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derived_manifest" sheetId="4" state="visible" r:id="rId4"/>
    <sheet xmlns:r="http://schemas.openxmlformats.org/officeDocument/2006/relationships" name="buildlog" sheetId="5" state="visible" r:id="rId5"/>
    <sheet xmlns:r="http://schemas.openxmlformats.org/officeDocument/2006/relationships" name="verifier" sheetId="6" state="visible" r:id="rId6"/>
    <sheet xmlns:r="http://schemas.openxmlformats.org/officeDocument/2006/relationships" name="country_map" sheetId="7" state="visible" r:id="rId7"/>
    <sheet xmlns:r="http://schemas.openxmlformats.org/officeDocument/2006/relationships" name="reg_recode_log" sheetId="8" state="visible" r:id="rId8"/>
    <sheet xmlns:r="http://schemas.openxmlformats.org/officeDocument/2006/relationships" name="subsample_country_map" sheetId="9" state="visible" r:id="rId9"/>
    <sheet xmlns:r="http://schemas.openxmlformats.org/officeDocument/2006/relationships" name="country_rowlevel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outcome</t>
        </is>
      </c>
      <c r="C1" t="inlineStr">
        <is>
          <t>ES (corr_coeff)</t>
        </is>
      </c>
      <c r="D1" t="inlineStr">
        <is>
          <t>sample_size
no_firms_rounded</t>
        </is>
      </c>
      <c r="E1" t="inlineStr">
        <is>
          <t>sample_size
no_firm-years_rounded</t>
        </is>
      </c>
      <c r="F1" t="inlineStr">
        <is>
          <t>sample_size
no_firms_source</t>
        </is>
      </c>
      <c r="G1" t="inlineStr">
        <is>
          <t>sample_size
no_firm-years_source</t>
        </is>
      </c>
      <c r="H1" t="inlineStr">
        <is>
          <t>ES_measure</t>
        </is>
      </c>
      <c r="I1" t="inlineStr">
        <is>
          <t>ES_source</t>
        </is>
      </c>
      <c r="J1" t="inlineStr">
        <is>
          <t>sample_start</t>
        </is>
      </c>
      <c r="K1" t="inlineStr">
        <is>
          <t>sample_end</t>
        </is>
      </c>
      <c r="L1" t="inlineStr">
        <is>
          <t>sample_mid</t>
        </is>
      </c>
      <c r="M1" t="inlineStr">
        <is>
          <t>sample_median</t>
        </is>
      </c>
      <c r="N1" t="inlineStr">
        <is>
          <t>sample_post share_2016</t>
        </is>
      </c>
      <c r="O1" t="inlineStr">
        <is>
          <t>sample_post share_2017</t>
        </is>
      </c>
      <c r="P1" t="inlineStr">
        <is>
          <t>sample_post share_2018</t>
        </is>
      </c>
      <c r="Q1" t="inlineStr">
        <is>
          <t>sample_post share_2019</t>
        </is>
      </c>
      <c r="R1" t="inlineStr">
        <is>
          <t>pp_share_lag0</t>
        </is>
      </c>
      <c r="S1" t="inlineStr">
        <is>
          <t>pp_mid_lag0</t>
        </is>
      </c>
      <c r="T1" t="inlineStr">
        <is>
          <t>pp_median_lag0</t>
        </is>
      </c>
      <c r="U1" t="inlineStr">
        <is>
          <t>pp_end_lag0</t>
        </is>
      </c>
      <c r="V1" t="inlineStr">
        <is>
          <t>pp_start_lag0</t>
        </is>
      </c>
      <c r="W1" t="inlineStr">
        <is>
          <t>pp_window_class</t>
        </is>
      </c>
      <c r="X1" t="inlineStr">
        <is>
          <t>pp_share_lag1</t>
        </is>
      </c>
      <c r="Y1" t="inlineStr">
        <is>
          <t>pp_share_lag2</t>
        </is>
      </c>
      <c r="Z1" t="inlineStr">
        <is>
          <t>pp_share_lag3</t>
        </is>
      </c>
      <c r="AA1" t="inlineStr">
        <is>
          <t>pp_end_lag1</t>
        </is>
      </c>
      <c r="AB1" t="inlineStr">
        <is>
          <t>pp_end_lag2</t>
        </is>
      </c>
      <c r="AC1" t="inlineStr">
        <is>
          <t>pp_end_lag3</t>
        </is>
      </c>
      <c r="AD1" t="inlineStr">
        <is>
          <t>pp_median split</t>
        </is>
      </c>
      <c r="AE1" t="inlineStr">
        <is>
          <t>pp_tertial split</t>
        </is>
      </c>
      <c r="AF1" t="inlineStr">
        <is>
          <t>COD_instrument</t>
        </is>
      </c>
      <c r="AG1" t="inlineStr">
        <is>
          <t>CER_measure</t>
        </is>
      </c>
      <c r="AH1" t="inlineStr">
        <is>
          <t>industry</t>
        </is>
      </c>
      <c r="AI1" t="inlineStr">
        <is>
          <t>regulation_sample_start</t>
        </is>
      </c>
      <c r="AJ1" t="inlineStr">
        <is>
          <t>regulation_sample_end</t>
        </is>
      </c>
      <c r="AK1" t="inlineStr">
        <is>
          <t>country_region</t>
        </is>
      </c>
      <c r="AL1" t="inlineStr">
        <is>
          <t>country_econ</t>
        </is>
      </c>
      <c r="AM1" t="inlineStr">
        <is>
          <t>country_culture</t>
        </is>
      </c>
      <c r="AN1" t="inlineStr">
        <is>
          <t>country_legal</t>
        </is>
      </c>
      <c r="AO1" t="inlineStr">
        <is>
          <t>q_status</t>
        </is>
      </c>
      <c r="AP1" t="inlineStr">
        <is>
          <t>q_VHB</t>
        </is>
      </c>
      <c r="AQ1" t="inlineStr">
        <is>
          <t>field</t>
        </is>
      </c>
      <c r="AR1" t="inlineStr">
        <is>
          <t>country</t>
        </is>
      </c>
      <c r="AS1" t="inlineStr">
        <is>
          <t>source</t>
        </is>
      </c>
      <c r="AT1" t="inlineStr">
        <is>
          <t>x_direction</t>
        </is>
      </c>
      <c r="AU1" t="inlineStr">
        <is>
          <t>outcome_direction</t>
        </is>
      </c>
      <c r="AV1" t="inlineStr">
        <is>
          <t>b</t>
        </is>
      </c>
      <c r="AW1" t="inlineStr">
        <is>
          <t>SE</t>
        </is>
      </c>
      <c r="AX1" t="inlineStr">
        <is>
          <t>t</t>
        </is>
      </c>
      <c r="AY1" t="inlineStr">
        <is>
          <t>p</t>
        </is>
      </c>
      <c r="AZ1" t="inlineStr">
        <is>
          <t>r_bivariate</t>
        </is>
      </c>
      <c r="BA1" t="inlineStr">
        <is>
          <t>n_obs</t>
        </is>
      </c>
      <c r="BB1" t="inlineStr">
        <is>
          <t>x_lag</t>
        </is>
      </c>
      <c r="BC1" t="inlineStr">
        <is>
          <t>estimation_method</t>
        </is>
      </c>
      <c r="BD1" t="inlineStr">
        <is>
          <t>se_clustering</t>
        </is>
      </c>
      <c r="BE1" t="inlineStr">
        <is>
          <t>subsample_dimension</t>
        </is>
      </c>
      <c r="BF1" t="inlineStr">
        <is>
          <t>subsample_value</t>
        </is>
      </c>
      <c r="BG1" t="inlineStr">
        <is>
          <t>subsample_start</t>
        </is>
      </c>
      <c r="BH1" t="inlineStr">
        <is>
          <t>subsample_end</t>
        </is>
      </c>
      <c r="BI1" t="inlineStr">
        <is>
          <t>table_no</t>
        </is>
      </c>
      <c r="BJ1" t="inlineStr">
        <is>
          <t>panel_model</t>
        </is>
      </c>
      <c r="BK1" t="inlineStr">
        <is>
          <t>page</t>
        </is>
      </c>
      <c r="BL1" t="inlineStr">
        <is>
          <t>cell_quote</t>
        </is>
      </c>
      <c r="BM1" t="inlineStr">
        <is>
          <t>construct_label_verbatim</t>
        </is>
      </c>
      <c r="BN1" t="inlineStr">
        <is>
          <t>outcome_label_verbatim</t>
        </is>
      </c>
      <c r="BO1" t="inlineStr">
        <is>
          <t>corpus_segment</t>
        </is>
      </c>
      <c r="BP1" t="inlineStr">
        <is>
          <t>cluster_id</t>
        </is>
      </c>
      <c r="BQ1" t="inlineStr">
        <is>
          <t>es_method</t>
        </is>
      </c>
      <c r="BR1" t="inlineStr">
        <is>
          <t>construct_variant</t>
        </is>
      </c>
      <c r="BS1" t="inlineStr">
        <is>
          <t>unit</t>
        </is>
      </c>
      <c r="BT1" t="inlineStr">
        <is>
          <t>duplicate</t>
        </is>
      </c>
      <c r="BU1" t="inlineStr">
        <is>
          <t>staging_file</t>
        </is>
      </c>
      <c r="BV1" t="inlineStr">
        <is>
          <t>v10_ID</t>
        </is>
      </c>
      <c r="BW1" t="inlineStr">
        <is>
          <t>d_sample_start</t>
        </is>
      </c>
      <c r="BX1" t="inlineStr">
        <is>
          <t>d_sample_end</t>
        </is>
      </c>
      <c r="BY1" t="inlineStr">
        <is>
          <t>d_country</t>
        </is>
      </c>
      <c r="BZ1" t="inlineStr">
        <is>
          <t>d_midyear</t>
        </is>
      </c>
      <c r="CA1" t="inlineStr">
        <is>
          <t>d_post_share</t>
        </is>
      </c>
      <c r="CB1" t="inlineStr">
        <is>
          <t>d_pp_mid</t>
        </is>
      </c>
      <c r="CC1" t="inlineStr">
        <is>
          <t>d_pp_any</t>
        </is>
      </c>
      <c r="CD1" t="inlineStr">
        <is>
          <t>d_fisher_z</t>
        </is>
      </c>
      <c r="CE1" t="inlineStr">
        <is>
          <t>d_es_usable</t>
        </is>
      </c>
      <c r="CF1" t="inlineStr">
        <is>
          <t>row_skey</t>
        </is>
      </c>
    </row>
    <row r="2">
      <c r="A2" t="inlineStr">
        <is>
          <t>Al-Fakir Al Rabab'a et al (2023)</t>
        </is>
      </c>
      <c r="B2" t="n">
        <v>1307</v>
      </c>
      <c r="C2" t="n">
        <v>-0.3</v>
      </c>
      <c r="D2" t="n">
        <v>3666</v>
      </c>
      <c r="E2">
        <f>IF(ISNUMBER($BA2),$BA2,IF(AND(ISNUMBER($D2),ISNUMBER($BW2),ISNUMBER($BX2)),$D2*($BX2-$BW2+1),""))</f>
        <v>58656.0</v>
      </c>
      <c r="H2" t="inlineStr">
        <is>
          <t>bivariate</t>
        </is>
      </c>
      <c r="I2" t="inlineStr">
        <is>
          <t>Correlation coefficient available</t>
        </is>
      </c>
      <c r="J2">
        <f>IF($BW2&lt;&gt;"",$BW2,"")</f>
        <v>2003.0</v>
      </c>
      <c r="K2">
        <f>IF($BX2&lt;&gt;"",$BX2,"")</f>
        <v>2018.0</v>
      </c>
      <c r="L2">
        <f>IF(AND(ISNUMBER($BW2),ISNUMBER($BX2)),($BW2+$BX2)/2,"")</f>
        <v>2010.5</v>
      </c>
      <c r="M2">
        <f>IF($L2&lt;&gt;"",$L2,"")</f>
        <v>2010.5</v>
      </c>
      <c r="N2">
        <f>IF(AND(ISNUMBER($BW2),ISNUMBER($BX2)),MIN(1,MAX(0,($BX2-2016+1)/($BX2-$BW2+1))),"")</f>
        <v>0.1875</v>
      </c>
      <c r="O2">
        <f>IF(AND(ISNUMBER($BW2),ISNUMBER($BX2)),MIN(1,MAX(0,($BX2-2017+1)/($BX2-$BW2+1))),"")</f>
        <v>0.125</v>
      </c>
      <c r="P2">
        <f>IF(AND(ISNUMBER($BW2),ISNUMBER($BX2)),MIN(1,MAX(0,($BX2-2018+1)/($BX2-$BW2+1))),"")</f>
        <v>0.0625</v>
      </c>
      <c r="Q2">
        <f>IF(AND(ISNUMBER($BW2),ISNUMBER($BX2)),MIN(1,MAX(0,($BX2-2019+1)/($BX2-$BW2+1))),"")</f>
        <v>0.0</v>
      </c>
      <c r="R2">
        <f>IF(AND(ISNUMBER($BW2),ISNUMBER($BX2)),MIN(1,MAX(0,($BX2-2016+1)/($BX2-$BW2+1))),"")</f>
        <v>0.1875</v>
      </c>
      <c r="S2">
        <f>IF($L2&lt;&gt;"",IF($L2&gt;=2015.5,1,0),"")</f>
        <v>0.0</v>
      </c>
      <c r="T2">
        <f>IF($L2&lt;&gt;"",IF($L2&gt;=2016,1,0),"")</f>
        <v>0.0</v>
      </c>
      <c r="U2">
        <f>IF(ISNUMBER($BX2),IF($BX2&gt;=2016,1,0),"")</f>
        <v>1.0</v>
      </c>
      <c r="V2">
        <f>IF(ISNUMBER($BW2),IF($BW2&gt;=2016,1,0),"")</f>
        <v>0.0</v>
      </c>
      <c r="W2" t="str">
        <f>IF(AND(ISNUMBER($BW2),ISNUMBER($BX2)),IF($BW2&gt;=2016,"post-only",IF($BX2&lt;2016,"pre-only","mixed")),"")</f>
        <v>mixed</v>
      </c>
      <c r="X2">
        <f>IF(AND(ISNUMBER($BW2),ISNUMBER($BX2)),MIN(1,MAX(0,($BX2-2017+1)/($BX2-$BW2+1))),"")</f>
        <v>0.125</v>
      </c>
      <c r="Y2">
        <f>IF(AND(ISNUMBER($BW2),ISNUMBER($BX2)),MIN(1,MAX(0,($BX2-2018+1)/($BX2-$BW2+1))),"")</f>
        <v>0.0625</v>
      </c>
      <c r="Z2">
        <f>IF(AND(ISNUMBER($BW2),ISNUMBER($BX2)),MIN(1,MAX(0,($BX2-2019+1)/($BX2-$BW2+1))),"")</f>
        <v>0.0</v>
      </c>
      <c r="AA2">
        <f>IF(ISNUMBER($BX2),IF($BX2&gt;=2017,1,0),"")</f>
        <v>1.0</v>
      </c>
      <c r="AB2">
        <f>IF(ISNUMBER($BX2),IF($BX2&gt;=2018,1,0),"")</f>
        <v>1.0</v>
      </c>
      <c r="AC2">
        <f>IF(ISNUMBER($BX2),IF($BX2&gt;=2019,1,0),"")</f>
        <v>0.0</v>
      </c>
      <c r="AD2">
        <f>IF($L2&lt;&gt;"",IF($L2&gt;2013,1,0),"")</f>
        <v>0.0</v>
      </c>
      <c r="AE2">
        <f>IF($L2&lt;&gt;"",1+IF($L2&gt;2011,1,0)+IF($L2&gt;2014,1,0),"")</f>
        <v>1.0</v>
      </c>
      <c r="AF2" t="inlineStr">
        <is>
          <t>loan (interest rate)</t>
        </is>
      </c>
      <c r="AG2" t="inlineStr">
        <is>
          <t>performance</t>
        </is>
      </c>
      <c r="AH2" t="inlineStr">
        <is>
          <t>non-sensitive</t>
        </is>
      </c>
      <c r="AI2" t="inlineStr">
        <is>
          <t>99_NCE</t>
        </is>
      </c>
      <c r="AJ2" t="inlineStr">
        <is>
          <t>99_NCE</t>
        </is>
      </c>
      <c r="AK2" t="str">
        <f>IF(AND($CF2&lt;&gt;"",IFERROR(INDEX(subsample_country_map!$B:$B,MATCH($CF2,subsample_country_map!$A:$A,0)),"")&lt;&gt;""),INDEX(subsample_country_map!$B:$B,MATCH($CF2,subsample_country_map!$A:$A,0)),INDEX(lookup!$AA:$AA,MATCH($A2,lookup!$A:$A,0)))</f>
        <v>3_AsiaPac</v>
      </c>
      <c r="AL2" t="str">
        <f>IF(AND($CF2&lt;&gt;"",IFERROR(INDEX(subsample_country_map!$C:$C,MATCH($CF2,subsample_country_map!$A:$A,0)),"")&lt;&gt;""),INDEX(subsample_country_map!$C:$C,MATCH($CF2,subsample_country_map!$A:$A,0)),INDEX(lookup!$AB:$AB,MATCH($A2,lookup!$A:$A,0)))</f>
        <v>99_NCE</v>
      </c>
      <c r="AM2" t="str">
        <f>IF(AND($CF2&lt;&gt;"",IFERROR(INDEX(subsample_country_map!$D:$D,MATCH($CF2,subsample_country_map!$A:$A,0)),"")&lt;&gt;""),INDEX(subsample_country_map!$D:$D,MATCH($CF2,subsample_country_map!$A:$A,0)),INDEX(lookup!$AC:$AC,MATCH($A2,lookup!$A:$A,0)))</f>
        <v>99_NCE</v>
      </c>
      <c r="AN2" t="str">
        <f>IF(AND($CF2&lt;&gt;"",IFERROR(INDEX(subsample_country_map!$E:$E,MATCH($CF2,subsample_country_map!$A:$A,0)),"")&lt;&gt;""),INDEX(subsample_country_map!$E:$E,MATCH($CF2,subsample_country_map!$A:$A,0)),INDEX(lookup!$AD:$AD,MATCH($A2,lookup!$A:$A,0)))</f>
        <v>99_NCE</v>
      </c>
      <c r="AO2" t="str">
        <f>INDEX(lookup!$Y:$Y,MATCH($A2,lookup!$A:$A,0))</f>
        <v>0_published</v>
      </c>
      <c r="AP2" t="str">
        <f>INDEX(lookup!$Z:$Z,MATCH($A2,lookup!$A:$A,0))</f>
        <v>1_VHB high</v>
      </c>
      <c r="AQ2" t="str">
        <f>INDEX(lookup!$W:$W,MATCH($A2,lookup!$A:$A,0))</f>
        <v>1_fin/acc/econ</v>
      </c>
      <c r="AS2" t="inlineStr">
        <is>
          <t>staging</t>
        </is>
      </c>
      <c r="AT2" t="inlineStr">
        <is>
          <t>author-inverted-to-good</t>
        </is>
      </c>
      <c r="AU2" t="inlineStr">
        <is>
          <t>cost</t>
        </is>
      </c>
      <c r="AZ2" t="inlineStr">
        <is>
          <t>-0.30</t>
        </is>
      </c>
      <c r="BA2" t="inlineStr">
        <is>
          <t>FLAG</t>
        </is>
      </c>
      <c r="BB2" t="inlineStr">
        <is>
          <t>0</t>
        </is>
      </c>
      <c r="BC2" t="inlineStr">
        <is>
          <t>n/a (structural)</t>
        </is>
      </c>
      <c r="BD2" t="inlineStr">
        <is>
          <t>n/a (structural)</t>
        </is>
      </c>
      <c r="BE2" t="inlineStr">
        <is>
          <t>none</t>
        </is>
      </c>
      <c r="BI2" t="inlineStr">
        <is>
          <t>Table 4</t>
        </is>
      </c>
      <c r="BJ2" t="inlineStr">
        <is>
          <t>Correlation matrix col (1)</t>
        </is>
      </c>
      <c r="BK2" t="inlineStr">
        <is>
          <t>8</t>
        </is>
      </c>
      <c r="BL2" t="inlineStr">
        <is>
          <t>(2) CCP1 -0.30 [bold]</t>
        </is>
      </c>
      <c r="BM2" t="inlineStr">
        <is>
          <t>CCP1</t>
        </is>
      </c>
      <c r="BN2" t="inlineStr">
        <is>
          <t>COD</t>
        </is>
      </c>
      <c r="BO2" t="inlineStr">
        <is>
          <t>update</t>
        </is>
      </c>
      <c r="BP2" t="inlineStr">
        <is>
          <t>Al-Fakir Al Rabab'a et al (2023)</t>
        </is>
      </c>
      <c r="BQ2" t="inlineStr">
        <is>
          <t>bivariate</t>
        </is>
      </c>
      <c r="BT2" t="n">
        <v>0</v>
      </c>
      <c r="BU2" t="inlineStr">
        <is>
          <t>staging_Al-Fakir_Al_Rababa_et_al_2023.csv</t>
        </is>
      </c>
      <c r="BW2" t="n">
        <v>2003</v>
      </c>
      <c r="BX2" t="n">
        <v>2018</v>
      </c>
      <c r="BY2" t="inlineStr">
        <is>
          <t>multi: 14 Asia-Pacific countries (Australia, China, Hong Kong, India, Indonesia, Japan, Malaysia, New Zealand, Philippines, Singapore, South Korea, Sri Lanka, Taiwan, Thailand)</t>
        </is>
      </c>
      <c r="BZ2" t="n">
        <v>2010.5</v>
      </c>
      <c r="CA2" t="n">
        <v>0.1875</v>
      </c>
      <c r="CB2" t="n">
        <v>0</v>
      </c>
      <c r="CC2" t="n">
        <v>1</v>
      </c>
      <c r="CD2" t="n">
        <v>-0.3095196042031117</v>
      </c>
      <c r="CE2" t="n">
        <v>1</v>
      </c>
    </row>
    <row r="3">
      <c r="A3" t="inlineStr">
        <is>
          <t>Al-Fakir Al Rabab'a et al (2023)</t>
        </is>
      </c>
      <c r="B3" t="n">
        <v>1308</v>
      </c>
      <c r="C3" t="n">
        <v>-0.08</v>
      </c>
      <c r="D3" t="n">
        <v>3666</v>
      </c>
      <c r="E3">
        <f>IF(ISNUMBER($BA3),$BA3,IF(AND(ISNUMBER($D3),ISNUMBER($BW3),ISNUMBER($BX3)),$D3*($BX3-$BW3+1),""))</f>
        <v>58656.0</v>
      </c>
      <c r="H3" t="inlineStr">
        <is>
          <t>bivariate</t>
        </is>
      </c>
      <c r="I3" t="inlineStr">
        <is>
          <t>Correlation coefficient available</t>
        </is>
      </c>
      <c r="J3">
        <f>IF($BW3&lt;&gt;"",$BW3,"")</f>
        <v>2003.0</v>
      </c>
      <c r="K3">
        <f>IF($BX3&lt;&gt;"",$BX3,"")</f>
        <v>2018.0</v>
      </c>
      <c r="L3">
        <f>IF(AND(ISNUMBER($BW3),ISNUMBER($BX3)),($BW3+$BX3)/2,"")</f>
        <v>2010.5</v>
      </c>
      <c r="M3">
        <f>IF($L3&lt;&gt;"",$L3,"")</f>
        <v>2010.5</v>
      </c>
      <c r="N3">
        <f>IF(AND(ISNUMBER($BW3),ISNUMBER($BX3)),MIN(1,MAX(0,($BX3-2016+1)/($BX3-$BW3+1))),"")</f>
        <v>0.1875</v>
      </c>
      <c r="O3">
        <f>IF(AND(ISNUMBER($BW3),ISNUMBER($BX3)),MIN(1,MAX(0,($BX3-2017+1)/($BX3-$BW3+1))),"")</f>
        <v>0.125</v>
      </c>
      <c r="P3">
        <f>IF(AND(ISNUMBER($BW3),ISNUMBER($BX3)),MIN(1,MAX(0,($BX3-2018+1)/($BX3-$BW3+1))),"")</f>
        <v>0.0625</v>
      </c>
      <c r="Q3">
        <f>IF(AND(ISNUMBER($BW3),ISNUMBER($BX3)),MIN(1,MAX(0,($BX3-2019+1)/($BX3-$BW3+1))),"")</f>
        <v>0.0</v>
      </c>
      <c r="R3">
        <f>IF(AND(ISNUMBER($BW3),ISNUMBER($BX3)),MIN(1,MAX(0,($BX3-2016+1)/($BX3-$BW3+1))),"")</f>
        <v>0.1875</v>
      </c>
      <c r="S3">
        <f>IF($L3&lt;&gt;"",IF($L3&gt;=2015.5,1,0),"")</f>
        <v>0.0</v>
      </c>
      <c r="T3">
        <f>IF($L3&lt;&gt;"",IF($L3&gt;=2016,1,0),"")</f>
        <v>0.0</v>
      </c>
      <c r="U3">
        <f>IF(ISNUMBER($BX3),IF($BX3&gt;=2016,1,0),"")</f>
        <v>1.0</v>
      </c>
      <c r="V3">
        <f>IF(ISNUMBER($BW3),IF($BW3&gt;=2016,1,0),"")</f>
        <v>0.0</v>
      </c>
      <c r="W3" t="str">
        <f>IF(AND(ISNUMBER($BW3),ISNUMBER($BX3)),IF($BW3&gt;=2016,"post-only",IF($BX3&lt;2016,"pre-only","mixed")),"")</f>
        <v>mixed</v>
      </c>
      <c r="X3">
        <f>IF(AND(ISNUMBER($BW3),ISNUMBER($BX3)),MIN(1,MAX(0,($BX3-2017+1)/($BX3-$BW3+1))),"")</f>
        <v>0.125</v>
      </c>
      <c r="Y3">
        <f>IF(AND(ISNUMBER($BW3),ISNUMBER($BX3)),MIN(1,MAX(0,($BX3-2018+1)/($BX3-$BW3+1))),"")</f>
        <v>0.0625</v>
      </c>
      <c r="Z3">
        <f>IF(AND(ISNUMBER($BW3),ISNUMBER($BX3)),MIN(1,MAX(0,($BX3-2019+1)/($BX3-$BW3+1))),"")</f>
        <v>0.0</v>
      </c>
      <c r="AA3">
        <f>IF(ISNUMBER($BX3),IF($BX3&gt;=2017,1,0),"")</f>
        <v>1.0</v>
      </c>
      <c r="AB3">
        <f>IF(ISNUMBER($BX3),IF($BX3&gt;=2018,1,0),"")</f>
        <v>1.0</v>
      </c>
      <c r="AC3">
        <f>IF(ISNUMBER($BX3),IF($BX3&gt;=2019,1,0),"")</f>
        <v>0.0</v>
      </c>
      <c r="AD3">
        <f>IF($L3&lt;&gt;"",IF($L3&gt;2013,1,0),"")</f>
        <v>0.0</v>
      </c>
      <c r="AE3">
        <f>IF($L3&lt;&gt;"",1+IF($L3&gt;2011,1,0)+IF($L3&gt;2014,1,0),"")</f>
        <v>1.0</v>
      </c>
      <c r="AF3" t="inlineStr">
        <is>
          <t>loan (interest rate)</t>
        </is>
      </c>
      <c r="AG3" t="inlineStr">
        <is>
          <t>performance</t>
        </is>
      </c>
      <c r="AH3" t="inlineStr">
        <is>
          <t>non-sensitive</t>
        </is>
      </c>
      <c r="AI3" t="inlineStr">
        <is>
          <t>99_NCE</t>
        </is>
      </c>
      <c r="AJ3" t="inlineStr">
        <is>
          <t>99_NCE</t>
        </is>
      </c>
      <c r="AK3" t="str">
        <f>IF(AND($CF3&lt;&gt;"",IFERROR(INDEX(subsample_country_map!$B:$B,MATCH($CF3,subsample_country_map!$A:$A,0)),"")&lt;&gt;""),INDEX(subsample_country_map!$B:$B,MATCH($CF3,subsample_country_map!$A:$A,0)),INDEX(lookup!$AA:$AA,MATCH($A3,lookup!$A:$A,0)))</f>
        <v>3_AsiaPac</v>
      </c>
      <c r="AL3" t="str">
        <f>IF(AND($CF3&lt;&gt;"",IFERROR(INDEX(subsample_country_map!$C:$C,MATCH($CF3,subsample_country_map!$A:$A,0)),"")&lt;&gt;""),INDEX(subsample_country_map!$C:$C,MATCH($CF3,subsample_country_map!$A:$A,0)),INDEX(lookup!$AB:$AB,MATCH($A3,lookup!$A:$A,0)))</f>
        <v>99_NCE</v>
      </c>
      <c r="AM3" t="str">
        <f>IF(AND($CF3&lt;&gt;"",IFERROR(INDEX(subsample_country_map!$D:$D,MATCH($CF3,subsample_country_map!$A:$A,0)),"")&lt;&gt;""),INDEX(subsample_country_map!$D:$D,MATCH($CF3,subsample_country_map!$A:$A,0)),INDEX(lookup!$AC:$AC,MATCH($A3,lookup!$A:$A,0)))</f>
        <v>99_NCE</v>
      </c>
      <c r="AN3" t="str">
        <f>IF(AND($CF3&lt;&gt;"",IFERROR(INDEX(subsample_country_map!$E:$E,MATCH($CF3,subsample_country_map!$A:$A,0)),"")&lt;&gt;""),INDEX(subsample_country_map!$E:$E,MATCH($CF3,subsample_country_map!$A:$A,0)),INDEX(lookup!$AD:$AD,MATCH($A3,lookup!$A:$A,0)))</f>
        <v>99_NCE</v>
      </c>
      <c r="AO3" t="str">
        <f>INDEX(lookup!$Y:$Y,MATCH($A3,lookup!$A:$A,0))</f>
        <v>0_published</v>
      </c>
      <c r="AP3" t="str">
        <f>INDEX(lookup!$Z:$Z,MATCH($A3,lookup!$A:$A,0))</f>
        <v>1_VHB high</v>
      </c>
      <c r="AQ3" t="str">
        <f>INDEX(lookup!$W:$W,MATCH($A3,lookup!$A:$A,0))</f>
        <v>1_fin/acc/econ</v>
      </c>
      <c r="AS3" t="inlineStr">
        <is>
          <t>staging</t>
        </is>
      </c>
      <c r="AT3" t="inlineStr">
        <is>
          <t>author-inverted-to-good</t>
        </is>
      </c>
      <c r="AU3" t="inlineStr">
        <is>
          <t>cost</t>
        </is>
      </c>
      <c r="AZ3" t="inlineStr">
        <is>
          <t>-0.08</t>
        </is>
      </c>
      <c r="BA3" t="inlineStr">
        <is>
          <t>FLAG</t>
        </is>
      </c>
      <c r="BB3" t="inlineStr">
        <is>
          <t>0</t>
        </is>
      </c>
      <c r="BC3" t="inlineStr">
        <is>
          <t>n/a (structural)</t>
        </is>
      </c>
      <c r="BD3" t="inlineStr">
        <is>
          <t>n/a (structural)</t>
        </is>
      </c>
      <c r="BE3" t="inlineStr">
        <is>
          <t>none</t>
        </is>
      </c>
      <c r="BI3" t="inlineStr">
        <is>
          <t>Table 4</t>
        </is>
      </c>
      <c r="BJ3" t="inlineStr">
        <is>
          <t>Correlation matrix col (1)</t>
        </is>
      </c>
      <c r="BK3" t="inlineStr">
        <is>
          <t>8</t>
        </is>
      </c>
      <c r="BL3" t="inlineStr">
        <is>
          <t>(3) CCP2 -0.08 [bold]</t>
        </is>
      </c>
      <c r="BM3" t="inlineStr">
        <is>
          <t>CCP2</t>
        </is>
      </c>
      <c r="BN3" t="inlineStr">
        <is>
          <t>COD</t>
        </is>
      </c>
      <c r="BO3" t="inlineStr">
        <is>
          <t>update</t>
        </is>
      </c>
      <c r="BP3" t="inlineStr">
        <is>
          <t>Al-Fakir Al Rabab'a et al (2023)</t>
        </is>
      </c>
      <c r="BQ3" t="inlineStr">
        <is>
          <t>bivariate</t>
        </is>
      </c>
      <c r="BT3" t="n">
        <v>0</v>
      </c>
      <c r="BU3" t="inlineStr">
        <is>
          <t>staging_Al-Fakir_Al_Rababa_et_al_2023.csv</t>
        </is>
      </c>
      <c r="BW3" t="n">
        <v>2003</v>
      </c>
      <c r="BX3" t="n">
        <v>2018</v>
      </c>
      <c r="BY3" t="inlineStr">
        <is>
          <t>multi: 14 Asia-Pacific countries (Australia, China, Hong Kong, India, Indonesia, Japan, Malaysia, New Zealand, Philippines, Singapore, South Korea, Sri Lanka, Taiwan, Thailand)</t>
        </is>
      </c>
      <c r="BZ3" t="n">
        <v>2010.5</v>
      </c>
      <c r="CA3" t="n">
        <v>0.1875</v>
      </c>
      <c r="CB3" t="n">
        <v>0</v>
      </c>
      <c r="CC3" t="n">
        <v>1</v>
      </c>
      <c r="CD3" t="n">
        <v>-0.0801713250375897</v>
      </c>
      <c r="CE3" t="n">
        <v>1</v>
      </c>
    </row>
    <row r="4">
      <c r="A4" t="inlineStr">
        <is>
          <t>Al-Fakir Al Rabab'a et al (2023)</t>
        </is>
      </c>
      <c r="B4" t="n">
        <v>1309</v>
      </c>
      <c r="C4" t="n">
        <v>-0.12</v>
      </c>
      <c r="D4" t="n">
        <v>3666</v>
      </c>
      <c r="E4">
        <f>IF(ISNUMBER($BA4),$BA4,IF(AND(ISNUMBER($D4),ISNUMBER($BW4),ISNUMBER($BX4)),$D4*($BX4-$BW4+1),""))</f>
        <v>58656.0</v>
      </c>
      <c r="H4" t="inlineStr">
        <is>
          <t>bivariate</t>
        </is>
      </c>
      <c r="I4" t="inlineStr">
        <is>
          <t>Correlation coefficient available</t>
        </is>
      </c>
      <c r="J4">
        <f>IF($BW4&lt;&gt;"",$BW4,"")</f>
        <v>2003.0</v>
      </c>
      <c r="K4">
        <f>IF($BX4&lt;&gt;"",$BX4,"")</f>
        <v>2018.0</v>
      </c>
      <c r="L4">
        <f>IF(AND(ISNUMBER($BW4),ISNUMBER($BX4)),($BW4+$BX4)/2,"")</f>
        <v>2010.5</v>
      </c>
      <c r="M4">
        <f>IF($L4&lt;&gt;"",$L4,"")</f>
        <v>2010.5</v>
      </c>
      <c r="N4">
        <f>IF(AND(ISNUMBER($BW4),ISNUMBER($BX4)),MIN(1,MAX(0,($BX4-2016+1)/($BX4-$BW4+1))),"")</f>
        <v>0.1875</v>
      </c>
      <c r="O4">
        <f>IF(AND(ISNUMBER($BW4),ISNUMBER($BX4)),MIN(1,MAX(0,($BX4-2017+1)/($BX4-$BW4+1))),"")</f>
        <v>0.125</v>
      </c>
      <c r="P4">
        <f>IF(AND(ISNUMBER($BW4),ISNUMBER($BX4)),MIN(1,MAX(0,($BX4-2018+1)/($BX4-$BW4+1))),"")</f>
        <v>0.0625</v>
      </c>
      <c r="Q4">
        <f>IF(AND(ISNUMBER($BW4),ISNUMBER($BX4)),MIN(1,MAX(0,($BX4-2019+1)/($BX4-$BW4+1))),"")</f>
        <v>0.0</v>
      </c>
      <c r="R4">
        <f>IF(AND(ISNUMBER($BW4),ISNUMBER($BX4)),MIN(1,MAX(0,($BX4-2016+1)/($BX4-$BW4+1))),"")</f>
        <v>0.1875</v>
      </c>
      <c r="S4">
        <f>IF($L4&lt;&gt;"",IF($L4&gt;=2015.5,1,0),"")</f>
        <v>0.0</v>
      </c>
      <c r="T4">
        <f>IF($L4&lt;&gt;"",IF($L4&gt;=2016,1,0),"")</f>
        <v>0.0</v>
      </c>
      <c r="U4">
        <f>IF(ISNUMBER($BX4),IF($BX4&gt;=2016,1,0),"")</f>
        <v>1.0</v>
      </c>
      <c r="V4">
        <f>IF(ISNUMBER($BW4),IF($BW4&gt;=2016,1,0),"")</f>
        <v>0.0</v>
      </c>
      <c r="W4" t="str">
        <f>IF(AND(ISNUMBER($BW4),ISNUMBER($BX4)),IF($BW4&gt;=2016,"post-only",IF($BX4&lt;2016,"pre-only","mixed")),"")</f>
        <v>mixed</v>
      </c>
      <c r="X4">
        <f>IF(AND(ISNUMBER($BW4),ISNUMBER($BX4)),MIN(1,MAX(0,($BX4-2017+1)/($BX4-$BW4+1))),"")</f>
        <v>0.125</v>
      </c>
      <c r="Y4">
        <f>IF(AND(ISNUMBER($BW4),ISNUMBER($BX4)),MIN(1,MAX(0,($BX4-2018+1)/($BX4-$BW4+1))),"")</f>
        <v>0.0625</v>
      </c>
      <c r="Z4">
        <f>IF(AND(ISNUMBER($BW4),ISNUMBER($BX4)),MIN(1,MAX(0,($BX4-2019+1)/($BX4-$BW4+1))),"")</f>
        <v>0.0</v>
      </c>
      <c r="AA4">
        <f>IF(ISNUMBER($BX4),IF($BX4&gt;=2017,1,0),"")</f>
        <v>1.0</v>
      </c>
      <c r="AB4">
        <f>IF(ISNUMBER($BX4),IF($BX4&gt;=2018,1,0),"")</f>
        <v>1.0</v>
      </c>
      <c r="AC4">
        <f>IF(ISNUMBER($BX4),IF($BX4&gt;=2019,1,0),"")</f>
        <v>0.0</v>
      </c>
      <c r="AD4">
        <f>IF($L4&lt;&gt;"",IF($L4&gt;2013,1,0),"")</f>
        <v>0.0</v>
      </c>
      <c r="AE4">
        <f>IF($L4&lt;&gt;"",1+IF($L4&gt;2011,1,0)+IF($L4&gt;2014,1,0),"")</f>
        <v>1.0</v>
      </c>
      <c r="AF4" t="inlineStr">
        <is>
          <t>loan (interest rate)</t>
        </is>
      </c>
      <c r="AG4" t="inlineStr">
        <is>
          <t>performance</t>
        </is>
      </c>
      <c r="AH4" t="inlineStr">
        <is>
          <t>non-sensitive</t>
        </is>
      </c>
      <c r="AI4" t="inlineStr">
        <is>
          <t>99_NCE</t>
        </is>
      </c>
      <c r="AJ4" t="inlineStr">
        <is>
          <t>99_NCE</t>
        </is>
      </c>
      <c r="AK4" t="str">
        <f>IF(AND($CF4&lt;&gt;"",IFERROR(INDEX(subsample_country_map!$B:$B,MATCH($CF4,subsample_country_map!$A:$A,0)),"")&lt;&gt;""),INDEX(subsample_country_map!$B:$B,MATCH($CF4,subsample_country_map!$A:$A,0)),INDEX(lookup!$AA:$AA,MATCH($A4,lookup!$A:$A,0)))</f>
        <v>3_AsiaPac</v>
      </c>
      <c r="AL4" t="str">
        <f>IF(AND($CF4&lt;&gt;"",IFERROR(INDEX(subsample_country_map!$C:$C,MATCH($CF4,subsample_country_map!$A:$A,0)),"")&lt;&gt;""),INDEX(subsample_country_map!$C:$C,MATCH($CF4,subsample_country_map!$A:$A,0)),INDEX(lookup!$AB:$AB,MATCH($A4,lookup!$A:$A,0)))</f>
        <v>99_NCE</v>
      </c>
      <c r="AM4" t="str">
        <f>IF(AND($CF4&lt;&gt;"",IFERROR(INDEX(subsample_country_map!$D:$D,MATCH($CF4,subsample_country_map!$A:$A,0)),"")&lt;&gt;""),INDEX(subsample_country_map!$D:$D,MATCH($CF4,subsample_country_map!$A:$A,0)),INDEX(lookup!$AC:$AC,MATCH($A4,lookup!$A:$A,0)))</f>
        <v>99_NCE</v>
      </c>
      <c r="AN4" t="str">
        <f>IF(AND($CF4&lt;&gt;"",IFERROR(INDEX(subsample_country_map!$E:$E,MATCH($CF4,subsample_country_map!$A:$A,0)),"")&lt;&gt;""),INDEX(subsample_country_map!$E:$E,MATCH($CF4,subsample_country_map!$A:$A,0)),INDEX(lookup!$AD:$AD,MATCH($A4,lookup!$A:$A,0)))</f>
        <v>99_NCE</v>
      </c>
      <c r="AO4" t="str">
        <f>INDEX(lookup!$Y:$Y,MATCH($A4,lookup!$A:$A,0))</f>
        <v>0_published</v>
      </c>
      <c r="AP4" t="str">
        <f>INDEX(lookup!$Z:$Z,MATCH($A4,lookup!$A:$A,0))</f>
        <v>1_VHB high</v>
      </c>
      <c r="AQ4" t="str">
        <f>INDEX(lookup!$W:$W,MATCH($A4,lookup!$A:$A,0))</f>
        <v>1_fin/acc/econ</v>
      </c>
      <c r="AS4" t="inlineStr">
        <is>
          <t>staging</t>
        </is>
      </c>
      <c r="AT4" t="inlineStr">
        <is>
          <t>good-CER</t>
        </is>
      </c>
      <c r="AU4" t="inlineStr">
        <is>
          <t>cost</t>
        </is>
      </c>
      <c r="AZ4" t="inlineStr">
        <is>
          <t>-0.12</t>
        </is>
      </c>
      <c r="BA4" t="inlineStr">
        <is>
          <t>FLAG</t>
        </is>
      </c>
      <c r="BB4" t="inlineStr">
        <is>
          <t>0</t>
        </is>
      </c>
      <c r="BC4" t="inlineStr">
        <is>
          <t>n/a (structural)</t>
        </is>
      </c>
      <c r="BD4" t="inlineStr">
        <is>
          <t>n/a (structural)</t>
        </is>
      </c>
      <c r="BE4" t="inlineStr">
        <is>
          <t>none</t>
        </is>
      </c>
      <c r="BI4" t="inlineStr">
        <is>
          <t>Table 4</t>
        </is>
      </c>
      <c r="BJ4" t="inlineStr">
        <is>
          <t>Correlation matrix col (1)</t>
        </is>
      </c>
      <c r="BK4" t="inlineStr">
        <is>
          <t>8</t>
        </is>
      </c>
      <c r="BL4" t="inlineStr">
        <is>
          <t>(4) CCP3 -0.12 [bold]</t>
        </is>
      </c>
      <c r="BM4" t="inlineStr">
        <is>
          <t>CCP3</t>
        </is>
      </c>
      <c r="BN4" t="inlineStr">
        <is>
          <t>COD</t>
        </is>
      </c>
      <c r="BO4" t="inlineStr">
        <is>
          <t>update</t>
        </is>
      </c>
      <c r="BP4" t="inlineStr">
        <is>
          <t>Al-Fakir Al Rabab'a et al (2023)</t>
        </is>
      </c>
      <c r="BQ4" t="inlineStr">
        <is>
          <t>bivariate</t>
        </is>
      </c>
      <c r="BT4" t="n">
        <v>0</v>
      </c>
      <c r="BU4" t="inlineStr">
        <is>
          <t>staging_Al-Fakir_Al_Rababa_et_al_2023.csv</t>
        </is>
      </c>
      <c r="BW4" t="n">
        <v>2003</v>
      </c>
      <c r="BX4" t="n">
        <v>2018</v>
      </c>
      <c r="BY4" t="inlineStr">
        <is>
          <t>multi: 14 Asia-Pacific countries (Australia, China, Hong Kong, India, Indonesia, Japan, Malaysia, New Zealand, Philippines, Singapore, South Korea, Sri Lanka, Taiwan, Thailand)</t>
        </is>
      </c>
      <c r="BZ4" t="n">
        <v>2010.5</v>
      </c>
      <c r="CA4" t="n">
        <v>0.1875</v>
      </c>
      <c r="CB4" t="n">
        <v>0</v>
      </c>
      <c r="CC4" t="n">
        <v>1</v>
      </c>
      <c r="CD4" t="n">
        <v>-0.120581028408444</v>
      </c>
      <c r="CE4" t="n">
        <v>1</v>
      </c>
    </row>
    <row r="5">
      <c r="A5" t="inlineStr">
        <is>
          <t>Al-Fakir Al Rabab'a et al (2023)</t>
        </is>
      </c>
      <c r="B5" t="n">
        <v>1310</v>
      </c>
      <c r="C5" t="n">
        <v>-0.15</v>
      </c>
      <c r="D5" t="n">
        <v>3666</v>
      </c>
      <c r="E5">
        <f>IF(ISNUMBER($BA5),$BA5,IF(AND(ISNUMBER($D5),ISNUMBER($BW5),ISNUMBER($BX5)),$D5*($BX5-$BW5+1),""))</f>
        <v>58656.0</v>
      </c>
      <c r="H5" t="inlineStr">
        <is>
          <t>bivariate</t>
        </is>
      </c>
      <c r="I5" t="inlineStr">
        <is>
          <t>Correlation coefficient available</t>
        </is>
      </c>
      <c r="J5">
        <f>IF($BW5&lt;&gt;"",$BW5,"")</f>
        <v>2003.0</v>
      </c>
      <c r="K5">
        <f>IF($BX5&lt;&gt;"",$BX5,"")</f>
        <v>2018.0</v>
      </c>
      <c r="L5">
        <f>IF(AND(ISNUMBER($BW5),ISNUMBER($BX5)),($BW5+$BX5)/2,"")</f>
        <v>2010.5</v>
      </c>
      <c r="M5">
        <f>IF($L5&lt;&gt;"",$L5,"")</f>
        <v>2010.5</v>
      </c>
      <c r="N5">
        <f>IF(AND(ISNUMBER($BW5),ISNUMBER($BX5)),MIN(1,MAX(0,($BX5-2016+1)/($BX5-$BW5+1))),"")</f>
        <v>0.1875</v>
      </c>
      <c r="O5">
        <f>IF(AND(ISNUMBER($BW5),ISNUMBER($BX5)),MIN(1,MAX(0,($BX5-2017+1)/($BX5-$BW5+1))),"")</f>
        <v>0.125</v>
      </c>
      <c r="P5">
        <f>IF(AND(ISNUMBER($BW5),ISNUMBER($BX5)),MIN(1,MAX(0,($BX5-2018+1)/($BX5-$BW5+1))),"")</f>
        <v>0.0625</v>
      </c>
      <c r="Q5">
        <f>IF(AND(ISNUMBER($BW5),ISNUMBER($BX5)),MIN(1,MAX(0,($BX5-2019+1)/($BX5-$BW5+1))),"")</f>
        <v>0.0</v>
      </c>
      <c r="R5">
        <f>IF(AND(ISNUMBER($BW5),ISNUMBER($BX5)),MIN(1,MAX(0,($BX5-2016+1)/($BX5-$BW5+1))),"")</f>
        <v>0.1875</v>
      </c>
      <c r="S5">
        <f>IF($L5&lt;&gt;"",IF($L5&gt;=2015.5,1,0),"")</f>
        <v>0.0</v>
      </c>
      <c r="T5">
        <f>IF($L5&lt;&gt;"",IF($L5&gt;=2016,1,0),"")</f>
        <v>0.0</v>
      </c>
      <c r="U5">
        <f>IF(ISNUMBER($BX5),IF($BX5&gt;=2016,1,0),"")</f>
        <v>1.0</v>
      </c>
      <c r="V5">
        <f>IF(ISNUMBER($BW5),IF($BW5&gt;=2016,1,0),"")</f>
        <v>0.0</v>
      </c>
      <c r="W5" t="str">
        <f>IF(AND(ISNUMBER($BW5),ISNUMBER($BX5)),IF($BW5&gt;=2016,"post-only",IF($BX5&lt;2016,"pre-only","mixed")),"")</f>
        <v>mixed</v>
      </c>
      <c r="X5">
        <f>IF(AND(ISNUMBER($BW5),ISNUMBER($BX5)),MIN(1,MAX(0,($BX5-2017+1)/($BX5-$BW5+1))),"")</f>
        <v>0.125</v>
      </c>
      <c r="Y5">
        <f>IF(AND(ISNUMBER($BW5),ISNUMBER($BX5)),MIN(1,MAX(0,($BX5-2018+1)/($BX5-$BW5+1))),"")</f>
        <v>0.0625</v>
      </c>
      <c r="Z5">
        <f>IF(AND(ISNUMBER($BW5),ISNUMBER($BX5)),MIN(1,MAX(0,($BX5-2019+1)/($BX5-$BW5+1))),"")</f>
        <v>0.0</v>
      </c>
      <c r="AA5">
        <f>IF(ISNUMBER($BX5),IF($BX5&gt;=2017,1,0),"")</f>
        <v>1.0</v>
      </c>
      <c r="AB5">
        <f>IF(ISNUMBER($BX5),IF($BX5&gt;=2018,1,0),"")</f>
        <v>1.0</v>
      </c>
      <c r="AC5">
        <f>IF(ISNUMBER($BX5),IF($BX5&gt;=2019,1,0),"")</f>
        <v>0.0</v>
      </c>
      <c r="AD5">
        <f>IF($L5&lt;&gt;"",IF($L5&gt;2013,1,0),"")</f>
        <v>0.0</v>
      </c>
      <c r="AE5">
        <f>IF($L5&lt;&gt;"",1+IF($L5&gt;2011,1,0)+IF($L5&gt;2014,1,0),"")</f>
        <v>1.0</v>
      </c>
      <c r="AF5" t="inlineStr">
        <is>
          <t>loan (interest rate)</t>
        </is>
      </c>
      <c r="AG5" t="inlineStr">
        <is>
          <t>performance</t>
        </is>
      </c>
      <c r="AH5" t="inlineStr">
        <is>
          <t>non-sensitive</t>
        </is>
      </c>
      <c r="AI5" t="inlineStr">
        <is>
          <t>99_NCE</t>
        </is>
      </c>
      <c r="AJ5" t="inlineStr">
        <is>
          <t>99_NCE</t>
        </is>
      </c>
      <c r="AK5" t="str">
        <f>IF(AND($CF5&lt;&gt;"",IFERROR(INDEX(subsample_country_map!$B:$B,MATCH($CF5,subsample_country_map!$A:$A,0)),"")&lt;&gt;""),INDEX(subsample_country_map!$B:$B,MATCH($CF5,subsample_country_map!$A:$A,0)),INDEX(lookup!$AA:$AA,MATCH($A5,lookup!$A:$A,0)))</f>
        <v>3_AsiaPac</v>
      </c>
      <c r="AL5" t="str">
        <f>IF(AND($CF5&lt;&gt;"",IFERROR(INDEX(subsample_country_map!$C:$C,MATCH($CF5,subsample_country_map!$A:$A,0)),"")&lt;&gt;""),INDEX(subsample_country_map!$C:$C,MATCH($CF5,subsample_country_map!$A:$A,0)),INDEX(lookup!$AB:$AB,MATCH($A5,lookup!$A:$A,0)))</f>
        <v>99_NCE</v>
      </c>
      <c r="AM5" t="str">
        <f>IF(AND($CF5&lt;&gt;"",IFERROR(INDEX(subsample_country_map!$D:$D,MATCH($CF5,subsample_country_map!$A:$A,0)),"")&lt;&gt;""),INDEX(subsample_country_map!$D:$D,MATCH($CF5,subsample_country_map!$A:$A,0)),INDEX(lookup!$AC:$AC,MATCH($A5,lookup!$A:$A,0)))</f>
        <v>99_NCE</v>
      </c>
      <c r="AN5" t="str">
        <f>IF(AND($CF5&lt;&gt;"",IFERROR(INDEX(subsample_country_map!$E:$E,MATCH($CF5,subsample_country_map!$A:$A,0)),"")&lt;&gt;""),INDEX(subsample_country_map!$E:$E,MATCH($CF5,subsample_country_map!$A:$A,0)),INDEX(lookup!$AD:$AD,MATCH($A5,lookup!$A:$A,0)))</f>
        <v>99_NCE</v>
      </c>
      <c r="AO5" t="str">
        <f>INDEX(lookup!$Y:$Y,MATCH($A5,lookup!$A:$A,0))</f>
        <v>0_published</v>
      </c>
      <c r="AP5" t="str">
        <f>INDEX(lookup!$Z:$Z,MATCH($A5,lookup!$A:$A,0))</f>
        <v>1_VHB high</v>
      </c>
      <c r="AQ5" t="str">
        <f>INDEX(lookup!$W:$W,MATCH($A5,lookup!$A:$A,0))</f>
        <v>1_fin/acc/econ</v>
      </c>
      <c r="AS5" t="inlineStr">
        <is>
          <t>staging</t>
        </is>
      </c>
      <c r="AT5" t="inlineStr">
        <is>
          <t>good-CER</t>
        </is>
      </c>
      <c r="AU5" t="inlineStr">
        <is>
          <t>cost</t>
        </is>
      </c>
      <c r="AZ5" t="inlineStr">
        <is>
          <t>-0.15</t>
        </is>
      </c>
      <c r="BA5" t="inlineStr">
        <is>
          <t>FLAG</t>
        </is>
      </c>
      <c r="BB5" t="inlineStr">
        <is>
          <t>0</t>
        </is>
      </c>
      <c r="BC5" t="inlineStr">
        <is>
          <t>n/a (structural)</t>
        </is>
      </c>
      <c r="BD5" t="inlineStr">
        <is>
          <t>n/a (structural)</t>
        </is>
      </c>
      <c r="BE5" t="inlineStr">
        <is>
          <t>none</t>
        </is>
      </c>
      <c r="BI5" t="inlineStr">
        <is>
          <t>Table 4</t>
        </is>
      </c>
      <c r="BJ5" t="inlineStr">
        <is>
          <t>Correlation matrix col (1)</t>
        </is>
      </c>
      <c r="BK5" t="inlineStr">
        <is>
          <t>8</t>
        </is>
      </c>
      <c r="BL5" t="inlineStr">
        <is>
          <t>(5) CCP4 -0.15 [bold]</t>
        </is>
      </c>
      <c r="BM5" t="inlineStr">
        <is>
          <t>CCP4</t>
        </is>
      </c>
      <c r="BN5" t="inlineStr">
        <is>
          <t>COD</t>
        </is>
      </c>
      <c r="BO5" t="inlineStr">
        <is>
          <t>update</t>
        </is>
      </c>
      <c r="BP5" t="inlineStr">
        <is>
          <t>Al-Fakir Al Rabab'a et al (2023)</t>
        </is>
      </c>
      <c r="BQ5" t="inlineStr">
        <is>
          <t>bivariate</t>
        </is>
      </c>
      <c r="BT5" t="n">
        <v>0</v>
      </c>
      <c r="BU5" t="inlineStr">
        <is>
          <t>staging_Al-Fakir_Al_Rababa_et_al_2023.csv</t>
        </is>
      </c>
      <c r="BW5" t="n">
        <v>2003</v>
      </c>
      <c r="BX5" t="n">
        <v>2018</v>
      </c>
      <c r="BY5" t="inlineStr">
        <is>
          <t>multi: 14 Asia-Pacific countries (Australia, China, Hong Kong, India, Indonesia, Japan, Malaysia, New Zealand, Philippines, Singapore, South Korea, Sri Lanka, Taiwan, Thailand)</t>
        </is>
      </c>
      <c r="BZ5" t="n">
        <v>2010.5</v>
      </c>
      <c r="CA5" t="n">
        <v>0.1875</v>
      </c>
      <c r="CB5" t="n">
        <v>0</v>
      </c>
      <c r="CC5" t="n">
        <v>1</v>
      </c>
      <c r="CD5" t="n">
        <v>-0.1511404359364668</v>
      </c>
      <c r="CE5" t="n">
        <v>1</v>
      </c>
    </row>
    <row r="6">
      <c r="A6" t="inlineStr">
        <is>
          <t>Al-Fakir Al Rabab'a et al (2023)</t>
        </is>
      </c>
      <c r="B6" t="n">
        <v>1311</v>
      </c>
      <c r="C6" t="n">
        <v>-0.03993673180566334</v>
      </c>
      <c r="D6" t="n">
        <v>3666</v>
      </c>
      <c r="E6">
        <f>IF(ISNUMBER($BA6),$BA6,IF(AND(ISNUMBER($D6),ISNUMBER($BW6),ISNUMBER($BX6)),$D6*($BX6-$BW6+1),""))</f>
        <v>3666.0</v>
      </c>
      <c r="H6" t="inlineStr">
        <is>
          <t>partial</t>
        </is>
      </c>
      <c r="I6" t="inlineStr">
        <is>
          <t>T-Statistic available</t>
        </is>
      </c>
      <c r="J6">
        <f>IF($BW6&lt;&gt;"",$BW6,"")</f>
        <v>2003.0</v>
      </c>
      <c r="K6">
        <f>IF($BX6&lt;&gt;"",$BX6,"")</f>
        <v>2018.0</v>
      </c>
      <c r="L6">
        <f>IF(AND(ISNUMBER($BW6),ISNUMBER($BX6)),($BW6+$BX6)/2,"")</f>
        <v>2010.5</v>
      </c>
      <c r="M6">
        <f>IF($L6&lt;&gt;"",$L6,"")</f>
        <v>2010.5</v>
      </c>
      <c r="N6">
        <f>IF(AND(ISNUMBER($BW6),ISNUMBER($BX6)),MIN(1,MAX(0,($BX6-2016+1)/($BX6-$BW6+1))),"")</f>
        <v>0.1875</v>
      </c>
      <c r="O6">
        <f>IF(AND(ISNUMBER($BW6),ISNUMBER($BX6)),MIN(1,MAX(0,($BX6-2017+1)/($BX6-$BW6+1))),"")</f>
        <v>0.125</v>
      </c>
      <c r="P6">
        <f>IF(AND(ISNUMBER($BW6),ISNUMBER($BX6)),MIN(1,MAX(0,($BX6-2018+1)/($BX6-$BW6+1))),"")</f>
        <v>0.0625</v>
      </c>
      <c r="Q6">
        <f>IF(AND(ISNUMBER($BW6),ISNUMBER($BX6)),MIN(1,MAX(0,($BX6-2019+1)/($BX6-$BW6+1))),"")</f>
        <v>0.0</v>
      </c>
      <c r="R6">
        <f>IF(AND(ISNUMBER($BW6),ISNUMBER($BX6)),MIN(1,MAX(0,($BX6-2016+1)/($BX6-$BW6+1))),"")</f>
        <v>0.1875</v>
      </c>
      <c r="S6">
        <f>IF($L6&lt;&gt;"",IF($L6&gt;=2015.5,1,0),"")</f>
        <v>0.0</v>
      </c>
      <c r="T6">
        <f>IF($L6&lt;&gt;"",IF($L6&gt;=2016,1,0),"")</f>
        <v>0.0</v>
      </c>
      <c r="U6">
        <f>IF(ISNUMBER($BX6),IF($BX6&gt;=2016,1,0),"")</f>
        <v>1.0</v>
      </c>
      <c r="V6">
        <f>IF(ISNUMBER($BW6),IF($BW6&gt;=2016,1,0),"")</f>
        <v>0.0</v>
      </c>
      <c r="W6" t="str">
        <f>IF(AND(ISNUMBER($BW6),ISNUMBER($BX6)),IF($BW6&gt;=2016,"post-only",IF($BX6&lt;2016,"pre-only","mixed")),"")</f>
        <v>mixed</v>
      </c>
      <c r="X6">
        <f>IF(AND(ISNUMBER($BW6),ISNUMBER($BX6)),MIN(1,MAX(0,($BX6-2017+1)/($BX6-$BW6+1))),"")</f>
        <v>0.125</v>
      </c>
      <c r="Y6">
        <f>IF(AND(ISNUMBER($BW6),ISNUMBER($BX6)),MIN(1,MAX(0,($BX6-2018+1)/($BX6-$BW6+1))),"")</f>
        <v>0.0625</v>
      </c>
      <c r="Z6">
        <f>IF(AND(ISNUMBER($BW6),ISNUMBER($BX6)),MIN(1,MAX(0,($BX6-2019+1)/($BX6-$BW6+1))),"")</f>
        <v>0.0</v>
      </c>
      <c r="AA6">
        <f>IF(ISNUMBER($BX6),IF($BX6&gt;=2017,1,0),"")</f>
        <v>1.0</v>
      </c>
      <c r="AB6">
        <f>IF(ISNUMBER($BX6),IF($BX6&gt;=2018,1,0),"")</f>
        <v>1.0</v>
      </c>
      <c r="AC6">
        <f>IF(ISNUMBER($BX6),IF($BX6&gt;=2019,1,0),"")</f>
        <v>0.0</v>
      </c>
      <c r="AD6">
        <f>IF($L6&lt;&gt;"",IF($L6&gt;2013,1,0),"")</f>
        <v>0.0</v>
      </c>
      <c r="AE6">
        <f>IF($L6&lt;&gt;"",1+IF($L6&gt;2011,1,0)+IF($L6&gt;2014,1,0),"")</f>
        <v>1.0</v>
      </c>
      <c r="AF6" t="inlineStr">
        <is>
          <t>loan (interest rate)</t>
        </is>
      </c>
      <c r="AG6" t="inlineStr">
        <is>
          <t>performance</t>
        </is>
      </c>
      <c r="AH6" t="inlineStr">
        <is>
          <t>non-sensitive</t>
        </is>
      </c>
      <c r="AI6" t="inlineStr">
        <is>
          <t>99_NCE</t>
        </is>
      </c>
      <c r="AJ6" t="inlineStr">
        <is>
          <t>99_NCE</t>
        </is>
      </c>
      <c r="AK6" t="str">
        <f>IF(AND($CF6&lt;&gt;"",IFERROR(INDEX(subsample_country_map!$B:$B,MATCH($CF6,subsample_country_map!$A:$A,0)),"")&lt;&gt;""),INDEX(subsample_country_map!$B:$B,MATCH($CF6,subsample_country_map!$A:$A,0)),INDEX(lookup!$AA:$AA,MATCH($A6,lookup!$A:$A,0)))</f>
        <v>3_AsiaPac</v>
      </c>
      <c r="AL6" t="str">
        <f>IF(AND($CF6&lt;&gt;"",IFERROR(INDEX(subsample_country_map!$C:$C,MATCH($CF6,subsample_country_map!$A:$A,0)),"")&lt;&gt;""),INDEX(subsample_country_map!$C:$C,MATCH($CF6,subsample_country_map!$A:$A,0)),INDEX(lookup!$AB:$AB,MATCH($A6,lookup!$A:$A,0)))</f>
        <v>99_NCE</v>
      </c>
      <c r="AM6" t="str">
        <f>IF(AND($CF6&lt;&gt;"",IFERROR(INDEX(subsample_country_map!$D:$D,MATCH($CF6,subsample_country_map!$A:$A,0)),"")&lt;&gt;""),INDEX(subsample_country_map!$D:$D,MATCH($CF6,subsample_country_map!$A:$A,0)),INDEX(lookup!$AC:$AC,MATCH($A6,lookup!$A:$A,0)))</f>
        <v>99_NCE</v>
      </c>
      <c r="AN6" t="str">
        <f>IF(AND($CF6&lt;&gt;"",IFERROR(INDEX(subsample_country_map!$E:$E,MATCH($CF6,subsample_country_map!$A:$A,0)),"")&lt;&gt;""),INDEX(subsample_country_map!$E:$E,MATCH($CF6,subsample_country_map!$A:$A,0)),INDEX(lookup!$AD:$AD,MATCH($A6,lookup!$A:$A,0)))</f>
        <v>99_NCE</v>
      </c>
      <c r="AO6" t="str">
        <f>INDEX(lookup!$Y:$Y,MATCH($A6,lookup!$A:$A,0))</f>
        <v>0_published</v>
      </c>
      <c r="AP6" t="str">
        <f>INDEX(lookup!$Z:$Z,MATCH($A6,lookup!$A:$A,0))</f>
        <v>1_VHB high</v>
      </c>
      <c r="AQ6" t="str">
        <f>INDEX(lookup!$W:$W,MATCH($A6,lookup!$A:$A,0))</f>
        <v>1_fin/acc/econ</v>
      </c>
      <c r="AS6" t="inlineStr">
        <is>
          <t>staging</t>
        </is>
      </c>
      <c r="AT6" t="inlineStr">
        <is>
          <t>author-inverted-to-good</t>
        </is>
      </c>
      <c r="AU6" t="inlineStr">
        <is>
          <t>cost</t>
        </is>
      </c>
      <c r="AV6" t="inlineStr">
        <is>
          <t>-0.240</t>
        </is>
      </c>
      <c r="AX6" t="inlineStr">
        <is>
          <t>-2.42</t>
        </is>
      </c>
      <c r="BA6" t="n">
        <v>3666</v>
      </c>
      <c r="BB6" t="inlineStr">
        <is>
          <t>0</t>
        </is>
      </c>
      <c r="BC6" t="inlineStr">
        <is>
          <t>OLS</t>
        </is>
      </c>
      <c r="BD6" t="inlineStr">
        <is>
          <t>firm</t>
        </is>
      </c>
      <c r="BE6" t="inlineStr">
        <is>
          <t>none</t>
        </is>
      </c>
      <c r="BI6" t="inlineStr">
        <is>
          <t>Table 5</t>
        </is>
      </c>
      <c r="BJ6" t="inlineStr">
        <is>
          <t>Panel A col 1</t>
        </is>
      </c>
      <c r="BK6" t="inlineStr">
        <is>
          <t>8</t>
        </is>
      </c>
      <c r="BL6" t="inlineStr">
        <is>
          <t>CCP1 -0.240** (-2.42)</t>
        </is>
      </c>
      <c r="BM6" t="inlineStr">
        <is>
          <t>CCP1</t>
        </is>
      </c>
      <c r="BN6" t="inlineStr">
        <is>
          <t>COD</t>
        </is>
      </c>
      <c r="BO6" t="inlineStr">
        <is>
          <t>update</t>
        </is>
      </c>
      <c r="BP6" t="inlineStr">
        <is>
          <t>Al-Fakir Al Rabab'a et al (2023)</t>
        </is>
      </c>
      <c r="BQ6" t="inlineStr">
        <is>
          <t>computed</t>
        </is>
      </c>
      <c r="BT6" t="n">
        <v>0</v>
      </c>
      <c r="BU6" t="inlineStr">
        <is>
          <t>staging_Al-Fakir_Al_Rababa_et_al_2023.csv</t>
        </is>
      </c>
      <c r="BW6" t="n">
        <v>2003</v>
      </c>
      <c r="BX6" t="n">
        <v>2018</v>
      </c>
      <c r="BY6" t="inlineStr">
        <is>
          <t>multi: 14 Asia-Pacific countries (Australia, China, Hong Kong, India, Indonesia, Japan, Malaysia, New Zealand, Philippines, Singapore, South Korea, Sri Lanka, Taiwan, Thailand)</t>
        </is>
      </c>
      <c r="BZ6" t="n">
        <v>2010.5</v>
      </c>
      <c r="CA6" t="n">
        <v>0.1875</v>
      </c>
      <c r="CB6" t="n">
        <v>0</v>
      </c>
      <c r="CC6" t="n">
        <v>1</v>
      </c>
      <c r="CD6" t="n">
        <v>-0.03995798441163743</v>
      </c>
      <c r="CE6" t="n">
        <v>1</v>
      </c>
    </row>
    <row r="7">
      <c r="A7" t="inlineStr">
        <is>
          <t>Al-Fakir Al Rabab'a et al (2023)</t>
        </is>
      </c>
      <c r="B7" t="n">
        <v>1312</v>
      </c>
      <c r="C7" t="n">
        <v>-0.03944242338351093</v>
      </c>
      <c r="D7" t="n">
        <v>3666</v>
      </c>
      <c r="E7">
        <f>IF(ISNUMBER($BA7),$BA7,IF(AND(ISNUMBER($D7),ISNUMBER($BW7),ISNUMBER($BX7)),$D7*($BX7-$BW7+1),""))</f>
        <v>3666.0</v>
      </c>
      <c r="H7" t="inlineStr">
        <is>
          <t>partial</t>
        </is>
      </c>
      <c r="I7" t="inlineStr">
        <is>
          <t>T-Statistic available</t>
        </is>
      </c>
      <c r="J7">
        <f>IF($BW7&lt;&gt;"",$BW7,"")</f>
        <v>2003.0</v>
      </c>
      <c r="K7">
        <f>IF($BX7&lt;&gt;"",$BX7,"")</f>
        <v>2018.0</v>
      </c>
      <c r="L7">
        <f>IF(AND(ISNUMBER($BW7),ISNUMBER($BX7)),($BW7+$BX7)/2,"")</f>
        <v>2010.5</v>
      </c>
      <c r="M7">
        <f>IF($L7&lt;&gt;"",$L7,"")</f>
        <v>2010.5</v>
      </c>
      <c r="N7">
        <f>IF(AND(ISNUMBER($BW7),ISNUMBER($BX7)),MIN(1,MAX(0,($BX7-2016+1)/($BX7-$BW7+1))),"")</f>
        <v>0.1875</v>
      </c>
      <c r="O7">
        <f>IF(AND(ISNUMBER($BW7),ISNUMBER($BX7)),MIN(1,MAX(0,($BX7-2017+1)/($BX7-$BW7+1))),"")</f>
        <v>0.125</v>
      </c>
      <c r="P7">
        <f>IF(AND(ISNUMBER($BW7),ISNUMBER($BX7)),MIN(1,MAX(0,($BX7-2018+1)/($BX7-$BW7+1))),"")</f>
        <v>0.0625</v>
      </c>
      <c r="Q7">
        <f>IF(AND(ISNUMBER($BW7),ISNUMBER($BX7)),MIN(1,MAX(0,($BX7-2019+1)/($BX7-$BW7+1))),"")</f>
        <v>0.0</v>
      </c>
      <c r="R7">
        <f>IF(AND(ISNUMBER($BW7),ISNUMBER($BX7)),MIN(1,MAX(0,($BX7-2016+1)/($BX7-$BW7+1))),"")</f>
        <v>0.1875</v>
      </c>
      <c r="S7">
        <f>IF($L7&lt;&gt;"",IF($L7&gt;=2015.5,1,0),"")</f>
        <v>0.0</v>
      </c>
      <c r="T7">
        <f>IF($L7&lt;&gt;"",IF($L7&gt;=2016,1,0),"")</f>
        <v>0.0</v>
      </c>
      <c r="U7">
        <f>IF(ISNUMBER($BX7),IF($BX7&gt;=2016,1,0),"")</f>
        <v>1.0</v>
      </c>
      <c r="V7">
        <f>IF(ISNUMBER($BW7),IF($BW7&gt;=2016,1,0),"")</f>
        <v>0.0</v>
      </c>
      <c r="W7" t="str">
        <f>IF(AND(ISNUMBER($BW7),ISNUMBER($BX7)),IF($BW7&gt;=2016,"post-only",IF($BX7&lt;2016,"pre-only","mixed")),"")</f>
        <v>mixed</v>
      </c>
      <c r="X7">
        <f>IF(AND(ISNUMBER($BW7),ISNUMBER($BX7)),MIN(1,MAX(0,($BX7-2017+1)/($BX7-$BW7+1))),"")</f>
        <v>0.125</v>
      </c>
      <c r="Y7">
        <f>IF(AND(ISNUMBER($BW7),ISNUMBER($BX7)),MIN(1,MAX(0,($BX7-2018+1)/($BX7-$BW7+1))),"")</f>
        <v>0.0625</v>
      </c>
      <c r="Z7">
        <f>IF(AND(ISNUMBER($BW7),ISNUMBER($BX7)),MIN(1,MAX(0,($BX7-2019+1)/($BX7-$BW7+1))),"")</f>
        <v>0.0</v>
      </c>
      <c r="AA7">
        <f>IF(ISNUMBER($BX7),IF($BX7&gt;=2017,1,0),"")</f>
        <v>1.0</v>
      </c>
      <c r="AB7">
        <f>IF(ISNUMBER($BX7),IF($BX7&gt;=2018,1,0),"")</f>
        <v>1.0</v>
      </c>
      <c r="AC7">
        <f>IF(ISNUMBER($BX7),IF($BX7&gt;=2019,1,0),"")</f>
        <v>0.0</v>
      </c>
      <c r="AD7">
        <f>IF($L7&lt;&gt;"",IF($L7&gt;2013,1,0),"")</f>
        <v>0.0</v>
      </c>
      <c r="AE7">
        <f>IF($L7&lt;&gt;"",1+IF($L7&gt;2011,1,0)+IF($L7&gt;2014,1,0),"")</f>
        <v>1.0</v>
      </c>
      <c r="AF7" t="inlineStr">
        <is>
          <t>loan (interest rate)</t>
        </is>
      </c>
      <c r="AG7" t="inlineStr">
        <is>
          <t>performance</t>
        </is>
      </c>
      <c r="AH7" t="inlineStr">
        <is>
          <t>non-sensitive</t>
        </is>
      </c>
      <c r="AI7" t="inlineStr">
        <is>
          <t>99_NCE</t>
        </is>
      </c>
      <c r="AJ7" t="inlineStr">
        <is>
          <t>99_NCE</t>
        </is>
      </c>
      <c r="AK7" t="str">
        <f>IF(AND($CF7&lt;&gt;"",IFERROR(INDEX(subsample_country_map!$B:$B,MATCH($CF7,subsample_country_map!$A:$A,0)),"")&lt;&gt;""),INDEX(subsample_country_map!$B:$B,MATCH($CF7,subsample_country_map!$A:$A,0)),INDEX(lookup!$AA:$AA,MATCH($A7,lookup!$A:$A,0)))</f>
        <v>3_AsiaPac</v>
      </c>
      <c r="AL7" t="str">
        <f>IF(AND($CF7&lt;&gt;"",IFERROR(INDEX(subsample_country_map!$C:$C,MATCH($CF7,subsample_country_map!$A:$A,0)),"")&lt;&gt;""),INDEX(subsample_country_map!$C:$C,MATCH($CF7,subsample_country_map!$A:$A,0)),INDEX(lookup!$AB:$AB,MATCH($A7,lookup!$A:$A,0)))</f>
        <v>99_NCE</v>
      </c>
      <c r="AM7" t="str">
        <f>IF(AND($CF7&lt;&gt;"",IFERROR(INDEX(subsample_country_map!$D:$D,MATCH($CF7,subsample_country_map!$A:$A,0)),"")&lt;&gt;""),INDEX(subsample_country_map!$D:$D,MATCH($CF7,subsample_country_map!$A:$A,0)),INDEX(lookup!$AC:$AC,MATCH($A7,lookup!$A:$A,0)))</f>
        <v>99_NCE</v>
      </c>
      <c r="AN7" t="str">
        <f>IF(AND($CF7&lt;&gt;"",IFERROR(INDEX(subsample_country_map!$E:$E,MATCH($CF7,subsample_country_map!$A:$A,0)),"")&lt;&gt;""),INDEX(subsample_country_map!$E:$E,MATCH($CF7,subsample_country_map!$A:$A,0)),INDEX(lookup!$AD:$AD,MATCH($A7,lookup!$A:$A,0)))</f>
        <v>99_NCE</v>
      </c>
      <c r="AO7" t="str">
        <f>INDEX(lookup!$Y:$Y,MATCH($A7,lookup!$A:$A,0))</f>
        <v>0_published</v>
      </c>
      <c r="AP7" t="str">
        <f>INDEX(lookup!$Z:$Z,MATCH($A7,lookup!$A:$A,0))</f>
        <v>1_VHB high</v>
      </c>
      <c r="AQ7" t="str">
        <f>INDEX(lookup!$W:$W,MATCH($A7,lookup!$A:$A,0))</f>
        <v>1_fin/acc/econ</v>
      </c>
      <c r="AS7" t="inlineStr">
        <is>
          <t>staging</t>
        </is>
      </c>
      <c r="AT7" t="inlineStr">
        <is>
          <t>author-inverted-to-good</t>
        </is>
      </c>
      <c r="AU7" t="inlineStr">
        <is>
          <t>cost</t>
        </is>
      </c>
      <c r="AV7" t="inlineStr">
        <is>
          <t>-0.238</t>
        </is>
      </c>
      <c r="AX7" t="inlineStr">
        <is>
          <t>-2.39</t>
        </is>
      </c>
      <c r="BA7" t="n">
        <v>3666</v>
      </c>
      <c r="BB7" t="inlineStr">
        <is>
          <t>0</t>
        </is>
      </c>
      <c r="BC7" t="inlineStr">
        <is>
          <t>OLS</t>
        </is>
      </c>
      <c r="BD7" t="inlineStr">
        <is>
          <t>firm</t>
        </is>
      </c>
      <c r="BE7" t="inlineStr">
        <is>
          <t>none</t>
        </is>
      </c>
      <c r="BI7" t="inlineStr">
        <is>
          <t>Table 5</t>
        </is>
      </c>
      <c r="BJ7" t="inlineStr">
        <is>
          <t>Panel A col 2</t>
        </is>
      </c>
      <c r="BK7" t="inlineStr">
        <is>
          <t>8</t>
        </is>
      </c>
      <c r="BL7" t="inlineStr">
        <is>
          <t>CCP2 -0.238** (-2.39)</t>
        </is>
      </c>
      <c r="BM7" t="inlineStr">
        <is>
          <t>CCP2</t>
        </is>
      </c>
      <c r="BN7" t="inlineStr">
        <is>
          <t>COD</t>
        </is>
      </c>
      <c r="BO7" t="inlineStr">
        <is>
          <t>update</t>
        </is>
      </c>
      <c r="BP7" t="inlineStr">
        <is>
          <t>Al-Fakir Al Rabab'a et al (2023)</t>
        </is>
      </c>
      <c r="BQ7" t="inlineStr">
        <is>
          <t>computed</t>
        </is>
      </c>
      <c r="BT7" t="n">
        <v>0</v>
      </c>
      <c r="BU7" t="inlineStr">
        <is>
          <t>staging_Al-Fakir_Al_Rababa_et_al_2023.csv</t>
        </is>
      </c>
      <c r="BW7" t="n">
        <v>2003</v>
      </c>
      <c r="BX7" t="n">
        <v>2018</v>
      </c>
      <c r="BY7" t="inlineStr">
        <is>
          <t>multi: 14 Asia-Pacific countries (Australia, China, Hong Kong, India, Indonesia, Japan, Malaysia, New Zealand, Philippines, Singapore, South Korea, Sri Lanka, Taiwan, Thailand)</t>
        </is>
      </c>
      <c r="BZ7" t="n">
        <v>2010.5</v>
      </c>
      <c r="CA7" t="n">
        <v>0.1875</v>
      </c>
      <c r="CB7" t="n">
        <v>0</v>
      </c>
      <c r="CC7" t="n">
        <v>1</v>
      </c>
      <c r="CD7" t="n">
        <v>-0.03946289608523128</v>
      </c>
      <c r="CE7" t="n">
        <v>1</v>
      </c>
    </row>
    <row r="8">
      <c r="A8" t="inlineStr">
        <is>
          <t>Al-Fakir Al Rabab'a et al (2023)</t>
        </is>
      </c>
      <c r="B8" t="n">
        <v>1313</v>
      </c>
      <c r="C8" t="n">
        <v>-0.04043101090827003</v>
      </c>
      <c r="D8" t="n">
        <v>3666</v>
      </c>
      <c r="E8">
        <f>IF(ISNUMBER($BA8),$BA8,IF(AND(ISNUMBER($D8),ISNUMBER($BW8),ISNUMBER($BX8)),$D8*($BX8-$BW8+1),""))</f>
        <v>3666.0</v>
      </c>
      <c r="H8" t="inlineStr">
        <is>
          <t>partial</t>
        </is>
      </c>
      <c r="I8" t="inlineStr">
        <is>
          <t>T-Statistic available</t>
        </is>
      </c>
      <c r="J8">
        <f>IF($BW8&lt;&gt;"",$BW8,"")</f>
        <v>2003.0</v>
      </c>
      <c r="K8">
        <f>IF($BX8&lt;&gt;"",$BX8,"")</f>
        <v>2018.0</v>
      </c>
      <c r="L8">
        <f>IF(AND(ISNUMBER($BW8),ISNUMBER($BX8)),($BW8+$BX8)/2,"")</f>
        <v>2010.5</v>
      </c>
      <c r="M8">
        <f>IF($L8&lt;&gt;"",$L8,"")</f>
        <v>2010.5</v>
      </c>
      <c r="N8">
        <f>IF(AND(ISNUMBER($BW8),ISNUMBER($BX8)),MIN(1,MAX(0,($BX8-2016+1)/($BX8-$BW8+1))),"")</f>
        <v>0.1875</v>
      </c>
      <c r="O8">
        <f>IF(AND(ISNUMBER($BW8),ISNUMBER($BX8)),MIN(1,MAX(0,($BX8-2017+1)/($BX8-$BW8+1))),"")</f>
        <v>0.125</v>
      </c>
      <c r="P8">
        <f>IF(AND(ISNUMBER($BW8),ISNUMBER($BX8)),MIN(1,MAX(0,($BX8-2018+1)/($BX8-$BW8+1))),"")</f>
        <v>0.0625</v>
      </c>
      <c r="Q8">
        <f>IF(AND(ISNUMBER($BW8),ISNUMBER($BX8)),MIN(1,MAX(0,($BX8-2019+1)/($BX8-$BW8+1))),"")</f>
        <v>0.0</v>
      </c>
      <c r="R8">
        <f>IF(AND(ISNUMBER($BW8),ISNUMBER($BX8)),MIN(1,MAX(0,($BX8-2016+1)/($BX8-$BW8+1))),"")</f>
        <v>0.1875</v>
      </c>
      <c r="S8">
        <f>IF($L8&lt;&gt;"",IF($L8&gt;=2015.5,1,0),"")</f>
        <v>0.0</v>
      </c>
      <c r="T8">
        <f>IF($L8&lt;&gt;"",IF($L8&gt;=2016,1,0),"")</f>
        <v>0.0</v>
      </c>
      <c r="U8">
        <f>IF(ISNUMBER($BX8),IF($BX8&gt;=2016,1,0),"")</f>
        <v>1.0</v>
      </c>
      <c r="V8">
        <f>IF(ISNUMBER($BW8),IF($BW8&gt;=2016,1,0),"")</f>
        <v>0.0</v>
      </c>
      <c r="W8" t="str">
        <f>IF(AND(ISNUMBER($BW8),ISNUMBER($BX8)),IF($BW8&gt;=2016,"post-only",IF($BX8&lt;2016,"pre-only","mixed")),"")</f>
        <v>mixed</v>
      </c>
      <c r="X8">
        <f>IF(AND(ISNUMBER($BW8),ISNUMBER($BX8)),MIN(1,MAX(0,($BX8-2017+1)/($BX8-$BW8+1))),"")</f>
        <v>0.125</v>
      </c>
      <c r="Y8">
        <f>IF(AND(ISNUMBER($BW8),ISNUMBER($BX8)),MIN(1,MAX(0,($BX8-2018+1)/($BX8-$BW8+1))),"")</f>
        <v>0.0625</v>
      </c>
      <c r="Z8">
        <f>IF(AND(ISNUMBER($BW8),ISNUMBER($BX8)),MIN(1,MAX(0,($BX8-2019+1)/($BX8-$BW8+1))),"")</f>
        <v>0.0</v>
      </c>
      <c r="AA8">
        <f>IF(ISNUMBER($BX8),IF($BX8&gt;=2017,1,0),"")</f>
        <v>1.0</v>
      </c>
      <c r="AB8">
        <f>IF(ISNUMBER($BX8),IF($BX8&gt;=2018,1,0),"")</f>
        <v>1.0</v>
      </c>
      <c r="AC8">
        <f>IF(ISNUMBER($BX8),IF($BX8&gt;=2019,1,0),"")</f>
        <v>0.0</v>
      </c>
      <c r="AD8">
        <f>IF($L8&lt;&gt;"",IF($L8&gt;2013,1,0),"")</f>
        <v>0.0</v>
      </c>
      <c r="AE8">
        <f>IF($L8&lt;&gt;"",1+IF($L8&gt;2011,1,0)+IF($L8&gt;2014,1,0),"")</f>
        <v>1.0</v>
      </c>
      <c r="AF8" t="inlineStr">
        <is>
          <t>loan (interest rate)</t>
        </is>
      </c>
      <c r="AG8" t="inlineStr">
        <is>
          <t>performance</t>
        </is>
      </c>
      <c r="AH8" t="inlineStr">
        <is>
          <t>non-sensitive</t>
        </is>
      </c>
      <c r="AI8" t="inlineStr">
        <is>
          <t>99_NCE</t>
        </is>
      </c>
      <c r="AJ8" t="inlineStr">
        <is>
          <t>99_NCE</t>
        </is>
      </c>
      <c r="AK8" t="str">
        <f>IF(AND($CF8&lt;&gt;"",IFERROR(INDEX(subsample_country_map!$B:$B,MATCH($CF8,subsample_country_map!$A:$A,0)),"")&lt;&gt;""),INDEX(subsample_country_map!$B:$B,MATCH($CF8,subsample_country_map!$A:$A,0)),INDEX(lookup!$AA:$AA,MATCH($A8,lookup!$A:$A,0)))</f>
        <v>3_AsiaPac</v>
      </c>
      <c r="AL8" t="str">
        <f>IF(AND($CF8&lt;&gt;"",IFERROR(INDEX(subsample_country_map!$C:$C,MATCH($CF8,subsample_country_map!$A:$A,0)),"")&lt;&gt;""),INDEX(subsample_country_map!$C:$C,MATCH($CF8,subsample_country_map!$A:$A,0)),INDEX(lookup!$AB:$AB,MATCH($A8,lookup!$A:$A,0)))</f>
        <v>99_NCE</v>
      </c>
      <c r="AM8" t="str">
        <f>IF(AND($CF8&lt;&gt;"",IFERROR(INDEX(subsample_country_map!$D:$D,MATCH($CF8,subsample_country_map!$A:$A,0)),"")&lt;&gt;""),INDEX(subsample_country_map!$D:$D,MATCH($CF8,subsample_country_map!$A:$A,0)),INDEX(lookup!$AC:$AC,MATCH($A8,lookup!$A:$A,0)))</f>
        <v>99_NCE</v>
      </c>
      <c r="AN8" t="str">
        <f>IF(AND($CF8&lt;&gt;"",IFERROR(INDEX(subsample_country_map!$E:$E,MATCH($CF8,subsample_country_map!$A:$A,0)),"")&lt;&gt;""),INDEX(subsample_country_map!$E:$E,MATCH($CF8,subsample_country_map!$A:$A,0)),INDEX(lookup!$AD:$AD,MATCH($A8,lookup!$A:$A,0)))</f>
        <v>99_NCE</v>
      </c>
      <c r="AO8" t="str">
        <f>INDEX(lookup!$Y:$Y,MATCH($A8,lookup!$A:$A,0))</f>
        <v>0_published</v>
      </c>
      <c r="AP8" t="str">
        <f>INDEX(lookup!$Z:$Z,MATCH($A8,lookup!$A:$A,0))</f>
        <v>1_VHB high</v>
      </c>
      <c r="AQ8" t="str">
        <f>INDEX(lookup!$W:$W,MATCH($A8,lookup!$A:$A,0))</f>
        <v>1_fin/acc/econ</v>
      </c>
      <c r="AS8" t="inlineStr">
        <is>
          <t>staging</t>
        </is>
      </c>
      <c r="AT8" t="inlineStr">
        <is>
          <t>good-CER</t>
        </is>
      </c>
      <c r="AU8" t="inlineStr">
        <is>
          <t>cost</t>
        </is>
      </c>
      <c r="AV8" t="inlineStr">
        <is>
          <t>-0.022</t>
        </is>
      </c>
      <c r="AX8" t="inlineStr">
        <is>
          <t>-2.45</t>
        </is>
      </c>
      <c r="BA8" t="n">
        <v>3666</v>
      </c>
      <c r="BB8" t="inlineStr">
        <is>
          <t>0</t>
        </is>
      </c>
      <c r="BC8" t="inlineStr">
        <is>
          <t>OLS</t>
        </is>
      </c>
      <c r="BD8" t="inlineStr">
        <is>
          <t>firm</t>
        </is>
      </c>
      <c r="BE8" t="inlineStr">
        <is>
          <t>none</t>
        </is>
      </c>
      <c r="BI8" t="inlineStr">
        <is>
          <t>Table 5</t>
        </is>
      </c>
      <c r="BJ8" t="inlineStr">
        <is>
          <t>Panel A col 3</t>
        </is>
      </c>
      <c r="BK8" t="inlineStr">
        <is>
          <t>8</t>
        </is>
      </c>
      <c r="BL8" t="inlineStr">
        <is>
          <t>CCP3 -0.022** (-2.45)</t>
        </is>
      </c>
      <c r="BM8" t="inlineStr">
        <is>
          <t>CCP3</t>
        </is>
      </c>
      <c r="BN8" t="inlineStr">
        <is>
          <t>COD</t>
        </is>
      </c>
      <c r="BO8" t="inlineStr">
        <is>
          <t>update</t>
        </is>
      </c>
      <c r="BP8" t="inlineStr">
        <is>
          <t>Al-Fakir Al Rabab'a et al (2023)</t>
        </is>
      </c>
      <c r="BQ8" t="inlineStr">
        <is>
          <t>computed</t>
        </is>
      </c>
      <c r="BT8" t="n">
        <v>0</v>
      </c>
      <c r="BU8" t="inlineStr">
        <is>
          <t>staging_Al-Fakir_Al_Rababa_et_al_2023.csv</t>
        </is>
      </c>
      <c r="BW8" t="n">
        <v>2003</v>
      </c>
      <c r="BX8" t="n">
        <v>2018</v>
      </c>
      <c r="BY8" t="inlineStr">
        <is>
          <t>multi: 14 Asia-Pacific countries (Australia, China, Hong Kong, India, Indonesia, Japan, Malaysia, New Zealand, Philippines, Singapore, South Korea, Sri Lanka, Taiwan, Thailand)</t>
        </is>
      </c>
      <c r="BZ8" t="n">
        <v>2010.5</v>
      </c>
      <c r="CA8" t="n">
        <v>0.1875</v>
      </c>
      <c r="CB8" t="n">
        <v>0</v>
      </c>
      <c r="CC8" t="n">
        <v>1</v>
      </c>
      <c r="CD8" t="n">
        <v>-0.0404530629492479</v>
      </c>
      <c r="CE8" t="n">
        <v>1</v>
      </c>
    </row>
    <row r="9">
      <c r="A9" t="inlineStr">
        <is>
          <t>Al-Fakir Al Rabab'a et al (2023)</t>
        </is>
      </c>
      <c r="B9" t="n">
        <v>1314</v>
      </c>
      <c r="C9" t="n">
        <v>-0.03037533993300778</v>
      </c>
      <c r="D9" t="n">
        <v>3666</v>
      </c>
      <c r="E9">
        <f>IF(ISNUMBER($BA9),$BA9,IF(AND(ISNUMBER($D9),ISNUMBER($BW9),ISNUMBER($BX9)),$D9*($BX9-$BW9+1),""))</f>
        <v>3666.0</v>
      </c>
      <c r="H9" t="inlineStr">
        <is>
          <t>partial</t>
        </is>
      </c>
      <c r="I9" t="inlineStr">
        <is>
          <t>T-Statistic available</t>
        </is>
      </c>
      <c r="J9">
        <f>IF($BW9&lt;&gt;"",$BW9,"")</f>
        <v>2003.0</v>
      </c>
      <c r="K9">
        <f>IF($BX9&lt;&gt;"",$BX9,"")</f>
        <v>2018.0</v>
      </c>
      <c r="L9">
        <f>IF(AND(ISNUMBER($BW9),ISNUMBER($BX9)),($BW9+$BX9)/2,"")</f>
        <v>2010.5</v>
      </c>
      <c r="M9">
        <f>IF($L9&lt;&gt;"",$L9,"")</f>
        <v>2010.5</v>
      </c>
      <c r="N9">
        <f>IF(AND(ISNUMBER($BW9),ISNUMBER($BX9)),MIN(1,MAX(0,($BX9-2016+1)/($BX9-$BW9+1))),"")</f>
        <v>0.1875</v>
      </c>
      <c r="O9">
        <f>IF(AND(ISNUMBER($BW9),ISNUMBER($BX9)),MIN(1,MAX(0,($BX9-2017+1)/($BX9-$BW9+1))),"")</f>
        <v>0.125</v>
      </c>
      <c r="P9">
        <f>IF(AND(ISNUMBER($BW9),ISNUMBER($BX9)),MIN(1,MAX(0,($BX9-2018+1)/($BX9-$BW9+1))),"")</f>
        <v>0.0625</v>
      </c>
      <c r="Q9">
        <f>IF(AND(ISNUMBER($BW9),ISNUMBER($BX9)),MIN(1,MAX(0,($BX9-2019+1)/($BX9-$BW9+1))),"")</f>
        <v>0.0</v>
      </c>
      <c r="R9">
        <f>IF(AND(ISNUMBER($BW9),ISNUMBER($BX9)),MIN(1,MAX(0,($BX9-2016+1)/($BX9-$BW9+1))),"")</f>
        <v>0.1875</v>
      </c>
      <c r="S9">
        <f>IF($L9&lt;&gt;"",IF($L9&gt;=2015.5,1,0),"")</f>
        <v>0.0</v>
      </c>
      <c r="T9">
        <f>IF($L9&lt;&gt;"",IF($L9&gt;=2016,1,0),"")</f>
        <v>0.0</v>
      </c>
      <c r="U9">
        <f>IF(ISNUMBER($BX9),IF($BX9&gt;=2016,1,0),"")</f>
        <v>1.0</v>
      </c>
      <c r="V9">
        <f>IF(ISNUMBER($BW9),IF($BW9&gt;=2016,1,0),"")</f>
        <v>0.0</v>
      </c>
      <c r="W9" t="str">
        <f>IF(AND(ISNUMBER($BW9),ISNUMBER($BX9)),IF($BW9&gt;=2016,"post-only",IF($BX9&lt;2016,"pre-only","mixed")),"")</f>
        <v>mixed</v>
      </c>
      <c r="X9">
        <f>IF(AND(ISNUMBER($BW9),ISNUMBER($BX9)),MIN(1,MAX(0,($BX9-2017+1)/($BX9-$BW9+1))),"")</f>
        <v>0.125</v>
      </c>
      <c r="Y9">
        <f>IF(AND(ISNUMBER($BW9),ISNUMBER($BX9)),MIN(1,MAX(0,($BX9-2018+1)/($BX9-$BW9+1))),"")</f>
        <v>0.0625</v>
      </c>
      <c r="Z9">
        <f>IF(AND(ISNUMBER($BW9),ISNUMBER($BX9)),MIN(1,MAX(0,($BX9-2019+1)/($BX9-$BW9+1))),"")</f>
        <v>0.0</v>
      </c>
      <c r="AA9">
        <f>IF(ISNUMBER($BX9),IF($BX9&gt;=2017,1,0),"")</f>
        <v>1.0</v>
      </c>
      <c r="AB9">
        <f>IF(ISNUMBER($BX9),IF($BX9&gt;=2018,1,0),"")</f>
        <v>1.0</v>
      </c>
      <c r="AC9">
        <f>IF(ISNUMBER($BX9),IF($BX9&gt;=2019,1,0),"")</f>
        <v>0.0</v>
      </c>
      <c r="AD9">
        <f>IF($L9&lt;&gt;"",IF($L9&gt;2013,1,0),"")</f>
        <v>0.0</v>
      </c>
      <c r="AE9">
        <f>IF($L9&lt;&gt;"",1+IF($L9&gt;2011,1,0)+IF($L9&gt;2014,1,0),"")</f>
        <v>1.0</v>
      </c>
      <c r="AF9" t="inlineStr">
        <is>
          <t>loan (interest rate)</t>
        </is>
      </c>
      <c r="AG9" t="inlineStr">
        <is>
          <t>performance</t>
        </is>
      </c>
      <c r="AH9" t="inlineStr">
        <is>
          <t>non-sensitive</t>
        </is>
      </c>
      <c r="AI9" t="inlineStr">
        <is>
          <t>99_NCE</t>
        </is>
      </c>
      <c r="AJ9" t="inlineStr">
        <is>
          <t>99_NCE</t>
        </is>
      </c>
      <c r="AK9" t="str">
        <f>IF(AND($CF9&lt;&gt;"",IFERROR(INDEX(subsample_country_map!$B:$B,MATCH($CF9,subsample_country_map!$A:$A,0)),"")&lt;&gt;""),INDEX(subsample_country_map!$B:$B,MATCH($CF9,subsample_country_map!$A:$A,0)),INDEX(lookup!$AA:$AA,MATCH($A9,lookup!$A:$A,0)))</f>
        <v>3_AsiaPac</v>
      </c>
      <c r="AL9" t="str">
        <f>IF(AND($CF9&lt;&gt;"",IFERROR(INDEX(subsample_country_map!$C:$C,MATCH($CF9,subsample_country_map!$A:$A,0)),"")&lt;&gt;""),INDEX(subsample_country_map!$C:$C,MATCH($CF9,subsample_country_map!$A:$A,0)),INDEX(lookup!$AB:$AB,MATCH($A9,lookup!$A:$A,0)))</f>
        <v>99_NCE</v>
      </c>
      <c r="AM9" t="str">
        <f>IF(AND($CF9&lt;&gt;"",IFERROR(INDEX(subsample_country_map!$D:$D,MATCH($CF9,subsample_country_map!$A:$A,0)),"")&lt;&gt;""),INDEX(subsample_country_map!$D:$D,MATCH($CF9,subsample_country_map!$A:$A,0)),INDEX(lookup!$AC:$AC,MATCH($A9,lookup!$A:$A,0)))</f>
        <v>99_NCE</v>
      </c>
      <c r="AN9" t="str">
        <f>IF(AND($CF9&lt;&gt;"",IFERROR(INDEX(subsample_country_map!$E:$E,MATCH($CF9,subsample_country_map!$A:$A,0)),"")&lt;&gt;""),INDEX(subsample_country_map!$E:$E,MATCH($CF9,subsample_country_map!$A:$A,0)),INDEX(lookup!$AD:$AD,MATCH($A9,lookup!$A:$A,0)))</f>
        <v>99_NCE</v>
      </c>
      <c r="AO9" t="str">
        <f>INDEX(lookup!$Y:$Y,MATCH($A9,lookup!$A:$A,0))</f>
        <v>0_published</v>
      </c>
      <c r="AP9" t="str">
        <f>INDEX(lookup!$Z:$Z,MATCH($A9,lookup!$A:$A,0))</f>
        <v>1_VHB high</v>
      </c>
      <c r="AQ9" t="str">
        <f>INDEX(lookup!$W:$W,MATCH($A9,lookup!$A:$A,0))</f>
        <v>1_fin/acc/econ</v>
      </c>
      <c r="AS9" t="inlineStr">
        <is>
          <t>staging</t>
        </is>
      </c>
      <c r="AT9" t="inlineStr">
        <is>
          <t>good-CER</t>
        </is>
      </c>
      <c r="AU9" t="inlineStr">
        <is>
          <t>cost</t>
        </is>
      </c>
      <c r="AV9" t="inlineStr">
        <is>
          <t>-0.024</t>
        </is>
      </c>
      <c r="AX9" t="inlineStr">
        <is>
          <t>-1.84</t>
        </is>
      </c>
      <c r="BA9" t="n">
        <v>3666</v>
      </c>
      <c r="BB9" t="inlineStr">
        <is>
          <t>0</t>
        </is>
      </c>
      <c r="BC9" t="inlineStr">
        <is>
          <t>OLS</t>
        </is>
      </c>
      <c r="BD9" t="inlineStr">
        <is>
          <t>firm</t>
        </is>
      </c>
      <c r="BE9" t="inlineStr">
        <is>
          <t>none</t>
        </is>
      </c>
      <c r="BI9" t="inlineStr">
        <is>
          <t>Table 5</t>
        </is>
      </c>
      <c r="BJ9" t="inlineStr">
        <is>
          <t>Panel A col 4</t>
        </is>
      </c>
      <c r="BK9" t="inlineStr">
        <is>
          <t>8</t>
        </is>
      </c>
      <c r="BL9" t="inlineStr">
        <is>
          <t>CCP4 -0.024* (-1.84)</t>
        </is>
      </c>
      <c r="BM9" t="inlineStr">
        <is>
          <t>CCP4</t>
        </is>
      </c>
      <c r="BN9" t="inlineStr">
        <is>
          <t>COD</t>
        </is>
      </c>
      <c r="BO9" t="inlineStr">
        <is>
          <t>update</t>
        </is>
      </c>
      <c r="BP9" t="inlineStr">
        <is>
          <t>Al-Fakir Al Rabab'a et al (2023)</t>
        </is>
      </c>
      <c r="BQ9" t="inlineStr">
        <is>
          <t>computed</t>
        </is>
      </c>
      <c r="BT9" t="n">
        <v>0</v>
      </c>
      <c r="BU9" t="inlineStr">
        <is>
          <t>staging_Al-Fakir_Al_Rababa_et_al_2023.csv</t>
        </is>
      </c>
      <c r="BW9" t="n">
        <v>2003</v>
      </c>
      <c r="BX9" t="n">
        <v>2018</v>
      </c>
      <c r="BY9" t="inlineStr">
        <is>
          <t>multi: 14 Asia-Pacific countries (Australia, China, Hong Kong, India, Indonesia, Japan, Malaysia, New Zealand, Philippines, Singapore, South Korea, Sri Lanka, Taiwan, Thailand)</t>
        </is>
      </c>
      <c r="BZ9" t="n">
        <v>2010.5</v>
      </c>
      <c r="CA9" t="n">
        <v>0.1875</v>
      </c>
      <c r="CB9" t="n">
        <v>0</v>
      </c>
      <c r="CC9" t="n">
        <v>1</v>
      </c>
      <c r="CD9" t="n">
        <v>-0.03038468715811491</v>
      </c>
      <c r="CE9" t="n">
        <v>1</v>
      </c>
    </row>
    <row r="10">
      <c r="A10" t="inlineStr">
        <is>
          <t>Al-Fakir Al Rabab'a et al (2023)</t>
        </is>
      </c>
      <c r="B10" t="n">
        <v>1315</v>
      </c>
      <c r="C10" t="n">
        <v>-0.05063893914057194</v>
      </c>
      <c r="D10" t="n">
        <v>3666</v>
      </c>
      <c r="E10">
        <f>IF(ISNUMBER($BA10),$BA10,IF(AND(ISNUMBER($D10),ISNUMBER($BW10),ISNUMBER($BX10)),$D10*($BX10-$BW10+1),""))</f>
        <v>3666.0</v>
      </c>
      <c r="H10" t="inlineStr">
        <is>
          <t>partial</t>
        </is>
      </c>
      <c r="I10" t="inlineStr">
        <is>
          <t>T-Statistic available</t>
        </is>
      </c>
      <c r="J10">
        <f>IF($BW10&lt;&gt;"",$BW10,"")</f>
        <v>2003.0</v>
      </c>
      <c r="K10">
        <f>IF($BX10&lt;&gt;"",$BX10,"")</f>
        <v>2018.0</v>
      </c>
      <c r="L10">
        <f>IF(AND(ISNUMBER($BW10),ISNUMBER($BX10)),($BW10+$BX10)/2,"")</f>
        <v>2010.5</v>
      </c>
      <c r="M10">
        <f>IF($L10&lt;&gt;"",$L10,"")</f>
        <v>2010.5</v>
      </c>
      <c r="N10">
        <f>IF(AND(ISNUMBER($BW10),ISNUMBER($BX10)),MIN(1,MAX(0,($BX10-2016+1)/($BX10-$BW10+1))),"")</f>
        <v>0.1875</v>
      </c>
      <c r="O10">
        <f>IF(AND(ISNUMBER($BW10),ISNUMBER($BX10)),MIN(1,MAX(0,($BX10-2017+1)/($BX10-$BW10+1))),"")</f>
        <v>0.125</v>
      </c>
      <c r="P10">
        <f>IF(AND(ISNUMBER($BW10),ISNUMBER($BX10)),MIN(1,MAX(0,($BX10-2018+1)/($BX10-$BW10+1))),"")</f>
        <v>0.0625</v>
      </c>
      <c r="Q10">
        <f>IF(AND(ISNUMBER($BW10),ISNUMBER($BX10)),MIN(1,MAX(0,($BX10-2019+1)/($BX10-$BW10+1))),"")</f>
        <v>0.0</v>
      </c>
      <c r="R10">
        <f>IF(AND(ISNUMBER($BW10),ISNUMBER($BX10)),MIN(1,MAX(0,($BX10-2016+1)/($BX10-$BW10+1))),"")</f>
        <v>0.1875</v>
      </c>
      <c r="S10">
        <f>IF($L10&lt;&gt;"",IF($L10&gt;=2015.5,1,0),"")</f>
        <v>0.0</v>
      </c>
      <c r="T10">
        <f>IF($L10&lt;&gt;"",IF($L10&gt;=2016,1,0),"")</f>
        <v>0.0</v>
      </c>
      <c r="U10">
        <f>IF(ISNUMBER($BX10),IF($BX10&gt;=2016,1,0),"")</f>
        <v>1.0</v>
      </c>
      <c r="V10">
        <f>IF(ISNUMBER($BW10),IF($BW10&gt;=2016,1,0),"")</f>
        <v>0.0</v>
      </c>
      <c r="W10" t="str">
        <f>IF(AND(ISNUMBER($BW10),ISNUMBER($BX10)),IF($BW10&gt;=2016,"post-only",IF($BX10&lt;2016,"pre-only","mixed")),"")</f>
        <v>mixed</v>
      </c>
      <c r="X10">
        <f>IF(AND(ISNUMBER($BW10),ISNUMBER($BX10)),MIN(1,MAX(0,($BX10-2017+1)/($BX10-$BW10+1))),"")</f>
        <v>0.125</v>
      </c>
      <c r="Y10">
        <f>IF(AND(ISNUMBER($BW10),ISNUMBER($BX10)),MIN(1,MAX(0,($BX10-2018+1)/($BX10-$BW10+1))),"")</f>
        <v>0.0625</v>
      </c>
      <c r="Z10">
        <f>IF(AND(ISNUMBER($BW10),ISNUMBER($BX10)),MIN(1,MAX(0,($BX10-2019+1)/($BX10-$BW10+1))),"")</f>
        <v>0.0</v>
      </c>
      <c r="AA10">
        <f>IF(ISNUMBER($BX10),IF($BX10&gt;=2017,1,0),"")</f>
        <v>1.0</v>
      </c>
      <c r="AB10">
        <f>IF(ISNUMBER($BX10),IF($BX10&gt;=2018,1,0),"")</f>
        <v>1.0</v>
      </c>
      <c r="AC10">
        <f>IF(ISNUMBER($BX10),IF($BX10&gt;=2019,1,0),"")</f>
        <v>0.0</v>
      </c>
      <c r="AD10">
        <f>IF($L10&lt;&gt;"",IF($L10&gt;2013,1,0),"")</f>
        <v>0.0</v>
      </c>
      <c r="AE10">
        <f>IF($L10&lt;&gt;"",1+IF($L10&gt;2011,1,0)+IF($L10&gt;2014,1,0),"")</f>
        <v>1.0</v>
      </c>
      <c r="AF10" t="inlineStr">
        <is>
          <t>loan (interest rate)</t>
        </is>
      </c>
      <c r="AG10" t="inlineStr">
        <is>
          <t>performance</t>
        </is>
      </c>
      <c r="AH10" t="inlineStr">
        <is>
          <t>non-sensitive</t>
        </is>
      </c>
      <c r="AI10" t="inlineStr">
        <is>
          <t>99_NCE</t>
        </is>
      </c>
      <c r="AJ10" t="inlineStr">
        <is>
          <t>99_NCE</t>
        </is>
      </c>
      <c r="AK10" t="str">
        <f>IF(AND($CF10&lt;&gt;"",IFERROR(INDEX(subsample_country_map!$B:$B,MATCH($CF10,subsample_country_map!$A:$A,0)),"")&lt;&gt;""),INDEX(subsample_country_map!$B:$B,MATCH($CF10,subsample_country_map!$A:$A,0)),INDEX(lookup!$AA:$AA,MATCH($A10,lookup!$A:$A,0)))</f>
        <v>3_AsiaPac</v>
      </c>
      <c r="AL10" t="str">
        <f>IF(AND($CF10&lt;&gt;"",IFERROR(INDEX(subsample_country_map!$C:$C,MATCH($CF10,subsample_country_map!$A:$A,0)),"")&lt;&gt;""),INDEX(subsample_country_map!$C:$C,MATCH($CF10,subsample_country_map!$A:$A,0)),INDEX(lookup!$AB:$AB,MATCH($A10,lookup!$A:$A,0)))</f>
        <v>99_NCE</v>
      </c>
      <c r="AM10" t="str">
        <f>IF(AND($CF10&lt;&gt;"",IFERROR(INDEX(subsample_country_map!$D:$D,MATCH($CF10,subsample_country_map!$A:$A,0)),"")&lt;&gt;""),INDEX(subsample_country_map!$D:$D,MATCH($CF10,subsample_country_map!$A:$A,0)),INDEX(lookup!$AC:$AC,MATCH($A10,lookup!$A:$A,0)))</f>
        <v>99_NCE</v>
      </c>
      <c r="AN10" t="str">
        <f>IF(AND($CF10&lt;&gt;"",IFERROR(INDEX(subsample_country_map!$E:$E,MATCH($CF10,subsample_country_map!$A:$A,0)),"")&lt;&gt;""),INDEX(subsample_country_map!$E:$E,MATCH($CF10,subsample_country_map!$A:$A,0)),INDEX(lookup!$AD:$AD,MATCH($A10,lookup!$A:$A,0)))</f>
        <v>99_NCE</v>
      </c>
      <c r="AO10" t="str">
        <f>INDEX(lookup!$Y:$Y,MATCH($A10,lookup!$A:$A,0))</f>
        <v>0_published</v>
      </c>
      <c r="AP10" t="str">
        <f>INDEX(lookup!$Z:$Z,MATCH($A10,lookup!$A:$A,0))</f>
        <v>1_VHB high</v>
      </c>
      <c r="AQ10" t="str">
        <f>INDEX(lookup!$W:$W,MATCH($A10,lookup!$A:$A,0))</f>
        <v>1_fin/acc/econ</v>
      </c>
      <c r="AS10" t="inlineStr">
        <is>
          <t>staging</t>
        </is>
      </c>
      <c r="AT10" t="inlineStr">
        <is>
          <t>author-inverted-to-good</t>
        </is>
      </c>
      <c r="AU10" t="inlineStr">
        <is>
          <t>cost</t>
        </is>
      </c>
      <c r="AV10" t="inlineStr">
        <is>
          <t>-0.456</t>
        </is>
      </c>
      <c r="AX10" t="inlineStr">
        <is>
          <t>-3.07</t>
        </is>
      </c>
      <c r="BA10" t="n">
        <v>3666</v>
      </c>
      <c r="BB10" t="inlineStr">
        <is>
          <t>0</t>
        </is>
      </c>
      <c r="BC10" t="inlineStr">
        <is>
          <t>OLS</t>
        </is>
      </c>
      <c r="BD10" t="inlineStr">
        <is>
          <t>not stated</t>
        </is>
      </c>
      <c r="BE10" t="inlineStr">
        <is>
          <t>none</t>
        </is>
      </c>
      <c r="BI10" t="inlineStr">
        <is>
          <t>Table 6</t>
        </is>
      </c>
      <c r="BJ10" t="inlineStr">
        <is>
          <t>Panel A col 1</t>
        </is>
      </c>
      <c r="BK10" t="inlineStr">
        <is>
          <t>9</t>
        </is>
      </c>
      <c r="BL10" t="inlineStr">
        <is>
          <t>CCP1 -0.456*** (-3.07)</t>
        </is>
      </c>
      <c r="BM10" t="inlineStr">
        <is>
          <t>CCP1</t>
        </is>
      </c>
      <c r="BN10" t="inlineStr">
        <is>
          <t>COD</t>
        </is>
      </c>
      <c r="BO10" t="inlineStr">
        <is>
          <t>update</t>
        </is>
      </c>
      <c r="BP10" t="inlineStr">
        <is>
          <t>Al-Fakir Al Rabab'a et al (2023)</t>
        </is>
      </c>
      <c r="BQ10" t="inlineStr">
        <is>
          <t>computed</t>
        </is>
      </c>
      <c r="BT10" t="n">
        <v>0</v>
      </c>
      <c r="BU10" t="inlineStr">
        <is>
          <t>staging_Al-Fakir_Al_Rababa_et_al_2023.csv</t>
        </is>
      </c>
      <c r="BW10" t="n">
        <v>2003</v>
      </c>
      <c r="BX10" t="n">
        <v>2018</v>
      </c>
      <c r="BY10" t="inlineStr">
        <is>
          <t>multi: 14 Asia-Pacific countries (Australia, China, Hong Kong, India, Indonesia, Japan, Malaysia, New Zealand, Philippines, Singapore, South Korea, Sri Lanka, Taiwan, Thailand)</t>
        </is>
      </c>
      <c r="BZ10" t="n">
        <v>2010.5</v>
      </c>
      <c r="CA10" t="n">
        <v>0.1875</v>
      </c>
      <c r="CB10" t="n">
        <v>0</v>
      </c>
      <c r="CC10" t="n">
        <v>1</v>
      </c>
      <c r="CD10" t="n">
        <v>-0.05068229037316718</v>
      </c>
      <c r="CE10" t="n">
        <v>1</v>
      </c>
    </row>
    <row r="11">
      <c r="A11" t="inlineStr">
        <is>
          <t>Al-Fakir Al Rabab'a et al (2023)</t>
        </is>
      </c>
      <c r="B11" t="n">
        <v>1316</v>
      </c>
      <c r="C11" t="n">
        <v>-0.05146151087447511</v>
      </c>
      <c r="D11" t="n">
        <v>3666</v>
      </c>
      <c r="E11">
        <f>IF(ISNUMBER($BA11),$BA11,IF(AND(ISNUMBER($D11),ISNUMBER($BW11),ISNUMBER($BX11)),$D11*($BX11-$BW11+1),""))</f>
        <v>3666.0</v>
      </c>
      <c r="H11" t="inlineStr">
        <is>
          <t>partial</t>
        </is>
      </c>
      <c r="I11" t="inlineStr">
        <is>
          <t>T-Statistic available</t>
        </is>
      </c>
      <c r="J11">
        <f>IF($BW11&lt;&gt;"",$BW11,"")</f>
        <v>2003.0</v>
      </c>
      <c r="K11">
        <f>IF($BX11&lt;&gt;"",$BX11,"")</f>
        <v>2018.0</v>
      </c>
      <c r="L11">
        <f>IF(AND(ISNUMBER($BW11),ISNUMBER($BX11)),($BW11+$BX11)/2,"")</f>
        <v>2010.5</v>
      </c>
      <c r="M11">
        <f>IF($L11&lt;&gt;"",$L11,"")</f>
        <v>2010.5</v>
      </c>
      <c r="N11">
        <f>IF(AND(ISNUMBER($BW11),ISNUMBER($BX11)),MIN(1,MAX(0,($BX11-2016+1)/($BX11-$BW11+1))),"")</f>
        <v>0.1875</v>
      </c>
      <c r="O11">
        <f>IF(AND(ISNUMBER($BW11),ISNUMBER($BX11)),MIN(1,MAX(0,($BX11-2017+1)/($BX11-$BW11+1))),"")</f>
        <v>0.125</v>
      </c>
      <c r="P11">
        <f>IF(AND(ISNUMBER($BW11),ISNUMBER($BX11)),MIN(1,MAX(0,($BX11-2018+1)/($BX11-$BW11+1))),"")</f>
        <v>0.0625</v>
      </c>
      <c r="Q11">
        <f>IF(AND(ISNUMBER($BW11),ISNUMBER($BX11)),MIN(1,MAX(0,($BX11-2019+1)/($BX11-$BW11+1))),"")</f>
        <v>0.0</v>
      </c>
      <c r="R11">
        <f>IF(AND(ISNUMBER($BW11),ISNUMBER($BX11)),MIN(1,MAX(0,($BX11-2016+1)/($BX11-$BW11+1))),"")</f>
        <v>0.1875</v>
      </c>
      <c r="S11">
        <f>IF($L11&lt;&gt;"",IF($L11&gt;=2015.5,1,0),"")</f>
        <v>0.0</v>
      </c>
      <c r="T11">
        <f>IF($L11&lt;&gt;"",IF($L11&gt;=2016,1,0),"")</f>
        <v>0.0</v>
      </c>
      <c r="U11">
        <f>IF(ISNUMBER($BX11),IF($BX11&gt;=2016,1,0),"")</f>
        <v>1.0</v>
      </c>
      <c r="V11">
        <f>IF(ISNUMBER($BW11),IF($BW11&gt;=2016,1,0),"")</f>
        <v>0.0</v>
      </c>
      <c r="W11" t="str">
        <f>IF(AND(ISNUMBER($BW11),ISNUMBER($BX11)),IF($BW11&gt;=2016,"post-only",IF($BX11&lt;2016,"pre-only","mixed")),"")</f>
        <v>mixed</v>
      </c>
      <c r="X11">
        <f>IF(AND(ISNUMBER($BW11),ISNUMBER($BX11)),MIN(1,MAX(0,($BX11-2017+1)/($BX11-$BW11+1))),"")</f>
        <v>0.125</v>
      </c>
      <c r="Y11">
        <f>IF(AND(ISNUMBER($BW11),ISNUMBER($BX11)),MIN(1,MAX(0,($BX11-2018+1)/($BX11-$BW11+1))),"")</f>
        <v>0.0625</v>
      </c>
      <c r="Z11">
        <f>IF(AND(ISNUMBER($BW11),ISNUMBER($BX11)),MIN(1,MAX(0,($BX11-2019+1)/($BX11-$BW11+1))),"")</f>
        <v>0.0</v>
      </c>
      <c r="AA11">
        <f>IF(ISNUMBER($BX11),IF($BX11&gt;=2017,1,0),"")</f>
        <v>1.0</v>
      </c>
      <c r="AB11">
        <f>IF(ISNUMBER($BX11),IF($BX11&gt;=2018,1,0),"")</f>
        <v>1.0</v>
      </c>
      <c r="AC11">
        <f>IF(ISNUMBER($BX11),IF($BX11&gt;=2019,1,0),"")</f>
        <v>0.0</v>
      </c>
      <c r="AD11">
        <f>IF($L11&lt;&gt;"",IF($L11&gt;2013,1,0),"")</f>
        <v>0.0</v>
      </c>
      <c r="AE11">
        <f>IF($L11&lt;&gt;"",1+IF($L11&gt;2011,1,0)+IF($L11&gt;2014,1,0),"")</f>
        <v>1.0</v>
      </c>
      <c r="AF11" t="inlineStr">
        <is>
          <t>loan (interest rate)</t>
        </is>
      </c>
      <c r="AG11" t="inlineStr">
        <is>
          <t>performance</t>
        </is>
      </c>
      <c r="AH11" t="inlineStr">
        <is>
          <t>non-sensitive</t>
        </is>
      </c>
      <c r="AI11" t="inlineStr">
        <is>
          <t>99_NCE</t>
        </is>
      </c>
      <c r="AJ11" t="inlineStr">
        <is>
          <t>99_NCE</t>
        </is>
      </c>
      <c r="AK11" t="str">
        <f>IF(AND($CF11&lt;&gt;"",IFERROR(INDEX(subsample_country_map!$B:$B,MATCH($CF11,subsample_country_map!$A:$A,0)),"")&lt;&gt;""),INDEX(subsample_country_map!$B:$B,MATCH($CF11,subsample_country_map!$A:$A,0)),INDEX(lookup!$AA:$AA,MATCH($A11,lookup!$A:$A,0)))</f>
        <v>3_AsiaPac</v>
      </c>
      <c r="AL11" t="str">
        <f>IF(AND($CF11&lt;&gt;"",IFERROR(INDEX(subsample_country_map!$C:$C,MATCH($CF11,subsample_country_map!$A:$A,0)),"")&lt;&gt;""),INDEX(subsample_country_map!$C:$C,MATCH($CF11,subsample_country_map!$A:$A,0)),INDEX(lookup!$AB:$AB,MATCH($A11,lookup!$A:$A,0)))</f>
        <v>99_NCE</v>
      </c>
      <c r="AM11" t="str">
        <f>IF(AND($CF11&lt;&gt;"",IFERROR(INDEX(subsample_country_map!$D:$D,MATCH($CF11,subsample_country_map!$A:$A,0)),"")&lt;&gt;""),INDEX(subsample_country_map!$D:$D,MATCH($CF11,subsample_country_map!$A:$A,0)),INDEX(lookup!$AC:$AC,MATCH($A11,lookup!$A:$A,0)))</f>
        <v>99_NCE</v>
      </c>
      <c r="AN11" t="str">
        <f>IF(AND($CF11&lt;&gt;"",IFERROR(INDEX(subsample_country_map!$E:$E,MATCH($CF11,subsample_country_map!$A:$A,0)),"")&lt;&gt;""),INDEX(subsample_country_map!$E:$E,MATCH($CF11,subsample_country_map!$A:$A,0)),INDEX(lookup!$AD:$AD,MATCH($A11,lookup!$A:$A,0)))</f>
        <v>99_NCE</v>
      </c>
      <c r="AO11" t="str">
        <f>INDEX(lookup!$Y:$Y,MATCH($A11,lookup!$A:$A,0))</f>
        <v>0_published</v>
      </c>
      <c r="AP11" t="str">
        <f>INDEX(lookup!$Z:$Z,MATCH($A11,lookup!$A:$A,0))</f>
        <v>1_VHB high</v>
      </c>
      <c r="AQ11" t="str">
        <f>INDEX(lookup!$W:$W,MATCH($A11,lookup!$A:$A,0))</f>
        <v>1_fin/acc/econ</v>
      </c>
      <c r="AS11" t="inlineStr">
        <is>
          <t>staging</t>
        </is>
      </c>
      <c r="AT11" t="inlineStr">
        <is>
          <t>author-inverted-to-good</t>
        </is>
      </c>
      <c r="AU11" t="inlineStr">
        <is>
          <t>cost</t>
        </is>
      </c>
      <c r="AV11" t="inlineStr">
        <is>
          <t>-0.688</t>
        </is>
      </c>
      <c r="AX11" t="inlineStr">
        <is>
          <t>-3.12</t>
        </is>
      </c>
      <c r="BA11" t="n">
        <v>3666</v>
      </c>
      <c r="BB11" t="inlineStr">
        <is>
          <t>0</t>
        </is>
      </c>
      <c r="BC11" t="inlineStr">
        <is>
          <t>OLS</t>
        </is>
      </c>
      <c r="BD11" t="inlineStr">
        <is>
          <t>not stated</t>
        </is>
      </c>
      <c r="BE11" t="inlineStr">
        <is>
          <t>none</t>
        </is>
      </c>
      <c r="BI11" t="inlineStr">
        <is>
          <t>Table 6</t>
        </is>
      </c>
      <c r="BJ11" t="inlineStr">
        <is>
          <t>Panel A col 2</t>
        </is>
      </c>
      <c r="BK11" t="inlineStr">
        <is>
          <t>9</t>
        </is>
      </c>
      <c r="BL11" t="inlineStr">
        <is>
          <t>CCP2 -0.688*** (-3.12)</t>
        </is>
      </c>
      <c r="BM11" t="inlineStr">
        <is>
          <t>CCP2</t>
        </is>
      </c>
      <c r="BN11" t="inlineStr">
        <is>
          <t>COD</t>
        </is>
      </c>
      <c r="BO11" t="inlineStr">
        <is>
          <t>update</t>
        </is>
      </c>
      <c r="BP11" t="inlineStr">
        <is>
          <t>Al-Fakir Al Rabab'a et al (2023)</t>
        </is>
      </c>
      <c r="BQ11" t="inlineStr">
        <is>
          <t>computed</t>
        </is>
      </c>
      <c r="BT11" t="n">
        <v>0</v>
      </c>
      <c r="BU11" t="inlineStr">
        <is>
          <t>staging_Al-Fakir_Al_Rababa_et_al_2023.csv</t>
        </is>
      </c>
      <c r="BW11" t="n">
        <v>2003</v>
      </c>
      <c r="BX11" t="n">
        <v>2018</v>
      </c>
      <c r="BY11" t="inlineStr">
        <is>
          <t>multi: 14 Asia-Pacific countries (Australia, China, Hong Kong, India, Indonesia, Japan, Malaysia, New Zealand, Philippines, Singapore, South Korea, Sri Lanka, Taiwan, Thailand)</t>
        </is>
      </c>
      <c r="BZ11" t="n">
        <v>2010.5</v>
      </c>
      <c r="CA11" t="n">
        <v>0.1875</v>
      </c>
      <c r="CB11" t="n">
        <v>0</v>
      </c>
      <c r="CC11" t="n">
        <v>1</v>
      </c>
      <c r="CD11" t="n">
        <v>-0.05150701148074542</v>
      </c>
      <c r="CE11" t="n">
        <v>1</v>
      </c>
    </row>
    <row r="12">
      <c r="A12" t="inlineStr">
        <is>
          <t>Al-Fakir Al Rabab'a et al (2023)</t>
        </is>
      </c>
      <c r="B12" t="n">
        <v>1317</v>
      </c>
      <c r="C12" t="n">
        <v>-0.04932261067490944</v>
      </c>
      <c r="D12" t="n">
        <v>3666</v>
      </c>
      <c r="E12">
        <f>IF(ISNUMBER($BA12),$BA12,IF(AND(ISNUMBER($D12),ISNUMBER($BW12),ISNUMBER($BX12)),$D12*($BX12-$BW12+1),""))</f>
        <v>3666.0</v>
      </c>
      <c r="H12" t="inlineStr">
        <is>
          <t>partial</t>
        </is>
      </c>
      <c r="I12" t="inlineStr">
        <is>
          <t>T-Statistic available</t>
        </is>
      </c>
      <c r="J12">
        <f>IF($BW12&lt;&gt;"",$BW12,"")</f>
        <v>2003.0</v>
      </c>
      <c r="K12">
        <f>IF($BX12&lt;&gt;"",$BX12,"")</f>
        <v>2018.0</v>
      </c>
      <c r="L12">
        <f>IF(AND(ISNUMBER($BW12),ISNUMBER($BX12)),($BW12+$BX12)/2,"")</f>
        <v>2010.5</v>
      </c>
      <c r="M12">
        <f>IF($L12&lt;&gt;"",$L12,"")</f>
        <v>2010.5</v>
      </c>
      <c r="N12">
        <f>IF(AND(ISNUMBER($BW12),ISNUMBER($BX12)),MIN(1,MAX(0,($BX12-2016+1)/($BX12-$BW12+1))),"")</f>
        <v>0.1875</v>
      </c>
      <c r="O12">
        <f>IF(AND(ISNUMBER($BW12),ISNUMBER($BX12)),MIN(1,MAX(0,($BX12-2017+1)/($BX12-$BW12+1))),"")</f>
        <v>0.125</v>
      </c>
      <c r="P12">
        <f>IF(AND(ISNUMBER($BW12),ISNUMBER($BX12)),MIN(1,MAX(0,($BX12-2018+1)/($BX12-$BW12+1))),"")</f>
        <v>0.0625</v>
      </c>
      <c r="Q12">
        <f>IF(AND(ISNUMBER($BW12),ISNUMBER($BX12)),MIN(1,MAX(0,($BX12-2019+1)/($BX12-$BW12+1))),"")</f>
        <v>0.0</v>
      </c>
      <c r="R12">
        <f>IF(AND(ISNUMBER($BW12),ISNUMBER($BX12)),MIN(1,MAX(0,($BX12-2016+1)/($BX12-$BW12+1))),"")</f>
        <v>0.1875</v>
      </c>
      <c r="S12">
        <f>IF($L12&lt;&gt;"",IF($L12&gt;=2015.5,1,0),"")</f>
        <v>0.0</v>
      </c>
      <c r="T12">
        <f>IF($L12&lt;&gt;"",IF($L12&gt;=2016,1,0),"")</f>
        <v>0.0</v>
      </c>
      <c r="U12">
        <f>IF(ISNUMBER($BX12),IF($BX12&gt;=2016,1,0),"")</f>
        <v>1.0</v>
      </c>
      <c r="V12">
        <f>IF(ISNUMBER($BW12),IF($BW12&gt;=2016,1,0),"")</f>
        <v>0.0</v>
      </c>
      <c r="W12" t="str">
        <f>IF(AND(ISNUMBER($BW12),ISNUMBER($BX12)),IF($BW12&gt;=2016,"post-only",IF($BX12&lt;2016,"pre-only","mixed")),"")</f>
        <v>mixed</v>
      </c>
      <c r="X12">
        <f>IF(AND(ISNUMBER($BW12),ISNUMBER($BX12)),MIN(1,MAX(0,($BX12-2017+1)/($BX12-$BW12+1))),"")</f>
        <v>0.125</v>
      </c>
      <c r="Y12">
        <f>IF(AND(ISNUMBER($BW12),ISNUMBER($BX12)),MIN(1,MAX(0,($BX12-2018+1)/($BX12-$BW12+1))),"")</f>
        <v>0.0625</v>
      </c>
      <c r="Z12">
        <f>IF(AND(ISNUMBER($BW12),ISNUMBER($BX12)),MIN(1,MAX(0,($BX12-2019+1)/($BX12-$BW12+1))),"")</f>
        <v>0.0</v>
      </c>
      <c r="AA12">
        <f>IF(ISNUMBER($BX12),IF($BX12&gt;=2017,1,0),"")</f>
        <v>1.0</v>
      </c>
      <c r="AB12">
        <f>IF(ISNUMBER($BX12),IF($BX12&gt;=2018,1,0),"")</f>
        <v>1.0</v>
      </c>
      <c r="AC12">
        <f>IF(ISNUMBER($BX12),IF($BX12&gt;=2019,1,0),"")</f>
        <v>0.0</v>
      </c>
      <c r="AD12">
        <f>IF($L12&lt;&gt;"",IF($L12&gt;2013,1,0),"")</f>
        <v>0.0</v>
      </c>
      <c r="AE12">
        <f>IF($L12&lt;&gt;"",1+IF($L12&gt;2011,1,0)+IF($L12&gt;2014,1,0),"")</f>
        <v>1.0</v>
      </c>
      <c r="AF12" t="inlineStr">
        <is>
          <t>loan (interest rate)</t>
        </is>
      </c>
      <c r="AG12" t="inlineStr">
        <is>
          <t>performance</t>
        </is>
      </c>
      <c r="AH12" t="inlineStr">
        <is>
          <t>non-sensitive</t>
        </is>
      </c>
      <c r="AI12" t="inlineStr">
        <is>
          <t>99_NCE</t>
        </is>
      </c>
      <c r="AJ12" t="inlineStr">
        <is>
          <t>99_NCE</t>
        </is>
      </c>
      <c r="AK12" t="str">
        <f>IF(AND($CF12&lt;&gt;"",IFERROR(INDEX(subsample_country_map!$B:$B,MATCH($CF12,subsample_country_map!$A:$A,0)),"")&lt;&gt;""),INDEX(subsample_country_map!$B:$B,MATCH($CF12,subsample_country_map!$A:$A,0)),INDEX(lookup!$AA:$AA,MATCH($A12,lookup!$A:$A,0)))</f>
        <v>3_AsiaPac</v>
      </c>
      <c r="AL12" t="str">
        <f>IF(AND($CF12&lt;&gt;"",IFERROR(INDEX(subsample_country_map!$C:$C,MATCH($CF12,subsample_country_map!$A:$A,0)),"")&lt;&gt;""),INDEX(subsample_country_map!$C:$C,MATCH($CF12,subsample_country_map!$A:$A,0)),INDEX(lookup!$AB:$AB,MATCH($A12,lookup!$A:$A,0)))</f>
        <v>99_NCE</v>
      </c>
      <c r="AM12" t="str">
        <f>IF(AND($CF12&lt;&gt;"",IFERROR(INDEX(subsample_country_map!$D:$D,MATCH($CF12,subsample_country_map!$A:$A,0)),"")&lt;&gt;""),INDEX(subsample_country_map!$D:$D,MATCH($CF12,subsample_country_map!$A:$A,0)),INDEX(lookup!$AC:$AC,MATCH($A12,lookup!$A:$A,0)))</f>
        <v>99_NCE</v>
      </c>
      <c r="AN12" t="str">
        <f>IF(AND($CF12&lt;&gt;"",IFERROR(INDEX(subsample_country_map!$E:$E,MATCH($CF12,subsample_country_map!$A:$A,0)),"")&lt;&gt;""),INDEX(subsample_country_map!$E:$E,MATCH($CF12,subsample_country_map!$A:$A,0)),INDEX(lookup!$AD:$AD,MATCH($A12,lookup!$A:$A,0)))</f>
        <v>99_NCE</v>
      </c>
      <c r="AO12" t="str">
        <f>INDEX(lookup!$Y:$Y,MATCH($A12,lookup!$A:$A,0))</f>
        <v>0_published</v>
      </c>
      <c r="AP12" t="str">
        <f>INDEX(lookup!$Z:$Z,MATCH($A12,lookup!$A:$A,0))</f>
        <v>1_VHB high</v>
      </c>
      <c r="AQ12" t="str">
        <f>INDEX(lookup!$W:$W,MATCH($A12,lookup!$A:$A,0))</f>
        <v>1_fin/acc/econ</v>
      </c>
      <c r="AS12" t="inlineStr">
        <is>
          <t>staging</t>
        </is>
      </c>
      <c r="AT12" t="inlineStr">
        <is>
          <t>good-CER</t>
        </is>
      </c>
      <c r="AU12" t="inlineStr">
        <is>
          <t>cost</t>
        </is>
      </c>
      <c r="AV12" t="inlineStr">
        <is>
          <t>-0.195</t>
        </is>
      </c>
      <c r="AX12" t="inlineStr">
        <is>
          <t>-2.99</t>
        </is>
      </c>
      <c r="BA12" t="n">
        <v>3666</v>
      </c>
      <c r="BB12" t="inlineStr">
        <is>
          <t>0</t>
        </is>
      </c>
      <c r="BC12" t="inlineStr">
        <is>
          <t>OLS</t>
        </is>
      </c>
      <c r="BD12" t="inlineStr">
        <is>
          <t>not stated</t>
        </is>
      </c>
      <c r="BE12" t="inlineStr">
        <is>
          <t>none</t>
        </is>
      </c>
      <c r="BI12" t="inlineStr">
        <is>
          <t>Table 6</t>
        </is>
      </c>
      <c r="BJ12" t="inlineStr">
        <is>
          <t>Panel A col 3</t>
        </is>
      </c>
      <c r="BK12" t="inlineStr">
        <is>
          <t>9</t>
        </is>
      </c>
      <c r="BL12" t="inlineStr">
        <is>
          <t>CCP3 -0.195*** (-2.99)</t>
        </is>
      </c>
      <c r="BM12" t="inlineStr">
        <is>
          <t>CCP3</t>
        </is>
      </c>
      <c r="BN12" t="inlineStr">
        <is>
          <t>COD</t>
        </is>
      </c>
      <c r="BO12" t="inlineStr">
        <is>
          <t>update</t>
        </is>
      </c>
      <c r="BP12" t="inlineStr">
        <is>
          <t>Al-Fakir Al Rabab'a et al (2023)</t>
        </is>
      </c>
      <c r="BQ12" t="inlineStr">
        <is>
          <t>computed</t>
        </is>
      </c>
      <c r="BT12" t="n">
        <v>0</v>
      </c>
      <c r="BU12" t="inlineStr">
        <is>
          <t>staging_Al-Fakir_Al_Rababa_et_al_2023.csv</t>
        </is>
      </c>
      <c r="BW12" t="n">
        <v>2003</v>
      </c>
      <c r="BX12" t="n">
        <v>2018</v>
      </c>
      <c r="BY12" t="inlineStr">
        <is>
          <t>multi: 14 Asia-Pacific countries (Australia, China, Hong Kong, India, Indonesia, Japan, Malaysia, New Zealand, Philippines, Singapore, South Korea, Sri Lanka, Taiwan, Thailand)</t>
        </is>
      </c>
      <c r="BZ12" t="n">
        <v>2010.5</v>
      </c>
      <c r="CA12" t="n">
        <v>0.1875</v>
      </c>
      <c r="CB12" t="n">
        <v>0</v>
      </c>
      <c r="CC12" t="n">
        <v>1</v>
      </c>
      <c r="CD12" t="n">
        <v>-0.04936266518859317</v>
      </c>
      <c r="CE12" t="n">
        <v>1</v>
      </c>
    </row>
    <row r="13">
      <c r="A13" t="inlineStr">
        <is>
          <t>Al-Fakir Al Rabab'a et al (2023)</t>
        </is>
      </c>
      <c r="B13" t="n">
        <v>1318</v>
      </c>
      <c r="C13" t="n">
        <v>-0.04191366869423045</v>
      </c>
      <c r="D13" t="n">
        <v>3666</v>
      </c>
      <c r="E13">
        <f>IF(ISNUMBER($BA13),$BA13,IF(AND(ISNUMBER($D13),ISNUMBER($BW13),ISNUMBER($BX13)),$D13*($BX13-$BW13+1),""))</f>
        <v>3666.0</v>
      </c>
      <c r="H13" t="inlineStr">
        <is>
          <t>partial</t>
        </is>
      </c>
      <c r="I13" t="inlineStr">
        <is>
          <t>T-Statistic available</t>
        </is>
      </c>
      <c r="J13">
        <f>IF($BW13&lt;&gt;"",$BW13,"")</f>
        <v>2003.0</v>
      </c>
      <c r="K13">
        <f>IF($BX13&lt;&gt;"",$BX13,"")</f>
        <v>2018.0</v>
      </c>
      <c r="L13">
        <f>IF(AND(ISNUMBER($BW13),ISNUMBER($BX13)),($BW13+$BX13)/2,"")</f>
        <v>2010.5</v>
      </c>
      <c r="M13">
        <f>IF($L13&lt;&gt;"",$L13,"")</f>
        <v>2010.5</v>
      </c>
      <c r="N13">
        <f>IF(AND(ISNUMBER($BW13),ISNUMBER($BX13)),MIN(1,MAX(0,($BX13-2016+1)/($BX13-$BW13+1))),"")</f>
        <v>0.1875</v>
      </c>
      <c r="O13">
        <f>IF(AND(ISNUMBER($BW13),ISNUMBER($BX13)),MIN(1,MAX(0,($BX13-2017+1)/($BX13-$BW13+1))),"")</f>
        <v>0.125</v>
      </c>
      <c r="P13">
        <f>IF(AND(ISNUMBER($BW13),ISNUMBER($BX13)),MIN(1,MAX(0,($BX13-2018+1)/($BX13-$BW13+1))),"")</f>
        <v>0.0625</v>
      </c>
      <c r="Q13">
        <f>IF(AND(ISNUMBER($BW13),ISNUMBER($BX13)),MIN(1,MAX(0,($BX13-2019+1)/($BX13-$BW13+1))),"")</f>
        <v>0.0</v>
      </c>
      <c r="R13">
        <f>IF(AND(ISNUMBER($BW13),ISNUMBER($BX13)),MIN(1,MAX(0,($BX13-2016+1)/($BX13-$BW13+1))),"")</f>
        <v>0.1875</v>
      </c>
      <c r="S13">
        <f>IF($L13&lt;&gt;"",IF($L13&gt;=2015.5,1,0),"")</f>
        <v>0.0</v>
      </c>
      <c r="T13">
        <f>IF($L13&lt;&gt;"",IF($L13&gt;=2016,1,0),"")</f>
        <v>0.0</v>
      </c>
      <c r="U13">
        <f>IF(ISNUMBER($BX13),IF($BX13&gt;=2016,1,0),"")</f>
        <v>1.0</v>
      </c>
      <c r="V13">
        <f>IF(ISNUMBER($BW13),IF($BW13&gt;=2016,1,0),"")</f>
        <v>0.0</v>
      </c>
      <c r="W13" t="str">
        <f>IF(AND(ISNUMBER($BW13),ISNUMBER($BX13)),IF($BW13&gt;=2016,"post-only",IF($BX13&lt;2016,"pre-only","mixed")),"")</f>
        <v>mixed</v>
      </c>
      <c r="X13">
        <f>IF(AND(ISNUMBER($BW13),ISNUMBER($BX13)),MIN(1,MAX(0,($BX13-2017+1)/($BX13-$BW13+1))),"")</f>
        <v>0.125</v>
      </c>
      <c r="Y13">
        <f>IF(AND(ISNUMBER($BW13),ISNUMBER($BX13)),MIN(1,MAX(0,($BX13-2018+1)/($BX13-$BW13+1))),"")</f>
        <v>0.0625</v>
      </c>
      <c r="Z13">
        <f>IF(AND(ISNUMBER($BW13),ISNUMBER($BX13)),MIN(1,MAX(0,($BX13-2019+1)/($BX13-$BW13+1))),"")</f>
        <v>0.0</v>
      </c>
      <c r="AA13">
        <f>IF(ISNUMBER($BX13),IF($BX13&gt;=2017,1,0),"")</f>
        <v>1.0</v>
      </c>
      <c r="AB13">
        <f>IF(ISNUMBER($BX13),IF($BX13&gt;=2018,1,0),"")</f>
        <v>1.0</v>
      </c>
      <c r="AC13">
        <f>IF(ISNUMBER($BX13),IF($BX13&gt;=2019,1,0),"")</f>
        <v>0.0</v>
      </c>
      <c r="AD13">
        <f>IF($L13&lt;&gt;"",IF($L13&gt;2013,1,0),"")</f>
        <v>0.0</v>
      </c>
      <c r="AE13">
        <f>IF($L13&lt;&gt;"",1+IF($L13&gt;2011,1,0)+IF($L13&gt;2014,1,0),"")</f>
        <v>1.0</v>
      </c>
      <c r="AF13" t="inlineStr">
        <is>
          <t>loan (interest rate)</t>
        </is>
      </c>
      <c r="AG13" t="inlineStr">
        <is>
          <t>performance</t>
        </is>
      </c>
      <c r="AH13" t="inlineStr">
        <is>
          <t>non-sensitive</t>
        </is>
      </c>
      <c r="AI13" t="inlineStr">
        <is>
          <t>99_NCE</t>
        </is>
      </c>
      <c r="AJ13" t="inlineStr">
        <is>
          <t>99_NCE</t>
        </is>
      </c>
      <c r="AK13" t="str">
        <f>IF(AND($CF13&lt;&gt;"",IFERROR(INDEX(subsample_country_map!$B:$B,MATCH($CF13,subsample_country_map!$A:$A,0)),"")&lt;&gt;""),INDEX(subsample_country_map!$B:$B,MATCH($CF13,subsample_country_map!$A:$A,0)),INDEX(lookup!$AA:$AA,MATCH($A13,lookup!$A:$A,0)))</f>
        <v>3_AsiaPac</v>
      </c>
      <c r="AL13" t="str">
        <f>IF(AND($CF13&lt;&gt;"",IFERROR(INDEX(subsample_country_map!$C:$C,MATCH($CF13,subsample_country_map!$A:$A,0)),"")&lt;&gt;""),INDEX(subsample_country_map!$C:$C,MATCH($CF13,subsample_country_map!$A:$A,0)),INDEX(lookup!$AB:$AB,MATCH($A13,lookup!$A:$A,0)))</f>
        <v>99_NCE</v>
      </c>
      <c r="AM13" t="str">
        <f>IF(AND($CF13&lt;&gt;"",IFERROR(INDEX(subsample_country_map!$D:$D,MATCH($CF13,subsample_country_map!$A:$A,0)),"")&lt;&gt;""),INDEX(subsample_country_map!$D:$D,MATCH($CF13,subsample_country_map!$A:$A,0)),INDEX(lookup!$AC:$AC,MATCH($A13,lookup!$A:$A,0)))</f>
        <v>99_NCE</v>
      </c>
      <c r="AN13" t="str">
        <f>IF(AND($CF13&lt;&gt;"",IFERROR(INDEX(subsample_country_map!$E:$E,MATCH($CF13,subsample_country_map!$A:$A,0)),"")&lt;&gt;""),INDEX(subsample_country_map!$E:$E,MATCH($CF13,subsample_country_map!$A:$A,0)),INDEX(lookup!$AD:$AD,MATCH($A13,lookup!$A:$A,0)))</f>
        <v>99_NCE</v>
      </c>
      <c r="AO13" t="str">
        <f>INDEX(lookup!$Y:$Y,MATCH($A13,lookup!$A:$A,0))</f>
        <v>0_published</v>
      </c>
      <c r="AP13" t="str">
        <f>INDEX(lookup!$Z:$Z,MATCH($A13,lookup!$A:$A,0))</f>
        <v>1_VHB high</v>
      </c>
      <c r="AQ13" t="str">
        <f>INDEX(lookup!$W:$W,MATCH($A13,lookup!$A:$A,0))</f>
        <v>1_fin/acc/econ</v>
      </c>
      <c r="AS13" t="inlineStr">
        <is>
          <t>staging</t>
        </is>
      </c>
      <c r="AT13" t="inlineStr">
        <is>
          <t>good-CER</t>
        </is>
      </c>
      <c r="AU13" t="inlineStr">
        <is>
          <t>cost</t>
        </is>
      </c>
      <c r="AV13" t="inlineStr">
        <is>
          <t>-0.274</t>
        </is>
      </c>
      <c r="AX13" t="inlineStr">
        <is>
          <t>-2.54</t>
        </is>
      </c>
      <c r="BA13" t="n">
        <v>3666</v>
      </c>
      <c r="BB13" t="inlineStr">
        <is>
          <t>0</t>
        </is>
      </c>
      <c r="BC13" t="inlineStr">
        <is>
          <t>OLS</t>
        </is>
      </c>
      <c r="BD13" t="inlineStr">
        <is>
          <t>not stated</t>
        </is>
      </c>
      <c r="BE13" t="inlineStr">
        <is>
          <t>none</t>
        </is>
      </c>
      <c r="BI13" t="inlineStr">
        <is>
          <t>Table 6</t>
        </is>
      </c>
      <c r="BJ13" t="inlineStr">
        <is>
          <t>Panel A col 4</t>
        </is>
      </c>
      <c r="BK13" t="inlineStr">
        <is>
          <t>9</t>
        </is>
      </c>
      <c r="BL13" t="inlineStr">
        <is>
          <t>CCP4 -0.274** (-2.54)</t>
        </is>
      </c>
      <c r="BM13" t="inlineStr">
        <is>
          <t>CCP4</t>
        </is>
      </c>
      <c r="BN13" t="inlineStr">
        <is>
          <t>COD</t>
        </is>
      </c>
      <c r="BO13" t="inlineStr">
        <is>
          <t>update</t>
        </is>
      </c>
      <c r="BP13" t="inlineStr">
        <is>
          <t>Al-Fakir Al Rabab'a et al (2023)</t>
        </is>
      </c>
      <c r="BQ13" t="inlineStr">
        <is>
          <t>computed</t>
        </is>
      </c>
      <c r="BT13" t="n">
        <v>0</v>
      </c>
      <c r="BU13" t="inlineStr">
        <is>
          <t>staging_Al-Fakir_Al_Rababa_et_al_2023.csv</t>
        </is>
      </c>
      <c r="BW13" t="n">
        <v>2003</v>
      </c>
      <c r="BX13" t="n">
        <v>2018</v>
      </c>
      <c r="BY13" t="inlineStr">
        <is>
          <t>multi: 14 Asia-Pacific countries (Australia, China, Hong Kong, India, Indonesia, Japan, Malaysia, New Zealand, Philippines, Singapore, South Korea, Sri Lanka, Taiwan, Thailand)</t>
        </is>
      </c>
      <c r="BZ13" t="n">
        <v>2010.5</v>
      </c>
      <c r="CA13" t="n">
        <v>0.1875</v>
      </c>
      <c r="CB13" t="n">
        <v>0</v>
      </c>
      <c r="CC13" t="n">
        <v>1</v>
      </c>
      <c r="CD13" t="n">
        <v>-0.04193823862184193</v>
      </c>
      <c r="CE13" t="n">
        <v>1</v>
      </c>
    </row>
    <row r="14">
      <c r="A14" t="inlineStr">
        <is>
          <t>Al-Fakir Al Rabab'a et al (2023)</t>
        </is>
      </c>
      <c r="B14" t="n">
        <v>1319</v>
      </c>
      <c r="C14" t="n">
        <v>-0.03960719609303071</v>
      </c>
      <c r="D14" t="n">
        <v>3666</v>
      </c>
      <c r="E14">
        <f>IF(ISNUMBER($BA14),$BA14,IF(AND(ISNUMBER($D14),ISNUMBER($BW14),ISNUMBER($BX14)),$D14*($BX14-$BW14+1),""))</f>
        <v>3666.0</v>
      </c>
      <c r="H14" t="inlineStr">
        <is>
          <t>partial</t>
        </is>
      </c>
      <c r="I14" t="inlineStr">
        <is>
          <t>T-Statistic available</t>
        </is>
      </c>
      <c r="J14">
        <f>IF($BW14&lt;&gt;"",$BW14,"")</f>
        <v>2003.0</v>
      </c>
      <c r="K14">
        <f>IF($BX14&lt;&gt;"",$BX14,"")</f>
        <v>2018.0</v>
      </c>
      <c r="L14">
        <f>IF(AND(ISNUMBER($BW14),ISNUMBER($BX14)),($BW14+$BX14)/2,"")</f>
        <v>2010.5</v>
      </c>
      <c r="M14">
        <f>IF($L14&lt;&gt;"",$L14,"")</f>
        <v>2010.5</v>
      </c>
      <c r="N14">
        <f>IF(AND(ISNUMBER($BW14),ISNUMBER($BX14)),MIN(1,MAX(0,($BX14-2016+1)/($BX14-$BW14+1))),"")</f>
        <v>0.1875</v>
      </c>
      <c r="O14">
        <f>IF(AND(ISNUMBER($BW14),ISNUMBER($BX14)),MIN(1,MAX(0,($BX14-2017+1)/($BX14-$BW14+1))),"")</f>
        <v>0.125</v>
      </c>
      <c r="P14">
        <f>IF(AND(ISNUMBER($BW14),ISNUMBER($BX14)),MIN(1,MAX(0,($BX14-2018+1)/($BX14-$BW14+1))),"")</f>
        <v>0.0625</v>
      </c>
      <c r="Q14">
        <f>IF(AND(ISNUMBER($BW14),ISNUMBER($BX14)),MIN(1,MAX(0,($BX14-2019+1)/($BX14-$BW14+1))),"")</f>
        <v>0.0</v>
      </c>
      <c r="R14">
        <f>IF(AND(ISNUMBER($BW14),ISNUMBER($BX14)),MIN(1,MAX(0,($BX14-2016+1)/($BX14-$BW14+1))),"")</f>
        <v>0.1875</v>
      </c>
      <c r="S14">
        <f>IF($L14&lt;&gt;"",IF($L14&gt;=2015.5,1,0),"")</f>
        <v>0.0</v>
      </c>
      <c r="T14">
        <f>IF($L14&lt;&gt;"",IF($L14&gt;=2016,1,0),"")</f>
        <v>0.0</v>
      </c>
      <c r="U14">
        <f>IF(ISNUMBER($BX14),IF($BX14&gt;=2016,1,0),"")</f>
        <v>1.0</v>
      </c>
      <c r="V14">
        <f>IF(ISNUMBER($BW14),IF($BW14&gt;=2016,1,0),"")</f>
        <v>0.0</v>
      </c>
      <c r="W14" t="str">
        <f>IF(AND(ISNUMBER($BW14),ISNUMBER($BX14)),IF($BW14&gt;=2016,"post-only",IF($BX14&lt;2016,"pre-only","mixed")),"")</f>
        <v>mixed</v>
      </c>
      <c r="X14">
        <f>IF(AND(ISNUMBER($BW14),ISNUMBER($BX14)),MIN(1,MAX(0,($BX14-2017+1)/($BX14-$BW14+1))),"")</f>
        <v>0.125</v>
      </c>
      <c r="Y14">
        <f>IF(AND(ISNUMBER($BW14),ISNUMBER($BX14)),MIN(1,MAX(0,($BX14-2018+1)/($BX14-$BW14+1))),"")</f>
        <v>0.0625</v>
      </c>
      <c r="Z14">
        <f>IF(AND(ISNUMBER($BW14),ISNUMBER($BX14)),MIN(1,MAX(0,($BX14-2019+1)/($BX14-$BW14+1))),"")</f>
        <v>0.0</v>
      </c>
      <c r="AA14">
        <f>IF(ISNUMBER($BX14),IF($BX14&gt;=2017,1,0),"")</f>
        <v>1.0</v>
      </c>
      <c r="AB14">
        <f>IF(ISNUMBER($BX14),IF($BX14&gt;=2018,1,0),"")</f>
        <v>1.0</v>
      </c>
      <c r="AC14">
        <f>IF(ISNUMBER($BX14),IF($BX14&gt;=2019,1,0),"")</f>
        <v>0.0</v>
      </c>
      <c r="AD14">
        <f>IF($L14&lt;&gt;"",IF($L14&gt;2013,1,0),"")</f>
        <v>0.0</v>
      </c>
      <c r="AE14">
        <f>IF($L14&lt;&gt;"",1+IF($L14&gt;2011,1,0)+IF($L14&gt;2014,1,0),"")</f>
        <v>1.0</v>
      </c>
      <c r="AF14" t="inlineStr">
        <is>
          <t>loan (interest rate)</t>
        </is>
      </c>
      <c r="AG14" t="inlineStr">
        <is>
          <t>performance</t>
        </is>
      </c>
      <c r="AH14" t="inlineStr">
        <is>
          <t>non-sensitive</t>
        </is>
      </c>
      <c r="AI14" t="inlineStr">
        <is>
          <t>99_NCE</t>
        </is>
      </c>
      <c r="AJ14" t="inlineStr">
        <is>
          <t>99_NCE</t>
        </is>
      </c>
      <c r="AK14" t="str">
        <f>IF(AND($CF14&lt;&gt;"",IFERROR(INDEX(subsample_country_map!$B:$B,MATCH($CF14,subsample_country_map!$A:$A,0)),"")&lt;&gt;""),INDEX(subsample_country_map!$B:$B,MATCH($CF14,subsample_country_map!$A:$A,0)),INDEX(lookup!$AA:$AA,MATCH($A14,lookup!$A:$A,0)))</f>
        <v>3_AsiaPac</v>
      </c>
      <c r="AL14" t="str">
        <f>IF(AND($CF14&lt;&gt;"",IFERROR(INDEX(subsample_country_map!$C:$C,MATCH($CF14,subsample_country_map!$A:$A,0)),"")&lt;&gt;""),INDEX(subsample_country_map!$C:$C,MATCH($CF14,subsample_country_map!$A:$A,0)),INDEX(lookup!$AB:$AB,MATCH($A14,lookup!$A:$A,0)))</f>
        <v>99_NCE</v>
      </c>
      <c r="AM14" t="str">
        <f>IF(AND($CF14&lt;&gt;"",IFERROR(INDEX(subsample_country_map!$D:$D,MATCH($CF14,subsample_country_map!$A:$A,0)),"")&lt;&gt;""),INDEX(subsample_country_map!$D:$D,MATCH($CF14,subsample_country_map!$A:$A,0)),INDEX(lookup!$AC:$AC,MATCH($A14,lookup!$A:$A,0)))</f>
        <v>99_NCE</v>
      </c>
      <c r="AN14" t="str">
        <f>IF(AND($CF14&lt;&gt;"",IFERROR(INDEX(subsample_country_map!$E:$E,MATCH($CF14,subsample_country_map!$A:$A,0)),"")&lt;&gt;""),INDEX(subsample_country_map!$E:$E,MATCH($CF14,subsample_country_map!$A:$A,0)),INDEX(lookup!$AD:$AD,MATCH($A14,lookup!$A:$A,0)))</f>
        <v>99_NCE</v>
      </c>
      <c r="AO14" t="str">
        <f>INDEX(lookup!$Y:$Y,MATCH($A14,lookup!$A:$A,0))</f>
        <v>0_published</v>
      </c>
      <c r="AP14" t="str">
        <f>INDEX(lookup!$Z:$Z,MATCH($A14,lookup!$A:$A,0))</f>
        <v>1_VHB high</v>
      </c>
      <c r="AQ14" t="str">
        <f>INDEX(lookup!$W:$W,MATCH($A14,lookup!$A:$A,0))</f>
        <v>1_fin/acc/econ</v>
      </c>
      <c r="AS14" t="inlineStr">
        <is>
          <t>staging</t>
        </is>
      </c>
      <c r="AT14" t="inlineStr">
        <is>
          <t>author-inverted-to-good</t>
        </is>
      </c>
      <c r="AU14" t="inlineStr">
        <is>
          <t>cost</t>
        </is>
      </c>
      <c r="AV14" t="inlineStr">
        <is>
          <t>-0.397</t>
        </is>
      </c>
      <c r="AX14" t="inlineStr">
        <is>
          <t>-2.40</t>
        </is>
      </c>
      <c r="BA14" t="n">
        <v>3666</v>
      </c>
      <c r="BB14" t="inlineStr">
        <is>
          <t>0</t>
        </is>
      </c>
      <c r="BC14" t="inlineStr">
        <is>
          <t>OLS</t>
        </is>
      </c>
      <c r="BD14" t="inlineStr">
        <is>
          <t>not stated</t>
        </is>
      </c>
      <c r="BE14" t="inlineStr">
        <is>
          <t>none</t>
        </is>
      </c>
      <c r="BI14" t="inlineStr">
        <is>
          <t>Table 6</t>
        </is>
      </c>
      <c r="BJ14" t="inlineStr">
        <is>
          <t>Panel B col 1</t>
        </is>
      </c>
      <c r="BK14" t="inlineStr">
        <is>
          <t>9</t>
        </is>
      </c>
      <c r="BL14" t="inlineStr">
        <is>
          <t>CCP1 -0.397** (-2.40)</t>
        </is>
      </c>
      <c r="BM14" t="inlineStr">
        <is>
          <t>CCP1</t>
        </is>
      </c>
      <c r="BN14" t="inlineStr">
        <is>
          <t>COD</t>
        </is>
      </c>
      <c r="BO14" t="inlineStr">
        <is>
          <t>update</t>
        </is>
      </c>
      <c r="BP14" t="inlineStr">
        <is>
          <t>Al-Fakir Al Rabab'a et al (2023)</t>
        </is>
      </c>
      <c r="BQ14" t="inlineStr">
        <is>
          <t>computed</t>
        </is>
      </c>
      <c r="BT14" t="n">
        <v>0</v>
      </c>
      <c r="BU14" t="inlineStr">
        <is>
          <t>staging_Al-Fakir_Al_Rababa_et_al_2023.csv</t>
        </is>
      </c>
      <c r="BW14" t="n">
        <v>2003</v>
      </c>
      <c r="BX14" t="n">
        <v>2018</v>
      </c>
      <c r="BY14" t="inlineStr">
        <is>
          <t>multi: 14 Asia-Pacific countries (Australia, China, Hong Kong, India, Indonesia, Japan, Malaysia, New Zealand, Philippines, Singapore, South Korea, Sri Lanka, Taiwan, Thailand)</t>
        </is>
      </c>
      <c r="BZ14" t="n">
        <v>2010.5</v>
      </c>
      <c r="CA14" t="n">
        <v>0.1875</v>
      </c>
      <c r="CB14" t="n">
        <v>0</v>
      </c>
      <c r="CC14" t="n">
        <v>1</v>
      </c>
      <c r="CD14" t="n">
        <v>-0.03962792660755558</v>
      </c>
      <c r="CE14" t="n">
        <v>1</v>
      </c>
    </row>
    <row r="15">
      <c r="A15" t="inlineStr">
        <is>
          <t>Al-Fakir Al Rabab'a et al (2023)</t>
        </is>
      </c>
      <c r="B15" t="n">
        <v>1320</v>
      </c>
      <c r="C15" t="n">
        <v>-0.03169470781726643</v>
      </c>
      <c r="D15" t="n">
        <v>3666</v>
      </c>
      <c r="E15">
        <f>IF(ISNUMBER($BA15),$BA15,IF(AND(ISNUMBER($D15),ISNUMBER($BW15),ISNUMBER($BX15)),$D15*($BX15-$BW15+1),""))</f>
        <v>3666.0</v>
      </c>
      <c r="H15" t="inlineStr">
        <is>
          <t>partial</t>
        </is>
      </c>
      <c r="I15" t="inlineStr">
        <is>
          <t>T-Statistic available</t>
        </is>
      </c>
      <c r="J15">
        <f>IF($BW15&lt;&gt;"",$BW15,"")</f>
        <v>2003.0</v>
      </c>
      <c r="K15">
        <f>IF($BX15&lt;&gt;"",$BX15,"")</f>
        <v>2018.0</v>
      </c>
      <c r="L15">
        <f>IF(AND(ISNUMBER($BW15),ISNUMBER($BX15)),($BW15+$BX15)/2,"")</f>
        <v>2010.5</v>
      </c>
      <c r="M15">
        <f>IF($L15&lt;&gt;"",$L15,"")</f>
        <v>2010.5</v>
      </c>
      <c r="N15">
        <f>IF(AND(ISNUMBER($BW15),ISNUMBER($BX15)),MIN(1,MAX(0,($BX15-2016+1)/($BX15-$BW15+1))),"")</f>
        <v>0.1875</v>
      </c>
      <c r="O15">
        <f>IF(AND(ISNUMBER($BW15),ISNUMBER($BX15)),MIN(1,MAX(0,($BX15-2017+1)/($BX15-$BW15+1))),"")</f>
        <v>0.125</v>
      </c>
      <c r="P15">
        <f>IF(AND(ISNUMBER($BW15),ISNUMBER($BX15)),MIN(1,MAX(0,($BX15-2018+1)/($BX15-$BW15+1))),"")</f>
        <v>0.0625</v>
      </c>
      <c r="Q15">
        <f>IF(AND(ISNUMBER($BW15),ISNUMBER($BX15)),MIN(1,MAX(0,($BX15-2019+1)/($BX15-$BW15+1))),"")</f>
        <v>0.0</v>
      </c>
      <c r="R15">
        <f>IF(AND(ISNUMBER($BW15),ISNUMBER($BX15)),MIN(1,MAX(0,($BX15-2016+1)/($BX15-$BW15+1))),"")</f>
        <v>0.1875</v>
      </c>
      <c r="S15">
        <f>IF($L15&lt;&gt;"",IF($L15&gt;=2015.5,1,0),"")</f>
        <v>0.0</v>
      </c>
      <c r="T15">
        <f>IF($L15&lt;&gt;"",IF($L15&gt;=2016,1,0),"")</f>
        <v>0.0</v>
      </c>
      <c r="U15">
        <f>IF(ISNUMBER($BX15),IF($BX15&gt;=2016,1,0),"")</f>
        <v>1.0</v>
      </c>
      <c r="V15">
        <f>IF(ISNUMBER($BW15),IF($BW15&gt;=2016,1,0),"")</f>
        <v>0.0</v>
      </c>
      <c r="W15" t="str">
        <f>IF(AND(ISNUMBER($BW15),ISNUMBER($BX15)),IF($BW15&gt;=2016,"post-only",IF($BX15&lt;2016,"pre-only","mixed")),"")</f>
        <v>mixed</v>
      </c>
      <c r="X15">
        <f>IF(AND(ISNUMBER($BW15),ISNUMBER($BX15)),MIN(1,MAX(0,($BX15-2017+1)/($BX15-$BW15+1))),"")</f>
        <v>0.125</v>
      </c>
      <c r="Y15">
        <f>IF(AND(ISNUMBER($BW15),ISNUMBER($BX15)),MIN(1,MAX(0,($BX15-2018+1)/($BX15-$BW15+1))),"")</f>
        <v>0.0625</v>
      </c>
      <c r="Z15">
        <f>IF(AND(ISNUMBER($BW15),ISNUMBER($BX15)),MIN(1,MAX(0,($BX15-2019+1)/($BX15-$BW15+1))),"")</f>
        <v>0.0</v>
      </c>
      <c r="AA15">
        <f>IF(ISNUMBER($BX15),IF($BX15&gt;=2017,1,0),"")</f>
        <v>1.0</v>
      </c>
      <c r="AB15">
        <f>IF(ISNUMBER($BX15),IF($BX15&gt;=2018,1,0),"")</f>
        <v>1.0</v>
      </c>
      <c r="AC15">
        <f>IF(ISNUMBER($BX15),IF($BX15&gt;=2019,1,0),"")</f>
        <v>0.0</v>
      </c>
      <c r="AD15">
        <f>IF($L15&lt;&gt;"",IF($L15&gt;2013,1,0),"")</f>
        <v>0.0</v>
      </c>
      <c r="AE15">
        <f>IF($L15&lt;&gt;"",1+IF($L15&gt;2011,1,0)+IF($L15&gt;2014,1,0),"")</f>
        <v>1.0</v>
      </c>
      <c r="AF15" t="inlineStr">
        <is>
          <t>loan (interest rate)</t>
        </is>
      </c>
      <c r="AG15" t="inlineStr">
        <is>
          <t>performance</t>
        </is>
      </c>
      <c r="AH15" t="inlineStr">
        <is>
          <t>non-sensitive</t>
        </is>
      </c>
      <c r="AI15" t="inlineStr">
        <is>
          <t>99_NCE</t>
        </is>
      </c>
      <c r="AJ15" t="inlineStr">
        <is>
          <t>99_NCE</t>
        </is>
      </c>
      <c r="AK15" t="str">
        <f>IF(AND($CF15&lt;&gt;"",IFERROR(INDEX(subsample_country_map!$B:$B,MATCH($CF15,subsample_country_map!$A:$A,0)),"")&lt;&gt;""),INDEX(subsample_country_map!$B:$B,MATCH($CF15,subsample_country_map!$A:$A,0)),INDEX(lookup!$AA:$AA,MATCH($A15,lookup!$A:$A,0)))</f>
        <v>3_AsiaPac</v>
      </c>
      <c r="AL15" t="str">
        <f>IF(AND($CF15&lt;&gt;"",IFERROR(INDEX(subsample_country_map!$C:$C,MATCH($CF15,subsample_country_map!$A:$A,0)),"")&lt;&gt;""),INDEX(subsample_country_map!$C:$C,MATCH($CF15,subsample_country_map!$A:$A,0)),INDEX(lookup!$AB:$AB,MATCH($A15,lookup!$A:$A,0)))</f>
        <v>99_NCE</v>
      </c>
      <c r="AM15" t="str">
        <f>IF(AND($CF15&lt;&gt;"",IFERROR(INDEX(subsample_country_map!$D:$D,MATCH($CF15,subsample_country_map!$A:$A,0)),"")&lt;&gt;""),INDEX(subsample_country_map!$D:$D,MATCH($CF15,subsample_country_map!$A:$A,0)),INDEX(lookup!$AC:$AC,MATCH($A15,lookup!$A:$A,0)))</f>
        <v>99_NCE</v>
      </c>
      <c r="AN15" t="str">
        <f>IF(AND($CF15&lt;&gt;"",IFERROR(INDEX(subsample_country_map!$E:$E,MATCH($CF15,subsample_country_map!$A:$A,0)),"")&lt;&gt;""),INDEX(subsample_country_map!$E:$E,MATCH($CF15,subsample_country_map!$A:$A,0)),INDEX(lookup!$AD:$AD,MATCH($A15,lookup!$A:$A,0)))</f>
        <v>99_NCE</v>
      </c>
      <c r="AO15" t="str">
        <f>INDEX(lookup!$Y:$Y,MATCH($A15,lookup!$A:$A,0))</f>
        <v>0_published</v>
      </c>
      <c r="AP15" t="str">
        <f>INDEX(lookup!$Z:$Z,MATCH($A15,lookup!$A:$A,0))</f>
        <v>1_VHB high</v>
      </c>
      <c r="AQ15" t="str">
        <f>INDEX(lookup!$W:$W,MATCH($A15,lookup!$A:$A,0))</f>
        <v>1_fin/acc/econ</v>
      </c>
      <c r="AS15" t="inlineStr">
        <is>
          <t>staging</t>
        </is>
      </c>
      <c r="AT15" t="inlineStr">
        <is>
          <t>author-inverted-to-good</t>
        </is>
      </c>
      <c r="AU15" t="inlineStr">
        <is>
          <t>cost</t>
        </is>
      </c>
      <c r="AV15" t="inlineStr">
        <is>
          <t>-0.509</t>
        </is>
      </c>
      <c r="AX15" t="inlineStr">
        <is>
          <t>-1.92</t>
        </is>
      </c>
      <c r="BA15" t="n">
        <v>3666</v>
      </c>
      <c r="BB15" t="inlineStr">
        <is>
          <t>0</t>
        </is>
      </c>
      <c r="BC15" t="inlineStr">
        <is>
          <t>OLS</t>
        </is>
      </c>
      <c r="BD15" t="inlineStr">
        <is>
          <t>not stated</t>
        </is>
      </c>
      <c r="BE15" t="inlineStr">
        <is>
          <t>none</t>
        </is>
      </c>
      <c r="BI15" t="inlineStr">
        <is>
          <t>Table 6</t>
        </is>
      </c>
      <c r="BJ15" t="inlineStr">
        <is>
          <t>Panel B col 2</t>
        </is>
      </c>
      <c r="BK15" t="inlineStr">
        <is>
          <t>9</t>
        </is>
      </c>
      <c r="BL15" t="inlineStr">
        <is>
          <t>CCP2 -0.509* (-1.92)</t>
        </is>
      </c>
      <c r="BM15" t="inlineStr">
        <is>
          <t>CCP2</t>
        </is>
      </c>
      <c r="BN15" t="inlineStr">
        <is>
          <t>COD</t>
        </is>
      </c>
      <c r="BO15" t="inlineStr">
        <is>
          <t>update</t>
        </is>
      </c>
      <c r="BP15" t="inlineStr">
        <is>
          <t>Al-Fakir Al Rabab'a et al (2023)</t>
        </is>
      </c>
      <c r="BQ15" t="inlineStr">
        <is>
          <t>computed</t>
        </is>
      </c>
      <c r="BT15" t="n">
        <v>0</v>
      </c>
      <c r="BU15" t="inlineStr">
        <is>
          <t>staging_Al-Fakir_Al_Rababa_et_al_2023.csv</t>
        </is>
      </c>
      <c r="BW15" t="n">
        <v>2003</v>
      </c>
      <c r="BX15" t="n">
        <v>2018</v>
      </c>
      <c r="BY15" t="inlineStr">
        <is>
          <t>multi: 14 Asia-Pacific countries (Australia, China, Hong Kong, India, Indonesia, Japan, Malaysia, New Zealand, Philippines, Singapore, South Korea, Sri Lanka, Taiwan, Thailand)</t>
        </is>
      </c>
      <c r="BZ15" t="n">
        <v>2010.5</v>
      </c>
      <c r="CA15" t="n">
        <v>0.1875</v>
      </c>
      <c r="CB15" t="n">
        <v>0</v>
      </c>
      <c r="CC15" t="n">
        <v>1</v>
      </c>
      <c r="CD15" t="n">
        <v>-0.03170532723916744</v>
      </c>
      <c r="CE15" t="n">
        <v>1</v>
      </c>
    </row>
    <row r="16">
      <c r="A16" t="inlineStr">
        <is>
          <t>Al-Fakir Al Rabab'a et al (2023)</t>
        </is>
      </c>
      <c r="B16" t="n">
        <v>1321</v>
      </c>
      <c r="C16" t="n">
        <v>-0.0484997744131125</v>
      </c>
      <c r="D16" t="n">
        <v>3666</v>
      </c>
      <c r="E16">
        <f>IF(ISNUMBER($BA16),$BA16,IF(AND(ISNUMBER($D16),ISNUMBER($BW16),ISNUMBER($BX16)),$D16*($BX16-$BW16+1),""))</f>
        <v>3666.0</v>
      </c>
      <c r="H16" t="inlineStr">
        <is>
          <t>partial</t>
        </is>
      </c>
      <c r="I16" t="inlineStr">
        <is>
          <t>T-Statistic available</t>
        </is>
      </c>
      <c r="J16">
        <f>IF($BW16&lt;&gt;"",$BW16,"")</f>
        <v>2003.0</v>
      </c>
      <c r="K16">
        <f>IF($BX16&lt;&gt;"",$BX16,"")</f>
        <v>2018.0</v>
      </c>
      <c r="L16">
        <f>IF(AND(ISNUMBER($BW16),ISNUMBER($BX16)),($BW16+$BX16)/2,"")</f>
        <v>2010.5</v>
      </c>
      <c r="M16">
        <f>IF($L16&lt;&gt;"",$L16,"")</f>
        <v>2010.5</v>
      </c>
      <c r="N16">
        <f>IF(AND(ISNUMBER($BW16),ISNUMBER($BX16)),MIN(1,MAX(0,($BX16-2016+1)/($BX16-$BW16+1))),"")</f>
        <v>0.1875</v>
      </c>
      <c r="O16">
        <f>IF(AND(ISNUMBER($BW16),ISNUMBER($BX16)),MIN(1,MAX(0,($BX16-2017+1)/($BX16-$BW16+1))),"")</f>
        <v>0.125</v>
      </c>
      <c r="P16">
        <f>IF(AND(ISNUMBER($BW16),ISNUMBER($BX16)),MIN(1,MAX(0,($BX16-2018+1)/($BX16-$BW16+1))),"")</f>
        <v>0.0625</v>
      </c>
      <c r="Q16">
        <f>IF(AND(ISNUMBER($BW16),ISNUMBER($BX16)),MIN(1,MAX(0,($BX16-2019+1)/($BX16-$BW16+1))),"")</f>
        <v>0.0</v>
      </c>
      <c r="R16">
        <f>IF(AND(ISNUMBER($BW16),ISNUMBER($BX16)),MIN(1,MAX(0,($BX16-2016+1)/($BX16-$BW16+1))),"")</f>
        <v>0.1875</v>
      </c>
      <c r="S16">
        <f>IF($L16&lt;&gt;"",IF($L16&gt;=2015.5,1,0),"")</f>
        <v>0.0</v>
      </c>
      <c r="T16">
        <f>IF($L16&lt;&gt;"",IF($L16&gt;=2016,1,0),"")</f>
        <v>0.0</v>
      </c>
      <c r="U16">
        <f>IF(ISNUMBER($BX16),IF($BX16&gt;=2016,1,0),"")</f>
        <v>1.0</v>
      </c>
      <c r="V16">
        <f>IF(ISNUMBER($BW16),IF($BW16&gt;=2016,1,0),"")</f>
        <v>0.0</v>
      </c>
      <c r="W16" t="str">
        <f>IF(AND(ISNUMBER($BW16),ISNUMBER($BX16)),IF($BW16&gt;=2016,"post-only",IF($BX16&lt;2016,"pre-only","mixed")),"")</f>
        <v>mixed</v>
      </c>
      <c r="X16">
        <f>IF(AND(ISNUMBER($BW16),ISNUMBER($BX16)),MIN(1,MAX(0,($BX16-2017+1)/($BX16-$BW16+1))),"")</f>
        <v>0.125</v>
      </c>
      <c r="Y16">
        <f>IF(AND(ISNUMBER($BW16),ISNUMBER($BX16)),MIN(1,MAX(0,($BX16-2018+1)/($BX16-$BW16+1))),"")</f>
        <v>0.0625</v>
      </c>
      <c r="Z16">
        <f>IF(AND(ISNUMBER($BW16),ISNUMBER($BX16)),MIN(1,MAX(0,($BX16-2019+1)/($BX16-$BW16+1))),"")</f>
        <v>0.0</v>
      </c>
      <c r="AA16">
        <f>IF(ISNUMBER($BX16),IF($BX16&gt;=2017,1,0),"")</f>
        <v>1.0</v>
      </c>
      <c r="AB16">
        <f>IF(ISNUMBER($BX16),IF($BX16&gt;=2018,1,0),"")</f>
        <v>1.0</v>
      </c>
      <c r="AC16">
        <f>IF(ISNUMBER($BX16),IF($BX16&gt;=2019,1,0),"")</f>
        <v>0.0</v>
      </c>
      <c r="AD16">
        <f>IF($L16&lt;&gt;"",IF($L16&gt;2013,1,0),"")</f>
        <v>0.0</v>
      </c>
      <c r="AE16">
        <f>IF($L16&lt;&gt;"",1+IF($L16&gt;2011,1,0)+IF($L16&gt;2014,1,0),"")</f>
        <v>1.0</v>
      </c>
      <c r="AF16" t="inlineStr">
        <is>
          <t>loan (interest rate)</t>
        </is>
      </c>
      <c r="AG16" t="inlineStr">
        <is>
          <t>performance</t>
        </is>
      </c>
      <c r="AH16" t="inlineStr">
        <is>
          <t>non-sensitive</t>
        </is>
      </c>
      <c r="AI16" t="inlineStr">
        <is>
          <t>99_NCE</t>
        </is>
      </c>
      <c r="AJ16" t="inlineStr">
        <is>
          <t>99_NCE</t>
        </is>
      </c>
      <c r="AK16" t="str">
        <f>IF(AND($CF16&lt;&gt;"",IFERROR(INDEX(subsample_country_map!$B:$B,MATCH($CF16,subsample_country_map!$A:$A,0)),"")&lt;&gt;""),INDEX(subsample_country_map!$B:$B,MATCH($CF16,subsample_country_map!$A:$A,0)),INDEX(lookup!$AA:$AA,MATCH($A16,lookup!$A:$A,0)))</f>
        <v>3_AsiaPac</v>
      </c>
      <c r="AL16" t="str">
        <f>IF(AND($CF16&lt;&gt;"",IFERROR(INDEX(subsample_country_map!$C:$C,MATCH($CF16,subsample_country_map!$A:$A,0)),"")&lt;&gt;""),INDEX(subsample_country_map!$C:$C,MATCH($CF16,subsample_country_map!$A:$A,0)),INDEX(lookup!$AB:$AB,MATCH($A16,lookup!$A:$A,0)))</f>
        <v>99_NCE</v>
      </c>
      <c r="AM16" t="str">
        <f>IF(AND($CF16&lt;&gt;"",IFERROR(INDEX(subsample_country_map!$D:$D,MATCH($CF16,subsample_country_map!$A:$A,0)),"")&lt;&gt;""),INDEX(subsample_country_map!$D:$D,MATCH($CF16,subsample_country_map!$A:$A,0)),INDEX(lookup!$AC:$AC,MATCH($A16,lookup!$A:$A,0)))</f>
        <v>99_NCE</v>
      </c>
      <c r="AN16" t="str">
        <f>IF(AND($CF16&lt;&gt;"",IFERROR(INDEX(subsample_country_map!$E:$E,MATCH($CF16,subsample_country_map!$A:$A,0)),"")&lt;&gt;""),INDEX(subsample_country_map!$E:$E,MATCH($CF16,subsample_country_map!$A:$A,0)),INDEX(lookup!$AD:$AD,MATCH($A16,lookup!$A:$A,0)))</f>
        <v>99_NCE</v>
      </c>
      <c r="AO16" t="str">
        <f>INDEX(lookup!$Y:$Y,MATCH($A16,lookup!$A:$A,0))</f>
        <v>0_published</v>
      </c>
      <c r="AP16" t="str">
        <f>INDEX(lookup!$Z:$Z,MATCH($A16,lookup!$A:$A,0))</f>
        <v>1_VHB high</v>
      </c>
      <c r="AQ16" t="str">
        <f>INDEX(lookup!$W:$W,MATCH($A16,lookup!$A:$A,0))</f>
        <v>1_fin/acc/econ</v>
      </c>
      <c r="AS16" t="inlineStr">
        <is>
          <t>staging</t>
        </is>
      </c>
      <c r="AT16" t="inlineStr">
        <is>
          <t>good-CER</t>
        </is>
      </c>
      <c r="AU16" t="inlineStr">
        <is>
          <t>cost</t>
        </is>
      </c>
      <c r="AV16" t="inlineStr">
        <is>
          <t>-0.157</t>
        </is>
      </c>
      <c r="AX16" t="inlineStr">
        <is>
          <t>-2.94</t>
        </is>
      </c>
      <c r="BA16" t="n">
        <v>3666</v>
      </c>
      <c r="BB16" t="inlineStr">
        <is>
          <t>0</t>
        </is>
      </c>
      <c r="BC16" t="inlineStr">
        <is>
          <t>OLS</t>
        </is>
      </c>
      <c r="BD16" t="inlineStr">
        <is>
          <t>not stated</t>
        </is>
      </c>
      <c r="BE16" t="inlineStr">
        <is>
          <t>none</t>
        </is>
      </c>
      <c r="BI16" t="inlineStr">
        <is>
          <t>Table 6</t>
        </is>
      </c>
      <c r="BJ16" t="inlineStr">
        <is>
          <t>Panel B col 3</t>
        </is>
      </c>
      <c r="BK16" t="inlineStr">
        <is>
          <t>9</t>
        </is>
      </c>
      <c r="BL16" t="inlineStr">
        <is>
          <t>CCP3 -0.157*** (-2.94)</t>
        </is>
      </c>
      <c r="BM16" t="inlineStr">
        <is>
          <t>CCP3</t>
        </is>
      </c>
      <c r="BN16" t="inlineStr">
        <is>
          <t>COD</t>
        </is>
      </c>
      <c r="BO16" t="inlineStr">
        <is>
          <t>update</t>
        </is>
      </c>
      <c r="BP16" t="inlineStr">
        <is>
          <t>Al-Fakir Al Rabab'a et al (2023)</t>
        </is>
      </c>
      <c r="BQ16" t="inlineStr">
        <is>
          <t>computed</t>
        </is>
      </c>
      <c r="BT16" t="n">
        <v>0</v>
      </c>
      <c r="BU16" t="inlineStr">
        <is>
          <t>staging_Al-Fakir_Al_Rababa_et_al_2023.csv</t>
        </is>
      </c>
      <c r="BW16" t="n">
        <v>2003</v>
      </c>
      <c r="BX16" t="n">
        <v>2018</v>
      </c>
      <c r="BY16" t="inlineStr">
        <is>
          <t>multi: 14 Asia-Pacific countries (Australia, China, Hong Kong, India, Indonesia, Japan, Malaysia, New Zealand, Philippines, Singapore, South Korea, Sri Lanka, Taiwan, Thailand)</t>
        </is>
      </c>
      <c r="BZ16" t="n">
        <v>2010.5</v>
      </c>
      <c r="CA16" t="n">
        <v>0.1875</v>
      </c>
      <c r="CB16" t="n">
        <v>0</v>
      </c>
      <c r="CC16" t="n">
        <v>1</v>
      </c>
      <c r="CD16" t="n">
        <v>-0.04853785568411233</v>
      </c>
      <c r="CE16" t="n">
        <v>1</v>
      </c>
    </row>
    <row r="17">
      <c r="A17" t="inlineStr">
        <is>
          <t>Al-Fakir Al Rabab'a et al (2023)</t>
        </is>
      </c>
      <c r="B17" t="n">
        <v>1322</v>
      </c>
      <c r="C17" t="n">
        <v>-0.0461953127994033</v>
      </c>
      <c r="D17" t="n">
        <v>3666</v>
      </c>
      <c r="E17">
        <f>IF(ISNUMBER($BA17),$BA17,IF(AND(ISNUMBER($D17),ISNUMBER($BW17),ISNUMBER($BX17)),$D17*($BX17-$BW17+1),""))</f>
        <v>3666.0</v>
      </c>
      <c r="H17" t="inlineStr">
        <is>
          <t>partial</t>
        </is>
      </c>
      <c r="I17" t="inlineStr">
        <is>
          <t>T-Statistic available</t>
        </is>
      </c>
      <c r="J17">
        <f>IF($BW17&lt;&gt;"",$BW17,"")</f>
        <v>2003.0</v>
      </c>
      <c r="K17">
        <f>IF($BX17&lt;&gt;"",$BX17,"")</f>
        <v>2018.0</v>
      </c>
      <c r="L17">
        <f>IF(AND(ISNUMBER($BW17),ISNUMBER($BX17)),($BW17+$BX17)/2,"")</f>
        <v>2010.5</v>
      </c>
      <c r="M17">
        <f>IF($L17&lt;&gt;"",$L17,"")</f>
        <v>2010.5</v>
      </c>
      <c r="N17">
        <f>IF(AND(ISNUMBER($BW17),ISNUMBER($BX17)),MIN(1,MAX(0,($BX17-2016+1)/($BX17-$BW17+1))),"")</f>
        <v>0.1875</v>
      </c>
      <c r="O17">
        <f>IF(AND(ISNUMBER($BW17),ISNUMBER($BX17)),MIN(1,MAX(0,($BX17-2017+1)/($BX17-$BW17+1))),"")</f>
        <v>0.125</v>
      </c>
      <c r="P17">
        <f>IF(AND(ISNUMBER($BW17),ISNUMBER($BX17)),MIN(1,MAX(0,($BX17-2018+1)/($BX17-$BW17+1))),"")</f>
        <v>0.0625</v>
      </c>
      <c r="Q17">
        <f>IF(AND(ISNUMBER($BW17),ISNUMBER($BX17)),MIN(1,MAX(0,($BX17-2019+1)/($BX17-$BW17+1))),"")</f>
        <v>0.0</v>
      </c>
      <c r="R17">
        <f>IF(AND(ISNUMBER($BW17),ISNUMBER($BX17)),MIN(1,MAX(0,($BX17-2016+1)/($BX17-$BW17+1))),"")</f>
        <v>0.1875</v>
      </c>
      <c r="S17">
        <f>IF($L17&lt;&gt;"",IF($L17&gt;=2015.5,1,0),"")</f>
        <v>0.0</v>
      </c>
      <c r="T17">
        <f>IF($L17&lt;&gt;"",IF($L17&gt;=2016,1,0),"")</f>
        <v>0.0</v>
      </c>
      <c r="U17">
        <f>IF(ISNUMBER($BX17),IF($BX17&gt;=2016,1,0),"")</f>
        <v>1.0</v>
      </c>
      <c r="V17">
        <f>IF(ISNUMBER($BW17),IF($BW17&gt;=2016,1,0),"")</f>
        <v>0.0</v>
      </c>
      <c r="W17" t="str">
        <f>IF(AND(ISNUMBER($BW17),ISNUMBER($BX17)),IF($BW17&gt;=2016,"post-only",IF($BX17&lt;2016,"pre-only","mixed")),"")</f>
        <v>mixed</v>
      </c>
      <c r="X17">
        <f>IF(AND(ISNUMBER($BW17),ISNUMBER($BX17)),MIN(1,MAX(0,($BX17-2017+1)/($BX17-$BW17+1))),"")</f>
        <v>0.125</v>
      </c>
      <c r="Y17">
        <f>IF(AND(ISNUMBER($BW17),ISNUMBER($BX17)),MIN(1,MAX(0,($BX17-2018+1)/($BX17-$BW17+1))),"")</f>
        <v>0.0625</v>
      </c>
      <c r="Z17">
        <f>IF(AND(ISNUMBER($BW17),ISNUMBER($BX17)),MIN(1,MAX(0,($BX17-2019+1)/($BX17-$BW17+1))),"")</f>
        <v>0.0</v>
      </c>
      <c r="AA17">
        <f>IF(ISNUMBER($BX17),IF($BX17&gt;=2017,1,0),"")</f>
        <v>1.0</v>
      </c>
      <c r="AB17">
        <f>IF(ISNUMBER($BX17),IF($BX17&gt;=2018,1,0),"")</f>
        <v>1.0</v>
      </c>
      <c r="AC17">
        <f>IF(ISNUMBER($BX17),IF($BX17&gt;=2019,1,0),"")</f>
        <v>0.0</v>
      </c>
      <c r="AD17">
        <f>IF($L17&lt;&gt;"",IF($L17&gt;2013,1,0),"")</f>
        <v>0.0</v>
      </c>
      <c r="AE17">
        <f>IF($L17&lt;&gt;"",1+IF($L17&gt;2011,1,0)+IF($L17&gt;2014,1,0),"")</f>
        <v>1.0</v>
      </c>
      <c r="AF17" t="inlineStr">
        <is>
          <t>loan (interest rate)</t>
        </is>
      </c>
      <c r="AG17" t="inlineStr">
        <is>
          <t>performance</t>
        </is>
      </c>
      <c r="AH17" t="inlineStr">
        <is>
          <t>non-sensitive</t>
        </is>
      </c>
      <c r="AI17" t="inlineStr">
        <is>
          <t>99_NCE</t>
        </is>
      </c>
      <c r="AJ17" t="inlineStr">
        <is>
          <t>99_NCE</t>
        </is>
      </c>
      <c r="AK17" t="str">
        <f>IF(AND($CF17&lt;&gt;"",IFERROR(INDEX(subsample_country_map!$B:$B,MATCH($CF17,subsample_country_map!$A:$A,0)),"")&lt;&gt;""),INDEX(subsample_country_map!$B:$B,MATCH($CF17,subsample_country_map!$A:$A,0)),INDEX(lookup!$AA:$AA,MATCH($A17,lookup!$A:$A,0)))</f>
        <v>3_AsiaPac</v>
      </c>
      <c r="AL17" t="str">
        <f>IF(AND($CF17&lt;&gt;"",IFERROR(INDEX(subsample_country_map!$C:$C,MATCH($CF17,subsample_country_map!$A:$A,0)),"")&lt;&gt;""),INDEX(subsample_country_map!$C:$C,MATCH($CF17,subsample_country_map!$A:$A,0)),INDEX(lookup!$AB:$AB,MATCH($A17,lookup!$A:$A,0)))</f>
        <v>99_NCE</v>
      </c>
      <c r="AM17" t="str">
        <f>IF(AND($CF17&lt;&gt;"",IFERROR(INDEX(subsample_country_map!$D:$D,MATCH($CF17,subsample_country_map!$A:$A,0)),"")&lt;&gt;""),INDEX(subsample_country_map!$D:$D,MATCH($CF17,subsample_country_map!$A:$A,0)),INDEX(lookup!$AC:$AC,MATCH($A17,lookup!$A:$A,0)))</f>
        <v>99_NCE</v>
      </c>
      <c r="AN17" t="str">
        <f>IF(AND($CF17&lt;&gt;"",IFERROR(INDEX(subsample_country_map!$E:$E,MATCH($CF17,subsample_country_map!$A:$A,0)),"")&lt;&gt;""),INDEX(subsample_country_map!$E:$E,MATCH($CF17,subsample_country_map!$A:$A,0)),INDEX(lookup!$AD:$AD,MATCH($A17,lookup!$A:$A,0)))</f>
        <v>99_NCE</v>
      </c>
      <c r="AO17" t="str">
        <f>INDEX(lookup!$Y:$Y,MATCH($A17,lookup!$A:$A,0))</f>
        <v>0_published</v>
      </c>
      <c r="AP17" t="str">
        <f>INDEX(lookup!$Z:$Z,MATCH($A17,lookup!$A:$A,0))</f>
        <v>1_VHB high</v>
      </c>
      <c r="AQ17" t="str">
        <f>INDEX(lookup!$W:$W,MATCH($A17,lookup!$A:$A,0))</f>
        <v>1_fin/acc/econ</v>
      </c>
      <c r="AS17" t="inlineStr">
        <is>
          <t>staging</t>
        </is>
      </c>
      <c r="AT17" t="inlineStr">
        <is>
          <t>good-CER</t>
        </is>
      </c>
      <c r="AU17" t="inlineStr">
        <is>
          <t>cost</t>
        </is>
      </c>
      <c r="AV17" t="inlineStr">
        <is>
          <t>-0.241</t>
        </is>
      </c>
      <c r="AX17" t="inlineStr">
        <is>
          <t>-2.80</t>
        </is>
      </c>
      <c r="BA17" t="n">
        <v>3666</v>
      </c>
      <c r="BB17" t="inlineStr">
        <is>
          <t>0</t>
        </is>
      </c>
      <c r="BC17" t="inlineStr">
        <is>
          <t>OLS</t>
        </is>
      </c>
      <c r="BD17" t="inlineStr">
        <is>
          <t>not stated</t>
        </is>
      </c>
      <c r="BE17" t="inlineStr">
        <is>
          <t>none</t>
        </is>
      </c>
      <c r="BI17" t="inlineStr">
        <is>
          <t>Table 6</t>
        </is>
      </c>
      <c r="BJ17" t="inlineStr">
        <is>
          <t>Panel B col 4</t>
        </is>
      </c>
      <c r="BK17" t="inlineStr">
        <is>
          <t>9</t>
        </is>
      </c>
      <c r="BL17" t="inlineStr">
        <is>
          <t>CCP4 -0.241*** (-2.80)</t>
        </is>
      </c>
      <c r="BM17" t="inlineStr">
        <is>
          <t>CCP4</t>
        </is>
      </c>
      <c r="BN17" t="inlineStr">
        <is>
          <t>COD</t>
        </is>
      </c>
      <c r="BO17" t="inlineStr">
        <is>
          <t>update</t>
        </is>
      </c>
      <c r="BP17" t="inlineStr">
        <is>
          <t>Al-Fakir Al Rabab'a et al (2023)</t>
        </is>
      </c>
      <c r="BQ17" t="inlineStr">
        <is>
          <t>computed</t>
        </is>
      </c>
      <c r="BT17" t="n">
        <v>0</v>
      </c>
      <c r="BU17" t="inlineStr">
        <is>
          <t>staging_Al-Fakir_Al_Rababa_et_al_2023.csv</t>
        </is>
      </c>
      <c r="BW17" t="n">
        <v>2003</v>
      </c>
      <c r="BX17" t="n">
        <v>2018</v>
      </c>
      <c r="BY17" t="inlineStr">
        <is>
          <t>multi: 14 Asia-Pacific countries (Australia, China, Hong Kong, India, Indonesia, Japan, Malaysia, New Zealand, Philippines, Singapore, South Korea, Sri Lanka, Taiwan, Thailand)</t>
        </is>
      </c>
      <c r="BZ17" t="n">
        <v>2010.5</v>
      </c>
      <c r="CA17" t="n">
        <v>0.1875</v>
      </c>
      <c r="CB17" t="n">
        <v>0</v>
      </c>
      <c r="CC17" t="n">
        <v>1</v>
      </c>
      <c r="CD17" t="n">
        <v>-0.04622821531066775</v>
      </c>
      <c r="CE17" t="n">
        <v>1</v>
      </c>
    </row>
    <row r="18">
      <c r="A18" t="inlineStr">
        <is>
          <t>Al-Fakir Al Rabab'a et al (2023)</t>
        </is>
      </c>
      <c r="B18" t="n">
        <v>1323</v>
      </c>
      <c r="C18" t="n">
        <v>-0.04948716593053935</v>
      </c>
      <c r="D18" t="n">
        <v>3666</v>
      </c>
      <c r="E18">
        <f>IF(ISNUMBER($BA18),$BA18,IF(AND(ISNUMBER($D18),ISNUMBER($BW18),ISNUMBER($BX18)),$D18*($BX18-$BW18+1),""))</f>
        <v>3666.0</v>
      </c>
      <c r="H18" t="inlineStr">
        <is>
          <t>partial</t>
        </is>
      </c>
      <c r="I18" t="inlineStr">
        <is>
          <t>T-Statistic available</t>
        </is>
      </c>
      <c r="J18">
        <f>IF($BW18&lt;&gt;"",$BW18,"")</f>
        <v>2003.0</v>
      </c>
      <c r="K18">
        <f>IF($BX18&lt;&gt;"",$BX18,"")</f>
        <v>2018.0</v>
      </c>
      <c r="L18">
        <f>IF(AND(ISNUMBER($BW18),ISNUMBER($BX18)),($BW18+$BX18)/2,"")</f>
        <v>2010.5</v>
      </c>
      <c r="M18">
        <f>IF($L18&lt;&gt;"",$L18,"")</f>
        <v>2010.5</v>
      </c>
      <c r="N18">
        <f>IF(AND(ISNUMBER($BW18),ISNUMBER($BX18)),MIN(1,MAX(0,($BX18-2016+1)/($BX18-$BW18+1))),"")</f>
        <v>0.1875</v>
      </c>
      <c r="O18">
        <f>IF(AND(ISNUMBER($BW18),ISNUMBER($BX18)),MIN(1,MAX(0,($BX18-2017+1)/($BX18-$BW18+1))),"")</f>
        <v>0.125</v>
      </c>
      <c r="P18">
        <f>IF(AND(ISNUMBER($BW18),ISNUMBER($BX18)),MIN(1,MAX(0,($BX18-2018+1)/($BX18-$BW18+1))),"")</f>
        <v>0.0625</v>
      </c>
      <c r="Q18">
        <f>IF(AND(ISNUMBER($BW18),ISNUMBER($BX18)),MIN(1,MAX(0,($BX18-2019+1)/($BX18-$BW18+1))),"")</f>
        <v>0.0</v>
      </c>
      <c r="R18">
        <f>IF(AND(ISNUMBER($BW18),ISNUMBER($BX18)),MIN(1,MAX(0,($BX18-2016+1)/($BX18-$BW18+1))),"")</f>
        <v>0.1875</v>
      </c>
      <c r="S18">
        <f>IF($L18&lt;&gt;"",IF($L18&gt;=2015.5,1,0),"")</f>
        <v>0.0</v>
      </c>
      <c r="T18">
        <f>IF($L18&lt;&gt;"",IF($L18&gt;=2016,1,0),"")</f>
        <v>0.0</v>
      </c>
      <c r="U18">
        <f>IF(ISNUMBER($BX18),IF($BX18&gt;=2016,1,0),"")</f>
        <v>1.0</v>
      </c>
      <c r="V18">
        <f>IF(ISNUMBER($BW18),IF($BW18&gt;=2016,1,0),"")</f>
        <v>0.0</v>
      </c>
      <c r="W18" t="str">
        <f>IF(AND(ISNUMBER($BW18),ISNUMBER($BX18)),IF($BW18&gt;=2016,"post-only",IF($BX18&lt;2016,"pre-only","mixed")),"")</f>
        <v>mixed</v>
      </c>
      <c r="X18">
        <f>IF(AND(ISNUMBER($BW18),ISNUMBER($BX18)),MIN(1,MAX(0,($BX18-2017+1)/($BX18-$BW18+1))),"")</f>
        <v>0.125</v>
      </c>
      <c r="Y18">
        <f>IF(AND(ISNUMBER($BW18),ISNUMBER($BX18)),MIN(1,MAX(0,($BX18-2018+1)/($BX18-$BW18+1))),"")</f>
        <v>0.0625</v>
      </c>
      <c r="Z18">
        <f>IF(AND(ISNUMBER($BW18),ISNUMBER($BX18)),MIN(1,MAX(0,($BX18-2019+1)/($BX18-$BW18+1))),"")</f>
        <v>0.0</v>
      </c>
      <c r="AA18">
        <f>IF(ISNUMBER($BX18),IF($BX18&gt;=2017,1,0),"")</f>
        <v>1.0</v>
      </c>
      <c r="AB18">
        <f>IF(ISNUMBER($BX18),IF($BX18&gt;=2018,1,0),"")</f>
        <v>1.0</v>
      </c>
      <c r="AC18">
        <f>IF(ISNUMBER($BX18),IF($BX18&gt;=2019,1,0),"")</f>
        <v>0.0</v>
      </c>
      <c r="AD18">
        <f>IF($L18&lt;&gt;"",IF($L18&gt;2013,1,0),"")</f>
        <v>0.0</v>
      </c>
      <c r="AE18">
        <f>IF($L18&lt;&gt;"",1+IF($L18&gt;2011,1,0)+IF($L18&gt;2014,1,0),"")</f>
        <v>1.0</v>
      </c>
      <c r="AF18" t="inlineStr">
        <is>
          <t>loan (interest rate)</t>
        </is>
      </c>
      <c r="AG18" t="inlineStr">
        <is>
          <t>performance</t>
        </is>
      </c>
      <c r="AH18" t="inlineStr">
        <is>
          <t>non-sensitive</t>
        </is>
      </c>
      <c r="AI18" t="inlineStr">
        <is>
          <t>99_NCE</t>
        </is>
      </c>
      <c r="AJ18" t="inlineStr">
        <is>
          <t>99_NCE</t>
        </is>
      </c>
      <c r="AK18" t="str">
        <f>IF(AND($CF18&lt;&gt;"",IFERROR(INDEX(subsample_country_map!$B:$B,MATCH($CF18,subsample_country_map!$A:$A,0)),"")&lt;&gt;""),INDEX(subsample_country_map!$B:$B,MATCH($CF18,subsample_country_map!$A:$A,0)),INDEX(lookup!$AA:$AA,MATCH($A18,lookup!$A:$A,0)))</f>
        <v>3_AsiaPac</v>
      </c>
      <c r="AL18" t="str">
        <f>IF(AND($CF18&lt;&gt;"",IFERROR(INDEX(subsample_country_map!$C:$C,MATCH($CF18,subsample_country_map!$A:$A,0)),"")&lt;&gt;""),INDEX(subsample_country_map!$C:$C,MATCH($CF18,subsample_country_map!$A:$A,0)),INDEX(lookup!$AB:$AB,MATCH($A18,lookup!$A:$A,0)))</f>
        <v>99_NCE</v>
      </c>
      <c r="AM18" t="str">
        <f>IF(AND($CF18&lt;&gt;"",IFERROR(INDEX(subsample_country_map!$D:$D,MATCH($CF18,subsample_country_map!$A:$A,0)),"")&lt;&gt;""),INDEX(subsample_country_map!$D:$D,MATCH($CF18,subsample_country_map!$A:$A,0)),INDEX(lookup!$AC:$AC,MATCH($A18,lookup!$A:$A,0)))</f>
        <v>99_NCE</v>
      </c>
      <c r="AN18" t="str">
        <f>IF(AND($CF18&lt;&gt;"",IFERROR(INDEX(subsample_country_map!$E:$E,MATCH($CF18,subsample_country_map!$A:$A,0)),"")&lt;&gt;""),INDEX(subsample_country_map!$E:$E,MATCH($CF18,subsample_country_map!$A:$A,0)),INDEX(lookup!$AD:$AD,MATCH($A18,lookup!$A:$A,0)))</f>
        <v>99_NCE</v>
      </c>
      <c r="AO18" t="str">
        <f>INDEX(lookup!$Y:$Y,MATCH($A18,lookup!$A:$A,0))</f>
        <v>0_published</v>
      </c>
      <c r="AP18" t="str">
        <f>INDEX(lookup!$Z:$Z,MATCH($A18,lookup!$A:$A,0))</f>
        <v>1_VHB high</v>
      </c>
      <c r="AQ18" t="str">
        <f>INDEX(lookup!$W:$W,MATCH($A18,lookup!$A:$A,0))</f>
        <v>1_fin/acc/econ</v>
      </c>
      <c r="AS18" t="inlineStr">
        <is>
          <t>staging</t>
        </is>
      </c>
      <c r="AT18" t="inlineStr">
        <is>
          <t>author-inverted-to-good</t>
        </is>
      </c>
      <c r="AU18" t="inlineStr">
        <is>
          <t>cost</t>
        </is>
      </c>
      <c r="AV18" t="inlineStr">
        <is>
          <t>-0.392</t>
        </is>
      </c>
      <c r="AX18" t="inlineStr">
        <is>
          <t>-3.00</t>
        </is>
      </c>
      <c r="BA18" t="n">
        <v>3666</v>
      </c>
      <c r="BB18" t="inlineStr">
        <is>
          <t>0</t>
        </is>
      </c>
      <c r="BC18" t="inlineStr">
        <is>
          <t>OLS</t>
        </is>
      </c>
      <c r="BD18" t="inlineStr">
        <is>
          <t>not stated</t>
        </is>
      </c>
      <c r="BE18" t="inlineStr">
        <is>
          <t>none</t>
        </is>
      </c>
      <c r="BI18" t="inlineStr">
        <is>
          <t>Table 6</t>
        </is>
      </c>
      <c r="BJ18" t="inlineStr">
        <is>
          <t>Panel C col 1</t>
        </is>
      </c>
      <c r="BK18" t="inlineStr">
        <is>
          <t>9</t>
        </is>
      </c>
      <c r="BL18" t="inlineStr">
        <is>
          <t>CCP1 -0.392*** (-3.00)</t>
        </is>
      </c>
      <c r="BM18" t="inlineStr">
        <is>
          <t>CCP1</t>
        </is>
      </c>
      <c r="BN18" t="inlineStr">
        <is>
          <t>COD</t>
        </is>
      </c>
      <c r="BO18" t="inlineStr">
        <is>
          <t>update</t>
        </is>
      </c>
      <c r="BP18" t="inlineStr">
        <is>
          <t>Al-Fakir Al Rabab'a et al (2023)</t>
        </is>
      </c>
      <c r="BQ18" t="inlineStr">
        <is>
          <t>computed</t>
        </is>
      </c>
      <c r="BT18" t="n">
        <v>0</v>
      </c>
      <c r="BU18" t="inlineStr">
        <is>
          <t>staging_Al-Fakir_Al_Rababa_et_al_2023.csv</t>
        </is>
      </c>
      <c r="BW18" t="n">
        <v>2003</v>
      </c>
      <c r="BX18" t="n">
        <v>2018</v>
      </c>
      <c r="BY18" t="inlineStr">
        <is>
          <t>multi: 14 Asia-Pacific countries (Australia, China, Hong Kong, India, Indonesia, Japan, Malaysia, New Zealand, Philippines, Singapore, South Korea, Sri Lanka, Taiwan, Thailand)</t>
        </is>
      </c>
      <c r="BZ18" t="n">
        <v>2010.5</v>
      </c>
      <c r="CA18" t="n">
        <v>0.1875</v>
      </c>
      <c r="CB18" t="n">
        <v>0</v>
      </c>
      <c r="CC18" t="n">
        <v>1</v>
      </c>
      <c r="CD18" t="n">
        <v>-0.04952762308091378</v>
      </c>
      <c r="CE18" t="n">
        <v>1</v>
      </c>
    </row>
    <row r="19">
      <c r="A19" t="inlineStr">
        <is>
          <t>Al-Fakir Al Rabab'a et al (2023)</t>
        </is>
      </c>
      <c r="B19" t="n">
        <v>1324</v>
      </c>
      <c r="C19" t="n">
        <v>-0.03861851183822167</v>
      </c>
      <c r="D19" t="n">
        <v>3666</v>
      </c>
      <c r="E19">
        <f>IF(ISNUMBER($BA19),$BA19,IF(AND(ISNUMBER($D19),ISNUMBER($BW19),ISNUMBER($BX19)),$D19*($BX19-$BW19+1),""))</f>
        <v>3666.0</v>
      </c>
      <c r="H19" t="inlineStr">
        <is>
          <t>partial</t>
        </is>
      </c>
      <c r="I19" t="inlineStr">
        <is>
          <t>T-Statistic available</t>
        </is>
      </c>
      <c r="J19">
        <f>IF($BW19&lt;&gt;"",$BW19,"")</f>
        <v>2003.0</v>
      </c>
      <c r="K19">
        <f>IF($BX19&lt;&gt;"",$BX19,"")</f>
        <v>2018.0</v>
      </c>
      <c r="L19">
        <f>IF(AND(ISNUMBER($BW19),ISNUMBER($BX19)),($BW19+$BX19)/2,"")</f>
        <v>2010.5</v>
      </c>
      <c r="M19">
        <f>IF($L19&lt;&gt;"",$L19,"")</f>
        <v>2010.5</v>
      </c>
      <c r="N19">
        <f>IF(AND(ISNUMBER($BW19),ISNUMBER($BX19)),MIN(1,MAX(0,($BX19-2016+1)/($BX19-$BW19+1))),"")</f>
        <v>0.1875</v>
      </c>
      <c r="O19">
        <f>IF(AND(ISNUMBER($BW19),ISNUMBER($BX19)),MIN(1,MAX(0,($BX19-2017+1)/($BX19-$BW19+1))),"")</f>
        <v>0.125</v>
      </c>
      <c r="P19">
        <f>IF(AND(ISNUMBER($BW19),ISNUMBER($BX19)),MIN(1,MAX(0,($BX19-2018+1)/($BX19-$BW19+1))),"")</f>
        <v>0.0625</v>
      </c>
      <c r="Q19">
        <f>IF(AND(ISNUMBER($BW19),ISNUMBER($BX19)),MIN(1,MAX(0,($BX19-2019+1)/($BX19-$BW19+1))),"")</f>
        <v>0.0</v>
      </c>
      <c r="R19">
        <f>IF(AND(ISNUMBER($BW19),ISNUMBER($BX19)),MIN(1,MAX(0,($BX19-2016+1)/($BX19-$BW19+1))),"")</f>
        <v>0.1875</v>
      </c>
      <c r="S19">
        <f>IF($L19&lt;&gt;"",IF($L19&gt;=2015.5,1,0),"")</f>
        <v>0.0</v>
      </c>
      <c r="T19">
        <f>IF($L19&lt;&gt;"",IF($L19&gt;=2016,1,0),"")</f>
        <v>0.0</v>
      </c>
      <c r="U19">
        <f>IF(ISNUMBER($BX19),IF($BX19&gt;=2016,1,0),"")</f>
        <v>1.0</v>
      </c>
      <c r="V19">
        <f>IF(ISNUMBER($BW19),IF($BW19&gt;=2016,1,0),"")</f>
        <v>0.0</v>
      </c>
      <c r="W19" t="str">
        <f>IF(AND(ISNUMBER($BW19),ISNUMBER($BX19)),IF($BW19&gt;=2016,"post-only",IF($BX19&lt;2016,"pre-only","mixed")),"")</f>
        <v>mixed</v>
      </c>
      <c r="X19">
        <f>IF(AND(ISNUMBER($BW19),ISNUMBER($BX19)),MIN(1,MAX(0,($BX19-2017+1)/($BX19-$BW19+1))),"")</f>
        <v>0.125</v>
      </c>
      <c r="Y19">
        <f>IF(AND(ISNUMBER($BW19),ISNUMBER($BX19)),MIN(1,MAX(0,($BX19-2018+1)/($BX19-$BW19+1))),"")</f>
        <v>0.0625</v>
      </c>
      <c r="Z19">
        <f>IF(AND(ISNUMBER($BW19),ISNUMBER($BX19)),MIN(1,MAX(0,($BX19-2019+1)/($BX19-$BW19+1))),"")</f>
        <v>0.0</v>
      </c>
      <c r="AA19">
        <f>IF(ISNUMBER($BX19),IF($BX19&gt;=2017,1,0),"")</f>
        <v>1.0</v>
      </c>
      <c r="AB19">
        <f>IF(ISNUMBER($BX19),IF($BX19&gt;=2018,1,0),"")</f>
        <v>1.0</v>
      </c>
      <c r="AC19">
        <f>IF(ISNUMBER($BX19),IF($BX19&gt;=2019,1,0),"")</f>
        <v>0.0</v>
      </c>
      <c r="AD19">
        <f>IF($L19&lt;&gt;"",IF($L19&gt;2013,1,0),"")</f>
        <v>0.0</v>
      </c>
      <c r="AE19">
        <f>IF($L19&lt;&gt;"",1+IF($L19&gt;2011,1,0)+IF($L19&gt;2014,1,0),"")</f>
        <v>1.0</v>
      </c>
      <c r="AF19" t="inlineStr">
        <is>
          <t>loan (interest rate)</t>
        </is>
      </c>
      <c r="AG19" t="inlineStr">
        <is>
          <t>performance</t>
        </is>
      </c>
      <c r="AH19" t="inlineStr">
        <is>
          <t>non-sensitive</t>
        </is>
      </c>
      <c r="AI19" t="inlineStr">
        <is>
          <t>99_NCE</t>
        </is>
      </c>
      <c r="AJ19" t="inlineStr">
        <is>
          <t>99_NCE</t>
        </is>
      </c>
      <c r="AK19" t="str">
        <f>IF(AND($CF19&lt;&gt;"",IFERROR(INDEX(subsample_country_map!$B:$B,MATCH($CF19,subsample_country_map!$A:$A,0)),"")&lt;&gt;""),INDEX(subsample_country_map!$B:$B,MATCH($CF19,subsample_country_map!$A:$A,0)),INDEX(lookup!$AA:$AA,MATCH($A19,lookup!$A:$A,0)))</f>
        <v>3_AsiaPac</v>
      </c>
      <c r="AL19" t="str">
        <f>IF(AND($CF19&lt;&gt;"",IFERROR(INDEX(subsample_country_map!$C:$C,MATCH($CF19,subsample_country_map!$A:$A,0)),"")&lt;&gt;""),INDEX(subsample_country_map!$C:$C,MATCH($CF19,subsample_country_map!$A:$A,0)),INDEX(lookup!$AB:$AB,MATCH($A19,lookup!$A:$A,0)))</f>
        <v>99_NCE</v>
      </c>
      <c r="AM19" t="str">
        <f>IF(AND($CF19&lt;&gt;"",IFERROR(INDEX(subsample_country_map!$D:$D,MATCH($CF19,subsample_country_map!$A:$A,0)),"")&lt;&gt;""),INDEX(subsample_country_map!$D:$D,MATCH($CF19,subsample_country_map!$A:$A,0)),INDEX(lookup!$AC:$AC,MATCH($A19,lookup!$A:$A,0)))</f>
        <v>99_NCE</v>
      </c>
      <c r="AN19" t="str">
        <f>IF(AND($CF19&lt;&gt;"",IFERROR(INDEX(subsample_country_map!$E:$E,MATCH($CF19,subsample_country_map!$A:$A,0)),"")&lt;&gt;""),INDEX(subsample_country_map!$E:$E,MATCH($CF19,subsample_country_map!$A:$A,0)),INDEX(lookup!$AD:$AD,MATCH($A19,lookup!$A:$A,0)))</f>
        <v>99_NCE</v>
      </c>
      <c r="AO19" t="str">
        <f>INDEX(lookup!$Y:$Y,MATCH($A19,lookup!$A:$A,0))</f>
        <v>0_published</v>
      </c>
      <c r="AP19" t="str">
        <f>INDEX(lookup!$Z:$Z,MATCH($A19,lookup!$A:$A,0))</f>
        <v>1_VHB high</v>
      </c>
      <c r="AQ19" t="str">
        <f>INDEX(lookup!$W:$W,MATCH($A19,lookup!$A:$A,0))</f>
        <v>1_fin/acc/econ</v>
      </c>
      <c r="AS19" t="inlineStr">
        <is>
          <t>staging</t>
        </is>
      </c>
      <c r="AT19" t="inlineStr">
        <is>
          <t>author-inverted-to-good</t>
        </is>
      </c>
      <c r="AU19" t="inlineStr">
        <is>
          <t>cost</t>
        </is>
      </c>
      <c r="AV19" t="inlineStr">
        <is>
          <t>-0.486</t>
        </is>
      </c>
      <c r="AX19" t="inlineStr">
        <is>
          <t>-2.34</t>
        </is>
      </c>
      <c r="BA19" t="n">
        <v>3666</v>
      </c>
      <c r="BB19" t="inlineStr">
        <is>
          <t>0</t>
        </is>
      </c>
      <c r="BC19" t="inlineStr">
        <is>
          <t>OLS</t>
        </is>
      </c>
      <c r="BD19" t="inlineStr">
        <is>
          <t>not stated</t>
        </is>
      </c>
      <c r="BE19" t="inlineStr">
        <is>
          <t>none</t>
        </is>
      </c>
      <c r="BI19" t="inlineStr">
        <is>
          <t>Table 6</t>
        </is>
      </c>
      <c r="BJ19" t="inlineStr">
        <is>
          <t>Panel C col 2</t>
        </is>
      </c>
      <c r="BK19" t="inlineStr">
        <is>
          <t>9</t>
        </is>
      </c>
      <c r="BL19" t="inlineStr">
        <is>
          <t>CCP2 -0.486** (-2.34)</t>
        </is>
      </c>
      <c r="BM19" t="inlineStr">
        <is>
          <t>CCP2</t>
        </is>
      </c>
      <c r="BN19" t="inlineStr">
        <is>
          <t>COD</t>
        </is>
      </c>
      <c r="BO19" t="inlineStr">
        <is>
          <t>update</t>
        </is>
      </c>
      <c r="BP19" t="inlineStr">
        <is>
          <t>Al-Fakir Al Rabab'a et al (2023)</t>
        </is>
      </c>
      <c r="BQ19" t="inlineStr">
        <is>
          <t>computed</t>
        </is>
      </c>
      <c r="BT19" t="n">
        <v>0</v>
      </c>
      <c r="BU19" t="inlineStr">
        <is>
          <t>staging_Al-Fakir_Al_Rababa_et_al_2023.csv</t>
        </is>
      </c>
      <c r="BW19" t="n">
        <v>2003</v>
      </c>
      <c r="BX19" t="n">
        <v>2018</v>
      </c>
      <c r="BY19" t="inlineStr">
        <is>
          <t>multi: 14 Asia-Pacific countries (Australia, China, Hong Kong, India, Indonesia, Japan, Malaysia, New Zealand, Philippines, Singapore, South Korea, Sri Lanka, Taiwan, Thailand)</t>
        </is>
      </c>
      <c r="BZ19" t="n">
        <v>2010.5</v>
      </c>
      <c r="CA19" t="n">
        <v>0.1875</v>
      </c>
      <c r="CB19" t="n">
        <v>0</v>
      </c>
      <c r="CC19" t="n">
        <v>1</v>
      </c>
      <c r="CD19" t="n">
        <v>-0.03863772744972592</v>
      </c>
      <c r="CE19" t="n">
        <v>1</v>
      </c>
    </row>
    <row r="20">
      <c r="A20" t="inlineStr">
        <is>
          <t>Al-Fakir Al Rabab'a et al (2023)</t>
        </is>
      </c>
      <c r="B20" t="n">
        <v>1325</v>
      </c>
      <c r="C20" t="n">
        <v>-0.05113249465509011</v>
      </c>
      <c r="D20" t="n">
        <v>3666</v>
      </c>
      <c r="E20">
        <f>IF(ISNUMBER($BA20),$BA20,IF(AND(ISNUMBER($D20),ISNUMBER($BW20),ISNUMBER($BX20)),$D20*($BX20-$BW20+1),""))</f>
        <v>3666.0</v>
      </c>
      <c r="H20" t="inlineStr">
        <is>
          <t>partial</t>
        </is>
      </c>
      <c r="I20" t="inlineStr">
        <is>
          <t>T-Statistic available</t>
        </is>
      </c>
      <c r="J20">
        <f>IF($BW20&lt;&gt;"",$BW20,"")</f>
        <v>2003.0</v>
      </c>
      <c r="K20">
        <f>IF($BX20&lt;&gt;"",$BX20,"")</f>
        <v>2018.0</v>
      </c>
      <c r="L20">
        <f>IF(AND(ISNUMBER($BW20),ISNUMBER($BX20)),($BW20+$BX20)/2,"")</f>
        <v>2010.5</v>
      </c>
      <c r="M20">
        <f>IF($L20&lt;&gt;"",$L20,"")</f>
        <v>2010.5</v>
      </c>
      <c r="N20">
        <f>IF(AND(ISNUMBER($BW20),ISNUMBER($BX20)),MIN(1,MAX(0,($BX20-2016+1)/($BX20-$BW20+1))),"")</f>
        <v>0.1875</v>
      </c>
      <c r="O20">
        <f>IF(AND(ISNUMBER($BW20),ISNUMBER($BX20)),MIN(1,MAX(0,($BX20-2017+1)/($BX20-$BW20+1))),"")</f>
        <v>0.125</v>
      </c>
      <c r="P20">
        <f>IF(AND(ISNUMBER($BW20),ISNUMBER($BX20)),MIN(1,MAX(0,($BX20-2018+1)/($BX20-$BW20+1))),"")</f>
        <v>0.0625</v>
      </c>
      <c r="Q20">
        <f>IF(AND(ISNUMBER($BW20),ISNUMBER($BX20)),MIN(1,MAX(0,($BX20-2019+1)/($BX20-$BW20+1))),"")</f>
        <v>0.0</v>
      </c>
      <c r="R20">
        <f>IF(AND(ISNUMBER($BW20),ISNUMBER($BX20)),MIN(1,MAX(0,($BX20-2016+1)/($BX20-$BW20+1))),"")</f>
        <v>0.1875</v>
      </c>
      <c r="S20">
        <f>IF($L20&lt;&gt;"",IF($L20&gt;=2015.5,1,0),"")</f>
        <v>0.0</v>
      </c>
      <c r="T20">
        <f>IF($L20&lt;&gt;"",IF($L20&gt;=2016,1,0),"")</f>
        <v>0.0</v>
      </c>
      <c r="U20">
        <f>IF(ISNUMBER($BX20),IF($BX20&gt;=2016,1,0),"")</f>
        <v>1.0</v>
      </c>
      <c r="V20">
        <f>IF(ISNUMBER($BW20),IF($BW20&gt;=2016,1,0),"")</f>
        <v>0.0</v>
      </c>
      <c r="W20" t="str">
        <f>IF(AND(ISNUMBER($BW20),ISNUMBER($BX20)),IF($BW20&gt;=2016,"post-only",IF($BX20&lt;2016,"pre-only","mixed")),"")</f>
        <v>mixed</v>
      </c>
      <c r="X20">
        <f>IF(AND(ISNUMBER($BW20),ISNUMBER($BX20)),MIN(1,MAX(0,($BX20-2017+1)/($BX20-$BW20+1))),"")</f>
        <v>0.125</v>
      </c>
      <c r="Y20">
        <f>IF(AND(ISNUMBER($BW20),ISNUMBER($BX20)),MIN(1,MAX(0,($BX20-2018+1)/($BX20-$BW20+1))),"")</f>
        <v>0.0625</v>
      </c>
      <c r="Z20">
        <f>IF(AND(ISNUMBER($BW20),ISNUMBER($BX20)),MIN(1,MAX(0,($BX20-2019+1)/($BX20-$BW20+1))),"")</f>
        <v>0.0</v>
      </c>
      <c r="AA20">
        <f>IF(ISNUMBER($BX20),IF($BX20&gt;=2017,1,0),"")</f>
        <v>1.0</v>
      </c>
      <c r="AB20">
        <f>IF(ISNUMBER($BX20),IF($BX20&gt;=2018,1,0),"")</f>
        <v>1.0</v>
      </c>
      <c r="AC20">
        <f>IF(ISNUMBER($BX20),IF($BX20&gt;=2019,1,0),"")</f>
        <v>0.0</v>
      </c>
      <c r="AD20">
        <f>IF($L20&lt;&gt;"",IF($L20&gt;2013,1,0),"")</f>
        <v>0.0</v>
      </c>
      <c r="AE20">
        <f>IF($L20&lt;&gt;"",1+IF($L20&gt;2011,1,0)+IF($L20&gt;2014,1,0),"")</f>
        <v>1.0</v>
      </c>
      <c r="AF20" t="inlineStr">
        <is>
          <t>loan (interest rate)</t>
        </is>
      </c>
      <c r="AG20" t="inlineStr">
        <is>
          <t>performance</t>
        </is>
      </c>
      <c r="AH20" t="inlineStr">
        <is>
          <t>non-sensitive</t>
        </is>
      </c>
      <c r="AI20" t="inlineStr">
        <is>
          <t>99_NCE</t>
        </is>
      </c>
      <c r="AJ20" t="inlineStr">
        <is>
          <t>99_NCE</t>
        </is>
      </c>
      <c r="AK20" t="str">
        <f>IF(AND($CF20&lt;&gt;"",IFERROR(INDEX(subsample_country_map!$B:$B,MATCH($CF20,subsample_country_map!$A:$A,0)),"")&lt;&gt;""),INDEX(subsample_country_map!$B:$B,MATCH($CF20,subsample_country_map!$A:$A,0)),INDEX(lookup!$AA:$AA,MATCH($A20,lookup!$A:$A,0)))</f>
        <v>3_AsiaPac</v>
      </c>
      <c r="AL20" t="str">
        <f>IF(AND($CF20&lt;&gt;"",IFERROR(INDEX(subsample_country_map!$C:$C,MATCH($CF20,subsample_country_map!$A:$A,0)),"")&lt;&gt;""),INDEX(subsample_country_map!$C:$C,MATCH($CF20,subsample_country_map!$A:$A,0)),INDEX(lookup!$AB:$AB,MATCH($A20,lookup!$A:$A,0)))</f>
        <v>99_NCE</v>
      </c>
      <c r="AM20" t="str">
        <f>IF(AND($CF20&lt;&gt;"",IFERROR(INDEX(subsample_country_map!$D:$D,MATCH($CF20,subsample_country_map!$A:$A,0)),"")&lt;&gt;""),INDEX(subsample_country_map!$D:$D,MATCH($CF20,subsample_country_map!$A:$A,0)),INDEX(lookup!$AC:$AC,MATCH($A20,lookup!$A:$A,0)))</f>
        <v>99_NCE</v>
      </c>
      <c r="AN20" t="str">
        <f>IF(AND($CF20&lt;&gt;"",IFERROR(INDEX(subsample_country_map!$E:$E,MATCH($CF20,subsample_country_map!$A:$A,0)),"")&lt;&gt;""),INDEX(subsample_country_map!$E:$E,MATCH($CF20,subsample_country_map!$A:$A,0)),INDEX(lookup!$AD:$AD,MATCH($A20,lookup!$A:$A,0)))</f>
        <v>99_NCE</v>
      </c>
      <c r="AO20" t="str">
        <f>INDEX(lookup!$Y:$Y,MATCH($A20,lookup!$A:$A,0))</f>
        <v>0_published</v>
      </c>
      <c r="AP20" t="str">
        <f>INDEX(lookup!$Z:$Z,MATCH($A20,lookup!$A:$A,0))</f>
        <v>1_VHB high</v>
      </c>
      <c r="AQ20" t="str">
        <f>INDEX(lookup!$W:$W,MATCH($A20,lookup!$A:$A,0))</f>
        <v>1_fin/acc/econ</v>
      </c>
      <c r="AS20" t="inlineStr">
        <is>
          <t>staging</t>
        </is>
      </c>
      <c r="AT20" t="inlineStr">
        <is>
          <t>good-CER</t>
        </is>
      </c>
      <c r="AU20" t="inlineStr">
        <is>
          <t>cost</t>
        </is>
      </c>
      <c r="AV20" t="inlineStr">
        <is>
          <t>-0.148</t>
        </is>
      </c>
      <c r="AX20" t="inlineStr">
        <is>
          <t>-3.10</t>
        </is>
      </c>
      <c r="BA20" t="n">
        <v>3666</v>
      </c>
      <c r="BB20" t="inlineStr">
        <is>
          <t>0</t>
        </is>
      </c>
      <c r="BC20" t="inlineStr">
        <is>
          <t>OLS</t>
        </is>
      </c>
      <c r="BD20" t="inlineStr">
        <is>
          <t>not stated</t>
        </is>
      </c>
      <c r="BE20" t="inlineStr">
        <is>
          <t>none</t>
        </is>
      </c>
      <c r="BI20" t="inlineStr">
        <is>
          <t>Table 6</t>
        </is>
      </c>
      <c r="BJ20" t="inlineStr">
        <is>
          <t>Panel C col 3</t>
        </is>
      </c>
      <c r="BK20" t="inlineStr">
        <is>
          <t>9</t>
        </is>
      </c>
      <c r="BL20" t="inlineStr">
        <is>
          <t>CCP3 -0.148*** (-3.10)</t>
        </is>
      </c>
      <c r="BM20" t="inlineStr">
        <is>
          <t>CCP3</t>
        </is>
      </c>
      <c r="BN20" t="inlineStr">
        <is>
          <t>COD</t>
        </is>
      </c>
      <c r="BO20" t="inlineStr">
        <is>
          <t>update</t>
        </is>
      </c>
      <c r="BP20" t="inlineStr">
        <is>
          <t>Al-Fakir Al Rabab'a et al (2023)</t>
        </is>
      </c>
      <c r="BQ20" t="inlineStr">
        <is>
          <t>computed</t>
        </is>
      </c>
      <c r="BT20" t="n">
        <v>0</v>
      </c>
      <c r="BU20" t="inlineStr">
        <is>
          <t>staging_Al-Fakir_Al_Rababa_et_al_2023.csv</t>
        </is>
      </c>
      <c r="BW20" t="n">
        <v>2003</v>
      </c>
      <c r="BX20" t="n">
        <v>2018</v>
      </c>
      <c r="BY20" t="inlineStr">
        <is>
          <t>multi: 14 Asia-Pacific countries (Australia, China, Hong Kong, India, Indonesia, Japan, Malaysia, New Zealand, Philippines, Singapore, South Korea, Sri Lanka, Taiwan, Thailand)</t>
        </is>
      </c>
      <c r="BZ20" t="n">
        <v>2010.5</v>
      </c>
      <c r="CA20" t="n">
        <v>0.1875</v>
      </c>
      <c r="CB20" t="n">
        <v>0</v>
      </c>
      <c r="CC20" t="n">
        <v>1</v>
      </c>
      <c r="CD20" t="n">
        <v>-0.05117712720664969</v>
      </c>
      <c r="CE20" t="n">
        <v>1</v>
      </c>
    </row>
    <row r="21">
      <c r="A21" t="inlineStr">
        <is>
          <t>Al-Fakir Al Rabab'a et al (2023)</t>
        </is>
      </c>
      <c r="B21" t="n">
        <v>1326</v>
      </c>
      <c r="C21" t="n">
        <v>-0.05063893914057194</v>
      </c>
      <c r="D21" t="n">
        <v>3666</v>
      </c>
      <c r="E21">
        <f>IF(ISNUMBER($BA21),$BA21,IF(AND(ISNUMBER($D21),ISNUMBER($BW21),ISNUMBER($BX21)),$D21*($BX21-$BW21+1),""))</f>
        <v>3666.0</v>
      </c>
      <c r="H21" t="inlineStr">
        <is>
          <t>partial</t>
        </is>
      </c>
      <c r="I21" t="inlineStr">
        <is>
          <t>T-Statistic available</t>
        </is>
      </c>
      <c r="J21">
        <f>IF($BW21&lt;&gt;"",$BW21,"")</f>
        <v>2003.0</v>
      </c>
      <c r="K21">
        <f>IF($BX21&lt;&gt;"",$BX21,"")</f>
        <v>2018.0</v>
      </c>
      <c r="L21">
        <f>IF(AND(ISNUMBER($BW21),ISNUMBER($BX21)),($BW21+$BX21)/2,"")</f>
        <v>2010.5</v>
      </c>
      <c r="M21">
        <f>IF($L21&lt;&gt;"",$L21,"")</f>
        <v>2010.5</v>
      </c>
      <c r="N21">
        <f>IF(AND(ISNUMBER($BW21),ISNUMBER($BX21)),MIN(1,MAX(0,($BX21-2016+1)/($BX21-$BW21+1))),"")</f>
        <v>0.1875</v>
      </c>
      <c r="O21">
        <f>IF(AND(ISNUMBER($BW21),ISNUMBER($BX21)),MIN(1,MAX(0,($BX21-2017+1)/($BX21-$BW21+1))),"")</f>
        <v>0.125</v>
      </c>
      <c r="P21">
        <f>IF(AND(ISNUMBER($BW21),ISNUMBER($BX21)),MIN(1,MAX(0,($BX21-2018+1)/($BX21-$BW21+1))),"")</f>
        <v>0.0625</v>
      </c>
      <c r="Q21">
        <f>IF(AND(ISNUMBER($BW21),ISNUMBER($BX21)),MIN(1,MAX(0,($BX21-2019+1)/($BX21-$BW21+1))),"")</f>
        <v>0.0</v>
      </c>
      <c r="R21">
        <f>IF(AND(ISNUMBER($BW21),ISNUMBER($BX21)),MIN(1,MAX(0,($BX21-2016+1)/($BX21-$BW21+1))),"")</f>
        <v>0.1875</v>
      </c>
      <c r="S21">
        <f>IF($L21&lt;&gt;"",IF($L21&gt;=2015.5,1,0),"")</f>
        <v>0.0</v>
      </c>
      <c r="T21">
        <f>IF($L21&lt;&gt;"",IF($L21&gt;=2016,1,0),"")</f>
        <v>0.0</v>
      </c>
      <c r="U21">
        <f>IF(ISNUMBER($BX21),IF($BX21&gt;=2016,1,0),"")</f>
        <v>1.0</v>
      </c>
      <c r="V21">
        <f>IF(ISNUMBER($BW21),IF($BW21&gt;=2016,1,0),"")</f>
        <v>0.0</v>
      </c>
      <c r="W21" t="str">
        <f>IF(AND(ISNUMBER($BW21),ISNUMBER($BX21)),IF($BW21&gt;=2016,"post-only",IF($BX21&lt;2016,"pre-only","mixed")),"")</f>
        <v>mixed</v>
      </c>
      <c r="X21">
        <f>IF(AND(ISNUMBER($BW21),ISNUMBER($BX21)),MIN(1,MAX(0,($BX21-2017+1)/($BX21-$BW21+1))),"")</f>
        <v>0.125</v>
      </c>
      <c r="Y21">
        <f>IF(AND(ISNUMBER($BW21),ISNUMBER($BX21)),MIN(1,MAX(0,($BX21-2018+1)/($BX21-$BW21+1))),"")</f>
        <v>0.0625</v>
      </c>
      <c r="Z21">
        <f>IF(AND(ISNUMBER($BW21),ISNUMBER($BX21)),MIN(1,MAX(0,($BX21-2019+1)/($BX21-$BW21+1))),"")</f>
        <v>0.0</v>
      </c>
      <c r="AA21">
        <f>IF(ISNUMBER($BX21),IF($BX21&gt;=2017,1,0),"")</f>
        <v>1.0</v>
      </c>
      <c r="AB21">
        <f>IF(ISNUMBER($BX21),IF($BX21&gt;=2018,1,0),"")</f>
        <v>1.0</v>
      </c>
      <c r="AC21">
        <f>IF(ISNUMBER($BX21),IF($BX21&gt;=2019,1,0),"")</f>
        <v>0.0</v>
      </c>
      <c r="AD21">
        <f>IF($L21&lt;&gt;"",IF($L21&gt;2013,1,0),"")</f>
        <v>0.0</v>
      </c>
      <c r="AE21">
        <f>IF($L21&lt;&gt;"",1+IF($L21&gt;2011,1,0)+IF($L21&gt;2014,1,0),"")</f>
        <v>1.0</v>
      </c>
      <c r="AF21" t="inlineStr">
        <is>
          <t>loan (interest rate)</t>
        </is>
      </c>
      <c r="AG21" t="inlineStr">
        <is>
          <t>performance</t>
        </is>
      </c>
      <c r="AH21" t="inlineStr">
        <is>
          <t>non-sensitive</t>
        </is>
      </c>
      <c r="AI21" t="inlineStr">
        <is>
          <t>99_NCE</t>
        </is>
      </c>
      <c r="AJ21" t="inlineStr">
        <is>
          <t>99_NCE</t>
        </is>
      </c>
      <c r="AK21" t="str">
        <f>IF(AND($CF21&lt;&gt;"",IFERROR(INDEX(subsample_country_map!$B:$B,MATCH($CF21,subsample_country_map!$A:$A,0)),"")&lt;&gt;""),INDEX(subsample_country_map!$B:$B,MATCH($CF21,subsample_country_map!$A:$A,0)),INDEX(lookup!$AA:$AA,MATCH($A21,lookup!$A:$A,0)))</f>
        <v>3_AsiaPac</v>
      </c>
      <c r="AL21" t="str">
        <f>IF(AND($CF21&lt;&gt;"",IFERROR(INDEX(subsample_country_map!$C:$C,MATCH($CF21,subsample_country_map!$A:$A,0)),"")&lt;&gt;""),INDEX(subsample_country_map!$C:$C,MATCH($CF21,subsample_country_map!$A:$A,0)),INDEX(lookup!$AB:$AB,MATCH($A21,lookup!$A:$A,0)))</f>
        <v>99_NCE</v>
      </c>
      <c r="AM21" t="str">
        <f>IF(AND($CF21&lt;&gt;"",IFERROR(INDEX(subsample_country_map!$D:$D,MATCH($CF21,subsample_country_map!$A:$A,0)),"")&lt;&gt;""),INDEX(subsample_country_map!$D:$D,MATCH($CF21,subsample_country_map!$A:$A,0)),INDEX(lookup!$AC:$AC,MATCH($A21,lookup!$A:$A,0)))</f>
        <v>99_NCE</v>
      </c>
      <c r="AN21" t="str">
        <f>IF(AND($CF21&lt;&gt;"",IFERROR(INDEX(subsample_country_map!$E:$E,MATCH($CF21,subsample_country_map!$A:$A,0)),"")&lt;&gt;""),INDEX(subsample_country_map!$E:$E,MATCH($CF21,subsample_country_map!$A:$A,0)),INDEX(lookup!$AD:$AD,MATCH($A21,lookup!$A:$A,0)))</f>
        <v>99_NCE</v>
      </c>
      <c r="AO21" t="str">
        <f>INDEX(lookup!$Y:$Y,MATCH($A21,lookup!$A:$A,0))</f>
        <v>0_published</v>
      </c>
      <c r="AP21" t="str">
        <f>INDEX(lookup!$Z:$Z,MATCH($A21,lookup!$A:$A,0))</f>
        <v>1_VHB high</v>
      </c>
      <c r="AQ21" t="str">
        <f>INDEX(lookup!$W:$W,MATCH($A21,lookup!$A:$A,0))</f>
        <v>1_fin/acc/econ</v>
      </c>
      <c r="AS21" t="inlineStr">
        <is>
          <t>staging</t>
        </is>
      </c>
      <c r="AT21" t="inlineStr">
        <is>
          <t>good-CER</t>
        </is>
      </c>
      <c r="AU21" t="inlineStr">
        <is>
          <t>cost</t>
        </is>
      </c>
      <c r="AV21" t="inlineStr">
        <is>
          <t>-0.228</t>
        </is>
      </c>
      <c r="AX21" t="inlineStr">
        <is>
          <t>-3.07</t>
        </is>
      </c>
      <c r="BA21" t="n">
        <v>3666</v>
      </c>
      <c r="BB21" t="inlineStr">
        <is>
          <t>0</t>
        </is>
      </c>
      <c r="BC21" t="inlineStr">
        <is>
          <t>OLS</t>
        </is>
      </c>
      <c r="BD21" t="inlineStr">
        <is>
          <t>not stated</t>
        </is>
      </c>
      <c r="BE21" t="inlineStr">
        <is>
          <t>none</t>
        </is>
      </c>
      <c r="BI21" t="inlineStr">
        <is>
          <t>Table 6</t>
        </is>
      </c>
      <c r="BJ21" t="inlineStr">
        <is>
          <t>Panel C col 4</t>
        </is>
      </c>
      <c r="BK21" t="inlineStr">
        <is>
          <t>9</t>
        </is>
      </c>
      <c r="BL21" t="inlineStr">
        <is>
          <t>CCP4 -0.228*** (-3.07)</t>
        </is>
      </c>
      <c r="BM21" t="inlineStr">
        <is>
          <t>CCP4</t>
        </is>
      </c>
      <c r="BN21" t="inlineStr">
        <is>
          <t>COD</t>
        </is>
      </c>
      <c r="BO21" t="inlineStr">
        <is>
          <t>update</t>
        </is>
      </c>
      <c r="BP21" t="inlineStr">
        <is>
          <t>Al-Fakir Al Rabab'a et al (2023)</t>
        </is>
      </c>
      <c r="BQ21" t="inlineStr">
        <is>
          <t>computed</t>
        </is>
      </c>
      <c r="BT21" t="n">
        <v>0</v>
      </c>
      <c r="BU21" t="inlineStr">
        <is>
          <t>staging_Al-Fakir_Al_Rababa_et_al_2023.csv</t>
        </is>
      </c>
      <c r="BW21" t="n">
        <v>2003</v>
      </c>
      <c r="BX21" t="n">
        <v>2018</v>
      </c>
      <c r="BY21" t="inlineStr">
        <is>
          <t>multi: 14 Asia-Pacific countries (Australia, China, Hong Kong, India, Indonesia, Japan, Malaysia, New Zealand, Philippines, Singapore, South Korea, Sri Lanka, Taiwan, Thailand)</t>
        </is>
      </c>
      <c r="BZ21" t="n">
        <v>2010.5</v>
      </c>
      <c r="CA21" t="n">
        <v>0.1875</v>
      </c>
      <c r="CB21" t="n">
        <v>0</v>
      </c>
      <c r="CC21" t="n">
        <v>1</v>
      </c>
      <c r="CD21" t="n">
        <v>-0.05068229037316718</v>
      </c>
      <c r="CE21" t="n">
        <v>1</v>
      </c>
    </row>
    <row r="22">
      <c r="A22" t="inlineStr">
        <is>
          <t>Al-Fakir Al Rabab'a et al (2023)</t>
        </is>
      </c>
      <c r="B22" t="n">
        <v>1327</v>
      </c>
      <c r="C22" t="n">
        <v>-0.03647597734223074</v>
      </c>
      <c r="D22" t="n">
        <v>3666</v>
      </c>
      <c r="E22">
        <f>IF(ISNUMBER($BA22),$BA22,IF(AND(ISNUMBER($D22),ISNUMBER($BW22),ISNUMBER($BX22)),$D22*($BX22-$BW22+1),""))</f>
        <v>3666.0</v>
      </c>
      <c r="H22" t="inlineStr">
        <is>
          <t>partial</t>
        </is>
      </c>
      <c r="I22" t="inlineStr">
        <is>
          <t>T-Statistic available</t>
        </is>
      </c>
      <c r="J22">
        <f>IF($BW22&lt;&gt;"",$BW22,"")</f>
        <v>2003.0</v>
      </c>
      <c r="K22">
        <f>IF($BX22&lt;&gt;"",$BX22,"")</f>
        <v>2018.0</v>
      </c>
      <c r="L22">
        <f>IF(AND(ISNUMBER($BW22),ISNUMBER($BX22)),($BW22+$BX22)/2,"")</f>
        <v>2010.5</v>
      </c>
      <c r="M22">
        <f>IF($L22&lt;&gt;"",$L22,"")</f>
        <v>2010.5</v>
      </c>
      <c r="N22">
        <f>IF(AND(ISNUMBER($BW22),ISNUMBER($BX22)),MIN(1,MAX(0,($BX22-2016+1)/($BX22-$BW22+1))),"")</f>
        <v>0.1875</v>
      </c>
      <c r="O22">
        <f>IF(AND(ISNUMBER($BW22),ISNUMBER($BX22)),MIN(1,MAX(0,($BX22-2017+1)/($BX22-$BW22+1))),"")</f>
        <v>0.125</v>
      </c>
      <c r="P22">
        <f>IF(AND(ISNUMBER($BW22),ISNUMBER($BX22)),MIN(1,MAX(0,($BX22-2018+1)/($BX22-$BW22+1))),"")</f>
        <v>0.0625</v>
      </c>
      <c r="Q22">
        <f>IF(AND(ISNUMBER($BW22),ISNUMBER($BX22)),MIN(1,MAX(0,($BX22-2019+1)/($BX22-$BW22+1))),"")</f>
        <v>0.0</v>
      </c>
      <c r="R22">
        <f>IF(AND(ISNUMBER($BW22),ISNUMBER($BX22)),MIN(1,MAX(0,($BX22-2016+1)/($BX22-$BW22+1))),"")</f>
        <v>0.1875</v>
      </c>
      <c r="S22">
        <f>IF($L22&lt;&gt;"",IF($L22&gt;=2015.5,1,0),"")</f>
        <v>0.0</v>
      </c>
      <c r="T22">
        <f>IF($L22&lt;&gt;"",IF($L22&gt;=2016,1,0),"")</f>
        <v>0.0</v>
      </c>
      <c r="U22">
        <f>IF(ISNUMBER($BX22),IF($BX22&gt;=2016,1,0),"")</f>
        <v>1.0</v>
      </c>
      <c r="V22">
        <f>IF(ISNUMBER($BW22),IF($BW22&gt;=2016,1,0),"")</f>
        <v>0.0</v>
      </c>
      <c r="W22" t="str">
        <f>IF(AND(ISNUMBER($BW22),ISNUMBER($BX22)),IF($BW22&gt;=2016,"post-only",IF($BX22&lt;2016,"pre-only","mixed")),"")</f>
        <v>mixed</v>
      </c>
      <c r="X22">
        <f>IF(AND(ISNUMBER($BW22),ISNUMBER($BX22)),MIN(1,MAX(0,($BX22-2017+1)/($BX22-$BW22+1))),"")</f>
        <v>0.125</v>
      </c>
      <c r="Y22">
        <f>IF(AND(ISNUMBER($BW22),ISNUMBER($BX22)),MIN(1,MAX(0,($BX22-2018+1)/($BX22-$BW22+1))),"")</f>
        <v>0.0625</v>
      </c>
      <c r="Z22">
        <f>IF(AND(ISNUMBER($BW22),ISNUMBER($BX22)),MIN(1,MAX(0,($BX22-2019+1)/($BX22-$BW22+1))),"")</f>
        <v>0.0</v>
      </c>
      <c r="AA22">
        <f>IF(ISNUMBER($BX22),IF($BX22&gt;=2017,1,0),"")</f>
        <v>1.0</v>
      </c>
      <c r="AB22">
        <f>IF(ISNUMBER($BX22),IF($BX22&gt;=2018,1,0),"")</f>
        <v>1.0</v>
      </c>
      <c r="AC22">
        <f>IF(ISNUMBER($BX22),IF($BX22&gt;=2019,1,0),"")</f>
        <v>0.0</v>
      </c>
      <c r="AD22">
        <f>IF($L22&lt;&gt;"",IF($L22&gt;2013,1,0),"")</f>
        <v>0.0</v>
      </c>
      <c r="AE22">
        <f>IF($L22&lt;&gt;"",1+IF($L22&gt;2011,1,0)+IF($L22&gt;2014,1,0),"")</f>
        <v>1.0</v>
      </c>
      <c r="AF22" t="inlineStr">
        <is>
          <t>loan (interest rate)</t>
        </is>
      </c>
      <c r="AG22" t="inlineStr">
        <is>
          <t>performance</t>
        </is>
      </c>
      <c r="AH22" t="inlineStr">
        <is>
          <t>non-sensitive</t>
        </is>
      </c>
      <c r="AI22" t="inlineStr">
        <is>
          <t>99_NCE</t>
        </is>
      </c>
      <c r="AJ22" t="inlineStr">
        <is>
          <t>99_NCE</t>
        </is>
      </c>
      <c r="AK22" t="str">
        <f>IF(AND($CF22&lt;&gt;"",IFERROR(INDEX(subsample_country_map!$B:$B,MATCH($CF22,subsample_country_map!$A:$A,0)),"")&lt;&gt;""),INDEX(subsample_country_map!$B:$B,MATCH($CF22,subsample_country_map!$A:$A,0)),INDEX(lookup!$AA:$AA,MATCH($A22,lookup!$A:$A,0)))</f>
        <v>3_AsiaPac</v>
      </c>
      <c r="AL22" t="str">
        <f>IF(AND($CF22&lt;&gt;"",IFERROR(INDEX(subsample_country_map!$C:$C,MATCH($CF22,subsample_country_map!$A:$A,0)),"")&lt;&gt;""),INDEX(subsample_country_map!$C:$C,MATCH($CF22,subsample_country_map!$A:$A,0)),INDEX(lookup!$AB:$AB,MATCH($A22,lookup!$A:$A,0)))</f>
        <v>99_NCE</v>
      </c>
      <c r="AM22" t="str">
        <f>IF(AND($CF22&lt;&gt;"",IFERROR(INDEX(subsample_country_map!$D:$D,MATCH($CF22,subsample_country_map!$A:$A,0)),"")&lt;&gt;""),INDEX(subsample_country_map!$D:$D,MATCH($CF22,subsample_country_map!$A:$A,0)),INDEX(lookup!$AC:$AC,MATCH($A22,lookup!$A:$A,0)))</f>
        <v>99_NCE</v>
      </c>
      <c r="AN22" t="str">
        <f>IF(AND($CF22&lt;&gt;"",IFERROR(INDEX(subsample_country_map!$E:$E,MATCH($CF22,subsample_country_map!$A:$A,0)),"")&lt;&gt;""),INDEX(subsample_country_map!$E:$E,MATCH($CF22,subsample_country_map!$A:$A,0)),INDEX(lookup!$AD:$AD,MATCH($A22,lookup!$A:$A,0)))</f>
        <v>99_NCE</v>
      </c>
      <c r="AO22" t="str">
        <f>INDEX(lookup!$Y:$Y,MATCH($A22,lookup!$A:$A,0))</f>
        <v>0_published</v>
      </c>
      <c r="AP22" t="str">
        <f>INDEX(lookup!$Z:$Z,MATCH($A22,lookup!$A:$A,0))</f>
        <v>1_VHB high</v>
      </c>
      <c r="AQ22" t="str">
        <f>INDEX(lookup!$W:$W,MATCH($A22,lookup!$A:$A,0))</f>
        <v>1_fin/acc/econ</v>
      </c>
      <c r="AS22" t="inlineStr">
        <is>
          <t>staging</t>
        </is>
      </c>
      <c r="AT22" t="inlineStr">
        <is>
          <t>author-inverted-to-good</t>
        </is>
      </c>
      <c r="AU22" t="inlineStr">
        <is>
          <t>cost</t>
        </is>
      </c>
      <c r="AV22" t="inlineStr">
        <is>
          <t>-0.134</t>
        </is>
      </c>
      <c r="AX22" t="inlineStr">
        <is>
          <t>-2.21</t>
        </is>
      </c>
      <c r="BA22" t="n">
        <v>3666</v>
      </c>
      <c r="BB22" t="inlineStr">
        <is>
          <t>0</t>
        </is>
      </c>
      <c r="BC22" t="inlineStr">
        <is>
          <t>other:Heckman's (1979) two-stage model (second stage)</t>
        </is>
      </c>
      <c r="BD22" t="inlineStr">
        <is>
          <t>firm</t>
        </is>
      </c>
      <c r="BE22" t="inlineStr">
        <is>
          <t>none</t>
        </is>
      </c>
      <c r="BI22" t="inlineStr">
        <is>
          <t>Table 7</t>
        </is>
      </c>
      <c r="BJ22" t="inlineStr">
        <is>
          <t>Second stage col 2</t>
        </is>
      </c>
      <c r="BK22" t="inlineStr">
        <is>
          <t>11</t>
        </is>
      </c>
      <c r="BL22" t="inlineStr">
        <is>
          <t>CCP1 -0.134** (-2.21)</t>
        </is>
      </c>
      <c r="BM22" t="inlineStr">
        <is>
          <t>CCP1</t>
        </is>
      </c>
      <c r="BN22" t="inlineStr">
        <is>
          <t>COD</t>
        </is>
      </c>
      <c r="BO22" t="inlineStr">
        <is>
          <t>update</t>
        </is>
      </c>
      <c r="BP22" t="inlineStr">
        <is>
          <t>Al-Fakir Al Rabab'a et al (2023)</t>
        </is>
      </c>
      <c r="BQ22" t="inlineStr">
        <is>
          <t>computed</t>
        </is>
      </c>
      <c r="BT22" t="n">
        <v>0</v>
      </c>
      <c r="BU22" t="inlineStr">
        <is>
          <t>staging_Al-Fakir_Al_Rababa_et_al_2023.csv</t>
        </is>
      </c>
      <c r="BW22" t="n">
        <v>2003</v>
      </c>
      <c r="BX22" t="n">
        <v>2018</v>
      </c>
      <c r="BY22" t="inlineStr">
        <is>
          <t>multi: 14 Asia-Pacific countries (Australia, China, Hong Kong, India, Indonesia, Japan, Malaysia, New Zealand, Philippines, Singapore, South Korea, Sri Lanka, Taiwan, Thailand)</t>
        </is>
      </c>
      <c r="BZ22" t="n">
        <v>2010.5</v>
      </c>
      <c r="CA22" t="n">
        <v>0.1875</v>
      </c>
      <c r="CB22" t="n">
        <v>0</v>
      </c>
      <c r="CC22" t="n">
        <v>1</v>
      </c>
      <c r="CD22" t="n">
        <v>-0.03649216732717236</v>
      </c>
      <c r="CE22" t="n">
        <v>1</v>
      </c>
    </row>
    <row r="23">
      <c r="A23" t="inlineStr">
        <is>
          <t>Al-Fakir Al Rabab'a et al (2023)</t>
        </is>
      </c>
      <c r="B23" t="n">
        <v>1328</v>
      </c>
      <c r="C23" t="n">
        <v>-0.04026625448738455</v>
      </c>
      <c r="D23" t="n">
        <v>3666</v>
      </c>
      <c r="E23">
        <f>IF(ISNUMBER($BA23),$BA23,IF(AND(ISNUMBER($D23),ISNUMBER($BW23),ISNUMBER($BX23)),$D23*($BX23-$BW23+1),""))</f>
        <v>3666.0</v>
      </c>
      <c r="H23" t="inlineStr">
        <is>
          <t>partial</t>
        </is>
      </c>
      <c r="I23" t="inlineStr">
        <is>
          <t>T-Statistic available</t>
        </is>
      </c>
      <c r="J23">
        <f>IF($BW23&lt;&gt;"",$BW23,"")</f>
        <v>2003.0</v>
      </c>
      <c r="K23">
        <f>IF($BX23&lt;&gt;"",$BX23,"")</f>
        <v>2018.0</v>
      </c>
      <c r="L23">
        <f>IF(AND(ISNUMBER($BW23),ISNUMBER($BX23)),($BW23+$BX23)/2,"")</f>
        <v>2010.5</v>
      </c>
      <c r="M23">
        <f>IF($L23&lt;&gt;"",$L23,"")</f>
        <v>2010.5</v>
      </c>
      <c r="N23">
        <f>IF(AND(ISNUMBER($BW23),ISNUMBER($BX23)),MIN(1,MAX(0,($BX23-2016+1)/($BX23-$BW23+1))),"")</f>
        <v>0.1875</v>
      </c>
      <c r="O23">
        <f>IF(AND(ISNUMBER($BW23),ISNUMBER($BX23)),MIN(1,MAX(0,($BX23-2017+1)/($BX23-$BW23+1))),"")</f>
        <v>0.125</v>
      </c>
      <c r="P23">
        <f>IF(AND(ISNUMBER($BW23),ISNUMBER($BX23)),MIN(1,MAX(0,($BX23-2018+1)/($BX23-$BW23+1))),"")</f>
        <v>0.0625</v>
      </c>
      <c r="Q23">
        <f>IF(AND(ISNUMBER($BW23),ISNUMBER($BX23)),MIN(1,MAX(0,($BX23-2019+1)/($BX23-$BW23+1))),"")</f>
        <v>0.0</v>
      </c>
      <c r="R23">
        <f>IF(AND(ISNUMBER($BW23),ISNUMBER($BX23)),MIN(1,MAX(0,($BX23-2016+1)/($BX23-$BW23+1))),"")</f>
        <v>0.1875</v>
      </c>
      <c r="S23">
        <f>IF($L23&lt;&gt;"",IF($L23&gt;=2015.5,1,0),"")</f>
        <v>0.0</v>
      </c>
      <c r="T23">
        <f>IF($L23&lt;&gt;"",IF($L23&gt;=2016,1,0),"")</f>
        <v>0.0</v>
      </c>
      <c r="U23">
        <f>IF(ISNUMBER($BX23),IF($BX23&gt;=2016,1,0),"")</f>
        <v>1.0</v>
      </c>
      <c r="V23">
        <f>IF(ISNUMBER($BW23),IF($BW23&gt;=2016,1,0),"")</f>
        <v>0.0</v>
      </c>
      <c r="W23" t="str">
        <f>IF(AND(ISNUMBER($BW23),ISNUMBER($BX23)),IF($BW23&gt;=2016,"post-only",IF($BX23&lt;2016,"pre-only","mixed")),"")</f>
        <v>mixed</v>
      </c>
      <c r="X23">
        <f>IF(AND(ISNUMBER($BW23),ISNUMBER($BX23)),MIN(1,MAX(0,($BX23-2017+1)/($BX23-$BW23+1))),"")</f>
        <v>0.125</v>
      </c>
      <c r="Y23">
        <f>IF(AND(ISNUMBER($BW23),ISNUMBER($BX23)),MIN(1,MAX(0,($BX23-2018+1)/($BX23-$BW23+1))),"")</f>
        <v>0.0625</v>
      </c>
      <c r="Z23">
        <f>IF(AND(ISNUMBER($BW23),ISNUMBER($BX23)),MIN(1,MAX(0,($BX23-2019+1)/($BX23-$BW23+1))),"")</f>
        <v>0.0</v>
      </c>
      <c r="AA23">
        <f>IF(ISNUMBER($BX23),IF($BX23&gt;=2017,1,0),"")</f>
        <v>1.0</v>
      </c>
      <c r="AB23">
        <f>IF(ISNUMBER($BX23),IF($BX23&gt;=2018,1,0),"")</f>
        <v>1.0</v>
      </c>
      <c r="AC23">
        <f>IF(ISNUMBER($BX23),IF($BX23&gt;=2019,1,0),"")</f>
        <v>0.0</v>
      </c>
      <c r="AD23">
        <f>IF($L23&lt;&gt;"",IF($L23&gt;2013,1,0),"")</f>
        <v>0.0</v>
      </c>
      <c r="AE23">
        <f>IF($L23&lt;&gt;"",1+IF($L23&gt;2011,1,0)+IF($L23&gt;2014,1,0),"")</f>
        <v>1.0</v>
      </c>
      <c r="AF23" t="inlineStr">
        <is>
          <t>loan (interest rate)</t>
        </is>
      </c>
      <c r="AG23" t="inlineStr">
        <is>
          <t>performance</t>
        </is>
      </c>
      <c r="AH23" t="inlineStr">
        <is>
          <t>non-sensitive</t>
        </is>
      </c>
      <c r="AI23" t="inlineStr">
        <is>
          <t>99_NCE</t>
        </is>
      </c>
      <c r="AJ23" t="inlineStr">
        <is>
          <t>99_NCE</t>
        </is>
      </c>
      <c r="AK23" t="str">
        <f>IF(AND($CF23&lt;&gt;"",IFERROR(INDEX(subsample_country_map!$B:$B,MATCH($CF23,subsample_country_map!$A:$A,0)),"")&lt;&gt;""),INDEX(subsample_country_map!$B:$B,MATCH($CF23,subsample_country_map!$A:$A,0)),INDEX(lookup!$AA:$AA,MATCH($A23,lookup!$A:$A,0)))</f>
        <v>3_AsiaPac</v>
      </c>
      <c r="AL23" t="str">
        <f>IF(AND($CF23&lt;&gt;"",IFERROR(INDEX(subsample_country_map!$C:$C,MATCH($CF23,subsample_country_map!$A:$A,0)),"")&lt;&gt;""),INDEX(subsample_country_map!$C:$C,MATCH($CF23,subsample_country_map!$A:$A,0)),INDEX(lookup!$AB:$AB,MATCH($A23,lookup!$A:$A,0)))</f>
        <v>99_NCE</v>
      </c>
      <c r="AM23" t="str">
        <f>IF(AND($CF23&lt;&gt;"",IFERROR(INDEX(subsample_country_map!$D:$D,MATCH($CF23,subsample_country_map!$A:$A,0)),"")&lt;&gt;""),INDEX(subsample_country_map!$D:$D,MATCH($CF23,subsample_country_map!$A:$A,0)),INDEX(lookup!$AC:$AC,MATCH($A23,lookup!$A:$A,0)))</f>
        <v>99_NCE</v>
      </c>
      <c r="AN23" t="str">
        <f>IF(AND($CF23&lt;&gt;"",IFERROR(INDEX(subsample_country_map!$E:$E,MATCH($CF23,subsample_country_map!$A:$A,0)),"")&lt;&gt;""),INDEX(subsample_country_map!$E:$E,MATCH($CF23,subsample_country_map!$A:$A,0)),INDEX(lookup!$AD:$AD,MATCH($A23,lookup!$A:$A,0)))</f>
        <v>99_NCE</v>
      </c>
      <c r="AO23" t="str">
        <f>INDEX(lookup!$Y:$Y,MATCH($A23,lookup!$A:$A,0))</f>
        <v>0_published</v>
      </c>
      <c r="AP23" t="str">
        <f>INDEX(lookup!$Z:$Z,MATCH($A23,lookup!$A:$A,0))</f>
        <v>1_VHB high</v>
      </c>
      <c r="AQ23" t="str">
        <f>INDEX(lookup!$W:$W,MATCH($A23,lookup!$A:$A,0))</f>
        <v>1_fin/acc/econ</v>
      </c>
      <c r="AS23" t="inlineStr">
        <is>
          <t>staging</t>
        </is>
      </c>
      <c r="AT23" t="inlineStr">
        <is>
          <t>author-inverted-to-good</t>
        </is>
      </c>
      <c r="AU23" t="inlineStr">
        <is>
          <t>cost</t>
        </is>
      </c>
      <c r="AV23" t="inlineStr">
        <is>
          <t>-0.150</t>
        </is>
      </c>
      <c r="AX23" t="inlineStr">
        <is>
          <t>-2.44</t>
        </is>
      </c>
      <c r="BA23" t="n">
        <v>3666</v>
      </c>
      <c r="BB23" t="inlineStr">
        <is>
          <t>0</t>
        </is>
      </c>
      <c r="BC23" t="inlineStr">
        <is>
          <t>other:Heckman's (1979) two-stage model (second stage)</t>
        </is>
      </c>
      <c r="BD23" t="inlineStr">
        <is>
          <t>firm</t>
        </is>
      </c>
      <c r="BE23" t="inlineStr">
        <is>
          <t>none</t>
        </is>
      </c>
      <c r="BI23" t="inlineStr">
        <is>
          <t>Table 7</t>
        </is>
      </c>
      <c r="BJ23" t="inlineStr">
        <is>
          <t>Second stage col 3</t>
        </is>
      </c>
      <c r="BK23" t="inlineStr">
        <is>
          <t>11</t>
        </is>
      </c>
      <c r="BL23" t="inlineStr">
        <is>
          <t>CCP2 -0.150** (-2.44)</t>
        </is>
      </c>
      <c r="BM23" t="inlineStr">
        <is>
          <t>CCP2</t>
        </is>
      </c>
      <c r="BN23" t="inlineStr">
        <is>
          <t>COD</t>
        </is>
      </c>
      <c r="BO23" t="inlineStr">
        <is>
          <t>update</t>
        </is>
      </c>
      <c r="BP23" t="inlineStr">
        <is>
          <t>Al-Fakir Al Rabab'a et al (2023)</t>
        </is>
      </c>
      <c r="BQ23" t="inlineStr">
        <is>
          <t>computed</t>
        </is>
      </c>
      <c r="BT23" t="n">
        <v>0</v>
      </c>
      <c r="BU23" t="inlineStr">
        <is>
          <t>staging_Al-Fakir_Al_Rababa_et_al_2023.csv</t>
        </is>
      </c>
      <c r="BW23" t="n">
        <v>2003</v>
      </c>
      <c r="BX23" t="n">
        <v>2018</v>
      </c>
      <c r="BY23" t="inlineStr">
        <is>
          <t>multi: 14 Asia-Pacific countries (Australia, China, Hong Kong, India, Indonesia, Japan, Malaysia, New Zealand, Philippines, Singapore, South Korea, Sri Lanka, Taiwan, Thailand)</t>
        </is>
      </c>
      <c r="BZ23" t="n">
        <v>2010.5</v>
      </c>
      <c r="CA23" t="n">
        <v>0.1875</v>
      </c>
      <c r="CB23" t="n">
        <v>0</v>
      </c>
      <c r="CC23" t="n">
        <v>1</v>
      </c>
      <c r="CD23" t="n">
        <v>-0.04028803786514297</v>
      </c>
      <c r="CE23" t="n">
        <v>1</v>
      </c>
    </row>
    <row r="24">
      <c r="A24" t="inlineStr">
        <is>
          <t>Al-Fakir Al Rabab'a et al (2023)</t>
        </is>
      </c>
      <c r="B24" t="n">
        <v>1329</v>
      </c>
      <c r="C24" t="n">
        <v>-0.03828892507060525</v>
      </c>
      <c r="D24" t="n">
        <v>3666</v>
      </c>
      <c r="E24">
        <f>IF(ISNUMBER($BA24),$BA24,IF(AND(ISNUMBER($D24),ISNUMBER($BW24),ISNUMBER($BX24)),$D24*($BX24-$BW24+1),""))</f>
        <v>3666.0</v>
      </c>
      <c r="H24" t="inlineStr">
        <is>
          <t>partial</t>
        </is>
      </c>
      <c r="I24" t="inlineStr">
        <is>
          <t>T-Statistic available</t>
        </is>
      </c>
      <c r="J24">
        <f>IF($BW24&lt;&gt;"",$BW24,"")</f>
        <v>2003.0</v>
      </c>
      <c r="K24">
        <f>IF($BX24&lt;&gt;"",$BX24,"")</f>
        <v>2018.0</v>
      </c>
      <c r="L24">
        <f>IF(AND(ISNUMBER($BW24),ISNUMBER($BX24)),($BW24+$BX24)/2,"")</f>
        <v>2010.5</v>
      </c>
      <c r="M24">
        <f>IF($L24&lt;&gt;"",$L24,"")</f>
        <v>2010.5</v>
      </c>
      <c r="N24">
        <f>IF(AND(ISNUMBER($BW24),ISNUMBER($BX24)),MIN(1,MAX(0,($BX24-2016+1)/($BX24-$BW24+1))),"")</f>
        <v>0.1875</v>
      </c>
      <c r="O24">
        <f>IF(AND(ISNUMBER($BW24),ISNUMBER($BX24)),MIN(1,MAX(0,($BX24-2017+1)/($BX24-$BW24+1))),"")</f>
        <v>0.125</v>
      </c>
      <c r="P24">
        <f>IF(AND(ISNUMBER($BW24),ISNUMBER($BX24)),MIN(1,MAX(0,($BX24-2018+1)/($BX24-$BW24+1))),"")</f>
        <v>0.0625</v>
      </c>
      <c r="Q24">
        <f>IF(AND(ISNUMBER($BW24),ISNUMBER($BX24)),MIN(1,MAX(0,($BX24-2019+1)/($BX24-$BW24+1))),"")</f>
        <v>0.0</v>
      </c>
      <c r="R24">
        <f>IF(AND(ISNUMBER($BW24),ISNUMBER($BX24)),MIN(1,MAX(0,($BX24-2016+1)/($BX24-$BW24+1))),"")</f>
        <v>0.1875</v>
      </c>
      <c r="S24">
        <f>IF($L24&lt;&gt;"",IF($L24&gt;=2015.5,1,0),"")</f>
        <v>0.0</v>
      </c>
      <c r="T24">
        <f>IF($L24&lt;&gt;"",IF($L24&gt;=2016,1,0),"")</f>
        <v>0.0</v>
      </c>
      <c r="U24">
        <f>IF(ISNUMBER($BX24),IF($BX24&gt;=2016,1,0),"")</f>
        <v>1.0</v>
      </c>
      <c r="V24">
        <f>IF(ISNUMBER($BW24),IF($BW24&gt;=2016,1,0),"")</f>
        <v>0.0</v>
      </c>
      <c r="W24" t="str">
        <f>IF(AND(ISNUMBER($BW24),ISNUMBER($BX24)),IF($BW24&gt;=2016,"post-only",IF($BX24&lt;2016,"pre-only","mixed")),"")</f>
        <v>mixed</v>
      </c>
      <c r="X24">
        <f>IF(AND(ISNUMBER($BW24),ISNUMBER($BX24)),MIN(1,MAX(0,($BX24-2017+1)/($BX24-$BW24+1))),"")</f>
        <v>0.125</v>
      </c>
      <c r="Y24">
        <f>IF(AND(ISNUMBER($BW24),ISNUMBER($BX24)),MIN(1,MAX(0,($BX24-2018+1)/($BX24-$BW24+1))),"")</f>
        <v>0.0625</v>
      </c>
      <c r="Z24">
        <f>IF(AND(ISNUMBER($BW24),ISNUMBER($BX24)),MIN(1,MAX(0,($BX24-2019+1)/($BX24-$BW24+1))),"")</f>
        <v>0.0</v>
      </c>
      <c r="AA24">
        <f>IF(ISNUMBER($BX24),IF($BX24&gt;=2017,1,0),"")</f>
        <v>1.0</v>
      </c>
      <c r="AB24">
        <f>IF(ISNUMBER($BX24),IF($BX24&gt;=2018,1,0),"")</f>
        <v>1.0</v>
      </c>
      <c r="AC24">
        <f>IF(ISNUMBER($BX24),IF($BX24&gt;=2019,1,0),"")</f>
        <v>0.0</v>
      </c>
      <c r="AD24">
        <f>IF($L24&lt;&gt;"",IF($L24&gt;2013,1,0),"")</f>
        <v>0.0</v>
      </c>
      <c r="AE24">
        <f>IF($L24&lt;&gt;"",1+IF($L24&gt;2011,1,0)+IF($L24&gt;2014,1,0),"")</f>
        <v>1.0</v>
      </c>
      <c r="AF24" t="inlineStr">
        <is>
          <t>loan (interest rate)</t>
        </is>
      </c>
      <c r="AG24" t="inlineStr">
        <is>
          <t>performance</t>
        </is>
      </c>
      <c r="AH24" t="inlineStr">
        <is>
          <t>non-sensitive</t>
        </is>
      </c>
      <c r="AI24" t="inlineStr">
        <is>
          <t>99_NCE</t>
        </is>
      </c>
      <c r="AJ24" t="inlineStr">
        <is>
          <t>99_NCE</t>
        </is>
      </c>
      <c r="AK24" t="str">
        <f>IF(AND($CF24&lt;&gt;"",IFERROR(INDEX(subsample_country_map!$B:$B,MATCH($CF24,subsample_country_map!$A:$A,0)),"")&lt;&gt;""),INDEX(subsample_country_map!$B:$B,MATCH($CF24,subsample_country_map!$A:$A,0)),INDEX(lookup!$AA:$AA,MATCH($A24,lookup!$A:$A,0)))</f>
        <v>3_AsiaPac</v>
      </c>
      <c r="AL24" t="str">
        <f>IF(AND($CF24&lt;&gt;"",IFERROR(INDEX(subsample_country_map!$C:$C,MATCH($CF24,subsample_country_map!$A:$A,0)),"")&lt;&gt;""),INDEX(subsample_country_map!$C:$C,MATCH($CF24,subsample_country_map!$A:$A,0)),INDEX(lookup!$AB:$AB,MATCH($A24,lookup!$A:$A,0)))</f>
        <v>99_NCE</v>
      </c>
      <c r="AM24" t="str">
        <f>IF(AND($CF24&lt;&gt;"",IFERROR(INDEX(subsample_country_map!$D:$D,MATCH($CF24,subsample_country_map!$A:$A,0)),"")&lt;&gt;""),INDEX(subsample_country_map!$D:$D,MATCH($CF24,subsample_country_map!$A:$A,0)),INDEX(lookup!$AC:$AC,MATCH($A24,lookup!$A:$A,0)))</f>
        <v>99_NCE</v>
      </c>
      <c r="AN24" t="str">
        <f>IF(AND($CF24&lt;&gt;"",IFERROR(INDEX(subsample_country_map!$E:$E,MATCH($CF24,subsample_country_map!$A:$A,0)),"")&lt;&gt;""),INDEX(subsample_country_map!$E:$E,MATCH($CF24,subsample_country_map!$A:$A,0)),INDEX(lookup!$AD:$AD,MATCH($A24,lookup!$A:$A,0)))</f>
        <v>99_NCE</v>
      </c>
      <c r="AO24" t="str">
        <f>INDEX(lookup!$Y:$Y,MATCH($A24,lookup!$A:$A,0))</f>
        <v>0_published</v>
      </c>
      <c r="AP24" t="str">
        <f>INDEX(lookup!$Z:$Z,MATCH($A24,lookup!$A:$A,0))</f>
        <v>1_VHB high</v>
      </c>
      <c r="AQ24" t="str">
        <f>INDEX(lookup!$W:$W,MATCH($A24,lookup!$A:$A,0))</f>
        <v>1_fin/acc/econ</v>
      </c>
      <c r="AS24" t="inlineStr">
        <is>
          <t>staging</t>
        </is>
      </c>
      <c r="AT24" t="inlineStr">
        <is>
          <t>good-CER</t>
        </is>
      </c>
      <c r="AU24" t="inlineStr">
        <is>
          <t>cost</t>
        </is>
      </c>
      <c r="AV24" t="inlineStr">
        <is>
          <t>-0.012</t>
        </is>
      </c>
      <c r="AX24" t="inlineStr">
        <is>
          <t>-2.32</t>
        </is>
      </c>
      <c r="BA24" t="n">
        <v>3666</v>
      </c>
      <c r="BB24" t="inlineStr">
        <is>
          <t>0</t>
        </is>
      </c>
      <c r="BC24" t="inlineStr">
        <is>
          <t>other:Heckman's (1979) two-stage model (second stage)</t>
        </is>
      </c>
      <c r="BD24" t="inlineStr">
        <is>
          <t>firm</t>
        </is>
      </c>
      <c r="BE24" t="inlineStr">
        <is>
          <t>none</t>
        </is>
      </c>
      <c r="BI24" t="inlineStr">
        <is>
          <t>Table 7</t>
        </is>
      </c>
      <c r="BJ24" t="inlineStr">
        <is>
          <t>Second stage col 4</t>
        </is>
      </c>
      <c r="BK24" t="inlineStr">
        <is>
          <t>11</t>
        </is>
      </c>
      <c r="BL24" t="inlineStr">
        <is>
          <t>CCP3 -0.012** (-2.32)</t>
        </is>
      </c>
      <c r="BM24" t="inlineStr">
        <is>
          <t>CCP3</t>
        </is>
      </c>
      <c r="BN24" t="inlineStr">
        <is>
          <t>COD</t>
        </is>
      </c>
      <c r="BO24" t="inlineStr">
        <is>
          <t>update</t>
        </is>
      </c>
      <c r="BP24" t="inlineStr">
        <is>
          <t>Al-Fakir Al Rabab'a et al (2023)</t>
        </is>
      </c>
      <c r="BQ24" t="inlineStr">
        <is>
          <t>computed</t>
        </is>
      </c>
      <c r="BT24" t="n">
        <v>0</v>
      </c>
      <c r="BU24" t="inlineStr">
        <is>
          <t>staging_Al-Fakir_Al_Rababa_et_al_2023.csv</t>
        </is>
      </c>
      <c r="BW24" t="n">
        <v>2003</v>
      </c>
      <c r="BX24" t="n">
        <v>2018</v>
      </c>
      <c r="BY24" t="inlineStr">
        <is>
          <t>multi: 14 Asia-Pacific countries (Australia, China, Hong Kong, India, Indonesia, Japan, Malaysia, New Zealand, Philippines, Singapore, South Korea, Sri Lanka, Taiwan, Thailand)</t>
        </is>
      </c>
      <c r="BZ24" t="n">
        <v>2010.5</v>
      </c>
      <c r="CA24" t="n">
        <v>0.1875</v>
      </c>
      <c r="CB24" t="n">
        <v>0</v>
      </c>
      <c r="CC24" t="n">
        <v>1</v>
      </c>
      <c r="CD24" t="n">
        <v>-0.03830765260123349</v>
      </c>
      <c r="CE24" t="n">
        <v>1</v>
      </c>
    </row>
    <row r="25">
      <c r="A25" t="inlineStr">
        <is>
          <t>Al-Fakir Al Rabab'a et al (2023)</t>
        </is>
      </c>
      <c r="B25" t="n">
        <v>1330</v>
      </c>
      <c r="C25" t="n">
        <v>-0.04076051384333571</v>
      </c>
      <c r="D25" t="n">
        <v>3666</v>
      </c>
      <c r="E25">
        <f>IF(ISNUMBER($BA25),$BA25,IF(AND(ISNUMBER($D25),ISNUMBER($BW25),ISNUMBER($BX25)),$D25*($BX25-$BW25+1),""))</f>
        <v>3666.0</v>
      </c>
      <c r="H25" t="inlineStr">
        <is>
          <t>partial</t>
        </is>
      </c>
      <c r="I25" t="inlineStr">
        <is>
          <t>T-Statistic available</t>
        </is>
      </c>
      <c r="J25">
        <f>IF($BW25&lt;&gt;"",$BW25,"")</f>
        <v>2003.0</v>
      </c>
      <c r="K25">
        <f>IF($BX25&lt;&gt;"",$BX25,"")</f>
        <v>2018.0</v>
      </c>
      <c r="L25">
        <f>IF(AND(ISNUMBER($BW25),ISNUMBER($BX25)),($BW25+$BX25)/2,"")</f>
        <v>2010.5</v>
      </c>
      <c r="M25">
        <f>IF($L25&lt;&gt;"",$L25,"")</f>
        <v>2010.5</v>
      </c>
      <c r="N25">
        <f>IF(AND(ISNUMBER($BW25),ISNUMBER($BX25)),MIN(1,MAX(0,($BX25-2016+1)/($BX25-$BW25+1))),"")</f>
        <v>0.1875</v>
      </c>
      <c r="O25">
        <f>IF(AND(ISNUMBER($BW25),ISNUMBER($BX25)),MIN(1,MAX(0,($BX25-2017+1)/($BX25-$BW25+1))),"")</f>
        <v>0.125</v>
      </c>
      <c r="P25">
        <f>IF(AND(ISNUMBER($BW25),ISNUMBER($BX25)),MIN(1,MAX(0,($BX25-2018+1)/($BX25-$BW25+1))),"")</f>
        <v>0.0625</v>
      </c>
      <c r="Q25">
        <f>IF(AND(ISNUMBER($BW25),ISNUMBER($BX25)),MIN(1,MAX(0,($BX25-2019+1)/($BX25-$BW25+1))),"")</f>
        <v>0.0</v>
      </c>
      <c r="R25">
        <f>IF(AND(ISNUMBER($BW25),ISNUMBER($BX25)),MIN(1,MAX(0,($BX25-2016+1)/($BX25-$BW25+1))),"")</f>
        <v>0.1875</v>
      </c>
      <c r="S25">
        <f>IF($L25&lt;&gt;"",IF($L25&gt;=2015.5,1,0),"")</f>
        <v>0.0</v>
      </c>
      <c r="T25">
        <f>IF($L25&lt;&gt;"",IF($L25&gt;=2016,1,0),"")</f>
        <v>0.0</v>
      </c>
      <c r="U25">
        <f>IF(ISNUMBER($BX25),IF($BX25&gt;=2016,1,0),"")</f>
        <v>1.0</v>
      </c>
      <c r="V25">
        <f>IF(ISNUMBER($BW25),IF($BW25&gt;=2016,1,0),"")</f>
        <v>0.0</v>
      </c>
      <c r="W25" t="str">
        <f>IF(AND(ISNUMBER($BW25),ISNUMBER($BX25)),IF($BW25&gt;=2016,"post-only",IF($BX25&lt;2016,"pre-only","mixed")),"")</f>
        <v>mixed</v>
      </c>
      <c r="X25">
        <f>IF(AND(ISNUMBER($BW25),ISNUMBER($BX25)),MIN(1,MAX(0,($BX25-2017+1)/($BX25-$BW25+1))),"")</f>
        <v>0.125</v>
      </c>
      <c r="Y25">
        <f>IF(AND(ISNUMBER($BW25),ISNUMBER($BX25)),MIN(1,MAX(0,($BX25-2018+1)/($BX25-$BW25+1))),"")</f>
        <v>0.0625</v>
      </c>
      <c r="Z25">
        <f>IF(AND(ISNUMBER($BW25),ISNUMBER($BX25)),MIN(1,MAX(0,($BX25-2019+1)/($BX25-$BW25+1))),"")</f>
        <v>0.0</v>
      </c>
      <c r="AA25">
        <f>IF(ISNUMBER($BX25),IF($BX25&gt;=2017,1,0),"")</f>
        <v>1.0</v>
      </c>
      <c r="AB25">
        <f>IF(ISNUMBER($BX25),IF($BX25&gt;=2018,1,0),"")</f>
        <v>1.0</v>
      </c>
      <c r="AC25">
        <f>IF(ISNUMBER($BX25),IF($BX25&gt;=2019,1,0),"")</f>
        <v>0.0</v>
      </c>
      <c r="AD25">
        <f>IF($L25&lt;&gt;"",IF($L25&gt;2013,1,0),"")</f>
        <v>0.0</v>
      </c>
      <c r="AE25">
        <f>IF($L25&lt;&gt;"",1+IF($L25&gt;2011,1,0)+IF($L25&gt;2014,1,0),"")</f>
        <v>1.0</v>
      </c>
      <c r="AF25" t="inlineStr">
        <is>
          <t>loan (interest rate)</t>
        </is>
      </c>
      <c r="AG25" t="inlineStr">
        <is>
          <t>performance</t>
        </is>
      </c>
      <c r="AH25" t="inlineStr">
        <is>
          <t>non-sensitive</t>
        </is>
      </c>
      <c r="AI25" t="inlineStr">
        <is>
          <t>99_NCE</t>
        </is>
      </c>
      <c r="AJ25" t="inlineStr">
        <is>
          <t>99_NCE</t>
        </is>
      </c>
      <c r="AK25" t="str">
        <f>IF(AND($CF25&lt;&gt;"",IFERROR(INDEX(subsample_country_map!$B:$B,MATCH($CF25,subsample_country_map!$A:$A,0)),"")&lt;&gt;""),INDEX(subsample_country_map!$B:$B,MATCH($CF25,subsample_country_map!$A:$A,0)),INDEX(lookup!$AA:$AA,MATCH($A25,lookup!$A:$A,0)))</f>
        <v>3_AsiaPac</v>
      </c>
      <c r="AL25" t="str">
        <f>IF(AND($CF25&lt;&gt;"",IFERROR(INDEX(subsample_country_map!$C:$C,MATCH($CF25,subsample_country_map!$A:$A,0)),"")&lt;&gt;""),INDEX(subsample_country_map!$C:$C,MATCH($CF25,subsample_country_map!$A:$A,0)),INDEX(lookup!$AB:$AB,MATCH($A25,lookup!$A:$A,0)))</f>
        <v>99_NCE</v>
      </c>
      <c r="AM25" t="str">
        <f>IF(AND($CF25&lt;&gt;"",IFERROR(INDEX(subsample_country_map!$D:$D,MATCH($CF25,subsample_country_map!$A:$A,0)),"")&lt;&gt;""),INDEX(subsample_country_map!$D:$D,MATCH($CF25,subsample_country_map!$A:$A,0)),INDEX(lookup!$AC:$AC,MATCH($A25,lookup!$A:$A,0)))</f>
        <v>99_NCE</v>
      </c>
      <c r="AN25" t="str">
        <f>IF(AND($CF25&lt;&gt;"",IFERROR(INDEX(subsample_country_map!$E:$E,MATCH($CF25,subsample_country_map!$A:$A,0)),"")&lt;&gt;""),INDEX(subsample_country_map!$E:$E,MATCH($CF25,subsample_country_map!$A:$A,0)),INDEX(lookup!$AD:$AD,MATCH($A25,lookup!$A:$A,0)))</f>
        <v>99_NCE</v>
      </c>
      <c r="AO25" t="str">
        <f>INDEX(lookup!$Y:$Y,MATCH($A25,lookup!$A:$A,0))</f>
        <v>0_published</v>
      </c>
      <c r="AP25" t="str">
        <f>INDEX(lookup!$Z:$Z,MATCH($A25,lookup!$A:$A,0))</f>
        <v>1_VHB high</v>
      </c>
      <c r="AQ25" t="str">
        <f>INDEX(lookup!$W:$W,MATCH($A25,lookup!$A:$A,0))</f>
        <v>1_fin/acc/econ</v>
      </c>
      <c r="AS25" t="inlineStr">
        <is>
          <t>staging</t>
        </is>
      </c>
      <c r="AT25" t="inlineStr">
        <is>
          <t>good-CER</t>
        </is>
      </c>
      <c r="AU25" t="inlineStr">
        <is>
          <t>cost</t>
        </is>
      </c>
      <c r="AV25" t="inlineStr">
        <is>
          <t>-0.018</t>
        </is>
      </c>
      <c r="AX25" t="inlineStr">
        <is>
          <t>-2.47</t>
        </is>
      </c>
      <c r="BA25" t="n">
        <v>3666</v>
      </c>
      <c r="BB25" t="inlineStr">
        <is>
          <t>0</t>
        </is>
      </c>
      <c r="BC25" t="inlineStr">
        <is>
          <t>other:Heckman's (1979) two-stage model (second stage)</t>
        </is>
      </c>
      <c r="BD25" t="inlineStr">
        <is>
          <t>firm</t>
        </is>
      </c>
      <c r="BE25" t="inlineStr">
        <is>
          <t>none</t>
        </is>
      </c>
      <c r="BI25" t="inlineStr">
        <is>
          <t>Table 7</t>
        </is>
      </c>
      <c r="BJ25" t="inlineStr">
        <is>
          <t>Second stage col 5</t>
        </is>
      </c>
      <c r="BK25" t="inlineStr">
        <is>
          <t>11</t>
        </is>
      </c>
      <c r="BL25" t="inlineStr">
        <is>
          <t>CCP4 -0.018** (-2.47)</t>
        </is>
      </c>
      <c r="BM25" t="inlineStr">
        <is>
          <t>CCP4</t>
        </is>
      </c>
      <c r="BN25" t="inlineStr">
        <is>
          <t>COD</t>
        </is>
      </c>
      <c r="BO25" t="inlineStr">
        <is>
          <t>update</t>
        </is>
      </c>
      <c r="BP25" t="inlineStr">
        <is>
          <t>Al-Fakir Al Rabab'a et al (2023)</t>
        </is>
      </c>
      <c r="BQ25" t="inlineStr">
        <is>
          <t>computed</t>
        </is>
      </c>
      <c r="BT25" t="n">
        <v>0</v>
      </c>
      <c r="BU25" t="inlineStr">
        <is>
          <t>staging_Al-Fakir_Al_Rababa_et_al_2023.csv</t>
        </is>
      </c>
      <c r="BW25" t="n">
        <v>2003</v>
      </c>
      <c r="BX25" t="n">
        <v>2018</v>
      </c>
      <c r="BY25" t="inlineStr">
        <is>
          <t>multi: 14 Asia-Pacific countries (Australia, China, Hong Kong, India, Indonesia, Japan, Malaysia, New Zealand, Philippines, Singapore, South Korea, Sri Lanka, Taiwan, Thailand)</t>
        </is>
      </c>
      <c r="BZ25" t="n">
        <v>2010.5</v>
      </c>
      <c r="CA25" t="n">
        <v>0.1875</v>
      </c>
      <c r="CB25" t="n">
        <v>0</v>
      </c>
      <c r="CC25" t="n">
        <v>1</v>
      </c>
      <c r="CD25" t="n">
        <v>-0.04078310980980095</v>
      </c>
      <c r="CE25" t="n">
        <v>1</v>
      </c>
    </row>
    <row r="26">
      <c r="A26" t="inlineStr">
        <is>
          <t>Al-Fakir Al Rabab'a et al (2023)</t>
        </is>
      </c>
      <c r="B26" t="n">
        <v>1331</v>
      </c>
      <c r="C26" t="n">
        <v>-0.04013936206743048</v>
      </c>
      <c r="D26" t="n">
        <v>2237</v>
      </c>
      <c r="E26">
        <f>IF(ISNUMBER($BA26),$BA26,IF(AND(ISNUMBER($D26),ISNUMBER($BW26),ISNUMBER($BX26)),$D26*($BX26-$BW26+1),""))</f>
        <v>2237.0</v>
      </c>
      <c r="H26" t="inlineStr">
        <is>
          <t>partial</t>
        </is>
      </c>
      <c r="I26" t="inlineStr">
        <is>
          <t>T-Statistic available</t>
        </is>
      </c>
      <c r="J26">
        <f>IF($BW26&lt;&gt;"",$BW26,"")</f>
        <v>2003.0</v>
      </c>
      <c r="K26">
        <f>IF($BX26&lt;&gt;"",$BX26,"")</f>
        <v>2018.0</v>
      </c>
      <c r="L26">
        <f>IF(AND(ISNUMBER($BW26),ISNUMBER($BX26)),($BW26+$BX26)/2,"")</f>
        <v>2010.5</v>
      </c>
      <c r="M26">
        <f>IF($L26&lt;&gt;"",$L26,"")</f>
        <v>2010.5</v>
      </c>
      <c r="N26">
        <f>IF(AND(ISNUMBER($BW26),ISNUMBER($BX26)),MIN(1,MAX(0,($BX26-2016+1)/($BX26-$BW26+1))),"")</f>
        <v>0.1875</v>
      </c>
      <c r="O26">
        <f>IF(AND(ISNUMBER($BW26),ISNUMBER($BX26)),MIN(1,MAX(0,($BX26-2017+1)/($BX26-$BW26+1))),"")</f>
        <v>0.125</v>
      </c>
      <c r="P26">
        <f>IF(AND(ISNUMBER($BW26),ISNUMBER($BX26)),MIN(1,MAX(0,($BX26-2018+1)/($BX26-$BW26+1))),"")</f>
        <v>0.0625</v>
      </c>
      <c r="Q26">
        <f>IF(AND(ISNUMBER($BW26),ISNUMBER($BX26)),MIN(1,MAX(0,($BX26-2019+1)/($BX26-$BW26+1))),"")</f>
        <v>0.0</v>
      </c>
      <c r="R26">
        <f>IF(AND(ISNUMBER($BW26),ISNUMBER($BX26)),MIN(1,MAX(0,($BX26-2016+1)/($BX26-$BW26+1))),"")</f>
        <v>0.1875</v>
      </c>
      <c r="S26">
        <f>IF($L26&lt;&gt;"",IF($L26&gt;=2015.5,1,0),"")</f>
        <v>0.0</v>
      </c>
      <c r="T26">
        <f>IF($L26&lt;&gt;"",IF($L26&gt;=2016,1,0),"")</f>
        <v>0.0</v>
      </c>
      <c r="U26">
        <f>IF(ISNUMBER($BX26),IF($BX26&gt;=2016,1,0),"")</f>
        <v>1.0</v>
      </c>
      <c r="V26">
        <f>IF(ISNUMBER($BW26),IF($BW26&gt;=2016,1,0),"")</f>
        <v>0.0</v>
      </c>
      <c r="W26" t="str">
        <f>IF(AND(ISNUMBER($BW26),ISNUMBER($BX26)),IF($BW26&gt;=2016,"post-only",IF($BX26&lt;2016,"pre-only","mixed")),"")</f>
        <v>mixed</v>
      </c>
      <c r="X26">
        <f>IF(AND(ISNUMBER($BW26),ISNUMBER($BX26)),MIN(1,MAX(0,($BX26-2017+1)/($BX26-$BW26+1))),"")</f>
        <v>0.125</v>
      </c>
      <c r="Y26">
        <f>IF(AND(ISNUMBER($BW26),ISNUMBER($BX26)),MIN(1,MAX(0,($BX26-2018+1)/($BX26-$BW26+1))),"")</f>
        <v>0.0625</v>
      </c>
      <c r="Z26">
        <f>IF(AND(ISNUMBER($BW26),ISNUMBER($BX26)),MIN(1,MAX(0,($BX26-2019+1)/($BX26-$BW26+1))),"")</f>
        <v>0.0</v>
      </c>
      <c r="AA26">
        <f>IF(ISNUMBER($BX26),IF($BX26&gt;=2017,1,0),"")</f>
        <v>1.0</v>
      </c>
      <c r="AB26">
        <f>IF(ISNUMBER($BX26),IF($BX26&gt;=2018,1,0),"")</f>
        <v>1.0</v>
      </c>
      <c r="AC26">
        <f>IF(ISNUMBER($BX26),IF($BX26&gt;=2019,1,0),"")</f>
        <v>0.0</v>
      </c>
      <c r="AD26">
        <f>IF($L26&lt;&gt;"",IF($L26&gt;2013,1,0),"")</f>
        <v>0.0</v>
      </c>
      <c r="AE26">
        <f>IF($L26&lt;&gt;"",1+IF($L26&gt;2011,1,0)+IF($L26&gt;2014,1,0),"")</f>
        <v>1.0</v>
      </c>
      <c r="AF26" t="inlineStr">
        <is>
          <t>loan (interest rate)</t>
        </is>
      </c>
      <c r="AG26" t="inlineStr">
        <is>
          <t>performance</t>
        </is>
      </c>
      <c r="AH26" t="inlineStr">
        <is>
          <t>non-sensitive</t>
        </is>
      </c>
      <c r="AI26" t="inlineStr">
        <is>
          <t>99_NCE</t>
        </is>
      </c>
      <c r="AJ26" t="inlineStr">
        <is>
          <t>99_NCE</t>
        </is>
      </c>
      <c r="AK26" t="str">
        <f>IF(AND($CF26&lt;&gt;"",IFERROR(INDEX(subsample_country_map!$B:$B,MATCH($CF26,subsample_country_map!$A:$A,0)),"")&lt;&gt;""),INDEX(subsample_country_map!$B:$B,MATCH($CF26,subsample_country_map!$A:$A,0)),INDEX(lookup!$AA:$AA,MATCH($A26,lookup!$A:$A,0)))</f>
        <v>3_AsiaPac</v>
      </c>
      <c r="AL26" t="str">
        <f>IF(AND($CF26&lt;&gt;"",IFERROR(INDEX(subsample_country_map!$C:$C,MATCH($CF26,subsample_country_map!$A:$A,0)),"")&lt;&gt;""),INDEX(subsample_country_map!$C:$C,MATCH($CF26,subsample_country_map!$A:$A,0)),INDEX(lookup!$AB:$AB,MATCH($A26,lookup!$A:$A,0)))</f>
        <v>1_developed</v>
      </c>
      <c r="AM26" t="str">
        <f>IF(AND($CF26&lt;&gt;"",IFERROR(INDEX(subsample_country_map!$D:$D,MATCH($CF26,subsample_country_map!$A:$A,0)),"")&lt;&gt;""),INDEX(subsample_country_map!$D:$D,MATCH($CF26,subsample_country_map!$A:$A,0)),INDEX(lookup!$AC:$AC,MATCH($A26,lookup!$A:$A,0)))</f>
        <v>2_non_western</v>
      </c>
      <c r="AN26" t="str">
        <f>IF(AND($CF26&lt;&gt;"",IFERROR(INDEX(subsample_country_map!$E:$E,MATCH($CF26,subsample_country_map!$A:$A,0)),"")&lt;&gt;""),INDEX(subsample_country_map!$E:$E,MATCH($CF26,subsample_country_map!$A:$A,0)),INDEX(lookup!$AD:$AD,MATCH($A26,lookup!$A:$A,0)))</f>
        <v>2_civil law</v>
      </c>
      <c r="AO26" t="str">
        <f>INDEX(lookup!$Y:$Y,MATCH($A26,lookup!$A:$A,0))</f>
        <v>0_published</v>
      </c>
      <c r="AP26" t="str">
        <f>INDEX(lookup!$Z:$Z,MATCH($A26,lookup!$A:$A,0))</f>
        <v>1_VHB high</v>
      </c>
      <c r="AQ26" t="str">
        <f>INDEX(lookup!$W:$W,MATCH($A26,lookup!$A:$A,0))</f>
        <v>1_fin/acc/econ</v>
      </c>
      <c r="AS26" t="inlineStr">
        <is>
          <t>staging</t>
        </is>
      </c>
      <c r="AT26" t="inlineStr">
        <is>
          <t>author-inverted-to-good</t>
        </is>
      </c>
      <c r="AU26" t="inlineStr">
        <is>
          <t>cost</t>
        </is>
      </c>
      <c r="AV26" t="inlineStr">
        <is>
          <t>-0.012</t>
        </is>
      </c>
      <c r="AX26" t="inlineStr">
        <is>
          <t>-1.90</t>
        </is>
      </c>
      <c r="BA26" t="n">
        <v>2237</v>
      </c>
      <c r="BB26" t="inlineStr">
        <is>
          <t>0</t>
        </is>
      </c>
      <c r="BC26" t="inlineStr">
        <is>
          <t>OLS</t>
        </is>
      </c>
      <c r="BD26" t="inlineStr">
        <is>
          <t>not stated</t>
        </is>
      </c>
      <c r="BE26" t="inlineStr">
        <is>
          <t>region</t>
        </is>
      </c>
      <c r="BF26" t="inlineStr">
        <is>
          <t>Japan</t>
        </is>
      </c>
      <c r="BI26" t="inlineStr">
        <is>
          <t>Table 8</t>
        </is>
      </c>
      <c r="BJ26" t="inlineStr">
        <is>
          <t>Panel A col 1</t>
        </is>
      </c>
      <c r="BK26" t="inlineStr">
        <is>
          <t>12</t>
        </is>
      </c>
      <c r="BL26" t="inlineStr">
        <is>
          <t>CCP1 -0.012* (-1.90)</t>
        </is>
      </c>
      <c r="BM26" t="inlineStr">
        <is>
          <t>CCP1</t>
        </is>
      </c>
      <c r="BN26" t="inlineStr">
        <is>
          <t>COD</t>
        </is>
      </c>
      <c r="BO26" t="inlineStr">
        <is>
          <t>update</t>
        </is>
      </c>
      <c r="BP26" t="inlineStr">
        <is>
          <t>Al-Fakir Al Rabab'a et al (2023)</t>
        </is>
      </c>
      <c r="BQ26" t="inlineStr">
        <is>
          <t>computed</t>
        </is>
      </c>
      <c r="BT26" t="n">
        <v>0</v>
      </c>
      <c r="BU26" t="inlineStr">
        <is>
          <t>staging_Al-Fakir_Al_Rababa_et_al_2023.csv</t>
        </is>
      </c>
      <c r="BW26" t="n">
        <v>2003</v>
      </c>
      <c r="BX26" t="n">
        <v>2018</v>
      </c>
      <c r="BY26" t="inlineStr">
        <is>
          <t>multi: 14 Asia-Pacific countries (Australia, China, Hong Kong, India, Indonesia, Japan, Malaysia, New Zealand, Philippines, Singapore, South Korea, Sri Lanka, Taiwan, Thailand)</t>
        </is>
      </c>
      <c r="BZ26" t="n">
        <v>2010.5</v>
      </c>
      <c r="CA26" t="n">
        <v>0.1875</v>
      </c>
      <c r="CB26" t="n">
        <v>0</v>
      </c>
      <c r="CC26" t="n">
        <v>1</v>
      </c>
      <c r="CD26" t="n">
        <v>-0.04016094002111954</v>
      </c>
      <c r="CE26" t="n">
        <v>1</v>
      </c>
      <c r="CF26" t="inlineStr">
        <is>
          <t>Japan</t>
        </is>
      </c>
    </row>
    <row r="27">
      <c r="A27" t="inlineStr">
        <is>
          <t>Al-Fakir Al Rabab'a et al (2023)</t>
        </is>
      </c>
      <c r="B27" t="n">
        <v>1332</v>
      </c>
      <c r="C27" t="n">
        <v>-0.04541059803134376</v>
      </c>
      <c r="D27" t="n">
        <v>2237</v>
      </c>
      <c r="E27">
        <f>IF(ISNUMBER($BA27),$BA27,IF(AND(ISNUMBER($D27),ISNUMBER($BW27),ISNUMBER($BX27)),$D27*($BX27-$BW27+1),""))</f>
        <v>2237.0</v>
      </c>
      <c r="H27" t="inlineStr">
        <is>
          <t>partial</t>
        </is>
      </c>
      <c r="I27" t="inlineStr">
        <is>
          <t>T-Statistic available</t>
        </is>
      </c>
      <c r="J27">
        <f>IF($BW27&lt;&gt;"",$BW27,"")</f>
        <v>2003.0</v>
      </c>
      <c r="K27">
        <f>IF($BX27&lt;&gt;"",$BX27,"")</f>
        <v>2018.0</v>
      </c>
      <c r="L27">
        <f>IF(AND(ISNUMBER($BW27),ISNUMBER($BX27)),($BW27+$BX27)/2,"")</f>
        <v>2010.5</v>
      </c>
      <c r="M27">
        <f>IF($L27&lt;&gt;"",$L27,"")</f>
        <v>2010.5</v>
      </c>
      <c r="N27">
        <f>IF(AND(ISNUMBER($BW27),ISNUMBER($BX27)),MIN(1,MAX(0,($BX27-2016+1)/($BX27-$BW27+1))),"")</f>
        <v>0.1875</v>
      </c>
      <c r="O27">
        <f>IF(AND(ISNUMBER($BW27),ISNUMBER($BX27)),MIN(1,MAX(0,($BX27-2017+1)/($BX27-$BW27+1))),"")</f>
        <v>0.125</v>
      </c>
      <c r="P27">
        <f>IF(AND(ISNUMBER($BW27),ISNUMBER($BX27)),MIN(1,MAX(0,($BX27-2018+1)/($BX27-$BW27+1))),"")</f>
        <v>0.0625</v>
      </c>
      <c r="Q27">
        <f>IF(AND(ISNUMBER($BW27),ISNUMBER($BX27)),MIN(1,MAX(0,($BX27-2019+1)/($BX27-$BW27+1))),"")</f>
        <v>0.0</v>
      </c>
      <c r="R27">
        <f>IF(AND(ISNUMBER($BW27),ISNUMBER($BX27)),MIN(1,MAX(0,($BX27-2016+1)/($BX27-$BW27+1))),"")</f>
        <v>0.1875</v>
      </c>
      <c r="S27">
        <f>IF($L27&lt;&gt;"",IF($L27&gt;=2015.5,1,0),"")</f>
        <v>0.0</v>
      </c>
      <c r="T27">
        <f>IF($L27&lt;&gt;"",IF($L27&gt;=2016,1,0),"")</f>
        <v>0.0</v>
      </c>
      <c r="U27">
        <f>IF(ISNUMBER($BX27),IF($BX27&gt;=2016,1,0),"")</f>
        <v>1.0</v>
      </c>
      <c r="V27">
        <f>IF(ISNUMBER($BW27),IF($BW27&gt;=2016,1,0),"")</f>
        <v>0.0</v>
      </c>
      <c r="W27" t="str">
        <f>IF(AND(ISNUMBER($BW27),ISNUMBER($BX27)),IF($BW27&gt;=2016,"post-only",IF($BX27&lt;2016,"pre-only","mixed")),"")</f>
        <v>mixed</v>
      </c>
      <c r="X27">
        <f>IF(AND(ISNUMBER($BW27),ISNUMBER($BX27)),MIN(1,MAX(0,($BX27-2017+1)/($BX27-$BW27+1))),"")</f>
        <v>0.125</v>
      </c>
      <c r="Y27">
        <f>IF(AND(ISNUMBER($BW27),ISNUMBER($BX27)),MIN(1,MAX(0,($BX27-2018+1)/($BX27-$BW27+1))),"")</f>
        <v>0.0625</v>
      </c>
      <c r="Z27">
        <f>IF(AND(ISNUMBER($BW27),ISNUMBER($BX27)),MIN(1,MAX(0,($BX27-2019+1)/($BX27-$BW27+1))),"")</f>
        <v>0.0</v>
      </c>
      <c r="AA27">
        <f>IF(ISNUMBER($BX27),IF($BX27&gt;=2017,1,0),"")</f>
        <v>1.0</v>
      </c>
      <c r="AB27">
        <f>IF(ISNUMBER($BX27),IF($BX27&gt;=2018,1,0),"")</f>
        <v>1.0</v>
      </c>
      <c r="AC27">
        <f>IF(ISNUMBER($BX27),IF($BX27&gt;=2019,1,0),"")</f>
        <v>0.0</v>
      </c>
      <c r="AD27">
        <f>IF($L27&lt;&gt;"",IF($L27&gt;2013,1,0),"")</f>
        <v>0.0</v>
      </c>
      <c r="AE27">
        <f>IF($L27&lt;&gt;"",1+IF($L27&gt;2011,1,0)+IF($L27&gt;2014,1,0),"")</f>
        <v>1.0</v>
      </c>
      <c r="AF27" t="inlineStr">
        <is>
          <t>loan (interest rate)</t>
        </is>
      </c>
      <c r="AG27" t="inlineStr">
        <is>
          <t>performance</t>
        </is>
      </c>
      <c r="AH27" t="inlineStr">
        <is>
          <t>non-sensitive</t>
        </is>
      </c>
      <c r="AI27" t="inlineStr">
        <is>
          <t>99_NCE</t>
        </is>
      </c>
      <c r="AJ27" t="inlineStr">
        <is>
          <t>99_NCE</t>
        </is>
      </c>
      <c r="AK27" t="str">
        <f>IF(AND($CF27&lt;&gt;"",IFERROR(INDEX(subsample_country_map!$B:$B,MATCH($CF27,subsample_country_map!$A:$A,0)),"")&lt;&gt;""),INDEX(subsample_country_map!$B:$B,MATCH($CF27,subsample_country_map!$A:$A,0)),INDEX(lookup!$AA:$AA,MATCH($A27,lookup!$A:$A,0)))</f>
        <v>3_AsiaPac</v>
      </c>
      <c r="AL27" t="str">
        <f>IF(AND($CF27&lt;&gt;"",IFERROR(INDEX(subsample_country_map!$C:$C,MATCH($CF27,subsample_country_map!$A:$A,0)),"")&lt;&gt;""),INDEX(subsample_country_map!$C:$C,MATCH($CF27,subsample_country_map!$A:$A,0)),INDEX(lookup!$AB:$AB,MATCH($A27,lookup!$A:$A,0)))</f>
        <v>1_developed</v>
      </c>
      <c r="AM27" t="str">
        <f>IF(AND($CF27&lt;&gt;"",IFERROR(INDEX(subsample_country_map!$D:$D,MATCH($CF27,subsample_country_map!$A:$A,0)),"")&lt;&gt;""),INDEX(subsample_country_map!$D:$D,MATCH($CF27,subsample_country_map!$A:$A,0)),INDEX(lookup!$AC:$AC,MATCH($A27,lookup!$A:$A,0)))</f>
        <v>2_non_western</v>
      </c>
      <c r="AN27" t="str">
        <f>IF(AND($CF27&lt;&gt;"",IFERROR(INDEX(subsample_country_map!$E:$E,MATCH($CF27,subsample_country_map!$A:$A,0)),"")&lt;&gt;""),INDEX(subsample_country_map!$E:$E,MATCH($CF27,subsample_country_map!$A:$A,0)),INDEX(lookup!$AD:$AD,MATCH($A27,lookup!$A:$A,0)))</f>
        <v>2_civil law</v>
      </c>
      <c r="AO27" t="str">
        <f>INDEX(lookup!$Y:$Y,MATCH($A27,lookup!$A:$A,0))</f>
        <v>0_published</v>
      </c>
      <c r="AP27" t="str">
        <f>INDEX(lookup!$Z:$Z,MATCH($A27,lookup!$A:$A,0))</f>
        <v>1_VHB high</v>
      </c>
      <c r="AQ27" t="str">
        <f>INDEX(lookup!$W:$W,MATCH($A27,lookup!$A:$A,0))</f>
        <v>1_fin/acc/econ</v>
      </c>
      <c r="AS27" t="inlineStr">
        <is>
          <t>staging</t>
        </is>
      </c>
      <c r="AT27" t="inlineStr">
        <is>
          <t>author-inverted-to-good</t>
        </is>
      </c>
      <c r="AU27" t="inlineStr">
        <is>
          <t>cost</t>
        </is>
      </c>
      <c r="AV27" t="inlineStr">
        <is>
          <t>-0.015</t>
        </is>
      </c>
      <c r="AX27" t="inlineStr">
        <is>
          <t>-2.15</t>
        </is>
      </c>
      <c r="BA27" t="n">
        <v>2237</v>
      </c>
      <c r="BB27" t="inlineStr">
        <is>
          <t>0</t>
        </is>
      </c>
      <c r="BC27" t="inlineStr">
        <is>
          <t>OLS</t>
        </is>
      </c>
      <c r="BD27" t="inlineStr">
        <is>
          <t>not stated</t>
        </is>
      </c>
      <c r="BE27" t="inlineStr">
        <is>
          <t>region</t>
        </is>
      </c>
      <c r="BF27" t="inlineStr">
        <is>
          <t>Japan</t>
        </is>
      </c>
      <c r="BI27" t="inlineStr">
        <is>
          <t>Table 8</t>
        </is>
      </c>
      <c r="BJ27" t="inlineStr">
        <is>
          <t>Panel A col 2</t>
        </is>
      </c>
      <c r="BK27" t="inlineStr">
        <is>
          <t>12</t>
        </is>
      </c>
      <c r="BL27" t="inlineStr">
        <is>
          <t>CCP2 -0.015** (-2.15)</t>
        </is>
      </c>
      <c r="BM27" t="inlineStr">
        <is>
          <t>CCP2</t>
        </is>
      </c>
      <c r="BN27" t="inlineStr">
        <is>
          <t>COD</t>
        </is>
      </c>
      <c r="BO27" t="inlineStr">
        <is>
          <t>update</t>
        </is>
      </c>
      <c r="BP27" t="inlineStr">
        <is>
          <t>Al-Fakir Al Rabab'a et al (2023)</t>
        </is>
      </c>
      <c r="BQ27" t="inlineStr">
        <is>
          <t>computed</t>
        </is>
      </c>
      <c r="BT27" t="n">
        <v>0</v>
      </c>
      <c r="BU27" t="inlineStr">
        <is>
          <t>staging_Al-Fakir_Al_Rababa_et_al_2023.csv</t>
        </is>
      </c>
      <c r="BW27" t="n">
        <v>2003</v>
      </c>
      <c r="BX27" t="n">
        <v>2018</v>
      </c>
      <c r="BY27" t="inlineStr">
        <is>
          <t>multi: 14 Asia-Pacific countries (Australia, China, Hong Kong, India, Indonesia, Japan, Malaysia, New Zealand, Philippines, Singapore, South Korea, Sri Lanka, Taiwan, Thailand)</t>
        </is>
      </c>
      <c r="BZ27" t="n">
        <v>2010.5</v>
      </c>
      <c r="CA27" t="n">
        <v>0.1875</v>
      </c>
      <c r="CB27" t="n">
        <v>0</v>
      </c>
      <c r="CC27" t="n">
        <v>1</v>
      </c>
      <c r="CD27" t="n">
        <v>-0.04544185077933289</v>
      </c>
      <c r="CE27" t="n">
        <v>1</v>
      </c>
      <c r="CF27" t="inlineStr">
        <is>
          <t>Japan</t>
        </is>
      </c>
    </row>
    <row r="28">
      <c r="A28" t="inlineStr">
        <is>
          <t>Al-Fakir Al Rabab'a et al (2023)</t>
        </is>
      </c>
      <c r="B28" t="n">
        <v>1333</v>
      </c>
      <c r="C28" t="n">
        <v>0.02916495505439248</v>
      </c>
      <c r="D28" t="n">
        <v>2237</v>
      </c>
      <c r="E28">
        <f>IF(ISNUMBER($BA28),$BA28,IF(AND(ISNUMBER($D28),ISNUMBER($BW28),ISNUMBER($BX28)),$D28*($BX28-$BW28+1),""))</f>
        <v>2237.0</v>
      </c>
      <c r="H28" t="inlineStr">
        <is>
          <t>partial</t>
        </is>
      </c>
      <c r="I28" t="inlineStr">
        <is>
          <t>T-Statistic available</t>
        </is>
      </c>
      <c r="J28">
        <f>IF($BW28&lt;&gt;"",$BW28,"")</f>
        <v>2003.0</v>
      </c>
      <c r="K28">
        <f>IF($BX28&lt;&gt;"",$BX28,"")</f>
        <v>2018.0</v>
      </c>
      <c r="L28">
        <f>IF(AND(ISNUMBER($BW28),ISNUMBER($BX28)),($BW28+$BX28)/2,"")</f>
        <v>2010.5</v>
      </c>
      <c r="M28">
        <f>IF($L28&lt;&gt;"",$L28,"")</f>
        <v>2010.5</v>
      </c>
      <c r="N28">
        <f>IF(AND(ISNUMBER($BW28),ISNUMBER($BX28)),MIN(1,MAX(0,($BX28-2016+1)/($BX28-$BW28+1))),"")</f>
        <v>0.1875</v>
      </c>
      <c r="O28">
        <f>IF(AND(ISNUMBER($BW28),ISNUMBER($BX28)),MIN(1,MAX(0,($BX28-2017+1)/($BX28-$BW28+1))),"")</f>
        <v>0.125</v>
      </c>
      <c r="P28">
        <f>IF(AND(ISNUMBER($BW28),ISNUMBER($BX28)),MIN(1,MAX(0,($BX28-2018+1)/($BX28-$BW28+1))),"")</f>
        <v>0.0625</v>
      </c>
      <c r="Q28">
        <f>IF(AND(ISNUMBER($BW28),ISNUMBER($BX28)),MIN(1,MAX(0,($BX28-2019+1)/($BX28-$BW28+1))),"")</f>
        <v>0.0</v>
      </c>
      <c r="R28">
        <f>IF(AND(ISNUMBER($BW28),ISNUMBER($BX28)),MIN(1,MAX(0,($BX28-2016+1)/($BX28-$BW28+1))),"")</f>
        <v>0.1875</v>
      </c>
      <c r="S28">
        <f>IF($L28&lt;&gt;"",IF($L28&gt;=2015.5,1,0),"")</f>
        <v>0.0</v>
      </c>
      <c r="T28">
        <f>IF($L28&lt;&gt;"",IF($L28&gt;=2016,1,0),"")</f>
        <v>0.0</v>
      </c>
      <c r="U28">
        <f>IF(ISNUMBER($BX28),IF($BX28&gt;=2016,1,0),"")</f>
        <v>1.0</v>
      </c>
      <c r="V28">
        <f>IF(ISNUMBER($BW28),IF($BW28&gt;=2016,1,0),"")</f>
        <v>0.0</v>
      </c>
      <c r="W28" t="str">
        <f>IF(AND(ISNUMBER($BW28),ISNUMBER($BX28)),IF($BW28&gt;=2016,"post-only",IF($BX28&lt;2016,"pre-only","mixed")),"")</f>
        <v>mixed</v>
      </c>
      <c r="X28">
        <f>IF(AND(ISNUMBER($BW28),ISNUMBER($BX28)),MIN(1,MAX(0,($BX28-2017+1)/($BX28-$BW28+1))),"")</f>
        <v>0.125</v>
      </c>
      <c r="Y28">
        <f>IF(AND(ISNUMBER($BW28),ISNUMBER($BX28)),MIN(1,MAX(0,($BX28-2018+1)/($BX28-$BW28+1))),"")</f>
        <v>0.0625</v>
      </c>
      <c r="Z28">
        <f>IF(AND(ISNUMBER($BW28),ISNUMBER($BX28)),MIN(1,MAX(0,($BX28-2019+1)/($BX28-$BW28+1))),"")</f>
        <v>0.0</v>
      </c>
      <c r="AA28">
        <f>IF(ISNUMBER($BX28),IF($BX28&gt;=2017,1,0),"")</f>
        <v>1.0</v>
      </c>
      <c r="AB28">
        <f>IF(ISNUMBER($BX28),IF($BX28&gt;=2018,1,0),"")</f>
        <v>1.0</v>
      </c>
      <c r="AC28">
        <f>IF(ISNUMBER($BX28),IF($BX28&gt;=2019,1,0),"")</f>
        <v>0.0</v>
      </c>
      <c r="AD28">
        <f>IF($L28&lt;&gt;"",IF($L28&gt;2013,1,0),"")</f>
        <v>0.0</v>
      </c>
      <c r="AE28">
        <f>IF($L28&lt;&gt;"",1+IF($L28&gt;2011,1,0)+IF($L28&gt;2014,1,0),"")</f>
        <v>1.0</v>
      </c>
      <c r="AF28" t="inlineStr">
        <is>
          <t>loan (interest rate)</t>
        </is>
      </c>
      <c r="AG28" t="inlineStr">
        <is>
          <t>performance</t>
        </is>
      </c>
      <c r="AH28" t="inlineStr">
        <is>
          <t>non-sensitive</t>
        </is>
      </c>
      <c r="AI28" t="inlineStr">
        <is>
          <t>99_NCE</t>
        </is>
      </c>
      <c r="AJ28" t="inlineStr">
        <is>
          <t>99_NCE</t>
        </is>
      </c>
      <c r="AK28" t="str">
        <f>IF(AND($CF28&lt;&gt;"",IFERROR(INDEX(subsample_country_map!$B:$B,MATCH($CF28,subsample_country_map!$A:$A,0)),"")&lt;&gt;""),INDEX(subsample_country_map!$B:$B,MATCH($CF28,subsample_country_map!$A:$A,0)),INDEX(lookup!$AA:$AA,MATCH($A28,lookup!$A:$A,0)))</f>
        <v>3_AsiaPac</v>
      </c>
      <c r="AL28" t="str">
        <f>IF(AND($CF28&lt;&gt;"",IFERROR(INDEX(subsample_country_map!$C:$C,MATCH($CF28,subsample_country_map!$A:$A,0)),"")&lt;&gt;""),INDEX(subsample_country_map!$C:$C,MATCH($CF28,subsample_country_map!$A:$A,0)),INDEX(lookup!$AB:$AB,MATCH($A28,lookup!$A:$A,0)))</f>
        <v>1_developed</v>
      </c>
      <c r="AM28" t="str">
        <f>IF(AND($CF28&lt;&gt;"",IFERROR(INDEX(subsample_country_map!$D:$D,MATCH($CF28,subsample_country_map!$A:$A,0)),"")&lt;&gt;""),INDEX(subsample_country_map!$D:$D,MATCH($CF28,subsample_country_map!$A:$A,0)),INDEX(lookup!$AC:$AC,MATCH($A28,lookup!$A:$A,0)))</f>
        <v>2_non_western</v>
      </c>
      <c r="AN28" t="str">
        <f>IF(AND($CF28&lt;&gt;"",IFERROR(INDEX(subsample_country_map!$E:$E,MATCH($CF28,subsample_country_map!$A:$A,0)),"")&lt;&gt;""),INDEX(subsample_country_map!$E:$E,MATCH($CF28,subsample_country_map!$A:$A,0)),INDEX(lookup!$AD:$AD,MATCH($A28,lookup!$A:$A,0)))</f>
        <v>2_civil law</v>
      </c>
      <c r="AO28" t="str">
        <f>INDEX(lookup!$Y:$Y,MATCH($A28,lookup!$A:$A,0))</f>
        <v>0_published</v>
      </c>
      <c r="AP28" t="str">
        <f>INDEX(lookup!$Z:$Z,MATCH($A28,lookup!$A:$A,0))</f>
        <v>1_VHB high</v>
      </c>
      <c r="AQ28" t="str">
        <f>INDEX(lookup!$W:$W,MATCH($A28,lookup!$A:$A,0))</f>
        <v>1_fin/acc/econ</v>
      </c>
      <c r="AS28" t="inlineStr">
        <is>
          <t>staging</t>
        </is>
      </c>
      <c r="AT28" t="inlineStr">
        <is>
          <t>good-CER</t>
        </is>
      </c>
      <c r="AU28" t="inlineStr">
        <is>
          <t>cost</t>
        </is>
      </c>
      <c r="AV28" t="inlineStr">
        <is>
          <t>0.003</t>
        </is>
      </c>
      <c r="AX28" t="inlineStr">
        <is>
          <t>1.38</t>
        </is>
      </c>
      <c r="BA28" t="n">
        <v>2237</v>
      </c>
      <c r="BB28" t="inlineStr">
        <is>
          <t>0</t>
        </is>
      </c>
      <c r="BC28" t="inlineStr">
        <is>
          <t>OLS</t>
        </is>
      </c>
      <c r="BD28" t="inlineStr">
        <is>
          <t>not stated</t>
        </is>
      </c>
      <c r="BE28" t="inlineStr">
        <is>
          <t>region</t>
        </is>
      </c>
      <c r="BF28" t="inlineStr">
        <is>
          <t>Japan</t>
        </is>
      </c>
      <c r="BI28" t="inlineStr">
        <is>
          <t>Table 8</t>
        </is>
      </c>
      <c r="BJ28" t="inlineStr">
        <is>
          <t>Panel A col 3</t>
        </is>
      </c>
      <c r="BK28" t="inlineStr">
        <is>
          <t>12</t>
        </is>
      </c>
      <c r="BL28" t="inlineStr">
        <is>
          <t>CCP3 0.003 (1.38)</t>
        </is>
      </c>
      <c r="BM28" t="inlineStr">
        <is>
          <t>CCP3</t>
        </is>
      </c>
      <c r="BN28" t="inlineStr">
        <is>
          <t>COD</t>
        </is>
      </c>
      <c r="BO28" t="inlineStr">
        <is>
          <t>update</t>
        </is>
      </c>
      <c r="BP28" t="inlineStr">
        <is>
          <t>Al-Fakir Al Rabab'a et al (2023)</t>
        </is>
      </c>
      <c r="BQ28" t="inlineStr">
        <is>
          <t>computed</t>
        </is>
      </c>
      <c r="BT28" t="n">
        <v>0</v>
      </c>
      <c r="BU28" t="inlineStr">
        <is>
          <t>staging_Al-Fakir_Al_Rababa_et_al_2023.csv</t>
        </is>
      </c>
      <c r="BW28" t="n">
        <v>2003</v>
      </c>
      <c r="BX28" t="n">
        <v>2018</v>
      </c>
      <c r="BY28" t="inlineStr">
        <is>
          <t>multi: 14 Asia-Pacific countries (Australia, China, Hong Kong, India, Indonesia, Japan, Malaysia, New Zealand, Philippines, Singapore, South Korea, Sri Lanka, Taiwan, Thailand)</t>
        </is>
      </c>
      <c r="BZ28" t="n">
        <v>2010.5</v>
      </c>
      <c r="CA28" t="n">
        <v>0.1875</v>
      </c>
      <c r="CB28" t="n">
        <v>0</v>
      </c>
      <c r="CC28" t="n">
        <v>1</v>
      </c>
      <c r="CD28" t="n">
        <v>0.02917322846165095</v>
      </c>
      <c r="CE28" t="n">
        <v>1</v>
      </c>
      <c r="CF28" t="inlineStr">
        <is>
          <t>Japan</t>
        </is>
      </c>
    </row>
    <row r="29">
      <c r="A29" t="inlineStr">
        <is>
          <t>Al-Fakir Al Rabab'a et al (2023)</t>
        </is>
      </c>
      <c r="B29" t="n">
        <v>1334</v>
      </c>
      <c r="C29" t="n">
        <v>0.0236735451579503</v>
      </c>
      <c r="D29" t="n">
        <v>2237</v>
      </c>
      <c r="E29">
        <f>IF(ISNUMBER($BA29),$BA29,IF(AND(ISNUMBER($D29),ISNUMBER($BW29),ISNUMBER($BX29)),$D29*($BX29-$BW29+1),""))</f>
        <v>2237.0</v>
      </c>
      <c r="H29" t="inlineStr">
        <is>
          <t>partial</t>
        </is>
      </c>
      <c r="I29" t="inlineStr">
        <is>
          <t>T-Statistic available</t>
        </is>
      </c>
      <c r="J29">
        <f>IF($BW29&lt;&gt;"",$BW29,"")</f>
        <v>2003.0</v>
      </c>
      <c r="K29">
        <f>IF($BX29&lt;&gt;"",$BX29,"")</f>
        <v>2018.0</v>
      </c>
      <c r="L29">
        <f>IF(AND(ISNUMBER($BW29),ISNUMBER($BX29)),($BW29+$BX29)/2,"")</f>
        <v>2010.5</v>
      </c>
      <c r="M29">
        <f>IF($L29&lt;&gt;"",$L29,"")</f>
        <v>2010.5</v>
      </c>
      <c r="N29">
        <f>IF(AND(ISNUMBER($BW29),ISNUMBER($BX29)),MIN(1,MAX(0,($BX29-2016+1)/($BX29-$BW29+1))),"")</f>
        <v>0.1875</v>
      </c>
      <c r="O29">
        <f>IF(AND(ISNUMBER($BW29),ISNUMBER($BX29)),MIN(1,MAX(0,($BX29-2017+1)/($BX29-$BW29+1))),"")</f>
        <v>0.125</v>
      </c>
      <c r="P29">
        <f>IF(AND(ISNUMBER($BW29),ISNUMBER($BX29)),MIN(1,MAX(0,($BX29-2018+1)/($BX29-$BW29+1))),"")</f>
        <v>0.0625</v>
      </c>
      <c r="Q29">
        <f>IF(AND(ISNUMBER($BW29),ISNUMBER($BX29)),MIN(1,MAX(0,($BX29-2019+1)/($BX29-$BW29+1))),"")</f>
        <v>0.0</v>
      </c>
      <c r="R29">
        <f>IF(AND(ISNUMBER($BW29),ISNUMBER($BX29)),MIN(1,MAX(0,($BX29-2016+1)/($BX29-$BW29+1))),"")</f>
        <v>0.1875</v>
      </c>
      <c r="S29">
        <f>IF($L29&lt;&gt;"",IF($L29&gt;=2015.5,1,0),"")</f>
        <v>0.0</v>
      </c>
      <c r="T29">
        <f>IF($L29&lt;&gt;"",IF($L29&gt;=2016,1,0),"")</f>
        <v>0.0</v>
      </c>
      <c r="U29">
        <f>IF(ISNUMBER($BX29),IF($BX29&gt;=2016,1,0),"")</f>
        <v>1.0</v>
      </c>
      <c r="V29">
        <f>IF(ISNUMBER($BW29),IF($BW29&gt;=2016,1,0),"")</f>
        <v>0.0</v>
      </c>
      <c r="W29" t="str">
        <f>IF(AND(ISNUMBER($BW29),ISNUMBER($BX29)),IF($BW29&gt;=2016,"post-only",IF($BX29&lt;2016,"pre-only","mixed")),"")</f>
        <v>mixed</v>
      </c>
      <c r="X29">
        <f>IF(AND(ISNUMBER($BW29),ISNUMBER($BX29)),MIN(1,MAX(0,($BX29-2017+1)/($BX29-$BW29+1))),"")</f>
        <v>0.125</v>
      </c>
      <c r="Y29">
        <f>IF(AND(ISNUMBER($BW29),ISNUMBER($BX29)),MIN(1,MAX(0,($BX29-2018+1)/($BX29-$BW29+1))),"")</f>
        <v>0.0625</v>
      </c>
      <c r="Z29">
        <f>IF(AND(ISNUMBER($BW29),ISNUMBER($BX29)),MIN(1,MAX(0,($BX29-2019+1)/($BX29-$BW29+1))),"")</f>
        <v>0.0</v>
      </c>
      <c r="AA29">
        <f>IF(ISNUMBER($BX29),IF($BX29&gt;=2017,1,0),"")</f>
        <v>1.0</v>
      </c>
      <c r="AB29">
        <f>IF(ISNUMBER($BX29),IF($BX29&gt;=2018,1,0),"")</f>
        <v>1.0</v>
      </c>
      <c r="AC29">
        <f>IF(ISNUMBER($BX29),IF($BX29&gt;=2019,1,0),"")</f>
        <v>0.0</v>
      </c>
      <c r="AD29">
        <f>IF($L29&lt;&gt;"",IF($L29&gt;2013,1,0),"")</f>
        <v>0.0</v>
      </c>
      <c r="AE29">
        <f>IF($L29&lt;&gt;"",1+IF($L29&gt;2011,1,0)+IF($L29&gt;2014,1,0),"")</f>
        <v>1.0</v>
      </c>
      <c r="AF29" t="inlineStr">
        <is>
          <t>loan (interest rate)</t>
        </is>
      </c>
      <c r="AG29" t="inlineStr">
        <is>
          <t>performance</t>
        </is>
      </c>
      <c r="AH29" t="inlineStr">
        <is>
          <t>non-sensitive</t>
        </is>
      </c>
      <c r="AI29" t="inlineStr">
        <is>
          <t>99_NCE</t>
        </is>
      </c>
      <c r="AJ29" t="inlineStr">
        <is>
          <t>99_NCE</t>
        </is>
      </c>
      <c r="AK29" t="str">
        <f>IF(AND($CF29&lt;&gt;"",IFERROR(INDEX(subsample_country_map!$B:$B,MATCH($CF29,subsample_country_map!$A:$A,0)),"")&lt;&gt;""),INDEX(subsample_country_map!$B:$B,MATCH($CF29,subsample_country_map!$A:$A,0)),INDEX(lookup!$AA:$AA,MATCH($A29,lookup!$A:$A,0)))</f>
        <v>3_AsiaPac</v>
      </c>
      <c r="AL29" t="str">
        <f>IF(AND($CF29&lt;&gt;"",IFERROR(INDEX(subsample_country_map!$C:$C,MATCH($CF29,subsample_country_map!$A:$A,0)),"")&lt;&gt;""),INDEX(subsample_country_map!$C:$C,MATCH($CF29,subsample_country_map!$A:$A,0)),INDEX(lookup!$AB:$AB,MATCH($A29,lookup!$A:$A,0)))</f>
        <v>1_developed</v>
      </c>
      <c r="AM29" t="str">
        <f>IF(AND($CF29&lt;&gt;"",IFERROR(INDEX(subsample_country_map!$D:$D,MATCH($CF29,subsample_country_map!$A:$A,0)),"")&lt;&gt;""),INDEX(subsample_country_map!$D:$D,MATCH($CF29,subsample_country_map!$A:$A,0)),INDEX(lookup!$AC:$AC,MATCH($A29,lookup!$A:$A,0)))</f>
        <v>2_non_western</v>
      </c>
      <c r="AN29" t="str">
        <f>IF(AND($CF29&lt;&gt;"",IFERROR(INDEX(subsample_country_map!$E:$E,MATCH($CF29,subsample_country_map!$A:$A,0)),"")&lt;&gt;""),INDEX(subsample_country_map!$E:$E,MATCH($CF29,subsample_country_map!$A:$A,0)),INDEX(lookup!$AD:$AD,MATCH($A29,lookup!$A:$A,0)))</f>
        <v>2_civil law</v>
      </c>
      <c r="AO29" t="str">
        <f>INDEX(lookup!$Y:$Y,MATCH($A29,lookup!$A:$A,0))</f>
        <v>0_published</v>
      </c>
      <c r="AP29" t="str">
        <f>INDEX(lookup!$Z:$Z,MATCH($A29,lookup!$A:$A,0))</f>
        <v>1_VHB high</v>
      </c>
      <c r="AQ29" t="str">
        <f>INDEX(lookup!$W:$W,MATCH($A29,lookup!$A:$A,0))</f>
        <v>1_fin/acc/econ</v>
      </c>
      <c r="AS29" t="inlineStr">
        <is>
          <t>staging</t>
        </is>
      </c>
      <c r="AT29" t="inlineStr">
        <is>
          <t>good-CER</t>
        </is>
      </c>
      <c r="AU29" t="inlineStr">
        <is>
          <t>cost</t>
        </is>
      </c>
      <c r="AV29" t="inlineStr">
        <is>
          <t>0.003</t>
        </is>
      </c>
      <c r="AX29" t="inlineStr">
        <is>
          <t>1.12</t>
        </is>
      </c>
      <c r="BA29" t="n">
        <v>2237</v>
      </c>
      <c r="BB29" t="inlineStr">
        <is>
          <t>0</t>
        </is>
      </c>
      <c r="BC29" t="inlineStr">
        <is>
          <t>OLS</t>
        </is>
      </c>
      <c r="BD29" t="inlineStr">
        <is>
          <t>not stated</t>
        </is>
      </c>
      <c r="BE29" t="inlineStr">
        <is>
          <t>region</t>
        </is>
      </c>
      <c r="BF29" t="inlineStr">
        <is>
          <t>Japan</t>
        </is>
      </c>
      <c r="BI29" t="inlineStr">
        <is>
          <t>Table 8</t>
        </is>
      </c>
      <c r="BJ29" t="inlineStr">
        <is>
          <t>Panel A col 4</t>
        </is>
      </c>
      <c r="BK29" t="inlineStr">
        <is>
          <t>12</t>
        </is>
      </c>
      <c r="BL29" t="inlineStr">
        <is>
          <t>CCP4 0.003 (1.12)</t>
        </is>
      </c>
      <c r="BM29" t="inlineStr">
        <is>
          <t>CCP4</t>
        </is>
      </c>
      <c r="BN29" t="inlineStr">
        <is>
          <t>COD</t>
        </is>
      </c>
      <c r="BO29" t="inlineStr">
        <is>
          <t>update</t>
        </is>
      </c>
      <c r="BP29" t="inlineStr">
        <is>
          <t>Al-Fakir Al Rabab'a et al (2023)</t>
        </is>
      </c>
      <c r="BQ29" t="inlineStr">
        <is>
          <t>computed</t>
        </is>
      </c>
      <c r="BT29" t="n">
        <v>0</v>
      </c>
      <c r="BU29" t="inlineStr">
        <is>
          <t>staging_Al-Fakir_Al_Rababa_et_al_2023.csv</t>
        </is>
      </c>
      <c r="BW29" t="n">
        <v>2003</v>
      </c>
      <c r="BX29" t="n">
        <v>2018</v>
      </c>
      <c r="BY29" t="inlineStr">
        <is>
          <t>multi: 14 Asia-Pacific countries (Australia, China, Hong Kong, India, Indonesia, Japan, Malaysia, New Zealand, Philippines, Singapore, South Korea, Sri Lanka, Taiwan, Thailand)</t>
        </is>
      </c>
      <c r="BZ29" t="n">
        <v>2010.5</v>
      </c>
      <c r="CA29" t="n">
        <v>0.1875</v>
      </c>
      <c r="CB29" t="n">
        <v>0</v>
      </c>
      <c r="CC29" t="n">
        <v>1</v>
      </c>
      <c r="CD29" t="n">
        <v>0.02367796915382776</v>
      </c>
      <c r="CE29" t="n">
        <v>1</v>
      </c>
      <c r="CF29" t="inlineStr">
        <is>
          <t>Japan</t>
        </is>
      </c>
    </row>
    <row r="30">
      <c r="A30" t="inlineStr">
        <is>
          <t>Al-Fakir Al Rabab'a et al (2023)</t>
        </is>
      </c>
      <c r="B30" t="n">
        <v>1335</v>
      </c>
      <c r="C30" t="n">
        <v>0.1151785103419921</v>
      </c>
      <c r="D30" t="n">
        <v>360</v>
      </c>
      <c r="E30">
        <f>IF(ISNUMBER($BA30),$BA30,IF(AND(ISNUMBER($D30),ISNUMBER($BW30),ISNUMBER($BX30)),$D30*($BX30-$BW30+1),""))</f>
        <v>360.0</v>
      </c>
      <c r="H30" t="inlineStr">
        <is>
          <t>partial</t>
        </is>
      </c>
      <c r="I30" t="inlineStr">
        <is>
          <t>T-Statistic available</t>
        </is>
      </c>
      <c r="J30">
        <f>IF($BW30&lt;&gt;"",$BW30,"")</f>
        <v>2003.0</v>
      </c>
      <c r="K30">
        <f>IF($BX30&lt;&gt;"",$BX30,"")</f>
        <v>2018.0</v>
      </c>
      <c r="L30">
        <f>IF(AND(ISNUMBER($BW30),ISNUMBER($BX30)),($BW30+$BX30)/2,"")</f>
        <v>2010.5</v>
      </c>
      <c r="M30">
        <f>IF($L30&lt;&gt;"",$L30,"")</f>
        <v>2010.5</v>
      </c>
      <c r="N30">
        <f>IF(AND(ISNUMBER($BW30),ISNUMBER($BX30)),MIN(1,MAX(0,($BX30-2016+1)/($BX30-$BW30+1))),"")</f>
        <v>0.1875</v>
      </c>
      <c r="O30">
        <f>IF(AND(ISNUMBER($BW30),ISNUMBER($BX30)),MIN(1,MAX(0,($BX30-2017+1)/($BX30-$BW30+1))),"")</f>
        <v>0.125</v>
      </c>
      <c r="P30">
        <f>IF(AND(ISNUMBER($BW30),ISNUMBER($BX30)),MIN(1,MAX(0,($BX30-2018+1)/($BX30-$BW30+1))),"")</f>
        <v>0.0625</v>
      </c>
      <c r="Q30">
        <f>IF(AND(ISNUMBER($BW30),ISNUMBER($BX30)),MIN(1,MAX(0,($BX30-2019+1)/($BX30-$BW30+1))),"")</f>
        <v>0.0</v>
      </c>
      <c r="R30">
        <f>IF(AND(ISNUMBER($BW30),ISNUMBER($BX30)),MIN(1,MAX(0,($BX30-2016+1)/($BX30-$BW30+1))),"")</f>
        <v>0.1875</v>
      </c>
      <c r="S30">
        <f>IF($L30&lt;&gt;"",IF($L30&gt;=2015.5,1,0),"")</f>
        <v>0.0</v>
      </c>
      <c r="T30">
        <f>IF($L30&lt;&gt;"",IF($L30&gt;=2016,1,0),"")</f>
        <v>0.0</v>
      </c>
      <c r="U30">
        <f>IF(ISNUMBER($BX30),IF($BX30&gt;=2016,1,0),"")</f>
        <v>1.0</v>
      </c>
      <c r="V30">
        <f>IF(ISNUMBER($BW30),IF($BW30&gt;=2016,1,0),"")</f>
        <v>0.0</v>
      </c>
      <c r="W30" t="str">
        <f>IF(AND(ISNUMBER($BW30),ISNUMBER($BX30)),IF($BW30&gt;=2016,"post-only",IF($BX30&lt;2016,"pre-only","mixed")),"")</f>
        <v>mixed</v>
      </c>
      <c r="X30">
        <f>IF(AND(ISNUMBER($BW30),ISNUMBER($BX30)),MIN(1,MAX(0,($BX30-2017+1)/($BX30-$BW30+1))),"")</f>
        <v>0.125</v>
      </c>
      <c r="Y30">
        <f>IF(AND(ISNUMBER($BW30),ISNUMBER($BX30)),MIN(1,MAX(0,($BX30-2018+1)/($BX30-$BW30+1))),"")</f>
        <v>0.0625</v>
      </c>
      <c r="Z30">
        <f>IF(AND(ISNUMBER($BW30),ISNUMBER($BX30)),MIN(1,MAX(0,($BX30-2019+1)/($BX30-$BW30+1))),"")</f>
        <v>0.0</v>
      </c>
      <c r="AA30">
        <f>IF(ISNUMBER($BX30),IF($BX30&gt;=2017,1,0),"")</f>
        <v>1.0</v>
      </c>
      <c r="AB30">
        <f>IF(ISNUMBER($BX30),IF($BX30&gt;=2018,1,0),"")</f>
        <v>1.0</v>
      </c>
      <c r="AC30">
        <f>IF(ISNUMBER($BX30),IF($BX30&gt;=2019,1,0),"")</f>
        <v>0.0</v>
      </c>
      <c r="AD30">
        <f>IF($L30&lt;&gt;"",IF($L30&gt;2013,1,0),"")</f>
        <v>0.0</v>
      </c>
      <c r="AE30">
        <f>IF($L30&lt;&gt;"",1+IF($L30&gt;2011,1,0)+IF($L30&gt;2014,1,0),"")</f>
        <v>1.0</v>
      </c>
      <c r="AF30" t="inlineStr">
        <is>
          <t>loan (interest rate)</t>
        </is>
      </c>
      <c r="AG30" t="inlineStr">
        <is>
          <t>performance</t>
        </is>
      </c>
      <c r="AH30" t="inlineStr">
        <is>
          <t>non-sensitive</t>
        </is>
      </c>
      <c r="AI30" t="inlineStr">
        <is>
          <t>99_NCE</t>
        </is>
      </c>
      <c r="AJ30" t="inlineStr">
        <is>
          <t>99_NCE</t>
        </is>
      </c>
      <c r="AK30" t="str">
        <f>IF(AND($CF30&lt;&gt;"",IFERROR(INDEX(subsample_country_map!$B:$B,MATCH($CF30,subsample_country_map!$A:$A,0)),"")&lt;&gt;""),INDEX(subsample_country_map!$B:$B,MATCH($CF30,subsample_country_map!$A:$A,0)),INDEX(lookup!$AA:$AA,MATCH($A30,lookup!$A:$A,0)))</f>
        <v>3_AsiaPac</v>
      </c>
      <c r="AL30" t="str">
        <f>IF(AND($CF30&lt;&gt;"",IFERROR(INDEX(subsample_country_map!$C:$C,MATCH($CF30,subsample_country_map!$A:$A,0)),"")&lt;&gt;""),INDEX(subsample_country_map!$C:$C,MATCH($CF30,subsample_country_map!$A:$A,0)),INDEX(lookup!$AB:$AB,MATCH($A30,lookup!$A:$A,0)))</f>
        <v>1_developed</v>
      </c>
      <c r="AM30" t="str">
        <f>IF(AND($CF30&lt;&gt;"",IFERROR(INDEX(subsample_country_map!$D:$D,MATCH($CF30,subsample_country_map!$A:$A,0)),"")&lt;&gt;""),INDEX(subsample_country_map!$D:$D,MATCH($CF30,subsample_country_map!$A:$A,0)),INDEX(lookup!$AC:$AC,MATCH($A30,lookup!$A:$A,0)))</f>
        <v>1_western</v>
      </c>
      <c r="AN30" t="str">
        <f>IF(AND($CF30&lt;&gt;"",IFERROR(INDEX(subsample_country_map!$E:$E,MATCH($CF30,subsample_country_map!$A:$A,0)),"")&lt;&gt;""),INDEX(subsample_country_map!$E:$E,MATCH($CF30,subsample_country_map!$A:$A,0)),INDEX(lookup!$AD:$AD,MATCH($A30,lookup!$A:$A,0)))</f>
        <v>1_common law</v>
      </c>
      <c r="AO30" t="str">
        <f>INDEX(lookup!$Y:$Y,MATCH($A30,lookup!$A:$A,0))</f>
        <v>0_published</v>
      </c>
      <c r="AP30" t="str">
        <f>INDEX(lookup!$Z:$Z,MATCH($A30,lookup!$A:$A,0))</f>
        <v>1_VHB high</v>
      </c>
      <c r="AQ30" t="str">
        <f>INDEX(lookup!$W:$W,MATCH($A30,lookup!$A:$A,0))</f>
        <v>1_fin/acc/econ</v>
      </c>
      <c r="AS30" t="inlineStr">
        <is>
          <t>staging</t>
        </is>
      </c>
      <c r="AT30" t="inlineStr">
        <is>
          <t>author-inverted-to-good</t>
        </is>
      </c>
      <c r="AU30" t="inlineStr">
        <is>
          <t>cost</t>
        </is>
      </c>
      <c r="AV30" t="inlineStr">
        <is>
          <t>-0.125</t>
        </is>
      </c>
      <c r="AX30" t="inlineStr">
        <is>
          <t>2.20</t>
        </is>
      </c>
      <c r="BA30" t="n">
        <v>360</v>
      </c>
      <c r="BB30" t="inlineStr">
        <is>
          <t>0</t>
        </is>
      </c>
      <c r="BC30" t="inlineStr">
        <is>
          <t>OLS</t>
        </is>
      </c>
      <c r="BD30" t="inlineStr">
        <is>
          <t>not stated</t>
        </is>
      </c>
      <c r="BE30" t="inlineStr">
        <is>
          <t>region</t>
        </is>
      </c>
      <c r="BF30" t="inlineStr">
        <is>
          <t>Australia</t>
        </is>
      </c>
      <c r="BI30" t="inlineStr">
        <is>
          <t>Table 8</t>
        </is>
      </c>
      <c r="BJ30" t="inlineStr">
        <is>
          <t>Panel B col 1</t>
        </is>
      </c>
      <c r="BK30" t="inlineStr">
        <is>
          <t>12</t>
        </is>
      </c>
      <c r="BL30" t="inlineStr">
        <is>
          <t>CCP1 -0.125** (2.20)</t>
        </is>
      </c>
      <c r="BM30" t="inlineStr">
        <is>
          <t>CCP1</t>
        </is>
      </c>
      <c r="BN30" t="inlineStr">
        <is>
          <t>COD</t>
        </is>
      </c>
      <c r="BO30" t="inlineStr">
        <is>
          <t>update</t>
        </is>
      </c>
      <c r="BP30" t="inlineStr">
        <is>
          <t>Al-Fakir Al Rabab'a et al (2023)</t>
        </is>
      </c>
      <c r="BQ30" t="inlineStr">
        <is>
          <t>computed</t>
        </is>
      </c>
      <c r="BT30" t="n">
        <v>0</v>
      </c>
      <c r="BU30" t="inlineStr">
        <is>
          <t>staging_Al-Fakir_Al_Rababa_et_al_2023.csv</t>
        </is>
      </c>
      <c r="BW30" t="n">
        <v>2003</v>
      </c>
      <c r="BX30" t="n">
        <v>2018</v>
      </c>
      <c r="BY30" t="inlineStr">
        <is>
          <t>multi: 14 Asia-Pacific countries (Australia, China, Hong Kong, India, Indonesia, Japan, Malaysia, New Zealand, Philippines, Singapore, South Korea, Sri Lanka, Taiwan, Thailand)</t>
        </is>
      </c>
      <c r="BZ30" t="n">
        <v>2010.5</v>
      </c>
      <c r="CA30" t="n">
        <v>0.1875</v>
      </c>
      <c r="CB30" t="n">
        <v>0</v>
      </c>
      <c r="CC30" t="n">
        <v>1</v>
      </c>
      <c r="CD30" t="n">
        <v>0.1156919259899399</v>
      </c>
      <c r="CE30" t="n">
        <v>1</v>
      </c>
      <c r="CF30" t="inlineStr">
        <is>
          <t>Australia</t>
        </is>
      </c>
    </row>
    <row r="31">
      <c r="A31" t="inlineStr">
        <is>
          <t>Al-Fakir Al Rabab'a et al (2023)</t>
        </is>
      </c>
      <c r="B31" t="n">
        <v>1336</v>
      </c>
      <c r="C31" t="n">
        <v>0.2524385139933731</v>
      </c>
      <c r="D31" t="n">
        <v>360</v>
      </c>
      <c r="E31">
        <f>IF(ISNUMBER($BA31),$BA31,IF(AND(ISNUMBER($D31),ISNUMBER($BW31),ISNUMBER($BX31)),$D31*($BX31-$BW31+1),""))</f>
        <v>360.0</v>
      </c>
      <c r="H31" t="inlineStr">
        <is>
          <t>partial</t>
        </is>
      </c>
      <c r="I31" t="inlineStr">
        <is>
          <t>T-Statistic available</t>
        </is>
      </c>
      <c r="J31">
        <f>IF($BW31&lt;&gt;"",$BW31,"")</f>
        <v>2003.0</v>
      </c>
      <c r="K31">
        <f>IF($BX31&lt;&gt;"",$BX31,"")</f>
        <v>2018.0</v>
      </c>
      <c r="L31">
        <f>IF(AND(ISNUMBER($BW31),ISNUMBER($BX31)),($BW31+$BX31)/2,"")</f>
        <v>2010.5</v>
      </c>
      <c r="M31">
        <f>IF($L31&lt;&gt;"",$L31,"")</f>
        <v>2010.5</v>
      </c>
      <c r="N31">
        <f>IF(AND(ISNUMBER($BW31),ISNUMBER($BX31)),MIN(1,MAX(0,($BX31-2016+1)/($BX31-$BW31+1))),"")</f>
        <v>0.1875</v>
      </c>
      <c r="O31">
        <f>IF(AND(ISNUMBER($BW31),ISNUMBER($BX31)),MIN(1,MAX(0,($BX31-2017+1)/($BX31-$BW31+1))),"")</f>
        <v>0.125</v>
      </c>
      <c r="P31">
        <f>IF(AND(ISNUMBER($BW31),ISNUMBER($BX31)),MIN(1,MAX(0,($BX31-2018+1)/($BX31-$BW31+1))),"")</f>
        <v>0.0625</v>
      </c>
      <c r="Q31">
        <f>IF(AND(ISNUMBER($BW31),ISNUMBER($BX31)),MIN(1,MAX(0,($BX31-2019+1)/($BX31-$BW31+1))),"")</f>
        <v>0.0</v>
      </c>
      <c r="R31">
        <f>IF(AND(ISNUMBER($BW31),ISNUMBER($BX31)),MIN(1,MAX(0,($BX31-2016+1)/($BX31-$BW31+1))),"")</f>
        <v>0.1875</v>
      </c>
      <c r="S31">
        <f>IF($L31&lt;&gt;"",IF($L31&gt;=2015.5,1,0),"")</f>
        <v>0.0</v>
      </c>
      <c r="T31">
        <f>IF($L31&lt;&gt;"",IF($L31&gt;=2016,1,0),"")</f>
        <v>0.0</v>
      </c>
      <c r="U31">
        <f>IF(ISNUMBER($BX31),IF($BX31&gt;=2016,1,0),"")</f>
        <v>1.0</v>
      </c>
      <c r="V31">
        <f>IF(ISNUMBER($BW31),IF($BW31&gt;=2016,1,0),"")</f>
        <v>0.0</v>
      </c>
      <c r="W31" t="str">
        <f>IF(AND(ISNUMBER($BW31),ISNUMBER($BX31)),IF($BW31&gt;=2016,"post-only",IF($BX31&lt;2016,"pre-only","mixed")),"")</f>
        <v>mixed</v>
      </c>
      <c r="X31">
        <f>IF(AND(ISNUMBER($BW31),ISNUMBER($BX31)),MIN(1,MAX(0,($BX31-2017+1)/($BX31-$BW31+1))),"")</f>
        <v>0.125</v>
      </c>
      <c r="Y31">
        <f>IF(AND(ISNUMBER($BW31),ISNUMBER($BX31)),MIN(1,MAX(0,($BX31-2018+1)/($BX31-$BW31+1))),"")</f>
        <v>0.0625</v>
      </c>
      <c r="Z31">
        <f>IF(AND(ISNUMBER($BW31),ISNUMBER($BX31)),MIN(1,MAX(0,($BX31-2019+1)/($BX31-$BW31+1))),"")</f>
        <v>0.0</v>
      </c>
      <c r="AA31">
        <f>IF(ISNUMBER($BX31),IF($BX31&gt;=2017,1,0),"")</f>
        <v>1.0</v>
      </c>
      <c r="AB31">
        <f>IF(ISNUMBER($BX31),IF($BX31&gt;=2018,1,0),"")</f>
        <v>1.0</v>
      </c>
      <c r="AC31">
        <f>IF(ISNUMBER($BX31),IF($BX31&gt;=2019,1,0),"")</f>
        <v>0.0</v>
      </c>
      <c r="AD31">
        <f>IF($L31&lt;&gt;"",IF($L31&gt;2013,1,0),"")</f>
        <v>0.0</v>
      </c>
      <c r="AE31">
        <f>IF($L31&lt;&gt;"",1+IF($L31&gt;2011,1,0)+IF($L31&gt;2014,1,0),"")</f>
        <v>1.0</v>
      </c>
      <c r="AF31" t="inlineStr">
        <is>
          <t>loan (interest rate)</t>
        </is>
      </c>
      <c r="AG31" t="inlineStr">
        <is>
          <t>performance</t>
        </is>
      </c>
      <c r="AH31" t="inlineStr">
        <is>
          <t>non-sensitive</t>
        </is>
      </c>
      <c r="AI31" t="inlineStr">
        <is>
          <t>99_NCE</t>
        </is>
      </c>
      <c r="AJ31" t="inlineStr">
        <is>
          <t>99_NCE</t>
        </is>
      </c>
      <c r="AK31" t="str">
        <f>IF(AND($CF31&lt;&gt;"",IFERROR(INDEX(subsample_country_map!$B:$B,MATCH($CF31,subsample_country_map!$A:$A,0)),"")&lt;&gt;""),INDEX(subsample_country_map!$B:$B,MATCH($CF31,subsample_country_map!$A:$A,0)),INDEX(lookup!$AA:$AA,MATCH($A31,lookup!$A:$A,0)))</f>
        <v>3_AsiaPac</v>
      </c>
      <c r="AL31" t="str">
        <f>IF(AND($CF31&lt;&gt;"",IFERROR(INDEX(subsample_country_map!$C:$C,MATCH($CF31,subsample_country_map!$A:$A,0)),"")&lt;&gt;""),INDEX(subsample_country_map!$C:$C,MATCH($CF31,subsample_country_map!$A:$A,0)),INDEX(lookup!$AB:$AB,MATCH($A31,lookup!$A:$A,0)))</f>
        <v>1_developed</v>
      </c>
      <c r="AM31" t="str">
        <f>IF(AND($CF31&lt;&gt;"",IFERROR(INDEX(subsample_country_map!$D:$D,MATCH($CF31,subsample_country_map!$A:$A,0)),"")&lt;&gt;""),INDEX(subsample_country_map!$D:$D,MATCH($CF31,subsample_country_map!$A:$A,0)),INDEX(lookup!$AC:$AC,MATCH($A31,lookup!$A:$A,0)))</f>
        <v>1_western</v>
      </c>
      <c r="AN31" t="str">
        <f>IF(AND($CF31&lt;&gt;"",IFERROR(INDEX(subsample_country_map!$E:$E,MATCH($CF31,subsample_country_map!$A:$A,0)),"")&lt;&gt;""),INDEX(subsample_country_map!$E:$E,MATCH($CF31,subsample_country_map!$A:$A,0)),INDEX(lookup!$AD:$AD,MATCH($A31,lookup!$A:$A,0)))</f>
        <v>1_common law</v>
      </c>
      <c r="AO31" t="str">
        <f>INDEX(lookup!$Y:$Y,MATCH($A31,lookup!$A:$A,0))</f>
        <v>0_published</v>
      </c>
      <c r="AP31" t="str">
        <f>INDEX(lookup!$Z:$Z,MATCH($A31,lookup!$A:$A,0))</f>
        <v>1_VHB high</v>
      </c>
      <c r="AQ31" t="str">
        <f>INDEX(lookup!$W:$W,MATCH($A31,lookup!$A:$A,0))</f>
        <v>1_fin/acc/econ</v>
      </c>
      <c r="AS31" t="inlineStr">
        <is>
          <t>staging</t>
        </is>
      </c>
      <c r="AT31" t="inlineStr">
        <is>
          <t>author-inverted-to-good</t>
        </is>
      </c>
      <c r="AU31" t="inlineStr">
        <is>
          <t>cost</t>
        </is>
      </c>
      <c r="AV31" t="inlineStr">
        <is>
          <t>-0.350</t>
        </is>
      </c>
      <c r="AX31" t="inlineStr">
        <is>
          <t>4.95</t>
        </is>
      </c>
      <c r="BA31" t="n">
        <v>360</v>
      </c>
      <c r="BB31" t="inlineStr">
        <is>
          <t>0</t>
        </is>
      </c>
      <c r="BC31" t="inlineStr">
        <is>
          <t>OLS</t>
        </is>
      </c>
      <c r="BD31" t="inlineStr">
        <is>
          <t>not stated</t>
        </is>
      </c>
      <c r="BE31" t="inlineStr">
        <is>
          <t>region</t>
        </is>
      </c>
      <c r="BF31" t="inlineStr">
        <is>
          <t>Australia</t>
        </is>
      </c>
      <c r="BI31" t="inlineStr">
        <is>
          <t>Table 8</t>
        </is>
      </c>
      <c r="BJ31" t="inlineStr">
        <is>
          <t>Panel B col 2</t>
        </is>
      </c>
      <c r="BK31" t="inlineStr">
        <is>
          <t>12</t>
        </is>
      </c>
      <c r="BL31" t="inlineStr">
        <is>
          <t>CCP2 -0.350*** (4.95)</t>
        </is>
      </c>
      <c r="BM31" t="inlineStr">
        <is>
          <t>CCP2</t>
        </is>
      </c>
      <c r="BN31" t="inlineStr">
        <is>
          <t>COD</t>
        </is>
      </c>
      <c r="BO31" t="inlineStr">
        <is>
          <t>update</t>
        </is>
      </c>
      <c r="BP31" t="inlineStr">
        <is>
          <t>Al-Fakir Al Rabab'a et al (2023)</t>
        </is>
      </c>
      <c r="BQ31" t="inlineStr">
        <is>
          <t>computed</t>
        </is>
      </c>
      <c r="BT31" t="n">
        <v>0</v>
      </c>
      <c r="BU31" t="inlineStr">
        <is>
          <t>staging_Al-Fakir_Al_Rababa_et_al_2023.csv</t>
        </is>
      </c>
      <c r="BW31" t="n">
        <v>2003</v>
      </c>
      <c r="BX31" t="n">
        <v>2018</v>
      </c>
      <c r="BY31" t="inlineStr">
        <is>
          <t>multi: 14 Asia-Pacific countries (Australia, China, Hong Kong, India, Indonesia, Japan, Malaysia, New Zealand, Philippines, Singapore, South Korea, Sri Lanka, Taiwan, Thailand)</t>
        </is>
      </c>
      <c r="BZ31" t="n">
        <v>2010.5</v>
      </c>
      <c r="CA31" t="n">
        <v>0.1875</v>
      </c>
      <c r="CB31" t="n">
        <v>0</v>
      </c>
      <c r="CC31" t="n">
        <v>1</v>
      </c>
      <c r="CD31" t="n">
        <v>0.2580155918603406</v>
      </c>
      <c r="CE31" t="n">
        <v>1</v>
      </c>
      <c r="CF31" t="inlineStr">
        <is>
          <t>Australia</t>
        </is>
      </c>
    </row>
    <row r="32">
      <c r="A32" t="inlineStr">
        <is>
          <t>Al-Fakir Al Rabab'a et al (2023)</t>
        </is>
      </c>
      <c r="B32" t="n">
        <v>1337</v>
      </c>
      <c r="C32" t="n">
        <v>-0.06154750820179769</v>
      </c>
      <c r="D32" t="n">
        <v>360</v>
      </c>
      <c r="E32">
        <f>IF(ISNUMBER($BA32),$BA32,IF(AND(ISNUMBER($D32),ISNUMBER($BW32),ISNUMBER($BX32)),$D32*($BX32-$BW32+1),""))</f>
        <v>360.0</v>
      </c>
      <c r="H32" t="inlineStr">
        <is>
          <t>partial</t>
        </is>
      </c>
      <c r="I32" t="inlineStr">
        <is>
          <t>T-Statistic available</t>
        </is>
      </c>
      <c r="J32">
        <f>IF($BW32&lt;&gt;"",$BW32,"")</f>
        <v>2003.0</v>
      </c>
      <c r="K32">
        <f>IF($BX32&lt;&gt;"",$BX32,"")</f>
        <v>2018.0</v>
      </c>
      <c r="L32">
        <f>IF(AND(ISNUMBER($BW32),ISNUMBER($BX32)),($BW32+$BX32)/2,"")</f>
        <v>2010.5</v>
      </c>
      <c r="M32">
        <f>IF($L32&lt;&gt;"",$L32,"")</f>
        <v>2010.5</v>
      </c>
      <c r="N32">
        <f>IF(AND(ISNUMBER($BW32),ISNUMBER($BX32)),MIN(1,MAX(0,($BX32-2016+1)/($BX32-$BW32+1))),"")</f>
        <v>0.1875</v>
      </c>
      <c r="O32">
        <f>IF(AND(ISNUMBER($BW32),ISNUMBER($BX32)),MIN(1,MAX(0,($BX32-2017+1)/($BX32-$BW32+1))),"")</f>
        <v>0.125</v>
      </c>
      <c r="P32">
        <f>IF(AND(ISNUMBER($BW32),ISNUMBER($BX32)),MIN(1,MAX(0,($BX32-2018+1)/($BX32-$BW32+1))),"")</f>
        <v>0.0625</v>
      </c>
      <c r="Q32">
        <f>IF(AND(ISNUMBER($BW32),ISNUMBER($BX32)),MIN(1,MAX(0,($BX32-2019+1)/($BX32-$BW32+1))),"")</f>
        <v>0.0</v>
      </c>
      <c r="R32">
        <f>IF(AND(ISNUMBER($BW32),ISNUMBER($BX32)),MIN(1,MAX(0,($BX32-2016+1)/($BX32-$BW32+1))),"")</f>
        <v>0.1875</v>
      </c>
      <c r="S32">
        <f>IF($L32&lt;&gt;"",IF($L32&gt;=2015.5,1,0),"")</f>
        <v>0.0</v>
      </c>
      <c r="T32">
        <f>IF($L32&lt;&gt;"",IF($L32&gt;=2016,1,0),"")</f>
        <v>0.0</v>
      </c>
      <c r="U32">
        <f>IF(ISNUMBER($BX32),IF($BX32&gt;=2016,1,0),"")</f>
        <v>1.0</v>
      </c>
      <c r="V32">
        <f>IF(ISNUMBER($BW32),IF($BW32&gt;=2016,1,0),"")</f>
        <v>0.0</v>
      </c>
      <c r="W32" t="str">
        <f>IF(AND(ISNUMBER($BW32),ISNUMBER($BX32)),IF($BW32&gt;=2016,"post-only",IF($BX32&lt;2016,"pre-only","mixed")),"")</f>
        <v>mixed</v>
      </c>
      <c r="X32">
        <f>IF(AND(ISNUMBER($BW32),ISNUMBER($BX32)),MIN(1,MAX(0,($BX32-2017+1)/($BX32-$BW32+1))),"")</f>
        <v>0.125</v>
      </c>
      <c r="Y32">
        <f>IF(AND(ISNUMBER($BW32),ISNUMBER($BX32)),MIN(1,MAX(0,($BX32-2018+1)/($BX32-$BW32+1))),"")</f>
        <v>0.0625</v>
      </c>
      <c r="Z32">
        <f>IF(AND(ISNUMBER($BW32),ISNUMBER($BX32)),MIN(1,MAX(0,($BX32-2019+1)/($BX32-$BW32+1))),"")</f>
        <v>0.0</v>
      </c>
      <c r="AA32">
        <f>IF(ISNUMBER($BX32),IF($BX32&gt;=2017,1,0),"")</f>
        <v>1.0</v>
      </c>
      <c r="AB32">
        <f>IF(ISNUMBER($BX32),IF($BX32&gt;=2018,1,0),"")</f>
        <v>1.0</v>
      </c>
      <c r="AC32">
        <f>IF(ISNUMBER($BX32),IF($BX32&gt;=2019,1,0),"")</f>
        <v>0.0</v>
      </c>
      <c r="AD32">
        <f>IF($L32&lt;&gt;"",IF($L32&gt;2013,1,0),"")</f>
        <v>0.0</v>
      </c>
      <c r="AE32">
        <f>IF($L32&lt;&gt;"",1+IF($L32&gt;2011,1,0)+IF($L32&gt;2014,1,0),"")</f>
        <v>1.0</v>
      </c>
      <c r="AF32" t="inlineStr">
        <is>
          <t>loan (interest rate)</t>
        </is>
      </c>
      <c r="AG32" t="inlineStr">
        <is>
          <t>performance</t>
        </is>
      </c>
      <c r="AH32" t="inlineStr">
        <is>
          <t>non-sensitive</t>
        </is>
      </c>
      <c r="AI32" t="inlineStr">
        <is>
          <t>99_NCE</t>
        </is>
      </c>
      <c r="AJ32" t="inlineStr">
        <is>
          <t>99_NCE</t>
        </is>
      </c>
      <c r="AK32" t="str">
        <f>IF(AND($CF32&lt;&gt;"",IFERROR(INDEX(subsample_country_map!$B:$B,MATCH($CF32,subsample_country_map!$A:$A,0)),"")&lt;&gt;""),INDEX(subsample_country_map!$B:$B,MATCH($CF32,subsample_country_map!$A:$A,0)),INDEX(lookup!$AA:$AA,MATCH($A32,lookup!$A:$A,0)))</f>
        <v>3_AsiaPac</v>
      </c>
      <c r="AL32" t="str">
        <f>IF(AND($CF32&lt;&gt;"",IFERROR(INDEX(subsample_country_map!$C:$C,MATCH($CF32,subsample_country_map!$A:$A,0)),"")&lt;&gt;""),INDEX(subsample_country_map!$C:$C,MATCH($CF32,subsample_country_map!$A:$A,0)),INDEX(lookup!$AB:$AB,MATCH($A32,lookup!$A:$A,0)))</f>
        <v>1_developed</v>
      </c>
      <c r="AM32" t="str">
        <f>IF(AND($CF32&lt;&gt;"",IFERROR(INDEX(subsample_country_map!$D:$D,MATCH($CF32,subsample_country_map!$A:$A,0)),"")&lt;&gt;""),INDEX(subsample_country_map!$D:$D,MATCH($CF32,subsample_country_map!$A:$A,0)),INDEX(lookup!$AC:$AC,MATCH($A32,lookup!$A:$A,0)))</f>
        <v>1_western</v>
      </c>
      <c r="AN32" t="str">
        <f>IF(AND($CF32&lt;&gt;"",IFERROR(INDEX(subsample_country_map!$E:$E,MATCH($CF32,subsample_country_map!$A:$A,0)),"")&lt;&gt;""),INDEX(subsample_country_map!$E:$E,MATCH($CF32,subsample_country_map!$A:$A,0)),INDEX(lookup!$AD:$AD,MATCH($A32,lookup!$A:$A,0)))</f>
        <v>1_common law</v>
      </c>
      <c r="AO32" t="str">
        <f>INDEX(lookup!$Y:$Y,MATCH($A32,lookup!$A:$A,0))</f>
        <v>0_published</v>
      </c>
      <c r="AP32" t="str">
        <f>INDEX(lookup!$Z:$Z,MATCH($A32,lookup!$A:$A,0))</f>
        <v>1_VHB high</v>
      </c>
      <c r="AQ32" t="str">
        <f>INDEX(lookup!$W:$W,MATCH($A32,lookup!$A:$A,0))</f>
        <v>1_fin/acc/econ</v>
      </c>
      <c r="AS32" t="inlineStr">
        <is>
          <t>staging</t>
        </is>
      </c>
      <c r="AT32" t="inlineStr">
        <is>
          <t>good-CER</t>
        </is>
      </c>
      <c r="AU32" t="inlineStr">
        <is>
          <t>cost</t>
        </is>
      </c>
      <c r="AV32" t="inlineStr">
        <is>
          <t>-0.025</t>
        </is>
      </c>
      <c r="AX32" t="inlineStr">
        <is>
          <t>-1.17</t>
        </is>
      </c>
      <c r="BA32" t="n">
        <v>360</v>
      </c>
      <c r="BB32" t="inlineStr">
        <is>
          <t>0</t>
        </is>
      </c>
      <c r="BC32" t="inlineStr">
        <is>
          <t>OLS</t>
        </is>
      </c>
      <c r="BD32" t="inlineStr">
        <is>
          <t>not stated</t>
        </is>
      </c>
      <c r="BE32" t="inlineStr">
        <is>
          <t>region</t>
        </is>
      </c>
      <c r="BF32" t="inlineStr">
        <is>
          <t>Australia</t>
        </is>
      </c>
      <c r="BI32" t="inlineStr">
        <is>
          <t>Table 8</t>
        </is>
      </c>
      <c r="BJ32" t="inlineStr">
        <is>
          <t>Panel B col 3</t>
        </is>
      </c>
      <c r="BK32" t="inlineStr">
        <is>
          <t>12</t>
        </is>
      </c>
      <c r="BL32" t="inlineStr">
        <is>
          <t>CCP3 -0.025 (-1.17)</t>
        </is>
      </c>
      <c r="BM32" t="inlineStr">
        <is>
          <t>CCP3</t>
        </is>
      </c>
      <c r="BN32" t="inlineStr">
        <is>
          <t>COD</t>
        </is>
      </c>
      <c r="BO32" t="inlineStr">
        <is>
          <t>update</t>
        </is>
      </c>
      <c r="BP32" t="inlineStr">
        <is>
          <t>Al-Fakir Al Rabab'a et al (2023)</t>
        </is>
      </c>
      <c r="BQ32" t="inlineStr">
        <is>
          <t>computed</t>
        </is>
      </c>
      <c r="BT32" t="n">
        <v>0</v>
      </c>
      <c r="BU32" t="inlineStr">
        <is>
          <t>staging_Al-Fakir_Al_Rababa_et_al_2023.csv</t>
        </is>
      </c>
      <c r="BW32" t="n">
        <v>2003</v>
      </c>
      <c r="BX32" t="n">
        <v>2018</v>
      </c>
      <c r="BY32" t="inlineStr">
        <is>
          <t>multi: 14 Asia-Pacific countries (Australia, China, Hong Kong, India, Indonesia, Japan, Malaysia, New Zealand, Philippines, Singapore, South Korea, Sri Lanka, Taiwan, Thailand)</t>
        </is>
      </c>
      <c r="BZ32" t="n">
        <v>2010.5</v>
      </c>
      <c r="CA32" t="n">
        <v>0.1875</v>
      </c>
      <c r="CB32" t="n">
        <v>0</v>
      </c>
      <c r="CC32" t="n">
        <v>1</v>
      </c>
      <c r="CD32" t="n">
        <v>-0.06162540127017225</v>
      </c>
      <c r="CE32" t="n">
        <v>1</v>
      </c>
      <c r="CF32" t="inlineStr">
        <is>
          <t>Australia</t>
        </is>
      </c>
    </row>
    <row r="33">
      <c r="A33" t="inlineStr">
        <is>
          <t>Al-Fakir Al Rabab'a et al (2023)</t>
        </is>
      </c>
      <c r="B33" t="n">
        <v>1338</v>
      </c>
      <c r="C33" t="n">
        <v>0.01212117382711543</v>
      </c>
      <c r="D33" t="n">
        <v>360</v>
      </c>
      <c r="E33">
        <f>IF(ISNUMBER($BA33),$BA33,IF(AND(ISNUMBER($D33),ISNUMBER($BW33),ISNUMBER($BX33)),$D33*($BX33-$BW33+1),""))</f>
        <v>360.0</v>
      </c>
      <c r="H33" t="inlineStr">
        <is>
          <t>partial</t>
        </is>
      </c>
      <c r="I33" t="inlineStr">
        <is>
          <t>T-Statistic available</t>
        </is>
      </c>
      <c r="J33">
        <f>IF($BW33&lt;&gt;"",$BW33,"")</f>
        <v>2003.0</v>
      </c>
      <c r="K33">
        <f>IF($BX33&lt;&gt;"",$BX33,"")</f>
        <v>2018.0</v>
      </c>
      <c r="L33">
        <f>IF(AND(ISNUMBER($BW33),ISNUMBER($BX33)),($BW33+$BX33)/2,"")</f>
        <v>2010.5</v>
      </c>
      <c r="M33">
        <f>IF($L33&lt;&gt;"",$L33,"")</f>
        <v>2010.5</v>
      </c>
      <c r="N33">
        <f>IF(AND(ISNUMBER($BW33),ISNUMBER($BX33)),MIN(1,MAX(0,($BX33-2016+1)/($BX33-$BW33+1))),"")</f>
        <v>0.1875</v>
      </c>
      <c r="O33">
        <f>IF(AND(ISNUMBER($BW33),ISNUMBER($BX33)),MIN(1,MAX(0,($BX33-2017+1)/($BX33-$BW33+1))),"")</f>
        <v>0.125</v>
      </c>
      <c r="P33">
        <f>IF(AND(ISNUMBER($BW33),ISNUMBER($BX33)),MIN(1,MAX(0,($BX33-2018+1)/($BX33-$BW33+1))),"")</f>
        <v>0.0625</v>
      </c>
      <c r="Q33">
        <f>IF(AND(ISNUMBER($BW33),ISNUMBER($BX33)),MIN(1,MAX(0,($BX33-2019+1)/($BX33-$BW33+1))),"")</f>
        <v>0.0</v>
      </c>
      <c r="R33">
        <f>IF(AND(ISNUMBER($BW33),ISNUMBER($BX33)),MIN(1,MAX(0,($BX33-2016+1)/($BX33-$BW33+1))),"")</f>
        <v>0.1875</v>
      </c>
      <c r="S33">
        <f>IF($L33&lt;&gt;"",IF($L33&gt;=2015.5,1,0),"")</f>
        <v>0.0</v>
      </c>
      <c r="T33">
        <f>IF($L33&lt;&gt;"",IF($L33&gt;=2016,1,0),"")</f>
        <v>0.0</v>
      </c>
      <c r="U33">
        <f>IF(ISNUMBER($BX33),IF($BX33&gt;=2016,1,0),"")</f>
        <v>1.0</v>
      </c>
      <c r="V33">
        <f>IF(ISNUMBER($BW33),IF($BW33&gt;=2016,1,0),"")</f>
        <v>0.0</v>
      </c>
      <c r="W33" t="str">
        <f>IF(AND(ISNUMBER($BW33),ISNUMBER($BX33)),IF($BW33&gt;=2016,"post-only",IF($BX33&lt;2016,"pre-only","mixed")),"")</f>
        <v>mixed</v>
      </c>
      <c r="X33">
        <f>IF(AND(ISNUMBER($BW33),ISNUMBER($BX33)),MIN(1,MAX(0,($BX33-2017+1)/($BX33-$BW33+1))),"")</f>
        <v>0.125</v>
      </c>
      <c r="Y33">
        <f>IF(AND(ISNUMBER($BW33),ISNUMBER($BX33)),MIN(1,MAX(0,($BX33-2018+1)/($BX33-$BW33+1))),"")</f>
        <v>0.0625</v>
      </c>
      <c r="Z33">
        <f>IF(AND(ISNUMBER($BW33),ISNUMBER($BX33)),MIN(1,MAX(0,($BX33-2019+1)/($BX33-$BW33+1))),"")</f>
        <v>0.0</v>
      </c>
      <c r="AA33">
        <f>IF(ISNUMBER($BX33),IF($BX33&gt;=2017,1,0),"")</f>
        <v>1.0</v>
      </c>
      <c r="AB33">
        <f>IF(ISNUMBER($BX33),IF($BX33&gt;=2018,1,0),"")</f>
        <v>1.0</v>
      </c>
      <c r="AC33">
        <f>IF(ISNUMBER($BX33),IF($BX33&gt;=2019,1,0),"")</f>
        <v>0.0</v>
      </c>
      <c r="AD33">
        <f>IF($L33&lt;&gt;"",IF($L33&gt;2013,1,0),"")</f>
        <v>0.0</v>
      </c>
      <c r="AE33">
        <f>IF($L33&lt;&gt;"",1+IF($L33&gt;2011,1,0)+IF($L33&gt;2014,1,0),"")</f>
        <v>1.0</v>
      </c>
      <c r="AF33" t="inlineStr">
        <is>
          <t>loan (interest rate)</t>
        </is>
      </c>
      <c r="AG33" t="inlineStr">
        <is>
          <t>performance</t>
        </is>
      </c>
      <c r="AH33" t="inlineStr">
        <is>
          <t>non-sensitive</t>
        </is>
      </c>
      <c r="AI33" t="inlineStr">
        <is>
          <t>99_NCE</t>
        </is>
      </c>
      <c r="AJ33" t="inlineStr">
        <is>
          <t>99_NCE</t>
        </is>
      </c>
      <c r="AK33" t="str">
        <f>IF(AND($CF33&lt;&gt;"",IFERROR(INDEX(subsample_country_map!$B:$B,MATCH($CF33,subsample_country_map!$A:$A,0)),"")&lt;&gt;""),INDEX(subsample_country_map!$B:$B,MATCH($CF33,subsample_country_map!$A:$A,0)),INDEX(lookup!$AA:$AA,MATCH($A33,lookup!$A:$A,0)))</f>
        <v>3_AsiaPac</v>
      </c>
      <c r="AL33" t="str">
        <f>IF(AND($CF33&lt;&gt;"",IFERROR(INDEX(subsample_country_map!$C:$C,MATCH($CF33,subsample_country_map!$A:$A,0)),"")&lt;&gt;""),INDEX(subsample_country_map!$C:$C,MATCH($CF33,subsample_country_map!$A:$A,0)),INDEX(lookup!$AB:$AB,MATCH($A33,lookup!$A:$A,0)))</f>
        <v>1_developed</v>
      </c>
      <c r="AM33" t="str">
        <f>IF(AND($CF33&lt;&gt;"",IFERROR(INDEX(subsample_country_map!$D:$D,MATCH($CF33,subsample_country_map!$A:$A,0)),"")&lt;&gt;""),INDEX(subsample_country_map!$D:$D,MATCH($CF33,subsample_country_map!$A:$A,0)),INDEX(lookup!$AC:$AC,MATCH($A33,lookup!$A:$A,0)))</f>
        <v>1_western</v>
      </c>
      <c r="AN33" t="str">
        <f>IF(AND($CF33&lt;&gt;"",IFERROR(INDEX(subsample_country_map!$E:$E,MATCH($CF33,subsample_country_map!$A:$A,0)),"")&lt;&gt;""),INDEX(subsample_country_map!$E:$E,MATCH($CF33,subsample_country_map!$A:$A,0)),INDEX(lookup!$AD:$AD,MATCH($A33,lookup!$A:$A,0)))</f>
        <v>1_common law</v>
      </c>
      <c r="AO33" t="str">
        <f>INDEX(lookup!$Y:$Y,MATCH($A33,lookup!$A:$A,0))</f>
        <v>0_published</v>
      </c>
      <c r="AP33" t="str">
        <f>INDEX(lookup!$Z:$Z,MATCH($A33,lookup!$A:$A,0))</f>
        <v>1_VHB high</v>
      </c>
      <c r="AQ33" t="str">
        <f>INDEX(lookup!$W:$W,MATCH($A33,lookup!$A:$A,0))</f>
        <v>1_fin/acc/econ</v>
      </c>
      <c r="AS33" t="inlineStr">
        <is>
          <t>staging</t>
        </is>
      </c>
      <c r="AT33" t="inlineStr">
        <is>
          <t>good-CER</t>
        </is>
      </c>
      <c r="AU33" t="inlineStr">
        <is>
          <t>cost</t>
        </is>
      </c>
      <c r="AV33" t="inlineStr">
        <is>
          <t>0.007</t>
        </is>
      </c>
      <c r="AX33" t="inlineStr">
        <is>
          <t>0.23</t>
        </is>
      </c>
      <c r="BA33" t="n">
        <v>360</v>
      </c>
      <c r="BB33" t="inlineStr">
        <is>
          <t>0</t>
        </is>
      </c>
      <c r="BC33" t="inlineStr">
        <is>
          <t>OLS</t>
        </is>
      </c>
      <c r="BD33" t="inlineStr">
        <is>
          <t>not stated</t>
        </is>
      </c>
      <c r="BE33" t="inlineStr">
        <is>
          <t>region</t>
        </is>
      </c>
      <c r="BF33" t="inlineStr">
        <is>
          <t>Australia</t>
        </is>
      </c>
      <c r="BI33" t="inlineStr">
        <is>
          <t>Table 8</t>
        </is>
      </c>
      <c r="BJ33" t="inlineStr">
        <is>
          <t>Panel B col 4</t>
        </is>
      </c>
      <c r="BK33" t="inlineStr">
        <is>
          <t>12</t>
        </is>
      </c>
      <c r="BL33" t="inlineStr">
        <is>
          <t>CCP4 0.007 (0.23)</t>
        </is>
      </c>
      <c r="BM33" t="inlineStr">
        <is>
          <t>CCP4</t>
        </is>
      </c>
      <c r="BN33" t="inlineStr">
        <is>
          <t>COD</t>
        </is>
      </c>
      <c r="BO33" t="inlineStr">
        <is>
          <t>update</t>
        </is>
      </c>
      <c r="BP33" t="inlineStr">
        <is>
          <t>Al-Fakir Al Rabab'a et al (2023)</t>
        </is>
      </c>
      <c r="BQ33" t="inlineStr">
        <is>
          <t>computed</t>
        </is>
      </c>
      <c r="BT33" t="n">
        <v>0</v>
      </c>
      <c r="BU33" t="inlineStr">
        <is>
          <t>staging_Al-Fakir_Al_Rababa_et_al_2023.csv</t>
        </is>
      </c>
      <c r="BW33" t="n">
        <v>2003</v>
      </c>
      <c r="BX33" t="n">
        <v>2018</v>
      </c>
      <c r="BY33" t="inlineStr">
        <is>
          <t>multi: 14 Asia-Pacific countries (Australia, China, Hong Kong, India, Indonesia, Japan, Malaysia, New Zealand, Philippines, Singapore, South Korea, Sri Lanka, Taiwan, Thailand)</t>
        </is>
      </c>
      <c r="BZ33" t="n">
        <v>2010.5</v>
      </c>
      <c r="CA33" t="n">
        <v>0.1875</v>
      </c>
      <c r="CB33" t="n">
        <v>0</v>
      </c>
      <c r="CC33" t="n">
        <v>1</v>
      </c>
      <c r="CD33" t="n">
        <v>0.01212176750527257</v>
      </c>
      <c r="CE33" t="n">
        <v>1</v>
      </c>
      <c r="CF33" t="inlineStr">
        <is>
          <t>Australia</t>
        </is>
      </c>
    </row>
    <row r="34">
      <c r="A34" t="inlineStr">
        <is>
          <t>Al-Fakir Al Rabab'a et al (2023)</t>
        </is>
      </c>
      <c r="B34" t="n">
        <v>1339</v>
      </c>
      <c r="C34" t="n">
        <v>-0.1351568043281785</v>
      </c>
      <c r="D34" t="n">
        <v>344</v>
      </c>
      <c r="E34">
        <f>IF(ISNUMBER($BA34),$BA34,IF(AND(ISNUMBER($D34),ISNUMBER($BW34),ISNUMBER($BX34)),$D34*($BX34-$BW34+1),""))</f>
        <v>344.0</v>
      </c>
      <c r="H34" t="inlineStr">
        <is>
          <t>partial</t>
        </is>
      </c>
      <c r="I34" t="inlineStr">
        <is>
          <t>T-Statistic available</t>
        </is>
      </c>
      <c r="J34">
        <f>IF($BW34&lt;&gt;"",$BW34,"")</f>
        <v>2003.0</v>
      </c>
      <c r="K34">
        <f>IF($BX34&lt;&gt;"",$BX34,"")</f>
        <v>2018.0</v>
      </c>
      <c r="L34">
        <f>IF(AND(ISNUMBER($BW34),ISNUMBER($BX34)),($BW34+$BX34)/2,"")</f>
        <v>2010.5</v>
      </c>
      <c r="M34">
        <f>IF($L34&lt;&gt;"",$L34,"")</f>
        <v>2010.5</v>
      </c>
      <c r="N34">
        <f>IF(AND(ISNUMBER($BW34),ISNUMBER($BX34)),MIN(1,MAX(0,($BX34-2016+1)/($BX34-$BW34+1))),"")</f>
        <v>0.1875</v>
      </c>
      <c r="O34">
        <f>IF(AND(ISNUMBER($BW34),ISNUMBER($BX34)),MIN(1,MAX(0,($BX34-2017+1)/($BX34-$BW34+1))),"")</f>
        <v>0.125</v>
      </c>
      <c r="P34">
        <f>IF(AND(ISNUMBER($BW34),ISNUMBER($BX34)),MIN(1,MAX(0,($BX34-2018+1)/($BX34-$BW34+1))),"")</f>
        <v>0.0625</v>
      </c>
      <c r="Q34">
        <f>IF(AND(ISNUMBER($BW34),ISNUMBER($BX34)),MIN(1,MAX(0,($BX34-2019+1)/($BX34-$BW34+1))),"")</f>
        <v>0.0</v>
      </c>
      <c r="R34">
        <f>IF(AND(ISNUMBER($BW34),ISNUMBER($BX34)),MIN(1,MAX(0,($BX34-2016+1)/($BX34-$BW34+1))),"")</f>
        <v>0.1875</v>
      </c>
      <c r="S34">
        <f>IF($L34&lt;&gt;"",IF($L34&gt;=2015.5,1,0),"")</f>
        <v>0.0</v>
      </c>
      <c r="T34">
        <f>IF($L34&lt;&gt;"",IF($L34&gt;=2016,1,0),"")</f>
        <v>0.0</v>
      </c>
      <c r="U34">
        <f>IF(ISNUMBER($BX34),IF($BX34&gt;=2016,1,0),"")</f>
        <v>1.0</v>
      </c>
      <c r="V34">
        <f>IF(ISNUMBER($BW34),IF($BW34&gt;=2016,1,0),"")</f>
        <v>0.0</v>
      </c>
      <c r="W34" t="str">
        <f>IF(AND(ISNUMBER($BW34),ISNUMBER($BX34)),IF($BW34&gt;=2016,"post-only",IF($BX34&lt;2016,"pre-only","mixed")),"")</f>
        <v>mixed</v>
      </c>
      <c r="X34">
        <f>IF(AND(ISNUMBER($BW34),ISNUMBER($BX34)),MIN(1,MAX(0,($BX34-2017+1)/($BX34-$BW34+1))),"")</f>
        <v>0.125</v>
      </c>
      <c r="Y34">
        <f>IF(AND(ISNUMBER($BW34),ISNUMBER($BX34)),MIN(1,MAX(0,($BX34-2018+1)/($BX34-$BW34+1))),"")</f>
        <v>0.0625</v>
      </c>
      <c r="Z34">
        <f>IF(AND(ISNUMBER($BW34),ISNUMBER($BX34)),MIN(1,MAX(0,($BX34-2019+1)/($BX34-$BW34+1))),"")</f>
        <v>0.0</v>
      </c>
      <c r="AA34">
        <f>IF(ISNUMBER($BX34),IF($BX34&gt;=2017,1,0),"")</f>
        <v>1.0</v>
      </c>
      <c r="AB34">
        <f>IF(ISNUMBER($BX34),IF($BX34&gt;=2018,1,0),"")</f>
        <v>1.0</v>
      </c>
      <c r="AC34">
        <f>IF(ISNUMBER($BX34),IF($BX34&gt;=2019,1,0),"")</f>
        <v>0.0</v>
      </c>
      <c r="AD34">
        <f>IF($L34&lt;&gt;"",IF($L34&gt;2013,1,0),"")</f>
        <v>0.0</v>
      </c>
      <c r="AE34">
        <f>IF($L34&lt;&gt;"",1+IF($L34&gt;2011,1,0)+IF($L34&gt;2014,1,0),"")</f>
        <v>1.0</v>
      </c>
      <c r="AF34" t="inlineStr">
        <is>
          <t>loan (interest rate)</t>
        </is>
      </c>
      <c r="AG34" t="inlineStr">
        <is>
          <t>performance</t>
        </is>
      </c>
      <c r="AH34" t="inlineStr">
        <is>
          <t>non-sensitive</t>
        </is>
      </c>
      <c r="AI34" t="inlineStr">
        <is>
          <t>99_NCE</t>
        </is>
      </c>
      <c r="AJ34" t="inlineStr">
        <is>
          <t>99_NCE</t>
        </is>
      </c>
      <c r="AK34" t="str">
        <f>IF(AND($CF34&lt;&gt;"",IFERROR(INDEX(subsample_country_map!$B:$B,MATCH($CF34,subsample_country_map!$A:$A,0)),"")&lt;&gt;""),INDEX(subsample_country_map!$B:$B,MATCH($CF34,subsample_country_map!$A:$A,0)),INDEX(lookup!$AA:$AA,MATCH($A34,lookup!$A:$A,0)))</f>
        <v>3_AsiaPac</v>
      </c>
      <c r="AL34" t="str">
        <f>IF(AND($CF34&lt;&gt;"",IFERROR(INDEX(subsample_country_map!$C:$C,MATCH($CF34,subsample_country_map!$A:$A,0)),"")&lt;&gt;""),INDEX(subsample_country_map!$C:$C,MATCH($CF34,subsample_country_map!$A:$A,0)),INDEX(lookup!$AB:$AB,MATCH($A34,lookup!$A:$A,0)))</f>
        <v>1_developed</v>
      </c>
      <c r="AM34" t="str">
        <f>IF(AND($CF34&lt;&gt;"",IFERROR(INDEX(subsample_country_map!$D:$D,MATCH($CF34,subsample_country_map!$A:$A,0)),"")&lt;&gt;""),INDEX(subsample_country_map!$D:$D,MATCH($CF34,subsample_country_map!$A:$A,0)),INDEX(lookup!$AC:$AC,MATCH($A34,lookup!$A:$A,0)))</f>
        <v>2_non_western</v>
      </c>
      <c r="AN34" t="str">
        <f>IF(AND($CF34&lt;&gt;"",IFERROR(INDEX(subsample_country_map!$E:$E,MATCH($CF34,subsample_country_map!$A:$A,0)),"")&lt;&gt;""),INDEX(subsample_country_map!$E:$E,MATCH($CF34,subsample_country_map!$A:$A,0)),INDEX(lookup!$AD:$AD,MATCH($A34,lookup!$A:$A,0)))</f>
        <v>2_civil law</v>
      </c>
      <c r="AO34" t="str">
        <f>INDEX(lookup!$Y:$Y,MATCH($A34,lookup!$A:$A,0))</f>
        <v>0_published</v>
      </c>
      <c r="AP34" t="str">
        <f>INDEX(lookup!$Z:$Z,MATCH($A34,lookup!$A:$A,0))</f>
        <v>1_VHB high</v>
      </c>
      <c r="AQ34" t="str">
        <f>INDEX(lookup!$W:$W,MATCH($A34,lookup!$A:$A,0))</f>
        <v>1_fin/acc/econ</v>
      </c>
      <c r="AS34" t="inlineStr">
        <is>
          <t>staging</t>
        </is>
      </c>
      <c r="AT34" t="inlineStr">
        <is>
          <t>author-inverted-to-good</t>
        </is>
      </c>
      <c r="AU34" t="inlineStr">
        <is>
          <t>cost</t>
        </is>
      </c>
      <c r="AV34" t="inlineStr">
        <is>
          <t>-0.062</t>
        </is>
      </c>
      <c r="AX34" t="inlineStr">
        <is>
          <t>-2.53</t>
        </is>
      </c>
      <c r="BA34" t="n">
        <v>344</v>
      </c>
      <c r="BB34" t="inlineStr">
        <is>
          <t>0</t>
        </is>
      </c>
      <c r="BC34" t="inlineStr">
        <is>
          <t>OLS</t>
        </is>
      </c>
      <c r="BD34" t="inlineStr">
        <is>
          <t>not stated</t>
        </is>
      </c>
      <c r="BE34" t="inlineStr">
        <is>
          <t>region</t>
        </is>
      </c>
      <c r="BF34" t="inlineStr">
        <is>
          <t>Taiwan</t>
        </is>
      </c>
      <c r="BI34" t="inlineStr">
        <is>
          <t>Table 8</t>
        </is>
      </c>
      <c r="BJ34" t="inlineStr">
        <is>
          <t>Panel C col 1</t>
        </is>
      </c>
      <c r="BK34" t="inlineStr">
        <is>
          <t>12</t>
        </is>
      </c>
      <c r="BL34" t="inlineStr">
        <is>
          <t>CCP1 -0.062** (-2.53)</t>
        </is>
      </c>
      <c r="BM34" t="inlineStr">
        <is>
          <t>CCP1</t>
        </is>
      </c>
      <c r="BN34" t="inlineStr">
        <is>
          <t>COD</t>
        </is>
      </c>
      <c r="BO34" t="inlineStr">
        <is>
          <t>update</t>
        </is>
      </c>
      <c r="BP34" t="inlineStr">
        <is>
          <t>Al-Fakir Al Rabab'a et al (2023)</t>
        </is>
      </c>
      <c r="BQ34" t="inlineStr">
        <is>
          <t>computed</t>
        </is>
      </c>
      <c r="BT34" t="n">
        <v>0</v>
      </c>
      <c r="BU34" t="inlineStr">
        <is>
          <t>staging_Al-Fakir_Al_Rababa_et_al_2023.csv</t>
        </is>
      </c>
      <c r="BW34" t="n">
        <v>2003</v>
      </c>
      <c r="BX34" t="n">
        <v>2018</v>
      </c>
      <c r="BY34" t="inlineStr">
        <is>
          <t>multi: 14 Asia-Pacific countries (Australia, China, Hong Kong, India, Indonesia, Japan, Malaysia, New Zealand, Philippines, Singapore, South Korea, Sri Lanka, Taiwan, Thailand)</t>
        </is>
      </c>
      <c r="BZ34" t="n">
        <v>2010.5</v>
      </c>
      <c r="CA34" t="n">
        <v>0.1875</v>
      </c>
      <c r="CB34" t="n">
        <v>0</v>
      </c>
      <c r="CC34" t="n">
        <v>1</v>
      </c>
      <c r="CD34" t="n">
        <v>-0.1359889300734911</v>
      </c>
      <c r="CE34" t="n">
        <v>1</v>
      </c>
      <c r="CF34" t="inlineStr">
        <is>
          <t>Taiwan</t>
        </is>
      </c>
    </row>
    <row r="35">
      <c r="A35" t="inlineStr">
        <is>
          <t>Al-Fakir Al Rabab'a et al (2023)</t>
        </is>
      </c>
      <c r="B35" t="n">
        <v>1340</v>
      </c>
      <c r="C35" t="n">
        <v>0.07206013425510276</v>
      </c>
      <c r="D35" t="n">
        <v>344</v>
      </c>
      <c r="E35">
        <f>IF(ISNUMBER($BA35),$BA35,IF(AND(ISNUMBER($D35),ISNUMBER($BW35),ISNUMBER($BX35)),$D35*($BX35-$BW35+1),""))</f>
        <v>344.0</v>
      </c>
      <c r="H35" t="inlineStr">
        <is>
          <t>partial</t>
        </is>
      </c>
      <c r="I35" t="inlineStr">
        <is>
          <t>T-Statistic available</t>
        </is>
      </c>
      <c r="J35">
        <f>IF($BW35&lt;&gt;"",$BW35,"")</f>
        <v>2003.0</v>
      </c>
      <c r="K35">
        <f>IF($BX35&lt;&gt;"",$BX35,"")</f>
        <v>2018.0</v>
      </c>
      <c r="L35">
        <f>IF(AND(ISNUMBER($BW35),ISNUMBER($BX35)),($BW35+$BX35)/2,"")</f>
        <v>2010.5</v>
      </c>
      <c r="M35">
        <f>IF($L35&lt;&gt;"",$L35,"")</f>
        <v>2010.5</v>
      </c>
      <c r="N35">
        <f>IF(AND(ISNUMBER($BW35),ISNUMBER($BX35)),MIN(1,MAX(0,($BX35-2016+1)/($BX35-$BW35+1))),"")</f>
        <v>0.1875</v>
      </c>
      <c r="O35">
        <f>IF(AND(ISNUMBER($BW35),ISNUMBER($BX35)),MIN(1,MAX(0,($BX35-2017+1)/($BX35-$BW35+1))),"")</f>
        <v>0.125</v>
      </c>
      <c r="P35">
        <f>IF(AND(ISNUMBER($BW35),ISNUMBER($BX35)),MIN(1,MAX(0,($BX35-2018+1)/($BX35-$BW35+1))),"")</f>
        <v>0.0625</v>
      </c>
      <c r="Q35">
        <f>IF(AND(ISNUMBER($BW35),ISNUMBER($BX35)),MIN(1,MAX(0,($BX35-2019+1)/($BX35-$BW35+1))),"")</f>
        <v>0.0</v>
      </c>
      <c r="R35">
        <f>IF(AND(ISNUMBER($BW35),ISNUMBER($BX35)),MIN(1,MAX(0,($BX35-2016+1)/($BX35-$BW35+1))),"")</f>
        <v>0.1875</v>
      </c>
      <c r="S35">
        <f>IF($L35&lt;&gt;"",IF($L35&gt;=2015.5,1,0),"")</f>
        <v>0.0</v>
      </c>
      <c r="T35">
        <f>IF($L35&lt;&gt;"",IF($L35&gt;=2016,1,0),"")</f>
        <v>0.0</v>
      </c>
      <c r="U35">
        <f>IF(ISNUMBER($BX35),IF($BX35&gt;=2016,1,0),"")</f>
        <v>1.0</v>
      </c>
      <c r="V35">
        <f>IF(ISNUMBER($BW35),IF($BW35&gt;=2016,1,0),"")</f>
        <v>0.0</v>
      </c>
      <c r="W35" t="str">
        <f>IF(AND(ISNUMBER($BW35),ISNUMBER($BX35)),IF($BW35&gt;=2016,"post-only",IF($BX35&lt;2016,"pre-only","mixed")),"")</f>
        <v>mixed</v>
      </c>
      <c r="X35">
        <f>IF(AND(ISNUMBER($BW35),ISNUMBER($BX35)),MIN(1,MAX(0,($BX35-2017+1)/($BX35-$BW35+1))),"")</f>
        <v>0.125</v>
      </c>
      <c r="Y35">
        <f>IF(AND(ISNUMBER($BW35),ISNUMBER($BX35)),MIN(1,MAX(0,($BX35-2018+1)/($BX35-$BW35+1))),"")</f>
        <v>0.0625</v>
      </c>
      <c r="Z35">
        <f>IF(AND(ISNUMBER($BW35),ISNUMBER($BX35)),MIN(1,MAX(0,($BX35-2019+1)/($BX35-$BW35+1))),"")</f>
        <v>0.0</v>
      </c>
      <c r="AA35">
        <f>IF(ISNUMBER($BX35),IF($BX35&gt;=2017,1,0),"")</f>
        <v>1.0</v>
      </c>
      <c r="AB35">
        <f>IF(ISNUMBER($BX35),IF($BX35&gt;=2018,1,0),"")</f>
        <v>1.0</v>
      </c>
      <c r="AC35">
        <f>IF(ISNUMBER($BX35),IF($BX35&gt;=2019,1,0),"")</f>
        <v>0.0</v>
      </c>
      <c r="AD35">
        <f>IF($L35&lt;&gt;"",IF($L35&gt;2013,1,0),"")</f>
        <v>0.0</v>
      </c>
      <c r="AE35">
        <f>IF($L35&lt;&gt;"",1+IF($L35&gt;2011,1,0)+IF($L35&gt;2014,1,0),"")</f>
        <v>1.0</v>
      </c>
      <c r="AF35" t="inlineStr">
        <is>
          <t>loan (interest rate)</t>
        </is>
      </c>
      <c r="AG35" t="inlineStr">
        <is>
          <t>performance</t>
        </is>
      </c>
      <c r="AH35" t="inlineStr">
        <is>
          <t>non-sensitive</t>
        </is>
      </c>
      <c r="AI35" t="inlineStr">
        <is>
          <t>99_NCE</t>
        </is>
      </c>
      <c r="AJ35" t="inlineStr">
        <is>
          <t>99_NCE</t>
        </is>
      </c>
      <c r="AK35" t="str">
        <f>IF(AND($CF35&lt;&gt;"",IFERROR(INDEX(subsample_country_map!$B:$B,MATCH($CF35,subsample_country_map!$A:$A,0)),"")&lt;&gt;""),INDEX(subsample_country_map!$B:$B,MATCH($CF35,subsample_country_map!$A:$A,0)),INDEX(lookup!$AA:$AA,MATCH($A35,lookup!$A:$A,0)))</f>
        <v>3_AsiaPac</v>
      </c>
      <c r="AL35" t="str">
        <f>IF(AND($CF35&lt;&gt;"",IFERROR(INDEX(subsample_country_map!$C:$C,MATCH($CF35,subsample_country_map!$A:$A,0)),"")&lt;&gt;""),INDEX(subsample_country_map!$C:$C,MATCH($CF35,subsample_country_map!$A:$A,0)),INDEX(lookup!$AB:$AB,MATCH($A35,lookup!$A:$A,0)))</f>
        <v>1_developed</v>
      </c>
      <c r="AM35" t="str">
        <f>IF(AND($CF35&lt;&gt;"",IFERROR(INDEX(subsample_country_map!$D:$D,MATCH($CF35,subsample_country_map!$A:$A,0)),"")&lt;&gt;""),INDEX(subsample_country_map!$D:$D,MATCH($CF35,subsample_country_map!$A:$A,0)),INDEX(lookup!$AC:$AC,MATCH($A35,lookup!$A:$A,0)))</f>
        <v>2_non_western</v>
      </c>
      <c r="AN35" t="str">
        <f>IF(AND($CF35&lt;&gt;"",IFERROR(INDEX(subsample_country_map!$E:$E,MATCH($CF35,subsample_country_map!$A:$A,0)),"")&lt;&gt;""),INDEX(subsample_country_map!$E:$E,MATCH($CF35,subsample_country_map!$A:$A,0)),INDEX(lookup!$AD:$AD,MATCH($A35,lookup!$A:$A,0)))</f>
        <v>2_civil law</v>
      </c>
      <c r="AO35" t="str">
        <f>INDEX(lookup!$Y:$Y,MATCH($A35,lookup!$A:$A,0))</f>
        <v>0_published</v>
      </c>
      <c r="AP35" t="str">
        <f>INDEX(lookup!$Z:$Z,MATCH($A35,lookup!$A:$A,0))</f>
        <v>1_VHB high</v>
      </c>
      <c r="AQ35" t="str">
        <f>INDEX(lookup!$W:$W,MATCH($A35,lookup!$A:$A,0))</f>
        <v>1_fin/acc/econ</v>
      </c>
      <c r="AS35" t="inlineStr">
        <is>
          <t>staging</t>
        </is>
      </c>
      <c r="AT35" t="inlineStr">
        <is>
          <t>author-inverted-to-good</t>
        </is>
      </c>
      <c r="AU35" t="inlineStr">
        <is>
          <t>cost</t>
        </is>
      </c>
      <c r="AV35" t="inlineStr">
        <is>
          <t>0.037</t>
        </is>
      </c>
      <c r="AX35" t="inlineStr">
        <is>
          <t>1.34</t>
        </is>
      </c>
      <c r="BA35" t="n">
        <v>344</v>
      </c>
      <c r="BB35" t="inlineStr">
        <is>
          <t>0</t>
        </is>
      </c>
      <c r="BC35" t="inlineStr">
        <is>
          <t>OLS</t>
        </is>
      </c>
      <c r="BD35" t="inlineStr">
        <is>
          <t>not stated</t>
        </is>
      </c>
      <c r="BE35" t="inlineStr">
        <is>
          <t>region</t>
        </is>
      </c>
      <c r="BF35" t="inlineStr">
        <is>
          <t>Taiwan</t>
        </is>
      </c>
      <c r="BI35" t="inlineStr">
        <is>
          <t>Table 8</t>
        </is>
      </c>
      <c r="BJ35" t="inlineStr">
        <is>
          <t>Panel C col 2</t>
        </is>
      </c>
      <c r="BK35" t="inlineStr">
        <is>
          <t>12</t>
        </is>
      </c>
      <c r="BL35" t="inlineStr">
        <is>
          <t>CCP2 0.037 (1.34)</t>
        </is>
      </c>
      <c r="BM35" t="inlineStr">
        <is>
          <t>CCP2</t>
        </is>
      </c>
      <c r="BN35" t="inlineStr">
        <is>
          <t>COD</t>
        </is>
      </c>
      <c r="BO35" t="inlineStr">
        <is>
          <t>update</t>
        </is>
      </c>
      <c r="BP35" t="inlineStr">
        <is>
          <t>Al-Fakir Al Rabab'a et al (2023)</t>
        </is>
      </c>
      <c r="BQ35" t="inlineStr">
        <is>
          <t>computed</t>
        </is>
      </c>
      <c r="BT35" t="n">
        <v>0</v>
      </c>
      <c r="BU35" t="inlineStr">
        <is>
          <t>staging_Al-Fakir_Al_Rababa_et_al_2023.csv</t>
        </is>
      </c>
      <c r="BW35" t="n">
        <v>2003</v>
      </c>
      <c r="BX35" t="n">
        <v>2018</v>
      </c>
      <c r="BY35" t="inlineStr">
        <is>
          <t>multi: 14 Asia-Pacific countries (Australia, China, Hong Kong, India, Indonesia, Japan, Malaysia, New Zealand, Philippines, Singapore, South Korea, Sri Lanka, Taiwan, Thailand)</t>
        </is>
      </c>
      <c r="BZ35" t="n">
        <v>2010.5</v>
      </c>
      <c r="CA35" t="n">
        <v>0.1875</v>
      </c>
      <c r="CB35" t="n">
        <v>0</v>
      </c>
      <c r="CC35" t="n">
        <v>1</v>
      </c>
      <c r="CD35" t="n">
        <v>0.07218525230097168</v>
      </c>
      <c r="CE35" t="n">
        <v>1</v>
      </c>
      <c r="CF35" t="inlineStr">
        <is>
          <t>Taiwan</t>
        </is>
      </c>
    </row>
    <row r="36">
      <c r="A36" t="inlineStr">
        <is>
          <t>Al-Fakir Al Rabab'a et al (2023)</t>
        </is>
      </c>
      <c r="B36" t="n">
        <v>1341</v>
      </c>
      <c r="C36" t="n">
        <v>0.1082708595899081</v>
      </c>
      <c r="D36" t="n">
        <v>344</v>
      </c>
      <c r="E36">
        <f>IF(ISNUMBER($BA36),$BA36,IF(AND(ISNUMBER($D36),ISNUMBER($BW36),ISNUMBER($BX36)),$D36*($BX36-$BW36+1),""))</f>
        <v>344.0</v>
      </c>
      <c r="H36" t="inlineStr">
        <is>
          <t>partial</t>
        </is>
      </c>
      <c r="I36" t="inlineStr">
        <is>
          <t>T-Statistic available</t>
        </is>
      </c>
      <c r="J36">
        <f>IF($BW36&lt;&gt;"",$BW36,"")</f>
        <v>2003.0</v>
      </c>
      <c r="K36">
        <f>IF($BX36&lt;&gt;"",$BX36,"")</f>
        <v>2018.0</v>
      </c>
      <c r="L36">
        <f>IF(AND(ISNUMBER($BW36),ISNUMBER($BX36)),($BW36+$BX36)/2,"")</f>
        <v>2010.5</v>
      </c>
      <c r="M36">
        <f>IF($L36&lt;&gt;"",$L36,"")</f>
        <v>2010.5</v>
      </c>
      <c r="N36">
        <f>IF(AND(ISNUMBER($BW36),ISNUMBER($BX36)),MIN(1,MAX(0,($BX36-2016+1)/($BX36-$BW36+1))),"")</f>
        <v>0.1875</v>
      </c>
      <c r="O36">
        <f>IF(AND(ISNUMBER($BW36),ISNUMBER($BX36)),MIN(1,MAX(0,($BX36-2017+1)/($BX36-$BW36+1))),"")</f>
        <v>0.125</v>
      </c>
      <c r="P36">
        <f>IF(AND(ISNUMBER($BW36),ISNUMBER($BX36)),MIN(1,MAX(0,($BX36-2018+1)/($BX36-$BW36+1))),"")</f>
        <v>0.0625</v>
      </c>
      <c r="Q36">
        <f>IF(AND(ISNUMBER($BW36),ISNUMBER($BX36)),MIN(1,MAX(0,($BX36-2019+1)/($BX36-$BW36+1))),"")</f>
        <v>0.0</v>
      </c>
      <c r="R36">
        <f>IF(AND(ISNUMBER($BW36),ISNUMBER($BX36)),MIN(1,MAX(0,($BX36-2016+1)/($BX36-$BW36+1))),"")</f>
        <v>0.1875</v>
      </c>
      <c r="S36">
        <f>IF($L36&lt;&gt;"",IF($L36&gt;=2015.5,1,0),"")</f>
        <v>0.0</v>
      </c>
      <c r="T36">
        <f>IF($L36&lt;&gt;"",IF($L36&gt;=2016,1,0),"")</f>
        <v>0.0</v>
      </c>
      <c r="U36">
        <f>IF(ISNUMBER($BX36),IF($BX36&gt;=2016,1,0),"")</f>
        <v>1.0</v>
      </c>
      <c r="V36">
        <f>IF(ISNUMBER($BW36),IF($BW36&gt;=2016,1,0),"")</f>
        <v>0.0</v>
      </c>
      <c r="W36" t="str">
        <f>IF(AND(ISNUMBER($BW36),ISNUMBER($BX36)),IF($BW36&gt;=2016,"post-only",IF($BX36&lt;2016,"pre-only","mixed")),"")</f>
        <v>mixed</v>
      </c>
      <c r="X36">
        <f>IF(AND(ISNUMBER($BW36),ISNUMBER($BX36)),MIN(1,MAX(0,($BX36-2017+1)/($BX36-$BW36+1))),"")</f>
        <v>0.125</v>
      </c>
      <c r="Y36">
        <f>IF(AND(ISNUMBER($BW36),ISNUMBER($BX36)),MIN(1,MAX(0,($BX36-2018+1)/($BX36-$BW36+1))),"")</f>
        <v>0.0625</v>
      </c>
      <c r="Z36">
        <f>IF(AND(ISNUMBER($BW36),ISNUMBER($BX36)),MIN(1,MAX(0,($BX36-2019+1)/($BX36-$BW36+1))),"")</f>
        <v>0.0</v>
      </c>
      <c r="AA36">
        <f>IF(ISNUMBER($BX36),IF($BX36&gt;=2017,1,0),"")</f>
        <v>1.0</v>
      </c>
      <c r="AB36">
        <f>IF(ISNUMBER($BX36),IF($BX36&gt;=2018,1,0),"")</f>
        <v>1.0</v>
      </c>
      <c r="AC36">
        <f>IF(ISNUMBER($BX36),IF($BX36&gt;=2019,1,0),"")</f>
        <v>0.0</v>
      </c>
      <c r="AD36">
        <f>IF($L36&lt;&gt;"",IF($L36&gt;2013,1,0),"")</f>
        <v>0.0</v>
      </c>
      <c r="AE36">
        <f>IF($L36&lt;&gt;"",1+IF($L36&gt;2011,1,0)+IF($L36&gt;2014,1,0),"")</f>
        <v>1.0</v>
      </c>
      <c r="AF36" t="inlineStr">
        <is>
          <t>loan (interest rate)</t>
        </is>
      </c>
      <c r="AG36" t="inlineStr">
        <is>
          <t>performance</t>
        </is>
      </c>
      <c r="AH36" t="inlineStr">
        <is>
          <t>non-sensitive</t>
        </is>
      </c>
      <c r="AI36" t="inlineStr">
        <is>
          <t>99_NCE</t>
        </is>
      </c>
      <c r="AJ36" t="inlineStr">
        <is>
          <t>99_NCE</t>
        </is>
      </c>
      <c r="AK36" t="str">
        <f>IF(AND($CF36&lt;&gt;"",IFERROR(INDEX(subsample_country_map!$B:$B,MATCH($CF36,subsample_country_map!$A:$A,0)),"")&lt;&gt;""),INDEX(subsample_country_map!$B:$B,MATCH($CF36,subsample_country_map!$A:$A,0)),INDEX(lookup!$AA:$AA,MATCH($A36,lookup!$A:$A,0)))</f>
        <v>3_AsiaPac</v>
      </c>
      <c r="AL36" t="str">
        <f>IF(AND($CF36&lt;&gt;"",IFERROR(INDEX(subsample_country_map!$C:$C,MATCH($CF36,subsample_country_map!$A:$A,0)),"")&lt;&gt;""),INDEX(subsample_country_map!$C:$C,MATCH($CF36,subsample_country_map!$A:$A,0)),INDEX(lookup!$AB:$AB,MATCH($A36,lookup!$A:$A,0)))</f>
        <v>1_developed</v>
      </c>
      <c r="AM36" t="str">
        <f>IF(AND($CF36&lt;&gt;"",IFERROR(INDEX(subsample_country_map!$D:$D,MATCH($CF36,subsample_country_map!$A:$A,0)),"")&lt;&gt;""),INDEX(subsample_country_map!$D:$D,MATCH($CF36,subsample_country_map!$A:$A,0)),INDEX(lookup!$AC:$AC,MATCH($A36,lookup!$A:$A,0)))</f>
        <v>2_non_western</v>
      </c>
      <c r="AN36" t="str">
        <f>IF(AND($CF36&lt;&gt;"",IFERROR(INDEX(subsample_country_map!$E:$E,MATCH($CF36,subsample_country_map!$A:$A,0)),"")&lt;&gt;""),INDEX(subsample_country_map!$E:$E,MATCH($CF36,subsample_country_map!$A:$A,0)),INDEX(lookup!$AD:$AD,MATCH($A36,lookup!$A:$A,0)))</f>
        <v>2_civil law</v>
      </c>
      <c r="AO36" t="str">
        <f>INDEX(lookup!$Y:$Y,MATCH($A36,lookup!$A:$A,0))</f>
        <v>0_published</v>
      </c>
      <c r="AP36" t="str">
        <f>INDEX(lookup!$Z:$Z,MATCH($A36,lookup!$A:$A,0))</f>
        <v>1_VHB high</v>
      </c>
      <c r="AQ36" t="str">
        <f>INDEX(lookup!$W:$W,MATCH($A36,lookup!$A:$A,0))</f>
        <v>1_fin/acc/econ</v>
      </c>
      <c r="AS36" t="inlineStr">
        <is>
          <t>staging</t>
        </is>
      </c>
      <c r="AT36" t="inlineStr">
        <is>
          <t>good-CER</t>
        </is>
      </c>
      <c r="AU36" t="inlineStr">
        <is>
          <t>cost</t>
        </is>
      </c>
      <c r="AV36" t="inlineStr">
        <is>
          <t>0.015</t>
        </is>
      </c>
      <c r="AX36" t="inlineStr">
        <is>
          <t>2.02</t>
        </is>
      </c>
      <c r="BA36" t="n">
        <v>344</v>
      </c>
      <c r="BB36" t="inlineStr">
        <is>
          <t>0</t>
        </is>
      </c>
      <c r="BC36" t="inlineStr">
        <is>
          <t>OLS</t>
        </is>
      </c>
      <c r="BD36" t="inlineStr">
        <is>
          <t>not stated</t>
        </is>
      </c>
      <c r="BE36" t="inlineStr">
        <is>
          <t>region</t>
        </is>
      </c>
      <c r="BF36" t="inlineStr">
        <is>
          <t>Taiwan</t>
        </is>
      </c>
      <c r="BI36" t="inlineStr">
        <is>
          <t>Table 8</t>
        </is>
      </c>
      <c r="BJ36" t="inlineStr">
        <is>
          <t>Panel C col 3</t>
        </is>
      </c>
      <c r="BK36" t="inlineStr">
        <is>
          <t>12</t>
        </is>
      </c>
      <c r="BL36" t="inlineStr">
        <is>
          <t>CCP3 0.015** (2.02)</t>
        </is>
      </c>
      <c r="BM36" t="inlineStr">
        <is>
          <t>CCP3</t>
        </is>
      </c>
      <c r="BN36" t="inlineStr">
        <is>
          <t>COD</t>
        </is>
      </c>
      <c r="BO36" t="inlineStr">
        <is>
          <t>update</t>
        </is>
      </c>
      <c r="BP36" t="inlineStr">
        <is>
          <t>Al-Fakir Al Rabab'a et al (2023)</t>
        </is>
      </c>
      <c r="BQ36" t="inlineStr">
        <is>
          <t>computed</t>
        </is>
      </c>
      <c r="BT36" t="n">
        <v>0</v>
      </c>
      <c r="BU36" t="inlineStr">
        <is>
          <t>staging_Al-Fakir_Al_Rababa_et_al_2023.csv</t>
        </is>
      </c>
      <c r="BW36" t="n">
        <v>2003</v>
      </c>
      <c r="BX36" t="n">
        <v>2018</v>
      </c>
      <c r="BY36" t="inlineStr">
        <is>
          <t>multi: 14 Asia-Pacific countries (Australia, China, Hong Kong, India, Indonesia, Japan, Malaysia, New Zealand, Philippines, Singapore, South Korea, Sri Lanka, Taiwan, Thailand)</t>
        </is>
      </c>
      <c r="BZ36" t="n">
        <v>2010.5</v>
      </c>
      <c r="CA36" t="n">
        <v>0.1875</v>
      </c>
      <c r="CB36" t="n">
        <v>0</v>
      </c>
      <c r="CC36" t="n">
        <v>1</v>
      </c>
      <c r="CD36" t="n">
        <v>0.1086969316634507</v>
      </c>
      <c r="CE36" t="n">
        <v>1</v>
      </c>
      <c r="CF36" t="inlineStr">
        <is>
          <t>Taiwan</t>
        </is>
      </c>
    </row>
    <row r="37">
      <c r="A37" t="inlineStr">
        <is>
          <t>Al-Fakir Al Rabab'a et al (2023)</t>
        </is>
      </c>
      <c r="B37" t="n">
        <v>1342</v>
      </c>
      <c r="C37" t="n">
        <v>0.1346322897053587</v>
      </c>
      <c r="D37" t="n">
        <v>344</v>
      </c>
      <c r="E37">
        <f>IF(ISNUMBER($BA37),$BA37,IF(AND(ISNUMBER($D37),ISNUMBER($BW37),ISNUMBER($BX37)),$D37*($BX37-$BW37+1),""))</f>
        <v>344.0</v>
      </c>
      <c r="H37" t="inlineStr">
        <is>
          <t>partial</t>
        </is>
      </c>
      <c r="I37" t="inlineStr">
        <is>
          <t>T-Statistic available</t>
        </is>
      </c>
      <c r="J37">
        <f>IF($BW37&lt;&gt;"",$BW37,"")</f>
        <v>2003.0</v>
      </c>
      <c r="K37">
        <f>IF($BX37&lt;&gt;"",$BX37,"")</f>
        <v>2018.0</v>
      </c>
      <c r="L37">
        <f>IF(AND(ISNUMBER($BW37),ISNUMBER($BX37)),($BW37+$BX37)/2,"")</f>
        <v>2010.5</v>
      </c>
      <c r="M37">
        <f>IF($L37&lt;&gt;"",$L37,"")</f>
        <v>2010.5</v>
      </c>
      <c r="N37">
        <f>IF(AND(ISNUMBER($BW37),ISNUMBER($BX37)),MIN(1,MAX(0,($BX37-2016+1)/($BX37-$BW37+1))),"")</f>
        <v>0.1875</v>
      </c>
      <c r="O37">
        <f>IF(AND(ISNUMBER($BW37),ISNUMBER($BX37)),MIN(1,MAX(0,($BX37-2017+1)/($BX37-$BW37+1))),"")</f>
        <v>0.125</v>
      </c>
      <c r="P37">
        <f>IF(AND(ISNUMBER($BW37),ISNUMBER($BX37)),MIN(1,MAX(0,($BX37-2018+1)/($BX37-$BW37+1))),"")</f>
        <v>0.0625</v>
      </c>
      <c r="Q37">
        <f>IF(AND(ISNUMBER($BW37),ISNUMBER($BX37)),MIN(1,MAX(0,($BX37-2019+1)/($BX37-$BW37+1))),"")</f>
        <v>0.0</v>
      </c>
      <c r="R37">
        <f>IF(AND(ISNUMBER($BW37),ISNUMBER($BX37)),MIN(1,MAX(0,($BX37-2016+1)/($BX37-$BW37+1))),"")</f>
        <v>0.1875</v>
      </c>
      <c r="S37">
        <f>IF($L37&lt;&gt;"",IF($L37&gt;=2015.5,1,0),"")</f>
        <v>0.0</v>
      </c>
      <c r="T37">
        <f>IF($L37&lt;&gt;"",IF($L37&gt;=2016,1,0),"")</f>
        <v>0.0</v>
      </c>
      <c r="U37">
        <f>IF(ISNUMBER($BX37),IF($BX37&gt;=2016,1,0),"")</f>
        <v>1.0</v>
      </c>
      <c r="V37">
        <f>IF(ISNUMBER($BW37),IF($BW37&gt;=2016,1,0),"")</f>
        <v>0.0</v>
      </c>
      <c r="W37" t="str">
        <f>IF(AND(ISNUMBER($BW37),ISNUMBER($BX37)),IF($BW37&gt;=2016,"post-only",IF($BX37&lt;2016,"pre-only","mixed")),"")</f>
        <v>mixed</v>
      </c>
      <c r="X37">
        <f>IF(AND(ISNUMBER($BW37),ISNUMBER($BX37)),MIN(1,MAX(0,($BX37-2017+1)/($BX37-$BW37+1))),"")</f>
        <v>0.125</v>
      </c>
      <c r="Y37">
        <f>IF(AND(ISNUMBER($BW37),ISNUMBER($BX37)),MIN(1,MAX(0,($BX37-2018+1)/($BX37-$BW37+1))),"")</f>
        <v>0.0625</v>
      </c>
      <c r="Z37">
        <f>IF(AND(ISNUMBER($BW37),ISNUMBER($BX37)),MIN(1,MAX(0,($BX37-2019+1)/($BX37-$BW37+1))),"")</f>
        <v>0.0</v>
      </c>
      <c r="AA37">
        <f>IF(ISNUMBER($BX37),IF($BX37&gt;=2017,1,0),"")</f>
        <v>1.0</v>
      </c>
      <c r="AB37">
        <f>IF(ISNUMBER($BX37),IF($BX37&gt;=2018,1,0),"")</f>
        <v>1.0</v>
      </c>
      <c r="AC37">
        <f>IF(ISNUMBER($BX37),IF($BX37&gt;=2019,1,0),"")</f>
        <v>0.0</v>
      </c>
      <c r="AD37">
        <f>IF($L37&lt;&gt;"",IF($L37&gt;2013,1,0),"")</f>
        <v>0.0</v>
      </c>
      <c r="AE37">
        <f>IF($L37&lt;&gt;"",1+IF($L37&gt;2011,1,0)+IF($L37&gt;2014,1,0),"")</f>
        <v>1.0</v>
      </c>
      <c r="AF37" t="inlineStr">
        <is>
          <t>loan (interest rate)</t>
        </is>
      </c>
      <c r="AG37" t="inlineStr">
        <is>
          <t>performance</t>
        </is>
      </c>
      <c r="AH37" t="inlineStr">
        <is>
          <t>non-sensitive</t>
        </is>
      </c>
      <c r="AI37" t="inlineStr">
        <is>
          <t>99_NCE</t>
        </is>
      </c>
      <c r="AJ37" t="inlineStr">
        <is>
          <t>99_NCE</t>
        </is>
      </c>
      <c r="AK37" t="str">
        <f>IF(AND($CF37&lt;&gt;"",IFERROR(INDEX(subsample_country_map!$B:$B,MATCH($CF37,subsample_country_map!$A:$A,0)),"")&lt;&gt;""),INDEX(subsample_country_map!$B:$B,MATCH($CF37,subsample_country_map!$A:$A,0)),INDEX(lookup!$AA:$AA,MATCH($A37,lookup!$A:$A,0)))</f>
        <v>3_AsiaPac</v>
      </c>
      <c r="AL37" t="str">
        <f>IF(AND($CF37&lt;&gt;"",IFERROR(INDEX(subsample_country_map!$C:$C,MATCH($CF37,subsample_country_map!$A:$A,0)),"")&lt;&gt;""),INDEX(subsample_country_map!$C:$C,MATCH($CF37,subsample_country_map!$A:$A,0)),INDEX(lookup!$AB:$AB,MATCH($A37,lookup!$A:$A,0)))</f>
        <v>1_developed</v>
      </c>
      <c r="AM37" t="str">
        <f>IF(AND($CF37&lt;&gt;"",IFERROR(INDEX(subsample_country_map!$D:$D,MATCH($CF37,subsample_country_map!$A:$A,0)),"")&lt;&gt;""),INDEX(subsample_country_map!$D:$D,MATCH($CF37,subsample_country_map!$A:$A,0)),INDEX(lookup!$AC:$AC,MATCH($A37,lookup!$A:$A,0)))</f>
        <v>2_non_western</v>
      </c>
      <c r="AN37" t="str">
        <f>IF(AND($CF37&lt;&gt;"",IFERROR(INDEX(subsample_country_map!$E:$E,MATCH($CF37,subsample_country_map!$A:$A,0)),"")&lt;&gt;""),INDEX(subsample_country_map!$E:$E,MATCH($CF37,subsample_country_map!$A:$A,0)),INDEX(lookup!$AD:$AD,MATCH($A37,lookup!$A:$A,0)))</f>
        <v>2_civil law</v>
      </c>
      <c r="AO37" t="str">
        <f>INDEX(lookup!$Y:$Y,MATCH($A37,lookup!$A:$A,0))</f>
        <v>0_published</v>
      </c>
      <c r="AP37" t="str">
        <f>INDEX(lookup!$Z:$Z,MATCH($A37,lookup!$A:$A,0))</f>
        <v>1_VHB high</v>
      </c>
      <c r="AQ37" t="str">
        <f>INDEX(lookup!$W:$W,MATCH($A37,lookup!$A:$A,0))</f>
        <v>1_fin/acc/econ</v>
      </c>
      <c r="AS37" t="inlineStr">
        <is>
          <t>staging</t>
        </is>
      </c>
      <c r="AT37" t="inlineStr">
        <is>
          <t>good-CER</t>
        </is>
      </c>
      <c r="AU37" t="inlineStr">
        <is>
          <t>cost</t>
        </is>
      </c>
      <c r="AV37" t="inlineStr">
        <is>
          <t>0.023</t>
        </is>
      </c>
      <c r="AX37" t="inlineStr">
        <is>
          <t>2.52</t>
        </is>
      </c>
      <c r="BA37" t="n">
        <v>344</v>
      </c>
      <c r="BB37" t="inlineStr">
        <is>
          <t>0</t>
        </is>
      </c>
      <c r="BC37" t="inlineStr">
        <is>
          <t>OLS</t>
        </is>
      </c>
      <c r="BD37" t="inlineStr">
        <is>
          <t>not stated</t>
        </is>
      </c>
      <c r="BE37" t="inlineStr">
        <is>
          <t>region</t>
        </is>
      </c>
      <c r="BF37" t="inlineStr">
        <is>
          <t>Taiwan</t>
        </is>
      </c>
      <c r="BI37" t="inlineStr">
        <is>
          <t>Table 8</t>
        </is>
      </c>
      <c r="BJ37" t="inlineStr">
        <is>
          <t>Panel C col 4</t>
        </is>
      </c>
      <c r="BK37" t="inlineStr">
        <is>
          <t>12</t>
        </is>
      </c>
      <c r="BL37" t="inlineStr">
        <is>
          <t>CCP4 0.023** (2.52)</t>
        </is>
      </c>
      <c r="BM37" t="inlineStr">
        <is>
          <t>CCP4</t>
        </is>
      </c>
      <c r="BN37" t="inlineStr">
        <is>
          <t>COD</t>
        </is>
      </c>
      <c r="BO37" t="inlineStr">
        <is>
          <t>update</t>
        </is>
      </c>
      <c r="BP37" t="inlineStr">
        <is>
          <t>Al-Fakir Al Rabab'a et al (2023)</t>
        </is>
      </c>
      <c r="BQ37" t="inlineStr">
        <is>
          <t>computed</t>
        </is>
      </c>
      <c r="BT37" t="n">
        <v>0</v>
      </c>
      <c r="BU37" t="inlineStr">
        <is>
          <t>staging_Al-Fakir_Al_Rababa_et_al_2023.csv</t>
        </is>
      </c>
      <c r="BW37" t="n">
        <v>2003</v>
      </c>
      <c r="BX37" t="n">
        <v>2018</v>
      </c>
      <c r="BY37" t="inlineStr">
        <is>
          <t>multi: 14 Asia-Pacific countries (Australia, China, Hong Kong, India, Indonesia, Japan, Malaysia, New Zealand, Philippines, Singapore, South Korea, Sri Lanka, Taiwan, Thailand)</t>
        </is>
      </c>
      <c r="BZ37" t="n">
        <v>2010.5</v>
      </c>
      <c r="CA37" t="n">
        <v>0.1875</v>
      </c>
      <c r="CB37" t="n">
        <v>0</v>
      </c>
      <c r="CC37" t="n">
        <v>1</v>
      </c>
      <c r="CD37" t="n">
        <v>0.1354546941935903</v>
      </c>
      <c r="CE37" t="n">
        <v>1</v>
      </c>
      <c r="CF37" t="inlineStr">
        <is>
          <t>Taiwan</t>
        </is>
      </c>
    </row>
    <row r="38">
      <c r="A38" t="inlineStr">
        <is>
          <t>Al-Fakir Al Rabab'a et al (2023)</t>
        </is>
      </c>
      <c r="B38" t="n">
        <v>1343</v>
      </c>
      <c r="C38" t="n">
        <v>0.06171853611460102</v>
      </c>
      <c r="D38" t="n">
        <v>358</v>
      </c>
      <c r="E38">
        <f>IF(ISNUMBER($BA38),$BA38,IF(AND(ISNUMBER($D38),ISNUMBER($BW38),ISNUMBER($BX38)),$D38*($BX38-$BW38+1),""))</f>
        <v>358.0</v>
      </c>
      <c r="H38" t="inlineStr">
        <is>
          <t>partial</t>
        </is>
      </c>
      <c r="I38" t="inlineStr">
        <is>
          <t>T-Statistic available</t>
        </is>
      </c>
      <c r="J38">
        <f>IF($BW38&lt;&gt;"",$BW38,"")</f>
        <v>2003.0</v>
      </c>
      <c r="K38">
        <f>IF($BX38&lt;&gt;"",$BX38,"")</f>
        <v>2018.0</v>
      </c>
      <c r="L38">
        <f>IF(AND(ISNUMBER($BW38),ISNUMBER($BX38)),($BW38+$BX38)/2,"")</f>
        <v>2010.5</v>
      </c>
      <c r="M38">
        <f>IF($L38&lt;&gt;"",$L38,"")</f>
        <v>2010.5</v>
      </c>
      <c r="N38">
        <f>IF(AND(ISNUMBER($BW38),ISNUMBER($BX38)),MIN(1,MAX(0,($BX38-2016+1)/($BX38-$BW38+1))),"")</f>
        <v>0.1875</v>
      </c>
      <c r="O38">
        <f>IF(AND(ISNUMBER($BW38),ISNUMBER($BX38)),MIN(1,MAX(0,($BX38-2017+1)/($BX38-$BW38+1))),"")</f>
        <v>0.125</v>
      </c>
      <c r="P38">
        <f>IF(AND(ISNUMBER($BW38),ISNUMBER($BX38)),MIN(1,MAX(0,($BX38-2018+1)/($BX38-$BW38+1))),"")</f>
        <v>0.0625</v>
      </c>
      <c r="Q38">
        <f>IF(AND(ISNUMBER($BW38),ISNUMBER($BX38)),MIN(1,MAX(0,($BX38-2019+1)/($BX38-$BW38+1))),"")</f>
        <v>0.0</v>
      </c>
      <c r="R38">
        <f>IF(AND(ISNUMBER($BW38),ISNUMBER($BX38)),MIN(1,MAX(0,($BX38-2016+1)/($BX38-$BW38+1))),"")</f>
        <v>0.1875</v>
      </c>
      <c r="S38">
        <f>IF($L38&lt;&gt;"",IF($L38&gt;=2015.5,1,0),"")</f>
        <v>0.0</v>
      </c>
      <c r="T38">
        <f>IF($L38&lt;&gt;"",IF($L38&gt;=2016,1,0),"")</f>
        <v>0.0</v>
      </c>
      <c r="U38">
        <f>IF(ISNUMBER($BX38),IF($BX38&gt;=2016,1,0),"")</f>
        <v>1.0</v>
      </c>
      <c r="V38">
        <f>IF(ISNUMBER($BW38),IF($BW38&gt;=2016,1,0),"")</f>
        <v>0.0</v>
      </c>
      <c r="W38" t="str">
        <f>IF(AND(ISNUMBER($BW38),ISNUMBER($BX38)),IF($BW38&gt;=2016,"post-only",IF($BX38&lt;2016,"pre-only","mixed")),"")</f>
        <v>mixed</v>
      </c>
      <c r="X38">
        <f>IF(AND(ISNUMBER($BW38),ISNUMBER($BX38)),MIN(1,MAX(0,($BX38-2017+1)/($BX38-$BW38+1))),"")</f>
        <v>0.125</v>
      </c>
      <c r="Y38">
        <f>IF(AND(ISNUMBER($BW38),ISNUMBER($BX38)),MIN(1,MAX(0,($BX38-2018+1)/($BX38-$BW38+1))),"")</f>
        <v>0.0625</v>
      </c>
      <c r="Z38">
        <f>IF(AND(ISNUMBER($BW38),ISNUMBER($BX38)),MIN(1,MAX(0,($BX38-2019+1)/($BX38-$BW38+1))),"")</f>
        <v>0.0</v>
      </c>
      <c r="AA38">
        <f>IF(ISNUMBER($BX38),IF($BX38&gt;=2017,1,0),"")</f>
        <v>1.0</v>
      </c>
      <c r="AB38">
        <f>IF(ISNUMBER($BX38),IF($BX38&gt;=2018,1,0),"")</f>
        <v>1.0</v>
      </c>
      <c r="AC38">
        <f>IF(ISNUMBER($BX38),IF($BX38&gt;=2019,1,0),"")</f>
        <v>0.0</v>
      </c>
      <c r="AD38">
        <f>IF($L38&lt;&gt;"",IF($L38&gt;2013,1,0),"")</f>
        <v>0.0</v>
      </c>
      <c r="AE38">
        <f>IF($L38&lt;&gt;"",1+IF($L38&gt;2011,1,0)+IF($L38&gt;2014,1,0),"")</f>
        <v>1.0</v>
      </c>
      <c r="AF38" t="inlineStr">
        <is>
          <t>loan (interest rate)</t>
        </is>
      </c>
      <c r="AG38" t="inlineStr">
        <is>
          <t>performance</t>
        </is>
      </c>
      <c r="AH38" t="inlineStr">
        <is>
          <t>non-sensitive</t>
        </is>
      </c>
      <c r="AI38" t="inlineStr">
        <is>
          <t>99_NCE</t>
        </is>
      </c>
      <c r="AJ38" t="inlineStr">
        <is>
          <t>99_NCE</t>
        </is>
      </c>
      <c r="AK38" t="str">
        <f>IF(AND($CF38&lt;&gt;"",IFERROR(INDEX(subsample_country_map!$B:$B,MATCH($CF38,subsample_country_map!$A:$A,0)),"")&lt;&gt;""),INDEX(subsample_country_map!$B:$B,MATCH($CF38,subsample_country_map!$A:$A,0)),INDEX(lookup!$AA:$AA,MATCH($A38,lookup!$A:$A,0)))</f>
        <v>3_AsiaPac</v>
      </c>
      <c r="AL38" t="str">
        <f>IF(AND($CF38&lt;&gt;"",IFERROR(INDEX(subsample_country_map!$C:$C,MATCH($CF38,subsample_country_map!$A:$A,0)),"")&lt;&gt;""),INDEX(subsample_country_map!$C:$C,MATCH($CF38,subsample_country_map!$A:$A,0)),INDEX(lookup!$AB:$AB,MATCH($A38,lookup!$A:$A,0)))</f>
        <v>1_developed</v>
      </c>
      <c r="AM38" t="str">
        <f>IF(AND($CF38&lt;&gt;"",IFERROR(INDEX(subsample_country_map!$D:$D,MATCH($CF38,subsample_country_map!$A:$A,0)),"")&lt;&gt;""),INDEX(subsample_country_map!$D:$D,MATCH($CF38,subsample_country_map!$A:$A,0)),INDEX(lookup!$AC:$AC,MATCH($A38,lookup!$A:$A,0)))</f>
        <v>2_non_western</v>
      </c>
      <c r="AN38" t="str">
        <f>IF(AND($CF38&lt;&gt;"",IFERROR(INDEX(subsample_country_map!$E:$E,MATCH($CF38,subsample_country_map!$A:$A,0)),"")&lt;&gt;""),INDEX(subsample_country_map!$E:$E,MATCH($CF38,subsample_country_map!$A:$A,0)),INDEX(lookup!$AD:$AD,MATCH($A38,lookup!$A:$A,0)))</f>
        <v>2_civil law</v>
      </c>
      <c r="AO38" t="str">
        <f>INDEX(lookup!$Y:$Y,MATCH($A38,lookup!$A:$A,0))</f>
        <v>0_published</v>
      </c>
      <c r="AP38" t="str">
        <f>INDEX(lookup!$Z:$Z,MATCH($A38,lookup!$A:$A,0))</f>
        <v>1_VHB high</v>
      </c>
      <c r="AQ38" t="str">
        <f>INDEX(lookup!$W:$W,MATCH($A38,lookup!$A:$A,0))</f>
        <v>1_fin/acc/econ</v>
      </c>
      <c r="AS38" t="inlineStr">
        <is>
          <t>staging</t>
        </is>
      </c>
      <c r="AT38" t="inlineStr">
        <is>
          <t>author-inverted-to-good</t>
        </is>
      </c>
      <c r="AU38" t="inlineStr">
        <is>
          <t>cost</t>
        </is>
      </c>
      <c r="AV38" t="inlineStr">
        <is>
          <t>-0.114</t>
        </is>
      </c>
      <c r="AX38" t="inlineStr">
        <is>
          <t>1.17</t>
        </is>
      </c>
      <c r="BA38" t="n">
        <v>358</v>
      </c>
      <c r="BB38" t="inlineStr">
        <is>
          <t>0</t>
        </is>
      </c>
      <c r="BC38" t="inlineStr">
        <is>
          <t>OLS</t>
        </is>
      </c>
      <c r="BD38" t="inlineStr">
        <is>
          <t>not stated</t>
        </is>
      </c>
      <c r="BE38" t="inlineStr">
        <is>
          <t>region</t>
        </is>
      </c>
      <c r="BF38" t="inlineStr">
        <is>
          <t>South Korea</t>
        </is>
      </c>
      <c r="BI38" t="inlineStr">
        <is>
          <t>Table 8</t>
        </is>
      </c>
      <c r="BJ38" t="inlineStr">
        <is>
          <t>Panel D col 1</t>
        </is>
      </c>
      <c r="BK38" t="inlineStr">
        <is>
          <t>12</t>
        </is>
      </c>
      <c r="BL38" t="inlineStr">
        <is>
          <t>CCP1 -0.114 (1.17)</t>
        </is>
      </c>
      <c r="BM38" t="inlineStr">
        <is>
          <t>CCP1</t>
        </is>
      </c>
      <c r="BN38" t="inlineStr">
        <is>
          <t>COD</t>
        </is>
      </c>
      <c r="BO38" t="inlineStr">
        <is>
          <t>update</t>
        </is>
      </c>
      <c r="BP38" t="inlineStr">
        <is>
          <t>Al-Fakir Al Rabab'a et al (2023)</t>
        </is>
      </c>
      <c r="BQ38" t="inlineStr">
        <is>
          <t>computed</t>
        </is>
      </c>
      <c r="BT38" t="n">
        <v>0</v>
      </c>
      <c r="BU38" t="inlineStr">
        <is>
          <t>staging_Al-Fakir_Al_Rababa_et_al_2023.csv</t>
        </is>
      </c>
      <c r="BW38" t="n">
        <v>2003</v>
      </c>
      <c r="BX38" t="n">
        <v>2018</v>
      </c>
      <c r="BY38" t="inlineStr">
        <is>
          <t>multi: 14 Asia-Pacific countries (Australia, China, Hong Kong, India, Indonesia, Japan, Malaysia, New Zealand, Philippines, Singapore, South Korea, Sri Lanka, Taiwan, Thailand)</t>
        </is>
      </c>
      <c r="BZ38" t="n">
        <v>2010.5</v>
      </c>
      <c r="CA38" t="n">
        <v>0.1875</v>
      </c>
      <c r="CB38" t="n">
        <v>0</v>
      </c>
      <c r="CC38" t="n">
        <v>1</v>
      </c>
      <c r="CD38" t="n">
        <v>0.06179708133233546</v>
      </c>
      <c r="CE38" t="n">
        <v>1</v>
      </c>
      <c r="CF38" t="inlineStr">
        <is>
          <t>South Korea</t>
        </is>
      </c>
    </row>
    <row r="39">
      <c r="A39" t="inlineStr">
        <is>
          <t>Al-Fakir Al Rabab'a et al (2023)</t>
        </is>
      </c>
      <c r="B39" t="n">
        <v>1344</v>
      </c>
      <c r="C39" t="n">
        <v>0.1160134398004297</v>
      </c>
      <c r="D39" t="n">
        <v>358</v>
      </c>
      <c r="E39">
        <f>IF(ISNUMBER($BA39),$BA39,IF(AND(ISNUMBER($D39),ISNUMBER($BW39),ISNUMBER($BX39)),$D39*($BX39-$BW39+1),""))</f>
        <v>358.0</v>
      </c>
      <c r="H39" t="inlineStr">
        <is>
          <t>partial</t>
        </is>
      </c>
      <c r="I39" t="inlineStr">
        <is>
          <t>T-Statistic available</t>
        </is>
      </c>
      <c r="J39">
        <f>IF($BW39&lt;&gt;"",$BW39,"")</f>
        <v>2003.0</v>
      </c>
      <c r="K39">
        <f>IF($BX39&lt;&gt;"",$BX39,"")</f>
        <v>2018.0</v>
      </c>
      <c r="L39">
        <f>IF(AND(ISNUMBER($BW39),ISNUMBER($BX39)),($BW39+$BX39)/2,"")</f>
        <v>2010.5</v>
      </c>
      <c r="M39">
        <f>IF($L39&lt;&gt;"",$L39,"")</f>
        <v>2010.5</v>
      </c>
      <c r="N39">
        <f>IF(AND(ISNUMBER($BW39),ISNUMBER($BX39)),MIN(1,MAX(0,($BX39-2016+1)/($BX39-$BW39+1))),"")</f>
        <v>0.1875</v>
      </c>
      <c r="O39">
        <f>IF(AND(ISNUMBER($BW39),ISNUMBER($BX39)),MIN(1,MAX(0,($BX39-2017+1)/($BX39-$BW39+1))),"")</f>
        <v>0.125</v>
      </c>
      <c r="P39">
        <f>IF(AND(ISNUMBER($BW39),ISNUMBER($BX39)),MIN(1,MAX(0,($BX39-2018+1)/($BX39-$BW39+1))),"")</f>
        <v>0.0625</v>
      </c>
      <c r="Q39">
        <f>IF(AND(ISNUMBER($BW39),ISNUMBER($BX39)),MIN(1,MAX(0,($BX39-2019+1)/($BX39-$BW39+1))),"")</f>
        <v>0.0</v>
      </c>
      <c r="R39">
        <f>IF(AND(ISNUMBER($BW39),ISNUMBER($BX39)),MIN(1,MAX(0,($BX39-2016+1)/($BX39-$BW39+1))),"")</f>
        <v>0.1875</v>
      </c>
      <c r="S39">
        <f>IF($L39&lt;&gt;"",IF($L39&gt;=2015.5,1,0),"")</f>
        <v>0.0</v>
      </c>
      <c r="T39">
        <f>IF($L39&lt;&gt;"",IF($L39&gt;=2016,1,0),"")</f>
        <v>0.0</v>
      </c>
      <c r="U39">
        <f>IF(ISNUMBER($BX39),IF($BX39&gt;=2016,1,0),"")</f>
        <v>1.0</v>
      </c>
      <c r="V39">
        <f>IF(ISNUMBER($BW39),IF($BW39&gt;=2016,1,0),"")</f>
        <v>0.0</v>
      </c>
      <c r="W39" t="str">
        <f>IF(AND(ISNUMBER($BW39),ISNUMBER($BX39)),IF($BW39&gt;=2016,"post-only",IF($BX39&lt;2016,"pre-only","mixed")),"")</f>
        <v>mixed</v>
      </c>
      <c r="X39">
        <f>IF(AND(ISNUMBER($BW39),ISNUMBER($BX39)),MIN(1,MAX(0,($BX39-2017+1)/($BX39-$BW39+1))),"")</f>
        <v>0.125</v>
      </c>
      <c r="Y39">
        <f>IF(AND(ISNUMBER($BW39),ISNUMBER($BX39)),MIN(1,MAX(0,($BX39-2018+1)/($BX39-$BW39+1))),"")</f>
        <v>0.0625</v>
      </c>
      <c r="Z39">
        <f>IF(AND(ISNUMBER($BW39),ISNUMBER($BX39)),MIN(1,MAX(0,($BX39-2019+1)/($BX39-$BW39+1))),"")</f>
        <v>0.0</v>
      </c>
      <c r="AA39">
        <f>IF(ISNUMBER($BX39),IF($BX39&gt;=2017,1,0),"")</f>
        <v>1.0</v>
      </c>
      <c r="AB39">
        <f>IF(ISNUMBER($BX39),IF($BX39&gt;=2018,1,0),"")</f>
        <v>1.0</v>
      </c>
      <c r="AC39">
        <f>IF(ISNUMBER($BX39),IF($BX39&gt;=2019,1,0),"")</f>
        <v>0.0</v>
      </c>
      <c r="AD39">
        <f>IF($L39&lt;&gt;"",IF($L39&gt;2013,1,0),"")</f>
        <v>0.0</v>
      </c>
      <c r="AE39">
        <f>IF($L39&lt;&gt;"",1+IF($L39&gt;2011,1,0)+IF($L39&gt;2014,1,0),"")</f>
        <v>1.0</v>
      </c>
      <c r="AF39" t="inlineStr">
        <is>
          <t>loan (interest rate)</t>
        </is>
      </c>
      <c r="AG39" t="inlineStr">
        <is>
          <t>performance</t>
        </is>
      </c>
      <c r="AH39" t="inlineStr">
        <is>
          <t>non-sensitive</t>
        </is>
      </c>
      <c r="AI39" t="inlineStr">
        <is>
          <t>99_NCE</t>
        </is>
      </c>
      <c r="AJ39" t="inlineStr">
        <is>
          <t>99_NCE</t>
        </is>
      </c>
      <c r="AK39" t="str">
        <f>IF(AND($CF39&lt;&gt;"",IFERROR(INDEX(subsample_country_map!$B:$B,MATCH($CF39,subsample_country_map!$A:$A,0)),"")&lt;&gt;""),INDEX(subsample_country_map!$B:$B,MATCH($CF39,subsample_country_map!$A:$A,0)),INDEX(lookup!$AA:$AA,MATCH($A39,lookup!$A:$A,0)))</f>
        <v>3_AsiaPac</v>
      </c>
      <c r="AL39" t="str">
        <f>IF(AND($CF39&lt;&gt;"",IFERROR(INDEX(subsample_country_map!$C:$C,MATCH($CF39,subsample_country_map!$A:$A,0)),"")&lt;&gt;""),INDEX(subsample_country_map!$C:$C,MATCH($CF39,subsample_country_map!$A:$A,0)),INDEX(lookup!$AB:$AB,MATCH($A39,lookup!$A:$A,0)))</f>
        <v>1_developed</v>
      </c>
      <c r="AM39" t="str">
        <f>IF(AND($CF39&lt;&gt;"",IFERROR(INDEX(subsample_country_map!$D:$D,MATCH($CF39,subsample_country_map!$A:$A,0)),"")&lt;&gt;""),INDEX(subsample_country_map!$D:$D,MATCH($CF39,subsample_country_map!$A:$A,0)),INDEX(lookup!$AC:$AC,MATCH($A39,lookup!$A:$A,0)))</f>
        <v>2_non_western</v>
      </c>
      <c r="AN39" t="str">
        <f>IF(AND($CF39&lt;&gt;"",IFERROR(INDEX(subsample_country_map!$E:$E,MATCH($CF39,subsample_country_map!$A:$A,0)),"")&lt;&gt;""),INDEX(subsample_country_map!$E:$E,MATCH($CF39,subsample_country_map!$A:$A,0)),INDEX(lookup!$AD:$AD,MATCH($A39,lookup!$A:$A,0)))</f>
        <v>2_civil law</v>
      </c>
      <c r="AO39" t="str">
        <f>INDEX(lookup!$Y:$Y,MATCH($A39,lookup!$A:$A,0))</f>
        <v>0_published</v>
      </c>
      <c r="AP39" t="str">
        <f>INDEX(lookup!$Z:$Z,MATCH($A39,lookup!$A:$A,0))</f>
        <v>1_VHB high</v>
      </c>
      <c r="AQ39" t="str">
        <f>INDEX(lookup!$W:$W,MATCH($A39,lookup!$A:$A,0))</f>
        <v>1_fin/acc/econ</v>
      </c>
      <c r="AS39" t="inlineStr">
        <is>
          <t>staging</t>
        </is>
      </c>
      <c r="AT39" t="inlineStr">
        <is>
          <t>author-inverted-to-good</t>
        </is>
      </c>
      <c r="AU39" t="inlineStr">
        <is>
          <t>cost</t>
        </is>
      </c>
      <c r="AV39" t="inlineStr">
        <is>
          <t>-0.270</t>
        </is>
      </c>
      <c r="AX39" t="inlineStr">
        <is>
          <t>2.21</t>
        </is>
      </c>
      <c r="BA39" t="n">
        <v>358</v>
      </c>
      <c r="BB39" t="inlineStr">
        <is>
          <t>0</t>
        </is>
      </c>
      <c r="BC39" t="inlineStr">
        <is>
          <t>OLS</t>
        </is>
      </c>
      <c r="BD39" t="inlineStr">
        <is>
          <t>not stated</t>
        </is>
      </c>
      <c r="BE39" t="inlineStr">
        <is>
          <t>region</t>
        </is>
      </c>
      <c r="BF39" t="inlineStr">
        <is>
          <t>South Korea</t>
        </is>
      </c>
      <c r="BI39" t="inlineStr">
        <is>
          <t>Table 8</t>
        </is>
      </c>
      <c r="BJ39" t="inlineStr">
        <is>
          <t>Panel D col 2</t>
        </is>
      </c>
      <c r="BK39" t="inlineStr">
        <is>
          <t>12</t>
        </is>
      </c>
      <c r="BL39" t="inlineStr">
        <is>
          <t>CCP2 -0.270** (2.21)</t>
        </is>
      </c>
      <c r="BM39" t="inlineStr">
        <is>
          <t>CCP2</t>
        </is>
      </c>
      <c r="BN39" t="inlineStr">
        <is>
          <t>COD</t>
        </is>
      </c>
      <c r="BO39" t="inlineStr">
        <is>
          <t>update</t>
        </is>
      </c>
      <c r="BP39" t="inlineStr">
        <is>
          <t>Al-Fakir Al Rabab'a et al (2023)</t>
        </is>
      </c>
      <c r="BQ39" t="inlineStr">
        <is>
          <t>computed</t>
        </is>
      </c>
      <c r="BT39" t="n">
        <v>0</v>
      </c>
      <c r="BU39" t="inlineStr">
        <is>
          <t>staging_Al-Fakir_Al_Rababa_et_al_2023.csv</t>
        </is>
      </c>
      <c r="BW39" t="n">
        <v>2003</v>
      </c>
      <c r="BX39" t="n">
        <v>2018</v>
      </c>
      <c r="BY39" t="inlineStr">
        <is>
          <t>multi: 14 Asia-Pacific countries (Australia, China, Hong Kong, India, Indonesia, Japan, Malaysia, New Zealand, Philippines, Singapore, South Korea, Sri Lanka, Taiwan, Thailand)</t>
        </is>
      </c>
      <c r="BZ39" t="n">
        <v>2010.5</v>
      </c>
      <c r="CA39" t="n">
        <v>0.1875</v>
      </c>
      <c r="CB39" t="n">
        <v>0</v>
      </c>
      <c r="CC39" t="n">
        <v>1</v>
      </c>
      <c r="CD39" t="n">
        <v>0.1165381632863744</v>
      </c>
      <c r="CE39" t="n">
        <v>1</v>
      </c>
      <c r="CF39" t="inlineStr">
        <is>
          <t>South Korea</t>
        </is>
      </c>
    </row>
    <row r="40">
      <c r="A40" t="inlineStr">
        <is>
          <t>Al-Fakir Al Rabab'a et al (2023)</t>
        </is>
      </c>
      <c r="B40" t="n">
        <v>1345</v>
      </c>
      <c r="C40" t="n">
        <v>-0.1412683499387148</v>
      </c>
      <c r="D40" t="n">
        <v>358</v>
      </c>
      <c r="E40">
        <f>IF(ISNUMBER($BA40),$BA40,IF(AND(ISNUMBER($D40),ISNUMBER($BW40),ISNUMBER($BX40)),$D40*($BX40-$BW40+1),""))</f>
        <v>358.0</v>
      </c>
      <c r="H40" t="inlineStr">
        <is>
          <t>partial</t>
        </is>
      </c>
      <c r="I40" t="inlineStr">
        <is>
          <t>T-Statistic available</t>
        </is>
      </c>
      <c r="J40">
        <f>IF($BW40&lt;&gt;"",$BW40,"")</f>
        <v>2003.0</v>
      </c>
      <c r="K40">
        <f>IF($BX40&lt;&gt;"",$BX40,"")</f>
        <v>2018.0</v>
      </c>
      <c r="L40">
        <f>IF(AND(ISNUMBER($BW40),ISNUMBER($BX40)),($BW40+$BX40)/2,"")</f>
        <v>2010.5</v>
      </c>
      <c r="M40">
        <f>IF($L40&lt;&gt;"",$L40,"")</f>
        <v>2010.5</v>
      </c>
      <c r="N40">
        <f>IF(AND(ISNUMBER($BW40),ISNUMBER($BX40)),MIN(1,MAX(0,($BX40-2016+1)/($BX40-$BW40+1))),"")</f>
        <v>0.1875</v>
      </c>
      <c r="O40">
        <f>IF(AND(ISNUMBER($BW40),ISNUMBER($BX40)),MIN(1,MAX(0,($BX40-2017+1)/($BX40-$BW40+1))),"")</f>
        <v>0.125</v>
      </c>
      <c r="P40">
        <f>IF(AND(ISNUMBER($BW40),ISNUMBER($BX40)),MIN(1,MAX(0,($BX40-2018+1)/($BX40-$BW40+1))),"")</f>
        <v>0.0625</v>
      </c>
      <c r="Q40">
        <f>IF(AND(ISNUMBER($BW40),ISNUMBER($BX40)),MIN(1,MAX(0,($BX40-2019+1)/($BX40-$BW40+1))),"")</f>
        <v>0.0</v>
      </c>
      <c r="R40">
        <f>IF(AND(ISNUMBER($BW40),ISNUMBER($BX40)),MIN(1,MAX(0,($BX40-2016+1)/($BX40-$BW40+1))),"")</f>
        <v>0.1875</v>
      </c>
      <c r="S40">
        <f>IF($L40&lt;&gt;"",IF($L40&gt;=2015.5,1,0),"")</f>
        <v>0.0</v>
      </c>
      <c r="T40">
        <f>IF($L40&lt;&gt;"",IF($L40&gt;=2016,1,0),"")</f>
        <v>0.0</v>
      </c>
      <c r="U40">
        <f>IF(ISNUMBER($BX40),IF($BX40&gt;=2016,1,0),"")</f>
        <v>1.0</v>
      </c>
      <c r="V40">
        <f>IF(ISNUMBER($BW40),IF($BW40&gt;=2016,1,0),"")</f>
        <v>0.0</v>
      </c>
      <c r="W40" t="str">
        <f>IF(AND(ISNUMBER($BW40),ISNUMBER($BX40)),IF($BW40&gt;=2016,"post-only",IF($BX40&lt;2016,"pre-only","mixed")),"")</f>
        <v>mixed</v>
      </c>
      <c r="X40">
        <f>IF(AND(ISNUMBER($BW40),ISNUMBER($BX40)),MIN(1,MAX(0,($BX40-2017+1)/($BX40-$BW40+1))),"")</f>
        <v>0.125</v>
      </c>
      <c r="Y40">
        <f>IF(AND(ISNUMBER($BW40),ISNUMBER($BX40)),MIN(1,MAX(0,($BX40-2018+1)/($BX40-$BW40+1))),"")</f>
        <v>0.0625</v>
      </c>
      <c r="Z40">
        <f>IF(AND(ISNUMBER($BW40),ISNUMBER($BX40)),MIN(1,MAX(0,($BX40-2019+1)/($BX40-$BW40+1))),"")</f>
        <v>0.0</v>
      </c>
      <c r="AA40">
        <f>IF(ISNUMBER($BX40),IF($BX40&gt;=2017,1,0),"")</f>
        <v>1.0</v>
      </c>
      <c r="AB40">
        <f>IF(ISNUMBER($BX40),IF($BX40&gt;=2018,1,0),"")</f>
        <v>1.0</v>
      </c>
      <c r="AC40">
        <f>IF(ISNUMBER($BX40),IF($BX40&gt;=2019,1,0),"")</f>
        <v>0.0</v>
      </c>
      <c r="AD40">
        <f>IF($L40&lt;&gt;"",IF($L40&gt;2013,1,0),"")</f>
        <v>0.0</v>
      </c>
      <c r="AE40">
        <f>IF($L40&lt;&gt;"",1+IF($L40&gt;2011,1,0)+IF($L40&gt;2014,1,0),"")</f>
        <v>1.0</v>
      </c>
      <c r="AF40" t="inlineStr">
        <is>
          <t>loan (interest rate)</t>
        </is>
      </c>
      <c r="AG40" t="inlineStr">
        <is>
          <t>performance</t>
        </is>
      </c>
      <c r="AH40" t="inlineStr">
        <is>
          <t>non-sensitive</t>
        </is>
      </c>
      <c r="AI40" t="inlineStr">
        <is>
          <t>99_NCE</t>
        </is>
      </c>
      <c r="AJ40" t="inlineStr">
        <is>
          <t>99_NCE</t>
        </is>
      </c>
      <c r="AK40" t="str">
        <f>IF(AND($CF40&lt;&gt;"",IFERROR(INDEX(subsample_country_map!$B:$B,MATCH($CF40,subsample_country_map!$A:$A,0)),"")&lt;&gt;""),INDEX(subsample_country_map!$B:$B,MATCH($CF40,subsample_country_map!$A:$A,0)),INDEX(lookup!$AA:$AA,MATCH($A40,lookup!$A:$A,0)))</f>
        <v>3_AsiaPac</v>
      </c>
      <c r="AL40" t="str">
        <f>IF(AND($CF40&lt;&gt;"",IFERROR(INDEX(subsample_country_map!$C:$C,MATCH($CF40,subsample_country_map!$A:$A,0)),"")&lt;&gt;""),INDEX(subsample_country_map!$C:$C,MATCH($CF40,subsample_country_map!$A:$A,0)),INDEX(lookup!$AB:$AB,MATCH($A40,lookup!$A:$A,0)))</f>
        <v>1_developed</v>
      </c>
      <c r="AM40" t="str">
        <f>IF(AND($CF40&lt;&gt;"",IFERROR(INDEX(subsample_country_map!$D:$D,MATCH($CF40,subsample_country_map!$A:$A,0)),"")&lt;&gt;""),INDEX(subsample_country_map!$D:$D,MATCH($CF40,subsample_country_map!$A:$A,0)),INDEX(lookup!$AC:$AC,MATCH($A40,lookup!$A:$A,0)))</f>
        <v>2_non_western</v>
      </c>
      <c r="AN40" t="str">
        <f>IF(AND($CF40&lt;&gt;"",IFERROR(INDEX(subsample_country_map!$E:$E,MATCH($CF40,subsample_country_map!$A:$A,0)),"")&lt;&gt;""),INDEX(subsample_country_map!$E:$E,MATCH($CF40,subsample_country_map!$A:$A,0)),INDEX(lookup!$AD:$AD,MATCH($A40,lookup!$A:$A,0)))</f>
        <v>2_civil law</v>
      </c>
      <c r="AO40" t="str">
        <f>INDEX(lookup!$Y:$Y,MATCH($A40,lookup!$A:$A,0))</f>
        <v>0_published</v>
      </c>
      <c r="AP40" t="str">
        <f>INDEX(lookup!$Z:$Z,MATCH($A40,lookup!$A:$A,0))</f>
        <v>1_VHB high</v>
      </c>
      <c r="AQ40" t="str">
        <f>INDEX(lookup!$W:$W,MATCH($A40,lookup!$A:$A,0))</f>
        <v>1_fin/acc/econ</v>
      </c>
      <c r="AS40" t="inlineStr">
        <is>
          <t>staging</t>
        </is>
      </c>
      <c r="AT40" t="inlineStr">
        <is>
          <t>good-CER</t>
        </is>
      </c>
      <c r="AU40" t="inlineStr">
        <is>
          <t>cost</t>
        </is>
      </c>
      <c r="AV40" t="inlineStr">
        <is>
          <t>-0.043</t>
        </is>
      </c>
      <c r="AX40" t="inlineStr">
        <is>
          <t>-2.70</t>
        </is>
      </c>
      <c r="BA40" t="n">
        <v>358</v>
      </c>
      <c r="BB40" t="inlineStr">
        <is>
          <t>0</t>
        </is>
      </c>
      <c r="BC40" t="inlineStr">
        <is>
          <t>OLS</t>
        </is>
      </c>
      <c r="BD40" t="inlineStr">
        <is>
          <t>not stated</t>
        </is>
      </c>
      <c r="BE40" t="inlineStr">
        <is>
          <t>region</t>
        </is>
      </c>
      <c r="BF40" t="inlineStr">
        <is>
          <t>South Korea</t>
        </is>
      </c>
      <c r="BI40" t="inlineStr">
        <is>
          <t>Table 8</t>
        </is>
      </c>
      <c r="BJ40" t="inlineStr">
        <is>
          <t>Panel D col 3</t>
        </is>
      </c>
      <c r="BK40" t="inlineStr">
        <is>
          <t>12</t>
        </is>
      </c>
      <c r="BL40" t="inlineStr">
        <is>
          <t>CCP3 -0.043*** (-2.70)</t>
        </is>
      </c>
      <c r="BM40" t="inlineStr">
        <is>
          <t>CCP3</t>
        </is>
      </c>
      <c r="BN40" t="inlineStr">
        <is>
          <t>COD</t>
        </is>
      </c>
      <c r="BO40" t="inlineStr">
        <is>
          <t>update</t>
        </is>
      </c>
      <c r="BP40" t="inlineStr">
        <is>
          <t>Al-Fakir Al Rabab'a et al (2023)</t>
        </is>
      </c>
      <c r="BQ40" t="inlineStr">
        <is>
          <t>computed</t>
        </is>
      </c>
      <c r="BT40" t="n">
        <v>0</v>
      </c>
      <c r="BU40" t="inlineStr">
        <is>
          <t>staging_Al-Fakir_Al_Rababa_et_al_2023.csv</t>
        </is>
      </c>
      <c r="BW40" t="n">
        <v>2003</v>
      </c>
      <c r="BX40" t="n">
        <v>2018</v>
      </c>
      <c r="BY40" t="inlineStr">
        <is>
          <t>multi: 14 Asia-Pacific countries (Australia, China, Hong Kong, India, Indonesia, Japan, Malaysia, New Zealand, Philippines, Singapore, South Korea, Sri Lanka, Taiwan, Thailand)</t>
        </is>
      </c>
      <c r="BZ40" t="n">
        <v>2010.5</v>
      </c>
      <c r="CA40" t="n">
        <v>0.1875</v>
      </c>
      <c r="CB40" t="n">
        <v>0</v>
      </c>
      <c r="CC40" t="n">
        <v>1</v>
      </c>
      <c r="CD40" t="n">
        <v>-0.1422195177376617</v>
      </c>
      <c r="CE40" t="n">
        <v>1</v>
      </c>
      <c r="CF40" t="inlineStr">
        <is>
          <t>South Korea</t>
        </is>
      </c>
    </row>
    <row r="41">
      <c r="A41" t="inlineStr">
        <is>
          <t>Al-Fakir Al Rabab'a et al (2023)</t>
        </is>
      </c>
      <c r="B41" t="n">
        <v>1346</v>
      </c>
      <c r="C41" t="n">
        <v>-0.1489469622963611</v>
      </c>
      <c r="D41" t="n">
        <v>358</v>
      </c>
      <c r="E41">
        <f>IF(ISNUMBER($BA41),$BA41,IF(AND(ISNUMBER($D41),ISNUMBER($BW41),ISNUMBER($BX41)),$D41*($BX41-$BW41+1),""))</f>
        <v>358.0</v>
      </c>
      <c r="H41" t="inlineStr">
        <is>
          <t>partial</t>
        </is>
      </c>
      <c r="I41" t="inlineStr">
        <is>
          <t>T-Statistic available</t>
        </is>
      </c>
      <c r="J41">
        <f>IF($BW41&lt;&gt;"",$BW41,"")</f>
        <v>2003.0</v>
      </c>
      <c r="K41">
        <f>IF($BX41&lt;&gt;"",$BX41,"")</f>
        <v>2018.0</v>
      </c>
      <c r="L41">
        <f>IF(AND(ISNUMBER($BW41),ISNUMBER($BX41)),($BW41+$BX41)/2,"")</f>
        <v>2010.5</v>
      </c>
      <c r="M41">
        <f>IF($L41&lt;&gt;"",$L41,"")</f>
        <v>2010.5</v>
      </c>
      <c r="N41">
        <f>IF(AND(ISNUMBER($BW41),ISNUMBER($BX41)),MIN(1,MAX(0,($BX41-2016+1)/($BX41-$BW41+1))),"")</f>
        <v>0.1875</v>
      </c>
      <c r="O41">
        <f>IF(AND(ISNUMBER($BW41),ISNUMBER($BX41)),MIN(1,MAX(0,($BX41-2017+1)/($BX41-$BW41+1))),"")</f>
        <v>0.125</v>
      </c>
      <c r="P41">
        <f>IF(AND(ISNUMBER($BW41),ISNUMBER($BX41)),MIN(1,MAX(0,($BX41-2018+1)/($BX41-$BW41+1))),"")</f>
        <v>0.0625</v>
      </c>
      <c r="Q41">
        <f>IF(AND(ISNUMBER($BW41),ISNUMBER($BX41)),MIN(1,MAX(0,($BX41-2019+1)/($BX41-$BW41+1))),"")</f>
        <v>0.0</v>
      </c>
      <c r="R41">
        <f>IF(AND(ISNUMBER($BW41),ISNUMBER($BX41)),MIN(1,MAX(0,($BX41-2016+1)/($BX41-$BW41+1))),"")</f>
        <v>0.1875</v>
      </c>
      <c r="S41">
        <f>IF($L41&lt;&gt;"",IF($L41&gt;=2015.5,1,0),"")</f>
        <v>0.0</v>
      </c>
      <c r="T41">
        <f>IF($L41&lt;&gt;"",IF($L41&gt;=2016,1,0),"")</f>
        <v>0.0</v>
      </c>
      <c r="U41">
        <f>IF(ISNUMBER($BX41),IF($BX41&gt;=2016,1,0),"")</f>
        <v>1.0</v>
      </c>
      <c r="V41">
        <f>IF(ISNUMBER($BW41),IF($BW41&gt;=2016,1,0),"")</f>
        <v>0.0</v>
      </c>
      <c r="W41" t="str">
        <f>IF(AND(ISNUMBER($BW41),ISNUMBER($BX41)),IF($BW41&gt;=2016,"post-only",IF($BX41&lt;2016,"pre-only","mixed")),"")</f>
        <v>mixed</v>
      </c>
      <c r="X41">
        <f>IF(AND(ISNUMBER($BW41),ISNUMBER($BX41)),MIN(1,MAX(0,($BX41-2017+1)/($BX41-$BW41+1))),"")</f>
        <v>0.125</v>
      </c>
      <c r="Y41">
        <f>IF(AND(ISNUMBER($BW41),ISNUMBER($BX41)),MIN(1,MAX(0,($BX41-2018+1)/($BX41-$BW41+1))),"")</f>
        <v>0.0625</v>
      </c>
      <c r="Z41">
        <f>IF(AND(ISNUMBER($BW41),ISNUMBER($BX41)),MIN(1,MAX(0,($BX41-2019+1)/($BX41-$BW41+1))),"")</f>
        <v>0.0</v>
      </c>
      <c r="AA41">
        <f>IF(ISNUMBER($BX41),IF($BX41&gt;=2017,1,0),"")</f>
        <v>1.0</v>
      </c>
      <c r="AB41">
        <f>IF(ISNUMBER($BX41),IF($BX41&gt;=2018,1,0),"")</f>
        <v>1.0</v>
      </c>
      <c r="AC41">
        <f>IF(ISNUMBER($BX41),IF($BX41&gt;=2019,1,0),"")</f>
        <v>0.0</v>
      </c>
      <c r="AD41">
        <f>IF($L41&lt;&gt;"",IF($L41&gt;2013,1,0),"")</f>
        <v>0.0</v>
      </c>
      <c r="AE41">
        <f>IF($L41&lt;&gt;"",1+IF($L41&gt;2011,1,0)+IF($L41&gt;2014,1,0),"")</f>
        <v>1.0</v>
      </c>
      <c r="AF41" t="inlineStr">
        <is>
          <t>loan (interest rate)</t>
        </is>
      </c>
      <c r="AG41" t="inlineStr">
        <is>
          <t>performance</t>
        </is>
      </c>
      <c r="AH41" t="inlineStr">
        <is>
          <t>non-sensitive</t>
        </is>
      </c>
      <c r="AI41" t="inlineStr">
        <is>
          <t>99_NCE</t>
        </is>
      </c>
      <c r="AJ41" t="inlineStr">
        <is>
          <t>99_NCE</t>
        </is>
      </c>
      <c r="AK41" t="str">
        <f>IF(AND($CF41&lt;&gt;"",IFERROR(INDEX(subsample_country_map!$B:$B,MATCH($CF41,subsample_country_map!$A:$A,0)),"")&lt;&gt;""),INDEX(subsample_country_map!$B:$B,MATCH($CF41,subsample_country_map!$A:$A,0)),INDEX(lookup!$AA:$AA,MATCH($A41,lookup!$A:$A,0)))</f>
        <v>3_AsiaPac</v>
      </c>
      <c r="AL41" t="str">
        <f>IF(AND($CF41&lt;&gt;"",IFERROR(INDEX(subsample_country_map!$C:$C,MATCH($CF41,subsample_country_map!$A:$A,0)),"")&lt;&gt;""),INDEX(subsample_country_map!$C:$C,MATCH($CF41,subsample_country_map!$A:$A,0)),INDEX(lookup!$AB:$AB,MATCH($A41,lookup!$A:$A,0)))</f>
        <v>1_developed</v>
      </c>
      <c r="AM41" t="str">
        <f>IF(AND($CF41&lt;&gt;"",IFERROR(INDEX(subsample_country_map!$D:$D,MATCH($CF41,subsample_country_map!$A:$A,0)),"")&lt;&gt;""),INDEX(subsample_country_map!$D:$D,MATCH($CF41,subsample_country_map!$A:$A,0)),INDEX(lookup!$AC:$AC,MATCH($A41,lookup!$A:$A,0)))</f>
        <v>2_non_western</v>
      </c>
      <c r="AN41" t="str">
        <f>IF(AND($CF41&lt;&gt;"",IFERROR(INDEX(subsample_country_map!$E:$E,MATCH($CF41,subsample_country_map!$A:$A,0)),"")&lt;&gt;""),INDEX(subsample_country_map!$E:$E,MATCH($CF41,subsample_country_map!$A:$A,0)),INDEX(lookup!$AD:$AD,MATCH($A41,lookup!$A:$A,0)))</f>
        <v>2_civil law</v>
      </c>
      <c r="AO41" t="str">
        <f>INDEX(lookup!$Y:$Y,MATCH($A41,lookup!$A:$A,0))</f>
        <v>0_published</v>
      </c>
      <c r="AP41" t="str">
        <f>INDEX(lookup!$Z:$Z,MATCH($A41,lookup!$A:$A,0))</f>
        <v>1_VHB high</v>
      </c>
      <c r="AQ41" t="str">
        <f>INDEX(lookup!$W:$W,MATCH($A41,lookup!$A:$A,0))</f>
        <v>1_fin/acc/econ</v>
      </c>
      <c r="AS41" t="inlineStr">
        <is>
          <t>staging</t>
        </is>
      </c>
      <c r="AT41" t="inlineStr">
        <is>
          <t>good-CER</t>
        </is>
      </c>
      <c r="AU41" t="inlineStr">
        <is>
          <t>cost</t>
        </is>
      </c>
      <c r="AV41" t="inlineStr">
        <is>
          <t>-0.062</t>
        </is>
      </c>
      <c r="AX41" t="inlineStr">
        <is>
          <t>-2.85</t>
        </is>
      </c>
      <c r="BA41" t="n">
        <v>358</v>
      </c>
      <c r="BB41" t="inlineStr">
        <is>
          <t>0</t>
        </is>
      </c>
      <c r="BC41" t="inlineStr">
        <is>
          <t>OLS</t>
        </is>
      </c>
      <c r="BD41" t="inlineStr">
        <is>
          <t>not stated</t>
        </is>
      </c>
      <c r="BE41" t="inlineStr">
        <is>
          <t>region</t>
        </is>
      </c>
      <c r="BF41" t="inlineStr">
        <is>
          <t>South Korea</t>
        </is>
      </c>
      <c r="BI41" t="inlineStr">
        <is>
          <t>Table 8</t>
        </is>
      </c>
      <c r="BJ41" t="inlineStr">
        <is>
          <t>Panel D col 4</t>
        </is>
      </c>
      <c r="BK41" t="inlineStr">
        <is>
          <t>12</t>
        </is>
      </c>
      <c r="BL41" t="inlineStr">
        <is>
          <t>CCP4 -0.062*** (-2.85)</t>
        </is>
      </c>
      <c r="BM41" t="inlineStr">
        <is>
          <t>CCP4</t>
        </is>
      </c>
      <c r="BN41" t="inlineStr">
        <is>
          <t>COD</t>
        </is>
      </c>
      <c r="BO41" t="inlineStr">
        <is>
          <t>update</t>
        </is>
      </c>
      <c r="BP41" t="inlineStr">
        <is>
          <t>Al-Fakir Al Rabab'a et al (2023)</t>
        </is>
      </c>
      <c r="BQ41" t="inlineStr">
        <is>
          <t>computed</t>
        </is>
      </c>
      <c r="BT41" t="n">
        <v>0</v>
      </c>
      <c r="BU41" t="inlineStr">
        <is>
          <t>staging_Al-Fakir_Al_Rababa_et_al_2023.csv</t>
        </is>
      </c>
      <c r="BW41" t="n">
        <v>2003</v>
      </c>
      <c r="BX41" t="n">
        <v>2018</v>
      </c>
      <c r="BY41" t="inlineStr">
        <is>
          <t>multi: 14 Asia-Pacific countries (Australia, China, Hong Kong, India, Indonesia, Japan, Malaysia, New Zealand, Philippines, Singapore, South Korea, Sri Lanka, Taiwan, Thailand)</t>
        </is>
      </c>
      <c r="BZ41" t="n">
        <v>2010.5</v>
      </c>
      <c r="CA41" t="n">
        <v>0.1875</v>
      </c>
      <c r="CB41" t="n">
        <v>0</v>
      </c>
      <c r="CC41" t="n">
        <v>1</v>
      </c>
      <c r="CD41" t="n">
        <v>-0.1500633331473219</v>
      </c>
      <c r="CE41" t="n">
        <v>1</v>
      </c>
      <c r="CF41" t="inlineStr">
        <is>
          <t>South Korea</t>
        </is>
      </c>
    </row>
    <row r="42">
      <c r="A42" t="inlineStr">
        <is>
          <t>Al-Fakir Al Rabab'a et al (2023)</t>
        </is>
      </c>
      <c r="B42" t="n">
        <v>1347</v>
      </c>
      <c r="C42" t="n">
        <v>0.1036654174885645</v>
      </c>
      <c r="D42" t="n">
        <v>1429</v>
      </c>
      <c r="E42">
        <f>IF(ISNUMBER($BA42),$BA42,IF(AND(ISNUMBER($D42),ISNUMBER($BW42),ISNUMBER($BX42)),$D42*($BX42-$BW42+1),""))</f>
        <v>1429.0</v>
      </c>
      <c r="H42" t="inlineStr">
        <is>
          <t>partial</t>
        </is>
      </c>
      <c r="I42" t="inlineStr">
        <is>
          <t>T-Statistic available</t>
        </is>
      </c>
      <c r="J42">
        <f>IF($BW42&lt;&gt;"",$BW42,"")</f>
        <v>2003.0</v>
      </c>
      <c r="K42">
        <f>IF($BX42&lt;&gt;"",$BX42,"")</f>
        <v>2018.0</v>
      </c>
      <c r="L42">
        <f>IF(AND(ISNUMBER($BW42),ISNUMBER($BX42)),($BW42+$BX42)/2,"")</f>
        <v>2010.5</v>
      </c>
      <c r="M42">
        <f>IF($L42&lt;&gt;"",$L42,"")</f>
        <v>2010.5</v>
      </c>
      <c r="N42">
        <f>IF(AND(ISNUMBER($BW42),ISNUMBER($BX42)),MIN(1,MAX(0,($BX42-2016+1)/($BX42-$BW42+1))),"")</f>
        <v>0.1875</v>
      </c>
      <c r="O42">
        <f>IF(AND(ISNUMBER($BW42),ISNUMBER($BX42)),MIN(1,MAX(0,($BX42-2017+1)/($BX42-$BW42+1))),"")</f>
        <v>0.125</v>
      </c>
      <c r="P42">
        <f>IF(AND(ISNUMBER($BW42),ISNUMBER($BX42)),MIN(1,MAX(0,($BX42-2018+1)/($BX42-$BW42+1))),"")</f>
        <v>0.0625</v>
      </c>
      <c r="Q42">
        <f>IF(AND(ISNUMBER($BW42),ISNUMBER($BX42)),MIN(1,MAX(0,($BX42-2019+1)/($BX42-$BW42+1))),"")</f>
        <v>0.0</v>
      </c>
      <c r="R42">
        <f>IF(AND(ISNUMBER($BW42),ISNUMBER($BX42)),MIN(1,MAX(0,($BX42-2016+1)/($BX42-$BW42+1))),"")</f>
        <v>0.1875</v>
      </c>
      <c r="S42">
        <f>IF($L42&lt;&gt;"",IF($L42&gt;=2015.5,1,0),"")</f>
        <v>0.0</v>
      </c>
      <c r="T42">
        <f>IF($L42&lt;&gt;"",IF($L42&gt;=2016,1,0),"")</f>
        <v>0.0</v>
      </c>
      <c r="U42">
        <f>IF(ISNUMBER($BX42),IF($BX42&gt;=2016,1,0),"")</f>
        <v>1.0</v>
      </c>
      <c r="V42">
        <f>IF(ISNUMBER($BW42),IF($BW42&gt;=2016,1,0),"")</f>
        <v>0.0</v>
      </c>
      <c r="W42" t="str">
        <f>IF(AND(ISNUMBER($BW42),ISNUMBER($BX42)),IF($BW42&gt;=2016,"post-only",IF($BX42&lt;2016,"pre-only","mixed")),"")</f>
        <v>mixed</v>
      </c>
      <c r="X42">
        <f>IF(AND(ISNUMBER($BW42),ISNUMBER($BX42)),MIN(1,MAX(0,($BX42-2017+1)/($BX42-$BW42+1))),"")</f>
        <v>0.125</v>
      </c>
      <c r="Y42">
        <f>IF(AND(ISNUMBER($BW42),ISNUMBER($BX42)),MIN(1,MAX(0,($BX42-2018+1)/($BX42-$BW42+1))),"")</f>
        <v>0.0625</v>
      </c>
      <c r="Z42">
        <f>IF(AND(ISNUMBER($BW42),ISNUMBER($BX42)),MIN(1,MAX(0,($BX42-2019+1)/($BX42-$BW42+1))),"")</f>
        <v>0.0</v>
      </c>
      <c r="AA42">
        <f>IF(ISNUMBER($BX42),IF($BX42&gt;=2017,1,0),"")</f>
        <v>1.0</v>
      </c>
      <c r="AB42">
        <f>IF(ISNUMBER($BX42),IF($BX42&gt;=2018,1,0),"")</f>
        <v>1.0</v>
      </c>
      <c r="AC42">
        <f>IF(ISNUMBER($BX42),IF($BX42&gt;=2019,1,0),"")</f>
        <v>0.0</v>
      </c>
      <c r="AD42">
        <f>IF($L42&lt;&gt;"",IF($L42&gt;2013,1,0),"")</f>
        <v>0.0</v>
      </c>
      <c r="AE42">
        <f>IF($L42&lt;&gt;"",1+IF($L42&gt;2011,1,0)+IF($L42&gt;2014,1,0),"")</f>
        <v>1.0</v>
      </c>
      <c r="AF42" t="inlineStr">
        <is>
          <t>loan (interest rate)</t>
        </is>
      </c>
      <c r="AG42" t="inlineStr">
        <is>
          <t>performance</t>
        </is>
      </c>
      <c r="AH42" t="inlineStr">
        <is>
          <t>non-sensitive</t>
        </is>
      </c>
      <c r="AI42" t="inlineStr">
        <is>
          <t>99_NCE</t>
        </is>
      </c>
      <c r="AJ42" t="inlineStr">
        <is>
          <t>99_NCE</t>
        </is>
      </c>
      <c r="AK42" t="str">
        <f>IF(AND($CF42&lt;&gt;"",IFERROR(INDEX(subsample_country_map!$B:$B,MATCH($CF42,subsample_country_map!$A:$A,0)),"")&lt;&gt;""),INDEX(subsample_country_map!$B:$B,MATCH($CF42,subsample_country_map!$A:$A,0)),INDEX(lookup!$AA:$AA,MATCH($A42,lookup!$A:$A,0)))</f>
        <v>3_AsiaPac</v>
      </c>
      <c r="AL42" t="str">
        <f>IF(AND($CF42&lt;&gt;"",IFERROR(INDEX(subsample_country_map!$C:$C,MATCH($CF42,subsample_country_map!$A:$A,0)),"")&lt;&gt;""),INDEX(subsample_country_map!$C:$C,MATCH($CF42,subsample_country_map!$A:$A,0)),INDEX(lookup!$AB:$AB,MATCH($A42,lookup!$A:$A,0)))</f>
        <v>99_NCE</v>
      </c>
      <c r="AM42" t="str">
        <f>IF(AND($CF42&lt;&gt;"",IFERROR(INDEX(subsample_country_map!$D:$D,MATCH($CF42,subsample_country_map!$A:$A,0)),"")&lt;&gt;""),INDEX(subsample_country_map!$D:$D,MATCH($CF42,subsample_country_map!$A:$A,0)),INDEX(lookup!$AC:$AC,MATCH($A42,lookup!$A:$A,0)))</f>
        <v>99_NCE</v>
      </c>
      <c r="AN42" t="str">
        <f>IF(AND($CF42&lt;&gt;"",IFERROR(INDEX(subsample_country_map!$E:$E,MATCH($CF42,subsample_country_map!$A:$A,0)),"")&lt;&gt;""),INDEX(subsample_country_map!$E:$E,MATCH($CF42,subsample_country_map!$A:$A,0)),INDEX(lookup!$AD:$AD,MATCH($A42,lookup!$A:$A,0)))</f>
        <v>99_NCE</v>
      </c>
      <c r="AO42" t="str">
        <f>INDEX(lookup!$Y:$Y,MATCH($A42,lookup!$A:$A,0))</f>
        <v>0_published</v>
      </c>
      <c r="AP42" t="str">
        <f>INDEX(lookup!$Z:$Z,MATCH($A42,lookup!$A:$A,0))</f>
        <v>1_VHB high</v>
      </c>
      <c r="AQ42" t="str">
        <f>INDEX(lookup!$W:$W,MATCH($A42,lookup!$A:$A,0))</f>
        <v>1_fin/acc/econ</v>
      </c>
      <c r="AS42" t="inlineStr">
        <is>
          <t>staging</t>
        </is>
      </c>
      <c r="AT42" t="inlineStr">
        <is>
          <t>author-inverted-to-good</t>
        </is>
      </c>
      <c r="AU42" t="inlineStr">
        <is>
          <t>cost</t>
        </is>
      </c>
      <c r="AV42" t="inlineStr">
        <is>
          <t>-0.485</t>
        </is>
      </c>
      <c r="AX42" t="inlineStr">
        <is>
          <t>3.94</t>
        </is>
      </c>
      <c r="BA42" t="n">
        <v>1429</v>
      </c>
      <c r="BB42" t="inlineStr">
        <is>
          <t>0</t>
        </is>
      </c>
      <c r="BC42" t="inlineStr">
        <is>
          <t>OLS</t>
        </is>
      </c>
      <c r="BD42" t="inlineStr">
        <is>
          <t>not stated</t>
        </is>
      </c>
      <c r="BE42" t="inlineStr">
        <is>
          <t>region</t>
        </is>
      </c>
      <c r="BF42" t="inlineStr">
        <is>
          <t>Excluding Japan</t>
        </is>
      </c>
      <c r="BI42" t="inlineStr">
        <is>
          <t>Table 8</t>
        </is>
      </c>
      <c r="BJ42" t="inlineStr">
        <is>
          <t>Panel E col 1</t>
        </is>
      </c>
      <c r="BK42" t="inlineStr">
        <is>
          <t>12</t>
        </is>
      </c>
      <c r="BL42" t="inlineStr">
        <is>
          <t>CCP1 -0.485*** (3.94)</t>
        </is>
      </c>
      <c r="BM42" t="inlineStr">
        <is>
          <t>CCP1</t>
        </is>
      </c>
      <c r="BN42" t="inlineStr">
        <is>
          <t>COD</t>
        </is>
      </c>
      <c r="BO42" t="inlineStr">
        <is>
          <t>update</t>
        </is>
      </c>
      <c r="BP42" t="inlineStr">
        <is>
          <t>Al-Fakir Al Rabab'a et al (2023)</t>
        </is>
      </c>
      <c r="BQ42" t="inlineStr">
        <is>
          <t>computed</t>
        </is>
      </c>
      <c r="BT42" t="n">
        <v>0</v>
      </c>
      <c r="BU42" t="inlineStr">
        <is>
          <t>staging_Al-Fakir_Al_Rababa_et_al_2023.csv</t>
        </is>
      </c>
      <c r="BW42" t="n">
        <v>2003</v>
      </c>
      <c r="BX42" t="n">
        <v>2018</v>
      </c>
      <c r="BY42" t="inlineStr">
        <is>
          <t>multi: 14 Asia-Pacific countries (Australia, China, Hong Kong, India, Indonesia, Japan, Malaysia, New Zealand, Philippines, Singapore, South Korea, Sri Lanka, Taiwan, Thailand)</t>
        </is>
      </c>
      <c r="BZ42" t="n">
        <v>2010.5</v>
      </c>
      <c r="CA42" t="n">
        <v>0.1875</v>
      </c>
      <c r="CB42" t="n">
        <v>0</v>
      </c>
      <c r="CC42" t="n">
        <v>1</v>
      </c>
      <c r="CD42" t="n">
        <v>0.1040391778907756</v>
      </c>
      <c r="CE42" t="n">
        <v>1</v>
      </c>
    </row>
    <row r="43">
      <c r="A43" t="inlineStr">
        <is>
          <t>Al-Fakir Al Rabab'a et al (2023)</t>
        </is>
      </c>
      <c r="B43" t="n">
        <v>1348</v>
      </c>
      <c r="C43" t="n">
        <v>0.07334279521444168</v>
      </c>
      <c r="D43" t="n">
        <v>1429</v>
      </c>
      <c r="E43">
        <f>IF(ISNUMBER($BA43),$BA43,IF(AND(ISNUMBER($D43),ISNUMBER($BW43),ISNUMBER($BX43)),$D43*($BX43-$BW43+1),""))</f>
        <v>1429.0</v>
      </c>
      <c r="H43" t="inlineStr">
        <is>
          <t>partial</t>
        </is>
      </c>
      <c r="I43" t="inlineStr">
        <is>
          <t>T-Statistic available</t>
        </is>
      </c>
      <c r="J43">
        <f>IF($BW43&lt;&gt;"",$BW43,"")</f>
        <v>2003.0</v>
      </c>
      <c r="K43">
        <f>IF($BX43&lt;&gt;"",$BX43,"")</f>
        <v>2018.0</v>
      </c>
      <c r="L43">
        <f>IF(AND(ISNUMBER($BW43),ISNUMBER($BX43)),($BW43+$BX43)/2,"")</f>
        <v>2010.5</v>
      </c>
      <c r="M43">
        <f>IF($L43&lt;&gt;"",$L43,"")</f>
        <v>2010.5</v>
      </c>
      <c r="N43">
        <f>IF(AND(ISNUMBER($BW43),ISNUMBER($BX43)),MIN(1,MAX(0,($BX43-2016+1)/($BX43-$BW43+1))),"")</f>
        <v>0.1875</v>
      </c>
      <c r="O43">
        <f>IF(AND(ISNUMBER($BW43),ISNUMBER($BX43)),MIN(1,MAX(0,($BX43-2017+1)/($BX43-$BW43+1))),"")</f>
        <v>0.125</v>
      </c>
      <c r="P43">
        <f>IF(AND(ISNUMBER($BW43),ISNUMBER($BX43)),MIN(1,MAX(0,($BX43-2018+1)/($BX43-$BW43+1))),"")</f>
        <v>0.0625</v>
      </c>
      <c r="Q43">
        <f>IF(AND(ISNUMBER($BW43),ISNUMBER($BX43)),MIN(1,MAX(0,($BX43-2019+1)/($BX43-$BW43+1))),"")</f>
        <v>0.0</v>
      </c>
      <c r="R43">
        <f>IF(AND(ISNUMBER($BW43),ISNUMBER($BX43)),MIN(1,MAX(0,($BX43-2016+1)/($BX43-$BW43+1))),"")</f>
        <v>0.1875</v>
      </c>
      <c r="S43">
        <f>IF($L43&lt;&gt;"",IF($L43&gt;=2015.5,1,0),"")</f>
        <v>0.0</v>
      </c>
      <c r="T43">
        <f>IF($L43&lt;&gt;"",IF($L43&gt;=2016,1,0),"")</f>
        <v>0.0</v>
      </c>
      <c r="U43">
        <f>IF(ISNUMBER($BX43),IF($BX43&gt;=2016,1,0),"")</f>
        <v>1.0</v>
      </c>
      <c r="V43">
        <f>IF(ISNUMBER($BW43),IF($BW43&gt;=2016,1,0),"")</f>
        <v>0.0</v>
      </c>
      <c r="W43" t="str">
        <f>IF(AND(ISNUMBER($BW43),ISNUMBER($BX43)),IF($BW43&gt;=2016,"post-only",IF($BX43&lt;2016,"pre-only","mixed")),"")</f>
        <v>mixed</v>
      </c>
      <c r="X43">
        <f>IF(AND(ISNUMBER($BW43),ISNUMBER($BX43)),MIN(1,MAX(0,($BX43-2017+1)/($BX43-$BW43+1))),"")</f>
        <v>0.125</v>
      </c>
      <c r="Y43">
        <f>IF(AND(ISNUMBER($BW43),ISNUMBER($BX43)),MIN(1,MAX(0,($BX43-2018+1)/($BX43-$BW43+1))),"")</f>
        <v>0.0625</v>
      </c>
      <c r="Z43">
        <f>IF(AND(ISNUMBER($BW43),ISNUMBER($BX43)),MIN(1,MAX(0,($BX43-2019+1)/($BX43-$BW43+1))),"")</f>
        <v>0.0</v>
      </c>
      <c r="AA43">
        <f>IF(ISNUMBER($BX43),IF($BX43&gt;=2017,1,0),"")</f>
        <v>1.0</v>
      </c>
      <c r="AB43">
        <f>IF(ISNUMBER($BX43),IF($BX43&gt;=2018,1,0),"")</f>
        <v>1.0</v>
      </c>
      <c r="AC43">
        <f>IF(ISNUMBER($BX43),IF($BX43&gt;=2019,1,0),"")</f>
        <v>0.0</v>
      </c>
      <c r="AD43">
        <f>IF($L43&lt;&gt;"",IF($L43&gt;2013,1,0),"")</f>
        <v>0.0</v>
      </c>
      <c r="AE43">
        <f>IF($L43&lt;&gt;"",1+IF($L43&gt;2011,1,0)+IF($L43&gt;2014,1,0),"")</f>
        <v>1.0</v>
      </c>
      <c r="AF43" t="inlineStr">
        <is>
          <t>loan (interest rate)</t>
        </is>
      </c>
      <c r="AG43" t="inlineStr">
        <is>
          <t>performance</t>
        </is>
      </c>
      <c r="AH43" t="inlineStr">
        <is>
          <t>non-sensitive</t>
        </is>
      </c>
      <c r="AI43" t="inlineStr">
        <is>
          <t>99_NCE</t>
        </is>
      </c>
      <c r="AJ43" t="inlineStr">
        <is>
          <t>99_NCE</t>
        </is>
      </c>
      <c r="AK43" t="str">
        <f>IF(AND($CF43&lt;&gt;"",IFERROR(INDEX(subsample_country_map!$B:$B,MATCH($CF43,subsample_country_map!$A:$A,0)),"")&lt;&gt;""),INDEX(subsample_country_map!$B:$B,MATCH($CF43,subsample_country_map!$A:$A,0)),INDEX(lookup!$AA:$AA,MATCH($A43,lookup!$A:$A,0)))</f>
        <v>3_AsiaPac</v>
      </c>
      <c r="AL43" t="str">
        <f>IF(AND($CF43&lt;&gt;"",IFERROR(INDEX(subsample_country_map!$C:$C,MATCH($CF43,subsample_country_map!$A:$A,0)),"")&lt;&gt;""),INDEX(subsample_country_map!$C:$C,MATCH($CF43,subsample_country_map!$A:$A,0)),INDEX(lookup!$AB:$AB,MATCH($A43,lookup!$A:$A,0)))</f>
        <v>99_NCE</v>
      </c>
      <c r="AM43" t="str">
        <f>IF(AND($CF43&lt;&gt;"",IFERROR(INDEX(subsample_country_map!$D:$D,MATCH($CF43,subsample_country_map!$A:$A,0)),"")&lt;&gt;""),INDEX(subsample_country_map!$D:$D,MATCH($CF43,subsample_country_map!$A:$A,0)),INDEX(lookup!$AC:$AC,MATCH($A43,lookup!$A:$A,0)))</f>
        <v>99_NCE</v>
      </c>
      <c r="AN43" t="str">
        <f>IF(AND($CF43&lt;&gt;"",IFERROR(INDEX(subsample_country_map!$E:$E,MATCH($CF43,subsample_country_map!$A:$A,0)),"")&lt;&gt;""),INDEX(subsample_country_map!$E:$E,MATCH($CF43,subsample_country_map!$A:$A,0)),INDEX(lookup!$AD:$AD,MATCH($A43,lookup!$A:$A,0)))</f>
        <v>99_NCE</v>
      </c>
      <c r="AO43" t="str">
        <f>INDEX(lookup!$Y:$Y,MATCH($A43,lookup!$A:$A,0))</f>
        <v>0_published</v>
      </c>
      <c r="AP43" t="str">
        <f>INDEX(lookup!$Z:$Z,MATCH($A43,lookup!$A:$A,0))</f>
        <v>1_VHB high</v>
      </c>
      <c r="AQ43" t="str">
        <f>INDEX(lookup!$W:$W,MATCH($A43,lookup!$A:$A,0))</f>
        <v>1_fin/acc/econ</v>
      </c>
      <c r="AS43" t="inlineStr">
        <is>
          <t>staging</t>
        </is>
      </c>
      <c r="AT43" t="inlineStr">
        <is>
          <t>author-inverted-to-good</t>
        </is>
      </c>
      <c r="AU43" t="inlineStr">
        <is>
          <t>cost</t>
        </is>
      </c>
      <c r="AV43" t="inlineStr">
        <is>
          <t>-0.419</t>
        </is>
      </c>
      <c r="AX43" t="inlineStr">
        <is>
          <t>2.78</t>
        </is>
      </c>
      <c r="BA43" t="n">
        <v>1429</v>
      </c>
      <c r="BB43" t="inlineStr">
        <is>
          <t>0</t>
        </is>
      </c>
      <c r="BC43" t="inlineStr">
        <is>
          <t>OLS</t>
        </is>
      </c>
      <c r="BD43" t="inlineStr">
        <is>
          <t>not stated</t>
        </is>
      </c>
      <c r="BE43" t="inlineStr">
        <is>
          <t>region</t>
        </is>
      </c>
      <c r="BF43" t="inlineStr">
        <is>
          <t>Excluding Japan</t>
        </is>
      </c>
      <c r="BI43" t="inlineStr">
        <is>
          <t>Table 8</t>
        </is>
      </c>
      <c r="BJ43" t="inlineStr">
        <is>
          <t>Panel E col 2</t>
        </is>
      </c>
      <c r="BK43" t="inlineStr">
        <is>
          <t>12</t>
        </is>
      </c>
      <c r="BL43" t="inlineStr">
        <is>
          <t>CCP2 -0.419*** (2.78)</t>
        </is>
      </c>
      <c r="BM43" t="inlineStr">
        <is>
          <t>CCP2</t>
        </is>
      </c>
      <c r="BN43" t="inlineStr">
        <is>
          <t>COD</t>
        </is>
      </c>
      <c r="BO43" t="inlineStr">
        <is>
          <t>update</t>
        </is>
      </c>
      <c r="BP43" t="inlineStr">
        <is>
          <t>Al-Fakir Al Rabab'a et al (2023)</t>
        </is>
      </c>
      <c r="BQ43" t="inlineStr">
        <is>
          <t>computed</t>
        </is>
      </c>
      <c r="BT43" t="n">
        <v>0</v>
      </c>
      <c r="BU43" t="inlineStr">
        <is>
          <t>staging_Al-Fakir_Al_Rababa_et_al_2023.csv</t>
        </is>
      </c>
      <c r="BW43" t="n">
        <v>2003</v>
      </c>
      <c r="BX43" t="n">
        <v>2018</v>
      </c>
      <c r="BY43" t="inlineStr">
        <is>
          <t>multi: 14 Asia-Pacific countries (Australia, China, Hong Kong, India, Indonesia, Japan, Malaysia, New Zealand, Philippines, Singapore, South Korea, Sri Lanka, Taiwan, Thailand)</t>
        </is>
      </c>
      <c r="BZ43" t="n">
        <v>2010.5</v>
      </c>
      <c r="CA43" t="n">
        <v>0.1875</v>
      </c>
      <c r="CB43" t="n">
        <v>0</v>
      </c>
      <c r="CC43" t="n">
        <v>1</v>
      </c>
      <c r="CD43" t="n">
        <v>0.07347472897364654</v>
      </c>
      <c r="CE43" t="n">
        <v>1</v>
      </c>
    </row>
    <row r="44">
      <c r="A44" t="inlineStr">
        <is>
          <t>Al-Fakir Al Rabab'a et al (2023)</t>
        </is>
      </c>
      <c r="B44" t="n">
        <v>1349</v>
      </c>
      <c r="C44" t="n">
        <v>-0.1226060144367389</v>
      </c>
      <c r="D44" t="n">
        <v>1429</v>
      </c>
      <c r="E44">
        <f>IF(ISNUMBER($BA44),$BA44,IF(AND(ISNUMBER($D44),ISNUMBER($BW44),ISNUMBER($BX44)),$D44*($BX44-$BW44+1),""))</f>
        <v>1429.0</v>
      </c>
      <c r="H44" t="inlineStr">
        <is>
          <t>partial</t>
        </is>
      </c>
      <c r="I44" t="inlineStr">
        <is>
          <t>T-Statistic available</t>
        </is>
      </c>
      <c r="J44">
        <f>IF($BW44&lt;&gt;"",$BW44,"")</f>
        <v>2003.0</v>
      </c>
      <c r="K44">
        <f>IF($BX44&lt;&gt;"",$BX44,"")</f>
        <v>2018.0</v>
      </c>
      <c r="L44">
        <f>IF(AND(ISNUMBER($BW44),ISNUMBER($BX44)),($BW44+$BX44)/2,"")</f>
        <v>2010.5</v>
      </c>
      <c r="M44">
        <f>IF($L44&lt;&gt;"",$L44,"")</f>
        <v>2010.5</v>
      </c>
      <c r="N44">
        <f>IF(AND(ISNUMBER($BW44),ISNUMBER($BX44)),MIN(1,MAX(0,($BX44-2016+1)/($BX44-$BW44+1))),"")</f>
        <v>0.1875</v>
      </c>
      <c r="O44">
        <f>IF(AND(ISNUMBER($BW44),ISNUMBER($BX44)),MIN(1,MAX(0,($BX44-2017+1)/($BX44-$BW44+1))),"")</f>
        <v>0.125</v>
      </c>
      <c r="P44">
        <f>IF(AND(ISNUMBER($BW44),ISNUMBER($BX44)),MIN(1,MAX(0,($BX44-2018+1)/($BX44-$BW44+1))),"")</f>
        <v>0.0625</v>
      </c>
      <c r="Q44">
        <f>IF(AND(ISNUMBER($BW44),ISNUMBER($BX44)),MIN(1,MAX(0,($BX44-2019+1)/($BX44-$BW44+1))),"")</f>
        <v>0.0</v>
      </c>
      <c r="R44">
        <f>IF(AND(ISNUMBER($BW44),ISNUMBER($BX44)),MIN(1,MAX(0,($BX44-2016+1)/($BX44-$BW44+1))),"")</f>
        <v>0.1875</v>
      </c>
      <c r="S44">
        <f>IF($L44&lt;&gt;"",IF($L44&gt;=2015.5,1,0),"")</f>
        <v>0.0</v>
      </c>
      <c r="T44">
        <f>IF($L44&lt;&gt;"",IF($L44&gt;=2016,1,0),"")</f>
        <v>0.0</v>
      </c>
      <c r="U44">
        <f>IF(ISNUMBER($BX44),IF($BX44&gt;=2016,1,0),"")</f>
        <v>1.0</v>
      </c>
      <c r="V44">
        <f>IF(ISNUMBER($BW44),IF($BW44&gt;=2016,1,0),"")</f>
        <v>0.0</v>
      </c>
      <c r="W44" t="str">
        <f>IF(AND(ISNUMBER($BW44),ISNUMBER($BX44)),IF($BW44&gt;=2016,"post-only",IF($BX44&lt;2016,"pre-only","mixed")),"")</f>
        <v>mixed</v>
      </c>
      <c r="X44">
        <f>IF(AND(ISNUMBER($BW44),ISNUMBER($BX44)),MIN(1,MAX(0,($BX44-2017+1)/($BX44-$BW44+1))),"")</f>
        <v>0.125</v>
      </c>
      <c r="Y44">
        <f>IF(AND(ISNUMBER($BW44),ISNUMBER($BX44)),MIN(1,MAX(0,($BX44-2018+1)/($BX44-$BW44+1))),"")</f>
        <v>0.0625</v>
      </c>
      <c r="Z44">
        <f>IF(AND(ISNUMBER($BW44),ISNUMBER($BX44)),MIN(1,MAX(0,($BX44-2019+1)/($BX44-$BW44+1))),"")</f>
        <v>0.0</v>
      </c>
      <c r="AA44">
        <f>IF(ISNUMBER($BX44),IF($BX44&gt;=2017,1,0),"")</f>
        <v>1.0</v>
      </c>
      <c r="AB44">
        <f>IF(ISNUMBER($BX44),IF($BX44&gt;=2018,1,0),"")</f>
        <v>1.0</v>
      </c>
      <c r="AC44">
        <f>IF(ISNUMBER($BX44),IF($BX44&gt;=2019,1,0),"")</f>
        <v>0.0</v>
      </c>
      <c r="AD44">
        <f>IF($L44&lt;&gt;"",IF($L44&gt;2013,1,0),"")</f>
        <v>0.0</v>
      </c>
      <c r="AE44">
        <f>IF($L44&lt;&gt;"",1+IF($L44&gt;2011,1,0)+IF($L44&gt;2014,1,0),"")</f>
        <v>1.0</v>
      </c>
      <c r="AF44" t="inlineStr">
        <is>
          <t>loan (interest rate)</t>
        </is>
      </c>
      <c r="AG44" t="inlineStr">
        <is>
          <t>performance</t>
        </is>
      </c>
      <c r="AH44" t="inlineStr">
        <is>
          <t>non-sensitive</t>
        </is>
      </c>
      <c r="AI44" t="inlineStr">
        <is>
          <t>99_NCE</t>
        </is>
      </c>
      <c r="AJ44" t="inlineStr">
        <is>
          <t>99_NCE</t>
        </is>
      </c>
      <c r="AK44" t="str">
        <f>IF(AND($CF44&lt;&gt;"",IFERROR(INDEX(subsample_country_map!$B:$B,MATCH($CF44,subsample_country_map!$A:$A,0)),"")&lt;&gt;""),INDEX(subsample_country_map!$B:$B,MATCH($CF44,subsample_country_map!$A:$A,0)),INDEX(lookup!$AA:$AA,MATCH($A44,lookup!$A:$A,0)))</f>
        <v>3_AsiaPac</v>
      </c>
      <c r="AL44" t="str">
        <f>IF(AND($CF44&lt;&gt;"",IFERROR(INDEX(subsample_country_map!$C:$C,MATCH($CF44,subsample_country_map!$A:$A,0)),"")&lt;&gt;""),INDEX(subsample_country_map!$C:$C,MATCH($CF44,subsample_country_map!$A:$A,0)),INDEX(lookup!$AB:$AB,MATCH($A44,lookup!$A:$A,0)))</f>
        <v>99_NCE</v>
      </c>
      <c r="AM44" t="str">
        <f>IF(AND($CF44&lt;&gt;"",IFERROR(INDEX(subsample_country_map!$D:$D,MATCH($CF44,subsample_country_map!$A:$A,0)),"")&lt;&gt;""),INDEX(subsample_country_map!$D:$D,MATCH($CF44,subsample_country_map!$A:$A,0)),INDEX(lookup!$AC:$AC,MATCH($A44,lookup!$A:$A,0)))</f>
        <v>99_NCE</v>
      </c>
      <c r="AN44" t="str">
        <f>IF(AND($CF44&lt;&gt;"",IFERROR(INDEX(subsample_country_map!$E:$E,MATCH($CF44,subsample_country_map!$A:$A,0)),"")&lt;&gt;""),INDEX(subsample_country_map!$E:$E,MATCH($CF44,subsample_country_map!$A:$A,0)),INDEX(lookup!$AD:$AD,MATCH($A44,lookup!$A:$A,0)))</f>
        <v>99_NCE</v>
      </c>
      <c r="AO44" t="str">
        <f>INDEX(lookup!$Y:$Y,MATCH($A44,lookup!$A:$A,0))</f>
        <v>0_published</v>
      </c>
      <c r="AP44" t="str">
        <f>INDEX(lookup!$Z:$Z,MATCH($A44,lookup!$A:$A,0))</f>
        <v>1_VHB high</v>
      </c>
      <c r="AQ44" t="str">
        <f>INDEX(lookup!$W:$W,MATCH($A44,lookup!$A:$A,0))</f>
        <v>1_fin/acc/econ</v>
      </c>
      <c r="AS44" t="inlineStr">
        <is>
          <t>staging</t>
        </is>
      </c>
      <c r="AT44" t="inlineStr">
        <is>
          <t>good-CER</t>
        </is>
      </c>
      <c r="AU44" t="inlineStr">
        <is>
          <t>cost</t>
        </is>
      </c>
      <c r="AV44" t="inlineStr">
        <is>
          <t>-0.102</t>
        </is>
      </c>
      <c r="AX44" t="inlineStr">
        <is>
          <t>-4.67</t>
        </is>
      </c>
      <c r="BA44" t="n">
        <v>1429</v>
      </c>
      <c r="BB44" t="inlineStr">
        <is>
          <t>0</t>
        </is>
      </c>
      <c r="BC44" t="inlineStr">
        <is>
          <t>OLS</t>
        </is>
      </c>
      <c r="BD44" t="inlineStr">
        <is>
          <t>not stated</t>
        </is>
      </c>
      <c r="BE44" t="inlineStr">
        <is>
          <t>region</t>
        </is>
      </c>
      <c r="BF44" t="inlineStr">
        <is>
          <t>Excluding Japan</t>
        </is>
      </c>
      <c r="BI44" t="inlineStr">
        <is>
          <t>Table 8</t>
        </is>
      </c>
      <c r="BJ44" t="inlineStr">
        <is>
          <t>Panel E col 3</t>
        </is>
      </c>
      <c r="BK44" t="inlineStr">
        <is>
          <t>12</t>
        </is>
      </c>
      <c r="BL44" t="inlineStr">
        <is>
          <t>CCP3 -0.102*** (-4.67)</t>
        </is>
      </c>
      <c r="BM44" t="inlineStr">
        <is>
          <t>CCP3</t>
        </is>
      </c>
      <c r="BN44" t="inlineStr">
        <is>
          <t>COD</t>
        </is>
      </c>
      <c r="BO44" t="inlineStr">
        <is>
          <t>update</t>
        </is>
      </c>
      <c r="BP44" t="inlineStr">
        <is>
          <t>Al-Fakir Al Rabab'a et al (2023)</t>
        </is>
      </c>
      <c r="BQ44" t="inlineStr">
        <is>
          <t>computed</t>
        </is>
      </c>
      <c r="BT44" t="n">
        <v>0</v>
      </c>
      <c r="BU44" t="inlineStr">
        <is>
          <t>staging_Al-Fakir_Al_Rababa_et_al_2023.csv</t>
        </is>
      </c>
      <c r="BW44" t="n">
        <v>2003</v>
      </c>
      <c r="BX44" t="n">
        <v>2018</v>
      </c>
      <c r="BY44" t="inlineStr">
        <is>
          <t>multi: 14 Asia-Pacific countries (Australia, China, Hong Kong, India, Indonesia, Japan, Malaysia, New Zealand, Philippines, Singapore, South Korea, Sri Lanka, Taiwan, Thailand)</t>
        </is>
      </c>
      <c r="BZ44" t="n">
        <v>2010.5</v>
      </c>
      <c r="CA44" t="n">
        <v>0.1875</v>
      </c>
      <c r="CB44" t="n">
        <v>0</v>
      </c>
      <c r="CC44" t="n">
        <v>1</v>
      </c>
      <c r="CD44" t="n">
        <v>-0.1232259631103976</v>
      </c>
      <c r="CE44" t="n">
        <v>1</v>
      </c>
    </row>
    <row r="45">
      <c r="A45" t="inlineStr">
        <is>
          <t>Al-Fakir Al Rabab'a et al (2023)</t>
        </is>
      </c>
      <c r="B45" t="n">
        <v>1350</v>
      </c>
      <c r="C45" t="n">
        <v>-0.1127619020663142</v>
      </c>
      <c r="D45" t="n">
        <v>1429</v>
      </c>
      <c r="E45">
        <f>IF(ISNUMBER($BA45),$BA45,IF(AND(ISNUMBER($D45),ISNUMBER($BW45),ISNUMBER($BX45)),$D45*($BX45-$BW45+1),""))</f>
        <v>1429.0</v>
      </c>
      <c r="H45" t="inlineStr">
        <is>
          <t>partial</t>
        </is>
      </c>
      <c r="I45" t="inlineStr">
        <is>
          <t>T-Statistic available</t>
        </is>
      </c>
      <c r="J45">
        <f>IF($BW45&lt;&gt;"",$BW45,"")</f>
        <v>2003.0</v>
      </c>
      <c r="K45">
        <f>IF($BX45&lt;&gt;"",$BX45,"")</f>
        <v>2018.0</v>
      </c>
      <c r="L45">
        <f>IF(AND(ISNUMBER($BW45),ISNUMBER($BX45)),($BW45+$BX45)/2,"")</f>
        <v>2010.5</v>
      </c>
      <c r="M45">
        <f>IF($L45&lt;&gt;"",$L45,"")</f>
        <v>2010.5</v>
      </c>
      <c r="N45">
        <f>IF(AND(ISNUMBER($BW45),ISNUMBER($BX45)),MIN(1,MAX(0,($BX45-2016+1)/($BX45-$BW45+1))),"")</f>
        <v>0.1875</v>
      </c>
      <c r="O45">
        <f>IF(AND(ISNUMBER($BW45),ISNUMBER($BX45)),MIN(1,MAX(0,($BX45-2017+1)/($BX45-$BW45+1))),"")</f>
        <v>0.125</v>
      </c>
      <c r="P45">
        <f>IF(AND(ISNUMBER($BW45),ISNUMBER($BX45)),MIN(1,MAX(0,($BX45-2018+1)/($BX45-$BW45+1))),"")</f>
        <v>0.0625</v>
      </c>
      <c r="Q45">
        <f>IF(AND(ISNUMBER($BW45),ISNUMBER($BX45)),MIN(1,MAX(0,($BX45-2019+1)/($BX45-$BW45+1))),"")</f>
        <v>0.0</v>
      </c>
      <c r="R45">
        <f>IF(AND(ISNUMBER($BW45),ISNUMBER($BX45)),MIN(1,MAX(0,($BX45-2016+1)/($BX45-$BW45+1))),"")</f>
        <v>0.1875</v>
      </c>
      <c r="S45">
        <f>IF($L45&lt;&gt;"",IF($L45&gt;=2015.5,1,0),"")</f>
        <v>0.0</v>
      </c>
      <c r="T45">
        <f>IF($L45&lt;&gt;"",IF($L45&gt;=2016,1,0),"")</f>
        <v>0.0</v>
      </c>
      <c r="U45">
        <f>IF(ISNUMBER($BX45),IF($BX45&gt;=2016,1,0),"")</f>
        <v>1.0</v>
      </c>
      <c r="V45">
        <f>IF(ISNUMBER($BW45),IF($BW45&gt;=2016,1,0),"")</f>
        <v>0.0</v>
      </c>
      <c r="W45" t="str">
        <f>IF(AND(ISNUMBER($BW45),ISNUMBER($BX45)),IF($BW45&gt;=2016,"post-only",IF($BX45&lt;2016,"pre-only","mixed")),"")</f>
        <v>mixed</v>
      </c>
      <c r="X45">
        <f>IF(AND(ISNUMBER($BW45),ISNUMBER($BX45)),MIN(1,MAX(0,($BX45-2017+1)/($BX45-$BW45+1))),"")</f>
        <v>0.125</v>
      </c>
      <c r="Y45">
        <f>IF(AND(ISNUMBER($BW45),ISNUMBER($BX45)),MIN(1,MAX(0,($BX45-2018+1)/($BX45-$BW45+1))),"")</f>
        <v>0.0625</v>
      </c>
      <c r="Z45">
        <f>IF(AND(ISNUMBER($BW45),ISNUMBER($BX45)),MIN(1,MAX(0,($BX45-2019+1)/($BX45-$BW45+1))),"")</f>
        <v>0.0</v>
      </c>
      <c r="AA45">
        <f>IF(ISNUMBER($BX45),IF($BX45&gt;=2017,1,0),"")</f>
        <v>1.0</v>
      </c>
      <c r="AB45">
        <f>IF(ISNUMBER($BX45),IF($BX45&gt;=2018,1,0),"")</f>
        <v>1.0</v>
      </c>
      <c r="AC45">
        <f>IF(ISNUMBER($BX45),IF($BX45&gt;=2019,1,0),"")</f>
        <v>0.0</v>
      </c>
      <c r="AD45">
        <f>IF($L45&lt;&gt;"",IF($L45&gt;2013,1,0),"")</f>
        <v>0.0</v>
      </c>
      <c r="AE45">
        <f>IF($L45&lt;&gt;"",1+IF($L45&gt;2011,1,0)+IF($L45&gt;2014,1,0),"")</f>
        <v>1.0</v>
      </c>
      <c r="AF45" t="inlineStr">
        <is>
          <t>loan (interest rate)</t>
        </is>
      </c>
      <c r="AG45" t="inlineStr">
        <is>
          <t>performance</t>
        </is>
      </c>
      <c r="AH45" t="inlineStr">
        <is>
          <t>non-sensitive</t>
        </is>
      </c>
      <c r="AI45" t="inlineStr">
        <is>
          <t>99_NCE</t>
        </is>
      </c>
      <c r="AJ45" t="inlineStr">
        <is>
          <t>99_NCE</t>
        </is>
      </c>
      <c r="AK45" t="str">
        <f>IF(AND($CF45&lt;&gt;"",IFERROR(INDEX(subsample_country_map!$B:$B,MATCH($CF45,subsample_country_map!$A:$A,0)),"")&lt;&gt;""),INDEX(subsample_country_map!$B:$B,MATCH($CF45,subsample_country_map!$A:$A,0)),INDEX(lookup!$AA:$AA,MATCH($A45,lookup!$A:$A,0)))</f>
        <v>3_AsiaPac</v>
      </c>
      <c r="AL45" t="str">
        <f>IF(AND($CF45&lt;&gt;"",IFERROR(INDEX(subsample_country_map!$C:$C,MATCH($CF45,subsample_country_map!$A:$A,0)),"")&lt;&gt;""),INDEX(subsample_country_map!$C:$C,MATCH($CF45,subsample_country_map!$A:$A,0)),INDEX(lookup!$AB:$AB,MATCH($A45,lookup!$A:$A,0)))</f>
        <v>99_NCE</v>
      </c>
      <c r="AM45" t="str">
        <f>IF(AND($CF45&lt;&gt;"",IFERROR(INDEX(subsample_country_map!$D:$D,MATCH($CF45,subsample_country_map!$A:$A,0)),"")&lt;&gt;""),INDEX(subsample_country_map!$D:$D,MATCH($CF45,subsample_country_map!$A:$A,0)),INDEX(lookup!$AC:$AC,MATCH($A45,lookup!$A:$A,0)))</f>
        <v>99_NCE</v>
      </c>
      <c r="AN45" t="str">
        <f>IF(AND($CF45&lt;&gt;"",IFERROR(INDEX(subsample_country_map!$E:$E,MATCH($CF45,subsample_country_map!$A:$A,0)),"")&lt;&gt;""),INDEX(subsample_country_map!$E:$E,MATCH($CF45,subsample_country_map!$A:$A,0)),INDEX(lookup!$AD:$AD,MATCH($A45,lookup!$A:$A,0)))</f>
        <v>99_NCE</v>
      </c>
      <c r="AO45" t="str">
        <f>INDEX(lookup!$Y:$Y,MATCH($A45,lookup!$A:$A,0))</f>
        <v>0_published</v>
      </c>
      <c r="AP45" t="str">
        <f>INDEX(lookup!$Z:$Z,MATCH($A45,lookup!$A:$A,0))</f>
        <v>1_VHB high</v>
      </c>
      <c r="AQ45" t="str">
        <f>INDEX(lookup!$W:$W,MATCH($A45,lookup!$A:$A,0))</f>
        <v>1_fin/acc/econ</v>
      </c>
      <c r="AS45" t="inlineStr">
        <is>
          <t>staging</t>
        </is>
      </c>
      <c r="AT45" t="inlineStr">
        <is>
          <t>good-CER</t>
        </is>
      </c>
      <c r="AU45" t="inlineStr">
        <is>
          <t>cost</t>
        </is>
      </c>
      <c r="AV45" t="inlineStr">
        <is>
          <t>-0.140</t>
        </is>
      </c>
      <c r="AX45" t="inlineStr">
        <is>
          <t>-4.29</t>
        </is>
      </c>
      <c r="BA45" t="n">
        <v>1429</v>
      </c>
      <c r="BB45" t="inlineStr">
        <is>
          <t>0</t>
        </is>
      </c>
      <c r="BC45" t="inlineStr">
        <is>
          <t>OLS</t>
        </is>
      </c>
      <c r="BD45" t="inlineStr">
        <is>
          <t>not stated</t>
        </is>
      </c>
      <c r="BE45" t="inlineStr">
        <is>
          <t>region</t>
        </is>
      </c>
      <c r="BF45" t="inlineStr">
        <is>
          <t>Excluding Japan</t>
        </is>
      </c>
      <c r="BI45" t="inlineStr">
        <is>
          <t>Table 8</t>
        </is>
      </c>
      <c r="BJ45" t="inlineStr">
        <is>
          <t>Panel E col 4</t>
        </is>
      </c>
      <c r="BK45" t="inlineStr">
        <is>
          <t>12</t>
        </is>
      </c>
      <c r="BL45" t="inlineStr">
        <is>
          <t>CCP4 -0.140*** (-4.29)</t>
        </is>
      </c>
      <c r="BM45" t="inlineStr">
        <is>
          <t>CCP4</t>
        </is>
      </c>
      <c r="BN45" t="inlineStr">
        <is>
          <t>COD</t>
        </is>
      </c>
      <c r="BO45" t="inlineStr">
        <is>
          <t>update</t>
        </is>
      </c>
      <c r="BP45" t="inlineStr">
        <is>
          <t>Al-Fakir Al Rabab'a et al (2023)</t>
        </is>
      </c>
      <c r="BQ45" t="inlineStr">
        <is>
          <t>computed</t>
        </is>
      </c>
      <c r="BT45" t="n">
        <v>0</v>
      </c>
      <c r="BU45" t="inlineStr">
        <is>
          <t>staging_Al-Fakir_Al_Rababa_et_al_2023.csv</t>
        </is>
      </c>
      <c r="BW45" t="n">
        <v>2003</v>
      </c>
      <c r="BX45" t="n">
        <v>2018</v>
      </c>
      <c r="BY45" t="inlineStr">
        <is>
          <t>multi: 14 Asia-Pacific countries (Australia, China, Hong Kong, India, Indonesia, Japan, Malaysia, New Zealand, Philippines, Singapore, South Korea, Sri Lanka, Taiwan, Thailand)</t>
        </is>
      </c>
      <c r="BZ45" t="n">
        <v>2010.5</v>
      </c>
      <c r="CA45" t="n">
        <v>0.1875</v>
      </c>
      <c r="CB45" t="n">
        <v>0</v>
      </c>
      <c r="CC45" t="n">
        <v>1</v>
      </c>
      <c r="CD45" t="n">
        <v>-0.1132435135213929</v>
      </c>
      <c r="CE45" t="n">
        <v>1</v>
      </c>
    </row>
    <row r="46">
      <c r="A46" t="inlineStr">
        <is>
          <t>Al-Fakir Al Rabab'a et al (2023)</t>
        </is>
      </c>
      <c r="B46" t="n">
        <v>1351</v>
      </c>
      <c r="C46" t="n">
        <v>0.1292644431947176</v>
      </c>
      <c r="D46" t="n">
        <v>725</v>
      </c>
      <c r="E46">
        <f>IF(ISNUMBER($BA46),$BA46,IF(AND(ISNUMBER($D46),ISNUMBER($BW46),ISNUMBER($BX46)),$D46*($BX46-$BW46+1),""))</f>
        <v>725.0</v>
      </c>
      <c r="H46" t="inlineStr">
        <is>
          <t>partial</t>
        </is>
      </c>
      <c r="I46" t="inlineStr">
        <is>
          <t>T-Statistic available</t>
        </is>
      </c>
      <c r="J46">
        <f>IF($BW46&lt;&gt;"",$BW46,"")</f>
        <v>2003.0</v>
      </c>
      <c r="K46">
        <f>IF($BX46&lt;&gt;"",$BX46,"")</f>
        <v>2018.0</v>
      </c>
      <c r="L46">
        <f>IF(AND(ISNUMBER($BW46),ISNUMBER($BX46)),($BW46+$BX46)/2,"")</f>
        <v>2010.5</v>
      </c>
      <c r="M46">
        <f>IF($L46&lt;&gt;"",$L46,"")</f>
        <v>2010.5</v>
      </c>
      <c r="N46">
        <f>IF(AND(ISNUMBER($BW46),ISNUMBER($BX46)),MIN(1,MAX(0,($BX46-2016+1)/($BX46-$BW46+1))),"")</f>
        <v>0.1875</v>
      </c>
      <c r="O46">
        <f>IF(AND(ISNUMBER($BW46),ISNUMBER($BX46)),MIN(1,MAX(0,($BX46-2017+1)/($BX46-$BW46+1))),"")</f>
        <v>0.125</v>
      </c>
      <c r="P46">
        <f>IF(AND(ISNUMBER($BW46),ISNUMBER($BX46)),MIN(1,MAX(0,($BX46-2018+1)/($BX46-$BW46+1))),"")</f>
        <v>0.0625</v>
      </c>
      <c r="Q46">
        <f>IF(AND(ISNUMBER($BW46),ISNUMBER($BX46)),MIN(1,MAX(0,($BX46-2019+1)/($BX46-$BW46+1))),"")</f>
        <v>0.0</v>
      </c>
      <c r="R46">
        <f>IF(AND(ISNUMBER($BW46),ISNUMBER($BX46)),MIN(1,MAX(0,($BX46-2016+1)/($BX46-$BW46+1))),"")</f>
        <v>0.1875</v>
      </c>
      <c r="S46">
        <f>IF($L46&lt;&gt;"",IF($L46&gt;=2015.5,1,0),"")</f>
        <v>0.0</v>
      </c>
      <c r="T46">
        <f>IF($L46&lt;&gt;"",IF($L46&gt;=2016,1,0),"")</f>
        <v>0.0</v>
      </c>
      <c r="U46">
        <f>IF(ISNUMBER($BX46),IF($BX46&gt;=2016,1,0),"")</f>
        <v>1.0</v>
      </c>
      <c r="V46">
        <f>IF(ISNUMBER($BW46),IF($BW46&gt;=2016,1,0),"")</f>
        <v>0.0</v>
      </c>
      <c r="W46" t="str">
        <f>IF(AND(ISNUMBER($BW46),ISNUMBER($BX46)),IF($BW46&gt;=2016,"post-only",IF($BX46&lt;2016,"pre-only","mixed")),"")</f>
        <v>mixed</v>
      </c>
      <c r="X46">
        <f>IF(AND(ISNUMBER($BW46),ISNUMBER($BX46)),MIN(1,MAX(0,($BX46-2017+1)/($BX46-$BW46+1))),"")</f>
        <v>0.125</v>
      </c>
      <c r="Y46">
        <f>IF(AND(ISNUMBER($BW46),ISNUMBER($BX46)),MIN(1,MAX(0,($BX46-2018+1)/($BX46-$BW46+1))),"")</f>
        <v>0.0625</v>
      </c>
      <c r="Z46">
        <f>IF(AND(ISNUMBER($BW46),ISNUMBER($BX46)),MIN(1,MAX(0,($BX46-2019+1)/($BX46-$BW46+1))),"")</f>
        <v>0.0</v>
      </c>
      <c r="AA46">
        <f>IF(ISNUMBER($BX46),IF($BX46&gt;=2017,1,0),"")</f>
        <v>1.0</v>
      </c>
      <c r="AB46">
        <f>IF(ISNUMBER($BX46),IF($BX46&gt;=2018,1,0),"")</f>
        <v>1.0</v>
      </c>
      <c r="AC46">
        <f>IF(ISNUMBER($BX46),IF($BX46&gt;=2019,1,0),"")</f>
        <v>0.0</v>
      </c>
      <c r="AD46">
        <f>IF($L46&lt;&gt;"",IF($L46&gt;2013,1,0),"")</f>
        <v>0.0</v>
      </c>
      <c r="AE46">
        <f>IF($L46&lt;&gt;"",1+IF($L46&gt;2011,1,0)+IF($L46&gt;2014,1,0),"")</f>
        <v>1.0</v>
      </c>
      <c r="AF46" t="inlineStr">
        <is>
          <t>loan (interest rate)</t>
        </is>
      </c>
      <c r="AG46" t="inlineStr">
        <is>
          <t>performance</t>
        </is>
      </c>
      <c r="AH46" t="inlineStr">
        <is>
          <t>non-sensitive</t>
        </is>
      </c>
      <c r="AI46" t="inlineStr">
        <is>
          <t>99_NCE</t>
        </is>
      </c>
      <c r="AJ46" t="inlineStr">
        <is>
          <t>99_NCE</t>
        </is>
      </c>
      <c r="AK46" t="str">
        <f>IF(AND($CF46&lt;&gt;"",IFERROR(INDEX(subsample_country_map!$B:$B,MATCH($CF46,subsample_country_map!$A:$A,0)),"")&lt;&gt;""),INDEX(subsample_country_map!$B:$B,MATCH($CF46,subsample_country_map!$A:$A,0)),INDEX(lookup!$AA:$AA,MATCH($A46,lookup!$A:$A,0)))</f>
        <v>3_AsiaPac</v>
      </c>
      <c r="AL46" t="str">
        <f>IF(AND($CF46&lt;&gt;"",IFERROR(INDEX(subsample_country_map!$C:$C,MATCH($CF46,subsample_country_map!$A:$A,0)),"")&lt;&gt;""),INDEX(subsample_country_map!$C:$C,MATCH($CF46,subsample_country_map!$A:$A,0)),INDEX(lookup!$AB:$AB,MATCH($A46,lookup!$A:$A,0)))</f>
        <v>99_NCE</v>
      </c>
      <c r="AM46" t="str">
        <f>IF(AND($CF46&lt;&gt;"",IFERROR(INDEX(subsample_country_map!$D:$D,MATCH($CF46,subsample_country_map!$A:$A,0)),"")&lt;&gt;""),INDEX(subsample_country_map!$D:$D,MATCH($CF46,subsample_country_map!$A:$A,0)),INDEX(lookup!$AC:$AC,MATCH($A46,lookup!$A:$A,0)))</f>
        <v>99_NCE</v>
      </c>
      <c r="AN46" t="str">
        <f>IF(AND($CF46&lt;&gt;"",IFERROR(INDEX(subsample_country_map!$E:$E,MATCH($CF46,subsample_country_map!$A:$A,0)),"")&lt;&gt;""),INDEX(subsample_country_map!$E:$E,MATCH($CF46,subsample_country_map!$A:$A,0)),INDEX(lookup!$AD:$AD,MATCH($A46,lookup!$A:$A,0)))</f>
        <v>99_NCE</v>
      </c>
      <c r="AO46" t="str">
        <f>INDEX(lookup!$Y:$Y,MATCH($A46,lookup!$A:$A,0))</f>
        <v>0_published</v>
      </c>
      <c r="AP46" t="str">
        <f>INDEX(lookup!$Z:$Z,MATCH($A46,lookup!$A:$A,0))</f>
        <v>1_VHB high</v>
      </c>
      <c r="AQ46" t="str">
        <f>INDEX(lookup!$W:$W,MATCH($A46,lookup!$A:$A,0))</f>
        <v>1_fin/acc/econ</v>
      </c>
      <c r="AS46" t="inlineStr">
        <is>
          <t>staging</t>
        </is>
      </c>
      <c r="AT46" t="inlineStr">
        <is>
          <t>author-inverted-to-good</t>
        </is>
      </c>
      <c r="AU46" t="inlineStr">
        <is>
          <t>cost</t>
        </is>
      </c>
      <c r="AV46" t="inlineStr">
        <is>
          <t>-0.387</t>
        </is>
      </c>
      <c r="AX46" t="inlineStr">
        <is>
          <t>3.51</t>
        </is>
      </c>
      <c r="BA46" t="n">
        <v>725</v>
      </c>
      <c r="BB46" t="inlineStr">
        <is>
          <t>0</t>
        </is>
      </c>
      <c r="BC46" t="inlineStr">
        <is>
          <t>OLS</t>
        </is>
      </c>
      <c r="BD46" t="inlineStr">
        <is>
          <t>not stated</t>
        </is>
      </c>
      <c r="BE46" t="inlineStr">
        <is>
          <t>region</t>
        </is>
      </c>
      <c r="BF46" t="inlineStr">
        <is>
          <t>Excluding top three countries</t>
        </is>
      </c>
      <c r="BI46" t="inlineStr">
        <is>
          <t>Table 8</t>
        </is>
      </c>
      <c r="BJ46" t="inlineStr">
        <is>
          <t>Panel F col 1</t>
        </is>
      </c>
      <c r="BK46" t="inlineStr">
        <is>
          <t>12</t>
        </is>
      </c>
      <c r="BL46" t="inlineStr">
        <is>
          <t>CCP1 -0.387*** (3.51)</t>
        </is>
      </c>
      <c r="BM46" t="inlineStr">
        <is>
          <t>CCP1</t>
        </is>
      </c>
      <c r="BN46" t="inlineStr">
        <is>
          <t>COD</t>
        </is>
      </c>
      <c r="BO46" t="inlineStr">
        <is>
          <t>update</t>
        </is>
      </c>
      <c r="BP46" t="inlineStr">
        <is>
          <t>Al-Fakir Al Rabab'a et al (2023)</t>
        </is>
      </c>
      <c r="BQ46" t="inlineStr">
        <is>
          <t>computed</t>
        </is>
      </c>
      <c r="BT46" t="n">
        <v>0</v>
      </c>
      <c r="BU46" t="inlineStr">
        <is>
          <t>staging_Al-Fakir_Al_Rababa_et_al_2023.csv</t>
        </is>
      </c>
      <c r="BW46" t="n">
        <v>2003</v>
      </c>
      <c r="BX46" t="n">
        <v>2018</v>
      </c>
      <c r="BY46" t="inlineStr">
        <is>
          <t>multi: 14 Asia-Pacific countries (Australia, China, Hong Kong, India, Indonesia, Japan, Malaysia, New Zealand, Philippines, Singapore, South Korea, Sri Lanka, Taiwan, Thailand)</t>
        </is>
      </c>
      <c r="BZ46" t="n">
        <v>2010.5</v>
      </c>
      <c r="CA46" t="n">
        <v>0.1875</v>
      </c>
      <c r="CB46" t="n">
        <v>0</v>
      </c>
      <c r="CC46" t="n">
        <v>1</v>
      </c>
      <c r="CD46" t="n">
        <v>0.1299917212478247</v>
      </c>
      <c r="CE46" t="n">
        <v>1</v>
      </c>
    </row>
    <row r="47">
      <c r="A47" t="inlineStr">
        <is>
          <t>Al-Fakir Al Rabab'a et al (2023)</t>
        </is>
      </c>
      <c r="B47" t="n">
        <v>1352</v>
      </c>
      <c r="C47" t="n">
        <v>0.0986773518645456</v>
      </c>
      <c r="D47" t="n">
        <v>725</v>
      </c>
      <c r="E47">
        <f>IF(ISNUMBER($BA47),$BA47,IF(AND(ISNUMBER($D47),ISNUMBER($BW47),ISNUMBER($BX47)),$D47*($BX47-$BW47+1),""))</f>
        <v>725.0</v>
      </c>
      <c r="H47" t="inlineStr">
        <is>
          <t>partial</t>
        </is>
      </c>
      <c r="I47" t="inlineStr">
        <is>
          <t>T-Statistic available</t>
        </is>
      </c>
      <c r="J47">
        <f>IF($BW47&lt;&gt;"",$BW47,"")</f>
        <v>2003.0</v>
      </c>
      <c r="K47">
        <f>IF($BX47&lt;&gt;"",$BX47,"")</f>
        <v>2018.0</v>
      </c>
      <c r="L47">
        <f>IF(AND(ISNUMBER($BW47),ISNUMBER($BX47)),($BW47+$BX47)/2,"")</f>
        <v>2010.5</v>
      </c>
      <c r="M47">
        <f>IF($L47&lt;&gt;"",$L47,"")</f>
        <v>2010.5</v>
      </c>
      <c r="N47">
        <f>IF(AND(ISNUMBER($BW47),ISNUMBER($BX47)),MIN(1,MAX(0,($BX47-2016+1)/($BX47-$BW47+1))),"")</f>
        <v>0.1875</v>
      </c>
      <c r="O47">
        <f>IF(AND(ISNUMBER($BW47),ISNUMBER($BX47)),MIN(1,MAX(0,($BX47-2017+1)/($BX47-$BW47+1))),"")</f>
        <v>0.125</v>
      </c>
      <c r="P47">
        <f>IF(AND(ISNUMBER($BW47),ISNUMBER($BX47)),MIN(1,MAX(0,($BX47-2018+1)/($BX47-$BW47+1))),"")</f>
        <v>0.0625</v>
      </c>
      <c r="Q47">
        <f>IF(AND(ISNUMBER($BW47),ISNUMBER($BX47)),MIN(1,MAX(0,($BX47-2019+1)/($BX47-$BW47+1))),"")</f>
        <v>0.0</v>
      </c>
      <c r="R47">
        <f>IF(AND(ISNUMBER($BW47),ISNUMBER($BX47)),MIN(1,MAX(0,($BX47-2016+1)/($BX47-$BW47+1))),"")</f>
        <v>0.1875</v>
      </c>
      <c r="S47">
        <f>IF($L47&lt;&gt;"",IF($L47&gt;=2015.5,1,0),"")</f>
        <v>0.0</v>
      </c>
      <c r="T47">
        <f>IF($L47&lt;&gt;"",IF($L47&gt;=2016,1,0),"")</f>
        <v>0.0</v>
      </c>
      <c r="U47">
        <f>IF(ISNUMBER($BX47),IF($BX47&gt;=2016,1,0),"")</f>
        <v>1.0</v>
      </c>
      <c r="V47">
        <f>IF(ISNUMBER($BW47),IF($BW47&gt;=2016,1,0),"")</f>
        <v>0.0</v>
      </c>
      <c r="W47" t="str">
        <f>IF(AND(ISNUMBER($BW47),ISNUMBER($BX47)),IF($BW47&gt;=2016,"post-only",IF($BX47&lt;2016,"pre-only","mixed")),"")</f>
        <v>mixed</v>
      </c>
      <c r="X47">
        <f>IF(AND(ISNUMBER($BW47),ISNUMBER($BX47)),MIN(1,MAX(0,($BX47-2017+1)/($BX47-$BW47+1))),"")</f>
        <v>0.125</v>
      </c>
      <c r="Y47">
        <f>IF(AND(ISNUMBER($BW47),ISNUMBER($BX47)),MIN(1,MAX(0,($BX47-2018+1)/($BX47-$BW47+1))),"")</f>
        <v>0.0625</v>
      </c>
      <c r="Z47">
        <f>IF(AND(ISNUMBER($BW47),ISNUMBER($BX47)),MIN(1,MAX(0,($BX47-2019+1)/($BX47-$BW47+1))),"")</f>
        <v>0.0</v>
      </c>
      <c r="AA47">
        <f>IF(ISNUMBER($BX47),IF($BX47&gt;=2017,1,0),"")</f>
        <v>1.0</v>
      </c>
      <c r="AB47">
        <f>IF(ISNUMBER($BX47),IF($BX47&gt;=2018,1,0),"")</f>
        <v>1.0</v>
      </c>
      <c r="AC47">
        <f>IF(ISNUMBER($BX47),IF($BX47&gt;=2019,1,0),"")</f>
        <v>0.0</v>
      </c>
      <c r="AD47">
        <f>IF($L47&lt;&gt;"",IF($L47&gt;2013,1,0),"")</f>
        <v>0.0</v>
      </c>
      <c r="AE47">
        <f>IF($L47&lt;&gt;"",1+IF($L47&gt;2011,1,0)+IF($L47&gt;2014,1,0),"")</f>
        <v>1.0</v>
      </c>
      <c r="AF47" t="inlineStr">
        <is>
          <t>loan (interest rate)</t>
        </is>
      </c>
      <c r="AG47" t="inlineStr">
        <is>
          <t>performance</t>
        </is>
      </c>
      <c r="AH47" t="inlineStr">
        <is>
          <t>non-sensitive</t>
        </is>
      </c>
      <c r="AI47" t="inlineStr">
        <is>
          <t>99_NCE</t>
        </is>
      </c>
      <c r="AJ47" t="inlineStr">
        <is>
          <t>99_NCE</t>
        </is>
      </c>
      <c r="AK47" t="str">
        <f>IF(AND($CF47&lt;&gt;"",IFERROR(INDEX(subsample_country_map!$B:$B,MATCH($CF47,subsample_country_map!$A:$A,0)),"")&lt;&gt;""),INDEX(subsample_country_map!$B:$B,MATCH($CF47,subsample_country_map!$A:$A,0)),INDEX(lookup!$AA:$AA,MATCH($A47,lookup!$A:$A,0)))</f>
        <v>3_AsiaPac</v>
      </c>
      <c r="AL47" t="str">
        <f>IF(AND($CF47&lt;&gt;"",IFERROR(INDEX(subsample_country_map!$C:$C,MATCH($CF47,subsample_country_map!$A:$A,0)),"")&lt;&gt;""),INDEX(subsample_country_map!$C:$C,MATCH($CF47,subsample_country_map!$A:$A,0)),INDEX(lookup!$AB:$AB,MATCH($A47,lookup!$A:$A,0)))</f>
        <v>99_NCE</v>
      </c>
      <c r="AM47" t="str">
        <f>IF(AND($CF47&lt;&gt;"",IFERROR(INDEX(subsample_country_map!$D:$D,MATCH($CF47,subsample_country_map!$A:$A,0)),"")&lt;&gt;""),INDEX(subsample_country_map!$D:$D,MATCH($CF47,subsample_country_map!$A:$A,0)),INDEX(lookup!$AC:$AC,MATCH($A47,lookup!$A:$A,0)))</f>
        <v>99_NCE</v>
      </c>
      <c r="AN47" t="str">
        <f>IF(AND($CF47&lt;&gt;"",IFERROR(INDEX(subsample_country_map!$E:$E,MATCH($CF47,subsample_country_map!$A:$A,0)),"")&lt;&gt;""),INDEX(subsample_country_map!$E:$E,MATCH($CF47,subsample_country_map!$A:$A,0)),INDEX(lookup!$AD:$AD,MATCH($A47,lookup!$A:$A,0)))</f>
        <v>99_NCE</v>
      </c>
      <c r="AO47" t="str">
        <f>INDEX(lookup!$Y:$Y,MATCH($A47,lookup!$A:$A,0))</f>
        <v>0_published</v>
      </c>
      <c r="AP47" t="str">
        <f>INDEX(lookup!$Z:$Z,MATCH($A47,lookup!$A:$A,0))</f>
        <v>1_VHB high</v>
      </c>
      <c r="AQ47" t="str">
        <f>INDEX(lookup!$W:$W,MATCH($A47,lookup!$A:$A,0))</f>
        <v>1_fin/acc/econ</v>
      </c>
      <c r="AS47" t="inlineStr">
        <is>
          <t>staging</t>
        </is>
      </c>
      <c r="AT47" t="inlineStr">
        <is>
          <t>author-inverted-to-good</t>
        </is>
      </c>
      <c r="AU47" t="inlineStr">
        <is>
          <t>cost</t>
        </is>
      </c>
      <c r="AV47" t="inlineStr">
        <is>
          <t>-0.384</t>
        </is>
      </c>
      <c r="AX47" t="inlineStr">
        <is>
          <t>2.67</t>
        </is>
      </c>
      <c r="BA47" t="n">
        <v>725</v>
      </c>
      <c r="BB47" t="inlineStr">
        <is>
          <t>0</t>
        </is>
      </c>
      <c r="BC47" t="inlineStr">
        <is>
          <t>OLS</t>
        </is>
      </c>
      <c r="BD47" t="inlineStr">
        <is>
          <t>not stated</t>
        </is>
      </c>
      <c r="BE47" t="inlineStr">
        <is>
          <t>region</t>
        </is>
      </c>
      <c r="BF47" t="inlineStr">
        <is>
          <t>Excluding top three countries</t>
        </is>
      </c>
      <c r="BI47" t="inlineStr">
        <is>
          <t>Table 8</t>
        </is>
      </c>
      <c r="BJ47" t="inlineStr">
        <is>
          <t>Panel F col 2</t>
        </is>
      </c>
      <c r="BK47" t="inlineStr">
        <is>
          <t>12</t>
        </is>
      </c>
      <c r="BL47" t="inlineStr">
        <is>
          <t>CCP2 -0.384*** (2.67)</t>
        </is>
      </c>
      <c r="BM47" t="inlineStr">
        <is>
          <t>CCP2</t>
        </is>
      </c>
      <c r="BN47" t="inlineStr">
        <is>
          <t>COD</t>
        </is>
      </c>
      <c r="BO47" t="inlineStr">
        <is>
          <t>update</t>
        </is>
      </c>
      <c r="BP47" t="inlineStr">
        <is>
          <t>Al-Fakir Al Rabab'a et al (2023)</t>
        </is>
      </c>
      <c r="BQ47" t="inlineStr">
        <is>
          <t>computed</t>
        </is>
      </c>
      <c r="BT47" t="n">
        <v>0</v>
      </c>
      <c r="BU47" t="inlineStr">
        <is>
          <t>staging_Al-Fakir_Al_Rababa_et_al_2023.csv</t>
        </is>
      </c>
      <c r="BW47" t="n">
        <v>2003</v>
      </c>
      <c r="BX47" t="n">
        <v>2018</v>
      </c>
      <c r="BY47" t="inlineStr">
        <is>
          <t>multi: 14 Asia-Pacific countries (Australia, China, Hong Kong, India, Indonesia, Japan, Malaysia, New Zealand, Philippines, Singapore, South Korea, Sri Lanka, Taiwan, Thailand)</t>
        </is>
      </c>
      <c r="BZ47" t="n">
        <v>2010.5</v>
      </c>
      <c r="CA47" t="n">
        <v>0.1875</v>
      </c>
      <c r="CB47" t="n">
        <v>0</v>
      </c>
      <c r="CC47" t="n">
        <v>1</v>
      </c>
      <c r="CD47" t="n">
        <v>0.09899951718682647</v>
      </c>
      <c r="CE47" t="n">
        <v>1</v>
      </c>
    </row>
    <row r="48">
      <c r="A48" t="inlineStr">
        <is>
          <t>Al-Fakir Al Rabab'a et al (2023)</t>
        </is>
      </c>
      <c r="B48" t="n">
        <v>1353</v>
      </c>
      <c r="C48" t="n">
        <v>-0.1059887427221525</v>
      </c>
      <c r="D48" t="n">
        <v>725</v>
      </c>
      <c r="E48">
        <f>IF(ISNUMBER($BA48),$BA48,IF(AND(ISNUMBER($D48),ISNUMBER($BW48),ISNUMBER($BX48)),$D48*($BX48-$BW48+1),""))</f>
        <v>725.0</v>
      </c>
      <c r="H48" t="inlineStr">
        <is>
          <t>partial</t>
        </is>
      </c>
      <c r="I48" t="inlineStr">
        <is>
          <t>T-Statistic available</t>
        </is>
      </c>
      <c r="J48">
        <f>IF($BW48&lt;&gt;"",$BW48,"")</f>
        <v>2003.0</v>
      </c>
      <c r="K48">
        <f>IF($BX48&lt;&gt;"",$BX48,"")</f>
        <v>2018.0</v>
      </c>
      <c r="L48">
        <f>IF(AND(ISNUMBER($BW48),ISNUMBER($BX48)),($BW48+$BX48)/2,"")</f>
        <v>2010.5</v>
      </c>
      <c r="M48">
        <f>IF($L48&lt;&gt;"",$L48,"")</f>
        <v>2010.5</v>
      </c>
      <c r="N48">
        <f>IF(AND(ISNUMBER($BW48),ISNUMBER($BX48)),MIN(1,MAX(0,($BX48-2016+1)/($BX48-$BW48+1))),"")</f>
        <v>0.1875</v>
      </c>
      <c r="O48">
        <f>IF(AND(ISNUMBER($BW48),ISNUMBER($BX48)),MIN(1,MAX(0,($BX48-2017+1)/($BX48-$BW48+1))),"")</f>
        <v>0.125</v>
      </c>
      <c r="P48">
        <f>IF(AND(ISNUMBER($BW48),ISNUMBER($BX48)),MIN(1,MAX(0,($BX48-2018+1)/($BX48-$BW48+1))),"")</f>
        <v>0.0625</v>
      </c>
      <c r="Q48">
        <f>IF(AND(ISNUMBER($BW48),ISNUMBER($BX48)),MIN(1,MAX(0,($BX48-2019+1)/($BX48-$BW48+1))),"")</f>
        <v>0.0</v>
      </c>
      <c r="R48">
        <f>IF(AND(ISNUMBER($BW48),ISNUMBER($BX48)),MIN(1,MAX(0,($BX48-2016+1)/($BX48-$BW48+1))),"")</f>
        <v>0.1875</v>
      </c>
      <c r="S48">
        <f>IF($L48&lt;&gt;"",IF($L48&gt;=2015.5,1,0),"")</f>
        <v>0.0</v>
      </c>
      <c r="T48">
        <f>IF($L48&lt;&gt;"",IF($L48&gt;=2016,1,0),"")</f>
        <v>0.0</v>
      </c>
      <c r="U48">
        <f>IF(ISNUMBER($BX48),IF($BX48&gt;=2016,1,0),"")</f>
        <v>1.0</v>
      </c>
      <c r="V48">
        <f>IF(ISNUMBER($BW48),IF($BW48&gt;=2016,1,0),"")</f>
        <v>0.0</v>
      </c>
      <c r="W48" t="str">
        <f>IF(AND(ISNUMBER($BW48),ISNUMBER($BX48)),IF($BW48&gt;=2016,"post-only",IF($BX48&lt;2016,"pre-only","mixed")),"")</f>
        <v>mixed</v>
      </c>
      <c r="X48">
        <f>IF(AND(ISNUMBER($BW48),ISNUMBER($BX48)),MIN(1,MAX(0,($BX48-2017+1)/($BX48-$BW48+1))),"")</f>
        <v>0.125</v>
      </c>
      <c r="Y48">
        <f>IF(AND(ISNUMBER($BW48),ISNUMBER($BX48)),MIN(1,MAX(0,($BX48-2018+1)/($BX48-$BW48+1))),"")</f>
        <v>0.0625</v>
      </c>
      <c r="Z48">
        <f>IF(AND(ISNUMBER($BW48),ISNUMBER($BX48)),MIN(1,MAX(0,($BX48-2019+1)/($BX48-$BW48+1))),"")</f>
        <v>0.0</v>
      </c>
      <c r="AA48">
        <f>IF(ISNUMBER($BX48),IF($BX48&gt;=2017,1,0),"")</f>
        <v>1.0</v>
      </c>
      <c r="AB48">
        <f>IF(ISNUMBER($BX48),IF($BX48&gt;=2018,1,0),"")</f>
        <v>1.0</v>
      </c>
      <c r="AC48">
        <f>IF(ISNUMBER($BX48),IF($BX48&gt;=2019,1,0),"")</f>
        <v>0.0</v>
      </c>
      <c r="AD48">
        <f>IF($L48&lt;&gt;"",IF($L48&gt;2013,1,0),"")</f>
        <v>0.0</v>
      </c>
      <c r="AE48">
        <f>IF($L48&lt;&gt;"",1+IF($L48&gt;2011,1,0)+IF($L48&gt;2014,1,0),"")</f>
        <v>1.0</v>
      </c>
      <c r="AF48" t="inlineStr">
        <is>
          <t>loan (interest rate)</t>
        </is>
      </c>
      <c r="AG48" t="inlineStr">
        <is>
          <t>performance</t>
        </is>
      </c>
      <c r="AH48" t="inlineStr">
        <is>
          <t>non-sensitive</t>
        </is>
      </c>
      <c r="AI48" t="inlineStr">
        <is>
          <t>99_NCE</t>
        </is>
      </c>
      <c r="AJ48" t="inlineStr">
        <is>
          <t>99_NCE</t>
        </is>
      </c>
      <c r="AK48" t="str">
        <f>IF(AND($CF48&lt;&gt;"",IFERROR(INDEX(subsample_country_map!$B:$B,MATCH($CF48,subsample_country_map!$A:$A,0)),"")&lt;&gt;""),INDEX(subsample_country_map!$B:$B,MATCH($CF48,subsample_country_map!$A:$A,0)),INDEX(lookup!$AA:$AA,MATCH($A48,lookup!$A:$A,0)))</f>
        <v>3_AsiaPac</v>
      </c>
      <c r="AL48" t="str">
        <f>IF(AND($CF48&lt;&gt;"",IFERROR(INDEX(subsample_country_map!$C:$C,MATCH($CF48,subsample_country_map!$A:$A,0)),"")&lt;&gt;""),INDEX(subsample_country_map!$C:$C,MATCH($CF48,subsample_country_map!$A:$A,0)),INDEX(lookup!$AB:$AB,MATCH($A48,lookup!$A:$A,0)))</f>
        <v>99_NCE</v>
      </c>
      <c r="AM48" t="str">
        <f>IF(AND($CF48&lt;&gt;"",IFERROR(INDEX(subsample_country_map!$D:$D,MATCH($CF48,subsample_country_map!$A:$A,0)),"")&lt;&gt;""),INDEX(subsample_country_map!$D:$D,MATCH($CF48,subsample_country_map!$A:$A,0)),INDEX(lookup!$AC:$AC,MATCH($A48,lookup!$A:$A,0)))</f>
        <v>99_NCE</v>
      </c>
      <c r="AN48" t="str">
        <f>IF(AND($CF48&lt;&gt;"",IFERROR(INDEX(subsample_country_map!$E:$E,MATCH($CF48,subsample_country_map!$A:$A,0)),"")&lt;&gt;""),INDEX(subsample_country_map!$E:$E,MATCH($CF48,subsample_country_map!$A:$A,0)),INDEX(lookup!$AD:$AD,MATCH($A48,lookup!$A:$A,0)))</f>
        <v>99_NCE</v>
      </c>
      <c r="AO48" t="str">
        <f>INDEX(lookup!$Y:$Y,MATCH($A48,lookup!$A:$A,0))</f>
        <v>0_published</v>
      </c>
      <c r="AP48" t="str">
        <f>INDEX(lookup!$Z:$Z,MATCH($A48,lookup!$A:$A,0))</f>
        <v>1_VHB high</v>
      </c>
      <c r="AQ48" t="str">
        <f>INDEX(lookup!$W:$W,MATCH($A48,lookup!$A:$A,0))</f>
        <v>1_fin/acc/econ</v>
      </c>
      <c r="AS48" t="inlineStr">
        <is>
          <t>staging</t>
        </is>
      </c>
      <c r="AT48" t="inlineStr">
        <is>
          <t>good-CER</t>
        </is>
      </c>
      <c r="AU48" t="inlineStr">
        <is>
          <t>cost</t>
        </is>
      </c>
      <c r="AV48" t="inlineStr">
        <is>
          <t>-0.077</t>
        </is>
      </c>
      <c r="AX48" t="inlineStr">
        <is>
          <t>-2.87</t>
        </is>
      </c>
      <c r="BA48" t="n">
        <v>725</v>
      </c>
      <c r="BB48" t="inlineStr">
        <is>
          <t>0</t>
        </is>
      </c>
      <c r="BC48" t="inlineStr">
        <is>
          <t>OLS</t>
        </is>
      </c>
      <c r="BD48" t="inlineStr">
        <is>
          <t>not stated</t>
        </is>
      </c>
      <c r="BE48" t="inlineStr">
        <is>
          <t>region</t>
        </is>
      </c>
      <c r="BF48" t="inlineStr">
        <is>
          <t>Excluding top three countries</t>
        </is>
      </c>
      <c r="BI48" t="inlineStr">
        <is>
          <t>Table 8</t>
        </is>
      </c>
      <c r="BJ48" t="inlineStr">
        <is>
          <t>Panel F col 3</t>
        </is>
      </c>
      <c r="BK48" t="inlineStr">
        <is>
          <t>12</t>
        </is>
      </c>
      <c r="BL48" t="inlineStr">
        <is>
          <t>CCP3 -0.077*** (-2.87)</t>
        </is>
      </c>
      <c r="BM48" t="inlineStr">
        <is>
          <t>CCP3</t>
        </is>
      </c>
      <c r="BN48" t="inlineStr">
        <is>
          <t>COD</t>
        </is>
      </c>
      <c r="BO48" t="inlineStr">
        <is>
          <t>update</t>
        </is>
      </c>
      <c r="BP48" t="inlineStr">
        <is>
          <t>Al-Fakir Al Rabab'a et al (2023)</t>
        </is>
      </c>
      <c r="BQ48" t="inlineStr">
        <is>
          <t>computed</t>
        </is>
      </c>
      <c r="BT48" t="n">
        <v>0</v>
      </c>
      <c r="BU48" t="inlineStr">
        <is>
          <t>staging_Al-Fakir_Al_Rababa_et_al_2023.csv</t>
        </is>
      </c>
      <c r="BW48" t="n">
        <v>2003</v>
      </c>
      <c r="BX48" t="n">
        <v>2018</v>
      </c>
      <c r="BY48" t="inlineStr">
        <is>
          <t>multi: 14 Asia-Pacific countries (Australia, China, Hong Kong, India, Indonesia, Japan, Malaysia, New Zealand, Philippines, Singapore, South Korea, Sri Lanka, Taiwan, Thailand)</t>
        </is>
      </c>
      <c r="BZ48" t="n">
        <v>2010.5</v>
      </c>
      <c r="CA48" t="n">
        <v>0.1875</v>
      </c>
      <c r="CB48" t="n">
        <v>0</v>
      </c>
      <c r="CC48" t="n">
        <v>1</v>
      </c>
      <c r="CD48" t="n">
        <v>-0.1063883182661456</v>
      </c>
      <c r="CE48" t="n">
        <v>1</v>
      </c>
    </row>
    <row r="49">
      <c r="A49" t="inlineStr">
        <is>
          <t>Al-Fakir Al Rabab'a et al (2023)</t>
        </is>
      </c>
      <c r="B49" t="n">
        <v>1354</v>
      </c>
      <c r="C49" t="n">
        <v>-0.08327267146875596</v>
      </c>
      <c r="D49" t="n">
        <v>725</v>
      </c>
      <c r="E49">
        <f>IF(ISNUMBER($BA49),$BA49,IF(AND(ISNUMBER($D49),ISNUMBER($BW49),ISNUMBER($BX49)),$D49*($BX49-$BW49+1),""))</f>
        <v>725.0</v>
      </c>
      <c r="H49" t="inlineStr">
        <is>
          <t>partial</t>
        </is>
      </c>
      <c r="I49" t="inlineStr">
        <is>
          <t>T-Statistic available</t>
        </is>
      </c>
      <c r="J49">
        <f>IF($BW49&lt;&gt;"",$BW49,"")</f>
        <v>2003.0</v>
      </c>
      <c r="K49">
        <f>IF($BX49&lt;&gt;"",$BX49,"")</f>
        <v>2018.0</v>
      </c>
      <c r="L49">
        <f>IF(AND(ISNUMBER($BW49),ISNUMBER($BX49)),($BW49+$BX49)/2,"")</f>
        <v>2010.5</v>
      </c>
      <c r="M49">
        <f>IF($L49&lt;&gt;"",$L49,"")</f>
        <v>2010.5</v>
      </c>
      <c r="N49">
        <f>IF(AND(ISNUMBER($BW49),ISNUMBER($BX49)),MIN(1,MAX(0,($BX49-2016+1)/($BX49-$BW49+1))),"")</f>
        <v>0.1875</v>
      </c>
      <c r="O49">
        <f>IF(AND(ISNUMBER($BW49),ISNUMBER($BX49)),MIN(1,MAX(0,($BX49-2017+1)/($BX49-$BW49+1))),"")</f>
        <v>0.125</v>
      </c>
      <c r="P49">
        <f>IF(AND(ISNUMBER($BW49),ISNUMBER($BX49)),MIN(1,MAX(0,($BX49-2018+1)/($BX49-$BW49+1))),"")</f>
        <v>0.0625</v>
      </c>
      <c r="Q49">
        <f>IF(AND(ISNUMBER($BW49),ISNUMBER($BX49)),MIN(1,MAX(0,($BX49-2019+1)/($BX49-$BW49+1))),"")</f>
        <v>0.0</v>
      </c>
      <c r="R49">
        <f>IF(AND(ISNUMBER($BW49),ISNUMBER($BX49)),MIN(1,MAX(0,($BX49-2016+1)/($BX49-$BW49+1))),"")</f>
        <v>0.1875</v>
      </c>
      <c r="S49">
        <f>IF($L49&lt;&gt;"",IF($L49&gt;=2015.5,1,0),"")</f>
        <v>0.0</v>
      </c>
      <c r="T49">
        <f>IF($L49&lt;&gt;"",IF($L49&gt;=2016,1,0),"")</f>
        <v>0.0</v>
      </c>
      <c r="U49">
        <f>IF(ISNUMBER($BX49),IF($BX49&gt;=2016,1,0),"")</f>
        <v>1.0</v>
      </c>
      <c r="V49">
        <f>IF(ISNUMBER($BW49),IF($BW49&gt;=2016,1,0),"")</f>
        <v>0.0</v>
      </c>
      <c r="W49" t="str">
        <f>IF(AND(ISNUMBER($BW49),ISNUMBER($BX49)),IF($BW49&gt;=2016,"post-only",IF($BX49&lt;2016,"pre-only","mixed")),"")</f>
        <v>mixed</v>
      </c>
      <c r="X49">
        <f>IF(AND(ISNUMBER($BW49),ISNUMBER($BX49)),MIN(1,MAX(0,($BX49-2017+1)/($BX49-$BW49+1))),"")</f>
        <v>0.125</v>
      </c>
      <c r="Y49">
        <f>IF(AND(ISNUMBER($BW49),ISNUMBER($BX49)),MIN(1,MAX(0,($BX49-2018+1)/($BX49-$BW49+1))),"")</f>
        <v>0.0625</v>
      </c>
      <c r="Z49">
        <f>IF(AND(ISNUMBER($BW49),ISNUMBER($BX49)),MIN(1,MAX(0,($BX49-2019+1)/($BX49-$BW49+1))),"")</f>
        <v>0.0</v>
      </c>
      <c r="AA49">
        <f>IF(ISNUMBER($BX49),IF($BX49&gt;=2017,1,0),"")</f>
        <v>1.0</v>
      </c>
      <c r="AB49">
        <f>IF(ISNUMBER($BX49),IF($BX49&gt;=2018,1,0),"")</f>
        <v>1.0</v>
      </c>
      <c r="AC49">
        <f>IF(ISNUMBER($BX49),IF($BX49&gt;=2019,1,0),"")</f>
        <v>0.0</v>
      </c>
      <c r="AD49">
        <f>IF($L49&lt;&gt;"",IF($L49&gt;2013,1,0),"")</f>
        <v>0.0</v>
      </c>
      <c r="AE49">
        <f>IF($L49&lt;&gt;"",1+IF($L49&gt;2011,1,0)+IF($L49&gt;2014,1,0),"")</f>
        <v>1.0</v>
      </c>
      <c r="AF49" t="inlineStr">
        <is>
          <t>loan (interest rate)</t>
        </is>
      </c>
      <c r="AG49" t="inlineStr">
        <is>
          <t>performance</t>
        </is>
      </c>
      <c r="AH49" t="inlineStr">
        <is>
          <t>non-sensitive</t>
        </is>
      </c>
      <c r="AI49" t="inlineStr">
        <is>
          <t>99_NCE</t>
        </is>
      </c>
      <c r="AJ49" t="inlineStr">
        <is>
          <t>99_NCE</t>
        </is>
      </c>
      <c r="AK49" t="str">
        <f>IF(AND($CF49&lt;&gt;"",IFERROR(INDEX(subsample_country_map!$B:$B,MATCH($CF49,subsample_country_map!$A:$A,0)),"")&lt;&gt;""),INDEX(subsample_country_map!$B:$B,MATCH($CF49,subsample_country_map!$A:$A,0)),INDEX(lookup!$AA:$AA,MATCH($A49,lookup!$A:$A,0)))</f>
        <v>3_AsiaPac</v>
      </c>
      <c r="AL49" t="str">
        <f>IF(AND($CF49&lt;&gt;"",IFERROR(INDEX(subsample_country_map!$C:$C,MATCH($CF49,subsample_country_map!$A:$A,0)),"")&lt;&gt;""),INDEX(subsample_country_map!$C:$C,MATCH($CF49,subsample_country_map!$A:$A,0)),INDEX(lookup!$AB:$AB,MATCH($A49,lookup!$A:$A,0)))</f>
        <v>99_NCE</v>
      </c>
      <c r="AM49" t="str">
        <f>IF(AND($CF49&lt;&gt;"",IFERROR(INDEX(subsample_country_map!$D:$D,MATCH($CF49,subsample_country_map!$A:$A,0)),"")&lt;&gt;""),INDEX(subsample_country_map!$D:$D,MATCH($CF49,subsample_country_map!$A:$A,0)),INDEX(lookup!$AC:$AC,MATCH($A49,lookup!$A:$A,0)))</f>
        <v>99_NCE</v>
      </c>
      <c r="AN49" t="str">
        <f>IF(AND($CF49&lt;&gt;"",IFERROR(INDEX(subsample_country_map!$E:$E,MATCH($CF49,subsample_country_map!$A:$A,0)),"")&lt;&gt;""),INDEX(subsample_country_map!$E:$E,MATCH($CF49,subsample_country_map!$A:$A,0)),INDEX(lookup!$AD:$AD,MATCH($A49,lookup!$A:$A,0)))</f>
        <v>99_NCE</v>
      </c>
      <c r="AO49" t="str">
        <f>INDEX(lookup!$Y:$Y,MATCH($A49,lookup!$A:$A,0))</f>
        <v>0_published</v>
      </c>
      <c r="AP49" t="str">
        <f>INDEX(lookup!$Z:$Z,MATCH($A49,lookup!$A:$A,0))</f>
        <v>1_VHB high</v>
      </c>
      <c r="AQ49" t="str">
        <f>INDEX(lookup!$W:$W,MATCH($A49,lookup!$A:$A,0))</f>
        <v>1_fin/acc/econ</v>
      </c>
      <c r="AS49" t="inlineStr">
        <is>
          <t>staging</t>
        </is>
      </c>
      <c r="AT49" t="inlineStr">
        <is>
          <t>good-CER</t>
        </is>
      </c>
      <c r="AU49" t="inlineStr">
        <is>
          <t>cost</t>
        </is>
      </c>
      <c r="AV49" t="inlineStr">
        <is>
          <t>-0.098</t>
        </is>
      </c>
      <c r="AX49" t="inlineStr">
        <is>
          <t>-2.25</t>
        </is>
      </c>
      <c r="BA49" t="n">
        <v>725</v>
      </c>
      <c r="BB49" t="inlineStr">
        <is>
          <t>0</t>
        </is>
      </c>
      <c r="BC49" t="inlineStr">
        <is>
          <t>OLS</t>
        </is>
      </c>
      <c r="BD49" t="inlineStr">
        <is>
          <t>not stated</t>
        </is>
      </c>
      <c r="BE49" t="inlineStr">
        <is>
          <t>region</t>
        </is>
      </c>
      <c r="BF49" t="inlineStr">
        <is>
          <t>Excluding top three countries</t>
        </is>
      </c>
      <c r="BI49" t="inlineStr">
        <is>
          <t>Table 8</t>
        </is>
      </c>
      <c r="BJ49" t="inlineStr">
        <is>
          <t>Panel F col 4</t>
        </is>
      </c>
      <c r="BK49" t="inlineStr">
        <is>
          <t>12</t>
        </is>
      </c>
      <c r="BL49" t="inlineStr">
        <is>
          <t>CCP4 -0.098** (-2.25)</t>
        </is>
      </c>
      <c r="BM49" t="inlineStr">
        <is>
          <t>CCP4</t>
        </is>
      </c>
      <c r="BN49" t="inlineStr">
        <is>
          <t>COD</t>
        </is>
      </c>
      <c r="BO49" t="inlineStr">
        <is>
          <t>update</t>
        </is>
      </c>
      <c r="BP49" t="inlineStr">
        <is>
          <t>Al-Fakir Al Rabab'a et al (2023)</t>
        </is>
      </c>
      <c r="BQ49" t="inlineStr">
        <is>
          <t>computed</t>
        </is>
      </c>
      <c r="BT49" t="n">
        <v>0</v>
      </c>
      <c r="BU49" t="inlineStr">
        <is>
          <t>staging_Al-Fakir_Al_Rababa_et_al_2023.csv</t>
        </is>
      </c>
      <c r="BW49" t="n">
        <v>2003</v>
      </c>
      <c r="BX49" t="n">
        <v>2018</v>
      </c>
      <c r="BY49" t="inlineStr">
        <is>
          <t>multi: 14 Asia-Pacific countries (Australia, China, Hong Kong, India, Indonesia, Japan, Malaysia, New Zealand, Philippines, Singapore, South Korea, Sri Lanka, Taiwan, Thailand)</t>
        </is>
      </c>
      <c r="BZ49" t="n">
        <v>2010.5</v>
      </c>
      <c r="CA49" t="n">
        <v>0.1875</v>
      </c>
      <c r="CB49" t="n">
        <v>0</v>
      </c>
      <c r="CC49" t="n">
        <v>1</v>
      </c>
      <c r="CD49" t="n">
        <v>-0.08346595656904399</v>
      </c>
      <c r="CE49" t="n">
        <v>1</v>
      </c>
    </row>
    <row r="50">
      <c r="A50" t="inlineStr">
        <is>
          <t>Al-Fakir Al Rabab'a et al (2023)</t>
        </is>
      </c>
      <c r="B50" t="n">
        <v>1355</v>
      </c>
      <c r="C50" t="n">
        <v>-0.07579192519463453</v>
      </c>
      <c r="D50" t="n">
        <v>3599</v>
      </c>
      <c r="E50">
        <f>IF(ISNUMBER($BA50),$BA50,IF(AND(ISNUMBER($D50),ISNUMBER($BW50),ISNUMBER($BX50)),$D50*($BX50-$BW50+1),""))</f>
        <v>3599.0</v>
      </c>
      <c r="H50" t="inlineStr">
        <is>
          <t>partial</t>
        </is>
      </c>
      <c r="I50" t="inlineStr">
        <is>
          <t>T-Statistic available</t>
        </is>
      </c>
      <c r="J50">
        <f>IF($BW50&lt;&gt;"",$BW50,"")</f>
        <v>2003.0</v>
      </c>
      <c r="K50">
        <f>IF($BX50&lt;&gt;"",$BX50,"")</f>
        <v>2018.0</v>
      </c>
      <c r="L50">
        <f>IF(AND(ISNUMBER($BW50),ISNUMBER($BX50)),($BW50+$BX50)/2,"")</f>
        <v>2010.5</v>
      </c>
      <c r="M50">
        <f>IF($L50&lt;&gt;"",$L50,"")</f>
        <v>2010.5</v>
      </c>
      <c r="N50">
        <f>IF(AND(ISNUMBER($BW50),ISNUMBER($BX50)),MIN(1,MAX(0,($BX50-2016+1)/($BX50-$BW50+1))),"")</f>
        <v>0.1875</v>
      </c>
      <c r="O50">
        <f>IF(AND(ISNUMBER($BW50),ISNUMBER($BX50)),MIN(1,MAX(0,($BX50-2017+1)/($BX50-$BW50+1))),"")</f>
        <v>0.125</v>
      </c>
      <c r="P50">
        <f>IF(AND(ISNUMBER($BW50),ISNUMBER($BX50)),MIN(1,MAX(0,($BX50-2018+1)/($BX50-$BW50+1))),"")</f>
        <v>0.0625</v>
      </c>
      <c r="Q50">
        <f>IF(AND(ISNUMBER($BW50),ISNUMBER($BX50)),MIN(1,MAX(0,($BX50-2019+1)/($BX50-$BW50+1))),"")</f>
        <v>0.0</v>
      </c>
      <c r="R50">
        <f>IF(AND(ISNUMBER($BW50),ISNUMBER($BX50)),MIN(1,MAX(0,($BX50-2016+1)/($BX50-$BW50+1))),"")</f>
        <v>0.1875</v>
      </c>
      <c r="S50">
        <f>IF($L50&lt;&gt;"",IF($L50&gt;=2015.5,1,0),"")</f>
        <v>0.0</v>
      </c>
      <c r="T50">
        <f>IF($L50&lt;&gt;"",IF($L50&gt;=2016,1,0),"")</f>
        <v>0.0</v>
      </c>
      <c r="U50">
        <f>IF(ISNUMBER($BX50),IF($BX50&gt;=2016,1,0),"")</f>
        <v>1.0</v>
      </c>
      <c r="V50">
        <f>IF(ISNUMBER($BW50),IF($BW50&gt;=2016,1,0),"")</f>
        <v>0.0</v>
      </c>
      <c r="W50" t="str">
        <f>IF(AND(ISNUMBER($BW50),ISNUMBER($BX50)),IF($BW50&gt;=2016,"post-only",IF($BX50&lt;2016,"pre-only","mixed")),"")</f>
        <v>mixed</v>
      </c>
      <c r="X50">
        <f>IF(AND(ISNUMBER($BW50),ISNUMBER($BX50)),MIN(1,MAX(0,($BX50-2017+1)/($BX50-$BW50+1))),"")</f>
        <v>0.125</v>
      </c>
      <c r="Y50">
        <f>IF(AND(ISNUMBER($BW50),ISNUMBER($BX50)),MIN(1,MAX(0,($BX50-2018+1)/($BX50-$BW50+1))),"")</f>
        <v>0.0625</v>
      </c>
      <c r="Z50">
        <f>IF(AND(ISNUMBER($BW50),ISNUMBER($BX50)),MIN(1,MAX(0,($BX50-2019+1)/($BX50-$BW50+1))),"")</f>
        <v>0.0</v>
      </c>
      <c r="AA50">
        <f>IF(ISNUMBER($BX50),IF($BX50&gt;=2017,1,0),"")</f>
        <v>1.0</v>
      </c>
      <c r="AB50">
        <f>IF(ISNUMBER($BX50),IF($BX50&gt;=2018,1,0),"")</f>
        <v>1.0</v>
      </c>
      <c r="AC50">
        <f>IF(ISNUMBER($BX50),IF($BX50&gt;=2019,1,0),"")</f>
        <v>0.0</v>
      </c>
      <c r="AD50">
        <f>IF($L50&lt;&gt;"",IF($L50&gt;2013,1,0),"")</f>
        <v>0.0</v>
      </c>
      <c r="AE50">
        <f>IF($L50&lt;&gt;"",1+IF($L50&gt;2011,1,0)+IF($L50&gt;2014,1,0),"")</f>
        <v>1.0</v>
      </c>
      <c r="AF50" t="inlineStr">
        <is>
          <t>loan (interest rate)</t>
        </is>
      </c>
      <c r="AG50" t="inlineStr">
        <is>
          <t>performance</t>
        </is>
      </c>
      <c r="AH50" t="inlineStr">
        <is>
          <t>non-sensitive</t>
        </is>
      </c>
      <c r="AI50" t="inlineStr">
        <is>
          <t>99_NCE</t>
        </is>
      </c>
      <c r="AJ50" t="inlineStr">
        <is>
          <t>99_NCE</t>
        </is>
      </c>
      <c r="AK50" t="str">
        <f>IF(AND($CF50&lt;&gt;"",IFERROR(INDEX(subsample_country_map!$B:$B,MATCH($CF50,subsample_country_map!$A:$A,0)),"")&lt;&gt;""),INDEX(subsample_country_map!$B:$B,MATCH($CF50,subsample_country_map!$A:$A,0)),INDEX(lookup!$AA:$AA,MATCH($A50,lookup!$A:$A,0)))</f>
        <v>3_AsiaPac</v>
      </c>
      <c r="AL50" t="str">
        <f>IF(AND($CF50&lt;&gt;"",IFERROR(INDEX(subsample_country_map!$C:$C,MATCH($CF50,subsample_country_map!$A:$A,0)),"")&lt;&gt;""),INDEX(subsample_country_map!$C:$C,MATCH($CF50,subsample_country_map!$A:$A,0)),INDEX(lookup!$AB:$AB,MATCH($A50,lookup!$A:$A,0)))</f>
        <v>99_NCE</v>
      </c>
      <c r="AM50" t="str">
        <f>IF(AND($CF50&lt;&gt;"",IFERROR(INDEX(subsample_country_map!$D:$D,MATCH($CF50,subsample_country_map!$A:$A,0)),"")&lt;&gt;""),INDEX(subsample_country_map!$D:$D,MATCH($CF50,subsample_country_map!$A:$A,0)),INDEX(lookup!$AC:$AC,MATCH($A50,lookup!$A:$A,0)))</f>
        <v>99_NCE</v>
      </c>
      <c r="AN50" t="str">
        <f>IF(AND($CF50&lt;&gt;"",IFERROR(INDEX(subsample_country_map!$E:$E,MATCH($CF50,subsample_country_map!$A:$A,0)),"")&lt;&gt;""),INDEX(subsample_country_map!$E:$E,MATCH($CF50,subsample_country_map!$A:$A,0)),INDEX(lookup!$AD:$AD,MATCH($A50,lookup!$A:$A,0)))</f>
        <v>99_NCE</v>
      </c>
      <c r="AO50" t="str">
        <f>INDEX(lookup!$Y:$Y,MATCH($A50,lookup!$A:$A,0))</f>
        <v>0_published</v>
      </c>
      <c r="AP50" t="str">
        <f>INDEX(lookup!$Z:$Z,MATCH($A50,lookup!$A:$A,0))</f>
        <v>1_VHB high</v>
      </c>
      <c r="AQ50" t="str">
        <f>INDEX(lookup!$W:$W,MATCH($A50,lookup!$A:$A,0))</f>
        <v>1_fin/acc/econ</v>
      </c>
      <c r="AS50" t="inlineStr">
        <is>
          <t>staging</t>
        </is>
      </c>
      <c r="AT50" t="inlineStr">
        <is>
          <t>author-inverted-to-good</t>
        </is>
      </c>
      <c r="AU50" t="inlineStr">
        <is>
          <t>cost</t>
        </is>
      </c>
      <c r="AV50" t="inlineStr">
        <is>
          <t>-0.122</t>
        </is>
      </c>
      <c r="AX50" t="inlineStr">
        <is>
          <t>-4.56</t>
        </is>
      </c>
      <c r="BA50" t="n">
        <v>3599</v>
      </c>
      <c r="BB50" t="inlineStr">
        <is>
          <t>0</t>
        </is>
      </c>
      <c r="BC50" t="inlineStr">
        <is>
          <t>OLS</t>
        </is>
      </c>
      <c r="BD50" t="inlineStr">
        <is>
          <t>not stated</t>
        </is>
      </c>
      <c r="BE50" t="inlineStr">
        <is>
          <t>region</t>
        </is>
      </c>
      <c r="BF50" t="inlineStr">
        <is>
          <t>Excluding bottom five countries</t>
        </is>
      </c>
      <c r="BI50" t="inlineStr">
        <is>
          <t>Table 8</t>
        </is>
      </c>
      <c r="BJ50" t="inlineStr">
        <is>
          <t>Panel G col 1</t>
        </is>
      </c>
      <c r="BK50" t="inlineStr">
        <is>
          <t>12</t>
        </is>
      </c>
      <c r="BL50" t="inlineStr">
        <is>
          <t>CCP1 -0.122*** (-4.56)</t>
        </is>
      </c>
      <c r="BM50" t="inlineStr">
        <is>
          <t>CCP1</t>
        </is>
      </c>
      <c r="BN50" t="inlineStr">
        <is>
          <t>COD</t>
        </is>
      </c>
      <c r="BO50" t="inlineStr">
        <is>
          <t>update</t>
        </is>
      </c>
      <c r="BP50" t="inlineStr">
        <is>
          <t>Al-Fakir Al Rabab'a et al (2023)</t>
        </is>
      </c>
      <c r="BQ50" t="inlineStr">
        <is>
          <t>computed</t>
        </is>
      </c>
      <c r="BT50" t="n">
        <v>0</v>
      </c>
      <c r="BU50" t="inlineStr">
        <is>
          <t>staging_Al-Fakir_Al_Rababa_et_al_2023.csv</t>
        </is>
      </c>
      <c r="BW50" t="n">
        <v>2003</v>
      </c>
      <c r="BX50" t="n">
        <v>2018</v>
      </c>
      <c r="BY50" t="inlineStr">
        <is>
          <t>multi: 14 Asia-Pacific countries (Australia, China, Hong Kong, India, Indonesia, Japan, Malaysia, New Zealand, Philippines, Singapore, South Korea, Sri Lanka, Taiwan, Thailand)</t>
        </is>
      </c>
      <c r="BZ50" t="n">
        <v>2010.5</v>
      </c>
      <c r="CA50" t="n">
        <v>0.1875</v>
      </c>
      <c r="CB50" t="n">
        <v>0</v>
      </c>
      <c r="CC50" t="n">
        <v>1</v>
      </c>
      <c r="CD50" t="n">
        <v>-0.07593755423808839</v>
      </c>
      <c r="CE50" t="n">
        <v>1</v>
      </c>
    </row>
    <row r="51">
      <c r="A51" t="inlineStr">
        <is>
          <t>Al-Fakir Al Rabab'a et al (2023)</t>
        </is>
      </c>
      <c r="B51" t="n">
        <v>1356</v>
      </c>
      <c r="C51" t="n">
        <v>-0.06586582891211451</v>
      </c>
      <c r="D51" t="n">
        <v>3599</v>
      </c>
      <c r="E51">
        <f>IF(ISNUMBER($BA51),$BA51,IF(AND(ISNUMBER($D51),ISNUMBER($BW51),ISNUMBER($BX51)),$D51*($BX51-$BW51+1),""))</f>
        <v>3599.0</v>
      </c>
      <c r="H51" t="inlineStr">
        <is>
          <t>partial</t>
        </is>
      </c>
      <c r="I51" t="inlineStr">
        <is>
          <t>T-Statistic available</t>
        </is>
      </c>
      <c r="J51">
        <f>IF($BW51&lt;&gt;"",$BW51,"")</f>
        <v>2003.0</v>
      </c>
      <c r="K51">
        <f>IF($BX51&lt;&gt;"",$BX51,"")</f>
        <v>2018.0</v>
      </c>
      <c r="L51">
        <f>IF(AND(ISNUMBER($BW51),ISNUMBER($BX51)),($BW51+$BX51)/2,"")</f>
        <v>2010.5</v>
      </c>
      <c r="M51">
        <f>IF($L51&lt;&gt;"",$L51,"")</f>
        <v>2010.5</v>
      </c>
      <c r="N51">
        <f>IF(AND(ISNUMBER($BW51),ISNUMBER($BX51)),MIN(1,MAX(0,($BX51-2016+1)/($BX51-$BW51+1))),"")</f>
        <v>0.1875</v>
      </c>
      <c r="O51">
        <f>IF(AND(ISNUMBER($BW51),ISNUMBER($BX51)),MIN(1,MAX(0,($BX51-2017+1)/($BX51-$BW51+1))),"")</f>
        <v>0.125</v>
      </c>
      <c r="P51">
        <f>IF(AND(ISNUMBER($BW51),ISNUMBER($BX51)),MIN(1,MAX(0,($BX51-2018+1)/($BX51-$BW51+1))),"")</f>
        <v>0.0625</v>
      </c>
      <c r="Q51">
        <f>IF(AND(ISNUMBER($BW51),ISNUMBER($BX51)),MIN(1,MAX(0,($BX51-2019+1)/($BX51-$BW51+1))),"")</f>
        <v>0.0</v>
      </c>
      <c r="R51">
        <f>IF(AND(ISNUMBER($BW51),ISNUMBER($BX51)),MIN(1,MAX(0,($BX51-2016+1)/($BX51-$BW51+1))),"")</f>
        <v>0.1875</v>
      </c>
      <c r="S51">
        <f>IF($L51&lt;&gt;"",IF($L51&gt;=2015.5,1,0),"")</f>
        <v>0.0</v>
      </c>
      <c r="T51">
        <f>IF($L51&lt;&gt;"",IF($L51&gt;=2016,1,0),"")</f>
        <v>0.0</v>
      </c>
      <c r="U51">
        <f>IF(ISNUMBER($BX51),IF($BX51&gt;=2016,1,0),"")</f>
        <v>1.0</v>
      </c>
      <c r="V51">
        <f>IF(ISNUMBER($BW51),IF($BW51&gt;=2016,1,0),"")</f>
        <v>0.0</v>
      </c>
      <c r="W51" t="str">
        <f>IF(AND(ISNUMBER($BW51),ISNUMBER($BX51)),IF($BW51&gt;=2016,"post-only",IF($BX51&lt;2016,"pre-only","mixed")),"")</f>
        <v>mixed</v>
      </c>
      <c r="X51">
        <f>IF(AND(ISNUMBER($BW51),ISNUMBER($BX51)),MIN(1,MAX(0,($BX51-2017+1)/($BX51-$BW51+1))),"")</f>
        <v>0.125</v>
      </c>
      <c r="Y51">
        <f>IF(AND(ISNUMBER($BW51),ISNUMBER($BX51)),MIN(1,MAX(0,($BX51-2018+1)/($BX51-$BW51+1))),"")</f>
        <v>0.0625</v>
      </c>
      <c r="Z51">
        <f>IF(AND(ISNUMBER($BW51),ISNUMBER($BX51)),MIN(1,MAX(0,($BX51-2019+1)/($BX51-$BW51+1))),"")</f>
        <v>0.0</v>
      </c>
      <c r="AA51">
        <f>IF(ISNUMBER($BX51),IF($BX51&gt;=2017,1,0),"")</f>
        <v>1.0</v>
      </c>
      <c r="AB51">
        <f>IF(ISNUMBER($BX51),IF($BX51&gt;=2018,1,0),"")</f>
        <v>1.0</v>
      </c>
      <c r="AC51">
        <f>IF(ISNUMBER($BX51),IF($BX51&gt;=2019,1,0),"")</f>
        <v>0.0</v>
      </c>
      <c r="AD51">
        <f>IF($L51&lt;&gt;"",IF($L51&gt;2013,1,0),"")</f>
        <v>0.0</v>
      </c>
      <c r="AE51">
        <f>IF($L51&lt;&gt;"",1+IF($L51&gt;2011,1,0)+IF($L51&gt;2014,1,0),"")</f>
        <v>1.0</v>
      </c>
      <c r="AF51" t="inlineStr">
        <is>
          <t>loan (interest rate)</t>
        </is>
      </c>
      <c r="AG51" t="inlineStr">
        <is>
          <t>performance</t>
        </is>
      </c>
      <c r="AH51" t="inlineStr">
        <is>
          <t>non-sensitive</t>
        </is>
      </c>
      <c r="AI51" t="inlineStr">
        <is>
          <t>99_NCE</t>
        </is>
      </c>
      <c r="AJ51" t="inlineStr">
        <is>
          <t>99_NCE</t>
        </is>
      </c>
      <c r="AK51" t="str">
        <f>IF(AND($CF51&lt;&gt;"",IFERROR(INDEX(subsample_country_map!$B:$B,MATCH($CF51,subsample_country_map!$A:$A,0)),"")&lt;&gt;""),INDEX(subsample_country_map!$B:$B,MATCH($CF51,subsample_country_map!$A:$A,0)),INDEX(lookup!$AA:$AA,MATCH($A51,lookup!$A:$A,0)))</f>
        <v>3_AsiaPac</v>
      </c>
      <c r="AL51" t="str">
        <f>IF(AND($CF51&lt;&gt;"",IFERROR(INDEX(subsample_country_map!$C:$C,MATCH($CF51,subsample_country_map!$A:$A,0)),"")&lt;&gt;""),INDEX(subsample_country_map!$C:$C,MATCH($CF51,subsample_country_map!$A:$A,0)),INDEX(lookup!$AB:$AB,MATCH($A51,lookup!$A:$A,0)))</f>
        <v>99_NCE</v>
      </c>
      <c r="AM51" t="str">
        <f>IF(AND($CF51&lt;&gt;"",IFERROR(INDEX(subsample_country_map!$D:$D,MATCH($CF51,subsample_country_map!$A:$A,0)),"")&lt;&gt;""),INDEX(subsample_country_map!$D:$D,MATCH($CF51,subsample_country_map!$A:$A,0)),INDEX(lookup!$AC:$AC,MATCH($A51,lookup!$A:$A,0)))</f>
        <v>99_NCE</v>
      </c>
      <c r="AN51" t="str">
        <f>IF(AND($CF51&lt;&gt;"",IFERROR(INDEX(subsample_country_map!$E:$E,MATCH($CF51,subsample_country_map!$A:$A,0)),"")&lt;&gt;""),INDEX(subsample_country_map!$E:$E,MATCH($CF51,subsample_country_map!$A:$A,0)),INDEX(lookup!$AD:$AD,MATCH($A51,lookup!$A:$A,0)))</f>
        <v>99_NCE</v>
      </c>
      <c r="AO51" t="str">
        <f>INDEX(lookup!$Y:$Y,MATCH($A51,lookup!$A:$A,0))</f>
        <v>0_published</v>
      </c>
      <c r="AP51" t="str">
        <f>INDEX(lookup!$Z:$Z,MATCH($A51,lookup!$A:$A,0))</f>
        <v>1_VHB high</v>
      </c>
      <c r="AQ51" t="str">
        <f>INDEX(lookup!$W:$W,MATCH($A51,lookup!$A:$A,0))</f>
        <v>1_fin/acc/econ</v>
      </c>
      <c r="AS51" t="inlineStr">
        <is>
          <t>staging</t>
        </is>
      </c>
      <c r="AT51" t="inlineStr">
        <is>
          <t>author-inverted-to-good</t>
        </is>
      </c>
      <c r="AU51" t="inlineStr">
        <is>
          <t>cost</t>
        </is>
      </c>
      <c r="AV51" t="inlineStr">
        <is>
          <t>-0.085</t>
        </is>
      </c>
      <c r="AX51" t="inlineStr">
        <is>
          <t>-3.96</t>
        </is>
      </c>
      <c r="BA51" t="n">
        <v>3599</v>
      </c>
      <c r="BB51" t="inlineStr">
        <is>
          <t>0</t>
        </is>
      </c>
      <c r="BC51" t="inlineStr">
        <is>
          <t>OLS</t>
        </is>
      </c>
      <c r="BD51" t="inlineStr">
        <is>
          <t>not stated</t>
        </is>
      </c>
      <c r="BE51" t="inlineStr">
        <is>
          <t>region</t>
        </is>
      </c>
      <c r="BF51" t="inlineStr">
        <is>
          <t>Excluding bottom five countries</t>
        </is>
      </c>
      <c r="BI51" t="inlineStr">
        <is>
          <t>Table 8</t>
        </is>
      </c>
      <c r="BJ51" t="inlineStr">
        <is>
          <t>Panel G col 2</t>
        </is>
      </c>
      <c r="BK51" t="inlineStr">
        <is>
          <t>12</t>
        </is>
      </c>
      <c r="BL51" t="inlineStr">
        <is>
          <t>CCP2 -0.085*** (-3.96)</t>
        </is>
      </c>
      <c r="BM51" t="inlineStr">
        <is>
          <t>CCP2</t>
        </is>
      </c>
      <c r="BN51" t="inlineStr">
        <is>
          <t>COD</t>
        </is>
      </c>
      <c r="BO51" t="inlineStr">
        <is>
          <t>update</t>
        </is>
      </c>
      <c r="BP51" t="inlineStr">
        <is>
          <t>Al-Fakir Al Rabab'a et al (2023)</t>
        </is>
      </c>
      <c r="BQ51" t="inlineStr">
        <is>
          <t>computed</t>
        </is>
      </c>
      <c r="BT51" t="n">
        <v>0</v>
      </c>
      <c r="BU51" t="inlineStr">
        <is>
          <t>staging_Al-Fakir_Al_Rababa_et_al_2023.csv</t>
        </is>
      </c>
      <c r="BW51" t="n">
        <v>2003</v>
      </c>
      <c r="BX51" t="n">
        <v>2018</v>
      </c>
      <c r="BY51" t="inlineStr">
        <is>
          <t>multi: 14 Asia-Pacific countries (Australia, China, Hong Kong, India, Indonesia, Japan, Malaysia, New Zealand, Philippines, Singapore, South Korea, Sri Lanka, Taiwan, Thailand)</t>
        </is>
      </c>
      <c r="BZ51" t="n">
        <v>2010.5</v>
      </c>
      <c r="CA51" t="n">
        <v>0.1875</v>
      </c>
      <c r="CB51" t="n">
        <v>0</v>
      </c>
      <c r="CC51" t="n">
        <v>1</v>
      </c>
      <c r="CD51" t="n">
        <v>-0.06596132635204677</v>
      </c>
      <c r="CE51" t="n">
        <v>1</v>
      </c>
    </row>
    <row r="52">
      <c r="A52" t="inlineStr">
        <is>
          <t>Al-Fakir Al Rabab'a et al (2023)</t>
        </is>
      </c>
      <c r="B52" t="n">
        <v>1357</v>
      </c>
      <c r="C52" t="n">
        <v>-0.03681347934887459</v>
      </c>
      <c r="D52" t="n">
        <v>3599</v>
      </c>
      <c r="E52">
        <f>IF(ISNUMBER($BA52),$BA52,IF(AND(ISNUMBER($D52),ISNUMBER($BW52),ISNUMBER($BX52)),$D52*($BX52-$BW52+1),""))</f>
        <v>3599.0</v>
      </c>
      <c r="H52" t="inlineStr">
        <is>
          <t>partial</t>
        </is>
      </c>
      <c r="I52" t="inlineStr">
        <is>
          <t>T-Statistic available</t>
        </is>
      </c>
      <c r="J52">
        <f>IF($BW52&lt;&gt;"",$BW52,"")</f>
        <v>2003.0</v>
      </c>
      <c r="K52">
        <f>IF($BX52&lt;&gt;"",$BX52,"")</f>
        <v>2018.0</v>
      </c>
      <c r="L52">
        <f>IF(AND(ISNUMBER($BW52),ISNUMBER($BX52)),($BW52+$BX52)/2,"")</f>
        <v>2010.5</v>
      </c>
      <c r="M52">
        <f>IF($L52&lt;&gt;"",$L52,"")</f>
        <v>2010.5</v>
      </c>
      <c r="N52">
        <f>IF(AND(ISNUMBER($BW52),ISNUMBER($BX52)),MIN(1,MAX(0,($BX52-2016+1)/($BX52-$BW52+1))),"")</f>
        <v>0.1875</v>
      </c>
      <c r="O52">
        <f>IF(AND(ISNUMBER($BW52),ISNUMBER($BX52)),MIN(1,MAX(0,($BX52-2017+1)/($BX52-$BW52+1))),"")</f>
        <v>0.125</v>
      </c>
      <c r="P52">
        <f>IF(AND(ISNUMBER($BW52),ISNUMBER($BX52)),MIN(1,MAX(0,($BX52-2018+1)/($BX52-$BW52+1))),"")</f>
        <v>0.0625</v>
      </c>
      <c r="Q52">
        <f>IF(AND(ISNUMBER($BW52),ISNUMBER($BX52)),MIN(1,MAX(0,($BX52-2019+1)/($BX52-$BW52+1))),"")</f>
        <v>0.0</v>
      </c>
      <c r="R52">
        <f>IF(AND(ISNUMBER($BW52),ISNUMBER($BX52)),MIN(1,MAX(0,($BX52-2016+1)/($BX52-$BW52+1))),"")</f>
        <v>0.1875</v>
      </c>
      <c r="S52">
        <f>IF($L52&lt;&gt;"",IF($L52&gt;=2015.5,1,0),"")</f>
        <v>0.0</v>
      </c>
      <c r="T52">
        <f>IF($L52&lt;&gt;"",IF($L52&gt;=2016,1,0),"")</f>
        <v>0.0</v>
      </c>
      <c r="U52">
        <f>IF(ISNUMBER($BX52),IF($BX52&gt;=2016,1,0),"")</f>
        <v>1.0</v>
      </c>
      <c r="V52">
        <f>IF(ISNUMBER($BW52),IF($BW52&gt;=2016,1,0),"")</f>
        <v>0.0</v>
      </c>
      <c r="W52" t="str">
        <f>IF(AND(ISNUMBER($BW52),ISNUMBER($BX52)),IF($BW52&gt;=2016,"post-only",IF($BX52&lt;2016,"pre-only","mixed")),"")</f>
        <v>mixed</v>
      </c>
      <c r="X52">
        <f>IF(AND(ISNUMBER($BW52),ISNUMBER($BX52)),MIN(1,MAX(0,($BX52-2017+1)/($BX52-$BW52+1))),"")</f>
        <v>0.125</v>
      </c>
      <c r="Y52">
        <f>IF(AND(ISNUMBER($BW52),ISNUMBER($BX52)),MIN(1,MAX(0,($BX52-2018+1)/($BX52-$BW52+1))),"")</f>
        <v>0.0625</v>
      </c>
      <c r="Z52">
        <f>IF(AND(ISNUMBER($BW52),ISNUMBER($BX52)),MIN(1,MAX(0,($BX52-2019+1)/($BX52-$BW52+1))),"")</f>
        <v>0.0</v>
      </c>
      <c r="AA52">
        <f>IF(ISNUMBER($BX52),IF($BX52&gt;=2017,1,0),"")</f>
        <v>1.0</v>
      </c>
      <c r="AB52">
        <f>IF(ISNUMBER($BX52),IF($BX52&gt;=2018,1,0),"")</f>
        <v>1.0</v>
      </c>
      <c r="AC52">
        <f>IF(ISNUMBER($BX52),IF($BX52&gt;=2019,1,0),"")</f>
        <v>0.0</v>
      </c>
      <c r="AD52">
        <f>IF($L52&lt;&gt;"",IF($L52&gt;2013,1,0),"")</f>
        <v>0.0</v>
      </c>
      <c r="AE52">
        <f>IF($L52&lt;&gt;"",1+IF($L52&gt;2011,1,0)+IF($L52&gt;2014,1,0),"")</f>
        <v>1.0</v>
      </c>
      <c r="AF52" t="inlineStr">
        <is>
          <t>loan (interest rate)</t>
        </is>
      </c>
      <c r="AG52" t="inlineStr">
        <is>
          <t>performance</t>
        </is>
      </c>
      <c r="AH52" t="inlineStr">
        <is>
          <t>non-sensitive</t>
        </is>
      </c>
      <c r="AI52" t="inlineStr">
        <is>
          <t>99_NCE</t>
        </is>
      </c>
      <c r="AJ52" t="inlineStr">
        <is>
          <t>99_NCE</t>
        </is>
      </c>
      <c r="AK52" t="str">
        <f>IF(AND($CF52&lt;&gt;"",IFERROR(INDEX(subsample_country_map!$B:$B,MATCH($CF52,subsample_country_map!$A:$A,0)),"")&lt;&gt;""),INDEX(subsample_country_map!$B:$B,MATCH($CF52,subsample_country_map!$A:$A,0)),INDEX(lookup!$AA:$AA,MATCH($A52,lookup!$A:$A,0)))</f>
        <v>3_AsiaPac</v>
      </c>
      <c r="AL52" t="str">
        <f>IF(AND($CF52&lt;&gt;"",IFERROR(INDEX(subsample_country_map!$C:$C,MATCH($CF52,subsample_country_map!$A:$A,0)),"")&lt;&gt;""),INDEX(subsample_country_map!$C:$C,MATCH($CF52,subsample_country_map!$A:$A,0)),INDEX(lookup!$AB:$AB,MATCH($A52,lookup!$A:$A,0)))</f>
        <v>99_NCE</v>
      </c>
      <c r="AM52" t="str">
        <f>IF(AND($CF52&lt;&gt;"",IFERROR(INDEX(subsample_country_map!$D:$D,MATCH($CF52,subsample_country_map!$A:$A,0)),"")&lt;&gt;""),INDEX(subsample_country_map!$D:$D,MATCH($CF52,subsample_country_map!$A:$A,0)),INDEX(lookup!$AC:$AC,MATCH($A52,lookup!$A:$A,0)))</f>
        <v>99_NCE</v>
      </c>
      <c r="AN52" t="str">
        <f>IF(AND($CF52&lt;&gt;"",IFERROR(INDEX(subsample_country_map!$E:$E,MATCH($CF52,subsample_country_map!$A:$A,0)),"")&lt;&gt;""),INDEX(subsample_country_map!$E:$E,MATCH($CF52,subsample_country_map!$A:$A,0)),INDEX(lookup!$AD:$AD,MATCH($A52,lookup!$A:$A,0)))</f>
        <v>99_NCE</v>
      </c>
      <c r="AO52" t="str">
        <f>INDEX(lookup!$Y:$Y,MATCH($A52,lookup!$A:$A,0))</f>
        <v>0_published</v>
      </c>
      <c r="AP52" t="str">
        <f>INDEX(lookup!$Z:$Z,MATCH($A52,lookup!$A:$A,0))</f>
        <v>1_VHB high</v>
      </c>
      <c r="AQ52" t="str">
        <f>INDEX(lookup!$W:$W,MATCH($A52,lookup!$A:$A,0))</f>
        <v>1_fin/acc/econ</v>
      </c>
      <c r="AS52" t="inlineStr">
        <is>
          <t>staging</t>
        </is>
      </c>
      <c r="AT52" t="inlineStr">
        <is>
          <t>good-CER</t>
        </is>
      </c>
      <c r="AU52" t="inlineStr">
        <is>
          <t>cost</t>
        </is>
      </c>
      <c r="AV52" t="inlineStr">
        <is>
          <t>-0.022</t>
        </is>
      </c>
      <c r="AX52" t="inlineStr">
        <is>
          <t>-2.21</t>
        </is>
      </c>
      <c r="BA52" t="n">
        <v>3599</v>
      </c>
      <c r="BB52" t="inlineStr">
        <is>
          <t>0</t>
        </is>
      </c>
      <c r="BC52" t="inlineStr">
        <is>
          <t>OLS</t>
        </is>
      </c>
      <c r="BD52" t="inlineStr">
        <is>
          <t>not stated</t>
        </is>
      </c>
      <c r="BE52" t="inlineStr">
        <is>
          <t>region</t>
        </is>
      </c>
      <c r="BF52" t="inlineStr">
        <is>
          <t>Excluding bottom five countries</t>
        </is>
      </c>
      <c r="BI52" t="inlineStr">
        <is>
          <t>Table 8</t>
        </is>
      </c>
      <c r="BJ52" t="inlineStr">
        <is>
          <t>Panel G col 3</t>
        </is>
      </c>
      <c r="BK52" t="inlineStr">
        <is>
          <t>12</t>
        </is>
      </c>
      <c r="BL52" t="inlineStr">
        <is>
          <t>CCP3 -0.022** (-2.21)</t>
        </is>
      </c>
      <c r="BM52" t="inlineStr">
        <is>
          <t>CCP3</t>
        </is>
      </c>
      <c r="BN52" t="inlineStr">
        <is>
          <t>COD</t>
        </is>
      </c>
      <c r="BO52" t="inlineStr">
        <is>
          <t>update</t>
        </is>
      </c>
      <c r="BP52" t="inlineStr">
        <is>
          <t>Al-Fakir Al Rabab'a et al (2023)</t>
        </is>
      </c>
      <c r="BQ52" t="inlineStr">
        <is>
          <t>computed</t>
        </is>
      </c>
      <c r="BT52" t="n">
        <v>0</v>
      </c>
      <c r="BU52" t="inlineStr">
        <is>
          <t>staging_Al-Fakir_Al_Rababa_et_al_2023.csv</t>
        </is>
      </c>
      <c r="BW52" t="n">
        <v>2003</v>
      </c>
      <c r="BX52" t="n">
        <v>2018</v>
      </c>
      <c r="BY52" t="inlineStr">
        <is>
          <t>multi: 14 Asia-Pacific countries (Australia, China, Hong Kong, India, Indonesia, Japan, Malaysia, New Zealand, Philippines, Singapore, South Korea, Sri Lanka, Taiwan, Thailand)</t>
        </is>
      </c>
      <c r="BZ52" t="n">
        <v>2010.5</v>
      </c>
      <c r="CA52" t="n">
        <v>0.1875</v>
      </c>
      <c r="CB52" t="n">
        <v>0</v>
      </c>
      <c r="CC52" t="n">
        <v>1</v>
      </c>
      <c r="CD52" t="n">
        <v>-0.0368301231563343</v>
      </c>
      <c r="CE52" t="n">
        <v>1</v>
      </c>
    </row>
    <row r="53">
      <c r="A53" t="inlineStr">
        <is>
          <t>Al-Fakir Al Rabab'a et al (2023)</t>
        </is>
      </c>
      <c r="B53" t="n">
        <v>1358</v>
      </c>
      <c r="C53" t="n">
        <v>-0.04462836221796432</v>
      </c>
      <c r="D53" t="n">
        <v>3599</v>
      </c>
      <c r="E53">
        <f>IF(ISNUMBER($BA53),$BA53,IF(AND(ISNUMBER($D53),ISNUMBER($BW53),ISNUMBER($BX53)),$D53*($BX53-$BW53+1),""))</f>
        <v>3599.0</v>
      </c>
      <c r="H53" t="inlineStr">
        <is>
          <t>partial</t>
        </is>
      </c>
      <c r="I53" t="inlineStr">
        <is>
          <t>T-Statistic available</t>
        </is>
      </c>
      <c r="J53">
        <f>IF($BW53&lt;&gt;"",$BW53,"")</f>
        <v>2003.0</v>
      </c>
      <c r="K53">
        <f>IF($BX53&lt;&gt;"",$BX53,"")</f>
        <v>2018.0</v>
      </c>
      <c r="L53">
        <f>IF(AND(ISNUMBER($BW53),ISNUMBER($BX53)),($BW53+$BX53)/2,"")</f>
        <v>2010.5</v>
      </c>
      <c r="M53">
        <f>IF($L53&lt;&gt;"",$L53,"")</f>
        <v>2010.5</v>
      </c>
      <c r="N53">
        <f>IF(AND(ISNUMBER($BW53),ISNUMBER($BX53)),MIN(1,MAX(0,($BX53-2016+1)/($BX53-$BW53+1))),"")</f>
        <v>0.1875</v>
      </c>
      <c r="O53">
        <f>IF(AND(ISNUMBER($BW53),ISNUMBER($BX53)),MIN(1,MAX(0,($BX53-2017+1)/($BX53-$BW53+1))),"")</f>
        <v>0.125</v>
      </c>
      <c r="P53">
        <f>IF(AND(ISNUMBER($BW53),ISNUMBER($BX53)),MIN(1,MAX(0,($BX53-2018+1)/($BX53-$BW53+1))),"")</f>
        <v>0.0625</v>
      </c>
      <c r="Q53">
        <f>IF(AND(ISNUMBER($BW53),ISNUMBER($BX53)),MIN(1,MAX(0,($BX53-2019+1)/($BX53-$BW53+1))),"")</f>
        <v>0.0</v>
      </c>
      <c r="R53">
        <f>IF(AND(ISNUMBER($BW53),ISNUMBER($BX53)),MIN(1,MAX(0,($BX53-2016+1)/($BX53-$BW53+1))),"")</f>
        <v>0.1875</v>
      </c>
      <c r="S53">
        <f>IF($L53&lt;&gt;"",IF($L53&gt;=2015.5,1,0),"")</f>
        <v>0.0</v>
      </c>
      <c r="T53">
        <f>IF($L53&lt;&gt;"",IF($L53&gt;=2016,1,0),"")</f>
        <v>0.0</v>
      </c>
      <c r="U53">
        <f>IF(ISNUMBER($BX53),IF($BX53&gt;=2016,1,0),"")</f>
        <v>1.0</v>
      </c>
      <c r="V53">
        <f>IF(ISNUMBER($BW53),IF($BW53&gt;=2016,1,0),"")</f>
        <v>0.0</v>
      </c>
      <c r="W53" t="str">
        <f>IF(AND(ISNUMBER($BW53),ISNUMBER($BX53)),IF($BW53&gt;=2016,"post-only",IF($BX53&lt;2016,"pre-only","mixed")),"")</f>
        <v>mixed</v>
      </c>
      <c r="X53">
        <f>IF(AND(ISNUMBER($BW53),ISNUMBER($BX53)),MIN(1,MAX(0,($BX53-2017+1)/($BX53-$BW53+1))),"")</f>
        <v>0.125</v>
      </c>
      <c r="Y53">
        <f>IF(AND(ISNUMBER($BW53),ISNUMBER($BX53)),MIN(1,MAX(0,($BX53-2018+1)/($BX53-$BW53+1))),"")</f>
        <v>0.0625</v>
      </c>
      <c r="Z53">
        <f>IF(AND(ISNUMBER($BW53),ISNUMBER($BX53)),MIN(1,MAX(0,($BX53-2019+1)/($BX53-$BW53+1))),"")</f>
        <v>0.0</v>
      </c>
      <c r="AA53">
        <f>IF(ISNUMBER($BX53),IF($BX53&gt;=2017,1,0),"")</f>
        <v>1.0</v>
      </c>
      <c r="AB53">
        <f>IF(ISNUMBER($BX53),IF($BX53&gt;=2018,1,0),"")</f>
        <v>1.0</v>
      </c>
      <c r="AC53">
        <f>IF(ISNUMBER($BX53),IF($BX53&gt;=2019,1,0),"")</f>
        <v>0.0</v>
      </c>
      <c r="AD53">
        <f>IF($L53&lt;&gt;"",IF($L53&gt;2013,1,0),"")</f>
        <v>0.0</v>
      </c>
      <c r="AE53">
        <f>IF($L53&lt;&gt;"",1+IF($L53&gt;2011,1,0)+IF($L53&gt;2014,1,0),"")</f>
        <v>1.0</v>
      </c>
      <c r="AF53" t="inlineStr">
        <is>
          <t>loan (interest rate)</t>
        </is>
      </c>
      <c r="AG53" t="inlineStr">
        <is>
          <t>performance</t>
        </is>
      </c>
      <c r="AH53" t="inlineStr">
        <is>
          <t>non-sensitive</t>
        </is>
      </c>
      <c r="AI53" t="inlineStr">
        <is>
          <t>99_NCE</t>
        </is>
      </c>
      <c r="AJ53" t="inlineStr">
        <is>
          <t>99_NCE</t>
        </is>
      </c>
      <c r="AK53" t="str">
        <f>IF(AND($CF53&lt;&gt;"",IFERROR(INDEX(subsample_country_map!$B:$B,MATCH($CF53,subsample_country_map!$A:$A,0)),"")&lt;&gt;""),INDEX(subsample_country_map!$B:$B,MATCH($CF53,subsample_country_map!$A:$A,0)),INDEX(lookup!$AA:$AA,MATCH($A53,lookup!$A:$A,0)))</f>
        <v>3_AsiaPac</v>
      </c>
      <c r="AL53" t="str">
        <f>IF(AND($CF53&lt;&gt;"",IFERROR(INDEX(subsample_country_map!$C:$C,MATCH($CF53,subsample_country_map!$A:$A,0)),"")&lt;&gt;""),INDEX(subsample_country_map!$C:$C,MATCH($CF53,subsample_country_map!$A:$A,0)),INDEX(lookup!$AB:$AB,MATCH($A53,lookup!$A:$A,0)))</f>
        <v>99_NCE</v>
      </c>
      <c r="AM53" t="str">
        <f>IF(AND($CF53&lt;&gt;"",IFERROR(INDEX(subsample_country_map!$D:$D,MATCH($CF53,subsample_country_map!$A:$A,0)),"")&lt;&gt;""),INDEX(subsample_country_map!$D:$D,MATCH($CF53,subsample_country_map!$A:$A,0)),INDEX(lookup!$AC:$AC,MATCH($A53,lookup!$A:$A,0)))</f>
        <v>99_NCE</v>
      </c>
      <c r="AN53" t="str">
        <f>IF(AND($CF53&lt;&gt;"",IFERROR(INDEX(subsample_country_map!$E:$E,MATCH($CF53,subsample_country_map!$A:$A,0)),"")&lt;&gt;""),INDEX(subsample_country_map!$E:$E,MATCH($CF53,subsample_country_map!$A:$A,0)),INDEX(lookup!$AD:$AD,MATCH($A53,lookup!$A:$A,0)))</f>
        <v>99_NCE</v>
      </c>
      <c r="AO53" t="str">
        <f>INDEX(lookup!$Y:$Y,MATCH($A53,lookup!$A:$A,0))</f>
        <v>0_published</v>
      </c>
      <c r="AP53" t="str">
        <f>INDEX(lookup!$Z:$Z,MATCH($A53,lookup!$A:$A,0))</f>
        <v>1_VHB high</v>
      </c>
      <c r="AQ53" t="str">
        <f>INDEX(lookup!$W:$W,MATCH($A53,lookup!$A:$A,0))</f>
        <v>1_fin/acc/econ</v>
      </c>
      <c r="AS53" t="inlineStr">
        <is>
          <t>staging</t>
        </is>
      </c>
      <c r="AT53" t="inlineStr">
        <is>
          <t>good-CER</t>
        </is>
      </c>
      <c r="AU53" t="inlineStr">
        <is>
          <t>cost</t>
        </is>
      </c>
      <c r="AV53" t="inlineStr">
        <is>
          <t>-0.041</t>
        </is>
      </c>
      <c r="AX53" t="inlineStr">
        <is>
          <t>-2.68</t>
        </is>
      </c>
      <c r="BA53" t="n">
        <v>3599</v>
      </c>
      <c r="BB53" t="inlineStr">
        <is>
          <t>0</t>
        </is>
      </c>
      <c r="BC53" t="inlineStr">
        <is>
          <t>OLS</t>
        </is>
      </c>
      <c r="BD53" t="inlineStr">
        <is>
          <t>not stated</t>
        </is>
      </c>
      <c r="BE53" t="inlineStr">
        <is>
          <t>region</t>
        </is>
      </c>
      <c r="BF53" t="inlineStr">
        <is>
          <t>Excluding bottom five countries</t>
        </is>
      </c>
      <c r="BI53" t="inlineStr">
        <is>
          <t>Table 8</t>
        </is>
      </c>
      <c r="BJ53" t="inlineStr">
        <is>
          <t>Panel G col 4</t>
        </is>
      </c>
      <c r="BK53" t="inlineStr">
        <is>
          <t>12</t>
        </is>
      </c>
      <c r="BL53" t="inlineStr">
        <is>
          <t>CCP4 -0.041*** (-2.68)</t>
        </is>
      </c>
      <c r="BM53" t="inlineStr">
        <is>
          <t>CCP4</t>
        </is>
      </c>
      <c r="BN53" t="inlineStr">
        <is>
          <t>COD</t>
        </is>
      </c>
      <c r="BO53" t="inlineStr">
        <is>
          <t>update</t>
        </is>
      </c>
      <c r="BP53" t="inlineStr">
        <is>
          <t>Al-Fakir Al Rabab'a et al (2023)</t>
        </is>
      </c>
      <c r="BQ53" t="inlineStr">
        <is>
          <t>computed</t>
        </is>
      </c>
      <c r="BT53" t="n">
        <v>0</v>
      </c>
      <c r="BU53" t="inlineStr">
        <is>
          <t>staging_Al-Fakir_Al_Rababa_et_al_2023.csv</t>
        </is>
      </c>
      <c r="BW53" t="n">
        <v>2003</v>
      </c>
      <c r="BX53" t="n">
        <v>2018</v>
      </c>
      <c r="BY53" t="inlineStr">
        <is>
          <t>multi: 14 Asia-Pacific countries (Australia, China, Hong Kong, India, Indonesia, Japan, Malaysia, New Zealand, Philippines, Singapore, South Korea, Sri Lanka, Taiwan, Thailand)</t>
        </is>
      </c>
      <c r="BZ53" t="n">
        <v>2010.5</v>
      </c>
      <c r="CA53" t="n">
        <v>0.1875</v>
      </c>
      <c r="CB53" t="n">
        <v>0</v>
      </c>
      <c r="CC53" t="n">
        <v>1</v>
      </c>
      <c r="CD53" t="n">
        <v>-0.04465802630659613</v>
      </c>
      <c r="CE53" t="n">
        <v>1</v>
      </c>
    </row>
    <row r="54">
      <c r="A54" t="inlineStr">
        <is>
          <t>Al-Fakir Al Rabab'a et al (2023)</t>
        </is>
      </c>
      <c r="B54" t="n">
        <v>1359</v>
      </c>
      <c r="C54" t="n">
        <v>-0.06360889382123951</v>
      </c>
      <c r="D54" t="n">
        <v>870</v>
      </c>
      <c r="E54">
        <f>IF(ISNUMBER($BA54),$BA54,IF(AND(ISNUMBER($D54),ISNUMBER($BW54),ISNUMBER($BX54)),$D54*($BX54-$BW54+1),""))</f>
        <v>870.0</v>
      </c>
      <c r="H54" t="inlineStr">
        <is>
          <t>partial</t>
        </is>
      </c>
      <c r="I54" t="inlineStr">
        <is>
          <t>T-Statistic available</t>
        </is>
      </c>
      <c r="J54">
        <f>IF($BW54&lt;&gt;"",$BW54,"")</f>
        <v>2003.0</v>
      </c>
      <c r="K54">
        <f>IF($BX54&lt;&gt;"",$BX54,"")</f>
        <v>2018.0</v>
      </c>
      <c r="L54">
        <f>IF(AND(ISNUMBER($BW54),ISNUMBER($BX54)),($BW54+$BX54)/2,"")</f>
        <v>2010.5</v>
      </c>
      <c r="M54">
        <f>IF($L54&lt;&gt;"",$L54,"")</f>
        <v>2010.5</v>
      </c>
      <c r="N54">
        <f>IF(AND(ISNUMBER($BW54),ISNUMBER($BX54)),MIN(1,MAX(0,($BX54-2016+1)/($BX54-$BW54+1))),"")</f>
        <v>0.1875</v>
      </c>
      <c r="O54">
        <f>IF(AND(ISNUMBER($BW54),ISNUMBER($BX54)),MIN(1,MAX(0,($BX54-2017+1)/($BX54-$BW54+1))),"")</f>
        <v>0.125</v>
      </c>
      <c r="P54">
        <f>IF(AND(ISNUMBER($BW54),ISNUMBER($BX54)),MIN(1,MAX(0,($BX54-2018+1)/($BX54-$BW54+1))),"")</f>
        <v>0.0625</v>
      </c>
      <c r="Q54">
        <f>IF(AND(ISNUMBER($BW54),ISNUMBER($BX54)),MIN(1,MAX(0,($BX54-2019+1)/($BX54-$BW54+1))),"")</f>
        <v>0.0</v>
      </c>
      <c r="R54">
        <f>IF(AND(ISNUMBER($BW54),ISNUMBER($BX54)),MIN(1,MAX(0,($BX54-2016+1)/($BX54-$BW54+1))),"")</f>
        <v>0.1875</v>
      </c>
      <c r="S54">
        <f>IF($L54&lt;&gt;"",IF($L54&gt;=2015.5,1,0),"")</f>
        <v>0.0</v>
      </c>
      <c r="T54">
        <f>IF($L54&lt;&gt;"",IF($L54&gt;=2016,1,0),"")</f>
        <v>0.0</v>
      </c>
      <c r="U54">
        <f>IF(ISNUMBER($BX54),IF($BX54&gt;=2016,1,0),"")</f>
        <v>1.0</v>
      </c>
      <c r="V54">
        <f>IF(ISNUMBER($BW54),IF($BW54&gt;=2016,1,0),"")</f>
        <v>0.0</v>
      </c>
      <c r="W54" t="str">
        <f>IF(AND(ISNUMBER($BW54),ISNUMBER($BX54)),IF($BW54&gt;=2016,"post-only",IF($BX54&lt;2016,"pre-only","mixed")),"")</f>
        <v>mixed</v>
      </c>
      <c r="X54">
        <f>IF(AND(ISNUMBER($BW54),ISNUMBER($BX54)),MIN(1,MAX(0,($BX54-2017+1)/($BX54-$BW54+1))),"")</f>
        <v>0.125</v>
      </c>
      <c r="Y54">
        <f>IF(AND(ISNUMBER($BW54),ISNUMBER($BX54)),MIN(1,MAX(0,($BX54-2018+1)/($BX54-$BW54+1))),"")</f>
        <v>0.0625</v>
      </c>
      <c r="Z54">
        <f>IF(AND(ISNUMBER($BW54),ISNUMBER($BX54)),MIN(1,MAX(0,($BX54-2019+1)/($BX54-$BW54+1))),"")</f>
        <v>0.0</v>
      </c>
      <c r="AA54">
        <f>IF(ISNUMBER($BX54),IF($BX54&gt;=2017,1,0),"")</f>
        <v>1.0</v>
      </c>
      <c r="AB54">
        <f>IF(ISNUMBER($BX54),IF($BX54&gt;=2018,1,0),"")</f>
        <v>1.0</v>
      </c>
      <c r="AC54">
        <f>IF(ISNUMBER($BX54),IF($BX54&gt;=2019,1,0),"")</f>
        <v>0.0</v>
      </c>
      <c r="AD54">
        <f>IF($L54&lt;&gt;"",IF($L54&gt;2013,1,0),"")</f>
        <v>0.0</v>
      </c>
      <c r="AE54">
        <f>IF($L54&lt;&gt;"",1+IF($L54&gt;2011,1,0)+IF($L54&gt;2014,1,0),"")</f>
        <v>1.0</v>
      </c>
      <c r="AF54" t="inlineStr">
        <is>
          <t>rating</t>
        </is>
      </c>
      <c r="AG54" t="inlineStr">
        <is>
          <t>performance</t>
        </is>
      </c>
      <c r="AH54" t="inlineStr">
        <is>
          <t>non-sensitive</t>
        </is>
      </c>
      <c r="AI54" t="inlineStr">
        <is>
          <t>99_NCE</t>
        </is>
      </c>
      <c r="AJ54" t="inlineStr">
        <is>
          <t>99_NCE</t>
        </is>
      </c>
      <c r="AK54" t="str">
        <f>IF(AND($CF54&lt;&gt;"",IFERROR(INDEX(subsample_country_map!$B:$B,MATCH($CF54,subsample_country_map!$A:$A,0)),"")&lt;&gt;""),INDEX(subsample_country_map!$B:$B,MATCH($CF54,subsample_country_map!$A:$A,0)),INDEX(lookup!$AA:$AA,MATCH($A54,lookup!$A:$A,0)))</f>
        <v>3_AsiaPac</v>
      </c>
      <c r="AL54" t="str">
        <f>IF(AND($CF54&lt;&gt;"",IFERROR(INDEX(subsample_country_map!$C:$C,MATCH($CF54,subsample_country_map!$A:$A,0)),"")&lt;&gt;""),INDEX(subsample_country_map!$C:$C,MATCH($CF54,subsample_country_map!$A:$A,0)),INDEX(lookup!$AB:$AB,MATCH($A54,lookup!$A:$A,0)))</f>
        <v>99_NCE</v>
      </c>
      <c r="AM54" t="str">
        <f>IF(AND($CF54&lt;&gt;"",IFERROR(INDEX(subsample_country_map!$D:$D,MATCH($CF54,subsample_country_map!$A:$A,0)),"")&lt;&gt;""),INDEX(subsample_country_map!$D:$D,MATCH($CF54,subsample_country_map!$A:$A,0)),INDEX(lookup!$AC:$AC,MATCH($A54,lookup!$A:$A,0)))</f>
        <v>99_NCE</v>
      </c>
      <c r="AN54" t="str">
        <f>IF(AND($CF54&lt;&gt;"",IFERROR(INDEX(subsample_country_map!$E:$E,MATCH($CF54,subsample_country_map!$A:$A,0)),"")&lt;&gt;""),INDEX(subsample_country_map!$E:$E,MATCH($CF54,subsample_country_map!$A:$A,0)),INDEX(lookup!$AD:$AD,MATCH($A54,lookup!$A:$A,0)))</f>
        <v>99_NCE</v>
      </c>
      <c r="AO54" t="str">
        <f>INDEX(lookup!$Y:$Y,MATCH($A54,lookup!$A:$A,0))</f>
        <v>0_published</v>
      </c>
      <c r="AP54" t="str">
        <f>INDEX(lookup!$Z:$Z,MATCH($A54,lookup!$A:$A,0))</f>
        <v>1_VHB high</v>
      </c>
      <c r="AQ54" t="str">
        <f>INDEX(lookup!$W:$W,MATCH($A54,lookup!$A:$A,0))</f>
        <v>1_fin/acc/econ</v>
      </c>
      <c r="AS54" t="inlineStr">
        <is>
          <t>staging</t>
        </is>
      </c>
      <c r="AT54" t="inlineStr">
        <is>
          <t>author-inverted-to-good</t>
        </is>
      </c>
      <c r="AU54" t="inlineStr">
        <is>
          <t>creditworthiness</t>
        </is>
      </c>
      <c r="AV54" t="inlineStr">
        <is>
          <t>0.420</t>
        </is>
      </c>
      <c r="AX54" t="inlineStr">
        <is>
          <t>1.88</t>
        </is>
      </c>
      <c r="BA54" t="n">
        <v>870</v>
      </c>
      <c r="BB54" t="inlineStr">
        <is>
          <t>0</t>
        </is>
      </c>
      <c r="BC54" t="inlineStr">
        <is>
          <t>OLS</t>
        </is>
      </c>
      <c r="BD54" t="inlineStr">
        <is>
          <t>firm</t>
        </is>
      </c>
      <c r="BE54" t="inlineStr">
        <is>
          <t>other:firms with credit rating available</t>
        </is>
      </c>
      <c r="BF54" t="inlineStr">
        <is>
          <t>12 countries where the CR variable is available</t>
        </is>
      </c>
      <c r="BI54" t="inlineStr">
        <is>
          <t>Table 9</t>
        </is>
      </c>
      <c r="BJ54" t="inlineStr">
        <is>
          <t>col 1</t>
        </is>
      </c>
      <c r="BK54" t="inlineStr">
        <is>
          <t>13</t>
        </is>
      </c>
      <c r="BL54" t="inlineStr">
        <is>
          <t>CCP1 0.420* (1.88)</t>
        </is>
      </c>
      <c r="BM54" t="inlineStr">
        <is>
          <t>CCP1</t>
        </is>
      </c>
      <c r="BN54" t="inlineStr">
        <is>
          <t>CR</t>
        </is>
      </c>
      <c r="BO54" t="inlineStr">
        <is>
          <t>update</t>
        </is>
      </c>
      <c r="BP54" t="inlineStr">
        <is>
          <t>Al-Fakir Al Rabab'a et al (2023)</t>
        </is>
      </c>
      <c r="BQ54" t="inlineStr">
        <is>
          <t>computed</t>
        </is>
      </c>
      <c r="BT54" t="n">
        <v>0</v>
      </c>
      <c r="BU54" t="inlineStr">
        <is>
          <t>staging_Al-Fakir_Al_Rababa_et_al_2023.csv</t>
        </is>
      </c>
      <c r="BW54" t="n">
        <v>2003</v>
      </c>
      <c r="BX54" t="n">
        <v>2018</v>
      </c>
      <c r="BY54" t="inlineStr">
        <is>
          <t>multi: 14 Asia-Pacific countries (Australia, China, Hong Kong, India, Indonesia, Japan, Malaysia, New Zealand, Philippines, Singapore, South Korea, Sri Lanka, Taiwan, Thailand)</t>
        </is>
      </c>
      <c r="BZ54" t="n">
        <v>2010.5</v>
      </c>
      <c r="CA54" t="n">
        <v>0.1875</v>
      </c>
      <c r="CB54" t="n">
        <v>0</v>
      </c>
      <c r="CC54" t="n">
        <v>1</v>
      </c>
      <c r="CD54" t="n">
        <v>-0.0636948918236262</v>
      </c>
      <c r="CE54" t="n">
        <v>1</v>
      </c>
    </row>
    <row r="55">
      <c r="A55" t="inlineStr">
        <is>
          <t>Al-Fakir Al Rabab'a et al (2023)</t>
        </is>
      </c>
      <c r="B55" t="n">
        <v>1360</v>
      </c>
      <c r="C55" t="n">
        <v>-0.08143527435118672</v>
      </c>
      <c r="D55" t="n">
        <v>870</v>
      </c>
      <c r="E55">
        <f>IF(ISNUMBER($BA55),$BA55,IF(AND(ISNUMBER($D55),ISNUMBER($BW55),ISNUMBER($BX55)),$D55*($BX55-$BW55+1),""))</f>
        <v>870.0</v>
      </c>
      <c r="H55" t="inlineStr">
        <is>
          <t>partial</t>
        </is>
      </c>
      <c r="I55" t="inlineStr">
        <is>
          <t>T-Statistic available</t>
        </is>
      </c>
      <c r="J55">
        <f>IF($BW55&lt;&gt;"",$BW55,"")</f>
        <v>2003.0</v>
      </c>
      <c r="K55">
        <f>IF($BX55&lt;&gt;"",$BX55,"")</f>
        <v>2018.0</v>
      </c>
      <c r="L55">
        <f>IF(AND(ISNUMBER($BW55),ISNUMBER($BX55)),($BW55+$BX55)/2,"")</f>
        <v>2010.5</v>
      </c>
      <c r="M55">
        <f>IF($L55&lt;&gt;"",$L55,"")</f>
        <v>2010.5</v>
      </c>
      <c r="N55">
        <f>IF(AND(ISNUMBER($BW55),ISNUMBER($BX55)),MIN(1,MAX(0,($BX55-2016+1)/($BX55-$BW55+1))),"")</f>
        <v>0.1875</v>
      </c>
      <c r="O55">
        <f>IF(AND(ISNUMBER($BW55),ISNUMBER($BX55)),MIN(1,MAX(0,($BX55-2017+1)/($BX55-$BW55+1))),"")</f>
        <v>0.125</v>
      </c>
      <c r="P55">
        <f>IF(AND(ISNUMBER($BW55),ISNUMBER($BX55)),MIN(1,MAX(0,($BX55-2018+1)/($BX55-$BW55+1))),"")</f>
        <v>0.0625</v>
      </c>
      <c r="Q55">
        <f>IF(AND(ISNUMBER($BW55),ISNUMBER($BX55)),MIN(1,MAX(0,($BX55-2019+1)/($BX55-$BW55+1))),"")</f>
        <v>0.0</v>
      </c>
      <c r="R55">
        <f>IF(AND(ISNUMBER($BW55),ISNUMBER($BX55)),MIN(1,MAX(0,($BX55-2016+1)/($BX55-$BW55+1))),"")</f>
        <v>0.1875</v>
      </c>
      <c r="S55">
        <f>IF($L55&lt;&gt;"",IF($L55&gt;=2015.5,1,0),"")</f>
        <v>0.0</v>
      </c>
      <c r="T55">
        <f>IF($L55&lt;&gt;"",IF($L55&gt;=2016,1,0),"")</f>
        <v>0.0</v>
      </c>
      <c r="U55">
        <f>IF(ISNUMBER($BX55),IF($BX55&gt;=2016,1,0),"")</f>
        <v>1.0</v>
      </c>
      <c r="V55">
        <f>IF(ISNUMBER($BW55),IF($BW55&gt;=2016,1,0),"")</f>
        <v>0.0</v>
      </c>
      <c r="W55" t="str">
        <f>IF(AND(ISNUMBER($BW55),ISNUMBER($BX55)),IF($BW55&gt;=2016,"post-only",IF($BX55&lt;2016,"pre-only","mixed")),"")</f>
        <v>mixed</v>
      </c>
      <c r="X55">
        <f>IF(AND(ISNUMBER($BW55),ISNUMBER($BX55)),MIN(1,MAX(0,($BX55-2017+1)/($BX55-$BW55+1))),"")</f>
        <v>0.125</v>
      </c>
      <c r="Y55">
        <f>IF(AND(ISNUMBER($BW55),ISNUMBER($BX55)),MIN(1,MAX(0,($BX55-2018+1)/($BX55-$BW55+1))),"")</f>
        <v>0.0625</v>
      </c>
      <c r="Z55">
        <f>IF(AND(ISNUMBER($BW55),ISNUMBER($BX55)),MIN(1,MAX(0,($BX55-2019+1)/($BX55-$BW55+1))),"")</f>
        <v>0.0</v>
      </c>
      <c r="AA55">
        <f>IF(ISNUMBER($BX55),IF($BX55&gt;=2017,1,0),"")</f>
        <v>1.0</v>
      </c>
      <c r="AB55">
        <f>IF(ISNUMBER($BX55),IF($BX55&gt;=2018,1,0),"")</f>
        <v>1.0</v>
      </c>
      <c r="AC55">
        <f>IF(ISNUMBER($BX55),IF($BX55&gt;=2019,1,0),"")</f>
        <v>0.0</v>
      </c>
      <c r="AD55">
        <f>IF($L55&lt;&gt;"",IF($L55&gt;2013,1,0),"")</f>
        <v>0.0</v>
      </c>
      <c r="AE55">
        <f>IF($L55&lt;&gt;"",1+IF($L55&gt;2011,1,0)+IF($L55&gt;2014,1,0),"")</f>
        <v>1.0</v>
      </c>
      <c r="AF55" t="inlineStr">
        <is>
          <t>rating</t>
        </is>
      </c>
      <c r="AG55" t="inlineStr">
        <is>
          <t>performance</t>
        </is>
      </c>
      <c r="AH55" t="inlineStr">
        <is>
          <t>non-sensitive</t>
        </is>
      </c>
      <c r="AI55" t="inlineStr">
        <is>
          <t>99_NCE</t>
        </is>
      </c>
      <c r="AJ55" t="inlineStr">
        <is>
          <t>99_NCE</t>
        </is>
      </c>
      <c r="AK55" t="str">
        <f>IF(AND($CF55&lt;&gt;"",IFERROR(INDEX(subsample_country_map!$B:$B,MATCH($CF55,subsample_country_map!$A:$A,0)),"")&lt;&gt;""),INDEX(subsample_country_map!$B:$B,MATCH($CF55,subsample_country_map!$A:$A,0)),INDEX(lookup!$AA:$AA,MATCH($A55,lookup!$A:$A,0)))</f>
        <v>3_AsiaPac</v>
      </c>
      <c r="AL55" t="str">
        <f>IF(AND($CF55&lt;&gt;"",IFERROR(INDEX(subsample_country_map!$C:$C,MATCH($CF55,subsample_country_map!$A:$A,0)),"")&lt;&gt;""),INDEX(subsample_country_map!$C:$C,MATCH($CF55,subsample_country_map!$A:$A,0)),INDEX(lookup!$AB:$AB,MATCH($A55,lookup!$A:$A,0)))</f>
        <v>99_NCE</v>
      </c>
      <c r="AM55" t="str">
        <f>IF(AND($CF55&lt;&gt;"",IFERROR(INDEX(subsample_country_map!$D:$D,MATCH($CF55,subsample_country_map!$A:$A,0)),"")&lt;&gt;""),INDEX(subsample_country_map!$D:$D,MATCH($CF55,subsample_country_map!$A:$A,0)),INDEX(lookup!$AC:$AC,MATCH($A55,lookup!$A:$A,0)))</f>
        <v>99_NCE</v>
      </c>
      <c r="AN55" t="str">
        <f>IF(AND($CF55&lt;&gt;"",IFERROR(INDEX(subsample_country_map!$E:$E,MATCH($CF55,subsample_country_map!$A:$A,0)),"")&lt;&gt;""),INDEX(subsample_country_map!$E:$E,MATCH($CF55,subsample_country_map!$A:$A,0)),INDEX(lookup!$AD:$AD,MATCH($A55,lookup!$A:$A,0)))</f>
        <v>99_NCE</v>
      </c>
      <c r="AO55" t="str">
        <f>INDEX(lookup!$Y:$Y,MATCH($A55,lookup!$A:$A,0))</f>
        <v>0_published</v>
      </c>
      <c r="AP55" t="str">
        <f>INDEX(lookup!$Z:$Z,MATCH($A55,lookup!$A:$A,0))</f>
        <v>1_VHB high</v>
      </c>
      <c r="AQ55" t="str">
        <f>INDEX(lookup!$W:$W,MATCH($A55,lookup!$A:$A,0))</f>
        <v>1_fin/acc/econ</v>
      </c>
      <c r="AS55" t="inlineStr">
        <is>
          <t>staging</t>
        </is>
      </c>
      <c r="AT55" t="inlineStr">
        <is>
          <t>author-inverted-to-good</t>
        </is>
      </c>
      <c r="AU55" t="inlineStr">
        <is>
          <t>creditworthiness</t>
        </is>
      </c>
      <c r="AV55" t="inlineStr">
        <is>
          <t>0.565</t>
        </is>
      </c>
      <c r="AX55" t="inlineStr">
        <is>
          <t>2.41</t>
        </is>
      </c>
      <c r="BA55" t="n">
        <v>870</v>
      </c>
      <c r="BB55" t="inlineStr">
        <is>
          <t>0</t>
        </is>
      </c>
      <c r="BC55" t="inlineStr">
        <is>
          <t>OLS</t>
        </is>
      </c>
      <c r="BD55" t="inlineStr">
        <is>
          <t>firm</t>
        </is>
      </c>
      <c r="BE55" t="inlineStr">
        <is>
          <t>other:firms with credit rating available</t>
        </is>
      </c>
      <c r="BF55" t="inlineStr">
        <is>
          <t>12 countries where the CR variable is available</t>
        </is>
      </c>
      <c r="BI55" t="inlineStr">
        <is>
          <t>Table 9</t>
        </is>
      </c>
      <c r="BJ55" t="inlineStr">
        <is>
          <t>col 2</t>
        </is>
      </c>
      <c r="BK55" t="inlineStr">
        <is>
          <t>13</t>
        </is>
      </c>
      <c r="BL55" t="inlineStr">
        <is>
          <t>CCP2 0.565** (2.41)</t>
        </is>
      </c>
      <c r="BM55" t="inlineStr">
        <is>
          <t>CCP2</t>
        </is>
      </c>
      <c r="BN55" t="inlineStr">
        <is>
          <t>CR</t>
        </is>
      </c>
      <c r="BO55" t="inlineStr">
        <is>
          <t>update</t>
        </is>
      </c>
      <c r="BP55" t="inlineStr">
        <is>
          <t>Al-Fakir Al Rabab'a et al (2023)</t>
        </is>
      </c>
      <c r="BQ55" t="inlineStr">
        <is>
          <t>computed</t>
        </is>
      </c>
      <c r="BT55" t="n">
        <v>0</v>
      </c>
      <c r="BU55" t="inlineStr">
        <is>
          <t>staging_Al-Fakir_Al_Rababa_et_al_2023.csv</t>
        </is>
      </c>
      <c r="BW55" t="n">
        <v>2003</v>
      </c>
      <c r="BX55" t="n">
        <v>2018</v>
      </c>
      <c r="BY55" t="inlineStr">
        <is>
          <t>multi: 14 Asia-Pacific countries (Australia, China, Hong Kong, India, Indonesia, Japan, Malaysia, New Zealand, Philippines, Singapore, South Korea, Sri Lanka, Taiwan, Thailand)</t>
        </is>
      </c>
      <c r="BZ55" t="n">
        <v>2010.5</v>
      </c>
      <c r="CA55" t="n">
        <v>0.1875</v>
      </c>
      <c r="CB55" t="n">
        <v>0</v>
      </c>
      <c r="CC55" t="n">
        <v>1</v>
      </c>
      <c r="CD55" t="n">
        <v>-0.08161601226737955</v>
      </c>
      <c r="CE55" t="n">
        <v>1</v>
      </c>
    </row>
    <row r="56">
      <c r="A56" t="inlineStr">
        <is>
          <t>Al-Fakir Al Rabab'a et al (2023)</t>
        </is>
      </c>
      <c r="B56" t="n">
        <v>1361</v>
      </c>
      <c r="C56" t="n">
        <v>-0.07236258985486256</v>
      </c>
      <c r="D56" t="n">
        <v>870</v>
      </c>
      <c r="E56">
        <f>IF(ISNUMBER($BA56),$BA56,IF(AND(ISNUMBER($D56),ISNUMBER($BW56),ISNUMBER($BX56)),$D56*($BX56-$BW56+1),""))</f>
        <v>870.0</v>
      </c>
      <c r="H56" t="inlineStr">
        <is>
          <t>partial</t>
        </is>
      </c>
      <c r="I56" t="inlineStr">
        <is>
          <t>T-Statistic available</t>
        </is>
      </c>
      <c r="J56">
        <f>IF($BW56&lt;&gt;"",$BW56,"")</f>
        <v>2003.0</v>
      </c>
      <c r="K56">
        <f>IF($BX56&lt;&gt;"",$BX56,"")</f>
        <v>2018.0</v>
      </c>
      <c r="L56">
        <f>IF(AND(ISNUMBER($BW56),ISNUMBER($BX56)),($BW56+$BX56)/2,"")</f>
        <v>2010.5</v>
      </c>
      <c r="M56">
        <f>IF($L56&lt;&gt;"",$L56,"")</f>
        <v>2010.5</v>
      </c>
      <c r="N56">
        <f>IF(AND(ISNUMBER($BW56),ISNUMBER($BX56)),MIN(1,MAX(0,($BX56-2016+1)/($BX56-$BW56+1))),"")</f>
        <v>0.1875</v>
      </c>
      <c r="O56">
        <f>IF(AND(ISNUMBER($BW56),ISNUMBER($BX56)),MIN(1,MAX(0,($BX56-2017+1)/($BX56-$BW56+1))),"")</f>
        <v>0.125</v>
      </c>
      <c r="P56">
        <f>IF(AND(ISNUMBER($BW56),ISNUMBER($BX56)),MIN(1,MAX(0,($BX56-2018+1)/($BX56-$BW56+1))),"")</f>
        <v>0.0625</v>
      </c>
      <c r="Q56">
        <f>IF(AND(ISNUMBER($BW56),ISNUMBER($BX56)),MIN(1,MAX(0,($BX56-2019+1)/($BX56-$BW56+1))),"")</f>
        <v>0.0</v>
      </c>
      <c r="R56">
        <f>IF(AND(ISNUMBER($BW56),ISNUMBER($BX56)),MIN(1,MAX(0,($BX56-2016+1)/($BX56-$BW56+1))),"")</f>
        <v>0.1875</v>
      </c>
      <c r="S56">
        <f>IF($L56&lt;&gt;"",IF($L56&gt;=2015.5,1,0),"")</f>
        <v>0.0</v>
      </c>
      <c r="T56">
        <f>IF($L56&lt;&gt;"",IF($L56&gt;=2016,1,0),"")</f>
        <v>0.0</v>
      </c>
      <c r="U56">
        <f>IF(ISNUMBER($BX56),IF($BX56&gt;=2016,1,0),"")</f>
        <v>1.0</v>
      </c>
      <c r="V56">
        <f>IF(ISNUMBER($BW56),IF($BW56&gt;=2016,1,0),"")</f>
        <v>0.0</v>
      </c>
      <c r="W56" t="str">
        <f>IF(AND(ISNUMBER($BW56),ISNUMBER($BX56)),IF($BW56&gt;=2016,"post-only",IF($BX56&lt;2016,"pre-only","mixed")),"")</f>
        <v>mixed</v>
      </c>
      <c r="X56">
        <f>IF(AND(ISNUMBER($BW56),ISNUMBER($BX56)),MIN(1,MAX(0,($BX56-2017+1)/($BX56-$BW56+1))),"")</f>
        <v>0.125</v>
      </c>
      <c r="Y56">
        <f>IF(AND(ISNUMBER($BW56),ISNUMBER($BX56)),MIN(1,MAX(0,($BX56-2018+1)/($BX56-$BW56+1))),"")</f>
        <v>0.0625</v>
      </c>
      <c r="Z56">
        <f>IF(AND(ISNUMBER($BW56),ISNUMBER($BX56)),MIN(1,MAX(0,($BX56-2019+1)/($BX56-$BW56+1))),"")</f>
        <v>0.0</v>
      </c>
      <c r="AA56">
        <f>IF(ISNUMBER($BX56),IF($BX56&gt;=2017,1,0),"")</f>
        <v>1.0</v>
      </c>
      <c r="AB56">
        <f>IF(ISNUMBER($BX56),IF($BX56&gt;=2018,1,0),"")</f>
        <v>1.0</v>
      </c>
      <c r="AC56">
        <f>IF(ISNUMBER($BX56),IF($BX56&gt;=2019,1,0),"")</f>
        <v>0.0</v>
      </c>
      <c r="AD56">
        <f>IF($L56&lt;&gt;"",IF($L56&gt;2013,1,0),"")</f>
        <v>0.0</v>
      </c>
      <c r="AE56">
        <f>IF($L56&lt;&gt;"",1+IF($L56&gt;2011,1,0)+IF($L56&gt;2014,1,0),"")</f>
        <v>1.0</v>
      </c>
      <c r="AF56" t="inlineStr">
        <is>
          <t>rating</t>
        </is>
      </c>
      <c r="AG56" t="inlineStr">
        <is>
          <t>performance</t>
        </is>
      </c>
      <c r="AH56" t="inlineStr">
        <is>
          <t>non-sensitive</t>
        </is>
      </c>
      <c r="AI56" t="inlineStr">
        <is>
          <t>99_NCE</t>
        </is>
      </c>
      <c r="AJ56" t="inlineStr">
        <is>
          <t>99_NCE</t>
        </is>
      </c>
      <c r="AK56" t="str">
        <f>IF(AND($CF56&lt;&gt;"",IFERROR(INDEX(subsample_country_map!$B:$B,MATCH($CF56,subsample_country_map!$A:$A,0)),"")&lt;&gt;""),INDEX(subsample_country_map!$B:$B,MATCH($CF56,subsample_country_map!$A:$A,0)),INDEX(lookup!$AA:$AA,MATCH($A56,lookup!$A:$A,0)))</f>
        <v>3_AsiaPac</v>
      </c>
      <c r="AL56" t="str">
        <f>IF(AND($CF56&lt;&gt;"",IFERROR(INDEX(subsample_country_map!$C:$C,MATCH($CF56,subsample_country_map!$A:$A,0)),"")&lt;&gt;""),INDEX(subsample_country_map!$C:$C,MATCH($CF56,subsample_country_map!$A:$A,0)),INDEX(lookup!$AB:$AB,MATCH($A56,lookup!$A:$A,0)))</f>
        <v>99_NCE</v>
      </c>
      <c r="AM56" t="str">
        <f>IF(AND($CF56&lt;&gt;"",IFERROR(INDEX(subsample_country_map!$D:$D,MATCH($CF56,subsample_country_map!$A:$A,0)),"")&lt;&gt;""),INDEX(subsample_country_map!$D:$D,MATCH($CF56,subsample_country_map!$A:$A,0)),INDEX(lookup!$AC:$AC,MATCH($A56,lookup!$A:$A,0)))</f>
        <v>99_NCE</v>
      </c>
      <c r="AN56" t="str">
        <f>IF(AND($CF56&lt;&gt;"",IFERROR(INDEX(subsample_country_map!$E:$E,MATCH($CF56,subsample_country_map!$A:$A,0)),"")&lt;&gt;""),INDEX(subsample_country_map!$E:$E,MATCH($CF56,subsample_country_map!$A:$A,0)),INDEX(lookup!$AD:$AD,MATCH($A56,lookup!$A:$A,0)))</f>
        <v>99_NCE</v>
      </c>
      <c r="AO56" t="str">
        <f>INDEX(lookup!$Y:$Y,MATCH($A56,lookup!$A:$A,0))</f>
        <v>0_published</v>
      </c>
      <c r="AP56" t="str">
        <f>INDEX(lookup!$Z:$Z,MATCH($A56,lookup!$A:$A,0))</f>
        <v>1_VHB high</v>
      </c>
      <c r="AQ56" t="str">
        <f>INDEX(lookup!$W:$W,MATCH($A56,lookup!$A:$A,0))</f>
        <v>1_fin/acc/econ</v>
      </c>
      <c r="AS56" t="inlineStr">
        <is>
          <t>staging</t>
        </is>
      </c>
      <c r="AT56" t="inlineStr">
        <is>
          <t>good-CER</t>
        </is>
      </c>
      <c r="AU56" t="inlineStr">
        <is>
          <t>creditworthiness</t>
        </is>
      </c>
      <c r="AV56" t="inlineStr">
        <is>
          <t>0.118</t>
        </is>
      </c>
      <c r="AX56" t="inlineStr">
        <is>
          <t>2.14</t>
        </is>
      </c>
      <c r="BA56" t="n">
        <v>870</v>
      </c>
      <c r="BB56" t="inlineStr">
        <is>
          <t>0</t>
        </is>
      </c>
      <c r="BC56" t="inlineStr">
        <is>
          <t>OLS</t>
        </is>
      </c>
      <c r="BD56" t="inlineStr">
        <is>
          <t>firm</t>
        </is>
      </c>
      <c r="BE56" t="inlineStr">
        <is>
          <t>other:firms with credit rating available</t>
        </is>
      </c>
      <c r="BF56" t="inlineStr">
        <is>
          <t>12 countries where the CR variable is available</t>
        </is>
      </c>
      <c r="BI56" t="inlineStr">
        <is>
          <t>Table 9</t>
        </is>
      </c>
      <c r="BJ56" t="inlineStr">
        <is>
          <t>col 3</t>
        </is>
      </c>
      <c r="BK56" t="inlineStr">
        <is>
          <t>13</t>
        </is>
      </c>
      <c r="BL56" t="inlineStr">
        <is>
          <t>CCP3 0.118** (2.14)</t>
        </is>
      </c>
      <c r="BM56" t="inlineStr">
        <is>
          <t>CCP3</t>
        </is>
      </c>
      <c r="BN56" t="inlineStr">
        <is>
          <t>CR</t>
        </is>
      </c>
      <c r="BO56" t="inlineStr">
        <is>
          <t>update</t>
        </is>
      </c>
      <c r="BP56" t="inlineStr">
        <is>
          <t>Al-Fakir Al Rabab'a et al (2023)</t>
        </is>
      </c>
      <c r="BQ56" t="inlineStr">
        <is>
          <t>computed</t>
        </is>
      </c>
      <c r="BT56" t="n">
        <v>0</v>
      </c>
      <c r="BU56" t="inlineStr">
        <is>
          <t>staging_Al-Fakir_Al_Rababa_et_al_2023.csv</t>
        </is>
      </c>
      <c r="BW56" t="n">
        <v>2003</v>
      </c>
      <c r="BX56" t="n">
        <v>2018</v>
      </c>
      <c r="BY56" t="inlineStr">
        <is>
          <t>multi: 14 Asia-Pacific countries (Australia, China, Hong Kong, India, Indonesia, Japan, Malaysia, New Zealand, Philippines, Singapore, South Korea, Sri Lanka, Taiwan, Thailand)</t>
        </is>
      </c>
      <c r="BZ56" t="n">
        <v>2010.5</v>
      </c>
      <c r="CA56" t="n">
        <v>0.1875</v>
      </c>
      <c r="CB56" t="n">
        <v>0</v>
      </c>
      <c r="CC56" t="n">
        <v>1</v>
      </c>
      <c r="CD56" t="n">
        <v>-0.07248929331915258</v>
      </c>
      <c r="CE56" t="n">
        <v>1</v>
      </c>
    </row>
    <row r="57">
      <c r="A57" t="inlineStr">
        <is>
          <t>Al-Fakir Al Rabab'a et al (2023)</t>
        </is>
      </c>
      <c r="B57" t="n">
        <v>1362</v>
      </c>
      <c r="C57" t="n">
        <v>-0.08344876044610132</v>
      </c>
      <c r="D57" t="n">
        <v>870</v>
      </c>
      <c r="E57">
        <f>IF(ISNUMBER($BA57),$BA57,IF(AND(ISNUMBER($D57),ISNUMBER($BW57),ISNUMBER($BX57)),$D57*($BX57-$BW57+1),""))</f>
        <v>870.0</v>
      </c>
      <c r="H57" t="inlineStr">
        <is>
          <t>partial</t>
        </is>
      </c>
      <c r="I57" t="inlineStr">
        <is>
          <t>T-Statistic available</t>
        </is>
      </c>
      <c r="J57">
        <f>IF($BW57&lt;&gt;"",$BW57,"")</f>
        <v>2003.0</v>
      </c>
      <c r="K57">
        <f>IF($BX57&lt;&gt;"",$BX57,"")</f>
        <v>2018.0</v>
      </c>
      <c r="L57">
        <f>IF(AND(ISNUMBER($BW57),ISNUMBER($BX57)),($BW57+$BX57)/2,"")</f>
        <v>2010.5</v>
      </c>
      <c r="M57">
        <f>IF($L57&lt;&gt;"",$L57,"")</f>
        <v>2010.5</v>
      </c>
      <c r="N57">
        <f>IF(AND(ISNUMBER($BW57),ISNUMBER($BX57)),MIN(1,MAX(0,($BX57-2016+1)/($BX57-$BW57+1))),"")</f>
        <v>0.1875</v>
      </c>
      <c r="O57">
        <f>IF(AND(ISNUMBER($BW57),ISNUMBER($BX57)),MIN(1,MAX(0,($BX57-2017+1)/($BX57-$BW57+1))),"")</f>
        <v>0.125</v>
      </c>
      <c r="P57">
        <f>IF(AND(ISNUMBER($BW57),ISNUMBER($BX57)),MIN(1,MAX(0,($BX57-2018+1)/($BX57-$BW57+1))),"")</f>
        <v>0.0625</v>
      </c>
      <c r="Q57">
        <f>IF(AND(ISNUMBER($BW57),ISNUMBER($BX57)),MIN(1,MAX(0,($BX57-2019+1)/($BX57-$BW57+1))),"")</f>
        <v>0.0</v>
      </c>
      <c r="R57">
        <f>IF(AND(ISNUMBER($BW57),ISNUMBER($BX57)),MIN(1,MAX(0,($BX57-2016+1)/($BX57-$BW57+1))),"")</f>
        <v>0.1875</v>
      </c>
      <c r="S57">
        <f>IF($L57&lt;&gt;"",IF($L57&gt;=2015.5,1,0),"")</f>
        <v>0.0</v>
      </c>
      <c r="T57">
        <f>IF($L57&lt;&gt;"",IF($L57&gt;=2016,1,0),"")</f>
        <v>0.0</v>
      </c>
      <c r="U57">
        <f>IF(ISNUMBER($BX57),IF($BX57&gt;=2016,1,0),"")</f>
        <v>1.0</v>
      </c>
      <c r="V57">
        <f>IF(ISNUMBER($BW57),IF($BW57&gt;=2016,1,0),"")</f>
        <v>0.0</v>
      </c>
      <c r="W57" t="str">
        <f>IF(AND(ISNUMBER($BW57),ISNUMBER($BX57)),IF($BW57&gt;=2016,"post-only",IF($BX57&lt;2016,"pre-only","mixed")),"")</f>
        <v>mixed</v>
      </c>
      <c r="X57">
        <f>IF(AND(ISNUMBER($BW57),ISNUMBER($BX57)),MIN(1,MAX(0,($BX57-2017+1)/($BX57-$BW57+1))),"")</f>
        <v>0.125</v>
      </c>
      <c r="Y57">
        <f>IF(AND(ISNUMBER($BW57),ISNUMBER($BX57)),MIN(1,MAX(0,($BX57-2018+1)/($BX57-$BW57+1))),"")</f>
        <v>0.0625</v>
      </c>
      <c r="Z57">
        <f>IF(AND(ISNUMBER($BW57),ISNUMBER($BX57)),MIN(1,MAX(0,($BX57-2019+1)/($BX57-$BW57+1))),"")</f>
        <v>0.0</v>
      </c>
      <c r="AA57">
        <f>IF(ISNUMBER($BX57),IF($BX57&gt;=2017,1,0),"")</f>
        <v>1.0</v>
      </c>
      <c r="AB57">
        <f>IF(ISNUMBER($BX57),IF($BX57&gt;=2018,1,0),"")</f>
        <v>1.0</v>
      </c>
      <c r="AC57">
        <f>IF(ISNUMBER($BX57),IF($BX57&gt;=2019,1,0),"")</f>
        <v>0.0</v>
      </c>
      <c r="AD57">
        <f>IF($L57&lt;&gt;"",IF($L57&gt;2013,1,0),"")</f>
        <v>0.0</v>
      </c>
      <c r="AE57">
        <f>IF($L57&lt;&gt;"",1+IF($L57&gt;2011,1,0)+IF($L57&gt;2014,1,0),"")</f>
        <v>1.0</v>
      </c>
      <c r="AF57" t="inlineStr">
        <is>
          <t>rating</t>
        </is>
      </c>
      <c r="AG57" t="inlineStr">
        <is>
          <t>performance</t>
        </is>
      </c>
      <c r="AH57" t="inlineStr">
        <is>
          <t>non-sensitive</t>
        </is>
      </c>
      <c r="AI57" t="inlineStr">
        <is>
          <t>99_NCE</t>
        </is>
      </c>
      <c r="AJ57" t="inlineStr">
        <is>
          <t>99_NCE</t>
        </is>
      </c>
      <c r="AK57" t="str">
        <f>IF(AND($CF57&lt;&gt;"",IFERROR(INDEX(subsample_country_map!$B:$B,MATCH($CF57,subsample_country_map!$A:$A,0)),"")&lt;&gt;""),INDEX(subsample_country_map!$B:$B,MATCH($CF57,subsample_country_map!$A:$A,0)),INDEX(lookup!$AA:$AA,MATCH($A57,lookup!$A:$A,0)))</f>
        <v>3_AsiaPac</v>
      </c>
      <c r="AL57" t="str">
        <f>IF(AND($CF57&lt;&gt;"",IFERROR(INDEX(subsample_country_map!$C:$C,MATCH($CF57,subsample_country_map!$A:$A,0)),"")&lt;&gt;""),INDEX(subsample_country_map!$C:$C,MATCH($CF57,subsample_country_map!$A:$A,0)),INDEX(lookup!$AB:$AB,MATCH($A57,lookup!$A:$A,0)))</f>
        <v>99_NCE</v>
      </c>
      <c r="AM57" t="str">
        <f>IF(AND($CF57&lt;&gt;"",IFERROR(INDEX(subsample_country_map!$D:$D,MATCH($CF57,subsample_country_map!$A:$A,0)),"")&lt;&gt;""),INDEX(subsample_country_map!$D:$D,MATCH($CF57,subsample_country_map!$A:$A,0)),INDEX(lookup!$AC:$AC,MATCH($A57,lookup!$A:$A,0)))</f>
        <v>99_NCE</v>
      </c>
      <c r="AN57" t="str">
        <f>IF(AND($CF57&lt;&gt;"",IFERROR(INDEX(subsample_country_map!$E:$E,MATCH($CF57,subsample_country_map!$A:$A,0)),"")&lt;&gt;""),INDEX(subsample_country_map!$E:$E,MATCH($CF57,subsample_country_map!$A:$A,0)),INDEX(lookup!$AD:$AD,MATCH($A57,lookup!$A:$A,0)))</f>
        <v>99_NCE</v>
      </c>
      <c r="AO57" t="str">
        <f>INDEX(lookup!$Y:$Y,MATCH($A57,lookup!$A:$A,0))</f>
        <v>0_published</v>
      </c>
      <c r="AP57" t="str">
        <f>INDEX(lookup!$Z:$Z,MATCH($A57,lookup!$A:$A,0))</f>
        <v>1_VHB high</v>
      </c>
      <c r="AQ57" t="str">
        <f>INDEX(lookup!$W:$W,MATCH($A57,lookup!$A:$A,0))</f>
        <v>1_fin/acc/econ</v>
      </c>
      <c r="AS57" t="inlineStr">
        <is>
          <t>staging</t>
        </is>
      </c>
      <c r="AT57" t="inlineStr">
        <is>
          <t>good-CER</t>
        </is>
      </c>
      <c r="AU57" t="inlineStr">
        <is>
          <t>creditworthiness</t>
        </is>
      </c>
      <c r="AV57" t="inlineStr">
        <is>
          <t>0.220</t>
        </is>
      </c>
      <c r="AX57" t="inlineStr">
        <is>
          <t>2.47</t>
        </is>
      </c>
      <c r="BA57" t="n">
        <v>870</v>
      </c>
      <c r="BB57" t="inlineStr">
        <is>
          <t>0</t>
        </is>
      </c>
      <c r="BC57" t="inlineStr">
        <is>
          <t>OLS</t>
        </is>
      </c>
      <c r="BD57" t="inlineStr">
        <is>
          <t>firm</t>
        </is>
      </c>
      <c r="BE57" t="inlineStr">
        <is>
          <t>other:firms with credit rating available</t>
        </is>
      </c>
      <c r="BF57" t="inlineStr">
        <is>
          <t>12 countries where the CR variable is available</t>
        </is>
      </c>
      <c r="BI57" t="inlineStr">
        <is>
          <t>Table 9</t>
        </is>
      </c>
      <c r="BJ57" t="inlineStr">
        <is>
          <t>col 4</t>
        </is>
      </c>
      <c r="BK57" t="inlineStr">
        <is>
          <t>13</t>
        </is>
      </c>
      <c r="BL57" t="inlineStr">
        <is>
          <t>CCP4 0.220** (2.47)</t>
        </is>
      </c>
      <c r="BM57" t="inlineStr">
        <is>
          <t>CCP4</t>
        </is>
      </c>
      <c r="BN57" t="inlineStr">
        <is>
          <t>CR</t>
        </is>
      </c>
      <c r="BO57" t="inlineStr">
        <is>
          <t>update</t>
        </is>
      </c>
      <c r="BP57" t="inlineStr">
        <is>
          <t>Al-Fakir Al Rabab'a et al (2023)</t>
        </is>
      </c>
      <c r="BQ57" t="inlineStr">
        <is>
          <t>computed</t>
        </is>
      </c>
      <c r="BT57" t="n">
        <v>0</v>
      </c>
      <c r="BU57" t="inlineStr">
        <is>
          <t>staging_Al-Fakir_Al_Rababa_et_al_2023.csv</t>
        </is>
      </c>
      <c r="BW57" t="n">
        <v>2003</v>
      </c>
      <c r="BX57" t="n">
        <v>2018</v>
      </c>
      <c r="BY57" t="inlineStr">
        <is>
          <t>multi: 14 Asia-Pacific countries (Australia, China, Hong Kong, India, Indonesia, Japan, Malaysia, New Zealand, Philippines, Singapore, South Korea, Sri Lanka, Taiwan, Thailand)</t>
        </is>
      </c>
      <c r="BZ57" t="n">
        <v>2010.5</v>
      </c>
      <c r="CA57" t="n">
        <v>0.1875</v>
      </c>
      <c r="CB57" t="n">
        <v>0</v>
      </c>
      <c r="CC57" t="n">
        <v>1</v>
      </c>
      <c r="CD57" t="n">
        <v>-0.08364327775335985</v>
      </c>
      <c r="CE57" t="n">
        <v>1</v>
      </c>
    </row>
    <row r="58">
      <c r="A58" t="inlineStr">
        <is>
          <t>Ali et al (2023)</t>
        </is>
      </c>
      <c r="B58" t="n">
        <v>1363</v>
      </c>
      <c r="C58" t="n">
        <v>-0.21</v>
      </c>
      <c r="D58" t="n">
        <v>3066</v>
      </c>
      <c r="E58">
        <f>IF(ISNUMBER($BA58),$BA58,IF(AND(ISNUMBER($D58),ISNUMBER($BW58),ISNUMBER($BX58)),$D58*($BX58-$BW58+1),""))</f>
        <v>49056.0</v>
      </c>
      <c r="H58" t="inlineStr">
        <is>
          <t>bivariate</t>
        </is>
      </c>
      <c r="I58" t="inlineStr">
        <is>
          <t>Correlation coefficient available</t>
        </is>
      </c>
      <c r="J58">
        <f>IF($BW58&lt;&gt;"",$BW58,"")</f>
        <v>2005.0</v>
      </c>
      <c r="K58">
        <f>IF($BX58&lt;&gt;"",$BX58,"")</f>
        <v>2020.0</v>
      </c>
      <c r="L58">
        <f>IF(AND(ISNUMBER($BW58),ISNUMBER($BX58)),($BW58+$BX58)/2,"")</f>
        <v>2012.5</v>
      </c>
      <c r="M58">
        <f>IF($L58&lt;&gt;"",$L58,"")</f>
        <v>2012.5</v>
      </c>
      <c r="N58">
        <f>IF(AND(ISNUMBER($BW58),ISNUMBER($BX58)),MIN(1,MAX(0,($BX58-2016+1)/($BX58-$BW58+1))),"")</f>
        <v>0.3125</v>
      </c>
      <c r="O58">
        <f>IF(AND(ISNUMBER($BW58),ISNUMBER($BX58)),MIN(1,MAX(0,($BX58-2017+1)/($BX58-$BW58+1))),"")</f>
        <v>0.25</v>
      </c>
      <c r="P58">
        <f>IF(AND(ISNUMBER($BW58),ISNUMBER($BX58)),MIN(1,MAX(0,($BX58-2018+1)/($BX58-$BW58+1))),"")</f>
        <v>0.1875</v>
      </c>
      <c r="Q58">
        <f>IF(AND(ISNUMBER($BW58),ISNUMBER($BX58)),MIN(1,MAX(0,($BX58-2019+1)/($BX58-$BW58+1))),"")</f>
        <v>0.125</v>
      </c>
      <c r="R58">
        <f>IF(AND(ISNUMBER($BW58),ISNUMBER($BX58)),MIN(1,MAX(0,($BX58-2016+1)/($BX58-$BW58+1))),"")</f>
        <v>0.3125</v>
      </c>
      <c r="S58">
        <f>IF($L58&lt;&gt;"",IF($L58&gt;=2015.5,1,0),"")</f>
        <v>0.0</v>
      </c>
      <c r="T58">
        <f>IF($L58&lt;&gt;"",IF($L58&gt;=2016,1,0),"")</f>
        <v>0.0</v>
      </c>
      <c r="U58">
        <f>IF(ISNUMBER($BX58),IF($BX58&gt;=2016,1,0),"")</f>
        <v>1.0</v>
      </c>
      <c r="V58">
        <f>IF(ISNUMBER($BW58),IF($BW58&gt;=2016,1,0),"")</f>
        <v>0.0</v>
      </c>
      <c r="W58" t="str">
        <f>IF(AND(ISNUMBER($BW58),ISNUMBER($BX58)),IF($BW58&gt;=2016,"post-only",IF($BX58&lt;2016,"pre-only","mixed")),"")</f>
        <v>mixed</v>
      </c>
      <c r="X58">
        <f>IF(AND(ISNUMBER($BW58),ISNUMBER($BX58)),MIN(1,MAX(0,($BX58-2017+1)/($BX58-$BW58+1))),"")</f>
        <v>0.25</v>
      </c>
      <c r="Y58">
        <f>IF(AND(ISNUMBER($BW58),ISNUMBER($BX58)),MIN(1,MAX(0,($BX58-2018+1)/($BX58-$BW58+1))),"")</f>
        <v>0.1875</v>
      </c>
      <c r="Z58">
        <f>IF(AND(ISNUMBER($BW58),ISNUMBER($BX58)),MIN(1,MAX(0,($BX58-2019+1)/($BX58-$BW58+1))),"")</f>
        <v>0.125</v>
      </c>
      <c r="AA58">
        <f>IF(ISNUMBER($BX58),IF($BX58&gt;=2017,1,0),"")</f>
        <v>1.0</v>
      </c>
      <c r="AB58">
        <f>IF(ISNUMBER($BX58),IF($BX58&gt;=2018,1,0),"")</f>
        <v>1.0</v>
      </c>
      <c r="AC58">
        <f>IF(ISNUMBER($BX58),IF($BX58&gt;=2019,1,0),"")</f>
        <v>1.0</v>
      </c>
      <c r="AD58">
        <f>IF($L58&lt;&gt;"",IF($L58&gt;2013,1,0),"")</f>
        <v>0.0</v>
      </c>
      <c r="AE58">
        <f>IF($L58&lt;&gt;"",1+IF($L58&gt;2011,1,0)+IF($L58&gt;2014,1,0),"")</f>
        <v>2.0</v>
      </c>
      <c r="AF58" t="inlineStr">
        <is>
          <t>loan (interest rate)</t>
        </is>
      </c>
      <c r="AG58" t="inlineStr">
        <is>
          <t>performance</t>
        </is>
      </c>
      <c r="AH58" t="inlineStr">
        <is>
          <t>non-sensitive</t>
        </is>
      </c>
      <c r="AI58" t="inlineStr">
        <is>
          <t>without ETS/CT</t>
        </is>
      </c>
      <c r="AJ58" t="inlineStr">
        <is>
          <t>without ETS/CT</t>
        </is>
      </c>
      <c r="AK58" t="str">
        <f>IF(AND($CF58&lt;&gt;"",IFERROR(INDEX(subsample_country_map!$B:$B,MATCH($CF58,subsample_country_map!$A:$A,0)),"")&lt;&gt;""),INDEX(subsample_country_map!$B:$B,MATCH($CF58,subsample_country_map!$A:$A,0)),INDEX(lookup!$AA:$AA,MATCH($A58,lookup!$A:$A,0)))</f>
        <v>1_US</v>
      </c>
      <c r="AL58" t="str">
        <f>IF(AND($CF58&lt;&gt;"",IFERROR(INDEX(subsample_country_map!$C:$C,MATCH($CF58,subsample_country_map!$A:$A,0)),"")&lt;&gt;""),INDEX(subsample_country_map!$C:$C,MATCH($CF58,subsample_country_map!$A:$A,0)),INDEX(lookup!$AB:$AB,MATCH($A58,lookup!$A:$A,0)))</f>
        <v>1_developed</v>
      </c>
      <c r="AM58" t="str">
        <f>IF(AND($CF58&lt;&gt;"",IFERROR(INDEX(subsample_country_map!$D:$D,MATCH($CF58,subsample_country_map!$A:$A,0)),"")&lt;&gt;""),INDEX(subsample_country_map!$D:$D,MATCH($CF58,subsample_country_map!$A:$A,0)),INDEX(lookup!$AC:$AC,MATCH($A58,lookup!$A:$A,0)))</f>
        <v>1_western</v>
      </c>
      <c r="AN58" t="str">
        <f>IF(AND($CF58&lt;&gt;"",IFERROR(INDEX(subsample_country_map!$E:$E,MATCH($CF58,subsample_country_map!$A:$A,0)),"")&lt;&gt;""),INDEX(subsample_country_map!$E:$E,MATCH($CF58,subsample_country_map!$A:$A,0)),INDEX(lookup!$AD:$AD,MATCH($A58,lookup!$A:$A,0)))</f>
        <v>1_common law</v>
      </c>
      <c r="AO58" t="str">
        <f>INDEX(lookup!$Y:$Y,MATCH($A58,lookup!$A:$A,0))</f>
        <v>0_published</v>
      </c>
      <c r="AP58" t="str">
        <f>INDEX(lookup!$Z:$Z,MATCH($A58,lookup!$A:$A,0))</f>
        <v>1_VHB high</v>
      </c>
      <c r="AQ58" t="str">
        <f>INDEX(lookup!$W:$W,MATCH($A58,lookup!$A:$A,0))</f>
        <v>2_sust</v>
      </c>
      <c r="AS58" t="inlineStr">
        <is>
          <t>staging</t>
        </is>
      </c>
      <c r="AT58" t="inlineStr">
        <is>
          <t>good-CER</t>
        </is>
      </c>
      <c r="AU58" t="inlineStr">
        <is>
          <t>cost</t>
        </is>
      </c>
      <c r="AZ58" t="inlineStr">
        <is>
          <t>-.21</t>
        </is>
      </c>
      <c r="BA58" t="inlineStr">
        <is>
          <t>FLAG</t>
        </is>
      </c>
      <c r="BB58" t="inlineStr">
        <is>
          <t>FLAG</t>
        </is>
      </c>
      <c r="BC58" t="inlineStr">
        <is>
          <t>n/a (structural)</t>
        </is>
      </c>
      <c r="BD58" t="inlineStr">
        <is>
          <t>n/a (structural)</t>
        </is>
      </c>
      <c r="BE58" t="inlineStr">
        <is>
          <t>none</t>
        </is>
      </c>
      <c r="BI58" t="inlineStr">
        <is>
          <t>Table 3</t>
        </is>
      </c>
      <c r="BJ58" t="inlineStr">
        <is>
          <t>Pearson correlation row 2 col 1</t>
        </is>
      </c>
      <c r="BK58" t="inlineStr">
        <is>
          <t>3424</t>
        </is>
      </c>
      <c r="BL58" t="inlineStr">
        <is>
          <t>CC_ACTION 2 -.21***</t>
        </is>
      </c>
      <c r="BM58" t="inlineStr">
        <is>
          <t>CC_ACTION</t>
        </is>
      </c>
      <c r="BN58" t="inlineStr">
        <is>
          <t>KD</t>
        </is>
      </c>
      <c r="BO58" t="inlineStr">
        <is>
          <t>update</t>
        </is>
      </c>
      <c r="BP58" t="inlineStr">
        <is>
          <t>Ali et al (2023)</t>
        </is>
      </c>
      <c r="BQ58" t="inlineStr">
        <is>
          <t>bivariate</t>
        </is>
      </c>
      <c r="BT58" t="n">
        <v>0</v>
      </c>
      <c r="BU58" t="inlineStr">
        <is>
          <t>staging_Ali_et_al_2023.csv</t>
        </is>
      </c>
      <c r="BW58" t="n">
        <v>2005</v>
      </c>
      <c r="BX58" t="n">
        <v>2020</v>
      </c>
      <c r="BY58" t="inlineStr">
        <is>
          <t>United States</t>
        </is>
      </c>
      <c r="BZ58" t="n">
        <v>2012.5</v>
      </c>
      <c r="CA58" t="n">
        <v>0.3125</v>
      </c>
      <c r="CB58" t="n">
        <v>0</v>
      </c>
      <c r="CC58" t="n">
        <v>1</v>
      </c>
      <c r="CD58" t="n">
        <v>-0.2131713465648598</v>
      </c>
      <c r="CE58" t="n">
        <v>1</v>
      </c>
    </row>
    <row r="59">
      <c r="A59" t="inlineStr">
        <is>
          <t>Ali et al (2023)</t>
        </is>
      </c>
      <c r="B59" t="n">
        <v>1364</v>
      </c>
      <c r="C59" t="n">
        <v>-0.2110519071339503</v>
      </c>
      <c r="D59" t="n">
        <v>3066</v>
      </c>
      <c r="E59">
        <f>IF(ISNUMBER($BA59),$BA59,IF(AND(ISNUMBER($D59),ISNUMBER($BW59),ISNUMBER($BX59)),$D59*($BX59-$BW59+1),""))</f>
        <v>3066.0</v>
      </c>
      <c r="H59" t="inlineStr">
        <is>
          <t>partial</t>
        </is>
      </c>
      <c r="I59" t="inlineStr">
        <is>
          <t>Regression Cofficient and Standard Error  available</t>
        </is>
      </c>
      <c r="J59">
        <f>IF($BW59&lt;&gt;"",$BW59,"")</f>
        <v>2005.0</v>
      </c>
      <c r="K59">
        <f>IF($BX59&lt;&gt;"",$BX59,"")</f>
        <v>2020.0</v>
      </c>
      <c r="L59">
        <f>IF(AND(ISNUMBER($BW59),ISNUMBER($BX59)),($BW59+$BX59)/2,"")</f>
        <v>2012.5</v>
      </c>
      <c r="M59">
        <f>IF($L59&lt;&gt;"",$L59,"")</f>
        <v>2012.5</v>
      </c>
      <c r="N59">
        <f>IF(AND(ISNUMBER($BW59),ISNUMBER($BX59)),MIN(1,MAX(0,($BX59-2016+1)/($BX59-$BW59+1))),"")</f>
        <v>0.3125</v>
      </c>
      <c r="O59">
        <f>IF(AND(ISNUMBER($BW59),ISNUMBER($BX59)),MIN(1,MAX(0,($BX59-2017+1)/($BX59-$BW59+1))),"")</f>
        <v>0.25</v>
      </c>
      <c r="P59">
        <f>IF(AND(ISNUMBER($BW59),ISNUMBER($BX59)),MIN(1,MAX(0,($BX59-2018+1)/($BX59-$BW59+1))),"")</f>
        <v>0.1875</v>
      </c>
      <c r="Q59">
        <f>IF(AND(ISNUMBER($BW59),ISNUMBER($BX59)),MIN(1,MAX(0,($BX59-2019+1)/($BX59-$BW59+1))),"")</f>
        <v>0.125</v>
      </c>
      <c r="R59">
        <f>IF(AND(ISNUMBER($BW59),ISNUMBER($BX59)),MIN(1,MAX(0,($BX59-2016+1)/($BX59-$BW59+1))),"")</f>
        <v>0.3125</v>
      </c>
      <c r="S59">
        <f>IF($L59&lt;&gt;"",IF($L59&gt;=2015.5,1,0),"")</f>
        <v>0.0</v>
      </c>
      <c r="T59">
        <f>IF($L59&lt;&gt;"",IF($L59&gt;=2016,1,0),"")</f>
        <v>0.0</v>
      </c>
      <c r="U59">
        <f>IF(ISNUMBER($BX59),IF($BX59&gt;=2016,1,0),"")</f>
        <v>1.0</v>
      </c>
      <c r="V59">
        <f>IF(ISNUMBER($BW59),IF($BW59&gt;=2016,1,0),"")</f>
        <v>0.0</v>
      </c>
      <c r="W59" t="str">
        <f>IF(AND(ISNUMBER($BW59),ISNUMBER($BX59)),IF($BW59&gt;=2016,"post-only",IF($BX59&lt;2016,"pre-only","mixed")),"")</f>
        <v>mixed</v>
      </c>
      <c r="X59">
        <f>IF(AND(ISNUMBER($BW59),ISNUMBER($BX59)),MIN(1,MAX(0,($BX59-2017+1)/($BX59-$BW59+1))),"")</f>
        <v>0.25</v>
      </c>
      <c r="Y59">
        <f>IF(AND(ISNUMBER($BW59),ISNUMBER($BX59)),MIN(1,MAX(0,($BX59-2018+1)/($BX59-$BW59+1))),"")</f>
        <v>0.1875</v>
      </c>
      <c r="Z59">
        <f>IF(AND(ISNUMBER($BW59),ISNUMBER($BX59)),MIN(1,MAX(0,($BX59-2019+1)/($BX59-$BW59+1))),"")</f>
        <v>0.125</v>
      </c>
      <c r="AA59">
        <f>IF(ISNUMBER($BX59),IF($BX59&gt;=2017,1,0),"")</f>
        <v>1.0</v>
      </c>
      <c r="AB59">
        <f>IF(ISNUMBER($BX59),IF($BX59&gt;=2018,1,0),"")</f>
        <v>1.0</v>
      </c>
      <c r="AC59">
        <f>IF(ISNUMBER($BX59),IF($BX59&gt;=2019,1,0),"")</f>
        <v>1.0</v>
      </c>
      <c r="AD59">
        <f>IF($L59&lt;&gt;"",IF($L59&gt;2013,1,0),"")</f>
        <v>0.0</v>
      </c>
      <c r="AE59">
        <f>IF($L59&lt;&gt;"",1+IF($L59&gt;2011,1,0)+IF($L59&gt;2014,1,0),"")</f>
        <v>2.0</v>
      </c>
      <c r="AF59" t="inlineStr">
        <is>
          <t>loan (interest rate)</t>
        </is>
      </c>
      <c r="AG59" t="inlineStr">
        <is>
          <t>performance</t>
        </is>
      </c>
      <c r="AH59" t="inlineStr">
        <is>
          <t>non-sensitive</t>
        </is>
      </c>
      <c r="AI59" t="inlineStr">
        <is>
          <t>without ETS/CT</t>
        </is>
      </c>
      <c r="AJ59" t="inlineStr">
        <is>
          <t>without ETS/CT</t>
        </is>
      </c>
      <c r="AK59" t="str">
        <f>IF(AND($CF59&lt;&gt;"",IFERROR(INDEX(subsample_country_map!$B:$B,MATCH($CF59,subsample_country_map!$A:$A,0)),"")&lt;&gt;""),INDEX(subsample_country_map!$B:$B,MATCH($CF59,subsample_country_map!$A:$A,0)),INDEX(lookup!$AA:$AA,MATCH($A59,lookup!$A:$A,0)))</f>
        <v>1_US</v>
      </c>
      <c r="AL59" t="str">
        <f>IF(AND($CF59&lt;&gt;"",IFERROR(INDEX(subsample_country_map!$C:$C,MATCH($CF59,subsample_country_map!$A:$A,0)),"")&lt;&gt;""),INDEX(subsample_country_map!$C:$C,MATCH($CF59,subsample_country_map!$A:$A,0)),INDEX(lookup!$AB:$AB,MATCH($A59,lookup!$A:$A,0)))</f>
        <v>1_developed</v>
      </c>
      <c r="AM59" t="str">
        <f>IF(AND($CF59&lt;&gt;"",IFERROR(INDEX(subsample_country_map!$D:$D,MATCH($CF59,subsample_country_map!$A:$A,0)),"")&lt;&gt;""),INDEX(subsample_country_map!$D:$D,MATCH($CF59,subsample_country_map!$A:$A,0)),INDEX(lookup!$AC:$AC,MATCH($A59,lookup!$A:$A,0)))</f>
        <v>1_western</v>
      </c>
      <c r="AN59" t="str">
        <f>IF(AND($CF59&lt;&gt;"",IFERROR(INDEX(subsample_country_map!$E:$E,MATCH($CF59,subsample_country_map!$A:$A,0)),"")&lt;&gt;""),INDEX(subsample_country_map!$E:$E,MATCH($CF59,subsample_country_map!$A:$A,0)),INDEX(lookup!$AD:$AD,MATCH($A59,lookup!$A:$A,0)))</f>
        <v>1_common law</v>
      </c>
      <c r="AO59" t="str">
        <f>INDEX(lookup!$Y:$Y,MATCH($A59,lookup!$A:$A,0))</f>
        <v>0_published</v>
      </c>
      <c r="AP59" t="str">
        <f>INDEX(lookup!$Z:$Z,MATCH($A59,lookup!$A:$A,0))</f>
        <v>1_VHB high</v>
      </c>
      <c r="AQ59" t="str">
        <f>INDEX(lookup!$W:$W,MATCH($A59,lookup!$A:$A,0))</f>
        <v>2_sust</v>
      </c>
      <c r="AS59" t="inlineStr">
        <is>
          <t>staging</t>
        </is>
      </c>
      <c r="AT59" t="inlineStr">
        <is>
          <t>good-CER</t>
        </is>
      </c>
      <c r="AU59" t="inlineStr">
        <is>
          <t>cost</t>
        </is>
      </c>
      <c r="AV59" t="inlineStr">
        <is>
          <t>-1.076</t>
        </is>
      </c>
      <c r="AW59" t="inlineStr">
        <is>
          <t>.090</t>
        </is>
      </c>
      <c r="BA59" t="n">
        <v>3066</v>
      </c>
      <c r="BB59" t="inlineStr">
        <is>
          <t>1</t>
        </is>
      </c>
      <c r="BC59" t="inlineStr">
        <is>
          <t>OLS</t>
        </is>
      </c>
      <c r="BD59" t="inlineStr">
        <is>
          <t>robust (unclustered)</t>
        </is>
      </c>
      <c r="BE59" t="inlineStr">
        <is>
          <t>none</t>
        </is>
      </c>
      <c r="BI59" t="inlineStr">
        <is>
          <t>Table 4</t>
        </is>
      </c>
      <c r="BJ59" t="inlineStr">
        <is>
          <t>Model (1) OLS</t>
        </is>
      </c>
      <c r="BK59" t="inlineStr">
        <is>
          <t>3425</t>
        </is>
      </c>
      <c r="BL59" t="inlineStr">
        <is>
          <t>CC_ACTION -1.076***(.090)</t>
        </is>
      </c>
      <c r="BM59" t="inlineStr">
        <is>
          <t>CC_ACTION</t>
        </is>
      </c>
      <c r="BN59" t="inlineStr">
        <is>
          <t>KD</t>
        </is>
      </c>
      <c r="BO59" t="inlineStr">
        <is>
          <t>update</t>
        </is>
      </c>
      <c r="BP59" t="inlineStr">
        <is>
          <t>Ali et al (2023)</t>
        </is>
      </c>
      <c r="BQ59" t="inlineStr">
        <is>
          <t>computed</t>
        </is>
      </c>
      <c r="BT59" t="n">
        <v>0</v>
      </c>
      <c r="BU59" t="inlineStr">
        <is>
          <t>staging_Ali_et_al_2023.csv</t>
        </is>
      </c>
      <c r="BW59" t="n">
        <v>2005</v>
      </c>
      <c r="BX59" t="n">
        <v>2020</v>
      </c>
      <c r="BY59" t="inlineStr">
        <is>
          <t>United States</t>
        </is>
      </c>
      <c r="BZ59" t="n">
        <v>2012.5</v>
      </c>
      <c r="CA59" t="n">
        <v>0.3125</v>
      </c>
      <c r="CB59" t="n">
        <v>0</v>
      </c>
      <c r="CC59" t="n">
        <v>1</v>
      </c>
      <c r="CD59" t="n">
        <v>-0.2142720377480207</v>
      </c>
      <c r="CE59" t="n">
        <v>1</v>
      </c>
    </row>
    <row r="60">
      <c r="A60" t="inlineStr">
        <is>
          <t>Ali et al (2023)</t>
        </is>
      </c>
      <c r="B60" t="n">
        <v>1365</v>
      </c>
      <c r="C60" t="n">
        <v>-0.04909892904379957</v>
      </c>
      <c r="D60" t="n">
        <v>3065</v>
      </c>
      <c r="E60">
        <f>IF(ISNUMBER($BA60),$BA60,IF(AND(ISNUMBER($D60),ISNUMBER($BW60),ISNUMBER($BX60)),$D60*($BX60-$BW60+1),""))</f>
        <v>3065.0</v>
      </c>
      <c r="H60" t="inlineStr">
        <is>
          <t>partial</t>
        </is>
      </c>
      <c r="I60" t="inlineStr">
        <is>
          <t>Regression Cofficient and Standard Error  available</t>
        </is>
      </c>
      <c r="J60">
        <f>IF($BW60&lt;&gt;"",$BW60,"")</f>
        <v>2005.0</v>
      </c>
      <c r="K60">
        <f>IF($BX60&lt;&gt;"",$BX60,"")</f>
        <v>2020.0</v>
      </c>
      <c r="L60">
        <f>IF(AND(ISNUMBER($BW60),ISNUMBER($BX60)),($BW60+$BX60)/2,"")</f>
        <v>2012.5</v>
      </c>
      <c r="M60">
        <f>IF($L60&lt;&gt;"",$L60,"")</f>
        <v>2012.5</v>
      </c>
      <c r="N60">
        <f>IF(AND(ISNUMBER($BW60),ISNUMBER($BX60)),MIN(1,MAX(0,($BX60-2016+1)/($BX60-$BW60+1))),"")</f>
        <v>0.3125</v>
      </c>
      <c r="O60">
        <f>IF(AND(ISNUMBER($BW60),ISNUMBER($BX60)),MIN(1,MAX(0,($BX60-2017+1)/($BX60-$BW60+1))),"")</f>
        <v>0.25</v>
      </c>
      <c r="P60">
        <f>IF(AND(ISNUMBER($BW60),ISNUMBER($BX60)),MIN(1,MAX(0,($BX60-2018+1)/($BX60-$BW60+1))),"")</f>
        <v>0.1875</v>
      </c>
      <c r="Q60">
        <f>IF(AND(ISNUMBER($BW60),ISNUMBER($BX60)),MIN(1,MAX(0,($BX60-2019+1)/($BX60-$BW60+1))),"")</f>
        <v>0.125</v>
      </c>
      <c r="R60">
        <f>IF(AND(ISNUMBER($BW60),ISNUMBER($BX60)),MIN(1,MAX(0,($BX60-2016+1)/($BX60-$BW60+1))),"")</f>
        <v>0.3125</v>
      </c>
      <c r="S60">
        <f>IF($L60&lt;&gt;"",IF($L60&gt;=2015.5,1,0),"")</f>
        <v>0.0</v>
      </c>
      <c r="T60">
        <f>IF($L60&lt;&gt;"",IF($L60&gt;=2016,1,0),"")</f>
        <v>0.0</v>
      </c>
      <c r="U60">
        <f>IF(ISNUMBER($BX60),IF($BX60&gt;=2016,1,0),"")</f>
        <v>1.0</v>
      </c>
      <c r="V60">
        <f>IF(ISNUMBER($BW60),IF($BW60&gt;=2016,1,0),"")</f>
        <v>0.0</v>
      </c>
      <c r="W60" t="str">
        <f>IF(AND(ISNUMBER($BW60),ISNUMBER($BX60)),IF($BW60&gt;=2016,"post-only",IF($BX60&lt;2016,"pre-only","mixed")),"")</f>
        <v>mixed</v>
      </c>
      <c r="X60">
        <f>IF(AND(ISNUMBER($BW60),ISNUMBER($BX60)),MIN(1,MAX(0,($BX60-2017+1)/($BX60-$BW60+1))),"")</f>
        <v>0.25</v>
      </c>
      <c r="Y60">
        <f>IF(AND(ISNUMBER($BW60),ISNUMBER($BX60)),MIN(1,MAX(0,($BX60-2018+1)/($BX60-$BW60+1))),"")</f>
        <v>0.1875</v>
      </c>
      <c r="Z60">
        <f>IF(AND(ISNUMBER($BW60),ISNUMBER($BX60)),MIN(1,MAX(0,($BX60-2019+1)/($BX60-$BW60+1))),"")</f>
        <v>0.125</v>
      </c>
      <c r="AA60">
        <f>IF(ISNUMBER($BX60),IF($BX60&gt;=2017,1,0),"")</f>
        <v>1.0</v>
      </c>
      <c r="AB60">
        <f>IF(ISNUMBER($BX60),IF($BX60&gt;=2018,1,0),"")</f>
        <v>1.0</v>
      </c>
      <c r="AC60">
        <f>IF(ISNUMBER($BX60),IF($BX60&gt;=2019,1,0),"")</f>
        <v>1.0</v>
      </c>
      <c r="AD60">
        <f>IF($L60&lt;&gt;"",IF($L60&gt;2013,1,0),"")</f>
        <v>0.0</v>
      </c>
      <c r="AE60">
        <f>IF($L60&lt;&gt;"",1+IF($L60&gt;2011,1,0)+IF($L60&gt;2014,1,0),"")</f>
        <v>2.0</v>
      </c>
      <c r="AF60" t="inlineStr">
        <is>
          <t>loan (interest rate)</t>
        </is>
      </c>
      <c r="AG60" t="inlineStr">
        <is>
          <t>performance</t>
        </is>
      </c>
      <c r="AH60" t="inlineStr">
        <is>
          <t>non-sensitive</t>
        </is>
      </c>
      <c r="AI60" t="inlineStr">
        <is>
          <t>without ETS/CT</t>
        </is>
      </c>
      <c r="AJ60" t="inlineStr">
        <is>
          <t>without ETS/CT</t>
        </is>
      </c>
      <c r="AK60" t="str">
        <f>IF(AND($CF60&lt;&gt;"",IFERROR(INDEX(subsample_country_map!$B:$B,MATCH($CF60,subsample_country_map!$A:$A,0)),"")&lt;&gt;""),INDEX(subsample_country_map!$B:$B,MATCH($CF60,subsample_country_map!$A:$A,0)),INDEX(lookup!$AA:$AA,MATCH($A60,lookup!$A:$A,0)))</f>
        <v>1_US</v>
      </c>
      <c r="AL60" t="str">
        <f>IF(AND($CF60&lt;&gt;"",IFERROR(INDEX(subsample_country_map!$C:$C,MATCH($CF60,subsample_country_map!$A:$A,0)),"")&lt;&gt;""),INDEX(subsample_country_map!$C:$C,MATCH($CF60,subsample_country_map!$A:$A,0)),INDEX(lookup!$AB:$AB,MATCH($A60,lookup!$A:$A,0)))</f>
        <v>1_developed</v>
      </c>
      <c r="AM60" t="str">
        <f>IF(AND($CF60&lt;&gt;"",IFERROR(INDEX(subsample_country_map!$D:$D,MATCH($CF60,subsample_country_map!$A:$A,0)),"")&lt;&gt;""),INDEX(subsample_country_map!$D:$D,MATCH($CF60,subsample_country_map!$A:$A,0)),INDEX(lookup!$AC:$AC,MATCH($A60,lookup!$A:$A,0)))</f>
        <v>1_western</v>
      </c>
      <c r="AN60" t="str">
        <f>IF(AND($CF60&lt;&gt;"",IFERROR(INDEX(subsample_country_map!$E:$E,MATCH($CF60,subsample_country_map!$A:$A,0)),"")&lt;&gt;""),INDEX(subsample_country_map!$E:$E,MATCH($CF60,subsample_country_map!$A:$A,0)),INDEX(lookup!$AD:$AD,MATCH($A60,lookup!$A:$A,0)))</f>
        <v>1_common law</v>
      </c>
      <c r="AO60" t="str">
        <f>INDEX(lookup!$Y:$Y,MATCH($A60,lookup!$A:$A,0))</f>
        <v>0_published</v>
      </c>
      <c r="AP60" t="str">
        <f>INDEX(lookup!$Z:$Z,MATCH($A60,lookup!$A:$A,0))</f>
        <v>1_VHB high</v>
      </c>
      <c r="AQ60" t="str">
        <f>INDEX(lookup!$W:$W,MATCH($A60,lookup!$A:$A,0))</f>
        <v>2_sust</v>
      </c>
      <c r="AS60" t="inlineStr">
        <is>
          <t>staging</t>
        </is>
      </c>
      <c r="AT60" t="inlineStr">
        <is>
          <t>good-CER</t>
        </is>
      </c>
      <c r="AU60" t="inlineStr">
        <is>
          <t>cost</t>
        </is>
      </c>
      <c r="AV60" t="inlineStr">
        <is>
          <t>-.215</t>
        </is>
      </c>
      <c r="AW60" t="inlineStr">
        <is>
          <t>.079</t>
        </is>
      </c>
      <c r="BA60" t="n">
        <v>3065</v>
      </c>
      <c r="BB60" t="inlineStr">
        <is>
          <t>1</t>
        </is>
      </c>
      <c r="BC60" t="inlineStr">
        <is>
          <t>OLS</t>
        </is>
      </c>
      <c r="BD60" t="inlineStr">
        <is>
          <t>robust (unclustered)</t>
        </is>
      </c>
      <c r="BE60" t="inlineStr">
        <is>
          <t>none</t>
        </is>
      </c>
      <c r="BI60" t="inlineStr">
        <is>
          <t>Table 4</t>
        </is>
      </c>
      <c r="BJ60" t="inlineStr">
        <is>
          <t>Model (2) OLS</t>
        </is>
      </c>
      <c r="BK60" t="inlineStr">
        <is>
          <t>3425</t>
        </is>
      </c>
      <c r="BL60" t="inlineStr">
        <is>
          <t>CC_ACTION -.215***(.079)</t>
        </is>
      </c>
      <c r="BM60" t="inlineStr">
        <is>
          <t>CC_ACTION</t>
        </is>
      </c>
      <c r="BN60" t="inlineStr">
        <is>
          <t>KD</t>
        </is>
      </c>
      <c r="BO60" t="inlineStr">
        <is>
          <t>update</t>
        </is>
      </c>
      <c r="BP60" t="inlineStr">
        <is>
          <t>Ali et al (2023)</t>
        </is>
      </c>
      <c r="BQ60" t="inlineStr">
        <is>
          <t>computed</t>
        </is>
      </c>
      <c r="BT60" t="n">
        <v>0</v>
      </c>
      <c r="BU60" t="inlineStr">
        <is>
          <t>staging_Ali_et_al_2023.csv</t>
        </is>
      </c>
      <c r="BW60" t="n">
        <v>2005</v>
      </c>
      <c r="BX60" t="n">
        <v>2020</v>
      </c>
      <c r="BY60" t="inlineStr">
        <is>
          <t>United States</t>
        </is>
      </c>
      <c r="BZ60" t="n">
        <v>2012.5</v>
      </c>
      <c r="CA60" t="n">
        <v>0.3125</v>
      </c>
      <c r="CB60" t="n">
        <v>0</v>
      </c>
      <c r="CC60" t="n">
        <v>1</v>
      </c>
      <c r="CD60" t="n">
        <v>-0.04913844055176544</v>
      </c>
      <c r="CE60" t="n">
        <v>1</v>
      </c>
    </row>
    <row r="61">
      <c r="A61" t="inlineStr">
        <is>
          <t>Ali et al (2023)</t>
        </is>
      </c>
      <c r="B61" t="n">
        <v>1366</v>
      </c>
      <c r="C61" t="n">
        <v>-0.2028818899191964</v>
      </c>
      <c r="D61" t="n">
        <v>3065</v>
      </c>
      <c r="E61">
        <f>IF(ISNUMBER($BA61),$BA61,IF(AND(ISNUMBER($D61),ISNUMBER($BW61),ISNUMBER($BX61)),$D61*($BX61-$BW61+1),""))</f>
        <v>3065.0</v>
      </c>
      <c r="H61" t="inlineStr">
        <is>
          <t>partial</t>
        </is>
      </c>
      <c r="I61" t="inlineStr">
        <is>
          <t>Regression Cofficient and Standard Error  available</t>
        </is>
      </c>
      <c r="J61">
        <f>IF($BW61&lt;&gt;"",$BW61,"")</f>
        <v>2005.0</v>
      </c>
      <c r="K61">
        <f>IF($BX61&lt;&gt;"",$BX61,"")</f>
        <v>2020.0</v>
      </c>
      <c r="L61">
        <f>IF(AND(ISNUMBER($BW61),ISNUMBER($BX61)),($BW61+$BX61)/2,"")</f>
        <v>2012.5</v>
      </c>
      <c r="M61">
        <f>IF($L61&lt;&gt;"",$L61,"")</f>
        <v>2012.5</v>
      </c>
      <c r="N61">
        <f>IF(AND(ISNUMBER($BW61),ISNUMBER($BX61)),MIN(1,MAX(0,($BX61-2016+1)/($BX61-$BW61+1))),"")</f>
        <v>0.3125</v>
      </c>
      <c r="O61">
        <f>IF(AND(ISNUMBER($BW61),ISNUMBER($BX61)),MIN(1,MAX(0,($BX61-2017+1)/($BX61-$BW61+1))),"")</f>
        <v>0.25</v>
      </c>
      <c r="P61">
        <f>IF(AND(ISNUMBER($BW61),ISNUMBER($BX61)),MIN(1,MAX(0,($BX61-2018+1)/($BX61-$BW61+1))),"")</f>
        <v>0.1875</v>
      </c>
      <c r="Q61">
        <f>IF(AND(ISNUMBER($BW61),ISNUMBER($BX61)),MIN(1,MAX(0,($BX61-2019+1)/($BX61-$BW61+1))),"")</f>
        <v>0.125</v>
      </c>
      <c r="R61">
        <f>IF(AND(ISNUMBER($BW61),ISNUMBER($BX61)),MIN(1,MAX(0,($BX61-2016+1)/($BX61-$BW61+1))),"")</f>
        <v>0.3125</v>
      </c>
      <c r="S61">
        <f>IF($L61&lt;&gt;"",IF($L61&gt;=2015.5,1,0),"")</f>
        <v>0.0</v>
      </c>
      <c r="T61">
        <f>IF($L61&lt;&gt;"",IF($L61&gt;=2016,1,0),"")</f>
        <v>0.0</v>
      </c>
      <c r="U61">
        <f>IF(ISNUMBER($BX61),IF($BX61&gt;=2016,1,0),"")</f>
        <v>1.0</v>
      </c>
      <c r="V61">
        <f>IF(ISNUMBER($BW61),IF($BW61&gt;=2016,1,0),"")</f>
        <v>0.0</v>
      </c>
      <c r="W61" t="str">
        <f>IF(AND(ISNUMBER($BW61),ISNUMBER($BX61)),IF($BW61&gt;=2016,"post-only",IF($BX61&lt;2016,"pre-only","mixed")),"")</f>
        <v>mixed</v>
      </c>
      <c r="X61">
        <f>IF(AND(ISNUMBER($BW61),ISNUMBER($BX61)),MIN(1,MAX(0,($BX61-2017+1)/($BX61-$BW61+1))),"")</f>
        <v>0.25</v>
      </c>
      <c r="Y61">
        <f>IF(AND(ISNUMBER($BW61),ISNUMBER($BX61)),MIN(1,MAX(0,($BX61-2018+1)/($BX61-$BW61+1))),"")</f>
        <v>0.1875</v>
      </c>
      <c r="Z61">
        <f>IF(AND(ISNUMBER($BW61),ISNUMBER($BX61)),MIN(1,MAX(0,($BX61-2019+1)/($BX61-$BW61+1))),"")</f>
        <v>0.125</v>
      </c>
      <c r="AA61">
        <f>IF(ISNUMBER($BX61),IF($BX61&gt;=2017,1,0),"")</f>
        <v>1.0</v>
      </c>
      <c r="AB61">
        <f>IF(ISNUMBER($BX61),IF($BX61&gt;=2018,1,0),"")</f>
        <v>1.0</v>
      </c>
      <c r="AC61">
        <f>IF(ISNUMBER($BX61),IF($BX61&gt;=2019,1,0),"")</f>
        <v>1.0</v>
      </c>
      <c r="AD61">
        <f>IF($L61&lt;&gt;"",IF($L61&gt;2013,1,0),"")</f>
        <v>0.0</v>
      </c>
      <c r="AE61">
        <f>IF($L61&lt;&gt;"",1+IF($L61&gt;2011,1,0)+IF($L61&gt;2014,1,0),"")</f>
        <v>2.0</v>
      </c>
      <c r="AF61" t="inlineStr">
        <is>
          <t>loan (interest rate)</t>
        </is>
      </c>
      <c r="AG61" t="inlineStr">
        <is>
          <t>performance</t>
        </is>
      </c>
      <c r="AH61" t="inlineStr">
        <is>
          <t>non-sensitive</t>
        </is>
      </c>
      <c r="AI61" t="inlineStr">
        <is>
          <t>without ETS/CT</t>
        </is>
      </c>
      <c r="AJ61" t="inlineStr">
        <is>
          <t>without ETS/CT</t>
        </is>
      </c>
      <c r="AK61" t="str">
        <f>IF(AND($CF61&lt;&gt;"",IFERROR(INDEX(subsample_country_map!$B:$B,MATCH($CF61,subsample_country_map!$A:$A,0)),"")&lt;&gt;""),INDEX(subsample_country_map!$B:$B,MATCH($CF61,subsample_country_map!$A:$A,0)),INDEX(lookup!$AA:$AA,MATCH($A61,lookup!$A:$A,0)))</f>
        <v>1_US</v>
      </c>
      <c r="AL61" t="str">
        <f>IF(AND($CF61&lt;&gt;"",IFERROR(INDEX(subsample_country_map!$C:$C,MATCH($CF61,subsample_country_map!$A:$A,0)),"")&lt;&gt;""),INDEX(subsample_country_map!$C:$C,MATCH($CF61,subsample_country_map!$A:$A,0)),INDEX(lookup!$AB:$AB,MATCH($A61,lookup!$A:$A,0)))</f>
        <v>1_developed</v>
      </c>
      <c r="AM61" t="str">
        <f>IF(AND($CF61&lt;&gt;"",IFERROR(INDEX(subsample_country_map!$D:$D,MATCH($CF61,subsample_country_map!$A:$A,0)),"")&lt;&gt;""),INDEX(subsample_country_map!$D:$D,MATCH($CF61,subsample_country_map!$A:$A,0)),INDEX(lookup!$AC:$AC,MATCH($A61,lookup!$A:$A,0)))</f>
        <v>1_western</v>
      </c>
      <c r="AN61" t="str">
        <f>IF(AND($CF61&lt;&gt;"",IFERROR(INDEX(subsample_country_map!$E:$E,MATCH($CF61,subsample_country_map!$A:$A,0)),"")&lt;&gt;""),INDEX(subsample_country_map!$E:$E,MATCH($CF61,subsample_country_map!$A:$A,0)),INDEX(lookup!$AD:$AD,MATCH($A61,lookup!$A:$A,0)))</f>
        <v>1_common law</v>
      </c>
      <c r="AO61" t="str">
        <f>INDEX(lookup!$Y:$Y,MATCH($A61,lookup!$A:$A,0))</f>
        <v>0_published</v>
      </c>
      <c r="AP61" t="str">
        <f>INDEX(lookup!$Z:$Z,MATCH($A61,lookup!$A:$A,0))</f>
        <v>1_VHB high</v>
      </c>
      <c r="AQ61" t="str">
        <f>INDEX(lookup!$W:$W,MATCH($A61,lookup!$A:$A,0))</f>
        <v>2_sust</v>
      </c>
      <c r="AS61" t="inlineStr">
        <is>
          <t>staging</t>
        </is>
      </c>
      <c r="AT61" t="inlineStr">
        <is>
          <t>good-CER</t>
        </is>
      </c>
      <c r="AU61" t="inlineStr">
        <is>
          <t>cost</t>
        </is>
      </c>
      <c r="AV61" t="inlineStr">
        <is>
          <t>-1.560</t>
        </is>
      </c>
      <c r="AW61" t="inlineStr">
        <is>
          <t>.136</t>
        </is>
      </c>
      <c r="BA61" t="n">
        <v>3065</v>
      </c>
      <c r="BB61" t="inlineStr">
        <is>
          <t>1</t>
        </is>
      </c>
      <c r="BC61" t="inlineStr">
        <is>
          <t>FE</t>
        </is>
      </c>
      <c r="BD61" t="inlineStr">
        <is>
          <t>robust (unclustered)</t>
        </is>
      </c>
      <c r="BE61" t="inlineStr">
        <is>
          <t>none</t>
        </is>
      </c>
      <c r="BI61" t="inlineStr">
        <is>
          <t>Table 4</t>
        </is>
      </c>
      <c r="BJ61" t="inlineStr">
        <is>
          <t>Model (3) FE</t>
        </is>
      </c>
      <c r="BK61" t="inlineStr">
        <is>
          <t>3425</t>
        </is>
      </c>
      <c r="BL61" t="inlineStr">
        <is>
          <t>CC_ACTION -1.560***(.136)</t>
        </is>
      </c>
      <c r="BM61" t="inlineStr">
        <is>
          <t>CC_ACTION</t>
        </is>
      </c>
      <c r="BN61" t="inlineStr">
        <is>
          <t>KD</t>
        </is>
      </c>
      <c r="BO61" t="inlineStr">
        <is>
          <t>update</t>
        </is>
      </c>
      <c r="BP61" t="inlineStr">
        <is>
          <t>Ali et al (2023)</t>
        </is>
      </c>
      <c r="BQ61" t="inlineStr">
        <is>
          <t>computed</t>
        </is>
      </c>
      <c r="BT61" t="n">
        <v>0</v>
      </c>
      <c r="BU61" t="inlineStr">
        <is>
          <t>staging_Ali_et_al_2023.csv</t>
        </is>
      </c>
      <c r="BW61" t="n">
        <v>2005</v>
      </c>
      <c r="BX61" t="n">
        <v>2020</v>
      </c>
      <c r="BY61" t="inlineStr">
        <is>
          <t>United States</t>
        </is>
      </c>
      <c r="BZ61" t="n">
        <v>2012.5</v>
      </c>
      <c r="CA61" t="n">
        <v>0.3125</v>
      </c>
      <c r="CB61" t="n">
        <v>0</v>
      </c>
      <c r="CC61" t="n">
        <v>1</v>
      </c>
      <c r="CD61" t="n">
        <v>-0.2057363351999041</v>
      </c>
      <c r="CE61" t="n">
        <v>1</v>
      </c>
    </row>
    <row r="62">
      <c r="A62" t="inlineStr">
        <is>
          <t>Ali et al (2023)</t>
        </is>
      </c>
      <c r="B62" t="n">
        <v>1367</v>
      </c>
      <c r="C62" t="n">
        <v>-0.1203470052603664</v>
      </c>
      <c r="D62" t="n">
        <v>1037</v>
      </c>
      <c r="E62">
        <f>IF(ISNUMBER($BA62),$BA62,IF(AND(ISNUMBER($D62),ISNUMBER($BW62),ISNUMBER($BX62)),$D62*($BX62-$BW62+1),""))</f>
        <v>1037.0</v>
      </c>
      <c r="H62" t="inlineStr">
        <is>
          <t>partial</t>
        </is>
      </c>
      <c r="I62" t="inlineStr">
        <is>
          <t>Regression Cofficient and Standard Error  available</t>
        </is>
      </c>
      <c r="J62">
        <f>IF($BW62&lt;&gt;"",$BW62,"")</f>
        <v>2005.0</v>
      </c>
      <c r="K62">
        <f>IF($BX62&lt;&gt;"",$BX62,"")</f>
        <v>2020.0</v>
      </c>
      <c r="L62">
        <f>IF(AND(ISNUMBER($BW62),ISNUMBER($BX62)),($BW62+$BX62)/2,"")</f>
        <v>2012.5</v>
      </c>
      <c r="M62">
        <f>IF($L62&lt;&gt;"",$L62,"")</f>
        <v>2012.5</v>
      </c>
      <c r="N62">
        <f>IF(AND(ISNUMBER($BW62),ISNUMBER($BX62)),MIN(1,MAX(0,($BX62-2016+1)/($BX62-$BW62+1))),"")</f>
        <v>0.3125</v>
      </c>
      <c r="O62">
        <f>IF(AND(ISNUMBER($BW62),ISNUMBER($BX62)),MIN(1,MAX(0,($BX62-2017+1)/($BX62-$BW62+1))),"")</f>
        <v>0.25</v>
      </c>
      <c r="P62">
        <f>IF(AND(ISNUMBER($BW62),ISNUMBER($BX62)),MIN(1,MAX(0,($BX62-2018+1)/($BX62-$BW62+1))),"")</f>
        <v>0.1875</v>
      </c>
      <c r="Q62">
        <f>IF(AND(ISNUMBER($BW62),ISNUMBER($BX62)),MIN(1,MAX(0,($BX62-2019+1)/($BX62-$BW62+1))),"")</f>
        <v>0.125</v>
      </c>
      <c r="R62">
        <f>IF(AND(ISNUMBER($BW62),ISNUMBER($BX62)),MIN(1,MAX(0,($BX62-2016+1)/($BX62-$BW62+1))),"")</f>
        <v>0.3125</v>
      </c>
      <c r="S62">
        <f>IF($L62&lt;&gt;"",IF($L62&gt;=2015.5,1,0),"")</f>
        <v>0.0</v>
      </c>
      <c r="T62">
        <f>IF($L62&lt;&gt;"",IF($L62&gt;=2016,1,0),"")</f>
        <v>0.0</v>
      </c>
      <c r="U62">
        <f>IF(ISNUMBER($BX62),IF($BX62&gt;=2016,1,0),"")</f>
        <v>1.0</v>
      </c>
      <c r="V62">
        <f>IF(ISNUMBER($BW62),IF($BW62&gt;=2016,1,0),"")</f>
        <v>0.0</v>
      </c>
      <c r="W62" t="str">
        <f>IF(AND(ISNUMBER($BW62),ISNUMBER($BX62)),IF($BW62&gt;=2016,"post-only",IF($BX62&lt;2016,"pre-only","mixed")),"")</f>
        <v>mixed</v>
      </c>
      <c r="X62">
        <f>IF(AND(ISNUMBER($BW62),ISNUMBER($BX62)),MIN(1,MAX(0,($BX62-2017+1)/($BX62-$BW62+1))),"")</f>
        <v>0.25</v>
      </c>
      <c r="Y62">
        <f>IF(AND(ISNUMBER($BW62),ISNUMBER($BX62)),MIN(1,MAX(0,($BX62-2018+1)/($BX62-$BW62+1))),"")</f>
        <v>0.1875</v>
      </c>
      <c r="Z62">
        <f>IF(AND(ISNUMBER($BW62),ISNUMBER($BX62)),MIN(1,MAX(0,($BX62-2019+1)/($BX62-$BW62+1))),"")</f>
        <v>0.125</v>
      </c>
      <c r="AA62">
        <f>IF(ISNUMBER($BX62),IF($BX62&gt;=2017,1,0),"")</f>
        <v>1.0</v>
      </c>
      <c r="AB62">
        <f>IF(ISNUMBER($BX62),IF($BX62&gt;=2018,1,0),"")</f>
        <v>1.0</v>
      </c>
      <c r="AC62">
        <f>IF(ISNUMBER($BX62),IF($BX62&gt;=2019,1,0),"")</f>
        <v>1.0</v>
      </c>
      <c r="AD62">
        <f>IF($L62&lt;&gt;"",IF($L62&gt;2013,1,0),"")</f>
        <v>0.0</v>
      </c>
      <c r="AE62">
        <f>IF($L62&lt;&gt;"",1+IF($L62&gt;2011,1,0)+IF($L62&gt;2014,1,0),"")</f>
        <v>2.0</v>
      </c>
      <c r="AF62" t="inlineStr">
        <is>
          <t>loan (interest rate)</t>
        </is>
      </c>
      <c r="AG62" t="inlineStr">
        <is>
          <t>performance</t>
        </is>
      </c>
      <c r="AH62" t="inlineStr">
        <is>
          <t>non-sensitive</t>
        </is>
      </c>
      <c r="AI62" t="inlineStr">
        <is>
          <t>without ETS/CT</t>
        </is>
      </c>
      <c r="AJ62" t="inlineStr">
        <is>
          <t>without ETS/CT</t>
        </is>
      </c>
      <c r="AK62" t="str">
        <f>IF(AND($CF62&lt;&gt;"",IFERROR(INDEX(subsample_country_map!$B:$B,MATCH($CF62,subsample_country_map!$A:$A,0)),"")&lt;&gt;""),INDEX(subsample_country_map!$B:$B,MATCH($CF62,subsample_country_map!$A:$A,0)),INDEX(lookup!$AA:$AA,MATCH($A62,lookup!$A:$A,0)))</f>
        <v>1_US</v>
      </c>
      <c r="AL62" t="str">
        <f>IF(AND($CF62&lt;&gt;"",IFERROR(INDEX(subsample_country_map!$C:$C,MATCH($CF62,subsample_country_map!$A:$A,0)),"")&lt;&gt;""),INDEX(subsample_country_map!$C:$C,MATCH($CF62,subsample_country_map!$A:$A,0)),INDEX(lookup!$AB:$AB,MATCH($A62,lookup!$A:$A,0)))</f>
        <v>1_developed</v>
      </c>
      <c r="AM62" t="str">
        <f>IF(AND($CF62&lt;&gt;"",IFERROR(INDEX(subsample_country_map!$D:$D,MATCH($CF62,subsample_country_map!$A:$A,0)),"")&lt;&gt;""),INDEX(subsample_country_map!$D:$D,MATCH($CF62,subsample_country_map!$A:$A,0)),INDEX(lookup!$AC:$AC,MATCH($A62,lookup!$A:$A,0)))</f>
        <v>1_western</v>
      </c>
      <c r="AN62" t="str">
        <f>IF(AND($CF62&lt;&gt;"",IFERROR(INDEX(subsample_country_map!$E:$E,MATCH($CF62,subsample_country_map!$A:$A,0)),"")&lt;&gt;""),INDEX(subsample_country_map!$E:$E,MATCH($CF62,subsample_country_map!$A:$A,0)),INDEX(lookup!$AD:$AD,MATCH($A62,lookup!$A:$A,0)))</f>
        <v>1_common law</v>
      </c>
      <c r="AO62" t="str">
        <f>INDEX(lookup!$Y:$Y,MATCH($A62,lookup!$A:$A,0))</f>
        <v>0_published</v>
      </c>
      <c r="AP62" t="str">
        <f>INDEX(lookup!$Z:$Z,MATCH($A62,lookup!$A:$A,0))</f>
        <v>1_VHB high</v>
      </c>
      <c r="AQ62" t="str">
        <f>INDEX(lookup!$W:$W,MATCH($A62,lookup!$A:$A,0))</f>
        <v>2_sust</v>
      </c>
      <c r="AS62" t="inlineStr">
        <is>
          <t>staging</t>
        </is>
      </c>
      <c r="AT62" t="inlineStr">
        <is>
          <t>good-CER</t>
        </is>
      </c>
      <c r="AU62" t="inlineStr">
        <is>
          <t>cost</t>
        </is>
      </c>
      <c r="AV62" t="inlineStr">
        <is>
          <t>-.203</t>
        </is>
      </c>
      <c r="AW62" t="inlineStr">
        <is>
          <t>.052</t>
        </is>
      </c>
      <c r="BA62" t="n">
        <v>1037</v>
      </c>
      <c r="BB62" t="inlineStr">
        <is>
          <t>1</t>
        </is>
      </c>
      <c r="BC62" t="inlineStr">
        <is>
          <t>OLS</t>
        </is>
      </c>
      <c r="BD62" t="inlineStr">
        <is>
          <t>robust (unclustered)</t>
        </is>
      </c>
      <c r="BE62" t="inlineStr">
        <is>
          <t>none</t>
        </is>
      </c>
      <c r="BI62" t="inlineStr">
        <is>
          <t>Table 5</t>
        </is>
      </c>
      <c r="BJ62" t="inlineStr">
        <is>
          <t>Model (1)</t>
        </is>
      </c>
      <c r="BK62" t="inlineStr">
        <is>
          <t>3426</t>
        </is>
      </c>
      <c r="BL62" t="inlineStr">
        <is>
          <t>W-RECYCLED -.203***(.052)</t>
        </is>
      </c>
      <c r="BM62" t="inlineStr">
        <is>
          <t>W-RECYCLED</t>
        </is>
      </c>
      <c r="BN62" t="inlineStr">
        <is>
          <t>interest-spread</t>
        </is>
      </c>
      <c r="BO62" t="inlineStr">
        <is>
          <t>update</t>
        </is>
      </c>
      <c r="BP62" t="inlineStr">
        <is>
          <t>Ali et al (2023)</t>
        </is>
      </c>
      <c r="BQ62" t="inlineStr">
        <is>
          <t>computed</t>
        </is>
      </c>
      <c r="BT62" t="n">
        <v>0</v>
      </c>
      <c r="BU62" t="inlineStr">
        <is>
          <t>staging_Ali_et_al_2023.csv</t>
        </is>
      </c>
      <c r="BW62" t="n">
        <v>2005</v>
      </c>
      <c r="BX62" t="n">
        <v>2020</v>
      </c>
      <c r="BY62" t="inlineStr">
        <is>
          <t>United States</t>
        </is>
      </c>
      <c r="BZ62" t="n">
        <v>2012.5</v>
      </c>
      <c r="CA62" t="n">
        <v>0.3125</v>
      </c>
      <c r="CB62" t="n">
        <v>0</v>
      </c>
      <c r="CC62" t="n">
        <v>1</v>
      </c>
      <c r="CD62" t="n">
        <v>-0.1209331184408677</v>
      </c>
      <c r="CE62" t="n">
        <v>1</v>
      </c>
    </row>
    <row r="63">
      <c r="A63" t="inlineStr">
        <is>
          <t>Ali et al (2023)</t>
        </is>
      </c>
      <c r="B63" t="n">
        <v>1368</v>
      </c>
      <c r="C63" t="n">
        <v>-0.04909892904379957</v>
      </c>
      <c r="D63" t="n">
        <v>3065</v>
      </c>
      <c r="E63">
        <f>IF(ISNUMBER($BA63),$BA63,IF(AND(ISNUMBER($D63),ISNUMBER($BW63),ISNUMBER($BX63)),$D63*($BX63-$BW63+1),""))</f>
        <v>3065.0</v>
      </c>
      <c r="H63" t="inlineStr">
        <is>
          <t>partial</t>
        </is>
      </c>
      <c r="I63" t="inlineStr">
        <is>
          <t>Regression Cofficient and Standard Error  available</t>
        </is>
      </c>
      <c r="J63">
        <f>IF($BW63&lt;&gt;"",$BW63,"")</f>
        <v>2005.0</v>
      </c>
      <c r="K63">
        <f>IF($BX63&lt;&gt;"",$BX63,"")</f>
        <v>2020.0</v>
      </c>
      <c r="L63">
        <f>IF(AND(ISNUMBER($BW63),ISNUMBER($BX63)),($BW63+$BX63)/2,"")</f>
        <v>2012.5</v>
      </c>
      <c r="M63">
        <f>IF($L63&lt;&gt;"",$L63,"")</f>
        <v>2012.5</v>
      </c>
      <c r="N63">
        <f>IF(AND(ISNUMBER($BW63),ISNUMBER($BX63)),MIN(1,MAX(0,($BX63-2016+1)/($BX63-$BW63+1))),"")</f>
        <v>0.3125</v>
      </c>
      <c r="O63">
        <f>IF(AND(ISNUMBER($BW63),ISNUMBER($BX63)),MIN(1,MAX(0,($BX63-2017+1)/($BX63-$BW63+1))),"")</f>
        <v>0.25</v>
      </c>
      <c r="P63">
        <f>IF(AND(ISNUMBER($BW63),ISNUMBER($BX63)),MIN(1,MAX(0,($BX63-2018+1)/($BX63-$BW63+1))),"")</f>
        <v>0.1875</v>
      </c>
      <c r="Q63">
        <f>IF(AND(ISNUMBER($BW63),ISNUMBER($BX63)),MIN(1,MAX(0,($BX63-2019+1)/($BX63-$BW63+1))),"")</f>
        <v>0.125</v>
      </c>
      <c r="R63">
        <f>IF(AND(ISNUMBER($BW63),ISNUMBER($BX63)),MIN(1,MAX(0,($BX63-2016+1)/($BX63-$BW63+1))),"")</f>
        <v>0.3125</v>
      </c>
      <c r="S63">
        <f>IF($L63&lt;&gt;"",IF($L63&gt;=2015.5,1,0),"")</f>
        <v>0.0</v>
      </c>
      <c r="T63">
        <f>IF($L63&lt;&gt;"",IF($L63&gt;=2016,1,0),"")</f>
        <v>0.0</v>
      </c>
      <c r="U63">
        <f>IF(ISNUMBER($BX63),IF($BX63&gt;=2016,1,0),"")</f>
        <v>1.0</v>
      </c>
      <c r="V63">
        <f>IF(ISNUMBER($BW63),IF($BW63&gt;=2016,1,0),"")</f>
        <v>0.0</v>
      </c>
      <c r="W63" t="str">
        <f>IF(AND(ISNUMBER($BW63),ISNUMBER($BX63)),IF($BW63&gt;=2016,"post-only",IF($BX63&lt;2016,"pre-only","mixed")),"")</f>
        <v>mixed</v>
      </c>
      <c r="X63">
        <f>IF(AND(ISNUMBER($BW63),ISNUMBER($BX63)),MIN(1,MAX(0,($BX63-2017+1)/($BX63-$BW63+1))),"")</f>
        <v>0.25</v>
      </c>
      <c r="Y63">
        <f>IF(AND(ISNUMBER($BW63),ISNUMBER($BX63)),MIN(1,MAX(0,($BX63-2018+1)/($BX63-$BW63+1))),"")</f>
        <v>0.1875</v>
      </c>
      <c r="Z63">
        <f>IF(AND(ISNUMBER($BW63),ISNUMBER($BX63)),MIN(1,MAX(0,($BX63-2019+1)/($BX63-$BW63+1))),"")</f>
        <v>0.125</v>
      </c>
      <c r="AA63">
        <f>IF(ISNUMBER($BX63),IF($BX63&gt;=2017,1,0),"")</f>
        <v>1.0</v>
      </c>
      <c r="AB63">
        <f>IF(ISNUMBER($BX63),IF($BX63&gt;=2018,1,0),"")</f>
        <v>1.0</v>
      </c>
      <c r="AC63">
        <f>IF(ISNUMBER($BX63),IF($BX63&gt;=2019,1,0),"")</f>
        <v>1.0</v>
      </c>
      <c r="AD63">
        <f>IF($L63&lt;&gt;"",IF($L63&gt;2013,1,0),"")</f>
        <v>0.0</v>
      </c>
      <c r="AE63">
        <f>IF($L63&lt;&gt;"",1+IF($L63&gt;2011,1,0)+IF($L63&gt;2014,1,0),"")</f>
        <v>2.0</v>
      </c>
      <c r="AF63" t="inlineStr">
        <is>
          <t>loan (interest rate)</t>
        </is>
      </c>
      <c r="AG63" t="inlineStr">
        <is>
          <t>performance</t>
        </is>
      </c>
      <c r="AH63" t="inlineStr">
        <is>
          <t>non-sensitive</t>
        </is>
      </c>
      <c r="AI63" t="inlineStr">
        <is>
          <t>without ETS/CT</t>
        </is>
      </c>
      <c r="AJ63" t="inlineStr">
        <is>
          <t>without ETS/CT</t>
        </is>
      </c>
      <c r="AK63" t="str">
        <f>IF(AND($CF63&lt;&gt;"",IFERROR(INDEX(subsample_country_map!$B:$B,MATCH($CF63,subsample_country_map!$A:$A,0)),"")&lt;&gt;""),INDEX(subsample_country_map!$B:$B,MATCH($CF63,subsample_country_map!$A:$A,0)),INDEX(lookup!$AA:$AA,MATCH($A63,lookup!$A:$A,0)))</f>
        <v>1_US</v>
      </c>
      <c r="AL63" t="str">
        <f>IF(AND($CF63&lt;&gt;"",IFERROR(INDEX(subsample_country_map!$C:$C,MATCH($CF63,subsample_country_map!$A:$A,0)),"")&lt;&gt;""),INDEX(subsample_country_map!$C:$C,MATCH($CF63,subsample_country_map!$A:$A,0)),INDEX(lookup!$AB:$AB,MATCH($A63,lookup!$A:$A,0)))</f>
        <v>1_developed</v>
      </c>
      <c r="AM63" t="str">
        <f>IF(AND($CF63&lt;&gt;"",IFERROR(INDEX(subsample_country_map!$D:$D,MATCH($CF63,subsample_country_map!$A:$A,0)),"")&lt;&gt;""),INDEX(subsample_country_map!$D:$D,MATCH($CF63,subsample_country_map!$A:$A,0)),INDEX(lookup!$AC:$AC,MATCH($A63,lookup!$A:$A,0)))</f>
        <v>1_western</v>
      </c>
      <c r="AN63" t="str">
        <f>IF(AND($CF63&lt;&gt;"",IFERROR(INDEX(subsample_country_map!$E:$E,MATCH($CF63,subsample_country_map!$A:$A,0)),"")&lt;&gt;""),INDEX(subsample_country_map!$E:$E,MATCH($CF63,subsample_country_map!$A:$A,0)),INDEX(lookup!$AD:$AD,MATCH($A63,lookup!$A:$A,0)))</f>
        <v>1_common law</v>
      </c>
      <c r="AO63" t="str">
        <f>INDEX(lookup!$Y:$Y,MATCH($A63,lookup!$A:$A,0))</f>
        <v>0_published</v>
      </c>
      <c r="AP63" t="str">
        <f>INDEX(lookup!$Z:$Z,MATCH($A63,lookup!$A:$A,0))</f>
        <v>1_VHB high</v>
      </c>
      <c r="AQ63" t="str">
        <f>INDEX(lookup!$W:$W,MATCH($A63,lookup!$A:$A,0))</f>
        <v>2_sust</v>
      </c>
      <c r="AS63" t="inlineStr">
        <is>
          <t>staging</t>
        </is>
      </c>
      <c r="AT63" t="inlineStr">
        <is>
          <t>good-CER</t>
        </is>
      </c>
      <c r="AU63" t="inlineStr">
        <is>
          <t>cost</t>
        </is>
      </c>
      <c r="AV63" t="inlineStr">
        <is>
          <t>-.215</t>
        </is>
      </c>
      <c r="AW63" t="inlineStr">
        <is>
          <t>.079</t>
        </is>
      </c>
      <c r="BA63" t="n">
        <v>3065</v>
      </c>
      <c r="BB63" t="inlineStr">
        <is>
          <t>1</t>
        </is>
      </c>
      <c r="BC63" t="inlineStr">
        <is>
          <t>OLS</t>
        </is>
      </c>
      <c r="BD63" t="inlineStr">
        <is>
          <t>robust (unclustered)</t>
        </is>
      </c>
      <c r="BE63" t="inlineStr">
        <is>
          <t>none</t>
        </is>
      </c>
      <c r="BI63" t="inlineStr">
        <is>
          <t>Table 5</t>
        </is>
      </c>
      <c r="BJ63" t="inlineStr">
        <is>
          <t>Model (2)</t>
        </is>
      </c>
      <c r="BK63" t="inlineStr">
        <is>
          <t>3426</t>
        </is>
      </c>
      <c r="BL63" t="inlineStr">
        <is>
          <t>CC-ACTION -.215***(.079)</t>
        </is>
      </c>
      <c r="BM63" t="inlineStr">
        <is>
          <t>CC-ACTION</t>
        </is>
      </c>
      <c r="BN63" t="inlineStr">
        <is>
          <t>interest-spread</t>
        </is>
      </c>
      <c r="BO63" t="inlineStr">
        <is>
          <t>update</t>
        </is>
      </c>
      <c r="BP63" t="inlineStr">
        <is>
          <t>Ali et al (2023)</t>
        </is>
      </c>
      <c r="BQ63" t="inlineStr">
        <is>
          <t>computed</t>
        </is>
      </c>
      <c r="BT63" t="n">
        <v>0</v>
      </c>
      <c r="BU63" t="inlineStr">
        <is>
          <t>staging_Ali_et_al_2023.csv</t>
        </is>
      </c>
      <c r="BW63" t="n">
        <v>2005</v>
      </c>
      <c r="BX63" t="n">
        <v>2020</v>
      </c>
      <c r="BY63" t="inlineStr">
        <is>
          <t>United States</t>
        </is>
      </c>
      <c r="BZ63" t="n">
        <v>2012.5</v>
      </c>
      <c r="CA63" t="n">
        <v>0.3125</v>
      </c>
      <c r="CB63" t="n">
        <v>0</v>
      </c>
      <c r="CC63" t="n">
        <v>1</v>
      </c>
      <c r="CD63" t="n">
        <v>-0.04913844055176544</v>
      </c>
      <c r="CE63" t="n">
        <v>1</v>
      </c>
    </row>
    <row r="64">
      <c r="A64" t="inlineStr">
        <is>
          <t>Ali et al (2023)</t>
        </is>
      </c>
      <c r="B64" t="n">
        <v>1369</v>
      </c>
      <c r="C64" t="n">
        <v>-0.104959445351107</v>
      </c>
      <c r="D64" t="n">
        <v>2000</v>
      </c>
      <c r="E64">
        <f>IF(ISNUMBER($BA64),$BA64,IF(AND(ISNUMBER($D64),ISNUMBER($BW64),ISNUMBER($BX64)),$D64*($BX64-$BW64+1),""))</f>
        <v>2000.0</v>
      </c>
      <c r="H64" t="inlineStr">
        <is>
          <t>partial</t>
        </is>
      </c>
      <c r="I64" t="inlineStr">
        <is>
          <t>Regression Cofficient and Standard Error  available</t>
        </is>
      </c>
      <c r="J64">
        <f>IF($BW64&lt;&gt;"",$BW64,"")</f>
        <v>2005.0</v>
      </c>
      <c r="K64">
        <f>IF($BX64&lt;&gt;"",$BX64,"")</f>
        <v>2020.0</v>
      </c>
      <c r="L64">
        <f>IF(AND(ISNUMBER($BW64),ISNUMBER($BX64)),($BW64+$BX64)/2,"")</f>
        <v>2012.5</v>
      </c>
      <c r="M64">
        <f>IF($L64&lt;&gt;"",$L64,"")</f>
        <v>2012.5</v>
      </c>
      <c r="N64">
        <f>IF(AND(ISNUMBER($BW64),ISNUMBER($BX64)),MIN(1,MAX(0,($BX64-2016+1)/($BX64-$BW64+1))),"")</f>
        <v>0.3125</v>
      </c>
      <c r="O64">
        <f>IF(AND(ISNUMBER($BW64),ISNUMBER($BX64)),MIN(1,MAX(0,($BX64-2017+1)/($BX64-$BW64+1))),"")</f>
        <v>0.25</v>
      </c>
      <c r="P64">
        <f>IF(AND(ISNUMBER($BW64),ISNUMBER($BX64)),MIN(1,MAX(0,($BX64-2018+1)/($BX64-$BW64+1))),"")</f>
        <v>0.1875</v>
      </c>
      <c r="Q64">
        <f>IF(AND(ISNUMBER($BW64),ISNUMBER($BX64)),MIN(1,MAX(0,($BX64-2019+1)/($BX64-$BW64+1))),"")</f>
        <v>0.125</v>
      </c>
      <c r="R64">
        <f>IF(AND(ISNUMBER($BW64),ISNUMBER($BX64)),MIN(1,MAX(0,($BX64-2016+1)/($BX64-$BW64+1))),"")</f>
        <v>0.3125</v>
      </c>
      <c r="S64">
        <f>IF($L64&lt;&gt;"",IF($L64&gt;=2015.5,1,0),"")</f>
        <v>0.0</v>
      </c>
      <c r="T64">
        <f>IF($L64&lt;&gt;"",IF($L64&gt;=2016,1,0),"")</f>
        <v>0.0</v>
      </c>
      <c r="U64">
        <f>IF(ISNUMBER($BX64),IF($BX64&gt;=2016,1,0),"")</f>
        <v>1.0</v>
      </c>
      <c r="V64">
        <f>IF(ISNUMBER($BW64),IF($BW64&gt;=2016,1,0),"")</f>
        <v>0.0</v>
      </c>
      <c r="W64" t="str">
        <f>IF(AND(ISNUMBER($BW64),ISNUMBER($BX64)),IF($BW64&gt;=2016,"post-only",IF($BX64&lt;2016,"pre-only","mixed")),"")</f>
        <v>mixed</v>
      </c>
      <c r="X64">
        <f>IF(AND(ISNUMBER($BW64),ISNUMBER($BX64)),MIN(1,MAX(0,($BX64-2017+1)/($BX64-$BW64+1))),"")</f>
        <v>0.25</v>
      </c>
      <c r="Y64">
        <f>IF(AND(ISNUMBER($BW64),ISNUMBER($BX64)),MIN(1,MAX(0,($BX64-2018+1)/($BX64-$BW64+1))),"")</f>
        <v>0.1875</v>
      </c>
      <c r="Z64">
        <f>IF(AND(ISNUMBER($BW64),ISNUMBER($BX64)),MIN(1,MAX(0,($BX64-2019+1)/($BX64-$BW64+1))),"")</f>
        <v>0.125</v>
      </c>
      <c r="AA64">
        <f>IF(ISNUMBER($BX64),IF($BX64&gt;=2017,1,0),"")</f>
        <v>1.0</v>
      </c>
      <c r="AB64">
        <f>IF(ISNUMBER($BX64),IF($BX64&gt;=2018,1,0),"")</f>
        <v>1.0</v>
      </c>
      <c r="AC64">
        <f>IF(ISNUMBER($BX64),IF($BX64&gt;=2019,1,0),"")</f>
        <v>1.0</v>
      </c>
      <c r="AD64">
        <f>IF($L64&lt;&gt;"",IF($L64&gt;2013,1,0),"")</f>
        <v>0.0</v>
      </c>
      <c r="AE64">
        <f>IF($L64&lt;&gt;"",1+IF($L64&gt;2011,1,0)+IF($L64&gt;2014,1,0),"")</f>
        <v>2.0</v>
      </c>
      <c r="AF64" t="inlineStr">
        <is>
          <t>loan (interest rate)</t>
        </is>
      </c>
      <c r="AG64" t="inlineStr">
        <is>
          <t>performance</t>
        </is>
      </c>
      <c r="AH64" t="inlineStr">
        <is>
          <t>non-sensitive</t>
        </is>
      </c>
      <c r="AI64" t="inlineStr">
        <is>
          <t>without ETS/CT</t>
        </is>
      </c>
      <c r="AJ64" t="inlineStr">
        <is>
          <t>without ETS/CT</t>
        </is>
      </c>
      <c r="AK64" t="str">
        <f>IF(AND($CF64&lt;&gt;"",IFERROR(INDEX(subsample_country_map!$B:$B,MATCH($CF64,subsample_country_map!$A:$A,0)),"")&lt;&gt;""),INDEX(subsample_country_map!$B:$B,MATCH($CF64,subsample_country_map!$A:$A,0)),INDEX(lookup!$AA:$AA,MATCH($A64,lookup!$A:$A,0)))</f>
        <v>1_US</v>
      </c>
      <c r="AL64" t="str">
        <f>IF(AND($CF64&lt;&gt;"",IFERROR(INDEX(subsample_country_map!$C:$C,MATCH($CF64,subsample_country_map!$A:$A,0)),"")&lt;&gt;""),INDEX(subsample_country_map!$C:$C,MATCH($CF64,subsample_country_map!$A:$A,0)),INDEX(lookup!$AB:$AB,MATCH($A64,lookup!$A:$A,0)))</f>
        <v>1_developed</v>
      </c>
      <c r="AM64" t="str">
        <f>IF(AND($CF64&lt;&gt;"",IFERROR(INDEX(subsample_country_map!$D:$D,MATCH($CF64,subsample_country_map!$A:$A,0)),"")&lt;&gt;""),INDEX(subsample_country_map!$D:$D,MATCH($CF64,subsample_country_map!$A:$A,0)),INDEX(lookup!$AC:$AC,MATCH($A64,lookup!$A:$A,0)))</f>
        <v>1_western</v>
      </c>
      <c r="AN64" t="str">
        <f>IF(AND($CF64&lt;&gt;"",IFERROR(INDEX(subsample_country_map!$E:$E,MATCH($CF64,subsample_country_map!$A:$A,0)),"")&lt;&gt;""),INDEX(subsample_country_map!$E:$E,MATCH($CF64,subsample_country_map!$A:$A,0)),INDEX(lookup!$AD:$AD,MATCH($A64,lookup!$A:$A,0)))</f>
        <v>1_common law</v>
      </c>
      <c r="AO64" t="str">
        <f>INDEX(lookup!$Y:$Y,MATCH($A64,lookup!$A:$A,0))</f>
        <v>0_published</v>
      </c>
      <c r="AP64" t="str">
        <f>INDEX(lookup!$Z:$Z,MATCH($A64,lookup!$A:$A,0))</f>
        <v>1_VHB high</v>
      </c>
      <c r="AQ64" t="str">
        <f>INDEX(lookup!$W:$W,MATCH($A64,lookup!$A:$A,0))</f>
        <v>2_sust</v>
      </c>
      <c r="AS64" t="inlineStr">
        <is>
          <t>staging</t>
        </is>
      </c>
      <c r="AT64" t="inlineStr">
        <is>
          <t>good-CER</t>
        </is>
      </c>
      <c r="AU64" t="inlineStr">
        <is>
          <t>cost</t>
        </is>
      </c>
      <c r="AV64" t="inlineStr">
        <is>
          <t>-.590</t>
        </is>
      </c>
      <c r="AW64" t="inlineStr">
        <is>
          <t>.125</t>
        </is>
      </c>
      <c r="BA64" t="n">
        <v>2000</v>
      </c>
      <c r="BB64" t="inlineStr">
        <is>
          <t>1</t>
        </is>
      </c>
      <c r="BC64" t="inlineStr">
        <is>
          <t>other:PSM (regression on propensity-score-matched sample)</t>
        </is>
      </c>
      <c r="BD64" t="inlineStr">
        <is>
          <t>robust (unclustered)</t>
        </is>
      </c>
      <c r="BE64" t="inlineStr">
        <is>
          <t>none</t>
        </is>
      </c>
      <c r="BI64" t="inlineStr">
        <is>
          <t>Table 6</t>
        </is>
      </c>
      <c r="BJ64" t="inlineStr">
        <is>
          <t>Model (2) PSM</t>
        </is>
      </c>
      <c r="BK64" t="inlineStr">
        <is>
          <t>3426</t>
        </is>
      </c>
      <c r="BL64" t="inlineStr">
        <is>
          <t>CC_ACTION -.590***(.125)</t>
        </is>
      </c>
      <c r="BM64" t="inlineStr">
        <is>
          <t>CC_ACTION</t>
        </is>
      </c>
      <c r="BN64" t="inlineStr">
        <is>
          <t>KD</t>
        </is>
      </c>
      <c r="BO64" t="inlineStr">
        <is>
          <t>update</t>
        </is>
      </c>
      <c r="BP64" t="inlineStr">
        <is>
          <t>Ali et al (2023)</t>
        </is>
      </c>
      <c r="BQ64" t="inlineStr">
        <is>
          <t>computed</t>
        </is>
      </c>
      <c r="BT64" t="n">
        <v>0</v>
      </c>
      <c r="BU64" t="inlineStr">
        <is>
          <t>staging_Ali_et_al_2023.csv</t>
        </is>
      </c>
      <c r="BW64" t="n">
        <v>2005</v>
      </c>
      <c r="BX64" t="n">
        <v>2020</v>
      </c>
      <c r="BY64" t="inlineStr">
        <is>
          <t>United States</t>
        </is>
      </c>
      <c r="BZ64" t="n">
        <v>2012.5</v>
      </c>
      <c r="CA64" t="n">
        <v>0.3125</v>
      </c>
      <c r="CB64" t="n">
        <v>0</v>
      </c>
      <c r="CC64" t="n">
        <v>1</v>
      </c>
      <c r="CD64" t="n">
        <v>-0.1053474412667454</v>
      </c>
      <c r="CE64" t="n">
        <v>1</v>
      </c>
    </row>
    <row r="65">
      <c r="A65" t="inlineStr">
        <is>
          <t>Ali et al (2023)</t>
        </is>
      </c>
      <c r="B65" t="n">
        <v>1370</v>
      </c>
      <c r="C65" t="n">
        <v>-0.08463320994196766</v>
      </c>
      <c r="D65" t="n">
        <v>753</v>
      </c>
      <c r="E65">
        <f>IF(ISNUMBER($BA65),$BA65,IF(AND(ISNUMBER($D65),ISNUMBER($BW65),ISNUMBER($BX65)),$D65*($BX65-$BW65+1),""))</f>
        <v>753.0</v>
      </c>
      <c r="H65" t="inlineStr">
        <is>
          <t>partial</t>
        </is>
      </c>
      <c r="I65" t="inlineStr">
        <is>
          <t>Regression Cofficient and Standard Error  available</t>
        </is>
      </c>
      <c r="J65">
        <f>IF($BW65&lt;&gt;"",$BW65,"")</f>
        <v>2005.0</v>
      </c>
      <c r="K65">
        <f>IF($BX65&lt;&gt;"",$BX65,"")</f>
        <v>2020.0</v>
      </c>
      <c r="L65">
        <f>IF(AND(ISNUMBER($BW65),ISNUMBER($BX65)),($BW65+$BX65)/2,"")</f>
        <v>2012.5</v>
      </c>
      <c r="M65">
        <f>IF($L65&lt;&gt;"",$L65,"")</f>
        <v>2012.5</v>
      </c>
      <c r="N65">
        <f>IF(AND(ISNUMBER($BW65),ISNUMBER($BX65)),MIN(1,MAX(0,($BX65-2016+1)/($BX65-$BW65+1))),"")</f>
        <v>0.3125</v>
      </c>
      <c r="O65">
        <f>IF(AND(ISNUMBER($BW65),ISNUMBER($BX65)),MIN(1,MAX(0,($BX65-2017+1)/($BX65-$BW65+1))),"")</f>
        <v>0.25</v>
      </c>
      <c r="P65">
        <f>IF(AND(ISNUMBER($BW65),ISNUMBER($BX65)),MIN(1,MAX(0,($BX65-2018+1)/($BX65-$BW65+1))),"")</f>
        <v>0.1875</v>
      </c>
      <c r="Q65">
        <f>IF(AND(ISNUMBER($BW65),ISNUMBER($BX65)),MIN(1,MAX(0,($BX65-2019+1)/($BX65-$BW65+1))),"")</f>
        <v>0.125</v>
      </c>
      <c r="R65">
        <f>IF(AND(ISNUMBER($BW65),ISNUMBER($BX65)),MIN(1,MAX(0,($BX65-2016+1)/($BX65-$BW65+1))),"")</f>
        <v>0.3125</v>
      </c>
      <c r="S65">
        <f>IF($L65&lt;&gt;"",IF($L65&gt;=2015.5,1,0),"")</f>
        <v>0.0</v>
      </c>
      <c r="T65">
        <f>IF($L65&lt;&gt;"",IF($L65&gt;=2016,1,0),"")</f>
        <v>0.0</v>
      </c>
      <c r="U65">
        <f>IF(ISNUMBER($BX65),IF($BX65&gt;=2016,1,0),"")</f>
        <v>1.0</v>
      </c>
      <c r="V65">
        <f>IF(ISNUMBER($BW65),IF($BW65&gt;=2016,1,0),"")</f>
        <v>0.0</v>
      </c>
      <c r="W65" t="str">
        <f>IF(AND(ISNUMBER($BW65),ISNUMBER($BX65)),IF($BW65&gt;=2016,"post-only",IF($BX65&lt;2016,"pre-only","mixed")),"")</f>
        <v>mixed</v>
      </c>
      <c r="X65">
        <f>IF(AND(ISNUMBER($BW65),ISNUMBER($BX65)),MIN(1,MAX(0,($BX65-2017+1)/($BX65-$BW65+1))),"")</f>
        <v>0.25</v>
      </c>
      <c r="Y65">
        <f>IF(AND(ISNUMBER($BW65),ISNUMBER($BX65)),MIN(1,MAX(0,($BX65-2018+1)/($BX65-$BW65+1))),"")</f>
        <v>0.1875</v>
      </c>
      <c r="Z65">
        <f>IF(AND(ISNUMBER($BW65),ISNUMBER($BX65)),MIN(1,MAX(0,($BX65-2019+1)/($BX65-$BW65+1))),"")</f>
        <v>0.125</v>
      </c>
      <c r="AA65">
        <f>IF(ISNUMBER($BX65),IF($BX65&gt;=2017,1,0),"")</f>
        <v>1.0</v>
      </c>
      <c r="AB65">
        <f>IF(ISNUMBER($BX65),IF($BX65&gt;=2018,1,0),"")</f>
        <v>1.0</v>
      </c>
      <c r="AC65">
        <f>IF(ISNUMBER($BX65),IF($BX65&gt;=2019,1,0),"")</f>
        <v>1.0</v>
      </c>
      <c r="AD65">
        <f>IF($L65&lt;&gt;"",IF($L65&gt;2013,1,0),"")</f>
        <v>0.0</v>
      </c>
      <c r="AE65">
        <f>IF($L65&lt;&gt;"",1+IF($L65&gt;2011,1,0)+IF($L65&gt;2014,1,0),"")</f>
        <v>2.0</v>
      </c>
      <c r="AF65" t="inlineStr">
        <is>
          <t>loan (interest rate)</t>
        </is>
      </c>
      <c r="AG65" t="inlineStr">
        <is>
          <t>performance</t>
        </is>
      </c>
      <c r="AH65" t="inlineStr">
        <is>
          <t>non-sensitive</t>
        </is>
      </c>
      <c r="AI65" t="inlineStr">
        <is>
          <t>without ETS/CT</t>
        </is>
      </c>
      <c r="AJ65" t="inlineStr">
        <is>
          <t>without ETS/CT</t>
        </is>
      </c>
      <c r="AK65" t="str">
        <f>IF(AND($CF65&lt;&gt;"",IFERROR(INDEX(subsample_country_map!$B:$B,MATCH($CF65,subsample_country_map!$A:$A,0)),"")&lt;&gt;""),INDEX(subsample_country_map!$B:$B,MATCH($CF65,subsample_country_map!$A:$A,0)),INDEX(lookup!$AA:$AA,MATCH($A65,lookup!$A:$A,0)))</f>
        <v>1_US</v>
      </c>
      <c r="AL65" t="str">
        <f>IF(AND($CF65&lt;&gt;"",IFERROR(INDEX(subsample_country_map!$C:$C,MATCH($CF65,subsample_country_map!$A:$A,0)),"")&lt;&gt;""),INDEX(subsample_country_map!$C:$C,MATCH($CF65,subsample_country_map!$A:$A,0)),INDEX(lookup!$AB:$AB,MATCH($A65,lookup!$A:$A,0)))</f>
        <v>1_developed</v>
      </c>
      <c r="AM65" t="str">
        <f>IF(AND($CF65&lt;&gt;"",IFERROR(INDEX(subsample_country_map!$D:$D,MATCH($CF65,subsample_country_map!$A:$A,0)),"")&lt;&gt;""),INDEX(subsample_country_map!$D:$D,MATCH($CF65,subsample_country_map!$A:$A,0)),INDEX(lookup!$AC:$AC,MATCH($A65,lookup!$A:$A,0)))</f>
        <v>1_western</v>
      </c>
      <c r="AN65" t="str">
        <f>IF(AND($CF65&lt;&gt;"",IFERROR(INDEX(subsample_country_map!$E:$E,MATCH($CF65,subsample_country_map!$A:$A,0)),"")&lt;&gt;""),INDEX(subsample_country_map!$E:$E,MATCH($CF65,subsample_country_map!$A:$A,0)),INDEX(lookup!$AD:$AD,MATCH($A65,lookup!$A:$A,0)))</f>
        <v>1_common law</v>
      </c>
      <c r="AO65" t="str">
        <f>INDEX(lookup!$Y:$Y,MATCH($A65,lookup!$A:$A,0))</f>
        <v>0_published</v>
      </c>
      <c r="AP65" t="str">
        <f>INDEX(lookup!$Z:$Z,MATCH($A65,lookup!$A:$A,0))</f>
        <v>1_VHB high</v>
      </c>
      <c r="AQ65" t="str">
        <f>INDEX(lookup!$W:$W,MATCH($A65,lookup!$A:$A,0))</f>
        <v>2_sust</v>
      </c>
      <c r="AS65" t="inlineStr">
        <is>
          <t>staging</t>
        </is>
      </c>
      <c r="AT65" t="inlineStr">
        <is>
          <t>good-CER</t>
        </is>
      </c>
      <c r="AU65" t="inlineStr">
        <is>
          <t>cost</t>
        </is>
      </c>
      <c r="AV65" t="inlineStr">
        <is>
          <t>-.303</t>
        </is>
      </c>
      <c r="AW65" t="inlineStr">
        <is>
          <t>.130</t>
        </is>
      </c>
      <c r="BA65" t="n">
        <v>753</v>
      </c>
      <c r="BB65" t="inlineStr">
        <is>
          <t>1</t>
        </is>
      </c>
      <c r="BC65" t="inlineStr">
        <is>
          <t>OLS</t>
        </is>
      </c>
      <c r="BD65" t="inlineStr">
        <is>
          <t>robust (unclustered)</t>
        </is>
      </c>
      <c r="BE65" t="inlineStr">
        <is>
          <t>industry</t>
        </is>
      </c>
      <c r="BF65" t="inlineStr">
        <is>
          <t>SENS-IND (environmentally sensitive industries)</t>
        </is>
      </c>
      <c r="BI65" t="inlineStr">
        <is>
          <t>Table 7</t>
        </is>
      </c>
      <c r="BJ65" t="inlineStr">
        <is>
          <t>Model (1) SENS-IND</t>
        </is>
      </c>
      <c r="BK65" t="inlineStr">
        <is>
          <t>3427</t>
        </is>
      </c>
      <c r="BL65" t="inlineStr">
        <is>
          <t>CC_ACTION -.303**(.130)</t>
        </is>
      </c>
      <c r="BM65" t="inlineStr">
        <is>
          <t>CC_ACTION</t>
        </is>
      </c>
      <c r="BN65" t="inlineStr">
        <is>
          <t>KD</t>
        </is>
      </c>
      <c r="BO65" t="inlineStr">
        <is>
          <t>update</t>
        </is>
      </c>
      <c r="BP65" t="inlineStr">
        <is>
          <t>Ali et al (2023)</t>
        </is>
      </c>
      <c r="BQ65" t="inlineStr">
        <is>
          <t>computed</t>
        </is>
      </c>
      <c r="BT65" t="n">
        <v>0</v>
      </c>
      <c r="BU65" t="inlineStr">
        <is>
          <t>staging_Ali_et_al_2023.csv</t>
        </is>
      </c>
      <c r="BW65" t="n">
        <v>2005</v>
      </c>
      <c r="BX65" t="n">
        <v>2020</v>
      </c>
      <c r="BY65" t="inlineStr">
        <is>
          <t>United States</t>
        </is>
      </c>
      <c r="BZ65" t="n">
        <v>2012.5</v>
      </c>
      <c r="CA65" t="n">
        <v>0.3125</v>
      </c>
      <c r="CB65" t="n">
        <v>0</v>
      </c>
      <c r="CC65" t="n">
        <v>1</v>
      </c>
      <c r="CD65" t="n">
        <v>-0.084836152532654</v>
      </c>
      <c r="CE65" t="n">
        <v>1</v>
      </c>
    </row>
    <row r="66">
      <c r="A66" t="inlineStr">
        <is>
          <t>Ali et al (2023)</t>
        </is>
      </c>
      <c r="B66" t="n">
        <v>1371</v>
      </c>
      <c r="C66" t="n">
        <v>-0.050686988157334</v>
      </c>
      <c r="D66" t="n">
        <v>2313</v>
      </c>
      <c r="E66">
        <f>IF(ISNUMBER($BA66),$BA66,IF(AND(ISNUMBER($D66),ISNUMBER($BW66),ISNUMBER($BX66)),$D66*($BX66-$BW66+1),""))</f>
        <v>2313.0</v>
      </c>
      <c r="H66" t="inlineStr">
        <is>
          <t>partial</t>
        </is>
      </c>
      <c r="I66" t="inlineStr">
        <is>
          <t>Regression Cofficient and Standard Error  available</t>
        </is>
      </c>
      <c r="J66">
        <f>IF($BW66&lt;&gt;"",$BW66,"")</f>
        <v>2005.0</v>
      </c>
      <c r="K66">
        <f>IF($BX66&lt;&gt;"",$BX66,"")</f>
        <v>2020.0</v>
      </c>
      <c r="L66">
        <f>IF(AND(ISNUMBER($BW66),ISNUMBER($BX66)),($BW66+$BX66)/2,"")</f>
        <v>2012.5</v>
      </c>
      <c r="M66">
        <f>IF($L66&lt;&gt;"",$L66,"")</f>
        <v>2012.5</v>
      </c>
      <c r="N66">
        <f>IF(AND(ISNUMBER($BW66),ISNUMBER($BX66)),MIN(1,MAX(0,($BX66-2016+1)/($BX66-$BW66+1))),"")</f>
        <v>0.3125</v>
      </c>
      <c r="O66">
        <f>IF(AND(ISNUMBER($BW66),ISNUMBER($BX66)),MIN(1,MAX(0,($BX66-2017+1)/($BX66-$BW66+1))),"")</f>
        <v>0.25</v>
      </c>
      <c r="P66">
        <f>IF(AND(ISNUMBER($BW66),ISNUMBER($BX66)),MIN(1,MAX(0,($BX66-2018+1)/($BX66-$BW66+1))),"")</f>
        <v>0.1875</v>
      </c>
      <c r="Q66">
        <f>IF(AND(ISNUMBER($BW66),ISNUMBER($BX66)),MIN(1,MAX(0,($BX66-2019+1)/($BX66-$BW66+1))),"")</f>
        <v>0.125</v>
      </c>
      <c r="R66">
        <f>IF(AND(ISNUMBER($BW66),ISNUMBER($BX66)),MIN(1,MAX(0,($BX66-2016+1)/($BX66-$BW66+1))),"")</f>
        <v>0.3125</v>
      </c>
      <c r="S66">
        <f>IF($L66&lt;&gt;"",IF($L66&gt;=2015.5,1,0),"")</f>
        <v>0.0</v>
      </c>
      <c r="T66">
        <f>IF($L66&lt;&gt;"",IF($L66&gt;=2016,1,0),"")</f>
        <v>0.0</v>
      </c>
      <c r="U66">
        <f>IF(ISNUMBER($BX66),IF($BX66&gt;=2016,1,0),"")</f>
        <v>1.0</v>
      </c>
      <c r="V66">
        <f>IF(ISNUMBER($BW66),IF($BW66&gt;=2016,1,0),"")</f>
        <v>0.0</v>
      </c>
      <c r="W66" t="str">
        <f>IF(AND(ISNUMBER($BW66),ISNUMBER($BX66)),IF($BW66&gt;=2016,"post-only",IF($BX66&lt;2016,"pre-only","mixed")),"")</f>
        <v>mixed</v>
      </c>
      <c r="X66">
        <f>IF(AND(ISNUMBER($BW66),ISNUMBER($BX66)),MIN(1,MAX(0,($BX66-2017+1)/($BX66-$BW66+1))),"")</f>
        <v>0.25</v>
      </c>
      <c r="Y66">
        <f>IF(AND(ISNUMBER($BW66),ISNUMBER($BX66)),MIN(1,MAX(0,($BX66-2018+1)/($BX66-$BW66+1))),"")</f>
        <v>0.1875</v>
      </c>
      <c r="Z66">
        <f>IF(AND(ISNUMBER($BW66),ISNUMBER($BX66)),MIN(1,MAX(0,($BX66-2019+1)/($BX66-$BW66+1))),"")</f>
        <v>0.125</v>
      </c>
      <c r="AA66">
        <f>IF(ISNUMBER($BX66),IF($BX66&gt;=2017,1,0),"")</f>
        <v>1.0</v>
      </c>
      <c r="AB66">
        <f>IF(ISNUMBER($BX66),IF($BX66&gt;=2018,1,0),"")</f>
        <v>1.0</v>
      </c>
      <c r="AC66">
        <f>IF(ISNUMBER($BX66),IF($BX66&gt;=2019,1,0),"")</f>
        <v>1.0</v>
      </c>
      <c r="AD66">
        <f>IF($L66&lt;&gt;"",IF($L66&gt;2013,1,0),"")</f>
        <v>0.0</v>
      </c>
      <c r="AE66">
        <f>IF($L66&lt;&gt;"",1+IF($L66&gt;2011,1,0)+IF($L66&gt;2014,1,0),"")</f>
        <v>2.0</v>
      </c>
      <c r="AF66" t="inlineStr">
        <is>
          <t>loan (interest rate)</t>
        </is>
      </c>
      <c r="AG66" t="inlineStr">
        <is>
          <t>performance</t>
        </is>
      </c>
      <c r="AH66" t="inlineStr">
        <is>
          <t>non-sensitive</t>
        </is>
      </c>
      <c r="AI66" t="inlineStr">
        <is>
          <t>without ETS/CT</t>
        </is>
      </c>
      <c r="AJ66" t="inlineStr">
        <is>
          <t>without ETS/CT</t>
        </is>
      </c>
      <c r="AK66" t="str">
        <f>IF(AND($CF66&lt;&gt;"",IFERROR(INDEX(subsample_country_map!$B:$B,MATCH($CF66,subsample_country_map!$A:$A,0)),"")&lt;&gt;""),INDEX(subsample_country_map!$B:$B,MATCH($CF66,subsample_country_map!$A:$A,0)),INDEX(lookup!$AA:$AA,MATCH($A66,lookup!$A:$A,0)))</f>
        <v>1_US</v>
      </c>
      <c r="AL66" t="str">
        <f>IF(AND($CF66&lt;&gt;"",IFERROR(INDEX(subsample_country_map!$C:$C,MATCH($CF66,subsample_country_map!$A:$A,0)),"")&lt;&gt;""),INDEX(subsample_country_map!$C:$C,MATCH($CF66,subsample_country_map!$A:$A,0)),INDEX(lookup!$AB:$AB,MATCH($A66,lookup!$A:$A,0)))</f>
        <v>1_developed</v>
      </c>
      <c r="AM66" t="str">
        <f>IF(AND($CF66&lt;&gt;"",IFERROR(INDEX(subsample_country_map!$D:$D,MATCH($CF66,subsample_country_map!$A:$A,0)),"")&lt;&gt;""),INDEX(subsample_country_map!$D:$D,MATCH($CF66,subsample_country_map!$A:$A,0)),INDEX(lookup!$AC:$AC,MATCH($A66,lookup!$A:$A,0)))</f>
        <v>1_western</v>
      </c>
      <c r="AN66" t="str">
        <f>IF(AND($CF66&lt;&gt;"",IFERROR(INDEX(subsample_country_map!$E:$E,MATCH($CF66,subsample_country_map!$A:$A,0)),"")&lt;&gt;""),INDEX(subsample_country_map!$E:$E,MATCH($CF66,subsample_country_map!$A:$A,0)),INDEX(lookup!$AD:$AD,MATCH($A66,lookup!$A:$A,0)))</f>
        <v>1_common law</v>
      </c>
      <c r="AO66" t="str">
        <f>INDEX(lookup!$Y:$Y,MATCH($A66,lookup!$A:$A,0))</f>
        <v>0_published</v>
      </c>
      <c r="AP66" t="str">
        <f>INDEX(lookup!$Z:$Z,MATCH($A66,lookup!$A:$A,0))</f>
        <v>1_VHB high</v>
      </c>
      <c r="AQ66" t="str">
        <f>INDEX(lookup!$W:$W,MATCH($A66,lookup!$A:$A,0))</f>
        <v>2_sust</v>
      </c>
      <c r="AS66" t="inlineStr">
        <is>
          <t>staging</t>
        </is>
      </c>
      <c r="AT66" t="inlineStr">
        <is>
          <t>good-CER</t>
        </is>
      </c>
      <c r="AU66" t="inlineStr">
        <is>
          <t>cost</t>
        </is>
      </c>
      <c r="AV66" t="inlineStr">
        <is>
          <t>-.227</t>
        </is>
      </c>
      <c r="AW66" t="inlineStr">
        <is>
          <t>.093</t>
        </is>
      </c>
      <c r="BA66" t="n">
        <v>2313</v>
      </c>
      <c r="BB66" t="inlineStr">
        <is>
          <t>1</t>
        </is>
      </c>
      <c r="BC66" t="inlineStr">
        <is>
          <t>OLS</t>
        </is>
      </c>
      <c r="BD66" t="inlineStr">
        <is>
          <t>robust (unclustered)</t>
        </is>
      </c>
      <c r="BE66" t="inlineStr">
        <is>
          <t>industry</t>
        </is>
      </c>
      <c r="BF66" t="inlineStr">
        <is>
          <t>Non-Sens IND (environmentally non-sensitive industries)</t>
        </is>
      </c>
      <c r="BI66" t="inlineStr">
        <is>
          <t>Table 7</t>
        </is>
      </c>
      <c r="BJ66" t="inlineStr">
        <is>
          <t>Model (2) Non-Sens IND</t>
        </is>
      </c>
      <c r="BK66" t="inlineStr">
        <is>
          <t>3427</t>
        </is>
      </c>
      <c r="BL66" t="inlineStr">
        <is>
          <t>CC_ACTION -.227**(.093)</t>
        </is>
      </c>
      <c r="BM66" t="inlineStr">
        <is>
          <t>CC_ACTION</t>
        </is>
      </c>
      <c r="BN66" t="inlineStr">
        <is>
          <t>KD</t>
        </is>
      </c>
      <c r="BO66" t="inlineStr">
        <is>
          <t>update</t>
        </is>
      </c>
      <c r="BP66" t="inlineStr">
        <is>
          <t>Ali et al (2023)</t>
        </is>
      </c>
      <c r="BQ66" t="inlineStr">
        <is>
          <t>computed</t>
        </is>
      </c>
      <c r="BT66" t="n">
        <v>0</v>
      </c>
      <c r="BU66" t="inlineStr">
        <is>
          <t>staging_Ali_et_al_2023.csv</t>
        </is>
      </c>
      <c r="BW66" t="n">
        <v>2005</v>
      </c>
      <c r="BX66" t="n">
        <v>2020</v>
      </c>
      <c r="BY66" t="inlineStr">
        <is>
          <t>United States</t>
        </is>
      </c>
      <c r="BZ66" t="n">
        <v>2012.5</v>
      </c>
      <c r="CA66" t="n">
        <v>0.3125</v>
      </c>
      <c r="CB66" t="n">
        <v>0</v>
      </c>
      <c r="CC66" t="n">
        <v>1</v>
      </c>
      <c r="CD66" t="n">
        <v>-0.05073046303644214</v>
      </c>
      <c r="CE66" t="n">
        <v>1</v>
      </c>
    </row>
    <row r="67">
      <c r="A67" t="inlineStr">
        <is>
          <t>Ali et al (2023)</t>
        </is>
      </c>
      <c r="B67" t="n">
        <v>1372</v>
      </c>
      <c r="C67" t="n">
        <v>-0.1706674361414188</v>
      </c>
      <c r="D67" t="n">
        <v>2923</v>
      </c>
      <c r="E67">
        <f>IF(ISNUMBER($BA67),$BA67,IF(AND(ISNUMBER($D67),ISNUMBER($BW67),ISNUMBER($BX67)),$D67*($BX67-$BW67+1),""))</f>
        <v>2923.0</v>
      </c>
      <c r="H67" t="inlineStr">
        <is>
          <t>partial</t>
        </is>
      </c>
      <c r="I67" t="inlineStr">
        <is>
          <t>Regression Cofficient and Standard Error  available</t>
        </is>
      </c>
      <c r="J67">
        <f>IF($BW67&lt;&gt;"",$BW67,"")</f>
        <v>2005.0</v>
      </c>
      <c r="K67">
        <f>IF($BX67&lt;&gt;"",$BX67,"")</f>
        <v>2020.0</v>
      </c>
      <c r="L67">
        <f>IF(AND(ISNUMBER($BW67),ISNUMBER($BX67)),($BW67+$BX67)/2,"")</f>
        <v>2012.5</v>
      </c>
      <c r="M67">
        <f>IF($L67&lt;&gt;"",$L67,"")</f>
        <v>2012.5</v>
      </c>
      <c r="N67">
        <f>IF(AND(ISNUMBER($BW67),ISNUMBER($BX67)),MIN(1,MAX(0,($BX67-2016+1)/($BX67-$BW67+1))),"")</f>
        <v>0.3125</v>
      </c>
      <c r="O67">
        <f>IF(AND(ISNUMBER($BW67),ISNUMBER($BX67)),MIN(1,MAX(0,($BX67-2017+1)/($BX67-$BW67+1))),"")</f>
        <v>0.25</v>
      </c>
      <c r="P67">
        <f>IF(AND(ISNUMBER($BW67),ISNUMBER($BX67)),MIN(1,MAX(0,($BX67-2018+1)/($BX67-$BW67+1))),"")</f>
        <v>0.1875</v>
      </c>
      <c r="Q67">
        <f>IF(AND(ISNUMBER($BW67),ISNUMBER($BX67)),MIN(1,MAX(0,($BX67-2019+1)/($BX67-$BW67+1))),"")</f>
        <v>0.125</v>
      </c>
      <c r="R67">
        <f>IF(AND(ISNUMBER($BW67),ISNUMBER($BX67)),MIN(1,MAX(0,($BX67-2016+1)/($BX67-$BW67+1))),"")</f>
        <v>0.3125</v>
      </c>
      <c r="S67">
        <f>IF($L67&lt;&gt;"",IF($L67&gt;=2015.5,1,0),"")</f>
        <v>0.0</v>
      </c>
      <c r="T67">
        <f>IF($L67&lt;&gt;"",IF($L67&gt;=2016,1,0),"")</f>
        <v>0.0</v>
      </c>
      <c r="U67">
        <f>IF(ISNUMBER($BX67),IF($BX67&gt;=2016,1,0),"")</f>
        <v>1.0</v>
      </c>
      <c r="V67">
        <f>IF(ISNUMBER($BW67),IF($BW67&gt;=2016,1,0),"")</f>
        <v>0.0</v>
      </c>
      <c r="W67" t="str">
        <f>IF(AND(ISNUMBER($BW67),ISNUMBER($BX67)),IF($BW67&gt;=2016,"post-only",IF($BX67&lt;2016,"pre-only","mixed")),"")</f>
        <v>mixed</v>
      </c>
      <c r="X67">
        <f>IF(AND(ISNUMBER($BW67),ISNUMBER($BX67)),MIN(1,MAX(0,($BX67-2017+1)/($BX67-$BW67+1))),"")</f>
        <v>0.25</v>
      </c>
      <c r="Y67">
        <f>IF(AND(ISNUMBER($BW67),ISNUMBER($BX67)),MIN(1,MAX(0,($BX67-2018+1)/($BX67-$BW67+1))),"")</f>
        <v>0.1875</v>
      </c>
      <c r="Z67">
        <f>IF(AND(ISNUMBER($BW67),ISNUMBER($BX67)),MIN(1,MAX(0,($BX67-2019+1)/($BX67-$BW67+1))),"")</f>
        <v>0.125</v>
      </c>
      <c r="AA67">
        <f>IF(ISNUMBER($BX67),IF($BX67&gt;=2017,1,0),"")</f>
        <v>1.0</v>
      </c>
      <c r="AB67">
        <f>IF(ISNUMBER($BX67),IF($BX67&gt;=2018,1,0),"")</f>
        <v>1.0</v>
      </c>
      <c r="AC67">
        <f>IF(ISNUMBER($BX67),IF($BX67&gt;=2019,1,0),"")</f>
        <v>1.0</v>
      </c>
      <c r="AD67">
        <f>IF($L67&lt;&gt;"",IF($L67&gt;2013,1,0),"")</f>
        <v>0.0</v>
      </c>
      <c r="AE67">
        <f>IF($L67&lt;&gt;"",1+IF($L67&gt;2011,1,0)+IF($L67&gt;2014,1,0),"")</f>
        <v>2.0</v>
      </c>
      <c r="AF67" t="inlineStr">
        <is>
          <t>loan (interest rate)</t>
        </is>
      </c>
      <c r="AG67" t="inlineStr">
        <is>
          <t>performance</t>
        </is>
      </c>
      <c r="AH67" t="inlineStr">
        <is>
          <t>non-sensitive</t>
        </is>
      </c>
      <c r="AI67" t="inlineStr">
        <is>
          <t>without ETS/CT</t>
        </is>
      </c>
      <c r="AJ67" t="inlineStr">
        <is>
          <t>without ETS/CT</t>
        </is>
      </c>
      <c r="AK67" t="str">
        <f>IF(AND($CF67&lt;&gt;"",IFERROR(INDEX(subsample_country_map!$B:$B,MATCH($CF67,subsample_country_map!$A:$A,0)),"")&lt;&gt;""),INDEX(subsample_country_map!$B:$B,MATCH($CF67,subsample_country_map!$A:$A,0)),INDEX(lookup!$AA:$AA,MATCH($A67,lookup!$A:$A,0)))</f>
        <v>1_US</v>
      </c>
      <c r="AL67" t="str">
        <f>IF(AND($CF67&lt;&gt;"",IFERROR(INDEX(subsample_country_map!$C:$C,MATCH($CF67,subsample_country_map!$A:$A,0)),"")&lt;&gt;""),INDEX(subsample_country_map!$C:$C,MATCH($CF67,subsample_country_map!$A:$A,0)),INDEX(lookup!$AB:$AB,MATCH($A67,lookup!$A:$A,0)))</f>
        <v>1_developed</v>
      </c>
      <c r="AM67" t="str">
        <f>IF(AND($CF67&lt;&gt;"",IFERROR(INDEX(subsample_country_map!$D:$D,MATCH($CF67,subsample_country_map!$A:$A,0)),"")&lt;&gt;""),INDEX(subsample_country_map!$D:$D,MATCH($CF67,subsample_country_map!$A:$A,0)),INDEX(lookup!$AC:$AC,MATCH($A67,lookup!$A:$A,0)))</f>
        <v>1_western</v>
      </c>
      <c r="AN67" t="str">
        <f>IF(AND($CF67&lt;&gt;"",IFERROR(INDEX(subsample_country_map!$E:$E,MATCH($CF67,subsample_country_map!$A:$A,0)),"")&lt;&gt;""),INDEX(subsample_country_map!$E:$E,MATCH($CF67,subsample_country_map!$A:$A,0)),INDEX(lookup!$AD:$AD,MATCH($A67,lookup!$A:$A,0)))</f>
        <v>1_common law</v>
      </c>
      <c r="AO67" t="str">
        <f>INDEX(lookup!$Y:$Y,MATCH($A67,lookup!$A:$A,0))</f>
        <v>0_published</v>
      </c>
      <c r="AP67" t="str">
        <f>INDEX(lookup!$Z:$Z,MATCH($A67,lookup!$A:$A,0))</f>
        <v>1_VHB high</v>
      </c>
      <c r="AQ67" t="str">
        <f>INDEX(lookup!$W:$W,MATCH($A67,lookup!$A:$A,0))</f>
        <v>2_sust</v>
      </c>
      <c r="AS67" t="inlineStr">
        <is>
          <t>staging</t>
        </is>
      </c>
      <c r="AT67" t="inlineStr">
        <is>
          <t>good-CER</t>
        </is>
      </c>
      <c r="AU67" t="inlineStr">
        <is>
          <t>cost</t>
        </is>
      </c>
      <c r="AV67" t="inlineStr">
        <is>
          <t>-1.002</t>
        </is>
      </c>
      <c r="AW67" t="inlineStr">
        <is>
          <t>.107</t>
        </is>
      </c>
      <c r="BA67" t="n">
        <v>2923</v>
      </c>
      <c r="BB67" t="inlineStr">
        <is>
          <t>1</t>
        </is>
      </c>
      <c r="BC67" t="inlineStr">
        <is>
          <t>OLS</t>
        </is>
      </c>
      <c r="BD67" t="inlineStr">
        <is>
          <t>robust (unclustered)</t>
        </is>
      </c>
      <c r="BE67" t="inlineStr">
        <is>
          <t>period</t>
        </is>
      </c>
      <c r="BF67" t="inlineStr">
        <is>
          <t>Exc-2020 (pre-COVID-19, excluding year 2020)</t>
        </is>
      </c>
      <c r="BG67" t="inlineStr">
        <is>
          <t>2005</t>
        </is>
      </c>
      <c r="BH67" t="inlineStr">
        <is>
          <t>2019</t>
        </is>
      </c>
      <c r="BI67" t="inlineStr">
        <is>
          <t>Table 8</t>
        </is>
      </c>
      <c r="BJ67" t="inlineStr">
        <is>
          <t>Model (1) Exc-2020</t>
        </is>
      </c>
      <c r="BK67" t="inlineStr">
        <is>
          <t>3428</t>
        </is>
      </c>
      <c r="BL67" t="inlineStr">
        <is>
          <t>CC_ACTION -1.002***(.107)</t>
        </is>
      </c>
      <c r="BM67" t="inlineStr">
        <is>
          <t>CC_ACTION</t>
        </is>
      </c>
      <c r="BN67" t="inlineStr">
        <is>
          <t>KD</t>
        </is>
      </c>
      <c r="BO67" t="inlineStr">
        <is>
          <t>update</t>
        </is>
      </c>
      <c r="BP67" t="inlineStr">
        <is>
          <t>Ali et al (2023)</t>
        </is>
      </c>
      <c r="BQ67" t="inlineStr">
        <is>
          <t>computed</t>
        </is>
      </c>
      <c r="BT67" t="n">
        <v>0</v>
      </c>
      <c r="BU67" t="inlineStr">
        <is>
          <t>staging_Ali_et_al_2023.csv</t>
        </is>
      </c>
      <c r="BW67" t="n">
        <v>2005</v>
      </c>
      <c r="BX67" t="n">
        <v>2020</v>
      </c>
      <c r="BY67" t="inlineStr">
        <is>
          <t>United States</t>
        </is>
      </c>
      <c r="BZ67" t="n">
        <v>2012.5</v>
      </c>
      <c r="CA67" t="n">
        <v>0.3125</v>
      </c>
      <c r="CB67" t="n">
        <v>0</v>
      </c>
      <c r="CC67" t="n">
        <v>1</v>
      </c>
      <c r="CD67" t="n">
        <v>-0.1723540430078032</v>
      </c>
      <c r="CE67" t="n">
        <v>1</v>
      </c>
    </row>
    <row r="68">
      <c r="A68" t="inlineStr">
        <is>
          <t>Ali et al (2026)</t>
        </is>
      </c>
      <c r="B68" t="n">
        <v>1373</v>
      </c>
      <c r="C68" t="n">
        <v>0.037</v>
      </c>
      <c r="D68" t="n">
        <v>8368</v>
      </c>
      <c r="E68">
        <f>IF(ISNUMBER($BA68),$BA68,IF(AND(ISNUMBER($D68),ISNUMBER($BW68),ISNUMBER($BX68)),$D68*($BX68-$BW68+1),""))</f>
        <v>66944.0</v>
      </c>
      <c r="H68" t="inlineStr">
        <is>
          <t>bivariate</t>
        </is>
      </c>
      <c r="I68" t="inlineStr">
        <is>
          <t>Correlation coefficient available</t>
        </is>
      </c>
      <c r="J68">
        <f>IF($BW68&lt;&gt;"",$BW68,"")</f>
        <v>2016.0</v>
      </c>
      <c r="K68">
        <f>IF($BX68&lt;&gt;"",$BX68,"")</f>
        <v>2023.0</v>
      </c>
      <c r="L68">
        <f>IF(AND(ISNUMBER($BW68),ISNUMBER($BX68)),($BW68+$BX68)/2,"")</f>
        <v>2019.5</v>
      </c>
      <c r="M68">
        <f>IF($L68&lt;&gt;"",$L68,"")</f>
        <v>2019.5</v>
      </c>
      <c r="N68">
        <f>IF(AND(ISNUMBER($BW68),ISNUMBER($BX68)),MIN(1,MAX(0,($BX68-2016+1)/($BX68-$BW68+1))),"")</f>
        <v>1.0</v>
      </c>
      <c r="O68">
        <f>IF(AND(ISNUMBER($BW68),ISNUMBER($BX68)),MIN(1,MAX(0,($BX68-2017+1)/($BX68-$BW68+1))),"")</f>
        <v>0.875</v>
      </c>
      <c r="P68">
        <f>IF(AND(ISNUMBER($BW68),ISNUMBER($BX68)),MIN(1,MAX(0,($BX68-2018+1)/($BX68-$BW68+1))),"")</f>
        <v>0.75</v>
      </c>
      <c r="Q68">
        <f>IF(AND(ISNUMBER($BW68),ISNUMBER($BX68)),MIN(1,MAX(0,($BX68-2019+1)/($BX68-$BW68+1))),"")</f>
        <v>0.625</v>
      </c>
      <c r="R68">
        <f>IF(AND(ISNUMBER($BW68),ISNUMBER($BX68)),MIN(1,MAX(0,($BX68-2016+1)/($BX68-$BW68+1))),"")</f>
        <v>1.0</v>
      </c>
      <c r="S68">
        <f>IF($L68&lt;&gt;"",IF($L68&gt;=2015.5,1,0),"")</f>
        <v>1.0</v>
      </c>
      <c r="T68">
        <f>IF($L68&lt;&gt;"",IF($L68&gt;=2016,1,0),"")</f>
        <v>1.0</v>
      </c>
      <c r="U68">
        <f>IF(ISNUMBER($BX68),IF($BX68&gt;=2016,1,0),"")</f>
        <v>1.0</v>
      </c>
      <c r="V68">
        <f>IF(ISNUMBER($BW68),IF($BW68&gt;=2016,1,0),"")</f>
        <v>1.0</v>
      </c>
      <c r="W68" t="str">
        <f>IF(AND(ISNUMBER($BW68),ISNUMBER($BX68)),IF($BW68&gt;=2016,"post-only",IF($BX68&lt;2016,"pre-only","mixed")),"")</f>
        <v>post-only</v>
      </c>
      <c r="X68">
        <f>IF(AND(ISNUMBER($BW68),ISNUMBER($BX68)),MIN(1,MAX(0,($BX68-2017+1)/($BX68-$BW68+1))),"")</f>
        <v>0.875</v>
      </c>
      <c r="Y68">
        <f>IF(AND(ISNUMBER($BW68),ISNUMBER($BX68)),MIN(1,MAX(0,($BX68-2018+1)/($BX68-$BW68+1))),"")</f>
        <v>0.75</v>
      </c>
      <c r="Z68">
        <f>IF(AND(ISNUMBER($BW68),ISNUMBER($BX68)),MIN(1,MAX(0,($BX68-2019+1)/($BX68-$BW68+1))),"")</f>
        <v>0.625</v>
      </c>
      <c r="AA68">
        <f>IF(ISNUMBER($BX68),IF($BX68&gt;=2017,1,0),"")</f>
        <v>1.0</v>
      </c>
      <c r="AB68">
        <f>IF(ISNUMBER($BX68),IF($BX68&gt;=2018,1,0),"")</f>
        <v>1.0</v>
      </c>
      <c r="AC68">
        <f>IF(ISNUMBER($BX68),IF($BX68&gt;=2019,1,0),"")</f>
        <v>1.0</v>
      </c>
      <c r="AD68">
        <f>IF($L68&lt;&gt;"",IF($L68&gt;2013,1,0),"")</f>
        <v>1.0</v>
      </c>
      <c r="AE68">
        <f>IF($L68&lt;&gt;"",1+IF($L68&gt;2011,1,0)+IF($L68&gt;2014,1,0),"")</f>
        <v>3.0</v>
      </c>
      <c r="AF68" t="inlineStr">
        <is>
          <t>loan (interest rate)</t>
        </is>
      </c>
      <c r="AG68" t="inlineStr">
        <is>
          <t>performance</t>
        </is>
      </c>
      <c r="AH68" t="inlineStr">
        <is>
          <t>non-sensitive</t>
        </is>
      </c>
      <c r="AI68" t="inlineStr">
        <is>
          <t>99_NCE</t>
        </is>
      </c>
      <c r="AJ68" t="inlineStr">
        <is>
          <t>99_NCE</t>
        </is>
      </c>
      <c r="AK68" t="str">
        <f>IF(AND($CF68&lt;&gt;"",IFERROR(INDEX(subsample_country_map!$B:$B,MATCH($CF68,subsample_country_map!$A:$A,0)),"")&lt;&gt;""),INDEX(subsample_country_map!$B:$B,MATCH($CF68,subsample_country_map!$A:$A,0)),INDEX(lookup!$AA:$AA,MATCH($A68,lookup!$A:$A,0)))</f>
        <v>2_Europe</v>
      </c>
      <c r="AL68" t="str">
        <f>IF(AND($CF68&lt;&gt;"",IFERROR(INDEX(subsample_country_map!$C:$C,MATCH($CF68,subsample_country_map!$A:$A,0)),"")&lt;&gt;""),INDEX(subsample_country_map!$C:$C,MATCH($CF68,subsample_country_map!$A:$A,0)),INDEX(lookup!$AB:$AB,MATCH($A68,lookup!$A:$A,0)))</f>
        <v>99_NCE</v>
      </c>
      <c r="AM68" t="str">
        <f>IF(AND($CF68&lt;&gt;"",IFERROR(INDEX(subsample_country_map!$D:$D,MATCH($CF68,subsample_country_map!$A:$A,0)),"")&lt;&gt;""),INDEX(subsample_country_map!$D:$D,MATCH($CF68,subsample_country_map!$A:$A,0)),INDEX(lookup!$AC:$AC,MATCH($A68,lookup!$A:$A,0)))</f>
        <v>1_western</v>
      </c>
      <c r="AN68" t="str">
        <f>IF(AND($CF68&lt;&gt;"",IFERROR(INDEX(subsample_country_map!$E:$E,MATCH($CF68,subsample_country_map!$A:$A,0)),"")&lt;&gt;""),INDEX(subsample_country_map!$E:$E,MATCH($CF68,subsample_country_map!$A:$A,0)),INDEX(lookup!$AD:$AD,MATCH($A68,lookup!$A:$A,0)))</f>
        <v>99_NCE</v>
      </c>
      <c r="AO68" t="str">
        <f>INDEX(lookup!$Y:$Y,MATCH($A68,lookup!$A:$A,0))</f>
        <v>0_published</v>
      </c>
      <c r="AP68" t="str">
        <f>INDEX(lookup!$Z:$Z,MATCH($A68,lookup!$A:$A,0))</f>
        <v>1_VHB high</v>
      </c>
      <c r="AQ68" t="str">
        <f>INDEX(lookup!$W:$W,MATCH($A68,lookup!$A:$A,0))</f>
        <v>2_sust</v>
      </c>
      <c r="AS68" t="inlineStr">
        <is>
          <t>staging</t>
        </is>
      </c>
      <c r="AT68" t="inlineStr">
        <is>
          <t>bad-CER</t>
        </is>
      </c>
      <c r="AU68" t="inlineStr">
        <is>
          <t>cost</t>
        </is>
      </c>
      <c r="AZ68" t="inlineStr">
        <is>
          <t>0.037</t>
        </is>
      </c>
      <c r="BA68" t="inlineStr">
        <is>
          <t>FLAG</t>
        </is>
      </c>
      <c r="BB68" t="inlineStr">
        <is>
          <t>0</t>
        </is>
      </c>
      <c r="BC68" t="inlineStr">
        <is>
          <t>n/a (structural)</t>
        </is>
      </c>
      <c r="BD68" t="inlineStr">
        <is>
          <t>n/a (structural)</t>
        </is>
      </c>
      <c r="BE68" t="inlineStr">
        <is>
          <t>none</t>
        </is>
      </c>
      <c r="BI68" t="inlineStr">
        <is>
          <t>Table 4</t>
        </is>
      </c>
      <c r="BJ68" t="inlineStr">
        <is>
          <t>Matrix of correlations col (1)</t>
        </is>
      </c>
      <c r="BK68" t="inlineStr">
        <is>
          <t>10</t>
        </is>
      </c>
      <c r="BL68" t="inlineStr">
        <is>
          <t>CPR 0.037</t>
        </is>
      </c>
      <c r="BM68" t="inlineStr">
        <is>
          <t>CPR</t>
        </is>
      </c>
      <c r="BN68" t="inlineStr">
        <is>
          <t>WACD</t>
        </is>
      </c>
      <c r="BO68" t="inlineStr">
        <is>
          <t>update</t>
        </is>
      </c>
      <c r="BP68" t="inlineStr">
        <is>
          <t>Ali et al (2026)</t>
        </is>
      </c>
      <c r="BQ68" t="inlineStr">
        <is>
          <t>bivariate</t>
        </is>
      </c>
      <c r="BT68" t="n">
        <v>0</v>
      </c>
      <c r="BU68" t="inlineStr">
        <is>
          <t>staging_Ali_et_al_2026.csv</t>
        </is>
      </c>
      <c r="BW68" t="n">
        <v>2016</v>
      </c>
      <c r="BX68" t="n">
        <v>2023</v>
      </c>
      <c r="BY68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68" t="n">
        <v>2019.5</v>
      </c>
      <c r="CA68" t="n">
        <v>1</v>
      </c>
      <c r="CB68" t="n">
        <v>1</v>
      </c>
      <c r="CC68" t="n">
        <v>1</v>
      </c>
      <c r="CD68" t="n">
        <v>0.03701689821570089</v>
      </c>
      <c r="CE68" t="n">
        <v>1</v>
      </c>
    </row>
    <row r="69">
      <c r="A69" t="inlineStr">
        <is>
          <t>Ali et al (2026)</t>
        </is>
      </c>
      <c r="B69" t="n">
        <v>1374</v>
      </c>
      <c r="C69" t="n">
        <v>-0.04151684279071333</v>
      </c>
      <c r="D69" t="n">
        <v>8188</v>
      </c>
      <c r="E69">
        <f>IF(ISNUMBER($BA69),$BA69,IF(AND(ISNUMBER($D69),ISNUMBER($BW69),ISNUMBER($BX69)),$D69*($BX69-$BW69+1),""))</f>
        <v>8188.0</v>
      </c>
      <c r="H69" t="inlineStr">
        <is>
          <t>partial</t>
        </is>
      </c>
      <c r="I69" t="inlineStr">
        <is>
          <t>Regression Cofficient and Standard Error  available</t>
        </is>
      </c>
      <c r="J69">
        <f>IF($BW69&lt;&gt;"",$BW69,"")</f>
        <v>2016.0</v>
      </c>
      <c r="K69">
        <f>IF($BX69&lt;&gt;"",$BX69,"")</f>
        <v>2023.0</v>
      </c>
      <c r="L69">
        <f>IF(AND(ISNUMBER($BW69),ISNUMBER($BX69)),($BW69+$BX69)/2,"")</f>
        <v>2019.5</v>
      </c>
      <c r="M69">
        <f>IF($L69&lt;&gt;"",$L69,"")</f>
        <v>2019.5</v>
      </c>
      <c r="N69">
        <f>IF(AND(ISNUMBER($BW69),ISNUMBER($BX69)),MIN(1,MAX(0,($BX69-2016+1)/($BX69-$BW69+1))),"")</f>
        <v>1.0</v>
      </c>
      <c r="O69">
        <f>IF(AND(ISNUMBER($BW69),ISNUMBER($BX69)),MIN(1,MAX(0,($BX69-2017+1)/($BX69-$BW69+1))),"")</f>
        <v>0.875</v>
      </c>
      <c r="P69">
        <f>IF(AND(ISNUMBER($BW69),ISNUMBER($BX69)),MIN(1,MAX(0,($BX69-2018+1)/($BX69-$BW69+1))),"")</f>
        <v>0.75</v>
      </c>
      <c r="Q69">
        <f>IF(AND(ISNUMBER($BW69),ISNUMBER($BX69)),MIN(1,MAX(0,($BX69-2019+1)/($BX69-$BW69+1))),"")</f>
        <v>0.625</v>
      </c>
      <c r="R69">
        <f>IF(AND(ISNUMBER($BW69),ISNUMBER($BX69)),MIN(1,MAX(0,($BX69-2016+1)/($BX69-$BW69+1))),"")</f>
        <v>1.0</v>
      </c>
      <c r="S69">
        <f>IF($L69&lt;&gt;"",IF($L69&gt;=2015.5,1,0),"")</f>
        <v>1.0</v>
      </c>
      <c r="T69">
        <f>IF($L69&lt;&gt;"",IF($L69&gt;=2016,1,0),"")</f>
        <v>1.0</v>
      </c>
      <c r="U69">
        <f>IF(ISNUMBER($BX69),IF($BX69&gt;=2016,1,0),"")</f>
        <v>1.0</v>
      </c>
      <c r="V69">
        <f>IF(ISNUMBER($BW69),IF($BW69&gt;=2016,1,0),"")</f>
        <v>1.0</v>
      </c>
      <c r="W69" t="str">
        <f>IF(AND(ISNUMBER($BW69),ISNUMBER($BX69)),IF($BW69&gt;=2016,"post-only",IF($BX69&lt;2016,"pre-only","mixed")),"")</f>
        <v>post-only</v>
      </c>
      <c r="X69">
        <f>IF(AND(ISNUMBER($BW69),ISNUMBER($BX69)),MIN(1,MAX(0,($BX69-2017+1)/($BX69-$BW69+1))),"")</f>
        <v>0.875</v>
      </c>
      <c r="Y69">
        <f>IF(AND(ISNUMBER($BW69),ISNUMBER($BX69)),MIN(1,MAX(0,($BX69-2018+1)/($BX69-$BW69+1))),"")</f>
        <v>0.75</v>
      </c>
      <c r="Z69">
        <f>IF(AND(ISNUMBER($BW69),ISNUMBER($BX69)),MIN(1,MAX(0,($BX69-2019+1)/($BX69-$BW69+1))),"")</f>
        <v>0.625</v>
      </c>
      <c r="AA69">
        <f>IF(ISNUMBER($BX69),IF($BX69&gt;=2017,1,0),"")</f>
        <v>1.0</v>
      </c>
      <c r="AB69">
        <f>IF(ISNUMBER($BX69),IF($BX69&gt;=2018,1,0),"")</f>
        <v>1.0</v>
      </c>
      <c r="AC69">
        <f>IF(ISNUMBER($BX69),IF($BX69&gt;=2019,1,0),"")</f>
        <v>1.0</v>
      </c>
      <c r="AD69">
        <f>IF($L69&lt;&gt;"",IF($L69&gt;2013,1,0),"")</f>
        <v>1.0</v>
      </c>
      <c r="AE69">
        <f>IF($L69&lt;&gt;"",1+IF($L69&gt;2011,1,0)+IF($L69&gt;2014,1,0),"")</f>
        <v>3.0</v>
      </c>
      <c r="AF69" t="inlineStr">
        <is>
          <t>loan (interest rate)</t>
        </is>
      </c>
      <c r="AG69" t="inlineStr">
        <is>
          <t>performance</t>
        </is>
      </c>
      <c r="AH69" t="inlineStr">
        <is>
          <t>non-sensitive</t>
        </is>
      </c>
      <c r="AI69" t="inlineStr">
        <is>
          <t>99_NCE</t>
        </is>
      </c>
      <c r="AJ69" t="inlineStr">
        <is>
          <t>99_NCE</t>
        </is>
      </c>
      <c r="AK69" t="str">
        <f>IF(AND($CF69&lt;&gt;"",IFERROR(INDEX(subsample_country_map!$B:$B,MATCH($CF69,subsample_country_map!$A:$A,0)),"")&lt;&gt;""),INDEX(subsample_country_map!$B:$B,MATCH($CF69,subsample_country_map!$A:$A,0)),INDEX(lookup!$AA:$AA,MATCH($A69,lookup!$A:$A,0)))</f>
        <v>2_Europe</v>
      </c>
      <c r="AL69" t="str">
        <f>IF(AND($CF69&lt;&gt;"",IFERROR(INDEX(subsample_country_map!$C:$C,MATCH($CF69,subsample_country_map!$A:$A,0)),"")&lt;&gt;""),INDEX(subsample_country_map!$C:$C,MATCH($CF69,subsample_country_map!$A:$A,0)),INDEX(lookup!$AB:$AB,MATCH($A69,lookup!$A:$A,0)))</f>
        <v>99_NCE</v>
      </c>
      <c r="AM69" t="str">
        <f>IF(AND($CF69&lt;&gt;"",IFERROR(INDEX(subsample_country_map!$D:$D,MATCH($CF69,subsample_country_map!$A:$A,0)),"")&lt;&gt;""),INDEX(subsample_country_map!$D:$D,MATCH($CF69,subsample_country_map!$A:$A,0)),INDEX(lookup!$AC:$AC,MATCH($A69,lookup!$A:$A,0)))</f>
        <v>1_western</v>
      </c>
      <c r="AN69" t="str">
        <f>IF(AND($CF69&lt;&gt;"",IFERROR(INDEX(subsample_country_map!$E:$E,MATCH($CF69,subsample_country_map!$A:$A,0)),"")&lt;&gt;""),INDEX(subsample_country_map!$E:$E,MATCH($CF69,subsample_country_map!$A:$A,0)),INDEX(lookup!$AD:$AD,MATCH($A69,lookup!$A:$A,0)))</f>
        <v>99_NCE</v>
      </c>
      <c r="AO69" t="str">
        <f>INDEX(lookup!$Y:$Y,MATCH($A69,lookup!$A:$A,0))</f>
        <v>0_published</v>
      </c>
      <c r="AP69" t="str">
        <f>INDEX(lookup!$Z:$Z,MATCH($A69,lookup!$A:$A,0))</f>
        <v>1_VHB high</v>
      </c>
      <c r="AQ69" t="str">
        <f>INDEX(lookup!$W:$W,MATCH($A69,lookup!$A:$A,0))</f>
        <v>2_sust</v>
      </c>
      <c r="AS69" t="inlineStr">
        <is>
          <t>staging</t>
        </is>
      </c>
      <c r="AT69" t="inlineStr">
        <is>
          <t>bad-CER</t>
        </is>
      </c>
      <c r="AU69" t="inlineStr">
        <is>
          <t>cost</t>
        </is>
      </c>
      <c r="AV69" t="inlineStr">
        <is>
          <t>0.00376</t>
        </is>
      </c>
      <c r="AW69" t="inlineStr">
        <is>
          <t>0.001</t>
        </is>
      </c>
      <c r="BA69" t="n">
        <v>8188</v>
      </c>
      <c r="BB69" t="inlineStr">
        <is>
          <t>0</t>
        </is>
      </c>
      <c r="BC69" t="inlineStr">
        <is>
          <t>FE</t>
        </is>
      </c>
      <c r="BD69" t="inlineStr">
        <is>
          <t>other:conventional standard errors</t>
        </is>
      </c>
      <c r="BE69" t="inlineStr">
        <is>
          <t>none</t>
        </is>
      </c>
      <c r="BI69" t="inlineStr">
        <is>
          <t>Table 6</t>
        </is>
      </c>
      <c r="BJ69" t="inlineStr">
        <is>
          <t>Model 1 (FEM)</t>
        </is>
      </c>
      <c r="BK69" t="inlineStr">
        <is>
          <t>11</t>
        </is>
      </c>
      <c r="BL69" t="inlineStr">
        <is>
          <t>CPR 0.00376*** (0.001)</t>
        </is>
      </c>
      <c r="BM69" t="inlineStr">
        <is>
          <t>CPR</t>
        </is>
      </c>
      <c r="BN69" t="inlineStr">
        <is>
          <t>WACD</t>
        </is>
      </c>
      <c r="BO69" t="inlineStr">
        <is>
          <t>update</t>
        </is>
      </c>
      <c r="BP69" t="inlineStr">
        <is>
          <t>Ali et al (2026)</t>
        </is>
      </c>
      <c r="BQ69" t="inlineStr">
        <is>
          <t>computed</t>
        </is>
      </c>
      <c r="BT69" t="n">
        <v>0</v>
      </c>
      <c r="BU69" t="inlineStr">
        <is>
          <t>staging_Ali_et_al_2026.csv</t>
        </is>
      </c>
      <c r="BW69" t="n">
        <v>2016</v>
      </c>
      <c r="BX69" t="n">
        <v>2023</v>
      </c>
      <c r="BY69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69" t="n">
        <v>2019.5</v>
      </c>
      <c r="CA69" t="n">
        <v>1</v>
      </c>
      <c r="CB69" t="n">
        <v>1</v>
      </c>
      <c r="CC69" t="n">
        <v>1</v>
      </c>
      <c r="CD69" t="n">
        <v>-0.0415407209677327</v>
      </c>
      <c r="CE69" t="n">
        <v>1</v>
      </c>
    </row>
    <row r="70">
      <c r="A70" t="inlineStr">
        <is>
          <t>Ali et al (2026)</t>
        </is>
      </c>
      <c r="B70" t="n">
        <v>1375</v>
      </c>
      <c r="C70" t="n">
        <v>-0.03713846734175955</v>
      </c>
      <c r="D70" t="n">
        <v>7414</v>
      </c>
      <c r="E70">
        <f>IF(ISNUMBER($BA70),$BA70,IF(AND(ISNUMBER($D70),ISNUMBER($BW70),ISNUMBER($BX70)),$D70*($BX70-$BW70+1),""))</f>
        <v>7414.0</v>
      </c>
      <c r="H70" t="inlineStr">
        <is>
          <t>partial</t>
        </is>
      </c>
      <c r="I70" t="inlineStr">
        <is>
          <t>Regression Cofficient and Standard Error  available</t>
        </is>
      </c>
      <c r="J70">
        <f>IF($BW70&lt;&gt;"",$BW70,"")</f>
        <v>2016.0</v>
      </c>
      <c r="K70">
        <f>IF($BX70&lt;&gt;"",$BX70,"")</f>
        <v>2023.0</v>
      </c>
      <c r="L70">
        <f>IF(AND(ISNUMBER($BW70),ISNUMBER($BX70)),($BW70+$BX70)/2,"")</f>
        <v>2019.5</v>
      </c>
      <c r="M70">
        <f>IF($L70&lt;&gt;"",$L70,"")</f>
        <v>2019.5</v>
      </c>
      <c r="N70">
        <f>IF(AND(ISNUMBER($BW70),ISNUMBER($BX70)),MIN(1,MAX(0,($BX70-2016+1)/($BX70-$BW70+1))),"")</f>
        <v>1.0</v>
      </c>
      <c r="O70">
        <f>IF(AND(ISNUMBER($BW70),ISNUMBER($BX70)),MIN(1,MAX(0,($BX70-2017+1)/($BX70-$BW70+1))),"")</f>
        <v>0.875</v>
      </c>
      <c r="P70">
        <f>IF(AND(ISNUMBER($BW70),ISNUMBER($BX70)),MIN(1,MAX(0,($BX70-2018+1)/($BX70-$BW70+1))),"")</f>
        <v>0.75</v>
      </c>
      <c r="Q70">
        <f>IF(AND(ISNUMBER($BW70),ISNUMBER($BX70)),MIN(1,MAX(0,($BX70-2019+1)/($BX70-$BW70+1))),"")</f>
        <v>0.625</v>
      </c>
      <c r="R70">
        <f>IF(AND(ISNUMBER($BW70),ISNUMBER($BX70)),MIN(1,MAX(0,($BX70-2016+1)/($BX70-$BW70+1))),"")</f>
        <v>1.0</v>
      </c>
      <c r="S70">
        <f>IF($L70&lt;&gt;"",IF($L70&gt;=2015.5,1,0),"")</f>
        <v>1.0</v>
      </c>
      <c r="T70">
        <f>IF($L70&lt;&gt;"",IF($L70&gt;=2016,1,0),"")</f>
        <v>1.0</v>
      </c>
      <c r="U70">
        <f>IF(ISNUMBER($BX70),IF($BX70&gt;=2016,1,0),"")</f>
        <v>1.0</v>
      </c>
      <c r="V70">
        <f>IF(ISNUMBER($BW70),IF($BW70&gt;=2016,1,0),"")</f>
        <v>1.0</v>
      </c>
      <c r="W70" t="str">
        <f>IF(AND(ISNUMBER($BW70),ISNUMBER($BX70)),IF($BW70&gt;=2016,"post-only",IF($BX70&lt;2016,"pre-only","mixed")),"")</f>
        <v>post-only</v>
      </c>
      <c r="X70">
        <f>IF(AND(ISNUMBER($BW70),ISNUMBER($BX70)),MIN(1,MAX(0,($BX70-2017+1)/($BX70-$BW70+1))),"")</f>
        <v>0.875</v>
      </c>
      <c r="Y70">
        <f>IF(AND(ISNUMBER($BW70),ISNUMBER($BX70)),MIN(1,MAX(0,($BX70-2018+1)/($BX70-$BW70+1))),"")</f>
        <v>0.75</v>
      </c>
      <c r="Z70">
        <f>IF(AND(ISNUMBER($BW70),ISNUMBER($BX70)),MIN(1,MAX(0,($BX70-2019+1)/($BX70-$BW70+1))),"")</f>
        <v>0.625</v>
      </c>
      <c r="AA70">
        <f>IF(ISNUMBER($BX70),IF($BX70&gt;=2017,1,0),"")</f>
        <v>1.0</v>
      </c>
      <c r="AB70">
        <f>IF(ISNUMBER($BX70),IF($BX70&gt;=2018,1,0),"")</f>
        <v>1.0</v>
      </c>
      <c r="AC70">
        <f>IF(ISNUMBER($BX70),IF($BX70&gt;=2019,1,0),"")</f>
        <v>1.0</v>
      </c>
      <c r="AD70">
        <f>IF($L70&lt;&gt;"",IF($L70&gt;2013,1,0),"")</f>
        <v>1.0</v>
      </c>
      <c r="AE70">
        <f>IF($L70&lt;&gt;"",1+IF($L70&gt;2011,1,0)+IF($L70&gt;2014,1,0),"")</f>
        <v>3.0</v>
      </c>
      <c r="AF70" t="inlineStr">
        <is>
          <t>loan (interest rate)</t>
        </is>
      </c>
      <c r="AG70" t="inlineStr">
        <is>
          <t>performance</t>
        </is>
      </c>
      <c r="AH70" t="inlineStr">
        <is>
          <t>non-sensitive</t>
        </is>
      </c>
      <c r="AI70" t="inlineStr">
        <is>
          <t>99_NCE</t>
        </is>
      </c>
      <c r="AJ70" t="inlineStr">
        <is>
          <t>99_NCE</t>
        </is>
      </c>
      <c r="AK70" t="str">
        <f>IF(AND($CF70&lt;&gt;"",IFERROR(INDEX(subsample_country_map!$B:$B,MATCH($CF70,subsample_country_map!$A:$A,0)),"")&lt;&gt;""),INDEX(subsample_country_map!$B:$B,MATCH($CF70,subsample_country_map!$A:$A,0)),INDEX(lookup!$AA:$AA,MATCH($A70,lookup!$A:$A,0)))</f>
        <v>2_Europe</v>
      </c>
      <c r="AL70" t="str">
        <f>IF(AND($CF70&lt;&gt;"",IFERROR(INDEX(subsample_country_map!$C:$C,MATCH($CF70,subsample_country_map!$A:$A,0)),"")&lt;&gt;""),INDEX(subsample_country_map!$C:$C,MATCH($CF70,subsample_country_map!$A:$A,0)),INDEX(lookup!$AB:$AB,MATCH($A70,lookup!$A:$A,0)))</f>
        <v>99_NCE</v>
      </c>
      <c r="AM70" t="str">
        <f>IF(AND($CF70&lt;&gt;"",IFERROR(INDEX(subsample_country_map!$D:$D,MATCH($CF70,subsample_country_map!$A:$A,0)),"")&lt;&gt;""),INDEX(subsample_country_map!$D:$D,MATCH($CF70,subsample_country_map!$A:$A,0)),INDEX(lookup!$AC:$AC,MATCH($A70,lookup!$A:$A,0)))</f>
        <v>1_western</v>
      </c>
      <c r="AN70" t="str">
        <f>IF(AND($CF70&lt;&gt;"",IFERROR(INDEX(subsample_country_map!$E:$E,MATCH($CF70,subsample_country_map!$A:$A,0)),"")&lt;&gt;""),INDEX(subsample_country_map!$E:$E,MATCH($CF70,subsample_country_map!$A:$A,0)),INDEX(lookup!$AD:$AD,MATCH($A70,lookup!$A:$A,0)))</f>
        <v>99_NCE</v>
      </c>
      <c r="AO70" t="str">
        <f>INDEX(lookup!$Y:$Y,MATCH($A70,lookup!$A:$A,0))</f>
        <v>0_published</v>
      </c>
      <c r="AP70" t="str">
        <f>INDEX(lookup!$Z:$Z,MATCH($A70,lookup!$A:$A,0))</f>
        <v>1_VHB high</v>
      </c>
      <c r="AQ70" t="str">
        <f>INDEX(lookup!$W:$W,MATCH($A70,lookup!$A:$A,0))</f>
        <v>2_sust</v>
      </c>
      <c r="AS70" t="inlineStr">
        <is>
          <t>staging</t>
        </is>
      </c>
      <c r="AT70" t="inlineStr">
        <is>
          <t>bad-CER</t>
        </is>
      </c>
      <c r="AU70" t="inlineStr">
        <is>
          <t>cost</t>
        </is>
      </c>
      <c r="AV70" t="inlineStr">
        <is>
          <t>0.00960</t>
        </is>
      </c>
      <c r="AW70" t="inlineStr">
        <is>
          <t>0.003</t>
        </is>
      </c>
      <c r="BA70" t="n">
        <v>7414</v>
      </c>
      <c r="BB70" t="inlineStr">
        <is>
          <t>0</t>
        </is>
      </c>
      <c r="BC70" t="inlineStr">
        <is>
          <t>FE</t>
        </is>
      </c>
      <c r="BD70" t="inlineStr">
        <is>
          <t>other:conventional standard errors</t>
        </is>
      </c>
      <c r="BE70" t="inlineStr">
        <is>
          <t>none</t>
        </is>
      </c>
      <c r="BI70" t="inlineStr">
        <is>
          <t>Table 6</t>
        </is>
      </c>
      <c r="BJ70" t="inlineStr">
        <is>
          <t>Model 3 (FEM)</t>
        </is>
      </c>
      <c r="BK70" t="inlineStr">
        <is>
          <t>11</t>
        </is>
      </c>
      <c r="BL70" t="inlineStr">
        <is>
          <t>CPR 0.00960*** (0.003)</t>
        </is>
      </c>
      <c r="BM70" t="inlineStr">
        <is>
          <t>CPR</t>
        </is>
      </c>
      <c r="BN70" t="inlineStr">
        <is>
          <t>WACD</t>
        </is>
      </c>
      <c r="BO70" t="inlineStr">
        <is>
          <t>update</t>
        </is>
      </c>
      <c r="BP70" t="inlineStr">
        <is>
          <t>Ali et al (2026)</t>
        </is>
      </c>
      <c r="BQ70" t="inlineStr">
        <is>
          <t>computed</t>
        </is>
      </c>
      <c r="BT70" t="n">
        <v>0</v>
      </c>
      <c r="BU70" t="inlineStr">
        <is>
          <t>staging_Ali_et_al_2026.csv</t>
        </is>
      </c>
      <c r="BW70" t="n">
        <v>2016</v>
      </c>
      <c r="BX70" t="n">
        <v>2023</v>
      </c>
      <c r="BY70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0" t="n">
        <v>2019.5</v>
      </c>
      <c r="CA70" t="n">
        <v>1</v>
      </c>
      <c r="CB70" t="n">
        <v>1</v>
      </c>
      <c r="CC70" t="n">
        <v>1</v>
      </c>
      <c r="CD70" t="n">
        <v>-0.03715555609136435</v>
      </c>
      <c r="CE70" t="n">
        <v>1</v>
      </c>
    </row>
    <row r="71">
      <c r="A71" t="inlineStr">
        <is>
          <t>Ali et al (2026)</t>
        </is>
      </c>
      <c r="B71" t="n">
        <v>1376</v>
      </c>
      <c r="C71" t="n">
        <v>-0.0351784050736249</v>
      </c>
      <c r="D71" t="n">
        <v>8368</v>
      </c>
      <c r="E71">
        <f>IF(ISNUMBER($BA71),$BA71,IF(AND(ISNUMBER($D71),ISNUMBER($BW71),ISNUMBER($BX71)),$D71*($BX71-$BW71+1),""))</f>
        <v>8368.0</v>
      </c>
      <c r="H71" t="inlineStr">
        <is>
          <t>partial</t>
        </is>
      </c>
      <c r="I71" t="inlineStr">
        <is>
          <t>Regression Cofficient and Standard Error  available</t>
        </is>
      </c>
      <c r="J71">
        <f>IF($BW71&lt;&gt;"",$BW71,"")</f>
        <v>2016.0</v>
      </c>
      <c r="K71">
        <f>IF($BX71&lt;&gt;"",$BX71,"")</f>
        <v>2023.0</v>
      </c>
      <c r="L71">
        <f>IF(AND(ISNUMBER($BW71),ISNUMBER($BX71)),($BW71+$BX71)/2,"")</f>
        <v>2019.5</v>
      </c>
      <c r="M71">
        <f>IF($L71&lt;&gt;"",$L71,"")</f>
        <v>2019.5</v>
      </c>
      <c r="N71">
        <f>IF(AND(ISNUMBER($BW71),ISNUMBER($BX71)),MIN(1,MAX(0,($BX71-2016+1)/($BX71-$BW71+1))),"")</f>
        <v>1.0</v>
      </c>
      <c r="O71">
        <f>IF(AND(ISNUMBER($BW71),ISNUMBER($BX71)),MIN(1,MAX(0,($BX71-2017+1)/($BX71-$BW71+1))),"")</f>
        <v>0.875</v>
      </c>
      <c r="P71">
        <f>IF(AND(ISNUMBER($BW71),ISNUMBER($BX71)),MIN(1,MAX(0,($BX71-2018+1)/($BX71-$BW71+1))),"")</f>
        <v>0.75</v>
      </c>
      <c r="Q71">
        <f>IF(AND(ISNUMBER($BW71),ISNUMBER($BX71)),MIN(1,MAX(0,($BX71-2019+1)/($BX71-$BW71+1))),"")</f>
        <v>0.625</v>
      </c>
      <c r="R71">
        <f>IF(AND(ISNUMBER($BW71),ISNUMBER($BX71)),MIN(1,MAX(0,($BX71-2016+1)/($BX71-$BW71+1))),"")</f>
        <v>1.0</v>
      </c>
      <c r="S71">
        <f>IF($L71&lt;&gt;"",IF($L71&gt;=2015.5,1,0),"")</f>
        <v>1.0</v>
      </c>
      <c r="T71">
        <f>IF($L71&lt;&gt;"",IF($L71&gt;=2016,1,0),"")</f>
        <v>1.0</v>
      </c>
      <c r="U71">
        <f>IF(ISNUMBER($BX71),IF($BX71&gt;=2016,1,0),"")</f>
        <v>1.0</v>
      </c>
      <c r="V71">
        <f>IF(ISNUMBER($BW71),IF($BW71&gt;=2016,1,0),"")</f>
        <v>1.0</v>
      </c>
      <c r="W71" t="str">
        <f>IF(AND(ISNUMBER($BW71),ISNUMBER($BX71)),IF($BW71&gt;=2016,"post-only",IF($BX71&lt;2016,"pre-only","mixed")),"")</f>
        <v>post-only</v>
      </c>
      <c r="X71">
        <f>IF(AND(ISNUMBER($BW71),ISNUMBER($BX71)),MIN(1,MAX(0,($BX71-2017+1)/($BX71-$BW71+1))),"")</f>
        <v>0.875</v>
      </c>
      <c r="Y71">
        <f>IF(AND(ISNUMBER($BW71),ISNUMBER($BX71)),MIN(1,MAX(0,($BX71-2018+1)/($BX71-$BW71+1))),"")</f>
        <v>0.75</v>
      </c>
      <c r="Z71">
        <f>IF(AND(ISNUMBER($BW71),ISNUMBER($BX71)),MIN(1,MAX(0,($BX71-2019+1)/($BX71-$BW71+1))),"")</f>
        <v>0.625</v>
      </c>
      <c r="AA71">
        <f>IF(ISNUMBER($BX71),IF($BX71&gt;=2017,1,0),"")</f>
        <v>1.0</v>
      </c>
      <c r="AB71">
        <f>IF(ISNUMBER($BX71),IF($BX71&gt;=2018,1,0),"")</f>
        <v>1.0</v>
      </c>
      <c r="AC71">
        <f>IF(ISNUMBER($BX71),IF($BX71&gt;=2019,1,0),"")</f>
        <v>1.0</v>
      </c>
      <c r="AD71">
        <f>IF($L71&lt;&gt;"",IF($L71&gt;2013,1,0),"")</f>
        <v>1.0</v>
      </c>
      <c r="AE71">
        <f>IF($L71&lt;&gt;"",1+IF($L71&gt;2011,1,0)+IF($L71&gt;2014,1,0),"")</f>
        <v>3.0</v>
      </c>
      <c r="AF71" t="inlineStr">
        <is>
          <t>loan (interest rate)</t>
        </is>
      </c>
      <c r="AG71" t="inlineStr">
        <is>
          <t>performance</t>
        </is>
      </c>
      <c r="AH71" t="inlineStr">
        <is>
          <t>non-sensitive</t>
        </is>
      </c>
      <c r="AI71" t="inlineStr">
        <is>
          <t>99_NCE</t>
        </is>
      </c>
      <c r="AJ71" t="inlineStr">
        <is>
          <t>99_NCE</t>
        </is>
      </c>
      <c r="AK71" t="str">
        <f>IF(AND($CF71&lt;&gt;"",IFERROR(INDEX(subsample_country_map!$B:$B,MATCH($CF71,subsample_country_map!$A:$A,0)),"")&lt;&gt;""),INDEX(subsample_country_map!$B:$B,MATCH($CF71,subsample_country_map!$A:$A,0)),INDEX(lookup!$AA:$AA,MATCH($A71,lookup!$A:$A,0)))</f>
        <v>2_Europe</v>
      </c>
      <c r="AL71" t="str">
        <f>IF(AND($CF71&lt;&gt;"",IFERROR(INDEX(subsample_country_map!$C:$C,MATCH($CF71,subsample_country_map!$A:$A,0)),"")&lt;&gt;""),INDEX(subsample_country_map!$C:$C,MATCH($CF71,subsample_country_map!$A:$A,0)),INDEX(lookup!$AB:$AB,MATCH($A71,lookup!$A:$A,0)))</f>
        <v>99_NCE</v>
      </c>
      <c r="AM71" t="str">
        <f>IF(AND($CF71&lt;&gt;"",IFERROR(INDEX(subsample_country_map!$D:$D,MATCH($CF71,subsample_country_map!$A:$A,0)),"")&lt;&gt;""),INDEX(subsample_country_map!$D:$D,MATCH($CF71,subsample_country_map!$A:$A,0)),INDEX(lookup!$AC:$AC,MATCH($A71,lookup!$A:$A,0)))</f>
        <v>1_western</v>
      </c>
      <c r="AN71" t="str">
        <f>IF(AND($CF71&lt;&gt;"",IFERROR(INDEX(subsample_country_map!$E:$E,MATCH($CF71,subsample_country_map!$A:$A,0)),"")&lt;&gt;""),INDEX(subsample_country_map!$E:$E,MATCH($CF71,subsample_country_map!$A:$A,0)),INDEX(lookup!$AD:$AD,MATCH($A71,lookup!$A:$A,0)))</f>
        <v>99_NCE</v>
      </c>
      <c r="AO71" t="str">
        <f>INDEX(lookup!$Y:$Y,MATCH($A71,lookup!$A:$A,0))</f>
        <v>0_published</v>
      </c>
      <c r="AP71" t="str">
        <f>INDEX(lookup!$Z:$Z,MATCH($A71,lookup!$A:$A,0))</f>
        <v>1_VHB high</v>
      </c>
      <c r="AQ71" t="str">
        <f>INDEX(lookup!$W:$W,MATCH($A71,lookup!$A:$A,0))</f>
        <v>2_sust</v>
      </c>
      <c r="AS71" t="inlineStr">
        <is>
          <t>staging</t>
        </is>
      </c>
      <c r="AT71" t="inlineStr">
        <is>
          <t>bad-CER</t>
        </is>
      </c>
      <c r="AU71" t="inlineStr">
        <is>
          <t>cost</t>
        </is>
      </c>
      <c r="AV71" t="inlineStr">
        <is>
          <t>0.00322</t>
        </is>
      </c>
      <c r="AW71" t="inlineStr">
        <is>
          <t>0.001</t>
        </is>
      </c>
      <c r="BA71" t="n">
        <v>8368</v>
      </c>
      <c r="BB71" t="inlineStr">
        <is>
          <t>0</t>
        </is>
      </c>
      <c r="BC71" t="inlineStr">
        <is>
          <t>FE</t>
        </is>
      </c>
      <c r="BD71" t="inlineStr">
        <is>
          <t>other:conventional standard errors</t>
        </is>
      </c>
      <c r="BE71" t="inlineStr">
        <is>
          <t>none</t>
        </is>
      </c>
      <c r="BI71" t="inlineStr">
        <is>
          <t>Table 7</t>
        </is>
      </c>
      <c r="BJ71" t="inlineStr">
        <is>
          <t>Model 1 (FEM)</t>
        </is>
      </c>
      <c r="BK71" t="inlineStr">
        <is>
          <t>12</t>
        </is>
      </c>
      <c r="BL71" t="inlineStr">
        <is>
          <t>CPA 0.00322** (0.001)</t>
        </is>
      </c>
      <c r="BM71" t="inlineStr">
        <is>
          <t>CPA</t>
        </is>
      </c>
      <c r="BN71" t="inlineStr">
        <is>
          <t>WACD</t>
        </is>
      </c>
      <c r="BO71" t="inlineStr">
        <is>
          <t>update</t>
        </is>
      </c>
      <c r="BP71" t="inlineStr">
        <is>
          <t>Ali et al (2026)</t>
        </is>
      </c>
      <c r="BQ71" t="inlineStr">
        <is>
          <t>computed</t>
        </is>
      </c>
      <c r="BT71" t="n">
        <v>0</v>
      </c>
      <c r="BU71" t="inlineStr">
        <is>
          <t>staging_Ali_et_al_2026.csv</t>
        </is>
      </c>
      <c r="BW71" t="n">
        <v>2016</v>
      </c>
      <c r="BX71" t="n">
        <v>2023</v>
      </c>
      <c r="BY71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1" t="n">
        <v>2019.5</v>
      </c>
      <c r="CA71" t="n">
        <v>1</v>
      </c>
      <c r="CB71" t="n">
        <v>1</v>
      </c>
      <c r="CC71" t="n">
        <v>1</v>
      </c>
      <c r="CD71" t="n">
        <v>-0.03519292718676336</v>
      </c>
      <c r="CE71" t="n">
        <v>1</v>
      </c>
    </row>
    <row r="72">
      <c r="A72" t="inlineStr">
        <is>
          <t>Ali et al (2026)</t>
        </is>
      </c>
      <c r="B72" t="n">
        <v>1377</v>
      </c>
      <c r="C72" t="n">
        <v>-0.02848853199073659</v>
      </c>
      <c r="D72" t="n">
        <v>7572</v>
      </c>
      <c r="E72">
        <f>IF(ISNUMBER($BA72),$BA72,IF(AND(ISNUMBER($D72),ISNUMBER($BW72),ISNUMBER($BX72)),$D72*($BX72-$BW72+1),""))</f>
        <v>7572.0</v>
      </c>
      <c r="H72" t="inlineStr">
        <is>
          <t>partial</t>
        </is>
      </c>
      <c r="I72" t="inlineStr">
        <is>
          <t>Regression Cofficient and Standard Error  available</t>
        </is>
      </c>
      <c r="J72">
        <f>IF($BW72&lt;&gt;"",$BW72,"")</f>
        <v>2016.0</v>
      </c>
      <c r="K72">
        <f>IF($BX72&lt;&gt;"",$BX72,"")</f>
        <v>2023.0</v>
      </c>
      <c r="L72">
        <f>IF(AND(ISNUMBER($BW72),ISNUMBER($BX72)),($BW72+$BX72)/2,"")</f>
        <v>2019.5</v>
      </c>
      <c r="M72">
        <f>IF($L72&lt;&gt;"",$L72,"")</f>
        <v>2019.5</v>
      </c>
      <c r="N72">
        <f>IF(AND(ISNUMBER($BW72),ISNUMBER($BX72)),MIN(1,MAX(0,($BX72-2016+1)/($BX72-$BW72+1))),"")</f>
        <v>1.0</v>
      </c>
      <c r="O72">
        <f>IF(AND(ISNUMBER($BW72),ISNUMBER($BX72)),MIN(1,MAX(0,($BX72-2017+1)/($BX72-$BW72+1))),"")</f>
        <v>0.875</v>
      </c>
      <c r="P72">
        <f>IF(AND(ISNUMBER($BW72),ISNUMBER($BX72)),MIN(1,MAX(0,($BX72-2018+1)/($BX72-$BW72+1))),"")</f>
        <v>0.75</v>
      </c>
      <c r="Q72">
        <f>IF(AND(ISNUMBER($BW72),ISNUMBER($BX72)),MIN(1,MAX(0,($BX72-2019+1)/($BX72-$BW72+1))),"")</f>
        <v>0.625</v>
      </c>
      <c r="R72">
        <f>IF(AND(ISNUMBER($BW72),ISNUMBER($BX72)),MIN(1,MAX(0,($BX72-2016+1)/($BX72-$BW72+1))),"")</f>
        <v>1.0</v>
      </c>
      <c r="S72">
        <f>IF($L72&lt;&gt;"",IF($L72&gt;=2015.5,1,0),"")</f>
        <v>1.0</v>
      </c>
      <c r="T72">
        <f>IF($L72&lt;&gt;"",IF($L72&gt;=2016,1,0),"")</f>
        <v>1.0</v>
      </c>
      <c r="U72">
        <f>IF(ISNUMBER($BX72),IF($BX72&gt;=2016,1,0),"")</f>
        <v>1.0</v>
      </c>
      <c r="V72">
        <f>IF(ISNUMBER($BW72),IF($BW72&gt;=2016,1,0),"")</f>
        <v>1.0</v>
      </c>
      <c r="W72" t="str">
        <f>IF(AND(ISNUMBER($BW72),ISNUMBER($BX72)),IF($BW72&gt;=2016,"post-only",IF($BX72&lt;2016,"pre-only","mixed")),"")</f>
        <v>post-only</v>
      </c>
      <c r="X72">
        <f>IF(AND(ISNUMBER($BW72),ISNUMBER($BX72)),MIN(1,MAX(0,($BX72-2017+1)/($BX72-$BW72+1))),"")</f>
        <v>0.875</v>
      </c>
      <c r="Y72">
        <f>IF(AND(ISNUMBER($BW72),ISNUMBER($BX72)),MIN(1,MAX(0,($BX72-2018+1)/($BX72-$BW72+1))),"")</f>
        <v>0.75</v>
      </c>
      <c r="Z72">
        <f>IF(AND(ISNUMBER($BW72),ISNUMBER($BX72)),MIN(1,MAX(0,($BX72-2019+1)/($BX72-$BW72+1))),"")</f>
        <v>0.625</v>
      </c>
      <c r="AA72">
        <f>IF(ISNUMBER($BX72),IF($BX72&gt;=2017,1,0),"")</f>
        <v>1.0</v>
      </c>
      <c r="AB72">
        <f>IF(ISNUMBER($BX72),IF($BX72&gt;=2018,1,0),"")</f>
        <v>1.0</v>
      </c>
      <c r="AC72">
        <f>IF(ISNUMBER($BX72),IF($BX72&gt;=2019,1,0),"")</f>
        <v>1.0</v>
      </c>
      <c r="AD72">
        <f>IF($L72&lt;&gt;"",IF($L72&gt;2013,1,0),"")</f>
        <v>1.0</v>
      </c>
      <c r="AE72">
        <f>IF($L72&lt;&gt;"",1+IF($L72&gt;2011,1,0)+IF($L72&gt;2014,1,0),"")</f>
        <v>3.0</v>
      </c>
      <c r="AF72" t="inlineStr">
        <is>
          <t>loan (interest rate)</t>
        </is>
      </c>
      <c r="AG72" t="inlineStr">
        <is>
          <t>performance</t>
        </is>
      </c>
      <c r="AH72" t="inlineStr">
        <is>
          <t>non-sensitive</t>
        </is>
      </c>
      <c r="AI72" t="inlineStr">
        <is>
          <t>99_NCE</t>
        </is>
      </c>
      <c r="AJ72" t="inlineStr">
        <is>
          <t>99_NCE</t>
        </is>
      </c>
      <c r="AK72" t="str">
        <f>IF(AND($CF72&lt;&gt;"",IFERROR(INDEX(subsample_country_map!$B:$B,MATCH($CF72,subsample_country_map!$A:$A,0)),"")&lt;&gt;""),INDEX(subsample_country_map!$B:$B,MATCH($CF72,subsample_country_map!$A:$A,0)),INDEX(lookup!$AA:$AA,MATCH($A72,lookup!$A:$A,0)))</f>
        <v>2_Europe</v>
      </c>
      <c r="AL72" t="str">
        <f>IF(AND($CF72&lt;&gt;"",IFERROR(INDEX(subsample_country_map!$C:$C,MATCH($CF72,subsample_country_map!$A:$A,0)),"")&lt;&gt;""),INDEX(subsample_country_map!$C:$C,MATCH($CF72,subsample_country_map!$A:$A,0)),INDEX(lookup!$AB:$AB,MATCH($A72,lookup!$A:$A,0)))</f>
        <v>99_NCE</v>
      </c>
      <c r="AM72" t="str">
        <f>IF(AND($CF72&lt;&gt;"",IFERROR(INDEX(subsample_country_map!$D:$D,MATCH($CF72,subsample_country_map!$A:$A,0)),"")&lt;&gt;""),INDEX(subsample_country_map!$D:$D,MATCH($CF72,subsample_country_map!$A:$A,0)),INDEX(lookup!$AC:$AC,MATCH($A72,lookup!$A:$A,0)))</f>
        <v>1_western</v>
      </c>
      <c r="AN72" t="str">
        <f>IF(AND($CF72&lt;&gt;"",IFERROR(INDEX(subsample_country_map!$E:$E,MATCH($CF72,subsample_country_map!$A:$A,0)),"")&lt;&gt;""),INDEX(subsample_country_map!$E:$E,MATCH($CF72,subsample_country_map!$A:$A,0)),INDEX(lookup!$AD:$AD,MATCH($A72,lookup!$A:$A,0)))</f>
        <v>99_NCE</v>
      </c>
      <c r="AO72" t="str">
        <f>INDEX(lookup!$Y:$Y,MATCH($A72,lookup!$A:$A,0))</f>
        <v>0_published</v>
      </c>
      <c r="AP72" t="str">
        <f>INDEX(lookup!$Z:$Z,MATCH($A72,lookup!$A:$A,0))</f>
        <v>1_VHB high</v>
      </c>
      <c r="AQ72" t="str">
        <f>INDEX(lookup!$W:$W,MATCH($A72,lookup!$A:$A,0))</f>
        <v>2_sust</v>
      </c>
      <c r="AS72" t="inlineStr">
        <is>
          <t>staging</t>
        </is>
      </c>
      <c r="AT72" t="inlineStr">
        <is>
          <t>bad-CER</t>
        </is>
      </c>
      <c r="AU72" t="inlineStr">
        <is>
          <t>cost</t>
        </is>
      </c>
      <c r="AV72" t="inlineStr">
        <is>
          <t>0.00992</t>
        </is>
      </c>
      <c r="AW72" t="inlineStr">
        <is>
          <t>0.004</t>
        </is>
      </c>
      <c r="BA72" t="n">
        <v>7572</v>
      </c>
      <c r="BB72" t="inlineStr">
        <is>
          <t>0</t>
        </is>
      </c>
      <c r="BC72" t="inlineStr">
        <is>
          <t>FE</t>
        </is>
      </c>
      <c r="BD72" t="inlineStr">
        <is>
          <t>other:conventional standard errors</t>
        </is>
      </c>
      <c r="BE72" t="inlineStr">
        <is>
          <t>none</t>
        </is>
      </c>
      <c r="BI72" t="inlineStr">
        <is>
          <t>Table 7</t>
        </is>
      </c>
      <c r="BJ72" t="inlineStr">
        <is>
          <t>Model 3 (FEM)</t>
        </is>
      </c>
      <c r="BK72" t="inlineStr">
        <is>
          <t>12</t>
        </is>
      </c>
      <c r="BL72" t="inlineStr">
        <is>
          <t>CPA 0.00992** (0.004)</t>
        </is>
      </c>
      <c r="BM72" t="inlineStr">
        <is>
          <t>CPA</t>
        </is>
      </c>
      <c r="BN72" t="inlineStr">
        <is>
          <t>WACD</t>
        </is>
      </c>
      <c r="BO72" t="inlineStr">
        <is>
          <t>update</t>
        </is>
      </c>
      <c r="BP72" t="inlineStr">
        <is>
          <t>Ali et al (2026)</t>
        </is>
      </c>
      <c r="BQ72" t="inlineStr">
        <is>
          <t>computed</t>
        </is>
      </c>
      <c r="BT72" t="n">
        <v>0</v>
      </c>
      <c r="BU72" t="inlineStr">
        <is>
          <t>staging_Ali_et_al_2026.csv</t>
        </is>
      </c>
      <c r="BW72" t="n">
        <v>2016</v>
      </c>
      <c r="BX72" t="n">
        <v>2023</v>
      </c>
      <c r="BY72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2" t="n">
        <v>2019.5</v>
      </c>
      <c r="CA72" t="n">
        <v>1</v>
      </c>
      <c r="CB72" t="n">
        <v>1</v>
      </c>
      <c r="CC72" t="n">
        <v>1</v>
      </c>
      <c r="CD72" t="n">
        <v>-0.02849624280978622</v>
      </c>
      <c r="CE72" t="n">
        <v>1</v>
      </c>
    </row>
    <row r="73">
      <c r="A73" t="inlineStr">
        <is>
          <t>Ali et al (2026)</t>
        </is>
      </c>
      <c r="B73" t="n">
        <v>1378</v>
      </c>
      <c r="C73" t="n">
        <v>-0.02856204850803597</v>
      </c>
      <c r="D73" t="n">
        <v>7778</v>
      </c>
      <c r="E73">
        <f>IF(ISNUMBER($BA73),$BA73,IF(AND(ISNUMBER($D73),ISNUMBER($BW73),ISNUMBER($BX73)),$D73*($BX73-$BW73+1),""))</f>
        <v>7778.0</v>
      </c>
      <c r="H73" t="inlineStr">
        <is>
          <t>partial</t>
        </is>
      </c>
      <c r="I73" t="inlineStr">
        <is>
          <t>Regression Cofficient and Standard Error  available</t>
        </is>
      </c>
      <c r="J73">
        <f>IF($BW73&lt;&gt;"",$BW73,"")</f>
        <v>2016.0</v>
      </c>
      <c r="K73">
        <f>IF($BX73&lt;&gt;"",$BX73,"")</f>
        <v>2023.0</v>
      </c>
      <c r="L73">
        <f>IF(AND(ISNUMBER($BW73),ISNUMBER($BX73)),($BW73+$BX73)/2,"")</f>
        <v>2019.5</v>
      </c>
      <c r="M73">
        <f>IF($L73&lt;&gt;"",$L73,"")</f>
        <v>2019.5</v>
      </c>
      <c r="N73">
        <f>IF(AND(ISNUMBER($BW73),ISNUMBER($BX73)),MIN(1,MAX(0,($BX73-2016+1)/($BX73-$BW73+1))),"")</f>
        <v>1.0</v>
      </c>
      <c r="O73">
        <f>IF(AND(ISNUMBER($BW73),ISNUMBER($BX73)),MIN(1,MAX(0,($BX73-2017+1)/($BX73-$BW73+1))),"")</f>
        <v>0.875</v>
      </c>
      <c r="P73">
        <f>IF(AND(ISNUMBER($BW73),ISNUMBER($BX73)),MIN(1,MAX(0,($BX73-2018+1)/($BX73-$BW73+1))),"")</f>
        <v>0.75</v>
      </c>
      <c r="Q73">
        <f>IF(AND(ISNUMBER($BW73),ISNUMBER($BX73)),MIN(1,MAX(0,($BX73-2019+1)/($BX73-$BW73+1))),"")</f>
        <v>0.625</v>
      </c>
      <c r="R73">
        <f>IF(AND(ISNUMBER($BW73),ISNUMBER($BX73)),MIN(1,MAX(0,($BX73-2016+1)/($BX73-$BW73+1))),"")</f>
        <v>1.0</v>
      </c>
      <c r="S73">
        <f>IF($L73&lt;&gt;"",IF($L73&gt;=2015.5,1,0),"")</f>
        <v>1.0</v>
      </c>
      <c r="T73">
        <f>IF($L73&lt;&gt;"",IF($L73&gt;=2016,1,0),"")</f>
        <v>1.0</v>
      </c>
      <c r="U73">
        <f>IF(ISNUMBER($BX73),IF($BX73&gt;=2016,1,0),"")</f>
        <v>1.0</v>
      </c>
      <c r="V73">
        <f>IF(ISNUMBER($BW73),IF($BW73&gt;=2016,1,0),"")</f>
        <v>1.0</v>
      </c>
      <c r="W73" t="str">
        <f>IF(AND(ISNUMBER($BW73),ISNUMBER($BX73)),IF($BW73&gt;=2016,"post-only",IF($BX73&lt;2016,"pre-only","mixed")),"")</f>
        <v>post-only</v>
      </c>
      <c r="X73">
        <f>IF(AND(ISNUMBER($BW73),ISNUMBER($BX73)),MIN(1,MAX(0,($BX73-2017+1)/($BX73-$BW73+1))),"")</f>
        <v>0.875</v>
      </c>
      <c r="Y73">
        <f>IF(AND(ISNUMBER($BW73),ISNUMBER($BX73)),MIN(1,MAX(0,($BX73-2018+1)/($BX73-$BW73+1))),"")</f>
        <v>0.75</v>
      </c>
      <c r="Z73">
        <f>IF(AND(ISNUMBER($BW73),ISNUMBER($BX73)),MIN(1,MAX(0,($BX73-2019+1)/($BX73-$BW73+1))),"")</f>
        <v>0.625</v>
      </c>
      <c r="AA73">
        <f>IF(ISNUMBER($BX73),IF($BX73&gt;=2017,1,0),"")</f>
        <v>1.0</v>
      </c>
      <c r="AB73">
        <f>IF(ISNUMBER($BX73),IF($BX73&gt;=2018,1,0),"")</f>
        <v>1.0</v>
      </c>
      <c r="AC73">
        <f>IF(ISNUMBER($BX73),IF($BX73&gt;=2019,1,0),"")</f>
        <v>1.0</v>
      </c>
      <c r="AD73">
        <f>IF($L73&lt;&gt;"",IF($L73&gt;2013,1,0),"")</f>
        <v>1.0</v>
      </c>
      <c r="AE73">
        <f>IF($L73&lt;&gt;"",1+IF($L73&gt;2011,1,0)+IF($L73&gt;2014,1,0),"")</f>
        <v>3.0</v>
      </c>
      <c r="AF73" t="inlineStr">
        <is>
          <t>loan (interest rate)</t>
        </is>
      </c>
      <c r="AG73" t="inlineStr">
        <is>
          <t>performance</t>
        </is>
      </c>
      <c r="AH73" t="inlineStr">
        <is>
          <t>non-sensitive</t>
        </is>
      </c>
      <c r="AI73" t="inlineStr">
        <is>
          <t>99_NCE</t>
        </is>
      </c>
      <c r="AJ73" t="inlineStr">
        <is>
          <t>99_NCE</t>
        </is>
      </c>
      <c r="AK73" t="str">
        <f>IF(AND($CF73&lt;&gt;"",IFERROR(INDEX(subsample_country_map!$B:$B,MATCH($CF73,subsample_country_map!$A:$A,0)),"")&lt;&gt;""),INDEX(subsample_country_map!$B:$B,MATCH($CF73,subsample_country_map!$A:$A,0)),INDEX(lookup!$AA:$AA,MATCH($A73,lookup!$A:$A,0)))</f>
        <v>2_Europe</v>
      </c>
      <c r="AL73" t="str">
        <f>IF(AND($CF73&lt;&gt;"",IFERROR(INDEX(subsample_country_map!$C:$C,MATCH($CF73,subsample_country_map!$A:$A,0)),"")&lt;&gt;""),INDEX(subsample_country_map!$C:$C,MATCH($CF73,subsample_country_map!$A:$A,0)),INDEX(lookup!$AB:$AB,MATCH($A73,lookup!$A:$A,0)))</f>
        <v>99_NCE</v>
      </c>
      <c r="AM73" t="str">
        <f>IF(AND($CF73&lt;&gt;"",IFERROR(INDEX(subsample_country_map!$D:$D,MATCH($CF73,subsample_country_map!$A:$A,0)),"")&lt;&gt;""),INDEX(subsample_country_map!$D:$D,MATCH($CF73,subsample_country_map!$A:$A,0)),INDEX(lookup!$AC:$AC,MATCH($A73,lookup!$A:$A,0)))</f>
        <v>1_western</v>
      </c>
      <c r="AN73" t="str">
        <f>IF(AND($CF73&lt;&gt;"",IFERROR(INDEX(subsample_country_map!$E:$E,MATCH($CF73,subsample_country_map!$A:$A,0)),"")&lt;&gt;""),INDEX(subsample_country_map!$E:$E,MATCH($CF73,subsample_country_map!$A:$A,0)),INDEX(lookup!$AD:$AD,MATCH($A73,lookup!$A:$A,0)))</f>
        <v>99_NCE</v>
      </c>
      <c r="AO73" t="str">
        <f>INDEX(lookup!$Y:$Y,MATCH($A73,lookup!$A:$A,0))</f>
        <v>0_published</v>
      </c>
      <c r="AP73" t="str">
        <f>INDEX(lookup!$Z:$Z,MATCH($A73,lookup!$A:$A,0))</f>
        <v>1_VHB high</v>
      </c>
      <c r="AQ73" t="str">
        <f>INDEX(lookup!$W:$W,MATCH($A73,lookup!$A:$A,0))</f>
        <v>2_sust</v>
      </c>
      <c r="AS73" t="inlineStr">
        <is>
          <t>staging</t>
        </is>
      </c>
      <c r="AT73" t="inlineStr">
        <is>
          <t>bad-CER</t>
        </is>
      </c>
      <c r="AU73" t="inlineStr">
        <is>
          <t>cost</t>
        </is>
      </c>
      <c r="AV73" t="inlineStr">
        <is>
          <t>0.00252</t>
        </is>
      </c>
      <c r="AW73" t="inlineStr">
        <is>
          <t>0.001</t>
        </is>
      </c>
      <c r="BA73" t="n">
        <v>7778</v>
      </c>
      <c r="BB73" t="inlineStr">
        <is>
          <t>0</t>
        </is>
      </c>
      <c r="BC73" t="inlineStr">
        <is>
          <t>FE</t>
        </is>
      </c>
      <c r="BD73" t="inlineStr">
        <is>
          <t>other:conventional standard errors</t>
        </is>
      </c>
      <c r="BE73" t="inlineStr">
        <is>
          <t>none</t>
        </is>
      </c>
      <c r="BI73" t="inlineStr">
        <is>
          <t>Table 8</t>
        </is>
      </c>
      <c r="BJ73" t="inlineStr">
        <is>
          <t>Model 1 (FEM)</t>
        </is>
      </c>
      <c r="BK73" t="inlineStr">
        <is>
          <t>13</t>
        </is>
      </c>
      <c r="BL73" t="inlineStr">
        <is>
          <t>CPR 0.00252* (0.001)</t>
        </is>
      </c>
      <c r="BM73" t="inlineStr">
        <is>
          <t>CPR</t>
        </is>
      </c>
      <c r="BN73" t="inlineStr">
        <is>
          <t>CODAD</t>
        </is>
      </c>
      <c r="BO73" t="inlineStr">
        <is>
          <t>update</t>
        </is>
      </c>
      <c r="BP73" t="inlineStr">
        <is>
          <t>Ali et al (2026)</t>
        </is>
      </c>
      <c r="BQ73" t="inlineStr">
        <is>
          <t>computed</t>
        </is>
      </c>
      <c r="BT73" t="n">
        <v>0</v>
      </c>
      <c r="BU73" t="inlineStr">
        <is>
          <t>staging_Ali_et_al_2026.csv</t>
        </is>
      </c>
      <c r="BW73" t="n">
        <v>2016</v>
      </c>
      <c r="BX73" t="n">
        <v>2023</v>
      </c>
      <c r="BY73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3" t="n">
        <v>2019.5</v>
      </c>
      <c r="CA73" t="n">
        <v>1</v>
      </c>
      <c r="CB73" t="n">
        <v>1</v>
      </c>
      <c r="CC73" t="n">
        <v>1</v>
      </c>
      <c r="CD73" t="n">
        <v>-0.02856981919564893</v>
      </c>
      <c r="CE73" t="n">
        <v>1</v>
      </c>
    </row>
    <row r="74">
      <c r="A74" t="inlineStr">
        <is>
          <t>Ali et al (2026)</t>
        </is>
      </c>
      <c r="B74" t="n">
        <v>1379</v>
      </c>
      <c r="C74" t="n">
        <v>-0.02531899533373879</v>
      </c>
      <c r="D74" t="n">
        <v>6957</v>
      </c>
      <c r="E74">
        <f>IF(ISNUMBER($BA74),$BA74,IF(AND(ISNUMBER($D74),ISNUMBER($BW74),ISNUMBER($BX74)),$D74*($BX74-$BW74+1),""))</f>
        <v>6957.0</v>
      </c>
      <c r="H74" t="inlineStr">
        <is>
          <t>partial</t>
        </is>
      </c>
      <c r="I74" t="inlineStr">
        <is>
          <t>Regression Cofficient and Standard Error  available</t>
        </is>
      </c>
      <c r="J74">
        <f>IF($BW74&lt;&gt;"",$BW74,"")</f>
        <v>2016.0</v>
      </c>
      <c r="K74">
        <f>IF($BX74&lt;&gt;"",$BX74,"")</f>
        <v>2023.0</v>
      </c>
      <c r="L74">
        <f>IF(AND(ISNUMBER($BW74),ISNUMBER($BX74)),($BW74+$BX74)/2,"")</f>
        <v>2019.5</v>
      </c>
      <c r="M74">
        <f>IF($L74&lt;&gt;"",$L74,"")</f>
        <v>2019.5</v>
      </c>
      <c r="N74">
        <f>IF(AND(ISNUMBER($BW74),ISNUMBER($BX74)),MIN(1,MAX(0,($BX74-2016+1)/($BX74-$BW74+1))),"")</f>
        <v>1.0</v>
      </c>
      <c r="O74">
        <f>IF(AND(ISNUMBER($BW74),ISNUMBER($BX74)),MIN(1,MAX(0,($BX74-2017+1)/($BX74-$BW74+1))),"")</f>
        <v>0.875</v>
      </c>
      <c r="P74">
        <f>IF(AND(ISNUMBER($BW74),ISNUMBER($BX74)),MIN(1,MAX(0,($BX74-2018+1)/($BX74-$BW74+1))),"")</f>
        <v>0.75</v>
      </c>
      <c r="Q74">
        <f>IF(AND(ISNUMBER($BW74),ISNUMBER($BX74)),MIN(1,MAX(0,($BX74-2019+1)/($BX74-$BW74+1))),"")</f>
        <v>0.625</v>
      </c>
      <c r="R74">
        <f>IF(AND(ISNUMBER($BW74),ISNUMBER($BX74)),MIN(1,MAX(0,($BX74-2016+1)/($BX74-$BW74+1))),"")</f>
        <v>1.0</v>
      </c>
      <c r="S74">
        <f>IF($L74&lt;&gt;"",IF($L74&gt;=2015.5,1,0),"")</f>
        <v>1.0</v>
      </c>
      <c r="T74">
        <f>IF($L74&lt;&gt;"",IF($L74&gt;=2016,1,0),"")</f>
        <v>1.0</v>
      </c>
      <c r="U74">
        <f>IF(ISNUMBER($BX74),IF($BX74&gt;=2016,1,0),"")</f>
        <v>1.0</v>
      </c>
      <c r="V74">
        <f>IF(ISNUMBER($BW74),IF($BW74&gt;=2016,1,0),"")</f>
        <v>1.0</v>
      </c>
      <c r="W74" t="str">
        <f>IF(AND(ISNUMBER($BW74),ISNUMBER($BX74)),IF($BW74&gt;=2016,"post-only",IF($BX74&lt;2016,"pre-only","mixed")),"")</f>
        <v>post-only</v>
      </c>
      <c r="X74">
        <f>IF(AND(ISNUMBER($BW74),ISNUMBER($BX74)),MIN(1,MAX(0,($BX74-2017+1)/($BX74-$BW74+1))),"")</f>
        <v>0.875</v>
      </c>
      <c r="Y74">
        <f>IF(AND(ISNUMBER($BW74),ISNUMBER($BX74)),MIN(1,MAX(0,($BX74-2018+1)/($BX74-$BW74+1))),"")</f>
        <v>0.75</v>
      </c>
      <c r="Z74">
        <f>IF(AND(ISNUMBER($BW74),ISNUMBER($BX74)),MIN(1,MAX(0,($BX74-2019+1)/($BX74-$BW74+1))),"")</f>
        <v>0.625</v>
      </c>
      <c r="AA74">
        <f>IF(ISNUMBER($BX74),IF($BX74&gt;=2017,1,0),"")</f>
        <v>1.0</v>
      </c>
      <c r="AB74">
        <f>IF(ISNUMBER($BX74),IF($BX74&gt;=2018,1,0),"")</f>
        <v>1.0</v>
      </c>
      <c r="AC74">
        <f>IF(ISNUMBER($BX74),IF($BX74&gt;=2019,1,0),"")</f>
        <v>1.0</v>
      </c>
      <c r="AD74">
        <f>IF($L74&lt;&gt;"",IF($L74&gt;2013,1,0),"")</f>
        <v>1.0</v>
      </c>
      <c r="AE74">
        <f>IF($L74&lt;&gt;"",1+IF($L74&gt;2011,1,0)+IF($L74&gt;2014,1,0),"")</f>
        <v>3.0</v>
      </c>
      <c r="AF74" t="inlineStr">
        <is>
          <t>loan (interest rate)</t>
        </is>
      </c>
      <c r="AG74" t="inlineStr">
        <is>
          <t>performance</t>
        </is>
      </c>
      <c r="AH74" t="inlineStr">
        <is>
          <t>non-sensitive</t>
        </is>
      </c>
      <c r="AI74" t="inlineStr">
        <is>
          <t>99_NCE</t>
        </is>
      </c>
      <c r="AJ74" t="inlineStr">
        <is>
          <t>99_NCE</t>
        </is>
      </c>
      <c r="AK74" t="str">
        <f>IF(AND($CF74&lt;&gt;"",IFERROR(INDEX(subsample_country_map!$B:$B,MATCH($CF74,subsample_country_map!$A:$A,0)),"")&lt;&gt;""),INDEX(subsample_country_map!$B:$B,MATCH($CF74,subsample_country_map!$A:$A,0)),INDEX(lookup!$AA:$AA,MATCH($A74,lookup!$A:$A,0)))</f>
        <v>2_Europe</v>
      </c>
      <c r="AL74" t="str">
        <f>IF(AND($CF74&lt;&gt;"",IFERROR(INDEX(subsample_country_map!$C:$C,MATCH($CF74,subsample_country_map!$A:$A,0)),"")&lt;&gt;""),INDEX(subsample_country_map!$C:$C,MATCH($CF74,subsample_country_map!$A:$A,0)),INDEX(lookup!$AB:$AB,MATCH($A74,lookup!$A:$A,0)))</f>
        <v>99_NCE</v>
      </c>
      <c r="AM74" t="str">
        <f>IF(AND($CF74&lt;&gt;"",IFERROR(INDEX(subsample_country_map!$D:$D,MATCH($CF74,subsample_country_map!$A:$A,0)),"")&lt;&gt;""),INDEX(subsample_country_map!$D:$D,MATCH($CF74,subsample_country_map!$A:$A,0)),INDEX(lookup!$AC:$AC,MATCH($A74,lookup!$A:$A,0)))</f>
        <v>1_western</v>
      </c>
      <c r="AN74" t="str">
        <f>IF(AND($CF74&lt;&gt;"",IFERROR(INDEX(subsample_country_map!$E:$E,MATCH($CF74,subsample_country_map!$A:$A,0)),"")&lt;&gt;""),INDEX(subsample_country_map!$E:$E,MATCH($CF74,subsample_country_map!$A:$A,0)),INDEX(lookup!$AD:$AD,MATCH($A74,lookup!$A:$A,0)))</f>
        <v>99_NCE</v>
      </c>
      <c r="AO74" t="str">
        <f>INDEX(lookup!$Y:$Y,MATCH($A74,lookup!$A:$A,0))</f>
        <v>0_published</v>
      </c>
      <c r="AP74" t="str">
        <f>INDEX(lookup!$Z:$Z,MATCH($A74,lookup!$A:$A,0))</f>
        <v>1_VHB high</v>
      </c>
      <c r="AQ74" t="str">
        <f>INDEX(lookup!$W:$W,MATCH($A74,lookup!$A:$A,0))</f>
        <v>2_sust</v>
      </c>
      <c r="AS74" t="inlineStr">
        <is>
          <t>staging</t>
        </is>
      </c>
      <c r="AT74" t="inlineStr">
        <is>
          <t>bad-CER</t>
        </is>
      </c>
      <c r="AU74" t="inlineStr">
        <is>
          <t>cost</t>
        </is>
      </c>
      <c r="AV74" t="inlineStr">
        <is>
          <t>0.00845</t>
        </is>
      </c>
      <c r="AW74" t="inlineStr">
        <is>
          <t>0.004</t>
        </is>
      </c>
      <c r="BA74" t="n">
        <v>6957</v>
      </c>
      <c r="BB74" t="inlineStr">
        <is>
          <t>0</t>
        </is>
      </c>
      <c r="BC74" t="inlineStr">
        <is>
          <t>FE</t>
        </is>
      </c>
      <c r="BD74" t="inlineStr">
        <is>
          <t>other:conventional standard errors</t>
        </is>
      </c>
      <c r="BE74" t="inlineStr">
        <is>
          <t>none</t>
        </is>
      </c>
      <c r="BI74" t="inlineStr">
        <is>
          <t>Table 8</t>
        </is>
      </c>
      <c r="BJ74" t="inlineStr">
        <is>
          <t>Model 3 (FEM)</t>
        </is>
      </c>
      <c r="BK74" t="inlineStr">
        <is>
          <t>13</t>
        </is>
      </c>
      <c r="BL74" t="inlineStr">
        <is>
          <t>CPR 0.00845** (0.004)</t>
        </is>
      </c>
      <c r="BM74" t="inlineStr">
        <is>
          <t>CPR</t>
        </is>
      </c>
      <c r="BN74" t="inlineStr">
        <is>
          <t>CODAD</t>
        </is>
      </c>
      <c r="BO74" t="inlineStr">
        <is>
          <t>update</t>
        </is>
      </c>
      <c r="BP74" t="inlineStr">
        <is>
          <t>Ali et al (2026)</t>
        </is>
      </c>
      <c r="BQ74" t="inlineStr">
        <is>
          <t>computed</t>
        </is>
      </c>
      <c r="BT74" t="n">
        <v>0</v>
      </c>
      <c r="BU74" t="inlineStr">
        <is>
          <t>staging_Ali_et_al_2026.csv</t>
        </is>
      </c>
      <c r="BW74" t="n">
        <v>2016</v>
      </c>
      <c r="BX74" t="n">
        <v>2023</v>
      </c>
      <c r="BY74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4" t="n">
        <v>2019.5</v>
      </c>
      <c r="CA74" t="n">
        <v>1</v>
      </c>
      <c r="CB74" t="n">
        <v>1</v>
      </c>
      <c r="CC74" t="n">
        <v>1</v>
      </c>
      <c r="CD74" t="n">
        <v>-0.02532440767583305</v>
      </c>
      <c r="CE74" t="n">
        <v>1</v>
      </c>
    </row>
    <row r="75">
      <c r="A75" t="inlineStr">
        <is>
          <t>Ali et al (2026)</t>
        </is>
      </c>
      <c r="B75" t="n">
        <v>1380</v>
      </c>
      <c r="C75" t="n">
        <v>-0.05577543203144308</v>
      </c>
      <c r="D75" t="n">
        <v>6766</v>
      </c>
      <c r="E75">
        <f>IF(ISNUMBER($BA75),$BA75,IF(AND(ISNUMBER($D75),ISNUMBER($BW75),ISNUMBER($BX75)),$D75*($BX75-$BW75+1),""))</f>
        <v>6766.0</v>
      </c>
      <c r="H75" t="inlineStr">
        <is>
          <t>partial</t>
        </is>
      </c>
      <c r="I75" t="inlineStr">
        <is>
          <t>Regression Cofficient and Standard Error  available</t>
        </is>
      </c>
      <c r="J75">
        <f>IF($BW75&lt;&gt;"",$BW75,"")</f>
        <v>2016.0</v>
      </c>
      <c r="K75">
        <f>IF($BX75&lt;&gt;"",$BX75,"")</f>
        <v>2023.0</v>
      </c>
      <c r="L75">
        <f>IF(AND(ISNUMBER($BW75),ISNUMBER($BX75)),($BW75+$BX75)/2,"")</f>
        <v>2019.5</v>
      </c>
      <c r="M75">
        <f>IF($L75&lt;&gt;"",$L75,"")</f>
        <v>2019.5</v>
      </c>
      <c r="N75">
        <f>IF(AND(ISNUMBER($BW75),ISNUMBER($BX75)),MIN(1,MAX(0,($BX75-2016+1)/($BX75-$BW75+1))),"")</f>
        <v>1.0</v>
      </c>
      <c r="O75">
        <f>IF(AND(ISNUMBER($BW75),ISNUMBER($BX75)),MIN(1,MAX(0,($BX75-2017+1)/($BX75-$BW75+1))),"")</f>
        <v>0.875</v>
      </c>
      <c r="P75">
        <f>IF(AND(ISNUMBER($BW75),ISNUMBER($BX75)),MIN(1,MAX(0,($BX75-2018+1)/($BX75-$BW75+1))),"")</f>
        <v>0.75</v>
      </c>
      <c r="Q75">
        <f>IF(AND(ISNUMBER($BW75),ISNUMBER($BX75)),MIN(1,MAX(0,($BX75-2019+1)/($BX75-$BW75+1))),"")</f>
        <v>0.625</v>
      </c>
      <c r="R75">
        <f>IF(AND(ISNUMBER($BW75),ISNUMBER($BX75)),MIN(1,MAX(0,($BX75-2016+1)/($BX75-$BW75+1))),"")</f>
        <v>1.0</v>
      </c>
      <c r="S75">
        <f>IF($L75&lt;&gt;"",IF($L75&gt;=2015.5,1,0),"")</f>
        <v>1.0</v>
      </c>
      <c r="T75">
        <f>IF($L75&lt;&gt;"",IF($L75&gt;=2016,1,0),"")</f>
        <v>1.0</v>
      </c>
      <c r="U75">
        <f>IF(ISNUMBER($BX75),IF($BX75&gt;=2016,1,0),"")</f>
        <v>1.0</v>
      </c>
      <c r="V75">
        <f>IF(ISNUMBER($BW75),IF($BW75&gt;=2016,1,0),"")</f>
        <v>1.0</v>
      </c>
      <c r="W75" t="str">
        <f>IF(AND(ISNUMBER($BW75),ISNUMBER($BX75)),IF($BW75&gt;=2016,"post-only",IF($BX75&lt;2016,"pre-only","mixed")),"")</f>
        <v>post-only</v>
      </c>
      <c r="X75">
        <f>IF(AND(ISNUMBER($BW75),ISNUMBER($BX75)),MIN(1,MAX(0,($BX75-2017+1)/($BX75-$BW75+1))),"")</f>
        <v>0.875</v>
      </c>
      <c r="Y75">
        <f>IF(AND(ISNUMBER($BW75),ISNUMBER($BX75)),MIN(1,MAX(0,($BX75-2018+1)/($BX75-$BW75+1))),"")</f>
        <v>0.75</v>
      </c>
      <c r="Z75">
        <f>IF(AND(ISNUMBER($BW75),ISNUMBER($BX75)),MIN(1,MAX(0,($BX75-2019+1)/($BX75-$BW75+1))),"")</f>
        <v>0.625</v>
      </c>
      <c r="AA75">
        <f>IF(ISNUMBER($BX75),IF($BX75&gt;=2017,1,0),"")</f>
        <v>1.0</v>
      </c>
      <c r="AB75">
        <f>IF(ISNUMBER($BX75),IF($BX75&gt;=2018,1,0),"")</f>
        <v>1.0</v>
      </c>
      <c r="AC75">
        <f>IF(ISNUMBER($BX75),IF($BX75&gt;=2019,1,0),"")</f>
        <v>1.0</v>
      </c>
      <c r="AD75">
        <f>IF($L75&lt;&gt;"",IF($L75&gt;2013,1,0),"")</f>
        <v>1.0</v>
      </c>
      <c r="AE75">
        <f>IF($L75&lt;&gt;"",1+IF($L75&gt;2011,1,0)+IF($L75&gt;2014,1,0),"")</f>
        <v>3.0</v>
      </c>
      <c r="AF75" t="inlineStr">
        <is>
          <t>loan (interest rate)</t>
        </is>
      </c>
      <c r="AG75" t="inlineStr">
        <is>
          <t>performance</t>
        </is>
      </c>
      <c r="AH75" t="inlineStr">
        <is>
          <t>non-sensitive</t>
        </is>
      </c>
      <c r="AI75" t="inlineStr">
        <is>
          <t>99_NCE</t>
        </is>
      </c>
      <c r="AJ75" t="inlineStr">
        <is>
          <t>99_NCE</t>
        </is>
      </c>
      <c r="AK75" t="str">
        <f>IF(AND($CF75&lt;&gt;"",IFERROR(INDEX(subsample_country_map!$B:$B,MATCH($CF75,subsample_country_map!$A:$A,0)),"")&lt;&gt;""),INDEX(subsample_country_map!$B:$B,MATCH($CF75,subsample_country_map!$A:$A,0)),INDEX(lookup!$AA:$AA,MATCH($A75,lookup!$A:$A,0)))</f>
        <v>2_Europe</v>
      </c>
      <c r="AL75" t="str">
        <f>IF(AND($CF75&lt;&gt;"",IFERROR(INDEX(subsample_country_map!$C:$C,MATCH($CF75,subsample_country_map!$A:$A,0)),"")&lt;&gt;""),INDEX(subsample_country_map!$C:$C,MATCH($CF75,subsample_country_map!$A:$A,0)),INDEX(lookup!$AB:$AB,MATCH($A75,lookup!$A:$A,0)))</f>
        <v>99_NCE</v>
      </c>
      <c r="AM75" t="str">
        <f>IF(AND($CF75&lt;&gt;"",IFERROR(INDEX(subsample_country_map!$D:$D,MATCH($CF75,subsample_country_map!$A:$A,0)),"")&lt;&gt;""),INDEX(subsample_country_map!$D:$D,MATCH($CF75,subsample_country_map!$A:$A,0)),INDEX(lookup!$AC:$AC,MATCH($A75,lookup!$A:$A,0)))</f>
        <v>1_western</v>
      </c>
      <c r="AN75" t="str">
        <f>IF(AND($CF75&lt;&gt;"",IFERROR(INDEX(subsample_country_map!$E:$E,MATCH($CF75,subsample_country_map!$A:$A,0)),"")&lt;&gt;""),INDEX(subsample_country_map!$E:$E,MATCH($CF75,subsample_country_map!$A:$A,0)),INDEX(lookup!$AD:$AD,MATCH($A75,lookup!$A:$A,0)))</f>
        <v>99_NCE</v>
      </c>
      <c r="AO75" t="str">
        <f>INDEX(lookup!$Y:$Y,MATCH($A75,lookup!$A:$A,0))</f>
        <v>0_published</v>
      </c>
      <c r="AP75" t="str">
        <f>INDEX(lookup!$Z:$Z,MATCH($A75,lookup!$A:$A,0))</f>
        <v>1_VHB high</v>
      </c>
      <c r="AQ75" t="str">
        <f>INDEX(lookup!$W:$W,MATCH($A75,lookup!$A:$A,0))</f>
        <v>2_sust</v>
      </c>
      <c r="AS75" t="inlineStr">
        <is>
          <t>staging</t>
        </is>
      </c>
      <c r="AT75" t="inlineStr">
        <is>
          <t>bad-CER</t>
        </is>
      </c>
      <c r="AU75" t="inlineStr">
        <is>
          <t>cost</t>
        </is>
      </c>
      <c r="AV75" t="inlineStr">
        <is>
          <t>0.00919</t>
        </is>
      </c>
      <c r="AW75" t="inlineStr">
        <is>
          <t>0.002</t>
        </is>
      </c>
      <c r="BA75" t="n">
        <v>6766</v>
      </c>
      <c r="BB75" t="inlineStr">
        <is>
          <t>0</t>
        </is>
      </c>
      <c r="BC75" t="inlineStr">
        <is>
          <t>GMM</t>
        </is>
      </c>
      <c r="BD75" t="inlineStr">
        <is>
          <t>not stated</t>
        </is>
      </c>
      <c r="BE75" t="inlineStr">
        <is>
          <t>none</t>
        </is>
      </c>
      <c r="BI75" t="inlineStr">
        <is>
          <t>Table 10</t>
        </is>
      </c>
      <c r="BJ75" t="inlineStr">
        <is>
          <t>Model 1 (two-step system GMM)</t>
        </is>
      </c>
      <c r="BK75" t="inlineStr">
        <is>
          <t>16</t>
        </is>
      </c>
      <c r="BL75" t="inlineStr">
        <is>
          <t>CPR 0.00919*** (0.002)</t>
        </is>
      </c>
      <c r="BM75" t="inlineStr">
        <is>
          <t>CPR</t>
        </is>
      </c>
      <c r="BN75" t="inlineStr">
        <is>
          <t>WACD</t>
        </is>
      </c>
      <c r="BO75" t="inlineStr">
        <is>
          <t>update</t>
        </is>
      </c>
      <c r="BP75" t="inlineStr">
        <is>
          <t>Ali et al (2026)</t>
        </is>
      </c>
      <c r="BQ75" t="inlineStr">
        <is>
          <t>computed</t>
        </is>
      </c>
      <c r="BT75" t="n">
        <v>0</v>
      </c>
      <c r="BU75" t="inlineStr">
        <is>
          <t>staging_Ali_et_al_2026.csv</t>
        </is>
      </c>
      <c r="BW75" t="n">
        <v>2016</v>
      </c>
      <c r="BX75" t="n">
        <v>2023</v>
      </c>
      <c r="BY75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5" t="n">
        <v>2019.5</v>
      </c>
      <c r="CA75" t="n">
        <v>1</v>
      </c>
      <c r="CB75" t="n">
        <v>1</v>
      </c>
      <c r="CC75" t="n">
        <v>1</v>
      </c>
      <c r="CD75" t="n">
        <v>-0.05583337746925961</v>
      </c>
      <c r="CE75" t="n">
        <v>1</v>
      </c>
    </row>
    <row r="76">
      <c r="A76" t="inlineStr">
        <is>
          <t>Ali et al (2026)</t>
        </is>
      </c>
      <c r="B76" t="n">
        <v>1381</v>
      </c>
      <c r="C76" t="n">
        <v>-0.05023767315071767</v>
      </c>
      <c r="D76" t="n">
        <v>6271</v>
      </c>
      <c r="E76">
        <f>IF(ISNUMBER($BA76),$BA76,IF(AND(ISNUMBER($D76),ISNUMBER($BW76),ISNUMBER($BX76)),$D76*($BX76-$BW76+1),""))</f>
        <v>6271.0</v>
      </c>
      <c r="H76" t="inlineStr">
        <is>
          <t>partial</t>
        </is>
      </c>
      <c r="I76" t="inlineStr">
        <is>
          <t>Regression Cofficient and Standard Error  available</t>
        </is>
      </c>
      <c r="J76">
        <f>IF($BW76&lt;&gt;"",$BW76,"")</f>
        <v>2016.0</v>
      </c>
      <c r="K76">
        <f>IF($BX76&lt;&gt;"",$BX76,"")</f>
        <v>2023.0</v>
      </c>
      <c r="L76">
        <f>IF(AND(ISNUMBER($BW76),ISNUMBER($BX76)),($BW76+$BX76)/2,"")</f>
        <v>2019.5</v>
      </c>
      <c r="M76">
        <f>IF($L76&lt;&gt;"",$L76,"")</f>
        <v>2019.5</v>
      </c>
      <c r="N76">
        <f>IF(AND(ISNUMBER($BW76),ISNUMBER($BX76)),MIN(1,MAX(0,($BX76-2016+1)/($BX76-$BW76+1))),"")</f>
        <v>1.0</v>
      </c>
      <c r="O76">
        <f>IF(AND(ISNUMBER($BW76),ISNUMBER($BX76)),MIN(1,MAX(0,($BX76-2017+1)/($BX76-$BW76+1))),"")</f>
        <v>0.875</v>
      </c>
      <c r="P76">
        <f>IF(AND(ISNUMBER($BW76),ISNUMBER($BX76)),MIN(1,MAX(0,($BX76-2018+1)/($BX76-$BW76+1))),"")</f>
        <v>0.75</v>
      </c>
      <c r="Q76">
        <f>IF(AND(ISNUMBER($BW76),ISNUMBER($BX76)),MIN(1,MAX(0,($BX76-2019+1)/($BX76-$BW76+1))),"")</f>
        <v>0.625</v>
      </c>
      <c r="R76">
        <f>IF(AND(ISNUMBER($BW76),ISNUMBER($BX76)),MIN(1,MAX(0,($BX76-2016+1)/($BX76-$BW76+1))),"")</f>
        <v>1.0</v>
      </c>
      <c r="S76">
        <f>IF($L76&lt;&gt;"",IF($L76&gt;=2015.5,1,0),"")</f>
        <v>1.0</v>
      </c>
      <c r="T76">
        <f>IF($L76&lt;&gt;"",IF($L76&gt;=2016,1,0),"")</f>
        <v>1.0</v>
      </c>
      <c r="U76">
        <f>IF(ISNUMBER($BX76),IF($BX76&gt;=2016,1,0),"")</f>
        <v>1.0</v>
      </c>
      <c r="V76">
        <f>IF(ISNUMBER($BW76),IF($BW76&gt;=2016,1,0),"")</f>
        <v>1.0</v>
      </c>
      <c r="W76" t="str">
        <f>IF(AND(ISNUMBER($BW76),ISNUMBER($BX76)),IF($BW76&gt;=2016,"post-only",IF($BX76&lt;2016,"pre-only","mixed")),"")</f>
        <v>post-only</v>
      </c>
      <c r="X76">
        <f>IF(AND(ISNUMBER($BW76),ISNUMBER($BX76)),MIN(1,MAX(0,($BX76-2017+1)/($BX76-$BW76+1))),"")</f>
        <v>0.875</v>
      </c>
      <c r="Y76">
        <f>IF(AND(ISNUMBER($BW76),ISNUMBER($BX76)),MIN(1,MAX(0,($BX76-2018+1)/($BX76-$BW76+1))),"")</f>
        <v>0.75</v>
      </c>
      <c r="Z76">
        <f>IF(AND(ISNUMBER($BW76),ISNUMBER($BX76)),MIN(1,MAX(0,($BX76-2019+1)/($BX76-$BW76+1))),"")</f>
        <v>0.625</v>
      </c>
      <c r="AA76">
        <f>IF(ISNUMBER($BX76),IF($BX76&gt;=2017,1,0),"")</f>
        <v>1.0</v>
      </c>
      <c r="AB76">
        <f>IF(ISNUMBER($BX76),IF($BX76&gt;=2018,1,0),"")</f>
        <v>1.0</v>
      </c>
      <c r="AC76">
        <f>IF(ISNUMBER($BX76),IF($BX76&gt;=2019,1,0),"")</f>
        <v>1.0</v>
      </c>
      <c r="AD76">
        <f>IF($L76&lt;&gt;"",IF($L76&gt;2013,1,0),"")</f>
        <v>1.0</v>
      </c>
      <c r="AE76">
        <f>IF($L76&lt;&gt;"",1+IF($L76&gt;2011,1,0)+IF($L76&gt;2014,1,0),"")</f>
        <v>3.0</v>
      </c>
      <c r="AF76" t="inlineStr">
        <is>
          <t>loan (interest rate)</t>
        </is>
      </c>
      <c r="AG76" t="inlineStr">
        <is>
          <t>performance</t>
        </is>
      </c>
      <c r="AH76" t="inlineStr">
        <is>
          <t>non-sensitive</t>
        </is>
      </c>
      <c r="AI76" t="inlineStr">
        <is>
          <t>99_NCE</t>
        </is>
      </c>
      <c r="AJ76" t="inlineStr">
        <is>
          <t>99_NCE</t>
        </is>
      </c>
      <c r="AK76" t="str">
        <f>IF(AND($CF76&lt;&gt;"",IFERROR(INDEX(subsample_country_map!$B:$B,MATCH($CF76,subsample_country_map!$A:$A,0)),"")&lt;&gt;""),INDEX(subsample_country_map!$B:$B,MATCH($CF76,subsample_country_map!$A:$A,0)),INDEX(lookup!$AA:$AA,MATCH($A76,lookup!$A:$A,0)))</f>
        <v>2_Europe</v>
      </c>
      <c r="AL76" t="str">
        <f>IF(AND($CF76&lt;&gt;"",IFERROR(INDEX(subsample_country_map!$C:$C,MATCH($CF76,subsample_country_map!$A:$A,0)),"")&lt;&gt;""),INDEX(subsample_country_map!$C:$C,MATCH($CF76,subsample_country_map!$A:$A,0)),INDEX(lookup!$AB:$AB,MATCH($A76,lookup!$A:$A,0)))</f>
        <v>99_NCE</v>
      </c>
      <c r="AM76" t="str">
        <f>IF(AND($CF76&lt;&gt;"",IFERROR(INDEX(subsample_country_map!$D:$D,MATCH($CF76,subsample_country_map!$A:$A,0)),"")&lt;&gt;""),INDEX(subsample_country_map!$D:$D,MATCH($CF76,subsample_country_map!$A:$A,0)),INDEX(lookup!$AC:$AC,MATCH($A76,lookup!$A:$A,0)))</f>
        <v>1_western</v>
      </c>
      <c r="AN76" t="str">
        <f>IF(AND($CF76&lt;&gt;"",IFERROR(INDEX(subsample_country_map!$E:$E,MATCH($CF76,subsample_country_map!$A:$A,0)),"")&lt;&gt;""),INDEX(subsample_country_map!$E:$E,MATCH($CF76,subsample_country_map!$A:$A,0)),INDEX(lookup!$AD:$AD,MATCH($A76,lookup!$A:$A,0)))</f>
        <v>99_NCE</v>
      </c>
      <c r="AO76" t="str">
        <f>INDEX(lookup!$Y:$Y,MATCH($A76,lookup!$A:$A,0))</f>
        <v>0_published</v>
      </c>
      <c r="AP76" t="str">
        <f>INDEX(lookup!$Z:$Z,MATCH($A76,lookup!$A:$A,0))</f>
        <v>1_VHB high</v>
      </c>
      <c r="AQ76" t="str">
        <f>INDEX(lookup!$W:$W,MATCH($A76,lookup!$A:$A,0))</f>
        <v>2_sust</v>
      </c>
      <c r="AS76" t="inlineStr">
        <is>
          <t>staging</t>
        </is>
      </c>
      <c r="AT76" t="inlineStr">
        <is>
          <t>bad-CER</t>
        </is>
      </c>
      <c r="AU76" t="inlineStr">
        <is>
          <t>cost</t>
        </is>
      </c>
      <c r="AV76" t="inlineStr">
        <is>
          <t>0.0239</t>
        </is>
      </c>
      <c r="AW76" t="inlineStr">
        <is>
          <t>0.006</t>
        </is>
      </c>
      <c r="BA76" t="n">
        <v>6271</v>
      </c>
      <c r="BB76" t="inlineStr">
        <is>
          <t>0</t>
        </is>
      </c>
      <c r="BC76" t="inlineStr">
        <is>
          <t>GMM</t>
        </is>
      </c>
      <c r="BD76" t="inlineStr">
        <is>
          <t>not stated</t>
        </is>
      </c>
      <c r="BE76" t="inlineStr">
        <is>
          <t>none</t>
        </is>
      </c>
      <c r="BI76" t="inlineStr">
        <is>
          <t>Table 10</t>
        </is>
      </c>
      <c r="BJ76" t="inlineStr">
        <is>
          <t>Model 3 (two-step system GMM)</t>
        </is>
      </c>
      <c r="BK76" t="inlineStr">
        <is>
          <t>16</t>
        </is>
      </c>
      <c r="BL76" t="inlineStr">
        <is>
          <t>CPR 0.0239*** (0.006)</t>
        </is>
      </c>
      <c r="BM76" t="inlineStr">
        <is>
          <t>CPR</t>
        </is>
      </c>
      <c r="BN76" t="inlineStr">
        <is>
          <t>WACD</t>
        </is>
      </c>
      <c r="BO76" t="inlineStr">
        <is>
          <t>update</t>
        </is>
      </c>
      <c r="BP76" t="inlineStr">
        <is>
          <t>Ali et al (2026)</t>
        </is>
      </c>
      <c r="BQ76" t="inlineStr">
        <is>
          <t>computed</t>
        </is>
      </c>
      <c r="BT76" t="n">
        <v>0</v>
      </c>
      <c r="BU76" t="inlineStr">
        <is>
          <t>staging_Ali_et_al_2026.csv</t>
        </is>
      </c>
      <c r="BW76" t="n">
        <v>2016</v>
      </c>
      <c r="BX76" t="n">
        <v>2023</v>
      </c>
      <c r="BY76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BZ76" t="n">
        <v>2019.5</v>
      </c>
      <c r="CA76" t="n">
        <v>1</v>
      </c>
      <c r="CB76" t="n">
        <v>1</v>
      </c>
      <c r="CC76" t="n">
        <v>1</v>
      </c>
      <c r="CD76" t="n">
        <v>-0.05028000094441045</v>
      </c>
      <c r="CE76" t="n">
        <v>1</v>
      </c>
    </row>
    <row r="77">
      <c r="A77" t="inlineStr">
        <is>
          <t>Almutairi (2026)</t>
        </is>
      </c>
      <c r="B77" t="n">
        <v>1382</v>
      </c>
      <c r="C77" t="n">
        <v>-0.221</v>
      </c>
      <c r="D77" t="n">
        <v>498</v>
      </c>
      <c r="E77">
        <f>IF(ISNUMBER($BA77),$BA77,IF(AND(ISNUMBER($D77),ISNUMBER($BW77),ISNUMBER($BX77)),$D77*($BX77-$BW77+1),""))</f>
        <v>498.0</v>
      </c>
      <c r="H77" t="inlineStr">
        <is>
          <t>bivariate</t>
        </is>
      </c>
      <c r="I77" t="inlineStr">
        <is>
          <t>Correlation coefficient available</t>
        </is>
      </c>
      <c r="J77">
        <f>IF($BW77&lt;&gt;"",$BW77,"")</f>
        <v>2018.0</v>
      </c>
      <c r="K77">
        <f>IF($BX77&lt;&gt;"",$BX77,"")</f>
        <v>2023.0</v>
      </c>
      <c r="L77">
        <f>IF(AND(ISNUMBER($BW77),ISNUMBER($BX77)),($BW77+$BX77)/2,"")</f>
        <v>2020.5</v>
      </c>
      <c r="M77">
        <f>IF($L77&lt;&gt;"",$L77,"")</f>
        <v>2020.5</v>
      </c>
      <c r="N77">
        <f>IF(AND(ISNUMBER($BW77),ISNUMBER($BX77)),MIN(1,MAX(0,($BX77-2016+1)/($BX77-$BW77+1))),"")</f>
        <v>1.0</v>
      </c>
      <c r="O77">
        <f>IF(AND(ISNUMBER($BW77),ISNUMBER($BX77)),MIN(1,MAX(0,($BX77-2017+1)/($BX77-$BW77+1))),"")</f>
        <v>1.0</v>
      </c>
      <c r="P77">
        <f>IF(AND(ISNUMBER($BW77),ISNUMBER($BX77)),MIN(1,MAX(0,($BX77-2018+1)/($BX77-$BW77+1))),"")</f>
        <v>1.0</v>
      </c>
      <c r="Q77">
        <f>IF(AND(ISNUMBER($BW77),ISNUMBER($BX77)),MIN(1,MAX(0,($BX77-2019+1)/($BX77-$BW77+1))),"")</f>
        <v>0.8333333333333334</v>
      </c>
      <c r="R77">
        <f>IF(AND(ISNUMBER($BW77),ISNUMBER($BX77)),MIN(1,MAX(0,($BX77-2016+1)/($BX77-$BW77+1))),"")</f>
        <v>1.0</v>
      </c>
      <c r="S77">
        <f>IF($L77&lt;&gt;"",IF($L77&gt;=2015.5,1,0),"")</f>
        <v>1.0</v>
      </c>
      <c r="T77">
        <f>IF($L77&lt;&gt;"",IF($L77&gt;=2016,1,0),"")</f>
        <v>1.0</v>
      </c>
      <c r="U77">
        <f>IF(ISNUMBER($BX77),IF($BX77&gt;=2016,1,0),"")</f>
        <v>1.0</v>
      </c>
      <c r="V77">
        <f>IF(ISNUMBER($BW77),IF($BW77&gt;=2016,1,0),"")</f>
        <v>1.0</v>
      </c>
      <c r="W77" t="str">
        <f>IF(AND(ISNUMBER($BW77),ISNUMBER($BX77)),IF($BW77&gt;=2016,"post-only",IF($BX77&lt;2016,"pre-only","mixed")),"")</f>
        <v>post-only</v>
      </c>
      <c r="X77">
        <f>IF(AND(ISNUMBER($BW77),ISNUMBER($BX77)),MIN(1,MAX(0,($BX77-2017+1)/($BX77-$BW77+1))),"")</f>
        <v>1.0</v>
      </c>
      <c r="Y77">
        <f>IF(AND(ISNUMBER($BW77),ISNUMBER($BX77)),MIN(1,MAX(0,($BX77-2018+1)/($BX77-$BW77+1))),"")</f>
        <v>1.0</v>
      </c>
      <c r="Z77">
        <f>IF(AND(ISNUMBER($BW77),ISNUMBER($BX77)),MIN(1,MAX(0,($BX77-2019+1)/($BX77-$BW77+1))),"")</f>
        <v>0.8333333333333334</v>
      </c>
      <c r="AA77">
        <f>IF(ISNUMBER($BX77),IF($BX77&gt;=2017,1,0),"")</f>
        <v>1.0</v>
      </c>
      <c r="AB77">
        <f>IF(ISNUMBER($BX77),IF($BX77&gt;=2018,1,0),"")</f>
        <v>1.0</v>
      </c>
      <c r="AC77">
        <f>IF(ISNUMBER($BX77),IF($BX77&gt;=2019,1,0),"")</f>
        <v>1.0</v>
      </c>
      <c r="AD77">
        <f>IF($L77&lt;&gt;"",IF($L77&gt;2013,1,0),"")</f>
        <v>1.0</v>
      </c>
      <c r="AE77">
        <f>IF($L77&lt;&gt;"",1+IF($L77&gt;2011,1,0)+IF($L77&gt;2014,1,0),"")</f>
        <v>3.0</v>
      </c>
      <c r="AF77" t="inlineStr">
        <is>
          <t>loan (interest rate)</t>
        </is>
      </c>
      <c r="AG77" t="inlineStr">
        <is>
          <t>disclosure</t>
        </is>
      </c>
      <c r="AH77" t="inlineStr">
        <is>
          <t>non-sensitive</t>
        </is>
      </c>
      <c r="AI77" t="inlineStr">
        <is>
          <t>without ETS/CT</t>
        </is>
      </c>
      <c r="AJ77" t="inlineStr">
        <is>
          <t>without ETS/CT</t>
        </is>
      </c>
      <c r="AK77" t="str">
        <f>IF(AND($CF77&lt;&gt;"",IFERROR(INDEX(subsample_country_map!$B:$B,MATCH($CF77,subsample_country_map!$A:$A,0)),"")&lt;&gt;""),INDEX(subsample_country_map!$B:$B,MATCH($CF77,subsample_country_map!$A:$A,0)),INDEX(lookup!$AA:$AA,MATCH($A77,lookup!$A:$A,0)))</f>
        <v>99_NCE</v>
      </c>
      <c r="AL77" t="str">
        <f>IF(AND($CF77&lt;&gt;"",IFERROR(INDEX(subsample_country_map!$C:$C,MATCH($CF77,subsample_country_map!$A:$A,0)),"")&lt;&gt;""),INDEX(subsample_country_map!$C:$C,MATCH($CF77,subsample_country_map!$A:$A,0)),INDEX(lookup!$AB:$AB,MATCH($A77,lookup!$A:$A,0)))</f>
        <v>2_developing</v>
      </c>
      <c r="AM77" t="str">
        <f>IF(AND($CF77&lt;&gt;"",IFERROR(INDEX(subsample_country_map!$D:$D,MATCH($CF77,subsample_country_map!$A:$A,0)),"")&lt;&gt;""),INDEX(subsample_country_map!$D:$D,MATCH($CF77,subsample_country_map!$A:$A,0)),INDEX(lookup!$AC:$AC,MATCH($A77,lookup!$A:$A,0)))</f>
        <v>2_non_western</v>
      </c>
      <c r="AN77" t="str">
        <f>IF(AND($CF77&lt;&gt;"",IFERROR(INDEX(subsample_country_map!$E:$E,MATCH($CF77,subsample_country_map!$A:$A,0)),"")&lt;&gt;""),INDEX(subsample_country_map!$E:$E,MATCH($CF77,subsample_country_map!$A:$A,0)),INDEX(lookup!$AD:$AD,MATCH($A77,lookup!$A:$A,0)))</f>
        <v>2_civil law</v>
      </c>
      <c r="AO77" t="str">
        <f>INDEX(lookup!$Y:$Y,MATCH($A77,lookup!$A:$A,0))</f>
        <v>0_published</v>
      </c>
      <c r="AP77" t="str">
        <f>INDEX(lookup!$Z:$Z,MATCH($A77,lookup!$A:$A,0))</f>
        <v>0_VHB low</v>
      </c>
      <c r="AQ77" t="str">
        <f>INDEX(lookup!$W:$W,MATCH($A77,lookup!$A:$A,0))</f>
        <v>1_fin/acc/econ</v>
      </c>
      <c r="AS77" t="inlineStr">
        <is>
          <t>staging</t>
        </is>
      </c>
      <c r="AT77" t="inlineStr">
        <is>
          <t>good-CER</t>
        </is>
      </c>
      <c r="AU77" t="inlineStr">
        <is>
          <t>cost</t>
        </is>
      </c>
      <c r="AZ77" t="inlineStr">
        <is>
          <t>-0.221</t>
        </is>
      </c>
      <c r="BA77" t="n">
        <v>498</v>
      </c>
      <c r="BB77" t="inlineStr">
        <is>
          <t>0</t>
        </is>
      </c>
      <c r="BC77" t="inlineStr">
        <is>
          <t>n/a (structural)</t>
        </is>
      </c>
      <c r="BD77" t="inlineStr">
        <is>
          <t>n/a (structural)</t>
        </is>
      </c>
      <c r="BE77" t="inlineStr">
        <is>
          <t>none</t>
        </is>
      </c>
      <c r="BI77" t="inlineStr">
        <is>
          <t>Table 4</t>
        </is>
      </c>
      <c r="BJ77" t="inlineStr">
        <is>
          <t>correlation matrix row 2-CCD x col (1) COD</t>
        </is>
      </c>
      <c r="BK77" t="inlineStr">
        <is>
          <t>10</t>
        </is>
      </c>
      <c r="BL77" t="inlineStr">
        <is>
          <t>2-CCD -0.221 ***</t>
        </is>
      </c>
      <c r="BM77" t="inlineStr">
        <is>
          <t>CCD</t>
        </is>
      </c>
      <c r="BN77" t="inlineStr">
        <is>
          <t>COD</t>
        </is>
      </c>
      <c r="BO77" t="inlineStr">
        <is>
          <t>update</t>
        </is>
      </c>
      <c r="BP77" t="inlineStr">
        <is>
          <t>Almutairi (2026)</t>
        </is>
      </c>
      <c r="BQ77" t="inlineStr">
        <is>
          <t>bivariate</t>
        </is>
      </c>
      <c r="BT77" t="n">
        <v>0</v>
      </c>
      <c r="BU77" t="inlineStr">
        <is>
          <t>staging_Almutairi_2026.csv</t>
        </is>
      </c>
      <c r="BW77" t="n">
        <v>2018</v>
      </c>
      <c r="BX77" t="n">
        <v>2023</v>
      </c>
      <c r="BY77" t="inlineStr">
        <is>
          <t>Egypt</t>
        </is>
      </c>
      <c r="BZ77" t="n">
        <v>2020.5</v>
      </c>
      <c r="CA77" t="n">
        <v>1</v>
      </c>
      <c r="CB77" t="n">
        <v>1</v>
      </c>
      <c r="CC77" t="n">
        <v>1</v>
      </c>
      <c r="CD77" t="n">
        <v>-0.2247072141199782</v>
      </c>
      <c r="CE77" t="n">
        <v>1</v>
      </c>
    </row>
    <row r="78">
      <c r="A78" t="inlineStr">
        <is>
          <t>Almutairi (2026)</t>
        </is>
      </c>
      <c r="B78" t="n">
        <v>1383</v>
      </c>
      <c r="C78" t="n">
        <v>-0.1532156412619569</v>
      </c>
      <c r="D78" t="n">
        <v>498</v>
      </c>
      <c r="E78">
        <f>IF(ISNUMBER($BA78),$BA78,IF(AND(ISNUMBER($D78),ISNUMBER($BW78),ISNUMBER($BX78)),$D78*($BX78-$BW78+1),""))</f>
        <v>498.0</v>
      </c>
      <c r="H78" t="inlineStr">
        <is>
          <t>partial</t>
        </is>
      </c>
      <c r="I78" t="inlineStr">
        <is>
          <t>T-Statistic available</t>
        </is>
      </c>
      <c r="J78">
        <f>IF($BW78&lt;&gt;"",$BW78,"")</f>
        <v>2018.0</v>
      </c>
      <c r="K78">
        <f>IF($BX78&lt;&gt;"",$BX78,"")</f>
        <v>2023.0</v>
      </c>
      <c r="L78">
        <f>IF(AND(ISNUMBER($BW78),ISNUMBER($BX78)),($BW78+$BX78)/2,"")</f>
        <v>2020.5</v>
      </c>
      <c r="M78">
        <f>IF($L78&lt;&gt;"",$L78,"")</f>
        <v>2020.5</v>
      </c>
      <c r="N78">
        <f>IF(AND(ISNUMBER($BW78),ISNUMBER($BX78)),MIN(1,MAX(0,($BX78-2016+1)/($BX78-$BW78+1))),"")</f>
        <v>1.0</v>
      </c>
      <c r="O78">
        <f>IF(AND(ISNUMBER($BW78),ISNUMBER($BX78)),MIN(1,MAX(0,($BX78-2017+1)/($BX78-$BW78+1))),"")</f>
        <v>1.0</v>
      </c>
      <c r="P78">
        <f>IF(AND(ISNUMBER($BW78),ISNUMBER($BX78)),MIN(1,MAX(0,($BX78-2018+1)/($BX78-$BW78+1))),"")</f>
        <v>1.0</v>
      </c>
      <c r="Q78">
        <f>IF(AND(ISNUMBER($BW78),ISNUMBER($BX78)),MIN(1,MAX(0,($BX78-2019+1)/($BX78-$BW78+1))),"")</f>
        <v>0.8333333333333334</v>
      </c>
      <c r="R78">
        <f>IF(AND(ISNUMBER($BW78),ISNUMBER($BX78)),MIN(1,MAX(0,($BX78-2016+1)/($BX78-$BW78+1))),"")</f>
        <v>1.0</v>
      </c>
      <c r="S78">
        <f>IF($L78&lt;&gt;"",IF($L78&gt;=2015.5,1,0),"")</f>
        <v>1.0</v>
      </c>
      <c r="T78">
        <f>IF($L78&lt;&gt;"",IF($L78&gt;=2016,1,0),"")</f>
        <v>1.0</v>
      </c>
      <c r="U78">
        <f>IF(ISNUMBER($BX78),IF($BX78&gt;=2016,1,0),"")</f>
        <v>1.0</v>
      </c>
      <c r="V78">
        <f>IF(ISNUMBER($BW78),IF($BW78&gt;=2016,1,0),"")</f>
        <v>1.0</v>
      </c>
      <c r="W78" t="str">
        <f>IF(AND(ISNUMBER($BW78),ISNUMBER($BX78)),IF($BW78&gt;=2016,"post-only",IF($BX78&lt;2016,"pre-only","mixed")),"")</f>
        <v>post-only</v>
      </c>
      <c r="X78">
        <f>IF(AND(ISNUMBER($BW78),ISNUMBER($BX78)),MIN(1,MAX(0,($BX78-2017+1)/($BX78-$BW78+1))),"")</f>
        <v>1.0</v>
      </c>
      <c r="Y78">
        <f>IF(AND(ISNUMBER($BW78),ISNUMBER($BX78)),MIN(1,MAX(0,($BX78-2018+1)/($BX78-$BW78+1))),"")</f>
        <v>1.0</v>
      </c>
      <c r="Z78">
        <f>IF(AND(ISNUMBER($BW78),ISNUMBER($BX78)),MIN(1,MAX(0,($BX78-2019+1)/($BX78-$BW78+1))),"")</f>
        <v>0.8333333333333334</v>
      </c>
      <c r="AA78">
        <f>IF(ISNUMBER($BX78),IF($BX78&gt;=2017,1,0),"")</f>
        <v>1.0</v>
      </c>
      <c r="AB78">
        <f>IF(ISNUMBER($BX78),IF($BX78&gt;=2018,1,0),"")</f>
        <v>1.0</v>
      </c>
      <c r="AC78">
        <f>IF(ISNUMBER($BX78),IF($BX78&gt;=2019,1,0),"")</f>
        <v>1.0</v>
      </c>
      <c r="AD78">
        <f>IF($L78&lt;&gt;"",IF($L78&gt;2013,1,0),"")</f>
        <v>1.0</v>
      </c>
      <c r="AE78">
        <f>IF($L78&lt;&gt;"",1+IF($L78&gt;2011,1,0)+IF($L78&gt;2014,1,0),"")</f>
        <v>3.0</v>
      </c>
      <c r="AF78" t="inlineStr">
        <is>
          <t>loan (interest rate)</t>
        </is>
      </c>
      <c r="AG78" t="inlineStr">
        <is>
          <t>disclosure</t>
        </is>
      </c>
      <c r="AH78" t="inlineStr">
        <is>
          <t>non-sensitive</t>
        </is>
      </c>
      <c r="AI78" t="inlineStr">
        <is>
          <t>without ETS/CT</t>
        </is>
      </c>
      <c r="AJ78" t="inlineStr">
        <is>
          <t>without ETS/CT</t>
        </is>
      </c>
      <c r="AK78" t="str">
        <f>IF(AND($CF78&lt;&gt;"",IFERROR(INDEX(subsample_country_map!$B:$B,MATCH($CF78,subsample_country_map!$A:$A,0)),"")&lt;&gt;""),INDEX(subsample_country_map!$B:$B,MATCH($CF78,subsample_country_map!$A:$A,0)),INDEX(lookup!$AA:$AA,MATCH($A78,lookup!$A:$A,0)))</f>
        <v>99_NCE</v>
      </c>
      <c r="AL78" t="str">
        <f>IF(AND($CF78&lt;&gt;"",IFERROR(INDEX(subsample_country_map!$C:$C,MATCH($CF78,subsample_country_map!$A:$A,0)),"")&lt;&gt;""),INDEX(subsample_country_map!$C:$C,MATCH($CF78,subsample_country_map!$A:$A,0)),INDEX(lookup!$AB:$AB,MATCH($A78,lookup!$A:$A,0)))</f>
        <v>2_developing</v>
      </c>
      <c r="AM78" t="str">
        <f>IF(AND($CF78&lt;&gt;"",IFERROR(INDEX(subsample_country_map!$D:$D,MATCH($CF78,subsample_country_map!$A:$A,0)),"")&lt;&gt;""),INDEX(subsample_country_map!$D:$D,MATCH($CF78,subsample_country_map!$A:$A,0)),INDEX(lookup!$AC:$AC,MATCH($A78,lookup!$A:$A,0)))</f>
        <v>2_non_western</v>
      </c>
      <c r="AN78" t="str">
        <f>IF(AND($CF78&lt;&gt;"",IFERROR(INDEX(subsample_country_map!$E:$E,MATCH($CF78,subsample_country_map!$A:$A,0)),"")&lt;&gt;""),INDEX(subsample_country_map!$E:$E,MATCH($CF78,subsample_country_map!$A:$A,0)),INDEX(lookup!$AD:$AD,MATCH($A78,lookup!$A:$A,0)))</f>
        <v>2_civil law</v>
      </c>
      <c r="AO78" t="str">
        <f>INDEX(lookup!$Y:$Y,MATCH($A78,lookup!$A:$A,0))</f>
        <v>0_published</v>
      </c>
      <c r="AP78" t="str">
        <f>INDEX(lookup!$Z:$Z,MATCH($A78,lookup!$A:$A,0))</f>
        <v>0_VHB low</v>
      </c>
      <c r="AQ78" t="str">
        <f>INDEX(lookup!$W:$W,MATCH($A78,lookup!$A:$A,0))</f>
        <v>1_fin/acc/econ</v>
      </c>
      <c r="AS78" t="inlineStr">
        <is>
          <t>staging</t>
        </is>
      </c>
      <c r="AT78" t="inlineStr">
        <is>
          <t>good-CER</t>
        </is>
      </c>
      <c r="AU78" t="inlineStr">
        <is>
          <t>cost</t>
        </is>
      </c>
      <c r="AV78" t="inlineStr">
        <is>
          <t>-0.022</t>
        </is>
      </c>
      <c r="AX78" t="inlineStr">
        <is>
          <t>-3.46</t>
        </is>
      </c>
      <c r="BA78" t="n">
        <v>498</v>
      </c>
      <c r="BB78" t="inlineStr">
        <is>
          <t>0</t>
        </is>
      </c>
      <c r="BC78" t="inlineStr">
        <is>
          <t>OLS</t>
        </is>
      </c>
      <c r="BD78" t="inlineStr">
        <is>
          <t>firm</t>
        </is>
      </c>
      <c r="BE78" t="inlineStr">
        <is>
          <t>none</t>
        </is>
      </c>
      <c r="BI78" t="inlineStr">
        <is>
          <t>Table 5</t>
        </is>
      </c>
      <c r="BJ78" t="inlineStr">
        <is>
          <t>POLS</t>
        </is>
      </c>
      <c r="BK78" t="inlineStr">
        <is>
          <t>11</t>
        </is>
      </c>
      <c r="BL78" t="inlineStr">
        <is>
          <t>CCD -0.022 *** -3.46</t>
        </is>
      </c>
      <c r="BM78" t="inlineStr">
        <is>
          <t>CCD</t>
        </is>
      </c>
      <c r="BN78" t="inlineStr">
        <is>
          <t>COD</t>
        </is>
      </c>
      <c r="BO78" t="inlineStr">
        <is>
          <t>update</t>
        </is>
      </c>
      <c r="BP78" t="inlineStr">
        <is>
          <t>Almutairi (2026)</t>
        </is>
      </c>
      <c r="BQ78" t="inlineStr">
        <is>
          <t>computed</t>
        </is>
      </c>
      <c r="BT78" t="n">
        <v>0</v>
      </c>
      <c r="BU78" t="inlineStr">
        <is>
          <t>staging_Almutairi_2026.csv</t>
        </is>
      </c>
      <c r="BW78" t="n">
        <v>2018</v>
      </c>
      <c r="BX78" t="n">
        <v>2023</v>
      </c>
      <c r="BY78" t="inlineStr">
        <is>
          <t>Egypt</t>
        </is>
      </c>
      <c r="BZ78" t="n">
        <v>2020.5</v>
      </c>
      <c r="CA78" t="n">
        <v>1</v>
      </c>
      <c r="CB78" t="n">
        <v>1</v>
      </c>
      <c r="CC78" t="n">
        <v>1</v>
      </c>
      <c r="CD78" t="n">
        <v>-0.1544317304803058</v>
      </c>
      <c r="CE78" t="n">
        <v>1</v>
      </c>
    </row>
    <row r="79">
      <c r="A79" t="inlineStr">
        <is>
          <t>Almutairi (2026)</t>
        </is>
      </c>
      <c r="B79" t="n">
        <v>1384</v>
      </c>
      <c r="C79" t="n">
        <v>0.09943346415260447</v>
      </c>
      <c r="D79" t="n">
        <v>498</v>
      </c>
      <c r="E79">
        <f>IF(ISNUMBER($BA79),$BA79,IF(AND(ISNUMBER($D79),ISNUMBER($BW79),ISNUMBER($BX79)),$D79*($BX79-$BW79+1),""))</f>
        <v>498.0</v>
      </c>
      <c r="H79" t="inlineStr">
        <is>
          <t>partial</t>
        </is>
      </c>
      <c r="I79" t="inlineStr">
        <is>
          <t>T-Statistic available</t>
        </is>
      </c>
      <c r="J79">
        <f>IF($BW79&lt;&gt;"",$BW79,"")</f>
        <v>2018.0</v>
      </c>
      <c r="K79">
        <f>IF($BX79&lt;&gt;"",$BX79,"")</f>
        <v>2023.0</v>
      </c>
      <c r="L79">
        <f>IF(AND(ISNUMBER($BW79),ISNUMBER($BX79)),($BW79+$BX79)/2,"")</f>
        <v>2020.5</v>
      </c>
      <c r="M79">
        <f>IF($L79&lt;&gt;"",$L79,"")</f>
        <v>2020.5</v>
      </c>
      <c r="N79">
        <f>IF(AND(ISNUMBER($BW79),ISNUMBER($BX79)),MIN(1,MAX(0,($BX79-2016+1)/($BX79-$BW79+1))),"")</f>
        <v>1.0</v>
      </c>
      <c r="O79">
        <f>IF(AND(ISNUMBER($BW79),ISNUMBER($BX79)),MIN(1,MAX(0,($BX79-2017+1)/($BX79-$BW79+1))),"")</f>
        <v>1.0</v>
      </c>
      <c r="P79">
        <f>IF(AND(ISNUMBER($BW79),ISNUMBER($BX79)),MIN(1,MAX(0,($BX79-2018+1)/($BX79-$BW79+1))),"")</f>
        <v>1.0</v>
      </c>
      <c r="Q79">
        <f>IF(AND(ISNUMBER($BW79),ISNUMBER($BX79)),MIN(1,MAX(0,($BX79-2019+1)/($BX79-$BW79+1))),"")</f>
        <v>0.8333333333333334</v>
      </c>
      <c r="R79">
        <f>IF(AND(ISNUMBER($BW79),ISNUMBER($BX79)),MIN(1,MAX(0,($BX79-2016+1)/($BX79-$BW79+1))),"")</f>
        <v>1.0</v>
      </c>
      <c r="S79">
        <f>IF($L79&lt;&gt;"",IF($L79&gt;=2015.5,1,0),"")</f>
        <v>1.0</v>
      </c>
      <c r="T79">
        <f>IF($L79&lt;&gt;"",IF($L79&gt;=2016,1,0),"")</f>
        <v>1.0</v>
      </c>
      <c r="U79">
        <f>IF(ISNUMBER($BX79),IF($BX79&gt;=2016,1,0),"")</f>
        <v>1.0</v>
      </c>
      <c r="V79">
        <f>IF(ISNUMBER($BW79),IF($BW79&gt;=2016,1,0),"")</f>
        <v>1.0</v>
      </c>
      <c r="W79" t="str">
        <f>IF(AND(ISNUMBER($BW79),ISNUMBER($BX79)),IF($BW79&gt;=2016,"post-only",IF($BX79&lt;2016,"pre-only","mixed")),"")</f>
        <v>post-only</v>
      </c>
      <c r="X79">
        <f>IF(AND(ISNUMBER($BW79),ISNUMBER($BX79)),MIN(1,MAX(0,($BX79-2017+1)/($BX79-$BW79+1))),"")</f>
        <v>1.0</v>
      </c>
      <c r="Y79">
        <f>IF(AND(ISNUMBER($BW79),ISNUMBER($BX79)),MIN(1,MAX(0,($BX79-2018+1)/($BX79-$BW79+1))),"")</f>
        <v>1.0</v>
      </c>
      <c r="Z79">
        <f>IF(AND(ISNUMBER($BW79),ISNUMBER($BX79)),MIN(1,MAX(0,($BX79-2019+1)/($BX79-$BW79+1))),"")</f>
        <v>0.8333333333333334</v>
      </c>
      <c r="AA79">
        <f>IF(ISNUMBER($BX79),IF($BX79&gt;=2017,1,0),"")</f>
        <v>1.0</v>
      </c>
      <c r="AB79">
        <f>IF(ISNUMBER($BX79),IF($BX79&gt;=2018,1,0),"")</f>
        <v>1.0</v>
      </c>
      <c r="AC79">
        <f>IF(ISNUMBER($BX79),IF($BX79&gt;=2019,1,0),"")</f>
        <v>1.0</v>
      </c>
      <c r="AD79">
        <f>IF($L79&lt;&gt;"",IF($L79&gt;2013,1,0),"")</f>
        <v>1.0</v>
      </c>
      <c r="AE79">
        <f>IF($L79&lt;&gt;"",1+IF($L79&gt;2011,1,0)+IF($L79&gt;2014,1,0),"")</f>
        <v>3.0</v>
      </c>
      <c r="AF79" t="inlineStr">
        <is>
          <t>loan (interest rate)</t>
        </is>
      </c>
      <c r="AG79" t="inlineStr">
        <is>
          <t>disclosure</t>
        </is>
      </c>
      <c r="AH79" t="inlineStr">
        <is>
          <t>non-sensitive</t>
        </is>
      </c>
      <c r="AI79" t="inlineStr">
        <is>
          <t>without ETS/CT</t>
        </is>
      </c>
      <c r="AJ79" t="inlineStr">
        <is>
          <t>without ETS/CT</t>
        </is>
      </c>
      <c r="AK79" t="str">
        <f>IF(AND($CF79&lt;&gt;"",IFERROR(INDEX(subsample_country_map!$B:$B,MATCH($CF79,subsample_country_map!$A:$A,0)),"")&lt;&gt;""),INDEX(subsample_country_map!$B:$B,MATCH($CF79,subsample_country_map!$A:$A,0)),INDEX(lookup!$AA:$AA,MATCH($A79,lookup!$A:$A,0)))</f>
        <v>99_NCE</v>
      </c>
      <c r="AL79" t="str">
        <f>IF(AND($CF79&lt;&gt;"",IFERROR(INDEX(subsample_country_map!$C:$C,MATCH($CF79,subsample_country_map!$A:$A,0)),"")&lt;&gt;""),INDEX(subsample_country_map!$C:$C,MATCH($CF79,subsample_country_map!$A:$A,0)),INDEX(lookup!$AB:$AB,MATCH($A79,lookup!$A:$A,0)))</f>
        <v>2_developing</v>
      </c>
      <c r="AM79" t="str">
        <f>IF(AND($CF79&lt;&gt;"",IFERROR(INDEX(subsample_country_map!$D:$D,MATCH($CF79,subsample_country_map!$A:$A,0)),"")&lt;&gt;""),INDEX(subsample_country_map!$D:$D,MATCH($CF79,subsample_country_map!$A:$A,0)),INDEX(lookup!$AC:$AC,MATCH($A79,lookup!$A:$A,0)))</f>
        <v>2_non_western</v>
      </c>
      <c r="AN79" t="str">
        <f>IF(AND($CF79&lt;&gt;"",IFERROR(INDEX(subsample_country_map!$E:$E,MATCH($CF79,subsample_country_map!$A:$A,0)),"")&lt;&gt;""),INDEX(subsample_country_map!$E:$E,MATCH($CF79,subsample_country_map!$A:$A,0)),INDEX(lookup!$AD:$AD,MATCH($A79,lookup!$A:$A,0)))</f>
        <v>2_civil law</v>
      </c>
      <c r="AO79" t="str">
        <f>INDEX(lookup!$Y:$Y,MATCH($A79,lookup!$A:$A,0))</f>
        <v>0_published</v>
      </c>
      <c r="AP79" t="str">
        <f>INDEX(lookup!$Z:$Z,MATCH($A79,lookup!$A:$A,0))</f>
        <v>0_VHB low</v>
      </c>
      <c r="AQ79" t="str">
        <f>INDEX(lookup!$W:$W,MATCH($A79,lookup!$A:$A,0))</f>
        <v>1_fin/acc/econ</v>
      </c>
      <c r="AS79" t="inlineStr">
        <is>
          <t>staging</t>
        </is>
      </c>
      <c r="AT79" t="inlineStr">
        <is>
          <t>good-CER</t>
        </is>
      </c>
      <c r="AU79" t="inlineStr">
        <is>
          <t>cost</t>
        </is>
      </c>
      <c r="AV79" t="inlineStr">
        <is>
          <t>-0.017</t>
        </is>
      </c>
      <c r="AX79" t="inlineStr">
        <is>
          <t>2.23</t>
        </is>
      </c>
      <c r="BA79" t="n">
        <v>498</v>
      </c>
      <c r="BB79" t="inlineStr">
        <is>
          <t>0</t>
        </is>
      </c>
      <c r="BC79" t="inlineStr">
        <is>
          <t>FE</t>
        </is>
      </c>
      <c r="BD79" t="inlineStr">
        <is>
          <t>firm</t>
        </is>
      </c>
      <c r="BE79" t="inlineStr">
        <is>
          <t>none</t>
        </is>
      </c>
      <c r="BI79" t="inlineStr">
        <is>
          <t>Table 5</t>
        </is>
      </c>
      <c r="BJ79" t="inlineStr">
        <is>
          <t>FE</t>
        </is>
      </c>
      <c r="BK79" t="inlineStr">
        <is>
          <t>11</t>
        </is>
      </c>
      <c r="BL79" t="inlineStr">
        <is>
          <t>CCD -0.017 ** 2.23</t>
        </is>
      </c>
      <c r="BM79" t="inlineStr">
        <is>
          <t>CCD</t>
        </is>
      </c>
      <c r="BN79" t="inlineStr">
        <is>
          <t>COD</t>
        </is>
      </c>
      <c r="BO79" t="inlineStr">
        <is>
          <t>update</t>
        </is>
      </c>
      <c r="BP79" t="inlineStr">
        <is>
          <t>Almutairi (2026)</t>
        </is>
      </c>
      <c r="BQ79" t="inlineStr">
        <is>
          <t>computed</t>
        </is>
      </c>
      <c r="BT79" t="n">
        <v>0</v>
      </c>
      <c r="BU79" t="inlineStr">
        <is>
          <t>staging_Almutairi_2026.csv</t>
        </is>
      </c>
      <c r="BW79" t="n">
        <v>2018</v>
      </c>
      <c r="BX79" t="n">
        <v>2023</v>
      </c>
      <c r="BY79" t="inlineStr">
        <is>
          <t>Egypt</t>
        </is>
      </c>
      <c r="BZ79" t="n">
        <v>2020.5</v>
      </c>
      <c r="CA79" t="n">
        <v>1</v>
      </c>
      <c r="CB79" t="n">
        <v>1</v>
      </c>
      <c r="CC79" t="n">
        <v>1</v>
      </c>
      <c r="CD79" t="n">
        <v>0.0997631219830033</v>
      </c>
      <c r="CE79" t="n">
        <v>1</v>
      </c>
    </row>
    <row r="80">
      <c r="A80" t="inlineStr">
        <is>
          <t>Almutairi (2026)</t>
        </is>
      </c>
      <c r="B80" t="n">
        <v>1385</v>
      </c>
      <c r="C80" t="n">
        <v>-0.1310525550263759</v>
      </c>
      <c r="D80" t="n">
        <v>498</v>
      </c>
      <c r="E80">
        <f>IF(ISNUMBER($BA80),$BA80,IF(AND(ISNUMBER($D80),ISNUMBER($BW80),ISNUMBER($BX80)),$D80*($BX80-$BW80+1),""))</f>
        <v>2988.0</v>
      </c>
      <c r="H80" t="inlineStr">
        <is>
          <t>partial</t>
        </is>
      </c>
      <c r="I80" t="inlineStr">
        <is>
          <t>T-Statistic available</t>
        </is>
      </c>
      <c r="J80">
        <f>IF($BW80&lt;&gt;"",$BW80,"")</f>
        <v>2018.0</v>
      </c>
      <c r="K80">
        <f>IF($BX80&lt;&gt;"",$BX80,"")</f>
        <v>2023.0</v>
      </c>
      <c r="L80">
        <f>IF(AND(ISNUMBER($BW80),ISNUMBER($BX80)),($BW80+$BX80)/2,"")</f>
        <v>2020.5</v>
      </c>
      <c r="M80">
        <f>IF($L80&lt;&gt;"",$L80,"")</f>
        <v>2020.5</v>
      </c>
      <c r="N80">
        <f>IF(AND(ISNUMBER($BW80),ISNUMBER($BX80)),MIN(1,MAX(0,($BX80-2016+1)/($BX80-$BW80+1))),"")</f>
        <v>1.0</v>
      </c>
      <c r="O80">
        <f>IF(AND(ISNUMBER($BW80),ISNUMBER($BX80)),MIN(1,MAX(0,($BX80-2017+1)/($BX80-$BW80+1))),"")</f>
        <v>1.0</v>
      </c>
      <c r="P80">
        <f>IF(AND(ISNUMBER($BW80),ISNUMBER($BX80)),MIN(1,MAX(0,($BX80-2018+1)/($BX80-$BW80+1))),"")</f>
        <v>1.0</v>
      </c>
      <c r="Q80">
        <f>IF(AND(ISNUMBER($BW80),ISNUMBER($BX80)),MIN(1,MAX(0,($BX80-2019+1)/($BX80-$BW80+1))),"")</f>
        <v>0.8333333333333334</v>
      </c>
      <c r="R80">
        <f>IF(AND(ISNUMBER($BW80),ISNUMBER($BX80)),MIN(1,MAX(0,($BX80-2016+1)/($BX80-$BW80+1))),"")</f>
        <v>1.0</v>
      </c>
      <c r="S80">
        <f>IF($L80&lt;&gt;"",IF($L80&gt;=2015.5,1,0),"")</f>
        <v>1.0</v>
      </c>
      <c r="T80">
        <f>IF($L80&lt;&gt;"",IF($L80&gt;=2016,1,0),"")</f>
        <v>1.0</v>
      </c>
      <c r="U80">
        <f>IF(ISNUMBER($BX80),IF($BX80&gt;=2016,1,0),"")</f>
        <v>1.0</v>
      </c>
      <c r="V80">
        <f>IF(ISNUMBER($BW80),IF($BW80&gt;=2016,1,0),"")</f>
        <v>1.0</v>
      </c>
      <c r="W80" t="str">
        <f>IF(AND(ISNUMBER($BW80),ISNUMBER($BX80)),IF($BW80&gt;=2016,"post-only",IF($BX80&lt;2016,"pre-only","mixed")),"")</f>
        <v>post-only</v>
      </c>
      <c r="X80">
        <f>IF(AND(ISNUMBER($BW80),ISNUMBER($BX80)),MIN(1,MAX(0,($BX80-2017+1)/($BX80-$BW80+1))),"")</f>
        <v>1.0</v>
      </c>
      <c r="Y80">
        <f>IF(AND(ISNUMBER($BW80),ISNUMBER($BX80)),MIN(1,MAX(0,($BX80-2018+1)/($BX80-$BW80+1))),"")</f>
        <v>1.0</v>
      </c>
      <c r="Z80">
        <f>IF(AND(ISNUMBER($BW80),ISNUMBER($BX80)),MIN(1,MAX(0,($BX80-2019+1)/($BX80-$BW80+1))),"")</f>
        <v>0.8333333333333334</v>
      </c>
      <c r="AA80">
        <f>IF(ISNUMBER($BX80),IF($BX80&gt;=2017,1,0),"")</f>
        <v>1.0</v>
      </c>
      <c r="AB80">
        <f>IF(ISNUMBER($BX80),IF($BX80&gt;=2018,1,0),"")</f>
        <v>1.0</v>
      </c>
      <c r="AC80">
        <f>IF(ISNUMBER($BX80),IF($BX80&gt;=2019,1,0),"")</f>
        <v>1.0</v>
      </c>
      <c r="AD80">
        <f>IF($L80&lt;&gt;"",IF($L80&gt;2013,1,0),"")</f>
        <v>1.0</v>
      </c>
      <c r="AE80">
        <f>IF($L80&lt;&gt;"",1+IF($L80&gt;2011,1,0)+IF($L80&gt;2014,1,0),"")</f>
        <v>3.0</v>
      </c>
      <c r="AF80" t="inlineStr">
        <is>
          <t>loan (interest rate)</t>
        </is>
      </c>
      <c r="AG80" t="inlineStr">
        <is>
          <t>disclosure</t>
        </is>
      </c>
      <c r="AH80" t="inlineStr">
        <is>
          <t>non-sensitive</t>
        </is>
      </c>
      <c r="AI80" t="inlineStr">
        <is>
          <t>without ETS/CT</t>
        </is>
      </c>
      <c r="AJ80" t="inlineStr">
        <is>
          <t>without ETS/CT</t>
        </is>
      </c>
      <c r="AK80" t="str">
        <f>IF(AND($CF80&lt;&gt;"",IFERROR(INDEX(subsample_country_map!$B:$B,MATCH($CF80,subsample_country_map!$A:$A,0)),"")&lt;&gt;""),INDEX(subsample_country_map!$B:$B,MATCH($CF80,subsample_country_map!$A:$A,0)),INDEX(lookup!$AA:$AA,MATCH($A80,lookup!$A:$A,0)))</f>
        <v>99_NCE</v>
      </c>
      <c r="AL80" t="str">
        <f>IF(AND($CF80&lt;&gt;"",IFERROR(INDEX(subsample_country_map!$C:$C,MATCH($CF80,subsample_country_map!$A:$A,0)),"")&lt;&gt;""),INDEX(subsample_country_map!$C:$C,MATCH($CF80,subsample_country_map!$A:$A,0)),INDEX(lookup!$AB:$AB,MATCH($A80,lookup!$A:$A,0)))</f>
        <v>2_developing</v>
      </c>
      <c r="AM80" t="str">
        <f>IF(AND($CF80&lt;&gt;"",IFERROR(INDEX(subsample_country_map!$D:$D,MATCH($CF80,subsample_country_map!$A:$A,0)),"")&lt;&gt;""),INDEX(subsample_country_map!$D:$D,MATCH($CF80,subsample_country_map!$A:$A,0)),INDEX(lookup!$AC:$AC,MATCH($A80,lookup!$A:$A,0)))</f>
        <v>2_non_western</v>
      </c>
      <c r="AN80" t="str">
        <f>IF(AND($CF80&lt;&gt;"",IFERROR(INDEX(subsample_country_map!$E:$E,MATCH($CF80,subsample_country_map!$A:$A,0)),"")&lt;&gt;""),INDEX(subsample_country_map!$E:$E,MATCH($CF80,subsample_country_map!$A:$A,0)),INDEX(lookup!$AD:$AD,MATCH($A80,lookup!$A:$A,0)))</f>
        <v>2_civil law</v>
      </c>
      <c r="AO80" t="str">
        <f>INDEX(lookup!$Y:$Y,MATCH($A80,lookup!$A:$A,0))</f>
        <v>0_published</v>
      </c>
      <c r="AP80" t="str">
        <f>INDEX(lookup!$Z:$Z,MATCH($A80,lookup!$A:$A,0))</f>
        <v>0_VHB low</v>
      </c>
      <c r="AQ80" t="str">
        <f>INDEX(lookup!$W:$W,MATCH($A80,lookup!$A:$A,0))</f>
        <v>1_fin/acc/econ</v>
      </c>
      <c r="AS80" t="inlineStr">
        <is>
          <t>staging</t>
        </is>
      </c>
      <c r="AT80" t="inlineStr">
        <is>
          <t>good-CER</t>
        </is>
      </c>
      <c r="AU80" t="inlineStr">
        <is>
          <t>cost</t>
        </is>
      </c>
      <c r="AV80" t="inlineStr">
        <is>
          <t>-0.017</t>
        </is>
      </c>
      <c r="AX80" t="inlineStr">
        <is>
          <t>-2.95</t>
        </is>
      </c>
      <c r="BA80" t="inlineStr">
        <is>
          <t>FLAG</t>
        </is>
      </c>
      <c r="BB80" t="inlineStr">
        <is>
          <t>0</t>
        </is>
      </c>
      <c r="BC80" t="inlineStr">
        <is>
          <t>OLS</t>
        </is>
      </c>
      <c r="BD80" t="inlineStr">
        <is>
          <t>firm</t>
        </is>
      </c>
      <c r="BE80" t="inlineStr">
        <is>
          <t>none</t>
        </is>
      </c>
      <c r="BI80" t="inlineStr">
        <is>
          <t>Table 6</t>
        </is>
      </c>
      <c r="BJ80" t="inlineStr">
        <is>
          <t>POLS</t>
        </is>
      </c>
      <c r="BK80" t="inlineStr">
        <is>
          <t>12</t>
        </is>
      </c>
      <c r="BL80" t="inlineStr">
        <is>
          <t>CCD -0.017 *** -2.95</t>
        </is>
      </c>
      <c r="BM80" t="inlineStr">
        <is>
          <t>CCD</t>
        </is>
      </c>
      <c r="BN80" t="inlineStr">
        <is>
          <t>COD</t>
        </is>
      </c>
      <c r="BO80" t="inlineStr">
        <is>
          <t>update</t>
        </is>
      </c>
      <c r="BP80" t="inlineStr">
        <is>
          <t>Almutairi (2026)</t>
        </is>
      </c>
      <c r="BQ80" t="inlineStr">
        <is>
          <t>computed</t>
        </is>
      </c>
      <c r="BT80" t="n">
        <v>0</v>
      </c>
      <c r="BU80" t="inlineStr">
        <is>
          <t>staging_Almutairi_2026.csv</t>
        </is>
      </c>
      <c r="BW80" t="n">
        <v>2018</v>
      </c>
      <c r="BX80" t="n">
        <v>2023</v>
      </c>
      <c r="BY80" t="inlineStr">
        <is>
          <t>Egypt</t>
        </is>
      </c>
      <c r="BZ80" t="n">
        <v>2020.5</v>
      </c>
      <c r="CA80" t="n">
        <v>1</v>
      </c>
      <c r="CB80" t="n">
        <v>1</v>
      </c>
      <c r="CC80" t="n">
        <v>1</v>
      </c>
      <c r="CD80" t="n">
        <v>-0.1318106484708705</v>
      </c>
      <c r="CE80" t="n">
        <v>1</v>
      </c>
    </row>
    <row r="81">
      <c r="A81" t="inlineStr">
        <is>
          <t>Almutairi (2026)</t>
        </is>
      </c>
      <c r="B81" t="n">
        <v>1386</v>
      </c>
      <c r="C81" t="n">
        <v>0.08084256332984045</v>
      </c>
      <c r="D81" t="n">
        <v>498</v>
      </c>
      <c r="E81">
        <f>IF(ISNUMBER($BA81),$BA81,IF(AND(ISNUMBER($D81),ISNUMBER($BW81),ISNUMBER($BX81)),$D81*($BX81-$BW81+1),""))</f>
        <v>2988.0</v>
      </c>
      <c r="H81" t="inlineStr">
        <is>
          <t>partial</t>
        </is>
      </c>
      <c r="I81" t="inlineStr">
        <is>
          <t>T-Statistic available</t>
        </is>
      </c>
      <c r="J81">
        <f>IF($BW81&lt;&gt;"",$BW81,"")</f>
        <v>2018.0</v>
      </c>
      <c r="K81">
        <f>IF($BX81&lt;&gt;"",$BX81,"")</f>
        <v>2023.0</v>
      </c>
      <c r="L81">
        <f>IF(AND(ISNUMBER($BW81),ISNUMBER($BX81)),($BW81+$BX81)/2,"")</f>
        <v>2020.5</v>
      </c>
      <c r="M81">
        <f>IF($L81&lt;&gt;"",$L81,"")</f>
        <v>2020.5</v>
      </c>
      <c r="N81">
        <f>IF(AND(ISNUMBER($BW81),ISNUMBER($BX81)),MIN(1,MAX(0,($BX81-2016+1)/($BX81-$BW81+1))),"")</f>
        <v>1.0</v>
      </c>
      <c r="O81">
        <f>IF(AND(ISNUMBER($BW81),ISNUMBER($BX81)),MIN(1,MAX(0,($BX81-2017+1)/($BX81-$BW81+1))),"")</f>
        <v>1.0</v>
      </c>
      <c r="P81">
        <f>IF(AND(ISNUMBER($BW81),ISNUMBER($BX81)),MIN(1,MAX(0,($BX81-2018+1)/($BX81-$BW81+1))),"")</f>
        <v>1.0</v>
      </c>
      <c r="Q81">
        <f>IF(AND(ISNUMBER($BW81),ISNUMBER($BX81)),MIN(1,MAX(0,($BX81-2019+1)/($BX81-$BW81+1))),"")</f>
        <v>0.8333333333333334</v>
      </c>
      <c r="R81">
        <f>IF(AND(ISNUMBER($BW81),ISNUMBER($BX81)),MIN(1,MAX(0,($BX81-2016+1)/($BX81-$BW81+1))),"")</f>
        <v>1.0</v>
      </c>
      <c r="S81">
        <f>IF($L81&lt;&gt;"",IF($L81&gt;=2015.5,1,0),"")</f>
        <v>1.0</v>
      </c>
      <c r="T81">
        <f>IF($L81&lt;&gt;"",IF($L81&gt;=2016,1,0),"")</f>
        <v>1.0</v>
      </c>
      <c r="U81">
        <f>IF(ISNUMBER($BX81),IF($BX81&gt;=2016,1,0),"")</f>
        <v>1.0</v>
      </c>
      <c r="V81">
        <f>IF(ISNUMBER($BW81),IF($BW81&gt;=2016,1,0),"")</f>
        <v>1.0</v>
      </c>
      <c r="W81" t="str">
        <f>IF(AND(ISNUMBER($BW81),ISNUMBER($BX81)),IF($BW81&gt;=2016,"post-only",IF($BX81&lt;2016,"pre-only","mixed")),"")</f>
        <v>post-only</v>
      </c>
      <c r="X81">
        <f>IF(AND(ISNUMBER($BW81),ISNUMBER($BX81)),MIN(1,MAX(0,($BX81-2017+1)/($BX81-$BW81+1))),"")</f>
        <v>1.0</v>
      </c>
      <c r="Y81">
        <f>IF(AND(ISNUMBER($BW81),ISNUMBER($BX81)),MIN(1,MAX(0,($BX81-2018+1)/($BX81-$BW81+1))),"")</f>
        <v>1.0</v>
      </c>
      <c r="Z81">
        <f>IF(AND(ISNUMBER($BW81),ISNUMBER($BX81)),MIN(1,MAX(0,($BX81-2019+1)/($BX81-$BW81+1))),"")</f>
        <v>0.8333333333333334</v>
      </c>
      <c r="AA81">
        <f>IF(ISNUMBER($BX81),IF($BX81&gt;=2017,1,0),"")</f>
        <v>1.0</v>
      </c>
      <c r="AB81">
        <f>IF(ISNUMBER($BX81),IF($BX81&gt;=2018,1,0),"")</f>
        <v>1.0</v>
      </c>
      <c r="AC81">
        <f>IF(ISNUMBER($BX81),IF($BX81&gt;=2019,1,0),"")</f>
        <v>1.0</v>
      </c>
      <c r="AD81">
        <f>IF($L81&lt;&gt;"",IF($L81&gt;2013,1,0),"")</f>
        <v>1.0</v>
      </c>
      <c r="AE81">
        <f>IF($L81&lt;&gt;"",1+IF($L81&gt;2011,1,0)+IF($L81&gt;2014,1,0),"")</f>
        <v>3.0</v>
      </c>
      <c r="AF81" t="inlineStr">
        <is>
          <t>loan (interest rate)</t>
        </is>
      </c>
      <c r="AG81" t="inlineStr">
        <is>
          <t>disclosure</t>
        </is>
      </c>
      <c r="AH81" t="inlineStr">
        <is>
          <t>non-sensitive</t>
        </is>
      </c>
      <c r="AI81" t="inlineStr">
        <is>
          <t>without ETS/CT</t>
        </is>
      </c>
      <c r="AJ81" t="inlineStr">
        <is>
          <t>without ETS/CT</t>
        </is>
      </c>
      <c r="AK81" t="str">
        <f>IF(AND($CF81&lt;&gt;"",IFERROR(INDEX(subsample_country_map!$B:$B,MATCH($CF81,subsample_country_map!$A:$A,0)),"")&lt;&gt;""),INDEX(subsample_country_map!$B:$B,MATCH($CF81,subsample_country_map!$A:$A,0)),INDEX(lookup!$AA:$AA,MATCH($A81,lookup!$A:$A,0)))</f>
        <v>99_NCE</v>
      </c>
      <c r="AL81" t="str">
        <f>IF(AND($CF81&lt;&gt;"",IFERROR(INDEX(subsample_country_map!$C:$C,MATCH($CF81,subsample_country_map!$A:$A,0)),"")&lt;&gt;""),INDEX(subsample_country_map!$C:$C,MATCH($CF81,subsample_country_map!$A:$A,0)),INDEX(lookup!$AB:$AB,MATCH($A81,lookup!$A:$A,0)))</f>
        <v>2_developing</v>
      </c>
      <c r="AM81" t="str">
        <f>IF(AND($CF81&lt;&gt;"",IFERROR(INDEX(subsample_country_map!$D:$D,MATCH($CF81,subsample_country_map!$A:$A,0)),"")&lt;&gt;""),INDEX(subsample_country_map!$D:$D,MATCH($CF81,subsample_country_map!$A:$A,0)),INDEX(lookup!$AC:$AC,MATCH($A81,lookup!$A:$A,0)))</f>
        <v>2_non_western</v>
      </c>
      <c r="AN81" t="str">
        <f>IF(AND($CF81&lt;&gt;"",IFERROR(INDEX(subsample_country_map!$E:$E,MATCH($CF81,subsample_country_map!$A:$A,0)),"")&lt;&gt;""),INDEX(subsample_country_map!$E:$E,MATCH($CF81,subsample_country_map!$A:$A,0)),INDEX(lookup!$AD:$AD,MATCH($A81,lookup!$A:$A,0)))</f>
        <v>2_civil law</v>
      </c>
      <c r="AO81" t="str">
        <f>INDEX(lookup!$Y:$Y,MATCH($A81,lookup!$A:$A,0))</f>
        <v>0_published</v>
      </c>
      <c r="AP81" t="str">
        <f>INDEX(lookup!$Z:$Z,MATCH($A81,lookup!$A:$A,0))</f>
        <v>0_VHB low</v>
      </c>
      <c r="AQ81" t="str">
        <f>INDEX(lookup!$W:$W,MATCH($A81,lookup!$A:$A,0))</f>
        <v>1_fin/acc/econ</v>
      </c>
      <c r="AS81" t="inlineStr">
        <is>
          <t>staging</t>
        </is>
      </c>
      <c r="AT81" t="inlineStr">
        <is>
          <t xml:space="preserve"> printed Z sign (positive) contradicts negative coefficient - see log #7</t>
        </is>
      </c>
      <c r="AU81" t="inlineStr">
        <is>
          <t>good-CER</t>
        </is>
      </c>
      <c r="AV81" t="inlineStr">
        <is>
          <t>-0.015</t>
        </is>
      </c>
      <c r="AX81" t="inlineStr">
        <is>
          <t>1.81</t>
        </is>
      </c>
      <c r="BA81" t="inlineStr">
        <is>
          <t>FLAG</t>
        </is>
      </c>
      <c r="BB81" t="inlineStr">
        <is>
          <t>cost</t>
        </is>
      </c>
      <c r="BC81" t="inlineStr">
        <is>
          <t>0</t>
        </is>
      </c>
      <c r="BD81" t="inlineStr">
        <is>
          <t>FE</t>
        </is>
      </c>
      <c r="BE81" t="inlineStr">
        <is>
          <t>firm</t>
        </is>
      </c>
      <c r="BF81" t="inlineStr">
        <is>
          <t>none</t>
        </is>
      </c>
      <c r="BI81" t="inlineStr">
        <is>
          <t>Table 6</t>
        </is>
      </c>
      <c r="BJ81" t="inlineStr">
        <is>
          <t>FE</t>
        </is>
      </c>
      <c r="BK81" t="inlineStr">
        <is>
          <t>12</t>
        </is>
      </c>
      <c r="BL81" t="inlineStr">
        <is>
          <t>CCD -0.015 * 1.81</t>
        </is>
      </c>
      <c r="BM81" t="inlineStr">
        <is>
          <t>CCD</t>
        </is>
      </c>
      <c r="BN81" t="inlineStr">
        <is>
          <t>COD</t>
        </is>
      </c>
      <c r="BO81" t="inlineStr">
        <is>
          <t>update</t>
        </is>
      </c>
      <c r="BP81" t="inlineStr">
        <is>
          <t>Almutairi (2026)</t>
        </is>
      </c>
      <c r="BQ81" t="inlineStr">
        <is>
          <t>computed</t>
        </is>
      </c>
      <c r="BT81" t="n">
        <v>0</v>
      </c>
      <c r="BU81" t="inlineStr">
        <is>
          <t>staging_Almutairi_2026.csv</t>
        </is>
      </c>
      <c r="BW81" t="n">
        <v>2018</v>
      </c>
      <c r="BX81" t="n">
        <v>2023</v>
      </c>
      <c r="BY81" t="inlineStr">
        <is>
          <t>Egypt</t>
        </is>
      </c>
      <c r="BZ81" t="n">
        <v>2020.5</v>
      </c>
      <c r="CA81" t="n">
        <v>1</v>
      </c>
      <c r="CB81" t="n">
        <v>1</v>
      </c>
      <c r="CC81" t="n">
        <v>1</v>
      </c>
      <c r="CD81" t="n">
        <v>0.08101937324066173</v>
      </c>
      <c r="CE81" t="n">
        <v>1</v>
      </c>
    </row>
    <row r="82">
      <c r="A82" t="inlineStr">
        <is>
          <t>Almutairi (2026)</t>
        </is>
      </c>
      <c r="B82" t="n">
        <v>1387</v>
      </c>
      <c r="C82" t="n">
        <v>-0.1436814018029065</v>
      </c>
      <c r="D82" t="n">
        <v>498</v>
      </c>
      <c r="E82">
        <f>IF(ISNUMBER($BA82),$BA82,IF(AND(ISNUMBER($D82),ISNUMBER($BW82),ISNUMBER($BX82)),$D82*($BX82-$BW82+1),""))</f>
        <v>498.0</v>
      </c>
      <c r="H82" t="inlineStr">
        <is>
          <t>partial</t>
        </is>
      </c>
      <c r="I82" t="inlineStr">
        <is>
          <t>T-Statistic available</t>
        </is>
      </c>
      <c r="J82">
        <f>IF($BW82&lt;&gt;"",$BW82,"")</f>
        <v>2018.0</v>
      </c>
      <c r="K82">
        <f>IF($BX82&lt;&gt;"",$BX82,"")</f>
        <v>2023.0</v>
      </c>
      <c r="L82">
        <f>IF(AND(ISNUMBER($BW82),ISNUMBER($BX82)),($BW82+$BX82)/2,"")</f>
        <v>2020.5</v>
      </c>
      <c r="M82">
        <f>IF($L82&lt;&gt;"",$L82,"")</f>
        <v>2020.5</v>
      </c>
      <c r="N82">
        <f>IF(AND(ISNUMBER($BW82),ISNUMBER($BX82)),MIN(1,MAX(0,($BX82-2016+1)/($BX82-$BW82+1))),"")</f>
        <v>1.0</v>
      </c>
      <c r="O82">
        <f>IF(AND(ISNUMBER($BW82),ISNUMBER($BX82)),MIN(1,MAX(0,($BX82-2017+1)/($BX82-$BW82+1))),"")</f>
        <v>1.0</v>
      </c>
      <c r="P82">
        <f>IF(AND(ISNUMBER($BW82),ISNUMBER($BX82)),MIN(1,MAX(0,($BX82-2018+1)/($BX82-$BW82+1))),"")</f>
        <v>1.0</v>
      </c>
      <c r="Q82">
        <f>IF(AND(ISNUMBER($BW82),ISNUMBER($BX82)),MIN(1,MAX(0,($BX82-2019+1)/($BX82-$BW82+1))),"")</f>
        <v>0.8333333333333334</v>
      </c>
      <c r="R82">
        <f>IF(AND(ISNUMBER($BW82),ISNUMBER($BX82)),MIN(1,MAX(0,($BX82-2016+1)/($BX82-$BW82+1))),"")</f>
        <v>1.0</v>
      </c>
      <c r="S82">
        <f>IF($L82&lt;&gt;"",IF($L82&gt;=2015.5,1,0),"")</f>
        <v>1.0</v>
      </c>
      <c r="T82">
        <f>IF($L82&lt;&gt;"",IF($L82&gt;=2016,1,0),"")</f>
        <v>1.0</v>
      </c>
      <c r="U82">
        <f>IF(ISNUMBER($BX82),IF($BX82&gt;=2016,1,0),"")</f>
        <v>1.0</v>
      </c>
      <c r="V82">
        <f>IF(ISNUMBER($BW82),IF($BW82&gt;=2016,1,0),"")</f>
        <v>1.0</v>
      </c>
      <c r="W82" t="str">
        <f>IF(AND(ISNUMBER($BW82),ISNUMBER($BX82)),IF($BW82&gt;=2016,"post-only",IF($BX82&lt;2016,"pre-only","mixed")),"")</f>
        <v>post-only</v>
      </c>
      <c r="X82">
        <f>IF(AND(ISNUMBER($BW82),ISNUMBER($BX82)),MIN(1,MAX(0,($BX82-2017+1)/($BX82-$BW82+1))),"")</f>
        <v>1.0</v>
      </c>
      <c r="Y82">
        <f>IF(AND(ISNUMBER($BW82),ISNUMBER($BX82)),MIN(1,MAX(0,($BX82-2018+1)/($BX82-$BW82+1))),"")</f>
        <v>1.0</v>
      </c>
      <c r="Z82">
        <f>IF(AND(ISNUMBER($BW82),ISNUMBER($BX82)),MIN(1,MAX(0,($BX82-2019+1)/($BX82-$BW82+1))),"")</f>
        <v>0.8333333333333334</v>
      </c>
      <c r="AA82">
        <f>IF(ISNUMBER($BX82),IF($BX82&gt;=2017,1,0),"")</f>
        <v>1.0</v>
      </c>
      <c r="AB82">
        <f>IF(ISNUMBER($BX82),IF($BX82&gt;=2018,1,0),"")</f>
        <v>1.0</v>
      </c>
      <c r="AC82">
        <f>IF(ISNUMBER($BX82),IF($BX82&gt;=2019,1,0),"")</f>
        <v>1.0</v>
      </c>
      <c r="AD82">
        <f>IF($L82&lt;&gt;"",IF($L82&gt;2013,1,0),"")</f>
        <v>1.0</v>
      </c>
      <c r="AE82">
        <f>IF($L82&lt;&gt;"",1+IF($L82&gt;2011,1,0)+IF($L82&gt;2014,1,0),"")</f>
        <v>3.0</v>
      </c>
      <c r="AF82" t="inlineStr">
        <is>
          <t>loan (interest rate)</t>
        </is>
      </c>
      <c r="AG82" t="inlineStr">
        <is>
          <t>disclosure</t>
        </is>
      </c>
      <c r="AH82" t="inlineStr">
        <is>
          <t>non-sensitive</t>
        </is>
      </c>
      <c r="AI82" t="inlineStr">
        <is>
          <t>without ETS/CT</t>
        </is>
      </c>
      <c r="AJ82" t="inlineStr">
        <is>
          <t>without ETS/CT</t>
        </is>
      </c>
      <c r="AK82" t="str">
        <f>IF(AND($CF82&lt;&gt;"",IFERROR(INDEX(subsample_country_map!$B:$B,MATCH($CF82,subsample_country_map!$A:$A,0)),"")&lt;&gt;""),INDEX(subsample_country_map!$B:$B,MATCH($CF82,subsample_country_map!$A:$A,0)),INDEX(lookup!$AA:$AA,MATCH($A82,lookup!$A:$A,0)))</f>
        <v>99_NCE</v>
      </c>
      <c r="AL82" t="str">
        <f>IF(AND($CF82&lt;&gt;"",IFERROR(INDEX(subsample_country_map!$C:$C,MATCH($CF82,subsample_country_map!$A:$A,0)),"")&lt;&gt;""),INDEX(subsample_country_map!$C:$C,MATCH($CF82,subsample_country_map!$A:$A,0)),INDEX(lookup!$AB:$AB,MATCH($A82,lookup!$A:$A,0)))</f>
        <v>2_developing</v>
      </c>
      <c r="AM82" t="str">
        <f>IF(AND($CF82&lt;&gt;"",IFERROR(INDEX(subsample_country_map!$D:$D,MATCH($CF82,subsample_country_map!$A:$A,0)),"")&lt;&gt;""),INDEX(subsample_country_map!$D:$D,MATCH($CF82,subsample_country_map!$A:$A,0)),INDEX(lookup!$AC:$AC,MATCH($A82,lookup!$A:$A,0)))</f>
        <v>2_non_western</v>
      </c>
      <c r="AN82" t="str">
        <f>IF(AND($CF82&lt;&gt;"",IFERROR(INDEX(subsample_country_map!$E:$E,MATCH($CF82,subsample_country_map!$A:$A,0)),"")&lt;&gt;""),INDEX(subsample_country_map!$E:$E,MATCH($CF82,subsample_country_map!$A:$A,0)),INDEX(lookup!$AD:$AD,MATCH($A82,lookup!$A:$A,0)))</f>
        <v>2_civil law</v>
      </c>
      <c r="AO82" t="str">
        <f>INDEX(lookup!$Y:$Y,MATCH($A82,lookup!$A:$A,0))</f>
        <v>0_published</v>
      </c>
      <c r="AP82" t="str">
        <f>INDEX(lookup!$Z:$Z,MATCH($A82,lookup!$A:$A,0))</f>
        <v>0_VHB low</v>
      </c>
      <c r="AQ82" t="str">
        <f>INDEX(lookup!$W:$W,MATCH($A82,lookup!$A:$A,0))</f>
        <v>1_fin/acc/econ</v>
      </c>
      <c r="AS82" t="inlineStr">
        <is>
          <t>staging</t>
        </is>
      </c>
      <c r="AT82" t="inlineStr">
        <is>
          <t>good-CER</t>
        </is>
      </c>
      <c r="AU82" t="inlineStr">
        <is>
          <t>cost</t>
        </is>
      </c>
      <c r="AV82" t="inlineStr">
        <is>
          <t>-0.019</t>
        </is>
      </c>
      <c r="AX82" t="inlineStr">
        <is>
          <t>-3.24</t>
        </is>
      </c>
      <c r="BA82" t="n">
        <v>498</v>
      </c>
      <c r="BB82" t="inlineStr">
        <is>
          <t>0</t>
        </is>
      </c>
      <c r="BC82" t="inlineStr">
        <is>
          <t>OLS</t>
        </is>
      </c>
      <c r="BD82" t="inlineStr">
        <is>
          <t>firm</t>
        </is>
      </c>
      <c r="BE82" t="inlineStr">
        <is>
          <t>none</t>
        </is>
      </c>
      <c r="BI82" t="inlineStr">
        <is>
          <t>Table 7</t>
        </is>
      </c>
      <c r="BJ82" t="inlineStr">
        <is>
          <t>POLS</t>
        </is>
      </c>
      <c r="BK82" t="inlineStr">
        <is>
          <t>13</t>
        </is>
      </c>
      <c r="BL82" t="inlineStr">
        <is>
          <t>CCD -0.019 *** -3.24</t>
        </is>
      </c>
      <c r="BM82" t="inlineStr">
        <is>
          <t>CCD</t>
        </is>
      </c>
      <c r="BN82" t="inlineStr">
        <is>
          <t>COD</t>
        </is>
      </c>
      <c r="BO82" t="inlineStr">
        <is>
          <t>update</t>
        </is>
      </c>
      <c r="BP82" t="inlineStr">
        <is>
          <t>Almutairi (2026)</t>
        </is>
      </c>
      <c r="BQ82" t="inlineStr">
        <is>
          <t>computed</t>
        </is>
      </c>
      <c r="BT82" t="n">
        <v>0</v>
      </c>
      <c r="BU82" t="inlineStr">
        <is>
          <t>staging_Almutairi_2026.csv</t>
        </is>
      </c>
      <c r="BW82" t="n">
        <v>2018</v>
      </c>
      <c r="BX82" t="n">
        <v>2023</v>
      </c>
      <c r="BY82" t="inlineStr">
        <is>
          <t>Egypt</t>
        </is>
      </c>
      <c r="BZ82" t="n">
        <v>2020.5</v>
      </c>
      <c r="CA82" t="n">
        <v>1</v>
      </c>
      <c r="CB82" t="n">
        <v>1</v>
      </c>
      <c r="CC82" t="n">
        <v>1</v>
      </c>
      <c r="CD82" t="n">
        <v>-0.1446825685875689</v>
      </c>
      <c r="CE82" t="n">
        <v>1</v>
      </c>
    </row>
    <row r="83">
      <c r="A83" t="inlineStr">
        <is>
          <t>Almutairi (2026)</t>
        </is>
      </c>
      <c r="B83" t="n">
        <v>1388</v>
      </c>
      <c r="C83" t="n">
        <v>0.08394744566425681</v>
      </c>
      <c r="D83" t="n">
        <v>498</v>
      </c>
      <c r="E83">
        <f>IF(ISNUMBER($BA83),$BA83,IF(AND(ISNUMBER($D83),ISNUMBER($BW83),ISNUMBER($BX83)),$D83*($BX83-$BW83+1),""))</f>
        <v>498.0</v>
      </c>
      <c r="H83" t="inlineStr">
        <is>
          <t>partial</t>
        </is>
      </c>
      <c r="I83" t="inlineStr">
        <is>
          <t>T-Statistic available</t>
        </is>
      </c>
      <c r="J83">
        <f>IF($BW83&lt;&gt;"",$BW83,"")</f>
        <v>2018.0</v>
      </c>
      <c r="K83">
        <f>IF($BX83&lt;&gt;"",$BX83,"")</f>
        <v>2023.0</v>
      </c>
      <c r="L83">
        <f>IF(AND(ISNUMBER($BW83),ISNUMBER($BX83)),($BW83+$BX83)/2,"")</f>
        <v>2020.5</v>
      </c>
      <c r="M83">
        <f>IF($L83&lt;&gt;"",$L83,"")</f>
        <v>2020.5</v>
      </c>
      <c r="N83">
        <f>IF(AND(ISNUMBER($BW83),ISNUMBER($BX83)),MIN(1,MAX(0,($BX83-2016+1)/($BX83-$BW83+1))),"")</f>
        <v>1.0</v>
      </c>
      <c r="O83">
        <f>IF(AND(ISNUMBER($BW83),ISNUMBER($BX83)),MIN(1,MAX(0,($BX83-2017+1)/($BX83-$BW83+1))),"")</f>
        <v>1.0</v>
      </c>
      <c r="P83">
        <f>IF(AND(ISNUMBER($BW83),ISNUMBER($BX83)),MIN(1,MAX(0,($BX83-2018+1)/($BX83-$BW83+1))),"")</f>
        <v>1.0</v>
      </c>
      <c r="Q83">
        <f>IF(AND(ISNUMBER($BW83),ISNUMBER($BX83)),MIN(1,MAX(0,($BX83-2019+1)/($BX83-$BW83+1))),"")</f>
        <v>0.8333333333333334</v>
      </c>
      <c r="R83">
        <f>IF(AND(ISNUMBER($BW83),ISNUMBER($BX83)),MIN(1,MAX(0,($BX83-2016+1)/($BX83-$BW83+1))),"")</f>
        <v>1.0</v>
      </c>
      <c r="S83">
        <f>IF($L83&lt;&gt;"",IF($L83&gt;=2015.5,1,0),"")</f>
        <v>1.0</v>
      </c>
      <c r="T83">
        <f>IF($L83&lt;&gt;"",IF($L83&gt;=2016,1,0),"")</f>
        <v>1.0</v>
      </c>
      <c r="U83">
        <f>IF(ISNUMBER($BX83),IF($BX83&gt;=2016,1,0),"")</f>
        <v>1.0</v>
      </c>
      <c r="V83">
        <f>IF(ISNUMBER($BW83),IF($BW83&gt;=2016,1,0),"")</f>
        <v>1.0</v>
      </c>
      <c r="W83" t="str">
        <f>IF(AND(ISNUMBER($BW83),ISNUMBER($BX83)),IF($BW83&gt;=2016,"post-only",IF($BX83&lt;2016,"pre-only","mixed")),"")</f>
        <v>post-only</v>
      </c>
      <c r="X83">
        <f>IF(AND(ISNUMBER($BW83),ISNUMBER($BX83)),MIN(1,MAX(0,($BX83-2017+1)/($BX83-$BW83+1))),"")</f>
        <v>1.0</v>
      </c>
      <c r="Y83">
        <f>IF(AND(ISNUMBER($BW83),ISNUMBER($BX83)),MIN(1,MAX(0,($BX83-2018+1)/($BX83-$BW83+1))),"")</f>
        <v>1.0</v>
      </c>
      <c r="Z83">
        <f>IF(AND(ISNUMBER($BW83),ISNUMBER($BX83)),MIN(1,MAX(0,($BX83-2019+1)/($BX83-$BW83+1))),"")</f>
        <v>0.8333333333333334</v>
      </c>
      <c r="AA83">
        <f>IF(ISNUMBER($BX83),IF($BX83&gt;=2017,1,0),"")</f>
        <v>1.0</v>
      </c>
      <c r="AB83">
        <f>IF(ISNUMBER($BX83),IF($BX83&gt;=2018,1,0),"")</f>
        <v>1.0</v>
      </c>
      <c r="AC83">
        <f>IF(ISNUMBER($BX83),IF($BX83&gt;=2019,1,0),"")</f>
        <v>1.0</v>
      </c>
      <c r="AD83">
        <f>IF($L83&lt;&gt;"",IF($L83&gt;2013,1,0),"")</f>
        <v>1.0</v>
      </c>
      <c r="AE83">
        <f>IF($L83&lt;&gt;"",1+IF($L83&gt;2011,1,0)+IF($L83&gt;2014,1,0),"")</f>
        <v>3.0</v>
      </c>
      <c r="AF83" t="inlineStr">
        <is>
          <t>loan (interest rate)</t>
        </is>
      </c>
      <c r="AG83" t="inlineStr">
        <is>
          <t>disclosure</t>
        </is>
      </c>
      <c r="AH83" t="inlineStr">
        <is>
          <t>non-sensitive</t>
        </is>
      </c>
      <c r="AI83" t="inlineStr">
        <is>
          <t>without ETS/CT</t>
        </is>
      </c>
      <c r="AJ83" t="inlineStr">
        <is>
          <t>without ETS/CT</t>
        </is>
      </c>
      <c r="AK83" t="str">
        <f>IF(AND($CF83&lt;&gt;"",IFERROR(INDEX(subsample_country_map!$B:$B,MATCH($CF83,subsample_country_map!$A:$A,0)),"")&lt;&gt;""),INDEX(subsample_country_map!$B:$B,MATCH($CF83,subsample_country_map!$A:$A,0)),INDEX(lookup!$AA:$AA,MATCH($A83,lookup!$A:$A,0)))</f>
        <v>99_NCE</v>
      </c>
      <c r="AL83" t="str">
        <f>IF(AND($CF83&lt;&gt;"",IFERROR(INDEX(subsample_country_map!$C:$C,MATCH($CF83,subsample_country_map!$A:$A,0)),"")&lt;&gt;""),INDEX(subsample_country_map!$C:$C,MATCH($CF83,subsample_country_map!$A:$A,0)),INDEX(lookup!$AB:$AB,MATCH($A83,lookup!$A:$A,0)))</f>
        <v>2_developing</v>
      </c>
      <c r="AM83" t="str">
        <f>IF(AND($CF83&lt;&gt;"",IFERROR(INDEX(subsample_country_map!$D:$D,MATCH($CF83,subsample_country_map!$A:$A,0)),"")&lt;&gt;""),INDEX(subsample_country_map!$D:$D,MATCH($CF83,subsample_country_map!$A:$A,0)),INDEX(lookup!$AC:$AC,MATCH($A83,lookup!$A:$A,0)))</f>
        <v>2_non_western</v>
      </c>
      <c r="AN83" t="str">
        <f>IF(AND($CF83&lt;&gt;"",IFERROR(INDEX(subsample_country_map!$E:$E,MATCH($CF83,subsample_country_map!$A:$A,0)),"")&lt;&gt;""),INDEX(subsample_country_map!$E:$E,MATCH($CF83,subsample_country_map!$A:$A,0)),INDEX(lookup!$AD:$AD,MATCH($A83,lookup!$A:$A,0)))</f>
        <v>2_civil law</v>
      </c>
      <c r="AO83" t="str">
        <f>INDEX(lookup!$Y:$Y,MATCH($A83,lookup!$A:$A,0))</f>
        <v>0_published</v>
      </c>
      <c r="AP83" t="str">
        <f>INDEX(lookup!$Z:$Z,MATCH($A83,lookup!$A:$A,0))</f>
        <v>0_VHB low</v>
      </c>
      <c r="AQ83" t="str">
        <f>INDEX(lookup!$W:$W,MATCH($A83,lookup!$A:$A,0))</f>
        <v>1_fin/acc/econ</v>
      </c>
      <c r="AS83" t="inlineStr">
        <is>
          <t>staging</t>
        </is>
      </c>
      <c r="AT83" t="inlineStr">
        <is>
          <t xml:space="preserve"> printed Z sign (positive) contradicts negative coefficient - see log #7</t>
        </is>
      </c>
      <c r="AU83" t="inlineStr">
        <is>
          <t>good-CER</t>
        </is>
      </c>
      <c r="AV83" t="inlineStr">
        <is>
          <t>-0.017</t>
        </is>
      </c>
      <c r="AX83" t="inlineStr">
        <is>
          <t>1.88</t>
        </is>
      </c>
      <c r="BA83" t="n">
        <v>498</v>
      </c>
      <c r="BB83" t="inlineStr">
        <is>
          <t>cost</t>
        </is>
      </c>
      <c r="BC83" t="inlineStr">
        <is>
          <t>0</t>
        </is>
      </c>
      <c r="BD83" t="inlineStr">
        <is>
          <t>FE</t>
        </is>
      </c>
      <c r="BE83" t="inlineStr">
        <is>
          <t>firm</t>
        </is>
      </c>
      <c r="BF83" t="inlineStr">
        <is>
          <t>none</t>
        </is>
      </c>
      <c r="BI83" t="inlineStr">
        <is>
          <t>Table 7</t>
        </is>
      </c>
      <c r="BJ83" t="inlineStr">
        <is>
          <t>FE</t>
        </is>
      </c>
      <c r="BK83" t="inlineStr">
        <is>
          <t>13</t>
        </is>
      </c>
      <c r="BL83" t="inlineStr">
        <is>
          <t>CCD -0.017 * 1.88</t>
        </is>
      </c>
      <c r="BM83" t="inlineStr">
        <is>
          <t>CCD</t>
        </is>
      </c>
      <c r="BN83" t="inlineStr">
        <is>
          <t>COD</t>
        </is>
      </c>
      <c r="BO83" t="inlineStr">
        <is>
          <t>update</t>
        </is>
      </c>
      <c r="BP83" t="inlineStr">
        <is>
          <t>Almutairi (2026)</t>
        </is>
      </c>
      <c r="BQ83" t="inlineStr">
        <is>
          <t>computed</t>
        </is>
      </c>
      <c r="BT83" t="n">
        <v>0</v>
      </c>
      <c r="BU83" t="inlineStr">
        <is>
          <t>staging_Almutairi_2026.csv</t>
        </is>
      </c>
      <c r="BW83" t="n">
        <v>2018</v>
      </c>
      <c r="BX83" t="n">
        <v>2023</v>
      </c>
      <c r="BY83" t="inlineStr">
        <is>
          <t>Egypt</t>
        </is>
      </c>
      <c r="BZ83" t="n">
        <v>2020.5</v>
      </c>
      <c r="CA83" t="n">
        <v>1</v>
      </c>
      <c r="CB83" t="n">
        <v>1</v>
      </c>
      <c r="CC83" t="n">
        <v>1</v>
      </c>
      <c r="CD83" t="n">
        <v>0.0841454811037342</v>
      </c>
      <c r="CE83" t="n">
        <v>1</v>
      </c>
    </row>
    <row r="84">
      <c r="A84" t="inlineStr">
        <is>
          <t>Almutairi (2026)</t>
        </is>
      </c>
      <c r="B84" t="n">
        <v>1389</v>
      </c>
      <c r="C84" t="n">
        <v>-0.1060489394016959</v>
      </c>
      <c r="D84" t="n">
        <v>498</v>
      </c>
      <c r="E84">
        <f>IF(ISNUMBER($BA84),$BA84,IF(AND(ISNUMBER($D84),ISNUMBER($BW84),ISNUMBER($BX84)),$D84*($BX84-$BW84+1),""))</f>
        <v>498.0</v>
      </c>
      <c r="H84" t="inlineStr">
        <is>
          <t>partial</t>
        </is>
      </c>
      <c r="I84" t="inlineStr">
        <is>
          <t>T-Statistic available</t>
        </is>
      </c>
      <c r="J84">
        <f>IF($BW84&lt;&gt;"",$BW84,"")</f>
        <v>2018.0</v>
      </c>
      <c r="K84">
        <f>IF($BX84&lt;&gt;"",$BX84,"")</f>
        <v>2023.0</v>
      </c>
      <c r="L84">
        <f>IF(AND(ISNUMBER($BW84),ISNUMBER($BX84)),($BW84+$BX84)/2,"")</f>
        <v>2020.5</v>
      </c>
      <c r="M84">
        <f>IF($L84&lt;&gt;"",$L84,"")</f>
        <v>2020.5</v>
      </c>
      <c r="N84">
        <f>IF(AND(ISNUMBER($BW84),ISNUMBER($BX84)),MIN(1,MAX(0,($BX84-2016+1)/($BX84-$BW84+1))),"")</f>
        <v>1.0</v>
      </c>
      <c r="O84">
        <f>IF(AND(ISNUMBER($BW84),ISNUMBER($BX84)),MIN(1,MAX(0,($BX84-2017+1)/($BX84-$BW84+1))),"")</f>
        <v>1.0</v>
      </c>
      <c r="P84">
        <f>IF(AND(ISNUMBER($BW84),ISNUMBER($BX84)),MIN(1,MAX(0,($BX84-2018+1)/($BX84-$BW84+1))),"")</f>
        <v>1.0</v>
      </c>
      <c r="Q84">
        <f>IF(AND(ISNUMBER($BW84),ISNUMBER($BX84)),MIN(1,MAX(0,($BX84-2019+1)/($BX84-$BW84+1))),"")</f>
        <v>0.8333333333333334</v>
      </c>
      <c r="R84">
        <f>IF(AND(ISNUMBER($BW84),ISNUMBER($BX84)),MIN(1,MAX(0,($BX84-2016+1)/($BX84-$BW84+1))),"")</f>
        <v>1.0</v>
      </c>
      <c r="S84">
        <f>IF($L84&lt;&gt;"",IF($L84&gt;=2015.5,1,0),"")</f>
        <v>1.0</v>
      </c>
      <c r="T84">
        <f>IF($L84&lt;&gt;"",IF($L84&gt;=2016,1,0),"")</f>
        <v>1.0</v>
      </c>
      <c r="U84">
        <f>IF(ISNUMBER($BX84),IF($BX84&gt;=2016,1,0),"")</f>
        <v>1.0</v>
      </c>
      <c r="V84">
        <f>IF(ISNUMBER($BW84),IF($BW84&gt;=2016,1,0),"")</f>
        <v>1.0</v>
      </c>
      <c r="W84" t="str">
        <f>IF(AND(ISNUMBER($BW84),ISNUMBER($BX84)),IF($BW84&gt;=2016,"post-only",IF($BX84&lt;2016,"pre-only","mixed")),"")</f>
        <v>post-only</v>
      </c>
      <c r="X84">
        <f>IF(AND(ISNUMBER($BW84),ISNUMBER($BX84)),MIN(1,MAX(0,($BX84-2017+1)/($BX84-$BW84+1))),"")</f>
        <v>1.0</v>
      </c>
      <c r="Y84">
        <f>IF(AND(ISNUMBER($BW84),ISNUMBER($BX84)),MIN(1,MAX(0,($BX84-2018+1)/($BX84-$BW84+1))),"")</f>
        <v>1.0</v>
      </c>
      <c r="Z84">
        <f>IF(AND(ISNUMBER($BW84),ISNUMBER($BX84)),MIN(1,MAX(0,($BX84-2019+1)/($BX84-$BW84+1))),"")</f>
        <v>0.8333333333333334</v>
      </c>
      <c r="AA84">
        <f>IF(ISNUMBER($BX84),IF($BX84&gt;=2017,1,0),"")</f>
        <v>1.0</v>
      </c>
      <c r="AB84">
        <f>IF(ISNUMBER($BX84),IF($BX84&gt;=2018,1,0),"")</f>
        <v>1.0</v>
      </c>
      <c r="AC84">
        <f>IF(ISNUMBER($BX84),IF($BX84&gt;=2019,1,0),"")</f>
        <v>1.0</v>
      </c>
      <c r="AD84">
        <f>IF($L84&lt;&gt;"",IF($L84&gt;2013,1,0),"")</f>
        <v>1.0</v>
      </c>
      <c r="AE84">
        <f>IF($L84&lt;&gt;"",1+IF($L84&gt;2011,1,0)+IF($L84&gt;2014,1,0),"")</f>
        <v>3.0</v>
      </c>
      <c r="AF84" t="inlineStr">
        <is>
          <t>loan (interest rate)</t>
        </is>
      </c>
      <c r="AG84" t="inlineStr">
        <is>
          <t>disclosure</t>
        </is>
      </c>
      <c r="AH84" t="inlineStr">
        <is>
          <t>non-sensitive</t>
        </is>
      </c>
      <c r="AI84" t="inlineStr">
        <is>
          <t>without ETS/CT</t>
        </is>
      </c>
      <c r="AJ84" t="inlineStr">
        <is>
          <t>without ETS/CT</t>
        </is>
      </c>
      <c r="AK84" t="str">
        <f>IF(AND($CF84&lt;&gt;"",IFERROR(INDEX(subsample_country_map!$B:$B,MATCH($CF84,subsample_country_map!$A:$A,0)),"")&lt;&gt;""),INDEX(subsample_country_map!$B:$B,MATCH($CF84,subsample_country_map!$A:$A,0)),INDEX(lookup!$AA:$AA,MATCH($A84,lookup!$A:$A,0)))</f>
        <v>99_NCE</v>
      </c>
      <c r="AL84" t="str">
        <f>IF(AND($CF84&lt;&gt;"",IFERROR(INDEX(subsample_country_map!$C:$C,MATCH($CF84,subsample_country_map!$A:$A,0)),"")&lt;&gt;""),INDEX(subsample_country_map!$C:$C,MATCH($CF84,subsample_country_map!$A:$A,0)),INDEX(lookup!$AB:$AB,MATCH($A84,lookup!$A:$A,0)))</f>
        <v>2_developing</v>
      </c>
      <c r="AM84" t="str">
        <f>IF(AND($CF84&lt;&gt;"",IFERROR(INDEX(subsample_country_map!$D:$D,MATCH($CF84,subsample_country_map!$A:$A,0)),"")&lt;&gt;""),INDEX(subsample_country_map!$D:$D,MATCH($CF84,subsample_country_map!$A:$A,0)),INDEX(lookup!$AC:$AC,MATCH($A84,lookup!$A:$A,0)))</f>
        <v>2_non_western</v>
      </c>
      <c r="AN84" t="str">
        <f>IF(AND($CF84&lt;&gt;"",IFERROR(INDEX(subsample_country_map!$E:$E,MATCH($CF84,subsample_country_map!$A:$A,0)),"")&lt;&gt;""),INDEX(subsample_country_map!$E:$E,MATCH($CF84,subsample_country_map!$A:$A,0)),INDEX(lookup!$AD:$AD,MATCH($A84,lookup!$A:$A,0)))</f>
        <v>2_civil law</v>
      </c>
      <c r="AO84" t="str">
        <f>INDEX(lookup!$Y:$Y,MATCH($A84,lookup!$A:$A,0))</f>
        <v>0_published</v>
      </c>
      <c r="AP84" t="str">
        <f>INDEX(lookup!$Z:$Z,MATCH($A84,lookup!$A:$A,0))</f>
        <v>0_VHB low</v>
      </c>
      <c r="AQ84" t="str">
        <f>INDEX(lookup!$W:$W,MATCH($A84,lookup!$A:$A,0))</f>
        <v>1_fin/acc/econ</v>
      </c>
      <c r="AS84" t="inlineStr">
        <is>
          <t>staging</t>
        </is>
      </c>
      <c r="AT84" t="inlineStr">
        <is>
          <t>good-CER</t>
        </is>
      </c>
      <c r="AU84" t="inlineStr">
        <is>
          <t>cost</t>
        </is>
      </c>
      <c r="AV84" t="inlineStr">
        <is>
          <t>-0.022</t>
        </is>
      </c>
      <c r="AX84" t="inlineStr">
        <is>
          <t>-2.38</t>
        </is>
      </c>
      <c r="BA84" t="n">
        <v>498</v>
      </c>
      <c r="BB84" t="inlineStr">
        <is>
          <t>0</t>
        </is>
      </c>
      <c r="BC84" t="inlineStr">
        <is>
          <t>OLS</t>
        </is>
      </c>
      <c r="BD84" t="inlineStr">
        <is>
          <t>firm</t>
        </is>
      </c>
      <c r="BE84" t="inlineStr">
        <is>
          <t>none</t>
        </is>
      </c>
      <c r="BI84" t="inlineStr">
        <is>
          <t>Table 8</t>
        </is>
      </c>
      <c r="BJ84" t="inlineStr">
        <is>
          <t>Model 1 POLS</t>
        </is>
      </c>
      <c r="BK84" t="inlineStr">
        <is>
          <t>14</t>
        </is>
      </c>
      <c r="BL84" t="inlineStr">
        <is>
          <t>CCD -0.022 ** -2.38</t>
        </is>
      </c>
      <c r="BM84" t="inlineStr">
        <is>
          <t>CCD</t>
        </is>
      </c>
      <c r="BN84" t="inlineStr">
        <is>
          <t>COD (alternative proxy: financial expenses to total liabilities)</t>
        </is>
      </c>
      <c r="BO84" t="inlineStr">
        <is>
          <t>update</t>
        </is>
      </c>
      <c r="BP84" t="inlineStr">
        <is>
          <t>Almutairi (2026)</t>
        </is>
      </c>
      <c r="BQ84" t="inlineStr">
        <is>
          <t>computed</t>
        </is>
      </c>
      <c r="BT84" t="n">
        <v>0</v>
      </c>
      <c r="BU84" t="inlineStr">
        <is>
          <t>staging_Almutairi_2026.csv</t>
        </is>
      </c>
      <c r="BW84" t="n">
        <v>2018</v>
      </c>
      <c r="BX84" t="n">
        <v>2023</v>
      </c>
      <c r="BY84" t="inlineStr">
        <is>
          <t>Egypt</t>
        </is>
      </c>
      <c r="BZ84" t="n">
        <v>2020.5</v>
      </c>
      <c r="CA84" t="n">
        <v>1</v>
      </c>
      <c r="CB84" t="n">
        <v>1</v>
      </c>
      <c r="CC84" t="n">
        <v>1</v>
      </c>
      <c r="CD84" t="n">
        <v>-0.1064491992476148</v>
      </c>
      <c r="CE84" t="n">
        <v>1</v>
      </c>
    </row>
    <row r="85">
      <c r="A85" t="inlineStr">
        <is>
          <t>Almutairi (2026)</t>
        </is>
      </c>
      <c r="B85" t="n">
        <v>1390</v>
      </c>
      <c r="C85" t="n">
        <v>-0.1016401321962263</v>
      </c>
      <c r="D85" t="n">
        <v>498</v>
      </c>
      <c r="E85">
        <f>IF(ISNUMBER($BA85),$BA85,IF(AND(ISNUMBER($D85),ISNUMBER($BW85),ISNUMBER($BX85)),$D85*($BX85-$BW85+1),""))</f>
        <v>498.0</v>
      </c>
      <c r="H85" t="inlineStr">
        <is>
          <t>partial</t>
        </is>
      </c>
      <c r="I85" t="inlineStr">
        <is>
          <t>T-Statistic available</t>
        </is>
      </c>
      <c r="J85">
        <f>IF($BW85&lt;&gt;"",$BW85,"")</f>
        <v>2018.0</v>
      </c>
      <c r="K85">
        <f>IF($BX85&lt;&gt;"",$BX85,"")</f>
        <v>2023.0</v>
      </c>
      <c r="L85">
        <f>IF(AND(ISNUMBER($BW85),ISNUMBER($BX85)),($BW85+$BX85)/2,"")</f>
        <v>2020.5</v>
      </c>
      <c r="M85">
        <f>IF($L85&lt;&gt;"",$L85,"")</f>
        <v>2020.5</v>
      </c>
      <c r="N85">
        <f>IF(AND(ISNUMBER($BW85),ISNUMBER($BX85)),MIN(1,MAX(0,($BX85-2016+1)/($BX85-$BW85+1))),"")</f>
        <v>1.0</v>
      </c>
      <c r="O85">
        <f>IF(AND(ISNUMBER($BW85),ISNUMBER($BX85)),MIN(1,MAX(0,($BX85-2017+1)/($BX85-$BW85+1))),"")</f>
        <v>1.0</v>
      </c>
      <c r="P85">
        <f>IF(AND(ISNUMBER($BW85),ISNUMBER($BX85)),MIN(1,MAX(0,($BX85-2018+1)/($BX85-$BW85+1))),"")</f>
        <v>1.0</v>
      </c>
      <c r="Q85">
        <f>IF(AND(ISNUMBER($BW85),ISNUMBER($BX85)),MIN(1,MAX(0,($BX85-2019+1)/($BX85-$BW85+1))),"")</f>
        <v>0.8333333333333334</v>
      </c>
      <c r="R85">
        <f>IF(AND(ISNUMBER($BW85),ISNUMBER($BX85)),MIN(1,MAX(0,($BX85-2016+1)/($BX85-$BW85+1))),"")</f>
        <v>1.0</v>
      </c>
      <c r="S85">
        <f>IF($L85&lt;&gt;"",IF($L85&gt;=2015.5,1,0),"")</f>
        <v>1.0</v>
      </c>
      <c r="T85">
        <f>IF($L85&lt;&gt;"",IF($L85&gt;=2016,1,0),"")</f>
        <v>1.0</v>
      </c>
      <c r="U85">
        <f>IF(ISNUMBER($BX85),IF($BX85&gt;=2016,1,0),"")</f>
        <v>1.0</v>
      </c>
      <c r="V85">
        <f>IF(ISNUMBER($BW85),IF($BW85&gt;=2016,1,0),"")</f>
        <v>1.0</v>
      </c>
      <c r="W85" t="str">
        <f>IF(AND(ISNUMBER($BW85),ISNUMBER($BX85)),IF($BW85&gt;=2016,"post-only",IF($BX85&lt;2016,"pre-only","mixed")),"")</f>
        <v>post-only</v>
      </c>
      <c r="X85">
        <f>IF(AND(ISNUMBER($BW85),ISNUMBER($BX85)),MIN(1,MAX(0,($BX85-2017+1)/($BX85-$BW85+1))),"")</f>
        <v>1.0</v>
      </c>
      <c r="Y85">
        <f>IF(AND(ISNUMBER($BW85),ISNUMBER($BX85)),MIN(1,MAX(0,($BX85-2018+1)/($BX85-$BW85+1))),"")</f>
        <v>1.0</v>
      </c>
      <c r="Z85">
        <f>IF(AND(ISNUMBER($BW85),ISNUMBER($BX85)),MIN(1,MAX(0,($BX85-2019+1)/($BX85-$BW85+1))),"")</f>
        <v>0.8333333333333334</v>
      </c>
      <c r="AA85">
        <f>IF(ISNUMBER($BX85),IF($BX85&gt;=2017,1,0),"")</f>
        <v>1.0</v>
      </c>
      <c r="AB85">
        <f>IF(ISNUMBER($BX85),IF($BX85&gt;=2018,1,0),"")</f>
        <v>1.0</v>
      </c>
      <c r="AC85">
        <f>IF(ISNUMBER($BX85),IF($BX85&gt;=2019,1,0),"")</f>
        <v>1.0</v>
      </c>
      <c r="AD85">
        <f>IF($L85&lt;&gt;"",IF($L85&gt;2013,1,0),"")</f>
        <v>1.0</v>
      </c>
      <c r="AE85">
        <f>IF($L85&lt;&gt;"",1+IF($L85&gt;2011,1,0)+IF($L85&gt;2014,1,0),"")</f>
        <v>3.0</v>
      </c>
      <c r="AF85" t="inlineStr">
        <is>
          <t>loan (interest rate)</t>
        </is>
      </c>
      <c r="AG85" t="inlineStr">
        <is>
          <t>disclosure</t>
        </is>
      </c>
      <c r="AH85" t="inlineStr">
        <is>
          <t>non-sensitive</t>
        </is>
      </c>
      <c r="AI85" t="inlineStr">
        <is>
          <t>without ETS/CT</t>
        </is>
      </c>
      <c r="AJ85" t="inlineStr">
        <is>
          <t>without ETS/CT</t>
        </is>
      </c>
      <c r="AK85" t="str">
        <f>IF(AND($CF85&lt;&gt;"",IFERROR(INDEX(subsample_country_map!$B:$B,MATCH($CF85,subsample_country_map!$A:$A,0)),"")&lt;&gt;""),INDEX(subsample_country_map!$B:$B,MATCH($CF85,subsample_country_map!$A:$A,0)),INDEX(lookup!$AA:$AA,MATCH($A85,lookup!$A:$A,0)))</f>
        <v>99_NCE</v>
      </c>
      <c r="AL85" t="str">
        <f>IF(AND($CF85&lt;&gt;"",IFERROR(INDEX(subsample_country_map!$C:$C,MATCH($CF85,subsample_country_map!$A:$A,0)),"")&lt;&gt;""),INDEX(subsample_country_map!$C:$C,MATCH($CF85,subsample_country_map!$A:$A,0)),INDEX(lookup!$AB:$AB,MATCH($A85,lookup!$A:$A,0)))</f>
        <v>2_developing</v>
      </c>
      <c r="AM85" t="str">
        <f>IF(AND($CF85&lt;&gt;"",IFERROR(INDEX(subsample_country_map!$D:$D,MATCH($CF85,subsample_country_map!$A:$A,0)),"")&lt;&gt;""),INDEX(subsample_country_map!$D:$D,MATCH($CF85,subsample_country_map!$A:$A,0)),INDEX(lookup!$AC:$AC,MATCH($A85,lookup!$A:$A,0)))</f>
        <v>2_non_western</v>
      </c>
      <c r="AN85" t="str">
        <f>IF(AND($CF85&lt;&gt;"",IFERROR(INDEX(subsample_country_map!$E:$E,MATCH($CF85,subsample_country_map!$A:$A,0)),"")&lt;&gt;""),INDEX(subsample_country_map!$E:$E,MATCH($CF85,subsample_country_map!$A:$A,0)),INDEX(lookup!$AD:$AD,MATCH($A85,lookup!$A:$A,0)))</f>
        <v>2_civil law</v>
      </c>
      <c r="AO85" t="str">
        <f>INDEX(lookup!$Y:$Y,MATCH($A85,lookup!$A:$A,0))</f>
        <v>0_published</v>
      </c>
      <c r="AP85" t="str">
        <f>INDEX(lookup!$Z:$Z,MATCH($A85,lookup!$A:$A,0))</f>
        <v>0_VHB low</v>
      </c>
      <c r="AQ85" t="str">
        <f>INDEX(lookup!$W:$W,MATCH($A85,lookup!$A:$A,0))</f>
        <v>1_fin/acc/econ</v>
      </c>
      <c r="AS85" t="inlineStr">
        <is>
          <t>staging</t>
        </is>
      </c>
      <c r="AT85" t="inlineStr">
        <is>
          <t>good-CER</t>
        </is>
      </c>
      <c r="AU85" t="inlineStr">
        <is>
          <t>cost</t>
        </is>
      </c>
      <c r="AV85" t="inlineStr">
        <is>
          <t>-0.018</t>
        </is>
      </c>
      <c r="AX85" t="inlineStr">
        <is>
          <t>-2.28</t>
        </is>
      </c>
      <c r="BA85" t="n">
        <v>498</v>
      </c>
      <c r="BB85" t="inlineStr">
        <is>
          <t>0</t>
        </is>
      </c>
      <c r="BC85" t="inlineStr">
        <is>
          <t>FE</t>
        </is>
      </c>
      <c r="BD85" t="inlineStr">
        <is>
          <t>firm</t>
        </is>
      </c>
      <c r="BE85" t="inlineStr">
        <is>
          <t>none</t>
        </is>
      </c>
      <c r="BI85" t="inlineStr">
        <is>
          <t>Table 8</t>
        </is>
      </c>
      <c r="BJ85" t="inlineStr">
        <is>
          <t>Model 1 FE</t>
        </is>
      </c>
      <c r="BK85" t="inlineStr">
        <is>
          <t>14</t>
        </is>
      </c>
      <c r="BL85" t="inlineStr">
        <is>
          <t>CCD -0.018 ** -2.28</t>
        </is>
      </c>
      <c r="BM85" t="inlineStr">
        <is>
          <t>CCD</t>
        </is>
      </c>
      <c r="BN85" t="inlineStr">
        <is>
          <t>COD (alternative proxy: financial expenses to total liabilities)</t>
        </is>
      </c>
      <c r="BO85" t="inlineStr">
        <is>
          <t>update</t>
        </is>
      </c>
      <c r="BP85" t="inlineStr">
        <is>
          <t>Almutairi (2026)</t>
        </is>
      </c>
      <c r="BQ85" t="inlineStr">
        <is>
          <t>computed</t>
        </is>
      </c>
      <c r="BT85" t="n">
        <v>0</v>
      </c>
      <c r="BU85" t="inlineStr">
        <is>
          <t>staging_Almutairi_2026.csv</t>
        </is>
      </c>
      <c r="BW85" t="n">
        <v>2018</v>
      </c>
      <c r="BX85" t="n">
        <v>2023</v>
      </c>
      <c r="BY85" t="inlineStr">
        <is>
          <t>Egypt</t>
        </is>
      </c>
      <c r="BZ85" t="n">
        <v>2020.5</v>
      </c>
      <c r="CA85" t="n">
        <v>1</v>
      </c>
      <c r="CB85" t="n">
        <v>1</v>
      </c>
      <c r="CC85" t="n">
        <v>1</v>
      </c>
      <c r="CD85" t="n">
        <v>-0.1019923229463249</v>
      </c>
      <c r="CE85" t="n">
        <v>1</v>
      </c>
    </row>
    <row r="86">
      <c r="A86" t="inlineStr">
        <is>
          <t>Almutairi (2026)</t>
        </is>
      </c>
      <c r="B86" t="n">
        <v>1391</v>
      </c>
      <c r="C86" t="n">
        <v>-0.08837873204731519</v>
      </c>
      <c r="D86" t="n">
        <v>498</v>
      </c>
      <c r="E86">
        <f>IF(ISNUMBER($BA86),$BA86,IF(AND(ISNUMBER($D86),ISNUMBER($BW86),ISNUMBER($BX86)),$D86*($BX86-$BW86+1),""))</f>
        <v>498.0</v>
      </c>
      <c r="H86" t="inlineStr">
        <is>
          <t>partial</t>
        </is>
      </c>
      <c r="I86" t="inlineStr">
        <is>
          <t>T-Statistic available</t>
        </is>
      </c>
      <c r="J86">
        <f>IF($BW86&lt;&gt;"",$BW86,"")</f>
        <v>2018.0</v>
      </c>
      <c r="K86">
        <f>IF($BX86&lt;&gt;"",$BX86,"")</f>
        <v>2023.0</v>
      </c>
      <c r="L86">
        <f>IF(AND(ISNUMBER($BW86),ISNUMBER($BX86)),($BW86+$BX86)/2,"")</f>
        <v>2020.5</v>
      </c>
      <c r="M86">
        <f>IF($L86&lt;&gt;"",$L86,"")</f>
        <v>2020.5</v>
      </c>
      <c r="N86">
        <f>IF(AND(ISNUMBER($BW86),ISNUMBER($BX86)),MIN(1,MAX(0,($BX86-2016+1)/($BX86-$BW86+1))),"")</f>
        <v>1.0</v>
      </c>
      <c r="O86">
        <f>IF(AND(ISNUMBER($BW86),ISNUMBER($BX86)),MIN(1,MAX(0,($BX86-2017+1)/($BX86-$BW86+1))),"")</f>
        <v>1.0</v>
      </c>
      <c r="P86">
        <f>IF(AND(ISNUMBER($BW86),ISNUMBER($BX86)),MIN(1,MAX(0,($BX86-2018+1)/($BX86-$BW86+1))),"")</f>
        <v>1.0</v>
      </c>
      <c r="Q86">
        <f>IF(AND(ISNUMBER($BW86),ISNUMBER($BX86)),MIN(1,MAX(0,($BX86-2019+1)/($BX86-$BW86+1))),"")</f>
        <v>0.8333333333333334</v>
      </c>
      <c r="R86">
        <f>IF(AND(ISNUMBER($BW86),ISNUMBER($BX86)),MIN(1,MAX(0,($BX86-2016+1)/($BX86-$BW86+1))),"")</f>
        <v>1.0</v>
      </c>
      <c r="S86">
        <f>IF($L86&lt;&gt;"",IF($L86&gt;=2015.5,1,0),"")</f>
        <v>1.0</v>
      </c>
      <c r="T86">
        <f>IF($L86&lt;&gt;"",IF($L86&gt;=2016,1,0),"")</f>
        <v>1.0</v>
      </c>
      <c r="U86">
        <f>IF(ISNUMBER($BX86),IF($BX86&gt;=2016,1,0),"")</f>
        <v>1.0</v>
      </c>
      <c r="V86">
        <f>IF(ISNUMBER($BW86),IF($BW86&gt;=2016,1,0),"")</f>
        <v>1.0</v>
      </c>
      <c r="W86" t="str">
        <f>IF(AND(ISNUMBER($BW86),ISNUMBER($BX86)),IF($BW86&gt;=2016,"post-only",IF($BX86&lt;2016,"pre-only","mixed")),"")</f>
        <v>post-only</v>
      </c>
      <c r="X86">
        <f>IF(AND(ISNUMBER($BW86),ISNUMBER($BX86)),MIN(1,MAX(0,($BX86-2017+1)/($BX86-$BW86+1))),"")</f>
        <v>1.0</v>
      </c>
      <c r="Y86">
        <f>IF(AND(ISNUMBER($BW86),ISNUMBER($BX86)),MIN(1,MAX(0,($BX86-2018+1)/($BX86-$BW86+1))),"")</f>
        <v>1.0</v>
      </c>
      <c r="Z86">
        <f>IF(AND(ISNUMBER($BW86),ISNUMBER($BX86)),MIN(1,MAX(0,($BX86-2019+1)/($BX86-$BW86+1))),"")</f>
        <v>0.8333333333333334</v>
      </c>
      <c r="AA86">
        <f>IF(ISNUMBER($BX86),IF($BX86&gt;=2017,1,0),"")</f>
        <v>1.0</v>
      </c>
      <c r="AB86">
        <f>IF(ISNUMBER($BX86),IF($BX86&gt;=2018,1,0),"")</f>
        <v>1.0</v>
      </c>
      <c r="AC86">
        <f>IF(ISNUMBER($BX86),IF($BX86&gt;=2019,1,0),"")</f>
        <v>1.0</v>
      </c>
      <c r="AD86">
        <f>IF($L86&lt;&gt;"",IF($L86&gt;2013,1,0),"")</f>
        <v>1.0</v>
      </c>
      <c r="AE86">
        <f>IF($L86&lt;&gt;"",1+IF($L86&gt;2011,1,0)+IF($L86&gt;2014,1,0),"")</f>
        <v>3.0</v>
      </c>
      <c r="AF86" t="inlineStr">
        <is>
          <t>loan (interest rate)</t>
        </is>
      </c>
      <c r="AG86" t="inlineStr">
        <is>
          <t>disclosure</t>
        </is>
      </c>
      <c r="AH86" t="inlineStr">
        <is>
          <t>non-sensitive</t>
        </is>
      </c>
      <c r="AI86" t="inlineStr">
        <is>
          <t>without ETS/CT</t>
        </is>
      </c>
      <c r="AJ86" t="inlineStr">
        <is>
          <t>without ETS/CT</t>
        </is>
      </c>
      <c r="AK86" t="str">
        <f>IF(AND($CF86&lt;&gt;"",IFERROR(INDEX(subsample_country_map!$B:$B,MATCH($CF86,subsample_country_map!$A:$A,0)),"")&lt;&gt;""),INDEX(subsample_country_map!$B:$B,MATCH($CF86,subsample_country_map!$A:$A,0)),INDEX(lookup!$AA:$AA,MATCH($A86,lookup!$A:$A,0)))</f>
        <v>99_NCE</v>
      </c>
      <c r="AL86" t="str">
        <f>IF(AND($CF86&lt;&gt;"",IFERROR(INDEX(subsample_country_map!$C:$C,MATCH($CF86,subsample_country_map!$A:$A,0)),"")&lt;&gt;""),INDEX(subsample_country_map!$C:$C,MATCH($CF86,subsample_country_map!$A:$A,0)),INDEX(lookup!$AB:$AB,MATCH($A86,lookup!$A:$A,0)))</f>
        <v>2_developing</v>
      </c>
      <c r="AM86" t="str">
        <f>IF(AND($CF86&lt;&gt;"",IFERROR(INDEX(subsample_country_map!$D:$D,MATCH($CF86,subsample_country_map!$A:$A,0)),"")&lt;&gt;""),INDEX(subsample_country_map!$D:$D,MATCH($CF86,subsample_country_map!$A:$A,0)),INDEX(lookup!$AC:$AC,MATCH($A86,lookup!$A:$A,0)))</f>
        <v>2_non_western</v>
      </c>
      <c r="AN86" t="str">
        <f>IF(AND($CF86&lt;&gt;"",IFERROR(INDEX(subsample_country_map!$E:$E,MATCH($CF86,subsample_country_map!$A:$A,0)),"")&lt;&gt;""),INDEX(subsample_country_map!$E:$E,MATCH($CF86,subsample_country_map!$A:$A,0)),INDEX(lookup!$AD:$AD,MATCH($A86,lookup!$A:$A,0)))</f>
        <v>2_civil law</v>
      </c>
      <c r="AO86" t="str">
        <f>INDEX(lookup!$Y:$Y,MATCH($A86,lookup!$A:$A,0))</f>
        <v>0_published</v>
      </c>
      <c r="AP86" t="str">
        <f>INDEX(lookup!$Z:$Z,MATCH($A86,lookup!$A:$A,0))</f>
        <v>0_VHB low</v>
      </c>
      <c r="AQ86" t="str">
        <f>INDEX(lookup!$W:$W,MATCH($A86,lookup!$A:$A,0))</f>
        <v>1_fin/acc/econ</v>
      </c>
      <c r="AS86" t="inlineStr">
        <is>
          <t>staging</t>
        </is>
      </c>
      <c r="AT86" t="inlineStr">
        <is>
          <t xml:space="preserve"> CCD main effect in moderation model incl. ESGD and CCD*ESGD</t>
        </is>
      </c>
      <c r="AU86" t="inlineStr">
        <is>
          <t>good-CER</t>
        </is>
      </c>
      <c r="AV86" t="inlineStr">
        <is>
          <t>-0.018</t>
        </is>
      </c>
      <c r="AX86" t="inlineStr">
        <is>
          <t>-1.98</t>
        </is>
      </c>
      <c r="BA86" t="n">
        <v>498</v>
      </c>
      <c r="BB86" t="inlineStr">
        <is>
          <t>cost</t>
        </is>
      </c>
      <c r="BC86" t="inlineStr">
        <is>
          <t>0</t>
        </is>
      </c>
      <c r="BD86" t="inlineStr">
        <is>
          <t>OLS</t>
        </is>
      </c>
      <c r="BE86" t="inlineStr">
        <is>
          <t>firm</t>
        </is>
      </c>
      <c r="BF86" t="inlineStr">
        <is>
          <t>none</t>
        </is>
      </c>
      <c r="BI86" t="inlineStr">
        <is>
          <t>Table 8</t>
        </is>
      </c>
      <c r="BJ86" t="inlineStr">
        <is>
          <t>Model 2 POLS</t>
        </is>
      </c>
      <c r="BK86" t="inlineStr">
        <is>
          <t>14</t>
        </is>
      </c>
      <c r="BL86" t="inlineStr">
        <is>
          <t>CCD -0.018 ** -1.98</t>
        </is>
      </c>
      <c r="BM86" t="inlineStr">
        <is>
          <t>CCD</t>
        </is>
      </c>
      <c r="BN86" t="inlineStr">
        <is>
          <t>COD (alternative proxy: financial expenses to total liabilities)</t>
        </is>
      </c>
      <c r="BO86" t="inlineStr">
        <is>
          <t>update</t>
        </is>
      </c>
      <c r="BP86" t="inlineStr">
        <is>
          <t>Almutairi (2026)</t>
        </is>
      </c>
      <c r="BQ86" t="inlineStr">
        <is>
          <t>computed</t>
        </is>
      </c>
      <c r="BT86" t="n">
        <v>0</v>
      </c>
      <c r="BU86" t="inlineStr">
        <is>
          <t>staging_Almutairi_2026.csv</t>
        </is>
      </c>
      <c r="BW86" t="n">
        <v>2018</v>
      </c>
      <c r="BX86" t="n">
        <v>2023</v>
      </c>
      <c r="BY86" t="inlineStr">
        <is>
          <t>Egypt</t>
        </is>
      </c>
      <c r="BZ86" t="n">
        <v>2020.5</v>
      </c>
      <c r="CA86" t="n">
        <v>1</v>
      </c>
      <c r="CB86" t="n">
        <v>1</v>
      </c>
      <c r="CC86" t="n">
        <v>1</v>
      </c>
      <c r="CD86" t="n">
        <v>-0.08860991934801168</v>
      </c>
      <c r="CE86" t="n">
        <v>1</v>
      </c>
    </row>
    <row r="87">
      <c r="A87" t="inlineStr">
        <is>
          <t>Almutairi (2026)</t>
        </is>
      </c>
      <c r="B87" t="n">
        <v>1392</v>
      </c>
      <c r="C87" t="n">
        <v>-0.0830605818862319</v>
      </c>
      <c r="D87" t="n">
        <v>498</v>
      </c>
      <c r="E87">
        <f>IF(ISNUMBER($BA87),$BA87,IF(AND(ISNUMBER($D87),ISNUMBER($BW87),ISNUMBER($BX87)),$D87*($BX87-$BW87+1),""))</f>
        <v>498.0</v>
      </c>
      <c r="H87" t="inlineStr">
        <is>
          <t>partial</t>
        </is>
      </c>
      <c r="I87" t="inlineStr">
        <is>
          <t>T-Statistic available</t>
        </is>
      </c>
      <c r="J87">
        <f>IF($BW87&lt;&gt;"",$BW87,"")</f>
        <v>2018.0</v>
      </c>
      <c r="K87">
        <f>IF($BX87&lt;&gt;"",$BX87,"")</f>
        <v>2023.0</v>
      </c>
      <c r="L87">
        <f>IF(AND(ISNUMBER($BW87),ISNUMBER($BX87)),($BW87+$BX87)/2,"")</f>
        <v>2020.5</v>
      </c>
      <c r="M87">
        <f>IF($L87&lt;&gt;"",$L87,"")</f>
        <v>2020.5</v>
      </c>
      <c r="N87">
        <f>IF(AND(ISNUMBER($BW87),ISNUMBER($BX87)),MIN(1,MAX(0,($BX87-2016+1)/($BX87-$BW87+1))),"")</f>
        <v>1.0</v>
      </c>
      <c r="O87">
        <f>IF(AND(ISNUMBER($BW87),ISNUMBER($BX87)),MIN(1,MAX(0,($BX87-2017+1)/($BX87-$BW87+1))),"")</f>
        <v>1.0</v>
      </c>
      <c r="P87">
        <f>IF(AND(ISNUMBER($BW87),ISNUMBER($BX87)),MIN(1,MAX(0,($BX87-2018+1)/($BX87-$BW87+1))),"")</f>
        <v>1.0</v>
      </c>
      <c r="Q87">
        <f>IF(AND(ISNUMBER($BW87),ISNUMBER($BX87)),MIN(1,MAX(0,($BX87-2019+1)/($BX87-$BW87+1))),"")</f>
        <v>0.8333333333333334</v>
      </c>
      <c r="R87">
        <f>IF(AND(ISNUMBER($BW87),ISNUMBER($BX87)),MIN(1,MAX(0,($BX87-2016+1)/($BX87-$BW87+1))),"")</f>
        <v>1.0</v>
      </c>
      <c r="S87">
        <f>IF($L87&lt;&gt;"",IF($L87&gt;=2015.5,1,0),"")</f>
        <v>1.0</v>
      </c>
      <c r="T87">
        <f>IF($L87&lt;&gt;"",IF($L87&gt;=2016,1,0),"")</f>
        <v>1.0</v>
      </c>
      <c r="U87">
        <f>IF(ISNUMBER($BX87),IF($BX87&gt;=2016,1,0),"")</f>
        <v>1.0</v>
      </c>
      <c r="V87">
        <f>IF(ISNUMBER($BW87),IF($BW87&gt;=2016,1,0),"")</f>
        <v>1.0</v>
      </c>
      <c r="W87" t="str">
        <f>IF(AND(ISNUMBER($BW87),ISNUMBER($BX87)),IF($BW87&gt;=2016,"post-only",IF($BX87&lt;2016,"pre-only","mixed")),"")</f>
        <v>post-only</v>
      </c>
      <c r="X87">
        <f>IF(AND(ISNUMBER($BW87),ISNUMBER($BX87)),MIN(1,MAX(0,($BX87-2017+1)/($BX87-$BW87+1))),"")</f>
        <v>1.0</v>
      </c>
      <c r="Y87">
        <f>IF(AND(ISNUMBER($BW87),ISNUMBER($BX87)),MIN(1,MAX(0,($BX87-2018+1)/($BX87-$BW87+1))),"")</f>
        <v>1.0</v>
      </c>
      <c r="Z87">
        <f>IF(AND(ISNUMBER($BW87),ISNUMBER($BX87)),MIN(1,MAX(0,($BX87-2019+1)/($BX87-$BW87+1))),"")</f>
        <v>0.8333333333333334</v>
      </c>
      <c r="AA87">
        <f>IF(ISNUMBER($BX87),IF($BX87&gt;=2017,1,0),"")</f>
        <v>1.0</v>
      </c>
      <c r="AB87">
        <f>IF(ISNUMBER($BX87),IF($BX87&gt;=2018,1,0),"")</f>
        <v>1.0</v>
      </c>
      <c r="AC87">
        <f>IF(ISNUMBER($BX87),IF($BX87&gt;=2019,1,0),"")</f>
        <v>1.0</v>
      </c>
      <c r="AD87">
        <f>IF($L87&lt;&gt;"",IF($L87&gt;2013,1,0),"")</f>
        <v>1.0</v>
      </c>
      <c r="AE87">
        <f>IF($L87&lt;&gt;"",1+IF($L87&gt;2011,1,0)+IF($L87&gt;2014,1,0),"")</f>
        <v>3.0</v>
      </c>
      <c r="AF87" t="inlineStr">
        <is>
          <t>loan (interest rate)</t>
        </is>
      </c>
      <c r="AG87" t="inlineStr">
        <is>
          <t>disclosure</t>
        </is>
      </c>
      <c r="AH87" t="inlineStr">
        <is>
          <t>non-sensitive</t>
        </is>
      </c>
      <c r="AI87" t="inlineStr">
        <is>
          <t>without ETS/CT</t>
        </is>
      </c>
      <c r="AJ87" t="inlineStr">
        <is>
          <t>without ETS/CT</t>
        </is>
      </c>
      <c r="AK87" t="str">
        <f>IF(AND($CF87&lt;&gt;"",IFERROR(INDEX(subsample_country_map!$B:$B,MATCH($CF87,subsample_country_map!$A:$A,0)),"")&lt;&gt;""),INDEX(subsample_country_map!$B:$B,MATCH($CF87,subsample_country_map!$A:$A,0)),INDEX(lookup!$AA:$AA,MATCH($A87,lookup!$A:$A,0)))</f>
        <v>99_NCE</v>
      </c>
      <c r="AL87" t="str">
        <f>IF(AND($CF87&lt;&gt;"",IFERROR(INDEX(subsample_country_map!$C:$C,MATCH($CF87,subsample_country_map!$A:$A,0)),"")&lt;&gt;""),INDEX(subsample_country_map!$C:$C,MATCH($CF87,subsample_country_map!$A:$A,0)),INDEX(lookup!$AB:$AB,MATCH($A87,lookup!$A:$A,0)))</f>
        <v>2_developing</v>
      </c>
      <c r="AM87" t="str">
        <f>IF(AND($CF87&lt;&gt;"",IFERROR(INDEX(subsample_country_map!$D:$D,MATCH($CF87,subsample_country_map!$A:$A,0)),"")&lt;&gt;""),INDEX(subsample_country_map!$D:$D,MATCH($CF87,subsample_country_map!$A:$A,0)),INDEX(lookup!$AC:$AC,MATCH($A87,lookup!$A:$A,0)))</f>
        <v>2_non_western</v>
      </c>
      <c r="AN87" t="str">
        <f>IF(AND($CF87&lt;&gt;"",IFERROR(INDEX(subsample_country_map!$E:$E,MATCH($CF87,subsample_country_map!$A:$A,0)),"")&lt;&gt;""),INDEX(subsample_country_map!$E:$E,MATCH($CF87,subsample_country_map!$A:$A,0)),INDEX(lookup!$AD:$AD,MATCH($A87,lookup!$A:$A,0)))</f>
        <v>2_civil law</v>
      </c>
      <c r="AO87" t="str">
        <f>INDEX(lookup!$Y:$Y,MATCH($A87,lookup!$A:$A,0))</f>
        <v>0_published</v>
      </c>
      <c r="AP87" t="str">
        <f>INDEX(lookup!$Z:$Z,MATCH($A87,lookup!$A:$A,0))</f>
        <v>0_VHB low</v>
      </c>
      <c r="AQ87" t="str">
        <f>INDEX(lookup!$W:$W,MATCH($A87,lookup!$A:$A,0))</f>
        <v>1_fin/acc/econ</v>
      </c>
      <c r="AS87" t="inlineStr">
        <is>
          <t>staging</t>
        </is>
      </c>
      <c r="AT87" t="inlineStr">
        <is>
          <t xml:space="preserve"> CCD main effect in moderation model incl. ESGD and CCD*ESGD</t>
        </is>
      </c>
      <c r="AU87" t="inlineStr">
        <is>
          <t>good-CER</t>
        </is>
      </c>
      <c r="AV87" t="inlineStr">
        <is>
          <t>-0.020</t>
        </is>
      </c>
      <c r="AX87" t="inlineStr">
        <is>
          <t>-1.86</t>
        </is>
      </c>
      <c r="BA87" t="n">
        <v>498</v>
      </c>
      <c r="BB87" t="inlineStr">
        <is>
          <t>cost</t>
        </is>
      </c>
      <c r="BC87" t="inlineStr">
        <is>
          <t>0</t>
        </is>
      </c>
      <c r="BD87" t="inlineStr">
        <is>
          <t>FE</t>
        </is>
      </c>
      <c r="BE87" t="inlineStr">
        <is>
          <t>firm</t>
        </is>
      </c>
      <c r="BF87" t="inlineStr">
        <is>
          <t>none</t>
        </is>
      </c>
      <c r="BI87" t="inlineStr">
        <is>
          <t>Table 8</t>
        </is>
      </c>
      <c r="BJ87" t="inlineStr">
        <is>
          <t>Model 2 FE</t>
        </is>
      </c>
      <c r="BK87" t="inlineStr">
        <is>
          <t>14</t>
        </is>
      </c>
      <c r="BL87" t="inlineStr">
        <is>
          <t>CCD -0.020 * -1.86</t>
        </is>
      </c>
      <c r="BM87" t="inlineStr">
        <is>
          <t>CCD</t>
        </is>
      </c>
      <c r="BN87" t="inlineStr">
        <is>
          <t>COD (alternative proxy: financial expenses to total liabilities)</t>
        </is>
      </c>
      <c r="BO87" t="inlineStr">
        <is>
          <t>update</t>
        </is>
      </c>
      <c r="BP87" t="inlineStr">
        <is>
          <t>Almutairi (2026)</t>
        </is>
      </c>
      <c r="BQ87" t="inlineStr">
        <is>
          <t>computed</t>
        </is>
      </c>
      <c r="BT87" t="n">
        <v>0</v>
      </c>
      <c r="BU87" t="inlineStr">
        <is>
          <t>staging_Almutairi_2026.csv</t>
        </is>
      </c>
      <c r="BW87" t="n">
        <v>2018</v>
      </c>
      <c r="BX87" t="n">
        <v>2023</v>
      </c>
      <c r="BY87" t="inlineStr">
        <is>
          <t>Egypt</t>
        </is>
      </c>
      <c r="BZ87" t="n">
        <v>2020.5</v>
      </c>
      <c r="CA87" t="n">
        <v>1</v>
      </c>
      <c r="CB87" t="n">
        <v>1</v>
      </c>
      <c r="CC87" t="n">
        <v>1</v>
      </c>
      <c r="CD87" t="n">
        <v>-0.0832523898111095</v>
      </c>
      <c r="CE87" t="n">
        <v>1</v>
      </c>
    </row>
    <row r="88">
      <c r="A88" t="inlineStr">
        <is>
          <t>Almutairi (2026)</t>
        </is>
      </c>
      <c r="B88" t="n">
        <v>1393</v>
      </c>
      <c r="C88" t="n">
        <v>-0.07951117335340611</v>
      </c>
      <c r="D88" t="n">
        <v>498</v>
      </c>
      <c r="E88">
        <f>IF(ISNUMBER($BA88),$BA88,IF(AND(ISNUMBER($D88),ISNUMBER($BW88),ISNUMBER($BX88)),$D88*($BX88-$BW88+1),""))</f>
        <v>498.0</v>
      </c>
      <c r="H88" t="inlineStr">
        <is>
          <t>partial</t>
        </is>
      </c>
      <c r="I88" t="inlineStr">
        <is>
          <t>T-Statistic available</t>
        </is>
      </c>
      <c r="J88">
        <f>IF($BW88&lt;&gt;"",$BW88,"")</f>
        <v>2018.0</v>
      </c>
      <c r="K88">
        <f>IF($BX88&lt;&gt;"",$BX88,"")</f>
        <v>2023.0</v>
      </c>
      <c r="L88">
        <f>IF(AND(ISNUMBER($BW88),ISNUMBER($BX88)),($BW88+$BX88)/2,"")</f>
        <v>2020.5</v>
      </c>
      <c r="M88">
        <f>IF($L88&lt;&gt;"",$L88,"")</f>
        <v>2020.5</v>
      </c>
      <c r="N88">
        <f>IF(AND(ISNUMBER($BW88),ISNUMBER($BX88)),MIN(1,MAX(0,($BX88-2016+1)/($BX88-$BW88+1))),"")</f>
        <v>1.0</v>
      </c>
      <c r="O88">
        <f>IF(AND(ISNUMBER($BW88),ISNUMBER($BX88)),MIN(1,MAX(0,($BX88-2017+1)/($BX88-$BW88+1))),"")</f>
        <v>1.0</v>
      </c>
      <c r="P88">
        <f>IF(AND(ISNUMBER($BW88),ISNUMBER($BX88)),MIN(1,MAX(0,($BX88-2018+1)/($BX88-$BW88+1))),"")</f>
        <v>1.0</v>
      </c>
      <c r="Q88">
        <f>IF(AND(ISNUMBER($BW88),ISNUMBER($BX88)),MIN(1,MAX(0,($BX88-2019+1)/($BX88-$BW88+1))),"")</f>
        <v>0.8333333333333334</v>
      </c>
      <c r="R88">
        <f>IF(AND(ISNUMBER($BW88),ISNUMBER($BX88)),MIN(1,MAX(0,($BX88-2016+1)/($BX88-$BW88+1))),"")</f>
        <v>1.0</v>
      </c>
      <c r="S88">
        <f>IF($L88&lt;&gt;"",IF($L88&gt;=2015.5,1,0),"")</f>
        <v>1.0</v>
      </c>
      <c r="T88">
        <f>IF($L88&lt;&gt;"",IF($L88&gt;=2016,1,0),"")</f>
        <v>1.0</v>
      </c>
      <c r="U88">
        <f>IF(ISNUMBER($BX88),IF($BX88&gt;=2016,1,0),"")</f>
        <v>1.0</v>
      </c>
      <c r="V88">
        <f>IF(ISNUMBER($BW88),IF($BW88&gt;=2016,1,0),"")</f>
        <v>1.0</v>
      </c>
      <c r="W88" t="str">
        <f>IF(AND(ISNUMBER($BW88),ISNUMBER($BX88)),IF($BW88&gt;=2016,"post-only",IF($BX88&lt;2016,"pre-only","mixed")),"")</f>
        <v>post-only</v>
      </c>
      <c r="X88">
        <f>IF(AND(ISNUMBER($BW88),ISNUMBER($BX88)),MIN(1,MAX(0,($BX88-2017+1)/($BX88-$BW88+1))),"")</f>
        <v>1.0</v>
      </c>
      <c r="Y88">
        <f>IF(AND(ISNUMBER($BW88),ISNUMBER($BX88)),MIN(1,MAX(0,($BX88-2018+1)/($BX88-$BW88+1))),"")</f>
        <v>1.0</v>
      </c>
      <c r="Z88">
        <f>IF(AND(ISNUMBER($BW88),ISNUMBER($BX88)),MIN(1,MAX(0,($BX88-2019+1)/($BX88-$BW88+1))),"")</f>
        <v>0.8333333333333334</v>
      </c>
      <c r="AA88">
        <f>IF(ISNUMBER($BX88),IF($BX88&gt;=2017,1,0),"")</f>
        <v>1.0</v>
      </c>
      <c r="AB88">
        <f>IF(ISNUMBER($BX88),IF($BX88&gt;=2018,1,0),"")</f>
        <v>1.0</v>
      </c>
      <c r="AC88">
        <f>IF(ISNUMBER($BX88),IF($BX88&gt;=2019,1,0),"")</f>
        <v>1.0</v>
      </c>
      <c r="AD88">
        <f>IF($L88&lt;&gt;"",IF($L88&gt;2013,1,0),"")</f>
        <v>1.0</v>
      </c>
      <c r="AE88">
        <f>IF($L88&lt;&gt;"",1+IF($L88&gt;2011,1,0)+IF($L88&gt;2014,1,0),"")</f>
        <v>3.0</v>
      </c>
      <c r="AF88" t="inlineStr">
        <is>
          <t>loan (interest rate)</t>
        </is>
      </c>
      <c r="AG88" t="inlineStr">
        <is>
          <t>disclosure</t>
        </is>
      </c>
      <c r="AH88" t="inlineStr">
        <is>
          <t>non-sensitive</t>
        </is>
      </c>
      <c r="AI88" t="inlineStr">
        <is>
          <t>without ETS/CT</t>
        </is>
      </c>
      <c r="AJ88" t="inlineStr">
        <is>
          <t>without ETS/CT</t>
        </is>
      </c>
      <c r="AK88" t="str">
        <f>IF(AND($CF88&lt;&gt;"",IFERROR(INDEX(subsample_country_map!$B:$B,MATCH($CF88,subsample_country_map!$A:$A,0)),"")&lt;&gt;""),INDEX(subsample_country_map!$B:$B,MATCH($CF88,subsample_country_map!$A:$A,0)),INDEX(lookup!$AA:$AA,MATCH($A88,lookup!$A:$A,0)))</f>
        <v>99_NCE</v>
      </c>
      <c r="AL88" t="str">
        <f>IF(AND($CF88&lt;&gt;"",IFERROR(INDEX(subsample_country_map!$C:$C,MATCH($CF88,subsample_country_map!$A:$A,0)),"")&lt;&gt;""),INDEX(subsample_country_map!$C:$C,MATCH($CF88,subsample_country_map!$A:$A,0)),INDEX(lookup!$AB:$AB,MATCH($A88,lookup!$A:$A,0)))</f>
        <v>2_developing</v>
      </c>
      <c r="AM88" t="str">
        <f>IF(AND($CF88&lt;&gt;"",IFERROR(INDEX(subsample_country_map!$D:$D,MATCH($CF88,subsample_country_map!$A:$A,0)),"")&lt;&gt;""),INDEX(subsample_country_map!$D:$D,MATCH($CF88,subsample_country_map!$A:$A,0)),INDEX(lookup!$AC:$AC,MATCH($A88,lookup!$A:$A,0)))</f>
        <v>2_non_western</v>
      </c>
      <c r="AN88" t="str">
        <f>IF(AND($CF88&lt;&gt;"",IFERROR(INDEX(subsample_country_map!$E:$E,MATCH($CF88,subsample_country_map!$A:$A,0)),"")&lt;&gt;""),INDEX(subsample_country_map!$E:$E,MATCH($CF88,subsample_country_map!$A:$A,0)),INDEX(lookup!$AD:$AD,MATCH($A88,lookup!$A:$A,0)))</f>
        <v>2_civil law</v>
      </c>
      <c r="AO88" t="str">
        <f>INDEX(lookup!$Y:$Y,MATCH($A88,lookup!$A:$A,0))</f>
        <v>0_published</v>
      </c>
      <c r="AP88" t="str">
        <f>INDEX(lookup!$Z:$Z,MATCH($A88,lookup!$A:$A,0))</f>
        <v>0_VHB low</v>
      </c>
      <c r="AQ88" t="str">
        <f>INDEX(lookup!$W:$W,MATCH($A88,lookup!$A:$A,0))</f>
        <v>1_fin/acc/econ</v>
      </c>
      <c r="AS88" t="inlineStr">
        <is>
          <t>staging</t>
        </is>
      </c>
      <c r="AT88" t="inlineStr">
        <is>
          <t xml:space="preserve"> CCD main effect in moderation model incl. PCs and CCD*PCs</t>
        </is>
      </c>
      <c r="AU88" t="inlineStr">
        <is>
          <t xml:space="preserve"> column block misprinted as Model 2 - see log #9</t>
        </is>
      </c>
      <c r="AV88" t="inlineStr">
        <is>
          <t>-0.015</t>
        </is>
      </c>
      <c r="AX88" t="inlineStr">
        <is>
          <t>-1.78</t>
        </is>
      </c>
      <c r="BA88" t="n">
        <v>498</v>
      </c>
      <c r="BB88" t="inlineStr">
        <is>
          <t>good-CER</t>
        </is>
      </c>
      <c r="BC88" t="inlineStr">
        <is>
          <t>cost</t>
        </is>
      </c>
      <c r="BD88" t="inlineStr">
        <is>
          <t>0</t>
        </is>
      </c>
      <c r="BE88" t="inlineStr">
        <is>
          <t>OLS</t>
        </is>
      </c>
      <c r="BF88" t="inlineStr">
        <is>
          <t>firm</t>
        </is>
      </c>
      <c r="BG88" t="inlineStr">
        <is>
          <t>none</t>
        </is>
      </c>
      <c r="BI88" t="inlineStr">
        <is>
          <t>Table 8</t>
        </is>
      </c>
      <c r="BJ88" t="inlineStr">
        <is>
          <t>Model 3 (printed as second Model 2) POLS</t>
        </is>
      </c>
      <c r="BK88" t="inlineStr">
        <is>
          <t>14</t>
        </is>
      </c>
      <c r="BL88" t="inlineStr">
        <is>
          <t>CCD -0.015 * -1.78</t>
        </is>
      </c>
      <c r="BM88" t="inlineStr">
        <is>
          <t>CCD</t>
        </is>
      </c>
      <c r="BN88" t="inlineStr">
        <is>
          <t>COD (alternative proxy: financial expenses to total liabilities)</t>
        </is>
      </c>
      <c r="BO88" t="inlineStr">
        <is>
          <t>update</t>
        </is>
      </c>
      <c r="BP88" t="inlineStr">
        <is>
          <t>Almutairi (2026)</t>
        </is>
      </c>
      <c r="BQ88" t="inlineStr">
        <is>
          <t>computed</t>
        </is>
      </c>
      <c r="BT88" t="n">
        <v>0</v>
      </c>
      <c r="BU88" t="inlineStr">
        <is>
          <t>staging_Almutairi_2026.csv</t>
        </is>
      </c>
      <c r="BW88" t="n">
        <v>2018</v>
      </c>
      <c r="BX88" t="n">
        <v>2023</v>
      </c>
      <c r="BY88" t="inlineStr">
        <is>
          <t>Egypt</t>
        </is>
      </c>
      <c r="BZ88" t="n">
        <v>2020.5</v>
      </c>
      <c r="CA88" t="n">
        <v>1</v>
      </c>
      <c r="CB88" t="n">
        <v>1</v>
      </c>
      <c r="CC88" t="n">
        <v>1</v>
      </c>
      <c r="CD88" t="n">
        <v>-0.07967936907187465</v>
      </c>
      <c r="CE88" t="n">
        <v>1</v>
      </c>
    </row>
    <row r="89">
      <c r="A89" t="inlineStr">
        <is>
          <t>Almutairi (2026)</t>
        </is>
      </c>
      <c r="B89" t="n">
        <v>1394</v>
      </c>
      <c r="C89" t="n">
        <v>0.0821735207145322</v>
      </c>
      <c r="D89" t="n">
        <v>498</v>
      </c>
      <c r="E89">
        <f>IF(ISNUMBER($BA89),$BA89,IF(AND(ISNUMBER($D89),ISNUMBER($BW89),ISNUMBER($BX89)),$D89*($BX89-$BW89+1),""))</f>
        <v>498.0</v>
      </c>
      <c r="H89" t="inlineStr">
        <is>
          <t>partial</t>
        </is>
      </c>
      <c r="I89" t="inlineStr">
        <is>
          <t>T-Statistic available</t>
        </is>
      </c>
      <c r="J89">
        <f>IF($BW89&lt;&gt;"",$BW89,"")</f>
        <v>2018.0</v>
      </c>
      <c r="K89">
        <f>IF($BX89&lt;&gt;"",$BX89,"")</f>
        <v>2023.0</v>
      </c>
      <c r="L89">
        <f>IF(AND(ISNUMBER($BW89),ISNUMBER($BX89)),($BW89+$BX89)/2,"")</f>
        <v>2020.5</v>
      </c>
      <c r="M89">
        <f>IF($L89&lt;&gt;"",$L89,"")</f>
        <v>2020.5</v>
      </c>
      <c r="N89">
        <f>IF(AND(ISNUMBER($BW89),ISNUMBER($BX89)),MIN(1,MAX(0,($BX89-2016+1)/($BX89-$BW89+1))),"")</f>
        <v>1.0</v>
      </c>
      <c r="O89">
        <f>IF(AND(ISNUMBER($BW89),ISNUMBER($BX89)),MIN(1,MAX(0,($BX89-2017+1)/($BX89-$BW89+1))),"")</f>
        <v>1.0</v>
      </c>
      <c r="P89">
        <f>IF(AND(ISNUMBER($BW89),ISNUMBER($BX89)),MIN(1,MAX(0,($BX89-2018+1)/($BX89-$BW89+1))),"")</f>
        <v>1.0</v>
      </c>
      <c r="Q89">
        <f>IF(AND(ISNUMBER($BW89),ISNUMBER($BX89)),MIN(1,MAX(0,($BX89-2019+1)/($BX89-$BW89+1))),"")</f>
        <v>0.8333333333333334</v>
      </c>
      <c r="R89">
        <f>IF(AND(ISNUMBER($BW89),ISNUMBER($BX89)),MIN(1,MAX(0,($BX89-2016+1)/($BX89-$BW89+1))),"")</f>
        <v>1.0</v>
      </c>
      <c r="S89">
        <f>IF($L89&lt;&gt;"",IF($L89&gt;=2015.5,1,0),"")</f>
        <v>1.0</v>
      </c>
      <c r="T89">
        <f>IF($L89&lt;&gt;"",IF($L89&gt;=2016,1,0),"")</f>
        <v>1.0</v>
      </c>
      <c r="U89">
        <f>IF(ISNUMBER($BX89),IF($BX89&gt;=2016,1,0),"")</f>
        <v>1.0</v>
      </c>
      <c r="V89">
        <f>IF(ISNUMBER($BW89),IF($BW89&gt;=2016,1,0),"")</f>
        <v>1.0</v>
      </c>
      <c r="W89" t="str">
        <f>IF(AND(ISNUMBER($BW89),ISNUMBER($BX89)),IF($BW89&gt;=2016,"post-only",IF($BX89&lt;2016,"pre-only","mixed")),"")</f>
        <v>post-only</v>
      </c>
      <c r="X89">
        <f>IF(AND(ISNUMBER($BW89),ISNUMBER($BX89)),MIN(1,MAX(0,($BX89-2017+1)/($BX89-$BW89+1))),"")</f>
        <v>1.0</v>
      </c>
      <c r="Y89">
        <f>IF(AND(ISNUMBER($BW89),ISNUMBER($BX89)),MIN(1,MAX(0,($BX89-2018+1)/($BX89-$BW89+1))),"")</f>
        <v>1.0</v>
      </c>
      <c r="Z89">
        <f>IF(AND(ISNUMBER($BW89),ISNUMBER($BX89)),MIN(1,MAX(0,($BX89-2019+1)/($BX89-$BW89+1))),"")</f>
        <v>0.8333333333333334</v>
      </c>
      <c r="AA89">
        <f>IF(ISNUMBER($BX89),IF($BX89&gt;=2017,1,0),"")</f>
        <v>1.0</v>
      </c>
      <c r="AB89">
        <f>IF(ISNUMBER($BX89),IF($BX89&gt;=2018,1,0),"")</f>
        <v>1.0</v>
      </c>
      <c r="AC89">
        <f>IF(ISNUMBER($BX89),IF($BX89&gt;=2019,1,0),"")</f>
        <v>1.0</v>
      </c>
      <c r="AD89">
        <f>IF($L89&lt;&gt;"",IF($L89&gt;2013,1,0),"")</f>
        <v>1.0</v>
      </c>
      <c r="AE89">
        <f>IF($L89&lt;&gt;"",1+IF($L89&gt;2011,1,0)+IF($L89&gt;2014,1,0),"")</f>
        <v>3.0</v>
      </c>
      <c r="AF89" t="inlineStr">
        <is>
          <t>loan (interest rate)</t>
        </is>
      </c>
      <c r="AG89" t="inlineStr">
        <is>
          <t>disclosure</t>
        </is>
      </c>
      <c r="AH89" t="inlineStr">
        <is>
          <t>non-sensitive</t>
        </is>
      </c>
      <c r="AI89" t="inlineStr">
        <is>
          <t>without ETS/CT</t>
        </is>
      </c>
      <c r="AJ89" t="inlineStr">
        <is>
          <t>without ETS/CT</t>
        </is>
      </c>
      <c r="AK89" t="str">
        <f>IF(AND($CF89&lt;&gt;"",IFERROR(INDEX(subsample_country_map!$B:$B,MATCH($CF89,subsample_country_map!$A:$A,0)),"")&lt;&gt;""),INDEX(subsample_country_map!$B:$B,MATCH($CF89,subsample_country_map!$A:$A,0)),INDEX(lookup!$AA:$AA,MATCH($A89,lookup!$A:$A,0)))</f>
        <v>99_NCE</v>
      </c>
      <c r="AL89" t="str">
        <f>IF(AND($CF89&lt;&gt;"",IFERROR(INDEX(subsample_country_map!$C:$C,MATCH($CF89,subsample_country_map!$A:$A,0)),"")&lt;&gt;""),INDEX(subsample_country_map!$C:$C,MATCH($CF89,subsample_country_map!$A:$A,0)),INDEX(lookup!$AB:$AB,MATCH($A89,lookup!$A:$A,0)))</f>
        <v>2_developing</v>
      </c>
      <c r="AM89" t="str">
        <f>IF(AND($CF89&lt;&gt;"",IFERROR(INDEX(subsample_country_map!$D:$D,MATCH($CF89,subsample_country_map!$A:$A,0)),"")&lt;&gt;""),INDEX(subsample_country_map!$D:$D,MATCH($CF89,subsample_country_map!$A:$A,0)),INDEX(lookup!$AC:$AC,MATCH($A89,lookup!$A:$A,0)))</f>
        <v>2_non_western</v>
      </c>
      <c r="AN89" t="str">
        <f>IF(AND($CF89&lt;&gt;"",IFERROR(INDEX(subsample_country_map!$E:$E,MATCH($CF89,subsample_country_map!$A:$A,0)),"")&lt;&gt;""),INDEX(subsample_country_map!$E:$E,MATCH($CF89,subsample_country_map!$A:$A,0)),INDEX(lookup!$AD:$AD,MATCH($A89,lookup!$A:$A,0)))</f>
        <v>2_civil law</v>
      </c>
      <c r="AO89" t="str">
        <f>INDEX(lookup!$Y:$Y,MATCH($A89,lookup!$A:$A,0))</f>
        <v>0_published</v>
      </c>
      <c r="AP89" t="str">
        <f>INDEX(lookup!$Z:$Z,MATCH($A89,lookup!$A:$A,0))</f>
        <v>0_VHB low</v>
      </c>
      <c r="AQ89" t="str">
        <f>INDEX(lookup!$W:$W,MATCH($A89,lookup!$A:$A,0))</f>
        <v>1_fin/acc/econ</v>
      </c>
      <c r="AS89" t="inlineStr">
        <is>
          <t>staging</t>
        </is>
      </c>
      <c r="AT89" t="inlineStr">
        <is>
          <t xml:space="preserve"> CCD main effect in moderation model incl. PCs and CCD*PCs</t>
        </is>
      </c>
      <c r="AU89" t="inlineStr">
        <is>
          <t xml:space="preserve"> column block misprinted as Model 2 - see log #9</t>
        </is>
      </c>
      <c r="AV89" t="inlineStr">
        <is>
          <t>-0.013</t>
        </is>
      </c>
      <c r="AX89" t="inlineStr">
        <is>
          <t>1.84</t>
        </is>
      </c>
      <c r="BA89" t="n">
        <v>498</v>
      </c>
      <c r="BB89" t="inlineStr">
        <is>
          <t xml:space="preserve"> printed Z sign (positive) contradicts negative coefficient - see log #7</t>
        </is>
      </c>
      <c r="BC89" t="inlineStr">
        <is>
          <t>good-CER</t>
        </is>
      </c>
      <c r="BD89" t="inlineStr">
        <is>
          <t>cost</t>
        </is>
      </c>
      <c r="BE89" t="inlineStr">
        <is>
          <t>0</t>
        </is>
      </c>
      <c r="BF89" t="inlineStr">
        <is>
          <t>FE</t>
        </is>
      </c>
      <c r="BG89" t="inlineStr">
        <is>
          <t>firm</t>
        </is>
      </c>
      <c r="BH89" t="inlineStr">
        <is>
          <t>none</t>
        </is>
      </c>
      <c r="BI89" t="inlineStr">
        <is>
          <t>Table 8</t>
        </is>
      </c>
      <c r="BJ89" t="inlineStr">
        <is>
          <t>Model 3 (printed as second Model 2) FE</t>
        </is>
      </c>
      <c r="BK89" t="inlineStr">
        <is>
          <t>14</t>
        </is>
      </c>
      <c r="BL89" t="inlineStr">
        <is>
          <t>CCD -0.013 * 1.84</t>
        </is>
      </c>
      <c r="BM89" t="inlineStr">
        <is>
          <t>CCD</t>
        </is>
      </c>
      <c r="BN89" t="inlineStr">
        <is>
          <t>COD (alternative proxy: financial expenses to total liabilities)</t>
        </is>
      </c>
      <c r="BO89" t="inlineStr">
        <is>
          <t>update</t>
        </is>
      </c>
      <c r="BP89" t="inlineStr">
        <is>
          <t>Almutairi (2026)</t>
        </is>
      </c>
      <c r="BQ89" t="inlineStr">
        <is>
          <t>computed</t>
        </is>
      </c>
      <c r="BT89" t="n">
        <v>0</v>
      </c>
      <c r="BU89" t="inlineStr">
        <is>
          <t>staging_Almutairi_2026.csv</t>
        </is>
      </c>
      <c r="BW89" t="n">
        <v>2018</v>
      </c>
      <c r="BX89" t="n">
        <v>2023</v>
      </c>
      <c r="BY89" t="inlineStr">
        <is>
          <t>Egypt</t>
        </is>
      </c>
      <c r="BZ89" t="n">
        <v>2020.5</v>
      </c>
      <c r="CA89" t="n">
        <v>1</v>
      </c>
      <c r="CB89" t="n">
        <v>1</v>
      </c>
      <c r="CC89" t="n">
        <v>1</v>
      </c>
      <c r="CD89" t="n">
        <v>0.08235923226347022</v>
      </c>
      <c r="CE89" t="n">
        <v>1</v>
      </c>
    </row>
    <row r="90">
      <c r="A90" t="inlineStr">
        <is>
          <t>Almutairi (2026)</t>
        </is>
      </c>
      <c r="B90" t="n">
        <v>1395</v>
      </c>
      <c r="C90" t="n">
        <v>-0.09368933518197591</v>
      </c>
      <c r="D90" t="n">
        <v>498</v>
      </c>
      <c r="E90">
        <f>IF(ISNUMBER($BA90),$BA90,IF(AND(ISNUMBER($D90),ISNUMBER($BW90),ISNUMBER($BX90)),$D90*($BX90-$BW90+1),""))</f>
        <v>2988.0</v>
      </c>
      <c r="H90" t="inlineStr">
        <is>
          <t>partial</t>
        </is>
      </c>
      <c r="I90" t="inlineStr">
        <is>
          <t>T-Statistic available</t>
        </is>
      </c>
      <c r="J90">
        <f>IF($BW90&lt;&gt;"",$BW90,"")</f>
        <v>2018.0</v>
      </c>
      <c r="K90">
        <f>IF($BX90&lt;&gt;"",$BX90,"")</f>
        <v>2023.0</v>
      </c>
      <c r="L90">
        <f>IF(AND(ISNUMBER($BW90),ISNUMBER($BX90)),($BW90+$BX90)/2,"")</f>
        <v>2020.5</v>
      </c>
      <c r="M90">
        <f>IF($L90&lt;&gt;"",$L90,"")</f>
        <v>2020.5</v>
      </c>
      <c r="N90">
        <f>IF(AND(ISNUMBER($BW90),ISNUMBER($BX90)),MIN(1,MAX(0,($BX90-2016+1)/($BX90-$BW90+1))),"")</f>
        <v>1.0</v>
      </c>
      <c r="O90">
        <f>IF(AND(ISNUMBER($BW90),ISNUMBER($BX90)),MIN(1,MAX(0,($BX90-2017+1)/($BX90-$BW90+1))),"")</f>
        <v>1.0</v>
      </c>
      <c r="P90">
        <f>IF(AND(ISNUMBER($BW90),ISNUMBER($BX90)),MIN(1,MAX(0,($BX90-2018+1)/($BX90-$BW90+1))),"")</f>
        <v>1.0</v>
      </c>
      <c r="Q90">
        <f>IF(AND(ISNUMBER($BW90),ISNUMBER($BX90)),MIN(1,MAX(0,($BX90-2019+1)/($BX90-$BW90+1))),"")</f>
        <v>0.8333333333333334</v>
      </c>
      <c r="R90">
        <f>IF(AND(ISNUMBER($BW90),ISNUMBER($BX90)),MIN(1,MAX(0,($BX90-2016+1)/($BX90-$BW90+1))),"")</f>
        <v>1.0</v>
      </c>
      <c r="S90">
        <f>IF($L90&lt;&gt;"",IF($L90&gt;=2015.5,1,0),"")</f>
        <v>1.0</v>
      </c>
      <c r="T90">
        <f>IF($L90&lt;&gt;"",IF($L90&gt;=2016,1,0),"")</f>
        <v>1.0</v>
      </c>
      <c r="U90">
        <f>IF(ISNUMBER($BX90),IF($BX90&gt;=2016,1,0),"")</f>
        <v>1.0</v>
      </c>
      <c r="V90">
        <f>IF(ISNUMBER($BW90),IF($BW90&gt;=2016,1,0),"")</f>
        <v>1.0</v>
      </c>
      <c r="W90" t="str">
        <f>IF(AND(ISNUMBER($BW90),ISNUMBER($BX90)),IF($BW90&gt;=2016,"post-only",IF($BX90&lt;2016,"pre-only","mixed")),"")</f>
        <v>post-only</v>
      </c>
      <c r="X90">
        <f>IF(AND(ISNUMBER($BW90),ISNUMBER($BX90)),MIN(1,MAX(0,($BX90-2017+1)/($BX90-$BW90+1))),"")</f>
        <v>1.0</v>
      </c>
      <c r="Y90">
        <f>IF(AND(ISNUMBER($BW90),ISNUMBER($BX90)),MIN(1,MAX(0,($BX90-2018+1)/($BX90-$BW90+1))),"")</f>
        <v>1.0</v>
      </c>
      <c r="Z90">
        <f>IF(AND(ISNUMBER($BW90),ISNUMBER($BX90)),MIN(1,MAX(0,($BX90-2019+1)/($BX90-$BW90+1))),"")</f>
        <v>0.8333333333333334</v>
      </c>
      <c r="AA90">
        <f>IF(ISNUMBER($BX90),IF($BX90&gt;=2017,1,0),"")</f>
        <v>1.0</v>
      </c>
      <c r="AB90">
        <f>IF(ISNUMBER($BX90),IF($BX90&gt;=2018,1,0),"")</f>
        <v>1.0</v>
      </c>
      <c r="AC90">
        <f>IF(ISNUMBER($BX90),IF($BX90&gt;=2019,1,0),"")</f>
        <v>1.0</v>
      </c>
      <c r="AD90">
        <f>IF($L90&lt;&gt;"",IF($L90&gt;2013,1,0),"")</f>
        <v>1.0</v>
      </c>
      <c r="AE90">
        <f>IF($L90&lt;&gt;"",1+IF($L90&gt;2011,1,0)+IF($L90&gt;2014,1,0),"")</f>
        <v>3.0</v>
      </c>
      <c r="AF90" t="inlineStr">
        <is>
          <t>loan (interest rate)</t>
        </is>
      </c>
      <c r="AG90" t="inlineStr">
        <is>
          <t>disclosure</t>
        </is>
      </c>
      <c r="AH90" t="inlineStr">
        <is>
          <t>non-sensitive</t>
        </is>
      </c>
      <c r="AI90" t="inlineStr">
        <is>
          <t>without ETS/CT</t>
        </is>
      </c>
      <c r="AJ90" t="inlineStr">
        <is>
          <t>without ETS/CT</t>
        </is>
      </c>
      <c r="AK90" t="str">
        <f>IF(AND($CF90&lt;&gt;"",IFERROR(INDEX(subsample_country_map!$B:$B,MATCH($CF90,subsample_country_map!$A:$A,0)),"")&lt;&gt;""),INDEX(subsample_country_map!$B:$B,MATCH($CF90,subsample_country_map!$A:$A,0)),INDEX(lookup!$AA:$AA,MATCH($A90,lookup!$A:$A,0)))</f>
        <v>99_NCE</v>
      </c>
      <c r="AL90" t="str">
        <f>IF(AND($CF90&lt;&gt;"",IFERROR(INDEX(subsample_country_map!$C:$C,MATCH($CF90,subsample_country_map!$A:$A,0)),"")&lt;&gt;""),INDEX(subsample_country_map!$C:$C,MATCH($CF90,subsample_country_map!$A:$A,0)),INDEX(lookup!$AB:$AB,MATCH($A90,lookup!$A:$A,0)))</f>
        <v>2_developing</v>
      </c>
      <c r="AM90" t="str">
        <f>IF(AND($CF90&lt;&gt;"",IFERROR(INDEX(subsample_country_map!$D:$D,MATCH($CF90,subsample_country_map!$A:$A,0)),"")&lt;&gt;""),INDEX(subsample_country_map!$D:$D,MATCH($CF90,subsample_country_map!$A:$A,0)),INDEX(lookup!$AC:$AC,MATCH($A90,lookup!$A:$A,0)))</f>
        <v>2_non_western</v>
      </c>
      <c r="AN90" t="str">
        <f>IF(AND($CF90&lt;&gt;"",IFERROR(INDEX(subsample_country_map!$E:$E,MATCH($CF90,subsample_country_map!$A:$A,0)),"")&lt;&gt;""),INDEX(subsample_country_map!$E:$E,MATCH($CF90,subsample_country_map!$A:$A,0)),INDEX(lookup!$AD:$AD,MATCH($A90,lookup!$A:$A,0)))</f>
        <v>2_civil law</v>
      </c>
      <c r="AO90" t="str">
        <f>INDEX(lookup!$Y:$Y,MATCH($A90,lookup!$A:$A,0))</f>
        <v>0_published</v>
      </c>
      <c r="AP90" t="str">
        <f>INDEX(lookup!$Z:$Z,MATCH($A90,lookup!$A:$A,0))</f>
        <v>0_VHB low</v>
      </c>
      <c r="AQ90" t="str">
        <f>INDEX(lookup!$W:$W,MATCH($A90,lookup!$A:$A,0))</f>
        <v>1_fin/acc/econ</v>
      </c>
      <c r="AS90" t="inlineStr">
        <is>
          <t>staging</t>
        </is>
      </c>
      <c r="AT90" t="inlineStr">
        <is>
          <t>good-CER</t>
        </is>
      </c>
      <c r="AU90" t="inlineStr">
        <is>
          <t>cost</t>
        </is>
      </c>
      <c r="AV90" t="inlineStr">
        <is>
          <t>-0.033</t>
        </is>
      </c>
      <c r="AX90" t="inlineStr">
        <is>
          <t>-2.1</t>
        </is>
      </c>
      <c r="BA90" t="inlineStr">
        <is>
          <t>FLAG</t>
        </is>
      </c>
      <c r="BB90" t="inlineStr">
        <is>
          <t>0</t>
        </is>
      </c>
      <c r="BC90" t="inlineStr">
        <is>
          <t>GMM</t>
        </is>
      </c>
      <c r="BD90" t="inlineStr">
        <is>
          <t>firm</t>
        </is>
      </c>
      <c r="BE90" t="inlineStr">
        <is>
          <t>none</t>
        </is>
      </c>
      <c r="BI90" t="inlineStr">
        <is>
          <t>Table 9</t>
        </is>
      </c>
      <c r="BJ90" t="inlineStr">
        <is>
          <t>Model 1</t>
        </is>
      </c>
      <c r="BK90" t="inlineStr">
        <is>
          <t>15</t>
        </is>
      </c>
      <c r="BL90" t="inlineStr">
        <is>
          <t>CCD -0.033 ** -2.1</t>
        </is>
      </c>
      <c r="BM90" t="inlineStr">
        <is>
          <t>CCD</t>
        </is>
      </c>
      <c r="BN90" t="inlineStr">
        <is>
          <t>COD</t>
        </is>
      </c>
      <c r="BO90" t="inlineStr">
        <is>
          <t>update</t>
        </is>
      </c>
      <c r="BP90" t="inlineStr">
        <is>
          <t>Almutairi (2026)</t>
        </is>
      </c>
      <c r="BQ90" t="inlineStr">
        <is>
          <t>computed</t>
        </is>
      </c>
      <c r="BT90" t="n">
        <v>0</v>
      </c>
      <c r="BU90" t="inlineStr">
        <is>
          <t>staging_Almutairi_2026.csv</t>
        </is>
      </c>
      <c r="BW90" t="n">
        <v>2018</v>
      </c>
      <c r="BX90" t="n">
        <v>2023</v>
      </c>
      <c r="BY90" t="inlineStr">
        <is>
          <t>Egypt</t>
        </is>
      </c>
      <c r="BZ90" t="n">
        <v>2020.5</v>
      </c>
      <c r="CA90" t="n">
        <v>1</v>
      </c>
      <c r="CB90" t="n">
        <v>1</v>
      </c>
      <c r="CC90" t="n">
        <v>1</v>
      </c>
      <c r="CD90" t="n">
        <v>-0.09396491336989109</v>
      </c>
      <c r="CE90" t="n">
        <v>1</v>
      </c>
    </row>
    <row r="91">
      <c r="A91" t="inlineStr">
        <is>
          <t>Almutairi (2026)</t>
        </is>
      </c>
      <c r="B91" t="n">
        <v>1396</v>
      </c>
      <c r="C91" t="n">
        <v>-0.09899195338033445</v>
      </c>
      <c r="D91" t="n">
        <v>498</v>
      </c>
      <c r="E91">
        <f>IF(ISNUMBER($BA91),$BA91,IF(AND(ISNUMBER($D91),ISNUMBER($BW91),ISNUMBER($BX91)),$D91*($BX91-$BW91+1),""))</f>
        <v>2988.0</v>
      </c>
      <c r="H91" t="inlineStr">
        <is>
          <t>partial</t>
        </is>
      </c>
      <c r="I91" t="inlineStr">
        <is>
          <t>T-Statistic available</t>
        </is>
      </c>
      <c r="J91">
        <f>IF($BW91&lt;&gt;"",$BW91,"")</f>
        <v>2018.0</v>
      </c>
      <c r="K91">
        <f>IF($BX91&lt;&gt;"",$BX91,"")</f>
        <v>2023.0</v>
      </c>
      <c r="L91">
        <f>IF(AND(ISNUMBER($BW91),ISNUMBER($BX91)),($BW91+$BX91)/2,"")</f>
        <v>2020.5</v>
      </c>
      <c r="M91">
        <f>IF($L91&lt;&gt;"",$L91,"")</f>
        <v>2020.5</v>
      </c>
      <c r="N91">
        <f>IF(AND(ISNUMBER($BW91),ISNUMBER($BX91)),MIN(1,MAX(0,($BX91-2016+1)/($BX91-$BW91+1))),"")</f>
        <v>1.0</v>
      </c>
      <c r="O91">
        <f>IF(AND(ISNUMBER($BW91),ISNUMBER($BX91)),MIN(1,MAX(0,($BX91-2017+1)/($BX91-$BW91+1))),"")</f>
        <v>1.0</v>
      </c>
      <c r="P91">
        <f>IF(AND(ISNUMBER($BW91),ISNUMBER($BX91)),MIN(1,MAX(0,($BX91-2018+1)/($BX91-$BW91+1))),"")</f>
        <v>1.0</v>
      </c>
      <c r="Q91">
        <f>IF(AND(ISNUMBER($BW91),ISNUMBER($BX91)),MIN(1,MAX(0,($BX91-2019+1)/($BX91-$BW91+1))),"")</f>
        <v>0.8333333333333334</v>
      </c>
      <c r="R91">
        <f>IF(AND(ISNUMBER($BW91),ISNUMBER($BX91)),MIN(1,MAX(0,($BX91-2016+1)/($BX91-$BW91+1))),"")</f>
        <v>1.0</v>
      </c>
      <c r="S91">
        <f>IF($L91&lt;&gt;"",IF($L91&gt;=2015.5,1,0),"")</f>
        <v>1.0</v>
      </c>
      <c r="T91">
        <f>IF($L91&lt;&gt;"",IF($L91&gt;=2016,1,0),"")</f>
        <v>1.0</v>
      </c>
      <c r="U91">
        <f>IF(ISNUMBER($BX91),IF($BX91&gt;=2016,1,0),"")</f>
        <v>1.0</v>
      </c>
      <c r="V91">
        <f>IF(ISNUMBER($BW91),IF($BW91&gt;=2016,1,0),"")</f>
        <v>1.0</v>
      </c>
      <c r="W91" t="str">
        <f>IF(AND(ISNUMBER($BW91),ISNUMBER($BX91)),IF($BW91&gt;=2016,"post-only",IF($BX91&lt;2016,"pre-only","mixed")),"")</f>
        <v>post-only</v>
      </c>
      <c r="X91">
        <f>IF(AND(ISNUMBER($BW91),ISNUMBER($BX91)),MIN(1,MAX(0,($BX91-2017+1)/($BX91-$BW91+1))),"")</f>
        <v>1.0</v>
      </c>
      <c r="Y91">
        <f>IF(AND(ISNUMBER($BW91),ISNUMBER($BX91)),MIN(1,MAX(0,($BX91-2018+1)/($BX91-$BW91+1))),"")</f>
        <v>1.0</v>
      </c>
      <c r="Z91">
        <f>IF(AND(ISNUMBER($BW91),ISNUMBER($BX91)),MIN(1,MAX(0,($BX91-2019+1)/($BX91-$BW91+1))),"")</f>
        <v>0.8333333333333334</v>
      </c>
      <c r="AA91">
        <f>IF(ISNUMBER($BX91),IF($BX91&gt;=2017,1,0),"")</f>
        <v>1.0</v>
      </c>
      <c r="AB91">
        <f>IF(ISNUMBER($BX91),IF($BX91&gt;=2018,1,0),"")</f>
        <v>1.0</v>
      </c>
      <c r="AC91">
        <f>IF(ISNUMBER($BX91),IF($BX91&gt;=2019,1,0),"")</f>
        <v>1.0</v>
      </c>
      <c r="AD91">
        <f>IF($L91&lt;&gt;"",IF($L91&gt;2013,1,0),"")</f>
        <v>1.0</v>
      </c>
      <c r="AE91">
        <f>IF($L91&lt;&gt;"",1+IF($L91&gt;2011,1,0)+IF($L91&gt;2014,1,0),"")</f>
        <v>3.0</v>
      </c>
      <c r="AF91" t="inlineStr">
        <is>
          <t>loan (interest rate)</t>
        </is>
      </c>
      <c r="AG91" t="inlineStr">
        <is>
          <t>disclosure</t>
        </is>
      </c>
      <c r="AH91" t="inlineStr">
        <is>
          <t>non-sensitive</t>
        </is>
      </c>
      <c r="AI91" t="inlineStr">
        <is>
          <t>without ETS/CT</t>
        </is>
      </c>
      <c r="AJ91" t="inlineStr">
        <is>
          <t>without ETS/CT</t>
        </is>
      </c>
      <c r="AK91" t="str">
        <f>IF(AND($CF91&lt;&gt;"",IFERROR(INDEX(subsample_country_map!$B:$B,MATCH($CF91,subsample_country_map!$A:$A,0)),"")&lt;&gt;""),INDEX(subsample_country_map!$B:$B,MATCH($CF91,subsample_country_map!$A:$A,0)),INDEX(lookup!$AA:$AA,MATCH($A91,lookup!$A:$A,0)))</f>
        <v>99_NCE</v>
      </c>
      <c r="AL91" t="str">
        <f>IF(AND($CF91&lt;&gt;"",IFERROR(INDEX(subsample_country_map!$C:$C,MATCH($CF91,subsample_country_map!$A:$A,0)),"")&lt;&gt;""),INDEX(subsample_country_map!$C:$C,MATCH($CF91,subsample_country_map!$A:$A,0)),INDEX(lookup!$AB:$AB,MATCH($A91,lookup!$A:$A,0)))</f>
        <v>2_developing</v>
      </c>
      <c r="AM91" t="str">
        <f>IF(AND($CF91&lt;&gt;"",IFERROR(INDEX(subsample_country_map!$D:$D,MATCH($CF91,subsample_country_map!$A:$A,0)),"")&lt;&gt;""),INDEX(subsample_country_map!$D:$D,MATCH($CF91,subsample_country_map!$A:$A,0)),INDEX(lookup!$AC:$AC,MATCH($A91,lookup!$A:$A,0)))</f>
        <v>2_non_western</v>
      </c>
      <c r="AN91" t="str">
        <f>IF(AND($CF91&lt;&gt;"",IFERROR(INDEX(subsample_country_map!$E:$E,MATCH($CF91,subsample_country_map!$A:$A,0)),"")&lt;&gt;""),INDEX(subsample_country_map!$E:$E,MATCH($CF91,subsample_country_map!$A:$A,0)),INDEX(lookup!$AD:$AD,MATCH($A91,lookup!$A:$A,0)))</f>
        <v>2_civil law</v>
      </c>
      <c r="AO91" t="str">
        <f>INDEX(lookup!$Y:$Y,MATCH($A91,lookup!$A:$A,0))</f>
        <v>0_published</v>
      </c>
      <c r="AP91" t="str">
        <f>INDEX(lookup!$Z:$Z,MATCH($A91,lookup!$A:$A,0))</f>
        <v>0_VHB low</v>
      </c>
      <c r="AQ91" t="str">
        <f>INDEX(lookup!$W:$W,MATCH($A91,lookup!$A:$A,0))</f>
        <v>1_fin/acc/econ</v>
      </c>
      <c r="AS91" t="inlineStr">
        <is>
          <t>staging</t>
        </is>
      </c>
      <c r="AT91" t="inlineStr">
        <is>
          <t xml:space="preserve"> CCD main effect in moderation model incl. ESGD and CCD*ESGD</t>
        </is>
      </c>
      <c r="AU91" t="inlineStr">
        <is>
          <t>good-CER</t>
        </is>
      </c>
      <c r="AV91" t="inlineStr">
        <is>
          <t>-0.032</t>
        </is>
      </c>
      <c r="AX91" t="inlineStr">
        <is>
          <t>-2.22</t>
        </is>
      </c>
      <c r="BA91" t="inlineStr">
        <is>
          <t>FLAG</t>
        </is>
      </c>
      <c r="BB91" t="inlineStr">
        <is>
          <t>cost</t>
        </is>
      </c>
      <c r="BC91" t="inlineStr">
        <is>
          <t>0</t>
        </is>
      </c>
      <c r="BD91" t="inlineStr">
        <is>
          <t>GMM</t>
        </is>
      </c>
      <c r="BE91" t="inlineStr">
        <is>
          <t>firm</t>
        </is>
      </c>
      <c r="BF91" t="inlineStr">
        <is>
          <t>none</t>
        </is>
      </c>
      <c r="BI91" t="inlineStr">
        <is>
          <t>Table 9</t>
        </is>
      </c>
      <c r="BJ91" t="inlineStr">
        <is>
          <t>Model 2</t>
        </is>
      </c>
      <c r="BK91" t="inlineStr">
        <is>
          <t>15</t>
        </is>
      </c>
      <c r="BL91" t="inlineStr">
        <is>
          <t>CCD -0.032 ** -2.22</t>
        </is>
      </c>
      <c r="BM91" t="inlineStr">
        <is>
          <t>CCD</t>
        </is>
      </c>
      <c r="BN91" t="inlineStr">
        <is>
          <t>COD</t>
        </is>
      </c>
      <c r="BO91" t="inlineStr">
        <is>
          <t>update</t>
        </is>
      </c>
      <c r="BP91" t="inlineStr">
        <is>
          <t>Almutairi (2026)</t>
        </is>
      </c>
      <c r="BQ91" t="inlineStr">
        <is>
          <t>computed</t>
        </is>
      </c>
      <c r="BT91" t="n">
        <v>0</v>
      </c>
      <c r="BU91" t="inlineStr">
        <is>
          <t>staging_Almutairi_2026.csv</t>
        </is>
      </c>
      <c r="BW91" t="n">
        <v>2018</v>
      </c>
      <c r="BX91" t="n">
        <v>2023</v>
      </c>
      <c r="BY91" t="inlineStr">
        <is>
          <t>Egypt</t>
        </is>
      </c>
      <c r="BZ91" t="n">
        <v>2020.5</v>
      </c>
      <c r="CA91" t="n">
        <v>1</v>
      </c>
      <c r="CB91" t="n">
        <v>1</v>
      </c>
      <c r="CC91" t="n">
        <v>1</v>
      </c>
      <c r="CD91" t="n">
        <v>-0.09931722213898844</v>
      </c>
      <c r="CE91" t="n">
        <v>1</v>
      </c>
    </row>
    <row r="92">
      <c r="A92" t="inlineStr">
        <is>
          <t>Almutairi (2026)</t>
        </is>
      </c>
      <c r="B92" t="n">
        <v>1397</v>
      </c>
      <c r="C92" t="n">
        <v>-0.09678352747271861</v>
      </c>
      <c r="D92" t="n">
        <v>498</v>
      </c>
      <c r="E92">
        <f>IF(ISNUMBER($BA92),$BA92,IF(AND(ISNUMBER($D92),ISNUMBER($BW92),ISNUMBER($BX92)),$D92*($BX92-$BW92+1),""))</f>
        <v>2988.0</v>
      </c>
      <c r="H92" t="inlineStr">
        <is>
          <t>partial</t>
        </is>
      </c>
      <c r="I92" t="inlineStr">
        <is>
          <t>T-Statistic available</t>
        </is>
      </c>
      <c r="J92">
        <f>IF($BW92&lt;&gt;"",$BW92,"")</f>
        <v>2018.0</v>
      </c>
      <c r="K92">
        <f>IF($BX92&lt;&gt;"",$BX92,"")</f>
        <v>2023.0</v>
      </c>
      <c r="L92">
        <f>IF(AND(ISNUMBER($BW92),ISNUMBER($BX92)),($BW92+$BX92)/2,"")</f>
        <v>2020.5</v>
      </c>
      <c r="M92">
        <f>IF($L92&lt;&gt;"",$L92,"")</f>
        <v>2020.5</v>
      </c>
      <c r="N92">
        <f>IF(AND(ISNUMBER($BW92),ISNUMBER($BX92)),MIN(1,MAX(0,($BX92-2016+1)/($BX92-$BW92+1))),"")</f>
        <v>1.0</v>
      </c>
      <c r="O92">
        <f>IF(AND(ISNUMBER($BW92),ISNUMBER($BX92)),MIN(1,MAX(0,($BX92-2017+1)/($BX92-$BW92+1))),"")</f>
        <v>1.0</v>
      </c>
      <c r="P92">
        <f>IF(AND(ISNUMBER($BW92),ISNUMBER($BX92)),MIN(1,MAX(0,($BX92-2018+1)/($BX92-$BW92+1))),"")</f>
        <v>1.0</v>
      </c>
      <c r="Q92">
        <f>IF(AND(ISNUMBER($BW92),ISNUMBER($BX92)),MIN(1,MAX(0,($BX92-2019+1)/($BX92-$BW92+1))),"")</f>
        <v>0.8333333333333334</v>
      </c>
      <c r="R92">
        <f>IF(AND(ISNUMBER($BW92),ISNUMBER($BX92)),MIN(1,MAX(0,($BX92-2016+1)/($BX92-$BW92+1))),"")</f>
        <v>1.0</v>
      </c>
      <c r="S92">
        <f>IF($L92&lt;&gt;"",IF($L92&gt;=2015.5,1,0),"")</f>
        <v>1.0</v>
      </c>
      <c r="T92">
        <f>IF($L92&lt;&gt;"",IF($L92&gt;=2016,1,0),"")</f>
        <v>1.0</v>
      </c>
      <c r="U92">
        <f>IF(ISNUMBER($BX92),IF($BX92&gt;=2016,1,0),"")</f>
        <v>1.0</v>
      </c>
      <c r="V92">
        <f>IF(ISNUMBER($BW92),IF($BW92&gt;=2016,1,0),"")</f>
        <v>1.0</v>
      </c>
      <c r="W92" t="str">
        <f>IF(AND(ISNUMBER($BW92),ISNUMBER($BX92)),IF($BW92&gt;=2016,"post-only",IF($BX92&lt;2016,"pre-only","mixed")),"")</f>
        <v>post-only</v>
      </c>
      <c r="X92">
        <f>IF(AND(ISNUMBER($BW92),ISNUMBER($BX92)),MIN(1,MAX(0,($BX92-2017+1)/($BX92-$BW92+1))),"")</f>
        <v>1.0</v>
      </c>
      <c r="Y92">
        <f>IF(AND(ISNUMBER($BW92),ISNUMBER($BX92)),MIN(1,MAX(0,($BX92-2018+1)/($BX92-$BW92+1))),"")</f>
        <v>1.0</v>
      </c>
      <c r="Z92">
        <f>IF(AND(ISNUMBER($BW92),ISNUMBER($BX92)),MIN(1,MAX(0,($BX92-2019+1)/($BX92-$BW92+1))),"")</f>
        <v>0.8333333333333334</v>
      </c>
      <c r="AA92">
        <f>IF(ISNUMBER($BX92),IF($BX92&gt;=2017,1,0),"")</f>
        <v>1.0</v>
      </c>
      <c r="AB92">
        <f>IF(ISNUMBER($BX92),IF($BX92&gt;=2018,1,0),"")</f>
        <v>1.0</v>
      </c>
      <c r="AC92">
        <f>IF(ISNUMBER($BX92),IF($BX92&gt;=2019,1,0),"")</f>
        <v>1.0</v>
      </c>
      <c r="AD92">
        <f>IF($L92&lt;&gt;"",IF($L92&gt;2013,1,0),"")</f>
        <v>1.0</v>
      </c>
      <c r="AE92">
        <f>IF($L92&lt;&gt;"",1+IF($L92&gt;2011,1,0)+IF($L92&gt;2014,1,0),"")</f>
        <v>3.0</v>
      </c>
      <c r="AF92" t="inlineStr">
        <is>
          <t>loan (interest rate)</t>
        </is>
      </c>
      <c r="AG92" t="inlineStr">
        <is>
          <t>disclosure</t>
        </is>
      </c>
      <c r="AH92" t="inlineStr">
        <is>
          <t>non-sensitive</t>
        </is>
      </c>
      <c r="AI92" t="inlineStr">
        <is>
          <t>without ETS/CT</t>
        </is>
      </c>
      <c r="AJ92" t="inlineStr">
        <is>
          <t>without ETS/CT</t>
        </is>
      </c>
      <c r="AK92" t="str">
        <f>IF(AND($CF92&lt;&gt;"",IFERROR(INDEX(subsample_country_map!$B:$B,MATCH($CF92,subsample_country_map!$A:$A,0)),"")&lt;&gt;""),INDEX(subsample_country_map!$B:$B,MATCH($CF92,subsample_country_map!$A:$A,0)),INDEX(lookup!$AA:$AA,MATCH($A92,lookup!$A:$A,0)))</f>
        <v>99_NCE</v>
      </c>
      <c r="AL92" t="str">
        <f>IF(AND($CF92&lt;&gt;"",IFERROR(INDEX(subsample_country_map!$C:$C,MATCH($CF92,subsample_country_map!$A:$A,0)),"")&lt;&gt;""),INDEX(subsample_country_map!$C:$C,MATCH($CF92,subsample_country_map!$A:$A,0)),INDEX(lookup!$AB:$AB,MATCH($A92,lookup!$A:$A,0)))</f>
        <v>2_developing</v>
      </c>
      <c r="AM92" t="str">
        <f>IF(AND($CF92&lt;&gt;"",IFERROR(INDEX(subsample_country_map!$D:$D,MATCH($CF92,subsample_country_map!$A:$A,0)),"")&lt;&gt;""),INDEX(subsample_country_map!$D:$D,MATCH($CF92,subsample_country_map!$A:$A,0)),INDEX(lookup!$AC:$AC,MATCH($A92,lookup!$A:$A,0)))</f>
        <v>2_non_western</v>
      </c>
      <c r="AN92" t="str">
        <f>IF(AND($CF92&lt;&gt;"",IFERROR(INDEX(subsample_country_map!$E:$E,MATCH($CF92,subsample_country_map!$A:$A,0)),"")&lt;&gt;""),INDEX(subsample_country_map!$E:$E,MATCH($CF92,subsample_country_map!$A:$A,0)),INDEX(lookup!$AD:$AD,MATCH($A92,lookup!$A:$A,0)))</f>
        <v>2_civil law</v>
      </c>
      <c r="AO92" t="str">
        <f>INDEX(lookup!$Y:$Y,MATCH($A92,lookup!$A:$A,0))</f>
        <v>0_published</v>
      </c>
      <c r="AP92" t="str">
        <f>INDEX(lookup!$Z:$Z,MATCH($A92,lookup!$A:$A,0))</f>
        <v>0_VHB low</v>
      </c>
      <c r="AQ92" t="str">
        <f>INDEX(lookup!$W:$W,MATCH($A92,lookup!$A:$A,0))</f>
        <v>1_fin/acc/econ</v>
      </c>
      <c r="AS92" t="inlineStr">
        <is>
          <t>staging</t>
        </is>
      </c>
      <c r="AT92" t="inlineStr">
        <is>
          <t xml:space="preserve"> CCD main effect in moderation model incl. PCs and CCD*PCs</t>
        </is>
      </c>
      <c r="AU92" t="inlineStr">
        <is>
          <t>good-CER</t>
        </is>
      </c>
      <c r="AV92" t="inlineStr">
        <is>
          <t>-0.029</t>
        </is>
      </c>
      <c r="AX92" t="inlineStr">
        <is>
          <t>-2.17</t>
        </is>
      </c>
      <c r="BA92" t="inlineStr">
        <is>
          <t>FLAG</t>
        </is>
      </c>
      <c r="BB92" t="inlineStr">
        <is>
          <t>cost</t>
        </is>
      </c>
      <c r="BC92" t="inlineStr">
        <is>
          <t>0</t>
        </is>
      </c>
      <c r="BD92" t="inlineStr">
        <is>
          <t>GMM</t>
        </is>
      </c>
      <c r="BE92" t="inlineStr">
        <is>
          <t>firm</t>
        </is>
      </c>
      <c r="BF92" t="inlineStr">
        <is>
          <t>none</t>
        </is>
      </c>
      <c r="BI92" t="inlineStr">
        <is>
          <t>Table 9</t>
        </is>
      </c>
      <c r="BJ92" t="inlineStr">
        <is>
          <t>Model 3</t>
        </is>
      </c>
      <c r="BK92" t="inlineStr">
        <is>
          <t>15</t>
        </is>
      </c>
      <c r="BL92" t="inlineStr">
        <is>
          <t>CCD -0.029 ** -2.17</t>
        </is>
      </c>
      <c r="BM92" t="inlineStr">
        <is>
          <t>CCD</t>
        </is>
      </c>
      <c r="BN92" t="inlineStr">
        <is>
          <t>COD</t>
        </is>
      </c>
      <c r="BO92" t="inlineStr">
        <is>
          <t>update</t>
        </is>
      </c>
      <c r="BP92" t="inlineStr">
        <is>
          <t>Almutairi (2026)</t>
        </is>
      </c>
      <c r="BQ92" t="inlineStr">
        <is>
          <t>computed</t>
        </is>
      </c>
      <c r="BT92" t="n">
        <v>0</v>
      </c>
      <c r="BU92" t="inlineStr">
        <is>
          <t>staging_Almutairi_2026.csv</t>
        </is>
      </c>
      <c r="BW92" t="n">
        <v>2018</v>
      </c>
      <c r="BX92" t="n">
        <v>2023</v>
      </c>
      <c r="BY92" t="inlineStr">
        <is>
          <t>Egypt</t>
        </is>
      </c>
      <c r="BZ92" t="n">
        <v>2020.5</v>
      </c>
      <c r="CA92" t="n">
        <v>1</v>
      </c>
      <c r="CB92" t="n">
        <v>1</v>
      </c>
      <c r="CC92" t="n">
        <v>1</v>
      </c>
      <c r="CD92" t="n">
        <v>-0.09708742939428316</v>
      </c>
      <c r="CE92" t="n">
        <v>1</v>
      </c>
    </row>
    <row r="93">
      <c r="A93" t="inlineStr">
        <is>
          <t>Altavilla et al (2024)</t>
        </is>
      </c>
      <c r="B93" t="n">
        <v>1398</v>
      </c>
      <c r="C93" t="n">
        <v>-0.04897858823110473</v>
      </c>
      <c r="D93" t="n">
        <v>306871</v>
      </c>
      <c r="E93">
        <f>IF(ISNUMBER($BA93),$BA93,IF(AND(ISNUMBER($D93),ISNUMBER($BW93),ISNUMBER($BX93)),$D93*($BX93-$BW93+1),""))</f>
        <v>306871.0</v>
      </c>
      <c r="H93" t="inlineStr">
        <is>
          <t>partial</t>
        </is>
      </c>
      <c r="I93" t="inlineStr">
        <is>
          <t>Regression Cofficient and Standard Error  available</t>
        </is>
      </c>
      <c r="J93">
        <f>IF($BW93&lt;&gt;"",$BW93,"")</f>
        <v>2018.0</v>
      </c>
      <c r="K93">
        <f>IF($BX93&lt;&gt;"",$BX93,"")</f>
        <v>2022.0</v>
      </c>
      <c r="L93">
        <f>IF(AND(ISNUMBER($BW93),ISNUMBER($BX93)),($BW93+$BX93)/2,"")</f>
        <v>2020.0</v>
      </c>
      <c r="M93">
        <f>IF($L93&lt;&gt;"",$L93,"")</f>
        <v>2020.0</v>
      </c>
      <c r="N93">
        <f>IF(AND(ISNUMBER($BW93),ISNUMBER($BX93)),MIN(1,MAX(0,($BX93-2016+1)/($BX93-$BW93+1))),"")</f>
        <v>1.0</v>
      </c>
      <c r="O93">
        <f>IF(AND(ISNUMBER($BW93),ISNUMBER($BX93)),MIN(1,MAX(0,($BX93-2017+1)/($BX93-$BW93+1))),"")</f>
        <v>1.0</v>
      </c>
      <c r="P93">
        <f>IF(AND(ISNUMBER($BW93),ISNUMBER($BX93)),MIN(1,MAX(0,($BX93-2018+1)/($BX93-$BW93+1))),"")</f>
        <v>1.0</v>
      </c>
      <c r="Q93">
        <f>IF(AND(ISNUMBER($BW93),ISNUMBER($BX93)),MIN(1,MAX(0,($BX93-2019+1)/($BX93-$BW93+1))),"")</f>
        <v>0.8</v>
      </c>
      <c r="R93">
        <f>IF(AND(ISNUMBER($BW93),ISNUMBER($BX93)),MIN(1,MAX(0,($BX93-2016+1)/($BX93-$BW93+1))),"")</f>
        <v>1.0</v>
      </c>
      <c r="S93">
        <f>IF($L93&lt;&gt;"",IF($L93&gt;=2015.5,1,0),"")</f>
        <v>1.0</v>
      </c>
      <c r="T93">
        <f>IF($L93&lt;&gt;"",IF($L93&gt;=2016,1,0),"")</f>
        <v>1.0</v>
      </c>
      <c r="U93">
        <f>IF(ISNUMBER($BX93),IF($BX93&gt;=2016,1,0),"")</f>
        <v>1.0</v>
      </c>
      <c r="V93">
        <f>IF(ISNUMBER($BW93),IF($BW93&gt;=2016,1,0),"")</f>
        <v>1.0</v>
      </c>
      <c r="W93" t="str">
        <f>IF(AND(ISNUMBER($BW93),ISNUMBER($BX93)),IF($BW93&gt;=2016,"post-only",IF($BX93&lt;2016,"pre-only","mixed")),"")</f>
        <v>post-only</v>
      </c>
      <c r="X93">
        <f>IF(AND(ISNUMBER($BW93),ISNUMBER($BX93)),MIN(1,MAX(0,($BX93-2017+1)/($BX93-$BW93+1))),"")</f>
        <v>1.0</v>
      </c>
      <c r="Y93">
        <f>IF(AND(ISNUMBER($BW93),ISNUMBER($BX93)),MIN(1,MAX(0,($BX93-2018+1)/($BX93-$BW93+1))),"")</f>
        <v>1.0</v>
      </c>
      <c r="Z93">
        <f>IF(AND(ISNUMBER($BW93),ISNUMBER($BX93)),MIN(1,MAX(0,($BX93-2019+1)/($BX93-$BW93+1))),"")</f>
        <v>0.8</v>
      </c>
      <c r="AA93">
        <f>IF(ISNUMBER($BX93),IF($BX93&gt;=2017,1,0),"")</f>
        <v>1.0</v>
      </c>
      <c r="AB93">
        <f>IF(ISNUMBER($BX93),IF($BX93&gt;=2018,1,0),"")</f>
        <v>1.0</v>
      </c>
      <c r="AC93">
        <f>IF(ISNUMBER($BX93),IF($BX93&gt;=2019,1,0),"")</f>
        <v>1.0</v>
      </c>
      <c r="AD93">
        <f>IF($L93&lt;&gt;"",IF($L93&gt;2013,1,0),"")</f>
        <v>1.0</v>
      </c>
      <c r="AE93">
        <f>IF($L93&lt;&gt;"",1+IF($L93&gt;2011,1,0)+IF($L93&gt;2014,1,0),"")</f>
        <v>3.0</v>
      </c>
      <c r="AF93" t="inlineStr">
        <is>
          <t>loan (interest rate)</t>
        </is>
      </c>
      <c r="AG93" t="inlineStr">
        <is>
          <t>performance</t>
        </is>
      </c>
      <c r="AH93" t="inlineStr">
        <is>
          <t>99_NCE</t>
        </is>
      </c>
      <c r="AI93" t="inlineStr">
        <is>
          <t>with ETS/CT</t>
        </is>
      </c>
      <c r="AJ93" t="inlineStr">
        <is>
          <t>with ETS/CT</t>
        </is>
      </c>
      <c r="AK93" t="str">
        <f>IF(AND($CF93&lt;&gt;"",IFERROR(INDEX(subsample_country_map!$B:$B,MATCH($CF93,subsample_country_map!$A:$A,0)),"")&lt;&gt;""),INDEX(subsample_country_map!$B:$B,MATCH($CF93,subsample_country_map!$A:$A,0)),INDEX(lookup!$AA:$AA,MATCH($A93,lookup!$A:$A,0)))</f>
        <v>2_Europe</v>
      </c>
      <c r="AL93" t="str">
        <f>IF(AND($CF93&lt;&gt;"",IFERROR(INDEX(subsample_country_map!$C:$C,MATCH($CF93,subsample_country_map!$A:$A,0)),"")&lt;&gt;""),INDEX(subsample_country_map!$C:$C,MATCH($CF93,subsample_country_map!$A:$A,0)),INDEX(lookup!$AB:$AB,MATCH($A93,lookup!$A:$A,0)))</f>
        <v>99_NCE</v>
      </c>
      <c r="AM93" t="str">
        <f>IF(AND($CF93&lt;&gt;"",IFERROR(INDEX(subsample_country_map!$D:$D,MATCH($CF93,subsample_country_map!$A:$A,0)),"")&lt;&gt;""),INDEX(subsample_country_map!$D:$D,MATCH($CF93,subsample_country_map!$A:$A,0)),INDEX(lookup!$AC:$AC,MATCH($A93,lookup!$A:$A,0)))</f>
        <v>1_western</v>
      </c>
      <c r="AN93" t="str">
        <f>IF(AND($CF93&lt;&gt;"",IFERROR(INDEX(subsample_country_map!$E:$E,MATCH($CF93,subsample_country_map!$A:$A,0)),"")&lt;&gt;""),INDEX(subsample_country_map!$E:$E,MATCH($CF93,subsample_country_map!$A:$A,0)),INDEX(lookup!$AD:$AD,MATCH($A93,lookup!$A:$A,0)))</f>
        <v>99_NCE</v>
      </c>
      <c r="AO93" t="str">
        <f>INDEX(lookup!$Y:$Y,MATCH($A93,lookup!$A:$A,0))</f>
        <v>1_not published</v>
      </c>
      <c r="AP93" t="str">
        <f>INDEX(lookup!$Z:$Z,MATCH($A93,lookup!$A:$A,0))</f>
        <v>99_NCE</v>
      </c>
      <c r="AQ93" t="str">
        <f>INDEX(lookup!$W:$W,MATCH($A93,lookup!$A:$A,0))</f>
        <v>1_fin/acc/econ</v>
      </c>
      <c r="AS93" t="inlineStr">
        <is>
          <t>staging</t>
        </is>
      </c>
      <c r="AT93" t="inlineStr">
        <is>
          <t>bad-CER</t>
        </is>
      </c>
      <c r="AU93" t="inlineStr">
        <is>
          <t>cost</t>
        </is>
      </c>
      <c r="AV93" t="inlineStr">
        <is>
          <t>0.0709</t>
        </is>
      </c>
      <c r="AW93" t="inlineStr">
        <is>
          <t>0.00261</t>
        </is>
      </c>
      <c r="BA93" t="n">
        <v>306871</v>
      </c>
      <c r="BB93" t="inlineStr">
        <is>
          <t>as-stated:in the previous year (or quarter, depending on the firm's reporting frequency)</t>
        </is>
      </c>
      <c r="BC93" t="inlineStr">
        <is>
          <t>FE</t>
        </is>
      </c>
      <c r="BD93" t="inlineStr">
        <is>
          <t>other:bank-time level</t>
        </is>
      </c>
      <c r="BE93" t="inlineStr">
        <is>
          <t>none</t>
        </is>
      </c>
      <c r="BI93" t="inlineStr">
        <is>
          <t>Table 2</t>
        </is>
      </c>
      <c r="BJ93" t="inlineStr">
        <is>
          <t>Column 1 (Bank+Time FE)</t>
        </is>
      </c>
      <c r="BK93" t="inlineStr">
        <is>
          <t>39</t>
        </is>
      </c>
      <c r="BL93" t="inlineStr">
        <is>
          <t>Carbonf,t 0.0709*** (0.00261)</t>
        </is>
      </c>
      <c r="BM93" t="inlineStr">
        <is>
          <t>Carbonf,t</t>
        </is>
      </c>
      <c r="BN93" t="inlineStr">
        <is>
          <t>Spreadb,f,t (monthly average credit spread over maturity-matched risk-free rate)</t>
        </is>
      </c>
      <c r="BO93" t="inlineStr">
        <is>
          <t>update</t>
        </is>
      </c>
      <c r="BP93" t="inlineStr">
        <is>
          <t>Altavilla et al (2024)</t>
        </is>
      </c>
      <c r="BQ93" t="inlineStr">
        <is>
          <t>computed</t>
        </is>
      </c>
      <c r="BT93" t="n">
        <v>0</v>
      </c>
      <c r="BU93" t="inlineStr">
        <is>
          <t>staging_Altavilla_et_al_2024.csv</t>
        </is>
      </c>
      <c r="BW93" t="n">
        <v>2018</v>
      </c>
      <c r="BX93" t="n">
        <v>2022</v>
      </c>
      <c r="BY93" t="inlineStr">
        <is>
          <t>multi: euro area (all euro-area countries; borrowers are publicly listed euro-area firms in AnaCredit)</t>
        </is>
      </c>
      <c r="BZ93" t="n">
        <v>2020</v>
      </c>
      <c r="CA93" t="n">
        <v>1</v>
      </c>
      <c r="CB93" t="n">
        <v>1</v>
      </c>
      <c r="CC93" t="n">
        <v>1</v>
      </c>
      <c r="CD93" t="n">
        <v>-0.04901780964573905</v>
      </c>
      <c r="CE93" t="n">
        <v>1</v>
      </c>
    </row>
    <row r="94">
      <c r="A94" t="inlineStr">
        <is>
          <t>Altavilla et al (2024)</t>
        </is>
      </c>
      <c r="B94" t="n">
        <v>1399</v>
      </c>
      <c r="C94" t="n">
        <v>-0.07598225604307662</v>
      </c>
      <c r="D94" t="n">
        <v>306871</v>
      </c>
      <c r="E94">
        <f>IF(ISNUMBER($BA94),$BA94,IF(AND(ISNUMBER($D94),ISNUMBER($BW94),ISNUMBER($BX94)),$D94*($BX94-$BW94+1),""))</f>
        <v>306871.0</v>
      </c>
      <c r="H94" t="inlineStr">
        <is>
          <t>partial</t>
        </is>
      </c>
      <c r="I94" t="inlineStr">
        <is>
          <t>Regression Cofficient and Standard Error  available</t>
        </is>
      </c>
      <c r="J94">
        <f>IF($BW94&lt;&gt;"",$BW94,"")</f>
        <v>2018.0</v>
      </c>
      <c r="K94">
        <f>IF($BX94&lt;&gt;"",$BX94,"")</f>
        <v>2022.0</v>
      </c>
      <c r="L94">
        <f>IF(AND(ISNUMBER($BW94),ISNUMBER($BX94)),($BW94+$BX94)/2,"")</f>
        <v>2020.0</v>
      </c>
      <c r="M94">
        <f>IF($L94&lt;&gt;"",$L94,"")</f>
        <v>2020.0</v>
      </c>
      <c r="N94">
        <f>IF(AND(ISNUMBER($BW94),ISNUMBER($BX94)),MIN(1,MAX(0,($BX94-2016+1)/($BX94-$BW94+1))),"")</f>
        <v>1.0</v>
      </c>
      <c r="O94">
        <f>IF(AND(ISNUMBER($BW94),ISNUMBER($BX94)),MIN(1,MAX(0,($BX94-2017+1)/($BX94-$BW94+1))),"")</f>
        <v>1.0</v>
      </c>
      <c r="P94">
        <f>IF(AND(ISNUMBER($BW94),ISNUMBER($BX94)),MIN(1,MAX(0,($BX94-2018+1)/($BX94-$BW94+1))),"")</f>
        <v>1.0</v>
      </c>
      <c r="Q94">
        <f>IF(AND(ISNUMBER($BW94),ISNUMBER($BX94)),MIN(1,MAX(0,($BX94-2019+1)/($BX94-$BW94+1))),"")</f>
        <v>0.8</v>
      </c>
      <c r="R94">
        <f>IF(AND(ISNUMBER($BW94),ISNUMBER($BX94)),MIN(1,MAX(0,($BX94-2016+1)/($BX94-$BW94+1))),"")</f>
        <v>1.0</v>
      </c>
      <c r="S94">
        <f>IF($L94&lt;&gt;"",IF($L94&gt;=2015.5,1,0),"")</f>
        <v>1.0</v>
      </c>
      <c r="T94">
        <f>IF($L94&lt;&gt;"",IF($L94&gt;=2016,1,0),"")</f>
        <v>1.0</v>
      </c>
      <c r="U94">
        <f>IF(ISNUMBER($BX94),IF($BX94&gt;=2016,1,0),"")</f>
        <v>1.0</v>
      </c>
      <c r="V94">
        <f>IF(ISNUMBER($BW94),IF($BW94&gt;=2016,1,0),"")</f>
        <v>1.0</v>
      </c>
      <c r="W94" t="str">
        <f>IF(AND(ISNUMBER($BW94),ISNUMBER($BX94)),IF($BW94&gt;=2016,"post-only",IF($BX94&lt;2016,"pre-only","mixed")),"")</f>
        <v>post-only</v>
      </c>
      <c r="X94">
        <f>IF(AND(ISNUMBER($BW94),ISNUMBER($BX94)),MIN(1,MAX(0,($BX94-2017+1)/($BX94-$BW94+1))),"")</f>
        <v>1.0</v>
      </c>
      <c r="Y94">
        <f>IF(AND(ISNUMBER($BW94),ISNUMBER($BX94)),MIN(1,MAX(0,($BX94-2018+1)/($BX94-$BW94+1))),"")</f>
        <v>1.0</v>
      </c>
      <c r="Z94">
        <f>IF(AND(ISNUMBER($BW94),ISNUMBER($BX94)),MIN(1,MAX(0,($BX94-2019+1)/($BX94-$BW94+1))),"")</f>
        <v>0.8</v>
      </c>
      <c r="AA94">
        <f>IF(ISNUMBER($BX94),IF($BX94&gt;=2017,1,0),"")</f>
        <v>1.0</v>
      </c>
      <c r="AB94">
        <f>IF(ISNUMBER($BX94),IF($BX94&gt;=2018,1,0),"")</f>
        <v>1.0</v>
      </c>
      <c r="AC94">
        <f>IF(ISNUMBER($BX94),IF($BX94&gt;=2019,1,0),"")</f>
        <v>1.0</v>
      </c>
      <c r="AD94">
        <f>IF($L94&lt;&gt;"",IF($L94&gt;2013,1,0),"")</f>
        <v>1.0</v>
      </c>
      <c r="AE94">
        <f>IF($L94&lt;&gt;"",1+IF($L94&gt;2011,1,0)+IF($L94&gt;2014,1,0),"")</f>
        <v>3.0</v>
      </c>
      <c r="AF94" t="inlineStr">
        <is>
          <t>loan (interest rate)</t>
        </is>
      </c>
      <c r="AG94" t="inlineStr">
        <is>
          <t>disclosure</t>
        </is>
      </c>
      <c r="AH94" t="inlineStr">
        <is>
          <t>99_NCE</t>
        </is>
      </c>
      <c r="AI94" t="inlineStr">
        <is>
          <t>with ETS/CT</t>
        </is>
      </c>
      <c r="AJ94" t="inlineStr">
        <is>
          <t>with ETS/CT</t>
        </is>
      </c>
      <c r="AK94" t="str">
        <f>IF(AND($CF94&lt;&gt;"",IFERROR(INDEX(subsample_country_map!$B:$B,MATCH($CF94,subsample_country_map!$A:$A,0)),"")&lt;&gt;""),INDEX(subsample_country_map!$B:$B,MATCH($CF94,subsample_country_map!$A:$A,0)),INDEX(lookup!$AA:$AA,MATCH($A94,lookup!$A:$A,0)))</f>
        <v>2_Europe</v>
      </c>
      <c r="AL94" t="str">
        <f>IF(AND($CF94&lt;&gt;"",IFERROR(INDEX(subsample_country_map!$C:$C,MATCH($CF94,subsample_country_map!$A:$A,0)),"")&lt;&gt;""),INDEX(subsample_country_map!$C:$C,MATCH($CF94,subsample_country_map!$A:$A,0)),INDEX(lookup!$AB:$AB,MATCH($A94,lookup!$A:$A,0)))</f>
        <v>99_NCE</v>
      </c>
      <c r="AM94" t="str">
        <f>IF(AND($CF94&lt;&gt;"",IFERROR(INDEX(subsample_country_map!$D:$D,MATCH($CF94,subsample_country_map!$A:$A,0)),"")&lt;&gt;""),INDEX(subsample_country_map!$D:$D,MATCH($CF94,subsample_country_map!$A:$A,0)),INDEX(lookup!$AC:$AC,MATCH($A94,lookup!$A:$A,0)))</f>
        <v>1_western</v>
      </c>
      <c r="AN94" t="str">
        <f>IF(AND($CF94&lt;&gt;"",IFERROR(INDEX(subsample_country_map!$E:$E,MATCH($CF94,subsample_country_map!$A:$A,0)),"")&lt;&gt;""),INDEX(subsample_country_map!$E:$E,MATCH($CF94,subsample_country_map!$A:$A,0)),INDEX(lookup!$AD:$AD,MATCH($A94,lookup!$A:$A,0)))</f>
        <v>99_NCE</v>
      </c>
      <c r="AO94" t="str">
        <f>INDEX(lookup!$Y:$Y,MATCH($A94,lookup!$A:$A,0))</f>
        <v>1_not published</v>
      </c>
      <c r="AP94" t="str">
        <f>INDEX(lookup!$Z:$Z,MATCH($A94,lookup!$A:$A,0))</f>
        <v>99_NCE</v>
      </c>
      <c r="AQ94" t="str">
        <f>INDEX(lookup!$W:$W,MATCH($A94,lookup!$A:$A,0))</f>
        <v>1_fin/acc/econ</v>
      </c>
      <c r="AS94" t="inlineStr">
        <is>
          <t>staging</t>
        </is>
      </c>
      <c r="AT94" t="inlineStr">
        <is>
          <t>good-CER</t>
        </is>
      </c>
      <c r="AU94" t="inlineStr">
        <is>
          <t>cost</t>
        </is>
      </c>
      <c r="AV94" t="inlineStr">
        <is>
          <t>-0.103</t>
        </is>
      </c>
      <c r="AW94" t="inlineStr">
        <is>
          <t>0.00244</t>
        </is>
      </c>
      <c r="BA94" t="n">
        <v>306871</v>
      </c>
      <c r="BB94" t="inlineStr">
        <is>
          <t>0</t>
        </is>
      </c>
      <c r="BC94" t="inlineStr">
        <is>
          <t>FE</t>
        </is>
      </c>
      <c r="BD94" t="inlineStr">
        <is>
          <t>other:bank-time level</t>
        </is>
      </c>
      <c r="BE94" t="inlineStr">
        <is>
          <t>none</t>
        </is>
      </c>
      <c r="BI94" t="inlineStr">
        <is>
          <t>Table 2</t>
        </is>
      </c>
      <c r="BJ94" t="inlineStr">
        <is>
          <t>Column 1 (Bank+Time FE)</t>
        </is>
      </c>
      <c r="BK94" t="inlineStr">
        <is>
          <t>39</t>
        </is>
      </c>
      <c r="BL94" t="inlineStr">
        <is>
          <t>Targetf,t -0.103*** (0.00244)</t>
        </is>
      </c>
      <c r="BM94" t="inlineStr">
        <is>
          <t>Targetf,t</t>
        </is>
      </c>
      <c r="BN94" t="inlineStr">
        <is>
          <t>Spreadb,f,t (monthly average credit spread over maturity-matched risk-free rate)</t>
        </is>
      </c>
      <c r="BO94" t="inlineStr">
        <is>
          <t>update</t>
        </is>
      </c>
      <c r="BP94" t="inlineStr">
        <is>
          <t>Altavilla et al (2024)</t>
        </is>
      </c>
      <c r="BQ94" t="inlineStr">
        <is>
          <t>computed</t>
        </is>
      </c>
      <c r="BT94" t="n">
        <v>0</v>
      </c>
      <c r="BU94" t="inlineStr">
        <is>
          <t>staging_Altavilla_et_al_2024.csv</t>
        </is>
      </c>
      <c r="BW94" t="n">
        <v>2018</v>
      </c>
      <c r="BX94" t="n">
        <v>2022</v>
      </c>
      <c r="BY94" t="inlineStr">
        <is>
          <t>multi: euro area (all euro-area countries; borrowers are publicly listed euro-area firms in AnaCredit)</t>
        </is>
      </c>
      <c r="BZ94" t="n">
        <v>2020</v>
      </c>
      <c r="CA94" t="n">
        <v>1</v>
      </c>
      <c r="CB94" t="n">
        <v>1</v>
      </c>
      <c r="CC94" t="n">
        <v>1</v>
      </c>
      <c r="CD94" t="n">
        <v>-0.07612898752279343</v>
      </c>
      <c r="CE94" t="n">
        <v>1</v>
      </c>
    </row>
    <row r="95">
      <c r="A95" t="inlineStr">
        <is>
          <t>Altavilla et al (2024)</t>
        </is>
      </c>
      <c r="B95" t="n">
        <v>1400</v>
      </c>
      <c r="C95" t="n">
        <v>-0.005841862970575947</v>
      </c>
      <c r="D95" t="n">
        <v>306788</v>
      </c>
      <c r="E95">
        <f>IF(ISNUMBER($BA95),$BA95,IF(AND(ISNUMBER($D95),ISNUMBER($BW95),ISNUMBER($BX95)),$D95*($BX95-$BW95+1),""))</f>
        <v>306788.0</v>
      </c>
      <c r="H95" t="inlineStr">
        <is>
          <t>partial</t>
        </is>
      </c>
      <c r="I95" t="inlineStr">
        <is>
          <t>Regression Cofficient and Standard Error  available</t>
        </is>
      </c>
      <c r="J95">
        <f>IF($BW95&lt;&gt;"",$BW95,"")</f>
        <v>2018.0</v>
      </c>
      <c r="K95">
        <f>IF($BX95&lt;&gt;"",$BX95,"")</f>
        <v>2022.0</v>
      </c>
      <c r="L95">
        <f>IF(AND(ISNUMBER($BW95),ISNUMBER($BX95)),($BW95+$BX95)/2,"")</f>
        <v>2020.0</v>
      </c>
      <c r="M95">
        <f>IF($L95&lt;&gt;"",$L95,"")</f>
        <v>2020.0</v>
      </c>
      <c r="N95">
        <f>IF(AND(ISNUMBER($BW95),ISNUMBER($BX95)),MIN(1,MAX(0,($BX95-2016+1)/($BX95-$BW95+1))),"")</f>
        <v>1.0</v>
      </c>
      <c r="O95">
        <f>IF(AND(ISNUMBER($BW95),ISNUMBER($BX95)),MIN(1,MAX(0,($BX95-2017+1)/($BX95-$BW95+1))),"")</f>
        <v>1.0</v>
      </c>
      <c r="P95">
        <f>IF(AND(ISNUMBER($BW95),ISNUMBER($BX95)),MIN(1,MAX(0,($BX95-2018+1)/($BX95-$BW95+1))),"")</f>
        <v>1.0</v>
      </c>
      <c r="Q95">
        <f>IF(AND(ISNUMBER($BW95),ISNUMBER($BX95)),MIN(1,MAX(0,($BX95-2019+1)/($BX95-$BW95+1))),"")</f>
        <v>0.8</v>
      </c>
      <c r="R95">
        <f>IF(AND(ISNUMBER($BW95),ISNUMBER($BX95)),MIN(1,MAX(0,($BX95-2016+1)/($BX95-$BW95+1))),"")</f>
        <v>1.0</v>
      </c>
      <c r="S95">
        <f>IF($L95&lt;&gt;"",IF($L95&gt;=2015.5,1,0),"")</f>
        <v>1.0</v>
      </c>
      <c r="T95">
        <f>IF($L95&lt;&gt;"",IF($L95&gt;=2016,1,0),"")</f>
        <v>1.0</v>
      </c>
      <c r="U95">
        <f>IF(ISNUMBER($BX95),IF($BX95&gt;=2016,1,0),"")</f>
        <v>1.0</v>
      </c>
      <c r="V95">
        <f>IF(ISNUMBER($BW95),IF($BW95&gt;=2016,1,0),"")</f>
        <v>1.0</v>
      </c>
      <c r="W95" t="str">
        <f>IF(AND(ISNUMBER($BW95),ISNUMBER($BX95)),IF($BW95&gt;=2016,"post-only",IF($BX95&lt;2016,"pre-only","mixed")),"")</f>
        <v>post-only</v>
      </c>
      <c r="X95">
        <f>IF(AND(ISNUMBER($BW95),ISNUMBER($BX95)),MIN(1,MAX(0,($BX95-2017+1)/($BX95-$BW95+1))),"")</f>
        <v>1.0</v>
      </c>
      <c r="Y95">
        <f>IF(AND(ISNUMBER($BW95),ISNUMBER($BX95)),MIN(1,MAX(0,($BX95-2018+1)/($BX95-$BW95+1))),"")</f>
        <v>1.0</v>
      </c>
      <c r="Z95">
        <f>IF(AND(ISNUMBER($BW95),ISNUMBER($BX95)),MIN(1,MAX(0,($BX95-2019+1)/($BX95-$BW95+1))),"")</f>
        <v>0.8</v>
      </c>
      <c r="AA95">
        <f>IF(ISNUMBER($BX95),IF($BX95&gt;=2017,1,0),"")</f>
        <v>1.0</v>
      </c>
      <c r="AB95">
        <f>IF(ISNUMBER($BX95),IF($BX95&gt;=2018,1,0),"")</f>
        <v>1.0</v>
      </c>
      <c r="AC95">
        <f>IF(ISNUMBER($BX95),IF($BX95&gt;=2019,1,0),"")</f>
        <v>1.0</v>
      </c>
      <c r="AD95">
        <f>IF($L95&lt;&gt;"",IF($L95&gt;2013,1,0),"")</f>
        <v>1.0</v>
      </c>
      <c r="AE95">
        <f>IF($L95&lt;&gt;"",1+IF($L95&gt;2011,1,0)+IF($L95&gt;2014,1,0),"")</f>
        <v>3.0</v>
      </c>
      <c r="AF95" t="inlineStr">
        <is>
          <t>loan (interest rate)</t>
        </is>
      </c>
      <c r="AG95" t="inlineStr">
        <is>
          <t>performance</t>
        </is>
      </c>
      <c r="AH95" t="inlineStr">
        <is>
          <t>99_NCE</t>
        </is>
      </c>
      <c r="AI95" t="inlineStr">
        <is>
          <t>with ETS/CT</t>
        </is>
      </c>
      <c r="AJ95" t="inlineStr">
        <is>
          <t>with ETS/CT</t>
        </is>
      </c>
      <c r="AK95" t="str">
        <f>IF(AND($CF95&lt;&gt;"",IFERROR(INDEX(subsample_country_map!$B:$B,MATCH($CF95,subsample_country_map!$A:$A,0)),"")&lt;&gt;""),INDEX(subsample_country_map!$B:$B,MATCH($CF95,subsample_country_map!$A:$A,0)),INDEX(lookup!$AA:$AA,MATCH($A95,lookup!$A:$A,0)))</f>
        <v>2_Europe</v>
      </c>
      <c r="AL95" t="str">
        <f>IF(AND($CF95&lt;&gt;"",IFERROR(INDEX(subsample_country_map!$C:$C,MATCH($CF95,subsample_country_map!$A:$A,0)),"")&lt;&gt;""),INDEX(subsample_country_map!$C:$C,MATCH($CF95,subsample_country_map!$A:$A,0)),INDEX(lookup!$AB:$AB,MATCH($A95,lookup!$A:$A,0)))</f>
        <v>99_NCE</v>
      </c>
      <c r="AM95" t="str">
        <f>IF(AND($CF95&lt;&gt;"",IFERROR(INDEX(subsample_country_map!$D:$D,MATCH($CF95,subsample_country_map!$A:$A,0)),"")&lt;&gt;""),INDEX(subsample_country_map!$D:$D,MATCH($CF95,subsample_country_map!$A:$A,0)),INDEX(lookup!$AC:$AC,MATCH($A95,lookup!$A:$A,0)))</f>
        <v>1_western</v>
      </c>
      <c r="AN95" t="str">
        <f>IF(AND($CF95&lt;&gt;"",IFERROR(INDEX(subsample_country_map!$E:$E,MATCH($CF95,subsample_country_map!$A:$A,0)),"")&lt;&gt;""),INDEX(subsample_country_map!$E:$E,MATCH($CF95,subsample_country_map!$A:$A,0)),INDEX(lookup!$AD:$AD,MATCH($A95,lookup!$A:$A,0)))</f>
        <v>99_NCE</v>
      </c>
      <c r="AO95" t="str">
        <f>INDEX(lookup!$Y:$Y,MATCH($A95,lookup!$A:$A,0))</f>
        <v>1_not published</v>
      </c>
      <c r="AP95" t="str">
        <f>INDEX(lookup!$Z:$Z,MATCH($A95,lookup!$A:$A,0))</f>
        <v>99_NCE</v>
      </c>
      <c r="AQ95" t="str">
        <f>INDEX(lookup!$W:$W,MATCH($A95,lookup!$A:$A,0))</f>
        <v>1_fin/acc/econ</v>
      </c>
      <c r="AS95" t="inlineStr">
        <is>
          <t>staging</t>
        </is>
      </c>
      <c r="AT95" t="inlineStr">
        <is>
          <t>bad-CER</t>
        </is>
      </c>
      <c r="AU95" t="inlineStr">
        <is>
          <t>cost</t>
        </is>
      </c>
      <c r="AV95" t="inlineStr">
        <is>
          <t>0.0199</t>
        </is>
      </c>
      <c r="AW95" t="inlineStr">
        <is>
          <t>0.00615</t>
        </is>
      </c>
      <c r="BA95" t="n">
        <v>306788</v>
      </c>
      <c r="BB95" t="inlineStr">
        <is>
          <t>as-stated:in the previous year (or quarter, depending on the firm's reporting frequency)</t>
        </is>
      </c>
      <c r="BC95" t="inlineStr">
        <is>
          <t>FE</t>
        </is>
      </c>
      <c r="BD95" t="inlineStr">
        <is>
          <t>other:bank-time level</t>
        </is>
      </c>
      <c r="BE95" t="inlineStr">
        <is>
          <t>none</t>
        </is>
      </c>
      <c r="BI95" t="inlineStr">
        <is>
          <t>Table 2</t>
        </is>
      </c>
      <c r="BJ95" t="inlineStr">
        <is>
          <t>Column 2 (Bank+Time+ILS FE)</t>
        </is>
      </c>
      <c r="BK95" t="inlineStr">
        <is>
          <t>39</t>
        </is>
      </c>
      <c r="BL95" t="inlineStr">
        <is>
          <t>Carbonf,t 0.0199*** (0.00615)</t>
        </is>
      </c>
      <c r="BM95" t="inlineStr">
        <is>
          <t>Carbonf,t</t>
        </is>
      </c>
      <c r="BN95" t="inlineStr">
        <is>
          <t>Spreadb,f,t (monthly average credit spread over maturity-matched risk-free rate)</t>
        </is>
      </c>
      <c r="BO95" t="inlineStr">
        <is>
          <t>update</t>
        </is>
      </c>
      <c r="BP95" t="inlineStr">
        <is>
          <t>Altavilla et al (2024)</t>
        </is>
      </c>
      <c r="BQ95" t="inlineStr">
        <is>
          <t>computed</t>
        </is>
      </c>
      <c r="BT95" t="n">
        <v>0</v>
      </c>
      <c r="BU95" t="inlineStr">
        <is>
          <t>staging_Altavilla_et_al_2024.csv</t>
        </is>
      </c>
      <c r="BW95" t="n">
        <v>2018</v>
      </c>
      <c r="BX95" t="n">
        <v>2022</v>
      </c>
      <c r="BY95" t="inlineStr">
        <is>
          <t>multi: euro area (all euro-area countries; borrowers are publicly listed euro-area firms in AnaCredit)</t>
        </is>
      </c>
      <c r="BZ95" t="n">
        <v>2020</v>
      </c>
      <c r="CA95" t="n">
        <v>1</v>
      </c>
      <c r="CB95" t="n">
        <v>1</v>
      </c>
      <c r="CC95" t="n">
        <v>1</v>
      </c>
      <c r="CD95" t="n">
        <v>-0.005841929427729423</v>
      </c>
      <c r="CE95" t="n">
        <v>1</v>
      </c>
    </row>
    <row r="96">
      <c r="A96" t="inlineStr">
        <is>
          <t>Altavilla et al (2024)</t>
        </is>
      </c>
      <c r="B96" t="n">
        <v>1401</v>
      </c>
      <c r="C96" t="n">
        <v>-0.04735713172313866</v>
      </c>
      <c r="D96" t="n">
        <v>306788</v>
      </c>
      <c r="E96">
        <f>IF(ISNUMBER($BA96),$BA96,IF(AND(ISNUMBER($D96),ISNUMBER($BW96),ISNUMBER($BX96)),$D96*($BX96-$BW96+1),""))</f>
        <v>306788.0</v>
      </c>
      <c r="H96" t="inlineStr">
        <is>
          <t>partial</t>
        </is>
      </c>
      <c r="I96" t="inlineStr">
        <is>
          <t>Regression Cofficient and Standard Error  available</t>
        </is>
      </c>
      <c r="J96">
        <f>IF($BW96&lt;&gt;"",$BW96,"")</f>
        <v>2018.0</v>
      </c>
      <c r="K96">
        <f>IF($BX96&lt;&gt;"",$BX96,"")</f>
        <v>2022.0</v>
      </c>
      <c r="L96">
        <f>IF(AND(ISNUMBER($BW96),ISNUMBER($BX96)),($BW96+$BX96)/2,"")</f>
        <v>2020.0</v>
      </c>
      <c r="M96">
        <f>IF($L96&lt;&gt;"",$L96,"")</f>
        <v>2020.0</v>
      </c>
      <c r="N96">
        <f>IF(AND(ISNUMBER($BW96),ISNUMBER($BX96)),MIN(1,MAX(0,($BX96-2016+1)/($BX96-$BW96+1))),"")</f>
        <v>1.0</v>
      </c>
      <c r="O96">
        <f>IF(AND(ISNUMBER($BW96),ISNUMBER($BX96)),MIN(1,MAX(0,($BX96-2017+1)/($BX96-$BW96+1))),"")</f>
        <v>1.0</v>
      </c>
      <c r="P96">
        <f>IF(AND(ISNUMBER($BW96),ISNUMBER($BX96)),MIN(1,MAX(0,($BX96-2018+1)/($BX96-$BW96+1))),"")</f>
        <v>1.0</v>
      </c>
      <c r="Q96">
        <f>IF(AND(ISNUMBER($BW96),ISNUMBER($BX96)),MIN(1,MAX(0,($BX96-2019+1)/($BX96-$BW96+1))),"")</f>
        <v>0.8</v>
      </c>
      <c r="R96">
        <f>IF(AND(ISNUMBER($BW96),ISNUMBER($BX96)),MIN(1,MAX(0,($BX96-2016+1)/($BX96-$BW96+1))),"")</f>
        <v>1.0</v>
      </c>
      <c r="S96">
        <f>IF($L96&lt;&gt;"",IF($L96&gt;=2015.5,1,0),"")</f>
        <v>1.0</v>
      </c>
      <c r="T96">
        <f>IF($L96&lt;&gt;"",IF($L96&gt;=2016,1,0),"")</f>
        <v>1.0</v>
      </c>
      <c r="U96">
        <f>IF(ISNUMBER($BX96),IF($BX96&gt;=2016,1,0),"")</f>
        <v>1.0</v>
      </c>
      <c r="V96">
        <f>IF(ISNUMBER($BW96),IF($BW96&gt;=2016,1,0),"")</f>
        <v>1.0</v>
      </c>
      <c r="W96" t="str">
        <f>IF(AND(ISNUMBER($BW96),ISNUMBER($BX96)),IF($BW96&gt;=2016,"post-only",IF($BX96&lt;2016,"pre-only","mixed")),"")</f>
        <v>post-only</v>
      </c>
      <c r="X96">
        <f>IF(AND(ISNUMBER($BW96),ISNUMBER($BX96)),MIN(1,MAX(0,($BX96-2017+1)/($BX96-$BW96+1))),"")</f>
        <v>1.0</v>
      </c>
      <c r="Y96">
        <f>IF(AND(ISNUMBER($BW96),ISNUMBER($BX96)),MIN(1,MAX(0,($BX96-2018+1)/($BX96-$BW96+1))),"")</f>
        <v>1.0</v>
      </c>
      <c r="Z96">
        <f>IF(AND(ISNUMBER($BW96),ISNUMBER($BX96)),MIN(1,MAX(0,($BX96-2019+1)/($BX96-$BW96+1))),"")</f>
        <v>0.8</v>
      </c>
      <c r="AA96">
        <f>IF(ISNUMBER($BX96),IF($BX96&gt;=2017,1,0),"")</f>
        <v>1.0</v>
      </c>
      <c r="AB96">
        <f>IF(ISNUMBER($BX96),IF($BX96&gt;=2018,1,0),"")</f>
        <v>1.0</v>
      </c>
      <c r="AC96">
        <f>IF(ISNUMBER($BX96),IF($BX96&gt;=2019,1,0),"")</f>
        <v>1.0</v>
      </c>
      <c r="AD96">
        <f>IF($L96&lt;&gt;"",IF($L96&gt;2013,1,0),"")</f>
        <v>1.0</v>
      </c>
      <c r="AE96">
        <f>IF($L96&lt;&gt;"",1+IF($L96&gt;2011,1,0)+IF($L96&gt;2014,1,0),"")</f>
        <v>3.0</v>
      </c>
      <c r="AF96" t="inlineStr">
        <is>
          <t>loan (interest rate)</t>
        </is>
      </c>
      <c r="AG96" t="inlineStr">
        <is>
          <t>disclosure</t>
        </is>
      </c>
      <c r="AH96" t="inlineStr">
        <is>
          <t>99_NCE</t>
        </is>
      </c>
      <c r="AI96" t="inlineStr">
        <is>
          <t>with ETS/CT</t>
        </is>
      </c>
      <c r="AJ96" t="inlineStr">
        <is>
          <t>with ETS/CT</t>
        </is>
      </c>
      <c r="AK96" t="str">
        <f>IF(AND($CF96&lt;&gt;"",IFERROR(INDEX(subsample_country_map!$B:$B,MATCH($CF96,subsample_country_map!$A:$A,0)),"")&lt;&gt;""),INDEX(subsample_country_map!$B:$B,MATCH($CF96,subsample_country_map!$A:$A,0)),INDEX(lookup!$AA:$AA,MATCH($A96,lookup!$A:$A,0)))</f>
        <v>2_Europe</v>
      </c>
      <c r="AL96" t="str">
        <f>IF(AND($CF96&lt;&gt;"",IFERROR(INDEX(subsample_country_map!$C:$C,MATCH($CF96,subsample_country_map!$A:$A,0)),"")&lt;&gt;""),INDEX(subsample_country_map!$C:$C,MATCH($CF96,subsample_country_map!$A:$A,0)),INDEX(lookup!$AB:$AB,MATCH($A96,lookup!$A:$A,0)))</f>
        <v>99_NCE</v>
      </c>
      <c r="AM96" t="str">
        <f>IF(AND($CF96&lt;&gt;"",IFERROR(INDEX(subsample_country_map!$D:$D,MATCH($CF96,subsample_country_map!$A:$A,0)),"")&lt;&gt;""),INDEX(subsample_country_map!$D:$D,MATCH($CF96,subsample_country_map!$A:$A,0)),INDEX(lookup!$AC:$AC,MATCH($A96,lookup!$A:$A,0)))</f>
        <v>1_western</v>
      </c>
      <c r="AN96" t="str">
        <f>IF(AND($CF96&lt;&gt;"",IFERROR(INDEX(subsample_country_map!$E:$E,MATCH($CF96,subsample_country_map!$A:$A,0)),"")&lt;&gt;""),INDEX(subsample_country_map!$E:$E,MATCH($CF96,subsample_country_map!$A:$A,0)),INDEX(lookup!$AD:$AD,MATCH($A96,lookup!$A:$A,0)))</f>
        <v>99_NCE</v>
      </c>
      <c r="AO96" t="str">
        <f>INDEX(lookup!$Y:$Y,MATCH($A96,lookup!$A:$A,0))</f>
        <v>1_not published</v>
      </c>
      <c r="AP96" t="str">
        <f>INDEX(lookup!$Z:$Z,MATCH($A96,lookup!$A:$A,0))</f>
        <v>99_NCE</v>
      </c>
      <c r="AQ96" t="str">
        <f>INDEX(lookup!$W:$W,MATCH($A96,lookup!$A:$A,0))</f>
        <v>1_fin/acc/econ</v>
      </c>
      <c r="AS96" t="inlineStr">
        <is>
          <t>staging</t>
        </is>
      </c>
      <c r="AT96" t="inlineStr">
        <is>
          <t>good-CER</t>
        </is>
      </c>
      <c r="AU96" t="inlineStr">
        <is>
          <t>cost</t>
        </is>
      </c>
      <c r="AV96" t="inlineStr">
        <is>
          <t>-0.0667</t>
        </is>
      </c>
      <c r="AW96" t="inlineStr">
        <is>
          <t>0.00254</t>
        </is>
      </c>
      <c r="BA96" t="n">
        <v>306788</v>
      </c>
      <c r="BB96" t="inlineStr">
        <is>
          <t>0</t>
        </is>
      </c>
      <c r="BC96" t="inlineStr">
        <is>
          <t>FE</t>
        </is>
      </c>
      <c r="BD96" t="inlineStr">
        <is>
          <t>other:bank-time level</t>
        </is>
      </c>
      <c r="BE96" t="inlineStr">
        <is>
          <t>none</t>
        </is>
      </c>
      <c r="BI96" t="inlineStr">
        <is>
          <t>Table 2</t>
        </is>
      </c>
      <c r="BJ96" t="inlineStr">
        <is>
          <t>Column 2 (Bank+Time+ILS FE)</t>
        </is>
      </c>
      <c r="BK96" t="inlineStr">
        <is>
          <t>39</t>
        </is>
      </c>
      <c r="BL96" t="inlineStr">
        <is>
          <t>Targetf,t -0.0667*** (0.00254)</t>
        </is>
      </c>
      <c r="BM96" t="inlineStr">
        <is>
          <t>Targetf,t</t>
        </is>
      </c>
      <c r="BN96" t="inlineStr">
        <is>
          <t>Spreadb,f,t (monthly average credit spread over maturity-matched risk-free rate)</t>
        </is>
      </c>
      <c r="BO96" t="inlineStr">
        <is>
          <t>update</t>
        </is>
      </c>
      <c r="BP96" t="inlineStr">
        <is>
          <t>Altavilla et al (2024)</t>
        </is>
      </c>
      <c r="BQ96" t="inlineStr">
        <is>
          <t>computed</t>
        </is>
      </c>
      <c r="BT96" t="n">
        <v>0</v>
      </c>
      <c r="BU96" t="inlineStr">
        <is>
          <t>staging_Altavilla_et_al_2024.csv</t>
        </is>
      </c>
      <c r="BW96" t="n">
        <v>2018</v>
      </c>
      <c r="BX96" t="n">
        <v>2022</v>
      </c>
      <c r="BY96" t="inlineStr">
        <is>
          <t>multi: euro area (all euro-area countries; borrowers are publicly listed euro-area firms in AnaCredit)</t>
        </is>
      </c>
      <c r="BZ96" t="n">
        <v>2020</v>
      </c>
      <c r="CA96" t="n">
        <v>1</v>
      </c>
      <c r="CB96" t="n">
        <v>1</v>
      </c>
      <c r="CC96" t="n">
        <v>1</v>
      </c>
      <c r="CD96" t="n">
        <v>-0.04739258201831181</v>
      </c>
      <c r="CE96" t="n">
        <v>1</v>
      </c>
    </row>
    <row r="97">
      <c r="A97" t="inlineStr">
        <is>
          <t>Altavilla et al (2024)</t>
        </is>
      </c>
      <c r="B97" t="n">
        <v>1402</v>
      </c>
      <c r="C97" t="n">
        <v>-0.008822575727712868</v>
      </c>
      <c r="D97" t="n">
        <v>306788</v>
      </c>
      <c r="E97">
        <f>IF(ISNUMBER($BA97),$BA97,IF(AND(ISNUMBER($D97),ISNUMBER($BW97),ISNUMBER($BX97)),$D97*($BX97-$BW97+1),""))</f>
        <v>306788.0</v>
      </c>
      <c r="H97" t="inlineStr">
        <is>
          <t>partial</t>
        </is>
      </c>
      <c r="I97" t="inlineStr">
        <is>
          <t>Regression Cofficient and Standard Error  available</t>
        </is>
      </c>
      <c r="J97">
        <f>IF($BW97&lt;&gt;"",$BW97,"")</f>
        <v>2018.0</v>
      </c>
      <c r="K97">
        <f>IF($BX97&lt;&gt;"",$BX97,"")</f>
        <v>2022.0</v>
      </c>
      <c r="L97">
        <f>IF(AND(ISNUMBER($BW97),ISNUMBER($BX97)),($BW97+$BX97)/2,"")</f>
        <v>2020.0</v>
      </c>
      <c r="M97">
        <f>IF($L97&lt;&gt;"",$L97,"")</f>
        <v>2020.0</v>
      </c>
      <c r="N97">
        <f>IF(AND(ISNUMBER($BW97),ISNUMBER($BX97)),MIN(1,MAX(0,($BX97-2016+1)/($BX97-$BW97+1))),"")</f>
        <v>1.0</v>
      </c>
      <c r="O97">
        <f>IF(AND(ISNUMBER($BW97),ISNUMBER($BX97)),MIN(1,MAX(0,($BX97-2017+1)/($BX97-$BW97+1))),"")</f>
        <v>1.0</v>
      </c>
      <c r="P97">
        <f>IF(AND(ISNUMBER($BW97),ISNUMBER($BX97)),MIN(1,MAX(0,($BX97-2018+1)/($BX97-$BW97+1))),"")</f>
        <v>1.0</v>
      </c>
      <c r="Q97">
        <f>IF(AND(ISNUMBER($BW97),ISNUMBER($BX97)),MIN(1,MAX(0,($BX97-2019+1)/($BX97-$BW97+1))),"")</f>
        <v>0.8</v>
      </c>
      <c r="R97">
        <f>IF(AND(ISNUMBER($BW97),ISNUMBER($BX97)),MIN(1,MAX(0,($BX97-2016+1)/($BX97-$BW97+1))),"")</f>
        <v>1.0</v>
      </c>
      <c r="S97">
        <f>IF($L97&lt;&gt;"",IF($L97&gt;=2015.5,1,0),"")</f>
        <v>1.0</v>
      </c>
      <c r="T97">
        <f>IF($L97&lt;&gt;"",IF($L97&gt;=2016,1,0),"")</f>
        <v>1.0</v>
      </c>
      <c r="U97">
        <f>IF(ISNUMBER($BX97),IF($BX97&gt;=2016,1,0),"")</f>
        <v>1.0</v>
      </c>
      <c r="V97">
        <f>IF(ISNUMBER($BW97),IF($BW97&gt;=2016,1,0),"")</f>
        <v>1.0</v>
      </c>
      <c r="W97" t="str">
        <f>IF(AND(ISNUMBER($BW97),ISNUMBER($BX97)),IF($BW97&gt;=2016,"post-only",IF($BX97&lt;2016,"pre-only","mixed")),"")</f>
        <v>post-only</v>
      </c>
      <c r="X97">
        <f>IF(AND(ISNUMBER($BW97),ISNUMBER($BX97)),MIN(1,MAX(0,($BX97-2017+1)/($BX97-$BW97+1))),"")</f>
        <v>1.0</v>
      </c>
      <c r="Y97">
        <f>IF(AND(ISNUMBER($BW97),ISNUMBER($BX97)),MIN(1,MAX(0,($BX97-2018+1)/($BX97-$BW97+1))),"")</f>
        <v>1.0</v>
      </c>
      <c r="Z97">
        <f>IF(AND(ISNUMBER($BW97),ISNUMBER($BX97)),MIN(1,MAX(0,($BX97-2019+1)/($BX97-$BW97+1))),"")</f>
        <v>0.8</v>
      </c>
      <c r="AA97">
        <f>IF(ISNUMBER($BX97),IF($BX97&gt;=2017,1,0),"")</f>
        <v>1.0</v>
      </c>
      <c r="AB97">
        <f>IF(ISNUMBER($BX97),IF($BX97&gt;=2018,1,0),"")</f>
        <v>1.0</v>
      </c>
      <c r="AC97">
        <f>IF(ISNUMBER($BX97),IF($BX97&gt;=2019,1,0),"")</f>
        <v>1.0</v>
      </c>
      <c r="AD97">
        <f>IF($L97&lt;&gt;"",IF($L97&gt;2013,1,0),"")</f>
        <v>1.0</v>
      </c>
      <c r="AE97">
        <f>IF($L97&lt;&gt;"",1+IF($L97&gt;2011,1,0)+IF($L97&gt;2014,1,0),"")</f>
        <v>3.0</v>
      </c>
      <c r="AF97" t="inlineStr">
        <is>
          <t>loan (interest rate)</t>
        </is>
      </c>
      <c r="AG97" t="inlineStr">
        <is>
          <t>performance</t>
        </is>
      </c>
      <c r="AH97" t="inlineStr">
        <is>
          <t>99_NCE</t>
        </is>
      </c>
      <c r="AI97" t="inlineStr">
        <is>
          <t>with ETS/CT</t>
        </is>
      </c>
      <c r="AJ97" t="inlineStr">
        <is>
          <t>with ETS/CT</t>
        </is>
      </c>
      <c r="AK97" t="str">
        <f>IF(AND($CF97&lt;&gt;"",IFERROR(INDEX(subsample_country_map!$B:$B,MATCH($CF97,subsample_country_map!$A:$A,0)),"")&lt;&gt;""),INDEX(subsample_country_map!$B:$B,MATCH($CF97,subsample_country_map!$A:$A,0)),INDEX(lookup!$AA:$AA,MATCH($A97,lookup!$A:$A,0)))</f>
        <v>2_Europe</v>
      </c>
      <c r="AL97" t="str">
        <f>IF(AND($CF97&lt;&gt;"",IFERROR(INDEX(subsample_country_map!$C:$C,MATCH($CF97,subsample_country_map!$A:$A,0)),"")&lt;&gt;""),INDEX(subsample_country_map!$C:$C,MATCH($CF97,subsample_country_map!$A:$A,0)),INDEX(lookup!$AB:$AB,MATCH($A97,lookup!$A:$A,0)))</f>
        <v>99_NCE</v>
      </c>
      <c r="AM97" t="str">
        <f>IF(AND($CF97&lt;&gt;"",IFERROR(INDEX(subsample_country_map!$D:$D,MATCH($CF97,subsample_country_map!$A:$A,0)),"")&lt;&gt;""),INDEX(subsample_country_map!$D:$D,MATCH($CF97,subsample_country_map!$A:$A,0)),INDEX(lookup!$AC:$AC,MATCH($A97,lookup!$A:$A,0)))</f>
        <v>1_western</v>
      </c>
      <c r="AN97" t="str">
        <f>IF(AND($CF97&lt;&gt;"",IFERROR(INDEX(subsample_country_map!$E:$E,MATCH($CF97,subsample_country_map!$A:$A,0)),"")&lt;&gt;""),INDEX(subsample_country_map!$E:$E,MATCH($CF97,subsample_country_map!$A:$A,0)),INDEX(lookup!$AD:$AD,MATCH($A97,lookup!$A:$A,0)))</f>
        <v>99_NCE</v>
      </c>
      <c r="AO97" t="str">
        <f>INDEX(lookup!$Y:$Y,MATCH($A97,lookup!$A:$A,0))</f>
        <v>1_not published</v>
      </c>
      <c r="AP97" t="str">
        <f>INDEX(lookup!$Z:$Z,MATCH($A97,lookup!$A:$A,0))</f>
        <v>99_NCE</v>
      </c>
      <c r="AQ97" t="str">
        <f>INDEX(lookup!$W:$W,MATCH($A97,lookup!$A:$A,0))</f>
        <v>1_fin/acc/econ</v>
      </c>
      <c r="AS97" t="inlineStr">
        <is>
          <t>staging</t>
        </is>
      </c>
      <c r="AT97" t="inlineStr">
        <is>
          <t>bad-CER</t>
        </is>
      </c>
      <c r="AU97" t="inlineStr">
        <is>
          <t>cost</t>
        </is>
      </c>
      <c r="AV97" t="inlineStr">
        <is>
          <t>0.0432</t>
        </is>
      </c>
      <c r="AW97" t="inlineStr">
        <is>
          <t>0.00884</t>
        </is>
      </c>
      <c r="BA97" t="n">
        <v>306788</v>
      </c>
      <c r="BB97" t="inlineStr">
        <is>
          <t>as-stated:in the previous year (or quarter, depending on the firm's reporting frequency)</t>
        </is>
      </c>
      <c r="BC97" t="inlineStr">
        <is>
          <t>FE</t>
        </is>
      </c>
      <c r="BD97" t="inlineStr">
        <is>
          <t>other:bank-time level</t>
        </is>
      </c>
      <c r="BE97" t="inlineStr">
        <is>
          <t>none</t>
        </is>
      </c>
      <c r="BI97" t="inlineStr">
        <is>
          <t>Table 2</t>
        </is>
      </c>
      <c r="BJ97" t="inlineStr">
        <is>
          <t>Column 3 (Bank+Time+ILS FE, with interaction)</t>
        </is>
      </c>
      <c r="BK97" t="inlineStr">
        <is>
          <t>39</t>
        </is>
      </c>
      <c r="BL97" t="inlineStr">
        <is>
          <t>Carbonf,t 0.0432*** (0.00884)</t>
        </is>
      </c>
      <c r="BM97" t="inlineStr">
        <is>
          <t>Carbonf,t</t>
        </is>
      </c>
      <c r="BN97" t="inlineStr">
        <is>
          <t>Spreadb,f,t (monthly average credit spread over maturity-matched risk-free rate)</t>
        </is>
      </c>
      <c r="BO97" t="inlineStr">
        <is>
          <t>update</t>
        </is>
      </c>
      <c r="BP97" t="inlineStr">
        <is>
          <t>Altavilla et al (2024)</t>
        </is>
      </c>
      <c r="BQ97" t="inlineStr">
        <is>
          <t>computed</t>
        </is>
      </c>
      <c r="BT97" t="n">
        <v>0</v>
      </c>
      <c r="BU97" t="inlineStr">
        <is>
          <t>staging_Altavilla_et_al_2024.csv</t>
        </is>
      </c>
      <c r="BW97" t="n">
        <v>2018</v>
      </c>
      <c r="BX97" t="n">
        <v>2022</v>
      </c>
      <c r="BY97" t="inlineStr">
        <is>
          <t>multi: euro area (all euro-area countries; borrowers are publicly listed euro-area firms in AnaCredit)</t>
        </is>
      </c>
      <c r="BZ97" t="n">
        <v>2020</v>
      </c>
      <c r="CA97" t="n">
        <v>1</v>
      </c>
      <c r="CB97" t="n">
        <v>1</v>
      </c>
      <c r="CC97" t="n">
        <v>1</v>
      </c>
      <c r="CD97" t="n">
        <v>-0.008822804648490744</v>
      </c>
      <c r="CE97" t="n">
        <v>1</v>
      </c>
    </row>
    <row r="98">
      <c r="A98" t="inlineStr">
        <is>
          <t>Altavilla et al (2024)</t>
        </is>
      </c>
      <c r="B98" t="n">
        <v>1403</v>
      </c>
      <c r="C98" t="n">
        <v>-0.04723561117034741</v>
      </c>
      <c r="D98" t="n">
        <v>306788</v>
      </c>
      <c r="E98">
        <f>IF(ISNUMBER($BA98),$BA98,IF(AND(ISNUMBER($D98),ISNUMBER($BW98),ISNUMBER($BX98)),$D98*($BX98-$BW98+1),""))</f>
        <v>306788.0</v>
      </c>
      <c r="H98" t="inlineStr">
        <is>
          <t>partial</t>
        </is>
      </c>
      <c r="I98" t="inlineStr">
        <is>
          <t>Regression Cofficient and Standard Error  available</t>
        </is>
      </c>
      <c r="J98">
        <f>IF($BW98&lt;&gt;"",$BW98,"")</f>
        <v>2018.0</v>
      </c>
      <c r="K98">
        <f>IF($BX98&lt;&gt;"",$BX98,"")</f>
        <v>2022.0</v>
      </c>
      <c r="L98">
        <f>IF(AND(ISNUMBER($BW98),ISNUMBER($BX98)),($BW98+$BX98)/2,"")</f>
        <v>2020.0</v>
      </c>
      <c r="M98">
        <f>IF($L98&lt;&gt;"",$L98,"")</f>
        <v>2020.0</v>
      </c>
      <c r="N98">
        <f>IF(AND(ISNUMBER($BW98),ISNUMBER($BX98)),MIN(1,MAX(0,($BX98-2016+1)/($BX98-$BW98+1))),"")</f>
        <v>1.0</v>
      </c>
      <c r="O98">
        <f>IF(AND(ISNUMBER($BW98),ISNUMBER($BX98)),MIN(1,MAX(0,($BX98-2017+1)/($BX98-$BW98+1))),"")</f>
        <v>1.0</v>
      </c>
      <c r="P98">
        <f>IF(AND(ISNUMBER($BW98),ISNUMBER($BX98)),MIN(1,MAX(0,($BX98-2018+1)/($BX98-$BW98+1))),"")</f>
        <v>1.0</v>
      </c>
      <c r="Q98">
        <f>IF(AND(ISNUMBER($BW98),ISNUMBER($BX98)),MIN(1,MAX(0,($BX98-2019+1)/($BX98-$BW98+1))),"")</f>
        <v>0.8</v>
      </c>
      <c r="R98">
        <f>IF(AND(ISNUMBER($BW98),ISNUMBER($BX98)),MIN(1,MAX(0,($BX98-2016+1)/($BX98-$BW98+1))),"")</f>
        <v>1.0</v>
      </c>
      <c r="S98">
        <f>IF($L98&lt;&gt;"",IF($L98&gt;=2015.5,1,0),"")</f>
        <v>1.0</v>
      </c>
      <c r="T98">
        <f>IF($L98&lt;&gt;"",IF($L98&gt;=2016,1,0),"")</f>
        <v>1.0</v>
      </c>
      <c r="U98">
        <f>IF(ISNUMBER($BX98),IF($BX98&gt;=2016,1,0),"")</f>
        <v>1.0</v>
      </c>
      <c r="V98">
        <f>IF(ISNUMBER($BW98),IF($BW98&gt;=2016,1,0),"")</f>
        <v>1.0</v>
      </c>
      <c r="W98" t="str">
        <f>IF(AND(ISNUMBER($BW98),ISNUMBER($BX98)),IF($BW98&gt;=2016,"post-only",IF($BX98&lt;2016,"pre-only","mixed")),"")</f>
        <v>post-only</v>
      </c>
      <c r="X98">
        <f>IF(AND(ISNUMBER($BW98),ISNUMBER($BX98)),MIN(1,MAX(0,($BX98-2017+1)/($BX98-$BW98+1))),"")</f>
        <v>1.0</v>
      </c>
      <c r="Y98">
        <f>IF(AND(ISNUMBER($BW98),ISNUMBER($BX98)),MIN(1,MAX(0,($BX98-2018+1)/($BX98-$BW98+1))),"")</f>
        <v>1.0</v>
      </c>
      <c r="Z98">
        <f>IF(AND(ISNUMBER($BW98),ISNUMBER($BX98)),MIN(1,MAX(0,($BX98-2019+1)/($BX98-$BW98+1))),"")</f>
        <v>0.8</v>
      </c>
      <c r="AA98">
        <f>IF(ISNUMBER($BX98),IF($BX98&gt;=2017,1,0),"")</f>
        <v>1.0</v>
      </c>
      <c r="AB98">
        <f>IF(ISNUMBER($BX98),IF($BX98&gt;=2018,1,0),"")</f>
        <v>1.0</v>
      </c>
      <c r="AC98">
        <f>IF(ISNUMBER($BX98),IF($BX98&gt;=2019,1,0),"")</f>
        <v>1.0</v>
      </c>
      <c r="AD98">
        <f>IF($L98&lt;&gt;"",IF($L98&gt;2013,1,0),"")</f>
        <v>1.0</v>
      </c>
      <c r="AE98">
        <f>IF($L98&lt;&gt;"",1+IF($L98&gt;2011,1,0)+IF($L98&gt;2014,1,0),"")</f>
        <v>3.0</v>
      </c>
      <c r="AF98" t="inlineStr">
        <is>
          <t>loan (interest rate)</t>
        </is>
      </c>
      <c r="AG98" t="inlineStr">
        <is>
          <t>disclosure</t>
        </is>
      </c>
      <c r="AH98" t="inlineStr">
        <is>
          <t>99_NCE</t>
        </is>
      </c>
      <c r="AI98" t="inlineStr">
        <is>
          <t>with ETS/CT</t>
        </is>
      </c>
      <c r="AJ98" t="inlineStr">
        <is>
          <t>with ETS/CT</t>
        </is>
      </c>
      <c r="AK98" t="str">
        <f>IF(AND($CF98&lt;&gt;"",IFERROR(INDEX(subsample_country_map!$B:$B,MATCH($CF98,subsample_country_map!$A:$A,0)),"")&lt;&gt;""),INDEX(subsample_country_map!$B:$B,MATCH($CF98,subsample_country_map!$A:$A,0)),INDEX(lookup!$AA:$AA,MATCH($A98,lookup!$A:$A,0)))</f>
        <v>2_Europe</v>
      </c>
      <c r="AL98" t="str">
        <f>IF(AND($CF98&lt;&gt;"",IFERROR(INDEX(subsample_country_map!$C:$C,MATCH($CF98,subsample_country_map!$A:$A,0)),"")&lt;&gt;""),INDEX(subsample_country_map!$C:$C,MATCH($CF98,subsample_country_map!$A:$A,0)),INDEX(lookup!$AB:$AB,MATCH($A98,lookup!$A:$A,0)))</f>
        <v>99_NCE</v>
      </c>
      <c r="AM98" t="str">
        <f>IF(AND($CF98&lt;&gt;"",IFERROR(INDEX(subsample_country_map!$D:$D,MATCH($CF98,subsample_country_map!$A:$A,0)),"")&lt;&gt;""),INDEX(subsample_country_map!$D:$D,MATCH($CF98,subsample_country_map!$A:$A,0)),INDEX(lookup!$AC:$AC,MATCH($A98,lookup!$A:$A,0)))</f>
        <v>1_western</v>
      </c>
      <c r="AN98" t="str">
        <f>IF(AND($CF98&lt;&gt;"",IFERROR(INDEX(subsample_country_map!$E:$E,MATCH($CF98,subsample_country_map!$A:$A,0)),"")&lt;&gt;""),INDEX(subsample_country_map!$E:$E,MATCH($CF98,subsample_country_map!$A:$A,0)),INDEX(lookup!$AD:$AD,MATCH($A98,lookup!$A:$A,0)))</f>
        <v>99_NCE</v>
      </c>
      <c r="AO98" t="str">
        <f>INDEX(lookup!$Y:$Y,MATCH($A98,lookup!$A:$A,0))</f>
        <v>1_not published</v>
      </c>
      <c r="AP98" t="str">
        <f>INDEX(lookup!$Z:$Z,MATCH($A98,lookup!$A:$A,0))</f>
        <v>99_NCE</v>
      </c>
      <c r="AQ98" t="str">
        <f>INDEX(lookup!$W:$W,MATCH($A98,lookup!$A:$A,0))</f>
        <v>1_fin/acc/econ</v>
      </c>
      <c r="AS98" t="inlineStr">
        <is>
          <t>staging</t>
        </is>
      </c>
      <c r="AT98" t="inlineStr">
        <is>
          <t>good-CER</t>
        </is>
      </c>
      <c r="AU98" t="inlineStr">
        <is>
          <t>cost</t>
        </is>
      </c>
      <c r="AV98" t="inlineStr">
        <is>
          <t>-0.0681</t>
        </is>
      </c>
      <c r="AW98" t="inlineStr">
        <is>
          <t>0.00260</t>
        </is>
      </c>
      <c r="BA98" t="n">
        <v>306788</v>
      </c>
      <c r="BB98" t="inlineStr">
        <is>
          <t>0</t>
        </is>
      </c>
      <c r="BC98" t="inlineStr">
        <is>
          <t>FE</t>
        </is>
      </c>
      <c r="BD98" t="inlineStr">
        <is>
          <t>other:bank-time level</t>
        </is>
      </c>
      <c r="BE98" t="inlineStr">
        <is>
          <t>none</t>
        </is>
      </c>
      <c r="BI98" t="inlineStr">
        <is>
          <t>Table 2</t>
        </is>
      </c>
      <c r="BJ98" t="inlineStr">
        <is>
          <t>Column 3 (Bank+Time+ILS FE, with interaction)</t>
        </is>
      </c>
      <c r="BK98" t="inlineStr">
        <is>
          <t>39</t>
        </is>
      </c>
      <c r="BL98" t="inlineStr">
        <is>
          <t>Targetf,t -0.0681*** (0.00260)</t>
        </is>
      </c>
      <c r="BM98" t="inlineStr">
        <is>
          <t>Targetf,t</t>
        </is>
      </c>
      <c r="BN98" t="inlineStr">
        <is>
          <t>Spreadb,f,t (monthly average credit spread over maturity-matched risk-free rate)</t>
        </is>
      </c>
      <c r="BO98" t="inlineStr">
        <is>
          <t>update</t>
        </is>
      </c>
      <c r="BP98" t="inlineStr">
        <is>
          <t>Altavilla et al (2024)</t>
        </is>
      </c>
      <c r="BQ98" t="inlineStr">
        <is>
          <t>computed</t>
        </is>
      </c>
      <c r="BT98" t="n">
        <v>0</v>
      </c>
      <c r="BU98" t="inlineStr">
        <is>
          <t>staging_Altavilla_et_al_2024.csv</t>
        </is>
      </c>
      <c r="BW98" t="n">
        <v>2018</v>
      </c>
      <c r="BX98" t="n">
        <v>2022</v>
      </c>
      <c r="BY98" t="inlineStr">
        <is>
          <t>multi: euro area (all euro-area countries; borrowers are publicly listed euro-area firms in AnaCredit)</t>
        </is>
      </c>
      <c r="BZ98" t="n">
        <v>2020</v>
      </c>
      <c r="CA98" t="n">
        <v>1</v>
      </c>
      <c r="CB98" t="n">
        <v>1</v>
      </c>
      <c r="CC98" t="n">
        <v>1</v>
      </c>
      <c r="CD98" t="n">
        <v>-0.0472707890209194</v>
      </c>
      <c r="CE98" t="n">
        <v>1</v>
      </c>
    </row>
    <row r="99">
      <c r="A99" t="inlineStr">
        <is>
          <t>Altavilla et al (2024)</t>
        </is>
      </c>
      <c r="B99" t="n">
        <v>1404</v>
      </c>
      <c r="C99" t="n">
        <v>-0.00509603803177481</v>
      </c>
      <c r="D99" t="n">
        <v>305401</v>
      </c>
      <c r="E99">
        <f>IF(ISNUMBER($BA99),$BA99,IF(AND(ISNUMBER($D99),ISNUMBER($BW99),ISNUMBER($BX99)),$D99*($BX99-$BW99+1),""))</f>
        <v>305401.0</v>
      </c>
      <c r="H99" t="inlineStr">
        <is>
          <t>partial</t>
        </is>
      </c>
      <c r="I99" t="inlineStr">
        <is>
          <t>Regression Cofficient and Standard Error  available</t>
        </is>
      </c>
      <c r="J99">
        <f>IF($BW99&lt;&gt;"",$BW99,"")</f>
        <v>2018.0</v>
      </c>
      <c r="K99">
        <f>IF($BX99&lt;&gt;"",$BX99,"")</f>
        <v>2022.0</v>
      </c>
      <c r="L99">
        <f>IF(AND(ISNUMBER($BW99),ISNUMBER($BX99)),($BW99+$BX99)/2,"")</f>
        <v>2020.0</v>
      </c>
      <c r="M99">
        <f>IF($L99&lt;&gt;"",$L99,"")</f>
        <v>2020.0</v>
      </c>
      <c r="N99">
        <f>IF(AND(ISNUMBER($BW99),ISNUMBER($BX99)),MIN(1,MAX(0,($BX99-2016+1)/($BX99-$BW99+1))),"")</f>
        <v>1.0</v>
      </c>
      <c r="O99">
        <f>IF(AND(ISNUMBER($BW99),ISNUMBER($BX99)),MIN(1,MAX(0,($BX99-2017+1)/($BX99-$BW99+1))),"")</f>
        <v>1.0</v>
      </c>
      <c r="P99">
        <f>IF(AND(ISNUMBER($BW99),ISNUMBER($BX99)),MIN(1,MAX(0,($BX99-2018+1)/($BX99-$BW99+1))),"")</f>
        <v>1.0</v>
      </c>
      <c r="Q99">
        <f>IF(AND(ISNUMBER($BW99),ISNUMBER($BX99)),MIN(1,MAX(0,($BX99-2019+1)/($BX99-$BW99+1))),"")</f>
        <v>0.8</v>
      </c>
      <c r="R99">
        <f>IF(AND(ISNUMBER($BW99),ISNUMBER($BX99)),MIN(1,MAX(0,($BX99-2016+1)/($BX99-$BW99+1))),"")</f>
        <v>1.0</v>
      </c>
      <c r="S99">
        <f>IF($L99&lt;&gt;"",IF($L99&gt;=2015.5,1,0),"")</f>
        <v>1.0</v>
      </c>
      <c r="T99">
        <f>IF($L99&lt;&gt;"",IF($L99&gt;=2016,1,0),"")</f>
        <v>1.0</v>
      </c>
      <c r="U99">
        <f>IF(ISNUMBER($BX99),IF($BX99&gt;=2016,1,0),"")</f>
        <v>1.0</v>
      </c>
      <c r="V99">
        <f>IF(ISNUMBER($BW99),IF($BW99&gt;=2016,1,0),"")</f>
        <v>1.0</v>
      </c>
      <c r="W99" t="str">
        <f>IF(AND(ISNUMBER($BW99),ISNUMBER($BX99)),IF($BW99&gt;=2016,"post-only",IF($BX99&lt;2016,"pre-only","mixed")),"")</f>
        <v>post-only</v>
      </c>
      <c r="X99">
        <f>IF(AND(ISNUMBER($BW99),ISNUMBER($BX99)),MIN(1,MAX(0,($BX99-2017+1)/($BX99-$BW99+1))),"")</f>
        <v>1.0</v>
      </c>
      <c r="Y99">
        <f>IF(AND(ISNUMBER($BW99),ISNUMBER($BX99)),MIN(1,MAX(0,($BX99-2018+1)/($BX99-$BW99+1))),"")</f>
        <v>1.0</v>
      </c>
      <c r="Z99">
        <f>IF(AND(ISNUMBER($BW99),ISNUMBER($BX99)),MIN(1,MAX(0,($BX99-2019+1)/($BX99-$BW99+1))),"")</f>
        <v>0.8</v>
      </c>
      <c r="AA99">
        <f>IF(ISNUMBER($BX99),IF($BX99&gt;=2017,1,0),"")</f>
        <v>1.0</v>
      </c>
      <c r="AB99">
        <f>IF(ISNUMBER($BX99),IF($BX99&gt;=2018,1,0),"")</f>
        <v>1.0</v>
      </c>
      <c r="AC99">
        <f>IF(ISNUMBER($BX99),IF($BX99&gt;=2019,1,0),"")</f>
        <v>1.0</v>
      </c>
      <c r="AD99">
        <f>IF($L99&lt;&gt;"",IF($L99&gt;2013,1,0),"")</f>
        <v>1.0</v>
      </c>
      <c r="AE99">
        <f>IF($L99&lt;&gt;"",1+IF($L99&gt;2011,1,0)+IF($L99&gt;2014,1,0),"")</f>
        <v>3.0</v>
      </c>
      <c r="AF99" t="inlineStr">
        <is>
          <t>loan (interest rate)</t>
        </is>
      </c>
      <c r="AG99" t="inlineStr">
        <is>
          <t>performance</t>
        </is>
      </c>
      <c r="AH99" t="inlineStr">
        <is>
          <t>99_NCE</t>
        </is>
      </c>
      <c r="AI99" t="inlineStr">
        <is>
          <t>with ETS/CT</t>
        </is>
      </c>
      <c r="AJ99" t="inlineStr">
        <is>
          <t>with ETS/CT</t>
        </is>
      </c>
      <c r="AK99" t="str">
        <f>IF(AND($CF99&lt;&gt;"",IFERROR(INDEX(subsample_country_map!$B:$B,MATCH($CF99,subsample_country_map!$A:$A,0)),"")&lt;&gt;""),INDEX(subsample_country_map!$B:$B,MATCH($CF99,subsample_country_map!$A:$A,0)),INDEX(lookup!$AA:$AA,MATCH($A99,lookup!$A:$A,0)))</f>
        <v>2_Europe</v>
      </c>
      <c r="AL99" t="str">
        <f>IF(AND($CF99&lt;&gt;"",IFERROR(INDEX(subsample_country_map!$C:$C,MATCH($CF99,subsample_country_map!$A:$A,0)),"")&lt;&gt;""),INDEX(subsample_country_map!$C:$C,MATCH($CF99,subsample_country_map!$A:$A,0)),INDEX(lookup!$AB:$AB,MATCH($A99,lookup!$A:$A,0)))</f>
        <v>99_NCE</v>
      </c>
      <c r="AM99" t="str">
        <f>IF(AND($CF99&lt;&gt;"",IFERROR(INDEX(subsample_country_map!$D:$D,MATCH($CF99,subsample_country_map!$A:$A,0)),"")&lt;&gt;""),INDEX(subsample_country_map!$D:$D,MATCH($CF99,subsample_country_map!$A:$A,0)),INDEX(lookup!$AC:$AC,MATCH($A99,lookup!$A:$A,0)))</f>
        <v>1_western</v>
      </c>
      <c r="AN99" t="str">
        <f>IF(AND($CF99&lt;&gt;"",IFERROR(INDEX(subsample_country_map!$E:$E,MATCH($CF99,subsample_country_map!$A:$A,0)),"")&lt;&gt;""),INDEX(subsample_country_map!$E:$E,MATCH($CF99,subsample_country_map!$A:$A,0)),INDEX(lookup!$AD:$AD,MATCH($A99,lookup!$A:$A,0)))</f>
        <v>99_NCE</v>
      </c>
      <c r="AO99" t="str">
        <f>INDEX(lookup!$Y:$Y,MATCH($A99,lookup!$A:$A,0))</f>
        <v>1_not published</v>
      </c>
      <c r="AP99" t="str">
        <f>INDEX(lookup!$Z:$Z,MATCH($A99,lookup!$A:$A,0))</f>
        <v>99_NCE</v>
      </c>
      <c r="AQ99" t="str">
        <f>INDEX(lookup!$W:$W,MATCH($A99,lookup!$A:$A,0))</f>
        <v>1_fin/acc/econ</v>
      </c>
      <c r="AS99" t="inlineStr">
        <is>
          <t>staging</t>
        </is>
      </c>
      <c r="AT99" t="inlineStr">
        <is>
          <t>bad-CER</t>
        </is>
      </c>
      <c r="AU99" t="inlineStr">
        <is>
          <t>cost</t>
        </is>
      </c>
      <c r="AV99" t="inlineStr">
        <is>
          <t>0.0187</t>
        </is>
      </c>
      <c r="AW99" t="inlineStr">
        <is>
          <t>0.00664</t>
        </is>
      </c>
      <c r="BA99" t="n">
        <v>305401</v>
      </c>
      <c r="BB99" t="inlineStr">
        <is>
          <t>as-stated:in the previous year (or quarter, depending on the firm's reporting frequency)</t>
        </is>
      </c>
      <c r="BC99" t="inlineStr">
        <is>
          <t>FE</t>
        </is>
      </c>
      <c r="BD99" t="inlineStr">
        <is>
          <t>other:bank-time level</t>
        </is>
      </c>
      <c r="BE99" t="inlineStr">
        <is>
          <t>none</t>
        </is>
      </c>
      <c r="BI99" t="inlineStr">
        <is>
          <t>Table 2</t>
        </is>
      </c>
      <c r="BJ99" t="inlineStr">
        <is>
          <t>Column 4 (Bank+ILSxTime FE)</t>
        </is>
      </c>
      <c r="BK99" t="inlineStr">
        <is>
          <t>39</t>
        </is>
      </c>
      <c r="BL99" t="inlineStr">
        <is>
          <t>Carbonf,t 0.0187*** (0.00664)</t>
        </is>
      </c>
      <c r="BM99" t="inlineStr">
        <is>
          <t>Carbonf,t</t>
        </is>
      </c>
      <c r="BN99" t="inlineStr">
        <is>
          <t>Spreadb,f,t (monthly average credit spread over maturity-matched risk-free rate)</t>
        </is>
      </c>
      <c r="BO99" t="inlineStr">
        <is>
          <t>update</t>
        </is>
      </c>
      <c r="BP99" t="inlineStr">
        <is>
          <t>Altavilla et al (2024)</t>
        </is>
      </c>
      <c r="BQ99" t="inlineStr">
        <is>
          <t>computed</t>
        </is>
      </c>
      <c r="BT99" t="n">
        <v>0</v>
      </c>
      <c r="BU99" t="inlineStr">
        <is>
          <t>staging_Altavilla_et_al_2024.csv</t>
        </is>
      </c>
      <c r="BW99" t="n">
        <v>2018</v>
      </c>
      <c r="BX99" t="n">
        <v>2022</v>
      </c>
      <c r="BY99" t="inlineStr">
        <is>
          <t>multi: euro area (all euro-area countries; borrowers are publicly listed euro-area firms in AnaCredit)</t>
        </is>
      </c>
      <c r="BZ99" t="n">
        <v>2020</v>
      </c>
      <c r="CA99" t="n">
        <v>1</v>
      </c>
      <c r="CB99" t="n">
        <v>1</v>
      </c>
      <c r="CC99" t="n">
        <v>1</v>
      </c>
      <c r="CD99" t="n">
        <v>-0.005096082146491439</v>
      </c>
      <c r="CE99" t="n">
        <v>1</v>
      </c>
    </row>
    <row r="100">
      <c r="A100" t="inlineStr">
        <is>
          <t>Altavilla et al (2024)</t>
        </is>
      </c>
      <c r="B100" t="n">
        <v>1405</v>
      </c>
      <c r="C100" t="n">
        <v>-0.04316939085347792</v>
      </c>
      <c r="D100" t="n">
        <v>305401</v>
      </c>
      <c r="E100">
        <f>IF(ISNUMBER($BA100),$BA100,IF(AND(ISNUMBER($D100),ISNUMBER($BW100),ISNUMBER($BX100)),$D100*($BX100-$BW100+1),""))</f>
        <v>305401.0</v>
      </c>
      <c r="H100" t="inlineStr">
        <is>
          <t>partial</t>
        </is>
      </c>
      <c r="I100" t="inlineStr">
        <is>
          <t>Regression Cofficient and Standard Error  available</t>
        </is>
      </c>
      <c r="J100">
        <f>IF($BW100&lt;&gt;"",$BW100,"")</f>
        <v>2018.0</v>
      </c>
      <c r="K100">
        <f>IF($BX100&lt;&gt;"",$BX100,"")</f>
        <v>2022.0</v>
      </c>
      <c r="L100">
        <f>IF(AND(ISNUMBER($BW100),ISNUMBER($BX100)),($BW100+$BX100)/2,"")</f>
        <v>2020.0</v>
      </c>
      <c r="M100">
        <f>IF($L100&lt;&gt;"",$L100,"")</f>
        <v>2020.0</v>
      </c>
      <c r="N100">
        <f>IF(AND(ISNUMBER($BW100),ISNUMBER($BX100)),MIN(1,MAX(0,($BX100-2016+1)/($BX100-$BW100+1))),"")</f>
        <v>1.0</v>
      </c>
      <c r="O100">
        <f>IF(AND(ISNUMBER($BW100),ISNUMBER($BX100)),MIN(1,MAX(0,($BX100-2017+1)/($BX100-$BW100+1))),"")</f>
        <v>1.0</v>
      </c>
      <c r="P100">
        <f>IF(AND(ISNUMBER($BW100),ISNUMBER($BX100)),MIN(1,MAX(0,($BX100-2018+1)/($BX100-$BW100+1))),"")</f>
        <v>1.0</v>
      </c>
      <c r="Q100">
        <f>IF(AND(ISNUMBER($BW100),ISNUMBER($BX100)),MIN(1,MAX(0,($BX100-2019+1)/($BX100-$BW100+1))),"")</f>
        <v>0.8</v>
      </c>
      <c r="R100">
        <f>IF(AND(ISNUMBER($BW100),ISNUMBER($BX100)),MIN(1,MAX(0,($BX100-2016+1)/($BX100-$BW100+1))),"")</f>
        <v>1.0</v>
      </c>
      <c r="S100">
        <f>IF($L100&lt;&gt;"",IF($L100&gt;=2015.5,1,0),"")</f>
        <v>1.0</v>
      </c>
      <c r="T100">
        <f>IF($L100&lt;&gt;"",IF($L100&gt;=2016,1,0),"")</f>
        <v>1.0</v>
      </c>
      <c r="U100">
        <f>IF(ISNUMBER($BX100),IF($BX100&gt;=2016,1,0),"")</f>
        <v>1.0</v>
      </c>
      <c r="V100">
        <f>IF(ISNUMBER($BW100),IF($BW100&gt;=2016,1,0),"")</f>
        <v>1.0</v>
      </c>
      <c r="W100" t="str">
        <f>IF(AND(ISNUMBER($BW100),ISNUMBER($BX100)),IF($BW100&gt;=2016,"post-only",IF($BX100&lt;2016,"pre-only","mixed")),"")</f>
        <v>post-only</v>
      </c>
      <c r="X100">
        <f>IF(AND(ISNUMBER($BW100),ISNUMBER($BX100)),MIN(1,MAX(0,($BX100-2017+1)/($BX100-$BW100+1))),"")</f>
        <v>1.0</v>
      </c>
      <c r="Y100">
        <f>IF(AND(ISNUMBER($BW100),ISNUMBER($BX100)),MIN(1,MAX(0,($BX100-2018+1)/($BX100-$BW100+1))),"")</f>
        <v>1.0</v>
      </c>
      <c r="Z100">
        <f>IF(AND(ISNUMBER($BW100),ISNUMBER($BX100)),MIN(1,MAX(0,($BX100-2019+1)/($BX100-$BW100+1))),"")</f>
        <v>0.8</v>
      </c>
      <c r="AA100">
        <f>IF(ISNUMBER($BX100),IF($BX100&gt;=2017,1,0),"")</f>
        <v>1.0</v>
      </c>
      <c r="AB100">
        <f>IF(ISNUMBER($BX100),IF($BX100&gt;=2018,1,0),"")</f>
        <v>1.0</v>
      </c>
      <c r="AC100">
        <f>IF(ISNUMBER($BX100),IF($BX100&gt;=2019,1,0),"")</f>
        <v>1.0</v>
      </c>
      <c r="AD100">
        <f>IF($L100&lt;&gt;"",IF($L100&gt;2013,1,0),"")</f>
        <v>1.0</v>
      </c>
      <c r="AE100">
        <f>IF($L100&lt;&gt;"",1+IF($L100&gt;2011,1,0)+IF($L100&gt;2014,1,0),"")</f>
        <v>3.0</v>
      </c>
      <c r="AF100" t="inlineStr">
        <is>
          <t>loan (interest rate)</t>
        </is>
      </c>
      <c r="AG100" t="inlineStr">
        <is>
          <t>disclosure</t>
        </is>
      </c>
      <c r="AH100" t="inlineStr">
        <is>
          <t>99_NCE</t>
        </is>
      </c>
      <c r="AI100" t="inlineStr">
        <is>
          <t>with ETS/CT</t>
        </is>
      </c>
      <c r="AJ100" t="inlineStr">
        <is>
          <t>with ETS/CT</t>
        </is>
      </c>
      <c r="AK100" t="str">
        <f>IF(AND($CF100&lt;&gt;"",IFERROR(INDEX(subsample_country_map!$B:$B,MATCH($CF100,subsample_country_map!$A:$A,0)),"")&lt;&gt;""),INDEX(subsample_country_map!$B:$B,MATCH($CF100,subsample_country_map!$A:$A,0)),INDEX(lookup!$AA:$AA,MATCH($A100,lookup!$A:$A,0)))</f>
        <v>2_Europe</v>
      </c>
      <c r="AL100" t="str">
        <f>IF(AND($CF100&lt;&gt;"",IFERROR(INDEX(subsample_country_map!$C:$C,MATCH($CF100,subsample_country_map!$A:$A,0)),"")&lt;&gt;""),INDEX(subsample_country_map!$C:$C,MATCH($CF100,subsample_country_map!$A:$A,0)),INDEX(lookup!$AB:$AB,MATCH($A100,lookup!$A:$A,0)))</f>
        <v>99_NCE</v>
      </c>
      <c r="AM100" t="str">
        <f>IF(AND($CF100&lt;&gt;"",IFERROR(INDEX(subsample_country_map!$D:$D,MATCH($CF100,subsample_country_map!$A:$A,0)),"")&lt;&gt;""),INDEX(subsample_country_map!$D:$D,MATCH($CF100,subsample_country_map!$A:$A,0)),INDEX(lookup!$AC:$AC,MATCH($A100,lookup!$A:$A,0)))</f>
        <v>1_western</v>
      </c>
      <c r="AN100" t="str">
        <f>IF(AND($CF100&lt;&gt;"",IFERROR(INDEX(subsample_country_map!$E:$E,MATCH($CF100,subsample_country_map!$A:$A,0)),"")&lt;&gt;""),INDEX(subsample_country_map!$E:$E,MATCH($CF100,subsample_country_map!$A:$A,0)),INDEX(lookup!$AD:$AD,MATCH($A100,lookup!$A:$A,0)))</f>
        <v>99_NCE</v>
      </c>
      <c r="AO100" t="str">
        <f>INDEX(lookup!$Y:$Y,MATCH($A100,lookup!$A:$A,0))</f>
        <v>1_not published</v>
      </c>
      <c r="AP100" t="str">
        <f>INDEX(lookup!$Z:$Z,MATCH($A100,lookup!$A:$A,0))</f>
        <v>99_NCE</v>
      </c>
      <c r="AQ100" t="str">
        <f>INDEX(lookup!$W:$W,MATCH($A100,lookup!$A:$A,0))</f>
        <v>1_fin/acc/econ</v>
      </c>
      <c r="AS100" t="inlineStr">
        <is>
          <t>staging</t>
        </is>
      </c>
      <c r="AT100" t="inlineStr">
        <is>
          <t>good-CER</t>
        </is>
      </c>
      <c r="AU100" t="inlineStr">
        <is>
          <t>cost</t>
        </is>
      </c>
      <c r="AV100" t="inlineStr">
        <is>
          <t>-0.0671</t>
        </is>
      </c>
      <c r="AW100" t="inlineStr">
        <is>
          <t>0.00281</t>
        </is>
      </c>
      <c r="BA100" t="n">
        <v>305401</v>
      </c>
      <c r="BB100" t="inlineStr">
        <is>
          <t>0</t>
        </is>
      </c>
      <c r="BC100" t="inlineStr">
        <is>
          <t>FE</t>
        </is>
      </c>
      <c r="BD100" t="inlineStr">
        <is>
          <t>other:bank-time level</t>
        </is>
      </c>
      <c r="BE100" t="inlineStr">
        <is>
          <t>none</t>
        </is>
      </c>
      <c r="BI100" t="inlineStr">
        <is>
          <t>Table 2</t>
        </is>
      </c>
      <c r="BJ100" t="inlineStr">
        <is>
          <t>Column 4 (Bank+ILSxTime FE)</t>
        </is>
      </c>
      <c r="BK100" t="inlineStr">
        <is>
          <t>39</t>
        </is>
      </c>
      <c r="BL100" t="inlineStr">
        <is>
          <t>Targetf,t -0.0671*** (0.00281)</t>
        </is>
      </c>
      <c r="BM100" t="inlineStr">
        <is>
          <t>Targetf,t</t>
        </is>
      </c>
      <c r="BN100" t="inlineStr">
        <is>
          <t>Spreadb,f,t (monthly average credit spread over maturity-matched risk-free rate)</t>
        </is>
      </c>
      <c r="BO100" t="inlineStr">
        <is>
          <t>update</t>
        </is>
      </c>
      <c r="BP100" t="inlineStr">
        <is>
          <t>Altavilla et al (2024)</t>
        </is>
      </c>
      <c r="BQ100" t="inlineStr">
        <is>
          <t>computed</t>
        </is>
      </c>
      <c r="BT100" t="n">
        <v>0</v>
      </c>
      <c r="BU100" t="inlineStr">
        <is>
          <t>staging_Altavilla_et_al_2024.csv</t>
        </is>
      </c>
      <c r="BW100" t="n">
        <v>2018</v>
      </c>
      <c r="BX100" t="n">
        <v>2022</v>
      </c>
      <c r="BY100" t="inlineStr">
        <is>
          <t>multi: euro area (all euro-area countries; borrowers are publicly listed euro-area firms in AnaCredit)</t>
        </is>
      </c>
      <c r="BZ100" t="n">
        <v>2020</v>
      </c>
      <c r="CA100" t="n">
        <v>1</v>
      </c>
      <c r="CB100" t="n">
        <v>1</v>
      </c>
      <c r="CC100" t="n">
        <v>1</v>
      </c>
      <c r="CD100" t="n">
        <v>-0.04319623765128525</v>
      </c>
      <c r="CE100" t="n">
        <v>1</v>
      </c>
    </row>
    <row r="101">
      <c r="A101" t="inlineStr">
        <is>
          <t>Altavilla et al (2024)</t>
        </is>
      </c>
      <c r="B101" t="n">
        <v>1406</v>
      </c>
      <c r="C101" t="n">
        <v>-0.0137694922895391</v>
      </c>
      <c r="D101" t="n">
        <v>305401</v>
      </c>
      <c r="E101">
        <f>IF(ISNUMBER($BA101),$BA101,IF(AND(ISNUMBER($D101),ISNUMBER($BW101),ISNUMBER($BX101)),$D101*($BX101-$BW101+1),""))</f>
        <v>305401.0</v>
      </c>
      <c r="H101" t="inlineStr">
        <is>
          <t>partial</t>
        </is>
      </c>
      <c r="I101" t="inlineStr">
        <is>
          <t>Regression Cofficient and Standard Error  available</t>
        </is>
      </c>
      <c r="J101">
        <f>IF($BW101&lt;&gt;"",$BW101,"")</f>
        <v>2018.0</v>
      </c>
      <c r="K101">
        <f>IF($BX101&lt;&gt;"",$BX101,"")</f>
        <v>2022.0</v>
      </c>
      <c r="L101">
        <f>IF(AND(ISNUMBER($BW101),ISNUMBER($BX101)),($BW101+$BX101)/2,"")</f>
        <v>2020.0</v>
      </c>
      <c r="M101">
        <f>IF($L101&lt;&gt;"",$L101,"")</f>
        <v>2020.0</v>
      </c>
      <c r="N101">
        <f>IF(AND(ISNUMBER($BW101),ISNUMBER($BX101)),MIN(1,MAX(0,($BX101-2016+1)/($BX101-$BW101+1))),"")</f>
        <v>1.0</v>
      </c>
      <c r="O101">
        <f>IF(AND(ISNUMBER($BW101),ISNUMBER($BX101)),MIN(1,MAX(0,($BX101-2017+1)/($BX101-$BW101+1))),"")</f>
        <v>1.0</v>
      </c>
      <c r="P101">
        <f>IF(AND(ISNUMBER($BW101),ISNUMBER($BX101)),MIN(1,MAX(0,($BX101-2018+1)/($BX101-$BW101+1))),"")</f>
        <v>1.0</v>
      </c>
      <c r="Q101">
        <f>IF(AND(ISNUMBER($BW101),ISNUMBER($BX101)),MIN(1,MAX(0,($BX101-2019+1)/($BX101-$BW101+1))),"")</f>
        <v>0.8</v>
      </c>
      <c r="R101">
        <f>IF(AND(ISNUMBER($BW101),ISNUMBER($BX101)),MIN(1,MAX(0,($BX101-2016+1)/($BX101-$BW101+1))),"")</f>
        <v>1.0</v>
      </c>
      <c r="S101">
        <f>IF($L101&lt;&gt;"",IF($L101&gt;=2015.5,1,0),"")</f>
        <v>1.0</v>
      </c>
      <c r="T101">
        <f>IF($L101&lt;&gt;"",IF($L101&gt;=2016,1,0),"")</f>
        <v>1.0</v>
      </c>
      <c r="U101">
        <f>IF(ISNUMBER($BX101),IF($BX101&gt;=2016,1,0),"")</f>
        <v>1.0</v>
      </c>
      <c r="V101">
        <f>IF(ISNUMBER($BW101),IF($BW101&gt;=2016,1,0),"")</f>
        <v>1.0</v>
      </c>
      <c r="W101" t="str">
        <f>IF(AND(ISNUMBER($BW101),ISNUMBER($BX101)),IF($BW101&gt;=2016,"post-only",IF($BX101&lt;2016,"pre-only","mixed")),"")</f>
        <v>post-only</v>
      </c>
      <c r="X101">
        <f>IF(AND(ISNUMBER($BW101),ISNUMBER($BX101)),MIN(1,MAX(0,($BX101-2017+1)/($BX101-$BW101+1))),"")</f>
        <v>1.0</v>
      </c>
      <c r="Y101">
        <f>IF(AND(ISNUMBER($BW101),ISNUMBER($BX101)),MIN(1,MAX(0,($BX101-2018+1)/($BX101-$BW101+1))),"")</f>
        <v>1.0</v>
      </c>
      <c r="Z101">
        <f>IF(AND(ISNUMBER($BW101),ISNUMBER($BX101)),MIN(1,MAX(0,($BX101-2019+1)/($BX101-$BW101+1))),"")</f>
        <v>0.8</v>
      </c>
      <c r="AA101">
        <f>IF(ISNUMBER($BX101),IF($BX101&gt;=2017,1,0),"")</f>
        <v>1.0</v>
      </c>
      <c r="AB101">
        <f>IF(ISNUMBER($BX101),IF($BX101&gt;=2018,1,0),"")</f>
        <v>1.0</v>
      </c>
      <c r="AC101">
        <f>IF(ISNUMBER($BX101),IF($BX101&gt;=2019,1,0),"")</f>
        <v>1.0</v>
      </c>
      <c r="AD101">
        <f>IF($L101&lt;&gt;"",IF($L101&gt;2013,1,0),"")</f>
        <v>1.0</v>
      </c>
      <c r="AE101">
        <f>IF($L101&lt;&gt;"",1+IF($L101&gt;2011,1,0)+IF($L101&gt;2014,1,0),"")</f>
        <v>3.0</v>
      </c>
      <c r="AF101" t="inlineStr">
        <is>
          <t>loan (interest rate)</t>
        </is>
      </c>
      <c r="AG101" t="inlineStr">
        <is>
          <t>performance</t>
        </is>
      </c>
      <c r="AH101" t="inlineStr">
        <is>
          <t>99_NCE</t>
        </is>
      </c>
      <c r="AI101" t="inlineStr">
        <is>
          <t>with ETS/CT</t>
        </is>
      </c>
      <c r="AJ101" t="inlineStr">
        <is>
          <t>with ETS/CT</t>
        </is>
      </c>
      <c r="AK101" t="str">
        <f>IF(AND($CF101&lt;&gt;"",IFERROR(INDEX(subsample_country_map!$B:$B,MATCH($CF101,subsample_country_map!$A:$A,0)),"")&lt;&gt;""),INDEX(subsample_country_map!$B:$B,MATCH($CF101,subsample_country_map!$A:$A,0)),INDEX(lookup!$AA:$AA,MATCH($A101,lookup!$A:$A,0)))</f>
        <v>2_Europe</v>
      </c>
      <c r="AL101" t="str">
        <f>IF(AND($CF101&lt;&gt;"",IFERROR(INDEX(subsample_country_map!$C:$C,MATCH($CF101,subsample_country_map!$A:$A,0)),"")&lt;&gt;""),INDEX(subsample_country_map!$C:$C,MATCH($CF101,subsample_country_map!$A:$A,0)),INDEX(lookup!$AB:$AB,MATCH($A101,lookup!$A:$A,0)))</f>
        <v>99_NCE</v>
      </c>
      <c r="AM101" t="str">
        <f>IF(AND($CF101&lt;&gt;"",IFERROR(INDEX(subsample_country_map!$D:$D,MATCH($CF101,subsample_country_map!$A:$A,0)),"")&lt;&gt;""),INDEX(subsample_country_map!$D:$D,MATCH($CF101,subsample_country_map!$A:$A,0)),INDEX(lookup!$AC:$AC,MATCH($A101,lookup!$A:$A,0)))</f>
        <v>1_western</v>
      </c>
      <c r="AN101" t="str">
        <f>IF(AND($CF101&lt;&gt;"",IFERROR(INDEX(subsample_country_map!$E:$E,MATCH($CF101,subsample_country_map!$A:$A,0)),"")&lt;&gt;""),INDEX(subsample_country_map!$E:$E,MATCH($CF101,subsample_country_map!$A:$A,0)),INDEX(lookup!$AD:$AD,MATCH($A101,lookup!$A:$A,0)))</f>
        <v>99_NCE</v>
      </c>
      <c r="AO101" t="str">
        <f>INDEX(lookup!$Y:$Y,MATCH($A101,lookup!$A:$A,0))</f>
        <v>1_not published</v>
      </c>
      <c r="AP101" t="str">
        <f>INDEX(lookup!$Z:$Z,MATCH($A101,lookup!$A:$A,0))</f>
        <v>99_NCE</v>
      </c>
      <c r="AQ101" t="str">
        <f>INDEX(lookup!$W:$W,MATCH($A101,lookup!$A:$A,0))</f>
        <v>1_fin/acc/econ</v>
      </c>
      <c r="AS101" t="inlineStr">
        <is>
          <t>staging</t>
        </is>
      </c>
      <c r="AT101" t="inlineStr">
        <is>
          <t>bad-CER</t>
        </is>
      </c>
      <c r="AU101" t="inlineStr">
        <is>
          <t>cost</t>
        </is>
      </c>
      <c r="AV101" t="inlineStr">
        <is>
          <t>0.0898</t>
        </is>
      </c>
      <c r="AW101" t="inlineStr">
        <is>
          <t>0.0118</t>
        </is>
      </c>
      <c r="BA101" t="n">
        <v>305401</v>
      </c>
      <c r="BB101" t="inlineStr">
        <is>
          <t>as-stated:in the previous year (or quarter, depending on the firm's reporting frequency)</t>
        </is>
      </c>
      <c r="BC101" t="inlineStr">
        <is>
          <t>FE</t>
        </is>
      </c>
      <c r="BD101" t="inlineStr">
        <is>
          <t>other:bank-time level</t>
        </is>
      </c>
      <c r="BE101" t="inlineStr">
        <is>
          <t>none</t>
        </is>
      </c>
      <c r="BI101" t="inlineStr">
        <is>
          <t>Table 2</t>
        </is>
      </c>
      <c r="BJ101" t="inlineStr">
        <is>
          <t>Column 5 (Bank+ILSxTime FE, with interaction)</t>
        </is>
      </c>
      <c r="BK101" t="inlineStr">
        <is>
          <t>39</t>
        </is>
      </c>
      <c r="BL101" t="inlineStr">
        <is>
          <t>Carbonf,t 0.0898*** (0.0118)</t>
        </is>
      </c>
      <c r="BM101" t="inlineStr">
        <is>
          <t>Carbonf,t</t>
        </is>
      </c>
      <c r="BN101" t="inlineStr">
        <is>
          <t>Spreadb,f,t (monthly average credit spread over maturity-matched risk-free rate)</t>
        </is>
      </c>
      <c r="BO101" t="inlineStr">
        <is>
          <t>update</t>
        </is>
      </c>
      <c r="BP101" t="inlineStr">
        <is>
          <t>Altavilla et al (2024)</t>
        </is>
      </c>
      <c r="BQ101" t="inlineStr">
        <is>
          <t>computed</t>
        </is>
      </c>
      <c r="BT101" t="n">
        <v>0</v>
      </c>
      <c r="BU101" t="inlineStr">
        <is>
          <t>staging_Altavilla_et_al_2024.csv</t>
        </is>
      </c>
      <c r="BW101" t="n">
        <v>2018</v>
      </c>
      <c r="BX101" t="n">
        <v>2022</v>
      </c>
      <c r="BY101" t="inlineStr">
        <is>
          <t>multi: euro area (all euro-area countries; borrowers are publicly listed euro-area firms in AnaCredit)</t>
        </is>
      </c>
      <c r="BZ101" t="n">
        <v>2020</v>
      </c>
      <c r="CA101" t="n">
        <v>1</v>
      </c>
      <c r="CB101" t="n">
        <v>1</v>
      </c>
      <c r="CC101" t="n">
        <v>1</v>
      </c>
      <c r="CD101" t="n">
        <v>-0.01377036261549505</v>
      </c>
      <c r="CE101" t="n">
        <v>1</v>
      </c>
    </row>
    <row r="102">
      <c r="A102" t="inlineStr">
        <is>
          <t>Altavilla et al (2024)</t>
        </is>
      </c>
      <c r="B102" t="n">
        <v>1407</v>
      </c>
      <c r="C102" t="n">
        <v>-0.04354414076472598</v>
      </c>
      <c r="D102" t="n">
        <v>305401</v>
      </c>
      <c r="E102">
        <f>IF(ISNUMBER($BA102),$BA102,IF(AND(ISNUMBER($D102),ISNUMBER($BW102),ISNUMBER($BX102)),$D102*($BX102-$BW102+1),""))</f>
        <v>305401.0</v>
      </c>
      <c r="H102" t="inlineStr">
        <is>
          <t>partial</t>
        </is>
      </c>
      <c r="I102" t="inlineStr">
        <is>
          <t>Regression Cofficient and Standard Error  available</t>
        </is>
      </c>
      <c r="J102">
        <f>IF($BW102&lt;&gt;"",$BW102,"")</f>
        <v>2018.0</v>
      </c>
      <c r="K102">
        <f>IF($BX102&lt;&gt;"",$BX102,"")</f>
        <v>2022.0</v>
      </c>
      <c r="L102">
        <f>IF(AND(ISNUMBER($BW102),ISNUMBER($BX102)),($BW102+$BX102)/2,"")</f>
        <v>2020.0</v>
      </c>
      <c r="M102">
        <f>IF($L102&lt;&gt;"",$L102,"")</f>
        <v>2020.0</v>
      </c>
      <c r="N102">
        <f>IF(AND(ISNUMBER($BW102),ISNUMBER($BX102)),MIN(1,MAX(0,($BX102-2016+1)/($BX102-$BW102+1))),"")</f>
        <v>1.0</v>
      </c>
      <c r="O102">
        <f>IF(AND(ISNUMBER($BW102),ISNUMBER($BX102)),MIN(1,MAX(0,($BX102-2017+1)/($BX102-$BW102+1))),"")</f>
        <v>1.0</v>
      </c>
      <c r="P102">
        <f>IF(AND(ISNUMBER($BW102),ISNUMBER($BX102)),MIN(1,MAX(0,($BX102-2018+1)/($BX102-$BW102+1))),"")</f>
        <v>1.0</v>
      </c>
      <c r="Q102">
        <f>IF(AND(ISNUMBER($BW102),ISNUMBER($BX102)),MIN(1,MAX(0,($BX102-2019+1)/($BX102-$BW102+1))),"")</f>
        <v>0.8</v>
      </c>
      <c r="R102">
        <f>IF(AND(ISNUMBER($BW102),ISNUMBER($BX102)),MIN(1,MAX(0,($BX102-2016+1)/($BX102-$BW102+1))),"")</f>
        <v>1.0</v>
      </c>
      <c r="S102">
        <f>IF($L102&lt;&gt;"",IF($L102&gt;=2015.5,1,0),"")</f>
        <v>1.0</v>
      </c>
      <c r="T102">
        <f>IF($L102&lt;&gt;"",IF($L102&gt;=2016,1,0),"")</f>
        <v>1.0</v>
      </c>
      <c r="U102">
        <f>IF(ISNUMBER($BX102),IF($BX102&gt;=2016,1,0),"")</f>
        <v>1.0</v>
      </c>
      <c r="V102">
        <f>IF(ISNUMBER($BW102),IF($BW102&gt;=2016,1,0),"")</f>
        <v>1.0</v>
      </c>
      <c r="W102" t="str">
        <f>IF(AND(ISNUMBER($BW102),ISNUMBER($BX102)),IF($BW102&gt;=2016,"post-only",IF($BX102&lt;2016,"pre-only","mixed")),"")</f>
        <v>post-only</v>
      </c>
      <c r="X102">
        <f>IF(AND(ISNUMBER($BW102),ISNUMBER($BX102)),MIN(1,MAX(0,($BX102-2017+1)/($BX102-$BW102+1))),"")</f>
        <v>1.0</v>
      </c>
      <c r="Y102">
        <f>IF(AND(ISNUMBER($BW102),ISNUMBER($BX102)),MIN(1,MAX(0,($BX102-2018+1)/($BX102-$BW102+1))),"")</f>
        <v>1.0</v>
      </c>
      <c r="Z102">
        <f>IF(AND(ISNUMBER($BW102),ISNUMBER($BX102)),MIN(1,MAX(0,($BX102-2019+1)/($BX102-$BW102+1))),"")</f>
        <v>0.8</v>
      </c>
      <c r="AA102">
        <f>IF(ISNUMBER($BX102),IF($BX102&gt;=2017,1,0),"")</f>
        <v>1.0</v>
      </c>
      <c r="AB102">
        <f>IF(ISNUMBER($BX102),IF($BX102&gt;=2018,1,0),"")</f>
        <v>1.0</v>
      </c>
      <c r="AC102">
        <f>IF(ISNUMBER($BX102),IF($BX102&gt;=2019,1,0),"")</f>
        <v>1.0</v>
      </c>
      <c r="AD102">
        <f>IF($L102&lt;&gt;"",IF($L102&gt;2013,1,0),"")</f>
        <v>1.0</v>
      </c>
      <c r="AE102">
        <f>IF($L102&lt;&gt;"",1+IF($L102&gt;2011,1,0)+IF($L102&gt;2014,1,0),"")</f>
        <v>3.0</v>
      </c>
      <c r="AF102" t="inlineStr">
        <is>
          <t>loan (interest rate)</t>
        </is>
      </c>
      <c r="AG102" t="inlineStr">
        <is>
          <t>disclosure</t>
        </is>
      </c>
      <c r="AH102" t="inlineStr">
        <is>
          <t>99_NCE</t>
        </is>
      </c>
      <c r="AI102" t="inlineStr">
        <is>
          <t>with ETS/CT</t>
        </is>
      </c>
      <c r="AJ102" t="inlineStr">
        <is>
          <t>with ETS/CT</t>
        </is>
      </c>
      <c r="AK102" t="str">
        <f>IF(AND($CF102&lt;&gt;"",IFERROR(INDEX(subsample_country_map!$B:$B,MATCH($CF102,subsample_country_map!$A:$A,0)),"")&lt;&gt;""),INDEX(subsample_country_map!$B:$B,MATCH($CF102,subsample_country_map!$A:$A,0)),INDEX(lookup!$AA:$AA,MATCH($A102,lookup!$A:$A,0)))</f>
        <v>2_Europe</v>
      </c>
      <c r="AL102" t="str">
        <f>IF(AND($CF102&lt;&gt;"",IFERROR(INDEX(subsample_country_map!$C:$C,MATCH($CF102,subsample_country_map!$A:$A,0)),"")&lt;&gt;""),INDEX(subsample_country_map!$C:$C,MATCH($CF102,subsample_country_map!$A:$A,0)),INDEX(lookup!$AB:$AB,MATCH($A102,lookup!$A:$A,0)))</f>
        <v>99_NCE</v>
      </c>
      <c r="AM102" t="str">
        <f>IF(AND($CF102&lt;&gt;"",IFERROR(INDEX(subsample_country_map!$D:$D,MATCH($CF102,subsample_country_map!$A:$A,0)),"")&lt;&gt;""),INDEX(subsample_country_map!$D:$D,MATCH($CF102,subsample_country_map!$A:$A,0)),INDEX(lookup!$AC:$AC,MATCH($A102,lookup!$A:$A,0)))</f>
        <v>1_western</v>
      </c>
      <c r="AN102" t="str">
        <f>IF(AND($CF102&lt;&gt;"",IFERROR(INDEX(subsample_country_map!$E:$E,MATCH($CF102,subsample_country_map!$A:$A,0)),"")&lt;&gt;""),INDEX(subsample_country_map!$E:$E,MATCH($CF102,subsample_country_map!$A:$A,0)),INDEX(lookup!$AD:$AD,MATCH($A102,lookup!$A:$A,0)))</f>
        <v>99_NCE</v>
      </c>
      <c r="AO102" t="str">
        <f>INDEX(lookup!$Y:$Y,MATCH($A102,lookup!$A:$A,0))</f>
        <v>1_not published</v>
      </c>
      <c r="AP102" t="str">
        <f>INDEX(lookup!$Z:$Z,MATCH($A102,lookup!$A:$A,0))</f>
        <v>99_NCE</v>
      </c>
      <c r="AQ102" t="str">
        <f>INDEX(lookup!$W:$W,MATCH($A102,lookup!$A:$A,0))</f>
        <v>1_fin/acc/econ</v>
      </c>
      <c r="AS102" t="inlineStr">
        <is>
          <t>staging</t>
        </is>
      </c>
      <c r="AT102" t="inlineStr">
        <is>
          <t>good-CER</t>
        </is>
      </c>
      <c r="AU102" t="inlineStr">
        <is>
          <t>cost</t>
        </is>
      </c>
      <c r="AV102" t="inlineStr">
        <is>
          <t>-0.0778</t>
        </is>
      </c>
      <c r="AW102" t="inlineStr">
        <is>
          <t>0.00323</t>
        </is>
      </c>
      <c r="BA102" t="n">
        <v>305401</v>
      </c>
      <c r="BB102" t="inlineStr">
        <is>
          <t>0</t>
        </is>
      </c>
      <c r="BC102" t="inlineStr">
        <is>
          <t>FE</t>
        </is>
      </c>
      <c r="BD102" t="inlineStr">
        <is>
          <t>other:bank-time level</t>
        </is>
      </c>
      <c r="BE102" t="inlineStr">
        <is>
          <t>none</t>
        </is>
      </c>
      <c r="BI102" t="inlineStr">
        <is>
          <t>Table 2</t>
        </is>
      </c>
      <c r="BJ102" t="inlineStr">
        <is>
          <t>Column 5 (Bank+ILSxTime FE, with interaction)</t>
        </is>
      </c>
      <c r="BK102" t="inlineStr">
        <is>
          <t>39</t>
        </is>
      </c>
      <c r="BL102" t="inlineStr">
        <is>
          <t>Targetf,t -0.0778*** (0.00323)</t>
        </is>
      </c>
      <c r="BM102" t="inlineStr">
        <is>
          <t>Targetf,t</t>
        </is>
      </c>
      <c r="BN102" t="inlineStr">
        <is>
          <t>Spreadb,f,t (monthly average credit spread over maturity-matched risk-free rate)</t>
        </is>
      </c>
      <c r="BO102" t="inlineStr">
        <is>
          <t>update</t>
        </is>
      </c>
      <c r="BP102" t="inlineStr">
        <is>
          <t>Altavilla et al (2024)</t>
        </is>
      </c>
      <c r="BQ102" t="inlineStr">
        <is>
          <t>computed</t>
        </is>
      </c>
      <c r="BT102" t="n">
        <v>0</v>
      </c>
      <c r="BU102" t="inlineStr">
        <is>
          <t>staging_Altavilla_et_al_2024.csv</t>
        </is>
      </c>
      <c r="BW102" t="n">
        <v>2018</v>
      </c>
      <c r="BX102" t="n">
        <v>2022</v>
      </c>
      <c r="BY102" t="inlineStr">
        <is>
          <t>multi: euro area (all euro-area countries; borrowers are publicly listed euro-area firms in AnaCredit)</t>
        </is>
      </c>
      <c r="BZ102" t="n">
        <v>2020</v>
      </c>
      <c r="CA102" t="n">
        <v>1</v>
      </c>
      <c r="CB102" t="n">
        <v>1</v>
      </c>
      <c r="CC102" t="n">
        <v>1</v>
      </c>
      <c r="CD102" t="n">
        <v>-0.04357169335201885</v>
      </c>
      <c r="CE102" t="n">
        <v>1</v>
      </c>
    </row>
    <row r="103">
      <c r="A103" t="inlineStr">
        <is>
          <t>Altavilla et al (2024)</t>
        </is>
      </c>
      <c r="B103" t="n">
        <v>1408</v>
      </c>
      <c r="C103" t="n">
        <v>-0.003567664667732967</v>
      </c>
      <c r="D103" t="n">
        <v>306864</v>
      </c>
      <c r="E103">
        <f>IF(ISNUMBER($BA103),$BA103,IF(AND(ISNUMBER($D103),ISNUMBER($BW103),ISNUMBER($BX103)),$D103*($BX103-$BW103+1),""))</f>
        <v>306864.0</v>
      </c>
      <c r="H103" t="inlineStr">
        <is>
          <t>partial</t>
        </is>
      </c>
      <c r="I103" t="inlineStr">
        <is>
          <t>Regression Cofficient and Standard Error  available</t>
        </is>
      </c>
      <c r="J103">
        <f>IF($BW103&lt;&gt;"",$BW103,"")</f>
        <v>2018.0</v>
      </c>
      <c r="K103">
        <f>IF($BX103&lt;&gt;"",$BX103,"")</f>
        <v>2022.0</v>
      </c>
      <c r="L103">
        <f>IF(AND(ISNUMBER($BW103),ISNUMBER($BX103)),($BW103+$BX103)/2,"")</f>
        <v>2020.0</v>
      </c>
      <c r="M103">
        <f>IF($L103&lt;&gt;"",$L103,"")</f>
        <v>2020.0</v>
      </c>
      <c r="N103">
        <f>IF(AND(ISNUMBER($BW103),ISNUMBER($BX103)),MIN(1,MAX(0,($BX103-2016+1)/($BX103-$BW103+1))),"")</f>
        <v>1.0</v>
      </c>
      <c r="O103">
        <f>IF(AND(ISNUMBER($BW103),ISNUMBER($BX103)),MIN(1,MAX(0,($BX103-2017+1)/($BX103-$BW103+1))),"")</f>
        <v>1.0</v>
      </c>
      <c r="P103">
        <f>IF(AND(ISNUMBER($BW103),ISNUMBER($BX103)),MIN(1,MAX(0,($BX103-2018+1)/($BX103-$BW103+1))),"")</f>
        <v>1.0</v>
      </c>
      <c r="Q103">
        <f>IF(AND(ISNUMBER($BW103),ISNUMBER($BX103)),MIN(1,MAX(0,($BX103-2019+1)/($BX103-$BW103+1))),"")</f>
        <v>0.8</v>
      </c>
      <c r="R103">
        <f>IF(AND(ISNUMBER($BW103),ISNUMBER($BX103)),MIN(1,MAX(0,($BX103-2016+1)/($BX103-$BW103+1))),"")</f>
        <v>1.0</v>
      </c>
      <c r="S103">
        <f>IF($L103&lt;&gt;"",IF($L103&gt;=2015.5,1,0),"")</f>
        <v>1.0</v>
      </c>
      <c r="T103">
        <f>IF($L103&lt;&gt;"",IF($L103&gt;=2016,1,0),"")</f>
        <v>1.0</v>
      </c>
      <c r="U103">
        <f>IF(ISNUMBER($BX103),IF($BX103&gt;=2016,1,0),"")</f>
        <v>1.0</v>
      </c>
      <c r="V103">
        <f>IF(ISNUMBER($BW103),IF($BW103&gt;=2016,1,0),"")</f>
        <v>1.0</v>
      </c>
      <c r="W103" t="str">
        <f>IF(AND(ISNUMBER($BW103),ISNUMBER($BX103)),IF($BW103&gt;=2016,"post-only",IF($BX103&lt;2016,"pre-only","mixed")),"")</f>
        <v>post-only</v>
      </c>
      <c r="X103">
        <f>IF(AND(ISNUMBER($BW103),ISNUMBER($BX103)),MIN(1,MAX(0,($BX103-2017+1)/($BX103-$BW103+1))),"")</f>
        <v>1.0</v>
      </c>
      <c r="Y103">
        <f>IF(AND(ISNUMBER($BW103),ISNUMBER($BX103)),MIN(1,MAX(0,($BX103-2018+1)/($BX103-$BW103+1))),"")</f>
        <v>1.0</v>
      </c>
      <c r="Z103">
        <f>IF(AND(ISNUMBER($BW103),ISNUMBER($BX103)),MIN(1,MAX(0,($BX103-2019+1)/($BX103-$BW103+1))),"")</f>
        <v>0.8</v>
      </c>
      <c r="AA103">
        <f>IF(ISNUMBER($BX103),IF($BX103&gt;=2017,1,0),"")</f>
        <v>1.0</v>
      </c>
      <c r="AB103">
        <f>IF(ISNUMBER($BX103),IF($BX103&gt;=2018,1,0),"")</f>
        <v>1.0</v>
      </c>
      <c r="AC103">
        <f>IF(ISNUMBER($BX103),IF($BX103&gt;=2019,1,0),"")</f>
        <v>1.0</v>
      </c>
      <c r="AD103">
        <f>IF($L103&lt;&gt;"",IF($L103&gt;2013,1,0),"")</f>
        <v>1.0</v>
      </c>
      <c r="AE103">
        <f>IF($L103&lt;&gt;"",1+IF($L103&gt;2011,1,0)+IF($L103&gt;2014,1,0),"")</f>
        <v>3.0</v>
      </c>
      <c r="AF103" t="inlineStr">
        <is>
          <t>loan (interest rate)</t>
        </is>
      </c>
      <c r="AG103" t="inlineStr">
        <is>
          <t>performance</t>
        </is>
      </c>
      <c r="AH103" t="inlineStr">
        <is>
          <t>99_NCE</t>
        </is>
      </c>
      <c r="AI103" t="inlineStr">
        <is>
          <t>with ETS/CT</t>
        </is>
      </c>
      <c r="AJ103" t="inlineStr">
        <is>
          <t>with ETS/CT</t>
        </is>
      </c>
      <c r="AK103" t="str">
        <f>IF(AND($CF103&lt;&gt;"",IFERROR(INDEX(subsample_country_map!$B:$B,MATCH($CF103,subsample_country_map!$A:$A,0)),"")&lt;&gt;""),INDEX(subsample_country_map!$B:$B,MATCH($CF103,subsample_country_map!$A:$A,0)),INDEX(lookup!$AA:$AA,MATCH($A103,lookup!$A:$A,0)))</f>
        <v>2_Europe</v>
      </c>
      <c r="AL103" t="str">
        <f>IF(AND($CF103&lt;&gt;"",IFERROR(INDEX(subsample_country_map!$C:$C,MATCH($CF103,subsample_country_map!$A:$A,0)),"")&lt;&gt;""),INDEX(subsample_country_map!$C:$C,MATCH($CF103,subsample_country_map!$A:$A,0)),INDEX(lookup!$AB:$AB,MATCH($A103,lookup!$A:$A,0)))</f>
        <v>99_NCE</v>
      </c>
      <c r="AM103" t="str">
        <f>IF(AND($CF103&lt;&gt;"",IFERROR(INDEX(subsample_country_map!$D:$D,MATCH($CF103,subsample_country_map!$A:$A,0)),"")&lt;&gt;""),INDEX(subsample_country_map!$D:$D,MATCH($CF103,subsample_country_map!$A:$A,0)),INDEX(lookup!$AC:$AC,MATCH($A103,lookup!$A:$A,0)))</f>
        <v>1_western</v>
      </c>
      <c r="AN103" t="str">
        <f>IF(AND($CF103&lt;&gt;"",IFERROR(INDEX(subsample_country_map!$E:$E,MATCH($CF103,subsample_country_map!$A:$A,0)),"")&lt;&gt;""),INDEX(subsample_country_map!$E:$E,MATCH($CF103,subsample_country_map!$A:$A,0)),INDEX(lookup!$AD:$AD,MATCH($A103,lookup!$A:$A,0)))</f>
        <v>99_NCE</v>
      </c>
      <c r="AO103" t="str">
        <f>INDEX(lookup!$Y:$Y,MATCH($A103,lookup!$A:$A,0))</f>
        <v>1_not published</v>
      </c>
      <c r="AP103" t="str">
        <f>INDEX(lookup!$Z:$Z,MATCH($A103,lookup!$A:$A,0))</f>
        <v>99_NCE</v>
      </c>
      <c r="AQ103" t="str">
        <f>INDEX(lookup!$W:$W,MATCH($A103,lookup!$A:$A,0))</f>
        <v>1_fin/acc/econ</v>
      </c>
      <c r="AS103" t="inlineStr">
        <is>
          <t>staging</t>
        </is>
      </c>
      <c r="AT103" t="inlineStr">
        <is>
          <t>bad-CER</t>
        </is>
      </c>
      <c r="AU103" t="inlineStr">
        <is>
          <t>cost</t>
        </is>
      </c>
      <c r="AV103" t="inlineStr">
        <is>
          <t>0.0334</t>
        </is>
      </c>
      <c r="AW103" t="inlineStr">
        <is>
          <t>0.0169</t>
        </is>
      </c>
      <c r="BA103" t="n">
        <v>306864</v>
      </c>
      <c r="BB103" t="inlineStr">
        <is>
          <t>as-stated:in the previous year (or quarter, depending on the firm's reporting frequency)</t>
        </is>
      </c>
      <c r="BC103" t="inlineStr">
        <is>
          <t>FE</t>
        </is>
      </c>
      <c r="BD103" t="inlineStr">
        <is>
          <t>other:bank-time level</t>
        </is>
      </c>
      <c r="BE103" t="inlineStr">
        <is>
          <t>none</t>
        </is>
      </c>
      <c r="BI103" t="inlineStr">
        <is>
          <t>Table 2</t>
        </is>
      </c>
      <c r="BJ103" t="inlineStr">
        <is>
          <t>Column 6 (Bank+Time+Firm FE)</t>
        </is>
      </c>
      <c r="BK103" t="inlineStr">
        <is>
          <t>39</t>
        </is>
      </c>
      <c r="BL103" t="inlineStr">
        <is>
          <t>Carbonf,t 0.0334** (0.0169)</t>
        </is>
      </c>
      <c r="BM103" t="inlineStr">
        <is>
          <t>Carbonf,t</t>
        </is>
      </c>
      <c r="BN103" t="inlineStr">
        <is>
          <t>Spreadb,f,t (monthly average credit spread over maturity-matched risk-free rate)</t>
        </is>
      </c>
      <c r="BO103" t="inlineStr">
        <is>
          <t>update</t>
        </is>
      </c>
      <c r="BP103" t="inlineStr">
        <is>
          <t>Altavilla et al (2024)</t>
        </is>
      </c>
      <c r="BQ103" t="inlineStr">
        <is>
          <t>computed</t>
        </is>
      </c>
      <c r="BT103" t="n">
        <v>0</v>
      </c>
      <c r="BU103" t="inlineStr">
        <is>
          <t>staging_Altavilla_et_al_2024.csv</t>
        </is>
      </c>
      <c r="BW103" t="n">
        <v>2018</v>
      </c>
      <c r="BX103" t="n">
        <v>2022</v>
      </c>
      <c r="BY103" t="inlineStr">
        <is>
          <t>multi: euro area (all euro-area countries; borrowers are publicly listed euro-area firms in AnaCredit)</t>
        </is>
      </c>
      <c r="BZ103" t="n">
        <v>2020</v>
      </c>
      <c r="CA103" t="n">
        <v>1</v>
      </c>
      <c r="CB103" t="n">
        <v>1</v>
      </c>
      <c r="CC103" t="n">
        <v>1</v>
      </c>
      <c r="CD103" t="n">
        <v>-0.003567679804535456</v>
      </c>
      <c r="CE103" t="n">
        <v>1</v>
      </c>
    </row>
    <row r="104">
      <c r="A104" t="inlineStr">
        <is>
          <t>Altavilla et al (2024)</t>
        </is>
      </c>
      <c r="B104" t="n">
        <v>1409</v>
      </c>
      <c r="C104" t="n">
        <v>-0.01831447017829209</v>
      </c>
      <c r="D104" t="n">
        <v>306864</v>
      </c>
      <c r="E104">
        <f>IF(ISNUMBER($BA104),$BA104,IF(AND(ISNUMBER($D104),ISNUMBER($BW104),ISNUMBER($BX104)),$D104*($BX104-$BW104+1),""))</f>
        <v>306864.0</v>
      </c>
      <c r="H104" t="inlineStr">
        <is>
          <t>partial</t>
        </is>
      </c>
      <c r="I104" t="inlineStr">
        <is>
          <t>Regression Cofficient and Standard Error  available</t>
        </is>
      </c>
      <c r="J104">
        <f>IF($BW104&lt;&gt;"",$BW104,"")</f>
        <v>2018.0</v>
      </c>
      <c r="K104">
        <f>IF($BX104&lt;&gt;"",$BX104,"")</f>
        <v>2022.0</v>
      </c>
      <c r="L104">
        <f>IF(AND(ISNUMBER($BW104),ISNUMBER($BX104)),($BW104+$BX104)/2,"")</f>
        <v>2020.0</v>
      </c>
      <c r="M104">
        <f>IF($L104&lt;&gt;"",$L104,"")</f>
        <v>2020.0</v>
      </c>
      <c r="N104">
        <f>IF(AND(ISNUMBER($BW104),ISNUMBER($BX104)),MIN(1,MAX(0,($BX104-2016+1)/($BX104-$BW104+1))),"")</f>
        <v>1.0</v>
      </c>
      <c r="O104">
        <f>IF(AND(ISNUMBER($BW104),ISNUMBER($BX104)),MIN(1,MAX(0,($BX104-2017+1)/($BX104-$BW104+1))),"")</f>
        <v>1.0</v>
      </c>
      <c r="P104">
        <f>IF(AND(ISNUMBER($BW104),ISNUMBER($BX104)),MIN(1,MAX(0,($BX104-2018+1)/($BX104-$BW104+1))),"")</f>
        <v>1.0</v>
      </c>
      <c r="Q104">
        <f>IF(AND(ISNUMBER($BW104),ISNUMBER($BX104)),MIN(1,MAX(0,($BX104-2019+1)/($BX104-$BW104+1))),"")</f>
        <v>0.8</v>
      </c>
      <c r="R104">
        <f>IF(AND(ISNUMBER($BW104),ISNUMBER($BX104)),MIN(1,MAX(0,($BX104-2016+1)/($BX104-$BW104+1))),"")</f>
        <v>1.0</v>
      </c>
      <c r="S104">
        <f>IF($L104&lt;&gt;"",IF($L104&gt;=2015.5,1,0),"")</f>
        <v>1.0</v>
      </c>
      <c r="T104">
        <f>IF($L104&lt;&gt;"",IF($L104&gt;=2016,1,0),"")</f>
        <v>1.0</v>
      </c>
      <c r="U104">
        <f>IF(ISNUMBER($BX104),IF($BX104&gt;=2016,1,0),"")</f>
        <v>1.0</v>
      </c>
      <c r="V104">
        <f>IF(ISNUMBER($BW104),IF($BW104&gt;=2016,1,0),"")</f>
        <v>1.0</v>
      </c>
      <c r="W104" t="str">
        <f>IF(AND(ISNUMBER($BW104),ISNUMBER($BX104)),IF($BW104&gt;=2016,"post-only",IF($BX104&lt;2016,"pre-only","mixed")),"")</f>
        <v>post-only</v>
      </c>
      <c r="X104">
        <f>IF(AND(ISNUMBER($BW104),ISNUMBER($BX104)),MIN(1,MAX(0,($BX104-2017+1)/($BX104-$BW104+1))),"")</f>
        <v>1.0</v>
      </c>
      <c r="Y104">
        <f>IF(AND(ISNUMBER($BW104),ISNUMBER($BX104)),MIN(1,MAX(0,($BX104-2018+1)/($BX104-$BW104+1))),"")</f>
        <v>1.0</v>
      </c>
      <c r="Z104">
        <f>IF(AND(ISNUMBER($BW104),ISNUMBER($BX104)),MIN(1,MAX(0,($BX104-2019+1)/($BX104-$BW104+1))),"")</f>
        <v>0.8</v>
      </c>
      <c r="AA104">
        <f>IF(ISNUMBER($BX104),IF($BX104&gt;=2017,1,0),"")</f>
        <v>1.0</v>
      </c>
      <c r="AB104">
        <f>IF(ISNUMBER($BX104),IF($BX104&gt;=2018,1,0),"")</f>
        <v>1.0</v>
      </c>
      <c r="AC104">
        <f>IF(ISNUMBER($BX104),IF($BX104&gt;=2019,1,0),"")</f>
        <v>1.0</v>
      </c>
      <c r="AD104">
        <f>IF($L104&lt;&gt;"",IF($L104&gt;2013,1,0),"")</f>
        <v>1.0</v>
      </c>
      <c r="AE104">
        <f>IF($L104&lt;&gt;"",1+IF($L104&gt;2011,1,0)+IF($L104&gt;2014,1,0),"")</f>
        <v>3.0</v>
      </c>
      <c r="AF104" t="inlineStr">
        <is>
          <t>loan (interest rate)</t>
        </is>
      </c>
      <c r="AG104" t="inlineStr">
        <is>
          <t>disclosure</t>
        </is>
      </c>
      <c r="AH104" t="inlineStr">
        <is>
          <t>99_NCE</t>
        </is>
      </c>
      <c r="AI104" t="inlineStr">
        <is>
          <t>with ETS/CT</t>
        </is>
      </c>
      <c r="AJ104" t="inlineStr">
        <is>
          <t>with ETS/CT</t>
        </is>
      </c>
      <c r="AK104" t="str">
        <f>IF(AND($CF104&lt;&gt;"",IFERROR(INDEX(subsample_country_map!$B:$B,MATCH($CF104,subsample_country_map!$A:$A,0)),"")&lt;&gt;""),INDEX(subsample_country_map!$B:$B,MATCH($CF104,subsample_country_map!$A:$A,0)),INDEX(lookup!$AA:$AA,MATCH($A104,lookup!$A:$A,0)))</f>
        <v>2_Europe</v>
      </c>
      <c r="AL104" t="str">
        <f>IF(AND($CF104&lt;&gt;"",IFERROR(INDEX(subsample_country_map!$C:$C,MATCH($CF104,subsample_country_map!$A:$A,0)),"")&lt;&gt;""),INDEX(subsample_country_map!$C:$C,MATCH($CF104,subsample_country_map!$A:$A,0)),INDEX(lookup!$AB:$AB,MATCH($A104,lookup!$A:$A,0)))</f>
        <v>99_NCE</v>
      </c>
      <c r="AM104" t="str">
        <f>IF(AND($CF104&lt;&gt;"",IFERROR(INDEX(subsample_country_map!$D:$D,MATCH($CF104,subsample_country_map!$A:$A,0)),"")&lt;&gt;""),INDEX(subsample_country_map!$D:$D,MATCH($CF104,subsample_country_map!$A:$A,0)),INDEX(lookup!$AC:$AC,MATCH($A104,lookup!$A:$A,0)))</f>
        <v>1_western</v>
      </c>
      <c r="AN104" t="str">
        <f>IF(AND($CF104&lt;&gt;"",IFERROR(INDEX(subsample_country_map!$E:$E,MATCH($CF104,subsample_country_map!$A:$A,0)),"")&lt;&gt;""),INDEX(subsample_country_map!$E:$E,MATCH($CF104,subsample_country_map!$A:$A,0)),INDEX(lookup!$AD:$AD,MATCH($A104,lookup!$A:$A,0)))</f>
        <v>99_NCE</v>
      </c>
      <c r="AO104" t="str">
        <f>INDEX(lookup!$Y:$Y,MATCH($A104,lookup!$A:$A,0))</f>
        <v>1_not published</v>
      </c>
      <c r="AP104" t="str">
        <f>INDEX(lookup!$Z:$Z,MATCH($A104,lookup!$A:$A,0))</f>
        <v>99_NCE</v>
      </c>
      <c r="AQ104" t="str">
        <f>INDEX(lookup!$W:$W,MATCH($A104,lookup!$A:$A,0))</f>
        <v>1_fin/acc/econ</v>
      </c>
      <c r="AS104" t="inlineStr">
        <is>
          <t>staging</t>
        </is>
      </c>
      <c r="AT104" t="inlineStr">
        <is>
          <t>good-CER</t>
        </is>
      </c>
      <c r="AU104" t="inlineStr">
        <is>
          <t>cost</t>
        </is>
      </c>
      <c r="AV104" t="inlineStr">
        <is>
          <t>-0.0345</t>
        </is>
      </c>
      <c r="AW104" t="inlineStr">
        <is>
          <t>0.00340</t>
        </is>
      </c>
      <c r="BA104" t="n">
        <v>306864</v>
      </c>
      <c r="BB104" t="inlineStr">
        <is>
          <t>0</t>
        </is>
      </c>
      <c r="BC104" t="inlineStr">
        <is>
          <t>FE</t>
        </is>
      </c>
      <c r="BD104" t="inlineStr">
        <is>
          <t>other:bank-time level</t>
        </is>
      </c>
      <c r="BE104" t="inlineStr">
        <is>
          <t>none</t>
        </is>
      </c>
      <c r="BI104" t="inlineStr">
        <is>
          <t>Table 2</t>
        </is>
      </c>
      <c r="BJ104" t="inlineStr">
        <is>
          <t>Column 6 (Bank+Time+Firm FE)</t>
        </is>
      </c>
      <c r="BK104" t="inlineStr">
        <is>
          <t>39</t>
        </is>
      </c>
      <c r="BL104" t="inlineStr">
        <is>
          <t>Targetf,t -0.0345*** (0.00340)</t>
        </is>
      </c>
      <c r="BM104" t="inlineStr">
        <is>
          <t>Targetf,t</t>
        </is>
      </c>
      <c r="BN104" t="inlineStr">
        <is>
          <t>Spreadb,f,t (monthly average credit spread over maturity-matched risk-free rate)</t>
        </is>
      </c>
      <c r="BO104" t="inlineStr">
        <is>
          <t>update</t>
        </is>
      </c>
      <c r="BP104" t="inlineStr">
        <is>
          <t>Altavilla et al (2024)</t>
        </is>
      </c>
      <c r="BQ104" t="inlineStr">
        <is>
          <t>computed</t>
        </is>
      </c>
      <c r="BT104" t="n">
        <v>0</v>
      </c>
      <c r="BU104" t="inlineStr">
        <is>
          <t>staging_Altavilla_et_al_2024.csv</t>
        </is>
      </c>
      <c r="BW104" t="n">
        <v>2018</v>
      </c>
      <c r="BX104" t="n">
        <v>2022</v>
      </c>
      <c r="BY104" t="inlineStr">
        <is>
          <t>multi: euro area (all euro-area countries; borrowers are publicly listed euro-area firms in AnaCredit)</t>
        </is>
      </c>
      <c r="BZ104" t="n">
        <v>2020</v>
      </c>
      <c r="CA104" t="n">
        <v>1</v>
      </c>
      <c r="CB104" t="n">
        <v>1</v>
      </c>
      <c r="CC104" t="n">
        <v>1</v>
      </c>
      <c r="CD104" t="n">
        <v>-0.01831651826924085</v>
      </c>
      <c r="CE104" t="n">
        <v>1</v>
      </c>
    </row>
    <row r="105">
      <c r="A105" t="inlineStr">
        <is>
          <t>Altavilla et al (2024)</t>
        </is>
      </c>
      <c r="B105" t="n">
        <v>1410</v>
      </c>
      <c r="C105" t="n">
        <v>-0.007732521551263941</v>
      </c>
      <c r="D105" t="n">
        <v>306864</v>
      </c>
      <c r="E105">
        <f>IF(ISNUMBER($BA105),$BA105,IF(AND(ISNUMBER($D105),ISNUMBER($BW105),ISNUMBER($BX105)),$D105*($BX105-$BW105+1),""))</f>
        <v>306864.0</v>
      </c>
      <c r="H105" t="inlineStr">
        <is>
          <t>partial</t>
        </is>
      </c>
      <c r="I105" t="inlineStr">
        <is>
          <t>Regression Cofficient and Standard Error  available</t>
        </is>
      </c>
      <c r="J105">
        <f>IF($BW105&lt;&gt;"",$BW105,"")</f>
        <v>2018.0</v>
      </c>
      <c r="K105">
        <f>IF($BX105&lt;&gt;"",$BX105,"")</f>
        <v>2022.0</v>
      </c>
      <c r="L105">
        <f>IF(AND(ISNUMBER($BW105),ISNUMBER($BX105)),($BW105+$BX105)/2,"")</f>
        <v>2020.0</v>
      </c>
      <c r="M105">
        <f>IF($L105&lt;&gt;"",$L105,"")</f>
        <v>2020.0</v>
      </c>
      <c r="N105">
        <f>IF(AND(ISNUMBER($BW105),ISNUMBER($BX105)),MIN(1,MAX(0,($BX105-2016+1)/($BX105-$BW105+1))),"")</f>
        <v>1.0</v>
      </c>
      <c r="O105">
        <f>IF(AND(ISNUMBER($BW105),ISNUMBER($BX105)),MIN(1,MAX(0,($BX105-2017+1)/($BX105-$BW105+1))),"")</f>
        <v>1.0</v>
      </c>
      <c r="P105">
        <f>IF(AND(ISNUMBER($BW105),ISNUMBER($BX105)),MIN(1,MAX(0,($BX105-2018+1)/($BX105-$BW105+1))),"")</f>
        <v>1.0</v>
      </c>
      <c r="Q105">
        <f>IF(AND(ISNUMBER($BW105),ISNUMBER($BX105)),MIN(1,MAX(0,($BX105-2019+1)/($BX105-$BW105+1))),"")</f>
        <v>0.8</v>
      </c>
      <c r="R105">
        <f>IF(AND(ISNUMBER($BW105),ISNUMBER($BX105)),MIN(1,MAX(0,($BX105-2016+1)/($BX105-$BW105+1))),"")</f>
        <v>1.0</v>
      </c>
      <c r="S105">
        <f>IF($L105&lt;&gt;"",IF($L105&gt;=2015.5,1,0),"")</f>
        <v>1.0</v>
      </c>
      <c r="T105">
        <f>IF($L105&lt;&gt;"",IF($L105&gt;=2016,1,0),"")</f>
        <v>1.0</v>
      </c>
      <c r="U105">
        <f>IF(ISNUMBER($BX105),IF($BX105&gt;=2016,1,0),"")</f>
        <v>1.0</v>
      </c>
      <c r="V105">
        <f>IF(ISNUMBER($BW105),IF($BW105&gt;=2016,1,0),"")</f>
        <v>1.0</v>
      </c>
      <c r="W105" t="str">
        <f>IF(AND(ISNUMBER($BW105),ISNUMBER($BX105)),IF($BW105&gt;=2016,"post-only",IF($BX105&lt;2016,"pre-only","mixed")),"")</f>
        <v>post-only</v>
      </c>
      <c r="X105">
        <f>IF(AND(ISNUMBER($BW105),ISNUMBER($BX105)),MIN(1,MAX(0,($BX105-2017+1)/($BX105-$BW105+1))),"")</f>
        <v>1.0</v>
      </c>
      <c r="Y105">
        <f>IF(AND(ISNUMBER($BW105),ISNUMBER($BX105)),MIN(1,MAX(0,($BX105-2018+1)/($BX105-$BW105+1))),"")</f>
        <v>1.0</v>
      </c>
      <c r="Z105">
        <f>IF(AND(ISNUMBER($BW105),ISNUMBER($BX105)),MIN(1,MAX(0,($BX105-2019+1)/($BX105-$BW105+1))),"")</f>
        <v>0.8</v>
      </c>
      <c r="AA105">
        <f>IF(ISNUMBER($BX105),IF($BX105&gt;=2017,1,0),"")</f>
        <v>1.0</v>
      </c>
      <c r="AB105">
        <f>IF(ISNUMBER($BX105),IF($BX105&gt;=2018,1,0),"")</f>
        <v>1.0</v>
      </c>
      <c r="AC105">
        <f>IF(ISNUMBER($BX105),IF($BX105&gt;=2019,1,0),"")</f>
        <v>1.0</v>
      </c>
      <c r="AD105">
        <f>IF($L105&lt;&gt;"",IF($L105&gt;2013,1,0),"")</f>
        <v>1.0</v>
      </c>
      <c r="AE105">
        <f>IF($L105&lt;&gt;"",1+IF($L105&gt;2011,1,0)+IF($L105&gt;2014,1,0),"")</f>
        <v>3.0</v>
      </c>
      <c r="AF105" t="inlineStr">
        <is>
          <t>loan (interest rate)</t>
        </is>
      </c>
      <c r="AG105" t="inlineStr">
        <is>
          <t>performance</t>
        </is>
      </c>
      <c r="AH105" t="inlineStr">
        <is>
          <t>99_NCE</t>
        </is>
      </c>
      <c r="AI105" t="inlineStr">
        <is>
          <t>with ETS/CT</t>
        </is>
      </c>
      <c r="AJ105" t="inlineStr">
        <is>
          <t>with ETS/CT</t>
        </is>
      </c>
      <c r="AK105" t="str">
        <f>IF(AND($CF105&lt;&gt;"",IFERROR(INDEX(subsample_country_map!$B:$B,MATCH($CF105,subsample_country_map!$A:$A,0)),"")&lt;&gt;""),INDEX(subsample_country_map!$B:$B,MATCH($CF105,subsample_country_map!$A:$A,0)),INDEX(lookup!$AA:$AA,MATCH($A105,lookup!$A:$A,0)))</f>
        <v>2_Europe</v>
      </c>
      <c r="AL105" t="str">
        <f>IF(AND($CF105&lt;&gt;"",IFERROR(INDEX(subsample_country_map!$C:$C,MATCH($CF105,subsample_country_map!$A:$A,0)),"")&lt;&gt;""),INDEX(subsample_country_map!$C:$C,MATCH($CF105,subsample_country_map!$A:$A,0)),INDEX(lookup!$AB:$AB,MATCH($A105,lookup!$A:$A,0)))</f>
        <v>99_NCE</v>
      </c>
      <c r="AM105" t="str">
        <f>IF(AND($CF105&lt;&gt;"",IFERROR(INDEX(subsample_country_map!$D:$D,MATCH($CF105,subsample_country_map!$A:$A,0)),"")&lt;&gt;""),INDEX(subsample_country_map!$D:$D,MATCH($CF105,subsample_country_map!$A:$A,0)),INDEX(lookup!$AC:$AC,MATCH($A105,lookup!$A:$A,0)))</f>
        <v>1_western</v>
      </c>
      <c r="AN105" t="str">
        <f>IF(AND($CF105&lt;&gt;"",IFERROR(INDEX(subsample_country_map!$E:$E,MATCH($CF105,subsample_country_map!$A:$A,0)),"")&lt;&gt;""),INDEX(subsample_country_map!$E:$E,MATCH($CF105,subsample_country_map!$A:$A,0)),INDEX(lookup!$AD:$AD,MATCH($A105,lookup!$A:$A,0)))</f>
        <v>99_NCE</v>
      </c>
      <c r="AO105" t="str">
        <f>INDEX(lookup!$Y:$Y,MATCH($A105,lookup!$A:$A,0))</f>
        <v>1_not published</v>
      </c>
      <c r="AP105" t="str">
        <f>INDEX(lookup!$Z:$Z,MATCH($A105,lookup!$A:$A,0))</f>
        <v>99_NCE</v>
      </c>
      <c r="AQ105" t="str">
        <f>INDEX(lookup!$W:$W,MATCH($A105,lookup!$A:$A,0))</f>
        <v>1_fin/acc/econ</v>
      </c>
      <c r="AS105" t="inlineStr">
        <is>
          <t>staging</t>
        </is>
      </c>
      <c r="AT105" t="inlineStr">
        <is>
          <t>bad-CER</t>
        </is>
      </c>
      <c r="AU105" t="inlineStr">
        <is>
          <t>cost</t>
        </is>
      </c>
      <c r="AV105" t="inlineStr">
        <is>
          <t>0.0861</t>
        </is>
      </c>
      <c r="AW105" t="inlineStr">
        <is>
          <t>0.0201</t>
        </is>
      </c>
      <c r="BA105" t="n">
        <v>306864</v>
      </c>
      <c r="BB105" t="inlineStr">
        <is>
          <t>as-stated:in the previous year (or quarter, depending on the firm's reporting frequency)</t>
        </is>
      </c>
      <c r="BC105" t="inlineStr">
        <is>
          <t>FE</t>
        </is>
      </c>
      <c r="BD105" t="inlineStr">
        <is>
          <t>other:bank-time level</t>
        </is>
      </c>
      <c r="BE105" t="inlineStr">
        <is>
          <t>none</t>
        </is>
      </c>
      <c r="BI105" t="inlineStr">
        <is>
          <t>Table 2</t>
        </is>
      </c>
      <c r="BJ105" t="inlineStr">
        <is>
          <t>Column 7 (Bank+Time+Firm FE, with interaction)</t>
        </is>
      </c>
      <c r="BK105" t="inlineStr">
        <is>
          <t>39</t>
        </is>
      </c>
      <c r="BL105" t="inlineStr">
        <is>
          <t>Carbonf,t 0.0861*** (0.0201)</t>
        </is>
      </c>
      <c r="BM105" t="inlineStr">
        <is>
          <t>Carbonf,t</t>
        </is>
      </c>
      <c r="BN105" t="inlineStr">
        <is>
          <t>Spreadb,f,t (monthly average credit spread over maturity-matched risk-free rate)</t>
        </is>
      </c>
      <c r="BO105" t="inlineStr">
        <is>
          <t>update</t>
        </is>
      </c>
      <c r="BP105" t="inlineStr">
        <is>
          <t>Altavilla et al (2024)</t>
        </is>
      </c>
      <c r="BQ105" t="inlineStr">
        <is>
          <t>computed</t>
        </is>
      </c>
      <c r="BT105" t="n">
        <v>0</v>
      </c>
      <c r="BU105" t="inlineStr">
        <is>
          <t>staging_Altavilla_et_al_2024.csv</t>
        </is>
      </c>
      <c r="BW105" t="n">
        <v>2018</v>
      </c>
      <c r="BX105" t="n">
        <v>2022</v>
      </c>
      <c r="BY105" t="inlineStr">
        <is>
          <t>multi: euro area (all euro-area countries; borrowers are publicly listed euro-area firms in AnaCredit)</t>
        </is>
      </c>
      <c r="BZ105" t="n">
        <v>2020</v>
      </c>
      <c r="CA105" t="n">
        <v>1</v>
      </c>
      <c r="CB105" t="n">
        <v>1</v>
      </c>
      <c r="CC105" t="n">
        <v>1</v>
      </c>
      <c r="CD105" t="n">
        <v>-0.00773267567081786</v>
      </c>
      <c r="CE105" t="n">
        <v>1</v>
      </c>
    </row>
    <row r="106">
      <c r="A106" t="inlineStr">
        <is>
          <t>Altavilla et al (2024)</t>
        </is>
      </c>
      <c r="B106" t="n">
        <v>1411</v>
      </c>
      <c r="C106" t="n">
        <v>-0.01820880426715257</v>
      </c>
      <c r="D106" t="n">
        <v>306864</v>
      </c>
      <c r="E106">
        <f>IF(ISNUMBER($BA106),$BA106,IF(AND(ISNUMBER($D106),ISNUMBER($BW106),ISNUMBER($BX106)),$D106*($BX106-$BW106+1),""))</f>
        <v>306864.0</v>
      </c>
      <c r="H106" t="inlineStr">
        <is>
          <t>partial</t>
        </is>
      </c>
      <c r="I106" t="inlineStr">
        <is>
          <t>Regression Cofficient and Standard Error  available</t>
        </is>
      </c>
      <c r="J106">
        <f>IF($BW106&lt;&gt;"",$BW106,"")</f>
        <v>2018.0</v>
      </c>
      <c r="K106">
        <f>IF($BX106&lt;&gt;"",$BX106,"")</f>
        <v>2022.0</v>
      </c>
      <c r="L106">
        <f>IF(AND(ISNUMBER($BW106),ISNUMBER($BX106)),($BW106+$BX106)/2,"")</f>
        <v>2020.0</v>
      </c>
      <c r="M106">
        <f>IF($L106&lt;&gt;"",$L106,"")</f>
        <v>2020.0</v>
      </c>
      <c r="N106">
        <f>IF(AND(ISNUMBER($BW106),ISNUMBER($BX106)),MIN(1,MAX(0,($BX106-2016+1)/($BX106-$BW106+1))),"")</f>
        <v>1.0</v>
      </c>
      <c r="O106">
        <f>IF(AND(ISNUMBER($BW106),ISNUMBER($BX106)),MIN(1,MAX(0,($BX106-2017+1)/($BX106-$BW106+1))),"")</f>
        <v>1.0</v>
      </c>
      <c r="P106">
        <f>IF(AND(ISNUMBER($BW106),ISNUMBER($BX106)),MIN(1,MAX(0,($BX106-2018+1)/($BX106-$BW106+1))),"")</f>
        <v>1.0</v>
      </c>
      <c r="Q106">
        <f>IF(AND(ISNUMBER($BW106),ISNUMBER($BX106)),MIN(1,MAX(0,($BX106-2019+1)/($BX106-$BW106+1))),"")</f>
        <v>0.8</v>
      </c>
      <c r="R106">
        <f>IF(AND(ISNUMBER($BW106),ISNUMBER($BX106)),MIN(1,MAX(0,($BX106-2016+1)/($BX106-$BW106+1))),"")</f>
        <v>1.0</v>
      </c>
      <c r="S106">
        <f>IF($L106&lt;&gt;"",IF($L106&gt;=2015.5,1,0),"")</f>
        <v>1.0</v>
      </c>
      <c r="T106">
        <f>IF($L106&lt;&gt;"",IF($L106&gt;=2016,1,0),"")</f>
        <v>1.0</v>
      </c>
      <c r="U106">
        <f>IF(ISNUMBER($BX106),IF($BX106&gt;=2016,1,0),"")</f>
        <v>1.0</v>
      </c>
      <c r="V106">
        <f>IF(ISNUMBER($BW106),IF($BW106&gt;=2016,1,0),"")</f>
        <v>1.0</v>
      </c>
      <c r="W106" t="str">
        <f>IF(AND(ISNUMBER($BW106),ISNUMBER($BX106)),IF($BW106&gt;=2016,"post-only",IF($BX106&lt;2016,"pre-only","mixed")),"")</f>
        <v>post-only</v>
      </c>
      <c r="X106">
        <f>IF(AND(ISNUMBER($BW106),ISNUMBER($BX106)),MIN(1,MAX(0,($BX106-2017+1)/($BX106-$BW106+1))),"")</f>
        <v>1.0</v>
      </c>
      <c r="Y106">
        <f>IF(AND(ISNUMBER($BW106),ISNUMBER($BX106)),MIN(1,MAX(0,($BX106-2018+1)/($BX106-$BW106+1))),"")</f>
        <v>1.0</v>
      </c>
      <c r="Z106">
        <f>IF(AND(ISNUMBER($BW106),ISNUMBER($BX106)),MIN(1,MAX(0,($BX106-2019+1)/($BX106-$BW106+1))),"")</f>
        <v>0.8</v>
      </c>
      <c r="AA106">
        <f>IF(ISNUMBER($BX106),IF($BX106&gt;=2017,1,0),"")</f>
        <v>1.0</v>
      </c>
      <c r="AB106">
        <f>IF(ISNUMBER($BX106),IF($BX106&gt;=2018,1,0),"")</f>
        <v>1.0</v>
      </c>
      <c r="AC106">
        <f>IF(ISNUMBER($BX106),IF($BX106&gt;=2019,1,0),"")</f>
        <v>1.0</v>
      </c>
      <c r="AD106">
        <f>IF($L106&lt;&gt;"",IF($L106&gt;2013,1,0),"")</f>
        <v>1.0</v>
      </c>
      <c r="AE106">
        <f>IF($L106&lt;&gt;"",1+IF($L106&gt;2011,1,0)+IF($L106&gt;2014,1,0),"")</f>
        <v>3.0</v>
      </c>
      <c r="AF106" t="inlineStr">
        <is>
          <t>loan (interest rate)</t>
        </is>
      </c>
      <c r="AG106" t="inlineStr">
        <is>
          <t>disclosure</t>
        </is>
      </c>
      <c r="AH106" t="inlineStr">
        <is>
          <t>99_NCE</t>
        </is>
      </c>
      <c r="AI106" t="inlineStr">
        <is>
          <t>with ETS/CT</t>
        </is>
      </c>
      <c r="AJ106" t="inlineStr">
        <is>
          <t>with ETS/CT</t>
        </is>
      </c>
      <c r="AK106" t="str">
        <f>IF(AND($CF106&lt;&gt;"",IFERROR(INDEX(subsample_country_map!$B:$B,MATCH($CF106,subsample_country_map!$A:$A,0)),"")&lt;&gt;""),INDEX(subsample_country_map!$B:$B,MATCH($CF106,subsample_country_map!$A:$A,0)),INDEX(lookup!$AA:$AA,MATCH($A106,lookup!$A:$A,0)))</f>
        <v>2_Europe</v>
      </c>
      <c r="AL106" t="str">
        <f>IF(AND($CF106&lt;&gt;"",IFERROR(INDEX(subsample_country_map!$C:$C,MATCH($CF106,subsample_country_map!$A:$A,0)),"")&lt;&gt;""),INDEX(subsample_country_map!$C:$C,MATCH($CF106,subsample_country_map!$A:$A,0)),INDEX(lookup!$AB:$AB,MATCH($A106,lookup!$A:$A,0)))</f>
        <v>99_NCE</v>
      </c>
      <c r="AM106" t="str">
        <f>IF(AND($CF106&lt;&gt;"",IFERROR(INDEX(subsample_country_map!$D:$D,MATCH($CF106,subsample_country_map!$A:$A,0)),"")&lt;&gt;""),INDEX(subsample_country_map!$D:$D,MATCH($CF106,subsample_country_map!$A:$A,0)),INDEX(lookup!$AC:$AC,MATCH($A106,lookup!$A:$A,0)))</f>
        <v>1_western</v>
      </c>
      <c r="AN106" t="str">
        <f>IF(AND($CF106&lt;&gt;"",IFERROR(INDEX(subsample_country_map!$E:$E,MATCH($CF106,subsample_country_map!$A:$A,0)),"")&lt;&gt;""),INDEX(subsample_country_map!$E:$E,MATCH($CF106,subsample_country_map!$A:$A,0)),INDEX(lookup!$AD:$AD,MATCH($A106,lookup!$A:$A,0)))</f>
        <v>99_NCE</v>
      </c>
      <c r="AO106" t="str">
        <f>INDEX(lookup!$Y:$Y,MATCH($A106,lookup!$A:$A,0))</f>
        <v>1_not published</v>
      </c>
      <c r="AP106" t="str">
        <f>INDEX(lookup!$Z:$Z,MATCH($A106,lookup!$A:$A,0))</f>
        <v>99_NCE</v>
      </c>
      <c r="AQ106" t="str">
        <f>INDEX(lookup!$W:$W,MATCH($A106,lookup!$A:$A,0))</f>
        <v>1_fin/acc/econ</v>
      </c>
      <c r="AS106" t="inlineStr">
        <is>
          <t>staging</t>
        </is>
      </c>
      <c r="AT106" t="inlineStr">
        <is>
          <t>good-CER</t>
        </is>
      </c>
      <c r="AU106" t="inlineStr">
        <is>
          <t>cost</t>
        </is>
      </c>
      <c r="AV106" t="inlineStr">
        <is>
          <t>-0.0342</t>
        </is>
      </c>
      <c r="AW106" t="inlineStr">
        <is>
          <t>0.00339</t>
        </is>
      </c>
      <c r="BA106" t="n">
        <v>306864</v>
      </c>
      <c r="BB106" t="inlineStr">
        <is>
          <t>0</t>
        </is>
      </c>
      <c r="BC106" t="inlineStr">
        <is>
          <t>FE</t>
        </is>
      </c>
      <c r="BD106" t="inlineStr">
        <is>
          <t>other:bank-time level</t>
        </is>
      </c>
      <c r="BE106" t="inlineStr">
        <is>
          <t>none</t>
        </is>
      </c>
      <c r="BI106" t="inlineStr">
        <is>
          <t>Table 2</t>
        </is>
      </c>
      <c r="BJ106" t="inlineStr">
        <is>
          <t>Column 7 (Bank+Time+Firm FE, with interaction)</t>
        </is>
      </c>
      <c r="BK106" t="inlineStr">
        <is>
          <t>39</t>
        </is>
      </c>
      <c r="BL106" t="inlineStr">
        <is>
          <t>Targetf,t -0.0342*** (0.00339)</t>
        </is>
      </c>
      <c r="BM106" t="inlineStr">
        <is>
          <t>Targetf,t</t>
        </is>
      </c>
      <c r="BN106" t="inlineStr">
        <is>
          <t>Spreadb,f,t (monthly average credit spread over maturity-matched risk-free rate)</t>
        </is>
      </c>
      <c r="BO106" t="inlineStr">
        <is>
          <t>update</t>
        </is>
      </c>
      <c r="BP106" t="inlineStr">
        <is>
          <t>Altavilla et al (2024)</t>
        </is>
      </c>
      <c r="BQ106" t="inlineStr">
        <is>
          <t>computed</t>
        </is>
      </c>
      <c r="BT106" t="n">
        <v>0</v>
      </c>
      <c r="BU106" t="inlineStr">
        <is>
          <t>staging_Altavilla_et_al_2024.csv</t>
        </is>
      </c>
      <c r="BW106" t="n">
        <v>2018</v>
      </c>
      <c r="BX106" t="n">
        <v>2022</v>
      </c>
      <c r="BY106" t="inlineStr">
        <is>
          <t>multi: euro area (all euro-area countries; borrowers are publicly listed euro-area firms in AnaCredit)</t>
        </is>
      </c>
      <c r="BZ106" t="n">
        <v>2020</v>
      </c>
      <c r="CA106" t="n">
        <v>1</v>
      </c>
      <c r="CB106" t="n">
        <v>1</v>
      </c>
      <c r="CC106" t="n">
        <v>1</v>
      </c>
      <c r="CD106" t="n">
        <v>-0.01821081710799804</v>
      </c>
      <c r="CE106" t="n">
        <v>1</v>
      </c>
    </row>
    <row r="107">
      <c r="A107" t="inlineStr">
        <is>
          <t>Altavilla et al (2024)</t>
        </is>
      </c>
      <c r="B107" t="n">
        <v>1412</v>
      </c>
      <c r="C107" t="n">
        <v>-0.01023709654039574</v>
      </c>
      <c r="D107" t="n">
        <v>306871</v>
      </c>
      <c r="E107">
        <f>IF(ISNUMBER($BA107),$BA107,IF(AND(ISNUMBER($D107),ISNUMBER($BW107),ISNUMBER($BX107)),$D107*($BX107-$BW107+1),""))</f>
        <v>306871.0</v>
      </c>
      <c r="H107" t="inlineStr">
        <is>
          <t>partial</t>
        </is>
      </c>
      <c r="I107" t="inlineStr">
        <is>
          <t>Regression Cofficient and Standard Error  available</t>
        </is>
      </c>
      <c r="J107">
        <f>IF($BW107&lt;&gt;"",$BW107,"")</f>
        <v>2018.0</v>
      </c>
      <c r="K107">
        <f>IF($BX107&lt;&gt;"",$BX107,"")</f>
        <v>2022.0</v>
      </c>
      <c r="L107">
        <f>IF(AND(ISNUMBER($BW107),ISNUMBER($BX107)),($BW107+$BX107)/2,"")</f>
        <v>2020.0</v>
      </c>
      <c r="M107">
        <f>IF($L107&lt;&gt;"",$L107,"")</f>
        <v>2020.0</v>
      </c>
      <c r="N107">
        <f>IF(AND(ISNUMBER($BW107),ISNUMBER($BX107)),MIN(1,MAX(0,($BX107-2016+1)/($BX107-$BW107+1))),"")</f>
        <v>1.0</v>
      </c>
      <c r="O107">
        <f>IF(AND(ISNUMBER($BW107),ISNUMBER($BX107)),MIN(1,MAX(0,($BX107-2017+1)/($BX107-$BW107+1))),"")</f>
        <v>1.0</v>
      </c>
      <c r="P107">
        <f>IF(AND(ISNUMBER($BW107),ISNUMBER($BX107)),MIN(1,MAX(0,($BX107-2018+1)/($BX107-$BW107+1))),"")</f>
        <v>1.0</v>
      </c>
      <c r="Q107">
        <f>IF(AND(ISNUMBER($BW107),ISNUMBER($BX107)),MIN(1,MAX(0,($BX107-2019+1)/($BX107-$BW107+1))),"")</f>
        <v>0.8</v>
      </c>
      <c r="R107">
        <f>IF(AND(ISNUMBER($BW107),ISNUMBER($BX107)),MIN(1,MAX(0,($BX107-2016+1)/($BX107-$BW107+1))),"")</f>
        <v>1.0</v>
      </c>
      <c r="S107">
        <f>IF($L107&lt;&gt;"",IF($L107&gt;=2015.5,1,0),"")</f>
        <v>1.0</v>
      </c>
      <c r="T107">
        <f>IF($L107&lt;&gt;"",IF($L107&gt;=2016,1,0),"")</f>
        <v>1.0</v>
      </c>
      <c r="U107">
        <f>IF(ISNUMBER($BX107),IF($BX107&gt;=2016,1,0),"")</f>
        <v>1.0</v>
      </c>
      <c r="V107">
        <f>IF(ISNUMBER($BW107),IF($BW107&gt;=2016,1,0),"")</f>
        <v>1.0</v>
      </c>
      <c r="W107" t="str">
        <f>IF(AND(ISNUMBER($BW107),ISNUMBER($BX107)),IF($BW107&gt;=2016,"post-only",IF($BX107&lt;2016,"pre-only","mixed")),"")</f>
        <v>post-only</v>
      </c>
      <c r="X107">
        <f>IF(AND(ISNUMBER($BW107),ISNUMBER($BX107)),MIN(1,MAX(0,($BX107-2017+1)/($BX107-$BW107+1))),"")</f>
        <v>1.0</v>
      </c>
      <c r="Y107">
        <f>IF(AND(ISNUMBER($BW107),ISNUMBER($BX107)),MIN(1,MAX(0,($BX107-2018+1)/($BX107-$BW107+1))),"")</f>
        <v>1.0</v>
      </c>
      <c r="Z107">
        <f>IF(AND(ISNUMBER($BW107),ISNUMBER($BX107)),MIN(1,MAX(0,($BX107-2019+1)/($BX107-$BW107+1))),"")</f>
        <v>0.8</v>
      </c>
      <c r="AA107">
        <f>IF(ISNUMBER($BX107),IF($BX107&gt;=2017,1,0),"")</f>
        <v>1.0</v>
      </c>
      <c r="AB107">
        <f>IF(ISNUMBER($BX107),IF($BX107&gt;=2018,1,0),"")</f>
        <v>1.0</v>
      </c>
      <c r="AC107">
        <f>IF(ISNUMBER($BX107),IF($BX107&gt;=2019,1,0),"")</f>
        <v>1.0</v>
      </c>
      <c r="AD107">
        <f>IF($L107&lt;&gt;"",IF($L107&gt;2013,1,0),"")</f>
        <v>1.0</v>
      </c>
      <c r="AE107">
        <f>IF($L107&lt;&gt;"",1+IF($L107&gt;2011,1,0)+IF($L107&gt;2014,1,0),"")</f>
        <v>3.0</v>
      </c>
      <c r="AF107" t="inlineStr">
        <is>
          <t>loan (interest rate)</t>
        </is>
      </c>
      <c r="AG107" t="inlineStr">
        <is>
          <t>performance</t>
        </is>
      </c>
      <c r="AH107" t="inlineStr">
        <is>
          <t>99_NCE</t>
        </is>
      </c>
      <c r="AI107" t="inlineStr">
        <is>
          <t>with ETS/CT</t>
        </is>
      </c>
      <c r="AJ107" t="inlineStr">
        <is>
          <t>with ETS/CT</t>
        </is>
      </c>
      <c r="AK107" t="str">
        <f>IF(AND($CF107&lt;&gt;"",IFERROR(INDEX(subsample_country_map!$B:$B,MATCH($CF107,subsample_country_map!$A:$A,0)),"")&lt;&gt;""),INDEX(subsample_country_map!$B:$B,MATCH($CF107,subsample_country_map!$A:$A,0)),INDEX(lookup!$AA:$AA,MATCH($A107,lookup!$A:$A,0)))</f>
        <v>2_Europe</v>
      </c>
      <c r="AL107" t="str">
        <f>IF(AND($CF107&lt;&gt;"",IFERROR(INDEX(subsample_country_map!$C:$C,MATCH($CF107,subsample_country_map!$A:$A,0)),"")&lt;&gt;""),INDEX(subsample_country_map!$C:$C,MATCH($CF107,subsample_country_map!$A:$A,0)),INDEX(lookup!$AB:$AB,MATCH($A107,lookup!$A:$A,0)))</f>
        <v>99_NCE</v>
      </c>
      <c r="AM107" t="str">
        <f>IF(AND($CF107&lt;&gt;"",IFERROR(INDEX(subsample_country_map!$D:$D,MATCH($CF107,subsample_country_map!$A:$A,0)),"")&lt;&gt;""),INDEX(subsample_country_map!$D:$D,MATCH($CF107,subsample_country_map!$A:$A,0)),INDEX(lookup!$AC:$AC,MATCH($A107,lookup!$A:$A,0)))</f>
        <v>1_western</v>
      </c>
      <c r="AN107" t="str">
        <f>IF(AND($CF107&lt;&gt;"",IFERROR(INDEX(subsample_country_map!$E:$E,MATCH($CF107,subsample_country_map!$A:$A,0)),"")&lt;&gt;""),INDEX(subsample_country_map!$E:$E,MATCH($CF107,subsample_country_map!$A:$A,0)),INDEX(lookup!$AD:$AD,MATCH($A107,lookup!$A:$A,0)))</f>
        <v>99_NCE</v>
      </c>
      <c r="AO107" t="str">
        <f>INDEX(lookup!$Y:$Y,MATCH($A107,lookup!$A:$A,0))</f>
        <v>1_not published</v>
      </c>
      <c r="AP107" t="str">
        <f>INDEX(lookup!$Z:$Z,MATCH($A107,lookup!$A:$A,0))</f>
        <v>99_NCE</v>
      </c>
      <c r="AQ107" t="str">
        <f>INDEX(lookup!$W:$W,MATCH($A107,lookup!$A:$A,0))</f>
        <v>1_fin/acc/econ</v>
      </c>
      <c r="AS107" t="inlineStr">
        <is>
          <t>staging</t>
        </is>
      </c>
      <c r="AT107" t="inlineStr">
        <is>
          <t>bad-CER</t>
        </is>
      </c>
      <c r="AU107" t="inlineStr">
        <is>
          <t>cost</t>
        </is>
      </c>
      <c r="AV107" t="inlineStr">
        <is>
          <t>0.0414</t>
        </is>
      </c>
      <c r="AW107" t="inlineStr">
        <is>
          <t>0.00730</t>
        </is>
      </c>
      <c r="BA107" t="n">
        <v>306871</v>
      </c>
      <c r="BB107" t="inlineStr">
        <is>
          <t>as-stated:in the previous year (or quarter, depending on the firm's reporting frequency)</t>
        </is>
      </c>
      <c r="BC107" t="inlineStr">
        <is>
          <t>FE</t>
        </is>
      </c>
      <c r="BD107" t="inlineStr">
        <is>
          <t>other:bank-time level</t>
        </is>
      </c>
      <c r="BE107" t="inlineStr">
        <is>
          <t>none</t>
        </is>
      </c>
      <c r="BI107" t="inlineStr">
        <is>
          <t>Table 3</t>
        </is>
      </c>
      <c r="BJ107" t="inlineStr">
        <is>
          <t>Column 1 (Bank+Time FE)</t>
        </is>
      </c>
      <c r="BK107" t="inlineStr">
        <is>
          <t>40</t>
        </is>
      </c>
      <c r="BL107" t="inlineStr">
        <is>
          <t>Carbonf,t 0.0414*** (0.00730)</t>
        </is>
      </c>
      <c r="BM107" t="inlineStr">
        <is>
          <t>Carbonf,t</t>
        </is>
      </c>
      <c r="BN107" t="inlineStr">
        <is>
          <t>Spreadb,f,t (monthly average credit spread over maturity-matched risk-free rate)</t>
        </is>
      </c>
      <c r="BO107" t="inlineStr">
        <is>
          <t>update</t>
        </is>
      </c>
      <c r="BP107" t="inlineStr">
        <is>
          <t>Altavilla et al (2024)</t>
        </is>
      </c>
      <c r="BQ107" t="inlineStr">
        <is>
          <t>computed</t>
        </is>
      </c>
      <c r="BT107" t="n">
        <v>0</v>
      </c>
      <c r="BU107" t="inlineStr">
        <is>
          <t>staging_Altavilla_et_al_2024.csv</t>
        </is>
      </c>
      <c r="BW107" t="n">
        <v>2018</v>
      </c>
      <c r="BX107" t="n">
        <v>2022</v>
      </c>
      <c r="BY107" t="inlineStr">
        <is>
          <t>multi: euro area (all euro-area countries; borrowers are publicly listed euro-area firms in AnaCredit)</t>
        </is>
      </c>
      <c r="BZ107" t="n">
        <v>2020</v>
      </c>
      <c r="CA107" t="n">
        <v>1</v>
      </c>
      <c r="CB107" t="n">
        <v>1</v>
      </c>
      <c r="CC107" t="n">
        <v>1</v>
      </c>
      <c r="CD107" t="n">
        <v>-0.01023745417246136</v>
      </c>
      <c r="CE107" t="n">
        <v>1</v>
      </c>
    </row>
    <row r="108">
      <c r="A108" t="inlineStr">
        <is>
          <t>Altavilla et al (2024)</t>
        </is>
      </c>
      <c r="B108" t="n">
        <v>1413</v>
      </c>
      <c r="C108" t="n">
        <v>-0.06161064571305376</v>
      </c>
      <c r="D108" t="n">
        <v>306871</v>
      </c>
      <c r="E108">
        <f>IF(ISNUMBER($BA108),$BA108,IF(AND(ISNUMBER($D108),ISNUMBER($BW108),ISNUMBER($BX108)),$D108*($BX108-$BW108+1),""))</f>
        <v>306871.0</v>
      </c>
      <c r="H108" t="inlineStr">
        <is>
          <t>partial</t>
        </is>
      </c>
      <c r="I108" t="inlineStr">
        <is>
          <t>Regression Cofficient and Standard Error  available</t>
        </is>
      </c>
      <c r="J108">
        <f>IF($BW108&lt;&gt;"",$BW108,"")</f>
        <v>2018.0</v>
      </c>
      <c r="K108">
        <f>IF($BX108&lt;&gt;"",$BX108,"")</f>
        <v>2022.0</v>
      </c>
      <c r="L108">
        <f>IF(AND(ISNUMBER($BW108),ISNUMBER($BX108)),($BW108+$BX108)/2,"")</f>
        <v>2020.0</v>
      </c>
      <c r="M108">
        <f>IF($L108&lt;&gt;"",$L108,"")</f>
        <v>2020.0</v>
      </c>
      <c r="N108">
        <f>IF(AND(ISNUMBER($BW108),ISNUMBER($BX108)),MIN(1,MAX(0,($BX108-2016+1)/($BX108-$BW108+1))),"")</f>
        <v>1.0</v>
      </c>
      <c r="O108">
        <f>IF(AND(ISNUMBER($BW108),ISNUMBER($BX108)),MIN(1,MAX(0,($BX108-2017+1)/($BX108-$BW108+1))),"")</f>
        <v>1.0</v>
      </c>
      <c r="P108">
        <f>IF(AND(ISNUMBER($BW108),ISNUMBER($BX108)),MIN(1,MAX(0,($BX108-2018+1)/($BX108-$BW108+1))),"")</f>
        <v>1.0</v>
      </c>
      <c r="Q108">
        <f>IF(AND(ISNUMBER($BW108),ISNUMBER($BX108)),MIN(1,MAX(0,($BX108-2019+1)/($BX108-$BW108+1))),"")</f>
        <v>0.8</v>
      </c>
      <c r="R108">
        <f>IF(AND(ISNUMBER($BW108),ISNUMBER($BX108)),MIN(1,MAX(0,($BX108-2016+1)/($BX108-$BW108+1))),"")</f>
        <v>1.0</v>
      </c>
      <c r="S108">
        <f>IF($L108&lt;&gt;"",IF($L108&gt;=2015.5,1,0),"")</f>
        <v>1.0</v>
      </c>
      <c r="T108">
        <f>IF($L108&lt;&gt;"",IF($L108&gt;=2016,1,0),"")</f>
        <v>1.0</v>
      </c>
      <c r="U108">
        <f>IF(ISNUMBER($BX108),IF($BX108&gt;=2016,1,0),"")</f>
        <v>1.0</v>
      </c>
      <c r="V108">
        <f>IF(ISNUMBER($BW108),IF($BW108&gt;=2016,1,0),"")</f>
        <v>1.0</v>
      </c>
      <c r="W108" t="str">
        <f>IF(AND(ISNUMBER($BW108),ISNUMBER($BX108)),IF($BW108&gt;=2016,"post-only",IF($BX108&lt;2016,"pre-only","mixed")),"")</f>
        <v>post-only</v>
      </c>
      <c r="X108">
        <f>IF(AND(ISNUMBER($BW108),ISNUMBER($BX108)),MIN(1,MAX(0,($BX108-2017+1)/($BX108-$BW108+1))),"")</f>
        <v>1.0</v>
      </c>
      <c r="Y108">
        <f>IF(AND(ISNUMBER($BW108),ISNUMBER($BX108)),MIN(1,MAX(0,($BX108-2018+1)/($BX108-$BW108+1))),"")</f>
        <v>1.0</v>
      </c>
      <c r="Z108">
        <f>IF(AND(ISNUMBER($BW108),ISNUMBER($BX108)),MIN(1,MAX(0,($BX108-2019+1)/($BX108-$BW108+1))),"")</f>
        <v>0.8</v>
      </c>
      <c r="AA108">
        <f>IF(ISNUMBER($BX108),IF($BX108&gt;=2017,1,0),"")</f>
        <v>1.0</v>
      </c>
      <c r="AB108">
        <f>IF(ISNUMBER($BX108),IF($BX108&gt;=2018,1,0),"")</f>
        <v>1.0</v>
      </c>
      <c r="AC108">
        <f>IF(ISNUMBER($BX108),IF($BX108&gt;=2019,1,0),"")</f>
        <v>1.0</v>
      </c>
      <c r="AD108">
        <f>IF($L108&lt;&gt;"",IF($L108&gt;2013,1,0),"")</f>
        <v>1.0</v>
      </c>
      <c r="AE108">
        <f>IF($L108&lt;&gt;"",1+IF($L108&gt;2011,1,0)+IF($L108&gt;2014,1,0),"")</f>
        <v>3.0</v>
      </c>
      <c r="AF108" t="inlineStr">
        <is>
          <t>loan (interest rate)</t>
        </is>
      </c>
      <c r="AG108" t="inlineStr">
        <is>
          <t>disclosure</t>
        </is>
      </c>
      <c r="AH108" t="inlineStr">
        <is>
          <t>99_NCE</t>
        </is>
      </c>
      <c r="AI108" t="inlineStr">
        <is>
          <t>with ETS/CT</t>
        </is>
      </c>
      <c r="AJ108" t="inlineStr">
        <is>
          <t>with ETS/CT</t>
        </is>
      </c>
      <c r="AK108" t="str">
        <f>IF(AND($CF108&lt;&gt;"",IFERROR(INDEX(subsample_country_map!$B:$B,MATCH($CF108,subsample_country_map!$A:$A,0)),"")&lt;&gt;""),INDEX(subsample_country_map!$B:$B,MATCH($CF108,subsample_country_map!$A:$A,0)),INDEX(lookup!$AA:$AA,MATCH($A108,lookup!$A:$A,0)))</f>
        <v>2_Europe</v>
      </c>
      <c r="AL108" t="str">
        <f>IF(AND($CF108&lt;&gt;"",IFERROR(INDEX(subsample_country_map!$C:$C,MATCH($CF108,subsample_country_map!$A:$A,0)),"")&lt;&gt;""),INDEX(subsample_country_map!$C:$C,MATCH($CF108,subsample_country_map!$A:$A,0)),INDEX(lookup!$AB:$AB,MATCH($A108,lookup!$A:$A,0)))</f>
        <v>99_NCE</v>
      </c>
      <c r="AM108" t="str">
        <f>IF(AND($CF108&lt;&gt;"",IFERROR(INDEX(subsample_country_map!$D:$D,MATCH($CF108,subsample_country_map!$A:$A,0)),"")&lt;&gt;""),INDEX(subsample_country_map!$D:$D,MATCH($CF108,subsample_country_map!$A:$A,0)),INDEX(lookup!$AC:$AC,MATCH($A108,lookup!$A:$A,0)))</f>
        <v>1_western</v>
      </c>
      <c r="AN108" t="str">
        <f>IF(AND($CF108&lt;&gt;"",IFERROR(INDEX(subsample_country_map!$E:$E,MATCH($CF108,subsample_country_map!$A:$A,0)),"")&lt;&gt;""),INDEX(subsample_country_map!$E:$E,MATCH($CF108,subsample_country_map!$A:$A,0)),INDEX(lookup!$AD:$AD,MATCH($A108,lookup!$A:$A,0)))</f>
        <v>99_NCE</v>
      </c>
      <c r="AO108" t="str">
        <f>INDEX(lookup!$Y:$Y,MATCH($A108,lookup!$A:$A,0))</f>
        <v>1_not published</v>
      </c>
      <c r="AP108" t="str">
        <f>INDEX(lookup!$Z:$Z,MATCH($A108,lookup!$A:$A,0))</f>
        <v>99_NCE</v>
      </c>
      <c r="AQ108" t="str">
        <f>INDEX(lookup!$W:$W,MATCH($A108,lookup!$A:$A,0))</f>
        <v>1_fin/acc/econ</v>
      </c>
      <c r="AS108" t="inlineStr">
        <is>
          <t>staging</t>
        </is>
      </c>
      <c r="AT108" t="inlineStr">
        <is>
          <t>good-CER</t>
        </is>
      </c>
      <c r="AU108" t="inlineStr">
        <is>
          <t>cost</t>
        </is>
      </c>
      <c r="AV108" t="inlineStr">
        <is>
          <t>-0.0913</t>
        </is>
      </c>
      <c r="AW108" t="inlineStr">
        <is>
          <t>0.00267</t>
        </is>
      </c>
      <c r="BA108" t="n">
        <v>306871</v>
      </c>
      <c r="BB108" t="inlineStr">
        <is>
          <t>0</t>
        </is>
      </c>
      <c r="BC108" t="inlineStr">
        <is>
          <t>FE</t>
        </is>
      </c>
      <c r="BD108" t="inlineStr">
        <is>
          <t>other:bank-time level</t>
        </is>
      </c>
      <c r="BE108" t="inlineStr">
        <is>
          <t>none</t>
        </is>
      </c>
      <c r="BI108" t="inlineStr">
        <is>
          <t>Table 3</t>
        </is>
      </c>
      <c r="BJ108" t="inlineStr">
        <is>
          <t>Column 1 (Bank+Time FE)</t>
        </is>
      </c>
      <c r="BK108" t="inlineStr">
        <is>
          <t>40</t>
        </is>
      </c>
      <c r="BL108" t="inlineStr">
        <is>
          <t>Targetf,t -0.0913*** (0.00267)</t>
        </is>
      </c>
      <c r="BM108" t="inlineStr">
        <is>
          <t>Targetf,t</t>
        </is>
      </c>
      <c r="BN108" t="inlineStr">
        <is>
          <t>Spreadb,f,t (monthly average credit spread over maturity-matched risk-free rate)</t>
        </is>
      </c>
      <c r="BO108" t="inlineStr">
        <is>
          <t>update</t>
        </is>
      </c>
      <c r="BP108" t="inlineStr">
        <is>
          <t>Altavilla et al (2024)</t>
        </is>
      </c>
      <c r="BQ108" t="inlineStr">
        <is>
          <t>computed</t>
        </is>
      </c>
      <c r="BT108" t="n">
        <v>0</v>
      </c>
      <c r="BU108" t="inlineStr">
        <is>
          <t>staging_Altavilla_et_al_2024.csv</t>
        </is>
      </c>
      <c r="BW108" t="n">
        <v>2018</v>
      </c>
      <c r="BX108" t="n">
        <v>2022</v>
      </c>
      <c r="BY108" t="inlineStr">
        <is>
          <t>multi: euro area (all euro-area countries; borrowers are publicly listed euro-area firms in AnaCredit)</t>
        </is>
      </c>
      <c r="BZ108" t="n">
        <v>2020</v>
      </c>
      <c r="CA108" t="n">
        <v>1</v>
      </c>
      <c r="CB108" t="n">
        <v>1</v>
      </c>
      <c r="CC108" t="n">
        <v>1</v>
      </c>
      <c r="CD108" t="n">
        <v>-0.06168877910911975</v>
      </c>
      <c r="CE108" t="n">
        <v>1</v>
      </c>
    </row>
    <row r="109">
      <c r="A109" t="inlineStr">
        <is>
          <t>Altavilla et al (2024)</t>
        </is>
      </c>
      <c r="B109" t="n">
        <v>1414</v>
      </c>
      <c r="C109" t="n">
        <v>-0.006230306858249299</v>
      </c>
      <c r="D109" t="n">
        <v>306788</v>
      </c>
      <c r="E109">
        <f>IF(ISNUMBER($BA109),$BA109,IF(AND(ISNUMBER($D109),ISNUMBER($BW109),ISNUMBER($BX109)),$D109*($BX109-$BW109+1),""))</f>
        <v>306788.0</v>
      </c>
      <c r="H109" t="inlineStr">
        <is>
          <t>partial</t>
        </is>
      </c>
      <c r="I109" t="inlineStr">
        <is>
          <t>Regression Cofficient and Standard Error  available</t>
        </is>
      </c>
      <c r="J109">
        <f>IF($BW109&lt;&gt;"",$BW109,"")</f>
        <v>2018.0</v>
      </c>
      <c r="K109">
        <f>IF($BX109&lt;&gt;"",$BX109,"")</f>
        <v>2022.0</v>
      </c>
      <c r="L109">
        <f>IF(AND(ISNUMBER($BW109),ISNUMBER($BX109)),($BW109+$BX109)/2,"")</f>
        <v>2020.0</v>
      </c>
      <c r="M109">
        <f>IF($L109&lt;&gt;"",$L109,"")</f>
        <v>2020.0</v>
      </c>
      <c r="N109">
        <f>IF(AND(ISNUMBER($BW109),ISNUMBER($BX109)),MIN(1,MAX(0,($BX109-2016+1)/($BX109-$BW109+1))),"")</f>
        <v>1.0</v>
      </c>
      <c r="O109">
        <f>IF(AND(ISNUMBER($BW109),ISNUMBER($BX109)),MIN(1,MAX(0,($BX109-2017+1)/($BX109-$BW109+1))),"")</f>
        <v>1.0</v>
      </c>
      <c r="P109">
        <f>IF(AND(ISNUMBER($BW109),ISNUMBER($BX109)),MIN(1,MAX(0,($BX109-2018+1)/($BX109-$BW109+1))),"")</f>
        <v>1.0</v>
      </c>
      <c r="Q109">
        <f>IF(AND(ISNUMBER($BW109),ISNUMBER($BX109)),MIN(1,MAX(0,($BX109-2019+1)/($BX109-$BW109+1))),"")</f>
        <v>0.8</v>
      </c>
      <c r="R109">
        <f>IF(AND(ISNUMBER($BW109),ISNUMBER($BX109)),MIN(1,MAX(0,($BX109-2016+1)/($BX109-$BW109+1))),"")</f>
        <v>1.0</v>
      </c>
      <c r="S109">
        <f>IF($L109&lt;&gt;"",IF($L109&gt;=2015.5,1,0),"")</f>
        <v>1.0</v>
      </c>
      <c r="T109">
        <f>IF($L109&lt;&gt;"",IF($L109&gt;=2016,1,0),"")</f>
        <v>1.0</v>
      </c>
      <c r="U109">
        <f>IF(ISNUMBER($BX109),IF($BX109&gt;=2016,1,0),"")</f>
        <v>1.0</v>
      </c>
      <c r="V109">
        <f>IF(ISNUMBER($BW109),IF($BW109&gt;=2016,1,0),"")</f>
        <v>1.0</v>
      </c>
      <c r="W109" t="str">
        <f>IF(AND(ISNUMBER($BW109),ISNUMBER($BX109)),IF($BW109&gt;=2016,"post-only",IF($BX109&lt;2016,"pre-only","mixed")),"")</f>
        <v>post-only</v>
      </c>
      <c r="X109">
        <f>IF(AND(ISNUMBER($BW109),ISNUMBER($BX109)),MIN(1,MAX(0,($BX109-2017+1)/($BX109-$BW109+1))),"")</f>
        <v>1.0</v>
      </c>
      <c r="Y109">
        <f>IF(AND(ISNUMBER($BW109),ISNUMBER($BX109)),MIN(1,MAX(0,($BX109-2018+1)/($BX109-$BW109+1))),"")</f>
        <v>1.0</v>
      </c>
      <c r="Z109">
        <f>IF(AND(ISNUMBER($BW109),ISNUMBER($BX109)),MIN(1,MAX(0,($BX109-2019+1)/($BX109-$BW109+1))),"")</f>
        <v>0.8</v>
      </c>
      <c r="AA109">
        <f>IF(ISNUMBER($BX109),IF($BX109&gt;=2017,1,0),"")</f>
        <v>1.0</v>
      </c>
      <c r="AB109">
        <f>IF(ISNUMBER($BX109),IF($BX109&gt;=2018,1,0),"")</f>
        <v>1.0</v>
      </c>
      <c r="AC109">
        <f>IF(ISNUMBER($BX109),IF($BX109&gt;=2019,1,0),"")</f>
        <v>1.0</v>
      </c>
      <c r="AD109">
        <f>IF($L109&lt;&gt;"",IF($L109&gt;2013,1,0),"")</f>
        <v>1.0</v>
      </c>
      <c r="AE109">
        <f>IF($L109&lt;&gt;"",1+IF($L109&gt;2011,1,0)+IF($L109&gt;2014,1,0),"")</f>
        <v>3.0</v>
      </c>
      <c r="AF109" t="inlineStr">
        <is>
          <t>loan (interest rate)</t>
        </is>
      </c>
      <c r="AG109" t="inlineStr">
        <is>
          <t>performance</t>
        </is>
      </c>
      <c r="AH109" t="inlineStr">
        <is>
          <t>99_NCE</t>
        </is>
      </c>
      <c r="AI109" t="inlineStr">
        <is>
          <t>with ETS/CT</t>
        </is>
      </c>
      <c r="AJ109" t="inlineStr">
        <is>
          <t>with ETS/CT</t>
        </is>
      </c>
      <c r="AK109" t="str">
        <f>IF(AND($CF109&lt;&gt;"",IFERROR(INDEX(subsample_country_map!$B:$B,MATCH($CF109,subsample_country_map!$A:$A,0)),"")&lt;&gt;""),INDEX(subsample_country_map!$B:$B,MATCH($CF109,subsample_country_map!$A:$A,0)),INDEX(lookup!$AA:$AA,MATCH($A109,lookup!$A:$A,0)))</f>
        <v>2_Europe</v>
      </c>
      <c r="AL109" t="str">
        <f>IF(AND($CF109&lt;&gt;"",IFERROR(INDEX(subsample_country_map!$C:$C,MATCH($CF109,subsample_country_map!$A:$A,0)),"")&lt;&gt;""),INDEX(subsample_country_map!$C:$C,MATCH($CF109,subsample_country_map!$A:$A,0)),INDEX(lookup!$AB:$AB,MATCH($A109,lookup!$A:$A,0)))</f>
        <v>99_NCE</v>
      </c>
      <c r="AM109" t="str">
        <f>IF(AND($CF109&lt;&gt;"",IFERROR(INDEX(subsample_country_map!$D:$D,MATCH($CF109,subsample_country_map!$A:$A,0)),"")&lt;&gt;""),INDEX(subsample_country_map!$D:$D,MATCH($CF109,subsample_country_map!$A:$A,0)),INDEX(lookup!$AC:$AC,MATCH($A109,lookup!$A:$A,0)))</f>
        <v>1_western</v>
      </c>
      <c r="AN109" t="str">
        <f>IF(AND($CF109&lt;&gt;"",IFERROR(INDEX(subsample_country_map!$E:$E,MATCH($CF109,subsample_country_map!$A:$A,0)),"")&lt;&gt;""),INDEX(subsample_country_map!$E:$E,MATCH($CF109,subsample_country_map!$A:$A,0)),INDEX(lookup!$AD:$AD,MATCH($A109,lookup!$A:$A,0)))</f>
        <v>99_NCE</v>
      </c>
      <c r="AO109" t="str">
        <f>INDEX(lookup!$Y:$Y,MATCH($A109,lookup!$A:$A,0))</f>
        <v>1_not published</v>
      </c>
      <c r="AP109" t="str">
        <f>INDEX(lookup!$Z:$Z,MATCH($A109,lookup!$A:$A,0))</f>
        <v>99_NCE</v>
      </c>
      <c r="AQ109" t="str">
        <f>INDEX(lookup!$W:$W,MATCH($A109,lookup!$A:$A,0))</f>
        <v>1_fin/acc/econ</v>
      </c>
      <c r="AS109" t="inlineStr">
        <is>
          <t>staging</t>
        </is>
      </c>
      <c r="AT109" t="inlineStr">
        <is>
          <t>bad-CER</t>
        </is>
      </c>
      <c r="AU109" t="inlineStr">
        <is>
          <t>cost</t>
        </is>
      </c>
      <c r="AV109" t="inlineStr">
        <is>
          <t>0.0313</t>
        </is>
      </c>
      <c r="AW109" t="inlineStr">
        <is>
          <t>0.00907</t>
        </is>
      </c>
      <c r="BA109" t="n">
        <v>306788</v>
      </c>
      <c r="BB109" t="inlineStr">
        <is>
          <t>as-stated:in the previous year (or quarter, depending on the firm's reporting frequency)</t>
        </is>
      </c>
      <c r="BC109" t="inlineStr">
        <is>
          <t>FE</t>
        </is>
      </c>
      <c r="BD109" t="inlineStr">
        <is>
          <t>other:bank-time level</t>
        </is>
      </c>
      <c r="BE109" t="inlineStr">
        <is>
          <t>none</t>
        </is>
      </c>
      <c r="BI109" t="inlineStr">
        <is>
          <t>Table 3</t>
        </is>
      </c>
      <c r="BJ109" t="inlineStr">
        <is>
          <t>Column 2 (Bank+Time+ILS FE)</t>
        </is>
      </c>
      <c r="BK109" t="inlineStr">
        <is>
          <t>40</t>
        </is>
      </c>
      <c r="BL109" t="inlineStr">
        <is>
          <t>Carbonf,t 0.0313*** (0.00907)</t>
        </is>
      </c>
      <c r="BM109" t="inlineStr">
        <is>
          <t>Carbonf,t</t>
        </is>
      </c>
      <c r="BN109" t="inlineStr">
        <is>
          <t>Spreadb,f,t (monthly average credit spread over maturity-matched risk-free rate)</t>
        </is>
      </c>
      <c r="BO109" t="inlineStr">
        <is>
          <t>update</t>
        </is>
      </c>
      <c r="BP109" t="inlineStr">
        <is>
          <t>Altavilla et al (2024)</t>
        </is>
      </c>
      <c r="BQ109" t="inlineStr">
        <is>
          <t>computed</t>
        </is>
      </c>
      <c r="BT109" t="n">
        <v>0</v>
      </c>
      <c r="BU109" t="inlineStr">
        <is>
          <t>staging_Altavilla_et_al_2024.csv</t>
        </is>
      </c>
      <c r="BW109" t="n">
        <v>2018</v>
      </c>
      <c r="BX109" t="n">
        <v>2022</v>
      </c>
      <c r="BY109" t="inlineStr">
        <is>
          <t>multi: euro area (all euro-area countries; borrowers are publicly listed euro-area firms in AnaCredit)</t>
        </is>
      </c>
      <c r="BZ109" t="n">
        <v>2020</v>
      </c>
      <c r="CA109" t="n">
        <v>1</v>
      </c>
      <c r="CB109" t="n">
        <v>1</v>
      </c>
      <c r="CC109" t="n">
        <v>1</v>
      </c>
      <c r="CD109" t="n">
        <v>-0.00623038747349315</v>
      </c>
      <c r="CE109" t="n">
        <v>1</v>
      </c>
    </row>
    <row r="110">
      <c r="A110" t="inlineStr">
        <is>
          <t>Altavilla et al (2024)</t>
        </is>
      </c>
      <c r="B110" t="n">
        <v>1415</v>
      </c>
      <c r="C110" t="n">
        <v>-0.03993103072180747</v>
      </c>
      <c r="D110" t="n">
        <v>306788</v>
      </c>
      <c r="E110">
        <f>IF(ISNUMBER($BA110),$BA110,IF(AND(ISNUMBER($D110),ISNUMBER($BW110),ISNUMBER($BX110)),$D110*($BX110-$BW110+1),""))</f>
        <v>306788.0</v>
      </c>
      <c r="H110" t="inlineStr">
        <is>
          <t>partial</t>
        </is>
      </c>
      <c r="I110" t="inlineStr">
        <is>
          <t>Regression Cofficient and Standard Error  available</t>
        </is>
      </c>
      <c r="J110">
        <f>IF($BW110&lt;&gt;"",$BW110,"")</f>
        <v>2018.0</v>
      </c>
      <c r="K110">
        <f>IF($BX110&lt;&gt;"",$BX110,"")</f>
        <v>2022.0</v>
      </c>
      <c r="L110">
        <f>IF(AND(ISNUMBER($BW110),ISNUMBER($BX110)),($BW110+$BX110)/2,"")</f>
        <v>2020.0</v>
      </c>
      <c r="M110">
        <f>IF($L110&lt;&gt;"",$L110,"")</f>
        <v>2020.0</v>
      </c>
      <c r="N110">
        <f>IF(AND(ISNUMBER($BW110),ISNUMBER($BX110)),MIN(1,MAX(0,($BX110-2016+1)/($BX110-$BW110+1))),"")</f>
        <v>1.0</v>
      </c>
      <c r="O110">
        <f>IF(AND(ISNUMBER($BW110),ISNUMBER($BX110)),MIN(1,MAX(0,($BX110-2017+1)/($BX110-$BW110+1))),"")</f>
        <v>1.0</v>
      </c>
      <c r="P110">
        <f>IF(AND(ISNUMBER($BW110),ISNUMBER($BX110)),MIN(1,MAX(0,($BX110-2018+1)/($BX110-$BW110+1))),"")</f>
        <v>1.0</v>
      </c>
      <c r="Q110">
        <f>IF(AND(ISNUMBER($BW110),ISNUMBER($BX110)),MIN(1,MAX(0,($BX110-2019+1)/($BX110-$BW110+1))),"")</f>
        <v>0.8</v>
      </c>
      <c r="R110">
        <f>IF(AND(ISNUMBER($BW110),ISNUMBER($BX110)),MIN(1,MAX(0,($BX110-2016+1)/($BX110-$BW110+1))),"")</f>
        <v>1.0</v>
      </c>
      <c r="S110">
        <f>IF($L110&lt;&gt;"",IF($L110&gt;=2015.5,1,0),"")</f>
        <v>1.0</v>
      </c>
      <c r="T110">
        <f>IF($L110&lt;&gt;"",IF($L110&gt;=2016,1,0),"")</f>
        <v>1.0</v>
      </c>
      <c r="U110">
        <f>IF(ISNUMBER($BX110),IF($BX110&gt;=2016,1,0),"")</f>
        <v>1.0</v>
      </c>
      <c r="V110">
        <f>IF(ISNUMBER($BW110),IF($BW110&gt;=2016,1,0),"")</f>
        <v>1.0</v>
      </c>
      <c r="W110" t="str">
        <f>IF(AND(ISNUMBER($BW110),ISNUMBER($BX110)),IF($BW110&gt;=2016,"post-only",IF($BX110&lt;2016,"pre-only","mixed")),"")</f>
        <v>post-only</v>
      </c>
      <c r="X110">
        <f>IF(AND(ISNUMBER($BW110),ISNUMBER($BX110)),MIN(1,MAX(0,($BX110-2017+1)/($BX110-$BW110+1))),"")</f>
        <v>1.0</v>
      </c>
      <c r="Y110">
        <f>IF(AND(ISNUMBER($BW110),ISNUMBER($BX110)),MIN(1,MAX(0,($BX110-2018+1)/($BX110-$BW110+1))),"")</f>
        <v>1.0</v>
      </c>
      <c r="Z110">
        <f>IF(AND(ISNUMBER($BW110),ISNUMBER($BX110)),MIN(1,MAX(0,($BX110-2019+1)/($BX110-$BW110+1))),"")</f>
        <v>0.8</v>
      </c>
      <c r="AA110">
        <f>IF(ISNUMBER($BX110),IF($BX110&gt;=2017,1,0),"")</f>
        <v>1.0</v>
      </c>
      <c r="AB110">
        <f>IF(ISNUMBER($BX110),IF($BX110&gt;=2018,1,0),"")</f>
        <v>1.0</v>
      </c>
      <c r="AC110">
        <f>IF(ISNUMBER($BX110),IF($BX110&gt;=2019,1,0),"")</f>
        <v>1.0</v>
      </c>
      <c r="AD110">
        <f>IF($L110&lt;&gt;"",IF($L110&gt;2013,1,0),"")</f>
        <v>1.0</v>
      </c>
      <c r="AE110">
        <f>IF($L110&lt;&gt;"",1+IF($L110&gt;2011,1,0)+IF($L110&gt;2014,1,0),"")</f>
        <v>3.0</v>
      </c>
      <c r="AF110" t="inlineStr">
        <is>
          <t>loan (interest rate)</t>
        </is>
      </c>
      <c r="AG110" t="inlineStr">
        <is>
          <t>disclosure</t>
        </is>
      </c>
      <c r="AH110" t="inlineStr">
        <is>
          <t>99_NCE</t>
        </is>
      </c>
      <c r="AI110" t="inlineStr">
        <is>
          <t>with ETS/CT</t>
        </is>
      </c>
      <c r="AJ110" t="inlineStr">
        <is>
          <t>with ETS/CT</t>
        </is>
      </c>
      <c r="AK110" t="str">
        <f>IF(AND($CF110&lt;&gt;"",IFERROR(INDEX(subsample_country_map!$B:$B,MATCH($CF110,subsample_country_map!$A:$A,0)),"")&lt;&gt;""),INDEX(subsample_country_map!$B:$B,MATCH($CF110,subsample_country_map!$A:$A,0)),INDEX(lookup!$AA:$AA,MATCH($A110,lookup!$A:$A,0)))</f>
        <v>2_Europe</v>
      </c>
      <c r="AL110" t="str">
        <f>IF(AND($CF110&lt;&gt;"",IFERROR(INDEX(subsample_country_map!$C:$C,MATCH($CF110,subsample_country_map!$A:$A,0)),"")&lt;&gt;""),INDEX(subsample_country_map!$C:$C,MATCH($CF110,subsample_country_map!$A:$A,0)),INDEX(lookup!$AB:$AB,MATCH($A110,lookup!$A:$A,0)))</f>
        <v>99_NCE</v>
      </c>
      <c r="AM110" t="str">
        <f>IF(AND($CF110&lt;&gt;"",IFERROR(INDEX(subsample_country_map!$D:$D,MATCH($CF110,subsample_country_map!$A:$A,0)),"")&lt;&gt;""),INDEX(subsample_country_map!$D:$D,MATCH($CF110,subsample_country_map!$A:$A,0)),INDEX(lookup!$AC:$AC,MATCH($A110,lookup!$A:$A,0)))</f>
        <v>1_western</v>
      </c>
      <c r="AN110" t="str">
        <f>IF(AND($CF110&lt;&gt;"",IFERROR(INDEX(subsample_country_map!$E:$E,MATCH($CF110,subsample_country_map!$A:$A,0)),"")&lt;&gt;""),INDEX(subsample_country_map!$E:$E,MATCH($CF110,subsample_country_map!$A:$A,0)),INDEX(lookup!$AD:$AD,MATCH($A110,lookup!$A:$A,0)))</f>
        <v>99_NCE</v>
      </c>
      <c r="AO110" t="str">
        <f>INDEX(lookup!$Y:$Y,MATCH($A110,lookup!$A:$A,0))</f>
        <v>1_not published</v>
      </c>
      <c r="AP110" t="str">
        <f>INDEX(lookup!$Z:$Z,MATCH($A110,lookup!$A:$A,0))</f>
        <v>99_NCE</v>
      </c>
      <c r="AQ110" t="str">
        <f>INDEX(lookup!$W:$W,MATCH($A110,lookup!$A:$A,0))</f>
        <v>1_fin/acc/econ</v>
      </c>
      <c r="AS110" t="inlineStr">
        <is>
          <t>staging</t>
        </is>
      </c>
      <c r="AT110" t="inlineStr">
        <is>
          <t>good-CER</t>
        </is>
      </c>
      <c r="AU110" t="inlineStr">
        <is>
          <t>cost</t>
        </is>
      </c>
      <c r="AV110" t="inlineStr">
        <is>
          <t>-0.0591</t>
        </is>
      </c>
      <c r="AW110" t="inlineStr">
        <is>
          <t>0.00267</t>
        </is>
      </c>
      <c r="BA110" t="n">
        <v>306788</v>
      </c>
      <c r="BB110" t="inlineStr">
        <is>
          <t>0</t>
        </is>
      </c>
      <c r="BC110" t="inlineStr">
        <is>
          <t>FE</t>
        </is>
      </c>
      <c r="BD110" t="inlineStr">
        <is>
          <t>other:bank-time level</t>
        </is>
      </c>
      <c r="BE110" t="inlineStr">
        <is>
          <t>none</t>
        </is>
      </c>
      <c r="BI110" t="inlineStr">
        <is>
          <t>Table 3</t>
        </is>
      </c>
      <c r="BJ110" t="inlineStr">
        <is>
          <t>Column 2 (Bank+Time+ILS FE)</t>
        </is>
      </c>
      <c r="BK110" t="inlineStr">
        <is>
          <t>40</t>
        </is>
      </c>
      <c r="BL110" t="inlineStr">
        <is>
          <t>Targetf,t -0.0591*** (0.00267)</t>
        </is>
      </c>
      <c r="BM110" t="inlineStr">
        <is>
          <t>Targetf,t</t>
        </is>
      </c>
      <c r="BN110" t="inlineStr">
        <is>
          <t>Spreadb,f,t (monthly average credit spread over maturity-matched risk-free rate)</t>
        </is>
      </c>
      <c r="BO110" t="inlineStr">
        <is>
          <t>update</t>
        </is>
      </c>
      <c r="BP110" t="inlineStr">
        <is>
          <t>Altavilla et al (2024)</t>
        </is>
      </c>
      <c r="BQ110" t="inlineStr">
        <is>
          <t>computed</t>
        </is>
      </c>
      <c r="BT110" t="n">
        <v>0</v>
      </c>
      <c r="BU110" t="inlineStr">
        <is>
          <t>staging_Altavilla_et_al_2024.csv</t>
        </is>
      </c>
      <c r="BW110" t="n">
        <v>2018</v>
      </c>
      <c r="BX110" t="n">
        <v>2022</v>
      </c>
      <c r="BY110" t="inlineStr">
        <is>
          <t>multi: euro area (all euro-area countries; borrowers are publicly listed euro-area firms in AnaCredit)</t>
        </is>
      </c>
      <c r="BZ110" t="n">
        <v>2020</v>
      </c>
      <c r="CA110" t="n">
        <v>1</v>
      </c>
      <c r="CB110" t="n">
        <v>1</v>
      </c>
      <c r="CC110" t="n">
        <v>1</v>
      </c>
      <c r="CD110" t="n">
        <v>-0.03995227422165665</v>
      </c>
      <c r="CE110" t="n">
        <v>1</v>
      </c>
    </row>
    <row r="111">
      <c r="A111" t="inlineStr">
        <is>
          <t>Altavilla et al (2024)</t>
        </is>
      </c>
      <c r="B111" t="n">
        <v>1416</v>
      </c>
      <c r="C111" t="n">
        <v>-0.01218722295089272</v>
      </c>
      <c r="D111" t="n">
        <v>305401</v>
      </c>
      <c r="E111">
        <f>IF(ISNUMBER($BA111),$BA111,IF(AND(ISNUMBER($D111),ISNUMBER($BW111),ISNUMBER($BX111)),$D111*($BX111-$BW111+1),""))</f>
        <v>305401.0</v>
      </c>
      <c r="H111" t="inlineStr">
        <is>
          <t>partial</t>
        </is>
      </c>
      <c r="I111" t="inlineStr">
        <is>
          <t>Regression Cofficient and Standard Error  available</t>
        </is>
      </c>
      <c r="J111">
        <f>IF($BW111&lt;&gt;"",$BW111,"")</f>
        <v>2018.0</v>
      </c>
      <c r="K111">
        <f>IF($BX111&lt;&gt;"",$BX111,"")</f>
        <v>2022.0</v>
      </c>
      <c r="L111">
        <f>IF(AND(ISNUMBER($BW111),ISNUMBER($BX111)),($BW111+$BX111)/2,"")</f>
        <v>2020.0</v>
      </c>
      <c r="M111">
        <f>IF($L111&lt;&gt;"",$L111,"")</f>
        <v>2020.0</v>
      </c>
      <c r="N111">
        <f>IF(AND(ISNUMBER($BW111),ISNUMBER($BX111)),MIN(1,MAX(0,($BX111-2016+1)/($BX111-$BW111+1))),"")</f>
        <v>1.0</v>
      </c>
      <c r="O111">
        <f>IF(AND(ISNUMBER($BW111),ISNUMBER($BX111)),MIN(1,MAX(0,($BX111-2017+1)/($BX111-$BW111+1))),"")</f>
        <v>1.0</v>
      </c>
      <c r="P111">
        <f>IF(AND(ISNUMBER($BW111),ISNUMBER($BX111)),MIN(1,MAX(0,($BX111-2018+1)/($BX111-$BW111+1))),"")</f>
        <v>1.0</v>
      </c>
      <c r="Q111">
        <f>IF(AND(ISNUMBER($BW111),ISNUMBER($BX111)),MIN(1,MAX(0,($BX111-2019+1)/($BX111-$BW111+1))),"")</f>
        <v>0.8</v>
      </c>
      <c r="R111">
        <f>IF(AND(ISNUMBER($BW111),ISNUMBER($BX111)),MIN(1,MAX(0,($BX111-2016+1)/($BX111-$BW111+1))),"")</f>
        <v>1.0</v>
      </c>
      <c r="S111">
        <f>IF($L111&lt;&gt;"",IF($L111&gt;=2015.5,1,0),"")</f>
        <v>1.0</v>
      </c>
      <c r="T111">
        <f>IF($L111&lt;&gt;"",IF($L111&gt;=2016,1,0),"")</f>
        <v>1.0</v>
      </c>
      <c r="U111">
        <f>IF(ISNUMBER($BX111),IF($BX111&gt;=2016,1,0),"")</f>
        <v>1.0</v>
      </c>
      <c r="V111">
        <f>IF(ISNUMBER($BW111),IF($BW111&gt;=2016,1,0),"")</f>
        <v>1.0</v>
      </c>
      <c r="W111" t="str">
        <f>IF(AND(ISNUMBER($BW111),ISNUMBER($BX111)),IF($BW111&gt;=2016,"post-only",IF($BX111&lt;2016,"pre-only","mixed")),"")</f>
        <v>post-only</v>
      </c>
      <c r="X111">
        <f>IF(AND(ISNUMBER($BW111),ISNUMBER($BX111)),MIN(1,MAX(0,($BX111-2017+1)/($BX111-$BW111+1))),"")</f>
        <v>1.0</v>
      </c>
      <c r="Y111">
        <f>IF(AND(ISNUMBER($BW111),ISNUMBER($BX111)),MIN(1,MAX(0,($BX111-2018+1)/($BX111-$BW111+1))),"")</f>
        <v>1.0</v>
      </c>
      <c r="Z111">
        <f>IF(AND(ISNUMBER($BW111),ISNUMBER($BX111)),MIN(1,MAX(0,($BX111-2019+1)/($BX111-$BW111+1))),"")</f>
        <v>0.8</v>
      </c>
      <c r="AA111">
        <f>IF(ISNUMBER($BX111),IF($BX111&gt;=2017,1,0),"")</f>
        <v>1.0</v>
      </c>
      <c r="AB111">
        <f>IF(ISNUMBER($BX111),IF($BX111&gt;=2018,1,0),"")</f>
        <v>1.0</v>
      </c>
      <c r="AC111">
        <f>IF(ISNUMBER($BX111),IF($BX111&gt;=2019,1,0),"")</f>
        <v>1.0</v>
      </c>
      <c r="AD111">
        <f>IF($L111&lt;&gt;"",IF($L111&gt;2013,1,0),"")</f>
        <v>1.0</v>
      </c>
      <c r="AE111">
        <f>IF($L111&lt;&gt;"",1+IF($L111&gt;2011,1,0)+IF($L111&gt;2014,1,0),"")</f>
        <v>3.0</v>
      </c>
      <c r="AF111" t="inlineStr">
        <is>
          <t>loan (interest rate)</t>
        </is>
      </c>
      <c r="AG111" t="inlineStr">
        <is>
          <t>performance</t>
        </is>
      </c>
      <c r="AH111" t="inlineStr">
        <is>
          <t>99_NCE</t>
        </is>
      </c>
      <c r="AI111" t="inlineStr">
        <is>
          <t>with ETS/CT</t>
        </is>
      </c>
      <c r="AJ111" t="inlineStr">
        <is>
          <t>with ETS/CT</t>
        </is>
      </c>
      <c r="AK111" t="str">
        <f>IF(AND($CF111&lt;&gt;"",IFERROR(INDEX(subsample_country_map!$B:$B,MATCH($CF111,subsample_country_map!$A:$A,0)),"")&lt;&gt;""),INDEX(subsample_country_map!$B:$B,MATCH($CF111,subsample_country_map!$A:$A,0)),INDEX(lookup!$AA:$AA,MATCH($A111,lookup!$A:$A,0)))</f>
        <v>2_Europe</v>
      </c>
      <c r="AL111" t="str">
        <f>IF(AND($CF111&lt;&gt;"",IFERROR(INDEX(subsample_country_map!$C:$C,MATCH($CF111,subsample_country_map!$A:$A,0)),"")&lt;&gt;""),INDEX(subsample_country_map!$C:$C,MATCH($CF111,subsample_country_map!$A:$A,0)),INDEX(lookup!$AB:$AB,MATCH($A111,lookup!$A:$A,0)))</f>
        <v>99_NCE</v>
      </c>
      <c r="AM111" t="str">
        <f>IF(AND($CF111&lt;&gt;"",IFERROR(INDEX(subsample_country_map!$D:$D,MATCH($CF111,subsample_country_map!$A:$A,0)),"")&lt;&gt;""),INDEX(subsample_country_map!$D:$D,MATCH($CF111,subsample_country_map!$A:$A,0)),INDEX(lookup!$AC:$AC,MATCH($A111,lookup!$A:$A,0)))</f>
        <v>1_western</v>
      </c>
      <c r="AN111" t="str">
        <f>IF(AND($CF111&lt;&gt;"",IFERROR(INDEX(subsample_country_map!$E:$E,MATCH($CF111,subsample_country_map!$A:$A,0)),"")&lt;&gt;""),INDEX(subsample_country_map!$E:$E,MATCH($CF111,subsample_country_map!$A:$A,0)),INDEX(lookup!$AD:$AD,MATCH($A111,lookup!$A:$A,0)))</f>
        <v>99_NCE</v>
      </c>
      <c r="AO111" t="str">
        <f>INDEX(lookup!$Y:$Y,MATCH($A111,lookup!$A:$A,0))</f>
        <v>1_not published</v>
      </c>
      <c r="AP111" t="str">
        <f>INDEX(lookup!$Z:$Z,MATCH($A111,lookup!$A:$A,0))</f>
        <v>99_NCE</v>
      </c>
      <c r="AQ111" t="str">
        <f>INDEX(lookup!$W:$W,MATCH($A111,lookup!$A:$A,0))</f>
        <v>1_fin/acc/econ</v>
      </c>
      <c r="AS111" t="inlineStr">
        <is>
          <t>staging</t>
        </is>
      </c>
      <c r="AT111" t="inlineStr">
        <is>
          <t>bad-CER</t>
        </is>
      </c>
      <c r="AU111" t="inlineStr">
        <is>
          <t>cost</t>
        </is>
      </c>
      <c r="AV111" t="inlineStr">
        <is>
          <t>0.0815</t>
        </is>
      </c>
      <c r="AW111" t="inlineStr">
        <is>
          <t>0.0121</t>
        </is>
      </c>
      <c r="BA111" t="n">
        <v>305401</v>
      </c>
      <c r="BB111" t="inlineStr">
        <is>
          <t>as-stated:in the previous year (or quarter, depending on the firm's reporting frequency)</t>
        </is>
      </c>
      <c r="BC111" t="inlineStr">
        <is>
          <t>FE</t>
        </is>
      </c>
      <c r="BD111" t="inlineStr">
        <is>
          <t>other:bank-time level</t>
        </is>
      </c>
      <c r="BE111" t="inlineStr">
        <is>
          <t>none</t>
        </is>
      </c>
      <c r="BI111" t="inlineStr">
        <is>
          <t>Table 3</t>
        </is>
      </c>
      <c r="BJ111" t="inlineStr">
        <is>
          <t>Column 3 (Bank+ILSxTime FE)</t>
        </is>
      </c>
      <c r="BK111" t="inlineStr">
        <is>
          <t>40</t>
        </is>
      </c>
      <c r="BL111" t="inlineStr">
        <is>
          <t>Carbonf,t 0.0815*** (0.0121)</t>
        </is>
      </c>
      <c r="BM111" t="inlineStr">
        <is>
          <t>Carbonf,t</t>
        </is>
      </c>
      <c r="BN111" t="inlineStr">
        <is>
          <t>Spreadb,f,t (monthly average credit spread over maturity-matched risk-free rate)</t>
        </is>
      </c>
      <c r="BO111" t="inlineStr">
        <is>
          <t>update</t>
        </is>
      </c>
      <c r="BP111" t="inlineStr">
        <is>
          <t>Altavilla et al (2024)</t>
        </is>
      </c>
      <c r="BQ111" t="inlineStr">
        <is>
          <t>computed</t>
        </is>
      </c>
      <c r="BT111" t="n">
        <v>0</v>
      </c>
      <c r="BU111" t="inlineStr">
        <is>
          <t>staging_Altavilla_et_al_2024.csv</t>
        </is>
      </c>
      <c r="BW111" t="n">
        <v>2018</v>
      </c>
      <c r="BX111" t="n">
        <v>2022</v>
      </c>
      <c r="BY111" t="inlineStr">
        <is>
          <t>multi: euro area (all euro-area countries; borrowers are publicly listed euro-area firms in AnaCredit)</t>
        </is>
      </c>
      <c r="BZ111" t="n">
        <v>2020</v>
      </c>
      <c r="CA111" t="n">
        <v>1</v>
      </c>
      <c r="CB111" t="n">
        <v>1</v>
      </c>
      <c r="CC111" t="n">
        <v>1</v>
      </c>
      <c r="CD111" t="n">
        <v>-0.01218782638759179</v>
      </c>
      <c r="CE111" t="n">
        <v>1</v>
      </c>
    </row>
    <row r="112">
      <c r="A112" t="inlineStr">
        <is>
          <t>Altavilla et al (2024)</t>
        </is>
      </c>
      <c r="B112" t="n">
        <v>1417</v>
      </c>
      <c r="C112" t="n">
        <v>-0.04096691873454968</v>
      </c>
      <c r="D112" t="n">
        <v>305401</v>
      </c>
      <c r="E112">
        <f>IF(ISNUMBER($BA112),$BA112,IF(AND(ISNUMBER($D112),ISNUMBER($BW112),ISNUMBER($BX112)),$D112*($BX112-$BW112+1),""))</f>
        <v>305401.0</v>
      </c>
      <c r="H112" t="inlineStr">
        <is>
          <t>partial</t>
        </is>
      </c>
      <c r="I112" t="inlineStr">
        <is>
          <t>Regression Cofficient and Standard Error  available</t>
        </is>
      </c>
      <c r="J112">
        <f>IF($BW112&lt;&gt;"",$BW112,"")</f>
        <v>2018.0</v>
      </c>
      <c r="K112">
        <f>IF($BX112&lt;&gt;"",$BX112,"")</f>
        <v>2022.0</v>
      </c>
      <c r="L112">
        <f>IF(AND(ISNUMBER($BW112),ISNUMBER($BX112)),($BW112+$BX112)/2,"")</f>
        <v>2020.0</v>
      </c>
      <c r="M112">
        <f>IF($L112&lt;&gt;"",$L112,"")</f>
        <v>2020.0</v>
      </c>
      <c r="N112">
        <f>IF(AND(ISNUMBER($BW112),ISNUMBER($BX112)),MIN(1,MAX(0,($BX112-2016+1)/($BX112-$BW112+1))),"")</f>
        <v>1.0</v>
      </c>
      <c r="O112">
        <f>IF(AND(ISNUMBER($BW112),ISNUMBER($BX112)),MIN(1,MAX(0,($BX112-2017+1)/($BX112-$BW112+1))),"")</f>
        <v>1.0</v>
      </c>
      <c r="P112">
        <f>IF(AND(ISNUMBER($BW112),ISNUMBER($BX112)),MIN(1,MAX(0,($BX112-2018+1)/($BX112-$BW112+1))),"")</f>
        <v>1.0</v>
      </c>
      <c r="Q112">
        <f>IF(AND(ISNUMBER($BW112),ISNUMBER($BX112)),MIN(1,MAX(0,($BX112-2019+1)/($BX112-$BW112+1))),"")</f>
        <v>0.8</v>
      </c>
      <c r="R112">
        <f>IF(AND(ISNUMBER($BW112),ISNUMBER($BX112)),MIN(1,MAX(0,($BX112-2016+1)/($BX112-$BW112+1))),"")</f>
        <v>1.0</v>
      </c>
      <c r="S112">
        <f>IF($L112&lt;&gt;"",IF($L112&gt;=2015.5,1,0),"")</f>
        <v>1.0</v>
      </c>
      <c r="T112">
        <f>IF($L112&lt;&gt;"",IF($L112&gt;=2016,1,0),"")</f>
        <v>1.0</v>
      </c>
      <c r="U112">
        <f>IF(ISNUMBER($BX112),IF($BX112&gt;=2016,1,0),"")</f>
        <v>1.0</v>
      </c>
      <c r="V112">
        <f>IF(ISNUMBER($BW112),IF($BW112&gt;=2016,1,0),"")</f>
        <v>1.0</v>
      </c>
      <c r="W112" t="str">
        <f>IF(AND(ISNUMBER($BW112),ISNUMBER($BX112)),IF($BW112&gt;=2016,"post-only",IF($BX112&lt;2016,"pre-only","mixed")),"")</f>
        <v>post-only</v>
      </c>
      <c r="X112">
        <f>IF(AND(ISNUMBER($BW112),ISNUMBER($BX112)),MIN(1,MAX(0,($BX112-2017+1)/($BX112-$BW112+1))),"")</f>
        <v>1.0</v>
      </c>
      <c r="Y112">
        <f>IF(AND(ISNUMBER($BW112),ISNUMBER($BX112)),MIN(1,MAX(0,($BX112-2018+1)/($BX112-$BW112+1))),"")</f>
        <v>1.0</v>
      </c>
      <c r="Z112">
        <f>IF(AND(ISNUMBER($BW112),ISNUMBER($BX112)),MIN(1,MAX(0,($BX112-2019+1)/($BX112-$BW112+1))),"")</f>
        <v>0.8</v>
      </c>
      <c r="AA112">
        <f>IF(ISNUMBER($BX112),IF($BX112&gt;=2017,1,0),"")</f>
        <v>1.0</v>
      </c>
      <c r="AB112">
        <f>IF(ISNUMBER($BX112),IF($BX112&gt;=2018,1,0),"")</f>
        <v>1.0</v>
      </c>
      <c r="AC112">
        <f>IF(ISNUMBER($BX112),IF($BX112&gt;=2019,1,0),"")</f>
        <v>1.0</v>
      </c>
      <c r="AD112">
        <f>IF($L112&lt;&gt;"",IF($L112&gt;2013,1,0),"")</f>
        <v>1.0</v>
      </c>
      <c r="AE112">
        <f>IF($L112&lt;&gt;"",1+IF($L112&gt;2011,1,0)+IF($L112&gt;2014,1,0),"")</f>
        <v>3.0</v>
      </c>
      <c r="AF112" t="inlineStr">
        <is>
          <t>loan (interest rate)</t>
        </is>
      </c>
      <c r="AG112" t="inlineStr">
        <is>
          <t>disclosure</t>
        </is>
      </c>
      <c r="AH112" t="inlineStr">
        <is>
          <t>99_NCE</t>
        </is>
      </c>
      <c r="AI112" t="inlineStr">
        <is>
          <t>with ETS/CT</t>
        </is>
      </c>
      <c r="AJ112" t="inlineStr">
        <is>
          <t>with ETS/CT</t>
        </is>
      </c>
      <c r="AK112" t="str">
        <f>IF(AND($CF112&lt;&gt;"",IFERROR(INDEX(subsample_country_map!$B:$B,MATCH($CF112,subsample_country_map!$A:$A,0)),"")&lt;&gt;""),INDEX(subsample_country_map!$B:$B,MATCH($CF112,subsample_country_map!$A:$A,0)),INDEX(lookup!$AA:$AA,MATCH($A112,lookup!$A:$A,0)))</f>
        <v>2_Europe</v>
      </c>
      <c r="AL112" t="str">
        <f>IF(AND($CF112&lt;&gt;"",IFERROR(INDEX(subsample_country_map!$C:$C,MATCH($CF112,subsample_country_map!$A:$A,0)),"")&lt;&gt;""),INDEX(subsample_country_map!$C:$C,MATCH($CF112,subsample_country_map!$A:$A,0)),INDEX(lookup!$AB:$AB,MATCH($A112,lookup!$A:$A,0)))</f>
        <v>99_NCE</v>
      </c>
      <c r="AM112" t="str">
        <f>IF(AND($CF112&lt;&gt;"",IFERROR(INDEX(subsample_country_map!$D:$D,MATCH($CF112,subsample_country_map!$A:$A,0)),"")&lt;&gt;""),INDEX(subsample_country_map!$D:$D,MATCH($CF112,subsample_country_map!$A:$A,0)),INDEX(lookup!$AC:$AC,MATCH($A112,lookup!$A:$A,0)))</f>
        <v>1_western</v>
      </c>
      <c r="AN112" t="str">
        <f>IF(AND($CF112&lt;&gt;"",IFERROR(INDEX(subsample_country_map!$E:$E,MATCH($CF112,subsample_country_map!$A:$A,0)),"")&lt;&gt;""),INDEX(subsample_country_map!$E:$E,MATCH($CF112,subsample_country_map!$A:$A,0)),INDEX(lookup!$AD:$AD,MATCH($A112,lookup!$A:$A,0)))</f>
        <v>99_NCE</v>
      </c>
      <c r="AO112" t="str">
        <f>INDEX(lookup!$Y:$Y,MATCH($A112,lookup!$A:$A,0))</f>
        <v>1_not published</v>
      </c>
      <c r="AP112" t="str">
        <f>INDEX(lookup!$Z:$Z,MATCH($A112,lookup!$A:$A,0))</f>
        <v>99_NCE</v>
      </c>
      <c r="AQ112" t="str">
        <f>INDEX(lookup!$W:$W,MATCH($A112,lookup!$A:$A,0))</f>
        <v>1_fin/acc/econ</v>
      </c>
      <c r="AS112" t="inlineStr">
        <is>
          <t>staging</t>
        </is>
      </c>
      <c r="AT112" t="inlineStr">
        <is>
          <t>good-CER</t>
        </is>
      </c>
      <c r="AU112" t="inlineStr">
        <is>
          <t>cost</t>
        </is>
      </c>
      <c r="AV112" t="inlineStr">
        <is>
          <t>-0.0750</t>
        </is>
      </c>
      <c r="AW112" t="inlineStr">
        <is>
          <t>0.00331</t>
        </is>
      </c>
      <c r="BA112" t="n">
        <v>305401</v>
      </c>
      <c r="BB112" t="inlineStr">
        <is>
          <t>0</t>
        </is>
      </c>
      <c r="BC112" t="inlineStr">
        <is>
          <t>FE</t>
        </is>
      </c>
      <c r="BD112" t="inlineStr">
        <is>
          <t>other:bank-time level</t>
        </is>
      </c>
      <c r="BE112" t="inlineStr">
        <is>
          <t>none</t>
        </is>
      </c>
      <c r="BI112" t="inlineStr">
        <is>
          <t>Table 3</t>
        </is>
      </c>
      <c r="BJ112" t="inlineStr">
        <is>
          <t>Column 3 (Bank+ILSxTime FE)</t>
        </is>
      </c>
      <c r="BK112" t="inlineStr">
        <is>
          <t>40</t>
        </is>
      </c>
      <c r="BL112" t="inlineStr">
        <is>
          <t>Targetf,t -0.0750*** (0.00331)</t>
        </is>
      </c>
      <c r="BM112" t="inlineStr">
        <is>
          <t>Targetf,t</t>
        </is>
      </c>
      <c r="BN112" t="inlineStr">
        <is>
          <t>Spreadb,f,t (monthly average credit spread over maturity-matched risk-free rate)</t>
        </is>
      </c>
      <c r="BO112" t="inlineStr">
        <is>
          <t>update</t>
        </is>
      </c>
      <c r="BP112" t="inlineStr">
        <is>
          <t>Altavilla et al (2024)</t>
        </is>
      </c>
      <c r="BQ112" t="inlineStr">
        <is>
          <t>computed</t>
        </is>
      </c>
      <c r="BT112" t="n">
        <v>0</v>
      </c>
      <c r="BU112" t="inlineStr">
        <is>
          <t>staging_Altavilla_et_al_2024.csv</t>
        </is>
      </c>
      <c r="BW112" t="n">
        <v>2018</v>
      </c>
      <c r="BX112" t="n">
        <v>2022</v>
      </c>
      <c r="BY112" t="inlineStr">
        <is>
          <t>multi: euro area (all euro-area countries; borrowers are publicly listed euro-area firms in AnaCredit)</t>
        </is>
      </c>
      <c r="BZ112" t="n">
        <v>2020</v>
      </c>
      <c r="CA112" t="n">
        <v>1</v>
      </c>
      <c r="CB112" t="n">
        <v>1</v>
      </c>
      <c r="CC112" t="n">
        <v>1</v>
      </c>
      <c r="CD112" t="n">
        <v>-0.04098985994207886</v>
      </c>
      <c r="CE112" t="n">
        <v>1</v>
      </c>
    </row>
    <row r="113">
      <c r="A113" t="inlineStr">
        <is>
          <t>Altavilla et al (2024)</t>
        </is>
      </c>
      <c r="B113" t="n">
        <v>1418</v>
      </c>
      <c r="C113" t="n">
        <v>-0.007428222202878762</v>
      </c>
      <c r="D113" t="n">
        <v>306864</v>
      </c>
      <c r="E113">
        <f>IF(ISNUMBER($BA113),$BA113,IF(AND(ISNUMBER($D113),ISNUMBER($BW113),ISNUMBER($BX113)),$D113*($BX113-$BW113+1),""))</f>
        <v>306864.0</v>
      </c>
      <c r="H113" t="inlineStr">
        <is>
          <t>partial</t>
        </is>
      </c>
      <c r="I113" t="inlineStr">
        <is>
          <t>Regression Cofficient and Standard Error  available</t>
        </is>
      </c>
      <c r="J113">
        <f>IF($BW113&lt;&gt;"",$BW113,"")</f>
        <v>2018.0</v>
      </c>
      <c r="K113">
        <f>IF($BX113&lt;&gt;"",$BX113,"")</f>
        <v>2022.0</v>
      </c>
      <c r="L113">
        <f>IF(AND(ISNUMBER($BW113),ISNUMBER($BX113)),($BW113+$BX113)/2,"")</f>
        <v>2020.0</v>
      </c>
      <c r="M113">
        <f>IF($L113&lt;&gt;"",$L113,"")</f>
        <v>2020.0</v>
      </c>
      <c r="N113">
        <f>IF(AND(ISNUMBER($BW113),ISNUMBER($BX113)),MIN(1,MAX(0,($BX113-2016+1)/($BX113-$BW113+1))),"")</f>
        <v>1.0</v>
      </c>
      <c r="O113">
        <f>IF(AND(ISNUMBER($BW113),ISNUMBER($BX113)),MIN(1,MAX(0,($BX113-2017+1)/($BX113-$BW113+1))),"")</f>
        <v>1.0</v>
      </c>
      <c r="P113">
        <f>IF(AND(ISNUMBER($BW113),ISNUMBER($BX113)),MIN(1,MAX(0,($BX113-2018+1)/($BX113-$BW113+1))),"")</f>
        <v>1.0</v>
      </c>
      <c r="Q113">
        <f>IF(AND(ISNUMBER($BW113),ISNUMBER($BX113)),MIN(1,MAX(0,($BX113-2019+1)/($BX113-$BW113+1))),"")</f>
        <v>0.8</v>
      </c>
      <c r="R113">
        <f>IF(AND(ISNUMBER($BW113),ISNUMBER($BX113)),MIN(1,MAX(0,($BX113-2016+1)/($BX113-$BW113+1))),"")</f>
        <v>1.0</v>
      </c>
      <c r="S113">
        <f>IF($L113&lt;&gt;"",IF($L113&gt;=2015.5,1,0),"")</f>
        <v>1.0</v>
      </c>
      <c r="T113">
        <f>IF($L113&lt;&gt;"",IF($L113&gt;=2016,1,0),"")</f>
        <v>1.0</v>
      </c>
      <c r="U113">
        <f>IF(ISNUMBER($BX113),IF($BX113&gt;=2016,1,0),"")</f>
        <v>1.0</v>
      </c>
      <c r="V113">
        <f>IF(ISNUMBER($BW113),IF($BW113&gt;=2016,1,0),"")</f>
        <v>1.0</v>
      </c>
      <c r="W113" t="str">
        <f>IF(AND(ISNUMBER($BW113),ISNUMBER($BX113)),IF($BW113&gt;=2016,"post-only",IF($BX113&lt;2016,"pre-only","mixed")),"")</f>
        <v>post-only</v>
      </c>
      <c r="X113">
        <f>IF(AND(ISNUMBER($BW113),ISNUMBER($BX113)),MIN(1,MAX(0,($BX113-2017+1)/($BX113-$BW113+1))),"")</f>
        <v>1.0</v>
      </c>
      <c r="Y113">
        <f>IF(AND(ISNUMBER($BW113),ISNUMBER($BX113)),MIN(1,MAX(0,($BX113-2018+1)/($BX113-$BW113+1))),"")</f>
        <v>1.0</v>
      </c>
      <c r="Z113">
        <f>IF(AND(ISNUMBER($BW113),ISNUMBER($BX113)),MIN(1,MAX(0,($BX113-2019+1)/($BX113-$BW113+1))),"")</f>
        <v>0.8</v>
      </c>
      <c r="AA113">
        <f>IF(ISNUMBER($BX113),IF($BX113&gt;=2017,1,0),"")</f>
        <v>1.0</v>
      </c>
      <c r="AB113">
        <f>IF(ISNUMBER($BX113),IF($BX113&gt;=2018,1,0),"")</f>
        <v>1.0</v>
      </c>
      <c r="AC113">
        <f>IF(ISNUMBER($BX113),IF($BX113&gt;=2019,1,0),"")</f>
        <v>1.0</v>
      </c>
      <c r="AD113">
        <f>IF($L113&lt;&gt;"",IF($L113&gt;2013,1,0),"")</f>
        <v>1.0</v>
      </c>
      <c r="AE113">
        <f>IF($L113&lt;&gt;"",1+IF($L113&gt;2011,1,0)+IF($L113&gt;2014,1,0),"")</f>
        <v>3.0</v>
      </c>
      <c r="AF113" t="inlineStr">
        <is>
          <t>loan (interest rate)</t>
        </is>
      </c>
      <c r="AG113" t="inlineStr">
        <is>
          <t>performance</t>
        </is>
      </c>
      <c r="AH113" t="inlineStr">
        <is>
          <t>99_NCE</t>
        </is>
      </c>
      <c r="AI113" t="inlineStr">
        <is>
          <t>with ETS/CT</t>
        </is>
      </c>
      <c r="AJ113" t="inlineStr">
        <is>
          <t>with ETS/CT</t>
        </is>
      </c>
      <c r="AK113" t="str">
        <f>IF(AND($CF113&lt;&gt;"",IFERROR(INDEX(subsample_country_map!$B:$B,MATCH($CF113,subsample_country_map!$A:$A,0)),"")&lt;&gt;""),INDEX(subsample_country_map!$B:$B,MATCH($CF113,subsample_country_map!$A:$A,0)),INDEX(lookup!$AA:$AA,MATCH($A113,lookup!$A:$A,0)))</f>
        <v>2_Europe</v>
      </c>
      <c r="AL113" t="str">
        <f>IF(AND($CF113&lt;&gt;"",IFERROR(INDEX(subsample_country_map!$C:$C,MATCH($CF113,subsample_country_map!$A:$A,0)),"")&lt;&gt;""),INDEX(subsample_country_map!$C:$C,MATCH($CF113,subsample_country_map!$A:$A,0)),INDEX(lookup!$AB:$AB,MATCH($A113,lookup!$A:$A,0)))</f>
        <v>99_NCE</v>
      </c>
      <c r="AM113" t="str">
        <f>IF(AND($CF113&lt;&gt;"",IFERROR(INDEX(subsample_country_map!$D:$D,MATCH($CF113,subsample_country_map!$A:$A,0)),"")&lt;&gt;""),INDEX(subsample_country_map!$D:$D,MATCH($CF113,subsample_country_map!$A:$A,0)),INDEX(lookup!$AC:$AC,MATCH($A113,lookup!$A:$A,0)))</f>
        <v>1_western</v>
      </c>
      <c r="AN113" t="str">
        <f>IF(AND($CF113&lt;&gt;"",IFERROR(INDEX(subsample_country_map!$E:$E,MATCH($CF113,subsample_country_map!$A:$A,0)),"")&lt;&gt;""),INDEX(subsample_country_map!$E:$E,MATCH($CF113,subsample_country_map!$A:$A,0)),INDEX(lookup!$AD:$AD,MATCH($A113,lookup!$A:$A,0)))</f>
        <v>99_NCE</v>
      </c>
      <c r="AO113" t="str">
        <f>INDEX(lookup!$Y:$Y,MATCH($A113,lookup!$A:$A,0))</f>
        <v>1_not published</v>
      </c>
      <c r="AP113" t="str">
        <f>INDEX(lookup!$Z:$Z,MATCH($A113,lookup!$A:$A,0))</f>
        <v>99_NCE</v>
      </c>
      <c r="AQ113" t="str">
        <f>INDEX(lookup!$W:$W,MATCH($A113,lookup!$A:$A,0))</f>
        <v>1_fin/acc/econ</v>
      </c>
      <c r="AS113" t="inlineStr">
        <is>
          <t>staging</t>
        </is>
      </c>
      <c r="AT113" t="inlineStr">
        <is>
          <t>bad-CER</t>
        </is>
      </c>
      <c r="AU113" t="inlineStr">
        <is>
          <t>cost</t>
        </is>
      </c>
      <c r="AV113" t="inlineStr">
        <is>
          <t>0.0823</t>
        </is>
      </c>
      <c r="AW113" t="inlineStr">
        <is>
          <t>0.0200</t>
        </is>
      </c>
      <c r="BA113" t="n">
        <v>306864</v>
      </c>
      <c r="BB113" t="inlineStr">
        <is>
          <t>as-stated:in the previous year (or quarter, depending on the firm's reporting frequency)</t>
        </is>
      </c>
      <c r="BC113" t="inlineStr">
        <is>
          <t>FE</t>
        </is>
      </c>
      <c r="BD113" t="inlineStr">
        <is>
          <t>other:bank-time level</t>
        </is>
      </c>
      <c r="BE113" t="inlineStr">
        <is>
          <t>none</t>
        </is>
      </c>
      <c r="BI113" t="inlineStr">
        <is>
          <t>Table 3</t>
        </is>
      </c>
      <c r="BJ113" t="inlineStr">
        <is>
          <t>Column 4 (Bank+Time+Firm FE)</t>
        </is>
      </c>
      <c r="BK113" t="inlineStr">
        <is>
          <t>40</t>
        </is>
      </c>
      <c r="BL113" t="inlineStr">
        <is>
          <t>Carbonf,t 0.0823*** (0.0200)</t>
        </is>
      </c>
      <c r="BM113" t="inlineStr">
        <is>
          <t>Carbonf,t</t>
        </is>
      </c>
      <c r="BN113" t="inlineStr">
        <is>
          <t>Spreadb,f,t (monthly average credit spread over maturity-matched risk-free rate)</t>
        </is>
      </c>
      <c r="BO113" t="inlineStr">
        <is>
          <t>update</t>
        </is>
      </c>
      <c r="BP113" t="inlineStr">
        <is>
          <t>Altavilla et al (2024)</t>
        </is>
      </c>
      <c r="BQ113" t="inlineStr">
        <is>
          <t>computed</t>
        </is>
      </c>
      <c r="BT113" t="n">
        <v>0</v>
      </c>
      <c r="BU113" t="inlineStr">
        <is>
          <t>staging_Altavilla_et_al_2024.csv</t>
        </is>
      </c>
      <c r="BW113" t="n">
        <v>2018</v>
      </c>
      <c r="BX113" t="n">
        <v>2022</v>
      </c>
      <c r="BY113" t="inlineStr">
        <is>
          <t>multi: euro area (all euro-area countries; borrowers are publicly listed euro-area firms in AnaCredit)</t>
        </is>
      </c>
      <c r="BZ113" t="n">
        <v>2020</v>
      </c>
      <c r="CA113" t="n">
        <v>1</v>
      </c>
      <c r="CB113" t="n">
        <v>1</v>
      </c>
      <c r="CC113" t="n">
        <v>1</v>
      </c>
      <c r="CD113" t="n">
        <v>-0.007428358833418266</v>
      </c>
      <c r="CE113" t="n">
        <v>1</v>
      </c>
    </row>
    <row r="114">
      <c r="A114" t="inlineStr">
        <is>
          <t>Altavilla et al (2024)</t>
        </is>
      </c>
      <c r="B114" t="n">
        <v>1419</v>
      </c>
      <c r="C114" t="n">
        <v>-0.012635440815101</v>
      </c>
      <c r="D114" t="n">
        <v>306864</v>
      </c>
      <c r="E114">
        <f>IF(ISNUMBER($BA114),$BA114,IF(AND(ISNUMBER($D114),ISNUMBER($BW114),ISNUMBER($BX114)),$D114*($BX114-$BW114+1),""))</f>
        <v>306864.0</v>
      </c>
      <c r="H114" t="inlineStr">
        <is>
          <t>partial</t>
        </is>
      </c>
      <c r="I114" t="inlineStr">
        <is>
          <t>Regression Cofficient and Standard Error  available</t>
        </is>
      </c>
      <c r="J114">
        <f>IF($BW114&lt;&gt;"",$BW114,"")</f>
        <v>2018.0</v>
      </c>
      <c r="K114">
        <f>IF($BX114&lt;&gt;"",$BX114,"")</f>
        <v>2022.0</v>
      </c>
      <c r="L114">
        <f>IF(AND(ISNUMBER($BW114),ISNUMBER($BX114)),($BW114+$BX114)/2,"")</f>
        <v>2020.0</v>
      </c>
      <c r="M114">
        <f>IF($L114&lt;&gt;"",$L114,"")</f>
        <v>2020.0</v>
      </c>
      <c r="N114">
        <f>IF(AND(ISNUMBER($BW114),ISNUMBER($BX114)),MIN(1,MAX(0,($BX114-2016+1)/($BX114-$BW114+1))),"")</f>
        <v>1.0</v>
      </c>
      <c r="O114">
        <f>IF(AND(ISNUMBER($BW114),ISNUMBER($BX114)),MIN(1,MAX(0,($BX114-2017+1)/($BX114-$BW114+1))),"")</f>
        <v>1.0</v>
      </c>
      <c r="P114">
        <f>IF(AND(ISNUMBER($BW114),ISNUMBER($BX114)),MIN(1,MAX(0,($BX114-2018+1)/($BX114-$BW114+1))),"")</f>
        <v>1.0</v>
      </c>
      <c r="Q114">
        <f>IF(AND(ISNUMBER($BW114),ISNUMBER($BX114)),MIN(1,MAX(0,($BX114-2019+1)/($BX114-$BW114+1))),"")</f>
        <v>0.8</v>
      </c>
      <c r="R114">
        <f>IF(AND(ISNUMBER($BW114),ISNUMBER($BX114)),MIN(1,MAX(0,($BX114-2016+1)/($BX114-$BW114+1))),"")</f>
        <v>1.0</v>
      </c>
      <c r="S114">
        <f>IF($L114&lt;&gt;"",IF($L114&gt;=2015.5,1,0),"")</f>
        <v>1.0</v>
      </c>
      <c r="T114">
        <f>IF($L114&lt;&gt;"",IF($L114&gt;=2016,1,0),"")</f>
        <v>1.0</v>
      </c>
      <c r="U114">
        <f>IF(ISNUMBER($BX114),IF($BX114&gt;=2016,1,0),"")</f>
        <v>1.0</v>
      </c>
      <c r="V114">
        <f>IF(ISNUMBER($BW114),IF($BW114&gt;=2016,1,0),"")</f>
        <v>1.0</v>
      </c>
      <c r="W114" t="str">
        <f>IF(AND(ISNUMBER($BW114),ISNUMBER($BX114)),IF($BW114&gt;=2016,"post-only",IF($BX114&lt;2016,"pre-only","mixed")),"")</f>
        <v>post-only</v>
      </c>
      <c r="X114">
        <f>IF(AND(ISNUMBER($BW114),ISNUMBER($BX114)),MIN(1,MAX(0,($BX114-2017+1)/($BX114-$BW114+1))),"")</f>
        <v>1.0</v>
      </c>
      <c r="Y114">
        <f>IF(AND(ISNUMBER($BW114),ISNUMBER($BX114)),MIN(1,MAX(0,($BX114-2018+1)/($BX114-$BW114+1))),"")</f>
        <v>1.0</v>
      </c>
      <c r="Z114">
        <f>IF(AND(ISNUMBER($BW114),ISNUMBER($BX114)),MIN(1,MAX(0,($BX114-2019+1)/($BX114-$BW114+1))),"")</f>
        <v>0.8</v>
      </c>
      <c r="AA114">
        <f>IF(ISNUMBER($BX114),IF($BX114&gt;=2017,1,0),"")</f>
        <v>1.0</v>
      </c>
      <c r="AB114">
        <f>IF(ISNUMBER($BX114),IF($BX114&gt;=2018,1,0),"")</f>
        <v>1.0</v>
      </c>
      <c r="AC114">
        <f>IF(ISNUMBER($BX114),IF($BX114&gt;=2019,1,0),"")</f>
        <v>1.0</v>
      </c>
      <c r="AD114">
        <f>IF($L114&lt;&gt;"",IF($L114&gt;2013,1,0),"")</f>
        <v>1.0</v>
      </c>
      <c r="AE114">
        <f>IF($L114&lt;&gt;"",1+IF($L114&gt;2011,1,0)+IF($L114&gt;2014,1,0),"")</f>
        <v>3.0</v>
      </c>
      <c r="AF114" t="inlineStr">
        <is>
          <t>loan (interest rate)</t>
        </is>
      </c>
      <c r="AG114" t="inlineStr">
        <is>
          <t>disclosure</t>
        </is>
      </c>
      <c r="AH114" t="inlineStr">
        <is>
          <t>99_NCE</t>
        </is>
      </c>
      <c r="AI114" t="inlineStr">
        <is>
          <t>with ETS/CT</t>
        </is>
      </c>
      <c r="AJ114" t="inlineStr">
        <is>
          <t>with ETS/CT</t>
        </is>
      </c>
      <c r="AK114" t="str">
        <f>IF(AND($CF114&lt;&gt;"",IFERROR(INDEX(subsample_country_map!$B:$B,MATCH($CF114,subsample_country_map!$A:$A,0)),"")&lt;&gt;""),INDEX(subsample_country_map!$B:$B,MATCH($CF114,subsample_country_map!$A:$A,0)),INDEX(lookup!$AA:$AA,MATCH($A114,lookup!$A:$A,0)))</f>
        <v>2_Europe</v>
      </c>
      <c r="AL114" t="str">
        <f>IF(AND($CF114&lt;&gt;"",IFERROR(INDEX(subsample_country_map!$C:$C,MATCH($CF114,subsample_country_map!$A:$A,0)),"")&lt;&gt;""),INDEX(subsample_country_map!$C:$C,MATCH($CF114,subsample_country_map!$A:$A,0)),INDEX(lookup!$AB:$AB,MATCH($A114,lookup!$A:$A,0)))</f>
        <v>99_NCE</v>
      </c>
      <c r="AM114" t="str">
        <f>IF(AND($CF114&lt;&gt;"",IFERROR(INDEX(subsample_country_map!$D:$D,MATCH($CF114,subsample_country_map!$A:$A,0)),"")&lt;&gt;""),INDEX(subsample_country_map!$D:$D,MATCH($CF114,subsample_country_map!$A:$A,0)),INDEX(lookup!$AC:$AC,MATCH($A114,lookup!$A:$A,0)))</f>
        <v>1_western</v>
      </c>
      <c r="AN114" t="str">
        <f>IF(AND($CF114&lt;&gt;"",IFERROR(INDEX(subsample_country_map!$E:$E,MATCH($CF114,subsample_country_map!$A:$A,0)),"")&lt;&gt;""),INDEX(subsample_country_map!$E:$E,MATCH($CF114,subsample_country_map!$A:$A,0)),INDEX(lookup!$AD:$AD,MATCH($A114,lookup!$A:$A,0)))</f>
        <v>99_NCE</v>
      </c>
      <c r="AO114" t="str">
        <f>INDEX(lookup!$Y:$Y,MATCH($A114,lookup!$A:$A,0))</f>
        <v>1_not published</v>
      </c>
      <c r="AP114" t="str">
        <f>INDEX(lookup!$Z:$Z,MATCH($A114,lookup!$A:$A,0))</f>
        <v>99_NCE</v>
      </c>
      <c r="AQ114" t="str">
        <f>INDEX(lookup!$W:$W,MATCH($A114,lookup!$A:$A,0))</f>
        <v>1_fin/acc/econ</v>
      </c>
      <c r="AS114" t="inlineStr">
        <is>
          <t>staging</t>
        </is>
      </c>
      <c r="AT114" t="inlineStr">
        <is>
          <t>good-CER</t>
        </is>
      </c>
      <c r="AU114" t="inlineStr">
        <is>
          <t>cost</t>
        </is>
      </c>
      <c r="AV114" t="inlineStr">
        <is>
          <t>-0.0238</t>
        </is>
      </c>
      <c r="AW114" t="inlineStr">
        <is>
          <t>0.00340</t>
        </is>
      </c>
      <c r="BA114" t="n">
        <v>306864</v>
      </c>
      <c r="BB114" t="inlineStr">
        <is>
          <t>0</t>
        </is>
      </c>
      <c r="BC114" t="inlineStr">
        <is>
          <t>FE</t>
        </is>
      </c>
      <c r="BD114" t="inlineStr">
        <is>
          <t>other:bank-time level</t>
        </is>
      </c>
      <c r="BE114" t="inlineStr">
        <is>
          <t>none</t>
        </is>
      </c>
      <c r="BI114" t="inlineStr">
        <is>
          <t>Table 3</t>
        </is>
      </c>
      <c r="BJ114" t="inlineStr">
        <is>
          <t>Column 4 (Bank+Time+Firm FE)</t>
        </is>
      </c>
      <c r="BK114" t="inlineStr">
        <is>
          <t>40</t>
        </is>
      </c>
      <c r="BL114" t="inlineStr">
        <is>
          <t>Targetf,t -0.0238*** (0.00340)</t>
        </is>
      </c>
      <c r="BM114" t="inlineStr">
        <is>
          <t>Targetf,t</t>
        </is>
      </c>
      <c r="BN114" t="inlineStr">
        <is>
          <t>Spreadb,f,t (monthly average credit spread over maturity-matched risk-free rate)</t>
        </is>
      </c>
      <c r="BO114" t="inlineStr">
        <is>
          <t>update</t>
        </is>
      </c>
      <c r="BP114" t="inlineStr">
        <is>
          <t>Altavilla et al (2024)</t>
        </is>
      </c>
      <c r="BQ114" t="inlineStr">
        <is>
          <t>computed</t>
        </is>
      </c>
      <c r="BT114" t="n">
        <v>0</v>
      </c>
      <c r="BU114" t="inlineStr">
        <is>
          <t>staging_Altavilla_et_al_2024.csv</t>
        </is>
      </c>
      <c r="BW114" t="n">
        <v>2018</v>
      </c>
      <c r="BX114" t="n">
        <v>2022</v>
      </c>
      <c r="BY114" t="inlineStr">
        <is>
          <t>multi: euro area (all euro-area countries; borrowers are publicly listed euro-area firms in AnaCredit)</t>
        </is>
      </c>
      <c r="BZ114" t="n">
        <v>2020</v>
      </c>
      <c r="CA114" t="n">
        <v>1</v>
      </c>
      <c r="CB114" t="n">
        <v>1</v>
      </c>
      <c r="CC114" t="n">
        <v>1</v>
      </c>
      <c r="CD114" t="n">
        <v>-0.01263611331394749</v>
      </c>
      <c r="CE114" t="n">
        <v>1</v>
      </c>
    </row>
    <row r="115">
      <c r="A115" t="inlineStr">
        <is>
          <t>Altavilla et al (2024)</t>
        </is>
      </c>
      <c r="B115" t="n">
        <v>1420</v>
      </c>
      <c r="C115" t="n">
        <v>-0.01204957853248587</v>
      </c>
      <c r="D115" t="n">
        <v>306871</v>
      </c>
      <c r="E115">
        <f>IF(ISNUMBER($BA115),$BA115,IF(AND(ISNUMBER($D115),ISNUMBER($BW115),ISNUMBER($BX115)),$D115*($BX115-$BW115+1),""))</f>
        <v>306871.0</v>
      </c>
      <c r="H115" t="inlineStr">
        <is>
          <t>partial</t>
        </is>
      </c>
      <c r="I115" t="inlineStr">
        <is>
          <t>Regression Cofficient and Standard Error  available</t>
        </is>
      </c>
      <c r="J115">
        <f>IF($BW115&lt;&gt;"",$BW115,"")</f>
        <v>2018.0</v>
      </c>
      <c r="K115">
        <f>IF($BX115&lt;&gt;"",$BX115,"")</f>
        <v>2022.0</v>
      </c>
      <c r="L115">
        <f>IF(AND(ISNUMBER($BW115),ISNUMBER($BX115)),($BW115+$BX115)/2,"")</f>
        <v>2020.0</v>
      </c>
      <c r="M115">
        <f>IF($L115&lt;&gt;"",$L115,"")</f>
        <v>2020.0</v>
      </c>
      <c r="N115">
        <f>IF(AND(ISNUMBER($BW115),ISNUMBER($BX115)),MIN(1,MAX(0,($BX115-2016+1)/($BX115-$BW115+1))),"")</f>
        <v>1.0</v>
      </c>
      <c r="O115">
        <f>IF(AND(ISNUMBER($BW115),ISNUMBER($BX115)),MIN(1,MAX(0,($BX115-2017+1)/($BX115-$BW115+1))),"")</f>
        <v>1.0</v>
      </c>
      <c r="P115">
        <f>IF(AND(ISNUMBER($BW115),ISNUMBER($BX115)),MIN(1,MAX(0,($BX115-2018+1)/($BX115-$BW115+1))),"")</f>
        <v>1.0</v>
      </c>
      <c r="Q115">
        <f>IF(AND(ISNUMBER($BW115),ISNUMBER($BX115)),MIN(1,MAX(0,($BX115-2019+1)/($BX115-$BW115+1))),"")</f>
        <v>0.8</v>
      </c>
      <c r="R115">
        <f>IF(AND(ISNUMBER($BW115),ISNUMBER($BX115)),MIN(1,MAX(0,($BX115-2016+1)/($BX115-$BW115+1))),"")</f>
        <v>1.0</v>
      </c>
      <c r="S115">
        <f>IF($L115&lt;&gt;"",IF($L115&gt;=2015.5,1,0),"")</f>
        <v>1.0</v>
      </c>
      <c r="T115">
        <f>IF($L115&lt;&gt;"",IF($L115&gt;=2016,1,0),"")</f>
        <v>1.0</v>
      </c>
      <c r="U115">
        <f>IF(ISNUMBER($BX115),IF($BX115&gt;=2016,1,0),"")</f>
        <v>1.0</v>
      </c>
      <c r="V115">
        <f>IF(ISNUMBER($BW115),IF($BW115&gt;=2016,1,0),"")</f>
        <v>1.0</v>
      </c>
      <c r="W115" t="str">
        <f>IF(AND(ISNUMBER($BW115),ISNUMBER($BX115)),IF($BW115&gt;=2016,"post-only",IF($BX115&lt;2016,"pre-only","mixed")),"")</f>
        <v>post-only</v>
      </c>
      <c r="X115">
        <f>IF(AND(ISNUMBER($BW115),ISNUMBER($BX115)),MIN(1,MAX(0,($BX115-2017+1)/($BX115-$BW115+1))),"")</f>
        <v>1.0</v>
      </c>
      <c r="Y115">
        <f>IF(AND(ISNUMBER($BW115),ISNUMBER($BX115)),MIN(1,MAX(0,($BX115-2018+1)/($BX115-$BW115+1))),"")</f>
        <v>1.0</v>
      </c>
      <c r="Z115">
        <f>IF(AND(ISNUMBER($BW115),ISNUMBER($BX115)),MIN(1,MAX(0,($BX115-2019+1)/($BX115-$BW115+1))),"")</f>
        <v>0.8</v>
      </c>
      <c r="AA115">
        <f>IF(ISNUMBER($BX115),IF($BX115&gt;=2017,1,0),"")</f>
        <v>1.0</v>
      </c>
      <c r="AB115">
        <f>IF(ISNUMBER($BX115),IF($BX115&gt;=2018,1,0),"")</f>
        <v>1.0</v>
      </c>
      <c r="AC115">
        <f>IF(ISNUMBER($BX115),IF($BX115&gt;=2019,1,0),"")</f>
        <v>1.0</v>
      </c>
      <c r="AD115">
        <f>IF($L115&lt;&gt;"",IF($L115&gt;2013,1,0),"")</f>
        <v>1.0</v>
      </c>
      <c r="AE115">
        <f>IF($L115&lt;&gt;"",1+IF($L115&gt;2011,1,0)+IF($L115&gt;2014,1,0),"")</f>
        <v>3.0</v>
      </c>
      <c r="AF115" t="inlineStr">
        <is>
          <t>loan (interest rate)</t>
        </is>
      </c>
      <c r="AG115" t="inlineStr">
        <is>
          <t>performance</t>
        </is>
      </c>
      <c r="AH115" t="inlineStr">
        <is>
          <t>99_NCE</t>
        </is>
      </c>
      <c r="AI115" t="inlineStr">
        <is>
          <t>with ETS/CT</t>
        </is>
      </c>
      <c r="AJ115" t="inlineStr">
        <is>
          <t>with ETS/CT</t>
        </is>
      </c>
      <c r="AK115" t="str">
        <f>IF(AND($CF115&lt;&gt;"",IFERROR(INDEX(subsample_country_map!$B:$B,MATCH($CF115,subsample_country_map!$A:$A,0)),"")&lt;&gt;""),INDEX(subsample_country_map!$B:$B,MATCH($CF115,subsample_country_map!$A:$A,0)),INDEX(lookup!$AA:$AA,MATCH($A115,lookup!$A:$A,0)))</f>
        <v>2_Europe</v>
      </c>
      <c r="AL115" t="str">
        <f>IF(AND($CF115&lt;&gt;"",IFERROR(INDEX(subsample_country_map!$C:$C,MATCH($CF115,subsample_country_map!$A:$A,0)),"")&lt;&gt;""),INDEX(subsample_country_map!$C:$C,MATCH($CF115,subsample_country_map!$A:$A,0)),INDEX(lookup!$AB:$AB,MATCH($A115,lookup!$A:$A,0)))</f>
        <v>99_NCE</v>
      </c>
      <c r="AM115" t="str">
        <f>IF(AND($CF115&lt;&gt;"",IFERROR(INDEX(subsample_country_map!$D:$D,MATCH($CF115,subsample_country_map!$A:$A,0)),"")&lt;&gt;""),INDEX(subsample_country_map!$D:$D,MATCH($CF115,subsample_country_map!$A:$A,0)),INDEX(lookup!$AC:$AC,MATCH($A115,lookup!$A:$A,0)))</f>
        <v>1_western</v>
      </c>
      <c r="AN115" t="str">
        <f>IF(AND($CF115&lt;&gt;"",IFERROR(INDEX(subsample_country_map!$E:$E,MATCH($CF115,subsample_country_map!$A:$A,0)),"")&lt;&gt;""),INDEX(subsample_country_map!$E:$E,MATCH($CF115,subsample_country_map!$A:$A,0)),INDEX(lookup!$AD:$AD,MATCH($A115,lookup!$A:$A,0)))</f>
        <v>99_NCE</v>
      </c>
      <c r="AO115" t="str">
        <f>INDEX(lookup!$Y:$Y,MATCH($A115,lookup!$A:$A,0))</f>
        <v>1_not published</v>
      </c>
      <c r="AP115" t="str">
        <f>INDEX(lookup!$Z:$Z,MATCH($A115,lookup!$A:$A,0))</f>
        <v>99_NCE</v>
      </c>
      <c r="AQ115" t="str">
        <f>INDEX(lookup!$W:$W,MATCH($A115,lookup!$A:$A,0))</f>
        <v>1_fin/acc/econ</v>
      </c>
      <c r="AS115" t="inlineStr">
        <is>
          <t>staging</t>
        </is>
      </c>
      <c r="AT115" t="inlineStr">
        <is>
          <t>bad-CER</t>
        </is>
      </c>
      <c r="AU115" t="inlineStr">
        <is>
          <t>cost</t>
        </is>
      </c>
      <c r="AV115" t="inlineStr">
        <is>
          <t>0.0506</t>
        </is>
      </c>
      <c r="AW115" t="inlineStr">
        <is>
          <t>0.00758</t>
        </is>
      </c>
      <c r="BA115" t="n">
        <v>306871</v>
      </c>
      <c r="BB115" t="inlineStr">
        <is>
          <t>as-stated:in the previous year (or quarter, depending on the firm's reporting frequency)</t>
        </is>
      </c>
      <c r="BC115" t="inlineStr">
        <is>
          <t>FE</t>
        </is>
      </c>
      <c r="BD115" t="inlineStr">
        <is>
          <t>other:bank-time level</t>
        </is>
      </c>
      <c r="BE115" t="inlineStr">
        <is>
          <t>none</t>
        </is>
      </c>
      <c r="BI115" t="inlineStr">
        <is>
          <t>Table 4</t>
        </is>
      </c>
      <c r="BJ115" t="inlineStr">
        <is>
          <t>Column 2 (Bank+Time FE)</t>
        </is>
      </c>
      <c r="BK115" t="inlineStr">
        <is>
          <t>41</t>
        </is>
      </c>
      <c r="BL115" t="inlineStr">
        <is>
          <t>Carbonf,t 0.0506*** (0.00758)</t>
        </is>
      </c>
      <c r="BM115" t="inlineStr">
        <is>
          <t>Carbonf,t</t>
        </is>
      </c>
      <c r="BN115" t="inlineStr">
        <is>
          <t>Spreadb,f,t (monthly average credit spread over maturity-matched risk-free rate)</t>
        </is>
      </c>
      <c r="BO115" t="inlineStr">
        <is>
          <t>update</t>
        </is>
      </c>
      <c r="BP115" t="inlineStr">
        <is>
          <t>Altavilla et al (2024)</t>
        </is>
      </c>
      <c r="BQ115" t="inlineStr">
        <is>
          <t>computed</t>
        </is>
      </c>
      <c r="BT115" t="n">
        <v>0</v>
      </c>
      <c r="BU115" t="inlineStr">
        <is>
          <t>staging_Altavilla_et_al_2024.csv</t>
        </is>
      </c>
      <c r="BW115" t="n">
        <v>2018</v>
      </c>
      <c r="BX115" t="n">
        <v>2022</v>
      </c>
      <c r="BY115" t="inlineStr">
        <is>
          <t>multi: euro area (all euro-area countries; borrowers are publicly listed euro-area firms in AnaCredit)</t>
        </is>
      </c>
      <c r="BZ115" t="n">
        <v>2020</v>
      </c>
      <c r="CA115" t="n">
        <v>1</v>
      </c>
      <c r="CB115" t="n">
        <v>1</v>
      </c>
      <c r="CC115" t="n">
        <v>1</v>
      </c>
      <c r="CD115" t="n">
        <v>-0.0120501617521398</v>
      </c>
      <c r="CE115" t="n">
        <v>1</v>
      </c>
    </row>
    <row r="116">
      <c r="A116" t="inlineStr">
        <is>
          <t>Altavilla et al (2024)</t>
        </is>
      </c>
      <c r="B116" t="n">
        <v>1421</v>
      </c>
      <c r="C116" t="n">
        <v>-0.07358339438447407</v>
      </c>
      <c r="D116" t="n">
        <v>306871</v>
      </c>
      <c r="E116">
        <f>IF(ISNUMBER($BA116),$BA116,IF(AND(ISNUMBER($D116),ISNUMBER($BW116),ISNUMBER($BX116)),$D116*($BX116-$BW116+1),""))</f>
        <v>306871.0</v>
      </c>
      <c r="H116" t="inlineStr">
        <is>
          <t>partial</t>
        </is>
      </c>
      <c r="I116" t="inlineStr">
        <is>
          <t>Regression Cofficient and Standard Error  available</t>
        </is>
      </c>
      <c r="J116">
        <f>IF($BW116&lt;&gt;"",$BW116,"")</f>
        <v>2018.0</v>
      </c>
      <c r="K116">
        <f>IF($BX116&lt;&gt;"",$BX116,"")</f>
        <v>2022.0</v>
      </c>
      <c r="L116">
        <f>IF(AND(ISNUMBER($BW116),ISNUMBER($BX116)),($BW116+$BX116)/2,"")</f>
        <v>2020.0</v>
      </c>
      <c r="M116">
        <f>IF($L116&lt;&gt;"",$L116,"")</f>
        <v>2020.0</v>
      </c>
      <c r="N116">
        <f>IF(AND(ISNUMBER($BW116),ISNUMBER($BX116)),MIN(1,MAX(0,($BX116-2016+1)/($BX116-$BW116+1))),"")</f>
        <v>1.0</v>
      </c>
      <c r="O116">
        <f>IF(AND(ISNUMBER($BW116),ISNUMBER($BX116)),MIN(1,MAX(0,($BX116-2017+1)/($BX116-$BW116+1))),"")</f>
        <v>1.0</v>
      </c>
      <c r="P116">
        <f>IF(AND(ISNUMBER($BW116),ISNUMBER($BX116)),MIN(1,MAX(0,($BX116-2018+1)/($BX116-$BW116+1))),"")</f>
        <v>1.0</v>
      </c>
      <c r="Q116">
        <f>IF(AND(ISNUMBER($BW116),ISNUMBER($BX116)),MIN(1,MAX(0,($BX116-2019+1)/($BX116-$BW116+1))),"")</f>
        <v>0.8</v>
      </c>
      <c r="R116">
        <f>IF(AND(ISNUMBER($BW116),ISNUMBER($BX116)),MIN(1,MAX(0,($BX116-2016+1)/($BX116-$BW116+1))),"")</f>
        <v>1.0</v>
      </c>
      <c r="S116">
        <f>IF($L116&lt;&gt;"",IF($L116&gt;=2015.5,1,0),"")</f>
        <v>1.0</v>
      </c>
      <c r="T116">
        <f>IF($L116&lt;&gt;"",IF($L116&gt;=2016,1,0),"")</f>
        <v>1.0</v>
      </c>
      <c r="U116">
        <f>IF(ISNUMBER($BX116),IF($BX116&gt;=2016,1,0),"")</f>
        <v>1.0</v>
      </c>
      <c r="V116">
        <f>IF(ISNUMBER($BW116),IF($BW116&gt;=2016,1,0),"")</f>
        <v>1.0</v>
      </c>
      <c r="W116" t="str">
        <f>IF(AND(ISNUMBER($BW116),ISNUMBER($BX116)),IF($BW116&gt;=2016,"post-only",IF($BX116&lt;2016,"pre-only","mixed")),"")</f>
        <v>post-only</v>
      </c>
      <c r="X116">
        <f>IF(AND(ISNUMBER($BW116),ISNUMBER($BX116)),MIN(1,MAX(0,($BX116-2017+1)/($BX116-$BW116+1))),"")</f>
        <v>1.0</v>
      </c>
      <c r="Y116">
        <f>IF(AND(ISNUMBER($BW116),ISNUMBER($BX116)),MIN(1,MAX(0,($BX116-2018+1)/($BX116-$BW116+1))),"")</f>
        <v>1.0</v>
      </c>
      <c r="Z116">
        <f>IF(AND(ISNUMBER($BW116),ISNUMBER($BX116)),MIN(1,MAX(0,($BX116-2019+1)/($BX116-$BW116+1))),"")</f>
        <v>0.8</v>
      </c>
      <c r="AA116">
        <f>IF(ISNUMBER($BX116),IF($BX116&gt;=2017,1,0),"")</f>
        <v>1.0</v>
      </c>
      <c r="AB116">
        <f>IF(ISNUMBER($BX116),IF($BX116&gt;=2018,1,0),"")</f>
        <v>1.0</v>
      </c>
      <c r="AC116">
        <f>IF(ISNUMBER($BX116),IF($BX116&gt;=2019,1,0),"")</f>
        <v>1.0</v>
      </c>
      <c r="AD116">
        <f>IF($L116&lt;&gt;"",IF($L116&gt;2013,1,0),"")</f>
        <v>1.0</v>
      </c>
      <c r="AE116">
        <f>IF($L116&lt;&gt;"",1+IF($L116&gt;2011,1,0)+IF($L116&gt;2014,1,0),"")</f>
        <v>3.0</v>
      </c>
      <c r="AF116" t="inlineStr">
        <is>
          <t>loan (interest rate)</t>
        </is>
      </c>
      <c r="AG116" t="inlineStr">
        <is>
          <t>disclosure</t>
        </is>
      </c>
      <c r="AH116" t="inlineStr">
        <is>
          <t>99_NCE</t>
        </is>
      </c>
      <c r="AI116" t="inlineStr">
        <is>
          <t>with ETS/CT</t>
        </is>
      </c>
      <c r="AJ116" t="inlineStr">
        <is>
          <t>with ETS/CT</t>
        </is>
      </c>
      <c r="AK116" t="str">
        <f>IF(AND($CF116&lt;&gt;"",IFERROR(INDEX(subsample_country_map!$B:$B,MATCH($CF116,subsample_country_map!$A:$A,0)),"")&lt;&gt;""),INDEX(subsample_country_map!$B:$B,MATCH($CF116,subsample_country_map!$A:$A,0)),INDEX(lookup!$AA:$AA,MATCH($A116,lookup!$A:$A,0)))</f>
        <v>2_Europe</v>
      </c>
      <c r="AL116" t="str">
        <f>IF(AND($CF116&lt;&gt;"",IFERROR(INDEX(subsample_country_map!$C:$C,MATCH($CF116,subsample_country_map!$A:$A,0)),"")&lt;&gt;""),INDEX(subsample_country_map!$C:$C,MATCH($CF116,subsample_country_map!$A:$A,0)),INDEX(lookup!$AB:$AB,MATCH($A116,lookup!$A:$A,0)))</f>
        <v>99_NCE</v>
      </c>
      <c r="AM116" t="str">
        <f>IF(AND($CF116&lt;&gt;"",IFERROR(INDEX(subsample_country_map!$D:$D,MATCH($CF116,subsample_country_map!$A:$A,0)),"")&lt;&gt;""),INDEX(subsample_country_map!$D:$D,MATCH($CF116,subsample_country_map!$A:$A,0)),INDEX(lookup!$AC:$AC,MATCH($A116,lookup!$A:$A,0)))</f>
        <v>1_western</v>
      </c>
      <c r="AN116" t="str">
        <f>IF(AND($CF116&lt;&gt;"",IFERROR(INDEX(subsample_country_map!$E:$E,MATCH($CF116,subsample_country_map!$A:$A,0)),"")&lt;&gt;""),INDEX(subsample_country_map!$E:$E,MATCH($CF116,subsample_country_map!$A:$A,0)),INDEX(lookup!$AD:$AD,MATCH($A116,lookup!$A:$A,0)))</f>
        <v>99_NCE</v>
      </c>
      <c r="AO116" t="str">
        <f>INDEX(lookup!$Y:$Y,MATCH($A116,lookup!$A:$A,0))</f>
        <v>1_not published</v>
      </c>
      <c r="AP116" t="str">
        <f>INDEX(lookup!$Z:$Z,MATCH($A116,lookup!$A:$A,0))</f>
        <v>99_NCE</v>
      </c>
      <c r="AQ116" t="str">
        <f>INDEX(lookup!$W:$W,MATCH($A116,lookup!$A:$A,0))</f>
        <v>1_fin/acc/econ</v>
      </c>
      <c r="AS116" t="inlineStr">
        <is>
          <t>staging</t>
        </is>
      </c>
      <c r="AT116" t="inlineStr">
        <is>
          <t>good-CER</t>
        </is>
      </c>
      <c r="AU116" t="inlineStr">
        <is>
          <t>cost</t>
        </is>
      </c>
      <c r="AV116" t="inlineStr">
        <is>
          <t>-0.103</t>
        </is>
      </c>
      <c r="AW116" t="inlineStr">
        <is>
          <t>0.00252</t>
        </is>
      </c>
      <c r="BA116" t="n">
        <v>306871</v>
      </c>
      <c r="BB116" t="inlineStr">
        <is>
          <t>0</t>
        </is>
      </c>
      <c r="BC116" t="inlineStr">
        <is>
          <t>FE</t>
        </is>
      </c>
      <c r="BD116" t="inlineStr">
        <is>
          <t>other:bank-time level</t>
        </is>
      </c>
      <c r="BE116" t="inlineStr">
        <is>
          <t>none</t>
        </is>
      </c>
      <c r="BI116" t="inlineStr">
        <is>
          <t>Table 4</t>
        </is>
      </c>
      <c r="BJ116" t="inlineStr">
        <is>
          <t>Column 2 (Bank+Time FE)</t>
        </is>
      </c>
      <c r="BK116" t="inlineStr">
        <is>
          <t>41</t>
        </is>
      </c>
      <c r="BL116" t="inlineStr">
        <is>
          <t>Targetf,t -0.103*** (0.00252)</t>
        </is>
      </c>
      <c r="BM116" t="inlineStr">
        <is>
          <t>Targetf,t</t>
        </is>
      </c>
      <c r="BN116" t="inlineStr">
        <is>
          <t>Spreadb,f,t (monthly average credit spread over maturity-matched risk-free rate)</t>
        </is>
      </c>
      <c r="BO116" t="inlineStr">
        <is>
          <t>update</t>
        </is>
      </c>
      <c r="BP116" t="inlineStr">
        <is>
          <t>Altavilla et al (2024)</t>
        </is>
      </c>
      <c r="BQ116" t="inlineStr">
        <is>
          <t>computed</t>
        </is>
      </c>
      <c r="BT116" t="n">
        <v>0</v>
      </c>
      <c r="BU116" t="inlineStr">
        <is>
          <t>staging_Altavilla_et_al_2024.csv</t>
        </is>
      </c>
      <c r="BW116" t="n">
        <v>2018</v>
      </c>
      <c r="BX116" t="n">
        <v>2022</v>
      </c>
      <c r="BY116" t="inlineStr">
        <is>
          <t>multi: euro area (all euro-area countries; borrowers are publicly listed euro-area firms in AnaCredit)</t>
        </is>
      </c>
      <c r="BZ116" t="n">
        <v>2020</v>
      </c>
      <c r="CA116" t="n">
        <v>1</v>
      </c>
      <c r="CB116" t="n">
        <v>1</v>
      </c>
      <c r="CC116" t="n">
        <v>1</v>
      </c>
      <c r="CD116" t="n">
        <v>-0.07371663366245729</v>
      </c>
      <c r="CE116" t="n">
        <v>1</v>
      </c>
    </row>
    <row r="117">
      <c r="A117" t="inlineStr">
        <is>
          <t>Altavilla et al (2024)</t>
        </is>
      </c>
      <c r="B117" t="n">
        <v>1422</v>
      </c>
      <c r="C117" t="n">
        <v>-0.008669821431442609</v>
      </c>
      <c r="D117" t="n">
        <v>306788</v>
      </c>
      <c r="E117">
        <f>IF(ISNUMBER($BA117),$BA117,IF(AND(ISNUMBER($D117),ISNUMBER($BW117),ISNUMBER($BX117)),$D117*($BX117-$BW117+1),""))</f>
        <v>306788.0</v>
      </c>
      <c r="H117" t="inlineStr">
        <is>
          <t>partial</t>
        </is>
      </c>
      <c r="I117" t="inlineStr">
        <is>
          <t>Regression Cofficient and Standard Error  available</t>
        </is>
      </c>
      <c r="J117">
        <f>IF($BW117&lt;&gt;"",$BW117,"")</f>
        <v>2018.0</v>
      </c>
      <c r="K117">
        <f>IF($BX117&lt;&gt;"",$BX117,"")</f>
        <v>2022.0</v>
      </c>
      <c r="L117">
        <f>IF(AND(ISNUMBER($BW117),ISNUMBER($BX117)),($BW117+$BX117)/2,"")</f>
        <v>2020.0</v>
      </c>
      <c r="M117">
        <f>IF($L117&lt;&gt;"",$L117,"")</f>
        <v>2020.0</v>
      </c>
      <c r="N117">
        <f>IF(AND(ISNUMBER($BW117),ISNUMBER($BX117)),MIN(1,MAX(0,($BX117-2016+1)/($BX117-$BW117+1))),"")</f>
        <v>1.0</v>
      </c>
      <c r="O117">
        <f>IF(AND(ISNUMBER($BW117),ISNUMBER($BX117)),MIN(1,MAX(0,($BX117-2017+1)/($BX117-$BW117+1))),"")</f>
        <v>1.0</v>
      </c>
      <c r="P117">
        <f>IF(AND(ISNUMBER($BW117),ISNUMBER($BX117)),MIN(1,MAX(0,($BX117-2018+1)/($BX117-$BW117+1))),"")</f>
        <v>1.0</v>
      </c>
      <c r="Q117">
        <f>IF(AND(ISNUMBER($BW117),ISNUMBER($BX117)),MIN(1,MAX(0,($BX117-2019+1)/($BX117-$BW117+1))),"")</f>
        <v>0.8</v>
      </c>
      <c r="R117">
        <f>IF(AND(ISNUMBER($BW117),ISNUMBER($BX117)),MIN(1,MAX(0,($BX117-2016+1)/($BX117-$BW117+1))),"")</f>
        <v>1.0</v>
      </c>
      <c r="S117">
        <f>IF($L117&lt;&gt;"",IF($L117&gt;=2015.5,1,0),"")</f>
        <v>1.0</v>
      </c>
      <c r="T117">
        <f>IF($L117&lt;&gt;"",IF($L117&gt;=2016,1,0),"")</f>
        <v>1.0</v>
      </c>
      <c r="U117">
        <f>IF(ISNUMBER($BX117),IF($BX117&gt;=2016,1,0),"")</f>
        <v>1.0</v>
      </c>
      <c r="V117">
        <f>IF(ISNUMBER($BW117),IF($BW117&gt;=2016,1,0),"")</f>
        <v>1.0</v>
      </c>
      <c r="W117" t="str">
        <f>IF(AND(ISNUMBER($BW117),ISNUMBER($BX117)),IF($BW117&gt;=2016,"post-only",IF($BX117&lt;2016,"pre-only","mixed")),"")</f>
        <v>post-only</v>
      </c>
      <c r="X117">
        <f>IF(AND(ISNUMBER($BW117),ISNUMBER($BX117)),MIN(1,MAX(0,($BX117-2017+1)/($BX117-$BW117+1))),"")</f>
        <v>1.0</v>
      </c>
      <c r="Y117">
        <f>IF(AND(ISNUMBER($BW117),ISNUMBER($BX117)),MIN(1,MAX(0,($BX117-2018+1)/($BX117-$BW117+1))),"")</f>
        <v>1.0</v>
      </c>
      <c r="Z117">
        <f>IF(AND(ISNUMBER($BW117),ISNUMBER($BX117)),MIN(1,MAX(0,($BX117-2019+1)/($BX117-$BW117+1))),"")</f>
        <v>0.8</v>
      </c>
      <c r="AA117">
        <f>IF(ISNUMBER($BX117),IF($BX117&gt;=2017,1,0),"")</f>
        <v>1.0</v>
      </c>
      <c r="AB117">
        <f>IF(ISNUMBER($BX117),IF($BX117&gt;=2018,1,0),"")</f>
        <v>1.0</v>
      </c>
      <c r="AC117">
        <f>IF(ISNUMBER($BX117),IF($BX117&gt;=2019,1,0),"")</f>
        <v>1.0</v>
      </c>
      <c r="AD117">
        <f>IF($L117&lt;&gt;"",IF($L117&gt;2013,1,0),"")</f>
        <v>1.0</v>
      </c>
      <c r="AE117">
        <f>IF($L117&lt;&gt;"",1+IF($L117&gt;2011,1,0)+IF($L117&gt;2014,1,0),"")</f>
        <v>3.0</v>
      </c>
      <c r="AF117" t="inlineStr">
        <is>
          <t>loan (interest rate)</t>
        </is>
      </c>
      <c r="AG117" t="inlineStr">
        <is>
          <t>performance</t>
        </is>
      </c>
      <c r="AH117" t="inlineStr">
        <is>
          <t>99_NCE</t>
        </is>
      </c>
      <c r="AI117" t="inlineStr">
        <is>
          <t>with ETS/CT</t>
        </is>
      </c>
      <c r="AJ117" t="inlineStr">
        <is>
          <t>with ETS/CT</t>
        </is>
      </c>
      <c r="AK117" t="str">
        <f>IF(AND($CF117&lt;&gt;"",IFERROR(INDEX(subsample_country_map!$B:$B,MATCH($CF117,subsample_country_map!$A:$A,0)),"")&lt;&gt;""),INDEX(subsample_country_map!$B:$B,MATCH($CF117,subsample_country_map!$A:$A,0)),INDEX(lookup!$AA:$AA,MATCH($A117,lookup!$A:$A,0)))</f>
        <v>2_Europe</v>
      </c>
      <c r="AL117" t="str">
        <f>IF(AND($CF117&lt;&gt;"",IFERROR(INDEX(subsample_country_map!$C:$C,MATCH($CF117,subsample_country_map!$A:$A,0)),"")&lt;&gt;""),INDEX(subsample_country_map!$C:$C,MATCH($CF117,subsample_country_map!$A:$A,0)),INDEX(lookup!$AB:$AB,MATCH($A117,lookup!$A:$A,0)))</f>
        <v>99_NCE</v>
      </c>
      <c r="AM117" t="str">
        <f>IF(AND($CF117&lt;&gt;"",IFERROR(INDEX(subsample_country_map!$D:$D,MATCH($CF117,subsample_country_map!$A:$A,0)),"")&lt;&gt;""),INDEX(subsample_country_map!$D:$D,MATCH($CF117,subsample_country_map!$A:$A,0)),INDEX(lookup!$AC:$AC,MATCH($A117,lookup!$A:$A,0)))</f>
        <v>1_western</v>
      </c>
      <c r="AN117" t="str">
        <f>IF(AND($CF117&lt;&gt;"",IFERROR(INDEX(subsample_country_map!$E:$E,MATCH($CF117,subsample_country_map!$A:$A,0)),"")&lt;&gt;""),INDEX(subsample_country_map!$E:$E,MATCH($CF117,subsample_country_map!$A:$A,0)),INDEX(lookup!$AD:$AD,MATCH($A117,lookup!$A:$A,0)))</f>
        <v>99_NCE</v>
      </c>
      <c r="AO117" t="str">
        <f>INDEX(lookup!$Y:$Y,MATCH($A117,lookup!$A:$A,0))</f>
        <v>1_not published</v>
      </c>
      <c r="AP117" t="str">
        <f>INDEX(lookup!$Z:$Z,MATCH($A117,lookup!$A:$A,0))</f>
        <v>99_NCE</v>
      </c>
      <c r="AQ117" t="str">
        <f>INDEX(lookup!$W:$W,MATCH($A117,lookup!$A:$A,0))</f>
        <v>1_fin/acc/econ</v>
      </c>
      <c r="AS117" t="inlineStr">
        <is>
          <t>staging</t>
        </is>
      </c>
      <c r="AT117" t="inlineStr">
        <is>
          <t>bad-CER</t>
        </is>
      </c>
      <c r="AU117" t="inlineStr">
        <is>
          <t>cost</t>
        </is>
      </c>
      <c r="AV117" t="inlineStr">
        <is>
          <t>0.0425</t>
        </is>
      </c>
      <c r="AW117" t="inlineStr">
        <is>
          <t>0.00885</t>
        </is>
      </c>
      <c r="BA117" t="n">
        <v>306788</v>
      </c>
      <c r="BB117" t="inlineStr">
        <is>
          <t>as-stated:in the previous year (or quarter, depending on the firm's reporting frequency)</t>
        </is>
      </c>
      <c r="BC117" t="inlineStr">
        <is>
          <t>FE</t>
        </is>
      </c>
      <c r="BD117" t="inlineStr">
        <is>
          <t>other:bank-time level</t>
        </is>
      </c>
      <c r="BE117" t="inlineStr">
        <is>
          <t>none</t>
        </is>
      </c>
      <c r="BI117" t="inlineStr">
        <is>
          <t>Table 4</t>
        </is>
      </c>
      <c r="BJ117" t="inlineStr">
        <is>
          <t>Column 3 (Bank+Time+ILS FE)</t>
        </is>
      </c>
      <c r="BK117" t="inlineStr">
        <is>
          <t>41</t>
        </is>
      </c>
      <c r="BL117" t="inlineStr">
        <is>
          <t>Carbonf,t 0.0425*** (0.00885)</t>
        </is>
      </c>
      <c r="BM117" t="inlineStr">
        <is>
          <t>Carbonf,t</t>
        </is>
      </c>
      <c r="BN117" t="inlineStr">
        <is>
          <t>Spreadb,f,t (monthly average credit spread over maturity-matched risk-free rate)</t>
        </is>
      </c>
      <c r="BO117" t="inlineStr">
        <is>
          <t>update</t>
        </is>
      </c>
      <c r="BP117" t="inlineStr">
        <is>
          <t>Altavilla et al (2024)</t>
        </is>
      </c>
      <c r="BQ117" t="inlineStr">
        <is>
          <t>computed</t>
        </is>
      </c>
      <c r="BT117" t="n">
        <v>0</v>
      </c>
      <c r="BU117" t="inlineStr">
        <is>
          <t>staging_Altavilla_et_al_2024.csv</t>
        </is>
      </c>
      <c r="BW117" t="n">
        <v>2018</v>
      </c>
      <c r="BX117" t="n">
        <v>2022</v>
      </c>
      <c r="BY117" t="inlineStr">
        <is>
          <t>multi: euro area (all euro-area countries; borrowers are publicly listed euro-area firms in AnaCredit)</t>
        </is>
      </c>
      <c r="BZ117" t="n">
        <v>2020</v>
      </c>
      <c r="CA117" t="n">
        <v>1</v>
      </c>
      <c r="CB117" t="n">
        <v>1</v>
      </c>
      <c r="CC117" t="n">
        <v>1</v>
      </c>
      <c r="CD117" t="n">
        <v>-0.00867003866593833</v>
      </c>
      <c r="CE117" t="n">
        <v>1</v>
      </c>
    </row>
    <row r="118">
      <c r="A118" t="inlineStr">
        <is>
          <t>Altavilla et al (2024)</t>
        </is>
      </c>
      <c r="B118" t="n">
        <v>1423</v>
      </c>
      <c r="C118" t="n">
        <v>-0.04772004603751336</v>
      </c>
      <c r="D118" t="n">
        <v>306788</v>
      </c>
      <c r="E118">
        <f>IF(ISNUMBER($BA118),$BA118,IF(AND(ISNUMBER($D118),ISNUMBER($BW118),ISNUMBER($BX118)),$D118*($BX118-$BW118+1),""))</f>
        <v>306788.0</v>
      </c>
      <c r="H118" t="inlineStr">
        <is>
          <t>partial</t>
        </is>
      </c>
      <c r="I118" t="inlineStr">
        <is>
          <t>Regression Cofficient and Standard Error  available</t>
        </is>
      </c>
      <c r="J118">
        <f>IF($BW118&lt;&gt;"",$BW118,"")</f>
        <v>2018.0</v>
      </c>
      <c r="K118">
        <f>IF($BX118&lt;&gt;"",$BX118,"")</f>
        <v>2022.0</v>
      </c>
      <c r="L118">
        <f>IF(AND(ISNUMBER($BW118),ISNUMBER($BX118)),($BW118+$BX118)/2,"")</f>
        <v>2020.0</v>
      </c>
      <c r="M118">
        <f>IF($L118&lt;&gt;"",$L118,"")</f>
        <v>2020.0</v>
      </c>
      <c r="N118">
        <f>IF(AND(ISNUMBER($BW118),ISNUMBER($BX118)),MIN(1,MAX(0,($BX118-2016+1)/($BX118-$BW118+1))),"")</f>
        <v>1.0</v>
      </c>
      <c r="O118">
        <f>IF(AND(ISNUMBER($BW118),ISNUMBER($BX118)),MIN(1,MAX(0,($BX118-2017+1)/($BX118-$BW118+1))),"")</f>
        <v>1.0</v>
      </c>
      <c r="P118">
        <f>IF(AND(ISNUMBER($BW118),ISNUMBER($BX118)),MIN(1,MAX(0,($BX118-2018+1)/($BX118-$BW118+1))),"")</f>
        <v>1.0</v>
      </c>
      <c r="Q118">
        <f>IF(AND(ISNUMBER($BW118),ISNUMBER($BX118)),MIN(1,MAX(0,($BX118-2019+1)/($BX118-$BW118+1))),"")</f>
        <v>0.8</v>
      </c>
      <c r="R118">
        <f>IF(AND(ISNUMBER($BW118),ISNUMBER($BX118)),MIN(1,MAX(0,($BX118-2016+1)/($BX118-$BW118+1))),"")</f>
        <v>1.0</v>
      </c>
      <c r="S118">
        <f>IF($L118&lt;&gt;"",IF($L118&gt;=2015.5,1,0),"")</f>
        <v>1.0</v>
      </c>
      <c r="T118">
        <f>IF($L118&lt;&gt;"",IF($L118&gt;=2016,1,0),"")</f>
        <v>1.0</v>
      </c>
      <c r="U118">
        <f>IF(ISNUMBER($BX118),IF($BX118&gt;=2016,1,0),"")</f>
        <v>1.0</v>
      </c>
      <c r="V118">
        <f>IF(ISNUMBER($BW118),IF($BW118&gt;=2016,1,0),"")</f>
        <v>1.0</v>
      </c>
      <c r="W118" t="str">
        <f>IF(AND(ISNUMBER($BW118),ISNUMBER($BX118)),IF($BW118&gt;=2016,"post-only",IF($BX118&lt;2016,"pre-only","mixed")),"")</f>
        <v>post-only</v>
      </c>
      <c r="X118">
        <f>IF(AND(ISNUMBER($BW118),ISNUMBER($BX118)),MIN(1,MAX(0,($BX118-2017+1)/($BX118-$BW118+1))),"")</f>
        <v>1.0</v>
      </c>
      <c r="Y118">
        <f>IF(AND(ISNUMBER($BW118),ISNUMBER($BX118)),MIN(1,MAX(0,($BX118-2018+1)/($BX118-$BW118+1))),"")</f>
        <v>1.0</v>
      </c>
      <c r="Z118">
        <f>IF(AND(ISNUMBER($BW118),ISNUMBER($BX118)),MIN(1,MAX(0,($BX118-2019+1)/($BX118-$BW118+1))),"")</f>
        <v>0.8</v>
      </c>
      <c r="AA118">
        <f>IF(ISNUMBER($BX118),IF($BX118&gt;=2017,1,0),"")</f>
        <v>1.0</v>
      </c>
      <c r="AB118">
        <f>IF(ISNUMBER($BX118),IF($BX118&gt;=2018,1,0),"")</f>
        <v>1.0</v>
      </c>
      <c r="AC118">
        <f>IF(ISNUMBER($BX118),IF($BX118&gt;=2019,1,0),"")</f>
        <v>1.0</v>
      </c>
      <c r="AD118">
        <f>IF($L118&lt;&gt;"",IF($L118&gt;2013,1,0),"")</f>
        <v>1.0</v>
      </c>
      <c r="AE118">
        <f>IF($L118&lt;&gt;"",1+IF($L118&gt;2011,1,0)+IF($L118&gt;2014,1,0),"")</f>
        <v>3.0</v>
      </c>
      <c r="AF118" t="inlineStr">
        <is>
          <t>loan (interest rate)</t>
        </is>
      </c>
      <c r="AG118" t="inlineStr">
        <is>
          <t>disclosure</t>
        </is>
      </c>
      <c r="AH118" t="inlineStr">
        <is>
          <t>99_NCE</t>
        </is>
      </c>
      <c r="AI118" t="inlineStr">
        <is>
          <t>with ETS/CT</t>
        </is>
      </c>
      <c r="AJ118" t="inlineStr">
        <is>
          <t>with ETS/CT</t>
        </is>
      </c>
      <c r="AK118" t="str">
        <f>IF(AND($CF118&lt;&gt;"",IFERROR(INDEX(subsample_country_map!$B:$B,MATCH($CF118,subsample_country_map!$A:$A,0)),"")&lt;&gt;""),INDEX(subsample_country_map!$B:$B,MATCH($CF118,subsample_country_map!$A:$A,0)),INDEX(lookup!$AA:$AA,MATCH($A118,lookup!$A:$A,0)))</f>
        <v>2_Europe</v>
      </c>
      <c r="AL118" t="str">
        <f>IF(AND($CF118&lt;&gt;"",IFERROR(INDEX(subsample_country_map!$C:$C,MATCH($CF118,subsample_country_map!$A:$A,0)),"")&lt;&gt;""),INDEX(subsample_country_map!$C:$C,MATCH($CF118,subsample_country_map!$A:$A,0)),INDEX(lookup!$AB:$AB,MATCH($A118,lookup!$A:$A,0)))</f>
        <v>99_NCE</v>
      </c>
      <c r="AM118" t="str">
        <f>IF(AND($CF118&lt;&gt;"",IFERROR(INDEX(subsample_country_map!$D:$D,MATCH($CF118,subsample_country_map!$A:$A,0)),"")&lt;&gt;""),INDEX(subsample_country_map!$D:$D,MATCH($CF118,subsample_country_map!$A:$A,0)),INDEX(lookup!$AC:$AC,MATCH($A118,lookup!$A:$A,0)))</f>
        <v>1_western</v>
      </c>
      <c r="AN118" t="str">
        <f>IF(AND($CF118&lt;&gt;"",IFERROR(INDEX(subsample_country_map!$E:$E,MATCH($CF118,subsample_country_map!$A:$A,0)),"")&lt;&gt;""),INDEX(subsample_country_map!$E:$E,MATCH($CF118,subsample_country_map!$A:$A,0)),INDEX(lookup!$AD:$AD,MATCH($A118,lookup!$A:$A,0)))</f>
        <v>99_NCE</v>
      </c>
      <c r="AO118" t="str">
        <f>INDEX(lookup!$Y:$Y,MATCH($A118,lookup!$A:$A,0))</f>
        <v>1_not published</v>
      </c>
      <c r="AP118" t="str">
        <f>INDEX(lookup!$Z:$Z,MATCH($A118,lookup!$A:$A,0))</f>
        <v>99_NCE</v>
      </c>
      <c r="AQ118" t="str">
        <f>INDEX(lookup!$W:$W,MATCH($A118,lookup!$A:$A,0))</f>
        <v>1_fin/acc/econ</v>
      </c>
      <c r="AS118" t="inlineStr">
        <is>
          <t>staging</t>
        </is>
      </c>
      <c r="AT118" t="inlineStr">
        <is>
          <t>good-CER</t>
        </is>
      </c>
      <c r="AU118" t="inlineStr">
        <is>
          <t>cost</t>
        </is>
      </c>
      <c r="AV118" t="inlineStr">
        <is>
          <t>-0.0688</t>
        </is>
      </c>
      <c r="AW118" t="inlineStr">
        <is>
          <t>0.00260</t>
        </is>
      </c>
      <c r="BA118" t="n">
        <v>306788</v>
      </c>
      <c r="BB118" t="inlineStr">
        <is>
          <t>0</t>
        </is>
      </c>
      <c r="BC118" t="inlineStr">
        <is>
          <t>FE</t>
        </is>
      </c>
      <c r="BD118" t="inlineStr">
        <is>
          <t>other:bank-time level</t>
        </is>
      </c>
      <c r="BE118" t="inlineStr">
        <is>
          <t>none</t>
        </is>
      </c>
      <c r="BI118" t="inlineStr">
        <is>
          <t>Table 4</t>
        </is>
      </c>
      <c r="BJ118" t="inlineStr">
        <is>
          <t>Column 3 (Bank+Time+ILS FE)</t>
        </is>
      </c>
      <c r="BK118" t="inlineStr">
        <is>
          <t>41</t>
        </is>
      </c>
      <c r="BL118" t="inlineStr">
        <is>
          <t>Targetf,t -0.0688*** (0.00260)</t>
        </is>
      </c>
      <c r="BM118" t="inlineStr">
        <is>
          <t>Targetf,t</t>
        </is>
      </c>
      <c r="BN118" t="inlineStr">
        <is>
          <t>Spreadb,f,t (monthly average credit spread over maturity-matched risk-free rate)</t>
        </is>
      </c>
      <c r="BO118" t="inlineStr">
        <is>
          <t>update</t>
        </is>
      </c>
      <c r="BP118" t="inlineStr">
        <is>
          <t>Altavilla et al (2024)</t>
        </is>
      </c>
      <c r="BQ118" t="inlineStr">
        <is>
          <t>computed</t>
        </is>
      </c>
      <c r="BT118" t="n">
        <v>0</v>
      </c>
      <c r="BU118" t="inlineStr">
        <is>
          <t>staging_Altavilla_et_al_2024.csv</t>
        </is>
      </c>
      <c r="BW118" t="n">
        <v>2018</v>
      </c>
      <c r="BX118" t="n">
        <v>2022</v>
      </c>
      <c r="BY118" t="inlineStr">
        <is>
          <t>multi: euro area (all euro-area countries; borrowers are publicly listed euro-area firms in AnaCredit)</t>
        </is>
      </c>
      <c r="BZ118" t="n">
        <v>2020</v>
      </c>
      <c r="CA118" t="n">
        <v>1</v>
      </c>
      <c r="CB118" t="n">
        <v>1</v>
      </c>
      <c r="CC118" t="n">
        <v>1</v>
      </c>
      <c r="CD118" t="n">
        <v>-0.04775631835079359</v>
      </c>
      <c r="CE118" t="n">
        <v>1</v>
      </c>
    </row>
    <row r="119">
      <c r="A119" t="inlineStr">
        <is>
          <t>Altavilla et al (2024)</t>
        </is>
      </c>
      <c r="B119" t="n">
        <v>1424</v>
      </c>
      <c r="C119" t="n">
        <v>-0.01369283915274471</v>
      </c>
      <c r="D119" t="n">
        <v>305401</v>
      </c>
      <c r="E119">
        <f>IF(ISNUMBER($BA119),$BA119,IF(AND(ISNUMBER($D119),ISNUMBER($BW119),ISNUMBER($BX119)),$D119*($BX119-$BW119+1),""))</f>
        <v>305401.0</v>
      </c>
      <c r="H119" t="inlineStr">
        <is>
          <t>partial</t>
        </is>
      </c>
      <c r="I119" t="inlineStr">
        <is>
          <t>Regression Cofficient and Standard Error  available</t>
        </is>
      </c>
      <c r="J119">
        <f>IF($BW119&lt;&gt;"",$BW119,"")</f>
        <v>2018.0</v>
      </c>
      <c r="K119">
        <f>IF($BX119&lt;&gt;"",$BX119,"")</f>
        <v>2022.0</v>
      </c>
      <c r="L119">
        <f>IF(AND(ISNUMBER($BW119),ISNUMBER($BX119)),($BW119+$BX119)/2,"")</f>
        <v>2020.0</v>
      </c>
      <c r="M119">
        <f>IF($L119&lt;&gt;"",$L119,"")</f>
        <v>2020.0</v>
      </c>
      <c r="N119">
        <f>IF(AND(ISNUMBER($BW119),ISNUMBER($BX119)),MIN(1,MAX(0,($BX119-2016+1)/($BX119-$BW119+1))),"")</f>
        <v>1.0</v>
      </c>
      <c r="O119">
        <f>IF(AND(ISNUMBER($BW119),ISNUMBER($BX119)),MIN(1,MAX(0,($BX119-2017+1)/($BX119-$BW119+1))),"")</f>
        <v>1.0</v>
      </c>
      <c r="P119">
        <f>IF(AND(ISNUMBER($BW119),ISNUMBER($BX119)),MIN(1,MAX(0,($BX119-2018+1)/($BX119-$BW119+1))),"")</f>
        <v>1.0</v>
      </c>
      <c r="Q119">
        <f>IF(AND(ISNUMBER($BW119),ISNUMBER($BX119)),MIN(1,MAX(0,($BX119-2019+1)/($BX119-$BW119+1))),"")</f>
        <v>0.8</v>
      </c>
      <c r="R119">
        <f>IF(AND(ISNUMBER($BW119),ISNUMBER($BX119)),MIN(1,MAX(0,($BX119-2016+1)/($BX119-$BW119+1))),"")</f>
        <v>1.0</v>
      </c>
      <c r="S119">
        <f>IF($L119&lt;&gt;"",IF($L119&gt;=2015.5,1,0),"")</f>
        <v>1.0</v>
      </c>
      <c r="T119">
        <f>IF($L119&lt;&gt;"",IF($L119&gt;=2016,1,0),"")</f>
        <v>1.0</v>
      </c>
      <c r="U119">
        <f>IF(ISNUMBER($BX119),IF($BX119&gt;=2016,1,0),"")</f>
        <v>1.0</v>
      </c>
      <c r="V119">
        <f>IF(ISNUMBER($BW119),IF($BW119&gt;=2016,1,0),"")</f>
        <v>1.0</v>
      </c>
      <c r="W119" t="str">
        <f>IF(AND(ISNUMBER($BW119),ISNUMBER($BX119)),IF($BW119&gt;=2016,"post-only",IF($BX119&lt;2016,"pre-only","mixed")),"")</f>
        <v>post-only</v>
      </c>
      <c r="X119">
        <f>IF(AND(ISNUMBER($BW119),ISNUMBER($BX119)),MIN(1,MAX(0,($BX119-2017+1)/($BX119-$BW119+1))),"")</f>
        <v>1.0</v>
      </c>
      <c r="Y119">
        <f>IF(AND(ISNUMBER($BW119),ISNUMBER($BX119)),MIN(1,MAX(0,($BX119-2018+1)/($BX119-$BW119+1))),"")</f>
        <v>1.0</v>
      </c>
      <c r="Z119">
        <f>IF(AND(ISNUMBER($BW119),ISNUMBER($BX119)),MIN(1,MAX(0,($BX119-2019+1)/($BX119-$BW119+1))),"")</f>
        <v>0.8</v>
      </c>
      <c r="AA119">
        <f>IF(ISNUMBER($BX119),IF($BX119&gt;=2017,1,0),"")</f>
        <v>1.0</v>
      </c>
      <c r="AB119">
        <f>IF(ISNUMBER($BX119),IF($BX119&gt;=2018,1,0),"")</f>
        <v>1.0</v>
      </c>
      <c r="AC119">
        <f>IF(ISNUMBER($BX119),IF($BX119&gt;=2019,1,0),"")</f>
        <v>1.0</v>
      </c>
      <c r="AD119">
        <f>IF($L119&lt;&gt;"",IF($L119&gt;2013,1,0),"")</f>
        <v>1.0</v>
      </c>
      <c r="AE119">
        <f>IF($L119&lt;&gt;"",1+IF($L119&gt;2011,1,0)+IF($L119&gt;2014,1,0),"")</f>
        <v>3.0</v>
      </c>
      <c r="AF119" t="inlineStr">
        <is>
          <t>loan (interest rate)</t>
        </is>
      </c>
      <c r="AG119" t="inlineStr">
        <is>
          <t>performance</t>
        </is>
      </c>
      <c r="AH119" t="inlineStr">
        <is>
          <t>99_NCE</t>
        </is>
      </c>
      <c r="AI119" t="inlineStr">
        <is>
          <t>with ETS/CT</t>
        </is>
      </c>
      <c r="AJ119" t="inlineStr">
        <is>
          <t>with ETS/CT</t>
        </is>
      </c>
      <c r="AK119" t="str">
        <f>IF(AND($CF119&lt;&gt;"",IFERROR(INDEX(subsample_country_map!$B:$B,MATCH($CF119,subsample_country_map!$A:$A,0)),"")&lt;&gt;""),INDEX(subsample_country_map!$B:$B,MATCH($CF119,subsample_country_map!$A:$A,0)),INDEX(lookup!$AA:$AA,MATCH($A119,lookup!$A:$A,0)))</f>
        <v>2_Europe</v>
      </c>
      <c r="AL119" t="str">
        <f>IF(AND($CF119&lt;&gt;"",IFERROR(INDEX(subsample_country_map!$C:$C,MATCH($CF119,subsample_country_map!$A:$A,0)),"")&lt;&gt;""),INDEX(subsample_country_map!$C:$C,MATCH($CF119,subsample_country_map!$A:$A,0)),INDEX(lookup!$AB:$AB,MATCH($A119,lookup!$A:$A,0)))</f>
        <v>99_NCE</v>
      </c>
      <c r="AM119" t="str">
        <f>IF(AND($CF119&lt;&gt;"",IFERROR(INDEX(subsample_country_map!$D:$D,MATCH($CF119,subsample_country_map!$A:$A,0)),"")&lt;&gt;""),INDEX(subsample_country_map!$D:$D,MATCH($CF119,subsample_country_map!$A:$A,0)),INDEX(lookup!$AC:$AC,MATCH($A119,lookup!$A:$A,0)))</f>
        <v>1_western</v>
      </c>
      <c r="AN119" t="str">
        <f>IF(AND($CF119&lt;&gt;"",IFERROR(INDEX(subsample_country_map!$E:$E,MATCH($CF119,subsample_country_map!$A:$A,0)),"")&lt;&gt;""),INDEX(subsample_country_map!$E:$E,MATCH($CF119,subsample_country_map!$A:$A,0)),INDEX(lookup!$AD:$AD,MATCH($A119,lookup!$A:$A,0)))</f>
        <v>99_NCE</v>
      </c>
      <c r="AO119" t="str">
        <f>INDEX(lookup!$Y:$Y,MATCH($A119,lookup!$A:$A,0))</f>
        <v>1_not published</v>
      </c>
      <c r="AP119" t="str">
        <f>INDEX(lookup!$Z:$Z,MATCH($A119,lookup!$A:$A,0))</f>
        <v>99_NCE</v>
      </c>
      <c r="AQ119" t="str">
        <f>INDEX(lookup!$W:$W,MATCH($A119,lookup!$A:$A,0))</f>
        <v>1_fin/acc/econ</v>
      </c>
      <c r="AS119" t="inlineStr">
        <is>
          <t>staging</t>
        </is>
      </c>
      <c r="AT119" t="inlineStr">
        <is>
          <t>bad-CER</t>
        </is>
      </c>
      <c r="AU119" t="inlineStr">
        <is>
          <t>cost</t>
        </is>
      </c>
      <c r="AV119" t="inlineStr">
        <is>
          <t>0.0893</t>
        </is>
      </c>
      <c r="AW119" t="inlineStr">
        <is>
          <t>0.0118</t>
        </is>
      </c>
      <c r="BA119" t="n">
        <v>305401</v>
      </c>
      <c r="BB119" t="inlineStr">
        <is>
          <t>as-stated:in the previous year (or quarter, depending on the firm's reporting frequency)</t>
        </is>
      </c>
      <c r="BC119" t="inlineStr">
        <is>
          <t>FE</t>
        </is>
      </c>
      <c r="BD119" t="inlineStr">
        <is>
          <t>other:bank-time level</t>
        </is>
      </c>
      <c r="BE119" t="inlineStr">
        <is>
          <t>none</t>
        </is>
      </c>
      <c r="BI119" t="inlineStr">
        <is>
          <t>Table 4</t>
        </is>
      </c>
      <c r="BJ119" t="inlineStr">
        <is>
          <t>Column 4 (Bank+ILSxTime FE)</t>
        </is>
      </c>
      <c r="BK119" t="inlineStr">
        <is>
          <t>41</t>
        </is>
      </c>
      <c r="BL119" t="inlineStr">
        <is>
          <t>Carbonf,t 0.0893*** (0.0118)</t>
        </is>
      </c>
      <c r="BM119" t="inlineStr">
        <is>
          <t>Carbonf,t</t>
        </is>
      </c>
      <c r="BN119" t="inlineStr">
        <is>
          <t>Spreadb,f,t (monthly average credit spread over maturity-matched risk-free rate)</t>
        </is>
      </c>
      <c r="BO119" t="inlineStr">
        <is>
          <t>update</t>
        </is>
      </c>
      <c r="BP119" t="inlineStr">
        <is>
          <t>Altavilla et al (2024)</t>
        </is>
      </c>
      <c r="BQ119" t="inlineStr">
        <is>
          <t>computed</t>
        </is>
      </c>
      <c r="BT119" t="n">
        <v>0</v>
      </c>
      <c r="BU119" t="inlineStr">
        <is>
          <t>staging_Altavilla_et_al_2024.csv</t>
        </is>
      </c>
      <c r="BW119" t="n">
        <v>2018</v>
      </c>
      <c r="BX119" t="n">
        <v>2022</v>
      </c>
      <c r="BY119" t="inlineStr">
        <is>
          <t>multi: euro area (all euro-area countries; borrowers are publicly listed euro-area firms in AnaCredit)</t>
        </is>
      </c>
      <c r="BZ119" t="n">
        <v>2020</v>
      </c>
      <c r="CA119" t="n">
        <v>1</v>
      </c>
      <c r="CB119" t="n">
        <v>1</v>
      </c>
      <c r="CC119" t="n">
        <v>1</v>
      </c>
      <c r="CD119" t="n">
        <v>-0.01369369502337868</v>
      </c>
      <c r="CE119" t="n">
        <v>1</v>
      </c>
    </row>
    <row r="120">
      <c r="A120" t="inlineStr">
        <is>
          <t>Altavilla et al (2024)</t>
        </is>
      </c>
      <c r="B120" t="n">
        <v>1425</v>
      </c>
      <c r="C120" t="n">
        <v>-0.04365586636633059</v>
      </c>
      <c r="D120" t="n">
        <v>305401</v>
      </c>
      <c r="E120">
        <f>IF(ISNUMBER($BA120),$BA120,IF(AND(ISNUMBER($D120),ISNUMBER($BW120),ISNUMBER($BX120)),$D120*($BX120-$BW120+1),""))</f>
        <v>305401.0</v>
      </c>
      <c r="H120" t="inlineStr">
        <is>
          <t>partial</t>
        </is>
      </c>
      <c r="I120" t="inlineStr">
        <is>
          <t>Regression Cofficient and Standard Error  available</t>
        </is>
      </c>
      <c r="J120">
        <f>IF($BW120&lt;&gt;"",$BW120,"")</f>
        <v>2018.0</v>
      </c>
      <c r="K120">
        <f>IF($BX120&lt;&gt;"",$BX120,"")</f>
        <v>2022.0</v>
      </c>
      <c r="L120">
        <f>IF(AND(ISNUMBER($BW120),ISNUMBER($BX120)),($BW120+$BX120)/2,"")</f>
        <v>2020.0</v>
      </c>
      <c r="M120">
        <f>IF($L120&lt;&gt;"",$L120,"")</f>
        <v>2020.0</v>
      </c>
      <c r="N120">
        <f>IF(AND(ISNUMBER($BW120),ISNUMBER($BX120)),MIN(1,MAX(0,($BX120-2016+1)/($BX120-$BW120+1))),"")</f>
        <v>1.0</v>
      </c>
      <c r="O120">
        <f>IF(AND(ISNUMBER($BW120),ISNUMBER($BX120)),MIN(1,MAX(0,($BX120-2017+1)/($BX120-$BW120+1))),"")</f>
        <v>1.0</v>
      </c>
      <c r="P120">
        <f>IF(AND(ISNUMBER($BW120),ISNUMBER($BX120)),MIN(1,MAX(0,($BX120-2018+1)/($BX120-$BW120+1))),"")</f>
        <v>1.0</v>
      </c>
      <c r="Q120">
        <f>IF(AND(ISNUMBER($BW120),ISNUMBER($BX120)),MIN(1,MAX(0,($BX120-2019+1)/($BX120-$BW120+1))),"")</f>
        <v>0.8</v>
      </c>
      <c r="R120">
        <f>IF(AND(ISNUMBER($BW120),ISNUMBER($BX120)),MIN(1,MAX(0,($BX120-2016+1)/($BX120-$BW120+1))),"")</f>
        <v>1.0</v>
      </c>
      <c r="S120">
        <f>IF($L120&lt;&gt;"",IF($L120&gt;=2015.5,1,0),"")</f>
        <v>1.0</v>
      </c>
      <c r="T120">
        <f>IF($L120&lt;&gt;"",IF($L120&gt;=2016,1,0),"")</f>
        <v>1.0</v>
      </c>
      <c r="U120">
        <f>IF(ISNUMBER($BX120),IF($BX120&gt;=2016,1,0),"")</f>
        <v>1.0</v>
      </c>
      <c r="V120">
        <f>IF(ISNUMBER($BW120),IF($BW120&gt;=2016,1,0),"")</f>
        <v>1.0</v>
      </c>
      <c r="W120" t="str">
        <f>IF(AND(ISNUMBER($BW120),ISNUMBER($BX120)),IF($BW120&gt;=2016,"post-only",IF($BX120&lt;2016,"pre-only","mixed")),"")</f>
        <v>post-only</v>
      </c>
      <c r="X120">
        <f>IF(AND(ISNUMBER($BW120),ISNUMBER($BX120)),MIN(1,MAX(0,($BX120-2017+1)/($BX120-$BW120+1))),"")</f>
        <v>1.0</v>
      </c>
      <c r="Y120">
        <f>IF(AND(ISNUMBER($BW120),ISNUMBER($BX120)),MIN(1,MAX(0,($BX120-2018+1)/($BX120-$BW120+1))),"")</f>
        <v>1.0</v>
      </c>
      <c r="Z120">
        <f>IF(AND(ISNUMBER($BW120),ISNUMBER($BX120)),MIN(1,MAX(0,($BX120-2019+1)/($BX120-$BW120+1))),"")</f>
        <v>0.8</v>
      </c>
      <c r="AA120">
        <f>IF(ISNUMBER($BX120),IF($BX120&gt;=2017,1,0),"")</f>
        <v>1.0</v>
      </c>
      <c r="AB120">
        <f>IF(ISNUMBER($BX120),IF($BX120&gt;=2018,1,0),"")</f>
        <v>1.0</v>
      </c>
      <c r="AC120">
        <f>IF(ISNUMBER($BX120),IF($BX120&gt;=2019,1,0),"")</f>
        <v>1.0</v>
      </c>
      <c r="AD120">
        <f>IF($L120&lt;&gt;"",IF($L120&gt;2013,1,0),"")</f>
        <v>1.0</v>
      </c>
      <c r="AE120">
        <f>IF($L120&lt;&gt;"",1+IF($L120&gt;2011,1,0)+IF($L120&gt;2014,1,0),"")</f>
        <v>3.0</v>
      </c>
      <c r="AF120" t="inlineStr">
        <is>
          <t>loan (interest rate)</t>
        </is>
      </c>
      <c r="AG120" t="inlineStr">
        <is>
          <t>disclosure</t>
        </is>
      </c>
      <c r="AH120" t="inlineStr">
        <is>
          <t>99_NCE</t>
        </is>
      </c>
      <c r="AI120" t="inlineStr">
        <is>
          <t>with ETS/CT</t>
        </is>
      </c>
      <c r="AJ120" t="inlineStr">
        <is>
          <t>with ETS/CT</t>
        </is>
      </c>
      <c r="AK120" t="str">
        <f>IF(AND($CF120&lt;&gt;"",IFERROR(INDEX(subsample_country_map!$B:$B,MATCH($CF120,subsample_country_map!$A:$A,0)),"")&lt;&gt;""),INDEX(subsample_country_map!$B:$B,MATCH($CF120,subsample_country_map!$A:$A,0)),INDEX(lookup!$AA:$AA,MATCH($A120,lookup!$A:$A,0)))</f>
        <v>2_Europe</v>
      </c>
      <c r="AL120" t="str">
        <f>IF(AND($CF120&lt;&gt;"",IFERROR(INDEX(subsample_country_map!$C:$C,MATCH($CF120,subsample_country_map!$A:$A,0)),"")&lt;&gt;""),INDEX(subsample_country_map!$C:$C,MATCH($CF120,subsample_country_map!$A:$A,0)),INDEX(lookup!$AB:$AB,MATCH($A120,lookup!$A:$A,0)))</f>
        <v>99_NCE</v>
      </c>
      <c r="AM120" t="str">
        <f>IF(AND($CF120&lt;&gt;"",IFERROR(INDEX(subsample_country_map!$D:$D,MATCH($CF120,subsample_country_map!$A:$A,0)),"")&lt;&gt;""),INDEX(subsample_country_map!$D:$D,MATCH($CF120,subsample_country_map!$A:$A,0)),INDEX(lookup!$AC:$AC,MATCH($A120,lookup!$A:$A,0)))</f>
        <v>1_western</v>
      </c>
      <c r="AN120" t="str">
        <f>IF(AND($CF120&lt;&gt;"",IFERROR(INDEX(subsample_country_map!$E:$E,MATCH($CF120,subsample_country_map!$A:$A,0)),"")&lt;&gt;""),INDEX(subsample_country_map!$E:$E,MATCH($CF120,subsample_country_map!$A:$A,0)),INDEX(lookup!$AD:$AD,MATCH($A120,lookup!$A:$A,0)))</f>
        <v>99_NCE</v>
      </c>
      <c r="AO120" t="str">
        <f>INDEX(lookup!$Y:$Y,MATCH($A120,lookup!$A:$A,0))</f>
        <v>1_not published</v>
      </c>
      <c r="AP120" t="str">
        <f>INDEX(lookup!$Z:$Z,MATCH($A120,lookup!$A:$A,0))</f>
        <v>99_NCE</v>
      </c>
      <c r="AQ120" t="str">
        <f>INDEX(lookup!$W:$W,MATCH($A120,lookup!$A:$A,0))</f>
        <v>1_fin/acc/econ</v>
      </c>
      <c r="AS120" t="inlineStr">
        <is>
          <t>staging</t>
        </is>
      </c>
      <c r="AT120" t="inlineStr">
        <is>
          <t>good-CER</t>
        </is>
      </c>
      <c r="AU120" t="inlineStr">
        <is>
          <t>cost</t>
        </is>
      </c>
      <c r="AV120" t="inlineStr">
        <is>
          <t>-0.0780</t>
        </is>
      </c>
      <c r="AW120" t="inlineStr">
        <is>
          <t>0.00323</t>
        </is>
      </c>
      <c r="BA120" t="n">
        <v>305401</v>
      </c>
      <c r="BB120" t="inlineStr">
        <is>
          <t>0</t>
        </is>
      </c>
      <c r="BC120" t="inlineStr">
        <is>
          <t>FE</t>
        </is>
      </c>
      <c r="BD120" t="inlineStr">
        <is>
          <t>other:bank-time level</t>
        </is>
      </c>
      <c r="BE120" t="inlineStr">
        <is>
          <t>none</t>
        </is>
      </c>
      <c r="BI120" t="inlineStr">
        <is>
          <t>Table 4</t>
        </is>
      </c>
      <c r="BJ120" t="inlineStr">
        <is>
          <t>Column 4 (Bank+ILSxTime FE)</t>
        </is>
      </c>
      <c r="BK120" t="inlineStr">
        <is>
          <t>41</t>
        </is>
      </c>
      <c r="BL120" t="inlineStr">
        <is>
          <t>Targetf,t -0.0780*** (0.00323)</t>
        </is>
      </c>
      <c r="BM120" t="inlineStr">
        <is>
          <t>Targetf,t</t>
        </is>
      </c>
      <c r="BN120" t="inlineStr">
        <is>
          <t>Spreadb,f,t (monthly average credit spread over maturity-matched risk-free rate)</t>
        </is>
      </c>
      <c r="BO120" t="inlineStr">
        <is>
          <t>update</t>
        </is>
      </c>
      <c r="BP120" t="inlineStr">
        <is>
          <t>Altavilla et al (2024)</t>
        </is>
      </c>
      <c r="BQ120" t="inlineStr">
        <is>
          <t>computed</t>
        </is>
      </c>
      <c r="BT120" t="n">
        <v>0</v>
      </c>
      <c r="BU120" t="inlineStr">
        <is>
          <t>staging_Altavilla_et_al_2024.csv</t>
        </is>
      </c>
      <c r="BW120" t="n">
        <v>2018</v>
      </c>
      <c r="BX120" t="n">
        <v>2022</v>
      </c>
      <c r="BY120" t="inlineStr">
        <is>
          <t>multi: euro area (all euro-area countries; borrowers are publicly listed euro-area firms in AnaCredit)</t>
        </is>
      </c>
      <c r="BZ120" t="n">
        <v>2020</v>
      </c>
      <c r="CA120" t="n">
        <v>1</v>
      </c>
      <c r="CB120" t="n">
        <v>1</v>
      </c>
      <c r="CC120" t="n">
        <v>1</v>
      </c>
      <c r="CD120" t="n">
        <v>-0.04368363174418155</v>
      </c>
      <c r="CE120" t="n">
        <v>1</v>
      </c>
    </row>
    <row r="121">
      <c r="A121" t="inlineStr">
        <is>
          <t>Altavilla et al (2024)</t>
        </is>
      </c>
      <c r="B121" t="n">
        <v>1426</v>
      </c>
      <c r="C121" t="n">
        <v>-0.007687619906498986</v>
      </c>
      <c r="D121" t="n">
        <v>306864</v>
      </c>
      <c r="E121">
        <f>IF(ISNUMBER($BA121),$BA121,IF(AND(ISNUMBER($D121),ISNUMBER($BW121),ISNUMBER($BX121)),$D121*($BX121-$BW121+1),""))</f>
        <v>306864.0</v>
      </c>
      <c r="H121" t="inlineStr">
        <is>
          <t>partial</t>
        </is>
      </c>
      <c r="I121" t="inlineStr">
        <is>
          <t>Regression Cofficient and Standard Error  available</t>
        </is>
      </c>
      <c r="J121">
        <f>IF($BW121&lt;&gt;"",$BW121,"")</f>
        <v>2018.0</v>
      </c>
      <c r="K121">
        <f>IF($BX121&lt;&gt;"",$BX121,"")</f>
        <v>2022.0</v>
      </c>
      <c r="L121">
        <f>IF(AND(ISNUMBER($BW121),ISNUMBER($BX121)),($BW121+$BX121)/2,"")</f>
        <v>2020.0</v>
      </c>
      <c r="M121">
        <f>IF($L121&lt;&gt;"",$L121,"")</f>
        <v>2020.0</v>
      </c>
      <c r="N121">
        <f>IF(AND(ISNUMBER($BW121),ISNUMBER($BX121)),MIN(1,MAX(0,($BX121-2016+1)/($BX121-$BW121+1))),"")</f>
        <v>1.0</v>
      </c>
      <c r="O121">
        <f>IF(AND(ISNUMBER($BW121),ISNUMBER($BX121)),MIN(1,MAX(0,($BX121-2017+1)/($BX121-$BW121+1))),"")</f>
        <v>1.0</v>
      </c>
      <c r="P121">
        <f>IF(AND(ISNUMBER($BW121),ISNUMBER($BX121)),MIN(1,MAX(0,($BX121-2018+1)/($BX121-$BW121+1))),"")</f>
        <v>1.0</v>
      </c>
      <c r="Q121">
        <f>IF(AND(ISNUMBER($BW121),ISNUMBER($BX121)),MIN(1,MAX(0,($BX121-2019+1)/($BX121-$BW121+1))),"")</f>
        <v>0.8</v>
      </c>
      <c r="R121">
        <f>IF(AND(ISNUMBER($BW121),ISNUMBER($BX121)),MIN(1,MAX(0,($BX121-2016+1)/($BX121-$BW121+1))),"")</f>
        <v>1.0</v>
      </c>
      <c r="S121">
        <f>IF($L121&lt;&gt;"",IF($L121&gt;=2015.5,1,0),"")</f>
        <v>1.0</v>
      </c>
      <c r="T121">
        <f>IF($L121&lt;&gt;"",IF($L121&gt;=2016,1,0),"")</f>
        <v>1.0</v>
      </c>
      <c r="U121">
        <f>IF(ISNUMBER($BX121),IF($BX121&gt;=2016,1,0),"")</f>
        <v>1.0</v>
      </c>
      <c r="V121">
        <f>IF(ISNUMBER($BW121),IF($BW121&gt;=2016,1,0),"")</f>
        <v>1.0</v>
      </c>
      <c r="W121" t="str">
        <f>IF(AND(ISNUMBER($BW121),ISNUMBER($BX121)),IF($BW121&gt;=2016,"post-only",IF($BX121&lt;2016,"pre-only","mixed")),"")</f>
        <v>post-only</v>
      </c>
      <c r="X121">
        <f>IF(AND(ISNUMBER($BW121),ISNUMBER($BX121)),MIN(1,MAX(0,($BX121-2017+1)/($BX121-$BW121+1))),"")</f>
        <v>1.0</v>
      </c>
      <c r="Y121">
        <f>IF(AND(ISNUMBER($BW121),ISNUMBER($BX121)),MIN(1,MAX(0,($BX121-2018+1)/($BX121-$BW121+1))),"")</f>
        <v>1.0</v>
      </c>
      <c r="Z121">
        <f>IF(AND(ISNUMBER($BW121),ISNUMBER($BX121)),MIN(1,MAX(0,($BX121-2019+1)/($BX121-$BW121+1))),"")</f>
        <v>0.8</v>
      </c>
      <c r="AA121">
        <f>IF(ISNUMBER($BX121),IF($BX121&gt;=2017,1,0),"")</f>
        <v>1.0</v>
      </c>
      <c r="AB121">
        <f>IF(ISNUMBER($BX121),IF($BX121&gt;=2018,1,0),"")</f>
        <v>1.0</v>
      </c>
      <c r="AC121">
        <f>IF(ISNUMBER($BX121),IF($BX121&gt;=2019,1,0),"")</f>
        <v>1.0</v>
      </c>
      <c r="AD121">
        <f>IF($L121&lt;&gt;"",IF($L121&gt;2013,1,0),"")</f>
        <v>1.0</v>
      </c>
      <c r="AE121">
        <f>IF($L121&lt;&gt;"",1+IF($L121&gt;2011,1,0)+IF($L121&gt;2014,1,0),"")</f>
        <v>3.0</v>
      </c>
      <c r="AF121" t="inlineStr">
        <is>
          <t>loan (interest rate)</t>
        </is>
      </c>
      <c r="AG121" t="inlineStr">
        <is>
          <t>performance</t>
        </is>
      </c>
      <c r="AH121" t="inlineStr">
        <is>
          <t>99_NCE</t>
        </is>
      </c>
      <c r="AI121" t="inlineStr">
        <is>
          <t>with ETS/CT</t>
        </is>
      </c>
      <c r="AJ121" t="inlineStr">
        <is>
          <t>with ETS/CT</t>
        </is>
      </c>
      <c r="AK121" t="str">
        <f>IF(AND($CF121&lt;&gt;"",IFERROR(INDEX(subsample_country_map!$B:$B,MATCH($CF121,subsample_country_map!$A:$A,0)),"")&lt;&gt;""),INDEX(subsample_country_map!$B:$B,MATCH($CF121,subsample_country_map!$A:$A,0)),INDEX(lookup!$AA:$AA,MATCH($A121,lookup!$A:$A,0)))</f>
        <v>2_Europe</v>
      </c>
      <c r="AL121" t="str">
        <f>IF(AND($CF121&lt;&gt;"",IFERROR(INDEX(subsample_country_map!$C:$C,MATCH($CF121,subsample_country_map!$A:$A,0)),"")&lt;&gt;""),INDEX(subsample_country_map!$C:$C,MATCH($CF121,subsample_country_map!$A:$A,0)),INDEX(lookup!$AB:$AB,MATCH($A121,lookup!$A:$A,0)))</f>
        <v>99_NCE</v>
      </c>
      <c r="AM121" t="str">
        <f>IF(AND($CF121&lt;&gt;"",IFERROR(INDEX(subsample_country_map!$D:$D,MATCH($CF121,subsample_country_map!$A:$A,0)),"")&lt;&gt;""),INDEX(subsample_country_map!$D:$D,MATCH($CF121,subsample_country_map!$A:$A,0)),INDEX(lookup!$AC:$AC,MATCH($A121,lookup!$A:$A,0)))</f>
        <v>1_western</v>
      </c>
      <c r="AN121" t="str">
        <f>IF(AND($CF121&lt;&gt;"",IFERROR(INDEX(subsample_country_map!$E:$E,MATCH($CF121,subsample_country_map!$A:$A,0)),"")&lt;&gt;""),INDEX(subsample_country_map!$E:$E,MATCH($CF121,subsample_country_map!$A:$A,0)),INDEX(lookup!$AD:$AD,MATCH($A121,lookup!$A:$A,0)))</f>
        <v>99_NCE</v>
      </c>
      <c r="AO121" t="str">
        <f>INDEX(lookup!$Y:$Y,MATCH($A121,lookup!$A:$A,0))</f>
        <v>1_not published</v>
      </c>
      <c r="AP121" t="str">
        <f>INDEX(lookup!$Z:$Z,MATCH($A121,lookup!$A:$A,0))</f>
        <v>99_NCE</v>
      </c>
      <c r="AQ121" t="str">
        <f>INDEX(lookup!$W:$W,MATCH($A121,lookup!$A:$A,0))</f>
        <v>1_fin/acc/econ</v>
      </c>
      <c r="AS121" t="inlineStr">
        <is>
          <t>staging</t>
        </is>
      </c>
      <c r="AT121" t="inlineStr">
        <is>
          <t>bad-CER</t>
        </is>
      </c>
      <c r="AU121" t="inlineStr">
        <is>
          <t>cost</t>
        </is>
      </c>
      <c r="AV121" t="inlineStr">
        <is>
          <t>0.0856</t>
        </is>
      </c>
      <c r="AW121" t="inlineStr">
        <is>
          <t>0.0201</t>
        </is>
      </c>
      <c r="BA121" t="n">
        <v>306864</v>
      </c>
      <c r="BB121" t="inlineStr">
        <is>
          <t>as-stated:in the previous year (or quarter, depending on the firm's reporting frequency)</t>
        </is>
      </c>
      <c r="BC121" t="inlineStr">
        <is>
          <t>FE</t>
        </is>
      </c>
      <c r="BD121" t="inlineStr">
        <is>
          <t>other:bank-time level</t>
        </is>
      </c>
      <c r="BE121" t="inlineStr">
        <is>
          <t>none</t>
        </is>
      </c>
      <c r="BI121" t="inlineStr">
        <is>
          <t>Table 4</t>
        </is>
      </c>
      <c r="BJ121" t="inlineStr">
        <is>
          <t>Column 5 (Bank+Time+Firm FE)</t>
        </is>
      </c>
      <c r="BK121" t="inlineStr">
        <is>
          <t>41</t>
        </is>
      </c>
      <c r="BL121" t="inlineStr">
        <is>
          <t>Carbonf,t 0.0856*** (0.0201)</t>
        </is>
      </c>
      <c r="BM121" t="inlineStr">
        <is>
          <t>Carbonf,t</t>
        </is>
      </c>
      <c r="BN121" t="inlineStr">
        <is>
          <t>Spreadb,f,t (monthly average credit spread over maturity-matched risk-free rate)</t>
        </is>
      </c>
      <c r="BO121" t="inlineStr">
        <is>
          <t>update</t>
        </is>
      </c>
      <c r="BP121" t="inlineStr">
        <is>
          <t>Altavilla et al (2024)</t>
        </is>
      </c>
      <c r="BQ121" t="inlineStr">
        <is>
          <t>computed</t>
        </is>
      </c>
      <c r="BT121" t="n">
        <v>0</v>
      </c>
      <c r="BU121" t="inlineStr">
        <is>
          <t>staging_Altavilla_et_al_2024.csv</t>
        </is>
      </c>
      <c r="BW121" t="n">
        <v>2018</v>
      </c>
      <c r="BX121" t="n">
        <v>2022</v>
      </c>
      <c r="BY121" t="inlineStr">
        <is>
          <t>multi: euro area (all euro-area countries; borrowers are publicly listed euro-area firms in AnaCredit)</t>
        </is>
      </c>
      <c r="BZ121" t="n">
        <v>2020</v>
      </c>
      <c r="CA121" t="n">
        <v>1</v>
      </c>
      <c r="CB121" t="n">
        <v>1</v>
      </c>
      <c r="CC121" t="n">
        <v>1</v>
      </c>
      <c r="CD121" t="n">
        <v>-0.007687771356699845</v>
      </c>
      <c r="CE121" t="n">
        <v>1</v>
      </c>
    </row>
    <row r="122">
      <c r="A122" t="inlineStr">
        <is>
          <t>Altavilla et al (2024)</t>
        </is>
      </c>
      <c r="B122" t="n">
        <v>1427</v>
      </c>
      <c r="C122" t="n">
        <v>-0.01852673939487652</v>
      </c>
      <c r="D122" t="n">
        <v>306864</v>
      </c>
      <c r="E122">
        <f>IF(ISNUMBER($BA122),$BA122,IF(AND(ISNUMBER($D122),ISNUMBER($BW122),ISNUMBER($BX122)),$D122*($BX122-$BW122+1),""))</f>
        <v>306864.0</v>
      </c>
      <c r="H122" t="inlineStr">
        <is>
          <t>partial</t>
        </is>
      </c>
      <c r="I122" t="inlineStr">
        <is>
          <t>Regression Cofficient and Standard Error  available</t>
        </is>
      </c>
      <c r="J122">
        <f>IF($BW122&lt;&gt;"",$BW122,"")</f>
        <v>2018.0</v>
      </c>
      <c r="K122">
        <f>IF($BX122&lt;&gt;"",$BX122,"")</f>
        <v>2022.0</v>
      </c>
      <c r="L122">
        <f>IF(AND(ISNUMBER($BW122),ISNUMBER($BX122)),($BW122+$BX122)/2,"")</f>
        <v>2020.0</v>
      </c>
      <c r="M122">
        <f>IF($L122&lt;&gt;"",$L122,"")</f>
        <v>2020.0</v>
      </c>
      <c r="N122">
        <f>IF(AND(ISNUMBER($BW122),ISNUMBER($BX122)),MIN(1,MAX(0,($BX122-2016+1)/($BX122-$BW122+1))),"")</f>
        <v>1.0</v>
      </c>
      <c r="O122">
        <f>IF(AND(ISNUMBER($BW122),ISNUMBER($BX122)),MIN(1,MAX(0,($BX122-2017+1)/($BX122-$BW122+1))),"")</f>
        <v>1.0</v>
      </c>
      <c r="P122">
        <f>IF(AND(ISNUMBER($BW122),ISNUMBER($BX122)),MIN(1,MAX(0,($BX122-2018+1)/($BX122-$BW122+1))),"")</f>
        <v>1.0</v>
      </c>
      <c r="Q122">
        <f>IF(AND(ISNUMBER($BW122),ISNUMBER($BX122)),MIN(1,MAX(0,($BX122-2019+1)/($BX122-$BW122+1))),"")</f>
        <v>0.8</v>
      </c>
      <c r="R122">
        <f>IF(AND(ISNUMBER($BW122),ISNUMBER($BX122)),MIN(1,MAX(0,($BX122-2016+1)/($BX122-$BW122+1))),"")</f>
        <v>1.0</v>
      </c>
      <c r="S122">
        <f>IF($L122&lt;&gt;"",IF($L122&gt;=2015.5,1,0),"")</f>
        <v>1.0</v>
      </c>
      <c r="T122">
        <f>IF($L122&lt;&gt;"",IF($L122&gt;=2016,1,0),"")</f>
        <v>1.0</v>
      </c>
      <c r="U122">
        <f>IF(ISNUMBER($BX122),IF($BX122&gt;=2016,1,0),"")</f>
        <v>1.0</v>
      </c>
      <c r="V122">
        <f>IF(ISNUMBER($BW122),IF($BW122&gt;=2016,1,0),"")</f>
        <v>1.0</v>
      </c>
      <c r="W122" t="str">
        <f>IF(AND(ISNUMBER($BW122),ISNUMBER($BX122)),IF($BW122&gt;=2016,"post-only",IF($BX122&lt;2016,"pre-only","mixed")),"")</f>
        <v>post-only</v>
      </c>
      <c r="X122">
        <f>IF(AND(ISNUMBER($BW122),ISNUMBER($BX122)),MIN(1,MAX(0,($BX122-2017+1)/($BX122-$BW122+1))),"")</f>
        <v>1.0</v>
      </c>
      <c r="Y122">
        <f>IF(AND(ISNUMBER($BW122),ISNUMBER($BX122)),MIN(1,MAX(0,($BX122-2018+1)/($BX122-$BW122+1))),"")</f>
        <v>1.0</v>
      </c>
      <c r="Z122">
        <f>IF(AND(ISNUMBER($BW122),ISNUMBER($BX122)),MIN(1,MAX(0,($BX122-2019+1)/($BX122-$BW122+1))),"")</f>
        <v>0.8</v>
      </c>
      <c r="AA122">
        <f>IF(ISNUMBER($BX122),IF($BX122&gt;=2017,1,0),"")</f>
        <v>1.0</v>
      </c>
      <c r="AB122">
        <f>IF(ISNUMBER($BX122),IF($BX122&gt;=2018,1,0),"")</f>
        <v>1.0</v>
      </c>
      <c r="AC122">
        <f>IF(ISNUMBER($BX122),IF($BX122&gt;=2019,1,0),"")</f>
        <v>1.0</v>
      </c>
      <c r="AD122">
        <f>IF($L122&lt;&gt;"",IF($L122&gt;2013,1,0),"")</f>
        <v>1.0</v>
      </c>
      <c r="AE122">
        <f>IF($L122&lt;&gt;"",1+IF($L122&gt;2011,1,0)+IF($L122&gt;2014,1,0),"")</f>
        <v>3.0</v>
      </c>
      <c r="AF122" t="inlineStr">
        <is>
          <t>loan (interest rate)</t>
        </is>
      </c>
      <c r="AG122" t="inlineStr">
        <is>
          <t>disclosure</t>
        </is>
      </c>
      <c r="AH122" t="inlineStr">
        <is>
          <t>99_NCE</t>
        </is>
      </c>
      <c r="AI122" t="inlineStr">
        <is>
          <t>with ETS/CT</t>
        </is>
      </c>
      <c r="AJ122" t="inlineStr">
        <is>
          <t>with ETS/CT</t>
        </is>
      </c>
      <c r="AK122" t="str">
        <f>IF(AND($CF122&lt;&gt;"",IFERROR(INDEX(subsample_country_map!$B:$B,MATCH($CF122,subsample_country_map!$A:$A,0)),"")&lt;&gt;""),INDEX(subsample_country_map!$B:$B,MATCH($CF122,subsample_country_map!$A:$A,0)),INDEX(lookup!$AA:$AA,MATCH($A122,lookup!$A:$A,0)))</f>
        <v>2_Europe</v>
      </c>
      <c r="AL122" t="str">
        <f>IF(AND($CF122&lt;&gt;"",IFERROR(INDEX(subsample_country_map!$C:$C,MATCH($CF122,subsample_country_map!$A:$A,0)),"")&lt;&gt;""),INDEX(subsample_country_map!$C:$C,MATCH($CF122,subsample_country_map!$A:$A,0)),INDEX(lookup!$AB:$AB,MATCH($A122,lookup!$A:$A,0)))</f>
        <v>99_NCE</v>
      </c>
      <c r="AM122" t="str">
        <f>IF(AND($CF122&lt;&gt;"",IFERROR(INDEX(subsample_country_map!$D:$D,MATCH($CF122,subsample_country_map!$A:$A,0)),"")&lt;&gt;""),INDEX(subsample_country_map!$D:$D,MATCH($CF122,subsample_country_map!$A:$A,0)),INDEX(lookup!$AC:$AC,MATCH($A122,lookup!$A:$A,0)))</f>
        <v>1_western</v>
      </c>
      <c r="AN122" t="str">
        <f>IF(AND($CF122&lt;&gt;"",IFERROR(INDEX(subsample_country_map!$E:$E,MATCH($CF122,subsample_country_map!$A:$A,0)),"")&lt;&gt;""),INDEX(subsample_country_map!$E:$E,MATCH($CF122,subsample_country_map!$A:$A,0)),INDEX(lookup!$AD:$AD,MATCH($A122,lookup!$A:$A,0)))</f>
        <v>99_NCE</v>
      </c>
      <c r="AO122" t="str">
        <f>INDEX(lookup!$Y:$Y,MATCH($A122,lookup!$A:$A,0))</f>
        <v>1_not published</v>
      </c>
      <c r="AP122" t="str">
        <f>INDEX(lookup!$Z:$Z,MATCH($A122,lookup!$A:$A,0))</f>
        <v>99_NCE</v>
      </c>
      <c r="AQ122" t="str">
        <f>INDEX(lookup!$W:$W,MATCH($A122,lookup!$A:$A,0))</f>
        <v>1_fin/acc/econ</v>
      </c>
      <c r="AS122" t="inlineStr">
        <is>
          <t>staging</t>
        </is>
      </c>
      <c r="AT122" t="inlineStr">
        <is>
          <t>good-CER</t>
        </is>
      </c>
      <c r="AU122" t="inlineStr">
        <is>
          <t>cost</t>
        </is>
      </c>
      <c r="AV122" t="inlineStr">
        <is>
          <t>-0.0349</t>
        </is>
      </c>
      <c r="AW122" t="inlineStr">
        <is>
          <t>0.00340</t>
        </is>
      </c>
      <c r="BA122" t="n">
        <v>306864</v>
      </c>
      <c r="BB122" t="inlineStr">
        <is>
          <t>0</t>
        </is>
      </c>
      <c r="BC122" t="inlineStr">
        <is>
          <t>FE</t>
        </is>
      </c>
      <c r="BD122" t="inlineStr">
        <is>
          <t>other:bank-time level</t>
        </is>
      </c>
      <c r="BE122" t="inlineStr">
        <is>
          <t>none</t>
        </is>
      </c>
      <c r="BI122" t="inlineStr">
        <is>
          <t>Table 4</t>
        </is>
      </c>
      <c r="BJ122" t="inlineStr">
        <is>
          <t>Column 5 (Bank+Time+Firm FE)</t>
        </is>
      </c>
      <c r="BK122" t="inlineStr">
        <is>
          <t>41</t>
        </is>
      </c>
      <c r="BL122" t="inlineStr">
        <is>
          <t>Targetf,t -0.0349*** (0.00340)</t>
        </is>
      </c>
      <c r="BM122" t="inlineStr">
        <is>
          <t>Targetf,t</t>
        </is>
      </c>
      <c r="BN122" t="inlineStr">
        <is>
          <t>Spreadb,f,t (monthly average credit spread over maturity-matched risk-free rate)</t>
        </is>
      </c>
      <c r="BO122" t="inlineStr">
        <is>
          <t>update</t>
        </is>
      </c>
      <c r="BP122" t="inlineStr">
        <is>
          <t>Altavilla et al (2024)</t>
        </is>
      </c>
      <c r="BQ122" t="inlineStr">
        <is>
          <t>computed</t>
        </is>
      </c>
      <c r="BT122" t="n">
        <v>0</v>
      </c>
      <c r="BU122" t="inlineStr">
        <is>
          <t>staging_Altavilla_et_al_2024.csv</t>
        </is>
      </c>
      <c r="BW122" t="n">
        <v>2018</v>
      </c>
      <c r="BX122" t="n">
        <v>2022</v>
      </c>
      <c r="BY122" t="inlineStr">
        <is>
          <t>multi: euro area (all euro-area countries; borrowers are publicly listed euro-area firms in AnaCredit)</t>
        </is>
      </c>
      <c r="BZ122" t="n">
        <v>2020</v>
      </c>
      <c r="CA122" t="n">
        <v>1</v>
      </c>
      <c r="CB122" t="n">
        <v>1</v>
      </c>
      <c r="CC122" t="n">
        <v>1</v>
      </c>
      <c r="CD122" t="n">
        <v>-0.01852885953798285</v>
      </c>
      <c r="CE122" t="n">
        <v>1</v>
      </c>
    </row>
    <row r="123">
      <c r="A123" t="inlineStr">
        <is>
          <t>Altavilla et al (2024)</t>
        </is>
      </c>
      <c r="B123" t="n">
        <v>1428</v>
      </c>
      <c r="C123" t="n">
        <v>-0.01738700749302458</v>
      </c>
      <c r="D123" t="n">
        <v>306871</v>
      </c>
      <c r="E123">
        <f>IF(ISNUMBER($BA123),$BA123,IF(AND(ISNUMBER($D123),ISNUMBER($BW123),ISNUMBER($BX123)),$D123*($BX123-$BW123+1),""))</f>
        <v>306871.0</v>
      </c>
      <c r="H123" t="inlineStr">
        <is>
          <t>partial</t>
        </is>
      </c>
      <c r="I123" t="inlineStr">
        <is>
          <t>Regression Cofficient and Standard Error  available</t>
        </is>
      </c>
      <c r="J123">
        <f>IF($BW123&lt;&gt;"",$BW123,"")</f>
        <v>2018.0</v>
      </c>
      <c r="K123">
        <f>IF($BX123&lt;&gt;"",$BX123,"")</f>
        <v>2022.0</v>
      </c>
      <c r="L123">
        <f>IF(AND(ISNUMBER($BW123),ISNUMBER($BX123)),($BW123+$BX123)/2,"")</f>
        <v>2020.0</v>
      </c>
      <c r="M123">
        <f>IF($L123&lt;&gt;"",$L123,"")</f>
        <v>2020.0</v>
      </c>
      <c r="N123">
        <f>IF(AND(ISNUMBER($BW123),ISNUMBER($BX123)),MIN(1,MAX(0,($BX123-2016+1)/($BX123-$BW123+1))),"")</f>
        <v>1.0</v>
      </c>
      <c r="O123">
        <f>IF(AND(ISNUMBER($BW123),ISNUMBER($BX123)),MIN(1,MAX(0,($BX123-2017+1)/($BX123-$BW123+1))),"")</f>
        <v>1.0</v>
      </c>
      <c r="P123">
        <f>IF(AND(ISNUMBER($BW123),ISNUMBER($BX123)),MIN(1,MAX(0,($BX123-2018+1)/($BX123-$BW123+1))),"")</f>
        <v>1.0</v>
      </c>
      <c r="Q123">
        <f>IF(AND(ISNUMBER($BW123),ISNUMBER($BX123)),MIN(1,MAX(0,($BX123-2019+1)/($BX123-$BW123+1))),"")</f>
        <v>0.8</v>
      </c>
      <c r="R123">
        <f>IF(AND(ISNUMBER($BW123),ISNUMBER($BX123)),MIN(1,MAX(0,($BX123-2016+1)/($BX123-$BW123+1))),"")</f>
        <v>1.0</v>
      </c>
      <c r="S123">
        <f>IF($L123&lt;&gt;"",IF($L123&gt;=2015.5,1,0),"")</f>
        <v>1.0</v>
      </c>
      <c r="T123">
        <f>IF($L123&lt;&gt;"",IF($L123&gt;=2016,1,0),"")</f>
        <v>1.0</v>
      </c>
      <c r="U123">
        <f>IF(ISNUMBER($BX123),IF($BX123&gt;=2016,1,0),"")</f>
        <v>1.0</v>
      </c>
      <c r="V123">
        <f>IF(ISNUMBER($BW123),IF($BW123&gt;=2016,1,0),"")</f>
        <v>1.0</v>
      </c>
      <c r="W123" t="str">
        <f>IF(AND(ISNUMBER($BW123),ISNUMBER($BX123)),IF($BW123&gt;=2016,"post-only",IF($BX123&lt;2016,"pre-only","mixed")),"")</f>
        <v>post-only</v>
      </c>
      <c r="X123">
        <f>IF(AND(ISNUMBER($BW123),ISNUMBER($BX123)),MIN(1,MAX(0,($BX123-2017+1)/($BX123-$BW123+1))),"")</f>
        <v>1.0</v>
      </c>
      <c r="Y123">
        <f>IF(AND(ISNUMBER($BW123),ISNUMBER($BX123)),MIN(1,MAX(0,($BX123-2018+1)/($BX123-$BW123+1))),"")</f>
        <v>1.0</v>
      </c>
      <c r="Z123">
        <f>IF(AND(ISNUMBER($BW123),ISNUMBER($BX123)),MIN(1,MAX(0,($BX123-2019+1)/($BX123-$BW123+1))),"")</f>
        <v>0.8</v>
      </c>
      <c r="AA123">
        <f>IF(ISNUMBER($BX123),IF($BX123&gt;=2017,1,0),"")</f>
        <v>1.0</v>
      </c>
      <c r="AB123">
        <f>IF(ISNUMBER($BX123),IF($BX123&gt;=2018,1,0),"")</f>
        <v>1.0</v>
      </c>
      <c r="AC123">
        <f>IF(ISNUMBER($BX123),IF($BX123&gt;=2019,1,0),"")</f>
        <v>1.0</v>
      </c>
      <c r="AD123">
        <f>IF($L123&lt;&gt;"",IF($L123&gt;2013,1,0),"")</f>
        <v>1.0</v>
      </c>
      <c r="AE123">
        <f>IF($L123&lt;&gt;"",1+IF($L123&gt;2011,1,0)+IF($L123&gt;2014,1,0),"")</f>
        <v>3.0</v>
      </c>
      <c r="AF123" t="inlineStr">
        <is>
          <t>loan (interest rate)</t>
        </is>
      </c>
      <c r="AG123" t="inlineStr">
        <is>
          <t>performance</t>
        </is>
      </c>
      <c r="AH123" t="inlineStr">
        <is>
          <t>99_NCE</t>
        </is>
      </c>
      <c r="AI123" t="inlineStr">
        <is>
          <t>with ETS/CT</t>
        </is>
      </c>
      <c r="AJ123" t="inlineStr">
        <is>
          <t>with ETS/CT</t>
        </is>
      </c>
      <c r="AK123" t="str">
        <f>IF(AND($CF123&lt;&gt;"",IFERROR(INDEX(subsample_country_map!$B:$B,MATCH($CF123,subsample_country_map!$A:$A,0)),"")&lt;&gt;""),INDEX(subsample_country_map!$B:$B,MATCH($CF123,subsample_country_map!$A:$A,0)),INDEX(lookup!$AA:$AA,MATCH($A123,lookup!$A:$A,0)))</f>
        <v>2_Europe</v>
      </c>
      <c r="AL123" t="str">
        <f>IF(AND($CF123&lt;&gt;"",IFERROR(INDEX(subsample_country_map!$C:$C,MATCH($CF123,subsample_country_map!$A:$A,0)),"")&lt;&gt;""),INDEX(subsample_country_map!$C:$C,MATCH($CF123,subsample_country_map!$A:$A,0)),INDEX(lookup!$AB:$AB,MATCH($A123,lookup!$A:$A,0)))</f>
        <v>99_NCE</v>
      </c>
      <c r="AM123" t="str">
        <f>IF(AND($CF123&lt;&gt;"",IFERROR(INDEX(subsample_country_map!$D:$D,MATCH($CF123,subsample_country_map!$A:$A,0)),"")&lt;&gt;""),INDEX(subsample_country_map!$D:$D,MATCH($CF123,subsample_country_map!$A:$A,0)),INDEX(lookup!$AC:$AC,MATCH($A123,lookup!$A:$A,0)))</f>
        <v>1_western</v>
      </c>
      <c r="AN123" t="str">
        <f>IF(AND($CF123&lt;&gt;"",IFERROR(INDEX(subsample_country_map!$E:$E,MATCH($CF123,subsample_country_map!$A:$A,0)),"")&lt;&gt;""),INDEX(subsample_country_map!$E:$E,MATCH($CF123,subsample_country_map!$A:$A,0)),INDEX(lookup!$AD:$AD,MATCH($A123,lookup!$A:$A,0)))</f>
        <v>99_NCE</v>
      </c>
      <c r="AO123" t="str">
        <f>INDEX(lookup!$Y:$Y,MATCH($A123,lookup!$A:$A,0))</f>
        <v>1_not published</v>
      </c>
      <c r="AP123" t="str">
        <f>INDEX(lookup!$Z:$Z,MATCH($A123,lookup!$A:$A,0))</f>
        <v>99_NCE</v>
      </c>
      <c r="AQ123" t="str">
        <f>INDEX(lookup!$W:$W,MATCH($A123,lookup!$A:$A,0))</f>
        <v>1_fin/acc/econ</v>
      </c>
      <c r="AS123" t="inlineStr">
        <is>
          <t>staging</t>
        </is>
      </c>
      <c r="AT123" t="inlineStr">
        <is>
          <t>bad-CER</t>
        </is>
      </c>
      <c r="AU123" t="inlineStr">
        <is>
          <t>cost</t>
        </is>
      </c>
      <c r="AV123" t="inlineStr">
        <is>
          <t>0.0709</t>
        </is>
      </c>
      <c r="AW123" t="inlineStr">
        <is>
          <t>0.00736</t>
        </is>
      </c>
      <c r="BA123" t="n">
        <v>306871</v>
      </c>
      <c r="BB123" t="inlineStr">
        <is>
          <t>as-stated:in the previous year (or quarter, depending on the firm's reporting frequency)</t>
        </is>
      </c>
      <c r="BC123" t="inlineStr">
        <is>
          <t>FE</t>
        </is>
      </c>
      <c r="BD123" t="inlineStr">
        <is>
          <t>other:firm-time level</t>
        </is>
      </c>
      <c r="BE123" t="inlineStr">
        <is>
          <t>none</t>
        </is>
      </c>
      <c r="BI123" t="inlineStr">
        <is>
          <t>Table A1</t>
        </is>
      </c>
      <c r="BJ123" t="inlineStr">
        <is>
          <t>Column 1 (Bank+Time FE)</t>
        </is>
      </c>
      <c r="BK123" t="inlineStr">
        <is>
          <t>42</t>
        </is>
      </c>
      <c r="BL123" t="inlineStr">
        <is>
          <t>Carbonf,t 0.0709*** (0.00736)</t>
        </is>
      </c>
      <c r="BM123" t="inlineStr">
        <is>
          <t>Carbonf,t</t>
        </is>
      </c>
      <c r="BN123" t="inlineStr">
        <is>
          <t>Spreadb,f,t (monthly average credit spread over maturity-matched risk-free rate)</t>
        </is>
      </c>
      <c r="BO123" t="inlineStr">
        <is>
          <t>update</t>
        </is>
      </c>
      <c r="BP123" t="inlineStr">
        <is>
          <t>Altavilla et al (2024)</t>
        </is>
      </c>
      <c r="BQ123" t="inlineStr">
        <is>
          <t>computed</t>
        </is>
      </c>
      <c r="BT123" t="n">
        <v>0</v>
      </c>
      <c r="BU123" t="inlineStr">
        <is>
          <t>staging_Altavilla_et_al_2024.csv</t>
        </is>
      </c>
      <c r="BW123" t="n">
        <v>2018</v>
      </c>
      <c r="BX123" t="n">
        <v>2022</v>
      </c>
      <c r="BY123" t="inlineStr">
        <is>
          <t>multi: euro area (all euro-area countries; borrowers are publicly listed euro-area firms in AnaCredit)</t>
        </is>
      </c>
      <c r="BZ123" t="n">
        <v>2020</v>
      </c>
      <c r="CA123" t="n">
        <v>1</v>
      </c>
      <c r="CB123" t="n">
        <v>1</v>
      </c>
      <c r="CC123" t="n">
        <v>1</v>
      </c>
      <c r="CD123" t="n">
        <v>-0.01738875988821851</v>
      </c>
      <c r="CE123" t="n">
        <v>1</v>
      </c>
    </row>
    <row r="124">
      <c r="A124" t="inlineStr">
        <is>
          <t>Altavilla et al (2024)</t>
        </is>
      </c>
      <c r="B124" t="n">
        <v>1429</v>
      </c>
      <c r="C124" t="n">
        <v>-0.02355926507206526</v>
      </c>
      <c r="D124" t="n">
        <v>306871</v>
      </c>
      <c r="E124">
        <f>IF(ISNUMBER($BA124),$BA124,IF(AND(ISNUMBER($D124),ISNUMBER($BW124),ISNUMBER($BX124)),$D124*($BX124-$BW124+1),""))</f>
        <v>306871.0</v>
      </c>
      <c r="H124" t="inlineStr">
        <is>
          <t>partial</t>
        </is>
      </c>
      <c r="I124" t="inlineStr">
        <is>
          <t>Regression Cofficient and Standard Error  available</t>
        </is>
      </c>
      <c r="J124">
        <f>IF($BW124&lt;&gt;"",$BW124,"")</f>
        <v>2018.0</v>
      </c>
      <c r="K124">
        <f>IF($BX124&lt;&gt;"",$BX124,"")</f>
        <v>2022.0</v>
      </c>
      <c r="L124">
        <f>IF(AND(ISNUMBER($BW124),ISNUMBER($BX124)),($BW124+$BX124)/2,"")</f>
        <v>2020.0</v>
      </c>
      <c r="M124">
        <f>IF($L124&lt;&gt;"",$L124,"")</f>
        <v>2020.0</v>
      </c>
      <c r="N124">
        <f>IF(AND(ISNUMBER($BW124),ISNUMBER($BX124)),MIN(1,MAX(0,($BX124-2016+1)/($BX124-$BW124+1))),"")</f>
        <v>1.0</v>
      </c>
      <c r="O124">
        <f>IF(AND(ISNUMBER($BW124),ISNUMBER($BX124)),MIN(1,MAX(0,($BX124-2017+1)/($BX124-$BW124+1))),"")</f>
        <v>1.0</v>
      </c>
      <c r="P124">
        <f>IF(AND(ISNUMBER($BW124),ISNUMBER($BX124)),MIN(1,MAX(0,($BX124-2018+1)/($BX124-$BW124+1))),"")</f>
        <v>1.0</v>
      </c>
      <c r="Q124">
        <f>IF(AND(ISNUMBER($BW124),ISNUMBER($BX124)),MIN(1,MAX(0,($BX124-2019+1)/($BX124-$BW124+1))),"")</f>
        <v>0.8</v>
      </c>
      <c r="R124">
        <f>IF(AND(ISNUMBER($BW124),ISNUMBER($BX124)),MIN(1,MAX(0,($BX124-2016+1)/($BX124-$BW124+1))),"")</f>
        <v>1.0</v>
      </c>
      <c r="S124">
        <f>IF($L124&lt;&gt;"",IF($L124&gt;=2015.5,1,0),"")</f>
        <v>1.0</v>
      </c>
      <c r="T124">
        <f>IF($L124&lt;&gt;"",IF($L124&gt;=2016,1,0),"")</f>
        <v>1.0</v>
      </c>
      <c r="U124">
        <f>IF(ISNUMBER($BX124),IF($BX124&gt;=2016,1,0),"")</f>
        <v>1.0</v>
      </c>
      <c r="V124">
        <f>IF(ISNUMBER($BW124),IF($BW124&gt;=2016,1,0),"")</f>
        <v>1.0</v>
      </c>
      <c r="W124" t="str">
        <f>IF(AND(ISNUMBER($BW124),ISNUMBER($BX124)),IF($BW124&gt;=2016,"post-only",IF($BX124&lt;2016,"pre-only","mixed")),"")</f>
        <v>post-only</v>
      </c>
      <c r="X124">
        <f>IF(AND(ISNUMBER($BW124),ISNUMBER($BX124)),MIN(1,MAX(0,($BX124-2017+1)/($BX124-$BW124+1))),"")</f>
        <v>1.0</v>
      </c>
      <c r="Y124">
        <f>IF(AND(ISNUMBER($BW124),ISNUMBER($BX124)),MIN(1,MAX(0,($BX124-2018+1)/($BX124-$BW124+1))),"")</f>
        <v>1.0</v>
      </c>
      <c r="Z124">
        <f>IF(AND(ISNUMBER($BW124),ISNUMBER($BX124)),MIN(1,MAX(0,($BX124-2019+1)/($BX124-$BW124+1))),"")</f>
        <v>0.8</v>
      </c>
      <c r="AA124">
        <f>IF(ISNUMBER($BX124),IF($BX124&gt;=2017,1,0),"")</f>
        <v>1.0</v>
      </c>
      <c r="AB124">
        <f>IF(ISNUMBER($BX124),IF($BX124&gt;=2018,1,0),"")</f>
        <v>1.0</v>
      </c>
      <c r="AC124">
        <f>IF(ISNUMBER($BX124),IF($BX124&gt;=2019,1,0),"")</f>
        <v>1.0</v>
      </c>
      <c r="AD124">
        <f>IF($L124&lt;&gt;"",IF($L124&gt;2013,1,0),"")</f>
        <v>1.0</v>
      </c>
      <c r="AE124">
        <f>IF($L124&lt;&gt;"",1+IF($L124&gt;2011,1,0)+IF($L124&gt;2014,1,0),"")</f>
        <v>3.0</v>
      </c>
      <c r="AF124" t="inlineStr">
        <is>
          <t>loan (interest rate)</t>
        </is>
      </c>
      <c r="AG124" t="inlineStr">
        <is>
          <t>disclosure</t>
        </is>
      </c>
      <c r="AH124" t="inlineStr">
        <is>
          <t>99_NCE</t>
        </is>
      </c>
      <c r="AI124" t="inlineStr">
        <is>
          <t>with ETS/CT</t>
        </is>
      </c>
      <c r="AJ124" t="inlineStr">
        <is>
          <t>with ETS/CT</t>
        </is>
      </c>
      <c r="AK124" t="str">
        <f>IF(AND($CF124&lt;&gt;"",IFERROR(INDEX(subsample_country_map!$B:$B,MATCH($CF124,subsample_country_map!$A:$A,0)),"")&lt;&gt;""),INDEX(subsample_country_map!$B:$B,MATCH($CF124,subsample_country_map!$A:$A,0)),INDEX(lookup!$AA:$AA,MATCH($A124,lookup!$A:$A,0)))</f>
        <v>2_Europe</v>
      </c>
      <c r="AL124" t="str">
        <f>IF(AND($CF124&lt;&gt;"",IFERROR(INDEX(subsample_country_map!$C:$C,MATCH($CF124,subsample_country_map!$A:$A,0)),"")&lt;&gt;""),INDEX(subsample_country_map!$C:$C,MATCH($CF124,subsample_country_map!$A:$A,0)),INDEX(lookup!$AB:$AB,MATCH($A124,lookup!$A:$A,0)))</f>
        <v>99_NCE</v>
      </c>
      <c r="AM124" t="str">
        <f>IF(AND($CF124&lt;&gt;"",IFERROR(INDEX(subsample_country_map!$D:$D,MATCH($CF124,subsample_country_map!$A:$A,0)),"")&lt;&gt;""),INDEX(subsample_country_map!$D:$D,MATCH($CF124,subsample_country_map!$A:$A,0)),INDEX(lookup!$AC:$AC,MATCH($A124,lookup!$A:$A,0)))</f>
        <v>1_western</v>
      </c>
      <c r="AN124" t="str">
        <f>IF(AND($CF124&lt;&gt;"",IFERROR(INDEX(subsample_country_map!$E:$E,MATCH($CF124,subsample_country_map!$A:$A,0)),"")&lt;&gt;""),INDEX(subsample_country_map!$E:$E,MATCH($CF124,subsample_country_map!$A:$A,0)),INDEX(lookup!$AD:$AD,MATCH($A124,lookup!$A:$A,0)))</f>
        <v>99_NCE</v>
      </c>
      <c r="AO124" t="str">
        <f>INDEX(lookup!$Y:$Y,MATCH($A124,lookup!$A:$A,0))</f>
        <v>1_not published</v>
      </c>
      <c r="AP124" t="str">
        <f>INDEX(lookup!$Z:$Z,MATCH($A124,lookup!$A:$A,0))</f>
        <v>99_NCE</v>
      </c>
      <c r="AQ124" t="str">
        <f>INDEX(lookup!$W:$W,MATCH($A124,lookup!$A:$A,0))</f>
        <v>1_fin/acc/econ</v>
      </c>
      <c r="AS124" t="inlineStr">
        <is>
          <t>staging</t>
        </is>
      </c>
      <c r="AT124" t="inlineStr">
        <is>
          <t>good-CER</t>
        </is>
      </c>
      <c r="AU124" t="inlineStr">
        <is>
          <t>cost</t>
        </is>
      </c>
      <c r="AV124" t="inlineStr">
        <is>
          <t>-0.103</t>
        </is>
      </c>
      <c r="AW124" t="inlineStr">
        <is>
          <t>0.00789</t>
        </is>
      </c>
      <c r="BA124" t="n">
        <v>306871</v>
      </c>
      <c r="BB124" t="inlineStr">
        <is>
          <t>0</t>
        </is>
      </c>
      <c r="BC124" t="inlineStr">
        <is>
          <t>FE</t>
        </is>
      </c>
      <c r="BD124" t="inlineStr">
        <is>
          <t>other:firm-time level</t>
        </is>
      </c>
      <c r="BE124" t="inlineStr">
        <is>
          <t>none</t>
        </is>
      </c>
      <c r="BI124" t="inlineStr">
        <is>
          <t>Table A1</t>
        </is>
      </c>
      <c r="BJ124" t="inlineStr">
        <is>
          <t>Column 1 (Bank+Time FE)</t>
        </is>
      </c>
      <c r="BK124" t="inlineStr">
        <is>
          <t>42</t>
        </is>
      </c>
      <c r="BL124" t="inlineStr">
        <is>
          <t>Targetf,t -0.103*** (0.00789)</t>
        </is>
      </c>
      <c r="BM124" t="inlineStr">
        <is>
          <t>Targetf,t</t>
        </is>
      </c>
      <c r="BN124" t="inlineStr">
        <is>
          <t>Spreadb,f,t (monthly average credit spread over maturity-matched risk-free rate)</t>
        </is>
      </c>
      <c r="BO124" t="inlineStr">
        <is>
          <t>update</t>
        </is>
      </c>
      <c r="BP124" t="inlineStr">
        <is>
          <t>Altavilla et al (2024)</t>
        </is>
      </c>
      <c r="BQ124" t="inlineStr">
        <is>
          <t>computed</t>
        </is>
      </c>
      <c r="BT124" t="n">
        <v>0</v>
      </c>
      <c r="BU124" t="inlineStr">
        <is>
          <t>staging_Altavilla_et_al_2024.csv</t>
        </is>
      </c>
      <c r="BW124" t="n">
        <v>2018</v>
      </c>
      <c r="BX124" t="n">
        <v>2022</v>
      </c>
      <c r="BY124" t="inlineStr">
        <is>
          <t>multi: euro area (all euro-area countries; borrowers are publicly listed euro-area firms in AnaCredit)</t>
        </is>
      </c>
      <c r="BZ124" t="n">
        <v>2020</v>
      </c>
      <c r="CA124" t="n">
        <v>1</v>
      </c>
      <c r="CB124" t="n">
        <v>1</v>
      </c>
      <c r="CC124" t="n">
        <v>1</v>
      </c>
      <c r="CD124" t="n">
        <v>-0.02356362529429231</v>
      </c>
      <c r="CE124" t="n">
        <v>1</v>
      </c>
    </row>
    <row r="125">
      <c r="A125" t="inlineStr">
        <is>
          <t>Altavilla et al (2024)</t>
        </is>
      </c>
      <c r="B125" t="n">
        <v>1430</v>
      </c>
      <c r="C125" t="n">
        <v>-0.003151569466067825</v>
      </c>
      <c r="D125" t="n">
        <v>306788</v>
      </c>
      <c r="E125">
        <f>IF(ISNUMBER($BA125),$BA125,IF(AND(ISNUMBER($D125),ISNUMBER($BW125),ISNUMBER($BX125)),$D125*($BX125-$BW125+1),""))</f>
        <v>306788.0</v>
      </c>
      <c r="H125" t="inlineStr">
        <is>
          <t>partial</t>
        </is>
      </c>
      <c r="I125" t="inlineStr">
        <is>
          <t>Regression Cofficient and Standard Error  available</t>
        </is>
      </c>
      <c r="J125">
        <f>IF($BW125&lt;&gt;"",$BW125,"")</f>
        <v>2018.0</v>
      </c>
      <c r="K125">
        <f>IF($BX125&lt;&gt;"",$BX125,"")</f>
        <v>2022.0</v>
      </c>
      <c r="L125">
        <f>IF(AND(ISNUMBER($BW125),ISNUMBER($BX125)),($BW125+$BX125)/2,"")</f>
        <v>2020.0</v>
      </c>
      <c r="M125">
        <f>IF($L125&lt;&gt;"",$L125,"")</f>
        <v>2020.0</v>
      </c>
      <c r="N125">
        <f>IF(AND(ISNUMBER($BW125),ISNUMBER($BX125)),MIN(1,MAX(0,($BX125-2016+1)/($BX125-$BW125+1))),"")</f>
        <v>1.0</v>
      </c>
      <c r="O125">
        <f>IF(AND(ISNUMBER($BW125),ISNUMBER($BX125)),MIN(1,MAX(0,($BX125-2017+1)/($BX125-$BW125+1))),"")</f>
        <v>1.0</v>
      </c>
      <c r="P125">
        <f>IF(AND(ISNUMBER($BW125),ISNUMBER($BX125)),MIN(1,MAX(0,($BX125-2018+1)/($BX125-$BW125+1))),"")</f>
        <v>1.0</v>
      </c>
      <c r="Q125">
        <f>IF(AND(ISNUMBER($BW125),ISNUMBER($BX125)),MIN(1,MAX(0,($BX125-2019+1)/($BX125-$BW125+1))),"")</f>
        <v>0.8</v>
      </c>
      <c r="R125">
        <f>IF(AND(ISNUMBER($BW125),ISNUMBER($BX125)),MIN(1,MAX(0,($BX125-2016+1)/($BX125-$BW125+1))),"")</f>
        <v>1.0</v>
      </c>
      <c r="S125">
        <f>IF($L125&lt;&gt;"",IF($L125&gt;=2015.5,1,0),"")</f>
        <v>1.0</v>
      </c>
      <c r="T125">
        <f>IF($L125&lt;&gt;"",IF($L125&gt;=2016,1,0),"")</f>
        <v>1.0</v>
      </c>
      <c r="U125">
        <f>IF(ISNUMBER($BX125),IF($BX125&gt;=2016,1,0),"")</f>
        <v>1.0</v>
      </c>
      <c r="V125">
        <f>IF(ISNUMBER($BW125),IF($BW125&gt;=2016,1,0),"")</f>
        <v>1.0</v>
      </c>
      <c r="W125" t="str">
        <f>IF(AND(ISNUMBER($BW125),ISNUMBER($BX125)),IF($BW125&gt;=2016,"post-only",IF($BX125&lt;2016,"pre-only","mixed")),"")</f>
        <v>post-only</v>
      </c>
      <c r="X125">
        <f>IF(AND(ISNUMBER($BW125),ISNUMBER($BX125)),MIN(1,MAX(0,($BX125-2017+1)/($BX125-$BW125+1))),"")</f>
        <v>1.0</v>
      </c>
      <c r="Y125">
        <f>IF(AND(ISNUMBER($BW125),ISNUMBER($BX125)),MIN(1,MAX(0,($BX125-2018+1)/($BX125-$BW125+1))),"")</f>
        <v>1.0</v>
      </c>
      <c r="Z125">
        <f>IF(AND(ISNUMBER($BW125),ISNUMBER($BX125)),MIN(1,MAX(0,($BX125-2019+1)/($BX125-$BW125+1))),"")</f>
        <v>0.8</v>
      </c>
      <c r="AA125">
        <f>IF(ISNUMBER($BX125),IF($BX125&gt;=2017,1,0),"")</f>
        <v>1.0</v>
      </c>
      <c r="AB125">
        <f>IF(ISNUMBER($BX125),IF($BX125&gt;=2018,1,0),"")</f>
        <v>1.0</v>
      </c>
      <c r="AC125">
        <f>IF(ISNUMBER($BX125),IF($BX125&gt;=2019,1,0),"")</f>
        <v>1.0</v>
      </c>
      <c r="AD125">
        <f>IF($L125&lt;&gt;"",IF($L125&gt;2013,1,0),"")</f>
        <v>1.0</v>
      </c>
      <c r="AE125">
        <f>IF($L125&lt;&gt;"",1+IF($L125&gt;2011,1,0)+IF($L125&gt;2014,1,0),"")</f>
        <v>3.0</v>
      </c>
      <c r="AF125" t="inlineStr">
        <is>
          <t>loan (interest rate)</t>
        </is>
      </c>
      <c r="AG125" t="inlineStr">
        <is>
          <t>performance</t>
        </is>
      </c>
      <c r="AH125" t="inlineStr">
        <is>
          <t>99_NCE</t>
        </is>
      </c>
      <c r="AI125" t="inlineStr">
        <is>
          <t>with ETS/CT</t>
        </is>
      </c>
      <c r="AJ125" t="inlineStr">
        <is>
          <t>with ETS/CT</t>
        </is>
      </c>
      <c r="AK125" t="str">
        <f>IF(AND($CF125&lt;&gt;"",IFERROR(INDEX(subsample_country_map!$B:$B,MATCH($CF125,subsample_country_map!$A:$A,0)),"")&lt;&gt;""),INDEX(subsample_country_map!$B:$B,MATCH($CF125,subsample_country_map!$A:$A,0)),INDEX(lookup!$AA:$AA,MATCH($A125,lookup!$A:$A,0)))</f>
        <v>2_Europe</v>
      </c>
      <c r="AL125" t="str">
        <f>IF(AND($CF125&lt;&gt;"",IFERROR(INDEX(subsample_country_map!$C:$C,MATCH($CF125,subsample_country_map!$A:$A,0)),"")&lt;&gt;""),INDEX(subsample_country_map!$C:$C,MATCH($CF125,subsample_country_map!$A:$A,0)),INDEX(lookup!$AB:$AB,MATCH($A125,lookup!$A:$A,0)))</f>
        <v>99_NCE</v>
      </c>
      <c r="AM125" t="str">
        <f>IF(AND($CF125&lt;&gt;"",IFERROR(INDEX(subsample_country_map!$D:$D,MATCH($CF125,subsample_country_map!$A:$A,0)),"")&lt;&gt;""),INDEX(subsample_country_map!$D:$D,MATCH($CF125,subsample_country_map!$A:$A,0)),INDEX(lookup!$AC:$AC,MATCH($A125,lookup!$A:$A,0)))</f>
        <v>1_western</v>
      </c>
      <c r="AN125" t="str">
        <f>IF(AND($CF125&lt;&gt;"",IFERROR(INDEX(subsample_country_map!$E:$E,MATCH($CF125,subsample_country_map!$A:$A,0)),"")&lt;&gt;""),INDEX(subsample_country_map!$E:$E,MATCH($CF125,subsample_country_map!$A:$A,0)),INDEX(lookup!$AD:$AD,MATCH($A125,lookup!$A:$A,0)))</f>
        <v>99_NCE</v>
      </c>
      <c r="AO125" t="str">
        <f>INDEX(lookup!$Y:$Y,MATCH($A125,lookup!$A:$A,0))</f>
        <v>1_not published</v>
      </c>
      <c r="AP125" t="str">
        <f>INDEX(lookup!$Z:$Z,MATCH($A125,lookup!$A:$A,0))</f>
        <v>99_NCE</v>
      </c>
      <c r="AQ125" t="str">
        <f>INDEX(lookup!$W:$W,MATCH($A125,lookup!$A:$A,0))</f>
        <v>1_fin/acc/econ</v>
      </c>
      <c r="AS125" t="inlineStr">
        <is>
          <t>staging</t>
        </is>
      </c>
      <c r="AT125" t="inlineStr">
        <is>
          <t>bad-CER</t>
        </is>
      </c>
      <c r="AU125" t="inlineStr">
        <is>
          <t>cost</t>
        </is>
      </c>
      <c r="AV125" t="inlineStr">
        <is>
          <t>0.0199</t>
        </is>
      </c>
      <c r="AW125" t="inlineStr">
        <is>
          <t>0.0114</t>
        </is>
      </c>
      <c r="BA125" t="n">
        <v>306788</v>
      </c>
      <c r="BB125" t="inlineStr">
        <is>
          <t>as-stated:in the previous year (or quarter, depending on the firm's reporting frequency)</t>
        </is>
      </c>
      <c r="BC125" t="inlineStr">
        <is>
          <t>FE</t>
        </is>
      </c>
      <c r="BD125" t="inlineStr">
        <is>
          <t>other:firm-time level</t>
        </is>
      </c>
      <c r="BE125" t="inlineStr">
        <is>
          <t>none</t>
        </is>
      </c>
      <c r="BI125" t="inlineStr">
        <is>
          <t>Table A1</t>
        </is>
      </c>
      <c r="BJ125" t="inlineStr">
        <is>
          <t>Column 2 (Bank+Time+ILS FE)</t>
        </is>
      </c>
      <c r="BK125" t="inlineStr">
        <is>
          <t>42</t>
        </is>
      </c>
      <c r="BL125" t="inlineStr">
        <is>
          <t>Carbonf,t 0.0199* (0.0114)</t>
        </is>
      </c>
      <c r="BM125" t="inlineStr">
        <is>
          <t>Carbonf,t</t>
        </is>
      </c>
      <c r="BN125" t="inlineStr">
        <is>
          <t>Spreadb,f,t (monthly average credit spread over maturity-matched risk-free rate)</t>
        </is>
      </c>
      <c r="BO125" t="inlineStr">
        <is>
          <t>update</t>
        </is>
      </c>
      <c r="BP125" t="inlineStr">
        <is>
          <t>Altavilla et al (2024)</t>
        </is>
      </c>
      <c r="BQ125" t="inlineStr">
        <is>
          <t>computed</t>
        </is>
      </c>
      <c r="BT125" t="n">
        <v>0</v>
      </c>
      <c r="BU125" t="inlineStr">
        <is>
          <t>staging_Altavilla_et_al_2024.csv</t>
        </is>
      </c>
      <c r="BW125" t="n">
        <v>2018</v>
      </c>
      <c r="BX125" t="n">
        <v>2022</v>
      </c>
      <c r="BY125" t="inlineStr">
        <is>
          <t>multi: euro area (all euro-area countries; borrowers are publicly listed euro-area firms in AnaCredit)</t>
        </is>
      </c>
      <c r="BZ125" t="n">
        <v>2020</v>
      </c>
      <c r="CA125" t="n">
        <v>1</v>
      </c>
      <c r="CB125" t="n">
        <v>1</v>
      </c>
      <c r="CC125" t="n">
        <v>1</v>
      </c>
      <c r="CD125" t="n">
        <v>-0.003151579900335795</v>
      </c>
      <c r="CE125" t="n">
        <v>1</v>
      </c>
    </row>
    <row r="126">
      <c r="A126" t="inlineStr">
        <is>
          <t>Altavilla et al (2024)</t>
        </is>
      </c>
      <c r="B126" t="n">
        <v>1431</v>
      </c>
      <c r="C126" t="n">
        <v>-0.01497620900413079</v>
      </c>
      <c r="D126" t="n">
        <v>306788</v>
      </c>
      <c r="E126">
        <f>IF(ISNUMBER($BA126),$BA126,IF(AND(ISNUMBER($D126),ISNUMBER($BW126),ISNUMBER($BX126)),$D126*($BX126-$BW126+1),""))</f>
        <v>306788.0</v>
      </c>
      <c r="H126" t="inlineStr">
        <is>
          <t>partial</t>
        </is>
      </c>
      <c r="I126" t="inlineStr">
        <is>
          <t>Regression Cofficient and Standard Error  available</t>
        </is>
      </c>
      <c r="J126">
        <f>IF($BW126&lt;&gt;"",$BW126,"")</f>
        <v>2018.0</v>
      </c>
      <c r="K126">
        <f>IF($BX126&lt;&gt;"",$BX126,"")</f>
        <v>2022.0</v>
      </c>
      <c r="L126">
        <f>IF(AND(ISNUMBER($BW126),ISNUMBER($BX126)),($BW126+$BX126)/2,"")</f>
        <v>2020.0</v>
      </c>
      <c r="M126">
        <f>IF($L126&lt;&gt;"",$L126,"")</f>
        <v>2020.0</v>
      </c>
      <c r="N126">
        <f>IF(AND(ISNUMBER($BW126),ISNUMBER($BX126)),MIN(1,MAX(0,($BX126-2016+1)/($BX126-$BW126+1))),"")</f>
        <v>1.0</v>
      </c>
      <c r="O126">
        <f>IF(AND(ISNUMBER($BW126),ISNUMBER($BX126)),MIN(1,MAX(0,($BX126-2017+1)/($BX126-$BW126+1))),"")</f>
        <v>1.0</v>
      </c>
      <c r="P126">
        <f>IF(AND(ISNUMBER($BW126),ISNUMBER($BX126)),MIN(1,MAX(0,($BX126-2018+1)/($BX126-$BW126+1))),"")</f>
        <v>1.0</v>
      </c>
      <c r="Q126">
        <f>IF(AND(ISNUMBER($BW126),ISNUMBER($BX126)),MIN(1,MAX(0,($BX126-2019+1)/($BX126-$BW126+1))),"")</f>
        <v>0.8</v>
      </c>
      <c r="R126">
        <f>IF(AND(ISNUMBER($BW126),ISNUMBER($BX126)),MIN(1,MAX(0,($BX126-2016+1)/($BX126-$BW126+1))),"")</f>
        <v>1.0</v>
      </c>
      <c r="S126">
        <f>IF($L126&lt;&gt;"",IF($L126&gt;=2015.5,1,0),"")</f>
        <v>1.0</v>
      </c>
      <c r="T126">
        <f>IF($L126&lt;&gt;"",IF($L126&gt;=2016,1,0),"")</f>
        <v>1.0</v>
      </c>
      <c r="U126">
        <f>IF(ISNUMBER($BX126),IF($BX126&gt;=2016,1,0),"")</f>
        <v>1.0</v>
      </c>
      <c r="V126">
        <f>IF(ISNUMBER($BW126),IF($BW126&gt;=2016,1,0),"")</f>
        <v>1.0</v>
      </c>
      <c r="W126" t="str">
        <f>IF(AND(ISNUMBER($BW126),ISNUMBER($BX126)),IF($BW126&gt;=2016,"post-only",IF($BX126&lt;2016,"pre-only","mixed")),"")</f>
        <v>post-only</v>
      </c>
      <c r="X126">
        <f>IF(AND(ISNUMBER($BW126),ISNUMBER($BX126)),MIN(1,MAX(0,($BX126-2017+1)/($BX126-$BW126+1))),"")</f>
        <v>1.0</v>
      </c>
      <c r="Y126">
        <f>IF(AND(ISNUMBER($BW126),ISNUMBER($BX126)),MIN(1,MAX(0,($BX126-2018+1)/($BX126-$BW126+1))),"")</f>
        <v>1.0</v>
      </c>
      <c r="Z126">
        <f>IF(AND(ISNUMBER($BW126),ISNUMBER($BX126)),MIN(1,MAX(0,($BX126-2019+1)/($BX126-$BW126+1))),"")</f>
        <v>0.8</v>
      </c>
      <c r="AA126">
        <f>IF(ISNUMBER($BX126),IF($BX126&gt;=2017,1,0),"")</f>
        <v>1.0</v>
      </c>
      <c r="AB126">
        <f>IF(ISNUMBER($BX126),IF($BX126&gt;=2018,1,0),"")</f>
        <v>1.0</v>
      </c>
      <c r="AC126">
        <f>IF(ISNUMBER($BX126),IF($BX126&gt;=2019,1,0),"")</f>
        <v>1.0</v>
      </c>
      <c r="AD126">
        <f>IF($L126&lt;&gt;"",IF($L126&gt;2013,1,0),"")</f>
        <v>1.0</v>
      </c>
      <c r="AE126">
        <f>IF($L126&lt;&gt;"",1+IF($L126&gt;2011,1,0)+IF($L126&gt;2014,1,0),"")</f>
        <v>3.0</v>
      </c>
      <c r="AF126" t="inlineStr">
        <is>
          <t>loan (interest rate)</t>
        </is>
      </c>
      <c r="AG126" t="inlineStr">
        <is>
          <t>disclosure</t>
        </is>
      </c>
      <c r="AH126" t="inlineStr">
        <is>
          <t>99_NCE</t>
        </is>
      </c>
      <c r="AI126" t="inlineStr">
        <is>
          <t>with ETS/CT</t>
        </is>
      </c>
      <c r="AJ126" t="inlineStr">
        <is>
          <t>with ETS/CT</t>
        </is>
      </c>
      <c r="AK126" t="str">
        <f>IF(AND($CF126&lt;&gt;"",IFERROR(INDEX(subsample_country_map!$B:$B,MATCH($CF126,subsample_country_map!$A:$A,0)),"")&lt;&gt;""),INDEX(subsample_country_map!$B:$B,MATCH($CF126,subsample_country_map!$A:$A,0)),INDEX(lookup!$AA:$AA,MATCH($A126,lookup!$A:$A,0)))</f>
        <v>2_Europe</v>
      </c>
      <c r="AL126" t="str">
        <f>IF(AND($CF126&lt;&gt;"",IFERROR(INDEX(subsample_country_map!$C:$C,MATCH($CF126,subsample_country_map!$A:$A,0)),"")&lt;&gt;""),INDEX(subsample_country_map!$C:$C,MATCH($CF126,subsample_country_map!$A:$A,0)),INDEX(lookup!$AB:$AB,MATCH($A126,lookup!$A:$A,0)))</f>
        <v>99_NCE</v>
      </c>
      <c r="AM126" t="str">
        <f>IF(AND($CF126&lt;&gt;"",IFERROR(INDEX(subsample_country_map!$D:$D,MATCH($CF126,subsample_country_map!$A:$A,0)),"")&lt;&gt;""),INDEX(subsample_country_map!$D:$D,MATCH($CF126,subsample_country_map!$A:$A,0)),INDEX(lookup!$AC:$AC,MATCH($A126,lookup!$A:$A,0)))</f>
        <v>1_western</v>
      </c>
      <c r="AN126" t="str">
        <f>IF(AND($CF126&lt;&gt;"",IFERROR(INDEX(subsample_country_map!$E:$E,MATCH($CF126,subsample_country_map!$A:$A,0)),"")&lt;&gt;""),INDEX(subsample_country_map!$E:$E,MATCH($CF126,subsample_country_map!$A:$A,0)),INDEX(lookup!$AD:$AD,MATCH($A126,lookup!$A:$A,0)))</f>
        <v>99_NCE</v>
      </c>
      <c r="AO126" t="str">
        <f>INDEX(lookup!$Y:$Y,MATCH($A126,lookup!$A:$A,0))</f>
        <v>1_not published</v>
      </c>
      <c r="AP126" t="str">
        <f>INDEX(lookup!$Z:$Z,MATCH($A126,lookup!$A:$A,0))</f>
        <v>99_NCE</v>
      </c>
      <c r="AQ126" t="str">
        <f>INDEX(lookup!$W:$W,MATCH($A126,lookup!$A:$A,0))</f>
        <v>1_fin/acc/econ</v>
      </c>
      <c r="AS126" t="inlineStr">
        <is>
          <t>staging</t>
        </is>
      </c>
      <c r="AT126" t="inlineStr">
        <is>
          <t>good-CER</t>
        </is>
      </c>
      <c r="AU126" t="inlineStr">
        <is>
          <t>cost</t>
        </is>
      </c>
      <c r="AV126" t="inlineStr">
        <is>
          <t>-0.0667</t>
        </is>
      </c>
      <c r="AW126" t="inlineStr">
        <is>
          <t>0.00804</t>
        </is>
      </c>
      <c r="BA126" t="n">
        <v>306788</v>
      </c>
      <c r="BB126" t="inlineStr">
        <is>
          <t>0</t>
        </is>
      </c>
      <c r="BC126" t="inlineStr">
        <is>
          <t>FE</t>
        </is>
      </c>
      <c r="BD126" t="inlineStr">
        <is>
          <t>other:firm-time level</t>
        </is>
      </c>
      <c r="BE126" t="inlineStr">
        <is>
          <t>none</t>
        </is>
      </c>
      <c r="BI126" t="inlineStr">
        <is>
          <t>Table A1</t>
        </is>
      </c>
      <c r="BJ126" t="inlineStr">
        <is>
          <t>Column 2 (Bank+Time+ILS FE)</t>
        </is>
      </c>
      <c r="BK126" t="inlineStr">
        <is>
          <t>42</t>
        </is>
      </c>
      <c r="BL126" t="inlineStr">
        <is>
          <t>Targetf,t -0.0667*** (0.00804)</t>
        </is>
      </c>
      <c r="BM126" t="inlineStr">
        <is>
          <t>Targetf,t</t>
        </is>
      </c>
      <c r="BN126" t="inlineStr">
        <is>
          <t>Spreadb,f,t (monthly average credit spread over maturity-matched risk-free rate)</t>
        </is>
      </c>
      <c r="BO126" t="inlineStr">
        <is>
          <t>update</t>
        </is>
      </c>
      <c r="BP126" t="inlineStr">
        <is>
          <t>Altavilla et al (2024)</t>
        </is>
      </c>
      <c r="BQ126" t="inlineStr">
        <is>
          <t>computed</t>
        </is>
      </c>
      <c r="BT126" t="n">
        <v>0</v>
      </c>
      <c r="BU126" t="inlineStr">
        <is>
          <t>staging_Altavilla_et_al_2024.csv</t>
        </is>
      </c>
      <c r="BW126" t="n">
        <v>2018</v>
      </c>
      <c r="BX126" t="n">
        <v>2022</v>
      </c>
      <c r="BY126" t="inlineStr">
        <is>
          <t>multi: euro area (all euro-area countries; borrowers are publicly listed euro-area firms in AnaCredit)</t>
        </is>
      </c>
      <c r="BZ126" t="n">
        <v>2020</v>
      </c>
      <c r="CA126" t="n">
        <v>1</v>
      </c>
      <c r="CB126" t="n">
        <v>1</v>
      </c>
      <c r="CC126" t="n">
        <v>1</v>
      </c>
      <c r="CD126" t="n">
        <v>-0.01497732881034094</v>
      </c>
      <c r="CE126" t="n">
        <v>1</v>
      </c>
    </row>
    <row r="127">
      <c r="A127" t="inlineStr">
        <is>
          <t>Altavilla et al (2024)</t>
        </is>
      </c>
      <c r="B127" t="n">
        <v>1432</v>
      </c>
      <c r="C127" t="n">
        <v>-0.005064519785431803</v>
      </c>
      <c r="D127" t="n">
        <v>306788</v>
      </c>
      <c r="E127">
        <f>IF(ISNUMBER($BA127),$BA127,IF(AND(ISNUMBER($D127),ISNUMBER($BW127),ISNUMBER($BX127)),$D127*($BX127-$BW127+1),""))</f>
        <v>306788.0</v>
      </c>
      <c r="H127" t="inlineStr">
        <is>
          <t>partial</t>
        </is>
      </c>
      <c r="I127" t="inlineStr">
        <is>
          <t>Regression Cofficient and Standard Error  available</t>
        </is>
      </c>
      <c r="J127">
        <f>IF($BW127&lt;&gt;"",$BW127,"")</f>
        <v>2018.0</v>
      </c>
      <c r="K127">
        <f>IF($BX127&lt;&gt;"",$BX127,"")</f>
        <v>2022.0</v>
      </c>
      <c r="L127">
        <f>IF(AND(ISNUMBER($BW127),ISNUMBER($BX127)),($BW127+$BX127)/2,"")</f>
        <v>2020.0</v>
      </c>
      <c r="M127">
        <f>IF($L127&lt;&gt;"",$L127,"")</f>
        <v>2020.0</v>
      </c>
      <c r="N127">
        <f>IF(AND(ISNUMBER($BW127),ISNUMBER($BX127)),MIN(1,MAX(0,($BX127-2016+1)/($BX127-$BW127+1))),"")</f>
        <v>1.0</v>
      </c>
      <c r="O127">
        <f>IF(AND(ISNUMBER($BW127),ISNUMBER($BX127)),MIN(1,MAX(0,($BX127-2017+1)/($BX127-$BW127+1))),"")</f>
        <v>1.0</v>
      </c>
      <c r="P127">
        <f>IF(AND(ISNUMBER($BW127),ISNUMBER($BX127)),MIN(1,MAX(0,($BX127-2018+1)/($BX127-$BW127+1))),"")</f>
        <v>1.0</v>
      </c>
      <c r="Q127">
        <f>IF(AND(ISNUMBER($BW127),ISNUMBER($BX127)),MIN(1,MAX(0,($BX127-2019+1)/($BX127-$BW127+1))),"")</f>
        <v>0.8</v>
      </c>
      <c r="R127">
        <f>IF(AND(ISNUMBER($BW127),ISNUMBER($BX127)),MIN(1,MAX(0,($BX127-2016+1)/($BX127-$BW127+1))),"")</f>
        <v>1.0</v>
      </c>
      <c r="S127">
        <f>IF($L127&lt;&gt;"",IF($L127&gt;=2015.5,1,0),"")</f>
        <v>1.0</v>
      </c>
      <c r="T127">
        <f>IF($L127&lt;&gt;"",IF($L127&gt;=2016,1,0),"")</f>
        <v>1.0</v>
      </c>
      <c r="U127">
        <f>IF(ISNUMBER($BX127),IF($BX127&gt;=2016,1,0),"")</f>
        <v>1.0</v>
      </c>
      <c r="V127">
        <f>IF(ISNUMBER($BW127),IF($BW127&gt;=2016,1,0),"")</f>
        <v>1.0</v>
      </c>
      <c r="W127" t="str">
        <f>IF(AND(ISNUMBER($BW127),ISNUMBER($BX127)),IF($BW127&gt;=2016,"post-only",IF($BX127&lt;2016,"pre-only","mixed")),"")</f>
        <v>post-only</v>
      </c>
      <c r="X127">
        <f>IF(AND(ISNUMBER($BW127),ISNUMBER($BX127)),MIN(1,MAX(0,($BX127-2017+1)/($BX127-$BW127+1))),"")</f>
        <v>1.0</v>
      </c>
      <c r="Y127">
        <f>IF(AND(ISNUMBER($BW127),ISNUMBER($BX127)),MIN(1,MAX(0,($BX127-2018+1)/($BX127-$BW127+1))),"")</f>
        <v>1.0</v>
      </c>
      <c r="Z127">
        <f>IF(AND(ISNUMBER($BW127),ISNUMBER($BX127)),MIN(1,MAX(0,($BX127-2019+1)/($BX127-$BW127+1))),"")</f>
        <v>0.8</v>
      </c>
      <c r="AA127">
        <f>IF(ISNUMBER($BX127),IF($BX127&gt;=2017,1,0),"")</f>
        <v>1.0</v>
      </c>
      <c r="AB127">
        <f>IF(ISNUMBER($BX127),IF($BX127&gt;=2018,1,0),"")</f>
        <v>1.0</v>
      </c>
      <c r="AC127">
        <f>IF(ISNUMBER($BX127),IF($BX127&gt;=2019,1,0),"")</f>
        <v>1.0</v>
      </c>
      <c r="AD127">
        <f>IF($L127&lt;&gt;"",IF($L127&gt;2013,1,0),"")</f>
        <v>1.0</v>
      </c>
      <c r="AE127">
        <f>IF($L127&lt;&gt;"",1+IF($L127&gt;2011,1,0)+IF($L127&gt;2014,1,0),"")</f>
        <v>3.0</v>
      </c>
      <c r="AF127" t="inlineStr">
        <is>
          <t>loan (interest rate)</t>
        </is>
      </c>
      <c r="AG127" t="inlineStr">
        <is>
          <t>performance</t>
        </is>
      </c>
      <c r="AH127" t="inlineStr">
        <is>
          <t>99_NCE</t>
        </is>
      </c>
      <c r="AI127" t="inlineStr">
        <is>
          <t>with ETS/CT</t>
        </is>
      </c>
      <c r="AJ127" t="inlineStr">
        <is>
          <t>with ETS/CT</t>
        </is>
      </c>
      <c r="AK127" t="str">
        <f>IF(AND($CF127&lt;&gt;"",IFERROR(INDEX(subsample_country_map!$B:$B,MATCH($CF127,subsample_country_map!$A:$A,0)),"")&lt;&gt;""),INDEX(subsample_country_map!$B:$B,MATCH($CF127,subsample_country_map!$A:$A,0)),INDEX(lookup!$AA:$AA,MATCH($A127,lookup!$A:$A,0)))</f>
        <v>2_Europe</v>
      </c>
      <c r="AL127" t="str">
        <f>IF(AND($CF127&lt;&gt;"",IFERROR(INDEX(subsample_country_map!$C:$C,MATCH($CF127,subsample_country_map!$A:$A,0)),"")&lt;&gt;""),INDEX(subsample_country_map!$C:$C,MATCH($CF127,subsample_country_map!$A:$A,0)),INDEX(lookup!$AB:$AB,MATCH($A127,lookup!$A:$A,0)))</f>
        <v>99_NCE</v>
      </c>
      <c r="AM127" t="str">
        <f>IF(AND($CF127&lt;&gt;"",IFERROR(INDEX(subsample_country_map!$D:$D,MATCH($CF127,subsample_country_map!$A:$A,0)),"")&lt;&gt;""),INDEX(subsample_country_map!$D:$D,MATCH($CF127,subsample_country_map!$A:$A,0)),INDEX(lookup!$AC:$AC,MATCH($A127,lookup!$A:$A,0)))</f>
        <v>1_western</v>
      </c>
      <c r="AN127" t="str">
        <f>IF(AND($CF127&lt;&gt;"",IFERROR(INDEX(subsample_country_map!$E:$E,MATCH($CF127,subsample_country_map!$A:$A,0)),"")&lt;&gt;""),INDEX(subsample_country_map!$E:$E,MATCH($CF127,subsample_country_map!$A:$A,0)),INDEX(lookup!$AD:$AD,MATCH($A127,lookup!$A:$A,0)))</f>
        <v>99_NCE</v>
      </c>
      <c r="AO127" t="str">
        <f>INDEX(lookup!$Y:$Y,MATCH($A127,lookup!$A:$A,0))</f>
        <v>1_not published</v>
      </c>
      <c r="AP127" t="str">
        <f>INDEX(lookup!$Z:$Z,MATCH($A127,lookup!$A:$A,0))</f>
        <v>99_NCE</v>
      </c>
      <c r="AQ127" t="str">
        <f>INDEX(lookup!$W:$W,MATCH($A127,lookup!$A:$A,0))</f>
        <v>1_fin/acc/econ</v>
      </c>
      <c r="AS127" t="inlineStr">
        <is>
          <t>staging</t>
        </is>
      </c>
      <c r="AT127" t="inlineStr">
        <is>
          <t>bad-CER</t>
        </is>
      </c>
      <c r="AU127" t="inlineStr">
        <is>
          <t>cost</t>
        </is>
      </c>
      <c r="AV127" t="inlineStr">
        <is>
          <t>0.0432</t>
        </is>
      </c>
      <c r="AW127" t="inlineStr">
        <is>
          <t>0.0154</t>
        </is>
      </c>
      <c r="BA127" t="n">
        <v>306788</v>
      </c>
      <c r="BB127" t="inlineStr">
        <is>
          <t>as-stated:in the previous year (or quarter, depending on the firm's reporting frequency)</t>
        </is>
      </c>
      <c r="BC127" t="inlineStr">
        <is>
          <t>FE</t>
        </is>
      </c>
      <c r="BD127" t="inlineStr">
        <is>
          <t>other:firm-time level</t>
        </is>
      </c>
      <c r="BE127" t="inlineStr">
        <is>
          <t>none</t>
        </is>
      </c>
      <c r="BI127" t="inlineStr">
        <is>
          <t>Table A1</t>
        </is>
      </c>
      <c r="BJ127" t="inlineStr">
        <is>
          <t>Column 3 (Bank+Time+ILS FE, with interaction)</t>
        </is>
      </c>
      <c r="BK127" t="inlineStr">
        <is>
          <t>42</t>
        </is>
      </c>
      <c r="BL127" t="inlineStr">
        <is>
          <t>Carbonf,t 0.0432*** (0.0154)</t>
        </is>
      </c>
      <c r="BM127" t="inlineStr">
        <is>
          <t>Carbonf,t</t>
        </is>
      </c>
      <c r="BN127" t="inlineStr">
        <is>
          <t>Spreadb,f,t (monthly average credit spread over maturity-matched risk-free rate)</t>
        </is>
      </c>
      <c r="BO127" t="inlineStr">
        <is>
          <t>update</t>
        </is>
      </c>
      <c r="BP127" t="inlineStr">
        <is>
          <t>Altavilla et al (2024)</t>
        </is>
      </c>
      <c r="BQ127" t="inlineStr">
        <is>
          <t>computed</t>
        </is>
      </c>
      <c r="BT127" t="n">
        <v>0</v>
      </c>
      <c r="BU127" t="inlineStr">
        <is>
          <t>staging_Altavilla_et_al_2024.csv</t>
        </is>
      </c>
      <c r="BW127" t="n">
        <v>2018</v>
      </c>
      <c r="BX127" t="n">
        <v>2022</v>
      </c>
      <c r="BY127" t="inlineStr">
        <is>
          <t>multi: euro area (all euro-area countries; borrowers are publicly listed euro-area firms in AnaCredit)</t>
        </is>
      </c>
      <c r="BZ127" t="n">
        <v>2020</v>
      </c>
      <c r="CA127" t="n">
        <v>1</v>
      </c>
      <c r="CB127" t="n">
        <v>1</v>
      </c>
      <c r="CC127" t="n">
        <v>1</v>
      </c>
      <c r="CD127" t="n">
        <v>-0.005064563086663038</v>
      </c>
      <c r="CE127" t="n">
        <v>1</v>
      </c>
    </row>
    <row r="128">
      <c r="A128" t="inlineStr">
        <is>
          <t>Altavilla et al (2024)</t>
        </is>
      </c>
      <c r="B128" t="n">
        <v>1433</v>
      </c>
      <c r="C128" t="n">
        <v>-0.01534773373282167</v>
      </c>
      <c r="D128" t="n">
        <v>306788</v>
      </c>
      <c r="E128">
        <f>IF(ISNUMBER($BA128),$BA128,IF(AND(ISNUMBER($D128),ISNUMBER($BW128),ISNUMBER($BX128)),$D128*($BX128-$BW128+1),""))</f>
        <v>306788.0</v>
      </c>
      <c r="H128" t="inlineStr">
        <is>
          <t>partial</t>
        </is>
      </c>
      <c r="I128" t="inlineStr">
        <is>
          <t>Regression Cofficient and Standard Error  available</t>
        </is>
      </c>
      <c r="J128">
        <f>IF($BW128&lt;&gt;"",$BW128,"")</f>
        <v>2018.0</v>
      </c>
      <c r="K128">
        <f>IF($BX128&lt;&gt;"",$BX128,"")</f>
        <v>2022.0</v>
      </c>
      <c r="L128">
        <f>IF(AND(ISNUMBER($BW128),ISNUMBER($BX128)),($BW128+$BX128)/2,"")</f>
        <v>2020.0</v>
      </c>
      <c r="M128">
        <f>IF($L128&lt;&gt;"",$L128,"")</f>
        <v>2020.0</v>
      </c>
      <c r="N128">
        <f>IF(AND(ISNUMBER($BW128),ISNUMBER($BX128)),MIN(1,MAX(0,($BX128-2016+1)/($BX128-$BW128+1))),"")</f>
        <v>1.0</v>
      </c>
      <c r="O128">
        <f>IF(AND(ISNUMBER($BW128),ISNUMBER($BX128)),MIN(1,MAX(0,($BX128-2017+1)/($BX128-$BW128+1))),"")</f>
        <v>1.0</v>
      </c>
      <c r="P128">
        <f>IF(AND(ISNUMBER($BW128),ISNUMBER($BX128)),MIN(1,MAX(0,($BX128-2018+1)/($BX128-$BW128+1))),"")</f>
        <v>1.0</v>
      </c>
      <c r="Q128">
        <f>IF(AND(ISNUMBER($BW128),ISNUMBER($BX128)),MIN(1,MAX(0,($BX128-2019+1)/($BX128-$BW128+1))),"")</f>
        <v>0.8</v>
      </c>
      <c r="R128">
        <f>IF(AND(ISNUMBER($BW128),ISNUMBER($BX128)),MIN(1,MAX(0,($BX128-2016+1)/($BX128-$BW128+1))),"")</f>
        <v>1.0</v>
      </c>
      <c r="S128">
        <f>IF($L128&lt;&gt;"",IF($L128&gt;=2015.5,1,0),"")</f>
        <v>1.0</v>
      </c>
      <c r="T128">
        <f>IF($L128&lt;&gt;"",IF($L128&gt;=2016,1,0),"")</f>
        <v>1.0</v>
      </c>
      <c r="U128">
        <f>IF(ISNUMBER($BX128),IF($BX128&gt;=2016,1,0),"")</f>
        <v>1.0</v>
      </c>
      <c r="V128">
        <f>IF(ISNUMBER($BW128),IF($BW128&gt;=2016,1,0),"")</f>
        <v>1.0</v>
      </c>
      <c r="W128" t="str">
        <f>IF(AND(ISNUMBER($BW128),ISNUMBER($BX128)),IF($BW128&gt;=2016,"post-only",IF($BX128&lt;2016,"pre-only","mixed")),"")</f>
        <v>post-only</v>
      </c>
      <c r="X128">
        <f>IF(AND(ISNUMBER($BW128),ISNUMBER($BX128)),MIN(1,MAX(0,($BX128-2017+1)/($BX128-$BW128+1))),"")</f>
        <v>1.0</v>
      </c>
      <c r="Y128">
        <f>IF(AND(ISNUMBER($BW128),ISNUMBER($BX128)),MIN(1,MAX(0,($BX128-2018+1)/($BX128-$BW128+1))),"")</f>
        <v>1.0</v>
      </c>
      <c r="Z128">
        <f>IF(AND(ISNUMBER($BW128),ISNUMBER($BX128)),MIN(1,MAX(0,($BX128-2019+1)/($BX128-$BW128+1))),"")</f>
        <v>0.8</v>
      </c>
      <c r="AA128">
        <f>IF(ISNUMBER($BX128),IF($BX128&gt;=2017,1,0),"")</f>
        <v>1.0</v>
      </c>
      <c r="AB128">
        <f>IF(ISNUMBER($BX128),IF($BX128&gt;=2018,1,0),"")</f>
        <v>1.0</v>
      </c>
      <c r="AC128">
        <f>IF(ISNUMBER($BX128),IF($BX128&gt;=2019,1,0),"")</f>
        <v>1.0</v>
      </c>
      <c r="AD128">
        <f>IF($L128&lt;&gt;"",IF($L128&gt;2013,1,0),"")</f>
        <v>1.0</v>
      </c>
      <c r="AE128">
        <f>IF($L128&lt;&gt;"",1+IF($L128&gt;2011,1,0)+IF($L128&gt;2014,1,0),"")</f>
        <v>3.0</v>
      </c>
      <c r="AF128" t="inlineStr">
        <is>
          <t>loan (interest rate)</t>
        </is>
      </c>
      <c r="AG128" t="inlineStr">
        <is>
          <t>disclosure</t>
        </is>
      </c>
      <c r="AH128" t="inlineStr">
        <is>
          <t>99_NCE</t>
        </is>
      </c>
      <c r="AI128" t="inlineStr">
        <is>
          <t>with ETS/CT</t>
        </is>
      </c>
      <c r="AJ128" t="inlineStr">
        <is>
          <t>with ETS/CT</t>
        </is>
      </c>
      <c r="AK128" t="str">
        <f>IF(AND($CF128&lt;&gt;"",IFERROR(INDEX(subsample_country_map!$B:$B,MATCH($CF128,subsample_country_map!$A:$A,0)),"")&lt;&gt;""),INDEX(subsample_country_map!$B:$B,MATCH($CF128,subsample_country_map!$A:$A,0)),INDEX(lookup!$AA:$AA,MATCH($A128,lookup!$A:$A,0)))</f>
        <v>2_Europe</v>
      </c>
      <c r="AL128" t="str">
        <f>IF(AND($CF128&lt;&gt;"",IFERROR(INDEX(subsample_country_map!$C:$C,MATCH($CF128,subsample_country_map!$A:$A,0)),"")&lt;&gt;""),INDEX(subsample_country_map!$C:$C,MATCH($CF128,subsample_country_map!$A:$A,0)),INDEX(lookup!$AB:$AB,MATCH($A128,lookup!$A:$A,0)))</f>
        <v>99_NCE</v>
      </c>
      <c r="AM128" t="str">
        <f>IF(AND($CF128&lt;&gt;"",IFERROR(INDEX(subsample_country_map!$D:$D,MATCH($CF128,subsample_country_map!$A:$A,0)),"")&lt;&gt;""),INDEX(subsample_country_map!$D:$D,MATCH($CF128,subsample_country_map!$A:$A,0)),INDEX(lookup!$AC:$AC,MATCH($A128,lookup!$A:$A,0)))</f>
        <v>1_western</v>
      </c>
      <c r="AN128" t="str">
        <f>IF(AND($CF128&lt;&gt;"",IFERROR(INDEX(subsample_country_map!$E:$E,MATCH($CF128,subsample_country_map!$A:$A,0)),"")&lt;&gt;""),INDEX(subsample_country_map!$E:$E,MATCH($CF128,subsample_country_map!$A:$A,0)),INDEX(lookup!$AD:$AD,MATCH($A128,lookup!$A:$A,0)))</f>
        <v>99_NCE</v>
      </c>
      <c r="AO128" t="str">
        <f>INDEX(lookup!$Y:$Y,MATCH($A128,lookup!$A:$A,0))</f>
        <v>1_not published</v>
      </c>
      <c r="AP128" t="str">
        <f>INDEX(lookup!$Z:$Z,MATCH($A128,lookup!$A:$A,0))</f>
        <v>99_NCE</v>
      </c>
      <c r="AQ128" t="str">
        <f>INDEX(lookup!$W:$W,MATCH($A128,lookup!$A:$A,0))</f>
        <v>1_fin/acc/econ</v>
      </c>
      <c r="AS128" t="inlineStr">
        <is>
          <t>staging</t>
        </is>
      </c>
      <c r="AT128" t="inlineStr">
        <is>
          <t>good-CER</t>
        </is>
      </c>
      <c r="AU128" t="inlineStr">
        <is>
          <t>cost</t>
        </is>
      </c>
      <c r="AV128" t="inlineStr">
        <is>
          <t>-0.0681</t>
        </is>
      </c>
      <c r="AW128" t="inlineStr">
        <is>
          <t>0.00801</t>
        </is>
      </c>
      <c r="BA128" t="n">
        <v>306788</v>
      </c>
      <c r="BB128" t="inlineStr">
        <is>
          <t>0</t>
        </is>
      </c>
      <c r="BC128" t="inlineStr">
        <is>
          <t>FE</t>
        </is>
      </c>
      <c r="BD128" t="inlineStr">
        <is>
          <t>other:firm-time level</t>
        </is>
      </c>
      <c r="BE128" t="inlineStr">
        <is>
          <t>none</t>
        </is>
      </c>
      <c r="BI128" t="inlineStr">
        <is>
          <t>Table A1</t>
        </is>
      </c>
      <c r="BJ128" t="inlineStr">
        <is>
          <t>Column 3 (Bank+Time+ILS FE, with interaction)</t>
        </is>
      </c>
      <c r="BK128" t="inlineStr">
        <is>
          <t>42</t>
        </is>
      </c>
      <c r="BL128" t="inlineStr">
        <is>
          <t>Targetf,t -0.0681*** (0.00801)</t>
        </is>
      </c>
      <c r="BM128" t="inlineStr">
        <is>
          <t>Targetf,t</t>
        </is>
      </c>
      <c r="BN128" t="inlineStr">
        <is>
          <t>Spreadb,f,t (monthly average credit spread over maturity-matched risk-free rate)</t>
        </is>
      </c>
      <c r="BO128" t="inlineStr">
        <is>
          <t>update</t>
        </is>
      </c>
      <c r="BP128" t="inlineStr">
        <is>
          <t>Altavilla et al (2024)</t>
        </is>
      </c>
      <c r="BQ128" t="inlineStr">
        <is>
          <t>computed</t>
        </is>
      </c>
      <c r="BT128" t="n">
        <v>0</v>
      </c>
      <c r="BU128" t="inlineStr">
        <is>
          <t>staging_Altavilla_et_al_2024.csv</t>
        </is>
      </c>
      <c r="BW128" t="n">
        <v>2018</v>
      </c>
      <c r="BX128" t="n">
        <v>2022</v>
      </c>
      <c r="BY128" t="inlineStr">
        <is>
          <t>multi: euro area (all euro-area countries; borrowers are publicly listed euro-area firms in AnaCredit)</t>
        </is>
      </c>
      <c r="BZ128" t="n">
        <v>2020</v>
      </c>
      <c r="CA128" t="n">
        <v>1</v>
      </c>
      <c r="CB128" t="n">
        <v>1</v>
      </c>
      <c r="CC128" t="n">
        <v>1</v>
      </c>
      <c r="CD128" t="n">
        <v>-0.01534893897105166</v>
      </c>
      <c r="CE128" t="n">
        <v>1</v>
      </c>
    </row>
    <row r="129">
      <c r="A129" t="inlineStr">
        <is>
          <t>Altavilla et al (2024)</t>
        </is>
      </c>
      <c r="B129" t="n">
        <v>1434</v>
      </c>
      <c r="C129" t="n">
        <v>-0.002942433515749745</v>
      </c>
      <c r="D129" t="n">
        <v>305401</v>
      </c>
      <c r="E129">
        <f>IF(ISNUMBER($BA129),$BA129,IF(AND(ISNUMBER($D129),ISNUMBER($BW129),ISNUMBER($BX129)),$D129*($BX129-$BW129+1),""))</f>
        <v>305401.0</v>
      </c>
      <c r="H129" t="inlineStr">
        <is>
          <t>partial</t>
        </is>
      </c>
      <c r="I129" t="inlineStr">
        <is>
          <t>Regression Cofficient and Standard Error  available</t>
        </is>
      </c>
      <c r="J129">
        <f>IF($BW129&lt;&gt;"",$BW129,"")</f>
        <v>2018.0</v>
      </c>
      <c r="K129">
        <f>IF($BX129&lt;&gt;"",$BX129,"")</f>
        <v>2022.0</v>
      </c>
      <c r="L129">
        <f>IF(AND(ISNUMBER($BW129),ISNUMBER($BX129)),($BW129+$BX129)/2,"")</f>
        <v>2020.0</v>
      </c>
      <c r="M129">
        <f>IF($L129&lt;&gt;"",$L129,"")</f>
        <v>2020.0</v>
      </c>
      <c r="N129">
        <f>IF(AND(ISNUMBER($BW129),ISNUMBER($BX129)),MIN(1,MAX(0,($BX129-2016+1)/($BX129-$BW129+1))),"")</f>
        <v>1.0</v>
      </c>
      <c r="O129">
        <f>IF(AND(ISNUMBER($BW129),ISNUMBER($BX129)),MIN(1,MAX(0,($BX129-2017+1)/($BX129-$BW129+1))),"")</f>
        <v>1.0</v>
      </c>
      <c r="P129">
        <f>IF(AND(ISNUMBER($BW129),ISNUMBER($BX129)),MIN(1,MAX(0,($BX129-2018+1)/($BX129-$BW129+1))),"")</f>
        <v>1.0</v>
      </c>
      <c r="Q129">
        <f>IF(AND(ISNUMBER($BW129),ISNUMBER($BX129)),MIN(1,MAX(0,($BX129-2019+1)/($BX129-$BW129+1))),"")</f>
        <v>0.8</v>
      </c>
      <c r="R129">
        <f>IF(AND(ISNUMBER($BW129),ISNUMBER($BX129)),MIN(1,MAX(0,($BX129-2016+1)/($BX129-$BW129+1))),"")</f>
        <v>1.0</v>
      </c>
      <c r="S129">
        <f>IF($L129&lt;&gt;"",IF($L129&gt;=2015.5,1,0),"")</f>
        <v>1.0</v>
      </c>
      <c r="T129">
        <f>IF($L129&lt;&gt;"",IF($L129&gt;=2016,1,0),"")</f>
        <v>1.0</v>
      </c>
      <c r="U129">
        <f>IF(ISNUMBER($BX129),IF($BX129&gt;=2016,1,0),"")</f>
        <v>1.0</v>
      </c>
      <c r="V129">
        <f>IF(ISNUMBER($BW129),IF($BW129&gt;=2016,1,0),"")</f>
        <v>1.0</v>
      </c>
      <c r="W129" t="str">
        <f>IF(AND(ISNUMBER($BW129),ISNUMBER($BX129)),IF($BW129&gt;=2016,"post-only",IF($BX129&lt;2016,"pre-only","mixed")),"")</f>
        <v>post-only</v>
      </c>
      <c r="X129">
        <f>IF(AND(ISNUMBER($BW129),ISNUMBER($BX129)),MIN(1,MAX(0,($BX129-2017+1)/($BX129-$BW129+1))),"")</f>
        <v>1.0</v>
      </c>
      <c r="Y129">
        <f>IF(AND(ISNUMBER($BW129),ISNUMBER($BX129)),MIN(1,MAX(0,($BX129-2018+1)/($BX129-$BW129+1))),"")</f>
        <v>1.0</v>
      </c>
      <c r="Z129">
        <f>IF(AND(ISNUMBER($BW129),ISNUMBER($BX129)),MIN(1,MAX(0,($BX129-2019+1)/($BX129-$BW129+1))),"")</f>
        <v>0.8</v>
      </c>
      <c r="AA129">
        <f>IF(ISNUMBER($BX129),IF($BX129&gt;=2017,1,0),"")</f>
        <v>1.0</v>
      </c>
      <c r="AB129">
        <f>IF(ISNUMBER($BX129),IF($BX129&gt;=2018,1,0),"")</f>
        <v>1.0</v>
      </c>
      <c r="AC129">
        <f>IF(ISNUMBER($BX129),IF($BX129&gt;=2019,1,0),"")</f>
        <v>1.0</v>
      </c>
      <c r="AD129">
        <f>IF($L129&lt;&gt;"",IF($L129&gt;2013,1,0),"")</f>
        <v>1.0</v>
      </c>
      <c r="AE129">
        <f>IF($L129&lt;&gt;"",1+IF($L129&gt;2011,1,0)+IF($L129&gt;2014,1,0),"")</f>
        <v>3.0</v>
      </c>
      <c r="AF129" t="inlineStr">
        <is>
          <t>loan (interest rate)</t>
        </is>
      </c>
      <c r="AG129" t="inlineStr">
        <is>
          <t>performance</t>
        </is>
      </c>
      <c r="AH129" t="inlineStr">
        <is>
          <t>99_NCE</t>
        </is>
      </c>
      <c r="AI129" t="inlineStr">
        <is>
          <t>with ETS/CT</t>
        </is>
      </c>
      <c r="AJ129" t="inlineStr">
        <is>
          <t>with ETS/CT</t>
        </is>
      </c>
      <c r="AK129" t="str">
        <f>IF(AND($CF129&lt;&gt;"",IFERROR(INDEX(subsample_country_map!$B:$B,MATCH($CF129,subsample_country_map!$A:$A,0)),"")&lt;&gt;""),INDEX(subsample_country_map!$B:$B,MATCH($CF129,subsample_country_map!$A:$A,0)),INDEX(lookup!$AA:$AA,MATCH($A129,lookup!$A:$A,0)))</f>
        <v>2_Europe</v>
      </c>
      <c r="AL129" t="str">
        <f>IF(AND($CF129&lt;&gt;"",IFERROR(INDEX(subsample_country_map!$C:$C,MATCH($CF129,subsample_country_map!$A:$A,0)),"")&lt;&gt;""),INDEX(subsample_country_map!$C:$C,MATCH($CF129,subsample_country_map!$A:$A,0)),INDEX(lookup!$AB:$AB,MATCH($A129,lookup!$A:$A,0)))</f>
        <v>99_NCE</v>
      </c>
      <c r="AM129" t="str">
        <f>IF(AND($CF129&lt;&gt;"",IFERROR(INDEX(subsample_country_map!$D:$D,MATCH($CF129,subsample_country_map!$A:$A,0)),"")&lt;&gt;""),INDEX(subsample_country_map!$D:$D,MATCH($CF129,subsample_country_map!$A:$A,0)),INDEX(lookup!$AC:$AC,MATCH($A129,lookup!$A:$A,0)))</f>
        <v>1_western</v>
      </c>
      <c r="AN129" t="str">
        <f>IF(AND($CF129&lt;&gt;"",IFERROR(INDEX(subsample_country_map!$E:$E,MATCH($CF129,subsample_country_map!$A:$A,0)),"")&lt;&gt;""),INDEX(subsample_country_map!$E:$E,MATCH($CF129,subsample_country_map!$A:$A,0)),INDEX(lookup!$AD:$AD,MATCH($A129,lookup!$A:$A,0)))</f>
        <v>99_NCE</v>
      </c>
      <c r="AO129" t="str">
        <f>INDEX(lookup!$Y:$Y,MATCH($A129,lookup!$A:$A,0))</f>
        <v>1_not published</v>
      </c>
      <c r="AP129" t="str">
        <f>INDEX(lookup!$Z:$Z,MATCH($A129,lookup!$A:$A,0))</f>
        <v>99_NCE</v>
      </c>
      <c r="AQ129" t="str">
        <f>INDEX(lookup!$W:$W,MATCH($A129,lookup!$A:$A,0))</f>
        <v>1_fin/acc/econ</v>
      </c>
      <c r="AS129" t="inlineStr">
        <is>
          <t>staging</t>
        </is>
      </c>
      <c r="AT129" t="inlineStr">
        <is>
          <t>bad-CER</t>
        </is>
      </c>
      <c r="AU129" t="inlineStr">
        <is>
          <t>cost</t>
        </is>
      </c>
      <c r="AV129" t="inlineStr">
        <is>
          <t>0.0187</t>
        </is>
      </c>
      <c r="AW129" t="inlineStr">
        <is>
          <t>0.0115</t>
        </is>
      </c>
      <c r="BA129" t="n">
        <v>305401</v>
      </c>
      <c r="BB129" t="inlineStr">
        <is>
          <t>as-stated:in the previous year (or quarter, depending on the firm's reporting frequency)</t>
        </is>
      </c>
      <c r="BC129" t="inlineStr">
        <is>
          <t>FE</t>
        </is>
      </c>
      <c r="BD129" t="inlineStr">
        <is>
          <t>other:firm-time level</t>
        </is>
      </c>
      <c r="BE129" t="inlineStr">
        <is>
          <t>none</t>
        </is>
      </c>
      <c r="BI129" t="inlineStr">
        <is>
          <t>Table A1</t>
        </is>
      </c>
      <c r="BJ129" t="inlineStr">
        <is>
          <t>Column 4 (Bank+ILSxTime FE)</t>
        </is>
      </c>
      <c r="BK129" t="inlineStr">
        <is>
          <t>42</t>
        </is>
      </c>
      <c r="BL129" t="inlineStr">
        <is>
          <t>Carbonf,t 0.0187 (0.0115)</t>
        </is>
      </c>
      <c r="BM129" t="inlineStr">
        <is>
          <t>Carbonf,t</t>
        </is>
      </c>
      <c r="BN129" t="inlineStr">
        <is>
          <t>Spreadb,f,t (monthly average credit spread over maturity-matched risk-free rate)</t>
        </is>
      </c>
      <c r="BO129" t="inlineStr">
        <is>
          <t>update</t>
        </is>
      </c>
      <c r="BP129" t="inlineStr">
        <is>
          <t>Altavilla et al (2024)</t>
        </is>
      </c>
      <c r="BQ129" t="inlineStr">
        <is>
          <t>computed</t>
        </is>
      </c>
      <c r="BT129" t="n">
        <v>0</v>
      </c>
      <c r="BU129" t="inlineStr">
        <is>
          <t>staging_Altavilla_et_al_2024.csv</t>
        </is>
      </c>
      <c r="BW129" t="n">
        <v>2018</v>
      </c>
      <c r="BX129" t="n">
        <v>2022</v>
      </c>
      <c r="BY129" t="inlineStr">
        <is>
          <t>multi: euro area (all euro-area countries; borrowers are publicly listed euro-area firms in AnaCredit)</t>
        </is>
      </c>
      <c r="BZ129" t="n">
        <v>2020</v>
      </c>
      <c r="CA129" t="n">
        <v>1</v>
      </c>
      <c r="CB129" t="n">
        <v>1</v>
      </c>
      <c r="CC129" t="n">
        <v>1</v>
      </c>
      <c r="CD129" t="n">
        <v>-0.00294244200757361</v>
      </c>
      <c r="CE129" t="n">
        <v>1</v>
      </c>
    </row>
    <row r="130">
      <c r="A130" t="inlineStr">
        <is>
          <t>Altavilla et al (2024)</t>
        </is>
      </c>
      <c r="B130" t="n">
        <v>1435</v>
      </c>
      <c r="C130" t="n">
        <v>-0.01256828044081815</v>
      </c>
      <c r="D130" t="n">
        <v>305401</v>
      </c>
      <c r="E130">
        <f>IF(ISNUMBER($BA130),$BA130,IF(AND(ISNUMBER($D130),ISNUMBER($BW130),ISNUMBER($BX130)),$D130*($BX130-$BW130+1),""))</f>
        <v>305401.0</v>
      </c>
      <c r="H130" t="inlineStr">
        <is>
          <t>partial</t>
        </is>
      </c>
      <c r="I130" t="inlineStr">
        <is>
          <t>Regression Cofficient and Standard Error  available</t>
        </is>
      </c>
      <c r="J130">
        <f>IF($BW130&lt;&gt;"",$BW130,"")</f>
        <v>2018.0</v>
      </c>
      <c r="K130">
        <f>IF($BX130&lt;&gt;"",$BX130,"")</f>
        <v>2022.0</v>
      </c>
      <c r="L130">
        <f>IF(AND(ISNUMBER($BW130),ISNUMBER($BX130)),($BW130+$BX130)/2,"")</f>
        <v>2020.0</v>
      </c>
      <c r="M130">
        <f>IF($L130&lt;&gt;"",$L130,"")</f>
        <v>2020.0</v>
      </c>
      <c r="N130">
        <f>IF(AND(ISNUMBER($BW130),ISNUMBER($BX130)),MIN(1,MAX(0,($BX130-2016+1)/($BX130-$BW130+1))),"")</f>
        <v>1.0</v>
      </c>
      <c r="O130">
        <f>IF(AND(ISNUMBER($BW130),ISNUMBER($BX130)),MIN(1,MAX(0,($BX130-2017+1)/($BX130-$BW130+1))),"")</f>
        <v>1.0</v>
      </c>
      <c r="P130">
        <f>IF(AND(ISNUMBER($BW130),ISNUMBER($BX130)),MIN(1,MAX(0,($BX130-2018+1)/($BX130-$BW130+1))),"")</f>
        <v>1.0</v>
      </c>
      <c r="Q130">
        <f>IF(AND(ISNUMBER($BW130),ISNUMBER($BX130)),MIN(1,MAX(0,($BX130-2019+1)/($BX130-$BW130+1))),"")</f>
        <v>0.8</v>
      </c>
      <c r="R130">
        <f>IF(AND(ISNUMBER($BW130),ISNUMBER($BX130)),MIN(1,MAX(0,($BX130-2016+1)/($BX130-$BW130+1))),"")</f>
        <v>1.0</v>
      </c>
      <c r="S130">
        <f>IF($L130&lt;&gt;"",IF($L130&gt;=2015.5,1,0),"")</f>
        <v>1.0</v>
      </c>
      <c r="T130">
        <f>IF($L130&lt;&gt;"",IF($L130&gt;=2016,1,0),"")</f>
        <v>1.0</v>
      </c>
      <c r="U130">
        <f>IF(ISNUMBER($BX130),IF($BX130&gt;=2016,1,0),"")</f>
        <v>1.0</v>
      </c>
      <c r="V130">
        <f>IF(ISNUMBER($BW130),IF($BW130&gt;=2016,1,0),"")</f>
        <v>1.0</v>
      </c>
      <c r="W130" t="str">
        <f>IF(AND(ISNUMBER($BW130),ISNUMBER($BX130)),IF($BW130&gt;=2016,"post-only",IF($BX130&lt;2016,"pre-only","mixed")),"")</f>
        <v>post-only</v>
      </c>
      <c r="X130">
        <f>IF(AND(ISNUMBER($BW130),ISNUMBER($BX130)),MIN(1,MAX(0,($BX130-2017+1)/($BX130-$BW130+1))),"")</f>
        <v>1.0</v>
      </c>
      <c r="Y130">
        <f>IF(AND(ISNUMBER($BW130),ISNUMBER($BX130)),MIN(1,MAX(0,($BX130-2018+1)/($BX130-$BW130+1))),"")</f>
        <v>1.0</v>
      </c>
      <c r="Z130">
        <f>IF(AND(ISNUMBER($BW130),ISNUMBER($BX130)),MIN(1,MAX(0,($BX130-2019+1)/($BX130-$BW130+1))),"")</f>
        <v>0.8</v>
      </c>
      <c r="AA130">
        <f>IF(ISNUMBER($BX130),IF($BX130&gt;=2017,1,0),"")</f>
        <v>1.0</v>
      </c>
      <c r="AB130">
        <f>IF(ISNUMBER($BX130),IF($BX130&gt;=2018,1,0),"")</f>
        <v>1.0</v>
      </c>
      <c r="AC130">
        <f>IF(ISNUMBER($BX130),IF($BX130&gt;=2019,1,0),"")</f>
        <v>1.0</v>
      </c>
      <c r="AD130">
        <f>IF($L130&lt;&gt;"",IF($L130&gt;2013,1,0),"")</f>
        <v>1.0</v>
      </c>
      <c r="AE130">
        <f>IF($L130&lt;&gt;"",1+IF($L130&gt;2011,1,0)+IF($L130&gt;2014,1,0),"")</f>
        <v>3.0</v>
      </c>
      <c r="AF130" t="inlineStr">
        <is>
          <t>loan (interest rate)</t>
        </is>
      </c>
      <c r="AG130" t="inlineStr">
        <is>
          <t>disclosure</t>
        </is>
      </c>
      <c r="AH130" t="inlineStr">
        <is>
          <t>99_NCE</t>
        </is>
      </c>
      <c r="AI130" t="inlineStr">
        <is>
          <t>with ETS/CT</t>
        </is>
      </c>
      <c r="AJ130" t="inlineStr">
        <is>
          <t>with ETS/CT</t>
        </is>
      </c>
      <c r="AK130" t="str">
        <f>IF(AND($CF130&lt;&gt;"",IFERROR(INDEX(subsample_country_map!$B:$B,MATCH($CF130,subsample_country_map!$A:$A,0)),"")&lt;&gt;""),INDEX(subsample_country_map!$B:$B,MATCH($CF130,subsample_country_map!$A:$A,0)),INDEX(lookup!$AA:$AA,MATCH($A130,lookup!$A:$A,0)))</f>
        <v>2_Europe</v>
      </c>
      <c r="AL130" t="str">
        <f>IF(AND($CF130&lt;&gt;"",IFERROR(INDEX(subsample_country_map!$C:$C,MATCH($CF130,subsample_country_map!$A:$A,0)),"")&lt;&gt;""),INDEX(subsample_country_map!$C:$C,MATCH($CF130,subsample_country_map!$A:$A,0)),INDEX(lookup!$AB:$AB,MATCH($A130,lookup!$A:$A,0)))</f>
        <v>99_NCE</v>
      </c>
      <c r="AM130" t="str">
        <f>IF(AND($CF130&lt;&gt;"",IFERROR(INDEX(subsample_country_map!$D:$D,MATCH($CF130,subsample_country_map!$A:$A,0)),"")&lt;&gt;""),INDEX(subsample_country_map!$D:$D,MATCH($CF130,subsample_country_map!$A:$A,0)),INDEX(lookup!$AC:$AC,MATCH($A130,lookup!$A:$A,0)))</f>
        <v>1_western</v>
      </c>
      <c r="AN130" t="str">
        <f>IF(AND($CF130&lt;&gt;"",IFERROR(INDEX(subsample_country_map!$E:$E,MATCH($CF130,subsample_country_map!$A:$A,0)),"")&lt;&gt;""),INDEX(subsample_country_map!$E:$E,MATCH($CF130,subsample_country_map!$A:$A,0)),INDEX(lookup!$AD:$AD,MATCH($A130,lookup!$A:$A,0)))</f>
        <v>99_NCE</v>
      </c>
      <c r="AO130" t="str">
        <f>INDEX(lookup!$Y:$Y,MATCH($A130,lookup!$A:$A,0))</f>
        <v>1_not published</v>
      </c>
      <c r="AP130" t="str">
        <f>INDEX(lookup!$Z:$Z,MATCH($A130,lookup!$A:$A,0))</f>
        <v>99_NCE</v>
      </c>
      <c r="AQ130" t="str">
        <f>INDEX(lookup!$W:$W,MATCH($A130,lookup!$A:$A,0))</f>
        <v>1_fin/acc/econ</v>
      </c>
      <c r="AS130" t="inlineStr">
        <is>
          <t>staging</t>
        </is>
      </c>
      <c r="AT130" t="inlineStr">
        <is>
          <t>good-CER</t>
        </is>
      </c>
      <c r="AU130" t="inlineStr">
        <is>
          <t>cost</t>
        </is>
      </c>
      <c r="AV130" t="inlineStr">
        <is>
          <t>-0.0671</t>
        </is>
      </c>
      <c r="AW130" t="inlineStr">
        <is>
          <t>0.00966</t>
        </is>
      </c>
      <c r="BA130" t="n">
        <v>305401</v>
      </c>
      <c r="BB130" t="inlineStr">
        <is>
          <t>0</t>
        </is>
      </c>
      <c r="BC130" t="inlineStr">
        <is>
          <t>FE</t>
        </is>
      </c>
      <c r="BD130" t="inlineStr">
        <is>
          <t>other:firm-time level</t>
        </is>
      </c>
      <c r="BE130" t="inlineStr">
        <is>
          <t>none</t>
        </is>
      </c>
      <c r="BI130" t="inlineStr">
        <is>
          <t>Table A1</t>
        </is>
      </c>
      <c r="BJ130" t="inlineStr">
        <is>
          <t>Column 4 (Bank+ILSxTime FE)</t>
        </is>
      </c>
      <c r="BK130" t="inlineStr">
        <is>
          <t>42</t>
        </is>
      </c>
      <c r="BL130" t="inlineStr">
        <is>
          <t>Targetf,t -0.0671*** (0.00966)</t>
        </is>
      </c>
      <c r="BM130" t="inlineStr">
        <is>
          <t>Targetf,t</t>
        </is>
      </c>
      <c r="BN130" t="inlineStr">
        <is>
          <t>Spreadb,f,t (monthly average credit spread over maturity-matched risk-free rate)</t>
        </is>
      </c>
      <c r="BO130" t="inlineStr">
        <is>
          <t>update</t>
        </is>
      </c>
      <c r="BP130" t="inlineStr">
        <is>
          <t>Altavilla et al (2024)</t>
        </is>
      </c>
      <c r="BQ130" t="inlineStr">
        <is>
          <t>computed</t>
        </is>
      </c>
      <c r="BT130" t="n">
        <v>0</v>
      </c>
      <c r="BU130" t="inlineStr">
        <is>
          <t>staging_Altavilla_et_al_2024.csv</t>
        </is>
      </c>
      <c r="BW130" t="n">
        <v>2018</v>
      </c>
      <c r="BX130" t="n">
        <v>2022</v>
      </c>
      <c r="BY130" t="inlineStr">
        <is>
          <t>multi: euro area (all euro-area countries; borrowers are publicly listed euro-area firms in AnaCredit)</t>
        </is>
      </c>
      <c r="BZ130" t="n">
        <v>2020</v>
      </c>
      <c r="CA130" t="n">
        <v>1</v>
      </c>
      <c r="CB130" t="n">
        <v>1</v>
      </c>
      <c r="CC130" t="n">
        <v>1</v>
      </c>
      <c r="CD130" t="n">
        <v>-0.01256894227241508</v>
      </c>
      <c r="CE130" t="n">
        <v>1</v>
      </c>
    </row>
    <row r="131">
      <c r="A131" t="inlineStr">
        <is>
          <t>Altavilla et al (2024)</t>
        </is>
      </c>
      <c r="B131" t="n">
        <v>1436</v>
      </c>
      <c r="C131" t="n">
        <v>-0.008507305438545774</v>
      </c>
      <c r="D131" t="n">
        <v>305401</v>
      </c>
      <c r="E131">
        <f>IF(ISNUMBER($BA131),$BA131,IF(AND(ISNUMBER($D131),ISNUMBER($BW131),ISNUMBER($BX131)),$D131*($BX131-$BW131+1),""))</f>
        <v>305401.0</v>
      </c>
      <c r="H131" t="inlineStr">
        <is>
          <t>partial</t>
        </is>
      </c>
      <c r="I131" t="inlineStr">
        <is>
          <t>Regression Cofficient and Standard Error  available</t>
        </is>
      </c>
      <c r="J131">
        <f>IF($BW131&lt;&gt;"",$BW131,"")</f>
        <v>2018.0</v>
      </c>
      <c r="K131">
        <f>IF($BX131&lt;&gt;"",$BX131,"")</f>
        <v>2022.0</v>
      </c>
      <c r="L131">
        <f>IF(AND(ISNUMBER($BW131),ISNUMBER($BX131)),($BW131+$BX131)/2,"")</f>
        <v>2020.0</v>
      </c>
      <c r="M131">
        <f>IF($L131&lt;&gt;"",$L131,"")</f>
        <v>2020.0</v>
      </c>
      <c r="N131">
        <f>IF(AND(ISNUMBER($BW131),ISNUMBER($BX131)),MIN(1,MAX(0,($BX131-2016+1)/($BX131-$BW131+1))),"")</f>
        <v>1.0</v>
      </c>
      <c r="O131">
        <f>IF(AND(ISNUMBER($BW131),ISNUMBER($BX131)),MIN(1,MAX(0,($BX131-2017+1)/($BX131-$BW131+1))),"")</f>
        <v>1.0</v>
      </c>
      <c r="P131">
        <f>IF(AND(ISNUMBER($BW131),ISNUMBER($BX131)),MIN(1,MAX(0,($BX131-2018+1)/($BX131-$BW131+1))),"")</f>
        <v>1.0</v>
      </c>
      <c r="Q131">
        <f>IF(AND(ISNUMBER($BW131),ISNUMBER($BX131)),MIN(1,MAX(0,($BX131-2019+1)/($BX131-$BW131+1))),"")</f>
        <v>0.8</v>
      </c>
      <c r="R131">
        <f>IF(AND(ISNUMBER($BW131),ISNUMBER($BX131)),MIN(1,MAX(0,($BX131-2016+1)/($BX131-$BW131+1))),"")</f>
        <v>1.0</v>
      </c>
      <c r="S131">
        <f>IF($L131&lt;&gt;"",IF($L131&gt;=2015.5,1,0),"")</f>
        <v>1.0</v>
      </c>
      <c r="T131">
        <f>IF($L131&lt;&gt;"",IF($L131&gt;=2016,1,0),"")</f>
        <v>1.0</v>
      </c>
      <c r="U131">
        <f>IF(ISNUMBER($BX131),IF($BX131&gt;=2016,1,0),"")</f>
        <v>1.0</v>
      </c>
      <c r="V131">
        <f>IF(ISNUMBER($BW131),IF($BW131&gt;=2016,1,0),"")</f>
        <v>1.0</v>
      </c>
      <c r="W131" t="str">
        <f>IF(AND(ISNUMBER($BW131),ISNUMBER($BX131)),IF($BW131&gt;=2016,"post-only",IF($BX131&lt;2016,"pre-only","mixed")),"")</f>
        <v>post-only</v>
      </c>
      <c r="X131">
        <f>IF(AND(ISNUMBER($BW131),ISNUMBER($BX131)),MIN(1,MAX(0,($BX131-2017+1)/($BX131-$BW131+1))),"")</f>
        <v>1.0</v>
      </c>
      <c r="Y131">
        <f>IF(AND(ISNUMBER($BW131),ISNUMBER($BX131)),MIN(1,MAX(0,($BX131-2018+1)/($BX131-$BW131+1))),"")</f>
        <v>1.0</v>
      </c>
      <c r="Z131">
        <f>IF(AND(ISNUMBER($BW131),ISNUMBER($BX131)),MIN(1,MAX(0,($BX131-2019+1)/($BX131-$BW131+1))),"")</f>
        <v>0.8</v>
      </c>
      <c r="AA131">
        <f>IF(ISNUMBER($BX131),IF($BX131&gt;=2017,1,0),"")</f>
        <v>1.0</v>
      </c>
      <c r="AB131">
        <f>IF(ISNUMBER($BX131),IF($BX131&gt;=2018,1,0),"")</f>
        <v>1.0</v>
      </c>
      <c r="AC131">
        <f>IF(ISNUMBER($BX131),IF($BX131&gt;=2019,1,0),"")</f>
        <v>1.0</v>
      </c>
      <c r="AD131">
        <f>IF($L131&lt;&gt;"",IF($L131&gt;2013,1,0),"")</f>
        <v>1.0</v>
      </c>
      <c r="AE131">
        <f>IF($L131&lt;&gt;"",1+IF($L131&gt;2011,1,0)+IF($L131&gt;2014,1,0),"")</f>
        <v>3.0</v>
      </c>
      <c r="AF131" t="inlineStr">
        <is>
          <t>loan (interest rate)</t>
        </is>
      </c>
      <c r="AG131" t="inlineStr">
        <is>
          <t>performance</t>
        </is>
      </c>
      <c r="AH131" t="inlineStr">
        <is>
          <t>99_NCE</t>
        </is>
      </c>
      <c r="AI131" t="inlineStr">
        <is>
          <t>with ETS/CT</t>
        </is>
      </c>
      <c r="AJ131" t="inlineStr">
        <is>
          <t>with ETS/CT</t>
        </is>
      </c>
      <c r="AK131" t="str">
        <f>IF(AND($CF131&lt;&gt;"",IFERROR(INDEX(subsample_country_map!$B:$B,MATCH($CF131,subsample_country_map!$A:$A,0)),"")&lt;&gt;""),INDEX(subsample_country_map!$B:$B,MATCH($CF131,subsample_country_map!$A:$A,0)),INDEX(lookup!$AA:$AA,MATCH($A131,lookup!$A:$A,0)))</f>
        <v>2_Europe</v>
      </c>
      <c r="AL131" t="str">
        <f>IF(AND($CF131&lt;&gt;"",IFERROR(INDEX(subsample_country_map!$C:$C,MATCH($CF131,subsample_country_map!$A:$A,0)),"")&lt;&gt;""),INDEX(subsample_country_map!$C:$C,MATCH($CF131,subsample_country_map!$A:$A,0)),INDEX(lookup!$AB:$AB,MATCH($A131,lookup!$A:$A,0)))</f>
        <v>99_NCE</v>
      </c>
      <c r="AM131" t="str">
        <f>IF(AND($CF131&lt;&gt;"",IFERROR(INDEX(subsample_country_map!$D:$D,MATCH($CF131,subsample_country_map!$A:$A,0)),"")&lt;&gt;""),INDEX(subsample_country_map!$D:$D,MATCH($CF131,subsample_country_map!$A:$A,0)),INDEX(lookup!$AC:$AC,MATCH($A131,lookup!$A:$A,0)))</f>
        <v>1_western</v>
      </c>
      <c r="AN131" t="str">
        <f>IF(AND($CF131&lt;&gt;"",IFERROR(INDEX(subsample_country_map!$E:$E,MATCH($CF131,subsample_country_map!$A:$A,0)),"")&lt;&gt;""),INDEX(subsample_country_map!$E:$E,MATCH($CF131,subsample_country_map!$A:$A,0)),INDEX(lookup!$AD:$AD,MATCH($A131,lookup!$A:$A,0)))</f>
        <v>99_NCE</v>
      </c>
      <c r="AO131" t="str">
        <f>INDEX(lookup!$Y:$Y,MATCH($A131,lookup!$A:$A,0))</f>
        <v>1_not published</v>
      </c>
      <c r="AP131" t="str">
        <f>INDEX(lookup!$Z:$Z,MATCH($A131,lookup!$A:$A,0))</f>
        <v>99_NCE</v>
      </c>
      <c r="AQ131" t="str">
        <f>INDEX(lookup!$W:$W,MATCH($A131,lookup!$A:$A,0))</f>
        <v>1_fin/acc/econ</v>
      </c>
      <c r="AS131" t="inlineStr">
        <is>
          <t>staging</t>
        </is>
      </c>
      <c r="AT131" t="inlineStr">
        <is>
          <t>bad-CER</t>
        </is>
      </c>
      <c r="AU131" t="inlineStr">
        <is>
          <t>cost</t>
        </is>
      </c>
      <c r="AV131" t="inlineStr">
        <is>
          <t>0.0898</t>
        </is>
      </c>
      <c r="AW131" t="inlineStr">
        <is>
          <t>0.0191</t>
        </is>
      </c>
      <c r="BA131" t="n">
        <v>305401</v>
      </c>
      <c r="BB131" t="inlineStr">
        <is>
          <t>as-stated:in the previous year (or quarter, depending on the firm's reporting frequency)</t>
        </is>
      </c>
      <c r="BC131" t="inlineStr">
        <is>
          <t>FE</t>
        </is>
      </c>
      <c r="BD131" t="inlineStr">
        <is>
          <t>other:firm-time level</t>
        </is>
      </c>
      <c r="BE131" t="inlineStr">
        <is>
          <t>none</t>
        </is>
      </c>
      <c r="BI131" t="inlineStr">
        <is>
          <t>Table A1</t>
        </is>
      </c>
      <c r="BJ131" t="inlineStr">
        <is>
          <t>Column 5 (Bank+ILSxTime FE, with interaction)</t>
        </is>
      </c>
      <c r="BK131" t="inlineStr">
        <is>
          <t>42</t>
        </is>
      </c>
      <c r="BL131" t="inlineStr">
        <is>
          <t>Carbonf,t 0.0898*** (0.0191)</t>
        </is>
      </c>
      <c r="BM131" t="inlineStr">
        <is>
          <t>Carbonf,t</t>
        </is>
      </c>
      <c r="BN131" t="inlineStr">
        <is>
          <t>Spreadb,f,t (monthly average credit spread over maturity-matched risk-free rate)</t>
        </is>
      </c>
      <c r="BO131" t="inlineStr">
        <is>
          <t>update</t>
        </is>
      </c>
      <c r="BP131" t="inlineStr">
        <is>
          <t>Altavilla et al (2024)</t>
        </is>
      </c>
      <c r="BQ131" t="inlineStr">
        <is>
          <t>computed</t>
        </is>
      </c>
      <c r="BT131" t="n">
        <v>0</v>
      </c>
      <c r="BU131" t="inlineStr">
        <is>
          <t>staging_Altavilla_et_al_2024.csv</t>
        </is>
      </c>
      <c r="BW131" t="n">
        <v>2018</v>
      </c>
      <c r="BX131" t="n">
        <v>2022</v>
      </c>
      <c r="BY131" t="inlineStr">
        <is>
          <t>multi: euro area (all euro-area countries; borrowers are publicly listed euro-area firms in AnaCredit)</t>
        </is>
      </c>
      <c r="BZ131" t="n">
        <v>2020</v>
      </c>
      <c r="CA131" t="n">
        <v>1</v>
      </c>
      <c r="CB131" t="n">
        <v>1</v>
      </c>
      <c r="CC131" t="n">
        <v>1</v>
      </c>
      <c r="CD131" t="n">
        <v>-0.008507510684063579</v>
      </c>
      <c r="CE131" t="n">
        <v>1</v>
      </c>
    </row>
    <row r="132">
      <c r="A132" t="inlineStr">
        <is>
          <t>Altavilla et al (2024)</t>
        </is>
      </c>
      <c r="B132" t="n">
        <v>1437</v>
      </c>
      <c r="C132" t="n">
        <v>-0.01452696073162523</v>
      </c>
      <c r="D132" t="n">
        <v>305401</v>
      </c>
      <c r="E132">
        <f>IF(ISNUMBER($BA132),$BA132,IF(AND(ISNUMBER($D132),ISNUMBER($BW132),ISNUMBER($BX132)),$D132*($BX132-$BW132+1),""))</f>
        <v>305401.0</v>
      </c>
      <c r="H132" t="inlineStr">
        <is>
          <t>partial</t>
        </is>
      </c>
      <c r="I132" t="inlineStr">
        <is>
          <t>Regression Cofficient and Standard Error  available</t>
        </is>
      </c>
      <c r="J132">
        <f>IF($BW132&lt;&gt;"",$BW132,"")</f>
        <v>2018.0</v>
      </c>
      <c r="K132">
        <f>IF($BX132&lt;&gt;"",$BX132,"")</f>
        <v>2022.0</v>
      </c>
      <c r="L132">
        <f>IF(AND(ISNUMBER($BW132),ISNUMBER($BX132)),($BW132+$BX132)/2,"")</f>
        <v>2020.0</v>
      </c>
      <c r="M132">
        <f>IF($L132&lt;&gt;"",$L132,"")</f>
        <v>2020.0</v>
      </c>
      <c r="N132">
        <f>IF(AND(ISNUMBER($BW132),ISNUMBER($BX132)),MIN(1,MAX(0,($BX132-2016+1)/($BX132-$BW132+1))),"")</f>
        <v>1.0</v>
      </c>
      <c r="O132">
        <f>IF(AND(ISNUMBER($BW132),ISNUMBER($BX132)),MIN(1,MAX(0,($BX132-2017+1)/($BX132-$BW132+1))),"")</f>
        <v>1.0</v>
      </c>
      <c r="P132">
        <f>IF(AND(ISNUMBER($BW132),ISNUMBER($BX132)),MIN(1,MAX(0,($BX132-2018+1)/($BX132-$BW132+1))),"")</f>
        <v>1.0</v>
      </c>
      <c r="Q132">
        <f>IF(AND(ISNUMBER($BW132),ISNUMBER($BX132)),MIN(1,MAX(0,($BX132-2019+1)/($BX132-$BW132+1))),"")</f>
        <v>0.8</v>
      </c>
      <c r="R132">
        <f>IF(AND(ISNUMBER($BW132),ISNUMBER($BX132)),MIN(1,MAX(0,($BX132-2016+1)/($BX132-$BW132+1))),"")</f>
        <v>1.0</v>
      </c>
      <c r="S132">
        <f>IF($L132&lt;&gt;"",IF($L132&gt;=2015.5,1,0),"")</f>
        <v>1.0</v>
      </c>
      <c r="T132">
        <f>IF($L132&lt;&gt;"",IF($L132&gt;=2016,1,0),"")</f>
        <v>1.0</v>
      </c>
      <c r="U132">
        <f>IF(ISNUMBER($BX132),IF($BX132&gt;=2016,1,0),"")</f>
        <v>1.0</v>
      </c>
      <c r="V132">
        <f>IF(ISNUMBER($BW132),IF($BW132&gt;=2016,1,0),"")</f>
        <v>1.0</v>
      </c>
      <c r="W132" t="str">
        <f>IF(AND(ISNUMBER($BW132),ISNUMBER($BX132)),IF($BW132&gt;=2016,"post-only",IF($BX132&lt;2016,"pre-only","mixed")),"")</f>
        <v>post-only</v>
      </c>
      <c r="X132">
        <f>IF(AND(ISNUMBER($BW132),ISNUMBER($BX132)),MIN(1,MAX(0,($BX132-2017+1)/($BX132-$BW132+1))),"")</f>
        <v>1.0</v>
      </c>
      <c r="Y132">
        <f>IF(AND(ISNUMBER($BW132),ISNUMBER($BX132)),MIN(1,MAX(0,($BX132-2018+1)/($BX132-$BW132+1))),"")</f>
        <v>1.0</v>
      </c>
      <c r="Z132">
        <f>IF(AND(ISNUMBER($BW132),ISNUMBER($BX132)),MIN(1,MAX(0,($BX132-2019+1)/($BX132-$BW132+1))),"")</f>
        <v>0.8</v>
      </c>
      <c r="AA132">
        <f>IF(ISNUMBER($BX132),IF($BX132&gt;=2017,1,0),"")</f>
        <v>1.0</v>
      </c>
      <c r="AB132">
        <f>IF(ISNUMBER($BX132),IF($BX132&gt;=2018,1,0),"")</f>
        <v>1.0</v>
      </c>
      <c r="AC132">
        <f>IF(ISNUMBER($BX132),IF($BX132&gt;=2019,1,0),"")</f>
        <v>1.0</v>
      </c>
      <c r="AD132">
        <f>IF($L132&lt;&gt;"",IF($L132&gt;2013,1,0),"")</f>
        <v>1.0</v>
      </c>
      <c r="AE132">
        <f>IF($L132&lt;&gt;"",1+IF($L132&gt;2011,1,0)+IF($L132&gt;2014,1,0),"")</f>
        <v>3.0</v>
      </c>
      <c r="AF132" t="inlineStr">
        <is>
          <t>loan (interest rate)</t>
        </is>
      </c>
      <c r="AG132" t="inlineStr">
        <is>
          <t>disclosure</t>
        </is>
      </c>
      <c r="AH132" t="inlineStr">
        <is>
          <t>99_NCE</t>
        </is>
      </c>
      <c r="AI132" t="inlineStr">
        <is>
          <t>with ETS/CT</t>
        </is>
      </c>
      <c r="AJ132" t="inlineStr">
        <is>
          <t>with ETS/CT</t>
        </is>
      </c>
      <c r="AK132" t="str">
        <f>IF(AND($CF132&lt;&gt;"",IFERROR(INDEX(subsample_country_map!$B:$B,MATCH($CF132,subsample_country_map!$A:$A,0)),"")&lt;&gt;""),INDEX(subsample_country_map!$B:$B,MATCH($CF132,subsample_country_map!$A:$A,0)),INDEX(lookup!$AA:$AA,MATCH($A132,lookup!$A:$A,0)))</f>
        <v>2_Europe</v>
      </c>
      <c r="AL132" t="str">
        <f>IF(AND($CF132&lt;&gt;"",IFERROR(INDEX(subsample_country_map!$C:$C,MATCH($CF132,subsample_country_map!$A:$A,0)),"")&lt;&gt;""),INDEX(subsample_country_map!$C:$C,MATCH($CF132,subsample_country_map!$A:$A,0)),INDEX(lookup!$AB:$AB,MATCH($A132,lookup!$A:$A,0)))</f>
        <v>99_NCE</v>
      </c>
      <c r="AM132" t="str">
        <f>IF(AND($CF132&lt;&gt;"",IFERROR(INDEX(subsample_country_map!$D:$D,MATCH($CF132,subsample_country_map!$A:$A,0)),"")&lt;&gt;""),INDEX(subsample_country_map!$D:$D,MATCH($CF132,subsample_country_map!$A:$A,0)),INDEX(lookup!$AC:$AC,MATCH($A132,lookup!$A:$A,0)))</f>
        <v>1_western</v>
      </c>
      <c r="AN132" t="str">
        <f>IF(AND($CF132&lt;&gt;"",IFERROR(INDEX(subsample_country_map!$E:$E,MATCH($CF132,subsample_country_map!$A:$A,0)),"")&lt;&gt;""),INDEX(subsample_country_map!$E:$E,MATCH($CF132,subsample_country_map!$A:$A,0)),INDEX(lookup!$AD:$AD,MATCH($A132,lookup!$A:$A,0)))</f>
        <v>99_NCE</v>
      </c>
      <c r="AO132" t="str">
        <f>INDEX(lookup!$Y:$Y,MATCH($A132,lookup!$A:$A,0))</f>
        <v>1_not published</v>
      </c>
      <c r="AP132" t="str">
        <f>INDEX(lookup!$Z:$Z,MATCH($A132,lookup!$A:$A,0))</f>
        <v>99_NCE</v>
      </c>
      <c r="AQ132" t="str">
        <f>INDEX(lookup!$W:$W,MATCH($A132,lookup!$A:$A,0))</f>
        <v>1_fin/acc/econ</v>
      </c>
      <c r="AS132" t="inlineStr">
        <is>
          <t>staging</t>
        </is>
      </c>
      <c r="AT132" t="inlineStr">
        <is>
          <t>good-CER</t>
        </is>
      </c>
      <c r="AU132" t="inlineStr">
        <is>
          <t>cost</t>
        </is>
      </c>
      <c r="AV132" t="inlineStr">
        <is>
          <t>-0.0778</t>
        </is>
      </c>
      <c r="AW132" t="inlineStr">
        <is>
          <t>0.00969</t>
        </is>
      </c>
      <c r="BA132" t="n">
        <v>305401</v>
      </c>
      <c r="BB132" t="inlineStr">
        <is>
          <t>0</t>
        </is>
      </c>
      <c r="BC132" t="inlineStr">
        <is>
          <t>FE</t>
        </is>
      </c>
      <c r="BD132" t="inlineStr">
        <is>
          <t>other:firm-time level</t>
        </is>
      </c>
      <c r="BE132" t="inlineStr">
        <is>
          <t>none</t>
        </is>
      </c>
      <c r="BI132" t="inlineStr">
        <is>
          <t>Table A1</t>
        </is>
      </c>
      <c r="BJ132" t="inlineStr">
        <is>
          <t>Column 5 (Bank+ILSxTime FE, with interaction)</t>
        </is>
      </c>
      <c r="BK132" t="inlineStr">
        <is>
          <t>42</t>
        </is>
      </c>
      <c r="BL132" t="inlineStr">
        <is>
          <t>Targetf,t -0.0778*** (0.00969)</t>
        </is>
      </c>
      <c r="BM132" t="inlineStr">
        <is>
          <t>Targetf,t</t>
        </is>
      </c>
      <c r="BN132" t="inlineStr">
        <is>
          <t>Spreadb,f,t (monthly average credit spread over maturity-matched risk-free rate)</t>
        </is>
      </c>
      <c r="BO132" t="inlineStr">
        <is>
          <t>update</t>
        </is>
      </c>
      <c r="BP132" t="inlineStr">
        <is>
          <t>Altavilla et al (2024)</t>
        </is>
      </c>
      <c r="BQ132" t="inlineStr">
        <is>
          <t>computed</t>
        </is>
      </c>
      <c r="BT132" t="n">
        <v>0</v>
      </c>
      <c r="BU132" t="inlineStr">
        <is>
          <t>staging_Altavilla_et_al_2024.csv</t>
        </is>
      </c>
      <c r="BW132" t="n">
        <v>2018</v>
      </c>
      <c r="BX132" t="n">
        <v>2022</v>
      </c>
      <c r="BY132" t="inlineStr">
        <is>
          <t>multi: euro area (all euro-area countries; borrowers are publicly listed euro-area firms in AnaCredit)</t>
        </is>
      </c>
      <c r="BZ132" t="n">
        <v>2020</v>
      </c>
      <c r="CA132" t="n">
        <v>1</v>
      </c>
      <c r="CB132" t="n">
        <v>1</v>
      </c>
      <c r="CC132" t="n">
        <v>1</v>
      </c>
      <c r="CD132" t="n">
        <v>-0.01452798274840913</v>
      </c>
      <c r="CE132" t="n">
        <v>1</v>
      </c>
    </row>
    <row r="133">
      <c r="A133" t="inlineStr">
        <is>
          <t>Altavilla et al (2024)</t>
        </is>
      </c>
      <c r="B133" t="n">
        <v>1438</v>
      </c>
      <c r="C133" t="n">
        <v>-0.002632912996389798</v>
      </c>
      <c r="D133" t="n">
        <v>306864</v>
      </c>
      <c r="E133">
        <f>IF(ISNUMBER($BA133),$BA133,IF(AND(ISNUMBER($D133),ISNUMBER($BW133),ISNUMBER($BX133)),$D133*($BX133-$BW133+1),""))</f>
        <v>306864.0</v>
      </c>
      <c r="H133" t="inlineStr">
        <is>
          <t>partial</t>
        </is>
      </c>
      <c r="I133" t="inlineStr">
        <is>
          <t>Regression Cofficient and Standard Error  available</t>
        </is>
      </c>
      <c r="J133">
        <f>IF($BW133&lt;&gt;"",$BW133,"")</f>
        <v>2018.0</v>
      </c>
      <c r="K133">
        <f>IF($BX133&lt;&gt;"",$BX133,"")</f>
        <v>2022.0</v>
      </c>
      <c r="L133">
        <f>IF(AND(ISNUMBER($BW133),ISNUMBER($BX133)),($BW133+$BX133)/2,"")</f>
        <v>2020.0</v>
      </c>
      <c r="M133">
        <f>IF($L133&lt;&gt;"",$L133,"")</f>
        <v>2020.0</v>
      </c>
      <c r="N133">
        <f>IF(AND(ISNUMBER($BW133),ISNUMBER($BX133)),MIN(1,MAX(0,($BX133-2016+1)/($BX133-$BW133+1))),"")</f>
        <v>1.0</v>
      </c>
      <c r="O133">
        <f>IF(AND(ISNUMBER($BW133),ISNUMBER($BX133)),MIN(1,MAX(0,($BX133-2017+1)/($BX133-$BW133+1))),"")</f>
        <v>1.0</v>
      </c>
      <c r="P133">
        <f>IF(AND(ISNUMBER($BW133),ISNUMBER($BX133)),MIN(1,MAX(0,($BX133-2018+1)/($BX133-$BW133+1))),"")</f>
        <v>1.0</v>
      </c>
      <c r="Q133">
        <f>IF(AND(ISNUMBER($BW133),ISNUMBER($BX133)),MIN(1,MAX(0,($BX133-2019+1)/($BX133-$BW133+1))),"")</f>
        <v>0.8</v>
      </c>
      <c r="R133">
        <f>IF(AND(ISNUMBER($BW133),ISNUMBER($BX133)),MIN(1,MAX(0,($BX133-2016+1)/($BX133-$BW133+1))),"")</f>
        <v>1.0</v>
      </c>
      <c r="S133">
        <f>IF($L133&lt;&gt;"",IF($L133&gt;=2015.5,1,0),"")</f>
        <v>1.0</v>
      </c>
      <c r="T133">
        <f>IF($L133&lt;&gt;"",IF($L133&gt;=2016,1,0),"")</f>
        <v>1.0</v>
      </c>
      <c r="U133">
        <f>IF(ISNUMBER($BX133),IF($BX133&gt;=2016,1,0),"")</f>
        <v>1.0</v>
      </c>
      <c r="V133">
        <f>IF(ISNUMBER($BW133),IF($BW133&gt;=2016,1,0),"")</f>
        <v>1.0</v>
      </c>
      <c r="W133" t="str">
        <f>IF(AND(ISNUMBER($BW133),ISNUMBER($BX133)),IF($BW133&gt;=2016,"post-only",IF($BX133&lt;2016,"pre-only","mixed")),"")</f>
        <v>post-only</v>
      </c>
      <c r="X133">
        <f>IF(AND(ISNUMBER($BW133),ISNUMBER($BX133)),MIN(1,MAX(0,($BX133-2017+1)/($BX133-$BW133+1))),"")</f>
        <v>1.0</v>
      </c>
      <c r="Y133">
        <f>IF(AND(ISNUMBER($BW133),ISNUMBER($BX133)),MIN(1,MAX(0,($BX133-2018+1)/($BX133-$BW133+1))),"")</f>
        <v>1.0</v>
      </c>
      <c r="Z133">
        <f>IF(AND(ISNUMBER($BW133),ISNUMBER($BX133)),MIN(1,MAX(0,($BX133-2019+1)/($BX133-$BW133+1))),"")</f>
        <v>0.8</v>
      </c>
      <c r="AA133">
        <f>IF(ISNUMBER($BX133),IF($BX133&gt;=2017,1,0),"")</f>
        <v>1.0</v>
      </c>
      <c r="AB133">
        <f>IF(ISNUMBER($BX133),IF($BX133&gt;=2018,1,0),"")</f>
        <v>1.0</v>
      </c>
      <c r="AC133">
        <f>IF(ISNUMBER($BX133),IF($BX133&gt;=2019,1,0),"")</f>
        <v>1.0</v>
      </c>
      <c r="AD133">
        <f>IF($L133&lt;&gt;"",IF($L133&gt;2013,1,0),"")</f>
        <v>1.0</v>
      </c>
      <c r="AE133">
        <f>IF($L133&lt;&gt;"",1+IF($L133&gt;2011,1,0)+IF($L133&gt;2014,1,0),"")</f>
        <v>3.0</v>
      </c>
      <c r="AF133" t="inlineStr">
        <is>
          <t>loan (interest rate)</t>
        </is>
      </c>
      <c r="AG133" t="inlineStr">
        <is>
          <t>performance</t>
        </is>
      </c>
      <c r="AH133" t="inlineStr">
        <is>
          <t>99_NCE</t>
        </is>
      </c>
      <c r="AI133" t="inlineStr">
        <is>
          <t>with ETS/CT</t>
        </is>
      </c>
      <c r="AJ133" t="inlineStr">
        <is>
          <t>with ETS/CT</t>
        </is>
      </c>
      <c r="AK133" t="str">
        <f>IF(AND($CF133&lt;&gt;"",IFERROR(INDEX(subsample_country_map!$B:$B,MATCH($CF133,subsample_country_map!$A:$A,0)),"")&lt;&gt;""),INDEX(subsample_country_map!$B:$B,MATCH($CF133,subsample_country_map!$A:$A,0)),INDEX(lookup!$AA:$AA,MATCH($A133,lookup!$A:$A,0)))</f>
        <v>2_Europe</v>
      </c>
      <c r="AL133" t="str">
        <f>IF(AND($CF133&lt;&gt;"",IFERROR(INDEX(subsample_country_map!$C:$C,MATCH($CF133,subsample_country_map!$A:$A,0)),"")&lt;&gt;""),INDEX(subsample_country_map!$C:$C,MATCH($CF133,subsample_country_map!$A:$A,0)),INDEX(lookup!$AB:$AB,MATCH($A133,lookup!$A:$A,0)))</f>
        <v>99_NCE</v>
      </c>
      <c r="AM133" t="str">
        <f>IF(AND($CF133&lt;&gt;"",IFERROR(INDEX(subsample_country_map!$D:$D,MATCH($CF133,subsample_country_map!$A:$A,0)),"")&lt;&gt;""),INDEX(subsample_country_map!$D:$D,MATCH($CF133,subsample_country_map!$A:$A,0)),INDEX(lookup!$AC:$AC,MATCH($A133,lookup!$A:$A,0)))</f>
        <v>1_western</v>
      </c>
      <c r="AN133" t="str">
        <f>IF(AND($CF133&lt;&gt;"",IFERROR(INDEX(subsample_country_map!$E:$E,MATCH($CF133,subsample_country_map!$A:$A,0)),"")&lt;&gt;""),INDEX(subsample_country_map!$E:$E,MATCH($CF133,subsample_country_map!$A:$A,0)),INDEX(lookup!$AD:$AD,MATCH($A133,lookup!$A:$A,0)))</f>
        <v>99_NCE</v>
      </c>
      <c r="AO133" t="str">
        <f>INDEX(lookup!$Y:$Y,MATCH($A133,lookup!$A:$A,0))</f>
        <v>1_not published</v>
      </c>
      <c r="AP133" t="str">
        <f>INDEX(lookup!$Z:$Z,MATCH($A133,lookup!$A:$A,0))</f>
        <v>99_NCE</v>
      </c>
      <c r="AQ133" t="str">
        <f>INDEX(lookup!$W:$W,MATCH($A133,lookup!$A:$A,0))</f>
        <v>1_fin/acc/econ</v>
      </c>
      <c r="AS133" t="inlineStr">
        <is>
          <t>staging</t>
        </is>
      </c>
      <c r="AT133" t="inlineStr">
        <is>
          <t>bad-CER</t>
        </is>
      </c>
      <c r="AU133" t="inlineStr">
        <is>
          <t>cost</t>
        </is>
      </c>
      <c r="AV133" t="inlineStr">
        <is>
          <t>0.0334</t>
        </is>
      </c>
      <c r="AW133" t="inlineStr">
        <is>
          <t>0.0229</t>
        </is>
      </c>
      <c r="BA133" t="n">
        <v>306864</v>
      </c>
      <c r="BB133" t="inlineStr">
        <is>
          <t>as-stated:in the previous year (or quarter, depending on the firm's reporting frequency)</t>
        </is>
      </c>
      <c r="BC133" t="inlineStr">
        <is>
          <t>FE</t>
        </is>
      </c>
      <c r="BD133" t="inlineStr">
        <is>
          <t>other:firm-time level</t>
        </is>
      </c>
      <c r="BE133" t="inlineStr">
        <is>
          <t>none</t>
        </is>
      </c>
      <c r="BI133" t="inlineStr">
        <is>
          <t>Table A1</t>
        </is>
      </c>
      <c r="BJ133" t="inlineStr">
        <is>
          <t>Column 6 (Bank+Time+Firm FE)</t>
        </is>
      </c>
      <c r="BK133" t="inlineStr">
        <is>
          <t>42</t>
        </is>
      </c>
      <c r="BL133" t="inlineStr">
        <is>
          <t>Carbonf,t 0.0334 (0.0229)</t>
        </is>
      </c>
      <c r="BM133" t="inlineStr">
        <is>
          <t>Carbonf,t</t>
        </is>
      </c>
      <c r="BN133" t="inlineStr">
        <is>
          <t>Spreadb,f,t (monthly average credit spread over maturity-matched risk-free rate)</t>
        </is>
      </c>
      <c r="BO133" t="inlineStr">
        <is>
          <t>update</t>
        </is>
      </c>
      <c r="BP133" t="inlineStr">
        <is>
          <t>Altavilla et al (2024)</t>
        </is>
      </c>
      <c r="BQ133" t="inlineStr">
        <is>
          <t>computed</t>
        </is>
      </c>
      <c r="BT133" t="n">
        <v>0</v>
      </c>
      <c r="BU133" t="inlineStr">
        <is>
          <t>staging_Altavilla_et_al_2024.csv</t>
        </is>
      </c>
      <c r="BW133" t="n">
        <v>2018</v>
      </c>
      <c r="BX133" t="n">
        <v>2022</v>
      </c>
      <c r="BY133" t="inlineStr">
        <is>
          <t>multi: euro area (all euro-area countries; borrowers are publicly listed euro-area firms in AnaCredit)</t>
        </is>
      </c>
      <c r="BZ133" t="n">
        <v>2020</v>
      </c>
      <c r="CA133" t="n">
        <v>1</v>
      </c>
      <c r="CB133" t="n">
        <v>1</v>
      </c>
      <c r="CC133" t="n">
        <v>1</v>
      </c>
      <c r="CD133" t="n">
        <v>-0.002632919080402</v>
      </c>
      <c r="CE133" t="n">
        <v>1</v>
      </c>
    </row>
    <row r="134">
      <c r="A134" t="inlineStr">
        <is>
          <t>Altavilla et al (2024)</t>
        </is>
      </c>
      <c r="B134" t="n">
        <v>1439</v>
      </c>
      <c r="C134" t="n">
        <v>-0.00827058623035418</v>
      </c>
      <c r="D134" t="n">
        <v>306864</v>
      </c>
      <c r="E134">
        <f>IF(ISNUMBER($BA134),$BA134,IF(AND(ISNUMBER($D134),ISNUMBER($BW134),ISNUMBER($BX134)),$D134*($BX134-$BW134+1),""))</f>
        <v>306864.0</v>
      </c>
      <c r="H134" t="inlineStr">
        <is>
          <t>partial</t>
        </is>
      </c>
      <c r="I134" t="inlineStr">
        <is>
          <t>Regression Cofficient and Standard Error  available</t>
        </is>
      </c>
      <c r="J134">
        <f>IF($BW134&lt;&gt;"",$BW134,"")</f>
        <v>2018.0</v>
      </c>
      <c r="K134">
        <f>IF($BX134&lt;&gt;"",$BX134,"")</f>
        <v>2022.0</v>
      </c>
      <c r="L134">
        <f>IF(AND(ISNUMBER($BW134),ISNUMBER($BX134)),($BW134+$BX134)/2,"")</f>
        <v>2020.0</v>
      </c>
      <c r="M134">
        <f>IF($L134&lt;&gt;"",$L134,"")</f>
        <v>2020.0</v>
      </c>
      <c r="N134">
        <f>IF(AND(ISNUMBER($BW134),ISNUMBER($BX134)),MIN(1,MAX(0,($BX134-2016+1)/($BX134-$BW134+1))),"")</f>
        <v>1.0</v>
      </c>
      <c r="O134">
        <f>IF(AND(ISNUMBER($BW134),ISNUMBER($BX134)),MIN(1,MAX(0,($BX134-2017+1)/($BX134-$BW134+1))),"")</f>
        <v>1.0</v>
      </c>
      <c r="P134">
        <f>IF(AND(ISNUMBER($BW134),ISNUMBER($BX134)),MIN(1,MAX(0,($BX134-2018+1)/($BX134-$BW134+1))),"")</f>
        <v>1.0</v>
      </c>
      <c r="Q134">
        <f>IF(AND(ISNUMBER($BW134),ISNUMBER($BX134)),MIN(1,MAX(0,($BX134-2019+1)/($BX134-$BW134+1))),"")</f>
        <v>0.8</v>
      </c>
      <c r="R134">
        <f>IF(AND(ISNUMBER($BW134),ISNUMBER($BX134)),MIN(1,MAX(0,($BX134-2016+1)/($BX134-$BW134+1))),"")</f>
        <v>1.0</v>
      </c>
      <c r="S134">
        <f>IF($L134&lt;&gt;"",IF($L134&gt;=2015.5,1,0),"")</f>
        <v>1.0</v>
      </c>
      <c r="T134">
        <f>IF($L134&lt;&gt;"",IF($L134&gt;=2016,1,0),"")</f>
        <v>1.0</v>
      </c>
      <c r="U134">
        <f>IF(ISNUMBER($BX134),IF($BX134&gt;=2016,1,0),"")</f>
        <v>1.0</v>
      </c>
      <c r="V134">
        <f>IF(ISNUMBER($BW134),IF($BW134&gt;=2016,1,0),"")</f>
        <v>1.0</v>
      </c>
      <c r="W134" t="str">
        <f>IF(AND(ISNUMBER($BW134),ISNUMBER($BX134)),IF($BW134&gt;=2016,"post-only",IF($BX134&lt;2016,"pre-only","mixed")),"")</f>
        <v>post-only</v>
      </c>
      <c r="X134">
        <f>IF(AND(ISNUMBER($BW134),ISNUMBER($BX134)),MIN(1,MAX(0,($BX134-2017+1)/($BX134-$BW134+1))),"")</f>
        <v>1.0</v>
      </c>
      <c r="Y134">
        <f>IF(AND(ISNUMBER($BW134),ISNUMBER($BX134)),MIN(1,MAX(0,($BX134-2018+1)/($BX134-$BW134+1))),"")</f>
        <v>1.0</v>
      </c>
      <c r="Z134">
        <f>IF(AND(ISNUMBER($BW134),ISNUMBER($BX134)),MIN(1,MAX(0,($BX134-2019+1)/($BX134-$BW134+1))),"")</f>
        <v>0.8</v>
      </c>
      <c r="AA134">
        <f>IF(ISNUMBER($BX134),IF($BX134&gt;=2017,1,0),"")</f>
        <v>1.0</v>
      </c>
      <c r="AB134">
        <f>IF(ISNUMBER($BX134),IF($BX134&gt;=2018,1,0),"")</f>
        <v>1.0</v>
      </c>
      <c r="AC134">
        <f>IF(ISNUMBER($BX134),IF($BX134&gt;=2019,1,0),"")</f>
        <v>1.0</v>
      </c>
      <c r="AD134">
        <f>IF($L134&lt;&gt;"",IF($L134&gt;2013,1,0),"")</f>
        <v>1.0</v>
      </c>
      <c r="AE134">
        <f>IF($L134&lt;&gt;"",1+IF($L134&gt;2011,1,0)+IF($L134&gt;2014,1,0),"")</f>
        <v>3.0</v>
      </c>
      <c r="AF134" t="inlineStr">
        <is>
          <t>loan (interest rate)</t>
        </is>
      </c>
      <c r="AG134" t="inlineStr">
        <is>
          <t>disclosure</t>
        </is>
      </c>
      <c r="AH134" t="inlineStr">
        <is>
          <t>99_NCE</t>
        </is>
      </c>
      <c r="AI134" t="inlineStr">
        <is>
          <t>with ETS/CT</t>
        </is>
      </c>
      <c r="AJ134" t="inlineStr">
        <is>
          <t>with ETS/CT</t>
        </is>
      </c>
      <c r="AK134" t="str">
        <f>IF(AND($CF134&lt;&gt;"",IFERROR(INDEX(subsample_country_map!$B:$B,MATCH($CF134,subsample_country_map!$A:$A,0)),"")&lt;&gt;""),INDEX(subsample_country_map!$B:$B,MATCH($CF134,subsample_country_map!$A:$A,0)),INDEX(lookup!$AA:$AA,MATCH($A134,lookup!$A:$A,0)))</f>
        <v>2_Europe</v>
      </c>
      <c r="AL134" t="str">
        <f>IF(AND($CF134&lt;&gt;"",IFERROR(INDEX(subsample_country_map!$C:$C,MATCH($CF134,subsample_country_map!$A:$A,0)),"")&lt;&gt;""),INDEX(subsample_country_map!$C:$C,MATCH($CF134,subsample_country_map!$A:$A,0)),INDEX(lookup!$AB:$AB,MATCH($A134,lookup!$A:$A,0)))</f>
        <v>99_NCE</v>
      </c>
      <c r="AM134" t="str">
        <f>IF(AND($CF134&lt;&gt;"",IFERROR(INDEX(subsample_country_map!$D:$D,MATCH($CF134,subsample_country_map!$A:$A,0)),"")&lt;&gt;""),INDEX(subsample_country_map!$D:$D,MATCH($CF134,subsample_country_map!$A:$A,0)),INDEX(lookup!$AC:$AC,MATCH($A134,lookup!$A:$A,0)))</f>
        <v>1_western</v>
      </c>
      <c r="AN134" t="str">
        <f>IF(AND($CF134&lt;&gt;"",IFERROR(INDEX(subsample_country_map!$E:$E,MATCH($CF134,subsample_country_map!$A:$A,0)),"")&lt;&gt;""),INDEX(subsample_country_map!$E:$E,MATCH($CF134,subsample_country_map!$A:$A,0)),INDEX(lookup!$AD:$AD,MATCH($A134,lookup!$A:$A,0)))</f>
        <v>99_NCE</v>
      </c>
      <c r="AO134" t="str">
        <f>INDEX(lookup!$Y:$Y,MATCH($A134,lookup!$A:$A,0))</f>
        <v>1_not published</v>
      </c>
      <c r="AP134" t="str">
        <f>INDEX(lookup!$Z:$Z,MATCH($A134,lookup!$A:$A,0))</f>
        <v>99_NCE</v>
      </c>
      <c r="AQ134" t="str">
        <f>INDEX(lookup!$W:$W,MATCH($A134,lookup!$A:$A,0))</f>
        <v>1_fin/acc/econ</v>
      </c>
      <c r="AS134" t="inlineStr">
        <is>
          <t>staging</t>
        </is>
      </c>
      <c r="AT134" t="inlineStr">
        <is>
          <t>good-CER</t>
        </is>
      </c>
      <c r="AU134" t="inlineStr">
        <is>
          <t>cost</t>
        </is>
      </c>
      <c r="AV134" t="inlineStr">
        <is>
          <t>-0.0345</t>
        </is>
      </c>
      <c r="AW134" t="inlineStr">
        <is>
          <t>0.00753</t>
        </is>
      </c>
      <c r="BA134" t="n">
        <v>306864</v>
      </c>
      <c r="BB134" t="inlineStr">
        <is>
          <t>0</t>
        </is>
      </c>
      <c r="BC134" t="inlineStr">
        <is>
          <t>FE</t>
        </is>
      </c>
      <c r="BD134" t="inlineStr">
        <is>
          <t>other:firm-time level</t>
        </is>
      </c>
      <c r="BE134" t="inlineStr">
        <is>
          <t>none</t>
        </is>
      </c>
      <c r="BI134" t="inlineStr">
        <is>
          <t>Table A1</t>
        </is>
      </c>
      <c r="BJ134" t="inlineStr">
        <is>
          <t>Column 6 (Bank+Time+Firm FE)</t>
        </is>
      </c>
      <c r="BK134" t="inlineStr">
        <is>
          <t>42</t>
        </is>
      </c>
      <c r="BL134" t="inlineStr">
        <is>
          <t>Targetf,t -0.0345*** (0.00753)</t>
        </is>
      </c>
      <c r="BM134" t="inlineStr">
        <is>
          <t>Targetf,t</t>
        </is>
      </c>
      <c r="BN134" t="inlineStr">
        <is>
          <t>Spreadb,f,t (monthly average credit spread over maturity-matched risk-free rate)</t>
        </is>
      </c>
      <c r="BO134" t="inlineStr">
        <is>
          <t>update</t>
        </is>
      </c>
      <c r="BP134" t="inlineStr">
        <is>
          <t>Altavilla et al (2024)</t>
        </is>
      </c>
      <c r="BQ134" t="inlineStr">
        <is>
          <t>computed</t>
        </is>
      </c>
      <c r="BT134" t="n">
        <v>0</v>
      </c>
      <c r="BU134" t="inlineStr">
        <is>
          <t>staging_Altavilla_et_al_2024.csv</t>
        </is>
      </c>
      <c r="BW134" t="n">
        <v>2018</v>
      </c>
      <c r="BX134" t="n">
        <v>2022</v>
      </c>
      <c r="BY134" t="inlineStr">
        <is>
          <t>multi: euro area (all euro-area countries; borrowers are publicly listed euro-area firms in AnaCredit)</t>
        </is>
      </c>
      <c r="BZ134" t="n">
        <v>2020</v>
      </c>
      <c r="CA134" t="n">
        <v>1</v>
      </c>
      <c r="CB134" t="n">
        <v>1</v>
      </c>
      <c r="CC134" t="n">
        <v>1</v>
      </c>
      <c r="CD134" t="n">
        <v>-0.008270774814618536</v>
      </c>
      <c r="CE134" t="n">
        <v>1</v>
      </c>
    </row>
    <row r="135">
      <c r="A135" t="inlineStr">
        <is>
          <t>Altavilla et al (2024)</t>
        </is>
      </c>
      <c r="B135" t="n">
        <v>1440</v>
      </c>
      <c r="C135" t="n">
        <v>-0.005799467017932756</v>
      </c>
      <c r="D135" t="n">
        <v>306864</v>
      </c>
      <c r="E135">
        <f>IF(ISNUMBER($BA135),$BA135,IF(AND(ISNUMBER($D135),ISNUMBER($BW135),ISNUMBER($BX135)),$D135*($BX135-$BW135+1),""))</f>
        <v>306864.0</v>
      </c>
      <c r="H135" t="inlineStr">
        <is>
          <t>partial</t>
        </is>
      </c>
      <c r="I135" t="inlineStr">
        <is>
          <t>Regression Cofficient and Standard Error  available</t>
        </is>
      </c>
      <c r="J135">
        <f>IF($BW135&lt;&gt;"",$BW135,"")</f>
        <v>2018.0</v>
      </c>
      <c r="K135">
        <f>IF($BX135&lt;&gt;"",$BX135,"")</f>
        <v>2022.0</v>
      </c>
      <c r="L135">
        <f>IF(AND(ISNUMBER($BW135),ISNUMBER($BX135)),($BW135+$BX135)/2,"")</f>
        <v>2020.0</v>
      </c>
      <c r="M135">
        <f>IF($L135&lt;&gt;"",$L135,"")</f>
        <v>2020.0</v>
      </c>
      <c r="N135">
        <f>IF(AND(ISNUMBER($BW135),ISNUMBER($BX135)),MIN(1,MAX(0,($BX135-2016+1)/($BX135-$BW135+1))),"")</f>
        <v>1.0</v>
      </c>
      <c r="O135">
        <f>IF(AND(ISNUMBER($BW135),ISNUMBER($BX135)),MIN(1,MAX(0,($BX135-2017+1)/($BX135-$BW135+1))),"")</f>
        <v>1.0</v>
      </c>
      <c r="P135">
        <f>IF(AND(ISNUMBER($BW135),ISNUMBER($BX135)),MIN(1,MAX(0,($BX135-2018+1)/($BX135-$BW135+1))),"")</f>
        <v>1.0</v>
      </c>
      <c r="Q135">
        <f>IF(AND(ISNUMBER($BW135),ISNUMBER($BX135)),MIN(1,MAX(0,($BX135-2019+1)/($BX135-$BW135+1))),"")</f>
        <v>0.8</v>
      </c>
      <c r="R135">
        <f>IF(AND(ISNUMBER($BW135),ISNUMBER($BX135)),MIN(1,MAX(0,($BX135-2016+1)/($BX135-$BW135+1))),"")</f>
        <v>1.0</v>
      </c>
      <c r="S135">
        <f>IF($L135&lt;&gt;"",IF($L135&gt;=2015.5,1,0),"")</f>
        <v>1.0</v>
      </c>
      <c r="T135">
        <f>IF($L135&lt;&gt;"",IF($L135&gt;=2016,1,0),"")</f>
        <v>1.0</v>
      </c>
      <c r="U135">
        <f>IF(ISNUMBER($BX135),IF($BX135&gt;=2016,1,0),"")</f>
        <v>1.0</v>
      </c>
      <c r="V135">
        <f>IF(ISNUMBER($BW135),IF($BW135&gt;=2016,1,0),"")</f>
        <v>1.0</v>
      </c>
      <c r="W135" t="str">
        <f>IF(AND(ISNUMBER($BW135),ISNUMBER($BX135)),IF($BW135&gt;=2016,"post-only",IF($BX135&lt;2016,"pre-only","mixed")),"")</f>
        <v>post-only</v>
      </c>
      <c r="X135">
        <f>IF(AND(ISNUMBER($BW135),ISNUMBER($BX135)),MIN(1,MAX(0,($BX135-2017+1)/($BX135-$BW135+1))),"")</f>
        <v>1.0</v>
      </c>
      <c r="Y135">
        <f>IF(AND(ISNUMBER($BW135),ISNUMBER($BX135)),MIN(1,MAX(0,($BX135-2018+1)/($BX135-$BW135+1))),"")</f>
        <v>1.0</v>
      </c>
      <c r="Z135">
        <f>IF(AND(ISNUMBER($BW135),ISNUMBER($BX135)),MIN(1,MAX(0,($BX135-2019+1)/($BX135-$BW135+1))),"")</f>
        <v>0.8</v>
      </c>
      <c r="AA135">
        <f>IF(ISNUMBER($BX135),IF($BX135&gt;=2017,1,0),"")</f>
        <v>1.0</v>
      </c>
      <c r="AB135">
        <f>IF(ISNUMBER($BX135),IF($BX135&gt;=2018,1,0),"")</f>
        <v>1.0</v>
      </c>
      <c r="AC135">
        <f>IF(ISNUMBER($BX135),IF($BX135&gt;=2019,1,0),"")</f>
        <v>1.0</v>
      </c>
      <c r="AD135">
        <f>IF($L135&lt;&gt;"",IF($L135&gt;2013,1,0),"")</f>
        <v>1.0</v>
      </c>
      <c r="AE135">
        <f>IF($L135&lt;&gt;"",1+IF($L135&gt;2011,1,0)+IF($L135&gt;2014,1,0),"")</f>
        <v>3.0</v>
      </c>
      <c r="AF135" t="inlineStr">
        <is>
          <t>loan (interest rate)</t>
        </is>
      </c>
      <c r="AG135" t="inlineStr">
        <is>
          <t>performance</t>
        </is>
      </c>
      <c r="AH135" t="inlineStr">
        <is>
          <t>99_NCE</t>
        </is>
      </c>
      <c r="AI135" t="inlineStr">
        <is>
          <t>with ETS/CT</t>
        </is>
      </c>
      <c r="AJ135" t="inlineStr">
        <is>
          <t>with ETS/CT</t>
        </is>
      </c>
      <c r="AK135" t="str">
        <f>IF(AND($CF135&lt;&gt;"",IFERROR(INDEX(subsample_country_map!$B:$B,MATCH($CF135,subsample_country_map!$A:$A,0)),"")&lt;&gt;""),INDEX(subsample_country_map!$B:$B,MATCH($CF135,subsample_country_map!$A:$A,0)),INDEX(lookup!$AA:$AA,MATCH($A135,lookup!$A:$A,0)))</f>
        <v>2_Europe</v>
      </c>
      <c r="AL135" t="str">
        <f>IF(AND($CF135&lt;&gt;"",IFERROR(INDEX(subsample_country_map!$C:$C,MATCH($CF135,subsample_country_map!$A:$A,0)),"")&lt;&gt;""),INDEX(subsample_country_map!$C:$C,MATCH($CF135,subsample_country_map!$A:$A,0)),INDEX(lookup!$AB:$AB,MATCH($A135,lookup!$A:$A,0)))</f>
        <v>99_NCE</v>
      </c>
      <c r="AM135" t="str">
        <f>IF(AND($CF135&lt;&gt;"",IFERROR(INDEX(subsample_country_map!$D:$D,MATCH($CF135,subsample_country_map!$A:$A,0)),"")&lt;&gt;""),INDEX(subsample_country_map!$D:$D,MATCH($CF135,subsample_country_map!$A:$A,0)),INDEX(lookup!$AC:$AC,MATCH($A135,lookup!$A:$A,0)))</f>
        <v>1_western</v>
      </c>
      <c r="AN135" t="str">
        <f>IF(AND($CF135&lt;&gt;"",IFERROR(INDEX(subsample_country_map!$E:$E,MATCH($CF135,subsample_country_map!$A:$A,0)),"")&lt;&gt;""),INDEX(subsample_country_map!$E:$E,MATCH($CF135,subsample_country_map!$A:$A,0)),INDEX(lookup!$AD:$AD,MATCH($A135,lookup!$A:$A,0)))</f>
        <v>99_NCE</v>
      </c>
      <c r="AO135" t="str">
        <f>INDEX(lookup!$Y:$Y,MATCH($A135,lookup!$A:$A,0))</f>
        <v>1_not published</v>
      </c>
      <c r="AP135" t="str">
        <f>INDEX(lookup!$Z:$Z,MATCH($A135,lookup!$A:$A,0))</f>
        <v>99_NCE</v>
      </c>
      <c r="AQ135" t="str">
        <f>INDEX(lookup!$W:$W,MATCH($A135,lookup!$A:$A,0))</f>
        <v>1_fin/acc/econ</v>
      </c>
      <c r="AS135" t="inlineStr">
        <is>
          <t>staging</t>
        </is>
      </c>
      <c r="AT135" t="inlineStr">
        <is>
          <t>bad-CER</t>
        </is>
      </c>
      <c r="AU135" t="inlineStr">
        <is>
          <t>cost</t>
        </is>
      </c>
      <c r="AV135" t="inlineStr">
        <is>
          <t>0.0861</t>
        </is>
      </c>
      <c r="AW135" t="inlineStr">
        <is>
          <t>0.0268</t>
        </is>
      </c>
      <c r="BA135" t="n">
        <v>306864</v>
      </c>
      <c r="BB135" t="inlineStr">
        <is>
          <t>as-stated:in the previous year (or quarter, depending on the firm's reporting frequency)</t>
        </is>
      </c>
      <c r="BC135" t="inlineStr">
        <is>
          <t>FE</t>
        </is>
      </c>
      <c r="BD135" t="inlineStr">
        <is>
          <t>other:firm-time level</t>
        </is>
      </c>
      <c r="BE135" t="inlineStr">
        <is>
          <t>none</t>
        </is>
      </c>
      <c r="BI135" t="inlineStr">
        <is>
          <t>Table A1</t>
        </is>
      </c>
      <c r="BJ135" t="inlineStr">
        <is>
          <t>Column 7 (Bank+Time+Firm FE, with interaction)</t>
        </is>
      </c>
      <c r="BK135" t="inlineStr">
        <is>
          <t>42</t>
        </is>
      </c>
      <c r="BL135" t="inlineStr">
        <is>
          <t>Carbonf,t 0.0861*** (0.0268)</t>
        </is>
      </c>
      <c r="BM135" t="inlineStr">
        <is>
          <t>Carbonf,t</t>
        </is>
      </c>
      <c r="BN135" t="inlineStr">
        <is>
          <t>Spreadb,f,t (monthly average credit spread over maturity-matched risk-free rate)</t>
        </is>
      </c>
      <c r="BO135" t="inlineStr">
        <is>
          <t>update</t>
        </is>
      </c>
      <c r="BP135" t="inlineStr">
        <is>
          <t>Altavilla et al (2024)</t>
        </is>
      </c>
      <c r="BQ135" t="inlineStr">
        <is>
          <t>computed</t>
        </is>
      </c>
      <c r="BT135" t="n">
        <v>0</v>
      </c>
      <c r="BU135" t="inlineStr">
        <is>
          <t>staging_Altavilla_et_al_2024.csv</t>
        </is>
      </c>
      <c r="BW135" t="n">
        <v>2018</v>
      </c>
      <c r="BX135" t="n">
        <v>2022</v>
      </c>
      <c r="BY135" t="inlineStr">
        <is>
          <t>multi: euro area (all euro-area countries; borrowers are publicly listed euro-area firms in AnaCredit)</t>
        </is>
      </c>
      <c r="BZ135" t="n">
        <v>2020</v>
      </c>
      <c r="CA135" t="n">
        <v>1</v>
      </c>
      <c r="CB135" t="n">
        <v>1</v>
      </c>
      <c r="CC135" t="n">
        <v>1</v>
      </c>
      <c r="CD135" t="n">
        <v>-0.005799532038650362</v>
      </c>
      <c r="CE135" t="n">
        <v>1</v>
      </c>
    </row>
    <row r="136">
      <c r="A136" t="inlineStr">
        <is>
          <t>Altavilla et al (2024)</t>
        </is>
      </c>
      <c r="B136" t="n">
        <v>1441</v>
      </c>
      <c r="C136" t="n">
        <v>-0.008198672944632637</v>
      </c>
      <c r="D136" t="n">
        <v>306864</v>
      </c>
      <c r="E136">
        <f>IF(ISNUMBER($BA136),$BA136,IF(AND(ISNUMBER($D136),ISNUMBER($BW136),ISNUMBER($BX136)),$D136*($BX136-$BW136+1),""))</f>
        <v>306864.0</v>
      </c>
      <c r="H136" t="inlineStr">
        <is>
          <t>partial</t>
        </is>
      </c>
      <c r="I136" t="inlineStr">
        <is>
          <t>Regression Cofficient and Standard Error  available</t>
        </is>
      </c>
      <c r="J136">
        <f>IF($BW136&lt;&gt;"",$BW136,"")</f>
        <v>2018.0</v>
      </c>
      <c r="K136">
        <f>IF($BX136&lt;&gt;"",$BX136,"")</f>
        <v>2022.0</v>
      </c>
      <c r="L136">
        <f>IF(AND(ISNUMBER($BW136),ISNUMBER($BX136)),($BW136+$BX136)/2,"")</f>
        <v>2020.0</v>
      </c>
      <c r="M136">
        <f>IF($L136&lt;&gt;"",$L136,"")</f>
        <v>2020.0</v>
      </c>
      <c r="N136">
        <f>IF(AND(ISNUMBER($BW136),ISNUMBER($BX136)),MIN(1,MAX(0,($BX136-2016+1)/($BX136-$BW136+1))),"")</f>
        <v>1.0</v>
      </c>
      <c r="O136">
        <f>IF(AND(ISNUMBER($BW136),ISNUMBER($BX136)),MIN(1,MAX(0,($BX136-2017+1)/($BX136-$BW136+1))),"")</f>
        <v>1.0</v>
      </c>
      <c r="P136">
        <f>IF(AND(ISNUMBER($BW136),ISNUMBER($BX136)),MIN(1,MAX(0,($BX136-2018+1)/($BX136-$BW136+1))),"")</f>
        <v>1.0</v>
      </c>
      <c r="Q136">
        <f>IF(AND(ISNUMBER($BW136),ISNUMBER($BX136)),MIN(1,MAX(0,($BX136-2019+1)/($BX136-$BW136+1))),"")</f>
        <v>0.8</v>
      </c>
      <c r="R136">
        <f>IF(AND(ISNUMBER($BW136),ISNUMBER($BX136)),MIN(1,MAX(0,($BX136-2016+1)/($BX136-$BW136+1))),"")</f>
        <v>1.0</v>
      </c>
      <c r="S136">
        <f>IF($L136&lt;&gt;"",IF($L136&gt;=2015.5,1,0),"")</f>
        <v>1.0</v>
      </c>
      <c r="T136">
        <f>IF($L136&lt;&gt;"",IF($L136&gt;=2016,1,0),"")</f>
        <v>1.0</v>
      </c>
      <c r="U136">
        <f>IF(ISNUMBER($BX136),IF($BX136&gt;=2016,1,0),"")</f>
        <v>1.0</v>
      </c>
      <c r="V136">
        <f>IF(ISNUMBER($BW136),IF($BW136&gt;=2016,1,0),"")</f>
        <v>1.0</v>
      </c>
      <c r="W136" t="str">
        <f>IF(AND(ISNUMBER($BW136),ISNUMBER($BX136)),IF($BW136&gt;=2016,"post-only",IF($BX136&lt;2016,"pre-only","mixed")),"")</f>
        <v>post-only</v>
      </c>
      <c r="X136">
        <f>IF(AND(ISNUMBER($BW136),ISNUMBER($BX136)),MIN(1,MAX(0,($BX136-2017+1)/($BX136-$BW136+1))),"")</f>
        <v>1.0</v>
      </c>
      <c r="Y136">
        <f>IF(AND(ISNUMBER($BW136),ISNUMBER($BX136)),MIN(1,MAX(0,($BX136-2018+1)/($BX136-$BW136+1))),"")</f>
        <v>1.0</v>
      </c>
      <c r="Z136">
        <f>IF(AND(ISNUMBER($BW136),ISNUMBER($BX136)),MIN(1,MAX(0,($BX136-2019+1)/($BX136-$BW136+1))),"")</f>
        <v>0.8</v>
      </c>
      <c r="AA136">
        <f>IF(ISNUMBER($BX136),IF($BX136&gt;=2017,1,0),"")</f>
        <v>1.0</v>
      </c>
      <c r="AB136">
        <f>IF(ISNUMBER($BX136),IF($BX136&gt;=2018,1,0),"")</f>
        <v>1.0</v>
      </c>
      <c r="AC136">
        <f>IF(ISNUMBER($BX136),IF($BX136&gt;=2019,1,0),"")</f>
        <v>1.0</v>
      </c>
      <c r="AD136">
        <f>IF($L136&lt;&gt;"",IF($L136&gt;2013,1,0),"")</f>
        <v>1.0</v>
      </c>
      <c r="AE136">
        <f>IF($L136&lt;&gt;"",1+IF($L136&gt;2011,1,0)+IF($L136&gt;2014,1,0),"")</f>
        <v>3.0</v>
      </c>
      <c r="AF136" t="inlineStr">
        <is>
          <t>loan (interest rate)</t>
        </is>
      </c>
      <c r="AG136" t="inlineStr">
        <is>
          <t>disclosure</t>
        </is>
      </c>
      <c r="AH136" t="inlineStr">
        <is>
          <t>99_NCE</t>
        </is>
      </c>
      <c r="AI136" t="inlineStr">
        <is>
          <t>with ETS/CT</t>
        </is>
      </c>
      <c r="AJ136" t="inlineStr">
        <is>
          <t>with ETS/CT</t>
        </is>
      </c>
      <c r="AK136" t="str">
        <f>IF(AND($CF136&lt;&gt;"",IFERROR(INDEX(subsample_country_map!$B:$B,MATCH($CF136,subsample_country_map!$A:$A,0)),"")&lt;&gt;""),INDEX(subsample_country_map!$B:$B,MATCH($CF136,subsample_country_map!$A:$A,0)),INDEX(lookup!$AA:$AA,MATCH($A136,lookup!$A:$A,0)))</f>
        <v>2_Europe</v>
      </c>
      <c r="AL136" t="str">
        <f>IF(AND($CF136&lt;&gt;"",IFERROR(INDEX(subsample_country_map!$C:$C,MATCH($CF136,subsample_country_map!$A:$A,0)),"")&lt;&gt;""),INDEX(subsample_country_map!$C:$C,MATCH($CF136,subsample_country_map!$A:$A,0)),INDEX(lookup!$AB:$AB,MATCH($A136,lookup!$A:$A,0)))</f>
        <v>99_NCE</v>
      </c>
      <c r="AM136" t="str">
        <f>IF(AND($CF136&lt;&gt;"",IFERROR(INDEX(subsample_country_map!$D:$D,MATCH($CF136,subsample_country_map!$A:$A,0)),"")&lt;&gt;""),INDEX(subsample_country_map!$D:$D,MATCH($CF136,subsample_country_map!$A:$A,0)),INDEX(lookup!$AC:$AC,MATCH($A136,lookup!$A:$A,0)))</f>
        <v>1_western</v>
      </c>
      <c r="AN136" t="str">
        <f>IF(AND($CF136&lt;&gt;"",IFERROR(INDEX(subsample_country_map!$E:$E,MATCH($CF136,subsample_country_map!$A:$A,0)),"")&lt;&gt;""),INDEX(subsample_country_map!$E:$E,MATCH($CF136,subsample_country_map!$A:$A,0)),INDEX(lookup!$AD:$AD,MATCH($A136,lookup!$A:$A,0)))</f>
        <v>99_NCE</v>
      </c>
      <c r="AO136" t="str">
        <f>INDEX(lookup!$Y:$Y,MATCH($A136,lookup!$A:$A,0))</f>
        <v>1_not published</v>
      </c>
      <c r="AP136" t="str">
        <f>INDEX(lookup!$Z:$Z,MATCH($A136,lookup!$A:$A,0))</f>
        <v>99_NCE</v>
      </c>
      <c r="AQ136" t="str">
        <f>INDEX(lookup!$W:$W,MATCH($A136,lookup!$A:$A,0))</f>
        <v>1_fin/acc/econ</v>
      </c>
      <c r="AS136" t="inlineStr">
        <is>
          <t>staging</t>
        </is>
      </c>
      <c r="AT136" t="inlineStr">
        <is>
          <t>good-CER</t>
        </is>
      </c>
      <c r="AU136" t="inlineStr">
        <is>
          <t>cost</t>
        </is>
      </c>
      <c r="AV136" t="inlineStr">
        <is>
          <t>-0.0342</t>
        </is>
      </c>
      <c r="AW136" t="inlineStr">
        <is>
          <t>0.00753</t>
        </is>
      </c>
      <c r="BA136" t="n">
        <v>306864</v>
      </c>
      <c r="BB136" t="inlineStr">
        <is>
          <t>0</t>
        </is>
      </c>
      <c r="BC136" t="inlineStr">
        <is>
          <t>FE</t>
        </is>
      </c>
      <c r="BD136" t="inlineStr">
        <is>
          <t>other:firm-time level</t>
        </is>
      </c>
      <c r="BE136" t="inlineStr">
        <is>
          <t>none</t>
        </is>
      </c>
      <c r="BI136" t="inlineStr">
        <is>
          <t>Table A1</t>
        </is>
      </c>
      <c r="BJ136" t="inlineStr">
        <is>
          <t>Column 7 (Bank+Time+Firm FE, with interaction)</t>
        </is>
      </c>
      <c r="BK136" t="inlineStr">
        <is>
          <t>42</t>
        </is>
      </c>
      <c r="BL136" t="inlineStr">
        <is>
          <t>Targetf,t -0.0342*** (0.00753)</t>
        </is>
      </c>
      <c r="BM136" t="inlineStr">
        <is>
          <t>Targetf,t</t>
        </is>
      </c>
      <c r="BN136" t="inlineStr">
        <is>
          <t>Spreadb,f,t (monthly average credit spread over maturity-matched risk-free rate)</t>
        </is>
      </c>
      <c r="BO136" t="inlineStr">
        <is>
          <t>update</t>
        </is>
      </c>
      <c r="BP136" t="inlineStr">
        <is>
          <t>Altavilla et al (2024)</t>
        </is>
      </c>
      <c r="BQ136" t="inlineStr">
        <is>
          <t>computed</t>
        </is>
      </c>
      <c r="BT136" t="n">
        <v>0</v>
      </c>
      <c r="BU136" t="inlineStr">
        <is>
          <t>staging_Altavilla_et_al_2024.csv</t>
        </is>
      </c>
      <c r="BW136" t="n">
        <v>2018</v>
      </c>
      <c r="BX136" t="n">
        <v>2022</v>
      </c>
      <c r="BY136" t="inlineStr">
        <is>
          <t>multi: euro area (all euro-area countries; borrowers are publicly listed euro-area firms in AnaCredit)</t>
        </is>
      </c>
      <c r="BZ136" t="n">
        <v>2020</v>
      </c>
      <c r="CA136" t="n">
        <v>1</v>
      </c>
      <c r="CB136" t="n">
        <v>1</v>
      </c>
      <c r="CC136" t="n">
        <v>1</v>
      </c>
      <c r="CD136" t="n">
        <v>-0.008198856652158361</v>
      </c>
      <c r="CE136" t="n">
        <v>1</v>
      </c>
    </row>
    <row r="137">
      <c r="A137" t="inlineStr">
        <is>
          <t>Altavilla et al (2024)</t>
        </is>
      </c>
      <c r="B137" t="n">
        <v>1442</v>
      </c>
      <c r="C137" t="n">
        <v>-0.06466624488294176</v>
      </c>
      <c r="D137" t="n">
        <v>291402</v>
      </c>
      <c r="E137">
        <f>IF(ISNUMBER($BA137),$BA137,IF(AND(ISNUMBER($D137),ISNUMBER($BW137),ISNUMBER($BX137)),$D137*($BX137-$BW137+1),""))</f>
        <v>291402.0</v>
      </c>
      <c r="H137" t="inlineStr">
        <is>
          <t>partial</t>
        </is>
      </c>
      <c r="I137" t="inlineStr">
        <is>
          <t>Regression Cofficient and Standard Error  available</t>
        </is>
      </c>
      <c r="J137">
        <f>IF($BW137&lt;&gt;"",$BW137,"")</f>
        <v>2018.0</v>
      </c>
      <c r="K137">
        <f>IF($BX137&lt;&gt;"",$BX137,"")</f>
        <v>2022.0</v>
      </c>
      <c r="L137">
        <f>IF(AND(ISNUMBER($BW137),ISNUMBER($BX137)),($BW137+$BX137)/2,"")</f>
        <v>2020.0</v>
      </c>
      <c r="M137">
        <f>IF($L137&lt;&gt;"",$L137,"")</f>
        <v>2020.0</v>
      </c>
      <c r="N137">
        <f>IF(AND(ISNUMBER($BW137),ISNUMBER($BX137)),MIN(1,MAX(0,($BX137-2016+1)/($BX137-$BW137+1))),"")</f>
        <v>1.0</v>
      </c>
      <c r="O137">
        <f>IF(AND(ISNUMBER($BW137),ISNUMBER($BX137)),MIN(1,MAX(0,($BX137-2017+1)/($BX137-$BW137+1))),"")</f>
        <v>1.0</v>
      </c>
      <c r="P137">
        <f>IF(AND(ISNUMBER($BW137),ISNUMBER($BX137)),MIN(1,MAX(0,($BX137-2018+1)/($BX137-$BW137+1))),"")</f>
        <v>1.0</v>
      </c>
      <c r="Q137">
        <f>IF(AND(ISNUMBER($BW137),ISNUMBER($BX137)),MIN(1,MAX(0,($BX137-2019+1)/($BX137-$BW137+1))),"")</f>
        <v>0.8</v>
      </c>
      <c r="R137">
        <f>IF(AND(ISNUMBER($BW137),ISNUMBER($BX137)),MIN(1,MAX(0,($BX137-2016+1)/($BX137-$BW137+1))),"")</f>
        <v>1.0</v>
      </c>
      <c r="S137">
        <f>IF($L137&lt;&gt;"",IF($L137&gt;=2015.5,1,0),"")</f>
        <v>1.0</v>
      </c>
      <c r="T137">
        <f>IF($L137&lt;&gt;"",IF($L137&gt;=2016,1,0),"")</f>
        <v>1.0</v>
      </c>
      <c r="U137">
        <f>IF(ISNUMBER($BX137),IF($BX137&gt;=2016,1,0),"")</f>
        <v>1.0</v>
      </c>
      <c r="V137">
        <f>IF(ISNUMBER($BW137),IF($BW137&gt;=2016,1,0),"")</f>
        <v>1.0</v>
      </c>
      <c r="W137" t="str">
        <f>IF(AND(ISNUMBER($BW137),ISNUMBER($BX137)),IF($BW137&gt;=2016,"post-only",IF($BX137&lt;2016,"pre-only","mixed")),"")</f>
        <v>post-only</v>
      </c>
      <c r="X137">
        <f>IF(AND(ISNUMBER($BW137),ISNUMBER($BX137)),MIN(1,MAX(0,($BX137-2017+1)/($BX137-$BW137+1))),"")</f>
        <v>1.0</v>
      </c>
      <c r="Y137">
        <f>IF(AND(ISNUMBER($BW137),ISNUMBER($BX137)),MIN(1,MAX(0,($BX137-2018+1)/($BX137-$BW137+1))),"")</f>
        <v>1.0</v>
      </c>
      <c r="Z137">
        <f>IF(AND(ISNUMBER($BW137),ISNUMBER($BX137)),MIN(1,MAX(0,($BX137-2019+1)/($BX137-$BW137+1))),"")</f>
        <v>0.8</v>
      </c>
      <c r="AA137">
        <f>IF(ISNUMBER($BX137),IF($BX137&gt;=2017,1,0),"")</f>
        <v>1.0</v>
      </c>
      <c r="AB137">
        <f>IF(ISNUMBER($BX137),IF($BX137&gt;=2018,1,0),"")</f>
        <v>1.0</v>
      </c>
      <c r="AC137">
        <f>IF(ISNUMBER($BX137),IF($BX137&gt;=2019,1,0),"")</f>
        <v>1.0</v>
      </c>
      <c r="AD137">
        <f>IF($L137&lt;&gt;"",IF($L137&gt;2013,1,0),"")</f>
        <v>1.0</v>
      </c>
      <c r="AE137">
        <f>IF($L137&lt;&gt;"",1+IF($L137&gt;2011,1,0)+IF($L137&gt;2014,1,0),"")</f>
        <v>3.0</v>
      </c>
      <c r="AF137" t="inlineStr">
        <is>
          <t>loan (interest rate)</t>
        </is>
      </c>
      <c r="AG137" t="inlineStr">
        <is>
          <t>performance</t>
        </is>
      </c>
      <c r="AH137" t="inlineStr">
        <is>
          <t>99_NCE</t>
        </is>
      </c>
      <c r="AI137" t="inlineStr">
        <is>
          <t>with ETS/CT</t>
        </is>
      </c>
      <c r="AJ137" t="inlineStr">
        <is>
          <t>with ETS/CT</t>
        </is>
      </c>
      <c r="AK137" t="str">
        <f>IF(AND($CF137&lt;&gt;"",IFERROR(INDEX(subsample_country_map!$B:$B,MATCH($CF137,subsample_country_map!$A:$A,0)),"")&lt;&gt;""),INDEX(subsample_country_map!$B:$B,MATCH($CF137,subsample_country_map!$A:$A,0)),INDEX(lookup!$AA:$AA,MATCH($A137,lookup!$A:$A,0)))</f>
        <v>2_Europe</v>
      </c>
      <c r="AL137" t="str">
        <f>IF(AND($CF137&lt;&gt;"",IFERROR(INDEX(subsample_country_map!$C:$C,MATCH($CF137,subsample_country_map!$A:$A,0)),"")&lt;&gt;""),INDEX(subsample_country_map!$C:$C,MATCH($CF137,subsample_country_map!$A:$A,0)),INDEX(lookup!$AB:$AB,MATCH($A137,lookup!$A:$A,0)))</f>
        <v>99_NCE</v>
      </c>
      <c r="AM137" t="str">
        <f>IF(AND($CF137&lt;&gt;"",IFERROR(INDEX(subsample_country_map!$D:$D,MATCH($CF137,subsample_country_map!$A:$A,0)),"")&lt;&gt;""),INDEX(subsample_country_map!$D:$D,MATCH($CF137,subsample_country_map!$A:$A,0)),INDEX(lookup!$AC:$AC,MATCH($A137,lookup!$A:$A,0)))</f>
        <v>1_western</v>
      </c>
      <c r="AN137" t="str">
        <f>IF(AND($CF137&lt;&gt;"",IFERROR(INDEX(subsample_country_map!$E:$E,MATCH($CF137,subsample_country_map!$A:$A,0)),"")&lt;&gt;""),INDEX(subsample_country_map!$E:$E,MATCH($CF137,subsample_country_map!$A:$A,0)),INDEX(lookup!$AD:$AD,MATCH($A137,lookup!$A:$A,0)))</f>
        <v>99_NCE</v>
      </c>
      <c r="AO137" t="str">
        <f>INDEX(lookup!$Y:$Y,MATCH($A137,lookup!$A:$A,0))</f>
        <v>1_not published</v>
      </c>
      <c r="AP137" t="str">
        <f>INDEX(lookup!$Z:$Z,MATCH($A137,lookup!$A:$A,0))</f>
        <v>99_NCE</v>
      </c>
      <c r="AQ137" t="str">
        <f>INDEX(lookup!$W:$W,MATCH($A137,lookup!$A:$A,0))</f>
        <v>1_fin/acc/econ</v>
      </c>
      <c r="AS137" t="inlineStr">
        <is>
          <t>staging</t>
        </is>
      </c>
      <c r="AT137" t="inlineStr">
        <is>
          <t>bad-CER</t>
        </is>
      </c>
      <c r="AU137" t="inlineStr">
        <is>
          <t>cost</t>
        </is>
      </c>
      <c r="AV137" t="inlineStr">
        <is>
          <t>0.0927</t>
        </is>
      </c>
      <c r="AW137" t="inlineStr">
        <is>
          <t>0.00265</t>
        </is>
      </c>
      <c r="BA137" t="n">
        <v>291402</v>
      </c>
      <c r="BB137" t="inlineStr">
        <is>
          <t>as-stated:in the previous year (or quarter, depending on the firm's reporting frequency)</t>
        </is>
      </c>
      <c r="BC137" t="inlineStr">
        <is>
          <t>FE</t>
        </is>
      </c>
      <c r="BD137" t="inlineStr">
        <is>
          <t>other:bank-time level</t>
        </is>
      </c>
      <c r="BE137" t="inlineStr">
        <is>
          <t>none</t>
        </is>
      </c>
      <c r="BI137" t="inlineStr">
        <is>
          <t>Table A2</t>
        </is>
      </c>
      <c r="BJ137" t="inlineStr">
        <is>
          <t>Column 1 (Bank+Time FE)</t>
        </is>
      </c>
      <c r="BK137" t="inlineStr">
        <is>
          <t>43</t>
        </is>
      </c>
      <c r="BL137" t="inlineStr">
        <is>
          <t>Carbonf,t 0.0927*** (0.00265)</t>
        </is>
      </c>
      <c r="BM137" t="inlineStr">
        <is>
          <t>Carbonf,t</t>
        </is>
      </c>
      <c r="BN137" t="inlineStr">
        <is>
          <t>Spreadb,f,t (monthly average credit spread over maturity-matched risk-free rate)</t>
        </is>
      </c>
      <c r="BO137" t="inlineStr">
        <is>
          <t>update</t>
        </is>
      </c>
      <c r="BP137" t="inlineStr">
        <is>
          <t>Altavilla et al (2024)</t>
        </is>
      </c>
      <c r="BQ137" t="inlineStr">
        <is>
          <t>computed</t>
        </is>
      </c>
      <c r="BT137" t="n">
        <v>0</v>
      </c>
      <c r="BU137" t="inlineStr">
        <is>
          <t>staging_Altavilla_et_al_2024.csv</t>
        </is>
      </c>
      <c r="BW137" t="n">
        <v>2018</v>
      </c>
      <c r="BX137" t="n">
        <v>2022</v>
      </c>
      <c r="BY137" t="inlineStr">
        <is>
          <t>multi: euro area (all euro-area countries; borrowers are publicly listed euro-area firms in AnaCredit)</t>
        </is>
      </c>
      <c r="BZ137" t="n">
        <v>2020</v>
      </c>
      <c r="CA137" t="n">
        <v>1</v>
      </c>
      <c r="CB137" t="n">
        <v>1</v>
      </c>
      <c r="CC137" t="n">
        <v>1</v>
      </c>
      <c r="CD137" t="n">
        <v>-0.06475661050134982</v>
      </c>
      <c r="CE137" t="n">
        <v>1</v>
      </c>
    </row>
    <row r="138">
      <c r="A138" t="inlineStr">
        <is>
          <t>Altavilla et al (2024)</t>
        </is>
      </c>
      <c r="B138" t="n">
        <v>1443</v>
      </c>
      <c r="C138" t="n">
        <v>-0.06539216378649537</v>
      </c>
      <c r="D138" t="n">
        <v>291402</v>
      </c>
      <c r="E138">
        <f>IF(ISNUMBER($BA138),$BA138,IF(AND(ISNUMBER($D138),ISNUMBER($BW138),ISNUMBER($BX138)),$D138*($BX138-$BW138+1),""))</f>
        <v>291402.0</v>
      </c>
      <c r="H138" t="inlineStr">
        <is>
          <t>partial</t>
        </is>
      </c>
      <c r="I138" t="inlineStr">
        <is>
          <t>Regression Cofficient and Standard Error  available</t>
        </is>
      </c>
      <c r="J138">
        <f>IF($BW138&lt;&gt;"",$BW138,"")</f>
        <v>2018.0</v>
      </c>
      <c r="K138">
        <f>IF($BX138&lt;&gt;"",$BX138,"")</f>
        <v>2022.0</v>
      </c>
      <c r="L138">
        <f>IF(AND(ISNUMBER($BW138),ISNUMBER($BX138)),($BW138+$BX138)/2,"")</f>
        <v>2020.0</v>
      </c>
      <c r="M138">
        <f>IF($L138&lt;&gt;"",$L138,"")</f>
        <v>2020.0</v>
      </c>
      <c r="N138">
        <f>IF(AND(ISNUMBER($BW138),ISNUMBER($BX138)),MIN(1,MAX(0,($BX138-2016+1)/($BX138-$BW138+1))),"")</f>
        <v>1.0</v>
      </c>
      <c r="O138">
        <f>IF(AND(ISNUMBER($BW138),ISNUMBER($BX138)),MIN(1,MAX(0,($BX138-2017+1)/($BX138-$BW138+1))),"")</f>
        <v>1.0</v>
      </c>
      <c r="P138">
        <f>IF(AND(ISNUMBER($BW138),ISNUMBER($BX138)),MIN(1,MAX(0,($BX138-2018+1)/($BX138-$BW138+1))),"")</f>
        <v>1.0</v>
      </c>
      <c r="Q138">
        <f>IF(AND(ISNUMBER($BW138),ISNUMBER($BX138)),MIN(1,MAX(0,($BX138-2019+1)/($BX138-$BW138+1))),"")</f>
        <v>0.8</v>
      </c>
      <c r="R138">
        <f>IF(AND(ISNUMBER($BW138),ISNUMBER($BX138)),MIN(1,MAX(0,($BX138-2016+1)/($BX138-$BW138+1))),"")</f>
        <v>1.0</v>
      </c>
      <c r="S138">
        <f>IF($L138&lt;&gt;"",IF($L138&gt;=2015.5,1,0),"")</f>
        <v>1.0</v>
      </c>
      <c r="T138">
        <f>IF($L138&lt;&gt;"",IF($L138&gt;=2016,1,0),"")</f>
        <v>1.0</v>
      </c>
      <c r="U138">
        <f>IF(ISNUMBER($BX138),IF($BX138&gt;=2016,1,0),"")</f>
        <v>1.0</v>
      </c>
      <c r="V138">
        <f>IF(ISNUMBER($BW138),IF($BW138&gt;=2016,1,0),"")</f>
        <v>1.0</v>
      </c>
      <c r="W138" t="str">
        <f>IF(AND(ISNUMBER($BW138),ISNUMBER($BX138)),IF($BW138&gt;=2016,"post-only",IF($BX138&lt;2016,"pre-only","mixed")),"")</f>
        <v>post-only</v>
      </c>
      <c r="X138">
        <f>IF(AND(ISNUMBER($BW138),ISNUMBER($BX138)),MIN(1,MAX(0,($BX138-2017+1)/($BX138-$BW138+1))),"")</f>
        <v>1.0</v>
      </c>
      <c r="Y138">
        <f>IF(AND(ISNUMBER($BW138),ISNUMBER($BX138)),MIN(1,MAX(0,($BX138-2018+1)/($BX138-$BW138+1))),"")</f>
        <v>1.0</v>
      </c>
      <c r="Z138">
        <f>IF(AND(ISNUMBER($BW138),ISNUMBER($BX138)),MIN(1,MAX(0,($BX138-2019+1)/($BX138-$BW138+1))),"")</f>
        <v>0.8</v>
      </c>
      <c r="AA138">
        <f>IF(ISNUMBER($BX138),IF($BX138&gt;=2017,1,0),"")</f>
        <v>1.0</v>
      </c>
      <c r="AB138">
        <f>IF(ISNUMBER($BX138),IF($BX138&gt;=2018,1,0),"")</f>
        <v>1.0</v>
      </c>
      <c r="AC138">
        <f>IF(ISNUMBER($BX138),IF($BX138&gt;=2019,1,0),"")</f>
        <v>1.0</v>
      </c>
      <c r="AD138">
        <f>IF($L138&lt;&gt;"",IF($L138&gt;2013,1,0),"")</f>
        <v>1.0</v>
      </c>
      <c r="AE138">
        <f>IF($L138&lt;&gt;"",1+IF($L138&gt;2011,1,0)+IF($L138&gt;2014,1,0),"")</f>
        <v>3.0</v>
      </c>
      <c r="AF138" t="inlineStr">
        <is>
          <t>loan (interest rate)</t>
        </is>
      </c>
      <c r="AG138" t="inlineStr">
        <is>
          <t>disclosure</t>
        </is>
      </c>
      <c r="AH138" t="inlineStr">
        <is>
          <t>99_NCE</t>
        </is>
      </c>
      <c r="AI138" t="inlineStr">
        <is>
          <t>with ETS/CT</t>
        </is>
      </c>
      <c r="AJ138" t="inlineStr">
        <is>
          <t>with ETS/CT</t>
        </is>
      </c>
      <c r="AK138" t="str">
        <f>IF(AND($CF138&lt;&gt;"",IFERROR(INDEX(subsample_country_map!$B:$B,MATCH($CF138,subsample_country_map!$A:$A,0)),"")&lt;&gt;""),INDEX(subsample_country_map!$B:$B,MATCH($CF138,subsample_country_map!$A:$A,0)),INDEX(lookup!$AA:$AA,MATCH($A138,lookup!$A:$A,0)))</f>
        <v>2_Europe</v>
      </c>
      <c r="AL138" t="str">
        <f>IF(AND($CF138&lt;&gt;"",IFERROR(INDEX(subsample_country_map!$C:$C,MATCH($CF138,subsample_country_map!$A:$A,0)),"")&lt;&gt;""),INDEX(subsample_country_map!$C:$C,MATCH($CF138,subsample_country_map!$A:$A,0)),INDEX(lookup!$AB:$AB,MATCH($A138,lookup!$A:$A,0)))</f>
        <v>99_NCE</v>
      </c>
      <c r="AM138" t="str">
        <f>IF(AND($CF138&lt;&gt;"",IFERROR(INDEX(subsample_country_map!$D:$D,MATCH($CF138,subsample_country_map!$A:$A,0)),"")&lt;&gt;""),INDEX(subsample_country_map!$D:$D,MATCH($CF138,subsample_country_map!$A:$A,0)),INDEX(lookup!$AC:$AC,MATCH($A138,lookup!$A:$A,0)))</f>
        <v>1_western</v>
      </c>
      <c r="AN138" t="str">
        <f>IF(AND($CF138&lt;&gt;"",IFERROR(INDEX(subsample_country_map!$E:$E,MATCH($CF138,subsample_country_map!$A:$A,0)),"")&lt;&gt;""),INDEX(subsample_country_map!$E:$E,MATCH($CF138,subsample_country_map!$A:$A,0)),INDEX(lookup!$AD:$AD,MATCH($A138,lookup!$A:$A,0)))</f>
        <v>99_NCE</v>
      </c>
      <c r="AO138" t="str">
        <f>INDEX(lookup!$Y:$Y,MATCH($A138,lookup!$A:$A,0))</f>
        <v>1_not published</v>
      </c>
      <c r="AP138" t="str">
        <f>INDEX(lookup!$Z:$Z,MATCH($A138,lookup!$A:$A,0))</f>
        <v>99_NCE</v>
      </c>
      <c r="AQ138" t="str">
        <f>INDEX(lookup!$W:$W,MATCH($A138,lookup!$A:$A,0))</f>
        <v>1_fin/acc/econ</v>
      </c>
      <c r="AS138" t="inlineStr">
        <is>
          <t>staging</t>
        </is>
      </c>
      <c r="AT138" t="inlineStr">
        <is>
          <t>good-CER</t>
        </is>
      </c>
      <c r="AU138" t="inlineStr">
        <is>
          <t>cost</t>
        </is>
      </c>
      <c r="AV138" t="inlineStr">
        <is>
          <t>-0.0895</t>
        </is>
      </c>
      <c r="AW138" t="inlineStr">
        <is>
          <t>0.00253</t>
        </is>
      </c>
      <c r="BA138" t="n">
        <v>291402</v>
      </c>
      <c r="BB138" t="inlineStr">
        <is>
          <t>0</t>
        </is>
      </c>
      <c r="BC138" t="inlineStr">
        <is>
          <t>FE</t>
        </is>
      </c>
      <c r="BD138" t="inlineStr">
        <is>
          <t>other:bank-time level</t>
        </is>
      </c>
      <c r="BE138" t="inlineStr">
        <is>
          <t>none</t>
        </is>
      </c>
      <c r="BI138" t="inlineStr">
        <is>
          <t>Table A2</t>
        </is>
      </c>
      <c r="BJ138" t="inlineStr">
        <is>
          <t>Column 1 (Bank+Time FE)</t>
        </is>
      </c>
      <c r="BK138" t="inlineStr">
        <is>
          <t>43</t>
        </is>
      </c>
      <c r="BL138" t="inlineStr">
        <is>
          <t>Targetf,t -0.0895*** (0.00253)</t>
        </is>
      </c>
      <c r="BM138" t="inlineStr">
        <is>
          <t>Targetf,t</t>
        </is>
      </c>
      <c r="BN138" t="inlineStr">
        <is>
          <t>Spreadb,f,t (monthly average credit spread over maturity-matched risk-free rate)</t>
        </is>
      </c>
      <c r="BO138" t="inlineStr">
        <is>
          <t>update</t>
        </is>
      </c>
      <c r="BP138" t="inlineStr">
        <is>
          <t>Altavilla et al (2024)</t>
        </is>
      </c>
      <c r="BQ138" t="inlineStr">
        <is>
          <t>computed</t>
        </is>
      </c>
      <c r="BT138" t="n">
        <v>0</v>
      </c>
      <c r="BU138" t="inlineStr">
        <is>
          <t>staging_Altavilla_et_al_2024.csv</t>
        </is>
      </c>
      <c r="BW138" t="n">
        <v>2018</v>
      </c>
      <c r="BX138" t="n">
        <v>2022</v>
      </c>
      <c r="BY138" t="inlineStr">
        <is>
          <t>multi: euro area (all euro-area countries; borrowers are publicly listed euro-area firms in AnaCredit)</t>
        </is>
      </c>
      <c r="BZ138" t="n">
        <v>2020</v>
      </c>
      <c r="CA138" t="n">
        <v>1</v>
      </c>
      <c r="CB138" t="n">
        <v>1</v>
      </c>
      <c r="CC138" t="n">
        <v>1</v>
      </c>
      <c r="CD138" t="n">
        <v>-0.06548561223812104</v>
      </c>
      <c r="CE138" t="n">
        <v>1</v>
      </c>
    </row>
    <row r="139">
      <c r="A139" t="inlineStr">
        <is>
          <t>Altavilla et al (2024)</t>
        </is>
      </c>
      <c r="B139" t="n">
        <v>1444</v>
      </c>
      <c r="C139" t="n">
        <v>-0.004010205503614702</v>
      </c>
      <c r="D139" t="n">
        <v>291399</v>
      </c>
      <c r="E139">
        <f>IF(ISNUMBER($BA139),$BA139,IF(AND(ISNUMBER($D139),ISNUMBER($BW139),ISNUMBER($BX139)),$D139*($BX139-$BW139+1),""))</f>
        <v>291399.0</v>
      </c>
      <c r="H139" t="inlineStr">
        <is>
          <t>partial</t>
        </is>
      </c>
      <c r="I139" t="inlineStr">
        <is>
          <t>Regression Cofficient and Standard Error  available</t>
        </is>
      </c>
      <c r="J139">
        <f>IF($BW139&lt;&gt;"",$BW139,"")</f>
        <v>2018.0</v>
      </c>
      <c r="K139">
        <f>IF($BX139&lt;&gt;"",$BX139,"")</f>
        <v>2022.0</v>
      </c>
      <c r="L139">
        <f>IF(AND(ISNUMBER($BW139),ISNUMBER($BX139)),($BW139+$BX139)/2,"")</f>
        <v>2020.0</v>
      </c>
      <c r="M139">
        <f>IF($L139&lt;&gt;"",$L139,"")</f>
        <v>2020.0</v>
      </c>
      <c r="N139">
        <f>IF(AND(ISNUMBER($BW139),ISNUMBER($BX139)),MIN(1,MAX(0,($BX139-2016+1)/($BX139-$BW139+1))),"")</f>
        <v>1.0</v>
      </c>
      <c r="O139">
        <f>IF(AND(ISNUMBER($BW139),ISNUMBER($BX139)),MIN(1,MAX(0,($BX139-2017+1)/($BX139-$BW139+1))),"")</f>
        <v>1.0</v>
      </c>
      <c r="P139">
        <f>IF(AND(ISNUMBER($BW139),ISNUMBER($BX139)),MIN(1,MAX(0,($BX139-2018+1)/($BX139-$BW139+1))),"")</f>
        <v>1.0</v>
      </c>
      <c r="Q139">
        <f>IF(AND(ISNUMBER($BW139),ISNUMBER($BX139)),MIN(1,MAX(0,($BX139-2019+1)/($BX139-$BW139+1))),"")</f>
        <v>0.8</v>
      </c>
      <c r="R139">
        <f>IF(AND(ISNUMBER($BW139),ISNUMBER($BX139)),MIN(1,MAX(0,($BX139-2016+1)/($BX139-$BW139+1))),"")</f>
        <v>1.0</v>
      </c>
      <c r="S139">
        <f>IF($L139&lt;&gt;"",IF($L139&gt;=2015.5,1,0),"")</f>
        <v>1.0</v>
      </c>
      <c r="T139">
        <f>IF($L139&lt;&gt;"",IF($L139&gt;=2016,1,0),"")</f>
        <v>1.0</v>
      </c>
      <c r="U139">
        <f>IF(ISNUMBER($BX139),IF($BX139&gt;=2016,1,0),"")</f>
        <v>1.0</v>
      </c>
      <c r="V139">
        <f>IF(ISNUMBER($BW139),IF($BW139&gt;=2016,1,0),"")</f>
        <v>1.0</v>
      </c>
      <c r="W139" t="str">
        <f>IF(AND(ISNUMBER($BW139),ISNUMBER($BX139)),IF($BW139&gt;=2016,"post-only",IF($BX139&lt;2016,"pre-only","mixed")),"")</f>
        <v>post-only</v>
      </c>
      <c r="X139">
        <f>IF(AND(ISNUMBER($BW139),ISNUMBER($BX139)),MIN(1,MAX(0,($BX139-2017+1)/($BX139-$BW139+1))),"")</f>
        <v>1.0</v>
      </c>
      <c r="Y139">
        <f>IF(AND(ISNUMBER($BW139),ISNUMBER($BX139)),MIN(1,MAX(0,($BX139-2018+1)/($BX139-$BW139+1))),"")</f>
        <v>1.0</v>
      </c>
      <c r="Z139">
        <f>IF(AND(ISNUMBER($BW139),ISNUMBER($BX139)),MIN(1,MAX(0,($BX139-2019+1)/($BX139-$BW139+1))),"")</f>
        <v>0.8</v>
      </c>
      <c r="AA139">
        <f>IF(ISNUMBER($BX139),IF($BX139&gt;=2017,1,0),"")</f>
        <v>1.0</v>
      </c>
      <c r="AB139">
        <f>IF(ISNUMBER($BX139),IF($BX139&gt;=2018,1,0),"")</f>
        <v>1.0</v>
      </c>
      <c r="AC139">
        <f>IF(ISNUMBER($BX139),IF($BX139&gt;=2019,1,0),"")</f>
        <v>1.0</v>
      </c>
      <c r="AD139">
        <f>IF($L139&lt;&gt;"",IF($L139&gt;2013,1,0),"")</f>
        <v>1.0</v>
      </c>
      <c r="AE139">
        <f>IF($L139&lt;&gt;"",1+IF($L139&gt;2011,1,0)+IF($L139&gt;2014,1,0),"")</f>
        <v>3.0</v>
      </c>
      <c r="AF139" t="inlineStr">
        <is>
          <t>loan (interest rate)</t>
        </is>
      </c>
      <c r="AG139" t="inlineStr">
        <is>
          <t>performance</t>
        </is>
      </c>
      <c r="AH139" t="inlineStr">
        <is>
          <t>99_NCE</t>
        </is>
      </c>
      <c r="AI139" t="inlineStr">
        <is>
          <t>with ETS/CT</t>
        </is>
      </c>
      <c r="AJ139" t="inlineStr">
        <is>
          <t>with ETS/CT</t>
        </is>
      </c>
      <c r="AK139" t="str">
        <f>IF(AND($CF139&lt;&gt;"",IFERROR(INDEX(subsample_country_map!$B:$B,MATCH($CF139,subsample_country_map!$A:$A,0)),"")&lt;&gt;""),INDEX(subsample_country_map!$B:$B,MATCH($CF139,subsample_country_map!$A:$A,0)),INDEX(lookup!$AA:$AA,MATCH($A139,lookup!$A:$A,0)))</f>
        <v>2_Europe</v>
      </c>
      <c r="AL139" t="str">
        <f>IF(AND($CF139&lt;&gt;"",IFERROR(INDEX(subsample_country_map!$C:$C,MATCH($CF139,subsample_country_map!$A:$A,0)),"")&lt;&gt;""),INDEX(subsample_country_map!$C:$C,MATCH($CF139,subsample_country_map!$A:$A,0)),INDEX(lookup!$AB:$AB,MATCH($A139,lookup!$A:$A,0)))</f>
        <v>99_NCE</v>
      </c>
      <c r="AM139" t="str">
        <f>IF(AND($CF139&lt;&gt;"",IFERROR(INDEX(subsample_country_map!$D:$D,MATCH($CF139,subsample_country_map!$A:$A,0)),"")&lt;&gt;""),INDEX(subsample_country_map!$D:$D,MATCH($CF139,subsample_country_map!$A:$A,0)),INDEX(lookup!$AC:$AC,MATCH($A139,lookup!$A:$A,0)))</f>
        <v>1_western</v>
      </c>
      <c r="AN139" t="str">
        <f>IF(AND($CF139&lt;&gt;"",IFERROR(INDEX(subsample_country_map!$E:$E,MATCH($CF139,subsample_country_map!$A:$A,0)),"")&lt;&gt;""),INDEX(subsample_country_map!$E:$E,MATCH($CF139,subsample_country_map!$A:$A,0)),INDEX(lookup!$AD:$AD,MATCH($A139,lookup!$A:$A,0)))</f>
        <v>99_NCE</v>
      </c>
      <c r="AO139" t="str">
        <f>INDEX(lookup!$Y:$Y,MATCH($A139,lookup!$A:$A,0))</f>
        <v>1_not published</v>
      </c>
      <c r="AP139" t="str">
        <f>INDEX(lookup!$Z:$Z,MATCH($A139,lookup!$A:$A,0))</f>
        <v>99_NCE</v>
      </c>
      <c r="AQ139" t="str">
        <f>INDEX(lookup!$W:$W,MATCH($A139,lookup!$A:$A,0))</f>
        <v>1_fin/acc/econ</v>
      </c>
      <c r="AS139" t="inlineStr">
        <is>
          <t>staging</t>
        </is>
      </c>
      <c r="AT139" t="inlineStr">
        <is>
          <t>bad-CER</t>
        </is>
      </c>
      <c r="AU139" t="inlineStr">
        <is>
          <t>cost</t>
        </is>
      </c>
      <c r="AV139" t="inlineStr">
        <is>
          <t>0.0134</t>
        </is>
      </c>
      <c r="AW139" t="inlineStr">
        <is>
          <t>0.00619</t>
        </is>
      </c>
      <c r="BA139" t="n">
        <v>291399</v>
      </c>
      <c r="BB139" t="inlineStr">
        <is>
          <t>as-stated:in the previous year (or quarter, depending on the firm's reporting frequency)</t>
        </is>
      </c>
      <c r="BC139" t="inlineStr">
        <is>
          <t>FE</t>
        </is>
      </c>
      <c r="BD139" t="inlineStr">
        <is>
          <t>other:bank-time level</t>
        </is>
      </c>
      <c r="BE139" t="inlineStr">
        <is>
          <t>none</t>
        </is>
      </c>
      <c r="BI139" t="inlineStr">
        <is>
          <t>Table A2</t>
        </is>
      </c>
      <c r="BJ139" t="inlineStr">
        <is>
          <t>Column 2 (Bank+Time+ILS FE)</t>
        </is>
      </c>
      <c r="BK139" t="inlineStr">
        <is>
          <t>43</t>
        </is>
      </c>
      <c r="BL139" t="inlineStr">
        <is>
          <t>Carbonf,t 0.0134** (0.00619)</t>
        </is>
      </c>
      <c r="BM139" t="inlineStr">
        <is>
          <t>Carbonf,t</t>
        </is>
      </c>
      <c r="BN139" t="inlineStr">
        <is>
          <t>Spreadb,f,t (monthly average credit spread over maturity-matched risk-free rate)</t>
        </is>
      </c>
      <c r="BO139" t="inlineStr">
        <is>
          <t>update</t>
        </is>
      </c>
      <c r="BP139" t="inlineStr">
        <is>
          <t>Altavilla et al (2024)</t>
        </is>
      </c>
      <c r="BQ139" t="inlineStr">
        <is>
          <t>computed</t>
        </is>
      </c>
      <c r="BT139" t="n">
        <v>0</v>
      </c>
      <c r="BU139" t="inlineStr">
        <is>
          <t>staging_Altavilla_et_al_2024.csv</t>
        </is>
      </c>
      <c r="BW139" t="n">
        <v>2018</v>
      </c>
      <c r="BX139" t="n">
        <v>2022</v>
      </c>
      <c r="BY139" t="inlineStr">
        <is>
          <t>multi: euro area (all euro-area countries; borrowers are publicly listed euro-area firms in AnaCredit)</t>
        </is>
      </c>
      <c r="BZ139" t="n">
        <v>2020</v>
      </c>
      <c r="CA139" t="n">
        <v>1</v>
      </c>
      <c r="CB139" t="n">
        <v>1</v>
      </c>
      <c r="CC139" t="n">
        <v>1</v>
      </c>
      <c r="CD139" t="n">
        <v>-0.004010227000860485</v>
      </c>
      <c r="CE139" t="n">
        <v>1</v>
      </c>
    </row>
    <row r="140">
      <c r="A140" t="inlineStr">
        <is>
          <t>Altavilla et al (2024)</t>
        </is>
      </c>
      <c r="B140" t="n">
        <v>1445</v>
      </c>
      <c r="C140" t="n">
        <v>-0.05029655555473597</v>
      </c>
      <c r="D140" t="n">
        <v>291399</v>
      </c>
      <c r="E140">
        <f>IF(ISNUMBER($BA140),$BA140,IF(AND(ISNUMBER($D140),ISNUMBER($BW140),ISNUMBER($BX140)),$D140*($BX140-$BW140+1),""))</f>
        <v>291399.0</v>
      </c>
      <c r="H140" t="inlineStr">
        <is>
          <t>partial</t>
        </is>
      </c>
      <c r="I140" t="inlineStr">
        <is>
          <t>Regression Cofficient and Standard Error  available</t>
        </is>
      </c>
      <c r="J140">
        <f>IF($BW140&lt;&gt;"",$BW140,"")</f>
        <v>2018.0</v>
      </c>
      <c r="K140">
        <f>IF($BX140&lt;&gt;"",$BX140,"")</f>
        <v>2022.0</v>
      </c>
      <c r="L140">
        <f>IF(AND(ISNUMBER($BW140),ISNUMBER($BX140)),($BW140+$BX140)/2,"")</f>
        <v>2020.0</v>
      </c>
      <c r="M140">
        <f>IF($L140&lt;&gt;"",$L140,"")</f>
        <v>2020.0</v>
      </c>
      <c r="N140">
        <f>IF(AND(ISNUMBER($BW140),ISNUMBER($BX140)),MIN(1,MAX(0,($BX140-2016+1)/($BX140-$BW140+1))),"")</f>
        <v>1.0</v>
      </c>
      <c r="O140">
        <f>IF(AND(ISNUMBER($BW140),ISNUMBER($BX140)),MIN(1,MAX(0,($BX140-2017+1)/($BX140-$BW140+1))),"")</f>
        <v>1.0</v>
      </c>
      <c r="P140">
        <f>IF(AND(ISNUMBER($BW140),ISNUMBER($BX140)),MIN(1,MAX(0,($BX140-2018+1)/($BX140-$BW140+1))),"")</f>
        <v>1.0</v>
      </c>
      <c r="Q140">
        <f>IF(AND(ISNUMBER($BW140),ISNUMBER($BX140)),MIN(1,MAX(0,($BX140-2019+1)/($BX140-$BW140+1))),"")</f>
        <v>0.8</v>
      </c>
      <c r="R140">
        <f>IF(AND(ISNUMBER($BW140),ISNUMBER($BX140)),MIN(1,MAX(0,($BX140-2016+1)/($BX140-$BW140+1))),"")</f>
        <v>1.0</v>
      </c>
      <c r="S140">
        <f>IF($L140&lt;&gt;"",IF($L140&gt;=2015.5,1,0),"")</f>
        <v>1.0</v>
      </c>
      <c r="T140">
        <f>IF($L140&lt;&gt;"",IF($L140&gt;=2016,1,0),"")</f>
        <v>1.0</v>
      </c>
      <c r="U140">
        <f>IF(ISNUMBER($BX140),IF($BX140&gt;=2016,1,0),"")</f>
        <v>1.0</v>
      </c>
      <c r="V140">
        <f>IF(ISNUMBER($BW140),IF($BW140&gt;=2016,1,0),"")</f>
        <v>1.0</v>
      </c>
      <c r="W140" t="str">
        <f>IF(AND(ISNUMBER($BW140),ISNUMBER($BX140)),IF($BW140&gt;=2016,"post-only",IF($BX140&lt;2016,"pre-only","mixed")),"")</f>
        <v>post-only</v>
      </c>
      <c r="X140">
        <f>IF(AND(ISNUMBER($BW140),ISNUMBER($BX140)),MIN(1,MAX(0,($BX140-2017+1)/($BX140-$BW140+1))),"")</f>
        <v>1.0</v>
      </c>
      <c r="Y140">
        <f>IF(AND(ISNUMBER($BW140),ISNUMBER($BX140)),MIN(1,MAX(0,($BX140-2018+1)/($BX140-$BW140+1))),"")</f>
        <v>1.0</v>
      </c>
      <c r="Z140">
        <f>IF(AND(ISNUMBER($BW140),ISNUMBER($BX140)),MIN(1,MAX(0,($BX140-2019+1)/($BX140-$BW140+1))),"")</f>
        <v>0.8</v>
      </c>
      <c r="AA140">
        <f>IF(ISNUMBER($BX140),IF($BX140&gt;=2017,1,0),"")</f>
        <v>1.0</v>
      </c>
      <c r="AB140">
        <f>IF(ISNUMBER($BX140),IF($BX140&gt;=2018,1,0),"")</f>
        <v>1.0</v>
      </c>
      <c r="AC140">
        <f>IF(ISNUMBER($BX140),IF($BX140&gt;=2019,1,0),"")</f>
        <v>1.0</v>
      </c>
      <c r="AD140">
        <f>IF($L140&lt;&gt;"",IF($L140&gt;2013,1,0),"")</f>
        <v>1.0</v>
      </c>
      <c r="AE140">
        <f>IF($L140&lt;&gt;"",1+IF($L140&gt;2011,1,0)+IF($L140&gt;2014,1,0),"")</f>
        <v>3.0</v>
      </c>
      <c r="AF140" t="inlineStr">
        <is>
          <t>loan (interest rate)</t>
        </is>
      </c>
      <c r="AG140" t="inlineStr">
        <is>
          <t>disclosure</t>
        </is>
      </c>
      <c r="AH140" t="inlineStr">
        <is>
          <t>99_NCE</t>
        </is>
      </c>
      <c r="AI140" t="inlineStr">
        <is>
          <t>with ETS/CT</t>
        </is>
      </c>
      <c r="AJ140" t="inlineStr">
        <is>
          <t>with ETS/CT</t>
        </is>
      </c>
      <c r="AK140" t="str">
        <f>IF(AND($CF140&lt;&gt;"",IFERROR(INDEX(subsample_country_map!$B:$B,MATCH($CF140,subsample_country_map!$A:$A,0)),"")&lt;&gt;""),INDEX(subsample_country_map!$B:$B,MATCH($CF140,subsample_country_map!$A:$A,0)),INDEX(lookup!$AA:$AA,MATCH($A140,lookup!$A:$A,0)))</f>
        <v>2_Europe</v>
      </c>
      <c r="AL140" t="str">
        <f>IF(AND($CF140&lt;&gt;"",IFERROR(INDEX(subsample_country_map!$C:$C,MATCH($CF140,subsample_country_map!$A:$A,0)),"")&lt;&gt;""),INDEX(subsample_country_map!$C:$C,MATCH($CF140,subsample_country_map!$A:$A,0)),INDEX(lookup!$AB:$AB,MATCH($A140,lookup!$A:$A,0)))</f>
        <v>99_NCE</v>
      </c>
      <c r="AM140" t="str">
        <f>IF(AND($CF140&lt;&gt;"",IFERROR(INDEX(subsample_country_map!$D:$D,MATCH($CF140,subsample_country_map!$A:$A,0)),"")&lt;&gt;""),INDEX(subsample_country_map!$D:$D,MATCH($CF140,subsample_country_map!$A:$A,0)),INDEX(lookup!$AC:$AC,MATCH($A140,lookup!$A:$A,0)))</f>
        <v>1_western</v>
      </c>
      <c r="AN140" t="str">
        <f>IF(AND($CF140&lt;&gt;"",IFERROR(INDEX(subsample_country_map!$E:$E,MATCH($CF140,subsample_country_map!$A:$A,0)),"")&lt;&gt;""),INDEX(subsample_country_map!$E:$E,MATCH($CF140,subsample_country_map!$A:$A,0)),INDEX(lookup!$AD:$AD,MATCH($A140,lookup!$A:$A,0)))</f>
        <v>99_NCE</v>
      </c>
      <c r="AO140" t="str">
        <f>INDEX(lookup!$Y:$Y,MATCH($A140,lookup!$A:$A,0))</f>
        <v>1_not published</v>
      </c>
      <c r="AP140" t="str">
        <f>INDEX(lookup!$Z:$Z,MATCH($A140,lookup!$A:$A,0))</f>
        <v>99_NCE</v>
      </c>
      <c r="AQ140" t="str">
        <f>INDEX(lookup!$W:$W,MATCH($A140,lookup!$A:$A,0))</f>
        <v>1_fin/acc/econ</v>
      </c>
      <c r="AS140" t="inlineStr">
        <is>
          <t>staging</t>
        </is>
      </c>
      <c r="AT140" t="inlineStr">
        <is>
          <t>good-CER</t>
        </is>
      </c>
      <c r="AU140" t="inlineStr">
        <is>
          <t>cost</t>
        </is>
      </c>
      <c r="AV140" t="inlineStr">
        <is>
          <t>-0.0734</t>
        </is>
      </c>
      <c r="AW140" t="inlineStr">
        <is>
          <t>0.00270</t>
        </is>
      </c>
      <c r="BA140" t="n">
        <v>291399</v>
      </c>
      <c r="BB140" t="inlineStr">
        <is>
          <t>0</t>
        </is>
      </c>
      <c r="BC140" t="inlineStr">
        <is>
          <t>FE</t>
        </is>
      </c>
      <c r="BD140" t="inlineStr">
        <is>
          <t>other:bank-time level</t>
        </is>
      </c>
      <c r="BE140" t="inlineStr">
        <is>
          <t>none</t>
        </is>
      </c>
      <c r="BI140" t="inlineStr">
        <is>
          <t>Table A2</t>
        </is>
      </c>
      <c r="BJ140" t="inlineStr">
        <is>
          <t>Column 2 (Bank+Time+ILS FE)</t>
        </is>
      </c>
      <c r="BK140" t="inlineStr">
        <is>
          <t>43</t>
        </is>
      </c>
      <c r="BL140" t="inlineStr">
        <is>
          <t>Targetf,t -0.0734*** (0.00270)</t>
        </is>
      </c>
      <c r="BM140" t="inlineStr">
        <is>
          <t>Targetf,t</t>
        </is>
      </c>
      <c r="BN140" t="inlineStr">
        <is>
          <t>Spreadb,f,t (monthly average credit spread over maturity-matched risk-free rate)</t>
        </is>
      </c>
      <c r="BO140" t="inlineStr">
        <is>
          <t>update</t>
        </is>
      </c>
      <c r="BP140" t="inlineStr">
        <is>
          <t>Altavilla et al (2024)</t>
        </is>
      </c>
      <c r="BQ140" t="inlineStr">
        <is>
          <t>computed</t>
        </is>
      </c>
      <c r="BT140" t="n">
        <v>0</v>
      </c>
      <c r="BU140" t="inlineStr">
        <is>
          <t>staging_Altavilla_et_al_2024.csv</t>
        </is>
      </c>
      <c r="BW140" t="n">
        <v>2018</v>
      </c>
      <c r="BX140" t="n">
        <v>2022</v>
      </c>
      <c r="BY140" t="inlineStr">
        <is>
          <t>multi: euro area (all euro-area countries; borrowers are publicly listed euro-area firms in AnaCredit)</t>
        </is>
      </c>
      <c r="BZ140" t="n">
        <v>2020</v>
      </c>
      <c r="CA140" t="n">
        <v>1</v>
      </c>
      <c r="CB140" t="n">
        <v>1</v>
      </c>
      <c r="CC140" t="n">
        <v>1</v>
      </c>
      <c r="CD140" t="n">
        <v>-0.05033903250838562</v>
      </c>
      <c r="CE140" t="n">
        <v>1</v>
      </c>
    </row>
    <row r="141">
      <c r="A141" t="inlineStr">
        <is>
          <t>Altavilla et al (2024)</t>
        </is>
      </c>
      <c r="B141" t="n">
        <v>1446</v>
      </c>
      <c r="C141" t="n">
        <v>-0.005138689832759758</v>
      </c>
      <c r="D141" t="n">
        <v>291399</v>
      </c>
      <c r="E141">
        <f>IF(ISNUMBER($BA141),$BA141,IF(AND(ISNUMBER($D141),ISNUMBER($BW141),ISNUMBER($BX141)),$D141*($BX141-$BW141+1),""))</f>
        <v>291399.0</v>
      </c>
      <c r="H141" t="inlineStr">
        <is>
          <t>partial</t>
        </is>
      </c>
      <c r="I141" t="inlineStr">
        <is>
          <t>Regression Cofficient and Standard Error  available</t>
        </is>
      </c>
      <c r="J141">
        <f>IF($BW141&lt;&gt;"",$BW141,"")</f>
        <v>2018.0</v>
      </c>
      <c r="K141">
        <f>IF($BX141&lt;&gt;"",$BX141,"")</f>
        <v>2022.0</v>
      </c>
      <c r="L141">
        <f>IF(AND(ISNUMBER($BW141),ISNUMBER($BX141)),($BW141+$BX141)/2,"")</f>
        <v>2020.0</v>
      </c>
      <c r="M141">
        <f>IF($L141&lt;&gt;"",$L141,"")</f>
        <v>2020.0</v>
      </c>
      <c r="N141">
        <f>IF(AND(ISNUMBER($BW141),ISNUMBER($BX141)),MIN(1,MAX(0,($BX141-2016+1)/($BX141-$BW141+1))),"")</f>
        <v>1.0</v>
      </c>
      <c r="O141">
        <f>IF(AND(ISNUMBER($BW141),ISNUMBER($BX141)),MIN(1,MAX(0,($BX141-2017+1)/($BX141-$BW141+1))),"")</f>
        <v>1.0</v>
      </c>
      <c r="P141">
        <f>IF(AND(ISNUMBER($BW141),ISNUMBER($BX141)),MIN(1,MAX(0,($BX141-2018+1)/($BX141-$BW141+1))),"")</f>
        <v>1.0</v>
      </c>
      <c r="Q141">
        <f>IF(AND(ISNUMBER($BW141),ISNUMBER($BX141)),MIN(1,MAX(0,($BX141-2019+1)/($BX141-$BW141+1))),"")</f>
        <v>0.8</v>
      </c>
      <c r="R141">
        <f>IF(AND(ISNUMBER($BW141),ISNUMBER($BX141)),MIN(1,MAX(0,($BX141-2016+1)/($BX141-$BW141+1))),"")</f>
        <v>1.0</v>
      </c>
      <c r="S141">
        <f>IF($L141&lt;&gt;"",IF($L141&gt;=2015.5,1,0),"")</f>
        <v>1.0</v>
      </c>
      <c r="T141">
        <f>IF($L141&lt;&gt;"",IF($L141&gt;=2016,1,0),"")</f>
        <v>1.0</v>
      </c>
      <c r="U141">
        <f>IF(ISNUMBER($BX141),IF($BX141&gt;=2016,1,0),"")</f>
        <v>1.0</v>
      </c>
      <c r="V141">
        <f>IF(ISNUMBER($BW141),IF($BW141&gt;=2016,1,0),"")</f>
        <v>1.0</v>
      </c>
      <c r="W141" t="str">
        <f>IF(AND(ISNUMBER($BW141),ISNUMBER($BX141)),IF($BW141&gt;=2016,"post-only",IF($BX141&lt;2016,"pre-only","mixed")),"")</f>
        <v>post-only</v>
      </c>
      <c r="X141">
        <f>IF(AND(ISNUMBER($BW141),ISNUMBER($BX141)),MIN(1,MAX(0,($BX141-2017+1)/($BX141-$BW141+1))),"")</f>
        <v>1.0</v>
      </c>
      <c r="Y141">
        <f>IF(AND(ISNUMBER($BW141),ISNUMBER($BX141)),MIN(1,MAX(0,($BX141-2018+1)/($BX141-$BW141+1))),"")</f>
        <v>1.0</v>
      </c>
      <c r="Z141">
        <f>IF(AND(ISNUMBER($BW141),ISNUMBER($BX141)),MIN(1,MAX(0,($BX141-2019+1)/($BX141-$BW141+1))),"")</f>
        <v>0.8</v>
      </c>
      <c r="AA141">
        <f>IF(ISNUMBER($BX141),IF($BX141&gt;=2017,1,0),"")</f>
        <v>1.0</v>
      </c>
      <c r="AB141">
        <f>IF(ISNUMBER($BX141),IF($BX141&gt;=2018,1,0),"")</f>
        <v>1.0</v>
      </c>
      <c r="AC141">
        <f>IF(ISNUMBER($BX141),IF($BX141&gt;=2019,1,0),"")</f>
        <v>1.0</v>
      </c>
      <c r="AD141">
        <f>IF($L141&lt;&gt;"",IF($L141&gt;2013,1,0),"")</f>
        <v>1.0</v>
      </c>
      <c r="AE141">
        <f>IF($L141&lt;&gt;"",1+IF($L141&gt;2011,1,0)+IF($L141&gt;2014,1,0),"")</f>
        <v>3.0</v>
      </c>
      <c r="AF141" t="inlineStr">
        <is>
          <t>loan (interest rate)</t>
        </is>
      </c>
      <c r="AG141" t="inlineStr">
        <is>
          <t>performance</t>
        </is>
      </c>
      <c r="AH141" t="inlineStr">
        <is>
          <t>99_NCE</t>
        </is>
      </c>
      <c r="AI141" t="inlineStr">
        <is>
          <t>with ETS/CT</t>
        </is>
      </c>
      <c r="AJ141" t="inlineStr">
        <is>
          <t>with ETS/CT</t>
        </is>
      </c>
      <c r="AK141" t="str">
        <f>IF(AND($CF141&lt;&gt;"",IFERROR(INDEX(subsample_country_map!$B:$B,MATCH($CF141,subsample_country_map!$A:$A,0)),"")&lt;&gt;""),INDEX(subsample_country_map!$B:$B,MATCH($CF141,subsample_country_map!$A:$A,0)),INDEX(lookup!$AA:$AA,MATCH($A141,lookup!$A:$A,0)))</f>
        <v>2_Europe</v>
      </c>
      <c r="AL141" t="str">
        <f>IF(AND($CF141&lt;&gt;"",IFERROR(INDEX(subsample_country_map!$C:$C,MATCH($CF141,subsample_country_map!$A:$A,0)),"")&lt;&gt;""),INDEX(subsample_country_map!$C:$C,MATCH($CF141,subsample_country_map!$A:$A,0)),INDEX(lookup!$AB:$AB,MATCH($A141,lookup!$A:$A,0)))</f>
        <v>99_NCE</v>
      </c>
      <c r="AM141" t="str">
        <f>IF(AND($CF141&lt;&gt;"",IFERROR(INDEX(subsample_country_map!$D:$D,MATCH($CF141,subsample_country_map!$A:$A,0)),"")&lt;&gt;""),INDEX(subsample_country_map!$D:$D,MATCH($CF141,subsample_country_map!$A:$A,0)),INDEX(lookup!$AC:$AC,MATCH($A141,lookup!$A:$A,0)))</f>
        <v>1_western</v>
      </c>
      <c r="AN141" t="str">
        <f>IF(AND($CF141&lt;&gt;"",IFERROR(INDEX(subsample_country_map!$E:$E,MATCH($CF141,subsample_country_map!$A:$A,0)),"")&lt;&gt;""),INDEX(subsample_country_map!$E:$E,MATCH($CF141,subsample_country_map!$A:$A,0)),INDEX(lookup!$AD:$AD,MATCH($A141,lookup!$A:$A,0)))</f>
        <v>99_NCE</v>
      </c>
      <c r="AO141" t="str">
        <f>INDEX(lookup!$Y:$Y,MATCH($A141,lookup!$A:$A,0))</f>
        <v>1_not published</v>
      </c>
      <c r="AP141" t="str">
        <f>INDEX(lookup!$Z:$Z,MATCH($A141,lookup!$A:$A,0))</f>
        <v>99_NCE</v>
      </c>
      <c r="AQ141" t="str">
        <f>INDEX(lookup!$W:$W,MATCH($A141,lookup!$A:$A,0))</f>
        <v>1_fin/acc/econ</v>
      </c>
      <c r="AS141" t="inlineStr">
        <is>
          <t>staging</t>
        </is>
      </c>
      <c r="AT141" t="inlineStr">
        <is>
          <t>bad-CER</t>
        </is>
      </c>
      <c r="AU141" t="inlineStr">
        <is>
          <t>cost</t>
        </is>
      </c>
      <c r="AV141" t="inlineStr">
        <is>
          <t>0.0243</t>
        </is>
      </c>
      <c r="AW141" t="inlineStr">
        <is>
          <t>0.00876</t>
        </is>
      </c>
      <c r="BA141" t="n">
        <v>291399</v>
      </c>
      <c r="BB141" t="inlineStr">
        <is>
          <t>as-stated:in the previous year (or quarter, depending on the firm's reporting frequency)</t>
        </is>
      </c>
      <c r="BC141" t="inlineStr">
        <is>
          <t>FE</t>
        </is>
      </c>
      <c r="BD141" t="inlineStr">
        <is>
          <t>other:bank-time level</t>
        </is>
      </c>
      <c r="BE141" t="inlineStr">
        <is>
          <t>none</t>
        </is>
      </c>
      <c r="BI141" t="inlineStr">
        <is>
          <t>Table A2</t>
        </is>
      </c>
      <c r="BJ141" t="inlineStr">
        <is>
          <t>Column 3 (Bank+Time+ILS FE, with interaction)</t>
        </is>
      </c>
      <c r="BK141" t="inlineStr">
        <is>
          <t>43</t>
        </is>
      </c>
      <c r="BL141" t="inlineStr">
        <is>
          <t>Carbonf,t 0.0243*** (0.00876)</t>
        </is>
      </c>
      <c r="BM141" t="inlineStr">
        <is>
          <t>Carbonf,t</t>
        </is>
      </c>
      <c r="BN141" t="inlineStr">
        <is>
          <t>Spreadb,f,t (monthly average credit spread over maturity-matched risk-free rate)</t>
        </is>
      </c>
      <c r="BO141" t="inlineStr">
        <is>
          <t>update</t>
        </is>
      </c>
      <c r="BP141" t="inlineStr">
        <is>
          <t>Altavilla et al (2024)</t>
        </is>
      </c>
      <c r="BQ141" t="inlineStr">
        <is>
          <t>computed</t>
        </is>
      </c>
      <c r="BT141" t="n">
        <v>0</v>
      </c>
      <c r="BU141" t="inlineStr">
        <is>
          <t>staging_Altavilla_et_al_2024.csv</t>
        </is>
      </c>
      <c r="BW141" t="n">
        <v>2018</v>
      </c>
      <c r="BX141" t="n">
        <v>2022</v>
      </c>
      <c r="BY141" t="inlineStr">
        <is>
          <t>multi: euro area (all euro-area countries; borrowers are publicly listed euro-area firms in AnaCredit)</t>
        </is>
      </c>
      <c r="BZ141" t="n">
        <v>2020</v>
      </c>
      <c r="CA141" t="n">
        <v>1</v>
      </c>
      <c r="CB141" t="n">
        <v>1</v>
      </c>
      <c r="CC141" t="n">
        <v>1</v>
      </c>
      <c r="CD141" t="n">
        <v>-0.005138735064452457</v>
      </c>
      <c r="CE141" t="n">
        <v>1</v>
      </c>
    </row>
    <row r="142">
      <c r="A142" t="inlineStr">
        <is>
          <t>Altavilla et al (2024)</t>
        </is>
      </c>
      <c r="B142" t="n">
        <v>1447</v>
      </c>
      <c r="C142" t="n">
        <v>-0.04974081243217716</v>
      </c>
      <c r="D142" t="n">
        <v>291399</v>
      </c>
      <c r="E142">
        <f>IF(ISNUMBER($BA142),$BA142,IF(AND(ISNUMBER($D142),ISNUMBER($BW142),ISNUMBER($BX142)),$D142*($BX142-$BW142+1),""))</f>
        <v>291399.0</v>
      </c>
      <c r="H142" t="inlineStr">
        <is>
          <t>partial</t>
        </is>
      </c>
      <c r="I142" t="inlineStr">
        <is>
          <t>Regression Cofficient and Standard Error  available</t>
        </is>
      </c>
      <c r="J142">
        <f>IF($BW142&lt;&gt;"",$BW142,"")</f>
        <v>2018.0</v>
      </c>
      <c r="K142">
        <f>IF($BX142&lt;&gt;"",$BX142,"")</f>
        <v>2022.0</v>
      </c>
      <c r="L142">
        <f>IF(AND(ISNUMBER($BW142),ISNUMBER($BX142)),($BW142+$BX142)/2,"")</f>
        <v>2020.0</v>
      </c>
      <c r="M142">
        <f>IF($L142&lt;&gt;"",$L142,"")</f>
        <v>2020.0</v>
      </c>
      <c r="N142">
        <f>IF(AND(ISNUMBER($BW142),ISNUMBER($BX142)),MIN(1,MAX(0,($BX142-2016+1)/($BX142-$BW142+1))),"")</f>
        <v>1.0</v>
      </c>
      <c r="O142">
        <f>IF(AND(ISNUMBER($BW142),ISNUMBER($BX142)),MIN(1,MAX(0,($BX142-2017+1)/($BX142-$BW142+1))),"")</f>
        <v>1.0</v>
      </c>
      <c r="P142">
        <f>IF(AND(ISNUMBER($BW142),ISNUMBER($BX142)),MIN(1,MAX(0,($BX142-2018+1)/($BX142-$BW142+1))),"")</f>
        <v>1.0</v>
      </c>
      <c r="Q142">
        <f>IF(AND(ISNUMBER($BW142),ISNUMBER($BX142)),MIN(1,MAX(0,($BX142-2019+1)/($BX142-$BW142+1))),"")</f>
        <v>0.8</v>
      </c>
      <c r="R142">
        <f>IF(AND(ISNUMBER($BW142),ISNUMBER($BX142)),MIN(1,MAX(0,($BX142-2016+1)/($BX142-$BW142+1))),"")</f>
        <v>1.0</v>
      </c>
      <c r="S142">
        <f>IF($L142&lt;&gt;"",IF($L142&gt;=2015.5,1,0),"")</f>
        <v>1.0</v>
      </c>
      <c r="T142">
        <f>IF($L142&lt;&gt;"",IF($L142&gt;=2016,1,0),"")</f>
        <v>1.0</v>
      </c>
      <c r="U142">
        <f>IF(ISNUMBER($BX142),IF($BX142&gt;=2016,1,0),"")</f>
        <v>1.0</v>
      </c>
      <c r="V142">
        <f>IF(ISNUMBER($BW142),IF($BW142&gt;=2016,1,0),"")</f>
        <v>1.0</v>
      </c>
      <c r="W142" t="str">
        <f>IF(AND(ISNUMBER($BW142),ISNUMBER($BX142)),IF($BW142&gt;=2016,"post-only",IF($BX142&lt;2016,"pre-only","mixed")),"")</f>
        <v>post-only</v>
      </c>
      <c r="X142">
        <f>IF(AND(ISNUMBER($BW142),ISNUMBER($BX142)),MIN(1,MAX(0,($BX142-2017+1)/($BX142-$BW142+1))),"")</f>
        <v>1.0</v>
      </c>
      <c r="Y142">
        <f>IF(AND(ISNUMBER($BW142),ISNUMBER($BX142)),MIN(1,MAX(0,($BX142-2018+1)/($BX142-$BW142+1))),"")</f>
        <v>1.0</v>
      </c>
      <c r="Z142">
        <f>IF(AND(ISNUMBER($BW142),ISNUMBER($BX142)),MIN(1,MAX(0,($BX142-2019+1)/($BX142-$BW142+1))),"")</f>
        <v>0.8</v>
      </c>
      <c r="AA142">
        <f>IF(ISNUMBER($BX142),IF($BX142&gt;=2017,1,0),"")</f>
        <v>1.0</v>
      </c>
      <c r="AB142">
        <f>IF(ISNUMBER($BX142),IF($BX142&gt;=2018,1,0),"")</f>
        <v>1.0</v>
      </c>
      <c r="AC142">
        <f>IF(ISNUMBER($BX142),IF($BX142&gt;=2019,1,0),"")</f>
        <v>1.0</v>
      </c>
      <c r="AD142">
        <f>IF($L142&lt;&gt;"",IF($L142&gt;2013,1,0),"")</f>
        <v>1.0</v>
      </c>
      <c r="AE142">
        <f>IF($L142&lt;&gt;"",1+IF($L142&gt;2011,1,0)+IF($L142&gt;2014,1,0),"")</f>
        <v>3.0</v>
      </c>
      <c r="AF142" t="inlineStr">
        <is>
          <t>loan (interest rate)</t>
        </is>
      </c>
      <c r="AG142" t="inlineStr">
        <is>
          <t>disclosure</t>
        </is>
      </c>
      <c r="AH142" t="inlineStr">
        <is>
          <t>99_NCE</t>
        </is>
      </c>
      <c r="AI142" t="inlineStr">
        <is>
          <t>with ETS/CT</t>
        </is>
      </c>
      <c r="AJ142" t="inlineStr">
        <is>
          <t>with ETS/CT</t>
        </is>
      </c>
      <c r="AK142" t="str">
        <f>IF(AND($CF142&lt;&gt;"",IFERROR(INDEX(subsample_country_map!$B:$B,MATCH($CF142,subsample_country_map!$A:$A,0)),"")&lt;&gt;""),INDEX(subsample_country_map!$B:$B,MATCH($CF142,subsample_country_map!$A:$A,0)),INDEX(lookup!$AA:$AA,MATCH($A142,lookup!$A:$A,0)))</f>
        <v>2_Europe</v>
      </c>
      <c r="AL142" t="str">
        <f>IF(AND($CF142&lt;&gt;"",IFERROR(INDEX(subsample_country_map!$C:$C,MATCH($CF142,subsample_country_map!$A:$A,0)),"")&lt;&gt;""),INDEX(subsample_country_map!$C:$C,MATCH($CF142,subsample_country_map!$A:$A,0)),INDEX(lookup!$AB:$AB,MATCH($A142,lookup!$A:$A,0)))</f>
        <v>99_NCE</v>
      </c>
      <c r="AM142" t="str">
        <f>IF(AND($CF142&lt;&gt;"",IFERROR(INDEX(subsample_country_map!$D:$D,MATCH($CF142,subsample_country_map!$A:$A,0)),"")&lt;&gt;""),INDEX(subsample_country_map!$D:$D,MATCH($CF142,subsample_country_map!$A:$A,0)),INDEX(lookup!$AC:$AC,MATCH($A142,lookup!$A:$A,0)))</f>
        <v>1_western</v>
      </c>
      <c r="AN142" t="str">
        <f>IF(AND($CF142&lt;&gt;"",IFERROR(INDEX(subsample_country_map!$E:$E,MATCH($CF142,subsample_country_map!$A:$A,0)),"")&lt;&gt;""),INDEX(subsample_country_map!$E:$E,MATCH($CF142,subsample_country_map!$A:$A,0)),INDEX(lookup!$AD:$AD,MATCH($A142,lookup!$A:$A,0)))</f>
        <v>99_NCE</v>
      </c>
      <c r="AO142" t="str">
        <f>INDEX(lookup!$Y:$Y,MATCH($A142,lookup!$A:$A,0))</f>
        <v>1_not published</v>
      </c>
      <c r="AP142" t="str">
        <f>INDEX(lookup!$Z:$Z,MATCH($A142,lookup!$A:$A,0))</f>
        <v>99_NCE</v>
      </c>
      <c r="AQ142" t="str">
        <f>INDEX(lookup!$W:$W,MATCH($A142,lookup!$A:$A,0))</f>
        <v>1_fin/acc/econ</v>
      </c>
      <c r="AS142" t="inlineStr">
        <is>
          <t>staging</t>
        </is>
      </c>
      <c r="AT142" t="inlineStr">
        <is>
          <t>good-CER</t>
        </is>
      </c>
      <c r="AU142" t="inlineStr">
        <is>
          <t>cost</t>
        </is>
      </c>
      <c r="AV142" t="inlineStr">
        <is>
          <t>-0.0742</t>
        </is>
      </c>
      <c r="AW142" t="inlineStr">
        <is>
          <t>0.00276</t>
        </is>
      </c>
      <c r="BA142" t="n">
        <v>291399</v>
      </c>
      <c r="BB142" t="inlineStr">
        <is>
          <t>0</t>
        </is>
      </c>
      <c r="BC142" t="inlineStr">
        <is>
          <t>FE</t>
        </is>
      </c>
      <c r="BD142" t="inlineStr">
        <is>
          <t>other:bank-time level</t>
        </is>
      </c>
      <c r="BE142" t="inlineStr">
        <is>
          <t>none</t>
        </is>
      </c>
      <c r="BI142" t="inlineStr">
        <is>
          <t>Table A2</t>
        </is>
      </c>
      <c r="BJ142" t="inlineStr">
        <is>
          <t>Column 3 (Bank+Time+ILS FE, with interaction)</t>
        </is>
      </c>
      <c r="BK142" t="inlineStr">
        <is>
          <t>43</t>
        </is>
      </c>
      <c r="BL142" t="inlineStr">
        <is>
          <t>Targetf,t -0.0742*** (0.00276)</t>
        </is>
      </c>
      <c r="BM142" t="inlineStr">
        <is>
          <t>Targetf,t</t>
        </is>
      </c>
      <c r="BN142" t="inlineStr">
        <is>
          <t>Spreadb,f,t (monthly average credit spread over maturity-matched risk-free rate)</t>
        </is>
      </c>
      <c r="BO142" t="inlineStr">
        <is>
          <t>update</t>
        </is>
      </c>
      <c r="BP142" t="inlineStr">
        <is>
          <t>Altavilla et al (2024)</t>
        </is>
      </c>
      <c r="BQ142" t="inlineStr">
        <is>
          <t>computed</t>
        </is>
      </c>
      <c r="BT142" t="n">
        <v>0</v>
      </c>
      <c r="BU142" t="inlineStr">
        <is>
          <t>staging_Altavilla_et_al_2024.csv</t>
        </is>
      </c>
      <c r="BW142" t="n">
        <v>2018</v>
      </c>
      <c r="BX142" t="n">
        <v>2022</v>
      </c>
      <c r="BY142" t="inlineStr">
        <is>
          <t>multi: euro area (all euro-area countries; borrowers are publicly listed euro-area firms in AnaCredit)</t>
        </is>
      </c>
      <c r="BZ142" t="n">
        <v>2020</v>
      </c>
      <c r="CA142" t="n">
        <v>1</v>
      </c>
      <c r="CB142" t="n">
        <v>1</v>
      </c>
      <c r="CC142" t="n">
        <v>1</v>
      </c>
      <c r="CD142" t="n">
        <v>-0.04978189548764282</v>
      </c>
      <c r="CE142" t="n">
        <v>1</v>
      </c>
    </row>
    <row r="143">
      <c r="A143" t="inlineStr">
        <is>
          <t>Altavilla et al (2024)</t>
        </is>
      </c>
      <c r="B143" t="n">
        <v>1448</v>
      </c>
      <c r="C143" t="n">
        <v>-0.006348956773788024</v>
      </c>
      <c r="D143" t="n">
        <v>289865</v>
      </c>
      <c r="E143">
        <f>IF(ISNUMBER($BA143),$BA143,IF(AND(ISNUMBER($D143),ISNUMBER($BW143),ISNUMBER($BX143)),$D143*($BX143-$BW143+1),""))</f>
        <v>289865.0</v>
      </c>
      <c r="H143" t="inlineStr">
        <is>
          <t>partial</t>
        </is>
      </c>
      <c r="I143" t="inlineStr">
        <is>
          <t>Regression Cofficient and Standard Error  available</t>
        </is>
      </c>
      <c r="J143">
        <f>IF($BW143&lt;&gt;"",$BW143,"")</f>
        <v>2018.0</v>
      </c>
      <c r="K143">
        <f>IF($BX143&lt;&gt;"",$BX143,"")</f>
        <v>2022.0</v>
      </c>
      <c r="L143">
        <f>IF(AND(ISNUMBER($BW143),ISNUMBER($BX143)),($BW143+$BX143)/2,"")</f>
        <v>2020.0</v>
      </c>
      <c r="M143">
        <f>IF($L143&lt;&gt;"",$L143,"")</f>
        <v>2020.0</v>
      </c>
      <c r="N143">
        <f>IF(AND(ISNUMBER($BW143),ISNUMBER($BX143)),MIN(1,MAX(0,($BX143-2016+1)/($BX143-$BW143+1))),"")</f>
        <v>1.0</v>
      </c>
      <c r="O143">
        <f>IF(AND(ISNUMBER($BW143),ISNUMBER($BX143)),MIN(1,MAX(0,($BX143-2017+1)/($BX143-$BW143+1))),"")</f>
        <v>1.0</v>
      </c>
      <c r="P143">
        <f>IF(AND(ISNUMBER($BW143),ISNUMBER($BX143)),MIN(1,MAX(0,($BX143-2018+1)/($BX143-$BW143+1))),"")</f>
        <v>1.0</v>
      </c>
      <c r="Q143">
        <f>IF(AND(ISNUMBER($BW143),ISNUMBER($BX143)),MIN(1,MAX(0,($BX143-2019+1)/($BX143-$BW143+1))),"")</f>
        <v>0.8</v>
      </c>
      <c r="R143">
        <f>IF(AND(ISNUMBER($BW143),ISNUMBER($BX143)),MIN(1,MAX(0,($BX143-2016+1)/($BX143-$BW143+1))),"")</f>
        <v>1.0</v>
      </c>
      <c r="S143">
        <f>IF($L143&lt;&gt;"",IF($L143&gt;=2015.5,1,0),"")</f>
        <v>1.0</v>
      </c>
      <c r="T143">
        <f>IF($L143&lt;&gt;"",IF($L143&gt;=2016,1,0),"")</f>
        <v>1.0</v>
      </c>
      <c r="U143">
        <f>IF(ISNUMBER($BX143),IF($BX143&gt;=2016,1,0),"")</f>
        <v>1.0</v>
      </c>
      <c r="V143">
        <f>IF(ISNUMBER($BW143),IF($BW143&gt;=2016,1,0),"")</f>
        <v>1.0</v>
      </c>
      <c r="W143" t="str">
        <f>IF(AND(ISNUMBER($BW143),ISNUMBER($BX143)),IF($BW143&gt;=2016,"post-only",IF($BX143&lt;2016,"pre-only","mixed")),"")</f>
        <v>post-only</v>
      </c>
      <c r="X143">
        <f>IF(AND(ISNUMBER($BW143),ISNUMBER($BX143)),MIN(1,MAX(0,($BX143-2017+1)/($BX143-$BW143+1))),"")</f>
        <v>1.0</v>
      </c>
      <c r="Y143">
        <f>IF(AND(ISNUMBER($BW143),ISNUMBER($BX143)),MIN(1,MAX(0,($BX143-2018+1)/($BX143-$BW143+1))),"")</f>
        <v>1.0</v>
      </c>
      <c r="Z143">
        <f>IF(AND(ISNUMBER($BW143),ISNUMBER($BX143)),MIN(1,MAX(0,($BX143-2019+1)/($BX143-$BW143+1))),"")</f>
        <v>0.8</v>
      </c>
      <c r="AA143">
        <f>IF(ISNUMBER($BX143),IF($BX143&gt;=2017,1,0),"")</f>
        <v>1.0</v>
      </c>
      <c r="AB143">
        <f>IF(ISNUMBER($BX143),IF($BX143&gt;=2018,1,0),"")</f>
        <v>1.0</v>
      </c>
      <c r="AC143">
        <f>IF(ISNUMBER($BX143),IF($BX143&gt;=2019,1,0),"")</f>
        <v>1.0</v>
      </c>
      <c r="AD143">
        <f>IF($L143&lt;&gt;"",IF($L143&gt;2013,1,0),"")</f>
        <v>1.0</v>
      </c>
      <c r="AE143">
        <f>IF($L143&lt;&gt;"",1+IF($L143&gt;2011,1,0)+IF($L143&gt;2014,1,0),"")</f>
        <v>3.0</v>
      </c>
      <c r="AF143" t="inlineStr">
        <is>
          <t>loan (interest rate)</t>
        </is>
      </c>
      <c r="AG143" t="inlineStr">
        <is>
          <t>performance</t>
        </is>
      </c>
      <c r="AH143" t="inlineStr">
        <is>
          <t>99_NCE</t>
        </is>
      </c>
      <c r="AI143" t="inlineStr">
        <is>
          <t>with ETS/CT</t>
        </is>
      </c>
      <c r="AJ143" t="inlineStr">
        <is>
          <t>with ETS/CT</t>
        </is>
      </c>
      <c r="AK143" t="str">
        <f>IF(AND($CF143&lt;&gt;"",IFERROR(INDEX(subsample_country_map!$B:$B,MATCH($CF143,subsample_country_map!$A:$A,0)),"")&lt;&gt;""),INDEX(subsample_country_map!$B:$B,MATCH($CF143,subsample_country_map!$A:$A,0)),INDEX(lookup!$AA:$AA,MATCH($A143,lookup!$A:$A,0)))</f>
        <v>2_Europe</v>
      </c>
      <c r="AL143" t="str">
        <f>IF(AND($CF143&lt;&gt;"",IFERROR(INDEX(subsample_country_map!$C:$C,MATCH($CF143,subsample_country_map!$A:$A,0)),"")&lt;&gt;""),INDEX(subsample_country_map!$C:$C,MATCH($CF143,subsample_country_map!$A:$A,0)),INDEX(lookup!$AB:$AB,MATCH($A143,lookup!$A:$A,0)))</f>
        <v>99_NCE</v>
      </c>
      <c r="AM143" t="str">
        <f>IF(AND($CF143&lt;&gt;"",IFERROR(INDEX(subsample_country_map!$D:$D,MATCH($CF143,subsample_country_map!$A:$A,0)),"")&lt;&gt;""),INDEX(subsample_country_map!$D:$D,MATCH($CF143,subsample_country_map!$A:$A,0)),INDEX(lookup!$AC:$AC,MATCH($A143,lookup!$A:$A,0)))</f>
        <v>1_western</v>
      </c>
      <c r="AN143" t="str">
        <f>IF(AND($CF143&lt;&gt;"",IFERROR(INDEX(subsample_country_map!$E:$E,MATCH($CF143,subsample_country_map!$A:$A,0)),"")&lt;&gt;""),INDEX(subsample_country_map!$E:$E,MATCH($CF143,subsample_country_map!$A:$A,0)),INDEX(lookup!$AD:$AD,MATCH($A143,lookup!$A:$A,0)))</f>
        <v>99_NCE</v>
      </c>
      <c r="AO143" t="str">
        <f>INDEX(lookup!$Y:$Y,MATCH($A143,lookup!$A:$A,0))</f>
        <v>1_not published</v>
      </c>
      <c r="AP143" t="str">
        <f>INDEX(lookup!$Z:$Z,MATCH($A143,lookup!$A:$A,0))</f>
        <v>99_NCE</v>
      </c>
      <c r="AQ143" t="str">
        <f>INDEX(lookup!$W:$W,MATCH($A143,lookup!$A:$A,0))</f>
        <v>1_fin/acc/econ</v>
      </c>
      <c r="AS143" t="inlineStr">
        <is>
          <t>staging</t>
        </is>
      </c>
      <c r="AT143" t="inlineStr">
        <is>
          <t>bad-CER</t>
        </is>
      </c>
      <c r="AU143" t="inlineStr">
        <is>
          <t>cost</t>
        </is>
      </c>
      <c r="AV143" t="inlineStr">
        <is>
          <t>0.0228</t>
        </is>
      </c>
      <c r="AW143" t="inlineStr">
        <is>
          <t>0.00667</t>
        </is>
      </c>
      <c r="BA143" t="n">
        <v>289865</v>
      </c>
      <c r="BB143" t="inlineStr">
        <is>
          <t>as-stated:in the previous year (or quarter, depending on the firm's reporting frequency)</t>
        </is>
      </c>
      <c r="BC143" t="inlineStr">
        <is>
          <t>FE</t>
        </is>
      </c>
      <c r="BD143" t="inlineStr">
        <is>
          <t>other:bank-time level</t>
        </is>
      </c>
      <c r="BE143" t="inlineStr">
        <is>
          <t>none</t>
        </is>
      </c>
      <c r="BI143" t="inlineStr">
        <is>
          <t>Table A2</t>
        </is>
      </c>
      <c r="BJ143" t="inlineStr">
        <is>
          <t>Column 4 (Bank+ILSxTime FE)</t>
        </is>
      </c>
      <c r="BK143" t="inlineStr">
        <is>
          <t>43</t>
        </is>
      </c>
      <c r="BL143" t="inlineStr">
        <is>
          <t>Carbonf,t 0.0228*** (0.00667)</t>
        </is>
      </c>
      <c r="BM143" t="inlineStr">
        <is>
          <t>Carbonf,t</t>
        </is>
      </c>
      <c r="BN143" t="inlineStr">
        <is>
          <t>Spreadb,f,t (monthly average credit spread over maturity-matched risk-free rate)</t>
        </is>
      </c>
      <c r="BO143" t="inlineStr">
        <is>
          <t>update</t>
        </is>
      </c>
      <c r="BP143" t="inlineStr">
        <is>
          <t>Altavilla et al (2024)</t>
        </is>
      </c>
      <c r="BQ143" t="inlineStr">
        <is>
          <t>computed</t>
        </is>
      </c>
      <c r="BT143" t="n">
        <v>0</v>
      </c>
      <c r="BU143" t="inlineStr">
        <is>
          <t>staging_Altavilla_et_al_2024.csv</t>
        </is>
      </c>
      <c r="BW143" t="n">
        <v>2018</v>
      </c>
      <c r="BX143" t="n">
        <v>2022</v>
      </c>
      <c r="BY143" t="inlineStr">
        <is>
          <t>multi: euro area (all euro-area countries; borrowers are publicly listed euro-area firms in AnaCredit)</t>
        </is>
      </c>
      <c r="BZ143" t="n">
        <v>2020</v>
      </c>
      <c r="CA143" t="n">
        <v>1</v>
      </c>
      <c r="CB143" t="n">
        <v>1</v>
      </c>
      <c r="CC143" t="n">
        <v>1</v>
      </c>
      <c r="CD143" t="n">
        <v>-0.006349042083084375</v>
      </c>
      <c r="CE143" t="n">
        <v>1</v>
      </c>
    </row>
    <row r="144">
      <c r="A144" t="inlineStr">
        <is>
          <t>Altavilla et al (2024)</t>
        </is>
      </c>
      <c r="B144" t="n">
        <v>1449</v>
      </c>
      <c r="C144" t="n">
        <v>-0.04490701608627978</v>
      </c>
      <c r="D144" t="n">
        <v>289865</v>
      </c>
      <c r="E144">
        <f>IF(ISNUMBER($BA144),$BA144,IF(AND(ISNUMBER($D144),ISNUMBER($BW144),ISNUMBER($BX144)),$D144*($BX144-$BW144+1),""))</f>
        <v>289865.0</v>
      </c>
      <c r="H144" t="inlineStr">
        <is>
          <t>partial</t>
        </is>
      </c>
      <c r="I144" t="inlineStr">
        <is>
          <t>Regression Cofficient and Standard Error  available</t>
        </is>
      </c>
      <c r="J144">
        <f>IF($BW144&lt;&gt;"",$BW144,"")</f>
        <v>2018.0</v>
      </c>
      <c r="K144">
        <f>IF($BX144&lt;&gt;"",$BX144,"")</f>
        <v>2022.0</v>
      </c>
      <c r="L144">
        <f>IF(AND(ISNUMBER($BW144),ISNUMBER($BX144)),($BW144+$BX144)/2,"")</f>
        <v>2020.0</v>
      </c>
      <c r="M144">
        <f>IF($L144&lt;&gt;"",$L144,"")</f>
        <v>2020.0</v>
      </c>
      <c r="N144">
        <f>IF(AND(ISNUMBER($BW144),ISNUMBER($BX144)),MIN(1,MAX(0,($BX144-2016+1)/($BX144-$BW144+1))),"")</f>
        <v>1.0</v>
      </c>
      <c r="O144">
        <f>IF(AND(ISNUMBER($BW144),ISNUMBER($BX144)),MIN(1,MAX(0,($BX144-2017+1)/($BX144-$BW144+1))),"")</f>
        <v>1.0</v>
      </c>
      <c r="P144">
        <f>IF(AND(ISNUMBER($BW144),ISNUMBER($BX144)),MIN(1,MAX(0,($BX144-2018+1)/($BX144-$BW144+1))),"")</f>
        <v>1.0</v>
      </c>
      <c r="Q144">
        <f>IF(AND(ISNUMBER($BW144),ISNUMBER($BX144)),MIN(1,MAX(0,($BX144-2019+1)/($BX144-$BW144+1))),"")</f>
        <v>0.8</v>
      </c>
      <c r="R144">
        <f>IF(AND(ISNUMBER($BW144),ISNUMBER($BX144)),MIN(1,MAX(0,($BX144-2016+1)/($BX144-$BW144+1))),"")</f>
        <v>1.0</v>
      </c>
      <c r="S144">
        <f>IF($L144&lt;&gt;"",IF($L144&gt;=2015.5,1,0),"")</f>
        <v>1.0</v>
      </c>
      <c r="T144">
        <f>IF($L144&lt;&gt;"",IF($L144&gt;=2016,1,0),"")</f>
        <v>1.0</v>
      </c>
      <c r="U144">
        <f>IF(ISNUMBER($BX144),IF($BX144&gt;=2016,1,0),"")</f>
        <v>1.0</v>
      </c>
      <c r="V144">
        <f>IF(ISNUMBER($BW144),IF($BW144&gt;=2016,1,0),"")</f>
        <v>1.0</v>
      </c>
      <c r="W144" t="str">
        <f>IF(AND(ISNUMBER($BW144),ISNUMBER($BX144)),IF($BW144&gt;=2016,"post-only",IF($BX144&lt;2016,"pre-only","mixed")),"")</f>
        <v>post-only</v>
      </c>
      <c r="X144">
        <f>IF(AND(ISNUMBER($BW144),ISNUMBER($BX144)),MIN(1,MAX(0,($BX144-2017+1)/($BX144-$BW144+1))),"")</f>
        <v>1.0</v>
      </c>
      <c r="Y144">
        <f>IF(AND(ISNUMBER($BW144),ISNUMBER($BX144)),MIN(1,MAX(0,($BX144-2018+1)/($BX144-$BW144+1))),"")</f>
        <v>1.0</v>
      </c>
      <c r="Z144">
        <f>IF(AND(ISNUMBER($BW144),ISNUMBER($BX144)),MIN(1,MAX(0,($BX144-2019+1)/($BX144-$BW144+1))),"")</f>
        <v>0.8</v>
      </c>
      <c r="AA144">
        <f>IF(ISNUMBER($BX144),IF($BX144&gt;=2017,1,0),"")</f>
        <v>1.0</v>
      </c>
      <c r="AB144">
        <f>IF(ISNUMBER($BX144),IF($BX144&gt;=2018,1,0),"")</f>
        <v>1.0</v>
      </c>
      <c r="AC144">
        <f>IF(ISNUMBER($BX144),IF($BX144&gt;=2019,1,0),"")</f>
        <v>1.0</v>
      </c>
      <c r="AD144">
        <f>IF($L144&lt;&gt;"",IF($L144&gt;2013,1,0),"")</f>
        <v>1.0</v>
      </c>
      <c r="AE144">
        <f>IF($L144&lt;&gt;"",1+IF($L144&gt;2011,1,0)+IF($L144&gt;2014,1,0),"")</f>
        <v>3.0</v>
      </c>
      <c r="AF144" t="inlineStr">
        <is>
          <t>loan (interest rate)</t>
        </is>
      </c>
      <c r="AG144" t="inlineStr">
        <is>
          <t>disclosure</t>
        </is>
      </c>
      <c r="AH144" t="inlineStr">
        <is>
          <t>99_NCE</t>
        </is>
      </c>
      <c r="AI144" t="inlineStr">
        <is>
          <t>with ETS/CT</t>
        </is>
      </c>
      <c r="AJ144" t="inlineStr">
        <is>
          <t>with ETS/CT</t>
        </is>
      </c>
      <c r="AK144" t="str">
        <f>IF(AND($CF144&lt;&gt;"",IFERROR(INDEX(subsample_country_map!$B:$B,MATCH($CF144,subsample_country_map!$A:$A,0)),"")&lt;&gt;""),INDEX(subsample_country_map!$B:$B,MATCH($CF144,subsample_country_map!$A:$A,0)),INDEX(lookup!$AA:$AA,MATCH($A144,lookup!$A:$A,0)))</f>
        <v>2_Europe</v>
      </c>
      <c r="AL144" t="str">
        <f>IF(AND($CF144&lt;&gt;"",IFERROR(INDEX(subsample_country_map!$C:$C,MATCH($CF144,subsample_country_map!$A:$A,0)),"")&lt;&gt;""),INDEX(subsample_country_map!$C:$C,MATCH($CF144,subsample_country_map!$A:$A,0)),INDEX(lookup!$AB:$AB,MATCH($A144,lookup!$A:$A,0)))</f>
        <v>99_NCE</v>
      </c>
      <c r="AM144" t="str">
        <f>IF(AND($CF144&lt;&gt;"",IFERROR(INDEX(subsample_country_map!$D:$D,MATCH($CF144,subsample_country_map!$A:$A,0)),"")&lt;&gt;""),INDEX(subsample_country_map!$D:$D,MATCH($CF144,subsample_country_map!$A:$A,0)),INDEX(lookup!$AC:$AC,MATCH($A144,lookup!$A:$A,0)))</f>
        <v>1_western</v>
      </c>
      <c r="AN144" t="str">
        <f>IF(AND($CF144&lt;&gt;"",IFERROR(INDEX(subsample_country_map!$E:$E,MATCH($CF144,subsample_country_map!$A:$A,0)),"")&lt;&gt;""),INDEX(subsample_country_map!$E:$E,MATCH($CF144,subsample_country_map!$A:$A,0)),INDEX(lookup!$AD:$AD,MATCH($A144,lookup!$A:$A,0)))</f>
        <v>99_NCE</v>
      </c>
      <c r="AO144" t="str">
        <f>INDEX(lookup!$Y:$Y,MATCH($A144,lookup!$A:$A,0))</f>
        <v>1_not published</v>
      </c>
      <c r="AP144" t="str">
        <f>INDEX(lookup!$Z:$Z,MATCH($A144,lookup!$A:$A,0))</f>
        <v>99_NCE</v>
      </c>
      <c r="AQ144" t="str">
        <f>INDEX(lookup!$W:$W,MATCH($A144,lookup!$A:$A,0))</f>
        <v>1_fin/acc/econ</v>
      </c>
      <c r="AS144" t="inlineStr">
        <is>
          <t>staging</t>
        </is>
      </c>
      <c r="AT144" t="inlineStr">
        <is>
          <t>good-CER</t>
        </is>
      </c>
      <c r="AU144" t="inlineStr">
        <is>
          <t>cost</t>
        </is>
      </c>
      <c r="AV144" t="inlineStr">
        <is>
          <t>-0.0743</t>
        </is>
      </c>
      <c r="AW144" t="inlineStr">
        <is>
          <t>0.00307</t>
        </is>
      </c>
      <c r="BA144" t="n">
        <v>289865</v>
      </c>
      <c r="BB144" t="inlineStr">
        <is>
          <t>0</t>
        </is>
      </c>
      <c r="BC144" t="inlineStr">
        <is>
          <t>FE</t>
        </is>
      </c>
      <c r="BD144" t="inlineStr">
        <is>
          <t>other:bank-time level</t>
        </is>
      </c>
      <c r="BE144" t="inlineStr">
        <is>
          <t>none</t>
        </is>
      </c>
      <c r="BI144" t="inlineStr">
        <is>
          <t>Table A2</t>
        </is>
      </c>
      <c r="BJ144" t="inlineStr">
        <is>
          <t>Column 4 (Bank+ILSxTime FE)</t>
        </is>
      </c>
      <c r="BK144" t="inlineStr">
        <is>
          <t>43</t>
        </is>
      </c>
      <c r="BL144" t="inlineStr">
        <is>
          <t>Targetf,t -0.0743*** (0.00307)</t>
        </is>
      </c>
      <c r="BM144" t="inlineStr">
        <is>
          <t>Targetf,t</t>
        </is>
      </c>
      <c r="BN144" t="inlineStr">
        <is>
          <t>Spreadb,f,t (monthly average credit spread over maturity-matched risk-free rate)</t>
        </is>
      </c>
      <c r="BO144" t="inlineStr">
        <is>
          <t>update</t>
        </is>
      </c>
      <c r="BP144" t="inlineStr">
        <is>
          <t>Altavilla et al (2024)</t>
        </is>
      </c>
      <c r="BQ144" t="inlineStr">
        <is>
          <t>computed</t>
        </is>
      </c>
      <c r="BT144" t="n">
        <v>0</v>
      </c>
      <c r="BU144" t="inlineStr">
        <is>
          <t>staging_Altavilla_et_al_2024.csv</t>
        </is>
      </c>
      <c r="BW144" t="n">
        <v>2018</v>
      </c>
      <c r="BX144" t="n">
        <v>2022</v>
      </c>
      <c r="BY144" t="inlineStr">
        <is>
          <t>multi: euro area (all euro-area countries; borrowers are publicly listed euro-area firms in AnaCredit)</t>
        </is>
      </c>
      <c r="BZ144" t="n">
        <v>2020</v>
      </c>
      <c r="CA144" t="n">
        <v>1</v>
      </c>
      <c r="CB144" t="n">
        <v>1</v>
      </c>
      <c r="CC144" t="n">
        <v>1</v>
      </c>
      <c r="CD144" t="n">
        <v>-0.04493723976125887</v>
      </c>
      <c r="CE144" t="n">
        <v>1</v>
      </c>
    </row>
    <row r="145">
      <c r="A145" t="inlineStr">
        <is>
          <t>Altavilla et al (2024)</t>
        </is>
      </c>
      <c r="B145" t="n">
        <v>1450</v>
      </c>
      <c r="C145" t="n">
        <v>-0.008909057760562725</v>
      </c>
      <c r="D145" t="n">
        <v>289865</v>
      </c>
      <c r="E145">
        <f>IF(ISNUMBER($BA145),$BA145,IF(AND(ISNUMBER($D145),ISNUMBER($BW145),ISNUMBER($BX145)),$D145*($BX145-$BW145+1),""))</f>
        <v>289865.0</v>
      </c>
      <c r="H145" t="inlineStr">
        <is>
          <t>partial</t>
        </is>
      </c>
      <c r="I145" t="inlineStr">
        <is>
          <t>Regression Cofficient and Standard Error  available</t>
        </is>
      </c>
      <c r="J145">
        <f>IF($BW145&lt;&gt;"",$BW145,"")</f>
        <v>2018.0</v>
      </c>
      <c r="K145">
        <f>IF($BX145&lt;&gt;"",$BX145,"")</f>
        <v>2022.0</v>
      </c>
      <c r="L145">
        <f>IF(AND(ISNUMBER($BW145),ISNUMBER($BX145)),($BW145+$BX145)/2,"")</f>
        <v>2020.0</v>
      </c>
      <c r="M145">
        <f>IF($L145&lt;&gt;"",$L145,"")</f>
        <v>2020.0</v>
      </c>
      <c r="N145">
        <f>IF(AND(ISNUMBER($BW145),ISNUMBER($BX145)),MIN(1,MAX(0,($BX145-2016+1)/($BX145-$BW145+1))),"")</f>
        <v>1.0</v>
      </c>
      <c r="O145">
        <f>IF(AND(ISNUMBER($BW145),ISNUMBER($BX145)),MIN(1,MAX(0,($BX145-2017+1)/($BX145-$BW145+1))),"")</f>
        <v>1.0</v>
      </c>
      <c r="P145">
        <f>IF(AND(ISNUMBER($BW145),ISNUMBER($BX145)),MIN(1,MAX(0,($BX145-2018+1)/($BX145-$BW145+1))),"")</f>
        <v>1.0</v>
      </c>
      <c r="Q145">
        <f>IF(AND(ISNUMBER($BW145),ISNUMBER($BX145)),MIN(1,MAX(0,($BX145-2019+1)/($BX145-$BW145+1))),"")</f>
        <v>0.8</v>
      </c>
      <c r="R145">
        <f>IF(AND(ISNUMBER($BW145),ISNUMBER($BX145)),MIN(1,MAX(0,($BX145-2016+1)/($BX145-$BW145+1))),"")</f>
        <v>1.0</v>
      </c>
      <c r="S145">
        <f>IF($L145&lt;&gt;"",IF($L145&gt;=2015.5,1,0),"")</f>
        <v>1.0</v>
      </c>
      <c r="T145">
        <f>IF($L145&lt;&gt;"",IF($L145&gt;=2016,1,0),"")</f>
        <v>1.0</v>
      </c>
      <c r="U145">
        <f>IF(ISNUMBER($BX145),IF($BX145&gt;=2016,1,0),"")</f>
        <v>1.0</v>
      </c>
      <c r="V145">
        <f>IF(ISNUMBER($BW145),IF($BW145&gt;=2016,1,0),"")</f>
        <v>1.0</v>
      </c>
      <c r="W145" t="str">
        <f>IF(AND(ISNUMBER($BW145),ISNUMBER($BX145)),IF($BW145&gt;=2016,"post-only",IF($BX145&lt;2016,"pre-only","mixed")),"")</f>
        <v>post-only</v>
      </c>
      <c r="X145">
        <f>IF(AND(ISNUMBER($BW145),ISNUMBER($BX145)),MIN(1,MAX(0,($BX145-2017+1)/($BX145-$BW145+1))),"")</f>
        <v>1.0</v>
      </c>
      <c r="Y145">
        <f>IF(AND(ISNUMBER($BW145),ISNUMBER($BX145)),MIN(1,MAX(0,($BX145-2018+1)/($BX145-$BW145+1))),"")</f>
        <v>1.0</v>
      </c>
      <c r="Z145">
        <f>IF(AND(ISNUMBER($BW145),ISNUMBER($BX145)),MIN(1,MAX(0,($BX145-2019+1)/($BX145-$BW145+1))),"")</f>
        <v>0.8</v>
      </c>
      <c r="AA145">
        <f>IF(ISNUMBER($BX145),IF($BX145&gt;=2017,1,0),"")</f>
        <v>1.0</v>
      </c>
      <c r="AB145">
        <f>IF(ISNUMBER($BX145),IF($BX145&gt;=2018,1,0),"")</f>
        <v>1.0</v>
      </c>
      <c r="AC145">
        <f>IF(ISNUMBER($BX145),IF($BX145&gt;=2019,1,0),"")</f>
        <v>1.0</v>
      </c>
      <c r="AD145">
        <f>IF($L145&lt;&gt;"",IF($L145&gt;2013,1,0),"")</f>
        <v>1.0</v>
      </c>
      <c r="AE145">
        <f>IF($L145&lt;&gt;"",1+IF($L145&gt;2011,1,0)+IF($L145&gt;2014,1,0),"")</f>
        <v>3.0</v>
      </c>
      <c r="AF145" t="inlineStr">
        <is>
          <t>loan (interest rate)</t>
        </is>
      </c>
      <c r="AG145" t="inlineStr">
        <is>
          <t>performance</t>
        </is>
      </c>
      <c r="AH145" t="inlineStr">
        <is>
          <t>99_NCE</t>
        </is>
      </c>
      <c r="AI145" t="inlineStr">
        <is>
          <t>with ETS/CT</t>
        </is>
      </c>
      <c r="AJ145" t="inlineStr">
        <is>
          <t>with ETS/CT</t>
        </is>
      </c>
      <c r="AK145" t="str">
        <f>IF(AND($CF145&lt;&gt;"",IFERROR(INDEX(subsample_country_map!$B:$B,MATCH($CF145,subsample_country_map!$A:$A,0)),"")&lt;&gt;""),INDEX(subsample_country_map!$B:$B,MATCH($CF145,subsample_country_map!$A:$A,0)),INDEX(lookup!$AA:$AA,MATCH($A145,lookup!$A:$A,0)))</f>
        <v>2_Europe</v>
      </c>
      <c r="AL145" t="str">
        <f>IF(AND($CF145&lt;&gt;"",IFERROR(INDEX(subsample_country_map!$C:$C,MATCH($CF145,subsample_country_map!$A:$A,0)),"")&lt;&gt;""),INDEX(subsample_country_map!$C:$C,MATCH($CF145,subsample_country_map!$A:$A,0)),INDEX(lookup!$AB:$AB,MATCH($A145,lookup!$A:$A,0)))</f>
        <v>99_NCE</v>
      </c>
      <c r="AM145" t="str">
        <f>IF(AND($CF145&lt;&gt;"",IFERROR(INDEX(subsample_country_map!$D:$D,MATCH($CF145,subsample_country_map!$A:$A,0)),"")&lt;&gt;""),INDEX(subsample_country_map!$D:$D,MATCH($CF145,subsample_country_map!$A:$A,0)),INDEX(lookup!$AC:$AC,MATCH($A145,lookup!$A:$A,0)))</f>
        <v>1_western</v>
      </c>
      <c r="AN145" t="str">
        <f>IF(AND($CF145&lt;&gt;"",IFERROR(INDEX(subsample_country_map!$E:$E,MATCH($CF145,subsample_country_map!$A:$A,0)),"")&lt;&gt;""),INDEX(subsample_country_map!$E:$E,MATCH($CF145,subsample_country_map!$A:$A,0)),INDEX(lookup!$AD:$AD,MATCH($A145,lookup!$A:$A,0)))</f>
        <v>99_NCE</v>
      </c>
      <c r="AO145" t="str">
        <f>INDEX(lookup!$Y:$Y,MATCH($A145,lookup!$A:$A,0))</f>
        <v>1_not published</v>
      </c>
      <c r="AP145" t="str">
        <f>INDEX(lookup!$Z:$Z,MATCH($A145,lookup!$A:$A,0))</f>
        <v>99_NCE</v>
      </c>
      <c r="AQ145" t="str">
        <f>INDEX(lookup!$W:$W,MATCH($A145,lookup!$A:$A,0))</f>
        <v>1_fin/acc/econ</v>
      </c>
      <c r="AS145" t="inlineStr">
        <is>
          <t>staging</t>
        </is>
      </c>
      <c r="AT145" t="inlineStr">
        <is>
          <t>bad-CER</t>
        </is>
      </c>
      <c r="AU145" t="inlineStr">
        <is>
          <t>cost</t>
        </is>
      </c>
      <c r="AV145" t="inlineStr">
        <is>
          <t>0.0590</t>
        </is>
      </c>
      <c r="AW145" t="inlineStr">
        <is>
          <t>0.0123</t>
        </is>
      </c>
      <c r="BA145" t="n">
        <v>289865</v>
      </c>
      <c r="BB145" t="inlineStr">
        <is>
          <t>as-stated:in the previous year (or quarter, depending on the firm's reporting frequency)</t>
        </is>
      </c>
      <c r="BC145" t="inlineStr">
        <is>
          <t>FE</t>
        </is>
      </c>
      <c r="BD145" t="inlineStr">
        <is>
          <t>other:bank-time level</t>
        </is>
      </c>
      <c r="BE145" t="inlineStr">
        <is>
          <t>none</t>
        </is>
      </c>
      <c r="BI145" t="inlineStr">
        <is>
          <t>Table A2</t>
        </is>
      </c>
      <c r="BJ145" t="inlineStr">
        <is>
          <t>Column 5 (Bank+ILSxTime FE, with interaction)</t>
        </is>
      </c>
      <c r="BK145" t="inlineStr">
        <is>
          <t>43</t>
        </is>
      </c>
      <c r="BL145" t="inlineStr">
        <is>
          <t>Carbonf,t 0.0590*** (0.0123)</t>
        </is>
      </c>
      <c r="BM145" t="inlineStr">
        <is>
          <t>Carbonf,t</t>
        </is>
      </c>
      <c r="BN145" t="inlineStr">
        <is>
          <t>Spreadb,f,t (monthly average credit spread over maturity-matched risk-free rate)</t>
        </is>
      </c>
      <c r="BO145" t="inlineStr">
        <is>
          <t>update</t>
        </is>
      </c>
      <c r="BP145" t="inlineStr">
        <is>
          <t>Altavilla et al (2024)</t>
        </is>
      </c>
      <c r="BQ145" t="inlineStr">
        <is>
          <t>computed</t>
        </is>
      </c>
      <c r="BT145" t="n">
        <v>0</v>
      </c>
      <c r="BU145" t="inlineStr">
        <is>
          <t>staging_Altavilla_et_al_2024.csv</t>
        </is>
      </c>
      <c r="BW145" t="n">
        <v>2018</v>
      </c>
      <c r="BX145" t="n">
        <v>2022</v>
      </c>
      <c r="BY145" t="inlineStr">
        <is>
          <t>multi: euro area (all euro-area countries; borrowers are publicly listed euro-area firms in AnaCredit)</t>
        </is>
      </c>
      <c r="BZ145" t="n">
        <v>2020</v>
      </c>
      <c r="CA145" t="n">
        <v>1</v>
      </c>
      <c r="CB145" t="n">
        <v>1</v>
      </c>
      <c r="CC145" t="n">
        <v>1</v>
      </c>
      <c r="CD145" t="n">
        <v>-0.008909293479650738</v>
      </c>
      <c r="CE145" t="n">
        <v>1</v>
      </c>
    </row>
    <row r="146">
      <c r="A146" t="inlineStr">
        <is>
          <t>Altavilla et al (2024)</t>
        </is>
      </c>
      <c r="B146" t="n">
        <v>1451</v>
      </c>
      <c r="C146" t="n">
        <v>-0.041965245049484</v>
      </c>
      <c r="D146" t="n">
        <v>289865</v>
      </c>
      <c r="E146">
        <f>IF(ISNUMBER($BA146),$BA146,IF(AND(ISNUMBER($D146),ISNUMBER($BW146),ISNUMBER($BX146)),$D146*($BX146-$BW146+1),""))</f>
        <v>289865.0</v>
      </c>
      <c r="H146" t="inlineStr">
        <is>
          <t>partial</t>
        </is>
      </c>
      <c r="I146" t="inlineStr">
        <is>
          <t>Regression Cofficient and Standard Error  available</t>
        </is>
      </c>
      <c r="J146">
        <f>IF($BW146&lt;&gt;"",$BW146,"")</f>
        <v>2018.0</v>
      </c>
      <c r="K146">
        <f>IF($BX146&lt;&gt;"",$BX146,"")</f>
        <v>2022.0</v>
      </c>
      <c r="L146">
        <f>IF(AND(ISNUMBER($BW146),ISNUMBER($BX146)),($BW146+$BX146)/2,"")</f>
        <v>2020.0</v>
      </c>
      <c r="M146">
        <f>IF($L146&lt;&gt;"",$L146,"")</f>
        <v>2020.0</v>
      </c>
      <c r="N146">
        <f>IF(AND(ISNUMBER($BW146),ISNUMBER($BX146)),MIN(1,MAX(0,($BX146-2016+1)/($BX146-$BW146+1))),"")</f>
        <v>1.0</v>
      </c>
      <c r="O146">
        <f>IF(AND(ISNUMBER($BW146),ISNUMBER($BX146)),MIN(1,MAX(0,($BX146-2017+1)/($BX146-$BW146+1))),"")</f>
        <v>1.0</v>
      </c>
      <c r="P146">
        <f>IF(AND(ISNUMBER($BW146),ISNUMBER($BX146)),MIN(1,MAX(0,($BX146-2018+1)/($BX146-$BW146+1))),"")</f>
        <v>1.0</v>
      </c>
      <c r="Q146">
        <f>IF(AND(ISNUMBER($BW146),ISNUMBER($BX146)),MIN(1,MAX(0,($BX146-2019+1)/($BX146-$BW146+1))),"")</f>
        <v>0.8</v>
      </c>
      <c r="R146">
        <f>IF(AND(ISNUMBER($BW146),ISNUMBER($BX146)),MIN(1,MAX(0,($BX146-2016+1)/($BX146-$BW146+1))),"")</f>
        <v>1.0</v>
      </c>
      <c r="S146">
        <f>IF($L146&lt;&gt;"",IF($L146&gt;=2015.5,1,0),"")</f>
        <v>1.0</v>
      </c>
      <c r="T146">
        <f>IF($L146&lt;&gt;"",IF($L146&gt;=2016,1,0),"")</f>
        <v>1.0</v>
      </c>
      <c r="U146">
        <f>IF(ISNUMBER($BX146),IF($BX146&gt;=2016,1,0),"")</f>
        <v>1.0</v>
      </c>
      <c r="V146">
        <f>IF(ISNUMBER($BW146),IF($BW146&gt;=2016,1,0),"")</f>
        <v>1.0</v>
      </c>
      <c r="W146" t="str">
        <f>IF(AND(ISNUMBER($BW146),ISNUMBER($BX146)),IF($BW146&gt;=2016,"post-only",IF($BX146&lt;2016,"pre-only","mixed")),"")</f>
        <v>post-only</v>
      </c>
      <c r="X146">
        <f>IF(AND(ISNUMBER($BW146),ISNUMBER($BX146)),MIN(1,MAX(0,($BX146-2017+1)/($BX146-$BW146+1))),"")</f>
        <v>1.0</v>
      </c>
      <c r="Y146">
        <f>IF(AND(ISNUMBER($BW146),ISNUMBER($BX146)),MIN(1,MAX(0,($BX146-2018+1)/($BX146-$BW146+1))),"")</f>
        <v>1.0</v>
      </c>
      <c r="Z146">
        <f>IF(AND(ISNUMBER($BW146),ISNUMBER($BX146)),MIN(1,MAX(0,($BX146-2019+1)/($BX146-$BW146+1))),"")</f>
        <v>0.8</v>
      </c>
      <c r="AA146">
        <f>IF(ISNUMBER($BX146),IF($BX146&gt;=2017,1,0),"")</f>
        <v>1.0</v>
      </c>
      <c r="AB146">
        <f>IF(ISNUMBER($BX146),IF($BX146&gt;=2018,1,0),"")</f>
        <v>1.0</v>
      </c>
      <c r="AC146">
        <f>IF(ISNUMBER($BX146),IF($BX146&gt;=2019,1,0),"")</f>
        <v>1.0</v>
      </c>
      <c r="AD146">
        <f>IF($L146&lt;&gt;"",IF($L146&gt;2013,1,0),"")</f>
        <v>1.0</v>
      </c>
      <c r="AE146">
        <f>IF($L146&lt;&gt;"",1+IF($L146&gt;2011,1,0)+IF($L146&gt;2014,1,0),"")</f>
        <v>3.0</v>
      </c>
      <c r="AF146" t="inlineStr">
        <is>
          <t>loan (interest rate)</t>
        </is>
      </c>
      <c r="AG146" t="inlineStr">
        <is>
          <t>disclosure</t>
        </is>
      </c>
      <c r="AH146" t="inlineStr">
        <is>
          <t>99_NCE</t>
        </is>
      </c>
      <c r="AI146" t="inlineStr">
        <is>
          <t>with ETS/CT</t>
        </is>
      </c>
      <c r="AJ146" t="inlineStr">
        <is>
          <t>with ETS/CT</t>
        </is>
      </c>
      <c r="AK146" t="str">
        <f>IF(AND($CF146&lt;&gt;"",IFERROR(INDEX(subsample_country_map!$B:$B,MATCH($CF146,subsample_country_map!$A:$A,0)),"")&lt;&gt;""),INDEX(subsample_country_map!$B:$B,MATCH($CF146,subsample_country_map!$A:$A,0)),INDEX(lookup!$AA:$AA,MATCH($A146,lookup!$A:$A,0)))</f>
        <v>2_Europe</v>
      </c>
      <c r="AL146" t="str">
        <f>IF(AND($CF146&lt;&gt;"",IFERROR(INDEX(subsample_country_map!$C:$C,MATCH($CF146,subsample_country_map!$A:$A,0)),"")&lt;&gt;""),INDEX(subsample_country_map!$C:$C,MATCH($CF146,subsample_country_map!$A:$A,0)),INDEX(lookup!$AB:$AB,MATCH($A146,lookup!$A:$A,0)))</f>
        <v>99_NCE</v>
      </c>
      <c r="AM146" t="str">
        <f>IF(AND($CF146&lt;&gt;"",IFERROR(INDEX(subsample_country_map!$D:$D,MATCH($CF146,subsample_country_map!$A:$A,0)),"")&lt;&gt;""),INDEX(subsample_country_map!$D:$D,MATCH($CF146,subsample_country_map!$A:$A,0)),INDEX(lookup!$AC:$AC,MATCH($A146,lookup!$A:$A,0)))</f>
        <v>1_western</v>
      </c>
      <c r="AN146" t="str">
        <f>IF(AND($CF146&lt;&gt;"",IFERROR(INDEX(subsample_country_map!$E:$E,MATCH($CF146,subsample_country_map!$A:$A,0)),"")&lt;&gt;""),INDEX(subsample_country_map!$E:$E,MATCH($CF146,subsample_country_map!$A:$A,0)),INDEX(lookup!$AD:$AD,MATCH($A146,lookup!$A:$A,0)))</f>
        <v>99_NCE</v>
      </c>
      <c r="AO146" t="str">
        <f>INDEX(lookup!$Y:$Y,MATCH($A146,lookup!$A:$A,0))</f>
        <v>1_not published</v>
      </c>
      <c r="AP146" t="str">
        <f>INDEX(lookup!$Z:$Z,MATCH($A146,lookup!$A:$A,0))</f>
        <v>99_NCE</v>
      </c>
      <c r="AQ146" t="str">
        <f>INDEX(lookup!$W:$W,MATCH($A146,lookup!$A:$A,0))</f>
        <v>1_fin/acc/econ</v>
      </c>
      <c r="AS146" t="inlineStr">
        <is>
          <t>staging</t>
        </is>
      </c>
      <c r="AT146" t="inlineStr">
        <is>
          <t>good-CER</t>
        </is>
      </c>
      <c r="AU146" t="inlineStr">
        <is>
          <t>cost</t>
        </is>
      </c>
      <c r="AV146" t="inlineStr">
        <is>
          <t>-0.0796</t>
        </is>
      </c>
      <c r="AW146" t="inlineStr">
        <is>
          <t>0.00352</t>
        </is>
      </c>
      <c r="BA146" t="n">
        <v>289865</v>
      </c>
      <c r="BB146" t="inlineStr">
        <is>
          <t>0</t>
        </is>
      </c>
      <c r="BC146" t="inlineStr">
        <is>
          <t>FE</t>
        </is>
      </c>
      <c r="BD146" t="inlineStr">
        <is>
          <t>other:bank-time level</t>
        </is>
      </c>
      <c r="BE146" t="inlineStr">
        <is>
          <t>none</t>
        </is>
      </c>
      <c r="BI146" t="inlineStr">
        <is>
          <t>Table A2</t>
        </is>
      </c>
      <c r="BJ146" t="inlineStr">
        <is>
          <t>Column 5 (Bank+ILSxTime FE, with interaction)</t>
        </is>
      </c>
      <c r="BK146" t="inlineStr">
        <is>
          <t>43</t>
        </is>
      </c>
      <c r="BL146" t="inlineStr">
        <is>
          <t>Targetf,t -0.0796*** (0.00352)</t>
        </is>
      </c>
      <c r="BM146" t="inlineStr">
        <is>
          <t>Targetf,t</t>
        </is>
      </c>
      <c r="BN146" t="inlineStr">
        <is>
          <t>Spreadb,f,t (monthly average credit spread over maturity-matched risk-free rate)</t>
        </is>
      </c>
      <c r="BO146" t="inlineStr">
        <is>
          <t>update</t>
        </is>
      </c>
      <c r="BP146" t="inlineStr">
        <is>
          <t>Altavilla et al (2024)</t>
        </is>
      </c>
      <c r="BQ146" t="inlineStr">
        <is>
          <t>computed</t>
        </is>
      </c>
      <c r="BT146" t="n">
        <v>0</v>
      </c>
      <c r="BU146" t="inlineStr">
        <is>
          <t>staging_Altavilla_et_al_2024.csv</t>
        </is>
      </c>
      <c r="BW146" t="n">
        <v>2018</v>
      </c>
      <c r="BX146" t="n">
        <v>2022</v>
      </c>
      <c r="BY146" t="inlineStr">
        <is>
          <t>multi: euro area (all euro-area countries; borrowers are publicly listed euro-area firms in AnaCredit)</t>
        </is>
      </c>
      <c r="BZ146" t="n">
        <v>2020</v>
      </c>
      <c r="CA146" t="n">
        <v>1</v>
      </c>
      <c r="CB146" t="n">
        <v>1</v>
      </c>
      <c r="CC146" t="n">
        <v>1</v>
      </c>
      <c r="CD146" t="n">
        <v>-0.04198990585553657</v>
      </c>
      <c r="CE146" t="n">
        <v>1</v>
      </c>
    </row>
    <row r="147">
      <c r="A147" t="inlineStr">
        <is>
          <t>Altavilla et al (2024)</t>
        </is>
      </c>
      <c r="B147" t="n">
        <v>1452</v>
      </c>
      <c r="C147" t="n">
        <v>-0.0004917962602364412</v>
      </c>
      <c r="D147" t="n">
        <v>291394</v>
      </c>
      <c r="E147">
        <f>IF(ISNUMBER($BA147),$BA147,IF(AND(ISNUMBER($D147),ISNUMBER($BW147),ISNUMBER($BX147)),$D147*($BX147-$BW147+1),""))</f>
        <v>291394.0</v>
      </c>
      <c r="H147" t="inlineStr">
        <is>
          <t>partial</t>
        </is>
      </c>
      <c r="I147" t="inlineStr">
        <is>
          <t>Regression Cofficient and Standard Error  available</t>
        </is>
      </c>
      <c r="J147">
        <f>IF($BW147&lt;&gt;"",$BW147,"")</f>
        <v>2018.0</v>
      </c>
      <c r="K147">
        <f>IF($BX147&lt;&gt;"",$BX147,"")</f>
        <v>2022.0</v>
      </c>
      <c r="L147">
        <f>IF(AND(ISNUMBER($BW147),ISNUMBER($BX147)),($BW147+$BX147)/2,"")</f>
        <v>2020.0</v>
      </c>
      <c r="M147">
        <f>IF($L147&lt;&gt;"",$L147,"")</f>
        <v>2020.0</v>
      </c>
      <c r="N147">
        <f>IF(AND(ISNUMBER($BW147),ISNUMBER($BX147)),MIN(1,MAX(0,($BX147-2016+1)/($BX147-$BW147+1))),"")</f>
        <v>1.0</v>
      </c>
      <c r="O147">
        <f>IF(AND(ISNUMBER($BW147),ISNUMBER($BX147)),MIN(1,MAX(0,($BX147-2017+1)/($BX147-$BW147+1))),"")</f>
        <v>1.0</v>
      </c>
      <c r="P147">
        <f>IF(AND(ISNUMBER($BW147),ISNUMBER($BX147)),MIN(1,MAX(0,($BX147-2018+1)/($BX147-$BW147+1))),"")</f>
        <v>1.0</v>
      </c>
      <c r="Q147">
        <f>IF(AND(ISNUMBER($BW147),ISNUMBER($BX147)),MIN(1,MAX(0,($BX147-2019+1)/($BX147-$BW147+1))),"")</f>
        <v>0.8</v>
      </c>
      <c r="R147">
        <f>IF(AND(ISNUMBER($BW147),ISNUMBER($BX147)),MIN(1,MAX(0,($BX147-2016+1)/($BX147-$BW147+1))),"")</f>
        <v>1.0</v>
      </c>
      <c r="S147">
        <f>IF($L147&lt;&gt;"",IF($L147&gt;=2015.5,1,0),"")</f>
        <v>1.0</v>
      </c>
      <c r="T147">
        <f>IF($L147&lt;&gt;"",IF($L147&gt;=2016,1,0),"")</f>
        <v>1.0</v>
      </c>
      <c r="U147">
        <f>IF(ISNUMBER($BX147),IF($BX147&gt;=2016,1,0),"")</f>
        <v>1.0</v>
      </c>
      <c r="V147">
        <f>IF(ISNUMBER($BW147),IF($BW147&gt;=2016,1,0),"")</f>
        <v>1.0</v>
      </c>
      <c r="W147" t="str">
        <f>IF(AND(ISNUMBER($BW147),ISNUMBER($BX147)),IF($BW147&gt;=2016,"post-only",IF($BX147&lt;2016,"pre-only","mixed")),"")</f>
        <v>post-only</v>
      </c>
      <c r="X147">
        <f>IF(AND(ISNUMBER($BW147),ISNUMBER($BX147)),MIN(1,MAX(0,($BX147-2017+1)/($BX147-$BW147+1))),"")</f>
        <v>1.0</v>
      </c>
      <c r="Y147">
        <f>IF(AND(ISNUMBER($BW147),ISNUMBER($BX147)),MIN(1,MAX(0,($BX147-2018+1)/($BX147-$BW147+1))),"")</f>
        <v>1.0</v>
      </c>
      <c r="Z147">
        <f>IF(AND(ISNUMBER($BW147),ISNUMBER($BX147)),MIN(1,MAX(0,($BX147-2019+1)/($BX147-$BW147+1))),"")</f>
        <v>0.8</v>
      </c>
      <c r="AA147">
        <f>IF(ISNUMBER($BX147),IF($BX147&gt;=2017,1,0),"")</f>
        <v>1.0</v>
      </c>
      <c r="AB147">
        <f>IF(ISNUMBER($BX147),IF($BX147&gt;=2018,1,0),"")</f>
        <v>1.0</v>
      </c>
      <c r="AC147">
        <f>IF(ISNUMBER($BX147),IF($BX147&gt;=2019,1,0),"")</f>
        <v>1.0</v>
      </c>
      <c r="AD147">
        <f>IF($L147&lt;&gt;"",IF($L147&gt;2013,1,0),"")</f>
        <v>1.0</v>
      </c>
      <c r="AE147">
        <f>IF($L147&lt;&gt;"",1+IF($L147&gt;2011,1,0)+IF($L147&gt;2014,1,0),"")</f>
        <v>3.0</v>
      </c>
      <c r="AF147" t="inlineStr">
        <is>
          <t>loan (interest rate)</t>
        </is>
      </c>
      <c r="AG147" t="inlineStr">
        <is>
          <t>performance</t>
        </is>
      </c>
      <c r="AH147" t="inlineStr">
        <is>
          <t>99_NCE</t>
        </is>
      </c>
      <c r="AI147" t="inlineStr">
        <is>
          <t>with ETS/CT</t>
        </is>
      </c>
      <c r="AJ147" t="inlineStr">
        <is>
          <t>with ETS/CT</t>
        </is>
      </c>
      <c r="AK147" t="str">
        <f>IF(AND($CF147&lt;&gt;"",IFERROR(INDEX(subsample_country_map!$B:$B,MATCH($CF147,subsample_country_map!$A:$A,0)),"")&lt;&gt;""),INDEX(subsample_country_map!$B:$B,MATCH($CF147,subsample_country_map!$A:$A,0)),INDEX(lookup!$AA:$AA,MATCH($A147,lookup!$A:$A,0)))</f>
        <v>2_Europe</v>
      </c>
      <c r="AL147" t="str">
        <f>IF(AND($CF147&lt;&gt;"",IFERROR(INDEX(subsample_country_map!$C:$C,MATCH($CF147,subsample_country_map!$A:$A,0)),"")&lt;&gt;""),INDEX(subsample_country_map!$C:$C,MATCH($CF147,subsample_country_map!$A:$A,0)),INDEX(lookup!$AB:$AB,MATCH($A147,lookup!$A:$A,0)))</f>
        <v>99_NCE</v>
      </c>
      <c r="AM147" t="str">
        <f>IF(AND($CF147&lt;&gt;"",IFERROR(INDEX(subsample_country_map!$D:$D,MATCH($CF147,subsample_country_map!$A:$A,0)),"")&lt;&gt;""),INDEX(subsample_country_map!$D:$D,MATCH($CF147,subsample_country_map!$A:$A,0)),INDEX(lookup!$AC:$AC,MATCH($A147,lookup!$A:$A,0)))</f>
        <v>1_western</v>
      </c>
      <c r="AN147" t="str">
        <f>IF(AND($CF147&lt;&gt;"",IFERROR(INDEX(subsample_country_map!$E:$E,MATCH($CF147,subsample_country_map!$A:$A,0)),"")&lt;&gt;""),INDEX(subsample_country_map!$E:$E,MATCH($CF147,subsample_country_map!$A:$A,0)),INDEX(lookup!$AD:$AD,MATCH($A147,lookup!$A:$A,0)))</f>
        <v>99_NCE</v>
      </c>
      <c r="AO147" t="str">
        <f>INDEX(lookup!$Y:$Y,MATCH($A147,lookup!$A:$A,0))</f>
        <v>1_not published</v>
      </c>
      <c r="AP147" t="str">
        <f>INDEX(lookup!$Z:$Z,MATCH($A147,lookup!$A:$A,0))</f>
        <v>99_NCE</v>
      </c>
      <c r="AQ147" t="str">
        <f>INDEX(lookup!$W:$W,MATCH($A147,lookup!$A:$A,0))</f>
        <v>1_fin/acc/econ</v>
      </c>
      <c r="AS147" t="inlineStr">
        <is>
          <t>staging</t>
        </is>
      </c>
      <c r="AT147" t="inlineStr">
        <is>
          <t>bad-CER</t>
        </is>
      </c>
      <c r="AU147" t="inlineStr">
        <is>
          <t>cost</t>
        </is>
      </c>
      <c r="AV147" t="inlineStr">
        <is>
          <t>0.00446</t>
        </is>
      </c>
      <c r="AW147" t="inlineStr">
        <is>
          <t>0.0168</t>
        </is>
      </c>
      <c r="BA147" t="n">
        <v>291394</v>
      </c>
      <c r="BB147" t="inlineStr">
        <is>
          <t>as-stated:in the previous year (or quarter, depending on the firm's reporting frequency)</t>
        </is>
      </c>
      <c r="BC147" t="inlineStr">
        <is>
          <t>FE</t>
        </is>
      </c>
      <c r="BD147" t="inlineStr">
        <is>
          <t>other:bank-time level</t>
        </is>
      </c>
      <c r="BE147" t="inlineStr">
        <is>
          <t>none</t>
        </is>
      </c>
      <c r="BI147" t="inlineStr">
        <is>
          <t>Table A2</t>
        </is>
      </c>
      <c r="BJ147" t="inlineStr">
        <is>
          <t>Column 6 (Bank+Time+Firm FE)</t>
        </is>
      </c>
      <c r="BK147" t="inlineStr">
        <is>
          <t>43</t>
        </is>
      </c>
      <c r="BL147" t="inlineStr">
        <is>
          <t>Carbonf,t 0.00446 (0.0168)</t>
        </is>
      </c>
      <c r="BM147" t="inlineStr">
        <is>
          <t>Carbonf,t</t>
        </is>
      </c>
      <c r="BN147" t="inlineStr">
        <is>
          <t>Spreadb,f,t (monthly average credit spread over maturity-matched risk-free rate)</t>
        </is>
      </c>
      <c r="BO147" t="inlineStr">
        <is>
          <t>update</t>
        </is>
      </c>
      <c r="BP147" t="inlineStr">
        <is>
          <t>Altavilla et al (2024)</t>
        </is>
      </c>
      <c r="BQ147" t="inlineStr">
        <is>
          <t>computed</t>
        </is>
      </c>
      <c r="BT147" t="n">
        <v>0</v>
      </c>
      <c r="BU147" t="inlineStr">
        <is>
          <t>staging_Altavilla_et_al_2024.csv</t>
        </is>
      </c>
      <c r="BW147" t="n">
        <v>2018</v>
      </c>
      <c r="BX147" t="n">
        <v>2022</v>
      </c>
      <c r="BY147" t="inlineStr">
        <is>
          <t>multi: euro area (all euro-area countries; borrowers are publicly listed euro-area firms in AnaCredit)</t>
        </is>
      </c>
      <c r="BZ147" t="n">
        <v>2020</v>
      </c>
      <c r="CA147" t="n">
        <v>1</v>
      </c>
      <c r="CB147" t="n">
        <v>1</v>
      </c>
      <c r="CC147" t="n">
        <v>1</v>
      </c>
      <c r="CD147" t="n">
        <v>-0.0004917962998856453</v>
      </c>
      <c r="CE147" t="n">
        <v>1</v>
      </c>
    </row>
    <row r="148">
      <c r="A148" t="inlineStr">
        <is>
          <t>Altavilla et al (2024)</t>
        </is>
      </c>
      <c r="B148" t="n">
        <v>1453</v>
      </c>
      <c r="C148" t="n">
        <v>-0.0143438377173852</v>
      </c>
      <c r="D148" t="n">
        <v>291394</v>
      </c>
      <c r="E148">
        <f>IF(ISNUMBER($BA148),$BA148,IF(AND(ISNUMBER($D148),ISNUMBER($BW148),ISNUMBER($BX148)),$D148*($BX148-$BW148+1),""))</f>
        <v>291394.0</v>
      </c>
      <c r="H148" t="inlineStr">
        <is>
          <t>partial</t>
        </is>
      </c>
      <c r="I148" t="inlineStr">
        <is>
          <t>Regression Cofficient and Standard Error  available</t>
        </is>
      </c>
      <c r="J148">
        <f>IF($BW148&lt;&gt;"",$BW148,"")</f>
        <v>2018.0</v>
      </c>
      <c r="K148">
        <f>IF($BX148&lt;&gt;"",$BX148,"")</f>
        <v>2022.0</v>
      </c>
      <c r="L148">
        <f>IF(AND(ISNUMBER($BW148),ISNUMBER($BX148)),($BW148+$BX148)/2,"")</f>
        <v>2020.0</v>
      </c>
      <c r="M148">
        <f>IF($L148&lt;&gt;"",$L148,"")</f>
        <v>2020.0</v>
      </c>
      <c r="N148">
        <f>IF(AND(ISNUMBER($BW148),ISNUMBER($BX148)),MIN(1,MAX(0,($BX148-2016+1)/($BX148-$BW148+1))),"")</f>
        <v>1.0</v>
      </c>
      <c r="O148">
        <f>IF(AND(ISNUMBER($BW148),ISNUMBER($BX148)),MIN(1,MAX(0,($BX148-2017+1)/($BX148-$BW148+1))),"")</f>
        <v>1.0</v>
      </c>
      <c r="P148">
        <f>IF(AND(ISNUMBER($BW148),ISNUMBER($BX148)),MIN(1,MAX(0,($BX148-2018+1)/($BX148-$BW148+1))),"")</f>
        <v>1.0</v>
      </c>
      <c r="Q148">
        <f>IF(AND(ISNUMBER($BW148),ISNUMBER($BX148)),MIN(1,MAX(0,($BX148-2019+1)/($BX148-$BW148+1))),"")</f>
        <v>0.8</v>
      </c>
      <c r="R148">
        <f>IF(AND(ISNUMBER($BW148),ISNUMBER($BX148)),MIN(1,MAX(0,($BX148-2016+1)/($BX148-$BW148+1))),"")</f>
        <v>1.0</v>
      </c>
      <c r="S148">
        <f>IF($L148&lt;&gt;"",IF($L148&gt;=2015.5,1,0),"")</f>
        <v>1.0</v>
      </c>
      <c r="T148">
        <f>IF($L148&lt;&gt;"",IF($L148&gt;=2016,1,0),"")</f>
        <v>1.0</v>
      </c>
      <c r="U148">
        <f>IF(ISNUMBER($BX148),IF($BX148&gt;=2016,1,0),"")</f>
        <v>1.0</v>
      </c>
      <c r="V148">
        <f>IF(ISNUMBER($BW148),IF($BW148&gt;=2016,1,0),"")</f>
        <v>1.0</v>
      </c>
      <c r="W148" t="str">
        <f>IF(AND(ISNUMBER($BW148),ISNUMBER($BX148)),IF($BW148&gt;=2016,"post-only",IF($BX148&lt;2016,"pre-only","mixed")),"")</f>
        <v>post-only</v>
      </c>
      <c r="X148">
        <f>IF(AND(ISNUMBER($BW148),ISNUMBER($BX148)),MIN(1,MAX(0,($BX148-2017+1)/($BX148-$BW148+1))),"")</f>
        <v>1.0</v>
      </c>
      <c r="Y148">
        <f>IF(AND(ISNUMBER($BW148),ISNUMBER($BX148)),MIN(1,MAX(0,($BX148-2018+1)/($BX148-$BW148+1))),"")</f>
        <v>1.0</v>
      </c>
      <c r="Z148">
        <f>IF(AND(ISNUMBER($BW148),ISNUMBER($BX148)),MIN(1,MAX(0,($BX148-2019+1)/($BX148-$BW148+1))),"")</f>
        <v>0.8</v>
      </c>
      <c r="AA148">
        <f>IF(ISNUMBER($BX148),IF($BX148&gt;=2017,1,0),"")</f>
        <v>1.0</v>
      </c>
      <c r="AB148">
        <f>IF(ISNUMBER($BX148),IF($BX148&gt;=2018,1,0),"")</f>
        <v>1.0</v>
      </c>
      <c r="AC148">
        <f>IF(ISNUMBER($BX148),IF($BX148&gt;=2019,1,0),"")</f>
        <v>1.0</v>
      </c>
      <c r="AD148">
        <f>IF($L148&lt;&gt;"",IF($L148&gt;2013,1,0),"")</f>
        <v>1.0</v>
      </c>
      <c r="AE148">
        <f>IF($L148&lt;&gt;"",1+IF($L148&gt;2011,1,0)+IF($L148&gt;2014,1,0),"")</f>
        <v>3.0</v>
      </c>
      <c r="AF148" t="inlineStr">
        <is>
          <t>loan (interest rate)</t>
        </is>
      </c>
      <c r="AG148" t="inlineStr">
        <is>
          <t>disclosure</t>
        </is>
      </c>
      <c r="AH148" t="inlineStr">
        <is>
          <t>99_NCE</t>
        </is>
      </c>
      <c r="AI148" t="inlineStr">
        <is>
          <t>with ETS/CT</t>
        </is>
      </c>
      <c r="AJ148" t="inlineStr">
        <is>
          <t>with ETS/CT</t>
        </is>
      </c>
      <c r="AK148" t="str">
        <f>IF(AND($CF148&lt;&gt;"",IFERROR(INDEX(subsample_country_map!$B:$B,MATCH($CF148,subsample_country_map!$A:$A,0)),"")&lt;&gt;""),INDEX(subsample_country_map!$B:$B,MATCH($CF148,subsample_country_map!$A:$A,0)),INDEX(lookup!$AA:$AA,MATCH($A148,lookup!$A:$A,0)))</f>
        <v>2_Europe</v>
      </c>
      <c r="AL148" t="str">
        <f>IF(AND($CF148&lt;&gt;"",IFERROR(INDEX(subsample_country_map!$C:$C,MATCH($CF148,subsample_country_map!$A:$A,0)),"")&lt;&gt;""),INDEX(subsample_country_map!$C:$C,MATCH($CF148,subsample_country_map!$A:$A,0)),INDEX(lookup!$AB:$AB,MATCH($A148,lookup!$A:$A,0)))</f>
        <v>99_NCE</v>
      </c>
      <c r="AM148" t="str">
        <f>IF(AND($CF148&lt;&gt;"",IFERROR(INDEX(subsample_country_map!$D:$D,MATCH($CF148,subsample_country_map!$A:$A,0)),"")&lt;&gt;""),INDEX(subsample_country_map!$D:$D,MATCH($CF148,subsample_country_map!$A:$A,0)),INDEX(lookup!$AC:$AC,MATCH($A148,lookup!$A:$A,0)))</f>
        <v>1_western</v>
      </c>
      <c r="AN148" t="str">
        <f>IF(AND($CF148&lt;&gt;"",IFERROR(INDEX(subsample_country_map!$E:$E,MATCH($CF148,subsample_country_map!$A:$A,0)),"")&lt;&gt;""),INDEX(subsample_country_map!$E:$E,MATCH($CF148,subsample_country_map!$A:$A,0)),INDEX(lookup!$AD:$AD,MATCH($A148,lookup!$A:$A,0)))</f>
        <v>99_NCE</v>
      </c>
      <c r="AO148" t="str">
        <f>INDEX(lookup!$Y:$Y,MATCH($A148,lookup!$A:$A,0))</f>
        <v>1_not published</v>
      </c>
      <c r="AP148" t="str">
        <f>INDEX(lookup!$Z:$Z,MATCH($A148,lookup!$A:$A,0))</f>
        <v>99_NCE</v>
      </c>
      <c r="AQ148" t="str">
        <f>INDEX(lookup!$W:$W,MATCH($A148,lookup!$A:$A,0))</f>
        <v>1_fin/acc/econ</v>
      </c>
      <c r="AS148" t="inlineStr">
        <is>
          <t>staging</t>
        </is>
      </c>
      <c r="AT148" t="inlineStr">
        <is>
          <t>good-CER</t>
        </is>
      </c>
      <c r="AU148" t="inlineStr">
        <is>
          <t>cost</t>
        </is>
      </c>
      <c r="AV148" t="inlineStr">
        <is>
          <t>-0.0278</t>
        </is>
      </c>
      <c r="AW148" t="inlineStr">
        <is>
          <t>0.00359</t>
        </is>
      </c>
      <c r="BA148" t="n">
        <v>291394</v>
      </c>
      <c r="BB148" t="inlineStr">
        <is>
          <t>0</t>
        </is>
      </c>
      <c r="BC148" t="inlineStr">
        <is>
          <t>FE</t>
        </is>
      </c>
      <c r="BD148" t="inlineStr">
        <is>
          <t>other:bank-time level</t>
        </is>
      </c>
      <c r="BE148" t="inlineStr">
        <is>
          <t>none</t>
        </is>
      </c>
      <c r="BI148" t="inlineStr">
        <is>
          <t>Table A2</t>
        </is>
      </c>
      <c r="BJ148" t="inlineStr">
        <is>
          <t>Column 6 (Bank+Time+Firm FE)</t>
        </is>
      </c>
      <c r="BK148" t="inlineStr">
        <is>
          <t>43</t>
        </is>
      </c>
      <c r="BL148" t="inlineStr">
        <is>
          <t>Targetf,t -0.0278*** (0.00359)</t>
        </is>
      </c>
      <c r="BM148" t="inlineStr">
        <is>
          <t>Targetf,t</t>
        </is>
      </c>
      <c r="BN148" t="inlineStr">
        <is>
          <t>Spreadb,f,t (monthly average credit spread over maturity-matched risk-free rate)</t>
        </is>
      </c>
      <c r="BO148" t="inlineStr">
        <is>
          <t>update</t>
        </is>
      </c>
      <c r="BP148" t="inlineStr">
        <is>
          <t>Altavilla et al (2024)</t>
        </is>
      </c>
      <c r="BQ148" t="inlineStr">
        <is>
          <t>computed</t>
        </is>
      </c>
      <c r="BT148" t="n">
        <v>0</v>
      </c>
      <c r="BU148" t="inlineStr">
        <is>
          <t>staging_Altavilla_et_al_2024.csv</t>
        </is>
      </c>
      <c r="BW148" t="n">
        <v>2018</v>
      </c>
      <c r="BX148" t="n">
        <v>2022</v>
      </c>
      <c r="BY148" t="inlineStr">
        <is>
          <t>multi: euro area (all euro-area countries; borrowers are publicly listed euro-area firms in AnaCredit)</t>
        </is>
      </c>
      <c r="BZ148" t="n">
        <v>2020</v>
      </c>
      <c r="CA148" t="n">
        <v>1</v>
      </c>
      <c r="CB148" t="n">
        <v>1</v>
      </c>
      <c r="CC148" t="n">
        <v>1</v>
      </c>
      <c r="CD148" t="n">
        <v>-0.0143448215663922</v>
      </c>
      <c r="CE148" t="n">
        <v>1</v>
      </c>
    </row>
    <row r="149">
      <c r="A149" t="inlineStr">
        <is>
          <t>Altavilla et al (2024)</t>
        </is>
      </c>
      <c r="B149" t="n">
        <v>1454</v>
      </c>
      <c r="C149" t="n">
        <v>-0.004266339355477039</v>
      </c>
      <c r="D149" t="n">
        <v>291394</v>
      </c>
      <c r="E149">
        <f>IF(ISNUMBER($BA149),$BA149,IF(AND(ISNUMBER($D149),ISNUMBER($BW149),ISNUMBER($BX149)),$D149*($BX149-$BW149+1),""))</f>
        <v>291394.0</v>
      </c>
      <c r="H149" t="inlineStr">
        <is>
          <t>partial</t>
        </is>
      </c>
      <c r="I149" t="inlineStr">
        <is>
          <t>Regression Cofficient and Standard Error  available</t>
        </is>
      </c>
      <c r="J149">
        <f>IF($BW149&lt;&gt;"",$BW149,"")</f>
        <v>2018.0</v>
      </c>
      <c r="K149">
        <f>IF($BX149&lt;&gt;"",$BX149,"")</f>
        <v>2022.0</v>
      </c>
      <c r="L149">
        <f>IF(AND(ISNUMBER($BW149),ISNUMBER($BX149)),($BW149+$BX149)/2,"")</f>
        <v>2020.0</v>
      </c>
      <c r="M149">
        <f>IF($L149&lt;&gt;"",$L149,"")</f>
        <v>2020.0</v>
      </c>
      <c r="N149">
        <f>IF(AND(ISNUMBER($BW149),ISNUMBER($BX149)),MIN(1,MAX(0,($BX149-2016+1)/($BX149-$BW149+1))),"")</f>
        <v>1.0</v>
      </c>
      <c r="O149">
        <f>IF(AND(ISNUMBER($BW149),ISNUMBER($BX149)),MIN(1,MAX(0,($BX149-2017+1)/($BX149-$BW149+1))),"")</f>
        <v>1.0</v>
      </c>
      <c r="P149">
        <f>IF(AND(ISNUMBER($BW149),ISNUMBER($BX149)),MIN(1,MAX(0,($BX149-2018+1)/($BX149-$BW149+1))),"")</f>
        <v>1.0</v>
      </c>
      <c r="Q149">
        <f>IF(AND(ISNUMBER($BW149),ISNUMBER($BX149)),MIN(1,MAX(0,($BX149-2019+1)/($BX149-$BW149+1))),"")</f>
        <v>0.8</v>
      </c>
      <c r="R149">
        <f>IF(AND(ISNUMBER($BW149),ISNUMBER($BX149)),MIN(1,MAX(0,($BX149-2016+1)/($BX149-$BW149+1))),"")</f>
        <v>1.0</v>
      </c>
      <c r="S149">
        <f>IF($L149&lt;&gt;"",IF($L149&gt;=2015.5,1,0),"")</f>
        <v>1.0</v>
      </c>
      <c r="T149">
        <f>IF($L149&lt;&gt;"",IF($L149&gt;=2016,1,0),"")</f>
        <v>1.0</v>
      </c>
      <c r="U149">
        <f>IF(ISNUMBER($BX149),IF($BX149&gt;=2016,1,0),"")</f>
        <v>1.0</v>
      </c>
      <c r="V149">
        <f>IF(ISNUMBER($BW149),IF($BW149&gt;=2016,1,0),"")</f>
        <v>1.0</v>
      </c>
      <c r="W149" t="str">
        <f>IF(AND(ISNUMBER($BW149),ISNUMBER($BX149)),IF($BW149&gt;=2016,"post-only",IF($BX149&lt;2016,"pre-only","mixed")),"")</f>
        <v>post-only</v>
      </c>
      <c r="X149">
        <f>IF(AND(ISNUMBER($BW149),ISNUMBER($BX149)),MIN(1,MAX(0,($BX149-2017+1)/($BX149-$BW149+1))),"")</f>
        <v>1.0</v>
      </c>
      <c r="Y149">
        <f>IF(AND(ISNUMBER($BW149),ISNUMBER($BX149)),MIN(1,MAX(0,($BX149-2018+1)/($BX149-$BW149+1))),"")</f>
        <v>1.0</v>
      </c>
      <c r="Z149">
        <f>IF(AND(ISNUMBER($BW149),ISNUMBER($BX149)),MIN(1,MAX(0,($BX149-2019+1)/($BX149-$BW149+1))),"")</f>
        <v>0.8</v>
      </c>
      <c r="AA149">
        <f>IF(ISNUMBER($BX149),IF($BX149&gt;=2017,1,0),"")</f>
        <v>1.0</v>
      </c>
      <c r="AB149">
        <f>IF(ISNUMBER($BX149),IF($BX149&gt;=2018,1,0),"")</f>
        <v>1.0</v>
      </c>
      <c r="AC149">
        <f>IF(ISNUMBER($BX149),IF($BX149&gt;=2019,1,0),"")</f>
        <v>1.0</v>
      </c>
      <c r="AD149">
        <f>IF($L149&lt;&gt;"",IF($L149&gt;2013,1,0),"")</f>
        <v>1.0</v>
      </c>
      <c r="AE149">
        <f>IF($L149&lt;&gt;"",1+IF($L149&gt;2011,1,0)+IF($L149&gt;2014,1,0),"")</f>
        <v>3.0</v>
      </c>
      <c r="AF149" t="inlineStr">
        <is>
          <t>loan (interest rate)</t>
        </is>
      </c>
      <c r="AG149" t="inlineStr">
        <is>
          <t>performance</t>
        </is>
      </c>
      <c r="AH149" t="inlineStr">
        <is>
          <t>99_NCE</t>
        </is>
      </c>
      <c r="AI149" t="inlineStr">
        <is>
          <t>with ETS/CT</t>
        </is>
      </c>
      <c r="AJ149" t="inlineStr">
        <is>
          <t>with ETS/CT</t>
        </is>
      </c>
      <c r="AK149" t="str">
        <f>IF(AND($CF149&lt;&gt;"",IFERROR(INDEX(subsample_country_map!$B:$B,MATCH($CF149,subsample_country_map!$A:$A,0)),"")&lt;&gt;""),INDEX(subsample_country_map!$B:$B,MATCH($CF149,subsample_country_map!$A:$A,0)),INDEX(lookup!$AA:$AA,MATCH($A149,lookup!$A:$A,0)))</f>
        <v>2_Europe</v>
      </c>
      <c r="AL149" t="str">
        <f>IF(AND($CF149&lt;&gt;"",IFERROR(INDEX(subsample_country_map!$C:$C,MATCH($CF149,subsample_country_map!$A:$A,0)),"")&lt;&gt;""),INDEX(subsample_country_map!$C:$C,MATCH($CF149,subsample_country_map!$A:$A,0)),INDEX(lookup!$AB:$AB,MATCH($A149,lookup!$A:$A,0)))</f>
        <v>99_NCE</v>
      </c>
      <c r="AM149" t="str">
        <f>IF(AND($CF149&lt;&gt;"",IFERROR(INDEX(subsample_country_map!$D:$D,MATCH($CF149,subsample_country_map!$A:$A,0)),"")&lt;&gt;""),INDEX(subsample_country_map!$D:$D,MATCH($CF149,subsample_country_map!$A:$A,0)),INDEX(lookup!$AC:$AC,MATCH($A149,lookup!$A:$A,0)))</f>
        <v>1_western</v>
      </c>
      <c r="AN149" t="str">
        <f>IF(AND($CF149&lt;&gt;"",IFERROR(INDEX(subsample_country_map!$E:$E,MATCH($CF149,subsample_country_map!$A:$A,0)),"")&lt;&gt;""),INDEX(subsample_country_map!$E:$E,MATCH($CF149,subsample_country_map!$A:$A,0)),INDEX(lookup!$AD:$AD,MATCH($A149,lookup!$A:$A,0)))</f>
        <v>99_NCE</v>
      </c>
      <c r="AO149" t="str">
        <f>INDEX(lookup!$Y:$Y,MATCH($A149,lookup!$A:$A,0))</f>
        <v>1_not published</v>
      </c>
      <c r="AP149" t="str">
        <f>INDEX(lookup!$Z:$Z,MATCH($A149,lookup!$A:$A,0))</f>
        <v>99_NCE</v>
      </c>
      <c r="AQ149" t="str">
        <f>INDEX(lookup!$W:$W,MATCH($A149,lookup!$A:$A,0))</f>
        <v>1_fin/acc/econ</v>
      </c>
      <c r="AS149" t="inlineStr">
        <is>
          <t>staging</t>
        </is>
      </c>
      <c r="AT149" t="inlineStr">
        <is>
          <t>bad-CER</t>
        </is>
      </c>
      <c r="AU149" t="inlineStr">
        <is>
          <t>cost</t>
        </is>
      </c>
      <c r="AV149" t="inlineStr">
        <is>
          <t>0.0456</t>
        </is>
      </c>
      <c r="AW149" t="inlineStr">
        <is>
          <t>0.0198</t>
        </is>
      </c>
      <c r="BA149" t="n">
        <v>291394</v>
      </c>
      <c r="BB149" t="inlineStr">
        <is>
          <t>as-stated:in the previous year (or quarter, depending on the firm's reporting frequency)</t>
        </is>
      </c>
      <c r="BC149" t="inlineStr">
        <is>
          <t>FE</t>
        </is>
      </c>
      <c r="BD149" t="inlineStr">
        <is>
          <t>other:bank-time level</t>
        </is>
      </c>
      <c r="BE149" t="inlineStr">
        <is>
          <t>none</t>
        </is>
      </c>
      <c r="BI149" t="inlineStr">
        <is>
          <t>Table A2</t>
        </is>
      </c>
      <c r="BJ149" t="inlineStr">
        <is>
          <t>Column 7 (Bank+Time+Firm FE, with interaction)</t>
        </is>
      </c>
      <c r="BK149" t="inlineStr">
        <is>
          <t>43</t>
        </is>
      </c>
      <c r="BL149" t="inlineStr">
        <is>
          <t>Carbonf,t 0.0456** (0.0198)</t>
        </is>
      </c>
      <c r="BM149" t="inlineStr">
        <is>
          <t>Carbonf,t</t>
        </is>
      </c>
      <c r="BN149" t="inlineStr">
        <is>
          <t>Spreadb,f,t (monthly average credit spread over maturity-matched risk-free rate)</t>
        </is>
      </c>
      <c r="BO149" t="inlineStr">
        <is>
          <t>update</t>
        </is>
      </c>
      <c r="BP149" t="inlineStr">
        <is>
          <t>Altavilla et al (2024)</t>
        </is>
      </c>
      <c r="BQ149" t="inlineStr">
        <is>
          <t>computed</t>
        </is>
      </c>
      <c r="BT149" t="n">
        <v>0</v>
      </c>
      <c r="BU149" t="inlineStr">
        <is>
          <t>staging_Altavilla_et_al_2024.csv</t>
        </is>
      </c>
      <c r="BW149" t="n">
        <v>2018</v>
      </c>
      <c r="BX149" t="n">
        <v>2022</v>
      </c>
      <c r="BY149" t="inlineStr">
        <is>
          <t>multi: euro area (all euro-area countries; borrowers are publicly listed euro-area firms in AnaCredit)</t>
        </is>
      </c>
      <c r="BZ149" t="n">
        <v>2020</v>
      </c>
      <c r="CA149" t="n">
        <v>1</v>
      </c>
      <c r="CB149" t="n">
        <v>1</v>
      </c>
      <c r="CC149" t="n">
        <v>1</v>
      </c>
      <c r="CD149" t="n">
        <v>-0.004266365240567101</v>
      </c>
      <c r="CE149" t="n">
        <v>1</v>
      </c>
    </row>
    <row r="150">
      <c r="A150" t="inlineStr">
        <is>
          <t>Altavilla et al (2024)</t>
        </is>
      </c>
      <c r="B150" t="n">
        <v>1455</v>
      </c>
      <c r="C150" t="n">
        <v>-0.0143438377173852</v>
      </c>
      <c r="D150" t="n">
        <v>291394</v>
      </c>
      <c r="E150">
        <f>IF(ISNUMBER($BA150),$BA150,IF(AND(ISNUMBER($D150),ISNUMBER($BW150),ISNUMBER($BX150)),$D150*($BX150-$BW150+1),""))</f>
        <v>291394.0</v>
      </c>
      <c r="H150" t="inlineStr">
        <is>
          <t>partial</t>
        </is>
      </c>
      <c r="I150" t="inlineStr">
        <is>
          <t>Regression Cofficient and Standard Error  available</t>
        </is>
      </c>
      <c r="J150">
        <f>IF($BW150&lt;&gt;"",$BW150,"")</f>
        <v>2018.0</v>
      </c>
      <c r="K150">
        <f>IF($BX150&lt;&gt;"",$BX150,"")</f>
        <v>2022.0</v>
      </c>
      <c r="L150">
        <f>IF(AND(ISNUMBER($BW150),ISNUMBER($BX150)),($BW150+$BX150)/2,"")</f>
        <v>2020.0</v>
      </c>
      <c r="M150">
        <f>IF($L150&lt;&gt;"",$L150,"")</f>
        <v>2020.0</v>
      </c>
      <c r="N150">
        <f>IF(AND(ISNUMBER($BW150),ISNUMBER($BX150)),MIN(1,MAX(0,($BX150-2016+1)/($BX150-$BW150+1))),"")</f>
        <v>1.0</v>
      </c>
      <c r="O150">
        <f>IF(AND(ISNUMBER($BW150),ISNUMBER($BX150)),MIN(1,MAX(0,($BX150-2017+1)/($BX150-$BW150+1))),"")</f>
        <v>1.0</v>
      </c>
      <c r="P150">
        <f>IF(AND(ISNUMBER($BW150),ISNUMBER($BX150)),MIN(1,MAX(0,($BX150-2018+1)/($BX150-$BW150+1))),"")</f>
        <v>1.0</v>
      </c>
      <c r="Q150">
        <f>IF(AND(ISNUMBER($BW150),ISNUMBER($BX150)),MIN(1,MAX(0,($BX150-2019+1)/($BX150-$BW150+1))),"")</f>
        <v>0.8</v>
      </c>
      <c r="R150">
        <f>IF(AND(ISNUMBER($BW150),ISNUMBER($BX150)),MIN(1,MAX(0,($BX150-2016+1)/($BX150-$BW150+1))),"")</f>
        <v>1.0</v>
      </c>
      <c r="S150">
        <f>IF($L150&lt;&gt;"",IF($L150&gt;=2015.5,1,0),"")</f>
        <v>1.0</v>
      </c>
      <c r="T150">
        <f>IF($L150&lt;&gt;"",IF($L150&gt;=2016,1,0),"")</f>
        <v>1.0</v>
      </c>
      <c r="U150">
        <f>IF(ISNUMBER($BX150),IF($BX150&gt;=2016,1,0),"")</f>
        <v>1.0</v>
      </c>
      <c r="V150">
        <f>IF(ISNUMBER($BW150),IF($BW150&gt;=2016,1,0),"")</f>
        <v>1.0</v>
      </c>
      <c r="W150" t="str">
        <f>IF(AND(ISNUMBER($BW150),ISNUMBER($BX150)),IF($BW150&gt;=2016,"post-only",IF($BX150&lt;2016,"pre-only","mixed")),"")</f>
        <v>post-only</v>
      </c>
      <c r="X150">
        <f>IF(AND(ISNUMBER($BW150),ISNUMBER($BX150)),MIN(1,MAX(0,($BX150-2017+1)/($BX150-$BW150+1))),"")</f>
        <v>1.0</v>
      </c>
      <c r="Y150">
        <f>IF(AND(ISNUMBER($BW150),ISNUMBER($BX150)),MIN(1,MAX(0,($BX150-2018+1)/($BX150-$BW150+1))),"")</f>
        <v>1.0</v>
      </c>
      <c r="Z150">
        <f>IF(AND(ISNUMBER($BW150),ISNUMBER($BX150)),MIN(1,MAX(0,($BX150-2019+1)/($BX150-$BW150+1))),"")</f>
        <v>0.8</v>
      </c>
      <c r="AA150">
        <f>IF(ISNUMBER($BX150),IF($BX150&gt;=2017,1,0),"")</f>
        <v>1.0</v>
      </c>
      <c r="AB150">
        <f>IF(ISNUMBER($BX150),IF($BX150&gt;=2018,1,0),"")</f>
        <v>1.0</v>
      </c>
      <c r="AC150">
        <f>IF(ISNUMBER($BX150),IF($BX150&gt;=2019,1,0),"")</f>
        <v>1.0</v>
      </c>
      <c r="AD150">
        <f>IF($L150&lt;&gt;"",IF($L150&gt;2013,1,0),"")</f>
        <v>1.0</v>
      </c>
      <c r="AE150">
        <f>IF($L150&lt;&gt;"",1+IF($L150&gt;2011,1,0)+IF($L150&gt;2014,1,0),"")</f>
        <v>3.0</v>
      </c>
      <c r="AF150" t="inlineStr">
        <is>
          <t>loan (interest rate)</t>
        </is>
      </c>
      <c r="AG150" t="inlineStr">
        <is>
          <t>disclosure</t>
        </is>
      </c>
      <c r="AH150" t="inlineStr">
        <is>
          <t>99_NCE</t>
        </is>
      </c>
      <c r="AI150" t="inlineStr">
        <is>
          <t>with ETS/CT</t>
        </is>
      </c>
      <c r="AJ150" t="inlineStr">
        <is>
          <t>with ETS/CT</t>
        </is>
      </c>
      <c r="AK150" t="str">
        <f>IF(AND($CF150&lt;&gt;"",IFERROR(INDEX(subsample_country_map!$B:$B,MATCH($CF150,subsample_country_map!$A:$A,0)),"")&lt;&gt;""),INDEX(subsample_country_map!$B:$B,MATCH($CF150,subsample_country_map!$A:$A,0)),INDEX(lookup!$AA:$AA,MATCH($A150,lookup!$A:$A,0)))</f>
        <v>2_Europe</v>
      </c>
      <c r="AL150" t="str">
        <f>IF(AND($CF150&lt;&gt;"",IFERROR(INDEX(subsample_country_map!$C:$C,MATCH($CF150,subsample_country_map!$A:$A,0)),"")&lt;&gt;""),INDEX(subsample_country_map!$C:$C,MATCH($CF150,subsample_country_map!$A:$A,0)),INDEX(lookup!$AB:$AB,MATCH($A150,lookup!$A:$A,0)))</f>
        <v>99_NCE</v>
      </c>
      <c r="AM150" t="str">
        <f>IF(AND($CF150&lt;&gt;"",IFERROR(INDEX(subsample_country_map!$D:$D,MATCH($CF150,subsample_country_map!$A:$A,0)),"")&lt;&gt;""),INDEX(subsample_country_map!$D:$D,MATCH($CF150,subsample_country_map!$A:$A,0)),INDEX(lookup!$AC:$AC,MATCH($A150,lookup!$A:$A,0)))</f>
        <v>1_western</v>
      </c>
      <c r="AN150" t="str">
        <f>IF(AND($CF150&lt;&gt;"",IFERROR(INDEX(subsample_country_map!$E:$E,MATCH($CF150,subsample_country_map!$A:$A,0)),"")&lt;&gt;""),INDEX(subsample_country_map!$E:$E,MATCH($CF150,subsample_country_map!$A:$A,0)),INDEX(lookup!$AD:$AD,MATCH($A150,lookup!$A:$A,0)))</f>
        <v>99_NCE</v>
      </c>
      <c r="AO150" t="str">
        <f>INDEX(lookup!$Y:$Y,MATCH($A150,lookup!$A:$A,0))</f>
        <v>1_not published</v>
      </c>
      <c r="AP150" t="str">
        <f>INDEX(lookup!$Z:$Z,MATCH($A150,lookup!$A:$A,0))</f>
        <v>99_NCE</v>
      </c>
      <c r="AQ150" t="str">
        <f>INDEX(lookup!$W:$W,MATCH($A150,lookup!$A:$A,0))</f>
        <v>1_fin/acc/econ</v>
      </c>
      <c r="AS150" t="inlineStr">
        <is>
          <t>staging</t>
        </is>
      </c>
      <c r="AT150" t="inlineStr">
        <is>
          <t>good-CER</t>
        </is>
      </c>
      <c r="AU150" t="inlineStr">
        <is>
          <t>cost</t>
        </is>
      </c>
      <c r="AV150" t="inlineStr">
        <is>
          <t>-0.0278</t>
        </is>
      </c>
      <c r="AW150" t="inlineStr">
        <is>
          <t>0.00359</t>
        </is>
      </c>
      <c r="BA150" t="n">
        <v>291394</v>
      </c>
      <c r="BB150" t="inlineStr">
        <is>
          <t>0</t>
        </is>
      </c>
      <c r="BC150" t="inlineStr">
        <is>
          <t>FE</t>
        </is>
      </c>
      <c r="BD150" t="inlineStr">
        <is>
          <t>other:bank-time level</t>
        </is>
      </c>
      <c r="BE150" t="inlineStr">
        <is>
          <t>none</t>
        </is>
      </c>
      <c r="BI150" t="inlineStr">
        <is>
          <t>Table A2</t>
        </is>
      </c>
      <c r="BJ150" t="inlineStr">
        <is>
          <t>Column 7 (Bank+Time+Firm FE, with interaction)</t>
        </is>
      </c>
      <c r="BK150" t="inlineStr">
        <is>
          <t>43</t>
        </is>
      </c>
      <c r="BL150" t="inlineStr">
        <is>
          <t>Targetf,t -0.0278*** (0.00359)</t>
        </is>
      </c>
      <c r="BM150" t="inlineStr">
        <is>
          <t>Targetf,t</t>
        </is>
      </c>
      <c r="BN150" t="inlineStr">
        <is>
          <t>Spreadb,f,t (monthly average credit spread over maturity-matched risk-free rate)</t>
        </is>
      </c>
      <c r="BO150" t="inlineStr">
        <is>
          <t>update</t>
        </is>
      </c>
      <c r="BP150" t="inlineStr">
        <is>
          <t>Altavilla et al (2024)</t>
        </is>
      </c>
      <c r="BQ150" t="inlineStr">
        <is>
          <t>computed</t>
        </is>
      </c>
      <c r="BT150" t="n">
        <v>0</v>
      </c>
      <c r="BU150" t="inlineStr">
        <is>
          <t>staging_Altavilla_et_al_2024.csv</t>
        </is>
      </c>
      <c r="BW150" t="n">
        <v>2018</v>
      </c>
      <c r="BX150" t="n">
        <v>2022</v>
      </c>
      <c r="BY150" t="inlineStr">
        <is>
          <t>multi: euro area (all euro-area countries; borrowers are publicly listed euro-area firms in AnaCredit)</t>
        </is>
      </c>
      <c r="BZ150" t="n">
        <v>2020</v>
      </c>
      <c r="CA150" t="n">
        <v>1</v>
      </c>
      <c r="CB150" t="n">
        <v>1</v>
      </c>
      <c r="CC150" t="n">
        <v>1</v>
      </c>
      <c r="CD150" t="n">
        <v>-0.0143448215663922</v>
      </c>
      <c r="CE150" t="n">
        <v>1</v>
      </c>
    </row>
    <row r="151">
      <c r="A151" t="inlineStr">
        <is>
          <t>Altavilla et al (2024)</t>
        </is>
      </c>
      <c r="B151" t="n">
        <v>1456</v>
      </c>
      <c r="C151" t="n">
        <v>-0.0001227159806040304</v>
      </c>
      <c r="D151" t="n">
        <v>306871</v>
      </c>
      <c r="E151">
        <f>IF(ISNUMBER($BA151),$BA151,IF(AND(ISNUMBER($D151),ISNUMBER($BW151),ISNUMBER($BX151)),$D151*($BX151-$BW151+1),""))</f>
        <v>306871.0</v>
      </c>
      <c r="H151" t="inlineStr">
        <is>
          <t>partial</t>
        </is>
      </c>
      <c r="I151" t="inlineStr">
        <is>
          <t>Regression Cofficient and Standard Error  available</t>
        </is>
      </c>
      <c r="J151">
        <f>IF($BW151&lt;&gt;"",$BW151,"")</f>
        <v>2018.0</v>
      </c>
      <c r="K151">
        <f>IF($BX151&lt;&gt;"",$BX151,"")</f>
        <v>2022.0</v>
      </c>
      <c r="L151">
        <f>IF(AND(ISNUMBER($BW151),ISNUMBER($BX151)),($BW151+$BX151)/2,"")</f>
        <v>2020.0</v>
      </c>
      <c r="M151">
        <f>IF($L151&lt;&gt;"",$L151,"")</f>
        <v>2020.0</v>
      </c>
      <c r="N151">
        <f>IF(AND(ISNUMBER($BW151),ISNUMBER($BX151)),MIN(1,MAX(0,($BX151-2016+1)/($BX151-$BW151+1))),"")</f>
        <v>1.0</v>
      </c>
      <c r="O151">
        <f>IF(AND(ISNUMBER($BW151),ISNUMBER($BX151)),MIN(1,MAX(0,($BX151-2017+1)/($BX151-$BW151+1))),"")</f>
        <v>1.0</v>
      </c>
      <c r="P151">
        <f>IF(AND(ISNUMBER($BW151),ISNUMBER($BX151)),MIN(1,MAX(0,($BX151-2018+1)/($BX151-$BW151+1))),"")</f>
        <v>1.0</v>
      </c>
      <c r="Q151">
        <f>IF(AND(ISNUMBER($BW151),ISNUMBER($BX151)),MIN(1,MAX(0,($BX151-2019+1)/($BX151-$BW151+1))),"")</f>
        <v>0.8</v>
      </c>
      <c r="R151">
        <f>IF(AND(ISNUMBER($BW151),ISNUMBER($BX151)),MIN(1,MAX(0,($BX151-2016+1)/($BX151-$BW151+1))),"")</f>
        <v>1.0</v>
      </c>
      <c r="S151">
        <f>IF($L151&lt;&gt;"",IF($L151&gt;=2015.5,1,0),"")</f>
        <v>1.0</v>
      </c>
      <c r="T151">
        <f>IF($L151&lt;&gt;"",IF($L151&gt;=2016,1,0),"")</f>
        <v>1.0</v>
      </c>
      <c r="U151">
        <f>IF(ISNUMBER($BX151),IF($BX151&gt;=2016,1,0),"")</f>
        <v>1.0</v>
      </c>
      <c r="V151">
        <f>IF(ISNUMBER($BW151),IF($BW151&gt;=2016,1,0),"")</f>
        <v>1.0</v>
      </c>
      <c r="W151" t="str">
        <f>IF(AND(ISNUMBER($BW151),ISNUMBER($BX151)),IF($BW151&gt;=2016,"post-only",IF($BX151&lt;2016,"pre-only","mixed")),"")</f>
        <v>post-only</v>
      </c>
      <c r="X151">
        <f>IF(AND(ISNUMBER($BW151),ISNUMBER($BX151)),MIN(1,MAX(0,($BX151-2017+1)/($BX151-$BW151+1))),"")</f>
        <v>1.0</v>
      </c>
      <c r="Y151">
        <f>IF(AND(ISNUMBER($BW151),ISNUMBER($BX151)),MIN(1,MAX(0,($BX151-2018+1)/($BX151-$BW151+1))),"")</f>
        <v>1.0</v>
      </c>
      <c r="Z151">
        <f>IF(AND(ISNUMBER($BW151),ISNUMBER($BX151)),MIN(1,MAX(0,($BX151-2019+1)/($BX151-$BW151+1))),"")</f>
        <v>0.8</v>
      </c>
      <c r="AA151">
        <f>IF(ISNUMBER($BX151),IF($BX151&gt;=2017,1,0),"")</f>
        <v>1.0</v>
      </c>
      <c r="AB151">
        <f>IF(ISNUMBER($BX151),IF($BX151&gt;=2018,1,0),"")</f>
        <v>1.0</v>
      </c>
      <c r="AC151">
        <f>IF(ISNUMBER($BX151),IF($BX151&gt;=2019,1,0),"")</f>
        <v>1.0</v>
      </c>
      <c r="AD151">
        <f>IF($L151&lt;&gt;"",IF($L151&gt;2013,1,0),"")</f>
        <v>1.0</v>
      </c>
      <c r="AE151">
        <f>IF($L151&lt;&gt;"",1+IF($L151&gt;2011,1,0)+IF($L151&gt;2014,1,0),"")</f>
        <v>3.0</v>
      </c>
      <c r="AF151" t="inlineStr">
        <is>
          <t>loan (interest rate)</t>
        </is>
      </c>
      <c r="AG151" t="inlineStr">
        <is>
          <t>performance</t>
        </is>
      </c>
      <c r="AH151" t="inlineStr">
        <is>
          <t>99_NCE</t>
        </is>
      </c>
      <c r="AI151" t="inlineStr">
        <is>
          <t>with ETS/CT</t>
        </is>
      </c>
      <c r="AJ151" t="inlineStr">
        <is>
          <t>with ETS/CT</t>
        </is>
      </c>
      <c r="AK151" t="str">
        <f>IF(AND($CF151&lt;&gt;"",IFERROR(INDEX(subsample_country_map!$B:$B,MATCH($CF151,subsample_country_map!$A:$A,0)),"")&lt;&gt;""),INDEX(subsample_country_map!$B:$B,MATCH($CF151,subsample_country_map!$A:$A,0)),INDEX(lookup!$AA:$AA,MATCH($A151,lookup!$A:$A,0)))</f>
        <v>2_Europe</v>
      </c>
      <c r="AL151" t="str">
        <f>IF(AND($CF151&lt;&gt;"",IFERROR(INDEX(subsample_country_map!$C:$C,MATCH($CF151,subsample_country_map!$A:$A,0)),"")&lt;&gt;""),INDEX(subsample_country_map!$C:$C,MATCH($CF151,subsample_country_map!$A:$A,0)),INDEX(lookup!$AB:$AB,MATCH($A151,lookup!$A:$A,0)))</f>
        <v>99_NCE</v>
      </c>
      <c r="AM151" t="str">
        <f>IF(AND($CF151&lt;&gt;"",IFERROR(INDEX(subsample_country_map!$D:$D,MATCH($CF151,subsample_country_map!$A:$A,0)),"")&lt;&gt;""),INDEX(subsample_country_map!$D:$D,MATCH($CF151,subsample_country_map!$A:$A,0)),INDEX(lookup!$AC:$AC,MATCH($A151,lookup!$A:$A,0)))</f>
        <v>1_western</v>
      </c>
      <c r="AN151" t="str">
        <f>IF(AND($CF151&lt;&gt;"",IFERROR(INDEX(subsample_country_map!$E:$E,MATCH($CF151,subsample_country_map!$A:$A,0)),"")&lt;&gt;""),INDEX(subsample_country_map!$E:$E,MATCH($CF151,subsample_country_map!$A:$A,0)),INDEX(lookup!$AD:$AD,MATCH($A151,lookup!$A:$A,0)))</f>
        <v>99_NCE</v>
      </c>
      <c r="AO151" t="str">
        <f>INDEX(lookup!$Y:$Y,MATCH($A151,lookup!$A:$A,0))</f>
        <v>1_not published</v>
      </c>
      <c r="AP151" t="str">
        <f>INDEX(lookup!$Z:$Z,MATCH($A151,lookup!$A:$A,0))</f>
        <v>99_NCE</v>
      </c>
      <c r="AQ151" t="str">
        <f>INDEX(lookup!$W:$W,MATCH($A151,lookup!$A:$A,0))</f>
        <v>1_fin/acc/econ</v>
      </c>
      <c r="AS151" t="inlineStr">
        <is>
          <t>staging</t>
        </is>
      </c>
      <c r="AT151" t="inlineStr">
        <is>
          <t>bad-CER</t>
        </is>
      </c>
      <c r="AU151" t="inlineStr">
        <is>
          <t>cost</t>
        </is>
      </c>
      <c r="AV151" t="inlineStr">
        <is>
          <t>0.000535</t>
        </is>
      </c>
      <c r="AW151" t="inlineStr">
        <is>
          <t>0.00787</t>
        </is>
      </c>
      <c r="BA151" t="n">
        <v>306871</v>
      </c>
      <c r="BB151" t="inlineStr">
        <is>
          <t>as-stated:in the previous year (or quarter, depending on the firm's reporting frequency)</t>
        </is>
      </c>
      <c r="BC151" t="inlineStr">
        <is>
          <t>FE</t>
        </is>
      </c>
      <c r="BD151" t="inlineStr">
        <is>
          <t>other:bank-time level</t>
        </is>
      </c>
      <c r="BE151" t="inlineStr">
        <is>
          <t>none</t>
        </is>
      </c>
      <c r="BI151" t="inlineStr">
        <is>
          <t>Table A3</t>
        </is>
      </c>
      <c r="BJ151" t="inlineStr">
        <is>
          <t>Column 2 (Bank+Time FE)</t>
        </is>
      </c>
      <c r="BK151" t="inlineStr">
        <is>
          <t>44</t>
        </is>
      </c>
      <c r="BL151" t="inlineStr">
        <is>
          <t>Carbonf,t 0.000535 (0.00787)</t>
        </is>
      </c>
      <c r="BM151" t="inlineStr">
        <is>
          <t>Carbonf,t</t>
        </is>
      </c>
      <c r="BN151" t="inlineStr">
        <is>
          <t>Spreadb,f,t (monthly average credit spread over maturity-matched risk-free rate)</t>
        </is>
      </c>
      <c r="BO151" t="inlineStr">
        <is>
          <t>update</t>
        </is>
      </c>
      <c r="BP151" t="inlineStr">
        <is>
          <t>Altavilla et al (2024)</t>
        </is>
      </c>
      <c r="BQ151" t="inlineStr">
        <is>
          <t>computed</t>
        </is>
      </c>
      <c r="BT151" t="n">
        <v>0</v>
      </c>
      <c r="BU151" t="inlineStr">
        <is>
          <t>staging_Altavilla_et_al_2024.csv</t>
        </is>
      </c>
      <c r="BW151" t="n">
        <v>2018</v>
      </c>
      <c r="BX151" t="n">
        <v>2022</v>
      </c>
      <c r="BY151" t="inlineStr">
        <is>
          <t>multi: euro area (all euro-area countries; borrowers are publicly listed euro-area firms in AnaCredit)</t>
        </is>
      </c>
      <c r="BZ151" t="n">
        <v>2020</v>
      </c>
      <c r="CA151" t="n">
        <v>1</v>
      </c>
      <c r="CB151" t="n">
        <v>1</v>
      </c>
      <c r="CC151" t="n">
        <v>1</v>
      </c>
      <c r="CD151" t="n">
        <v>-0.0001227159812200324</v>
      </c>
      <c r="CE151" t="n">
        <v>1</v>
      </c>
    </row>
    <row r="152">
      <c r="A152" t="inlineStr">
        <is>
          <t>Altavilla et al (2024)</t>
        </is>
      </c>
      <c r="B152" t="n">
        <v>1457</v>
      </c>
      <c r="C152" t="n">
        <v>-0.06468684231939234</v>
      </c>
      <c r="D152" t="n">
        <v>306871</v>
      </c>
      <c r="E152">
        <f>IF(ISNUMBER($BA152),$BA152,IF(AND(ISNUMBER($D152),ISNUMBER($BW152),ISNUMBER($BX152)),$D152*($BX152-$BW152+1),""))</f>
        <v>306871.0</v>
      </c>
      <c r="H152" t="inlineStr">
        <is>
          <t>partial</t>
        </is>
      </c>
      <c r="I152" t="inlineStr">
        <is>
          <t>Regression Cofficient and Standard Error  available</t>
        </is>
      </c>
      <c r="J152">
        <f>IF($BW152&lt;&gt;"",$BW152,"")</f>
        <v>2018.0</v>
      </c>
      <c r="K152">
        <f>IF($BX152&lt;&gt;"",$BX152,"")</f>
        <v>2022.0</v>
      </c>
      <c r="L152">
        <f>IF(AND(ISNUMBER($BW152),ISNUMBER($BX152)),($BW152+$BX152)/2,"")</f>
        <v>2020.0</v>
      </c>
      <c r="M152">
        <f>IF($L152&lt;&gt;"",$L152,"")</f>
        <v>2020.0</v>
      </c>
      <c r="N152">
        <f>IF(AND(ISNUMBER($BW152),ISNUMBER($BX152)),MIN(1,MAX(0,($BX152-2016+1)/($BX152-$BW152+1))),"")</f>
        <v>1.0</v>
      </c>
      <c r="O152">
        <f>IF(AND(ISNUMBER($BW152),ISNUMBER($BX152)),MIN(1,MAX(0,($BX152-2017+1)/($BX152-$BW152+1))),"")</f>
        <v>1.0</v>
      </c>
      <c r="P152">
        <f>IF(AND(ISNUMBER($BW152),ISNUMBER($BX152)),MIN(1,MAX(0,($BX152-2018+1)/($BX152-$BW152+1))),"")</f>
        <v>1.0</v>
      </c>
      <c r="Q152">
        <f>IF(AND(ISNUMBER($BW152),ISNUMBER($BX152)),MIN(1,MAX(0,($BX152-2019+1)/($BX152-$BW152+1))),"")</f>
        <v>0.8</v>
      </c>
      <c r="R152">
        <f>IF(AND(ISNUMBER($BW152),ISNUMBER($BX152)),MIN(1,MAX(0,($BX152-2016+1)/($BX152-$BW152+1))),"")</f>
        <v>1.0</v>
      </c>
      <c r="S152">
        <f>IF($L152&lt;&gt;"",IF($L152&gt;=2015.5,1,0),"")</f>
        <v>1.0</v>
      </c>
      <c r="T152">
        <f>IF($L152&lt;&gt;"",IF($L152&gt;=2016,1,0),"")</f>
        <v>1.0</v>
      </c>
      <c r="U152">
        <f>IF(ISNUMBER($BX152),IF($BX152&gt;=2016,1,0),"")</f>
        <v>1.0</v>
      </c>
      <c r="V152">
        <f>IF(ISNUMBER($BW152),IF($BW152&gt;=2016,1,0),"")</f>
        <v>1.0</v>
      </c>
      <c r="W152" t="str">
        <f>IF(AND(ISNUMBER($BW152),ISNUMBER($BX152)),IF($BW152&gt;=2016,"post-only",IF($BX152&lt;2016,"pre-only","mixed")),"")</f>
        <v>post-only</v>
      </c>
      <c r="X152">
        <f>IF(AND(ISNUMBER($BW152),ISNUMBER($BX152)),MIN(1,MAX(0,($BX152-2017+1)/($BX152-$BW152+1))),"")</f>
        <v>1.0</v>
      </c>
      <c r="Y152">
        <f>IF(AND(ISNUMBER($BW152),ISNUMBER($BX152)),MIN(1,MAX(0,($BX152-2018+1)/($BX152-$BW152+1))),"")</f>
        <v>1.0</v>
      </c>
      <c r="Z152">
        <f>IF(AND(ISNUMBER($BW152),ISNUMBER($BX152)),MIN(1,MAX(0,($BX152-2019+1)/($BX152-$BW152+1))),"")</f>
        <v>0.8</v>
      </c>
      <c r="AA152">
        <f>IF(ISNUMBER($BX152),IF($BX152&gt;=2017,1,0),"")</f>
        <v>1.0</v>
      </c>
      <c r="AB152">
        <f>IF(ISNUMBER($BX152),IF($BX152&gt;=2018,1,0),"")</f>
        <v>1.0</v>
      </c>
      <c r="AC152">
        <f>IF(ISNUMBER($BX152),IF($BX152&gt;=2019,1,0),"")</f>
        <v>1.0</v>
      </c>
      <c r="AD152">
        <f>IF($L152&lt;&gt;"",IF($L152&gt;2013,1,0),"")</f>
        <v>1.0</v>
      </c>
      <c r="AE152">
        <f>IF($L152&lt;&gt;"",1+IF($L152&gt;2011,1,0)+IF($L152&gt;2014,1,0),"")</f>
        <v>3.0</v>
      </c>
      <c r="AF152" t="inlineStr">
        <is>
          <t>loan (interest rate)</t>
        </is>
      </c>
      <c r="AG152" t="inlineStr">
        <is>
          <t>disclosure</t>
        </is>
      </c>
      <c r="AH152" t="inlineStr">
        <is>
          <t>99_NCE</t>
        </is>
      </c>
      <c r="AI152" t="inlineStr">
        <is>
          <t>with ETS/CT</t>
        </is>
      </c>
      <c r="AJ152" t="inlineStr">
        <is>
          <t>with ETS/CT</t>
        </is>
      </c>
      <c r="AK152" t="str">
        <f>IF(AND($CF152&lt;&gt;"",IFERROR(INDEX(subsample_country_map!$B:$B,MATCH($CF152,subsample_country_map!$A:$A,0)),"")&lt;&gt;""),INDEX(subsample_country_map!$B:$B,MATCH($CF152,subsample_country_map!$A:$A,0)),INDEX(lookup!$AA:$AA,MATCH($A152,lookup!$A:$A,0)))</f>
        <v>2_Europe</v>
      </c>
      <c r="AL152" t="str">
        <f>IF(AND($CF152&lt;&gt;"",IFERROR(INDEX(subsample_country_map!$C:$C,MATCH($CF152,subsample_country_map!$A:$A,0)),"")&lt;&gt;""),INDEX(subsample_country_map!$C:$C,MATCH($CF152,subsample_country_map!$A:$A,0)),INDEX(lookup!$AB:$AB,MATCH($A152,lookup!$A:$A,0)))</f>
        <v>99_NCE</v>
      </c>
      <c r="AM152" t="str">
        <f>IF(AND($CF152&lt;&gt;"",IFERROR(INDEX(subsample_country_map!$D:$D,MATCH($CF152,subsample_country_map!$A:$A,0)),"")&lt;&gt;""),INDEX(subsample_country_map!$D:$D,MATCH($CF152,subsample_country_map!$A:$A,0)),INDEX(lookup!$AC:$AC,MATCH($A152,lookup!$A:$A,0)))</f>
        <v>1_western</v>
      </c>
      <c r="AN152" t="str">
        <f>IF(AND($CF152&lt;&gt;"",IFERROR(INDEX(subsample_country_map!$E:$E,MATCH($CF152,subsample_country_map!$A:$A,0)),"")&lt;&gt;""),INDEX(subsample_country_map!$E:$E,MATCH($CF152,subsample_country_map!$A:$A,0)),INDEX(lookup!$AD:$AD,MATCH($A152,lookup!$A:$A,0)))</f>
        <v>99_NCE</v>
      </c>
      <c r="AO152" t="str">
        <f>INDEX(lookup!$Y:$Y,MATCH($A152,lookup!$A:$A,0))</f>
        <v>1_not published</v>
      </c>
      <c r="AP152" t="str">
        <f>INDEX(lookup!$Z:$Z,MATCH($A152,lookup!$A:$A,0))</f>
        <v>99_NCE</v>
      </c>
      <c r="AQ152" t="str">
        <f>INDEX(lookup!$W:$W,MATCH($A152,lookup!$A:$A,0))</f>
        <v>1_fin/acc/econ</v>
      </c>
      <c r="AS152" t="inlineStr">
        <is>
          <t>staging</t>
        </is>
      </c>
      <c r="AT152" t="inlineStr">
        <is>
          <t>good-CER</t>
        </is>
      </c>
      <c r="AU152" t="inlineStr">
        <is>
          <t>cost</t>
        </is>
      </c>
      <c r="AV152" t="inlineStr">
        <is>
          <t>-0.0948</t>
        </is>
      </c>
      <c r="AW152" t="inlineStr">
        <is>
          <t>0.00264</t>
        </is>
      </c>
      <c r="BA152" t="n">
        <v>306871</v>
      </c>
      <c r="BB152" t="inlineStr">
        <is>
          <t>0</t>
        </is>
      </c>
      <c r="BC152" t="inlineStr">
        <is>
          <t>FE</t>
        </is>
      </c>
      <c r="BD152" t="inlineStr">
        <is>
          <t>other:bank-time level</t>
        </is>
      </c>
      <c r="BE152" t="inlineStr">
        <is>
          <t>none</t>
        </is>
      </c>
      <c r="BI152" t="inlineStr">
        <is>
          <t>Table A3</t>
        </is>
      </c>
      <c r="BJ152" t="inlineStr">
        <is>
          <t>Column 2 (Bank+Time FE)</t>
        </is>
      </c>
      <c r="BK152" t="inlineStr">
        <is>
          <t>44</t>
        </is>
      </c>
      <c r="BL152" t="inlineStr">
        <is>
          <t>Targetf,t -0.0948*** (0.00264)</t>
        </is>
      </c>
      <c r="BM152" t="inlineStr">
        <is>
          <t>Targetf,t</t>
        </is>
      </c>
      <c r="BN152" t="inlineStr">
        <is>
          <t>Spreadb,f,t (monthly average credit spread over maturity-matched risk-free rate)</t>
        </is>
      </c>
      <c r="BO152" t="inlineStr">
        <is>
          <t>update</t>
        </is>
      </c>
      <c r="BP152" t="inlineStr">
        <is>
          <t>Altavilla et al (2024)</t>
        </is>
      </c>
      <c r="BQ152" t="inlineStr">
        <is>
          <t>computed</t>
        </is>
      </c>
      <c r="BT152" t="n">
        <v>0</v>
      </c>
      <c r="BU152" t="inlineStr">
        <is>
          <t>staging_Altavilla_et_al_2024.csv</t>
        </is>
      </c>
      <c r="BW152" t="n">
        <v>2018</v>
      </c>
      <c r="BX152" t="n">
        <v>2022</v>
      </c>
      <c r="BY152" t="inlineStr">
        <is>
          <t>multi: euro area (all euro-area countries; borrowers are publicly listed euro-area firms in AnaCredit)</t>
        </is>
      </c>
      <c r="BZ152" t="n">
        <v>2020</v>
      </c>
      <c r="CA152" t="n">
        <v>1</v>
      </c>
      <c r="CB152" t="n">
        <v>1</v>
      </c>
      <c r="CC152" t="n">
        <v>1</v>
      </c>
      <c r="CD152" t="n">
        <v>-0.0647772944599436</v>
      </c>
      <c r="CE152" t="n">
        <v>1</v>
      </c>
    </row>
    <row r="153">
      <c r="A153" t="inlineStr">
        <is>
          <t>Altavilla et al (2024)</t>
        </is>
      </c>
      <c r="B153" t="n">
        <v>1458</v>
      </c>
      <c r="C153" t="n">
        <v>-0.001170057152726746</v>
      </c>
      <c r="D153" t="n">
        <v>306788</v>
      </c>
      <c r="E153">
        <f>IF(ISNUMBER($BA153),$BA153,IF(AND(ISNUMBER($D153),ISNUMBER($BW153),ISNUMBER($BX153)),$D153*($BX153-$BW153+1),""))</f>
        <v>306788.0</v>
      </c>
      <c r="H153" t="inlineStr">
        <is>
          <t>partial</t>
        </is>
      </c>
      <c r="I153" t="inlineStr">
        <is>
          <t>Regression Cofficient and Standard Error  available</t>
        </is>
      </c>
      <c r="J153">
        <f>IF($BW153&lt;&gt;"",$BW153,"")</f>
        <v>2018.0</v>
      </c>
      <c r="K153">
        <f>IF($BX153&lt;&gt;"",$BX153,"")</f>
        <v>2022.0</v>
      </c>
      <c r="L153">
        <f>IF(AND(ISNUMBER($BW153),ISNUMBER($BX153)),($BW153+$BX153)/2,"")</f>
        <v>2020.0</v>
      </c>
      <c r="M153">
        <f>IF($L153&lt;&gt;"",$L153,"")</f>
        <v>2020.0</v>
      </c>
      <c r="N153">
        <f>IF(AND(ISNUMBER($BW153),ISNUMBER($BX153)),MIN(1,MAX(0,($BX153-2016+1)/($BX153-$BW153+1))),"")</f>
        <v>1.0</v>
      </c>
      <c r="O153">
        <f>IF(AND(ISNUMBER($BW153),ISNUMBER($BX153)),MIN(1,MAX(0,($BX153-2017+1)/($BX153-$BW153+1))),"")</f>
        <v>1.0</v>
      </c>
      <c r="P153">
        <f>IF(AND(ISNUMBER($BW153),ISNUMBER($BX153)),MIN(1,MAX(0,($BX153-2018+1)/($BX153-$BW153+1))),"")</f>
        <v>1.0</v>
      </c>
      <c r="Q153">
        <f>IF(AND(ISNUMBER($BW153),ISNUMBER($BX153)),MIN(1,MAX(0,($BX153-2019+1)/($BX153-$BW153+1))),"")</f>
        <v>0.8</v>
      </c>
      <c r="R153">
        <f>IF(AND(ISNUMBER($BW153),ISNUMBER($BX153)),MIN(1,MAX(0,($BX153-2016+1)/($BX153-$BW153+1))),"")</f>
        <v>1.0</v>
      </c>
      <c r="S153">
        <f>IF($L153&lt;&gt;"",IF($L153&gt;=2015.5,1,0),"")</f>
        <v>1.0</v>
      </c>
      <c r="T153">
        <f>IF($L153&lt;&gt;"",IF($L153&gt;=2016,1,0),"")</f>
        <v>1.0</v>
      </c>
      <c r="U153">
        <f>IF(ISNUMBER($BX153),IF($BX153&gt;=2016,1,0),"")</f>
        <v>1.0</v>
      </c>
      <c r="V153">
        <f>IF(ISNUMBER($BW153),IF($BW153&gt;=2016,1,0),"")</f>
        <v>1.0</v>
      </c>
      <c r="W153" t="str">
        <f>IF(AND(ISNUMBER($BW153),ISNUMBER($BX153)),IF($BW153&gt;=2016,"post-only",IF($BX153&lt;2016,"pre-only","mixed")),"")</f>
        <v>post-only</v>
      </c>
      <c r="X153">
        <f>IF(AND(ISNUMBER($BW153),ISNUMBER($BX153)),MIN(1,MAX(0,($BX153-2017+1)/($BX153-$BW153+1))),"")</f>
        <v>1.0</v>
      </c>
      <c r="Y153">
        <f>IF(AND(ISNUMBER($BW153),ISNUMBER($BX153)),MIN(1,MAX(0,($BX153-2018+1)/($BX153-$BW153+1))),"")</f>
        <v>1.0</v>
      </c>
      <c r="Z153">
        <f>IF(AND(ISNUMBER($BW153),ISNUMBER($BX153)),MIN(1,MAX(0,($BX153-2019+1)/($BX153-$BW153+1))),"")</f>
        <v>0.8</v>
      </c>
      <c r="AA153">
        <f>IF(ISNUMBER($BX153),IF($BX153&gt;=2017,1,0),"")</f>
        <v>1.0</v>
      </c>
      <c r="AB153">
        <f>IF(ISNUMBER($BX153),IF($BX153&gt;=2018,1,0),"")</f>
        <v>1.0</v>
      </c>
      <c r="AC153">
        <f>IF(ISNUMBER($BX153),IF($BX153&gt;=2019,1,0),"")</f>
        <v>1.0</v>
      </c>
      <c r="AD153">
        <f>IF($L153&lt;&gt;"",IF($L153&gt;2013,1,0),"")</f>
        <v>1.0</v>
      </c>
      <c r="AE153">
        <f>IF($L153&lt;&gt;"",1+IF($L153&gt;2011,1,0)+IF($L153&gt;2014,1,0),"")</f>
        <v>3.0</v>
      </c>
      <c r="AF153" t="inlineStr">
        <is>
          <t>loan (interest rate)</t>
        </is>
      </c>
      <c r="AG153" t="inlineStr">
        <is>
          <t>performance</t>
        </is>
      </c>
      <c r="AH153" t="inlineStr">
        <is>
          <t>99_NCE</t>
        </is>
      </c>
      <c r="AI153" t="inlineStr">
        <is>
          <t>with ETS/CT</t>
        </is>
      </c>
      <c r="AJ153" t="inlineStr">
        <is>
          <t>with ETS/CT</t>
        </is>
      </c>
      <c r="AK153" t="str">
        <f>IF(AND($CF153&lt;&gt;"",IFERROR(INDEX(subsample_country_map!$B:$B,MATCH($CF153,subsample_country_map!$A:$A,0)),"")&lt;&gt;""),INDEX(subsample_country_map!$B:$B,MATCH($CF153,subsample_country_map!$A:$A,0)),INDEX(lookup!$AA:$AA,MATCH($A153,lookup!$A:$A,0)))</f>
        <v>2_Europe</v>
      </c>
      <c r="AL153" t="str">
        <f>IF(AND($CF153&lt;&gt;"",IFERROR(INDEX(subsample_country_map!$C:$C,MATCH($CF153,subsample_country_map!$A:$A,0)),"")&lt;&gt;""),INDEX(subsample_country_map!$C:$C,MATCH($CF153,subsample_country_map!$A:$A,0)),INDEX(lookup!$AB:$AB,MATCH($A153,lookup!$A:$A,0)))</f>
        <v>99_NCE</v>
      </c>
      <c r="AM153" t="str">
        <f>IF(AND($CF153&lt;&gt;"",IFERROR(INDEX(subsample_country_map!$D:$D,MATCH($CF153,subsample_country_map!$A:$A,0)),"")&lt;&gt;""),INDEX(subsample_country_map!$D:$D,MATCH($CF153,subsample_country_map!$A:$A,0)),INDEX(lookup!$AC:$AC,MATCH($A153,lookup!$A:$A,0)))</f>
        <v>1_western</v>
      </c>
      <c r="AN153" t="str">
        <f>IF(AND($CF153&lt;&gt;"",IFERROR(INDEX(subsample_country_map!$E:$E,MATCH($CF153,subsample_country_map!$A:$A,0)),"")&lt;&gt;""),INDEX(subsample_country_map!$E:$E,MATCH($CF153,subsample_country_map!$A:$A,0)),INDEX(lookup!$AD:$AD,MATCH($A153,lookup!$A:$A,0)))</f>
        <v>99_NCE</v>
      </c>
      <c r="AO153" t="str">
        <f>INDEX(lookup!$Y:$Y,MATCH($A153,lookup!$A:$A,0))</f>
        <v>1_not published</v>
      </c>
      <c r="AP153" t="str">
        <f>INDEX(lookup!$Z:$Z,MATCH($A153,lookup!$A:$A,0))</f>
        <v>99_NCE</v>
      </c>
      <c r="AQ153" t="str">
        <f>INDEX(lookup!$W:$W,MATCH($A153,lookup!$A:$A,0))</f>
        <v>1_fin/acc/econ</v>
      </c>
      <c r="AS153" t="inlineStr">
        <is>
          <t>staging</t>
        </is>
      </c>
      <c r="AT153" t="inlineStr">
        <is>
          <t>bad-CER</t>
        </is>
      </c>
      <c r="AU153" t="inlineStr">
        <is>
          <t>cost</t>
        </is>
      </c>
      <c r="AV153" t="inlineStr">
        <is>
          <t>0.00674</t>
        </is>
      </c>
      <c r="AW153" t="inlineStr">
        <is>
          <t>0.0104</t>
        </is>
      </c>
      <c r="BA153" t="n">
        <v>306788</v>
      </c>
      <c r="BB153" t="inlineStr">
        <is>
          <t>as-stated:in the previous year (or quarter, depending on the firm's reporting frequency)</t>
        </is>
      </c>
      <c r="BC153" t="inlineStr">
        <is>
          <t>FE</t>
        </is>
      </c>
      <c r="BD153" t="inlineStr">
        <is>
          <t>other:bank-time level</t>
        </is>
      </c>
      <c r="BE153" t="inlineStr">
        <is>
          <t>none</t>
        </is>
      </c>
      <c r="BI153" t="inlineStr">
        <is>
          <t>Table A3</t>
        </is>
      </c>
      <c r="BJ153" t="inlineStr">
        <is>
          <t>Column 3 (Bank+Time+ILS FE)</t>
        </is>
      </c>
      <c r="BK153" t="inlineStr">
        <is>
          <t>44</t>
        </is>
      </c>
      <c r="BL153" t="inlineStr">
        <is>
          <t>Carbonf,t 0.00674 (0.0104)</t>
        </is>
      </c>
      <c r="BM153" t="inlineStr">
        <is>
          <t>Carbonf,t</t>
        </is>
      </c>
      <c r="BN153" t="inlineStr">
        <is>
          <t>Spreadb,f,t (monthly average credit spread over maturity-matched risk-free rate)</t>
        </is>
      </c>
      <c r="BO153" t="inlineStr">
        <is>
          <t>update</t>
        </is>
      </c>
      <c r="BP153" t="inlineStr">
        <is>
          <t>Altavilla et al (2024)</t>
        </is>
      </c>
      <c r="BQ153" t="inlineStr">
        <is>
          <t>computed</t>
        </is>
      </c>
      <c r="BT153" t="n">
        <v>0</v>
      </c>
      <c r="BU153" t="inlineStr">
        <is>
          <t>staging_Altavilla_et_al_2024.csv</t>
        </is>
      </c>
      <c r="BW153" t="n">
        <v>2018</v>
      </c>
      <c r="BX153" t="n">
        <v>2022</v>
      </c>
      <c r="BY153" t="inlineStr">
        <is>
          <t>multi: euro area (all euro-area countries; borrowers are publicly listed euro-area firms in AnaCredit)</t>
        </is>
      </c>
      <c r="BZ153" t="n">
        <v>2020</v>
      </c>
      <c r="CA153" t="n">
        <v>1</v>
      </c>
      <c r="CB153" t="n">
        <v>1</v>
      </c>
      <c r="CC153" t="n">
        <v>1</v>
      </c>
      <c r="CD153" t="n">
        <v>-0.001170057686676425</v>
      </c>
      <c r="CE153" t="n">
        <v>1</v>
      </c>
    </row>
    <row r="154">
      <c r="A154" t="inlineStr">
        <is>
          <t>Altavilla et al (2024)</t>
        </is>
      </c>
      <c r="B154" t="n">
        <v>1459</v>
      </c>
      <c r="C154" t="n">
        <v>-0.03947934681356185</v>
      </c>
      <c r="D154" t="n">
        <v>306788</v>
      </c>
      <c r="E154">
        <f>IF(ISNUMBER($BA154),$BA154,IF(AND(ISNUMBER($D154),ISNUMBER($BW154),ISNUMBER($BX154)),$D154*($BX154-$BW154+1),""))</f>
        <v>306788.0</v>
      </c>
      <c r="H154" t="inlineStr">
        <is>
          <t>partial</t>
        </is>
      </c>
      <c r="I154" t="inlineStr">
        <is>
          <t>Regression Cofficient and Standard Error  available</t>
        </is>
      </c>
      <c r="J154">
        <f>IF($BW154&lt;&gt;"",$BW154,"")</f>
        <v>2018.0</v>
      </c>
      <c r="K154">
        <f>IF($BX154&lt;&gt;"",$BX154,"")</f>
        <v>2022.0</v>
      </c>
      <c r="L154">
        <f>IF(AND(ISNUMBER($BW154),ISNUMBER($BX154)),($BW154+$BX154)/2,"")</f>
        <v>2020.0</v>
      </c>
      <c r="M154">
        <f>IF($L154&lt;&gt;"",$L154,"")</f>
        <v>2020.0</v>
      </c>
      <c r="N154">
        <f>IF(AND(ISNUMBER($BW154),ISNUMBER($BX154)),MIN(1,MAX(0,($BX154-2016+1)/($BX154-$BW154+1))),"")</f>
        <v>1.0</v>
      </c>
      <c r="O154">
        <f>IF(AND(ISNUMBER($BW154),ISNUMBER($BX154)),MIN(1,MAX(0,($BX154-2017+1)/($BX154-$BW154+1))),"")</f>
        <v>1.0</v>
      </c>
      <c r="P154">
        <f>IF(AND(ISNUMBER($BW154),ISNUMBER($BX154)),MIN(1,MAX(0,($BX154-2018+1)/($BX154-$BW154+1))),"")</f>
        <v>1.0</v>
      </c>
      <c r="Q154">
        <f>IF(AND(ISNUMBER($BW154),ISNUMBER($BX154)),MIN(1,MAX(0,($BX154-2019+1)/($BX154-$BW154+1))),"")</f>
        <v>0.8</v>
      </c>
      <c r="R154">
        <f>IF(AND(ISNUMBER($BW154),ISNUMBER($BX154)),MIN(1,MAX(0,($BX154-2016+1)/($BX154-$BW154+1))),"")</f>
        <v>1.0</v>
      </c>
      <c r="S154">
        <f>IF($L154&lt;&gt;"",IF($L154&gt;=2015.5,1,0),"")</f>
        <v>1.0</v>
      </c>
      <c r="T154">
        <f>IF($L154&lt;&gt;"",IF($L154&gt;=2016,1,0),"")</f>
        <v>1.0</v>
      </c>
      <c r="U154">
        <f>IF(ISNUMBER($BX154),IF($BX154&gt;=2016,1,0),"")</f>
        <v>1.0</v>
      </c>
      <c r="V154">
        <f>IF(ISNUMBER($BW154),IF($BW154&gt;=2016,1,0),"")</f>
        <v>1.0</v>
      </c>
      <c r="W154" t="str">
        <f>IF(AND(ISNUMBER($BW154),ISNUMBER($BX154)),IF($BW154&gt;=2016,"post-only",IF($BX154&lt;2016,"pre-only","mixed")),"")</f>
        <v>post-only</v>
      </c>
      <c r="X154">
        <f>IF(AND(ISNUMBER($BW154),ISNUMBER($BX154)),MIN(1,MAX(0,($BX154-2017+1)/($BX154-$BW154+1))),"")</f>
        <v>1.0</v>
      </c>
      <c r="Y154">
        <f>IF(AND(ISNUMBER($BW154),ISNUMBER($BX154)),MIN(1,MAX(0,($BX154-2018+1)/($BX154-$BW154+1))),"")</f>
        <v>1.0</v>
      </c>
      <c r="Z154">
        <f>IF(AND(ISNUMBER($BW154),ISNUMBER($BX154)),MIN(1,MAX(0,($BX154-2019+1)/($BX154-$BW154+1))),"")</f>
        <v>0.8</v>
      </c>
      <c r="AA154">
        <f>IF(ISNUMBER($BX154),IF($BX154&gt;=2017,1,0),"")</f>
        <v>1.0</v>
      </c>
      <c r="AB154">
        <f>IF(ISNUMBER($BX154),IF($BX154&gt;=2018,1,0),"")</f>
        <v>1.0</v>
      </c>
      <c r="AC154">
        <f>IF(ISNUMBER($BX154),IF($BX154&gt;=2019,1,0),"")</f>
        <v>1.0</v>
      </c>
      <c r="AD154">
        <f>IF($L154&lt;&gt;"",IF($L154&gt;2013,1,0),"")</f>
        <v>1.0</v>
      </c>
      <c r="AE154">
        <f>IF($L154&lt;&gt;"",1+IF($L154&gt;2011,1,0)+IF($L154&gt;2014,1,0),"")</f>
        <v>3.0</v>
      </c>
      <c r="AF154" t="inlineStr">
        <is>
          <t>loan (interest rate)</t>
        </is>
      </c>
      <c r="AG154" t="inlineStr">
        <is>
          <t>disclosure</t>
        </is>
      </c>
      <c r="AH154" t="inlineStr">
        <is>
          <t>99_NCE</t>
        </is>
      </c>
      <c r="AI154" t="inlineStr">
        <is>
          <t>with ETS/CT</t>
        </is>
      </c>
      <c r="AJ154" t="inlineStr">
        <is>
          <t>with ETS/CT</t>
        </is>
      </c>
      <c r="AK154" t="str">
        <f>IF(AND($CF154&lt;&gt;"",IFERROR(INDEX(subsample_country_map!$B:$B,MATCH($CF154,subsample_country_map!$A:$A,0)),"")&lt;&gt;""),INDEX(subsample_country_map!$B:$B,MATCH($CF154,subsample_country_map!$A:$A,0)),INDEX(lookup!$AA:$AA,MATCH($A154,lookup!$A:$A,0)))</f>
        <v>2_Europe</v>
      </c>
      <c r="AL154" t="str">
        <f>IF(AND($CF154&lt;&gt;"",IFERROR(INDEX(subsample_country_map!$C:$C,MATCH($CF154,subsample_country_map!$A:$A,0)),"")&lt;&gt;""),INDEX(subsample_country_map!$C:$C,MATCH($CF154,subsample_country_map!$A:$A,0)),INDEX(lookup!$AB:$AB,MATCH($A154,lookup!$A:$A,0)))</f>
        <v>99_NCE</v>
      </c>
      <c r="AM154" t="str">
        <f>IF(AND($CF154&lt;&gt;"",IFERROR(INDEX(subsample_country_map!$D:$D,MATCH($CF154,subsample_country_map!$A:$A,0)),"")&lt;&gt;""),INDEX(subsample_country_map!$D:$D,MATCH($CF154,subsample_country_map!$A:$A,0)),INDEX(lookup!$AC:$AC,MATCH($A154,lookup!$A:$A,0)))</f>
        <v>1_western</v>
      </c>
      <c r="AN154" t="str">
        <f>IF(AND($CF154&lt;&gt;"",IFERROR(INDEX(subsample_country_map!$E:$E,MATCH($CF154,subsample_country_map!$A:$A,0)),"")&lt;&gt;""),INDEX(subsample_country_map!$E:$E,MATCH($CF154,subsample_country_map!$A:$A,0)),INDEX(lookup!$AD:$AD,MATCH($A154,lookup!$A:$A,0)))</f>
        <v>99_NCE</v>
      </c>
      <c r="AO154" t="str">
        <f>INDEX(lookup!$Y:$Y,MATCH($A154,lookup!$A:$A,0))</f>
        <v>1_not published</v>
      </c>
      <c r="AP154" t="str">
        <f>INDEX(lookup!$Z:$Z,MATCH($A154,lookup!$A:$A,0))</f>
        <v>99_NCE</v>
      </c>
      <c r="AQ154" t="str">
        <f>INDEX(lookup!$W:$W,MATCH($A154,lookup!$A:$A,0))</f>
        <v>1_fin/acc/econ</v>
      </c>
      <c r="AS154" t="inlineStr">
        <is>
          <t>staging</t>
        </is>
      </c>
      <c r="AT154" t="inlineStr">
        <is>
          <t>good-CER</t>
        </is>
      </c>
      <c r="AU154" t="inlineStr">
        <is>
          <t>cost</t>
        </is>
      </c>
      <c r="AV154" t="inlineStr">
        <is>
          <t>-0.0604</t>
        </is>
      </c>
      <c r="AW154" t="inlineStr">
        <is>
          <t>0.00276</t>
        </is>
      </c>
      <c r="BA154" t="n">
        <v>306788</v>
      </c>
      <c r="BB154" t="inlineStr">
        <is>
          <t>0</t>
        </is>
      </c>
      <c r="BC154" t="inlineStr">
        <is>
          <t>FE</t>
        </is>
      </c>
      <c r="BD154" t="inlineStr">
        <is>
          <t>other:bank-time level</t>
        </is>
      </c>
      <c r="BE154" t="inlineStr">
        <is>
          <t>none</t>
        </is>
      </c>
      <c r="BI154" t="inlineStr">
        <is>
          <t>Table A3</t>
        </is>
      </c>
      <c r="BJ154" t="inlineStr">
        <is>
          <t>Column 3 (Bank+Time+ILS FE)</t>
        </is>
      </c>
      <c r="BK154" t="inlineStr">
        <is>
          <t>44</t>
        </is>
      </c>
      <c r="BL154" t="inlineStr">
        <is>
          <t>Targetf,t -0.0604*** (0.00276)</t>
        </is>
      </c>
      <c r="BM154" t="inlineStr">
        <is>
          <t>Targetf,t</t>
        </is>
      </c>
      <c r="BN154" t="inlineStr">
        <is>
          <t>Spreadb,f,t (monthly average credit spread over maturity-matched risk-free rate)</t>
        </is>
      </c>
      <c r="BO154" t="inlineStr">
        <is>
          <t>update</t>
        </is>
      </c>
      <c r="BP154" t="inlineStr">
        <is>
          <t>Altavilla et al (2024)</t>
        </is>
      </c>
      <c r="BQ154" t="inlineStr">
        <is>
          <t>computed</t>
        </is>
      </c>
      <c r="BT154" t="n">
        <v>0</v>
      </c>
      <c r="BU154" t="inlineStr">
        <is>
          <t>staging_Altavilla_et_al_2024.csv</t>
        </is>
      </c>
      <c r="BW154" t="n">
        <v>2018</v>
      </c>
      <c r="BX154" t="n">
        <v>2022</v>
      </c>
      <c r="BY154" t="inlineStr">
        <is>
          <t>multi: euro area (all euro-area countries; borrowers are publicly listed euro-area firms in AnaCredit)</t>
        </is>
      </c>
      <c r="BZ154" t="n">
        <v>2020</v>
      </c>
      <c r="CA154" t="n">
        <v>1</v>
      </c>
      <c r="CB154" t="n">
        <v>1</v>
      </c>
      <c r="CC154" t="n">
        <v>1</v>
      </c>
      <c r="CD154" t="n">
        <v>-0.0394998771006982</v>
      </c>
      <c r="CE154" t="n">
        <v>1</v>
      </c>
    </row>
    <row r="155">
      <c r="A155" t="inlineStr">
        <is>
          <t>Altavilla et al (2024)</t>
        </is>
      </c>
      <c r="B155" t="n">
        <v>1460</v>
      </c>
      <c r="C155" t="n">
        <v>-0.02010177928842682</v>
      </c>
      <c r="D155" t="n">
        <v>305401</v>
      </c>
      <c r="E155">
        <f>IF(ISNUMBER($BA155),$BA155,IF(AND(ISNUMBER($D155),ISNUMBER($BW155),ISNUMBER($BX155)),$D155*($BX155-$BW155+1),""))</f>
        <v>305401.0</v>
      </c>
      <c r="H155" t="inlineStr">
        <is>
          <t>partial</t>
        </is>
      </c>
      <c r="I155" t="inlineStr">
        <is>
          <t>Regression Cofficient and Standard Error  available</t>
        </is>
      </c>
      <c r="J155">
        <f>IF($BW155&lt;&gt;"",$BW155,"")</f>
        <v>2018.0</v>
      </c>
      <c r="K155">
        <f>IF($BX155&lt;&gt;"",$BX155,"")</f>
        <v>2022.0</v>
      </c>
      <c r="L155">
        <f>IF(AND(ISNUMBER($BW155),ISNUMBER($BX155)),($BW155+$BX155)/2,"")</f>
        <v>2020.0</v>
      </c>
      <c r="M155">
        <f>IF($L155&lt;&gt;"",$L155,"")</f>
        <v>2020.0</v>
      </c>
      <c r="N155">
        <f>IF(AND(ISNUMBER($BW155),ISNUMBER($BX155)),MIN(1,MAX(0,($BX155-2016+1)/($BX155-$BW155+1))),"")</f>
        <v>1.0</v>
      </c>
      <c r="O155">
        <f>IF(AND(ISNUMBER($BW155),ISNUMBER($BX155)),MIN(1,MAX(0,($BX155-2017+1)/($BX155-$BW155+1))),"")</f>
        <v>1.0</v>
      </c>
      <c r="P155">
        <f>IF(AND(ISNUMBER($BW155),ISNUMBER($BX155)),MIN(1,MAX(0,($BX155-2018+1)/($BX155-$BW155+1))),"")</f>
        <v>1.0</v>
      </c>
      <c r="Q155">
        <f>IF(AND(ISNUMBER($BW155),ISNUMBER($BX155)),MIN(1,MAX(0,($BX155-2019+1)/($BX155-$BW155+1))),"")</f>
        <v>0.8</v>
      </c>
      <c r="R155">
        <f>IF(AND(ISNUMBER($BW155),ISNUMBER($BX155)),MIN(1,MAX(0,($BX155-2016+1)/($BX155-$BW155+1))),"")</f>
        <v>1.0</v>
      </c>
      <c r="S155">
        <f>IF($L155&lt;&gt;"",IF($L155&gt;=2015.5,1,0),"")</f>
        <v>1.0</v>
      </c>
      <c r="T155">
        <f>IF($L155&lt;&gt;"",IF($L155&gt;=2016,1,0),"")</f>
        <v>1.0</v>
      </c>
      <c r="U155">
        <f>IF(ISNUMBER($BX155),IF($BX155&gt;=2016,1,0),"")</f>
        <v>1.0</v>
      </c>
      <c r="V155">
        <f>IF(ISNUMBER($BW155),IF($BW155&gt;=2016,1,0),"")</f>
        <v>1.0</v>
      </c>
      <c r="W155" t="str">
        <f>IF(AND(ISNUMBER($BW155),ISNUMBER($BX155)),IF($BW155&gt;=2016,"post-only",IF($BX155&lt;2016,"pre-only","mixed")),"")</f>
        <v>post-only</v>
      </c>
      <c r="X155">
        <f>IF(AND(ISNUMBER($BW155),ISNUMBER($BX155)),MIN(1,MAX(0,($BX155-2017+1)/($BX155-$BW155+1))),"")</f>
        <v>1.0</v>
      </c>
      <c r="Y155">
        <f>IF(AND(ISNUMBER($BW155),ISNUMBER($BX155)),MIN(1,MAX(0,($BX155-2018+1)/($BX155-$BW155+1))),"")</f>
        <v>1.0</v>
      </c>
      <c r="Z155">
        <f>IF(AND(ISNUMBER($BW155),ISNUMBER($BX155)),MIN(1,MAX(0,($BX155-2019+1)/($BX155-$BW155+1))),"")</f>
        <v>0.8</v>
      </c>
      <c r="AA155">
        <f>IF(ISNUMBER($BX155),IF($BX155&gt;=2017,1,0),"")</f>
        <v>1.0</v>
      </c>
      <c r="AB155">
        <f>IF(ISNUMBER($BX155),IF($BX155&gt;=2018,1,0),"")</f>
        <v>1.0</v>
      </c>
      <c r="AC155">
        <f>IF(ISNUMBER($BX155),IF($BX155&gt;=2019,1,0),"")</f>
        <v>1.0</v>
      </c>
      <c r="AD155">
        <f>IF($L155&lt;&gt;"",IF($L155&gt;2013,1,0),"")</f>
        <v>1.0</v>
      </c>
      <c r="AE155">
        <f>IF($L155&lt;&gt;"",1+IF($L155&gt;2011,1,0)+IF($L155&gt;2014,1,0),"")</f>
        <v>3.0</v>
      </c>
      <c r="AF155" t="inlineStr">
        <is>
          <t>loan (interest rate)</t>
        </is>
      </c>
      <c r="AG155" t="inlineStr">
        <is>
          <t>performance</t>
        </is>
      </c>
      <c r="AH155" t="inlineStr">
        <is>
          <t>99_NCE</t>
        </is>
      </c>
      <c r="AI155" t="inlineStr">
        <is>
          <t>with ETS/CT</t>
        </is>
      </c>
      <c r="AJ155" t="inlineStr">
        <is>
          <t>with ETS/CT</t>
        </is>
      </c>
      <c r="AK155" t="str">
        <f>IF(AND($CF155&lt;&gt;"",IFERROR(INDEX(subsample_country_map!$B:$B,MATCH($CF155,subsample_country_map!$A:$A,0)),"")&lt;&gt;""),INDEX(subsample_country_map!$B:$B,MATCH($CF155,subsample_country_map!$A:$A,0)),INDEX(lookup!$AA:$AA,MATCH($A155,lookup!$A:$A,0)))</f>
        <v>2_Europe</v>
      </c>
      <c r="AL155" t="str">
        <f>IF(AND($CF155&lt;&gt;"",IFERROR(INDEX(subsample_country_map!$C:$C,MATCH($CF155,subsample_country_map!$A:$A,0)),"")&lt;&gt;""),INDEX(subsample_country_map!$C:$C,MATCH($CF155,subsample_country_map!$A:$A,0)),INDEX(lookup!$AB:$AB,MATCH($A155,lookup!$A:$A,0)))</f>
        <v>99_NCE</v>
      </c>
      <c r="AM155" t="str">
        <f>IF(AND($CF155&lt;&gt;"",IFERROR(INDEX(subsample_country_map!$D:$D,MATCH($CF155,subsample_country_map!$A:$A,0)),"")&lt;&gt;""),INDEX(subsample_country_map!$D:$D,MATCH($CF155,subsample_country_map!$A:$A,0)),INDEX(lookup!$AC:$AC,MATCH($A155,lookup!$A:$A,0)))</f>
        <v>1_western</v>
      </c>
      <c r="AN155" t="str">
        <f>IF(AND($CF155&lt;&gt;"",IFERROR(INDEX(subsample_country_map!$E:$E,MATCH($CF155,subsample_country_map!$A:$A,0)),"")&lt;&gt;""),INDEX(subsample_country_map!$E:$E,MATCH($CF155,subsample_country_map!$A:$A,0)),INDEX(lookup!$AD:$AD,MATCH($A155,lookup!$A:$A,0)))</f>
        <v>99_NCE</v>
      </c>
      <c r="AO155" t="str">
        <f>INDEX(lookup!$Y:$Y,MATCH($A155,lookup!$A:$A,0))</f>
        <v>1_not published</v>
      </c>
      <c r="AP155" t="str">
        <f>INDEX(lookup!$Z:$Z,MATCH($A155,lookup!$A:$A,0))</f>
        <v>99_NCE</v>
      </c>
      <c r="AQ155" t="str">
        <f>INDEX(lookup!$W:$W,MATCH($A155,lookup!$A:$A,0))</f>
        <v>1_fin/acc/econ</v>
      </c>
      <c r="AS155" t="inlineStr">
        <is>
          <t>staging</t>
        </is>
      </c>
      <c r="AT155" t="inlineStr">
        <is>
          <t>bad-CER</t>
        </is>
      </c>
      <c r="AU155" t="inlineStr">
        <is>
          <t>cost</t>
        </is>
      </c>
      <c r="AV155" t="inlineStr">
        <is>
          <t>0.140</t>
        </is>
      </c>
      <c r="AW155" t="inlineStr">
        <is>
          <t>0.0126</t>
        </is>
      </c>
      <c r="BA155" t="n">
        <v>305401</v>
      </c>
      <c r="BB155" t="inlineStr">
        <is>
          <t>as-stated:in the previous year (or quarter, depending on the firm's reporting frequency)</t>
        </is>
      </c>
      <c r="BC155" t="inlineStr">
        <is>
          <t>FE</t>
        </is>
      </c>
      <c r="BD155" t="inlineStr">
        <is>
          <t>other:bank-time level</t>
        </is>
      </c>
      <c r="BE155" t="inlineStr">
        <is>
          <t>none</t>
        </is>
      </c>
      <c r="BI155" t="inlineStr">
        <is>
          <t>Table A3</t>
        </is>
      </c>
      <c r="BJ155" t="inlineStr">
        <is>
          <t>Column 4 (Bank+ILSxTime FE)</t>
        </is>
      </c>
      <c r="BK155" t="inlineStr">
        <is>
          <t>44</t>
        </is>
      </c>
      <c r="BL155" t="inlineStr">
        <is>
          <t>Carbonf,t 0.140*** (0.0126)</t>
        </is>
      </c>
      <c r="BM155" t="inlineStr">
        <is>
          <t>Carbonf,t</t>
        </is>
      </c>
      <c r="BN155" t="inlineStr">
        <is>
          <t>Spreadb,f,t (monthly average credit spread over maturity-matched risk-free rate)</t>
        </is>
      </c>
      <c r="BO155" t="inlineStr">
        <is>
          <t>update</t>
        </is>
      </c>
      <c r="BP155" t="inlineStr">
        <is>
          <t>Altavilla et al (2024)</t>
        </is>
      </c>
      <c r="BQ155" t="inlineStr">
        <is>
          <t>computed</t>
        </is>
      </c>
      <c r="BT155" t="n">
        <v>0</v>
      </c>
      <c r="BU155" t="inlineStr">
        <is>
          <t>staging_Altavilla_et_al_2024.csv</t>
        </is>
      </c>
      <c r="BW155" t="n">
        <v>2018</v>
      </c>
      <c r="BX155" t="n">
        <v>2022</v>
      </c>
      <c r="BY155" t="inlineStr">
        <is>
          <t>multi: euro area (all euro-area countries; borrowers are publicly listed euro-area firms in AnaCredit)</t>
        </is>
      </c>
      <c r="BZ155" t="n">
        <v>2020</v>
      </c>
      <c r="CA155" t="n">
        <v>1</v>
      </c>
      <c r="CB155" t="n">
        <v>1</v>
      </c>
      <c r="CC155" t="n">
        <v>1</v>
      </c>
      <c r="CD155" t="n">
        <v>-0.02010448753098159</v>
      </c>
      <c r="CE155" t="n">
        <v>1</v>
      </c>
    </row>
    <row r="156">
      <c r="A156" t="inlineStr">
        <is>
          <t>Altavilla et al (2024)</t>
        </is>
      </c>
      <c r="B156" t="n">
        <v>1461</v>
      </c>
      <c r="C156" t="n">
        <v>-0.04476493441466087</v>
      </c>
      <c r="D156" t="n">
        <v>305401</v>
      </c>
      <c r="E156">
        <f>IF(ISNUMBER($BA156),$BA156,IF(AND(ISNUMBER($D156),ISNUMBER($BW156),ISNUMBER($BX156)),$D156*($BX156-$BW156+1),""))</f>
        <v>305401.0</v>
      </c>
      <c r="H156" t="inlineStr">
        <is>
          <t>partial</t>
        </is>
      </c>
      <c r="I156" t="inlineStr">
        <is>
          <t>Regression Cofficient and Standard Error  available</t>
        </is>
      </c>
      <c r="J156">
        <f>IF($BW156&lt;&gt;"",$BW156,"")</f>
        <v>2018.0</v>
      </c>
      <c r="K156">
        <f>IF($BX156&lt;&gt;"",$BX156,"")</f>
        <v>2022.0</v>
      </c>
      <c r="L156">
        <f>IF(AND(ISNUMBER($BW156),ISNUMBER($BX156)),($BW156+$BX156)/2,"")</f>
        <v>2020.0</v>
      </c>
      <c r="M156">
        <f>IF($L156&lt;&gt;"",$L156,"")</f>
        <v>2020.0</v>
      </c>
      <c r="N156">
        <f>IF(AND(ISNUMBER($BW156),ISNUMBER($BX156)),MIN(1,MAX(0,($BX156-2016+1)/($BX156-$BW156+1))),"")</f>
        <v>1.0</v>
      </c>
      <c r="O156">
        <f>IF(AND(ISNUMBER($BW156),ISNUMBER($BX156)),MIN(1,MAX(0,($BX156-2017+1)/($BX156-$BW156+1))),"")</f>
        <v>1.0</v>
      </c>
      <c r="P156">
        <f>IF(AND(ISNUMBER($BW156),ISNUMBER($BX156)),MIN(1,MAX(0,($BX156-2018+1)/($BX156-$BW156+1))),"")</f>
        <v>1.0</v>
      </c>
      <c r="Q156">
        <f>IF(AND(ISNUMBER($BW156),ISNUMBER($BX156)),MIN(1,MAX(0,($BX156-2019+1)/($BX156-$BW156+1))),"")</f>
        <v>0.8</v>
      </c>
      <c r="R156">
        <f>IF(AND(ISNUMBER($BW156),ISNUMBER($BX156)),MIN(1,MAX(0,($BX156-2016+1)/($BX156-$BW156+1))),"")</f>
        <v>1.0</v>
      </c>
      <c r="S156">
        <f>IF($L156&lt;&gt;"",IF($L156&gt;=2015.5,1,0),"")</f>
        <v>1.0</v>
      </c>
      <c r="T156">
        <f>IF($L156&lt;&gt;"",IF($L156&gt;=2016,1,0),"")</f>
        <v>1.0</v>
      </c>
      <c r="U156">
        <f>IF(ISNUMBER($BX156),IF($BX156&gt;=2016,1,0),"")</f>
        <v>1.0</v>
      </c>
      <c r="V156">
        <f>IF(ISNUMBER($BW156),IF($BW156&gt;=2016,1,0),"")</f>
        <v>1.0</v>
      </c>
      <c r="W156" t="str">
        <f>IF(AND(ISNUMBER($BW156),ISNUMBER($BX156)),IF($BW156&gt;=2016,"post-only",IF($BX156&lt;2016,"pre-only","mixed")),"")</f>
        <v>post-only</v>
      </c>
      <c r="X156">
        <f>IF(AND(ISNUMBER($BW156),ISNUMBER($BX156)),MIN(1,MAX(0,($BX156-2017+1)/($BX156-$BW156+1))),"")</f>
        <v>1.0</v>
      </c>
      <c r="Y156">
        <f>IF(AND(ISNUMBER($BW156),ISNUMBER($BX156)),MIN(1,MAX(0,($BX156-2018+1)/($BX156-$BW156+1))),"")</f>
        <v>1.0</v>
      </c>
      <c r="Z156">
        <f>IF(AND(ISNUMBER($BW156),ISNUMBER($BX156)),MIN(1,MAX(0,($BX156-2019+1)/($BX156-$BW156+1))),"")</f>
        <v>0.8</v>
      </c>
      <c r="AA156">
        <f>IF(ISNUMBER($BX156),IF($BX156&gt;=2017,1,0),"")</f>
        <v>1.0</v>
      </c>
      <c r="AB156">
        <f>IF(ISNUMBER($BX156),IF($BX156&gt;=2018,1,0),"")</f>
        <v>1.0</v>
      </c>
      <c r="AC156">
        <f>IF(ISNUMBER($BX156),IF($BX156&gt;=2019,1,0),"")</f>
        <v>1.0</v>
      </c>
      <c r="AD156">
        <f>IF($L156&lt;&gt;"",IF($L156&gt;2013,1,0),"")</f>
        <v>1.0</v>
      </c>
      <c r="AE156">
        <f>IF($L156&lt;&gt;"",1+IF($L156&gt;2011,1,0)+IF($L156&gt;2014,1,0),"")</f>
        <v>3.0</v>
      </c>
      <c r="AF156" t="inlineStr">
        <is>
          <t>loan (interest rate)</t>
        </is>
      </c>
      <c r="AG156" t="inlineStr">
        <is>
          <t>disclosure</t>
        </is>
      </c>
      <c r="AH156" t="inlineStr">
        <is>
          <t>99_NCE</t>
        </is>
      </c>
      <c r="AI156" t="inlineStr">
        <is>
          <t>with ETS/CT</t>
        </is>
      </c>
      <c r="AJ156" t="inlineStr">
        <is>
          <t>with ETS/CT</t>
        </is>
      </c>
      <c r="AK156" t="str">
        <f>IF(AND($CF156&lt;&gt;"",IFERROR(INDEX(subsample_country_map!$B:$B,MATCH($CF156,subsample_country_map!$A:$A,0)),"")&lt;&gt;""),INDEX(subsample_country_map!$B:$B,MATCH($CF156,subsample_country_map!$A:$A,0)),INDEX(lookup!$AA:$AA,MATCH($A156,lookup!$A:$A,0)))</f>
        <v>2_Europe</v>
      </c>
      <c r="AL156" t="str">
        <f>IF(AND($CF156&lt;&gt;"",IFERROR(INDEX(subsample_country_map!$C:$C,MATCH($CF156,subsample_country_map!$A:$A,0)),"")&lt;&gt;""),INDEX(subsample_country_map!$C:$C,MATCH($CF156,subsample_country_map!$A:$A,0)),INDEX(lookup!$AB:$AB,MATCH($A156,lookup!$A:$A,0)))</f>
        <v>99_NCE</v>
      </c>
      <c r="AM156" t="str">
        <f>IF(AND($CF156&lt;&gt;"",IFERROR(INDEX(subsample_country_map!$D:$D,MATCH($CF156,subsample_country_map!$A:$A,0)),"")&lt;&gt;""),INDEX(subsample_country_map!$D:$D,MATCH($CF156,subsample_country_map!$A:$A,0)),INDEX(lookup!$AC:$AC,MATCH($A156,lookup!$A:$A,0)))</f>
        <v>1_western</v>
      </c>
      <c r="AN156" t="str">
        <f>IF(AND($CF156&lt;&gt;"",IFERROR(INDEX(subsample_country_map!$E:$E,MATCH($CF156,subsample_country_map!$A:$A,0)),"")&lt;&gt;""),INDEX(subsample_country_map!$E:$E,MATCH($CF156,subsample_country_map!$A:$A,0)),INDEX(lookup!$AD:$AD,MATCH($A156,lookup!$A:$A,0)))</f>
        <v>99_NCE</v>
      </c>
      <c r="AO156" t="str">
        <f>INDEX(lookup!$Y:$Y,MATCH($A156,lookup!$A:$A,0))</f>
        <v>1_not published</v>
      </c>
      <c r="AP156" t="str">
        <f>INDEX(lookup!$Z:$Z,MATCH($A156,lookup!$A:$A,0))</f>
        <v>99_NCE</v>
      </c>
      <c r="AQ156" t="str">
        <f>INDEX(lookup!$W:$W,MATCH($A156,lookup!$A:$A,0))</f>
        <v>1_fin/acc/econ</v>
      </c>
      <c r="AS156" t="inlineStr">
        <is>
          <t>staging</t>
        </is>
      </c>
      <c r="AT156" t="inlineStr">
        <is>
          <t>good-CER</t>
        </is>
      </c>
      <c r="AU156" t="inlineStr">
        <is>
          <t>cost</t>
        </is>
      </c>
      <c r="AV156" t="inlineStr">
        <is>
          <t>-0.0837</t>
        </is>
      </c>
      <c r="AW156" t="inlineStr">
        <is>
          <t>0.00338</t>
        </is>
      </c>
      <c r="BA156" t="n">
        <v>305401</v>
      </c>
      <c r="BB156" t="inlineStr">
        <is>
          <t>0</t>
        </is>
      </c>
      <c r="BC156" t="inlineStr">
        <is>
          <t>FE</t>
        </is>
      </c>
      <c r="BD156" t="inlineStr">
        <is>
          <t>other:bank-time level</t>
        </is>
      </c>
      <c r="BE156" t="inlineStr">
        <is>
          <t>none</t>
        </is>
      </c>
      <c r="BI156" t="inlineStr">
        <is>
          <t>Table A3</t>
        </is>
      </c>
      <c r="BJ156" t="inlineStr">
        <is>
          <t>Column 4 (Bank+ILSxTime FE)</t>
        </is>
      </c>
      <c r="BK156" t="inlineStr">
        <is>
          <t>44</t>
        </is>
      </c>
      <c r="BL156" t="inlineStr">
        <is>
          <t>Targetf,t -0.0837*** (0.00338)</t>
        </is>
      </c>
      <c r="BM156" t="inlineStr">
        <is>
          <t>Targetf,t</t>
        </is>
      </c>
      <c r="BN156" t="inlineStr">
        <is>
          <t>Spreadb,f,t (monthly average credit spread over maturity-matched risk-free rate)</t>
        </is>
      </c>
      <c r="BO156" t="inlineStr">
        <is>
          <t>update</t>
        </is>
      </c>
      <c r="BP156" t="inlineStr">
        <is>
          <t>Altavilla et al (2024)</t>
        </is>
      </c>
      <c r="BQ156" t="inlineStr">
        <is>
          <t>computed</t>
        </is>
      </c>
      <c r="BT156" t="n">
        <v>0</v>
      </c>
      <c r="BU156" t="inlineStr">
        <is>
          <t>staging_Altavilla_et_al_2024.csv</t>
        </is>
      </c>
      <c r="BW156" t="n">
        <v>2018</v>
      </c>
      <c r="BX156" t="n">
        <v>2022</v>
      </c>
      <c r="BY156" t="inlineStr">
        <is>
          <t>multi: euro area (all euro-area countries; borrowers are publicly listed euro-area firms in AnaCredit)</t>
        </is>
      </c>
      <c r="BZ156" t="n">
        <v>2020</v>
      </c>
      <c r="CA156" t="n">
        <v>1</v>
      </c>
      <c r="CB156" t="n">
        <v>1</v>
      </c>
      <c r="CC156" t="n">
        <v>1</v>
      </c>
      <c r="CD156" t="n">
        <v>-0.04479487189230047</v>
      </c>
      <c r="CE156" t="n">
        <v>1</v>
      </c>
    </row>
    <row r="157">
      <c r="A157" t="inlineStr">
        <is>
          <t>Altavilla et al (2024)</t>
        </is>
      </c>
      <c r="B157" t="n">
        <v>1462</v>
      </c>
      <c r="C157" t="n">
        <v>-0.001368597577247747</v>
      </c>
      <c r="D157" t="n">
        <v>306864</v>
      </c>
      <c r="E157">
        <f>IF(ISNUMBER($BA157),$BA157,IF(AND(ISNUMBER($D157),ISNUMBER($BW157),ISNUMBER($BX157)),$D157*($BX157-$BW157+1),""))</f>
        <v>306864.0</v>
      </c>
      <c r="H157" t="inlineStr">
        <is>
          <t>partial</t>
        </is>
      </c>
      <c r="I157" t="inlineStr">
        <is>
          <t>Regression Cofficient and Standard Error  available</t>
        </is>
      </c>
      <c r="J157">
        <f>IF($BW157&lt;&gt;"",$BW157,"")</f>
        <v>2018.0</v>
      </c>
      <c r="K157">
        <f>IF($BX157&lt;&gt;"",$BX157,"")</f>
        <v>2022.0</v>
      </c>
      <c r="L157">
        <f>IF(AND(ISNUMBER($BW157),ISNUMBER($BX157)),($BW157+$BX157)/2,"")</f>
        <v>2020.0</v>
      </c>
      <c r="M157">
        <f>IF($L157&lt;&gt;"",$L157,"")</f>
        <v>2020.0</v>
      </c>
      <c r="N157">
        <f>IF(AND(ISNUMBER($BW157),ISNUMBER($BX157)),MIN(1,MAX(0,($BX157-2016+1)/($BX157-$BW157+1))),"")</f>
        <v>1.0</v>
      </c>
      <c r="O157">
        <f>IF(AND(ISNUMBER($BW157),ISNUMBER($BX157)),MIN(1,MAX(0,($BX157-2017+1)/($BX157-$BW157+1))),"")</f>
        <v>1.0</v>
      </c>
      <c r="P157">
        <f>IF(AND(ISNUMBER($BW157),ISNUMBER($BX157)),MIN(1,MAX(0,($BX157-2018+1)/($BX157-$BW157+1))),"")</f>
        <v>1.0</v>
      </c>
      <c r="Q157">
        <f>IF(AND(ISNUMBER($BW157),ISNUMBER($BX157)),MIN(1,MAX(0,($BX157-2019+1)/($BX157-$BW157+1))),"")</f>
        <v>0.8</v>
      </c>
      <c r="R157">
        <f>IF(AND(ISNUMBER($BW157),ISNUMBER($BX157)),MIN(1,MAX(0,($BX157-2016+1)/($BX157-$BW157+1))),"")</f>
        <v>1.0</v>
      </c>
      <c r="S157">
        <f>IF($L157&lt;&gt;"",IF($L157&gt;=2015.5,1,0),"")</f>
        <v>1.0</v>
      </c>
      <c r="T157">
        <f>IF($L157&lt;&gt;"",IF($L157&gt;=2016,1,0),"")</f>
        <v>1.0</v>
      </c>
      <c r="U157">
        <f>IF(ISNUMBER($BX157),IF($BX157&gt;=2016,1,0),"")</f>
        <v>1.0</v>
      </c>
      <c r="V157">
        <f>IF(ISNUMBER($BW157),IF($BW157&gt;=2016,1,0),"")</f>
        <v>1.0</v>
      </c>
      <c r="W157" t="str">
        <f>IF(AND(ISNUMBER($BW157),ISNUMBER($BX157)),IF($BW157&gt;=2016,"post-only",IF($BX157&lt;2016,"pre-only","mixed")),"")</f>
        <v>post-only</v>
      </c>
      <c r="X157">
        <f>IF(AND(ISNUMBER($BW157),ISNUMBER($BX157)),MIN(1,MAX(0,($BX157-2017+1)/($BX157-$BW157+1))),"")</f>
        <v>1.0</v>
      </c>
      <c r="Y157">
        <f>IF(AND(ISNUMBER($BW157),ISNUMBER($BX157)),MIN(1,MAX(0,($BX157-2018+1)/($BX157-$BW157+1))),"")</f>
        <v>1.0</v>
      </c>
      <c r="Z157">
        <f>IF(AND(ISNUMBER($BW157),ISNUMBER($BX157)),MIN(1,MAX(0,($BX157-2019+1)/($BX157-$BW157+1))),"")</f>
        <v>0.8</v>
      </c>
      <c r="AA157">
        <f>IF(ISNUMBER($BX157),IF($BX157&gt;=2017,1,0),"")</f>
        <v>1.0</v>
      </c>
      <c r="AB157">
        <f>IF(ISNUMBER($BX157),IF($BX157&gt;=2018,1,0),"")</f>
        <v>1.0</v>
      </c>
      <c r="AC157">
        <f>IF(ISNUMBER($BX157),IF($BX157&gt;=2019,1,0),"")</f>
        <v>1.0</v>
      </c>
      <c r="AD157">
        <f>IF($L157&lt;&gt;"",IF($L157&gt;2013,1,0),"")</f>
        <v>1.0</v>
      </c>
      <c r="AE157">
        <f>IF($L157&lt;&gt;"",1+IF($L157&gt;2011,1,0)+IF($L157&gt;2014,1,0),"")</f>
        <v>3.0</v>
      </c>
      <c r="AF157" t="inlineStr">
        <is>
          <t>loan (interest rate)</t>
        </is>
      </c>
      <c r="AG157" t="inlineStr">
        <is>
          <t>performance</t>
        </is>
      </c>
      <c r="AH157" t="inlineStr">
        <is>
          <t>99_NCE</t>
        </is>
      </c>
      <c r="AI157" t="inlineStr">
        <is>
          <t>with ETS/CT</t>
        </is>
      </c>
      <c r="AJ157" t="inlineStr">
        <is>
          <t>with ETS/CT</t>
        </is>
      </c>
      <c r="AK157" t="str">
        <f>IF(AND($CF157&lt;&gt;"",IFERROR(INDEX(subsample_country_map!$B:$B,MATCH($CF157,subsample_country_map!$A:$A,0)),"")&lt;&gt;""),INDEX(subsample_country_map!$B:$B,MATCH($CF157,subsample_country_map!$A:$A,0)),INDEX(lookup!$AA:$AA,MATCH($A157,lookup!$A:$A,0)))</f>
        <v>2_Europe</v>
      </c>
      <c r="AL157" t="str">
        <f>IF(AND($CF157&lt;&gt;"",IFERROR(INDEX(subsample_country_map!$C:$C,MATCH($CF157,subsample_country_map!$A:$A,0)),"")&lt;&gt;""),INDEX(subsample_country_map!$C:$C,MATCH($CF157,subsample_country_map!$A:$A,0)),INDEX(lookup!$AB:$AB,MATCH($A157,lookup!$A:$A,0)))</f>
        <v>99_NCE</v>
      </c>
      <c r="AM157" t="str">
        <f>IF(AND($CF157&lt;&gt;"",IFERROR(INDEX(subsample_country_map!$D:$D,MATCH($CF157,subsample_country_map!$A:$A,0)),"")&lt;&gt;""),INDEX(subsample_country_map!$D:$D,MATCH($CF157,subsample_country_map!$A:$A,0)),INDEX(lookup!$AC:$AC,MATCH($A157,lookup!$A:$A,0)))</f>
        <v>1_western</v>
      </c>
      <c r="AN157" t="str">
        <f>IF(AND($CF157&lt;&gt;"",IFERROR(INDEX(subsample_country_map!$E:$E,MATCH($CF157,subsample_country_map!$A:$A,0)),"")&lt;&gt;""),INDEX(subsample_country_map!$E:$E,MATCH($CF157,subsample_country_map!$A:$A,0)),INDEX(lookup!$AD:$AD,MATCH($A157,lookup!$A:$A,0)))</f>
        <v>99_NCE</v>
      </c>
      <c r="AO157" t="str">
        <f>INDEX(lookup!$Y:$Y,MATCH($A157,lookup!$A:$A,0))</f>
        <v>1_not published</v>
      </c>
      <c r="AP157" t="str">
        <f>INDEX(lookup!$Z:$Z,MATCH($A157,lookup!$A:$A,0))</f>
        <v>99_NCE</v>
      </c>
      <c r="AQ157" t="str">
        <f>INDEX(lookup!$W:$W,MATCH($A157,lookup!$A:$A,0))</f>
        <v>1_fin/acc/econ</v>
      </c>
      <c r="AS157" t="inlineStr">
        <is>
          <t>staging</t>
        </is>
      </c>
      <c r="AT157" t="inlineStr">
        <is>
          <t>bad-CER</t>
        </is>
      </c>
      <c r="AU157" t="inlineStr">
        <is>
          <t>cost</t>
        </is>
      </c>
      <c r="AV157" t="inlineStr">
        <is>
          <t>0.0163</t>
        </is>
      </c>
      <c r="AW157" t="inlineStr">
        <is>
          <t>0.0215</t>
        </is>
      </c>
      <c r="BA157" t="n">
        <v>306864</v>
      </c>
      <c r="BB157" t="inlineStr">
        <is>
          <t>as-stated:in the previous year (or quarter, depending on the firm's reporting frequency)</t>
        </is>
      </c>
      <c r="BC157" t="inlineStr">
        <is>
          <t>FE</t>
        </is>
      </c>
      <c r="BD157" t="inlineStr">
        <is>
          <t>other:bank-time level</t>
        </is>
      </c>
      <c r="BE157" t="inlineStr">
        <is>
          <t>none</t>
        </is>
      </c>
      <c r="BI157" t="inlineStr">
        <is>
          <t>Table A3</t>
        </is>
      </c>
      <c r="BJ157" t="inlineStr">
        <is>
          <t>Column 5 (Bank+Time+Firm FE)</t>
        </is>
      </c>
      <c r="BK157" t="inlineStr">
        <is>
          <t>44</t>
        </is>
      </c>
      <c r="BL157" t="inlineStr">
        <is>
          <t>Carbonf,t 0.0163 (0.0215)</t>
        </is>
      </c>
      <c r="BM157" t="inlineStr">
        <is>
          <t>Carbonf,t</t>
        </is>
      </c>
      <c r="BN157" t="inlineStr">
        <is>
          <t>Spreadb,f,t (monthly average credit spread over maturity-matched risk-free rate)</t>
        </is>
      </c>
      <c r="BO157" t="inlineStr">
        <is>
          <t>update</t>
        </is>
      </c>
      <c r="BP157" t="inlineStr">
        <is>
          <t>Altavilla et al (2024)</t>
        </is>
      </c>
      <c r="BQ157" t="inlineStr">
        <is>
          <t>computed</t>
        </is>
      </c>
      <c r="BT157" t="n">
        <v>0</v>
      </c>
      <c r="BU157" t="inlineStr">
        <is>
          <t>staging_Altavilla_et_al_2024.csv</t>
        </is>
      </c>
      <c r="BW157" t="n">
        <v>2018</v>
      </c>
      <c r="BX157" t="n">
        <v>2022</v>
      </c>
      <c r="BY157" t="inlineStr">
        <is>
          <t>multi: euro area (all euro-area countries; borrowers are publicly listed euro-area firms in AnaCredit)</t>
        </is>
      </c>
      <c r="BZ157" t="n">
        <v>2020</v>
      </c>
      <c r="CA157" t="n">
        <v>1</v>
      </c>
      <c r="CB157" t="n">
        <v>1</v>
      </c>
      <c r="CC157" t="n">
        <v>1</v>
      </c>
      <c r="CD157" t="n">
        <v>-0.001368598431736861</v>
      </c>
      <c r="CE157" t="n">
        <v>1</v>
      </c>
    </row>
    <row r="158">
      <c r="A158" t="inlineStr">
        <is>
          <t>Altavilla et al (2024)</t>
        </is>
      </c>
      <c r="B158" t="n">
        <v>1463</v>
      </c>
      <c r="C158" t="n">
        <v>-0.01432799772590907</v>
      </c>
      <c r="D158" t="n">
        <v>306864</v>
      </c>
      <c r="E158">
        <f>IF(ISNUMBER($BA158),$BA158,IF(AND(ISNUMBER($D158),ISNUMBER($BW158),ISNUMBER($BX158)),$D158*($BX158-$BW158+1),""))</f>
        <v>306864.0</v>
      </c>
      <c r="H158" t="inlineStr">
        <is>
          <t>partial</t>
        </is>
      </c>
      <c r="I158" t="inlineStr">
        <is>
          <t>Regression Cofficient and Standard Error  available</t>
        </is>
      </c>
      <c r="J158">
        <f>IF($BW158&lt;&gt;"",$BW158,"")</f>
        <v>2018.0</v>
      </c>
      <c r="K158">
        <f>IF($BX158&lt;&gt;"",$BX158,"")</f>
        <v>2022.0</v>
      </c>
      <c r="L158">
        <f>IF(AND(ISNUMBER($BW158),ISNUMBER($BX158)),($BW158+$BX158)/2,"")</f>
        <v>2020.0</v>
      </c>
      <c r="M158">
        <f>IF($L158&lt;&gt;"",$L158,"")</f>
        <v>2020.0</v>
      </c>
      <c r="N158">
        <f>IF(AND(ISNUMBER($BW158),ISNUMBER($BX158)),MIN(1,MAX(0,($BX158-2016+1)/($BX158-$BW158+1))),"")</f>
        <v>1.0</v>
      </c>
      <c r="O158">
        <f>IF(AND(ISNUMBER($BW158),ISNUMBER($BX158)),MIN(1,MAX(0,($BX158-2017+1)/($BX158-$BW158+1))),"")</f>
        <v>1.0</v>
      </c>
      <c r="P158">
        <f>IF(AND(ISNUMBER($BW158),ISNUMBER($BX158)),MIN(1,MAX(0,($BX158-2018+1)/($BX158-$BW158+1))),"")</f>
        <v>1.0</v>
      </c>
      <c r="Q158">
        <f>IF(AND(ISNUMBER($BW158),ISNUMBER($BX158)),MIN(1,MAX(0,($BX158-2019+1)/($BX158-$BW158+1))),"")</f>
        <v>0.8</v>
      </c>
      <c r="R158">
        <f>IF(AND(ISNUMBER($BW158),ISNUMBER($BX158)),MIN(1,MAX(0,($BX158-2016+1)/($BX158-$BW158+1))),"")</f>
        <v>1.0</v>
      </c>
      <c r="S158">
        <f>IF($L158&lt;&gt;"",IF($L158&gt;=2015.5,1,0),"")</f>
        <v>1.0</v>
      </c>
      <c r="T158">
        <f>IF($L158&lt;&gt;"",IF($L158&gt;=2016,1,0),"")</f>
        <v>1.0</v>
      </c>
      <c r="U158">
        <f>IF(ISNUMBER($BX158),IF($BX158&gt;=2016,1,0),"")</f>
        <v>1.0</v>
      </c>
      <c r="V158">
        <f>IF(ISNUMBER($BW158),IF($BW158&gt;=2016,1,0),"")</f>
        <v>1.0</v>
      </c>
      <c r="W158" t="str">
        <f>IF(AND(ISNUMBER($BW158),ISNUMBER($BX158)),IF($BW158&gt;=2016,"post-only",IF($BX158&lt;2016,"pre-only","mixed")),"")</f>
        <v>post-only</v>
      </c>
      <c r="X158">
        <f>IF(AND(ISNUMBER($BW158),ISNUMBER($BX158)),MIN(1,MAX(0,($BX158-2017+1)/($BX158-$BW158+1))),"")</f>
        <v>1.0</v>
      </c>
      <c r="Y158">
        <f>IF(AND(ISNUMBER($BW158),ISNUMBER($BX158)),MIN(1,MAX(0,($BX158-2018+1)/($BX158-$BW158+1))),"")</f>
        <v>1.0</v>
      </c>
      <c r="Z158">
        <f>IF(AND(ISNUMBER($BW158),ISNUMBER($BX158)),MIN(1,MAX(0,($BX158-2019+1)/($BX158-$BW158+1))),"")</f>
        <v>0.8</v>
      </c>
      <c r="AA158">
        <f>IF(ISNUMBER($BX158),IF($BX158&gt;=2017,1,0),"")</f>
        <v>1.0</v>
      </c>
      <c r="AB158">
        <f>IF(ISNUMBER($BX158),IF($BX158&gt;=2018,1,0),"")</f>
        <v>1.0</v>
      </c>
      <c r="AC158">
        <f>IF(ISNUMBER($BX158),IF($BX158&gt;=2019,1,0),"")</f>
        <v>1.0</v>
      </c>
      <c r="AD158">
        <f>IF($L158&lt;&gt;"",IF($L158&gt;2013,1,0),"")</f>
        <v>1.0</v>
      </c>
      <c r="AE158">
        <f>IF($L158&lt;&gt;"",1+IF($L158&gt;2011,1,0)+IF($L158&gt;2014,1,0),"")</f>
        <v>3.0</v>
      </c>
      <c r="AF158" t="inlineStr">
        <is>
          <t>loan (interest rate)</t>
        </is>
      </c>
      <c r="AG158" t="inlineStr">
        <is>
          <t>disclosure</t>
        </is>
      </c>
      <c r="AH158" t="inlineStr">
        <is>
          <t>99_NCE</t>
        </is>
      </c>
      <c r="AI158" t="inlineStr">
        <is>
          <t>with ETS/CT</t>
        </is>
      </c>
      <c r="AJ158" t="inlineStr">
        <is>
          <t>with ETS/CT</t>
        </is>
      </c>
      <c r="AK158" t="str">
        <f>IF(AND($CF158&lt;&gt;"",IFERROR(INDEX(subsample_country_map!$B:$B,MATCH($CF158,subsample_country_map!$A:$A,0)),"")&lt;&gt;""),INDEX(subsample_country_map!$B:$B,MATCH($CF158,subsample_country_map!$A:$A,0)),INDEX(lookup!$AA:$AA,MATCH($A158,lookup!$A:$A,0)))</f>
        <v>2_Europe</v>
      </c>
      <c r="AL158" t="str">
        <f>IF(AND($CF158&lt;&gt;"",IFERROR(INDEX(subsample_country_map!$C:$C,MATCH($CF158,subsample_country_map!$A:$A,0)),"")&lt;&gt;""),INDEX(subsample_country_map!$C:$C,MATCH($CF158,subsample_country_map!$A:$A,0)),INDEX(lookup!$AB:$AB,MATCH($A158,lookup!$A:$A,0)))</f>
        <v>99_NCE</v>
      </c>
      <c r="AM158" t="str">
        <f>IF(AND($CF158&lt;&gt;"",IFERROR(INDEX(subsample_country_map!$D:$D,MATCH($CF158,subsample_country_map!$A:$A,0)),"")&lt;&gt;""),INDEX(subsample_country_map!$D:$D,MATCH($CF158,subsample_country_map!$A:$A,0)),INDEX(lookup!$AC:$AC,MATCH($A158,lookup!$A:$A,0)))</f>
        <v>1_western</v>
      </c>
      <c r="AN158" t="str">
        <f>IF(AND($CF158&lt;&gt;"",IFERROR(INDEX(subsample_country_map!$E:$E,MATCH($CF158,subsample_country_map!$A:$A,0)),"")&lt;&gt;""),INDEX(subsample_country_map!$E:$E,MATCH($CF158,subsample_country_map!$A:$A,0)),INDEX(lookup!$AD:$AD,MATCH($A158,lookup!$A:$A,0)))</f>
        <v>99_NCE</v>
      </c>
      <c r="AO158" t="str">
        <f>INDEX(lookup!$Y:$Y,MATCH($A158,lookup!$A:$A,0))</f>
        <v>1_not published</v>
      </c>
      <c r="AP158" t="str">
        <f>INDEX(lookup!$Z:$Z,MATCH($A158,lookup!$A:$A,0))</f>
        <v>99_NCE</v>
      </c>
      <c r="AQ158" t="str">
        <f>INDEX(lookup!$W:$W,MATCH($A158,lookup!$A:$A,0))</f>
        <v>1_fin/acc/econ</v>
      </c>
      <c r="AS158" t="inlineStr">
        <is>
          <t>staging</t>
        </is>
      </c>
      <c r="AT158" t="inlineStr">
        <is>
          <t>good-CER</t>
        </is>
      </c>
      <c r="AU158" t="inlineStr">
        <is>
          <t>cost</t>
        </is>
      </c>
      <c r="AV158" t="inlineStr">
        <is>
          <t>-0.0281</t>
        </is>
      </c>
      <c r="AW158" t="inlineStr">
        <is>
          <t>0.00354</t>
        </is>
      </c>
      <c r="BA158" t="n">
        <v>306864</v>
      </c>
      <c r="BB158" t="inlineStr">
        <is>
          <t>0</t>
        </is>
      </c>
      <c r="BC158" t="inlineStr">
        <is>
          <t>FE</t>
        </is>
      </c>
      <c r="BD158" t="inlineStr">
        <is>
          <t>other:bank-time level</t>
        </is>
      </c>
      <c r="BE158" t="inlineStr">
        <is>
          <t>none</t>
        </is>
      </c>
      <c r="BI158" t="inlineStr">
        <is>
          <t>Table A3</t>
        </is>
      </c>
      <c r="BJ158" t="inlineStr">
        <is>
          <t>Column 5 (Bank+Time+Firm FE)</t>
        </is>
      </c>
      <c r="BK158" t="inlineStr">
        <is>
          <t>44</t>
        </is>
      </c>
      <c r="BL158" t="inlineStr">
        <is>
          <t>Targetf,t -0.0281*** (0.00354)</t>
        </is>
      </c>
      <c r="BM158" t="inlineStr">
        <is>
          <t>Targetf,t</t>
        </is>
      </c>
      <c r="BN158" t="inlineStr">
        <is>
          <t>Spreadb,f,t (monthly average credit spread over maturity-matched risk-free rate)</t>
        </is>
      </c>
      <c r="BO158" t="inlineStr">
        <is>
          <t>update</t>
        </is>
      </c>
      <c r="BP158" t="inlineStr">
        <is>
          <t>Altavilla et al (2024)</t>
        </is>
      </c>
      <c r="BQ158" t="inlineStr">
        <is>
          <t>computed</t>
        </is>
      </c>
      <c r="BT158" t="n">
        <v>0</v>
      </c>
      <c r="BU158" t="inlineStr">
        <is>
          <t>staging_Altavilla_et_al_2024.csv</t>
        </is>
      </c>
      <c r="BW158" t="n">
        <v>2018</v>
      </c>
      <c r="BX158" t="n">
        <v>2022</v>
      </c>
      <c r="BY158" t="inlineStr">
        <is>
          <t>multi: euro area (all euro-area countries; borrowers are publicly listed euro-area firms in AnaCredit)</t>
        </is>
      </c>
      <c r="BZ158" t="n">
        <v>2020</v>
      </c>
      <c r="CA158" t="n">
        <v>1</v>
      </c>
      <c r="CB158" t="n">
        <v>1</v>
      </c>
      <c r="CC158" t="n">
        <v>1</v>
      </c>
      <c r="CD158" t="n">
        <v>-0.01432897831883469</v>
      </c>
      <c r="CE158" t="n">
        <v>1</v>
      </c>
    </row>
    <row r="159">
      <c r="A159" t="inlineStr">
        <is>
          <t>Altavilla et al (2024)</t>
        </is>
      </c>
      <c r="B159" t="n">
        <v>1464</v>
      </c>
      <c r="C159" t="n">
        <v>-0.004892502971535997</v>
      </c>
      <c r="D159" t="n">
        <v>306871</v>
      </c>
      <c r="E159">
        <f>IF(ISNUMBER($BA159),$BA159,IF(AND(ISNUMBER($D159),ISNUMBER($BW159),ISNUMBER($BX159)),$D159*($BX159-$BW159+1),""))</f>
        <v>306871.0</v>
      </c>
      <c r="H159" t="inlineStr">
        <is>
          <t>partial</t>
        </is>
      </c>
      <c r="I159" t="inlineStr">
        <is>
          <t>Regression Cofficient and Standard Error  available</t>
        </is>
      </c>
      <c r="J159">
        <f>IF($BW159&lt;&gt;"",$BW159,"")</f>
        <v>2018.0</v>
      </c>
      <c r="K159">
        <f>IF($BX159&lt;&gt;"",$BX159,"")</f>
        <v>2022.0</v>
      </c>
      <c r="L159">
        <f>IF(AND(ISNUMBER($BW159),ISNUMBER($BX159)),($BW159+$BX159)/2,"")</f>
        <v>2020.0</v>
      </c>
      <c r="M159">
        <f>IF($L159&lt;&gt;"",$L159,"")</f>
        <v>2020.0</v>
      </c>
      <c r="N159">
        <f>IF(AND(ISNUMBER($BW159),ISNUMBER($BX159)),MIN(1,MAX(0,($BX159-2016+1)/($BX159-$BW159+1))),"")</f>
        <v>1.0</v>
      </c>
      <c r="O159">
        <f>IF(AND(ISNUMBER($BW159),ISNUMBER($BX159)),MIN(1,MAX(0,($BX159-2017+1)/($BX159-$BW159+1))),"")</f>
        <v>1.0</v>
      </c>
      <c r="P159">
        <f>IF(AND(ISNUMBER($BW159),ISNUMBER($BX159)),MIN(1,MAX(0,($BX159-2018+1)/($BX159-$BW159+1))),"")</f>
        <v>1.0</v>
      </c>
      <c r="Q159">
        <f>IF(AND(ISNUMBER($BW159),ISNUMBER($BX159)),MIN(1,MAX(0,($BX159-2019+1)/($BX159-$BW159+1))),"")</f>
        <v>0.8</v>
      </c>
      <c r="R159">
        <f>IF(AND(ISNUMBER($BW159),ISNUMBER($BX159)),MIN(1,MAX(0,($BX159-2016+1)/($BX159-$BW159+1))),"")</f>
        <v>1.0</v>
      </c>
      <c r="S159">
        <f>IF($L159&lt;&gt;"",IF($L159&gt;=2015.5,1,0),"")</f>
        <v>1.0</v>
      </c>
      <c r="T159">
        <f>IF($L159&lt;&gt;"",IF($L159&gt;=2016,1,0),"")</f>
        <v>1.0</v>
      </c>
      <c r="U159">
        <f>IF(ISNUMBER($BX159),IF($BX159&gt;=2016,1,0),"")</f>
        <v>1.0</v>
      </c>
      <c r="V159">
        <f>IF(ISNUMBER($BW159),IF($BW159&gt;=2016,1,0),"")</f>
        <v>1.0</v>
      </c>
      <c r="W159" t="str">
        <f>IF(AND(ISNUMBER($BW159),ISNUMBER($BX159)),IF($BW159&gt;=2016,"post-only",IF($BX159&lt;2016,"pre-only","mixed")),"")</f>
        <v>post-only</v>
      </c>
      <c r="X159">
        <f>IF(AND(ISNUMBER($BW159),ISNUMBER($BX159)),MIN(1,MAX(0,($BX159-2017+1)/($BX159-$BW159+1))),"")</f>
        <v>1.0</v>
      </c>
      <c r="Y159">
        <f>IF(AND(ISNUMBER($BW159),ISNUMBER($BX159)),MIN(1,MAX(0,($BX159-2018+1)/($BX159-$BW159+1))),"")</f>
        <v>1.0</v>
      </c>
      <c r="Z159">
        <f>IF(AND(ISNUMBER($BW159),ISNUMBER($BX159)),MIN(1,MAX(0,($BX159-2019+1)/($BX159-$BW159+1))),"")</f>
        <v>0.8</v>
      </c>
      <c r="AA159">
        <f>IF(ISNUMBER($BX159),IF($BX159&gt;=2017,1,0),"")</f>
        <v>1.0</v>
      </c>
      <c r="AB159">
        <f>IF(ISNUMBER($BX159),IF($BX159&gt;=2018,1,0),"")</f>
        <v>1.0</v>
      </c>
      <c r="AC159">
        <f>IF(ISNUMBER($BX159),IF($BX159&gt;=2019,1,0),"")</f>
        <v>1.0</v>
      </c>
      <c r="AD159">
        <f>IF($L159&lt;&gt;"",IF($L159&gt;2013,1,0),"")</f>
        <v>1.0</v>
      </c>
      <c r="AE159">
        <f>IF($L159&lt;&gt;"",1+IF($L159&gt;2011,1,0)+IF($L159&gt;2014,1,0),"")</f>
        <v>3.0</v>
      </c>
      <c r="AF159" t="inlineStr">
        <is>
          <t>loan (interest rate)</t>
        </is>
      </c>
      <c r="AG159" t="inlineStr">
        <is>
          <t>performance</t>
        </is>
      </c>
      <c r="AH159" t="inlineStr">
        <is>
          <t>99_NCE</t>
        </is>
      </c>
      <c r="AI159" t="inlineStr">
        <is>
          <t>with ETS/CT</t>
        </is>
      </c>
      <c r="AJ159" t="inlineStr">
        <is>
          <t>with ETS/CT</t>
        </is>
      </c>
      <c r="AK159" t="str">
        <f>IF(AND($CF159&lt;&gt;"",IFERROR(INDEX(subsample_country_map!$B:$B,MATCH($CF159,subsample_country_map!$A:$A,0)),"")&lt;&gt;""),INDEX(subsample_country_map!$B:$B,MATCH($CF159,subsample_country_map!$A:$A,0)),INDEX(lookup!$AA:$AA,MATCH($A159,lookup!$A:$A,0)))</f>
        <v>2_Europe</v>
      </c>
      <c r="AL159" t="str">
        <f>IF(AND($CF159&lt;&gt;"",IFERROR(INDEX(subsample_country_map!$C:$C,MATCH($CF159,subsample_country_map!$A:$A,0)),"")&lt;&gt;""),INDEX(subsample_country_map!$C:$C,MATCH($CF159,subsample_country_map!$A:$A,0)),INDEX(lookup!$AB:$AB,MATCH($A159,lookup!$A:$A,0)))</f>
        <v>99_NCE</v>
      </c>
      <c r="AM159" t="str">
        <f>IF(AND($CF159&lt;&gt;"",IFERROR(INDEX(subsample_country_map!$D:$D,MATCH($CF159,subsample_country_map!$A:$A,0)),"")&lt;&gt;""),INDEX(subsample_country_map!$D:$D,MATCH($CF159,subsample_country_map!$A:$A,0)),INDEX(lookup!$AC:$AC,MATCH($A159,lookup!$A:$A,0)))</f>
        <v>1_western</v>
      </c>
      <c r="AN159" t="str">
        <f>IF(AND($CF159&lt;&gt;"",IFERROR(INDEX(subsample_country_map!$E:$E,MATCH($CF159,subsample_country_map!$A:$A,0)),"")&lt;&gt;""),INDEX(subsample_country_map!$E:$E,MATCH($CF159,subsample_country_map!$A:$A,0)),INDEX(lookup!$AD:$AD,MATCH($A159,lookup!$A:$A,0)))</f>
        <v>99_NCE</v>
      </c>
      <c r="AO159" t="str">
        <f>INDEX(lookup!$Y:$Y,MATCH($A159,lookup!$A:$A,0))</f>
        <v>1_not published</v>
      </c>
      <c r="AP159" t="str">
        <f>INDEX(lookup!$Z:$Z,MATCH($A159,lookup!$A:$A,0))</f>
        <v>99_NCE</v>
      </c>
      <c r="AQ159" t="str">
        <f>INDEX(lookup!$W:$W,MATCH($A159,lookup!$A:$A,0))</f>
        <v>1_fin/acc/econ</v>
      </c>
      <c r="AS159" t="inlineStr">
        <is>
          <t>staging</t>
        </is>
      </c>
      <c r="AT159" t="inlineStr">
        <is>
          <t>bad-CER</t>
        </is>
      </c>
      <c r="AU159" t="inlineStr">
        <is>
          <t>cost</t>
        </is>
      </c>
      <c r="AV159" t="inlineStr">
        <is>
          <t>0.0203</t>
        </is>
      </c>
      <c r="AW159" t="inlineStr">
        <is>
          <t>0.00749</t>
        </is>
      </c>
      <c r="BA159" t="n">
        <v>306871</v>
      </c>
      <c r="BB159" t="inlineStr">
        <is>
          <t>as-stated:in the previous year (or quarter, depending on the firm's reporting frequency)</t>
        </is>
      </c>
      <c r="BC159" t="inlineStr">
        <is>
          <t>FE</t>
        </is>
      </c>
      <c r="BD159" t="inlineStr">
        <is>
          <t>other:bank-time level</t>
        </is>
      </c>
      <c r="BE159" t="inlineStr">
        <is>
          <t>none</t>
        </is>
      </c>
      <c r="BI159" t="inlineStr">
        <is>
          <t>Table A4</t>
        </is>
      </c>
      <c r="BJ159" t="inlineStr">
        <is>
          <t>Column 2 (Bank+Time FE)</t>
        </is>
      </c>
      <c r="BK159" t="inlineStr">
        <is>
          <t>45</t>
        </is>
      </c>
      <c r="BL159" t="inlineStr">
        <is>
          <t>Carbonf,t 0.0203*** (0.00749)</t>
        </is>
      </c>
      <c r="BM159" t="inlineStr">
        <is>
          <t>Carbonf,t</t>
        </is>
      </c>
      <c r="BN159" t="inlineStr">
        <is>
          <t>Spreadb,f,t (monthly average credit spread over maturity-matched risk-free rate)</t>
        </is>
      </c>
      <c r="BO159" t="inlineStr">
        <is>
          <t>update</t>
        </is>
      </c>
      <c r="BP159" t="inlineStr">
        <is>
          <t>Altavilla et al (2024)</t>
        </is>
      </c>
      <c r="BQ159" t="inlineStr">
        <is>
          <t>computed</t>
        </is>
      </c>
      <c r="BT159" t="n">
        <v>0</v>
      </c>
      <c r="BU159" t="inlineStr">
        <is>
          <t>staging_Altavilla_et_al_2024.csv</t>
        </is>
      </c>
      <c r="BW159" t="n">
        <v>2018</v>
      </c>
      <c r="BX159" t="n">
        <v>2022</v>
      </c>
      <c r="BY159" t="inlineStr">
        <is>
          <t>multi: euro area (all euro-area countries; borrowers are publicly listed euro-area firms in AnaCredit)</t>
        </is>
      </c>
      <c r="BZ159" t="n">
        <v>2020</v>
      </c>
      <c r="CA159" t="n">
        <v>1</v>
      </c>
      <c r="CB159" t="n">
        <v>1</v>
      </c>
      <c r="CC159" t="n">
        <v>1</v>
      </c>
      <c r="CD159" t="n">
        <v>-0.004892542008701594</v>
      </c>
      <c r="CE159" t="n">
        <v>1</v>
      </c>
    </row>
    <row r="160">
      <c r="A160" t="inlineStr">
        <is>
          <t>Altavilla et al (2024)</t>
        </is>
      </c>
      <c r="B160" t="n">
        <v>1465</v>
      </c>
      <c r="C160" t="n">
        <v>-0.07102868902057106</v>
      </c>
      <c r="D160" t="n">
        <v>306871</v>
      </c>
      <c r="E160">
        <f>IF(ISNUMBER($BA160),$BA160,IF(AND(ISNUMBER($D160),ISNUMBER($BW160),ISNUMBER($BX160)),$D160*($BX160-$BW160+1),""))</f>
        <v>306871.0</v>
      </c>
      <c r="H160" t="inlineStr">
        <is>
          <t>partial</t>
        </is>
      </c>
      <c r="I160" t="inlineStr">
        <is>
          <t>Regression Cofficient and Standard Error  available</t>
        </is>
      </c>
      <c r="J160">
        <f>IF($BW160&lt;&gt;"",$BW160,"")</f>
        <v>2018.0</v>
      </c>
      <c r="K160">
        <f>IF($BX160&lt;&gt;"",$BX160,"")</f>
        <v>2022.0</v>
      </c>
      <c r="L160">
        <f>IF(AND(ISNUMBER($BW160),ISNUMBER($BX160)),($BW160+$BX160)/2,"")</f>
        <v>2020.0</v>
      </c>
      <c r="M160">
        <f>IF($L160&lt;&gt;"",$L160,"")</f>
        <v>2020.0</v>
      </c>
      <c r="N160">
        <f>IF(AND(ISNUMBER($BW160),ISNUMBER($BX160)),MIN(1,MAX(0,($BX160-2016+1)/($BX160-$BW160+1))),"")</f>
        <v>1.0</v>
      </c>
      <c r="O160">
        <f>IF(AND(ISNUMBER($BW160),ISNUMBER($BX160)),MIN(1,MAX(0,($BX160-2017+1)/($BX160-$BW160+1))),"")</f>
        <v>1.0</v>
      </c>
      <c r="P160">
        <f>IF(AND(ISNUMBER($BW160),ISNUMBER($BX160)),MIN(1,MAX(0,($BX160-2018+1)/($BX160-$BW160+1))),"")</f>
        <v>1.0</v>
      </c>
      <c r="Q160">
        <f>IF(AND(ISNUMBER($BW160),ISNUMBER($BX160)),MIN(1,MAX(0,($BX160-2019+1)/($BX160-$BW160+1))),"")</f>
        <v>0.8</v>
      </c>
      <c r="R160">
        <f>IF(AND(ISNUMBER($BW160),ISNUMBER($BX160)),MIN(1,MAX(0,($BX160-2016+1)/($BX160-$BW160+1))),"")</f>
        <v>1.0</v>
      </c>
      <c r="S160">
        <f>IF($L160&lt;&gt;"",IF($L160&gt;=2015.5,1,0),"")</f>
        <v>1.0</v>
      </c>
      <c r="T160">
        <f>IF($L160&lt;&gt;"",IF($L160&gt;=2016,1,0),"")</f>
        <v>1.0</v>
      </c>
      <c r="U160">
        <f>IF(ISNUMBER($BX160),IF($BX160&gt;=2016,1,0),"")</f>
        <v>1.0</v>
      </c>
      <c r="V160">
        <f>IF(ISNUMBER($BW160),IF($BW160&gt;=2016,1,0),"")</f>
        <v>1.0</v>
      </c>
      <c r="W160" t="str">
        <f>IF(AND(ISNUMBER($BW160),ISNUMBER($BX160)),IF($BW160&gt;=2016,"post-only",IF($BX160&lt;2016,"pre-only","mixed")),"")</f>
        <v>post-only</v>
      </c>
      <c r="X160">
        <f>IF(AND(ISNUMBER($BW160),ISNUMBER($BX160)),MIN(1,MAX(0,($BX160-2017+1)/($BX160-$BW160+1))),"")</f>
        <v>1.0</v>
      </c>
      <c r="Y160">
        <f>IF(AND(ISNUMBER($BW160),ISNUMBER($BX160)),MIN(1,MAX(0,($BX160-2018+1)/($BX160-$BW160+1))),"")</f>
        <v>1.0</v>
      </c>
      <c r="Z160">
        <f>IF(AND(ISNUMBER($BW160),ISNUMBER($BX160)),MIN(1,MAX(0,($BX160-2019+1)/($BX160-$BW160+1))),"")</f>
        <v>0.8</v>
      </c>
      <c r="AA160">
        <f>IF(ISNUMBER($BX160),IF($BX160&gt;=2017,1,0),"")</f>
        <v>1.0</v>
      </c>
      <c r="AB160">
        <f>IF(ISNUMBER($BX160),IF($BX160&gt;=2018,1,0),"")</f>
        <v>1.0</v>
      </c>
      <c r="AC160">
        <f>IF(ISNUMBER($BX160),IF($BX160&gt;=2019,1,0),"")</f>
        <v>1.0</v>
      </c>
      <c r="AD160">
        <f>IF($L160&lt;&gt;"",IF($L160&gt;2013,1,0),"")</f>
        <v>1.0</v>
      </c>
      <c r="AE160">
        <f>IF($L160&lt;&gt;"",1+IF($L160&gt;2011,1,0)+IF($L160&gt;2014,1,0),"")</f>
        <v>3.0</v>
      </c>
      <c r="AF160" t="inlineStr">
        <is>
          <t>loan (interest rate)</t>
        </is>
      </c>
      <c r="AG160" t="inlineStr">
        <is>
          <t>disclosure</t>
        </is>
      </c>
      <c r="AH160" t="inlineStr">
        <is>
          <t>99_NCE</t>
        </is>
      </c>
      <c r="AI160" t="inlineStr">
        <is>
          <t>with ETS/CT</t>
        </is>
      </c>
      <c r="AJ160" t="inlineStr">
        <is>
          <t>with ETS/CT</t>
        </is>
      </c>
      <c r="AK160" t="str">
        <f>IF(AND($CF160&lt;&gt;"",IFERROR(INDEX(subsample_country_map!$B:$B,MATCH($CF160,subsample_country_map!$A:$A,0)),"")&lt;&gt;""),INDEX(subsample_country_map!$B:$B,MATCH($CF160,subsample_country_map!$A:$A,0)),INDEX(lookup!$AA:$AA,MATCH($A160,lookup!$A:$A,0)))</f>
        <v>2_Europe</v>
      </c>
      <c r="AL160" t="str">
        <f>IF(AND($CF160&lt;&gt;"",IFERROR(INDEX(subsample_country_map!$C:$C,MATCH($CF160,subsample_country_map!$A:$A,0)),"")&lt;&gt;""),INDEX(subsample_country_map!$C:$C,MATCH($CF160,subsample_country_map!$A:$A,0)),INDEX(lookup!$AB:$AB,MATCH($A160,lookup!$A:$A,0)))</f>
        <v>99_NCE</v>
      </c>
      <c r="AM160" t="str">
        <f>IF(AND($CF160&lt;&gt;"",IFERROR(INDEX(subsample_country_map!$D:$D,MATCH($CF160,subsample_country_map!$A:$A,0)),"")&lt;&gt;""),INDEX(subsample_country_map!$D:$D,MATCH($CF160,subsample_country_map!$A:$A,0)),INDEX(lookup!$AC:$AC,MATCH($A160,lookup!$A:$A,0)))</f>
        <v>1_western</v>
      </c>
      <c r="AN160" t="str">
        <f>IF(AND($CF160&lt;&gt;"",IFERROR(INDEX(subsample_country_map!$E:$E,MATCH($CF160,subsample_country_map!$A:$A,0)),"")&lt;&gt;""),INDEX(subsample_country_map!$E:$E,MATCH($CF160,subsample_country_map!$A:$A,0)),INDEX(lookup!$AD:$AD,MATCH($A160,lookup!$A:$A,0)))</f>
        <v>99_NCE</v>
      </c>
      <c r="AO160" t="str">
        <f>INDEX(lookup!$Y:$Y,MATCH($A160,lookup!$A:$A,0))</f>
        <v>1_not published</v>
      </c>
      <c r="AP160" t="str">
        <f>INDEX(lookup!$Z:$Z,MATCH($A160,lookup!$A:$A,0))</f>
        <v>99_NCE</v>
      </c>
      <c r="AQ160" t="str">
        <f>INDEX(lookup!$W:$W,MATCH($A160,lookup!$A:$A,0))</f>
        <v>1_fin/acc/econ</v>
      </c>
      <c r="AS160" t="inlineStr">
        <is>
          <t>staging</t>
        </is>
      </c>
      <c r="AT160" t="inlineStr">
        <is>
          <t>good-CER</t>
        </is>
      </c>
      <c r="AU160" t="inlineStr">
        <is>
          <t>cost</t>
        </is>
      </c>
      <c r="AV160" t="inlineStr">
        <is>
          <t>-0.0998</t>
        </is>
      </c>
      <c r="AW160" t="inlineStr">
        <is>
          <t>0.00253</t>
        </is>
      </c>
      <c r="BA160" t="n">
        <v>306871</v>
      </c>
      <c r="BB160" t="inlineStr">
        <is>
          <t>0</t>
        </is>
      </c>
      <c r="BC160" t="inlineStr">
        <is>
          <t>FE</t>
        </is>
      </c>
      <c r="BD160" t="inlineStr">
        <is>
          <t>other:bank-time level</t>
        </is>
      </c>
      <c r="BE160" t="inlineStr">
        <is>
          <t>none</t>
        </is>
      </c>
      <c r="BI160" t="inlineStr">
        <is>
          <t>Table A4</t>
        </is>
      </c>
      <c r="BJ160" t="inlineStr">
        <is>
          <t>Column 2 (Bank+Time FE)</t>
        </is>
      </c>
      <c r="BK160" t="inlineStr">
        <is>
          <t>45</t>
        </is>
      </c>
      <c r="BL160" t="inlineStr">
        <is>
          <t>Targetf,t -0.0998*** (0.00253)</t>
        </is>
      </c>
      <c r="BM160" t="inlineStr">
        <is>
          <t>Targetf,t</t>
        </is>
      </c>
      <c r="BN160" t="inlineStr">
        <is>
          <t>Spreadb,f,t (monthly average credit spread over maturity-matched risk-free rate)</t>
        </is>
      </c>
      <c r="BO160" t="inlineStr">
        <is>
          <t>update</t>
        </is>
      </c>
      <c r="BP160" t="inlineStr">
        <is>
          <t>Altavilla et al (2024)</t>
        </is>
      </c>
      <c r="BQ160" t="inlineStr">
        <is>
          <t>computed</t>
        </is>
      </c>
      <c r="BT160" t="n">
        <v>0</v>
      </c>
      <c r="BU160" t="inlineStr">
        <is>
          <t>staging_Altavilla_et_al_2024.csv</t>
        </is>
      </c>
      <c r="BW160" t="n">
        <v>2018</v>
      </c>
      <c r="BX160" t="n">
        <v>2022</v>
      </c>
      <c r="BY160" t="inlineStr">
        <is>
          <t>multi: euro area (all euro-area countries; borrowers are publicly listed euro-area firms in AnaCredit)</t>
        </is>
      </c>
      <c r="BZ160" t="n">
        <v>2020</v>
      </c>
      <c r="CA160" t="n">
        <v>1</v>
      </c>
      <c r="CB160" t="n">
        <v>1</v>
      </c>
      <c r="CC160" t="n">
        <v>1</v>
      </c>
      <c r="CD160" t="n">
        <v>-0.07114850025064784</v>
      </c>
      <c r="CE160" t="n">
        <v>1</v>
      </c>
    </row>
    <row r="161">
      <c r="A161" t="inlineStr">
        <is>
          <t>Altavilla et al (2024)</t>
        </is>
      </c>
      <c r="B161" t="n">
        <v>1466</v>
      </c>
      <c r="C161" t="n">
        <v>-0.002379242986345682</v>
      </c>
      <c r="D161" t="n">
        <v>306788</v>
      </c>
      <c r="E161">
        <f>IF(ISNUMBER($BA161),$BA161,IF(AND(ISNUMBER($D161),ISNUMBER($BW161),ISNUMBER($BX161)),$D161*($BX161-$BW161+1),""))</f>
        <v>306788.0</v>
      </c>
      <c r="H161" t="inlineStr">
        <is>
          <t>partial</t>
        </is>
      </c>
      <c r="I161" t="inlineStr">
        <is>
          <t>Regression Cofficient and Standard Error  available</t>
        </is>
      </c>
      <c r="J161">
        <f>IF($BW161&lt;&gt;"",$BW161,"")</f>
        <v>2018.0</v>
      </c>
      <c r="K161">
        <f>IF($BX161&lt;&gt;"",$BX161,"")</f>
        <v>2022.0</v>
      </c>
      <c r="L161">
        <f>IF(AND(ISNUMBER($BW161),ISNUMBER($BX161)),($BW161+$BX161)/2,"")</f>
        <v>2020.0</v>
      </c>
      <c r="M161">
        <f>IF($L161&lt;&gt;"",$L161,"")</f>
        <v>2020.0</v>
      </c>
      <c r="N161">
        <f>IF(AND(ISNUMBER($BW161),ISNUMBER($BX161)),MIN(1,MAX(0,($BX161-2016+1)/($BX161-$BW161+1))),"")</f>
        <v>1.0</v>
      </c>
      <c r="O161">
        <f>IF(AND(ISNUMBER($BW161),ISNUMBER($BX161)),MIN(1,MAX(0,($BX161-2017+1)/($BX161-$BW161+1))),"")</f>
        <v>1.0</v>
      </c>
      <c r="P161">
        <f>IF(AND(ISNUMBER($BW161),ISNUMBER($BX161)),MIN(1,MAX(0,($BX161-2018+1)/($BX161-$BW161+1))),"")</f>
        <v>1.0</v>
      </c>
      <c r="Q161">
        <f>IF(AND(ISNUMBER($BW161),ISNUMBER($BX161)),MIN(1,MAX(0,($BX161-2019+1)/($BX161-$BW161+1))),"")</f>
        <v>0.8</v>
      </c>
      <c r="R161">
        <f>IF(AND(ISNUMBER($BW161),ISNUMBER($BX161)),MIN(1,MAX(0,($BX161-2016+1)/($BX161-$BW161+1))),"")</f>
        <v>1.0</v>
      </c>
      <c r="S161">
        <f>IF($L161&lt;&gt;"",IF($L161&gt;=2015.5,1,0),"")</f>
        <v>1.0</v>
      </c>
      <c r="T161">
        <f>IF($L161&lt;&gt;"",IF($L161&gt;=2016,1,0),"")</f>
        <v>1.0</v>
      </c>
      <c r="U161">
        <f>IF(ISNUMBER($BX161),IF($BX161&gt;=2016,1,0),"")</f>
        <v>1.0</v>
      </c>
      <c r="V161">
        <f>IF(ISNUMBER($BW161),IF($BW161&gt;=2016,1,0),"")</f>
        <v>1.0</v>
      </c>
      <c r="W161" t="str">
        <f>IF(AND(ISNUMBER($BW161),ISNUMBER($BX161)),IF($BW161&gt;=2016,"post-only",IF($BX161&lt;2016,"pre-only","mixed")),"")</f>
        <v>post-only</v>
      </c>
      <c r="X161">
        <f>IF(AND(ISNUMBER($BW161),ISNUMBER($BX161)),MIN(1,MAX(0,($BX161-2017+1)/($BX161-$BW161+1))),"")</f>
        <v>1.0</v>
      </c>
      <c r="Y161">
        <f>IF(AND(ISNUMBER($BW161),ISNUMBER($BX161)),MIN(1,MAX(0,($BX161-2018+1)/($BX161-$BW161+1))),"")</f>
        <v>1.0</v>
      </c>
      <c r="Z161">
        <f>IF(AND(ISNUMBER($BW161),ISNUMBER($BX161)),MIN(1,MAX(0,($BX161-2019+1)/($BX161-$BW161+1))),"")</f>
        <v>0.8</v>
      </c>
      <c r="AA161">
        <f>IF(ISNUMBER($BX161),IF($BX161&gt;=2017,1,0),"")</f>
        <v>1.0</v>
      </c>
      <c r="AB161">
        <f>IF(ISNUMBER($BX161),IF($BX161&gt;=2018,1,0),"")</f>
        <v>1.0</v>
      </c>
      <c r="AC161">
        <f>IF(ISNUMBER($BX161),IF($BX161&gt;=2019,1,0),"")</f>
        <v>1.0</v>
      </c>
      <c r="AD161">
        <f>IF($L161&lt;&gt;"",IF($L161&gt;2013,1,0),"")</f>
        <v>1.0</v>
      </c>
      <c r="AE161">
        <f>IF($L161&lt;&gt;"",1+IF($L161&gt;2011,1,0)+IF($L161&gt;2014,1,0),"")</f>
        <v>3.0</v>
      </c>
      <c r="AF161" t="inlineStr">
        <is>
          <t>loan (interest rate)</t>
        </is>
      </c>
      <c r="AG161" t="inlineStr">
        <is>
          <t>performance</t>
        </is>
      </c>
      <c r="AH161" t="inlineStr">
        <is>
          <t>99_NCE</t>
        </is>
      </c>
      <c r="AI161" t="inlineStr">
        <is>
          <t>with ETS/CT</t>
        </is>
      </c>
      <c r="AJ161" t="inlineStr">
        <is>
          <t>with ETS/CT</t>
        </is>
      </c>
      <c r="AK161" t="str">
        <f>IF(AND($CF161&lt;&gt;"",IFERROR(INDEX(subsample_country_map!$B:$B,MATCH($CF161,subsample_country_map!$A:$A,0)),"")&lt;&gt;""),INDEX(subsample_country_map!$B:$B,MATCH($CF161,subsample_country_map!$A:$A,0)),INDEX(lookup!$AA:$AA,MATCH($A161,lookup!$A:$A,0)))</f>
        <v>2_Europe</v>
      </c>
      <c r="AL161" t="str">
        <f>IF(AND($CF161&lt;&gt;"",IFERROR(INDEX(subsample_country_map!$C:$C,MATCH($CF161,subsample_country_map!$A:$A,0)),"")&lt;&gt;""),INDEX(subsample_country_map!$C:$C,MATCH($CF161,subsample_country_map!$A:$A,0)),INDEX(lookup!$AB:$AB,MATCH($A161,lookup!$A:$A,0)))</f>
        <v>99_NCE</v>
      </c>
      <c r="AM161" t="str">
        <f>IF(AND($CF161&lt;&gt;"",IFERROR(INDEX(subsample_country_map!$D:$D,MATCH($CF161,subsample_country_map!$A:$A,0)),"")&lt;&gt;""),INDEX(subsample_country_map!$D:$D,MATCH($CF161,subsample_country_map!$A:$A,0)),INDEX(lookup!$AC:$AC,MATCH($A161,lookup!$A:$A,0)))</f>
        <v>1_western</v>
      </c>
      <c r="AN161" t="str">
        <f>IF(AND($CF161&lt;&gt;"",IFERROR(INDEX(subsample_country_map!$E:$E,MATCH($CF161,subsample_country_map!$A:$A,0)),"")&lt;&gt;""),INDEX(subsample_country_map!$E:$E,MATCH($CF161,subsample_country_map!$A:$A,0)),INDEX(lookup!$AD:$AD,MATCH($A161,lookup!$A:$A,0)))</f>
        <v>99_NCE</v>
      </c>
      <c r="AO161" t="str">
        <f>INDEX(lookup!$Y:$Y,MATCH($A161,lookup!$A:$A,0))</f>
        <v>1_not published</v>
      </c>
      <c r="AP161" t="str">
        <f>INDEX(lookup!$Z:$Z,MATCH($A161,lookup!$A:$A,0))</f>
        <v>99_NCE</v>
      </c>
      <c r="AQ161" t="str">
        <f>INDEX(lookup!$W:$W,MATCH($A161,lookup!$A:$A,0))</f>
        <v>1_fin/acc/econ</v>
      </c>
      <c r="AS161" t="inlineStr">
        <is>
          <t>staging</t>
        </is>
      </c>
      <c r="AT161" t="inlineStr">
        <is>
          <t>bad-CER</t>
        </is>
      </c>
      <c r="AU161" t="inlineStr">
        <is>
          <t>cost</t>
        </is>
      </c>
      <c r="AV161" t="inlineStr">
        <is>
          <t>0.0119</t>
        </is>
      </c>
      <c r="AW161" t="inlineStr">
        <is>
          <t>0.00903</t>
        </is>
      </c>
      <c r="BA161" t="n">
        <v>306788</v>
      </c>
      <c r="BB161" t="inlineStr">
        <is>
          <t>as-stated:in the previous year (or quarter, depending on the firm's reporting frequency)</t>
        </is>
      </c>
      <c r="BC161" t="inlineStr">
        <is>
          <t>FE</t>
        </is>
      </c>
      <c r="BD161" t="inlineStr">
        <is>
          <t>other:bank-time level</t>
        </is>
      </c>
      <c r="BE161" t="inlineStr">
        <is>
          <t>none</t>
        </is>
      </c>
      <c r="BI161" t="inlineStr">
        <is>
          <t>Table A4</t>
        </is>
      </c>
      <c r="BJ161" t="inlineStr">
        <is>
          <t>Column 3 (Bank+Time+ILS FE)</t>
        </is>
      </c>
      <c r="BK161" t="inlineStr">
        <is>
          <t>45</t>
        </is>
      </c>
      <c r="BL161" t="inlineStr">
        <is>
          <t>Carbonf,t 0.0119 (0.00903)</t>
        </is>
      </c>
      <c r="BM161" t="inlineStr">
        <is>
          <t>Carbonf,t</t>
        </is>
      </c>
      <c r="BN161" t="inlineStr">
        <is>
          <t>Spreadb,f,t (monthly average credit spread over maturity-matched risk-free rate)</t>
        </is>
      </c>
      <c r="BO161" t="inlineStr">
        <is>
          <t>update</t>
        </is>
      </c>
      <c r="BP161" t="inlineStr">
        <is>
          <t>Altavilla et al (2024)</t>
        </is>
      </c>
      <c r="BQ161" t="inlineStr">
        <is>
          <t>computed</t>
        </is>
      </c>
      <c r="BT161" t="n">
        <v>0</v>
      </c>
      <c r="BU161" t="inlineStr">
        <is>
          <t>staging_Altavilla_et_al_2024.csv</t>
        </is>
      </c>
      <c r="BW161" t="n">
        <v>2018</v>
      </c>
      <c r="BX161" t="n">
        <v>2022</v>
      </c>
      <c r="BY161" t="inlineStr">
        <is>
          <t>multi: euro area (all euro-area countries; borrowers are publicly listed euro-area firms in AnaCredit)</t>
        </is>
      </c>
      <c r="BZ161" t="n">
        <v>2020</v>
      </c>
      <c r="CA161" t="n">
        <v>1</v>
      </c>
      <c r="CB161" t="n">
        <v>1</v>
      </c>
      <c r="CC161" t="n">
        <v>1</v>
      </c>
      <c r="CD161" t="n">
        <v>-0.002379247475831599</v>
      </c>
      <c r="CE161" t="n">
        <v>1</v>
      </c>
    </row>
    <row r="162">
      <c r="A162" t="inlineStr">
        <is>
          <t>Altavilla et al (2024)</t>
        </is>
      </c>
      <c r="B162" t="n">
        <v>1467</v>
      </c>
      <c r="C162" t="n">
        <v>-0.04577682385122341</v>
      </c>
      <c r="D162" t="n">
        <v>306788</v>
      </c>
      <c r="E162">
        <f>IF(ISNUMBER($BA162),$BA162,IF(AND(ISNUMBER($D162),ISNUMBER($BW162),ISNUMBER($BX162)),$D162*($BX162-$BW162+1),""))</f>
        <v>306788.0</v>
      </c>
      <c r="H162" t="inlineStr">
        <is>
          <t>partial</t>
        </is>
      </c>
      <c r="I162" t="inlineStr">
        <is>
          <t>Regression Cofficient and Standard Error  available</t>
        </is>
      </c>
      <c r="J162">
        <f>IF($BW162&lt;&gt;"",$BW162,"")</f>
        <v>2018.0</v>
      </c>
      <c r="K162">
        <f>IF($BX162&lt;&gt;"",$BX162,"")</f>
        <v>2022.0</v>
      </c>
      <c r="L162">
        <f>IF(AND(ISNUMBER($BW162),ISNUMBER($BX162)),($BW162+$BX162)/2,"")</f>
        <v>2020.0</v>
      </c>
      <c r="M162">
        <f>IF($L162&lt;&gt;"",$L162,"")</f>
        <v>2020.0</v>
      </c>
      <c r="N162">
        <f>IF(AND(ISNUMBER($BW162),ISNUMBER($BX162)),MIN(1,MAX(0,($BX162-2016+1)/($BX162-$BW162+1))),"")</f>
        <v>1.0</v>
      </c>
      <c r="O162">
        <f>IF(AND(ISNUMBER($BW162),ISNUMBER($BX162)),MIN(1,MAX(0,($BX162-2017+1)/($BX162-$BW162+1))),"")</f>
        <v>1.0</v>
      </c>
      <c r="P162">
        <f>IF(AND(ISNUMBER($BW162),ISNUMBER($BX162)),MIN(1,MAX(0,($BX162-2018+1)/($BX162-$BW162+1))),"")</f>
        <v>1.0</v>
      </c>
      <c r="Q162">
        <f>IF(AND(ISNUMBER($BW162),ISNUMBER($BX162)),MIN(1,MAX(0,($BX162-2019+1)/($BX162-$BW162+1))),"")</f>
        <v>0.8</v>
      </c>
      <c r="R162">
        <f>IF(AND(ISNUMBER($BW162),ISNUMBER($BX162)),MIN(1,MAX(0,($BX162-2016+1)/($BX162-$BW162+1))),"")</f>
        <v>1.0</v>
      </c>
      <c r="S162">
        <f>IF($L162&lt;&gt;"",IF($L162&gt;=2015.5,1,0),"")</f>
        <v>1.0</v>
      </c>
      <c r="T162">
        <f>IF($L162&lt;&gt;"",IF($L162&gt;=2016,1,0),"")</f>
        <v>1.0</v>
      </c>
      <c r="U162">
        <f>IF(ISNUMBER($BX162),IF($BX162&gt;=2016,1,0),"")</f>
        <v>1.0</v>
      </c>
      <c r="V162">
        <f>IF(ISNUMBER($BW162),IF($BW162&gt;=2016,1,0),"")</f>
        <v>1.0</v>
      </c>
      <c r="W162" t="str">
        <f>IF(AND(ISNUMBER($BW162),ISNUMBER($BX162)),IF($BW162&gt;=2016,"post-only",IF($BX162&lt;2016,"pre-only","mixed")),"")</f>
        <v>post-only</v>
      </c>
      <c r="X162">
        <f>IF(AND(ISNUMBER($BW162),ISNUMBER($BX162)),MIN(1,MAX(0,($BX162-2017+1)/($BX162-$BW162+1))),"")</f>
        <v>1.0</v>
      </c>
      <c r="Y162">
        <f>IF(AND(ISNUMBER($BW162),ISNUMBER($BX162)),MIN(1,MAX(0,($BX162-2018+1)/($BX162-$BW162+1))),"")</f>
        <v>1.0</v>
      </c>
      <c r="Z162">
        <f>IF(AND(ISNUMBER($BW162),ISNUMBER($BX162)),MIN(1,MAX(0,($BX162-2019+1)/($BX162-$BW162+1))),"")</f>
        <v>0.8</v>
      </c>
      <c r="AA162">
        <f>IF(ISNUMBER($BX162),IF($BX162&gt;=2017,1,0),"")</f>
        <v>1.0</v>
      </c>
      <c r="AB162">
        <f>IF(ISNUMBER($BX162),IF($BX162&gt;=2018,1,0),"")</f>
        <v>1.0</v>
      </c>
      <c r="AC162">
        <f>IF(ISNUMBER($BX162),IF($BX162&gt;=2019,1,0),"")</f>
        <v>1.0</v>
      </c>
      <c r="AD162">
        <f>IF($L162&lt;&gt;"",IF($L162&gt;2013,1,0),"")</f>
        <v>1.0</v>
      </c>
      <c r="AE162">
        <f>IF($L162&lt;&gt;"",1+IF($L162&gt;2011,1,0)+IF($L162&gt;2014,1,0),"")</f>
        <v>3.0</v>
      </c>
      <c r="AF162" t="inlineStr">
        <is>
          <t>loan (interest rate)</t>
        </is>
      </c>
      <c r="AG162" t="inlineStr">
        <is>
          <t>disclosure</t>
        </is>
      </c>
      <c r="AH162" t="inlineStr">
        <is>
          <t>99_NCE</t>
        </is>
      </c>
      <c r="AI162" t="inlineStr">
        <is>
          <t>with ETS/CT</t>
        </is>
      </c>
      <c r="AJ162" t="inlineStr">
        <is>
          <t>with ETS/CT</t>
        </is>
      </c>
      <c r="AK162" t="str">
        <f>IF(AND($CF162&lt;&gt;"",IFERROR(INDEX(subsample_country_map!$B:$B,MATCH($CF162,subsample_country_map!$A:$A,0)),"")&lt;&gt;""),INDEX(subsample_country_map!$B:$B,MATCH($CF162,subsample_country_map!$A:$A,0)),INDEX(lookup!$AA:$AA,MATCH($A162,lookup!$A:$A,0)))</f>
        <v>2_Europe</v>
      </c>
      <c r="AL162" t="str">
        <f>IF(AND($CF162&lt;&gt;"",IFERROR(INDEX(subsample_country_map!$C:$C,MATCH($CF162,subsample_country_map!$A:$A,0)),"")&lt;&gt;""),INDEX(subsample_country_map!$C:$C,MATCH($CF162,subsample_country_map!$A:$A,0)),INDEX(lookup!$AB:$AB,MATCH($A162,lookup!$A:$A,0)))</f>
        <v>99_NCE</v>
      </c>
      <c r="AM162" t="str">
        <f>IF(AND($CF162&lt;&gt;"",IFERROR(INDEX(subsample_country_map!$D:$D,MATCH($CF162,subsample_country_map!$A:$A,0)),"")&lt;&gt;""),INDEX(subsample_country_map!$D:$D,MATCH($CF162,subsample_country_map!$A:$A,0)),INDEX(lookup!$AC:$AC,MATCH($A162,lookup!$A:$A,0)))</f>
        <v>1_western</v>
      </c>
      <c r="AN162" t="str">
        <f>IF(AND($CF162&lt;&gt;"",IFERROR(INDEX(subsample_country_map!$E:$E,MATCH($CF162,subsample_country_map!$A:$A,0)),"")&lt;&gt;""),INDEX(subsample_country_map!$E:$E,MATCH($CF162,subsample_country_map!$A:$A,0)),INDEX(lookup!$AD:$AD,MATCH($A162,lookup!$A:$A,0)))</f>
        <v>99_NCE</v>
      </c>
      <c r="AO162" t="str">
        <f>INDEX(lookup!$Y:$Y,MATCH($A162,lookup!$A:$A,0))</f>
        <v>1_not published</v>
      </c>
      <c r="AP162" t="str">
        <f>INDEX(lookup!$Z:$Z,MATCH($A162,lookup!$A:$A,0))</f>
        <v>99_NCE</v>
      </c>
      <c r="AQ162" t="str">
        <f>INDEX(lookup!$W:$W,MATCH($A162,lookup!$A:$A,0))</f>
        <v>1_fin/acc/econ</v>
      </c>
      <c r="AS162" t="inlineStr">
        <is>
          <t>staging</t>
        </is>
      </c>
      <c r="AT162" t="inlineStr">
        <is>
          <t>good-CER</t>
        </is>
      </c>
      <c r="AU162" t="inlineStr">
        <is>
          <t>cost</t>
        </is>
      </c>
      <c r="AV162" t="inlineStr">
        <is>
          <t>-0.0665</t>
        </is>
      </c>
      <c r="AW162" t="inlineStr">
        <is>
          <t>0.00262</t>
        </is>
      </c>
      <c r="BA162" t="n">
        <v>306788</v>
      </c>
      <c r="BB162" t="inlineStr">
        <is>
          <t>0</t>
        </is>
      </c>
      <c r="BC162" t="inlineStr">
        <is>
          <t>FE</t>
        </is>
      </c>
      <c r="BD162" t="inlineStr">
        <is>
          <t>other:bank-time level</t>
        </is>
      </c>
      <c r="BE162" t="inlineStr">
        <is>
          <t>none</t>
        </is>
      </c>
      <c r="BI162" t="inlineStr">
        <is>
          <t>Table A4</t>
        </is>
      </c>
      <c r="BJ162" t="inlineStr">
        <is>
          <t>Column 3 (Bank+Time+ILS FE)</t>
        </is>
      </c>
      <c r="BK162" t="inlineStr">
        <is>
          <t>45</t>
        </is>
      </c>
      <c r="BL162" t="inlineStr">
        <is>
          <t>Targetf,t -0.0665*** (0.00262)</t>
        </is>
      </c>
      <c r="BM162" t="inlineStr">
        <is>
          <t>Targetf,t</t>
        </is>
      </c>
      <c r="BN162" t="inlineStr">
        <is>
          <t>Spreadb,f,t (monthly average credit spread over maturity-matched risk-free rate)</t>
        </is>
      </c>
      <c r="BO162" t="inlineStr">
        <is>
          <t>update</t>
        </is>
      </c>
      <c r="BP162" t="inlineStr">
        <is>
          <t>Altavilla et al (2024)</t>
        </is>
      </c>
      <c r="BQ162" t="inlineStr">
        <is>
          <t>computed</t>
        </is>
      </c>
      <c r="BT162" t="n">
        <v>0</v>
      </c>
      <c r="BU162" t="inlineStr">
        <is>
          <t>staging_Altavilla_et_al_2024.csv</t>
        </is>
      </c>
      <c r="BW162" t="n">
        <v>2018</v>
      </c>
      <c r="BX162" t="n">
        <v>2022</v>
      </c>
      <c r="BY162" t="inlineStr">
        <is>
          <t>multi: euro area (all euro-area countries; borrowers are publicly listed euro-area firms in AnaCredit)</t>
        </is>
      </c>
      <c r="BZ162" t="n">
        <v>2020</v>
      </c>
      <c r="CA162" t="n">
        <v>1</v>
      </c>
      <c r="CB162" t="n">
        <v>1</v>
      </c>
      <c r="CC162" t="n">
        <v>1</v>
      </c>
      <c r="CD162" t="n">
        <v>-0.04580883949452697</v>
      </c>
      <c r="CE162" t="n">
        <v>1</v>
      </c>
    </row>
    <row r="163">
      <c r="A163" t="inlineStr">
        <is>
          <t>Altavilla et al (2024)</t>
        </is>
      </c>
      <c r="B163" t="n">
        <v>1468</v>
      </c>
      <c r="C163" t="n">
        <v>-0.01173904118979735</v>
      </c>
      <c r="D163" t="n">
        <v>305401</v>
      </c>
      <c r="E163">
        <f>IF(ISNUMBER($BA163),$BA163,IF(AND(ISNUMBER($D163),ISNUMBER($BW163),ISNUMBER($BX163)),$D163*($BX163-$BW163+1),""))</f>
        <v>305401.0</v>
      </c>
      <c r="H163" t="inlineStr">
        <is>
          <t>partial</t>
        </is>
      </c>
      <c r="I163" t="inlineStr">
        <is>
          <t>Regression Cofficient and Standard Error  available</t>
        </is>
      </c>
      <c r="J163">
        <f>IF($BW163&lt;&gt;"",$BW163,"")</f>
        <v>2018.0</v>
      </c>
      <c r="K163">
        <f>IF($BX163&lt;&gt;"",$BX163,"")</f>
        <v>2022.0</v>
      </c>
      <c r="L163">
        <f>IF(AND(ISNUMBER($BW163),ISNUMBER($BX163)),($BW163+$BX163)/2,"")</f>
        <v>2020.0</v>
      </c>
      <c r="M163">
        <f>IF($L163&lt;&gt;"",$L163,"")</f>
        <v>2020.0</v>
      </c>
      <c r="N163">
        <f>IF(AND(ISNUMBER($BW163),ISNUMBER($BX163)),MIN(1,MAX(0,($BX163-2016+1)/($BX163-$BW163+1))),"")</f>
        <v>1.0</v>
      </c>
      <c r="O163">
        <f>IF(AND(ISNUMBER($BW163),ISNUMBER($BX163)),MIN(1,MAX(0,($BX163-2017+1)/($BX163-$BW163+1))),"")</f>
        <v>1.0</v>
      </c>
      <c r="P163">
        <f>IF(AND(ISNUMBER($BW163),ISNUMBER($BX163)),MIN(1,MAX(0,($BX163-2018+1)/($BX163-$BW163+1))),"")</f>
        <v>1.0</v>
      </c>
      <c r="Q163">
        <f>IF(AND(ISNUMBER($BW163),ISNUMBER($BX163)),MIN(1,MAX(0,($BX163-2019+1)/($BX163-$BW163+1))),"")</f>
        <v>0.8</v>
      </c>
      <c r="R163">
        <f>IF(AND(ISNUMBER($BW163),ISNUMBER($BX163)),MIN(1,MAX(0,($BX163-2016+1)/($BX163-$BW163+1))),"")</f>
        <v>1.0</v>
      </c>
      <c r="S163">
        <f>IF($L163&lt;&gt;"",IF($L163&gt;=2015.5,1,0),"")</f>
        <v>1.0</v>
      </c>
      <c r="T163">
        <f>IF($L163&lt;&gt;"",IF($L163&gt;=2016,1,0),"")</f>
        <v>1.0</v>
      </c>
      <c r="U163">
        <f>IF(ISNUMBER($BX163),IF($BX163&gt;=2016,1,0),"")</f>
        <v>1.0</v>
      </c>
      <c r="V163">
        <f>IF(ISNUMBER($BW163),IF($BW163&gt;=2016,1,0),"")</f>
        <v>1.0</v>
      </c>
      <c r="W163" t="str">
        <f>IF(AND(ISNUMBER($BW163),ISNUMBER($BX163)),IF($BW163&gt;=2016,"post-only",IF($BX163&lt;2016,"pre-only","mixed")),"")</f>
        <v>post-only</v>
      </c>
      <c r="X163">
        <f>IF(AND(ISNUMBER($BW163),ISNUMBER($BX163)),MIN(1,MAX(0,($BX163-2017+1)/($BX163-$BW163+1))),"")</f>
        <v>1.0</v>
      </c>
      <c r="Y163">
        <f>IF(AND(ISNUMBER($BW163),ISNUMBER($BX163)),MIN(1,MAX(0,($BX163-2018+1)/($BX163-$BW163+1))),"")</f>
        <v>1.0</v>
      </c>
      <c r="Z163">
        <f>IF(AND(ISNUMBER($BW163),ISNUMBER($BX163)),MIN(1,MAX(0,($BX163-2019+1)/($BX163-$BW163+1))),"")</f>
        <v>0.8</v>
      </c>
      <c r="AA163">
        <f>IF(ISNUMBER($BX163),IF($BX163&gt;=2017,1,0),"")</f>
        <v>1.0</v>
      </c>
      <c r="AB163">
        <f>IF(ISNUMBER($BX163),IF($BX163&gt;=2018,1,0),"")</f>
        <v>1.0</v>
      </c>
      <c r="AC163">
        <f>IF(ISNUMBER($BX163),IF($BX163&gt;=2019,1,0),"")</f>
        <v>1.0</v>
      </c>
      <c r="AD163">
        <f>IF($L163&lt;&gt;"",IF($L163&gt;2013,1,0),"")</f>
        <v>1.0</v>
      </c>
      <c r="AE163">
        <f>IF($L163&lt;&gt;"",1+IF($L163&gt;2011,1,0)+IF($L163&gt;2014,1,0),"")</f>
        <v>3.0</v>
      </c>
      <c r="AF163" t="inlineStr">
        <is>
          <t>loan (interest rate)</t>
        </is>
      </c>
      <c r="AG163" t="inlineStr">
        <is>
          <t>performance</t>
        </is>
      </c>
      <c r="AH163" t="inlineStr">
        <is>
          <t>99_NCE</t>
        </is>
      </c>
      <c r="AI163" t="inlineStr">
        <is>
          <t>with ETS/CT</t>
        </is>
      </c>
      <c r="AJ163" t="inlineStr">
        <is>
          <t>with ETS/CT</t>
        </is>
      </c>
      <c r="AK163" t="str">
        <f>IF(AND($CF163&lt;&gt;"",IFERROR(INDEX(subsample_country_map!$B:$B,MATCH($CF163,subsample_country_map!$A:$A,0)),"")&lt;&gt;""),INDEX(subsample_country_map!$B:$B,MATCH($CF163,subsample_country_map!$A:$A,0)),INDEX(lookup!$AA:$AA,MATCH($A163,lookup!$A:$A,0)))</f>
        <v>2_Europe</v>
      </c>
      <c r="AL163" t="str">
        <f>IF(AND($CF163&lt;&gt;"",IFERROR(INDEX(subsample_country_map!$C:$C,MATCH($CF163,subsample_country_map!$A:$A,0)),"")&lt;&gt;""),INDEX(subsample_country_map!$C:$C,MATCH($CF163,subsample_country_map!$A:$A,0)),INDEX(lookup!$AB:$AB,MATCH($A163,lookup!$A:$A,0)))</f>
        <v>99_NCE</v>
      </c>
      <c r="AM163" t="str">
        <f>IF(AND($CF163&lt;&gt;"",IFERROR(INDEX(subsample_country_map!$D:$D,MATCH($CF163,subsample_country_map!$A:$A,0)),"")&lt;&gt;""),INDEX(subsample_country_map!$D:$D,MATCH($CF163,subsample_country_map!$A:$A,0)),INDEX(lookup!$AC:$AC,MATCH($A163,lookup!$A:$A,0)))</f>
        <v>1_western</v>
      </c>
      <c r="AN163" t="str">
        <f>IF(AND($CF163&lt;&gt;"",IFERROR(INDEX(subsample_country_map!$E:$E,MATCH($CF163,subsample_country_map!$A:$A,0)),"")&lt;&gt;""),INDEX(subsample_country_map!$E:$E,MATCH($CF163,subsample_country_map!$A:$A,0)),INDEX(lookup!$AD:$AD,MATCH($A163,lookup!$A:$A,0)))</f>
        <v>99_NCE</v>
      </c>
      <c r="AO163" t="str">
        <f>INDEX(lookup!$Y:$Y,MATCH($A163,lookup!$A:$A,0))</f>
        <v>1_not published</v>
      </c>
      <c r="AP163" t="str">
        <f>INDEX(lookup!$Z:$Z,MATCH($A163,lookup!$A:$A,0))</f>
        <v>99_NCE</v>
      </c>
      <c r="AQ163" t="str">
        <f>INDEX(lookup!$W:$W,MATCH($A163,lookup!$A:$A,0))</f>
        <v>1_fin/acc/econ</v>
      </c>
      <c r="AS163" t="inlineStr">
        <is>
          <t>staging</t>
        </is>
      </c>
      <c r="AT163" t="inlineStr">
        <is>
          <t>bad-CER</t>
        </is>
      </c>
      <c r="AU163" t="inlineStr">
        <is>
          <t>cost</t>
        </is>
      </c>
      <c r="AV163" t="inlineStr">
        <is>
          <t>0.0798</t>
        </is>
      </c>
      <c r="AW163" t="inlineStr">
        <is>
          <t>0.0123</t>
        </is>
      </c>
      <c r="BA163" t="n">
        <v>305401</v>
      </c>
      <c r="BB163" t="inlineStr">
        <is>
          <t>as-stated:in the previous year (or quarter, depending on the firm's reporting frequency)</t>
        </is>
      </c>
      <c r="BC163" t="inlineStr">
        <is>
          <t>FE</t>
        </is>
      </c>
      <c r="BD163" t="inlineStr">
        <is>
          <t>other:bank-time level</t>
        </is>
      </c>
      <c r="BE163" t="inlineStr">
        <is>
          <t>none</t>
        </is>
      </c>
      <c r="BI163" t="inlineStr">
        <is>
          <t>Table A4</t>
        </is>
      </c>
      <c r="BJ163" t="inlineStr">
        <is>
          <t>Column 4 (Bank+ILSxTime FE)</t>
        </is>
      </c>
      <c r="BK163" t="inlineStr">
        <is>
          <t>45</t>
        </is>
      </c>
      <c r="BL163" t="inlineStr">
        <is>
          <t>Carbonf,t 0.0798*** (0.0123)</t>
        </is>
      </c>
      <c r="BM163" t="inlineStr">
        <is>
          <t>Carbonf,t</t>
        </is>
      </c>
      <c r="BN163" t="inlineStr">
        <is>
          <t>Spreadb,f,t (monthly average credit spread over maturity-matched risk-free rate)</t>
        </is>
      </c>
      <c r="BO163" t="inlineStr">
        <is>
          <t>update</t>
        </is>
      </c>
      <c r="BP163" t="inlineStr">
        <is>
          <t>Altavilla et al (2024)</t>
        </is>
      </c>
      <c r="BQ163" t="inlineStr">
        <is>
          <t>computed</t>
        </is>
      </c>
      <c r="BT163" t="n">
        <v>0</v>
      </c>
      <c r="BU163" t="inlineStr">
        <is>
          <t>staging_Altavilla_et_al_2024.csv</t>
        </is>
      </c>
      <c r="BW163" t="n">
        <v>2018</v>
      </c>
      <c r="BX163" t="n">
        <v>2022</v>
      </c>
      <c r="BY163" t="inlineStr">
        <is>
          <t>multi: euro area (all euro-area countries; borrowers are publicly listed euro-area firms in AnaCredit)</t>
        </is>
      </c>
      <c r="BZ163" t="n">
        <v>2020</v>
      </c>
      <c r="CA163" t="n">
        <v>1</v>
      </c>
      <c r="CB163" t="n">
        <v>1</v>
      </c>
      <c r="CC163" t="n">
        <v>1</v>
      </c>
      <c r="CD163" t="n">
        <v>-0.0117395804675888</v>
      </c>
      <c r="CE163" t="n">
        <v>1</v>
      </c>
    </row>
    <row r="164">
      <c r="A164" t="inlineStr">
        <is>
          <t>Altavilla et al (2024)</t>
        </is>
      </c>
      <c r="B164" t="n">
        <v>1469</v>
      </c>
      <c r="C164" t="n">
        <v>-0.04334357725551752</v>
      </c>
      <c r="D164" t="n">
        <v>305401</v>
      </c>
      <c r="E164">
        <f>IF(ISNUMBER($BA164),$BA164,IF(AND(ISNUMBER($D164),ISNUMBER($BW164),ISNUMBER($BX164)),$D164*($BX164-$BW164+1),""))</f>
        <v>305401.0</v>
      </c>
      <c r="H164" t="inlineStr">
        <is>
          <t>partial</t>
        </is>
      </c>
      <c r="I164" t="inlineStr">
        <is>
          <t>Regression Cofficient and Standard Error  available</t>
        </is>
      </c>
      <c r="J164">
        <f>IF($BW164&lt;&gt;"",$BW164,"")</f>
        <v>2018.0</v>
      </c>
      <c r="K164">
        <f>IF($BX164&lt;&gt;"",$BX164,"")</f>
        <v>2022.0</v>
      </c>
      <c r="L164">
        <f>IF(AND(ISNUMBER($BW164),ISNUMBER($BX164)),($BW164+$BX164)/2,"")</f>
        <v>2020.0</v>
      </c>
      <c r="M164">
        <f>IF($L164&lt;&gt;"",$L164,"")</f>
        <v>2020.0</v>
      </c>
      <c r="N164">
        <f>IF(AND(ISNUMBER($BW164),ISNUMBER($BX164)),MIN(1,MAX(0,($BX164-2016+1)/($BX164-$BW164+1))),"")</f>
        <v>1.0</v>
      </c>
      <c r="O164">
        <f>IF(AND(ISNUMBER($BW164),ISNUMBER($BX164)),MIN(1,MAX(0,($BX164-2017+1)/($BX164-$BW164+1))),"")</f>
        <v>1.0</v>
      </c>
      <c r="P164">
        <f>IF(AND(ISNUMBER($BW164),ISNUMBER($BX164)),MIN(1,MAX(0,($BX164-2018+1)/($BX164-$BW164+1))),"")</f>
        <v>1.0</v>
      </c>
      <c r="Q164">
        <f>IF(AND(ISNUMBER($BW164),ISNUMBER($BX164)),MIN(1,MAX(0,($BX164-2019+1)/($BX164-$BW164+1))),"")</f>
        <v>0.8</v>
      </c>
      <c r="R164">
        <f>IF(AND(ISNUMBER($BW164),ISNUMBER($BX164)),MIN(1,MAX(0,($BX164-2016+1)/($BX164-$BW164+1))),"")</f>
        <v>1.0</v>
      </c>
      <c r="S164">
        <f>IF($L164&lt;&gt;"",IF($L164&gt;=2015.5,1,0),"")</f>
        <v>1.0</v>
      </c>
      <c r="T164">
        <f>IF($L164&lt;&gt;"",IF($L164&gt;=2016,1,0),"")</f>
        <v>1.0</v>
      </c>
      <c r="U164">
        <f>IF(ISNUMBER($BX164),IF($BX164&gt;=2016,1,0),"")</f>
        <v>1.0</v>
      </c>
      <c r="V164">
        <f>IF(ISNUMBER($BW164),IF($BW164&gt;=2016,1,0),"")</f>
        <v>1.0</v>
      </c>
      <c r="W164" t="str">
        <f>IF(AND(ISNUMBER($BW164),ISNUMBER($BX164)),IF($BW164&gt;=2016,"post-only",IF($BX164&lt;2016,"pre-only","mixed")),"")</f>
        <v>post-only</v>
      </c>
      <c r="X164">
        <f>IF(AND(ISNUMBER($BW164),ISNUMBER($BX164)),MIN(1,MAX(0,($BX164-2017+1)/($BX164-$BW164+1))),"")</f>
        <v>1.0</v>
      </c>
      <c r="Y164">
        <f>IF(AND(ISNUMBER($BW164),ISNUMBER($BX164)),MIN(1,MAX(0,($BX164-2018+1)/($BX164-$BW164+1))),"")</f>
        <v>1.0</v>
      </c>
      <c r="Z164">
        <f>IF(AND(ISNUMBER($BW164),ISNUMBER($BX164)),MIN(1,MAX(0,($BX164-2019+1)/($BX164-$BW164+1))),"")</f>
        <v>0.8</v>
      </c>
      <c r="AA164">
        <f>IF(ISNUMBER($BX164),IF($BX164&gt;=2017,1,0),"")</f>
        <v>1.0</v>
      </c>
      <c r="AB164">
        <f>IF(ISNUMBER($BX164),IF($BX164&gt;=2018,1,0),"")</f>
        <v>1.0</v>
      </c>
      <c r="AC164">
        <f>IF(ISNUMBER($BX164),IF($BX164&gt;=2019,1,0),"")</f>
        <v>1.0</v>
      </c>
      <c r="AD164">
        <f>IF($L164&lt;&gt;"",IF($L164&gt;2013,1,0),"")</f>
        <v>1.0</v>
      </c>
      <c r="AE164">
        <f>IF($L164&lt;&gt;"",1+IF($L164&gt;2011,1,0)+IF($L164&gt;2014,1,0),"")</f>
        <v>3.0</v>
      </c>
      <c r="AF164" t="inlineStr">
        <is>
          <t>loan (interest rate)</t>
        </is>
      </c>
      <c r="AG164" t="inlineStr">
        <is>
          <t>disclosure</t>
        </is>
      </c>
      <c r="AH164" t="inlineStr">
        <is>
          <t>99_NCE</t>
        </is>
      </c>
      <c r="AI164" t="inlineStr">
        <is>
          <t>with ETS/CT</t>
        </is>
      </c>
      <c r="AJ164" t="inlineStr">
        <is>
          <t>with ETS/CT</t>
        </is>
      </c>
      <c r="AK164" t="str">
        <f>IF(AND($CF164&lt;&gt;"",IFERROR(INDEX(subsample_country_map!$B:$B,MATCH($CF164,subsample_country_map!$A:$A,0)),"")&lt;&gt;""),INDEX(subsample_country_map!$B:$B,MATCH($CF164,subsample_country_map!$A:$A,0)),INDEX(lookup!$AA:$AA,MATCH($A164,lookup!$A:$A,0)))</f>
        <v>2_Europe</v>
      </c>
      <c r="AL164" t="str">
        <f>IF(AND($CF164&lt;&gt;"",IFERROR(INDEX(subsample_country_map!$C:$C,MATCH($CF164,subsample_country_map!$A:$A,0)),"")&lt;&gt;""),INDEX(subsample_country_map!$C:$C,MATCH($CF164,subsample_country_map!$A:$A,0)),INDEX(lookup!$AB:$AB,MATCH($A164,lookup!$A:$A,0)))</f>
        <v>99_NCE</v>
      </c>
      <c r="AM164" t="str">
        <f>IF(AND($CF164&lt;&gt;"",IFERROR(INDEX(subsample_country_map!$D:$D,MATCH($CF164,subsample_country_map!$A:$A,0)),"")&lt;&gt;""),INDEX(subsample_country_map!$D:$D,MATCH($CF164,subsample_country_map!$A:$A,0)),INDEX(lookup!$AC:$AC,MATCH($A164,lookup!$A:$A,0)))</f>
        <v>1_western</v>
      </c>
      <c r="AN164" t="str">
        <f>IF(AND($CF164&lt;&gt;"",IFERROR(INDEX(subsample_country_map!$E:$E,MATCH($CF164,subsample_country_map!$A:$A,0)),"")&lt;&gt;""),INDEX(subsample_country_map!$E:$E,MATCH($CF164,subsample_country_map!$A:$A,0)),INDEX(lookup!$AD:$AD,MATCH($A164,lookup!$A:$A,0)))</f>
        <v>99_NCE</v>
      </c>
      <c r="AO164" t="str">
        <f>INDEX(lookup!$Y:$Y,MATCH($A164,lookup!$A:$A,0))</f>
        <v>1_not published</v>
      </c>
      <c r="AP164" t="str">
        <f>INDEX(lookup!$Z:$Z,MATCH($A164,lookup!$A:$A,0))</f>
        <v>99_NCE</v>
      </c>
      <c r="AQ164" t="str">
        <f>INDEX(lookup!$W:$W,MATCH($A164,lookup!$A:$A,0))</f>
        <v>1_fin/acc/econ</v>
      </c>
      <c r="AS164" t="inlineStr">
        <is>
          <t>staging</t>
        </is>
      </c>
      <c r="AT164" t="inlineStr">
        <is>
          <t>good-CER</t>
        </is>
      </c>
      <c r="AU164" t="inlineStr">
        <is>
          <t>cost</t>
        </is>
      </c>
      <c r="AV164" t="inlineStr">
        <is>
          <t>-0.0784</t>
        </is>
      </c>
      <c r="AW164" t="inlineStr">
        <is>
          <t>0.00327</t>
        </is>
      </c>
      <c r="BA164" t="n">
        <v>305401</v>
      </c>
      <c r="BB164" t="inlineStr">
        <is>
          <t>0</t>
        </is>
      </c>
      <c r="BC164" t="inlineStr">
        <is>
          <t>FE</t>
        </is>
      </c>
      <c r="BD164" t="inlineStr">
        <is>
          <t>other:bank-time level</t>
        </is>
      </c>
      <c r="BE164" t="inlineStr">
        <is>
          <t>none</t>
        </is>
      </c>
      <c r="BI164" t="inlineStr">
        <is>
          <t>Table A4</t>
        </is>
      </c>
      <c r="BJ164" t="inlineStr">
        <is>
          <t>Column 4 (Bank+ILSxTime FE)</t>
        </is>
      </c>
      <c r="BK164" t="inlineStr">
        <is>
          <t>45</t>
        </is>
      </c>
      <c r="BL164" t="inlineStr">
        <is>
          <t>Targetf,t -0.0784*** (0.00327)</t>
        </is>
      </c>
      <c r="BM164" t="inlineStr">
        <is>
          <t>Targetf,t</t>
        </is>
      </c>
      <c r="BN164" t="inlineStr">
        <is>
          <t>Spreadb,f,t (monthly average credit spread over maturity-matched risk-free rate)</t>
        </is>
      </c>
      <c r="BO164" t="inlineStr">
        <is>
          <t>update</t>
        </is>
      </c>
      <c r="BP164" t="inlineStr">
        <is>
          <t>Altavilla et al (2024)</t>
        </is>
      </c>
      <c r="BQ164" t="inlineStr">
        <is>
          <t>computed</t>
        </is>
      </c>
      <c r="BT164" t="n">
        <v>0</v>
      </c>
      <c r="BU164" t="inlineStr">
        <is>
          <t>staging_Altavilla_et_al_2024.csv</t>
        </is>
      </c>
      <c r="BW164" t="n">
        <v>2018</v>
      </c>
      <c r="BX164" t="n">
        <v>2022</v>
      </c>
      <c r="BY164" t="inlineStr">
        <is>
          <t>multi: euro area (all euro-area countries; borrowers are publicly listed euro-area firms in AnaCredit)</t>
        </is>
      </c>
      <c r="BZ164" t="n">
        <v>2020</v>
      </c>
      <c r="CA164" t="n">
        <v>1</v>
      </c>
      <c r="CB164" t="n">
        <v>1</v>
      </c>
      <c r="CC164" t="n">
        <v>1</v>
      </c>
      <c r="CD164" t="n">
        <v>-0.043370750589013</v>
      </c>
      <c r="CE164" t="n">
        <v>1</v>
      </c>
    </row>
    <row r="165">
      <c r="A165" t="inlineStr">
        <is>
          <t>Altavilla et al (2024)</t>
        </is>
      </c>
      <c r="B165" t="n">
        <v>1470</v>
      </c>
      <c r="C165" t="n">
        <v>-0.004517462179037817</v>
      </c>
      <c r="D165" t="n">
        <v>306864</v>
      </c>
      <c r="E165">
        <f>IF(ISNUMBER($BA165),$BA165,IF(AND(ISNUMBER($D165),ISNUMBER($BW165),ISNUMBER($BX165)),$D165*($BX165-$BW165+1),""))</f>
        <v>306864.0</v>
      </c>
      <c r="H165" t="inlineStr">
        <is>
          <t>partial</t>
        </is>
      </c>
      <c r="I165" t="inlineStr">
        <is>
          <t>Regression Cofficient and Standard Error  available</t>
        </is>
      </c>
      <c r="J165">
        <f>IF($BW165&lt;&gt;"",$BW165,"")</f>
        <v>2018.0</v>
      </c>
      <c r="K165">
        <f>IF($BX165&lt;&gt;"",$BX165,"")</f>
        <v>2022.0</v>
      </c>
      <c r="L165">
        <f>IF(AND(ISNUMBER($BW165),ISNUMBER($BX165)),($BW165+$BX165)/2,"")</f>
        <v>2020.0</v>
      </c>
      <c r="M165">
        <f>IF($L165&lt;&gt;"",$L165,"")</f>
        <v>2020.0</v>
      </c>
      <c r="N165">
        <f>IF(AND(ISNUMBER($BW165),ISNUMBER($BX165)),MIN(1,MAX(0,($BX165-2016+1)/($BX165-$BW165+1))),"")</f>
        <v>1.0</v>
      </c>
      <c r="O165">
        <f>IF(AND(ISNUMBER($BW165),ISNUMBER($BX165)),MIN(1,MAX(0,($BX165-2017+1)/($BX165-$BW165+1))),"")</f>
        <v>1.0</v>
      </c>
      <c r="P165">
        <f>IF(AND(ISNUMBER($BW165),ISNUMBER($BX165)),MIN(1,MAX(0,($BX165-2018+1)/($BX165-$BW165+1))),"")</f>
        <v>1.0</v>
      </c>
      <c r="Q165">
        <f>IF(AND(ISNUMBER($BW165),ISNUMBER($BX165)),MIN(1,MAX(0,($BX165-2019+1)/($BX165-$BW165+1))),"")</f>
        <v>0.8</v>
      </c>
      <c r="R165">
        <f>IF(AND(ISNUMBER($BW165),ISNUMBER($BX165)),MIN(1,MAX(0,($BX165-2016+1)/($BX165-$BW165+1))),"")</f>
        <v>1.0</v>
      </c>
      <c r="S165">
        <f>IF($L165&lt;&gt;"",IF($L165&gt;=2015.5,1,0),"")</f>
        <v>1.0</v>
      </c>
      <c r="T165">
        <f>IF($L165&lt;&gt;"",IF($L165&gt;=2016,1,0),"")</f>
        <v>1.0</v>
      </c>
      <c r="U165">
        <f>IF(ISNUMBER($BX165),IF($BX165&gt;=2016,1,0),"")</f>
        <v>1.0</v>
      </c>
      <c r="V165">
        <f>IF(ISNUMBER($BW165),IF($BW165&gt;=2016,1,0),"")</f>
        <v>1.0</v>
      </c>
      <c r="W165" t="str">
        <f>IF(AND(ISNUMBER($BW165),ISNUMBER($BX165)),IF($BW165&gt;=2016,"post-only",IF($BX165&lt;2016,"pre-only","mixed")),"")</f>
        <v>post-only</v>
      </c>
      <c r="X165">
        <f>IF(AND(ISNUMBER($BW165),ISNUMBER($BX165)),MIN(1,MAX(0,($BX165-2017+1)/($BX165-$BW165+1))),"")</f>
        <v>1.0</v>
      </c>
      <c r="Y165">
        <f>IF(AND(ISNUMBER($BW165),ISNUMBER($BX165)),MIN(1,MAX(0,($BX165-2018+1)/($BX165-$BW165+1))),"")</f>
        <v>1.0</v>
      </c>
      <c r="Z165">
        <f>IF(AND(ISNUMBER($BW165),ISNUMBER($BX165)),MIN(1,MAX(0,($BX165-2019+1)/($BX165-$BW165+1))),"")</f>
        <v>0.8</v>
      </c>
      <c r="AA165">
        <f>IF(ISNUMBER($BX165),IF($BX165&gt;=2017,1,0),"")</f>
        <v>1.0</v>
      </c>
      <c r="AB165">
        <f>IF(ISNUMBER($BX165),IF($BX165&gt;=2018,1,0),"")</f>
        <v>1.0</v>
      </c>
      <c r="AC165">
        <f>IF(ISNUMBER($BX165),IF($BX165&gt;=2019,1,0),"")</f>
        <v>1.0</v>
      </c>
      <c r="AD165">
        <f>IF($L165&lt;&gt;"",IF($L165&gt;2013,1,0),"")</f>
        <v>1.0</v>
      </c>
      <c r="AE165">
        <f>IF($L165&lt;&gt;"",1+IF($L165&gt;2011,1,0)+IF($L165&gt;2014,1,0),"")</f>
        <v>3.0</v>
      </c>
      <c r="AF165" t="inlineStr">
        <is>
          <t>loan (interest rate)</t>
        </is>
      </c>
      <c r="AG165" t="inlineStr">
        <is>
          <t>performance</t>
        </is>
      </c>
      <c r="AH165" t="inlineStr">
        <is>
          <t>99_NCE</t>
        </is>
      </c>
      <c r="AI165" t="inlineStr">
        <is>
          <t>with ETS/CT</t>
        </is>
      </c>
      <c r="AJ165" t="inlineStr">
        <is>
          <t>with ETS/CT</t>
        </is>
      </c>
      <c r="AK165" t="str">
        <f>IF(AND($CF165&lt;&gt;"",IFERROR(INDEX(subsample_country_map!$B:$B,MATCH($CF165,subsample_country_map!$A:$A,0)),"")&lt;&gt;""),INDEX(subsample_country_map!$B:$B,MATCH($CF165,subsample_country_map!$A:$A,0)),INDEX(lookup!$AA:$AA,MATCH($A165,lookup!$A:$A,0)))</f>
        <v>2_Europe</v>
      </c>
      <c r="AL165" t="str">
        <f>IF(AND($CF165&lt;&gt;"",IFERROR(INDEX(subsample_country_map!$C:$C,MATCH($CF165,subsample_country_map!$A:$A,0)),"")&lt;&gt;""),INDEX(subsample_country_map!$C:$C,MATCH($CF165,subsample_country_map!$A:$A,0)),INDEX(lookup!$AB:$AB,MATCH($A165,lookup!$A:$A,0)))</f>
        <v>99_NCE</v>
      </c>
      <c r="AM165" t="str">
        <f>IF(AND($CF165&lt;&gt;"",IFERROR(INDEX(subsample_country_map!$D:$D,MATCH($CF165,subsample_country_map!$A:$A,0)),"")&lt;&gt;""),INDEX(subsample_country_map!$D:$D,MATCH($CF165,subsample_country_map!$A:$A,0)),INDEX(lookup!$AC:$AC,MATCH($A165,lookup!$A:$A,0)))</f>
        <v>1_western</v>
      </c>
      <c r="AN165" t="str">
        <f>IF(AND($CF165&lt;&gt;"",IFERROR(INDEX(subsample_country_map!$E:$E,MATCH($CF165,subsample_country_map!$A:$A,0)),"")&lt;&gt;""),INDEX(subsample_country_map!$E:$E,MATCH($CF165,subsample_country_map!$A:$A,0)),INDEX(lookup!$AD:$AD,MATCH($A165,lookup!$A:$A,0)))</f>
        <v>99_NCE</v>
      </c>
      <c r="AO165" t="str">
        <f>INDEX(lookup!$Y:$Y,MATCH($A165,lookup!$A:$A,0))</f>
        <v>1_not published</v>
      </c>
      <c r="AP165" t="str">
        <f>INDEX(lookup!$Z:$Z,MATCH($A165,lookup!$A:$A,0))</f>
        <v>99_NCE</v>
      </c>
      <c r="AQ165" t="str">
        <f>INDEX(lookup!$W:$W,MATCH($A165,lookup!$A:$A,0))</f>
        <v>1_fin/acc/econ</v>
      </c>
      <c r="AS165" t="inlineStr">
        <is>
          <t>staging</t>
        </is>
      </c>
      <c r="AT165" t="inlineStr">
        <is>
          <t>bad-CER</t>
        </is>
      </c>
      <c r="AU165" t="inlineStr">
        <is>
          <t>cost</t>
        </is>
      </c>
      <c r="AV165" t="inlineStr">
        <is>
          <t>0.0503</t>
        </is>
      </c>
      <c r="AW165" t="inlineStr">
        <is>
          <t>0.0201</t>
        </is>
      </c>
      <c r="BA165" t="n">
        <v>306864</v>
      </c>
      <c r="BB165" t="inlineStr">
        <is>
          <t>as-stated:in the previous year (or quarter, depending on the firm's reporting frequency)</t>
        </is>
      </c>
      <c r="BC165" t="inlineStr">
        <is>
          <t>FE</t>
        </is>
      </c>
      <c r="BD165" t="inlineStr">
        <is>
          <t>other:bank-time level</t>
        </is>
      </c>
      <c r="BE165" t="inlineStr">
        <is>
          <t>none</t>
        </is>
      </c>
      <c r="BI165" t="inlineStr">
        <is>
          <t>Table A4</t>
        </is>
      </c>
      <c r="BJ165" t="inlineStr">
        <is>
          <t>Column 5 (Bank+Time+Firm FE)</t>
        </is>
      </c>
      <c r="BK165" t="inlineStr">
        <is>
          <t>45</t>
        </is>
      </c>
      <c r="BL165" t="inlineStr">
        <is>
          <t>Carbonf,t 0.0503** (0.0201)</t>
        </is>
      </c>
      <c r="BM165" t="inlineStr">
        <is>
          <t>Carbonf,t</t>
        </is>
      </c>
      <c r="BN165" t="inlineStr">
        <is>
          <t>Spreadb,f,t (monthly average credit spread over maturity-matched risk-free rate)</t>
        </is>
      </c>
      <c r="BO165" t="inlineStr">
        <is>
          <t>update</t>
        </is>
      </c>
      <c r="BP165" t="inlineStr">
        <is>
          <t>Altavilla et al (2024)</t>
        </is>
      </c>
      <c r="BQ165" t="inlineStr">
        <is>
          <t>computed</t>
        </is>
      </c>
      <c r="BT165" t="n">
        <v>0</v>
      </c>
      <c r="BU165" t="inlineStr">
        <is>
          <t>staging_Altavilla_et_al_2024.csv</t>
        </is>
      </c>
      <c r="BW165" t="n">
        <v>2018</v>
      </c>
      <c r="BX165" t="n">
        <v>2022</v>
      </c>
      <c r="BY165" t="inlineStr">
        <is>
          <t>multi: euro area (all euro-area countries; borrowers are publicly listed euro-area firms in AnaCredit)</t>
        </is>
      </c>
      <c r="BZ165" t="n">
        <v>2020</v>
      </c>
      <c r="CA165" t="n">
        <v>1</v>
      </c>
      <c r="CB165" t="n">
        <v>1</v>
      </c>
      <c r="CC165" t="n">
        <v>1</v>
      </c>
      <c r="CD165" t="n">
        <v>-0.004517492909397171</v>
      </c>
      <c r="CE165" t="n">
        <v>1</v>
      </c>
    </row>
    <row r="166">
      <c r="A166" t="inlineStr">
        <is>
          <t>Altavilla et al (2024)</t>
        </is>
      </c>
      <c r="B166" t="n">
        <v>1471</v>
      </c>
      <c r="C166" t="n">
        <v>-0.01852673939487652</v>
      </c>
      <c r="D166" t="n">
        <v>306864</v>
      </c>
      <c r="E166">
        <f>IF(ISNUMBER($BA166),$BA166,IF(AND(ISNUMBER($D166),ISNUMBER($BW166),ISNUMBER($BX166)),$D166*($BX166-$BW166+1),""))</f>
        <v>306864.0</v>
      </c>
      <c r="H166" t="inlineStr">
        <is>
          <t>partial</t>
        </is>
      </c>
      <c r="I166" t="inlineStr">
        <is>
          <t>Regression Cofficient and Standard Error  available</t>
        </is>
      </c>
      <c r="J166">
        <f>IF($BW166&lt;&gt;"",$BW166,"")</f>
        <v>2018.0</v>
      </c>
      <c r="K166">
        <f>IF($BX166&lt;&gt;"",$BX166,"")</f>
        <v>2022.0</v>
      </c>
      <c r="L166">
        <f>IF(AND(ISNUMBER($BW166),ISNUMBER($BX166)),($BW166+$BX166)/2,"")</f>
        <v>2020.0</v>
      </c>
      <c r="M166">
        <f>IF($L166&lt;&gt;"",$L166,"")</f>
        <v>2020.0</v>
      </c>
      <c r="N166">
        <f>IF(AND(ISNUMBER($BW166),ISNUMBER($BX166)),MIN(1,MAX(0,($BX166-2016+1)/($BX166-$BW166+1))),"")</f>
        <v>1.0</v>
      </c>
      <c r="O166">
        <f>IF(AND(ISNUMBER($BW166),ISNUMBER($BX166)),MIN(1,MAX(0,($BX166-2017+1)/($BX166-$BW166+1))),"")</f>
        <v>1.0</v>
      </c>
      <c r="P166">
        <f>IF(AND(ISNUMBER($BW166),ISNUMBER($BX166)),MIN(1,MAX(0,($BX166-2018+1)/($BX166-$BW166+1))),"")</f>
        <v>1.0</v>
      </c>
      <c r="Q166">
        <f>IF(AND(ISNUMBER($BW166),ISNUMBER($BX166)),MIN(1,MAX(0,($BX166-2019+1)/($BX166-$BW166+1))),"")</f>
        <v>0.8</v>
      </c>
      <c r="R166">
        <f>IF(AND(ISNUMBER($BW166),ISNUMBER($BX166)),MIN(1,MAX(0,($BX166-2016+1)/($BX166-$BW166+1))),"")</f>
        <v>1.0</v>
      </c>
      <c r="S166">
        <f>IF($L166&lt;&gt;"",IF($L166&gt;=2015.5,1,0),"")</f>
        <v>1.0</v>
      </c>
      <c r="T166">
        <f>IF($L166&lt;&gt;"",IF($L166&gt;=2016,1,0),"")</f>
        <v>1.0</v>
      </c>
      <c r="U166">
        <f>IF(ISNUMBER($BX166),IF($BX166&gt;=2016,1,0),"")</f>
        <v>1.0</v>
      </c>
      <c r="V166">
        <f>IF(ISNUMBER($BW166),IF($BW166&gt;=2016,1,0),"")</f>
        <v>1.0</v>
      </c>
      <c r="W166" t="str">
        <f>IF(AND(ISNUMBER($BW166),ISNUMBER($BX166)),IF($BW166&gt;=2016,"post-only",IF($BX166&lt;2016,"pre-only","mixed")),"")</f>
        <v>post-only</v>
      </c>
      <c r="X166">
        <f>IF(AND(ISNUMBER($BW166),ISNUMBER($BX166)),MIN(1,MAX(0,($BX166-2017+1)/($BX166-$BW166+1))),"")</f>
        <v>1.0</v>
      </c>
      <c r="Y166">
        <f>IF(AND(ISNUMBER($BW166),ISNUMBER($BX166)),MIN(1,MAX(0,($BX166-2018+1)/($BX166-$BW166+1))),"")</f>
        <v>1.0</v>
      </c>
      <c r="Z166">
        <f>IF(AND(ISNUMBER($BW166),ISNUMBER($BX166)),MIN(1,MAX(0,($BX166-2019+1)/($BX166-$BW166+1))),"")</f>
        <v>0.8</v>
      </c>
      <c r="AA166">
        <f>IF(ISNUMBER($BX166),IF($BX166&gt;=2017,1,0),"")</f>
        <v>1.0</v>
      </c>
      <c r="AB166">
        <f>IF(ISNUMBER($BX166),IF($BX166&gt;=2018,1,0),"")</f>
        <v>1.0</v>
      </c>
      <c r="AC166">
        <f>IF(ISNUMBER($BX166),IF($BX166&gt;=2019,1,0),"")</f>
        <v>1.0</v>
      </c>
      <c r="AD166">
        <f>IF($L166&lt;&gt;"",IF($L166&gt;2013,1,0),"")</f>
        <v>1.0</v>
      </c>
      <c r="AE166">
        <f>IF($L166&lt;&gt;"",1+IF($L166&gt;2011,1,0)+IF($L166&gt;2014,1,0),"")</f>
        <v>3.0</v>
      </c>
      <c r="AF166" t="inlineStr">
        <is>
          <t>loan (interest rate)</t>
        </is>
      </c>
      <c r="AG166" t="inlineStr">
        <is>
          <t>disclosure</t>
        </is>
      </c>
      <c r="AH166" t="inlineStr">
        <is>
          <t>99_NCE</t>
        </is>
      </c>
      <c r="AI166" t="inlineStr">
        <is>
          <t>with ETS/CT</t>
        </is>
      </c>
      <c r="AJ166" t="inlineStr">
        <is>
          <t>with ETS/CT</t>
        </is>
      </c>
      <c r="AK166" t="str">
        <f>IF(AND($CF166&lt;&gt;"",IFERROR(INDEX(subsample_country_map!$B:$B,MATCH($CF166,subsample_country_map!$A:$A,0)),"")&lt;&gt;""),INDEX(subsample_country_map!$B:$B,MATCH($CF166,subsample_country_map!$A:$A,0)),INDEX(lookup!$AA:$AA,MATCH($A166,lookup!$A:$A,0)))</f>
        <v>2_Europe</v>
      </c>
      <c r="AL166" t="str">
        <f>IF(AND($CF166&lt;&gt;"",IFERROR(INDEX(subsample_country_map!$C:$C,MATCH($CF166,subsample_country_map!$A:$A,0)),"")&lt;&gt;""),INDEX(subsample_country_map!$C:$C,MATCH($CF166,subsample_country_map!$A:$A,0)),INDEX(lookup!$AB:$AB,MATCH($A166,lookup!$A:$A,0)))</f>
        <v>99_NCE</v>
      </c>
      <c r="AM166" t="str">
        <f>IF(AND($CF166&lt;&gt;"",IFERROR(INDEX(subsample_country_map!$D:$D,MATCH($CF166,subsample_country_map!$A:$A,0)),"")&lt;&gt;""),INDEX(subsample_country_map!$D:$D,MATCH($CF166,subsample_country_map!$A:$A,0)),INDEX(lookup!$AC:$AC,MATCH($A166,lookup!$A:$A,0)))</f>
        <v>1_western</v>
      </c>
      <c r="AN166" t="str">
        <f>IF(AND($CF166&lt;&gt;"",IFERROR(INDEX(subsample_country_map!$E:$E,MATCH($CF166,subsample_country_map!$A:$A,0)),"")&lt;&gt;""),INDEX(subsample_country_map!$E:$E,MATCH($CF166,subsample_country_map!$A:$A,0)),INDEX(lookup!$AD:$AD,MATCH($A166,lookup!$A:$A,0)))</f>
        <v>99_NCE</v>
      </c>
      <c r="AO166" t="str">
        <f>INDEX(lookup!$Y:$Y,MATCH($A166,lookup!$A:$A,0))</f>
        <v>1_not published</v>
      </c>
      <c r="AP166" t="str">
        <f>INDEX(lookup!$Z:$Z,MATCH($A166,lookup!$A:$A,0))</f>
        <v>99_NCE</v>
      </c>
      <c r="AQ166" t="str">
        <f>INDEX(lookup!$W:$W,MATCH($A166,lookup!$A:$A,0))</f>
        <v>1_fin/acc/econ</v>
      </c>
      <c r="AS166" t="inlineStr">
        <is>
          <t>staging</t>
        </is>
      </c>
      <c r="AT166" t="inlineStr">
        <is>
          <t>good-CER</t>
        </is>
      </c>
      <c r="AU166" t="inlineStr">
        <is>
          <t>cost</t>
        </is>
      </c>
      <c r="AV166" t="inlineStr">
        <is>
          <t>-0.0349</t>
        </is>
      </c>
      <c r="AW166" t="inlineStr">
        <is>
          <t>0.00340</t>
        </is>
      </c>
      <c r="BA166" t="n">
        <v>306864</v>
      </c>
      <c r="BB166" t="inlineStr">
        <is>
          <t>0</t>
        </is>
      </c>
      <c r="BC166" t="inlineStr">
        <is>
          <t>FE</t>
        </is>
      </c>
      <c r="BD166" t="inlineStr">
        <is>
          <t>other:bank-time level</t>
        </is>
      </c>
      <c r="BE166" t="inlineStr">
        <is>
          <t>none</t>
        </is>
      </c>
      <c r="BI166" t="inlineStr">
        <is>
          <t>Table A4</t>
        </is>
      </c>
      <c r="BJ166" t="inlineStr">
        <is>
          <t>Column 5 (Bank+Time+Firm FE)</t>
        </is>
      </c>
      <c r="BK166" t="inlineStr">
        <is>
          <t>45</t>
        </is>
      </c>
      <c r="BL166" t="inlineStr">
        <is>
          <t>Targetf,t -0.0349*** (0.00340)</t>
        </is>
      </c>
      <c r="BM166" t="inlineStr">
        <is>
          <t>Targetf,t</t>
        </is>
      </c>
      <c r="BN166" t="inlineStr">
        <is>
          <t>Spreadb,f,t (monthly average credit spread over maturity-matched risk-free rate)</t>
        </is>
      </c>
      <c r="BO166" t="inlineStr">
        <is>
          <t>update</t>
        </is>
      </c>
      <c r="BP166" t="inlineStr">
        <is>
          <t>Altavilla et al (2024)</t>
        </is>
      </c>
      <c r="BQ166" t="inlineStr">
        <is>
          <t>computed</t>
        </is>
      </c>
      <c r="BT166" t="n">
        <v>0</v>
      </c>
      <c r="BU166" t="inlineStr">
        <is>
          <t>staging_Altavilla_et_al_2024.csv</t>
        </is>
      </c>
      <c r="BW166" t="n">
        <v>2018</v>
      </c>
      <c r="BX166" t="n">
        <v>2022</v>
      </c>
      <c r="BY166" t="inlineStr">
        <is>
          <t>multi: euro area (all euro-area countries; borrowers are publicly listed euro-area firms in AnaCredit)</t>
        </is>
      </c>
      <c r="BZ166" t="n">
        <v>2020</v>
      </c>
      <c r="CA166" t="n">
        <v>1</v>
      </c>
      <c r="CB166" t="n">
        <v>1</v>
      </c>
      <c r="CC166" t="n">
        <v>1</v>
      </c>
      <c r="CD166" t="n">
        <v>-0.01852885953798285</v>
      </c>
      <c r="CE166" t="n">
        <v>1</v>
      </c>
    </row>
    <row r="167">
      <c r="A167" t="inlineStr">
        <is>
          <t>Altavilla et al (2024)</t>
        </is>
      </c>
      <c r="B167" t="n">
        <v>1472</v>
      </c>
      <c r="C167" t="n">
        <v>-0.0008358449127008489</v>
      </c>
      <c r="D167" t="n">
        <v>202474</v>
      </c>
      <c r="E167">
        <f>IF(ISNUMBER($BA167),$BA167,IF(AND(ISNUMBER($D167),ISNUMBER($BW167),ISNUMBER($BX167)),$D167*($BX167-$BW167+1),""))</f>
        <v>202474.0</v>
      </c>
      <c r="H167" t="inlineStr">
        <is>
          <t>partial</t>
        </is>
      </c>
      <c r="I167" t="inlineStr">
        <is>
          <t>Regression Cofficient and Standard Error  available</t>
        </is>
      </c>
      <c r="J167">
        <f>IF($BW167&lt;&gt;"",$BW167,"")</f>
        <v>2018.0</v>
      </c>
      <c r="K167">
        <f>IF($BX167&lt;&gt;"",$BX167,"")</f>
        <v>2022.0</v>
      </c>
      <c r="L167">
        <f>IF(AND(ISNUMBER($BW167),ISNUMBER($BX167)),($BW167+$BX167)/2,"")</f>
        <v>2020.0</v>
      </c>
      <c r="M167">
        <f>IF($L167&lt;&gt;"",$L167,"")</f>
        <v>2020.0</v>
      </c>
      <c r="N167">
        <f>IF(AND(ISNUMBER($BW167),ISNUMBER($BX167)),MIN(1,MAX(0,($BX167-2016+1)/($BX167-$BW167+1))),"")</f>
        <v>1.0</v>
      </c>
      <c r="O167">
        <f>IF(AND(ISNUMBER($BW167),ISNUMBER($BX167)),MIN(1,MAX(0,($BX167-2017+1)/($BX167-$BW167+1))),"")</f>
        <v>1.0</v>
      </c>
      <c r="P167">
        <f>IF(AND(ISNUMBER($BW167),ISNUMBER($BX167)),MIN(1,MAX(0,($BX167-2018+1)/($BX167-$BW167+1))),"")</f>
        <v>1.0</v>
      </c>
      <c r="Q167">
        <f>IF(AND(ISNUMBER($BW167),ISNUMBER($BX167)),MIN(1,MAX(0,($BX167-2019+1)/($BX167-$BW167+1))),"")</f>
        <v>0.8</v>
      </c>
      <c r="R167">
        <f>IF(AND(ISNUMBER($BW167),ISNUMBER($BX167)),MIN(1,MAX(0,($BX167-2016+1)/($BX167-$BW167+1))),"")</f>
        <v>1.0</v>
      </c>
      <c r="S167">
        <f>IF($L167&lt;&gt;"",IF($L167&gt;=2015.5,1,0),"")</f>
        <v>1.0</v>
      </c>
      <c r="T167">
        <f>IF($L167&lt;&gt;"",IF($L167&gt;=2016,1,0),"")</f>
        <v>1.0</v>
      </c>
      <c r="U167">
        <f>IF(ISNUMBER($BX167),IF($BX167&gt;=2016,1,0),"")</f>
        <v>1.0</v>
      </c>
      <c r="V167">
        <f>IF(ISNUMBER($BW167),IF($BW167&gt;=2016,1,0),"")</f>
        <v>1.0</v>
      </c>
      <c r="W167" t="str">
        <f>IF(AND(ISNUMBER($BW167),ISNUMBER($BX167)),IF($BW167&gt;=2016,"post-only",IF($BX167&lt;2016,"pre-only","mixed")),"")</f>
        <v>post-only</v>
      </c>
      <c r="X167">
        <f>IF(AND(ISNUMBER($BW167),ISNUMBER($BX167)),MIN(1,MAX(0,($BX167-2017+1)/($BX167-$BW167+1))),"")</f>
        <v>1.0</v>
      </c>
      <c r="Y167">
        <f>IF(AND(ISNUMBER($BW167),ISNUMBER($BX167)),MIN(1,MAX(0,($BX167-2018+1)/($BX167-$BW167+1))),"")</f>
        <v>1.0</v>
      </c>
      <c r="Z167">
        <f>IF(AND(ISNUMBER($BW167),ISNUMBER($BX167)),MIN(1,MAX(0,($BX167-2019+1)/($BX167-$BW167+1))),"")</f>
        <v>0.8</v>
      </c>
      <c r="AA167">
        <f>IF(ISNUMBER($BX167),IF($BX167&gt;=2017,1,0),"")</f>
        <v>1.0</v>
      </c>
      <c r="AB167">
        <f>IF(ISNUMBER($BX167),IF($BX167&gt;=2018,1,0),"")</f>
        <v>1.0</v>
      </c>
      <c r="AC167">
        <f>IF(ISNUMBER($BX167),IF($BX167&gt;=2019,1,0),"")</f>
        <v>1.0</v>
      </c>
      <c r="AD167">
        <f>IF($L167&lt;&gt;"",IF($L167&gt;2013,1,0),"")</f>
        <v>1.0</v>
      </c>
      <c r="AE167">
        <f>IF($L167&lt;&gt;"",1+IF($L167&gt;2011,1,0)+IF($L167&gt;2014,1,0),"")</f>
        <v>3.0</v>
      </c>
      <c r="AF167" t="inlineStr">
        <is>
          <t>loan (interest rate)</t>
        </is>
      </c>
      <c r="AG167" t="inlineStr">
        <is>
          <t>performance</t>
        </is>
      </c>
      <c r="AH167" t="inlineStr">
        <is>
          <t>99_NCE</t>
        </is>
      </c>
      <c r="AI167" t="inlineStr">
        <is>
          <t>with ETS/CT</t>
        </is>
      </c>
      <c r="AJ167" t="inlineStr">
        <is>
          <t>with ETS/CT</t>
        </is>
      </c>
      <c r="AK167" t="str">
        <f>IF(AND($CF167&lt;&gt;"",IFERROR(INDEX(subsample_country_map!$B:$B,MATCH($CF167,subsample_country_map!$A:$A,0)),"")&lt;&gt;""),INDEX(subsample_country_map!$B:$B,MATCH($CF167,subsample_country_map!$A:$A,0)),INDEX(lookup!$AA:$AA,MATCH($A167,lookup!$A:$A,0)))</f>
        <v>2_Europe</v>
      </c>
      <c r="AL167" t="str">
        <f>IF(AND($CF167&lt;&gt;"",IFERROR(INDEX(subsample_country_map!$C:$C,MATCH($CF167,subsample_country_map!$A:$A,0)),"")&lt;&gt;""),INDEX(subsample_country_map!$C:$C,MATCH($CF167,subsample_country_map!$A:$A,0)),INDEX(lookup!$AB:$AB,MATCH($A167,lookup!$A:$A,0)))</f>
        <v>99_NCE</v>
      </c>
      <c r="AM167" t="str">
        <f>IF(AND($CF167&lt;&gt;"",IFERROR(INDEX(subsample_country_map!$D:$D,MATCH($CF167,subsample_country_map!$A:$A,0)),"")&lt;&gt;""),INDEX(subsample_country_map!$D:$D,MATCH($CF167,subsample_country_map!$A:$A,0)),INDEX(lookup!$AC:$AC,MATCH($A167,lookup!$A:$A,0)))</f>
        <v>1_western</v>
      </c>
      <c r="AN167" t="str">
        <f>IF(AND($CF167&lt;&gt;"",IFERROR(INDEX(subsample_country_map!$E:$E,MATCH($CF167,subsample_country_map!$A:$A,0)),"")&lt;&gt;""),INDEX(subsample_country_map!$E:$E,MATCH($CF167,subsample_country_map!$A:$A,0)),INDEX(lookup!$AD:$AD,MATCH($A167,lookup!$A:$A,0)))</f>
        <v>99_NCE</v>
      </c>
      <c r="AO167" t="str">
        <f>INDEX(lookup!$Y:$Y,MATCH($A167,lookup!$A:$A,0))</f>
        <v>1_not published</v>
      </c>
      <c r="AP167" t="str">
        <f>INDEX(lookup!$Z:$Z,MATCH($A167,lookup!$A:$A,0))</f>
        <v>99_NCE</v>
      </c>
      <c r="AQ167" t="str">
        <f>INDEX(lookup!$W:$W,MATCH($A167,lookup!$A:$A,0))</f>
        <v>1_fin/acc/econ</v>
      </c>
      <c r="AS167" t="inlineStr">
        <is>
          <t>staging</t>
        </is>
      </c>
      <c r="AT167" t="inlineStr">
        <is>
          <t>bad-CER</t>
        </is>
      </c>
      <c r="AU167" t="inlineStr">
        <is>
          <t>cost</t>
        </is>
      </c>
      <c r="AV167" t="inlineStr">
        <is>
          <t>0.00850</t>
        </is>
      </c>
      <c r="AW167" t="inlineStr">
        <is>
          <t>0.0226</t>
        </is>
      </c>
      <c r="BA167" t="n">
        <v>202474</v>
      </c>
      <c r="BB167" t="inlineStr">
        <is>
          <t>as-stated:in the previous year (or quarter, depending on the firm's reporting frequency)</t>
        </is>
      </c>
      <c r="BC167" t="inlineStr">
        <is>
          <t>FE</t>
        </is>
      </c>
      <c r="BD167" t="inlineStr">
        <is>
          <t>other:bank-time level</t>
        </is>
      </c>
      <c r="BE167" t="inlineStr">
        <is>
          <t>other:Excluding Banks Subject to Climate Stress Test</t>
        </is>
      </c>
      <c r="BF167" t="inlineStr">
        <is>
          <t>excludes 41 banks subject to the ECB 2022 Climate Stress Tests</t>
        </is>
      </c>
      <c r="BI167" t="inlineStr">
        <is>
          <t>Table A6</t>
        </is>
      </c>
      <c r="BJ167" t="inlineStr">
        <is>
          <t>Column 1 (Bank+ILSxTime FE)</t>
        </is>
      </c>
      <c r="BK167" t="inlineStr">
        <is>
          <t>47</t>
        </is>
      </c>
      <c r="BL167" t="inlineStr">
        <is>
          <t>Carbonf,t 0.00850 (0.0226)</t>
        </is>
      </c>
      <c r="BM167" t="inlineStr">
        <is>
          <t>Carbonf,t</t>
        </is>
      </c>
      <c r="BN167" t="inlineStr">
        <is>
          <t>Spreadb,f,t (monthly average credit spread over maturity-matched risk-free rate)</t>
        </is>
      </c>
      <c r="BO167" t="inlineStr">
        <is>
          <t>update</t>
        </is>
      </c>
      <c r="BP167" t="inlineStr">
        <is>
          <t>Altavilla et al (2024)</t>
        </is>
      </c>
      <c r="BQ167" t="inlineStr">
        <is>
          <t>computed</t>
        </is>
      </c>
      <c r="BT167" t="n">
        <v>0</v>
      </c>
      <c r="BU167" t="inlineStr">
        <is>
          <t>staging_Altavilla_et_al_2024.csv</t>
        </is>
      </c>
      <c r="BW167" t="n">
        <v>2018</v>
      </c>
      <c r="BX167" t="n">
        <v>2022</v>
      </c>
      <c r="BY167" t="inlineStr">
        <is>
          <t>multi: euro area (all euro-area countries; borrowers are publicly listed euro-area firms in AnaCredit)</t>
        </is>
      </c>
      <c r="BZ167" t="n">
        <v>2020</v>
      </c>
      <c r="CA167" t="n">
        <v>1</v>
      </c>
      <c r="CB167" t="n">
        <v>1</v>
      </c>
      <c r="CC167" t="n">
        <v>1</v>
      </c>
      <c r="CD167" t="n">
        <v>-0.0008358451073515793</v>
      </c>
      <c r="CE167" t="n">
        <v>1</v>
      </c>
    </row>
    <row r="168">
      <c r="A168" t="inlineStr">
        <is>
          <t>Altavilla et al (2024)</t>
        </is>
      </c>
      <c r="B168" t="n">
        <v>1473</v>
      </c>
      <c r="C168" t="n">
        <v>-0.04915360448169687</v>
      </c>
      <c r="D168" t="n">
        <v>202474</v>
      </c>
      <c r="E168">
        <f>IF(ISNUMBER($BA168),$BA168,IF(AND(ISNUMBER($D168),ISNUMBER($BW168),ISNUMBER($BX168)),$D168*($BX168-$BW168+1),""))</f>
        <v>202474.0</v>
      </c>
      <c r="H168" t="inlineStr">
        <is>
          <t>partial</t>
        </is>
      </c>
      <c r="I168" t="inlineStr">
        <is>
          <t>Regression Cofficient and Standard Error  available</t>
        </is>
      </c>
      <c r="J168">
        <f>IF($BW168&lt;&gt;"",$BW168,"")</f>
        <v>2018.0</v>
      </c>
      <c r="K168">
        <f>IF($BX168&lt;&gt;"",$BX168,"")</f>
        <v>2022.0</v>
      </c>
      <c r="L168">
        <f>IF(AND(ISNUMBER($BW168),ISNUMBER($BX168)),($BW168+$BX168)/2,"")</f>
        <v>2020.0</v>
      </c>
      <c r="M168">
        <f>IF($L168&lt;&gt;"",$L168,"")</f>
        <v>2020.0</v>
      </c>
      <c r="N168">
        <f>IF(AND(ISNUMBER($BW168),ISNUMBER($BX168)),MIN(1,MAX(0,($BX168-2016+1)/($BX168-$BW168+1))),"")</f>
        <v>1.0</v>
      </c>
      <c r="O168">
        <f>IF(AND(ISNUMBER($BW168),ISNUMBER($BX168)),MIN(1,MAX(0,($BX168-2017+1)/($BX168-$BW168+1))),"")</f>
        <v>1.0</v>
      </c>
      <c r="P168">
        <f>IF(AND(ISNUMBER($BW168),ISNUMBER($BX168)),MIN(1,MAX(0,($BX168-2018+1)/($BX168-$BW168+1))),"")</f>
        <v>1.0</v>
      </c>
      <c r="Q168">
        <f>IF(AND(ISNUMBER($BW168),ISNUMBER($BX168)),MIN(1,MAX(0,($BX168-2019+1)/($BX168-$BW168+1))),"")</f>
        <v>0.8</v>
      </c>
      <c r="R168">
        <f>IF(AND(ISNUMBER($BW168),ISNUMBER($BX168)),MIN(1,MAX(0,($BX168-2016+1)/($BX168-$BW168+1))),"")</f>
        <v>1.0</v>
      </c>
      <c r="S168">
        <f>IF($L168&lt;&gt;"",IF($L168&gt;=2015.5,1,0),"")</f>
        <v>1.0</v>
      </c>
      <c r="T168">
        <f>IF($L168&lt;&gt;"",IF($L168&gt;=2016,1,0),"")</f>
        <v>1.0</v>
      </c>
      <c r="U168">
        <f>IF(ISNUMBER($BX168),IF($BX168&gt;=2016,1,0),"")</f>
        <v>1.0</v>
      </c>
      <c r="V168">
        <f>IF(ISNUMBER($BW168),IF($BW168&gt;=2016,1,0),"")</f>
        <v>1.0</v>
      </c>
      <c r="W168" t="str">
        <f>IF(AND(ISNUMBER($BW168),ISNUMBER($BX168)),IF($BW168&gt;=2016,"post-only",IF($BX168&lt;2016,"pre-only","mixed")),"")</f>
        <v>post-only</v>
      </c>
      <c r="X168">
        <f>IF(AND(ISNUMBER($BW168),ISNUMBER($BX168)),MIN(1,MAX(0,($BX168-2017+1)/($BX168-$BW168+1))),"")</f>
        <v>1.0</v>
      </c>
      <c r="Y168">
        <f>IF(AND(ISNUMBER($BW168),ISNUMBER($BX168)),MIN(1,MAX(0,($BX168-2018+1)/($BX168-$BW168+1))),"")</f>
        <v>1.0</v>
      </c>
      <c r="Z168">
        <f>IF(AND(ISNUMBER($BW168),ISNUMBER($BX168)),MIN(1,MAX(0,($BX168-2019+1)/($BX168-$BW168+1))),"")</f>
        <v>0.8</v>
      </c>
      <c r="AA168">
        <f>IF(ISNUMBER($BX168),IF($BX168&gt;=2017,1,0),"")</f>
        <v>1.0</v>
      </c>
      <c r="AB168">
        <f>IF(ISNUMBER($BX168),IF($BX168&gt;=2018,1,0),"")</f>
        <v>1.0</v>
      </c>
      <c r="AC168">
        <f>IF(ISNUMBER($BX168),IF($BX168&gt;=2019,1,0),"")</f>
        <v>1.0</v>
      </c>
      <c r="AD168">
        <f>IF($L168&lt;&gt;"",IF($L168&gt;2013,1,0),"")</f>
        <v>1.0</v>
      </c>
      <c r="AE168">
        <f>IF($L168&lt;&gt;"",1+IF($L168&gt;2011,1,0)+IF($L168&gt;2014,1,0),"")</f>
        <v>3.0</v>
      </c>
      <c r="AF168" t="inlineStr">
        <is>
          <t>loan (interest rate)</t>
        </is>
      </c>
      <c r="AG168" t="inlineStr">
        <is>
          <t>disclosure</t>
        </is>
      </c>
      <c r="AH168" t="inlineStr">
        <is>
          <t>99_NCE</t>
        </is>
      </c>
      <c r="AI168" t="inlineStr">
        <is>
          <t>with ETS/CT</t>
        </is>
      </c>
      <c r="AJ168" t="inlineStr">
        <is>
          <t>with ETS/CT</t>
        </is>
      </c>
      <c r="AK168" t="str">
        <f>IF(AND($CF168&lt;&gt;"",IFERROR(INDEX(subsample_country_map!$B:$B,MATCH($CF168,subsample_country_map!$A:$A,0)),"")&lt;&gt;""),INDEX(subsample_country_map!$B:$B,MATCH($CF168,subsample_country_map!$A:$A,0)),INDEX(lookup!$AA:$AA,MATCH($A168,lookup!$A:$A,0)))</f>
        <v>2_Europe</v>
      </c>
      <c r="AL168" t="str">
        <f>IF(AND($CF168&lt;&gt;"",IFERROR(INDEX(subsample_country_map!$C:$C,MATCH($CF168,subsample_country_map!$A:$A,0)),"")&lt;&gt;""),INDEX(subsample_country_map!$C:$C,MATCH($CF168,subsample_country_map!$A:$A,0)),INDEX(lookup!$AB:$AB,MATCH($A168,lookup!$A:$A,0)))</f>
        <v>99_NCE</v>
      </c>
      <c r="AM168" t="str">
        <f>IF(AND($CF168&lt;&gt;"",IFERROR(INDEX(subsample_country_map!$D:$D,MATCH($CF168,subsample_country_map!$A:$A,0)),"")&lt;&gt;""),INDEX(subsample_country_map!$D:$D,MATCH($CF168,subsample_country_map!$A:$A,0)),INDEX(lookup!$AC:$AC,MATCH($A168,lookup!$A:$A,0)))</f>
        <v>1_western</v>
      </c>
      <c r="AN168" t="str">
        <f>IF(AND($CF168&lt;&gt;"",IFERROR(INDEX(subsample_country_map!$E:$E,MATCH($CF168,subsample_country_map!$A:$A,0)),"")&lt;&gt;""),INDEX(subsample_country_map!$E:$E,MATCH($CF168,subsample_country_map!$A:$A,0)),INDEX(lookup!$AD:$AD,MATCH($A168,lookup!$A:$A,0)))</f>
        <v>99_NCE</v>
      </c>
      <c r="AO168" t="str">
        <f>INDEX(lookup!$Y:$Y,MATCH($A168,lookup!$A:$A,0))</f>
        <v>1_not published</v>
      </c>
      <c r="AP168" t="str">
        <f>INDEX(lookup!$Z:$Z,MATCH($A168,lookup!$A:$A,0))</f>
        <v>99_NCE</v>
      </c>
      <c r="AQ168" t="str">
        <f>INDEX(lookup!$W:$W,MATCH($A168,lookup!$A:$A,0))</f>
        <v>1_fin/acc/econ</v>
      </c>
      <c r="AS168" t="inlineStr">
        <is>
          <t>staging</t>
        </is>
      </c>
      <c r="AT168" t="inlineStr">
        <is>
          <t>good-CER</t>
        </is>
      </c>
      <c r="AU168" t="inlineStr">
        <is>
          <t>cost</t>
        </is>
      </c>
      <c r="AV168" t="inlineStr">
        <is>
          <t>-0.0981</t>
        </is>
      </c>
      <c r="AW168" t="inlineStr">
        <is>
          <t>0.00443</t>
        </is>
      </c>
      <c r="BA168" t="n">
        <v>202474</v>
      </c>
      <c r="BB168" t="inlineStr">
        <is>
          <t>0</t>
        </is>
      </c>
      <c r="BC168" t="inlineStr">
        <is>
          <t>FE</t>
        </is>
      </c>
      <c r="BD168" t="inlineStr">
        <is>
          <t>other:bank-time level</t>
        </is>
      </c>
      <c r="BE168" t="inlineStr">
        <is>
          <t>other:Excluding Banks Subject to Climate Stress Test</t>
        </is>
      </c>
      <c r="BF168" t="inlineStr">
        <is>
          <t>excludes 41 banks subject to the ECB 2022 Climate Stress Tests</t>
        </is>
      </c>
      <c r="BI168" t="inlineStr">
        <is>
          <t>Table A6</t>
        </is>
      </c>
      <c r="BJ168" t="inlineStr">
        <is>
          <t>Column 1 (Bank+ILSxTime FE)</t>
        </is>
      </c>
      <c r="BK168" t="inlineStr">
        <is>
          <t>47</t>
        </is>
      </c>
      <c r="BL168" t="inlineStr">
        <is>
          <t>Targetf,t -0.0981*** (0.00443)</t>
        </is>
      </c>
      <c r="BM168" t="inlineStr">
        <is>
          <t>Targetf,t</t>
        </is>
      </c>
      <c r="BN168" t="inlineStr">
        <is>
          <t>Spreadb,f,t (monthly average credit spread over maturity-matched risk-free rate)</t>
        </is>
      </c>
      <c r="BO168" t="inlineStr">
        <is>
          <t>update</t>
        </is>
      </c>
      <c r="BP168" t="inlineStr">
        <is>
          <t>Altavilla et al (2024)</t>
        </is>
      </c>
      <c r="BQ168" t="inlineStr">
        <is>
          <t>computed</t>
        </is>
      </c>
      <c r="BT168" t="n">
        <v>0</v>
      </c>
      <c r="BU168" t="inlineStr">
        <is>
          <t>staging_Altavilla_et_al_2024.csv</t>
        </is>
      </c>
      <c r="BW168" t="n">
        <v>2018</v>
      </c>
      <c r="BX168" t="n">
        <v>2022</v>
      </c>
      <c r="BY168" t="inlineStr">
        <is>
          <t>multi: euro area (all euro-area countries; borrowers are publicly listed euro-area firms in AnaCredit)</t>
        </is>
      </c>
      <c r="BZ168" t="n">
        <v>2020</v>
      </c>
      <c r="CA168" t="n">
        <v>1</v>
      </c>
      <c r="CB168" t="n">
        <v>1</v>
      </c>
      <c r="CC168" t="n">
        <v>1</v>
      </c>
      <c r="CD168" t="n">
        <v>-0.04919324826206119</v>
      </c>
      <c r="CE168" t="n">
        <v>1</v>
      </c>
    </row>
    <row r="169">
      <c r="A169" t="inlineStr">
        <is>
          <t>Altavilla et al (2024)</t>
        </is>
      </c>
      <c r="B169" t="n">
        <v>1474</v>
      </c>
      <c r="C169" t="n">
        <v>-0.01329304058889797</v>
      </c>
      <c r="D169" t="n">
        <v>205014</v>
      </c>
      <c r="E169">
        <f>IF(ISNUMBER($BA169),$BA169,IF(AND(ISNUMBER($D169),ISNUMBER($BW169),ISNUMBER($BX169)),$D169*($BX169-$BW169+1),""))</f>
        <v>205014.0</v>
      </c>
      <c r="H169" t="inlineStr">
        <is>
          <t>partial</t>
        </is>
      </c>
      <c r="I169" t="inlineStr">
        <is>
          <t>Regression Cofficient and Standard Error  available</t>
        </is>
      </c>
      <c r="J169">
        <f>IF($BW169&lt;&gt;"",$BW169,"")</f>
        <v>2018.0</v>
      </c>
      <c r="K169">
        <f>IF($BX169&lt;&gt;"",$BX169,"")</f>
        <v>2022.0</v>
      </c>
      <c r="L169">
        <f>IF(AND(ISNUMBER($BW169),ISNUMBER($BX169)),($BW169+$BX169)/2,"")</f>
        <v>2020.0</v>
      </c>
      <c r="M169">
        <f>IF($L169&lt;&gt;"",$L169,"")</f>
        <v>2020.0</v>
      </c>
      <c r="N169">
        <f>IF(AND(ISNUMBER($BW169),ISNUMBER($BX169)),MIN(1,MAX(0,($BX169-2016+1)/($BX169-$BW169+1))),"")</f>
        <v>1.0</v>
      </c>
      <c r="O169">
        <f>IF(AND(ISNUMBER($BW169),ISNUMBER($BX169)),MIN(1,MAX(0,($BX169-2017+1)/($BX169-$BW169+1))),"")</f>
        <v>1.0</v>
      </c>
      <c r="P169">
        <f>IF(AND(ISNUMBER($BW169),ISNUMBER($BX169)),MIN(1,MAX(0,($BX169-2018+1)/($BX169-$BW169+1))),"")</f>
        <v>1.0</v>
      </c>
      <c r="Q169">
        <f>IF(AND(ISNUMBER($BW169),ISNUMBER($BX169)),MIN(1,MAX(0,($BX169-2019+1)/($BX169-$BW169+1))),"")</f>
        <v>0.8</v>
      </c>
      <c r="R169">
        <f>IF(AND(ISNUMBER($BW169),ISNUMBER($BX169)),MIN(1,MAX(0,($BX169-2016+1)/($BX169-$BW169+1))),"")</f>
        <v>1.0</v>
      </c>
      <c r="S169">
        <f>IF($L169&lt;&gt;"",IF($L169&gt;=2015.5,1,0),"")</f>
        <v>1.0</v>
      </c>
      <c r="T169">
        <f>IF($L169&lt;&gt;"",IF($L169&gt;=2016,1,0),"")</f>
        <v>1.0</v>
      </c>
      <c r="U169">
        <f>IF(ISNUMBER($BX169),IF($BX169&gt;=2016,1,0),"")</f>
        <v>1.0</v>
      </c>
      <c r="V169">
        <f>IF(ISNUMBER($BW169),IF($BW169&gt;=2016,1,0),"")</f>
        <v>1.0</v>
      </c>
      <c r="W169" t="str">
        <f>IF(AND(ISNUMBER($BW169),ISNUMBER($BX169)),IF($BW169&gt;=2016,"post-only",IF($BX169&lt;2016,"pre-only","mixed")),"")</f>
        <v>post-only</v>
      </c>
      <c r="X169">
        <f>IF(AND(ISNUMBER($BW169),ISNUMBER($BX169)),MIN(1,MAX(0,($BX169-2017+1)/($BX169-$BW169+1))),"")</f>
        <v>1.0</v>
      </c>
      <c r="Y169">
        <f>IF(AND(ISNUMBER($BW169),ISNUMBER($BX169)),MIN(1,MAX(0,($BX169-2018+1)/($BX169-$BW169+1))),"")</f>
        <v>1.0</v>
      </c>
      <c r="Z169">
        <f>IF(AND(ISNUMBER($BW169),ISNUMBER($BX169)),MIN(1,MAX(0,($BX169-2019+1)/($BX169-$BW169+1))),"")</f>
        <v>0.8</v>
      </c>
      <c r="AA169">
        <f>IF(ISNUMBER($BX169),IF($BX169&gt;=2017,1,0),"")</f>
        <v>1.0</v>
      </c>
      <c r="AB169">
        <f>IF(ISNUMBER($BX169),IF($BX169&gt;=2018,1,0),"")</f>
        <v>1.0</v>
      </c>
      <c r="AC169">
        <f>IF(ISNUMBER($BX169),IF($BX169&gt;=2019,1,0),"")</f>
        <v>1.0</v>
      </c>
      <c r="AD169">
        <f>IF($L169&lt;&gt;"",IF($L169&gt;2013,1,0),"")</f>
        <v>1.0</v>
      </c>
      <c r="AE169">
        <f>IF($L169&lt;&gt;"",1+IF($L169&gt;2011,1,0)+IF($L169&gt;2014,1,0),"")</f>
        <v>3.0</v>
      </c>
      <c r="AF169" t="inlineStr">
        <is>
          <t>loan (interest rate)</t>
        </is>
      </c>
      <c r="AG169" t="inlineStr">
        <is>
          <t>performance</t>
        </is>
      </c>
      <c r="AH169" t="inlineStr">
        <is>
          <t>99_NCE</t>
        </is>
      </c>
      <c r="AI169" t="inlineStr">
        <is>
          <t>with ETS/CT</t>
        </is>
      </c>
      <c r="AJ169" t="inlineStr">
        <is>
          <t>with ETS/CT</t>
        </is>
      </c>
      <c r="AK169" t="str">
        <f>IF(AND($CF169&lt;&gt;"",IFERROR(INDEX(subsample_country_map!$B:$B,MATCH($CF169,subsample_country_map!$A:$A,0)),"")&lt;&gt;""),INDEX(subsample_country_map!$B:$B,MATCH($CF169,subsample_country_map!$A:$A,0)),INDEX(lookup!$AA:$AA,MATCH($A169,lookup!$A:$A,0)))</f>
        <v>2_Europe</v>
      </c>
      <c r="AL169" t="str">
        <f>IF(AND($CF169&lt;&gt;"",IFERROR(INDEX(subsample_country_map!$C:$C,MATCH($CF169,subsample_country_map!$A:$A,0)),"")&lt;&gt;""),INDEX(subsample_country_map!$C:$C,MATCH($CF169,subsample_country_map!$A:$A,0)),INDEX(lookup!$AB:$AB,MATCH($A169,lookup!$A:$A,0)))</f>
        <v>99_NCE</v>
      </c>
      <c r="AM169" t="str">
        <f>IF(AND($CF169&lt;&gt;"",IFERROR(INDEX(subsample_country_map!$D:$D,MATCH($CF169,subsample_country_map!$A:$A,0)),"")&lt;&gt;""),INDEX(subsample_country_map!$D:$D,MATCH($CF169,subsample_country_map!$A:$A,0)),INDEX(lookup!$AC:$AC,MATCH($A169,lookup!$A:$A,0)))</f>
        <v>1_western</v>
      </c>
      <c r="AN169" t="str">
        <f>IF(AND($CF169&lt;&gt;"",IFERROR(INDEX(subsample_country_map!$E:$E,MATCH($CF169,subsample_country_map!$A:$A,0)),"")&lt;&gt;""),INDEX(subsample_country_map!$E:$E,MATCH($CF169,subsample_country_map!$A:$A,0)),INDEX(lookup!$AD:$AD,MATCH($A169,lookup!$A:$A,0)))</f>
        <v>99_NCE</v>
      </c>
      <c r="AO169" t="str">
        <f>INDEX(lookup!$Y:$Y,MATCH($A169,lookup!$A:$A,0))</f>
        <v>1_not published</v>
      </c>
      <c r="AP169" t="str">
        <f>INDEX(lookup!$Z:$Z,MATCH($A169,lookup!$A:$A,0))</f>
        <v>99_NCE</v>
      </c>
      <c r="AQ169" t="str">
        <f>INDEX(lookup!$W:$W,MATCH($A169,lookup!$A:$A,0))</f>
        <v>1_fin/acc/econ</v>
      </c>
      <c r="AS169" t="inlineStr">
        <is>
          <t>staging</t>
        </is>
      </c>
      <c r="AT169" t="inlineStr">
        <is>
          <t>bad-CER</t>
        </is>
      </c>
      <c r="AU169" t="inlineStr">
        <is>
          <t>cost</t>
        </is>
      </c>
      <c r="AV169" t="inlineStr">
        <is>
          <t>0.186</t>
        </is>
      </c>
      <c r="AW169" t="inlineStr">
        <is>
          <t>0.0309</t>
        </is>
      </c>
      <c r="BA169" t="n">
        <v>205014</v>
      </c>
      <c r="BB169" t="inlineStr">
        <is>
          <t>as-stated:in the previous year (or quarter, depending on the firm's reporting frequency)</t>
        </is>
      </c>
      <c r="BC169" t="inlineStr">
        <is>
          <t>FE</t>
        </is>
      </c>
      <c r="BD169" t="inlineStr">
        <is>
          <t>other:bank-time level</t>
        </is>
      </c>
      <c r="BE169" t="inlineStr">
        <is>
          <t>other:Excluding Banks Subject to Climate Stress Test</t>
        </is>
      </c>
      <c r="BF169" t="inlineStr">
        <is>
          <t>excludes 41 banks subject to the ECB 2022 Climate Stress Tests</t>
        </is>
      </c>
      <c r="BI169" t="inlineStr">
        <is>
          <t>Table A6</t>
        </is>
      </c>
      <c r="BJ169" t="inlineStr">
        <is>
          <t>Column 2 (Bank+Time+Firm FE)</t>
        </is>
      </c>
      <c r="BK169" t="inlineStr">
        <is>
          <t>47</t>
        </is>
      </c>
      <c r="BL169" t="inlineStr">
        <is>
          <t>Carbonf,t 0.186*** (0.0309)</t>
        </is>
      </c>
      <c r="BM169" t="inlineStr">
        <is>
          <t>Carbonf,t</t>
        </is>
      </c>
      <c r="BN169" t="inlineStr">
        <is>
          <t>Spreadb,f,t (monthly average credit spread over maturity-matched risk-free rate)</t>
        </is>
      </c>
      <c r="BO169" t="inlineStr">
        <is>
          <t>update</t>
        </is>
      </c>
      <c r="BP169" t="inlineStr">
        <is>
          <t>Altavilla et al (2024)</t>
        </is>
      </c>
      <c r="BQ169" t="inlineStr">
        <is>
          <t>computed</t>
        </is>
      </c>
      <c r="BT169" t="n">
        <v>0</v>
      </c>
      <c r="BU169" t="inlineStr">
        <is>
          <t>staging_Altavilla_et_al_2024.csv</t>
        </is>
      </c>
      <c r="BW169" t="n">
        <v>2018</v>
      </c>
      <c r="BX169" t="n">
        <v>2022</v>
      </c>
      <c r="BY169" t="inlineStr">
        <is>
          <t>multi: euro area (all euro-area countries; borrowers are publicly listed euro-area firms in AnaCredit)</t>
        </is>
      </c>
      <c r="BZ169" t="n">
        <v>2020</v>
      </c>
      <c r="CA169" t="n">
        <v>1</v>
      </c>
      <c r="CB169" t="n">
        <v>1</v>
      </c>
      <c r="CC169" t="n">
        <v>1</v>
      </c>
      <c r="CD169" t="n">
        <v>-0.01329382365384967</v>
      </c>
      <c r="CE169" t="n">
        <v>1</v>
      </c>
    </row>
    <row r="170">
      <c r="A170" t="inlineStr">
        <is>
          <t>Altavilla et al (2024)</t>
        </is>
      </c>
      <c r="B170" t="n">
        <v>1475</v>
      </c>
      <c r="C170" t="n">
        <v>-0.01698643429718443</v>
      </c>
      <c r="D170" t="n">
        <v>205014</v>
      </c>
      <c r="E170">
        <f>IF(ISNUMBER($BA170),$BA170,IF(AND(ISNUMBER($D170),ISNUMBER($BW170),ISNUMBER($BX170)),$D170*($BX170-$BW170+1),""))</f>
        <v>205014.0</v>
      </c>
      <c r="H170" t="inlineStr">
        <is>
          <t>partial</t>
        </is>
      </c>
      <c r="I170" t="inlineStr">
        <is>
          <t>Regression Cofficient and Standard Error  available</t>
        </is>
      </c>
      <c r="J170">
        <f>IF($BW170&lt;&gt;"",$BW170,"")</f>
        <v>2018.0</v>
      </c>
      <c r="K170">
        <f>IF($BX170&lt;&gt;"",$BX170,"")</f>
        <v>2022.0</v>
      </c>
      <c r="L170">
        <f>IF(AND(ISNUMBER($BW170),ISNUMBER($BX170)),($BW170+$BX170)/2,"")</f>
        <v>2020.0</v>
      </c>
      <c r="M170">
        <f>IF($L170&lt;&gt;"",$L170,"")</f>
        <v>2020.0</v>
      </c>
      <c r="N170">
        <f>IF(AND(ISNUMBER($BW170),ISNUMBER($BX170)),MIN(1,MAX(0,($BX170-2016+1)/($BX170-$BW170+1))),"")</f>
        <v>1.0</v>
      </c>
      <c r="O170">
        <f>IF(AND(ISNUMBER($BW170),ISNUMBER($BX170)),MIN(1,MAX(0,($BX170-2017+1)/($BX170-$BW170+1))),"")</f>
        <v>1.0</v>
      </c>
      <c r="P170">
        <f>IF(AND(ISNUMBER($BW170),ISNUMBER($BX170)),MIN(1,MAX(0,($BX170-2018+1)/($BX170-$BW170+1))),"")</f>
        <v>1.0</v>
      </c>
      <c r="Q170">
        <f>IF(AND(ISNUMBER($BW170),ISNUMBER($BX170)),MIN(1,MAX(0,($BX170-2019+1)/($BX170-$BW170+1))),"")</f>
        <v>0.8</v>
      </c>
      <c r="R170">
        <f>IF(AND(ISNUMBER($BW170),ISNUMBER($BX170)),MIN(1,MAX(0,($BX170-2016+1)/($BX170-$BW170+1))),"")</f>
        <v>1.0</v>
      </c>
      <c r="S170">
        <f>IF($L170&lt;&gt;"",IF($L170&gt;=2015.5,1,0),"")</f>
        <v>1.0</v>
      </c>
      <c r="T170">
        <f>IF($L170&lt;&gt;"",IF($L170&gt;=2016,1,0),"")</f>
        <v>1.0</v>
      </c>
      <c r="U170">
        <f>IF(ISNUMBER($BX170),IF($BX170&gt;=2016,1,0),"")</f>
        <v>1.0</v>
      </c>
      <c r="V170">
        <f>IF(ISNUMBER($BW170),IF($BW170&gt;=2016,1,0),"")</f>
        <v>1.0</v>
      </c>
      <c r="W170" t="str">
        <f>IF(AND(ISNUMBER($BW170),ISNUMBER($BX170)),IF($BW170&gt;=2016,"post-only",IF($BX170&lt;2016,"pre-only","mixed")),"")</f>
        <v>post-only</v>
      </c>
      <c r="X170">
        <f>IF(AND(ISNUMBER($BW170),ISNUMBER($BX170)),MIN(1,MAX(0,($BX170-2017+1)/($BX170-$BW170+1))),"")</f>
        <v>1.0</v>
      </c>
      <c r="Y170">
        <f>IF(AND(ISNUMBER($BW170),ISNUMBER($BX170)),MIN(1,MAX(0,($BX170-2018+1)/($BX170-$BW170+1))),"")</f>
        <v>1.0</v>
      </c>
      <c r="Z170">
        <f>IF(AND(ISNUMBER($BW170),ISNUMBER($BX170)),MIN(1,MAX(0,($BX170-2019+1)/($BX170-$BW170+1))),"")</f>
        <v>0.8</v>
      </c>
      <c r="AA170">
        <f>IF(ISNUMBER($BX170),IF($BX170&gt;=2017,1,0),"")</f>
        <v>1.0</v>
      </c>
      <c r="AB170">
        <f>IF(ISNUMBER($BX170),IF($BX170&gt;=2018,1,0),"")</f>
        <v>1.0</v>
      </c>
      <c r="AC170">
        <f>IF(ISNUMBER($BX170),IF($BX170&gt;=2019,1,0),"")</f>
        <v>1.0</v>
      </c>
      <c r="AD170">
        <f>IF($L170&lt;&gt;"",IF($L170&gt;2013,1,0),"")</f>
        <v>1.0</v>
      </c>
      <c r="AE170">
        <f>IF($L170&lt;&gt;"",1+IF($L170&gt;2011,1,0)+IF($L170&gt;2014,1,0),"")</f>
        <v>3.0</v>
      </c>
      <c r="AF170" t="inlineStr">
        <is>
          <t>loan (interest rate)</t>
        </is>
      </c>
      <c r="AG170" t="inlineStr">
        <is>
          <t>disclosure</t>
        </is>
      </c>
      <c r="AH170" t="inlineStr">
        <is>
          <t>99_NCE</t>
        </is>
      </c>
      <c r="AI170" t="inlineStr">
        <is>
          <t>with ETS/CT</t>
        </is>
      </c>
      <c r="AJ170" t="inlineStr">
        <is>
          <t>with ETS/CT</t>
        </is>
      </c>
      <c r="AK170" t="str">
        <f>IF(AND($CF170&lt;&gt;"",IFERROR(INDEX(subsample_country_map!$B:$B,MATCH($CF170,subsample_country_map!$A:$A,0)),"")&lt;&gt;""),INDEX(subsample_country_map!$B:$B,MATCH($CF170,subsample_country_map!$A:$A,0)),INDEX(lookup!$AA:$AA,MATCH($A170,lookup!$A:$A,0)))</f>
        <v>2_Europe</v>
      </c>
      <c r="AL170" t="str">
        <f>IF(AND($CF170&lt;&gt;"",IFERROR(INDEX(subsample_country_map!$C:$C,MATCH($CF170,subsample_country_map!$A:$A,0)),"")&lt;&gt;""),INDEX(subsample_country_map!$C:$C,MATCH($CF170,subsample_country_map!$A:$A,0)),INDEX(lookup!$AB:$AB,MATCH($A170,lookup!$A:$A,0)))</f>
        <v>99_NCE</v>
      </c>
      <c r="AM170" t="str">
        <f>IF(AND($CF170&lt;&gt;"",IFERROR(INDEX(subsample_country_map!$D:$D,MATCH($CF170,subsample_country_map!$A:$A,0)),"")&lt;&gt;""),INDEX(subsample_country_map!$D:$D,MATCH($CF170,subsample_country_map!$A:$A,0)),INDEX(lookup!$AC:$AC,MATCH($A170,lookup!$A:$A,0)))</f>
        <v>1_western</v>
      </c>
      <c r="AN170" t="str">
        <f>IF(AND($CF170&lt;&gt;"",IFERROR(INDEX(subsample_country_map!$E:$E,MATCH($CF170,subsample_country_map!$A:$A,0)),"")&lt;&gt;""),INDEX(subsample_country_map!$E:$E,MATCH($CF170,subsample_country_map!$A:$A,0)),INDEX(lookup!$AD:$AD,MATCH($A170,lookup!$A:$A,0)))</f>
        <v>99_NCE</v>
      </c>
      <c r="AO170" t="str">
        <f>INDEX(lookup!$Y:$Y,MATCH($A170,lookup!$A:$A,0))</f>
        <v>1_not published</v>
      </c>
      <c r="AP170" t="str">
        <f>INDEX(lookup!$Z:$Z,MATCH($A170,lookup!$A:$A,0))</f>
        <v>99_NCE</v>
      </c>
      <c r="AQ170" t="str">
        <f>INDEX(lookup!$W:$W,MATCH($A170,lookup!$A:$A,0))</f>
        <v>1_fin/acc/econ</v>
      </c>
      <c r="AS170" t="inlineStr">
        <is>
          <t>staging</t>
        </is>
      </c>
      <c r="AT170" t="inlineStr">
        <is>
          <t>good-CER</t>
        </is>
      </c>
      <c r="AU170" t="inlineStr">
        <is>
          <t>cost</t>
        </is>
      </c>
      <c r="AV170" t="inlineStr">
        <is>
          <t>-0.0260</t>
        </is>
      </c>
      <c r="AW170" t="inlineStr">
        <is>
          <t>0.00338</t>
        </is>
      </c>
      <c r="BA170" t="n">
        <v>205014</v>
      </c>
      <c r="BB170" t="inlineStr">
        <is>
          <t>0</t>
        </is>
      </c>
      <c r="BC170" t="inlineStr">
        <is>
          <t>FE</t>
        </is>
      </c>
      <c r="BD170" t="inlineStr">
        <is>
          <t>other:bank-time level</t>
        </is>
      </c>
      <c r="BE170" t="inlineStr">
        <is>
          <t>other:Excluding Banks Subject to Climate Stress Test</t>
        </is>
      </c>
      <c r="BF170" t="inlineStr">
        <is>
          <t>excludes 41 banks subject to the ECB 2022 Climate Stress Tests</t>
        </is>
      </c>
      <c r="BI170" t="inlineStr">
        <is>
          <t>Table A6</t>
        </is>
      </c>
      <c r="BJ170" t="inlineStr">
        <is>
          <t>Column 2 (Bank+Time+Firm FE)</t>
        </is>
      </c>
      <c r="BK170" t="inlineStr">
        <is>
          <t>47</t>
        </is>
      </c>
      <c r="BL170" t="inlineStr">
        <is>
          <t>Targetf,t -0.0260*** (0.00338)</t>
        </is>
      </c>
      <c r="BM170" t="inlineStr">
        <is>
          <t>Targetf,t</t>
        </is>
      </c>
      <c r="BN170" t="inlineStr">
        <is>
          <t>Spreadb,f,t (monthly average credit spread over maturity-matched risk-free rate)</t>
        </is>
      </c>
      <c r="BO170" t="inlineStr">
        <is>
          <t>update</t>
        </is>
      </c>
      <c r="BP170" t="inlineStr">
        <is>
          <t>Altavilla et al (2024)</t>
        </is>
      </c>
      <c r="BQ170" t="inlineStr">
        <is>
          <t>computed</t>
        </is>
      </c>
      <c r="BT170" t="n">
        <v>0</v>
      </c>
      <c r="BU170" t="inlineStr">
        <is>
          <t>staging_Altavilla_et_al_2024.csv</t>
        </is>
      </c>
      <c r="BW170" t="n">
        <v>2018</v>
      </c>
      <c r="BX170" t="n">
        <v>2022</v>
      </c>
      <c r="BY170" t="inlineStr">
        <is>
          <t>multi: euro area (all euro-area countries; borrowers are publicly listed euro-area firms in AnaCredit)</t>
        </is>
      </c>
      <c r="BZ170" t="n">
        <v>2020</v>
      </c>
      <c r="CA170" t="n">
        <v>1</v>
      </c>
      <c r="CB170" t="n">
        <v>1</v>
      </c>
      <c r="CC170" t="n">
        <v>1</v>
      </c>
      <c r="CD170" t="n">
        <v>-0.01698806832938912</v>
      </c>
      <c r="CE170" t="n">
        <v>1</v>
      </c>
    </row>
    <row r="171">
      <c r="A171" t="inlineStr">
        <is>
          <t>Altavilla et al (2024)</t>
        </is>
      </c>
      <c r="B171" t="n">
        <v>1476</v>
      </c>
      <c r="C171" t="n">
        <v>-0.0008204146066306356</v>
      </c>
      <c r="D171" t="n">
        <v>202474</v>
      </c>
      <c r="E171">
        <f>IF(ISNUMBER($BA171),$BA171,IF(AND(ISNUMBER($D171),ISNUMBER($BW171),ISNUMBER($BX171)),$D171*($BX171-$BW171+1),""))</f>
        <v>202474.0</v>
      </c>
      <c r="H171" t="inlineStr">
        <is>
          <t>partial</t>
        </is>
      </c>
      <c r="I171" t="inlineStr">
        <is>
          <t>Regression Cofficient and Standard Error  available</t>
        </is>
      </c>
      <c r="J171">
        <f>IF($BW171&lt;&gt;"",$BW171,"")</f>
        <v>2018.0</v>
      </c>
      <c r="K171">
        <f>IF($BX171&lt;&gt;"",$BX171,"")</f>
        <v>2022.0</v>
      </c>
      <c r="L171">
        <f>IF(AND(ISNUMBER($BW171),ISNUMBER($BX171)),($BW171+$BX171)/2,"")</f>
        <v>2020.0</v>
      </c>
      <c r="M171">
        <f>IF($L171&lt;&gt;"",$L171,"")</f>
        <v>2020.0</v>
      </c>
      <c r="N171">
        <f>IF(AND(ISNUMBER($BW171),ISNUMBER($BX171)),MIN(1,MAX(0,($BX171-2016+1)/($BX171-$BW171+1))),"")</f>
        <v>1.0</v>
      </c>
      <c r="O171">
        <f>IF(AND(ISNUMBER($BW171),ISNUMBER($BX171)),MIN(1,MAX(0,($BX171-2017+1)/($BX171-$BW171+1))),"")</f>
        <v>1.0</v>
      </c>
      <c r="P171">
        <f>IF(AND(ISNUMBER($BW171),ISNUMBER($BX171)),MIN(1,MAX(0,($BX171-2018+1)/($BX171-$BW171+1))),"")</f>
        <v>1.0</v>
      </c>
      <c r="Q171">
        <f>IF(AND(ISNUMBER($BW171),ISNUMBER($BX171)),MIN(1,MAX(0,($BX171-2019+1)/($BX171-$BW171+1))),"")</f>
        <v>0.8</v>
      </c>
      <c r="R171">
        <f>IF(AND(ISNUMBER($BW171),ISNUMBER($BX171)),MIN(1,MAX(0,($BX171-2016+1)/($BX171-$BW171+1))),"")</f>
        <v>1.0</v>
      </c>
      <c r="S171">
        <f>IF($L171&lt;&gt;"",IF($L171&gt;=2015.5,1,0),"")</f>
        <v>1.0</v>
      </c>
      <c r="T171">
        <f>IF($L171&lt;&gt;"",IF($L171&gt;=2016,1,0),"")</f>
        <v>1.0</v>
      </c>
      <c r="U171">
        <f>IF(ISNUMBER($BX171),IF($BX171&gt;=2016,1,0),"")</f>
        <v>1.0</v>
      </c>
      <c r="V171">
        <f>IF(ISNUMBER($BW171),IF($BW171&gt;=2016,1,0),"")</f>
        <v>1.0</v>
      </c>
      <c r="W171" t="str">
        <f>IF(AND(ISNUMBER($BW171),ISNUMBER($BX171)),IF($BW171&gt;=2016,"post-only",IF($BX171&lt;2016,"pre-only","mixed")),"")</f>
        <v>post-only</v>
      </c>
      <c r="X171">
        <f>IF(AND(ISNUMBER($BW171),ISNUMBER($BX171)),MIN(1,MAX(0,($BX171-2017+1)/($BX171-$BW171+1))),"")</f>
        <v>1.0</v>
      </c>
      <c r="Y171">
        <f>IF(AND(ISNUMBER($BW171),ISNUMBER($BX171)),MIN(1,MAX(0,($BX171-2018+1)/($BX171-$BW171+1))),"")</f>
        <v>1.0</v>
      </c>
      <c r="Z171">
        <f>IF(AND(ISNUMBER($BW171),ISNUMBER($BX171)),MIN(1,MAX(0,($BX171-2019+1)/($BX171-$BW171+1))),"")</f>
        <v>0.8</v>
      </c>
      <c r="AA171">
        <f>IF(ISNUMBER($BX171),IF($BX171&gt;=2017,1,0),"")</f>
        <v>1.0</v>
      </c>
      <c r="AB171">
        <f>IF(ISNUMBER($BX171),IF($BX171&gt;=2018,1,0),"")</f>
        <v>1.0</v>
      </c>
      <c r="AC171">
        <f>IF(ISNUMBER($BX171),IF($BX171&gt;=2019,1,0),"")</f>
        <v>1.0</v>
      </c>
      <c r="AD171">
        <f>IF($L171&lt;&gt;"",IF($L171&gt;2013,1,0),"")</f>
        <v>1.0</v>
      </c>
      <c r="AE171">
        <f>IF($L171&lt;&gt;"",1+IF($L171&gt;2011,1,0)+IF($L171&gt;2014,1,0),"")</f>
        <v>3.0</v>
      </c>
      <c r="AF171" t="inlineStr">
        <is>
          <t>loan (interest rate)</t>
        </is>
      </c>
      <c r="AG171" t="inlineStr">
        <is>
          <t>performance</t>
        </is>
      </c>
      <c r="AH171" t="inlineStr">
        <is>
          <t>99_NCE</t>
        </is>
      </c>
      <c r="AI171" t="inlineStr">
        <is>
          <t>with ETS/CT</t>
        </is>
      </c>
      <c r="AJ171" t="inlineStr">
        <is>
          <t>with ETS/CT</t>
        </is>
      </c>
      <c r="AK171" t="str">
        <f>IF(AND($CF171&lt;&gt;"",IFERROR(INDEX(subsample_country_map!$B:$B,MATCH($CF171,subsample_country_map!$A:$A,0)),"")&lt;&gt;""),INDEX(subsample_country_map!$B:$B,MATCH($CF171,subsample_country_map!$A:$A,0)),INDEX(lookup!$AA:$AA,MATCH($A171,lookup!$A:$A,0)))</f>
        <v>2_Europe</v>
      </c>
      <c r="AL171" t="str">
        <f>IF(AND($CF171&lt;&gt;"",IFERROR(INDEX(subsample_country_map!$C:$C,MATCH($CF171,subsample_country_map!$A:$A,0)),"")&lt;&gt;""),INDEX(subsample_country_map!$C:$C,MATCH($CF171,subsample_country_map!$A:$A,0)),INDEX(lookup!$AB:$AB,MATCH($A171,lookup!$A:$A,0)))</f>
        <v>99_NCE</v>
      </c>
      <c r="AM171" t="str">
        <f>IF(AND($CF171&lt;&gt;"",IFERROR(INDEX(subsample_country_map!$D:$D,MATCH($CF171,subsample_country_map!$A:$A,0)),"")&lt;&gt;""),INDEX(subsample_country_map!$D:$D,MATCH($CF171,subsample_country_map!$A:$A,0)),INDEX(lookup!$AC:$AC,MATCH($A171,lookup!$A:$A,0)))</f>
        <v>1_western</v>
      </c>
      <c r="AN171" t="str">
        <f>IF(AND($CF171&lt;&gt;"",IFERROR(INDEX(subsample_country_map!$E:$E,MATCH($CF171,subsample_country_map!$A:$A,0)),"")&lt;&gt;""),INDEX(subsample_country_map!$E:$E,MATCH($CF171,subsample_country_map!$A:$A,0)),INDEX(lookup!$AD:$AD,MATCH($A171,lookup!$A:$A,0)))</f>
        <v>99_NCE</v>
      </c>
      <c r="AO171" t="str">
        <f>INDEX(lookup!$Y:$Y,MATCH($A171,lookup!$A:$A,0))</f>
        <v>1_not published</v>
      </c>
      <c r="AP171" t="str">
        <f>INDEX(lookup!$Z:$Z,MATCH($A171,lookup!$A:$A,0))</f>
        <v>99_NCE</v>
      </c>
      <c r="AQ171" t="str">
        <f>INDEX(lookup!$W:$W,MATCH($A171,lookup!$A:$A,0))</f>
        <v>1_fin/acc/econ</v>
      </c>
      <c r="AS171" t="inlineStr">
        <is>
          <t>staging</t>
        </is>
      </c>
      <c r="AT171" t="inlineStr">
        <is>
          <t>bad-CER</t>
        </is>
      </c>
      <c r="AU171" t="inlineStr">
        <is>
          <t>cost</t>
        </is>
      </c>
      <c r="AV171" t="inlineStr">
        <is>
          <t>0.00838</t>
        </is>
      </c>
      <c r="AW171" t="inlineStr">
        <is>
          <t>0.0227</t>
        </is>
      </c>
      <c r="BA171" t="n">
        <v>202474</v>
      </c>
      <c r="BB171" t="inlineStr">
        <is>
          <t>as-stated:in the previous year (or quarter, depending on the firm's reporting frequency)</t>
        </is>
      </c>
      <c r="BC171" t="inlineStr">
        <is>
          <t>FE</t>
        </is>
      </c>
      <c r="BD171" t="inlineStr">
        <is>
          <t>other:bank-time level</t>
        </is>
      </c>
      <c r="BE171" t="inlineStr">
        <is>
          <t>other:Excluding Banks Subject to Climate Stress Test</t>
        </is>
      </c>
      <c r="BF171" t="inlineStr">
        <is>
          <t>excludes 41 banks subject to the ECB 2022 Climate Stress Tests</t>
        </is>
      </c>
      <c r="BI171" t="inlineStr">
        <is>
          <t>Table A6</t>
        </is>
      </c>
      <c r="BJ171" t="inlineStr">
        <is>
          <t>Column 3 (Bank+ILSxTime FE, with MP interactions)</t>
        </is>
      </c>
      <c r="BK171" t="inlineStr">
        <is>
          <t>47</t>
        </is>
      </c>
      <c r="BL171" t="inlineStr">
        <is>
          <t>Carbonf,t 0.00838 (0.0227)</t>
        </is>
      </c>
      <c r="BM171" t="inlineStr">
        <is>
          <t>Carbonf,t</t>
        </is>
      </c>
      <c r="BN171" t="inlineStr">
        <is>
          <t>Spreadb,f,t (monthly average credit spread over maturity-matched risk-free rate)</t>
        </is>
      </c>
      <c r="BO171" t="inlineStr">
        <is>
          <t>update</t>
        </is>
      </c>
      <c r="BP171" t="inlineStr">
        <is>
          <t>Altavilla et al (2024)</t>
        </is>
      </c>
      <c r="BQ171" t="inlineStr">
        <is>
          <t>computed</t>
        </is>
      </c>
      <c r="BT171" t="n">
        <v>0</v>
      </c>
      <c r="BU171" t="inlineStr">
        <is>
          <t>staging_Altavilla_et_al_2024.csv</t>
        </is>
      </c>
      <c r="BW171" t="n">
        <v>2018</v>
      </c>
      <c r="BX171" t="n">
        <v>2022</v>
      </c>
      <c r="BY171" t="inlineStr">
        <is>
          <t>multi: euro area (all euro-area countries; borrowers are publicly listed euro-area firms in AnaCredit)</t>
        </is>
      </c>
      <c r="BZ171" t="n">
        <v>2020</v>
      </c>
      <c r="CA171" t="n">
        <v>1</v>
      </c>
      <c r="CB171" t="n">
        <v>1</v>
      </c>
      <c r="CC171" t="n">
        <v>1</v>
      </c>
      <c r="CD171" t="n">
        <v>-0.0008204147906989657</v>
      </c>
      <c r="CE171" t="n">
        <v>1</v>
      </c>
    </row>
    <row r="172">
      <c r="A172" t="inlineStr">
        <is>
          <t>Altavilla et al (2024)</t>
        </is>
      </c>
      <c r="B172" t="n">
        <v>1477</v>
      </c>
      <c r="C172" t="n">
        <v>-0.04918202260554277</v>
      </c>
      <c r="D172" t="n">
        <v>202474</v>
      </c>
      <c r="E172">
        <f>IF(ISNUMBER($BA172),$BA172,IF(AND(ISNUMBER($D172),ISNUMBER($BW172),ISNUMBER($BX172)),$D172*($BX172-$BW172+1),""))</f>
        <v>202474.0</v>
      </c>
      <c r="H172" t="inlineStr">
        <is>
          <t>partial</t>
        </is>
      </c>
      <c r="I172" t="inlineStr">
        <is>
          <t>Regression Cofficient and Standard Error  available</t>
        </is>
      </c>
      <c r="J172">
        <f>IF($BW172&lt;&gt;"",$BW172,"")</f>
        <v>2018.0</v>
      </c>
      <c r="K172">
        <f>IF($BX172&lt;&gt;"",$BX172,"")</f>
        <v>2022.0</v>
      </c>
      <c r="L172">
        <f>IF(AND(ISNUMBER($BW172),ISNUMBER($BX172)),($BW172+$BX172)/2,"")</f>
        <v>2020.0</v>
      </c>
      <c r="M172">
        <f>IF($L172&lt;&gt;"",$L172,"")</f>
        <v>2020.0</v>
      </c>
      <c r="N172">
        <f>IF(AND(ISNUMBER($BW172),ISNUMBER($BX172)),MIN(1,MAX(0,($BX172-2016+1)/($BX172-$BW172+1))),"")</f>
        <v>1.0</v>
      </c>
      <c r="O172">
        <f>IF(AND(ISNUMBER($BW172),ISNUMBER($BX172)),MIN(1,MAX(0,($BX172-2017+1)/($BX172-$BW172+1))),"")</f>
        <v>1.0</v>
      </c>
      <c r="P172">
        <f>IF(AND(ISNUMBER($BW172),ISNUMBER($BX172)),MIN(1,MAX(0,($BX172-2018+1)/($BX172-$BW172+1))),"")</f>
        <v>1.0</v>
      </c>
      <c r="Q172">
        <f>IF(AND(ISNUMBER($BW172),ISNUMBER($BX172)),MIN(1,MAX(0,($BX172-2019+1)/($BX172-$BW172+1))),"")</f>
        <v>0.8</v>
      </c>
      <c r="R172">
        <f>IF(AND(ISNUMBER($BW172),ISNUMBER($BX172)),MIN(1,MAX(0,($BX172-2016+1)/($BX172-$BW172+1))),"")</f>
        <v>1.0</v>
      </c>
      <c r="S172">
        <f>IF($L172&lt;&gt;"",IF($L172&gt;=2015.5,1,0),"")</f>
        <v>1.0</v>
      </c>
      <c r="T172">
        <f>IF($L172&lt;&gt;"",IF($L172&gt;=2016,1,0),"")</f>
        <v>1.0</v>
      </c>
      <c r="U172">
        <f>IF(ISNUMBER($BX172),IF($BX172&gt;=2016,1,0),"")</f>
        <v>1.0</v>
      </c>
      <c r="V172">
        <f>IF(ISNUMBER($BW172),IF($BW172&gt;=2016,1,0),"")</f>
        <v>1.0</v>
      </c>
      <c r="W172" t="str">
        <f>IF(AND(ISNUMBER($BW172),ISNUMBER($BX172)),IF($BW172&gt;=2016,"post-only",IF($BX172&lt;2016,"pre-only","mixed")),"")</f>
        <v>post-only</v>
      </c>
      <c r="X172">
        <f>IF(AND(ISNUMBER($BW172),ISNUMBER($BX172)),MIN(1,MAX(0,($BX172-2017+1)/($BX172-$BW172+1))),"")</f>
        <v>1.0</v>
      </c>
      <c r="Y172">
        <f>IF(AND(ISNUMBER($BW172),ISNUMBER($BX172)),MIN(1,MAX(0,($BX172-2018+1)/($BX172-$BW172+1))),"")</f>
        <v>1.0</v>
      </c>
      <c r="Z172">
        <f>IF(AND(ISNUMBER($BW172),ISNUMBER($BX172)),MIN(1,MAX(0,($BX172-2019+1)/($BX172-$BW172+1))),"")</f>
        <v>0.8</v>
      </c>
      <c r="AA172">
        <f>IF(ISNUMBER($BX172),IF($BX172&gt;=2017,1,0),"")</f>
        <v>1.0</v>
      </c>
      <c r="AB172">
        <f>IF(ISNUMBER($BX172),IF($BX172&gt;=2018,1,0),"")</f>
        <v>1.0</v>
      </c>
      <c r="AC172">
        <f>IF(ISNUMBER($BX172),IF($BX172&gt;=2019,1,0),"")</f>
        <v>1.0</v>
      </c>
      <c r="AD172">
        <f>IF($L172&lt;&gt;"",IF($L172&gt;2013,1,0),"")</f>
        <v>1.0</v>
      </c>
      <c r="AE172">
        <f>IF($L172&lt;&gt;"",1+IF($L172&gt;2011,1,0)+IF($L172&gt;2014,1,0),"")</f>
        <v>3.0</v>
      </c>
      <c r="AF172" t="inlineStr">
        <is>
          <t>loan (interest rate)</t>
        </is>
      </c>
      <c r="AG172" t="inlineStr">
        <is>
          <t>disclosure</t>
        </is>
      </c>
      <c r="AH172" t="inlineStr">
        <is>
          <t>99_NCE</t>
        </is>
      </c>
      <c r="AI172" t="inlineStr">
        <is>
          <t>with ETS/CT</t>
        </is>
      </c>
      <c r="AJ172" t="inlineStr">
        <is>
          <t>with ETS/CT</t>
        </is>
      </c>
      <c r="AK172" t="str">
        <f>IF(AND($CF172&lt;&gt;"",IFERROR(INDEX(subsample_country_map!$B:$B,MATCH($CF172,subsample_country_map!$A:$A,0)),"")&lt;&gt;""),INDEX(subsample_country_map!$B:$B,MATCH($CF172,subsample_country_map!$A:$A,0)),INDEX(lookup!$AA:$AA,MATCH($A172,lookup!$A:$A,0)))</f>
        <v>2_Europe</v>
      </c>
      <c r="AL172" t="str">
        <f>IF(AND($CF172&lt;&gt;"",IFERROR(INDEX(subsample_country_map!$C:$C,MATCH($CF172,subsample_country_map!$A:$A,0)),"")&lt;&gt;""),INDEX(subsample_country_map!$C:$C,MATCH($CF172,subsample_country_map!$A:$A,0)),INDEX(lookup!$AB:$AB,MATCH($A172,lookup!$A:$A,0)))</f>
        <v>99_NCE</v>
      </c>
      <c r="AM172" t="str">
        <f>IF(AND($CF172&lt;&gt;"",IFERROR(INDEX(subsample_country_map!$D:$D,MATCH($CF172,subsample_country_map!$A:$A,0)),"")&lt;&gt;""),INDEX(subsample_country_map!$D:$D,MATCH($CF172,subsample_country_map!$A:$A,0)),INDEX(lookup!$AC:$AC,MATCH($A172,lookup!$A:$A,0)))</f>
        <v>1_western</v>
      </c>
      <c r="AN172" t="str">
        <f>IF(AND($CF172&lt;&gt;"",IFERROR(INDEX(subsample_country_map!$E:$E,MATCH($CF172,subsample_country_map!$A:$A,0)),"")&lt;&gt;""),INDEX(subsample_country_map!$E:$E,MATCH($CF172,subsample_country_map!$A:$A,0)),INDEX(lookup!$AD:$AD,MATCH($A172,lookup!$A:$A,0)))</f>
        <v>99_NCE</v>
      </c>
      <c r="AO172" t="str">
        <f>INDEX(lookup!$Y:$Y,MATCH($A172,lookup!$A:$A,0))</f>
        <v>1_not published</v>
      </c>
      <c r="AP172" t="str">
        <f>INDEX(lookup!$Z:$Z,MATCH($A172,lookup!$A:$A,0))</f>
        <v>99_NCE</v>
      </c>
      <c r="AQ172" t="str">
        <f>INDEX(lookup!$W:$W,MATCH($A172,lookup!$A:$A,0))</f>
        <v>1_fin/acc/econ</v>
      </c>
      <c r="AS172" t="inlineStr">
        <is>
          <t>staging</t>
        </is>
      </c>
      <c r="AT172" t="inlineStr">
        <is>
          <t>good-CER</t>
        </is>
      </c>
      <c r="AU172" t="inlineStr">
        <is>
          <t>cost</t>
        </is>
      </c>
      <c r="AV172" t="inlineStr">
        <is>
          <t>-0.0986</t>
        </is>
      </c>
      <c r="AW172" t="inlineStr">
        <is>
          <t>0.00445</t>
        </is>
      </c>
      <c r="BA172" t="n">
        <v>202474</v>
      </c>
      <c r="BB172" t="inlineStr">
        <is>
          <t>0</t>
        </is>
      </c>
      <c r="BC172" t="inlineStr">
        <is>
          <t>FE</t>
        </is>
      </c>
      <c r="BD172" t="inlineStr">
        <is>
          <t>other:bank-time level</t>
        </is>
      </c>
      <c r="BE172" t="inlineStr">
        <is>
          <t>other:Excluding Banks Subject to Climate Stress Test</t>
        </is>
      </c>
      <c r="BF172" t="inlineStr">
        <is>
          <t>excludes 41 banks subject to the ECB 2022 Climate Stress Tests</t>
        </is>
      </c>
      <c r="BI172" t="inlineStr">
        <is>
          <t>Table A6</t>
        </is>
      </c>
      <c r="BJ172" t="inlineStr">
        <is>
          <t>Column 3 (Bank+ILSxTime FE, with MP interactions)</t>
        </is>
      </c>
      <c r="BK172" t="inlineStr">
        <is>
          <t>47</t>
        </is>
      </c>
      <c r="BL172" t="inlineStr">
        <is>
          <t>Targetf,t -0.0986*** (0.00445)</t>
        </is>
      </c>
      <c r="BM172" t="inlineStr">
        <is>
          <t>Targetf,t</t>
        </is>
      </c>
      <c r="BN172" t="inlineStr">
        <is>
          <t>Spreadb,f,t (monthly average credit spread over maturity-matched risk-free rate)</t>
        </is>
      </c>
      <c r="BO172" t="inlineStr">
        <is>
          <t>update</t>
        </is>
      </c>
      <c r="BP172" t="inlineStr">
        <is>
          <t>Altavilla et al (2024)</t>
        </is>
      </c>
      <c r="BQ172" t="inlineStr">
        <is>
          <t>computed</t>
        </is>
      </c>
      <c r="BT172" t="n">
        <v>0</v>
      </c>
      <c r="BU172" t="inlineStr">
        <is>
          <t>staging_Altavilla_et_al_2024.csv</t>
        </is>
      </c>
      <c r="BW172" t="n">
        <v>2018</v>
      </c>
      <c r="BX172" t="n">
        <v>2022</v>
      </c>
      <c r="BY172" t="inlineStr">
        <is>
          <t>multi: euro area (all euro-area countries; borrowers are publicly listed euro-area firms in AnaCredit)</t>
        </is>
      </c>
      <c r="BZ172" t="n">
        <v>2020</v>
      </c>
      <c r="CA172" t="n">
        <v>1</v>
      </c>
      <c r="CB172" t="n">
        <v>1</v>
      </c>
      <c r="CC172" t="n">
        <v>1</v>
      </c>
      <c r="CD172" t="n">
        <v>-0.0492217352524645</v>
      </c>
      <c r="CE172" t="n">
        <v>1</v>
      </c>
    </row>
    <row r="173">
      <c r="A173" t="inlineStr">
        <is>
          <t>Altavilla et al (2024)</t>
        </is>
      </c>
      <c r="B173" t="n">
        <v>1478</v>
      </c>
      <c r="C173" t="n">
        <v>-0.01329304058889797</v>
      </c>
      <c r="D173" t="n">
        <v>205014</v>
      </c>
      <c r="E173">
        <f>IF(ISNUMBER($BA173),$BA173,IF(AND(ISNUMBER($D173),ISNUMBER($BW173),ISNUMBER($BX173)),$D173*($BX173-$BW173+1),""))</f>
        <v>205014.0</v>
      </c>
      <c r="H173" t="inlineStr">
        <is>
          <t>partial</t>
        </is>
      </c>
      <c r="I173" t="inlineStr">
        <is>
          <t>Regression Cofficient and Standard Error  available</t>
        </is>
      </c>
      <c r="J173">
        <f>IF($BW173&lt;&gt;"",$BW173,"")</f>
        <v>2018.0</v>
      </c>
      <c r="K173">
        <f>IF($BX173&lt;&gt;"",$BX173,"")</f>
        <v>2022.0</v>
      </c>
      <c r="L173">
        <f>IF(AND(ISNUMBER($BW173),ISNUMBER($BX173)),($BW173+$BX173)/2,"")</f>
        <v>2020.0</v>
      </c>
      <c r="M173">
        <f>IF($L173&lt;&gt;"",$L173,"")</f>
        <v>2020.0</v>
      </c>
      <c r="N173">
        <f>IF(AND(ISNUMBER($BW173),ISNUMBER($BX173)),MIN(1,MAX(0,($BX173-2016+1)/($BX173-$BW173+1))),"")</f>
        <v>1.0</v>
      </c>
      <c r="O173">
        <f>IF(AND(ISNUMBER($BW173),ISNUMBER($BX173)),MIN(1,MAX(0,($BX173-2017+1)/($BX173-$BW173+1))),"")</f>
        <v>1.0</v>
      </c>
      <c r="P173">
        <f>IF(AND(ISNUMBER($BW173),ISNUMBER($BX173)),MIN(1,MAX(0,($BX173-2018+1)/($BX173-$BW173+1))),"")</f>
        <v>1.0</v>
      </c>
      <c r="Q173">
        <f>IF(AND(ISNUMBER($BW173),ISNUMBER($BX173)),MIN(1,MAX(0,($BX173-2019+1)/($BX173-$BW173+1))),"")</f>
        <v>0.8</v>
      </c>
      <c r="R173">
        <f>IF(AND(ISNUMBER($BW173),ISNUMBER($BX173)),MIN(1,MAX(0,($BX173-2016+1)/($BX173-$BW173+1))),"")</f>
        <v>1.0</v>
      </c>
      <c r="S173">
        <f>IF($L173&lt;&gt;"",IF($L173&gt;=2015.5,1,0),"")</f>
        <v>1.0</v>
      </c>
      <c r="T173">
        <f>IF($L173&lt;&gt;"",IF($L173&gt;=2016,1,0),"")</f>
        <v>1.0</v>
      </c>
      <c r="U173">
        <f>IF(ISNUMBER($BX173),IF($BX173&gt;=2016,1,0),"")</f>
        <v>1.0</v>
      </c>
      <c r="V173">
        <f>IF(ISNUMBER($BW173),IF($BW173&gt;=2016,1,0),"")</f>
        <v>1.0</v>
      </c>
      <c r="W173" t="str">
        <f>IF(AND(ISNUMBER($BW173),ISNUMBER($BX173)),IF($BW173&gt;=2016,"post-only",IF($BX173&lt;2016,"pre-only","mixed")),"")</f>
        <v>post-only</v>
      </c>
      <c r="X173">
        <f>IF(AND(ISNUMBER($BW173),ISNUMBER($BX173)),MIN(1,MAX(0,($BX173-2017+1)/($BX173-$BW173+1))),"")</f>
        <v>1.0</v>
      </c>
      <c r="Y173">
        <f>IF(AND(ISNUMBER($BW173),ISNUMBER($BX173)),MIN(1,MAX(0,($BX173-2018+1)/($BX173-$BW173+1))),"")</f>
        <v>1.0</v>
      </c>
      <c r="Z173">
        <f>IF(AND(ISNUMBER($BW173),ISNUMBER($BX173)),MIN(1,MAX(0,($BX173-2019+1)/($BX173-$BW173+1))),"")</f>
        <v>0.8</v>
      </c>
      <c r="AA173">
        <f>IF(ISNUMBER($BX173),IF($BX173&gt;=2017,1,0),"")</f>
        <v>1.0</v>
      </c>
      <c r="AB173">
        <f>IF(ISNUMBER($BX173),IF($BX173&gt;=2018,1,0),"")</f>
        <v>1.0</v>
      </c>
      <c r="AC173">
        <f>IF(ISNUMBER($BX173),IF($BX173&gt;=2019,1,0),"")</f>
        <v>1.0</v>
      </c>
      <c r="AD173">
        <f>IF($L173&lt;&gt;"",IF($L173&gt;2013,1,0),"")</f>
        <v>1.0</v>
      </c>
      <c r="AE173">
        <f>IF($L173&lt;&gt;"",1+IF($L173&gt;2011,1,0)+IF($L173&gt;2014,1,0),"")</f>
        <v>3.0</v>
      </c>
      <c r="AF173" t="inlineStr">
        <is>
          <t>loan (interest rate)</t>
        </is>
      </c>
      <c r="AG173" t="inlineStr">
        <is>
          <t>performance</t>
        </is>
      </c>
      <c r="AH173" t="inlineStr">
        <is>
          <t>99_NCE</t>
        </is>
      </c>
      <c r="AI173" t="inlineStr">
        <is>
          <t>with ETS/CT</t>
        </is>
      </c>
      <c r="AJ173" t="inlineStr">
        <is>
          <t>with ETS/CT</t>
        </is>
      </c>
      <c r="AK173" t="str">
        <f>IF(AND($CF173&lt;&gt;"",IFERROR(INDEX(subsample_country_map!$B:$B,MATCH($CF173,subsample_country_map!$A:$A,0)),"")&lt;&gt;""),INDEX(subsample_country_map!$B:$B,MATCH($CF173,subsample_country_map!$A:$A,0)),INDEX(lookup!$AA:$AA,MATCH($A173,lookup!$A:$A,0)))</f>
        <v>2_Europe</v>
      </c>
      <c r="AL173" t="str">
        <f>IF(AND($CF173&lt;&gt;"",IFERROR(INDEX(subsample_country_map!$C:$C,MATCH($CF173,subsample_country_map!$A:$A,0)),"")&lt;&gt;""),INDEX(subsample_country_map!$C:$C,MATCH($CF173,subsample_country_map!$A:$A,0)),INDEX(lookup!$AB:$AB,MATCH($A173,lookup!$A:$A,0)))</f>
        <v>99_NCE</v>
      </c>
      <c r="AM173" t="str">
        <f>IF(AND($CF173&lt;&gt;"",IFERROR(INDEX(subsample_country_map!$D:$D,MATCH($CF173,subsample_country_map!$A:$A,0)),"")&lt;&gt;""),INDEX(subsample_country_map!$D:$D,MATCH($CF173,subsample_country_map!$A:$A,0)),INDEX(lookup!$AC:$AC,MATCH($A173,lookup!$A:$A,0)))</f>
        <v>1_western</v>
      </c>
      <c r="AN173" t="str">
        <f>IF(AND($CF173&lt;&gt;"",IFERROR(INDEX(subsample_country_map!$E:$E,MATCH($CF173,subsample_country_map!$A:$A,0)),"")&lt;&gt;""),INDEX(subsample_country_map!$E:$E,MATCH($CF173,subsample_country_map!$A:$A,0)),INDEX(lookup!$AD:$AD,MATCH($A173,lookup!$A:$A,0)))</f>
        <v>99_NCE</v>
      </c>
      <c r="AO173" t="str">
        <f>INDEX(lookup!$Y:$Y,MATCH($A173,lookup!$A:$A,0))</f>
        <v>1_not published</v>
      </c>
      <c r="AP173" t="str">
        <f>INDEX(lookup!$Z:$Z,MATCH($A173,lookup!$A:$A,0))</f>
        <v>99_NCE</v>
      </c>
      <c r="AQ173" t="str">
        <f>INDEX(lookup!$W:$W,MATCH($A173,lookup!$A:$A,0))</f>
        <v>1_fin/acc/econ</v>
      </c>
      <c r="AS173" t="inlineStr">
        <is>
          <t>staging</t>
        </is>
      </c>
      <c r="AT173" t="inlineStr">
        <is>
          <t>bad-CER</t>
        </is>
      </c>
      <c r="AU173" t="inlineStr">
        <is>
          <t>cost</t>
        </is>
      </c>
      <c r="AV173" t="inlineStr">
        <is>
          <t>0.186</t>
        </is>
      </c>
      <c r="AW173" t="inlineStr">
        <is>
          <t>0.0309</t>
        </is>
      </c>
      <c r="BA173" t="n">
        <v>205014</v>
      </c>
      <c r="BB173" t="inlineStr">
        <is>
          <t>as-stated:in the previous year (or quarter, depending on the firm's reporting frequency)</t>
        </is>
      </c>
      <c r="BC173" t="inlineStr">
        <is>
          <t>FE</t>
        </is>
      </c>
      <c r="BD173" t="inlineStr">
        <is>
          <t>other:bank-time level</t>
        </is>
      </c>
      <c r="BE173" t="inlineStr">
        <is>
          <t>other:Excluding Banks Subject to Climate Stress Test</t>
        </is>
      </c>
      <c r="BF173" t="inlineStr">
        <is>
          <t>excludes 41 banks subject to the ECB 2022 Climate Stress Tests</t>
        </is>
      </c>
      <c r="BI173" t="inlineStr">
        <is>
          <t>Table A6</t>
        </is>
      </c>
      <c r="BJ173" t="inlineStr">
        <is>
          <t>Column 4 (Bank+Time+Firm FE, with MP interactions)</t>
        </is>
      </c>
      <c r="BK173" t="inlineStr">
        <is>
          <t>47</t>
        </is>
      </c>
      <c r="BL173" t="inlineStr">
        <is>
          <t>Carbonf,t 0.186*** (0.0309)</t>
        </is>
      </c>
      <c r="BM173" t="inlineStr">
        <is>
          <t>Carbonf,t</t>
        </is>
      </c>
      <c r="BN173" t="inlineStr">
        <is>
          <t>Spreadb,f,t (monthly average credit spread over maturity-matched risk-free rate)</t>
        </is>
      </c>
      <c r="BO173" t="inlineStr">
        <is>
          <t>update</t>
        </is>
      </c>
      <c r="BP173" t="inlineStr">
        <is>
          <t>Altavilla et al (2024)</t>
        </is>
      </c>
      <c r="BQ173" t="inlineStr">
        <is>
          <t>computed</t>
        </is>
      </c>
      <c r="BT173" t="n">
        <v>0</v>
      </c>
      <c r="BU173" t="inlineStr">
        <is>
          <t>staging_Altavilla_et_al_2024.csv</t>
        </is>
      </c>
      <c r="BW173" t="n">
        <v>2018</v>
      </c>
      <c r="BX173" t="n">
        <v>2022</v>
      </c>
      <c r="BY173" t="inlineStr">
        <is>
          <t>multi: euro area (all euro-area countries; borrowers are publicly listed euro-area firms in AnaCredit)</t>
        </is>
      </c>
      <c r="BZ173" t="n">
        <v>2020</v>
      </c>
      <c r="CA173" t="n">
        <v>1</v>
      </c>
      <c r="CB173" t="n">
        <v>1</v>
      </c>
      <c r="CC173" t="n">
        <v>1</v>
      </c>
      <c r="CD173" t="n">
        <v>-0.01329382365384967</v>
      </c>
      <c r="CE173" t="n">
        <v>1</v>
      </c>
    </row>
    <row r="174">
      <c r="A174" t="inlineStr">
        <is>
          <t>Altavilla et al (2024)</t>
        </is>
      </c>
      <c r="B174" t="n">
        <v>1479</v>
      </c>
      <c r="C174" t="n">
        <v>-0.0174436240425193</v>
      </c>
      <c r="D174" t="n">
        <v>205014</v>
      </c>
      <c r="E174">
        <f>IF(ISNUMBER($BA174),$BA174,IF(AND(ISNUMBER($D174),ISNUMBER($BW174),ISNUMBER($BX174)),$D174*($BX174-$BW174+1),""))</f>
        <v>205014.0</v>
      </c>
      <c r="H174" t="inlineStr">
        <is>
          <t>partial</t>
        </is>
      </c>
      <c r="I174" t="inlineStr">
        <is>
          <t>Regression Cofficient and Standard Error  available</t>
        </is>
      </c>
      <c r="J174">
        <f>IF($BW174&lt;&gt;"",$BW174,"")</f>
        <v>2018.0</v>
      </c>
      <c r="K174">
        <f>IF($BX174&lt;&gt;"",$BX174,"")</f>
        <v>2022.0</v>
      </c>
      <c r="L174">
        <f>IF(AND(ISNUMBER($BW174),ISNUMBER($BX174)),($BW174+$BX174)/2,"")</f>
        <v>2020.0</v>
      </c>
      <c r="M174">
        <f>IF($L174&lt;&gt;"",$L174,"")</f>
        <v>2020.0</v>
      </c>
      <c r="N174">
        <f>IF(AND(ISNUMBER($BW174),ISNUMBER($BX174)),MIN(1,MAX(0,($BX174-2016+1)/($BX174-$BW174+1))),"")</f>
        <v>1.0</v>
      </c>
      <c r="O174">
        <f>IF(AND(ISNUMBER($BW174),ISNUMBER($BX174)),MIN(1,MAX(0,($BX174-2017+1)/($BX174-$BW174+1))),"")</f>
        <v>1.0</v>
      </c>
      <c r="P174">
        <f>IF(AND(ISNUMBER($BW174),ISNUMBER($BX174)),MIN(1,MAX(0,($BX174-2018+1)/($BX174-$BW174+1))),"")</f>
        <v>1.0</v>
      </c>
      <c r="Q174">
        <f>IF(AND(ISNUMBER($BW174),ISNUMBER($BX174)),MIN(1,MAX(0,($BX174-2019+1)/($BX174-$BW174+1))),"")</f>
        <v>0.8</v>
      </c>
      <c r="R174">
        <f>IF(AND(ISNUMBER($BW174),ISNUMBER($BX174)),MIN(1,MAX(0,($BX174-2016+1)/($BX174-$BW174+1))),"")</f>
        <v>1.0</v>
      </c>
      <c r="S174">
        <f>IF($L174&lt;&gt;"",IF($L174&gt;=2015.5,1,0),"")</f>
        <v>1.0</v>
      </c>
      <c r="T174">
        <f>IF($L174&lt;&gt;"",IF($L174&gt;=2016,1,0),"")</f>
        <v>1.0</v>
      </c>
      <c r="U174">
        <f>IF(ISNUMBER($BX174),IF($BX174&gt;=2016,1,0),"")</f>
        <v>1.0</v>
      </c>
      <c r="V174">
        <f>IF(ISNUMBER($BW174),IF($BW174&gt;=2016,1,0),"")</f>
        <v>1.0</v>
      </c>
      <c r="W174" t="str">
        <f>IF(AND(ISNUMBER($BW174),ISNUMBER($BX174)),IF($BW174&gt;=2016,"post-only",IF($BX174&lt;2016,"pre-only","mixed")),"")</f>
        <v>post-only</v>
      </c>
      <c r="X174">
        <f>IF(AND(ISNUMBER($BW174),ISNUMBER($BX174)),MIN(1,MAX(0,($BX174-2017+1)/($BX174-$BW174+1))),"")</f>
        <v>1.0</v>
      </c>
      <c r="Y174">
        <f>IF(AND(ISNUMBER($BW174),ISNUMBER($BX174)),MIN(1,MAX(0,($BX174-2018+1)/($BX174-$BW174+1))),"")</f>
        <v>1.0</v>
      </c>
      <c r="Z174">
        <f>IF(AND(ISNUMBER($BW174),ISNUMBER($BX174)),MIN(1,MAX(0,($BX174-2019+1)/($BX174-$BW174+1))),"")</f>
        <v>0.8</v>
      </c>
      <c r="AA174">
        <f>IF(ISNUMBER($BX174),IF($BX174&gt;=2017,1,0),"")</f>
        <v>1.0</v>
      </c>
      <c r="AB174">
        <f>IF(ISNUMBER($BX174),IF($BX174&gt;=2018,1,0),"")</f>
        <v>1.0</v>
      </c>
      <c r="AC174">
        <f>IF(ISNUMBER($BX174),IF($BX174&gt;=2019,1,0),"")</f>
        <v>1.0</v>
      </c>
      <c r="AD174">
        <f>IF($L174&lt;&gt;"",IF($L174&gt;2013,1,0),"")</f>
        <v>1.0</v>
      </c>
      <c r="AE174">
        <f>IF($L174&lt;&gt;"",1+IF($L174&gt;2011,1,0)+IF($L174&gt;2014,1,0),"")</f>
        <v>3.0</v>
      </c>
      <c r="AF174" t="inlineStr">
        <is>
          <t>loan (interest rate)</t>
        </is>
      </c>
      <c r="AG174" t="inlineStr">
        <is>
          <t>disclosure</t>
        </is>
      </c>
      <c r="AH174" t="inlineStr">
        <is>
          <t>99_NCE</t>
        </is>
      </c>
      <c r="AI174" t="inlineStr">
        <is>
          <t>with ETS/CT</t>
        </is>
      </c>
      <c r="AJ174" t="inlineStr">
        <is>
          <t>with ETS/CT</t>
        </is>
      </c>
      <c r="AK174" t="str">
        <f>IF(AND($CF174&lt;&gt;"",IFERROR(INDEX(subsample_country_map!$B:$B,MATCH($CF174,subsample_country_map!$A:$A,0)),"")&lt;&gt;""),INDEX(subsample_country_map!$B:$B,MATCH($CF174,subsample_country_map!$A:$A,0)),INDEX(lookup!$AA:$AA,MATCH($A174,lookup!$A:$A,0)))</f>
        <v>2_Europe</v>
      </c>
      <c r="AL174" t="str">
        <f>IF(AND($CF174&lt;&gt;"",IFERROR(INDEX(subsample_country_map!$C:$C,MATCH($CF174,subsample_country_map!$A:$A,0)),"")&lt;&gt;""),INDEX(subsample_country_map!$C:$C,MATCH($CF174,subsample_country_map!$A:$A,0)),INDEX(lookup!$AB:$AB,MATCH($A174,lookup!$A:$A,0)))</f>
        <v>99_NCE</v>
      </c>
      <c r="AM174" t="str">
        <f>IF(AND($CF174&lt;&gt;"",IFERROR(INDEX(subsample_country_map!$D:$D,MATCH($CF174,subsample_country_map!$A:$A,0)),"")&lt;&gt;""),INDEX(subsample_country_map!$D:$D,MATCH($CF174,subsample_country_map!$A:$A,0)),INDEX(lookup!$AC:$AC,MATCH($A174,lookup!$A:$A,0)))</f>
        <v>1_western</v>
      </c>
      <c r="AN174" t="str">
        <f>IF(AND($CF174&lt;&gt;"",IFERROR(INDEX(subsample_country_map!$E:$E,MATCH($CF174,subsample_country_map!$A:$A,0)),"")&lt;&gt;""),INDEX(subsample_country_map!$E:$E,MATCH($CF174,subsample_country_map!$A:$A,0)),INDEX(lookup!$AD:$AD,MATCH($A174,lookup!$A:$A,0)))</f>
        <v>99_NCE</v>
      </c>
      <c r="AO174" t="str">
        <f>INDEX(lookup!$Y:$Y,MATCH($A174,lookup!$A:$A,0))</f>
        <v>1_not published</v>
      </c>
      <c r="AP174" t="str">
        <f>INDEX(lookup!$Z:$Z,MATCH($A174,lookup!$A:$A,0))</f>
        <v>99_NCE</v>
      </c>
      <c r="AQ174" t="str">
        <f>INDEX(lookup!$W:$W,MATCH($A174,lookup!$A:$A,0))</f>
        <v>1_fin/acc/econ</v>
      </c>
      <c r="AS174" t="inlineStr">
        <is>
          <t>staging</t>
        </is>
      </c>
      <c r="AT174" t="inlineStr">
        <is>
          <t>good-CER</t>
        </is>
      </c>
      <c r="AU174" t="inlineStr">
        <is>
          <t>cost</t>
        </is>
      </c>
      <c r="AV174" t="inlineStr">
        <is>
          <t>-0.0267</t>
        </is>
      </c>
      <c r="AW174" t="inlineStr">
        <is>
          <t>0.00338</t>
        </is>
      </c>
      <c r="BA174" t="n">
        <v>205014</v>
      </c>
      <c r="BB174" t="inlineStr">
        <is>
          <t>0</t>
        </is>
      </c>
      <c r="BC174" t="inlineStr">
        <is>
          <t>FE</t>
        </is>
      </c>
      <c r="BD174" t="inlineStr">
        <is>
          <t>other:bank-time level</t>
        </is>
      </c>
      <c r="BE174" t="inlineStr">
        <is>
          <t>other:Excluding Banks Subject to Climate Stress Test</t>
        </is>
      </c>
      <c r="BF174" t="inlineStr">
        <is>
          <t>excludes 41 banks subject to the ECB 2022 Climate Stress Tests</t>
        </is>
      </c>
      <c r="BI174" t="inlineStr">
        <is>
          <t>Table A6</t>
        </is>
      </c>
      <c r="BJ174" t="inlineStr">
        <is>
          <t>Column 4 (Bank+Time+Firm FE, with MP interactions)</t>
        </is>
      </c>
      <c r="BK174" t="inlineStr">
        <is>
          <t>47</t>
        </is>
      </c>
      <c r="BL174" t="inlineStr">
        <is>
          <t>Targetf,t -0.0267*** (0.00338)</t>
        </is>
      </c>
      <c r="BM174" t="inlineStr">
        <is>
          <t>Targetf,t</t>
        </is>
      </c>
      <c r="BN174" t="inlineStr">
        <is>
          <t>Spreadb,f,t (monthly average credit spread over maturity-matched risk-free rate)</t>
        </is>
      </c>
      <c r="BO174" t="inlineStr">
        <is>
          <t>update</t>
        </is>
      </c>
      <c r="BP174" t="inlineStr">
        <is>
          <t>Altavilla et al (2024)</t>
        </is>
      </c>
      <c r="BQ174" t="inlineStr">
        <is>
          <t>computed</t>
        </is>
      </c>
      <c r="BT174" t="n">
        <v>0</v>
      </c>
      <c r="BU174" t="inlineStr">
        <is>
          <t>staging_Altavilla_et_al_2024.csv</t>
        </is>
      </c>
      <c r="BW174" t="n">
        <v>2018</v>
      </c>
      <c r="BX174" t="n">
        <v>2022</v>
      </c>
      <c r="BY174" t="inlineStr">
        <is>
          <t>multi: euro area (all euro-area countries; borrowers are publicly listed euro-area firms in AnaCredit)</t>
        </is>
      </c>
      <c r="BZ174" t="n">
        <v>2020</v>
      </c>
      <c r="CA174" t="n">
        <v>1</v>
      </c>
      <c r="CB174" t="n">
        <v>1</v>
      </c>
      <c r="CC174" t="n">
        <v>1</v>
      </c>
      <c r="CD174" t="n">
        <v>-0.01744539361435372</v>
      </c>
      <c r="CE174" t="n">
        <v>1</v>
      </c>
    </row>
    <row r="175">
      <c r="A175" t="inlineStr">
        <is>
          <t>Apergis et al (2022)</t>
        </is>
      </c>
      <c r="B175" t="n">
        <v>1480</v>
      </c>
      <c r="C175" t="n">
        <v>-0.08614886304144699</v>
      </c>
      <c r="D175" t="n">
        <v>1454</v>
      </c>
      <c r="E175">
        <f>IF(ISNUMBER($BA175),$BA175,IF(AND(ISNUMBER($D175),ISNUMBER($BW175),ISNUMBER($BX175)),$D175*($BX175-$BW175+1),""))</f>
        <v>1454.0</v>
      </c>
      <c r="H175" t="inlineStr">
        <is>
          <t>partial</t>
        </is>
      </c>
      <c r="I175" t="inlineStr">
        <is>
          <t>b with significance stars only</t>
        </is>
      </c>
      <c r="J175">
        <f>IF($BW175&lt;&gt;"",$BW175,"")</f>
        <v>2010.0</v>
      </c>
      <c r="K175">
        <f>IF($BX175&lt;&gt;"",$BX175,"")</f>
        <v>2019.0</v>
      </c>
      <c r="L175">
        <f>IF(AND(ISNUMBER($BW175),ISNUMBER($BX175)),($BW175+$BX175)/2,"")</f>
        <v>2014.5</v>
      </c>
      <c r="M175">
        <f>IF($L175&lt;&gt;"",$L175,"")</f>
        <v>2014.5</v>
      </c>
      <c r="N175">
        <f>IF(AND(ISNUMBER($BW175),ISNUMBER($BX175)),MIN(1,MAX(0,($BX175-2016+1)/($BX175-$BW175+1))),"")</f>
        <v>0.4</v>
      </c>
      <c r="O175">
        <f>IF(AND(ISNUMBER($BW175),ISNUMBER($BX175)),MIN(1,MAX(0,($BX175-2017+1)/($BX175-$BW175+1))),"")</f>
        <v>0.3</v>
      </c>
      <c r="P175">
        <f>IF(AND(ISNUMBER($BW175),ISNUMBER($BX175)),MIN(1,MAX(0,($BX175-2018+1)/($BX175-$BW175+1))),"")</f>
        <v>0.2</v>
      </c>
      <c r="Q175">
        <f>IF(AND(ISNUMBER($BW175),ISNUMBER($BX175)),MIN(1,MAX(0,($BX175-2019+1)/($BX175-$BW175+1))),"")</f>
        <v>0.1</v>
      </c>
      <c r="R175">
        <f>IF(AND(ISNUMBER($BW175),ISNUMBER($BX175)),MIN(1,MAX(0,($BX175-2016+1)/($BX175-$BW175+1))),"")</f>
        <v>0.4</v>
      </c>
      <c r="S175">
        <f>IF($L175&lt;&gt;"",IF($L175&gt;=2015.5,1,0),"")</f>
        <v>0.0</v>
      </c>
      <c r="T175">
        <f>IF($L175&lt;&gt;"",IF($L175&gt;=2016,1,0),"")</f>
        <v>0.0</v>
      </c>
      <c r="U175">
        <f>IF(ISNUMBER($BX175),IF($BX175&gt;=2016,1,0),"")</f>
        <v>1.0</v>
      </c>
      <c r="V175">
        <f>IF(ISNUMBER($BW175),IF($BW175&gt;=2016,1,0),"")</f>
        <v>0.0</v>
      </c>
      <c r="W175" t="str">
        <f>IF(AND(ISNUMBER($BW175),ISNUMBER($BX175)),IF($BW175&gt;=2016,"post-only",IF($BX175&lt;2016,"pre-only","mixed")),"")</f>
        <v>mixed</v>
      </c>
      <c r="X175">
        <f>IF(AND(ISNUMBER($BW175),ISNUMBER($BX175)),MIN(1,MAX(0,($BX175-2017+1)/($BX175-$BW175+1))),"")</f>
        <v>0.3</v>
      </c>
      <c r="Y175">
        <f>IF(AND(ISNUMBER($BW175),ISNUMBER($BX175)),MIN(1,MAX(0,($BX175-2018+1)/($BX175-$BW175+1))),"")</f>
        <v>0.2</v>
      </c>
      <c r="Z175">
        <f>IF(AND(ISNUMBER($BW175),ISNUMBER($BX175)),MIN(1,MAX(0,($BX175-2019+1)/($BX175-$BW175+1))),"")</f>
        <v>0.1</v>
      </c>
      <c r="AA175">
        <f>IF(ISNUMBER($BX175),IF($BX175&gt;=2017,1,0),"")</f>
        <v>1.0</v>
      </c>
      <c r="AB175">
        <f>IF(ISNUMBER($BX175),IF($BX175&gt;=2018,1,0),"")</f>
        <v>1.0</v>
      </c>
      <c r="AC175">
        <f>IF(ISNUMBER($BX175),IF($BX175&gt;=2019,1,0),"")</f>
        <v>1.0</v>
      </c>
      <c r="AD175">
        <f>IF($L175&lt;&gt;"",IF($L175&gt;2013,1,0),"")</f>
        <v>1.0</v>
      </c>
      <c r="AE175">
        <f>IF($L175&lt;&gt;"",1+IF($L175&gt;2011,1,0)+IF($L175&gt;2014,1,0),"")</f>
        <v>3.0</v>
      </c>
      <c r="AF175" t="inlineStr">
        <is>
          <t>bond (yield)</t>
        </is>
      </c>
      <c r="AG175" t="inlineStr">
        <is>
          <t>performance</t>
        </is>
      </c>
      <c r="AH175" t="inlineStr">
        <is>
          <t>non-sensitive</t>
        </is>
      </c>
      <c r="AI175" t="inlineStr">
        <is>
          <t>without ETS/CT</t>
        </is>
      </c>
      <c r="AJ175" t="inlineStr">
        <is>
          <t>without ETS/CT</t>
        </is>
      </c>
      <c r="AK175" t="str">
        <f>IF(AND($CF175&lt;&gt;"",IFERROR(INDEX(subsample_country_map!$B:$B,MATCH($CF175,subsample_country_map!$A:$A,0)),"")&lt;&gt;""),INDEX(subsample_country_map!$B:$B,MATCH($CF175,subsample_country_map!$A:$A,0)),INDEX(lookup!$AA:$AA,MATCH($A175,lookup!$A:$A,0)))</f>
        <v>1_US</v>
      </c>
      <c r="AL175" t="str">
        <f>IF(AND($CF175&lt;&gt;"",IFERROR(INDEX(subsample_country_map!$C:$C,MATCH($CF175,subsample_country_map!$A:$A,0)),"")&lt;&gt;""),INDEX(subsample_country_map!$C:$C,MATCH($CF175,subsample_country_map!$A:$A,0)),INDEX(lookup!$AB:$AB,MATCH($A175,lookup!$A:$A,0)))</f>
        <v>1_developed</v>
      </c>
      <c r="AM175" t="str">
        <f>IF(AND($CF175&lt;&gt;"",IFERROR(INDEX(subsample_country_map!$D:$D,MATCH($CF175,subsample_country_map!$A:$A,0)),"")&lt;&gt;""),INDEX(subsample_country_map!$D:$D,MATCH($CF175,subsample_country_map!$A:$A,0)),INDEX(lookup!$AC:$AC,MATCH($A175,lookup!$A:$A,0)))</f>
        <v>1_western</v>
      </c>
      <c r="AN175" t="str">
        <f>IF(AND($CF175&lt;&gt;"",IFERROR(INDEX(subsample_country_map!$E:$E,MATCH($CF175,subsample_country_map!$A:$A,0)),"")&lt;&gt;""),INDEX(subsample_country_map!$E:$E,MATCH($CF175,subsample_country_map!$A:$A,0)),INDEX(lookup!$AD:$AD,MATCH($A175,lookup!$A:$A,0)))</f>
        <v>1_common law</v>
      </c>
      <c r="AO175" t="str">
        <f>INDEX(lookup!$Y:$Y,MATCH($A175,lookup!$A:$A,0))</f>
        <v>0_published</v>
      </c>
      <c r="AP175" t="str">
        <f>INDEX(lookup!$Z:$Z,MATCH($A175,lookup!$A:$A,0))</f>
        <v>1_VHB high</v>
      </c>
      <c r="AQ175" t="str">
        <f>INDEX(lookup!$W:$W,MATCH($A175,lookup!$A:$A,0))</f>
        <v>1_fin/acc/econ</v>
      </c>
      <c r="AS175" t="inlineStr">
        <is>
          <t>staging</t>
        </is>
      </c>
      <c r="AT175" t="inlineStr">
        <is>
          <t>good-CER</t>
        </is>
      </c>
      <c r="AU175" t="inlineStr">
        <is>
          <t>cost</t>
        </is>
      </c>
      <c r="AV175" t="inlineStr">
        <is>
          <t>-0.626</t>
        </is>
      </c>
      <c r="BA175" t="n">
        <v>1454</v>
      </c>
      <c r="BB175" t="inlineStr">
        <is>
          <t>0</t>
        </is>
      </c>
      <c r="BC175" t="inlineStr">
        <is>
          <t>other:multilevel mixed-effects REML</t>
        </is>
      </c>
      <c r="BD175" t="inlineStr">
        <is>
          <t>not stated</t>
        </is>
      </c>
      <c r="BE175" t="inlineStr">
        <is>
          <t>none</t>
        </is>
      </c>
      <c r="BI175" t="inlineStr">
        <is>
          <t>Table 9</t>
        </is>
      </c>
      <c r="BJ175" t="inlineStr">
        <is>
          <t>Model 2</t>
        </is>
      </c>
      <c r="BK175" t="inlineStr">
        <is>
          <t>7</t>
        </is>
      </c>
      <c r="BL175" t="inlineStr">
        <is>
          <t>ESG Environmental − 0.626*** (***: p-value &lt;0.001)</t>
        </is>
      </c>
      <c r="BM175" t="inlineStr">
        <is>
          <t>ESG Environmental</t>
        </is>
      </c>
      <c r="BN175" t="inlineStr">
        <is>
          <t>ln(Spread)</t>
        </is>
      </c>
      <c r="BO175" t="inlineStr">
        <is>
          <t>rescreen</t>
        </is>
      </c>
      <c r="BP175" t="inlineStr">
        <is>
          <t>Apergis et al (2022)</t>
        </is>
      </c>
      <c r="BQ175" t="inlineStr">
        <is>
          <t>star-bound</t>
        </is>
      </c>
      <c r="BT175" t="n">
        <v>0</v>
      </c>
      <c r="BU175" t="inlineStr">
        <is>
          <t>staging_Apergis_et_al_2022.csv</t>
        </is>
      </c>
      <c r="BW175" t="n">
        <v>2010</v>
      </c>
      <c r="BX175" t="n">
        <v>2019</v>
      </c>
      <c r="BY175" t="inlineStr">
        <is>
          <t>United States</t>
        </is>
      </c>
      <c r="BZ175" t="n">
        <v>2014.5</v>
      </c>
      <c r="CA175" t="n">
        <v>0.4</v>
      </c>
      <c r="CB175" t="n">
        <v>0</v>
      </c>
      <c r="CC175" t="n">
        <v>1</v>
      </c>
      <c r="CD175" t="n">
        <v>-0.08636293869140371</v>
      </c>
      <c r="CE175" t="n">
        <v>1</v>
      </c>
    </row>
    <row r="176">
      <c r="A176" t="inlineStr">
        <is>
          <t>Apergis et al (2022)</t>
        </is>
      </c>
      <c r="B176" t="n">
        <v>1481</v>
      </c>
      <c r="C176" t="n">
        <v>-0.08614886304144699</v>
      </c>
      <c r="D176" t="n">
        <v>1454</v>
      </c>
      <c r="E176">
        <f>IF(ISNUMBER($BA176),$BA176,IF(AND(ISNUMBER($D176),ISNUMBER($BW176),ISNUMBER($BX176)),$D176*($BX176-$BW176+1),""))</f>
        <v>1454.0</v>
      </c>
      <c r="H176" t="inlineStr">
        <is>
          <t>partial</t>
        </is>
      </c>
      <c r="I176" t="inlineStr">
        <is>
          <t>b with significance stars only</t>
        </is>
      </c>
      <c r="J176">
        <f>IF($BW176&lt;&gt;"",$BW176,"")</f>
        <v>2010.0</v>
      </c>
      <c r="K176">
        <f>IF($BX176&lt;&gt;"",$BX176,"")</f>
        <v>2019.0</v>
      </c>
      <c r="L176">
        <f>IF(AND(ISNUMBER($BW176),ISNUMBER($BX176)),($BW176+$BX176)/2,"")</f>
        <v>2014.5</v>
      </c>
      <c r="M176">
        <f>IF($L176&lt;&gt;"",$L176,"")</f>
        <v>2014.5</v>
      </c>
      <c r="N176">
        <f>IF(AND(ISNUMBER($BW176),ISNUMBER($BX176)),MIN(1,MAX(0,($BX176-2016+1)/($BX176-$BW176+1))),"")</f>
        <v>0.4</v>
      </c>
      <c r="O176">
        <f>IF(AND(ISNUMBER($BW176),ISNUMBER($BX176)),MIN(1,MAX(0,($BX176-2017+1)/($BX176-$BW176+1))),"")</f>
        <v>0.3</v>
      </c>
      <c r="P176">
        <f>IF(AND(ISNUMBER($BW176),ISNUMBER($BX176)),MIN(1,MAX(0,($BX176-2018+1)/($BX176-$BW176+1))),"")</f>
        <v>0.2</v>
      </c>
      <c r="Q176">
        <f>IF(AND(ISNUMBER($BW176),ISNUMBER($BX176)),MIN(1,MAX(0,($BX176-2019+1)/($BX176-$BW176+1))),"")</f>
        <v>0.1</v>
      </c>
      <c r="R176">
        <f>IF(AND(ISNUMBER($BW176),ISNUMBER($BX176)),MIN(1,MAX(0,($BX176-2016+1)/($BX176-$BW176+1))),"")</f>
        <v>0.4</v>
      </c>
      <c r="S176">
        <f>IF($L176&lt;&gt;"",IF($L176&gt;=2015.5,1,0),"")</f>
        <v>0.0</v>
      </c>
      <c r="T176">
        <f>IF($L176&lt;&gt;"",IF($L176&gt;=2016,1,0),"")</f>
        <v>0.0</v>
      </c>
      <c r="U176">
        <f>IF(ISNUMBER($BX176),IF($BX176&gt;=2016,1,0),"")</f>
        <v>1.0</v>
      </c>
      <c r="V176">
        <f>IF(ISNUMBER($BW176),IF($BW176&gt;=2016,1,0),"")</f>
        <v>0.0</v>
      </c>
      <c r="W176" t="str">
        <f>IF(AND(ISNUMBER($BW176),ISNUMBER($BX176)),IF($BW176&gt;=2016,"post-only",IF($BX176&lt;2016,"pre-only","mixed")),"")</f>
        <v>mixed</v>
      </c>
      <c r="X176">
        <f>IF(AND(ISNUMBER($BW176),ISNUMBER($BX176)),MIN(1,MAX(0,($BX176-2017+1)/($BX176-$BW176+1))),"")</f>
        <v>0.3</v>
      </c>
      <c r="Y176">
        <f>IF(AND(ISNUMBER($BW176),ISNUMBER($BX176)),MIN(1,MAX(0,($BX176-2018+1)/($BX176-$BW176+1))),"")</f>
        <v>0.2</v>
      </c>
      <c r="Z176">
        <f>IF(AND(ISNUMBER($BW176),ISNUMBER($BX176)),MIN(1,MAX(0,($BX176-2019+1)/($BX176-$BW176+1))),"")</f>
        <v>0.1</v>
      </c>
      <c r="AA176">
        <f>IF(ISNUMBER($BX176),IF($BX176&gt;=2017,1,0),"")</f>
        <v>1.0</v>
      </c>
      <c r="AB176">
        <f>IF(ISNUMBER($BX176),IF($BX176&gt;=2018,1,0),"")</f>
        <v>1.0</v>
      </c>
      <c r="AC176">
        <f>IF(ISNUMBER($BX176),IF($BX176&gt;=2019,1,0),"")</f>
        <v>1.0</v>
      </c>
      <c r="AD176">
        <f>IF($L176&lt;&gt;"",IF($L176&gt;2013,1,0),"")</f>
        <v>1.0</v>
      </c>
      <c r="AE176">
        <f>IF($L176&lt;&gt;"",1+IF($L176&gt;2011,1,0)+IF($L176&gt;2014,1,0),"")</f>
        <v>3.0</v>
      </c>
      <c r="AF176" t="inlineStr">
        <is>
          <t>bond (yield)</t>
        </is>
      </c>
      <c r="AG176" t="inlineStr">
        <is>
          <t>performance</t>
        </is>
      </c>
      <c r="AH176" t="inlineStr">
        <is>
          <t>non-sensitive</t>
        </is>
      </c>
      <c r="AI176" t="inlineStr">
        <is>
          <t>without ETS/CT</t>
        </is>
      </c>
      <c r="AJ176" t="inlineStr">
        <is>
          <t>without ETS/CT</t>
        </is>
      </c>
      <c r="AK176" t="str">
        <f>IF(AND($CF176&lt;&gt;"",IFERROR(INDEX(subsample_country_map!$B:$B,MATCH($CF176,subsample_country_map!$A:$A,0)),"")&lt;&gt;""),INDEX(subsample_country_map!$B:$B,MATCH($CF176,subsample_country_map!$A:$A,0)),INDEX(lookup!$AA:$AA,MATCH($A176,lookup!$A:$A,0)))</f>
        <v>1_US</v>
      </c>
      <c r="AL176" t="str">
        <f>IF(AND($CF176&lt;&gt;"",IFERROR(INDEX(subsample_country_map!$C:$C,MATCH($CF176,subsample_country_map!$A:$A,0)),"")&lt;&gt;""),INDEX(subsample_country_map!$C:$C,MATCH($CF176,subsample_country_map!$A:$A,0)),INDEX(lookup!$AB:$AB,MATCH($A176,lookup!$A:$A,0)))</f>
        <v>1_developed</v>
      </c>
      <c r="AM176" t="str">
        <f>IF(AND($CF176&lt;&gt;"",IFERROR(INDEX(subsample_country_map!$D:$D,MATCH($CF176,subsample_country_map!$A:$A,0)),"")&lt;&gt;""),INDEX(subsample_country_map!$D:$D,MATCH($CF176,subsample_country_map!$A:$A,0)),INDEX(lookup!$AC:$AC,MATCH($A176,lookup!$A:$A,0)))</f>
        <v>1_western</v>
      </c>
      <c r="AN176" t="str">
        <f>IF(AND($CF176&lt;&gt;"",IFERROR(INDEX(subsample_country_map!$E:$E,MATCH($CF176,subsample_country_map!$A:$A,0)),"")&lt;&gt;""),INDEX(subsample_country_map!$E:$E,MATCH($CF176,subsample_country_map!$A:$A,0)),INDEX(lookup!$AD:$AD,MATCH($A176,lookup!$A:$A,0)))</f>
        <v>1_common law</v>
      </c>
      <c r="AO176" t="str">
        <f>INDEX(lookup!$Y:$Y,MATCH($A176,lookup!$A:$A,0))</f>
        <v>0_published</v>
      </c>
      <c r="AP176" t="str">
        <f>INDEX(lookup!$Z:$Z,MATCH($A176,lookup!$A:$A,0))</f>
        <v>1_VHB high</v>
      </c>
      <c r="AQ176" t="str">
        <f>INDEX(lookup!$W:$W,MATCH($A176,lookup!$A:$A,0))</f>
        <v>1_fin/acc/econ</v>
      </c>
      <c r="AS176" t="inlineStr">
        <is>
          <t>staging</t>
        </is>
      </c>
      <c r="AT176" t="inlineStr">
        <is>
          <t>good-CER</t>
        </is>
      </c>
      <c r="AU176" t="inlineStr">
        <is>
          <t>cost</t>
        </is>
      </c>
      <c r="AV176" t="inlineStr">
        <is>
          <t>-0.709</t>
        </is>
      </c>
      <c r="BA176" t="n">
        <v>1454</v>
      </c>
      <c r="BB176" t="inlineStr">
        <is>
          <t>0</t>
        </is>
      </c>
      <c r="BC176" t="inlineStr">
        <is>
          <t>other:multilevel mixed-effects REML</t>
        </is>
      </c>
      <c r="BD176" t="inlineStr">
        <is>
          <t>not stated</t>
        </is>
      </c>
      <c r="BE176" t="inlineStr">
        <is>
          <t>none</t>
        </is>
      </c>
      <c r="BI176" t="inlineStr">
        <is>
          <t>Table 10</t>
        </is>
      </c>
      <c r="BJ176" t="inlineStr">
        <is>
          <t>Model 2</t>
        </is>
      </c>
      <c r="BK176" t="inlineStr">
        <is>
          <t>7</t>
        </is>
      </c>
      <c r="BL176" t="inlineStr">
        <is>
          <t>ESG Environmental − 0.709*** (***: p-value &lt;0.001)</t>
        </is>
      </c>
      <c r="BM176" t="inlineStr">
        <is>
          <t>ESG Environmental</t>
        </is>
      </c>
      <c r="BN176" t="inlineStr">
        <is>
          <t>Spread (without the log transformation)</t>
        </is>
      </c>
      <c r="BO176" t="inlineStr">
        <is>
          <t>rescreen</t>
        </is>
      </c>
      <c r="BP176" t="inlineStr">
        <is>
          <t>Apergis et al (2022)</t>
        </is>
      </c>
      <c r="BQ176" t="inlineStr">
        <is>
          <t>star-bound</t>
        </is>
      </c>
      <c r="BT176" t="n">
        <v>0</v>
      </c>
      <c r="BU176" t="inlineStr">
        <is>
          <t>staging_Apergis_et_al_2022.csv</t>
        </is>
      </c>
      <c r="BW176" t="n">
        <v>2010</v>
      </c>
      <c r="BX176" t="n">
        <v>2019</v>
      </c>
      <c r="BY176" t="inlineStr">
        <is>
          <t>United States</t>
        </is>
      </c>
      <c r="BZ176" t="n">
        <v>2014.5</v>
      </c>
      <c r="CA176" t="n">
        <v>0.4</v>
      </c>
      <c r="CB176" t="n">
        <v>0</v>
      </c>
      <c r="CC176" t="n">
        <v>1</v>
      </c>
      <c r="CD176" t="n">
        <v>-0.08636293869140371</v>
      </c>
      <c r="CE176" t="n">
        <v>1</v>
      </c>
    </row>
    <row r="177">
      <c r="A177" t="inlineStr">
        <is>
          <t>Atif, Ali (2021)</t>
        </is>
      </c>
      <c r="B177" t="n">
        <v>1482</v>
      </c>
      <c r="C177" t="n">
        <v>-0.05774658372167475</v>
      </c>
      <c r="D177" t="n">
        <v>2036</v>
      </c>
      <c r="E177">
        <f>IF(ISNUMBER($BA177),$BA177,IF(AND(ISNUMBER($D177),ISNUMBER($BW177),ISNUMBER($BX177)),$D177*($BX177-$BW177+1),""))</f>
        <v>2036.0</v>
      </c>
      <c r="H177" t="inlineStr">
        <is>
          <t>partial</t>
        </is>
      </c>
      <c r="I177" t="inlineStr">
        <is>
          <t>T-Statistic available</t>
        </is>
      </c>
      <c r="J177">
        <f>IF($BW177&lt;&gt;"",$BW177,"")</f>
        <v>2006.0</v>
      </c>
      <c r="K177">
        <f>IF($BX177&lt;&gt;"",$BX177,"")</f>
        <v>2017.0</v>
      </c>
      <c r="L177">
        <f>IF(AND(ISNUMBER($BW177),ISNUMBER($BX177)),($BW177+$BX177)/2,"")</f>
        <v>2011.5</v>
      </c>
      <c r="M177">
        <f>IF($L177&lt;&gt;"",$L177,"")</f>
        <v>2011.5</v>
      </c>
      <c r="N177">
        <f>IF(AND(ISNUMBER($BW177),ISNUMBER($BX177)),MIN(1,MAX(0,($BX177-2016+1)/($BX177-$BW177+1))),"")</f>
        <v>0.1666666666666667</v>
      </c>
      <c r="O177">
        <f>IF(AND(ISNUMBER($BW177),ISNUMBER($BX177)),MIN(1,MAX(0,($BX177-2017+1)/($BX177-$BW177+1))),"")</f>
        <v>0.08333333333333333</v>
      </c>
      <c r="P177">
        <f>IF(AND(ISNUMBER($BW177),ISNUMBER($BX177)),MIN(1,MAX(0,($BX177-2018+1)/($BX177-$BW177+1))),"")</f>
        <v>0.0</v>
      </c>
      <c r="Q177">
        <f>IF(AND(ISNUMBER($BW177),ISNUMBER($BX177)),MIN(1,MAX(0,($BX177-2019+1)/($BX177-$BW177+1))),"")</f>
        <v>0.0</v>
      </c>
      <c r="R177">
        <f>IF(AND(ISNUMBER($BW177),ISNUMBER($BX177)),MIN(1,MAX(0,($BX177-2016+1)/($BX177-$BW177+1))),"")</f>
        <v>0.1666666666666667</v>
      </c>
      <c r="S177">
        <f>IF($L177&lt;&gt;"",IF($L177&gt;=2015.5,1,0),"")</f>
        <v>0.0</v>
      </c>
      <c r="T177">
        <f>IF($L177&lt;&gt;"",IF($L177&gt;=2016,1,0),"")</f>
        <v>0.0</v>
      </c>
      <c r="U177">
        <f>IF(ISNUMBER($BX177),IF($BX177&gt;=2016,1,0),"")</f>
        <v>1.0</v>
      </c>
      <c r="V177">
        <f>IF(ISNUMBER($BW177),IF($BW177&gt;=2016,1,0),"")</f>
        <v>0.0</v>
      </c>
      <c r="W177" t="str">
        <f>IF(AND(ISNUMBER($BW177),ISNUMBER($BX177)),IF($BW177&gt;=2016,"post-only",IF($BX177&lt;2016,"pre-only","mixed")),"")</f>
        <v>mixed</v>
      </c>
      <c r="X177">
        <f>IF(AND(ISNUMBER($BW177),ISNUMBER($BX177)),MIN(1,MAX(0,($BX177-2017+1)/($BX177-$BW177+1))),"")</f>
        <v>0.08333333333333333</v>
      </c>
      <c r="Y177">
        <f>IF(AND(ISNUMBER($BW177),ISNUMBER($BX177)),MIN(1,MAX(0,($BX177-2018+1)/($BX177-$BW177+1))),"")</f>
        <v>0.0</v>
      </c>
      <c r="Z177">
        <f>IF(AND(ISNUMBER($BW177),ISNUMBER($BX177)),MIN(1,MAX(0,($BX177-2019+1)/($BX177-$BW177+1))),"")</f>
        <v>0.0</v>
      </c>
      <c r="AA177">
        <f>IF(ISNUMBER($BX177),IF($BX177&gt;=2017,1,0),"")</f>
        <v>1.0</v>
      </c>
      <c r="AB177">
        <f>IF(ISNUMBER($BX177),IF($BX177&gt;=2018,1,0),"")</f>
        <v>0.0</v>
      </c>
      <c r="AC177">
        <f>IF(ISNUMBER($BX177),IF($BX177&gt;=2019,1,0),"")</f>
        <v>0.0</v>
      </c>
      <c r="AD177">
        <f>IF($L177&lt;&gt;"",IF($L177&gt;2013,1,0),"")</f>
        <v>0.0</v>
      </c>
      <c r="AE177">
        <f>IF($L177&lt;&gt;"",1+IF($L177&gt;2011,1,0)+IF($L177&gt;2014,1,0),"")</f>
        <v>2.0</v>
      </c>
      <c r="AF177" t="inlineStr">
        <is>
          <t>derivativ (CDS spread)</t>
        </is>
      </c>
      <c r="AG177" t="inlineStr">
        <is>
          <t>disclosure</t>
        </is>
      </c>
      <c r="AH177" t="inlineStr">
        <is>
          <t>non-sensitive</t>
        </is>
      </c>
      <c r="AI177" t="inlineStr">
        <is>
          <t>with ETS/CT</t>
        </is>
      </c>
      <c r="AJ177" t="inlineStr">
        <is>
          <t>without ETS/CT</t>
        </is>
      </c>
      <c r="AK177" t="str">
        <f>IF(AND($CF177&lt;&gt;"",IFERROR(INDEX(subsample_country_map!$B:$B,MATCH($CF177,subsample_country_map!$A:$A,0)),"")&lt;&gt;""),INDEX(subsample_country_map!$B:$B,MATCH($CF177,subsample_country_map!$A:$A,0)),INDEX(lookup!$AA:$AA,MATCH($A177,lookup!$A:$A,0)))</f>
        <v>1_US</v>
      </c>
      <c r="AL177" t="str">
        <f>IF(AND($CF177&lt;&gt;"",IFERROR(INDEX(subsample_country_map!$C:$C,MATCH($CF177,subsample_country_map!$A:$A,0)),"")&lt;&gt;""),INDEX(subsample_country_map!$C:$C,MATCH($CF177,subsample_country_map!$A:$A,0)),INDEX(lookup!$AB:$AB,MATCH($A177,lookup!$A:$A,0)))</f>
        <v>1_developed</v>
      </c>
      <c r="AM177" t="str">
        <f>IF(AND($CF177&lt;&gt;"",IFERROR(INDEX(subsample_country_map!$D:$D,MATCH($CF177,subsample_country_map!$A:$A,0)),"")&lt;&gt;""),INDEX(subsample_country_map!$D:$D,MATCH($CF177,subsample_country_map!$A:$A,0)),INDEX(lookup!$AC:$AC,MATCH($A177,lookup!$A:$A,0)))</f>
        <v>1_western</v>
      </c>
      <c r="AN177" t="str">
        <f>IF(AND($CF177&lt;&gt;"",IFERROR(INDEX(subsample_country_map!$E:$E,MATCH($CF177,subsample_country_map!$A:$A,0)),"")&lt;&gt;""),INDEX(subsample_country_map!$E:$E,MATCH($CF177,subsample_country_map!$A:$A,0)),INDEX(lookup!$AD:$AD,MATCH($A177,lookup!$A:$A,0)))</f>
        <v>1_common law</v>
      </c>
      <c r="AO177" t="str">
        <f>INDEX(lookup!$Y:$Y,MATCH($A177,lookup!$A:$A,0))</f>
        <v>0_published</v>
      </c>
      <c r="AP177" t="str">
        <f>INDEX(lookup!$Z:$Z,MATCH($A177,lookup!$A:$A,0))</f>
        <v>1_VHB high</v>
      </c>
      <c r="AQ177" t="str">
        <f>INDEX(lookup!$W:$W,MATCH($A177,lookup!$A:$A,0))</f>
        <v>2_sust</v>
      </c>
      <c r="AS177" t="inlineStr">
        <is>
          <t>staging</t>
        </is>
      </c>
      <c r="AT177" t="inlineStr">
        <is>
          <t>good-CER</t>
        </is>
      </c>
      <c r="AU177" t="inlineStr">
        <is>
          <t>cost</t>
        </is>
      </c>
      <c r="AV177" t="inlineStr">
        <is>
          <t>-0.020</t>
        </is>
      </c>
      <c r="AX177" t="inlineStr">
        <is>
          <t>-2.61</t>
        </is>
      </c>
      <c r="BA177" t="n">
        <v>2036</v>
      </c>
      <c r="BB177" t="inlineStr">
        <is>
          <t>0</t>
        </is>
      </c>
      <c r="BC177" t="inlineStr">
        <is>
          <t>OLS</t>
        </is>
      </c>
      <c r="BD177" t="inlineStr">
        <is>
          <t>not stated</t>
        </is>
      </c>
      <c r="BE177" t="inlineStr">
        <is>
          <t>none</t>
        </is>
      </c>
      <c r="BI177" t="inlineStr">
        <is>
          <t>Table 11</t>
        </is>
      </c>
      <c r="BJ177" t="inlineStr">
        <is>
          <t>Column 5 (CDS)</t>
        </is>
      </c>
      <c r="BK177" t="inlineStr">
        <is>
          <t>3952</t>
        </is>
      </c>
      <c r="BL177" t="inlineStr">
        <is>
          <t>E factor -0.020*** (-2.61)</t>
        </is>
      </c>
      <c r="BM177" t="inlineStr">
        <is>
          <t>E factor</t>
        </is>
      </c>
      <c r="BN177" t="inlineStr">
        <is>
          <t>CDS</t>
        </is>
      </c>
      <c r="BO177" t="inlineStr">
        <is>
          <t>original</t>
        </is>
      </c>
      <c r="BP177" t="inlineStr">
        <is>
          <t>Atif, Ali (2021)</t>
        </is>
      </c>
      <c r="BQ177" t="inlineStr">
        <is>
          <t>computed</t>
        </is>
      </c>
      <c r="BT177" t="n">
        <v>0</v>
      </c>
      <c r="BU177" t="inlineStr">
        <is>
          <t>staging_Atif_Ali_2021.csv</t>
        </is>
      </c>
      <c r="BW177" t="n">
        <v>2006</v>
      </c>
      <c r="BX177" t="n">
        <v>2017</v>
      </c>
      <c r="BY177" t="inlineStr">
        <is>
          <t>US (</t>
        </is>
      </c>
      <c r="BZ177" t="n">
        <v>2011.5</v>
      </c>
      <c r="CA177" t="n">
        <v>0.1666666666666667</v>
      </c>
      <c r="CB177" t="n">
        <v>0</v>
      </c>
      <c r="CC177" t="n">
        <v>1</v>
      </c>
      <c r="CD177" t="n">
        <v>-0.05781090101719236</v>
      </c>
      <c r="CE177" t="n">
        <v>1</v>
      </c>
    </row>
    <row r="178">
      <c r="A178" t="inlineStr">
        <is>
          <t>Atif, Ali (2021)</t>
        </is>
      </c>
      <c r="B178" t="n">
        <v>1483</v>
      </c>
      <c r="C178" t="n">
        <v>-0.03823289586525662</v>
      </c>
      <c r="D178" t="n">
        <v>4725</v>
      </c>
      <c r="E178">
        <f>IF(ISNUMBER($BA178),$BA178,IF(AND(ISNUMBER($D178),ISNUMBER($BW178),ISNUMBER($BX178)),$D178*($BX178-$BW178+1),""))</f>
        <v>4725.0</v>
      </c>
      <c r="H178" t="inlineStr">
        <is>
          <t>partial</t>
        </is>
      </c>
      <c r="I178" t="inlineStr">
        <is>
          <t>T-Statistic available</t>
        </is>
      </c>
      <c r="J178">
        <f>IF($BW178&lt;&gt;"",$BW178,"")</f>
        <v>2006.0</v>
      </c>
      <c r="K178">
        <f>IF($BX178&lt;&gt;"",$BX178,"")</f>
        <v>2017.0</v>
      </c>
      <c r="L178">
        <f>IF(AND(ISNUMBER($BW178),ISNUMBER($BX178)),($BW178+$BX178)/2,"")</f>
        <v>2011.5</v>
      </c>
      <c r="M178">
        <f>IF($L178&lt;&gt;"",$L178,"")</f>
        <v>2011.5</v>
      </c>
      <c r="N178">
        <f>IF(AND(ISNUMBER($BW178),ISNUMBER($BX178)),MIN(1,MAX(0,($BX178-2016+1)/($BX178-$BW178+1))),"")</f>
        <v>0.1666666666666667</v>
      </c>
      <c r="O178">
        <f>IF(AND(ISNUMBER($BW178),ISNUMBER($BX178)),MIN(1,MAX(0,($BX178-2017+1)/($BX178-$BW178+1))),"")</f>
        <v>0.08333333333333333</v>
      </c>
      <c r="P178">
        <f>IF(AND(ISNUMBER($BW178),ISNUMBER($BX178)),MIN(1,MAX(0,($BX178-2018+1)/($BX178-$BW178+1))),"")</f>
        <v>0.0</v>
      </c>
      <c r="Q178">
        <f>IF(AND(ISNUMBER($BW178),ISNUMBER($BX178)),MIN(1,MAX(0,($BX178-2019+1)/($BX178-$BW178+1))),"")</f>
        <v>0.0</v>
      </c>
      <c r="R178">
        <f>IF(AND(ISNUMBER($BW178),ISNUMBER($BX178)),MIN(1,MAX(0,($BX178-2016+1)/($BX178-$BW178+1))),"")</f>
        <v>0.1666666666666667</v>
      </c>
      <c r="S178">
        <f>IF($L178&lt;&gt;"",IF($L178&gt;=2015.5,1,0),"")</f>
        <v>0.0</v>
      </c>
      <c r="T178">
        <f>IF($L178&lt;&gt;"",IF($L178&gt;=2016,1,0),"")</f>
        <v>0.0</v>
      </c>
      <c r="U178">
        <f>IF(ISNUMBER($BX178),IF($BX178&gt;=2016,1,0),"")</f>
        <v>1.0</v>
      </c>
      <c r="V178">
        <f>IF(ISNUMBER($BW178),IF($BW178&gt;=2016,1,0),"")</f>
        <v>0.0</v>
      </c>
      <c r="W178" t="str">
        <f>IF(AND(ISNUMBER($BW178),ISNUMBER($BX178)),IF($BW178&gt;=2016,"post-only",IF($BX178&lt;2016,"pre-only","mixed")),"")</f>
        <v>mixed</v>
      </c>
      <c r="X178">
        <f>IF(AND(ISNUMBER($BW178),ISNUMBER($BX178)),MIN(1,MAX(0,($BX178-2017+1)/($BX178-$BW178+1))),"")</f>
        <v>0.08333333333333333</v>
      </c>
      <c r="Y178">
        <f>IF(AND(ISNUMBER($BW178),ISNUMBER($BX178)),MIN(1,MAX(0,($BX178-2018+1)/($BX178-$BW178+1))),"")</f>
        <v>0.0</v>
      </c>
      <c r="Z178">
        <f>IF(AND(ISNUMBER($BW178),ISNUMBER($BX178)),MIN(1,MAX(0,($BX178-2019+1)/($BX178-$BW178+1))),"")</f>
        <v>0.0</v>
      </c>
      <c r="AA178">
        <f>IF(ISNUMBER($BX178),IF($BX178&gt;=2017,1,0),"")</f>
        <v>1.0</v>
      </c>
      <c r="AB178">
        <f>IF(ISNUMBER($BX178),IF($BX178&gt;=2018,1,0),"")</f>
        <v>0.0</v>
      </c>
      <c r="AC178">
        <f>IF(ISNUMBER($BX178),IF($BX178&gt;=2019,1,0),"")</f>
        <v>0.0</v>
      </c>
      <c r="AD178">
        <f>IF($L178&lt;&gt;"",IF($L178&gt;2013,1,0),"")</f>
        <v>0.0</v>
      </c>
      <c r="AE178">
        <f>IF($L178&lt;&gt;"",1+IF($L178&gt;2011,1,0)+IF($L178&gt;2014,1,0),"")</f>
        <v>2.0</v>
      </c>
      <c r="AF178" t="inlineStr">
        <is>
          <t>derivativ (CDS spread)</t>
        </is>
      </c>
      <c r="AG178" t="inlineStr">
        <is>
          <t>performance</t>
        </is>
      </c>
      <c r="AH178" t="inlineStr">
        <is>
          <t>non-sensitive</t>
        </is>
      </c>
      <c r="AI178" t="inlineStr">
        <is>
          <t>with ETS/CT</t>
        </is>
      </c>
      <c r="AJ178" t="inlineStr">
        <is>
          <t>without ETS/CT</t>
        </is>
      </c>
      <c r="AK178" t="str">
        <f>IF(AND($CF178&lt;&gt;"",IFERROR(INDEX(subsample_country_map!$B:$B,MATCH($CF178,subsample_country_map!$A:$A,0)),"")&lt;&gt;""),INDEX(subsample_country_map!$B:$B,MATCH($CF178,subsample_country_map!$A:$A,0)),INDEX(lookup!$AA:$AA,MATCH($A178,lookup!$A:$A,0)))</f>
        <v>1_US</v>
      </c>
      <c r="AL178" t="str">
        <f>IF(AND($CF178&lt;&gt;"",IFERROR(INDEX(subsample_country_map!$C:$C,MATCH($CF178,subsample_country_map!$A:$A,0)),"")&lt;&gt;""),INDEX(subsample_country_map!$C:$C,MATCH($CF178,subsample_country_map!$A:$A,0)),INDEX(lookup!$AB:$AB,MATCH($A178,lookup!$A:$A,0)))</f>
        <v>1_developed</v>
      </c>
      <c r="AM178" t="str">
        <f>IF(AND($CF178&lt;&gt;"",IFERROR(INDEX(subsample_country_map!$D:$D,MATCH($CF178,subsample_country_map!$A:$A,0)),"")&lt;&gt;""),INDEX(subsample_country_map!$D:$D,MATCH($CF178,subsample_country_map!$A:$A,0)),INDEX(lookup!$AC:$AC,MATCH($A178,lookup!$A:$A,0)))</f>
        <v>1_western</v>
      </c>
      <c r="AN178" t="str">
        <f>IF(AND($CF178&lt;&gt;"",IFERROR(INDEX(subsample_country_map!$E:$E,MATCH($CF178,subsample_country_map!$A:$A,0)),"")&lt;&gt;""),INDEX(subsample_country_map!$E:$E,MATCH($CF178,subsample_country_map!$A:$A,0)),INDEX(lookup!$AD:$AD,MATCH($A178,lookup!$A:$A,0)))</f>
        <v>1_common law</v>
      </c>
      <c r="AO178" t="str">
        <f>INDEX(lookup!$Y:$Y,MATCH($A178,lookup!$A:$A,0))</f>
        <v>0_published</v>
      </c>
      <c r="AP178" t="str">
        <f>INDEX(lookup!$Z:$Z,MATCH($A178,lookup!$A:$A,0))</f>
        <v>1_VHB high</v>
      </c>
      <c r="AQ178" t="str">
        <f>INDEX(lookup!$W:$W,MATCH($A178,lookup!$A:$A,0))</f>
        <v>2_sust</v>
      </c>
      <c r="AS178" t="inlineStr">
        <is>
          <t>staging</t>
        </is>
      </c>
      <c r="AT178" t="inlineStr">
        <is>
          <t>good-CER</t>
        </is>
      </c>
      <c r="AU178" t="inlineStr">
        <is>
          <t>cost</t>
        </is>
      </c>
      <c r="AV178" t="inlineStr">
        <is>
          <t>-0.007</t>
        </is>
      </c>
      <c r="AX178" t="inlineStr">
        <is>
          <t>-2.63</t>
        </is>
      </c>
      <c r="BA178" t="n">
        <v>4725</v>
      </c>
      <c r="BB178" t="inlineStr">
        <is>
          <t>0</t>
        </is>
      </c>
      <c r="BC178" t="inlineStr">
        <is>
          <t>OLS</t>
        </is>
      </c>
      <c r="BD178" t="inlineStr">
        <is>
          <t>robust (unclustered)</t>
        </is>
      </c>
      <c r="BE178" t="inlineStr">
        <is>
          <t>none</t>
        </is>
      </c>
      <c r="BI178" t="inlineStr">
        <is>
          <t>Table 12</t>
        </is>
      </c>
      <c r="BJ178" t="inlineStr">
        <is>
          <t>Column 7 (CDS)</t>
        </is>
      </c>
      <c r="BK178" t="inlineStr">
        <is>
          <t>3953</t>
        </is>
      </c>
      <c r="BL178" t="inlineStr">
        <is>
          <t>E factor -0.007*** (-2.63)</t>
        </is>
      </c>
      <c r="BM178" t="inlineStr">
        <is>
          <t>E factor</t>
        </is>
      </c>
      <c r="BN178" t="inlineStr">
        <is>
          <t>CDS</t>
        </is>
      </c>
      <c r="BO178" t="inlineStr">
        <is>
          <t>original</t>
        </is>
      </c>
      <c r="BP178" t="inlineStr">
        <is>
          <t>Atif, Ali (2021)</t>
        </is>
      </c>
      <c r="BQ178" t="inlineStr">
        <is>
          <t>computed</t>
        </is>
      </c>
      <c r="BT178" t="n">
        <v>0</v>
      </c>
      <c r="BU178" t="inlineStr">
        <is>
          <t>staging_Atif_Ali_2021.csv</t>
        </is>
      </c>
      <c r="BW178" t="n">
        <v>2006</v>
      </c>
      <c r="BX178" t="n">
        <v>2017</v>
      </c>
      <c r="BY178" t="inlineStr">
        <is>
          <t>US (</t>
        </is>
      </c>
      <c r="BZ178" t="n">
        <v>2011.5</v>
      </c>
      <c r="CA178" t="n">
        <v>0.1666666666666667</v>
      </c>
      <c r="CB178" t="n">
        <v>0</v>
      </c>
      <c r="CC178" t="n">
        <v>1</v>
      </c>
      <c r="CD178" t="n">
        <v>-0.03825154125462298</v>
      </c>
      <c r="CE178" t="n">
        <v>1</v>
      </c>
    </row>
    <row r="179">
      <c r="A179" t="inlineStr">
        <is>
          <t>Attig et al (2025)</t>
        </is>
      </c>
      <c r="B179" t="n">
        <v>1484</v>
      </c>
      <c r="C179" t="n">
        <v>0.05086788960684261</v>
      </c>
      <c r="D179" t="n">
        <v>4456</v>
      </c>
      <c r="E179">
        <f>IF(ISNUMBER($BA179),$BA179,IF(AND(ISNUMBER($D179),ISNUMBER($BW179),ISNUMBER($BX179)),$D179*($BX179-$BW179+1),""))</f>
        <v>4456.0</v>
      </c>
      <c r="H179" t="inlineStr">
        <is>
          <t>partial</t>
        </is>
      </c>
      <c r="I179" t="inlineStr">
        <is>
          <t>T-Statistic available</t>
        </is>
      </c>
      <c r="J179">
        <f>IF($BW179&lt;&gt;"",$BW179,"")</f>
        <v>2005.0</v>
      </c>
      <c r="K179">
        <f>IF($BX179&lt;&gt;"",$BX179,"")</f>
        <v>2016.0</v>
      </c>
      <c r="L179">
        <f>IF(AND(ISNUMBER($BW179),ISNUMBER($BX179)),($BW179+$BX179)/2,"")</f>
        <v>2010.5</v>
      </c>
      <c r="M179">
        <f>IF($L179&lt;&gt;"",$L179,"")</f>
        <v>2010.5</v>
      </c>
      <c r="N179">
        <f>IF(AND(ISNUMBER($BW179),ISNUMBER($BX179)),MIN(1,MAX(0,($BX179-2016+1)/($BX179-$BW179+1))),"")</f>
        <v>0.08333333333333333</v>
      </c>
      <c r="O179">
        <f>IF(AND(ISNUMBER($BW179),ISNUMBER($BX179)),MIN(1,MAX(0,($BX179-2017+1)/($BX179-$BW179+1))),"")</f>
        <v>0.0</v>
      </c>
      <c r="P179">
        <f>IF(AND(ISNUMBER($BW179),ISNUMBER($BX179)),MIN(1,MAX(0,($BX179-2018+1)/($BX179-$BW179+1))),"")</f>
        <v>0.0</v>
      </c>
      <c r="Q179">
        <f>IF(AND(ISNUMBER($BW179),ISNUMBER($BX179)),MIN(1,MAX(0,($BX179-2019+1)/($BX179-$BW179+1))),"")</f>
        <v>0.0</v>
      </c>
      <c r="R179">
        <f>IF(AND(ISNUMBER($BW179),ISNUMBER($BX179)),MIN(1,MAX(0,($BX179-2016+1)/($BX179-$BW179+1))),"")</f>
        <v>0.08333333333333333</v>
      </c>
      <c r="S179">
        <f>IF($L179&lt;&gt;"",IF($L179&gt;=2015.5,1,0),"")</f>
        <v>0.0</v>
      </c>
      <c r="T179">
        <f>IF($L179&lt;&gt;"",IF($L179&gt;=2016,1,0),"")</f>
        <v>0.0</v>
      </c>
      <c r="U179">
        <f>IF(ISNUMBER($BX179),IF($BX179&gt;=2016,1,0),"")</f>
        <v>1.0</v>
      </c>
      <c r="V179">
        <f>IF(ISNUMBER($BW179),IF($BW179&gt;=2016,1,0),"")</f>
        <v>0.0</v>
      </c>
      <c r="W179" t="str">
        <f>IF(AND(ISNUMBER($BW179),ISNUMBER($BX179)),IF($BW179&gt;=2016,"post-only",IF($BX179&lt;2016,"pre-only","mixed")),"")</f>
        <v>mixed</v>
      </c>
      <c r="X179">
        <f>IF(AND(ISNUMBER($BW179),ISNUMBER($BX179)),MIN(1,MAX(0,($BX179-2017+1)/($BX179-$BW179+1))),"")</f>
        <v>0.0</v>
      </c>
      <c r="Y179">
        <f>IF(AND(ISNUMBER($BW179),ISNUMBER($BX179)),MIN(1,MAX(0,($BX179-2018+1)/($BX179-$BW179+1))),"")</f>
        <v>0.0</v>
      </c>
      <c r="Z179">
        <f>IF(AND(ISNUMBER($BW179),ISNUMBER($BX179)),MIN(1,MAX(0,($BX179-2019+1)/($BX179-$BW179+1))),"")</f>
        <v>0.0</v>
      </c>
      <c r="AA179">
        <f>IF(ISNUMBER($BX179),IF($BX179&gt;=2017,1,0),"")</f>
        <v>0.0</v>
      </c>
      <c r="AB179">
        <f>IF(ISNUMBER($BX179),IF($BX179&gt;=2018,1,0),"")</f>
        <v>0.0</v>
      </c>
      <c r="AC179">
        <f>IF(ISNUMBER($BX179),IF($BX179&gt;=2019,1,0),"")</f>
        <v>0.0</v>
      </c>
      <c r="AD179">
        <f>IF($L179&lt;&gt;"",IF($L179&gt;2013,1,0),"")</f>
        <v>0.0</v>
      </c>
      <c r="AE179">
        <f>IF($L179&lt;&gt;"",1+IF($L179&gt;2011,1,0)+IF($L179&gt;2014,1,0),"")</f>
        <v>1.0</v>
      </c>
      <c r="AF179" t="inlineStr">
        <is>
          <t>loan (interest rate)</t>
        </is>
      </c>
      <c r="AG179" t="inlineStr">
        <is>
          <t>disclosure</t>
        </is>
      </c>
      <c r="AH179" t="inlineStr">
        <is>
          <t>non-sensitive</t>
        </is>
      </c>
      <c r="AI179" t="inlineStr">
        <is>
          <t>without ETS/CT</t>
        </is>
      </c>
      <c r="AJ179" t="inlineStr">
        <is>
          <t>without ETS/CT</t>
        </is>
      </c>
      <c r="AK179" t="str">
        <f>IF(AND($CF179&lt;&gt;"",IFERROR(INDEX(subsample_country_map!$B:$B,MATCH($CF179,subsample_country_map!$A:$A,0)),"")&lt;&gt;""),INDEX(subsample_country_map!$B:$B,MATCH($CF179,subsample_country_map!$A:$A,0)),INDEX(lookup!$AA:$AA,MATCH($A179,lookup!$A:$A,0)))</f>
        <v>1_US</v>
      </c>
      <c r="AL179" t="str">
        <f>IF(AND($CF179&lt;&gt;"",IFERROR(INDEX(subsample_country_map!$C:$C,MATCH($CF179,subsample_country_map!$A:$A,0)),"")&lt;&gt;""),INDEX(subsample_country_map!$C:$C,MATCH($CF179,subsample_country_map!$A:$A,0)),INDEX(lookup!$AB:$AB,MATCH($A179,lookup!$A:$A,0)))</f>
        <v>1_developed</v>
      </c>
      <c r="AM179" t="str">
        <f>IF(AND($CF179&lt;&gt;"",IFERROR(INDEX(subsample_country_map!$D:$D,MATCH($CF179,subsample_country_map!$A:$A,0)),"")&lt;&gt;""),INDEX(subsample_country_map!$D:$D,MATCH($CF179,subsample_country_map!$A:$A,0)),INDEX(lookup!$AC:$AC,MATCH($A179,lookup!$A:$A,0)))</f>
        <v>1_western</v>
      </c>
      <c r="AN179" t="str">
        <f>IF(AND($CF179&lt;&gt;"",IFERROR(INDEX(subsample_country_map!$E:$E,MATCH($CF179,subsample_country_map!$A:$A,0)),"")&lt;&gt;""),INDEX(subsample_country_map!$E:$E,MATCH($CF179,subsample_country_map!$A:$A,0)),INDEX(lookup!$AD:$AD,MATCH($A179,lookup!$A:$A,0)))</f>
        <v>1_common law</v>
      </c>
      <c r="AO179" t="str">
        <f>INDEX(lookup!$Y:$Y,MATCH($A179,lookup!$A:$A,0))</f>
        <v>0_published</v>
      </c>
      <c r="AP179" t="str">
        <f>INDEX(lookup!$Z:$Z,MATCH($A179,lookup!$A:$A,0))</f>
        <v>1_VHB high</v>
      </c>
      <c r="AQ179" t="str">
        <f>INDEX(lookup!$W:$W,MATCH($A179,lookup!$A:$A,0))</f>
        <v>3_mgmt</v>
      </c>
      <c r="AS179" t="inlineStr">
        <is>
          <t>staging</t>
        </is>
      </c>
      <c r="AT179" t="inlineStr">
        <is>
          <t>good-CER</t>
        </is>
      </c>
      <c r="AU179" t="inlineStr">
        <is>
          <t>cost</t>
        </is>
      </c>
      <c r="AV179" t="inlineStr">
        <is>
          <t>56.216</t>
        </is>
      </c>
      <c r="AX179" t="inlineStr">
        <is>
          <t>3.40</t>
        </is>
      </c>
      <c r="BA179" t="n">
        <v>4456</v>
      </c>
      <c r="BB179" t="inlineStr">
        <is>
          <t>0</t>
        </is>
      </c>
      <c r="BC179" t="inlineStr">
        <is>
          <t>FE</t>
        </is>
      </c>
      <c r="BD179" t="inlineStr">
        <is>
          <t>industry</t>
        </is>
      </c>
      <c r="BE179" t="inlineStr">
        <is>
          <t>none</t>
        </is>
      </c>
      <c r="BI179" t="inlineStr">
        <is>
          <t>Table 4</t>
        </is>
      </c>
      <c r="BJ179" t="inlineStr">
        <is>
          <t>col 1</t>
        </is>
      </c>
      <c r="BK179" t="inlineStr">
        <is>
          <t>215</t>
        </is>
      </c>
      <c r="BL179" t="inlineStr">
        <is>
          <t>ADR 56.216*** [3.40]</t>
        </is>
      </c>
      <c r="BM179" t="inlineStr">
        <is>
          <t>ADR</t>
        </is>
      </c>
      <c r="BN179" t="inlineStr">
        <is>
          <t>All-in-drawn (AISD) spread over LIBOR (basis points)</t>
        </is>
      </c>
      <c r="BO179" t="inlineStr">
        <is>
          <t>update</t>
        </is>
      </c>
      <c r="BP179" t="inlineStr">
        <is>
          <t>Attig et al (2025)</t>
        </is>
      </c>
      <c r="BQ179" t="inlineStr">
        <is>
          <t>computed</t>
        </is>
      </c>
      <c r="BT179" t="n">
        <v>0</v>
      </c>
      <c r="BU179" t="inlineStr">
        <is>
          <t>staging_Attig_et_al_2025.csv</t>
        </is>
      </c>
      <c r="BW179" t="n">
        <v>2005</v>
      </c>
      <c r="BX179" t="n">
        <v>2016</v>
      </c>
      <c r="BY179" t="inlineStr">
        <is>
          <t>United States</t>
        </is>
      </c>
      <c r="BZ179" t="n">
        <v>2010.5</v>
      </c>
      <c r="CA179" t="n">
        <v>0.08333333333333333</v>
      </c>
      <c r="CB179" t="n">
        <v>0</v>
      </c>
      <c r="CC179" t="n">
        <v>1</v>
      </c>
      <c r="CD179" t="n">
        <v>0.05091183211911636</v>
      </c>
      <c r="CE179" t="n">
        <v>1</v>
      </c>
    </row>
    <row r="180">
      <c r="A180" t="inlineStr">
        <is>
          <t>Attig et al (2025)</t>
        </is>
      </c>
      <c r="B180" t="n">
        <v>1485</v>
      </c>
      <c r="C180" t="n">
        <v>0.046538992101111</v>
      </c>
      <c r="D180" t="n">
        <v>4456</v>
      </c>
      <c r="E180">
        <f>IF(ISNUMBER($BA180),$BA180,IF(AND(ISNUMBER($D180),ISNUMBER($BW180),ISNUMBER($BX180)),$D180*($BX180-$BW180+1),""))</f>
        <v>4456.0</v>
      </c>
      <c r="H180" t="inlineStr">
        <is>
          <t>partial</t>
        </is>
      </c>
      <c r="I180" t="inlineStr">
        <is>
          <t>T-Statistic available</t>
        </is>
      </c>
      <c r="J180">
        <f>IF($BW180&lt;&gt;"",$BW180,"")</f>
        <v>2005.0</v>
      </c>
      <c r="K180">
        <f>IF($BX180&lt;&gt;"",$BX180,"")</f>
        <v>2016.0</v>
      </c>
      <c r="L180">
        <f>IF(AND(ISNUMBER($BW180),ISNUMBER($BX180)),($BW180+$BX180)/2,"")</f>
        <v>2010.5</v>
      </c>
      <c r="M180">
        <f>IF($L180&lt;&gt;"",$L180,"")</f>
        <v>2010.5</v>
      </c>
      <c r="N180">
        <f>IF(AND(ISNUMBER($BW180),ISNUMBER($BX180)),MIN(1,MAX(0,($BX180-2016+1)/($BX180-$BW180+1))),"")</f>
        <v>0.08333333333333333</v>
      </c>
      <c r="O180">
        <f>IF(AND(ISNUMBER($BW180),ISNUMBER($BX180)),MIN(1,MAX(0,($BX180-2017+1)/($BX180-$BW180+1))),"")</f>
        <v>0.0</v>
      </c>
      <c r="P180">
        <f>IF(AND(ISNUMBER($BW180),ISNUMBER($BX180)),MIN(1,MAX(0,($BX180-2018+1)/($BX180-$BW180+1))),"")</f>
        <v>0.0</v>
      </c>
      <c r="Q180">
        <f>IF(AND(ISNUMBER($BW180),ISNUMBER($BX180)),MIN(1,MAX(0,($BX180-2019+1)/($BX180-$BW180+1))),"")</f>
        <v>0.0</v>
      </c>
      <c r="R180">
        <f>IF(AND(ISNUMBER($BW180),ISNUMBER($BX180)),MIN(1,MAX(0,($BX180-2016+1)/($BX180-$BW180+1))),"")</f>
        <v>0.08333333333333333</v>
      </c>
      <c r="S180">
        <f>IF($L180&lt;&gt;"",IF($L180&gt;=2015.5,1,0),"")</f>
        <v>0.0</v>
      </c>
      <c r="T180">
        <f>IF($L180&lt;&gt;"",IF($L180&gt;=2016,1,0),"")</f>
        <v>0.0</v>
      </c>
      <c r="U180">
        <f>IF(ISNUMBER($BX180),IF($BX180&gt;=2016,1,0),"")</f>
        <v>1.0</v>
      </c>
      <c r="V180">
        <f>IF(ISNUMBER($BW180),IF($BW180&gt;=2016,1,0),"")</f>
        <v>0.0</v>
      </c>
      <c r="W180" t="str">
        <f>IF(AND(ISNUMBER($BW180),ISNUMBER($BX180)),IF($BW180&gt;=2016,"post-only",IF($BX180&lt;2016,"pre-only","mixed")),"")</f>
        <v>mixed</v>
      </c>
      <c r="X180">
        <f>IF(AND(ISNUMBER($BW180),ISNUMBER($BX180)),MIN(1,MAX(0,($BX180-2017+1)/($BX180-$BW180+1))),"")</f>
        <v>0.0</v>
      </c>
      <c r="Y180">
        <f>IF(AND(ISNUMBER($BW180),ISNUMBER($BX180)),MIN(1,MAX(0,($BX180-2018+1)/($BX180-$BW180+1))),"")</f>
        <v>0.0</v>
      </c>
      <c r="Z180">
        <f>IF(AND(ISNUMBER($BW180),ISNUMBER($BX180)),MIN(1,MAX(0,($BX180-2019+1)/($BX180-$BW180+1))),"")</f>
        <v>0.0</v>
      </c>
      <c r="AA180">
        <f>IF(ISNUMBER($BX180),IF($BX180&gt;=2017,1,0),"")</f>
        <v>0.0</v>
      </c>
      <c r="AB180">
        <f>IF(ISNUMBER($BX180),IF($BX180&gt;=2018,1,0),"")</f>
        <v>0.0</v>
      </c>
      <c r="AC180">
        <f>IF(ISNUMBER($BX180),IF($BX180&gt;=2019,1,0),"")</f>
        <v>0.0</v>
      </c>
      <c r="AD180">
        <f>IF($L180&lt;&gt;"",IF($L180&gt;2013,1,0),"")</f>
        <v>0.0</v>
      </c>
      <c r="AE180">
        <f>IF($L180&lt;&gt;"",1+IF($L180&gt;2011,1,0)+IF($L180&gt;2014,1,0),"")</f>
        <v>1.0</v>
      </c>
      <c r="AF180" t="inlineStr">
        <is>
          <t>loan (interest rate)</t>
        </is>
      </c>
      <c r="AG180" t="inlineStr">
        <is>
          <t>disclosure</t>
        </is>
      </c>
      <c r="AH180" t="inlineStr">
        <is>
          <t>non-sensitive</t>
        </is>
      </c>
      <c r="AI180" t="inlineStr">
        <is>
          <t>without ETS/CT</t>
        </is>
      </c>
      <c r="AJ180" t="inlineStr">
        <is>
          <t>without ETS/CT</t>
        </is>
      </c>
      <c r="AK180" t="str">
        <f>IF(AND($CF180&lt;&gt;"",IFERROR(INDEX(subsample_country_map!$B:$B,MATCH($CF180,subsample_country_map!$A:$A,0)),"")&lt;&gt;""),INDEX(subsample_country_map!$B:$B,MATCH($CF180,subsample_country_map!$A:$A,0)),INDEX(lookup!$AA:$AA,MATCH($A180,lookup!$A:$A,0)))</f>
        <v>1_US</v>
      </c>
      <c r="AL180" t="str">
        <f>IF(AND($CF180&lt;&gt;"",IFERROR(INDEX(subsample_country_map!$C:$C,MATCH($CF180,subsample_country_map!$A:$A,0)),"")&lt;&gt;""),INDEX(subsample_country_map!$C:$C,MATCH($CF180,subsample_country_map!$A:$A,0)),INDEX(lookup!$AB:$AB,MATCH($A180,lookup!$A:$A,0)))</f>
        <v>1_developed</v>
      </c>
      <c r="AM180" t="str">
        <f>IF(AND($CF180&lt;&gt;"",IFERROR(INDEX(subsample_country_map!$D:$D,MATCH($CF180,subsample_country_map!$A:$A,0)),"")&lt;&gt;""),INDEX(subsample_country_map!$D:$D,MATCH($CF180,subsample_country_map!$A:$A,0)),INDEX(lookup!$AC:$AC,MATCH($A180,lookup!$A:$A,0)))</f>
        <v>1_western</v>
      </c>
      <c r="AN180" t="str">
        <f>IF(AND($CF180&lt;&gt;"",IFERROR(INDEX(subsample_country_map!$E:$E,MATCH($CF180,subsample_country_map!$A:$A,0)),"")&lt;&gt;""),INDEX(subsample_country_map!$E:$E,MATCH($CF180,subsample_country_map!$A:$A,0)),INDEX(lookup!$AD:$AD,MATCH($A180,lookup!$A:$A,0)))</f>
        <v>1_common law</v>
      </c>
      <c r="AO180" t="str">
        <f>INDEX(lookup!$Y:$Y,MATCH($A180,lookup!$A:$A,0))</f>
        <v>0_published</v>
      </c>
      <c r="AP180" t="str">
        <f>INDEX(lookup!$Z:$Z,MATCH($A180,lookup!$A:$A,0))</f>
        <v>1_VHB high</v>
      </c>
      <c r="AQ180" t="str">
        <f>INDEX(lookup!$W:$W,MATCH($A180,lookup!$A:$A,0))</f>
        <v>3_mgmt</v>
      </c>
      <c r="AS180" t="inlineStr">
        <is>
          <t>staging</t>
        </is>
      </c>
      <c r="AT180" t="inlineStr">
        <is>
          <t>good-CER</t>
        </is>
      </c>
      <c r="AU180" t="inlineStr">
        <is>
          <t>cost</t>
        </is>
      </c>
      <c r="AV180" t="inlineStr">
        <is>
          <t>53.215</t>
        </is>
      </c>
      <c r="AX180" t="inlineStr">
        <is>
          <t>3.11</t>
        </is>
      </c>
      <c r="BA180" t="n">
        <v>4456</v>
      </c>
      <c r="BB180" t="inlineStr">
        <is>
          <t>0</t>
        </is>
      </c>
      <c r="BC180" t="inlineStr">
        <is>
          <t>FE</t>
        </is>
      </c>
      <c r="BD180" t="inlineStr">
        <is>
          <t>industry</t>
        </is>
      </c>
      <c r="BE180" t="inlineStr">
        <is>
          <t>none</t>
        </is>
      </c>
      <c r="BI180" t="inlineStr">
        <is>
          <t>Table 4</t>
        </is>
      </c>
      <c r="BJ180" t="inlineStr">
        <is>
          <t>col 2</t>
        </is>
      </c>
      <c r="BK180" t="inlineStr">
        <is>
          <t>215</t>
        </is>
      </c>
      <c r="BL180" t="inlineStr">
        <is>
          <t>ADR 53.215*** [3.11]</t>
        </is>
      </c>
      <c r="BM180" t="inlineStr">
        <is>
          <t>ADR</t>
        </is>
      </c>
      <c r="BN180" t="inlineStr">
        <is>
          <t>All-in-drawn (AISD) spread over LIBOR (basis points)</t>
        </is>
      </c>
      <c r="BO180" t="inlineStr">
        <is>
          <t>update</t>
        </is>
      </c>
      <c r="BP180" t="inlineStr">
        <is>
          <t>Attig et al (2025)</t>
        </is>
      </c>
      <c r="BQ180" t="inlineStr">
        <is>
          <t>computed</t>
        </is>
      </c>
      <c r="BT180" t="n">
        <v>0</v>
      </c>
      <c r="BU180" t="inlineStr">
        <is>
          <t>staging_Attig_et_al_2025.csv</t>
        </is>
      </c>
      <c r="BW180" t="n">
        <v>2005</v>
      </c>
      <c r="BX180" t="n">
        <v>2016</v>
      </c>
      <c r="BY180" t="inlineStr">
        <is>
          <t>United States</t>
        </is>
      </c>
      <c r="BZ180" t="n">
        <v>2010.5</v>
      </c>
      <c r="CA180" t="n">
        <v>0.08333333333333333</v>
      </c>
      <c r="CB180" t="n">
        <v>0</v>
      </c>
      <c r="CC180" t="n">
        <v>1</v>
      </c>
      <c r="CD180" t="n">
        <v>0.04657263508829235</v>
      </c>
      <c r="CE180" t="n">
        <v>1</v>
      </c>
    </row>
    <row r="181">
      <c r="A181" t="inlineStr">
        <is>
          <t>Attig et al (2025)</t>
        </is>
      </c>
      <c r="B181" t="n">
        <v>1486</v>
      </c>
      <c r="C181" t="n">
        <v>0.08567214181703407</v>
      </c>
      <c r="D181" t="n">
        <v>4456</v>
      </c>
      <c r="E181">
        <f>IF(ISNUMBER($BA181),$BA181,IF(AND(ISNUMBER($D181),ISNUMBER($BW181),ISNUMBER($BX181)),$D181*($BX181-$BW181+1),""))</f>
        <v>4456.0</v>
      </c>
      <c r="H181" t="inlineStr">
        <is>
          <t>partial</t>
        </is>
      </c>
      <c r="I181" t="inlineStr">
        <is>
          <t>T-Statistic available</t>
        </is>
      </c>
      <c r="J181">
        <f>IF($BW181&lt;&gt;"",$BW181,"")</f>
        <v>2005.0</v>
      </c>
      <c r="K181">
        <f>IF($BX181&lt;&gt;"",$BX181,"")</f>
        <v>2016.0</v>
      </c>
      <c r="L181">
        <f>IF(AND(ISNUMBER($BW181),ISNUMBER($BX181)),($BW181+$BX181)/2,"")</f>
        <v>2010.5</v>
      </c>
      <c r="M181">
        <f>IF($L181&lt;&gt;"",$L181,"")</f>
        <v>2010.5</v>
      </c>
      <c r="N181">
        <f>IF(AND(ISNUMBER($BW181),ISNUMBER($BX181)),MIN(1,MAX(0,($BX181-2016+1)/($BX181-$BW181+1))),"")</f>
        <v>0.08333333333333333</v>
      </c>
      <c r="O181">
        <f>IF(AND(ISNUMBER($BW181),ISNUMBER($BX181)),MIN(1,MAX(0,($BX181-2017+1)/($BX181-$BW181+1))),"")</f>
        <v>0.0</v>
      </c>
      <c r="P181">
        <f>IF(AND(ISNUMBER($BW181),ISNUMBER($BX181)),MIN(1,MAX(0,($BX181-2018+1)/($BX181-$BW181+1))),"")</f>
        <v>0.0</v>
      </c>
      <c r="Q181">
        <f>IF(AND(ISNUMBER($BW181),ISNUMBER($BX181)),MIN(1,MAX(0,($BX181-2019+1)/($BX181-$BW181+1))),"")</f>
        <v>0.0</v>
      </c>
      <c r="R181">
        <f>IF(AND(ISNUMBER($BW181),ISNUMBER($BX181)),MIN(1,MAX(0,($BX181-2016+1)/($BX181-$BW181+1))),"")</f>
        <v>0.08333333333333333</v>
      </c>
      <c r="S181">
        <f>IF($L181&lt;&gt;"",IF($L181&gt;=2015.5,1,0),"")</f>
        <v>0.0</v>
      </c>
      <c r="T181">
        <f>IF($L181&lt;&gt;"",IF($L181&gt;=2016,1,0),"")</f>
        <v>0.0</v>
      </c>
      <c r="U181">
        <f>IF(ISNUMBER($BX181),IF($BX181&gt;=2016,1,0),"")</f>
        <v>1.0</v>
      </c>
      <c r="V181">
        <f>IF(ISNUMBER($BW181),IF($BW181&gt;=2016,1,0),"")</f>
        <v>0.0</v>
      </c>
      <c r="W181" t="str">
        <f>IF(AND(ISNUMBER($BW181),ISNUMBER($BX181)),IF($BW181&gt;=2016,"post-only",IF($BX181&lt;2016,"pre-only","mixed")),"")</f>
        <v>mixed</v>
      </c>
      <c r="X181">
        <f>IF(AND(ISNUMBER($BW181),ISNUMBER($BX181)),MIN(1,MAX(0,($BX181-2017+1)/($BX181-$BW181+1))),"")</f>
        <v>0.0</v>
      </c>
      <c r="Y181">
        <f>IF(AND(ISNUMBER($BW181),ISNUMBER($BX181)),MIN(1,MAX(0,($BX181-2018+1)/($BX181-$BW181+1))),"")</f>
        <v>0.0</v>
      </c>
      <c r="Z181">
        <f>IF(AND(ISNUMBER($BW181),ISNUMBER($BX181)),MIN(1,MAX(0,($BX181-2019+1)/($BX181-$BW181+1))),"")</f>
        <v>0.0</v>
      </c>
      <c r="AA181">
        <f>IF(ISNUMBER($BX181),IF($BX181&gt;=2017,1,0),"")</f>
        <v>0.0</v>
      </c>
      <c r="AB181">
        <f>IF(ISNUMBER($BX181),IF($BX181&gt;=2018,1,0),"")</f>
        <v>0.0</v>
      </c>
      <c r="AC181">
        <f>IF(ISNUMBER($BX181),IF($BX181&gt;=2019,1,0),"")</f>
        <v>0.0</v>
      </c>
      <c r="AD181">
        <f>IF($L181&lt;&gt;"",IF($L181&gt;2013,1,0),"")</f>
        <v>0.0</v>
      </c>
      <c r="AE181">
        <f>IF($L181&lt;&gt;"",1+IF($L181&gt;2011,1,0)+IF($L181&gt;2014,1,0),"")</f>
        <v>1.0</v>
      </c>
      <c r="AF181" t="inlineStr">
        <is>
          <t>loan (interest rate)</t>
        </is>
      </c>
      <c r="AG181" t="inlineStr">
        <is>
          <t>disclosure</t>
        </is>
      </c>
      <c r="AH181" t="inlineStr">
        <is>
          <t>non-sensitive</t>
        </is>
      </c>
      <c r="AI181" t="inlineStr">
        <is>
          <t>without ETS/CT</t>
        </is>
      </c>
      <c r="AJ181" t="inlineStr">
        <is>
          <t>without ETS/CT</t>
        </is>
      </c>
      <c r="AK181" t="str">
        <f>IF(AND($CF181&lt;&gt;"",IFERROR(INDEX(subsample_country_map!$B:$B,MATCH($CF181,subsample_country_map!$A:$A,0)),"")&lt;&gt;""),INDEX(subsample_country_map!$B:$B,MATCH($CF181,subsample_country_map!$A:$A,0)),INDEX(lookup!$AA:$AA,MATCH($A181,lookup!$A:$A,0)))</f>
        <v>1_US</v>
      </c>
      <c r="AL181" t="str">
        <f>IF(AND($CF181&lt;&gt;"",IFERROR(INDEX(subsample_country_map!$C:$C,MATCH($CF181,subsample_country_map!$A:$A,0)),"")&lt;&gt;""),INDEX(subsample_country_map!$C:$C,MATCH($CF181,subsample_country_map!$A:$A,0)),INDEX(lookup!$AB:$AB,MATCH($A181,lookup!$A:$A,0)))</f>
        <v>1_developed</v>
      </c>
      <c r="AM181" t="str">
        <f>IF(AND($CF181&lt;&gt;"",IFERROR(INDEX(subsample_country_map!$D:$D,MATCH($CF181,subsample_country_map!$A:$A,0)),"")&lt;&gt;""),INDEX(subsample_country_map!$D:$D,MATCH($CF181,subsample_country_map!$A:$A,0)),INDEX(lookup!$AC:$AC,MATCH($A181,lookup!$A:$A,0)))</f>
        <v>1_western</v>
      </c>
      <c r="AN181" t="str">
        <f>IF(AND($CF181&lt;&gt;"",IFERROR(INDEX(subsample_country_map!$E:$E,MATCH($CF181,subsample_country_map!$A:$A,0)),"")&lt;&gt;""),INDEX(subsample_country_map!$E:$E,MATCH($CF181,subsample_country_map!$A:$A,0)),INDEX(lookup!$AD:$AD,MATCH($A181,lookup!$A:$A,0)))</f>
        <v>1_common law</v>
      </c>
      <c r="AO181" t="str">
        <f>INDEX(lookup!$Y:$Y,MATCH($A181,lookup!$A:$A,0))</f>
        <v>0_published</v>
      </c>
      <c r="AP181" t="str">
        <f>INDEX(lookup!$Z:$Z,MATCH($A181,lookup!$A:$A,0))</f>
        <v>1_VHB high</v>
      </c>
      <c r="AQ181" t="str">
        <f>INDEX(lookup!$W:$W,MATCH($A181,lookup!$A:$A,0))</f>
        <v>3_mgmt</v>
      </c>
      <c r="AS181" t="inlineStr">
        <is>
          <t>staging</t>
        </is>
      </c>
      <c r="AT181" t="inlineStr">
        <is>
          <t>good-CER</t>
        </is>
      </c>
      <c r="AU181" t="inlineStr">
        <is>
          <t>cost</t>
        </is>
      </c>
      <c r="AV181" t="inlineStr">
        <is>
          <t>74.060</t>
        </is>
      </c>
      <c r="AX181" t="inlineStr">
        <is>
          <t>5.74</t>
        </is>
      </c>
      <c r="BA181" t="n">
        <v>4456</v>
      </c>
      <c r="BB181" t="inlineStr">
        <is>
          <t>0</t>
        </is>
      </c>
      <c r="BC181" t="inlineStr">
        <is>
          <t>FE</t>
        </is>
      </c>
      <c r="BD181" t="inlineStr">
        <is>
          <t>industry</t>
        </is>
      </c>
      <c r="BE181" t="inlineStr">
        <is>
          <t>none</t>
        </is>
      </c>
      <c r="BI181" t="inlineStr">
        <is>
          <t>Table 4</t>
        </is>
      </c>
      <c r="BJ181" t="inlineStr">
        <is>
          <t>col 3</t>
        </is>
      </c>
      <c r="BK181" t="inlineStr">
        <is>
          <t>215</t>
        </is>
      </c>
      <c r="BL181" t="inlineStr">
        <is>
          <t>ADR 74.060*** [5.74]</t>
        </is>
      </c>
      <c r="BM181" t="inlineStr">
        <is>
          <t>ADR</t>
        </is>
      </c>
      <c r="BN181" t="inlineStr">
        <is>
          <t>All-in-drawn (AISD) spread over LIBOR (basis points)</t>
        </is>
      </c>
      <c r="BO181" t="inlineStr">
        <is>
          <t>update</t>
        </is>
      </c>
      <c r="BP181" t="inlineStr">
        <is>
          <t>Attig et al (2025)</t>
        </is>
      </c>
      <c r="BQ181" t="inlineStr">
        <is>
          <t>computed</t>
        </is>
      </c>
      <c r="BT181" t="n">
        <v>0</v>
      </c>
      <c r="BU181" t="inlineStr">
        <is>
          <t>staging_Attig_et_al_2025.csv</t>
        </is>
      </c>
      <c r="BW181" t="n">
        <v>2005</v>
      </c>
      <c r="BX181" t="n">
        <v>2016</v>
      </c>
      <c r="BY181" t="inlineStr">
        <is>
          <t>United States</t>
        </is>
      </c>
      <c r="BZ181" t="n">
        <v>2010.5</v>
      </c>
      <c r="CA181" t="n">
        <v>0.08333333333333333</v>
      </c>
      <c r="CB181" t="n">
        <v>0</v>
      </c>
      <c r="CC181" t="n">
        <v>1</v>
      </c>
      <c r="CD181" t="n">
        <v>0.08588267280025944</v>
      </c>
      <c r="CE181" t="n">
        <v>1</v>
      </c>
    </row>
    <row r="182">
      <c r="A182" t="inlineStr">
        <is>
          <t>Attig et al (2025)</t>
        </is>
      </c>
      <c r="B182" t="n">
        <v>1487</v>
      </c>
      <c r="C182" t="n">
        <v>0.08967033506196807</v>
      </c>
      <c r="D182" t="n">
        <v>4456</v>
      </c>
      <c r="E182">
        <f>IF(ISNUMBER($BA182),$BA182,IF(AND(ISNUMBER($D182),ISNUMBER($BW182),ISNUMBER($BX182)),$D182*($BX182-$BW182+1),""))</f>
        <v>4456.0</v>
      </c>
      <c r="H182" t="inlineStr">
        <is>
          <t>partial</t>
        </is>
      </c>
      <c r="I182" t="inlineStr">
        <is>
          <t>T-Statistic available</t>
        </is>
      </c>
      <c r="J182">
        <f>IF($BW182&lt;&gt;"",$BW182,"")</f>
        <v>2005.0</v>
      </c>
      <c r="K182">
        <f>IF($BX182&lt;&gt;"",$BX182,"")</f>
        <v>2016.0</v>
      </c>
      <c r="L182">
        <f>IF(AND(ISNUMBER($BW182),ISNUMBER($BX182)),($BW182+$BX182)/2,"")</f>
        <v>2010.5</v>
      </c>
      <c r="M182">
        <f>IF($L182&lt;&gt;"",$L182,"")</f>
        <v>2010.5</v>
      </c>
      <c r="N182">
        <f>IF(AND(ISNUMBER($BW182),ISNUMBER($BX182)),MIN(1,MAX(0,($BX182-2016+1)/($BX182-$BW182+1))),"")</f>
        <v>0.08333333333333333</v>
      </c>
      <c r="O182">
        <f>IF(AND(ISNUMBER($BW182),ISNUMBER($BX182)),MIN(1,MAX(0,($BX182-2017+1)/($BX182-$BW182+1))),"")</f>
        <v>0.0</v>
      </c>
      <c r="P182">
        <f>IF(AND(ISNUMBER($BW182),ISNUMBER($BX182)),MIN(1,MAX(0,($BX182-2018+1)/($BX182-$BW182+1))),"")</f>
        <v>0.0</v>
      </c>
      <c r="Q182">
        <f>IF(AND(ISNUMBER($BW182),ISNUMBER($BX182)),MIN(1,MAX(0,($BX182-2019+1)/($BX182-$BW182+1))),"")</f>
        <v>0.0</v>
      </c>
      <c r="R182">
        <f>IF(AND(ISNUMBER($BW182),ISNUMBER($BX182)),MIN(1,MAX(0,($BX182-2016+1)/($BX182-$BW182+1))),"")</f>
        <v>0.08333333333333333</v>
      </c>
      <c r="S182">
        <f>IF($L182&lt;&gt;"",IF($L182&gt;=2015.5,1,0),"")</f>
        <v>0.0</v>
      </c>
      <c r="T182">
        <f>IF($L182&lt;&gt;"",IF($L182&gt;=2016,1,0),"")</f>
        <v>0.0</v>
      </c>
      <c r="U182">
        <f>IF(ISNUMBER($BX182),IF($BX182&gt;=2016,1,0),"")</f>
        <v>1.0</v>
      </c>
      <c r="V182">
        <f>IF(ISNUMBER($BW182),IF($BW182&gt;=2016,1,0),"")</f>
        <v>0.0</v>
      </c>
      <c r="W182" t="str">
        <f>IF(AND(ISNUMBER($BW182),ISNUMBER($BX182)),IF($BW182&gt;=2016,"post-only",IF($BX182&lt;2016,"pre-only","mixed")),"")</f>
        <v>mixed</v>
      </c>
      <c r="X182">
        <f>IF(AND(ISNUMBER($BW182),ISNUMBER($BX182)),MIN(1,MAX(0,($BX182-2017+1)/($BX182-$BW182+1))),"")</f>
        <v>0.0</v>
      </c>
      <c r="Y182">
        <f>IF(AND(ISNUMBER($BW182),ISNUMBER($BX182)),MIN(1,MAX(0,($BX182-2018+1)/($BX182-$BW182+1))),"")</f>
        <v>0.0</v>
      </c>
      <c r="Z182">
        <f>IF(AND(ISNUMBER($BW182),ISNUMBER($BX182)),MIN(1,MAX(0,($BX182-2019+1)/($BX182-$BW182+1))),"")</f>
        <v>0.0</v>
      </c>
      <c r="AA182">
        <f>IF(ISNUMBER($BX182),IF($BX182&gt;=2017,1,0),"")</f>
        <v>0.0</v>
      </c>
      <c r="AB182">
        <f>IF(ISNUMBER($BX182),IF($BX182&gt;=2018,1,0),"")</f>
        <v>0.0</v>
      </c>
      <c r="AC182">
        <f>IF(ISNUMBER($BX182),IF($BX182&gt;=2019,1,0),"")</f>
        <v>0.0</v>
      </c>
      <c r="AD182">
        <f>IF($L182&lt;&gt;"",IF($L182&gt;2013,1,0),"")</f>
        <v>0.0</v>
      </c>
      <c r="AE182">
        <f>IF($L182&lt;&gt;"",1+IF($L182&gt;2011,1,0)+IF($L182&gt;2014,1,0),"")</f>
        <v>1.0</v>
      </c>
      <c r="AF182" t="inlineStr">
        <is>
          <t>loan (interest rate)</t>
        </is>
      </c>
      <c r="AG182" t="inlineStr">
        <is>
          <t>disclosure</t>
        </is>
      </c>
      <c r="AH182" t="inlineStr">
        <is>
          <t>non-sensitive</t>
        </is>
      </c>
      <c r="AI182" t="inlineStr">
        <is>
          <t>without ETS/CT</t>
        </is>
      </c>
      <c r="AJ182" t="inlineStr">
        <is>
          <t>without ETS/CT</t>
        </is>
      </c>
      <c r="AK182" t="str">
        <f>IF(AND($CF182&lt;&gt;"",IFERROR(INDEX(subsample_country_map!$B:$B,MATCH($CF182,subsample_country_map!$A:$A,0)),"")&lt;&gt;""),INDEX(subsample_country_map!$B:$B,MATCH($CF182,subsample_country_map!$A:$A,0)),INDEX(lookup!$AA:$AA,MATCH($A182,lookup!$A:$A,0)))</f>
        <v>1_US</v>
      </c>
      <c r="AL182" t="str">
        <f>IF(AND($CF182&lt;&gt;"",IFERROR(INDEX(subsample_country_map!$C:$C,MATCH($CF182,subsample_country_map!$A:$A,0)),"")&lt;&gt;""),INDEX(subsample_country_map!$C:$C,MATCH($CF182,subsample_country_map!$A:$A,0)),INDEX(lookup!$AB:$AB,MATCH($A182,lookup!$A:$A,0)))</f>
        <v>1_developed</v>
      </c>
      <c r="AM182" t="str">
        <f>IF(AND($CF182&lt;&gt;"",IFERROR(INDEX(subsample_country_map!$D:$D,MATCH($CF182,subsample_country_map!$A:$A,0)),"")&lt;&gt;""),INDEX(subsample_country_map!$D:$D,MATCH($CF182,subsample_country_map!$A:$A,0)),INDEX(lookup!$AC:$AC,MATCH($A182,lookup!$A:$A,0)))</f>
        <v>1_western</v>
      </c>
      <c r="AN182" t="str">
        <f>IF(AND($CF182&lt;&gt;"",IFERROR(INDEX(subsample_country_map!$E:$E,MATCH($CF182,subsample_country_map!$A:$A,0)),"")&lt;&gt;""),INDEX(subsample_country_map!$E:$E,MATCH($CF182,subsample_country_map!$A:$A,0)),INDEX(lookup!$AD:$AD,MATCH($A182,lookup!$A:$A,0)))</f>
        <v>1_common law</v>
      </c>
      <c r="AO182" t="str">
        <f>INDEX(lookup!$Y:$Y,MATCH($A182,lookup!$A:$A,0))</f>
        <v>0_published</v>
      </c>
      <c r="AP182" t="str">
        <f>INDEX(lookup!$Z:$Z,MATCH($A182,lookup!$A:$A,0))</f>
        <v>1_VHB high</v>
      </c>
      <c r="AQ182" t="str">
        <f>INDEX(lookup!$W:$W,MATCH($A182,lookup!$A:$A,0))</f>
        <v>3_mgmt</v>
      </c>
      <c r="AS182" t="inlineStr">
        <is>
          <t>staging</t>
        </is>
      </c>
      <c r="AT182" t="inlineStr">
        <is>
          <t>good-CER</t>
        </is>
      </c>
      <c r="AU182" t="inlineStr">
        <is>
          <t>cost</t>
        </is>
      </c>
      <c r="AV182" t="inlineStr">
        <is>
          <t>65.657</t>
        </is>
      </c>
      <c r="AX182" t="inlineStr">
        <is>
          <t>6.01</t>
        </is>
      </c>
      <c r="BA182" t="n">
        <v>4456</v>
      </c>
      <c r="BB182" t="inlineStr">
        <is>
          <t>0</t>
        </is>
      </c>
      <c r="BC182" t="inlineStr">
        <is>
          <t>FE</t>
        </is>
      </c>
      <c r="BD182" t="inlineStr">
        <is>
          <t>industry</t>
        </is>
      </c>
      <c r="BE182" t="inlineStr">
        <is>
          <t>none</t>
        </is>
      </c>
      <c r="BI182" t="inlineStr">
        <is>
          <t>Table 4</t>
        </is>
      </c>
      <c r="BJ182" t="inlineStr">
        <is>
          <t>col 4</t>
        </is>
      </c>
      <c r="BK182" t="inlineStr">
        <is>
          <t>215</t>
        </is>
      </c>
      <c r="BL182" t="inlineStr">
        <is>
          <t>WDR 65.657*** [6.01]</t>
        </is>
      </c>
      <c r="BM182" t="inlineStr">
        <is>
          <t>WDR</t>
        </is>
      </c>
      <c r="BN182" t="inlineStr">
        <is>
          <t>All-in-drawn (AISD) spread over LIBOR (basis points)</t>
        </is>
      </c>
      <c r="BO182" t="inlineStr">
        <is>
          <t>update</t>
        </is>
      </c>
      <c r="BP182" t="inlineStr">
        <is>
          <t>Attig et al (2025)</t>
        </is>
      </c>
      <c r="BQ182" t="inlineStr">
        <is>
          <t>computed</t>
        </is>
      </c>
      <c r="BT182" t="n">
        <v>0</v>
      </c>
      <c r="BU182" t="inlineStr">
        <is>
          <t>staging_Attig_et_al_2025.csv</t>
        </is>
      </c>
      <c r="BW182" t="n">
        <v>2005</v>
      </c>
      <c r="BX182" t="n">
        <v>2016</v>
      </c>
      <c r="BY182" t="inlineStr">
        <is>
          <t>United States</t>
        </is>
      </c>
      <c r="BZ182" t="n">
        <v>2010.5</v>
      </c>
      <c r="CA182" t="n">
        <v>0.08333333333333333</v>
      </c>
      <c r="CB182" t="n">
        <v>0</v>
      </c>
      <c r="CC182" t="n">
        <v>1</v>
      </c>
      <c r="CD182" t="n">
        <v>0.08991184075514591</v>
      </c>
      <c r="CE182" t="n">
        <v>1</v>
      </c>
    </row>
    <row r="183">
      <c r="A183" t="inlineStr">
        <is>
          <t>Attig et al (2025)</t>
        </is>
      </c>
      <c r="B183" t="n">
        <v>1488</v>
      </c>
      <c r="C183" t="n">
        <v>0.08241128279769172</v>
      </c>
      <c r="D183" t="n">
        <v>4456</v>
      </c>
      <c r="E183">
        <f>IF(ISNUMBER($BA183),$BA183,IF(AND(ISNUMBER($D183),ISNUMBER($BW183),ISNUMBER($BX183)),$D183*($BX183-$BW183+1),""))</f>
        <v>4456.0</v>
      </c>
      <c r="H183" t="inlineStr">
        <is>
          <t>partial</t>
        </is>
      </c>
      <c r="I183" t="inlineStr">
        <is>
          <t>T-Statistic available</t>
        </is>
      </c>
      <c r="J183">
        <f>IF($BW183&lt;&gt;"",$BW183,"")</f>
        <v>2005.0</v>
      </c>
      <c r="K183">
        <f>IF($BX183&lt;&gt;"",$BX183,"")</f>
        <v>2016.0</v>
      </c>
      <c r="L183">
        <f>IF(AND(ISNUMBER($BW183),ISNUMBER($BX183)),($BW183+$BX183)/2,"")</f>
        <v>2010.5</v>
      </c>
      <c r="M183">
        <f>IF($L183&lt;&gt;"",$L183,"")</f>
        <v>2010.5</v>
      </c>
      <c r="N183">
        <f>IF(AND(ISNUMBER($BW183),ISNUMBER($BX183)),MIN(1,MAX(0,($BX183-2016+1)/($BX183-$BW183+1))),"")</f>
        <v>0.08333333333333333</v>
      </c>
      <c r="O183">
        <f>IF(AND(ISNUMBER($BW183),ISNUMBER($BX183)),MIN(1,MAX(0,($BX183-2017+1)/($BX183-$BW183+1))),"")</f>
        <v>0.0</v>
      </c>
      <c r="P183">
        <f>IF(AND(ISNUMBER($BW183),ISNUMBER($BX183)),MIN(1,MAX(0,($BX183-2018+1)/($BX183-$BW183+1))),"")</f>
        <v>0.0</v>
      </c>
      <c r="Q183">
        <f>IF(AND(ISNUMBER($BW183),ISNUMBER($BX183)),MIN(1,MAX(0,($BX183-2019+1)/($BX183-$BW183+1))),"")</f>
        <v>0.0</v>
      </c>
      <c r="R183">
        <f>IF(AND(ISNUMBER($BW183),ISNUMBER($BX183)),MIN(1,MAX(0,($BX183-2016+1)/($BX183-$BW183+1))),"")</f>
        <v>0.08333333333333333</v>
      </c>
      <c r="S183">
        <f>IF($L183&lt;&gt;"",IF($L183&gt;=2015.5,1,0),"")</f>
        <v>0.0</v>
      </c>
      <c r="T183">
        <f>IF($L183&lt;&gt;"",IF($L183&gt;=2016,1,0),"")</f>
        <v>0.0</v>
      </c>
      <c r="U183">
        <f>IF(ISNUMBER($BX183),IF($BX183&gt;=2016,1,0),"")</f>
        <v>1.0</v>
      </c>
      <c r="V183">
        <f>IF(ISNUMBER($BW183),IF($BW183&gt;=2016,1,0),"")</f>
        <v>0.0</v>
      </c>
      <c r="W183" t="str">
        <f>IF(AND(ISNUMBER($BW183),ISNUMBER($BX183)),IF($BW183&gt;=2016,"post-only",IF($BX183&lt;2016,"pre-only","mixed")),"")</f>
        <v>mixed</v>
      </c>
      <c r="X183">
        <f>IF(AND(ISNUMBER($BW183),ISNUMBER($BX183)),MIN(1,MAX(0,($BX183-2017+1)/($BX183-$BW183+1))),"")</f>
        <v>0.0</v>
      </c>
      <c r="Y183">
        <f>IF(AND(ISNUMBER($BW183),ISNUMBER($BX183)),MIN(1,MAX(0,($BX183-2018+1)/($BX183-$BW183+1))),"")</f>
        <v>0.0</v>
      </c>
      <c r="Z183">
        <f>IF(AND(ISNUMBER($BW183),ISNUMBER($BX183)),MIN(1,MAX(0,($BX183-2019+1)/($BX183-$BW183+1))),"")</f>
        <v>0.0</v>
      </c>
      <c r="AA183">
        <f>IF(ISNUMBER($BX183),IF($BX183&gt;=2017,1,0),"")</f>
        <v>0.0</v>
      </c>
      <c r="AB183">
        <f>IF(ISNUMBER($BX183),IF($BX183&gt;=2018,1,0),"")</f>
        <v>0.0</v>
      </c>
      <c r="AC183">
        <f>IF(ISNUMBER($BX183),IF($BX183&gt;=2019,1,0),"")</f>
        <v>0.0</v>
      </c>
      <c r="AD183">
        <f>IF($L183&lt;&gt;"",IF($L183&gt;2013,1,0),"")</f>
        <v>0.0</v>
      </c>
      <c r="AE183">
        <f>IF($L183&lt;&gt;"",1+IF($L183&gt;2011,1,0)+IF($L183&gt;2014,1,0),"")</f>
        <v>1.0</v>
      </c>
      <c r="AF183" t="inlineStr">
        <is>
          <t>loan (interest rate)</t>
        </is>
      </c>
      <c r="AG183" t="inlineStr">
        <is>
          <t>disclosure</t>
        </is>
      </c>
      <c r="AH183" t="inlineStr">
        <is>
          <t>non-sensitive</t>
        </is>
      </c>
      <c r="AI183" t="inlineStr">
        <is>
          <t>without ETS/CT</t>
        </is>
      </c>
      <c r="AJ183" t="inlineStr">
        <is>
          <t>without ETS/CT</t>
        </is>
      </c>
      <c r="AK183" t="str">
        <f>IF(AND($CF183&lt;&gt;"",IFERROR(INDEX(subsample_country_map!$B:$B,MATCH($CF183,subsample_country_map!$A:$A,0)),"")&lt;&gt;""),INDEX(subsample_country_map!$B:$B,MATCH($CF183,subsample_country_map!$A:$A,0)),INDEX(lookup!$AA:$AA,MATCH($A183,lookup!$A:$A,0)))</f>
        <v>1_US</v>
      </c>
      <c r="AL183" t="str">
        <f>IF(AND($CF183&lt;&gt;"",IFERROR(INDEX(subsample_country_map!$C:$C,MATCH($CF183,subsample_country_map!$A:$A,0)),"")&lt;&gt;""),INDEX(subsample_country_map!$C:$C,MATCH($CF183,subsample_country_map!$A:$A,0)),INDEX(lookup!$AB:$AB,MATCH($A183,lookup!$A:$A,0)))</f>
        <v>1_developed</v>
      </c>
      <c r="AM183" t="str">
        <f>IF(AND($CF183&lt;&gt;"",IFERROR(INDEX(subsample_country_map!$D:$D,MATCH($CF183,subsample_country_map!$A:$A,0)),"")&lt;&gt;""),INDEX(subsample_country_map!$D:$D,MATCH($CF183,subsample_country_map!$A:$A,0)),INDEX(lookup!$AC:$AC,MATCH($A183,lookup!$A:$A,0)))</f>
        <v>1_western</v>
      </c>
      <c r="AN183" t="str">
        <f>IF(AND($CF183&lt;&gt;"",IFERROR(INDEX(subsample_country_map!$E:$E,MATCH($CF183,subsample_country_map!$A:$A,0)),"")&lt;&gt;""),INDEX(subsample_country_map!$E:$E,MATCH($CF183,subsample_country_map!$A:$A,0)),INDEX(lookup!$AD:$AD,MATCH($A183,lookup!$A:$A,0)))</f>
        <v>1_common law</v>
      </c>
      <c r="AO183" t="str">
        <f>INDEX(lookup!$Y:$Y,MATCH($A183,lookup!$A:$A,0))</f>
        <v>0_published</v>
      </c>
      <c r="AP183" t="str">
        <f>INDEX(lookup!$Z:$Z,MATCH($A183,lookup!$A:$A,0))</f>
        <v>1_VHB high</v>
      </c>
      <c r="AQ183" t="str">
        <f>INDEX(lookup!$W:$W,MATCH($A183,lookup!$A:$A,0))</f>
        <v>3_mgmt</v>
      </c>
      <c r="AS183" t="inlineStr">
        <is>
          <t>staging</t>
        </is>
      </c>
      <c r="AT183" t="inlineStr">
        <is>
          <t>good-CER</t>
        </is>
      </c>
      <c r="AU183" t="inlineStr">
        <is>
          <t>cost</t>
        </is>
      </c>
      <c r="AV183" t="inlineStr">
        <is>
          <t>63.398</t>
        </is>
      </c>
      <c r="AX183" t="inlineStr">
        <is>
          <t>5.52</t>
        </is>
      </c>
      <c r="BA183" t="n">
        <v>4456</v>
      </c>
      <c r="BB183" t="inlineStr">
        <is>
          <t>0</t>
        </is>
      </c>
      <c r="BC183" t="inlineStr">
        <is>
          <t>FE</t>
        </is>
      </c>
      <c r="BD183" t="inlineStr">
        <is>
          <t>industry</t>
        </is>
      </c>
      <c r="BE183" t="inlineStr">
        <is>
          <t>none</t>
        </is>
      </c>
      <c r="BI183" t="inlineStr">
        <is>
          <t>Table 4</t>
        </is>
      </c>
      <c r="BJ183" t="inlineStr">
        <is>
          <t>col 5</t>
        </is>
      </c>
      <c r="BK183" t="inlineStr">
        <is>
          <t>215</t>
        </is>
      </c>
      <c r="BL183" t="inlineStr">
        <is>
          <t>WDR 63.398*** [5.52]</t>
        </is>
      </c>
      <c r="BM183" t="inlineStr">
        <is>
          <t>WDR</t>
        </is>
      </c>
      <c r="BN183" t="inlineStr">
        <is>
          <t>All-in-drawn (AISD) spread over LIBOR (basis points)</t>
        </is>
      </c>
      <c r="BO183" t="inlineStr">
        <is>
          <t>update</t>
        </is>
      </c>
      <c r="BP183" t="inlineStr">
        <is>
          <t>Attig et al (2025)</t>
        </is>
      </c>
      <c r="BQ183" t="inlineStr">
        <is>
          <t>computed</t>
        </is>
      </c>
      <c r="BT183" t="n">
        <v>0</v>
      </c>
      <c r="BU183" t="inlineStr">
        <is>
          <t>staging_Attig_et_al_2025.csv</t>
        </is>
      </c>
      <c r="BW183" t="n">
        <v>2005</v>
      </c>
      <c r="BX183" t="n">
        <v>2016</v>
      </c>
      <c r="BY183" t="inlineStr">
        <is>
          <t>United States</t>
        </is>
      </c>
      <c r="BZ183" t="n">
        <v>2010.5</v>
      </c>
      <c r="CA183" t="n">
        <v>0.08333333333333333</v>
      </c>
      <c r="CB183" t="n">
        <v>0</v>
      </c>
      <c r="CC183" t="n">
        <v>1</v>
      </c>
      <c r="CD183" t="n">
        <v>0.08259861546022518</v>
      </c>
      <c r="CE183" t="n">
        <v>1</v>
      </c>
    </row>
    <row r="184">
      <c r="A184" t="inlineStr">
        <is>
          <t>Attig et al (2025)</t>
        </is>
      </c>
      <c r="B184" t="n">
        <v>1489</v>
      </c>
      <c r="C184" t="n">
        <v>0.1010481746407076</v>
      </c>
      <c r="D184" t="n">
        <v>4456</v>
      </c>
      <c r="E184">
        <f>IF(ISNUMBER($BA184),$BA184,IF(AND(ISNUMBER($D184),ISNUMBER($BW184),ISNUMBER($BX184)),$D184*($BX184-$BW184+1),""))</f>
        <v>4456.0</v>
      </c>
      <c r="H184" t="inlineStr">
        <is>
          <t>partial</t>
        </is>
      </c>
      <c r="I184" t="inlineStr">
        <is>
          <t>T-Statistic available</t>
        </is>
      </c>
      <c r="J184">
        <f>IF($BW184&lt;&gt;"",$BW184,"")</f>
        <v>2005.0</v>
      </c>
      <c r="K184">
        <f>IF($BX184&lt;&gt;"",$BX184,"")</f>
        <v>2016.0</v>
      </c>
      <c r="L184">
        <f>IF(AND(ISNUMBER($BW184),ISNUMBER($BX184)),($BW184+$BX184)/2,"")</f>
        <v>2010.5</v>
      </c>
      <c r="M184">
        <f>IF($L184&lt;&gt;"",$L184,"")</f>
        <v>2010.5</v>
      </c>
      <c r="N184">
        <f>IF(AND(ISNUMBER($BW184),ISNUMBER($BX184)),MIN(1,MAX(0,($BX184-2016+1)/($BX184-$BW184+1))),"")</f>
        <v>0.08333333333333333</v>
      </c>
      <c r="O184">
        <f>IF(AND(ISNUMBER($BW184),ISNUMBER($BX184)),MIN(1,MAX(0,($BX184-2017+1)/($BX184-$BW184+1))),"")</f>
        <v>0.0</v>
      </c>
      <c r="P184">
        <f>IF(AND(ISNUMBER($BW184),ISNUMBER($BX184)),MIN(1,MAX(0,($BX184-2018+1)/($BX184-$BW184+1))),"")</f>
        <v>0.0</v>
      </c>
      <c r="Q184">
        <f>IF(AND(ISNUMBER($BW184),ISNUMBER($BX184)),MIN(1,MAX(0,($BX184-2019+1)/($BX184-$BW184+1))),"")</f>
        <v>0.0</v>
      </c>
      <c r="R184">
        <f>IF(AND(ISNUMBER($BW184),ISNUMBER($BX184)),MIN(1,MAX(0,($BX184-2016+1)/($BX184-$BW184+1))),"")</f>
        <v>0.08333333333333333</v>
      </c>
      <c r="S184">
        <f>IF($L184&lt;&gt;"",IF($L184&gt;=2015.5,1,0),"")</f>
        <v>0.0</v>
      </c>
      <c r="T184">
        <f>IF($L184&lt;&gt;"",IF($L184&gt;=2016,1,0),"")</f>
        <v>0.0</v>
      </c>
      <c r="U184">
        <f>IF(ISNUMBER($BX184),IF($BX184&gt;=2016,1,0),"")</f>
        <v>1.0</v>
      </c>
      <c r="V184">
        <f>IF(ISNUMBER($BW184),IF($BW184&gt;=2016,1,0),"")</f>
        <v>0.0</v>
      </c>
      <c r="W184" t="str">
        <f>IF(AND(ISNUMBER($BW184),ISNUMBER($BX184)),IF($BW184&gt;=2016,"post-only",IF($BX184&lt;2016,"pre-only","mixed")),"")</f>
        <v>mixed</v>
      </c>
      <c r="X184">
        <f>IF(AND(ISNUMBER($BW184),ISNUMBER($BX184)),MIN(1,MAX(0,($BX184-2017+1)/($BX184-$BW184+1))),"")</f>
        <v>0.0</v>
      </c>
      <c r="Y184">
        <f>IF(AND(ISNUMBER($BW184),ISNUMBER($BX184)),MIN(1,MAX(0,($BX184-2018+1)/($BX184-$BW184+1))),"")</f>
        <v>0.0</v>
      </c>
      <c r="Z184">
        <f>IF(AND(ISNUMBER($BW184),ISNUMBER($BX184)),MIN(1,MAX(0,($BX184-2019+1)/($BX184-$BW184+1))),"")</f>
        <v>0.0</v>
      </c>
      <c r="AA184">
        <f>IF(ISNUMBER($BX184),IF($BX184&gt;=2017,1,0),"")</f>
        <v>0.0</v>
      </c>
      <c r="AB184">
        <f>IF(ISNUMBER($BX184),IF($BX184&gt;=2018,1,0),"")</f>
        <v>0.0</v>
      </c>
      <c r="AC184">
        <f>IF(ISNUMBER($BX184),IF($BX184&gt;=2019,1,0),"")</f>
        <v>0.0</v>
      </c>
      <c r="AD184">
        <f>IF($L184&lt;&gt;"",IF($L184&gt;2013,1,0),"")</f>
        <v>0.0</v>
      </c>
      <c r="AE184">
        <f>IF($L184&lt;&gt;"",1+IF($L184&gt;2011,1,0)+IF($L184&gt;2014,1,0),"")</f>
        <v>1.0</v>
      </c>
      <c r="AF184" t="inlineStr">
        <is>
          <t>loan (interest rate)</t>
        </is>
      </c>
      <c r="AG184" t="inlineStr">
        <is>
          <t>disclosure</t>
        </is>
      </c>
      <c r="AH184" t="inlineStr">
        <is>
          <t>non-sensitive</t>
        </is>
      </c>
      <c r="AI184" t="inlineStr">
        <is>
          <t>without ETS/CT</t>
        </is>
      </c>
      <c r="AJ184" t="inlineStr">
        <is>
          <t>without ETS/CT</t>
        </is>
      </c>
      <c r="AK184" t="str">
        <f>IF(AND($CF184&lt;&gt;"",IFERROR(INDEX(subsample_country_map!$B:$B,MATCH($CF184,subsample_country_map!$A:$A,0)),"")&lt;&gt;""),INDEX(subsample_country_map!$B:$B,MATCH($CF184,subsample_country_map!$A:$A,0)),INDEX(lookup!$AA:$AA,MATCH($A184,lookup!$A:$A,0)))</f>
        <v>1_US</v>
      </c>
      <c r="AL184" t="str">
        <f>IF(AND($CF184&lt;&gt;"",IFERROR(INDEX(subsample_country_map!$C:$C,MATCH($CF184,subsample_country_map!$A:$A,0)),"")&lt;&gt;""),INDEX(subsample_country_map!$C:$C,MATCH($CF184,subsample_country_map!$A:$A,0)),INDEX(lookup!$AB:$AB,MATCH($A184,lookup!$A:$A,0)))</f>
        <v>1_developed</v>
      </c>
      <c r="AM184" t="str">
        <f>IF(AND($CF184&lt;&gt;"",IFERROR(INDEX(subsample_country_map!$D:$D,MATCH($CF184,subsample_country_map!$A:$A,0)),"")&lt;&gt;""),INDEX(subsample_country_map!$D:$D,MATCH($CF184,subsample_country_map!$A:$A,0)),INDEX(lookup!$AC:$AC,MATCH($A184,lookup!$A:$A,0)))</f>
        <v>1_western</v>
      </c>
      <c r="AN184" t="str">
        <f>IF(AND($CF184&lt;&gt;"",IFERROR(INDEX(subsample_country_map!$E:$E,MATCH($CF184,subsample_country_map!$A:$A,0)),"")&lt;&gt;""),INDEX(subsample_country_map!$E:$E,MATCH($CF184,subsample_country_map!$A:$A,0)),INDEX(lookup!$AD:$AD,MATCH($A184,lookup!$A:$A,0)))</f>
        <v>1_common law</v>
      </c>
      <c r="AO184" t="str">
        <f>INDEX(lookup!$Y:$Y,MATCH($A184,lookup!$A:$A,0))</f>
        <v>0_published</v>
      </c>
      <c r="AP184" t="str">
        <f>INDEX(lookup!$Z:$Z,MATCH($A184,lookup!$A:$A,0))</f>
        <v>1_VHB high</v>
      </c>
      <c r="AQ184" t="str">
        <f>INDEX(lookup!$W:$W,MATCH($A184,lookup!$A:$A,0))</f>
        <v>3_mgmt</v>
      </c>
      <c r="AS184" t="inlineStr">
        <is>
          <t>staging</t>
        </is>
      </c>
      <c r="AT184" t="inlineStr">
        <is>
          <t>good-CER</t>
        </is>
      </c>
      <c r="AU184" t="inlineStr">
        <is>
          <t>cost</t>
        </is>
      </c>
      <c r="AV184" t="inlineStr">
        <is>
          <t>70.222</t>
        </is>
      </c>
      <c r="AX184" t="inlineStr">
        <is>
          <t>6.78</t>
        </is>
      </c>
      <c r="BA184" t="n">
        <v>4456</v>
      </c>
      <c r="BB184" t="inlineStr">
        <is>
          <t>0</t>
        </is>
      </c>
      <c r="BC184" t="inlineStr">
        <is>
          <t>FE</t>
        </is>
      </c>
      <c r="BD184" t="inlineStr">
        <is>
          <t>industry</t>
        </is>
      </c>
      <c r="BE184" t="inlineStr">
        <is>
          <t>none</t>
        </is>
      </c>
      <c r="BI184" t="inlineStr">
        <is>
          <t>Table 4</t>
        </is>
      </c>
      <c r="BJ184" t="inlineStr">
        <is>
          <t>col 6</t>
        </is>
      </c>
      <c r="BK184" t="inlineStr">
        <is>
          <t>215</t>
        </is>
      </c>
      <c r="BL184" t="inlineStr">
        <is>
          <t>WDR 70.222*** [6.78]</t>
        </is>
      </c>
      <c r="BM184" t="inlineStr">
        <is>
          <t>WDR</t>
        </is>
      </c>
      <c r="BN184" t="inlineStr">
        <is>
          <t>All-in-drawn (AISD) spread over LIBOR (basis points)</t>
        </is>
      </c>
      <c r="BO184" t="inlineStr">
        <is>
          <t>update</t>
        </is>
      </c>
      <c r="BP184" t="inlineStr">
        <is>
          <t>Attig et al (2025)</t>
        </is>
      </c>
      <c r="BQ184" t="inlineStr">
        <is>
          <t>computed</t>
        </is>
      </c>
      <c r="BT184" t="n">
        <v>0</v>
      </c>
      <c r="BU184" t="inlineStr">
        <is>
          <t>staging_Attig_et_al_2025.csv</t>
        </is>
      </c>
      <c r="BW184" t="n">
        <v>2005</v>
      </c>
      <c r="BX184" t="n">
        <v>2016</v>
      </c>
      <c r="BY184" t="inlineStr">
        <is>
          <t>United States</t>
        </is>
      </c>
      <c r="BZ184" t="n">
        <v>2010.5</v>
      </c>
      <c r="CA184" t="n">
        <v>0.08333333333333333</v>
      </c>
      <c r="CB184" t="n">
        <v>0</v>
      </c>
      <c r="CC184" t="n">
        <v>1</v>
      </c>
      <c r="CD184" t="n">
        <v>0.1013942224997816</v>
      </c>
      <c r="CE184" t="n">
        <v>1</v>
      </c>
    </row>
    <row r="185">
      <c r="A185" t="inlineStr">
        <is>
          <t>Attig et al (2025)</t>
        </is>
      </c>
      <c r="B185" t="n">
        <v>1490</v>
      </c>
      <c r="C185" t="n">
        <v>0.03159315624700092</v>
      </c>
      <c r="D185" t="n">
        <v>4456</v>
      </c>
      <c r="E185">
        <f>IF(ISNUMBER($BA185),$BA185,IF(AND(ISNUMBER($D185),ISNUMBER($BW185),ISNUMBER($BX185)),$D185*($BX185-$BW185+1),""))</f>
        <v>4456.0</v>
      </c>
      <c r="H185" t="inlineStr">
        <is>
          <t>partial</t>
        </is>
      </c>
      <c r="I185" t="inlineStr">
        <is>
          <t>T-Statistic available</t>
        </is>
      </c>
      <c r="J185">
        <f>IF($BW185&lt;&gt;"",$BW185,"")</f>
        <v>2005.0</v>
      </c>
      <c r="K185">
        <f>IF($BX185&lt;&gt;"",$BX185,"")</f>
        <v>2016.0</v>
      </c>
      <c r="L185">
        <f>IF(AND(ISNUMBER($BW185),ISNUMBER($BX185)),($BW185+$BX185)/2,"")</f>
        <v>2010.5</v>
      </c>
      <c r="M185">
        <f>IF($L185&lt;&gt;"",$L185,"")</f>
        <v>2010.5</v>
      </c>
      <c r="N185">
        <f>IF(AND(ISNUMBER($BW185),ISNUMBER($BX185)),MIN(1,MAX(0,($BX185-2016+1)/($BX185-$BW185+1))),"")</f>
        <v>0.08333333333333333</v>
      </c>
      <c r="O185">
        <f>IF(AND(ISNUMBER($BW185),ISNUMBER($BX185)),MIN(1,MAX(0,($BX185-2017+1)/($BX185-$BW185+1))),"")</f>
        <v>0.0</v>
      </c>
      <c r="P185">
        <f>IF(AND(ISNUMBER($BW185),ISNUMBER($BX185)),MIN(1,MAX(0,($BX185-2018+1)/($BX185-$BW185+1))),"")</f>
        <v>0.0</v>
      </c>
      <c r="Q185">
        <f>IF(AND(ISNUMBER($BW185),ISNUMBER($BX185)),MIN(1,MAX(0,($BX185-2019+1)/($BX185-$BW185+1))),"")</f>
        <v>0.0</v>
      </c>
      <c r="R185">
        <f>IF(AND(ISNUMBER($BW185),ISNUMBER($BX185)),MIN(1,MAX(0,($BX185-2016+1)/($BX185-$BW185+1))),"")</f>
        <v>0.08333333333333333</v>
      </c>
      <c r="S185">
        <f>IF($L185&lt;&gt;"",IF($L185&gt;=2015.5,1,0),"")</f>
        <v>0.0</v>
      </c>
      <c r="T185">
        <f>IF($L185&lt;&gt;"",IF($L185&gt;=2016,1,0),"")</f>
        <v>0.0</v>
      </c>
      <c r="U185">
        <f>IF(ISNUMBER($BX185),IF($BX185&gt;=2016,1,0),"")</f>
        <v>1.0</v>
      </c>
      <c r="V185">
        <f>IF(ISNUMBER($BW185),IF($BW185&gt;=2016,1,0),"")</f>
        <v>0.0</v>
      </c>
      <c r="W185" t="str">
        <f>IF(AND(ISNUMBER($BW185),ISNUMBER($BX185)),IF($BW185&gt;=2016,"post-only",IF($BX185&lt;2016,"pre-only","mixed")),"")</f>
        <v>mixed</v>
      </c>
      <c r="X185">
        <f>IF(AND(ISNUMBER($BW185),ISNUMBER($BX185)),MIN(1,MAX(0,($BX185-2017+1)/($BX185-$BW185+1))),"")</f>
        <v>0.0</v>
      </c>
      <c r="Y185">
        <f>IF(AND(ISNUMBER($BW185),ISNUMBER($BX185)),MIN(1,MAX(0,($BX185-2018+1)/($BX185-$BW185+1))),"")</f>
        <v>0.0</v>
      </c>
      <c r="Z185">
        <f>IF(AND(ISNUMBER($BW185),ISNUMBER($BX185)),MIN(1,MAX(0,($BX185-2019+1)/($BX185-$BW185+1))),"")</f>
        <v>0.0</v>
      </c>
      <c r="AA185">
        <f>IF(ISNUMBER($BX185),IF($BX185&gt;=2017,1,0),"")</f>
        <v>0.0</v>
      </c>
      <c r="AB185">
        <f>IF(ISNUMBER($BX185),IF($BX185&gt;=2018,1,0),"")</f>
        <v>0.0</v>
      </c>
      <c r="AC185">
        <f>IF(ISNUMBER($BX185),IF($BX185&gt;=2019,1,0),"")</f>
        <v>0.0</v>
      </c>
      <c r="AD185">
        <f>IF($L185&lt;&gt;"",IF($L185&gt;2013,1,0),"")</f>
        <v>0.0</v>
      </c>
      <c r="AE185">
        <f>IF($L185&lt;&gt;"",1+IF($L185&gt;2011,1,0)+IF($L185&gt;2014,1,0),"")</f>
        <v>1.0</v>
      </c>
      <c r="AF185" t="inlineStr">
        <is>
          <t>loan (interest rate)</t>
        </is>
      </c>
      <c r="AG185" t="inlineStr">
        <is>
          <t>disclosure</t>
        </is>
      </c>
      <c r="AH185" t="inlineStr">
        <is>
          <t>non-sensitive</t>
        </is>
      </c>
      <c r="AI185" t="inlineStr">
        <is>
          <t>without ETS/CT</t>
        </is>
      </c>
      <c r="AJ185" t="inlineStr">
        <is>
          <t>without ETS/CT</t>
        </is>
      </c>
      <c r="AK185" t="str">
        <f>IF(AND($CF185&lt;&gt;"",IFERROR(INDEX(subsample_country_map!$B:$B,MATCH($CF185,subsample_country_map!$A:$A,0)),"")&lt;&gt;""),INDEX(subsample_country_map!$B:$B,MATCH($CF185,subsample_country_map!$A:$A,0)),INDEX(lookup!$AA:$AA,MATCH($A185,lookup!$A:$A,0)))</f>
        <v>1_US</v>
      </c>
      <c r="AL185" t="str">
        <f>IF(AND($CF185&lt;&gt;"",IFERROR(INDEX(subsample_country_map!$C:$C,MATCH($CF185,subsample_country_map!$A:$A,0)),"")&lt;&gt;""),INDEX(subsample_country_map!$C:$C,MATCH($CF185,subsample_country_map!$A:$A,0)),INDEX(lookup!$AB:$AB,MATCH($A185,lookup!$A:$A,0)))</f>
        <v>1_developed</v>
      </c>
      <c r="AM185" t="str">
        <f>IF(AND($CF185&lt;&gt;"",IFERROR(INDEX(subsample_country_map!$D:$D,MATCH($CF185,subsample_country_map!$A:$A,0)),"")&lt;&gt;""),INDEX(subsample_country_map!$D:$D,MATCH($CF185,subsample_country_map!$A:$A,0)),INDEX(lookup!$AC:$AC,MATCH($A185,lookup!$A:$A,0)))</f>
        <v>1_western</v>
      </c>
      <c r="AN185" t="str">
        <f>IF(AND($CF185&lt;&gt;"",IFERROR(INDEX(subsample_country_map!$E:$E,MATCH($CF185,subsample_country_map!$A:$A,0)),"")&lt;&gt;""),INDEX(subsample_country_map!$E:$E,MATCH($CF185,subsample_country_map!$A:$A,0)),INDEX(lookup!$AD:$AD,MATCH($A185,lookup!$A:$A,0)))</f>
        <v>1_common law</v>
      </c>
      <c r="AO185" t="str">
        <f>INDEX(lookup!$Y:$Y,MATCH($A185,lookup!$A:$A,0))</f>
        <v>0_published</v>
      </c>
      <c r="AP185" t="str">
        <f>INDEX(lookup!$Z:$Z,MATCH($A185,lookup!$A:$A,0))</f>
        <v>1_VHB high</v>
      </c>
      <c r="AQ185" t="str">
        <f>INDEX(lookup!$W:$W,MATCH($A185,lookup!$A:$A,0))</f>
        <v>3_mgmt</v>
      </c>
      <c r="AS185" t="inlineStr">
        <is>
          <t>staging</t>
        </is>
      </c>
      <c r="AT185" t="inlineStr">
        <is>
          <t>good-CER</t>
        </is>
      </c>
      <c r="AU185" t="inlineStr">
        <is>
          <t>cost</t>
        </is>
      </c>
      <c r="AV185" t="inlineStr">
        <is>
          <t>32.188</t>
        </is>
      </c>
      <c r="AX185" t="inlineStr">
        <is>
          <t>2.11</t>
        </is>
      </c>
      <c r="BA185" t="n">
        <v>4456</v>
      </c>
      <c r="BB185" t="inlineStr">
        <is>
          <t>0</t>
        </is>
      </c>
      <c r="BC185" t="inlineStr">
        <is>
          <t>FE</t>
        </is>
      </c>
      <c r="BD185" t="inlineStr">
        <is>
          <t>industry</t>
        </is>
      </c>
      <c r="BE185" t="inlineStr">
        <is>
          <t>none</t>
        </is>
      </c>
      <c r="BI185" t="inlineStr">
        <is>
          <t>Table 4</t>
        </is>
      </c>
      <c r="BJ185" t="inlineStr">
        <is>
          <t>col 7</t>
        </is>
      </c>
      <c r="BK185" t="inlineStr">
        <is>
          <t>215</t>
        </is>
      </c>
      <c r="BL185" t="inlineStr">
        <is>
          <t>ADR 32.188** [2.11]</t>
        </is>
      </c>
      <c r="BM185" t="inlineStr">
        <is>
          <t>ADR</t>
        </is>
      </c>
      <c r="BN185" t="inlineStr">
        <is>
          <t>All-in-drawn (AISD) spread over LIBOR (basis points)</t>
        </is>
      </c>
      <c r="BO185" t="inlineStr">
        <is>
          <t>update</t>
        </is>
      </c>
      <c r="BP185" t="inlineStr">
        <is>
          <t>Attig et al (2025)</t>
        </is>
      </c>
      <c r="BQ185" t="inlineStr">
        <is>
          <t>computed</t>
        </is>
      </c>
      <c r="BT185" t="n">
        <v>0</v>
      </c>
      <c r="BU185" t="inlineStr">
        <is>
          <t>staging_Attig_et_al_2025.csv</t>
        </is>
      </c>
      <c r="BW185" t="n">
        <v>2005</v>
      </c>
      <c r="BX185" t="n">
        <v>2016</v>
      </c>
      <c r="BY185" t="inlineStr">
        <is>
          <t>United States</t>
        </is>
      </c>
      <c r="BZ185" t="n">
        <v>2010.5</v>
      </c>
      <c r="CA185" t="n">
        <v>0.08333333333333333</v>
      </c>
      <c r="CB185" t="n">
        <v>0</v>
      </c>
      <c r="CC185" t="n">
        <v>1</v>
      </c>
      <c r="CD185" t="n">
        <v>0.03160367387939809</v>
      </c>
      <c r="CE185" t="n">
        <v>1</v>
      </c>
    </row>
    <row r="186">
      <c r="A186" t="inlineStr">
        <is>
          <t>Attig et al (2025)</t>
        </is>
      </c>
      <c r="B186" t="n">
        <v>1491</v>
      </c>
      <c r="C186" t="n">
        <v>0.06190049402069281</v>
      </c>
      <c r="D186" t="n">
        <v>4456</v>
      </c>
      <c r="E186">
        <f>IF(ISNUMBER($BA186),$BA186,IF(AND(ISNUMBER($D186),ISNUMBER($BW186),ISNUMBER($BX186)),$D186*($BX186-$BW186+1),""))</f>
        <v>4456.0</v>
      </c>
      <c r="H186" t="inlineStr">
        <is>
          <t>partial</t>
        </is>
      </c>
      <c r="I186" t="inlineStr">
        <is>
          <t>T-Statistic available</t>
        </is>
      </c>
      <c r="J186">
        <f>IF($BW186&lt;&gt;"",$BW186,"")</f>
        <v>2005.0</v>
      </c>
      <c r="K186">
        <f>IF($BX186&lt;&gt;"",$BX186,"")</f>
        <v>2016.0</v>
      </c>
      <c r="L186">
        <f>IF(AND(ISNUMBER($BW186),ISNUMBER($BX186)),($BW186+$BX186)/2,"")</f>
        <v>2010.5</v>
      </c>
      <c r="M186">
        <f>IF($L186&lt;&gt;"",$L186,"")</f>
        <v>2010.5</v>
      </c>
      <c r="N186">
        <f>IF(AND(ISNUMBER($BW186),ISNUMBER($BX186)),MIN(1,MAX(0,($BX186-2016+1)/($BX186-$BW186+1))),"")</f>
        <v>0.08333333333333333</v>
      </c>
      <c r="O186">
        <f>IF(AND(ISNUMBER($BW186),ISNUMBER($BX186)),MIN(1,MAX(0,($BX186-2017+1)/($BX186-$BW186+1))),"")</f>
        <v>0.0</v>
      </c>
      <c r="P186">
        <f>IF(AND(ISNUMBER($BW186),ISNUMBER($BX186)),MIN(1,MAX(0,($BX186-2018+1)/($BX186-$BW186+1))),"")</f>
        <v>0.0</v>
      </c>
      <c r="Q186">
        <f>IF(AND(ISNUMBER($BW186),ISNUMBER($BX186)),MIN(1,MAX(0,($BX186-2019+1)/($BX186-$BW186+1))),"")</f>
        <v>0.0</v>
      </c>
      <c r="R186">
        <f>IF(AND(ISNUMBER($BW186),ISNUMBER($BX186)),MIN(1,MAX(0,($BX186-2016+1)/($BX186-$BW186+1))),"")</f>
        <v>0.08333333333333333</v>
      </c>
      <c r="S186">
        <f>IF($L186&lt;&gt;"",IF($L186&gt;=2015.5,1,0),"")</f>
        <v>0.0</v>
      </c>
      <c r="T186">
        <f>IF($L186&lt;&gt;"",IF($L186&gt;=2016,1,0),"")</f>
        <v>0.0</v>
      </c>
      <c r="U186">
        <f>IF(ISNUMBER($BX186),IF($BX186&gt;=2016,1,0),"")</f>
        <v>1.0</v>
      </c>
      <c r="V186">
        <f>IF(ISNUMBER($BW186),IF($BW186&gt;=2016,1,0),"")</f>
        <v>0.0</v>
      </c>
      <c r="W186" t="str">
        <f>IF(AND(ISNUMBER($BW186),ISNUMBER($BX186)),IF($BW186&gt;=2016,"post-only",IF($BX186&lt;2016,"pre-only","mixed")),"")</f>
        <v>mixed</v>
      </c>
      <c r="X186">
        <f>IF(AND(ISNUMBER($BW186),ISNUMBER($BX186)),MIN(1,MAX(0,($BX186-2017+1)/($BX186-$BW186+1))),"")</f>
        <v>0.0</v>
      </c>
      <c r="Y186">
        <f>IF(AND(ISNUMBER($BW186),ISNUMBER($BX186)),MIN(1,MAX(0,($BX186-2018+1)/($BX186-$BW186+1))),"")</f>
        <v>0.0</v>
      </c>
      <c r="Z186">
        <f>IF(AND(ISNUMBER($BW186),ISNUMBER($BX186)),MIN(1,MAX(0,($BX186-2019+1)/($BX186-$BW186+1))),"")</f>
        <v>0.0</v>
      </c>
      <c r="AA186">
        <f>IF(ISNUMBER($BX186),IF($BX186&gt;=2017,1,0),"")</f>
        <v>0.0</v>
      </c>
      <c r="AB186">
        <f>IF(ISNUMBER($BX186),IF($BX186&gt;=2018,1,0),"")</f>
        <v>0.0</v>
      </c>
      <c r="AC186">
        <f>IF(ISNUMBER($BX186),IF($BX186&gt;=2019,1,0),"")</f>
        <v>0.0</v>
      </c>
      <c r="AD186">
        <f>IF($L186&lt;&gt;"",IF($L186&gt;2013,1,0),"")</f>
        <v>0.0</v>
      </c>
      <c r="AE186">
        <f>IF($L186&lt;&gt;"",1+IF($L186&gt;2011,1,0)+IF($L186&gt;2014,1,0),"")</f>
        <v>1.0</v>
      </c>
      <c r="AF186" t="inlineStr">
        <is>
          <t>loan (interest rate)</t>
        </is>
      </c>
      <c r="AG186" t="inlineStr">
        <is>
          <t>disclosure</t>
        </is>
      </c>
      <c r="AH186" t="inlineStr">
        <is>
          <t>non-sensitive</t>
        </is>
      </c>
      <c r="AI186" t="inlineStr">
        <is>
          <t>without ETS/CT</t>
        </is>
      </c>
      <c r="AJ186" t="inlineStr">
        <is>
          <t>without ETS/CT</t>
        </is>
      </c>
      <c r="AK186" t="str">
        <f>IF(AND($CF186&lt;&gt;"",IFERROR(INDEX(subsample_country_map!$B:$B,MATCH($CF186,subsample_country_map!$A:$A,0)),"")&lt;&gt;""),INDEX(subsample_country_map!$B:$B,MATCH($CF186,subsample_country_map!$A:$A,0)),INDEX(lookup!$AA:$AA,MATCH($A186,lookup!$A:$A,0)))</f>
        <v>1_US</v>
      </c>
      <c r="AL186" t="str">
        <f>IF(AND($CF186&lt;&gt;"",IFERROR(INDEX(subsample_country_map!$C:$C,MATCH($CF186,subsample_country_map!$A:$A,0)),"")&lt;&gt;""),INDEX(subsample_country_map!$C:$C,MATCH($CF186,subsample_country_map!$A:$A,0)),INDEX(lookup!$AB:$AB,MATCH($A186,lookup!$A:$A,0)))</f>
        <v>1_developed</v>
      </c>
      <c r="AM186" t="str">
        <f>IF(AND($CF186&lt;&gt;"",IFERROR(INDEX(subsample_country_map!$D:$D,MATCH($CF186,subsample_country_map!$A:$A,0)),"")&lt;&gt;""),INDEX(subsample_country_map!$D:$D,MATCH($CF186,subsample_country_map!$A:$A,0)),INDEX(lookup!$AC:$AC,MATCH($A186,lookup!$A:$A,0)))</f>
        <v>1_western</v>
      </c>
      <c r="AN186" t="str">
        <f>IF(AND($CF186&lt;&gt;"",IFERROR(INDEX(subsample_country_map!$E:$E,MATCH($CF186,subsample_country_map!$A:$A,0)),"")&lt;&gt;""),INDEX(subsample_country_map!$E:$E,MATCH($CF186,subsample_country_map!$A:$A,0)),INDEX(lookup!$AD:$AD,MATCH($A186,lookup!$A:$A,0)))</f>
        <v>1_common law</v>
      </c>
      <c r="AO186" t="str">
        <f>INDEX(lookup!$Y:$Y,MATCH($A186,lookup!$A:$A,0))</f>
        <v>0_published</v>
      </c>
      <c r="AP186" t="str">
        <f>INDEX(lookup!$Z:$Z,MATCH($A186,lookup!$A:$A,0))</f>
        <v>1_VHB high</v>
      </c>
      <c r="AQ186" t="str">
        <f>INDEX(lookup!$W:$W,MATCH($A186,lookup!$A:$A,0))</f>
        <v>3_mgmt</v>
      </c>
      <c r="AS186" t="inlineStr">
        <is>
          <t>staging</t>
        </is>
      </c>
      <c r="AT186" t="inlineStr">
        <is>
          <t>good-CER</t>
        </is>
      </c>
      <c r="AU186" t="inlineStr">
        <is>
          <t>cost</t>
        </is>
      </c>
      <c r="AV186" t="inlineStr">
        <is>
          <t>53.586</t>
        </is>
      </c>
      <c r="AX186" t="inlineStr">
        <is>
          <t>4.14</t>
        </is>
      </c>
      <c r="BA186" t="n">
        <v>4456</v>
      </c>
      <c r="BB186" t="inlineStr">
        <is>
          <t>0</t>
        </is>
      </c>
      <c r="BC186" t="inlineStr">
        <is>
          <t>FE</t>
        </is>
      </c>
      <c r="BD186" t="inlineStr">
        <is>
          <t>industry</t>
        </is>
      </c>
      <c r="BE186" t="inlineStr">
        <is>
          <t>none</t>
        </is>
      </c>
      <c r="BI186" t="inlineStr">
        <is>
          <t>Table 4</t>
        </is>
      </c>
      <c r="BJ186" t="inlineStr">
        <is>
          <t>col 7</t>
        </is>
      </c>
      <c r="BK186" t="inlineStr">
        <is>
          <t>215</t>
        </is>
      </c>
      <c r="BL186" t="inlineStr">
        <is>
          <t>WDR 53.586*** [4.14]</t>
        </is>
      </c>
      <c r="BM186" t="inlineStr">
        <is>
          <t>WDR</t>
        </is>
      </c>
      <c r="BN186" t="inlineStr">
        <is>
          <t>All-in-drawn (AISD) spread over LIBOR (basis points)</t>
        </is>
      </c>
      <c r="BO186" t="inlineStr">
        <is>
          <t>update</t>
        </is>
      </c>
      <c r="BP186" t="inlineStr">
        <is>
          <t>Attig et al (2025)</t>
        </is>
      </c>
      <c r="BQ186" t="inlineStr">
        <is>
          <t>computed</t>
        </is>
      </c>
      <c r="BT186" t="n">
        <v>0</v>
      </c>
      <c r="BU186" t="inlineStr">
        <is>
          <t>staging_Attig_et_al_2025.csv</t>
        </is>
      </c>
      <c r="BW186" t="n">
        <v>2005</v>
      </c>
      <c r="BX186" t="n">
        <v>2016</v>
      </c>
      <c r="BY186" t="inlineStr">
        <is>
          <t>United States</t>
        </is>
      </c>
      <c r="BZ186" t="n">
        <v>2010.5</v>
      </c>
      <c r="CA186" t="n">
        <v>0.08333333333333333</v>
      </c>
      <c r="CB186" t="n">
        <v>0</v>
      </c>
      <c r="CC186" t="n">
        <v>1</v>
      </c>
      <c r="CD186" t="n">
        <v>0.06197973705983068</v>
      </c>
      <c r="CE186" t="n">
        <v>1</v>
      </c>
    </row>
    <row r="187">
      <c r="A187" t="inlineStr">
        <is>
          <t>Attig et al (2025)</t>
        </is>
      </c>
      <c r="B187" t="n">
        <v>1492</v>
      </c>
      <c r="C187" t="n">
        <v>-0.06740855291484804</v>
      </c>
      <c r="D187" t="n">
        <v>4456</v>
      </c>
      <c r="E187">
        <f>IF(ISNUMBER($BA187),$BA187,IF(AND(ISNUMBER($D187),ISNUMBER($BW187),ISNUMBER($BX187)),$D187*($BX187-$BW187+1),""))</f>
        <v>4456.0</v>
      </c>
      <c r="H187" t="inlineStr">
        <is>
          <t>partial</t>
        </is>
      </c>
      <c r="I187" t="inlineStr">
        <is>
          <t>T-Statistic available</t>
        </is>
      </c>
      <c r="J187">
        <f>IF($BW187&lt;&gt;"",$BW187,"")</f>
        <v>2005.0</v>
      </c>
      <c r="K187">
        <f>IF($BX187&lt;&gt;"",$BX187,"")</f>
        <v>2016.0</v>
      </c>
      <c r="L187">
        <f>IF(AND(ISNUMBER($BW187),ISNUMBER($BX187)),($BW187+$BX187)/2,"")</f>
        <v>2010.5</v>
      </c>
      <c r="M187">
        <f>IF($L187&lt;&gt;"",$L187,"")</f>
        <v>2010.5</v>
      </c>
      <c r="N187">
        <f>IF(AND(ISNUMBER($BW187),ISNUMBER($BX187)),MIN(1,MAX(0,($BX187-2016+1)/($BX187-$BW187+1))),"")</f>
        <v>0.08333333333333333</v>
      </c>
      <c r="O187">
        <f>IF(AND(ISNUMBER($BW187),ISNUMBER($BX187)),MIN(1,MAX(0,($BX187-2017+1)/($BX187-$BW187+1))),"")</f>
        <v>0.0</v>
      </c>
      <c r="P187">
        <f>IF(AND(ISNUMBER($BW187),ISNUMBER($BX187)),MIN(1,MAX(0,($BX187-2018+1)/($BX187-$BW187+1))),"")</f>
        <v>0.0</v>
      </c>
      <c r="Q187">
        <f>IF(AND(ISNUMBER($BW187),ISNUMBER($BX187)),MIN(1,MAX(0,($BX187-2019+1)/($BX187-$BW187+1))),"")</f>
        <v>0.0</v>
      </c>
      <c r="R187">
        <f>IF(AND(ISNUMBER($BW187),ISNUMBER($BX187)),MIN(1,MAX(0,($BX187-2016+1)/($BX187-$BW187+1))),"")</f>
        <v>0.08333333333333333</v>
      </c>
      <c r="S187">
        <f>IF($L187&lt;&gt;"",IF($L187&gt;=2015.5,1,0),"")</f>
        <v>0.0</v>
      </c>
      <c r="T187">
        <f>IF($L187&lt;&gt;"",IF($L187&gt;=2016,1,0),"")</f>
        <v>0.0</v>
      </c>
      <c r="U187">
        <f>IF(ISNUMBER($BX187),IF($BX187&gt;=2016,1,0),"")</f>
        <v>1.0</v>
      </c>
      <c r="V187">
        <f>IF(ISNUMBER($BW187),IF($BW187&gt;=2016,1,0),"")</f>
        <v>0.0</v>
      </c>
      <c r="W187" t="str">
        <f>IF(AND(ISNUMBER($BW187),ISNUMBER($BX187)),IF($BW187&gt;=2016,"post-only",IF($BX187&lt;2016,"pre-only","mixed")),"")</f>
        <v>mixed</v>
      </c>
      <c r="X187">
        <f>IF(AND(ISNUMBER($BW187),ISNUMBER($BX187)),MIN(1,MAX(0,($BX187-2017+1)/($BX187-$BW187+1))),"")</f>
        <v>0.0</v>
      </c>
      <c r="Y187">
        <f>IF(AND(ISNUMBER($BW187),ISNUMBER($BX187)),MIN(1,MAX(0,($BX187-2018+1)/($BX187-$BW187+1))),"")</f>
        <v>0.0</v>
      </c>
      <c r="Z187">
        <f>IF(AND(ISNUMBER($BW187),ISNUMBER($BX187)),MIN(1,MAX(0,($BX187-2019+1)/($BX187-$BW187+1))),"")</f>
        <v>0.0</v>
      </c>
      <c r="AA187">
        <f>IF(ISNUMBER($BX187),IF($BX187&gt;=2017,1,0),"")</f>
        <v>0.0</v>
      </c>
      <c r="AB187">
        <f>IF(ISNUMBER($BX187),IF($BX187&gt;=2018,1,0),"")</f>
        <v>0.0</v>
      </c>
      <c r="AC187">
        <f>IF(ISNUMBER($BX187),IF($BX187&gt;=2019,1,0),"")</f>
        <v>0.0</v>
      </c>
      <c r="AD187">
        <f>IF($L187&lt;&gt;"",IF($L187&gt;2013,1,0),"")</f>
        <v>0.0</v>
      </c>
      <c r="AE187">
        <f>IF($L187&lt;&gt;"",1+IF($L187&gt;2011,1,0)+IF($L187&gt;2014,1,0),"")</f>
        <v>1.0</v>
      </c>
      <c r="AF187" t="inlineStr">
        <is>
          <t>loan (interest rate)</t>
        </is>
      </c>
      <c r="AG187" t="inlineStr">
        <is>
          <t>disclosure</t>
        </is>
      </c>
      <c r="AH187" t="inlineStr">
        <is>
          <t>non-sensitive</t>
        </is>
      </c>
      <c r="AI187" t="inlineStr">
        <is>
          <t>without ETS/CT</t>
        </is>
      </c>
      <c r="AJ187" t="inlineStr">
        <is>
          <t>without ETS/CT</t>
        </is>
      </c>
      <c r="AK187" t="str">
        <f>IF(AND($CF187&lt;&gt;"",IFERROR(INDEX(subsample_country_map!$B:$B,MATCH($CF187,subsample_country_map!$A:$A,0)),"")&lt;&gt;""),INDEX(subsample_country_map!$B:$B,MATCH($CF187,subsample_country_map!$A:$A,0)),INDEX(lookup!$AA:$AA,MATCH($A187,lookup!$A:$A,0)))</f>
        <v>1_US</v>
      </c>
      <c r="AL187" t="str">
        <f>IF(AND($CF187&lt;&gt;"",IFERROR(INDEX(subsample_country_map!$C:$C,MATCH($CF187,subsample_country_map!$A:$A,0)),"")&lt;&gt;""),INDEX(subsample_country_map!$C:$C,MATCH($CF187,subsample_country_map!$A:$A,0)),INDEX(lookup!$AB:$AB,MATCH($A187,lookup!$A:$A,0)))</f>
        <v>1_developed</v>
      </c>
      <c r="AM187" t="str">
        <f>IF(AND($CF187&lt;&gt;"",IFERROR(INDEX(subsample_country_map!$D:$D,MATCH($CF187,subsample_country_map!$A:$A,0)),"")&lt;&gt;""),INDEX(subsample_country_map!$D:$D,MATCH($CF187,subsample_country_map!$A:$A,0)),INDEX(lookup!$AC:$AC,MATCH($A187,lookup!$A:$A,0)))</f>
        <v>1_western</v>
      </c>
      <c r="AN187" t="str">
        <f>IF(AND($CF187&lt;&gt;"",IFERROR(INDEX(subsample_country_map!$E:$E,MATCH($CF187,subsample_country_map!$A:$A,0)),"")&lt;&gt;""),INDEX(subsample_country_map!$E:$E,MATCH($CF187,subsample_country_map!$A:$A,0)),INDEX(lookup!$AD:$AD,MATCH($A187,lookup!$A:$A,0)))</f>
        <v>1_common law</v>
      </c>
      <c r="AO187" t="str">
        <f>INDEX(lookup!$Y:$Y,MATCH($A187,lookup!$A:$A,0))</f>
        <v>0_published</v>
      </c>
      <c r="AP187" t="str">
        <f>INDEX(lookup!$Z:$Z,MATCH($A187,lookup!$A:$A,0))</f>
        <v>1_VHB high</v>
      </c>
      <c r="AQ187" t="str">
        <f>INDEX(lookup!$W:$W,MATCH($A187,lookup!$A:$A,0))</f>
        <v>3_mgmt</v>
      </c>
      <c r="AS187" t="inlineStr">
        <is>
          <t>staging</t>
        </is>
      </c>
      <c r="AT187" t="inlineStr">
        <is>
          <t>bad-CER</t>
        </is>
      </c>
      <c r="AU187" t="inlineStr">
        <is>
          <t>cost</t>
        </is>
      </c>
      <c r="AV187" t="inlineStr">
        <is>
          <t>15.540</t>
        </is>
      </c>
      <c r="AX187" t="inlineStr">
        <is>
          <t>4.51</t>
        </is>
      </c>
      <c r="BA187" t="n">
        <v>4456</v>
      </c>
      <c r="BB187" t="inlineStr">
        <is>
          <t>0</t>
        </is>
      </c>
      <c r="BC187" t="inlineStr">
        <is>
          <t>FE</t>
        </is>
      </c>
      <c r="BD187" t="inlineStr">
        <is>
          <t>industry</t>
        </is>
      </c>
      <c r="BE187" t="inlineStr">
        <is>
          <t>none</t>
        </is>
      </c>
      <c r="BI187" t="inlineStr">
        <is>
          <t>Table 5</t>
        </is>
      </c>
      <c r="BJ187" t="inlineStr">
        <is>
          <t>col 1</t>
        </is>
      </c>
      <c r="BK187" t="inlineStr">
        <is>
          <t>216</t>
        </is>
      </c>
      <c r="BL187" t="inlineStr">
        <is>
          <t>Greenwashing 15.540*** [4.51]</t>
        </is>
      </c>
      <c r="BM187" t="inlineStr">
        <is>
          <t>Greenwashing</t>
        </is>
      </c>
      <c r="BN187" t="inlineStr">
        <is>
          <t>All-in-drawn (AISD) spread over LIBOR (basis points)</t>
        </is>
      </c>
      <c r="BO187" t="inlineStr">
        <is>
          <t>update</t>
        </is>
      </c>
      <c r="BP187" t="inlineStr">
        <is>
          <t>Attig et al (2025)</t>
        </is>
      </c>
      <c r="BQ187" t="inlineStr">
        <is>
          <t>computed</t>
        </is>
      </c>
      <c r="BT187" t="n">
        <v>0</v>
      </c>
      <c r="BU187" t="inlineStr">
        <is>
          <t>staging_Attig_et_al_2025.csv</t>
        </is>
      </c>
      <c r="BW187" t="n">
        <v>2005</v>
      </c>
      <c r="BX187" t="n">
        <v>2016</v>
      </c>
      <c r="BY187" t="inlineStr">
        <is>
          <t>United States</t>
        </is>
      </c>
      <c r="BZ187" t="n">
        <v>2010.5</v>
      </c>
      <c r="CA187" t="n">
        <v>0.08333333333333333</v>
      </c>
      <c r="CB187" t="n">
        <v>0</v>
      </c>
      <c r="CC187" t="n">
        <v>1</v>
      </c>
      <c r="CD187" t="n">
        <v>-0.06751093171378442</v>
      </c>
      <c r="CE187" t="n">
        <v>1</v>
      </c>
    </row>
    <row r="188">
      <c r="A188" t="inlineStr">
        <is>
          <t>Attig et al (2025)</t>
        </is>
      </c>
      <c r="B188" t="n">
        <v>1493</v>
      </c>
      <c r="C188" t="n">
        <v>-0.03847148092029955</v>
      </c>
      <c r="D188" t="n">
        <v>4456</v>
      </c>
      <c r="E188">
        <f>IF(ISNUMBER($BA188),$BA188,IF(AND(ISNUMBER($D188),ISNUMBER($BW188),ISNUMBER($BX188)),$D188*($BX188-$BW188+1),""))</f>
        <v>4456.0</v>
      </c>
      <c r="H188" t="inlineStr">
        <is>
          <t>partial</t>
        </is>
      </c>
      <c r="I188" t="inlineStr">
        <is>
          <t>T-Statistic available</t>
        </is>
      </c>
      <c r="J188">
        <f>IF($BW188&lt;&gt;"",$BW188,"")</f>
        <v>2005.0</v>
      </c>
      <c r="K188">
        <f>IF($BX188&lt;&gt;"",$BX188,"")</f>
        <v>2016.0</v>
      </c>
      <c r="L188">
        <f>IF(AND(ISNUMBER($BW188),ISNUMBER($BX188)),($BW188+$BX188)/2,"")</f>
        <v>2010.5</v>
      </c>
      <c r="M188">
        <f>IF($L188&lt;&gt;"",$L188,"")</f>
        <v>2010.5</v>
      </c>
      <c r="N188">
        <f>IF(AND(ISNUMBER($BW188),ISNUMBER($BX188)),MIN(1,MAX(0,($BX188-2016+1)/($BX188-$BW188+1))),"")</f>
        <v>0.08333333333333333</v>
      </c>
      <c r="O188">
        <f>IF(AND(ISNUMBER($BW188),ISNUMBER($BX188)),MIN(1,MAX(0,($BX188-2017+1)/($BX188-$BW188+1))),"")</f>
        <v>0.0</v>
      </c>
      <c r="P188">
        <f>IF(AND(ISNUMBER($BW188),ISNUMBER($BX188)),MIN(1,MAX(0,($BX188-2018+1)/($BX188-$BW188+1))),"")</f>
        <v>0.0</v>
      </c>
      <c r="Q188">
        <f>IF(AND(ISNUMBER($BW188),ISNUMBER($BX188)),MIN(1,MAX(0,($BX188-2019+1)/($BX188-$BW188+1))),"")</f>
        <v>0.0</v>
      </c>
      <c r="R188">
        <f>IF(AND(ISNUMBER($BW188),ISNUMBER($BX188)),MIN(1,MAX(0,($BX188-2016+1)/($BX188-$BW188+1))),"")</f>
        <v>0.08333333333333333</v>
      </c>
      <c r="S188">
        <f>IF($L188&lt;&gt;"",IF($L188&gt;=2015.5,1,0),"")</f>
        <v>0.0</v>
      </c>
      <c r="T188">
        <f>IF($L188&lt;&gt;"",IF($L188&gt;=2016,1,0),"")</f>
        <v>0.0</v>
      </c>
      <c r="U188">
        <f>IF(ISNUMBER($BX188),IF($BX188&gt;=2016,1,0),"")</f>
        <v>1.0</v>
      </c>
      <c r="V188">
        <f>IF(ISNUMBER($BW188),IF($BW188&gt;=2016,1,0),"")</f>
        <v>0.0</v>
      </c>
      <c r="W188" t="str">
        <f>IF(AND(ISNUMBER($BW188),ISNUMBER($BX188)),IF($BW188&gt;=2016,"post-only",IF($BX188&lt;2016,"pre-only","mixed")),"")</f>
        <v>mixed</v>
      </c>
      <c r="X188">
        <f>IF(AND(ISNUMBER($BW188),ISNUMBER($BX188)),MIN(1,MAX(0,($BX188-2017+1)/($BX188-$BW188+1))),"")</f>
        <v>0.0</v>
      </c>
      <c r="Y188">
        <f>IF(AND(ISNUMBER($BW188),ISNUMBER($BX188)),MIN(1,MAX(0,($BX188-2018+1)/($BX188-$BW188+1))),"")</f>
        <v>0.0</v>
      </c>
      <c r="Z188">
        <f>IF(AND(ISNUMBER($BW188),ISNUMBER($BX188)),MIN(1,MAX(0,($BX188-2019+1)/($BX188-$BW188+1))),"")</f>
        <v>0.0</v>
      </c>
      <c r="AA188">
        <f>IF(ISNUMBER($BX188),IF($BX188&gt;=2017,1,0),"")</f>
        <v>0.0</v>
      </c>
      <c r="AB188">
        <f>IF(ISNUMBER($BX188),IF($BX188&gt;=2018,1,0),"")</f>
        <v>0.0</v>
      </c>
      <c r="AC188">
        <f>IF(ISNUMBER($BX188),IF($BX188&gt;=2019,1,0),"")</f>
        <v>0.0</v>
      </c>
      <c r="AD188">
        <f>IF($L188&lt;&gt;"",IF($L188&gt;2013,1,0),"")</f>
        <v>0.0</v>
      </c>
      <c r="AE188">
        <f>IF($L188&lt;&gt;"",1+IF($L188&gt;2011,1,0)+IF($L188&gt;2014,1,0),"")</f>
        <v>1.0</v>
      </c>
      <c r="AF188" t="inlineStr">
        <is>
          <t>loan (interest rate)</t>
        </is>
      </c>
      <c r="AG188" t="inlineStr">
        <is>
          <t>disclosure</t>
        </is>
      </c>
      <c r="AH188" t="inlineStr">
        <is>
          <t>non-sensitive</t>
        </is>
      </c>
      <c r="AI188" t="inlineStr">
        <is>
          <t>without ETS/CT</t>
        </is>
      </c>
      <c r="AJ188" t="inlineStr">
        <is>
          <t>without ETS/CT</t>
        </is>
      </c>
      <c r="AK188" t="str">
        <f>IF(AND($CF188&lt;&gt;"",IFERROR(INDEX(subsample_country_map!$B:$B,MATCH($CF188,subsample_country_map!$A:$A,0)),"")&lt;&gt;""),INDEX(subsample_country_map!$B:$B,MATCH($CF188,subsample_country_map!$A:$A,0)),INDEX(lookup!$AA:$AA,MATCH($A188,lookup!$A:$A,0)))</f>
        <v>1_US</v>
      </c>
      <c r="AL188" t="str">
        <f>IF(AND($CF188&lt;&gt;"",IFERROR(INDEX(subsample_country_map!$C:$C,MATCH($CF188,subsample_country_map!$A:$A,0)),"")&lt;&gt;""),INDEX(subsample_country_map!$C:$C,MATCH($CF188,subsample_country_map!$A:$A,0)),INDEX(lookup!$AB:$AB,MATCH($A188,lookup!$A:$A,0)))</f>
        <v>1_developed</v>
      </c>
      <c r="AM188" t="str">
        <f>IF(AND($CF188&lt;&gt;"",IFERROR(INDEX(subsample_country_map!$D:$D,MATCH($CF188,subsample_country_map!$A:$A,0)),"")&lt;&gt;""),INDEX(subsample_country_map!$D:$D,MATCH($CF188,subsample_country_map!$A:$A,0)),INDEX(lookup!$AC:$AC,MATCH($A188,lookup!$A:$A,0)))</f>
        <v>1_western</v>
      </c>
      <c r="AN188" t="str">
        <f>IF(AND($CF188&lt;&gt;"",IFERROR(INDEX(subsample_country_map!$E:$E,MATCH($CF188,subsample_country_map!$A:$A,0)),"")&lt;&gt;""),INDEX(subsample_country_map!$E:$E,MATCH($CF188,subsample_country_map!$A:$A,0)),INDEX(lookup!$AD:$AD,MATCH($A188,lookup!$A:$A,0)))</f>
        <v>1_common law</v>
      </c>
      <c r="AO188" t="str">
        <f>INDEX(lookup!$Y:$Y,MATCH($A188,lookup!$A:$A,0))</f>
        <v>0_published</v>
      </c>
      <c r="AP188" t="str">
        <f>INDEX(lookup!$Z:$Z,MATCH($A188,lookup!$A:$A,0))</f>
        <v>1_VHB high</v>
      </c>
      <c r="AQ188" t="str">
        <f>INDEX(lookup!$W:$W,MATCH($A188,lookup!$A:$A,0))</f>
        <v>3_mgmt</v>
      </c>
      <c r="AS188" t="inlineStr">
        <is>
          <t>staging</t>
        </is>
      </c>
      <c r="AT188" t="inlineStr">
        <is>
          <t>bad-CER</t>
        </is>
      </c>
      <c r="AU188" t="inlineStr">
        <is>
          <t>cost</t>
        </is>
      </c>
      <c r="AV188" t="inlineStr">
        <is>
          <t>37.229</t>
        </is>
      </c>
      <c r="AX188" t="inlineStr">
        <is>
          <t>2.57</t>
        </is>
      </c>
      <c r="BA188" t="n">
        <v>4456</v>
      </c>
      <c r="BB188" t="inlineStr">
        <is>
          <t>0</t>
        </is>
      </c>
      <c r="BC188" t="inlineStr">
        <is>
          <t>FE</t>
        </is>
      </c>
      <c r="BD188" t="inlineStr">
        <is>
          <t>industry</t>
        </is>
      </c>
      <c r="BE188" t="inlineStr">
        <is>
          <t>none</t>
        </is>
      </c>
      <c r="BI188" t="inlineStr">
        <is>
          <t>Table 5</t>
        </is>
      </c>
      <c r="BJ188" t="inlineStr">
        <is>
          <t>col 2</t>
        </is>
      </c>
      <c r="BK188" t="inlineStr">
        <is>
          <t>216</t>
        </is>
      </c>
      <c r="BL188" t="inlineStr">
        <is>
          <t>√(ADR − WDR)2 37.229*** [2.57]</t>
        </is>
      </c>
      <c r="BM188" t="inlineStr">
        <is>
          <t>√(ADR − WDR)2</t>
        </is>
      </c>
      <c r="BN188" t="inlineStr">
        <is>
          <t>All-in-drawn (AISD) spread over LIBOR (basis points)</t>
        </is>
      </c>
      <c r="BO188" t="inlineStr">
        <is>
          <t>update</t>
        </is>
      </c>
      <c r="BP188" t="inlineStr">
        <is>
          <t>Attig et al (2025)</t>
        </is>
      </c>
      <c r="BQ188" t="inlineStr">
        <is>
          <t>computed</t>
        </is>
      </c>
      <c r="BT188" t="n">
        <v>0</v>
      </c>
      <c r="BU188" t="inlineStr">
        <is>
          <t>staging_Attig_et_al_2025.csv</t>
        </is>
      </c>
      <c r="BW188" t="n">
        <v>2005</v>
      </c>
      <c r="BX188" t="n">
        <v>2016</v>
      </c>
      <c r="BY188" t="inlineStr">
        <is>
          <t>United States</t>
        </is>
      </c>
      <c r="BZ188" t="n">
        <v>2010.5</v>
      </c>
      <c r="CA188" t="n">
        <v>0.08333333333333333</v>
      </c>
      <c r="CB188" t="n">
        <v>0</v>
      </c>
      <c r="CC188" t="n">
        <v>1</v>
      </c>
      <c r="CD188" t="n">
        <v>-0.03849047776020741</v>
      </c>
      <c r="CE188" t="n">
        <v>1</v>
      </c>
    </row>
    <row r="189">
      <c r="A189" t="inlineStr">
        <is>
          <t>Attig et al (2025)</t>
        </is>
      </c>
      <c r="B189" t="n">
        <v>1494</v>
      </c>
      <c r="C189" t="n">
        <v>-0.09558556942306311</v>
      </c>
      <c r="D189" t="n">
        <v>4456</v>
      </c>
      <c r="E189">
        <f>IF(ISNUMBER($BA189),$BA189,IF(AND(ISNUMBER($D189),ISNUMBER($BW189),ISNUMBER($BX189)),$D189*($BX189-$BW189+1),""))</f>
        <v>4456.0</v>
      </c>
      <c r="H189" t="inlineStr">
        <is>
          <t>partial</t>
        </is>
      </c>
      <c r="I189" t="inlineStr">
        <is>
          <t>T-Statistic available</t>
        </is>
      </c>
      <c r="J189">
        <f>IF($BW189&lt;&gt;"",$BW189,"")</f>
        <v>2005.0</v>
      </c>
      <c r="K189">
        <f>IF($BX189&lt;&gt;"",$BX189,"")</f>
        <v>2016.0</v>
      </c>
      <c r="L189">
        <f>IF(AND(ISNUMBER($BW189),ISNUMBER($BX189)),($BW189+$BX189)/2,"")</f>
        <v>2010.5</v>
      </c>
      <c r="M189">
        <f>IF($L189&lt;&gt;"",$L189,"")</f>
        <v>2010.5</v>
      </c>
      <c r="N189">
        <f>IF(AND(ISNUMBER($BW189),ISNUMBER($BX189)),MIN(1,MAX(0,($BX189-2016+1)/($BX189-$BW189+1))),"")</f>
        <v>0.08333333333333333</v>
      </c>
      <c r="O189">
        <f>IF(AND(ISNUMBER($BW189),ISNUMBER($BX189)),MIN(1,MAX(0,($BX189-2017+1)/($BX189-$BW189+1))),"")</f>
        <v>0.0</v>
      </c>
      <c r="P189">
        <f>IF(AND(ISNUMBER($BW189),ISNUMBER($BX189)),MIN(1,MAX(0,($BX189-2018+1)/($BX189-$BW189+1))),"")</f>
        <v>0.0</v>
      </c>
      <c r="Q189">
        <f>IF(AND(ISNUMBER($BW189),ISNUMBER($BX189)),MIN(1,MAX(0,($BX189-2019+1)/($BX189-$BW189+1))),"")</f>
        <v>0.0</v>
      </c>
      <c r="R189">
        <f>IF(AND(ISNUMBER($BW189),ISNUMBER($BX189)),MIN(1,MAX(0,($BX189-2016+1)/($BX189-$BW189+1))),"")</f>
        <v>0.08333333333333333</v>
      </c>
      <c r="S189">
        <f>IF($L189&lt;&gt;"",IF($L189&gt;=2015.5,1,0),"")</f>
        <v>0.0</v>
      </c>
      <c r="T189">
        <f>IF($L189&lt;&gt;"",IF($L189&gt;=2016,1,0),"")</f>
        <v>0.0</v>
      </c>
      <c r="U189">
        <f>IF(ISNUMBER($BX189),IF($BX189&gt;=2016,1,0),"")</f>
        <v>1.0</v>
      </c>
      <c r="V189">
        <f>IF(ISNUMBER($BW189),IF($BW189&gt;=2016,1,0),"")</f>
        <v>0.0</v>
      </c>
      <c r="W189" t="str">
        <f>IF(AND(ISNUMBER($BW189),ISNUMBER($BX189)),IF($BW189&gt;=2016,"post-only",IF($BX189&lt;2016,"pre-only","mixed")),"")</f>
        <v>mixed</v>
      </c>
      <c r="X189">
        <f>IF(AND(ISNUMBER($BW189),ISNUMBER($BX189)),MIN(1,MAX(0,($BX189-2017+1)/($BX189-$BW189+1))),"")</f>
        <v>0.0</v>
      </c>
      <c r="Y189">
        <f>IF(AND(ISNUMBER($BW189),ISNUMBER($BX189)),MIN(1,MAX(0,($BX189-2018+1)/($BX189-$BW189+1))),"")</f>
        <v>0.0</v>
      </c>
      <c r="Z189">
        <f>IF(AND(ISNUMBER($BW189),ISNUMBER($BX189)),MIN(1,MAX(0,($BX189-2019+1)/($BX189-$BW189+1))),"")</f>
        <v>0.0</v>
      </c>
      <c r="AA189">
        <f>IF(ISNUMBER($BX189),IF($BX189&gt;=2017,1,0),"")</f>
        <v>0.0</v>
      </c>
      <c r="AB189">
        <f>IF(ISNUMBER($BX189),IF($BX189&gt;=2018,1,0),"")</f>
        <v>0.0</v>
      </c>
      <c r="AC189">
        <f>IF(ISNUMBER($BX189),IF($BX189&gt;=2019,1,0),"")</f>
        <v>0.0</v>
      </c>
      <c r="AD189">
        <f>IF($L189&lt;&gt;"",IF($L189&gt;2013,1,0),"")</f>
        <v>0.0</v>
      </c>
      <c r="AE189">
        <f>IF($L189&lt;&gt;"",1+IF($L189&gt;2011,1,0)+IF($L189&gt;2014,1,0),"")</f>
        <v>1.0</v>
      </c>
      <c r="AF189" t="inlineStr">
        <is>
          <t>loan (interest rate)</t>
        </is>
      </c>
      <c r="AG189" t="inlineStr">
        <is>
          <t>disclosure</t>
        </is>
      </c>
      <c r="AH189" t="inlineStr">
        <is>
          <t>non-sensitive</t>
        </is>
      </c>
      <c r="AI189" t="inlineStr">
        <is>
          <t>without ETS/CT</t>
        </is>
      </c>
      <c r="AJ189" t="inlineStr">
        <is>
          <t>without ETS/CT</t>
        </is>
      </c>
      <c r="AK189" t="str">
        <f>IF(AND($CF189&lt;&gt;"",IFERROR(INDEX(subsample_country_map!$B:$B,MATCH($CF189,subsample_country_map!$A:$A,0)),"")&lt;&gt;""),INDEX(subsample_country_map!$B:$B,MATCH($CF189,subsample_country_map!$A:$A,0)),INDEX(lookup!$AA:$AA,MATCH($A189,lookup!$A:$A,0)))</f>
        <v>1_US</v>
      </c>
      <c r="AL189" t="str">
        <f>IF(AND($CF189&lt;&gt;"",IFERROR(INDEX(subsample_country_map!$C:$C,MATCH($CF189,subsample_country_map!$A:$A,0)),"")&lt;&gt;""),INDEX(subsample_country_map!$C:$C,MATCH($CF189,subsample_country_map!$A:$A,0)),INDEX(lookup!$AB:$AB,MATCH($A189,lookup!$A:$A,0)))</f>
        <v>1_developed</v>
      </c>
      <c r="AM189" t="str">
        <f>IF(AND($CF189&lt;&gt;"",IFERROR(INDEX(subsample_country_map!$D:$D,MATCH($CF189,subsample_country_map!$A:$A,0)),"")&lt;&gt;""),INDEX(subsample_country_map!$D:$D,MATCH($CF189,subsample_country_map!$A:$A,0)),INDEX(lookup!$AC:$AC,MATCH($A189,lookup!$A:$A,0)))</f>
        <v>1_western</v>
      </c>
      <c r="AN189" t="str">
        <f>IF(AND($CF189&lt;&gt;"",IFERROR(INDEX(subsample_country_map!$E:$E,MATCH($CF189,subsample_country_map!$A:$A,0)),"")&lt;&gt;""),INDEX(subsample_country_map!$E:$E,MATCH($CF189,subsample_country_map!$A:$A,0)),INDEX(lookup!$AD:$AD,MATCH($A189,lookup!$A:$A,0)))</f>
        <v>1_common law</v>
      </c>
      <c r="AO189" t="str">
        <f>INDEX(lookup!$Y:$Y,MATCH($A189,lookup!$A:$A,0))</f>
        <v>0_published</v>
      </c>
      <c r="AP189" t="str">
        <f>INDEX(lookup!$Z:$Z,MATCH($A189,lookup!$A:$A,0))</f>
        <v>1_VHB high</v>
      </c>
      <c r="AQ189" t="str">
        <f>INDEX(lookup!$W:$W,MATCH($A189,lookup!$A:$A,0))</f>
        <v>3_mgmt</v>
      </c>
      <c r="AS189" t="inlineStr">
        <is>
          <t>staging</t>
        </is>
      </c>
      <c r="AT189" t="inlineStr">
        <is>
          <t>good-CER</t>
        </is>
      </c>
      <c r="AU189" t="inlineStr">
        <is>
          <t>cost</t>
        </is>
      </c>
      <c r="AV189" t="inlineStr">
        <is>
          <t>-51.392</t>
        </is>
      </c>
      <c r="AX189" t="inlineStr">
        <is>
          <t>-6.41</t>
        </is>
      </c>
      <c r="BA189" t="n">
        <v>4456</v>
      </c>
      <c r="BB189" t="inlineStr">
        <is>
          <t>0</t>
        </is>
      </c>
      <c r="BC189" t="inlineStr">
        <is>
          <t>FE</t>
        </is>
      </c>
      <c r="BD189" t="inlineStr">
        <is>
          <t>industry</t>
        </is>
      </c>
      <c r="BE189" t="inlineStr">
        <is>
          <t>none</t>
        </is>
      </c>
      <c r="BI189" t="inlineStr">
        <is>
          <t>Table 5</t>
        </is>
      </c>
      <c r="BJ189" t="inlineStr">
        <is>
          <t>col 3</t>
        </is>
      </c>
      <c r="BK189" t="inlineStr">
        <is>
          <t>216</t>
        </is>
      </c>
      <c r="BL189" t="inlineStr">
        <is>
          <t>IADR=WDR -51.392*** [-6.41]</t>
        </is>
      </c>
      <c r="BM189" t="inlineStr">
        <is>
          <t>IADR=WDR</t>
        </is>
      </c>
      <c r="BN189" t="inlineStr">
        <is>
          <t>All-in-drawn (AISD) spread over LIBOR (basis points)</t>
        </is>
      </c>
      <c r="BO189" t="inlineStr">
        <is>
          <t>update</t>
        </is>
      </c>
      <c r="BP189" t="inlineStr">
        <is>
          <t>Attig et al (2025)</t>
        </is>
      </c>
      <c r="BQ189" t="inlineStr">
        <is>
          <t>computed</t>
        </is>
      </c>
      <c r="BT189" t="n">
        <v>0</v>
      </c>
      <c r="BU189" t="inlineStr">
        <is>
          <t>staging_Attig_et_al_2025.csv</t>
        </is>
      </c>
      <c r="BW189" t="n">
        <v>2005</v>
      </c>
      <c r="BX189" t="n">
        <v>2016</v>
      </c>
      <c r="BY189" t="inlineStr">
        <is>
          <t>United States</t>
        </is>
      </c>
      <c r="BZ189" t="n">
        <v>2010.5</v>
      </c>
      <c r="CA189" t="n">
        <v>0.08333333333333333</v>
      </c>
      <c r="CB189" t="n">
        <v>0</v>
      </c>
      <c r="CC189" t="n">
        <v>1</v>
      </c>
      <c r="CD189" t="n">
        <v>-0.09587828483318181</v>
      </c>
      <c r="CE189" t="n">
        <v>1</v>
      </c>
    </row>
    <row r="190">
      <c r="A190" t="inlineStr">
        <is>
          <t>Attig et al (2025)</t>
        </is>
      </c>
      <c r="B190" t="n">
        <v>1495</v>
      </c>
      <c r="C190" t="n">
        <v>0.1116515320177784</v>
      </c>
      <c r="D190" t="n">
        <v>4456</v>
      </c>
      <c r="E190">
        <f>IF(ISNUMBER($BA190),$BA190,IF(AND(ISNUMBER($D190),ISNUMBER($BW190),ISNUMBER($BX190)),$D190*($BX190-$BW190+1),""))</f>
        <v>4456.0</v>
      </c>
      <c r="H190" t="inlineStr">
        <is>
          <t>partial</t>
        </is>
      </c>
      <c r="I190" t="inlineStr">
        <is>
          <t>T-Statistic available</t>
        </is>
      </c>
      <c r="J190">
        <f>IF($BW190&lt;&gt;"",$BW190,"")</f>
        <v>2005.0</v>
      </c>
      <c r="K190">
        <f>IF($BX190&lt;&gt;"",$BX190,"")</f>
        <v>2016.0</v>
      </c>
      <c r="L190">
        <f>IF(AND(ISNUMBER($BW190),ISNUMBER($BX190)),($BW190+$BX190)/2,"")</f>
        <v>2010.5</v>
      </c>
      <c r="M190">
        <f>IF($L190&lt;&gt;"",$L190,"")</f>
        <v>2010.5</v>
      </c>
      <c r="N190">
        <f>IF(AND(ISNUMBER($BW190),ISNUMBER($BX190)),MIN(1,MAX(0,($BX190-2016+1)/($BX190-$BW190+1))),"")</f>
        <v>0.08333333333333333</v>
      </c>
      <c r="O190">
        <f>IF(AND(ISNUMBER($BW190),ISNUMBER($BX190)),MIN(1,MAX(0,($BX190-2017+1)/($BX190-$BW190+1))),"")</f>
        <v>0.0</v>
      </c>
      <c r="P190">
        <f>IF(AND(ISNUMBER($BW190),ISNUMBER($BX190)),MIN(1,MAX(0,($BX190-2018+1)/($BX190-$BW190+1))),"")</f>
        <v>0.0</v>
      </c>
      <c r="Q190">
        <f>IF(AND(ISNUMBER($BW190),ISNUMBER($BX190)),MIN(1,MAX(0,($BX190-2019+1)/($BX190-$BW190+1))),"")</f>
        <v>0.0</v>
      </c>
      <c r="R190">
        <f>IF(AND(ISNUMBER($BW190),ISNUMBER($BX190)),MIN(1,MAX(0,($BX190-2016+1)/($BX190-$BW190+1))),"")</f>
        <v>0.08333333333333333</v>
      </c>
      <c r="S190">
        <f>IF($L190&lt;&gt;"",IF($L190&gt;=2015.5,1,0),"")</f>
        <v>0.0</v>
      </c>
      <c r="T190">
        <f>IF($L190&lt;&gt;"",IF($L190&gt;=2016,1,0),"")</f>
        <v>0.0</v>
      </c>
      <c r="U190">
        <f>IF(ISNUMBER($BX190),IF($BX190&gt;=2016,1,0),"")</f>
        <v>1.0</v>
      </c>
      <c r="V190">
        <f>IF(ISNUMBER($BW190),IF($BW190&gt;=2016,1,0),"")</f>
        <v>0.0</v>
      </c>
      <c r="W190" t="str">
        <f>IF(AND(ISNUMBER($BW190),ISNUMBER($BX190)),IF($BW190&gt;=2016,"post-only",IF($BX190&lt;2016,"pre-only","mixed")),"")</f>
        <v>mixed</v>
      </c>
      <c r="X190">
        <f>IF(AND(ISNUMBER($BW190),ISNUMBER($BX190)),MIN(1,MAX(0,($BX190-2017+1)/($BX190-$BW190+1))),"")</f>
        <v>0.0</v>
      </c>
      <c r="Y190">
        <f>IF(AND(ISNUMBER($BW190),ISNUMBER($BX190)),MIN(1,MAX(0,($BX190-2018+1)/($BX190-$BW190+1))),"")</f>
        <v>0.0</v>
      </c>
      <c r="Z190">
        <f>IF(AND(ISNUMBER($BW190),ISNUMBER($BX190)),MIN(1,MAX(0,($BX190-2019+1)/($BX190-$BW190+1))),"")</f>
        <v>0.0</v>
      </c>
      <c r="AA190">
        <f>IF(ISNUMBER($BX190),IF($BX190&gt;=2017,1,0),"")</f>
        <v>0.0</v>
      </c>
      <c r="AB190">
        <f>IF(ISNUMBER($BX190),IF($BX190&gt;=2018,1,0),"")</f>
        <v>0.0</v>
      </c>
      <c r="AC190">
        <f>IF(ISNUMBER($BX190),IF($BX190&gt;=2019,1,0),"")</f>
        <v>0.0</v>
      </c>
      <c r="AD190">
        <f>IF($L190&lt;&gt;"",IF($L190&gt;2013,1,0),"")</f>
        <v>0.0</v>
      </c>
      <c r="AE190">
        <f>IF($L190&lt;&gt;"",1+IF($L190&gt;2011,1,0)+IF($L190&gt;2014,1,0),"")</f>
        <v>1.0</v>
      </c>
      <c r="AF190" t="inlineStr">
        <is>
          <t>loan (interest rate)</t>
        </is>
      </c>
      <c r="AG190" t="inlineStr">
        <is>
          <t>disclosure</t>
        </is>
      </c>
      <c r="AH190" t="inlineStr">
        <is>
          <t>non-sensitive</t>
        </is>
      </c>
      <c r="AI190" t="inlineStr">
        <is>
          <t>without ETS/CT</t>
        </is>
      </c>
      <c r="AJ190" t="inlineStr">
        <is>
          <t>without ETS/CT</t>
        </is>
      </c>
      <c r="AK190" t="str">
        <f>IF(AND($CF190&lt;&gt;"",IFERROR(INDEX(subsample_country_map!$B:$B,MATCH($CF190,subsample_country_map!$A:$A,0)),"")&lt;&gt;""),INDEX(subsample_country_map!$B:$B,MATCH($CF190,subsample_country_map!$A:$A,0)),INDEX(lookup!$AA:$AA,MATCH($A190,lookup!$A:$A,0)))</f>
        <v>1_US</v>
      </c>
      <c r="AL190" t="str">
        <f>IF(AND($CF190&lt;&gt;"",IFERROR(INDEX(subsample_country_map!$C:$C,MATCH($CF190,subsample_country_map!$A:$A,0)),"")&lt;&gt;""),INDEX(subsample_country_map!$C:$C,MATCH($CF190,subsample_country_map!$A:$A,0)),INDEX(lookup!$AB:$AB,MATCH($A190,lookup!$A:$A,0)))</f>
        <v>1_developed</v>
      </c>
      <c r="AM190" t="str">
        <f>IF(AND($CF190&lt;&gt;"",IFERROR(INDEX(subsample_country_map!$D:$D,MATCH($CF190,subsample_country_map!$A:$A,0)),"")&lt;&gt;""),INDEX(subsample_country_map!$D:$D,MATCH($CF190,subsample_country_map!$A:$A,0)),INDEX(lookup!$AC:$AC,MATCH($A190,lookup!$A:$A,0)))</f>
        <v>1_western</v>
      </c>
      <c r="AN190" t="str">
        <f>IF(AND($CF190&lt;&gt;"",IFERROR(INDEX(subsample_country_map!$E:$E,MATCH($CF190,subsample_country_map!$A:$A,0)),"")&lt;&gt;""),INDEX(subsample_country_map!$E:$E,MATCH($CF190,subsample_country_map!$A:$A,0)),INDEX(lookup!$AD:$AD,MATCH($A190,lookup!$A:$A,0)))</f>
        <v>1_common law</v>
      </c>
      <c r="AO190" t="str">
        <f>INDEX(lookup!$Y:$Y,MATCH($A190,lookup!$A:$A,0))</f>
        <v>0_published</v>
      </c>
      <c r="AP190" t="str">
        <f>INDEX(lookup!$Z:$Z,MATCH($A190,lookup!$A:$A,0))</f>
        <v>1_VHB high</v>
      </c>
      <c r="AQ190" t="str">
        <f>INDEX(lookup!$W:$W,MATCH($A190,lookup!$A:$A,0))</f>
        <v>3_mgmt</v>
      </c>
      <c r="AS190" t="inlineStr">
        <is>
          <t>staging</t>
        </is>
      </c>
      <c r="AT190" t="inlineStr">
        <is>
          <t>good-CER</t>
        </is>
      </c>
      <c r="AU190" t="inlineStr">
        <is>
          <t>cost</t>
        </is>
      </c>
      <c r="AV190" t="inlineStr">
        <is>
          <t>109.402</t>
        </is>
      </c>
      <c r="AX190" t="inlineStr">
        <is>
          <t>7.50</t>
        </is>
      </c>
      <c r="BA190" t="n">
        <v>4456</v>
      </c>
      <c r="BB190" t="inlineStr">
        <is>
          <t>0</t>
        </is>
      </c>
      <c r="BC190" t="inlineStr">
        <is>
          <t>FE</t>
        </is>
      </c>
      <c r="BD190" t="inlineStr">
        <is>
          <t>industry</t>
        </is>
      </c>
      <c r="BE190" t="inlineStr">
        <is>
          <t>none</t>
        </is>
      </c>
      <c r="BI190" t="inlineStr">
        <is>
          <t>Table 6</t>
        </is>
      </c>
      <c r="BJ190" t="inlineStr">
        <is>
          <t>col 1</t>
        </is>
      </c>
      <c r="BK190" t="inlineStr">
        <is>
          <t>218</t>
        </is>
      </c>
      <c r="BL190" t="inlineStr">
        <is>
          <t>ADR 109.402*** [7.50]</t>
        </is>
      </c>
      <c r="BM190" t="inlineStr">
        <is>
          <t>ADR</t>
        </is>
      </c>
      <c r="BN190" t="inlineStr">
        <is>
          <t>Total cost of bank loans (total loan fees plus AISD spread over LIBOR, basis points)</t>
        </is>
      </c>
      <c r="BO190" t="inlineStr">
        <is>
          <t>update</t>
        </is>
      </c>
      <c r="BP190" t="inlineStr">
        <is>
          <t>Attig et al (2025)</t>
        </is>
      </c>
      <c r="BQ190" t="inlineStr">
        <is>
          <t>computed</t>
        </is>
      </c>
      <c r="BT190" t="n">
        <v>0</v>
      </c>
      <c r="BU190" t="inlineStr">
        <is>
          <t>staging_Attig_et_al_2025.csv</t>
        </is>
      </c>
      <c r="BW190" t="n">
        <v>2005</v>
      </c>
      <c r="BX190" t="n">
        <v>2016</v>
      </c>
      <c r="BY190" t="inlineStr">
        <is>
          <t>United States</t>
        </is>
      </c>
      <c r="BZ190" t="n">
        <v>2010.5</v>
      </c>
      <c r="CA190" t="n">
        <v>0.08333333333333333</v>
      </c>
      <c r="CB190" t="n">
        <v>0</v>
      </c>
      <c r="CC190" t="n">
        <v>1</v>
      </c>
      <c r="CD190" t="n">
        <v>0.1121189851486088</v>
      </c>
      <c r="CE190" t="n">
        <v>1</v>
      </c>
    </row>
    <row r="191">
      <c r="A191" t="inlineStr">
        <is>
          <t>Attig et al (2025)</t>
        </is>
      </c>
      <c r="B191" t="n">
        <v>1496</v>
      </c>
      <c r="C191" t="n">
        <v>0.1282149996561475</v>
      </c>
      <c r="D191" t="n">
        <v>4456</v>
      </c>
      <c r="E191">
        <f>IF(ISNUMBER($BA191),$BA191,IF(AND(ISNUMBER($D191),ISNUMBER($BW191),ISNUMBER($BX191)),$D191*($BX191-$BW191+1),""))</f>
        <v>4456.0</v>
      </c>
      <c r="H191" t="inlineStr">
        <is>
          <t>partial</t>
        </is>
      </c>
      <c r="I191" t="inlineStr">
        <is>
          <t>T-Statistic available</t>
        </is>
      </c>
      <c r="J191">
        <f>IF($BW191&lt;&gt;"",$BW191,"")</f>
        <v>2005.0</v>
      </c>
      <c r="K191">
        <f>IF($BX191&lt;&gt;"",$BX191,"")</f>
        <v>2016.0</v>
      </c>
      <c r="L191">
        <f>IF(AND(ISNUMBER($BW191),ISNUMBER($BX191)),($BW191+$BX191)/2,"")</f>
        <v>2010.5</v>
      </c>
      <c r="M191">
        <f>IF($L191&lt;&gt;"",$L191,"")</f>
        <v>2010.5</v>
      </c>
      <c r="N191">
        <f>IF(AND(ISNUMBER($BW191),ISNUMBER($BX191)),MIN(1,MAX(0,($BX191-2016+1)/($BX191-$BW191+1))),"")</f>
        <v>0.08333333333333333</v>
      </c>
      <c r="O191">
        <f>IF(AND(ISNUMBER($BW191),ISNUMBER($BX191)),MIN(1,MAX(0,($BX191-2017+1)/($BX191-$BW191+1))),"")</f>
        <v>0.0</v>
      </c>
      <c r="P191">
        <f>IF(AND(ISNUMBER($BW191),ISNUMBER($BX191)),MIN(1,MAX(0,($BX191-2018+1)/($BX191-$BW191+1))),"")</f>
        <v>0.0</v>
      </c>
      <c r="Q191">
        <f>IF(AND(ISNUMBER($BW191),ISNUMBER($BX191)),MIN(1,MAX(0,($BX191-2019+1)/($BX191-$BW191+1))),"")</f>
        <v>0.0</v>
      </c>
      <c r="R191">
        <f>IF(AND(ISNUMBER($BW191),ISNUMBER($BX191)),MIN(1,MAX(0,($BX191-2016+1)/($BX191-$BW191+1))),"")</f>
        <v>0.08333333333333333</v>
      </c>
      <c r="S191">
        <f>IF($L191&lt;&gt;"",IF($L191&gt;=2015.5,1,0),"")</f>
        <v>0.0</v>
      </c>
      <c r="T191">
        <f>IF($L191&lt;&gt;"",IF($L191&gt;=2016,1,0),"")</f>
        <v>0.0</v>
      </c>
      <c r="U191">
        <f>IF(ISNUMBER($BX191),IF($BX191&gt;=2016,1,0),"")</f>
        <v>1.0</v>
      </c>
      <c r="V191">
        <f>IF(ISNUMBER($BW191),IF($BW191&gt;=2016,1,0),"")</f>
        <v>0.0</v>
      </c>
      <c r="W191" t="str">
        <f>IF(AND(ISNUMBER($BW191),ISNUMBER($BX191)),IF($BW191&gt;=2016,"post-only",IF($BX191&lt;2016,"pre-only","mixed")),"")</f>
        <v>mixed</v>
      </c>
      <c r="X191">
        <f>IF(AND(ISNUMBER($BW191),ISNUMBER($BX191)),MIN(1,MAX(0,($BX191-2017+1)/($BX191-$BW191+1))),"")</f>
        <v>0.0</v>
      </c>
      <c r="Y191">
        <f>IF(AND(ISNUMBER($BW191),ISNUMBER($BX191)),MIN(1,MAX(0,($BX191-2018+1)/($BX191-$BW191+1))),"")</f>
        <v>0.0</v>
      </c>
      <c r="Z191">
        <f>IF(AND(ISNUMBER($BW191),ISNUMBER($BX191)),MIN(1,MAX(0,($BX191-2019+1)/($BX191-$BW191+1))),"")</f>
        <v>0.0</v>
      </c>
      <c r="AA191">
        <f>IF(ISNUMBER($BX191),IF($BX191&gt;=2017,1,0),"")</f>
        <v>0.0</v>
      </c>
      <c r="AB191">
        <f>IF(ISNUMBER($BX191),IF($BX191&gt;=2018,1,0),"")</f>
        <v>0.0</v>
      </c>
      <c r="AC191">
        <f>IF(ISNUMBER($BX191),IF($BX191&gt;=2019,1,0),"")</f>
        <v>0.0</v>
      </c>
      <c r="AD191">
        <f>IF($L191&lt;&gt;"",IF($L191&gt;2013,1,0),"")</f>
        <v>0.0</v>
      </c>
      <c r="AE191">
        <f>IF($L191&lt;&gt;"",1+IF($L191&gt;2011,1,0)+IF($L191&gt;2014,1,0),"")</f>
        <v>1.0</v>
      </c>
      <c r="AF191" t="inlineStr">
        <is>
          <t>loan (interest rate)</t>
        </is>
      </c>
      <c r="AG191" t="inlineStr">
        <is>
          <t>disclosure</t>
        </is>
      </c>
      <c r="AH191" t="inlineStr">
        <is>
          <t>non-sensitive</t>
        </is>
      </c>
      <c r="AI191" t="inlineStr">
        <is>
          <t>without ETS/CT</t>
        </is>
      </c>
      <c r="AJ191" t="inlineStr">
        <is>
          <t>without ETS/CT</t>
        </is>
      </c>
      <c r="AK191" t="str">
        <f>IF(AND($CF191&lt;&gt;"",IFERROR(INDEX(subsample_country_map!$B:$B,MATCH($CF191,subsample_country_map!$A:$A,0)),"")&lt;&gt;""),INDEX(subsample_country_map!$B:$B,MATCH($CF191,subsample_country_map!$A:$A,0)),INDEX(lookup!$AA:$AA,MATCH($A191,lookup!$A:$A,0)))</f>
        <v>1_US</v>
      </c>
      <c r="AL191" t="str">
        <f>IF(AND($CF191&lt;&gt;"",IFERROR(INDEX(subsample_country_map!$C:$C,MATCH($CF191,subsample_country_map!$A:$A,0)),"")&lt;&gt;""),INDEX(subsample_country_map!$C:$C,MATCH($CF191,subsample_country_map!$A:$A,0)),INDEX(lookup!$AB:$AB,MATCH($A191,lookup!$A:$A,0)))</f>
        <v>1_developed</v>
      </c>
      <c r="AM191" t="str">
        <f>IF(AND($CF191&lt;&gt;"",IFERROR(INDEX(subsample_country_map!$D:$D,MATCH($CF191,subsample_country_map!$A:$A,0)),"")&lt;&gt;""),INDEX(subsample_country_map!$D:$D,MATCH($CF191,subsample_country_map!$A:$A,0)),INDEX(lookup!$AC:$AC,MATCH($A191,lookup!$A:$A,0)))</f>
        <v>1_western</v>
      </c>
      <c r="AN191" t="str">
        <f>IF(AND($CF191&lt;&gt;"",IFERROR(INDEX(subsample_country_map!$E:$E,MATCH($CF191,subsample_country_map!$A:$A,0)),"")&lt;&gt;""),INDEX(subsample_country_map!$E:$E,MATCH($CF191,subsample_country_map!$A:$A,0)),INDEX(lookup!$AD:$AD,MATCH($A191,lookup!$A:$A,0)))</f>
        <v>1_common law</v>
      </c>
      <c r="AO191" t="str">
        <f>INDEX(lookup!$Y:$Y,MATCH($A191,lookup!$A:$A,0))</f>
        <v>0_published</v>
      </c>
      <c r="AP191" t="str">
        <f>INDEX(lookup!$Z:$Z,MATCH($A191,lookup!$A:$A,0))</f>
        <v>1_VHB high</v>
      </c>
      <c r="AQ191" t="str">
        <f>INDEX(lookup!$W:$W,MATCH($A191,lookup!$A:$A,0))</f>
        <v>3_mgmt</v>
      </c>
      <c r="AS191" t="inlineStr">
        <is>
          <t>staging</t>
        </is>
      </c>
      <c r="AT191" t="inlineStr">
        <is>
          <t>good-CER</t>
        </is>
      </c>
      <c r="AU191" t="inlineStr">
        <is>
          <t>cost</t>
        </is>
      </c>
      <c r="AV191" t="inlineStr">
        <is>
          <t>95.472</t>
        </is>
      </c>
      <c r="AX191" t="inlineStr">
        <is>
          <t>8.63</t>
        </is>
      </c>
      <c r="BA191" t="n">
        <v>4456</v>
      </c>
      <c r="BB191" t="inlineStr">
        <is>
          <t>0</t>
        </is>
      </c>
      <c r="BC191" t="inlineStr">
        <is>
          <t>FE</t>
        </is>
      </c>
      <c r="BD191" t="inlineStr">
        <is>
          <t>industry</t>
        </is>
      </c>
      <c r="BE191" t="inlineStr">
        <is>
          <t>none</t>
        </is>
      </c>
      <c r="BI191" t="inlineStr">
        <is>
          <t>Table 6</t>
        </is>
      </c>
      <c r="BJ191" t="inlineStr">
        <is>
          <t>col 2</t>
        </is>
      </c>
      <c r="BK191" t="inlineStr">
        <is>
          <t>218</t>
        </is>
      </c>
      <c r="BL191" t="inlineStr">
        <is>
          <t>WDR 95.472*** [8.63]</t>
        </is>
      </c>
      <c r="BM191" t="inlineStr">
        <is>
          <t>WDR</t>
        </is>
      </c>
      <c r="BN191" t="inlineStr">
        <is>
          <t>Total cost of bank loans (total loan fees plus AISD spread over LIBOR, basis points)</t>
        </is>
      </c>
      <c r="BO191" t="inlineStr">
        <is>
          <t>update</t>
        </is>
      </c>
      <c r="BP191" t="inlineStr">
        <is>
          <t>Attig et al (2025)</t>
        </is>
      </c>
      <c r="BQ191" t="inlineStr">
        <is>
          <t>computed</t>
        </is>
      </c>
      <c r="BT191" t="n">
        <v>0</v>
      </c>
      <c r="BU191" t="inlineStr">
        <is>
          <t>staging_Attig_et_al_2025.csv</t>
        </is>
      </c>
      <c r="BW191" t="n">
        <v>2005</v>
      </c>
      <c r="BX191" t="n">
        <v>2016</v>
      </c>
      <c r="BY191" t="inlineStr">
        <is>
          <t>United States</t>
        </is>
      </c>
      <c r="BZ191" t="n">
        <v>2010.5</v>
      </c>
      <c r="CA191" t="n">
        <v>0.08333333333333333</v>
      </c>
      <c r="CB191" t="n">
        <v>0</v>
      </c>
      <c r="CC191" t="n">
        <v>1</v>
      </c>
      <c r="CD191" t="n">
        <v>0.1289245910790715</v>
      </c>
      <c r="CE191" t="n">
        <v>1</v>
      </c>
    </row>
    <row r="192">
      <c r="A192" t="inlineStr">
        <is>
          <t>Attig et al (2025)</t>
        </is>
      </c>
      <c r="B192" t="n">
        <v>1497</v>
      </c>
      <c r="C192" t="n">
        <v>-0.05265833322609721</v>
      </c>
      <c r="D192" t="n">
        <v>4456</v>
      </c>
      <c r="E192">
        <f>IF(ISNUMBER($BA192),$BA192,IF(AND(ISNUMBER($D192),ISNUMBER($BW192),ISNUMBER($BX192)),$D192*($BX192-$BW192+1),""))</f>
        <v>4456.0</v>
      </c>
      <c r="H192" t="inlineStr">
        <is>
          <t>partial</t>
        </is>
      </c>
      <c r="I192" t="inlineStr">
        <is>
          <t>T-Statistic available</t>
        </is>
      </c>
      <c r="J192">
        <f>IF($BW192&lt;&gt;"",$BW192,"")</f>
        <v>2005.0</v>
      </c>
      <c r="K192">
        <f>IF($BX192&lt;&gt;"",$BX192,"")</f>
        <v>2016.0</v>
      </c>
      <c r="L192">
        <f>IF(AND(ISNUMBER($BW192),ISNUMBER($BX192)),($BW192+$BX192)/2,"")</f>
        <v>2010.5</v>
      </c>
      <c r="M192">
        <f>IF($L192&lt;&gt;"",$L192,"")</f>
        <v>2010.5</v>
      </c>
      <c r="N192">
        <f>IF(AND(ISNUMBER($BW192),ISNUMBER($BX192)),MIN(1,MAX(0,($BX192-2016+1)/($BX192-$BW192+1))),"")</f>
        <v>0.08333333333333333</v>
      </c>
      <c r="O192">
        <f>IF(AND(ISNUMBER($BW192),ISNUMBER($BX192)),MIN(1,MAX(0,($BX192-2017+1)/($BX192-$BW192+1))),"")</f>
        <v>0.0</v>
      </c>
      <c r="P192">
        <f>IF(AND(ISNUMBER($BW192),ISNUMBER($BX192)),MIN(1,MAX(0,($BX192-2018+1)/($BX192-$BW192+1))),"")</f>
        <v>0.0</v>
      </c>
      <c r="Q192">
        <f>IF(AND(ISNUMBER($BW192),ISNUMBER($BX192)),MIN(1,MAX(0,($BX192-2019+1)/($BX192-$BW192+1))),"")</f>
        <v>0.0</v>
      </c>
      <c r="R192">
        <f>IF(AND(ISNUMBER($BW192),ISNUMBER($BX192)),MIN(1,MAX(0,($BX192-2016+1)/($BX192-$BW192+1))),"")</f>
        <v>0.08333333333333333</v>
      </c>
      <c r="S192">
        <f>IF($L192&lt;&gt;"",IF($L192&gt;=2015.5,1,0),"")</f>
        <v>0.0</v>
      </c>
      <c r="T192">
        <f>IF($L192&lt;&gt;"",IF($L192&gt;=2016,1,0),"")</f>
        <v>0.0</v>
      </c>
      <c r="U192">
        <f>IF(ISNUMBER($BX192),IF($BX192&gt;=2016,1,0),"")</f>
        <v>1.0</v>
      </c>
      <c r="V192">
        <f>IF(ISNUMBER($BW192),IF($BW192&gt;=2016,1,0),"")</f>
        <v>0.0</v>
      </c>
      <c r="W192" t="str">
        <f>IF(AND(ISNUMBER($BW192),ISNUMBER($BX192)),IF($BW192&gt;=2016,"post-only",IF($BX192&lt;2016,"pre-only","mixed")),"")</f>
        <v>mixed</v>
      </c>
      <c r="X192">
        <f>IF(AND(ISNUMBER($BW192),ISNUMBER($BX192)),MIN(1,MAX(0,($BX192-2017+1)/($BX192-$BW192+1))),"")</f>
        <v>0.0</v>
      </c>
      <c r="Y192">
        <f>IF(AND(ISNUMBER($BW192),ISNUMBER($BX192)),MIN(1,MAX(0,($BX192-2018+1)/($BX192-$BW192+1))),"")</f>
        <v>0.0</v>
      </c>
      <c r="Z192">
        <f>IF(AND(ISNUMBER($BW192),ISNUMBER($BX192)),MIN(1,MAX(0,($BX192-2019+1)/($BX192-$BW192+1))),"")</f>
        <v>0.0</v>
      </c>
      <c r="AA192">
        <f>IF(ISNUMBER($BX192),IF($BX192&gt;=2017,1,0),"")</f>
        <v>0.0</v>
      </c>
      <c r="AB192">
        <f>IF(ISNUMBER($BX192),IF($BX192&gt;=2018,1,0),"")</f>
        <v>0.0</v>
      </c>
      <c r="AC192">
        <f>IF(ISNUMBER($BX192),IF($BX192&gt;=2019,1,0),"")</f>
        <v>0.0</v>
      </c>
      <c r="AD192">
        <f>IF($L192&lt;&gt;"",IF($L192&gt;2013,1,0),"")</f>
        <v>0.0</v>
      </c>
      <c r="AE192">
        <f>IF($L192&lt;&gt;"",1+IF($L192&gt;2011,1,0)+IF($L192&gt;2014,1,0),"")</f>
        <v>1.0</v>
      </c>
      <c r="AF192" t="inlineStr">
        <is>
          <t>loan (interest rate)</t>
        </is>
      </c>
      <c r="AG192" t="inlineStr">
        <is>
          <t>disclosure</t>
        </is>
      </c>
      <c r="AH192" t="inlineStr">
        <is>
          <t>non-sensitive</t>
        </is>
      </c>
      <c r="AI192" t="inlineStr">
        <is>
          <t>without ETS/CT</t>
        </is>
      </c>
      <c r="AJ192" t="inlineStr">
        <is>
          <t>without ETS/CT</t>
        </is>
      </c>
      <c r="AK192" t="str">
        <f>IF(AND($CF192&lt;&gt;"",IFERROR(INDEX(subsample_country_map!$B:$B,MATCH($CF192,subsample_country_map!$A:$A,0)),"")&lt;&gt;""),INDEX(subsample_country_map!$B:$B,MATCH($CF192,subsample_country_map!$A:$A,0)),INDEX(lookup!$AA:$AA,MATCH($A192,lookup!$A:$A,0)))</f>
        <v>1_US</v>
      </c>
      <c r="AL192" t="str">
        <f>IF(AND($CF192&lt;&gt;"",IFERROR(INDEX(subsample_country_map!$C:$C,MATCH($CF192,subsample_country_map!$A:$A,0)),"")&lt;&gt;""),INDEX(subsample_country_map!$C:$C,MATCH($CF192,subsample_country_map!$A:$A,0)),INDEX(lookup!$AB:$AB,MATCH($A192,lookup!$A:$A,0)))</f>
        <v>1_developed</v>
      </c>
      <c r="AM192" t="str">
        <f>IF(AND($CF192&lt;&gt;"",IFERROR(INDEX(subsample_country_map!$D:$D,MATCH($CF192,subsample_country_map!$A:$A,0)),"")&lt;&gt;""),INDEX(subsample_country_map!$D:$D,MATCH($CF192,subsample_country_map!$A:$A,0)),INDEX(lookup!$AC:$AC,MATCH($A192,lookup!$A:$A,0)))</f>
        <v>1_western</v>
      </c>
      <c r="AN192" t="str">
        <f>IF(AND($CF192&lt;&gt;"",IFERROR(INDEX(subsample_country_map!$E:$E,MATCH($CF192,subsample_country_map!$A:$A,0)),"")&lt;&gt;""),INDEX(subsample_country_map!$E:$E,MATCH($CF192,subsample_country_map!$A:$A,0)),INDEX(lookup!$AD:$AD,MATCH($A192,lookup!$A:$A,0)))</f>
        <v>1_common law</v>
      </c>
      <c r="AO192" t="str">
        <f>INDEX(lookup!$Y:$Y,MATCH($A192,lookup!$A:$A,0))</f>
        <v>0_published</v>
      </c>
      <c r="AP192" t="str">
        <f>INDEX(lookup!$Z:$Z,MATCH($A192,lookup!$A:$A,0))</f>
        <v>1_VHB high</v>
      </c>
      <c r="AQ192" t="str">
        <f>INDEX(lookup!$W:$W,MATCH($A192,lookup!$A:$A,0))</f>
        <v>3_mgmt</v>
      </c>
      <c r="AS192" t="inlineStr">
        <is>
          <t>staging</t>
        </is>
      </c>
      <c r="AT192" t="inlineStr">
        <is>
          <t>bad-CER</t>
        </is>
      </c>
      <c r="AU192" t="inlineStr">
        <is>
          <t>cost</t>
        </is>
      </c>
      <c r="AV192" t="inlineStr">
        <is>
          <t>20.310</t>
        </is>
      </c>
      <c r="AX192" t="inlineStr">
        <is>
          <t>3.52</t>
        </is>
      </c>
      <c r="BA192" t="n">
        <v>4456</v>
      </c>
      <c r="BB192" t="inlineStr">
        <is>
          <t>0</t>
        </is>
      </c>
      <c r="BC192" t="inlineStr">
        <is>
          <t>FE</t>
        </is>
      </c>
      <c r="BD192" t="inlineStr">
        <is>
          <t>industry</t>
        </is>
      </c>
      <c r="BE192" t="inlineStr">
        <is>
          <t>none</t>
        </is>
      </c>
      <c r="BI192" t="inlineStr">
        <is>
          <t>Table 6</t>
        </is>
      </c>
      <c r="BJ192" t="inlineStr">
        <is>
          <t>col 3</t>
        </is>
      </c>
      <c r="BK192" t="inlineStr">
        <is>
          <t>218</t>
        </is>
      </c>
      <c r="BL192" t="inlineStr">
        <is>
          <t>Greenwashing 20.310*** [3.52]</t>
        </is>
      </c>
      <c r="BM192" t="inlineStr">
        <is>
          <t>Greenwashing</t>
        </is>
      </c>
      <c r="BN192" t="inlineStr">
        <is>
          <t>Total cost of bank loans (total loan fees plus AISD spread over LIBOR, basis points)</t>
        </is>
      </c>
      <c r="BO192" t="inlineStr">
        <is>
          <t>update</t>
        </is>
      </c>
      <c r="BP192" t="inlineStr">
        <is>
          <t>Attig et al (2025)</t>
        </is>
      </c>
      <c r="BQ192" t="inlineStr">
        <is>
          <t>computed</t>
        </is>
      </c>
      <c r="BT192" t="n">
        <v>0</v>
      </c>
      <c r="BU192" t="inlineStr">
        <is>
          <t>staging_Attig_et_al_2025.csv</t>
        </is>
      </c>
      <c r="BW192" t="n">
        <v>2005</v>
      </c>
      <c r="BX192" t="n">
        <v>2016</v>
      </c>
      <c r="BY192" t="inlineStr">
        <is>
          <t>United States</t>
        </is>
      </c>
      <c r="BZ192" t="n">
        <v>2010.5</v>
      </c>
      <c r="CA192" t="n">
        <v>0.08333333333333333</v>
      </c>
      <c r="CB192" t="n">
        <v>0</v>
      </c>
      <c r="CC192" t="n">
        <v>1</v>
      </c>
      <c r="CD192" t="n">
        <v>-0.05270708646297217</v>
      </c>
      <c r="CE192" t="n">
        <v>1</v>
      </c>
    </row>
    <row r="193">
      <c r="A193" t="inlineStr">
        <is>
          <t>Attig et al (2025)</t>
        </is>
      </c>
      <c r="B193" t="n">
        <v>1498</v>
      </c>
      <c r="C193" t="n">
        <v>-0.0306956315090833</v>
      </c>
      <c r="D193" t="n">
        <v>4456</v>
      </c>
      <c r="E193">
        <f>IF(ISNUMBER($BA193),$BA193,IF(AND(ISNUMBER($D193),ISNUMBER($BW193),ISNUMBER($BX193)),$D193*($BX193-$BW193+1),""))</f>
        <v>4456.0</v>
      </c>
      <c r="H193" t="inlineStr">
        <is>
          <t>partial</t>
        </is>
      </c>
      <c r="I193" t="inlineStr">
        <is>
          <t>T-Statistic available</t>
        </is>
      </c>
      <c r="J193">
        <f>IF($BW193&lt;&gt;"",$BW193,"")</f>
        <v>2005.0</v>
      </c>
      <c r="K193">
        <f>IF($BX193&lt;&gt;"",$BX193,"")</f>
        <v>2016.0</v>
      </c>
      <c r="L193">
        <f>IF(AND(ISNUMBER($BW193),ISNUMBER($BX193)),($BW193+$BX193)/2,"")</f>
        <v>2010.5</v>
      </c>
      <c r="M193">
        <f>IF($L193&lt;&gt;"",$L193,"")</f>
        <v>2010.5</v>
      </c>
      <c r="N193">
        <f>IF(AND(ISNUMBER($BW193),ISNUMBER($BX193)),MIN(1,MAX(0,($BX193-2016+1)/($BX193-$BW193+1))),"")</f>
        <v>0.08333333333333333</v>
      </c>
      <c r="O193">
        <f>IF(AND(ISNUMBER($BW193),ISNUMBER($BX193)),MIN(1,MAX(0,($BX193-2017+1)/($BX193-$BW193+1))),"")</f>
        <v>0.0</v>
      </c>
      <c r="P193">
        <f>IF(AND(ISNUMBER($BW193),ISNUMBER($BX193)),MIN(1,MAX(0,($BX193-2018+1)/($BX193-$BW193+1))),"")</f>
        <v>0.0</v>
      </c>
      <c r="Q193">
        <f>IF(AND(ISNUMBER($BW193),ISNUMBER($BX193)),MIN(1,MAX(0,($BX193-2019+1)/($BX193-$BW193+1))),"")</f>
        <v>0.0</v>
      </c>
      <c r="R193">
        <f>IF(AND(ISNUMBER($BW193),ISNUMBER($BX193)),MIN(1,MAX(0,($BX193-2016+1)/($BX193-$BW193+1))),"")</f>
        <v>0.08333333333333333</v>
      </c>
      <c r="S193">
        <f>IF($L193&lt;&gt;"",IF($L193&gt;=2015.5,1,0),"")</f>
        <v>0.0</v>
      </c>
      <c r="T193">
        <f>IF($L193&lt;&gt;"",IF($L193&gt;=2016,1,0),"")</f>
        <v>0.0</v>
      </c>
      <c r="U193">
        <f>IF(ISNUMBER($BX193),IF($BX193&gt;=2016,1,0),"")</f>
        <v>1.0</v>
      </c>
      <c r="V193">
        <f>IF(ISNUMBER($BW193),IF($BW193&gt;=2016,1,0),"")</f>
        <v>0.0</v>
      </c>
      <c r="W193" t="str">
        <f>IF(AND(ISNUMBER($BW193),ISNUMBER($BX193)),IF($BW193&gt;=2016,"post-only",IF($BX193&lt;2016,"pre-only","mixed")),"")</f>
        <v>mixed</v>
      </c>
      <c r="X193">
        <f>IF(AND(ISNUMBER($BW193),ISNUMBER($BX193)),MIN(1,MAX(0,($BX193-2017+1)/($BX193-$BW193+1))),"")</f>
        <v>0.0</v>
      </c>
      <c r="Y193">
        <f>IF(AND(ISNUMBER($BW193),ISNUMBER($BX193)),MIN(1,MAX(0,($BX193-2018+1)/($BX193-$BW193+1))),"")</f>
        <v>0.0</v>
      </c>
      <c r="Z193">
        <f>IF(AND(ISNUMBER($BW193),ISNUMBER($BX193)),MIN(1,MAX(0,($BX193-2019+1)/($BX193-$BW193+1))),"")</f>
        <v>0.0</v>
      </c>
      <c r="AA193">
        <f>IF(ISNUMBER($BX193),IF($BX193&gt;=2017,1,0),"")</f>
        <v>0.0</v>
      </c>
      <c r="AB193">
        <f>IF(ISNUMBER($BX193),IF($BX193&gt;=2018,1,0),"")</f>
        <v>0.0</v>
      </c>
      <c r="AC193">
        <f>IF(ISNUMBER($BX193),IF($BX193&gt;=2019,1,0),"")</f>
        <v>0.0</v>
      </c>
      <c r="AD193">
        <f>IF($L193&lt;&gt;"",IF($L193&gt;2013,1,0),"")</f>
        <v>0.0</v>
      </c>
      <c r="AE193">
        <f>IF($L193&lt;&gt;"",1+IF($L193&gt;2011,1,0)+IF($L193&gt;2014,1,0),"")</f>
        <v>1.0</v>
      </c>
      <c r="AF193" t="inlineStr">
        <is>
          <t>loan (interest rate)</t>
        </is>
      </c>
      <c r="AG193" t="inlineStr">
        <is>
          <t>disclosure</t>
        </is>
      </c>
      <c r="AH193" t="inlineStr">
        <is>
          <t>non-sensitive</t>
        </is>
      </c>
      <c r="AI193" t="inlineStr">
        <is>
          <t>without ETS/CT</t>
        </is>
      </c>
      <c r="AJ193" t="inlineStr">
        <is>
          <t>without ETS/CT</t>
        </is>
      </c>
      <c r="AK193" t="str">
        <f>IF(AND($CF193&lt;&gt;"",IFERROR(INDEX(subsample_country_map!$B:$B,MATCH($CF193,subsample_country_map!$A:$A,0)),"")&lt;&gt;""),INDEX(subsample_country_map!$B:$B,MATCH($CF193,subsample_country_map!$A:$A,0)),INDEX(lookup!$AA:$AA,MATCH($A193,lookup!$A:$A,0)))</f>
        <v>1_US</v>
      </c>
      <c r="AL193" t="str">
        <f>IF(AND($CF193&lt;&gt;"",IFERROR(INDEX(subsample_country_map!$C:$C,MATCH($CF193,subsample_country_map!$A:$A,0)),"")&lt;&gt;""),INDEX(subsample_country_map!$C:$C,MATCH($CF193,subsample_country_map!$A:$A,0)),INDEX(lookup!$AB:$AB,MATCH($A193,lookup!$A:$A,0)))</f>
        <v>1_developed</v>
      </c>
      <c r="AM193" t="str">
        <f>IF(AND($CF193&lt;&gt;"",IFERROR(INDEX(subsample_country_map!$D:$D,MATCH($CF193,subsample_country_map!$A:$A,0)),"")&lt;&gt;""),INDEX(subsample_country_map!$D:$D,MATCH($CF193,subsample_country_map!$A:$A,0)),INDEX(lookup!$AC:$AC,MATCH($A193,lookup!$A:$A,0)))</f>
        <v>1_western</v>
      </c>
      <c r="AN193" t="str">
        <f>IF(AND($CF193&lt;&gt;"",IFERROR(INDEX(subsample_country_map!$E:$E,MATCH($CF193,subsample_country_map!$A:$A,0)),"")&lt;&gt;""),INDEX(subsample_country_map!$E:$E,MATCH($CF193,subsample_country_map!$A:$A,0)),INDEX(lookup!$AD:$AD,MATCH($A193,lookup!$A:$A,0)))</f>
        <v>1_common law</v>
      </c>
      <c r="AO193" t="str">
        <f>INDEX(lookup!$Y:$Y,MATCH($A193,lookup!$A:$A,0))</f>
        <v>0_published</v>
      </c>
      <c r="AP193" t="str">
        <f>INDEX(lookup!$Z:$Z,MATCH($A193,lookup!$A:$A,0))</f>
        <v>1_VHB high</v>
      </c>
      <c r="AQ193" t="str">
        <f>INDEX(lookup!$W:$W,MATCH($A193,lookup!$A:$A,0))</f>
        <v>3_mgmt</v>
      </c>
      <c r="AS193" t="inlineStr">
        <is>
          <t>staging</t>
        </is>
      </c>
      <c r="AT193" t="inlineStr">
        <is>
          <t>bad-CER</t>
        </is>
      </c>
      <c r="AU193" t="inlineStr">
        <is>
          <t>cost</t>
        </is>
      </c>
      <c r="AV193" t="inlineStr">
        <is>
          <t>38.349</t>
        </is>
      </c>
      <c r="AX193" t="inlineStr">
        <is>
          <t>2.05</t>
        </is>
      </c>
      <c r="BA193" t="n">
        <v>4456</v>
      </c>
      <c r="BB193" t="inlineStr">
        <is>
          <t>0</t>
        </is>
      </c>
      <c r="BC193" t="inlineStr">
        <is>
          <t>FE</t>
        </is>
      </c>
      <c r="BD193" t="inlineStr">
        <is>
          <t>industry</t>
        </is>
      </c>
      <c r="BE193" t="inlineStr">
        <is>
          <t>none</t>
        </is>
      </c>
      <c r="BI193" t="inlineStr">
        <is>
          <t>Table 6</t>
        </is>
      </c>
      <c r="BJ193" t="inlineStr">
        <is>
          <t>col 4</t>
        </is>
      </c>
      <c r="BK193" t="inlineStr">
        <is>
          <t>218</t>
        </is>
      </c>
      <c r="BL193" t="inlineStr">
        <is>
          <t>√(ADR − WDR)2 38.349** [2.05]</t>
        </is>
      </c>
      <c r="BM193" t="inlineStr">
        <is>
          <t>√(ADR − WDR)2</t>
        </is>
      </c>
      <c r="BN193" t="inlineStr">
        <is>
          <t>Total cost of bank loans (total loan fees plus AISD spread over LIBOR, basis points)</t>
        </is>
      </c>
      <c r="BO193" t="inlineStr">
        <is>
          <t>update</t>
        </is>
      </c>
      <c r="BP193" t="inlineStr">
        <is>
          <t>Attig et al (2025)</t>
        </is>
      </c>
      <c r="BQ193" t="inlineStr">
        <is>
          <t>computed</t>
        </is>
      </c>
      <c r="BT193" t="n">
        <v>0</v>
      </c>
      <c r="BU193" t="inlineStr">
        <is>
          <t>staging_Attig_et_al_2025.csv</t>
        </is>
      </c>
      <c r="BW193" t="n">
        <v>2005</v>
      </c>
      <c r="BX193" t="n">
        <v>2016</v>
      </c>
      <c r="BY193" t="inlineStr">
        <is>
          <t>United States</t>
        </is>
      </c>
      <c r="BZ193" t="n">
        <v>2010.5</v>
      </c>
      <c r="CA193" t="n">
        <v>0.08333333333333333</v>
      </c>
      <c r="CB193" t="n">
        <v>0</v>
      </c>
      <c r="CC193" t="n">
        <v>1</v>
      </c>
      <c r="CD193" t="n">
        <v>-0.0307052776606195</v>
      </c>
      <c r="CE193" t="n">
        <v>1</v>
      </c>
    </row>
    <row r="194">
      <c r="A194" t="inlineStr">
        <is>
          <t>Attig et al (2025)</t>
        </is>
      </c>
      <c r="B194" t="n">
        <v>1499</v>
      </c>
      <c r="C194" t="n">
        <v>-0.09381203312333396</v>
      </c>
      <c r="D194" t="n">
        <v>4456</v>
      </c>
      <c r="E194">
        <f>IF(ISNUMBER($BA194),$BA194,IF(AND(ISNUMBER($D194),ISNUMBER($BW194),ISNUMBER($BX194)),$D194*($BX194-$BW194+1),""))</f>
        <v>4456.0</v>
      </c>
      <c r="H194" t="inlineStr">
        <is>
          <t>partial</t>
        </is>
      </c>
      <c r="I194" t="inlineStr">
        <is>
          <t>T-Statistic available</t>
        </is>
      </c>
      <c r="J194">
        <f>IF($BW194&lt;&gt;"",$BW194,"")</f>
        <v>2005.0</v>
      </c>
      <c r="K194">
        <f>IF($BX194&lt;&gt;"",$BX194,"")</f>
        <v>2016.0</v>
      </c>
      <c r="L194">
        <f>IF(AND(ISNUMBER($BW194),ISNUMBER($BX194)),($BW194+$BX194)/2,"")</f>
        <v>2010.5</v>
      </c>
      <c r="M194">
        <f>IF($L194&lt;&gt;"",$L194,"")</f>
        <v>2010.5</v>
      </c>
      <c r="N194">
        <f>IF(AND(ISNUMBER($BW194),ISNUMBER($BX194)),MIN(1,MAX(0,($BX194-2016+1)/($BX194-$BW194+1))),"")</f>
        <v>0.08333333333333333</v>
      </c>
      <c r="O194">
        <f>IF(AND(ISNUMBER($BW194),ISNUMBER($BX194)),MIN(1,MAX(0,($BX194-2017+1)/($BX194-$BW194+1))),"")</f>
        <v>0.0</v>
      </c>
      <c r="P194">
        <f>IF(AND(ISNUMBER($BW194),ISNUMBER($BX194)),MIN(1,MAX(0,($BX194-2018+1)/($BX194-$BW194+1))),"")</f>
        <v>0.0</v>
      </c>
      <c r="Q194">
        <f>IF(AND(ISNUMBER($BW194),ISNUMBER($BX194)),MIN(1,MAX(0,($BX194-2019+1)/($BX194-$BW194+1))),"")</f>
        <v>0.0</v>
      </c>
      <c r="R194">
        <f>IF(AND(ISNUMBER($BW194),ISNUMBER($BX194)),MIN(1,MAX(0,($BX194-2016+1)/($BX194-$BW194+1))),"")</f>
        <v>0.08333333333333333</v>
      </c>
      <c r="S194">
        <f>IF($L194&lt;&gt;"",IF($L194&gt;=2015.5,1,0),"")</f>
        <v>0.0</v>
      </c>
      <c r="T194">
        <f>IF($L194&lt;&gt;"",IF($L194&gt;=2016,1,0),"")</f>
        <v>0.0</v>
      </c>
      <c r="U194">
        <f>IF(ISNUMBER($BX194),IF($BX194&gt;=2016,1,0),"")</f>
        <v>1.0</v>
      </c>
      <c r="V194">
        <f>IF(ISNUMBER($BW194),IF($BW194&gt;=2016,1,0),"")</f>
        <v>0.0</v>
      </c>
      <c r="W194" t="str">
        <f>IF(AND(ISNUMBER($BW194),ISNUMBER($BX194)),IF($BW194&gt;=2016,"post-only",IF($BX194&lt;2016,"pre-only","mixed")),"")</f>
        <v>mixed</v>
      </c>
      <c r="X194">
        <f>IF(AND(ISNUMBER($BW194),ISNUMBER($BX194)),MIN(1,MAX(0,($BX194-2017+1)/($BX194-$BW194+1))),"")</f>
        <v>0.0</v>
      </c>
      <c r="Y194">
        <f>IF(AND(ISNUMBER($BW194),ISNUMBER($BX194)),MIN(1,MAX(0,($BX194-2018+1)/($BX194-$BW194+1))),"")</f>
        <v>0.0</v>
      </c>
      <c r="Z194">
        <f>IF(AND(ISNUMBER($BW194),ISNUMBER($BX194)),MIN(1,MAX(0,($BX194-2019+1)/($BX194-$BW194+1))),"")</f>
        <v>0.0</v>
      </c>
      <c r="AA194">
        <f>IF(ISNUMBER($BX194),IF($BX194&gt;=2017,1,0),"")</f>
        <v>0.0</v>
      </c>
      <c r="AB194">
        <f>IF(ISNUMBER($BX194),IF($BX194&gt;=2018,1,0),"")</f>
        <v>0.0</v>
      </c>
      <c r="AC194">
        <f>IF(ISNUMBER($BX194),IF($BX194&gt;=2019,1,0),"")</f>
        <v>0.0</v>
      </c>
      <c r="AD194">
        <f>IF($L194&lt;&gt;"",IF($L194&gt;2013,1,0),"")</f>
        <v>0.0</v>
      </c>
      <c r="AE194">
        <f>IF($L194&lt;&gt;"",1+IF($L194&gt;2011,1,0)+IF($L194&gt;2014,1,0),"")</f>
        <v>1.0</v>
      </c>
      <c r="AF194" t="inlineStr">
        <is>
          <t>loan (interest rate)</t>
        </is>
      </c>
      <c r="AG194" t="inlineStr">
        <is>
          <t>disclosure</t>
        </is>
      </c>
      <c r="AH194" t="inlineStr">
        <is>
          <t>non-sensitive</t>
        </is>
      </c>
      <c r="AI194" t="inlineStr">
        <is>
          <t>without ETS/CT</t>
        </is>
      </c>
      <c r="AJ194" t="inlineStr">
        <is>
          <t>without ETS/CT</t>
        </is>
      </c>
      <c r="AK194" t="str">
        <f>IF(AND($CF194&lt;&gt;"",IFERROR(INDEX(subsample_country_map!$B:$B,MATCH($CF194,subsample_country_map!$A:$A,0)),"")&lt;&gt;""),INDEX(subsample_country_map!$B:$B,MATCH($CF194,subsample_country_map!$A:$A,0)),INDEX(lookup!$AA:$AA,MATCH($A194,lookup!$A:$A,0)))</f>
        <v>1_US</v>
      </c>
      <c r="AL194" t="str">
        <f>IF(AND($CF194&lt;&gt;"",IFERROR(INDEX(subsample_country_map!$C:$C,MATCH($CF194,subsample_country_map!$A:$A,0)),"")&lt;&gt;""),INDEX(subsample_country_map!$C:$C,MATCH($CF194,subsample_country_map!$A:$A,0)),INDEX(lookup!$AB:$AB,MATCH($A194,lookup!$A:$A,0)))</f>
        <v>1_developed</v>
      </c>
      <c r="AM194" t="str">
        <f>IF(AND($CF194&lt;&gt;"",IFERROR(INDEX(subsample_country_map!$D:$D,MATCH($CF194,subsample_country_map!$A:$A,0)),"")&lt;&gt;""),INDEX(subsample_country_map!$D:$D,MATCH($CF194,subsample_country_map!$A:$A,0)),INDEX(lookup!$AC:$AC,MATCH($A194,lookup!$A:$A,0)))</f>
        <v>1_western</v>
      </c>
      <c r="AN194" t="str">
        <f>IF(AND($CF194&lt;&gt;"",IFERROR(INDEX(subsample_country_map!$E:$E,MATCH($CF194,subsample_country_map!$A:$A,0)),"")&lt;&gt;""),INDEX(subsample_country_map!$E:$E,MATCH($CF194,subsample_country_map!$A:$A,0)),INDEX(lookup!$AD:$AD,MATCH($A194,lookup!$A:$A,0)))</f>
        <v>1_common law</v>
      </c>
      <c r="AO194" t="str">
        <f>INDEX(lookup!$Y:$Y,MATCH($A194,lookup!$A:$A,0))</f>
        <v>0_published</v>
      </c>
      <c r="AP194" t="str">
        <f>INDEX(lookup!$Z:$Z,MATCH($A194,lookup!$A:$A,0))</f>
        <v>1_VHB high</v>
      </c>
      <c r="AQ194" t="str">
        <f>INDEX(lookup!$W:$W,MATCH($A194,lookup!$A:$A,0))</f>
        <v>3_mgmt</v>
      </c>
      <c r="AS194" t="inlineStr">
        <is>
          <t>staging</t>
        </is>
      </c>
      <c r="AT194" t="inlineStr">
        <is>
          <t>good-CER</t>
        </is>
      </c>
      <c r="AU194" t="inlineStr">
        <is>
          <t>cost</t>
        </is>
      </c>
      <c r="AV194" t="inlineStr">
        <is>
          <t>-56.785</t>
        </is>
      </c>
      <c r="AX194" t="inlineStr">
        <is>
          <t>-6.29</t>
        </is>
      </c>
      <c r="BA194" t="n">
        <v>4456</v>
      </c>
      <c r="BB194" t="inlineStr">
        <is>
          <t>0</t>
        </is>
      </c>
      <c r="BC194" t="inlineStr">
        <is>
          <t>FE</t>
        </is>
      </c>
      <c r="BD194" t="inlineStr">
        <is>
          <t>industry</t>
        </is>
      </c>
      <c r="BE194" t="inlineStr">
        <is>
          <t>none</t>
        </is>
      </c>
      <c r="BI194" t="inlineStr">
        <is>
          <t>Table 6</t>
        </is>
      </c>
      <c r="BJ194" t="inlineStr">
        <is>
          <t>col 5</t>
        </is>
      </c>
      <c r="BK194" t="inlineStr">
        <is>
          <t>218</t>
        </is>
      </c>
      <c r="BL194" t="inlineStr">
        <is>
          <t>IADR=WDR -56.785*** [-6.29]</t>
        </is>
      </c>
      <c r="BM194" t="inlineStr">
        <is>
          <t>IADR=WDR</t>
        </is>
      </c>
      <c r="BN194" t="inlineStr">
        <is>
          <t>Total cost of bank loans (total loan fees plus AISD spread over LIBOR, basis points)</t>
        </is>
      </c>
      <c r="BO194" t="inlineStr">
        <is>
          <t>update</t>
        </is>
      </c>
      <c r="BP194" t="inlineStr">
        <is>
          <t>Attig et al (2025)</t>
        </is>
      </c>
      <c r="BQ194" t="inlineStr">
        <is>
          <t>computed</t>
        </is>
      </c>
      <c r="BT194" t="n">
        <v>0</v>
      </c>
      <c r="BU194" t="inlineStr">
        <is>
          <t>staging_Attig_et_al_2025.csv</t>
        </is>
      </c>
      <c r="BW194" t="n">
        <v>2005</v>
      </c>
      <c r="BX194" t="n">
        <v>2016</v>
      </c>
      <c r="BY194" t="inlineStr">
        <is>
          <t>United States</t>
        </is>
      </c>
      <c r="BZ194" t="n">
        <v>2010.5</v>
      </c>
      <c r="CA194" t="n">
        <v>0.08333333333333333</v>
      </c>
      <c r="CB194" t="n">
        <v>0</v>
      </c>
      <c r="CC194" t="n">
        <v>1</v>
      </c>
      <c r="CD194" t="n">
        <v>-0.09408869928947292</v>
      </c>
      <c r="CE194" t="n">
        <v>1</v>
      </c>
    </row>
    <row r="195">
      <c r="A195" t="inlineStr">
        <is>
          <t>Azmi et al (2021)</t>
        </is>
      </c>
      <c r="B195" t="n">
        <v>1500</v>
      </c>
      <c r="C195" t="n">
        <v>-0.01657897753498125</v>
      </c>
      <c r="D195" t="n">
        <v>251</v>
      </c>
      <c r="E195">
        <f>IF(ISNUMBER($BA195),$BA195,IF(AND(ISNUMBER($D195),ISNUMBER($BW195),ISNUMBER($BX195)),$D195*($BX195-$BW195+1),""))</f>
        <v>251.0</v>
      </c>
      <c r="H195" t="inlineStr">
        <is>
          <t>partial</t>
        </is>
      </c>
      <c r="I195" t="inlineStr">
        <is>
          <t>p-Value available</t>
        </is>
      </c>
      <c r="J195">
        <f>IF($BW195&lt;&gt;"",$BW195,"")</f>
        <v>2011.0</v>
      </c>
      <c r="K195">
        <f>IF($BX195&lt;&gt;"",$BX195,"")</f>
        <v>2017.0</v>
      </c>
      <c r="L195">
        <f>IF(AND(ISNUMBER($BW195),ISNUMBER($BX195)),($BW195+$BX195)/2,"")</f>
        <v>2014.0</v>
      </c>
      <c r="M195">
        <f>IF($L195&lt;&gt;"",$L195,"")</f>
        <v>2014.0</v>
      </c>
      <c r="N195">
        <f>IF(AND(ISNUMBER($BW195),ISNUMBER($BX195)),MIN(1,MAX(0,($BX195-2016+1)/($BX195-$BW195+1))),"")</f>
        <v>0.2857142857142857</v>
      </c>
      <c r="O195">
        <f>IF(AND(ISNUMBER($BW195),ISNUMBER($BX195)),MIN(1,MAX(0,($BX195-2017+1)/($BX195-$BW195+1))),"")</f>
        <v>0.1428571428571428</v>
      </c>
      <c r="P195">
        <f>IF(AND(ISNUMBER($BW195),ISNUMBER($BX195)),MIN(1,MAX(0,($BX195-2018+1)/($BX195-$BW195+1))),"")</f>
        <v>0.0</v>
      </c>
      <c r="Q195">
        <f>IF(AND(ISNUMBER($BW195),ISNUMBER($BX195)),MIN(1,MAX(0,($BX195-2019+1)/($BX195-$BW195+1))),"")</f>
        <v>0.0</v>
      </c>
      <c r="R195">
        <f>IF(AND(ISNUMBER($BW195),ISNUMBER($BX195)),MIN(1,MAX(0,($BX195-2016+1)/($BX195-$BW195+1))),"")</f>
        <v>0.2857142857142857</v>
      </c>
      <c r="S195">
        <f>IF($L195&lt;&gt;"",IF($L195&gt;=2015.5,1,0),"")</f>
        <v>0.0</v>
      </c>
      <c r="T195">
        <f>IF($L195&lt;&gt;"",IF($L195&gt;=2016,1,0),"")</f>
        <v>0.0</v>
      </c>
      <c r="U195">
        <f>IF(ISNUMBER($BX195),IF($BX195&gt;=2016,1,0),"")</f>
        <v>1.0</v>
      </c>
      <c r="V195">
        <f>IF(ISNUMBER($BW195),IF($BW195&gt;=2016,1,0),"")</f>
        <v>0.0</v>
      </c>
      <c r="W195" t="str">
        <f>IF(AND(ISNUMBER($BW195),ISNUMBER($BX195)),IF($BW195&gt;=2016,"post-only",IF($BX195&lt;2016,"pre-only","mixed")),"")</f>
        <v>mixed</v>
      </c>
      <c r="X195">
        <f>IF(AND(ISNUMBER($BW195),ISNUMBER($BX195)),MIN(1,MAX(0,($BX195-2017+1)/($BX195-$BW195+1))),"")</f>
        <v>0.1428571428571428</v>
      </c>
      <c r="Y195">
        <f>IF(AND(ISNUMBER($BW195),ISNUMBER($BX195)),MIN(1,MAX(0,($BX195-2018+1)/($BX195-$BW195+1))),"")</f>
        <v>0.0</v>
      </c>
      <c r="Z195">
        <f>IF(AND(ISNUMBER($BW195),ISNUMBER($BX195)),MIN(1,MAX(0,($BX195-2019+1)/($BX195-$BW195+1))),"")</f>
        <v>0.0</v>
      </c>
      <c r="AA195">
        <f>IF(ISNUMBER($BX195),IF($BX195&gt;=2017,1,0),"")</f>
        <v>1.0</v>
      </c>
      <c r="AB195">
        <f>IF(ISNUMBER($BX195),IF($BX195&gt;=2018,1,0),"")</f>
        <v>0.0</v>
      </c>
      <c r="AC195">
        <f>IF(ISNUMBER($BX195),IF($BX195&gt;=2019,1,0),"")</f>
        <v>0.0</v>
      </c>
      <c r="AD195">
        <f>IF($L195&lt;&gt;"",IF($L195&gt;2013,1,0),"")</f>
        <v>1.0</v>
      </c>
      <c r="AE195">
        <f>IF($L195&lt;&gt;"",1+IF($L195&gt;2011,1,0)+IF($L195&gt;2014,1,0),"")</f>
        <v>2.0</v>
      </c>
      <c r="AF195" t="inlineStr">
        <is>
          <t>loan (interest rate)</t>
        </is>
      </c>
      <c r="AG195" t="inlineStr">
        <is>
          <t>performance</t>
        </is>
      </c>
      <c r="AH195" t="inlineStr">
        <is>
          <t>non-sensitive</t>
        </is>
      </c>
      <c r="AI195" t="inlineStr">
        <is>
          <t>99_NCE</t>
        </is>
      </c>
      <c r="AJ195" t="inlineStr">
        <is>
          <t>99_NCE</t>
        </is>
      </c>
      <c r="AK195" t="str">
        <f>IF(AND($CF195&lt;&gt;"",IFERROR(INDEX(subsample_country_map!$B:$B,MATCH($CF195,subsample_country_map!$A:$A,0)),"")&lt;&gt;""),INDEX(subsample_country_map!$B:$B,MATCH($CF195,subsample_country_map!$A:$A,0)),INDEX(lookup!$AA:$AA,MATCH($A195,lookup!$A:$A,0)))</f>
        <v>99_NCE</v>
      </c>
      <c r="AL195" t="str">
        <f>IF(AND($CF195&lt;&gt;"",IFERROR(INDEX(subsample_country_map!$C:$C,MATCH($CF195,subsample_country_map!$A:$A,0)),"")&lt;&gt;""),INDEX(subsample_country_map!$C:$C,MATCH($CF195,subsample_country_map!$A:$A,0)),INDEX(lookup!$AB:$AB,MATCH($A195,lookup!$A:$A,0)))</f>
        <v>99_NCE</v>
      </c>
      <c r="AM195" t="str">
        <f>IF(AND($CF195&lt;&gt;"",IFERROR(INDEX(subsample_country_map!$D:$D,MATCH($CF195,subsample_country_map!$A:$A,0)),"")&lt;&gt;""),INDEX(subsample_country_map!$D:$D,MATCH($CF195,subsample_country_map!$A:$A,0)),INDEX(lookup!$AC:$AC,MATCH($A195,lookup!$A:$A,0)))</f>
        <v>99_NCE</v>
      </c>
      <c r="AN195" t="str">
        <f>IF(AND($CF195&lt;&gt;"",IFERROR(INDEX(subsample_country_map!$E:$E,MATCH($CF195,subsample_country_map!$A:$A,0)),"")&lt;&gt;""),INDEX(subsample_country_map!$E:$E,MATCH($CF195,subsample_country_map!$A:$A,0)),INDEX(lookup!$AD:$AD,MATCH($A195,lookup!$A:$A,0)))</f>
        <v>99_NCE</v>
      </c>
      <c r="AO195" t="str">
        <f>INDEX(lookup!$Y:$Y,MATCH($A195,lookup!$A:$A,0))</f>
        <v>0_published</v>
      </c>
      <c r="AP195" t="str">
        <f>INDEX(lookup!$Z:$Z,MATCH($A195,lookup!$A:$A,0))</f>
        <v>1_VHB high</v>
      </c>
      <c r="AQ195" t="str">
        <f>INDEX(lookup!$W:$W,MATCH($A195,lookup!$A:$A,0))</f>
        <v>1_fin/acc/econ</v>
      </c>
      <c r="AS195" t="inlineStr">
        <is>
          <t>staging</t>
        </is>
      </c>
      <c r="AT195" t="inlineStr">
        <is>
          <t>good-CER</t>
        </is>
      </c>
      <c r="AU195" t="inlineStr">
        <is>
          <t>cost</t>
        </is>
      </c>
      <c r="AV195" t="inlineStr">
        <is>
          <t>-2.4697</t>
        </is>
      </c>
      <c r="AY195" t="inlineStr">
        <is>
          <t>0.793</t>
        </is>
      </c>
      <c r="BA195" t="n">
        <v>251</v>
      </c>
      <c r="BB195" t="inlineStr">
        <is>
          <t>0</t>
        </is>
      </c>
      <c r="BC195" t="inlineStr">
        <is>
          <t>GMM</t>
        </is>
      </c>
      <c r="BD195" t="inlineStr">
        <is>
          <t>not stated</t>
        </is>
      </c>
      <c r="BE195" t="inlineStr">
        <is>
          <t>none</t>
        </is>
      </c>
      <c r="BI195" t="inlineStr">
        <is>
          <t>Table 8</t>
        </is>
      </c>
      <c r="BJ195" t="inlineStr">
        <is>
          <t>Model (2) E</t>
        </is>
      </c>
      <c r="BK195" t="inlineStr">
        <is>
          <t>11</t>
        </is>
      </c>
      <c r="BL195" t="inlineStr">
        <is>
          <t>ESG -2.4697 (0.793)</t>
        </is>
      </c>
      <c r="BM195" t="inlineStr">
        <is>
          <t>E</t>
        </is>
      </c>
      <c r="BN195" t="inlineStr">
        <is>
          <t>Cost of debt</t>
        </is>
      </c>
      <c r="BO195" t="inlineStr">
        <is>
          <t>original</t>
        </is>
      </c>
      <c r="BP195" t="inlineStr">
        <is>
          <t>Azmi et al (2021)</t>
        </is>
      </c>
      <c r="BQ195" t="inlineStr">
        <is>
          <t>computed</t>
        </is>
      </c>
      <c r="BT195" t="n">
        <v>0</v>
      </c>
      <c r="BU195" t="inlineStr">
        <is>
          <t>staging_Azmi_et_al_2021.csv</t>
        </is>
      </c>
      <c r="BW195" t="n">
        <v>2011</v>
      </c>
      <c r="BX195" t="n">
        <v>2017</v>
      </c>
      <c r="BY195" t="inlineStr">
        <is>
          <t>region</t>
        </is>
      </c>
      <c r="BZ195" t="n">
        <v>2014</v>
      </c>
      <c r="CA195" t="n">
        <v>0.2857142857142857</v>
      </c>
      <c r="CB195" t="n">
        <v>0</v>
      </c>
      <c r="CC195" t="n">
        <v>1</v>
      </c>
      <c r="CD195" t="n">
        <v>-0.01658049676525282</v>
      </c>
      <c r="CE195" t="n">
        <v>1</v>
      </c>
    </row>
    <row r="196">
      <c r="A196" t="inlineStr">
        <is>
          <t>Bannier et al (2022)</t>
        </is>
      </c>
      <c r="B196" t="n">
        <v>1501</v>
      </c>
      <c r="C196" t="n">
        <v>-0.02570977460748317</v>
      </c>
      <c r="D196" t="n">
        <v>20806</v>
      </c>
      <c r="E196">
        <f>IF(ISNUMBER($BA196),$BA196,IF(AND(ISNUMBER($D196),ISNUMBER($BW196),ISNUMBER($BX196)),$D196*($BX196-$BW196+1),""))</f>
        <v>20806.0</v>
      </c>
      <c r="H196" t="inlineStr">
        <is>
          <t>partial</t>
        </is>
      </c>
      <c r="I196" t="inlineStr">
        <is>
          <t>Regression Cofficient and Standard Error  available</t>
        </is>
      </c>
      <c r="J196">
        <f>IF($BW196&lt;&gt;"",$BW196,"")</f>
        <v>2003.0</v>
      </c>
      <c r="K196">
        <f>IF($BX196&lt;&gt;"",$BX196,"")</f>
        <v>2018.0</v>
      </c>
      <c r="L196">
        <f>IF(AND(ISNUMBER($BW196),ISNUMBER($BX196)),($BW196+$BX196)/2,"")</f>
        <v>2010.5</v>
      </c>
      <c r="M196">
        <f>IF($L196&lt;&gt;"",$L196,"")</f>
        <v>2010.5</v>
      </c>
      <c r="N196">
        <f>IF(AND(ISNUMBER($BW196),ISNUMBER($BX196)),MIN(1,MAX(0,($BX196-2016+1)/($BX196-$BW196+1))),"")</f>
        <v>0.1875</v>
      </c>
      <c r="O196">
        <f>IF(AND(ISNUMBER($BW196),ISNUMBER($BX196)),MIN(1,MAX(0,($BX196-2017+1)/($BX196-$BW196+1))),"")</f>
        <v>0.125</v>
      </c>
      <c r="P196">
        <f>IF(AND(ISNUMBER($BW196),ISNUMBER($BX196)),MIN(1,MAX(0,($BX196-2018+1)/($BX196-$BW196+1))),"")</f>
        <v>0.0625</v>
      </c>
      <c r="Q196">
        <f>IF(AND(ISNUMBER($BW196),ISNUMBER($BX196)),MIN(1,MAX(0,($BX196-2019+1)/($BX196-$BW196+1))),"")</f>
        <v>0.0</v>
      </c>
      <c r="R196">
        <f>IF(AND(ISNUMBER($BW196),ISNUMBER($BX196)),MIN(1,MAX(0,($BX196-2016+1)/($BX196-$BW196+1))),"")</f>
        <v>0.1875</v>
      </c>
      <c r="S196">
        <f>IF($L196&lt;&gt;"",IF($L196&gt;=2015.5,1,0),"")</f>
        <v>0.0</v>
      </c>
      <c r="T196">
        <f>IF($L196&lt;&gt;"",IF($L196&gt;=2016,1,0),"")</f>
        <v>0.0</v>
      </c>
      <c r="U196">
        <f>IF(ISNUMBER($BX196),IF($BX196&gt;=2016,1,0),"")</f>
        <v>1.0</v>
      </c>
      <c r="V196">
        <f>IF(ISNUMBER($BW196),IF($BW196&gt;=2016,1,0),"")</f>
        <v>0.0</v>
      </c>
      <c r="W196" t="str">
        <f>IF(AND(ISNUMBER($BW196),ISNUMBER($BX196)),IF($BW196&gt;=2016,"post-only",IF($BX196&lt;2016,"pre-only","mixed")),"")</f>
        <v>mixed</v>
      </c>
      <c r="X196">
        <f>IF(AND(ISNUMBER($BW196),ISNUMBER($BX196)),MIN(1,MAX(0,($BX196-2017+1)/($BX196-$BW196+1))),"")</f>
        <v>0.125</v>
      </c>
      <c r="Y196">
        <f>IF(AND(ISNUMBER($BW196),ISNUMBER($BX196)),MIN(1,MAX(0,($BX196-2018+1)/($BX196-$BW196+1))),"")</f>
        <v>0.0625</v>
      </c>
      <c r="Z196">
        <f>IF(AND(ISNUMBER($BW196),ISNUMBER($BX196)),MIN(1,MAX(0,($BX196-2019+1)/($BX196-$BW196+1))),"")</f>
        <v>0.0</v>
      </c>
      <c r="AA196">
        <f>IF(ISNUMBER($BX196),IF($BX196&gt;=2017,1,0),"")</f>
        <v>1.0</v>
      </c>
      <c r="AB196">
        <f>IF(ISNUMBER($BX196),IF($BX196&gt;=2018,1,0),"")</f>
        <v>1.0</v>
      </c>
      <c r="AC196">
        <f>IF(ISNUMBER($BX196),IF($BX196&gt;=2019,1,0),"")</f>
        <v>0.0</v>
      </c>
      <c r="AD196">
        <f>IF($L196&lt;&gt;"",IF($L196&gt;2013,1,0),"")</f>
        <v>0.0</v>
      </c>
      <c r="AE196">
        <f>IF($L196&lt;&gt;"",1+IF($L196&gt;2011,1,0)+IF($L196&gt;2014,1,0),"")</f>
        <v>1.0</v>
      </c>
      <c r="AF196" t="inlineStr">
        <is>
          <t>derivativ (CDS spread)</t>
        </is>
      </c>
      <c r="AG196" t="inlineStr">
        <is>
          <t>performance</t>
        </is>
      </c>
      <c r="AH196" t="inlineStr">
        <is>
          <t>non-sensitive</t>
        </is>
      </c>
      <c r="AI196" t="inlineStr">
        <is>
          <t>with ETS/CT</t>
        </is>
      </c>
      <c r="AJ196" t="inlineStr">
        <is>
          <t>without ETS/CT</t>
        </is>
      </c>
      <c r="AK196" t="inlineStr">
        <is>
          <t>99_NCE</t>
        </is>
      </c>
      <c r="AL196" t="inlineStr">
        <is>
          <t>99_NCE</t>
        </is>
      </c>
      <c r="AM196" t="inlineStr">
        <is>
          <t>1_western</t>
        </is>
      </c>
      <c r="AN196" t="inlineStr">
        <is>
          <t>99_NCE</t>
        </is>
      </c>
      <c r="AO196" t="str">
        <f>INDEX(lookup!$Y:$Y,MATCH($A196,lookup!$A:$A,0))</f>
        <v>0_published</v>
      </c>
      <c r="AP196" t="str">
        <f>INDEX(lookup!$Z:$Z,MATCH($A196,lookup!$A:$A,0))</f>
        <v>1_VHB high</v>
      </c>
      <c r="AQ196" t="str">
        <f>INDEX(lookup!$W:$W,MATCH($A196,lookup!$A:$A,0))</f>
        <v>1_fin/acc/econ</v>
      </c>
      <c r="AS196" t="inlineStr">
        <is>
          <t>staging</t>
        </is>
      </c>
      <c r="AT196" t="inlineStr">
        <is>
          <t>good-CER</t>
        </is>
      </c>
      <c r="AU196" t="inlineStr">
        <is>
          <t>cost</t>
        </is>
      </c>
      <c r="AV196" t="inlineStr">
        <is>
          <t>-0.0575</t>
        </is>
      </c>
      <c r="AW196" t="inlineStr">
        <is>
          <t>0.0155</t>
        </is>
      </c>
      <c r="BA196" t="n">
        <v>20806</v>
      </c>
      <c r="BB196" t="inlineStr">
        <is>
          <t>0</t>
        </is>
      </c>
      <c r="BC196" t="inlineStr">
        <is>
          <t>FE</t>
        </is>
      </c>
      <c r="BD196" t="inlineStr">
        <is>
          <t>firm</t>
        </is>
      </c>
      <c r="BE196" t="inlineStr">
        <is>
          <t>none</t>
        </is>
      </c>
      <c r="BI196" t="inlineStr">
        <is>
          <t>Table 2</t>
        </is>
      </c>
      <c r="BJ196" t="inlineStr">
        <is>
          <t>Model (1) FE CDS1Y</t>
        </is>
      </c>
      <c r="BK196" t="inlineStr">
        <is>
          <t>4</t>
        </is>
      </c>
      <c r="BL196" t="inlineStr">
        <is>
          <t>Environment -0.0575*** (0.0155)</t>
        </is>
      </c>
      <c r="BM196" t="inlineStr">
        <is>
          <t>Environment</t>
        </is>
      </c>
      <c r="BN196" t="inlineStr">
        <is>
          <t>CDS1Y</t>
        </is>
      </c>
      <c r="BO196" t="inlineStr">
        <is>
          <t>original</t>
        </is>
      </c>
      <c r="BP196" t="inlineStr">
        <is>
          <t>Bannier et al (2022)</t>
        </is>
      </c>
      <c r="BQ196" t="inlineStr">
        <is>
          <t>computed</t>
        </is>
      </c>
      <c r="BT196" t="n">
        <v>0</v>
      </c>
      <c r="BU196" t="inlineStr">
        <is>
          <t>staging_Bannier_et_al_2022.csv</t>
        </is>
      </c>
      <c r="BW196" t="n">
        <v>2003</v>
      </c>
      <c r="BX196" t="n">
        <v>2018</v>
      </c>
      <c r="BY196" t="inlineStr">
        <is>
          <t>all publicly listed companies in the U</t>
        </is>
      </c>
      <c r="BZ196" t="n">
        <v>2010.5</v>
      </c>
      <c r="CA196" t="n">
        <v>0.1875</v>
      </c>
      <c r="CB196" t="n">
        <v>0</v>
      </c>
      <c r="CC196" t="n">
        <v>1</v>
      </c>
      <c r="CD196" t="n">
        <v>-0.02571544151127451</v>
      </c>
      <c r="CE196" t="n">
        <v>1</v>
      </c>
    </row>
    <row r="197">
      <c r="A197" t="inlineStr">
        <is>
          <t>Bannier et al (2022)</t>
        </is>
      </c>
      <c r="B197" t="n">
        <v>1502</v>
      </c>
      <c r="C197" t="n">
        <v>-0.0193585592759604</v>
      </c>
      <c r="D197" t="n">
        <v>20806</v>
      </c>
      <c r="E197">
        <f>IF(ISNUMBER($BA197),$BA197,IF(AND(ISNUMBER($D197),ISNUMBER($BW197),ISNUMBER($BX197)),$D197*($BX197-$BW197+1),""))</f>
        <v>20806.0</v>
      </c>
      <c r="H197" t="inlineStr">
        <is>
          <t>partial</t>
        </is>
      </c>
      <c r="I197" t="inlineStr">
        <is>
          <t>Regression Cofficient and Standard Error  available</t>
        </is>
      </c>
      <c r="J197">
        <f>IF($BW197&lt;&gt;"",$BW197,"")</f>
        <v>2003.0</v>
      </c>
      <c r="K197">
        <f>IF($BX197&lt;&gt;"",$BX197,"")</f>
        <v>2018.0</v>
      </c>
      <c r="L197">
        <f>IF(AND(ISNUMBER($BW197),ISNUMBER($BX197)),($BW197+$BX197)/2,"")</f>
        <v>2010.5</v>
      </c>
      <c r="M197">
        <f>IF($L197&lt;&gt;"",$L197,"")</f>
        <v>2010.5</v>
      </c>
      <c r="N197">
        <f>IF(AND(ISNUMBER($BW197),ISNUMBER($BX197)),MIN(1,MAX(0,($BX197-2016+1)/($BX197-$BW197+1))),"")</f>
        <v>0.1875</v>
      </c>
      <c r="O197">
        <f>IF(AND(ISNUMBER($BW197),ISNUMBER($BX197)),MIN(1,MAX(0,($BX197-2017+1)/($BX197-$BW197+1))),"")</f>
        <v>0.125</v>
      </c>
      <c r="P197">
        <f>IF(AND(ISNUMBER($BW197),ISNUMBER($BX197)),MIN(1,MAX(0,($BX197-2018+1)/($BX197-$BW197+1))),"")</f>
        <v>0.0625</v>
      </c>
      <c r="Q197">
        <f>IF(AND(ISNUMBER($BW197),ISNUMBER($BX197)),MIN(1,MAX(0,($BX197-2019+1)/($BX197-$BW197+1))),"")</f>
        <v>0.0</v>
      </c>
      <c r="R197">
        <f>IF(AND(ISNUMBER($BW197),ISNUMBER($BX197)),MIN(1,MAX(0,($BX197-2016+1)/($BX197-$BW197+1))),"")</f>
        <v>0.1875</v>
      </c>
      <c r="S197">
        <f>IF($L197&lt;&gt;"",IF($L197&gt;=2015.5,1,0),"")</f>
        <v>0.0</v>
      </c>
      <c r="T197">
        <f>IF($L197&lt;&gt;"",IF($L197&gt;=2016,1,0),"")</f>
        <v>0.0</v>
      </c>
      <c r="U197">
        <f>IF(ISNUMBER($BX197),IF($BX197&gt;=2016,1,0),"")</f>
        <v>1.0</v>
      </c>
      <c r="V197">
        <f>IF(ISNUMBER($BW197),IF($BW197&gt;=2016,1,0),"")</f>
        <v>0.0</v>
      </c>
      <c r="W197" t="str">
        <f>IF(AND(ISNUMBER($BW197),ISNUMBER($BX197)),IF($BW197&gt;=2016,"post-only",IF($BX197&lt;2016,"pre-only","mixed")),"")</f>
        <v>mixed</v>
      </c>
      <c r="X197">
        <f>IF(AND(ISNUMBER($BW197),ISNUMBER($BX197)),MIN(1,MAX(0,($BX197-2017+1)/($BX197-$BW197+1))),"")</f>
        <v>0.125</v>
      </c>
      <c r="Y197">
        <f>IF(AND(ISNUMBER($BW197),ISNUMBER($BX197)),MIN(1,MAX(0,($BX197-2018+1)/($BX197-$BW197+1))),"")</f>
        <v>0.0625</v>
      </c>
      <c r="Z197">
        <f>IF(AND(ISNUMBER($BW197),ISNUMBER($BX197)),MIN(1,MAX(0,($BX197-2019+1)/($BX197-$BW197+1))),"")</f>
        <v>0.0</v>
      </c>
      <c r="AA197">
        <f>IF(ISNUMBER($BX197),IF($BX197&gt;=2017,1,0),"")</f>
        <v>1.0</v>
      </c>
      <c r="AB197">
        <f>IF(ISNUMBER($BX197),IF($BX197&gt;=2018,1,0),"")</f>
        <v>1.0</v>
      </c>
      <c r="AC197">
        <f>IF(ISNUMBER($BX197),IF($BX197&gt;=2019,1,0),"")</f>
        <v>0.0</v>
      </c>
      <c r="AD197">
        <f>IF($L197&lt;&gt;"",IF($L197&gt;2013,1,0),"")</f>
        <v>0.0</v>
      </c>
      <c r="AE197">
        <f>IF($L197&lt;&gt;"",1+IF($L197&gt;2011,1,0)+IF($L197&gt;2014,1,0),"")</f>
        <v>1.0</v>
      </c>
      <c r="AF197" t="inlineStr">
        <is>
          <t>derivativ (CDS spread)</t>
        </is>
      </c>
      <c r="AG197" t="inlineStr">
        <is>
          <t>performance</t>
        </is>
      </c>
      <c r="AH197" t="inlineStr">
        <is>
          <t>non-sensitive</t>
        </is>
      </c>
      <c r="AI197" t="inlineStr">
        <is>
          <t>with ETS/CT</t>
        </is>
      </c>
      <c r="AJ197" t="inlineStr">
        <is>
          <t>without ETS/CT</t>
        </is>
      </c>
      <c r="AK197" t="inlineStr">
        <is>
          <t>99_NCE</t>
        </is>
      </c>
      <c r="AL197" t="inlineStr">
        <is>
          <t>99_NCE</t>
        </is>
      </c>
      <c r="AM197" t="inlineStr">
        <is>
          <t>1_western</t>
        </is>
      </c>
      <c r="AN197" t="inlineStr">
        <is>
          <t>99_NCE</t>
        </is>
      </c>
      <c r="AO197" t="str">
        <f>INDEX(lookup!$Y:$Y,MATCH($A197,lookup!$A:$A,0))</f>
        <v>0_published</v>
      </c>
      <c r="AP197" t="str">
        <f>INDEX(lookup!$Z:$Z,MATCH($A197,lookup!$A:$A,0))</f>
        <v>1_VHB high</v>
      </c>
      <c r="AQ197" t="str">
        <f>INDEX(lookup!$W:$W,MATCH($A197,lookup!$A:$A,0))</f>
        <v>1_fin/acc/econ</v>
      </c>
      <c r="AS197" t="inlineStr">
        <is>
          <t>staging</t>
        </is>
      </c>
      <c r="AT197" t="inlineStr">
        <is>
          <t>good-CER</t>
        </is>
      </c>
      <c r="AU197" t="inlineStr">
        <is>
          <t>cost</t>
        </is>
      </c>
      <c r="AV197" t="inlineStr">
        <is>
          <t>-0.0391</t>
        </is>
      </c>
      <c r="AW197" t="inlineStr">
        <is>
          <t>0.0140</t>
        </is>
      </c>
      <c r="BA197" t="n">
        <v>20806</v>
      </c>
      <c r="BB197" t="inlineStr">
        <is>
          <t>0</t>
        </is>
      </c>
      <c r="BC197" t="inlineStr">
        <is>
          <t>FE</t>
        </is>
      </c>
      <c r="BD197" t="inlineStr">
        <is>
          <t>firm</t>
        </is>
      </c>
      <c r="BE197" t="inlineStr">
        <is>
          <t>none</t>
        </is>
      </c>
      <c r="BI197" t="inlineStr">
        <is>
          <t>Table 2</t>
        </is>
      </c>
      <c r="BJ197" t="inlineStr">
        <is>
          <t>Model (2) FE CDS5Y</t>
        </is>
      </c>
      <c r="BK197" t="inlineStr">
        <is>
          <t>4</t>
        </is>
      </c>
      <c r="BL197" t="inlineStr">
        <is>
          <t>Environment -0.0391*** (0.0140)</t>
        </is>
      </c>
      <c r="BM197" t="inlineStr">
        <is>
          <t>Environment</t>
        </is>
      </c>
      <c r="BN197" t="inlineStr">
        <is>
          <t>CDS5Y</t>
        </is>
      </c>
      <c r="BO197" t="inlineStr">
        <is>
          <t>original</t>
        </is>
      </c>
      <c r="BP197" t="inlineStr">
        <is>
          <t>Bannier et al (2022)</t>
        </is>
      </c>
      <c r="BQ197" t="inlineStr">
        <is>
          <t>computed</t>
        </is>
      </c>
      <c r="BT197" t="n">
        <v>0</v>
      </c>
      <c r="BU197" t="inlineStr">
        <is>
          <t>staging_Bannier_et_al_2022.csv</t>
        </is>
      </c>
      <c r="BW197" t="n">
        <v>2003</v>
      </c>
      <c r="BX197" t="n">
        <v>2018</v>
      </c>
      <c r="BY197" t="inlineStr">
        <is>
          <t>all publicly listed companies in the U</t>
        </is>
      </c>
      <c r="BZ197" t="n">
        <v>2010.5</v>
      </c>
      <c r="CA197" t="n">
        <v>0.1875</v>
      </c>
      <c r="CB197" t="n">
        <v>0</v>
      </c>
      <c r="CC197" t="n">
        <v>1</v>
      </c>
      <c r="CD197" t="n">
        <v>-0.01936097805117916</v>
      </c>
      <c r="CE197" t="n">
        <v>1</v>
      </c>
    </row>
    <row r="198">
      <c r="A198" t="inlineStr">
        <is>
          <t>Bannier et al (2022)</t>
        </is>
      </c>
      <c r="B198" t="n">
        <v>1503</v>
      </c>
      <c r="C198" t="n">
        <v>0.02046897455953037</v>
      </c>
      <c r="D198" t="n">
        <v>10998</v>
      </c>
      <c r="E198">
        <f>IF(ISNUMBER($BA198),$BA198,IF(AND(ISNUMBER($D198),ISNUMBER($BW198),ISNUMBER($BX198)),$D198*($BX198-$BW198+1),""))</f>
        <v>10998.0</v>
      </c>
      <c r="H198" t="inlineStr">
        <is>
          <t>partial</t>
        </is>
      </c>
      <c r="I198" t="inlineStr">
        <is>
          <t>Regression Cofficient and Standard Error  available</t>
        </is>
      </c>
      <c r="J198">
        <f>IF($BW198&lt;&gt;"",$BW198,"")</f>
        <v>2003.0</v>
      </c>
      <c r="K198">
        <f>IF($BX198&lt;&gt;"",$BX198,"")</f>
        <v>2018.0</v>
      </c>
      <c r="L198">
        <f>IF(AND(ISNUMBER($BW198),ISNUMBER($BX198)),($BW198+$BX198)/2,"")</f>
        <v>2010.5</v>
      </c>
      <c r="M198">
        <f>IF($L198&lt;&gt;"",$L198,"")</f>
        <v>2010.5</v>
      </c>
      <c r="N198">
        <f>IF(AND(ISNUMBER($BW198),ISNUMBER($BX198)),MIN(1,MAX(0,($BX198-2016+1)/($BX198-$BW198+1))),"")</f>
        <v>0.1875</v>
      </c>
      <c r="O198">
        <f>IF(AND(ISNUMBER($BW198),ISNUMBER($BX198)),MIN(1,MAX(0,($BX198-2017+1)/($BX198-$BW198+1))),"")</f>
        <v>0.125</v>
      </c>
      <c r="P198">
        <f>IF(AND(ISNUMBER($BW198),ISNUMBER($BX198)),MIN(1,MAX(0,($BX198-2018+1)/($BX198-$BW198+1))),"")</f>
        <v>0.0625</v>
      </c>
      <c r="Q198">
        <f>IF(AND(ISNUMBER($BW198),ISNUMBER($BX198)),MIN(1,MAX(0,($BX198-2019+1)/($BX198-$BW198+1))),"")</f>
        <v>0.0</v>
      </c>
      <c r="R198">
        <f>IF(AND(ISNUMBER($BW198),ISNUMBER($BX198)),MIN(1,MAX(0,($BX198-2016+1)/($BX198-$BW198+1))),"")</f>
        <v>0.1875</v>
      </c>
      <c r="S198">
        <f>IF($L198&lt;&gt;"",IF($L198&gt;=2015.5,1,0),"")</f>
        <v>0.0</v>
      </c>
      <c r="T198">
        <f>IF($L198&lt;&gt;"",IF($L198&gt;=2016,1,0),"")</f>
        <v>0.0</v>
      </c>
      <c r="U198">
        <f>IF(ISNUMBER($BX198),IF($BX198&gt;=2016,1,0),"")</f>
        <v>1.0</v>
      </c>
      <c r="V198">
        <f>IF(ISNUMBER($BW198),IF($BW198&gt;=2016,1,0),"")</f>
        <v>0.0</v>
      </c>
      <c r="W198" t="str">
        <f>IF(AND(ISNUMBER($BW198),ISNUMBER($BX198)),IF($BW198&gt;=2016,"post-only",IF($BX198&lt;2016,"pre-only","mixed")),"")</f>
        <v>mixed</v>
      </c>
      <c r="X198">
        <f>IF(AND(ISNUMBER($BW198),ISNUMBER($BX198)),MIN(1,MAX(0,($BX198-2017+1)/($BX198-$BW198+1))),"")</f>
        <v>0.125</v>
      </c>
      <c r="Y198">
        <f>IF(AND(ISNUMBER($BW198),ISNUMBER($BX198)),MIN(1,MAX(0,($BX198-2018+1)/($BX198-$BW198+1))),"")</f>
        <v>0.0625</v>
      </c>
      <c r="Z198">
        <f>IF(AND(ISNUMBER($BW198),ISNUMBER($BX198)),MIN(1,MAX(0,($BX198-2019+1)/($BX198-$BW198+1))),"")</f>
        <v>0.0</v>
      </c>
      <c r="AA198">
        <f>IF(ISNUMBER($BX198),IF($BX198&gt;=2017,1,0),"")</f>
        <v>1.0</v>
      </c>
      <c r="AB198">
        <f>IF(ISNUMBER($BX198),IF($BX198&gt;=2018,1,0),"")</f>
        <v>1.0</v>
      </c>
      <c r="AC198">
        <f>IF(ISNUMBER($BX198),IF($BX198&gt;=2019,1,0),"")</f>
        <v>0.0</v>
      </c>
      <c r="AD198">
        <f>IF($L198&lt;&gt;"",IF($L198&gt;2013,1,0),"")</f>
        <v>0.0</v>
      </c>
      <c r="AE198">
        <f>IF($L198&lt;&gt;"",1+IF($L198&gt;2011,1,0)+IF($L198&gt;2014,1,0),"")</f>
        <v>1.0</v>
      </c>
      <c r="AF198" t="inlineStr">
        <is>
          <t>rating</t>
        </is>
      </c>
      <c r="AG198" t="inlineStr">
        <is>
          <t>performance</t>
        </is>
      </c>
      <c r="AH198" t="inlineStr">
        <is>
          <t>non-sensitive</t>
        </is>
      </c>
      <c r="AI198" t="inlineStr">
        <is>
          <t>with ETS/CT</t>
        </is>
      </c>
      <c r="AJ198" t="inlineStr">
        <is>
          <t>without ETS/CT</t>
        </is>
      </c>
      <c r="AK198" t="inlineStr">
        <is>
          <t>99_NCE</t>
        </is>
      </c>
      <c r="AL198" t="inlineStr">
        <is>
          <t>99_NCE</t>
        </is>
      </c>
      <c r="AM198" t="inlineStr">
        <is>
          <t>1_western</t>
        </is>
      </c>
      <c r="AN198" t="inlineStr">
        <is>
          <t>99_NCE</t>
        </is>
      </c>
      <c r="AO198" t="str">
        <f>INDEX(lookup!$Y:$Y,MATCH($A198,lookup!$A:$A,0))</f>
        <v>0_published</v>
      </c>
      <c r="AP198" t="str">
        <f>INDEX(lookup!$Z:$Z,MATCH($A198,lookup!$A:$A,0))</f>
        <v>1_VHB high</v>
      </c>
      <c r="AQ198" t="str">
        <f>INDEX(lookup!$W:$W,MATCH($A198,lookup!$A:$A,0))</f>
        <v>1_fin/acc/econ</v>
      </c>
      <c r="AS198" t="inlineStr">
        <is>
          <t>staging</t>
        </is>
      </c>
      <c r="AT198" t="inlineStr">
        <is>
          <t>good-CER</t>
        </is>
      </c>
      <c r="AU198" t="inlineStr">
        <is>
          <t>creditworthiness</t>
        </is>
      </c>
      <c r="AV198" t="inlineStr">
        <is>
          <t>-0.0073</t>
        </is>
      </c>
      <c r="AW198" t="inlineStr">
        <is>
          <t>0.0034</t>
        </is>
      </c>
      <c r="BA198" t="n">
        <v>10998</v>
      </c>
      <c r="BB198" t="inlineStr">
        <is>
          <t>0</t>
        </is>
      </c>
      <c r="BC198" t="inlineStr">
        <is>
          <t>ordered probit</t>
        </is>
      </c>
      <c r="BD198" t="inlineStr">
        <is>
          <t>firm</t>
        </is>
      </c>
      <c r="BE198" t="inlineStr">
        <is>
          <t>none</t>
        </is>
      </c>
      <c r="BI198" t="inlineStr">
        <is>
          <t>Table 2</t>
        </is>
      </c>
      <c r="BJ198" t="inlineStr">
        <is>
          <t>Model (6) Order Probit CreditRating</t>
        </is>
      </c>
      <c r="BK198" t="inlineStr">
        <is>
          <t>4</t>
        </is>
      </c>
      <c r="BL198" t="inlineStr">
        <is>
          <t>Environment -0.0073** (0.0034)</t>
        </is>
      </c>
      <c r="BM198" t="inlineStr">
        <is>
          <t>Environment</t>
        </is>
      </c>
      <c r="BN198" t="inlineStr">
        <is>
          <t>CreditRating</t>
        </is>
      </c>
      <c r="BO198" t="inlineStr">
        <is>
          <t>original</t>
        </is>
      </c>
      <c r="BP198" t="inlineStr">
        <is>
          <t>Bannier et al (2022)</t>
        </is>
      </c>
      <c r="BQ198" t="inlineStr">
        <is>
          <t>computed</t>
        </is>
      </c>
      <c r="BT198" t="n">
        <v>0</v>
      </c>
      <c r="BU198" t="inlineStr">
        <is>
          <t>staging_Bannier_et_al_2022.csv</t>
        </is>
      </c>
      <c r="BW198" t="n">
        <v>2003</v>
      </c>
      <c r="BX198" t="n">
        <v>2018</v>
      </c>
      <c r="BY198" t="inlineStr">
        <is>
          <t>all publicly listed companies in the U</t>
        </is>
      </c>
      <c r="BZ198" t="n">
        <v>2010.5</v>
      </c>
      <c r="CA198" t="n">
        <v>0.1875</v>
      </c>
      <c r="CB198" t="n">
        <v>0</v>
      </c>
      <c r="CC198" t="n">
        <v>1</v>
      </c>
      <c r="CD198" t="n">
        <v>0.02047183396799879</v>
      </c>
      <c r="CE198" t="n">
        <v>1</v>
      </c>
    </row>
    <row r="199">
      <c r="A199" t="inlineStr">
        <is>
          <t>Bannier et al (2022)</t>
        </is>
      </c>
      <c r="B199" t="n">
        <v>1504</v>
      </c>
      <c r="C199" t="n">
        <v>-0.02944708801320961</v>
      </c>
      <c r="D199" t="n">
        <v>11124</v>
      </c>
      <c r="E199">
        <f>IF(ISNUMBER($BA199),$BA199,IF(AND(ISNUMBER($D199),ISNUMBER($BW199),ISNUMBER($BX199)),$D199*($BX199-$BW199+1),""))</f>
        <v>11124.0</v>
      </c>
      <c r="H199" t="inlineStr">
        <is>
          <t>partial</t>
        </is>
      </c>
      <c r="I199" t="inlineStr">
        <is>
          <t>Regression Cofficient and Standard Error  available</t>
        </is>
      </c>
      <c r="J199">
        <f>IF($BW199&lt;&gt;"",$BW199,"")</f>
        <v>2003.0</v>
      </c>
      <c r="K199">
        <f>IF($BX199&lt;&gt;"",$BX199,"")</f>
        <v>2018.0</v>
      </c>
      <c r="L199">
        <f>IF(AND(ISNUMBER($BW199),ISNUMBER($BX199)),($BW199+$BX199)/2,"")</f>
        <v>2010.5</v>
      </c>
      <c r="M199">
        <f>IF($L199&lt;&gt;"",$L199,"")</f>
        <v>2010.5</v>
      </c>
      <c r="N199">
        <f>IF(AND(ISNUMBER($BW199),ISNUMBER($BX199)),MIN(1,MAX(0,($BX199-2016+1)/($BX199-$BW199+1))),"")</f>
        <v>0.1875</v>
      </c>
      <c r="O199">
        <f>IF(AND(ISNUMBER($BW199),ISNUMBER($BX199)),MIN(1,MAX(0,($BX199-2017+1)/($BX199-$BW199+1))),"")</f>
        <v>0.125</v>
      </c>
      <c r="P199">
        <f>IF(AND(ISNUMBER($BW199),ISNUMBER($BX199)),MIN(1,MAX(0,($BX199-2018+1)/($BX199-$BW199+1))),"")</f>
        <v>0.0625</v>
      </c>
      <c r="Q199">
        <f>IF(AND(ISNUMBER($BW199),ISNUMBER($BX199)),MIN(1,MAX(0,($BX199-2019+1)/($BX199-$BW199+1))),"")</f>
        <v>0.0</v>
      </c>
      <c r="R199">
        <f>IF(AND(ISNUMBER($BW199),ISNUMBER($BX199)),MIN(1,MAX(0,($BX199-2016+1)/($BX199-$BW199+1))),"")</f>
        <v>0.1875</v>
      </c>
      <c r="S199">
        <f>IF($L199&lt;&gt;"",IF($L199&gt;=2015.5,1,0),"")</f>
        <v>0.0</v>
      </c>
      <c r="T199">
        <f>IF($L199&lt;&gt;"",IF($L199&gt;=2016,1,0),"")</f>
        <v>0.0</v>
      </c>
      <c r="U199">
        <f>IF(ISNUMBER($BX199),IF($BX199&gt;=2016,1,0),"")</f>
        <v>1.0</v>
      </c>
      <c r="V199">
        <f>IF(ISNUMBER($BW199),IF($BW199&gt;=2016,1,0),"")</f>
        <v>0.0</v>
      </c>
      <c r="W199" t="str">
        <f>IF(AND(ISNUMBER($BW199),ISNUMBER($BX199)),IF($BW199&gt;=2016,"post-only",IF($BX199&lt;2016,"pre-only","mixed")),"")</f>
        <v>mixed</v>
      </c>
      <c r="X199">
        <f>IF(AND(ISNUMBER($BW199),ISNUMBER($BX199)),MIN(1,MAX(0,($BX199-2017+1)/($BX199-$BW199+1))),"")</f>
        <v>0.125</v>
      </c>
      <c r="Y199">
        <f>IF(AND(ISNUMBER($BW199),ISNUMBER($BX199)),MIN(1,MAX(0,($BX199-2018+1)/($BX199-$BW199+1))),"")</f>
        <v>0.0625</v>
      </c>
      <c r="Z199">
        <f>IF(AND(ISNUMBER($BW199),ISNUMBER($BX199)),MIN(1,MAX(0,($BX199-2019+1)/($BX199-$BW199+1))),"")</f>
        <v>0.0</v>
      </c>
      <c r="AA199">
        <f>IF(ISNUMBER($BX199),IF($BX199&gt;=2017,1,0),"")</f>
        <v>1.0</v>
      </c>
      <c r="AB199">
        <f>IF(ISNUMBER($BX199),IF($BX199&gt;=2018,1,0),"")</f>
        <v>1.0</v>
      </c>
      <c r="AC199">
        <f>IF(ISNUMBER($BX199),IF($BX199&gt;=2019,1,0),"")</f>
        <v>0.0</v>
      </c>
      <c r="AD199">
        <f>IF($L199&lt;&gt;"",IF($L199&gt;2013,1,0),"")</f>
        <v>0.0</v>
      </c>
      <c r="AE199">
        <f>IF($L199&lt;&gt;"",1+IF($L199&gt;2011,1,0)+IF($L199&gt;2014,1,0),"")</f>
        <v>1.0</v>
      </c>
      <c r="AF199" t="inlineStr">
        <is>
          <t>derivativ (CDS spread)</t>
        </is>
      </c>
      <c r="AG199" t="inlineStr">
        <is>
          <t>performance</t>
        </is>
      </c>
      <c r="AH199" t="inlineStr">
        <is>
          <t>non-sensitive</t>
        </is>
      </c>
      <c r="AI199" t="inlineStr">
        <is>
          <t>with ETS/CT</t>
        </is>
      </c>
      <c r="AJ199" t="inlineStr">
        <is>
          <t>without ETS/CT</t>
        </is>
      </c>
      <c r="AK199" t="inlineStr">
        <is>
          <t>99_NCE</t>
        </is>
      </c>
      <c r="AL199" t="inlineStr">
        <is>
          <t>99_NCE</t>
        </is>
      </c>
      <c r="AM199" t="inlineStr">
        <is>
          <t>1_western</t>
        </is>
      </c>
      <c r="AN199" t="inlineStr">
        <is>
          <t>99_NCE</t>
        </is>
      </c>
      <c r="AO199" t="str">
        <f>INDEX(lookup!$Y:$Y,MATCH($A199,lookup!$A:$A,0))</f>
        <v>0_published</v>
      </c>
      <c r="AP199" t="str">
        <f>INDEX(lookup!$Z:$Z,MATCH($A199,lookup!$A:$A,0))</f>
        <v>1_VHB high</v>
      </c>
      <c r="AQ199" t="str">
        <f>INDEX(lookup!$W:$W,MATCH($A199,lookup!$A:$A,0))</f>
        <v>1_fin/acc/econ</v>
      </c>
      <c r="AS199" t="inlineStr">
        <is>
          <t>staging</t>
        </is>
      </c>
      <c r="AT199" t="inlineStr">
        <is>
          <t>good-CER</t>
        </is>
      </c>
      <c r="AU199" t="inlineStr">
        <is>
          <t>cost</t>
        </is>
      </c>
      <c r="AV199" t="inlineStr">
        <is>
          <t>-0.0783</t>
        </is>
      </c>
      <c r="AW199" t="inlineStr">
        <is>
          <t>0.0252</t>
        </is>
      </c>
      <c r="BA199" t="n">
        <v>11124</v>
      </c>
      <c r="BB199" t="inlineStr">
        <is>
          <t>0</t>
        </is>
      </c>
      <c r="BC199" t="inlineStr">
        <is>
          <t>FE</t>
        </is>
      </c>
      <c r="BD199" t="inlineStr">
        <is>
          <t>firm</t>
        </is>
      </c>
      <c r="BE199" t="inlineStr">
        <is>
          <t>region</t>
        </is>
      </c>
      <c r="BF199" t="inlineStr">
        <is>
          <t>U.S.</t>
        </is>
      </c>
      <c r="BI199" t="inlineStr">
        <is>
          <t>Table 3</t>
        </is>
      </c>
      <c r="BJ199" t="inlineStr">
        <is>
          <t>Model (1) FE CDS1Y</t>
        </is>
      </c>
      <c r="BK199" t="inlineStr">
        <is>
          <t>6</t>
        </is>
      </c>
      <c r="BL199" t="inlineStr">
        <is>
          <t>Environment -0.0783*** (0.0252)</t>
        </is>
      </c>
      <c r="BM199" t="inlineStr">
        <is>
          <t>Environment</t>
        </is>
      </c>
      <c r="BN199" t="inlineStr">
        <is>
          <t>CDS1Y</t>
        </is>
      </c>
      <c r="BO199" t="inlineStr">
        <is>
          <t>original</t>
        </is>
      </c>
      <c r="BP199" t="inlineStr">
        <is>
          <t>Bannier et al (2022)</t>
        </is>
      </c>
      <c r="BQ199" t="inlineStr">
        <is>
          <t>computed</t>
        </is>
      </c>
      <c r="BT199" t="n">
        <v>0</v>
      </c>
      <c r="BU199" t="inlineStr">
        <is>
          <t>staging_Bannier_et_al_2022.csv</t>
        </is>
      </c>
      <c r="BW199" t="n">
        <v>2003</v>
      </c>
      <c r="BX199" t="n">
        <v>2018</v>
      </c>
      <c r="BY199" t="inlineStr">
        <is>
          <t>all publicly listed companies in the U</t>
        </is>
      </c>
      <c r="BZ199" t="n">
        <v>2010.5</v>
      </c>
      <c r="CA199" t="n">
        <v>0.1875</v>
      </c>
      <c r="CB199" t="n">
        <v>0</v>
      </c>
      <c r="CC199" t="n">
        <v>1</v>
      </c>
      <c r="CD199" t="n">
        <v>-0.02945560393852051</v>
      </c>
      <c r="CE199" t="n">
        <v>1</v>
      </c>
    </row>
    <row r="200">
      <c r="A200" t="inlineStr">
        <is>
          <t>Bannier et al (2022)</t>
        </is>
      </c>
      <c r="B200" t="n">
        <v>1505</v>
      </c>
      <c r="C200" t="n">
        <v>-0.03178590962334637</v>
      </c>
      <c r="D200" t="n">
        <v>11124</v>
      </c>
      <c r="E200">
        <f>IF(ISNUMBER($BA200),$BA200,IF(AND(ISNUMBER($D200),ISNUMBER($BW200),ISNUMBER($BX200)),$D200*($BX200-$BW200+1),""))</f>
        <v>11124.0</v>
      </c>
      <c r="H200" t="inlineStr">
        <is>
          <t>partial</t>
        </is>
      </c>
      <c r="I200" t="inlineStr">
        <is>
          <t>Regression Cofficient and Standard Error  available</t>
        </is>
      </c>
      <c r="J200">
        <f>IF($BW200&lt;&gt;"",$BW200,"")</f>
        <v>2003.0</v>
      </c>
      <c r="K200">
        <f>IF($BX200&lt;&gt;"",$BX200,"")</f>
        <v>2018.0</v>
      </c>
      <c r="L200">
        <f>IF(AND(ISNUMBER($BW200),ISNUMBER($BX200)),($BW200+$BX200)/2,"")</f>
        <v>2010.5</v>
      </c>
      <c r="M200">
        <f>IF($L200&lt;&gt;"",$L200,"")</f>
        <v>2010.5</v>
      </c>
      <c r="N200">
        <f>IF(AND(ISNUMBER($BW200),ISNUMBER($BX200)),MIN(1,MAX(0,($BX200-2016+1)/($BX200-$BW200+1))),"")</f>
        <v>0.1875</v>
      </c>
      <c r="O200">
        <f>IF(AND(ISNUMBER($BW200),ISNUMBER($BX200)),MIN(1,MAX(0,($BX200-2017+1)/($BX200-$BW200+1))),"")</f>
        <v>0.125</v>
      </c>
      <c r="P200">
        <f>IF(AND(ISNUMBER($BW200),ISNUMBER($BX200)),MIN(1,MAX(0,($BX200-2018+1)/($BX200-$BW200+1))),"")</f>
        <v>0.0625</v>
      </c>
      <c r="Q200">
        <f>IF(AND(ISNUMBER($BW200),ISNUMBER($BX200)),MIN(1,MAX(0,($BX200-2019+1)/($BX200-$BW200+1))),"")</f>
        <v>0.0</v>
      </c>
      <c r="R200">
        <f>IF(AND(ISNUMBER($BW200),ISNUMBER($BX200)),MIN(1,MAX(0,($BX200-2016+1)/($BX200-$BW200+1))),"")</f>
        <v>0.1875</v>
      </c>
      <c r="S200">
        <f>IF($L200&lt;&gt;"",IF($L200&gt;=2015.5,1,0),"")</f>
        <v>0.0</v>
      </c>
      <c r="T200">
        <f>IF($L200&lt;&gt;"",IF($L200&gt;=2016,1,0),"")</f>
        <v>0.0</v>
      </c>
      <c r="U200">
        <f>IF(ISNUMBER($BX200),IF($BX200&gt;=2016,1,0),"")</f>
        <v>1.0</v>
      </c>
      <c r="V200">
        <f>IF(ISNUMBER($BW200),IF($BW200&gt;=2016,1,0),"")</f>
        <v>0.0</v>
      </c>
      <c r="W200" t="str">
        <f>IF(AND(ISNUMBER($BW200),ISNUMBER($BX200)),IF($BW200&gt;=2016,"post-only",IF($BX200&lt;2016,"pre-only","mixed")),"")</f>
        <v>mixed</v>
      </c>
      <c r="X200">
        <f>IF(AND(ISNUMBER($BW200),ISNUMBER($BX200)),MIN(1,MAX(0,($BX200-2017+1)/($BX200-$BW200+1))),"")</f>
        <v>0.125</v>
      </c>
      <c r="Y200">
        <f>IF(AND(ISNUMBER($BW200),ISNUMBER($BX200)),MIN(1,MAX(0,($BX200-2018+1)/($BX200-$BW200+1))),"")</f>
        <v>0.0625</v>
      </c>
      <c r="Z200">
        <f>IF(AND(ISNUMBER($BW200),ISNUMBER($BX200)),MIN(1,MAX(0,($BX200-2019+1)/($BX200-$BW200+1))),"")</f>
        <v>0.0</v>
      </c>
      <c r="AA200">
        <f>IF(ISNUMBER($BX200),IF($BX200&gt;=2017,1,0),"")</f>
        <v>1.0</v>
      </c>
      <c r="AB200">
        <f>IF(ISNUMBER($BX200),IF($BX200&gt;=2018,1,0),"")</f>
        <v>1.0</v>
      </c>
      <c r="AC200">
        <f>IF(ISNUMBER($BX200),IF($BX200&gt;=2019,1,0),"")</f>
        <v>0.0</v>
      </c>
      <c r="AD200">
        <f>IF($L200&lt;&gt;"",IF($L200&gt;2013,1,0),"")</f>
        <v>0.0</v>
      </c>
      <c r="AE200">
        <f>IF($L200&lt;&gt;"",1+IF($L200&gt;2011,1,0)+IF($L200&gt;2014,1,0),"")</f>
        <v>1.0</v>
      </c>
      <c r="AF200" t="inlineStr">
        <is>
          <t>derivativ (CDS spread)</t>
        </is>
      </c>
      <c r="AG200" t="inlineStr">
        <is>
          <t>performance</t>
        </is>
      </c>
      <c r="AH200" t="inlineStr">
        <is>
          <t>non-sensitive</t>
        </is>
      </c>
      <c r="AI200" t="inlineStr">
        <is>
          <t>with ETS/CT</t>
        </is>
      </c>
      <c r="AJ200" t="inlineStr">
        <is>
          <t>without ETS/CT</t>
        </is>
      </c>
      <c r="AK200" t="inlineStr">
        <is>
          <t>99_NCE</t>
        </is>
      </c>
      <c r="AL200" t="inlineStr">
        <is>
          <t>99_NCE</t>
        </is>
      </c>
      <c r="AM200" t="inlineStr">
        <is>
          <t>1_western</t>
        </is>
      </c>
      <c r="AN200" t="inlineStr">
        <is>
          <t>99_NCE</t>
        </is>
      </c>
      <c r="AO200" t="str">
        <f>INDEX(lookup!$Y:$Y,MATCH($A200,lookup!$A:$A,0))</f>
        <v>0_published</v>
      </c>
      <c r="AP200" t="str">
        <f>INDEX(lookup!$Z:$Z,MATCH($A200,lookup!$A:$A,0))</f>
        <v>1_VHB high</v>
      </c>
      <c r="AQ200" t="str">
        <f>INDEX(lookup!$W:$W,MATCH($A200,lookup!$A:$A,0))</f>
        <v>1_fin/acc/econ</v>
      </c>
      <c r="AS200" t="inlineStr">
        <is>
          <t>staging</t>
        </is>
      </c>
      <c r="AT200" t="inlineStr">
        <is>
          <t>good-CER</t>
        </is>
      </c>
      <c r="AU200" t="inlineStr">
        <is>
          <t>cost</t>
        </is>
      </c>
      <c r="AV200" t="inlineStr">
        <is>
          <t>-0.0966</t>
        </is>
      </c>
      <c r="AW200" t="inlineStr">
        <is>
          <t>0.0288</t>
        </is>
      </c>
      <c r="BA200" t="n">
        <v>11124</v>
      </c>
      <c r="BB200" t="inlineStr">
        <is>
          <t>0</t>
        </is>
      </c>
      <c r="BC200" t="inlineStr">
        <is>
          <t>FE</t>
        </is>
      </c>
      <c r="BD200" t="inlineStr">
        <is>
          <t>firm</t>
        </is>
      </c>
      <c r="BE200" t="inlineStr">
        <is>
          <t>region</t>
        </is>
      </c>
      <c r="BF200" t="inlineStr">
        <is>
          <t>U.S.</t>
        </is>
      </c>
      <c r="BI200" t="inlineStr">
        <is>
          <t>Table 3</t>
        </is>
      </c>
      <c r="BJ200" t="inlineStr">
        <is>
          <t>Model (2) FE CDS5Y</t>
        </is>
      </c>
      <c r="BK200" t="inlineStr">
        <is>
          <t>6</t>
        </is>
      </c>
      <c r="BL200" t="inlineStr">
        <is>
          <t>Environment -0.0966*** (0.0288)</t>
        </is>
      </c>
      <c r="BM200" t="inlineStr">
        <is>
          <t>Environment</t>
        </is>
      </c>
      <c r="BN200" t="inlineStr">
        <is>
          <t>CDS5Y</t>
        </is>
      </c>
      <c r="BO200" t="inlineStr">
        <is>
          <t>original</t>
        </is>
      </c>
      <c r="BP200" t="inlineStr">
        <is>
          <t>Bannier et al (2022)</t>
        </is>
      </c>
      <c r="BQ200" t="inlineStr">
        <is>
          <t>computed</t>
        </is>
      </c>
      <c r="BT200" t="n">
        <v>0</v>
      </c>
      <c r="BU200" t="inlineStr">
        <is>
          <t>staging_Bannier_et_al_2022.csv</t>
        </is>
      </c>
      <c r="BW200" t="n">
        <v>2003</v>
      </c>
      <c r="BX200" t="n">
        <v>2018</v>
      </c>
      <c r="BY200" t="inlineStr">
        <is>
          <t>all publicly listed companies in the U</t>
        </is>
      </c>
      <c r="BZ200" t="n">
        <v>2010.5</v>
      </c>
      <c r="CA200" t="n">
        <v>0.1875</v>
      </c>
      <c r="CB200" t="n">
        <v>0</v>
      </c>
      <c r="CC200" t="n">
        <v>1</v>
      </c>
      <c r="CD200" t="n">
        <v>-0.03179662101897354</v>
      </c>
      <c r="CE200" t="n">
        <v>1</v>
      </c>
    </row>
    <row r="201">
      <c r="A201" t="inlineStr">
        <is>
          <t>Bannier et al (2022)</t>
        </is>
      </c>
      <c r="B201" t="n">
        <v>1506</v>
      </c>
      <c r="C201" t="n">
        <v>0.01386408190332859</v>
      </c>
      <c r="D201" t="n">
        <v>7265</v>
      </c>
      <c r="E201">
        <f>IF(ISNUMBER($BA201),$BA201,IF(AND(ISNUMBER($D201),ISNUMBER($BW201),ISNUMBER($BX201)),$D201*($BX201-$BW201+1),""))</f>
        <v>7265.0</v>
      </c>
      <c r="H201" t="inlineStr">
        <is>
          <t>partial</t>
        </is>
      </c>
      <c r="I201" t="inlineStr">
        <is>
          <t>Regression Cofficient and Standard Error  available</t>
        </is>
      </c>
      <c r="J201">
        <f>IF($BW201&lt;&gt;"",$BW201,"")</f>
        <v>2003.0</v>
      </c>
      <c r="K201">
        <f>IF($BX201&lt;&gt;"",$BX201,"")</f>
        <v>2018.0</v>
      </c>
      <c r="L201">
        <f>IF(AND(ISNUMBER($BW201),ISNUMBER($BX201)),($BW201+$BX201)/2,"")</f>
        <v>2010.5</v>
      </c>
      <c r="M201">
        <f>IF($L201&lt;&gt;"",$L201,"")</f>
        <v>2010.5</v>
      </c>
      <c r="N201">
        <f>IF(AND(ISNUMBER($BW201),ISNUMBER($BX201)),MIN(1,MAX(0,($BX201-2016+1)/($BX201-$BW201+1))),"")</f>
        <v>0.1875</v>
      </c>
      <c r="O201">
        <f>IF(AND(ISNUMBER($BW201),ISNUMBER($BX201)),MIN(1,MAX(0,($BX201-2017+1)/($BX201-$BW201+1))),"")</f>
        <v>0.125</v>
      </c>
      <c r="P201">
        <f>IF(AND(ISNUMBER($BW201),ISNUMBER($BX201)),MIN(1,MAX(0,($BX201-2018+1)/($BX201-$BW201+1))),"")</f>
        <v>0.0625</v>
      </c>
      <c r="Q201">
        <f>IF(AND(ISNUMBER($BW201),ISNUMBER($BX201)),MIN(1,MAX(0,($BX201-2019+1)/($BX201-$BW201+1))),"")</f>
        <v>0.0</v>
      </c>
      <c r="R201">
        <f>IF(AND(ISNUMBER($BW201),ISNUMBER($BX201)),MIN(1,MAX(0,($BX201-2016+1)/($BX201-$BW201+1))),"")</f>
        <v>0.1875</v>
      </c>
      <c r="S201">
        <f>IF($L201&lt;&gt;"",IF($L201&gt;=2015.5,1,0),"")</f>
        <v>0.0</v>
      </c>
      <c r="T201">
        <f>IF($L201&lt;&gt;"",IF($L201&gt;=2016,1,0),"")</f>
        <v>0.0</v>
      </c>
      <c r="U201">
        <f>IF(ISNUMBER($BX201),IF($BX201&gt;=2016,1,0),"")</f>
        <v>1.0</v>
      </c>
      <c r="V201">
        <f>IF(ISNUMBER($BW201),IF($BW201&gt;=2016,1,0),"")</f>
        <v>0.0</v>
      </c>
      <c r="W201" t="str">
        <f>IF(AND(ISNUMBER($BW201),ISNUMBER($BX201)),IF($BW201&gt;=2016,"post-only",IF($BX201&lt;2016,"pre-only","mixed")),"")</f>
        <v>mixed</v>
      </c>
      <c r="X201">
        <f>IF(AND(ISNUMBER($BW201),ISNUMBER($BX201)),MIN(1,MAX(0,($BX201-2017+1)/($BX201-$BW201+1))),"")</f>
        <v>0.125</v>
      </c>
      <c r="Y201">
        <f>IF(AND(ISNUMBER($BW201),ISNUMBER($BX201)),MIN(1,MAX(0,($BX201-2018+1)/($BX201-$BW201+1))),"")</f>
        <v>0.0625</v>
      </c>
      <c r="Z201">
        <f>IF(AND(ISNUMBER($BW201),ISNUMBER($BX201)),MIN(1,MAX(0,($BX201-2019+1)/($BX201-$BW201+1))),"")</f>
        <v>0.0</v>
      </c>
      <c r="AA201">
        <f>IF(ISNUMBER($BX201),IF($BX201&gt;=2017,1,0),"")</f>
        <v>1.0</v>
      </c>
      <c r="AB201">
        <f>IF(ISNUMBER($BX201),IF($BX201&gt;=2018,1,0),"")</f>
        <v>1.0</v>
      </c>
      <c r="AC201">
        <f>IF(ISNUMBER($BX201),IF($BX201&gt;=2019,1,0),"")</f>
        <v>0.0</v>
      </c>
      <c r="AD201">
        <f>IF($L201&lt;&gt;"",IF($L201&gt;2013,1,0),"")</f>
        <v>0.0</v>
      </c>
      <c r="AE201">
        <f>IF($L201&lt;&gt;"",1+IF($L201&gt;2011,1,0)+IF($L201&gt;2014,1,0),"")</f>
        <v>1.0</v>
      </c>
      <c r="AF201" t="inlineStr">
        <is>
          <t>rating</t>
        </is>
      </c>
      <c r="AG201" t="inlineStr">
        <is>
          <t>performance</t>
        </is>
      </c>
      <c r="AH201" t="inlineStr">
        <is>
          <t>non-sensitive</t>
        </is>
      </c>
      <c r="AI201" t="inlineStr">
        <is>
          <t>with ETS/CT</t>
        </is>
      </c>
      <c r="AJ201" t="inlineStr">
        <is>
          <t>without ETS/CT</t>
        </is>
      </c>
      <c r="AK201" t="inlineStr">
        <is>
          <t>99_NCE</t>
        </is>
      </c>
      <c r="AL201" t="inlineStr">
        <is>
          <t>99_NCE</t>
        </is>
      </c>
      <c r="AM201" t="inlineStr">
        <is>
          <t>1_western</t>
        </is>
      </c>
      <c r="AN201" t="inlineStr">
        <is>
          <t>99_NCE</t>
        </is>
      </c>
      <c r="AO201" t="str">
        <f>INDEX(lookup!$Y:$Y,MATCH($A201,lookup!$A:$A,0))</f>
        <v>0_published</v>
      </c>
      <c r="AP201" t="str">
        <f>INDEX(lookup!$Z:$Z,MATCH($A201,lookup!$A:$A,0))</f>
        <v>1_VHB high</v>
      </c>
      <c r="AQ201" t="str">
        <f>INDEX(lookup!$W:$W,MATCH($A201,lookup!$A:$A,0))</f>
        <v>1_fin/acc/econ</v>
      </c>
      <c r="AS201" t="inlineStr">
        <is>
          <t>staging</t>
        </is>
      </c>
      <c r="AT201" t="inlineStr">
        <is>
          <t>good-CER</t>
        </is>
      </c>
      <c r="AU201" t="inlineStr">
        <is>
          <t>creditworthiness</t>
        </is>
      </c>
      <c r="AV201" t="inlineStr">
        <is>
          <t>-0.0026</t>
        </is>
      </c>
      <c r="AW201" t="inlineStr">
        <is>
          <t>0.0022</t>
        </is>
      </c>
      <c r="BA201" t="n">
        <v>7265</v>
      </c>
      <c r="BB201" t="inlineStr">
        <is>
          <t>0</t>
        </is>
      </c>
      <c r="BC201" t="inlineStr">
        <is>
          <t>ordered probit</t>
        </is>
      </c>
      <c r="BD201" t="inlineStr">
        <is>
          <t>firm</t>
        </is>
      </c>
      <c r="BE201" t="inlineStr">
        <is>
          <t>region</t>
        </is>
      </c>
      <c r="BF201" t="inlineStr">
        <is>
          <t>U.S.</t>
        </is>
      </c>
      <c r="BI201" t="inlineStr">
        <is>
          <t>Table 3</t>
        </is>
      </c>
      <c r="BJ201" t="inlineStr">
        <is>
          <t>Model (6) Order Probit Credit Rating</t>
        </is>
      </c>
      <c r="BK201" t="inlineStr">
        <is>
          <t>6</t>
        </is>
      </c>
      <c r="BL201" t="inlineStr">
        <is>
          <t>Environment -0.0026 (0.0022)</t>
        </is>
      </c>
      <c r="BM201" t="inlineStr">
        <is>
          <t>Environment</t>
        </is>
      </c>
      <c r="BN201" t="inlineStr">
        <is>
          <t>Credit Rating</t>
        </is>
      </c>
      <c r="BO201" t="inlineStr">
        <is>
          <t>original</t>
        </is>
      </c>
      <c r="BP201" t="inlineStr">
        <is>
          <t>Bannier et al (2022)</t>
        </is>
      </c>
      <c r="BQ201" t="inlineStr">
        <is>
          <t>computed</t>
        </is>
      </c>
      <c r="BT201" t="n">
        <v>0</v>
      </c>
      <c r="BU201" t="inlineStr">
        <is>
          <t>staging_Bannier_et_al_2022.csv</t>
        </is>
      </c>
      <c r="BW201" t="n">
        <v>2003</v>
      </c>
      <c r="BX201" t="n">
        <v>2018</v>
      </c>
      <c r="BY201" t="inlineStr">
        <is>
          <t>all publicly listed companies in the U</t>
        </is>
      </c>
      <c r="BZ201" t="n">
        <v>2010.5</v>
      </c>
      <c r="CA201" t="n">
        <v>0.1875</v>
      </c>
      <c r="CB201" t="n">
        <v>0</v>
      </c>
      <c r="CC201" t="n">
        <v>1</v>
      </c>
      <c r="CD201" t="n">
        <v>0.01386497029030139</v>
      </c>
      <c r="CE201" t="n">
        <v>1</v>
      </c>
    </row>
    <row r="202">
      <c r="A202" t="inlineStr">
        <is>
          <t>Bannier et al (2022)</t>
        </is>
      </c>
      <c r="B202" t="n">
        <v>1507</v>
      </c>
      <c r="C202" t="n">
        <v>-0.0376742989719241</v>
      </c>
      <c r="D202" t="n">
        <v>9682</v>
      </c>
      <c r="E202">
        <f>IF(ISNUMBER($BA202),$BA202,IF(AND(ISNUMBER($D202),ISNUMBER($BW202),ISNUMBER($BX202)),$D202*($BX202-$BW202+1),""))</f>
        <v>9682.0</v>
      </c>
      <c r="H202" t="inlineStr">
        <is>
          <t>partial</t>
        </is>
      </c>
      <c r="I202" t="inlineStr">
        <is>
          <t>Regression Cofficient and Standard Error  available</t>
        </is>
      </c>
      <c r="J202">
        <f>IF($BW202&lt;&gt;"",$BW202,"")</f>
        <v>2003.0</v>
      </c>
      <c r="K202">
        <f>IF($BX202&lt;&gt;"",$BX202,"")</f>
        <v>2018.0</v>
      </c>
      <c r="L202">
        <f>IF(AND(ISNUMBER($BW202),ISNUMBER($BX202)),($BW202+$BX202)/2,"")</f>
        <v>2010.5</v>
      </c>
      <c r="M202">
        <f>IF($L202&lt;&gt;"",$L202,"")</f>
        <v>2010.5</v>
      </c>
      <c r="N202">
        <f>IF(AND(ISNUMBER($BW202),ISNUMBER($BX202)),MIN(1,MAX(0,($BX202-2016+1)/($BX202-$BW202+1))),"")</f>
        <v>0.1875</v>
      </c>
      <c r="O202">
        <f>IF(AND(ISNUMBER($BW202),ISNUMBER($BX202)),MIN(1,MAX(0,($BX202-2017+1)/($BX202-$BW202+1))),"")</f>
        <v>0.125</v>
      </c>
      <c r="P202">
        <f>IF(AND(ISNUMBER($BW202),ISNUMBER($BX202)),MIN(1,MAX(0,($BX202-2018+1)/($BX202-$BW202+1))),"")</f>
        <v>0.0625</v>
      </c>
      <c r="Q202">
        <f>IF(AND(ISNUMBER($BW202),ISNUMBER($BX202)),MIN(1,MAX(0,($BX202-2019+1)/($BX202-$BW202+1))),"")</f>
        <v>0.0</v>
      </c>
      <c r="R202">
        <f>IF(AND(ISNUMBER($BW202),ISNUMBER($BX202)),MIN(1,MAX(0,($BX202-2016+1)/($BX202-$BW202+1))),"")</f>
        <v>0.1875</v>
      </c>
      <c r="S202">
        <f>IF($L202&lt;&gt;"",IF($L202&gt;=2015.5,1,0),"")</f>
        <v>0.0</v>
      </c>
      <c r="T202">
        <f>IF($L202&lt;&gt;"",IF($L202&gt;=2016,1,0),"")</f>
        <v>0.0</v>
      </c>
      <c r="U202">
        <f>IF(ISNUMBER($BX202),IF($BX202&gt;=2016,1,0),"")</f>
        <v>1.0</v>
      </c>
      <c r="V202">
        <f>IF(ISNUMBER($BW202),IF($BW202&gt;=2016,1,0),"")</f>
        <v>0.0</v>
      </c>
      <c r="W202" t="str">
        <f>IF(AND(ISNUMBER($BW202),ISNUMBER($BX202)),IF($BW202&gt;=2016,"post-only",IF($BX202&lt;2016,"pre-only","mixed")),"")</f>
        <v>mixed</v>
      </c>
      <c r="X202">
        <f>IF(AND(ISNUMBER($BW202),ISNUMBER($BX202)),MIN(1,MAX(0,($BX202-2017+1)/($BX202-$BW202+1))),"")</f>
        <v>0.125</v>
      </c>
      <c r="Y202">
        <f>IF(AND(ISNUMBER($BW202),ISNUMBER($BX202)),MIN(1,MAX(0,($BX202-2018+1)/($BX202-$BW202+1))),"")</f>
        <v>0.0625</v>
      </c>
      <c r="Z202">
        <f>IF(AND(ISNUMBER($BW202),ISNUMBER($BX202)),MIN(1,MAX(0,($BX202-2019+1)/($BX202-$BW202+1))),"")</f>
        <v>0.0</v>
      </c>
      <c r="AA202">
        <f>IF(ISNUMBER($BX202),IF($BX202&gt;=2017,1,0),"")</f>
        <v>1.0</v>
      </c>
      <c r="AB202">
        <f>IF(ISNUMBER($BX202),IF($BX202&gt;=2018,1,0),"")</f>
        <v>1.0</v>
      </c>
      <c r="AC202">
        <f>IF(ISNUMBER($BX202),IF($BX202&gt;=2019,1,0),"")</f>
        <v>0.0</v>
      </c>
      <c r="AD202">
        <f>IF($L202&lt;&gt;"",IF($L202&gt;2013,1,0),"")</f>
        <v>0.0</v>
      </c>
      <c r="AE202">
        <f>IF($L202&lt;&gt;"",1+IF($L202&gt;2011,1,0)+IF($L202&gt;2014,1,0),"")</f>
        <v>1.0</v>
      </c>
      <c r="AF202" t="inlineStr">
        <is>
          <t>derivativ (CDS spread)</t>
        </is>
      </c>
      <c r="AG202" t="inlineStr">
        <is>
          <t>performance</t>
        </is>
      </c>
      <c r="AH202" t="inlineStr">
        <is>
          <t>non-sensitive</t>
        </is>
      </c>
      <c r="AI202" t="inlineStr">
        <is>
          <t>with ETS/CT</t>
        </is>
      </c>
      <c r="AJ202" t="inlineStr">
        <is>
          <t>without ETS/CT</t>
        </is>
      </c>
      <c r="AK202" t="inlineStr">
        <is>
          <t>99_NCE</t>
        </is>
      </c>
      <c r="AL202" t="inlineStr">
        <is>
          <t>99_NCE</t>
        </is>
      </c>
      <c r="AM202" t="inlineStr">
        <is>
          <t>1_western</t>
        </is>
      </c>
      <c r="AN202" t="inlineStr">
        <is>
          <t>99_NCE</t>
        </is>
      </c>
      <c r="AO202" t="str">
        <f>INDEX(lookup!$Y:$Y,MATCH($A202,lookup!$A:$A,0))</f>
        <v>0_published</v>
      </c>
      <c r="AP202" t="str">
        <f>INDEX(lookup!$Z:$Z,MATCH($A202,lookup!$A:$A,0))</f>
        <v>1_VHB high</v>
      </c>
      <c r="AQ202" t="str">
        <f>INDEX(lookup!$W:$W,MATCH($A202,lookup!$A:$A,0))</f>
        <v>1_fin/acc/econ</v>
      </c>
      <c r="AS202" t="inlineStr">
        <is>
          <t>staging</t>
        </is>
      </c>
      <c r="AT202" t="inlineStr">
        <is>
          <t>good-CER</t>
        </is>
      </c>
      <c r="AU202" t="inlineStr">
        <is>
          <t>cost</t>
        </is>
      </c>
      <c r="AV202" t="inlineStr">
        <is>
          <t>-0.0575</t>
        </is>
      </c>
      <c r="AW202" t="inlineStr">
        <is>
          <t>0.0155</t>
        </is>
      </c>
      <c r="BA202" t="n">
        <v>9682</v>
      </c>
      <c r="BB202" t="inlineStr">
        <is>
          <t>0</t>
        </is>
      </c>
      <c r="BC202" t="inlineStr">
        <is>
          <t>FE</t>
        </is>
      </c>
      <c r="BD202" t="inlineStr">
        <is>
          <t>firm</t>
        </is>
      </c>
      <c r="BE202" t="inlineStr">
        <is>
          <t>region</t>
        </is>
      </c>
      <c r="BF202" t="inlineStr">
        <is>
          <t>EU</t>
        </is>
      </c>
      <c r="BI202" t="inlineStr">
        <is>
          <t>Table 4</t>
        </is>
      </c>
      <c r="BJ202" t="inlineStr">
        <is>
          <t>Model (1) FE CDS1Y</t>
        </is>
      </c>
      <c r="BK202" t="inlineStr">
        <is>
          <t>7</t>
        </is>
      </c>
      <c r="BL202" t="inlineStr">
        <is>
          <t>Environment -0.0575*** (0.0155)</t>
        </is>
      </c>
      <c r="BM202" t="inlineStr">
        <is>
          <t>Environment</t>
        </is>
      </c>
      <c r="BN202" t="inlineStr">
        <is>
          <t>CDS1Y</t>
        </is>
      </c>
      <c r="BO202" t="inlineStr">
        <is>
          <t>original</t>
        </is>
      </c>
      <c r="BP202" t="inlineStr">
        <is>
          <t>Bannier et al (2022)</t>
        </is>
      </c>
      <c r="BQ202" t="inlineStr">
        <is>
          <t>computed</t>
        </is>
      </c>
      <c r="BT202" t="n">
        <v>0</v>
      </c>
      <c r="BU202" t="inlineStr">
        <is>
          <t>staging_Bannier_et_al_2022.csv</t>
        </is>
      </c>
      <c r="BW202" t="n">
        <v>2003</v>
      </c>
      <c r="BX202" t="n">
        <v>2018</v>
      </c>
      <c r="BY202" t="inlineStr">
        <is>
          <t>all publicly listed companies in the U</t>
        </is>
      </c>
      <c r="BZ202" t="n">
        <v>2010.5</v>
      </c>
      <c r="CA202" t="n">
        <v>0.1875</v>
      </c>
      <c r="CB202" t="n">
        <v>0</v>
      </c>
      <c r="CC202" t="n">
        <v>1</v>
      </c>
      <c r="CD202" t="n">
        <v>-0.03769213854072474</v>
      </c>
      <c r="CE202" t="n">
        <v>1</v>
      </c>
    </row>
    <row r="203">
      <c r="A203" t="inlineStr">
        <is>
          <t>Bannier et al (2022)</t>
        </is>
      </c>
      <c r="B203" t="n">
        <v>1508</v>
      </c>
      <c r="C203" t="n">
        <v>-0.02837208903054534</v>
      </c>
      <c r="D203" t="n">
        <v>9682</v>
      </c>
      <c r="E203">
        <f>IF(ISNUMBER($BA203),$BA203,IF(AND(ISNUMBER($D203),ISNUMBER($BW203),ISNUMBER($BX203)),$D203*($BX203-$BW203+1),""))</f>
        <v>9682.0</v>
      </c>
      <c r="H203" t="inlineStr">
        <is>
          <t>partial</t>
        </is>
      </c>
      <c r="I203" t="inlineStr">
        <is>
          <t>Regression Cofficient and Standard Error  available</t>
        </is>
      </c>
      <c r="J203">
        <f>IF($BW203&lt;&gt;"",$BW203,"")</f>
        <v>2003.0</v>
      </c>
      <c r="K203">
        <f>IF($BX203&lt;&gt;"",$BX203,"")</f>
        <v>2018.0</v>
      </c>
      <c r="L203">
        <f>IF(AND(ISNUMBER($BW203),ISNUMBER($BX203)),($BW203+$BX203)/2,"")</f>
        <v>2010.5</v>
      </c>
      <c r="M203">
        <f>IF($L203&lt;&gt;"",$L203,"")</f>
        <v>2010.5</v>
      </c>
      <c r="N203">
        <f>IF(AND(ISNUMBER($BW203),ISNUMBER($BX203)),MIN(1,MAX(0,($BX203-2016+1)/($BX203-$BW203+1))),"")</f>
        <v>0.1875</v>
      </c>
      <c r="O203">
        <f>IF(AND(ISNUMBER($BW203),ISNUMBER($BX203)),MIN(1,MAX(0,($BX203-2017+1)/($BX203-$BW203+1))),"")</f>
        <v>0.125</v>
      </c>
      <c r="P203">
        <f>IF(AND(ISNUMBER($BW203),ISNUMBER($BX203)),MIN(1,MAX(0,($BX203-2018+1)/($BX203-$BW203+1))),"")</f>
        <v>0.0625</v>
      </c>
      <c r="Q203">
        <f>IF(AND(ISNUMBER($BW203),ISNUMBER($BX203)),MIN(1,MAX(0,($BX203-2019+1)/($BX203-$BW203+1))),"")</f>
        <v>0.0</v>
      </c>
      <c r="R203">
        <f>IF(AND(ISNUMBER($BW203),ISNUMBER($BX203)),MIN(1,MAX(0,($BX203-2016+1)/($BX203-$BW203+1))),"")</f>
        <v>0.1875</v>
      </c>
      <c r="S203">
        <f>IF($L203&lt;&gt;"",IF($L203&gt;=2015.5,1,0),"")</f>
        <v>0.0</v>
      </c>
      <c r="T203">
        <f>IF($L203&lt;&gt;"",IF($L203&gt;=2016,1,0),"")</f>
        <v>0.0</v>
      </c>
      <c r="U203">
        <f>IF(ISNUMBER($BX203),IF($BX203&gt;=2016,1,0),"")</f>
        <v>1.0</v>
      </c>
      <c r="V203">
        <f>IF(ISNUMBER($BW203),IF($BW203&gt;=2016,1,0),"")</f>
        <v>0.0</v>
      </c>
      <c r="W203" t="str">
        <f>IF(AND(ISNUMBER($BW203),ISNUMBER($BX203)),IF($BW203&gt;=2016,"post-only",IF($BX203&lt;2016,"pre-only","mixed")),"")</f>
        <v>mixed</v>
      </c>
      <c r="X203">
        <f>IF(AND(ISNUMBER($BW203),ISNUMBER($BX203)),MIN(1,MAX(0,($BX203-2017+1)/($BX203-$BW203+1))),"")</f>
        <v>0.125</v>
      </c>
      <c r="Y203">
        <f>IF(AND(ISNUMBER($BW203),ISNUMBER($BX203)),MIN(1,MAX(0,($BX203-2018+1)/($BX203-$BW203+1))),"")</f>
        <v>0.0625</v>
      </c>
      <c r="Z203">
        <f>IF(AND(ISNUMBER($BW203),ISNUMBER($BX203)),MIN(1,MAX(0,($BX203-2019+1)/($BX203-$BW203+1))),"")</f>
        <v>0.0</v>
      </c>
      <c r="AA203">
        <f>IF(ISNUMBER($BX203),IF($BX203&gt;=2017,1,0),"")</f>
        <v>1.0</v>
      </c>
      <c r="AB203">
        <f>IF(ISNUMBER($BX203),IF($BX203&gt;=2018,1,0),"")</f>
        <v>1.0</v>
      </c>
      <c r="AC203">
        <f>IF(ISNUMBER($BX203),IF($BX203&gt;=2019,1,0),"")</f>
        <v>0.0</v>
      </c>
      <c r="AD203">
        <f>IF($L203&lt;&gt;"",IF($L203&gt;2013,1,0),"")</f>
        <v>0.0</v>
      </c>
      <c r="AE203">
        <f>IF($L203&lt;&gt;"",1+IF($L203&gt;2011,1,0)+IF($L203&gt;2014,1,0),"")</f>
        <v>1.0</v>
      </c>
      <c r="AF203" t="inlineStr">
        <is>
          <t>derivativ (CDS spread)</t>
        </is>
      </c>
      <c r="AG203" t="inlineStr">
        <is>
          <t>performance</t>
        </is>
      </c>
      <c r="AH203" t="inlineStr">
        <is>
          <t>non-sensitive</t>
        </is>
      </c>
      <c r="AI203" t="inlineStr">
        <is>
          <t>with ETS/CT</t>
        </is>
      </c>
      <c r="AJ203" t="inlineStr">
        <is>
          <t>without ETS/CT</t>
        </is>
      </c>
      <c r="AK203" t="inlineStr">
        <is>
          <t>99_NCE</t>
        </is>
      </c>
      <c r="AL203" t="inlineStr">
        <is>
          <t>99_NCE</t>
        </is>
      </c>
      <c r="AM203" t="inlineStr">
        <is>
          <t>1_western</t>
        </is>
      </c>
      <c r="AN203" t="inlineStr">
        <is>
          <t>99_NCE</t>
        </is>
      </c>
      <c r="AO203" t="str">
        <f>INDEX(lookup!$Y:$Y,MATCH($A203,lookup!$A:$A,0))</f>
        <v>0_published</v>
      </c>
      <c r="AP203" t="str">
        <f>INDEX(lookup!$Z:$Z,MATCH($A203,lookup!$A:$A,0))</f>
        <v>1_VHB high</v>
      </c>
      <c r="AQ203" t="str">
        <f>INDEX(lookup!$W:$W,MATCH($A203,lookup!$A:$A,0))</f>
        <v>1_fin/acc/econ</v>
      </c>
      <c r="AS203" t="inlineStr">
        <is>
          <t>staging</t>
        </is>
      </c>
      <c r="AT203" t="inlineStr">
        <is>
          <t>good-CER</t>
        </is>
      </c>
      <c r="AU203" t="inlineStr">
        <is>
          <t>cost</t>
        </is>
      </c>
      <c r="AV203" t="inlineStr">
        <is>
          <t>-0.0391</t>
        </is>
      </c>
      <c r="AW203" t="inlineStr">
        <is>
          <t>0.0140</t>
        </is>
      </c>
      <c r="BA203" t="n">
        <v>9682</v>
      </c>
      <c r="BB203" t="inlineStr">
        <is>
          <t>0</t>
        </is>
      </c>
      <c r="BC203" t="inlineStr">
        <is>
          <t>FE</t>
        </is>
      </c>
      <c r="BD203" t="inlineStr">
        <is>
          <t>firm</t>
        </is>
      </c>
      <c r="BE203" t="inlineStr">
        <is>
          <t>region</t>
        </is>
      </c>
      <c r="BF203" t="inlineStr">
        <is>
          <t>EU</t>
        </is>
      </c>
      <c r="BI203" t="inlineStr">
        <is>
          <t>Table 4</t>
        </is>
      </c>
      <c r="BJ203" t="inlineStr">
        <is>
          <t>Model (2) FE CDS5Y</t>
        </is>
      </c>
      <c r="BK203" t="inlineStr">
        <is>
          <t>7</t>
        </is>
      </c>
      <c r="BL203" t="inlineStr">
        <is>
          <t>Environment -0.0391*** (0.0140)</t>
        </is>
      </c>
      <c r="BM203" t="inlineStr">
        <is>
          <t>Environment</t>
        </is>
      </c>
      <c r="BN203" t="inlineStr">
        <is>
          <t>CDS5Y</t>
        </is>
      </c>
      <c r="BO203" t="inlineStr">
        <is>
          <t>original</t>
        </is>
      </c>
      <c r="BP203" t="inlineStr">
        <is>
          <t>Bannier et al (2022)</t>
        </is>
      </c>
      <c r="BQ203" t="inlineStr">
        <is>
          <t>computed</t>
        </is>
      </c>
      <c r="BT203" t="n">
        <v>0</v>
      </c>
      <c r="BU203" t="inlineStr">
        <is>
          <t>staging_Bannier_et_al_2022.csv</t>
        </is>
      </c>
      <c r="BW203" t="n">
        <v>2003</v>
      </c>
      <c r="BX203" t="n">
        <v>2018</v>
      </c>
      <c r="BY203" t="inlineStr">
        <is>
          <t>all publicly listed companies in the U</t>
        </is>
      </c>
      <c r="BZ203" t="n">
        <v>2010.5</v>
      </c>
      <c r="CA203" t="n">
        <v>0.1875</v>
      </c>
      <c r="CB203" t="n">
        <v>0</v>
      </c>
      <c r="CC203" t="n">
        <v>1</v>
      </c>
      <c r="CD203" t="n">
        <v>-0.02837970565451316</v>
      </c>
      <c r="CE203" t="n">
        <v>1</v>
      </c>
    </row>
    <row r="204">
      <c r="A204" t="inlineStr">
        <is>
          <t>Bannier et al (2022)</t>
        </is>
      </c>
      <c r="B204" t="n">
        <v>1509</v>
      </c>
      <c r="C204" t="n">
        <v>0.03526954288889318</v>
      </c>
      <c r="D204" t="n">
        <v>3733</v>
      </c>
      <c r="E204">
        <f>IF(ISNUMBER($BA204),$BA204,IF(AND(ISNUMBER($D204),ISNUMBER($BW204),ISNUMBER($BX204)),$D204*($BX204-$BW204+1),""))</f>
        <v>3733.0</v>
      </c>
      <c r="H204" t="inlineStr">
        <is>
          <t>partial</t>
        </is>
      </c>
      <c r="I204" t="inlineStr">
        <is>
          <t>Regression Cofficient and Standard Error  available</t>
        </is>
      </c>
      <c r="J204">
        <f>IF($BW204&lt;&gt;"",$BW204,"")</f>
        <v>2003.0</v>
      </c>
      <c r="K204">
        <f>IF($BX204&lt;&gt;"",$BX204,"")</f>
        <v>2018.0</v>
      </c>
      <c r="L204">
        <f>IF(AND(ISNUMBER($BW204),ISNUMBER($BX204)),($BW204+$BX204)/2,"")</f>
        <v>2010.5</v>
      </c>
      <c r="M204">
        <f>IF($L204&lt;&gt;"",$L204,"")</f>
        <v>2010.5</v>
      </c>
      <c r="N204">
        <f>IF(AND(ISNUMBER($BW204),ISNUMBER($BX204)),MIN(1,MAX(0,($BX204-2016+1)/($BX204-$BW204+1))),"")</f>
        <v>0.1875</v>
      </c>
      <c r="O204">
        <f>IF(AND(ISNUMBER($BW204),ISNUMBER($BX204)),MIN(1,MAX(0,($BX204-2017+1)/($BX204-$BW204+1))),"")</f>
        <v>0.125</v>
      </c>
      <c r="P204">
        <f>IF(AND(ISNUMBER($BW204),ISNUMBER($BX204)),MIN(1,MAX(0,($BX204-2018+1)/($BX204-$BW204+1))),"")</f>
        <v>0.0625</v>
      </c>
      <c r="Q204">
        <f>IF(AND(ISNUMBER($BW204),ISNUMBER($BX204)),MIN(1,MAX(0,($BX204-2019+1)/($BX204-$BW204+1))),"")</f>
        <v>0.0</v>
      </c>
      <c r="R204">
        <f>IF(AND(ISNUMBER($BW204),ISNUMBER($BX204)),MIN(1,MAX(0,($BX204-2016+1)/($BX204-$BW204+1))),"")</f>
        <v>0.1875</v>
      </c>
      <c r="S204">
        <f>IF($L204&lt;&gt;"",IF($L204&gt;=2015.5,1,0),"")</f>
        <v>0.0</v>
      </c>
      <c r="T204">
        <f>IF($L204&lt;&gt;"",IF($L204&gt;=2016,1,0),"")</f>
        <v>0.0</v>
      </c>
      <c r="U204">
        <f>IF(ISNUMBER($BX204),IF($BX204&gt;=2016,1,0),"")</f>
        <v>1.0</v>
      </c>
      <c r="V204">
        <f>IF(ISNUMBER($BW204),IF($BW204&gt;=2016,1,0),"")</f>
        <v>0.0</v>
      </c>
      <c r="W204" t="str">
        <f>IF(AND(ISNUMBER($BW204),ISNUMBER($BX204)),IF($BW204&gt;=2016,"post-only",IF($BX204&lt;2016,"pre-only","mixed")),"")</f>
        <v>mixed</v>
      </c>
      <c r="X204">
        <f>IF(AND(ISNUMBER($BW204),ISNUMBER($BX204)),MIN(1,MAX(0,($BX204-2017+1)/($BX204-$BW204+1))),"")</f>
        <v>0.125</v>
      </c>
      <c r="Y204">
        <f>IF(AND(ISNUMBER($BW204),ISNUMBER($BX204)),MIN(1,MAX(0,($BX204-2018+1)/($BX204-$BW204+1))),"")</f>
        <v>0.0625</v>
      </c>
      <c r="Z204">
        <f>IF(AND(ISNUMBER($BW204),ISNUMBER($BX204)),MIN(1,MAX(0,($BX204-2019+1)/($BX204-$BW204+1))),"")</f>
        <v>0.0</v>
      </c>
      <c r="AA204">
        <f>IF(ISNUMBER($BX204),IF($BX204&gt;=2017,1,0),"")</f>
        <v>1.0</v>
      </c>
      <c r="AB204">
        <f>IF(ISNUMBER($BX204),IF($BX204&gt;=2018,1,0),"")</f>
        <v>1.0</v>
      </c>
      <c r="AC204">
        <f>IF(ISNUMBER($BX204),IF($BX204&gt;=2019,1,0),"")</f>
        <v>0.0</v>
      </c>
      <c r="AD204">
        <f>IF($L204&lt;&gt;"",IF($L204&gt;2013,1,0),"")</f>
        <v>0.0</v>
      </c>
      <c r="AE204">
        <f>IF($L204&lt;&gt;"",1+IF($L204&gt;2011,1,0)+IF($L204&gt;2014,1,0),"")</f>
        <v>1.0</v>
      </c>
      <c r="AF204" t="inlineStr">
        <is>
          <t>rating</t>
        </is>
      </c>
      <c r="AG204" t="inlineStr">
        <is>
          <t>performance</t>
        </is>
      </c>
      <c r="AH204" t="inlineStr">
        <is>
          <t>non-sensitive</t>
        </is>
      </c>
      <c r="AI204" t="inlineStr">
        <is>
          <t>with ETS/CT</t>
        </is>
      </c>
      <c r="AJ204" t="inlineStr">
        <is>
          <t>without ETS/CT</t>
        </is>
      </c>
      <c r="AK204" t="inlineStr">
        <is>
          <t>99_NCE</t>
        </is>
      </c>
      <c r="AL204" t="inlineStr">
        <is>
          <t>99_NCE</t>
        </is>
      </c>
      <c r="AM204" t="inlineStr">
        <is>
          <t>1_western</t>
        </is>
      </c>
      <c r="AN204" t="inlineStr">
        <is>
          <t>99_NCE</t>
        </is>
      </c>
      <c r="AO204" t="str">
        <f>INDEX(lookup!$Y:$Y,MATCH($A204,lookup!$A:$A,0))</f>
        <v>0_published</v>
      </c>
      <c r="AP204" t="str">
        <f>INDEX(lookup!$Z:$Z,MATCH($A204,lookup!$A:$A,0))</f>
        <v>1_VHB high</v>
      </c>
      <c r="AQ204" t="str">
        <f>INDEX(lookup!$W:$W,MATCH($A204,lookup!$A:$A,0))</f>
        <v>1_fin/acc/econ</v>
      </c>
      <c r="AS204" t="inlineStr">
        <is>
          <t>staging</t>
        </is>
      </c>
      <c r="AT204" t="inlineStr">
        <is>
          <t>good-CER</t>
        </is>
      </c>
      <c r="AU204" t="inlineStr">
        <is>
          <t>creditworthiness</t>
        </is>
      </c>
      <c r="AV204" t="inlineStr">
        <is>
          <t>-0.0069</t>
        </is>
      </c>
      <c r="AW204" t="inlineStr">
        <is>
          <t>0.0032</t>
        </is>
      </c>
      <c r="BA204" t="n">
        <v>3733</v>
      </c>
      <c r="BB204" t="inlineStr">
        <is>
          <t>0</t>
        </is>
      </c>
      <c r="BC204" t="inlineStr">
        <is>
          <t>ordered probit</t>
        </is>
      </c>
      <c r="BD204" t="inlineStr">
        <is>
          <t>firm</t>
        </is>
      </c>
      <c r="BE204" t="inlineStr">
        <is>
          <t>region</t>
        </is>
      </c>
      <c r="BF204" t="inlineStr">
        <is>
          <t>EU</t>
        </is>
      </c>
      <c r="BI204" t="inlineStr">
        <is>
          <t>Table 4</t>
        </is>
      </c>
      <c r="BJ204" t="inlineStr">
        <is>
          <t>Model (6) Order Probit Credit Rating</t>
        </is>
      </c>
      <c r="BK204" t="inlineStr">
        <is>
          <t>7</t>
        </is>
      </c>
      <c r="BL204" t="inlineStr">
        <is>
          <t>Environment -0.0069** (0.0032)</t>
        </is>
      </c>
      <c r="BM204" t="inlineStr">
        <is>
          <t>Environment</t>
        </is>
      </c>
      <c r="BN204" t="inlineStr">
        <is>
          <t>Credit Rating</t>
        </is>
      </c>
      <c r="BO204" t="inlineStr">
        <is>
          <t>original</t>
        </is>
      </c>
      <c r="BP204" t="inlineStr">
        <is>
          <t>Bannier et al (2022)</t>
        </is>
      </c>
      <c r="BQ204" t="inlineStr">
        <is>
          <t>computed</t>
        </is>
      </c>
      <c r="BT204" t="n">
        <v>0</v>
      </c>
      <c r="BU204" t="inlineStr">
        <is>
          <t>staging_Bannier_et_al_2022.csv</t>
        </is>
      </c>
      <c r="BW204" t="n">
        <v>2003</v>
      </c>
      <c r="BX204" t="n">
        <v>2018</v>
      </c>
      <c r="BY204" t="inlineStr">
        <is>
          <t>all publicly listed companies in the U</t>
        </is>
      </c>
      <c r="BZ204" t="n">
        <v>2010.5</v>
      </c>
      <c r="CA204" t="n">
        <v>0.1875</v>
      </c>
      <c r="CB204" t="n">
        <v>0</v>
      </c>
      <c r="CC204" t="n">
        <v>1</v>
      </c>
      <c r="CD204" t="n">
        <v>0.03528417821983818</v>
      </c>
      <c r="CE204" t="n">
        <v>1</v>
      </c>
    </row>
    <row r="205">
      <c r="A205" t="inlineStr">
        <is>
          <t>Bannier et al (2022)</t>
        </is>
      </c>
      <c r="B205" t="n">
        <v>1510</v>
      </c>
      <c r="C205" t="n">
        <v>0.001747755030430177</v>
      </c>
      <c r="D205" t="n">
        <v>6681</v>
      </c>
      <c r="E205">
        <f>IF(ISNUMBER($BA205),$BA205,IF(AND(ISNUMBER($D205),ISNUMBER($BW205),ISNUMBER($BX205)),$D205*($BX205-$BW205+1),""))</f>
        <v>6681.0</v>
      </c>
      <c r="H205" t="inlineStr">
        <is>
          <t>partial</t>
        </is>
      </c>
      <c r="I205" t="inlineStr">
        <is>
          <t>Regression Cofficient and Standard Error  available</t>
        </is>
      </c>
      <c r="J205">
        <f>IF($BW205&lt;&gt;"",$BW205,"")</f>
        <v>2003.0</v>
      </c>
      <c r="K205">
        <f>IF($BX205&lt;&gt;"",$BX205,"")</f>
        <v>2018.0</v>
      </c>
      <c r="L205">
        <f>IF(AND(ISNUMBER($BW205),ISNUMBER($BX205)),($BW205+$BX205)/2,"")</f>
        <v>2010.5</v>
      </c>
      <c r="M205">
        <f>IF($L205&lt;&gt;"",$L205,"")</f>
        <v>2010.5</v>
      </c>
      <c r="N205">
        <f>IF(AND(ISNUMBER($BW205),ISNUMBER($BX205)),MIN(1,MAX(0,($BX205-2016+1)/($BX205-$BW205+1))),"")</f>
        <v>0.1875</v>
      </c>
      <c r="O205">
        <f>IF(AND(ISNUMBER($BW205),ISNUMBER($BX205)),MIN(1,MAX(0,($BX205-2017+1)/($BX205-$BW205+1))),"")</f>
        <v>0.125</v>
      </c>
      <c r="P205">
        <f>IF(AND(ISNUMBER($BW205),ISNUMBER($BX205)),MIN(1,MAX(0,($BX205-2018+1)/($BX205-$BW205+1))),"")</f>
        <v>0.0625</v>
      </c>
      <c r="Q205">
        <f>IF(AND(ISNUMBER($BW205),ISNUMBER($BX205)),MIN(1,MAX(0,($BX205-2019+1)/($BX205-$BW205+1))),"")</f>
        <v>0.0</v>
      </c>
      <c r="R205">
        <f>IF(AND(ISNUMBER($BW205),ISNUMBER($BX205)),MIN(1,MAX(0,($BX205-2016+1)/($BX205-$BW205+1))),"")</f>
        <v>0.1875</v>
      </c>
      <c r="S205">
        <f>IF($L205&lt;&gt;"",IF($L205&gt;=2015.5,1,0),"")</f>
        <v>0.0</v>
      </c>
      <c r="T205">
        <f>IF($L205&lt;&gt;"",IF($L205&gt;=2016,1,0),"")</f>
        <v>0.0</v>
      </c>
      <c r="U205">
        <f>IF(ISNUMBER($BX205),IF($BX205&gt;=2016,1,0),"")</f>
        <v>1.0</v>
      </c>
      <c r="V205">
        <f>IF(ISNUMBER($BW205),IF($BW205&gt;=2016,1,0),"")</f>
        <v>0.0</v>
      </c>
      <c r="W205" t="str">
        <f>IF(AND(ISNUMBER($BW205),ISNUMBER($BX205)),IF($BW205&gt;=2016,"post-only",IF($BX205&lt;2016,"pre-only","mixed")),"")</f>
        <v>mixed</v>
      </c>
      <c r="X205">
        <f>IF(AND(ISNUMBER($BW205),ISNUMBER($BX205)),MIN(1,MAX(0,($BX205-2017+1)/($BX205-$BW205+1))),"")</f>
        <v>0.125</v>
      </c>
      <c r="Y205">
        <f>IF(AND(ISNUMBER($BW205),ISNUMBER($BX205)),MIN(1,MAX(0,($BX205-2018+1)/($BX205-$BW205+1))),"")</f>
        <v>0.0625</v>
      </c>
      <c r="Z205">
        <f>IF(AND(ISNUMBER($BW205),ISNUMBER($BX205)),MIN(1,MAX(0,($BX205-2019+1)/($BX205-$BW205+1))),"")</f>
        <v>0.0</v>
      </c>
      <c r="AA205">
        <f>IF(ISNUMBER($BX205),IF($BX205&gt;=2017,1,0),"")</f>
        <v>1.0</v>
      </c>
      <c r="AB205">
        <f>IF(ISNUMBER($BX205),IF($BX205&gt;=2018,1,0),"")</f>
        <v>1.0</v>
      </c>
      <c r="AC205">
        <f>IF(ISNUMBER($BX205),IF($BX205&gt;=2019,1,0),"")</f>
        <v>0.0</v>
      </c>
      <c r="AD205">
        <f>IF($L205&lt;&gt;"",IF($L205&gt;2013,1,0),"")</f>
        <v>0.0</v>
      </c>
      <c r="AE205">
        <f>IF($L205&lt;&gt;"",1+IF($L205&gt;2011,1,0)+IF($L205&gt;2014,1,0),"")</f>
        <v>1.0</v>
      </c>
      <c r="AF205" t="inlineStr">
        <is>
          <t>rating</t>
        </is>
      </c>
      <c r="AG205" t="inlineStr">
        <is>
          <t>performance</t>
        </is>
      </c>
      <c r="AH205" t="inlineStr">
        <is>
          <t>non-sensitive</t>
        </is>
      </c>
      <c r="AI205" t="inlineStr">
        <is>
          <t>with ETS/CT</t>
        </is>
      </c>
      <c r="AJ205" t="inlineStr">
        <is>
          <t>without ETS/CT</t>
        </is>
      </c>
      <c r="AK205" t="inlineStr">
        <is>
          <t>99_NCE</t>
        </is>
      </c>
      <c r="AL205" t="inlineStr">
        <is>
          <t>99_NCE</t>
        </is>
      </c>
      <c r="AM205" t="inlineStr">
        <is>
          <t>1_western</t>
        </is>
      </c>
      <c r="AN205" t="inlineStr">
        <is>
          <t>99_NCE</t>
        </is>
      </c>
      <c r="AO205" t="str">
        <f>INDEX(lookup!$Y:$Y,MATCH($A205,lookup!$A:$A,0))</f>
        <v>0_published</v>
      </c>
      <c r="AP205" t="str">
        <f>INDEX(lookup!$Z:$Z,MATCH($A205,lookup!$A:$A,0))</f>
        <v>1_VHB high</v>
      </c>
      <c r="AQ205" t="str">
        <f>INDEX(lookup!$W:$W,MATCH($A205,lookup!$A:$A,0))</f>
        <v>1_fin/acc/econ</v>
      </c>
      <c r="AS205" t="inlineStr">
        <is>
          <t>staging</t>
        </is>
      </c>
      <c r="AT205" t="inlineStr">
        <is>
          <t>good-CER</t>
        </is>
      </c>
      <c r="AU205" t="inlineStr">
        <is>
          <t>creditworthiness</t>
        </is>
      </c>
      <c r="AV205" t="inlineStr">
        <is>
          <t>-0.0003</t>
        </is>
      </c>
      <c r="AW205" t="inlineStr">
        <is>
          <t>0.0021</t>
        </is>
      </c>
      <c r="BA205" t="n">
        <v>6681</v>
      </c>
      <c r="BB205" t="inlineStr">
        <is>
          <t>1</t>
        </is>
      </c>
      <c r="BC205" t="inlineStr">
        <is>
          <t>ordered probit</t>
        </is>
      </c>
      <c r="BD205" t="inlineStr">
        <is>
          <t>firm</t>
        </is>
      </c>
      <c r="BE205" t="inlineStr">
        <is>
          <t>region</t>
        </is>
      </c>
      <c r="BF205" t="inlineStr">
        <is>
          <t>U.S.</t>
        </is>
      </c>
      <c r="BI205" t="inlineStr">
        <is>
          <t>Table 5</t>
        </is>
      </c>
      <c r="BJ205" t="inlineStr">
        <is>
          <t>Panel A: US, Model (1)</t>
        </is>
      </c>
      <c r="BK205" t="inlineStr">
        <is>
          <t>7</t>
        </is>
      </c>
      <c r="BL205" t="inlineStr">
        <is>
          <t>Environment -0.0003 (0.0021)</t>
        </is>
      </c>
      <c r="BM205" t="inlineStr">
        <is>
          <t>Environment</t>
        </is>
      </c>
      <c r="BN205" t="inlineStr">
        <is>
          <t>Credit Rating</t>
        </is>
      </c>
      <c r="BO205" t="inlineStr">
        <is>
          <t>original</t>
        </is>
      </c>
      <c r="BP205" t="inlineStr">
        <is>
          <t>Bannier et al (2022)</t>
        </is>
      </c>
      <c r="BQ205" t="inlineStr">
        <is>
          <t>computed</t>
        </is>
      </c>
      <c r="BT205" t="n">
        <v>0</v>
      </c>
      <c r="BU205" t="inlineStr">
        <is>
          <t>staging_Bannier_et_al_2022.csv</t>
        </is>
      </c>
      <c r="BW205" t="n">
        <v>2003</v>
      </c>
      <c r="BX205" t="n">
        <v>2018</v>
      </c>
      <c r="BY205" t="inlineStr">
        <is>
          <t>all publicly listed companies in the U</t>
        </is>
      </c>
      <c r="BZ205" t="n">
        <v>2010.5</v>
      </c>
      <c r="CA205" t="n">
        <v>0.1875</v>
      </c>
      <c r="CB205" t="n">
        <v>0</v>
      </c>
      <c r="CC205" t="n">
        <v>1</v>
      </c>
      <c r="CD205" t="n">
        <v>0.001747756810025368</v>
      </c>
      <c r="CE205" t="n">
        <v>1</v>
      </c>
    </row>
    <row r="206">
      <c r="A206" t="inlineStr">
        <is>
          <t>Bannier et al (2022)</t>
        </is>
      </c>
      <c r="B206" t="n">
        <v>1511</v>
      </c>
      <c r="C206" t="n">
        <v>-0.01415220626774726</v>
      </c>
      <c r="D206" t="n">
        <v>5988</v>
      </c>
      <c r="E206">
        <f>IF(ISNUMBER($BA206),$BA206,IF(AND(ISNUMBER($D206),ISNUMBER($BW206),ISNUMBER($BX206)),$D206*($BX206-$BW206+1),""))</f>
        <v>5988.0</v>
      </c>
      <c r="H206" t="inlineStr">
        <is>
          <t>partial</t>
        </is>
      </c>
      <c r="I206" t="inlineStr">
        <is>
          <t>Regression Cofficient and Standard Error  available</t>
        </is>
      </c>
      <c r="J206">
        <f>IF($BW206&lt;&gt;"",$BW206,"")</f>
        <v>2003.0</v>
      </c>
      <c r="K206">
        <f>IF($BX206&lt;&gt;"",$BX206,"")</f>
        <v>2018.0</v>
      </c>
      <c r="L206">
        <f>IF(AND(ISNUMBER($BW206),ISNUMBER($BX206)),($BW206+$BX206)/2,"")</f>
        <v>2010.5</v>
      </c>
      <c r="M206">
        <f>IF($L206&lt;&gt;"",$L206,"")</f>
        <v>2010.5</v>
      </c>
      <c r="N206">
        <f>IF(AND(ISNUMBER($BW206),ISNUMBER($BX206)),MIN(1,MAX(0,($BX206-2016+1)/($BX206-$BW206+1))),"")</f>
        <v>0.1875</v>
      </c>
      <c r="O206">
        <f>IF(AND(ISNUMBER($BW206),ISNUMBER($BX206)),MIN(1,MAX(0,($BX206-2017+1)/($BX206-$BW206+1))),"")</f>
        <v>0.125</v>
      </c>
      <c r="P206">
        <f>IF(AND(ISNUMBER($BW206),ISNUMBER($BX206)),MIN(1,MAX(0,($BX206-2018+1)/($BX206-$BW206+1))),"")</f>
        <v>0.0625</v>
      </c>
      <c r="Q206">
        <f>IF(AND(ISNUMBER($BW206),ISNUMBER($BX206)),MIN(1,MAX(0,($BX206-2019+1)/($BX206-$BW206+1))),"")</f>
        <v>0.0</v>
      </c>
      <c r="R206">
        <f>IF(AND(ISNUMBER($BW206),ISNUMBER($BX206)),MIN(1,MAX(0,($BX206-2016+1)/($BX206-$BW206+1))),"")</f>
        <v>0.1875</v>
      </c>
      <c r="S206">
        <f>IF($L206&lt;&gt;"",IF($L206&gt;=2015.5,1,0),"")</f>
        <v>0.0</v>
      </c>
      <c r="T206">
        <f>IF($L206&lt;&gt;"",IF($L206&gt;=2016,1,0),"")</f>
        <v>0.0</v>
      </c>
      <c r="U206">
        <f>IF(ISNUMBER($BX206),IF($BX206&gt;=2016,1,0),"")</f>
        <v>1.0</v>
      </c>
      <c r="V206">
        <f>IF(ISNUMBER($BW206),IF($BW206&gt;=2016,1,0),"")</f>
        <v>0.0</v>
      </c>
      <c r="W206" t="str">
        <f>IF(AND(ISNUMBER($BW206),ISNUMBER($BX206)),IF($BW206&gt;=2016,"post-only",IF($BX206&lt;2016,"pre-only","mixed")),"")</f>
        <v>mixed</v>
      </c>
      <c r="X206">
        <f>IF(AND(ISNUMBER($BW206),ISNUMBER($BX206)),MIN(1,MAX(0,($BX206-2017+1)/($BX206-$BW206+1))),"")</f>
        <v>0.125</v>
      </c>
      <c r="Y206">
        <f>IF(AND(ISNUMBER($BW206),ISNUMBER($BX206)),MIN(1,MAX(0,($BX206-2018+1)/($BX206-$BW206+1))),"")</f>
        <v>0.0625</v>
      </c>
      <c r="Z206">
        <f>IF(AND(ISNUMBER($BW206),ISNUMBER($BX206)),MIN(1,MAX(0,($BX206-2019+1)/($BX206-$BW206+1))),"")</f>
        <v>0.0</v>
      </c>
      <c r="AA206">
        <f>IF(ISNUMBER($BX206),IF($BX206&gt;=2017,1,0),"")</f>
        <v>1.0</v>
      </c>
      <c r="AB206">
        <f>IF(ISNUMBER($BX206),IF($BX206&gt;=2018,1,0),"")</f>
        <v>1.0</v>
      </c>
      <c r="AC206">
        <f>IF(ISNUMBER($BX206),IF($BX206&gt;=2019,1,0),"")</f>
        <v>0.0</v>
      </c>
      <c r="AD206">
        <f>IF($L206&lt;&gt;"",IF($L206&gt;2013,1,0),"")</f>
        <v>0.0</v>
      </c>
      <c r="AE206">
        <f>IF($L206&lt;&gt;"",1+IF($L206&gt;2011,1,0)+IF($L206&gt;2014,1,0),"")</f>
        <v>1.0</v>
      </c>
      <c r="AF206" t="inlineStr">
        <is>
          <t>rating</t>
        </is>
      </c>
      <c r="AG206" t="inlineStr">
        <is>
          <t>performance</t>
        </is>
      </c>
      <c r="AH206" t="inlineStr">
        <is>
          <t>non-sensitive</t>
        </is>
      </c>
      <c r="AI206" t="inlineStr">
        <is>
          <t>with ETS/CT</t>
        </is>
      </c>
      <c r="AJ206" t="inlineStr">
        <is>
          <t>without ETS/CT</t>
        </is>
      </c>
      <c r="AK206" t="inlineStr">
        <is>
          <t>99_NCE</t>
        </is>
      </c>
      <c r="AL206" t="inlineStr">
        <is>
          <t>99_NCE</t>
        </is>
      </c>
      <c r="AM206" t="inlineStr">
        <is>
          <t>1_western</t>
        </is>
      </c>
      <c r="AN206" t="inlineStr">
        <is>
          <t>99_NCE</t>
        </is>
      </c>
      <c r="AO206" t="str">
        <f>INDEX(lookup!$Y:$Y,MATCH($A206,lookup!$A:$A,0))</f>
        <v>0_published</v>
      </c>
      <c r="AP206" t="str">
        <f>INDEX(lookup!$Z:$Z,MATCH($A206,lookup!$A:$A,0))</f>
        <v>1_VHB high</v>
      </c>
      <c r="AQ206" t="str">
        <f>INDEX(lookup!$W:$W,MATCH($A206,lookup!$A:$A,0))</f>
        <v>1_fin/acc/econ</v>
      </c>
      <c r="AS206" t="inlineStr">
        <is>
          <t>staging</t>
        </is>
      </c>
      <c r="AT206" t="inlineStr">
        <is>
          <t>good-CER</t>
        </is>
      </c>
      <c r="AU206" t="inlineStr">
        <is>
          <t>creditworthiness</t>
        </is>
      </c>
      <c r="AV206" t="inlineStr">
        <is>
          <t>0.0023</t>
        </is>
      </c>
      <c r="AW206" t="inlineStr">
        <is>
          <t>0.0021</t>
        </is>
      </c>
      <c r="BA206" t="n">
        <v>5988</v>
      </c>
      <c r="BB206" t="inlineStr">
        <is>
          <t>2</t>
        </is>
      </c>
      <c r="BC206" t="inlineStr">
        <is>
          <t>ordered probit</t>
        </is>
      </c>
      <c r="BD206" t="inlineStr">
        <is>
          <t>firm</t>
        </is>
      </c>
      <c r="BE206" t="inlineStr">
        <is>
          <t>region</t>
        </is>
      </c>
      <c r="BF206" t="inlineStr">
        <is>
          <t>U.S.</t>
        </is>
      </c>
      <c r="BI206" t="inlineStr">
        <is>
          <t>Table 5</t>
        </is>
      </c>
      <c r="BJ206" t="inlineStr">
        <is>
          <t>Panel A: US, Model (2)</t>
        </is>
      </c>
      <c r="BK206" t="inlineStr">
        <is>
          <t>7</t>
        </is>
      </c>
      <c r="BL206" t="inlineStr">
        <is>
          <t>0.0023 (0.0021)</t>
        </is>
      </c>
      <c r="BM206" t="inlineStr">
        <is>
          <t>Environment</t>
        </is>
      </c>
      <c r="BN206" t="inlineStr">
        <is>
          <t>Credit Rating</t>
        </is>
      </c>
      <c r="BO206" t="inlineStr">
        <is>
          <t>original</t>
        </is>
      </c>
      <c r="BP206" t="inlineStr">
        <is>
          <t>Bannier et al (2022)</t>
        </is>
      </c>
      <c r="BQ206" t="inlineStr">
        <is>
          <t>computed</t>
        </is>
      </c>
      <c r="BT206" t="n">
        <v>0</v>
      </c>
      <c r="BU206" t="inlineStr">
        <is>
          <t>staging_Bannier_et_al_2022.csv</t>
        </is>
      </c>
      <c r="BW206" t="n">
        <v>2003</v>
      </c>
      <c r="BX206" t="n">
        <v>2018</v>
      </c>
      <c r="BY206" t="inlineStr">
        <is>
          <t>all publicly listed companies in the U</t>
        </is>
      </c>
      <c r="BZ206" t="n">
        <v>2010.5</v>
      </c>
      <c r="CA206" t="n">
        <v>0.1875</v>
      </c>
      <c r="CB206" t="n">
        <v>0</v>
      </c>
      <c r="CC206" t="n">
        <v>1</v>
      </c>
      <c r="CD206" t="n">
        <v>-0.01415315120590898</v>
      </c>
      <c r="CE206" t="n">
        <v>1</v>
      </c>
    </row>
    <row r="207">
      <c r="A207" t="inlineStr">
        <is>
          <t>Bannier et al (2022)</t>
        </is>
      </c>
      <c r="B207" t="n">
        <v>1512</v>
      </c>
      <c r="C207" t="n">
        <v>0.02368418905516931</v>
      </c>
      <c r="D207" t="n">
        <v>3462</v>
      </c>
      <c r="E207">
        <f>IF(ISNUMBER($BA207),$BA207,IF(AND(ISNUMBER($D207),ISNUMBER($BW207),ISNUMBER($BX207)),$D207*($BX207-$BW207+1),""))</f>
        <v>3462.0</v>
      </c>
      <c r="H207" t="inlineStr">
        <is>
          <t>partial</t>
        </is>
      </c>
      <c r="I207" t="inlineStr">
        <is>
          <t>Regression Cofficient and Standard Error  available</t>
        </is>
      </c>
      <c r="J207">
        <f>IF($BW207&lt;&gt;"",$BW207,"")</f>
        <v>2003.0</v>
      </c>
      <c r="K207">
        <f>IF($BX207&lt;&gt;"",$BX207,"")</f>
        <v>2018.0</v>
      </c>
      <c r="L207">
        <f>IF(AND(ISNUMBER($BW207),ISNUMBER($BX207)),($BW207+$BX207)/2,"")</f>
        <v>2010.5</v>
      </c>
      <c r="M207">
        <f>IF($L207&lt;&gt;"",$L207,"")</f>
        <v>2010.5</v>
      </c>
      <c r="N207">
        <f>IF(AND(ISNUMBER($BW207),ISNUMBER($BX207)),MIN(1,MAX(0,($BX207-2016+1)/($BX207-$BW207+1))),"")</f>
        <v>0.1875</v>
      </c>
      <c r="O207">
        <f>IF(AND(ISNUMBER($BW207),ISNUMBER($BX207)),MIN(1,MAX(0,($BX207-2017+1)/($BX207-$BW207+1))),"")</f>
        <v>0.125</v>
      </c>
      <c r="P207">
        <f>IF(AND(ISNUMBER($BW207),ISNUMBER($BX207)),MIN(1,MAX(0,($BX207-2018+1)/($BX207-$BW207+1))),"")</f>
        <v>0.0625</v>
      </c>
      <c r="Q207">
        <f>IF(AND(ISNUMBER($BW207),ISNUMBER($BX207)),MIN(1,MAX(0,($BX207-2019+1)/($BX207-$BW207+1))),"")</f>
        <v>0.0</v>
      </c>
      <c r="R207">
        <f>IF(AND(ISNUMBER($BW207),ISNUMBER($BX207)),MIN(1,MAX(0,($BX207-2016+1)/($BX207-$BW207+1))),"")</f>
        <v>0.1875</v>
      </c>
      <c r="S207">
        <f>IF($L207&lt;&gt;"",IF($L207&gt;=2015.5,1,0),"")</f>
        <v>0.0</v>
      </c>
      <c r="T207">
        <f>IF($L207&lt;&gt;"",IF($L207&gt;=2016,1,0),"")</f>
        <v>0.0</v>
      </c>
      <c r="U207">
        <f>IF(ISNUMBER($BX207),IF($BX207&gt;=2016,1,0),"")</f>
        <v>1.0</v>
      </c>
      <c r="V207">
        <f>IF(ISNUMBER($BW207),IF($BW207&gt;=2016,1,0),"")</f>
        <v>0.0</v>
      </c>
      <c r="W207" t="str">
        <f>IF(AND(ISNUMBER($BW207),ISNUMBER($BX207)),IF($BW207&gt;=2016,"post-only",IF($BX207&lt;2016,"pre-only","mixed")),"")</f>
        <v>mixed</v>
      </c>
      <c r="X207">
        <f>IF(AND(ISNUMBER($BW207),ISNUMBER($BX207)),MIN(1,MAX(0,($BX207-2017+1)/($BX207-$BW207+1))),"")</f>
        <v>0.125</v>
      </c>
      <c r="Y207">
        <f>IF(AND(ISNUMBER($BW207),ISNUMBER($BX207)),MIN(1,MAX(0,($BX207-2018+1)/($BX207-$BW207+1))),"")</f>
        <v>0.0625</v>
      </c>
      <c r="Z207">
        <f>IF(AND(ISNUMBER($BW207),ISNUMBER($BX207)),MIN(1,MAX(0,($BX207-2019+1)/($BX207-$BW207+1))),"")</f>
        <v>0.0</v>
      </c>
      <c r="AA207">
        <f>IF(ISNUMBER($BX207),IF($BX207&gt;=2017,1,0),"")</f>
        <v>1.0</v>
      </c>
      <c r="AB207">
        <f>IF(ISNUMBER($BX207),IF($BX207&gt;=2018,1,0),"")</f>
        <v>1.0</v>
      </c>
      <c r="AC207">
        <f>IF(ISNUMBER($BX207),IF($BX207&gt;=2019,1,0),"")</f>
        <v>0.0</v>
      </c>
      <c r="AD207">
        <f>IF($L207&lt;&gt;"",IF($L207&gt;2013,1,0),"")</f>
        <v>0.0</v>
      </c>
      <c r="AE207">
        <f>IF($L207&lt;&gt;"",1+IF($L207&gt;2011,1,0)+IF($L207&gt;2014,1,0),"")</f>
        <v>1.0</v>
      </c>
      <c r="AF207" t="inlineStr">
        <is>
          <t>rating</t>
        </is>
      </c>
      <c r="AG207" t="inlineStr">
        <is>
          <t>performance</t>
        </is>
      </c>
      <c r="AH207" t="inlineStr">
        <is>
          <t>non-sensitive</t>
        </is>
      </c>
      <c r="AI207" t="inlineStr">
        <is>
          <t>with ETS/CT</t>
        </is>
      </c>
      <c r="AJ207" t="inlineStr">
        <is>
          <t>without ETS/CT</t>
        </is>
      </c>
      <c r="AK207" t="inlineStr">
        <is>
          <t>99_NCE</t>
        </is>
      </c>
      <c r="AL207" t="inlineStr">
        <is>
          <t>99_NCE</t>
        </is>
      </c>
      <c r="AM207" t="inlineStr">
        <is>
          <t>1_western</t>
        </is>
      </c>
      <c r="AN207" t="inlineStr">
        <is>
          <t>99_NCE</t>
        </is>
      </c>
      <c r="AO207" t="str">
        <f>INDEX(lookup!$Y:$Y,MATCH($A207,lookup!$A:$A,0))</f>
        <v>0_published</v>
      </c>
      <c r="AP207" t="str">
        <f>INDEX(lookup!$Z:$Z,MATCH($A207,lookup!$A:$A,0))</f>
        <v>1_VHB high</v>
      </c>
      <c r="AQ207" t="str">
        <f>INDEX(lookup!$W:$W,MATCH($A207,lookup!$A:$A,0))</f>
        <v>1_fin/acc/econ</v>
      </c>
      <c r="AS207" t="inlineStr">
        <is>
          <t>staging</t>
        </is>
      </c>
      <c r="AT207" t="inlineStr">
        <is>
          <t>good-CER</t>
        </is>
      </c>
      <c r="AU207" t="inlineStr">
        <is>
          <t>creditworthiness</t>
        </is>
      </c>
      <c r="AV207" t="inlineStr">
        <is>
          <t>-0.0046</t>
        </is>
      </c>
      <c r="AW207" t="inlineStr">
        <is>
          <t>0.0033</t>
        </is>
      </c>
      <c r="BA207" t="n">
        <v>3462</v>
      </c>
      <c r="BB207" t="inlineStr">
        <is>
          <t>1</t>
        </is>
      </c>
      <c r="BC207" t="inlineStr">
        <is>
          <t>ordered probit</t>
        </is>
      </c>
      <c r="BD207" t="inlineStr">
        <is>
          <t>firm</t>
        </is>
      </c>
      <c r="BE207" t="inlineStr">
        <is>
          <t>region</t>
        </is>
      </c>
      <c r="BF207" t="inlineStr">
        <is>
          <t>EU</t>
        </is>
      </c>
      <c r="BI207" t="inlineStr">
        <is>
          <t>Table 5</t>
        </is>
      </c>
      <c r="BJ207" t="inlineStr">
        <is>
          <t>Panel B: EU, Model (3)</t>
        </is>
      </c>
      <c r="BK207" t="inlineStr">
        <is>
          <t>7</t>
        </is>
      </c>
      <c r="BL207" t="inlineStr">
        <is>
          <t>Environment -0.0046 (0.0033)</t>
        </is>
      </c>
      <c r="BM207" t="inlineStr">
        <is>
          <t>Environment</t>
        </is>
      </c>
      <c r="BN207" t="inlineStr">
        <is>
          <t>Credit Rating</t>
        </is>
      </c>
      <c r="BO207" t="inlineStr">
        <is>
          <t>original</t>
        </is>
      </c>
      <c r="BP207" t="inlineStr">
        <is>
          <t>Bannier et al (2022)</t>
        </is>
      </c>
      <c r="BQ207" t="inlineStr">
        <is>
          <t>computed</t>
        </is>
      </c>
      <c r="BT207" t="n">
        <v>0</v>
      </c>
      <c r="BU207" t="inlineStr">
        <is>
          <t>staging_Bannier_et_al_2022.csv</t>
        </is>
      </c>
      <c r="BW207" t="n">
        <v>2003</v>
      </c>
      <c r="BX207" t="n">
        <v>2018</v>
      </c>
      <c r="BY207" t="inlineStr">
        <is>
          <t>all publicly listed companies in the U</t>
        </is>
      </c>
      <c r="BZ207" t="n">
        <v>2010.5</v>
      </c>
      <c r="CA207" t="n">
        <v>0.1875</v>
      </c>
      <c r="CB207" t="n">
        <v>0</v>
      </c>
      <c r="CC207" t="n">
        <v>1</v>
      </c>
      <c r="CD207" t="n">
        <v>0.02368861902230829</v>
      </c>
      <c r="CE207" t="n">
        <v>1</v>
      </c>
    </row>
    <row r="208">
      <c r="A208" t="inlineStr">
        <is>
          <t>Bannier et al (2022)</t>
        </is>
      </c>
      <c r="B208" t="n">
        <v>1513</v>
      </c>
      <c r="C208" t="n">
        <v>0.03489125424629862</v>
      </c>
      <c r="D208" t="n">
        <v>3183</v>
      </c>
      <c r="E208">
        <f>IF(ISNUMBER($BA208),$BA208,IF(AND(ISNUMBER($D208),ISNUMBER($BW208),ISNUMBER($BX208)),$D208*($BX208-$BW208+1),""))</f>
        <v>3183.0</v>
      </c>
      <c r="H208" t="inlineStr">
        <is>
          <t>partial</t>
        </is>
      </c>
      <c r="I208" t="inlineStr">
        <is>
          <t>Regression Cofficient and Standard Error  available</t>
        </is>
      </c>
      <c r="J208">
        <f>IF($BW208&lt;&gt;"",$BW208,"")</f>
        <v>2003.0</v>
      </c>
      <c r="K208">
        <f>IF($BX208&lt;&gt;"",$BX208,"")</f>
        <v>2018.0</v>
      </c>
      <c r="L208">
        <f>IF(AND(ISNUMBER($BW208),ISNUMBER($BX208)),($BW208+$BX208)/2,"")</f>
        <v>2010.5</v>
      </c>
      <c r="M208">
        <f>IF($L208&lt;&gt;"",$L208,"")</f>
        <v>2010.5</v>
      </c>
      <c r="N208">
        <f>IF(AND(ISNUMBER($BW208),ISNUMBER($BX208)),MIN(1,MAX(0,($BX208-2016+1)/($BX208-$BW208+1))),"")</f>
        <v>0.1875</v>
      </c>
      <c r="O208">
        <f>IF(AND(ISNUMBER($BW208),ISNUMBER($BX208)),MIN(1,MAX(0,($BX208-2017+1)/($BX208-$BW208+1))),"")</f>
        <v>0.125</v>
      </c>
      <c r="P208">
        <f>IF(AND(ISNUMBER($BW208),ISNUMBER($BX208)),MIN(1,MAX(0,($BX208-2018+1)/($BX208-$BW208+1))),"")</f>
        <v>0.0625</v>
      </c>
      <c r="Q208">
        <f>IF(AND(ISNUMBER($BW208),ISNUMBER($BX208)),MIN(1,MAX(0,($BX208-2019+1)/($BX208-$BW208+1))),"")</f>
        <v>0.0</v>
      </c>
      <c r="R208">
        <f>IF(AND(ISNUMBER($BW208),ISNUMBER($BX208)),MIN(1,MAX(0,($BX208-2016+1)/($BX208-$BW208+1))),"")</f>
        <v>0.1875</v>
      </c>
      <c r="S208">
        <f>IF($L208&lt;&gt;"",IF($L208&gt;=2015.5,1,0),"")</f>
        <v>0.0</v>
      </c>
      <c r="T208">
        <f>IF($L208&lt;&gt;"",IF($L208&gt;=2016,1,0),"")</f>
        <v>0.0</v>
      </c>
      <c r="U208">
        <f>IF(ISNUMBER($BX208),IF($BX208&gt;=2016,1,0),"")</f>
        <v>1.0</v>
      </c>
      <c r="V208">
        <f>IF(ISNUMBER($BW208),IF($BW208&gt;=2016,1,0),"")</f>
        <v>0.0</v>
      </c>
      <c r="W208" t="str">
        <f>IF(AND(ISNUMBER($BW208),ISNUMBER($BX208)),IF($BW208&gt;=2016,"post-only",IF($BX208&lt;2016,"pre-only","mixed")),"")</f>
        <v>mixed</v>
      </c>
      <c r="X208">
        <f>IF(AND(ISNUMBER($BW208),ISNUMBER($BX208)),MIN(1,MAX(0,($BX208-2017+1)/($BX208-$BW208+1))),"")</f>
        <v>0.125</v>
      </c>
      <c r="Y208">
        <f>IF(AND(ISNUMBER($BW208),ISNUMBER($BX208)),MIN(1,MAX(0,($BX208-2018+1)/($BX208-$BW208+1))),"")</f>
        <v>0.0625</v>
      </c>
      <c r="Z208">
        <f>IF(AND(ISNUMBER($BW208),ISNUMBER($BX208)),MIN(1,MAX(0,($BX208-2019+1)/($BX208-$BW208+1))),"")</f>
        <v>0.0</v>
      </c>
      <c r="AA208">
        <f>IF(ISNUMBER($BX208),IF($BX208&gt;=2017,1,0),"")</f>
        <v>1.0</v>
      </c>
      <c r="AB208">
        <f>IF(ISNUMBER($BX208),IF($BX208&gt;=2018,1,0),"")</f>
        <v>1.0</v>
      </c>
      <c r="AC208">
        <f>IF(ISNUMBER($BX208),IF($BX208&gt;=2019,1,0),"")</f>
        <v>0.0</v>
      </c>
      <c r="AD208">
        <f>IF($L208&lt;&gt;"",IF($L208&gt;2013,1,0),"")</f>
        <v>0.0</v>
      </c>
      <c r="AE208">
        <f>IF($L208&lt;&gt;"",1+IF($L208&gt;2011,1,0)+IF($L208&gt;2014,1,0),"")</f>
        <v>1.0</v>
      </c>
      <c r="AF208" t="inlineStr">
        <is>
          <t>rating</t>
        </is>
      </c>
      <c r="AG208" t="inlineStr">
        <is>
          <t>performance</t>
        </is>
      </c>
      <c r="AH208" t="inlineStr">
        <is>
          <t>non-sensitive</t>
        </is>
      </c>
      <c r="AI208" t="inlineStr">
        <is>
          <t>with ETS/CT</t>
        </is>
      </c>
      <c r="AJ208" t="inlineStr">
        <is>
          <t>without ETS/CT</t>
        </is>
      </c>
      <c r="AK208" t="inlineStr">
        <is>
          <t>99_NCE</t>
        </is>
      </c>
      <c r="AL208" t="inlineStr">
        <is>
          <t>99_NCE</t>
        </is>
      </c>
      <c r="AM208" t="inlineStr">
        <is>
          <t>1_western</t>
        </is>
      </c>
      <c r="AN208" t="inlineStr">
        <is>
          <t>99_NCE</t>
        </is>
      </c>
      <c r="AO208" t="str">
        <f>INDEX(lookup!$Y:$Y,MATCH($A208,lookup!$A:$A,0))</f>
        <v>0_published</v>
      </c>
      <c r="AP208" t="str">
        <f>INDEX(lookup!$Z:$Z,MATCH($A208,lookup!$A:$A,0))</f>
        <v>1_VHB high</v>
      </c>
      <c r="AQ208" t="str">
        <f>INDEX(lookup!$W:$W,MATCH($A208,lookup!$A:$A,0))</f>
        <v>1_fin/acc/econ</v>
      </c>
      <c r="AS208" t="inlineStr">
        <is>
          <t>staging</t>
        </is>
      </c>
      <c r="AT208" t="inlineStr">
        <is>
          <t>good-CER</t>
        </is>
      </c>
      <c r="AU208" t="inlineStr">
        <is>
          <t>creditworthiness</t>
        </is>
      </c>
      <c r="AV208" t="inlineStr">
        <is>
          <t>-0.0065</t>
        </is>
      </c>
      <c r="AW208" t="inlineStr">
        <is>
          <t>0.0033</t>
        </is>
      </c>
      <c r="BA208" t="n">
        <v>3183</v>
      </c>
      <c r="BB208" t="inlineStr">
        <is>
          <t>2</t>
        </is>
      </c>
      <c r="BC208" t="inlineStr">
        <is>
          <t>ordered probit</t>
        </is>
      </c>
      <c r="BD208" t="inlineStr">
        <is>
          <t>firm</t>
        </is>
      </c>
      <c r="BE208" t="inlineStr">
        <is>
          <t>region</t>
        </is>
      </c>
      <c r="BF208" t="inlineStr">
        <is>
          <t>EU</t>
        </is>
      </c>
      <c r="BI208" t="inlineStr">
        <is>
          <t>Table 5</t>
        </is>
      </c>
      <c r="BJ208" t="inlineStr">
        <is>
          <t>Panel B: EU, Model (4)</t>
        </is>
      </c>
      <c r="BK208" t="inlineStr">
        <is>
          <t>7</t>
        </is>
      </c>
      <c r="BL208" t="inlineStr">
        <is>
          <t>-0.0065** (0.0033)</t>
        </is>
      </c>
      <c r="BM208" t="inlineStr">
        <is>
          <t>Environment</t>
        </is>
      </c>
      <c r="BN208" t="inlineStr">
        <is>
          <t>Credit Rating</t>
        </is>
      </c>
      <c r="BO208" t="inlineStr">
        <is>
          <t>original</t>
        </is>
      </c>
      <c r="BP208" t="inlineStr">
        <is>
          <t>Bannier et al (2022)</t>
        </is>
      </c>
      <c r="BQ208" t="inlineStr">
        <is>
          <t>computed</t>
        </is>
      </c>
      <c r="BT208" t="n">
        <v>0</v>
      </c>
      <c r="BU208" t="inlineStr">
        <is>
          <t>staging_Bannier_et_al_2022.csv</t>
        </is>
      </c>
      <c r="BW208" t="n">
        <v>2003</v>
      </c>
      <c r="BX208" t="n">
        <v>2018</v>
      </c>
      <c r="BY208" t="inlineStr">
        <is>
          <t>all publicly listed companies in the U</t>
        </is>
      </c>
      <c r="BZ208" t="n">
        <v>2010.5</v>
      </c>
      <c r="CA208" t="n">
        <v>0.1875</v>
      </c>
      <c r="CB208" t="n">
        <v>0</v>
      </c>
      <c r="CC208" t="n">
        <v>1</v>
      </c>
      <c r="CD208" t="n">
        <v>0.03490542346408682</v>
      </c>
      <c r="CE208" t="n">
        <v>1</v>
      </c>
    </row>
    <row r="209">
      <c r="A209" t="inlineStr">
        <is>
          <t>Bauer, Hann (2010)</t>
        </is>
      </c>
      <c r="B209" t="n">
        <v>1514</v>
      </c>
      <c r="C209" t="n">
        <v>-0.04470615386846837</v>
      </c>
      <c r="D209" t="n">
        <v>2119</v>
      </c>
      <c r="E209">
        <f>IF(ISNUMBER($BA209),$BA209,IF(AND(ISNUMBER($D209),ISNUMBER($BW209),ISNUMBER($BX209)),$D209*($BX209-$BW209+1),""))</f>
        <v>2119.0</v>
      </c>
      <c r="H209" t="inlineStr">
        <is>
          <t>partial</t>
        </is>
      </c>
      <c r="I209" t="inlineStr">
        <is>
          <t>T-Statistic available</t>
        </is>
      </c>
      <c r="J209">
        <f>IF($BW209&lt;&gt;"",$BW209,"")</f>
        <v>1995.0</v>
      </c>
      <c r="K209">
        <f>IF($BX209&lt;&gt;"",$BX209,"")</f>
        <v>2006.0</v>
      </c>
      <c r="L209">
        <f>IF(AND(ISNUMBER($BW209),ISNUMBER($BX209)),($BW209+$BX209)/2,"")</f>
        <v>2000.5</v>
      </c>
      <c r="M209">
        <f>IF($L209&lt;&gt;"",$L209,"")</f>
        <v>2000.5</v>
      </c>
      <c r="N209">
        <f>IF(AND(ISNUMBER($BW209),ISNUMBER($BX209)),MIN(1,MAX(0,($BX209-2016+1)/($BX209-$BW209+1))),"")</f>
        <v>0.0</v>
      </c>
      <c r="O209">
        <f>IF(AND(ISNUMBER($BW209),ISNUMBER($BX209)),MIN(1,MAX(0,($BX209-2017+1)/($BX209-$BW209+1))),"")</f>
        <v>0.0</v>
      </c>
      <c r="P209">
        <f>IF(AND(ISNUMBER($BW209),ISNUMBER($BX209)),MIN(1,MAX(0,($BX209-2018+1)/($BX209-$BW209+1))),"")</f>
        <v>0.0</v>
      </c>
      <c r="Q209">
        <f>IF(AND(ISNUMBER($BW209),ISNUMBER($BX209)),MIN(1,MAX(0,($BX209-2019+1)/($BX209-$BW209+1))),"")</f>
        <v>0.0</v>
      </c>
      <c r="R209">
        <f>IF(AND(ISNUMBER($BW209),ISNUMBER($BX209)),MIN(1,MAX(0,($BX209-2016+1)/($BX209-$BW209+1))),"")</f>
        <v>0.0</v>
      </c>
      <c r="S209">
        <f>IF($L209&lt;&gt;"",IF($L209&gt;=2015.5,1,0),"")</f>
        <v>0.0</v>
      </c>
      <c r="T209">
        <f>IF($L209&lt;&gt;"",IF($L209&gt;=2016,1,0),"")</f>
        <v>0.0</v>
      </c>
      <c r="U209">
        <f>IF(ISNUMBER($BX209),IF($BX209&gt;=2016,1,0),"")</f>
        <v>0.0</v>
      </c>
      <c r="V209">
        <f>IF(ISNUMBER($BW209),IF($BW209&gt;=2016,1,0),"")</f>
        <v>0.0</v>
      </c>
      <c r="W209" t="str">
        <f>IF(AND(ISNUMBER($BW209),ISNUMBER($BX209)),IF($BW209&gt;=2016,"post-only",IF($BX209&lt;2016,"pre-only","mixed")),"")</f>
        <v>pre-only</v>
      </c>
      <c r="X209">
        <f>IF(AND(ISNUMBER($BW209),ISNUMBER($BX209)),MIN(1,MAX(0,($BX209-2017+1)/($BX209-$BW209+1))),"")</f>
        <v>0.0</v>
      </c>
      <c r="Y209">
        <f>IF(AND(ISNUMBER($BW209),ISNUMBER($BX209)),MIN(1,MAX(0,($BX209-2018+1)/($BX209-$BW209+1))),"")</f>
        <v>0.0</v>
      </c>
      <c r="Z209">
        <f>IF(AND(ISNUMBER($BW209),ISNUMBER($BX209)),MIN(1,MAX(0,($BX209-2019+1)/($BX209-$BW209+1))),"")</f>
        <v>0.0</v>
      </c>
      <c r="AA209">
        <f>IF(ISNUMBER($BX209),IF($BX209&gt;=2017,1,0),"")</f>
        <v>0.0</v>
      </c>
      <c r="AB209">
        <f>IF(ISNUMBER($BX209),IF($BX209&gt;=2018,1,0),"")</f>
        <v>0.0</v>
      </c>
      <c r="AC209">
        <f>IF(ISNUMBER($BX209),IF($BX209&gt;=2019,1,0),"")</f>
        <v>0.0</v>
      </c>
      <c r="AD209">
        <f>IF($L209&lt;&gt;"",IF($L209&gt;2013,1,0),"")</f>
        <v>0.0</v>
      </c>
      <c r="AE209">
        <f>IF($L209&lt;&gt;"",1+IF($L209&gt;2011,1,0)+IF($L209&gt;2014,1,0),"")</f>
        <v>1.0</v>
      </c>
      <c r="AF209" t="inlineStr">
        <is>
          <t>bond (yield)</t>
        </is>
      </c>
      <c r="AG209" t="inlineStr">
        <is>
          <t>performance</t>
        </is>
      </c>
      <c r="AH209" t="inlineStr">
        <is>
          <t>non-sensitive</t>
        </is>
      </c>
      <c r="AI209" t="inlineStr">
        <is>
          <t>without ETS/CT</t>
        </is>
      </c>
      <c r="AJ209" t="inlineStr">
        <is>
          <t>without ETS/CT</t>
        </is>
      </c>
      <c r="AK209" t="str">
        <f>IF(AND($CF209&lt;&gt;"",IFERROR(INDEX(subsample_country_map!$B:$B,MATCH($CF209,subsample_country_map!$A:$A,0)),"")&lt;&gt;""),INDEX(subsample_country_map!$B:$B,MATCH($CF209,subsample_country_map!$A:$A,0)),INDEX(lookup!$AA:$AA,MATCH($A209,lookup!$A:$A,0)))</f>
        <v>1_US</v>
      </c>
      <c r="AL209" t="str">
        <f>IF(AND($CF209&lt;&gt;"",IFERROR(INDEX(subsample_country_map!$C:$C,MATCH($CF209,subsample_country_map!$A:$A,0)),"")&lt;&gt;""),INDEX(subsample_country_map!$C:$C,MATCH($CF209,subsample_country_map!$A:$A,0)),INDEX(lookup!$AB:$AB,MATCH($A209,lookup!$A:$A,0)))</f>
        <v>1_developed</v>
      </c>
      <c r="AM209" t="str">
        <f>IF(AND($CF209&lt;&gt;"",IFERROR(INDEX(subsample_country_map!$D:$D,MATCH($CF209,subsample_country_map!$A:$A,0)),"")&lt;&gt;""),INDEX(subsample_country_map!$D:$D,MATCH($CF209,subsample_country_map!$A:$A,0)),INDEX(lookup!$AC:$AC,MATCH($A209,lookup!$A:$A,0)))</f>
        <v>1_western</v>
      </c>
      <c r="AN209" t="str">
        <f>IF(AND($CF209&lt;&gt;"",IFERROR(INDEX(subsample_country_map!$E:$E,MATCH($CF209,subsample_country_map!$A:$A,0)),"")&lt;&gt;""),INDEX(subsample_country_map!$E:$E,MATCH($CF209,subsample_country_map!$A:$A,0)),INDEX(lookup!$AD:$AD,MATCH($A209,lookup!$A:$A,0)))</f>
        <v>1_common law</v>
      </c>
      <c r="AO209" t="str">
        <f>INDEX(lookup!$Y:$Y,MATCH($A209,lookup!$A:$A,0))</f>
        <v>1_not published</v>
      </c>
      <c r="AP209" t="str">
        <f>INDEX(lookup!$Z:$Z,MATCH($A209,lookup!$A:$A,0))</f>
        <v>99_NCE</v>
      </c>
      <c r="AQ209" t="str">
        <f>INDEX(lookup!$W:$W,MATCH($A209,lookup!$A:$A,0))</f>
        <v>1_fin/acc/econ</v>
      </c>
      <c r="AS209" t="inlineStr">
        <is>
          <t>staging</t>
        </is>
      </c>
      <c r="AT209" t="inlineStr">
        <is>
          <t>good-CER</t>
        </is>
      </c>
      <c r="AU209" t="inlineStr">
        <is>
          <t>cost</t>
        </is>
      </c>
      <c r="AV209" t="inlineStr">
        <is>
          <t>-0.0387</t>
        </is>
      </c>
      <c r="AX209" t="inlineStr">
        <is>
          <t>-2.06</t>
        </is>
      </c>
      <c r="BA209" t="n">
        <v>2119</v>
      </c>
      <c r="BB209" t="inlineStr">
        <is>
          <t>FLAG</t>
        </is>
      </c>
      <c r="BC209" t="inlineStr">
        <is>
          <t>OLS</t>
        </is>
      </c>
      <c r="BD209" t="inlineStr">
        <is>
          <t>industry</t>
        </is>
      </c>
      <c r="BE209" t="inlineStr">
        <is>
          <t>none</t>
        </is>
      </c>
      <c r="BI209" t="inlineStr">
        <is>
          <t>Table 4</t>
        </is>
      </c>
      <c r="BJ209" t="inlineStr">
        <is>
          <t>Column (1b)</t>
        </is>
      </c>
      <c r="BK209" t="inlineStr">
        <is>
          <t>31</t>
        </is>
      </c>
      <c r="BL209" t="inlineStr">
        <is>
          <t>ENVStrengths -0.0387** (-2.06)</t>
        </is>
      </c>
      <c r="BM209" t="inlineStr">
        <is>
          <t>ENVStrengths</t>
        </is>
      </c>
      <c r="BN209" t="inlineStr">
        <is>
          <t>ln(Spread)</t>
        </is>
      </c>
      <c r="BO209" t="inlineStr">
        <is>
          <t>original</t>
        </is>
      </c>
      <c r="BP209" t="inlineStr">
        <is>
          <t>Bauer, Hann (2010)</t>
        </is>
      </c>
      <c r="BQ209" t="inlineStr">
        <is>
          <t>computed</t>
        </is>
      </c>
      <c r="BT209" t="n">
        <v>0</v>
      </c>
      <c r="BU209" t="inlineStr">
        <is>
          <t>staging_Bauer_Hann_2010.csv</t>
        </is>
      </c>
      <c r="BW209" t="n">
        <v>1995</v>
      </c>
      <c r="BX209" t="n">
        <v>2006</v>
      </c>
      <c r="BY209" t="inlineStr">
        <is>
          <t>United States (</t>
        </is>
      </c>
      <c r="BZ209" t="n">
        <v>2000.5</v>
      </c>
      <c r="CA209" t="n">
        <v>0</v>
      </c>
      <c r="CB209" t="n">
        <v>0</v>
      </c>
      <c r="CC209" t="n">
        <v>0</v>
      </c>
      <c r="CD209" t="n">
        <v>-0.04473597347451854</v>
      </c>
      <c r="CE209" t="n">
        <v>1</v>
      </c>
    </row>
    <row r="210">
      <c r="A210" t="inlineStr">
        <is>
          <t>Bauer, Hann (2010)</t>
        </is>
      </c>
      <c r="B210" t="n">
        <v>1515</v>
      </c>
      <c r="C210" t="n">
        <v>-0.06309013556021174</v>
      </c>
      <c r="D210" t="n">
        <v>2119</v>
      </c>
      <c r="E210">
        <f>IF(ISNUMBER($BA210),$BA210,IF(AND(ISNUMBER($D210),ISNUMBER($BW210),ISNUMBER($BX210)),$D210*($BX210-$BW210+1),""))</f>
        <v>2119.0</v>
      </c>
      <c r="H210" t="inlineStr">
        <is>
          <t>partial</t>
        </is>
      </c>
      <c r="I210" t="inlineStr">
        <is>
          <t>T-Statistic available</t>
        </is>
      </c>
      <c r="J210">
        <f>IF($BW210&lt;&gt;"",$BW210,"")</f>
        <v>1995.0</v>
      </c>
      <c r="K210">
        <f>IF($BX210&lt;&gt;"",$BX210,"")</f>
        <v>2006.0</v>
      </c>
      <c r="L210">
        <f>IF(AND(ISNUMBER($BW210),ISNUMBER($BX210)),($BW210+$BX210)/2,"")</f>
        <v>2000.5</v>
      </c>
      <c r="M210">
        <f>IF($L210&lt;&gt;"",$L210,"")</f>
        <v>2000.5</v>
      </c>
      <c r="N210">
        <f>IF(AND(ISNUMBER($BW210),ISNUMBER($BX210)),MIN(1,MAX(0,($BX210-2016+1)/($BX210-$BW210+1))),"")</f>
        <v>0.0</v>
      </c>
      <c r="O210">
        <f>IF(AND(ISNUMBER($BW210),ISNUMBER($BX210)),MIN(1,MAX(0,($BX210-2017+1)/($BX210-$BW210+1))),"")</f>
        <v>0.0</v>
      </c>
      <c r="P210">
        <f>IF(AND(ISNUMBER($BW210),ISNUMBER($BX210)),MIN(1,MAX(0,($BX210-2018+1)/($BX210-$BW210+1))),"")</f>
        <v>0.0</v>
      </c>
      <c r="Q210">
        <f>IF(AND(ISNUMBER($BW210),ISNUMBER($BX210)),MIN(1,MAX(0,($BX210-2019+1)/($BX210-$BW210+1))),"")</f>
        <v>0.0</v>
      </c>
      <c r="R210">
        <f>IF(AND(ISNUMBER($BW210),ISNUMBER($BX210)),MIN(1,MAX(0,($BX210-2016+1)/($BX210-$BW210+1))),"")</f>
        <v>0.0</v>
      </c>
      <c r="S210">
        <f>IF($L210&lt;&gt;"",IF($L210&gt;=2015.5,1,0),"")</f>
        <v>0.0</v>
      </c>
      <c r="T210">
        <f>IF($L210&lt;&gt;"",IF($L210&gt;=2016,1,0),"")</f>
        <v>0.0</v>
      </c>
      <c r="U210">
        <f>IF(ISNUMBER($BX210),IF($BX210&gt;=2016,1,0),"")</f>
        <v>0.0</v>
      </c>
      <c r="V210">
        <f>IF(ISNUMBER($BW210),IF($BW210&gt;=2016,1,0),"")</f>
        <v>0.0</v>
      </c>
      <c r="W210" t="str">
        <f>IF(AND(ISNUMBER($BW210),ISNUMBER($BX210)),IF($BW210&gt;=2016,"post-only",IF($BX210&lt;2016,"pre-only","mixed")),"")</f>
        <v>pre-only</v>
      </c>
      <c r="X210">
        <f>IF(AND(ISNUMBER($BW210),ISNUMBER($BX210)),MIN(1,MAX(0,($BX210-2017+1)/($BX210-$BW210+1))),"")</f>
        <v>0.0</v>
      </c>
      <c r="Y210">
        <f>IF(AND(ISNUMBER($BW210),ISNUMBER($BX210)),MIN(1,MAX(0,($BX210-2018+1)/($BX210-$BW210+1))),"")</f>
        <v>0.0</v>
      </c>
      <c r="Z210">
        <f>IF(AND(ISNUMBER($BW210),ISNUMBER($BX210)),MIN(1,MAX(0,($BX210-2019+1)/($BX210-$BW210+1))),"")</f>
        <v>0.0</v>
      </c>
      <c r="AA210">
        <f>IF(ISNUMBER($BX210),IF($BX210&gt;=2017,1,0),"")</f>
        <v>0.0</v>
      </c>
      <c r="AB210">
        <f>IF(ISNUMBER($BX210),IF($BX210&gt;=2018,1,0),"")</f>
        <v>0.0</v>
      </c>
      <c r="AC210">
        <f>IF(ISNUMBER($BX210),IF($BX210&gt;=2019,1,0),"")</f>
        <v>0.0</v>
      </c>
      <c r="AD210">
        <f>IF($L210&lt;&gt;"",IF($L210&gt;2013,1,0),"")</f>
        <v>0.0</v>
      </c>
      <c r="AE210">
        <f>IF($L210&lt;&gt;"",1+IF($L210&gt;2011,1,0)+IF($L210&gt;2014,1,0),"")</f>
        <v>1.0</v>
      </c>
      <c r="AF210" t="inlineStr">
        <is>
          <t>bond (yield)</t>
        </is>
      </c>
      <c r="AG210" t="inlineStr">
        <is>
          <t>performance</t>
        </is>
      </c>
      <c r="AH210" t="inlineStr">
        <is>
          <t>non-sensitive</t>
        </is>
      </c>
      <c r="AI210" t="inlineStr">
        <is>
          <t>without ETS/CT</t>
        </is>
      </c>
      <c r="AJ210" t="inlineStr">
        <is>
          <t>without ETS/CT</t>
        </is>
      </c>
      <c r="AK210" t="str">
        <f>IF(AND($CF210&lt;&gt;"",IFERROR(INDEX(subsample_country_map!$B:$B,MATCH($CF210,subsample_country_map!$A:$A,0)),"")&lt;&gt;""),INDEX(subsample_country_map!$B:$B,MATCH($CF210,subsample_country_map!$A:$A,0)),INDEX(lookup!$AA:$AA,MATCH($A210,lookup!$A:$A,0)))</f>
        <v>1_US</v>
      </c>
      <c r="AL210" t="str">
        <f>IF(AND($CF210&lt;&gt;"",IFERROR(INDEX(subsample_country_map!$C:$C,MATCH($CF210,subsample_country_map!$A:$A,0)),"")&lt;&gt;""),INDEX(subsample_country_map!$C:$C,MATCH($CF210,subsample_country_map!$A:$A,0)),INDEX(lookup!$AB:$AB,MATCH($A210,lookup!$A:$A,0)))</f>
        <v>1_developed</v>
      </c>
      <c r="AM210" t="str">
        <f>IF(AND($CF210&lt;&gt;"",IFERROR(INDEX(subsample_country_map!$D:$D,MATCH($CF210,subsample_country_map!$A:$A,0)),"")&lt;&gt;""),INDEX(subsample_country_map!$D:$D,MATCH($CF210,subsample_country_map!$A:$A,0)),INDEX(lookup!$AC:$AC,MATCH($A210,lookup!$A:$A,0)))</f>
        <v>1_western</v>
      </c>
      <c r="AN210" t="str">
        <f>IF(AND($CF210&lt;&gt;"",IFERROR(INDEX(subsample_country_map!$E:$E,MATCH($CF210,subsample_country_map!$A:$A,0)),"")&lt;&gt;""),INDEX(subsample_country_map!$E:$E,MATCH($CF210,subsample_country_map!$A:$A,0)),INDEX(lookup!$AD:$AD,MATCH($A210,lookup!$A:$A,0)))</f>
        <v>1_common law</v>
      </c>
      <c r="AO210" t="str">
        <f>INDEX(lookup!$Y:$Y,MATCH($A210,lookup!$A:$A,0))</f>
        <v>1_not published</v>
      </c>
      <c r="AP210" t="str">
        <f>INDEX(lookup!$Z:$Z,MATCH($A210,lookup!$A:$A,0))</f>
        <v>99_NCE</v>
      </c>
      <c r="AQ210" t="str">
        <f>INDEX(lookup!$W:$W,MATCH($A210,lookup!$A:$A,0))</f>
        <v>1_fin/acc/econ</v>
      </c>
      <c r="AS210" t="inlineStr">
        <is>
          <t>staging</t>
        </is>
      </c>
      <c r="AT210" t="inlineStr">
        <is>
          <t>bad-CER</t>
        </is>
      </c>
      <c r="AU210" t="inlineStr">
        <is>
          <t>cost</t>
        </is>
      </c>
      <c r="AV210" t="inlineStr">
        <is>
          <t>0.0491</t>
        </is>
      </c>
      <c r="AX210" t="inlineStr">
        <is>
          <t>2.91</t>
        </is>
      </c>
      <c r="BA210" t="n">
        <v>2119</v>
      </c>
      <c r="BB210" t="inlineStr">
        <is>
          <t>FLAG</t>
        </is>
      </c>
      <c r="BC210" t="inlineStr">
        <is>
          <t>OLS</t>
        </is>
      </c>
      <c r="BD210" t="inlineStr">
        <is>
          <t>industry</t>
        </is>
      </c>
      <c r="BE210" t="inlineStr">
        <is>
          <t>none</t>
        </is>
      </c>
      <c r="BI210" t="inlineStr">
        <is>
          <t>Table 4</t>
        </is>
      </c>
      <c r="BJ210" t="inlineStr">
        <is>
          <t>Column (1b)</t>
        </is>
      </c>
      <c r="BK210" t="inlineStr">
        <is>
          <t>31</t>
        </is>
      </c>
      <c r="BL210" t="inlineStr">
        <is>
          <t>ENVConcerns 0.0491*** (2.91)</t>
        </is>
      </c>
      <c r="BM210" t="inlineStr">
        <is>
          <t>ENVConcerns</t>
        </is>
      </c>
      <c r="BN210" t="inlineStr">
        <is>
          <t>ln(Spread)</t>
        </is>
      </c>
      <c r="BO210" t="inlineStr">
        <is>
          <t>original</t>
        </is>
      </c>
      <c r="BP210" t="inlineStr">
        <is>
          <t>Bauer, Hann (2010)</t>
        </is>
      </c>
      <c r="BQ210" t="inlineStr">
        <is>
          <t>computed</t>
        </is>
      </c>
      <c r="BT210" t="n">
        <v>0</v>
      </c>
      <c r="BU210" t="inlineStr">
        <is>
          <t>staging_Bauer_Hann_2010.csv</t>
        </is>
      </c>
      <c r="BW210" t="n">
        <v>1995</v>
      </c>
      <c r="BX210" t="n">
        <v>2006</v>
      </c>
      <c r="BY210" t="inlineStr">
        <is>
          <t>United States (</t>
        </is>
      </c>
      <c r="BZ210" t="n">
        <v>2000.5</v>
      </c>
      <c r="CA210" t="n">
        <v>0</v>
      </c>
      <c r="CB210" t="n">
        <v>0</v>
      </c>
      <c r="CC210" t="n">
        <v>0</v>
      </c>
      <c r="CD210" t="n">
        <v>-0.06317404330174878</v>
      </c>
      <c r="CE210" t="n">
        <v>1</v>
      </c>
    </row>
    <row r="211">
      <c r="A211" t="inlineStr">
        <is>
          <t>Bauer, Hann (2010)</t>
        </is>
      </c>
      <c r="B211" t="n">
        <v>1516</v>
      </c>
      <c r="C211" t="n">
        <v>-0.1047524772491798</v>
      </c>
      <c r="D211" t="n">
        <v>2068</v>
      </c>
      <c r="E211">
        <f>IF(ISNUMBER($BA211),$BA211,IF(AND(ISNUMBER($D211),ISNUMBER($BW211),ISNUMBER($BX211)),$D211*($BX211-$BW211+1),""))</f>
        <v>2068.0</v>
      </c>
      <c r="H211" t="inlineStr">
        <is>
          <t>partial</t>
        </is>
      </c>
      <c r="I211" t="inlineStr">
        <is>
          <t>T-Statistic available</t>
        </is>
      </c>
      <c r="J211">
        <f>IF($BW211&lt;&gt;"",$BW211,"")</f>
        <v>1995.0</v>
      </c>
      <c r="K211">
        <f>IF($BX211&lt;&gt;"",$BX211,"")</f>
        <v>2006.0</v>
      </c>
      <c r="L211">
        <f>IF(AND(ISNUMBER($BW211),ISNUMBER($BX211)),($BW211+$BX211)/2,"")</f>
        <v>2000.5</v>
      </c>
      <c r="M211">
        <f>IF($L211&lt;&gt;"",$L211,"")</f>
        <v>2000.5</v>
      </c>
      <c r="N211">
        <f>IF(AND(ISNUMBER($BW211),ISNUMBER($BX211)),MIN(1,MAX(0,($BX211-2016+1)/($BX211-$BW211+1))),"")</f>
        <v>0.0</v>
      </c>
      <c r="O211">
        <f>IF(AND(ISNUMBER($BW211),ISNUMBER($BX211)),MIN(1,MAX(0,($BX211-2017+1)/($BX211-$BW211+1))),"")</f>
        <v>0.0</v>
      </c>
      <c r="P211">
        <f>IF(AND(ISNUMBER($BW211),ISNUMBER($BX211)),MIN(1,MAX(0,($BX211-2018+1)/($BX211-$BW211+1))),"")</f>
        <v>0.0</v>
      </c>
      <c r="Q211">
        <f>IF(AND(ISNUMBER($BW211),ISNUMBER($BX211)),MIN(1,MAX(0,($BX211-2019+1)/($BX211-$BW211+1))),"")</f>
        <v>0.0</v>
      </c>
      <c r="R211">
        <f>IF(AND(ISNUMBER($BW211),ISNUMBER($BX211)),MIN(1,MAX(0,($BX211-2016+1)/($BX211-$BW211+1))),"")</f>
        <v>0.0</v>
      </c>
      <c r="S211">
        <f>IF($L211&lt;&gt;"",IF($L211&gt;=2015.5,1,0),"")</f>
        <v>0.0</v>
      </c>
      <c r="T211">
        <f>IF($L211&lt;&gt;"",IF($L211&gt;=2016,1,0),"")</f>
        <v>0.0</v>
      </c>
      <c r="U211">
        <f>IF(ISNUMBER($BX211),IF($BX211&gt;=2016,1,0),"")</f>
        <v>0.0</v>
      </c>
      <c r="V211">
        <f>IF(ISNUMBER($BW211),IF($BW211&gt;=2016,1,0),"")</f>
        <v>0.0</v>
      </c>
      <c r="W211" t="str">
        <f>IF(AND(ISNUMBER($BW211),ISNUMBER($BX211)),IF($BW211&gt;=2016,"post-only",IF($BX211&lt;2016,"pre-only","mixed")),"")</f>
        <v>pre-only</v>
      </c>
      <c r="X211">
        <f>IF(AND(ISNUMBER($BW211),ISNUMBER($BX211)),MIN(1,MAX(0,($BX211-2017+1)/($BX211-$BW211+1))),"")</f>
        <v>0.0</v>
      </c>
      <c r="Y211">
        <f>IF(AND(ISNUMBER($BW211),ISNUMBER($BX211)),MIN(1,MAX(0,($BX211-2018+1)/($BX211-$BW211+1))),"")</f>
        <v>0.0</v>
      </c>
      <c r="Z211">
        <f>IF(AND(ISNUMBER($BW211),ISNUMBER($BX211)),MIN(1,MAX(0,($BX211-2019+1)/($BX211-$BW211+1))),"")</f>
        <v>0.0</v>
      </c>
      <c r="AA211">
        <f>IF(ISNUMBER($BX211),IF($BX211&gt;=2017,1,0),"")</f>
        <v>0.0</v>
      </c>
      <c r="AB211">
        <f>IF(ISNUMBER($BX211),IF($BX211&gt;=2018,1,0),"")</f>
        <v>0.0</v>
      </c>
      <c r="AC211">
        <f>IF(ISNUMBER($BX211),IF($BX211&gt;=2019,1,0),"")</f>
        <v>0.0</v>
      </c>
      <c r="AD211">
        <f>IF($L211&lt;&gt;"",IF($L211&gt;2013,1,0),"")</f>
        <v>0.0</v>
      </c>
      <c r="AE211">
        <f>IF($L211&lt;&gt;"",1+IF($L211&gt;2011,1,0)+IF($L211&gt;2014,1,0),"")</f>
        <v>1.0</v>
      </c>
      <c r="AF211" t="inlineStr">
        <is>
          <t>bond (yield)</t>
        </is>
      </c>
      <c r="AG211" t="inlineStr">
        <is>
          <t>performance</t>
        </is>
      </c>
      <c r="AH211" t="inlineStr">
        <is>
          <t>non-sensitive</t>
        </is>
      </c>
      <c r="AI211" t="inlineStr">
        <is>
          <t>without ETS/CT</t>
        </is>
      </c>
      <c r="AJ211" t="inlineStr">
        <is>
          <t>without ETS/CT</t>
        </is>
      </c>
      <c r="AK211" t="str">
        <f>IF(AND($CF211&lt;&gt;"",IFERROR(INDEX(subsample_country_map!$B:$B,MATCH($CF211,subsample_country_map!$A:$A,0)),"")&lt;&gt;""),INDEX(subsample_country_map!$B:$B,MATCH($CF211,subsample_country_map!$A:$A,0)),INDEX(lookup!$AA:$AA,MATCH($A211,lookup!$A:$A,0)))</f>
        <v>1_US</v>
      </c>
      <c r="AL211" t="str">
        <f>IF(AND($CF211&lt;&gt;"",IFERROR(INDEX(subsample_country_map!$C:$C,MATCH($CF211,subsample_country_map!$A:$A,0)),"")&lt;&gt;""),INDEX(subsample_country_map!$C:$C,MATCH($CF211,subsample_country_map!$A:$A,0)),INDEX(lookup!$AB:$AB,MATCH($A211,lookup!$A:$A,0)))</f>
        <v>1_developed</v>
      </c>
      <c r="AM211" t="str">
        <f>IF(AND($CF211&lt;&gt;"",IFERROR(INDEX(subsample_country_map!$D:$D,MATCH($CF211,subsample_country_map!$A:$A,0)),"")&lt;&gt;""),INDEX(subsample_country_map!$D:$D,MATCH($CF211,subsample_country_map!$A:$A,0)),INDEX(lookup!$AC:$AC,MATCH($A211,lookup!$A:$A,0)))</f>
        <v>1_western</v>
      </c>
      <c r="AN211" t="str">
        <f>IF(AND($CF211&lt;&gt;"",IFERROR(INDEX(subsample_country_map!$E:$E,MATCH($CF211,subsample_country_map!$A:$A,0)),"")&lt;&gt;""),INDEX(subsample_country_map!$E:$E,MATCH($CF211,subsample_country_map!$A:$A,0)),INDEX(lookup!$AD:$AD,MATCH($A211,lookup!$A:$A,0)))</f>
        <v>1_common law</v>
      </c>
      <c r="AO211" t="str">
        <f>INDEX(lookup!$Y:$Y,MATCH($A211,lookup!$A:$A,0))</f>
        <v>1_not published</v>
      </c>
      <c r="AP211" t="str">
        <f>INDEX(lookup!$Z:$Z,MATCH($A211,lookup!$A:$A,0))</f>
        <v>99_NCE</v>
      </c>
      <c r="AQ211" t="str">
        <f>INDEX(lookup!$W:$W,MATCH($A211,lookup!$A:$A,0))</f>
        <v>1_fin/acc/econ</v>
      </c>
      <c r="AS211" t="inlineStr">
        <is>
          <t>staging</t>
        </is>
      </c>
      <c r="AT211" t="inlineStr">
        <is>
          <t>good-CER</t>
        </is>
      </c>
      <c r="AU211" t="inlineStr">
        <is>
          <t>cost</t>
        </is>
      </c>
      <c r="AV211" t="inlineStr">
        <is>
          <t>-0.0839</t>
        </is>
      </c>
      <c r="AX211" t="inlineStr">
        <is>
          <t>-4.79</t>
        </is>
      </c>
      <c r="BA211" t="n">
        <v>2068</v>
      </c>
      <c r="BB211" t="inlineStr">
        <is>
          <t>FLAG</t>
        </is>
      </c>
      <c r="BC211" t="inlineStr">
        <is>
          <t>OLS</t>
        </is>
      </c>
      <c r="BD211" t="inlineStr">
        <is>
          <t>industry</t>
        </is>
      </c>
      <c r="BE211" t="inlineStr">
        <is>
          <t>none</t>
        </is>
      </c>
      <c r="BI211" t="inlineStr">
        <is>
          <t>Table 4</t>
        </is>
      </c>
      <c r="BJ211" t="inlineStr">
        <is>
          <t>Column (1c)</t>
        </is>
      </c>
      <c r="BK211" t="inlineStr">
        <is>
          <t>31</t>
        </is>
      </c>
      <c r="BL211" t="inlineStr">
        <is>
          <t>ENVStrengths -0.0839*** (-4.79)</t>
        </is>
      </c>
      <c r="BM211" t="inlineStr">
        <is>
          <t>ENVStrengths</t>
        </is>
      </c>
      <c r="BN211" t="inlineStr">
        <is>
          <t>ln(Spread)</t>
        </is>
      </c>
      <c r="BO211" t="inlineStr">
        <is>
          <t>original</t>
        </is>
      </c>
      <c r="BP211" t="inlineStr">
        <is>
          <t>Bauer, Hann (2010)</t>
        </is>
      </c>
      <c r="BQ211" t="inlineStr">
        <is>
          <t>computed</t>
        </is>
      </c>
      <c r="BT211" t="n">
        <v>0</v>
      </c>
      <c r="BU211" t="inlineStr">
        <is>
          <t>staging_Bauer_Hann_2010.csv</t>
        </is>
      </c>
      <c r="BW211" t="n">
        <v>1995</v>
      </c>
      <c r="BX211" t="n">
        <v>2006</v>
      </c>
      <c r="BY211" t="inlineStr">
        <is>
          <t>United States (</t>
        </is>
      </c>
      <c r="BZ211" t="n">
        <v>2000.5</v>
      </c>
      <c r="CA211" t="n">
        <v>0</v>
      </c>
      <c r="CB211" t="n">
        <v>0</v>
      </c>
      <c r="CC211" t="n">
        <v>0</v>
      </c>
      <c r="CD211" t="n">
        <v>-0.1051381722993246</v>
      </c>
      <c r="CE211" t="n">
        <v>1</v>
      </c>
    </row>
    <row r="212">
      <c r="A212" t="inlineStr">
        <is>
          <t>Bauer, Hann (2010)</t>
        </is>
      </c>
      <c r="B212" t="n">
        <v>1517</v>
      </c>
      <c r="C212" t="n">
        <v>-0.06670065180320132</v>
      </c>
      <c r="D212" t="n">
        <v>2068</v>
      </c>
      <c r="E212">
        <f>IF(ISNUMBER($BA212),$BA212,IF(AND(ISNUMBER($D212),ISNUMBER($BW212),ISNUMBER($BX212)),$D212*($BX212-$BW212+1),""))</f>
        <v>2068.0</v>
      </c>
      <c r="H212" t="inlineStr">
        <is>
          <t>partial</t>
        </is>
      </c>
      <c r="I212" t="inlineStr">
        <is>
          <t>T-Statistic available</t>
        </is>
      </c>
      <c r="J212">
        <f>IF($BW212&lt;&gt;"",$BW212,"")</f>
        <v>1995.0</v>
      </c>
      <c r="K212">
        <f>IF($BX212&lt;&gt;"",$BX212,"")</f>
        <v>2006.0</v>
      </c>
      <c r="L212">
        <f>IF(AND(ISNUMBER($BW212),ISNUMBER($BX212)),($BW212+$BX212)/2,"")</f>
        <v>2000.5</v>
      </c>
      <c r="M212">
        <f>IF($L212&lt;&gt;"",$L212,"")</f>
        <v>2000.5</v>
      </c>
      <c r="N212">
        <f>IF(AND(ISNUMBER($BW212),ISNUMBER($BX212)),MIN(1,MAX(0,($BX212-2016+1)/($BX212-$BW212+1))),"")</f>
        <v>0.0</v>
      </c>
      <c r="O212">
        <f>IF(AND(ISNUMBER($BW212),ISNUMBER($BX212)),MIN(1,MAX(0,($BX212-2017+1)/($BX212-$BW212+1))),"")</f>
        <v>0.0</v>
      </c>
      <c r="P212">
        <f>IF(AND(ISNUMBER($BW212),ISNUMBER($BX212)),MIN(1,MAX(0,($BX212-2018+1)/($BX212-$BW212+1))),"")</f>
        <v>0.0</v>
      </c>
      <c r="Q212">
        <f>IF(AND(ISNUMBER($BW212),ISNUMBER($BX212)),MIN(1,MAX(0,($BX212-2019+1)/($BX212-$BW212+1))),"")</f>
        <v>0.0</v>
      </c>
      <c r="R212">
        <f>IF(AND(ISNUMBER($BW212),ISNUMBER($BX212)),MIN(1,MAX(0,($BX212-2016+1)/($BX212-$BW212+1))),"")</f>
        <v>0.0</v>
      </c>
      <c r="S212">
        <f>IF($L212&lt;&gt;"",IF($L212&gt;=2015.5,1,0),"")</f>
        <v>0.0</v>
      </c>
      <c r="T212">
        <f>IF($L212&lt;&gt;"",IF($L212&gt;=2016,1,0),"")</f>
        <v>0.0</v>
      </c>
      <c r="U212">
        <f>IF(ISNUMBER($BX212),IF($BX212&gt;=2016,1,0),"")</f>
        <v>0.0</v>
      </c>
      <c r="V212">
        <f>IF(ISNUMBER($BW212),IF($BW212&gt;=2016,1,0),"")</f>
        <v>0.0</v>
      </c>
      <c r="W212" t="str">
        <f>IF(AND(ISNUMBER($BW212),ISNUMBER($BX212)),IF($BW212&gt;=2016,"post-only",IF($BX212&lt;2016,"pre-only","mixed")),"")</f>
        <v>pre-only</v>
      </c>
      <c r="X212">
        <f>IF(AND(ISNUMBER($BW212),ISNUMBER($BX212)),MIN(1,MAX(0,($BX212-2017+1)/($BX212-$BW212+1))),"")</f>
        <v>0.0</v>
      </c>
      <c r="Y212">
        <f>IF(AND(ISNUMBER($BW212),ISNUMBER($BX212)),MIN(1,MAX(0,($BX212-2018+1)/($BX212-$BW212+1))),"")</f>
        <v>0.0</v>
      </c>
      <c r="Z212">
        <f>IF(AND(ISNUMBER($BW212),ISNUMBER($BX212)),MIN(1,MAX(0,($BX212-2019+1)/($BX212-$BW212+1))),"")</f>
        <v>0.0</v>
      </c>
      <c r="AA212">
        <f>IF(ISNUMBER($BX212),IF($BX212&gt;=2017,1,0),"")</f>
        <v>0.0</v>
      </c>
      <c r="AB212">
        <f>IF(ISNUMBER($BX212),IF($BX212&gt;=2018,1,0),"")</f>
        <v>0.0</v>
      </c>
      <c r="AC212">
        <f>IF(ISNUMBER($BX212),IF($BX212&gt;=2019,1,0),"")</f>
        <v>0.0</v>
      </c>
      <c r="AD212">
        <f>IF($L212&lt;&gt;"",IF($L212&gt;2013,1,0),"")</f>
        <v>0.0</v>
      </c>
      <c r="AE212">
        <f>IF($L212&lt;&gt;"",1+IF($L212&gt;2011,1,0)+IF($L212&gt;2014,1,0),"")</f>
        <v>1.0</v>
      </c>
      <c r="AF212" t="inlineStr">
        <is>
          <t>bond (yield)</t>
        </is>
      </c>
      <c r="AG212" t="inlineStr">
        <is>
          <t>performance</t>
        </is>
      </c>
      <c r="AH212" t="inlineStr">
        <is>
          <t>non-sensitive</t>
        </is>
      </c>
      <c r="AI212" t="inlineStr">
        <is>
          <t>without ETS/CT</t>
        </is>
      </c>
      <c r="AJ212" t="inlineStr">
        <is>
          <t>without ETS/CT</t>
        </is>
      </c>
      <c r="AK212" t="str">
        <f>IF(AND($CF212&lt;&gt;"",IFERROR(INDEX(subsample_country_map!$B:$B,MATCH($CF212,subsample_country_map!$A:$A,0)),"")&lt;&gt;""),INDEX(subsample_country_map!$B:$B,MATCH($CF212,subsample_country_map!$A:$A,0)),INDEX(lookup!$AA:$AA,MATCH($A212,lookup!$A:$A,0)))</f>
        <v>1_US</v>
      </c>
      <c r="AL212" t="str">
        <f>IF(AND($CF212&lt;&gt;"",IFERROR(INDEX(subsample_country_map!$C:$C,MATCH($CF212,subsample_country_map!$A:$A,0)),"")&lt;&gt;""),INDEX(subsample_country_map!$C:$C,MATCH($CF212,subsample_country_map!$A:$A,0)),INDEX(lookup!$AB:$AB,MATCH($A212,lookup!$A:$A,0)))</f>
        <v>1_developed</v>
      </c>
      <c r="AM212" t="str">
        <f>IF(AND($CF212&lt;&gt;"",IFERROR(INDEX(subsample_country_map!$D:$D,MATCH($CF212,subsample_country_map!$A:$A,0)),"")&lt;&gt;""),INDEX(subsample_country_map!$D:$D,MATCH($CF212,subsample_country_map!$A:$A,0)),INDEX(lookup!$AC:$AC,MATCH($A212,lookup!$A:$A,0)))</f>
        <v>1_western</v>
      </c>
      <c r="AN212" t="str">
        <f>IF(AND($CF212&lt;&gt;"",IFERROR(INDEX(subsample_country_map!$E:$E,MATCH($CF212,subsample_country_map!$A:$A,0)),"")&lt;&gt;""),INDEX(subsample_country_map!$E:$E,MATCH($CF212,subsample_country_map!$A:$A,0)),INDEX(lookup!$AD:$AD,MATCH($A212,lookup!$A:$A,0)))</f>
        <v>1_common law</v>
      </c>
      <c r="AO212" t="str">
        <f>INDEX(lookup!$Y:$Y,MATCH($A212,lookup!$A:$A,0))</f>
        <v>1_not published</v>
      </c>
      <c r="AP212" t="str">
        <f>INDEX(lookup!$Z:$Z,MATCH($A212,lookup!$A:$A,0))</f>
        <v>99_NCE</v>
      </c>
      <c r="AQ212" t="str">
        <f>INDEX(lookup!$W:$W,MATCH($A212,lookup!$A:$A,0))</f>
        <v>1_fin/acc/econ</v>
      </c>
      <c r="AS212" t="inlineStr">
        <is>
          <t>staging</t>
        </is>
      </c>
      <c r="AT212" t="inlineStr">
        <is>
          <t>bad-CER</t>
        </is>
      </c>
      <c r="AU212" t="inlineStr">
        <is>
          <t>cost</t>
        </is>
      </c>
      <c r="AV212" t="inlineStr">
        <is>
          <t>0.0388</t>
        </is>
      </c>
      <c r="AX212" t="inlineStr">
        <is>
          <t>3.04</t>
        </is>
      </c>
      <c r="BA212" t="n">
        <v>2068</v>
      </c>
      <c r="BB212" t="inlineStr">
        <is>
          <t>FLAG</t>
        </is>
      </c>
      <c r="BC212" t="inlineStr">
        <is>
          <t>OLS</t>
        </is>
      </c>
      <c r="BD212" t="inlineStr">
        <is>
          <t>industry</t>
        </is>
      </c>
      <c r="BE212" t="inlineStr">
        <is>
          <t>none</t>
        </is>
      </c>
      <c r="BI212" t="inlineStr">
        <is>
          <t>Table 4</t>
        </is>
      </c>
      <c r="BJ212" t="inlineStr">
        <is>
          <t>Column (1c)</t>
        </is>
      </c>
      <c r="BK212" t="inlineStr">
        <is>
          <t>31</t>
        </is>
      </c>
      <c r="BL212" t="inlineStr">
        <is>
          <t>ENVConcerns 0.0388*** (3.04)</t>
        </is>
      </c>
      <c r="BM212" t="inlineStr">
        <is>
          <t>ENVConcerns</t>
        </is>
      </c>
      <c r="BN212" t="inlineStr">
        <is>
          <t>ln(Spread)</t>
        </is>
      </c>
      <c r="BO212" t="inlineStr">
        <is>
          <t>original</t>
        </is>
      </c>
      <c r="BP212" t="inlineStr">
        <is>
          <t>Bauer, Hann (2010)</t>
        </is>
      </c>
      <c r="BQ212" t="inlineStr">
        <is>
          <t>computed</t>
        </is>
      </c>
      <c r="BT212" t="n">
        <v>0</v>
      </c>
      <c r="BU212" t="inlineStr">
        <is>
          <t>staging_Bauer_Hann_2010.csv</t>
        </is>
      </c>
      <c r="BW212" t="n">
        <v>1995</v>
      </c>
      <c r="BX212" t="n">
        <v>2006</v>
      </c>
      <c r="BY212" t="inlineStr">
        <is>
          <t>United States (</t>
        </is>
      </c>
      <c r="BZ212" t="n">
        <v>2000.5</v>
      </c>
      <c r="CA212" t="n">
        <v>0</v>
      </c>
      <c r="CB212" t="n">
        <v>0</v>
      </c>
      <c r="CC212" t="n">
        <v>0</v>
      </c>
      <c r="CD212" t="n">
        <v>-0.06679983324585727</v>
      </c>
      <c r="CE212" t="n">
        <v>1</v>
      </c>
    </row>
    <row r="213">
      <c r="A213" t="inlineStr">
        <is>
          <t>Bauer, Hann (2010)</t>
        </is>
      </c>
      <c r="B213" t="n">
        <v>1518</v>
      </c>
      <c r="C213" t="n">
        <v>-0.04072668221022639</v>
      </c>
      <c r="D213" t="n">
        <v>2242</v>
      </c>
      <c r="E213">
        <f>IF(ISNUMBER($BA213),$BA213,IF(AND(ISNUMBER($D213),ISNUMBER($BW213),ISNUMBER($BX213)),$D213*($BX213-$BW213+1),""))</f>
        <v>2242.0</v>
      </c>
      <c r="H213" t="inlineStr">
        <is>
          <t>partial</t>
        </is>
      </c>
      <c r="I213" t="inlineStr">
        <is>
          <t>T-Statistic available</t>
        </is>
      </c>
      <c r="J213">
        <f>IF($BW213&lt;&gt;"",$BW213,"")</f>
        <v>1995.0</v>
      </c>
      <c r="K213">
        <f>IF($BX213&lt;&gt;"",$BX213,"")</f>
        <v>2006.0</v>
      </c>
      <c r="L213">
        <f>IF(AND(ISNUMBER($BW213),ISNUMBER($BX213)),($BW213+$BX213)/2,"")</f>
        <v>2000.5</v>
      </c>
      <c r="M213">
        <f>IF($L213&lt;&gt;"",$L213,"")</f>
        <v>2000.5</v>
      </c>
      <c r="N213">
        <f>IF(AND(ISNUMBER($BW213),ISNUMBER($BX213)),MIN(1,MAX(0,($BX213-2016+1)/($BX213-$BW213+1))),"")</f>
        <v>0.0</v>
      </c>
      <c r="O213">
        <f>IF(AND(ISNUMBER($BW213),ISNUMBER($BX213)),MIN(1,MAX(0,($BX213-2017+1)/($BX213-$BW213+1))),"")</f>
        <v>0.0</v>
      </c>
      <c r="P213">
        <f>IF(AND(ISNUMBER($BW213),ISNUMBER($BX213)),MIN(1,MAX(0,($BX213-2018+1)/($BX213-$BW213+1))),"")</f>
        <v>0.0</v>
      </c>
      <c r="Q213">
        <f>IF(AND(ISNUMBER($BW213),ISNUMBER($BX213)),MIN(1,MAX(0,($BX213-2019+1)/($BX213-$BW213+1))),"")</f>
        <v>0.0</v>
      </c>
      <c r="R213">
        <f>IF(AND(ISNUMBER($BW213),ISNUMBER($BX213)),MIN(1,MAX(0,($BX213-2016+1)/($BX213-$BW213+1))),"")</f>
        <v>0.0</v>
      </c>
      <c r="S213">
        <f>IF($L213&lt;&gt;"",IF($L213&gt;=2015.5,1,0),"")</f>
        <v>0.0</v>
      </c>
      <c r="T213">
        <f>IF($L213&lt;&gt;"",IF($L213&gt;=2016,1,0),"")</f>
        <v>0.0</v>
      </c>
      <c r="U213">
        <f>IF(ISNUMBER($BX213),IF($BX213&gt;=2016,1,0),"")</f>
        <v>0.0</v>
      </c>
      <c r="V213">
        <f>IF(ISNUMBER($BW213),IF($BW213&gt;=2016,1,0),"")</f>
        <v>0.0</v>
      </c>
      <c r="W213" t="str">
        <f>IF(AND(ISNUMBER($BW213),ISNUMBER($BX213)),IF($BW213&gt;=2016,"post-only",IF($BX213&lt;2016,"pre-only","mixed")),"")</f>
        <v>pre-only</v>
      </c>
      <c r="X213">
        <f>IF(AND(ISNUMBER($BW213),ISNUMBER($BX213)),MIN(1,MAX(0,($BX213-2017+1)/($BX213-$BW213+1))),"")</f>
        <v>0.0</v>
      </c>
      <c r="Y213">
        <f>IF(AND(ISNUMBER($BW213),ISNUMBER($BX213)),MIN(1,MAX(0,($BX213-2018+1)/($BX213-$BW213+1))),"")</f>
        <v>0.0</v>
      </c>
      <c r="Z213">
        <f>IF(AND(ISNUMBER($BW213),ISNUMBER($BX213)),MIN(1,MAX(0,($BX213-2019+1)/($BX213-$BW213+1))),"")</f>
        <v>0.0</v>
      </c>
      <c r="AA213">
        <f>IF(ISNUMBER($BX213),IF($BX213&gt;=2017,1,0),"")</f>
        <v>0.0</v>
      </c>
      <c r="AB213">
        <f>IF(ISNUMBER($BX213),IF($BX213&gt;=2018,1,0),"")</f>
        <v>0.0</v>
      </c>
      <c r="AC213">
        <f>IF(ISNUMBER($BX213),IF($BX213&gt;=2019,1,0),"")</f>
        <v>0.0</v>
      </c>
      <c r="AD213">
        <f>IF($L213&lt;&gt;"",IF($L213&gt;2013,1,0),"")</f>
        <v>0.0</v>
      </c>
      <c r="AE213">
        <f>IF($L213&lt;&gt;"",1+IF($L213&gt;2011,1,0)+IF($L213&gt;2014,1,0),"")</f>
        <v>1.0</v>
      </c>
      <c r="AF213" t="inlineStr">
        <is>
          <t>rating</t>
        </is>
      </c>
      <c r="AG213" t="inlineStr">
        <is>
          <t>performance</t>
        </is>
      </c>
      <c r="AH213" t="inlineStr">
        <is>
          <t>non-sensitive</t>
        </is>
      </c>
      <c r="AI213" t="inlineStr">
        <is>
          <t>without ETS/CT</t>
        </is>
      </c>
      <c r="AJ213" t="inlineStr">
        <is>
          <t>without ETS/CT</t>
        </is>
      </c>
      <c r="AK213" t="str">
        <f>IF(AND($CF213&lt;&gt;"",IFERROR(INDEX(subsample_country_map!$B:$B,MATCH($CF213,subsample_country_map!$A:$A,0)),"")&lt;&gt;""),INDEX(subsample_country_map!$B:$B,MATCH($CF213,subsample_country_map!$A:$A,0)),INDEX(lookup!$AA:$AA,MATCH($A213,lookup!$A:$A,0)))</f>
        <v>1_US</v>
      </c>
      <c r="AL213" t="str">
        <f>IF(AND($CF213&lt;&gt;"",IFERROR(INDEX(subsample_country_map!$C:$C,MATCH($CF213,subsample_country_map!$A:$A,0)),"")&lt;&gt;""),INDEX(subsample_country_map!$C:$C,MATCH($CF213,subsample_country_map!$A:$A,0)),INDEX(lookup!$AB:$AB,MATCH($A213,lookup!$A:$A,0)))</f>
        <v>1_developed</v>
      </c>
      <c r="AM213" t="str">
        <f>IF(AND($CF213&lt;&gt;"",IFERROR(INDEX(subsample_country_map!$D:$D,MATCH($CF213,subsample_country_map!$A:$A,0)),"")&lt;&gt;""),INDEX(subsample_country_map!$D:$D,MATCH($CF213,subsample_country_map!$A:$A,0)),INDEX(lookup!$AC:$AC,MATCH($A213,lookup!$A:$A,0)))</f>
        <v>1_western</v>
      </c>
      <c r="AN213" t="str">
        <f>IF(AND($CF213&lt;&gt;"",IFERROR(INDEX(subsample_country_map!$E:$E,MATCH($CF213,subsample_country_map!$A:$A,0)),"")&lt;&gt;""),INDEX(subsample_country_map!$E:$E,MATCH($CF213,subsample_country_map!$A:$A,0)),INDEX(lookup!$AD:$AD,MATCH($A213,lookup!$A:$A,0)))</f>
        <v>1_common law</v>
      </c>
      <c r="AO213" t="str">
        <f>INDEX(lookup!$Y:$Y,MATCH($A213,lookup!$A:$A,0))</f>
        <v>1_not published</v>
      </c>
      <c r="AP213" t="str">
        <f>INDEX(lookup!$Z:$Z,MATCH($A213,lookup!$A:$A,0))</f>
        <v>99_NCE</v>
      </c>
      <c r="AQ213" t="str">
        <f>INDEX(lookup!$W:$W,MATCH($A213,lookup!$A:$A,0))</f>
        <v>1_fin/acc/econ</v>
      </c>
      <c r="AS213" t="inlineStr">
        <is>
          <t>staging</t>
        </is>
      </c>
      <c r="AT213" t="inlineStr">
        <is>
          <t>good-CER</t>
        </is>
      </c>
      <c r="AU213" t="inlineStr">
        <is>
          <t>creditworthiness</t>
        </is>
      </c>
      <c r="AV213" t="inlineStr">
        <is>
          <t>0.1622</t>
        </is>
      </c>
      <c r="AX213" t="inlineStr">
        <is>
          <t>1.93</t>
        </is>
      </c>
      <c r="BA213" t="n">
        <v>2242</v>
      </c>
      <c r="BB213" t="inlineStr">
        <is>
          <t>FLAG</t>
        </is>
      </c>
      <c r="BC213" t="inlineStr">
        <is>
          <t>ordered probit</t>
        </is>
      </c>
      <c r="BD213" t="inlineStr">
        <is>
          <t>industry</t>
        </is>
      </c>
      <c r="BE213" t="inlineStr">
        <is>
          <t>none</t>
        </is>
      </c>
      <c r="BI213" t="inlineStr">
        <is>
          <t>Table 5</t>
        </is>
      </c>
      <c r="BJ213" t="inlineStr">
        <is>
          <t>Panel A Column (2b)</t>
        </is>
      </c>
      <c r="BK213" t="inlineStr">
        <is>
          <t>32</t>
        </is>
      </c>
      <c r="BL213" t="inlineStr">
        <is>
          <t>ENVStrengths 0.1622* (1.93)</t>
        </is>
      </c>
      <c r="BM213" t="inlineStr">
        <is>
          <t>ENVStrengths</t>
        </is>
      </c>
      <c r="BN213" t="inlineStr">
        <is>
          <t>Bond Rating</t>
        </is>
      </c>
      <c r="BO213" t="inlineStr">
        <is>
          <t>original</t>
        </is>
      </c>
      <c r="BP213" t="inlineStr">
        <is>
          <t>Bauer, Hann (2010)</t>
        </is>
      </c>
      <c r="BQ213" t="inlineStr">
        <is>
          <t>computed</t>
        </is>
      </c>
      <c r="BT213" t="n">
        <v>0</v>
      </c>
      <c r="BU213" t="inlineStr">
        <is>
          <t>staging_Bauer_Hann_2010.csv</t>
        </is>
      </c>
      <c r="BW213" t="n">
        <v>1995</v>
      </c>
      <c r="BX213" t="n">
        <v>2006</v>
      </c>
      <c r="BY213" t="inlineStr">
        <is>
          <t>United States (</t>
        </is>
      </c>
      <c r="BZ213" t="n">
        <v>2000.5</v>
      </c>
      <c r="CA213" t="n">
        <v>0</v>
      </c>
      <c r="CB213" t="n">
        <v>0</v>
      </c>
      <c r="CC213" t="n">
        <v>0</v>
      </c>
      <c r="CD213" t="n">
        <v>-0.0407492219214117</v>
      </c>
      <c r="CE213" t="n">
        <v>1</v>
      </c>
    </row>
    <row r="214">
      <c r="A214" t="inlineStr">
        <is>
          <t>Bauer, Hann (2010)</t>
        </is>
      </c>
      <c r="B214" t="n">
        <v>1519</v>
      </c>
      <c r="C214" t="n">
        <v>-0.04599163896828138</v>
      </c>
      <c r="D214" t="n">
        <v>2242</v>
      </c>
      <c r="E214">
        <f>IF(ISNUMBER($BA214),$BA214,IF(AND(ISNUMBER($D214),ISNUMBER($BW214),ISNUMBER($BX214)),$D214*($BX214-$BW214+1),""))</f>
        <v>2242.0</v>
      </c>
      <c r="H214" t="inlineStr">
        <is>
          <t>partial</t>
        </is>
      </c>
      <c r="I214" t="inlineStr">
        <is>
          <t>T-Statistic available</t>
        </is>
      </c>
      <c r="J214">
        <f>IF($BW214&lt;&gt;"",$BW214,"")</f>
        <v>1995.0</v>
      </c>
      <c r="K214">
        <f>IF($BX214&lt;&gt;"",$BX214,"")</f>
        <v>2006.0</v>
      </c>
      <c r="L214">
        <f>IF(AND(ISNUMBER($BW214),ISNUMBER($BX214)),($BW214+$BX214)/2,"")</f>
        <v>2000.5</v>
      </c>
      <c r="M214">
        <f>IF($L214&lt;&gt;"",$L214,"")</f>
        <v>2000.5</v>
      </c>
      <c r="N214">
        <f>IF(AND(ISNUMBER($BW214),ISNUMBER($BX214)),MIN(1,MAX(0,($BX214-2016+1)/($BX214-$BW214+1))),"")</f>
        <v>0.0</v>
      </c>
      <c r="O214">
        <f>IF(AND(ISNUMBER($BW214),ISNUMBER($BX214)),MIN(1,MAX(0,($BX214-2017+1)/($BX214-$BW214+1))),"")</f>
        <v>0.0</v>
      </c>
      <c r="P214">
        <f>IF(AND(ISNUMBER($BW214),ISNUMBER($BX214)),MIN(1,MAX(0,($BX214-2018+1)/($BX214-$BW214+1))),"")</f>
        <v>0.0</v>
      </c>
      <c r="Q214">
        <f>IF(AND(ISNUMBER($BW214),ISNUMBER($BX214)),MIN(1,MAX(0,($BX214-2019+1)/($BX214-$BW214+1))),"")</f>
        <v>0.0</v>
      </c>
      <c r="R214">
        <f>IF(AND(ISNUMBER($BW214),ISNUMBER($BX214)),MIN(1,MAX(0,($BX214-2016+1)/($BX214-$BW214+1))),"")</f>
        <v>0.0</v>
      </c>
      <c r="S214">
        <f>IF($L214&lt;&gt;"",IF($L214&gt;=2015.5,1,0),"")</f>
        <v>0.0</v>
      </c>
      <c r="T214">
        <f>IF($L214&lt;&gt;"",IF($L214&gt;=2016,1,0),"")</f>
        <v>0.0</v>
      </c>
      <c r="U214">
        <f>IF(ISNUMBER($BX214),IF($BX214&gt;=2016,1,0),"")</f>
        <v>0.0</v>
      </c>
      <c r="V214">
        <f>IF(ISNUMBER($BW214),IF($BW214&gt;=2016,1,0),"")</f>
        <v>0.0</v>
      </c>
      <c r="W214" t="str">
        <f>IF(AND(ISNUMBER($BW214),ISNUMBER($BX214)),IF($BW214&gt;=2016,"post-only",IF($BX214&lt;2016,"pre-only","mixed")),"")</f>
        <v>pre-only</v>
      </c>
      <c r="X214">
        <f>IF(AND(ISNUMBER($BW214),ISNUMBER($BX214)),MIN(1,MAX(0,($BX214-2017+1)/($BX214-$BW214+1))),"")</f>
        <v>0.0</v>
      </c>
      <c r="Y214">
        <f>IF(AND(ISNUMBER($BW214),ISNUMBER($BX214)),MIN(1,MAX(0,($BX214-2018+1)/($BX214-$BW214+1))),"")</f>
        <v>0.0</v>
      </c>
      <c r="Z214">
        <f>IF(AND(ISNUMBER($BW214),ISNUMBER($BX214)),MIN(1,MAX(0,($BX214-2019+1)/($BX214-$BW214+1))),"")</f>
        <v>0.0</v>
      </c>
      <c r="AA214">
        <f>IF(ISNUMBER($BX214),IF($BX214&gt;=2017,1,0),"")</f>
        <v>0.0</v>
      </c>
      <c r="AB214">
        <f>IF(ISNUMBER($BX214),IF($BX214&gt;=2018,1,0),"")</f>
        <v>0.0</v>
      </c>
      <c r="AC214">
        <f>IF(ISNUMBER($BX214),IF($BX214&gt;=2019,1,0),"")</f>
        <v>0.0</v>
      </c>
      <c r="AD214">
        <f>IF($L214&lt;&gt;"",IF($L214&gt;2013,1,0),"")</f>
        <v>0.0</v>
      </c>
      <c r="AE214">
        <f>IF($L214&lt;&gt;"",1+IF($L214&gt;2011,1,0)+IF($L214&gt;2014,1,0),"")</f>
        <v>1.0</v>
      </c>
      <c r="AF214" t="inlineStr">
        <is>
          <t>rating</t>
        </is>
      </c>
      <c r="AG214" t="inlineStr">
        <is>
          <t>performance</t>
        </is>
      </c>
      <c r="AH214" t="inlineStr">
        <is>
          <t>non-sensitive</t>
        </is>
      </c>
      <c r="AI214" t="inlineStr">
        <is>
          <t>without ETS/CT</t>
        </is>
      </c>
      <c r="AJ214" t="inlineStr">
        <is>
          <t>without ETS/CT</t>
        </is>
      </c>
      <c r="AK214" t="str">
        <f>IF(AND($CF214&lt;&gt;"",IFERROR(INDEX(subsample_country_map!$B:$B,MATCH($CF214,subsample_country_map!$A:$A,0)),"")&lt;&gt;""),INDEX(subsample_country_map!$B:$B,MATCH($CF214,subsample_country_map!$A:$A,0)),INDEX(lookup!$AA:$AA,MATCH($A214,lookup!$A:$A,0)))</f>
        <v>1_US</v>
      </c>
      <c r="AL214" t="str">
        <f>IF(AND($CF214&lt;&gt;"",IFERROR(INDEX(subsample_country_map!$C:$C,MATCH($CF214,subsample_country_map!$A:$A,0)),"")&lt;&gt;""),INDEX(subsample_country_map!$C:$C,MATCH($CF214,subsample_country_map!$A:$A,0)),INDEX(lookup!$AB:$AB,MATCH($A214,lookup!$A:$A,0)))</f>
        <v>1_developed</v>
      </c>
      <c r="AM214" t="str">
        <f>IF(AND($CF214&lt;&gt;"",IFERROR(INDEX(subsample_country_map!$D:$D,MATCH($CF214,subsample_country_map!$A:$A,0)),"")&lt;&gt;""),INDEX(subsample_country_map!$D:$D,MATCH($CF214,subsample_country_map!$A:$A,0)),INDEX(lookup!$AC:$AC,MATCH($A214,lookup!$A:$A,0)))</f>
        <v>1_western</v>
      </c>
      <c r="AN214" t="str">
        <f>IF(AND($CF214&lt;&gt;"",IFERROR(INDEX(subsample_country_map!$E:$E,MATCH($CF214,subsample_country_map!$A:$A,0)),"")&lt;&gt;""),INDEX(subsample_country_map!$E:$E,MATCH($CF214,subsample_country_map!$A:$A,0)),INDEX(lookup!$AD:$AD,MATCH($A214,lookup!$A:$A,0)))</f>
        <v>1_common law</v>
      </c>
      <c r="AO214" t="str">
        <f>INDEX(lookup!$Y:$Y,MATCH($A214,lookup!$A:$A,0))</f>
        <v>1_not published</v>
      </c>
      <c r="AP214" t="str">
        <f>INDEX(lookup!$Z:$Z,MATCH($A214,lookup!$A:$A,0))</f>
        <v>99_NCE</v>
      </c>
      <c r="AQ214" t="str">
        <f>INDEX(lookup!$W:$W,MATCH($A214,lookup!$A:$A,0))</f>
        <v>1_fin/acc/econ</v>
      </c>
      <c r="AS214" t="inlineStr">
        <is>
          <t>staging</t>
        </is>
      </c>
      <c r="AT214" t="inlineStr">
        <is>
          <t>bad-CER</t>
        </is>
      </c>
      <c r="AU214" t="inlineStr">
        <is>
          <t>creditworthiness</t>
        </is>
      </c>
      <c r="AV214" t="inlineStr">
        <is>
          <t>-0.1925</t>
        </is>
      </c>
      <c r="AX214" t="inlineStr">
        <is>
          <t>-2.18</t>
        </is>
      </c>
      <c r="BA214" t="n">
        <v>2242</v>
      </c>
      <c r="BB214" t="inlineStr">
        <is>
          <t>FLAG</t>
        </is>
      </c>
      <c r="BC214" t="inlineStr">
        <is>
          <t>ordered probit</t>
        </is>
      </c>
      <c r="BD214" t="inlineStr">
        <is>
          <t>industry</t>
        </is>
      </c>
      <c r="BE214" t="inlineStr">
        <is>
          <t>none</t>
        </is>
      </c>
      <c r="BI214" t="inlineStr">
        <is>
          <t>Table 5</t>
        </is>
      </c>
      <c r="BJ214" t="inlineStr">
        <is>
          <t>Panel A Column (2b)</t>
        </is>
      </c>
      <c r="BK214" t="inlineStr">
        <is>
          <t>32</t>
        </is>
      </c>
      <c r="BL214" t="inlineStr">
        <is>
          <t>ENVConcerns -0.1925** (-2.18)</t>
        </is>
      </c>
      <c r="BM214" t="inlineStr">
        <is>
          <t>ENVConcerns</t>
        </is>
      </c>
      <c r="BN214" t="inlineStr">
        <is>
          <t>Bond Rating</t>
        </is>
      </c>
      <c r="BO214" t="inlineStr">
        <is>
          <t>original</t>
        </is>
      </c>
      <c r="BP214" t="inlineStr">
        <is>
          <t>Bauer, Hann (2010)</t>
        </is>
      </c>
      <c r="BQ214" t="inlineStr">
        <is>
          <t>computed</t>
        </is>
      </c>
      <c r="BT214" t="n">
        <v>0</v>
      </c>
      <c r="BU214" t="inlineStr">
        <is>
          <t>staging_Bauer_Hann_2010.csv</t>
        </is>
      </c>
      <c r="BW214" t="n">
        <v>1995</v>
      </c>
      <c r="BX214" t="n">
        <v>2006</v>
      </c>
      <c r="BY214" t="inlineStr">
        <is>
          <t>United States (</t>
        </is>
      </c>
      <c r="BZ214" t="n">
        <v>2000.5</v>
      </c>
      <c r="CA214" t="n">
        <v>0</v>
      </c>
      <c r="CB214" t="n">
        <v>0</v>
      </c>
      <c r="CC214" t="n">
        <v>0</v>
      </c>
      <c r="CD214" t="n">
        <v>-0.04602410783034274</v>
      </c>
      <c r="CE214" t="n">
        <v>1</v>
      </c>
    </row>
    <row r="215">
      <c r="A215" t="inlineStr">
        <is>
          <t>Bauer, Hann (2010)</t>
        </is>
      </c>
      <c r="B215" t="n">
        <v>1520</v>
      </c>
      <c r="C215" t="n">
        <v>-0.01846801109864494</v>
      </c>
      <c r="D215" t="n">
        <v>6420</v>
      </c>
      <c r="E215">
        <f>IF(ISNUMBER($BA215),$BA215,IF(AND(ISNUMBER($D215),ISNUMBER($BW215),ISNUMBER($BX215)),$D215*($BX215-$BW215+1),""))</f>
        <v>6420.0</v>
      </c>
      <c r="H215" t="inlineStr">
        <is>
          <t>partial</t>
        </is>
      </c>
      <c r="I215" t="inlineStr">
        <is>
          <t>T-Statistic available</t>
        </is>
      </c>
      <c r="J215">
        <f>IF($BW215&lt;&gt;"",$BW215,"")</f>
        <v>1995.0</v>
      </c>
      <c r="K215">
        <f>IF($BX215&lt;&gt;"",$BX215,"")</f>
        <v>2006.0</v>
      </c>
      <c r="L215">
        <f>IF(AND(ISNUMBER($BW215),ISNUMBER($BX215)),($BW215+$BX215)/2,"")</f>
        <v>2000.5</v>
      </c>
      <c r="M215">
        <f>IF($L215&lt;&gt;"",$L215,"")</f>
        <v>2000.5</v>
      </c>
      <c r="N215">
        <f>IF(AND(ISNUMBER($BW215),ISNUMBER($BX215)),MIN(1,MAX(0,($BX215-2016+1)/($BX215-$BW215+1))),"")</f>
        <v>0.0</v>
      </c>
      <c r="O215">
        <f>IF(AND(ISNUMBER($BW215),ISNUMBER($BX215)),MIN(1,MAX(0,($BX215-2017+1)/($BX215-$BW215+1))),"")</f>
        <v>0.0</v>
      </c>
      <c r="P215">
        <f>IF(AND(ISNUMBER($BW215),ISNUMBER($BX215)),MIN(1,MAX(0,($BX215-2018+1)/($BX215-$BW215+1))),"")</f>
        <v>0.0</v>
      </c>
      <c r="Q215">
        <f>IF(AND(ISNUMBER($BW215),ISNUMBER($BX215)),MIN(1,MAX(0,($BX215-2019+1)/($BX215-$BW215+1))),"")</f>
        <v>0.0</v>
      </c>
      <c r="R215">
        <f>IF(AND(ISNUMBER($BW215),ISNUMBER($BX215)),MIN(1,MAX(0,($BX215-2016+1)/($BX215-$BW215+1))),"")</f>
        <v>0.0</v>
      </c>
      <c r="S215">
        <f>IF($L215&lt;&gt;"",IF($L215&gt;=2015.5,1,0),"")</f>
        <v>0.0</v>
      </c>
      <c r="T215">
        <f>IF($L215&lt;&gt;"",IF($L215&gt;=2016,1,0),"")</f>
        <v>0.0</v>
      </c>
      <c r="U215">
        <f>IF(ISNUMBER($BX215),IF($BX215&gt;=2016,1,0),"")</f>
        <v>0.0</v>
      </c>
      <c r="V215">
        <f>IF(ISNUMBER($BW215),IF($BW215&gt;=2016,1,0),"")</f>
        <v>0.0</v>
      </c>
      <c r="W215" t="str">
        <f>IF(AND(ISNUMBER($BW215),ISNUMBER($BX215)),IF($BW215&gt;=2016,"post-only",IF($BX215&lt;2016,"pre-only","mixed")),"")</f>
        <v>pre-only</v>
      </c>
      <c r="X215">
        <f>IF(AND(ISNUMBER($BW215),ISNUMBER($BX215)),MIN(1,MAX(0,($BX215-2017+1)/($BX215-$BW215+1))),"")</f>
        <v>0.0</v>
      </c>
      <c r="Y215">
        <f>IF(AND(ISNUMBER($BW215),ISNUMBER($BX215)),MIN(1,MAX(0,($BX215-2018+1)/($BX215-$BW215+1))),"")</f>
        <v>0.0</v>
      </c>
      <c r="Z215">
        <f>IF(AND(ISNUMBER($BW215),ISNUMBER($BX215)),MIN(1,MAX(0,($BX215-2019+1)/($BX215-$BW215+1))),"")</f>
        <v>0.0</v>
      </c>
      <c r="AA215">
        <f>IF(ISNUMBER($BX215),IF($BX215&gt;=2017,1,0),"")</f>
        <v>0.0</v>
      </c>
      <c r="AB215">
        <f>IF(ISNUMBER($BX215),IF($BX215&gt;=2018,1,0),"")</f>
        <v>0.0</v>
      </c>
      <c r="AC215">
        <f>IF(ISNUMBER($BX215),IF($BX215&gt;=2019,1,0),"")</f>
        <v>0.0</v>
      </c>
      <c r="AD215">
        <f>IF($L215&lt;&gt;"",IF($L215&gt;2013,1,0),"")</f>
        <v>0.0</v>
      </c>
      <c r="AE215">
        <f>IF($L215&lt;&gt;"",1+IF($L215&gt;2011,1,0)+IF($L215&gt;2014,1,0),"")</f>
        <v>1.0</v>
      </c>
      <c r="AF215" t="inlineStr">
        <is>
          <t>rating</t>
        </is>
      </c>
      <c r="AG215" t="inlineStr">
        <is>
          <t>performance</t>
        </is>
      </c>
      <c r="AH215" t="inlineStr">
        <is>
          <t>non-sensitive</t>
        </is>
      </c>
      <c r="AI215" t="inlineStr">
        <is>
          <t>without ETS/CT</t>
        </is>
      </c>
      <c r="AJ215" t="inlineStr">
        <is>
          <t>without ETS/CT</t>
        </is>
      </c>
      <c r="AK215" t="str">
        <f>IF(AND($CF215&lt;&gt;"",IFERROR(INDEX(subsample_country_map!$B:$B,MATCH($CF215,subsample_country_map!$A:$A,0)),"")&lt;&gt;""),INDEX(subsample_country_map!$B:$B,MATCH($CF215,subsample_country_map!$A:$A,0)),INDEX(lookup!$AA:$AA,MATCH($A215,lookup!$A:$A,0)))</f>
        <v>1_US</v>
      </c>
      <c r="AL215" t="str">
        <f>IF(AND($CF215&lt;&gt;"",IFERROR(INDEX(subsample_country_map!$C:$C,MATCH($CF215,subsample_country_map!$A:$A,0)),"")&lt;&gt;""),INDEX(subsample_country_map!$C:$C,MATCH($CF215,subsample_country_map!$A:$A,0)),INDEX(lookup!$AB:$AB,MATCH($A215,lookup!$A:$A,0)))</f>
        <v>1_developed</v>
      </c>
      <c r="AM215" t="str">
        <f>IF(AND($CF215&lt;&gt;"",IFERROR(INDEX(subsample_country_map!$D:$D,MATCH($CF215,subsample_country_map!$A:$A,0)),"")&lt;&gt;""),INDEX(subsample_country_map!$D:$D,MATCH($CF215,subsample_country_map!$A:$A,0)),INDEX(lookup!$AC:$AC,MATCH($A215,lookup!$A:$A,0)))</f>
        <v>1_western</v>
      </c>
      <c r="AN215" t="str">
        <f>IF(AND($CF215&lt;&gt;"",IFERROR(INDEX(subsample_country_map!$E:$E,MATCH($CF215,subsample_country_map!$A:$A,0)),"")&lt;&gt;""),INDEX(subsample_country_map!$E:$E,MATCH($CF215,subsample_country_map!$A:$A,0)),INDEX(lookup!$AD:$AD,MATCH($A215,lookup!$A:$A,0)))</f>
        <v>1_common law</v>
      </c>
      <c r="AO215" t="str">
        <f>INDEX(lookup!$Y:$Y,MATCH($A215,lookup!$A:$A,0))</f>
        <v>1_not published</v>
      </c>
      <c r="AP215" t="str">
        <f>INDEX(lookup!$Z:$Z,MATCH($A215,lookup!$A:$A,0))</f>
        <v>99_NCE</v>
      </c>
      <c r="AQ215" t="str">
        <f>INDEX(lookup!$W:$W,MATCH($A215,lookup!$A:$A,0))</f>
        <v>1_fin/acc/econ</v>
      </c>
      <c r="AS215" t="inlineStr">
        <is>
          <t>staging</t>
        </is>
      </c>
      <c r="AT215" t="inlineStr">
        <is>
          <t>good-CER</t>
        </is>
      </c>
      <c r="AU215" t="inlineStr">
        <is>
          <t>creditworthiness</t>
        </is>
      </c>
      <c r="AV215" t="inlineStr">
        <is>
          <t>0.0745</t>
        </is>
      </c>
      <c r="AX215" t="inlineStr">
        <is>
          <t>1.48</t>
        </is>
      </c>
      <c r="BA215" t="n">
        <v>6420</v>
      </c>
      <c r="BB215" t="inlineStr">
        <is>
          <t>FLAG</t>
        </is>
      </c>
      <c r="BC215" t="inlineStr">
        <is>
          <t>ordered probit</t>
        </is>
      </c>
      <c r="BD215" t="inlineStr">
        <is>
          <t>industry</t>
        </is>
      </c>
      <c r="BE215" t="inlineStr">
        <is>
          <t>none</t>
        </is>
      </c>
      <c r="BI215" t="inlineStr">
        <is>
          <t>Table 5</t>
        </is>
      </c>
      <c r="BJ215" t="inlineStr">
        <is>
          <t>Panel B Column (3b)</t>
        </is>
      </c>
      <c r="BK215" t="inlineStr">
        <is>
          <t>32</t>
        </is>
      </c>
      <c r="BL215" t="inlineStr">
        <is>
          <t>ENVStrengths 0.0745 (1.48)</t>
        </is>
      </c>
      <c r="BM215" t="inlineStr">
        <is>
          <t>ENVStrengths</t>
        </is>
      </c>
      <c r="BN215" t="inlineStr">
        <is>
          <t>Issuer Rating</t>
        </is>
      </c>
      <c r="BO215" t="inlineStr">
        <is>
          <t>original</t>
        </is>
      </c>
      <c r="BP215" t="inlineStr">
        <is>
          <t>Bauer, Hann (2010)</t>
        </is>
      </c>
      <c r="BQ215" t="inlineStr">
        <is>
          <t>computed</t>
        </is>
      </c>
      <c r="BT215" t="n">
        <v>0</v>
      </c>
      <c r="BU215" t="inlineStr">
        <is>
          <t>staging_Bauer_Hann_2010.csv</t>
        </is>
      </c>
      <c r="BW215" t="n">
        <v>1995</v>
      </c>
      <c r="BX215" t="n">
        <v>2006</v>
      </c>
      <c r="BY215" t="inlineStr">
        <is>
          <t>United States (</t>
        </is>
      </c>
      <c r="BZ215" t="n">
        <v>2000.5</v>
      </c>
      <c r="CA215" t="n">
        <v>0</v>
      </c>
      <c r="CB215" t="n">
        <v>0</v>
      </c>
      <c r="CC215" t="n">
        <v>0</v>
      </c>
      <c r="CD215" t="n">
        <v>-0.01847011114080041</v>
      </c>
      <c r="CE215" t="n">
        <v>1</v>
      </c>
    </row>
    <row r="216">
      <c r="A216" t="inlineStr">
        <is>
          <t>Bauer, Hann (2010)</t>
        </is>
      </c>
      <c r="B216" t="n">
        <v>1521</v>
      </c>
      <c r="C216" t="n">
        <v>-0.02607540590501656</v>
      </c>
      <c r="D216" t="n">
        <v>6420</v>
      </c>
      <c r="E216">
        <f>IF(ISNUMBER($BA216),$BA216,IF(AND(ISNUMBER($D216),ISNUMBER($BW216),ISNUMBER($BX216)),$D216*($BX216-$BW216+1),""))</f>
        <v>6420.0</v>
      </c>
      <c r="H216" t="inlineStr">
        <is>
          <t>partial</t>
        </is>
      </c>
      <c r="I216" t="inlineStr">
        <is>
          <t>T-Statistic available</t>
        </is>
      </c>
      <c r="J216">
        <f>IF($BW216&lt;&gt;"",$BW216,"")</f>
        <v>1995.0</v>
      </c>
      <c r="K216">
        <f>IF($BX216&lt;&gt;"",$BX216,"")</f>
        <v>2006.0</v>
      </c>
      <c r="L216">
        <f>IF(AND(ISNUMBER($BW216),ISNUMBER($BX216)),($BW216+$BX216)/2,"")</f>
        <v>2000.5</v>
      </c>
      <c r="M216">
        <f>IF($L216&lt;&gt;"",$L216,"")</f>
        <v>2000.5</v>
      </c>
      <c r="N216">
        <f>IF(AND(ISNUMBER($BW216),ISNUMBER($BX216)),MIN(1,MAX(0,($BX216-2016+1)/($BX216-$BW216+1))),"")</f>
        <v>0.0</v>
      </c>
      <c r="O216">
        <f>IF(AND(ISNUMBER($BW216),ISNUMBER($BX216)),MIN(1,MAX(0,($BX216-2017+1)/($BX216-$BW216+1))),"")</f>
        <v>0.0</v>
      </c>
      <c r="P216">
        <f>IF(AND(ISNUMBER($BW216),ISNUMBER($BX216)),MIN(1,MAX(0,($BX216-2018+1)/($BX216-$BW216+1))),"")</f>
        <v>0.0</v>
      </c>
      <c r="Q216">
        <f>IF(AND(ISNUMBER($BW216),ISNUMBER($BX216)),MIN(1,MAX(0,($BX216-2019+1)/($BX216-$BW216+1))),"")</f>
        <v>0.0</v>
      </c>
      <c r="R216">
        <f>IF(AND(ISNUMBER($BW216),ISNUMBER($BX216)),MIN(1,MAX(0,($BX216-2016+1)/($BX216-$BW216+1))),"")</f>
        <v>0.0</v>
      </c>
      <c r="S216">
        <f>IF($L216&lt;&gt;"",IF($L216&gt;=2015.5,1,0),"")</f>
        <v>0.0</v>
      </c>
      <c r="T216">
        <f>IF($L216&lt;&gt;"",IF($L216&gt;=2016,1,0),"")</f>
        <v>0.0</v>
      </c>
      <c r="U216">
        <f>IF(ISNUMBER($BX216),IF($BX216&gt;=2016,1,0),"")</f>
        <v>0.0</v>
      </c>
      <c r="V216">
        <f>IF(ISNUMBER($BW216),IF($BW216&gt;=2016,1,0),"")</f>
        <v>0.0</v>
      </c>
      <c r="W216" t="str">
        <f>IF(AND(ISNUMBER($BW216),ISNUMBER($BX216)),IF($BW216&gt;=2016,"post-only",IF($BX216&lt;2016,"pre-only","mixed")),"")</f>
        <v>pre-only</v>
      </c>
      <c r="X216">
        <f>IF(AND(ISNUMBER($BW216),ISNUMBER($BX216)),MIN(1,MAX(0,($BX216-2017+1)/($BX216-$BW216+1))),"")</f>
        <v>0.0</v>
      </c>
      <c r="Y216">
        <f>IF(AND(ISNUMBER($BW216),ISNUMBER($BX216)),MIN(1,MAX(0,($BX216-2018+1)/($BX216-$BW216+1))),"")</f>
        <v>0.0</v>
      </c>
      <c r="Z216">
        <f>IF(AND(ISNUMBER($BW216),ISNUMBER($BX216)),MIN(1,MAX(0,($BX216-2019+1)/($BX216-$BW216+1))),"")</f>
        <v>0.0</v>
      </c>
      <c r="AA216">
        <f>IF(ISNUMBER($BX216),IF($BX216&gt;=2017,1,0),"")</f>
        <v>0.0</v>
      </c>
      <c r="AB216">
        <f>IF(ISNUMBER($BX216),IF($BX216&gt;=2018,1,0),"")</f>
        <v>0.0</v>
      </c>
      <c r="AC216">
        <f>IF(ISNUMBER($BX216),IF($BX216&gt;=2019,1,0),"")</f>
        <v>0.0</v>
      </c>
      <c r="AD216">
        <f>IF($L216&lt;&gt;"",IF($L216&gt;2013,1,0),"")</f>
        <v>0.0</v>
      </c>
      <c r="AE216">
        <f>IF($L216&lt;&gt;"",1+IF($L216&gt;2011,1,0)+IF($L216&gt;2014,1,0),"")</f>
        <v>1.0</v>
      </c>
      <c r="AF216" t="inlineStr">
        <is>
          <t>rating</t>
        </is>
      </c>
      <c r="AG216" t="inlineStr">
        <is>
          <t>performance</t>
        </is>
      </c>
      <c r="AH216" t="inlineStr">
        <is>
          <t>non-sensitive</t>
        </is>
      </c>
      <c r="AI216" t="inlineStr">
        <is>
          <t>without ETS/CT</t>
        </is>
      </c>
      <c r="AJ216" t="inlineStr">
        <is>
          <t>without ETS/CT</t>
        </is>
      </c>
      <c r="AK216" t="str">
        <f>IF(AND($CF216&lt;&gt;"",IFERROR(INDEX(subsample_country_map!$B:$B,MATCH($CF216,subsample_country_map!$A:$A,0)),"")&lt;&gt;""),INDEX(subsample_country_map!$B:$B,MATCH($CF216,subsample_country_map!$A:$A,0)),INDEX(lookup!$AA:$AA,MATCH($A216,lookup!$A:$A,0)))</f>
        <v>1_US</v>
      </c>
      <c r="AL216" t="str">
        <f>IF(AND($CF216&lt;&gt;"",IFERROR(INDEX(subsample_country_map!$C:$C,MATCH($CF216,subsample_country_map!$A:$A,0)),"")&lt;&gt;""),INDEX(subsample_country_map!$C:$C,MATCH($CF216,subsample_country_map!$A:$A,0)),INDEX(lookup!$AB:$AB,MATCH($A216,lookup!$A:$A,0)))</f>
        <v>1_developed</v>
      </c>
      <c r="AM216" t="str">
        <f>IF(AND($CF216&lt;&gt;"",IFERROR(INDEX(subsample_country_map!$D:$D,MATCH($CF216,subsample_country_map!$A:$A,0)),"")&lt;&gt;""),INDEX(subsample_country_map!$D:$D,MATCH($CF216,subsample_country_map!$A:$A,0)),INDEX(lookup!$AC:$AC,MATCH($A216,lookup!$A:$A,0)))</f>
        <v>1_western</v>
      </c>
      <c r="AN216" t="str">
        <f>IF(AND($CF216&lt;&gt;"",IFERROR(INDEX(subsample_country_map!$E:$E,MATCH($CF216,subsample_country_map!$A:$A,0)),"")&lt;&gt;""),INDEX(subsample_country_map!$E:$E,MATCH($CF216,subsample_country_map!$A:$A,0)),INDEX(lookup!$AD:$AD,MATCH($A216,lookup!$A:$A,0)))</f>
        <v>1_common law</v>
      </c>
      <c r="AO216" t="str">
        <f>INDEX(lookup!$Y:$Y,MATCH($A216,lookup!$A:$A,0))</f>
        <v>1_not published</v>
      </c>
      <c r="AP216" t="str">
        <f>INDEX(lookup!$Z:$Z,MATCH($A216,lookup!$A:$A,0))</f>
        <v>99_NCE</v>
      </c>
      <c r="AQ216" t="str">
        <f>INDEX(lookup!$W:$W,MATCH($A216,lookup!$A:$A,0))</f>
        <v>1_fin/acc/econ</v>
      </c>
      <c r="AS216" t="inlineStr">
        <is>
          <t>staging</t>
        </is>
      </c>
      <c r="AT216" t="inlineStr">
        <is>
          <t>bad-CER</t>
        </is>
      </c>
      <c r="AU216" t="inlineStr">
        <is>
          <t>creditworthiness</t>
        </is>
      </c>
      <c r="AV216" t="inlineStr">
        <is>
          <t>-0.1458</t>
        </is>
      </c>
      <c r="AX216" t="inlineStr">
        <is>
          <t>-2.09</t>
        </is>
      </c>
      <c r="BA216" t="n">
        <v>6420</v>
      </c>
      <c r="BB216" t="inlineStr">
        <is>
          <t>FLAG</t>
        </is>
      </c>
      <c r="BC216" t="inlineStr">
        <is>
          <t>ordered probit</t>
        </is>
      </c>
      <c r="BD216" t="inlineStr">
        <is>
          <t>industry</t>
        </is>
      </c>
      <c r="BE216" t="inlineStr">
        <is>
          <t>none</t>
        </is>
      </c>
      <c r="BI216" t="inlineStr">
        <is>
          <t>Table 5</t>
        </is>
      </c>
      <c r="BJ216" t="inlineStr">
        <is>
          <t>Panel B Column (3b)</t>
        </is>
      </c>
      <c r="BK216" t="inlineStr">
        <is>
          <t>32</t>
        </is>
      </c>
      <c r="BL216" t="inlineStr">
        <is>
          <t>ENVConcerns -0.1458** (-2.09)</t>
        </is>
      </c>
      <c r="BM216" t="inlineStr">
        <is>
          <t>ENVConcerns</t>
        </is>
      </c>
      <c r="BN216" t="inlineStr">
        <is>
          <t>Issuer Rating</t>
        </is>
      </c>
      <c r="BO216" t="inlineStr">
        <is>
          <t>original</t>
        </is>
      </c>
      <c r="BP216" t="inlineStr">
        <is>
          <t>Bauer, Hann (2010)</t>
        </is>
      </c>
      <c r="BQ216" t="inlineStr">
        <is>
          <t>computed</t>
        </is>
      </c>
      <c r="BT216" t="n">
        <v>0</v>
      </c>
      <c r="BU216" t="inlineStr">
        <is>
          <t>staging_Bauer_Hann_2010.csv</t>
        </is>
      </c>
      <c r="BW216" t="n">
        <v>1995</v>
      </c>
      <c r="BX216" t="n">
        <v>2006</v>
      </c>
      <c r="BY216" t="inlineStr">
        <is>
          <t>United States (</t>
        </is>
      </c>
      <c r="BZ216" t="n">
        <v>2000.5</v>
      </c>
      <c r="CA216" t="n">
        <v>0</v>
      </c>
      <c r="CB216" t="n">
        <v>0</v>
      </c>
      <c r="CC216" t="n">
        <v>0</v>
      </c>
      <c r="CD216" t="n">
        <v>-0.02608131810616111</v>
      </c>
      <c r="CE216" t="n">
        <v>1</v>
      </c>
    </row>
    <row r="217">
      <c r="A217" t="inlineStr">
        <is>
          <t>Bauer, Hann (2010)</t>
        </is>
      </c>
      <c r="B217" t="n">
        <v>1522</v>
      </c>
      <c r="C217" t="n">
        <v>-0.08793858322864986</v>
      </c>
      <c r="D217" t="n">
        <v>1545</v>
      </c>
      <c r="E217">
        <f>IF(ISNUMBER($BA217),$BA217,IF(AND(ISNUMBER($D217),ISNUMBER($BW217),ISNUMBER($BX217)),$D217*($BX217-$BW217+1),""))</f>
        <v>1545.0</v>
      </c>
      <c r="H217" t="inlineStr">
        <is>
          <t>partial</t>
        </is>
      </c>
      <c r="I217" t="inlineStr">
        <is>
          <t>T-Statistic available</t>
        </is>
      </c>
      <c r="J217">
        <f>IF($BW217&lt;&gt;"",$BW217,"")</f>
        <v>1995.0</v>
      </c>
      <c r="K217">
        <f>IF($BX217&lt;&gt;"",$BX217,"")</f>
        <v>2006.0</v>
      </c>
      <c r="L217">
        <f>IF(AND(ISNUMBER($BW217),ISNUMBER($BX217)),($BW217+$BX217)/2,"")</f>
        <v>2000.5</v>
      </c>
      <c r="M217">
        <f>IF($L217&lt;&gt;"",$L217,"")</f>
        <v>2000.5</v>
      </c>
      <c r="N217">
        <f>IF(AND(ISNUMBER($BW217),ISNUMBER($BX217)),MIN(1,MAX(0,($BX217-2016+1)/($BX217-$BW217+1))),"")</f>
        <v>0.0</v>
      </c>
      <c r="O217">
        <f>IF(AND(ISNUMBER($BW217),ISNUMBER($BX217)),MIN(1,MAX(0,($BX217-2017+1)/($BX217-$BW217+1))),"")</f>
        <v>0.0</v>
      </c>
      <c r="P217">
        <f>IF(AND(ISNUMBER($BW217),ISNUMBER($BX217)),MIN(1,MAX(0,($BX217-2018+1)/($BX217-$BW217+1))),"")</f>
        <v>0.0</v>
      </c>
      <c r="Q217">
        <f>IF(AND(ISNUMBER($BW217),ISNUMBER($BX217)),MIN(1,MAX(0,($BX217-2019+1)/($BX217-$BW217+1))),"")</f>
        <v>0.0</v>
      </c>
      <c r="R217">
        <f>IF(AND(ISNUMBER($BW217),ISNUMBER($BX217)),MIN(1,MAX(0,($BX217-2016+1)/($BX217-$BW217+1))),"")</f>
        <v>0.0</v>
      </c>
      <c r="S217">
        <f>IF($L217&lt;&gt;"",IF($L217&gt;=2015.5,1,0),"")</f>
        <v>0.0</v>
      </c>
      <c r="T217">
        <f>IF($L217&lt;&gt;"",IF($L217&gt;=2016,1,0),"")</f>
        <v>0.0</v>
      </c>
      <c r="U217">
        <f>IF(ISNUMBER($BX217),IF($BX217&gt;=2016,1,0),"")</f>
        <v>0.0</v>
      </c>
      <c r="V217">
        <f>IF(ISNUMBER($BW217),IF($BW217&gt;=2016,1,0),"")</f>
        <v>0.0</v>
      </c>
      <c r="W217" t="str">
        <f>IF(AND(ISNUMBER($BW217),ISNUMBER($BX217)),IF($BW217&gt;=2016,"post-only",IF($BX217&lt;2016,"pre-only","mixed")),"")</f>
        <v>pre-only</v>
      </c>
      <c r="X217">
        <f>IF(AND(ISNUMBER($BW217),ISNUMBER($BX217)),MIN(1,MAX(0,($BX217-2017+1)/($BX217-$BW217+1))),"")</f>
        <v>0.0</v>
      </c>
      <c r="Y217">
        <f>IF(AND(ISNUMBER($BW217),ISNUMBER($BX217)),MIN(1,MAX(0,($BX217-2018+1)/($BX217-$BW217+1))),"")</f>
        <v>0.0</v>
      </c>
      <c r="Z217">
        <f>IF(AND(ISNUMBER($BW217),ISNUMBER($BX217)),MIN(1,MAX(0,($BX217-2019+1)/($BX217-$BW217+1))),"")</f>
        <v>0.0</v>
      </c>
      <c r="AA217">
        <f>IF(ISNUMBER($BX217),IF($BX217&gt;=2017,1,0),"")</f>
        <v>0.0</v>
      </c>
      <c r="AB217">
        <f>IF(ISNUMBER($BX217),IF($BX217&gt;=2018,1,0),"")</f>
        <v>0.0</v>
      </c>
      <c r="AC217">
        <f>IF(ISNUMBER($BX217),IF($BX217&gt;=2019,1,0),"")</f>
        <v>0.0</v>
      </c>
      <c r="AD217">
        <f>IF($L217&lt;&gt;"",IF($L217&gt;2013,1,0),"")</f>
        <v>0.0</v>
      </c>
      <c r="AE217">
        <f>IF($L217&lt;&gt;"",1+IF($L217&gt;2011,1,0)+IF($L217&gt;2014,1,0),"")</f>
        <v>1.0</v>
      </c>
      <c r="AF217" t="inlineStr">
        <is>
          <t>bond (yield)</t>
        </is>
      </c>
      <c r="AG217" t="inlineStr">
        <is>
          <t>performance</t>
        </is>
      </c>
      <c r="AH217" t="inlineStr">
        <is>
          <t>non-sensitive</t>
        </is>
      </c>
      <c r="AI217" t="inlineStr">
        <is>
          <t>without ETS/CT</t>
        </is>
      </c>
      <c r="AJ217" t="inlineStr">
        <is>
          <t>without ETS/CT</t>
        </is>
      </c>
      <c r="AK217" t="str">
        <f>IF(AND($CF217&lt;&gt;"",IFERROR(INDEX(subsample_country_map!$B:$B,MATCH($CF217,subsample_country_map!$A:$A,0)),"")&lt;&gt;""),INDEX(subsample_country_map!$B:$B,MATCH($CF217,subsample_country_map!$A:$A,0)),INDEX(lookup!$AA:$AA,MATCH($A217,lookup!$A:$A,0)))</f>
        <v>1_US</v>
      </c>
      <c r="AL217" t="str">
        <f>IF(AND($CF217&lt;&gt;"",IFERROR(INDEX(subsample_country_map!$C:$C,MATCH($CF217,subsample_country_map!$A:$A,0)),"")&lt;&gt;""),INDEX(subsample_country_map!$C:$C,MATCH($CF217,subsample_country_map!$A:$A,0)),INDEX(lookup!$AB:$AB,MATCH($A217,lookup!$A:$A,0)))</f>
        <v>1_developed</v>
      </c>
      <c r="AM217" t="str">
        <f>IF(AND($CF217&lt;&gt;"",IFERROR(INDEX(subsample_country_map!$D:$D,MATCH($CF217,subsample_country_map!$A:$A,0)),"")&lt;&gt;""),INDEX(subsample_country_map!$D:$D,MATCH($CF217,subsample_country_map!$A:$A,0)),INDEX(lookup!$AC:$AC,MATCH($A217,lookup!$A:$A,0)))</f>
        <v>1_western</v>
      </c>
      <c r="AN217" t="str">
        <f>IF(AND($CF217&lt;&gt;"",IFERROR(INDEX(subsample_country_map!$E:$E,MATCH($CF217,subsample_country_map!$A:$A,0)),"")&lt;&gt;""),INDEX(subsample_country_map!$E:$E,MATCH($CF217,subsample_country_map!$A:$A,0)),INDEX(lookup!$AD:$AD,MATCH($A217,lookup!$A:$A,0)))</f>
        <v>1_common law</v>
      </c>
      <c r="AO217" t="str">
        <f>INDEX(lookup!$Y:$Y,MATCH($A217,lookup!$A:$A,0))</f>
        <v>1_not published</v>
      </c>
      <c r="AP217" t="str">
        <f>INDEX(lookup!$Z:$Z,MATCH($A217,lookup!$A:$A,0))</f>
        <v>99_NCE</v>
      </c>
      <c r="AQ217" t="str">
        <f>INDEX(lookup!$W:$W,MATCH($A217,lookup!$A:$A,0))</f>
        <v>1_fin/acc/econ</v>
      </c>
      <c r="AS217" t="inlineStr">
        <is>
          <t>staging</t>
        </is>
      </c>
      <c r="AT217" t="inlineStr">
        <is>
          <t>good-CER</t>
        </is>
      </c>
      <c r="AU217" t="inlineStr">
        <is>
          <t>cost</t>
        </is>
      </c>
      <c r="AV217" t="inlineStr">
        <is>
          <t>-0.1900</t>
        </is>
      </c>
      <c r="AX217" t="inlineStr">
        <is>
          <t>-3.47</t>
        </is>
      </c>
      <c r="BA217" t="n">
        <v>1545</v>
      </c>
      <c r="BB217" t="inlineStr">
        <is>
          <t>FLAG</t>
        </is>
      </c>
      <c r="BC217" t="inlineStr">
        <is>
          <t>OLS</t>
        </is>
      </c>
      <c r="BD217" t="inlineStr">
        <is>
          <t>industry</t>
        </is>
      </c>
      <c r="BE217" t="inlineStr">
        <is>
          <t>none</t>
        </is>
      </c>
      <c r="BI217" t="inlineStr">
        <is>
          <t>Table 6</t>
        </is>
      </c>
      <c r="BJ217" t="inlineStr">
        <is>
          <t>ln(Spread) column</t>
        </is>
      </c>
      <c r="BK217" t="inlineStr">
        <is>
          <t>33</t>
        </is>
      </c>
      <c r="BL217" t="inlineStr">
        <is>
          <t>Beneficial Products -0.1900*** (-3.47)</t>
        </is>
      </c>
      <c r="BM217" t="inlineStr">
        <is>
          <t>Beneficial Products</t>
        </is>
      </c>
      <c r="BN217" t="inlineStr">
        <is>
          <t>ln(Spread)</t>
        </is>
      </c>
      <c r="BO217" t="inlineStr">
        <is>
          <t>original</t>
        </is>
      </c>
      <c r="BP217" t="inlineStr">
        <is>
          <t>Bauer, Hann (2010)</t>
        </is>
      </c>
      <c r="BQ217" t="inlineStr">
        <is>
          <t>computed</t>
        </is>
      </c>
      <c r="BT217" t="n">
        <v>0</v>
      </c>
      <c r="BU217" t="inlineStr">
        <is>
          <t>staging_Bauer_Hann_2010.csv</t>
        </is>
      </c>
      <c r="BW217" t="n">
        <v>1995</v>
      </c>
      <c r="BX217" t="n">
        <v>2006</v>
      </c>
      <c r="BY217" t="inlineStr">
        <is>
          <t>United States (</t>
        </is>
      </c>
      <c r="BZ217" t="n">
        <v>2000.5</v>
      </c>
      <c r="CA217" t="n">
        <v>0</v>
      </c>
      <c r="CB217" t="n">
        <v>0</v>
      </c>
      <c r="CC217" t="n">
        <v>0</v>
      </c>
      <c r="CD217" t="n">
        <v>-0.08816632291312898</v>
      </c>
      <c r="CE217" t="n">
        <v>1</v>
      </c>
    </row>
    <row r="218">
      <c r="A218" t="inlineStr">
        <is>
          <t>Bauer, Hann (2010)</t>
        </is>
      </c>
      <c r="B218" t="n">
        <v>1523</v>
      </c>
      <c r="C218" t="n">
        <v>0.0007632325546714649</v>
      </c>
      <c r="D218" t="n">
        <v>1545</v>
      </c>
      <c r="E218">
        <f>IF(ISNUMBER($BA218),$BA218,IF(AND(ISNUMBER($D218),ISNUMBER($BW218),ISNUMBER($BX218)),$D218*($BX218-$BW218+1),""))</f>
        <v>1545.0</v>
      </c>
      <c r="H218" t="inlineStr">
        <is>
          <t>partial</t>
        </is>
      </c>
      <c r="I218" t="inlineStr">
        <is>
          <t>T-Statistic available</t>
        </is>
      </c>
      <c r="J218">
        <f>IF($BW218&lt;&gt;"",$BW218,"")</f>
        <v>1995.0</v>
      </c>
      <c r="K218">
        <f>IF($BX218&lt;&gt;"",$BX218,"")</f>
        <v>2006.0</v>
      </c>
      <c r="L218">
        <f>IF(AND(ISNUMBER($BW218),ISNUMBER($BX218)),($BW218+$BX218)/2,"")</f>
        <v>2000.5</v>
      </c>
      <c r="M218">
        <f>IF($L218&lt;&gt;"",$L218,"")</f>
        <v>2000.5</v>
      </c>
      <c r="N218">
        <f>IF(AND(ISNUMBER($BW218),ISNUMBER($BX218)),MIN(1,MAX(0,($BX218-2016+1)/($BX218-$BW218+1))),"")</f>
        <v>0.0</v>
      </c>
      <c r="O218">
        <f>IF(AND(ISNUMBER($BW218),ISNUMBER($BX218)),MIN(1,MAX(0,($BX218-2017+1)/($BX218-$BW218+1))),"")</f>
        <v>0.0</v>
      </c>
      <c r="P218">
        <f>IF(AND(ISNUMBER($BW218),ISNUMBER($BX218)),MIN(1,MAX(0,($BX218-2018+1)/($BX218-$BW218+1))),"")</f>
        <v>0.0</v>
      </c>
      <c r="Q218">
        <f>IF(AND(ISNUMBER($BW218),ISNUMBER($BX218)),MIN(1,MAX(0,($BX218-2019+1)/($BX218-$BW218+1))),"")</f>
        <v>0.0</v>
      </c>
      <c r="R218">
        <f>IF(AND(ISNUMBER($BW218),ISNUMBER($BX218)),MIN(1,MAX(0,($BX218-2016+1)/($BX218-$BW218+1))),"")</f>
        <v>0.0</v>
      </c>
      <c r="S218">
        <f>IF($L218&lt;&gt;"",IF($L218&gt;=2015.5,1,0),"")</f>
        <v>0.0</v>
      </c>
      <c r="T218">
        <f>IF($L218&lt;&gt;"",IF($L218&gt;=2016,1,0),"")</f>
        <v>0.0</v>
      </c>
      <c r="U218">
        <f>IF(ISNUMBER($BX218),IF($BX218&gt;=2016,1,0),"")</f>
        <v>0.0</v>
      </c>
      <c r="V218">
        <f>IF(ISNUMBER($BW218),IF($BW218&gt;=2016,1,0),"")</f>
        <v>0.0</v>
      </c>
      <c r="W218" t="str">
        <f>IF(AND(ISNUMBER($BW218),ISNUMBER($BX218)),IF($BW218&gt;=2016,"post-only",IF($BX218&lt;2016,"pre-only","mixed")),"")</f>
        <v>pre-only</v>
      </c>
      <c r="X218">
        <f>IF(AND(ISNUMBER($BW218),ISNUMBER($BX218)),MIN(1,MAX(0,($BX218-2017+1)/($BX218-$BW218+1))),"")</f>
        <v>0.0</v>
      </c>
      <c r="Y218">
        <f>IF(AND(ISNUMBER($BW218),ISNUMBER($BX218)),MIN(1,MAX(0,($BX218-2018+1)/($BX218-$BW218+1))),"")</f>
        <v>0.0</v>
      </c>
      <c r="Z218">
        <f>IF(AND(ISNUMBER($BW218),ISNUMBER($BX218)),MIN(1,MAX(0,($BX218-2019+1)/($BX218-$BW218+1))),"")</f>
        <v>0.0</v>
      </c>
      <c r="AA218">
        <f>IF(ISNUMBER($BX218),IF($BX218&gt;=2017,1,0),"")</f>
        <v>0.0</v>
      </c>
      <c r="AB218">
        <f>IF(ISNUMBER($BX218),IF($BX218&gt;=2018,1,0),"")</f>
        <v>0.0</v>
      </c>
      <c r="AC218">
        <f>IF(ISNUMBER($BX218),IF($BX218&gt;=2019,1,0),"")</f>
        <v>0.0</v>
      </c>
      <c r="AD218">
        <f>IF($L218&lt;&gt;"",IF($L218&gt;2013,1,0),"")</f>
        <v>0.0</v>
      </c>
      <c r="AE218">
        <f>IF($L218&lt;&gt;"",1+IF($L218&gt;2011,1,0)+IF($L218&gt;2014,1,0),"")</f>
        <v>1.0</v>
      </c>
      <c r="AF218" t="inlineStr">
        <is>
          <t>bond (yield)</t>
        </is>
      </c>
      <c r="AG218" t="inlineStr">
        <is>
          <t>performance</t>
        </is>
      </c>
      <c r="AH218" t="inlineStr">
        <is>
          <t>non-sensitive</t>
        </is>
      </c>
      <c r="AI218" t="inlineStr">
        <is>
          <t>without ETS/CT</t>
        </is>
      </c>
      <c r="AJ218" t="inlineStr">
        <is>
          <t>without ETS/CT</t>
        </is>
      </c>
      <c r="AK218" t="str">
        <f>IF(AND($CF218&lt;&gt;"",IFERROR(INDEX(subsample_country_map!$B:$B,MATCH($CF218,subsample_country_map!$A:$A,0)),"")&lt;&gt;""),INDEX(subsample_country_map!$B:$B,MATCH($CF218,subsample_country_map!$A:$A,0)),INDEX(lookup!$AA:$AA,MATCH($A218,lookup!$A:$A,0)))</f>
        <v>1_US</v>
      </c>
      <c r="AL218" t="str">
        <f>IF(AND($CF218&lt;&gt;"",IFERROR(INDEX(subsample_country_map!$C:$C,MATCH($CF218,subsample_country_map!$A:$A,0)),"")&lt;&gt;""),INDEX(subsample_country_map!$C:$C,MATCH($CF218,subsample_country_map!$A:$A,0)),INDEX(lookup!$AB:$AB,MATCH($A218,lookup!$A:$A,0)))</f>
        <v>1_developed</v>
      </c>
      <c r="AM218" t="str">
        <f>IF(AND($CF218&lt;&gt;"",IFERROR(INDEX(subsample_country_map!$D:$D,MATCH($CF218,subsample_country_map!$A:$A,0)),"")&lt;&gt;""),INDEX(subsample_country_map!$D:$D,MATCH($CF218,subsample_country_map!$A:$A,0)),INDEX(lookup!$AC:$AC,MATCH($A218,lookup!$A:$A,0)))</f>
        <v>1_western</v>
      </c>
      <c r="AN218" t="str">
        <f>IF(AND($CF218&lt;&gt;"",IFERROR(INDEX(subsample_country_map!$E:$E,MATCH($CF218,subsample_country_map!$A:$A,0)),"")&lt;&gt;""),INDEX(subsample_country_map!$E:$E,MATCH($CF218,subsample_country_map!$A:$A,0)),INDEX(lookup!$AD:$AD,MATCH($A218,lookup!$A:$A,0)))</f>
        <v>1_common law</v>
      </c>
      <c r="AO218" t="str">
        <f>INDEX(lookup!$Y:$Y,MATCH($A218,lookup!$A:$A,0))</f>
        <v>1_not published</v>
      </c>
      <c r="AP218" t="str">
        <f>INDEX(lookup!$Z:$Z,MATCH($A218,lookup!$A:$A,0))</f>
        <v>99_NCE</v>
      </c>
      <c r="AQ218" t="str">
        <f>INDEX(lookup!$W:$W,MATCH($A218,lookup!$A:$A,0))</f>
        <v>1_fin/acc/econ</v>
      </c>
      <c r="AS218" t="inlineStr">
        <is>
          <t>staging</t>
        </is>
      </c>
      <c r="AT218" t="inlineStr">
        <is>
          <t>good-CER</t>
        </is>
      </c>
      <c r="AU218" t="inlineStr">
        <is>
          <t>cost</t>
        </is>
      </c>
      <c r="AV218" t="inlineStr">
        <is>
          <t>0.0023</t>
        </is>
      </c>
      <c r="AX218" t="inlineStr">
        <is>
          <t>0.03</t>
        </is>
      </c>
      <c r="BA218" t="n">
        <v>1545</v>
      </c>
      <c r="BB218" t="inlineStr">
        <is>
          <t>FLAG</t>
        </is>
      </c>
      <c r="BC218" t="inlineStr">
        <is>
          <t>OLS</t>
        </is>
      </c>
      <c r="BD218" t="inlineStr">
        <is>
          <t>industry</t>
        </is>
      </c>
      <c r="BE218" t="inlineStr">
        <is>
          <t>none</t>
        </is>
      </c>
      <c r="BI218" t="inlineStr">
        <is>
          <t>Table 6</t>
        </is>
      </c>
      <c r="BJ218" t="inlineStr">
        <is>
          <t>ln(Spread) column</t>
        </is>
      </c>
      <c r="BK218" t="inlineStr">
        <is>
          <t>33</t>
        </is>
      </c>
      <c r="BL218" t="inlineStr">
        <is>
          <t>Pollution Prevention 0.0023 (0.03)</t>
        </is>
      </c>
      <c r="BM218" t="inlineStr">
        <is>
          <t>Pollution Prevention</t>
        </is>
      </c>
      <c r="BN218" t="inlineStr">
        <is>
          <t>ln(Spread)</t>
        </is>
      </c>
      <c r="BO218" t="inlineStr">
        <is>
          <t>original</t>
        </is>
      </c>
      <c r="BP218" t="inlineStr">
        <is>
          <t>Bauer, Hann (2010)</t>
        </is>
      </c>
      <c r="BQ218" t="inlineStr">
        <is>
          <t>computed</t>
        </is>
      </c>
      <c r="BT218" t="n">
        <v>0</v>
      </c>
      <c r="BU218" t="inlineStr">
        <is>
          <t>staging_Bauer_Hann_2010.csv</t>
        </is>
      </c>
      <c r="BW218" t="n">
        <v>1995</v>
      </c>
      <c r="BX218" t="n">
        <v>2006</v>
      </c>
      <c r="BY218" t="inlineStr">
        <is>
          <t>United States (</t>
        </is>
      </c>
      <c r="BZ218" t="n">
        <v>2000.5</v>
      </c>
      <c r="CA218" t="n">
        <v>0</v>
      </c>
      <c r="CB218" t="n">
        <v>0</v>
      </c>
      <c r="CC218" t="n">
        <v>0</v>
      </c>
      <c r="CD218" t="n">
        <v>0.0007632327028719264</v>
      </c>
      <c r="CE218" t="n">
        <v>1</v>
      </c>
    </row>
    <row r="219">
      <c r="A219" t="inlineStr">
        <is>
          <t>Bauer, Hann (2010)</t>
        </is>
      </c>
      <c r="B219" t="n">
        <v>1524</v>
      </c>
      <c r="C219" t="n">
        <v>-0.03686450937243076</v>
      </c>
      <c r="D219" t="n">
        <v>1545</v>
      </c>
      <c r="E219">
        <f>IF(ISNUMBER($BA219),$BA219,IF(AND(ISNUMBER($D219),ISNUMBER($BW219),ISNUMBER($BX219)),$D219*($BX219-$BW219+1),""))</f>
        <v>1545.0</v>
      </c>
      <c r="H219" t="inlineStr">
        <is>
          <t>partial</t>
        </is>
      </c>
      <c r="I219" t="inlineStr">
        <is>
          <t>T-Statistic available</t>
        </is>
      </c>
      <c r="J219">
        <f>IF($BW219&lt;&gt;"",$BW219,"")</f>
        <v>1995.0</v>
      </c>
      <c r="K219">
        <f>IF($BX219&lt;&gt;"",$BX219,"")</f>
        <v>2006.0</v>
      </c>
      <c r="L219">
        <f>IF(AND(ISNUMBER($BW219),ISNUMBER($BX219)),($BW219+$BX219)/2,"")</f>
        <v>2000.5</v>
      </c>
      <c r="M219">
        <f>IF($L219&lt;&gt;"",$L219,"")</f>
        <v>2000.5</v>
      </c>
      <c r="N219">
        <f>IF(AND(ISNUMBER($BW219),ISNUMBER($BX219)),MIN(1,MAX(0,($BX219-2016+1)/($BX219-$BW219+1))),"")</f>
        <v>0.0</v>
      </c>
      <c r="O219">
        <f>IF(AND(ISNUMBER($BW219),ISNUMBER($BX219)),MIN(1,MAX(0,($BX219-2017+1)/($BX219-$BW219+1))),"")</f>
        <v>0.0</v>
      </c>
      <c r="P219">
        <f>IF(AND(ISNUMBER($BW219),ISNUMBER($BX219)),MIN(1,MAX(0,($BX219-2018+1)/($BX219-$BW219+1))),"")</f>
        <v>0.0</v>
      </c>
      <c r="Q219">
        <f>IF(AND(ISNUMBER($BW219),ISNUMBER($BX219)),MIN(1,MAX(0,($BX219-2019+1)/($BX219-$BW219+1))),"")</f>
        <v>0.0</v>
      </c>
      <c r="R219">
        <f>IF(AND(ISNUMBER($BW219),ISNUMBER($BX219)),MIN(1,MAX(0,($BX219-2016+1)/($BX219-$BW219+1))),"")</f>
        <v>0.0</v>
      </c>
      <c r="S219">
        <f>IF($L219&lt;&gt;"",IF($L219&gt;=2015.5,1,0),"")</f>
        <v>0.0</v>
      </c>
      <c r="T219">
        <f>IF($L219&lt;&gt;"",IF($L219&gt;=2016,1,0),"")</f>
        <v>0.0</v>
      </c>
      <c r="U219">
        <f>IF(ISNUMBER($BX219),IF($BX219&gt;=2016,1,0),"")</f>
        <v>0.0</v>
      </c>
      <c r="V219">
        <f>IF(ISNUMBER($BW219),IF($BW219&gt;=2016,1,0),"")</f>
        <v>0.0</v>
      </c>
      <c r="W219" t="str">
        <f>IF(AND(ISNUMBER($BW219),ISNUMBER($BX219)),IF($BW219&gt;=2016,"post-only",IF($BX219&lt;2016,"pre-only","mixed")),"")</f>
        <v>pre-only</v>
      </c>
      <c r="X219">
        <f>IF(AND(ISNUMBER($BW219),ISNUMBER($BX219)),MIN(1,MAX(0,($BX219-2017+1)/($BX219-$BW219+1))),"")</f>
        <v>0.0</v>
      </c>
      <c r="Y219">
        <f>IF(AND(ISNUMBER($BW219),ISNUMBER($BX219)),MIN(1,MAX(0,($BX219-2018+1)/($BX219-$BW219+1))),"")</f>
        <v>0.0</v>
      </c>
      <c r="Z219">
        <f>IF(AND(ISNUMBER($BW219),ISNUMBER($BX219)),MIN(1,MAX(0,($BX219-2019+1)/($BX219-$BW219+1))),"")</f>
        <v>0.0</v>
      </c>
      <c r="AA219">
        <f>IF(ISNUMBER($BX219),IF($BX219&gt;=2017,1,0),"")</f>
        <v>0.0</v>
      </c>
      <c r="AB219">
        <f>IF(ISNUMBER($BX219),IF($BX219&gt;=2018,1,0),"")</f>
        <v>0.0</v>
      </c>
      <c r="AC219">
        <f>IF(ISNUMBER($BX219),IF($BX219&gt;=2019,1,0),"")</f>
        <v>0.0</v>
      </c>
      <c r="AD219">
        <f>IF($L219&lt;&gt;"",IF($L219&gt;2013,1,0),"")</f>
        <v>0.0</v>
      </c>
      <c r="AE219">
        <f>IF($L219&lt;&gt;"",1+IF($L219&gt;2011,1,0)+IF($L219&gt;2014,1,0),"")</f>
        <v>1.0</v>
      </c>
      <c r="AF219" t="inlineStr">
        <is>
          <t>bond (yield)</t>
        </is>
      </c>
      <c r="AG219" t="inlineStr">
        <is>
          <t>performance</t>
        </is>
      </c>
      <c r="AH219" t="inlineStr">
        <is>
          <t>non-sensitive</t>
        </is>
      </c>
      <c r="AI219" t="inlineStr">
        <is>
          <t>without ETS/CT</t>
        </is>
      </c>
      <c r="AJ219" t="inlineStr">
        <is>
          <t>without ETS/CT</t>
        </is>
      </c>
      <c r="AK219" t="str">
        <f>IF(AND($CF219&lt;&gt;"",IFERROR(INDEX(subsample_country_map!$B:$B,MATCH($CF219,subsample_country_map!$A:$A,0)),"")&lt;&gt;""),INDEX(subsample_country_map!$B:$B,MATCH($CF219,subsample_country_map!$A:$A,0)),INDEX(lookup!$AA:$AA,MATCH($A219,lookup!$A:$A,0)))</f>
        <v>1_US</v>
      </c>
      <c r="AL219" t="str">
        <f>IF(AND($CF219&lt;&gt;"",IFERROR(INDEX(subsample_country_map!$C:$C,MATCH($CF219,subsample_country_map!$A:$A,0)),"")&lt;&gt;""),INDEX(subsample_country_map!$C:$C,MATCH($CF219,subsample_country_map!$A:$A,0)),INDEX(lookup!$AB:$AB,MATCH($A219,lookup!$A:$A,0)))</f>
        <v>1_developed</v>
      </c>
      <c r="AM219" t="str">
        <f>IF(AND($CF219&lt;&gt;"",IFERROR(INDEX(subsample_country_map!$D:$D,MATCH($CF219,subsample_country_map!$A:$A,0)),"")&lt;&gt;""),INDEX(subsample_country_map!$D:$D,MATCH($CF219,subsample_country_map!$A:$A,0)),INDEX(lookup!$AC:$AC,MATCH($A219,lookup!$A:$A,0)))</f>
        <v>1_western</v>
      </c>
      <c r="AN219" t="str">
        <f>IF(AND($CF219&lt;&gt;"",IFERROR(INDEX(subsample_country_map!$E:$E,MATCH($CF219,subsample_country_map!$A:$A,0)),"")&lt;&gt;""),INDEX(subsample_country_map!$E:$E,MATCH($CF219,subsample_country_map!$A:$A,0)),INDEX(lookup!$AD:$AD,MATCH($A219,lookup!$A:$A,0)))</f>
        <v>1_common law</v>
      </c>
      <c r="AO219" t="str">
        <f>INDEX(lookup!$Y:$Y,MATCH($A219,lookup!$A:$A,0))</f>
        <v>1_not published</v>
      </c>
      <c r="AP219" t="str">
        <f>INDEX(lookup!$Z:$Z,MATCH($A219,lookup!$A:$A,0))</f>
        <v>99_NCE</v>
      </c>
      <c r="AQ219" t="str">
        <f>INDEX(lookup!$W:$W,MATCH($A219,lookup!$A:$A,0))</f>
        <v>1_fin/acc/econ</v>
      </c>
      <c r="AS219" t="inlineStr">
        <is>
          <t>staging</t>
        </is>
      </c>
      <c r="AT219" t="inlineStr">
        <is>
          <t>good-CER</t>
        </is>
      </c>
      <c r="AU219" t="inlineStr">
        <is>
          <t>cost</t>
        </is>
      </c>
      <c r="AV219" t="inlineStr">
        <is>
          <t>-0.1257</t>
        </is>
      </c>
      <c r="AX219" t="inlineStr">
        <is>
          <t>-1.45</t>
        </is>
      </c>
      <c r="BA219" t="n">
        <v>1545</v>
      </c>
      <c r="BB219" t="inlineStr">
        <is>
          <t>FLAG</t>
        </is>
      </c>
      <c r="BC219" t="inlineStr">
        <is>
          <t>OLS</t>
        </is>
      </c>
      <c r="BD219" t="inlineStr">
        <is>
          <t>industry</t>
        </is>
      </c>
      <c r="BE219" t="inlineStr">
        <is>
          <t>none</t>
        </is>
      </c>
      <c r="BI219" t="inlineStr">
        <is>
          <t>Table 6</t>
        </is>
      </c>
      <c r="BJ219" t="inlineStr">
        <is>
          <t>ln(Spread) column</t>
        </is>
      </c>
      <c r="BK219" t="inlineStr">
        <is>
          <t>33</t>
        </is>
      </c>
      <c r="BL219" t="inlineStr">
        <is>
          <t>Recycling -0.1257 (-1.45)</t>
        </is>
      </c>
      <c r="BM219" t="inlineStr">
        <is>
          <t>Recycling</t>
        </is>
      </c>
      <c r="BN219" t="inlineStr">
        <is>
          <t>ln(Spread)</t>
        </is>
      </c>
      <c r="BO219" t="inlineStr">
        <is>
          <t>original</t>
        </is>
      </c>
      <c r="BP219" t="inlineStr">
        <is>
          <t>Bauer, Hann (2010)</t>
        </is>
      </c>
      <c r="BQ219" t="inlineStr">
        <is>
          <t>computed</t>
        </is>
      </c>
      <c r="BT219" t="n">
        <v>0</v>
      </c>
      <c r="BU219" t="inlineStr">
        <is>
          <t>staging_Bauer_Hann_2010.csv</t>
        </is>
      </c>
      <c r="BW219" t="n">
        <v>1995</v>
      </c>
      <c r="BX219" t="n">
        <v>2006</v>
      </c>
      <c r="BY219" t="inlineStr">
        <is>
          <t>United States (</t>
        </is>
      </c>
      <c r="BZ219" t="n">
        <v>2000.5</v>
      </c>
      <c r="CA219" t="n">
        <v>0</v>
      </c>
      <c r="CB219" t="n">
        <v>0</v>
      </c>
      <c r="CC219" t="n">
        <v>0</v>
      </c>
      <c r="CD219" t="n">
        <v>-0.03688122252744607</v>
      </c>
      <c r="CE219" t="n">
        <v>1</v>
      </c>
    </row>
    <row r="220">
      <c r="A220" t="inlineStr">
        <is>
          <t>Bauer, Hann (2010)</t>
        </is>
      </c>
      <c r="B220" t="n">
        <v>1525</v>
      </c>
      <c r="C220" t="n">
        <v>-0.06650807932287378</v>
      </c>
      <c r="D220" t="n">
        <v>1545</v>
      </c>
      <c r="E220">
        <f>IF(ISNUMBER($BA220),$BA220,IF(AND(ISNUMBER($D220),ISNUMBER($BW220),ISNUMBER($BX220)),$D220*($BX220-$BW220+1),""))</f>
        <v>1545.0</v>
      </c>
      <c r="H220" t="inlineStr">
        <is>
          <t>partial</t>
        </is>
      </c>
      <c r="I220" t="inlineStr">
        <is>
          <t>T-Statistic available</t>
        </is>
      </c>
      <c r="J220">
        <f>IF($BW220&lt;&gt;"",$BW220,"")</f>
        <v>1995.0</v>
      </c>
      <c r="K220">
        <f>IF($BX220&lt;&gt;"",$BX220,"")</f>
        <v>2006.0</v>
      </c>
      <c r="L220">
        <f>IF(AND(ISNUMBER($BW220),ISNUMBER($BX220)),($BW220+$BX220)/2,"")</f>
        <v>2000.5</v>
      </c>
      <c r="M220">
        <f>IF($L220&lt;&gt;"",$L220,"")</f>
        <v>2000.5</v>
      </c>
      <c r="N220">
        <f>IF(AND(ISNUMBER($BW220),ISNUMBER($BX220)),MIN(1,MAX(0,($BX220-2016+1)/($BX220-$BW220+1))),"")</f>
        <v>0.0</v>
      </c>
      <c r="O220">
        <f>IF(AND(ISNUMBER($BW220),ISNUMBER($BX220)),MIN(1,MAX(0,($BX220-2017+1)/($BX220-$BW220+1))),"")</f>
        <v>0.0</v>
      </c>
      <c r="P220">
        <f>IF(AND(ISNUMBER($BW220),ISNUMBER($BX220)),MIN(1,MAX(0,($BX220-2018+1)/($BX220-$BW220+1))),"")</f>
        <v>0.0</v>
      </c>
      <c r="Q220">
        <f>IF(AND(ISNUMBER($BW220),ISNUMBER($BX220)),MIN(1,MAX(0,($BX220-2019+1)/($BX220-$BW220+1))),"")</f>
        <v>0.0</v>
      </c>
      <c r="R220">
        <f>IF(AND(ISNUMBER($BW220),ISNUMBER($BX220)),MIN(1,MAX(0,($BX220-2016+1)/($BX220-$BW220+1))),"")</f>
        <v>0.0</v>
      </c>
      <c r="S220">
        <f>IF($L220&lt;&gt;"",IF($L220&gt;=2015.5,1,0),"")</f>
        <v>0.0</v>
      </c>
      <c r="T220">
        <f>IF($L220&lt;&gt;"",IF($L220&gt;=2016,1,0),"")</f>
        <v>0.0</v>
      </c>
      <c r="U220">
        <f>IF(ISNUMBER($BX220),IF($BX220&gt;=2016,1,0),"")</f>
        <v>0.0</v>
      </c>
      <c r="V220">
        <f>IF(ISNUMBER($BW220),IF($BW220&gt;=2016,1,0),"")</f>
        <v>0.0</v>
      </c>
      <c r="W220" t="str">
        <f>IF(AND(ISNUMBER($BW220),ISNUMBER($BX220)),IF($BW220&gt;=2016,"post-only",IF($BX220&lt;2016,"pre-only","mixed")),"")</f>
        <v>pre-only</v>
      </c>
      <c r="X220">
        <f>IF(AND(ISNUMBER($BW220),ISNUMBER($BX220)),MIN(1,MAX(0,($BX220-2017+1)/($BX220-$BW220+1))),"")</f>
        <v>0.0</v>
      </c>
      <c r="Y220">
        <f>IF(AND(ISNUMBER($BW220),ISNUMBER($BX220)),MIN(1,MAX(0,($BX220-2018+1)/($BX220-$BW220+1))),"")</f>
        <v>0.0</v>
      </c>
      <c r="Z220">
        <f>IF(AND(ISNUMBER($BW220),ISNUMBER($BX220)),MIN(1,MAX(0,($BX220-2019+1)/($BX220-$BW220+1))),"")</f>
        <v>0.0</v>
      </c>
      <c r="AA220">
        <f>IF(ISNUMBER($BX220),IF($BX220&gt;=2017,1,0),"")</f>
        <v>0.0</v>
      </c>
      <c r="AB220">
        <f>IF(ISNUMBER($BX220),IF($BX220&gt;=2018,1,0),"")</f>
        <v>0.0</v>
      </c>
      <c r="AC220">
        <f>IF(ISNUMBER($BX220),IF($BX220&gt;=2019,1,0),"")</f>
        <v>0.0</v>
      </c>
      <c r="AD220">
        <f>IF($L220&lt;&gt;"",IF($L220&gt;2013,1,0),"")</f>
        <v>0.0</v>
      </c>
      <c r="AE220">
        <f>IF($L220&lt;&gt;"",1+IF($L220&gt;2011,1,0)+IF($L220&gt;2014,1,0),"")</f>
        <v>1.0</v>
      </c>
      <c r="AF220" t="inlineStr">
        <is>
          <t>bond (yield)</t>
        </is>
      </c>
      <c r="AG220" t="inlineStr">
        <is>
          <t>performance</t>
        </is>
      </c>
      <c r="AH220" t="inlineStr">
        <is>
          <t>non-sensitive</t>
        </is>
      </c>
      <c r="AI220" t="inlineStr">
        <is>
          <t>without ETS/CT</t>
        </is>
      </c>
      <c r="AJ220" t="inlineStr">
        <is>
          <t>without ETS/CT</t>
        </is>
      </c>
      <c r="AK220" t="str">
        <f>IF(AND($CF220&lt;&gt;"",IFERROR(INDEX(subsample_country_map!$B:$B,MATCH($CF220,subsample_country_map!$A:$A,0)),"")&lt;&gt;""),INDEX(subsample_country_map!$B:$B,MATCH($CF220,subsample_country_map!$A:$A,0)),INDEX(lookup!$AA:$AA,MATCH($A220,lookup!$A:$A,0)))</f>
        <v>1_US</v>
      </c>
      <c r="AL220" t="str">
        <f>IF(AND($CF220&lt;&gt;"",IFERROR(INDEX(subsample_country_map!$C:$C,MATCH($CF220,subsample_country_map!$A:$A,0)),"")&lt;&gt;""),INDEX(subsample_country_map!$C:$C,MATCH($CF220,subsample_country_map!$A:$A,0)),INDEX(lookup!$AB:$AB,MATCH($A220,lookup!$A:$A,0)))</f>
        <v>1_developed</v>
      </c>
      <c r="AM220" t="str">
        <f>IF(AND($CF220&lt;&gt;"",IFERROR(INDEX(subsample_country_map!$D:$D,MATCH($CF220,subsample_country_map!$A:$A,0)),"")&lt;&gt;""),INDEX(subsample_country_map!$D:$D,MATCH($CF220,subsample_country_map!$A:$A,0)),INDEX(lookup!$AC:$AC,MATCH($A220,lookup!$A:$A,0)))</f>
        <v>1_western</v>
      </c>
      <c r="AN220" t="str">
        <f>IF(AND($CF220&lt;&gt;"",IFERROR(INDEX(subsample_country_map!$E:$E,MATCH($CF220,subsample_country_map!$A:$A,0)),"")&lt;&gt;""),INDEX(subsample_country_map!$E:$E,MATCH($CF220,subsample_country_map!$A:$A,0)),INDEX(lookup!$AD:$AD,MATCH($A220,lookup!$A:$A,0)))</f>
        <v>1_common law</v>
      </c>
      <c r="AO220" t="str">
        <f>INDEX(lookup!$Y:$Y,MATCH($A220,lookup!$A:$A,0))</f>
        <v>1_not published</v>
      </c>
      <c r="AP220" t="str">
        <f>INDEX(lookup!$Z:$Z,MATCH($A220,lookup!$A:$A,0))</f>
        <v>99_NCE</v>
      </c>
      <c r="AQ220" t="str">
        <f>INDEX(lookup!$W:$W,MATCH($A220,lookup!$A:$A,0))</f>
        <v>1_fin/acc/econ</v>
      </c>
      <c r="AS220" t="inlineStr">
        <is>
          <t>staging</t>
        </is>
      </c>
      <c r="AT220" t="inlineStr">
        <is>
          <t>good-CER</t>
        </is>
      </c>
      <c r="AU220" t="inlineStr">
        <is>
          <t>cost</t>
        </is>
      </c>
      <c r="AV220" t="inlineStr">
        <is>
          <t>-0.0704</t>
        </is>
      </c>
      <c r="AX220" t="inlineStr">
        <is>
          <t>-2.62</t>
        </is>
      </c>
      <c r="BA220" t="n">
        <v>1545</v>
      </c>
      <c r="BB220" t="inlineStr">
        <is>
          <t>FLAG</t>
        </is>
      </c>
      <c r="BC220" t="inlineStr">
        <is>
          <t>OLS</t>
        </is>
      </c>
      <c r="BD220" t="inlineStr">
        <is>
          <t>industry</t>
        </is>
      </c>
      <c r="BE220" t="inlineStr">
        <is>
          <t>none</t>
        </is>
      </c>
      <c r="BI220" t="inlineStr">
        <is>
          <t>Table 6</t>
        </is>
      </c>
      <c r="BJ220" t="inlineStr">
        <is>
          <t>ln(Spread) column</t>
        </is>
      </c>
      <c r="BK220" t="inlineStr">
        <is>
          <t>33</t>
        </is>
      </c>
      <c r="BL220" t="inlineStr">
        <is>
          <t>Clean Energy -0.0704*** (-2.62)</t>
        </is>
      </c>
      <c r="BM220" t="inlineStr">
        <is>
          <t>Clean Energy</t>
        </is>
      </c>
      <c r="BN220" t="inlineStr">
        <is>
          <t>ln(Spread)</t>
        </is>
      </c>
      <c r="BO220" t="inlineStr">
        <is>
          <t>original</t>
        </is>
      </c>
      <c r="BP220" t="inlineStr">
        <is>
          <t>Bauer, Hann (2010)</t>
        </is>
      </c>
      <c r="BQ220" t="inlineStr">
        <is>
          <t>computed</t>
        </is>
      </c>
      <c r="BT220" t="n">
        <v>0</v>
      </c>
      <c r="BU220" t="inlineStr">
        <is>
          <t>staging_Bauer_Hann_2010.csv</t>
        </is>
      </c>
      <c r="BW220" t="n">
        <v>1995</v>
      </c>
      <c r="BX220" t="n">
        <v>2006</v>
      </c>
      <c r="BY220" t="inlineStr">
        <is>
          <t>United States (</t>
        </is>
      </c>
      <c r="BZ220" t="n">
        <v>2000.5</v>
      </c>
      <c r="CA220" t="n">
        <v>0</v>
      </c>
      <c r="CB220" t="n">
        <v>0</v>
      </c>
      <c r="CC220" t="n">
        <v>0</v>
      </c>
      <c r="CD220" t="n">
        <v>-0.06660640267955643</v>
      </c>
      <c r="CE220" t="n">
        <v>1</v>
      </c>
    </row>
    <row r="221">
      <c r="A221" t="inlineStr">
        <is>
          <t>Bauer, Hann (2010)</t>
        </is>
      </c>
      <c r="B221" t="n">
        <v>1526</v>
      </c>
      <c r="C221" t="n">
        <v>-0.05081644584675126</v>
      </c>
      <c r="D221" t="n">
        <v>1545</v>
      </c>
      <c r="E221">
        <f>IF(ISNUMBER($BA221),$BA221,IF(AND(ISNUMBER($D221),ISNUMBER($BW221),ISNUMBER($BX221)),$D221*($BX221-$BW221+1),""))</f>
        <v>1545.0</v>
      </c>
      <c r="H221" t="inlineStr">
        <is>
          <t>partial</t>
        </is>
      </c>
      <c r="I221" t="inlineStr">
        <is>
          <t>T-Statistic available</t>
        </is>
      </c>
      <c r="J221">
        <f>IF($BW221&lt;&gt;"",$BW221,"")</f>
        <v>1995.0</v>
      </c>
      <c r="K221">
        <f>IF($BX221&lt;&gt;"",$BX221,"")</f>
        <v>2006.0</v>
      </c>
      <c r="L221">
        <f>IF(AND(ISNUMBER($BW221),ISNUMBER($BX221)),($BW221+$BX221)/2,"")</f>
        <v>2000.5</v>
      </c>
      <c r="M221">
        <f>IF($L221&lt;&gt;"",$L221,"")</f>
        <v>2000.5</v>
      </c>
      <c r="N221">
        <f>IF(AND(ISNUMBER($BW221),ISNUMBER($BX221)),MIN(1,MAX(0,($BX221-2016+1)/($BX221-$BW221+1))),"")</f>
        <v>0.0</v>
      </c>
      <c r="O221">
        <f>IF(AND(ISNUMBER($BW221),ISNUMBER($BX221)),MIN(1,MAX(0,($BX221-2017+1)/($BX221-$BW221+1))),"")</f>
        <v>0.0</v>
      </c>
      <c r="P221">
        <f>IF(AND(ISNUMBER($BW221),ISNUMBER($BX221)),MIN(1,MAX(0,($BX221-2018+1)/($BX221-$BW221+1))),"")</f>
        <v>0.0</v>
      </c>
      <c r="Q221">
        <f>IF(AND(ISNUMBER($BW221),ISNUMBER($BX221)),MIN(1,MAX(0,($BX221-2019+1)/($BX221-$BW221+1))),"")</f>
        <v>0.0</v>
      </c>
      <c r="R221">
        <f>IF(AND(ISNUMBER($BW221),ISNUMBER($BX221)),MIN(1,MAX(0,($BX221-2016+1)/($BX221-$BW221+1))),"")</f>
        <v>0.0</v>
      </c>
      <c r="S221">
        <f>IF($L221&lt;&gt;"",IF($L221&gt;=2015.5,1,0),"")</f>
        <v>0.0</v>
      </c>
      <c r="T221">
        <f>IF($L221&lt;&gt;"",IF($L221&gt;=2016,1,0),"")</f>
        <v>0.0</v>
      </c>
      <c r="U221">
        <f>IF(ISNUMBER($BX221),IF($BX221&gt;=2016,1,0),"")</f>
        <v>0.0</v>
      </c>
      <c r="V221">
        <f>IF(ISNUMBER($BW221),IF($BW221&gt;=2016,1,0),"")</f>
        <v>0.0</v>
      </c>
      <c r="W221" t="str">
        <f>IF(AND(ISNUMBER($BW221),ISNUMBER($BX221)),IF($BW221&gt;=2016,"post-only",IF($BX221&lt;2016,"pre-only","mixed")),"")</f>
        <v>pre-only</v>
      </c>
      <c r="X221">
        <f>IF(AND(ISNUMBER($BW221),ISNUMBER($BX221)),MIN(1,MAX(0,($BX221-2017+1)/($BX221-$BW221+1))),"")</f>
        <v>0.0</v>
      </c>
      <c r="Y221">
        <f>IF(AND(ISNUMBER($BW221),ISNUMBER($BX221)),MIN(1,MAX(0,($BX221-2018+1)/($BX221-$BW221+1))),"")</f>
        <v>0.0</v>
      </c>
      <c r="Z221">
        <f>IF(AND(ISNUMBER($BW221),ISNUMBER($BX221)),MIN(1,MAX(0,($BX221-2019+1)/($BX221-$BW221+1))),"")</f>
        <v>0.0</v>
      </c>
      <c r="AA221">
        <f>IF(ISNUMBER($BX221),IF($BX221&gt;=2017,1,0),"")</f>
        <v>0.0</v>
      </c>
      <c r="AB221">
        <f>IF(ISNUMBER($BX221),IF($BX221&gt;=2018,1,0),"")</f>
        <v>0.0</v>
      </c>
      <c r="AC221">
        <f>IF(ISNUMBER($BX221),IF($BX221&gt;=2019,1,0),"")</f>
        <v>0.0</v>
      </c>
      <c r="AD221">
        <f>IF($L221&lt;&gt;"",IF($L221&gt;2013,1,0),"")</f>
        <v>0.0</v>
      </c>
      <c r="AE221">
        <f>IF($L221&lt;&gt;"",1+IF($L221&gt;2011,1,0)+IF($L221&gt;2014,1,0),"")</f>
        <v>1.0</v>
      </c>
      <c r="AF221" t="inlineStr">
        <is>
          <t>bond (yield)</t>
        </is>
      </c>
      <c r="AG221" t="inlineStr">
        <is>
          <t>performance</t>
        </is>
      </c>
      <c r="AH221" t="inlineStr">
        <is>
          <t>non-sensitive</t>
        </is>
      </c>
      <c r="AI221" t="inlineStr">
        <is>
          <t>without ETS/CT</t>
        </is>
      </c>
      <c r="AJ221" t="inlineStr">
        <is>
          <t>without ETS/CT</t>
        </is>
      </c>
      <c r="AK221" t="str">
        <f>IF(AND($CF221&lt;&gt;"",IFERROR(INDEX(subsample_country_map!$B:$B,MATCH($CF221,subsample_country_map!$A:$A,0)),"")&lt;&gt;""),INDEX(subsample_country_map!$B:$B,MATCH($CF221,subsample_country_map!$A:$A,0)),INDEX(lookup!$AA:$AA,MATCH($A221,lookup!$A:$A,0)))</f>
        <v>1_US</v>
      </c>
      <c r="AL221" t="str">
        <f>IF(AND($CF221&lt;&gt;"",IFERROR(INDEX(subsample_country_map!$C:$C,MATCH($CF221,subsample_country_map!$A:$A,0)),"")&lt;&gt;""),INDEX(subsample_country_map!$C:$C,MATCH($CF221,subsample_country_map!$A:$A,0)),INDEX(lookup!$AB:$AB,MATCH($A221,lookup!$A:$A,0)))</f>
        <v>1_developed</v>
      </c>
      <c r="AM221" t="str">
        <f>IF(AND($CF221&lt;&gt;"",IFERROR(INDEX(subsample_country_map!$D:$D,MATCH($CF221,subsample_country_map!$A:$A,0)),"")&lt;&gt;""),INDEX(subsample_country_map!$D:$D,MATCH($CF221,subsample_country_map!$A:$A,0)),INDEX(lookup!$AC:$AC,MATCH($A221,lookup!$A:$A,0)))</f>
        <v>1_western</v>
      </c>
      <c r="AN221" t="str">
        <f>IF(AND($CF221&lt;&gt;"",IFERROR(INDEX(subsample_country_map!$E:$E,MATCH($CF221,subsample_country_map!$A:$A,0)),"")&lt;&gt;""),INDEX(subsample_country_map!$E:$E,MATCH($CF221,subsample_country_map!$A:$A,0)),INDEX(lookup!$AD:$AD,MATCH($A221,lookup!$A:$A,0)))</f>
        <v>1_common law</v>
      </c>
      <c r="AO221" t="str">
        <f>INDEX(lookup!$Y:$Y,MATCH($A221,lookup!$A:$A,0))</f>
        <v>1_not published</v>
      </c>
      <c r="AP221" t="str">
        <f>INDEX(lookup!$Z:$Z,MATCH($A221,lookup!$A:$A,0))</f>
        <v>99_NCE</v>
      </c>
      <c r="AQ221" t="str">
        <f>INDEX(lookup!$W:$W,MATCH($A221,lookup!$A:$A,0))</f>
        <v>1_fin/acc/econ</v>
      </c>
      <c r="AS221" t="inlineStr">
        <is>
          <t>staging</t>
        </is>
      </c>
      <c r="AT221" t="inlineStr">
        <is>
          <t>good-CER</t>
        </is>
      </c>
      <c r="AU221" t="inlineStr">
        <is>
          <t>cost</t>
        </is>
      </c>
      <c r="AV221" t="inlineStr">
        <is>
          <t>-0.1856</t>
        </is>
      </c>
      <c r="AX221" t="inlineStr">
        <is>
          <t>-2.00</t>
        </is>
      </c>
      <c r="BA221" t="n">
        <v>1545</v>
      </c>
      <c r="BB221" t="inlineStr">
        <is>
          <t>FLAG</t>
        </is>
      </c>
      <c r="BC221" t="inlineStr">
        <is>
          <t>OLS</t>
        </is>
      </c>
      <c r="BD221" t="inlineStr">
        <is>
          <t>industry</t>
        </is>
      </c>
      <c r="BE221" t="inlineStr">
        <is>
          <t>none</t>
        </is>
      </c>
      <c r="BI221" t="inlineStr">
        <is>
          <t>Table 6</t>
        </is>
      </c>
      <c r="BJ221" t="inlineStr">
        <is>
          <t>ln(Spread) column</t>
        </is>
      </c>
      <c r="BK221" t="inlineStr">
        <is>
          <t>33</t>
        </is>
      </c>
      <c r="BL221" t="inlineStr">
        <is>
          <t>Other Strength -0.1856** (-2.00)</t>
        </is>
      </c>
      <c r="BM221" t="inlineStr">
        <is>
          <t>Other Strength</t>
        </is>
      </c>
      <c r="BN221" t="inlineStr">
        <is>
          <t>ln(Spread)</t>
        </is>
      </c>
      <c r="BO221" t="inlineStr">
        <is>
          <t>original</t>
        </is>
      </c>
      <c r="BP221" t="inlineStr">
        <is>
          <t>Bauer, Hann (2010)</t>
        </is>
      </c>
      <c r="BQ221" t="inlineStr">
        <is>
          <t>computed</t>
        </is>
      </c>
      <c r="BT221" t="n">
        <v>0</v>
      </c>
      <c r="BU221" t="inlineStr">
        <is>
          <t>staging_Bauer_Hann_2010.csv</t>
        </is>
      </c>
      <c r="BW221" t="n">
        <v>1995</v>
      </c>
      <c r="BX221" t="n">
        <v>2006</v>
      </c>
      <c r="BY221" t="inlineStr">
        <is>
          <t>United States (</t>
        </is>
      </c>
      <c r="BZ221" t="n">
        <v>2000.5</v>
      </c>
      <c r="CA221" t="n">
        <v>0</v>
      </c>
      <c r="CB221" t="n">
        <v>0</v>
      </c>
      <c r="CC221" t="n">
        <v>0</v>
      </c>
      <c r="CD221" t="n">
        <v>-0.05086025503606956</v>
      </c>
      <c r="CE221" t="n">
        <v>1</v>
      </c>
    </row>
    <row r="222">
      <c r="A222" t="inlineStr">
        <is>
          <t>Bauer, Hann (2010)</t>
        </is>
      </c>
      <c r="B222" t="n">
        <v>1527</v>
      </c>
      <c r="C222" t="n">
        <v>-0.01093901525200293</v>
      </c>
      <c r="D222" t="n">
        <v>1545</v>
      </c>
      <c r="E222">
        <f>IF(ISNUMBER($BA222),$BA222,IF(AND(ISNUMBER($D222),ISNUMBER($BW222),ISNUMBER($BX222)),$D222*($BX222-$BW222+1),""))</f>
        <v>1545.0</v>
      </c>
      <c r="H222" t="inlineStr">
        <is>
          <t>partial</t>
        </is>
      </c>
      <c r="I222" t="inlineStr">
        <is>
          <t>T-Statistic available</t>
        </is>
      </c>
      <c r="J222">
        <f>IF($BW222&lt;&gt;"",$BW222,"")</f>
        <v>1995.0</v>
      </c>
      <c r="K222">
        <f>IF($BX222&lt;&gt;"",$BX222,"")</f>
        <v>2006.0</v>
      </c>
      <c r="L222">
        <f>IF(AND(ISNUMBER($BW222),ISNUMBER($BX222)),($BW222+$BX222)/2,"")</f>
        <v>2000.5</v>
      </c>
      <c r="M222">
        <f>IF($L222&lt;&gt;"",$L222,"")</f>
        <v>2000.5</v>
      </c>
      <c r="N222">
        <f>IF(AND(ISNUMBER($BW222),ISNUMBER($BX222)),MIN(1,MAX(0,($BX222-2016+1)/($BX222-$BW222+1))),"")</f>
        <v>0.0</v>
      </c>
      <c r="O222">
        <f>IF(AND(ISNUMBER($BW222),ISNUMBER($BX222)),MIN(1,MAX(0,($BX222-2017+1)/($BX222-$BW222+1))),"")</f>
        <v>0.0</v>
      </c>
      <c r="P222">
        <f>IF(AND(ISNUMBER($BW222),ISNUMBER($BX222)),MIN(1,MAX(0,($BX222-2018+1)/($BX222-$BW222+1))),"")</f>
        <v>0.0</v>
      </c>
      <c r="Q222">
        <f>IF(AND(ISNUMBER($BW222),ISNUMBER($BX222)),MIN(1,MAX(0,($BX222-2019+1)/($BX222-$BW222+1))),"")</f>
        <v>0.0</v>
      </c>
      <c r="R222">
        <f>IF(AND(ISNUMBER($BW222),ISNUMBER($BX222)),MIN(1,MAX(0,($BX222-2016+1)/($BX222-$BW222+1))),"")</f>
        <v>0.0</v>
      </c>
      <c r="S222">
        <f>IF($L222&lt;&gt;"",IF($L222&gt;=2015.5,1,0),"")</f>
        <v>0.0</v>
      </c>
      <c r="T222">
        <f>IF($L222&lt;&gt;"",IF($L222&gt;=2016,1,0),"")</f>
        <v>0.0</v>
      </c>
      <c r="U222">
        <f>IF(ISNUMBER($BX222),IF($BX222&gt;=2016,1,0),"")</f>
        <v>0.0</v>
      </c>
      <c r="V222">
        <f>IF(ISNUMBER($BW222),IF($BW222&gt;=2016,1,0),"")</f>
        <v>0.0</v>
      </c>
      <c r="W222" t="str">
        <f>IF(AND(ISNUMBER($BW222),ISNUMBER($BX222)),IF($BW222&gt;=2016,"post-only",IF($BX222&lt;2016,"pre-only","mixed")),"")</f>
        <v>pre-only</v>
      </c>
      <c r="X222">
        <f>IF(AND(ISNUMBER($BW222),ISNUMBER($BX222)),MIN(1,MAX(0,($BX222-2017+1)/($BX222-$BW222+1))),"")</f>
        <v>0.0</v>
      </c>
      <c r="Y222">
        <f>IF(AND(ISNUMBER($BW222),ISNUMBER($BX222)),MIN(1,MAX(0,($BX222-2018+1)/($BX222-$BW222+1))),"")</f>
        <v>0.0</v>
      </c>
      <c r="Z222">
        <f>IF(AND(ISNUMBER($BW222),ISNUMBER($BX222)),MIN(1,MAX(0,($BX222-2019+1)/($BX222-$BW222+1))),"")</f>
        <v>0.0</v>
      </c>
      <c r="AA222">
        <f>IF(ISNUMBER($BX222),IF($BX222&gt;=2017,1,0),"")</f>
        <v>0.0</v>
      </c>
      <c r="AB222">
        <f>IF(ISNUMBER($BX222),IF($BX222&gt;=2018,1,0),"")</f>
        <v>0.0</v>
      </c>
      <c r="AC222">
        <f>IF(ISNUMBER($BX222),IF($BX222&gt;=2019,1,0),"")</f>
        <v>0.0</v>
      </c>
      <c r="AD222">
        <f>IF($L222&lt;&gt;"",IF($L222&gt;2013,1,0),"")</f>
        <v>0.0</v>
      </c>
      <c r="AE222">
        <f>IF($L222&lt;&gt;"",1+IF($L222&gt;2011,1,0)+IF($L222&gt;2014,1,0),"")</f>
        <v>1.0</v>
      </c>
      <c r="AF222" t="inlineStr">
        <is>
          <t>bond (yield)</t>
        </is>
      </c>
      <c r="AG222" t="inlineStr">
        <is>
          <t>performance</t>
        </is>
      </c>
      <c r="AH222" t="inlineStr">
        <is>
          <t>non-sensitive</t>
        </is>
      </c>
      <c r="AI222" t="inlineStr">
        <is>
          <t>without ETS/CT</t>
        </is>
      </c>
      <c r="AJ222" t="inlineStr">
        <is>
          <t>without ETS/CT</t>
        </is>
      </c>
      <c r="AK222" t="str">
        <f>IF(AND($CF222&lt;&gt;"",IFERROR(INDEX(subsample_country_map!$B:$B,MATCH($CF222,subsample_country_map!$A:$A,0)),"")&lt;&gt;""),INDEX(subsample_country_map!$B:$B,MATCH($CF222,subsample_country_map!$A:$A,0)),INDEX(lookup!$AA:$AA,MATCH($A222,lookup!$A:$A,0)))</f>
        <v>1_US</v>
      </c>
      <c r="AL222" t="str">
        <f>IF(AND($CF222&lt;&gt;"",IFERROR(INDEX(subsample_country_map!$C:$C,MATCH($CF222,subsample_country_map!$A:$A,0)),"")&lt;&gt;""),INDEX(subsample_country_map!$C:$C,MATCH($CF222,subsample_country_map!$A:$A,0)),INDEX(lookup!$AB:$AB,MATCH($A222,lookup!$A:$A,0)))</f>
        <v>1_developed</v>
      </c>
      <c r="AM222" t="str">
        <f>IF(AND($CF222&lt;&gt;"",IFERROR(INDEX(subsample_country_map!$D:$D,MATCH($CF222,subsample_country_map!$A:$A,0)),"")&lt;&gt;""),INDEX(subsample_country_map!$D:$D,MATCH($CF222,subsample_country_map!$A:$A,0)),INDEX(lookup!$AC:$AC,MATCH($A222,lookup!$A:$A,0)))</f>
        <v>1_western</v>
      </c>
      <c r="AN222" t="str">
        <f>IF(AND($CF222&lt;&gt;"",IFERROR(INDEX(subsample_country_map!$E:$E,MATCH($CF222,subsample_country_map!$A:$A,0)),"")&lt;&gt;""),INDEX(subsample_country_map!$E:$E,MATCH($CF222,subsample_country_map!$A:$A,0)),INDEX(lookup!$AD:$AD,MATCH($A222,lookup!$A:$A,0)))</f>
        <v>1_common law</v>
      </c>
      <c r="AO222" t="str">
        <f>INDEX(lookup!$Y:$Y,MATCH($A222,lookup!$A:$A,0))</f>
        <v>1_not published</v>
      </c>
      <c r="AP222" t="str">
        <f>INDEX(lookup!$Z:$Z,MATCH($A222,lookup!$A:$A,0))</f>
        <v>99_NCE</v>
      </c>
      <c r="AQ222" t="str">
        <f>INDEX(lookup!$W:$W,MATCH($A222,lookup!$A:$A,0))</f>
        <v>1_fin/acc/econ</v>
      </c>
      <c r="AS222" t="inlineStr">
        <is>
          <t>staging</t>
        </is>
      </c>
      <c r="AT222" t="inlineStr">
        <is>
          <t>bad-CER</t>
        </is>
      </c>
      <c r="AU222" t="inlineStr">
        <is>
          <t>cost</t>
        </is>
      </c>
      <c r="AV222" t="inlineStr">
        <is>
          <t>0.0197</t>
        </is>
      </c>
      <c r="AX222" t="inlineStr">
        <is>
          <t>0.43</t>
        </is>
      </c>
      <c r="BA222" t="n">
        <v>1545</v>
      </c>
      <c r="BB222" t="inlineStr">
        <is>
          <t>FLAG</t>
        </is>
      </c>
      <c r="BC222" t="inlineStr">
        <is>
          <t>OLS</t>
        </is>
      </c>
      <c r="BD222" t="inlineStr">
        <is>
          <t>industry</t>
        </is>
      </c>
      <c r="BE222" t="inlineStr">
        <is>
          <t>none</t>
        </is>
      </c>
      <c r="BI222" t="inlineStr">
        <is>
          <t>Table 6</t>
        </is>
      </c>
      <c r="BJ222" t="inlineStr">
        <is>
          <t>ln(Spread) column</t>
        </is>
      </c>
      <c r="BK222" t="inlineStr">
        <is>
          <t>33</t>
        </is>
      </c>
      <c r="BL222" t="inlineStr">
        <is>
          <t>Hazardous Waste 0.0197 (0.43)</t>
        </is>
      </c>
      <c r="BM222" t="inlineStr">
        <is>
          <t>Hazardous Waste</t>
        </is>
      </c>
      <c r="BN222" t="inlineStr">
        <is>
          <t>ln(Spread)</t>
        </is>
      </c>
      <c r="BO222" t="inlineStr">
        <is>
          <t>original</t>
        </is>
      </c>
      <c r="BP222" t="inlineStr">
        <is>
          <t>Bauer, Hann (2010)</t>
        </is>
      </c>
      <c r="BQ222" t="inlineStr">
        <is>
          <t>computed</t>
        </is>
      </c>
      <c r="BT222" t="n">
        <v>0</v>
      </c>
      <c r="BU222" t="inlineStr">
        <is>
          <t>staging_Bauer_Hann_2010.csv</t>
        </is>
      </c>
      <c r="BW222" t="n">
        <v>1995</v>
      </c>
      <c r="BX222" t="n">
        <v>2006</v>
      </c>
      <c r="BY222" t="inlineStr">
        <is>
          <t>United States (</t>
        </is>
      </c>
      <c r="BZ222" t="n">
        <v>2000.5</v>
      </c>
      <c r="CA222" t="n">
        <v>0</v>
      </c>
      <c r="CB222" t="n">
        <v>0</v>
      </c>
      <c r="CC222" t="n">
        <v>0</v>
      </c>
      <c r="CD222" t="n">
        <v>-0.01093945161167987</v>
      </c>
      <c r="CE222" t="n">
        <v>1</v>
      </c>
    </row>
    <row r="223">
      <c r="A223" t="inlineStr">
        <is>
          <t>Bauer, Hann (2010)</t>
        </is>
      </c>
      <c r="B223" t="n">
        <v>1528</v>
      </c>
      <c r="C223" t="n">
        <v>-0.05461670592040327</v>
      </c>
      <c r="D223" t="n">
        <v>1545</v>
      </c>
      <c r="E223">
        <f>IF(ISNUMBER($BA223),$BA223,IF(AND(ISNUMBER($D223),ISNUMBER($BW223),ISNUMBER($BX223)),$D223*($BX223-$BW223+1),""))</f>
        <v>1545.0</v>
      </c>
      <c r="H223" t="inlineStr">
        <is>
          <t>partial</t>
        </is>
      </c>
      <c r="I223" t="inlineStr">
        <is>
          <t>T-Statistic available</t>
        </is>
      </c>
      <c r="J223">
        <f>IF($BW223&lt;&gt;"",$BW223,"")</f>
        <v>1995.0</v>
      </c>
      <c r="K223">
        <f>IF($BX223&lt;&gt;"",$BX223,"")</f>
        <v>2006.0</v>
      </c>
      <c r="L223">
        <f>IF(AND(ISNUMBER($BW223),ISNUMBER($BX223)),($BW223+$BX223)/2,"")</f>
        <v>2000.5</v>
      </c>
      <c r="M223">
        <f>IF($L223&lt;&gt;"",$L223,"")</f>
        <v>2000.5</v>
      </c>
      <c r="N223">
        <f>IF(AND(ISNUMBER($BW223),ISNUMBER($BX223)),MIN(1,MAX(0,($BX223-2016+1)/($BX223-$BW223+1))),"")</f>
        <v>0.0</v>
      </c>
      <c r="O223">
        <f>IF(AND(ISNUMBER($BW223),ISNUMBER($BX223)),MIN(1,MAX(0,($BX223-2017+1)/($BX223-$BW223+1))),"")</f>
        <v>0.0</v>
      </c>
      <c r="P223">
        <f>IF(AND(ISNUMBER($BW223),ISNUMBER($BX223)),MIN(1,MAX(0,($BX223-2018+1)/($BX223-$BW223+1))),"")</f>
        <v>0.0</v>
      </c>
      <c r="Q223">
        <f>IF(AND(ISNUMBER($BW223),ISNUMBER($BX223)),MIN(1,MAX(0,($BX223-2019+1)/($BX223-$BW223+1))),"")</f>
        <v>0.0</v>
      </c>
      <c r="R223">
        <f>IF(AND(ISNUMBER($BW223),ISNUMBER($BX223)),MIN(1,MAX(0,($BX223-2016+1)/($BX223-$BW223+1))),"")</f>
        <v>0.0</v>
      </c>
      <c r="S223">
        <f>IF($L223&lt;&gt;"",IF($L223&gt;=2015.5,1,0),"")</f>
        <v>0.0</v>
      </c>
      <c r="T223">
        <f>IF($L223&lt;&gt;"",IF($L223&gt;=2016,1,0),"")</f>
        <v>0.0</v>
      </c>
      <c r="U223">
        <f>IF(ISNUMBER($BX223),IF($BX223&gt;=2016,1,0),"")</f>
        <v>0.0</v>
      </c>
      <c r="V223">
        <f>IF(ISNUMBER($BW223),IF($BW223&gt;=2016,1,0),"")</f>
        <v>0.0</v>
      </c>
      <c r="W223" t="str">
        <f>IF(AND(ISNUMBER($BW223),ISNUMBER($BX223)),IF($BW223&gt;=2016,"post-only",IF($BX223&lt;2016,"pre-only","mixed")),"")</f>
        <v>pre-only</v>
      </c>
      <c r="X223">
        <f>IF(AND(ISNUMBER($BW223),ISNUMBER($BX223)),MIN(1,MAX(0,($BX223-2017+1)/($BX223-$BW223+1))),"")</f>
        <v>0.0</v>
      </c>
      <c r="Y223">
        <f>IF(AND(ISNUMBER($BW223),ISNUMBER($BX223)),MIN(1,MAX(0,($BX223-2018+1)/($BX223-$BW223+1))),"")</f>
        <v>0.0</v>
      </c>
      <c r="Z223">
        <f>IF(AND(ISNUMBER($BW223),ISNUMBER($BX223)),MIN(1,MAX(0,($BX223-2019+1)/($BX223-$BW223+1))),"")</f>
        <v>0.0</v>
      </c>
      <c r="AA223">
        <f>IF(ISNUMBER($BX223),IF($BX223&gt;=2017,1,0),"")</f>
        <v>0.0</v>
      </c>
      <c r="AB223">
        <f>IF(ISNUMBER($BX223),IF($BX223&gt;=2018,1,0),"")</f>
        <v>0.0</v>
      </c>
      <c r="AC223">
        <f>IF(ISNUMBER($BX223),IF($BX223&gt;=2019,1,0),"")</f>
        <v>0.0</v>
      </c>
      <c r="AD223">
        <f>IF($L223&lt;&gt;"",IF($L223&gt;2013,1,0),"")</f>
        <v>0.0</v>
      </c>
      <c r="AE223">
        <f>IF($L223&lt;&gt;"",1+IF($L223&gt;2011,1,0)+IF($L223&gt;2014,1,0),"")</f>
        <v>1.0</v>
      </c>
      <c r="AF223" t="inlineStr">
        <is>
          <t>bond (yield)</t>
        </is>
      </c>
      <c r="AG223" t="inlineStr">
        <is>
          <t>performance</t>
        </is>
      </c>
      <c r="AH223" t="inlineStr">
        <is>
          <t>non-sensitive</t>
        </is>
      </c>
      <c r="AI223" t="inlineStr">
        <is>
          <t>without ETS/CT</t>
        </is>
      </c>
      <c r="AJ223" t="inlineStr">
        <is>
          <t>without ETS/CT</t>
        </is>
      </c>
      <c r="AK223" t="str">
        <f>IF(AND($CF223&lt;&gt;"",IFERROR(INDEX(subsample_country_map!$B:$B,MATCH($CF223,subsample_country_map!$A:$A,0)),"")&lt;&gt;""),INDEX(subsample_country_map!$B:$B,MATCH($CF223,subsample_country_map!$A:$A,0)),INDEX(lookup!$AA:$AA,MATCH($A223,lookup!$A:$A,0)))</f>
        <v>1_US</v>
      </c>
      <c r="AL223" t="str">
        <f>IF(AND($CF223&lt;&gt;"",IFERROR(INDEX(subsample_country_map!$C:$C,MATCH($CF223,subsample_country_map!$A:$A,0)),"")&lt;&gt;""),INDEX(subsample_country_map!$C:$C,MATCH($CF223,subsample_country_map!$A:$A,0)),INDEX(lookup!$AB:$AB,MATCH($A223,lookup!$A:$A,0)))</f>
        <v>1_developed</v>
      </c>
      <c r="AM223" t="str">
        <f>IF(AND($CF223&lt;&gt;"",IFERROR(INDEX(subsample_country_map!$D:$D,MATCH($CF223,subsample_country_map!$A:$A,0)),"")&lt;&gt;""),INDEX(subsample_country_map!$D:$D,MATCH($CF223,subsample_country_map!$A:$A,0)),INDEX(lookup!$AC:$AC,MATCH($A223,lookup!$A:$A,0)))</f>
        <v>1_western</v>
      </c>
      <c r="AN223" t="str">
        <f>IF(AND($CF223&lt;&gt;"",IFERROR(INDEX(subsample_country_map!$E:$E,MATCH($CF223,subsample_country_map!$A:$A,0)),"")&lt;&gt;""),INDEX(subsample_country_map!$E:$E,MATCH($CF223,subsample_country_map!$A:$A,0)),INDEX(lookup!$AD:$AD,MATCH($A223,lookup!$A:$A,0)))</f>
        <v>1_common law</v>
      </c>
      <c r="AO223" t="str">
        <f>INDEX(lookup!$Y:$Y,MATCH($A223,lookup!$A:$A,0))</f>
        <v>1_not published</v>
      </c>
      <c r="AP223" t="str">
        <f>INDEX(lookup!$Z:$Z,MATCH($A223,lookup!$A:$A,0))</f>
        <v>99_NCE</v>
      </c>
      <c r="AQ223" t="str">
        <f>INDEX(lookup!$W:$W,MATCH($A223,lookup!$A:$A,0))</f>
        <v>1_fin/acc/econ</v>
      </c>
      <c r="AS223" t="inlineStr">
        <is>
          <t>staging</t>
        </is>
      </c>
      <c r="AT223" t="inlineStr">
        <is>
          <t>bad-CER</t>
        </is>
      </c>
      <c r="AU223" t="inlineStr">
        <is>
          <t>cost</t>
        </is>
      </c>
      <c r="AV223" t="inlineStr">
        <is>
          <t>0.1339</t>
        </is>
      </c>
      <c r="AX223" t="inlineStr">
        <is>
          <t>2.15</t>
        </is>
      </c>
      <c r="BA223" t="n">
        <v>1545</v>
      </c>
      <c r="BB223" t="inlineStr">
        <is>
          <t>FLAG</t>
        </is>
      </c>
      <c r="BC223" t="inlineStr">
        <is>
          <t>OLS</t>
        </is>
      </c>
      <c r="BD223" t="inlineStr">
        <is>
          <t>industry</t>
        </is>
      </c>
      <c r="BE223" t="inlineStr">
        <is>
          <t>none</t>
        </is>
      </c>
      <c r="BI223" t="inlineStr">
        <is>
          <t>Table 6</t>
        </is>
      </c>
      <c r="BJ223" t="inlineStr">
        <is>
          <t>ln(Spread) column</t>
        </is>
      </c>
      <c r="BK223" t="inlineStr">
        <is>
          <t>33</t>
        </is>
      </c>
      <c r="BL223" t="inlineStr">
        <is>
          <t>Regulatory Problems 0.1339** (2.15)</t>
        </is>
      </c>
      <c r="BM223" t="inlineStr">
        <is>
          <t>Regulatory Problems</t>
        </is>
      </c>
      <c r="BN223" t="inlineStr">
        <is>
          <t>ln(Spread)</t>
        </is>
      </c>
      <c r="BO223" t="inlineStr">
        <is>
          <t>original</t>
        </is>
      </c>
      <c r="BP223" t="inlineStr">
        <is>
          <t>Bauer, Hann (2010)</t>
        </is>
      </c>
      <c r="BQ223" t="inlineStr">
        <is>
          <t>computed</t>
        </is>
      </c>
      <c r="BT223" t="n">
        <v>0</v>
      </c>
      <c r="BU223" t="inlineStr">
        <is>
          <t>staging_Bauer_Hann_2010.csv</t>
        </is>
      </c>
      <c r="BW223" t="n">
        <v>1995</v>
      </c>
      <c r="BX223" t="n">
        <v>2006</v>
      </c>
      <c r="BY223" t="inlineStr">
        <is>
          <t>United States (</t>
        </is>
      </c>
      <c r="BZ223" t="n">
        <v>2000.5</v>
      </c>
      <c r="CA223" t="n">
        <v>0</v>
      </c>
      <c r="CB223" t="n">
        <v>0</v>
      </c>
      <c r="CC223" t="n">
        <v>0</v>
      </c>
      <c r="CD223" t="n">
        <v>-0.0546711102562874</v>
      </c>
      <c r="CE223" t="n">
        <v>1</v>
      </c>
    </row>
    <row r="224">
      <c r="A224" t="inlineStr">
        <is>
          <t>Bauer, Hann (2010)</t>
        </is>
      </c>
      <c r="B224" t="n">
        <v>1529</v>
      </c>
      <c r="C224" t="n">
        <v>-0.06246287705696332</v>
      </c>
      <c r="D224" t="n">
        <v>1545</v>
      </c>
      <c r="E224">
        <f>IF(ISNUMBER($BA224),$BA224,IF(AND(ISNUMBER($D224),ISNUMBER($BW224),ISNUMBER($BX224)),$D224*($BX224-$BW224+1),""))</f>
        <v>1545.0</v>
      </c>
      <c r="H224" t="inlineStr">
        <is>
          <t>partial</t>
        </is>
      </c>
      <c r="I224" t="inlineStr">
        <is>
          <t>T-Statistic available</t>
        </is>
      </c>
      <c r="J224">
        <f>IF($BW224&lt;&gt;"",$BW224,"")</f>
        <v>1995.0</v>
      </c>
      <c r="K224">
        <f>IF($BX224&lt;&gt;"",$BX224,"")</f>
        <v>2006.0</v>
      </c>
      <c r="L224">
        <f>IF(AND(ISNUMBER($BW224),ISNUMBER($BX224)),($BW224+$BX224)/2,"")</f>
        <v>2000.5</v>
      </c>
      <c r="M224">
        <f>IF($L224&lt;&gt;"",$L224,"")</f>
        <v>2000.5</v>
      </c>
      <c r="N224">
        <f>IF(AND(ISNUMBER($BW224),ISNUMBER($BX224)),MIN(1,MAX(0,($BX224-2016+1)/($BX224-$BW224+1))),"")</f>
        <v>0.0</v>
      </c>
      <c r="O224">
        <f>IF(AND(ISNUMBER($BW224),ISNUMBER($BX224)),MIN(1,MAX(0,($BX224-2017+1)/($BX224-$BW224+1))),"")</f>
        <v>0.0</v>
      </c>
      <c r="P224">
        <f>IF(AND(ISNUMBER($BW224),ISNUMBER($BX224)),MIN(1,MAX(0,($BX224-2018+1)/($BX224-$BW224+1))),"")</f>
        <v>0.0</v>
      </c>
      <c r="Q224">
        <f>IF(AND(ISNUMBER($BW224),ISNUMBER($BX224)),MIN(1,MAX(0,($BX224-2019+1)/($BX224-$BW224+1))),"")</f>
        <v>0.0</v>
      </c>
      <c r="R224">
        <f>IF(AND(ISNUMBER($BW224),ISNUMBER($BX224)),MIN(1,MAX(0,($BX224-2016+1)/($BX224-$BW224+1))),"")</f>
        <v>0.0</v>
      </c>
      <c r="S224">
        <f>IF($L224&lt;&gt;"",IF($L224&gt;=2015.5,1,0),"")</f>
        <v>0.0</v>
      </c>
      <c r="T224">
        <f>IF($L224&lt;&gt;"",IF($L224&gt;=2016,1,0),"")</f>
        <v>0.0</v>
      </c>
      <c r="U224">
        <f>IF(ISNUMBER($BX224),IF($BX224&gt;=2016,1,0),"")</f>
        <v>0.0</v>
      </c>
      <c r="V224">
        <f>IF(ISNUMBER($BW224),IF($BW224&gt;=2016,1,0),"")</f>
        <v>0.0</v>
      </c>
      <c r="W224" t="str">
        <f>IF(AND(ISNUMBER($BW224),ISNUMBER($BX224)),IF($BW224&gt;=2016,"post-only",IF($BX224&lt;2016,"pre-only","mixed")),"")</f>
        <v>pre-only</v>
      </c>
      <c r="X224">
        <f>IF(AND(ISNUMBER($BW224),ISNUMBER($BX224)),MIN(1,MAX(0,($BX224-2017+1)/($BX224-$BW224+1))),"")</f>
        <v>0.0</v>
      </c>
      <c r="Y224">
        <f>IF(AND(ISNUMBER($BW224),ISNUMBER($BX224)),MIN(1,MAX(0,($BX224-2018+1)/($BX224-$BW224+1))),"")</f>
        <v>0.0</v>
      </c>
      <c r="Z224">
        <f>IF(AND(ISNUMBER($BW224),ISNUMBER($BX224)),MIN(1,MAX(0,($BX224-2019+1)/($BX224-$BW224+1))),"")</f>
        <v>0.0</v>
      </c>
      <c r="AA224">
        <f>IF(ISNUMBER($BX224),IF($BX224&gt;=2017,1,0),"")</f>
        <v>0.0</v>
      </c>
      <c r="AB224">
        <f>IF(ISNUMBER($BX224),IF($BX224&gt;=2018,1,0),"")</f>
        <v>0.0</v>
      </c>
      <c r="AC224">
        <f>IF(ISNUMBER($BX224),IF($BX224&gt;=2019,1,0),"")</f>
        <v>0.0</v>
      </c>
      <c r="AD224">
        <f>IF($L224&lt;&gt;"",IF($L224&gt;2013,1,0),"")</f>
        <v>0.0</v>
      </c>
      <c r="AE224">
        <f>IF($L224&lt;&gt;"",1+IF($L224&gt;2011,1,0)+IF($L224&gt;2014,1,0),"")</f>
        <v>1.0</v>
      </c>
      <c r="AF224" t="inlineStr">
        <is>
          <t>bond (yield)</t>
        </is>
      </c>
      <c r="AG224" t="inlineStr">
        <is>
          <t>performance</t>
        </is>
      </c>
      <c r="AH224" t="inlineStr">
        <is>
          <t>non-sensitive</t>
        </is>
      </c>
      <c r="AI224" t="inlineStr">
        <is>
          <t>without ETS/CT</t>
        </is>
      </c>
      <c r="AJ224" t="inlineStr">
        <is>
          <t>without ETS/CT</t>
        </is>
      </c>
      <c r="AK224" t="str">
        <f>IF(AND($CF224&lt;&gt;"",IFERROR(INDEX(subsample_country_map!$B:$B,MATCH($CF224,subsample_country_map!$A:$A,0)),"")&lt;&gt;""),INDEX(subsample_country_map!$B:$B,MATCH($CF224,subsample_country_map!$A:$A,0)),INDEX(lookup!$AA:$AA,MATCH($A224,lookup!$A:$A,0)))</f>
        <v>1_US</v>
      </c>
      <c r="AL224" t="str">
        <f>IF(AND($CF224&lt;&gt;"",IFERROR(INDEX(subsample_country_map!$C:$C,MATCH($CF224,subsample_country_map!$A:$A,0)),"")&lt;&gt;""),INDEX(subsample_country_map!$C:$C,MATCH($CF224,subsample_country_map!$A:$A,0)),INDEX(lookup!$AB:$AB,MATCH($A224,lookup!$A:$A,0)))</f>
        <v>1_developed</v>
      </c>
      <c r="AM224" t="str">
        <f>IF(AND($CF224&lt;&gt;"",IFERROR(INDEX(subsample_country_map!$D:$D,MATCH($CF224,subsample_country_map!$A:$A,0)),"")&lt;&gt;""),INDEX(subsample_country_map!$D:$D,MATCH($CF224,subsample_country_map!$A:$A,0)),INDEX(lookup!$AC:$AC,MATCH($A224,lookup!$A:$A,0)))</f>
        <v>1_western</v>
      </c>
      <c r="AN224" t="str">
        <f>IF(AND($CF224&lt;&gt;"",IFERROR(INDEX(subsample_country_map!$E:$E,MATCH($CF224,subsample_country_map!$A:$A,0)),"")&lt;&gt;""),INDEX(subsample_country_map!$E:$E,MATCH($CF224,subsample_country_map!$A:$A,0)),INDEX(lookup!$AD:$AD,MATCH($A224,lookup!$A:$A,0)))</f>
        <v>1_common law</v>
      </c>
      <c r="AO224" t="str">
        <f>INDEX(lookup!$Y:$Y,MATCH($A224,lookup!$A:$A,0))</f>
        <v>1_not published</v>
      </c>
      <c r="AP224" t="str">
        <f>INDEX(lookup!$Z:$Z,MATCH($A224,lookup!$A:$A,0))</f>
        <v>99_NCE</v>
      </c>
      <c r="AQ224" t="str">
        <f>INDEX(lookup!$W:$W,MATCH($A224,lookup!$A:$A,0))</f>
        <v>1_fin/acc/econ</v>
      </c>
      <c r="AS224" t="inlineStr">
        <is>
          <t>staging</t>
        </is>
      </c>
      <c r="AT224" t="inlineStr">
        <is>
          <t>bad-CER</t>
        </is>
      </c>
      <c r="AU224" t="inlineStr">
        <is>
          <t>cost</t>
        </is>
      </c>
      <c r="AV224" t="inlineStr">
        <is>
          <t>0.1478</t>
        </is>
      </c>
      <c r="AX224" t="inlineStr">
        <is>
          <t>2.46</t>
        </is>
      </c>
      <c r="BA224" t="n">
        <v>1545</v>
      </c>
      <c r="BB224" t="inlineStr">
        <is>
          <t>FLAG</t>
        </is>
      </c>
      <c r="BC224" t="inlineStr">
        <is>
          <t>OLS</t>
        </is>
      </c>
      <c r="BD224" t="inlineStr">
        <is>
          <t>industry</t>
        </is>
      </c>
      <c r="BE224" t="inlineStr">
        <is>
          <t>none</t>
        </is>
      </c>
      <c r="BI224" t="inlineStr">
        <is>
          <t>Table 6</t>
        </is>
      </c>
      <c r="BJ224" t="inlineStr">
        <is>
          <t>ln(Spread) column</t>
        </is>
      </c>
      <c r="BK224" t="inlineStr">
        <is>
          <t>33</t>
        </is>
      </c>
      <c r="BL224" t="inlineStr">
        <is>
          <t>Substantial Emissions 0.1478** (2.46)</t>
        </is>
      </c>
      <c r="BM224" t="inlineStr">
        <is>
          <t>Substantial Emissions</t>
        </is>
      </c>
      <c r="BN224" t="inlineStr">
        <is>
          <t>ln(Spread)</t>
        </is>
      </c>
      <c r="BO224" t="inlineStr">
        <is>
          <t>original</t>
        </is>
      </c>
      <c r="BP224" t="inlineStr">
        <is>
          <t>Bauer, Hann (2010)</t>
        </is>
      </c>
      <c r="BQ224" t="inlineStr">
        <is>
          <t>computed</t>
        </is>
      </c>
      <c r="BT224" t="n">
        <v>0</v>
      </c>
      <c r="BU224" t="inlineStr">
        <is>
          <t>staging_Bauer_Hann_2010.csv</t>
        </is>
      </c>
      <c r="BW224" t="n">
        <v>1995</v>
      </c>
      <c r="BX224" t="n">
        <v>2006</v>
      </c>
      <c r="BY224" t="inlineStr">
        <is>
          <t>United States (</t>
        </is>
      </c>
      <c r="BZ224" t="n">
        <v>2000.5</v>
      </c>
      <c r="CA224" t="n">
        <v>0</v>
      </c>
      <c r="CB224" t="n">
        <v>0</v>
      </c>
      <c r="CC224" t="n">
        <v>0</v>
      </c>
      <c r="CD224" t="n">
        <v>-0.06254430304058903</v>
      </c>
      <c r="CE224" t="n">
        <v>1</v>
      </c>
    </row>
    <row r="225">
      <c r="A225" t="inlineStr">
        <is>
          <t>Bauer, Hann (2010)</t>
        </is>
      </c>
      <c r="B225" t="n">
        <v>1530</v>
      </c>
      <c r="C225" t="n">
        <v>-0.0561361549411764</v>
      </c>
      <c r="D225" t="n">
        <v>1545</v>
      </c>
      <c r="E225">
        <f>IF(ISNUMBER($BA225),$BA225,IF(AND(ISNUMBER($D225),ISNUMBER($BW225),ISNUMBER($BX225)),$D225*($BX225-$BW225+1),""))</f>
        <v>1545.0</v>
      </c>
      <c r="H225" t="inlineStr">
        <is>
          <t>partial</t>
        </is>
      </c>
      <c r="I225" t="inlineStr">
        <is>
          <t>T-Statistic available</t>
        </is>
      </c>
      <c r="J225">
        <f>IF($BW225&lt;&gt;"",$BW225,"")</f>
        <v>1995.0</v>
      </c>
      <c r="K225">
        <f>IF($BX225&lt;&gt;"",$BX225,"")</f>
        <v>2006.0</v>
      </c>
      <c r="L225">
        <f>IF(AND(ISNUMBER($BW225),ISNUMBER($BX225)),($BW225+$BX225)/2,"")</f>
        <v>2000.5</v>
      </c>
      <c r="M225">
        <f>IF($L225&lt;&gt;"",$L225,"")</f>
        <v>2000.5</v>
      </c>
      <c r="N225">
        <f>IF(AND(ISNUMBER($BW225),ISNUMBER($BX225)),MIN(1,MAX(0,($BX225-2016+1)/($BX225-$BW225+1))),"")</f>
        <v>0.0</v>
      </c>
      <c r="O225">
        <f>IF(AND(ISNUMBER($BW225),ISNUMBER($BX225)),MIN(1,MAX(0,($BX225-2017+1)/($BX225-$BW225+1))),"")</f>
        <v>0.0</v>
      </c>
      <c r="P225">
        <f>IF(AND(ISNUMBER($BW225),ISNUMBER($BX225)),MIN(1,MAX(0,($BX225-2018+1)/($BX225-$BW225+1))),"")</f>
        <v>0.0</v>
      </c>
      <c r="Q225">
        <f>IF(AND(ISNUMBER($BW225),ISNUMBER($BX225)),MIN(1,MAX(0,($BX225-2019+1)/($BX225-$BW225+1))),"")</f>
        <v>0.0</v>
      </c>
      <c r="R225">
        <f>IF(AND(ISNUMBER($BW225),ISNUMBER($BX225)),MIN(1,MAX(0,($BX225-2016+1)/($BX225-$BW225+1))),"")</f>
        <v>0.0</v>
      </c>
      <c r="S225">
        <f>IF($L225&lt;&gt;"",IF($L225&gt;=2015.5,1,0),"")</f>
        <v>0.0</v>
      </c>
      <c r="T225">
        <f>IF($L225&lt;&gt;"",IF($L225&gt;=2016,1,0),"")</f>
        <v>0.0</v>
      </c>
      <c r="U225">
        <f>IF(ISNUMBER($BX225),IF($BX225&gt;=2016,1,0),"")</f>
        <v>0.0</v>
      </c>
      <c r="V225">
        <f>IF(ISNUMBER($BW225),IF($BW225&gt;=2016,1,0),"")</f>
        <v>0.0</v>
      </c>
      <c r="W225" t="str">
        <f>IF(AND(ISNUMBER($BW225),ISNUMBER($BX225)),IF($BW225&gt;=2016,"post-only",IF($BX225&lt;2016,"pre-only","mixed")),"")</f>
        <v>pre-only</v>
      </c>
      <c r="X225">
        <f>IF(AND(ISNUMBER($BW225),ISNUMBER($BX225)),MIN(1,MAX(0,($BX225-2017+1)/($BX225-$BW225+1))),"")</f>
        <v>0.0</v>
      </c>
      <c r="Y225">
        <f>IF(AND(ISNUMBER($BW225),ISNUMBER($BX225)),MIN(1,MAX(0,($BX225-2018+1)/($BX225-$BW225+1))),"")</f>
        <v>0.0</v>
      </c>
      <c r="Z225">
        <f>IF(AND(ISNUMBER($BW225),ISNUMBER($BX225)),MIN(1,MAX(0,($BX225-2019+1)/($BX225-$BW225+1))),"")</f>
        <v>0.0</v>
      </c>
      <c r="AA225">
        <f>IF(ISNUMBER($BX225),IF($BX225&gt;=2017,1,0),"")</f>
        <v>0.0</v>
      </c>
      <c r="AB225">
        <f>IF(ISNUMBER($BX225),IF($BX225&gt;=2018,1,0),"")</f>
        <v>0.0</v>
      </c>
      <c r="AC225">
        <f>IF(ISNUMBER($BX225),IF($BX225&gt;=2019,1,0),"")</f>
        <v>0.0</v>
      </c>
      <c r="AD225">
        <f>IF($L225&lt;&gt;"",IF($L225&gt;2013,1,0),"")</f>
        <v>0.0</v>
      </c>
      <c r="AE225">
        <f>IF($L225&lt;&gt;"",1+IF($L225&gt;2011,1,0)+IF($L225&gt;2014,1,0),"")</f>
        <v>1.0</v>
      </c>
      <c r="AF225" t="inlineStr">
        <is>
          <t>bond (yield)</t>
        </is>
      </c>
      <c r="AG225" t="inlineStr">
        <is>
          <t>performance</t>
        </is>
      </c>
      <c r="AH225" t="inlineStr">
        <is>
          <t>non-sensitive</t>
        </is>
      </c>
      <c r="AI225" t="inlineStr">
        <is>
          <t>without ETS/CT</t>
        </is>
      </c>
      <c r="AJ225" t="inlineStr">
        <is>
          <t>without ETS/CT</t>
        </is>
      </c>
      <c r="AK225" t="str">
        <f>IF(AND($CF225&lt;&gt;"",IFERROR(INDEX(subsample_country_map!$B:$B,MATCH($CF225,subsample_country_map!$A:$A,0)),"")&lt;&gt;""),INDEX(subsample_country_map!$B:$B,MATCH($CF225,subsample_country_map!$A:$A,0)),INDEX(lookup!$AA:$AA,MATCH($A225,lookup!$A:$A,0)))</f>
        <v>1_US</v>
      </c>
      <c r="AL225" t="str">
        <f>IF(AND($CF225&lt;&gt;"",IFERROR(INDEX(subsample_country_map!$C:$C,MATCH($CF225,subsample_country_map!$A:$A,0)),"")&lt;&gt;""),INDEX(subsample_country_map!$C:$C,MATCH($CF225,subsample_country_map!$A:$A,0)),INDEX(lookup!$AB:$AB,MATCH($A225,lookup!$A:$A,0)))</f>
        <v>1_developed</v>
      </c>
      <c r="AM225" t="str">
        <f>IF(AND($CF225&lt;&gt;"",IFERROR(INDEX(subsample_country_map!$D:$D,MATCH($CF225,subsample_country_map!$A:$A,0)),"")&lt;&gt;""),INDEX(subsample_country_map!$D:$D,MATCH($CF225,subsample_country_map!$A:$A,0)),INDEX(lookup!$AC:$AC,MATCH($A225,lookup!$A:$A,0)))</f>
        <v>1_western</v>
      </c>
      <c r="AN225" t="str">
        <f>IF(AND($CF225&lt;&gt;"",IFERROR(INDEX(subsample_country_map!$E:$E,MATCH($CF225,subsample_country_map!$A:$A,0)),"")&lt;&gt;""),INDEX(subsample_country_map!$E:$E,MATCH($CF225,subsample_country_map!$A:$A,0)),INDEX(lookup!$AD:$AD,MATCH($A225,lookup!$A:$A,0)))</f>
        <v>1_common law</v>
      </c>
      <c r="AO225" t="str">
        <f>INDEX(lookup!$Y:$Y,MATCH($A225,lookup!$A:$A,0))</f>
        <v>1_not published</v>
      </c>
      <c r="AP225" t="str">
        <f>INDEX(lookup!$Z:$Z,MATCH($A225,lookup!$A:$A,0))</f>
        <v>99_NCE</v>
      </c>
      <c r="AQ225" t="str">
        <f>INDEX(lookup!$W:$W,MATCH($A225,lookup!$A:$A,0))</f>
        <v>1_fin/acc/econ</v>
      </c>
      <c r="AS225" t="inlineStr">
        <is>
          <t>staging</t>
        </is>
      </c>
      <c r="AT225" t="inlineStr">
        <is>
          <t>bad-CER</t>
        </is>
      </c>
      <c r="AU225" t="inlineStr">
        <is>
          <t>cost</t>
        </is>
      </c>
      <c r="AV225" t="inlineStr">
        <is>
          <t>0.0794</t>
        </is>
      </c>
      <c r="AX225" t="inlineStr">
        <is>
          <t>2.21</t>
        </is>
      </c>
      <c r="BA225" t="n">
        <v>1545</v>
      </c>
      <c r="BB225" t="inlineStr">
        <is>
          <t>FLAG</t>
        </is>
      </c>
      <c r="BC225" t="inlineStr">
        <is>
          <t>OLS</t>
        </is>
      </c>
      <c r="BD225" t="inlineStr">
        <is>
          <t>industry</t>
        </is>
      </c>
      <c r="BE225" t="inlineStr">
        <is>
          <t>none</t>
        </is>
      </c>
      <c r="BI225" t="inlineStr">
        <is>
          <t>Table 6</t>
        </is>
      </c>
      <c r="BJ225" t="inlineStr">
        <is>
          <t>ln(Spread) column</t>
        </is>
      </c>
      <c r="BK225" t="inlineStr">
        <is>
          <t>33</t>
        </is>
      </c>
      <c r="BL225" t="inlineStr">
        <is>
          <t>Agricultural Chemicals 0.0794** (2.21)</t>
        </is>
      </c>
      <c r="BM225" t="inlineStr">
        <is>
          <t>Agricultural Chemicals</t>
        </is>
      </c>
      <c r="BN225" t="inlineStr">
        <is>
          <t>ln(Spread)</t>
        </is>
      </c>
      <c r="BO225" t="inlineStr">
        <is>
          <t>original</t>
        </is>
      </c>
      <c r="BP225" t="inlineStr">
        <is>
          <t>Bauer, Hann (2010)</t>
        </is>
      </c>
      <c r="BQ225" t="inlineStr">
        <is>
          <t>computed</t>
        </is>
      </c>
      <c r="BT225" t="n">
        <v>0</v>
      </c>
      <c r="BU225" t="inlineStr">
        <is>
          <t>staging_Bauer_Hann_2010.csv</t>
        </is>
      </c>
      <c r="BW225" t="n">
        <v>1995</v>
      </c>
      <c r="BX225" t="n">
        <v>2006</v>
      </c>
      <c r="BY225" t="inlineStr">
        <is>
          <t>United States (</t>
        </is>
      </c>
      <c r="BZ225" t="n">
        <v>2000.5</v>
      </c>
      <c r="CA225" t="n">
        <v>0</v>
      </c>
      <c r="CB225" t="n">
        <v>0</v>
      </c>
      <c r="CC225" t="n">
        <v>0</v>
      </c>
      <c r="CD225" t="n">
        <v>-0.05619523337218926</v>
      </c>
      <c r="CE225" t="n">
        <v>1</v>
      </c>
    </row>
    <row r="226">
      <c r="A226" t="inlineStr">
        <is>
          <t>Bauer, Hann (2010)</t>
        </is>
      </c>
      <c r="B226" t="n">
        <v>1531</v>
      </c>
      <c r="C226" t="n">
        <v>-0.07256967769742723</v>
      </c>
      <c r="D226" t="n">
        <v>1545</v>
      </c>
      <c r="E226">
        <f>IF(ISNUMBER($BA226),$BA226,IF(AND(ISNUMBER($D226),ISNUMBER($BW226),ISNUMBER($BX226)),$D226*($BX226-$BW226+1),""))</f>
        <v>1545.0</v>
      </c>
      <c r="H226" t="inlineStr">
        <is>
          <t>partial</t>
        </is>
      </c>
      <c r="I226" t="inlineStr">
        <is>
          <t>T-Statistic available</t>
        </is>
      </c>
      <c r="J226">
        <f>IF($BW226&lt;&gt;"",$BW226,"")</f>
        <v>1995.0</v>
      </c>
      <c r="K226">
        <f>IF($BX226&lt;&gt;"",$BX226,"")</f>
        <v>2006.0</v>
      </c>
      <c r="L226">
        <f>IF(AND(ISNUMBER($BW226),ISNUMBER($BX226)),($BW226+$BX226)/2,"")</f>
        <v>2000.5</v>
      </c>
      <c r="M226">
        <f>IF($L226&lt;&gt;"",$L226,"")</f>
        <v>2000.5</v>
      </c>
      <c r="N226">
        <f>IF(AND(ISNUMBER($BW226),ISNUMBER($BX226)),MIN(1,MAX(0,($BX226-2016+1)/($BX226-$BW226+1))),"")</f>
        <v>0.0</v>
      </c>
      <c r="O226">
        <f>IF(AND(ISNUMBER($BW226),ISNUMBER($BX226)),MIN(1,MAX(0,($BX226-2017+1)/($BX226-$BW226+1))),"")</f>
        <v>0.0</v>
      </c>
      <c r="P226">
        <f>IF(AND(ISNUMBER($BW226),ISNUMBER($BX226)),MIN(1,MAX(0,($BX226-2018+1)/($BX226-$BW226+1))),"")</f>
        <v>0.0</v>
      </c>
      <c r="Q226">
        <f>IF(AND(ISNUMBER($BW226),ISNUMBER($BX226)),MIN(1,MAX(0,($BX226-2019+1)/($BX226-$BW226+1))),"")</f>
        <v>0.0</v>
      </c>
      <c r="R226">
        <f>IF(AND(ISNUMBER($BW226),ISNUMBER($BX226)),MIN(1,MAX(0,($BX226-2016+1)/($BX226-$BW226+1))),"")</f>
        <v>0.0</v>
      </c>
      <c r="S226">
        <f>IF($L226&lt;&gt;"",IF($L226&gt;=2015.5,1,0),"")</f>
        <v>0.0</v>
      </c>
      <c r="T226">
        <f>IF($L226&lt;&gt;"",IF($L226&gt;=2016,1,0),"")</f>
        <v>0.0</v>
      </c>
      <c r="U226">
        <f>IF(ISNUMBER($BX226),IF($BX226&gt;=2016,1,0),"")</f>
        <v>0.0</v>
      </c>
      <c r="V226">
        <f>IF(ISNUMBER($BW226),IF($BW226&gt;=2016,1,0),"")</f>
        <v>0.0</v>
      </c>
      <c r="W226" t="str">
        <f>IF(AND(ISNUMBER($BW226),ISNUMBER($BX226)),IF($BW226&gt;=2016,"post-only",IF($BX226&lt;2016,"pre-only","mixed")),"")</f>
        <v>pre-only</v>
      </c>
      <c r="X226">
        <f>IF(AND(ISNUMBER($BW226),ISNUMBER($BX226)),MIN(1,MAX(0,($BX226-2017+1)/($BX226-$BW226+1))),"")</f>
        <v>0.0</v>
      </c>
      <c r="Y226">
        <f>IF(AND(ISNUMBER($BW226),ISNUMBER($BX226)),MIN(1,MAX(0,($BX226-2018+1)/($BX226-$BW226+1))),"")</f>
        <v>0.0</v>
      </c>
      <c r="Z226">
        <f>IF(AND(ISNUMBER($BW226),ISNUMBER($BX226)),MIN(1,MAX(0,($BX226-2019+1)/($BX226-$BW226+1))),"")</f>
        <v>0.0</v>
      </c>
      <c r="AA226">
        <f>IF(ISNUMBER($BX226),IF($BX226&gt;=2017,1,0),"")</f>
        <v>0.0</v>
      </c>
      <c r="AB226">
        <f>IF(ISNUMBER($BX226),IF($BX226&gt;=2018,1,0),"")</f>
        <v>0.0</v>
      </c>
      <c r="AC226">
        <f>IF(ISNUMBER($BX226),IF($BX226&gt;=2019,1,0),"")</f>
        <v>0.0</v>
      </c>
      <c r="AD226">
        <f>IF($L226&lt;&gt;"",IF($L226&gt;2013,1,0),"")</f>
        <v>0.0</v>
      </c>
      <c r="AE226">
        <f>IF($L226&lt;&gt;"",1+IF($L226&gt;2011,1,0)+IF($L226&gt;2014,1,0),"")</f>
        <v>1.0</v>
      </c>
      <c r="AF226" t="inlineStr">
        <is>
          <t>bond (yield)</t>
        </is>
      </c>
      <c r="AG226" t="inlineStr">
        <is>
          <t>performance</t>
        </is>
      </c>
      <c r="AH226" t="inlineStr">
        <is>
          <t>non-sensitive</t>
        </is>
      </c>
      <c r="AI226" t="inlineStr">
        <is>
          <t>without ETS/CT</t>
        </is>
      </c>
      <c r="AJ226" t="inlineStr">
        <is>
          <t>without ETS/CT</t>
        </is>
      </c>
      <c r="AK226" t="str">
        <f>IF(AND($CF226&lt;&gt;"",IFERROR(INDEX(subsample_country_map!$B:$B,MATCH($CF226,subsample_country_map!$A:$A,0)),"")&lt;&gt;""),INDEX(subsample_country_map!$B:$B,MATCH($CF226,subsample_country_map!$A:$A,0)),INDEX(lookup!$AA:$AA,MATCH($A226,lookup!$A:$A,0)))</f>
        <v>1_US</v>
      </c>
      <c r="AL226" t="str">
        <f>IF(AND($CF226&lt;&gt;"",IFERROR(INDEX(subsample_country_map!$C:$C,MATCH($CF226,subsample_country_map!$A:$A,0)),"")&lt;&gt;""),INDEX(subsample_country_map!$C:$C,MATCH($CF226,subsample_country_map!$A:$A,0)),INDEX(lookup!$AB:$AB,MATCH($A226,lookup!$A:$A,0)))</f>
        <v>1_developed</v>
      </c>
      <c r="AM226" t="str">
        <f>IF(AND($CF226&lt;&gt;"",IFERROR(INDEX(subsample_country_map!$D:$D,MATCH($CF226,subsample_country_map!$A:$A,0)),"")&lt;&gt;""),INDEX(subsample_country_map!$D:$D,MATCH($CF226,subsample_country_map!$A:$A,0)),INDEX(lookup!$AC:$AC,MATCH($A226,lookup!$A:$A,0)))</f>
        <v>1_western</v>
      </c>
      <c r="AN226" t="str">
        <f>IF(AND($CF226&lt;&gt;"",IFERROR(INDEX(subsample_country_map!$E:$E,MATCH($CF226,subsample_country_map!$A:$A,0)),"")&lt;&gt;""),INDEX(subsample_country_map!$E:$E,MATCH($CF226,subsample_country_map!$A:$A,0)),INDEX(lookup!$AD:$AD,MATCH($A226,lookup!$A:$A,0)))</f>
        <v>1_common law</v>
      </c>
      <c r="AO226" t="str">
        <f>INDEX(lookup!$Y:$Y,MATCH($A226,lookup!$A:$A,0))</f>
        <v>1_not published</v>
      </c>
      <c r="AP226" t="str">
        <f>INDEX(lookup!$Z:$Z,MATCH($A226,lookup!$A:$A,0))</f>
        <v>99_NCE</v>
      </c>
      <c r="AQ226" t="str">
        <f>INDEX(lookup!$W:$W,MATCH($A226,lookup!$A:$A,0))</f>
        <v>1_fin/acc/econ</v>
      </c>
      <c r="AS226" t="inlineStr">
        <is>
          <t>staging</t>
        </is>
      </c>
      <c r="AT226" t="inlineStr">
        <is>
          <t>bad-CER</t>
        </is>
      </c>
      <c r="AU226" t="inlineStr">
        <is>
          <t>cost</t>
        </is>
      </c>
      <c r="AV226" t="inlineStr">
        <is>
          <t>0.1395</t>
        </is>
      </c>
      <c r="AX226" t="inlineStr">
        <is>
          <t>2.86</t>
        </is>
      </c>
      <c r="BA226" t="n">
        <v>1545</v>
      </c>
      <c r="BB226" t="inlineStr">
        <is>
          <t>FLAG</t>
        </is>
      </c>
      <c r="BC226" t="inlineStr">
        <is>
          <t>OLS</t>
        </is>
      </c>
      <c r="BD226" t="inlineStr">
        <is>
          <t>industry</t>
        </is>
      </c>
      <c r="BE226" t="inlineStr">
        <is>
          <t>none</t>
        </is>
      </c>
      <c r="BI226" t="inlineStr">
        <is>
          <t>Table 6</t>
        </is>
      </c>
      <c r="BJ226" t="inlineStr">
        <is>
          <t>ln(Spread) column</t>
        </is>
      </c>
      <c r="BK226" t="inlineStr">
        <is>
          <t>33</t>
        </is>
      </c>
      <c r="BL226" t="inlineStr">
        <is>
          <t>Climate Change 0.1395*** (2.86)</t>
        </is>
      </c>
      <c r="BM226" t="inlineStr">
        <is>
          <t>Climate Change</t>
        </is>
      </c>
      <c r="BN226" t="inlineStr">
        <is>
          <t>ln(Spread)</t>
        </is>
      </c>
      <c r="BO226" t="inlineStr">
        <is>
          <t>original</t>
        </is>
      </c>
      <c r="BP226" t="inlineStr">
        <is>
          <t>Bauer, Hann (2010)</t>
        </is>
      </c>
      <c r="BQ226" t="inlineStr">
        <is>
          <t>computed</t>
        </is>
      </c>
      <c r="BT226" t="n">
        <v>0</v>
      </c>
      <c r="BU226" t="inlineStr">
        <is>
          <t>staging_Bauer_Hann_2010.csv</t>
        </is>
      </c>
      <c r="BW226" t="n">
        <v>1995</v>
      </c>
      <c r="BX226" t="n">
        <v>2006</v>
      </c>
      <c r="BY226" t="inlineStr">
        <is>
          <t>United States (</t>
        </is>
      </c>
      <c r="BZ226" t="n">
        <v>2000.5</v>
      </c>
      <c r="CA226" t="n">
        <v>0</v>
      </c>
      <c r="CB226" t="n">
        <v>0</v>
      </c>
      <c r="CC226" t="n">
        <v>0</v>
      </c>
      <c r="CD226" t="n">
        <v>-0.07269747439218636</v>
      </c>
      <c r="CE226" t="n">
        <v>1</v>
      </c>
    </row>
    <row r="227">
      <c r="A227" t="inlineStr">
        <is>
          <t>Bauer, Hann (2010)</t>
        </is>
      </c>
      <c r="B227" t="n">
        <v>1532</v>
      </c>
      <c r="C227" t="n">
        <v>-0.1024937983345178</v>
      </c>
      <c r="D227" t="n">
        <v>1545</v>
      </c>
      <c r="E227">
        <f>IF(ISNUMBER($BA227),$BA227,IF(AND(ISNUMBER($D227),ISNUMBER($BW227),ISNUMBER($BX227)),$D227*($BX227-$BW227+1),""))</f>
        <v>1545.0</v>
      </c>
      <c r="H227" t="inlineStr">
        <is>
          <t>partial</t>
        </is>
      </c>
      <c r="I227" t="inlineStr">
        <is>
          <t>T-Statistic available</t>
        </is>
      </c>
      <c r="J227">
        <f>IF($BW227&lt;&gt;"",$BW227,"")</f>
        <v>1995.0</v>
      </c>
      <c r="K227">
        <f>IF($BX227&lt;&gt;"",$BX227,"")</f>
        <v>2006.0</v>
      </c>
      <c r="L227">
        <f>IF(AND(ISNUMBER($BW227),ISNUMBER($BX227)),($BW227+$BX227)/2,"")</f>
        <v>2000.5</v>
      </c>
      <c r="M227">
        <f>IF($L227&lt;&gt;"",$L227,"")</f>
        <v>2000.5</v>
      </c>
      <c r="N227">
        <f>IF(AND(ISNUMBER($BW227),ISNUMBER($BX227)),MIN(1,MAX(0,($BX227-2016+1)/($BX227-$BW227+1))),"")</f>
        <v>0.0</v>
      </c>
      <c r="O227">
        <f>IF(AND(ISNUMBER($BW227),ISNUMBER($BX227)),MIN(1,MAX(0,($BX227-2017+1)/($BX227-$BW227+1))),"")</f>
        <v>0.0</v>
      </c>
      <c r="P227">
        <f>IF(AND(ISNUMBER($BW227),ISNUMBER($BX227)),MIN(1,MAX(0,($BX227-2018+1)/($BX227-$BW227+1))),"")</f>
        <v>0.0</v>
      </c>
      <c r="Q227">
        <f>IF(AND(ISNUMBER($BW227),ISNUMBER($BX227)),MIN(1,MAX(0,($BX227-2019+1)/($BX227-$BW227+1))),"")</f>
        <v>0.0</v>
      </c>
      <c r="R227">
        <f>IF(AND(ISNUMBER($BW227),ISNUMBER($BX227)),MIN(1,MAX(0,($BX227-2016+1)/($BX227-$BW227+1))),"")</f>
        <v>0.0</v>
      </c>
      <c r="S227">
        <f>IF($L227&lt;&gt;"",IF($L227&gt;=2015.5,1,0),"")</f>
        <v>0.0</v>
      </c>
      <c r="T227">
        <f>IF($L227&lt;&gt;"",IF($L227&gt;=2016,1,0),"")</f>
        <v>0.0</v>
      </c>
      <c r="U227">
        <f>IF(ISNUMBER($BX227),IF($BX227&gt;=2016,1,0),"")</f>
        <v>0.0</v>
      </c>
      <c r="V227">
        <f>IF(ISNUMBER($BW227),IF($BW227&gt;=2016,1,0),"")</f>
        <v>0.0</v>
      </c>
      <c r="W227" t="str">
        <f>IF(AND(ISNUMBER($BW227),ISNUMBER($BX227)),IF($BW227&gt;=2016,"post-only",IF($BX227&lt;2016,"pre-only","mixed")),"")</f>
        <v>pre-only</v>
      </c>
      <c r="X227">
        <f>IF(AND(ISNUMBER($BW227),ISNUMBER($BX227)),MIN(1,MAX(0,($BX227-2017+1)/($BX227-$BW227+1))),"")</f>
        <v>0.0</v>
      </c>
      <c r="Y227">
        <f>IF(AND(ISNUMBER($BW227),ISNUMBER($BX227)),MIN(1,MAX(0,($BX227-2018+1)/($BX227-$BW227+1))),"")</f>
        <v>0.0</v>
      </c>
      <c r="Z227">
        <f>IF(AND(ISNUMBER($BW227),ISNUMBER($BX227)),MIN(1,MAX(0,($BX227-2019+1)/($BX227-$BW227+1))),"")</f>
        <v>0.0</v>
      </c>
      <c r="AA227">
        <f>IF(ISNUMBER($BX227),IF($BX227&gt;=2017,1,0),"")</f>
        <v>0.0</v>
      </c>
      <c r="AB227">
        <f>IF(ISNUMBER($BX227),IF($BX227&gt;=2018,1,0),"")</f>
        <v>0.0</v>
      </c>
      <c r="AC227">
        <f>IF(ISNUMBER($BX227),IF($BX227&gt;=2019,1,0),"")</f>
        <v>0.0</v>
      </c>
      <c r="AD227">
        <f>IF($L227&lt;&gt;"",IF($L227&gt;2013,1,0),"")</f>
        <v>0.0</v>
      </c>
      <c r="AE227">
        <f>IF($L227&lt;&gt;"",1+IF($L227&gt;2011,1,0)+IF($L227&gt;2014,1,0),"")</f>
        <v>1.0</v>
      </c>
      <c r="AF227" t="inlineStr">
        <is>
          <t>bond (yield)</t>
        </is>
      </c>
      <c r="AG227" t="inlineStr">
        <is>
          <t>performance</t>
        </is>
      </c>
      <c r="AH227" t="inlineStr">
        <is>
          <t>non-sensitive</t>
        </is>
      </c>
      <c r="AI227" t="inlineStr">
        <is>
          <t>without ETS/CT</t>
        </is>
      </c>
      <c r="AJ227" t="inlineStr">
        <is>
          <t>without ETS/CT</t>
        </is>
      </c>
      <c r="AK227" t="str">
        <f>IF(AND($CF227&lt;&gt;"",IFERROR(INDEX(subsample_country_map!$B:$B,MATCH($CF227,subsample_country_map!$A:$A,0)),"")&lt;&gt;""),INDEX(subsample_country_map!$B:$B,MATCH($CF227,subsample_country_map!$A:$A,0)),INDEX(lookup!$AA:$AA,MATCH($A227,lookup!$A:$A,0)))</f>
        <v>1_US</v>
      </c>
      <c r="AL227" t="str">
        <f>IF(AND($CF227&lt;&gt;"",IFERROR(INDEX(subsample_country_map!$C:$C,MATCH($CF227,subsample_country_map!$A:$A,0)),"")&lt;&gt;""),INDEX(subsample_country_map!$C:$C,MATCH($CF227,subsample_country_map!$A:$A,0)),INDEX(lookup!$AB:$AB,MATCH($A227,lookup!$A:$A,0)))</f>
        <v>1_developed</v>
      </c>
      <c r="AM227" t="str">
        <f>IF(AND($CF227&lt;&gt;"",IFERROR(INDEX(subsample_country_map!$D:$D,MATCH($CF227,subsample_country_map!$A:$A,0)),"")&lt;&gt;""),INDEX(subsample_country_map!$D:$D,MATCH($CF227,subsample_country_map!$A:$A,0)),INDEX(lookup!$AC:$AC,MATCH($A227,lookup!$A:$A,0)))</f>
        <v>1_western</v>
      </c>
      <c r="AN227" t="str">
        <f>IF(AND($CF227&lt;&gt;"",IFERROR(INDEX(subsample_country_map!$E:$E,MATCH($CF227,subsample_country_map!$A:$A,0)),"")&lt;&gt;""),INDEX(subsample_country_map!$E:$E,MATCH($CF227,subsample_country_map!$A:$A,0)),INDEX(lookup!$AD:$AD,MATCH($A227,lookup!$A:$A,0)))</f>
        <v>1_common law</v>
      </c>
      <c r="AO227" t="str">
        <f>INDEX(lookup!$Y:$Y,MATCH($A227,lookup!$A:$A,0))</f>
        <v>1_not published</v>
      </c>
      <c r="AP227" t="str">
        <f>INDEX(lookup!$Z:$Z,MATCH($A227,lookup!$A:$A,0))</f>
        <v>99_NCE</v>
      </c>
      <c r="AQ227" t="str">
        <f>INDEX(lookup!$W:$W,MATCH($A227,lookup!$A:$A,0))</f>
        <v>1_fin/acc/econ</v>
      </c>
      <c r="AS227" t="inlineStr">
        <is>
          <t>staging</t>
        </is>
      </c>
      <c r="AT227" t="inlineStr">
        <is>
          <t>bad-CER</t>
        </is>
      </c>
      <c r="AU227" t="inlineStr">
        <is>
          <t>cost</t>
        </is>
      </c>
      <c r="AV227" t="inlineStr">
        <is>
          <t>0.1697</t>
        </is>
      </c>
      <c r="AX227" t="inlineStr">
        <is>
          <t>4.05</t>
        </is>
      </c>
      <c r="BA227" t="n">
        <v>1545</v>
      </c>
      <c r="BB227" t="inlineStr">
        <is>
          <t>FLAG</t>
        </is>
      </c>
      <c r="BC227" t="inlineStr">
        <is>
          <t>OLS</t>
        </is>
      </c>
      <c r="BD227" t="inlineStr">
        <is>
          <t>industry</t>
        </is>
      </c>
      <c r="BE227" t="inlineStr">
        <is>
          <t>none</t>
        </is>
      </c>
      <c r="BI227" t="inlineStr">
        <is>
          <t>Table 6</t>
        </is>
      </c>
      <c r="BJ227" t="inlineStr">
        <is>
          <t>ln(Spread) column</t>
        </is>
      </c>
      <c r="BK227" t="inlineStr">
        <is>
          <t>33</t>
        </is>
      </c>
      <c r="BL227" t="inlineStr">
        <is>
          <t>Other Concern 0.1697*** (4.05)</t>
        </is>
      </c>
      <c r="BM227" t="inlineStr">
        <is>
          <t>Other Concern</t>
        </is>
      </c>
      <c r="BN227" t="inlineStr">
        <is>
          <t>ln(Spread)</t>
        </is>
      </c>
      <c r="BO227" t="inlineStr">
        <is>
          <t>original</t>
        </is>
      </c>
      <c r="BP227" t="inlineStr">
        <is>
          <t>Bauer, Hann (2010)</t>
        </is>
      </c>
      <c r="BQ227" t="inlineStr">
        <is>
          <t>computed</t>
        </is>
      </c>
      <c r="BT227" t="n">
        <v>0</v>
      </c>
      <c r="BU227" t="inlineStr">
        <is>
          <t>staging_Bauer_Hann_2010.csv</t>
        </is>
      </c>
      <c r="BW227" t="n">
        <v>1995</v>
      </c>
      <c r="BX227" t="n">
        <v>2006</v>
      </c>
      <c r="BY227" t="inlineStr">
        <is>
          <t>United States (</t>
        </is>
      </c>
      <c r="BZ227" t="n">
        <v>2000.5</v>
      </c>
      <c r="CA227" t="n">
        <v>0</v>
      </c>
      <c r="CB227" t="n">
        <v>0</v>
      </c>
      <c r="CC227" t="n">
        <v>0</v>
      </c>
      <c r="CD227" t="n">
        <v>-0.1028549759697634</v>
      </c>
      <c r="CE227" t="n">
        <v>1</v>
      </c>
    </row>
    <row r="228">
      <c r="A228" t="inlineStr">
        <is>
          <t>Bauer, Hann (2010)</t>
        </is>
      </c>
      <c r="B228" t="n">
        <v>1533</v>
      </c>
      <c r="C228" t="n">
        <v>-0.003666153237490025</v>
      </c>
      <c r="D228" t="n">
        <v>1674</v>
      </c>
      <c r="E228">
        <f>IF(ISNUMBER($BA228),$BA228,IF(AND(ISNUMBER($D228),ISNUMBER($BW228),ISNUMBER($BX228)),$D228*($BX228-$BW228+1),""))</f>
        <v>1674.0</v>
      </c>
      <c r="H228" t="inlineStr">
        <is>
          <t>partial</t>
        </is>
      </c>
      <c r="I228" t="inlineStr">
        <is>
          <t>T-Statistic available</t>
        </is>
      </c>
      <c r="J228">
        <f>IF($BW228&lt;&gt;"",$BW228,"")</f>
        <v>1995.0</v>
      </c>
      <c r="K228">
        <f>IF($BX228&lt;&gt;"",$BX228,"")</f>
        <v>2006.0</v>
      </c>
      <c r="L228">
        <f>IF(AND(ISNUMBER($BW228),ISNUMBER($BX228)),($BW228+$BX228)/2,"")</f>
        <v>2000.5</v>
      </c>
      <c r="M228">
        <f>IF($L228&lt;&gt;"",$L228,"")</f>
        <v>2000.5</v>
      </c>
      <c r="N228">
        <f>IF(AND(ISNUMBER($BW228),ISNUMBER($BX228)),MIN(1,MAX(0,($BX228-2016+1)/($BX228-$BW228+1))),"")</f>
        <v>0.0</v>
      </c>
      <c r="O228">
        <f>IF(AND(ISNUMBER($BW228),ISNUMBER($BX228)),MIN(1,MAX(0,($BX228-2017+1)/($BX228-$BW228+1))),"")</f>
        <v>0.0</v>
      </c>
      <c r="P228">
        <f>IF(AND(ISNUMBER($BW228),ISNUMBER($BX228)),MIN(1,MAX(0,($BX228-2018+1)/($BX228-$BW228+1))),"")</f>
        <v>0.0</v>
      </c>
      <c r="Q228">
        <f>IF(AND(ISNUMBER($BW228),ISNUMBER($BX228)),MIN(1,MAX(0,($BX228-2019+1)/($BX228-$BW228+1))),"")</f>
        <v>0.0</v>
      </c>
      <c r="R228">
        <f>IF(AND(ISNUMBER($BW228),ISNUMBER($BX228)),MIN(1,MAX(0,($BX228-2016+1)/($BX228-$BW228+1))),"")</f>
        <v>0.0</v>
      </c>
      <c r="S228">
        <f>IF($L228&lt;&gt;"",IF($L228&gt;=2015.5,1,0),"")</f>
        <v>0.0</v>
      </c>
      <c r="T228">
        <f>IF($L228&lt;&gt;"",IF($L228&gt;=2016,1,0),"")</f>
        <v>0.0</v>
      </c>
      <c r="U228">
        <f>IF(ISNUMBER($BX228),IF($BX228&gt;=2016,1,0),"")</f>
        <v>0.0</v>
      </c>
      <c r="V228">
        <f>IF(ISNUMBER($BW228),IF($BW228&gt;=2016,1,0),"")</f>
        <v>0.0</v>
      </c>
      <c r="W228" t="str">
        <f>IF(AND(ISNUMBER($BW228),ISNUMBER($BX228)),IF($BW228&gt;=2016,"post-only",IF($BX228&lt;2016,"pre-only","mixed")),"")</f>
        <v>pre-only</v>
      </c>
      <c r="X228">
        <f>IF(AND(ISNUMBER($BW228),ISNUMBER($BX228)),MIN(1,MAX(0,($BX228-2017+1)/($BX228-$BW228+1))),"")</f>
        <v>0.0</v>
      </c>
      <c r="Y228">
        <f>IF(AND(ISNUMBER($BW228),ISNUMBER($BX228)),MIN(1,MAX(0,($BX228-2018+1)/($BX228-$BW228+1))),"")</f>
        <v>0.0</v>
      </c>
      <c r="Z228">
        <f>IF(AND(ISNUMBER($BW228),ISNUMBER($BX228)),MIN(1,MAX(0,($BX228-2019+1)/($BX228-$BW228+1))),"")</f>
        <v>0.0</v>
      </c>
      <c r="AA228">
        <f>IF(ISNUMBER($BX228),IF($BX228&gt;=2017,1,0),"")</f>
        <v>0.0</v>
      </c>
      <c r="AB228">
        <f>IF(ISNUMBER($BX228),IF($BX228&gt;=2018,1,0),"")</f>
        <v>0.0</v>
      </c>
      <c r="AC228">
        <f>IF(ISNUMBER($BX228),IF($BX228&gt;=2019,1,0),"")</f>
        <v>0.0</v>
      </c>
      <c r="AD228">
        <f>IF($L228&lt;&gt;"",IF($L228&gt;2013,1,0),"")</f>
        <v>0.0</v>
      </c>
      <c r="AE228">
        <f>IF($L228&lt;&gt;"",1+IF($L228&gt;2011,1,0)+IF($L228&gt;2014,1,0),"")</f>
        <v>1.0</v>
      </c>
      <c r="AF228" t="inlineStr">
        <is>
          <t>rating</t>
        </is>
      </c>
      <c r="AG228" t="inlineStr">
        <is>
          <t>performance</t>
        </is>
      </c>
      <c r="AH228" t="inlineStr">
        <is>
          <t>non-sensitive</t>
        </is>
      </c>
      <c r="AI228" t="inlineStr">
        <is>
          <t>without ETS/CT</t>
        </is>
      </c>
      <c r="AJ228" t="inlineStr">
        <is>
          <t>without ETS/CT</t>
        </is>
      </c>
      <c r="AK228" t="str">
        <f>IF(AND($CF228&lt;&gt;"",IFERROR(INDEX(subsample_country_map!$B:$B,MATCH($CF228,subsample_country_map!$A:$A,0)),"")&lt;&gt;""),INDEX(subsample_country_map!$B:$B,MATCH($CF228,subsample_country_map!$A:$A,0)),INDEX(lookup!$AA:$AA,MATCH($A228,lookup!$A:$A,0)))</f>
        <v>1_US</v>
      </c>
      <c r="AL228" t="str">
        <f>IF(AND($CF228&lt;&gt;"",IFERROR(INDEX(subsample_country_map!$C:$C,MATCH($CF228,subsample_country_map!$A:$A,0)),"")&lt;&gt;""),INDEX(subsample_country_map!$C:$C,MATCH($CF228,subsample_country_map!$A:$A,0)),INDEX(lookup!$AB:$AB,MATCH($A228,lookup!$A:$A,0)))</f>
        <v>1_developed</v>
      </c>
      <c r="AM228" t="str">
        <f>IF(AND($CF228&lt;&gt;"",IFERROR(INDEX(subsample_country_map!$D:$D,MATCH($CF228,subsample_country_map!$A:$A,0)),"")&lt;&gt;""),INDEX(subsample_country_map!$D:$D,MATCH($CF228,subsample_country_map!$A:$A,0)),INDEX(lookup!$AC:$AC,MATCH($A228,lookup!$A:$A,0)))</f>
        <v>1_western</v>
      </c>
      <c r="AN228" t="str">
        <f>IF(AND($CF228&lt;&gt;"",IFERROR(INDEX(subsample_country_map!$E:$E,MATCH($CF228,subsample_country_map!$A:$A,0)),"")&lt;&gt;""),INDEX(subsample_country_map!$E:$E,MATCH($CF228,subsample_country_map!$A:$A,0)),INDEX(lookup!$AD:$AD,MATCH($A228,lookup!$A:$A,0)))</f>
        <v>1_common law</v>
      </c>
      <c r="AO228" t="str">
        <f>INDEX(lookup!$Y:$Y,MATCH($A228,lookup!$A:$A,0))</f>
        <v>1_not published</v>
      </c>
      <c r="AP228" t="str">
        <f>INDEX(lookup!$Z:$Z,MATCH($A228,lookup!$A:$A,0))</f>
        <v>99_NCE</v>
      </c>
      <c r="AQ228" t="str">
        <f>INDEX(lookup!$W:$W,MATCH($A228,lookup!$A:$A,0))</f>
        <v>1_fin/acc/econ</v>
      </c>
      <c r="AS228" t="inlineStr">
        <is>
          <t>staging</t>
        </is>
      </c>
      <c r="AT228" t="inlineStr">
        <is>
          <t>good-CER</t>
        </is>
      </c>
      <c r="AU228" t="inlineStr">
        <is>
          <t>creditworthiness</t>
        </is>
      </c>
      <c r="AV228" t="inlineStr">
        <is>
          <t>0.0393</t>
        </is>
      </c>
      <c r="AX228" t="inlineStr">
        <is>
          <t>0.15</t>
        </is>
      </c>
      <c r="BA228" t="n">
        <v>1674</v>
      </c>
      <c r="BB228" t="inlineStr">
        <is>
          <t>FLAG</t>
        </is>
      </c>
      <c r="BC228" t="inlineStr">
        <is>
          <t>ordered probit</t>
        </is>
      </c>
      <c r="BD228" t="inlineStr">
        <is>
          <t>industry</t>
        </is>
      </c>
      <c r="BE228" t="inlineStr">
        <is>
          <t>none</t>
        </is>
      </c>
      <c r="BI228" t="inlineStr">
        <is>
          <t>Table 6</t>
        </is>
      </c>
      <c r="BJ228" t="inlineStr">
        <is>
          <t>Bond Rating column</t>
        </is>
      </c>
      <c r="BK228" t="inlineStr">
        <is>
          <t>33</t>
        </is>
      </c>
      <c r="BL228" t="inlineStr">
        <is>
          <t>Beneficial Products 0.0393 (0.15)</t>
        </is>
      </c>
      <c r="BM228" t="inlineStr">
        <is>
          <t>Beneficial Products</t>
        </is>
      </c>
      <c r="BN228" t="inlineStr">
        <is>
          <t>Bond Rating</t>
        </is>
      </c>
      <c r="BO228" t="inlineStr">
        <is>
          <t>original</t>
        </is>
      </c>
      <c r="BP228" t="inlineStr">
        <is>
          <t>Bauer, Hann (2010)</t>
        </is>
      </c>
      <c r="BQ228" t="inlineStr">
        <is>
          <t>computed</t>
        </is>
      </c>
      <c r="BT228" t="n">
        <v>0</v>
      </c>
      <c r="BU228" t="inlineStr">
        <is>
          <t>staging_Bauer_Hann_2010.csv</t>
        </is>
      </c>
      <c r="BW228" t="n">
        <v>1995</v>
      </c>
      <c r="BX228" t="n">
        <v>2006</v>
      </c>
      <c r="BY228" t="inlineStr">
        <is>
          <t>United States (</t>
        </is>
      </c>
      <c r="BZ228" t="n">
        <v>2000.5</v>
      </c>
      <c r="CA228" t="n">
        <v>0</v>
      </c>
      <c r="CB228" t="n">
        <v>0</v>
      </c>
      <c r="CC228" t="n">
        <v>0</v>
      </c>
      <c r="CD228" t="n">
        <v>-0.003666169662819447</v>
      </c>
      <c r="CE228" t="n">
        <v>1</v>
      </c>
    </row>
    <row r="229">
      <c r="A229" t="inlineStr">
        <is>
          <t>Bauer, Hann (2010)</t>
        </is>
      </c>
      <c r="B229" t="n">
        <v>1534</v>
      </c>
      <c r="C229" t="n">
        <v>-0.01661771141711448</v>
      </c>
      <c r="D229" t="n">
        <v>1674</v>
      </c>
      <c r="E229">
        <f>IF(ISNUMBER($BA229),$BA229,IF(AND(ISNUMBER($D229),ISNUMBER($BW229),ISNUMBER($BX229)),$D229*($BX229-$BW229+1),""))</f>
        <v>1674.0</v>
      </c>
      <c r="H229" t="inlineStr">
        <is>
          <t>partial</t>
        </is>
      </c>
      <c r="I229" t="inlineStr">
        <is>
          <t>T-Statistic available</t>
        </is>
      </c>
      <c r="J229">
        <f>IF($BW229&lt;&gt;"",$BW229,"")</f>
        <v>1995.0</v>
      </c>
      <c r="K229">
        <f>IF($BX229&lt;&gt;"",$BX229,"")</f>
        <v>2006.0</v>
      </c>
      <c r="L229">
        <f>IF(AND(ISNUMBER($BW229),ISNUMBER($BX229)),($BW229+$BX229)/2,"")</f>
        <v>2000.5</v>
      </c>
      <c r="M229">
        <f>IF($L229&lt;&gt;"",$L229,"")</f>
        <v>2000.5</v>
      </c>
      <c r="N229">
        <f>IF(AND(ISNUMBER($BW229),ISNUMBER($BX229)),MIN(1,MAX(0,($BX229-2016+1)/($BX229-$BW229+1))),"")</f>
        <v>0.0</v>
      </c>
      <c r="O229">
        <f>IF(AND(ISNUMBER($BW229),ISNUMBER($BX229)),MIN(1,MAX(0,($BX229-2017+1)/($BX229-$BW229+1))),"")</f>
        <v>0.0</v>
      </c>
      <c r="P229">
        <f>IF(AND(ISNUMBER($BW229),ISNUMBER($BX229)),MIN(1,MAX(0,($BX229-2018+1)/($BX229-$BW229+1))),"")</f>
        <v>0.0</v>
      </c>
      <c r="Q229">
        <f>IF(AND(ISNUMBER($BW229),ISNUMBER($BX229)),MIN(1,MAX(0,($BX229-2019+1)/($BX229-$BW229+1))),"")</f>
        <v>0.0</v>
      </c>
      <c r="R229">
        <f>IF(AND(ISNUMBER($BW229),ISNUMBER($BX229)),MIN(1,MAX(0,($BX229-2016+1)/($BX229-$BW229+1))),"")</f>
        <v>0.0</v>
      </c>
      <c r="S229">
        <f>IF($L229&lt;&gt;"",IF($L229&gt;=2015.5,1,0),"")</f>
        <v>0.0</v>
      </c>
      <c r="T229">
        <f>IF($L229&lt;&gt;"",IF($L229&gt;=2016,1,0),"")</f>
        <v>0.0</v>
      </c>
      <c r="U229">
        <f>IF(ISNUMBER($BX229),IF($BX229&gt;=2016,1,0),"")</f>
        <v>0.0</v>
      </c>
      <c r="V229">
        <f>IF(ISNUMBER($BW229),IF($BW229&gt;=2016,1,0),"")</f>
        <v>0.0</v>
      </c>
      <c r="W229" t="str">
        <f>IF(AND(ISNUMBER($BW229),ISNUMBER($BX229)),IF($BW229&gt;=2016,"post-only",IF($BX229&lt;2016,"pre-only","mixed")),"")</f>
        <v>pre-only</v>
      </c>
      <c r="X229">
        <f>IF(AND(ISNUMBER($BW229),ISNUMBER($BX229)),MIN(1,MAX(0,($BX229-2017+1)/($BX229-$BW229+1))),"")</f>
        <v>0.0</v>
      </c>
      <c r="Y229">
        <f>IF(AND(ISNUMBER($BW229),ISNUMBER($BX229)),MIN(1,MAX(0,($BX229-2018+1)/($BX229-$BW229+1))),"")</f>
        <v>0.0</v>
      </c>
      <c r="Z229">
        <f>IF(AND(ISNUMBER($BW229),ISNUMBER($BX229)),MIN(1,MAX(0,($BX229-2019+1)/($BX229-$BW229+1))),"")</f>
        <v>0.0</v>
      </c>
      <c r="AA229">
        <f>IF(ISNUMBER($BX229),IF($BX229&gt;=2017,1,0),"")</f>
        <v>0.0</v>
      </c>
      <c r="AB229">
        <f>IF(ISNUMBER($BX229),IF($BX229&gt;=2018,1,0),"")</f>
        <v>0.0</v>
      </c>
      <c r="AC229">
        <f>IF(ISNUMBER($BX229),IF($BX229&gt;=2019,1,0),"")</f>
        <v>0.0</v>
      </c>
      <c r="AD229">
        <f>IF($L229&lt;&gt;"",IF($L229&gt;2013,1,0),"")</f>
        <v>0.0</v>
      </c>
      <c r="AE229">
        <f>IF($L229&lt;&gt;"",1+IF($L229&gt;2011,1,0)+IF($L229&gt;2014,1,0),"")</f>
        <v>1.0</v>
      </c>
      <c r="AF229" t="inlineStr">
        <is>
          <t>rating</t>
        </is>
      </c>
      <c r="AG229" t="inlineStr">
        <is>
          <t>performance</t>
        </is>
      </c>
      <c r="AH229" t="inlineStr">
        <is>
          <t>non-sensitive</t>
        </is>
      </c>
      <c r="AI229" t="inlineStr">
        <is>
          <t>without ETS/CT</t>
        </is>
      </c>
      <c r="AJ229" t="inlineStr">
        <is>
          <t>without ETS/CT</t>
        </is>
      </c>
      <c r="AK229" t="str">
        <f>IF(AND($CF229&lt;&gt;"",IFERROR(INDEX(subsample_country_map!$B:$B,MATCH($CF229,subsample_country_map!$A:$A,0)),"")&lt;&gt;""),INDEX(subsample_country_map!$B:$B,MATCH($CF229,subsample_country_map!$A:$A,0)),INDEX(lookup!$AA:$AA,MATCH($A229,lookup!$A:$A,0)))</f>
        <v>1_US</v>
      </c>
      <c r="AL229" t="str">
        <f>IF(AND($CF229&lt;&gt;"",IFERROR(INDEX(subsample_country_map!$C:$C,MATCH($CF229,subsample_country_map!$A:$A,0)),"")&lt;&gt;""),INDEX(subsample_country_map!$C:$C,MATCH($CF229,subsample_country_map!$A:$A,0)),INDEX(lookup!$AB:$AB,MATCH($A229,lookup!$A:$A,0)))</f>
        <v>1_developed</v>
      </c>
      <c r="AM229" t="str">
        <f>IF(AND($CF229&lt;&gt;"",IFERROR(INDEX(subsample_country_map!$D:$D,MATCH($CF229,subsample_country_map!$A:$A,0)),"")&lt;&gt;""),INDEX(subsample_country_map!$D:$D,MATCH($CF229,subsample_country_map!$A:$A,0)),INDEX(lookup!$AC:$AC,MATCH($A229,lookup!$A:$A,0)))</f>
        <v>1_western</v>
      </c>
      <c r="AN229" t="str">
        <f>IF(AND($CF229&lt;&gt;"",IFERROR(INDEX(subsample_country_map!$E:$E,MATCH($CF229,subsample_country_map!$A:$A,0)),"")&lt;&gt;""),INDEX(subsample_country_map!$E:$E,MATCH($CF229,subsample_country_map!$A:$A,0)),INDEX(lookup!$AD:$AD,MATCH($A229,lookup!$A:$A,0)))</f>
        <v>1_common law</v>
      </c>
      <c r="AO229" t="str">
        <f>INDEX(lookup!$Y:$Y,MATCH($A229,lookup!$A:$A,0))</f>
        <v>1_not published</v>
      </c>
      <c r="AP229" t="str">
        <f>INDEX(lookup!$Z:$Z,MATCH($A229,lookup!$A:$A,0))</f>
        <v>99_NCE</v>
      </c>
      <c r="AQ229" t="str">
        <f>INDEX(lookup!$W:$W,MATCH($A229,lookup!$A:$A,0))</f>
        <v>1_fin/acc/econ</v>
      </c>
      <c r="AS229" t="inlineStr">
        <is>
          <t>staging</t>
        </is>
      </c>
      <c r="AT229" t="inlineStr">
        <is>
          <t>good-CER</t>
        </is>
      </c>
      <c r="AU229" t="inlineStr">
        <is>
          <t>creditworthiness</t>
        </is>
      </c>
      <c r="AV229" t="inlineStr">
        <is>
          <t>0.2461</t>
        </is>
      </c>
      <c r="AX229" t="inlineStr">
        <is>
          <t>0.68</t>
        </is>
      </c>
      <c r="BA229" t="n">
        <v>1674</v>
      </c>
      <c r="BB229" t="inlineStr">
        <is>
          <t>FLAG</t>
        </is>
      </c>
      <c r="BC229" t="inlineStr">
        <is>
          <t>ordered probit</t>
        </is>
      </c>
      <c r="BD229" t="inlineStr">
        <is>
          <t>industry</t>
        </is>
      </c>
      <c r="BE229" t="inlineStr">
        <is>
          <t>none</t>
        </is>
      </c>
      <c r="BI229" t="inlineStr">
        <is>
          <t>Table 6</t>
        </is>
      </c>
      <c r="BJ229" t="inlineStr">
        <is>
          <t>Bond Rating column</t>
        </is>
      </c>
      <c r="BK229" t="inlineStr">
        <is>
          <t>33</t>
        </is>
      </c>
      <c r="BL229" t="inlineStr">
        <is>
          <t>Pollution Prevention 0.2461 (0.68)</t>
        </is>
      </c>
      <c r="BM229" t="inlineStr">
        <is>
          <t>Pollution Prevention</t>
        </is>
      </c>
      <c r="BN229" t="inlineStr">
        <is>
          <t>Bond Rating</t>
        </is>
      </c>
      <c r="BO229" t="inlineStr">
        <is>
          <t>original</t>
        </is>
      </c>
      <c r="BP229" t="inlineStr">
        <is>
          <t>Bauer, Hann (2010)</t>
        </is>
      </c>
      <c r="BQ229" t="inlineStr">
        <is>
          <t>computed</t>
        </is>
      </c>
      <c r="BT229" t="n">
        <v>0</v>
      </c>
      <c r="BU229" t="inlineStr">
        <is>
          <t>staging_Bauer_Hann_2010.csv</t>
        </is>
      </c>
      <c r="BW229" t="n">
        <v>1995</v>
      </c>
      <c r="BX229" t="n">
        <v>2006</v>
      </c>
      <c r="BY229" t="inlineStr">
        <is>
          <t>United States (</t>
        </is>
      </c>
      <c r="BZ229" t="n">
        <v>2000.5</v>
      </c>
      <c r="CA229" t="n">
        <v>0</v>
      </c>
      <c r="CB229" t="n">
        <v>0</v>
      </c>
      <c r="CC229" t="n">
        <v>0</v>
      </c>
      <c r="CD229" t="n">
        <v>-0.01661924132171145</v>
      </c>
      <c r="CE229" t="n">
        <v>1</v>
      </c>
    </row>
    <row r="230">
      <c r="A230" t="inlineStr">
        <is>
          <t>Bauer, Hann (2010)</t>
        </is>
      </c>
      <c r="B230" t="n">
        <v>1535</v>
      </c>
      <c r="C230" t="n">
        <v>0.0009776469662610015</v>
      </c>
      <c r="D230" t="n">
        <v>1674</v>
      </c>
      <c r="E230">
        <f>IF(ISNUMBER($BA230),$BA230,IF(AND(ISNUMBER($D230),ISNUMBER($BW230),ISNUMBER($BX230)),$D230*($BX230-$BW230+1),""))</f>
        <v>1674.0</v>
      </c>
      <c r="H230" t="inlineStr">
        <is>
          <t>partial</t>
        </is>
      </c>
      <c r="I230" t="inlineStr">
        <is>
          <t>T-Statistic available</t>
        </is>
      </c>
      <c r="J230">
        <f>IF($BW230&lt;&gt;"",$BW230,"")</f>
        <v>1995.0</v>
      </c>
      <c r="K230">
        <f>IF($BX230&lt;&gt;"",$BX230,"")</f>
        <v>2006.0</v>
      </c>
      <c r="L230">
        <f>IF(AND(ISNUMBER($BW230),ISNUMBER($BX230)),($BW230+$BX230)/2,"")</f>
        <v>2000.5</v>
      </c>
      <c r="M230">
        <f>IF($L230&lt;&gt;"",$L230,"")</f>
        <v>2000.5</v>
      </c>
      <c r="N230">
        <f>IF(AND(ISNUMBER($BW230),ISNUMBER($BX230)),MIN(1,MAX(0,($BX230-2016+1)/($BX230-$BW230+1))),"")</f>
        <v>0.0</v>
      </c>
      <c r="O230">
        <f>IF(AND(ISNUMBER($BW230),ISNUMBER($BX230)),MIN(1,MAX(0,($BX230-2017+1)/($BX230-$BW230+1))),"")</f>
        <v>0.0</v>
      </c>
      <c r="P230">
        <f>IF(AND(ISNUMBER($BW230),ISNUMBER($BX230)),MIN(1,MAX(0,($BX230-2018+1)/($BX230-$BW230+1))),"")</f>
        <v>0.0</v>
      </c>
      <c r="Q230">
        <f>IF(AND(ISNUMBER($BW230),ISNUMBER($BX230)),MIN(1,MAX(0,($BX230-2019+1)/($BX230-$BW230+1))),"")</f>
        <v>0.0</v>
      </c>
      <c r="R230">
        <f>IF(AND(ISNUMBER($BW230),ISNUMBER($BX230)),MIN(1,MAX(0,($BX230-2016+1)/($BX230-$BW230+1))),"")</f>
        <v>0.0</v>
      </c>
      <c r="S230">
        <f>IF($L230&lt;&gt;"",IF($L230&gt;=2015.5,1,0),"")</f>
        <v>0.0</v>
      </c>
      <c r="T230">
        <f>IF($L230&lt;&gt;"",IF($L230&gt;=2016,1,0),"")</f>
        <v>0.0</v>
      </c>
      <c r="U230">
        <f>IF(ISNUMBER($BX230),IF($BX230&gt;=2016,1,0),"")</f>
        <v>0.0</v>
      </c>
      <c r="V230">
        <f>IF(ISNUMBER($BW230),IF($BW230&gt;=2016,1,0),"")</f>
        <v>0.0</v>
      </c>
      <c r="W230" t="str">
        <f>IF(AND(ISNUMBER($BW230),ISNUMBER($BX230)),IF($BW230&gt;=2016,"post-only",IF($BX230&lt;2016,"pre-only","mixed")),"")</f>
        <v>pre-only</v>
      </c>
      <c r="X230">
        <f>IF(AND(ISNUMBER($BW230),ISNUMBER($BX230)),MIN(1,MAX(0,($BX230-2017+1)/($BX230-$BW230+1))),"")</f>
        <v>0.0</v>
      </c>
      <c r="Y230">
        <f>IF(AND(ISNUMBER($BW230),ISNUMBER($BX230)),MIN(1,MAX(0,($BX230-2018+1)/($BX230-$BW230+1))),"")</f>
        <v>0.0</v>
      </c>
      <c r="Z230">
        <f>IF(AND(ISNUMBER($BW230),ISNUMBER($BX230)),MIN(1,MAX(0,($BX230-2019+1)/($BX230-$BW230+1))),"")</f>
        <v>0.0</v>
      </c>
      <c r="AA230">
        <f>IF(ISNUMBER($BX230),IF($BX230&gt;=2017,1,0),"")</f>
        <v>0.0</v>
      </c>
      <c r="AB230">
        <f>IF(ISNUMBER($BX230),IF($BX230&gt;=2018,1,0),"")</f>
        <v>0.0</v>
      </c>
      <c r="AC230">
        <f>IF(ISNUMBER($BX230),IF($BX230&gt;=2019,1,0),"")</f>
        <v>0.0</v>
      </c>
      <c r="AD230">
        <f>IF($L230&lt;&gt;"",IF($L230&gt;2013,1,0),"")</f>
        <v>0.0</v>
      </c>
      <c r="AE230">
        <f>IF($L230&lt;&gt;"",1+IF($L230&gt;2011,1,0)+IF($L230&gt;2014,1,0),"")</f>
        <v>1.0</v>
      </c>
      <c r="AF230" t="inlineStr">
        <is>
          <t>rating</t>
        </is>
      </c>
      <c r="AG230" t="inlineStr">
        <is>
          <t>performance</t>
        </is>
      </c>
      <c r="AH230" t="inlineStr">
        <is>
          <t>non-sensitive</t>
        </is>
      </c>
      <c r="AI230" t="inlineStr">
        <is>
          <t>without ETS/CT</t>
        </is>
      </c>
      <c r="AJ230" t="inlineStr">
        <is>
          <t>without ETS/CT</t>
        </is>
      </c>
      <c r="AK230" t="str">
        <f>IF(AND($CF230&lt;&gt;"",IFERROR(INDEX(subsample_country_map!$B:$B,MATCH($CF230,subsample_country_map!$A:$A,0)),"")&lt;&gt;""),INDEX(subsample_country_map!$B:$B,MATCH($CF230,subsample_country_map!$A:$A,0)),INDEX(lookup!$AA:$AA,MATCH($A230,lookup!$A:$A,0)))</f>
        <v>1_US</v>
      </c>
      <c r="AL230" t="str">
        <f>IF(AND($CF230&lt;&gt;"",IFERROR(INDEX(subsample_country_map!$C:$C,MATCH($CF230,subsample_country_map!$A:$A,0)),"")&lt;&gt;""),INDEX(subsample_country_map!$C:$C,MATCH($CF230,subsample_country_map!$A:$A,0)),INDEX(lookup!$AB:$AB,MATCH($A230,lookup!$A:$A,0)))</f>
        <v>1_developed</v>
      </c>
      <c r="AM230" t="str">
        <f>IF(AND($CF230&lt;&gt;"",IFERROR(INDEX(subsample_country_map!$D:$D,MATCH($CF230,subsample_country_map!$A:$A,0)),"")&lt;&gt;""),INDEX(subsample_country_map!$D:$D,MATCH($CF230,subsample_country_map!$A:$A,0)),INDEX(lookup!$AC:$AC,MATCH($A230,lookup!$A:$A,0)))</f>
        <v>1_western</v>
      </c>
      <c r="AN230" t="str">
        <f>IF(AND($CF230&lt;&gt;"",IFERROR(INDEX(subsample_country_map!$E:$E,MATCH($CF230,subsample_country_map!$A:$A,0)),"")&lt;&gt;""),INDEX(subsample_country_map!$E:$E,MATCH($CF230,subsample_country_map!$A:$A,0)),INDEX(lookup!$AD:$AD,MATCH($A230,lookup!$A:$A,0)))</f>
        <v>1_common law</v>
      </c>
      <c r="AO230" t="str">
        <f>INDEX(lookup!$Y:$Y,MATCH($A230,lookup!$A:$A,0))</f>
        <v>1_not published</v>
      </c>
      <c r="AP230" t="str">
        <f>INDEX(lookup!$Z:$Z,MATCH($A230,lookup!$A:$A,0))</f>
        <v>99_NCE</v>
      </c>
      <c r="AQ230" t="str">
        <f>INDEX(lookup!$W:$W,MATCH($A230,lookup!$A:$A,0))</f>
        <v>1_fin/acc/econ</v>
      </c>
      <c r="AS230" t="inlineStr">
        <is>
          <t>staging</t>
        </is>
      </c>
      <c r="AT230" t="inlineStr">
        <is>
          <t>good-CER</t>
        </is>
      </c>
      <c r="AU230" t="inlineStr">
        <is>
          <t>creditworthiness</t>
        </is>
      </c>
      <c r="AV230" t="inlineStr">
        <is>
          <t>-0.0118</t>
        </is>
      </c>
      <c r="AX230" t="inlineStr">
        <is>
          <t>-0.04</t>
        </is>
      </c>
      <c r="BA230" t="n">
        <v>1674</v>
      </c>
      <c r="BB230" t="inlineStr">
        <is>
          <t>FLAG</t>
        </is>
      </c>
      <c r="BC230" t="inlineStr">
        <is>
          <t>ordered probit</t>
        </is>
      </c>
      <c r="BD230" t="inlineStr">
        <is>
          <t>industry</t>
        </is>
      </c>
      <c r="BE230" t="inlineStr">
        <is>
          <t>none</t>
        </is>
      </c>
      <c r="BI230" t="inlineStr">
        <is>
          <t>Table 6</t>
        </is>
      </c>
      <c r="BJ230" t="inlineStr">
        <is>
          <t>Bond Rating column</t>
        </is>
      </c>
      <c r="BK230" t="inlineStr">
        <is>
          <t>33</t>
        </is>
      </c>
      <c r="BL230" t="inlineStr">
        <is>
          <t>Recycling -0.0118 (-0.04)</t>
        </is>
      </c>
      <c r="BM230" t="inlineStr">
        <is>
          <t>Recycling</t>
        </is>
      </c>
      <c r="BN230" t="inlineStr">
        <is>
          <t>Bond Rating</t>
        </is>
      </c>
      <c r="BO230" t="inlineStr">
        <is>
          <t>original</t>
        </is>
      </c>
      <c r="BP230" t="inlineStr">
        <is>
          <t>Bauer, Hann (2010)</t>
        </is>
      </c>
      <c r="BQ230" t="inlineStr">
        <is>
          <t>computed</t>
        </is>
      </c>
      <c r="BT230" t="n">
        <v>0</v>
      </c>
      <c r="BU230" t="inlineStr">
        <is>
          <t>staging_Bauer_Hann_2010.csv</t>
        </is>
      </c>
      <c r="BW230" t="n">
        <v>1995</v>
      </c>
      <c r="BX230" t="n">
        <v>2006</v>
      </c>
      <c r="BY230" t="inlineStr">
        <is>
          <t>United States (</t>
        </is>
      </c>
      <c r="BZ230" t="n">
        <v>2000.5</v>
      </c>
      <c r="CA230" t="n">
        <v>0</v>
      </c>
      <c r="CB230" t="n">
        <v>0</v>
      </c>
      <c r="CC230" t="n">
        <v>0</v>
      </c>
      <c r="CD230" t="n">
        <v>0.000977647277737415</v>
      </c>
      <c r="CE230" t="n">
        <v>1</v>
      </c>
    </row>
    <row r="231">
      <c r="A231" t="inlineStr">
        <is>
          <t>Bauer, Hann (2010)</t>
        </is>
      </c>
      <c r="B231" t="n">
        <v>1536</v>
      </c>
      <c r="C231" t="n">
        <v>-0.05077209943566997</v>
      </c>
      <c r="D231" t="n">
        <v>1674</v>
      </c>
      <c r="E231">
        <f>IF(ISNUMBER($BA231),$BA231,IF(AND(ISNUMBER($D231),ISNUMBER($BW231),ISNUMBER($BX231)),$D231*($BX231-$BW231+1),""))</f>
        <v>1674.0</v>
      </c>
      <c r="H231" t="inlineStr">
        <is>
          <t>partial</t>
        </is>
      </c>
      <c r="I231" t="inlineStr">
        <is>
          <t>T-Statistic available</t>
        </is>
      </c>
      <c r="J231">
        <f>IF($BW231&lt;&gt;"",$BW231,"")</f>
        <v>1995.0</v>
      </c>
      <c r="K231">
        <f>IF($BX231&lt;&gt;"",$BX231,"")</f>
        <v>2006.0</v>
      </c>
      <c r="L231">
        <f>IF(AND(ISNUMBER($BW231),ISNUMBER($BX231)),($BW231+$BX231)/2,"")</f>
        <v>2000.5</v>
      </c>
      <c r="M231">
        <f>IF($L231&lt;&gt;"",$L231,"")</f>
        <v>2000.5</v>
      </c>
      <c r="N231">
        <f>IF(AND(ISNUMBER($BW231),ISNUMBER($BX231)),MIN(1,MAX(0,($BX231-2016+1)/($BX231-$BW231+1))),"")</f>
        <v>0.0</v>
      </c>
      <c r="O231">
        <f>IF(AND(ISNUMBER($BW231),ISNUMBER($BX231)),MIN(1,MAX(0,($BX231-2017+1)/($BX231-$BW231+1))),"")</f>
        <v>0.0</v>
      </c>
      <c r="P231">
        <f>IF(AND(ISNUMBER($BW231),ISNUMBER($BX231)),MIN(1,MAX(0,($BX231-2018+1)/($BX231-$BW231+1))),"")</f>
        <v>0.0</v>
      </c>
      <c r="Q231">
        <f>IF(AND(ISNUMBER($BW231),ISNUMBER($BX231)),MIN(1,MAX(0,($BX231-2019+1)/($BX231-$BW231+1))),"")</f>
        <v>0.0</v>
      </c>
      <c r="R231">
        <f>IF(AND(ISNUMBER($BW231),ISNUMBER($BX231)),MIN(1,MAX(0,($BX231-2016+1)/($BX231-$BW231+1))),"")</f>
        <v>0.0</v>
      </c>
      <c r="S231">
        <f>IF($L231&lt;&gt;"",IF($L231&gt;=2015.5,1,0),"")</f>
        <v>0.0</v>
      </c>
      <c r="T231">
        <f>IF($L231&lt;&gt;"",IF($L231&gt;=2016,1,0),"")</f>
        <v>0.0</v>
      </c>
      <c r="U231">
        <f>IF(ISNUMBER($BX231),IF($BX231&gt;=2016,1,0),"")</f>
        <v>0.0</v>
      </c>
      <c r="V231">
        <f>IF(ISNUMBER($BW231),IF($BW231&gt;=2016,1,0),"")</f>
        <v>0.0</v>
      </c>
      <c r="W231" t="str">
        <f>IF(AND(ISNUMBER($BW231),ISNUMBER($BX231)),IF($BW231&gt;=2016,"post-only",IF($BX231&lt;2016,"pre-only","mixed")),"")</f>
        <v>pre-only</v>
      </c>
      <c r="X231">
        <f>IF(AND(ISNUMBER($BW231),ISNUMBER($BX231)),MIN(1,MAX(0,($BX231-2017+1)/($BX231-$BW231+1))),"")</f>
        <v>0.0</v>
      </c>
      <c r="Y231">
        <f>IF(AND(ISNUMBER($BW231),ISNUMBER($BX231)),MIN(1,MAX(0,($BX231-2018+1)/($BX231-$BW231+1))),"")</f>
        <v>0.0</v>
      </c>
      <c r="Z231">
        <f>IF(AND(ISNUMBER($BW231),ISNUMBER($BX231)),MIN(1,MAX(0,($BX231-2019+1)/($BX231-$BW231+1))),"")</f>
        <v>0.0</v>
      </c>
      <c r="AA231">
        <f>IF(ISNUMBER($BX231),IF($BX231&gt;=2017,1,0),"")</f>
        <v>0.0</v>
      </c>
      <c r="AB231">
        <f>IF(ISNUMBER($BX231),IF($BX231&gt;=2018,1,0),"")</f>
        <v>0.0</v>
      </c>
      <c r="AC231">
        <f>IF(ISNUMBER($BX231),IF($BX231&gt;=2019,1,0),"")</f>
        <v>0.0</v>
      </c>
      <c r="AD231">
        <f>IF($L231&lt;&gt;"",IF($L231&gt;2013,1,0),"")</f>
        <v>0.0</v>
      </c>
      <c r="AE231">
        <f>IF($L231&lt;&gt;"",1+IF($L231&gt;2011,1,0)+IF($L231&gt;2014,1,0),"")</f>
        <v>1.0</v>
      </c>
      <c r="AF231" t="inlineStr">
        <is>
          <t>rating</t>
        </is>
      </c>
      <c r="AG231" t="inlineStr">
        <is>
          <t>performance</t>
        </is>
      </c>
      <c r="AH231" t="inlineStr">
        <is>
          <t>non-sensitive</t>
        </is>
      </c>
      <c r="AI231" t="inlineStr">
        <is>
          <t>without ETS/CT</t>
        </is>
      </c>
      <c r="AJ231" t="inlineStr">
        <is>
          <t>without ETS/CT</t>
        </is>
      </c>
      <c r="AK231" t="str">
        <f>IF(AND($CF231&lt;&gt;"",IFERROR(INDEX(subsample_country_map!$B:$B,MATCH($CF231,subsample_country_map!$A:$A,0)),"")&lt;&gt;""),INDEX(subsample_country_map!$B:$B,MATCH($CF231,subsample_country_map!$A:$A,0)),INDEX(lookup!$AA:$AA,MATCH($A231,lookup!$A:$A,0)))</f>
        <v>1_US</v>
      </c>
      <c r="AL231" t="str">
        <f>IF(AND($CF231&lt;&gt;"",IFERROR(INDEX(subsample_country_map!$C:$C,MATCH($CF231,subsample_country_map!$A:$A,0)),"")&lt;&gt;""),INDEX(subsample_country_map!$C:$C,MATCH($CF231,subsample_country_map!$A:$A,0)),INDEX(lookup!$AB:$AB,MATCH($A231,lookup!$A:$A,0)))</f>
        <v>1_developed</v>
      </c>
      <c r="AM231" t="str">
        <f>IF(AND($CF231&lt;&gt;"",IFERROR(INDEX(subsample_country_map!$D:$D,MATCH($CF231,subsample_country_map!$A:$A,0)),"")&lt;&gt;""),INDEX(subsample_country_map!$D:$D,MATCH($CF231,subsample_country_map!$A:$A,0)),INDEX(lookup!$AC:$AC,MATCH($A231,lookup!$A:$A,0)))</f>
        <v>1_western</v>
      </c>
      <c r="AN231" t="str">
        <f>IF(AND($CF231&lt;&gt;"",IFERROR(INDEX(subsample_country_map!$E:$E,MATCH($CF231,subsample_country_map!$A:$A,0)),"")&lt;&gt;""),INDEX(subsample_country_map!$E:$E,MATCH($CF231,subsample_country_map!$A:$A,0)),INDEX(lookup!$AD:$AD,MATCH($A231,lookup!$A:$A,0)))</f>
        <v>1_common law</v>
      </c>
      <c r="AO231" t="str">
        <f>INDEX(lookup!$Y:$Y,MATCH($A231,lookup!$A:$A,0))</f>
        <v>1_not published</v>
      </c>
      <c r="AP231" t="str">
        <f>INDEX(lookup!$Z:$Z,MATCH($A231,lookup!$A:$A,0))</f>
        <v>99_NCE</v>
      </c>
      <c r="AQ231" t="str">
        <f>INDEX(lookup!$W:$W,MATCH($A231,lookup!$A:$A,0))</f>
        <v>1_fin/acc/econ</v>
      </c>
      <c r="AS231" t="inlineStr">
        <is>
          <t>staging</t>
        </is>
      </c>
      <c r="AT231" t="inlineStr">
        <is>
          <t>good-CER</t>
        </is>
      </c>
      <c r="AU231" t="inlineStr">
        <is>
          <t>creditworthiness</t>
        </is>
      </c>
      <c r="AV231" t="inlineStr">
        <is>
          <t>0.2721</t>
        </is>
      </c>
      <c r="AX231" t="inlineStr">
        <is>
          <t>2.08</t>
        </is>
      </c>
      <c r="BA231" t="n">
        <v>1674</v>
      </c>
      <c r="BB231" t="inlineStr">
        <is>
          <t>FLAG</t>
        </is>
      </c>
      <c r="BC231" t="inlineStr">
        <is>
          <t>ordered probit</t>
        </is>
      </c>
      <c r="BD231" t="inlineStr">
        <is>
          <t>industry</t>
        </is>
      </c>
      <c r="BE231" t="inlineStr">
        <is>
          <t>none</t>
        </is>
      </c>
      <c r="BI231" t="inlineStr">
        <is>
          <t>Table 6</t>
        </is>
      </c>
      <c r="BJ231" t="inlineStr">
        <is>
          <t>Bond Rating column</t>
        </is>
      </c>
      <c r="BK231" t="inlineStr">
        <is>
          <t>33</t>
        </is>
      </c>
      <c r="BL231" t="inlineStr">
        <is>
          <t>Clean Energy 0.2721** (2.08)</t>
        </is>
      </c>
      <c r="BM231" t="inlineStr">
        <is>
          <t>Clean Energy</t>
        </is>
      </c>
      <c r="BN231" t="inlineStr">
        <is>
          <t>Bond Rating</t>
        </is>
      </c>
      <c r="BO231" t="inlineStr">
        <is>
          <t>original</t>
        </is>
      </c>
      <c r="BP231" t="inlineStr">
        <is>
          <t>Bauer, Hann (2010)</t>
        </is>
      </c>
      <c r="BQ231" t="inlineStr">
        <is>
          <t>computed</t>
        </is>
      </c>
      <c r="BT231" t="n">
        <v>0</v>
      </c>
      <c r="BU231" t="inlineStr">
        <is>
          <t>staging_Bauer_Hann_2010.csv</t>
        </is>
      </c>
      <c r="BW231" t="n">
        <v>1995</v>
      </c>
      <c r="BX231" t="n">
        <v>2006</v>
      </c>
      <c r="BY231" t="inlineStr">
        <is>
          <t>United States (</t>
        </is>
      </c>
      <c r="BZ231" t="n">
        <v>2000.5</v>
      </c>
      <c r="CA231" t="n">
        <v>0</v>
      </c>
      <c r="CB231" t="n">
        <v>0</v>
      </c>
      <c r="CC231" t="n">
        <v>0</v>
      </c>
      <c r="CD231" t="n">
        <v>-0.05081579391269794</v>
      </c>
      <c r="CE231" t="n">
        <v>1</v>
      </c>
    </row>
    <row r="232">
      <c r="A232" t="inlineStr">
        <is>
          <t>Bauer, Hann (2010)</t>
        </is>
      </c>
      <c r="B232" t="n">
        <v>1537</v>
      </c>
      <c r="C232" t="n">
        <v>-0.04590099838572841</v>
      </c>
      <c r="D232" t="n">
        <v>1674</v>
      </c>
      <c r="E232">
        <f>IF(ISNUMBER($BA232),$BA232,IF(AND(ISNUMBER($D232),ISNUMBER($BW232),ISNUMBER($BX232)),$D232*($BX232-$BW232+1),""))</f>
        <v>1674.0</v>
      </c>
      <c r="H232" t="inlineStr">
        <is>
          <t>partial</t>
        </is>
      </c>
      <c r="I232" t="inlineStr">
        <is>
          <t>T-Statistic available</t>
        </is>
      </c>
      <c r="J232">
        <f>IF($BW232&lt;&gt;"",$BW232,"")</f>
        <v>1995.0</v>
      </c>
      <c r="K232">
        <f>IF($BX232&lt;&gt;"",$BX232,"")</f>
        <v>2006.0</v>
      </c>
      <c r="L232">
        <f>IF(AND(ISNUMBER($BW232),ISNUMBER($BX232)),($BW232+$BX232)/2,"")</f>
        <v>2000.5</v>
      </c>
      <c r="M232">
        <f>IF($L232&lt;&gt;"",$L232,"")</f>
        <v>2000.5</v>
      </c>
      <c r="N232">
        <f>IF(AND(ISNUMBER($BW232),ISNUMBER($BX232)),MIN(1,MAX(0,($BX232-2016+1)/($BX232-$BW232+1))),"")</f>
        <v>0.0</v>
      </c>
      <c r="O232">
        <f>IF(AND(ISNUMBER($BW232),ISNUMBER($BX232)),MIN(1,MAX(0,($BX232-2017+1)/($BX232-$BW232+1))),"")</f>
        <v>0.0</v>
      </c>
      <c r="P232">
        <f>IF(AND(ISNUMBER($BW232),ISNUMBER($BX232)),MIN(1,MAX(0,($BX232-2018+1)/($BX232-$BW232+1))),"")</f>
        <v>0.0</v>
      </c>
      <c r="Q232">
        <f>IF(AND(ISNUMBER($BW232),ISNUMBER($BX232)),MIN(1,MAX(0,($BX232-2019+1)/($BX232-$BW232+1))),"")</f>
        <v>0.0</v>
      </c>
      <c r="R232">
        <f>IF(AND(ISNUMBER($BW232),ISNUMBER($BX232)),MIN(1,MAX(0,($BX232-2016+1)/($BX232-$BW232+1))),"")</f>
        <v>0.0</v>
      </c>
      <c r="S232">
        <f>IF($L232&lt;&gt;"",IF($L232&gt;=2015.5,1,0),"")</f>
        <v>0.0</v>
      </c>
      <c r="T232">
        <f>IF($L232&lt;&gt;"",IF($L232&gt;=2016,1,0),"")</f>
        <v>0.0</v>
      </c>
      <c r="U232">
        <f>IF(ISNUMBER($BX232),IF($BX232&gt;=2016,1,0),"")</f>
        <v>0.0</v>
      </c>
      <c r="V232">
        <f>IF(ISNUMBER($BW232),IF($BW232&gt;=2016,1,0),"")</f>
        <v>0.0</v>
      </c>
      <c r="W232" t="str">
        <f>IF(AND(ISNUMBER($BW232),ISNUMBER($BX232)),IF($BW232&gt;=2016,"post-only",IF($BX232&lt;2016,"pre-only","mixed")),"")</f>
        <v>pre-only</v>
      </c>
      <c r="X232">
        <f>IF(AND(ISNUMBER($BW232),ISNUMBER($BX232)),MIN(1,MAX(0,($BX232-2017+1)/($BX232-$BW232+1))),"")</f>
        <v>0.0</v>
      </c>
      <c r="Y232">
        <f>IF(AND(ISNUMBER($BW232),ISNUMBER($BX232)),MIN(1,MAX(0,($BX232-2018+1)/($BX232-$BW232+1))),"")</f>
        <v>0.0</v>
      </c>
      <c r="Z232">
        <f>IF(AND(ISNUMBER($BW232),ISNUMBER($BX232)),MIN(1,MAX(0,($BX232-2019+1)/($BX232-$BW232+1))),"")</f>
        <v>0.0</v>
      </c>
      <c r="AA232">
        <f>IF(ISNUMBER($BX232),IF($BX232&gt;=2017,1,0),"")</f>
        <v>0.0</v>
      </c>
      <c r="AB232">
        <f>IF(ISNUMBER($BX232),IF($BX232&gt;=2018,1,0),"")</f>
        <v>0.0</v>
      </c>
      <c r="AC232">
        <f>IF(ISNUMBER($BX232),IF($BX232&gt;=2019,1,0),"")</f>
        <v>0.0</v>
      </c>
      <c r="AD232">
        <f>IF($L232&lt;&gt;"",IF($L232&gt;2013,1,0),"")</f>
        <v>0.0</v>
      </c>
      <c r="AE232">
        <f>IF($L232&lt;&gt;"",1+IF($L232&gt;2011,1,0)+IF($L232&gt;2014,1,0),"")</f>
        <v>1.0</v>
      </c>
      <c r="AF232" t="inlineStr">
        <is>
          <t>rating</t>
        </is>
      </c>
      <c r="AG232" t="inlineStr">
        <is>
          <t>performance</t>
        </is>
      </c>
      <c r="AH232" t="inlineStr">
        <is>
          <t>non-sensitive</t>
        </is>
      </c>
      <c r="AI232" t="inlineStr">
        <is>
          <t>without ETS/CT</t>
        </is>
      </c>
      <c r="AJ232" t="inlineStr">
        <is>
          <t>without ETS/CT</t>
        </is>
      </c>
      <c r="AK232" t="str">
        <f>IF(AND($CF232&lt;&gt;"",IFERROR(INDEX(subsample_country_map!$B:$B,MATCH($CF232,subsample_country_map!$A:$A,0)),"")&lt;&gt;""),INDEX(subsample_country_map!$B:$B,MATCH($CF232,subsample_country_map!$A:$A,0)),INDEX(lookup!$AA:$AA,MATCH($A232,lookup!$A:$A,0)))</f>
        <v>1_US</v>
      </c>
      <c r="AL232" t="str">
        <f>IF(AND($CF232&lt;&gt;"",IFERROR(INDEX(subsample_country_map!$C:$C,MATCH($CF232,subsample_country_map!$A:$A,0)),"")&lt;&gt;""),INDEX(subsample_country_map!$C:$C,MATCH($CF232,subsample_country_map!$A:$A,0)),INDEX(lookup!$AB:$AB,MATCH($A232,lookup!$A:$A,0)))</f>
        <v>1_developed</v>
      </c>
      <c r="AM232" t="str">
        <f>IF(AND($CF232&lt;&gt;"",IFERROR(INDEX(subsample_country_map!$D:$D,MATCH($CF232,subsample_country_map!$A:$A,0)),"")&lt;&gt;""),INDEX(subsample_country_map!$D:$D,MATCH($CF232,subsample_country_map!$A:$A,0)),INDEX(lookup!$AC:$AC,MATCH($A232,lookup!$A:$A,0)))</f>
        <v>1_western</v>
      </c>
      <c r="AN232" t="str">
        <f>IF(AND($CF232&lt;&gt;"",IFERROR(INDEX(subsample_country_map!$E:$E,MATCH($CF232,subsample_country_map!$A:$A,0)),"")&lt;&gt;""),INDEX(subsample_country_map!$E:$E,MATCH($CF232,subsample_country_map!$A:$A,0)),INDEX(lookup!$AD:$AD,MATCH($A232,lookup!$A:$A,0)))</f>
        <v>1_common law</v>
      </c>
      <c r="AO232" t="str">
        <f>INDEX(lookup!$Y:$Y,MATCH($A232,lookup!$A:$A,0))</f>
        <v>1_not published</v>
      </c>
      <c r="AP232" t="str">
        <f>INDEX(lookup!$Z:$Z,MATCH($A232,lookup!$A:$A,0))</f>
        <v>99_NCE</v>
      </c>
      <c r="AQ232" t="str">
        <f>INDEX(lookup!$W:$W,MATCH($A232,lookup!$A:$A,0))</f>
        <v>1_fin/acc/econ</v>
      </c>
      <c r="AS232" t="inlineStr">
        <is>
          <t>staging</t>
        </is>
      </c>
      <c r="AT232" t="inlineStr">
        <is>
          <t>good-CER</t>
        </is>
      </c>
      <c r="AU232" t="inlineStr">
        <is>
          <t>creditworthiness</t>
        </is>
      </c>
      <c r="AV232" t="inlineStr">
        <is>
          <t>0.2888</t>
        </is>
      </c>
      <c r="AX232" t="inlineStr">
        <is>
          <t>1.88</t>
        </is>
      </c>
      <c r="BA232" t="n">
        <v>1674</v>
      </c>
      <c r="BB232" t="inlineStr">
        <is>
          <t>FLAG</t>
        </is>
      </c>
      <c r="BC232" t="inlineStr">
        <is>
          <t>ordered probit</t>
        </is>
      </c>
      <c r="BD232" t="inlineStr">
        <is>
          <t>industry</t>
        </is>
      </c>
      <c r="BE232" t="inlineStr">
        <is>
          <t>none</t>
        </is>
      </c>
      <c r="BI232" t="inlineStr">
        <is>
          <t>Table 6</t>
        </is>
      </c>
      <c r="BJ232" t="inlineStr">
        <is>
          <t>Bond Rating column</t>
        </is>
      </c>
      <c r="BK232" t="inlineStr">
        <is>
          <t>33</t>
        </is>
      </c>
      <c r="BL232" t="inlineStr">
        <is>
          <t>Other Strength 0.2888* (1.88)</t>
        </is>
      </c>
      <c r="BM232" t="inlineStr">
        <is>
          <t>Other Strength</t>
        </is>
      </c>
      <c r="BN232" t="inlineStr">
        <is>
          <t>Bond Rating</t>
        </is>
      </c>
      <c r="BO232" t="inlineStr">
        <is>
          <t>original</t>
        </is>
      </c>
      <c r="BP232" t="inlineStr">
        <is>
          <t>Bauer, Hann (2010)</t>
        </is>
      </c>
      <c r="BQ232" t="inlineStr">
        <is>
          <t>computed</t>
        </is>
      </c>
      <c r="BT232" t="n">
        <v>0</v>
      </c>
      <c r="BU232" t="inlineStr">
        <is>
          <t>staging_Bauer_Hann_2010.csv</t>
        </is>
      </c>
      <c r="BW232" t="n">
        <v>1995</v>
      </c>
      <c r="BX232" t="n">
        <v>2006</v>
      </c>
      <c r="BY232" t="inlineStr">
        <is>
          <t>United States (</t>
        </is>
      </c>
      <c r="BZ232" t="n">
        <v>2000.5</v>
      </c>
      <c r="CA232" t="n">
        <v>0</v>
      </c>
      <c r="CB232" t="n">
        <v>0</v>
      </c>
      <c r="CC232" t="n">
        <v>0</v>
      </c>
      <c r="CD232" t="n">
        <v>-0.04593327549483537</v>
      </c>
      <c r="CE232" t="n">
        <v>1</v>
      </c>
    </row>
    <row r="233">
      <c r="A233" t="inlineStr">
        <is>
          <t>Bauer, Hann (2010)</t>
        </is>
      </c>
      <c r="B233" t="n">
        <v>1538</v>
      </c>
      <c r="C233" t="n">
        <v>-0.0334656688863967</v>
      </c>
      <c r="D233" t="n">
        <v>1674</v>
      </c>
      <c r="E233">
        <f>IF(ISNUMBER($BA233),$BA233,IF(AND(ISNUMBER($D233),ISNUMBER($BW233),ISNUMBER($BX233)),$D233*($BX233-$BW233+1),""))</f>
        <v>1674.0</v>
      </c>
      <c r="H233" t="inlineStr">
        <is>
          <t>partial</t>
        </is>
      </c>
      <c r="I233" t="inlineStr">
        <is>
          <t>T-Statistic available</t>
        </is>
      </c>
      <c r="J233">
        <f>IF($BW233&lt;&gt;"",$BW233,"")</f>
        <v>1995.0</v>
      </c>
      <c r="K233">
        <f>IF($BX233&lt;&gt;"",$BX233,"")</f>
        <v>2006.0</v>
      </c>
      <c r="L233">
        <f>IF(AND(ISNUMBER($BW233),ISNUMBER($BX233)),($BW233+$BX233)/2,"")</f>
        <v>2000.5</v>
      </c>
      <c r="M233">
        <f>IF($L233&lt;&gt;"",$L233,"")</f>
        <v>2000.5</v>
      </c>
      <c r="N233">
        <f>IF(AND(ISNUMBER($BW233),ISNUMBER($BX233)),MIN(1,MAX(0,($BX233-2016+1)/($BX233-$BW233+1))),"")</f>
        <v>0.0</v>
      </c>
      <c r="O233">
        <f>IF(AND(ISNUMBER($BW233),ISNUMBER($BX233)),MIN(1,MAX(0,($BX233-2017+1)/($BX233-$BW233+1))),"")</f>
        <v>0.0</v>
      </c>
      <c r="P233">
        <f>IF(AND(ISNUMBER($BW233),ISNUMBER($BX233)),MIN(1,MAX(0,($BX233-2018+1)/($BX233-$BW233+1))),"")</f>
        <v>0.0</v>
      </c>
      <c r="Q233">
        <f>IF(AND(ISNUMBER($BW233),ISNUMBER($BX233)),MIN(1,MAX(0,($BX233-2019+1)/($BX233-$BW233+1))),"")</f>
        <v>0.0</v>
      </c>
      <c r="R233">
        <f>IF(AND(ISNUMBER($BW233),ISNUMBER($BX233)),MIN(1,MAX(0,($BX233-2016+1)/($BX233-$BW233+1))),"")</f>
        <v>0.0</v>
      </c>
      <c r="S233">
        <f>IF($L233&lt;&gt;"",IF($L233&gt;=2015.5,1,0),"")</f>
        <v>0.0</v>
      </c>
      <c r="T233">
        <f>IF($L233&lt;&gt;"",IF($L233&gt;=2016,1,0),"")</f>
        <v>0.0</v>
      </c>
      <c r="U233">
        <f>IF(ISNUMBER($BX233),IF($BX233&gt;=2016,1,0),"")</f>
        <v>0.0</v>
      </c>
      <c r="V233">
        <f>IF(ISNUMBER($BW233),IF($BW233&gt;=2016,1,0),"")</f>
        <v>0.0</v>
      </c>
      <c r="W233" t="str">
        <f>IF(AND(ISNUMBER($BW233),ISNUMBER($BX233)),IF($BW233&gt;=2016,"post-only",IF($BX233&lt;2016,"pre-only","mixed")),"")</f>
        <v>pre-only</v>
      </c>
      <c r="X233">
        <f>IF(AND(ISNUMBER($BW233),ISNUMBER($BX233)),MIN(1,MAX(0,($BX233-2017+1)/($BX233-$BW233+1))),"")</f>
        <v>0.0</v>
      </c>
      <c r="Y233">
        <f>IF(AND(ISNUMBER($BW233),ISNUMBER($BX233)),MIN(1,MAX(0,($BX233-2018+1)/($BX233-$BW233+1))),"")</f>
        <v>0.0</v>
      </c>
      <c r="Z233">
        <f>IF(AND(ISNUMBER($BW233),ISNUMBER($BX233)),MIN(1,MAX(0,($BX233-2019+1)/($BX233-$BW233+1))),"")</f>
        <v>0.0</v>
      </c>
      <c r="AA233">
        <f>IF(ISNUMBER($BX233),IF($BX233&gt;=2017,1,0),"")</f>
        <v>0.0</v>
      </c>
      <c r="AB233">
        <f>IF(ISNUMBER($BX233),IF($BX233&gt;=2018,1,0),"")</f>
        <v>0.0</v>
      </c>
      <c r="AC233">
        <f>IF(ISNUMBER($BX233),IF($BX233&gt;=2019,1,0),"")</f>
        <v>0.0</v>
      </c>
      <c r="AD233">
        <f>IF($L233&lt;&gt;"",IF($L233&gt;2013,1,0),"")</f>
        <v>0.0</v>
      </c>
      <c r="AE233">
        <f>IF($L233&lt;&gt;"",1+IF($L233&gt;2011,1,0)+IF($L233&gt;2014,1,0),"")</f>
        <v>1.0</v>
      </c>
      <c r="AF233" t="inlineStr">
        <is>
          <t>rating</t>
        </is>
      </c>
      <c r="AG233" t="inlineStr">
        <is>
          <t>performance</t>
        </is>
      </c>
      <c r="AH233" t="inlineStr">
        <is>
          <t>non-sensitive</t>
        </is>
      </c>
      <c r="AI233" t="inlineStr">
        <is>
          <t>without ETS/CT</t>
        </is>
      </c>
      <c r="AJ233" t="inlineStr">
        <is>
          <t>without ETS/CT</t>
        </is>
      </c>
      <c r="AK233" t="str">
        <f>IF(AND($CF233&lt;&gt;"",IFERROR(INDEX(subsample_country_map!$B:$B,MATCH($CF233,subsample_country_map!$A:$A,0)),"")&lt;&gt;""),INDEX(subsample_country_map!$B:$B,MATCH($CF233,subsample_country_map!$A:$A,0)),INDEX(lookup!$AA:$AA,MATCH($A233,lookup!$A:$A,0)))</f>
        <v>1_US</v>
      </c>
      <c r="AL233" t="str">
        <f>IF(AND($CF233&lt;&gt;"",IFERROR(INDEX(subsample_country_map!$C:$C,MATCH($CF233,subsample_country_map!$A:$A,0)),"")&lt;&gt;""),INDEX(subsample_country_map!$C:$C,MATCH($CF233,subsample_country_map!$A:$A,0)),INDEX(lookup!$AB:$AB,MATCH($A233,lookup!$A:$A,0)))</f>
        <v>1_developed</v>
      </c>
      <c r="AM233" t="str">
        <f>IF(AND($CF233&lt;&gt;"",IFERROR(INDEX(subsample_country_map!$D:$D,MATCH($CF233,subsample_country_map!$A:$A,0)),"")&lt;&gt;""),INDEX(subsample_country_map!$D:$D,MATCH($CF233,subsample_country_map!$A:$A,0)),INDEX(lookup!$AC:$AC,MATCH($A233,lookup!$A:$A,0)))</f>
        <v>1_western</v>
      </c>
      <c r="AN233" t="str">
        <f>IF(AND($CF233&lt;&gt;"",IFERROR(INDEX(subsample_country_map!$E:$E,MATCH($CF233,subsample_country_map!$A:$A,0)),"")&lt;&gt;""),INDEX(subsample_country_map!$E:$E,MATCH($CF233,subsample_country_map!$A:$A,0)),INDEX(lookup!$AD:$AD,MATCH($A233,lookup!$A:$A,0)))</f>
        <v>1_common law</v>
      </c>
      <c r="AO233" t="str">
        <f>INDEX(lookup!$Y:$Y,MATCH($A233,lookup!$A:$A,0))</f>
        <v>1_not published</v>
      </c>
      <c r="AP233" t="str">
        <f>INDEX(lookup!$Z:$Z,MATCH($A233,lookup!$A:$A,0))</f>
        <v>99_NCE</v>
      </c>
      <c r="AQ233" t="str">
        <f>INDEX(lookup!$W:$W,MATCH($A233,lookup!$A:$A,0))</f>
        <v>1_fin/acc/econ</v>
      </c>
      <c r="AS233" t="inlineStr">
        <is>
          <t>staging</t>
        </is>
      </c>
      <c r="AT233" t="inlineStr">
        <is>
          <t>bad-CER</t>
        </is>
      </c>
      <c r="AU233" t="inlineStr">
        <is>
          <t>creditworthiness</t>
        </is>
      </c>
      <c r="AV233" t="inlineStr">
        <is>
          <t>-0.4161</t>
        </is>
      </c>
      <c r="AX233" t="inlineStr">
        <is>
          <t>-1.37</t>
        </is>
      </c>
      <c r="BA233" t="n">
        <v>1674</v>
      </c>
      <c r="BB233" t="inlineStr">
        <is>
          <t>FLAG</t>
        </is>
      </c>
      <c r="BC233" t="inlineStr">
        <is>
          <t>ordered probit</t>
        </is>
      </c>
      <c r="BD233" t="inlineStr">
        <is>
          <t>industry</t>
        </is>
      </c>
      <c r="BE233" t="inlineStr">
        <is>
          <t>none</t>
        </is>
      </c>
      <c r="BI233" t="inlineStr">
        <is>
          <t>Table 6</t>
        </is>
      </c>
      <c r="BJ233" t="inlineStr">
        <is>
          <t>Bond Rating column</t>
        </is>
      </c>
      <c r="BK233" t="inlineStr">
        <is>
          <t>33</t>
        </is>
      </c>
      <c r="BL233" t="inlineStr">
        <is>
          <t>Hazardous Waste -0.4161 (-1.37)</t>
        </is>
      </c>
      <c r="BM233" t="inlineStr">
        <is>
          <t>Hazardous Waste</t>
        </is>
      </c>
      <c r="BN233" t="inlineStr">
        <is>
          <t>Bond Rating</t>
        </is>
      </c>
      <c r="BO233" t="inlineStr">
        <is>
          <t>original</t>
        </is>
      </c>
      <c r="BP233" t="inlineStr">
        <is>
          <t>Bauer, Hann (2010)</t>
        </is>
      </c>
      <c r="BQ233" t="inlineStr">
        <is>
          <t>computed</t>
        </is>
      </c>
      <c r="BT233" t="n">
        <v>0</v>
      </c>
      <c r="BU233" t="inlineStr">
        <is>
          <t>staging_Bauer_Hann_2010.csv</t>
        </is>
      </c>
      <c r="BW233" t="n">
        <v>1995</v>
      </c>
      <c r="BX233" t="n">
        <v>2006</v>
      </c>
      <c r="BY233" t="inlineStr">
        <is>
          <t>United States (</t>
        </is>
      </c>
      <c r="BZ233" t="n">
        <v>2000.5</v>
      </c>
      <c r="CA233" t="n">
        <v>0</v>
      </c>
      <c r="CB233" t="n">
        <v>0</v>
      </c>
      <c r="CC233" t="n">
        <v>0</v>
      </c>
      <c r="CD233" t="n">
        <v>-0.03347817059129555</v>
      </c>
      <c r="CE233" t="n">
        <v>1</v>
      </c>
    </row>
    <row r="234">
      <c r="A234" t="inlineStr">
        <is>
          <t>Bauer, Hann (2010)</t>
        </is>
      </c>
      <c r="B234" t="n">
        <v>1539</v>
      </c>
      <c r="C234" t="n">
        <v>-0.04760627409781591</v>
      </c>
      <c r="D234" t="n">
        <v>1674</v>
      </c>
      <c r="E234">
        <f>IF(ISNUMBER($BA234),$BA234,IF(AND(ISNUMBER($D234),ISNUMBER($BW234),ISNUMBER($BX234)),$D234*($BX234-$BW234+1),""))</f>
        <v>1674.0</v>
      </c>
      <c r="H234" t="inlineStr">
        <is>
          <t>partial</t>
        </is>
      </c>
      <c r="I234" t="inlineStr">
        <is>
          <t>T-Statistic available</t>
        </is>
      </c>
      <c r="J234">
        <f>IF($BW234&lt;&gt;"",$BW234,"")</f>
        <v>1995.0</v>
      </c>
      <c r="K234">
        <f>IF($BX234&lt;&gt;"",$BX234,"")</f>
        <v>2006.0</v>
      </c>
      <c r="L234">
        <f>IF(AND(ISNUMBER($BW234),ISNUMBER($BX234)),($BW234+$BX234)/2,"")</f>
        <v>2000.5</v>
      </c>
      <c r="M234">
        <f>IF($L234&lt;&gt;"",$L234,"")</f>
        <v>2000.5</v>
      </c>
      <c r="N234">
        <f>IF(AND(ISNUMBER($BW234),ISNUMBER($BX234)),MIN(1,MAX(0,($BX234-2016+1)/($BX234-$BW234+1))),"")</f>
        <v>0.0</v>
      </c>
      <c r="O234">
        <f>IF(AND(ISNUMBER($BW234),ISNUMBER($BX234)),MIN(1,MAX(0,($BX234-2017+1)/($BX234-$BW234+1))),"")</f>
        <v>0.0</v>
      </c>
      <c r="P234">
        <f>IF(AND(ISNUMBER($BW234),ISNUMBER($BX234)),MIN(1,MAX(0,($BX234-2018+1)/($BX234-$BW234+1))),"")</f>
        <v>0.0</v>
      </c>
      <c r="Q234">
        <f>IF(AND(ISNUMBER($BW234),ISNUMBER($BX234)),MIN(1,MAX(0,($BX234-2019+1)/($BX234-$BW234+1))),"")</f>
        <v>0.0</v>
      </c>
      <c r="R234">
        <f>IF(AND(ISNUMBER($BW234),ISNUMBER($BX234)),MIN(1,MAX(0,($BX234-2016+1)/($BX234-$BW234+1))),"")</f>
        <v>0.0</v>
      </c>
      <c r="S234">
        <f>IF($L234&lt;&gt;"",IF($L234&gt;=2015.5,1,0),"")</f>
        <v>0.0</v>
      </c>
      <c r="T234">
        <f>IF($L234&lt;&gt;"",IF($L234&gt;=2016,1,0),"")</f>
        <v>0.0</v>
      </c>
      <c r="U234">
        <f>IF(ISNUMBER($BX234),IF($BX234&gt;=2016,1,0),"")</f>
        <v>0.0</v>
      </c>
      <c r="V234">
        <f>IF(ISNUMBER($BW234),IF($BW234&gt;=2016,1,0),"")</f>
        <v>0.0</v>
      </c>
      <c r="W234" t="str">
        <f>IF(AND(ISNUMBER($BW234),ISNUMBER($BX234)),IF($BW234&gt;=2016,"post-only",IF($BX234&lt;2016,"pre-only","mixed")),"")</f>
        <v>pre-only</v>
      </c>
      <c r="X234">
        <f>IF(AND(ISNUMBER($BW234),ISNUMBER($BX234)),MIN(1,MAX(0,($BX234-2017+1)/($BX234-$BW234+1))),"")</f>
        <v>0.0</v>
      </c>
      <c r="Y234">
        <f>IF(AND(ISNUMBER($BW234),ISNUMBER($BX234)),MIN(1,MAX(0,($BX234-2018+1)/($BX234-$BW234+1))),"")</f>
        <v>0.0</v>
      </c>
      <c r="Z234">
        <f>IF(AND(ISNUMBER($BW234),ISNUMBER($BX234)),MIN(1,MAX(0,($BX234-2019+1)/($BX234-$BW234+1))),"")</f>
        <v>0.0</v>
      </c>
      <c r="AA234">
        <f>IF(ISNUMBER($BX234),IF($BX234&gt;=2017,1,0),"")</f>
        <v>0.0</v>
      </c>
      <c r="AB234">
        <f>IF(ISNUMBER($BX234),IF($BX234&gt;=2018,1,0),"")</f>
        <v>0.0</v>
      </c>
      <c r="AC234">
        <f>IF(ISNUMBER($BX234),IF($BX234&gt;=2019,1,0),"")</f>
        <v>0.0</v>
      </c>
      <c r="AD234">
        <f>IF($L234&lt;&gt;"",IF($L234&gt;2013,1,0),"")</f>
        <v>0.0</v>
      </c>
      <c r="AE234">
        <f>IF($L234&lt;&gt;"",1+IF($L234&gt;2011,1,0)+IF($L234&gt;2014,1,0),"")</f>
        <v>1.0</v>
      </c>
      <c r="AF234" t="inlineStr">
        <is>
          <t>rating</t>
        </is>
      </c>
      <c r="AG234" t="inlineStr">
        <is>
          <t>performance</t>
        </is>
      </c>
      <c r="AH234" t="inlineStr">
        <is>
          <t>non-sensitive</t>
        </is>
      </c>
      <c r="AI234" t="inlineStr">
        <is>
          <t>without ETS/CT</t>
        </is>
      </c>
      <c r="AJ234" t="inlineStr">
        <is>
          <t>without ETS/CT</t>
        </is>
      </c>
      <c r="AK234" t="str">
        <f>IF(AND($CF234&lt;&gt;"",IFERROR(INDEX(subsample_country_map!$B:$B,MATCH($CF234,subsample_country_map!$A:$A,0)),"")&lt;&gt;""),INDEX(subsample_country_map!$B:$B,MATCH($CF234,subsample_country_map!$A:$A,0)),INDEX(lookup!$AA:$AA,MATCH($A234,lookup!$A:$A,0)))</f>
        <v>1_US</v>
      </c>
      <c r="AL234" t="str">
        <f>IF(AND($CF234&lt;&gt;"",IFERROR(INDEX(subsample_country_map!$C:$C,MATCH($CF234,subsample_country_map!$A:$A,0)),"")&lt;&gt;""),INDEX(subsample_country_map!$C:$C,MATCH($CF234,subsample_country_map!$A:$A,0)),INDEX(lookup!$AB:$AB,MATCH($A234,lookup!$A:$A,0)))</f>
        <v>1_developed</v>
      </c>
      <c r="AM234" t="str">
        <f>IF(AND($CF234&lt;&gt;"",IFERROR(INDEX(subsample_country_map!$D:$D,MATCH($CF234,subsample_country_map!$A:$A,0)),"")&lt;&gt;""),INDEX(subsample_country_map!$D:$D,MATCH($CF234,subsample_country_map!$A:$A,0)),INDEX(lookup!$AC:$AC,MATCH($A234,lookup!$A:$A,0)))</f>
        <v>1_western</v>
      </c>
      <c r="AN234" t="str">
        <f>IF(AND($CF234&lt;&gt;"",IFERROR(INDEX(subsample_country_map!$E:$E,MATCH($CF234,subsample_country_map!$A:$A,0)),"")&lt;&gt;""),INDEX(subsample_country_map!$E:$E,MATCH($CF234,subsample_country_map!$A:$A,0)),INDEX(lookup!$AD:$AD,MATCH($A234,lookup!$A:$A,0)))</f>
        <v>1_common law</v>
      </c>
      <c r="AO234" t="str">
        <f>INDEX(lookup!$Y:$Y,MATCH($A234,lookup!$A:$A,0))</f>
        <v>1_not published</v>
      </c>
      <c r="AP234" t="str">
        <f>INDEX(lookup!$Z:$Z,MATCH($A234,lookup!$A:$A,0))</f>
        <v>99_NCE</v>
      </c>
      <c r="AQ234" t="str">
        <f>INDEX(lookup!$W:$W,MATCH($A234,lookup!$A:$A,0))</f>
        <v>1_fin/acc/econ</v>
      </c>
      <c r="AS234" t="inlineStr">
        <is>
          <t>staging</t>
        </is>
      </c>
      <c r="AT234" t="inlineStr">
        <is>
          <t>bad-CER</t>
        </is>
      </c>
      <c r="AU234" t="inlineStr">
        <is>
          <t>creditworthiness</t>
        </is>
      </c>
      <c r="AV234" t="inlineStr">
        <is>
          <t>-0.5917</t>
        </is>
      </c>
      <c r="AX234" t="inlineStr">
        <is>
          <t>-1.95</t>
        </is>
      </c>
      <c r="BA234" t="n">
        <v>1674</v>
      </c>
      <c r="BB234" t="inlineStr">
        <is>
          <t>FLAG</t>
        </is>
      </c>
      <c r="BC234" t="inlineStr">
        <is>
          <t>ordered probit</t>
        </is>
      </c>
      <c r="BD234" t="inlineStr">
        <is>
          <t>industry</t>
        </is>
      </c>
      <c r="BE234" t="inlineStr">
        <is>
          <t>none</t>
        </is>
      </c>
      <c r="BI234" t="inlineStr">
        <is>
          <t>Table 6</t>
        </is>
      </c>
      <c r="BJ234" t="inlineStr">
        <is>
          <t>Bond Rating column</t>
        </is>
      </c>
      <c r="BK234" t="inlineStr">
        <is>
          <t>33</t>
        </is>
      </c>
      <c r="BL234" t="inlineStr">
        <is>
          <t>Regulatory Problems -0.5917* (-1.95)</t>
        </is>
      </c>
      <c r="BM234" t="inlineStr">
        <is>
          <t>Regulatory Problems</t>
        </is>
      </c>
      <c r="BN234" t="inlineStr">
        <is>
          <t>Bond Rating</t>
        </is>
      </c>
      <c r="BO234" t="inlineStr">
        <is>
          <t>original</t>
        </is>
      </c>
      <c r="BP234" t="inlineStr">
        <is>
          <t>Bauer, Hann (2010)</t>
        </is>
      </c>
      <c r="BQ234" t="inlineStr">
        <is>
          <t>computed</t>
        </is>
      </c>
      <c r="BT234" t="n">
        <v>0</v>
      </c>
      <c r="BU234" t="inlineStr">
        <is>
          <t>staging_Bauer_Hann_2010.csv</t>
        </is>
      </c>
      <c r="BW234" t="n">
        <v>1995</v>
      </c>
      <c r="BX234" t="n">
        <v>2006</v>
      </c>
      <c r="BY234" t="inlineStr">
        <is>
          <t>United States (</t>
        </is>
      </c>
      <c r="BZ234" t="n">
        <v>2000.5</v>
      </c>
      <c r="CA234" t="n">
        <v>0</v>
      </c>
      <c r="CB234" t="n">
        <v>0</v>
      </c>
      <c r="CC234" t="n">
        <v>0</v>
      </c>
      <c r="CD234" t="n">
        <v>-0.04764228735800496</v>
      </c>
      <c r="CE234" t="n">
        <v>1</v>
      </c>
    </row>
    <row r="235">
      <c r="A235" t="inlineStr">
        <is>
          <t>Bauer, Hann (2010)</t>
        </is>
      </c>
      <c r="B235" t="n">
        <v>1540</v>
      </c>
      <c r="C235" t="n">
        <v>-0.03883217407618449</v>
      </c>
      <c r="D235" t="n">
        <v>1674</v>
      </c>
      <c r="E235">
        <f>IF(ISNUMBER($BA235),$BA235,IF(AND(ISNUMBER($D235),ISNUMBER($BW235),ISNUMBER($BX235)),$D235*($BX235-$BW235+1),""))</f>
        <v>1674.0</v>
      </c>
      <c r="H235" t="inlineStr">
        <is>
          <t>partial</t>
        </is>
      </c>
      <c r="I235" t="inlineStr">
        <is>
          <t>T-Statistic available</t>
        </is>
      </c>
      <c r="J235">
        <f>IF($BW235&lt;&gt;"",$BW235,"")</f>
        <v>1995.0</v>
      </c>
      <c r="K235">
        <f>IF($BX235&lt;&gt;"",$BX235,"")</f>
        <v>2006.0</v>
      </c>
      <c r="L235">
        <f>IF(AND(ISNUMBER($BW235),ISNUMBER($BX235)),($BW235+$BX235)/2,"")</f>
        <v>2000.5</v>
      </c>
      <c r="M235">
        <f>IF($L235&lt;&gt;"",$L235,"")</f>
        <v>2000.5</v>
      </c>
      <c r="N235">
        <f>IF(AND(ISNUMBER($BW235),ISNUMBER($BX235)),MIN(1,MAX(0,($BX235-2016+1)/($BX235-$BW235+1))),"")</f>
        <v>0.0</v>
      </c>
      <c r="O235">
        <f>IF(AND(ISNUMBER($BW235),ISNUMBER($BX235)),MIN(1,MAX(0,($BX235-2017+1)/($BX235-$BW235+1))),"")</f>
        <v>0.0</v>
      </c>
      <c r="P235">
        <f>IF(AND(ISNUMBER($BW235),ISNUMBER($BX235)),MIN(1,MAX(0,($BX235-2018+1)/($BX235-$BW235+1))),"")</f>
        <v>0.0</v>
      </c>
      <c r="Q235">
        <f>IF(AND(ISNUMBER($BW235),ISNUMBER($BX235)),MIN(1,MAX(0,($BX235-2019+1)/($BX235-$BW235+1))),"")</f>
        <v>0.0</v>
      </c>
      <c r="R235">
        <f>IF(AND(ISNUMBER($BW235),ISNUMBER($BX235)),MIN(1,MAX(0,($BX235-2016+1)/($BX235-$BW235+1))),"")</f>
        <v>0.0</v>
      </c>
      <c r="S235">
        <f>IF($L235&lt;&gt;"",IF($L235&gt;=2015.5,1,0),"")</f>
        <v>0.0</v>
      </c>
      <c r="T235">
        <f>IF($L235&lt;&gt;"",IF($L235&gt;=2016,1,0),"")</f>
        <v>0.0</v>
      </c>
      <c r="U235">
        <f>IF(ISNUMBER($BX235),IF($BX235&gt;=2016,1,0),"")</f>
        <v>0.0</v>
      </c>
      <c r="V235">
        <f>IF(ISNUMBER($BW235),IF($BW235&gt;=2016,1,0),"")</f>
        <v>0.0</v>
      </c>
      <c r="W235" t="str">
        <f>IF(AND(ISNUMBER($BW235),ISNUMBER($BX235)),IF($BW235&gt;=2016,"post-only",IF($BX235&lt;2016,"pre-only","mixed")),"")</f>
        <v>pre-only</v>
      </c>
      <c r="X235">
        <f>IF(AND(ISNUMBER($BW235),ISNUMBER($BX235)),MIN(1,MAX(0,($BX235-2017+1)/($BX235-$BW235+1))),"")</f>
        <v>0.0</v>
      </c>
      <c r="Y235">
        <f>IF(AND(ISNUMBER($BW235),ISNUMBER($BX235)),MIN(1,MAX(0,($BX235-2018+1)/($BX235-$BW235+1))),"")</f>
        <v>0.0</v>
      </c>
      <c r="Z235">
        <f>IF(AND(ISNUMBER($BW235),ISNUMBER($BX235)),MIN(1,MAX(0,($BX235-2019+1)/($BX235-$BW235+1))),"")</f>
        <v>0.0</v>
      </c>
      <c r="AA235">
        <f>IF(ISNUMBER($BX235),IF($BX235&gt;=2017,1,0),"")</f>
        <v>0.0</v>
      </c>
      <c r="AB235">
        <f>IF(ISNUMBER($BX235),IF($BX235&gt;=2018,1,0),"")</f>
        <v>0.0</v>
      </c>
      <c r="AC235">
        <f>IF(ISNUMBER($BX235),IF($BX235&gt;=2019,1,0),"")</f>
        <v>0.0</v>
      </c>
      <c r="AD235">
        <f>IF($L235&lt;&gt;"",IF($L235&gt;2013,1,0),"")</f>
        <v>0.0</v>
      </c>
      <c r="AE235">
        <f>IF($L235&lt;&gt;"",1+IF($L235&gt;2011,1,0)+IF($L235&gt;2014,1,0),"")</f>
        <v>1.0</v>
      </c>
      <c r="AF235" t="inlineStr">
        <is>
          <t>rating</t>
        </is>
      </c>
      <c r="AG235" t="inlineStr">
        <is>
          <t>performance</t>
        </is>
      </c>
      <c r="AH235" t="inlineStr">
        <is>
          <t>non-sensitive</t>
        </is>
      </c>
      <c r="AI235" t="inlineStr">
        <is>
          <t>without ETS/CT</t>
        </is>
      </c>
      <c r="AJ235" t="inlineStr">
        <is>
          <t>without ETS/CT</t>
        </is>
      </c>
      <c r="AK235" t="str">
        <f>IF(AND($CF235&lt;&gt;"",IFERROR(INDEX(subsample_country_map!$B:$B,MATCH($CF235,subsample_country_map!$A:$A,0)),"")&lt;&gt;""),INDEX(subsample_country_map!$B:$B,MATCH($CF235,subsample_country_map!$A:$A,0)),INDEX(lookup!$AA:$AA,MATCH($A235,lookup!$A:$A,0)))</f>
        <v>1_US</v>
      </c>
      <c r="AL235" t="str">
        <f>IF(AND($CF235&lt;&gt;"",IFERROR(INDEX(subsample_country_map!$C:$C,MATCH($CF235,subsample_country_map!$A:$A,0)),"")&lt;&gt;""),INDEX(subsample_country_map!$C:$C,MATCH($CF235,subsample_country_map!$A:$A,0)),INDEX(lookup!$AB:$AB,MATCH($A235,lookup!$A:$A,0)))</f>
        <v>1_developed</v>
      </c>
      <c r="AM235" t="str">
        <f>IF(AND($CF235&lt;&gt;"",IFERROR(INDEX(subsample_country_map!$D:$D,MATCH($CF235,subsample_country_map!$A:$A,0)),"")&lt;&gt;""),INDEX(subsample_country_map!$D:$D,MATCH($CF235,subsample_country_map!$A:$A,0)),INDEX(lookup!$AC:$AC,MATCH($A235,lookup!$A:$A,0)))</f>
        <v>1_western</v>
      </c>
      <c r="AN235" t="str">
        <f>IF(AND($CF235&lt;&gt;"",IFERROR(INDEX(subsample_country_map!$E:$E,MATCH($CF235,subsample_country_map!$A:$A,0)),"")&lt;&gt;""),INDEX(subsample_country_map!$E:$E,MATCH($CF235,subsample_country_map!$A:$A,0)),INDEX(lookup!$AD:$AD,MATCH($A235,lookup!$A:$A,0)))</f>
        <v>1_common law</v>
      </c>
      <c r="AO235" t="str">
        <f>INDEX(lookup!$Y:$Y,MATCH($A235,lookup!$A:$A,0))</f>
        <v>1_not published</v>
      </c>
      <c r="AP235" t="str">
        <f>INDEX(lookup!$Z:$Z,MATCH($A235,lookup!$A:$A,0))</f>
        <v>99_NCE</v>
      </c>
      <c r="AQ235" t="str">
        <f>INDEX(lookup!$W:$W,MATCH($A235,lookup!$A:$A,0))</f>
        <v>1_fin/acc/econ</v>
      </c>
      <c r="AS235" t="inlineStr">
        <is>
          <t>staging</t>
        </is>
      </c>
      <c r="AT235" t="inlineStr">
        <is>
          <t>bad-CER</t>
        </is>
      </c>
      <c r="AU235" t="inlineStr">
        <is>
          <t>creditworthiness</t>
        </is>
      </c>
      <c r="AV235" t="inlineStr">
        <is>
          <t>-0.5933</t>
        </is>
      </c>
      <c r="AX235" t="inlineStr">
        <is>
          <t>-1.59</t>
        </is>
      </c>
      <c r="BA235" t="n">
        <v>1674</v>
      </c>
      <c r="BB235" t="inlineStr">
        <is>
          <t>FLAG</t>
        </is>
      </c>
      <c r="BC235" t="inlineStr">
        <is>
          <t>ordered probit</t>
        </is>
      </c>
      <c r="BD235" t="inlineStr">
        <is>
          <t>industry</t>
        </is>
      </c>
      <c r="BE235" t="inlineStr">
        <is>
          <t>none</t>
        </is>
      </c>
      <c r="BI235" t="inlineStr">
        <is>
          <t>Table 6</t>
        </is>
      </c>
      <c r="BJ235" t="inlineStr">
        <is>
          <t>Bond Rating column</t>
        </is>
      </c>
      <c r="BK235" t="inlineStr">
        <is>
          <t>33</t>
        </is>
      </c>
      <c r="BL235" t="inlineStr">
        <is>
          <t>Substantial Emissions -0.5933 (-1.59)</t>
        </is>
      </c>
      <c r="BM235" t="inlineStr">
        <is>
          <t>Substantial Emissions</t>
        </is>
      </c>
      <c r="BN235" t="inlineStr">
        <is>
          <t>Bond Rating</t>
        </is>
      </c>
      <c r="BO235" t="inlineStr">
        <is>
          <t>original</t>
        </is>
      </c>
      <c r="BP235" t="inlineStr">
        <is>
          <t>Bauer, Hann (2010)</t>
        </is>
      </c>
      <c r="BQ235" t="inlineStr">
        <is>
          <t>computed</t>
        </is>
      </c>
      <c r="BT235" t="n">
        <v>0</v>
      </c>
      <c r="BU235" t="inlineStr">
        <is>
          <t>staging_Bauer_Hann_2010.csv</t>
        </is>
      </c>
      <c r="BW235" t="n">
        <v>1995</v>
      </c>
      <c r="BX235" t="n">
        <v>2006</v>
      </c>
      <c r="BY235" t="inlineStr">
        <is>
          <t>United States (</t>
        </is>
      </c>
      <c r="BZ235" t="n">
        <v>2000.5</v>
      </c>
      <c r="CA235" t="n">
        <v>0</v>
      </c>
      <c r="CB235" t="n">
        <v>0</v>
      </c>
      <c r="CC235" t="n">
        <v>0</v>
      </c>
      <c r="CD235" t="n">
        <v>-0.03885171058879019</v>
      </c>
      <c r="CE235" t="n">
        <v>1</v>
      </c>
    </row>
    <row r="236">
      <c r="A236" t="inlineStr">
        <is>
          <t>Bauer, Hann (2010)</t>
        </is>
      </c>
      <c r="B236" t="n">
        <v>1541</v>
      </c>
      <c r="C236" t="n">
        <v>-0.03273363801565566</v>
      </c>
      <c r="D236" t="n">
        <v>1674</v>
      </c>
      <c r="E236">
        <f>IF(ISNUMBER($BA236),$BA236,IF(AND(ISNUMBER($D236),ISNUMBER($BW236),ISNUMBER($BX236)),$D236*($BX236-$BW236+1),""))</f>
        <v>1674.0</v>
      </c>
      <c r="H236" t="inlineStr">
        <is>
          <t>partial</t>
        </is>
      </c>
      <c r="I236" t="inlineStr">
        <is>
          <t>T-Statistic available</t>
        </is>
      </c>
      <c r="J236">
        <f>IF($BW236&lt;&gt;"",$BW236,"")</f>
        <v>1995.0</v>
      </c>
      <c r="K236">
        <f>IF($BX236&lt;&gt;"",$BX236,"")</f>
        <v>2006.0</v>
      </c>
      <c r="L236">
        <f>IF(AND(ISNUMBER($BW236),ISNUMBER($BX236)),($BW236+$BX236)/2,"")</f>
        <v>2000.5</v>
      </c>
      <c r="M236">
        <f>IF($L236&lt;&gt;"",$L236,"")</f>
        <v>2000.5</v>
      </c>
      <c r="N236">
        <f>IF(AND(ISNUMBER($BW236),ISNUMBER($BX236)),MIN(1,MAX(0,($BX236-2016+1)/($BX236-$BW236+1))),"")</f>
        <v>0.0</v>
      </c>
      <c r="O236">
        <f>IF(AND(ISNUMBER($BW236),ISNUMBER($BX236)),MIN(1,MAX(0,($BX236-2017+1)/($BX236-$BW236+1))),"")</f>
        <v>0.0</v>
      </c>
      <c r="P236">
        <f>IF(AND(ISNUMBER($BW236),ISNUMBER($BX236)),MIN(1,MAX(0,($BX236-2018+1)/($BX236-$BW236+1))),"")</f>
        <v>0.0</v>
      </c>
      <c r="Q236">
        <f>IF(AND(ISNUMBER($BW236),ISNUMBER($BX236)),MIN(1,MAX(0,($BX236-2019+1)/($BX236-$BW236+1))),"")</f>
        <v>0.0</v>
      </c>
      <c r="R236">
        <f>IF(AND(ISNUMBER($BW236),ISNUMBER($BX236)),MIN(1,MAX(0,($BX236-2016+1)/($BX236-$BW236+1))),"")</f>
        <v>0.0</v>
      </c>
      <c r="S236">
        <f>IF($L236&lt;&gt;"",IF($L236&gt;=2015.5,1,0),"")</f>
        <v>0.0</v>
      </c>
      <c r="T236">
        <f>IF($L236&lt;&gt;"",IF($L236&gt;=2016,1,0),"")</f>
        <v>0.0</v>
      </c>
      <c r="U236">
        <f>IF(ISNUMBER($BX236),IF($BX236&gt;=2016,1,0),"")</f>
        <v>0.0</v>
      </c>
      <c r="V236">
        <f>IF(ISNUMBER($BW236),IF($BW236&gt;=2016,1,0),"")</f>
        <v>0.0</v>
      </c>
      <c r="W236" t="str">
        <f>IF(AND(ISNUMBER($BW236),ISNUMBER($BX236)),IF($BW236&gt;=2016,"post-only",IF($BX236&lt;2016,"pre-only","mixed")),"")</f>
        <v>pre-only</v>
      </c>
      <c r="X236">
        <f>IF(AND(ISNUMBER($BW236),ISNUMBER($BX236)),MIN(1,MAX(0,($BX236-2017+1)/($BX236-$BW236+1))),"")</f>
        <v>0.0</v>
      </c>
      <c r="Y236">
        <f>IF(AND(ISNUMBER($BW236),ISNUMBER($BX236)),MIN(1,MAX(0,($BX236-2018+1)/($BX236-$BW236+1))),"")</f>
        <v>0.0</v>
      </c>
      <c r="Z236">
        <f>IF(AND(ISNUMBER($BW236),ISNUMBER($BX236)),MIN(1,MAX(0,($BX236-2019+1)/($BX236-$BW236+1))),"")</f>
        <v>0.0</v>
      </c>
      <c r="AA236">
        <f>IF(ISNUMBER($BX236),IF($BX236&gt;=2017,1,0),"")</f>
        <v>0.0</v>
      </c>
      <c r="AB236">
        <f>IF(ISNUMBER($BX236),IF($BX236&gt;=2018,1,0),"")</f>
        <v>0.0</v>
      </c>
      <c r="AC236">
        <f>IF(ISNUMBER($BX236),IF($BX236&gt;=2019,1,0),"")</f>
        <v>0.0</v>
      </c>
      <c r="AD236">
        <f>IF($L236&lt;&gt;"",IF($L236&gt;2013,1,0),"")</f>
        <v>0.0</v>
      </c>
      <c r="AE236">
        <f>IF($L236&lt;&gt;"",1+IF($L236&gt;2011,1,0)+IF($L236&gt;2014,1,0),"")</f>
        <v>1.0</v>
      </c>
      <c r="AF236" t="inlineStr">
        <is>
          <t>rating</t>
        </is>
      </c>
      <c r="AG236" t="inlineStr">
        <is>
          <t>performance</t>
        </is>
      </c>
      <c r="AH236" t="inlineStr">
        <is>
          <t>non-sensitive</t>
        </is>
      </c>
      <c r="AI236" t="inlineStr">
        <is>
          <t>without ETS/CT</t>
        </is>
      </c>
      <c r="AJ236" t="inlineStr">
        <is>
          <t>without ETS/CT</t>
        </is>
      </c>
      <c r="AK236" t="str">
        <f>IF(AND($CF236&lt;&gt;"",IFERROR(INDEX(subsample_country_map!$B:$B,MATCH($CF236,subsample_country_map!$A:$A,0)),"")&lt;&gt;""),INDEX(subsample_country_map!$B:$B,MATCH($CF236,subsample_country_map!$A:$A,0)),INDEX(lookup!$AA:$AA,MATCH($A236,lookup!$A:$A,0)))</f>
        <v>1_US</v>
      </c>
      <c r="AL236" t="str">
        <f>IF(AND($CF236&lt;&gt;"",IFERROR(INDEX(subsample_country_map!$C:$C,MATCH($CF236,subsample_country_map!$A:$A,0)),"")&lt;&gt;""),INDEX(subsample_country_map!$C:$C,MATCH($CF236,subsample_country_map!$A:$A,0)),INDEX(lookup!$AB:$AB,MATCH($A236,lookup!$A:$A,0)))</f>
        <v>1_developed</v>
      </c>
      <c r="AM236" t="str">
        <f>IF(AND($CF236&lt;&gt;"",IFERROR(INDEX(subsample_country_map!$D:$D,MATCH($CF236,subsample_country_map!$A:$A,0)),"")&lt;&gt;""),INDEX(subsample_country_map!$D:$D,MATCH($CF236,subsample_country_map!$A:$A,0)),INDEX(lookup!$AC:$AC,MATCH($A236,lookup!$A:$A,0)))</f>
        <v>1_western</v>
      </c>
      <c r="AN236" t="str">
        <f>IF(AND($CF236&lt;&gt;"",IFERROR(INDEX(subsample_country_map!$E:$E,MATCH($CF236,subsample_country_map!$A:$A,0)),"")&lt;&gt;""),INDEX(subsample_country_map!$E:$E,MATCH($CF236,subsample_country_map!$A:$A,0)),INDEX(lookup!$AD:$AD,MATCH($A236,lookup!$A:$A,0)))</f>
        <v>1_common law</v>
      </c>
      <c r="AO236" t="str">
        <f>INDEX(lookup!$Y:$Y,MATCH($A236,lookup!$A:$A,0))</f>
        <v>1_not published</v>
      </c>
      <c r="AP236" t="str">
        <f>INDEX(lookup!$Z:$Z,MATCH($A236,lookup!$A:$A,0))</f>
        <v>99_NCE</v>
      </c>
      <c r="AQ236" t="str">
        <f>INDEX(lookup!$W:$W,MATCH($A236,lookup!$A:$A,0))</f>
        <v>1_fin/acc/econ</v>
      </c>
      <c r="AS236" t="inlineStr">
        <is>
          <t>staging</t>
        </is>
      </c>
      <c r="AT236" t="inlineStr">
        <is>
          <t>bad-CER</t>
        </is>
      </c>
      <c r="AU236" t="inlineStr">
        <is>
          <t>creditworthiness</t>
        </is>
      </c>
      <c r="AV236" t="inlineStr">
        <is>
          <t>-0.4475</t>
        </is>
      </c>
      <c r="AX236" t="inlineStr">
        <is>
          <t>-1.34</t>
        </is>
      </c>
      <c r="BA236" t="n">
        <v>1674</v>
      </c>
      <c r="BB236" t="inlineStr">
        <is>
          <t>FLAG</t>
        </is>
      </c>
      <c r="BC236" t="inlineStr">
        <is>
          <t>ordered probit</t>
        </is>
      </c>
      <c r="BD236" t="inlineStr">
        <is>
          <t>industry</t>
        </is>
      </c>
      <c r="BE236" t="inlineStr">
        <is>
          <t>none</t>
        </is>
      </c>
      <c r="BI236" t="inlineStr">
        <is>
          <t>Table 6</t>
        </is>
      </c>
      <c r="BJ236" t="inlineStr">
        <is>
          <t>Bond Rating column</t>
        </is>
      </c>
      <c r="BK236" t="inlineStr">
        <is>
          <t>33</t>
        </is>
      </c>
      <c r="BL236" t="inlineStr">
        <is>
          <t>Agricultural Chemicals -0.4475 (-1.34)</t>
        </is>
      </c>
      <c r="BM236" t="inlineStr">
        <is>
          <t>Agricultural Chemicals</t>
        </is>
      </c>
      <c r="BN236" t="inlineStr">
        <is>
          <t>Bond Rating</t>
        </is>
      </c>
      <c r="BO236" t="inlineStr">
        <is>
          <t>original</t>
        </is>
      </c>
      <c r="BP236" t="inlineStr">
        <is>
          <t>Bauer, Hann (2010)</t>
        </is>
      </c>
      <c r="BQ236" t="inlineStr">
        <is>
          <t>computed</t>
        </is>
      </c>
      <c r="BT236" t="n">
        <v>0</v>
      </c>
      <c r="BU236" t="inlineStr">
        <is>
          <t>staging_Bauer_Hann_2010.csv</t>
        </is>
      </c>
      <c r="BW236" t="n">
        <v>1995</v>
      </c>
      <c r="BX236" t="n">
        <v>2006</v>
      </c>
      <c r="BY236" t="inlineStr">
        <is>
          <t>United States (</t>
        </is>
      </c>
      <c r="BZ236" t="n">
        <v>2000.5</v>
      </c>
      <c r="CA236" t="n">
        <v>0</v>
      </c>
      <c r="CB236" t="n">
        <v>0</v>
      </c>
      <c r="CC236" t="n">
        <v>0</v>
      </c>
      <c r="CD236" t="n">
        <v>-0.03274533680447275</v>
      </c>
      <c r="CE236" t="n">
        <v>1</v>
      </c>
    </row>
    <row r="237">
      <c r="A237" t="inlineStr">
        <is>
          <t>Bauer, Hann (2010)</t>
        </is>
      </c>
      <c r="B237" t="n">
        <v>1542</v>
      </c>
      <c r="C237" t="n">
        <v>-0.04224550355728687</v>
      </c>
      <c r="D237" t="n">
        <v>1674</v>
      </c>
      <c r="E237">
        <f>IF(ISNUMBER($BA237),$BA237,IF(AND(ISNUMBER($D237),ISNUMBER($BW237),ISNUMBER($BX237)),$D237*($BX237-$BW237+1),""))</f>
        <v>1674.0</v>
      </c>
      <c r="H237" t="inlineStr">
        <is>
          <t>partial</t>
        </is>
      </c>
      <c r="I237" t="inlineStr">
        <is>
          <t>T-Statistic available</t>
        </is>
      </c>
      <c r="J237">
        <f>IF($BW237&lt;&gt;"",$BW237,"")</f>
        <v>1995.0</v>
      </c>
      <c r="K237">
        <f>IF($BX237&lt;&gt;"",$BX237,"")</f>
        <v>2006.0</v>
      </c>
      <c r="L237">
        <f>IF(AND(ISNUMBER($BW237),ISNUMBER($BX237)),($BW237+$BX237)/2,"")</f>
        <v>2000.5</v>
      </c>
      <c r="M237">
        <f>IF($L237&lt;&gt;"",$L237,"")</f>
        <v>2000.5</v>
      </c>
      <c r="N237">
        <f>IF(AND(ISNUMBER($BW237),ISNUMBER($BX237)),MIN(1,MAX(0,($BX237-2016+1)/($BX237-$BW237+1))),"")</f>
        <v>0.0</v>
      </c>
      <c r="O237">
        <f>IF(AND(ISNUMBER($BW237),ISNUMBER($BX237)),MIN(1,MAX(0,($BX237-2017+1)/($BX237-$BW237+1))),"")</f>
        <v>0.0</v>
      </c>
      <c r="P237">
        <f>IF(AND(ISNUMBER($BW237),ISNUMBER($BX237)),MIN(1,MAX(0,($BX237-2018+1)/($BX237-$BW237+1))),"")</f>
        <v>0.0</v>
      </c>
      <c r="Q237">
        <f>IF(AND(ISNUMBER($BW237),ISNUMBER($BX237)),MIN(1,MAX(0,($BX237-2019+1)/($BX237-$BW237+1))),"")</f>
        <v>0.0</v>
      </c>
      <c r="R237">
        <f>IF(AND(ISNUMBER($BW237),ISNUMBER($BX237)),MIN(1,MAX(0,($BX237-2016+1)/($BX237-$BW237+1))),"")</f>
        <v>0.0</v>
      </c>
      <c r="S237">
        <f>IF($L237&lt;&gt;"",IF($L237&gt;=2015.5,1,0),"")</f>
        <v>0.0</v>
      </c>
      <c r="T237">
        <f>IF($L237&lt;&gt;"",IF($L237&gt;=2016,1,0),"")</f>
        <v>0.0</v>
      </c>
      <c r="U237">
        <f>IF(ISNUMBER($BX237),IF($BX237&gt;=2016,1,0),"")</f>
        <v>0.0</v>
      </c>
      <c r="V237">
        <f>IF(ISNUMBER($BW237),IF($BW237&gt;=2016,1,0),"")</f>
        <v>0.0</v>
      </c>
      <c r="W237" t="str">
        <f>IF(AND(ISNUMBER($BW237),ISNUMBER($BX237)),IF($BW237&gt;=2016,"post-only",IF($BX237&lt;2016,"pre-only","mixed")),"")</f>
        <v>pre-only</v>
      </c>
      <c r="X237">
        <f>IF(AND(ISNUMBER($BW237),ISNUMBER($BX237)),MIN(1,MAX(0,($BX237-2017+1)/($BX237-$BW237+1))),"")</f>
        <v>0.0</v>
      </c>
      <c r="Y237">
        <f>IF(AND(ISNUMBER($BW237),ISNUMBER($BX237)),MIN(1,MAX(0,($BX237-2018+1)/($BX237-$BW237+1))),"")</f>
        <v>0.0</v>
      </c>
      <c r="Z237">
        <f>IF(AND(ISNUMBER($BW237),ISNUMBER($BX237)),MIN(1,MAX(0,($BX237-2019+1)/($BX237-$BW237+1))),"")</f>
        <v>0.0</v>
      </c>
      <c r="AA237">
        <f>IF(ISNUMBER($BX237),IF($BX237&gt;=2017,1,0),"")</f>
        <v>0.0</v>
      </c>
      <c r="AB237">
        <f>IF(ISNUMBER($BX237),IF($BX237&gt;=2018,1,0),"")</f>
        <v>0.0</v>
      </c>
      <c r="AC237">
        <f>IF(ISNUMBER($BX237),IF($BX237&gt;=2019,1,0),"")</f>
        <v>0.0</v>
      </c>
      <c r="AD237">
        <f>IF($L237&lt;&gt;"",IF($L237&gt;2013,1,0),"")</f>
        <v>0.0</v>
      </c>
      <c r="AE237">
        <f>IF($L237&lt;&gt;"",1+IF($L237&gt;2011,1,0)+IF($L237&gt;2014,1,0),"")</f>
        <v>1.0</v>
      </c>
      <c r="AF237" t="inlineStr">
        <is>
          <t>rating</t>
        </is>
      </c>
      <c r="AG237" t="inlineStr">
        <is>
          <t>performance</t>
        </is>
      </c>
      <c r="AH237" t="inlineStr">
        <is>
          <t>non-sensitive</t>
        </is>
      </c>
      <c r="AI237" t="inlineStr">
        <is>
          <t>without ETS/CT</t>
        </is>
      </c>
      <c r="AJ237" t="inlineStr">
        <is>
          <t>without ETS/CT</t>
        </is>
      </c>
      <c r="AK237" t="str">
        <f>IF(AND($CF237&lt;&gt;"",IFERROR(INDEX(subsample_country_map!$B:$B,MATCH($CF237,subsample_country_map!$A:$A,0)),"")&lt;&gt;""),INDEX(subsample_country_map!$B:$B,MATCH($CF237,subsample_country_map!$A:$A,0)),INDEX(lookup!$AA:$AA,MATCH($A237,lookup!$A:$A,0)))</f>
        <v>1_US</v>
      </c>
      <c r="AL237" t="str">
        <f>IF(AND($CF237&lt;&gt;"",IFERROR(INDEX(subsample_country_map!$C:$C,MATCH($CF237,subsample_country_map!$A:$A,0)),"")&lt;&gt;""),INDEX(subsample_country_map!$C:$C,MATCH($CF237,subsample_country_map!$A:$A,0)),INDEX(lookup!$AB:$AB,MATCH($A237,lookup!$A:$A,0)))</f>
        <v>1_developed</v>
      </c>
      <c r="AM237" t="str">
        <f>IF(AND($CF237&lt;&gt;"",IFERROR(INDEX(subsample_country_map!$D:$D,MATCH($CF237,subsample_country_map!$A:$A,0)),"")&lt;&gt;""),INDEX(subsample_country_map!$D:$D,MATCH($CF237,subsample_country_map!$A:$A,0)),INDEX(lookup!$AC:$AC,MATCH($A237,lookup!$A:$A,0)))</f>
        <v>1_western</v>
      </c>
      <c r="AN237" t="str">
        <f>IF(AND($CF237&lt;&gt;"",IFERROR(INDEX(subsample_country_map!$E:$E,MATCH($CF237,subsample_country_map!$A:$A,0)),"")&lt;&gt;""),INDEX(subsample_country_map!$E:$E,MATCH($CF237,subsample_country_map!$A:$A,0)),INDEX(lookup!$AD:$AD,MATCH($A237,lookup!$A:$A,0)))</f>
        <v>1_common law</v>
      </c>
      <c r="AO237" t="str">
        <f>INDEX(lookup!$Y:$Y,MATCH($A237,lookup!$A:$A,0))</f>
        <v>1_not published</v>
      </c>
      <c r="AP237" t="str">
        <f>INDEX(lookup!$Z:$Z,MATCH($A237,lookup!$A:$A,0))</f>
        <v>99_NCE</v>
      </c>
      <c r="AQ237" t="str">
        <f>INDEX(lookup!$W:$W,MATCH($A237,lookup!$A:$A,0))</f>
        <v>1_fin/acc/econ</v>
      </c>
      <c r="AS237" t="inlineStr">
        <is>
          <t>staging</t>
        </is>
      </c>
      <c r="AT237" t="inlineStr">
        <is>
          <t>bad-CER</t>
        </is>
      </c>
      <c r="AU237" t="inlineStr">
        <is>
          <t>creditworthiness</t>
        </is>
      </c>
      <c r="AV237" t="inlineStr">
        <is>
          <t>-0.6838</t>
        </is>
      </c>
      <c r="AX237" t="inlineStr">
        <is>
          <t>-1.73</t>
        </is>
      </c>
      <c r="BA237" t="n">
        <v>1674</v>
      </c>
      <c r="BB237" t="inlineStr">
        <is>
          <t>FLAG</t>
        </is>
      </c>
      <c r="BC237" t="inlineStr">
        <is>
          <t>ordered probit</t>
        </is>
      </c>
      <c r="BD237" t="inlineStr">
        <is>
          <t>industry</t>
        </is>
      </c>
      <c r="BE237" t="inlineStr">
        <is>
          <t>none</t>
        </is>
      </c>
      <c r="BI237" t="inlineStr">
        <is>
          <t>Table 6</t>
        </is>
      </c>
      <c r="BJ237" t="inlineStr">
        <is>
          <t>Bond Rating column</t>
        </is>
      </c>
      <c r="BK237" t="inlineStr">
        <is>
          <t>33</t>
        </is>
      </c>
      <c r="BL237" t="inlineStr">
        <is>
          <t>Climate Change -0.6838* (-1.73)</t>
        </is>
      </c>
      <c r="BM237" t="inlineStr">
        <is>
          <t>Climate Change</t>
        </is>
      </c>
      <c r="BN237" t="inlineStr">
        <is>
          <t>Bond Rating</t>
        </is>
      </c>
      <c r="BO237" t="inlineStr">
        <is>
          <t>original</t>
        </is>
      </c>
      <c r="BP237" t="inlineStr">
        <is>
          <t>Bauer, Hann (2010)</t>
        </is>
      </c>
      <c r="BQ237" t="inlineStr">
        <is>
          <t>computed</t>
        </is>
      </c>
      <c r="BT237" t="n">
        <v>0</v>
      </c>
      <c r="BU237" t="inlineStr">
        <is>
          <t>staging_Bauer_Hann_2010.csv</t>
        </is>
      </c>
      <c r="BW237" t="n">
        <v>1995</v>
      </c>
      <c r="BX237" t="n">
        <v>2006</v>
      </c>
      <c r="BY237" t="inlineStr">
        <is>
          <t>United States (</t>
        </is>
      </c>
      <c r="BZ237" t="n">
        <v>2000.5</v>
      </c>
      <c r="CA237" t="n">
        <v>0</v>
      </c>
      <c r="CB237" t="n">
        <v>0</v>
      </c>
      <c r="CC237" t="n">
        <v>0</v>
      </c>
      <c r="CD237" t="n">
        <v>-0.04227066210743349</v>
      </c>
      <c r="CE237" t="n">
        <v>1</v>
      </c>
    </row>
    <row r="238">
      <c r="A238" t="inlineStr">
        <is>
          <t>Bauer, Hann (2010)</t>
        </is>
      </c>
      <c r="B238" t="n">
        <v>1543</v>
      </c>
      <c r="C238" t="n">
        <v>-0.01808352001456267</v>
      </c>
      <c r="D238" t="n">
        <v>1674</v>
      </c>
      <c r="E238">
        <f>IF(ISNUMBER($BA238),$BA238,IF(AND(ISNUMBER($D238),ISNUMBER($BW238),ISNUMBER($BX238)),$D238*($BX238-$BW238+1),""))</f>
        <v>1674.0</v>
      </c>
      <c r="H238" t="inlineStr">
        <is>
          <t>partial</t>
        </is>
      </c>
      <c r="I238" t="inlineStr">
        <is>
          <t>T-Statistic available</t>
        </is>
      </c>
      <c r="J238">
        <f>IF($BW238&lt;&gt;"",$BW238,"")</f>
        <v>1995.0</v>
      </c>
      <c r="K238">
        <f>IF($BX238&lt;&gt;"",$BX238,"")</f>
        <v>2006.0</v>
      </c>
      <c r="L238">
        <f>IF(AND(ISNUMBER($BW238),ISNUMBER($BX238)),($BW238+$BX238)/2,"")</f>
        <v>2000.5</v>
      </c>
      <c r="M238">
        <f>IF($L238&lt;&gt;"",$L238,"")</f>
        <v>2000.5</v>
      </c>
      <c r="N238">
        <f>IF(AND(ISNUMBER($BW238),ISNUMBER($BX238)),MIN(1,MAX(0,($BX238-2016+1)/($BX238-$BW238+1))),"")</f>
        <v>0.0</v>
      </c>
      <c r="O238">
        <f>IF(AND(ISNUMBER($BW238),ISNUMBER($BX238)),MIN(1,MAX(0,($BX238-2017+1)/($BX238-$BW238+1))),"")</f>
        <v>0.0</v>
      </c>
      <c r="P238">
        <f>IF(AND(ISNUMBER($BW238),ISNUMBER($BX238)),MIN(1,MAX(0,($BX238-2018+1)/($BX238-$BW238+1))),"")</f>
        <v>0.0</v>
      </c>
      <c r="Q238">
        <f>IF(AND(ISNUMBER($BW238),ISNUMBER($BX238)),MIN(1,MAX(0,($BX238-2019+1)/($BX238-$BW238+1))),"")</f>
        <v>0.0</v>
      </c>
      <c r="R238">
        <f>IF(AND(ISNUMBER($BW238),ISNUMBER($BX238)),MIN(1,MAX(0,($BX238-2016+1)/($BX238-$BW238+1))),"")</f>
        <v>0.0</v>
      </c>
      <c r="S238">
        <f>IF($L238&lt;&gt;"",IF($L238&gt;=2015.5,1,0),"")</f>
        <v>0.0</v>
      </c>
      <c r="T238">
        <f>IF($L238&lt;&gt;"",IF($L238&gt;=2016,1,0),"")</f>
        <v>0.0</v>
      </c>
      <c r="U238">
        <f>IF(ISNUMBER($BX238),IF($BX238&gt;=2016,1,0),"")</f>
        <v>0.0</v>
      </c>
      <c r="V238">
        <f>IF(ISNUMBER($BW238),IF($BW238&gt;=2016,1,0),"")</f>
        <v>0.0</v>
      </c>
      <c r="W238" t="str">
        <f>IF(AND(ISNUMBER($BW238),ISNUMBER($BX238)),IF($BW238&gt;=2016,"post-only",IF($BX238&lt;2016,"pre-only","mixed")),"")</f>
        <v>pre-only</v>
      </c>
      <c r="X238">
        <f>IF(AND(ISNUMBER($BW238),ISNUMBER($BX238)),MIN(1,MAX(0,($BX238-2017+1)/($BX238-$BW238+1))),"")</f>
        <v>0.0</v>
      </c>
      <c r="Y238">
        <f>IF(AND(ISNUMBER($BW238),ISNUMBER($BX238)),MIN(1,MAX(0,($BX238-2018+1)/($BX238-$BW238+1))),"")</f>
        <v>0.0</v>
      </c>
      <c r="Z238">
        <f>IF(AND(ISNUMBER($BW238),ISNUMBER($BX238)),MIN(1,MAX(0,($BX238-2019+1)/($BX238-$BW238+1))),"")</f>
        <v>0.0</v>
      </c>
      <c r="AA238">
        <f>IF(ISNUMBER($BX238),IF($BX238&gt;=2017,1,0),"")</f>
        <v>0.0</v>
      </c>
      <c r="AB238">
        <f>IF(ISNUMBER($BX238),IF($BX238&gt;=2018,1,0),"")</f>
        <v>0.0</v>
      </c>
      <c r="AC238">
        <f>IF(ISNUMBER($BX238),IF($BX238&gt;=2019,1,0),"")</f>
        <v>0.0</v>
      </c>
      <c r="AD238">
        <f>IF($L238&lt;&gt;"",IF($L238&gt;2013,1,0),"")</f>
        <v>0.0</v>
      </c>
      <c r="AE238">
        <f>IF($L238&lt;&gt;"",1+IF($L238&gt;2011,1,0)+IF($L238&gt;2014,1,0),"")</f>
        <v>1.0</v>
      </c>
      <c r="AF238" t="inlineStr">
        <is>
          <t>rating</t>
        </is>
      </c>
      <c r="AG238" t="inlineStr">
        <is>
          <t>performance</t>
        </is>
      </c>
      <c r="AH238" t="inlineStr">
        <is>
          <t>non-sensitive</t>
        </is>
      </c>
      <c r="AI238" t="inlineStr">
        <is>
          <t>without ETS/CT</t>
        </is>
      </c>
      <c r="AJ238" t="inlineStr">
        <is>
          <t>without ETS/CT</t>
        </is>
      </c>
      <c r="AK238" t="str">
        <f>IF(AND($CF238&lt;&gt;"",IFERROR(INDEX(subsample_country_map!$B:$B,MATCH($CF238,subsample_country_map!$A:$A,0)),"")&lt;&gt;""),INDEX(subsample_country_map!$B:$B,MATCH($CF238,subsample_country_map!$A:$A,0)),INDEX(lookup!$AA:$AA,MATCH($A238,lookup!$A:$A,0)))</f>
        <v>1_US</v>
      </c>
      <c r="AL238" t="str">
        <f>IF(AND($CF238&lt;&gt;"",IFERROR(INDEX(subsample_country_map!$C:$C,MATCH($CF238,subsample_country_map!$A:$A,0)),"")&lt;&gt;""),INDEX(subsample_country_map!$C:$C,MATCH($CF238,subsample_country_map!$A:$A,0)),INDEX(lookup!$AB:$AB,MATCH($A238,lookup!$A:$A,0)))</f>
        <v>1_developed</v>
      </c>
      <c r="AM238" t="str">
        <f>IF(AND($CF238&lt;&gt;"",IFERROR(INDEX(subsample_country_map!$D:$D,MATCH($CF238,subsample_country_map!$A:$A,0)),"")&lt;&gt;""),INDEX(subsample_country_map!$D:$D,MATCH($CF238,subsample_country_map!$A:$A,0)),INDEX(lookup!$AC:$AC,MATCH($A238,lookup!$A:$A,0)))</f>
        <v>1_western</v>
      </c>
      <c r="AN238" t="str">
        <f>IF(AND($CF238&lt;&gt;"",IFERROR(INDEX(subsample_country_map!$E:$E,MATCH($CF238,subsample_country_map!$A:$A,0)),"")&lt;&gt;""),INDEX(subsample_country_map!$E:$E,MATCH($CF238,subsample_country_map!$A:$A,0)),INDEX(lookup!$AD:$AD,MATCH($A238,lookup!$A:$A,0)))</f>
        <v>1_common law</v>
      </c>
      <c r="AO238" t="str">
        <f>INDEX(lookup!$Y:$Y,MATCH($A238,lookup!$A:$A,0))</f>
        <v>1_not published</v>
      </c>
      <c r="AP238" t="str">
        <f>INDEX(lookup!$Z:$Z,MATCH($A238,lookup!$A:$A,0))</f>
        <v>99_NCE</v>
      </c>
      <c r="AQ238" t="str">
        <f>INDEX(lookup!$W:$W,MATCH($A238,lookup!$A:$A,0))</f>
        <v>1_fin/acc/econ</v>
      </c>
      <c r="AS238" t="inlineStr">
        <is>
          <t>staging</t>
        </is>
      </c>
      <c r="AT238" t="inlineStr">
        <is>
          <t>bad-CER</t>
        </is>
      </c>
      <c r="AU238" t="inlineStr">
        <is>
          <t>creditworthiness</t>
        </is>
      </c>
      <c r="AV238" t="inlineStr">
        <is>
          <t>-0.1842</t>
        </is>
      </c>
      <c r="AX238" t="inlineStr">
        <is>
          <t>-0.74</t>
        </is>
      </c>
      <c r="BA238" t="n">
        <v>1674</v>
      </c>
      <c r="BB238" t="inlineStr">
        <is>
          <t>FLAG</t>
        </is>
      </c>
      <c r="BC238" t="inlineStr">
        <is>
          <t>ordered probit</t>
        </is>
      </c>
      <c r="BD238" t="inlineStr">
        <is>
          <t>industry</t>
        </is>
      </c>
      <c r="BE238" t="inlineStr">
        <is>
          <t>none</t>
        </is>
      </c>
      <c r="BI238" t="inlineStr">
        <is>
          <t>Table 6</t>
        </is>
      </c>
      <c r="BJ238" t="inlineStr">
        <is>
          <t>Bond Rating column</t>
        </is>
      </c>
      <c r="BK238" t="inlineStr">
        <is>
          <t>33</t>
        </is>
      </c>
      <c r="BL238" t="inlineStr">
        <is>
          <t>Other Concern -0.1842 (-0.74)</t>
        </is>
      </c>
      <c r="BM238" t="inlineStr">
        <is>
          <t>Other Concern</t>
        </is>
      </c>
      <c r="BN238" t="inlineStr">
        <is>
          <t>Bond Rating</t>
        </is>
      </c>
      <c r="BO238" t="inlineStr">
        <is>
          <t>original</t>
        </is>
      </c>
      <c r="BP238" t="inlineStr">
        <is>
          <t>Bauer, Hann (2010)</t>
        </is>
      </c>
      <c r="BQ238" t="inlineStr">
        <is>
          <t>computed</t>
        </is>
      </c>
      <c r="BT238" t="n">
        <v>0</v>
      </c>
      <c r="BU238" t="inlineStr">
        <is>
          <t>staging_Bauer_Hann_2010.csv</t>
        </is>
      </c>
      <c r="BW238" t="n">
        <v>1995</v>
      </c>
      <c r="BX238" t="n">
        <v>2006</v>
      </c>
      <c r="BY238" t="inlineStr">
        <is>
          <t>United States (</t>
        </is>
      </c>
      <c r="BZ238" t="n">
        <v>2000.5</v>
      </c>
      <c r="CA238" t="n">
        <v>0</v>
      </c>
      <c r="CB238" t="n">
        <v>0</v>
      </c>
      <c r="CC238" t="n">
        <v>0</v>
      </c>
      <c r="CD238" t="n">
        <v>-0.01808549158765556</v>
      </c>
      <c r="CE238" t="n">
        <v>1</v>
      </c>
    </row>
    <row r="239">
      <c r="A239" t="inlineStr">
        <is>
          <t>Bauer, Hann (2010)</t>
        </is>
      </c>
      <c r="B239" t="n">
        <v>1544</v>
      </c>
      <c r="C239" t="n">
        <v>-0.05600272660896505</v>
      </c>
      <c r="D239" t="n">
        <v>5291</v>
      </c>
      <c r="E239">
        <f>IF(ISNUMBER($BA239),$BA239,IF(AND(ISNUMBER($D239),ISNUMBER($BW239),ISNUMBER($BX239)),$D239*($BX239-$BW239+1),""))</f>
        <v>5291.0</v>
      </c>
      <c r="H239" t="inlineStr">
        <is>
          <t>partial</t>
        </is>
      </c>
      <c r="I239" t="inlineStr">
        <is>
          <t>T-Statistic available</t>
        </is>
      </c>
      <c r="J239">
        <f>IF($BW239&lt;&gt;"",$BW239,"")</f>
        <v>1995.0</v>
      </c>
      <c r="K239">
        <f>IF($BX239&lt;&gt;"",$BX239,"")</f>
        <v>2006.0</v>
      </c>
      <c r="L239">
        <f>IF(AND(ISNUMBER($BW239),ISNUMBER($BX239)),($BW239+$BX239)/2,"")</f>
        <v>2000.5</v>
      </c>
      <c r="M239">
        <f>IF($L239&lt;&gt;"",$L239,"")</f>
        <v>2000.5</v>
      </c>
      <c r="N239">
        <f>IF(AND(ISNUMBER($BW239),ISNUMBER($BX239)),MIN(1,MAX(0,($BX239-2016+1)/($BX239-$BW239+1))),"")</f>
        <v>0.0</v>
      </c>
      <c r="O239">
        <f>IF(AND(ISNUMBER($BW239),ISNUMBER($BX239)),MIN(1,MAX(0,($BX239-2017+1)/($BX239-$BW239+1))),"")</f>
        <v>0.0</v>
      </c>
      <c r="P239">
        <f>IF(AND(ISNUMBER($BW239),ISNUMBER($BX239)),MIN(1,MAX(0,($BX239-2018+1)/($BX239-$BW239+1))),"")</f>
        <v>0.0</v>
      </c>
      <c r="Q239">
        <f>IF(AND(ISNUMBER($BW239),ISNUMBER($BX239)),MIN(1,MAX(0,($BX239-2019+1)/($BX239-$BW239+1))),"")</f>
        <v>0.0</v>
      </c>
      <c r="R239">
        <f>IF(AND(ISNUMBER($BW239),ISNUMBER($BX239)),MIN(1,MAX(0,($BX239-2016+1)/($BX239-$BW239+1))),"")</f>
        <v>0.0</v>
      </c>
      <c r="S239">
        <f>IF($L239&lt;&gt;"",IF($L239&gt;=2015.5,1,0),"")</f>
        <v>0.0</v>
      </c>
      <c r="T239">
        <f>IF($L239&lt;&gt;"",IF($L239&gt;=2016,1,0),"")</f>
        <v>0.0</v>
      </c>
      <c r="U239">
        <f>IF(ISNUMBER($BX239),IF($BX239&gt;=2016,1,0),"")</f>
        <v>0.0</v>
      </c>
      <c r="V239">
        <f>IF(ISNUMBER($BW239),IF($BW239&gt;=2016,1,0),"")</f>
        <v>0.0</v>
      </c>
      <c r="W239" t="str">
        <f>IF(AND(ISNUMBER($BW239),ISNUMBER($BX239)),IF($BW239&gt;=2016,"post-only",IF($BX239&lt;2016,"pre-only","mixed")),"")</f>
        <v>pre-only</v>
      </c>
      <c r="X239">
        <f>IF(AND(ISNUMBER($BW239),ISNUMBER($BX239)),MIN(1,MAX(0,($BX239-2017+1)/($BX239-$BW239+1))),"")</f>
        <v>0.0</v>
      </c>
      <c r="Y239">
        <f>IF(AND(ISNUMBER($BW239),ISNUMBER($BX239)),MIN(1,MAX(0,($BX239-2018+1)/($BX239-$BW239+1))),"")</f>
        <v>0.0</v>
      </c>
      <c r="Z239">
        <f>IF(AND(ISNUMBER($BW239),ISNUMBER($BX239)),MIN(1,MAX(0,($BX239-2019+1)/($BX239-$BW239+1))),"")</f>
        <v>0.0</v>
      </c>
      <c r="AA239">
        <f>IF(ISNUMBER($BX239),IF($BX239&gt;=2017,1,0),"")</f>
        <v>0.0</v>
      </c>
      <c r="AB239">
        <f>IF(ISNUMBER($BX239),IF($BX239&gt;=2018,1,0),"")</f>
        <v>0.0</v>
      </c>
      <c r="AC239">
        <f>IF(ISNUMBER($BX239),IF($BX239&gt;=2019,1,0),"")</f>
        <v>0.0</v>
      </c>
      <c r="AD239">
        <f>IF($L239&lt;&gt;"",IF($L239&gt;2013,1,0),"")</f>
        <v>0.0</v>
      </c>
      <c r="AE239">
        <f>IF($L239&lt;&gt;"",1+IF($L239&gt;2011,1,0)+IF($L239&gt;2014,1,0),"")</f>
        <v>1.0</v>
      </c>
      <c r="AF239" t="inlineStr">
        <is>
          <t>rating</t>
        </is>
      </c>
      <c r="AG239" t="inlineStr">
        <is>
          <t>performance</t>
        </is>
      </c>
      <c r="AH239" t="inlineStr">
        <is>
          <t>non-sensitive</t>
        </is>
      </c>
      <c r="AI239" t="inlineStr">
        <is>
          <t>without ETS/CT</t>
        </is>
      </c>
      <c r="AJ239" t="inlineStr">
        <is>
          <t>without ETS/CT</t>
        </is>
      </c>
      <c r="AK239" t="str">
        <f>IF(AND($CF239&lt;&gt;"",IFERROR(INDEX(subsample_country_map!$B:$B,MATCH($CF239,subsample_country_map!$A:$A,0)),"")&lt;&gt;""),INDEX(subsample_country_map!$B:$B,MATCH($CF239,subsample_country_map!$A:$A,0)),INDEX(lookup!$AA:$AA,MATCH($A239,lookup!$A:$A,0)))</f>
        <v>1_US</v>
      </c>
      <c r="AL239" t="str">
        <f>IF(AND($CF239&lt;&gt;"",IFERROR(INDEX(subsample_country_map!$C:$C,MATCH($CF239,subsample_country_map!$A:$A,0)),"")&lt;&gt;""),INDEX(subsample_country_map!$C:$C,MATCH($CF239,subsample_country_map!$A:$A,0)),INDEX(lookup!$AB:$AB,MATCH($A239,lookup!$A:$A,0)))</f>
        <v>1_developed</v>
      </c>
      <c r="AM239" t="str">
        <f>IF(AND($CF239&lt;&gt;"",IFERROR(INDEX(subsample_country_map!$D:$D,MATCH($CF239,subsample_country_map!$A:$A,0)),"")&lt;&gt;""),INDEX(subsample_country_map!$D:$D,MATCH($CF239,subsample_country_map!$A:$A,0)),INDEX(lookup!$AC:$AC,MATCH($A239,lookup!$A:$A,0)))</f>
        <v>1_western</v>
      </c>
      <c r="AN239" t="str">
        <f>IF(AND($CF239&lt;&gt;"",IFERROR(INDEX(subsample_country_map!$E:$E,MATCH($CF239,subsample_country_map!$A:$A,0)),"")&lt;&gt;""),INDEX(subsample_country_map!$E:$E,MATCH($CF239,subsample_country_map!$A:$A,0)),INDEX(lookup!$AD:$AD,MATCH($A239,lookup!$A:$A,0)))</f>
        <v>1_common law</v>
      </c>
      <c r="AO239" t="str">
        <f>INDEX(lookup!$Y:$Y,MATCH($A239,lookup!$A:$A,0))</f>
        <v>1_not published</v>
      </c>
      <c r="AP239" t="str">
        <f>INDEX(lookup!$Z:$Z,MATCH($A239,lookup!$A:$A,0))</f>
        <v>99_NCE</v>
      </c>
      <c r="AQ239" t="str">
        <f>INDEX(lookup!$W:$W,MATCH($A239,lookup!$A:$A,0))</f>
        <v>1_fin/acc/econ</v>
      </c>
      <c r="AS239" t="inlineStr">
        <is>
          <t>staging</t>
        </is>
      </c>
      <c r="AT239" t="inlineStr">
        <is>
          <t>good-CER</t>
        </is>
      </c>
      <c r="AU239" t="inlineStr">
        <is>
          <t>creditworthiness</t>
        </is>
      </c>
      <c r="AV239" t="inlineStr">
        <is>
          <t>0.3550</t>
        </is>
      </c>
      <c r="AX239" t="inlineStr">
        <is>
          <t>4.08</t>
        </is>
      </c>
      <c r="BA239" t="n">
        <v>5291</v>
      </c>
      <c r="BB239" t="inlineStr">
        <is>
          <t>FLAG</t>
        </is>
      </c>
      <c r="BC239" t="inlineStr">
        <is>
          <t>ordered probit</t>
        </is>
      </c>
      <c r="BD239" t="inlineStr">
        <is>
          <t>industry</t>
        </is>
      </c>
      <c r="BE239" t="inlineStr">
        <is>
          <t>none</t>
        </is>
      </c>
      <c r="BI239" t="inlineStr">
        <is>
          <t>Table 6</t>
        </is>
      </c>
      <c r="BJ239" t="inlineStr">
        <is>
          <t>Issuer Rating column</t>
        </is>
      </c>
      <c r="BK239" t="inlineStr">
        <is>
          <t>33</t>
        </is>
      </c>
      <c r="BL239" t="inlineStr">
        <is>
          <t>Beneficial Products 0.3550*** (4.08)</t>
        </is>
      </c>
      <c r="BM239" t="inlineStr">
        <is>
          <t>Beneficial Products</t>
        </is>
      </c>
      <c r="BN239" t="inlineStr">
        <is>
          <t>Issuer Rating</t>
        </is>
      </c>
      <c r="BO239" t="inlineStr">
        <is>
          <t>original</t>
        </is>
      </c>
      <c r="BP239" t="inlineStr">
        <is>
          <t>Bauer, Hann (2010)</t>
        </is>
      </c>
      <c r="BQ239" t="inlineStr">
        <is>
          <t>computed</t>
        </is>
      </c>
      <c r="BT239" t="n">
        <v>0</v>
      </c>
      <c r="BU239" t="inlineStr">
        <is>
          <t>staging_Bauer_Hann_2010.csv</t>
        </is>
      </c>
      <c r="BW239" t="n">
        <v>1995</v>
      </c>
      <c r="BX239" t="n">
        <v>2006</v>
      </c>
      <c r="BY239" t="inlineStr">
        <is>
          <t>United States (</t>
        </is>
      </c>
      <c r="BZ239" t="n">
        <v>2000.5</v>
      </c>
      <c r="CA239" t="n">
        <v>0</v>
      </c>
      <c r="CB239" t="n">
        <v>0</v>
      </c>
      <c r="CC239" t="n">
        <v>0</v>
      </c>
      <c r="CD239" t="n">
        <v>-0.05606138424728195</v>
      </c>
      <c r="CE239" t="n">
        <v>1</v>
      </c>
    </row>
    <row r="240">
      <c r="A240" t="inlineStr">
        <is>
          <t>Bauer, Hann (2010)</t>
        </is>
      </c>
      <c r="B240" t="n">
        <v>1545</v>
      </c>
      <c r="C240" t="n">
        <v>-0.01168477609866723</v>
      </c>
      <c r="D240" t="n">
        <v>5291</v>
      </c>
      <c r="E240">
        <f>IF(ISNUMBER($BA240),$BA240,IF(AND(ISNUMBER($D240),ISNUMBER($BW240),ISNUMBER($BX240)),$D240*($BX240-$BW240+1),""))</f>
        <v>5291.0</v>
      </c>
      <c r="H240" t="inlineStr">
        <is>
          <t>partial</t>
        </is>
      </c>
      <c r="I240" t="inlineStr">
        <is>
          <t>T-Statistic available</t>
        </is>
      </c>
      <c r="J240">
        <f>IF($BW240&lt;&gt;"",$BW240,"")</f>
        <v>1995.0</v>
      </c>
      <c r="K240">
        <f>IF($BX240&lt;&gt;"",$BX240,"")</f>
        <v>2006.0</v>
      </c>
      <c r="L240">
        <f>IF(AND(ISNUMBER($BW240),ISNUMBER($BX240)),($BW240+$BX240)/2,"")</f>
        <v>2000.5</v>
      </c>
      <c r="M240">
        <f>IF($L240&lt;&gt;"",$L240,"")</f>
        <v>2000.5</v>
      </c>
      <c r="N240">
        <f>IF(AND(ISNUMBER($BW240),ISNUMBER($BX240)),MIN(1,MAX(0,($BX240-2016+1)/($BX240-$BW240+1))),"")</f>
        <v>0.0</v>
      </c>
      <c r="O240">
        <f>IF(AND(ISNUMBER($BW240),ISNUMBER($BX240)),MIN(1,MAX(0,($BX240-2017+1)/($BX240-$BW240+1))),"")</f>
        <v>0.0</v>
      </c>
      <c r="P240">
        <f>IF(AND(ISNUMBER($BW240),ISNUMBER($BX240)),MIN(1,MAX(0,($BX240-2018+1)/($BX240-$BW240+1))),"")</f>
        <v>0.0</v>
      </c>
      <c r="Q240">
        <f>IF(AND(ISNUMBER($BW240),ISNUMBER($BX240)),MIN(1,MAX(0,($BX240-2019+1)/($BX240-$BW240+1))),"")</f>
        <v>0.0</v>
      </c>
      <c r="R240">
        <f>IF(AND(ISNUMBER($BW240),ISNUMBER($BX240)),MIN(1,MAX(0,($BX240-2016+1)/($BX240-$BW240+1))),"")</f>
        <v>0.0</v>
      </c>
      <c r="S240">
        <f>IF($L240&lt;&gt;"",IF($L240&gt;=2015.5,1,0),"")</f>
        <v>0.0</v>
      </c>
      <c r="T240">
        <f>IF($L240&lt;&gt;"",IF($L240&gt;=2016,1,0),"")</f>
        <v>0.0</v>
      </c>
      <c r="U240">
        <f>IF(ISNUMBER($BX240),IF($BX240&gt;=2016,1,0),"")</f>
        <v>0.0</v>
      </c>
      <c r="V240">
        <f>IF(ISNUMBER($BW240),IF($BW240&gt;=2016,1,0),"")</f>
        <v>0.0</v>
      </c>
      <c r="W240" t="str">
        <f>IF(AND(ISNUMBER($BW240),ISNUMBER($BX240)),IF($BW240&gt;=2016,"post-only",IF($BX240&lt;2016,"pre-only","mixed")),"")</f>
        <v>pre-only</v>
      </c>
      <c r="X240">
        <f>IF(AND(ISNUMBER($BW240),ISNUMBER($BX240)),MIN(1,MAX(0,($BX240-2017+1)/($BX240-$BW240+1))),"")</f>
        <v>0.0</v>
      </c>
      <c r="Y240">
        <f>IF(AND(ISNUMBER($BW240),ISNUMBER($BX240)),MIN(1,MAX(0,($BX240-2018+1)/($BX240-$BW240+1))),"")</f>
        <v>0.0</v>
      </c>
      <c r="Z240">
        <f>IF(AND(ISNUMBER($BW240),ISNUMBER($BX240)),MIN(1,MAX(0,($BX240-2019+1)/($BX240-$BW240+1))),"")</f>
        <v>0.0</v>
      </c>
      <c r="AA240">
        <f>IF(ISNUMBER($BX240),IF($BX240&gt;=2017,1,0),"")</f>
        <v>0.0</v>
      </c>
      <c r="AB240">
        <f>IF(ISNUMBER($BX240),IF($BX240&gt;=2018,1,0),"")</f>
        <v>0.0</v>
      </c>
      <c r="AC240">
        <f>IF(ISNUMBER($BX240),IF($BX240&gt;=2019,1,0),"")</f>
        <v>0.0</v>
      </c>
      <c r="AD240">
        <f>IF($L240&lt;&gt;"",IF($L240&gt;2013,1,0),"")</f>
        <v>0.0</v>
      </c>
      <c r="AE240">
        <f>IF($L240&lt;&gt;"",1+IF($L240&gt;2011,1,0)+IF($L240&gt;2014,1,0),"")</f>
        <v>1.0</v>
      </c>
      <c r="AF240" t="inlineStr">
        <is>
          <t>rating</t>
        </is>
      </c>
      <c r="AG240" t="inlineStr">
        <is>
          <t>performance</t>
        </is>
      </c>
      <c r="AH240" t="inlineStr">
        <is>
          <t>non-sensitive</t>
        </is>
      </c>
      <c r="AI240" t="inlineStr">
        <is>
          <t>without ETS/CT</t>
        </is>
      </c>
      <c r="AJ240" t="inlineStr">
        <is>
          <t>without ETS/CT</t>
        </is>
      </c>
      <c r="AK240" t="str">
        <f>IF(AND($CF240&lt;&gt;"",IFERROR(INDEX(subsample_country_map!$B:$B,MATCH($CF240,subsample_country_map!$A:$A,0)),"")&lt;&gt;""),INDEX(subsample_country_map!$B:$B,MATCH($CF240,subsample_country_map!$A:$A,0)),INDEX(lookup!$AA:$AA,MATCH($A240,lookup!$A:$A,0)))</f>
        <v>1_US</v>
      </c>
      <c r="AL240" t="str">
        <f>IF(AND($CF240&lt;&gt;"",IFERROR(INDEX(subsample_country_map!$C:$C,MATCH($CF240,subsample_country_map!$A:$A,0)),"")&lt;&gt;""),INDEX(subsample_country_map!$C:$C,MATCH($CF240,subsample_country_map!$A:$A,0)),INDEX(lookup!$AB:$AB,MATCH($A240,lookup!$A:$A,0)))</f>
        <v>1_developed</v>
      </c>
      <c r="AM240" t="str">
        <f>IF(AND($CF240&lt;&gt;"",IFERROR(INDEX(subsample_country_map!$D:$D,MATCH($CF240,subsample_country_map!$A:$A,0)),"")&lt;&gt;""),INDEX(subsample_country_map!$D:$D,MATCH($CF240,subsample_country_map!$A:$A,0)),INDEX(lookup!$AC:$AC,MATCH($A240,lookup!$A:$A,0)))</f>
        <v>1_western</v>
      </c>
      <c r="AN240" t="str">
        <f>IF(AND($CF240&lt;&gt;"",IFERROR(INDEX(subsample_country_map!$E:$E,MATCH($CF240,subsample_country_map!$A:$A,0)),"")&lt;&gt;""),INDEX(subsample_country_map!$E:$E,MATCH($CF240,subsample_country_map!$A:$A,0)),INDEX(lookup!$AD:$AD,MATCH($A240,lookup!$A:$A,0)))</f>
        <v>1_common law</v>
      </c>
      <c r="AO240" t="str">
        <f>INDEX(lookup!$Y:$Y,MATCH($A240,lookup!$A:$A,0))</f>
        <v>1_not published</v>
      </c>
      <c r="AP240" t="str">
        <f>INDEX(lookup!$Z:$Z,MATCH($A240,lookup!$A:$A,0))</f>
        <v>99_NCE</v>
      </c>
      <c r="AQ240" t="str">
        <f>INDEX(lookup!$W:$W,MATCH($A240,lookup!$A:$A,0))</f>
        <v>1_fin/acc/econ</v>
      </c>
      <c r="AS240" t="inlineStr">
        <is>
          <t>staging</t>
        </is>
      </c>
      <c r="AT240" t="inlineStr">
        <is>
          <t>good-CER</t>
        </is>
      </c>
      <c r="AU240" t="inlineStr">
        <is>
          <t>creditworthiness</t>
        </is>
      </c>
      <c r="AV240" t="inlineStr">
        <is>
          <t>0.1898</t>
        </is>
      </c>
      <c r="AX240" t="inlineStr">
        <is>
          <t>0.85</t>
        </is>
      </c>
      <c r="BA240" t="n">
        <v>5291</v>
      </c>
      <c r="BB240" t="inlineStr">
        <is>
          <t>FLAG</t>
        </is>
      </c>
      <c r="BC240" t="inlineStr">
        <is>
          <t>ordered probit</t>
        </is>
      </c>
      <c r="BD240" t="inlineStr">
        <is>
          <t>industry</t>
        </is>
      </c>
      <c r="BE240" t="inlineStr">
        <is>
          <t>none</t>
        </is>
      </c>
      <c r="BI240" t="inlineStr">
        <is>
          <t>Table 6</t>
        </is>
      </c>
      <c r="BJ240" t="inlineStr">
        <is>
          <t>Issuer Rating column</t>
        </is>
      </c>
      <c r="BK240" t="inlineStr">
        <is>
          <t>33</t>
        </is>
      </c>
      <c r="BL240" t="inlineStr">
        <is>
          <t>Pollution Prevention 0.1898 (0.85)</t>
        </is>
      </c>
      <c r="BM240" t="inlineStr">
        <is>
          <t>Pollution Prevention</t>
        </is>
      </c>
      <c r="BN240" t="inlineStr">
        <is>
          <t>Issuer Rating</t>
        </is>
      </c>
      <c r="BO240" t="inlineStr">
        <is>
          <t>original</t>
        </is>
      </c>
      <c r="BP240" t="inlineStr">
        <is>
          <t>Bauer, Hann (2010)</t>
        </is>
      </c>
      <c r="BQ240" t="inlineStr">
        <is>
          <t>computed</t>
        </is>
      </c>
      <c r="BT240" t="n">
        <v>0</v>
      </c>
      <c r="BU240" t="inlineStr">
        <is>
          <t>staging_Bauer_Hann_2010.csv</t>
        </is>
      </c>
      <c r="BW240" t="n">
        <v>1995</v>
      </c>
      <c r="BX240" t="n">
        <v>2006</v>
      </c>
      <c r="BY240" t="inlineStr">
        <is>
          <t>United States (</t>
        </is>
      </c>
      <c r="BZ240" t="n">
        <v>2000.5</v>
      </c>
      <c r="CA240" t="n">
        <v>0</v>
      </c>
      <c r="CB240" t="n">
        <v>0</v>
      </c>
      <c r="CC240" t="n">
        <v>0</v>
      </c>
      <c r="CD240" t="n">
        <v>-0.01168530793194655</v>
      </c>
      <c r="CE240" t="n">
        <v>1</v>
      </c>
    </row>
    <row r="241">
      <c r="A241" t="inlineStr">
        <is>
          <t>Bauer, Hann (2010)</t>
        </is>
      </c>
      <c r="B241" t="n">
        <v>1546</v>
      </c>
      <c r="C241" t="n">
        <v>0.0236394944608783</v>
      </c>
      <c r="D241" t="n">
        <v>5291</v>
      </c>
      <c r="E241">
        <f>IF(ISNUMBER($BA241),$BA241,IF(AND(ISNUMBER($D241),ISNUMBER($BW241),ISNUMBER($BX241)),$D241*($BX241-$BW241+1),""))</f>
        <v>5291.0</v>
      </c>
      <c r="H241" t="inlineStr">
        <is>
          <t>partial</t>
        </is>
      </c>
      <c r="I241" t="inlineStr">
        <is>
          <t>T-Statistic available</t>
        </is>
      </c>
      <c r="J241">
        <f>IF($BW241&lt;&gt;"",$BW241,"")</f>
        <v>1995.0</v>
      </c>
      <c r="K241">
        <f>IF($BX241&lt;&gt;"",$BX241,"")</f>
        <v>2006.0</v>
      </c>
      <c r="L241">
        <f>IF(AND(ISNUMBER($BW241),ISNUMBER($BX241)),($BW241+$BX241)/2,"")</f>
        <v>2000.5</v>
      </c>
      <c r="M241">
        <f>IF($L241&lt;&gt;"",$L241,"")</f>
        <v>2000.5</v>
      </c>
      <c r="N241">
        <f>IF(AND(ISNUMBER($BW241),ISNUMBER($BX241)),MIN(1,MAX(0,($BX241-2016+1)/($BX241-$BW241+1))),"")</f>
        <v>0.0</v>
      </c>
      <c r="O241">
        <f>IF(AND(ISNUMBER($BW241),ISNUMBER($BX241)),MIN(1,MAX(0,($BX241-2017+1)/($BX241-$BW241+1))),"")</f>
        <v>0.0</v>
      </c>
      <c r="P241">
        <f>IF(AND(ISNUMBER($BW241),ISNUMBER($BX241)),MIN(1,MAX(0,($BX241-2018+1)/($BX241-$BW241+1))),"")</f>
        <v>0.0</v>
      </c>
      <c r="Q241">
        <f>IF(AND(ISNUMBER($BW241),ISNUMBER($BX241)),MIN(1,MAX(0,($BX241-2019+1)/($BX241-$BW241+1))),"")</f>
        <v>0.0</v>
      </c>
      <c r="R241">
        <f>IF(AND(ISNUMBER($BW241),ISNUMBER($BX241)),MIN(1,MAX(0,($BX241-2016+1)/($BX241-$BW241+1))),"")</f>
        <v>0.0</v>
      </c>
      <c r="S241">
        <f>IF($L241&lt;&gt;"",IF($L241&gt;=2015.5,1,0),"")</f>
        <v>0.0</v>
      </c>
      <c r="T241">
        <f>IF($L241&lt;&gt;"",IF($L241&gt;=2016,1,0),"")</f>
        <v>0.0</v>
      </c>
      <c r="U241">
        <f>IF(ISNUMBER($BX241),IF($BX241&gt;=2016,1,0),"")</f>
        <v>0.0</v>
      </c>
      <c r="V241">
        <f>IF(ISNUMBER($BW241),IF($BW241&gt;=2016,1,0),"")</f>
        <v>0.0</v>
      </c>
      <c r="W241" t="str">
        <f>IF(AND(ISNUMBER($BW241),ISNUMBER($BX241)),IF($BW241&gt;=2016,"post-only",IF($BX241&lt;2016,"pre-only","mixed")),"")</f>
        <v>pre-only</v>
      </c>
      <c r="X241">
        <f>IF(AND(ISNUMBER($BW241),ISNUMBER($BX241)),MIN(1,MAX(0,($BX241-2017+1)/($BX241-$BW241+1))),"")</f>
        <v>0.0</v>
      </c>
      <c r="Y241">
        <f>IF(AND(ISNUMBER($BW241),ISNUMBER($BX241)),MIN(1,MAX(0,($BX241-2018+1)/($BX241-$BW241+1))),"")</f>
        <v>0.0</v>
      </c>
      <c r="Z241">
        <f>IF(AND(ISNUMBER($BW241),ISNUMBER($BX241)),MIN(1,MAX(0,($BX241-2019+1)/($BX241-$BW241+1))),"")</f>
        <v>0.0</v>
      </c>
      <c r="AA241">
        <f>IF(ISNUMBER($BX241),IF($BX241&gt;=2017,1,0),"")</f>
        <v>0.0</v>
      </c>
      <c r="AB241">
        <f>IF(ISNUMBER($BX241),IF($BX241&gt;=2018,1,0),"")</f>
        <v>0.0</v>
      </c>
      <c r="AC241">
        <f>IF(ISNUMBER($BX241),IF($BX241&gt;=2019,1,0),"")</f>
        <v>0.0</v>
      </c>
      <c r="AD241">
        <f>IF($L241&lt;&gt;"",IF($L241&gt;2013,1,0),"")</f>
        <v>0.0</v>
      </c>
      <c r="AE241">
        <f>IF($L241&lt;&gt;"",1+IF($L241&gt;2011,1,0)+IF($L241&gt;2014,1,0),"")</f>
        <v>1.0</v>
      </c>
      <c r="AF241" t="inlineStr">
        <is>
          <t>rating</t>
        </is>
      </c>
      <c r="AG241" t="inlineStr">
        <is>
          <t>performance</t>
        </is>
      </c>
      <c r="AH241" t="inlineStr">
        <is>
          <t>non-sensitive</t>
        </is>
      </c>
      <c r="AI241" t="inlineStr">
        <is>
          <t>without ETS/CT</t>
        </is>
      </c>
      <c r="AJ241" t="inlineStr">
        <is>
          <t>without ETS/CT</t>
        </is>
      </c>
      <c r="AK241" t="str">
        <f>IF(AND($CF241&lt;&gt;"",IFERROR(INDEX(subsample_country_map!$B:$B,MATCH($CF241,subsample_country_map!$A:$A,0)),"")&lt;&gt;""),INDEX(subsample_country_map!$B:$B,MATCH($CF241,subsample_country_map!$A:$A,0)),INDEX(lookup!$AA:$AA,MATCH($A241,lookup!$A:$A,0)))</f>
        <v>1_US</v>
      </c>
      <c r="AL241" t="str">
        <f>IF(AND($CF241&lt;&gt;"",IFERROR(INDEX(subsample_country_map!$C:$C,MATCH($CF241,subsample_country_map!$A:$A,0)),"")&lt;&gt;""),INDEX(subsample_country_map!$C:$C,MATCH($CF241,subsample_country_map!$A:$A,0)),INDEX(lookup!$AB:$AB,MATCH($A241,lookup!$A:$A,0)))</f>
        <v>1_developed</v>
      </c>
      <c r="AM241" t="str">
        <f>IF(AND($CF241&lt;&gt;"",IFERROR(INDEX(subsample_country_map!$D:$D,MATCH($CF241,subsample_country_map!$A:$A,0)),"")&lt;&gt;""),INDEX(subsample_country_map!$D:$D,MATCH($CF241,subsample_country_map!$A:$A,0)),INDEX(lookup!$AC:$AC,MATCH($A241,lookup!$A:$A,0)))</f>
        <v>1_western</v>
      </c>
      <c r="AN241" t="str">
        <f>IF(AND($CF241&lt;&gt;"",IFERROR(INDEX(subsample_country_map!$E:$E,MATCH($CF241,subsample_country_map!$A:$A,0)),"")&lt;&gt;""),INDEX(subsample_country_map!$E:$E,MATCH($CF241,subsample_country_map!$A:$A,0)),INDEX(lookup!$AD:$AD,MATCH($A241,lookup!$A:$A,0)))</f>
        <v>1_common law</v>
      </c>
      <c r="AO241" t="str">
        <f>INDEX(lookup!$Y:$Y,MATCH($A241,lookup!$A:$A,0))</f>
        <v>1_not published</v>
      </c>
      <c r="AP241" t="str">
        <f>INDEX(lookup!$Z:$Z,MATCH($A241,lookup!$A:$A,0))</f>
        <v>99_NCE</v>
      </c>
      <c r="AQ241" t="str">
        <f>INDEX(lookup!$W:$W,MATCH($A241,lookup!$A:$A,0))</f>
        <v>1_fin/acc/econ</v>
      </c>
      <c r="AS241" t="inlineStr">
        <is>
          <t>staging</t>
        </is>
      </c>
      <c r="AT241" t="inlineStr">
        <is>
          <t>good-CER</t>
        </is>
      </c>
      <c r="AU241" t="inlineStr">
        <is>
          <t>creditworthiness</t>
        </is>
      </c>
      <c r="AV241" t="inlineStr">
        <is>
          <t>-0.3450</t>
        </is>
      </c>
      <c r="AX241" t="inlineStr">
        <is>
          <t>-1.72</t>
        </is>
      </c>
      <c r="BA241" t="n">
        <v>5291</v>
      </c>
      <c r="BB241" t="inlineStr">
        <is>
          <t>FLAG</t>
        </is>
      </c>
      <c r="BC241" t="inlineStr">
        <is>
          <t>ordered probit</t>
        </is>
      </c>
      <c r="BD241" t="inlineStr">
        <is>
          <t>industry</t>
        </is>
      </c>
      <c r="BE241" t="inlineStr">
        <is>
          <t>none</t>
        </is>
      </c>
      <c r="BI241" t="inlineStr">
        <is>
          <t>Table 6</t>
        </is>
      </c>
      <c r="BJ241" t="inlineStr">
        <is>
          <t>Issuer Rating column</t>
        </is>
      </c>
      <c r="BK241" t="inlineStr">
        <is>
          <t>33</t>
        </is>
      </c>
      <c r="BL241" t="inlineStr">
        <is>
          <t>Recycling -0.3450* (-1.72)</t>
        </is>
      </c>
      <c r="BM241" t="inlineStr">
        <is>
          <t>Recycling</t>
        </is>
      </c>
      <c r="BN241" t="inlineStr">
        <is>
          <t>Issuer Rating</t>
        </is>
      </c>
      <c r="BO241" t="inlineStr">
        <is>
          <t>original</t>
        </is>
      </c>
      <c r="BP241" t="inlineStr">
        <is>
          <t>Bauer, Hann (2010)</t>
        </is>
      </c>
      <c r="BQ241" t="inlineStr">
        <is>
          <t>computed</t>
        </is>
      </c>
      <c r="BT241" t="n">
        <v>0</v>
      </c>
      <c r="BU241" t="inlineStr">
        <is>
          <t>staging_Bauer_Hann_2010.csv</t>
        </is>
      </c>
      <c r="BW241" t="n">
        <v>1995</v>
      </c>
      <c r="BX241" t="n">
        <v>2006</v>
      </c>
      <c r="BY241" t="inlineStr">
        <is>
          <t>United States (</t>
        </is>
      </c>
      <c r="BZ241" t="n">
        <v>2000.5</v>
      </c>
      <c r="CA241" t="n">
        <v>0</v>
      </c>
      <c r="CB241" t="n">
        <v>0</v>
      </c>
      <c r="CC241" t="n">
        <v>0</v>
      </c>
      <c r="CD241" t="n">
        <v>0.023643899390259</v>
      </c>
      <c r="CE241" t="n">
        <v>1</v>
      </c>
    </row>
    <row r="242">
      <c r="A242" t="inlineStr">
        <is>
          <t>Bauer, Hann (2010)</t>
        </is>
      </c>
      <c r="B242" t="n">
        <v>1547</v>
      </c>
      <c r="C242" t="n">
        <v>-0.005773952012749926</v>
      </c>
      <c r="D242" t="n">
        <v>5291</v>
      </c>
      <c r="E242">
        <f>IF(ISNUMBER($BA242),$BA242,IF(AND(ISNUMBER($D242),ISNUMBER($BW242),ISNUMBER($BX242)),$D242*($BX242-$BW242+1),""))</f>
        <v>5291.0</v>
      </c>
      <c r="H242" t="inlineStr">
        <is>
          <t>partial</t>
        </is>
      </c>
      <c r="I242" t="inlineStr">
        <is>
          <t>T-Statistic available</t>
        </is>
      </c>
      <c r="J242">
        <f>IF($BW242&lt;&gt;"",$BW242,"")</f>
        <v>1995.0</v>
      </c>
      <c r="K242">
        <f>IF($BX242&lt;&gt;"",$BX242,"")</f>
        <v>2006.0</v>
      </c>
      <c r="L242">
        <f>IF(AND(ISNUMBER($BW242),ISNUMBER($BX242)),($BW242+$BX242)/2,"")</f>
        <v>2000.5</v>
      </c>
      <c r="M242">
        <f>IF($L242&lt;&gt;"",$L242,"")</f>
        <v>2000.5</v>
      </c>
      <c r="N242">
        <f>IF(AND(ISNUMBER($BW242),ISNUMBER($BX242)),MIN(1,MAX(0,($BX242-2016+1)/($BX242-$BW242+1))),"")</f>
        <v>0.0</v>
      </c>
      <c r="O242">
        <f>IF(AND(ISNUMBER($BW242),ISNUMBER($BX242)),MIN(1,MAX(0,($BX242-2017+1)/($BX242-$BW242+1))),"")</f>
        <v>0.0</v>
      </c>
      <c r="P242">
        <f>IF(AND(ISNUMBER($BW242),ISNUMBER($BX242)),MIN(1,MAX(0,($BX242-2018+1)/($BX242-$BW242+1))),"")</f>
        <v>0.0</v>
      </c>
      <c r="Q242">
        <f>IF(AND(ISNUMBER($BW242),ISNUMBER($BX242)),MIN(1,MAX(0,($BX242-2019+1)/($BX242-$BW242+1))),"")</f>
        <v>0.0</v>
      </c>
      <c r="R242">
        <f>IF(AND(ISNUMBER($BW242),ISNUMBER($BX242)),MIN(1,MAX(0,($BX242-2016+1)/($BX242-$BW242+1))),"")</f>
        <v>0.0</v>
      </c>
      <c r="S242">
        <f>IF($L242&lt;&gt;"",IF($L242&gt;=2015.5,1,0),"")</f>
        <v>0.0</v>
      </c>
      <c r="T242">
        <f>IF($L242&lt;&gt;"",IF($L242&gt;=2016,1,0),"")</f>
        <v>0.0</v>
      </c>
      <c r="U242">
        <f>IF(ISNUMBER($BX242),IF($BX242&gt;=2016,1,0),"")</f>
        <v>0.0</v>
      </c>
      <c r="V242">
        <f>IF(ISNUMBER($BW242),IF($BW242&gt;=2016,1,0),"")</f>
        <v>0.0</v>
      </c>
      <c r="W242" t="str">
        <f>IF(AND(ISNUMBER($BW242),ISNUMBER($BX242)),IF($BW242&gt;=2016,"post-only",IF($BX242&lt;2016,"pre-only","mixed")),"")</f>
        <v>pre-only</v>
      </c>
      <c r="X242">
        <f>IF(AND(ISNUMBER($BW242),ISNUMBER($BX242)),MIN(1,MAX(0,($BX242-2017+1)/($BX242-$BW242+1))),"")</f>
        <v>0.0</v>
      </c>
      <c r="Y242">
        <f>IF(AND(ISNUMBER($BW242),ISNUMBER($BX242)),MIN(1,MAX(0,($BX242-2018+1)/($BX242-$BW242+1))),"")</f>
        <v>0.0</v>
      </c>
      <c r="Z242">
        <f>IF(AND(ISNUMBER($BW242),ISNUMBER($BX242)),MIN(1,MAX(0,($BX242-2019+1)/($BX242-$BW242+1))),"")</f>
        <v>0.0</v>
      </c>
      <c r="AA242">
        <f>IF(ISNUMBER($BX242),IF($BX242&gt;=2017,1,0),"")</f>
        <v>0.0</v>
      </c>
      <c r="AB242">
        <f>IF(ISNUMBER($BX242),IF($BX242&gt;=2018,1,0),"")</f>
        <v>0.0</v>
      </c>
      <c r="AC242">
        <f>IF(ISNUMBER($BX242),IF($BX242&gt;=2019,1,0),"")</f>
        <v>0.0</v>
      </c>
      <c r="AD242">
        <f>IF($L242&lt;&gt;"",IF($L242&gt;2013,1,0),"")</f>
        <v>0.0</v>
      </c>
      <c r="AE242">
        <f>IF($L242&lt;&gt;"",1+IF($L242&gt;2011,1,0)+IF($L242&gt;2014,1,0),"")</f>
        <v>1.0</v>
      </c>
      <c r="AF242" t="inlineStr">
        <is>
          <t>rating</t>
        </is>
      </c>
      <c r="AG242" t="inlineStr">
        <is>
          <t>performance</t>
        </is>
      </c>
      <c r="AH242" t="inlineStr">
        <is>
          <t>non-sensitive</t>
        </is>
      </c>
      <c r="AI242" t="inlineStr">
        <is>
          <t>without ETS/CT</t>
        </is>
      </c>
      <c r="AJ242" t="inlineStr">
        <is>
          <t>without ETS/CT</t>
        </is>
      </c>
      <c r="AK242" t="str">
        <f>IF(AND($CF242&lt;&gt;"",IFERROR(INDEX(subsample_country_map!$B:$B,MATCH($CF242,subsample_country_map!$A:$A,0)),"")&lt;&gt;""),INDEX(subsample_country_map!$B:$B,MATCH($CF242,subsample_country_map!$A:$A,0)),INDEX(lookup!$AA:$AA,MATCH($A242,lookup!$A:$A,0)))</f>
        <v>1_US</v>
      </c>
      <c r="AL242" t="str">
        <f>IF(AND($CF242&lt;&gt;"",IFERROR(INDEX(subsample_country_map!$C:$C,MATCH($CF242,subsample_country_map!$A:$A,0)),"")&lt;&gt;""),INDEX(subsample_country_map!$C:$C,MATCH($CF242,subsample_country_map!$A:$A,0)),INDEX(lookup!$AB:$AB,MATCH($A242,lookup!$A:$A,0)))</f>
        <v>1_developed</v>
      </c>
      <c r="AM242" t="str">
        <f>IF(AND($CF242&lt;&gt;"",IFERROR(INDEX(subsample_country_map!$D:$D,MATCH($CF242,subsample_country_map!$A:$A,0)),"")&lt;&gt;""),INDEX(subsample_country_map!$D:$D,MATCH($CF242,subsample_country_map!$A:$A,0)),INDEX(lookup!$AC:$AC,MATCH($A242,lookup!$A:$A,0)))</f>
        <v>1_western</v>
      </c>
      <c r="AN242" t="str">
        <f>IF(AND($CF242&lt;&gt;"",IFERROR(INDEX(subsample_country_map!$E:$E,MATCH($CF242,subsample_country_map!$A:$A,0)),"")&lt;&gt;""),INDEX(subsample_country_map!$E:$E,MATCH($CF242,subsample_country_map!$A:$A,0)),INDEX(lookup!$AD:$AD,MATCH($A242,lookup!$A:$A,0)))</f>
        <v>1_common law</v>
      </c>
      <c r="AO242" t="str">
        <f>INDEX(lookup!$Y:$Y,MATCH($A242,lookup!$A:$A,0))</f>
        <v>1_not published</v>
      </c>
      <c r="AP242" t="str">
        <f>INDEX(lookup!$Z:$Z,MATCH($A242,lookup!$A:$A,0))</f>
        <v>99_NCE</v>
      </c>
      <c r="AQ242" t="str">
        <f>INDEX(lookup!$W:$W,MATCH($A242,lookup!$A:$A,0))</f>
        <v>1_fin/acc/econ</v>
      </c>
      <c r="AS242" t="inlineStr">
        <is>
          <t>staging</t>
        </is>
      </c>
      <c r="AT242" t="inlineStr">
        <is>
          <t>good-CER</t>
        </is>
      </c>
      <c r="AU242" t="inlineStr">
        <is>
          <t>creditworthiness</t>
        </is>
      </c>
      <c r="AV242" t="inlineStr">
        <is>
          <t>0.1207</t>
        </is>
      </c>
      <c r="AX242" t="inlineStr">
        <is>
          <t>0.42</t>
        </is>
      </c>
      <c r="BA242" t="n">
        <v>5291</v>
      </c>
      <c r="BB242" t="inlineStr">
        <is>
          <t>FLAG</t>
        </is>
      </c>
      <c r="BC242" t="inlineStr">
        <is>
          <t>ordered probit</t>
        </is>
      </c>
      <c r="BD242" t="inlineStr">
        <is>
          <t>industry</t>
        </is>
      </c>
      <c r="BE242" t="inlineStr">
        <is>
          <t>none</t>
        </is>
      </c>
      <c r="BI242" t="inlineStr">
        <is>
          <t>Table 6</t>
        </is>
      </c>
      <c r="BJ242" t="inlineStr">
        <is>
          <t>Issuer Rating column</t>
        </is>
      </c>
      <c r="BK242" t="inlineStr">
        <is>
          <t>33</t>
        </is>
      </c>
      <c r="BL242" t="inlineStr">
        <is>
          <t>Clean Energy 0.1207 (0.42)</t>
        </is>
      </c>
      <c r="BM242" t="inlineStr">
        <is>
          <t>Clean Energy</t>
        </is>
      </c>
      <c r="BN242" t="inlineStr">
        <is>
          <t>Issuer Rating</t>
        </is>
      </c>
      <c r="BO242" t="inlineStr">
        <is>
          <t>original</t>
        </is>
      </c>
      <c r="BP242" t="inlineStr">
        <is>
          <t>Bauer, Hann (2010)</t>
        </is>
      </c>
      <c r="BQ242" t="inlineStr">
        <is>
          <t>computed</t>
        </is>
      </c>
      <c r="BT242" t="n">
        <v>0</v>
      </c>
      <c r="BU242" t="inlineStr">
        <is>
          <t>staging_Bauer_Hann_2010.csv</t>
        </is>
      </c>
      <c r="BW242" t="n">
        <v>1995</v>
      </c>
      <c r="BX242" t="n">
        <v>2006</v>
      </c>
      <c r="BY242" t="inlineStr">
        <is>
          <t>United States (</t>
        </is>
      </c>
      <c r="BZ242" t="n">
        <v>2000.5</v>
      </c>
      <c r="CA242" t="n">
        <v>0</v>
      </c>
      <c r="CB242" t="n">
        <v>0</v>
      </c>
      <c r="CC242" t="n">
        <v>0</v>
      </c>
      <c r="CD242" t="n">
        <v>-0.005774016179041894</v>
      </c>
      <c r="CE242" t="n">
        <v>1</v>
      </c>
    </row>
    <row r="243">
      <c r="A243" t="inlineStr">
        <is>
          <t>Bauer, Hann (2010)</t>
        </is>
      </c>
      <c r="B243" t="n">
        <v>1548</v>
      </c>
      <c r="C243" t="n">
        <v>0.009897883576242671</v>
      </c>
      <c r="D243" t="n">
        <v>5291</v>
      </c>
      <c r="E243">
        <f>IF(ISNUMBER($BA243),$BA243,IF(AND(ISNUMBER($D243),ISNUMBER($BW243),ISNUMBER($BX243)),$D243*($BX243-$BW243+1),""))</f>
        <v>5291.0</v>
      </c>
      <c r="H243" t="inlineStr">
        <is>
          <t>partial</t>
        </is>
      </c>
      <c r="I243" t="inlineStr">
        <is>
          <t>T-Statistic available</t>
        </is>
      </c>
      <c r="J243">
        <f>IF($BW243&lt;&gt;"",$BW243,"")</f>
        <v>1995.0</v>
      </c>
      <c r="K243">
        <f>IF($BX243&lt;&gt;"",$BX243,"")</f>
        <v>2006.0</v>
      </c>
      <c r="L243">
        <f>IF(AND(ISNUMBER($BW243),ISNUMBER($BX243)),($BW243+$BX243)/2,"")</f>
        <v>2000.5</v>
      </c>
      <c r="M243">
        <f>IF($L243&lt;&gt;"",$L243,"")</f>
        <v>2000.5</v>
      </c>
      <c r="N243">
        <f>IF(AND(ISNUMBER($BW243),ISNUMBER($BX243)),MIN(1,MAX(0,($BX243-2016+1)/($BX243-$BW243+1))),"")</f>
        <v>0.0</v>
      </c>
      <c r="O243">
        <f>IF(AND(ISNUMBER($BW243),ISNUMBER($BX243)),MIN(1,MAX(0,($BX243-2017+1)/($BX243-$BW243+1))),"")</f>
        <v>0.0</v>
      </c>
      <c r="P243">
        <f>IF(AND(ISNUMBER($BW243),ISNUMBER($BX243)),MIN(1,MAX(0,($BX243-2018+1)/($BX243-$BW243+1))),"")</f>
        <v>0.0</v>
      </c>
      <c r="Q243">
        <f>IF(AND(ISNUMBER($BW243),ISNUMBER($BX243)),MIN(1,MAX(0,($BX243-2019+1)/($BX243-$BW243+1))),"")</f>
        <v>0.0</v>
      </c>
      <c r="R243">
        <f>IF(AND(ISNUMBER($BW243),ISNUMBER($BX243)),MIN(1,MAX(0,($BX243-2016+1)/($BX243-$BW243+1))),"")</f>
        <v>0.0</v>
      </c>
      <c r="S243">
        <f>IF($L243&lt;&gt;"",IF($L243&gt;=2015.5,1,0),"")</f>
        <v>0.0</v>
      </c>
      <c r="T243">
        <f>IF($L243&lt;&gt;"",IF($L243&gt;=2016,1,0),"")</f>
        <v>0.0</v>
      </c>
      <c r="U243">
        <f>IF(ISNUMBER($BX243),IF($BX243&gt;=2016,1,0),"")</f>
        <v>0.0</v>
      </c>
      <c r="V243">
        <f>IF(ISNUMBER($BW243),IF($BW243&gt;=2016,1,0),"")</f>
        <v>0.0</v>
      </c>
      <c r="W243" t="str">
        <f>IF(AND(ISNUMBER($BW243),ISNUMBER($BX243)),IF($BW243&gt;=2016,"post-only",IF($BX243&lt;2016,"pre-only","mixed")),"")</f>
        <v>pre-only</v>
      </c>
      <c r="X243">
        <f>IF(AND(ISNUMBER($BW243),ISNUMBER($BX243)),MIN(1,MAX(0,($BX243-2017+1)/($BX243-$BW243+1))),"")</f>
        <v>0.0</v>
      </c>
      <c r="Y243">
        <f>IF(AND(ISNUMBER($BW243),ISNUMBER($BX243)),MIN(1,MAX(0,($BX243-2018+1)/($BX243-$BW243+1))),"")</f>
        <v>0.0</v>
      </c>
      <c r="Z243">
        <f>IF(AND(ISNUMBER($BW243),ISNUMBER($BX243)),MIN(1,MAX(0,($BX243-2019+1)/($BX243-$BW243+1))),"")</f>
        <v>0.0</v>
      </c>
      <c r="AA243">
        <f>IF(ISNUMBER($BX243),IF($BX243&gt;=2017,1,0),"")</f>
        <v>0.0</v>
      </c>
      <c r="AB243">
        <f>IF(ISNUMBER($BX243),IF($BX243&gt;=2018,1,0),"")</f>
        <v>0.0</v>
      </c>
      <c r="AC243">
        <f>IF(ISNUMBER($BX243),IF($BX243&gt;=2019,1,0),"")</f>
        <v>0.0</v>
      </c>
      <c r="AD243">
        <f>IF($L243&lt;&gt;"",IF($L243&gt;2013,1,0),"")</f>
        <v>0.0</v>
      </c>
      <c r="AE243">
        <f>IF($L243&lt;&gt;"",1+IF($L243&gt;2011,1,0)+IF($L243&gt;2014,1,0),"")</f>
        <v>1.0</v>
      </c>
      <c r="AF243" t="inlineStr">
        <is>
          <t>rating</t>
        </is>
      </c>
      <c r="AG243" t="inlineStr">
        <is>
          <t>performance</t>
        </is>
      </c>
      <c r="AH243" t="inlineStr">
        <is>
          <t>non-sensitive</t>
        </is>
      </c>
      <c r="AI243" t="inlineStr">
        <is>
          <t>without ETS/CT</t>
        </is>
      </c>
      <c r="AJ243" t="inlineStr">
        <is>
          <t>without ETS/CT</t>
        </is>
      </c>
      <c r="AK243" t="str">
        <f>IF(AND($CF243&lt;&gt;"",IFERROR(INDEX(subsample_country_map!$B:$B,MATCH($CF243,subsample_country_map!$A:$A,0)),"")&lt;&gt;""),INDEX(subsample_country_map!$B:$B,MATCH($CF243,subsample_country_map!$A:$A,0)),INDEX(lookup!$AA:$AA,MATCH($A243,lookup!$A:$A,0)))</f>
        <v>1_US</v>
      </c>
      <c r="AL243" t="str">
        <f>IF(AND($CF243&lt;&gt;"",IFERROR(INDEX(subsample_country_map!$C:$C,MATCH($CF243,subsample_country_map!$A:$A,0)),"")&lt;&gt;""),INDEX(subsample_country_map!$C:$C,MATCH($CF243,subsample_country_map!$A:$A,0)),INDEX(lookup!$AB:$AB,MATCH($A243,lookup!$A:$A,0)))</f>
        <v>1_developed</v>
      </c>
      <c r="AM243" t="str">
        <f>IF(AND($CF243&lt;&gt;"",IFERROR(INDEX(subsample_country_map!$D:$D,MATCH($CF243,subsample_country_map!$A:$A,0)),"")&lt;&gt;""),INDEX(subsample_country_map!$D:$D,MATCH($CF243,subsample_country_map!$A:$A,0)),INDEX(lookup!$AC:$AC,MATCH($A243,lookup!$A:$A,0)))</f>
        <v>1_western</v>
      </c>
      <c r="AN243" t="str">
        <f>IF(AND($CF243&lt;&gt;"",IFERROR(INDEX(subsample_country_map!$E:$E,MATCH($CF243,subsample_country_map!$A:$A,0)),"")&lt;&gt;""),INDEX(subsample_country_map!$E:$E,MATCH($CF243,subsample_country_map!$A:$A,0)),INDEX(lookup!$AD:$AD,MATCH($A243,lookup!$A:$A,0)))</f>
        <v>1_common law</v>
      </c>
      <c r="AO243" t="str">
        <f>INDEX(lookup!$Y:$Y,MATCH($A243,lookup!$A:$A,0))</f>
        <v>1_not published</v>
      </c>
      <c r="AP243" t="str">
        <f>INDEX(lookup!$Z:$Z,MATCH($A243,lookup!$A:$A,0))</f>
        <v>99_NCE</v>
      </c>
      <c r="AQ243" t="str">
        <f>INDEX(lookup!$W:$W,MATCH($A243,lookup!$A:$A,0))</f>
        <v>1_fin/acc/econ</v>
      </c>
      <c r="AS243" t="inlineStr">
        <is>
          <t>staging</t>
        </is>
      </c>
      <c r="AT243" t="inlineStr">
        <is>
          <t>good-CER</t>
        </is>
      </c>
      <c r="AU243" t="inlineStr">
        <is>
          <t>creditworthiness</t>
        </is>
      </c>
      <c r="AV243" t="inlineStr">
        <is>
          <t>-0.1082</t>
        </is>
      </c>
      <c r="AX243" t="inlineStr">
        <is>
          <t>-0.72</t>
        </is>
      </c>
      <c r="BA243" t="n">
        <v>5291</v>
      </c>
      <c r="BB243" t="inlineStr">
        <is>
          <t>FLAG</t>
        </is>
      </c>
      <c r="BC243" t="inlineStr">
        <is>
          <t>ordered probit</t>
        </is>
      </c>
      <c r="BD243" t="inlineStr">
        <is>
          <t>industry</t>
        </is>
      </c>
      <c r="BE243" t="inlineStr">
        <is>
          <t>none</t>
        </is>
      </c>
      <c r="BI243" t="inlineStr">
        <is>
          <t>Table 6</t>
        </is>
      </c>
      <c r="BJ243" t="inlineStr">
        <is>
          <t>Issuer Rating column</t>
        </is>
      </c>
      <c r="BK243" t="inlineStr">
        <is>
          <t>33</t>
        </is>
      </c>
      <c r="BL243" t="inlineStr">
        <is>
          <t>Other Strength -0.1082 (-0.72)</t>
        </is>
      </c>
      <c r="BM243" t="inlineStr">
        <is>
          <t>Other Strength</t>
        </is>
      </c>
      <c r="BN243" t="inlineStr">
        <is>
          <t>Issuer Rating</t>
        </is>
      </c>
      <c r="BO243" t="inlineStr">
        <is>
          <t>original</t>
        </is>
      </c>
      <c r="BP243" t="inlineStr">
        <is>
          <t>Bauer, Hann (2010)</t>
        </is>
      </c>
      <c r="BQ243" t="inlineStr">
        <is>
          <t>computed</t>
        </is>
      </c>
      <c r="BT243" t="n">
        <v>0</v>
      </c>
      <c r="BU243" t="inlineStr">
        <is>
          <t>staging_Bauer_Hann_2010.csv</t>
        </is>
      </c>
      <c r="BW243" t="n">
        <v>1995</v>
      </c>
      <c r="BX243" t="n">
        <v>2006</v>
      </c>
      <c r="BY243" t="inlineStr">
        <is>
          <t>United States (</t>
        </is>
      </c>
      <c r="BZ243" t="n">
        <v>2000.5</v>
      </c>
      <c r="CA243" t="n">
        <v>0</v>
      </c>
      <c r="CB243" t="n">
        <v>0</v>
      </c>
      <c r="CC243" t="n">
        <v>0</v>
      </c>
      <c r="CD243" t="n">
        <v>0.009898206820857128</v>
      </c>
      <c r="CE243" t="n">
        <v>1</v>
      </c>
    </row>
    <row r="244">
      <c r="A244" t="inlineStr">
        <is>
          <t>Bauer, Hann (2010)</t>
        </is>
      </c>
      <c r="B244" t="n">
        <v>1549</v>
      </c>
      <c r="C244" t="n">
        <v>-0.02611178812565947</v>
      </c>
      <c r="D244" t="n">
        <v>5291</v>
      </c>
      <c r="E244">
        <f>IF(ISNUMBER($BA244),$BA244,IF(AND(ISNUMBER($D244),ISNUMBER($BW244),ISNUMBER($BX244)),$D244*($BX244-$BW244+1),""))</f>
        <v>5291.0</v>
      </c>
      <c r="H244" t="inlineStr">
        <is>
          <t>partial</t>
        </is>
      </c>
      <c r="I244" t="inlineStr">
        <is>
          <t>T-Statistic available</t>
        </is>
      </c>
      <c r="J244">
        <f>IF($BW244&lt;&gt;"",$BW244,"")</f>
        <v>1995.0</v>
      </c>
      <c r="K244">
        <f>IF($BX244&lt;&gt;"",$BX244,"")</f>
        <v>2006.0</v>
      </c>
      <c r="L244">
        <f>IF(AND(ISNUMBER($BW244),ISNUMBER($BX244)),($BW244+$BX244)/2,"")</f>
        <v>2000.5</v>
      </c>
      <c r="M244">
        <f>IF($L244&lt;&gt;"",$L244,"")</f>
        <v>2000.5</v>
      </c>
      <c r="N244">
        <f>IF(AND(ISNUMBER($BW244),ISNUMBER($BX244)),MIN(1,MAX(0,($BX244-2016+1)/($BX244-$BW244+1))),"")</f>
        <v>0.0</v>
      </c>
      <c r="O244">
        <f>IF(AND(ISNUMBER($BW244),ISNUMBER($BX244)),MIN(1,MAX(0,($BX244-2017+1)/($BX244-$BW244+1))),"")</f>
        <v>0.0</v>
      </c>
      <c r="P244">
        <f>IF(AND(ISNUMBER($BW244),ISNUMBER($BX244)),MIN(1,MAX(0,($BX244-2018+1)/($BX244-$BW244+1))),"")</f>
        <v>0.0</v>
      </c>
      <c r="Q244">
        <f>IF(AND(ISNUMBER($BW244),ISNUMBER($BX244)),MIN(1,MAX(0,($BX244-2019+1)/($BX244-$BW244+1))),"")</f>
        <v>0.0</v>
      </c>
      <c r="R244">
        <f>IF(AND(ISNUMBER($BW244),ISNUMBER($BX244)),MIN(1,MAX(0,($BX244-2016+1)/($BX244-$BW244+1))),"")</f>
        <v>0.0</v>
      </c>
      <c r="S244">
        <f>IF($L244&lt;&gt;"",IF($L244&gt;=2015.5,1,0),"")</f>
        <v>0.0</v>
      </c>
      <c r="T244">
        <f>IF($L244&lt;&gt;"",IF($L244&gt;=2016,1,0),"")</f>
        <v>0.0</v>
      </c>
      <c r="U244">
        <f>IF(ISNUMBER($BX244),IF($BX244&gt;=2016,1,0),"")</f>
        <v>0.0</v>
      </c>
      <c r="V244">
        <f>IF(ISNUMBER($BW244),IF($BW244&gt;=2016,1,0),"")</f>
        <v>0.0</v>
      </c>
      <c r="W244" t="str">
        <f>IF(AND(ISNUMBER($BW244),ISNUMBER($BX244)),IF($BW244&gt;=2016,"post-only",IF($BX244&lt;2016,"pre-only","mixed")),"")</f>
        <v>pre-only</v>
      </c>
      <c r="X244">
        <f>IF(AND(ISNUMBER($BW244),ISNUMBER($BX244)),MIN(1,MAX(0,($BX244-2017+1)/($BX244-$BW244+1))),"")</f>
        <v>0.0</v>
      </c>
      <c r="Y244">
        <f>IF(AND(ISNUMBER($BW244),ISNUMBER($BX244)),MIN(1,MAX(0,($BX244-2018+1)/($BX244-$BW244+1))),"")</f>
        <v>0.0</v>
      </c>
      <c r="Z244">
        <f>IF(AND(ISNUMBER($BW244),ISNUMBER($BX244)),MIN(1,MAX(0,($BX244-2019+1)/($BX244-$BW244+1))),"")</f>
        <v>0.0</v>
      </c>
      <c r="AA244">
        <f>IF(ISNUMBER($BX244),IF($BX244&gt;=2017,1,0),"")</f>
        <v>0.0</v>
      </c>
      <c r="AB244">
        <f>IF(ISNUMBER($BX244),IF($BX244&gt;=2018,1,0),"")</f>
        <v>0.0</v>
      </c>
      <c r="AC244">
        <f>IF(ISNUMBER($BX244),IF($BX244&gt;=2019,1,0),"")</f>
        <v>0.0</v>
      </c>
      <c r="AD244">
        <f>IF($L244&lt;&gt;"",IF($L244&gt;2013,1,0),"")</f>
        <v>0.0</v>
      </c>
      <c r="AE244">
        <f>IF($L244&lt;&gt;"",1+IF($L244&gt;2011,1,0)+IF($L244&gt;2014,1,0),"")</f>
        <v>1.0</v>
      </c>
      <c r="AF244" t="inlineStr">
        <is>
          <t>rating</t>
        </is>
      </c>
      <c r="AG244" t="inlineStr">
        <is>
          <t>performance</t>
        </is>
      </c>
      <c r="AH244" t="inlineStr">
        <is>
          <t>non-sensitive</t>
        </is>
      </c>
      <c r="AI244" t="inlineStr">
        <is>
          <t>without ETS/CT</t>
        </is>
      </c>
      <c r="AJ244" t="inlineStr">
        <is>
          <t>without ETS/CT</t>
        </is>
      </c>
      <c r="AK244" t="str">
        <f>IF(AND($CF244&lt;&gt;"",IFERROR(INDEX(subsample_country_map!$B:$B,MATCH($CF244,subsample_country_map!$A:$A,0)),"")&lt;&gt;""),INDEX(subsample_country_map!$B:$B,MATCH($CF244,subsample_country_map!$A:$A,0)),INDEX(lookup!$AA:$AA,MATCH($A244,lookup!$A:$A,0)))</f>
        <v>1_US</v>
      </c>
      <c r="AL244" t="str">
        <f>IF(AND($CF244&lt;&gt;"",IFERROR(INDEX(subsample_country_map!$C:$C,MATCH($CF244,subsample_country_map!$A:$A,0)),"")&lt;&gt;""),INDEX(subsample_country_map!$C:$C,MATCH($CF244,subsample_country_map!$A:$A,0)),INDEX(lookup!$AB:$AB,MATCH($A244,lookup!$A:$A,0)))</f>
        <v>1_developed</v>
      </c>
      <c r="AM244" t="str">
        <f>IF(AND($CF244&lt;&gt;"",IFERROR(INDEX(subsample_country_map!$D:$D,MATCH($CF244,subsample_country_map!$A:$A,0)),"")&lt;&gt;""),INDEX(subsample_country_map!$D:$D,MATCH($CF244,subsample_country_map!$A:$A,0)),INDEX(lookup!$AC:$AC,MATCH($A244,lookup!$A:$A,0)))</f>
        <v>1_western</v>
      </c>
      <c r="AN244" t="str">
        <f>IF(AND($CF244&lt;&gt;"",IFERROR(INDEX(subsample_country_map!$E:$E,MATCH($CF244,subsample_country_map!$A:$A,0)),"")&lt;&gt;""),INDEX(subsample_country_map!$E:$E,MATCH($CF244,subsample_country_map!$A:$A,0)),INDEX(lookup!$AD:$AD,MATCH($A244,lookup!$A:$A,0)))</f>
        <v>1_common law</v>
      </c>
      <c r="AO244" t="str">
        <f>INDEX(lookup!$Y:$Y,MATCH($A244,lookup!$A:$A,0))</f>
        <v>1_not published</v>
      </c>
      <c r="AP244" t="str">
        <f>INDEX(lookup!$Z:$Z,MATCH($A244,lookup!$A:$A,0))</f>
        <v>99_NCE</v>
      </c>
      <c r="AQ244" t="str">
        <f>INDEX(lookup!$W:$W,MATCH($A244,lookup!$A:$A,0))</f>
        <v>1_fin/acc/econ</v>
      </c>
      <c r="AS244" t="inlineStr">
        <is>
          <t>staging</t>
        </is>
      </c>
      <c r="AT244" t="inlineStr">
        <is>
          <t>bad-CER</t>
        </is>
      </c>
      <c r="AU244" t="inlineStr">
        <is>
          <t>creditworthiness</t>
        </is>
      </c>
      <c r="AV244" t="inlineStr">
        <is>
          <t>-0.3515</t>
        </is>
      </c>
      <c r="AX244" t="inlineStr">
        <is>
          <t>-1.90</t>
        </is>
      </c>
      <c r="BA244" t="n">
        <v>5291</v>
      </c>
      <c r="BB244" t="inlineStr">
        <is>
          <t>FLAG</t>
        </is>
      </c>
      <c r="BC244" t="inlineStr">
        <is>
          <t>ordered probit</t>
        </is>
      </c>
      <c r="BD244" t="inlineStr">
        <is>
          <t>industry</t>
        </is>
      </c>
      <c r="BE244" t="inlineStr">
        <is>
          <t>none</t>
        </is>
      </c>
      <c r="BI244" t="inlineStr">
        <is>
          <t>Table 6</t>
        </is>
      </c>
      <c r="BJ244" t="inlineStr">
        <is>
          <t>Issuer Rating column</t>
        </is>
      </c>
      <c r="BK244" t="inlineStr">
        <is>
          <t>33</t>
        </is>
      </c>
      <c r="BL244" t="inlineStr">
        <is>
          <t>Hazardous Waste -0.3515* (-1.90)</t>
        </is>
      </c>
      <c r="BM244" t="inlineStr">
        <is>
          <t>Hazardous Waste</t>
        </is>
      </c>
      <c r="BN244" t="inlineStr">
        <is>
          <t>Issuer Rating</t>
        </is>
      </c>
      <c r="BO244" t="inlineStr">
        <is>
          <t>original</t>
        </is>
      </c>
      <c r="BP244" t="inlineStr">
        <is>
          <t>Bauer, Hann (2010)</t>
        </is>
      </c>
      <c r="BQ244" t="inlineStr">
        <is>
          <t>computed</t>
        </is>
      </c>
      <c r="BT244" t="n">
        <v>0</v>
      </c>
      <c r="BU244" t="inlineStr">
        <is>
          <t>staging_Bauer_Hann_2010.csv</t>
        </is>
      </c>
      <c r="BW244" t="n">
        <v>1995</v>
      </c>
      <c r="BX244" t="n">
        <v>2006</v>
      </c>
      <c r="BY244" t="inlineStr">
        <is>
          <t>United States (</t>
        </is>
      </c>
      <c r="BZ244" t="n">
        <v>2000.5</v>
      </c>
      <c r="CA244" t="n">
        <v>0</v>
      </c>
      <c r="CB244" t="n">
        <v>0</v>
      </c>
      <c r="CC244" t="n">
        <v>0</v>
      </c>
      <c r="CD244" t="n">
        <v>-0.02611772511545982</v>
      </c>
      <c r="CE244" t="n">
        <v>1</v>
      </c>
    </row>
    <row r="245">
      <c r="A245" t="inlineStr">
        <is>
          <t>Bauer, Hann (2010)</t>
        </is>
      </c>
      <c r="B245" t="n">
        <v>1550</v>
      </c>
      <c r="C245" t="n">
        <v>-0.04271642701063922</v>
      </c>
      <c r="D245" t="n">
        <v>5291</v>
      </c>
      <c r="E245">
        <f>IF(ISNUMBER($BA245),$BA245,IF(AND(ISNUMBER($D245),ISNUMBER($BW245),ISNUMBER($BX245)),$D245*($BX245-$BW245+1),""))</f>
        <v>5291.0</v>
      </c>
      <c r="H245" t="inlineStr">
        <is>
          <t>partial</t>
        </is>
      </c>
      <c r="I245" t="inlineStr">
        <is>
          <t>T-Statistic available</t>
        </is>
      </c>
      <c r="J245">
        <f>IF($BW245&lt;&gt;"",$BW245,"")</f>
        <v>1995.0</v>
      </c>
      <c r="K245">
        <f>IF($BX245&lt;&gt;"",$BX245,"")</f>
        <v>2006.0</v>
      </c>
      <c r="L245">
        <f>IF(AND(ISNUMBER($BW245),ISNUMBER($BX245)),($BW245+$BX245)/2,"")</f>
        <v>2000.5</v>
      </c>
      <c r="M245">
        <f>IF($L245&lt;&gt;"",$L245,"")</f>
        <v>2000.5</v>
      </c>
      <c r="N245">
        <f>IF(AND(ISNUMBER($BW245),ISNUMBER($BX245)),MIN(1,MAX(0,($BX245-2016+1)/($BX245-$BW245+1))),"")</f>
        <v>0.0</v>
      </c>
      <c r="O245">
        <f>IF(AND(ISNUMBER($BW245),ISNUMBER($BX245)),MIN(1,MAX(0,($BX245-2017+1)/($BX245-$BW245+1))),"")</f>
        <v>0.0</v>
      </c>
      <c r="P245">
        <f>IF(AND(ISNUMBER($BW245),ISNUMBER($BX245)),MIN(1,MAX(0,($BX245-2018+1)/($BX245-$BW245+1))),"")</f>
        <v>0.0</v>
      </c>
      <c r="Q245">
        <f>IF(AND(ISNUMBER($BW245),ISNUMBER($BX245)),MIN(1,MAX(0,($BX245-2019+1)/($BX245-$BW245+1))),"")</f>
        <v>0.0</v>
      </c>
      <c r="R245">
        <f>IF(AND(ISNUMBER($BW245),ISNUMBER($BX245)),MIN(1,MAX(0,($BX245-2016+1)/($BX245-$BW245+1))),"")</f>
        <v>0.0</v>
      </c>
      <c r="S245">
        <f>IF($L245&lt;&gt;"",IF($L245&gt;=2015.5,1,0),"")</f>
        <v>0.0</v>
      </c>
      <c r="T245">
        <f>IF($L245&lt;&gt;"",IF($L245&gt;=2016,1,0),"")</f>
        <v>0.0</v>
      </c>
      <c r="U245">
        <f>IF(ISNUMBER($BX245),IF($BX245&gt;=2016,1,0),"")</f>
        <v>0.0</v>
      </c>
      <c r="V245">
        <f>IF(ISNUMBER($BW245),IF($BW245&gt;=2016,1,0),"")</f>
        <v>0.0</v>
      </c>
      <c r="W245" t="str">
        <f>IF(AND(ISNUMBER($BW245),ISNUMBER($BX245)),IF($BW245&gt;=2016,"post-only",IF($BX245&lt;2016,"pre-only","mixed")),"")</f>
        <v>pre-only</v>
      </c>
      <c r="X245">
        <f>IF(AND(ISNUMBER($BW245),ISNUMBER($BX245)),MIN(1,MAX(0,($BX245-2017+1)/($BX245-$BW245+1))),"")</f>
        <v>0.0</v>
      </c>
      <c r="Y245">
        <f>IF(AND(ISNUMBER($BW245),ISNUMBER($BX245)),MIN(1,MAX(0,($BX245-2018+1)/($BX245-$BW245+1))),"")</f>
        <v>0.0</v>
      </c>
      <c r="Z245">
        <f>IF(AND(ISNUMBER($BW245),ISNUMBER($BX245)),MIN(1,MAX(0,($BX245-2019+1)/($BX245-$BW245+1))),"")</f>
        <v>0.0</v>
      </c>
      <c r="AA245">
        <f>IF(ISNUMBER($BX245),IF($BX245&gt;=2017,1,0),"")</f>
        <v>0.0</v>
      </c>
      <c r="AB245">
        <f>IF(ISNUMBER($BX245),IF($BX245&gt;=2018,1,0),"")</f>
        <v>0.0</v>
      </c>
      <c r="AC245">
        <f>IF(ISNUMBER($BX245),IF($BX245&gt;=2019,1,0),"")</f>
        <v>0.0</v>
      </c>
      <c r="AD245">
        <f>IF($L245&lt;&gt;"",IF($L245&gt;2013,1,0),"")</f>
        <v>0.0</v>
      </c>
      <c r="AE245">
        <f>IF($L245&lt;&gt;"",1+IF($L245&gt;2011,1,0)+IF($L245&gt;2014,1,0),"")</f>
        <v>1.0</v>
      </c>
      <c r="AF245" t="inlineStr">
        <is>
          <t>rating</t>
        </is>
      </c>
      <c r="AG245" t="inlineStr">
        <is>
          <t>performance</t>
        </is>
      </c>
      <c r="AH245" t="inlineStr">
        <is>
          <t>non-sensitive</t>
        </is>
      </c>
      <c r="AI245" t="inlineStr">
        <is>
          <t>without ETS/CT</t>
        </is>
      </c>
      <c r="AJ245" t="inlineStr">
        <is>
          <t>without ETS/CT</t>
        </is>
      </c>
      <c r="AK245" t="str">
        <f>IF(AND($CF245&lt;&gt;"",IFERROR(INDEX(subsample_country_map!$B:$B,MATCH($CF245,subsample_country_map!$A:$A,0)),"")&lt;&gt;""),INDEX(subsample_country_map!$B:$B,MATCH($CF245,subsample_country_map!$A:$A,0)),INDEX(lookup!$AA:$AA,MATCH($A245,lookup!$A:$A,0)))</f>
        <v>1_US</v>
      </c>
      <c r="AL245" t="str">
        <f>IF(AND($CF245&lt;&gt;"",IFERROR(INDEX(subsample_country_map!$C:$C,MATCH($CF245,subsample_country_map!$A:$A,0)),"")&lt;&gt;""),INDEX(subsample_country_map!$C:$C,MATCH($CF245,subsample_country_map!$A:$A,0)),INDEX(lookup!$AB:$AB,MATCH($A245,lookup!$A:$A,0)))</f>
        <v>1_developed</v>
      </c>
      <c r="AM245" t="str">
        <f>IF(AND($CF245&lt;&gt;"",IFERROR(INDEX(subsample_country_map!$D:$D,MATCH($CF245,subsample_country_map!$A:$A,0)),"")&lt;&gt;""),INDEX(subsample_country_map!$D:$D,MATCH($CF245,subsample_country_map!$A:$A,0)),INDEX(lookup!$AC:$AC,MATCH($A245,lookup!$A:$A,0)))</f>
        <v>1_western</v>
      </c>
      <c r="AN245" t="str">
        <f>IF(AND($CF245&lt;&gt;"",IFERROR(INDEX(subsample_country_map!$E:$E,MATCH($CF245,subsample_country_map!$A:$A,0)),"")&lt;&gt;""),INDEX(subsample_country_map!$E:$E,MATCH($CF245,subsample_country_map!$A:$A,0)),INDEX(lookup!$AD:$AD,MATCH($A245,lookup!$A:$A,0)))</f>
        <v>1_common law</v>
      </c>
      <c r="AO245" t="str">
        <f>INDEX(lookup!$Y:$Y,MATCH($A245,lookup!$A:$A,0))</f>
        <v>1_not published</v>
      </c>
      <c r="AP245" t="str">
        <f>INDEX(lookup!$Z:$Z,MATCH($A245,lookup!$A:$A,0))</f>
        <v>99_NCE</v>
      </c>
      <c r="AQ245" t="str">
        <f>INDEX(lookup!$W:$W,MATCH($A245,lookup!$A:$A,0))</f>
        <v>1_fin/acc/econ</v>
      </c>
      <c r="AS245" t="inlineStr">
        <is>
          <t>staging</t>
        </is>
      </c>
      <c r="AT245" t="inlineStr">
        <is>
          <t>bad-CER</t>
        </is>
      </c>
      <c r="AU245" t="inlineStr">
        <is>
          <t>creditworthiness</t>
        </is>
      </c>
      <c r="AV245" t="inlineStr">
        <is>
          <t>-0.6784</t>
        </is>
      </c>
      <c r="AX245" t="inlineStr">
        <is>
          <t>-3.11</t>
        </is>
      </c>
      <c r="BA245" t="n">
        <v>5291</v>
      </c>
      <c r="BB245" t="inlineStr">
        <is>
          <t>FLAG</t>
        </is>
      </c>
      <c r="BC245" t="inlineStr">
        <is>
          <t>ordered probit</t>
        </is>
      </c>
      <c r="BD245" t="inlineStr">
        <is>
          <t>industry</t>
        </is>
      </c>
      <c r="BE245" t="inlineStr">
        <is>
          <t>none</t>
        </is>
      </c>
      <c r="BI245" t="inlineStr">
        <is>
          <t>Table 6</t>
        </is>
      </c>
      <c r="BJ245" t="inlineStr">
        <is>
          <t>Issuer Rating column</t>
        </is>
      </c>
      <c r="BK245" t="inlineStr">
        <is>
          <t>33</t>
        </is>
      </c>
      <c r="BL245" t="inlineStr">
        <is>
          <t>Regulatory Problems -0.6784*** (-3.11)</t>
        </is>
      </c>
      <c r="BM245" t="inlineStr">
        <is>
          <t>Regulatory Problems</t>
        </is>
      </c>
      <c r="BN245" t="inlineStr">
        <is>
          <t>Issuer Rating</t>
        </is>
      </c>
      <c r="BO245" t="inlineStr">
        <is>
          <t>original</t>
        </is>
      </c>
      <c r="BP245" t="inlineStr">
        <is>
          <t>Bauer, Hann (2010)</t>
        </is>
      </c>
      <c r="BQ245" t="inlineStr">
        <is>
          <t>computed</t>
        </is>
      </c>
      <c r="BT245" t="n">
        <v>0</v>
      </c>
      <c r="BU245" t="inlineStr">
        <is>
          <t>staging_Bauer_Hann_2010.csv</t>
        </is>
      </c>
      <c r="BW245" t="n">
        <v>1995</v>
      </c>
      <c r="BX245" t="n">
        <v>2006</v>
      </c>
      <c r="BY245" t="inlineStr">
        <is>
          <t>United States (</t>
        </is>
      </c>
      <c r="BZ245" t="n">
        <v>2000.5</v>
      </c>
      <c r="CA245" t="n">
        <v>0</v>
      </c>
      <c r="CB245" t="n">
        <v>0</v>
      </c>
      <c r="CC245" t="n">
        <v>0</v>
      </c>
      <c r="CD245" t="n">
        <v>-0.04274243694973897</v>
      </c>
      <c r="CE245" t="n">
        <v>1</v>
      </c>
    </row>
    <row r="246">
      <c r="A246" t="inlineStr">
        <is>
          <t>Bauer, Hann (2010)</t>
        </is>
      </c>
      <c r="B246" t="n">
        <v>1551</v>
      </c>
      <c r="C246" t="n">
        <v>-0.03201579921948128</v>
      </c>
      <c r="D246" t="n">
        <v>5291</v>
      </c>
      <c r="E246">
        <f>IF(ISNUMBER($BA246),$BA246,IF(AND(ISNUMBER($D246),ISNUMBER($BW246),ISNUMBER($BX246)),$D246*($BX246-$BW246+1),""))</f>
        <v>5291.0</v>
      </c>
      <c r="H246" t="inlineStr">
        <is>
          <t>partial</t>
        </is>
      </c>
      <c r="I246" t="inlineStr">
        <is>
          <t>T-Statistic available</t>
        </is>
      </c>
      <c r="J246">
        <f>IF($BW246&lt;&gt;"",$BW246,"")</f>
        <v>1995.0</v>
      </c>
      <c r="K246">
        <f>IF($BX246&lt;&gt;"",$BX246,"")</f>
        <v>2006.0</v>
      </c>
      <c r="L246">
        <f>IF(AND(ISNUMBER($BW246),ISNUMBER($BX246)),($BW246+$BX246)/2,"")</f>
        <v>2000.5</v>
      </c>
      <c r="M246">
        <f>IF($L246&lt;&gt;"",$L246,"")</f>
        <v>2000.5</v>
      </c>
      <c r="N246">
        <f>IF(AND(ISNUMBER($BW246),ISNUMBER($BX246)),MIN(1,MAX(0,($BX246-2016+1)/($BX246-$BW246+1))),"")</f>
        <v>0.0</v>
      </c>
      <c r="O246">
        <f>IF(AND(ISNUMBER($BW246),ISNUMBER($BX246)),MIN(1,MAX(0,($BX246-2017+1)/($BX246-$BW246+1))),"")</f>
        <v>0.0</v>
      </c>
      <c r="P246">
        <f>IF(AND(ISNUMBER($BW246),ISNUMBER($BX246)),MIN(1,MAX(0,($BX246-2018+1)/($BX246-$BW246+1))),"")</f>
        <v>0.0</v>
      </c>
      <c r="Q246">
        <f>IF(AND(ISNUMBER($BW246),ISNUMBER($BX246)),MIN(1,MAX(0,($BX246-2019+1)/($BX246-$BW246+1))),"")</f>
        <v>0.0</v>
      </c>
      <c r="R246">
        <f>IF(AND(ISNUMBER($BW246),ISNUMBER($BX246)),MIN(1,MAX(0,($BX246-2016+1)/($BX246-$BW246+1))),"")</f>
        <v>0.0</v>
      </c>
      <c r="S246">
        <f>IF($L246&lt;&gt;"",IF($L246&gt;=2015.5,1,0),"")</f>
        <v>0.0</v>
      </c>
      <c r="T246">
        <f>IF($L246&lt;&gt;"",IF($L246&gt;=2016,1,0),"")</f>
        <v>0.0</v>
      </c>
      <c r="U246">
        <f>IF(ISNUMBER($BX246),IF($BX246&gt;=2016,1,0),"")</f>
        <v>0.0</v>
      </c>
      <c r="V246">
        <f>IF(ISNUMBER($BW246),IF($BW246&gt;=2016,1,0),"")</f>
        <v>0.0</v>
      </c>
      <c r="W246" t="str">
        <f>IF(AND(ISNUMBER($BW246),ISNUMBER($BX246)),IF($BW246&gt;=2016,"post-only",IF($BX246&lt;2016,"pre-only","mixed")),"")</f>
        <v>pre-only</v>
      </c>
      <c r="X246">
        <f>IF(AND(ISNUMBER($BW246),ISNUMBER($BX246)),MIN(1,MAX(0,($BX246-2017+1)/($BX246-$BW246+1))),"")</f>
        <v>0.0</v>
      </c>
      <c r="Y246">
        <f>IF(AND(ISNUMBER($BW246),ISNUMBER($BX246)),MIN(1,MAX(0,($BX246-2018+1)/($BX246-$BW246+1))),"")</f>
        <v>0.0</v>
      </c>
      <c r="Z246">
        <f>IF(AND(ISNUMBER($BW246),ISNUMBER($BX246)),MIN(1,MAX(0,($BX246-2019+1)/($BX246-$BW246+1))),"")</f>
        <v>0.0</v>
      </c>
      <c r="AA246">
        <f>IF(ISNUMBER($BX246),IF($BX246&gt;=2017,1,0),"")</f>
        <v>0.0</v>
      </c>
      <c r="AB246">
        <f>IF(ISNUMBER($BX246),IF($BX246&gt;=2018,1,0),"")</f>
        <v>0.0</v>
      </c>
      <c r="AC246">
        <f>IF(ISNUMBER($BX246),IF($BX246&gt;=2019,1,0),"")</f>
        <v>0.0</v>
      </c>
      <c r="AD246">
        <f>IF($L246&lt;&gt;"",IF($L246&gt;2013,1,0),"")</f>
        <v>0.0</v>
      </c>
      <c r="AE246">
        <f>IF($L246&lt;&gt;"",1+IF($L246&gt;2011,1,0)+IF($L246&gt;2014,1,0),"")</f>
        <v>1.0</v>
      </c>
      <c r="AF246" t="inlineStr">
        <is>
          <t>rating</t>
        </is>
      </c>
      <c r="AG246" t="inlineStr">
        <is>
          <t>performance</t>
        </is>
      </c>
      <c r="AH246" t="inlineStr">
        <is>
          <t>non-sensitive</t>
        </is>
      </c>
      <c r="AI246" t="inlineStr">
        <is>
          <t>without ETS/CT</t>
        </is>
      </c>
      <c r="AJ246" t="inlineStr">
        <is>
          <t>without ETS/CT</t>
        </is>
      </c>
      <c r="AK246" t="str">
        <f>IF(AND($CF246&lt;&gt;"",IFERROR(INDEX(subsample_country_map!$B:$B,MATCH($CF246,subsample_country_map!$A:$A,0)),"")&lt;&gt;""),INDEX(subsample_country_map!$B:$B,MATCH($CF246,subsample_country_map!$A:$A,0)),INDEX(lookup!$AA:$AA,MATCH($A246,lookup!$A:$A,0)))</f>
        <v>1_US</v>
      </c>
      <c r="AL246" t="str">
        <f>IF(AND($CF246&lt;&gt;"",IFERROR(INDEX(subsample_country_map!$C:$C,MATCH($CF246,subsample_country_map!$A:$A,0)),"")&lt;&gt;""),INDEX(subsample_country_map!$C:$C,MATCH($CF246,subsample_country_map!$A:$A,0)),INDEX(lookup!$AB:$AB,MATCH($A246,lookup!$A:$A,0)))</f>
        <v>1_developed</v>
      </c>
      <c r="AM246" t="str">
        <f>IF(AND($CF246&lt;&gt;"",IFERROR(INDEX(subsample_country_map!$D:$D,MATCH($CF246,subsample_country_map!$A:$A,0)),"")&lt;&gt;""),INDEX(subsample_country_map!$D:$D,MATCH($CF246,subsample_country_map!$A:$A,0)),INDEX(lookup!$AC:$AC,MATCH($A246,lookup!$A:$A,0)))</f>
        <v>1_western</v>
      </c>
      <c r="AN246" t="str">
        <f>IF(AND($CF246&lt;&gt;"",IFERROR(INDEX(subsample_country_map!$E:$E,MATCH($CF246,subsample_country_map!$A:$A,0)),"")&lt;&gt;""),INDEX(subsample_country_map!$E:$E,MATCH($CF246,subsample_country_map!$A:$A,0)),INDEX(lookup!$AD:$AD,MATCH($A246,lookup!$A:$A,0)))</f>
        <v>1_common law</v>
      </c>
      <c r="AO246" t="str">
        <f>INDEX(lookup!$Y:$Y,MATCH($A246,lookup!$A:$A,0))</f>
        <v>1_not published</v>
      </c>
      <c r="AP246" t="str">
        <f>INDEX(lookup!$Z:$Z,MATCH($A246,lookup!$A:$A,0))</f>
        <v>99_NCE</v>
      </c>
      <c r="AQ246" t="str">
        <f>INDEX(lookup!$W:$W,MATCH($A246,lookup!$A:$A,0))</f>
        <v>1_fin/acc/econ</v>
      </c>
      <c r="AS246" t="inlineStr">
        <is>
          <t>staging</t>
        </is>
      </c>
      <c r="AT246" t="inlineStr">
        <is>
          <t>bad-CER</t>
        </is>
      </c>
      <c r="AU246" t="inlineStr">
        <is>
          <t>creditworthiness</t>
        </is>
      </c>
      <c r="AV246" t="inlineStr">
        <is>
          <t>-0.4252</t>
        </is>
      </c>
      <c r="AX246" t="inlineStr">
        <is>
          <t>-2.33</t>
        </is>
      </c>
      <c r="BA246" t="n">
        <v>5291</v>
      </c>
      <c r="BB246" t="inlineStr">
        <is>
          <t>FLAG</t>
        </is>
      </c>
      <c r="BC246" t="inlineStr">
        <is>
          <t>ordered probit</t>
        </is>
      </c>
      <c r="BD246" t="inlineStr">
        <is>
          <t>industry</t>
        </is>
      </c>
      <c r="BE246" t="inlineStr">
        <is>
          <t>none</t>
        </is>
      </c>
      <c r="BI246" t="inlineStr">
        <is>
          <t>Table 6</t>
        </is>
      </c>
      <c r="BJ246" t="inlineStr">
        <is>
          <t>Issuer Rating column</t>
        </is>
      </c>
      <c r="BK246" t="inlineStr">
        <is>
          <t>33</t>
        </is>
      </c>
      <c r="BL246" t="inlineStr">
        <is>
          <t>Substantial Emissions -0.4252** (-2.33)</t>
        </is>
      </c>
      <c r="BM246" t="inlineStr">
        <is>
          <t>Substantial Emissions</t>
        </is>
      </c>
      <c r="BN246" t="inlineStr">
        <is>
          <t>Issuer Rating</t>
        </is>
      </c>
      <c r="BO246" t="inlineStr">
        <is>
          <t>original</t>
        </is>
      </c>
      <c r="BP246" t="inlineStr">
        <is>
          <t>Bauer, Hann (2010)</t>
        </is>
      </c>
      <c r="BQ246" t="inlineStr">
        <is>
          <t>computed</t>
        </is>
      </c>
      <c r="BT246" t="n">
        <v>0</v>
      </c>
      <c r="BU246" t="inlineStr">
        <is>
          <t>staging_Bauer_Hann_2010.csv</t>
        </is>
      </c>
      <c r="BW246" t="n">
        <v>1995</v>
      </c>
      <c r="BX246" t="n">
        <v>2006</v>
      </c>
      <c r="BY246" t="inlineStr">
        <is>
          <t>United States (</t>
        </is>
      </c>
      <c r="BZ246" t="n">
        <v>2000.5</v>
      </c>
      <c r="CA246" t="n">
        <v>0</v>
      </c>
      <c r="CB246" t="n">
        <v>0</v>
      </c>
      <c r="CC246" t="n">
        <v>0</v>
      </c>
      <c r="CD246" t="n">
        <v>-0.03202674480493661</v>
      </c>
      <c r="CE246" t="n">
        <v>1</v>
      </c>
    </row>
    <row r="247">
      <c r="A247" t="inlineStr">
        <is>
          <t>Bauer, Hann (2010)</t>
        </is>
      </c>
      <c r="B247" t="n">
        <v>1552</v>
      </c>
      <c r="C247" t="n">
        <v>0.0001374773382882</v>
      </c>
      <c r="D247" t="n">
        <v>5291</v>
      </c>
      <c r="E247">
        <f>IF(ISNUMBER($BA247),$BA247,IF(AND(ISNUMBER($D247),ISNUMBER($BW247),ISNUMBER($BX247)),$D247*($BX247-$BW247+1),""))</f>
        <v>5291.0</v>
      </c>
      <c r="H247" t="inlineStr">
        <is>
          <t>partial</t>
        </is>
      </c>
      <c r="I247" t="inlineStr">
        <is>
          <t>T-Statistic available</t>
        </is>
      </c>
      <c r="J247">
        <f>IF($BW247&lt;&gt;"",$BW247,"")</f>
        <v>1995.0</v>
      </c>
      <c r="K247">
        <f>IF($BX247&lt;&gt;"",$BX247,"")</f>
        <v>2006.0</v>
      </c>
      <c r="L247">
        <f>IF(AND(ISNUMBER($BW247),ISNUMBER($BX247)),($BW247+$BX247)/2,"")</f>
        <v>2000.5</v>
      </c>
      <c r="M247">
        <f>IF($L247&lt;&gt;"",$L247,"")</f>
        <v>2000.5</v>
      </c>
      <c r="N247">
        <f>IF(AND(ISNUMBER($BW247),ISNUMBER($BX247)),MIN(1,MAX(0,($BX247-2016+1)/($BX247-$BW247+1))),"")</f>
        <v>0.0</v>
      </c>
      <c r="O247">
        <f>IF(AND(ISNUMBER($BW247),ISNUMBER($BX247)),MIN(1,MAX(0,($BX247-2017+1)/($BX247-$BW247+1))),"")</f>
        <v>0.0</v>
      </c>
      <c r="P247">
        <f>IF(AND(ISNUMBER($BW247),ISNUMBER($BX247)),MIN(1,MAX(0,($BX247-2018+1)/($BX247-$BW247+1))),"")</f>
        <v>0.0</v>
      </c>
      <c r="Q247">
        <f>IF(AND(ISNUMBER($BW247),ISNUMBER($BX247)),MIN(1,MAX(0,($BX247-2019+1)/($BX247-$BW247+1))),"")</f>
        <v>0.0</v>
      </c>
      <c r="R247">
        <f>IF(AND(ISNUMBER($BW247),ISNUMBER($BX247)),MIN(1,MAX(0,($BX247-2016+1)/($BX247-$BW247+1))),"")</f>
        <v>0.0</v>
      </c>
      <c r="S247">
        <f>IF($L247&lt;&gt;"",IF($L247&gt;=2015.5,1,0),"")</f>
        <v>0.0</v>
      </c>
      <c r="T247">
        <f>IF($L247&lt;&gt;"",IF($L247&gt;=2016,1,0),"")</f>
        <v>0.0</v>
      </c>
      <c r="U247">
        <f>IF(ISNUMBER($BX247),IF($BX247&gt;=2016,1,0),"")</f>
        <v>0.0</v>
      </c>
      <c r="V247">
        <f>IF(ISNUMBER($BW247),IF($BW247&gt;=2016,1,0),"")</f>
        <v>0.0</v>
      </c>
      <c r="W247" t="str">
        <f>IF(AND(ISNUMBER($BW247),ISNUMBER($BX247)),IF($BW247&gt;=2016,"post-only",IF($BX247&lt;2016,"pre-only","mixed")),"")</f>
        <v>pre-only</v>
      </c>
      <c r="X247">
        <f>IF(AND(ISNUMBER($BW247),ISNUMBER($BX247)),MIN(1,MAX(0,($BX247-2017+1)/($BX247-$BW247+1))),"")</f>
        <v>0.0</v>
      </c>
      <c r="Y247">
        <f>IF(AND(ISNUMBER($BW247),ISNUMBER($BX247)),MIN(1,MAX(0,($BX247-2018+1)/($BX247-$BW247+1))),"")</f>
        <v>0.0</v>
      </c>
      <c r="Z247">
        <f>IF(AND(ISNUMBER($BW247),ISNUMBER($BX247)),MIN(1,MAX(0,($BX247-2019+1)/($BX247-$BW247+1))),"")</f>
        <v>0.0</v>
      </c>
      <c r="AA247">
        <f>IF(ISNUMBER($BX247),IF($BX247&gt;=2017,1,0),"")</f>
        <v>0.0</v>
      </c>
      <c r="AB247">
        <f>IF(ISNUMBER($BX247),IF($BX247&gt;=2018,1,0),"")</f>
        <v>0.0</v>
      </c>
      <c r="AC247">
        <f>IF(ISNUMBER($BX247),IF($BX247&gt;=2019,1,0),"")</f>
        <v>0.0</v>
      </c>
      <c r="AD247">
        <f>IF($L247&lt;&gt;"",IF($L247&gt;2013,1,0),"")</f>
        <v>0.0</v>
      </c>
      <c r="AE247">
        <f>IF($L247&lt;&gt;"",1+IF($L247&gt;2011,1,0)+IF($L247&gt;2014,1,0),"")</f>
        <v>1.0</v>
      </c>
      <c r="AF247" t="inlineStr">
        <is>
          <t>rating</t>
        </is>
      </c>
      <c r="AG247" t="inlineStr">
        <is>
          <t>performance</t>
        </is>
      </c>
      <c r="AH247" t="inlineStr">
        <is>
          <t>non-sensitive</t>
        </is>
      </c>
      <c r="AI247" t="inlineStr">
        <is>
          <t>without ETS/CT</t>
        </is>
      </c>
      <c r="AJ247" t="inlineStr">
        <is>
          <t>without ETS/CT</t>
        </is>
      </c>
      <c r="AK247" t="str">
        <f>IF(AND($CF247&lt;&gt;"",IFERROR(INDEX(subsample_country_map!$B:$B,MATCH($CF247,subsample_country_map!$A:$A,0)),"")&lt;&gt;""),INDEX(subsample_country_map!$B:$B,MATCH($CF247,subsample_country_map!$A:$A,0)),INDEX(lookup!$AA:$AA,MATCH($A247,lookup!$A:$A,0)))</f>
        <v>1_US</v>
      </c>
      <c r="AL247" t="str">
        <f>IF(AND($CF247&lt;&gt;"",IFERROR(INDEX(subsample_country_map!$C:$C,MATCH($CF247,subsample_country_map!$A:$A,0)),"")&lt;&gt;""),INDEX(subsample_country_map!$C:$C,MATCH($CF247,subsample_country_map!$A:$A,0)),INDEX(lookup!$AB:$AB,MATCH($A247,lookup!$A:$A,0)))</f>
        <v>1_developed</v>
      </c>
      <c r="AM247" t="str">
        <f>IF(AND($CF247&lt;&gt;"",IFERROR(INDEX(subsample_country_map!$D:$D,MATCH($CF247,subsample_country_map!$A:$A,0)),"")&lt;&gt;""),INDEX(subsample_country_map!$D:$D,MATCH($CF247,subsample_country_map!$A:$A,0)),INDEX(lookup!$AC:$AC,MATCH($A247,lookup!$A:$A,0)))</f>
        <v>1_western</v>
      </c>
      <c r="AN247" t="str">
        <f>IF(AND($CF247&lt;&gt;"",IFERROR(INDEX(subsample_country_map!$E:$E,MATCH($CF247,subsample_country_map!$A:$A,0)),"")&lt;&gt;""),INDEX(subsample_country_map!$E:$E,MATCH($CF247,subsample_country_map!$A:$A,0)),INDEX(lookup!$AD:$AD,MATCH($A247,lookup!$A:$A,0)))</f>
        <v>1_common law</v>
      </c>
      <c r="AO247" t="str">
        <f>INDEX(lookup!$Y:$Y,MATCH($A247,lookup!$A:$A,0))</f>
        <v>1_not published</v>
      </c>
      <c r="AP247" t="str">
        <f>INDEX(lookup!$Z:$Z,MATCH($A247,lookup!$A:$A,0))</f>
        <v>99_NCE</v>
      </c>
      <c r="AQ247" t="str">
        <f>INDEX(lookup!$W:$W,MATCH($A247,lookup!$A:$A,0))</f>
        <v>1_fin/acc/econ</v>
      </c>
      <c r="AS247" t="inlineStr">
        <is>
          <t>staging</t>
        </is>
      </c>
      <c r="AT247" t="inlineStr">
        <is>
          <t>bad-CER</t>
        </is>
      </c>
      <c r="AU247" t="inlineStr">
        <is>
          <t>creditworthiness</t>
        </is>
      </c>
      <c r="AV247" t="inlineStr">
        <is>
          <t>0.0022</t>
        </is>
      </c>
      <c r="AX247" t="inlineStr">
        <is>
          <t>0.01</t>
        </is>
      </c>
      <c r="BA247" t="n">
        <v>5291</v>
      </c>
      <c r="BB247" t="inlineStr">
        <is>
          <t>FLAG</t>
        </is>
      </c>
      <c r="BC247" t="inlineStr">
        <is>
          <t>ordered probit</t>
        </is>
      </c>
      <c r="BD247" t="inlineStr">
        <is>
          <t>industry</t>
        </is>
      </c>
      <c r="BE247" t="inlineStr">
        <is>
          <t>none</t>
        </is>
      </c>
      <c r="BI247" t="inlineStr">
        <is>
          <t>Table 6</t>
        </is>
      </c>
      <c r="BJ247" t="inlineStr">
        <is>
          <t>Issuer Rating column</t>
        </is>
      </c>
      <c r="BK247" t="inlineStr">
        <is>
          <t>33</t>
        </is>
      </c>
      <c r="BL247" t="inlineStr">
        <is>
          <t>Agricultural Chemicals 0.0022 (0.01)</t>
        </is>
      </c>
      <c r="BM247" t="inlineStr">
        <is>
          <t>Agricultural Chemicals</t>
        </is>
      </c>
      <c r="BN247" t="inlineStr">
        <is>
          <t>Issuer Rating</t>
        </is>
      </c>
      <c r="BO247" t="inlineStr">
        <is>
          <t>original</t>
        </is>
      </c>
      <c r="BP247" t="inlineStr">
        <is>
          <t>Bauer, Hann (2010)</t>
        </is>
      </c>
      <c r="BQ247" t="inlineStr">
        <is>
          <t>computed</t>
        </is>
      </c>
      <c r="BT247" t="n">
        <v>0</v>
      </c>
      <c r="BU247" t="inlineStr">
        <is>
          <t>staging_Bauer_Hann_2010.csv</t>
        </is>
      </c>
      <c r="BW247" t="n">
        <v>1995</v>
      </c>
      <c r="BX247" t="n">
        <v>2006</v>
      </c>
      <c r="BY247" t="inlineStr">
        <is>
          <t>United States (</t>
        </is>
      </c>
      <c r="BZ247" t="n">
        <v>2000.5</v>
      </c>
      <c r="CA247" t="n">
        <v>0</v>
      </c>
      <c r="CB247" t="n">
        <v>0</v>
      </c>
      <c r="CC247" t="n">
        <v>0</v>
      </c>
      <c r="CD247" t="n">
        <v>0.0001374773391543081</v>
      </c>
      <c r="CE247" t="n">
        <v>1</v>
      </c>
    </row>
    <row r="248">
      <c r="A248" t="inlineStr">
        <is>
          <t>Bauer, Hann (2010)</t>
        </is>
      </c>
      <c r="B248" t="n">
        <v>1553</v>
      </c>
      <c r="C248" t="n">
        <v>-0.02775972056171082</v>
      </c>
      <c r="D248" t="n">
        <v>5291</v>
      </c>
      <c r="E248">
        <f>IF(ISNUMBER($BA248),$BA248,IF(AND(ISNUMBER($D248),ISNUMBER($BW248),ISNUMBER($BX248)),$D248*($BX248-$BW248+1),""))</f>
        <v>5291.0</v>
      </c>
      <c r="H248" t="inlineStr">
        <is>
          <t>partial</t>
        </is>
      </c>
      <c r="I248" t="inlineStr">
        <is>
          <t>T-Statistic available</t>
        </is>
      </c>
      <c r="J248">
        <f>IF($BW248&lt;&gt;"",$BW248,"")</f>
        <v>1995.0</v>
      </c>
      <c r="K248">
        <f>IF($BX248&lt;&gt;"",$BX248,"")</f>
        <v>2006.0</v>
      </c>
      <c r="L248">
        <f>IF(AND(ISNUMBER($BW248),ISNUMBER($BX248)),($BW248+$BX248)/2,"")</f>
        <v>2000.5</v>
      </c>
      <c r="M248">
        <f>IF($L248&lt;&gt;"",$L248,"")</f>
        <v>2000.5</v>
      </c>
      <c r="N248">
        <f>IF(AND(ISNUMBER($BW248),ISNUMBER($BX248)),MIN(1,MAX(0,($BX248-2016+1)/($BX248-$BW248+1))),"")</f>
        <v>0.0</v>
      </c>
      <c r="O248">
        <f>IF(AND(ISNUMBER($BW248),ISNUMBER($BX248)),MIN(1,MAX(0,($BX248-2017+1)/($BX248-$BW248+1))),"")</f>
        <v>0.0</v>
      </c>
      <c r="P248">
        <f>IF(AND(ISNUMBER($BW248),ISNUMBER($BX248)),MIN(1,MAX(0,($BX248-2018+1)/($BX248-$BW248+1))),"")</f>
        <v>0.0</v>
      </c>
      <c r="Q248">
        <f>IF(AND(ISNUMBER($BW248),ISNUMBER($BX248)),MIN(1,MAX(0,($BX248-2019+1)/($BX248-$BW248+1))),"")</f>
        <v>0.0</v>
      </c>
      <c r="R248">
        <f>IF(AND(ISNUMBER($BW248),ISNUMBER($BX248)),MIN(1,MAX(0,($BX248-2016+1)/($BX248-$BW248+1))),"")</f>
        <v>0.0</v>
      </c>
      <c r="S248">
        <f>IF($L248&lt;&gt;"",IF($L248&gt;=2015.5,1,0),"")</f>
        <v>0.0</v>
      </c>
      <c r="T248">
        <f>IF($L248&lt;&gt;"",IF($L248&gt;=2016,1,0),"")</f>
        <v>0.0</v>
      </c>
      <c r="U248">
        <f>IF(ISNUMBER($BX248),IF($BX248&gt;=2016,1,0),"")</f>
        <v>0.0</v>
      </c>
      <c r="V248">
        <f>IF(ISNUMBER($BW248),IF($BW248&gt;=2016,1,0),"")</f>
        <v>0.0</v>
      </c>
      <c r="W248" t="str">
        <f>IF(AND(ISNUMBER($BW248),ISNUMBER($BX248)),IF($BW248&gt;=2016,"post-only",IF($BX248&lt;2016,"pre-only","mixed")),"")</f>
        <v>pre-only</v>
      </c>
      <c r="X248">
        <f>IF(AND(ISNUMBER($BW248),ISNUMBER($BX248)),MIN(1,MAX(0,($BX248-2017+1)/($BX248-$BW248+1))),"")</f>
        <v>0.0</v>
      </c>
      <c r="Y248">
        <f>IF(AND(ISNUMBER($BW248),ISNUMBER($BX248)),MIN(1,MAX(0,($BX248-2018+1)/($BX248-$BW248+1))),"")</f>
        <v>0.0</v>
      </c>
      <c r="Z248">
        <f>IF(AND(ISNUMBER($BW248),ISNUMBER($BX248)),MIN(1,MAX(0,($BX248-2019+1)/($BX248-$BW248+1))),"")</f>
        <v>0.0</v>
      </c>
      <c r="AA248">
        <f>IF(ISNUMBER($BX248),IF($BX248&gt;=2017,1,0),"")</f>
        <v>0.0</v>
      </c>
      <c r="AB248">
        <f>IF(ISNUMBER($BX248),IF($BX248&gt;=2018,1,0),"")</f>
        <v>0.0</v>
      </c>
      <c r="AC248">
        <f>IF(ISNUMBER($BX248),IF($BX248&gt;=2019,1,0),"")</f>
        <v>0.0</v>
      </c>
      <c r="AD248">
        <f>IF($L248&lt;&gt;"",IF($L248&gt;2013,1,0),"")</f>
        <v>0.0</v>
      </c>
      <c r="AE248">
        <f>IF($L248&lt;&gt;"",1+IF($L248&gt;2011,1,0)+IF($L248&gt;2014,1,0),"")</f>
        <v>1.0</v>
      </c>
      <c r="AF248" t="inlineStr">
        <is>
          <t>rating</t>
        </is>
      </c>
      <c r="AG248" t="inlineStr">
        <is>
          <t>performance</t>
        </is>
      </c>
      <c r="AH248" t="inlineStr">
        <is>
          <t>non-sensitive</t>
        </is>
      </c>
      <c r="AI248" t="inlineStr">
        <is>
          <t>without ETS/CT</t>
        </is>
      </c>
      <c r="AJ248" t="inlineStr">
        <is>
          <t>without ETS/CT</t>
        </is>
      </c>
      <c r="AK248" t="str">
        <f>IF(AND($CF248&lt;&gt;"",IFERROR(INDEX(subsample_country_map!$B:$B,MATCH($CF248,subsample_country_map!$A:$A,0)),"")&lt;&gt;""),INDEX(subsample_country_map!$B:$B,MATCH($CF248,subsample_country_map!$A:$A,0)),INDEX(lookup!$AA:$AA,MATCH($A248,lookup!$A:$A,0)))</f>
        <v>1_US</v>
      </c>
      <c r="AL248" t="str">
        <f>IF(AND($CF248&lt;&gt;"",IFERROR(INDEX(subsample_country_map!$C:$C,MATCH($CF248,subsample_country_map!$A:$A,0)),"")&lt;&gt;""),INDEX(subsample_country_map!$C:$C,MATCH($CF248,subsample_country_map!$A:$A,0)),INDEX(lookup!$AB:$AB,MATCH($A248,lookup!$A:$A,0)))</f>
        <v>1_developed</v>
      </c>
      <c r="AM248" t="str">
        <f>IF(AND($CF248&lt;&gt;"",IFERROR(INDEX(subsample_country_map!$D:$D,MATCH($CF248,subsample_country_map!$A:$A,0)),"")&lt;&gt;""),INDEX(subsample_country_map!$D:$D,MATCH($CF248,subsample_country_map!$A:$A,0)),INDEX(lookup!$AC:$AC,MATCH($A248,lookup!$A:$A,0)))</f>
        <v>1_western</v>
      </c>
      <c r="AN248" t="str">
        <f>IF(AND($CF248&lt;&gt;"",IFERROR(INDEX(subsample_country_map!$E:$E,MATCH($CF248,subsample_country_map!$A:$A,0)),"")&lt;&gt;""),INDEX(subsample_country_map!$E:$E,MATCH($CF248,subsample_country_map!$A:$A,0)),INDEX(lookup!$AD:$AD,MATCH($A248,lookup!$A:$A,0)))</f>
        <v>1_common law</v>
      </c>
      <c r="AO248" t="str">
        <f>INDEX(lookup!$Y:$Y,MATCH($A248,lookup!$A:$A,0))</f>
        <v>1_not published</v>
      </c>
      <c r="AP248" t="str">
        <f>INDEX(lookup!$Z:$Z,MATCH($A248,lookup!$A:$A,0))</f>
        <v>99_NCE</v>
      </c>
      <c r="AQ248" t="str">
        <f>INDEX(lookup!$W:$W,MATCH($A248,lookup!$A:$A,0))</f>
        <v>1_fin/acc/econ</v>
      </c>
      <c r="AS248" t="inlineStr">
        <is>
          <t>staging</t>
        </is>
      </c>
      <c r="AT248" t="inlineStr">
        <is>
          <t>bad-CER</t>
        </is>
      </c>
      <c r="AU248" t="inlineStr">
        <is>
          <t>creditworthiness</t>
        </is>
      </c>
      <c r="AV248" t="inlineStr">
        <is>
          <t>-0.5341</t>
        </is>
      </c>
      <c r="AX248" t="inlineStr">
        <is>
          <t>-2.02</t>
        </is>
      </c>
      <c r="BA248" t="n">
        <v>5291</v>
      </c>
      <c r="BB248" t="inlineStr">
        <is>
          <t>FLAG</t>
        </is>
      </c>
      <c r="BC248" t="inlineStr">
        <is>
          <t>ordered probit</t>
        </is>
      </c>
      <c r="BD248" t="inlineStr">
        <is>
          <t>industry</t>
        </is>
      </c>
      <c r="BE248" t="inlineStr">
        <is>
          <t>none</t>
        </is>
      </c>
      <c r="BI248" t="inlineStr">
        <is>
          <t>Table 6</t>
        </is>
      </c>
      <c r="BJ248" t="inlineStr">
        <is>
          <t>Issuer Rating column</t>
        </is>
      </c>
      <c r="BK248" t="inlineStr">
        <is>
          <t>33</t>
        </is>
      </c>
      <c r="BL248" t="inlineStr">
        <is>
          <t>Climate Change -0.5341** (-2.02)</t>
        </is>
      </c>
      <c r="BM248" t="inlineStr">
        <is>
          <t>Climate Change</t>
        </is>
      </c>
      <c r="BN248" t="inlineStr">
        <is>
          <t>Issuer Rating</t>
        </is>
      </c>
      <c r="BO248" t="inlineStr">
        <is>
          <t>original</t>
        </is>
      </c>
      <c r="BP248" t="inlineStr">
        <is>
          <t>Bauer, Hann (2010)</t>
        </is>
      </c>
      <c r="BQ248" t="inlineStr">
        <is>
          <t>computed</t>
        </is>
      </c>
      <c r="BT248" t="n">
        <v>0</v>
      </c>
      <c r="BU248" t="inlineStr">
        <is>
          <t>staging_Bauer_Hann_2010.csv</t>
        </is>
      </c>
      <c r="BW248" t="n">
        <v>1995</v>
      </c>
      <c r="BX248" t="n">
        <v>2006</v>
      </c>
      <c r="BY248" t="inlineStr">
        <is>
          <t>United States (</t>
        </is>
      </c>
      <c r="BZ248" t="n">
        <v>2000.5</v>
      </c>
      <c r="CA248" t="n">
        <v>0</v>
      </c>
      <c r="CB248" t="n">
        <v>0</v>
      </c>
      <c r="CC248" t="n">
        <v>0</v>
      </c>
      <c r="CD248" t="n">
        <v>-0.02776685442661157</v>
      </c>
      <c r="CE248" t="n">
        <v>1</v>
      </c>
    </row>
    <row r="249">
      <c r="A249" t="inlineStr">
        <is>
          <t>Bauer, Hann (2010)</t>
        </is>
      </c>
      <c r="B249" t="n">
        <v>1554</v>
      </c>
      <c r="C249" t="n">
        <v>0.008110896228194534</v>
      </c>
      <c r="D249" t="n">
        <v>5291</v>
      </c>
      <c r="E249">
        <f>IF(ISNUMBER($BA249),$BA249,IF(AND(ISNUMBER($D249),ISNUMBER($BW249),ISNUMBER($BX249)),$D249*($BX249-$BW249+1),""))</f>
        <v>5291.0</v>
      </c>
      <c r="H249" t="inlineStr">
        <is>
          <t>partial</t>
        </is>
      </c>
      <c r="I249" t="inlineStr">
        <is>
          <t>T-Statistic available</t>
        </is>
      </c>
      <c r="J249">
        <f>IF($BW249&lt;&gt;"",$BW249,"")</f>
        <v>1995.0</v>
      </c>
      <c r="K249">
        <f>IF($BX249&lt;&gt;"",$BX249,"")</f>
        <v>2006.0</v>
      </c>
      <c r="L249">
        <f>IF(AND(ISNUMBER($BW249),ISNUMBER($BX249)),($BW249+$BX249)/2,"")</f>
        <v>2000.5</v>
      </c>
      <c r="M249">
        <f>IF($L249&lt;&gt;"",$L249,"")</f>
        <v>2000.5</v>
      </c>
      <c r="N249">
        <f>IF(AND(ISNUMBER($BW249),ISNUMBER($BX249)),MIN(1,MAX(0,($BX249-2016+1)/($BX249-$BW249+1))),"")</f>
        <v>0.0</v>
      </c>
      <c r="O249">
        <f>IF(AND(ISNUMBER($BW249),ISNUMBER($BX249)),MIN(1,MAX(0,($BX249-2017+1)/($BX249-$BW249+1))),"")</f>
        <v>0.0</v>
      </c>
      <c r="P249">
        <f>IF(AND(ISNUMBER($BW249),ISNUMBER($BX249)),MIN(1,MAX(0,($BX249-2018+1)/($BX249-$BW249+1))),"")</f>
        <v>0.0</v>
      </c>
      <c r="Q249">
        <f>IF(AND(ISNUMBER($BW249),ISNUMBER($BX249)),MIN(1,MAX(0,($BX249-2019+1)/($BX249-$BW249+1))),"")</f>
        <v>0.0</v>
      </c>
      <c r="R249">
        <f>IF(AND(ISNUMBER($BW249),ISNUMBER($BX249)),MIN(1,MAX(0,($BX249-2016+1)/($BX249-$BW249+1))),"")</f>
        <v>0.0</v>
      </c>
      <c r="S249">
        <f>IF($L249&lt;&gt;"",IF($L249&gt;=2015.5,1,0),"")</f>
        <v>0.0</v>
      </c>
      <c r="T249">
        <f>IF($L249&lt;&gt;"",IF($L249&gt;=2016,1,0),"")</f>
        <v>0.0</v>
      </c>
      <c r="U249">
        <f>IF(ISNUMBER($BX249),IF($BX249&gt;=2016,1,0),"")</f>
        <v>0.0</v>
      </c>
      <c r="V249">
        <f>IF(ISNUMBER($BW249),IF($BW249&gt;=2016,1,0),"")</f>
        <v>0.0</v>
      </c>
      <c r="W249" t="str">
        <f>IF(AND(ISNUMBER($BW249),ISNUMBER($BX249)),IF($BW249&gt;=2016,"post-only",IF($BX249&lt;2016,"pre-only","mixed")),"")</f>
        <v>pre-only</v>
      </c>
      <c r="X249">
        <f>IF(AND(ISNUMBER($BW249),ISNUMBER($BX249)),MIN(1,MAX(0,($BX249-2017+1)/($BX249-$BW249+1))),"")</f>
        <v>0.0</v>
      </c>
      <c r="Y249">
        <f>IF(AND(ISNUMBER($BW249),ISNUMBER($BX249)),MIN(1,MAX(0,($BX249-2018+1)/($BX249-$BW249+1))),"")</f>
        <v>0.0</v>
      </c>
      <c r="Z249">
        <f>IF(AND(ISNUMBER($BW249),ISNUMBER($BX249)),MIN(1,MAX(0,($BX249-2019+1)/($BX249-$BW249+1))),"")</f>
        <v>0.0</v>
      </c>
      <c r="AA249">
        <f>IF(ISNUMBER($BX249),IF($BX249&gt;=2017,1,0),"")</f>
        <v>0.0</v>
      </c>
      <c r="AB249">
        <f>IF(ISNUMBER($BX249),IF($BX249&gt;=2018,1,0),"")</f>
        <v>0.0</v>
      </c>
      <c r="AC249">
        <f>IF(ISNUMBER($BX249),IF($BX249&gt;=2019,1,0),"")</f>
        <v>0.0</v>
      </c>
      <c r="AD249">
        <f>IF($L249&lt;&gt;"",IF($L249&gt;2013,1,0),"")</f>
        <v>0.0</v>
      </c>
      <c r="AE249">
        <f>IF($L249&lt;&gt;"",1+IF($L249&gt;2011,1,0)+IF($L249&gt;2014,1,0),"")</f>
        <v>1.0</v>
      </c>
      <c r="AF249" t="inlineStr">
        <is>
          <t>rating</t>
        </is>
      </c>
      <c r="AG249" t="inlineStr">
        <is>
          <t>performance</t>
        </is>
      </c>
      <c r="AH249" t="inlineStr">
        <is>
          <t>non-sensitive</t>
        </is>
      </c>
      <c r="AI249" t="inlineStr">
        <is>
          <t>without ETS/CT</t>
        </is>
      </c>
      <c r="AJ249" t="inlineStr">
        <is>
          <t>without ETS/CT</t>
        </is>
      </c>
      <c r="AK249" t="str">
        <f>IF(AND($CF249&lt;&gt;"",IFERROR(INDEX(subsample_country_map!$B:$B,MATCH($CF249,subsample_country_map!$A:$A,0)),"")&lt;&gt;""),INDEX(subsample_country_map!$B:$B,MATCH($CF249,subsample_country_map!$A:$A,0)),INDEX(lookup!$AA:$AA,MATCH($A249,lookup!$A:$A,0)))</f>
        <v>1_US</v>
      </c>
      <c r="AL249" t="str">
        <f>IF(AND($CF249&lt;&gt;"",IFERROR(INDEX(subsample_country_map!$C:$C,MATCH($CF249,subsample_country_map!$A:$A,0)),"")&lt;&gt;""),INDEX(subsample_country_map!$C:$C,MATCH($CF249,subsample_country_map!$A:$A,0)),INDEX(lookup!$AB:$AB,MATCH($A249,lookup!$A:$A,0)))</f>
        <v>1_developed</v>
      </c>
      <c r="AM249" t="str">
        <f>IF(AND($CF249&lt;&gt;"",IFERROR(INDEX(subsample_country_map!$D:$D,MATCH($CF249,subsample_country_map!$A:$A,0)),"")&lt;&gt;""),INDEX(subsample_country_map!$D:$D,MATCH($CF249,subsample_country_map!$A:$A,0)),INDEX(lookup!$AC:$AC,MATCH($A249,lookup!$A:$A,0)))</f>
        <v>1_western</v>
      </c>
      <c r="AN249" t="str">
        <f>IF(AND($CF249&lt;&gt;"",IFERROR(INDEX(subsample_country_map!$E:$E,MATCH($CF249,subsample_country_map!$A:$A,0)),"")&lt;&gt;""),INDEX(subsample_country_map!$E:$E,MATCH($CF249,subsample_country_map!$A:$A,0)),INDEX(lookup!$AD:$AD,MATCH($A249,lookup!$A:$A,0)))</f>
        <v>1_common law</v>
      </c>
      <c r="AO249" t="str">
        <f>INDEX(lookup!$Y:$Y,MATCH($A249,lookup!$A:$A,0))</f>
        <v>1_not published</v>
      </c>
      <c r="AP249" t="str">
        <f>INDEX(lookup!$Z:$Z,MATCH($A249,lookup!$A:$A,0))</f>
        <v>99_NCE</v>
      </c>
      <c r="AQ249" t="str">
        <f>INDEX(lookup!$W:$W,MATCH($A249,lookup!$A:$A,0))</f>
        <v>1_fin/acc/econ</v>
      </c>
      <c r="AS249" t="inlineStr">
        <is>
          <t>staging</t>
        </is>
      </c>
      <c r="AT249" t="inlineStr">
        <is>
          <t>bad-CER</t>
        </is>
      </c>
      <c r="AU249" t="inlineStr">
        <is>
          <t>creditworthiness</t>
        </is>
      </c>
      <c r="AV249" t="inlineStr">
        <is>
          <t>0.1668</t>
        </is>
      </c>
      <c r="AX249" t="inlineStr">
        <is>
          <t>0.59</t>
        </is>
      </c>
      <c r="BA249" t="n">
        <v>5291</v>
      </c>
      <c r="BB249" t="inlineStr">
        <is>
          <t>FLAG</t>
        </is>
      </c>
      <c r="BC249" t="inlineStr">
        <is>
          <t>ordered probit</t>
        </is>
      </c>
      <c r="BD249" t="inlineStr">
        <is>
          <t>industry</t>
        </is>
      </c>
      <c r="BE249" t="inlineStr">
        <is>
          <t>none</t>
        </is>
      </c>
      <c r="BI249" t="inlineStr">
        <is>
          <t>Table 6</t>
        </is>
      </c>
      <c r="BJ249" t="inlineStr">
        <is>
          <t>Issuer Rating column</t>
        </is>
      </c>
      <c r="BK249" t="inlineStr">
        <is>
          <t>33</t>
        </is>
      </c>
      <c r="BL249" t="inlineStr">
        <is>
          <t>Other Concern 0.1668 (0.59)</t>
        </is>
      </c>
      <c r="BM249" t="inlineStr">
        <is>
          <t>Other Concern</t>
        </is>
      </c>
      <c r="BN249" t="inlineStr">
        <is>
          <t>Issuer Rating</t>
        </is>
      </c>
      <c r="BO249" t="inlineStr">
        <is>
          <t>original</t>
        </is>
      </c>
      <c r="BP249" t="inlineStr">
        <is>
          <t>Bauer, Hann (2010)</t>
        </is>
      </c>
      <c r="BQ249" t="inlineStr">
        <is>
          <t>computed</t>
        </is>
      </c>
      <c r="BT249" t="n">
        <v>0</v>
      </c>
      <c r="BU249" t="inlineStr">
        <is>
          <t>staging_Bauer_Hann_2010.csv</t>
        </is>
      </c>
      <c r="BW249" t="n">
        <v>1995</v>
      </c>
      <c r="BX249" t="n">
        <v>2006</v>
      </c>
      <c r="BY249" t="inlineStr">
        <is>
          <t>United States (</t>
        </is>
      </c>
      <c r="BZ249" t="n">
        <v>2000.5</v>
      </c>
      <c r="CA249" t="n">
        <v>0</v>
      </c>
      <c r="CB249" t="n">
        <v>0</v>
      </c>
      <c r="CC249" t="n">
        <v>0</v>
      </c>
      <c r="CD249" t="n">
        <v>0.008111074098079122</v>
      </c>
      <c r="CE249" t="n">
        <v>1</v>
      </c>
    </row>
    <row r="250">
      <c r="A250" t="inlineStr">
        <is>
          <t>Bauer, Hann (2010)</t>
        </is>
      </c>
      <c r="B250" t="n">
        <v>1555</v>
      </c>
      <c r="C250" t="n">
        <v>-0.0928348492121825</v>
      </c>
      <c r="D250" t="n">
        <v>2068</v>
      </c>
      <c r="E250">
        <f>IF(ISNUMBER($BA250),$BA250,IF(AND(ISNUMBER($D250),ISNUMBER($BW250),ISNUMBER($BX250)),$D250*($BX250-$BW250+1),""))</f>
        <v>2068.0</v>
      </c>
      <c r="H250" t="inlineStr">
        <is>
          <t>partial</t>
        </is>
      </c>
      <c r="I250" t="inlineStr">
        <is>
          <t>T-Statistic available</t>
        </is>
      </c>
      <c r="J250">
        <f>IF($BW250&lt;&gt;"",$BW250,"")</f>
        <v>1995.0</v>
      </c>
      <c r="K250">
        <f>IF($BX250&lt;&gt;"",$BX250,"")</f>
        <v>2006.0</v>
      </c>
      <c r="L250">
        <f>IF(AND(ISNUMBER($BW250),ISNUMBER($BX250)),($BW250+$BX250)/2,"")</f>
        <v>2000.5</v>
      </c>
      <c r="M250">
        <f>IF($L250&lt;&gt;"",$L250,"")</f>
        <v>2000.5</v>
      </c>
      <c r="N250">
        <f>IF(AND(ISNUMBER($BW250),ISNUMBER($BX250)),MIN(1,MAX(0,($BX250-2016+1)/($BX250-$BW250+1))),"")</f>
        <v>0.0</v>
      </c>
      <c r="O250">
        <f>IF(AND(ISNUMBER($BW250),ISNUMBER($BX250)),MIN(1,MAX(0,($BX250-2017+1)/($BX250-$BW250+1))),"")</f>
        <v>0.0</v>
      </c>
      <c r="P250">
        <f>IF(AND(ISNUMBER($BW250),ISNUMBER($BX250)),MIN(1,MAX(0,($BX250-2018+1)/($BX250-$BW250+1))),"")</f>
        <v>0.0</v>
      </c>
      <c r="Q250">
        <f>IF(AND(ISNUMBER($BW250),ISNUMBER($BX250)),MIN(1,MAX(0,($BX250-2019+1)/($BX250-$BW250+1))),"")</f>
        <v>0.0</v>
      </c>
      <c r="R250">
        <f>IF(AND(ISNUMBER($BW250),ISNUMBER($BX250)),MIN(1,MAX(0,($BX250-2016+1)/($BX250-$BW250+1))),"")</f>
        <v>0.0</v>
      </c>
      <c r="S250">
        <f>IF($L250&lt;&gt;"",IF($L250&gt;=2015.5,1,0),"")</f>
        <v>0.0</v>
      </c>
      <c r="T250">
        <f>IF($L250&lt;&gt;"",IF($L250&gt;=2016,1,0),"")</f>
        <v>0.0</v>
      </c>
      <c r="U250">
        <f>IF(ISNUMBER($BX250),IF($BX250&gt;=2016,1,0),"")</f>
        <v>0.0</v>
      </c>
      <c r="V250">
        <f>IF(ISNUMBER($BW250),IF($BW250&gt;=2016,1,0),"")</f>
        <v>0.0</v>
      </c>
      <c r="W250" t="str">
        <f>IF(AND(ISNUMBER($BW250),ISNUMBER($BX250)),IF($BW250&gt;=2016,"post-only",IF($BX250&lt;2016,"pre-only","mixed")),"")</f>
        <v>pre-only</v>
      </c>
      <c r="X250">
        <f>IF(AND(ISNUMBER($BW250),ISNUMBER($BX250)),MIN(1,MAX(0,($BX250-2017+1)/($BX250-$BW250+1))),"")</f>
        <v>0.0</v>
      </c>
      <c r="Y250">
        <f>IF(AND(ISNUMBER($BW250),ISNUMBER($BX250)),MIN(1,MAX(0,($BX250-2018+1)/($BX250-$BW250+1))),"")</f>
        <v>0.0</v>
      </c>
      <c r="Z250">
        <f>IF(AND(ISNUMBER($BW250),ISNUMBER($BX250)),MIN(1,MAX(0,($BX250-2019+1)/($BX250-$BW250+1))),"")</f>
        <v>0.0</v>
      </c>
      <c r="AA250">
        <f>IF(ISNUMBER($BX250),IF($BX250&gt;=2017,1,0),"")</f>
        <v>0.0</v>
      </c>
      <c r="AB250">
        <f>IF(ISNUMBER($BX250),IF($BX250&gt;=2018,1,0),"")</f>
        <v>0.0</v>
      </c>
      <c r="AC250">
        <f>IF(ISNUMBER($BX250),IF($BX250&gt;=2019,1,0),"")</f>
        <v>0.0</v>
      </c>
      <c r="AD250">
        <f>IF($L250&lt;&gt;"",IF($L250&gt;2013,1,0),"")</f>
        <v>0.0</v>
      </c>
      <c r="AE250">
        <f>IF($L250&lt;&gt;"",1+IF($L250&gt;2011,1,0)+IF($L250&gt;2014,1,0),"")</f>
        <v>1.0</v>
      </c>
      <c r="AF250" t="inlineStr">
        <is>
          <t>bond (yield)</t>
        </is>
      </c>
      <c r="AG250" t="inlineStr">
        <is>
          <t>performance</t>
        </is>
      </c>
      <c r="AH250" t="inlineStr">
        <is>
          <t>non-sensitive</t>
        </is>
      </c>
      <c r="AI250" t="inlineStr">
        <is>
          <t>without ETS/CT</t>
        </is>
      </c>
      <c r="AJ250" t="inlineStr">
        <is>
          <t>without ETS/CT</t>
        </is>
      </c>
      <c r="AK250" t="str">
        <f>IF(AND($CF250&lt;&gt;"",IFERROR(INDEX(subsample_country_map!$B:$B,MATCH($CF250,subsample_country_map!$A:$A,0)),"")&lt;&gt;""),INDEX(subsample_country_map!$B:$B,MATCH($CF250,subsample_country_map!$A:$A,0)),INDEX(lookup!$AA:$AA,MATCH($A250,lookup!$A:$A,0)))</f>
        <v>1_US</v>
      </c>
      <c r="AL250" t="str">
        <f>IF(AND($CF250&lt;&gt;"",IFERROR(INDEX(subsample_country_map!$C:$C,MATCH($CF250,subsample_country_map!$A:$A,0)),"")&lt;&gt;""),INDEX(subsample_country_map!$C:$C,MATCH($CF250,subsample_country_map!$A:$A,0)),INDEX(lookup!$AB:$AB,MATCH($A250,lookup!$A:$A,0)))</f>
        <v>1_developed</v>
      </c>
      <c r="AM250" t="str">
        <f>IF(AND($CF250&lt;&gt;"",IFERROR(INDEX(subsample_country_map!$D:$D,MATCH($CF250,subsample_country_map!$A:$A,0)),"")&lt;&gt;""),INDEX(subsample_country_map!$D:$D,MATCH($CF250,subsample_country_map!$A:$A,0)),INDEX(lookup!$AC:$AC,MATCH($A250,lookup!$A:$A,0)))</f>
        <v>1_western</v>
      </c>
      <c r="AN250" t="str">
        <f>IF(AND($CF250&lt;&gt;"",IFERROR(INDEX(subsample_country_map!$E:$E,MATCH($CF250,subsample_country_map!$A:$A,0)),"")&lt;&gt;""),INDEX(subsample_country_map!$E:$E,MATCH($CF250,subsample_country_map!$A:$A,0)),INDEX(lookup!$AD:$AD,MATCH($A250,lookup!$A:$A,0)))</f>
        <v>1_common law</v>
      </c>
      <c r="AO250" t="str">
        <f>INDEX(lookup!$Y:$Y,MATCH($A250,lookup!$A:$A,0))</f>
        <v>1_not published</v>
      </c>
      <c r="AP250" t="str">
        <f>INDEX(lookup!$Z:$Z,MATCH($A250,lookup!$A:$A,0))</f>
        <v>99_NCE</v>
      </c>
      <c r="AQ250" t="str">
        <f>INDEX(lookup!$W:$W,MATCH($A250,lookup!$A:$A,0))</f>
        <v>1_fin/acc/econ</v>
      </c>
      <c r="AS250" t="inlineStr">
        <is>
          <t>staging</t>
        </is>
      </c>
      <c r="AT250" t="inlineStr">
        <is>
          <t>good-CER</t>
        </is>
      </c>
      <c r="AU250" t="inlineStr">
        <is>
          <t>cost</t>
        </is>
      </c>
      <c r="AV250" t="inlineStr">
        <is>
          <t>-0.0811</t>
        </is>
      </c>
      <c r="AX250" t="inlineStr">
        <is>
          <t>-4.24</t>
        </is>
      </c>
      <c r="BA250" t="n">
        <v>2068</v>
      </c>
      <c r="BB250" t="inlineStr">
        <is>
          <t>FLAG</t>
        </is>
      </c>
      <c r="BC250" t="inlineStr">
        <is>
          <t>OLS</t>
        </is>
      </c>
      <c r="BD250" t="inlineStr">
        <is>
          <t>industry</t>
        </is>
      </c>
      <c r="BE250" t="inlineStr">
        <is>
          <t>none</t>
        </is>
      </c>
      <c r="BI250" t="inlineStr">
        <is>
          <t>Table 7</t>
        </is>
      </c>
      <c r="BJ250" t="inlineStr">
        <is>
          <t>ln(Spread) column 1 (with BRmod)</t>
        </is>
      </c>
      <c r="BK250" t="inlineStr">
        <is>
          <t>34</t>
        </is>
      </c>
      <c r="BL250" t="inlineStr">
        <is>
          <t>ENVStrengths -0.0811*** (-4.24)</t>
        </is>
      </c>
      <c r="BM250" t="inlineStr">
        <is>
          <t>ENVStrengths</t>
        </is>
      </c>
      <c r="BN250" t="inlineStr">
        <is>
          <t>ln(Spread)</t>
        </is>
      </c>
      <c r="BO250" t="inlineStr">
        <is>
          <t>original</t>
        </is>
      </c>
      <c r="BP250" t="inlineStr">
        <is>
          <t>Bauer, Hann (2010)</t>
        </is>
      </c>
      <c r="BQ250" t="inlineStr">
        <is>
          <t>computed</t>
        </is>
      </c>
      <c r="BT250" t="n">
        <v>0</v>
      </c>
      <c r="BU250" t="inlineStr">
        <is>
          <t>staging_Bauer_Hann_2010.csv</t>
        </is>
      </c>
      <c r="BW250" t="n">
        <v>1995</v>
      </c>
      <c r="BX250" t="n">
        <v>2006</v>
      </c>
      <c r="BY250" t="inlineStr">
        <is>
          <t>United States (</t>
        </is>
      </c>
      <c r="BZ250" t="n">
        <v>2000.5</v>
      </c>
      <c r="CA250" t="n">
        <v>0</v>
      </c>
      <c r="CB250" t="n">
        <v>0</v>
      </c>
      <c r="CC250" t="n">
        <v>0</v>
      </c>
      <c r="CD250" t="n">
        <v>-0.09310292997122557</v>
      </c>
      <c r="CE250" t="n">
        <v>1</v>
      </c>
    </row>
    <row r="251">
      <c r="A251" t="inlineStr">
        <is>
          <t>Bauer, Hann (2010)</t>
        </is>
      </c>
      <c r="B251" t="n">
        <v>1556</v>
      </c>
      <c r="C251" t="n">
        <v>-0.06626376488668304</v>
      </c>
      <c r="D251" t="n">
        <v>2068</v>
      </c>
      <c r="E251">
        <f>IF(ISNUMBER($BA251),$BA251,IF(AND(ISNUMBER($D251),ISNUMBER($BW251),ISNUMBER($BX251)),$D251*($BX251-$BW251+1),""))</f>
        <v>2068.0</v>
      </c>
      <c r="H251" t="inlineStr">
        <is>
          <t>partial</t>
        </is>
      </c>
      <c r="I251" t="inlineStr">
        <is>
          <t>T-Statistic available</t>
        </is>
      </c>
      <c r="J251">
        <f>IF($BW251&lt;&gt;"",$BW251,"")</f>
        <v>1995.0</v>
      </c>
      <c r="K251">
        <f>IF($BX251&lt;&gt;"",$BX251,"")</f>
        <v>2006.0</v>
      </c>
      <c r="L251">
        <f>IF(AND(ISNUMBER($BW251),ISNUMBER($BX251)),($BW251+$BX251)/2,"")</f>
        <v>2000.5</v>
      </c>
      <c r="M251">
        <f>IF($L251&lt;&gt;"",$L251,"")</f>
        <v>2000.5</v>
      </c>
      <c r="N251">
        <f>IF(AND(ISNUMBER($BW251),ISNUMBER($BX251)),MIN(1,MAX(0,($BX251-2016+1)/($BX251-$BW251+1))),"")</f>
        <v>0.0</v>
      </c>
      <c r="O251">
        <f>IF(AND(ISNUMBER($BW251),ISNUMBER($BX251)),MIN(1,MAX(0,($BX251-2017+1)/($BX251-$BW251+1))),"")</f>
        <v>0.0</v>
      </c>
      <c r="P251">
        <f>IF(AND(ISNUMBER($BW251),ISNUMBER($BX251)),MIN(1,MAX(0,($BX251-2018+1)/($BX251-$BW251+1))),"")</f>
        <v>0.0</v>
      </c>
      <c r="Q251">
        <f>IF(AND(ISNUMBER($BW251),ISNUMBER($BX251)),MIN(1,MAX(0,($BX251-2019+1)/($BX251-$BW251+1))),"")</f>
        <v>0.0</v>
      </c>
      <c r="R251">
        <f>IF(AND(ISNUMBER($BW251),ISNUMBER($BX251)),MIN(1,MAX(0,($BX251-2016+1)/($BX251-$BW251+1))),"")</f>
        <v>0.0</v>
      </c>
      <c r="S251">
        <f>IF($L251&lt;&gt;"",IF($L251&gt;=2015.5,1,0),"")</f>
        <v>0.0</v>
      </c>
      <c r="T251">
        <f>IF($L251&lt;&gt;"",IF($L251&gt;=2016,1,0),"")</f>
        <v>0.0</v>
      </c>
      <c r="U251">
        <f>IF(ISNUMBER($BX251),IF($BX251&gt;=2016,1,0),"")</f>
        <v>0.0</v>
      </c>
      <c r="V251">
        <f>IF(ISNUMBER($BW251),IF($BW251&gt;=2016,1,0),"")</f>
        <v>0.0</v>
      </c>
      <c r="W251" t="str">
        <f>IF(AND(ISNUMBER($BW251),ISNUMBER($BX251)),IF($BW251&gt;=2016,"post-only",IF($BX251&lt;2016,"pre-only","mixed")),"")</f>
        <v>pre-only</v>
      </c>
      <c r="X251">
        <f>IF(AND(ISNUMBER($BW251),ISNUMBER($BX251)),MIN(1,MAX(0,($BX251-2017+1)/($BX251-$BW251+1))),"")</f>
        <v>0.0</v>
      </c>
      <c r="Y251">
        <f>IF(AND(ISNUMBER($BW251),ISNUMBER($BX251)),MIN(1,MAX(0,($BX251-2018+1)/($BX251-$BW251+1))),"")</f>
        <v>0.0</v>
      </c>
      <c r="Z251">
        <f>IF(AND(ISNUMBER($BW251),ISNUMBER($BX251)),MIN(1,MAX(0,($BX251-2019+1)/($BX251-$BW251+1))),"")</f>
        <v>0.0</v>
      </c>
      <c r="AA251">
        <f>IF(ISNUMBER($BX251),IF($BX251&gt;=2017,1,0),"")</f>
        <v>0.0</v>
      </c>
      <c r="AB251">
        <f>IF(ISNUMBER($BX251),IF($BX251&gt;=2018,1,0),"")</f>
        <v>0.0</v>
      </c>
      <c r="AC251">
        <f>IF(ISNUMBER($BX251),IF($BX251&gt;=2019,1,0),"")</f>
        <v>0.0</v>
      </c>
      <c r="AD251">
        <f>IF($L251&lt;&gt;"",IF($L251&gt;2013,1,0),"")</f>
        <v>0.0</v>
      </c>
      <c r="AE251">
        <f>IF($L251&lt;&gt;"",1+IF($L251&gt;2011,1,0)+IF($L251&gt;2014,1,0),"")</f>
        <v>1.0</v>
      </c>
      <c r="AF251" t="inlineStr">
        <is>
          <t>bond (yield)</t>
        </is>
      </c>
      <c r="AG251" t="inlineStr">
        <is>
          <t>performance</t>
        </is>
      </c>
      <c r="AH251" t="inlineStr">
        <is>
          <t>non-sensitive</t>
        </is>
      </c>
      <c r="AI251" t="inlineStr">
        <is>
          <t>without ETS/CT</t>
        </is>
      </c>
      <c r="AJ251" t="inlineStr">
        <is>
          <t>without ETS/CT</t>
        </is>
      </c>
      <c r="AK251" t="str">
        <f>IF(AND($CF251&lt;&gt;"",IFERROR(INDEX(subsample_country_map!$B:$B,MATCH($CF251,subsample_country_map!$A:$A,0)),"")&lt;&gt;""),INDEX(subsample_country_map!$B:$B,MATCH($CF251,subsample_country_map!$A:$A,0)),INDEX(lookup!$AA:$AA,MATCH($A251,lookup!$A:$A,0)))</f>
        <v>1_US</v>
      </c>
      <c r="AL251" t="str">
        <f>IF(AND($CF251&lt;&gt;"",IFERROR(INDEX(subsample_country_map!$C:$C,MATCH($CF251,subsample_country_map!$A:$A,0)),"")&lt;&gt;""),INDEX(subsample_country_map!$C:$C,MATCH($CF251,subsample_country_map!$A:$A,0)),INDEX(lookup!$AB:$AB,MATCH($A251,lookup!$A:$A,0)))</f>
        <v>1_developed</v>
      </c>
      <c r="AM251" t="str">
        <f>IF(AND($CF251&lt;&gt;"",IFERROR(INDEX(subsample_country_map!$D:$D,MATCH($CF251,subsample_country_map!$A:$A,0)),"")&lt;&gt;""),INDEX(subsample_country_map!$D:$D,MATCH($CF251,subsample_country_map!$A:$A,0)),INDEX(lookup!$AC:$AC,MATCH($A251,lookup!$A:$A,0)))</f>
        <v>1_western</v>
      </c>
      <c r="AN251" t="str">
        <f>IF(AND($CF251&lt;&gt;"",IFERROR(INDEX(subsample_country_map!$E:$E,MATCH($CF251,subsample_country_map!$A:$A,0)),"")&lt;&gt;""),INDEX(subsample_country_map!$E:$E,MATCH($CF251,subsample_country_map!$A:$A,0)),INDEX(lookup!$AD:$AD,MATCH($A251,lookup!$A:$A,0)))</f>
        <v>1_common law</v>
      </c>
      <c r="AO251" t="str">
        <f>INDEX(lookup!$Y:$Y,MATCH($A251,lookup!$A:$A,0))</f>
        <v>1_not published</v>
      </c>
      <c r="AP251" t="str">
        <f>INDEX(lookup!$Z:$Z,MATCH($A251,lookup!$A:$A,0))</f>
        <v>99_NCE</v>
      </c>
      <c r="AQ251" t="str">
        <f>INDEX(lookup!$W:$W,MATCH($A251,lookup!$A:$A,0))</f>
        <v>1_fin/acc/econ</v>
      </c>
      <c r="AS251" t="inlineStr">
        <is>
          <t>staging</t>
        </is>
      </c>
      <c r="AT251" t="inlineStr">
        <is>
          <t>bad-CER</t>
        </is>
      </c>
      <c r="AU251" t="inlineStr">
        <is>
          <t>cost</t>
        </is>
      </c>
      <c r="AV251" t="inlineStr">
        <is>
          <t>0.0474</t>
        </is>
      </c>
      <c r="AX251" t="inlineStr">
        <is>
          <t>3.02</t>
        </is>
      </c>
      <c r="BA251" t="n">
        <v>2068</v>
      </c>
      <c r="BB251" t="inlineStr">
        <is>
          <t>FLAG</t>
        </is>
      </c>
      <c r="BC251" t="inlineStr">
        <is>
          <t>OLS</t>
        </is>
      </c>
      <c r="BD251" t="inlineStr">
        <is>
          <t>industry</t>
        </is>
      </c>
      <c r="BE251" t="inlineStr">
        <is>
          <t>none</t>
        </is>
      </c>
      <c r="BI251" t="inlineStr">
        <is>
          <t>Table 7</t>
        </is>
      </c>
      <c r="BJ251" t="inlineStr">
        <is>
          <t>ln(Spread) column 1 (with BRmod)</t>
        </is>
      </c>
      <c r="BK251" t="inlineStr">
        <is>
          <t>34</t>
        </is>
      </c>
      <c r="BL251" t="inlineStr">
        <is>
          <t>ENVConcerns 0.0474*** (3.02)</t>
        </is>
      </c>
      <c r="BM251" t="inlineStr">
        <is>
          <t>ENVConcerns</t>
        </is>
      </c>
      <c r="BN251" t="inlineStr">
        <is>
          <t>ln(Spread)</t>
        </is>
      </c>
      <c r="BO251" t="inlineStr">
        <is>
          <t>original</t>
        </is>
      </c>
      <c r="BP251" t="inlineStr">
        <is>
          <t>Bauer, Hann (2010)</t>
        </is>
      </c>
      <c r="BQ251" t="inlineStr">
        <is>
          <t>computed</t>
        </is>
      </c>
      <c r="BT251" t="n">
        <v>0</v>
      </c>
      <c r="BU251" t="inlineStr">
        <is>
          <t>staging_Bauer_Hann_2010.csv</t>
        </is>
      </c>
      <c r="BW251" t="n">
        <v>1995</v>
      </c>
      <c r="BX251" t="n">
        <v>2006</v>
      </c>
      <c r="BY251" t="inlineStr">
        <is>
          <t>United States (</t>
        </is>
      </c>
      <c r="BZ251" t="n">
        <v>2000.5</v>
      </c>
      <c r="CA251" t="n">
        <v>0</v>
      </c>
      <c r="CB251" t="n">
        <v>0</v>
      </c>
      <c r="CC251" t="n">
        <v>0</v>
      </c>
      <c r="CD251" t="n">
        <v>-0.06636100676006017</v>
      </c>
      <c r="CE251" t="n">
        <v>1</v>
      </c>
    </row>
    <row r="252">
      <c r="A252" t="inlineStr">
        <is>
          <t>Bauer, Hann (2010)</t>
        </is>
      </c>
      <c r="B252" t="n">
        <v>1557</v>
      </c>
      <c r="C252" t="n">
        <v>-0.02410633991477402</v>
      </c>
      <c r="D252" t="n">
        <v>2119</v>
      </c>
      <c r="E252">
        <f>IF(ISNUMBER($BA252),$BA252,IF(AND(ISNUMBER($D252),ISNUMBER($BW252),ISNUMBER($BX252)),$D252*($BX252-$BW252+1),""))</f>
        <v>2119.0</v>
      </c>
      <c r="H252" t="inlineStr">
        <is>
          <t>partial</t>
        </is>
      </c>
      <c r="I252" t="inlineStr">
        <is>
          <t>T-Statistic available</t>
        </is>
      </c>
      <c r="J252">
        <f>IF($BW252&lt;&gt;"",$BW252,"")</f>
        <v>1995.0</v>
      </c>
      <c r="K252">
        <f>IF($BX252&lt;&gt;"",$BX252,"")</f>
        <v>2006.0</v>
      </c>
      <c r="L252">
        <f>IF(AND(ISNUMBER($BW252),ISNUMBER($BX252)),($BW252+$BX252)/2,"")</f>
        <v>2000.5</v>
      </c>
      <c r="M252">
        <f>IF($L252&lt;&gt;"",$L252,"")</f>
        <v>2000.5</v>
      </c>
      <c r="N252">
        <f>IF(AND(ISNUMBER($BW252),ISNUMBER($BX252)),MIN(1,MAX(0,($BX252-2016+1)/($BX252-$BW252+1))),"")</f>
        <v>0.0</v>
      </c>
      <c r="O252">
        <f>IF(AND(ISNUMBER($BW252),ISNUMBER($BX252)),MIN(1,MAX(0,($BX252-2017+1)/($BX252-$BW252+1))),"")</f>
        <v>0.0</v>
      </c>
      <c r="P252">
        <f>IF(AND(ISNUMBER($BW252),ISNUMBER($BX252)),MIN(1,MAX(0,($BX252-2018+1)/($BX252-$BW252+1))),"")</f>
        <v>0.0</v>
      </c>
      <c r="Q252">
        <f>IF(AND(ISNUMBER($BW252),ISNUMBER($BX252)),MIN(1,MAX(0,($BX252-2019+1)/($BX252-$BW252+1))),"")</f>
        <v>0.0</v>
      </c>
      <c r="R252">
        <f>IF(AND(ISNUMBER($BW252),ISNUMBER($BX252)),MIN(1,MAX(0,($BX252-2016+1)/($BX252-$BW252+1))),"")</f>
        <v>0.0</v>
      </c>
      <c r="S252">
        <f>IF($L252&lt;&gt;"",IF($L252&gt;=2015.5,1,0),"")</f>
        <v>0.0</v>
      </c>
      <c r="T252">
        <f>IF($L252&lt;&gt;"",IF($L252&gt;=2016,1,0),"")</f>
        <v>0.0</v>
      </c>
      <c r="U252">
        <f>IF(ISNUMBER($BX252),IF($BX252&gt;=2016,1,0),"")</f>
        <v>0.0</v>
      </c>
      <c r="V252">
        <f>IF(ISNUMBER($BW252),IF($BW252&gt;=2016,1,0),"")</f>
        <v>0.0</v>
      </c>
      <c r="W252" t="str">
        <f>IF(AND(ISNUMBER($BW252),ISNUMBER($BX252)),IF($BW252&gt;=2016,"post-only",IF($BX252&lt;2016,"pre-only","mixed")),"")</f>
        <v>pre-only</v>
      </c>
      <c r="X252">
        <f>IF(AND(ISNUMBER($BW252),ISNUMBER($BX252)),MIN(1,MAX(0,($BX252-2017+1)/($BX252-$BW252+1))),"")</f>
        <v>0.0</v>
      </c>
      <c r="Y252">
        <f>IF(AND(ISNUMBER($BW252),ISNUMBER($BX252)),MIN(1,MAX(0,($BX252-2018+1)/($BX252-$BW252+1))),"")</f>
        <v>0.0</v>
      </c>
      <c r="Z252">
        <f>IF(AND(ISNUMBER($BW252),ISNUMBER($BX252)),MIN(1,MAX(0,($BX252-2019+1)/($BX252-$BW252+1))),"")</f>
        <v>0.0</v>
      </c>
      <c r="AA252">
        <f>IF(ISNUMBER($BX252),IF($BX252&gt;=2017,1,0),"")</f>
        <v>0.0</v>
      </c>
      <c r="AB252">
        <f>IF(ISNUMBER($BX252),IF($BX252&gt;=2018,1,0),"")</f>
        <v>0.0</v>
      </c>
      <c r="AC252">
        <f>IF(ISNUMBER($BX252),IF($BX252&gt;=2019,1,0),"")</f>
        <v>0.0</v>
      </c>
      <c r="AD252">
        <f>IF($L252&lt;&gt;"",IF($L252&gt;2013,1,0),"")</f>
        <v>0.0</v>
      </c>
      <c r="AE252">
        <f>IF($L252&lt;&gt;"",1+IF($L252&gt;2011,1,0)+IF($L252&gt;2014,1,0),"")</f>
        <v>1.0</v>
      </c>
      <c r="AF252" t="inlineStr">
        <is>
          <t>bond (yield)</t>
        </is>
      </c>
      <c r="AG252" t="inlineStr">
        <is>
          <t>performance</t>
        </is>
      </c>
      <c r="AH252" t="inlineStr">
        <is>
          <t>non-sensitive</t>
        </is>
      </c>
      <c r="AI252" t="inlineStr">
        <is>
          <t>without ETS/CT</t>
        </is>
      </c>
      <c r="AJ252" t="inlineStr">
        <is>
          <t>without ETS/CT</t>
        </is>
      </c>
      <c r="AK252" t="str">
        <f>IF(AND($CF252&lt;&gt;"",IFERROR(INDEX(subsample_country_map!$B:$B,MATCH($CF252,subsample_country_map!$A:$A,0)),"")&lt;&gt;""),INDEX(subsample_country_map!$B:$B,MATCH($CF252,subsample_country_map!$A:$A,0)),INDEX(lookup!$AA:$AA,MATCH($A252,lookup!$A:$A,0)))</f>
        <v>1_US</v>
      </c>
      <c r="AL252" t="str">
        <f>IF(AND($CF252&lt;&gt;"",IFERROR(INDEX(subsample_country_map!$C:$C,MATCH($CF252,subsample_country_map!$A:$A,0)),"")&lt;&gt;""),INDEX(subsample_country_map!$C:$C,MATCH($CF252,subsample_country_map!$A:$A,0)),INDEX(lookup!$AB:$AB,MATCH($A252,lookup!$A:$A,0)))</f>
        <v>1_developed</v>
      </c>
      <c r="AM252" t="str">
        <f>IF(AND($CF252&lt;&gt;"",IFERROR(INDEX(subsample_country_map!$D:$D,MATCH($CF252,subsample_country_map!$A:$A,0)),"")&lt;&gt;""),INDEX(subsample_country_map!$D:$D,MATCH($CF252,subsample_country_map!$A:$A,0)),INDEX(lookup!$AC:$AC,MATCH($A252,lookup!$A:$A,0)))</f>
        <v>1_western</v>
      </c>
      <c r="AN252" t="str">
        <f>IF(AND($CF252&lt;&gt;"",IFERROR(INDEX(subsample_country_map!$E:$E,MATCH($CF252,subsample_country_map!$A:$A,0)),"")&lt;&gt;""),INDEX(subsample_country_map!$E:$E,MATCH($CF252,subsample_country_map!$A:$A,0)),INDEX(lookup!$AD:$AD,MATCH($A252,lookup!$A:$A,0)))</f>
        <v>1_common law</v>
      </c>
      <c r="AO252" t="str">
        <f>INDEX(lookup!$Y:$Y,MATCH($A252,lookup!$A:$A,0))</f>
        <v>1_not published</v>
      </c>
      <c r="AP252" t="str">
        <f>INDEX(lookup!$Z:$Z,MATCH($A252,lookup!$A:$A,0))</f>
        <v>99_NCE</v>
      </c>
      <c r="AQ252" t="str">
        <f>INDEX(lookup!$W:$W,MATCH($A252,lookup!$A:$A,0))</f>
        <v>1_fin/acc/econ</v>
      </c>
      <c r="AS252" t="inlineStr">
        <is>
          <t>staging</t>
        </is>
      </c>
      <c r="AT252" t="inlineStr">
        <is>
          <t>good-CER</t>
        </is>
      </c>
      <c r="AU252" t="inlineStr">
        <is>
          <t>cost</t>
        </is>
      </c>
      <c r="AV252" t="inlineStr">
        <is>
          <t>-0.0297</t>
        </is>
      </c>
      <c r="AX252" t="inlineStr">
        <is>
          <t>-1.11</t>
        </is>
      </c>
      <c r="BA252" t="n">
        <v>2119</v>
      </c>
      <c r="BB252" t="inlineStr">
        <is>
          <t>FLAG</t>
        </is>
      </c>
      <c r="BC252" t="inlineStr">
        <is>
          <t>OLS</t>
        </is>
      </c>
      <c r="BD252" t="inlineStr">
        <is>
          <t>industry</t>
        </is>
      </c>
      <c r="BE252" t="inlineStr">
        <is>
          <t>none</t>
        </is>
      </c>
      <c r="BI252" t="inlineStr">
        <is>
          <t>Table 7</t>
        </is>
      </c>
      <c r="BJ252" t="inlineStr">
        <is>
          <t>ln(Spread) column 2 (without BRmod)</t>
        </is>
      </c>
      <c r="BK252" t="inlineStr">
        <is>
          <t>34</t>
        </is>
      </c>
      <c r="BL252" t="inlineStr">
        <is>
          <t>ENVStrengths -0.0297 (-1.11)</t>
        </is>
      </c>
      <c r="BM252" t="inlineStr">
        <is>
          <t>ENVStrengths</t>
        </is>
      </c>
      <c r="BN252" t="inlineStr">
        <is>
          <t>ln(Spread)</t>
        </is>
      </c>
      <c r="BO252" t="inlineStr">
        <is>
          <t>original</t>
        </is>
      </c>
      <c r="BP252" t="inlineStr">
        <is>
          <t>Bauer, Hann (2010)</t>
        </is>
      </c>
      <c r="BQ252" t="inlineStr">
        <is>
          <t>computed</t>
        </is>
      </c>
      <c r="BT252" t="n">
        <v>0</v>
      </c>
      <c r="BU252" t="inlineStr">
        <is>
          <t>staging_Bauer_Hann_2010.csv</t>
        </is>
      </c>
      <c r="BW252" t="n">
        <v>1995</v>
      </c>
      <c r="BX252" t="n">
        <v>2006</v>
      </c>
      <c r="BY252" t="inlineStr">
        <is>
          <t>United States (</t>
        </is>
      </c>
      <c r="BZ252" t="n">
        <v>2000.5</v>
      </c>
      <c r="CA252" t="n">
        <v>0</v>
      </c>
      <c r="CB252" t="n">
        <v>0</v>
      </c>
      <c r="CC252" t="n">
        <v>0</v>
      </c>
      <c r="CD252" t="n">
        <v>-0.02411101106715801</v>
      </c>
      <c r="CE252" t="n">
        <v>1</v>
      </c>
    </row>
    <row r="253">
      <c r="A253" t="inlineStr">
        <is>
          <t>Bauer, Hann (2010)</t>
        </is>
      </c>
      <c r="B253" t="n">
        <v>1558</v>
      </c>
      <c r="C253" t="n">
        <v>-0.05595941601731787</v>
      </c>
      <c r="D253" t="n">
        <v>2119</v>
      </c>
      <c r="E253">
        <f>IF(ISNUMBER($BA253),$BA253,IF(AND(ISNUMBER($D253),ISNUMBER($BW253),ISNUMBER($BX253)),$D253*($BX253-$BW253+1),""))</f>
        <v>2119.0</v>
      </c>
      <c r="H253" t="inlineStr">
        <is>
          <t>partial</t>
        </is>
      </c>
      <c r="I253" t="inlineStr">
        <is>
          <t>T-Statistic available</t>
        </is>
      </c>
      <c r="J253">
        <f>IF($BW253&lt;&gt;"",$BW253,"")</f>
        <v>1995.0</v>
      </c>
      <c r="K253">
        <f>IF($BX253&lt;&gt;"",$BX253,"")</f>
        <v>2006.0</v>
      </c>
      <c r="L253">
        <f>IF(AND(ISNUMBER($BW253),ISNUMBER($BX253)),($BW253+$BX253)/2,"")</f>
        <v>2000.5</v>
      </c>
      <c r="M253">
        <f>IF($L253&lt;&gt;"",$L253,"")</f>
        <v>2000.5</v>
      </c>
      <c r="N253">
        <f>IF(AND(ISNUMBER($BW253),ISNUMBER($BX253)),MIN(1,MAX(0,($BX253-2016+1)/($BX253-$BW253+1))),"")</f>
        <v>0.0</v>
      </c>
      <c r="O253">
        <f>IF(AND(ISNUMBER($BW253),ISNUMBER($BX253)),MIN(1,MAX(0,($BX253-2017+1)/($BX253-$BW253+1))),"")</f>
        <v>0.0</v>
      </c>
      <c r="P253">
        <f>IF(AND(ISNUMBER($BW253),ISNUMBER($BX253)),MIN(1,MAX(0,($BX253-2018+1)/($BX253-$BW253+1))),"")</f>
        <v>0.0</v>
      </c>
      <c r="Q253">
        <f>IF(AND(ISNUMBER($BW253),ISNUMBER($BX253)),MIN(1,MAX(0,($BX253-2019+1)/($BX253-$BW253+1))),"")</f>
        <v>0.0</v>
      </c>
      <c r="R253">
        <f>IF(AND(ISNUMBER($BW253),ISNUMBER($BX253)),MIN(1,MAX(0,($BX253-2016+1)/($BX253-$BW253+1))),"")</f>
        <v>0.0</v>
      </c>
      <c r="S253">
        <f>IF($L253&lt;&gt;"",IF($L253&gt;=2015.5,1,0),"")</f>
        <v>0.0</v>
      </c>
      <c r="T253">
        <f>IF($L253&lt;&gt;"",IF($L253&gt;=2016,1,0),"")</f>
        <v>0.0</v>
      </c>
      <c r="U253">
        <f>IF(ISNUMBER($BX253),IF($BX253&gt;=2016,1,0),"")</f>
        <v>0.0</v>
      </c>
      <c r="V253">
        <f>IF(ISNUMBER($BW253),IF($BW253&gt;=2016,1,0),"")</f>
        <v>0.0</v>
      </c>
      <c r="W253" t="str">
        <f>IF(AND(ISNUMBER($BW253),ISNUMBER($BX253)),IF($BW253&gt;=2016,"post-only",IF($BX253&lt;2016,"pre-only","mixed")),"")</f>
        <v>pre-only</v>
      </c>
      <c r="X253">
        <f>IF(AND(ISNUMBER($BW253),ISNUMBER($BX253)),MIN(1,MAX(0,($BX253-2017+1)/($BX253-$BW253+1))),"")</f>
        <v>0.0</v>
      </c>
      <c r="Y253">
        <f>IF(AND(ISNUMBER($BW253),ISNUMBER($BX253)),MIN(1,MAX(0,($BX253-2018+1)/($BX253-$BW253+1))),"")</f>
        <v>0.0</v>
      </c>
      <c r="Z253">
        <f>IF(AND(ISNUMBER($BW253),ISNUMBER($BX253)),MIN(1,MAX(0,($BX253-2019+1)/($BX253-$BW253+1))),"")</f>
        <v>0.0</v>
      </c>
      <c r="AA253">
        <f>IF(ISNUMBER($BX253),IF($BX253&gt;=2017,1,0),"")</f>
        <v>0.0</v>
      </c>
      <c r="AB253">
        <f>IF(ISNUMBER($BX253),IF($BX253&gt;=2018,1,0),"")</f>
        <v>0.0</v>
      </c>
      <c r="AC253">
        <f>IF(ISNUMBER($BX253),IF($BX253&gt;=2019,1,0),"")</f>
        <v>0.0</v>
      </c>
      <c r="AD253">
        <f>IF($L253&lt;&gt;"",IF($L253&gt;2013,1,0),"")</f>
        <v>0.0</v>
      </c>
      <c r="AE253">
        <f>IF($L253&lt;&gt;"",1+IF($L253&gt;2011,1,0)+IF($L253&gt;2014,1,0),"")</f>
        <v>1.0</v>
      </c>
      <c r="AF253" t="inlineStr">
        <is>
          <t>bond (yield)</t>
        </is>
      </c>
      <c r="AG253" t="inlineStr">
        <is>
          <t>performance</t>
        </is>
      </c>
      <c r="AH253" t="inlineStr">
        <is>
          <t>non-sensitive</t>
        </is>
      </c>
      <c r="AI253" t="inlineStr">
        <is>
          <t>without ETS/CT</t>
        </is>
      </c>
      <c r="AJ253" t="inlineStr">
        <is>
          <t>without ETS/CT</t>
        </is>
      </c>
      <c r="AK253" t="str">
        <f>IF(AND($CF253&lt;&gt;"",IFERROR(INDEX(subsample_country_map!$B:$B,MATCH($CF253,subsample_country_map!$A:$A,0)),"")&lt;&gt;""),INDEX(subsample_country_map!$B:$B,MATCH($CF253,subsample_country_map!$A:$A,0)),INDEX(lookup!$AA:$AA,MATCH($A253,lookup!$A:$A,0)))</f>
        <v>1_US</v>
      </c>
      <c r="AL253" t="str">
        <f>IF(AND($CF253&lt;&gt;"",IFERROR(INDEX(subsample_country_map!$C:$C,MATCH($CF253,subsample_country_map!$A:$A,0)),"")&lt;&gt;""),INDEX(subsample_country_map!$C:$C,MATCH($CF253,subsample_country_map!$A:$A,0)),INDEX(lookup!$AB:$AB,MATCH($A253,lookup!$A:$A,0)))</f>
        <v>1_developed</v>
      </c>
      <c r="AM253" t="str">
        <f>IF(AND($CF253&lt;&gt;"",IFERROR(INDEX(subsample_country_map!$D:$D,MATCH($CF253,subsample_country_map!$A:$A,0)),"")&lt;&gt;""),INDEX(subsample_country_map!$D:$D,MATCH($CF253,subsample_country_map!$A:$A,0)),INDEX(lookup!$AC:$AC,MATCH($A253,lookup!$A:$A,0)))</f>
        <v>1_western</v>
      </c>
      <c r="AN253" t="str">
        <f>IF(AND($CF253&lt;&gt;"",IFERROR(INDEX(subsample_country_map!$E:$E,MATCH($CF253,subsample_country_map!$A:$A,0)),"")&lt;&gt;""),INDEX(subsample_country_map!$E:$E,MATCH($CF253,subsample_country_map!$A:$A,0)),INDEX(lookup!$AD:$AD,MATCH($A253,lookup!$A:$A,0)))</f>
        <v>1_common law</v>
      </c>
      <c r="AO253" t="str">
        <f>INDEX(lookup!$Y:$Y,MATCH($A253,lookup!$A:$A,0))</f>
        <v>1_not published</v>
      </c>
      <c r="AP253" t="str">
        <f>INDEX(lookup!$Z:$Z,MATCH($A253,lookup!$A:$A,0))</f>
        <v>99_NCE</v>
      </c>
      <c r="AQ253" t="str">
        <f>INDEX(lookup!$W:$W,MATCH($A253,lookup!$A:$A,0))</f>
        <v>1_fin/acc/econ</v>
      </c>
      <c r="AS253" t="inlineStr">
        <is>
          <t>staging</t>
        </is>
      </c>
      <c r="AT253" t="inlineStr">
        <is>
          <t>bad-CER</t>
        </is>
      </c>
      <c r="AU253" t="inlineStr">
        <is>
          <t>cost</t>
        </is>
      </c>
      <c r="AV253" t="inlineStr">
        <is>
          <t>0.0578</t>
        </is>
      </c>
      <c r="AX253" t="inlineStr">
        <is>
          <t>2.58</t>
        </is>
      </c>
      <c r="BA253" t="n">
        <v>2119</v>
      </c>
      <c r="BB253" t="inlineStr">
        <is>
          <t>FLAG</t>
        </is>
      </c>
      <c r="BC253" t="inlineStr">
        <is>
          <t>OLS</t>
        </is>
      </c>
      <c r="BD253" t="inlineStr">
        <is>
          <t>industry</t>
        </is>
      </c>
      <c r="BE253" t="inlineStr">
        <is>
          <t>none</t>
        </is>
      </c>
      <c r="BI253" t="inlineStr">
        <is>
          <t>Table 7</t>
        </is>
      </c>
      <c r="BJ253" t="inlineStr">
        <is>
          <t>ln(Spread) column 2 (without BRmod)</t>
        </is>
      </c>
      <c r="BK253" t="inlineStr">
        <is>
          <t>34</t>
        </is>
      </c>
      <c r="BL253" t="inlineStr">
        <is>
          <t>ENVConcerns 0.0578*** (2.58)</t>
        </is>
      </c>
      <c r="BM253" t="inlineStr">
        <is>
          <t>ENVConcerns</t>
        </is>
      </c>
      <c r="BN253" t="inlineStr">
        <is>
          <t>ln(Spread)</t>
        </is>
      </c>
      <c r="BO253" t="inlineStr">
        <is>
          <t>original</t>
        </is>
      </c>
      <c r="BP253" t="inlineStr">
        <is>
          <t>Bauer, Hann (2010)</t>
        </is>
      </c>
      <c r="BQ253" t="inlineStr">
        <is>
          <t>computed</t>
        </is>
      </c>
      <c r="BT253" t="n">
        <v>0</v>
      </c>
      <c r="BU253" t="inlineStr">
        <is>
          <t>staging_Bauer_Hann_2010.csv</t>
        </is>
      </c>
      <c r="BW253" t="n">
        <v>1995</v>
      </c>
      <c r="BX253" t="n">
        <v>2006</v>
      </c>
      <c r="BY253" t="inlineStr">
        <is>
          <t>United States (</t>
        </is>
      </c>
      <c r="BZ253" t="n">
        <v>2000.5</v>
      </c>
      <c r="CA253" t="n">
        <v>0</v>
      </c>
      <c r="CB253" t="n">
        <v>0</v>
      </c>
      <c r="CC253" t="n">
        <v>0</v>
      </c>
      <c r="CD253" t="n">
        <v>-0.05601793749871649</v>
      </c>
      <c r="CE253" t="n">
        <v>1</v>
      </c>
    </row>
    <row r="254">
      <c r="A254" t="inlineStr">
        <is>
          <t>Bauer, Hann (2010)</t>
        </is>
      </c>
      <c r="B254" t="n">
        <v>1559</v>
      </c>
      <c r="C254" t="n">
        <v>-0.02554617060231805</v>
      </c>
      <c r="D254" t="n">
        <v>2242</v>
      </c>
      <c r="E254">
        <f>IF(ISNUMBER($BA254),$BA254,IF(AND(ISNUMBER($D254),ISNUMBER($BW254),ISNUMBER($BX254)),$D254*($BX254-$BW254+1),""))</f>
        <v>2242.0</v>
      </c>
      <c r="H254" t="inlineStr">
        <is>
          <t>partial</t>
        </is>
      </c>
      <c r="I254" t="inlineStr">
        <is>
          <t>T-Statistic available</t>
        </is>
      </c>
      <c r="J254">
        <f>IF($BW254&lt;&gt;"",$BW254,"")</f>
        <v>1995.0</v>
      </c>
      <c r="K254">
        <f>IF($BX254&lt;&gt;"",$BX254,"")</f>
        <v>2006.0</v>
      </c>
      <c r="L254">
        <f>IF(AND(ISNUMBER($BW254),ISNUMBER($BX254)),($BW254+$BX254)/2,"")</f>
        <v>2000.5</v>
      </c>
      <c r="M254">
        <f>IF($L254&lt;&gt;"",$L254,"")</f>
        <v>2000.5</v>
      </c>
      <c r="N254">
        <f>IF(AND(ISNUMBER($BW254),ISNUMBER($BX254)),MIN(1,MAX(0,($BX254-2016+1)/($BX254-$BW254+1))),"")</f>
        <v>0.0</v>
      </c>
      <c r="O254">
        <f>IF(AND(ISNUMBER($BW254),ISNUMBER($BX254)),MIN(1,MAX(0,($BX254-2017+1)/($BX254-$BW254+1))),"")</f>
        <v>0.0</v>
      </c>
      <c r="P254">
        <f>IF(AND(ISNUMBER($BW254),ISNUMBER($BX254)),MIN(1,MAX(0,($BX254-2018+1)/($BX254-$BW254+1))),"")</f>
        <v>0.0</v>
      </c>
      <c r="Q254">
        <f>IF(AND(ISNUMBER($BW254),ISNUMBER($BX254)),MIN(1,MAX(0,($BX254-2019+1)/($BX254-$BW254+1))),"")</f>
        <v>0.0</v>
      </c>
      <c r="R254">
        <f>IF(AND(ISNUMBER($BW254),ISNUMBER($BX254)),MIN(1,MAX(0,($BX254-2016+1)/($BX254-$BW254+1))),"")</f>
        <v>0.0</v>
      </c>
      <c r="S254">
        <f>IF($L254&lt;&gt;"",IF($L254&gt;=2015.5,1,0),"")</f>
        <v>0.0</v>
      </c>
      <c r="T254">
        <f>IF($L254&lt;&gt;"",IF($L254&gt;=2016,1,0),"")</f>
        <v>0.0</v>
      </c>
      <c r="U254">
        <f>IF(ISNUMBER($BX254),IF($BX254&gt;=2016,1,0),"")</f>
        <v>0.0</v>
      </c>
      <c r="V254">
        <f>IF(ISNUMBER($BW254),IF($BW254&gt;=2016,1,0),"")</f>
        <v>0.0</v>
      </c>
      <c r="W254" t="str">
        <f>IF(AND(ISNUMBER($BW254),ISNUMBER($BX254)),IF($BW254&gt;=2016,"post-only",IF($BX254&lt;2016,"pre-only","mixed")),"")</f>
        <v>pre-only</v>
      </c>
      <c r="X254">
        <f>IF(AND(ISNUMBER($BW254),ISNUMBER($BX254)),MIN(1,MAX(0,($BX254-2017+1)/($BX254-$BW254+1))),"")</f>
        <v>0.0</v>
      </c>
      <c r="Y254">
        <f>IF(AND(ISNUMBER($BW254),ISNUMBER($BX254)),MIN(1,MAX(0,($BX254-2018+1)/($BX254-$BW254+1))),"")</f>
        <v>0.0</v>
      </c>
      <c r="Z254">
        <f>IF(AND(ISNUMBER($BW254),ISNUMBER($BX254)),MIN(1,MAX(0,($BX254-2019+1)/($BX254-$BW254+1))),"")</f>
        <v>0.0</v>
      </c>
      <c r="AA254">
        <f>IF(ISNUMBER($BX254),IF($BX254&gt;=2017,1,0),"")</f>
        <v>0.0</v>
      </c>
      <c r="AB254">
        <f>IF(ISNUMBER($BX254),IF($BX254&gt;=2018,1,0),"")</f>
        <v>0.0</v>
      </c>
      <c r="AC254">
        <f>IF(ISNUMBER($BX254),IF($BX254&gt;=2019,1,0),"")</f>
        <v>0.0</v>
      </c>
      <c r="AD254">
        <f>IF($L254&lt;&gt;"",IF($L254&gt;2013,1,0),"")</f>
        <v>0.0</v>
      </c>
      <c r="AE254">
        <f>IF($L254&lt;&gt;"",1+IF($L254&gt;2011,1,0)+IF($L254&gt;2014,1,0),"")</f>
        <v>1.0</v>
      </c>
      <c r="AF254" t="inlineStr">
        <is>
          <t>rating</t>
        </is>
      </c>
      <c r="AG254" t="inlineStr">
        <is>
          <t>performance</t>
        </is>
      </c>
      <c r="AH254" t="inlineStr">
        <is>
          <t>non-sensitive</t>
        </is>
      </c>
      <c r="AI254" t="inlineStr">
        <is>
          <t>without ETS/CT</t>
        </is>
      </c>
      <c r="AJ254" t="inlineStr">
        <is>
          <t>without ETS/CT</t>
        </is>
      </c>
      <c r="AK254" t="str">
        <f>IF(AND($CF254&lt;&gt;"",IFERROR(INDEX(subsample_country_map!$B:$B,MATCH($CF254,subsample_country_map!$A:$A,0)),"")&lt;&gt;""),INDEX(subsample_country_map!$B:$B,MATCH($CF254,subsample_country_map!$A:$A,0)),INDEX(lookup!$AA:$AA,MATCH($A254,lookup!$A:$A,0)))</f>
        <v>1_US</v>
      </c>
      <c r="AL254" t="str">
        <f>IF(AND($CF254&lt;&gt;"",IFERROR(INDEX(subsample_country_map!$C:$C,MATCH($CF254,subsample_country_map!$A:$A,0)),"")&lt;&gt;""),INDEX(subsample_country_map!$C:$C,MATCH($CF254,subsample_country_map!$A:$A,0)),INDEX(lookup!$AB:$AB,MATCH($A254,lookup!$A:$A,0)))</f>
        <v>1_developed</v>
      </c>
      <c r="AM254" t="str">
        <f>IF(AND($CF254&lt;&gt;"",IFERROR(INDEX(subsample_country_map!$D:$D,MATCH($CF254,subsample_country_map!$A:$A,0)),"")&lt;&gt;""),INDEX(subsample_country_map!$D:$D,MATCH($CF254,subsample_country_map!$A:$A,0)),INDEX(lookup!$AC:$AC,MATCH($A254,lookup!$A:$A,0)))</f>
        <v>1_western</v>
      </c>
      <c r="AN254" t="str">
        <f>IF(AND($CF254&lt;&gt;"",IFERROR(INDEX(subsample_country_map!$E:$E,MATCH($CF254,subsample_country_map!$A:$A,0)),"")&lt;&gt;""),INDEX(subsample_country_map!$E:$E,MATCH($CF254,subsample_country_map!$A:$A,0)),INDEX(lookup!$AD:$AD,MATCH($A254,lookup!$A:$A,0)))</f>
        <v>1_common law</v>
      </c>
      <c r="AO254" t="str">
        <f>INDEX(lookup!$Y:$Y,MATCH($A254,lookup!$A:$A,0))</f>
        <v>1_not published</v>
      </c>
      <c r="AP254" t="str">
        <f>INDEX(lookup!$Z:$Z,MATCH($A254,lookup!$A:$A,0))</f>
        <v>99_NCE</v>
      </c>
      <c r="AQ254" t="str">
        <f>INDEX(lookup!$W:$W,MATCH($A254,lookup!$A:$A,0))</f>
        <v>1_fin/acc/econ</v>
      </c>
      <c r="AS254" t="inlineStr">
        <is>
          <t>staging</t>
        </is>
      </c>
      <c r="AT254" t="inlineStr">
        <is>
          <t>good-CER</t>
        </is>
      </c>
      <c r="AU254" t="inlineStr">
        <is>
          <t>creditworthiness</t>
        </is>
      </c>
      <c r="AV254" t="inlineStr">
        <is>
          <t>0.1289</t>
        </is>
      </c>
      <c r="AX254" t="inlineStr">
        <is>
          <t>1.21</t>
        </is>
      </c>
      <c r="BA254" t="n">
        <v>2242</v>
      </c>
      <c r="BB254" t="inlineStr">
        <is>
          <t>FLAG</t>
        </is>
      </c>
      <c r="BC254" t="inlineStr">
        <is>
          <t>ordered probit</t>
        </is>
      </c>
      <c r="BD254" t="inlineStr">
        <is>
          <t>industry</t>
        </is>
      </c>
      <c r="BE254" t="inlineStr">
        <is>
          <t>none</t>
        </is>
      </c>
      <c r="BI254" t="inlineStr">
        <is>
          <t>Table 7</t>
        </is>
      </c>
      <c r="BJ254" t="inlineStr">
        <is>
          <t>Bond Rating column</t>
        </is>
      </c>
      <c r="BK254" t="inlineStr">
        <is>
          <t>34</t>
        </is>
      </c>
      <c r="BL254" t="inlineStr">
        <is>
          <t>ENVStrengths 0.1289 (1.21)</t>
        </is>
      </c>
      <c r="BM254" t="inlineStr">
        <is>
          <t>ENVStrengths</t>
        </is>
      </c>
      <c r="BN254" t="inlineStr">
        <is>
          <t>Bond Rating</t>
        </is>
      </c>
      <c r="BO254" t="inlineStr">
        <is>
          <t>original</t>
        </is>
      </c>
      <c r="BP254" t="inlineStr">
        <is>
          <t>Bauer, Hann (2010)</t>
        </is>
      </c>
      <c r="BQ254" t="inlineStr">
        <is>
          <t>computed</t>
        </is>
      </c>
      <c r="BT254" t="n">
        <v>0</v>
      </c>
      <c r="BU254" t="inlineStr">
        <is>
          <t>staging_Bauer_Hann_2010.csv</t>
        </is>
      </c>
      <c r="BW254" t="n">
        <v>1995</v>
      </c>
      <c r="BX254" t="n">
        <v>2006</v>
      </c>
      <c r="BY254" t="inlineStr">
        <is>
          <t>United States (</t>
        </is>
      </c>
      <c r="BZ254" t="n">
        <v>2000.5</v>
      </c>
      <c r="CA254" t="n">
        <v>0</v>
      </c>
      <c r="CB254" t="n">
        <v>0</v>
      </c>
      <c r="CC254" t="n">
        <v>0</v>
      </c>
      <c r="CD254" t="n">
        <v>-0.02555172998115957</v>
      </c>
      <c r="CE254" t="n">
        <v>1</v>
      </c>
    </row>
    <row r="255">
      <c r="A255" t="inlineStr">
        <is>
          <t>Bauer, Hann (2010)</t>
        </is>
      </c>
      <c r="B255" t="n">
        <v>1560</v>
      </c>
      <c r="C255" t="n">
        <v>-0.0363014772065661</v>
      </c>
      <c r="D255" t="n">
        <v>2242</v>
      </c>
      <c r="E255">
        <f>IF(ISNUMBER($BA255),$BA255,IF(AND(ISNUMBER($D255),ISNUMBER($BW255),ISNUMBER($BX255)),$D255*($BX255-$BW255+1),""))</f>
        <v>2242.0</v>
      </c>
      <c r="H255" t="inlineStr">
        <is>
          <t>partial</t>
        </is>
      </c>
      <c r="I255" t="inlineStr">
        <is>
          <t>T-Statistic available</t>
        </is>
      </c>
      <c r="J255">
        <f>IF($BW255&lt;&gt;"",$BW255,"")</f>
        <v>1995.0</v>
      </c>
      <c r="K255">
        <f>IF($BX255&lt;&gt;"",$BX255,"")</f>
        <v>2006.0</v>
      </c>
      <c r="L255">
        <f>IF(AND(ISNUMBER($BW255),ISNUMBER($BX255)),($BW255+$BX255)/2,"")</f>
        <v>2000.5</v>
      </c>
      <c r="M255">
        <f>IF($L255&lt;&gt;"",$L255,"")</f>
        <v>2000.5</v>
      </c>
      <c r="N255">
        <f>IF(AND(ISNUMBER($BW255),ISNUMBER($BX255)),MIN(1,MAX(0,($BX255-2016+1)/($BX255-$BW255+1))),"")</f>
        <v>0.0</v>
      </c>
      <c r="O255">
        <f>IF(AND(ISNUMBER($BW255),ISNUMBER($BX255)),MIN(1,MAX(0,($BX255-2017+1)/($BX255-$BW255+1))),"")</f>
        <v>0.0</v>
      </c>
      <c r="P255">
        <f>IF(AND(ISNUMBER($BW255),ISNUMBER($BX255)),MIN(1,MAX(0,($BX255-2018+1)/($BX255-$BW255+1))),"")</f>
        <v>0.0</v>
      </c>
      <c r="Q255">
        <f>IF(AND(ISNUMBER($BW255),ISNUMBER($BX255)),MIN(1,MAX(0,($BX255-2019+1)/($BX255-$BW255+1))),"")</f>
        <v>0.0</v>
      </c>
      <c r="R255">
        <f>IF(AND(ISNUMBER($BW255),ISNUMBER($BX255)),MIN(1,MAX(0,($BX255-2016+1)/($BX255-$BW255+1))),"")</f>
        <v>0.0</v>
      </c>
      <c r="S255">
        <f>IF($L255&lt;&gt;"",IF($L255&gt;=2015.5,1,0),"")</f>
        <v>0.0</v>
      </c>
      <c r="T255">
        <f>IF($L255&lt;&gt;"",IF($L255&gt;=2016,1,0),"")</f>
        <v>0.0</v>
      </c>
      <c r="U255">
        <f>IF(ISNUMBER($BX255),IF($BX255&gt;=2016,1,0),"")</f>
        <v>0.0</v>
      </c>
      <c r="V255">
        <f>IF(ISNUMBER($BW255),IF($BW255&gt;=2016,1,0),"")</f>
        <v>0.0</v>
      </c>
      <c r="W255" t="str">
        <f>IF(AND(ISNUMBER($BW255),ISNUMBER($BX255)),IF($BW255&gt;=2016,"post-only",IF($BX255&lt;2016,"pre-only","mixed")),"")</f>
        <v>pre-only</v>
      </c>
      <c r="X255">
        <f>IF(AND(ISNUMBER($BW255),ISNUMBER($BX255)),MIN(1,MAX(0,($BX255-2017+1)/($BX255-$BW255+1))),"")</f>
        <v>0.0</v>
      </c>
      <c r="Y255">
        <f>IF(AND(ISNUMBER($BW255),ISNUMBER($BX255)),MIN(1,MAX(0,($BX255-2018+1)/($BX255-$BW255+1))),"")</f>
        <v>0.0</v>
      </c>
      <c r="Z255">
        <f>IF(AND(ISNUMBER($BW255),ISNUMBER($BX255)),MIN(1,MAX(0,($BX255-2019+1)/($BX255-$BW255+1))),"")</f>
        <v>0.0</v>
      </c>
      <c r="AA255">
        <f>IF(ISNUMBER($BX255),IF($BX255&gt;=2017,1,0),"")</f>
        <v>0.0</v>
      </c>
      <c r="AB255">
        <f>IF(ISNUMBER($BX255),IF($BX255&gt;=2018,1,0),"")</f>
        <v>0.0</v>
      </c>
      <c r="AC255">
        <f>IF(ISNUMBER($BX255),IF($BX255&gt;=2019,1,0),"")</f>
        <v>0.0</v>
      </c>
      <c r="AD255">
        <f>IF($L255&lt;&gt;"",IF($L255&gt;2013,1,0),"")</f>
        <v>0.0</v>
      </c>
      <c r="AE255">
        <f>IF($L255&lt;&gt;"",1+IF($L255&gt;2011,1,0)+IF($L255&gt;2014,1,0),"")</f>
        <v>1.0</v>
      </c>
      <c r="AF255" t="inlineStr">
        <is>
          <t>rating</t>
        </is>
      </c>
      <c r="AG255" t="inlineStr">
        <is>
          <t>performance</t>
        </is>
      </c>
      <c r="AH255" t="inlineStr">
        <is>
          <t>non-sensitive</t>
        </is>
      </c>
      <c r="AI255" t="inlineStr">
        <is>
          <t>without ETS/CT</t>
        </is>
      </c>
      <c r="AJ255" t="inlineStr">
        <is>
          <t>without ETS/CT</t>
        </is>
      </c>
      <c r="AK255" t="str">
        <f>IF(AND($CF255&lt;&gt;"",IFERROR(INDEX(subsample_country_map!$B:$B,MATCH($CF255,subsample_country_map!$A:$A,0)),"")&lt;&gt;""),INDEX(subsample_country_map!$B:$B,MATCH($CF255,subsample_country_map!$A:$A,0)),INDEX(lookup!$AA:$AA,MATCH($A255,lookup!$A:$A,0)))</f>
        <v>1_US</v>
      </c>
      <c r="AL255" t="str">
        <f>IF(AND($CF255&lt;&gt;"",IFERROR(INDEX(subsample_country_map!$C:$C,MATCH($CF255,subsample_country_map!$A:$A,0)),"")&lt;&gt;""),INDEX(subsample_country_map!$C:$C,MATCH($CF255,subsample_country_map!$A:$A,0)),INDEX(lookup!$AB:$AB,MATCH($A255,lookup!$A:$A,0)))</f>
        <v>1_developed</v>
      </c>
      <c r="AM255" t="str">
        <f>IF(AND($CF255&lt;&gt;"",IFERROR(INDEX(subsample_country_map!$D:$D,MATCH($CF255,subsample_country_map!$A:$A,0)),"")&lt;&gt;""),INDEX(subsample_country_map!$D:$D,MATCH($CF255,subsample_country_map!$A:$A,0)),INDEX(lookup!$AC:$AC,MATCH($A255,lookup!$A:$A,0)))</f>
        <v>1_western</v>
      </c>
      <c r="AN255" t="str">
        <f>IF(AND($CF255&lt;&gt;"",IFERROR(INDEX(subsample_country_map!$E:$E,MATCH($CF255,subsample_country_map!$A:$A,0)),"")&lt;&gt;""),INDEX(subsample_country_map!$E:$E,MATCH($CF255,subsample_country_map!$A:$A,0)),INDEX(lookup!$AD:$AD,MATCH($A255,lookup!$A:$A,0)))</f>
        <v>1_common law</v>
      </c>
      <c r="AO255" t="str">
        <f>INDEX(lookup!$Y:$Y,MATCH($A255,lookup!$A:$A,0))</f>
        <v>1_not published</v>
      </c>
      <c r="AP255" t="str">
        <f>INDEX(lookup!$Z:$Z,MATCH($A255,lookup!$A:$A,0))</f>
        <v>99_NCE</v>
      </c>
      <c r="AQ255" t="str">
        <f>INDEX(lookup!$W:$W,MATCH($A255,lookup!$A:$A,0))</f>
        <v>1_fin/acc/econ</v>
      </c>
      <c r="AS255" t="inlineStr">
        <is>
          <t>staging</t>
        </is>
      </c>
      <c r="AT255" t="inlineStr">
        <is>
          <t>bad-CER</t>
        </is>
      </c>
      <c r="AU255" t="inlineStr">
        <is>
          <t>creditworthiness</t>
        </is>
      </c>
      <c r="AV255" t="inlineStr">
        <is>
          <t>-0.2026</t>
        </is>
      </c>
      <c r="AX255" t="inlineStr">
        <is>
          <t>-1.72</t>
        </is>
      </c>
      <c r="BA255" t="n">
        <v>2242</v>
      </c>
      <c r="BB255" t="inlineStr">
        <is>
          <t>FLAG</t>
        </is>
      </c>
      <c r="BC255" t="inlineStr">
        <is>
          <t>ordered probit</t>
        </is>
      </c>
      <c r="BD255" t="inlineStr">
        <is>
          <t>industry</t>
        </is>
      </c>
      <c r="BE255" t="inlineStr">
        <is>
          <t>none</t>
        </is>
      </c>
      <c r="BI255" t="inlineStr">
        <is>
          <t>Table 7</t>
        </is>
      </c>
      <c r="BJ255" t="inlineStr">
        <is>
          <t>Bond Rating column</t>
        </is>
      </c>
      <c r="BK255" t="inlineStr">
        <is>
          <t>34</t>
        </is>
      </c>
      <c r="BL255" t="inlineStr">
        <is>
          <t>ENVConcerns -0.2026* (-1.72)</t>
        </is>
      </c>
      <c r="BM255" t="inlineStr">
        <is>
          <t>ENVConcerns</t>
        </is>
      </c>
      <c r="BN255" t="inlineStr">
        <is>
          <t>Bond Rating</t>
        </is>
      </c>
      <c r="BO255" t="inlineStr">
        <is>
          <t>original</t>
        </is>
      </c>
      <c r="BP255" t="inlineStr">
        <is>
          <t>Bauer, Hann (2010)</t>
        </is>
      </c>
      <c r="BQ255" t="inlineStr">
        <is>
          <t>computed</t>
        </is>
      </c>
      <c r="BT255" t="n">
        <v>0</v>
      </c>
      <c r="BU255" t="inlineStr">
        <is>
          <t>staging_Bauer_Hann_2010.csv</t>
        </is>
      </c>
      <c r="BW255" t="n">
        <v>1995</v>
      </c>
      <c r="BX255" t="n">
        <v>2006</v>
      </c>
      <c r="BY255" t="inlineStr">
        <is>
          <t>United States (</t>
        </is>
      </c>
      <c r="BZ255" t="n">
        <v>2000.5</v>
      </c>
      <c r="CA255" t="n">
        <v>0</v>
      </c>
      <c r="CB255" t="n">
        <v>0</v>
      </c>
      <c r="CC255" t="n">
        <v>0</v>
      </c>
      <c r="CD255" t="n">
        <v>-0.0363174358221791</v>
      </c>
      <c r="CE255" t="n">
        <v>1</v>
      </c>
    </row>
    <row r="256">
      <c r="A256" t="inlineStr">
        <is>
          <t>Bauer, Hann (2010)</t>
        </is>
      </c>
      <c r="B256" t="n">
        <v>1561</v>
      </c>
      <c r="C256" t="n">
        <v>-0.0003744154059804188</v>
      </c>
      <c r="D256" t="n">
        <v>6420</v>
      </c>
      <c r="E256">
        <f>IF(ISNUMBER($BA256),$BA256,IF(AND(ISNUMBER($D256),ISNUMBER($BW256),ISNUMBER($BX256)),$D256*($BX256-$BW256+1),""))</f>
        <v>6420.0</v>
      </c>
      <c r="H256" t="inlineStr">
        <is>
          <t>partial</t>
        </is>
      </c>
      <c r="I256" t="inlineStr">
        <is>
          <t>T-Statistic available</t>
        </is>
      </c>
      <c r="J256">
        <f>IF($BW256&lt;&gt;"",$BW256,"")</f>
        <v>1995.0</v>
      </c>
      <c r="K256">
        <f>IF($BX256&lt;&gt;"",$BX256,"")</f>
        <v>2006.0</v>
      </c>
      <c r="L256">
        <f>IF(AND(ISNUMBER($BW256),ISNUMBER($BX256)),($BW256+$BX256)/2,"")</f>
        <v>2000.5</v>
      </c>
      <c r="M256">
        <f>IF($L256&lt;&gt;"",$L256,"")</f>
        <v>2000.5</v>
      </c>
      <c r="N256">
        <f>IF(AND(ISNUMBER($BW256),ISNUMBER($BX256)),MIN(1,MAX(0,($BX256-2016+1)/($BX256-$BW256+1))),"")</f>
        <v>0.0</v>
      </c>
      <c r="O256">
        <f>IF(AND(ISNUMBER($BW256),ISNUMBER($BX256)),MIN(1,MAX(0,($BX256-2017+1)/($BX256-$BW256+1))),"")</f>
        <v>0.0</v>
      </c>
      <c r="P256">
        <f>IF(AND(ISNUMBER($BW256),ISNUMBER($BX256)),MIN(1,MAX(0,($BX256-2018+1)/($BX256-$BW256+1))),"")</f>
        <v>0.0</v>
      </c>
      <c r="Q256">
        <f>IF(AND(ISNUMBER($BW256),ISNUMBER($BX256)),MIN(1,MAX(0,($BX256-2019+1)/($BX256-$BW256+1))),"")</f>
        <v>0.0</v>
      </c>
      <c r="R256">
        <f>IF(AND(ISNUMBER($BW256),ISNUMBER($BX256)),MIN(1,MAX(0,($BX256-2016+1)/($BX256-$BW256+1))),"")</f>
        <v>0.0</v>
      </c>
      <c r="S256">
        <f>IF($L256&lt;&gt;"",IF($L256&gt;=2015.5,1,0),"")</f>
        <v>0.0</v>
      </c>
      <c r="T256">
        <f>IF($L256&lt;&gt;"",IF($L256&gt;=2016,1,0),"")</f>
        <v>0.0</v>
      </c>
      <c r="U256">
        <f>IF(ISNUMBER($BX256),IF($BX256&gt;=2016,1,0),"")</f>
        <v>0.0</v>
      </c>
      <c r="V256">
        <f>IF(ISNUMBER($BW256),IF($BW256&gt;=2016,1,0),"")</f>
        <v>0.0</v>
      </c>
      <c r="W256" t="str">
        <f>IF(AND(ISNUMBER($BW256),ISNUMBER($BX256)),IF($BW256&gt;=2016,"post-only",IF($BX256&lt;2016,"pre-only","mixed")),"")</f>
        <v>pre-only</v>
      </c>
      <c r="X256">
        <f>IF(AND(ISNUMBER($BW256),ISNUMBER($BX256)),MIN(1,MAX(0,($BX256-2017+1)/($BX256-$BW256+1))),"")</f>
        <v>0.0</v>
      </c>
      <c r="Y256">
        <f>IF(AND(ISNUMBER($BW256),ISNUMBER($BX256)),MIN(1,MAX(0,($BX256-2018+1)/($BX256-$BW256+1))),"")</f>
        <v>0.0</v>
      </c>
      <c r="Z256">
        <f>IF(AND(ISNUMBER($BW256),ISNUMBER($BX256)),MIN(1,MAX(0,($BX256-2019+1)/($BX256-$BW256+1))),"")</f>
        <v>0.0</v>
      </c>
      <c r="AA256">
        <f>IF(ISNUMBER($BX256),IF($BX256&gt;=2017,1,0),"")</f>
        <v>0.0</v>
      </c>
      <c r="AB256">
        <f>IF(ISNUMBER($BX256),IF($BX256&gt;=2018,1,0),"")</f>
        <v>0.0</v>
      </c>
      <c r="AC256">
        <f>IF(ISNUMBER($BX256),IF($BX256&gt;=2019,1,0),"")</f>
        <v>0.0</v>
      </c>
      <c r="AD256">
        <f>IF($L256&lt;&gt;"",IF($L256&gt;2013,1,0),"")</f>
        <v>0.0</v>
      </c>
      <c r="AE256">
        <f>IF($L256&lt;&gt;"",1+IF($L256&gt;2011,1,0)+IF($L256&gt;2014,1,0),"")</f>
        <v>1.0</v>
      </c>
      <c r="AF256" t="inlineStr">
        <is>
          <t>rating</t>
        </is>
      </c>
      <c r="AG256" t="inlineStr">
        <is>
          <t>performance</t>
        </is>
      </c>
      <c r="AH256" t="inlineStr">
        <is>
          <t>non-sensitive</t>
        </is>
      </c>
      <c r="AI256" t="inlineStr">
        <is>
          <t>without ETS/CT</t>
        </is>
      </c>
      <c r="AJ256" t="inlineStr">
        <is>
          <t>without ETS/CT</t>
        </is>
      </c>
      <c r="AK256" t="str">
        <f>IF(AND($CF256&lt;&gt;"",IFERROR(INDEX(subsample_country_map!$B:$B,MATCH($CF256,subsample_country_map!$A:$A,0)),"")&lt;&gt;""),INDEX(subsample_country_map!$B:$B,MATCH($CF256,subsample_country_map!$A:$A,0)),INDEX(lookup!$AA:$AA,MATCH($A256,lookup!$A:$A,0)))</f>
        <v>1_US</v>
      </c>
      <c r="AL256" t="str">
        <f>IF(AND($CF256&lt;&gt;"",IFERROR(INDEX(subsample_country_map!$C:$C,MATCH($CF256,subsample_country_map!$A:$A,0)),"")&lt;&gt;""),INDEX(subsample_country_map!$C:$C,MATCH($CF256,subsample_country_map!$A:$A,0)),INDEX(lookup!$AB:$AB,MATCH($A256,lookup!$A:$A,0)))</f>
        <v>1_developed</v>
      </c>
      <c r="AM256" t="str">
        <f>IF(AND($CF256&lt;&gt;"",IFERROR(INDEX(subsample_country_map!$D:$D,MATCH($CF256,subsample_country_map!$A:$A,0)),"")&lt;&gt;""),INDEX(subsample_country_map!$D:$D,MATCH($CF256,subsample_country_map!$A:$A,0)),INDEX(lookup!$AC:$AC,MATCH($A256,lookup!$A:$A,0)))</f>
        <v>1_western</v>
      </c>
      <c r="AN256" t="str">
        <f>IF(AND($CF256&lt;&gt;"",IFERROR(INDEX(subsample_country_map!$E:$E,MATCH($CF256,subsample_country_map!$A:$A,0)),"")&lt;&gt;""),INDEX(subsample_country_map!$E:$E,MATCH($CF256,subsample_country_map!$A:$A,0)),INDEX(lookup!$AD:$AD,MATCH($A256,lookup!$A:$A,0)))</f>
        <v>1_common law</v>
      </c>
      <c r="AO256" t="str">
        <f>INDEX(lookup!$Y:$Y,MATCH($A256,lookup!$A:$A,0))</f>
        <v>1_not published</v>
      </c>
      <c r="AP256" t="str">
        <f>INDEX(lookup!$Z:$Z,MATCH($A256,lookup!$A:$A,0))</f>
        <v>99_NCE</v>
      </c>
      <c r="AQ256" t="str">
        <f>INDEX(lookup!$W:$W,MATCH($A256,lookup!$A:$A,0))</f>
        <v>1_fin/acc/econ</v>
      </c>
      <c r="AS256" t="inlineStr">
        <is>
          <t>staging</t>
        </is>
      </c>
      <c r="AT256" t="inlineStr">
        <is>
          <t>good-CER</t>
        </is>
      </c>
      <c r="AU256" t="inlineStr">
        <is>
          <t>creditworthiness</t>
        </is>
      </c>
      <c r="AV256" t="inlineStr">
        <is>
          <t>0.0017</t>
        </is>
      </c>
      <c r="AX256" t="inlineStr">
        <is>
          <t>0.03</t>
        </is>
      </c>
      <c r="BA256" t="n">
        <v>6420</v>
      </c>
      <c r="BB256" t="inlineStr">
        <is>
          <t>FLAG</t>
        </is>
      </c>
      <c r="BC256" t="inlineStr">
        <is>
          <t>ordered probit</t>
        </is>
      </c>
      <c r="BD256" t="inlineStr">
        <is>
          <t>industry</t>
        </is>
      </c>
      <c r="BE256" t="inlineStr">
        <is>
          <t>none</t>
        </is>
      </c>
      <c r="BI256" t="inlineStr">
        <is>
          <t>Table 7</t>
        </is>
      </c>
      <c r="BJ256" t="inlineStr">
        <is>
          <t>Issuer Rating column</t>
        </is>
      </c>
      <c r="BK256" t="inlineStr">
        <is>
          <t>34</t>
        </is>
      </c>
      <c r="BL256" t="inlineStr">
        <is>
          <t>ENVStrengths 0.0017 (0.03)</t>
        </is>
      </c>
      <c r="BM256" t="inlineStr">
        <is>
          <t>ENVStrengths</t>
        </is>
      </c>
      <c r="BN256" t="inlineStr">
        <is>
          <t>Issuer Rating</t>
        </is>
      </c>
      <c r="BO256" t="inlineStr">
        <is>
          <t>original</t>
        </is>
      </c>
      <c r="BP256" t="inlineStr">
        <is>
          <t>Bauer, Hann (2010)</t>
        </is>
      </c>
      <c r="BQ256" t="inlineStr">
        <is>
          <t>computed</t>
        </is>
      </c>
      <c r="BT256" t="n">
        <v>0</v>
      </c>
      <c r="BU256" t="inlineStr">
        <is>
          <t>staging_Bauer_Hann_2010.csv</t>
        </is>
      </c>
      <c r="BW256" t="n">
        <v>1995</v>
      </c>
      <c r="BX256" t="n">
        <v>2006</v>
      </c>
      <c r="BY256" t="inlineStr">
        <is>
          <t>United States (</t>
        </is>
      </c>
      <c r="BZ256" t="n">
        <v>2000.5</v>
      </c>
      <c r="CA256" t="n">
        <v>0</v>
      </c>
      <c r="CB256" t="n">
        <v>0</v>
      </c>
      <c r="CC256" t="n">
        <v>0</v>
      </c>
      <c r="CD256" t="n">
        <v>-0.0003744154234764648</v>
      </c>
      <c r="CE256" t="n">
        <v>1</v>
      </c>
    </row>
    <row r="257">
      <c r="A257" t="inlineStr">
        <is>
          <t>Bauer, Hann (2010)</t>
        </is>
      </c>
      <c r="B257" t="n">
        <v>1562</v>
      </c>
      <c r="C257" t="n">
        <v>-0.01485017443676572</v>
      </c>
      <c r="D257" t="n">
        <v>6420</v>
      </c>
      <c r="E257">
        <f>IF(ISNUMBER($BA257),$BA257,IF(AND(ISNUMBER($D257),ISNUMBER($BW257),ISNUMBER($BX257)),$D257*($BX257-$BW257+1),""))</f>
        <v>6420.0</v>
      </c>
      <c r="H257" t="inlineStr">
        <is>
          <t>partial</t>
        </is>
      </c>
      <c r="I257" t="inlineStr">
        <is>
          <t>T-Statistic available</t>
        </is>
      </c>
      <c r="J257">
        <f>IF($BW257&lt;&gt;"",$BW257,"")</f>
        <v>1995.0</v>
      </c>
      <c r="K257">
        <f>IF($BX257&lt;&gt;"",$BX257,"")</f>
        <v>2006.0</v>
      </c>
      <c r="L257">
        <f>IF(AND(ISNUMBER($BW257),ISNUMBER($BX257)),($BW257+$BX257)/2,"")</f>
        <v>2000.5</v>
      </c>
      <c r="M257">
        <f>IF($L257&lt;&gt;"",$L257,"")</f>
        <v>2000.5</v>
      </c>
      <c r="N257">
        <f>IF(AND(ISNUMBER($BW257),ISNUMBER($BX257)),MIN(1,MAX(0,($BX257-2016+1)/($BX257-$BW257+1))),"")</f>
        <v>0.0</v>
      </c>
      <c r="O257">
        <f>IF(AND(ISNUMBER($BW257),ISNUMBER($BX257)),MIN(1,MAX(0,($BX257-2017+1)/($BX257-$BW257+1))),"")</f>
        <v>0.0</v>
      </c>
      <c r="P257">
        <f>IF(AND(ISNUMBER($BW257),ISNUMBER($BX257)),MIN(1,MAX(0,($BX257-2018+1)/($BX257-$BW257+1))),"")</f>
        <v>0.0</v>
      </c>
      <c r="Q257">
        <f>IF(AND(ISNUMBER($BW257),ISNUMBER($BX257)),MIN(1,MAX(0,($BX257-2019+1)/($BX257-$BW257+1))),"")</f>
        <v>0.0</v>
      </c>
      <c r="R257">
        <f>IF(AND(ISNUMBER($BW257),ISNUMBER($BX257)),MIN(1,MAX(0,($BX257-2016+1)/($BX257-$BW257+1))),"")</f>
        <v>0.0</v>
      </c>
      <c r="S257">
        <f>IF($L257&lt;&gt;"",IF($L257&gt;=2015.5,1,0),"")</f>
        <v>0.0</v>
      </c>
      <c r="T257">
        <f>IF($L257&lt;&gt;"",IF($L257&gt;=2016,1,0),"")</f>
        <v>0.0</v>
      </c>
      <c r="U257">
        <f>IF(ISNUMBER($BX257),IF($BX257&gt;=2016,1,0),"")</f>
        <v>0.0</v>
      </c>
      <c r="V257">
        <f>IF(ISNUMBER($BW257),IF($BW257&gt;=2016,1,0),"")</f>
        <v>0.0</v>
      </c>
      <c r="W257" t="str">
        <f>IF(AND(ISNUMBER($BW257),ISNUMBER($BX257)),IF($BW257&gt;=2016,"post-only",IF($BX257&lt;2016,"pre-only","mixed")),"")</f>
        <v>pre-only</v>
      </c>
      <c r="X257">
        <f>IF(AND(ISNUMBER($BW257),ISNUMBER($BX257)),MIN(1,MAX(0,($BX257-2017+1)/($BX257-$BW257+1))),"")</f>
        <v>0.0</v>
      </c>
      <c r="Y257">
        <f>IF(AND(ISNUMBER($BW257),ISNUMBER($BX257)),MIN(1,MAX(0,($BX257-2018+1)/($BX257-$BW257+1))),"")</f>
        <v>0.0</v>
      </c>
      <c r="Z257">
        <f>IF(AND(ISNUMBER($BW257),ISNUMBER($BX257)),MIN(1,MAX(0,($BX257-2019+1)/($BX257-$BW257+1))),"")</f>
        <v>0.0</v>
      </c>
      <c r="AA257">
        <f>IF(ISNUMBER($BX257),IF($BX257&gt;=2017,1,0),"")</f>
        <v>0.0</v>
      </c>
      <c r="AB257">
        <f>IF(ISNUMBER($BX257),IF($BX257&gt;=2018,1,0),"")</f>
        <v>0.0</v>
      </c>
      <c r="AC257">
        <f>IF(ISNUMBER($BX257),IF($BX257&gt;=2019,1,0),"")</f>
        <v>0.0</v>
      </c>
      <c r="AD257">
        <f>IF($L257&lt;&gt;"",IF($L257&gt;2013,1,0),"")</f>
        <v>0.0</v>
      </c>
      <c r="AE257">
        <f>IF($L257&lt;&gt;"",1+IF($L257&gt;2011,1,0)+IF($L257&gt;2014,1,0),"")</f>
        <v>1.0</v>
      </c>
      <c r="AF257" t="inlineStr">
        <is>
          <t>rating</t>
        </is>
      </c>
      <c r="AG257" t="inlineStr">
        <is>
          <t>performance</t>
        </is>
      </c>
      <c r="AH257" t="inlineStr">
        <is>
          <t>non-sensitive</t>
        </is>
      </c>
      <c r="AI257" t="inlineStr">
        <is>
          <t>without ETS/CT</t>
        </is>
      </c>
      <c r="AJ257" t="inlineStr">
        <is>
          <t>without ETS/CT</t>
        </is>
      </c>
      <c r="AK257" t="str">
        <f>IF(AND($CF257&lt;&gt;"",IFERROR(INDEX(subsample_country_map!$B:$B,MATCH($CF257,subsample_country_map!$A:$A,0)),"")&lt;&gt;""),INDEX(subsample_country_map!$B:$B,MATCH($CF257,subsample_country_map!$A:$A,0)),INDEX(lookup!$AA:$AA,MATCH($A257,lookup!$A:$A,0)))</f>
        <v>1_US</v>
      </c>
      <c r="AL257" t="str">
        <f>IF(AND($CF257&lt;&gt;"",IFERROR(INDEX(subsample_country_map!$C:$C,MATCH($CF257,subsample_country_map!$A:$A,0)),"")&lt;&gt;""),INDEX(subsample_country_map!$C:$C,MATCH($CF257,subsample_country_map!$A:$A,0)),INDEX(lookup!$AB:$AB,MATCH($A257,lookup!$A:$A,0)))</f>
        <v>1_developed</v>
      </c>
      <c r="AM257" t="str">
        <f>IF(AND($CF257&lt;&gt;"",IFERROR(INDEX(subsample_country_map!$D:$D,MATCH($CF257,subsample_country_map!$A:$A,0)),"")&lt;&gt;""),INDEX(subsample_country_map!$D:$D,MATCH($CF257,subsample_country_map!$A:$A,0)),INDEX(lookup!$AC:$AC,MATCH($A257,lookup!$A:$A,0)))</f>
        <v>1_western</v>
      </c>
      <c r="AN257" t="str">
        <f>IF(AND($CF257&lt;&gt;"",IFERROR(INDEX(subsample_country_map!$E:$E,MATCH($CF257,subsample_country_map!$A:$A,0)),"")&lt;&gt;""),INDEX(subsample_country_map!$E:$E,MATCH($CF257,subsample_country_map!$A:$A,0)),INDEX(lookup!$AD:$AD,MATCH($A257,lookup!$A:$A,0)))</f>
        <v>1_common law</v>
      </c>
      <c r="AO257" t="str">
        <f>INDEX(lookup!$Y:$Y,MATCH($A257,lookup!$A:$A,0))</f>
        <v>1_not published</v>
      </c>
      <c r="AP257" t="str">
        <f>INDEX(lookup!$Z:$Z,MATCH($A257,lookup!$A:$A,0))</f>
        <v>99_NCE</v>
      </c>
      <c r="AQ257" t="str">
        <f>INDEX(lookup!$W:$W,MATCH($A257,lookup!$A:$A,0))</f>
        <v>1_fin/acc/econ</v>
      </c>
      <c r="AS257" t="inlineStr">
        <is>
          <t>staging</t>
        </is>
      </c>
      <c r="AT257" t="inlineStr">
        <is>
          <t>bad-CER</t>
        </is>
      </c>
      <c r="AU257" t="inlineStr">
        <is>
          <t>creditworthiness</t>
        </is>
      </c>
      <c r="AV257" t="inlineStr">
        <is>
          <t>-0.1341</t>
        </is>
      </c>
      <c r="AX257" t="inlineStr">
        <is>
          <t>-1.19</t>
        </is>
      </c>
      <c r="BA257" t="n">
        <v>6420</v>
      </c>
      <c r="BB257" t="inlineStr">
        <is>
          <t>FLAG</t>
        </is>
      </c>
      <c r="BC257" t="inlineStr">
        <is>
          <t>ordered probit</t>
        </is>
      </c>
      <c r="BD257" t="inlineStr">
        <is>
          <t>industry</t>
        </is>
      </c>
      <c r="BE257" t="inlineStr">
        <is>
          <t>none</t>
        </is>
      </c>
      <c r="BI257" t="inlineStr">
        <is>
          <t>Table 7</t>
        </is>
      </c>
      <c r="BJ257" t="inlineStr">
        <is>
          <t>Issuer Rating column</t>
        </is>
      </c>
      <c r="BK257" t="inlineStr">
        <is>
          <t>34</t>
        </is>
      </c>
      <c r="BL257" t="inlineStr">
        <is>
          <t>ENVConcerns -0.1341 (-1.19)</t>
        </is>
      </c>
      <c r="BM257" t="inlineStr">
        <is>
          <t>ENVConcerns</t>
        </is>
      </c>
      <c r="BN257" t="inlineStr">
        <is>
          <t>Issuer Rating</t>
        </is>
      </c>
      <c r="BO257" t="inlineStr">
        <is>
          <t>original</t>
        </is>
      </c>
      <c r="BP257" t="inlineStr">
        <is>
          <t>Bauer, Hann (2010)</t>
        </is>
      </c>
      <c r="BQ257" t="inlineStr">
        <is>
          <t>computed</t>
        </is>
      </c>
      <c r="BT257" t="n">
        <v>0</v>
      </c>
      <c r="BU257" t="inlineStr">
        <is>
          <t>staging_Bauer_Hann_2010.csv</t>
        </is>
      </c>
      <c r="BW257" t="n">
        <v>1995</v>
      </c>
      <c r="BX257" t="n">
        <v>2006</v>
      </c>
      <c r="BY257" t="inlineStr">
        <is>
          <t>United States (</t>
        </is>
      </c>
      <c r="BZ257" t="n">
        <v>2000.5</v>
      </c>
      <c r="CA257" t="n">
        <v>0</v>
      </c>
      <c r="CB257" t="n">
        <v>0</v>
      </c>
      <c r="CC257" t="n">
        <v>0</v>
      </c>
      <c r="CD257" t="n">
        <v>-0.01485126620607125</v>
      </c>
      <c r="CE257" t="n">
        <v>1</v>
      </c>
    </row>
    <row r="258">
      <c r="A258" t="inlineStr">
        <is>
          <t>Bauer, Hann (2010)</t>
        </is>
      </c>
      <c r="B258" t="n">
        <v>1563</v>
      </c>
      <c r="C258" t="n">
        <v>-0.1015064680713377</v>
      </c>
      <c r="D258" t="n">
        <v>2068</v>
      </c>
      <c r="E258">
        <f>IF(ISNUMBER($BA258),$BA258,IF(AND(ISNUMBER($D258),ISNUMBER($BW258),ISNUMBER($BX258)),$D258*($BX258-$BW258+1),""))</f>
        <v>2068.0</v>
      </c>
      <c r="H258" t="inlineStr">
        <is>
          <t>partial</t>
        </is>
      </c>
      <c r="I258" t="inlineStr">
        <is>
          <t>T-Statistic available</t>
        </is>
      </c>
      <c r="J258">
        <f>IF($BW258&lt;&gt;"",$BW258,"")</f>
        <v>1995.0</v>
      </c>
      <c r="K258">
        <f>IF($BX258&lt;&gt;"",$BX258,"")</f>
        <v>2006.0</v>
      </c>
      <c r="L258">
        <f>IF(AND(ISNUMBER($BW258),ISNUMBER($BX258)),($BW258+$BX258)/2,"")</f>
        <v>2000.5</v>
      </c>
      <c r="M258">
        <f>IF($L258&lt;&gt;"",$L258,"")</f>
        <v>2000.5</v>
      </c>
      <c r="N258">
        <f>IF(AND(ISNUMBER($BW258),ISNUMBER($BX258)),MIN(1,MAX(0,($BX258-2016+1)/($BX258-$BW258+1))),"")</f>
        <v>0.0</v>
      </c>
      <c r="O258">
        <f>IF(AND(ISNUMBER($BW258),ISNUMBER($BX258)),MIN(1,MAX(0,($BX258-2017+1)/($BX258-$BW258+1))),"")</f>
        <v>0.0</v>
      </c>
      <c r="P258">
        <f>IF(AND(ISNUMBER($BW258),ISNUMBER($BX258)),MIN(1,MAX(0,($BX258-2018+1)/($BX258-$BW258+1))),"")</f>
        <v>0.0</v>
      </c>
      <c r="Q258">
        <f>IF(AND(ISNUMBER($BW258),ISNUMBER($BX258)),MIN(1,MAX(0,($BX258-2019+1)/($BX258-$BW258+1))),"")</f>
        <v>0.0</v>
      </c>
      <c r="R258">
        <f>IF(AND(ISNUMBER($BW258),ISNUMBER($BX258)),MIN(1,MAX(0,($BX258-2016+1)/($BX258-$BW258+1))),"")</f>
        <v>0.0</v>
      </c>
      <c r="S258">
        <f>IF($L258&lt;&gt;"",IF($L258&gt;=2015.5,1,0),"")</f>
        <v>0.0</v>
      </c>
      <c r="T258">
        <f>IF($L258&lt;&gt;"",IF($L258&gt;=2016,1,0),"")</f>
        <v>0.0</v>
      </c>
      <c r="U258">
        <f>IF(ISNUMBER($BX258),IF($BX258&gt;=2016,1,0),"")</f>
        <v>0.0</v>
      </c>
      <c r="V258">
        <f>IF(ISNUMBER($BW258),IF($BW258&gt;=2016,1,0),"")</f>
        <v>0.0</v>
      </c>
      <c r="W258" t="str">
        <f>IF(AND(ISNUMBER($BW258),ISNUMBER($BX258)),IF($BW258&gt;=2016,"post-only",IF($BX258&lt;2016,"pre-only","mixed")),"")</f>
        <v>pre-only</v>
      </c>
      <c r="X258">
        <f>IF(AND(ISNUMBER($BW258),ISNUMBER($BX258)),MIN(1,MAX(0,($BX258-2017+1)/($BX258-$BW258+1))),"")</f>
        <v>0.0</v>
      </c>
      <c r="Y258">
        <f>IF(AND(ISNUMBER($BW258),ISNUMBER($BX258)),MIN(1,MAX(0,($BX258-2018+1)/($BX258-$BW258+1))),"")</f>
        <v>0.0</v>
      </c>
      <c r="Z258">
        <f>IF(AND(ISNUMBER($BW258),ISNUMBER($BX258)),MIN(1,MAX(0,($BX258-2019+1)/($BX258-$BW258+1))),"")</f>
        <v>0.0</v>
      </c>
      <c r="AA258">
        <f>IF(ISNUMBER($BX258),IF($BX258&gt;=2017,1,0),"")</f>
        <v>0.0</v>
      </c>
      <c r="AB258">
        <f>IF(ISNUMBER($BX258),IF($BX258&gt;=2018,1,0),"")</f>
        <v>0.0</v>
      </c>
      <c r="AC258">
        <f>IF(ISNUMBER($BX258),IF($BX258&gt;=2019,1,0),"")</f>
        <v>0.0</v>
      </c>
      <c r="AD258">
        <f>IF($L258&lt;&gt;"",IF($L258&gt;2013,1,0),"")</f>
        <v>0.0</v>
      </c>
      <c r="AE258">
        <f>IF($L258&lt;&gt;"",1+IF($L258&gt;2011,1,0)+IF($L258&gt;2014,1,0),"")</f>
        <v>1.0</v>
      </c>
      <c r="AF258" t="inlineStr">
        <is>
          <t>bond (yield)</t>
        </is>
      </c>
      <c r="AG258" t="inlineStr">
        <is>
          <t>performance</t>
        </is>
      </c>
      <c r="AH258" t="inlineStr">
        <is>
          <t>non-sensitive</t>
        </is>
      </c>
      <c r="AI258" t="inlineStr">
        <is>
          <t>without ETS/CT</t>
        </is>
      </c>
      <c r="AJ258" t="inlineStr">
        <is>
          <t>without ETS/CT</t>
        </is>
      </c>
      <c r="AK258" t="str">
        <f>IF(AND($CF258&lt;&gt;"",IFERROR(INDEX(subsample_country_map!$B:$B,MATCH($CF258,subsample_country_map!$A:$A,0)),"")&lt;&gt;""),INDEX(subsample_country_map!$B:$B,MATCH($CF258,subsample_country_map!$A:$A,0)),INDEX(lookup!$AA:$AA,MATCH($A258,lookup!$A:$A,0)))</f>
        <v>1_US</v>
      </c>
      <c r="AL258" t="str">
        <f>IF(AND($CF258&lt;&gt;"",IFERROR(INDEX(subsample_country_map!$C:$C,MATCH($CF258,subsample_country_map!$A:$A,0)),"")&lt;&gt;""),INDEX(subsample_country_map!$C:$C,MATCH($CF258,subsample_country_map!$A:$A,0)),INDEX(lookup!$AB:$AB,MATCH($A258,lookup!$A:$A,0)))</f>
        <v>1_developed</v>
      </c>
      <c r="AM258" t="str">
        <f>IF(AND($CF258&lt;&gt;"",IFERROR(INDEX(subsample_country_map!$D:$D,MATCH($CF258,subsample_country_map!$A:$A,0)),"")&lt;&gt;""),INDEX(subsample_country_map!$D:$D,MATCH($CF258,subsample_country_map!$A:$A,0)),INDEX(lookup!$AC:$AC,MATCH($A258,lookup!$A:$A,0)))</f>
        <v>1_western</v>
      </c>
      <c r="AN258" t="str">
        <f>IF(AND($CF258&lt;&gt;"",IFERROR(INDEX(subsample_country_map!$E:$E,MATCH($CF258,subsample_country_map!$A:$A,0)),"")&lt;&gt;""),INDEX(subsample_country_map!$E:$E,MATCH($CF258,subsample_country_map!$A:$A,0)),INDEX(lookup!$AD:$AD,MATCH($A258,lookup!$A:$A,0)))</f>
        <v>1_common law</v>
      </c>
      <c r="AO258" t="str">
        <f>INDEX(lookup!$Y:$Y,MATCH($A258,lookup!$A:$A,0))</f>
        <v>1_not published</v>
      </c>
      <c r="AP258" t="str">
        <f>INDEX(lookup!$Z:$Z,MATCH($A258,lookup!$A:$A,0))</f>
        <v>99_NCE</v>
      </c>
      <c r="AQ258" t="str">
        <f>INDEX(lookup!$W:$W,MATCH($A258,lookup!$A:$A,0))</f>
        <v>1_fin/acc/econ</v>
      </c>
      <c r="AS258" t="inlineStr">
        <is>
          <t>staging</t>
        </is>
      </c>
      <c r="AT258" t="inlineStr">
        <is>
          <t>good-CER</t>
        </is>
      </c>
      <c r="AU258" t="inlineStr">
        <is>
          <t>cost</t>
        </is>
      </c>
      <c r="AV258" t="inlineStr">
        <is>
          <t>-0.0761</t>
        </is>
      </c>
      <c r="AX258" t="inlineStr">
        <is>
          <t>-4.64</t>
        </is>
      </c>
      <c r="BA258" t="n">
        <v>2068</v>
      </c>
      <c r="BB258" t="inlineStr">
        <is>
          <t>FLAG</t>
        </is>
      </c>
      <c r="BC258" t="inlineStr">
        <is>
          <t>OLS</t>
        </is>
      </c>
      <c r="BD258" t="inlineStr">
        <is>
          <t>industry</t>
        </is>
      </c>
      <c r="BE258" t="inlineStr">
        <is>
          <t>none</t>
        </is>
      </c>
      <c r="BI258" t="inlineStr">
        <is>
          <t>Table 8</t>
        </is>
      </c>
      <c r="BJ258" t="inlineStr">
        <is>
          <t>ln(Spread) column 1 (with BRmod)</t>
        </is>
      </c>
      <c r="BK258" t="inlineStr">
        <is>
          <t>35</t>
        </is>
      </c>
      <c r="BL258" t="inlineStr">
        <is>
          <t>ENVStrengths -0.0761*** (-4.64)</t>
        </is>
      </c>
      <c r="BM258" t="inlineStr">
        <is>
          <t>ENVStrengths</t>
        </is>
      </c>
      <c r="BN258" t="inlineStr">
        <is>
          <t>ln(Spread)</t>
        </is>
      </c>
      <c r="BO258" t="inlineStr">
        <is>
          <t>original</t>
        </is>
      </c>
      <c r="BP258" t="inlineStr">
        <is>
          <t>Bauer, Hann (2010)</t>
        </is>
      </c>
      <c r="BQ258" t="inlineStr">
        <is>
          <t>computed</t>
        </is>
      </c>
      <c r="BT258" t="n">
        <v>0</v>
      </c>
      <c r="BU258" t="inlineStr">
        <is>
          <t>staging_Bauer_Hann_2010.csv</t>
        </is>
      </c>
      <c r="BW258" t="n">
        <v>1995</v>
      </c>
      <c r="BX258" t="n">
        <v>2006</v>
      </c>
      <c r="BY258" t="inlineStr">
        <is>
          <t>United States (</t>
        </is>
      </c>
      <c r="BZ258" t="n">
        <v>2000.5</v>
      </c>
      <c r="CA258" t="n">
        <v>0</v>
      </c>
      <c r="CB258" t="n">
        <v>0</v>
      </c>
      <c r="CC258" t="n">
        <v>0</v>
      </c>
      <c r="CD258" t="n">
        <v>-0.1018572654143966</v>
      </c>
      <c r="CE258" t="n">
        <v>1</v>
      </c>
    </row>
    <row r="259">
      <c r="A259" t="inlineStr">
        <is>
          <t>Bauer, Hann (2010)</t>
        </is>
      </c>
      <c r="B259" t="n">
        <v>1564</v>
      </c>
      <c r="C259" t="n">
        <v>-0.07259477013399376</v>
      </c>
      <c r="D259" t="n">
        <v>2068</v>
      </c>
      <c r="E259">
        <f>IF(ISNUMBER($BA259),$BA259,IF(AND(ISNUMBER($D259),ISNUMBER($BW259),ISNUMBER($BX259)),$D259*($BX259-$BW259+1),""))</f>
        <v>2068.0</v>
      </c>
      <c r="H259" t="inlineStr">
        <is>
          <t>partial</t>
        </is>
      </c>
      <c r="I259" t="inlineStr">
        <is>
          <t>T-Statistic available</t>
        </is>
      </c>
      <c r="J259">
        <f>IF($BW259&lt;&gt;"",$BW259,"")</f>
        <v>1995.0</v>
      </c>
      <c r="K259">
        <f>IF($BX259&lt;&gt;"",$BX259,"")</f>
        <v>2006.0</v>
      </c>
      <c r="L259">
        <f>IF(AND(ISNUMBER($BW259),ISNUMBER($BX259)),($BW259+$BX259)/2,"")</f>
        <v>2000.5</v>
      </c>
      <c r="M259">
        <f>IF($L259&lt;&gt;"",$L259,"")</f>
        <v>2000.5</v>
      </c>
      <c r="N259">
        <f>IF(AND(ISNUMBER($BW259),ISNUMBER($BX259)),MIN(1,MAX(0,($BX259-2016+1)/($BX259-$BW259+1))),"")</f>
        <v>0.0</v>
      </c>
      <c r="O259">
        <f>IF(AND(ISNUMBER($BW259),ISNUMBER($BX259)),MIN(1,MAX(0,($BX259-2017+1)/($BX259-$BW259+1))),"")</f>
        <v>0.0</v>
      </c>
      <c r="P259">
        <f>IF(AND(ISNUMBER($BW259),ISNUMBER($BX259)),MIN(1,MAX(0,($BX259-2018+1)/($BX259-$BW259+1))),"")</f>
        <v>0.0</v>
      </c>
      <c r="Q259">
        <f>IF(AND(ISNUMBER($BW259),ISNUMBER($BX259)),MIN(1,MAX(0,($BX259-2019+1)/($BX259-$BW259+1))),"")</f>
        <v>0.0</v>
      </c>
      <c r="R259">
        <f>IF(AND(ISNUMBER($BW259),ISNUMBER($BX259)),MIN(1,MAX(0,($BX259-2016+1)/($BX259-$BW259+1))),"")</f>
        <v>0.0</v>
      </c>
      <c r="S259">
        <f>IF($L259&lt;&gt;"",IF($L259&gt;=2015.5,1,0),"")</f>
        <v>0.0</v>
      </c>
      <c r="T259">
        <f>IF($L259&lt;&gt;"",IF($L259&gt;=2016,1,0),"")</f>
        <v>0.0</v>
      </c>
      <c r="U259">
        <f>IF(ISNUMBER($BX259),IF($BX259&gt;=2016,1,0),"")</f>
        <v>0.0</v>
      </c>
      <c r="V259">
        <f>IF(ISNUMBER($BW259),IF($BW259&gt;=2016,1,0),"")</f>
        <v>0.0</v>
      </c>
      <c r="W259" t="str">
        <f>IF(AND(ISNUMBER($BW259),ISNUMBER($BX259)),IF($BW259&gt;=2016,"post-only",IF($BX259&lt;2016,"pre-only","mixed")),"")</f>
        <v>pre-only</v>
      </c>
      <c r="X259">
        <f>IF(AND(ISNUMBER($BW259),ISNUMBER($BX259)),MIN(1,MAX(0,($BX259-2017+1)/($BX259-$BW259+1))),"")</f>
        <v>0.0</v>
      </c>
      <c r="Y259">
        <f>IF(AND(ISNUMBER($BW259),ISNUMBER($BX259)),MIN(1,MAX(0,($BX259-2018+1)/($BX259-$BW259+1))),"")</f>
        <v>0.0</v>
      </c>
      <c r="Z259">
        <f>IF(AND(ISNUMBER($BW259),ISNUMBER($BX259)),MIN(1,MAX(0,($BX259-2019+1)/($BX259-$BW259+1))),"")</f>
        <v>0.0</v>
      </c>
      <c r="AA259">
        <f>IF(ISNUMBER($BX259),IF($BX259&gt;=2017,1,0),"")</f>
        <v>0.0</v>
      </c>
      <c r="AB259">
        <f>IF(ISNUMBER($BX259),IF($BX259&gt;=2018,1,0),"")</f>
        <v>0.0</v>
      </c>
      <c r="AC259">
        <f>IF(ISNUMBER($BX259),IF($BX259&gt;=2019,1,0),"")</f>
        <v>0.0</v>
      </c>
      <c r="AD259">
        <f>IF($L259&lt;&gt;"",IF($L259&gt;2013,1,0),"")</f>
        <v>0.0</v>
      </c>
      <c r="AE259">
        <f>IF($L259&lt;&gt;"",1+IF($L259&gt;2011,1,0)+IF($L259&gt;2014,1,0),"")</f>
        <v>1.0</v>
      </c>
      <c r="AF259" t="inlineStr">
        <is>
          <t>bond (yield)</t>
        </is>
      </c>
      <c r="AG259" t="inlineStr">
        <is>
          <t>performance</t>
        </is>
      </c>
      <c r="AH259" t="inlineStr">
        <is>
          <t>non-sensitive</t>
        </is>
      </c>
      <c r="AI259" t="inlineStr">
        <is>
          <t>without ETS/CT</t>
        </is>
      </c>
      <c r="AJ259" t="inlineStr">
        <is>
          <t>without ETS/CT</t>
        </is>
      </c>
      <c r="AK259" t="str">
        <f>IF(AND($CF259&lt;&gt;"",IFERROR(INDEX(subsample_country_map!$B:$B,MATCH($CF259,subsample_country_map!$A:$A,0)),"")&lt;&gt;""),INDEX(subsample_country_map!$B:$B,MATCH($CF259,subsample_country_map!$A:$A,0)),INDEX(lookup!$AA:$AA,MATCH($A259,lookup!$A:$A,0)))</f>
        <v>1_US</v>
      </c>
      <c r="AL259" t="str">
        <f>IF(AND($CF259&lt;&gt;"",IFERROR(INDEX(subsample_country_map!$C:$C,MATCH($CF259,subsample_country_map!$A:$A,0)),"")&lt;&gt;""),INDEX(subsample_country_map!$C:$C,MATCH($CF259,subsample_country_map!$A:$A,0)),INDEX(lookup!$AB:$AB,MATCH($A259,lookup!$A:$A,0)))</f>
        <v>1_developed</v>
      </c>
      <c r="AM259" t="str">
        <f>IF(AND($CF259&lt;&gt;"",IFERROR(INDEX(subsample_country_map!$D:$D,MATCH($CF259,subsample_country_map!$A:$A,0)),"")&lt;&gt;""),INDEX(subsample_country_map!$D:$D,MATCH($CF259,subsample_country_map!$A:$A,0)),INDEX(lookup!$AC:$AC,MATCH($A259,lookup!$A:$A,0)))</f>
        <v>1_western</v>
      </c>
      <c r="AN259" t="str">
        <f>IF(AND($CF259&lt;&gt;"",IFERROR(INDEX(subsample_country_map!$E:$E,MATCH($CF259,subsample_country_map!$A:$A,0)),"")&lt;&gt;""),INDEX(subsample_country_map!$E:$E,MATCH($CF259,subsample_country_map!$A:$A,0)),INDEX(lookup!$AD:$AD,MATCH($A259,lookup!$A:$A,0)))</f>
        <v>1_common law</v>
      </c>
      <c r="AO259" t="str">
        <f>INDEX(lookup!$Y:$Y,MATCH($A259,lookup!$A:$A,0))</f>
        <v>1_not published</v>
      </c>
      <c r="AP259" t="str">
        <f>INDEX(lookup!$Z:$Z,MATCH($A259,lookup!$A:$A,0))</f>
        <v>99_NCE</v>
      </c>
      <c r="AQ259" t="str">
        <f>INDEX(lookup!$W:$W,MATCH($A259,lookup!$A:$A,0))</f>
        <v>1_fin/acc/econ</v>
      </c>
      <c r="AS259" t="inlineStr">
        <is>
          <t>staging</t>
        </is>
      </c>
      <c r="AT259" t="inlineStr">
        <is>
          <t>bad-CER</t>
        </is>
      </c>
      <c r="AU259" t="inlineStr">
        <is>
          <t>cost</t>
        </is>
      </c>
      <c r="AV259" t="inlineStr">
        <is>
          <t>0.0421</t>
        </is>
      </c>
      <c r="AX259" t="inlineStr">
        <is>
          <t>3.31</t>
        </is>
      </c>
      <c r="BA259" t="n">
        <v>2068</v>
      </c>
      <c r="BB259" t="inlineStr">
        <is>
          <t>FLAG</t>
        </is>
      </c>
      <c r="BC259" t="inlineStr">
        <is>
          <t>OLS</t>
        </is>
      </c>
      <c r="BD259" t="inlineStr">
        <is>
          <t>industry</t>
        </is>
      </c>
      <c r="BE259" t="inlineStr">
        <is>
          <t>none</t>
        </is>
      </c>
      <c r="BI259" t="inlineStr">
        <is>
          <t>Table 8</t>
        </is>
      </c>
      <c r="BJ259" t="inlineStr">
        <is>
          <t>ln(Spread) column 1 (with BRmod)</t>
        </is>
      </c>
      <c r="BK259" t="inlineStr">
        <is>
          <t>35</t>
        </is>
      </c>
      <c r="BL259" t="inlineStr">
        <is>
          <t>ENVConcerns 0.0421*** (3.31)</t>
        </is>
      </c>
      <c r="BM259" t="inlineStr">
        <is>
          <t>ENVConcerns</t>
        </is>
      </c>
      <c r="BN259" t="inlineStr">
        <is>
          <t>ln(Spread)</t>
        </is>
      </c>
      <c r="BO259" t="inlineStr">
        <is>
          <t>original</t>
        </is>
      </c>
      <c r="BP259" t="inlineStr">
        <is>
          <t>Bauer, Hann (2010)</t>
        </is>
      </c>
      <c r="BQ259" t="inlineStr">
        <is>
          <t>computed</t>
        </is>
      </c>
      <c r="BT259" t="n">
        <v>0</v>
      </c>
      <c r="BU259" t="inlineStr">
        <is>
          <t>staging_Bauer_Hann_2010.csv</t>
        </is>
      </c>
      <c r="BW259" t="n">
        <v>1995</v>
      </c>
      <c r="BX259" t="n">
        <v>2006</v>
      </c>
      <c r="BY259" t="inlineStr">
        <is>
          <t>United States (</t>
        </is>
      </c>
      <c r="BZ259" t="n">
        <v>2000.5</v>
      </c>
      <c r="CA259" t="n">
        <v>0</v>
      </c>
      <c r="CB259" t="n">
        <v>0</v>
      </c>
      <c r="CC259" t="n">
        <v>0</v>
      </c>
      <c r="CD259" t="n">
        <v>-0.07272269972030387</v>
      </c>
      <c r="CE259" t="n">
        <v>1</v>
      </c>
    </row>
    <row r="260">
      <c r="A260" t="inlineStr">
        <is>
          <t>Bauer, Hann (2010)</t>
        </is>
      </c>
      <c r="B260" t="n">
        <v>1565</v>
      </c>
      <c r="C260" t="n">
        <v>-0.02692766504303203</v>
      </c>
      <c r="D260" t="n">
        <v>2119</v>
      </c>
      <c r="E260">
        <f>IF(ISNUMBER($BA260),$BA260,IF(AND(ISNUMBER($D260),ISNUMBER($BW260),ISNUMBER($BX260)),$D260*($BX260-$BW260+1),""))</f>
        <v>2119.0</v>
      </c>
      <c r="H260" t="inlineStr">
        <is>
          <t>partial</t>
        </is>
      </c>
      <c r="I260" t="inlineStr">
        <is>
          <t>T-Statistic available</t>
        </is>
      </c>
      <c r="J260">
        <f>IF($BW260&lt;&gt;"",$BW260,"")</f>
        <v>1995.0</v>
      </c>
      <c r="K260">
        <f>IF($BX260&lt;&gt;"",$BX260,"")</f>
        <v>2006.0</v>
      </c>
      <c r="L260">
        <f>IF(AND(ISNUMBER($BW260),ISNUMBER($BX260)),($BW260+$BX260)/2,"")</f>
        <v>2000.5</v>
      </c>
      <c r="M260">
        <f>IF($L260&lt;&gt;"",$L260,"")</f>
        <v>2000.5</v>
      </c>
      <c r="N260">
        <f>IF(AND(ISNUMBER($BW260),ISNUMBER($BX260)),MIN(1,MAX(0,($BX260-2016+1)/($BX260-$BW260+1))),"")</f>
        <v>0.0</v>
      </c>
      <c r="O260">
        <f>IF(AND(ISNUMBER($BW260),ISNUMBER($BX260)),MIN(1,MAX(0,($BX260-2017+1)/($BX260-$BW260+1))),"")</f>
        <v>0.0</v>
      </c>
      <c r="P260">
        <f>IF(AND(ISNUMBER($BW260),ISNUMBER($BX260)),MIN(1,MAX(0,($BX260-2018+1)/($BX260-$BW260+1))),"")</f>
        <v>0.0</v>
      </c>
      <c r="Q260">
        <f>IF(AND(ISNUMBER($BW260),ISNUMBER($BX260)),MIN(1,MAX(0,($BX260-2019+1)/($BX260-$BW260+1))),"")</f>
        <v>0.0</v>
      </c>
      <c r="R260">
        <f>IF(AND(ISNUMBER($BW260),ISNUMBER($BX260)),MIN(1,MAX(0,($BX260-2016+1)/($BX260-$BW260+1))),"")</f>
        <v>0.0</v>
      </c>
      <c r="S260">
        <f>IF($L260&lt;&gt;"",IF($L260&gt;=2015.5,1,0),"")</f>
        <v>0.0</v>
      </c>
      <c r="T260">
        <f>IF($L260&lt;&gt;"",IF($L260&gt;=2016,1,0),"")</f>
        <v>0.0</v>
      </c>
      <c r="U260">
        <f>IF(ISNUMBER($BX260),IF($BX260&gt;=2016,1,0),"")</f>
        <v>0.0</v>
      </c>
      <c r="V260">
        <f>IF(ISNUMBER($BW260),IF($BW260&gt;=2016,1,0),"")</f>
        <v>0.0</v>
      </c>
      <c r="W260" t="str">
        <f>IF(AND(ISNUMBER($BW260),ISNUMBER($BX260)),IF($BW260&gt;=2016,"post-only",IF($BX260&lt;2016,"pre-only","mixed")),"")</f>
        <v>pre-only</v>
      </c>
      <c r="X260">
        <f>IF(AND(ISNUMBER($BW260),ISNUMBER($BX260)),MIN(1,MAX(0,($BX260-2017+1)/($BX260-$BW260+1))),"")</f>
        <v>0.0</v>
      </c>
      <c r="Y260">
        <f>IF(AND(ISNUMBER($BW260),ISNUMBER($BX260)),MIN(1,MAX(0,($BX260-2018+1)/($BX260-$BW260+1))),"")</f>
        <v>0.0</v>
      </c>
      <c r="Z260">
        <f>IF(AND(ISNUMBER($BW260),ISNUMBER($BX260)),MIN(1,MAX(0,($BX260-2019+1)/($BX260-$BW260+1))),"")</f>
        <v>0.0</v>
      </c>
      <c r="AA260">
        <f>IF(ISNUMBER($BX260),IF($BX260&gt;=2017,1,0),"")</f>
        <v>0.0</v>
      </c>
      <c r="AB260">
        <f>IF(ISNUMBER($BX260),IF($BX260&gt;=2018,1,0),"")</f>
        <v>0.0</v>
      </c>
      <c r="AC260">
        <f>IF(ISNUMBER($BX260),IF($BX260&gt;=2019,1,0),"")</f>
        <v>0.0</v>
      </c>
      <c r="AD260">
        <f>IF($L260&lt;&gt;"",IF($L260&gt;2013,1,0),"")</f>
        <v>0.0</v>
      </c>
      <c r="AE260">
        <f>IF($L260&lt;&gt;"",1+IF($L260&gt;2011,1,0)+IF($L260&gt;2014,1,0),"")</f>
        <v>1.0</v>
      </c>
      <c r="AF260" t="inlineStr">
        <is>
          <t>bond (yield)</t>
        </is>
      </c>
      <c r="AG260" t="inlineStr">
        <is>
          <t>performance</t>
        </is>
      </c>
      <c r="AH260" t="inlineStr">
        <is>
          <t>non-sensitive</t>
        </is>
      </c>
      <c r="AI260" t="inlineStr">
        <is>
          <t>without ETS/CT</t>
        </is>
      </c>
      <c r="AJ260" t="inlineStr">
        <is>
          <t>without ETS/CT</t>
        </is>
      </c>
      <c r="AK260" t="str">
        <f>IF(AND($CF260&lt;&gt;"",IFERROR(INDEX(subsample_country_map!$B:$B,MATCH($CF260,subsample_country_map!$A:$A,0)),"")&lt;&gt;""),INDEX(subsample_country_map!$B:$B,MATCH($CF260,subsample_country_map!$A:$A,0)),INDEX(lookup!$AA:$AA,MATCH($A260,lookup!$A:$A,0)))</f>
        <v>1_US</v>
      </c>
      <c r="AL260" t="str">
        <f>IF(AND($CF260&lt;&gt;"",IFERROR(INDEX(subsample_country_map!$C:$C,MATCH($CF260,subsample_country_map!$A:$A,0)),"")&lt;&gt;""),INDEX(subsample_country_map!$C:$C,MATCH($CF260,subsample_country_map!$A:$A,0)),INDEX(lookup!$AB:$AB,MATCH($A260,lookup!$A:$A,0)))</f>
        <v>1_developed</v>
      </c>
      <c r="AM260" t="str">
        <f>IF(AND($CF260&lt;&gt;"",IFERROR(INDEX(subsample_country_map!$D:$D,MATCH($CF260,subsample_country_map!$A:$A,0)),"")&lt;&gt;""),INDEX(subsample_country_map!$D:$D,MATCH($CF260,subsample_country_map!$A:$A,0)),INDEX(lookup!$AC:$AC,MATCH($A260,lookup!$A:$A,0)))</f>
        <v>1_western</v>
      </c>
      <c r="AN260" t="str">
        <f>IF(AND($CF260&lt;&gt;"",IFERROR(INDEX(subsample_country_map!$E:$E,MATCH($CF260,subsample_country_map!$A:$A,0)),"")&lt;&gt;""),INDEX(subsample_country_map!$E:$E,MATCH($CF260,subsample_country_map!$A:$A,0)),INDEX(lookup!$AD:$AD,MATCH($A260,lookup!$A:$A,0)))</f>
        <v>1_common law</v>
      </c>
      <c r="AO260" t="str">
        <f>INDEX(lookup!$Y:$Y,MATCH($A260,lookup!$A:$A,0))</f>
        <v>1_not published</v>
      </c>
      <c r="AP260" t="str">
        <f>INDEX(lookup!$Z:$Z,MATCH($A260,lookup!$A:$A,0))</f>
        <v>99_NCE</v>
      </c>
      <c r="AQ260" t="str">
        <f>INDEX(lookup!$W:$W,MATCH($A260,lookup!$A:$A,0))</f>
        <v>1_fin/acc/econ</v>
      </c>
      <c r="AS260" t="inlineStr">
        <is>
          <t>staging</t>
        </is>
      </c>
      <c r="AT260" t="inlineStr">
        <is>
          <t>good-CER</t>
        </is>
      </c>
      <c r="AU260" t="inlineStr">
        <is>
          <t>cost</t>
        </is>
      </c>
      <c r="AV260" t="inlineStr">
        <is>
          <t>-0.0285</t>
        </is>
      </c>
      <c r="AX260" t="inlineStr">
        <is>
          <t>-1.24</t>
        </is>
      </c>
      <c r="BA260" t="n">
        <v>2119</v>
      </c>
      <c r="BB260" t="inlineStr">
        <is>
          <t>FLAG</t>
        </is>
      </c>
      <c r="BC260" t="inlineStr">
        <is>
          <t>OLS</t>
        </is>
      </c>
      <c r="BD260" t="inlineStr">
        <is>
          <t>industry</t>
        </is>
      </c>
      <c r="BE260" t="inlineStr">
        <is>
          <t>none</t>
        </is>
      </c>
      <c r="BI260" t="inlineStr">
        <is>
          <t>Table 8</t>
        </is>
      </c>
      <c r="BJ260" t="inlineStr">
        <is>
          <t>ln(Spread) column 2 (without BRmod)</t>
        </is>
      </c>
      <c r="BK260" t="inlineStr">
        <is>
          <t>35</t>
        </is>
      </c>
      <c r="BL260" t="inlineStr">
        <is>
          <t>ENVStrengths -0.0285 (-1.24)</t>
        </is>
      </c>
      <c r="BM260" t="inlineStr">
        <is>
          <t>ENVStrengths</t>
        </is>
      </c>
      <c r="BN260" t="inlineStr">
        <is>
          <t>ln(Spread)</t>
        </is>
      </c>
      <c r="BO260" t="inlineStr">
        <is>
          <t>original</t>
        </is>
      </c>
      <c r="BP260" t="inlineStr">
        <is>
          <t>Bauer, Hann (2010)</t>
        </is>
      </c>
      <c r="BQ260" t="inlineStr">
        <is>
          <t>computed</t>
        </is>
      </c>
      <c r="BT260" t="n">
        <v>0</v>
      </c>
      <c r="BU260" t="inlineStr">
        <is>
          <t>staging_Bauer_Hann_2010.csv</t>
        </is>
      </c>
      <c r="BW260" t="n">
        <v>1995</v>
      </c>
      <c r="BX260" t="n">
        <v>2006</v>
      </c>
      <c r="BY260" t="inlineStr">
        <is>
          <t>United States (</t>
        </is>
      </c>
      <c r="BZ260" t="n">
        <v>2000.5</v>
      </c>
      <c r="CA260" t="n">
        <v>0</v>
      </c>
      <c r="CB260" t="n">
        <v>0</v>
      </c>
      <c r="CC260" t="n">
        <v>0</v>
      </c>
      <c r="CD260" t="n">
        <v>-0.026934176285008</v>
      </c>
      <c r="CE260" t="n">
        <v>1</v>
      </c>
    </row>
    <row r="261">
      <c r="A261" t="inlineStr">
        <is>
          <t>Bauer, Hann (2010)</t>
        </is>
      </c>
      <c r="B261" t="n">
        <v>1566</v>
      </c>
      <c r="C261" t="n">
        <v>-0.05011876550851203</v>
      </c>
      <c r="D261" t="n">
        <v>2119</v>
      </c>
      <c r="E261">
        <f>IF(ISNUMBER($BA261),$BA261,IF(AND(ISNUMBER($D261),ISNUMBER($BW261),ISNUMBER($BX261)),$D261*($BX261-$BW261+1),""))</f>
        <v>2119.0</v>
      </c>
      <c r="H261" t="inlineStr">
        <is>
          <t>partial</t>
        </is>
      </c>
      <c r="I261" t="inlineStr">
        <is>
          <t>T-Statistic available</t>
        </is>
      </c>
      <c r="J261">
        <f>IF($BW261&lt;&gt;"",$BW261,"")</f>
        <v>1995.0</v>
      </c>
      <c r="K261">
        <f>IF($BX261&lt;&gt;"",$BX261,"")</f>
        <v>2006.0</v>
      </c>
      <c r="L261">
        <f>IF(AND(ISNUMBER($BW261),ISNUMBER($BX261)),($BW261+$BX261)/2,"")</f>
        <v>2000.5</v>
      </c>
      <c r="M261">
        <f>IF($L261&lt;&gt;"",$L261,"")</f>
        <v>2000.5</v>
      </c>
      <c r="N261">
        <f>IF(AND(ISNUMBER($BW261),ISNUMBER($BX261)),MIN(1,MAX(0,($BX261-2016+1)/($BX261-$BW261+1))),"")</f>
        <v>0.0</v>
      </c>
      <c r="O261">
        <f>IF(AND(ISNUMBER($BW261),ISNUMBER($BX261)),MIN(1,MAX(0,($BX261-2017+1)/($BX261-$BW261+1))),"")</f>
        <v>0.0</v>
      </c>
      <c r="P261">
        <f>IF(AND(ISNUMBER($BW261),ISNUMBER($BX261)),MIN(1,MAX(0,($BX261-2018+1)/($BX261-$BW261+1))),"")</f>
        <v>0.0</v>
      </c>
      <c r="Q261">
        <f>IF(AND(ISNUMBER($BW261),ISNUMBER($BX261)),MIN(1,MAX(0,($BX261-2019+1)/($BX261-$BW261+1))),"")</f>
        <v>0.0</v>
      </c>
      <c r="R261">
        <f>IF(AND(ISNUMBER($BW261),ISNUMBER($BX261)),MIN(1,MAX(0,($BX261-2016+1)/($BX261-$BW261+1))),"")</f>
        <v>0.0</v>
      </c>
      <c r="S261">
        <f>IF($L261&lt;&gt;"",IF($L261&gt;=2015.5,1,0),"")</f>
        <v>0.0</v>
      </c>
      <c r="T261">
        <f>IF($L261&lt;&gt;"",IF($L261&gt;=2016,1,0),"")</f>
        <v>0.0</v>
      </c>
      <c r="U261">
        <f>IF(ISNUMBER($BX261),IF($BX261&gt;=2016,1,0),"")</f>
        <v>0.0</v>
      </c>
      <c r="V261">
        <f>IF(ISNUMBER($BW261),IF($BW261&gt;=2016,1,0),"")</f>
        <v>0.0</v>
      </c>
      <c r="W261" t="str">
        <f>IF(AND(ISNUMBER($BW261),ISNUMBER($BX261)),IF($BW261&gt;=2016,"post-only",IF($BX261&lt;2016,"pre-only","mixed")),"")</f>
        <v>pre-only</v>
      </c>
      <c r="X261">
        <f>IF(AND(ISNUMBER($BW261),ISNUMBER($BX261)),MIN(1,MAX(0,($BX261-2017+1)/($BX261-$BW261+1))),"")</f>
        <v>0.0</v>
      </c>
      <c r="Y261">
        <f>IF(AND(ISNUMBER($BW261),ISNUMBER($BX261)),MIN(1,MAX(0,($BX261-2018+1)/($BX261-$BW261+1))),"")</f>
        <v>0.0</v>
      </c>
      <c r="Z261">
        <f>IF(AND(ISNUMBER($BW261),ISNUMBER($BX261)),MIN(1,MAX(0,($BX261-2019+1)/($BX261-$BW261+1))),"")</f>
        <v>0.0</v>
      </c>
      <c r="AA261">
        <f>IF(ISNUMBER($BX261),IF($BX261&gt;=2017,1,0),"")</f>
        <v>0.0</v>
      </c>
      <c r="AB261">
        <f>IF(ISNUMBER($BX261),IF($BX261&gt;=2018,1,0),"")</f>
        <v>0.0</v>
      </c>
      <c r="AC261">
        <f>IF(ISNUMBER($BX261),IF($BX261&gt;=2019,1,0),"")</f>
        <v>0.0</v>
      </c>
      <c r="AD261">
        <f>IF($L261&lt;&gt;"",IF($L261&gt;2013,1,0),"")</f>
        <v>0.0</v>
      </c>
      <c r="AE261">
        <f>IF($L261&lt;&gt;"",1+IF($L261&gt;2011,1,0)+IF($L261&gt;2014,1,0),"")</f>
        <v>1.0</v>
      </c>
      <c r="AF261" t="inlineStr">
        <is>
          <t>bond (yield)</t>
        </is>
      </c>
      <c r="AG261" t="inlineStr">
        <is>
          <t>performance</t>
        </is>
      </c>
      <c r="AH261" t="inlineStr">
        <is>
          <t>non-sensitive</t>
        </is>
      </c>
      <c r="AI261" t="inlineStr">
        <is>
          <t>without ETS/CT</t>
        </is>
      </c>
      <c r="AJ261" t="inlineStr">
        <is>
          <t>without ETS/CT</t>
        </is>
      </c>
      <c r="AK261" t="str">
        <f>IF(AND($CF261&lt;&gt;"",IFERROR(INDEX(subsample_country_map!$B:$B,MATCH($CF261,subsample_country_map!$A:$A,0)),"")&lt;&gt;""),INDEX(subsample_country_map!$B:$B,MATCH($CF261,subsample_country_map!$A:$A,0)),INDEX(lookup!$AA:$AA,MATCH($A261,lookup!$A:$A,0)))</f>
        <v>1_US</v>
      </c>
      <c r="AL261" t="str">
        <f>IF(AND($CF261&lt;&gt;"",IFERROR(INDEX(subsample_country_map!$C:$C,MATCH($CF261,subsample_country_map!$A:$A,0)),"")&lt;&gt;""),INDEX(subsample_country_map!$C:$C,MATCH($CF261,subsample_country_map!$A:$A,0)),INDEX(lookup!$AB:$AB,MATCH($A261,lookup!$A:$A,0)))</f>
        <v>1_developed</v>
      </c>
      <c r="AM261" t="str">
        <f>IF(AND($CF261&lt;&gt;"",IFERROR(INDEX(subsample_country_map!$D:$D,MATCH($CF261,subsample_country_map!$A:$A,0)),"")&lt;&gt;""),INDEX(subsample_country_map!$D:$D,MATCH($CF261,subsample_country_map!$A:$A,0)),INDEX(lookup!$AC:$AC,MATCH($A261,lookup!$A:$A,0)))</f>
        <v>1_western</v>
      </c>
      <c r="AN261" t="str">
        <f>IF(AND($CF261&lt;&gt;"",IFERROR(INDEX(subsample_country_map!$E:$E,MATCH($CF261,subsample_country_map!$A:$A,0)),"")&lt;&gt;""),INDEX(subsample_country_map!$E:$E,MATCH($CF261,subsample_country_map!$A:$A,0)),INDEX(lookup!$AD:$AD,MATCH($A261,lookup!$A:$A,0)))</f>
        <v>1_common law</v>
      </c>
      <c r="AO261" t="str">
        <f>INDEX(lookup!$Y:$Y,MATCH($A261,lookup!$A:$A,0))</f>
        <v>1_not published</v>
      </c>
      <c r="AP261" t="str">
        <f>INDEX(lookup!$Z:$Z,MATCH($A261,lookup!$A:$A,0))</f>
        <v>99_NCE</v>
      </c>
      <c r="AQ261" t="str">
        <f>INDEX(lookup!$W:$W,MATCH($A261,lookup!$A:$A,0))</f>
        <v>1_fin/acc/econ</v>
      </c>
      <c r="AS261" t="inlineStr">
        <is>
          <t>staging</t>
        </is>
      </c>
      <c r="AT261" t="inlineStr">
        <is>
          <t>bad-CER</t>
        </is>
      </c>
      <c r="AU261" t="inlineStr">
        <is>
          <t>cost</t>
        </is>
      </c>
      <c r="AV261" t="inlineStr">
        <is>
          <t>0.0437</t>
        </is>
      </c>
      <c r="AX261" t="inlineStr">
        <is>
          <t>2.31</t>
        </is>
      </c>
      <c r="BA261" t="n">
        <v>2119</v>
      </c>
      <c r="BB261" t="inlineStr">
        <is>
          <t>FLAG</t>
        </is>
      </c>
      <c r="BC261" t="inlineStr">
        <is>
          <t>OLS</t>
        </is>
      </c>
      <c r="BD261" t="inlineStr">
        <is>
          <t>industry</t>
        </is>
      </c>
      <c r="BE261" t="inlineStr">
        <is>
          <t>none</t>
        </is>
      </c>
      <c r="BI261" t="inlineStr">
        <is>
          <t>Table 8</t>
        </is>
      </c>
      <c r="BJ261" t="inlineStr">
        <is>
          <t>ln(Spread) column 2 (without BRmod)</t>
        </is>
      </c>
      <c r="BK261" t="inlineStr">
        <is>
          <t>35</t>
        </is>
      </c>
      <c r="BL261" t="inlineStr">
        <is>
          <t>ENVConcerns 0.0437** (2.31)</t>
        </is>
      </c>
      <c r="BM261" t="inlineStr">
        <is>
          <t>ENVConcerns</t>
        </is>
      </c>
      <c r="BN261" t="inlineStr">
        <is>
          <t>ln(Spread)</t>
        </is>
      </c>
      <c r="BO261" t="inlineStr">
        <is>
          <t>original</t>
        </is>
      </c>
      <c r="BP261" t="inlineStr">
        <is>
          <t>Bauer, Hann (2010)</t>
        </is>
      </c>
      <c r="BQ261" t="inlineStr">
        <is>
          <t>computed</t>
        </is>
      </c>
      <c r="BT261" t="n">
        <v>0</v>
      </c>
      <c r="BU261" t="inlineStr">
        <is>
          <t>staging_Bauer_Hann_2010.csv</t>
        </is>
      </c>
      <c r="BW261" t="n">
        <v>1995</v>
      </c>
      <c r="BX261" t="n">
        <v>2006</v>
      </c>
      <c r="BY261" t="inlineStr">
        <is>
          <t>United States (</t>
        </is>
      </c>
      <c r="BZ261" t="n">
        <v>2000.5</v>
      </c>
      <c r="CA261" t="n">
        <v>0</v>
      </c>
      <c r="CB261" t="n">
        <v>0</v>
      </c>
      <c r="CC261" t="n">
        <v>0</v>
      </c>
      <c r="CD261" t="n">
        <v>-0.0501607931542881</v>
      </c>
      <c r="CE261" t="n">
        <v>1</v>
      </c>
    </row>
    <row r="262">
      <c r="A262" t="inlineStr">
        <is>
          <t>Bauer, Hann (2010)</t>
        </is>
      </c>
      <c r="B262" t="n">
        <v>1567</v>
      </c>
      <c r="C262" t="n">
        <v>-0.03714454603957597</v>
      </c>
      <c r="D262" t="n">
        <v>2242</v>
      </c>
      <c r="E262">
        <f>IF(ISNUMBER($BA262),$BA262,IF(AND(ISNUMBER($D262),ISNUMBER($BW262),ISNUMBER($BX262)),$D262*($BX262-$BW262+1),""))</f>
        <v>2242.0</v>
      </c>
      <c r="H262" t="inlineStr">
        <is>
          <t>partial</t>
        </is>
      </c>
      <c r="I262" t="inlineStr">
        <is>
          <t>T-Statistic available</t>
        </is>
      </c>
      <c r="J262">
        <f>IF($BW262&lt;&gt;"",$BW262,"")</f>
        <v>1995.0</v>
      </c>
      <c r="K262">
        <f>IF($BX262&lt;&gt;"",$BX262,"")</f>
        <v>2006.0</v>
      </c>
      <c r="L262">
        <f>IF(AND(ISNUMBER($BW262),ISNUMBER($BX262)),($BW262+$BX262)/2,"")</f>
        <v>2000.5</v>
      </c>
      <c r="M262">
        <f>IF($L262&lt;&gt;"",$L262,"")</f>
        <v>2000.5</v>
      </c>
      <c r="N262">
        <f>IF(AND(ISNUMBER($BW262),ISNUMBER($BX262)),MIN(1,MAX(0,($BX262-2016+1)/($BX262-$BW262+1))),"")</f>
        <v>0.0</v>
      </c>
      <c r="O262">
        <f>IF(AND(ISNUMBER($BW262),ISNUMBER($BX262)),MIN(1,MAX(0,($BX262-2017+1)/($BX262-$BW262+1))),"")</f>
        <v>0.0</v>
      </c>
      <c r="P262">
        <f>IF(AND(ISNUMBER($BW262),ISNUMBER($BX262)),MIN(1,MAX(0,($BX262-2018+1)/($BX262-$BW262+1))),"")</f>
        <v>0.0</v>
      </c>
      <c r="Q262">
        <f>IF(AND(ISNUMBER($BW262),ISNUMBER($BX262)),MIN(1,MAX(0,($BX262-2019+1)/($BX262-$BW262+1))),"")</f>
        <v>0.0</v>
      </c>
      <c r="R262">
        <f>IF(AND(ISNUMBER($BW262),ISNUMBER($BX262)),MIN(1,MAX(0,($BX262-2016+1)/($BX262-$BW262+1))),"")</f>
        <v>0.0</v>
      </c>
      <c r="S262">
        <f>IF($L262&lt;&gt;"",IF($L262&gt;=2015.5,1,0),"")</f>
        <v>0.0</v>
      </c>
      <c r="T262">
        <f>IF($L262&lt;&gt;"",IF($L262&gt;=2016,1,0),"")</f>
        <v>0.0</v>
      </c>
      <c r="U262">
        <f>IF(ISNUMBER($BX262),IF($BX262&gt;=2016,1,0),"")</f>
        <v>0.0</v>
      </c>
      <c r="V262">
        <f>IF(ISNUMBER($BW262),IF($BW262&gt;=2016,1,0),"")</f>
        <v>0.0</v>
      </c>
      <c r="W262" t="str">
        <f>IF(AND(ISNUMBER($BW262),ISNUMBER($BX262)),IF($BW262&gt;=2016,"post-only",IF($BX262&lt;2016,"pre-only","mixed")),"")</f>
        <v>pre-only</v>
      </c>
      <c r="X262">
        <f>IF(AND(ISNUMBER($BW262),ISNUMBER($BX262)),MIN(1,MAX(0,($BX262-2017+1)/($BX262-$BW262+1))),"")</f>
        <v>0.0</v>
      </c>
      <c r="Y262">
        <f>IF(AND(ISNUMBER($BW262),ISNUMBER($BX262)),MIN(1,MAX(0,($BX262-2018+1)/($BX262-$BW262+1))),"")</f>
        <v>0.0</v>
      </c>
      <c r="Z262">
        <f>IF(AND(ISNUMBER($BW262),ISNUMBER($BX262)),MIN(1,MAX(0,($BX262-2019+1)/($BX262-$BW262+1))),"")</f>
        <v>0.0</v>
      </c>
      <c r="AA262">
        <f>IF(ISNUMBER($BX262),IF($BX262&gt;=2017,1,0),"")</f>
        <v>0.0</v>
      </c>
      <c r="AB262">
        <f>IF(ISNUMBER($BX262),IF($BX262&gt;=2018,1,0),"")</f>
        <v>0.0</v>
      </c>
      <c r="AC262">
        <f>IF(ISNUMBER($BX262),IF($BX262&gt;=2019,1,0),"")</f>
        <v>0.0</v>
      </c>
      <c r="AD262">
        <f>IF($L262&lt;&gt;"",IF($L262&gt;2013,1,0),"")</f>
        <v>0.0</v>
      </c>
      <c r="AE262">
        <f>IF($L262&lt;&gt;"",1+IF($L262&gt;2011,1,0)+IF($L262&gt;2014,1,0),"")</f>
        <v>1.0</v>
      </c>
      <c r="AF262" t="inlineStr">
        <is>
          <t>rating</t>
        </is>
      </c>
      <c r="AG262" t="inlineStr">
        <is>
          <t>performance</t>
        </is>
      </c>
      <c r="AH262" t="inlineStr">
        <is>
          <t>non-sensitive</t>
        </is>
      </c>
      <c r="AI262" t="inlineStr">
        <is>
          <t>without ETS/CT</t>
        </is>
      </c>
      <c r="AJ262" t="inlineStr">
        <is>
          <t>without ETS/CT</t>
        </is>
      </c>
      <c r="AK262" t="str">
        <f>IF(AND($CF262&lt;&gt;"",IFERROR(INDEX(subsample_country_map!$B:$B,MATCH($CF262,subsample_country_map!$A:$A,0)),"")&lt;&gt;""),INDEX(subsample_country_map!$B:$B,MATCH($CF262,subsample_country_map!$A:$A,0)),INDEX(lookup!$AA:$AA,MATCH($A262,lookup!$A:$A,0)))</f>
        <v>1_US</v>
      </c>
      <c r="AL262" t="str">
        <f>IF(AND($CF262&lt;&gt;"",IFERROR(INDEX(subsample_country_map!$C:$C,MATCH($CF262,subsample_country_map!$A:$A,0)),"")&lt;&gt;""),INDEX(subsample_country_map!$C:$C,MATCH($CF262,subsample_country_map!$A:$A,0)),INDEX(lookup!$AB:$AB,MATCH($A262,lookup!$A:$A,0)))</f>
        <v>1_developed</v>
      </c>
      <c r="AM262" t="str">
        <f>IF(AND($CF262&lt;&gt;"",IFERROR(INDEX(subsample_country_map!$D:$D,MATCH($CF262,subsample_country_map!$A:$A,0)),"")&lt;&gt;""),INDEX(subsample_country_map!$D:$D,MATCH($CF262,subsample_country_map!$A:$A,0)),INDEX(lookup!$AC:$AC,MATCH($A262,lookup!$A:$A,0)))</f>
        <v>1_western</v>
      </c>
      <c r="AN262" t="str">
        <f>IF(AND($CF262&lt;&gt;"",IFERROR(INDEX(subsample_country_map!$E:$E,MATCH($CF262,subsample_country_map!$A:$A,0)),"")&lt;&gt;""),INDEX(subsample_country_map!$E:$E,MATCH($CF262,subsample_country_map!$A:$A,0)),INDEX(lookup!$AD:$AD,MATCH($A262,lookup!$A:$A,0)))</f>
        <v>1_common law</v>
      </c>
      <c r="AO262" t="str">
        <f>INDEX(lookup!$Y:$Y,MATCH($A262,lookup!$A:$A,0))</f>
        <v>1_not published</v>
      </c>
      <c r="AP262" t="str">
        <f>INDEX(lookup!$Z:$Z,MATCH($A262,lookup!$A:$A,0))</f>
        <v>99_NCE</v>
      </c>
      <c r="AQ262" t="str">
        <f>INDEX(lookup!$W:$W,MATCH($A262,lookup!$A:$A,0))</f>
        <v>1_fin/acc/econ</v>
      </c>
      <c r="AS262" t="inlineStr">
        <is>
          <t>staging</t>
        </is>
      </c>
      <c r="AT262" t="inlineStr">
        <is>
          <t>good-CER</t>
        </is>
      </c>
      <c r="AU262" t="inlineStr">
        <is>
          <t>creditworthiness</t>
        </is>
      </c>
      <c r="AV262" t="inlineStr">
        <is>
          <t>0.1616</t>
        </is>
      </c>
      <c r="AX262" t="inlineStr">
        <is>
          <t>1.76</t>
        </is>
      </c>
      <c r="BA262" t="n">
        <v>2242</v>
      </c>
      <c r="BB262" t="inlineStr">
        <is>
          <t>FLAG</t>
        </is>
      </c>
      <c r="BC262" t="inlineStr">
        <is>
          <t>ordered probit</t>
        </is>
      </c>
      <c r="BD262" t="inlineStr">
        <is>
          <t>industry</t>
        </is>
      </c>
      <c r="BE262" t="inlineStr">
        <is>
          <t>none</t>
        </is>
      </c>
      <c r="BI262" t="inlineStr">
        <is>
          <t>Table 8</t>
        </is>
      </c>
      <c r="BJ262" t="inlineStr">
        <is>
          <t>Bond Rating column</t>
        </is>
      </c>
      <c r="BK262" t="inlineStr">
        <is>
          <t>35</t>
        </is>
      </c>
      <c r="BL262" t="inlineStr">
        <is>
          <t>ENVStrengths 0.1616* (1.76)</t>
        </is>
      </c>
      <c r="BM262" t="inlineStr">
        <is>
          <t>ENVStrengths</t>
        </is>
      </c>
      <c r="BN262" t="inlineStr">
        <is>
          <t>Bond Rating</t>
        </is>
      </c>
      <c r="BO262" t="inlineStr">
        <is>
          <t>original</t>
        </is>
      </c>
      <c r="BP262" t="inlineStr">
        <is>
          <t>Bauer, Hann (2010)</t>
        </is>
      </c>
      <c r="BQ262" t="inlineStr">
        <is>
          <t>computed</t>
        </is>
      </c>
      <c r="BT262" t="n">
        <v>0</v>
      </c>
      <c r="BU262" t="inlineStr">
        <is>
          <t>staging_Bauer_Hann_2010.csv</t>
        </is>
      </c>
      <c r="BW262" t="n">
        <v>1995</v>
      </c>
      <c r="BX262" t="n">
        <v>2006</v>
      </c>
      <c r="BY262" t="inlineStr">
        <is>
          <t>United States (</t>
        </is>
      </c>
      <c r="BZ262" t="n">
        <v>2000.5</v>
      </c>
      <c r="CA262" t="n">
        <v>0</v>
      </c>
      <c r="CB262" t="n">
        <v>0</v>
      </c>
      <c r="CC262" t="n">
        <v>0</v>
      </c>
      <c r="CD262" t="n">
        <v>-0.0371616431862766</v>
      </c>
      <c r="CE262" t="n">
        <v>1</v>
      </c>
    </row>
    <row r="263">
      <c r="A263" t="inlineStr">
        <is>
          <t>Bauer, Hann (2010)</t>
        </is>
      </c>
      <c r="B263" t="n">
        <v>1568</v>
      </c>
      <c r="C263" t="n">
        <v>-0.03587991361011165</v>
      </c>
      <c r="D263" t="n">
        <v>2242</v>
      </c>
      <c r="E263">
        <f>IF(ISNUMBER($BA263),$BA263,IF(AND(ISNUMBER($D263),ISNUMBER($BW263),ISNUMBER($BX263)),$D263*($BX263-$BW263+1),""))</f>
        <v>2242.0</v>
      </c>
      <c r="H263" t="inlineStr">
        <is>
          <t>partial</t>
        </is>
      </c>
      <c r="I263" t="inlineStr">
        <is>
          <t>T-Statistic available</t>
        </is>
      </c>
      <c r="J263">
        <f>IF($BW263&lt;&gt;"",$BW263,"")</f>
        <v>1995.0</v>
      </c>
      <c r="K263">
        <f>IF($BX263&lt;&gt;"",$BX263,"")</f>
        <v>2006.0</v>
      </c>
      <c r="L263">
        <f>IF(AND(ISNUMBER($BW263),ISNUMBER($BX263)),($BW263+$BX263)/2,"")</f>
        <v>2000.5</v>
      </c>
      <c r="M263">
        <f>IF($L263&lt;&gt;"",$L263,"")</f>
        <v>2000.5</v>
      </c>
      <c r="N263">
        <f>IF(AND(ISNUMBER($BW263),ISNUMBER($BX263)),MIN(1,MAX(0,($BX263-2016+1)/($BX263-$BW263+1))),"")</f>
        <v>0.0</v>
      </c>
      <c r="O263">
        <f>IF(AND(ISNUMBER($BW263),ISNUMBER($BX263)),MIN(1,MAX(0,($BX263-2017+1)/($BX263-$BW263+1))),"")</f>
        <v>0.0</v>
      </c>
      <c r="P263">
        <f>IF(AND(ISNUMBER($BW263),ISNUMBER($BX263)),MIN(1,MAX(0,($BX263-2018+1)/($BX263-$BW263+1))),"")</f>
        <v>0.0</v>
      </c>
      <c r="Q263">
        <f>IF(AND(ISNUMBER($BW263),ISNUMBER($BX263)),MIN(1,MAX(0,($BX263-2019+1)/($BX263-$BW263+1))),"")</f>
        <v>0.0</v>
      </c>
      <c r="R263">
        <f>IF(AND(ISNUMBER($BW263),ISNUMBER($BX263)),MIN(1,MAX(0,($BX263-2016+1)/($BX263-$BW263+1))),"")</f>
        <v>0.0</v>
      </c>
      <c r="S263">
        <f>IF($L263&lt;&gt;"",IF($L263&gt;=2015.5,1,0),"")</f>
        <v>0.0</v>
      </c>
      <c r="T263">
        <f>IF($L263&lt;&gt;"",IF($L263&gt;=2016,1,0),"")</f>
        <v>0.0</v>
      </c>
      <c r="U263">
        <f>IF(ISNUMBER($BX263),IF($BX263&gt;=2016,1,0),"")</f>
        <v>0.0</v>
      </c>
      <c r="V263">
        <f>IF(ISNUMBER($BW263),IF($BW263&gt;=2016,1,0),"")</f>
        <v>0.0</v>
      </c>
      <c r="W263" t="str">
        <f>IF(AND(ISNUMBER($BW263),ISNUMBER($BX263)),IF($BW263&gt;=2016,"post-only",IF($BX263&lt;2016,"pre-only","mixed")),"")</f>
        <v>pre-only</v>
      </c>
      <c r="X263">
        <f>IF(AND(ISNUMBER($BW263),ISNUMBER($BX263)),MIN(1,MAX(0,($BX263-2017+1)/($BX263-$BW263+1))),"")</f>
        <v>0.0</v>
      </c>
      <c r="Y263">
        <f>IF(AND(ISNUMBER($BW263),ISNUMBER($BX263)),MIN(1,MAX(0,($BX263-2018+1)/($BX263-$BW263+1))),"")</f>
        <v>0.0</v>
      </c>
      <c r="Z263">
        <f>IF(AND(ISNUMBER($BW263),ISNUMBER($BX263)),MIN(1,MAX(0,($BX263-2019+1)/($BX263-$BW263+1))),"")</f>
        <v>0.0</v>
      </c>
      <c r="AA263">
        <f>IF(ISNUMBER($BX263),IF($BX263&gt;=2017,1,0),"")</f>
        <v>0.0</v>
      </c>
      <c r="AB263">
        <f>IF(ISNUMBER($BX263),IF($BX263&gt;=2018,1,0),"")</f>
        <v>0.0</v>
      </c>
      <c r="AC263">
        <f>IF(ISNUMBER($BX263),IF($BX263&gt;=2019,1,0),"")</f>
        <v>0.0</v>
      </c>
      <c r="AD263">
        <f>IF($L263&lt;&gt;"",IF($L263&gt;2013,1,0),"")</f>
        <v>0.0</v>
      </c>
      <c r="AE263">
        <f>IF($L263&lt;&gt;"",1+IF($L263&gt;2011,1,0)+IF($L263&gt;2014,1,0),"")</f>
        <v>1.0</v>
      </c>
      <c r="AF263" t="inlineStr">
        <is>
          <t>rating</t>
        </is>
      </c>
      <c r="AG263" t="inlineStr">
        <is>
          <t>performance</t>
        </is>
      </c>
      <c r="AH263" t="inlineStr">
        <is>
          <t>non-sensitive</t>
        </is>
      </c>
      <c r="AI263" t="inlineStr">
        <is>
          <t>without ETS/CT</t>
        </is>
      </c>
      <c r="AJ263" t="inlineStr">
        <is>
          <t>without ETS/CT</t>
        </is>
      </c>
      <c r="AK263" t="str">
        <f>IF(AND($CF263&lt;&gt;"",IFERROR(INDEX(subsample_country_map!$B:$B,MATCH($CF263,subsample_country_map!$A:$A,0)),"")&lt;&gt;""),INDEX(subsample_country_map!$B:$B,MATCH($CF263,subsample_country_map!$A:$A,0)),INDEX(lookup!$AA:$AA,MATCH($A263,lookup!$A:$A,0)))</f>
        <v>1_US</v>
      </c>
      <c r="AL263" t="str">
        <f>IF(AND($CF263&lt;&gt;"",IFERROR(INDEX(subsample_country_map!$C:$C,MATCH($CF263,subsample_country_map!$A:$A,0)),"")&lt;&gt;""),INDEX(subsample_country_map!$C:$C,MATCH($CF263,subsample_country_map!$A:$A,0)),INDEX(lookup!$AB:$AB,MATCH($A263,lookup!$A:$A,0)))</f>
        <v>1_developed</v>
      </c>
      <c r="AM263" t="str">
        <f>IF(AND($CF263&lt;&gt;"",IFERROR(INDEX(subsample_country_map!$D:$D,MATCH($CF263,subsample_country_map!$A:$A,0)),"")&lt;&gt;""),INDEX(subsample_country_map!$D:$D,MATCH($CF263,subsample_country_map!$A:$A,0)),INDEX(lookup!$AC:$AC,MATCH($A263,lookup!$A:$A,0)))</f>
        <v>1_western</v>
      </c>
      <c r="AN263" t="str">
        <f>IF(AND($CF263&lt;&gt;"",IFERROR(INDEX(subsample_country_map!$E:$E,MATCH($CF263,subsample_country_map!$A:$A,0)),"")&lt;&gt;""),INDEX(subsample_country_map!$E:$E,MATCH($CF263,subsample_country_map!$A:$A,0)),INDEX(lookup!$AD:$AD,MATCH($A263,lookup!$A:$A,0)))</f>
        <v>1_common law</v>
      </c>
      <c r="AO263" t="str">
        <f>INDEX(lookup!$Y:$Y,MATCH($A263,lookup!$A:$A,0))</f>
        <v>1_not published</v>
      </c>
      <c r="AP263" t="str">
        <f>INDEX(lookup!$Z:$Z,MATCH($A263,lookup!$A:$A,0))</f>
        <v>99_NCE</v>
      </c>
      <c r="AQ263" t="str">
        <f>INDEX(lookup!$W:$W,MATCH($A263,lookup!$A:$A,0))</f>
        <v>1_fin/acc/econ</v>
      </c>
      <c r="AS263" t="inlineStr">
        <is>
          <t>staging</t>
        </is>
      </c>
      <c r="AT263" t="inlineStr">
        <is>
          <t>bad-CER</t>
        </is>
      </c>
      <c r="AU263" t="inlineStr">
        <is>
          <t>creditworthiness</t>
        </is>
      </c>
      <c r="AV263" t="inlineStr">
        <is>
          <t>-0.1522</t>
        </is>
      </c>
      <c r="AX263" t="inlineStr">
        <is>
          <t>-1.70</t>
        </is>
      </c>
      <c r="BA263" t="n">
        <v>2242</v>
      </c>
      <c r="BB263" t="inlineStr">
        <is>
          <t>FLAG</t>
        </is>
      </c>
      <c r="BC263" t="inlineStr">
        <is>
          <t>ordered probit</t>
        </is>
      </c>
      <c r="BD263" t="inlineStr">
        <is>
          <t>industry</t>
        </is>
      </c>
      <c r="BE263" t="inlineStr">
        <is>
          <t>none</t>
        </is>
      </c>
      <c r="BI263" t="inlineStr">
        <is>
          <t>Table 8</t>
        </is>
      </c>
      <c r="BJ263" t="inlineStr">
        <is>
          <t>Bond Rating column</t>
        </is>
      </c>
      <c r="BK263" t="inlineStr">
        <is>
          <t>35</t>
        </is>
      </c>
      <c r="BL263" t="inlineStr">
        <is>
          <t>ENVConcerns -0.1522* (-1.70)</t>
        </is>
      </c>
      <c r="BM263" t="inlineStr">
        <is>
          <t>ENVConcerns</t>
        </is>
      </c>
      <c r="BN263" t="inlineStr">
        <is>
          <t>Bond Rating</t>
        </is>
      </c>
      <c r="BO263" t="inlineStr">
        <is>
          <t>original</t>
        </is>
      </c>
      <c r="BP263" t="inlineStr">
        <is>
          <t>Bauer, Hann (2010)</t>
        </is>
      </c>
      <c r="BQ263" t="inlineStr">
        <is>
          <t>computed</t>
        </is>
      </c>
      <c r="BT263" t="n">
        <v>0</v>
      </c>
      <c r="BU263" t="inlineStr">
        <is>
          <t>staging_Bauer_Hann_2010.csv</t>
        </is>
      </c>
      <c r="BW263" t="n">
        <v>1995</v>
      </c>
      <c r="BX263" t="n">
        <v>2006</v>
      </c>
      <c r="BY263" t="inlineStr">
        <is>
          <t>United States (</t>
        </is>
      </c>
      <c r="BZ263" t="n">
        <v>2000.5</v>
      </c>
      <c r="CA263" t="n">
        <v>0</v>
      </c>
      <c r="CB263" t="n">
        <v>0</v>
      </c>
      <c r="CC263" t="n">
        <v>0</v>
      </c>
      <c r="CD263" t="n">
        <v>-0.03589532240054415</v>
      </c>
      <c r="CE263" t="n">
        <v>1</v>
      </c>
    </row>
    <row r="264">
      <c r="A264" t="inlineStr">
        <is>
          <t>Bauer, Hann (2010)</t>
        </is>
      </c>
      <c r="B264" t="n">
        <v>1569</v>
      </c>
      <c r="C264" t="n">
        <v>-0.01597302039429218</v>
      </c>
      <c r="D264" t="n">
        <v>6420</v>
      </c>
      <c r="E264">
        <f>IF(ISNUMBER($BA264),$BA264,IF(AND(ISNUMBER($D264),ISNUMBER($BW264),ISNUMBER($BX264)),$D264*($BX264-$BW264+1),""))</f>
        <v>6420.0</v>
      </c>
      <c r="H264" t="inlineStr">
        <is>
          <t>partial</t>
        </is>
      </c>
      <c r="I264" t="inlineStr">
        <is>
          <t>T-Statistic available</t>
        </is>
      </c>
      <c r="J264">
        <f>IF($BW264&lt;&gt;"",$BW264,"")</f>
        <v>1995.0</v>
      </c>
      <c r="K264">
        <f>IF($BX264&lt;&gt;"",$BX264,"")</f>
        <v>2006.0</v>
      </c>
      <c r="L264">
        <f>IF(AND(ISNUMBER($BW264),ISNUMBER($BX264)),($BW264+$BX264)/2,"")</f>
        <v>2000.5</v>
      </c>
      <c r="M264">
        <f>IF($L264&lt;&gt;"",$L264,"")</f>
        <v>2000.5</v>
      </c>
      <c r="N264">
        <f>IF(AND(ISNUMBER($BW264),ISNUMBER($BX264)),MIN(1,MAX(0,($BX264-2016+1)/($BX264-$BW264+1))),"")</f>
        <v>0.0</v>
      </c>
      <c r="O264">
        <f>IF(AND(ISNUMBER($BW264),ISNUMBER($BX264)),MIN(1,MAX(0,($BX264-2017+1)/($BX264-$BW264+1))),"")</f>
        <v>0.0</v>
      </c>
      <c r="P264">
        <f>IF(AND(ISNUMBER($BW264),ISNUMBER($BX264)),MIN(1,MAX(0,($BX264-2018+1)/($BX264-$BW264+1))),"")</f>
        <v>0.0</v>
      </c>
      <c r="Q264">
        <f>IF(AND(ISNUMBER($BW264),ISNUMBER($BX264)),MIN(1,MAX(0,($BX264-2019+1)/($BX264-$BW264+1))),"")</f>
        <v>0.0</v>
      </c>
      <c r="R264">
        <f>IF(AND(ISNUMBER($BW264),ISNUMBER($BX264)),MIN(1,MAX(0,($BX264-2016+1)/($BX264-$BW264+1))),"")</f>
        <v>0.0</v>
      </c>
      <c r="S264">
        <f>IF($L264&lt;&gt;"",IF($L264&gt;=2015.5,1,0),"")</f>
        <v>0.0</v>
      </c>
      <c r="T264">
        <f>IF($L264&lt;&gt;"",IF($L264&gt;=2016,1,0),"")</f>
        <v>0.0</v>
      </c>
      <c r="U264">
        <f>IF(ISNUMBER($BX264),IF($BX264&gt;=2016,1,0),"")</f>
        <v>0.0</v>
      </c>
      <c r="V264">
        <f>IF(ISNUMBER($BW264),IF($BW264&gt;=2016,1,0),"")</f>
        <v>0.0</v>
      </c>
      <c r="W264" t="str">
        <f>IF(AND(ISNUMBER($BW264),ISNUMBER($BX264)),IF($BW264&gt;=2016,"post-only",IF($BX264&lt;2016,"pre-only","mixed")),"")</f>
        <v>pre-only</v>
      </c>
      <c r="X264">
        <f>IF(AND(ISNUMBER($BW264),ISNUMBER($BX264)),MIN(1,MAX(0,($BX264-2017+1)/($BX264-$BW264+1))),"")</f>
        <v>0.0</v>
      </c>
      <c r="Y264">
        <f>IF(AND(ISNUMBER($BW264),ISNUMBER($BX264)),MIN(1,MAX(0,($BX264-2018+1)/($BX264-$BW264+1))),"")</f>
        <v>0.0</v>
      </c>
      <c r="Z264">
        <f>IF(AND(ISNUMBER($BW264),ISNUMBER($BX264)),MIN(1,MAX(0,($BX264-2019+1)/($BX264-$BW264+1))),"")</f>
        <v>0.0</v>
      </c>
      <c r="AA264">
        <f>IF(ISNUMBER($BX264),IF($BX264&gt;=2017,1,0),"")</f>
        <v>0.0</v>
      </c>
      <c r="AB264">
        <f>IF(ISNUMBER($BX264),IF($BX264&gt;=2018,1,0),"")</f>
        <v>0.0</v>
      </c>
      <c r="AC264">
        <f>IF(ISNUMBER($BX264),IF($BX264&gt;=2019,1,0),"")</f>
        <v>0.0</v>
      </c>
      <c r="AD264">
        <f>IF($L264&lt;&gt;"",IF($L264&gt;2013,1,0),"")</f>
        <v>0.0</v>
      </c>
      <c r="AE264">
        <f>IF($L264&lt;&gt;"",1+IF($L264&gt;2011,1,0)+IF($L264&gt;2014,1,0),"")</f>
        <v>1.0</v>
      </c>
      <c r="AF264" t="inlineStr">
        <is>
          <t>rating</t>
        </is>
      </c>
      <c r="AG264" t="inlineStr">
        <is>
          <t>performance</t>
        </is>
      </c>
      <c r="AH264" t="inlineStr">
        <is>
          <t>non-sensitive</t>
        </is>
      </c>
      <c r="AI264" t="inlineStr">
        <is>
          <t>without ETS/CT</t>
        </is>
      </c>
      <c r="AJ264" t="inlineStr">
        <is>
          <t>without ETS/CT</t>
        </is>
      </c>
      <c r="AK264" t="str">
        <f>IF(AND($CF264&lt;&gt;"",IFERROR(INDEX(subsample_country_map!$B:$B,MATCH($CF264,subsample_country_map!$A:$A,0)),"")&lt;&gt;""),INDEX(subsample_country_map!$B:$B,MATCH($CF264,subsample_country_map!$A:$A,0)),INDEX(lookup!$AA:$AA,MATCH($A264,lookup!$A:$A,0)))</f>
        <v>1_US</v>
      </c>
      <c r="AL264" t="str">
        <f>IF(AND($CF264&lt;&gt;"",IFERROR(INDEX(subsample_country_map!$C:$C,MATCH($CF264,subsample_country_map!$A:$A,0)),"")&lt;&gt;""),INDEX(subsample_country_map!$C:$C,MATCH($CF264,subsample_country_map!$A:$A,0)),INDEX(lookup!$AB:$AB,MATCH($A264,lookup!$A:$A,0)))</f>
        <v>1_developed</v>
      </c>
      <c r="AM264" t="str">
        <f>IF(AND($CF264&lt;&gt;"",IFERROR(INDEX(subsample_country_map!$D:$D,MATCH($CF264,subsample_country_map!$A:$A,0)),"")&lt;&gt;""),INDEX(subsample_country_map!$D:$D,MATCH($CF264,subsample_country_map!$A:$A,0)),INDEX(lookup!$AC:$AC,MATCH($A264,lookup!$A:$A,0)))</f>
        <v>1_western</v>
      </c>
      <c r="AN264" t="str">
        <f>IF(AND($CF264&lt;&gt;"",IFERROR(INDEX(subsample_country_map!$E:$E,MATCH($CF264,subsample_country_map!$A:$A,0)),"")&lt;&gt;""),INDEX(subsample_country_map!$E:$E,MATCH($CF264,subsample_country_map!$A:$A,0)),INDEX(lookup!$AD:$AD,MATCH($A264,lookup!$A:$A,0)))</f>
        <v>1_common law</v>
      </c>
      <c r="AO264" t="str">
        <f>INDEX(lookup!$Y:$Y,MATCH($A264,lookup!$A:$A,0))</f>
        <v>1_not published</v>
      </c>
      <c r="AP264" t="str">
        <f>INDEX(lookup!$Z:$Z,MATCH($A264,lookup!$A:$A,0))</f>
        <v>99_NCE</v>
      </c>
      <c r="AQ264" t="str">
        <f>INDEX(lookup!$W:$W,MATCH($A264,lookup!$A:$A,0))</f>
        <v>1_fin/acc/econ</v>
      </c>
      <c r="AS264" t="inlineStr">
        <is>
          <t>staging</t>
        </is>
      </c>
      <c r="AT264" t="inlineStr">
        <is>
          <t>good-CER</t>
        </is>
      </c>
      <c r="AU264" t="inlineStr">
        <is>
          <t>creditworthiness</t>
        </is>
      </c>
      <c r="AV264" t="inlineStr">
        <is>
          <t>0.0709</t>
        </is>
      </c>
      <c r="AX264" t="inlineStr">
        <is>
          <t>1.28</t>
        </is>
      </c>
      <c r="BA264" t="n">
        <v>6420</v>
      </c>
      <c r="BB264" t="inlineStr">
        <is>
          <t>FLAG</t>
        </is>
      </c>
      <c r="BC264" t="inlineStr">
        <is>
          <t>ordered probit</t>
        </is>
      </c>
      <c r="BD264" t="inlineStr">
        <is>
          <t>industry</t>
        </is>
      </c>
      <c r="BE264" t="inlineStr">
        <is>
          <t>none</t>
        </is>
      </c>
      <c r="BI264" t="inlineStr">
        <is>
          <t>Table 8</t>
        </is>
      </c>
      <c r="BJ264" t="inlineStr">
        <is>
          <t>Issuer Rating column</t>
        </is>
      </c>
      <c r="BK264" t="inlineStr">
        <is>
          <t>35</t>
        </is>
      </c>
      <c r="BL264" t="inlineStr">
        <is>
          <t>ENVStrengths 0.0709 (1.28)</t>
        </is>
      </c>
      <c r="BM264" t="inlineStr">
        <is>
          <t>ENVStrengths</t>
        </is>
      </c>
      <c r="BN264" t="inlineStr">
        <is>
          <t>Issuer Rating</t>
        </is>
      </c>
      <c r="BO264" t="inlineStr">
        <is>
          <t>original</t>
        </is>
      </c>
      <c r="BP264" t="inlineStr">
        <is>
          <t>Bauer, Hann (2010)</t>
        </is>
      </c>
      <c r="BQ264" t="inlineStr">
        <is>
          <t>computed</t>
        </is>
      </c>
      <c r="BT264" t="n">
        <v>0</v>
      </c>
      <c r="BU264" t="inlineStr">
        <is>
          <t>staging_Bauer_Hann_2010.csv</t>
        </is>
      </c>
      <c r="BW264" t="n">
        <v>1995</v>
      </c>
      <c r="BX264" t="n">
        <v>2006</v>
      </c>
      <c r="BY264" t="inlineStr">
        <is>
          <t>United States (</t>
        </is>
      </c>
      <c r="BZ264" t="n">
        <v>2000.5</v>
      </c>
      <c r="CA264" t="n">
        <v>0</v>
      </c>
      <c r="CB264" t="n">
        <v>0</v>
      </c>
      <c r="CC264" t="n">
        <v>0</v>
      </c>
      <c r="CD264" t="n">
        <v>-0.01597437904047722</v>
      </c>
      <c r="CE264" t="n">
        <v>1</v>
      </c>
    </row>
    <row r="265">
      <c r="A265" t="inlineStr">
        <is>
          <t>Bauer, Hann (2010)</t>
        </is>
      </c>
      <c r="B265" t="n">
        <v>1570</v>
      </c>
      <c r="C265" t="n">
        <v>-0.02258396955836832</v>
      </c>
      <c r="D265" t="n">
        <v>6420</v>
      </c>
      <c r="E265">
        <f>IF(ISNUMBER($BA265),$BA265,IF(AND(ISNUMBER($D265),ISNUMBER($BW265),ISNUMBER($BX265)),$D265*($BX265-$BW265+1),""))</f>
        <v>6420.0</v>
      </c>
      <c r="H265" t="inlineStr">
        <is>
          <t>partial</t>
        </is>
      </c>
      <c r="I265" t="inlineStr">
        <is>
          <t>T-Statistic available</t>
        </is>
      </c>
      <c r="J265">
        <f>IF($BW265&lt;&gt;"",$BW265,"")</f>
        <v>1995.0</v>
      </c>
      <c r="K265">
        <f>IF($BX265&lt;&gt;"",$BX265,"")</f>
        <v>2006.0</v>
      </c>
      <c r="L265">
        <f>IF(AND(ISNUMBER($BW265),ISNUMBER($BX265)),($BW265+$BX265)/2,"")</f>
        <v>2000.5</v>
      </c>
      <c r="M265">
        <f>IF($L265&lt;&gt;"",$L265,"")</f>
        <v>2000.5</v>
      </c>
      <c r="N265">
        <f>IF(AND(ISNUMBER($BW265),ISNUMBER($BX265)),MIN(1,MAX(0,($BX265-2016+1)/($BX265-$BW265+1))),"")</f>
        <v>0.0</v>
      </c>
      <c r="O265">
        <f>IF(AND(ISNUMBER($BW265),ISNUMBER($BX265)),MIN(1,MAX(0,($BX265-2017+1)/($BX265-$BW265+1))),"")</f>
        <v>0.0</v>
      </c>
      <c r="P265">
        <f>IF(AND(ISNUMBER($BW265),ISNUMBER($BX265)),MIN(1,MAX(0,($BX265-2018+1)/($BX265-$BW265+1))),"")</f>
        <v>0.0</v>
      </c>
      <c r="Q265">
        <f>IF(AND(ISNUMBER($BW265),ISNUMBER($BX265)),MIN(1,MAX(0,($BX265-2019+1)/($BX265-$BW265+1))),"")</f>
        <v>0.0</v>
      </c>
      <c r="R265">
        <f>IF(AND(ISNUMBER($BW265),ISNUMBER($BX265)),MIN(1,MAX(0,($BX265-2016+1)/($BX265-$BW265+1))),"")</f>
        <v>0.0</v>
      </c>
      <c r="S265">
        <f>IF($L265&lt;&gt;"",IF($L265&gt;=2015.5,1,0),"")</f>
        <v>0.0</v>
      </c>
      <c r="T265">
        <f>IF($L265&lt;&gt;"",IF($L265&gt;=2016,1,0),"")</f>
        <v>0.0</v>
      </c>
      <c r="U265">
        <f>IF(ISNUMBER($BX265),IF($BX265&gt;=2016,1,0),"")</f>
        <v>0.0</v>
      </c>
      <c r="V265">
        <f>IF(ISNUMBER($BW265),IF($BW265&gt;=2016,1,0),"")</f>
        <v>0.0</v>
      </c>
      <c r="W265" t="str">
        <f>IF(AND(ISNUMBER($BW265),ISNUMBER($BX265)),IF($BW265&gt;=2016,"post-only",IF($BX265&lt;2016,"pre-only","mixed")),"")</f>
        <v>pre-only</v>
      </c>
      <c r="X265">
        <f>IF(AND(ISNUMBER($BW265),ISNUMBER($BX265)),MIN(1,MAX(0,($BX265-2017+1)/($BX265-$BW265+1))),"")</f>
        <v>0.0</v>
      </c>
      <c r="Y265">
        <f>IF(AND(ISNUMBER($BW265),ISNUMBER($BX265)),MIN(1,MAX(0,($BX265-2018+1)/($BX265-$BW265+1))),"")</f>
        <v>0.0</v>
      </c>
      <c r="Z265">
        <f>IF(AND(ISNUMBER($BW265),ISNUMBER($BX265)),MIN(1,MAX(0,($BX265-2019+1)/($BX265-$BW265+1))),"")</f>
        <v>0.0</v>
      </c>
      <c r="AA265">
        <f>IF(ISNUMBER($BX265),IF($BX265&gt;=2017,1,0),"")</f>
        <v>0.0</v>
      </c>
      <c r="AB265">
        <f>IF(ISNUMBER($BX265),IF($BX265&gt;=2018,1,0),"")</f>
        <v>0.0</v>
      </c>
      <c r="AC265">
        <f>IF(ISNUMBER($BX265),IF($BX265&gt;=2019,1,0),"")</f>
        <v>0.0</v>
      </c>
      <c r="AD265">
        <f>IF($L265&lt;&gt;"",IF($L265&gt;2013,1,0),"")</f>
        <v>0.0</v>
      </c>
      <c r="AE265">
        <f>IF($L265&lt;&gt;"",1+IF($L265&gt;2011,1,0)+IF($L265&gt;2014,1,0),"")</f>
        <v>1.0</v>
      </c>
      <c r="AF265" t="inlineStr">
        <is>
          <t>rating</t>
        </is>
      </c>
      <c r="AG265" t="inlineStr">
        <is>
          <t>performance</t>
        </is>
      </c>
      <c r="AH265" t="inlineStr">
        <is>
          <t>non-sensitive</t>
        </is>
      </c>
      <c r="AI265" t="inlineStr">
        <is>
          <t>without ETS/CT</t>
        </is>
      </c>
      <c r="AJ265" t="inlineStr">
        <is>
          <t>without ETS/CT</t>
        </is>
      </c>
      <c r="AK265" t="str">
        <f>IF(AND($CF265&lt;&gt;"",IFERROR(INDEX(subsample_country_map!$B:$B,MATCH($CF265,subsample_country_map!$A:$A,0)),"")&lt;&gt;""),INDEX(subsample_country_map!$B:$B,MATCH($CF265,subsample_country_map!$A:$A,0)),INDEX(lookup!$AA:$AA,MATCH($A265,lookup!$A:$A,0)))</f>
        <v>1_US</v>
      </c>
      <c r="AL265" t="str">
        <f>IF(AND($CF265&lt;&gt;"",IFERROR(INDEX(subsample_country_map!$C:$C,MATCH($CF265,subsample_country_map!$A:$A,0)),"")&lt;&gt;""),INDEX(subsample_country_map!$C:$C,MATCH($CF265,subsample_country_map!$A:$A,0)),INDEX(lookup!$AB:$AB,MATCH($A265,lookup!$A:$A,0)))</f>
        <v>1_developed</v>
      </c>
      <c r="AM265" t="str">
        <f>IF(AND($CF265&lt;&gt;"",IFERROR(INDEX(subsample_country_map!$D:$D,MATCH($CF265,subsample_country_map!$A:$A,0)),"")&lt;&gt;""),INDEX(subsample_country_map!$D:$D,MATCH($CF265,subsample_country_map!$A:$A,0)),INDEX(lookup!$AC:$AC,MATCH($A265,lookup!$A:$A,0)))</f>
        <v>1_western</v>
      </c>
      <c r="AN265" t="str">
        <f>IF(AND($CF265&lt;&gt;"",IFERROR(INDEX(subsample_country_map!$E:$E,MATCH($CF265,subsample_country_map!$A:$A,0)),"")&lt;&gt;""),INDEX(subsample_country_map!$E:$E,MATCH($CF265,subsample_country_map!$A:$A,0)),INDEX(lookup!$AD:$AD,MATCH($A265,lookup!$A:$A,0)))</f>
        <v>1_common law</v>
      </c>
      <c r="AO265" t="str">
        <f>INDEX(lookup!$Y:$Y,MATCH($A265,lookup!$A:$A,0))</f>
        <v>1_not published</v>
      </c>
      <c r="AP265" t="str">
        <f>INDEX(lookup!$Z:$Z,MATCH($A265,lookup!$A:$A,0))</f>
        <v>99_NCE</v>
      </c>
      <c r="AQ265" t="str">
        <f>INDEX(lookup!$W:$W,MATCH($A265,lookup!$A:$A,0))</f>
        <v>1_fin/acc/econ</v>
      </c>
      <c r="AS265" t="inlineStr">
        <is>
          <t>staging</t>
        </is>
      </c>
      <c r="AT265" t="inlineStr">
        <is>
          <t>bad-CER</t>
        </is>
      </c>
      <c r="AU265" t="inlineStr">
        <is>
          <t>creditworthiness</t>
        </is>
      </c>
      <c r="AV265" t="inlineStr">
        <is>
          <t>-0.1334</t>
        </is>
      </c>
      <c r="AX265" t="inlineStr">
        <is>
          <t>-1.81</t>
        </is>
      </c>
      <c r="BA265" t="n">
        <v>6420</v>
      </c>
      <c r="BB265" t="inlineStr">
        <is>
          <t>FLAG</t>
        </is>
      </c>
      <c r="BC265" t="inlineStr">
        <is>
          <t>ordered probit</t>
        </is>
      </c>
      <c r="BD265" t="inlineStr">
        <is>
          <t>industry</t>
        </is>
      </c>
      <c r="BE265" t="inlineStr">
        <is>
          <t>none</t>
        </is>
      </c>
      <c r="BI265" t="inlineStr">
        <is>
          <t>Table 8</t>
        </is>
      </c>
      <c r="BJ265" t="inlineStr">
        <is>
          <t>Issuer Rating column</t>
        </is>
      </c>
      <c r="BK265" t="inlineStr">
        <is>
          <t>35</t>
        </is>
      </c>
      <c r="BL265" t="inlineStr">
        <is>
          <t>ENVConcerns -0.1334* (-1.81)</t>
        </is>
      </c>
      <c r="BM265" t="inlineStr">
        <is>
          <t>ENVConcerns</t>
        </is>
      </c>
      <c r="BN265" t="inlineStr">
        <is>
          <t>Issuer Rating</t>
        </is>
      </c>
      <c r="BO265" t="inlineStr">
        <is>
          <t>original</t>
        </is>
      </c>
      <c r="BP265" t="inlineStr">
        <is>
          <t>Bauer, Hann (2010)</t>
        </is>
      </c>
      <c r="BQ265" t="inlineStr">
        <is>
          <t>computed</t>
        </is>
      </c>
      <c r="BT265" t="n">
        <v>0</v>
      </c>
      <c r="BU265" t="inlineStr">
        <is>
          <t>staging_Bauer_Hann_2010.csv</t>
        </is>
      </c>
      <c r="BW265" t="n">
        <v>1995</v>
      </c>
      <c r="BX265" t="n">
        <v>2006</v>
      </c>
      <c r="BY265" t="inlineStr">
        <is>
          <t>United States (</t>
        </is>
      </c>
      <c r="BZ265" t="n">
        <v>2000.5</v>
      </c>
      <c r="CA265" t="n">
        <v>0</v>
      </c>
      <c r="CB265" t="n">
        <v>0</v>
      </c>
      <c r="CC265" t="n">
        <v>0</v>
      </c>
      <c r="CD265" t="n">
        <v>-0.02258781027721027</v>
      </c>
      <c r="CE265" t="n">
        <v>1</v>
      </c>
    </row>
    <row r="266">
      <c r="A266" t="inlineStr">
        <is>
          <t>Bauer, Hann (2010)</t>
        </is>
      </c>
      <c r="B266" t="n">
        <v>1571</v>
      </c>
      <c r="C266" t="n">
        <v>-0.08567214181703407</v>
      </c>
      <c r="D266" t="n">
        <v>1114</v>
      </c>
      <c r="E266">
        <f>IF(ISNUMBER($BA266),$BA266,IF(AND(ISNUMBER($D266),ISNUMBER($BW266),ISNUMBER($BX266)),$D266*($BX266-$BW266+1),""))</f>
        <v>1114.0</v>
      </c>
      <c r="H266" t="inlineStr">
        <is>
          <t>partial</t>
        </is>
      </c>
      <c r="I266" t="inlineStr">
        <is>
          <t>T-Statistic available</t>
        </is>
      </c>
      <c r="J266">
        <f>IF($BW266&lt;&gt;"",$BW266,"")</f>
        <v>1995.0</v>
      </c>
      <c r="K266">
        <f>IF($BX266&lt;&gt;"",$BX266,"")</f>
        <v>2006.0</v>
      </c>
      <c r="L266">
        <f>IF(AND(ISNUMBER($BW266),ISNUMBER($BX266)),($BW266+$BX266)/2,"")</f>
        <v>2000.5</v>
      </c>
      <c r="M266">
        <f>IF($L266&lt;&gt;"",$L266,"")</f>
        <v>2000.5</v>
      </c>
      <c r="N266">
        <f>IF(AND(ISNUMBER($BW266),ISNUMBER($BX266)),MIN(1,MAX(0,($BX266-2016+1)/($BX266-$BW266+1))),"")</f>
        <v>0.0</v>
      </c>
      <c r="O266">
        <f>IF(AND(ISNUMBER($BW266),ISNUMBER($BX266)),MIN(1,MAX(0,($BX266-2017+1)/($BX266-$BW266+1))),"")</f>
        <v>0.0</v>
      </c>
      <c r="P266">
        <f>IF(AND(ISNUMBER($BW266),ISNUMBER($BX266)),MIN(1,MAX(0,($BX266-2018+1)/($BX266-$BW266+1))),"")</f>
        <v>0.0</v>
      </c>
      <c r="Q266">
        <f>IF(AND(ISNUMBER($BW266),ISNUMBER($BX266)),MIN(1,MAX(0,($BX266-2019+1)/($BX266-$BW266+1))),"")</f>
        <v>0.0</v>
      </c>
      <c r="R266">
        <f>IF(AND(ISNUMBER($BW266),ISNUMBER($BX266)),MIN(1,MAX(0,($BX266-2016+1)/($BX266-$BW266+1))),"")</f>
        <v>0.0</v>
      </c>
      <c r="S266">
        <f>IF($L266&lt;&gt;"",IF($L266&gt;=2015.5,1,0),"")</f>
        <v>0.0</v>
      </c>
      <c r="T266">
        <f>IF($L266&lt;&gt;"",IF($L266&gt;=2016,1,0),"")</f>
        <v>0.0</v>
      </c>
      <c r="U266">
        <f>IF(ISNUMBER($BX266),IF($BX266&gt;=2016,1,0),"")</f>
        <v>0.0</v>
      </c>
      <c r="V266">
        <f>IF(ISNUMBER($BW266),IF($BW266&gt;=2016,1,0),"")</f>
        <v>0.0</v>
      </c>
      <c r="W266" t="str">
        <f>IF(AND(ISNUMBER($BW266),ISNUMBER($BX266)),IF($BW266&gt;=2016,"post-only",IF($BX266&lt;2016,"pre-only","mixed")),"")</f>
        <v>pre-only</v>
      </c>
      <c r="X266">
        <f>IF(AND(ISNUMBER($BW266),ISNUMBER($BX266)),MIN(1,MAX(0,($BX266-2017+1)/($BX266-$BW266+1))),"")</f>
        <v>0.0</v>
      </c>
      <c r="Y266">
        <f>IF(AND(ISNUMBER($BW266),ISNUMBER($BX266)),MIN(1,MAX(0,($BX266-2018+1)/($BX266-$BW266+1))),"")</f>
        <v>0.0</v>
      </c>
      <c r="Z266">
        <f>IF(AND(ISNUMBER($BW266),ISNUMBER($BX266)),MIN(1,MAX(0,($BX266-2019+1)/($BX266-$BW266+1))),"")</f>
        <v>0.0</v>
      </c>
      <c r="AA266">
        <f>IF(ISNUMBER($BX266),IF($BX266&gt;=2017,1,0),"")</f>
        <v>0.0</v>
      </c>
      <c r="AB266">
        <f>IF(ISNUMBER($BX266),IF($BX266&gt;=2018,1,0),"")</f>
        <v>0.0</v>
      </c>
      <c r="AC266">
        <f>IF(ISNUMBER($BX266),IF($BX266&gt;=2019,1,0),"")</f>
        <v>0.0</v>
      </c>
      <c r="AD266">
        <f>IF($L266&lt;&gt;"",IF($L266&gt;2013,1,0),"")</f>
        <v>0.0</v>
      </c>
      <c r="AE266">
        <f>IF($L266&lt;&gt;"",1+IF($L266&gt;2011,1,0)+IF($L266&gt;2014,1,0),"")</f>
        <v>1.0</v>
      </c>
      <c r="AF266" t="inlineStr">
        <is>
          <t>bond (yield)</t>
        </is>
      </c>
      <c r="AG266" t="inlineStr">
        <is>
          <t>performance</t>
        </is>
      </c>
      <c r="AH266" t="inlineStr">
        <is>
          <t>non-sensitive</t>
        </is>
      </c>
      <c r="AI266" t="inlineStr">
        <is>
          <t>without ETS/CT</t>
        </is>
      </c>
      <c r="AJ266" t="inlineStr">
        <is>
          <t>without ETS/CT</t>
        </is>
      </c>
      <c r="AK266" t="str">
        <f>IF(AND($CF266&lt;&gt;"",IFERROR(INDEX(subsample_country_map!$B:$B,MATCH($CF266,subsample_country_map!$A:$A,0)),"")&lt;&gt;""),INDEX(subsample_country_map!$B:$B,MATCH($CF266,subsample_country_map!$A:$A,0)),INDEX(lookup!$AA:$AA,MATCH($A266,lookup!$A:$A,0)))</f>
        <v>1_US</v>
      </c>
      <c r="AL266" t="str">
        <f>IF(AND($CF266&lt;&gt;"",IFERROR(INDEX(subsample_country_map!$C:$C,MATCH($CF266,subsample_country_map!$A:$A,0)),"")&lt;&gt;""),INDEX(subsample_country_map!$C:$C,MATCH($CF266,subsample_country_map!$A:$A,0)),INDEX(lookup!$AB:$AB,MATCH($A266,lookup!$A:$A,0)))</f>
        <v>1_developed</v>
      </c>
      <c r="AM266" t="str">
        <f>IF(AND($CF266&lt;&gt;"",IFERROR(INDEX(subsample_country_map!$D:$D,MATCH($CF266,subsample_country_map!$A:$A,0)),"")&lt;&gt;""),INDEX(subsample_country_map!$D:$D,MATCH($CF266,subsample_country_map!$A:$A,0)),INDEX(lookup!$AC:$AC,MATCH($A266,lookup!$A:$A,0)))</f>
        <v>1_western</v>
      </c>
      <c r="AN266" t="str">
        <f>IF(AND($CF266&lt;&gt;"",IFERROR(INDEX(subsample_country_map!$E:$E,MATCH($CF266,subsample_country_map!$A:$A,0)),"")&lt;&gt;""),INDEX(subsample_country_map!$E:$E,MATCH($CF266,subsample_country_map!$A:$A,0)),INDEX(lookup!$AD:$AD,MATCH($A266,lookup!$A:$A,0)))</f>
        <v>1_common law</v>
      </c>
      <c r="AO266" t="str">
        <f>INDEX(lookup!$Y:$Y,MATCH($A266,lookup!$A:$A,0))</f>
        <v>1_not published</v>
      </c>
      <c r="AP266" t="str">
        <f>INDEX(lookup!$Z:$Z,MATCH($A266,lookup!$A:$A,0))</f>
        <v>99_NCE</v>
      </c>
      <c r="AQ266" t="str">
        <f>INDEX(lookup!$W:$W,MATCH($A266,lookup!$A:$A,0))</f>
        <v>1_fin/acc/econ</v>
      </c>
      <c r="AS266" t="inlineStr">
        <is>
          <t>staging</t>
        </is>
      </c>
      <c r="AT266" t="inlineStr">
        <is>
          <t>good-CER</t>
        </is>
      </c>
      <c r="AU266" t="inlineStr">
        <is>
          <t>cost</t>
        </is>
      </c>
      <c r="AV266" t="inlineStr">
        <is>
          <t>-0.1266</t>
        </is>
      </c>
      <c r="AX266" t="inlineStr">
        <is>
          <t>-2.87</t>
        </is>
      </c>
      <c r="BA266" t="n">
        <v>1114</v>
      </c>
      <c r="BB266" t="inlineStr">
        <is>
          <t>FLAG</t>
        </is>
      </c>
      <c r="BC266" t="inlineStr">
        <is>
          <t>OLS</t>
        </is>
      </c>
      <c r="BD266" t="inlineStr">
        <is>
          <t>industry</t>
        </is>
      </c>
      <c r="BE266" t="inlineStr">
        <is>
          <t>period</t>
        </is>
      </c>
      <c r="BF266" t="inlineStr">
        <is>
          <t>1995-2001</t>
        </is>
      </c>
      <c r="BG266" t="inlineStr">
        <is>
          <t>1995</t>
        </is>
      </c>
      <c r="BH266" t="inlineStr">
        <is>
          <t>2001</t>
        </is>
      </c>
      <c r="BI266" t="inlineStr">
        <is>
          <t>Table 9</t>
        </is>
      </c>
      <c r="BJ266" t="inlineStr">
        <is>
          <t>Panel A ln(Spread)</t>
        </is>
      </c>
      <c r="BK266" t="inlineStr">
        <is>
          <t>36</t>
        </is>
      </c>
      <c r="BL266" t="inlineStr">
        <is>
          <t>ENVStrengths -0.1266*** (-2.87)</t>
        </is>
      </c>
      <c r="BM266" t="inlineStr">
        <is>
          <t>ENVStrengths</t>
        </is>
      </c>
      <c r="BN266" t="inlineStr">
        <is>
          <t>ln(Spread)</t>
        </is>
      </c>
      <c r="BO266" t="inlineStr">
        <is>
          <t>original</t>
        </is>
      </c>
      <c r="BP266" t="inlineStr">
        <is>
          <t>Bauer, Hann (2010)</t>
        </is>
      </c>
      <c r="BQ266" t="inlineStr">
        <is>
          <t>computed</t>
        </is>
      </c>
      <c r="BT266" t="n">
        <v>0</v>
      </c>
      <c r="BU266" t="inlineStr">
        <is>
          <t>staging_Bauer_Hann_2010.csv</t>
        </is>
      </c>
      <c r="BW266" t="n">
        <v>1995</v>
      </c>
      <c r="BX266" t="n">
        <v>2006</v>
      </c>
      <c r="BY266" t="inlineStr">
        <is>
          <t>United States (</t>
        </is>
      </c>
      <c r="BZ266" t="n">
        <v>2000.5</v>
      </c>
      <c r="CA266" t="n">
        <v>0</v>
      </c>
      <c r="CB266" t="n">
        <v>0</v>
      </c>
      <c r="CC266" t="n">
        <v>0</v>
      </c>
      <c r="CD266" t="n">
        <v>-0.08588267280025944</v>
      </c>
      <c r="CE266" t="n">
        <v>1</v>
      </c>
    </row>
    <row r="267">
      <c r="A267" t="inlineStr">
        <is>
          <t>Bauer, Hann (2010)</t>
        </is>
      </c>
      <c r="B267" t="n">
        <v>1572</v>
      </c>
      <c r="C267" t="n">
        <v>0.008688384053812592</v>
      </c>
      <c r="D267" t="n">
        <v>1114</v>
      </c>
      <c r="E267">
        <f>IF(ISNUMBER($BA267),$BA267,IF(AND(ISNUMBER($D267),ISNUMBER($BW267),ISNUMBER($BX267)),$D267*($BX267-$BW267+1),""))</f>
        <v>1114.0</v>
      </c>
      <c r="H267" t="inlineStr">
        <is>
          <t>partial</t>
        </is>
      </c>
      <c r="I267" t="inlineStr">
        <is>
          <t>T-Statistic available</t>
        </is>
      </c>
      <c r="J267">
        <f>IF($BW267&lt;&gt;"",$BW267,"")</f>
        <v>1995.0</v>
      </c>
      <c r="K267">
        <f>IF($BX267&lt;&gt;"",$BX267,"")</f>
        <v>2006.0</v>
      </c>
      <c r="L267">
        <f>IF(AND(ISNUMBER($BW267),ISNUMBER($BX267)),($BW267+$BX267)/2,"")</f>
        <v>2000.5</v>
      </c>
      <c r="M267">
        <f>IF($L267&lt;&gt;"",$L267,"")</f>
        <v>2000.5</v>
      </c>
      <c r="N267">
        <f>IF(AND(ISNUMBER($BW267),ISNUMBER($BX267)),MIN(1,MAX(0,($BX267-2016+1)/($BX267-$BW267+1))),"")</f>
        <v>0.0</v>
      </c>
      <c r="O267">
        <f>IF(AND(ISNUMBER($BW267),ISNUMBER($BX267)),MIN(1,MAX(0,($BX267-2017+1)/($BX267-$BW267+1))),"")</f>
        <v>0.0</v>
      </c>
      <c r="P267">
        <f>IF(AND(ISNUMBER($BW267),ISNUMBER($BX267)),MIN(1,MAX(0,($BX267-2018+1)/($BX267-$BW267+1))),"")</f>
        <v>0.0</v>
      </c>
      <c r="Q267">
        <f>IF(AND(ISNUMBER($BW267),ISNUMBER($BX267)),MIN(1,MAX(0,($BX267-2019+1)/($BX267-$BW267+1))),"")</f>
        <v>0.0</v>
      </c>
      <c r="R267">
        <f>IF(AND(ISNUMBER($BW267),ISNUMBER($BX267)),MIN(1,MAX(0,($BX267-2016+1)/($BX267-$BW267+1))),"")</f>
        <v>0.0</v>
      </c>
      <c r="S267">
        <f>IF($L267&lt;&gt;"",IF($L267&gt;=2015.5,1,0),"")</f>
        <v>0.0</v>
      </c>
      <c r="T267">
        <f>IF($L267&lt;&gt;"",IF($L267&gt;=2016,1,0),"")</f>
        <v>0.0</v>
      </c>
      <c r="U267">
        <f>IF(ISNUMBER($BX267),IF($BX267&gt;=2016,1,0),"")</f>
        <v>0.0</v>
      </c>
      <c r="V267">
        <f>IF(ISNUMBER($BW267),IF($BW267&gt;=2016,1,0),"")</f>
        <v>0.0</v>
      </c>
      <c r="W267" t="str">
        <f>IF(AND(ISNUMBER($BW267),ISNUMBER($BX267)),IF($BW267&gt;=2016,"post-only",IF($BX267&lt;2016,"pre-only","mixed")),"")</f>
        <v>pre-only</v>
      </c>
      <c r="X267">
        <f>IF(AND(ISNUMBER($BW267),ISNUMBER($BX267)),MIN(1,MAX(0,($BX267-2017+1)/($BX267-$BW267+1))),"")</f>
        <v>0.0</v>
      </c>
      <c r="Y267">
        <f>IF(AND(ISNUMBER($BW267),ISNUMBER($BX267)),MIN(1,MAX(0,($BX267-2018+1)/($BX267-$BW267+1))),"")</f>
        <v>0.0</v>
      </c>
      <c r="Z267">
        <f>IF(AND(ISNUMBER($BW267),ISNUMBER($BX267)),MIN(1,MAX(0,($BX267-2019+1)/($BX267-$BW267+1))),"")</f>
        <v>0.0</v>
      </c>
      <c r="AA267">
        <f>IF(ISNUMBER($BX267),IF($BX267&gt;=2017,1,0),"")</f>
        <v>0.0</v>
      </c>
      <c r="AB267">
        <f>IF(ISNUMBER($BX267),IF($BX267&gt;=2018,1,0),"")</f>
        <v>0.0</v>
      </c>
      <c r="AC267">
        <f>IF(ISNUMBER($BX267),IF($BX267&gt;=2019,1,0),"")</f>
        <v>0.0</v>
      </c>
      <c r="AD267">
        <f>IF($L267&lt;&gt;"",IF($L267&gt;2013,1,0),"")</f>
        <v>0.0</v>
      </c>
      <c r="AE267">
        <f>IF($L267&lt;&gt;"",1+IF($L267&gt;2011,1,0)+IF($L267&gt;2014,1,0),"")</f>
        <v>1.0</v>
      </c>
      <c r="AF267" t="inlineStr">
        <is>
          <t>bond (yield)</t>
        </is>
      </c>
      <c r="AG267" t="inlineStr">
        <is>
          <t>performance</t>
        </is>
      </c>
      <c r="AH267" t="inlineStr">
        <is>
          <t>non-sensitive</t>
        </is>
      </c>
      <c r="AI267" t="inlineStr">
        <is>
          <t>without ETS/CT</t>
        </is>
      </c>
      <c r="AJ267" t="inlineStr">
        <is>
          <t>without ETS/CT</t>
        </is>
      </c>
      <c r="AK267" t="str">
        <f>IF(AND($CF267&lt;&gt;"",IFERROR(INDEX(subsample_country_map!$B:$B,MATCH($CF267,subsample_country_map!$A:$A,0)),"")&lt;&gt;""),INDEX(subsample_country_map!$B:$B,MATCH($CF267,subsample_country_map!$A:$A,0)),INDEX(lookup!$AA:$AA,MATCH($A267,lookup!$A:$A,0)))</f>
        <v>1_US</v>
      </c>
      <c r="AL267" t="str">
        <f>IF(AND($CF267&lt;&gt;"",IFERROR(INDEX(subsample_country_map!$C:$C,MATCH($CF267,subsample_country_map!$A:$A,0)),"")&lt;&gt;""),INDEX(subsample_country_map!$C:$C,MATCH($CF267,subsample_country_map!$A:$A,0)),INDEX(lookup!$AB:$AB,MATCH($A267,lookup!$A:$A,0)))</f>
        <v>1_developed</v>
      </c>
      <c r="AM267" t="str">
        <f>IF(AND($CF267&lt;&gt;"",IFERROR(INDEX(subsample_country_map!$D:$D,MATCH($CF267,subsample_country_map!$A:$A,0)),"")&lt;&gt;""),INDEX(subsample_country_map!$D:$D,MATCH($CF267,subsample_country_map!$A:$A,0)),INDEX(lookup!$AC:$AC,MATCH($A267,lookup!$A:$A,0)))</f>
        <v>1_western</v>
      </c>
      <c r="AN267" t="str">
        <f>IF(AND($CF267&lt;&gt;"",IFERROR(INDEX(subsample_country_map!$E:$E,MATCH($CF267,subsample_country_map!$A:$A,0)),"")&lt;&gt;""),INDEX(subsample_country_map!$E:$E,MATCH($CF267,subsample_country_map!$A:$A,0)),INDEX(lookup!$AD:$AD,MATCH($A267,lookup!$A:$A,0)))</f>
        <v>1_common law</v>
      </c>
      <c r="AO267" t="str">
        <f>INDEX(lookup!$Y:$Y,MATCH($A267,lookup!$A:$A,0))</f>
        <v>1_not published</v>
      </c>
      <c r="AP267" t="str">
        <f>INDEX(lookup!$Z:$Z,MATCH($A267,lookup!$A:$A,0))</f>
        <v>99_NCE</v>
      </c>
      <c r="AQ267" t="str">
        <f>INDEX(lookup!$W:$W,MATCH($A267,lookup!$A:$A,0))</f>
        <v>1_fin/acc/econ</v>
      </c>
      <c r="AS267" t="inlineStr">
        <is>
          <t>staging</t>
        </is>
      </c>
      <c r="AT267" t="inlineStr">
        <is>
          <t>bad-CER</t>
        </is>
      </c>
      <c r="AU267" t="inlineStr">
        <is>
          <t>cost</t>
        </is>
      </c>
      <c r="AV267" t="inlineStr">
        <is>
          <t>-0.0084</t>
        </is>
      </c>
      <c r="AX267" t="inlineStr">
        <is>
          <t>-0.29</t>
        </is>
      </c>
      <c r="BA267" t="n">
        <v>1114</v>
      </c>
      <c r="BB267" t="inlineStr">
        <is>
          <t>FLAG</t>
        </is>
      </c>
      <c r="BC267" t="inlineStr">
        <is>
          <t>OLS</t>
        </is>
      </c>
      <c r="BD267" t="inlineStr">
        <is>
          <t>industry</t>
        </is>
      </c>
      <c r="BE267" t="inlineStr">
        <is>
          <t>period</t>
        </is>
      </c>
      <c r="BF267" t="inlineStr">
        <is>
          <t>1995-2001</t>
        </is>
      </c>
      <c r="BG267" t="inlineStr">
        <is>
          <t>1995</t>
        </is>
      </c>
      <c r="BH267" t="inlineStr">
        <is>
          <t>2001</t>
        </is>
      </c>
      <c r="BI267" t="inlineStr">
        <is>
          <t>Table 9</t>
        </is>
      </c>
      <c r="BJ267" t="inlineStr">
        <is>
          <t>Panel A ln(Spread)</t>
        </is>
      </c>
      <c r="BK267" t="inlineStr">
        <is>
          <t>36</t>
        </is>
      </c>
      <c r="BL267" t="inlineStr">
        <is>
          <t>ENVConcerns -0.0084 (-0.29)</t>
        </is>
      </c>
      <c r="BM267" t="inlineStr">
        <is>
          <t>ENVConcerns</t>
        </is>
      </c>
      <c r="BN267" t="inlineStr">
        <is>
          <t>ln(Spread)</t>
        </is>
      </c>
      <c r="BO267" t="inlineStr">
        <is>
          <t>original</t>
        </is>
      </c>
      <c r="BP267" t="inlineStr">
        <is>
          <t>Bauer, Hann (2010)</t>
        </is>
      </c>
      <c r="BQ267" t="inlineStr">
        <is>
          <t>computed</t>
        </is>
      </c>
      <c r="BT267" t="n">
        <v>0</v>
      </c>
      <c r="BU267" t="inlineStr">
        <is>
          <t>staging_Bauer_Hann_2010.csv</t>
        </is>
      </c>
      <c r="BW267" t="n">
        <v>1995</v>
      </c>
      <c r="BX267" t="n">
        <v>2006</v>
      </c>
      <c r="BY267" t="inlineStr">
        <is>
          <t>United States (</t>
        </is>
      </c>
      <c r="BZ267" t="n">
        <v>2000.5</v>
      </c>
      <c r="CA267" t="n">
        <v>0</v>
      </c>
      <c r="CB267" t="n">
        <v>0</v>
      </c>
      <c r="CC267" t="n">
        <v>0</v>
      </c>
      <c r="CD267" t="n">
        <v>0.008688602686677578</v>
      </c>
      <c r="CE267" t="n">
        <v>1</v>
      </c>
    </row>
    <row r="268">
      <c r="A268" t="inlineStr">
        <is>
          <t>Bauer, Hann (2010)</t>
        </is>
      </c>
      <c r="B268" t="n">
        <v>1573</v>
      </c>
      <c r="C268" t="n">
        <v>-0.03700228143804531</v>
      </c>
      <c r="D268" t="n">
        <v>1195</v>
      </c>
      <c r="E268">
        <f>IF(ISNUMBER($BA268),$BA268,IF(AND(ISNUMBER($D268),ISNUMBER($BW268),ISNUMBER($BX268)),$D268*($BX268-$BW268+1),""))</f>
        <v>1195.0</v>
      </c>
      <c r="H268" t="inlineStr">
        <is>
          <t>partial</t>
        </is>
      </c>
      <c r="I268" t="inlineStr">
        <is>
          <t>T-Statistic available</t>
        </is>
      </c>
      <c r="J268">
        <f>IF($BW268&lt;&gt;"",$BW268,"")</f>
        <v>1995.0</v>
      </c>
      <c r="K268">
        <f>IF($BX268&lt;&gt;"",$BX268,"")</f>
        <v>2006.0</v>
      </c>
      <c r="L268">
        <f>IF(AND(ISNUMBER($BW268),ISNUMBER($BX268)),($BW268+$BX268)/2,"")</f>
        <v>2000.5</v>
      </c>
      <c r="M268">
        <f>IF($L268&lt;&gt;"",$L268,"")</f>
        <v>2000.5</v>
      </c>
      <c r="N268">
        <f>IF(AND(ISNUMBER($BW268),ISNUMBER($BX268)),MIN(1,MAX(0,($BX268-2016+1)/($BX268-$BW268+1))),"")</f>
        <v>0.0</v>
      </c>
      <c r="O268">
        <f>IF(AND(ISNUMBER($BW268),ISNUMBER($BX268)),MIN(1,MAX(0,($BX268-2017+1)/($BX268-$BW268+1))),"")</f>
        <v>0.0</v>
      </c>
      <c r="P268">
        <f>IF(AND(ISNUMBER($BW268),ISNUMBER($BX268)),MIN(1,MAX(0,($BX268-2018+1)/($BX268-$BW268+1))),"")</f>
        <v>0.0</v>
      </c>
      <c r="Q268">
        <f>IF(AND(ISNUMBER($BW268),ISNUMBER($BX268)),MIN(1,MAX(0,($BX268-2019+1)/($BX268-$BW268+1))),"")</f>
        <v>0.0</v>
      </c>
      <c r="R268">
        <f>IF(AND(ISNUMBER($BW268),ISNUMBER($BX268)),MIN(1,MAX(0,($BX268-2016+1)/($BX268-$BW268+1))),"")</f>
        <v>0.0</v>
      </c>
      <c r="S268">
        <f>IF($L268&lt;&gt;"",IF($L268&gt;=2015.5,1,0),"")</f>
        <v>0.0</v>
      </c>
      <c r="T268">
        <f>IF($L268&lt;&gt;"",IF($L268&gt;=2016,1,0),"")</f>
        <v>0.0</v>
      </c>
      <c r="U268">
        <f>IF(ISNUMBER($BX268),IF($BX268&gt;=2016,1,0),"")</f>
        <v>0.0</v>
      </c>
      <c r="V268">
        <f>IF(ISNUMBER($BW268),IF($BW268&gt;=2016,1,0),"")</f>
        <v>0.0</v>
      </c>
      <c r="W268" t="str">
        <f>IF(AND(ISNUMBER($BW268),ISNUMBER($BX268)),IF($BW268&gt;=2016,"post-only",IF($BX268&lt;2016,"pre-only","mixed")),"")</f>
        <v>pre-only</v>
      </c>
      <c r="X268">
        <f>IF(AND(ISNUMBER($BW268),ISNUMBER($BX268)),MIN(1,MAX(0,($BX268-2017+1)/($BX268-$BW268+1))),"")</f>
        <v>0.0</v>
      </c>
      <c r="Y268">
        <f>IF(AND(ISNUMBER($BW268),ISNUMBER($BX268)),MIN(1,MAX(0,($BX268-2018+1)/($BX268-$BW268+1))),"")</f>
        <v>0.0</v>
      </c>
      <c r="Z268">
        <f>IF(AND(ISNUMBER($BW268),ISNUMBER($BX268)),MIN(1,MAX(0,($BX268-2019+1)/($BX268-$BW268+1))),"")</f>
        <v>0.0</v>
      </c>
      <c r="AA268">
        <f>IF(ISNUMBER($BX268),IF($BX268&gt;=2017,1,0),"")</f>
        <v>0.0</v>
      </c>
      <c r="AB268">
        <f>IF(ISNUMBER($BX268),IF($BX268&gt;=2018,1,0),"")</f>
        <v>0.0</v>
      </c>
      <c r="AC268">
        <f>IF(ISNUMBER($BX268),IF($BX268&gt;=2019,1,0),"")</f>
        <v>0.0</v>
      </c>
      <c r="AD268">
        <f>IF($L268&lt;&gt;"",IF($L268&gt;2013,1,0),"")</f>
        <v>0.0</v>
      </c>
      <c r="AE268">
        <f>IF($L268&lt;&gt;"",1+IF($L268&gt;2011,1,0)+IF($L268&gt;2014,1,0),"")</f>
        <v>1.0</v>
      </c>
      <c r="AF268" t="inlineStr">
        <is>
          <t>rating</t>
        </is>
      </c>
      <c r="AG268" t="inlineStr">
        <is>
          <t>performance</t>
        </is>
      </c>
      <c r="AH268" t="inlineStr">
        <is>
          <t>non-sensitive</t>
        </is>
      </c>
      <c r="AI268" t="inlineStr">
        <is>
          <t>without ETS/CT</t>
        </is>
      </c>
      <c r="AJ268" t="inlineStr">
        <is>
          <t>without ETS/CT</t>
        </is>
      </c>
      <c r="AK268" t="str">
        <f>IF(AND($CF268&lt;&gt;"",IFERROR(INDEX(subsample_country_map!$B:$B,MATCH($CF268,subsample_country_map!$A:$A,0)),"")&lt;&gt;""),INDEX(subsample_country_map!$B:$B,MATCH($CF268,subsample_country_map!$A:$A,0)),INDEX(lookup!$AA:$AA,MATCH($A268,lookup!$A:$A,0)))</f>
        <v>1_US</v>
      </c>
      <c r="AL268" t="str">
        <f>IF(AND($CF268&lt;&gt;"",IFERROR(INDEX(subsample_country_map!$C:$C,MATCH($CF268,subsample_country_map!$A:$A,0)),"")&lt;&gt;""),INDEX(subsample_country_map!$C:$C,MATCH($CF268,subsample_country_map!$A:$A,0)),INDEX(lookup!$AB:$AB,MATCH($A268,lookup!$A:$A,0)))</f>
        <v>1_developed</v>
      </c>
      <c r="AM268" t="str">
        <f>IF(AND($CF268&lt;&gt;"",IFERROR(INDEX(subsample_country_map!$D:$D,MATCH($CF268,subsample_country_map!$A:$A,0)),"")&lt;&gt;""),INDEX(subsample_country_map!$D:$D,MATCH($CF268,subsample_country_map!$A:$A,0)),INDEX(lookup!$AC:$AC,MATCH($A268,lookup!$A:$A,0)))</f>
        <v>1_western</v>
      </c>
      <c r="AN268" t="str">
        <f>IF(AND($CF268&lt;&gt;"",IFERROR(INDEX(subsample_country_map!$E:$E,MATCH($CF268,subsample_country_map!$A:$A,0)),"")&lt;&gt;""),INDEX(subsample_country_map!$E:$E,MATCH($CF268,subsample_country_map!$A:$A,0)),INDEX(lookup!$AD:$AD,MATCH($A268,lookup!$A:$A,0)))</f>
        <v>1_common law</v>
      </c>
      <c r="AO268" t="str">
        <f>INDEX(lookup!$Y:$Y,MATCH($A268,lookup!$A:$A,0))</f>
        <v>1_not published</v>
      </c>
      <c r="AP268" t="str">
        <f>INDEX(lookup!$Z:$Z,MATCH($A268,lookup!$A:$A,0))</f>
        <v>99_NCE</v>
      </c>
      <c r="AQ268" t="str">
        <f>INDEX(lookup!$W:$W,MATCH($A268,lookup!$A:$A,0))</f>
        <v>1_fin/acc/econ</v>
      </c>
      <c r="AS268" t="inlineStr">
        <is>
          <t>staging</t>
        </is>
      </c>
      <c r="AT268" t="inlineStr">
        <is>
          <t>good-CER</t>
        </is>
      </c>
      <c r="AU268" t="inlineStr">
        <is>
          <t>creditworthiness</t>
        </is>
      </c>
      <c r="AV268" t="inlineStr">
        <is>
          <t>0.2105</t>
        </is>
      </c>
      <c r="AX268" t="inlineStr">
        <is>
          <t>1.28</t>
        </is>
      </c>
      <c r="BA268" t="n">
        <v>1195</v>
      </c>
      <c r="BB268" t="inlineStr">
        <is>
          <t>FLAG</t>
        </is>
      </c>
      <c r="BC268" t="inlineStr">
        <is>
          <t>ordered probit</t>
        </is>
      </c>
      <c r="BD268" t="inlineStr">
        <is>
          <t>industry</t>
        </is>
      </c>
      <c r="BE268" t="inlineStr">
        <is>
          <t>period</t>
        </is>
      </c>
      <c r="BF268" t="inlineStr">
        <is>
          <t>1995-2001</t>
        </is>
      </c>
      <c r="BG268" t="inlineStr">
        <is>
          <t>1995</t>
        </is>
      </c>
      <c r="BH268" t="inlineStr">
        <is>
          <t>2001</t>
        </is>
      </c>
      <c r="BI268" t="inlineStr">
        <is>
          <t>Table 9</t>
        </is>
      </c>
      <c r="BJ268" t="inlineStr">
        <is>
          <t>Panel A Bond Rating</t>
        </is>
      </c>
      <c r="BK268" t="inlineStr">
        <is>
          <t>36</t>
        </is>
      </c>
      <c r="BL268" t="inlineStr">
        <is>
          <t>ENVStrengths 0.2105 (1.28)</t>
        </is>
      </c>
      <c r="BM268" t="inlineStr">
        <is>
          <t>ENVStrengths</t>
        </is>
      </c>
      <c r="BN268" t="inlineStr">
        <is>
          <t>Bond Rating</t>
        </is>
      </c>
      <c r="BO268" t="inlineStr">
        <is>
          <t>original</t>
        </is>
      </c>
      <c r="BP268" t="inlineStr">
        <is>
          <t>Bauer, Hann (2010)</t>
        </is>
      </c>
      <c r="BQ268" t="inlineStr">
        <is>
          <t>computed</t>
        </is>
      </c>
      <c r="BT268" t="n">
        <v>0</v>
      </c>
      <c r="BU268" t="inlineStr">
        <is>
          <t>staging_Bauer_Hann_2010.csv</t>
        </is>
      </c>
      <c r="BW268" t="n">
        <v>1995</v>
      </c>
      <c r="BX268" t="n">
        <v>2006</v>
      </c>
      <c r="BY268" t="inlineStr">
        <is>
          <t>United States (</t>
        </is>
      </c>
      <c r="BZ268" t="n">
        <v>2000.5</v>
      </c>
      <c r="CA268" t="n">
        <v>0</v>
      </c>
      <c r="CB268" t="n">
        <v>0</v>
      </c>
      <c r="CC268" t="n">
        <v>0</v>
      </c>
      <c r="CD268" t="n">
        <v>-0.03701918278150964</v>
      </c>
      <c r="CE268" t="n">
        <v>1</v>
      </c>
    </row>
    <row r="269">
      <c r="A269" t="inlineStr">
        <is>
          <t>Bauer, Hann (2010)</t>
        </is>
      </c>
      <c r="B269" t="n">
        <v>1574</v>
      </c>
      <c r="C269" t="n">
        <v>-0.0410429240622164</v>
      </c>
      <c r="D269" t="n">
        <v>1195</v>
      </c>
      <c r="E269">
        <f>IF(ISNUMBER($BA269),$BA269,IF(AND(ISNUMBER($D269),ISNUMBER($BW269),ISNUMBER($BX269)),$D269*($BX269-$BW269+1),""))</f>
        <v>1195.0</v>
      </c>
      <c r="H269" t="inlineStr">
        <is>
          <t>partial</t>
        </is>
      </c>
      <c r="I269" t="inlineStr">
        <is>
          <t>T-Statistic available</t>
        </is>
      </c>
      <c r="J269">
        <f>IF($BW269&lt;&gt;"",$BW269,"")</f>
        <v>1995.0</v>
      </c>
      <c r="K269">
        <f>IF($BX269&lt;&gt;"",$BX269,"")</f>
        <v>2006.0</v>
      </c>
      <c r="L269">
        <f>IF(AND(ISNUMBER($BW269),ISNUMBER($BX269)),($BW269+$BX269)/2,"")</f>
        <v>2000.5</v>
      </c>
      <c r="M269">
        <f>IF($L269&lt;&gt;"",$L269,"")</f>
        <v>2000.5</v>
      </c>
      <c r="N269">
        <f>IF(AND(ISNUMBER($BW269),ISNUMBER($BX269)),MIN(1,MAX(0,($BX269-2016+1)/($BX269-$BW269+1))),"")</f>
        <v>0.0</v>
      </c>
      <c r="O269">
        <f>IF(AND(ISNUMBER($BW269),ISNUMBER($BX269)),MIN(1,MAX(0,($BX269-2017+1)/($BX269-$BW269+1))),"")</f>
        <v>0.0</v>
      </c>
      <c r="P269">
        <f>IF(AND(ISNUMBER($BW269),ISNUMBER($BX269)),MIN(1,MAX(0,($BX269-2018+1)/($BX269-$BW269+1))),"")</f>
        <v>0.0</v>
      </c>
      <c r="Q269">
        <f>IF(AND(ISNUMBER($BW269),ISNUMBER($BX269)),MIN(1,MAX(0,($BX269-2019+1)/($BX269-$BW269+1))),"")</f>
        <v>0.0</v>
      </c>
      <c r="R269">
        <f>IF(AND(ISNUMBER($BW269),ISNUMBER($BX269)),MIN(1,MAX(0,($BX269-2016+1)/($BX269-$BW269+1))),"")</f>
        <v>0.0</v>
      </c>
      <c r="S269">
        <f>IF($L269&lt;&gt;"",IF($L269&gt;=2015.5,1,0),"")</f>
        <v>0.0</v>
      </c>
      <c r="T269">
        <f>IF($L269&lt;&gt;"",IF($L269&gt;=2016,1,0),"")</f>
        <v>0.0</v>
      </c>
      <c r="U269">
        <f>IF(ISNUMBER($BX269),IF($BX269&gt;=2016,1,0),"")</f>
        <v>0.0</v>
      </c>
      <c r="V269">
        <f>IF(ISNUMBER($BW269),IF($BW269&gt;=2016,1,0),"")</f>
        <v>0.0</v>
      </c>
      <c r="W269" t="str">
        <f>IF(AND(ISNUMBER($BW269),ISNUMBER($BX269)),IF($BW269&gt;=2016,"post-only",IF($BX269&lt;2016,"pre-only","mixed")),"")</f>
        <v>pre-only</v>
      </c>
      <c r="X269">
        <f>IF(AND(ISNUMBER($BW269),ISNUMBER($BX269)),MIN(1,MAX(0,($BX269-2017+1)/($BX269-$BW269+1))),"")</f>
        <v>0.0</v>
      </c>
      <c r="Y269">
        <f>IF(AND(ISNUMBER($BW269),ISNUMBER($BX269)),MIN(1,MAX(0,($BX269-2018+1)/($BX269-$BW269+1))),"")</f>
        <v>0.0</v>
      </c>
      <c r="Z269">
        <f>IF(AND(ISNUMBER($BW269),ISNUMBER($BX269)),MIN(1,MAX(0,($BX269-2019+1)/($BX269-$BW269+1))),"")</f>
        <v>0.0</v>
      </c>
      <c r="AA269">
        <f>IF(ISNUMBER($BX269),IF($BX269&gt;=2017,1,0),"")</f>
        <v>0.0</v>
      </c>
      <c r="AB269">
        <f>IF(ISNUMBER($BX269),IF($BX269&gt;=2018,1,0),"")</f>
        <v>0.0</v>
      </c>
      <c r="AC269">
        <f>IF(ISNUMBER($BX269),IF($BX269&gt;=2019,1,0),"")</f>
        <v>0.0</v>
      </c>
      <c r="AD269">
        <f>IF($L269&lt;&gt;"",IF($L269&gt;2013,1,0),"")</f>
        <v>0.0</v>
      </c>
      <c r="AE269">
        <f>IF($L269&lt;&gt;"",1+IF($L269&gt;2011,1,0)+IF($L269&gt;2014,1,0),"")</f>
        <v>1.0</v>
      </c>
      <c r="AF269" t="inlineStr">
        <is>
          <t>rating</t>
        </is>
      </c>
      <c r="AG269" t="inlineStr">
        <is>
          <t>performance</t>
        </is>
      </c>
      <c r="AH269" t="inlineStr">
        <is>
          <t>non-sensitive</t>
        </is>
      </c>
      <c r="AI269" t="inlineStr">
        <is>
          <t>without ETS/CT</t>
        </is>
      </c>
      <c r="AJ269" t="inlineStr">
        <is>
          <t>without ETS/CT</t>
        </is>
      </c>
      <c r="AK269" t="str">
        <f>IF(AND($CF269&lt;&gt;"",IFERROR(INDEX(subsample_country_map!$B:$B,MATCH($CF269,subsample_country_map!$A:$A,0)),"")&lt;&gt;""),INDEX(subsample_country_map!$B:$B,MATCH($CF269,subsample_country_map!$A:$A,0)),INDEX(lookup!$AA:$AA,MATCH($A269,lookup!$A:$A,0)))</f>
        <v>1_US</v>
      </c>
      <c r="AL269" t="str">
        <f>IF(AND($CF269&lt;&gt;"",IFERROR(INDEX(subsample_country_map!$C:$C,MATCH($CF269,subsample_country_map!$A:$A,0)),"")&lt;&gt;""),INDEX(subsample_country_map!$C:$C,MATCH($CF269,subsample_country_map!$A:$A,0)),INDEX(lookup!$AB:$AB,MATCH($A269,lookup!$A:$A,0)))</f>
        <v>1_developed</v>
      </c>
      <c r="AM269" t="str">
        <f>IF(AND($CF269&lt;&gt;"",IFERROR(INDEX(subsample_country_map!$D:$D,MATCH($CF269,subsample_country_map!$A:$A,0)),"")&lt;&gt;""),INDEX(subsample_country_map!$D:$D,MATCH($CF269,subsample_country_map!$A:$A,0)),INDEX(lookup!$AC:$AC,MATCH($A269,lookup!$A:$A,0)))</f>
        <v>1_western</v>
      </c>
      <c r="AN269" t="str">
        <f>IF(AND($CF269&lt;&gt;"",IFERROR(INDEX(subsample_country_map!$E:$E,MATCH($CF269,subsample_country_map!$A:$A,0)),"")&lt;&gt;""),INDEX(subsample_country_map!$E:$E,MATCH($CF269,subsample_country_map!$A:$A,0)),INDEX(lookup!$AD:$AD,MATCH($A269,lookup!$A:$A,0)))</f>
        <v>1_common law</v>
      </c>
      <c r="AO269" t="str">
        <f>INDEX(lookup!$Y:$Y,MATCH($A269,lookup!$A:$A,0))</f>
        <v>1_not published</v>
      </c>
      <c r="AP269" t="str">
        <f>INDEX(lookup!$Z:$Z,MATCH($A269,lookup!$A:$A,0))</f>
        <v>99_NCE</v>
      </c>
      <c r="AQ269" t="str">
        <f>INDEX(lookup!$W:$W,MATCH($A269,lookup!$A:$A,0))</f>
        <v>1_fin/acc/econ</v>
      </c>
      <c r="AS269" t="inlineStr">
        <is>
          <t>staging</t>
        </is>
      </c>
      <c r="AT269" t="inlineStr">
        <is>
          <t>bad-CER</t>
        </is>
      </c>
      <c r="AU269" t="inlineStr">
        <is>
          <t>creditworthiness</t>
        </is>
      </c>
      <c r="AV269" t="inlineStr">
        <is>
          <t>-0.1479</t>
        </is>
      </c>
      <c r="AX269" t="inlineStr">
        <is>
          <t>-1.42</t>
        </is>
      </c>
      <c r="BA269" t="n">
        <v>1195</v>
      </c>
      <c r="BB269" t="inlineStr">
        <is>
          <t>FLAG</t>
        </is>
      </c>
      <c r="BC269" t="inlineStr">
        <is>
          <t>ordered probit</t>
        </is>
      </c>
      <c r="BD269" t="inlineStr">
        <is>
          <t>industry</t>
        </is>
      </c>
      <c r="BE269" t="inlineStr">
        <is>
          <t>period</t>
        </is>
      </c>
      <c r="BF269" t="inlineStr">
        <is>
          <t>1995-2001</t>
        </is>
      </c>
      <c r="BG269" t="inlineStr">
        <is>
          <t>1995</t>
        </is>
      </c>
      <c r="BH269" t="inlineStr">
        <is>
          <t>2001</t>
        </is>
      </c>
      <c r="BI269" t="inlineStr">
        <is>
          <t>Table 9</t>
        </is>
      </c>
      <c r="BJ269" t="inlineStr">
        <is>
          <t>Panel A Bond Rating</t>
        </is>
      </c>
      <c r="BK269" t="inlineStr">
        <is>
          <t>36</t>
        </is>
      </c>
      <c r="BL269" t="inlineStr">
        <is>
          <t>ENVConcerns -0.1479 (-1.42)</t>
        </is>
      </c>
      <c r="BM269" t="inlineStr">
        <is>
          <t>ENVConcerns</t>
        </is>
      </c>
      <c r="BN269" t="inlineStr">
        <is>
          <t>Bond Rating</t>
        </is>
      </c>
      <c r="BO269" t="inlineStr">
        <is>
          <t>original</t>
        </is>
      </c>
      <c r="BP269" t="inlineStr">
        <is>
          <t>Bauer, Hann (2010)</t>
        </is>
      </c>
      <c r="BQ269" t="inlineStr">
        <is>
          <t>computed</t>
        </is>
      </c>
      <c r="BT269" t="n">
        <v>0</v>
      </c>
      <c r="BU269" t="inlineStr">
        <is>
          <t>staging_Bauer_Hann_2010.csv</t>
        </is>
      </c>
      <c r="BW269" t="n">
        <v>1995</v>
      </c>
      <c r="BX269" t="n">
        <v>2006</v>
      </c>
      <c r="BY269" t="inlineStr">
        <is>
          <t>United States (</t>
        </is>
      </c>
      <c r="BZ269" t="n">
        <v>2000.5</v>
      </c>
      <c r="CA269" t="n">
        <v>0</v>
      </c>
      <c r="CB269" t="n">
        <v>0</v>
      </c>
      <c r="CC269" t="n">
        <v>0</v>
      </c>
      <c r="CD269" t="n">
        <v>-0.04106599328065041</v>
      </c>
      <c r="CE269" t="n">
        <v>1</v>
      </c>
    </row>
    <row r="270">
      <c r="A270" t="inlineStr">
        <is>
          <t>Bauer, Hann (2010)</t>
        </is>
      </c>
      <c r="B270" t="n">
        <v>1575</v>
      </c>
      <c r="C270" t="n">
        <v>-0.0147294532768754</v>
      </c>
      <c r="D270" t="n">
        <v>2323</v>
      </c>
      <c r="E270">
        <f>IF(ISNUMBER($BA270),$BA270,IF(AND(ISNUMBER($D270),ISNUMBER($BW270),ISNUMBER($BX270)),$D270*($BX270-$BW270+1),""))</f>
        <v>2323.0</v>
      </c>
      <c r="H270" t="inlineStr">
        <is>
          <t>partial</t>
        </is>
      </c>
      <c r="I270" t="inlineStr">
        <is>
          <t>T-Statistic available</t>
        </is>
      </c>
      <c r="J270">
        <f>IF($BW270&lt;&gt;"",$BW270,"")</f>
        <v>1995.0</v>
      </c>
      <c r="K270">
        <f>IF($BX270&lt;&gt;"",$BX270,"")</f>
        <v>2006.0</v>
      </c>
      <c r="L270">
        <f>IF(AND(ISNUMBER($BW270),ISNUMBER($BX270)),($BW270+$BX270)/2,"")</f>
        <v>2000.5</v>
      </c>
      <c r="M270">
        <f>IF($L270&lt;&gt;"",$L270,"")</f>
        <v>2000.5</v>
      </c>
      <c r="N270">
        <f>IF(AND(ISNUMBER($BW270),ISNUMBER($BX270)),MIN(1,MAX(0,($BX270-2016+1)/($BX270-$BW270+1))),"")</f>
        <v>0.0</v>
      </c>
      <c r="O270">
        <f>IF(AND(ISNUMBER($BW270),ISNUMBER($BX270)),MIN(1,MAX(0,($BX270-2017+1)/($BX270-$BW270+1))),"")</f>
        <v>0.0</v>
      </c>
      <c r="P270">
        <f>IF(AND(ISNUMBER($BW270),ISNUMBER($BX270)),MIN(1,MAX(0,($BX270-2018+1)/($BX270-$BW270+1))),"")</f>
        <v>0.0</v>
      </c>
      <c r="Q270">
        <f>IF(AND(ISNUMBER($BW270),ISNUMBER($BX270)),MIN(1,MAX(0,($BX270-2019+1)/($BX270-$BW270+1))),"")</f>
        <v>0.0</v>
      </c>
      <c r="R270">
        <f>IF(AND(ISNUMBER($BW270),ISNUMBER($BX270)),MIN(1,MAX(0,($BX270-2016+1)/($BX270-$BW270+1))),"")</f>
        <v>0.0</v>
      </c>
      <c r="S270">
        <f>IF($L270&lt;&gt;"",IF($L270&gt;=2015.5,1,0),"")</f>
        <v>0.0</v>
      </c>
      <c r="T270">
        <f>IF($L270&lt;&gt;"",IF($L270&gt;=2016,1,0),"")</f>
        <v>0.0</v>
      </c>
      <c r="U270">
        <f>IF(ISNUMBER($BX270),IF($BX270&gt;=2016,1,0),"")</f>
        <v>0.0</v>
      </c>
      <c r="V270">
        <f>IF(ISNUMBER($BW270),IF($BW270&gt;=2016,1,0),"")</f>
        <v>0.0</v>
      </c>
      <c r="W270" t="str">
        <f>IF(AND(ISNUMBER($BW270),ISNUMBER($BX270)),IF($BW270&gt;=2016,"post-only",IF($BX270&lt;2016,"pre-only","mixed")),"")</f>
        <v>pre-only</v>
      </c>
      <c r="X270">
        <f>IF(AND(ISNUMBER($BW270),ISNUMBER($BX270)),MIN(1,MAX(0,($BX270-2017+1)/($BX270-$BW270+1))),"")</f>
        <v>0.0</v>
      </c>
      <c r="Y270">
        <f>IF(AND(ISNUMBER($BW270),ISNUMBER($BX270)),MIN(1,MAX(0,($BX270-2018+1)/($BX270-$BW270+1))),"")</f>
        <v>0.0</v>
      </c>
      <c r="Z270">
        <f>IF(AND(ISNUMBER($BW270),ISNUMBER($BX270)),MIN(1,MAX(0,($BX270-2019+1)/($BX270-$BW270+1))),"")</f>
        <v>0.0</v>
      </c>
      <c r="AA270">
        <f>IF(ISNUMBER($BX270),IF($BX270&gt;=2017,1,0),"")</f>
        <v>0.0</v>
      </c>
      <c r="AB270">
        <f>IF(ISNUMBER($BX270),IF($BX270&gt;=2018,1,0),"")</f>
        <v>0.0</v>
      </c>
      <c r="AC270">
        <f>IF(ISNUMBER($BX270),IF($BX270&gt;=2019,1,0),"")</f>
        <v>0.0</v>
      </c>
      <c r="AD270">
        <f>IF($L270&lt;&gt;"",IF($L270&gt;2013,1,0),"")</f>
        <v>0.0</v>
      </c>
      <c r="AE270">
        <f>IF($L270&lt;&gt;"",1+IF($L270&gt;2011,1,0)+IF($L270&gt;2014,1,0),"")</f>
        <v>1.0</v>
      </c>
      <c r="AF270" t="inlineStr">
        <is>
          <t>rating</t>
        </is>
      </c>
      <c r="AG270" t="inlineStr">
        <is>
          <t>performance</t>
        </is>
      </c>
      <c r="AH270" t="inlineStr">
        <is>
          <t>non-sensitive</t>
        </is>
      </c>
      <c r="AI270" t="inlineStr">
        <is>
          <t>without ETS/CT</t>
        </is>
      </c>
      <c r="AJ270" t="inlineStr">
        <is>
          <t>without ETS/CT</t>
        </is>
      </c>
      <c r="AK270" t="str">
        <f>IF(AND($CF270&lt;&gt;"",IFERROR(INDEX(subsample_country_map!$B:$B,MATCH($CF270,subsample_country_map!$A:$A,0)),"")&lt;&gt;""),INDEX(subsample_country_map!$B:$B,MATCH($CF270,subsample_country_map!$A:$A,0)),INDEX(lookup!$AA:$AA,MATCH($A270,lookup!$A:$A,0)))</f>
        <v>1_US</v>
      </c>
      <c r="AL270" t="str">
        <f>IF(AND($CF270&lt;&gt;"",IFERROR(INDEX(subsample_country_map!$C:$C,MATCH($CF270,subsample_country_map!$A:$A,0)),"")&lt;&gt;""),INDEX(subsample_country_map!$C:$C,MATCH($CF270,subsample_country_map!$A:$A,0)),INDEX(lookup!$AB:$AB,MATCH($A270,lookup!$A:$A,0)))</f>
        <v>1_developed</v>
      </c>
      <c r="AM270" t="str">
        <f>IF(AND($CF270&lt;&gt;"",IFERROR(INDEX(subsample_country_map!$D:$D,MATCH($CF270,subsample_country_map!$A:$A,0)),"")&lt;&gt;""),INDEX(subsample_country_map!$D:$D,MATCH($CF270,subsample_country_map!$A:$A,0)),INDEX(lookup!$AC:$AC,MATCH($A270,lookup!$A:$A,0)))</f>
        <v>1_western</v>
      </c>
      <c r="AN270" t="str">
        <f>IF(AND($CF270&lt;&gt;"",IFERROR(INDEX(subsample_country_map!$E:$E,MATCH($CF270,subsample_country_map!$A:$A,0)),"")&lt;&gt;""),INDEX(subsample_country_map!$E:$E,MATCH($CF270,subsample_country_map!$A:$A,0)),INDEX(lookup!$AD:$AD,MATCH($A270,lookup!$A:$A,0)))</f>
        <v>1_common law</v>
      </c>
      <c r="AO270" t="str">
        <f>INDEX(lookup!$Y:$Y,MATCH($A270,lookup!$A:$A,0))</f>
        <v>1_not published</v>
      </c>
      <c r="AP270" t="str">
        <f>INDEX(lookup!$Z:$Z,MATCH($A270,lookup!$A:$A,0))</f>
        <v>99_NCE</v>
      </c>
      <c r="AQ270" t="str">
        <f>INDEX(lookup!$W:$W,MATCH($A270,lookup!$A:$A,0))</f>
        <v>1_fin/acc/econ</v>
      </c>
      <c r="AS270" t="inlineStr">
        <is>
          <t>staging</t>
        </is>
      </c>
      <c r="AT270" t="inlineStr">
        <is>
          <t>good-CER</t>
        </is>
      </c>
      <c r="AU270" t="inlineStr">
        <is>
          <t>creditworthiness</t>
        </is>
      </c>
      <c r="AV270" t="inlineStr">
        <is>
          <t>0.0571</t>
        </is>
      </c>
      <c r="AX270" t="inlineStr">
        <is>
          <t>0.71</t>
        </is>
      </c>
      <c r="BA270" t="n">
        <v>2323</v>
      </c>
      <c r="BB270" t="inlineStr">
        <is>
          <t>FLAG</t>
        </is>
      </c>
      <c r="BC270" t="inlineStr">
        <is>
          <t>ordered probit</t>
        </is>
      </c>
      <c r="BD270" t="inlineStr">
        <is>
          <t>industry</t>
        </is>
      </c>
      <c r="BE270" t="inlineStr">
        <is>
          <t>period</t>
        </is>
      </c>
      <c r="BF270" t="inlineStr">
        <is>
          <t>1995-2001</t>
        </is>
      </c>
      <c r="BG270" t="inlineStr">
        <is>
          <t>1995</t>
        </is>
      </c>
      <c r="BH270" t="inlineStr">
        <is>
          <t>2001</t>
        </is>
      </c>
      <c r="BI270" t="inlineStr">
        <is>
          <t>Table 9</t>
        </is>
      </c>
      <c r="BJ270" t="inlineStr">
        <is>
          <t>Panel A Issuer Rating</t>
        </is>
      </c>
      <c r="BK270" t="inlineStr">
        <is>
          <t>36</t>
        </is>
      </c>
      <c r="BL270" t="inlineStr">
        <is>
          <t>ENVStrengths 0.0571 (0.71)</t>
        </is>
      </c>
      <c r="BM270" t="inlineStr">
        <is>
          <t>ENVStrengths</t>
        </is>
      </c>
      <c r="BN270" t="inlineStr">
        <is>
          <t>Issuer Rating</t>
        </is>
      </c>
      <c r="BO270" t="inlineStr">
        <is>
          <t>original</t>
        </is>
      </c>
      <c r="BP270" t="inlineStr">
        <is>
          <t>Bauer, Hann (2010)</t>
        </is>
      </c>
      <c r="BQ270" t="inlineStr">
        <is>
          <t>computed</t>
        </is>
      </c>
      <c r="BT270" t="n">
        <v>0</v>
      </c>
      <c r="BU270" t="inlineStr">
        <is>
          <t>staging_Bauer_Hann_2010.csv</t>
        </is>
      </c>
      <c r="BW270" t="n">
        <v>1995</v>
      </c>
      <c r="BX270" t="n">
        <v>2006</v>
      </c>
      <c r="BY270" t="inlineStr">
        <is>
          <t>United States (</t>
        </is>
      </c>
      <c r="BZ270" t="n">
        <v>2000.5</v>
      </c>
      <c r="CA270" t="n">
        <v>0</v>
      </c>
      <c r="CB270" t="n">
        <v>0</v>
      </c>
      <c r="CC270" t="n">
        <v>0</v>
      </c>
      <c r="CD270" t="n">
        <v>-0.01473051863388</v>
      </c>
      <c r="CE270" t="n">
        <v>1</v>
      </c>
    </row>
    <row r="271">
      <c r="A271" t="inlineStr">
        <is>
          <t>Bauer, Hann (2010)</t>
        </is>
      </c>
      <c r="B271" t="n">
        <v>1576</v>
      </c>
      <c r="C271" t="n">
        <v>-0.0180477849078921</v>
      </c>
      <c r="D271" t="n">
        <v>2323</v>
      </c>
      <c r="E271">
        <f>IF(ISNUMBER($BA271),$BA271,IF(AND(ISNUMBER($D271),ISNUMBER($BW271),ISNUMBER($BX271)),$D271*($BX271-$BW271+1),""))</f>
        <v>2323.0</v>
      </c>
      <c r="H271" t="inlineStr">
        <is>
          <t>partial</t>
        </is>
      </c>
      <c r="I271" t="inlineStr">
        <is>
          <t>T-Statistic available</t>
        </is>
      </c>
      <c r="J271">
        <f>IF($BW271&lt;&gt;"",$BW271,"")</f>
        <v>1995.0</v>
      </c>
      <c r="K271">
        <f>IF($BX271&lt;&gt;"",$BX271,"")</f>
        <v>2006.0</v>
      </c>
      <c r="L271">
        <f>IF(AND(ISNUMBER($BW271),ISNUMBER($BX271)),($BW271+$BX271)/2,"")</f>
        <v>2000.5</v>
      </c>
      <c r="M271">
        <f>IF($L271&lt;&gt;"",$L271,"")</f>
        <v>2000.5</v>
      </c>
      <c r="N271">
        <f>IF(AND(ISNUMBER($BW271),ISNUMBER($BX271)),MIN(1,MAX(0,($BX271-2016+1)/($BX271-$BW271+1))),"")</f>
        <v>0.0</v>
      </c>
      <c r="O271">
        <f>IF(AND(ISNUMBER($BW271),ISNUMBER($BX271)),MIN(1,MAX(0,($BX271-2017+1)/($BX271-$BW271+1))),"")</f>
        <v>0.0</v>
      </c>
      <c r="P271">
        <f>IF(AND(ISNUMBER($BW271),ISNUMBER($BX271)),MIN(1,MAX(0,($BX271-2018+1)/($BX271-$BW271+1))),"")</f>
        <v>0.0</v>
      </c>
      <c r="Q271">
        <f>IF(AND(ISNUMBER($BW271),ISNUMBER($BX271)),MIN(1,MAX(0,($BX271-2019+1)/($BX271-$BW271+1))),"")</f>
        <v>0.0</v>
      </c>
      <c r="R271">
        <f>IF(AND(ISNUMBER($BW271),ISNUMBER($BX271)),MIN(1,MAX(0,($BX271-2016+1)/($BX271-$BW271+1))),"")</f>
        <v>0.0</v>
      </c>
      <c r="S271">
        <f>IF($L271&lt;&gt;"",IF($L271&gt;=2015.5,1,0),"")</f>
        <v>0.0</v>
      </c>
      <c r="T271">
        <f>IF($L271&lt;&gt;"",IF($L271&gt;=2016,1,0),"")</f>
        <v>0.0</v>
      </c>
      <c r="U271">
        <f>IF(ISNUMBER($BX271),IF($BX271&gt;=2016,1,0),"")</f>
        <v>0.0</v>
      </c>
      <c r="V271">
        <f>IF(ISNUMBER($BW271),IF($BW271&gt;=2016,1,0),"")</f>
        <v>0.0</v>
      </c>
      <c r="W271" t="str">
        <f>IF(AND(ISNUMBER($BW271),ISNUMBER($BX271)),IF($BW271&gt;=2016,"post-only",IF($BX271&lt;2016,"pre-only","mixed")),"")</f>
        <v>pre-only</v>
      </c>
      <c r="X271">
        <f>IF(AND(ISNUMBER($BW271),ISNUMBER($BX271)),MIN(1,MAX(0,($BX271-2017+1)/($BX271-$BW271+1))),"")</f>
        <v>0.0</v>
      </c>
      <c r="Y271">
        <f>IF(AND(ISNUMBER($BW271),ISNUMBER($BX271)),MIN(1,MAX(0,($BX271-2018+1)/($BX271-$BW271+1))),"")</f>
        <v>0.0</v>
      </c>
      <c r="Z271">
        <f>IF(AND(ISNUMBER($BW271),ISNUMBER($BX271)),MIN(1,MAX(0,($BX271-2019+1)/($BX271-$BW271+1))),"")</f>
        <v>0.0</v>
      </c>
      <c r="AA271">
        <f>IF(ISNUMBER($BX271),IF($BX271&gt;=2017,1,0),"")</f>
        <v>0.0</v>
      </c>
      <c r="AB271">
        <f>IF(ISNUMBER($BX271),IF($BX271&gt;=2018,1,0),"")</f>
        <v>0.0</v>
      </c>
      <c r="AC271">
        <f>IF(ISNUMBER($BX271),IF($BX271&gt;=2019,1,0),"")</f>
        <v>0.0</v>
      </c>
      <c r="AD271">
        <f>IF($L271&lt;&gt;"",IF($L271&gt;2013,1,0),"")</f>
        <v>0.0</v>
      </c>
      <c r="AE271">
        <f>IF($L271&lt;&gt;"",1+IF($L271&gt;2011,1,0)+IF($L271&gt;2014,1,0),"")</f>
        <v>1.0</v>
      </c>
      <c r="AF271" t="inlineStr">
        <is>
          <t>rating</t>
        </is>
      </c>
      <c r="AG271" t="inlineStr">
        <is>
          <t>performance</t>
        </is>
      </c>
      <c r="AH271" t="inlineStr">
        <is>
          <t>non-sensitive</t>
        </is>
      </c>
      <c r="AI271" t="inlineStr">
        <is>
          <t>without ETS/CT</t>
        </is>
      </c>
      <c r="AJ271" t="inlineStr">
        <is>
          <t>without ETS/CT</t>
        </is>
      </c>
      <c r="AK271" t="str">
        <f>IF(AND($CF271&lt;&gt;"",IFERROR(INDEX(subsample_country_map!$B:$B,MATCH($CF271,subsample_country_map!$A:$A,0)),"")&lt;&gt;""),INDEX(subsample_country_map!$B:$B,MATCH($CF271,subsample_country_map!$A:$A,0)),INDEX(lookup!$AA:$AA,MATCH($A271,lookup!$A:$A,0)))</f>
        <v>1_US</v>
      </c>
      <c r="AL271" t="str">
        <f>IF(AND($CF271&lt;&gt;"",IFERROR(INDEX(subsample_country_map!$C:$C,MATCH($CF271,subsample_country_map!$A:$A,0)),"")&lt;&gt;""),INDEX(subsample_country_map!$C:$C,MATCH($CF271,subsample_country_map!$A:$A,0)),INDEX(lookup!$AB:$AB,MATCH($A271,lookup!$A:$A,0)))</f>
        <v>1_developed</v>
      </c>
      <c r="AM271" t="str">
        <f>IF(AND($CF271&lt;&gt;"",IFERROR(INDEX(subsample_country_map!$D:$D,MATCH($CF271,subsample_country_map!$A:$A,0)),"")&lt;&gt;""),INDEX(subsample_country_map!$D:$D,MATCH($CF271,subsample_country_map!$A:$A,0)),INDEX(lookup!$AC:$AC,MATCH($A271,lookup!$A:$A,0)))</f>
        <v>1_western</v>
      </c>
      <c r="AN271" t="str">
        <f>IF(AND($CF271&lt;&gt;"",IFERROR(INDEX(subsample_country_map!$E:$E,MATCH($CF271,subsample_country_map!$A:$A,0)),"")&lt;&gt;""),INDEX(subsample_country_map!$E:$E,MATCH($CF271,subsample_country_map!$A:$A,0)),INDEX(lookup!$AD:$AD,MATCH($A271,lookup!$A:$A,0)))</f>
        <v>1_common law</v>
      </c>
      <c r="AO271" t="str">
        <f>INDEX(lookup!$Y:$Y,MATCH($A271,lookup!$A:$A,0))</f>
        <v>1_not published</v>
      </c>
      <c r="AP271" t="str">
        <f>INDEX(lookup!$Z:$Z,MATCH($A271,lookup!$A:$A,0))</f>
        <v>99_NCE</v>
      </c>
      <c r="AQ271" t="str">
        <f>INDEX(lookup!$W:$W,MATCH($A271,lookup!$A:$A,0))</f>
        <v>1_fin/acc/econ</v>
      </c>
      <c r="AS271" t="inlineStr">
        <is>
          <t>staging</t>
        </is>
      </c>
      <c r="AT271" t="inlineStr">
        <is>
          <t>bad-CER</t>
        </is>
      </c>
      <c r="AU271" t="inlineStr">
        <is>
          <t>creditworthiness</t>
        </is>
      </c>
      <c r="AV271" t="inlineStr">
        <is>
          <t>-0.0794</t>
        </is>
      </c>
      <c r="AX271" t="inlineStr">
        <is>
          <t>-0.87</t>
        </is>
      </c>
      <c r="BA271" t="n">
        <v>2323</v>
      </c>
      <c r="BB271" t="inlineStr">
        <is>
          <t>FLAG</t>
        </is>
      </c>
      <c r="BC271" t="inlineStr">
        <is>
          <t>ordered probit</t>
        </is>
      </c>
      <c r="BD271" t="inlineStr">
        <is>
          <t>industry</t>
        </is>
      </c>
      <c r="BE271" t="inlineStr">
        <is>
          <t>period</t>
        </is>
      </c>
      <c r="BF271" t="inlineStr">
        <is>
          <t>1995-2001</t>
        </is>
      </c>
      <c r="BG271" t="inlineStr">
        <is>
          <t>1995</t>
        </is>
      </c>
      <c r="BH271" t="inlineStr">
        <is>
          <t>2001</t>
        </is>
      </c>
      <c r="BI271" t="inlineStr">
        <is>
          <t>Table 9</t>
        </is>
      </c>
      <c r="BJ271" t="inlineStr">
        <is>
          <t>Panel A Issuer Rating</t>
        </is>
      </c>
      <c r="BK271" t="inlineStr">
        <is>
          <t>36</t>
        </is>
      </c>
      <c r="BL271" t="inlineStr">
        <is>
          <t>ENVConcerns -0.0794 (-0.87)</t>
        </is>
      </c>
      <c r="BM271" t="inlineStr">
        <is>
          <t>ENVConcerns</t>
        </is>
      </c>
      <c r="BN271" t="inlineStr">
        <is>
          <t>Issuer Rating</t>
        </is>
      </c>
      <c r="BO271" t="inlineStr">
        <is>
          <t>original</t>
        </is>
      </c>
      <c r="BP271" t="inlineStr">
        <is>
          <t>Bauer, Hann (2010)</t>
        </is>
      </c>
      <c r="BQ271" t="inlineStr">
        <is>
          <t>computed</t>
        </is>
      </c>
      <c r="BT271" t="n">
        <v>0</v>
      </c>
      <c r="BU271" t="inlineStr">
        <is>
          <t>staging_Bauer_Hann_2010.csv</t>
        </is>
      </c>
      <c r="BW271" t="n">
        <v>1995</v>
      </c>
      <c r="BX271" t="n">
        <v>2006</v>
      </c>
      <c r="BY271" t="inlineStr">
        <is>
          <t>United States (</t>
        </is>
      </c>
      <c r="BZ271" t="n">
        <v>2000.5</v>
      </c>
      <c r="CA271" t="n">
        <v>0</v>
      </c>
      <c r="CB271" t="n">
        <v>0</v>
      </c>
      <c r="CC271" t="n">
        <v>0</v>
      </c>
      <c r="CD271" t="n">
        <v>-0.01804974481438548</v>
      </c>
      <c r="CE271" t="n">
        <v>1</v>
      </c>
    </row>
    <row r="272">
      <c r="A272" t="inlineStr">
        <is>
          <t>Bauer, Hann (2010)</t>
        </is>
      </c>
      <c r="B272" t="n">
        <v>1577</v>
      </c>
      <c r="C272" t="n">
        <v>-0.05495635412791599</v>
      </c>
      <c r="D272" t="n">
        <v>954</v>
      </c>
      <c r="E272">
        <f>IF(ISNUMBER($BA272),$BA272,IF(AND(ISNUMBER($D272),ISNUMBER($BW272),ISNUMBER($BX272)),$D272*($BX272-$BW272+1),""))</f>
        <v>954.0</v>
      </c>
      <c r="H272" t="inlineStr">
        <is>
          <t>partial</t>
        </is>
      </c>
      <c r="I272" t="inlineStr">
        <is>
          <t>T-Statistic available</t>
        </is>
      </c>
      <c r="J272">
        <f>IF($BW272&lt;&gt;"",$BW272,"")</f>
        <v>1995.0</v>
      </c>
      <c r="K272">
        <f>IF($BX272&lt;&gt;"",$BX272,"")</f>
        <v>2006.0</v>
      </c>
      <c r="L272">
        <f>IF(AND(ISNUMBER($BW272),ISNUMBER($BX272)),($BW272+$BX272)/2,"")</f>
        <v>2000.5</v>
      </c>
      <c r="M272">
        <f>IF($L272&lt;&gt;"",$L272,"")</f>
        <v>2000.5</v>
      </c>
      <c r="N272">
        <f>IF(AND(ISNUMBER($BW272),ISNUMBER($BX272)),MIN(1,MAX(0,($BX272-2016+1)/($BX272-$BW272+1))),"")</f>
        <v>0.0</v>
      </c>
      <c r="O272">
        <f>IF(AND(ISNUMBER($BW272),ISNUMBER($BX272)),MIN(1,MAX(0,($BX272-2017+1)/($BX272-$BW272+1))),"")</f>
        <v>0.0</v>
      </c>
      <c r="P272">
        <f>IF(AND(ISNUMBER($BW272),ISNUMBER($BX272)),MIN(1,MAX(0,($BX272-2018+1)/($BX272-$BW272+1))),"")</f>
        <v>0.0</v>
      </c>
      <c r="Q272">
        <f>IF(AND(ISNUMBER($BW272),ISNUMBER($BX272)),MIN(1,MAX(0,($BX272-2019+1)/($BX272-$BW272+1))),"")</f>
        <v>0.0</v>
      </c>
      <c r="R272">
        <f>IF(AND(ISNUMBER($BW272),ISNUMBER($BX272)),MIN(1,MAX(0,($BX272-2016+1)/($BX272-$BW272+1))),"")</f>
        <v>0.0</v>
      </c>
      <c r="S272">
        <f>IF($L272&lt;&gt;"",IF($L272&gt;=2015.5,1,0),"")</f>
        <v>0.0</v>
      </c>
      <c r="T272">
        <f>IF($L272&lt;&gt;"",IF($L272&gt;=2016,1,0),"")</f>
        <v>0.0</v>
      </c>
      <c r="U272">
        <f>IF(ISNUMBER($BX272),IF($BX272&gt;=2016,1,0),"")</f>
        <v>0.0</v>
      </c>
      <c r="V272">
        <f>IF(ISNUMBER($BW272),IF($BW272&gt;=2016,1,0),"")</f>
        <v>0.0</v>
      </c>
      <c r="W272" t="str">
        <f>IF(AND(ISNUMBER($BW272),ISNUMBER($BX272)),IF($BW272&gt;=2016,"post-only",IF($BX272&lt;2016,"pre-only","mixed")),"")</f>
        <v>pre-only</v>
      </c>
      <c r="X272">
        <f>IF(AND(ISNUMBER($BW272),ISNUMBER($BX272)),MIN(1,MAX(0,($BX272-2017+1)/($BX272-$BW272+1))),"")</f>
        <v>0.0</v>
      </c>
      <c r="Y272">
        <f>IF(AND(ISNUMBER($BW272),ISNUMBER($BX272)),MIN(1,MAX(0,($BX272-2018+1)/($BX272-$BW272+1))),"")</f>
        <v>0.0</v>
      </c>
      <c r="Z272">
        <f>IF(AND(ISNUMBER($BW272),ISNUMBER($BX272)),MIN(1,MAX(0,($BX272-2019+1)/($BX272-$BW272+1))),"")</f>
        <v>0.0</v>
      </c>
      <c r="AA272">
        <f>IF(ISNUMBER($BX272),IF($BX272&gt;=2017,1,0),"")</f>
        <v>0.0</v>
      </c>
      <c r="AB272">
        <f>IF(ISNUMBER($BX272),IF($BX272&gt;=2018,1,0),"")</f>
        <v>0.0</v>
      </c>
      <c r="AC272">
        <f>IF(ISNUMBER($BX272),IF($BX272&gt;=2019,1,0),"")</f>
        <v>0.0</v>
      </c>
      <c r="AD272">
        <f>IF($L272&lt;&gt;"",IF($L272&gt;2013,1,0),"")</f>
        <v>0.0</v>
      </c>
      <c r="AE272">
        <f>IF($L272&lt;&gt;"",1+IF($L272&gt;2011,1,0)+IF($L272&gt;2014,1,0),"")</f>
        <v>1.0</v>
      </c>
      <c r="AF272" t="inlineStr">
        <is>
          <t>bond (yield)</t>
        </is>
      </c>
      <c r="AG272" t="inlineStr">
        <is>
          <t>performance</t>
        </is>
      </c>
      <c r="AH272" t="inlineStr">
        <is>
          <t>non-sensitive</t>
        </is>
      </c>
      <c r="AI272" t="inlineStr">
        <is>
          <t>without ETS/CT</t>
        </is>
      </c>
      <c r="AJ272" t="inlineStr">
        <is>
          <t>without ETS/CT</t>
        </is>
      </c>
      <c r="AK272" t="str">
        <f>IF(AND($CF272&lt;&gt;"",IFERROR(INDEX(subsample_country_map!$B:$B,MATCH($CF272,subsample_country_map!$A:$A,0)),"")&lt;&gt;""),INDEX(subsample_country_map!$B:$B,MATCH($CF272,subsample_country_map!$A:$A,0)),INDEX(lookup!$AA:$AA,MATCH($A272,lookup!$A:$A,0)))</f>
        <v>1_US</v>
      </c>
      <c r="AL272" t="str">
        <f>IF(AND($CF272&lt;&gt;"",IFERROR(INDEX(subsample_country_map!$C:$C,MATCH($CF272,subsample_country_map!$A:$A,0)),"")&lt;&gt;""),INDEX(subsample_country_map!$C:$C,MATCH($CF272,subsample_country_map!$A:$A,0)),INDEX(lookup!$AB:$AB,MATCH($A272,lookup!$A:$A,0)))</f>
        <v>1_developed</v>
      </c>
      <c r="AM272" t="str">
        <f>IF(AND($CF272&lt;&gt;"",IFERROR(INDEX(subsample_country_map!$D:$D,MATCH($CF272,subsample_country_map!$A:$A,0)),"")&lt;&gt;""),INDEX(subsample_country_map!$D:$D,MATCH($CF272,subsample_country_map!$A:$A,0)),INDEX(lookup!$AC:$AC,MATCH($A272,lookup!$A:$A,0)))</f>
        <v>1_western</v>
      </c>
      <c r="AN272" t="str">
        <f>IF(AND($CF272&lt;&gt;"",IFERROR(INDEX(subsample_country_map!$E:$E,MATCH($CF272,subsample_country_map!$A:$A,0)),"")&lt;&gt;""),INDEX(subsample_country_map!$E:$E,MATCH($CF272,subsample_country_map!$A:$A,0)),INDEX(lookup!$AD:$AD,MATCH($A272,lookup!$A:$A,0)))</f>
        <v>1_common law</v>
      </c>
      <c r="AO272" t="str">
        <f>INDEX(lookup!$Y:$Y,MATCH($A272,lookup!$A:$A,0))</f>
        <v>1_not published</v>
      </c>
      <c r="AP272" t="str">
        <f>INDEX(lookup!$Z:$Z,MATCH($A272,lookup!$A:$A,0))</f>
        <v>99_NCE</v>
      </c>
      <c r="AQ272" t="str">
        <f>INDEX(lookup!$W:$W,MATCH($A272,lookup!$A:$A,0))</f>
        <v>1_fin/acc/econ</v>
      </c>
      <c r="AS272" t="inlineStr">
        <is>
          <t>staging</t>
        </is>
      </c>
      <c r="AT272" t="inlineStr">
        <is>
          <t>good-CER</t>
        </is>
      </c>
      <c r="AU272" t="inlineStr">
        <is>
          <t>cost</t>
        </is>
      </c>
      <c r="AV272" t="inlineStr">
        <is>
          <t>-0.0251</t>
        </is>
      </c>
      <c r="AX272" t="inlineStr">
        <is>
          <t>-1.70</t>
        </is>
      </c>
      <c r="BA272" t="n">
        <v>954</v>
      </c>
      <c r="BB272" t="inlineStr">
        <is>
          <t>FLAG</t>
        </is>
      </c>
      <c r="BC272" t="inlineStr">
        <is>
          <t>OLS</t>
        </is>
      </c>
      <c r="BD272" t="inlineStr">
        <is>
          <t>industry</t>
        </is>
      </c>
      <c r="BE272" t="inlineStr">
        <is>
          <t>period</t>
        </is>
      </c>
      <c r="BF272" t="inlineStr">
        <is>
          <t>2002-2006</t>
        </is>
      </c>
      <c r="BG272" t="inlineStr">
        <is>
          <t>2002</t>
        </is>
      </c>
      <c r="BH272" t="inlineStr">
        <is>
          <t>2006</t>
        </is>
      </c>
      <c r="BI272" t="inlineStr">
        <is>
          <t>Table 9</t>
        </is>
      </c>
      <c r="BJ272" t="inlineStr">
        <is>
          <t>Panel B ln(Spread)</t>
        </is>
      </c>
      <c r="BK272" t="inlineStr">
        <is>
          <t>36</t>
        </is>
      </c>
      <c r="BL272" t="inlineStr">
        <is>
          <t>ENVStrengths -0.0251* (-1.70)</t>
        </is>
      </c>
      <c r="BM272" t="inlineStr">
        <is>
          <t>ENVStrengths</t>
        </is>
      </c>
      <c r="BN272" t="inlineStr">
        <is>
          <t>ln(Spread)</t>
        </is>
      </c>
      <c r="BO272" t="inlineStr">
        <is>
          <t>original</t>
        </is>
      </c>
      <c r="BP272" t="inlineStr">
        <is>
          <t>Bauer, Hann (2010)</t>
        </is>
      </c>
      <c r="BQ272" t="inlineStr">
        <is>
          <t>computed</t>
        </is>
      </c>
      <c r="BT272" t="n">
        <v>0</v>
      </c>
      <c r="BU272" t="inlineStr">
        <is>
          <t>staging_Bauer_Hann_2010.csv</t>
        </is>
      </c>
      <c r="BW272" t="n">
        <v>1995</v>
      </c>
      <c r="BX272" t="n">
        <v>2006</v>
      </c>
      <c r="BY272" t="inlineStr">
        <is>
          <t>United States (</t>
        </is>
      </c>
      <c r="BZ272" t="n">
        <v>2000.5</v>
      </c>
      <c r="CA272" t="n">
        <v>0</v>
      </c>
      <c r="CB272" t="n">
        <v>0</v>
      </c>
      <c r="CC272" t="n">
        <v>0</v>
      </c>
      <c r="CD272" t="n">
        <v>-0.05501178101214763</v>
      </c>
      <c r="CE272" t="n">
        <v>1</v>
      </c>
    </row>
    <row r="273">
      <c r="A273" t="inlineStr">
        <is>
          <t>Bauer, Hann (2010)</t>
        </is>
      </c>
      <c r="B273" t="n">
        <v>1578</v>
      </c>
      <c r="C273" t="n">
        <v>-0.1281164558215928</v>
      </c>
      <c r="D273" t="n">
        <v>954</v>
      </c>
      <c r="E273">
        <f>IF(ISNUMBER($BA273),$BA273,IF(AND(ISNUMBER($D273),ISNUMBER($BW273),ISNUMBER($BX273)),$D273*($BX273-$BW273+1),""))</f>
        <v>954.0</v>
      </c>
      <c r="H273" t="inlineStr">
        <is>
          <t>partial</t>
        </is>
      </c>
      <c r="I273" t="inlineStr">
        <is>
          <t>T-Statistic available</t>
        </is>
      </c>
      <c r="J273">
        <f>IF($BW273&lt;&gt;"",$BW273,"")</f>
        <v>1995.0</v>
      </c>
      <c r="K273">
        <f>IF($BX273&lt;&gt;"",$BX273,"")</f>
        <v>2006.0</v>
      </c>
      <c r="L273">
        <f>IF(AND(ISNUMBER($BW273),ISNUMBER($BX273)),($BW273+$BX273)/2,"")</f>
        <v>2000.5</v>
      </c>
      <c r="M273">
        <f>IF($L273&lt;&gt;"",$L273,"")</f>
        <v>2000.5</v>
      </c>
      <c r="N273">
        <f>IF(AND(ISNUMBER($BW273),ISNUMBER($BX273)),MIN(1,MAX(0,($BX273-2016+1)/($BX273-$BW273+1))),"")</f>
        <v>0.0</v>
      </c>
      <c r="O273">
        <f>IF(AND(ISNUMBER($BW273),ISNUMBER($BX273)),MIN(1,MAX(0,($BX273-2017+1)/($BX273-$BW273+1))),"")</f>
        <v>0.0</v>
      </c>
      <c r="P273">
        <f>IF(AND(ISNUMBER($BW273),ISNUMBER($BX273)),MIN(1,MAX(0,($BX273-2018+1)/($BX273-$BW273+1))),"")</f>
        <v>0.0</v>
      </c>
      <c r="Q273">
        <f>IF(AND(ISNUMBER($BW273),ISNUMBER($BX273)),MIN(1,MAX(0,($BX273-2019+1)/($BX273-$BW273+1))),"")</f>
        <v>0.0</v>
      </c>
      <c r="R273">
        <f>IF(AND(ISNUMBER($BW273),ISNUMBER($BX273)),MIN(1,MAX(0,($BX273-2016+1)/($BX273-$BW273+1))),"")</f>
        <v>0.0</v>
      </c>
      <c r="S273">
        <f>IF($L273&lt;&gt;"",IF($L273&gt;=2015.5,1,0),"")</f>
        <v>0.0</v>
      </c>
      <c r="T273">
        <f>IF($L273&lt;&gt;"",IF($L273&gt;=2016,1,0),"")</f>
        <v>0.0</v>
      </c>
      <c r="U273">
        <f>IF(ISNUMBER($BX273),IF($BX273&gt;=2016,1,0),"")</f>
        <v>0.0</v>
      </c>
      <c r="V273">
        <f>IF(ISNUMBER($BW273),IF($BW273&gt;=2016,1,0),"")</f>
        <v>0.0</v>
      </c>
      <c r="W273" t="str">
        <f>IF(AND(ISNUMBER($BW273),ISNUMBER($BX273)),IF($BW273&gt;=2016,"post-only",IF($BX273&lt;2016,"pre-only","mixed")),"")</f>
        <v>pre-only</v>
      </c>
      <c r="X273">
        <f>IF(AND(ISNUMBER($BW273),ISNUMBER($BX273)),MIN(1,MAX(0,($BX273-2017+1)/($BX273-$BW273+1))),"")</f>
        <v>0.0</v>
      </c>
      <c r="Y273">
        <f>IF(AND(ISNUMBER($BW273),ISNUMBER($BX273)),MIN(1,MAX(0,($BX273-2018+1)/($BX273-$BW273+1))),"")</f>
        <v>0.0</v>
      </c>
      <c r="Z273">
        <f>IF(AND(ISNUMBER($BW273),ISNUMBER($BX273)),MIN(1,MAX(0,($BX273-2019+1)/($BX273-$BW273+1))),"")</f>
        <v>0.0</v>
      </c>
      <c r="AA273">
        <f>IF(ISNUMBER($BX273),IF($BX273&gt;=2017,1,0),"")</f>
        <v>0.0</v>
      </c>
      <c r="AB273">
        <f>IF(ISNUMBER($BX273),IF($BX273&gt;=2018,1,0),"")</f>
        <v>0.0</v>
      </c>
      <c r="AC273">
        <f>IF(ISNUMBER($BX273),IF($BX273&gt;=2019,1,0),"")</f>
        <v>0.0</v>
      </c>
      <c r="AD273">
        <f>IF($L273&lt;&gt;"",IF($L273&gt;2013,1,0),"")</f>
        <v>0.0</v>
      </c>
      <c r="AE273">
        <f>IF($L273&lt;&gt;"",1+IF($L273&gt;2011,1,0)+IF($L273&gt;2014,1,0),"")</f>
        <v>1.0</v>
      </c>
      <c r="AF273" t="inlineStr">
        <is>
          <t>bond (yield)</t>
        </is>
      </c>
      <c r="AG273" t="inlineStr">
        <is>
          <t>performance</t>
        </is>
      </c>
      <c r="AH273" t="inlineStr">
        <is>
          <t>non-sensitive</t>
        </is>
      </c>
      <c r="AI273" t="inlineStr">
        <is>
          <t>without ETS/CT</t>
        </is>
      </c>
      <c r="AJ273" t="inlineStr">
        <is>
          <t>without ETS/CT</t>
        </is>
      </c>
      <c r="AK273" t="str">
        <f>IF(AND($CF273&lt;&gt;"",IFERROR(INDEX(subsample_country_map!$B:$B,MATCH($CF273,subsample_country_map!$A:$A,0)),"")&lt;&gt;""),INDEX(subsample_country_map!$B:$B,MATCH($CF273,subsample_country_map!$A:$A,0)),INDEX(lookup!$AA:$AA,MATCH($A273,lookup!$A:$A,0)))</f>
        <v>1_US</v>
      </c>
      <c r="AL273" t="str">
        <f>IF(AND($CF273&lt;&gt;"",IFERROR(INDEX(subsample_country_map!$C:$C,MATCH($CF273,subsample_country_map!$A:$A,0)),"")&lt;&gt;""),INDEX(subsample_country_map!$C:$C,MATCH($CF273,subsample_country_map!$A:$A,0)),INDEX(lookup!$AB:$AB,MATCH($A273,lookup!$A:$A,0)))</f>
        <v>1_developed</v>
      </c>
      <c r="AM273" t="str">
        <f>IF(AND($CF273&lt;&gt;"",IFERROR(INDEX(subsample_country_map!$D:$D,MATCH($CF273,subsample_country_map!$A:$A,0)),"")&lt;&gt;""),INDEX(subsample_country_map!$D:$D,MATCH($CF273,subsample_country_map!$A:$A,0)),INDEX(lookup!$AC:$AC,MATCH($A273,lookup!$A:$A,0)))</f>
        <v>1_western</v>
      </c>
      <c r="AN273" t="str">
        <f>IF(AND($CF273&lt;&gt;"",IFERROR(INDEX(subsample_country_map!$E:$E,MATCH($CF273,subsample_country_map!$A:$A,0)),"")&lt;&gt;""),INDEX(subsample_country_map!$E:$E,MATCH($CF273,subsample_country_map!$A:$A,0)),INDEX(lookup!$AD:$AD,MATCH($A273,lookup!$A:$A,0)))</f>
        <v>1_common law</v>
      </c>
      <c r="AO273" t="str">
        <f>INDEX(lookup!$Y:$Y,MATCH($A273,lookup!$A:$A,0))</f>
        <v>1_not published</v>
      </c>
      <c r="AP273" t="str">
        <f>INDEX(lookup!$Z:$Z,MATCH($A273,lookup!$A:$A,0))</f>
        <v>99_NCE</v>
      </c>
      <c r="AQ273" t="str">
        <f>INDEX(lookup!$W:$W,MATCH($A273,lookup!$A:$A,0))</f>
        <v>1_fin/acc/econ</v>
      </c>
      <c r="AS273" t="inlineStr">
        <is>
          <t>staging</t>
        </is>
      </c>
      <c r="AT273" t="inlineStr">
        <is>
          <t>bad-CER</t>
        </is>
      </c>
      <c r="AU273" t="inlineStr">
        <is>
          <t>cost</t>
        </is>
      </c>
      <c r="AV273" t="inlineStr">
        <is>
          <t>0.0852</t>
        </is>
      </c>
      <c r="AX273" t="inlineStr">
        <is>
          <t>3.99</t>
        </is>
      </c>
      <c r="BA273" t="n">
        <v>954</v>
      </c>
      <c r="BB273" t="inlineStr">
        <is>
          <t>FLAG</t>
        </is>
      </c>
      <c r="BC273" t="inlineStr">
        <is>
          <t>OLS</t>
        </is>
      </c>
      <c r="BD273" t="inlineStr">
        <is>
          <t>industry</t>
        </is>
      </c>
      <c r="BE273" t="inlineStr">
        <is>
          <t>period</t>
        </is>
      </c>
      <c r="BF273" t="inlineStr">
        <is>
          <t>2002-2006</t>
        </is>
      </c>
      <c r="BG273" t="inlineStr">
        <is>
          <t>2002</t>
        </is>
      </c>
      <c r="BH273" t="inlineStr">
        <is>
          <t>2006</t>
        </is>
      </c>
      <c r="BI273" t="inlineStr">
        <is>
          <t>Table 9</t>
        </is>
      </c>
      <c r="BJ273" t="inlineStr">
        <is>
          <t>Panel B ln(Spread)</t>
        </is>
      </c>
      <c r="BK273" t="inlineStr">
        <is>
          <t>36</t>
        </is>
      </c>
      <c r="BL273" t="inlineStr">
        <is>
          <t>ENVConcerns 0.0852*** (3.99)</t>
        </is>
      </c>
      <c r="BM273" t="inlineStr">
        <is>
          <t>ENVConcerns</t>
        </is>
      </c>
      <c r="BN273" t="inlineStr">
        <is>
          <t>ln(Spread)</t>
        </is>
      </c>
      <c r="BO273" t="inlineStr">
        <is>
          <t>original</t>
        </is>
      </c>
      <c r="BP273" t="inlineStr">
        <is>
          <t>Bauer, Hann (2010)</t>
        </is>
      </c>
      <c r="BQ273" t="inlineStr">
        <is>
          <t>computed</t>
        </is>
      </c>
      <c r="BT273" t="n">
        <v>0</v>
      </c>
      <c r="BU273" t="inlineStr">
        <is>
          <t>staging_Bauer_Hann_2010.csv</t>
        </is>
      </c>
      <c r="BW273" t="n">
        <v>1995</v>
      </c>
      <c r="BX273" t="n">
        <v>2006</v>
      </c>
      <c r="BY273" t="inlineStr">
        <is>
          <t>United States (</t>
        </is>
      </c>
      <c r="BZ273" t="n">
        <v>2000.5</v>
      </c>
      <c r="CA273" t="n">
        <v>0</v>
      </c>
      <c r="CB273" t="n">
        <v>0</v>
      </c>
      <c r="CC273" t="n">
        <v>0</v>
      </c>
      <c r="CD273" t="n">
        <v>-0.1288244014846903</v>
      </c>
      <c r="CE273" t="n">
        <v>1</v>
      </c>
    </row>
    <row r="274">
      <c r="A274" t="inlineStr">
        <is>
          <t>Bauer, Hann (2010)</t>
        </is>
      </c>
      <c r="B274" t="n">
        <v>1579</v>
      </c>
      <c r="C274" t="n">
        <v>-0.03027287305226773</v>
      </c>
      <c r="D274" t="n">
        <v>1047</v>
      </c>
      <c r="E274">
        <f>IF(ISNUMBER($BA274),$BA274,IF(AND(ISNUMBER($D274),ISNUMBER($BW274),ISNUMBER($BX274)),$D274*($BX274-$BW274+1),""))</f>
        <v>1047.0</v>
      </c>
      <c r="H274" t="inlineStr">
        <is>
          <t>partial</t>
        </is>
      </c>
      <c r="I274" t="inlineStr">
        <is>
          <t>T-Statistic available</t>
        </is>
      </c>
      <c r="J274">
        <f>IF($BW274&lt;&gt;"",$BW274,"")</f>
        <v>1995.0</v>
      </c>
      <c r="K274">
        <f>IF($BX274&lt;&gt;"",$BX274,"")</f>
        <v>2006.0</v>
      </c>
      <c r="L274">
        <f>IF(AND(ISNUMBER($BW274),ISNUMBER($BX274)),($BW274+$BX274)/2,"")</f>
        <v>2000.5</v>
      </c>
      <c r="M274">
        <f>IF($L274&lt;&gt;"",$L274,"")</f>
        <v>2000.5</v>
      </c>
      <c r="N274">
        <f>IF(AND(ISNUMBER($BW274),ISNUMBER($BX274)),MIN(1,MAX(0,($BX274-2016+1)/($BX274-$BW274+1))),"")</f>
        <v>0.0</v>
      </c>
      <c r="O274">
        <f>IF(AND(ISNUMBER($BW274),ISNUMBER($BX274)),MIN(1,MAX(0,($BX274-2017+1)/($BX274-$BW274+1))),"")</f>
        <v>0.0</v>
      </c>
      <c r="P274">
        <f>IF(AND(ISNUMBER($BW274),ISNUMBER($BX274)),MIN(1,MAX(0,($BX274-2018+1)/($BX274-$BW274+1))),"")</f>
        <v>0.0</v>
      </c>
      <c r="Q274">
        <f>IF(AND(ISNUMBER($BW274),ISNUMBER($BX274)),MIN(1,MAX(0,($BX274-2019+1)/($BX274-$BW274+1))),"")</f>
        <v>0.0</v>
      </c>
      <c r="R274">
        <f>IF(AND(ISNUMBER($BW274),ISNUMBER($BX274)),MIN(1,MAX(0,($BX274-2016+1)/($BX274-$BW274+1))),"")</f>
        <v>0.0</v>
      </c>
      <c r="S274">
        <f>IF($L274&lt;&gt;"",IF($L274&gt;=2015.5,1,0),"")</f>
        <v>0.0</v>
      </c>
      <c r="T274">
        <f>IF($L274&lt;&gt;"",IF($L274&gt;=2016,1,0),"")</f>
        <v>0.0</v>
      </c>
      <c r="U274">
        <f>IF(ISNUMBER($BX274),IF($BX274&gt;=2016,1,0),"")</f>
        <v>0.0</v>
      </c>
      <c r="V274">
        <f>IF(ISNUMBER($BW274),IF($BW274&gt;=2016,1,0),"")</f>
        <v>0.0</v>
      </c>
      <c r="W274" t="str">
        <f>IF(AND(ISNUMBER($BW274),ISNUMBER($BX274)),IF($BW274&gt;=2016,"post-only",IF($BX274&lt;2016,"pre-only","mixed")),"")</f>
        <v>pre-only</v>
      </c>
      <c r="X274">
        <f>IF(AND(ISNUMBER($BW274),ISNUMBER($BX274)),MIN(1,MAX(0,($BX274-2017+1)/($BX274-$BW274+1))),"")</f>
        <v>0.0</v>
      </c>
      <c r="Y274">
        <f>IF(AND(ISNUMBER($BW274),ISNUMBER($BX274)),MIN(1,MAX(0,($BX274-2018+1)/($BX274-$BW274+1))),"")</f>
        <v>0.0</v>
      </c>
      <c r="Z274">
        <f>IF(AND(ISNUMBER($BW274),ISNUMBER($BX274)),MIN(1,MAX(0,($BX274-2019+1)/($BX274-$BW274+1))),"")</f>
        <v>0.0</v>
      </c>
      <c r="AA274">
        <f>IF(ISNUMBER($BX274),IF($BX274&gt;=2017,1,0),"")</f>
        <v>0.0</v>
      </c>
      <c r="AB274">
        <f>IF(ISNUMBER($BX274),IF($BX274&gt;=2018,1,0),"")</f>
        <v>0.0</v>
      </c>
      <c r="AC274">
        <f>IF(ISNUMBER($BX274),IF($BX274&gt;=2019,1,0),"")</f>
        <v>0.0</v>
      </c>
      <c r="AD274">
        <f>IF($L274&lt;&gt;"",IF($L274&gt;2013,1,0),"")</f>
        <v>0.0</v>
      </c>
      <c r="AE274">
        <f>IF($L274&lt;&gt;"",1+IF($L274&gt;2011,1,0)+IF($L274&gt;2014,1,0),"")</f>
        <v>1.0</v>
      </c>
      <c r="AF274" t="inlineStr">
        <is>
          <t>rating</t>
        </is>
      </c>
      <c r="AG274" t="inlineStr">
        <is>
          <t>performance</t>
        </is>
      </c>
      <c r="AH274" t="inlineStr">
        <is>
          <t>non-sensitive</t>
        </is>
      </c>
      <c r="AI274" t="inlineStr">
        <is>
          <t>without ETS/CT</t>
        </is>
      </c>
      <c r="AJ274" t="inlineStr">
        <is>
          <t>without ETS/CT</t>
        </is>
      </c>
      <c r="AK274" t="str">
        <f>IF(AND($CF274&lt;&gt;"",IFERROR(INDEX(subsample_country_map!$B:$B,MATCH($CF274,subsample_country_map!$A:$A,0)),"")&lt;&gt;""),INDEX(subsample_country_map!$B:$B,MATCH($CF274,subsample_country_map!$A:$A,0)),INDEX(lookup!$AA:$AA,MATCH($A274,lookup!$A:$A,0)))</f>
        <v>1_US</v>
      </c>
      <c r="AL274" t="str">
        <f>IF(AND($CF274&lt;&gt;"",IFERROR(INDEX(subsample_country_map!$C:$C,MATCH($CF274,subsample_country_map!$A:$A,0)),"")&lt;&gt;""),INDEX(subsample_country_map!$C:$C,MATCH($CF274,subsample_country_map!$A:$A,0)),INDEX(lookup!$AB:$AB,MATCH($A274,lookup!$A:$A,0)))</f>
        <v>1_developed</v>
      </c>
      <c r="AM274" t="str">
        <f>IF(AND($CF274&lt;&gt;"",IFERROR(INDEX(subsample_country_map!$D:$D,MATCH($CF274,subsample_country_map!$A:$A,0)),"")&lt;&gt;""),INDEX(subsample_country_map!$D:$D,MATCH($CF274,subsample_country_map!$A:$A,0)),INDEX(lookup!$AC:$AC,MATCH($A274,lookup!$A:$A,0)))</f>
        <v>1_western</v>
      </c>
      <c r="AN274" t="str">
        <f>IF(AND($CF274&lt;&gt;"",IFERROR(INDEX(subsample_country_map!$E:$E,MATCH($CF274,subsample_country_map!$A:$A,0)),"")&lt;&gt;""),INDEX(subsample_country_map!$E:$E,MATCH($CF274,subsample_country_map!$A:$A,0)),INDEX(lookup!$AD:$AD,MATCH($A274,lookup!$A:$A,0)))</f>
        <v>1_common law</v>
      </c>
      <c r="AO274" t="str">
        <f>INDEX(lookup!$Y:$Y,MATCH($A274,lookup!$A:$A,0))</f>
        <v>1_not published</v>
      </c>
      <c r="AP274" t="str">
        <f>INDEX(lookup!$Z:$Z,MATCH($A274,lookup!$A:$A,0))</f>
        <v>99_NCE</v>
      </c>
      <c r="AQ274" t="str">
        <f>INDEX(lookup!$W:$W,MATCH($A274,lookup!$A:$A,0))</f>
        <v>1_fin/acc/econ</v>
      </c>
      <c r="AS274" t="inlineStr">
        <is>
          <t>staging</t>
        </is>
      </c>
      <c r="AT274" t="inlineStr">
        <is>
          <t>good-CER</t>
        </is>
      </c>
      <c r="AU274" t="inlineStr">
        <is>
          <t>creditworthiness</t>
        </is>
      </c>
      <c r="AV274" t="inlineStr">
        <is>
          <t>0.1480</t>
        </is>
      </c>
      <c r="AX274" t="inlineStr">
        <is>
          <t>0.98</t>
        </is>
      </c>
      <c r="BA274" t="n">
        <v>1047</v>
      </c>
      <c r="BB274" t="inlineStr">
        <is>
          <t>FLAG</t>
        </is>
      </c>
      <c r="BC274" t="inlineStr">
        <is>
          <t>ordered probit</t>
        </is>
      </c>
      <c r="BD274" t="inlineStr">
        <is>
          <t>industry</t>
        </is>
      </c>
      <c r="BE274" t="inlineStr">
        <is>
          <t>period</t>
        </is>
      </c>
      <c r="BF274" t="inlineStr">
        <is>
          <t>2002-2006</t>
        </is>
      </c>
      <c r="BG274" t="inlineStr">
        <is>
          <t>2002</t>
        </is>
      </c>
      <c r="BH274" t="inlineStr">
        <is>
          <t>2006</t>
        </is>
      </c>
      <c r="BI274" t="inlineStr">
        <is>
          <t>Table 9</t>
        </is>
      </c>
      <c r="BJ274" t="inlineStr">
        <is>
          <t>Panel B Bond Rating</t>
        </is>
      </c>
      <c r="BK274" t="inlineStr">
        <is>
          <t>36</t>
        </is>
      </c>
      <c r="BL274" t="inlineStr">
        <is>
          <t>ENVStrengths 0.1480 (0.98)</t>
        </is>
      </c>
      <c r="BM274" t="inlineStr">
        <is>
          <t>ENVStrengths</t>
        </is>
      </c>
      <c r="BN274" t="inlineStr">
        <is>
          <t>Bond Rating</t>
        </is>
      </c>
      <c r="BO274" t="inlineStr">
        <is>
          <t>original</t>
        </is>
      </c>
      <c r="BP274" t="inlineStr">
        <is>
          <t>Bauer, Hann (2010)</t>
        </is>
      </c>
      <c r="BQ274" t="inlineStr">
        <is>
          <t>computed</t>
        </is>
      </c>
      <c r="BT274" t="n">
        <v>0</v>
      </c>
      <c r="BU274" t="inlineStr">
        <is>
          <t>staging_Bauer_Hann_2010.csv</t>
        </is>
      </c>
      <c r="BW274" t="n">
        <v>1995</v>
      </c>
      <c r="BX274" t="n">
        <v>2006</v>
      </c>
      <c r="BY274" t="inlineStr">
        <is>
          <t>United States (</t>
        </is>
      </c>
      <c r="BZ274" t="n">
        <v>2000.5</v>
      </c>
      <c r="CA274" t="n">
        <v>0</v>
      </c>
      <c r="CB274" t="n">
        <v>0</v>
      </c>
      <c r="CC274" t="n">
        <v>0</v>
      </c>
      <c r="CD274" t="n">
        <v>-0.03028212596699437</v>
      </c>
      <c r="CE274" t="n">
        <v>1</v>
      </c>
    </row>
    <row r="275">
      <c r="A275" t="inlineStr">
        <is>
          <t>Bauer, Hann (2010)</t>
        </is>
      </c>
      <c r="B275" t="n">
        <v>1580</v>
      </c>
      <c r="C275" t="n">
        <v>-0.07212898806944761</v>
      </c>
      <c r="D275" t="n">
        <v>1047</v>
      </c>
      <c r="E275">
        <f>IF(ISNUMBER($BA275),$BA275,IF(AND(ISNUMBER($D275),ISNUMBER($BW275),ISNUMBER($BX275)),$D275*($BX275-$BW275+1),""))</f>
        <v>1047.0</v>
      </c>
      <c r="H275" t="inlineStr">
        <is>
          <t>partial</t>
        </is>
      </c>
      <c r="I275" t="inlineStr">
        <is>
          <t>T-Statistic available</t>
        </is>
      </c>
      <c r="J275">
        <f>IF($BW275&lt;&gt;"",$BW275,"")</f>
        <v>1995.0</v>
      </c>
      <c r="K275">
        <f>IF($BX275&lt;&gt;"",$BX275,"")</f>
        <v>2006.0</v>
      </c>
      <c r="L275">
        <f>IF(AND(ISNUMBER($BW275),ISNUMBER($BX275)),($BW275+$BX275)/2,"")</f>
        <v>2000.5</v>
      </c>
      <c r="M275">
        <f>IF($L275&lt;&gt;"",$L275,"")</f>
        <v>2000.5</v>
      </c>
      <c r="N275">
        <f>IF(AND(ISNUMBER($BW275),ISNUMBER($BX275)),MIN(1,MAX(0,($BX275-2016+1)/($BX275-$BW275+1))),"")</f>
        <v>0.0</v>
      </c>
      <c r="O275">
        <f>IF(AND(ISNUMBER($BW275),ISNUMBER($BX275)),MIN(1,MAX(0,($BX275-2017+1)/($BX275-$BW275+1))),"")</f>
        <v>0.0</v>
      </c>
      <c r="P275">
        <f>IF(AND(ISNUMBER($BW275),ISNUMBER($BX275)),MIN(1,MAX(0,($BX275-2018+1)/($BX275-$BW275+1))),"")</f>
        <v>0.0</v>
      </c>
      <c r="Q275">
        <f>IF(AND(ISNUMBER($BW275),ISNUMBER($BX275)),MIN(1,MAX(0,($BX275-2019+1)/($BX275-$BW275+1))),"")</f>
        <v>0.0</v>
      </c>
      <c r="R275">
        <f>IF(AND(ISNUMBER($BW275),ISNUMBER($BX275)),MIN(1,MAX(0,($BX275-2016+1)/($BX275-$BW275+1))),"")</f>
        <v>0.0</v>
      </c>
      <c r="S275">
        <f>IF($L275&lt;&gt;"",IF($L275&gt;=2015.5,1,0),"")</f>
        <v>0.0</v>
      </c>
      <c r="T275">
        <f>IF($L275&lt;&gt;"",IF($L275&gt;=2016,1,0),"")</f>
        <v>0.0</v>
      </c>
      <c r="U275">
        <f>IF(ISNUMBER($BX275),IF($BX275&gt;=2016,1,0),"")</f>
        <v>0.0</v>
      </c>
      <c r="V275">
        <f>IF(ISNUMBER($BW275),IF($BW275&gt;=2016,1,0),"")</f>
        <v>0.0</v>
      </c>
      <c r="W275" t="str">
        <f>IF(AND(ISNUMBER($BW275),ISNUMBER($BX275)),IF($BW275&gt;=2016,"post-only",IF($BX275&lt;2016,"pre-only","mixed")),"")</f>
        <v>pre-only</v>
      </c>
      <c r="X275">
        <f>IF(AND(ISNUMBER($BW275),ISNUMBER($BX275)),MIN(1,MAX(0,($BX275-2017+1)/($BX275-$BW275+1))),"")</f>
        <v>0.0</v>
      </c>
      <c r="Y275">
        <f>IF(AND(ISNUMBER($BW275),ISNUMBER($BX275)),MIN(1,MAX(0,($BX275-2018+1)/($BX275-$BW275+1))),"")</f>
        <v>0.0</v>
      </c>
      <c r="Z275">
        <f>IF(AND(ISNUMBER($BW275),ISNUMBER($BX275)),MIN(1,MAX(0,($BX275-2019+1)/($BX275-$BW275+1))),"")</f>
        <v>0.0</v>
      </c>
      <c r="AA275">
        <f>IF(ISNUMBER($BX275),IF($BX275&gt;=2017,1,0),"")</f>
        <v>0.0</v>
      </c>
      <c r="AB275">
        <f>IF(ISNUMBER($BX275),IF($BX275&gt;=2018,1,0),"")</f>
        <v>0.0</v>
      </c>
      <c r="AC275">
        <f>IF(ISNUMBER($BX275),IF($BX275&gt;=2019,1,0),"")</f>
        <v>0.0</v>
      </c>
      <c r="AD275">
        <f>IF($L275&lt;&gt;"",IF($L275&gt;2013,1,0),"")</f>
        <v>0.0</v>
      </c>
      <c r="AE275">
        <f>IF($L275&lt;&gt;"",1+IF($L275&gt;2011,1,0)+IF($L275&gt;2014,1,0),"")</f>
        <v>1.0</v>
      </c>
      <c r="AF275" t="inlineStr">
        <is>
          <t>rating</t>
        </is>
      </c>
      <c r="AG275" t="inlineStr">
        <is>
          <t>performance</t>
        </is>
      </c>
      <c r="AH275" t="inlineStr">
        <is>
          <t>non-sensitive</t>
        </is>
      </c>
      <c r="AI275" t="inlineStr">
        <is>
          <t>without ETS/CT</t>
        </is>
      </c>
      <c r="AJ275" t="inlineStr">
        <is>
          <t>without ETS/CT</t>
        </is>
      </c>
      <c r="AK275" t="str">
        <f>IF(AND($CF275&lt;&gt;"",IFERROR(INDEX(subsample_country_map!$B:$B,MATCH($CF275,subsample_country_map!$A:$A,0)),"")&lt;&gt;""),INDEX(subsample_country_map!$B:$B,MATCH($CF275,subsample_country_map!$A:$A,0)),INDEX(lookup!$AA:$AA,MATCH($A275,lookup!$A:$A,0)))</f>
        <v>1_US</v>
      </c>
      <c r="AL275" t="str">
        <f>IF(AND($CF275&lt;&gt;"",IFERROR(INDEX(subsample_country_map!$C:$C,MATCH($CF275,subsample_country_map!$A:$A,0)),"")&lt;&gt;""),INDEX(subsample_country_map!$C:$C,MATCH($CF275,subsample_country_map!$A:$A,0)),INDEX(lookup!$AB:$AB,MATCH($A275,lookup!$A:$A,0)))</f>
        <v>1_developed</v>
      </c>
      <c r="AM275" t="str">
        <f>IF(AND($CF275&lt;&gt;"",IFERROR(INDEX(subsample_country_map!$D:$D,MATCH($CF275,subsample_country_map!$A:$A,0)),"")&lt;&gt;""),INDEX(subsample_country_map!$D:$D,MATCH($CF275,subsample_country_map!$A:$A,0)),INDEX(lookup!$AC:$AC,MATCH($A275,lookup!$A:$A,0)))</f>
        <v>1_western</v>
      </c>
      <c r="AN275" t="str">
        <f>IF(AND($CF275&lt;&gt;"",IFERROR(INDEX(subsample_country_map!$E:$E,MATCH($CF275,subsample_country_map!$A:$A,0)),"")&lt;&gt;""),INDEX(subsample_country_map!$E:$E,MATCH($CF275,subsample_country_map!$A:$A,0)),INDEX(lookup!$AD:$AD,MATCH($A275,lookup!$A:$A,0)))</f>
        <v>1_common law</v>
      </c>
      <c r="AO275" t="str">
        <f>INDEX(lookup!$Y:$Y,MATCH($A275,lookup!$A:$A,0))</f>
        <v>1_not published</v>
      </c>
      <c r="AP275" t="str">
        <f>INDEX(lookup!$Z:$Z,MATCH($A275,lookup!$A:$A,0))</f>
        <v>99_NCE</v>
      </c>
      <c r="AQ275" t="str">
        <f>INDEX(lookup!$W:$W,MATCH($A275,lookup!$A:$A,0))</f>
        <v>1_fin/acc/econ</v>
      </c>
      <c r="AS275" t="inlineStr">
        <is>
          <t>staging</t>
        </is>
      </c>
      <c r="AT275" t="inlineStr">
        <is>
          <t>bad-CER</t>
        </is>
      </c>
      <c r="AU275" t="inlineStr">
        <is>
          <t>creditworthiness</t>
        </is>
      </c>
      <c r="AV275" t="inlineStr">
        <is>
          <t>-0.2285</t>
        </is>
      </c>
      <c r="AX275" t="inlineStr">
        <is>
          <t>-2.34</t>
        </is>
      </c>
      <c r="BA275" t="n">
        <v>1047</v>
      </c>
      <c r="BB275" t="inlineStr">
        <is>
          <t>FLAG</t>
        </is>
      </c>
      <c r="BC275" t="inlineStr">
        <is>
          <t>ordered probit</t>
        </is>
      </c>
      <c r="BD275" t="inlineStr">
        <is>
          <t>industry</t>
        </is>
      </c>
      <c r="BE275" t="inlineStr">
        <is>
          <t>period</t>
        </is>
      </c>
      <c r="BF275" t="inlineStr">
        <is>
          <t>2002-2006</t>
        </is>
      </c>
      <c r="BG275" t="inlineStr">
        <is>
          <t>2002</t>
        </is>
      </c>
      <c r="BH275" t="inlineStr">
        <is>
          <t>2006</t>
        </is>
      </c>
      <c r="BI275" t="inlineStr">
        <is>
          <t>Table 9</t>
        </is>
      </c>
      <c r="BJ275" t="inlineStr">
        <is>
          <t>Panel B Bond Rating</t>
        </is>
      </c>
      <c r="BK275" t="inlineStr">
        <is>
          <t>36</t>
        </is>
      </c>
      <c r="BL275" t="inlineStr">
        <is>
          <t>ENVConcerns -0.2285** (-2.34)</t>
        </is>
      </c>
      <c r="BM275" t="inlineStr">
        <is>
          <t>ENVConcerns</t>
        </is>
      </c>
      <c r="BN275" t="inlineStr">
        <is>
          <t>Bond Rating</t>
        </is>
      </c>
      <c r="BO275" t="inlineStr">
        <is>
          <t>original</t>
        </is>
      </c>
      <c r="BP275" t="inlineStr">
        <is>
          <t>Bauer, Hann (2010)</t>
        </is>
      </c>
      <c r="BQ275" t="inlineStr">
        <is>
          <t>computed</t>
        </is>
      </c>
      <c r="BT275" t="n">
        <v>0</v>
      </c>
      <c r="BU275" t="inlineStr">
        <is>
          <t>staging_Bauer_Hann_2010.csv</t>
        </is>
      </c>
      <c r="BW275" t="n">
        <v>1995</v>
      </c>
      <c r="BX275" t="n">
        <v>2006</v>
      </c>
      <c r="BY275" t="inlineStr">
        <is>
          <t>United States (</t>
        </is>
      </c>
      <c r="BZ275" t="n">
        <v>2000.5</v>
      </c>
      <c r="CA275" t="n">
        <v>0</v>
      </c>
      <c r="CB275" t="n">
        <v>0</v>
      </c>
      <c r="CC275" t="n">
        <v>0</v>
      </c>
      <c r="CD275" t="n">
        <v>-0.07225446586152899</v>
      </c>
      <c r="CE275" t="n">
        <v>1</v>
      </c>
    </row>
    <row r="276">
      <c r="A276" t="inlineStr">
        <is>
          <t>Bauer, Hann (2010)</t>
        </is>
      </c>
      <c r="B276" t="n">
        <v>1581</v>
      </c>
      <c r="C276" t="n">
        <v>-0.01202891125607565</v>
      </c>
      <c r="D276" t="n">
        <v>4097</v>
      </c>
      <c r="E276">
        <f>IF(ISNUMBER($BA276),$BA276,IF(AND(ISNUMBER($D276),ISNUMBER($BW276),ISNUMBER($BX276)),$D276*($BX276-$BW276+1),""))</f>
        <v>4097.0</v>
      </c>
      <c r="H276" t="inlineStr">
        <is>
          <t>partial</t>
        </is>
      </c>
      <c r="I276" t="inlineStr">
        <is>
          <t>T-Statistic available</t>
        </is>
      </c>
      <c r="J276">
        <f>IF($BW276&lt;&gt;"",$BW276,"")</f>
        <v>1995.0</v>
      </c>
      <c r="K276">
        <f>IF($BX276&lt;&gt;"",$BX276,"")</f>
        <v>2006.0</v>
      </c>
      <c r="L276">
        <f>IF(AND(ISNUMBER($BW276),ISNUMBER($BX276)),($BW276+$BX276)/2,"")</f>
        <v>2000.5</v>
      </c>
      <c r="M276">
        <f>IF($L276&lt;&gt;"",$L276,"")</f>
        <v>2000.5</v>
      </c>
      <c r="N276">
        <f>IF(AND(ISNUMBER($BW276),ISNUMBER($BX276)),MIN(1,MAX(0,($BX276-2016+1)/($BX276-$BW276+1))),"")</f>
        <v>0.0</v>
      </c>
      <c r="O276">
        <f>IF(AND(ISNUMBER($BW276),ISNUMBER($BX276)),MIN(1,MAX(0,($BX276-2017+1)/($BX276-$BW276+1))),"")</f>
        <v>0.0</v>
      </c>
      <c r="P276">
        <f>IF(AND(ISNUMBER($BW276),ISNUMBER($BX276)),MIN(1,MAX(0,($BX276-2018+1)/($BX276-$BW276+1))),"")</f>
        <v>0.0</v>
      </c>
      <c r="Q276">
        <f>IF(AND(ISNUMBER($BW276),ISNUMBER($BX276)),MIN(1,MAX(0,($BX276-2019+1)/($BX276-$BW276+1))),"")</f>
        <v>0.0</v>
      </c>
      <c r="R276">
        <f>IF(AND(ISNUMBER($BW276),ISNUMBER($BX276)),MIN(1,MAX(0,($BX276-2016+1)/($BX276-$BW276+1))),"")</f>
        <v>0.0</v>
      </c>
      <c r="S276">
        <f>IF($L276&lt;&gt;"",IF($L276&gt;=2015.5,1,0),"")</f>
        <v>0.0</v>
      </c>
      <c r="T276">
        <f>IF($L276&lt;&gt;"",IF($L276&gt;=2016,1,0),"")</f>
        <v>0.0</v>
      </c>
      <c r="U276">
        <f>IF(ISNUMBER($BX276),IF($BX276&gt;=2016,1,0),"")</f>
        <v>0.0</v>
      </c>
      <c r="V276">
        <f>IF(ISNUMBER($BW276),IF($BW276&gt;=2016,1,0),"")</f>
        <v>0.0</v>
      </c>
      <c r="W276" t="str">
        <f>IF(AND(ISNUMBER($BW276),ISNUMBER($BX276)),IF($BW276&gt;=2016,"post-only",IF($BX276&lt;2016,"pre-only","mixed")),"")</f>
        <v>pre-only</v>
      </c>
      <c r="X276">
        <f>IF(AND(ISNUMBER($BW276),ISNUMBER($BX276)),MIN(1,MAX(0,($BX276-2017+1)/($BX276-$BW276+1))),"")</f>
        <v>0.0</v>
      </c>
      <c r="Y276">
        <f>IF(AND(ISNUMBER($BW276),ISNUMBER($BX276)),MIN(1,MAX(0,($BX276-2018+1)/($BX276-$BW276+1))),"")</f>
        <v>0.0</v>
      </c>
      <c r="Z276">
        <f>IF(AND(ISNUMBER($BW276),ISNUMBER($BX276)),MIN(1,MAX(0,($BX276-2019+1)/($BX276-$BW276+1))),"")</f>
        <v>0.0</v>
      </c>
      <c r="AA276">
        <f>IF(ISNUMBER($BX276),IF($BX276&gt;=2017,1,0),"")</f>
        <v>0.0</v>
      </c>
      <c r="AB276">
        <f>IF(ISNUMBER($BX276),IF($BX276&gt;=2018,1,0),"")</f>
        <v>0.0</v>
      </c>
      <c r="AC276">
        <f>IF(ISNUMBER($BX276),IF($BX276&gt;=2019,1,0),"")</f>
        <v>0.0</v>
      </c>
      <c r="AD276">
        <f>IF($L276&lt;&gt;"",IF($L276&gt;2013,1,0),"")</f>
        <v>0.0</v>
      </c>
      <c r="AE276">
        <f>IF($L276&lt;&gt;"",1+IF($L276&gt;2011,1,0)+IF($L276&gt;2014,1,0),"")</f>
        <v>1.0</v>
      </c>
      <c r="AF276" t="inlineStr">
        <is>
          <t>rating</t>
        </is>
      </c>
      <c r="AG276" t="inlineStr">
        <is>
          <t>performance</t>
        </is>
      </c>
      <c r="AH276" t="inlineStr">
        <is>
          <t>non-sensitive</t>
        </is>
      </c>
      <c r="AI276" t="inlineStr">
        <is>
          <t>without ETS/CT</t>
        </is>
      </c>
      <c r="AJ276" t="inlineStr">
        <is>
          <t>without ETS/CT</t>
        </is>
      </c>
      <c r="AK276" t="str">
        <f>IF(AND($CF276&lt;&gt;"",IFERROR(INDEX(subsample_country_map!$B:$B,MATCH($CF276,subsample_country_map!$A:$A,0)),"")&lt;&gt;""),INDEX(subsample_country_map!$B:$B,MATCH($CF276,subsample_country_map!$A:$A,0)),INDEX(lookup!$AA:$AA,MATCH($A276,lookup!$A:$A,0)))</f>
        <v>1_US</v>
      </c>
      <c r="AL276" t="str">
        <f>IF(AND($CF276&lt;&gt;"",IFERROR(INDEX(subsample_country_map!$C:$C,MATCH($CF276,subsample_country_map!$A:$A,0)),"")&lt;&gt;""),INDEX(subsample_country_map!$C:$C,MATCH($CF276,subsample_country_map!$A:$A,0)),INDEX(lookup!$AB:$AB,MATCH($A276,lookup!$A:$A,0)))</f>
        <v>1_developed</v>
      </c>
      <c r="AM276" t="str">
        <f>IF(AND($CF276&lt;&gt;"",IFERROR(INDEX(subsample_country_map!$D:$D,MATCH($CF276,subsample_country_map!$A:$A,0)),"")&lt;&gt;""),INDEX(subsample_country_map!$D:$D,MATCH($CF276,subsample_country_map!$A:$A,0)),INDEX(lookup!$AC:$AC,MATCH($A276,lookup!$A:$A,0)))</f>
        <v>1_western</v>
      </c>
      <c r="AN276" t="str">
        <f>IF(AND($CF276&lt;&gt;"",IFERROR(INDEX(subsample_country_map!$E:$E,MATCH($CF276,subsample_country_map!$A:$A,0)),"")&lt;&gt;""),INDEX(subsample_country_map!$E:$E,MATCH($CF276,subsample_country_map!$A:$A,0)),INDEX(lookup!$AD:$AD,MATCH($A276,lookup!$A:$A,0)))</f>
        <v>1_common law</v>
      </c>
      <c r="AO276" t="str">
        <f>INDEX(lookup!$Y:$Y,MATCH($A276,lookup!$A:$A,0))</f>
        <v>1_not published</v>
      </c>
      <c r="AP276" t="str">
        <f>INDEX(lookup!$Z:$Z,MATCH($A276,lookup!$A:$A,0))</f>
        <v>99_NCE</v>
      </c>
      <c r="AQ276" t="str">
        <f>INDEX(lookup!$W:$W,MATCH($A276,lookup!$A:$A,0))</f>
        <v>1_fin/acc/econ</v>
      </c>
      <c r="AS276" t="inlineStr">
        <is>
          <t>staging</t>
        </is>
      </c>
      <c r="AT276" t="inlineStr">
        <is>
          <t>good-CER</t>
        </is>
      </c>
      <c r="AU276" t="inlineStr">
        <is>
          <t>creditworthiness</t>
        </is>
      </c>
      <c r="AV276" t="inlineStr">
        <is>
          <t>0.0651</t>
        </is>
      </c>
      <c r="AX276" t="inlineStr">
        <is>
          <t>0.77</t>
        </is>
      </c>
      <c r="BA276" t="n">
        <v>4097</v>
      </c>
      <c r="BB276" t="inlineStr">
        <is>
          <t>FLAG</t>
        </is>
      </c>
      <c r="BC276" t="inlineStr">
        <is>
          <t>ordered probit</t>
        </is>
      </c>
      <c r="BD276" t="inlineStr">
        <is>
          <t>industry</t>
        </is>
      </c>
      <c r="BE276" t="inlineStr">
        <is>
          <t>period</t>
        </is>
      </c>
      <c r="BF276" t="inlineStr">
        <is>
          <t>2002-2006</t>
        </is>
      </c>
      <c r="BG276" t="inlineStr">
        <is>
          <t>2002</t>
        </is>
      </c>
      <c r="BH276" t="inlineStr">
        <is>
          <t>2006</t>
        </is>
      </c>
      <c r="BI276" t="inlineStr">
        <is>
          <t>Table 9</t>
        </is>
      </c>
      <c r="BJ276" t="inlineStr">
        <is>
          <t>Panel B Issuer Rating</t>
        </is>
      </c>
      <c r="BK276" t="inlineStr">
        <is>
          <t>36</t>
        </is>
      </c>
      <c r="BL276" t="inlineStr">
        <is>
          <t>ENVStrengths 0.0651 (0.77)</t>
        </is>
      </c>
      <c r="BM276" t="inlineStr">
        <is>
          <t>ENVStrengths</t>
        </is>
      </c>
      <c r="BN276" t="inlineStr">
        <is>
          <t>Issuer Rating</t>
        </is>
      </c>
      <c r="BO276" t="inlineStr">
        <is>
          <t>original</t>
        </is>
      </c>
      <c r="BP276" t="inlineStr">
        <is>
          <t>Bauer, Hann (2010)</t>
        </is>
      </c>
      <c r="BQ276" t="inlineStr">
        <is>
          <t>computed</t>
        </is>
      </c>
      <c r="BT276" t="n">
        <v>0</v>
      </c>
      <c r="BU276" t="inlineStr">
        <is>
          <t>staging_Bauer_Hann_2010.csv</t>
        </is>
      </c>
      <c r="BW276" t="n">
        <v>1995</v>
      </c>
      <c r="BX276" t="n">
        <v>2006</v>
      </c>
      <c r="BY276" t="inlineStr">
        <is>
          <t>United States (</t>
        </is>
      </c>
      <c r="BZ276" t="n">
        <v>2000.5</v>
      </c>
      <c r="CA276" t="n">
        <v>0</v>
      </c>
      <c r="CB276" t="n">
        <v>0</v>
      </c>
      <c r="CC276" t="n">
        <v>0</v>
      </c>
      <c r="CD276" t="n">
        <v>-0.01202949147970892</v>
      </c>
      <c r="CE276" t="n">
        <v>1</v>
      </c>
    </row>
    <row r="277">
      <c r="A277" t="inlineStr">
        <is>
          <t>Bauer, Hann (2010)</t>
        </is>
      </c>
      <c r="B277" t="n">
        <v>1582</v>
      </c>
      <c r="C277" t="n">
        <v>-0.06019578102463569</v>
      </c>
      <c r="D277" t="n">
        <v>4097</v>
      </c>
      <c r="E277">
        <f>IF(ISNUMBER($BA277),$BA277,IF(AND(ISNUMBER($D277),ISNUMBER($BW277),ISNUMBER($BX277)),$D277*($BX277-$BW277+1),""))</f>
        <v>4097.0</v>
      </c>
      <c r="H277" t="inlineStr">
        <is>
          <t>partial</t>
        </is>
      </c>
      <c r="I277" t="inlineStr">
        <is>
          <t>T-Statistic available</t>
        </is>
      </c>
      <c r="J277">
        <f>IF($BW277&lt;&gt;"",$BW277,"")</f>
        <v>1995.0</v>
      </c>
      <c r="K277">
        <f>IF($BX277&lt;&gt;"",$BX277,"")</f>
        <v>2006.0</v>
      </c>
      <c r="L277">
        <f>IF(AND(ISNUMBER($BW277),ISNUMBER($BX277)),($BW277+$BX277)/2,"")</f>
        <v>2000.5</v>
      </c>
      <c r="M277">
        <f>IF($L277&lt;&gt;"",$L277,"")</f>
        <v>2000.5</v>
      </c>
      <c r="N277">
        <f>IF(AND(ISNUMBER($BW277),ISNUMBER($BX277)),MIN(1,MAX(0,($BX277-2016+1)/($BX277-$BW277+1))),"")</f>
        <v>0.0</v>
      </c>
      <c r="O277">
        <f>IF(AND(ISNUMBER($BW277),ISNUMBER($BX277)),MIN(1,MAX(0,($BX277-2017+1)/($BX277-$BW277+1))),"")</f>
        <v>0.0</v>
      </c>
      <c r="P277">
        <f>IF(AND(ISNUMBER($BW277),ISNUMBER($BX277)),MIN(1,MAX(0,($BX277-2018+1)/($BX277-$BW277+1))),"")</f>
        <v>0.0</v>
      </c>
      <c r="Q277">
        <f>IF(AND(ISNUMBER($BW277),ISNUMBER($BX277)),MIN(1,MAX(0,($BX277-2019+1)/($BX277-$BW277+1))),"")</f>
        <v>0.0</v>
      </c>
      <c r="R277">
        <f>IF(AND(ISNUMBER($BW277),ISNUMBER($BX277)),MIN(1,MAX(0,($BX277-2016+1)/($BX277-$BW277+1))),"")</f>
        <v>0.0</v>
      </c>
      <c r="S277">
        <f>IF($L277&lt;&gt;"",IF($L277&gt;=2015.5,1,0),"")</f>
        <v>0.0</v>
      </c>
      <c r="T277">
        <f>IF($L277&lt;&gt;"",IF($L277&gt;=2016,1,0),"")</f>
        <v>0.0</v>
      </c>
      <c r="U277">
        <f>IF(ISNUMBER($BX277),IF($BX277&gt;=2016,1,0),"")</f>
        <v>0.0</v>
      </c>
      <c r="V277">
        <f>IF(ISNUMBER($BW277),IF($BW277&gt;=2016,1,0),"")</f>
        <v>0.0</v>
      </c>
      <c r="W277" t="str">
        <f>IF(AND(ISNUMBER($BW277),ISNUMBER($BX277)),IF($BW277&gt;=2016,"post-only",IF($BX277&lt;2016,"pre-only","mixed")),"")</f>
        <v>pre-only</v>
      </c>
      <c r="X277">
        <f>IF(AND(ISNUMBER($BW277),ISNUMBER($BX277)),MIN(1,MAX(0,($BX277-2017+1)/($BX277-$BW277+1))),"")</f>
        <v>0.0</v>
      </c>
      <c r="Y277">
        <f>IF(AND(ISNUMBER($BW277),ISNUMBER($BX277)),MIN(1,MAX(0,($BX277-2018+1)/($BX277-$BW277+1))),"")</f>
        <v>0.0</v>
      </c>
      <c r="Z277">
        <f>IF(AND(ISNUMBER($BW277),ISNUMBER($BX277)),MIN(1,MAX(0,($BX277-2019+1)/($BX277-$BW277+1))),"")</f>
        <v>0.0</v>
      </c>
      <c r="AA277">
        <f>IF(ISNUMBER($BX277),IF($BX277&gt;=2017,1,0),"")</f>
        <v>0.0</v>
      </c>
      <c r="AB277">
        <f>IF(ISNUMBER($BX277),IF($BX277&gt;=2018,1,0),"")</f>
        <v>0.0</v>
      </c>
      <c r="AC277">
        <f>IF(ISNUMBER($BX277),IF($BX277&gt;=2019,1,0),"")</f>
        <v>0.0</v>
      </c>
      <c r="AD277">
        <f>IF($L277&lt;&gt;"",IF($L277&gt;2013,1,0),"")</f>
        <v>0.0</v>
      </c>
      <c r="AE277">
        <f>IF($L277&lt;&gt;"",1+IF($L277&gt;2011,1,0)+IF($L277&gt;2014,1,0),"")</f>
        <v>1.0</v>
      </c>
      <c r="AF277" t="inlineStr">
        <is>
          <t>rating</t>
        </is>
      </c>
      <c r="AG277" t="inlineStr">
        <is>
          <t>performance</t>
        </is>
      </c>
      <c r="AH277" t="inlineStr">
        <is>
          <t>non-sensitive</t>
        </is>
      </c>
      <c r="AI277" t="inlineStr">
        <is>
          <t>without ETS/CT</t>
        </is>
      </c>
      <c r="AJ277" t="inlineStr">
        <is>
          <t>without ETS/CT</t>
        </is>
      </c>
      <c r="AK277" t="str">
        <f>IF(AND($CF277&lt;&gt;"",IFERROR(INDEX(subsample_country_map!$B:$B,MATCH($CF277,subsample_country_map!$A:$A,0)),"")&lt;&gt;""),INDEX(subsample_country_map!$B:$B,MATCH($CF277,subsample_country_map!$A:$A,0)),INDEX(lookup!$AA:$AA,MATCH($A277,lookup!$A:$A,0)))</f>
        <v>1_US</v>
      </c>
      <c r="AL277" t="str">
        <f>IF(AND($CF277&lt;&gt;"",IFERROR(INDEX(subsample_country_map!$C:$C,MATCH($CF277,subsample_country_map!$A:$A,0)),"")&lt;&gt;""),INDEX(subsample_country_map!$C:$C,MATCH($CF277,subsample_country_map!$A:$A,0)),INDEX(lookup!$AB:$AB,MATCH($A277,lookup!$A:$A,0)))</f>
        <v>1_developed</v>
      </c>
      <c r="AM277" t="str">
        <f>IF(AND($CF277&lt;&gt;"",IFERROR(INDEX(subsample_country_map!$D:$D,MATCH($CF277,subsample_country_map!$A:$A,0)),"")&lt;&gt;""),INDEX(subsample_country_map!$D:$D,MATCH($CF277,subsample_country_map!$A:$A,0)),INDEX(lookup!$AC:$AC,MATCH($A277,lookup!$A:$A,0)))</f>
        <v>1_western</v>
      </c>
      <c r="AN277" t="str">
        <f>IF(AND($CF277&lt;&gt;"",IFERROR(INDEX(subsample_country_map!$E:$E,MATCH($CF277,subsample_country_map!$A:$A,0)),"")&lt;&gt;""),INDEX(subsample_country_map!$E:$E,MATCH($CF277,subsample_country_map!$A:$A,0)),INDEX(lookup!$AD:$AD,MATCH($A277,lookup!$A:$A,0)))</f>
        <v>1_common law</v>
      </c>
      <c r="AO277" t="str">
        <f>INDEX(lookup!$Y:$Y,MATCH($A277,lookup!$A:$A,0))</f>
        <v>1_not published</v>
      </c>
      <c r="AP277" t="str">
        <f>INDEX(lookup!$Z:$Z,MATCH($A277,lookup!$A:$A,0))</f>
        <v>99_NCE</v>
      </c>
      <c r="AQ277" t="str">
        <f>INDEX(lookup!$W:$W,MATCH($A277,lookup!$A:$A,0))</f>
        <v>1_fin/acc/econ</v>
      </c>
      <c r="AS277" t="inlineStr">
        <is>
          <t>staging</t>
        </is>
      </c>
      <c r="AT277" t="inlineStr">
        <is>
          <t>bad-CER</t>
        </is>
      </c>
      <c r="AU277" t="inlineStr">
        <is>
          <t>creditworthiness</t>
        </is>
      </c>
      <c r="AV277" t="inlineStr">
        <is>
          <t>-0.2147</t>
        </is>
      </c>
      <c r="AX277" t="inlineStr">
        <is>
          <t>-3.86</t>
        </is>
      </c>
      <c r="BA277" t="n">
        <v>4097</v>
      </c>
      <c r="BB277" t="inlineStr">
        <is>
          <t>FLAG</t>
        </is>
      </c>
      <c r="BC277" t="inlineStr">
        <is>
          <t>ordered probit</t>
        </is>
      </c>
      <c r="BD277" t="inlineStr">
        <is>
          <t>industry</t>
        </is>
      </c>
      <c r="BE277" t="inlineStr">
        <is>
          <t>period</t>
        </is>
      </c>
      <c r="BF277" t="inlineStr">
        <is>
          <t>2002-2006</t>
        </is>
      </c>
      <c r="BG277" t="inlineStr">
        <is>
          <t>2002</t>
        </is>
      </c>
      <c r="BH277" t="inlineStr">
        <is>
          <t>2006</t>
        </is>
      </c>
      <c r="BI277" t="inlineStr">
        <is>
          <t>Table 9</t>
        </is>
      </c>
      <c r="BJ277" t="inlineStr">
        <is>
          <t>Panel B Issuer Rating</t>
        </is>
      </c>
      <c r="BK277" t="inlineStr">
        <is>
          <t>36</t>
        </is>
      </c>
      <c r="BL277" t="inlineStr">
        <is>
          <t>ENVConcerns -0.2147*** (-3.86)</t>
        </is>
      </c>
      <c r="BM277" t="inlineStr">
        <is>
          <t>ENVConcerns</t>
        </is>
      </c>
      <c r="BN277" t="inlineStr">
        <is>
          <t>Issuer Rating</t>
        </is>
      </c>
      <c r="BO277" t="inlineStr">
        <is>
          <t>original</t>
        </is>
      </c>
      <c r="BP277" t="inlineStr">
        <is>
          <t>Bauer, Hann (2010)</t>
        </is>
      </c>
      <c r="BQ277" t="inlineStr">
        <is>
          <t>computed</t>
        </is>
      </c>
      <c r="BT277" t="n">
        <v>0</v>
      </c>
      <c r="BU277" t="inlineStr">
        <is>
          <t>staging_Bauer_Hann_2010.csv</t>
        </is>
      </c>
      <c r="BW277" t="n">
        <v>1995</v>
      </c>
      <c r="BX277" t="n">
        <v>2006</v>
      </c>
      <c r="BY277" t="inlineStr">
        <is>
          <t>United States (</t>
        </is>
      </c>
      <c r="BZ277" t="n">
        <v>2000.5</v>
      </c>
      <c r="CA277" t="n">
        <v>0</v>
      </c>
      <c r="CB277" t="n">
        <v>0</v>
      </c>
      <c r="CC277" t="n">
        <v>0</v>
      </c>
      <c r="CD277" t="n">
        <v>-0.06026864662286257</v>
      </c>
      <c r="CE277" t="n">
        <v>1</v>
      </c>
    </row>
    <row r="278">
      <c r="A278" t="inlineStr">
        <is>
          <t>Bauer, Hann (2010)</t>
        </is>
      </c>
      <c r="B278" t="n">
        <v>1583</v>
      </c>
      <c r="C278" t="n">
        <v>-0.1177020847010674</v>
      </c>
      <c r="D278" t="n">
        <v>2068</v>
      </c>
      <c r="E278">
        <f>IF(ISNUMBER($BA278),$BA278,IF(AND(ISNUMBER($D278),ISNUMBER($BW278),ISNUMBER($BX278)),$D278*($BX278-$BW278+1),""))</f>
        <v>2068.0</v>
      </c>
      <c r="H278" t="inlineStr">
        <is>
          <t>partial</t>
        </is>
      </c>
      <c r="I278" t="inlineStr">
        <is>
          <t>T-Statistic available</t>
        </is>
      </c>
      <c r="J278">
        <f>IF($BW278&lt;&gt;"",$BW278,"")</f>
        <v>1995.0</v>
      </c>
      <c r="K278">
        <f>IF($BX278&lt;&gt;"",$BX278,"")</f>
        <v>2006.0</v>
      </c>
      <c r="L278">
        <f>IF(AND(ISNUMBER($BW278),ISNUMBER($BX278)),($BW278+$BX278)/2,"")</f>
        <v>2000.5</v>
      </c>
      <c r="M278">
        <f>IF($L278&lt;&gt;"",$L278,"")</f>
        <v>2000.5</v>
      </c>
      <c r="N278">
        <f>IF(AND(ISNUMBER($BW278),ISNUMBER($BX278)),MIN(1,MAX(0,($BX278-2016+1)/($BX278-$BW278+1))),"")</f>
        <v>0.0</v>
      </c>
      <c r="O278">
        <f>IF(AND(ISNUMBER($BW278),ISNUMBER($BX278)),MIN(1,MAX(0,($BX278-2017+1)/($BX278-$BW278+1))),"")</f>
        <v>0.0</v>
      </c>
      <c r="P278">
        <f>IF(AND(ISNUMBER($BW278),ISNUMBER($BX278)),MIN(1,MAX(0,($BX278-2018+1)/($BX278-$BW278+1))),"")</f>
        <v>0.0</v>
      </c>
      <c r="Q278">
        <f>IF(AND(ISNUMBER($BW278),ISNUMBER($BX278)),MIN(1,MAX(0,($BX278-2019+1)/($BX278-$BW278+1))),"")</f>
        <v>0.0</v>
      </c>
      <c r="R278">
        <f>IF(AND(ISNUMBER($BW278),ISNUMBER($BX278)),MIN(1,MAX(0,($BX278-2016+1)/($BX278-$BW278+1))),"")</f>
        <v>0.0</v>
      </c>
      <c r="S278">
        <f>IF($L278&lt;&gt;"",IF($L278&gt;=2015.5,1,0),"")</f>
        <v>0.0</v>
      </c>
      <c r="T278">
        <f>IF($L278&lt;&gt;"",IF($L278&gt;=2016,1,0),"")</f>
        <v>0.0</v>
      </c>
      <c r="U278">
        <f>IF(ISNUMBER($BX278),IF($BX278&gt;=2016,1,0),"")</f>
        <v>0.0</v>
      </c>
      <c r="V278">
        <f>IF(ISNUMBER($BW278),IF($BW278&gt;=2016,1,0),"")</f>
        <v>0.0</v>
      </c>
      <c r="W278" t="str">
        <f>IF(AND(ISNUMBER($BW278),ISNUMBER($BX278)),IF($BW278&gt;=2016,"post-only",IF($BX278&lt;2016,"pre-only","mixed")),"")</f>
        <v>pre-only</v>
      </c>
      <c r="X278">
        <f>IF(AND(ISNUMBER($BW278),ISNUMBER($BX278)),MIN(1,MAX(0,($BX278-2017+1)/($BX278-$BW278+1))),"")</f>
        <v>0.0</v>
      </c>
      <c r="Y278">
        <f>IF(AND(ISNUMBER($BW278),ISNUMBER($BX278)),MIN(1,MAX(0,($BX278-2018+1)/($BX278-$BW278+1))),"")</f>
        <v>0.0</v>
      </c>
      <c r="Z278">
        <f>IF(AND(ISNUMBER($BW278),ISNUMBER($BX278)),MIN(1,MAX(0,($BX278-2019+1)/($BX278-$BW278+1))),"")</f>
        <v>0.0</v>
      </c>
      <c r="AA278">
        <f>IF(ISNUMBER($BX278),IF($BX278&gt;=2017,1,0),"")</f>
        <v>0.0</v>
      </c>
      <c r="AB278">
        <f>IF(ISNUMBER($BX278),IF($BX278&gt;=2018,1,0),"")</f>
        <v>0.0</v>
      </c>
      <c r="AC278">
        <f>IF(ISNUMBER($BX278),IF($BX278&gt;=2019,1,0),"")</f>
        <v>0.0</v>
      </c>
      <c r="AD278">
        <f>IF($L278&lt;&gt;"",IF($L278&gt;2013,1,0),"")</f>
        <v>0.0</v>
      </c>
      <c r="AE278">
        <f>IF($L278&lt;&gt;"",1+IF($L278&gt;2011,1,0)+IF($L278&gt;2014,1,0),"")</f>
        <v>1.0</v>
      </c>
      <c r="AF278" t="inlineStr">
        <is>
          <t>bond (yield)</t>
        </is>
      </c>
      <c r="AG278" t="inlineStr">
        <is>
          <t>performance</t>
        </is>
      </c>
      <c r="AH278" t="inlineStr">
        <is>
          <t>non-sensitive</t>
        </is>
      </c>
      <c r="AI278" t="inlineStr">
        <is>
          <t>without ETS/CT</t>
        </is>
      </c>
      <c r="AJ278" t="inlineStr">
        <is>
          <t>without ETS/CT</t>
        </is>
      </c>
      <c r="AK278" t="str">
        <f>IF(AND($CF278&lt;&gt;"",IFERROR(INDEX(subsample_country_map!$B:$B,MATCH($CF278,subsample_country_map!$A:$A,0)),"")&lt;&gt;""),INDEX(subsample_country_map!$B:$B,MATCH($CF278,subsample_country_map!$A:$A,0)),INDEX(lookup!$AA:$AA,MATCH($A278,lookup!$A:$A,0)))</f>
        <v>1_US</v>
      </c>
      <c r="AL278" t="str">
        <f>IF(AND($CF278&lt;&gt;"",IFERROR(INDEX(subsample_country_map!$C:$C,MATCH($CF278,subsample_country_map!$A:$A,0)),"")&lt;&gt;""),INDEX(subsample_country_map!$C:$C,MATCH($CF278,subsample_country_map!$A:$A,0)),INDEX(lookup!$AB:$AB,MATCH($A278,lookup!$A:$A,0)))</f>
        <v>1_developed</v>
      </c>
      <c r="AM278" t="str">
        <f>IF(AND($CF278&lt;&gt;"",IFERROR(INDEX(subsample_country_map!$D:$D,MATCH($CF278,subsample_country_map!$A:$A,0)),"")&lt;&gt;""),INDEX(subsample_country_map!$D:$D,MATCH($CF278,subsample_country_map!$A:$A,0)),INDEX(lookup!$AC:$AC,MATCH($A278,lookup!$A:$A,0)))</f>
        <v>1_western</v>
      </c>
      <c r="AN278" t="str">
        <f>IF(AND($CF278&lt;&gt;"",IFERROR(INDEX(subsample_country_map!$E:$E,MATCH($CF278,subsample_country_map!$A:$A,0)),"")&lt;&gt;""),INDEX(subsample_country_map!$E:$E,MATCH($CF278,subsample_country_map!$A:$A,0)),INDEX(lookup!$AD:$AD,MATCH($A278,lookup!$A:$A,0)))</f>
        <v>1_common law</v>
      </c>
      <c r="AO278" t="str">
        <f>INDEX(lookup!$Y:$Y,MATCH($A278,lookup!$A:$A,0))</f>
        <v>1_not published</v>
      </c>
      <c r="AP278" t="str">
        <f>INDEX(lookup!$Z:$Z,MATCH($A278,lookup!$A:$A,0))</f>
        <v>99_NCE</v>
      </c>
      <c r="AQ278" t="str">
        <f>INDEX(lookup!$W:$W,MATCH($A278,lookup!$A:$A,0))</f>
        <v>1_fin/acc/econ</v>
      </c>
      <c r="AS278" t="inlineStr">
        <is>
          <t>staging</t>
        </is>
      </c>
      <c r="AT278" t="inlineStr">
        <is>
          <t>good-CER</t>
        </is>
      </c>
      <c r="AU278" t="inlineStr">
        <is>
          <t>cost</t>
        </is>
      </c>
      <c r="AV278" t="inlineStr">
        <is>
          <t>-0.0459</t>
        </is>
      </c>
      <c r="AX278" t="inlineStr">
        <is>
          <t>-5.39</t>
        </is>
      </c>
      <c r="BA278" t="n">
        <v>2068</v>
      </c>
      <c r="BB278" t="inlineStr">
        <is>
          <t>FLAG</t>
        </is>
      </c>
      <c r="BC278" t="inlineStr">
        <is>
          <t>OLS</t>
        </is>
      </c>
      <c r="BD278" t="inlineStr">
        <is>
          <t>industry</t>
        </is>
      </c>
      <c r="BE278" t="inlineStr">
        <is>
          <t>none</t>
        </is>
      </c>
      <c r="BI278" t="inlineStr">
        <is>
          <t>Table 10</t>
        </is>
      </c>
      <c r="BJ278" t="inlineStr">
        <is>
          <t>ln(Spread) column</t>
        </is>
      </c>
      <c r="BK278" t="inlineStr">
        <is>
          <t>37</t>
        </is>
      </c>
      <c r="BL278" t="inlineStr">
        <is>
          <t>ENVTotal -0.0459*** (-5.39)</t>
        </is>
      </c>
      <c r="BM278" t="inlineStr">
        <is>
          <t>ENVTotal</t>
        </is>
      </c>
      <c r="BN278" t="inlineStr">
        <is>
          <t>ln(Spread)</t>
        </is>
      </c>
      <c r="BO278" t="inlineStr">
        <is>
          <t>original</t>
        </is>
      </c>
      <c r="BP278" t="inlineStr">
        <is>
          <t>Bauer, Hann (2010)</t>
        </is>
      </c>
      <c r="BQ278" t="inlineStr">
        <is>
          <t>computed</t>
        </is>
      </c>
      <c r="BT278" t="n">
        <v>0</v>
      </c>
      <c r="BU278" t="inlineStr">
        <is>
          <t>staging_Bauer_Hann_2010.csv</t>
        </is>
      </c>
      <c r="BW278" t="n">
        <v>1995</v>
      </c>
      <c r="BX278" t="n">
        <v>2006</v>
      </c>
      <c r="BY278" t="inlineStr">
        <is>
          <t>United States (</t>
        </is>
      </c>
      <c r="BZ278" t="n">
        <v>2000.5</v>
      </c>
      <c r="CA278" t="n">
        <v>0</v>
      </c>
      <c r="CB278" t="n">
        <v>0</v>
      </c>
      <c r="CC278" t="n">
        <v>0</v>
      </c>
      <c r="CD278" t="n">
        <v>-0.1182501875690182</v>
      </c>
      <c r="CE278" t="n">
        <v>1</v>
      </c>
    </row>
    <row r="279">
      <c r="A279" t="inlineStr">
        <is>
          <t>Bauer, Hann (2010)</t>
        </is>
      </c>
      <c r="B279" t="n">
        <v>1584</v>
      </c>
      <c r="C279" t="n">
        <v>-0.05377661886521572</v>
      </c>
      <c r="D279" t="n">
        <v>2242</v>
      </c>
      <c r="E279">
        <f>IF(ISNUMBER($BA279),$BA279,IF(AND(ISNUMBER($D279),ISNUMBER($BW279),ISNUMBER($BX279)),$D279*($BX279-$BW279+1),""))</f>
        <v>2242.0</v>
      </c>
      <c r="H279" t="inlineStr">
        <is>
          <t>partial</t>
        </is>
      </c>
      <c r="I279" t="inlineStr">
        <is>
          <t>T-Statistic available</t>
        </is>
      </c>
      <c r="J279">
        <f>IF($BW279&lt;&gt;"",$BW279,"")</f>
        <v>1995.0</v>
      </c>
      <c r="K279">
        <f>IF($BX279&lt;&gt;"",$BX279,"")</f>
        <v>2006.0</v>
      </c>
      <c r="L279">
        <f>IF(AND(ISNUMBER($BW279),ISNUMBER($BX279)),($BW279+$BX279)/2,"")</f>
        <v>2000.5</v>
      </c>
      <c r="M279">
        <f>IF($L279&lt;&gt;"",$L279,"")</f>
        <v>2000.5</v>
      </c>
      <c r="N279">
        <f>IF(AND(ISNUMBER($BW279),ISNUMBER($BX279)),MIN(1,MAX(0,($BX279-2016+1)/($BX279-$BW279+1))),"")</f>
        <v>0.0</v>
      </c>
      <c r="O279">
        <f>IF(AND(ISNUMBER($BW279),ISNUMBER($BX279)),MIN(1,MAX(0,($BX279-2017+1)/($BX279-$BW279+1))),"")</f>
        <v>0.0</v>
      </c>
      <c r="P279">
        <f>IF(AND(ISNUMBER($BW279),ISNUMBER($BX279)),MIN(1,MAX(0,($BX279-2018+1)/($BX279-$BW279+1))),"")</f>
        <v>0.0</v>
      </c>
      <c r="Q279">
        <f>IF(AND(ISNUMBER($BW279),ISNUMBER($BX279)),MIN(1,MAX(0,($BX279-2019+1)/($BX279-$BW279+1))),"")</f>
        <v>0.0</v>
      </c>
      <c r="R279">
        <f>IF(AND(ISNUMBER($BW279),ISNUMBER($BX279)),MIN(1,MAX(0,($BX279-2016+1)/($BX279-$BW279+1))),"")</f>
        <v>0.0</v>
      </c>
      <c r="S279">
        <f>IF($L279&lt;&gt;"",IF($L279&gt;=2015.5,1,0),"")</f>
        <v>0.0</v>
      </c>
      <c r="T279">
        <f>IF($L279&lt;&gt;"",IF($L279&gt;=2016,1,0),"")</f>
        <v>0.0</v>
      </c>
      <c r="U279">
        <f>IF(ISNUMBER($BX279),IF($BX279&gt;=2016,1,0),"")</f>
        <v>0.0</v>
      </c>
      <c r="V279">
        <f>IF(ISNUMBER($BW279),IF($BW279&gt;=2016,1,0),"")</f>
        <v>0.0</v>
      </c>
      <c r="W279" t="str">
        <f>IF(AND(ISNUMBER($BW279),ISNUMBER($BX279)),IF($BW279&gt;=2016,"post-only",IF($BX279&lt;2016,"pre-only","mixed")),"")</f>
        <v>pre-only</v>
      </c>
      <c r="X279">
        <f>IF(AND(ISNUMBER($BW279),ISNUMBER($BX279)),MIN(1,MAX(0,($BX279-2017+1)/($BX279-$BW279+1))),"")</f>
        <v>0.0</v>
      </c>
      <c r="Y279">
        <f>IF(AND(ISNUMBER($BW279),ISNUMBER($BX279)),MIN(1,MAX(0,($BX279-2018+1)/($BX279-$BW279+1))),"")</f>
        <v>0.0</v>
      </c>
      <c r="Z279">
        <f>IF(AND(ISNUMBER($BW279),ISNUMBER($BX279)),MIN(1,MAX(0,($BX279-2019+1)/($BX279-$BW279+1))),"")</f>
        <v>0.0</v>
      </c>
      <c r="AA279">
        <f>IF(ISNUMBER($BX279),IF($BX279&gt;=2017,1,0),"")</f>
        <v>0.0</v>
      </c>
      <c r="AB279">
        <f>IF(ISNUMBER($BX279),IF($BX279&gt;=2018,1,0),"")</f>
        <v>0.0</v>
      </c>
      <c r="AC279">
        <f>IF(ISNUMBER($BX279),IF($BX279&gt;=2019,1,0),"")</f>
        <v>0.0</v>
      </c>
      <c r="AD279">
        <f>IF($L279&lt;&gt;"",IF($L279&gt;2013,1,0),"")</f>
        <v>0.0</v>
      </c>
      <c r="AE279">
        <f>IF($L279&lt;&gt;"",1+IF($L279&gt;2011,1,0)+IF($L279&gt;2014,1,0),"")</f>
        <v>1.0</v>
      </c>
      <c r="AF279" t="inlineStr">
        <is>
          <t>rating</t>
        </is>
      </c>
      <c r="AG279" t="inlineStr">
        <is>
          <t>performance</t>
        </is>
      </c>
      <c r="AH279" t="inlineStr">
        <is>
          <t>non-sensitive</t>
        </is>
      </c>
      <c r="AI279" t="inlineStr">
        <is>
          <t>without ETS/CT</t>
        </is>
      </c>
      <c r="AJ279" t="inlineStr">
        <is>
          <t>without ETS/CT</t>
        </is>
      </c>
      <c r="AK279" t="str">
        <f>IF(AND($CF279&lt;&gt;"",IFERROR(INDEX(subsample_country_map!$B:$B,MATCH($CF279,subsample_country_map!$A:$A,0)),"")&lt;&gt;""),INDEX(subsample_country_map!$B:$B,MATCH($CF279,subsample_country_map!$A:$A,0)),INDEX(lookup!$AA:$AA,MATCH($A279,lookup!$A:$A,0)))</f>
        <v>1_US</v>
      </c>
      <c r="AL279" t="str">
        <f>IF(AND($CF279&lt;&gt;"",IFERROR(INDEX(subsample_country_map!$C:$C,MATCH($CF279,subsample_country_map!$A:$A,0)),"")&lt;&gt;""),INDEX(subsample_country_map!$C:$C,MATCH($CF279,subsample_country_map!$A:$A,0)),INDEX(lookup!$AB:$AB,MATCH($A279,lookup!$A:$A,0)))</f>
        <v>1_developed</v>
      </c>
      <c r="AM279" t="str">
        <f>IF(AND($CF279&lt;&gt;"",IFERROR(INDEX(subsample_country_map!$D:$D,MATCH($CF279,subsample_country_map!$A:$A,0)),"")&lt;&gt;""),INDEX(subsample_country_map!$D:$D,MATCH($CF279,subsample_country_map!$A:$A,0)),INDEX(lookup!$AC:$AC,MATCH($A279,lookup!$A:$A,0)))</f>
        <v>1_western</v>
      </c>
      <c r="AN279" t="str">
        <f>IF(AND($CF279&lt;&gt;"",IFERROR(INDEX(subsample_country_map!$E:$E,MATCH($CF279,subsample_country_map!$A:$A,0)),"")&lt;&gt;""),INDEX(subsample_country_map!$E:$E,MATCH($CF279,subsample_country_map!$A:$A,0)),INDEX(lookup!$AD:$AD,MATCH($A279,lookup!$A:$A,0)))</f>
        <v>1_common law</v>
      </c>
      <c r="AO279" t="str">
        <f>INDEX(lookup!$Y:$Y,MATCH($A279,lookup!$A:$A,0))</f>
        <v>1_not published</v>
      </c>
      <c r="AP279" t="str">
        <f>INDEX(lookup!$Z:$Z,MATCH($A279,lookup!$A:$A,0))</f>
        <v>99_NCE</v>
      </c>
      <c r="AQ279" t="str">
        <f>INDEX(lookup!$W:$W,MATCH($A279,lookup!$A:$A,0))</f>
        <v>1_fin/acc/econ</v>
      </c>
      <c r="AS279" t="inlineStr">
        <is>
          <t>staging</t>
        </is>
      </c>
      <c r="AT279" t="inlineStr">
        <is>
          <t>good-CER</t>
        </is>
      </c>
      <c r="AU279" t="inlineStr">
        <is>
          <t>creditworthiness</t>
        </is>
      </c>
      <c r="AV279" t="inlineStr">
        <is>
          <t>0.1826</t>
        </is>
      </c>
      <c r="AX279" t="inlineStr">
        <is>
          <t>2.55</t>
        </is>
      </c>
      <c r="BA279" t="n">
        <v>2242</v>
      </c>
      <c r="BB279" t="inlineStr">
        <is>
          <t>FLAG</t>
        </is>
      </c>
      <c r="BC279" t="inlineStr">
        <is>
          <t>ordered probit</t>
        </is>
      </c>
      <c r="BD279" t="inlineStr">
        <is>
          <t>industry</t>
        </is>
      </c>
      <c r="BE279" t="inlineStr">
        <is>
          <t>none</t>
        </is>
      </c>
      <c r="BI279" t="inlineStr">
        <is>
          <t>Table 10</t>
        </is>
      </c>
      <c r="BJ279" t="inlineStr">
        <is>
          <t>Bond Rating column</t>
        </is>
      </c>
      <c r="BK279" t="inlineStr">
        <is>
          <t>37</t>
        </is>
      </c>
      <c r="BL279" t="inlineStr">
        <is>
          <t>ENVTotal 0.1826** (2.55)</t>
        </is>
      </c>
      <c r="BM279" t="inlineStr">
        <is>
          <t>ENVTotal</t>
        </is>
      </c>
      <c r="BN279" t="inlineStr">
        <is>
          <t>Bond Rating</t>
        </is>
      </c>
      <c r="BO279" t="inlineStr">
        <is>
          <t>original</t>
        </is>
      </c>
      <c r="BP279" t="inlineStr">
        <is>
          <t>Bauer, Hann (2010)</t>
        </is>
      </c>
      <c r="BQ279" t="inlineStr">
        <is>
          <t>computed</t>
        </is>
      </c>
      <c r="BT279" t="n">
        <v>0</v>
      </c>
      <c r="BU279" t="inlineStr">
        <is>
          <t>staging_Bauer_Hann_2010.csv</t>
        </is>
      </c>
      <c r="BW279" t="n">
        <v>1995</v>
      </c>
      <c r="BX279" t="n">
        <v>2006</v>
      </c>
      <c r="BY279" t="inlineStr">
        <is>
          <t>United States (</t>
        </is>
      </c>
      <c r="BZ279" t="n">
        <v>2000.5</v>
      </c>
      <c r="CA279" t="n">
        <v>0</v>
      </c>
      <c r="CB279" t="n">
        <v>0</v>
      </c>
      <c r="CC279" t="n">
        <v>0</v>
      </c>
      <c r="CD279" t="n">
        <v>-0.05382854831212003</v>
      </c>
      <c r="CE279" t="n">
        <v>1</v>
      </c>
    </row>
    <row r="280">
      <c r="A280" t="inlineStr">
        <is>
          <t>Bauer, Hann (2010)</t>
        </is>
      </c>
      <c r="B280" t="n">
        <v>1585</v>
      </c>
      <c r="C280" t="n">
        <v>-0.03554698637829655</v>
      </c>
      <c r="D280" t="n">
        <v>6420</v>
      </c>
      <c r="E280">
        <f>IF(ISNUMBER($BA280),$BA280,IF(AND(ISNUMBER($D280),ISNUMBER($BW280),ISNUMBER($BX280)),$D280*($BX280-$BW280+1),""))</f>
        <v>6420.0</v>
      </c>
      <c r="H280" t="inlineStr">
        <is>
          <t>partial</t>
        </is>
      </c>
      <c r="I280" t="inlineStr">
        <is>
          <t>T-Statistic available</t>
        </is>
      </c>
      <c r="J280">
        <f>IF($BW280&lt;&gt;"",$BW280,"")</f>
        <v>1995.0</v>
      </c>
      <c r="K280">
        <f>IF($BX280&lt;&gt;"",$BX280,"")</f>
        <v>2006.0</v>
      </c>
      <c r="L280">
        <f>IF(AND(ISNUMBER($BW280),ISNUMBER($BX280)),($BW280+$BX280)/2,"")</f>
        <v>2000.5</v>
      </c>
      <c r="M280">
        <f>IF($L280&lt;&gt;"",$L280,"")</f>
        <v>2000.5</v>
      </c>
      <c r="N280">
        <f>IF(AND(ISNUMBER($BW280),ISNUMBER($BX280)),MIN(1,MAX(0,($BX280-2016+1)/($BX280-$BW280+1))),"")</f>
        <v>0.0</v>
      </c>
      <c r="O280">
        <f>IF(AND(ISNUMBER($BW280),ISNUMBER($BX280)),MIN(1,MAX(0,($BX280-2017+1)/($BX280-$BW280+1))),"")</f>
        <v>0.0</v>
      </c>
      <c r="P280">
        <f>IF(AND(ISNUMBER($BW280),ISNUMBER($BX280)),MIN(1,MAX(0,($BX280-2018+1)/($BX280-$BW280+1))),"")</f>
        <v>0.0</v>
      </c>
      <c r="Q280">
        <f>IF(AND(ISNUMBER($BW280),ISNUMBER($BX280)),MIN(1,MAX(0,($BX280-2019+1)/($BX280-$BW280+1))),"")</f>
        <v>0.0</v>
      </c>
      <c r="R280">
        <f>IF(AND(ISNUMBER($BW280),ISNUMBER($BX280)),MIN(1,MAX(0,($BX280-2016+1)/($BX280-$BW280+1))),"")</f>
        <v>0.0</v>
      </c>
      <c r="S280">
        <f>IF($L280&lt;&gt;"",IF($L280&gt;=2015.5,1,0),"")</f>
        <v>0.0</v>
      </c>
      <c r="T280">
        <f>IF($L280&lt;&gt;"",IF($L280&gt;=2016,1,0),"")</f>
        <v>0.0</v>
      </c>
      <c r="U280">
        <f>IF(ISNUMBER($BX280),IF($BX280&gt;=2016,1,0),"")</f>
        <v>0.0</v>
      </c>
      <c r="V280">
        <f>IF(ISNUMBER($BW280),IF($BW280&gt;=2016,1,0),"")</f>
        <v>0.0</v>
      </c>
      <c r="W280" t="str">
        <f>IF(AND(ISNUMBER($BW280),ISNUMBER($BX280)),IF($BW280&gt;=2016,"post-only",IF($BX280&lt;2016,"pre-only","mixed")),"")</f>
        <v>pre-only</v>
      </c>
      <c r="X280">
        <f>IF(AND(ISNUMBER($BW280),ISNUMBER($BX280)),MIN(1,MAX(0,($BX280-2017+1)/($BX280-$BW280+1))),"")</f>
        <v>0.0</v>
      </c>
      <c r="Y280">
        <f>IF(AND(ISNUMBER($BW280),ISNUMBER($BX280)),MIN(1,MAX(0,($BX280-2018+1)/($BX280-$BW280+1))),"")</f>
        <v>0.0</v>
      </c>
      <c r="Z280">
        <f>IF(AND(ISNUMBER($BW280),ISNUMBER($BX280)),MIN(1,MAX(0,($BX280-2019+1)/($BX280-$BW280+1))),"")</f>
        <v>0.0</v>
      </c>
      <c r="AA280">
        <f>IF(ISNUMBER($BX280),IF($BX280&gt;=2017,1,0),"")</f>
        <v>0.0</v>
      </c>
      <c r="AB280">
        <f>IF(ISNUMBER($BX280),IF($BX280&gt;=2018,1,0),"")</f>
        <v>0.0</v>
      </c>
      <c r="AC280">
        <f>IF(ISNUMBER($BX280),IF($BX280&gt;=2019,1,0),"")</f>
        <v>0.0</v>
      </c>
      <c r="AD280">
        <f>IF($L280&lt;&gt;"",IF($L280&gt;2013,1,0),"")</f>
        <v>0.0</v>
      </c>
      <c r="AE280">
        <f>IF($L280&lt;&gt;"",1+IF($L280&gt;2011,1,0)+IF($L280&gt;2014,1,0),"")</f>
        <v>1.0</v>
      </c>
      <c r="AF280" t="inlineStr">
        <is>
          <t>rating</t>
        </is>
      </c>
      <c r="AG280" t="inlineStr">
        <is>
          <t>performance</t>
        </is>
      </c>
      <c r="AH280" t="inlineStr">
        <is>
          <t>non-sensitive</t>
        </is>
      </c>
      <c r="AI280" t="inlineStr">
        <is>
          <t>without ETS/CT</t>
        </is>
      </c>
      <c r="AJ280" t="inlineStr">
        <is>
          <t>without ETS/CT</t>
        </is>
      </c>
      <c r="AK280" t="str">
        <f>IF(AND($CF280&lt;&gt;"",IFERROR(INDEX(subsample_country_map!$B:$B,MATCH($CF280,subsample_country_map!$A:$A,0)),"")&lt;&gt;""),INDEX(subsample_country_map!$B:$B,MATCH($CF280,subsample_country_map!$A:$A,0)),INDEX(lookup!$AA:$AA,MATCH($A280,lookup!$A:$A,0)))</f>
        <v>1_US</v>
      </c>
      <c r="AL280" t="str">
        <f>IF(AND($CF280&lt;&gt;"",IFERROR(INDEX(subsample_country_map!$C:$C,MATCH($CF280,subsample_country_map!$A:$A,0)),"")&lt;&gt;""),INDEX(subsample_country_map!$C:$C,MATCH($CF280,subsample_country_map!$A:$A,0)),INDEX(lookup!$AB:$AB,MATCH($A280,lookup!$A:$A,0)))</f>
        <v>1_developed</v>
      </c>
      <c r="AM280" t="str">
        <f>IF(AND($CF280&lt;&gt;"",IFERROR(INDEX(subsample_country_map!$D:$D,MATCH($CF280,subsample_country_map!$A:$A,0)),"")&lt;&gt;""),INDEX(subsample_country_map!$D:$D,MATCH($CF280,subsample_country_map!$A:$A,0)),INDEX(lookup!$AC:$AC,MATCH($A280,lookup!$A:$A,0)))</f>
        <v>1_western</v>
      </c>
      <c r="AN280" t="str">
        <f>IF(AND($CF280&lt;&gt;"",IFERROR(INDEX(subsample_country_map!$E:$E,MATCH($CF280,subsample_country_map!$A:$A,0)),"")&lt;&gt;""),INDEX(subsample_country_map!$E:$E,MATCH($CF280,subsample_country_map!$A:$A,0)),INDEX(lookup!$AD:$AD,MATCH($A280,lookup!$A:$A,0)))</f>
        <v>1_common law</v>
      </c>
      <c r="AO280" t="str">
        <f>INDEX(lookup!$Y:$Y,MATCH($A280,lookup!$A:$A,0))</f>
        <v>1_not published</v>
      </c>
      <c r="AP280" t="str">
        <f>INDEX(lookup!$Z:$Z,MATCH($A280,lookup!$A:$A,0))</f>
        <v>99_NCE</v>
      </c>
      <c r="AQ280" t="str">
        <f>INDEX(lookup!$W:$W,MATCH($A280,lookup!$A:$A,0))</f>
        <v>1_fin/acc/econ</v>
      </c>
      <c r="AS280" t="inlineStr">
        <is>
          <t>staging</t>
        </is>
      </c>
      <c r="AT280" t="inlineStr">
        <is>
          <t>good-CER</t>
        </is>
      </c>
      <c r="AU280" t="inlineStr">
        <is>
          <t>creditworthiness</t>
        </is>
      </c>
      <c r="AV280" t="inlineStr">
        <is>
          <t>0.1239</t>
        </is>
      </c>
      <c r="AX280" t="inlineStr">
        <is>
          <t>2.85</t>
        </is>
      </c>
      <c r="BA280" t="n">
        <v>6420</v>
      </c>
      <c r="BB280" t="inlineStr">
        <is>
          <t>FLAG</t>
        </is>
      </c>
      <c r="BC280" t="inlineStr">
        <is>
          <t>ordered probit</t>
        </is>
      </c>
      <c r="BD280" t="inlineStr">
        <is>
          <t>industry</t>
        </is>
      </c>
      <c r="BE280" t="inlineStr">
        <is>
          <t>none</t>
        </is>
      </c>
      <c r="BI280" t="inlineStr">
        <is>
          <t>Table 10</t>
        </is>
      </c>
      <c r="BJ280" t="inlineStr">
        <is>
          <t>Issuer Rating column</t>
        </is>
      </c>
      <c r="BK280" t="inlineStr">
        <is>
          <t>37</t>
        </is>
      </c>
      <c r="BL280" t="inlineStr">
        <is>
          <t>ENVTotal 0.1239*** (2.85)</t>
        </is>
      </c>
      <c r="BM280" t="inlineStr">
        <is>
          <t>ENVTotal</t>
        </is>
      </c>
      <c r="BN280" t="inlineStr">
        <is>
          <t>Issuer Rating</t>
        </is>
      </c>
      <c r="BO280" t="inlineStr">
        <is>
          <t>original</t>
        </is>
      </c>
      <c r="BP280" t="inlineStr">
        <is>
          <t>Bauer, Hann (2010)</t>
        </is>
      </c>
      <c r="BQ280" t="inlineStr">
        <is>
          <t>computed</t>
        </is>
      </c>
      <c r="BT280" t="n">
        <v>0</v>
      </c>
      <c r="BU280" t="inlineStr">
        <is>
          <t>staging_Bauer_Hann_2010.csv</t>
        </is>
      </c>
      <c r="BW280" t="n">
        <v>1995</v>
      </c>
      <c r="BX280" t="n">
        <v>2006</v>
      </c>
      <c r="BY280" t="inlineStr">
        <is>
          <t>United States (</t>
        </is>
      </c>
      <c r="BZ280" t="n">
        <v>2000.5</v>
      </c>
      <c r="CA280" t="n">
        <v>0</v>
      </c>
      <c r="CB280" t="n">
        <v>0</v>
      </c>
      <c r="CC280" t="n">
        <v>0</v>
      </c>
      <c r="CD280" t="n">
        <v>-0.03556196999113349</v>
      </c>
      <c r="CE280" t="n">
        <v>1</v>
      </c>
    </row>
    <row r="281">
      <c r="A281" t="inlineStr">
        <is>
          <t>Bauer, Hann (2010)</t>
        </is>
      </c>
      <c r="B281" t="n">
        <v>1586</v>
      </c>
      <c r="C281" t="n">
        <v>-0.02782302900288209</v>
      </c>
      <c r="D281" t="n">
        <v>2148</v>
      </c>
      <c r="E281">
        <f>IF(ISNUMBER($BA281),$BA281,IF(AND(ISNUMBER($D281),ISNUMBER($BW281),ISNUMBER($BX281)),$D281*($BX281-$BW281+1),""))</f>
        <v>2148.0</v>
      </c>
      <c r="H281" t="inlineStr">
        <is>
          <t>partial</t>
        </is>
      </c>
      <c r="I281" t="inlineStr">
        <is>
          <t>T-Statistic available</t>
        </is>
      </c>
      <c r="J281">
        <f>IF($BW281&lt;&gt;"",$BW281,"")</f>
        <v>1995.0</v>
      </c>
      <c r="K281">
        <f>IF($BX281&lt;&gt;"",$BX281,"")</f>
        <v>2006.0</v>
      </c>
      <c r="L281">
        <f>IF(AND(ISNUMBER($BW281),ISNUMBER($BX281)),($BW281+$BX281)/2,"")</f>
        <v>2000.5</v>
      </c>
      <c r="M281">
        <f>IF($L281&lt;&gt;"",$L281,"")</f>
        <v>2000.5</v>
      </c>
      <c r="N281">
        <f>IF(AND(ISNUMBER($BW281),ISNUMBER($BX281)),MIN(1,MAX(0,($BX281-2016+1)/($BX281-$BW281+1))),"")</f>
        <v>0.0</v>
      </c>
      <c r="O281">
        <f>IF(AND(ISNUMBER($BW281),ISNUMBER($BX281)),MIN(1,MAX(0,($BX281-2017+1)/($BX281-$BW281+1))),"")</f>
        <v>0.0</v>
      </c>
      <c r="P281">
        <f>IF(AND(ISNUMBER($BW281),ISNUMBER($BX281)),MIN(1,MAX(0,($BX281-2018+1)/($BX281-$BW281+1))),"")</f>
        <v>0.0</v>
      </c>
      <c r="Q281">
        <f>IF(AND(ISNUMBER($BW281),ISNUMBER($BX281)),MIN(1,MAX(0,($BX281-2019+1)/($BX281-$BW281+1))),"")</f>
        <v>0.0</v>
      </c>
      <c r="R281">
        <f>IF(AND(ISNUMBER($BW281),ISNUMBER($BX281)),MIN(1,MAX(0,($BX281-2016+1)/($BX281-$BW281+1))),"")</f>
        <v>0.0</v>
      </c>
      <c r="S281">
        <f>IF($L281&lt;&gt;"",IF($L281&gt;=2015.5,1,0),"")</f>
        <v>0.0</v>
      </c>
      <c r="T281">
        <f>IF($L281&lt;&gt;"",IF($L281&gt;=2016,1,0),"")</f>
        <v>0.0</v>
      </c>
      <c r="U281">
        <f>IF(ISNUMBER($BX281),IF($BX281&gt;=2016,1,0),"")</f>
        <v>0.0</v>
      </c>
      <c r="V281">
        <f>IF(ISNUMBER($BW281),IF($BW281&gt;=2016,1,0),"")</f>
        <v>0.0</v>
      </c>
      <c r="W281" t="str">
        <f>IF(AND(ISNUMBER($BW281),ISNUMBER($BX281)),IF($BW281&gt;=2016,"post-only",IF($BX281&lt;2016,"pre-only","mixed")),"")</f>
        <v>pre-only</v>
      </c>
      <c r="X281">
        <f>IF(AND(ISNUMBER($BW281),ISNUMBER($BX281)),MIN(1,MAX(0,($BX281-2017+1)/($BX281-$BW281+1))),"")</f>
        <v>0.0</v>
      </c>
      <c r="Y281">
        <f>IF(AND(ISNUMBER($BW281),ISNUMBER($BX281)),MIN(1,MAX(0,($BX281-2018+1)/($BX281-$BW281+1))),"")</f>
        <v>0.0</v>
      </c>
      <c r="Z281">
        <f>IF(AND(ISNUMBER($BW281),ISNUMBER($BX281)),MIN(1,MAX(0,($BX281-2019+1)/($BX281-$BW281+1))),"")</f>
        <v>0.0</v>
      </c>
      <c r="AA281">
        <f>IF(ISNUMBER($BX281),IF($BX281&gt;=2017,1,0),"")</f>
        <v>0.0</v>
      </c>
      <c r="AB281">
        <f>IF(ISNUMBER($BX281),IF($BX281&gt;=2018,1,0),"")</f>
        <v>0.0</v>
      </c>
      <c r="AC281">
        <f>IF(ISNUMBER($BX281),IF($BX281&gt;=2019,1,0),"")</f>
        <v>0.0</v>
      </c>
      <c r="AD281">
        <f>IF($L281&lt;&gt;"",IF($L281&gt;2013,1,0),"")</f>
        <v>0.0</v>
      </c>
      <c r="AE281">
        <f>IF($L281&lt;&gt;"",1+IF($L281&gt;2011,1,0)+IF($L281&gt;2014,1,0),"")</f>
        <v>1.0</v>
      </c>
      <c r="AF281" t="inlineStr">
        <is>
          <t>bond (yield)</t>
        </is>
      </c>
      <c r="AG281" t="inlineStr">
        <is>
          <t>performance</t>
        </is>
      </c>
      <c r="AH281" t="inlineStr">
        <is>
          <t>non-sensitive</t>
        </is>
      </c>
      <c r="AI281" t="inlineStr">
        <is>
          <t>without ETS/CT</t>
        </is>
      </c>
      <c r="AJ281" t="inlineStr">
        <is>
          <t>without ETS/CT</t>
        </is>
      </c>
      <c r="AK281" t="str">
        <f>IF(AND($CF281&lt;&gt;"",IFERROR(INDEX(subsample_country_map!$B:$B,MATCH($CF281,subsample_country_map!$A:$A,0)),"")&lt;&gt;""),INDEX(subsample_country_map!$B:$B,MATCH($CF281,subsample_country_map!$A:$A,0)),INDEX(lookup!$AA:$AA,MATCH($A281,lookup!$A:$A,0)))</f>
        <v>1_US</v>
      </c>
      <c r="AL281" t="str">
        <f>IF(AND($CF281&lt;&gt;"",IFERROR(INDEX(subsample_country_map!$C:$C,MATCH($CF281,subsample_country_map!$A:$A,0)),"")&lt;&gt;""),INDEX(subsample_country_map!$C:$C,MATCH($CF281,subsample_country_map!$A:$A,0)),INDEX(lookup!$AB:$AB,MATCH($A281,lookup!$A:$A,0)))</f>
        <v>1_developed</v>
      </c>
      <c r="AM281" t="str">
        <f>IF(AND($CF281&lt;&gt;"",IFERROR(INDEX(subsample_country_map!$D:$D,MATCH($CF281,subsample_country_map!$A:$A,0)),"")&lt;&gt;""),INDEX(subsample_country_map!$D:$D,MATCH($CF281,subsample_country_map!$A:$A,0)),INDEX(lookup!$AC:$AC,MATCH($A281,lookup!$A:$A,0)))</f>
        <v>1_western</v>
      </c>
      <c r="AN281" t="str">
        <f>IF(AND($CF281&lt;&gt;"",IFERROR(INDEX(subsample_country_map!$E:$E,MATCH($CF281,subsample_country_map!$A:$A,0)),"")&lt;&gt;""),INDEX(subsample_country_map!$E:$E,MATCH($CF281,subsample_country_map!$A:$A,0)),INDEX(lookup!$AD:$AD,MATCH($A281,lookup!$A:$A,0)))</f>
        <v>1_common law</v>
      </c>
      <c r="AO281" t="str">
        <f>INDEX(lookup!$Y:$Y,MATCH($A281,lookup!$A:$A,0))</f>
        <v>1_not published</v>
      </c>
      <c r="AP281" t="str">
        <f>INDEX(lookup!$Z:$Z,MATCH($A281,lookup!$A:$A,0))</f>
        <v>99_NCE</v>
      </c>
      <c r="AQ281" t="str">
        <f>INDEX(lookup!$W:$W,MATCH($A281,lookup!$A:$A,0))</f>
        <v>1_fin/acc/econ</v>
      </c>
      <c r="AS281" t="inlineStr">
        <is>
          <t>staging</t>
        </is>
      </c>
      <c r="AT281" t="inlineStr">
        <is>
          <t>good-CER</t>
        </is>
      </c>
      <c r="AU281" t="inlineStr">
        <is>
          <t>cost</t>
        </is>
      </c>
      <c r="AV281" t="inlineStr">
        <is>
          <t>-5.05</t>
        </is>
      </c>
      <c r="AX281" t="inlineStr">
        <is>
          <t>-1.29</t>
        </is>
      </c>
      <c r="BA281" t="n">
        <v>2148</v>
      </c>
      <c r="BB281" t="inlineStr">
        <is>
          <t>FLAG</t>
        </is>
      </c>
      <c r="BC281" t="inlineStr">
        <is>
          <t>OLS</t>
        </is>
      </c>
      <c r="BD281" t="inlineStr">
        <is>
          <t>industry</t>
        </is>
      </c>
      <c r="BE281" t="inlineStr">
        <is>
          <t>none</t>
        </is>
      </c>
      <c r="BI281" t="inlineStr">
        <is>
          <t>Table 11</t>
        </is>
      </c>
      <c r="BJ281" t="inlineStr">
        <is>
          <t>Column (I.b)</t>
        </is>
      </c>
      <c r="BK281" t="inlineStr">
        <is>
          <t>38</t>
        </is>
      </c>
      <c r="BL281" t="inlineStr">
        <is>
          <t>ENVStrengths -5.05 (-1.29)</t>
        </is>
      </c>
      <c r="BM281" t="inlineStr">
        <is>
          <t>ENVStrengths</t>
        </is>
      </c>
      <c r="BN281" t="inlineStr">
        <is>
          <t>Spread</t>
        </is>
      </c>
      <c r="BO281" t="inlineStr">
        <is>
          <t>original</t>
        </is>
      </c>
      <c r="BP281" t="inlineStr">
        <is>
          <t>Bauer, Hann (2010)</t>
        </is>
      </c>
      <c r="BQ281" t="inlineStr">
        <is>
          <t>computed</t>
        </is>
      </c>
      <c r="BT281" t="n">
        <v>0</v>
      </c>
      <c r="BU281" t="inlineStr">
        <is>
          <t>staging_Bauer_Hann_2010.csv</t>
        </is>
      </c>
      <c r="BW281" t="n">
        <v>1995</v>
      </c>
      <c r="BX281" t="n">
        <v>2006</v>
      </c>
      <c r="BY281" t="inlineStr">
        <is>
          <t>United States (</t>
        </is>
      </c>
      <c r="BZ281" t="n">
        <v>2000.5</v>
      </c>
      <c r="CA281" t="n">
        <v>0</v>
      </c>
      <c r="CB281" t="n">
        <v>0</v>
      </c>
      <c r="CC281" t="n">
        <v>0</v>
      </c>
      <c r="CD281" t="n">
        <v>-0.02783021180253939</v>
      </c>
      <c r="CE281" t="n">
        <v>1</v>
      </c>
    </row>
    <row r="282">
      <c r="A282" t="inlineStr">
        <is>
          <t>Bauer, Hann (2010)</t>
        </is>
      </c>
      <c r="B282" t="n">
        <v>1587</v>
      </c>
      <c r="C282" t="n">
        <v>-0.0652378057595495</v>
      </c>
      <c r="D282" t="n">
        <v>2148</v>
      </c>
      <c r="E282">
        <f>IF(ISNUMBER($BA282),$BA282,IF(AND(ISNUMBER($D282),ISNUMBER($BW282),ISNUMBER($BX282)),$D282*($BX282-$BW282+1),""))</f>
        <v>2148.0</v>
      </c>
      <c r="H282" t="inlineStr">
        <is>
          <t>partial</t>
        </is>
      </c>
      <c r="I282" t="inlineStr">
        <is>
          <t>T-Statistic available</t>
        </is>
      </c>
      <c r="J282">
        <f>IF($BW282&lt;&gt;"",$BW282,"")</f>
        <v>1995.0</v>
      </c>
      <c r="K282">
        <f>IF($BX282&lt;&gt;"",$BX282,"")</f>
        <v>2006.0</v>
      </c>
      <c r="L282">
        <f>IF(AND(ISNUMBER($BW282),ISNUMBER($BX282)),($BW282+$BX282)/2,"")</f>
        <v>2000.5</v>
      </c>
      <c r="M282">
        <f>IF($L282&lt;&gt;"",$L282,"")</f>
        <v>2000.5</v>
      </c>
      <c r="N282">
        <f>IF(AND(ISNUMBER($BW282),ISNUMBER($BX282)),MIN(1,MAX(0,($BX282-2016+1)/($BX282-$BW282+1))),"")</f>
        <v>0.0</v>
      </c>
      <c r="O282">
        <f>IF(AND(ISNUMBER($BW282),ISNUMBER($BX282)),MIN(1,MAX(0,($BX282-2017+1)/($BX282-$BW282+1))),"")</f>
        <v>0.0</v>
      </c>
      <c r="P282">
        <f>IF(AND(ISNUMBER($BW282),ISNUMBER($BX282)),MIN(1,MAX(0,($BX282-2018+1)/($BX282-$BW282+1))),"")</f>
        <v>0.0</v>
      </c>
      <c r="Q282">
        <f>IF(AND(ISNUMBER($BW282),ISNUMBER($BX282)),MIN(1,MAX(0,($BX282-2019+1)/($BX282-$BW282+1))),"")</f>
        <v>0.0</v>
      </c>
      <c r="R282">
        <f>IF(AND(ISNUMBER($BW282),ISNUMBER($BX282)),MIN(1,MAX(0,($BX282-2016+1)/($BX282-$BW282+1))),"")</f>
        <v>0.0</v>
      </c>
      <c r="S282">
        <f>IF($L282&lt;&gt;"",IF($L282&gt;=2015.5,1,0),"")</f>
        <v>0.0</v>
      </c>
      <c r="T282">
        <f>IF($L282&lt;&gt;"",IF($L282&gt;=2016,1,0),"")</f>
        <v>0.0</v>
      </c>
      <c r="U282">
        <f>IF(ISNUMBER($BX282),IF($BX282&gt;=2016,1,0),"")</f>
        <v>0.0</v>
      </c>
      <c r="V282">
        <f>IF(ISNUMBER($BW282),IF($BW282&gt;=2016,1,0),"")</f>
        <v>0.0</v>
      </c>
      <c r="W282" t="str">
        <f>IF(AND(ISNUMBER($BW282),ISNUMBER($BX282)),IF($BW282&gt;=2016,"post-only",IF($BX282&lt;2016,"pre-only","mixed")),"")</f>
        <v>pre-only</v>
      </c>
      <c r="X282">
        <f>IF(AND(ISNUMBER($BW282),ISNUMBER($BX282)),MIN(1,MAX(0,($BX282-2017+1)/($BX282-$BW282+1))),"")</f>
        <v>0.0</v>
      </c>
      <c r="Y282">
        <f>IF(AND(ISNUMBER($BW282),ISNUMBER($BX282)),MIN(1,MAX(0,($BX282-2018+1)/($BX282-$BW282+1))),"")</f>
        <v>0.0</v>
      </c>
      <c r="Z282">
        <f>IF(AND(ISNUMBER($BW282),ISNUMBER($BX282)),MIN(1,MAX(0,($BX282-2019+1)/($BX282-$BW282+1))),"")</f>
        <v>0.0</v>
      </c>
      <c r="AA282">
        <f>IF(ISNUMBER($BX282),IF($BX282&gt;=2017,1,0),"")</f>
        <v>0.0</v>
      </c>
      <c r="AB282">
        <f>IF(ISNUMBER($BX282),IF($BX282&gt;=2018,1,0),"")</f>
        <v>0.0</v>
      </c>
      <c r="AC282">
        <f>IF(ISNUMBER($BX282),IF($BX282&gt;=2019,1,0),"")</f>
        <v>0.0</v>
      </c>
      <c r="AD282">
        <f>IF($L282&lt;&gt;"",IF($L282&gt;2013,1,0),"")</f>
        <v>0.0</v>
      </c>
      <c r="AE282">
        <f>IF($L282&lt;&gt;"",1+IF($L282&gt;2011,1,0)+IF($L282&gt;2014,1,0),"")</f>
        <v>1.0</v>
      </c>
      <c r="AF282" t="inlineStr">
        <is>
          <t>bond (yield)</t>
        </is>
      </c>
      <c r="AG282" t="inlineStr">
        <is>
          <t>performance</t>
        </is>
      </c>
      <c r="AH282" t="inlineStr">
        <is>
          <t>non-sensitive</t>
        </is>
      </c>
      <c r="AI282" t="inlineStr">
        <is>
          <t>without ETS/CT</t>
        </is>
      </c>
      <c r="AJ282" t="inlineStr">
        <is>
          <t>without ETS/CT</t>
        </is>
      </c>
      <c r="AK282" t="str">
        <f>IF(AND($CF282&lt;&gt;"",IFERROR(INDEX(subsample_country_map!$B:$B,MATCH($CF282,subsample_country_map!$A:$A,0)),"")&lt;&gt;""),INDEX(subsample_country_map!$B:$B,MATCH($CF282,subsample_country_map!$A:$A,0)),INDEX(lookup!$AA:$AA,MATCH($A282,lookup!$A:$A,0)))</f>
        <v>1_US</v>
      </c>
      <c r="AL282" t="str">
        <f>IF(AND($CF282&lt;&gt;"",IFERROR(INDEX(subsample_country_map!$C:$C,MATCH($CF282,subsample_country_map!$A:$A,0)),"")&lt;&gt;""),INDEX(subsample_country_map!$C:$C,MATCH($CF282,subsample_country_map!$A:$A,0)),INDEX(lookup!$AB:$AB,MATCH($A282,lookup!$A:$A,0)))</f>
        <v>1_developed</v>
      </c>
      <c r="AM282" t="str">
        <f>IF(AND($CF282&lt;&gt;"",IFERROR(INDEX(subsample_country_map!$D:$D,MATCH($CF282,subsample_country_map!$A:$A,0)),"")&lt;&gt;""),INDEX(subsample_country_map!$D:$D,MATCH($CF282,subsample_country_map!$A:$A,0)),INDEX(lookup!$AC:$AC,MATCH($A282,lookup!$A:$A,0)))</f>
        <v>1_western</v>
      </c>
      <c r="AN282" t="str">
        <f>IF(AND($CF282&lt;&gt;"",IFERROR(INDEX(subsample_country_map!$E:$E,MATCH($CF282,subsample_country_map!$A:$A,0)),"")&lt;&gt;""),INDEX(subsample_country_map!$E:$E,MATCH($CF282,subsample_country_map!$A:$A,0)),INDEX(lookup!$AD:$AD,MATCH($A282,lookup!$A:$A,0)))</f>
        <v>1_common law</v>
      </c>
      <c r="AO282" t="str">
        <f>INDEX(lookup!$Y:$Y,MATCH($A282,lookup!$A:$A,0))</f>
        <v>1_not published</v>
      </c>
      <c r="AP282" t="str">
        <f>INDEX(lookup!$Z:$Z,MATCH($A282,lookup!$A:$A,0))</f>
        <v>99_NCE</v>
      </c>
      <c r="AQ282" t="str">
        <f>INDEX(lookup!$W:$W,MATCH($A282,lookup!$A:$A,0))</f>
        <v>1_fin/acc/econ</v>
      </c>
      <c r="AS282" t="inlineStr">
        <is>
          <t>staging</t>
        </is>
      </c>
      <c r="AT282" t="inlineStr">
        <is>
          <t>bad-CER</t>
        </is>
      </c>
      <c r="AU282" t="inlineStr">
        <is>
          <t>cost</t>
        </is>
      </c>
      <c r="AV282" t="inlineStr">
        <is>
          <t>8.00</t>
        </is>
      </c>
      <c r="AX282" t="inlineStr">
        <is>
          <t>3.03</t>
        </is>
      </c>
      <c r="BA282" t="n">
        <v>2148</v>
      </c>
      <c r="BB282" t="inlineStr">
        <is>
          <t>FLAG</t>
        </is>
      </c>
      <c r="BC282" t="inlineStr">
        <is>
          <t>OLS</t>
        </is>
      </c>
      <c r="BD282" t="inlineStr">
        <is>
          <t>industry</t>
        </is>
      </c>
      <c r="BE282" t="inlineStr">
        <is>
          <t>none</t>
        </is>
      </c>
      <c r="BI282" t="inlineStr">
        <is>
          <t>Table 11</t>
        </is>
      </c>
      <c r="BJ282" t="inlineStr">
        <is>
          <t>Column (I.b)</t>
        </is>
      </c>
      <c r="BK282" t="inlineStr">
        <is>
          <t>38</t>
        </is>
      </c>
      <c r="BL282" t="inlineStr">
        <is>
          <t>ENVConcerns 8.00*** (3.03)</t>
        </is>
      </c>
      <c r="BM282" t="inlineStr">
        <is>
          <t>ENVConcerns</t>
        </is>
      </c>
      <c r="BN282" t="inlineStr">
        <is>
          <t>Spread</t>
        </is>
      </c>
      <c r="BO282" t="inlineStr">
        <is>
          <t>original</t>
        </is>
      </c>
      <c r="BP282" t="inlineStr">
        <is>
          <t>Bauer, Hann (2010)</t>
        </is>
      </c>
      <c r="BQ282" t="inlineStr">
        <is>
          <t>computed</t>
        </is>
      </c>
      <c r="BT282" t="n">
        <v>0</v>
      </c>
      <c r="BU282" t="inlineStr">
        <is>
          <t>staging_Bauer_Hann_2010.csv</t>
        </is>
      </c>
      <c r="BW282" t="n">
        <v>1995</v>
      </c>
      <c r="BX282" t="n">
        <v>2006</v>
      </c>
      <c r="BY282" t="inlineStr">
        <is>
          <t>United States (</t>
        </is>
      </c>
      <c r="BZ282" t="n">
        <v>2000.5</v>
      </c>
      <c r="CA282" t="n">
        <v>0</v>
      </c>
      <c r="CB282" t="n">
        <v>0</v>
      </c>
      <c r="CC282" t="n">
        <v>0</v>
      </c>
      <c r="CD282" t="n">
        <v>-0.06533059289100482</v>
      </c>
      <c r="CE282" t="n">
        <v>1</v>
      </c>
    </row>
    <row r="283">
      <c r="A283" t="inlineStr">
        <is>
          <t>Bauer, Hann (2010)</t>
        </is>
      </c>
      <c r="B283" t="n">
        <v>1588</v>
      </c>
      <c r="C283" t="n">
        <v>-0.07628096989036516</v>
      </c>
      <c r="D283" t="n">
        <v>2093</v>
      </c>
      <c r="E283">
        <f>IF(ISNUMBER($BA283),$BA283,IF(AND(ISNUMBER($D283),ISNUMBER($BW283),ISNUMBER($BX283)),$D283*($BX283-$BW283+1),""))</f>
        <v>2093.0</v>
      </c>
      <c r="H283" t="inlineStr">
        <is>
          <t>partial</t>
        </is>
      </c>
      <c r="I283" t="inlineStr">
        <is>
          <t>T-Statistic available</t>
        </is>
      </c>
      <c r="J283">
        <f>IF($BW283&lt;&gt;"",$BW283,"")</f>
        <v>1995.0</v>
      </c>
      <c r="K283">
        <f>IF($BX283&lt;&gt;"",$BX283,"")</f>
        <v>2006.0</v>
      </c>
      <c r="L283">
        <f>IF(AND(ISNUMBER($BW283),ISNUMBER($BX283)),($BW283+$BX283)/2,"")</f>
        <v>2000.5</v>
      </c>
      <c r="M283">
        <f>IF($L283&lt;&gt;"",$L283,"")</f>
        <v>2000.5</v>
      </c>
      <c r="N283">
        <f>IF(AND(ISNUMBER($BW283),ISNUMBER($BX283)),MIN(1,MAX(0,($BX283-2016+1)/($BX283-$BW283+1))),"")</f>
        <v>0.0</v>
      </c>
      <c r="O283">
        <f>IF(AND(ISNUMBER($BW283),ISNUMBER($BX283)),MIN(1,MAX(0,($BX283-2017+1)/($BX283-$BW283+1))),"")</f>
        <v>0.0</v>
      </c>
      <c r="P283">
        <f>IF(AND(ISNUMBER($BW283),ISNUMBER($BX283)),MIN(1,MAX(0,($BX283-2018+1)/($BX283-$BW283+1))),"")</f>
        <v>0.0</v>
      </c>
      <c r="Q283">
        <f>IF(AND(ISNUMBER($BW283),ISNUMBER($BX283)),MIN(1,MAX(0,($BX283-2019+1)/($BX283-$BW283+1))),"")</f>
        <v>0.0</v>
      </c>
      <c r="R283">
        <f>IF(AND(ISNUMBER($BW283),ISNUMBER($BX283)),MIN(1,MAX(0,($BX283-2016+1)/($BX283-$BW283+1))),"")</f>
        <v>0.0</v>
      </c>
      <c r="S283">
        <f>IF($L283&lt;&gt;"",IF($L283&gt;=2015.5,1,0),"")</f>
        <v>0.0</v>
      </c>
      <c r="T283">
        <f>IF($L283&lt;&gt;"",IF($L283&gt;=2016,1,0),"")</f>
        <v>0.0</v>
      </c>
      <c r="U283">
        <f>IF(ISNUMBER($BX283),IF($BX283&gt;=2016,1,0),"")</f>
        <v>0.0</v>
      </c>
      <c r="V283">
        <f>IF(ISNUMBER($BW283),IF($BW283&gt;=2016,1,0),"")</f>
        <v>0.0</v>
      </c>
      <c r="W283" t="str">
        <f>IF(AND(ISNUMBER($BW283),ISNUMBER($BX283)),IF($BW283&gt;=2016,"post-only",IF($BX283&lt;2016,"pre-only","mixed")),"")</f>
        <v>pre-only</v>
      </c>
      <c r="X283">
        <f>IF(AND(ISNUMBER($BW283),ISNUMBER($BX283)),MIN(1,MAX(0,($BX283-2017+1)/($BX283-$BW283+1))),"")</f>
        <v>0.0</v>
      </c>
      <c r="Y283">
        <f>IF(AND(ISNUMBER($BW283),ISNUMBER($BX283)),MIN(1,MAX(0,($BX283-2018+1)/($BX283-$BW283+1))),"")</f>
        <v>0.0</v>
      </c>
      <c r="Z283">
        <f>IF(AND(ISNUMBER($BW283),ISNUMBER($BX283)),MIN(1,MAX(0,($BX283-2019+1)/($BX283-$BW283+1))),"")</f>
        <v>0.0</v>
      </c>
      <c r="AA283">
        <f>IF(ISNUMBER($BX283),IF($BX283&gt;=2017,1,0),"")</f>
        <v>0.0</v>
      </c>
      <c r="AB283">
        <f>IF(ISNUMBER($BX283),IF($BX283&gt;=2018,1,0),"")</f>
        <v>0.0</v>
      </c>
      <c r="AC283">
        <f>IF(ISNUMBER($BX283),IF($BX283&gt;=2019,1,0),"")</f>
        <v>0.0</v>
      </c>
      <c r="AD283">
        <f>IF($L283&lt;&gt;"",IF($L283&gt;2013,1,0),"")</f>
        <v>0.0</v>
      </c>
      <c r="AE283">
        <f>IF($L283&lt;&gt;"",1+IF($L283&gt;2011,1,0)+IF($L283&gt;2014,1,0),"")</f>
        <v>1.0</v>
      </c>
      <c r="AF283" t="inlineStr">
        <is>
          <t>bond (yield)</t>
        </is>
      </c>
      <c r="AG283" t="inlineStr">
        <is>
          <t>performance</t>
        </is>
      </c>
      <c r="AH283" t="inlineStr">
        <is>
          <t>non-sensitive</t>
        </is>
      </c>
      <c r="AI283" t="inlineStr">
        <is>
          <t>without ETS/CT</t>
        </is>
      </c>
      <c r="AJ283" t="inlineStr">
        <is>
          <t>without ETS/CT</t>
        </is>
      </c>
      <c r="AK283" t="str">
        <f>IF(AND($CF283&lt;&gt;"",IFERROR(INDEX(subsample_country_map!$B:$B,MATCH($CF283,subsample_country_map!$A:$A,0)),"")&lt;&gt;""),INDEX(subsample_country_map!$B:$B,MATCH($CF283,subsample_country_map!$A:$A,0)),INDEX(lookup!$AA:$AA,MATCH($A283,lookup!$A:$A,0)))</f>
        <v>1_US</v>
      </c>
      <c r="AL283" t="str">
        <f>IF(AND($CF283&lt;&gt;"",IFERROR(INDEX(subsample_country_map!$C:$C,MATCH($CF283,subsample_country_map!$A:$A,0)),"")&lt;&gt;""),INDEX(subsample_country_map!$C:$C,MATCH($CF283,subsample_country_map!$A:$A,0)),INDEX(lookup!$AB:$AB,MATCH($A283,lookup!$A:$A,0)))</f>
        <v>1_developed</v>
      </c>
      <c r="AM283" t="str">
        <f>IF(AND($CF283&lt;&gt;"",IFERROR(INDEX(subsample_country_map!$D:$D,MATCH($CF283,subsample_country_map!$A:$A,0)),"")&lt;&gt;""),INDEX(subsample_country_map!$D:$D,MATCH($CF283,subsample_country_map!$A:$A,0)),INDEX(lookup!$AC:$AC,MATCH($A283,lookup!$A:$A,0)))</f>
        <v>1_western</v>
      </c>
      <c r="AN283" t="str">
        <f>IF(AND($CF283&lt;&gt;"",IFERROR(INDEX(subsample_country_map!$E:$E,MATCH($CF283,subsample_country_map!$A:$A,0)),"")&lt;&gt;""),INDEX(subsample_country_map!$E:$E,MATCH($CF283,subsample_country_map!$A:$A,0)),INDEX(lookup!$AD:$AD,MATCH($A283,lookup!$A:$A,0)))</f>
        <v>1_common law</v>
      </c>
      <c r="AO283" t="str">
        <f>INDEX(lookup!$Y:$Y,MATCH($A283,lookup!$A:$A,0))</f>
        <v>1_not published</v>
      </c>
      <c r="AP283" t="str">
        <f>INDEX(lookup!$Z:$Z,MATCH($A283,lookup!$A:$A,0))</f>
        <v>99_NCE</v>
      </c>
      <c r="AQ283" t="str">
        <f>INDEX(lookup!$W:$W,MATCH($A283,lookup!$A:$A,0))</f>
        <v>1_fin/acc/econ</v>
      </c>
      <c r="AS283" t="inlineStr">
        <is>
          <t>staging</t>
        </is>
      </c>
      <c r="AT283" t="inlineStr">
        <is>
          <t>good-CER</t>
        </is>
      </c>
      <c r="AU283" t="inlineStr">
        <is>
          <t>cost</t>
        </is>
      </c>
      <c r="AV283" t="inlineStr">
        <is>
          <t>-11.81</t>
        </is>
      </c>
      <c r="AX283" t="inlineStr">
        <is>
          <t>-3.50</t>
        </is>
      </c>
      <c r="BA283" t="n">
        <v>2093</v>
      </c>
      <c r="BB283" t="inlineStr">
        <is>
          <t>FLAG</t>
        </is>
      </c>
      <c r="BC283" t="inlineStr">
        <is>
          <t>OLS</t>
        </is>
      </c>
      <c r="BD283" t="inlineStr">
        <is>
          <t>industry</t>
        </is>
      </c>
      <c r="BE283" t="inlineStr">
        <is>
          <t>none</t>
        </is>
      </c>
      <c r="BI283" t="inlineStr">
        <is>
          <t>Table 11</t>
        </is>
      </c>
      <c r="BJ283" t="inlineStr">
        <is>
          <t>Column (I.c)</t>
        </is>
      </c>
      <c r="BK283" t="inlineStr">
        <is>
          <t>38</t>
        </is>
      </c>
      <c r="BL283" t="inlineStr">
        <is>
          <t>ENVStrengths -11.81*** (-3.50)</t>
        </is>
      </c>
      <c r="BM283" t="inlineStr">
        <is>
          <t>ENVStrengths</t>
        </is>
      </c>
      <c r="BN283" t="inlineStr">
        <is>
          <t>Spread</t>
        </is>
      </c>
      <c r="BO283" t="inlineStr">
        <is>
          <t>original</t>
        </is>
      </c>
      <c r="BP283" t="inlineStr">
        <is>
          <t>Bauer, Hann (2010)</t>
        </is>
      </c>
      <c r="BQ283" t="inlineStr">
        <is>
          <t>computed</t>
        </is>
      </c>
      <c r="BT283" t="n">
        <v>0</v>
      </c>
      <c r="BU283" t="inlineStr">
        <is>
          <t>staging_Bauer_Hann_2010.csv</t>
        </is>
      </c>
      <c r="BW283" t="n">
        <v>1995</v>
      </c>
      <c r="BX283" t="n">
        <v>2006</v>
      </c>
      <c r="BY283" t="inlineStr">
        <is>
          <t>United States (</t>
        </is>
      </c>
      <c r="BZ283" t="n">
        <v>2000.5</v>
      </c>
      <c r="CA283" t="n">
        <v>0</v>
      </c>
      <c r="CB283" t="n">
        <v>0</v>
      </c>
      <c r="CC283" t="n">
        <v>0</v>
      </c>
      <c r="CD283" t="n">
        <v>-0.07642944281801745</v>
      </c>
      <c r="CE283" t="n">
        <v>1</v>
      </c>
    </row>
    <row r="284">
      <c r="A284" t="inlineStr">
        <is>
          <t>Bauer, Hann (2010)</t>
        </is>
      </c>
      <c r="B284" t="n">
        <v>1589</v>
      </c>
      <c r="C284" t="n">
        <v>-0.06630286128566931</v>
      </c>
      <c r="D284" t="n">
        <v>2093</v>
      </c>
      <c r="E284">
        <f>IF(ISNUMBER($BA284),$BA284,IF(AND(ISNUMBER($D284),ISNUMBER($BW284),ISNUMBER($BX284)),$D284*($BX284-$BW284+1),""))</f>
        <v>2093.0</v>
      </c>
      <c r="H284" t="inlineStr">
        <is>
          <t>partial</t>
        </is>
      </c>
      <c r="I284" t="inlineStr">
        <is>
          <t>T-Statistic available</t>
        </is>
      </c>
      <c r="J284">
        <f>IF($BW284&lt;&gt;"",$BW284,"")</f>
        <v>1995.0</v>
      </c>
      <c r="K284">
        <f>IF($BX284&lt;&gt;"",$BX284,"")</f>
        <v>2006.0</v>
      </c>
      <c r="L284">
        <f>IF(AND(ISNUMBER($BW284),ISNUMBER($BX284)),($BW284+$BX284)/2,"")</f>
        <v>2000.5</v>
      </c>
      <c r="M284">
        <f>IF($L284&lt;&gt;"",$L284,"")</f>
        <v>2000.5</v>
      </c>
      <c r="N284">
        <f>IF(AND(ISNUMBER($BW284),ISNUMBER($BX284)),MIN(1,MAX(0,($BX284-2016+1)/($BX284-$BW284+1))),"")</f>
        <v>0.0</v>
      </c>
      <c r="O284">
        <f>IF(AND(ISNUMBER($BW284),ISNUMBER($BX284)),MIN(1,MAX(0,($BX284-2017+1)/($BX284-$BW284+1))),"")</f>
        <v>0.0</v>
      </c>
      <c r="P284">
        <f>IF(AND(ISNUMBER($BW284),ISNUMBER($BX284)),MIN(1,MAX(0,($BX284-2018+1)/($BX284-$BW284+1))),"")</f>
        <v>0.0</v>
      </c>
      <c r="Q284">
        <f>IF(AND(ISNUMBER($BW284),ISNUMBER($BX284)),MIN(1,MAX(0,($BX284-2019+1)/($BX284-$BW284+1))),"")</f>
        <v>0.0</v>
      </c>
      <c r="R284">
        <f>IF(AND(ISNUMBER($BW284),ISNUMBER($BX284)),MIN(1,MAX(0,($BX284-2016+1)/($BX284-$BW284+1))),"")</f>
        <v>0.0</v>
      </c>
      <c r="S284">
        <f>IF($L284&lt;&gt;"",IF($L284&gt;=2015.5,1,0),"")</f>
        <v>0.0</v>
      </c>
      <c r="T284">
        <f>IF($L284&lt;&gt;"",IF($L284&gt;=2016,1,0),"")</f>
        <v>0.0</v>
      </c>
      <c r="U284">
        <f>IF(ISNUMBER($BX284),IF($BX284&gt;=2016,1,0),"")</f>
        <v>0.0</v>
      </c>
      <c r="V284">
        <f>IF(ISNUMBER($BW284),IF($BW284&gt;=2016,1,0),"")</f>
        <v>0.0</v>
      </c>
      <c r="W284" t="str">
        <f>IF(AND(ISNUMBER($BW284),ISNUMBER($BX284)),IF($BW284&gt;=2016,"post-only",IF($BX284&lt;2016,"pre-only","mixed")),"")</f>
        <v>pre-only</v>
      </c>
      <c r="X284">
        <f>IF(AND(ISNUMBER($BW284),ISNUMBER($BX284)),MIN(1,MAX(0,($BX284-2017+1)/($BX284-$BW284+1))),"")</f>
        <v>0.0</v>
      </c>
      <c r="Y284">
        <f>IF(AND(ISNUMBER($BW284),ISNUMBER($BX284)),MIN(1,MAX(0,($BX284-2018+1)/($BX284-$BW284+1))),"")</f>
        <v>0.0</v>
      </c>
      <c r="Z284">
        <f>IF(AND(ISNUMBER($BW284),ISNUMBER($BX284)),MIN(1,MAX(0,($BX284-2019+1)/($BX284-$BW284+1))),"")</f>
        <v>0.0</v>
      </c>
      <c r="AA284">
        <f>IF(ISNUMBER($BX284),IF($BX284&gt;=2017,1,0),"")</f>
        <v>0.0</v>
      </c>
      <c r="AB284">
        <f>IF(ISNUMBER($BX284),IF($BX284&gt;=2018,1,0),"")</f>
        <v>0.0</v>
      </c>
      <c r="AC284">
        <f>IF(ISNUMBER($BX284),IF($BX284&gt;=2019,1,0),"")</f>
        <v>0.0</v>
      </c>
      <c r="AD284">
        <f>IF($L284&lt;&gt;"",IF($L284&gt;2013,1,0),"")</f>
        <v>0.0</v>
      </c>
      <c r="AE284">
        <f>IF($L284&lt;&gt;"",1+IF($L284&gt;2011,1,0)+IF($L284&gt;2014,1,0),"")</f>
        <v>1.0</v>
      </c>
      <c r="AF284" t="inlineStr">
        <is>
          <t>bond (yield)</t>
        </is>
      </c>
      <c r="AG284" t="inlineStr">
        <is>
          <t>performance</t>
        </is>
      </c>
      <c r="AH284" t="inlineStr">
        <is>
          <t>non-sensitive</t>
        </is>
      </c>
      <c r="AI284" t="inlineStr">
        <is>
          <t>without ETS/CT</t>
        </is>
      </c>
      <c r="AJ284" t="inlineStr">
        <is>
          <t>without ETS/CT</t>
        </is>
      </c>
      <c r="AK284" t="str">
        <f>IF(AND($CF284&lt;&gt;"",IFERROR(INDEX(subsample_country_map!$B:$B,MATCH($CF284,subsample_country_map!$A:$A,0)),"")&lt;&gt;""),INDEX(subsample_country_map!$B:$B,MATCH($CF284,subsample_country_map!$A:$A,0)),INDEX(lookup!$AA:$AA,MATCH($A284,lookup!$A:$A,0)))</f>
        <v>1_US</v>
      </c>
      <c r="AL284" t="str">
        <f>IF(AND($CF284&lt;&gt;"",IFERROR(INDEX(subsample_country_map!$C:$C,MATCH($CF284,subsample_country_map!$A:$A,0)),"")&lt;&gt;""),INDEX(subsample_country_map!$C:$C,MATCH($CF284,subsample_country_map!$A:$A,0)),INDEX(lookup!$AB:$AB,MATCH($A284,lookup!$A:$A,0)))</f>
        <v>1_developed</v>
      </c>
      <c r="AM284" t="str">
        <f>IF(AND($CF284&lt;&gt;"",IFERROR(INDEX(subsample_country_map!$D:$D,MATCH($CF284,subsample_country_map!$A:$A,0)),"")&lt;&gt;""),INDEX(subsample_country_map!$D:$D,MATCH($CF284,subsample_country_map!$A:$A,0)),INDEX(lookup!$AC:$AC,MATCH($A284,lookup!$A:$A,0)))</f>
        <v>1_western</v>
      </c>
      <c r="AN284" t="str">
        <f>IF(AND($CF284&lt;&gt;"",IFERROR(INDEX(subsample_country_map!$E:$E,MATCH($CF284,subsample_country_map!$A:$A,0)),"")&lt;&gt;""),INDEX(subsample_country_map!$E:$E,MATCH($CF284,subsample_country_map!$A:$A,0)),INDEX(lookup!$AD:$AD,MATCH($A284,lookup!$A:$A,0)))</f>
        <v>1_common law</v>
      </c>
      <c r="AO284" t="str">
        <f>INDEX(lookup!$Y:$Y,MATCH($A284,lookup!$A:$A,0))</f>
        <v>1_not published</v>
      </c>
      <c r="AP284" t="str">
        <f>INDEX(lookup!$Z:$Z,MATCH($A284,lookup!$A:$A,0))</f>
        <v>99_NCE</v>
      </c>
      <c r="AQ284" t="str">
        <f>INDEX(lookup!$W:$W,MATCH($A284,lookup!$A:$A,0))</f>
        <v>1_fin/acc/econ</v>
      </c>
      <c r="AS284" t="inlineStr">
        <is>
          <t>staging</t>
        </is>
      </c>
      <c r="AT284" t="inlineStr">
        <is>
          <t>bad-CER</t>
        </is>
      </c>
      <c r="AU284" t="inlineStr">
        <is>
          <t>cost</t>
        </is>
      </c>
      <c r="AV284" t="inlineStr">
        <is>
          <t>5.94</t>
        </is>
      </c>
      <c r="AX284" t="inlineStr">
        <is>
          <t>3.04</t>
        </is>
      </c>
      <c r="BA284" t="n">
        <v>2093</v>
      </c>
      <c r="BB284" t="inlineStr">
        <is>
          <t>FLAG</t>
        </is>
      </c>
      <c r="BC284" t="inlineStr">
        <is>
          <t>OLS</t>
        </is>
      </c>
      <c r="BD284" t="inlineStr">
        <is>
          <t>industry</t>
        </is>
      </c>
      <c r="BE284" t="inlineStr">
        <is>
          <t>none</t>
        </is>
      </c>
      <c r="BI284" t="inlineStr">
        <is>
          <t>Table 11</t>
        </is>
      </c>
      <c r="BJ284" t="inlineStr">
        <is>
          <t>Column (I.c)</t>
        </is>
      </c>
      <c r="BK284" t="inlineStr">
        <is>
          <t>38</t>
        </is>
      </c>
      <c r="BL284" t="inlineStr">
        <is>
          <t>ENVConcerns 5.94*** (3.04)</t>
        </is>
      </c>
      <c r="BM284" t="inlineStr">
        <is>
          <t>ENVConcerns</t>
        </is>
      </c>
      <c r="BN284" t="inlineStr">
        <is>
          <t>Spread</t>
        </is>
      </c>
      <c r="BO284" t="inlineStr">
        <is>
          <t>original</t>
        </is>
      </c>
      <c r="BP284" t="inlineStr">
        <is>
          <t>Bauer, Hann (2010)</t>
        </is>
      </c>
      <c r="BQ284" t="inlineStr">
        <is>
          <t>computed</t>
        </is>
      </c>
      <c r="BT284" t="n">
        <v>0</v>
      </c>
      <c r="BU284" t="inlineStr">
        <is>
          <t>staging_Bauer_Hann_2010.csv</t>
        </is>
      </c>
      <c r="BW284" t="n">
        <v>1995</v>
      </c>
      <c r="BX284" t="n">
        <v>2006</v>
      </c>
      <c r="BY284" t="inlineStr">
        <is>
          <t>United States (</t>
        </is>
      </c>
      <c r="BZ284" t="n">
        <v>2000.5</v>
      </c>
      <c r="CA284" t="n">
        <v>0</v>
      </c>
      <c r="CB284" t="n">
        <v>0</v>
      </c>
      <c r="CC284" t="n">
        <v>0</v>
      </c>
      <c r="CD284" t="n">
        <v>-0.06640027568619866</v>
      </c>
      <c r="CE284" t="n">
        <v>1</v>
      </c>
    </row>
    <row r="285">
      <c r="A285" t="inlineStr">
        <is>
          <t>Bauer, Hann (2010)</t>
        </is>
      </c>
      <c r="B285" t="n">
        <v>1590</v>
      </c>
      <c r="C285" t="n">
        <v>-0.08150322594625925</v>
      </c>
      <c r="D285" t="n">
        <v>2148</v>
      </c>
      <c r="E285">
        <f>IF(ISNUMBER($BA285),$BA285,IF(AND(ISNUMBER($D285),ISNUMBER($BW285),ISNUMBER($BX285)),$D285*($BX285-$BW285+1),""))</f>
        <v>2148.0</v>
      </c>
      <c r="H285" t="inlineStr">
        <is>
          <t>partial</t>
        </is>
      </c>
      <c r="I285" t="inlineStr">
        <is>
          <t>T-Statistic available</t>
        </is>
      </c>
      <c r="J285">
        <f>IF($BW285&lt;&gt;"",$BW285,"")</f>
        <v>1995.0</v>
      </c>
      <c r="K285">
        <f>IF($BX285&lt;&gt;"",$BX285,"")</f>
        <v>2006.0</v>
      </c>
      <c r="L285">
        <f>IF(AND(ISNUMBER($BW285),ISNUMBER($BX285)),($BW285+$BX285)/2,"")</f>
        <v>2000.5</v>
      </c>
      <c r="M285">
        <f>IF($L285&lt;&gt;"",$L285,"")</f>
        <v>2000.5</v>
      </c>
      <c r="N285">
        <f>IF(AND(ISNUMBER($BW285),ISNUMBER($BX285)),MIN(1,MAX(0,($BX285-2016+1)/($BX285-$BW285+1))),"")</f>
        <v>0.0</v>
      </c>
      <c r="O285">
        <f>IF(AND(ISNUMBER($BW285),ISNUMBER($BX285)),MIN(1,MAX(0,($BX285-2017+1)/($BX285-$BW285+1))),"")</f>
        <v>0.0</v>
      </c>
      <c r="P285">
        <f>IF(AND(ISNUMBER($BW285),ISNUMBER($BX285)),MIN(1,MAX(0,($BX285-2018+1)/($BX285-$BW285+1))),"")</f>
        <v>0.0</v>
      </c>
      <c r="Q285">
        <f>IF(AND(ISNUMBER($BW285),ISNUMBER($BX285)),MIN(1,MAX(0,($BX285-2019+1)/($BX285-$BW285+1))),"")</f>
        <v>0.0</v>
      </c>
      <c r="R285">
        <f>IF(AND(ISNUMBER($BW285),ISNUMBER($BX285)),MIN(1,MAX(0,($BX285-2016+1)/($BX285-$BW285+1))),"")</f>
        <v>0.0</v>
      </c>
      <c r="S285">
        <f>IF($L285&lt;&gt;"",IF($L285&gt;=2015.5,1,0),"")</f>
        <v>0.0</v>
      </c>
      <c r="T285">
        <f>IF($L285&lt;&gt;"",IF($L285&gt;=2016,1,0),"")</f>
        <v>0.0</v>
      </c>
      <c r="U285">
        <f>IF(ISNUMBER($BX285),IF($BX285&gt;=2016,1,0),"")</f>
        <v>0.0</v>
      </c>
      <c r="V285">
        <f>IF(ISNUMBER($BW285),IF($BW285&gt;=2016,1,0),"")</f>
        <v>0.0</v>
      </c>
      <c r="W285" t="str">
        <f>IF(AND(ISNUMBER($BW285),ISNUMBER($BX285)),IF($BW285&gt;=2016,"post-only",IF($BX285&lt;2016,"pre-only","mixed")),"")</f>
        <v>pre-only</v>
      </c>
      <c r="X285">
        <f>IF(AND(ISNUMBER($BW285),ISNUMBER($BX285)),MIN(1,MAX(0,($BX285-2017+1)/($BX285-$BW285+1))),"")</f>
        <v>0.0</v>
      </c>
      <c r="Y285">
        <f>IF(AND(ISNUMBER($BW285),ISNUMBER($BX285)),MIN(1,MAX(0,($BX285-2018+1)/($BX285-$BW285+1))),"")</f>
        <v>0.0</v>
      </c>
      <c r="Z285">
        <f>IF(AND(ISNUMBER($BW285),ISNUMBER($BX285)),MIN(1,MAX(0,($BX285-2019+1)/($BX285-$BW285+1))),"")</f>
        <v>0.0</v>
      </c>
      <c r="AA285">
        <f>IF(ISNUMBER($BX285),IF($BX285&gt;=2017,1,0),"")</f>
        <v>0.0</v>
      </c>
      <c r="AB285">
        <f>IF(ISNUMBER($BX285),IF($BX285&gt;=2018,1,0),"")</f>
        <v>0.0</v>
      </c>
      <c r="AC285">
        <f>IF(ISNUMBER($BX285),IF($BX285&gt;=2019,1,0),"")</f>
        <v>0.0</v>
      </c>
      <c r="AD285">
        <f>IF($L285&lt;&gt;"",IF($L285&gt;2013,1,0),"")</f>
        <v>0.0</v>
      </c>
      <c r="AE285">
        <f>IF($L285&lt;&gt;"",1+IF($L285&gt;2011,1,0)+IF($L285&gt;2014,1,0),"")</f>
        <v>1.0</v>
      </c>
      <c r="AF285" t="inlineStr">
        <is>
          <t>bond (yield)</t>
        </is>
      </c>
      <c r="AG285" t="inlineStr">
        <is>
          <t>performance</t>
        </is>
      </c>
      <c r="AH285" t="inlineStr">
        <is>
          <t>non-sensitive</t>
        </is>
      </c>
      <c r="AI285" t="inlineStr">
        <is>
          <t>without ETS/CT</t>
        </is>
      </c>
      <c r="AJ285" t="inlineStr">
        <is>
          <t>without ETS/CT</t>
        </is>
      </c>
      <c r="AK285" t="str">
        <f>IF(AND($CF285&lt;&gt;"",IFERROR(INDEX(subsample_country_map!$B:$B,MATCH($CF285,subsample_country_map!$A:$A,0)),"")&lt;&gt;""),INDEX(subsample_country_map!$B:$B,MATCH($CF285,subsample_country_map!$A:$A,0)),INDEX(lookup!$AA:$AA,MATCH($A285,lookup!$A:$A,0)))</f>
        <v>1_US</v>
      </c>
      <c r="AL285" t="str">
        <f>IF(AND($CF285&lt;&gt;"",IFERROR(INDEX(subsample_country_map!$C:$C,MATCH($CF285,subsample_country_map!$A:$A,0)),"")&lt;&gt;""),INDEX(subsample_country_map!$C:$C,MATCH($CF285,subsample_country_map!$A:$A,0)),INDEX(lookup!$AB:$AB,MATCH($A285,lookup!$A:$A,0)))</f>
        <v>1_developed</v>
      </c>
      <c r="AM285" t="str">
        <f>IF(AND($CF285&lt;&gt;"",IFERROR(INDEX(subsample_country_map!$D:$D,MATCH($CF285,subsample_country_map!$A:$A,0)),"")&lt;&gt;""),INDEX(subsample_country_map!$D:$D,MATCH($CF285,subsample_country_map!$A:$A,0)),INDEX(lookup!$AC:$AC,MATCH($A285,lookup!$A:$A,0)))</f>
        <v>1_western</v>
      </c>
      <c r="AN285" t="str">
        <f>IF(AND($CF285&lt;&gt;"",IFERROR(INDEX(subsample_country_map!$E:$E,MATCH($CF285,subsample_country_map!$A:$A,0)),"")&lt;&gt;""),INDEX(subsample_country_map!$E:$E,MATCH($CF285,subsample_country_map!$A:$A,0)),INDEX(lookup!$AD:$AD,MATCH($A285,lookup!$A:$A,0)))</f>
        <v>1_common law</v>
      </c>
      <c r="AO285" t="str">
        <f>INDEX(lookup!$Y:$Y,MATCH($A285,lookup!$A:$A,0))</f>
        <v>1_not published</v>
      </c>
      <c r="AP285" t="str">
        <f>INDEX(lookup!$Z:$Z,MATCH($A285,lookup!$A:$A,0))</f>
        <v>99_NCE</v>
      </c>
      <c r="AQ285" t="str">
        <f>INDEX(lookup!$W:$W,MATCH($A285,lookup!$A:$A,0))</f>
        <v>1_fin/acc/econ</v>
      </c>
      <c r="AS285" t="inlineStr">
        <is>
          <t>staging</t>
        </is>
      </c>
      <c r="AT285" t="inlineStr">
        <is>
          <t>good-CER</t>
        </is>
      </c>
      <c r="AU285" t="inlineStr">
        <is>
          <t>cost</t>
        </is>
      </c>
      <c r="AV285" t="inlineStr">
        <is>
          <t>-7.06</t>
        </is>
      </c>
      <c r="AX285" t="inlineStr">
        <is>
          <t>-3.79</t>
        </is>
      </c>
      <c r="BA285" t="n">
        <v>2148</v>
      </c>
      <c r="BB285" t="inlineStr">
        <is>
          <t>FLAG</t>
        </is>
      </c>
      <c r="BC285" t="inlineStr">
        <is>
          <t>OLS</t>
        </is>
      </c>
      <c r="BD285" t="inlineStr">
        <is>
          <t>industry</t>
        </is>
      </c>
      <c r="BE285" t="inlineStr">
        <is>
          <t>none</t>
        </is>
      </c>
      <c r="BI285" t="inlineStr">
        <is>
          <t>Table 11</t>
        </is>
      </c>
      <c r="BJ285" t="inlineStr">
        <is>
          <t>Column (II.b)</t>
        </is>
      </c>
      <c r="BK285" t="inlineStr">
        <is>
          <t>38</t>
        </is>
      </c>
      <c r="BL285" t="inlineStr">
        <is>
          <t>ENVTotal -7.06*** (-3.79)</t>
        </is>
      </c>
      <c r="BM285" t="inlineStr">
        <is>
          <t>ENVTotal</t>
        </is>
      </c>
      <c r="BN285" t="inlineStr">
        <is>
          <t>Spread</t>
        </is>
      </c>
      <c r="BO285" t="inlineStr">
        <is>
          <t>original</t>
        </is>
      </c>
      <c r="BP285" t="inlineStr">
        <is>
          <t>Bauer, Hann (2010)</t>
        </is>
      </c>
      <c r="BQ285" t="inlineStr">
        <is>
          <t>computed</t>
        </is>
      </c>
      <c r="BT285" t="n">
        <v>0</v>
      </c>
      <c r="BU285" t="inlineStr">
        <is>
          <t>staging_Bauer_Hann_2010.csv</t>
        </is>
      </c>
      <c r="BW285" t="n">
        <v>1995</v>
      </c>
      <c r="BX285" t="n">
        <v>2006</v>
      </c>
      <c r="BY285" t="inlineStr">
        <is>
          <t>United States (</t>
        </is>
      </c>
      <c r="BZ285" t="n">
        <v>2000.5</v>
      </c>
      <c r="CA285" t="n">
        <v>0</v>
      </c>
      <c r="CB285" t="n">
        <v>0</v>
      </c>
      <c r="CC285" t="n">
        <v>0</v>
      </c>
      <c r="CD285" t="n">
        <v>-0.08168441788690567</v>
      </c>
      <c r="CE285" t="n">
        <v>1</v>
      </c>
    </row>
    <row r="286">
      <c r="A286" t="inlineStr">
        <is>
          <t>Bauer, Hann (2010)</t>
        </is>
      </c>
      <c r="B286" t="n">
        <v>1591</v>
      </c>
      <c r="C286" t="n">
        <v>-0.09206769446574262</v>
      </c>
      <c r="D286" t="n">
        <v>2093</v>
      </c>
      <c r="E286">
        <f>IF(ISNUMBER($BA286),$BA286,IF(AND(ISNUMBER($D286),ISNUMBER($BW286),ISNUMBER($BX286)),$D286*($BX286-$BW286+1),""))</f>
        <v>2093.0</v>
      </c>
      <c r="H286" t="inlineStr">
        <is>
          <t>partial</t>
        </is>
      </c>
      <c r="I286" t="inlineStr">
        <is>
          <t>T-Statistic available</t>
        </is>
      </c>
      <c r="J286">
        <f>IF($BW286&lt;&gt;"",$BW286,"")</f>
        <v>1995.0</v>
      </c>
      <c r="K286">
        <f>IF($BX286&lt;&gt;"",$BX286,"")</f>
        <v>2006.0</v>
      </c>
      <c r="L286">
        <f>IF(AND(ISNUMBER($BW286),ISNUMBER($BX286)),($BW286+$BX286)/2,"")</f>
        <v>2000.5</v>
      </c>
      <c r="M286">
        <f>IF($L286&lt;&gt;"",$L286,"")</f>
        <v>2000.5</v>
      </c>
      <c r="N286">
        <f>IF(AND(ISNUMBER($BW286),ISNUMBER($BX286)),MIN(1,MAX(0,($BX286-2016+1)/($BX286-$BW286+1))),"")</f>
        <v>0.0</v>
      </c>
      <c r="O286">
        <f>IF(AND(ISNUMBER($BW286),ISNUMBER($BX286)),MIN(1,MAX(0,($BX286-2017+1)/($BX286-$BW286+1))),"")</f>
        <v>0.0</v>
      </c>
      <c r="P286">
        <f>IF(AND(ISNUMBER($BW286),ISNUMBER($BX286)),MIN(1,MAX(0,($BX286-2018+1)/($BX286-$BW286+1))),"")</f>
        <v>0.0</v>
      </c>
      <c r="Q286">
        <f>IF(AND(ISNUMBER($BW286),ISNUMBER($BX286)),MIN(1,MAX(0,($BX286-2019+1)/($BX286-$BW286+1))),"")</f>
        <v>0.0</v>
      </c>
      <c r="R286">
        <f>IF(AND(ISNUMBER($BW286),ISNUMBER($BX286)),MIN(1,MAX(0,($BX286-2016+1)/($BX286-$BW286+1))),"")</f>
        <v>0.0</v>
      </c>
      <c r="S286">
        <f>IF($L286&lt;&gt;"",IF($L286&gt;=2015.5,1,0),"")</f>
        <v>0.0</v>
      </c>
      <c r="T286">
        <f>IF($L286&lt;&gt;"",IF($L286&gt;=2016,1,0),"")</f>
        <v>0.0</v>
      </c>
      <c r="U286">
        <f>IF(ISNUMBER($BX286),IF($BX286&gt;=2016,1,0),"")</f>
        <v>0.0</v>
      </c>
      <c r="V286">
        <f>IF(ISNUMBER($BW286),IF($BW286&gt;=2016,1,0),"")</f>
        <v>0.0</v>
      </c>
      <c r="W286" t="str">
        <f>IF(AND(ISNUMBER($BW286),ISNUMBER($BX286)),IF($BW286&gt;=2016,"post-only",IF($BX286&lt;2016,"pre-only","mixed")),"")</f>
        <v>pre-only</v>
      </c>
      <c r="X286">
        <f>IF(AND(ISNUMBER($BW286),ISNUMBER($BX286)),MIN(1,MAX(0,($BX286-2017+1)/($BX286-$BW286+1))),"")</f>
        <v>0.0</v>
      </c>
      <c r="Y286">
        <f>IF(AND(ISNUMBER($BW286),ISNUMBER($BX286)),MIN(1,MAX(0,($BX286-2018+1)/($BX286-$BW286+1))),"")</f>
        <v>0.0</v>
      </c>
      <c r="Z286">
        <f>IF(AND(ISNUMBER($BW286),ISNUMBER($BX286)),MIN(1,MAX(0,($BX286-2019+1)/($BX286-$BW286+1))),"")</f>
        <v>0.0</v>
      </c>
      <c r="AA286">
        <f>IF(ISNUMBER($BX286),IF($BX286&gt;=2017,1,0),"")</f>
        <v>0.0</v>
      </c>
      <c r="AB286">
        <f>IF(ISNUMBER($BX286),IF($BX286&gt;=2018,1,0),"")</f>
        <v>0.0</v>
      </c>
      <c r="AC286">
        <f>IF(ISNUMBER($BX286),IF($BX286&gt;=2019,1,0),"")</f>
        <v>0.0</v>
      </c>
      <c r="AD286">
        <f>IF($L286&lt;&gt;"",IF($L286&gt;2013,1,0),"")</f>
        <v>0.0</v>
      </c>
      <c r="AE286">
        <f>IF($L286&lt;&gt;"",1+IF($L286&gt;2011,1,0)+IF($L286&gt;2014,1,0),"")</f>
        <v>1.0</v>
      </c>
      <c r="AF286" t="inlineStr">
        <is>
          <t>bond (yield)</t>
        </is>
      </c>
      <c r="AG286" t="inlineStr">
        <is>
          <t>performance</t>
        </is>
      </c>
      <c r="AH286" t="inlineStr">
        <is>
          <t>non-sensitive</t>
        </is>
      </c>
      <c r="AI286" t="inlineStr">
        <is>
          <t>without ETS/CT</t>
        </is>
      </c>
      <c r="AJ286" t="inlineStr">
        <is>
          <t>without ETS/CT</t>
        </is>
      </c>
      <c r="AK286" t="str">
        <f>IF(AND($CF286&lt;&gt;"",IFERROR(INDEX(subsample_country_map!$B:$B,MATCH($CF286,subsample_country_map!$A:$A,0)),"")&lt;&gt;""),INDEX(subsample_country_map!$B:$B,MATCH($CF286,subsample_country_map!$A:$A,0)),INDEX(lookup!$AA:$AA,MATCH($A286,lookup!$A:$A,0)))</f>
        <v>1_US</v>
      </c>
      <c r="AL286" t="str">
        <f>IF(AND($CF286&lt;&gt;"",IFERROR(INDEX(subsample_country_map!$C:$C,MATCH($CF286,subsample_country_map!$A:$A,0)),"")&lt;&gt;""),INDEX(subsample_country_map!$C:$C,MATCH($CF286,subsample_country_map!$A:$A,0)),INDEX(lookup!$AB:$AB,MATCH($A286,lookup!$A:$A,0)))</f>
        <v>1_developed</v>
      </c>
      <c r="AM286" t="str">
        <f>IF(AND($CF286&lt;&gt;"",IFERROR(INDEX(subsample_country_map!$D:$D,MATCH($CF286,subsample_country_map!$A:$A,0)),"")&lt;&gt;""),INDEX(subsample_country_map!$D:$D,MATCH($CF286,subsample_country_map!$A:$A,0)),INDEX(lookup!$AC:$AC,MATCH($A286,lookup!$A:$A,0)))</f>
        <v>1_western</v>
      </c>
      <c r="AN286" t="str">
        <f>IF(AND($CF286&lt;&gt;"",IFERROR(INDEX(subsample_country_map!$E:$E,MATCH($CF286,subsample_country_map!$A:$A,0)),"")&lt;&gt;""),INDEX(subsample_country_map!$E:$E,MATCH($CF286,subsample_country_map!$A:$A,0)),INDEX(lookup!$AD:$AD,MATCH($A286,lookup!$A:$A,0)))</f>
        <v>1_common law</v>
      </c>
      <c r="AO286" t="str">
        <f>INDEX(lookup!$Y:$Y,MATCH($A286,lookup!$A:$A,0))</f>
        <v>1_not published</v>
      </c>
      <c r="AP286" t="str">
        <f>INDEX(lookup!$Z:$Z,MATCH($A286,lookup!$A:$A,0))</f>
        <v>99_NCE</v>
      </c>
      <c r="AQ286" t="str">
        <f>INDEX(lookup!$W:$W,MATCH($A286,lookup!$A:$A,0))</f>
        <v>1_fin/acc/econ</v>
      </c>
      <c r="AS286" t="inlineStr">
        <is>
          <t>staging</t>
        </is>
      </c>
      <c r="AT286" t="inlineStr">
        <is>
          <t>good-CER</t>
        </is>
      </c>
      <c r="AU286" t="inlineStr">
        <is>
          <t>cost</t>
        </is>
      </c>
      <c r="AV286" t="inlineStr">
        <is>
          <t>-6.68</t>
        </is>
      </c>
      <c r="AX286" t="inlineStr">
        <is>
          <t>-4.23</t>
        </is>
      </c>
      <c r="BA286" t="n">
        <v>2093</v>
      </c>
      <c r="BB286" t="inlineStr">
        <is>
          <t>FLAG</t>
        </is>
      </c>
      <c r="BC286" t="inlineStr">
        <is>
          <t>OLS</t>
        </is>
      </c>
      <c r="BD286" t="inlineStr">
        <is>
          <t>industry</t>
        </is>
      </c>
      <c r="BE286" t="inlineStr">
        <is>
          <t>none</t>
        </is>
      </c>
      <c r="BI286" t="inlineStr">
        <is>
          <t>Table 11</t>
        </is>
      </c>
      <c r="BJ286" t="inlineStr">
        <is>
          <t>Column (II.c)</t>
        </is>
      </c>
      <c r="BK286" t="inlineStr">
        <is>
          <t>38</t>
        </is>
      </c>
      <c r="BL286" t="inlineStr">
        <is>
          <t>ENVTotal -6.68*** (-4.23)</t>
        </is>
      </c>
      <c r="BM286" t="inlineStr">
        <is>
          <t>ENVTotal</t>
        </is>
      </c>
      <c r="BN286" t="inlineStr">
        <is>
          <t>Spread</t>
        </is>
      </c>
      <c r="BO286" t="inlineStr">
        <is>
          <t>original</t>
        </is>
      </c>
      <c r="BP286" t="inlineStr">
        <is>
          <t>Bauer, Hann (2010)</t>
        </is>
      </c>
      <c r="BQ286" t="inlineStr">
        <is>
          <t>computed</t>
        </is>
      </c>
      <c r="BT286" t="n">
        <v>0</v>
      </c>
      <c r="BU286" t="inlineStr">
        <is>
          <t>staging_Bauer_Hann_2010.csv</t>
        </is>
      </c>
      <c r="BW286" t="n">
        <v>1995</v>
      </c>
      <c r="BX286" t="n">
        <v>2006</v>
      </c>
      <c r="BY286" t="inlineStr">
        <is>
          <t>United States (</t>
        </is>
      </c>
      <c r="BZ286" t="n">
        <v>2000.5</v>
      </c>
      <c r="CA286" t="n">
        <v>0</v>
      </c>
      <c r="CB286" t="n">
        <v>0</v>
      </c>
      <c r="CC286" t="n">
        <v>0</v>
      </c>
      <c r="CD286" t="n">
        <v>-0.09232916160339122</v>
      </c>
      <c r="CE286" t="n">
        <v>1</v>
      </c>
    </row>
    <row r="287">
      <c r="A287" t="inlineStr">
        <is>
          <t>Bauer, Hann (2010)</t>
        </is>
      </c>
      <c r="B287" t="n">
        <v>1592</v>
      </c>
      <c r="C287" t="n">
        <v>-0.07167591796023756</v>
      </c>
      <c r="D287" t="n">
        <v>963</v>
      </c>
      <c r="E287">
        <f>IF(ISNUMBER($BA287),$BA287,IF(AND(ISNUMBER($D287),ISNUMBER($BW287),ISNUMBER($BX287)),$D287*($BX287-$BW287+1),""))</f>
        <v>963.0</v>
      </c>
      <c r="H287" t="inlineStr">
        <is>
          <t>partial</t>
        </is>
      </c>
      <c r="I287" t="inlineStr">
        <is>
          <t>T-Statistic available</t>
        </is>
      </c>
      <c r="J287">
        <f>IF($BW287&lt;&gt;"",$BW287,"")</f>
        <v>1995.0</v>
      </c>
      <c r="K287">
        <f>IF($BX287&lt;&gt;"",$BX287,"")</f>
        <v>2006.0</v>
      </c>
      <c r="L287">
        <f>IF(AND(ISNUMBER($BW287),ISNUMBER($BX287)),($BW287+$BX287)/2,"")</f>
        <v>2000.5</v>
      </c>
      <c r="M287">
        <f>IF($L287&lt;&gt;"",$L287,"")</f>
        <v>2000.5</v>
      </c>
      <c r="N287">
        <f>IF(AND(ISNUMBER($BW287),ISNUMBER($BX287)),MIN(1,MAX(0,($BX287-2016+1)/($BX287-$BW287+1))),"")</f>
        <v>0.0</v>
      </c>
      <c r="O287">
        <f>IF(AND(ISNUMBER($BW287),ISNUMBER($BX287)),MIN(1,MAX(0,($BX287-2017+1)/($BX287-$BW287+1))),"")</f>
        <v>0.0</v>
      </c>
      <c r="P287">
        <f>IF(AND(ISNUMBER($BW287),ISNUMBER($BX287)),MIN(1,MAX(0,($BX287-2018+1)/($BX287-$BW287+1))),"")</f>
        <v>0.0</v>
      </c>
      <c r="Q287">
        <f>IF(AND(ISNUMBER($BW287),ISNUMBER($BX287)),MIN(1,MAX(0,($BX287-2019+1)/($BX287-$BW287+1))),"")</f>
        <v>0.0</v>
      </c>
      <c r="R287">
        <f>IF(AND(ISNUMBER($BW287),ISNUMBER($BX287)),MIN(1,MAX(0,($BX287-2016+1)/($BX287-$BW287+1))),"")</f>
        <v>0.0</v>
      </c>
      <c r="S287">
        <f>IF($L287&lt;&gt;"",IF($L287&gt;=2015.5,1,0),"")</f>
        <v>0.0</v>
      </c>
      <c r="T287">
        <f>IF($L287&lt;&gt;"",IF($L287&gt;=2016,1,0),"")</f>
        <v>0.0</v>
      </c>
      <c r="U287">
        <f>IF(ISNUMBER($BX287),IF($BX287&gt;=2016,1,0),"")</f>
        <v>0.0</v>
      </c>
      <c r="V287">
        <f>IF(ISNUMBER($BW287),IF($BW287&gt;=2016,1,0),"")</f>
        <v>0.0</v>
      </c>
      <c r="W287" t="str">
        <f>IF(AND(ISNUMBER($BW287),ISNUMBER($BX287)),IF($BW287&gt;=2016,"post-only",IF($BX287&lt;2016,"pre-only","mixed")),"")</f>
        <v>pre-only</v>
      </c>
      <c r="X287">
        <f>IF(AND(ISNUMBER($BW287),ISNUMBER($BX287)),MIN(1,MAX(0,($BX287-2017+1)/($BX287-$BW287+1))),"")</f>
        <v>0.0</v>
      </c>
      <c r="Y287">
        <f>IF(AND(ISNUMBER($BW287),ISNUMBER($BX287)),MIN(1,MAX(0,($BX287-2018+1)/($BX287-$BW287+1))),"")</f>
        <v>0.0</v>
      </c>
      <c r="Z287">
        <f>IF(AND(ISNUMBER($BW287),ISNUMBER($BX287)),MIN(1,MAX(0,($BX287-2019+1)/($BX287-$BW287+1))),"")</f>
        <v>0.0</v>
      </c>
      <c r="AA287">
        <f>IF(ISNUMBER($BX287),IF($BX287&gt;=2017,1,0),"")</f>
        <v>0.0</v>
      </c>
      <c r="AB287">
        <f>IF(ISNUMBER($BX287),IF($BX287&gt;=2018,1,0),"")</f>
        <v>0.0</v>
      </c>
      <c r="AC287">
        <f>IF(ISNUMBER($BX287),IF($BX287&gt;=2019,1,0),"")</f>
        <v>0.0</v>
      </c>
      <c r="AD287">
        <f>IF($L287&lt;&gt;"",IF($L287&gt;2013,1,0),"")</f>
        <v>0.0</v>
      </c>
      <c r="AE287">
        <f>IF($L287&lt;&gt;"",1+IF($L287&gt;2011,1,0)+IF($L287&gt;2014,1,0),"")</f>
        <v>1.0</v>
      </c>
      <c r="AF287" t="inlineStr">
        <is>
          <t>bond (yield)</t>
        </is>
      </c>
      <c r="AG287" t="inlineStr">
        <is>
          <t>performance</t>
        </is>
      </c>
      <c r="AH287" t="inlineStr">
        <is>
          <t>non-sensitive</t>
        </is>
      </c>
      <c r="AI287" t="inlineStr">
        <is>
          <t>without ETS/CT</t>
        </is>
      </c>
      <c r="AJ287" t="inlineStr">
        <is>
          <t>without ETS/CT</t>
        </is>
      </c>
      <c r="AK287" t="str">
        <f>IF(AND($CF287&lt;&gt;"",IFERROR(INDEX(subsample_country_map!$B:$B,MATCH($CF287,subsample_country_map!$A:$A,0)),"")&lt;&gt;""),INDEX(subsample_country_map!$B:$B,MATCH($CF287,subsample_country_map!$A:$A,0)),INDEX(lookup!$AA:$AA,MATCH($A287,lookup!$A:$A,0)))</f>
        <v>1_US</v>
      </c>
      <c r="AL287" t="str">
        <f>IF(AND($CF287&lt;&gt;"",IFERROR(INDEX(subsample_country_map!$C:$C,MATCH($CF287,subsample_country_map!$A:$A,0)),"")&lt;&gt;""),INDEX(subsample_country_map!$C:$C,MATCH($CF287,subsample_country_map!$A:$A,0)),INDEX(lookup!$AB:$AB,MATCH($A287,lookup!$A:$A,0)))</f>
        <v>1_developed</v>
      </c>
      <c r="AM287" t="str">
        <f>IF(AND($CF287&lt;&gt;"",IFERROR(INDEX(subsample_country_map!$D:$D,MATCH($CF287,subsample_country_map!$A:$A,0)),"")&lt;&gt;""),INDEX(subsample_country_map!$D:$D,MATCH($CF287,subsample_country_map!$A:$A,0)),INDEX(lookup!$AC:$AC,MATCH($A287,lookup!$A:$A,0)))</f>
        <v>1_western</v>
      </c>
      <c r="AN287" t="str">
        <f>IF(AND($CF287&lt;&gt;"",IFERROR(INDEX(subsample_country_map!$E:$E,MATCH($CF287,subsample_country_map!$A:$A,0)),"")&lt;&gt;""),INDEX(subsample_country_map!$E:$E,MATCH($CF287,subsample_country_map!$A:$A,0)),INDEX(lookup!$AD:$AD,MATCH($A287,lookup!$A:$A,0)))</f>
        <v>1_common law</v>
      </c>
      <c r="AO287" t="str">
        <f>INDEX(lookup!$Y:$Y,MATCH($A287,lookup!$A:$A,0))</f>
        <v>1_not published</v>
      </c>
      <c r="AP287" t="str">
        <f>INDEX(lookup!$Z:$Z,MATCH($A287,lookup!$A:$A,0))</f>
        <v>99_NCE</v>
      </c>
      <c r="AQ287" t="str">
        <f>INDEX(lookup!$W:$W,MATCH($A287,lookup!$A:$A,0))</f>
        <v>1_fin/acc/econ</v>
      </c>
      <c r="AS287" t="inlineStr">
        <is>
          <t>staging</t>
        </is>
      </c>
      <c r="AT287" t="inlineStr">
        <is>
          <t>good-CER</t>
        </is>
      </c>
      <c r="AU287" t="inlineStr">
        <is>
          <t>cost</t>
        </is>
      </c>
      <c r="AV287" t="inlineStr">
        <is>
          <t>-0.0980</t>
        </is>
      </c>
      <c r="AX287" t="inlineStr">
        <is>
          <t>-2.23</t>
        </is>
      </c>
      <c r="BA287" t="n">
        <v>963</v>
      </c>
      <c r="BB287" t="inlineStr">
        <is>
          <t>FLAG</t>
        </is>
      </c>
      <c r="BC287" t="inlineStr">
        <is>
          <t>OLS</t>
        </is>
      </c>
      <c r="BD287" t="inlineStr">
        <is>
          <t>industry</t>
        </is>
      </c>
      <c r="BE287" t="inlineStr">
        <is>
          <t>period</t>
        </is>
      </c>
      <c r="BF287" t="inlineStr">
        <is>
          <t>2002-2006</t>
        </is>
      </c>
      <c r="BG287" t="inlineStr">
        <is>
          <t>2002</t>
        </is>
      </c>
      <c r="BH287" t="inlineStr">
        <is>
          <t>2006</t>
        </is>
      </c>
      <c r="BI287" t="inlineStr">
        <is>
          <t>Table 14</t>
        </is>
      </c>
      <c r="BJ287" t="inlineStr">
        <is>
          <t>ln(Spread) column</t>
        </is>
      </c>
      <c r="BK287" t="inlineStr">
        <is>
          <t>41</t>
        </is>
      </c>
      <c r="BL287" t="inlineStr">
        <is>
          <t>Beneficial Products -0.0980** (-2.23)</t>
        </is>
      </c>
      <c r="BM287" t="inlineStr">
        <is>
          <t>Beneficial Products</t>
        </is>
      </c>
      <c r="BN287" t="inlineStr">
        <is>
          <t>ln(Spread)</t>
        </is>
      </c>
      <c r="BO287" t="inlineStr">
        <is>
          <t>original</t>
        </is>
      </c>
      <c r="BP287" t="inlineStr">
        <is>
          <t>Bauer, Hann (2010)</t>
        </is>
      </c>
      <c r="BQ287" t="inlineStr">
        <is>
          <t>computed</t>
        </is>
      </c>
      <c r="BT287" t="n">
        <v>0</v>
      </c>
      <c r="BU287" t="inlineStr">
        <is>
          <t>staging_Bauer_Hann_2010.csv</t>
        </is>
      </c>
      <c r="BW287" t="n">
        <v>1995</v>
      </c>
      <c r="BX287" t="n">
        <v>2006</v>
      </c>
      <c r="BY287" t="inlineStr">
        <is>
          <t>United States (</t>
        </is>
      </c>
      <c r="BZ287" t="n">
        <v>2000.5</v>
      </c>
      <c r="CA287" t="n">
        <v>0</v>
      </c>
      <c r="CB287" t="n">
        <v>0</v>
      </c>
      <c r="CC287" t="n">
        <v>0</v>
      </c>
      <c r="CD287" t="n">
        <v>-0.07179904121591343</v>
      </c>
      <c r="CE287" t="n">
        <v>1</v>
      </c>
    </row>
    <row r="288">
      <c r="A288" t="inlineStr">
        <is>
          <t>Bauer, Hann (2010)</t>
        </is>
      </c>
      <c r="B288" t="n">
        <v>1593</v>
      </c>
      <c r="C288" t="n">
        <v>0.01031130767451494</v>
      </c>
      <c r="D288" t="n">
        <v>963</v>
      </c>
      <c r="E288">
        <f>IF(ISNUMBER($BA288),$BA288,IF(AND(ISNUMBER($D288),ISNUMBER($BW288),ISNUMBER($BX288)),$D288*($BX288-$BW288+1),""))</f>
        <v>963.0</v>
      </c>
      <c r="H288" t="inlineStr">
        <is>
          <t>partial</t>
        </is>
      </c>
      <c r="I288" t="inlineStr">
        <is>
          <t>T-Statistic available</t>
        </is>
      </c>
      <c r="J288">
        <f>IF($BW288&lt;&gt;"",$BW288,"")</f>
        <v>1995.0</v>
      </c>
      <c r="K288">
        <f>IF($BX288&lt;&gt;"",$BX288,"")</f>
        <v>2006.0</v>
      </c>
      <c r="L288">
        <f>IF(AND(ISNUMBER($BW288),ISNUMBER($BX288)),($BW288+$BX288)/2,"")</f>
        <v>2000.5</v>
      </c>
      <c r="M288">
        <f>IF($L288&lt;&gt;"",$L288,"")</f>
        <v>2000.5</v>
      </c>
      <c r="N288">
        <f>IF(AND(ISNUMBER($BW288),ISNUMBER($BX288)),MIN(1,MAX(0,($BX288-2016+1)/($BX288-$BW288+1))),"")</f>
        <v>0.0</v>
      </c>
      <c r="O288">
        <f>IF(AND(ISNUMBER($BW288),ISNUMBER($BX288)),MIN(1,MAX(0,($BX288-2017+1)/($BX288-$BW288+1))),"")</f>
        <v>0.0</v>
      </c>
      <c r="P288">
        <f>IF(AND(ISNUMBER($BW288),ISNUMBER($BX288)),MIN(1,MAX(0,($BX288-2018+1)/($BX288-$BW288+1))),"")</f>
        <v>0.0</v>
      </c>
      <c r="Q288">
        <f>IF(AND(ISNUMBER($BW288),ISNUMBER($BX288)),MIN(1,MAX(0,($BX288-2019+1)/($BX288-$BW288+1))),"")</f>
        <v>0.0</v>
      </c>
      <c r="R288">
        <f>IF(AND(ISNUMBER($BW288),ISNUMBER($BX288)),MIN(1,MAX(0,($BX288-2016+1)/($BX288-$BW288+1))),"")</f>
        <v>0.0</v>
      </c>
      <c r="S288">
        <f>IF($L288&lt;&gt;"",IF($L288&gt;=2015.5,1,0),"")</f>
        <v>0.0</v>
      </c>
      <c r="T288">
        <f>IF($L288&lt;&gt;"",IF($L288&gt;=2016,1,0),"")</f>
        <v>0.0</v>
      </c>
      <c r="U288">
        <f>IF(ISNUMBER($BX288),IF($BX288&gt;=2016,1,0),"")</f>
        <v>0.0</v>
      </c>
      <c r="V288">
        <f>IF(ISNUMBER($BW288),IF($BW288&gt;=2016,1,0),"")</f>
        <v>0.0</v>
      </c>
      <c r="W288" t="str">
        <f>IF(AND(ISNUMBER($BW288),ISNUMBER($BX288)),IF($BW288&gt;=2016,"post-only",IF($BX288&lt;2016,"pre-only","mixed")),"")</f>
        <v>pre-only</v>
      </c>
      <c r="X288">
        <f>IF(AND(ISNUMBER($BW288),ISNUMBER($BX288)),MIN(1,MAX(0,($BX288-2017+1)/($BX288-$BW288+1))),"")</f>
        <v>0.0</v>
      </c>
      <c r="Y288">
        <f>IF(AND(ISNUMBER($BW288),ISNUMBER($BX288)),MIN(1,MAX(0,($BX288-2018+1)/($BX288-$BW288+1))),"")</f>
        <v>0.0</v>
      </c>
      <c r="Z288">
        <f>IF(AND(ISNUMBER($BW288),ISNUMBER($BX288)),MIN(1,MAX(0,($BX288-2019+1)/($BX288-$BW288+1))),"")</f>
        <v>0.0</v>
      </c>
      <c r="AA288">
        <f>IF(ISNUMBER($BX288),IF($BX288&gt;=2017,1,0),"")</f>
        <v>0.0</v>
      </c>
      <c r="AB288">
        <f>IF(ISNUMBER($BX288),IF($BX288&gt;=2018,1,0),"")</f>
        <v>0.0</v>
      </c>
      <c r="AC288">
        <f>IF(ISNUMBER($BX288),IF($BX288&gt;=2019,1,0),"")</f>
        <v>0.0</v>
      </c>
      <c r="AD288">
        <f>IF($L288&lt;&gt;"",IF($L288&gt;2013,1,0),"")</f>
        <v>0.0</v>
      </c>
      <c r="AE288">
        <f>IF($L288&lt;&gt;"",1+IF($L288&gt;2011,1,0)+IF($L288&gt;2014,1,0),"")</f>
        <v>1.0</v>
      </c>
      <c r="AF288" t="inlineStr">
        <is>
          <t>bond (yield)</t>
        </is>
      </c>
      <c r="AG288" t="inlineStr">
        <is>
          <t>performance</t>
        </is>
      </c>
      <c r="AH288" t="inlineStr">
        <is>
          <t>non-sensitive</t>
        </is>
      </c>
      <c r="AI288" t="inlineStr">
        <is>
          <t>without ETS/CT</t>
        </is>
      </c>
      <c r="AJ288" t="inlineStr">
        <is>
          <t>without ETS/CT</t>
        </is>
      </c>
      <c r="AK288" t="str">
        <f>IF(AND($CF288&lt;&gt;"",IFERROR(INDEX(subsample_country_map!$B:$B,MATCH($CF288,subsample_country_map!$A:$A,0)),"")&lt;&gt;""),INDEX(subsample_country_map!$B:$B,MATCH($CF288,subsample_country_map!$A:$A,0)),INDEX(lookup!$AA:$AA,MATCH($A288,lookup!$A:$A,0)))</f>
        <v>1_US</v>
      </c>
      <c r="AL288" t="str">
        <f>IF(AND($CF288&lt;&gt;"",IFERROR(INDEX(subsample_country_map!$C:$C,MATCH($CF288,subsample_country_map!$A:$A,0)),"")&lt;&gt;""),INDEX(subsample_country_map!$C:$C,MATCH($CF288,subsample_country_map!$A:$A,0)),INDEX(lookup!$AB:$AB,MATCH($A288,lookup!$A:$A,0)))</f>
        <v>1_developed</v>
      </c>
      <c r="AM288" t="str">
        <f>IF(AND($CF288&lt;&gt;"",IFERROR(INDEX(subsample_country_map!$D:$D,MATCH($CF288,subsample_country_map!$A:$A,0)),"")&lt;&gt;""),INDEX(subsample_country_map!$D:$D,MATCH($CF288,subsample_country_map!$A:$A,0)),INDEX(lookup!$AC:$AC,MATCH($A288,lookup!$A:$A,0)))</f>
        <v>1_western</v>
      </c>
      <c r="AN288" t="str">
        <f>IF(AND($CF288&lt;&gt;"",IFERROR(INDEX(subsample_country_map!$E:$E,MATCH($CF288,subsample_country_map!$A:$A,0)),"")&lt;&gt;""),INDEX(subsample_country_map!$E:$E,MATCH($CF288,subsample_country_map!$A:$A,0)),INDEX(lookup!$AD:$AD,MATCH($A288,lookup!$A:$A,0)))</f>
        <v>1_common law</v>
      </c>
      <c r="AO288" t="str">
        <f>INDEX(lookup!$Y:$Y,MATCH($A288,lookup!$A:$A,0))</f>
        <v>1_not published</v>
      </c>
      <c r="AP288" t="str">
        <f>INDEX(lookup!$Z:$Z,MATCH($A288,lookup!$A:$A,0))</f>
        <v>99_NCE</v>
      </c>
      <c r="AQ288" t="str">
        <f>INDEX(lookup!$W:$W,MATCH($A288,lookup!$A:$A,0))</f>
        <v>1_fin/acc/econ</v>
      </c>
      <c r="AS288" t="inlineStr">
        <is>
          <t>staging</t>
        </is>
      </c>
      <c r="AT288" t="inlineStr">
        <is>
          <t>good-CER</t>
        </is>
      </c>
      <c r="AU288" t="inlineStr">
        <is>
          <t>cost</t>
        </is>
      </c>
      <c r="AV288" t="inlineStr">
        <is>
          <t>0.0279</t>
        </is>
      </c>
      <c r="AX288" t="inlineStr">
        <is>
          <t>0.32</t>
        </is>
      </c>
      <c r="BA288" t="n">
        <v>963</v>
      </c>
      <c r="BB288" t="inlineStr">
        <is>
          <t>FLAG</t>
        </is>
      </c>
      <c r="BC288" t="inlineStr">
        <is>
          <t>OLS</t>
        </is>
      </c>
      <c r="BD288" t="inlineStr">
        <is>
          <t>industry</t>
        </is>
      </c>
      <c r="BE288" t="inlineStr">
        <is>
          <t>period</t>
        </is>
      </c>
      <c r="BF288" t="inlineStr">
        <is>
          <t>2002-2006</t>
        </is>
      </c>
      <c r="BG288" t="inlineStr">
        <is>
          <t>2002</t>
        </is>
      </c>
      <c r="BH288" t="inlineStr">
        <is>
          <t>2006</t>
        </is>
      </c>
      <c r="BI288" t="inlineStr">
        <is>
          <t>Table 14</t>
        </is>
      </c>
      <c r="BJ288" t="inlineStr">
        <is>
          <t>ln(Spread) column</t>
        </is>
      </c>
      <c r="BK288" t="inlineStr">
        <is>
          <t>41</t>
        </is>
      </c>
      <c r="BL288" t="inlineStr">
        <is>
          <t>Pollution Prevention 0.0279 (0.32)</t>
        </is>
      </c>
      <c r="BM288" t="inlineStr">
        <is>
          <t>Pollution Prevention</t>
        </is>
      </c>
      <c r="BN288" t="inlineStr">
        <is>
          <t>ln(Spread)</t>
        </is>
      </c>
      <c r="BO288" t="inlineStr">
        <is>
          <t>original</t>
        </is>
      </c>
      <c r="BP288" t="inlineStr">
        <is>
          <t>Bauer, Hann (2010)</t>
        </is>
      </c>
      <c r="BQ288" t="inlineStr">
        <is>
          <t>computed</t>
        </is>
      </c>
      <c r="BT288" t="n">
        <v>0</v>
      </c>
      <c r="BU288" t="inlineStr">
        <is>
          <t>staging_Bauer_Hann_2010.csv</t>
        </is>
      </c>
      <c r="BW288" t="n">
        <v>1995</v>
      </c>
      <c r="BX288" t="n">
        <v>2006</v>
      </c>
      <c r="BY288" t="inlineStr">
        <is>
          <t>United States (</t>
        </is>
      </c>
      <c r="BZ288" t="n">
        <v>2000.5</v>
      </c>
      <c r="CA288" t="n">
        <v>0</v>
      </c>
      <c r="CB288" t="n">
        <v>0</v>
      </c>
      <c r="CC288" t="n">
        <v>0</v>
      </c>
      <c r="CD288" t="n">
        <v>0.01031167314111174</v>
      </c>
      <c r="CE288" t="n">
        <v>1</v>
      </c>
    </row>
    <row r="289">
      <c r="A289" t="inlineStr">
        <is>
          <t>Bauer, Hann (2010)</t>
        </is>
      </c>
      <c r="B289" t="n">
        <v>1594</v>
      </c>
      <c r="C289" t="n">
        <v>-0.01514380152986724</v>
      </c>
      <c r="D289" t="n">
        <v>963</v>
      </c>
      <c r="E289">
        <f>IF(ISNUMBER($BA289),$BA289,IF(AND(ISNUMBER($D289),ISNUMBER($BW289),ISNUMBER($BX289)),$D289*($BX289-$BW289+1),""))</f>
        <v>963.0</v>
      </c>
      <c r="H289" t="inlineStr">
        <is>
          <t>partial</t>
        </is>
      </c>
      <c r="I289" t="inlineStr">
        <is>
          <t>T-Statistic available</t>
        </is>
      </c>
      <c r="J289">
        <f>IF($BW289&lt;&gt;"",$BW289,"")</f>
        <v>1995.0</v>
      </c>
      <c r="K289">
        <f>IF($BX289&lt;&gt;"",$BX289,"")</f>
        <v>2006.0</v>
      </c>
      <c r="L289">
        <f>IF(AND(ISNUMBER($BW289),ISNUMBER($BX289)),($BW289+$BX289)/2,"")</f>
        <v>2000.5</v>
      </c>
      <c r="M289">
        <f>IF($L289&lt;&gt;"",$L289,"")</f>
        <v>2000.5</v>
      </c>
      <c r="N289">
        <f>IF(AND(ISNUMBER($BW289),ISNUMBER($BX289)),MIN(1,MAX(0,($BX289-2016+1)/($BX289-$BW289+1))),"")</f>
        <v>0.0</v>
      </c>
      <c r="O289">
        <f>IF(AND(ISNUMBER($BW289),ISNUMBER($BX289)),MIN(1,MAX(0,($BX289-2017+1)/($BX289-$BW289+1))),"")</f>
        <v>0.0</v>
      </c>
      <c r="P289">
        <f>IF(AND(ISNUMBER($BW289),ISNUMBER($BX289)),MIN(1,MAX(0,($BX289-2018+1)/($BX289-$BW289+1))),"")</f>
        <v>0.0</v>
      </c>
      <c r="Q289">
        <f>IF(AND(ISNUMBER($BW289),ISNUMBER($BX289)),MIN(1,MAX(0,($BX289-2019+1)/($BX289-$BW289+1))),"")</f>
        <v>0.0</v>
      </c>
      <c r="R289">
        <f>IF(AND(ISNUMBER($BW289),ISNUMBER($BX289)),MIN(1,MAX(0,($BX289-2016+1)/($BX289-$BW289+1))),"")</f>
        <v>0.0</v>
      </c>
      <c r="S289">
        <f>IF($L289&lt;&gt;"",IF($L289&gt;=2015.5,1,0),"")</f>
        <v>0.0</v>
      </c>
      <c r="T289">
        <f>IF($L289&lt;&gt;"",IF($L289&gt;=2016,1,0),"")</f>
        <v>0.0</v>
      </c>
      <c r="U289">
        <f>IF(ISNUMBER($BX289),IF($BX289&gt;=2016,1,0),"")</f>
        <v>0.0</v>
      </c>
      <c r="V289">
        <f>IF(ISNUMBER($BW289),IF($BW289&gt;=2016,1,0),"")</f>
        <v>0.0</v>
      </c>
      <c r="W289" t="str">
        <f>IF(AND(ISNUMBER($BW289),ISNUMBER($BX289)),IF($BW289&gt;=2016,"post-only",IF($BX289&lt;2016,"pre-only","mixed")),"")</f>
        <v>pre-only</v>
      </c>
      <c r="X289">
        <f>IF(AND(ISNUMBER($BW289),ISNUMBER($BX289)),MIN(1,MAX(0,($BX289-2017+1)/($BX289-$BW289+1))),"")</f>
        <v>0.0</v>
      </c>
      <c r="Y289">
        <f>IF(AND(ISNUMBER($BW289),ISNUMBER($BX289)),MIN(1,MAX(0,($BX289-2018+1)/($BX289-$BW289+1))),"")</f>
        <v>0.0</v>
      </c>
      <c r="Z289">
        <f>IF(AND(ISNUMBER($BW289),ISNUMBER($BX289)),MIN(1,MAX(0,($BX289-2019+1)/($BX289-$BW289+1))),"")</f>
        <v>0.0</v>
      </c>
      <c r="AA289">
        <f>IF(ISNUMBER($BX289),IF($BX289&gt;=2017,1,0),"")</f>
        <v>0.0</v>
      </c>
      <c r="AB289">
        <f>IF(ISNUMBER($BX289),IF($BX289&gt;=2018,1,0),"")</f>
        <v>0.0</v>
      </c>
      <c r="AC289">
        <f>IF(ISNUMBER($BX289),IF($BX289&gt;=2019,1,0),"")</f>
        <v>0.0</v>
      </c>
      <c r="AD289">
        <f>IF($L289&lt;&gt;"",IF($L289&gt;2013,1,0),"")</f>
        <v>0.0</v>
      </c>
      <c r="AE289">
        <f>IF($L289&lt;&gt;"",1+IF($L289&gt;2011,1,0)+IF($L289&gt;2014,1,0),"")</f>
        <v>1.0</v>
      </c>
      <c r="AF289" t="inlineStr">
        <is>
          <t>bond (yield)</t>
        </is>
      </c>
      <c r="AG289" t="inlineStr">
        <is>
          <t>performance</t>
        </is>
      </c>
      <c r="AH289" t="inlineStr">
        <is>
          <t>non-sensitive</t>
        </is>
      </c>
      <c r="AI289" t="inlineStr">
        <is>
          <t>without ETS/CT</t>
        </is>
      </c>
      <c r="AJ289" t="inlineStr">
        <is>
          <t>without ETS/CT</t>
        </is>
      </c>
      <c r="AK289" t="str">
        <f>IF(AND($CF289&lt;&gt;"",IFERROR(INDEX(subsample_country_map!$B:$B,MATCH($CF289,subsample_country_map!$A:$A,0)),"")&lt;&gt;""),INDEX(subsample_country_map!$B:$B,MATCH($CF289,subsample_country_map!$A:$A,0)),INDEX(lookup!$AA:$AA,MATCH($A289,lookup!$A:$A,0)))</f>
        <v>1_US</v>
      </c>
      <c r="AL289" t="str">
        <f>IF(AND($CF289&lt;&gt;"",IFERROR(INDEX(subsample_country_map!$C:$C,MATCH($CF289,subsample_country_map!$A:$A,0)),"")&lt;&gt;""),INDEX(subsample_country_map!$C:$C,MATCH($CF289,subsample_country_map!$A:$A,0)),INDEX(lookup!$AB:$AB,MATCH($A289,lookup!$A:$A,0)))</f>
        <v>1_developed</v>
      </c>
      <c r="AM289" t="str">
        <f>IF(AND($CF289&lt;&gt;"",IFERROR(INDEX(subsample_country_map!$D:$D,MATCH($CF289,subsample_country_map!$A:$A,0)),"")&lt;&gt;""),INDEX(subsample_country_map!$D:$D,MATCH($CF289,subsample_country_map!$A:$A,0)),INDEX(lookup!$AC:$AC,MATCH($A289,lookup!$A:$A,0)))</f>
        <v>1_western</v>
      </c>
      <c r="AN289" t="str">
        <f>IF(AND($CF289&lt;&gt;"",IFERROR(INDEX(subsample_country_map!$E:$E,MATCH($CF289,subsample_country_map!$A:$A,0)),"")&lt;&gt;""),INDEX(subsample_country_map!$E:$E,MATCH($CF289,subsample_country_map!$A:$A,0)),INDEX(lookup!$AD:$AD,MATCH($A289,lookup!$A:$A,0)))</f>
        <v>1_common law</v>
      </c>
      <c r="AO289" t="str">
        <f>INDEX(lookup!$Y:$Y,MATCH($A289,lookup!$A:$A,0))</f>
        <v>1_not published</v>
      </c>
      <c r="AP289" t="str">
        <f>INDEX(lookup!$Z:$Z,MATCH($A289,lookup!$A:$A,0))</f>
        <v>99_NCE</v>
      </c>
      <c r="AQ289" t="str">
        <f>INDEX(lookup!$W:$W,MATCH($A289,lookup!$A:$A,0))</f>
        <v>1_fin/acc/econ</v>
      </c>
      <c r="AS289" t="inlineStr">
        <is>
          <t>staging</t>
        </is>
      </c>
      <c r="AT289" t="inlineStr">
        <is>
          <t>good-CER</t>
        </is>
      </c>
      <c r="AU289" t="inlineStr">
        <is>
          <t>cost</t>
        </is>
      </c>
      <c r="AV289" t="inlineStr">
        <is>
          <t>-0.0485</t>
        </is>
      </c>
      <c r="AX289" t="inlineStr">
        <is>
          <t>-0.47</t>
        </is>
      </c>
      <c r="BA289" t="n">
        <v>963</v>
      </c>
      <c r="BB289" t="inlineStr">
        <is>
          <t>FLAG</t>
        </is>
      </c>
      <c r="BC289" t="inlineStr">
        <is>
          <t>OLS</t>
        </is>
      </c>
      <c r="BD289" t="inlineStr">
        <is>
          <t>industry</t>
        </is>
      </c>
      <c r="BE289" t="inlineStr">
        <is>
          <t>period</t>
        </is>
      </c>
      <c r="BF289" t="inlineStr">
        <is>
          <t>2002-2006</t>
        </is>
      </c>
      <c r="BG289" t="inlineStr">
        <is>
          <t>2002</t>
        </is>
      </c>
      <c r="BH289" t="inlineStr">
        <is>
          <t>2006</t>
        </is>
      </c>
      <c r="BI289" t="inlineStr">
        <is>
          <t>Table 14</t>
        </is>
      </c>
      <c r="BJ289" t="inlineStr">
        <is>
          <t>ln(Spread) column</t>
        </is>
      </c>
      <c r="BK289" t="inlineStr">
        <is>
          <t>41</t>
        </is>
      </c>
      <c r="BL289" t="inlineStr">
        <is>
          <t>Recycling -0.0485 (-0.47)</t>
        </is>
      </c>
      <c r="BM289" t="inlineStr">
        <is>
          <t>Recycling</t>
        </is>
      </c>
      <c r="BN289" t="inlineStr">
        <is>
          <t>ln(Spread)</t>
        </is>
      </c>
      <c r="BO289" t="inlineStr">
        <is>
          <t>original</t>
        </is>
      </c>
      <c r="BP289" t="inlineStr">
        <is>
          <t>Bauer, Hann (2010)</t>
        </is>
      </c>
      <c r="BQ289" t="inlineStr">
        <is>
          <t>computed</t>
        </is>
      </c>
      <c r="BT289" t="n">
        <v>0</v>
      </c>
      <c r="BU289" t="inlineStr">
        <is>
          <t>staging_Bauer_Hann_2010.csv</t>
        </is>
      </c>
      <c r="BW289" t="n">
        <v>1995</v>
      </c>
      <c r="BX289" t="n">
        <v>2006</v>
      </c>
      <c r="BY289" t="inlineStr">
        <is>
          <t>United States (</t>
        </is>
      </c>
      <c r="BZ289" t="n">
        <v>2000.5</v>
      </c>
      <c r="CA289" t="n">
        <v>0</v>
      </c>
      <c r="CB289" t="n">
        <v>0</v>
      </c>
      <c r="CC289" t="n">
        <v>0</v>
      </c>
      <c r="CD289" t="n">
        <v>-0.01514495935570785</v>
      </c>
      <c r="CE289" t="n">
        <v>1</v>
      </c>
    </row>
    <row r="290">
      <c r="A290" t="inlineStr">
        <is>
          <t>Bauer, Hann (2010)</t>
        </is>
      </c>
      <c r="B290" t="n">
        <v>1595</v>
      </c>
      <c r="C290" t="n">
        <v>-0.07551148394717394</v>
      </c>
      <c r="D290" t="n">
        <v>963</v>
      </c>
      <c r="E290">
        <f>IF(ISNUMBER($BA290),$BA290,IF(AND(ISNUMBER($D290),ISNUMBER($BW290),ISNUMBER($BX290)),$D290*($BX290-$BW290+1),""))</f>
        <v>963.0</v>
      </c>
      <c r="H290" t="inlineStr">
        <is>
          <t>partial</t>
        </is>
      </c>
      <c r="I290" t="inlineStr">
        <is>
          <t>T-Statistic available</t>
        </is>
      </c>
      <c r="J290">
        <f>IF($BW290&lt;&gt;"",$BW290,"")</f>
        <v>1995.0</v>
      </c>
      <c r="K290">
        <f>IF($BX290&lt;&gt;"",$BX290,"")</f>
        <v>2006.0</v>
      </c>
      <c r="L290">
        <f>IF(AND(ISNUMBER($BW290),ISNUMBER($BX290)),($BW290+$BX290)/2,"")</f>
        <v>2000.5</v>
      </c>
      <c r="M290">
        <f>IF($L290&lt;&gt;"",$L290,"")</f>
        <v>2000.5</v>
      </c>
      <c r="N290">
        <f>IF(AND(ISNUMBER($BW290),ISNUMBER($BX290)),MIN(1,MAX(0,($BX290-2016+1)/($BX290-$BW290+1))),"")</f>
        <v>0.0</v>
      </c>
      <c r="O290">
        <f>IF(AND(ISNUMBER($BW290),ISNUMBER($BX290)),MIN(1,MAX(0,($BX290-2017+1)/($BX290-$BW290+1))),"")</f>
        <v>0.0</v>
      </c>
      <c r="P290">
        <f>IF(AND(ISNUMBER($BW290),ISNUMBER($BX290)),MIN(1,MAX(0,($BX290-2018+1)/($BX290-$BW290+1))),"")</f>
        <v>0.0</v>
      </c>
      <c r="Q290">
        <f>IF(AND(ISNUMBER($BW290),ISNUMBER($BX290)),MIN(1,MAX(0,($BX290-2019+1)/($BX290-$BW290+1))),"")</f>
        <v>0.0</v>
      </c>
      <c r="R290">
        <f>IF(AND(ISNUMBER($BW290),ISNUMBER($BX290)),MIN(1,MAX(0,($BX290-2016+1)/($BX290-$BW290+1))),"")</f>
        <v>0.0</v>
      </c>
      <c r="S290">
        <f>IF($L290&lt;&gt;"",IF($L290&gt;=2015.5,1,0),"")</f>
        <v>0.0</v>
      </c>
      <c r="T290">
        <f>IF($L290&lt;&gt;"",IF($L290&gt;=2016,1,0),"")</f>
        <v>0.0</v>
      </c>
      <c r="U290">
        <f>IF(ISNUMBER($BX290),IF($BX290&gt;=2016,1,0),"")</f>
        <v>0.0</v>
      </c>
      <c r="V290">
        <f>IF(ISNUMBER($BW290),IF($BW290&gt;=2016,1,0),"")</f>
        <v>0.0</v>
      </c>
      <c r="W290" t="str">
        <f>IF(AND(ISNUMBER($BW290),ISNUMBER($BX290)),IF($BW290&gt;=2016,"post-only",IF($BX290&lt;2016,"pre-only","mixed")),"")</f>
        <v>pre-only</v>
      </c>
      <c r="X290">
        <f>IF(AND(ISNUMBER($BW290),ISNUMBER($BX290)),MIN(1,MAX(0,($BX290-2017+1)/($BX290-$BW290+1))),"")</f>
        <v>0.0</v>
      </c>
      <c r="Y290">
        <f>IF(AND(ISNUMBER($BW290),ISNUMBER($BX290)),MIN(1,MAX(0,($BX290-2018+1)/($BX290-$BW290+1))),"")</f>
        <v>0.0</v>
      </c>
      <c r="Z290">
        <f>IF(AND(ISNUMBER($BW290),ISNUMBER($BX290)),MIN(1,MAX(0,($BX290-2019+1)/($BX290-$BW290+1))),"")</f>
        <v>0.0</v>
      </c>
      <c r="AA290">
        <f>IF(ISNUMBER($BX290),IF($BX290&gt;=2017,1,0),"")</f>
        <v>0.0</v>
      </c>
      <c r="AB290">
        <f>IF(ISNUMBER($BX290),IF($BX290&gt;=2018,1,0),"")</f>
        <v>0.0</v>
      </c>
      <c r="AC290">
        <f>IF(ISNUMBER($BX290),IF($BX290&gt;=2019,1,0),"")</f>
        <v>0.0</v>
      </c>
      <c r="AD290">
        <f>IF($L290&lt;&gt;"",IF($L290&gt;2013,1,0),"")</f>
        <v>0.0</v>
      </c>
      <c r="AE290">
        <f>IF($L290&lt;&gt;"",1+IF($L290&gt;2011,1,0)+IF($L290&gt;2014,1,0),"")</f>
        <v>1.0</v>
      </c>
      <c r="AF290" t="inlineStr">
        <is>
          <t>bond (yield)</t>
        </is>
      </c>
      <c r="AG290" t="inlineStr">
        <is>
          <t>performance</t>
        </is>
      </c>
      <c r="AH290" t="inlineStr">
        <is>
          <t>non-sensitive</t>
        </is>
      </c>
      <c r="AI290" t="inlineStr">
        <is>
          <t>without ETS/CT</t>
        </is>
      </c>
      <c r="AJ290" t="inlineStr">
        <is>
          <t>without ETS/CT</t>
        </is>
      </c>
      <c r="AK290" t="str">
        <f>IF(AND($CF290&lt;&gt;"",IFERROR(INDEX(subsample_country_map!$B:$B,MATCH($CF290,subsample_country_map!$A:$A,0)),"")&lt;&gt;""),INDEX(subsample_country_map!$B:$B,MATCH($CF290,subsample_country_map!$A:$A,0)),INDEX(lookup!$AA:$AA,MATCH($A290,lookup!$A:$A,0)))</f>
        <v>1_US</v>
      </c>
      <c r="AL290" t="str">
        <f>IF(AND($CF290&lt;&gt;"",IFERROR(INDEX(subsample_country_map!$C:$C,MATCH($CF290,subsample_country_map!$A:$A,0)),"")&lt;&gt;""),INDEX(subsample_country_map!$C:$C,MATCH($CF290,subsample_country_map!$A:$A,0)),INDEX(lookup!$AB:$AB,MATCH($A290,lookup!$A:$A,0)))</f>
        <v>1_developed</v>
      </c>
      <c r="AM290" t="str">
        <f>IF(AND($CF290&lt;&gt;"",IFERROR(INDEX(subsample_country_map!$D:$D,MATCH($CF290,subsample_country_map!$A:$A,0)),"")&lt;&gt;""),INDEX(subsample_country_map!$D:$D,MATCH($CF290,subsample_country_map!$A:$A,0)),INDEX(lookup!$AC:$AC,MATCH($A290,lookup!$A:$A,0)))</f>
        <v>1_western</v>
      </c>
      <c r="AN290" t="str">
        <f>IF(AND($CF290&lt;&gt;"",IFERROR(INDEX(subsample_country_map!$E:$E,MATCH($CF290,subsample_country_map!$A:$A,0)),"")&lt;&gt;""),INDEX(subsample_country_map!$E:$E,MATCH($CF290,subsample_country_map!$A:$A,0)),INDEX(lookup!$AD:$AD,MATCH($A290,lookup!$A:$A,0)))</f>
        <v>1_common law</v>
      </c>
      <c r="AO290" t="str">
        <f>INDEX(lookup!$Y:$Y,MATCH($A290,lookup!$A:$A,0))</f>
        <v>1_not published</v>
      </c>
      <c r="AP290" t="str">
        <f>INDEX(lookup!$Z:$Z,MATCH($A290,lookup!$A:$A,0))</f>
        <v>99_NCE</v>
      </c>
      <c r="AQ290" t="str">
        <f>INDEX(lookup!$W:$W,MATCH($A290,lookup!$A:$A,0))</f>
        <v>1_fin/acc/econ</v>
      </c>
      <c r="AS290" t="inlineStr">
        <is>
          <t>staging</t>
        </is>
      </c>
      <c r="AT290" t="inlineStr">
        <is>
          <t>good-CER</t>
        </is>
      </c>
      <c r="AU290" t="inlineStr">
        <is>
          <t>cost</t>
        </is>
      </c>
      <c r="AV290" t="inlineStr">
        <is>
          <t>-0.0886</t>
        </is>
      </c>
      <c r="AX290" t="inlineStr">
        <is>
          <t>-2.35</t>
        </is>
      </c>
      <c r="BA290" t="n">
        <v>963</v>
      </c>
      <c r="BB290" t="inlineStr">
        <is>
          <t>FLAG</t>
        </is>
      </c>
      <c r="BC290" t="inlineStr">
        <is>
          <t>OLS</t>
        </is>
      </c>
      <c r="BD290" t="inlineStr">
        <is>
          <t>industry</t>
        </is>
      </c>
      <c r="BE290" t="inlineStr">
        <is>
          <t>period</t>
        </is>
      </c>
      <c r="BF290" t="inlineStr">
        <is>
          <t>2002-2006</t>
        </is>
      </c>
      <c r="BG290" t="inlineStr">
        <is>
          <t>2002</t>
        </is>
      </c>
      <c r="BH290" t="inlineStr">
        <is>
          <t>2006</t>
        </is>
      </c>
      <c r="BI290" t="inlineStr">
        <is>
          <t>Table 14</t>
        </is>
      </c>
      <c r="BJ290" t="inlineStr">
        <is>
          <t>ln(Spread) column</t>
        </is>
      </c>
      <c r="BK290" t="inlineStr">
        <is>
          <t>41</t>
        </is>
      </c>
      <c r="BL290" t="inlineStr">
        <is>
          <t>Clean Energy -0.0886** (-2.35)</t>
        </is>
      </c>
      <c r="BM290" t="inlineStr">
        <is>
          <t>Clean Energy</t>
        </is>
      </c>
      <c r="BN290" t="inlineStr">
        <is>
          <t>ln(Spread)</t>
        </is>
      </c>
      <c r="BO290" t="inlineStr">
        <is>
          <t>original</t>
        </is>
      </c>
      <c r="BP290" t="inlineStr">
        <is>
          <t>Bauer, Hann (2010)</t>
        </is>
      </c>
      <c r="BQ290" t="inlineStr">
        <is>
          <t>computed</t>
        </is>
      </c>
      <c r="BT290" t="n">
        <v>0</v>
      </c>
      <c r="BU290" t="inlineStr">
        <is>
          <t>staging_Bauer_Hann_2010.csv</t>
        </is>
      </c>
      <c r="BW290" t="n">
        <v>1995</v>
      </c>
      <c r="BX290" t="n">
        <v>2006</v>
      </c>
      <c r="BY290" t="inlineStr">
        <is>
          <t>United States (</t>
        </is>
      </c>
      <c r="BZ290" t="n">
        <v>2000.5</v>
      </c>
      <c r="CA290" t="n">
        <v>0</v>
      </c>
      <c r="CB290" t="n">
        <v>0</v>
      </c>
      <c r="CC290" t="n">
        <v>0</v>
      </c>
      <c r="CD290" t="n">
        <v>-0.07565549873420385</v>
      </c>
      <c r="CE290" t="n">
        <v>1</v>
      </c>
    </row>
    <row r="291">
      <c r="A291" t="inlineStr">
        <is>
          <t>Bauer, Hann (2010)</t>
        </is>
      </c>
      <c r="B291" t="n">
        <v>1596</v>
      </c>
      <c r="C291" t="n">
        <v>-0.0952715721553087</v>
      </c>
      <c r="D291" t="n">
        <v>963</v>
      </c>
      <c r="E291">
        <f>IF(ISNUMBER($BA291),$BA291,IF(AND(ISNUMBER($D291),ISNUMBER($BW291),ISNUMBER($BX291)),$D291*($BX291-$BW291+1),""))</f>
        <v>963.0</v>
      </c>
      <c r="H291" t="inlineStr">
        <is>
          <t>partial</t>
        </is>
      </c>
      <c r="I291" t="inlineStr">
        <is>
          <t>T-Statistic available</t>
        </is>
      </c>
      <c r="J291">
        <f>IF($BW291&lt;&gt;"",$BW291,"")</f>
        <v>1995.0</v>
      </c>
      <c r="K291">
        <f>IF($BX291&lt;&gt;"",$BX291,"")</f>
        <v>2006.0</v>
      </c>
      <c r="L291">
        <f>IF(AND(ISNUMBER($BW291),ISNUMBER($BX291)),($BW291+$BX291)/2,"")</f>
        <v>2000.5</v>
      </c>
      <c r="M291">
        <f>IF($L291&lt;&gt;"",$L291,"")</f>
        <v>2000.5</v>
      </c>
      <c r="N291">
        <f>IF(AND(ISNUMBER($BW291),ISNUMBER($BX291)),MIN(1,MAX(0,($BX291-2016+1)/($BX291-$BW291+1))),"")</f>
        <v>0.0</v>
      </c>
      <c r="O291">
        <f>IF(AND(ISNUMBER($BW291),ISNUMBER($BX291)),MIN(1,MAX(0,($BX291-2017+1)/($BX291-$BW291+1))),"")</f>
        <v>0.0</v>
      </c>
      <c r="P291">
        <f>IF(AND(ISNUMBER($BW291),ISNUMBER($BX291)),MIN(1,MAX(0,($BX291-2018+1)/($BX291-$BW291+1))),"")</f>
        <v>0.0</v>
      </c>
      <c r="Q291">
        <f>IF(AND(ISNUMBER($BW291),ISNUMBER($BX291)),MIN(1,MAX(0,($BX291-2019+1)/($BX291-$BW291+1))),"")</f>
        <v>0.0</v>
      </c>
      <c r="R291">
        <f>IF(AND(ISNUMBER($BW291),ISNUMBER($BX291)),MIN(1,MAX(0,($BX291-2016+1)/($BX291-$BW291+1))),"")</f>
        <v>0.0</v>
      </c>
      <c r="S291">
        <f>IF($L291&lt;&gt;"",IF($L291&gt;=2015.5,1,0),"")</f>
        <v>0.0</v>
      </c>
      <c r="T291">
        <f>IF($L291&lt;&gt;"",IF($L291&gt;=2016,1,0),"")</f>
        <v>0.0</v>
      </c>
      <c r="U291">
        <f>IF(ISNUMBER($BX291),IF($BX291&gt;=2016,1,0),"")</f>
        <v>0.0</v>
      </c>
      <c r="V291">
        <f>IF(ISNUMBER($BW291),IF($BW291&gt;=2016,1,0),"")</f>
        <v>0.0</v>
      </c>
      <c r="W291" t="str">
        <f>IF(AND(ISNUMBER($BW291),ISNUMBER($BX291)),IF($BW291&gt;=2016,"post-only",IF($BX291&lt;2016,"pre-only","mixed")),"")</f>
        <v>pre-only</v>
      </c>
      <c r="X291">
        <f>IF(AND(ISNUMBER($BW291),ISNUMBER($BX291)),MIN(1,MAX(0,($BX291-2017+1)/($BX291-$BW291+1))),"")</f>
        <v>0.0</v>
      </c>
      <c r="Y291">
        <f>IF(AND(ISNUMBER($BW291),ISNUMBER($BX291)),MIN(1,MAX(0,($BX291-2018+1)/($BX291-$BW291+1))),"")</f>
        <v>0.0</v>
      </c>
      <c r="Z291">
        <f>IF(AND(ISNUMBER($BW291),ISNUMBER($BX291)),MIN(1,MAX(0,($BX291-2019+1)/($BX291-$BW291+1))),"")</f>
        <v>0.0</v>
      </c>
      <c r="AA291">
        <f>IF(ISNUMBER($BX291),IF($BX291&gt;=2017,1,0),"")</f>
        <v>0.0</v>
      </c>
      <c r="AB291">
        <f>IF(ISNUMBER($BX291),IF($BX291&gt;=2018,1,0),"")</f>
        <v>0.0</v>
      </c>
      <c r="AC291">
        <f>IF(ISNUMBER($BX291),IF($BX291&gt;=2019,1,0),"")</f>
        <v>0.0</v>
      </c>
      <c r="AD291">
        <f>IF($L291&lt;&gt;"",IF($L291&gt;2013,1,0),"")</f>
        <v>0.0</v>
      </c>
      <c r="AE291">
        <f>IF($L291&lt;&gt;"",1+IF($L291&gt;2011,1,0)+IF($L291&gt;2014,1,0),"")</f>
        <v>1.0</v>
      </c>
      <c r="AF291" t="inlineStr">
        <is>
          <t>bond (yield)</t>
        </is>
      </c>
      <c r="AG291" t="inlineStr">
        <is>
          <t>performance</t>
        </is>
      </c>
      <c r="AH291" t="inlineStr">
        <is>
          <t>non-sensitive</t>
        </is>
      </c>
      <c r="AI291" t="inlineStr">
        <is>
          <t>without ETS/CT</t>
        </is>
      </c>
      <c r="AJ291" t="inlineStr">
        <is>
          <t>without ETS/CT</t>
        </is>
      </c>
      <c r="AK291" t="str">
        <f>IF(AND($CF291&lt;&gt;"",IFERROR(INDEX(subsample_country_map!$B:$B,MATCH($CF291,subsample_country_map!$A:$A,0)),"")&lt;&gt;""),INDEX(subsample_country_map!$B:$B,MATCH($CF291,subsample_country_map!$A:$A,0)),INDEX(lookup!$AA:$AA,MATCH($A291,lookup!$A:$A,0)))</f>
        <v>1_US</v>
      </c>
      <c r="AL291" t="str">
        <f>IF(AND($CF291&lt;&gt;"",IFERROR(INDEX(subsample_country_map!$C:$C,MATCH($CF291,subsample_country_map!$A:$A,0)),"")&lt;&gt;""),INDEX(subsample_country_map!$C:$C,MATCH($CF291,subsample_country_map!$A:$A,0)),INDEX(lookup!$AB:$AB,MATCH($A291,lookup!$A:$A,0)))</f>
        <v>1_developed</v>
      </c>
      <c r="AM291" t="str">
        <f>IF(AND($CF291&lt;&gt;"",IFERROR(INDEX(subsample_country_map!$D:$D,MATCH($CF291,subsample_country_map!$A:$A,0)),"")&lt;&gt;""),INDEX(subsample_country_map!$D:$D,MATCH($CF291,subsample_country_map!$A:$A,0)),INDEX(lookup!$AC:$AC,MATCH($A291,lookup!$A:$A,0)))</f>
        <v>1_western</v>
      </c>
      <c r="AN291" t="str">
        <f>IF(AND($CF291&lt;&gt;"",IFERROR(INDEX(subsample_country_map!$E:$E,MATCH($CF291,subsample_country_map!$A:$A,0)),"")&lt;&gt;""),INDEX(subsample_country_map!$E:$E,MATCH($CF291,subsample_country_map!$A:$A,0)),INDEX(lookup!$AD:$AD,MATCH($A291,lookup!$A:$A,0)))</f>
        <v>1_common law</v>
      </c>
      <c r="AO291" t="str">
        <f>INDEX(lookup!$Y:$Y,MATCH($A291,lookup!$A:$A,0))</f>
        <v>1_not published</v>
      </c>
      <c r="AP291" t="str">
        <f>INDEX(lookup!$Z:$Z,MATCH($A291,lookup!$A:$A,0))</f>
        <v>99_NCE</v>
      </c>
      <c r="AQ291" t="str">
        <f>INDEX(lookup!$W:$W,MATCH($A291,lookup!$A:$A,0))</f>
        <v>1_fin/acc/econ</v>
      </c>
      <c r="AS291" t="inlineStr">
        <is>
          <t>staging</t>
        </is>
      </c>
      <c r="AT291" t="inlineStr">
        <is>
          <t>good-CER</t>
        </is>
      </c>
      <c r="AU291" t="inlineStr">
        <is>
          <t>cost</t>
        </is>
      </c>
      <c r="AV291" t="inlineStr">
        <is>
          <t>-0.2292</t>
        </is>
      </c>
      <c r="AX291" t="inlineStr">
        <is>
          <t>-2.97</t>
        </is>
      </c>
      <c r="BA291" t="n">
        <v>963</v>
      </c>
      <c r="BB291" t="inlineStr">
        <is>
          <t>FLAG</t>
        </is>
      </c>
      <c r="BC291" t="inlineStr">
        <is>
          <t>OLS</t>
        </is>
      </c>
      <c r="BD291" t="inlineStr">
        <is>
          <t>industry</t>
        </is>
      </c>
      <c r="BE291" t="inlineStr">
        <is>
          <t>period</t>
        </is>
      </c>
      <c r="BF291" t="inlineStr">
        <is>
          <t>2002-2006</t>
        </is>
      </c>
      <c r="BG291" t="inlineStr">
        <is>
          <t>2002</t>
        </is>
      </c>
      <c r="BH291" t="inlineStr">
        <is>
          <t>2006</t>
        </is>
      </c>
      <c r="BI291" t="inlineStr">
        <is>
          <t>Table 14</t>
        </is>
      </c>
      <c r="BJ291" t="inlineStr">
        <is>
          <t>ln(Spread) column</t>
        </is>
      </c>
      <c r="BK291" t="inlineStr">
        <is>
          <t>41</t>
        </is>
      </c>
      <c r="BL291" t="inlineStr">
        <is>
          <t>Other Strength -0.2292*** (-2.97)</t>
        </is>
      </c>
      <c r="BM291" t="inlineStr">
        <is>
          <t>Other Strength</t>
        </is>
      </c>
      <c r="BN291" t="inlineStr">
        <is>
          <t>ln(Spread)</t>
        </is>
      </c>
      <c r="BO291" t="inlineStr">
        <is>
          <t>original</t>
        </is>
      </c>
      <c r="BP291" t="inlineStr">
        <is>
          <t>Bauer, Hann (2010)</t>
        </is>
      </c>
      <c r="BQ291" t="inlineStr">
        <is>
          <t>computed</t>
        </is>
      </c>
      <c r="BT291" t="n">
        <v>0</v>
      </c>
      <c r="BU291" t="inlineStr">
        <is>
          <t>staging_Bauer_Hann_2010.csv</t>
        </is>
      </c>
      <c r="BW291" t="n">
        <v>1995</v>
      </c>
      <c r="BX291" t="n">
        <v>2006</v>
      </c>
      <c r="BY291" t="inlineStr">
        <is>
          <t>United States (</t>
        </is>
      </c>
      <c r="BZ291" t="n">
        <v>2000.5</v>
      </c>
      <c r="CA291" t="n">
        <v>0</v>
      </c>
      <c r="CB291" t="n">
        <v>0</v>
      </c>
      <c r="CC291" t="n">
        <v>0</v>
      </c>
      <c r="CD291" t="n">
        <v>-0.09556140183214938</v>
      </c>
      <c r="CE291" t="n">
        <v>1</v>
      </c>
    </row>
    <row r="292">
      <c r="A292" t="inlineStr">
        <is>
          <t>Bauer, Hann (2010)</t>
        </is>
      </c>
      <c r="B292" t="n">
        <v>1597</v>
      </c>
      <c r="C292" t="n">
        <v>-0.03188608212318396</v>
      </c>
      <c r="D292" t="n">
        <v>963</v>
      </c>
      <c r="E292">
        <f>IF(ISNUMBER($BA292),$BA292,IF(AND(ISNUMBER($D292),ISNUMBER($BW292),ISNUMBER($BX292)),$D292*($BX292-$BW292+1),""))</f>
        <v>963.0</v>
      </c>
      <c r="H292" t="inlineStr">
        <is>
          <t>partial</t>
        </is>
      </c>
      <c r="I292" t="inlineStr">
        <is>
          <t>T-Statistic available</t>
        </is>
      </c>
      <c r="J292">
        <f>IF($BW292&lt;&gt;"",$BW292,"")</f>
        <v>1995.0</v>
      </c>
      <c r="K292">
        <f>IF($BX292&lt;&gt;"",$BX292,"")</f>
        <v>2006.0</v>
      </c>
      <c r="L292">
        <f>IF(AND(ISNUMBER($BW292),ISNUMBER($BX292)),($BW292+$BX292)/2,"")</f>
        <v>2000.5</v>
      </c>
      <c r="M292">
        <f>IF($L292&lt;&gt;"",$L292,"")</f>
        <v>2000.5</v>
      </c>
      <c r="N292">
        <f>IF(AND(ISNUMBER($BW292),ISNUMBER($BX292)),MIN(1,MAX(0,($BX292-2016+1)/($BX292-$BW292+1))),"")</f>
        <v>0.0</v>
      </c>
      <c r="O292">
        <f>IF(AND(ISNUMBER($BW292),ISNUMBER($BX292)),MIN(1,MAX(0,($BX292-2017+1)/($BX292-$BW292+1))),"")</f>
        <v>0.0</v>
      </c>
      <c r="P292">
        <f>IF(AND(ISNUMBER($BW292),ISNUMBER($BX292)),MIN(1,MAX(0,($BX292-2018+1)/($BX292-$BW292+1))),"")</f>
        <v>0.0</v>
      </c>
      <c r="Q292">
        <f>IF(AND(ISNUMBER($BW292),ISNUMBER($BX292)),MIN(1,MAX(0,($BX292-2019+1)/($BX292-$BW292+1))),"")</f>
        <v>0.0</v>
      </c>
      <c r="R292">
        <f>IF(AND(ISNUMBER($BW292),ISNUMBER($BX292)),MIN(1,MAX(0,($BX292-2016+1)/($BX292-$BW292+1))),"")</f>
        <v>0.0</v>
      </c>
      <c r="S292">
        <f>IF($L292&lt;&gt;"",IF($L292&gt;=2015.5,1,0),"")</f>
        <v>0.0</v>
      </c>
      <c r="T292">
        <f>IF($L292&lt;&gt;"",IF($L292&gt;=2016,1,0),"")</f>
        <v>0.0</v>
      </c>
      <c r="U292">
        <f>IF(ISNUMBER($BX292),IF($BX292&gt;=2016,1,0),"")</f>
        <v>0.0</v>
      </c>
      <c r="V292">
        <f>IF(ISNUMBER($BW292),IF($BW292&gt;=2016,1,0),"")</f>
        <v>0.0</v>
      </c>
      <c r="W292" t="str">
        <f>IF(AND(ISNUMBER($BW292),ISNUMBER($BX292)),IF($BW292&gt;=2016,"post-only",IF($BX292&lt;2016,"pre-only","mixed")),"")</f>
        <v>pre-only</v>
      </c>
      <c r="X292">
        <f>IF(AND(ISNUMBER($BW292),ISNUMBER($BX292)),MIN(1,MAX(0,($BX292-2017+1)/($BX292-$BW292+1))),"")</f>
        <v>0.0</v>
      </c>
      <c r="Y292">
        <f>IF(AND(ISNUMBER($BW292),ISNUMBER($BX292)),MIN(1,MAX(0,($BX292-2018+1)/($BX292-$BW292+1))),"")</f>
        <v>0.0</v>
      </c>
      <c r="Z292">
        <f>IF(AND(ISNUMBER($BW292),ISNUMBER($BX292)),MIN(1,MAX(0,($BX292-2019+1)/($BX292-$BW292+1))),"")</f>
        <v>0.0</v>
      </c>
      <c r="AA292">
        <f>IF(ISNUMBER($BX292),IF($BX292&gt;=2017,1,0),"")</f>
        <v>0.0</v>
      </c>
      <c r="AB292">
        <f>IF(ISNUMBER($BX292),IF($BX292&gt;=2018,1,0),"")</f>
        <v>0.0</v>
      </c>
      <c r="AC292">
        <f>IF(ISNUMBER($BX292),IF($BX292&gt;=2019,1,0),"")</f>
        <v>0.0</v>
      </c>
      <c r="AD292">
        <f>IF($L292&lt;&gt;"",IF($L292&gt;2013,1,0),"")</f>
        <v>0.0</v>
      </c>
      <c r="AE292">
        <f>IF($L292&lt;&gt;"",1+IF($L292&gt;2011,1,0)+IF($L292&gt;2014,1,0),"")</f>
        <v>1.0</v>
      </c>
      <c r="AF292" t="inlineStr">
        <is>
          <t>bond (yield)</t>
        </is>
      </c>
      <c r="AG292" t="inlineStr">
        <is>
          <t>performance</t>
        </is>
      </c>
      <c r="AH292" t="inlineStr">
        <is>
          <t>non-sensitive</t>
        </is>
      </c>
      <c r="AI292" t="inlineStr">
        <is>
          <t>without ETS/CT</t>
        </is>
      </c>
      <c r="AJ292" t="inlineStr">
        <is>
          <t>without ETS/CT</t>
        </is>
      </c>
      <c r="AK292" t="str">
        <f>IF(AND($CF292&lt;&gt;"",IFERROR(INDEX(subsample_country_map!$B:$B,MATCH($CF292,subsample_country_map!$A:$A,0)),"")&lt;&gt;""),INDEX(subsample_country_map!$B:$B,MATCH($CF292,subsample_country_map!$A:$A,0)),INDEX(lookup!$AA:$AA,MATCH($A292,lookup!$A:$A,0)))</f>
        <v>1_US</v>
      </c>
      <c r="AL292" t="str">
        <f>IF(AND($CF292&lt;&gt;"",IFERROR(INDEX(subsample_country_map!$C:$C,MATCH($CF292,subsample_country_map!$A:$A,0)),"")&lt;&gt;""),INDEX(subsample_country_map!$C:$C,MATCH($CF292,subsample_country_map!$A:$A,0)),INDEX(lookup!$AB:$AB,MATCH($A292,lookup!$A:$A,0)))</f>
        <v>1_developed</v>
      </c>
      <c r="AM292" t="str">
        <f>IF(AND($CF292&lt;&gt;"",IFERROR(INDEX(subsample_country_map!$D:$D,MATCH($CF292,subsample_country_map!$A:$A,0)),"")&lt;&gt;""),INDEX(subsample_country_map!$D:$D,MATCH($CF292,subsample_country_map!$A:$A,0)),INDEX(lookup!$AC:$AC,MATCH($A292,lookup!$A:$A,0)))</f>
        <v>1_western</v>
      </c>
      <c r="AN292" t="str">
        <f>IF(AND($CF292&lt;&gt;"",IFERROR(INDEX(subsample_country_map!$E:$E,MATCH($CF292,subsample_country_map!$A:$A,0)),"")&lt;&gt;""),INDEX(subsample_country_map!$E:$E,MATCH($CF292,subsample_country_map!$A:$A,0)),INDEX(lookup!$AD:$AD,MATCH($A292,lookup!$A:$A,0)))</f>
        <v>1_common law</v>
      </c>
      <c r="AO292" t="str">
        <f>INDEX(lookup!$Y:$Y,MATCH($A292,lookup!$A:$A,0))</f>
        <v>1_not published</v>
      </c>
      <c r="AP292" t="str">
        <f>INDEX(lookup!$Z:$Z,MATCH($A292,lookup!$A:$A,0))</f>
        <v>99_NCE</v>
      </c>
      <c r="AQ292" t="str">
        <f>INDEX(lookup!$W:$W,MATCH($A292,lookup!$A:$A,0))</f>
        <v>1_fin/acc/econ</v>
      </c>
      <c r="AS292" t="inlineStr">
        <is>
          <t>staging</t>
        </is>
      </c>
      <c r="AT292" t="inlineStr">
        <is>
          <t>bad-CER</t>
        </is>
      </c>
      <c r="AU292" t="inlineStr">
        <is>
          <t>cost</t>
        </is>
      </c>
      <c r="AV292" t="inlineStr">
        <is>
          <t>0.0671</t>
        </is>
      </c>
      <c r="AX292" t="inlineStr">
        <is>
          <t>0.99</t>
        </is>
      </c>
      <c r="BA292" t="n">
        <v>963</v>
      </c>
      <c r="BB292" t="inlineStr">
        <is>
          <t>FLAG</t>
        </is>
      </c>
      <c r="BC292" t="inlineStr">
        <is>
          <t>OLS</t>
        </is>
      </c>
      <c r="BD292" t="inlineStr">
        <is>
          <t>industry</t>
        </is>
      </c>
      <c r="BE292" t="inlineStr">
        <is>
          <t>period</t>
        </is>
      </c>
      <c r="BF292" t="inlineStr">
        <is>
          <t>2002-2006</t>
        </is>
      </c>
      <c r="BG292" t="inlineStr">
        <is>
          <t>2002</t>
        </is>
      </c>
      <c r="BH292" t="inlineStr">
        <is>
          <t>2006</t>
        </is>
      </c>
      <c r="BI292" t="inlineStr">
        <is>
          <t>Table 14</t>
        </is>
      </c>
      <c r="BJ292" t="inlineStr">
        <is>
          <t>ln(Spread) column</t>
        </is>
      </c>
      <c r="BK292" t="inlineStr">
        <is>
          <t>41</t>
        </is>
      </c>
      <c r="BL292" t="inlineStr">
        <is>
          <t>Hazardous Waste 0.0671 (0.99)</t>
        </is>
      </c>
      <c r="BM292" t="inlineStr">
        <is>
          <t>Hazardous Waste</t>
        </is>
      </c>
      <c r="BN292" t="inlineStr">
        <is>
          <t>ln(Spread)</t>
        </is>
      </c>
      <c r="BO292" t="inlineStr">
        <is>
          <t>original</t>
        </is>
      </c>
      <c r="BP292" t="inlineStr">
        <is>
          <t>Bauer, Hann (2010)</t>
        </is>
      </c>
      <c r="BQ292" t="inlineStr">
        <is>
          <t>computed</t>
        </is>
      </c>
      <c r="BT292" t="n">
        <v>0</v>
      </c>
      <c r="BU292" t="inlineStr">
        <is>
          <t>staging_Bauer_Hann_2010.csv</t>
        </is>
      </c>
      <c r="BW292" t="n">
        <v>1995</v>
      </c>
      <c r="BX292" t="n">
        <v>2006</v>
      </c>
      <c r="BY292" t="inlineStr">
        <is>
          <t>United States (</t>
        </is>
      </c>
      <c r="BZ292" t="n">
        <v>2000.5</v>
      </c>
      <c r="CA292" t="n">
        <v>0</v>
      </c>
      <c r="CB292" t="n">
        <v>0</v>
      </c>
      <c r="CC292" t="n">
        <v>0</v>
      </c>
      <c r="CD292" t="n">
        <v>-0.03189689514979864</v>
      </c>
      <c r="CE292" t="n">
        <v>1</v>
      </c>
    </row>
    <row r="293">
      <c r="A293" t="inlineStr">
        <is>
          <t>Bauer, Hann (2010)</t>
        </is>
      </c>
      <c r="B293" t="n">
        <v>1598</v>
      </c>
      <c r="C293" t="n">
        <v>-0.08763456110578606</v>
      </c>
      <c r="D293" t="n">
        <v>963</v>
      </c>
      <c r="E293">
        <f>IF(ISNUMBER($BA293),$BA293,IF(AND(ISNUMBER($D293),ISNUMBER($BW293),ISNUMBER($BX293)),$D293*($BX293-$BW293+1),""))</f>
        <v>963.0</v>
      </c>
      <c r="H293" t="inlineStr">
        <is>
          <t>partial</t>
        </is>
      </c>
      <c r="I293" t="inlineStr">
        <is>
          <t>T-Statistic available</t>
        </is>
      </c>
      <c r="J293">
        <f>IF($BW293&lt;&gt;"",$BW293,"")</f>
        <v>1995.0</v>
      </c>
      <c r="K293">
        <f>IF($BX293&lt;&gt;"",$BX293,"")</f>
        <v>2006.0</v>
      </c>
      <c r="L293">
        <f>IF(AND(ISNUMBER($BW293),ISNUMBER($BX293)),($BW293+$BX293)/2,"")</f>
        <v>2000.5</v>
      </c>
      <c r="M293">
        <f>IF($L293&lt;&gt;"",$L293,"")</f>
        <v>2000.5</v>
      </c>
      <c r="N293">
        <f>IF(AND(ISNUMBER($BW293),ISNUMBER($BX293)),MIN(1,MAX(0,($BX293-2016+1)/($BX293-$BW293+1))),"")</f>
        <v>0.0</v>
      </c>
      <c r="O293">
        <f>IF(AND(ISNUMBER($BW293),ISNUMBER($BX293)),MIN(1,MAX(0,($BX293-2017+1)/($BX293-$BW293+1))),"")</f>
        <v>0.0</v>
      </c>
      <c r="P293">
        <f>IF(AND(ISNUMBER($BW293),ISNUMBER($BX293)),MIN(1,MAX(0,($BX293-2018+1)/($BX293-$BW293+1))),"")</f>
        <v>0.0</v>
      </c>
      <c r="Q293">
        <f>IF(AND(ISNUMBER($BW293),ISNUMBER($BX293)),MIN(1,MAX(0,($BX293-2019+1)/($BX293-$BW293+1))),"")</f>
        <v>0.0</v>
      </c>
      <c r="R293">
        <f>IF(AND(ISNUMBER($BW293),ISNUMBER($BX293)),MIN(1,MAX(0,($BX293-2016+1)/($BX293-$BW293+1))),"")</f>
        <v>0.0</v>
      </c>
      <c r="S293">
        <f>IF($L293&lt;&gt;"",IF($L293&gt;=2015.5,1,0),"")</f>
        <v>0.0</v>
      </c>
      <c r="T293">
        <f>IF($L293&lt;&gt;"",IF($L293&gt;=2016,1,0),"")</f>
        <v>0.0</v>
      </c>
      <c r="U293">
        <f>IF(ISNUMBER($BX293),IF($BX293&gt;=2016,1,0),"")</f>
        <v>0.0</v>
      </c>
      <c r="V293">
        <f>IF(ISNUMBER($BW293),IF($BW293&gt;=2016,1,0),"")</f>
        <v>0.0</v>
      </c>
      <c r="W293" t="str">
        <f>IF(AND(ISNUMBER($BW293),ISNUMBER($BX293)),IF($BW293&gt;=2016,"post-only",IF($BX293&lt;2016,"pre-only","mixed")),"")</f>
        <v>pre-only</v>
      </c>
      <c r="X293">
        <f>IF(AND(ISNUMBER($BW293),ISNUMBER($BX293)),MIN(1,MAX(0,($BX293-2017+1)/($BX293-$BW293+1))),"")</f>
        <v>0.0</v>
      </c>
      <c r="Y293">
        <f>IF(AND(ISNUMBER($BW293),ISNUMBER($BX293)),MIN(1,MAX(0,($BX293-2018+1)/($BX293-$BW293+1))),"")</f>
        <v>0.0</v>
      </c>
      <c r="Z293">
        <f>IF(AND(ISNUMBER($BW293),ISNUMBER($BX293)),MIN(1,MAX(0,($BX293-2019+1)/($BX293-$BW293+1))),"")</f>
        <v>0.0</v>
      </c>
      <c r="AA293">
        <f>IF(ISNUMBER($BX293),IF($BX293&gt;=2017,1,0),"")</f>
        <v>0.0</v>
      </c>
      <c r="AB293">
        <f>IF(ISNUMBER($BX293),IF($BX293&gt;=2018,1,0),"")</f>
        <v>0.0</v>
      </c>
      <c r="AC293">
        <f>IF(ISNUMBER($BX293),IF($BX293&gt;=2019,1,0),"")</f>
        <v>0.0</v>
      </c>
      <c r="AD293">
        <f>IF($L293&lt;&gt;"",IF($L293&gt;2013,1,0),"")</f>
        <v>0.0</v>
      </c>
      <c r="AE293">
        <f>IF($L293&lt;&gt;"",1+IF($L293&gt;2011,1,0)+IF($L293&gt;2014,1,0),"")</f>
        <v>1.0</v>
      </c>
      <c r="AF293" t="inlineStr">
        <is>
          <t>bond (yield)</t>
        </is>
      </c>
      <c r="AG293" t="inlineStr">
        <is>
          <t>performance</t>
        </is>
      </c>
      <c r="AH293" t="inlineStr">
        <is>
          <t>non-sensitive</t>
        </is>
      </c>
      <c r="AI293" t="inlineStr">
        <is>
          <t>without ETS/CT</t>
        </is>
      </c>
      <c r="AJ293" t="inlineStr">
        <is>
          <t>without ETS/CT</t>
        </is>
      </c>
      <c r="AK293" t="str">
        <f>IF(AND($CF293&lt;&gt;"",IFERROR(INDEX(subsample_country_map!$B:$B,MATCH($CF293,subsample_country_map!$A:$A,0)),"")&lt;&gt;""),INDEX(subsample_country_map!$B:$B,MATCH($CF293,subsample_country_map!$A:$A,0)),INDEX(lookup!$AA:$AA,MATCH($A293,lookup!$A:$A,0)))</f>
        <v>1_US</v>
      </c>
      <c r="AL293" t="str">
        <f>IF(AND($CF293&lt;&gt;"",IFERROR(INDEX(subsample_country_map!$C:$C,MATCH($CF293,subsample_country_map!$A:$A,0)),"")&lt;&gt;""),INDEX(subsample_country_map!$C:$C,MATCH($CF293,subsample_country_map!$A:$A,0)),INDEX(lookup!$AB:$AB,MATCH($A293,lookup!$A:$A,0)))</f>
        <v>1_developed</v>
      </c>
      <c r="AM293" t="str">
        <f>IF(AND($CF293&lt;&gt;"",IFERROR(INDEX(subsample_country_map!$D:$D,MATCH($CF293,subsample_country_map!$A:$A,0)),"")&lt;&gt;""),INDEX(subsample_country_map!$D:$D,MATCH($CF293,subsample_country_map!$A:$A,0)),INDEX(lookup!$AC:$AC,MATCH($A293,lookup!$A:$A,0)))</f>
        <v>1_western</v>
      </c>
      <c r="AN293" t="str">
        <f>IF(AND($CF293&lt;&gt;"",IFERROR(INDEX(subsample_country_map!$E:$E,MATCH($CF293,subsample_country_map!$A:$A,0)),"")&lt;&gt;""),INDEX(subsample_country_map!$E:$E,MATCH($CF293,subsample_country_map!$A:$A,0)),INDEX(lookup!$AD:$AD,MATCH($A293,lookup!$A:$A,0)))</f>
        <v>1_common law</v>
      </c>
      <c r="AO293" t="str">
        <f>INDEX(lookup!$Y:$Y,MATCH($A293,lookup!$A:$A,0))</f>
        <v>1_not published</v>
      </c>
      <c r="AP293" t="str">
        <f>INDEX(lookup!$Z:$Z,MATCH($A293,lookup!$A:$A,0))</f>
        <v>99_NCE</v>
      </c>
      <c r="AQ293" t="str">
        <f>INDEX(lookup!$W:$W,MATCH($A293,lookup!$A:$A,0))</f>
        <v>1_fin/acc/econ</v>
      </c>
      <c r="AS293" t="inlineStr">
        <is>
          <t>staging</t>
        </is>
      </c>
      <c r="AT293" t="inlineStr">
        <is>
          <t>bad-CER</t>
        </is>
      </c>
      <c r="AU293" t="inlineStr">
        <is>
          <t>cost</t>
        </is>
      </c>
      <c r="AV293" t="inlineStr">
        <is>
          <t>0.2009</t>
        </is>
      </c>
      <c r="AX293" t="inlineStr">
        <is>
          <t>2.73</t>
        </is>
      </c>
      <c r="BA293" t="n">
        <v>963</v>
      </c>
      <c r="BB293" t="inlineStr">
        <is>
          <t>FLAG</t>
        </is>
      </c>
      <c r="BC293" t="inlineStr">
        <is>
          <t>OLS</t>
        </is>
      </c>
      <c r="BD293" t="inlineStr">
        <is>
          <t>industry</t>
        </is>
      </c>
      <c r="BE293" t="inlineStr">
        <is>
          <t>period</t>
        </is>
      </c>
      <c r="BF293" t="inlineStr">
        <is>
          <t>2002-2006</t>
        </is>
      </c>
      <c r="BG293" t="inlineStr">
        <is>
          <t>2002</t>
        </is>
      </c>
      <c r="BH293" t="inlineStr">
        <is>
          <t>2006</t>
        </is>
      </c>
      <c r="BI293" t="inlineStr">
        <is>
          <t>Table 14</t>
        </is>
      </c>
      <c r="BJ293" t="inlineStr">
        <is>
          <t>ln(Spread) column</t>
        </is>
      </c>
      <c r="BK293" t="inlineStr">
        <is>
          <t>41</t>
        </is>
      </c>
      <c r="BL293" t="inlineStr">
        <is>
          <t>Regulatory Problems 0.2009*** (2.73)</t>
        </is>
      </c>
      <c r="BM293" t="inlineStr">
        <is>
          <t>Regulatory Problems</t>
        </is>
      </c>
      <c r="BN293" t="inlineStr">
        <is>
          <t>ln(Spread)</t>
        </is>
      </c>
      <c r="BO293" t="inlineStr">
        <is>
          <t>original</t>
        </is>
      </c>
      <c r="BP293" t="inlineStr">
        <is>
          <t>Bauer, Hann (2010)</t>
        </is>
      </c>
      <c r="BQ293" t="inlineStr">
        <is>
          <t>computed</t>
        </is>
      </c>
      <c r="BT293" t="n">
        <v>0</v>
      </c>
      <c r="BU293" t="inlineStr">
        <is>
          <t>staging_Bauer_Hann_2010.csv</t>
        </is>
      </c>
      <c r="BW293" t="n">
        <v>1995</v>
      </c>
      <c r="BX293" t="n">
        <v>2006</v>
      </c>
      <c r="BY293" t="inlineStr">
        <is>
          <t>United States (</t>
        </is>
      </c>
      <c r="BZ293" t="n">
        <v>2000.5</v>
      </c>
      <c r="CA293" t="n">
        <v>0</v>
      </c>
      <c r="CB293" t="n">
        <v>0</v>
      </c>
      <c r="CC293" t="n">
        <v>0</v>
      </c>
      <c r="CD293" t="n">
        <v>-0.08785993965065715</v>
      </c>
      <c r="CE293" t="n">
        <v>1</v>
      </c>
    </row>
    <row r="294">
      <c r="A294" t="inlineStr">
        <is>
          <t>Bauer, Hann (2010)</t>
        </is>
      </c>
      <c r="B294" t="n">
        <v>1599</v>
      </c>
      <c r="C294" t="n">
        <v>-0.0914550837516115</v>
      </c>
      <c r="D294" t="n">
        <v>963</v>
      </c>
      <c r="E294">
        <f>IF(ISNUMBER($BA294),$BA294,IF(AND(ISNUMBER($D294),ISNUMBER($BW294),ISNUMBER($BX294)),$D294*($BX294-$BW294+1),""))</f>
        <v>963.0</v>
      </c>
      <c r="H294" t="inlineStr">
        <is>
          <t>partial</t>
        </is>
      </c>
      <c r="I294" t="inlineStr">
        <is>
          <t>T-Statistic available</t>
        </is>
      </c>
      <c r="J294">
        <f>IF($BW294&lt;&gt;"",$BW294,"")</f>
        <v>1995.0</v>
      </c>
      <c r="K294">
        <f>IF($BX294&lt;&gt;"",$BX294,"")</f>
        <v>2006.0</v>
      </c>
      <c r="L294">
        <f>IF(AND(ISNUMBER($BW294),ISNUMBER($BX294)),($BW294+$BX294)/2,"")</f>
        <v>2000.5</v>
      </c>
      <c r="M294">
        <f>IF($L294&lt;&gt;"",$L294,"")</f>
        <v>2000.5</v>
      </c>
      <c r="N294">
        <f>IF(AND(ISNUMBER($BW294),ISNUMBER($BX294)),MIN(1,MAX(0,($BX294-2016+1)/($BX294-$BW294+1))),"")</f>
        <v>0.0</v>
      </c>
      <c r="O294">
        <f>IF(AND(ISNUMBER($BW294),ISNUMBER($BX294)),MIN(1,MAX(0,($BX294-2017+1)/($BX294-$BW294+1))),"")</f>
        <v>0.0</v>
      </c>
      <c r="P294">
        <f>IF(AND(ISNUMBER($BW294),ISNUMBER($BX294)),MIN(1,MAX(0,($BX294-2018+1)/($BX294-$BW294+1))),"")</f>
        <v>0.0</v>
      </c>
      <c r="Q294">
        <f>IF(AND(ISNUMBER($BW294),ISNUMBER($BX294)),MIN(1,MAX(0,($BX294-2019+1)/($BX294-$BW294+1))),"")</f>
        <v>0.0</v>
      </c>
      <c r="R294">
        <f>IF(AND(ISNUMBER($BW294),ISNUMBER($BX294)),MIN(1,MAX(0,($BX294-2016+1)/($BX294-$BW294+1))),"")</f>
        <v>0.0</v>
      </c>
      <c r="S294">
        <f>IF($L294&lt;&gt;"",IF($L294&gt;=2015.5,1,0),"")</f>
        <v>0.0</v>
      </c>
      <c r="T294">
        <f>IF($L294&lt;&gt;"",IF($L294&gt;=2016,1,0),"")</f>
        <v>0.0</v>
      </c>
      <c r="U294">
        <f>IF(ISNUMBER($BX294),IF($BX294&gt;=2016,1,0),"")</f>
        <v>0.0</v>
      </c>
      <c r="V294">
        <f>IF(ISNUMBER($BW294),IF($BW294&gt;=2016,1,0),"")</f>
        <v>0.0</v>
      </c>
      <c r="W294" t="str">
        <f>IF(AND(ISNUMBER($BW294),ISNUMBER($BX294)),IF($BW294&gt;=2016,"post-only",IF($BX294&lt;2016,"pre-only","mixed")),"")</f>
        <v>pre-only</v>
      </c>
      <c r="X294">
        <f>IF(AND(ISNUMBER($BW294),ISNUMBER($BX294)),MIN(1,MAX(0,($BX294-2017+1)/($BX294-$BW294+1))),"")</f>
        <v>0.0</v>
      </c>
      <c r="Y294">
        <f>IF(AND(ISNUMBER($BW294),ISNUMBER($BX294)),MIN(1,MAX(0,($BX294-2018+1)/($BX294-$BW294+1))),"")</f>
        <v>0.0</v>
      </c>
      <c r="Z294">
        <f>IF(AND(ISNUMBER($BW294),ISNUMBER($BX294)),MIN(1,MAX(0,($BX294-2019+1)/($BX294-$BW294+1))),"")</f>
        <v>0.0</v>
      </c>
      <c r="AA294">
        <f>IF(ISNUMBER($BX294),IF($BX294&gt;=2017,1,0),"")</f>
        <v>0.0</v>
      </c>
      <c r="AB294">
        <f>IF(ISNUMBER($BX294),IF($BX294&gt;=2018,1,0),"")</f>
        <v>0.0</v>
      </c>
      <c r="AC294">
        <f>IF(ISNUMBER($BX294),IF($BX294&gt;=2019,1,0),"")</f>
        <v>0.0</v>
      </c>
      <c r="AD294">
        <f>IF($L294&lt;&gt;"",IF($L294&gt;2013,1,0),"")</f>
        <v>0.0</v>
      </c>
      <c r="AE294">
        <f>IF($L294&lt;&gt;"",1+IF($L294&gt;2011,1,0)+IF($L294&gt;2014,1,0),"")</f>
        <v>1.0</v>
      </c>
      <c r="AF294" t="inlineStr">
        <is>
          <t>bond (yield)</t>
        </is>
      </c>
      <c r="AG294" t="inlineStr">
        <is>
          <t>performance</t>
        </is>
      </c>
      <c r="AH294" t="inlineStr">
        <is>
          <t>non-sensitive</t>
        </is>
      </c>
      <c r="AI294" t="inlineStr">
        <is>
          <t>without ETS/CT</t>
        </is>
      </c>
      <c r="AJ294" t="inlineStr">
        <is>
          <t>without ETS/CT</t>
        </is>
      </c>
      <c r="AK294" t="str">
        <f>IF(AND($CF294&lt;&gt;"",IFERROR(INDEX(subsample_country_map!$B:$B,MATCH($CF294,subsample_country_map!$A:$A,0)),"")&lt;&gt;""),INDEX(subsample_country_map!$B:$B,MATCH($CF294,subsample_country_map!$A:$A,0)),INDEX(lookup!$AA:$AA,MATCH($A294,lookup!$A:$A,0)))</f>
        <v>1_US</v>
      </c>
      <c r="AL294" t="str">
        <f>IF(AND($CF294&lt;&gt;"",IFERROR(INDEX(subsample_country_map!$C:$C,MATCH($CF294,subsample_country_map!$A:$A,0)),"")&lt;&gt;""),INDEX(subsample_country_map!$C:$C,MATCH($CF294,subsample_country_map!$A:$A,0)),INDEX(lookup!$AB:$AB,MATCH($A294,lookup!$A:$A,0)))</f>
        <v>1_developed</v>
      </c>
      <c r="AM294" t="str">
        <f>IF(AND($CF294&lt;&gt;"",IFERROR(INDEX(subsample_country_map!$D:$D,MATCH($CF294,subsample_country_map!$A:$A,0)),"")&lt;&gt;""),INDEX(subsample_country_map!$D:$D,MATCH($CF294,subsample_country_map!$A:$A,0)),INDEX(lookup!$AC:$AC,MATCH($A294,lookup!$A:$A,0)))</f>
        <v>1_western</v>
      </c>
      <c r="AN294" t="str">
        <f>IF(AND($CF294&lt;&gt;"",IFERROR(INDEX(subsample_country_map!$E:$E,MATCH($CF294,subsample_country_map!$A:$A,0)),"")&lt;&gt;""),INDEX(subsample_country_map!$E:$E,MATCH($CF294,subsample_country_map!$A:$A,0)),INDEX(lookup!$AD:$AD,MATCH($A294,lookup!$A:$A,0)))</f>
        <v>1_common law</v>
      </c>
      <c r="AO294" t="str">
        <f>INDEX(lookup!$Y:$Y,MATCH($A294,lookup!$A:$A,0))</f>
        <v>1_not published</v>
      </c>
      <c r="AP294" t="str">
        <f>INDEX(lookup!$Z:$Z,MATCH($A294,lookup!$A:$A,0))</f>
        <v>99_NCE</v>
      </c>
      <c r="AQ294" t="str">
        <f>INDEX(lookup!$W:$W,MATCH($A294,lookup!$A:$A,0))</f>
        <v>1_fin/acc/econ</v>
      </c>
      <c r="AS294" t="inlineStr">
        <is>
          <t>staging</t>
        </is>
      </c>
      <c r="AT294" t="inlineStr">
        <is>
          <t>bad-CER</t>
        </is>
      </c>
      <c r="AU294" t="inlineStr">
        <is>
          <t>cost</t>
        </is>
      </c>
      <c r="AV294" t="inlineStr">
        <is>
          <t>0.2274</t>
        </is>
      </c>
      <c r="AX294" t="inlineStr">
        <is>
          <t>2.85</t>
        </is>
      </c>
      <c r="BA294" t="n">
        <v>963</v>
      </c>
      <c r="BB294" t="inlineStr">
        <is>
          <t>FLAG</t>
        </is>
      </c>
      <c r="BC294" t="inlineStr">
        <is>
          <t>OLS</t>
        </is>
      </c>
      <c r="BD294" t="inlineStr">
        <is>
          <t>industry</t>
        </is>
      </c>
      <c r="BE294" t="inlineStr">
        <is>
          <t>period</t>
        </is>
      </c>
      <c r="BF294" t="inlineStr">
        <is>
          <t>2002-2006</t>
        </is>
      </c>
      <c r="BG294" t="inlineStr">
        <is>
          <t>2002</t>
        </is>
      </c>
      <c r="BH294" t="inlineStr">
        <is>
          <t>2006</t>
        </is>
      </c>
      <c r="BI294" t="inlineStr">
        <is>
          <t>Table 14</t>
        </is>
      </c>
      <c r="BJ294" t="inlineStr">
        <is>
          <t>ln(Spread) column</t>
        </is>
      </c>
      <c r="BK294" t="inlineStr">
        <is>
          <t>41</t>
        </is>
      </c>
      <c r="BL294" t="inlineStr">
        <is>
          <t>Substantial Emissions 0.2274*** (2.85)</t>
        </is>
      </c>
      <c r="BM294" t="inlineStr">
        <is>
          <t>Substantial Emissions</t>
        </is>
      </c>
      <c r="BN294" t="inlineStr">
        <is>
          <t>ln(Spread)</t>
        </is>
      </c>
      <c r="BO294" t="inlineStr">
        <is>
          <t>original</t>
        </is>
      </c>
      <c r="BP294" t="inlineStr">
        <is>
          <t>Bauer, Hann (2010)</t>
        </is>
      </c>
      <c r="BQ294" t="inlineStr">
        <is>
          <t>computed</t>
        </is>
      </c>
      <c r="BT294" t="n">
        <v>0</v>
      </c>
      <c r="BU294" t="inlineStr">
        <is>
          <t>staging_Bauer_Hann_2010.csv</t>
        </is>
      </c>
      <c r="BW294" t="n">
        <v>1995</v>
      </c>
      <c r="BX294" t="n">
        <v>2006</v>
      </c>
      <c r="BY294" t="inlineStr">
        <is>
          <t>United States (</t>
        </is>
      </c>
      <c r="BZ294" t="n">
        <v>2000.5</v>
      </c>
      <c r="CA294" t="n">
        <v>0</v>
      </c>
      <c r="CB294" t="n">
        <v>0</v>
      </c>
      <c r="CC294" t="n">
        <v>0</v>
      </c>
      <c r="CD294" t="n">
        <v>-0.0917113487911675</v>
      </c>
      <c r="CE294" t="n">
        <v>1</v>
      </c>
    </row>
    <row r="295">
      <c r="A295" t="inlineStr">
        <is>
          <t>Bauer, Hann (2010)</t>
        </is>
      </c>
      <c r="B295" t="n">
        <v>1600</v>
      </c>
      <c r="C295" t="n">
        <v>-0.02577107753229789</v>
      </c>
      <c r="D295" t="n">
        <v>963</v>
      </c>
      <c r="E295">
        <f>IF(ISNUMBER($BA295),$BA295,IF(AND(ISNUMBER($D295),ISNUMBER($BW295),ISNUMBER($BX295)),$D295*($BX295-$BW295+1),""))</f>
        <v>963.0</v>
      </c>
      <c r="H295" t="inlineStr">
        <is>
          <t>partial</t>
        </is>
      </c>
      <c r="I295" t="inlineStr">
        <is>
          <t>T-Statistic available</t>
        </is>
      </c>
      <c r="J295">
        <f>IF($BW295&lt;&gt;"",$BW295,"")</f>
        <v>1995.0</v>
      </c>
      <c r="K295">
        <f>IF($BX295&lt;&gt;"",$BX295,"")</f>
        <v>2006.0</v>
      </c>
      <c r="L295">
        <f>IF(AND(ISNUMBER($BW295),ISNUMBER($BX295)),($BW295+$BX295)/2,"")</f>
        <v>2000.5</v>
      </c>
      <c r="M295">
        <f>IF($L295&lt;&gt;"",$L295,"")</f>
        <v>2000.5</v>
      </c>
      <c r="N295">
        <f>IF(AND(ISNUMBER($BW295),ISNUMBER($BX295)),MIN(1,MAX(0,($BX295-2016+1)/($BX295-$BW295+1))),"")</f>
        <v>0.0</v>
      </c>
      <c r="O295">
        <f>IF(AND(ISNUMBER($BW295),ISNUMBER($BX295)),MIN(1,MAX(0,($BX295-2017+1)/($BX295-$BW295+1))),"")</f>
        <v>0.0</v>
      </c>
      <c r="P295">
        <f>IF(AND(ISNUMBER($BW295),ISNUMBER($BX295)),MIN(1,MAX(0,($BX295-2018+1)/($BX295-$BW295+1))),"")</f>
        <v>0.0</v>
      </c>
      <c r="Q295">
        <f>IF(AND(ISNUMBER($BW295),ISNUMBER($BX295)),MIN(1,MAX(0,($BX295-2019+1)/($BX295-$BW295+1))),"")</f>
        <v>0.0</v>
      </c>
      <c r="R295">
        <f>IF(AND(ISNUMBER($BW295),ISNUMBER($BX295)),MIN(1,MAX(0,($BX295-2016+1)/($BX295-$BW295+1))),"")</f>
        <v>0.0</v>
      </c>
      <c r="S295">
        <f>IF($L295&lt;&gt;"",IF($L295&gt;=2015.5,1,0),"")</f>
        <v>0.0</v>
      </c>
      <c r="T295">
        <f>IF($L295&lt;&gt;"",IF($L295&gt;=2016,1,0),"")</f>
        <v>0.0</v>
      </c>
      <c r="U295">
        <f>IF(ISNUMBER($BX295),IF($BX295&gt;=2016,1,0),"")</f>
        <v>0.0</v>
      </c>
      <c r="V295">
        <f>IF(ISNUMBER($BW295),IF($BW295&gt;=2016,1,0),"")</f>
        <v>0.0</v>
      </c>
      <c r="W295" t="str">
        <f>IF(AND(ISNUMBER($BW295),ISNUMBER($BX295)),IF($BW295&gt;=2016,"post-only",IF($BX295&lt;2016,"pre-only","mixed")),"")</f>
        <v>pre-only</v>
      </c>
      <c r="X295">
        <f>IF(AND(ISNUMBER($BW295),ISNUMBER($BX295)),MIN(1,MAX(0,($BX295-2017+1)/($BX295-$BW295+1))),"")</f>
        <v>0.0</v>
      </c>
      <c r="Y295">
        <f>IF(AND(ISNUMBER($BW295),ISNUMBER($BX295)),MIN(1,MAX(0,($BX295-2018+1)/($BX295-$BW295+1))),"")</f>
        <v>0.0</v>
      </c>
      <c r="Z295">
        <f>IF(AND(ISNUMBER($BW295),ISNUMBER($BX295)),MIN(1,MAX(0,($BX295-2019+1)/($BX295-$BW295+1))),"")</f>
        <v>0.0</v>
      </c>
      <c r="AA295">
        <f>IF(ISNUMBER($BX295),IF($BX295&gt;=2017,1,0),"")</f>
        <v>0.0</v>
      </c>
      <c r="AB295">
        <f>IF(ISNUMBER($BX295),IF($BX295&gt;=2018,1,0),"")</f>
        <v>0.0</v>
      </c>
      <c r="AC295">
        <f>IF(ISNUMBER($BX295),IF($BX295&gt;=2019,1,0),"")</f>
        <v>0.0</v>
      </c>
      <c r="AD295">
        <f>IF($L295&lt;&gt;"",IF($L295&gt;2013,1,0),"")</f>
        <v>0.0</v>
      </c>
      <c r="AE295">
        <f>IF($L295&lt;&gt;"",1+IF($L295&gt;2011,1,0)+IF($L295&gt;2014,1,0),"")</f>
        <v>1.0</v>
      </c>
      <c r="AF295" t="inlineStr">
        <is>
          <t>bond (yield)</t>
        </is>
      </c>
      <c r="AG295" t="inlineStr">
        <is>
          <t>performance</t>
        </is>
      </c>
      <c r="AH295" t="inlineStr">
        <is>
          <t>non-sensitive</t>
        </is>
      </c>
      <c r="AI295" t="inlineStr">
        <is>
          <t>without ETS/CT</t>
        </is>
      </c>
      <c r="AJ295" t="inlineStr">
        <is>
          <t>without ETS/CT</t>
        </is>
      </c>
      <c r="AK295" t="str">
        <f>IF(AND($CF295&lt;&gt;"",IFERROR(INDEX(subsample_country_map!$B:$B,MATCH($CF295,subsample_country_map!$A:$A,0)),"")&lt;&gt;""),INDEX(subsample_country_map!$B:$B,MATCH($CF295,subsample_country_map!$A:$A,0)),INDEX(lookup!$AA:$AA,MATCH($A295,lookup!$A:$A,0)))</f>
        <v>1_US</v>
      </c>
      <c r="AL295" t="str">
        <f>IF(AND($CF295&lt;&gt;"",IFERROR(INDEX(subsample_country_map!$C:$C,MATCH($CF295,subsample_country_map!$A:$A,0)),"")&lt;&gt;""),INDEX(subsample_country_map!$C:$C,MATCH($CF295,subsample_country_map!$A:$A,0)),INDEX(lookup!$AB:$AB,MATCH($A295,lookup!$A:$A,0)))</f>
        <v>1_developed</v>
      </c>
      <c r="AM295" t="str">
        <f>IF(AND($CF295&lt;&gt;"",IFERROR(INDEX(subsample_country_map!$D:$D,MATCH($CF295,subsample_country_map!$A:$A,0)),"")&lt;&gt;""),INDEX(subsample_country_map!$D:$D,MATCH($CF295,subsample_country_map!$A:$A,0)),INDEX(lookup!$AC:$AC,MATCH($A295,lookup!$A:$A,0)))</f>
        <v>1_western</v>
      </c>
      <c r="AN295" t="str">
        <f>IF(AND($CF295&lt;&gt;"",IFERROR(INDEX(subsample_country_map!$E:$E,MATCH($CF295,subsample_country_map!$A:$A,0)),"")&lt;&gt;""),INDEX(subsample_country_map!$E:$E,MATCH($CF295,subsample_country_map!$A:$A,0)),INDEX(lookup!$AD:$AD,MATCH($A295,lookup!$A:$A,0)))</f>
        <v>1_common law</v>
      </c>
      <c r="AO295" t="str">
        <f>INDEX(lookup!$Y:$Y,MATCH($A295,lookup!$A:$A,0))</f>
        <v>1_not published</v>
      </c>
      <c r="AP295" t="str">
        <f>INDEX(lookup!$Z:$Z,MATCH($A295,lookup!$A:$A,0))</f>
        <v>99_NCE</v>
      </c>
      <c r="AQ295" t="str">
        <f>INDEX(lookup!$W:$W,MATCH($A295,lookup!$A:$A,0))</f>
        <v>1_fin/acc/econ</v>
      </c>
      <c r="AS295" t="inlineStr">
        <is>
          <t>staging</t>
        </is>
      </c>
      <c r="AT295" t="inlineStr">
        <is>
          <t>bad-CER</t>
        </is>
      </c>
      <c r="AU295" t="inlineStr">
        <is>
          <t>cost</t>
        </is>
      </c>
      <c r="AV295" t="inlineStr">
        <is>
          <t>0.0466</t>
        </is>
      </c>
      <c r="AX295" t="inlineStr">
        <is>
          <t>0.80</t>
        </is>
      </c>
      <c r="BA295" t="n">
        <v>963</v>
      </c>
      <c r="BB295" t="inlineStr">
        <is>
          <t>FLAG</t>
        </is>
      </c>
      <c r="BC295" t="inlineStr">
        <is>
          <t>OLS</t>
        </is>
      </c>
      <c r="BD295" t="inlineStr">
        <is>
          <t>industry</t>
        </is>
      </c>
      <c r="BE295" t="inlineStr">
        <is>
          <t>period</t>
        </is>
      </c>
      <c r="BF295" t="inlineStr">
        <is>
          <t>2002-2006</t>
        </is>
      </c>
      <c r="BG295" t="inlineStr">
        <is>
          <t>2002</t>
        </is>
      </c>
      <c r="BH295" t="inlineStr">
        <is>
          <t>2006</t>
        </is>
      </c>
      <c r="BI295" t="inlineStr">
        <is>
          <t>Table 14</t>
        </is>
      </c>
      <c r="BJ295" t="inlineStr">
        <is>
          <t>ln(Spread) column</t>
        </is>
      </c>
      <c r="BK295" t="inlineStr">
        <is>
          <t>41</t>
        </is>
      </c>
      <c r="BL295" t="inlineStr">
        <is>
          <t>Agricultural Chemicals 0.0466 (0.80)</t>
        </is>
      </c>
      <c r="BM295" t="inlineStr">
        <is>
          <t>Agricultural Chemicals</t>
        </is>
      </c>
      <c r="BN295" t="inlineStr">
        <is>
          <t>ln(Spread)</t>
        </is>
      </c>
      <c r="BO295" t="inlineStr">
        <is>
          <t>original</t>
        </is>
      </c>
      <c r="BP295" t="inlineStr">
        <is>
          <t>Bauer, Hann (2010)</t>
        </is>
      </c>
      <c r="BQ295" t="inlineStr">
        <is>
          <t>computed</t>
        </is>
      </c>
      <c r="BT295" t="n">
        <v>0</v>
      </c>
      <c r="BU295" t="inlineStr">
        <is>
          <t>staging_Bauer_Hann_2010.csv</t>
        </is>
      </c>
      <c r="BW295" t="n">
        <v>1995</v>
      </c>
      <c r="BX295" t="n">
        <v>2006</v>
      </c>
      <c r="BY295" t="inlineStr">
        <is>
          <t>United States (</t>
        </is>
      </c>
      <c r="BZ295" t="n">
        <v>2000.5</v>
      </c>
      <c r="CA295" t="n">
        <v>0</v>
      </c>
      <c r="CB295" t="n">
        <v>0</v>
      </c>
      <c r="CC295" t="n">
        <v>0</v>
      </c>
      <c r="CD295" t="n">
        <v>-0.02577678508048857</v>
      </c>
      <c r="CE295" t="n">
        <v>1</v>
      </c>
    </row>
    <row r="296">
      <c r="A296" t="inlineStr">
        <is>
          <t>Bauer, Hann (2010)</t>
        </is>
      </c>
      <c r="B296" t="n">
        <v>1601</v>
      </c>
      <c r="C296" t="n">
        <v>-0.09908386400300648</v>
      </c>
      <c r="D296" t="n">
        <v>963</v>
      </c>
      <c r="E296">
        <f>IF(ISNUMBER($BA296),$BA296,IF(AND(ISNUMBER($D296),ISNUMBER($BW296),ISNUMBER($BX296)),$D296*($BX296-$BW296+1),""))</f>
        <v>963.0</v>
      </c>
      <c r="H296" t="inlineStr">
        <is>
          <t>partial</t>
        </is>
      </c>
      <c r="I296" t="inlineStr">
        <is>
          <t>T-Statistic available</t>
        </is>
      </c>
      <c r="J296">
        <f>IF($BW296&lt;&gt;"",$BW296,"")</f>
        <v>1995.0</v>
      </c>
      <c r="K296">
        <f>IF($BX296&lt;&gt;"",$BX296,"")</f>
        <v>2006.0</v>
      </c>
      <c r="L296">
        <f>IF(AND(ISNUMBER($BW296),ISNUMBER($BX296)),($BW296+$BX296)/2,"")</f>
        <v>2000.5</v>
      </c>
      <c r="M296">
        <f>IF($L296&lt;&gt;"",$L296,"")</f>
        <v>2000.5</v>
      </c>
      <c r="N296">
        <f>IF(AND(ISNUMBER($BW296),ISNUMBER($BX296)),MIN(1,MAX(0,($BX296-2016+1)/($BX296-$BW296+1))),"")</f>
        <v>0.0</v>
      </c>
      <c r="O296">
        <f>IF(AND(ISNUMBER($BW296),ISNUMBER($BX296)),MIN(1,MAX(0,($BX296-2017+1)/($BX296-$BW296+1))),"")</f>
        <v>0.0</v>
      </c>
      <c r="P296">
        <f>IF(AND(ISNUMBER($BW296),ISNUMBER($BX296)),MIN(1,MAX(0,($BX296-2018+1)/($BX296-$BW296+1))),"")</f>
        <v>0.0</v>
      </c>
      <c r="Q296">
        <f>IF(AND(ISNUMBER($BW296),ISNUMBER($BX296)),MIN(1,MAX(0,($BX296-2019+1)/($BX296-$BW296+1))),"")</f>
        <v>0.0</v>
      </c>
      <c r="R296">
        <f>IF(AND(ISNUMBER($BW296),ISNUMBER($BX296)),MIN(1,MAX(0,($BX296-2016+1)/($BX296-$BW296+1))),"")</f>
        <v>0.0</v>
      </c>
      <c r="S296">
        <f>IF($L296&lt;&gt;"",IF($L296&gt;=2015.5,1,0),"")</f>
        <v>0.0</v>
      </c>
      <c r="T296">
        <f>IF($L296&lt;&gt;"",IF($L296&gt;=2016,1,0),"")</f>
        <v>0.0</v>
      </c>
      <c r="U296">
        <f>IF(ISNUMBER($BX296),IF($BX296&gt;=2016,1,0),"")</f>
        <v>0.0</v>
      </c>
      <c r="V296">
        <f>IF(ISNUMBER($BW296),IF($BW296&gt;=2016,1,0),"")</f>
        <v>0.0</v>
      </c>
      <c r="W296" t="str">
        <f>IF(AND(ISNUMBER($BW296),ISNUMBER($BX296)),IF($BW296&gt;=2016,"post-only",IF($BX296&lt;2016,"pre-only","mixed")),"")</f>
        <v>pre-only</v>
      </c>
      <c r="X296">
        <f>IF(AND(ISNUMBER($BW296),ISNUMBER($BX296)),MIN(1,MAX(0,($BX296-2017+1)/($BX296-$BW296+1))),"")</f>
        <v>0.0</v>
      </c>
      <c r="Y296">
        <f>IF(AND(ISNUMBER($BW296),ISNUMBER($BX296)),MIN(1,MAX(0,($BX296-2018+1)/($BX296-$BW296+1))),"")</f>
        <v>0.0</v>
      </c>
      <c r="Z296">
        <f>IF(AND(ISNUMBER($BW296),ISNUMBER($BX296)),MIN(1,MAX(0,($BX296-2019+1)/($BX296-$BW296+1))),"")</f>
        <v>0.0</v>
      </c>
      <c r="AA296">
        <f>IF(ISNUMBER($BX296),IF($BX296&gt;=2017,1,0),"")</f>
        <v>0.0</v>
      </c>
      <c r="AB296">
        <f>IF(ISNUMBER($BX296),IF($BX296&gt;=2018,1,0),"")</f>
        <v>0.0</v>
      </c>
      <c r="AC296">
        <f>IF(ISNUMBER($BX296),IF($BX296&gt;=2019,1,0),"")</f>
        <v>0.0</v>
      </c>
      <c r="AD296">
        <f>IF($L296&lt;&gt;"",IF($L296&gt;2013,1,0),"")</f>
        <v>0.0</v>
      </c>
      <c r="AE296">
        <f>IF($L296&lt;&gt;"",1+IF($L296&gt;2011,1,0)+IF($L296&gt;2014,1,0),"")</f>
        <v>1.0</v>
      </c>
      <c r="AF296" t="inlineStr">
        <is>
          <t>bond (yield)</t>
        </is>
      </c>
      <c r="AG296" t="inlineStr">
        <is>
          <t>performance</t>
        </is>
      </c>
      <c r="AH296" t="inlineStr">
        <is>
          <t>non-sensitive</t>
        </is>
      </c>
      <c r="AI296" t="inlineStr">
        <is>
          <t>without ETS/CT</t>
        </is>
      </c>
      <c r="AJ296" t="inlineStr">
        <is>
          <t>without ETS/CT</t>
        </is>
      </c>
      <c r="AK296" t="str">
        <f>IF(AND($CF296&lt;&gt;"",IFERROR(INDEX(subsample_country_map!$B:$B,MATCH($CF296,subsample_country_map!$A:$A,0)),"")&lt;&gt;""),INDEX(subsample_country_map!$B:$B,MATCH($CF296,subsample_country_map!$A:$A,0)),INDEX(lookup!$AA:$AA,MATCH($A296,lookup!$A:$A,0)))</f>
        <v>1_US</v>
      </c>
      <c r="AL296" t="str">
        <f>IF(AND($CF296&lt;&gt;"",IFERROR(INDEX(subsample_country_map!$C:$C,MATCH($CF296,subsample_country_map!$A:$A,0)),"")&lt;&gt;""),INDEX(subsample_country_map!$C:$C,MATCH($CF296,subsample_country_map!$A:$A,0)),INDEX(lookup!$AB:$AB,MATCH($A296,lookup!$A:$A,0)))</f>
        <v>1_developed</v>
      </c>
      <c r="AM296" t="str">
        <f>IF(AND($CF296&lt;&gt;"",IFERROR(INDEX(subsample_country_map!$D:$D,MATCH($CF296,subsample_country_map!$A:$A,0)),"")&lt;&gt;""),INDEX(subsample_country_map!$D:$D,MATCH($CF296,subsample_country_map!$A:$A,0)),INDEX(lookup!$AC:$AC,MATCH($A296,lookup!$A:$A,0)))</f>
        <v>1_western</v>
      </c>
      <c r="AN296" t="str">
        <f>IF(AND($CF296&lt;&gt;"",IFERROR(INDEX(subsample_country_map!$E:$E,MATCH($CF296,subsample_country_map!$A:$A,0)),"")&lt;&gt;""),INDEX(subsample_country_map!$E:$E,MATCH($CF296,subsample_country_map!$A:$A,0)),INDEX(lookup!$AD:$AD,MATCH($A296,lookup!$A:$A,0)))</f>
        <v>1_common law</v>
      </c>
      <c r="AO296" t="str">
        <f>INDEX(lookup!$Y:$Y,MATCH($A296,lookup!$A:$A,0))</f>
        <v>1_not published</v>
      </c>
      <c r="AP296" t="str">
        <f>INDEX(lookup!$Z:$Z,MATCH($A296,lookup!$A:$A,0))</f>
        <v>99_NCE</v>
      </c>
      <c r="AQ296" t="str">
        <f>INDEX(lookup!$W:$W,MATCH($A296,lookup!$A:$A,0))</f>
        <v>1_fin/acc/econ</v>
      </c>
      <c r="AS296" t="inlineStr">
        <is>
          <t>staging</t>
        </is>
      </c>
      <c r="AT296" t="inlineStr">
        <is>
          <t>bad-CER</t>
        </is>
      </c>
      <c r="AU296" t="inlineStr">
        <is>
          <t>cost</t>
        </is>
      </c>
      <c r="AV296" t="inlineStr">
        <is>
          <t>0.2332</t>
        </is>
      </c>
      <c r="AX296" t="inlineStr">
        <is>
          <t>3.09</t>
        </is>
      </c>
      <c r="BA296" t="n">
        <v>963</v>
      </c>
      <c r="BB296" t="inlineStr">
        <is>
          <t>FLAG</t>
        </is>
      </c>
      <c r="BC296" t="inlineStr">
        <is>
          <t>OLS</t>
        </is>
      </c>
      <c r="BD296" t="inlineStr">
        <is>
          <t>industry</t>
        </is>
      </c>
      <c r="BE296" t="inlineStr">
        <is>
          <t>period</t>
        </is>
      </c>
      <c r="BF296" t="inlineStr">
        <is>
          <t>2002-2006</t>
        </is>
      </c>
      <c r="BG296" t="inlineStr">
        <is>
          <t>2002</t>
        </is>
      </c>
      <c r="BH296" t="inlineStr">
        <is>
          <t>2006</t>
        </is>
      </c>
      <c r="BI296" t="inlineStr">
        <is>
          <t>Table 14</t>
        </is>
      </c>
      <c r="BJ296" t="inlineStr">
        <is>
          <t>ln(Spread) column</t>
        </is>
      </c>
      <c r="BK296" t="inlineStr">
        <is>
          <t>41</t>
        </is>
      </c>
      <c r="BL296" t="inlineStr">
        <is>
          <t>Climate Change 0.2332*** (3.09)</t>
        </is>
      </c>
      <c r="BM296" t="inlineStr">
        <is>
          <t>Climate Change</t>
        </is>
      </c>
      <c r="BN296" t="inlineStr">
        <is>
          <t>ln(Spread)</t>
        </is>
      </c>
      <c r="BO296" t="inlineStr">
        <is>
          <t>original</t>
        </is>
      </c>
      <c r="BP296" t="inlineStr">
        <is>
          <t>Bauer, Hann (2010)</t>
        </is>
      </c>
      <c r="BQ296" t="inlineStr">
        <is>
          <t>computed</t>
        </is>
      </c>
      <c r="BT296" t="n">
        <v>0</v>
      </c>
      <c r="BU296" t="inlineStr">
        <is>
          <t>staging_Bauer_Hann_2010.csv</t>
        </is>
      </c>
      <c r="BW296" t="n">
        <v>1995</v>
      </c>
      <c r="BX296" t="n">
        <v>2006</v>
      </c>
      <c r="BY296" t="inlineStr">
        <is>
          <t>United States (</t>
        </is>
      </c>
      <c r="BZ296" t="n">
        <v>2000.5</v>
      </c>
      <c r="CA296" t="n">
        <v>0</v>
      </c>
      <c r="CB296" t="n">
        <v>0</v>
      </c>
      <c r="CC296" t="n">
        <v>0</v>
      </c>
      <c r="CD296" t="n">
        <v>-0.0994100431977664</v>
      </c>
      <c r="CE296" t="n">
        <v>1</v>
      </c>
    </row>
    <row r="297">
      <c r="A297" t="inlineStr">
        <is>
          <t>Bauer, Hann (2010)</t>
        </is>
      </c>
      <c r="B297" t="n">
        <v>1602</v>
      </c>
      <c r="C297" t="n">
        <v>-0.07934370108448767</v>
      </c>
      <c r="D297" t="n">
        <v>963</v>
      </c>
      <c r="E297">
        <f>IF(ISNUMBER($BA297),$BA297,IF(AND(ISNUMBER($D297),ISNUMBER($BW297),ISNUMBER($BX297)),$D297*($BX297-$BW297+1),""))</f>
        <v>963.0</v>
      </c>
      <c r="H297" t="inlineStr">
        <is>
          <t>partial</t>
        </is>
      </c>
      <c r="I297" t="inlineStr">
        <is>
          <t>T-Statistic available</t>
        </is>
      </c>
      <c r="J297">
        <f>IF($BW297&lt;&gt;"",$BW297,"")</f>
        <v>1995.0</v>
      </c>
      <c r="K297">
        <f>IF($BX297&lt;&gt;"",$BX297,"")</f>
        <v>2006.0</v>
      </c>
      <c r="L297">
        <f>IF(AND(ISNUMBER($BW297),ISNUMBER($BX297)),($BW297+$BX297)/2,"")</f>
        <v>2000.5</v>
      </c>
      <c r="M297">
        <f>IF($L297&lt;&gt;"",$L297,"")</f>
        <v>2000.5</v>
      </c>
      <c r="N297">
        <f>IF(AND(ISNUMBER($BW297),ISNUMBER($BX297)),MIN(1,MAX(0,($BX297-2016+1)/($BX297-$BW297+1))),"")</f>
        <v>0.0</v>
      </c>
      <c r="O297">
        <f>IF(AND(ISNUMBER($BW297),ISNUMBER($BX297)),MIN(1,MAX(0,($BX297-2017+1)/($BX297-$BW297+1))),"")</f>
        <v>0.0</v>
      </c>
      <c r="P297">
        <f>IF(AND(ISNUMBER($BW297),ISNUMBER($BX297)),MIN(1,MAX(0,($BX297-2018+1)/($BX297-$BW297+1))),"")</f>
        <v>0.0</v>
      </c>
      <c r="Q297">
        <f>IF(AND(ISNUMBER($BW297),ISNUMBER($BX297)),MIN(1,MAX(0,($BX297-2019+1)/($BX297-$BW297+1))),"")</f>
        <v>0.0</v>
      </c>
      <c r="R297">
        <f>IF(AND(ISNUMBER($BW297),ISNUMBER($BX297)),MIN(1,MAX(0,($BX297-2016+1)/($BX297-$BW297+1))),"")</f>
        <v>0.0</v>
      </c>
      <c r="S297">
        <f>IF($L297&lt;&gt;"",IF($L297&gt;=2015.5,1,0),"")</f>
        <v>0.0</v>
      </c>
      <c r="T297">
        <f>IF($L297&lt;&gt;"",IF($L297&gt;=2016,1,0),"")</f>
        <v>0.0</v>
      </c>
      <c r="U297">
        <f>IF(ISNUMBER($BX297),IF($BX297&gt;=2016,1,0),"")</f>
        <v>0.0</v>
      </c>
      <c r="V297">
        <f>IF(ISNUMBER($BW297),IF($BW297&gt;=2016,1,0),"")</f>
        <v>0.0</v>
      </c>
      <c r="W297" t="str">
        <f>IF(AND(ISNUMBER($BW297),ISNUMBER($BX297)),IF($BW297&gt;=2016,"post-only",IF($BX297&lt;2016,"pre-only","mixed")),"")</f>
        <v>pre-only</v>
      </c>
      <c r="X297">
        <f>IF(AND(ISNUMBER($BW297),ISNUMBER($BX297)),MIN(1,MAX(0,($BX297-2017+1)/($BX297-$BW297+1))),"")</f>
        <v>0.0</v>
      </c>
      <c r="Y297">
        <f>IF(AND(ISNUMBER($BW297),ISNUMBER($BX297)),MIN(1,MAX(0,($BX297-2018+1)/($BX297-$BW297+1))),"")</f>
        <v>0.0</v>
      </c>
      <c r="Z297">
        <f>IF(AND(ISNUMBER($BW297),ISNUMBER($BX297)),MIN(1,MAX(0,($BX297-2019+1)/($BX297-$BW297+1))),"")</f>
        <v>0.0</v>
      </c>
      <c r="AA297">
        <f>IF(ISNUMBER($BX297),IF($BX297&gt;=2017,1,0),"")</f>
        <v>0.0</v>
      </c>
      <c r="AB297">
        <f>IF(ISNUMBER($BX297),IF($BX297&gt;=2018,1,0),"")</f>
        <v>0.0</v>
      </c>
      <c r="AC297">
        <f>IF(ISNUMBER($BX297),IF($BX297&gt;=2019,1,0),"")</f>
        <v>0.0</v>
      </c>
      <c r="AD297">
        <f>IF($L297&lt;&gt;"",IF($L297&gt;2013,1,0),"")</f>
        <v>0.0</v>
      </c>
      <c r="AE297">
        <f>IF($L297&lt;&gt;"",1+IF($L297&gt;2011,1,0)+IF($L297&gt;2014,1,0),"")</f>
        <v>1.0</v>
      </c>
      <c r="AF297" t="inlineStr">
        <is>
          <t>bond (yield)</t>
        </is>
      </c>
      <c r="AG297" t="inlineStr">
        <is>
          <t>performance</t>
        </is>
      </c>
      <c r="AH297" t="inlineStr">
        <is>
          <t>non-sensitive</t>
        </is>
      </c>
      <c r="AI297" t="inlineStr">
        <is>
          <t>without ETS/CT</t>
        </is>
      </c>
      <c r="AJ297" t="inlineStr">
        <is>
          <t>without ETS/CT</t>
        </is>
      </c>
      <c r="AK297" t="str">
        <f>IF(AND($CF297&lt;&gt;"",IFERROR(INDEX(subsample_country_map!$B:$B,MATCH($CF297,subsample_country_map!$A:$A,0)),"")&lt;&gt;""),INDEX(subsample_country_map!$B:$B,MATCH($CF297,subsample_country_map!$A:$A,0)),INDEX(lookup!$AA:$AA,MATCH($A297,lookup!$A:$A,0)))</f>
        <v>1_US</v>
      </c>
      <c r="AL297" t="str">
        <f>IF(AND($CF297&lt;&gt;"",IFERROR(INDEX(subsample_country_map!$C:$C,MATCH($CF297,subsample_country_map!$A:$A,0)),"")&lt;&gt;""),INDEX(subsample_country_map!$C:$C,MATCH($CF297,subsample_country_map!$A:$A,0)),INDEX(lookup!$AB:$AB,MATCH($A297,lookup!$A:$A,0)))</f>
        <v>1_developed</v>
      </c>
      <c r="AM297" t="str">
        <f>IF(AND($CF297&lt;&gt;"",IFERROR(INDEX(subsample_country_map!$D:$D,MATCH($CF297,subsample_country_map!$A:$A,0)),"")&lt;&gt;""),INDEX(subsample_country_map!$D:$D,MATCH($CF297,subsample_country_map!$A:$A,0)),INDEX(lookup!$AC:$AC,MATCH($A297,lookup!$A:$A,0)))</f>
        <v>1_western</v>
      </c>
      <c r="AN297" t="str">
        <f>IF(AND($CF297&lt;&gt;"",IFERROR(INDEX(subsample_country_map!$E:$E,MATCH($CF297,subsample_country_map!$A:$A,0)),"")&lt;&gt;""),INDEX(subsample_country_map!$E:$E,MATCH($CF297,subsample_country_map!$A:$A,0)),INDEX(lookup!$AD:$AD,MATCH($A297,lookup!$A:$A,0)))</f>
        <v>1_common law</v>
      </c>
      <c r="AO297" t="str">
        <f>INDEX(lookup!$Y:$Y,MATCH($A297,lookup!$A:$A,0))</f>
        <v>1_not published</v>
      </c>
      <c r="AP297" t="str">
        <f>INDEX(lookup!$Z:$Z,MATCH($A297,lookup!$A:$A,0))</f>
        <v>99_NCE</v>
      </c>
      <c r="AQ297" t="str">
        <f>INDEX(lookup!$W:$W,MATCH($A297,lookup!$A:$A,0))</f>
        <v>1_fin/acc/econ</v>
      </c>
      <c r="AS297" t="inlineStr">
        <is>
          <t>staging</t>
        </is>
      </c>
      <c r="AT297" t="inlineStr">
        <is>
          <t>bad-CER</t>
        </is>
      </c>
      <c r="AU297" t="inlineStr">
        <is>
          <t>cost</t>
        </is>
      </c>
      <c r="AV297" t="inlineStr">
        <is>
          <t>0.1291</t>
        </is>
      </c>
      <c r="AX297" t="inlineStr">
        <is>
          <t>2.47</t>
        </is>
      </c>
      <c r="BA297" t="n">
        <v>963</v>
      </c>
      <c r="BB297" t="inlineStr">
        <is>
          <t>FLAG</t>
        </is>
      </c>
      <c r="BC297" t="inlineStr">
        <is>
          <t>OLS</t>
        </is>
      </c>
      <c r="BD297" t="inlineStr">
        <is>
          <t>industry</t>
        </is>
      </c>
      <c r="BE297" t="inlineStr">
        <is>
          <t>period</t>
        </is>
      </c>
      <c r="BF297" t="inlineStr">
        <is>
          <t>2002-2006</t>
        </is>
      </c>
      <c r="BG297" t="inlineStr">
        <is>
          <t>2002</t>
        </is>
      </c>
      <c r="BH297" t="inlineStr">
        <is>
          <t>2006</t>
        </is>
      </c>
      <c r="BI297" t="inlineStr">
        <is>
          <t>Table 14</t>
        </is>
      </c>
      <c r="BJ297" t="inlineStr">
        <is>
          <t>ln(Spread) column</t>
        </is>
      </c>
      <c r="BK297" t="inlineStr">
        <is>
          <t>41</t>
        </is>
      </c>
      <c r="BL297" t="inlineStr">
        <is>
          <t>Other Concern 0.1291*** (2.47)</t>
        </is>
      </c>
      <c r="BM297" t="inlineStr">
        <is>
          <t>Other Concern</t>
        </is>
      </c>
      <c r="BN297" t="inlineStr">
        <is>
          <t>ln(Spread)</t>
        </is>
      </c>
      <c r="BO297" t="inlineStr">
        <is>
          <t>original</t>
        </is>
      </c>
      <c r="BP297" t="inlineStr">
        <is>
          <t>Bauer, Hann (2010)</t>
        </is>
      </c>
      <c r="BQ297" t="inlineStr">
        <is>
          <t>computed</t>
        </is>
      </c>
      <c r="BT297" t="n">
        <v>0</v>
      </c>
      <c r="BU297" t="inlineStr">
        <is>
          <t>staging_Bauer_Hann_2010.csv</t>
        </is>
      </c>
      <c r="BW297" t="n">
        <v>1995</v>
      </c>
      <c r="BX297" t="n">
        <v>2006</v>
      </c>
      <c r="BY297" t="inlineStr">
        <is>
          <t>United States (</t>
        </is>
      </c>
      <c r="BZ297" t="n">
        <v>2000.5</v>
      </c>
      <c r="CA297" t="n">
        <v>0</v>
      </c>
      <c r="CB297" t="n">
        <v>0</v>
      </c>
      <c r="CC297" t="n">
        <v>0</v>
      </c>
      <c r="CD297" t="n">
        <v>-0.07951083355956871</v>
      </c>
      <c r="CE297" t="n">
        <v>1</v>
      </c>
    </row>
    <row r="298">
      <c r="A298" t="inlineStr">
        <is>
          <t>Bauer, Hann (2010)</t>
        </is>
      </c>
      <c r="B298" t="n">
        <v>1603</v>
      </c>
      <c r="C298" t="n">
        <v>-0.01498137125333083</v>
      </c>
      <c r="D298" t="n">
        <v>984</v>
      </c>
      <c r="E298">
        <f>IF(ISNUMBER($BA298),$BA298,IF(AND(ISNUMBER($D298),ISNUMBER($BW298),ISNUMBER($BX298)),$D298*($BX298-$BW298+1),""))</f>
        <v>984.0</v>
      </c>
      <c r="H298" t="inlineStr">
        <is>
          <t>partial</t>
        </is>
      </c>
      <c r="I298" t="inlineStr">
        <is>
          <t>T-Statistic available</t>
        </is>
      </c>
      <c r="J298">
        <f>IF($BW298&lt;&gt;"",$BW298,"")</f>
        <v>1995.0</v>
      </c>
      <c r="K298">
        <f>IF($BX298&lt;&gt;"",$BX298,"")</f>
        <v>2006.0</v>
      </c>
      <c r="L298">
        <f>IF(AND(ISNUMBER($BW298),ISNUMBER($BX298)),($BW298+$BX298)/2,"")</f>
        <v>2000.5</v>
      </c>
      <c r="M298">
        <f>IF($L298&lt;&gt;"",$L298,"")</f>
        <v>2000.5</v>
      </c>
      <c r="N298">
        <f>IF(AND(ISNUMBER($BW298),ISNUMBER($BX298)),MIN(1,MAX(0,($BX298-2016+1)/($BX298-$BW298+1))),"")</f>
        <v>0.0</v>
      </c>
      <c r="O298">
        <f>IF(AND(ISNUMBER($BW298),ISNUMBER($BX298)),MIN(1,MAX(0,($BX298-2017+1)/($BX298-$BW298+1))),"")</f>
        <v>0.0</v>
      </c>
      <c r="P298">
        <f>IF(AND(ISNUMBER($BW298),ISNUMBER($BX298)),MIN(1,MAX(0,($BX298-2018+1)/($BX298-$BW298+1))),"")</f>
        <v>0.0</v>
      </c>
      <c r="Q298">
        <f>IF(AND(ISNUMBER($BW298),ISNUMBER($BX298)),MIN(1,MAX(0,($BX298-2019+1)/($BX298-$BW298+1))),"")</f>
        <v>0.0</v>
      </c>
      <c r="R298">
        <f>IF(AND(ISNUMBER($BW298),ISNUMBER($BX298)),MIN(1,MAX(0,($BX298-2016+1)/($BX298-$BW298+1))),"")</f>
        <v>0.0</v>
      </c>
      <c r="S298">
        <f>IF($L298&lt;&gt;"",IF($L298&gt;=2015.5,1,0),"")</f>
        <v>0.0</v>
      </c>
      <c r="T298">
        <f>IF($L298&lt;&gt;"",IF($L298&gt;=2016,1,0),"")</f>
        <v>0.0</v>
      </c>
      <c r="U298">
        <f>IF(ISNUMBER($BX298),IF($BX298&gt;=2016,1,0),"")</f>
        <v>0.0</v>
      </c>
      <c r="V298">
        <f>IF(ISNUMBER($BW298),IF($BW298&gt;=2016,1,0),"")</f>
        <v>0.0</v>
      </c>
      <c r="W298" t="str">
        <f>IF(AND(ISNUMBER($BW298),ISNUMBER($BX298)),IF($BW298&gt;=2016,"post-only",IF($BX298&lt;2016,"pre-only","mixed")),"")</f>
        <v>pre-only</v>
      </c>
      <c r="X298">
        <f>IF(AND(ISNUMBER($BW298),ISNUMBER($BX298)),MIN(1,MAX(0,($BX298-2017+1)/($BX298-$BW298+1))),"")</f>
        <v>0.0</v>
      </c>
      <c r="Y298">
        <f>IF(AND(ISNUMBER($BW298),ISNUMBER($BX298)),MIN(1,MAX(0,($BX298-2018+1)/($BX298-$BW298+1))),"")</f>
        <v>0.0</v>
      </c>
      <c r="Z298">
        <f>IF(AND(ISNUMBER($BW298),ISNUMBER($BX298)),MIN(1,MAX(0,($BX298-2019+1)/($BX298-$BW298+1))),"")</f>
        <v>0.0</v>
      </c>
      <c r="AA298">
        <f>IF(ISNUMBER($BX298),IF($BX298&gt;=2017,1,0),"")</f>
        <v>0.0</v>
      </c>
      <c r="AB298">
        <f>IF(ISNUMBER($BX298),IF($BX298&gt;=2018,1,0),"")</f>
        <v>0.0</v>
      </c>
      <c r="AC298">
        <f>IF(ISNUMBER($BX298),IF($BX298&gt;=2019,1,0),"")</f>
        <v>0.0</v>
      </c>
      <c r="AD298">
        <f>IF($L298&lt;&gt;"",IF($L298&gt;2013,1,0),"")</f>
        <v>0.0</v>
      </c>
      <c r="AE298">
        <f>IF($L298&lt;&gt;"",1+IF($L298&gt;2011,1,0)+IF($L298&gt;2014,1,0),"")</f>
        <v>1.0</v>
      </c>
      <c r="AF298" t="inlineStr">
        <is>
          <t>bond (yield)</t>
        </is>
      </c>
      <c r="AG298" t="inlineStr">
        <is>
          <t>performance</t>
        </is>
      </c>
      <c r="AH298" t="inlineStr">
        <is>
          <t>non-sensitive</t>
        </is>
      </c>
      <c r="AI298" t="inlineStr">
        <is>
          <t>without ETS/CT</t>
        </is>
      </c>
      <c r="AJ298" t="inlineStr">
        <is>
          <t>without ETS/CT</t>
        </is>
      </c>
      <c r="AK298" t="str">
        <f>IF(AND($CF298&lt;&gt;"",IFERROR(INDEX(subsample_country_map!$B:$B,MATCH($CF298,subsample_country_map!$A:$A,0)),"")&lt;&gt;""),INDEX(subsample_country_map!$B:$B,MATCH($CF298,subsample_country_map!$A:$A,0)),INDEX(lookup!$AA:$AA,MATCH($A298,lookup!$A:$A,0)))</f>
        <v>1_US</v>
      </c>
      <c r="AL298" t="str">
        <f>IF(AND($CF298&lt;&gt;"",IFERROR(INDEX(subsample_country_map!$C:$C,MATCH($CF298,subsample_country_map!$A:$A,0)),"")&lt;&gt;""),INDEX(subsample_country_map!$C:$C,MATCH($CF298,subsample_country_map!$A:$A,0)),INDEX(lookup!$AB:$AB,MATCH($A298,lookup!$A:$A,0)))</f>
        <v>1_developed</v>
      </c>
      <c r="AM298" t="str">
        <f>IF(AND($CF298&lt;&gt;"",IFERROR(INDEX(subsample_country_map!$D:$D,MATCH($CF298,subsample_country_map!$A:$A,0)),"")&lt;&gt;""),INDEX(subsample_country_map!$D:$D,MATCH($CF298,subsample_country_map!$A:$A,0)),INDEX(lookup!$AC:$AC,MATCH($A298,lookup!$A:$A,0)))</f>
        <v>1_western</v>
      </c>
      <c r="AN298" t="str">
        <f>IF(AND($CF298&lt;&gt;"",IFERROR(INDEX(subsample_country_map!$E:$E,MATCH($CF298,subsample_country_map!$A:$A,0)),"")&lt;&gt;""),INDEX(subsample_country_map!$E:$E,MATCH($CF298,subsample_country_map!$A:$A,0)),INDEX(lookup!$AD:$AD,MATCH($A298,lookup!$A:$A,0)))</f>
        <v>1_common law</v>
      </c>
      <c r="AO298" t="str">
        <f>INDEX(lookup!$Y:$Y,MATCH($A298,lookup!$A:$A,0))</f>
        <v>1_not published</v>
      </c>
      <c r="AP298" t="str">
        <f>INDEX(lookup!$Z:$Z,MATCH($A298,lookup!$A:$A,0))</f>
        <v>99_NCE</v>
      </c>
      <c r="AQ298" t="str">
        <f>INDEX(lookup!$W:$W,MATCH($A298,lookup!$A:$A,0))</f>
        <v>1_fin/acc/econ</v>
      </c>
      <c r="AS298" t="inlineStr">
        <is>
          <t>staging</t>
        </is>
      </c>
      <c r="AT298" t="inlineStr">
        <is>
          <t>good-CER</t>
        </is>
      </c>
      <c r="AU298" t="inlineStr">
        <is>
          <t>cost</t>
        </is>
      </c>
      <c r="AV298" t="inlineStr">
        <is>
          <t>-6.52</t>
        </is>
      </c>
      <c r="AX298" t="inlineStr">
        <is>
          <t>-0.47</t>
        </is>
      </c>
      <c r="BA298" t="n">
        <v>984</v>
      </c>
      <c r="BB298" t="inlineStr">
        <is>
          <t>FLAG</t>
        </is>
      </c>
      <c r="BC298" t="inlineStr">
        <is>
          <t>OLS</t>
        </is>
      </c>
      <c r="BD298" t="inlineStr">
        <is>
          <t>industry</t>
        </is>
      </c>
      <c r="BE298" t="inlineStr">
        <is>
          <t>period</t>
        </is>
      </c>
      <c r="BF298" t="inlineStr">
        <is>
          <t>2002-2006</t>
        </is>
      </c>
      <c r="BG298" t="inlineStr">
        <is>
          <t>2002</t>
        </is>
      </c>
      <c r="BH298" t="inlineStr">
        <is>
          <t>2006</t>
        </is>
      </c>
      <c r="BI298" t="inlineStr">
        <is>
          <t>Table 14</t>
        </is>
      </c>
      <c r="BJ298" t="inlineStr">
        <is>
          <t>Spread column</t>
        </is>
      </c>
      <c r="BK298" t="inlineStr">
        <is>
          <t>41</t>
        </is>
      </c>
      <c r="BL298" t="inlineStr">
        <is>
          <t>Beneficial Products -6.52 (-0.47)</t>
        </is>
      </c>
      <c r="BM298" t="inlineStr">
        <is>
          <t>Beneficial Products</t>
        </is>
      </c>
      <c r="BN298" t="inlineStr">
        <is>
          <t>Spread</t>
        </is>
      </c>
      <c r="BO298" t="inlineStr">
        <is>
          <t>original</t>
        </is>
      </c>
      <c r="BP298" t="inlineStr">
        <is>
          <t>Bauer, Hann (2010)</t>
        </is>
      </c>
      <c r="BQ298" t="inlineStr">
        <is>
          <t>computed</t>
        </is>
      </c>
      <c r="BT298" t="n">
        <v>0</v>
      </c>
      <c r="BU298" t="inlineStr">
        <is>
          <t>staging_Bauer_Hann_2010.csv</t>
        </is>
      </c>
      <c r="BW298" t="n">
        <v>1995</v>
      </c>
      <c r="BX298" t="n">
        <v>2006</v>
      </c>
      <c r="BY298" t="inlineStr">
        <is>
          <t>United States (</t>
        </is>
      </c>
      <c r="BZ298" t="n">
        <v>2000.5</v>
      </c>
      <c r="CA298" t="n">
        <v>0</v>
      </c>
      <c r="CB298" t="n">
        <v>0</v>
      </c>
      <c r="CC298" t="n">
        <v>0</v>
      </c>
      <c r="CD298" t="n">
        <v>-0.01498249221802458</v>
      </c>
      <c r="CE298" t="n">
        <v>1</v>
      </c>
    </row>
    <row r="299">
      <c r="A299" t="inlineStr">
        <is>
          <t>Bauer, Hann (2010)</t>
        </is>
      </c>
      <c r="B299" t="n">
        <v>1604</v>
      </c>
      <c r="C299" t="n">
        <v>0.02039820977868143</v>
      </c>
      <c r="D299" t="n">
        <v>984</v>
      </c>
      <c r="E299">
        <f>IF(ISNUMBER($BA299),$BA299,IF(AND(ISNUMBER($D299),ISNUMBER($BW299),ISNUMBER($BX299)),$D299*($BX299-$BW299+1),""))</f>
        <v>984.0</v>
      </c>
      <c r="H299" t="inlineStr">
        <is>
          <t>partial</t>
        </is>
      </c>
      <c r="I299" t="inlineStr">
        <is>
          <t>T-Statistic available</t>
        </is>
      </c>
      <c r="J299">
        <f>IF($BW299&lt;&gt;"",$BW299,"")</f>
        <v>1995.0</v>
      </c>
      <c r="K299">
        <f>IF($BX299&lt;&gt;"",$BX299,"")</f>
        <v>2006.0</v>
      </c>
      <c r="L299">
        <f>IF(AND(ISNUMBER($BW299),ISNUMBER($BX299)),($BW299+$BX299)/2,"")</f>
        <v>2000.5</v>
      </c>
      <c r="M299">
        <f>IF($L299&lt;&gt;"",$L299,"")</f>
        <v>2000.5</v>
      </c>
      <c r="N299">
        <f>IF(AND(ISNUMBER($BW299),ISNUMBER($BX299)),MIN(1,MAX(0,($BX299-2016+1)/($BX299-$BW299+1))),"")</f>
        <v>0.0</v>
      </c>
      <c r="O299">
        <f>IF(AND(ISNUMBER($BW299),ISNUMBER($BX299)),MIN(1,MAX(0,($BX299-2017+1)/($BX299-$BW299+1))),"")</f>
        <v>0.0</v>
      </c>
      <c r="P299">
        <f>IF(AND(ISNUMBER($BW299),ISNUMBER($BX299)),MIN(1,MAX(0,($BX299-2018+1)/($BX299-$BW299+1))),"")</f>
        <v>0.0</v>
      </c>
      <c r="Q299">
        <f>IF(AND(ISNUMBER($BW299),ISNUMBER($BX299)),MIN(1,MAX(0,($BX299-2019+1)/($BX299-$BW299+1))),"")</f>
        <v>0.0</v>
      </c>
      <c r="R299">
        <f>IF(AND(ISNUMBER($BW299),ISNUMBER($BX299)),MIN(1,MAX(0,($BX299-2016+1)/($BX299-$BW299+1))),"")</f>
        <v>0.0</v>
      </c>
      <c r="S299">
        <f>IF($L299&lt;&gt;"",IF($L299&gt;=2015.5,1,0),"")</f>
        <v>0.0</v>
      </c>
      <c r="T299">
        <f>IF($L299&lt;&gt;"",IF($L299&gt;=2016,1,0),"")</f>
        <v>0.0</v>
      </c>
      <c r="U299">
        <f>IF(ISNUMBER($BX299),IF($BX299&gt;=2016,1,0),"")</f>
        <v>0.0</v>
      </c>
      <c r="V299">
        <f>IF(ISNUMBER($BW299),IF($BW299&gt;=2016,1,0),"")</f>
        <v>0.0</v>
      </c>
      <c r="W299" t="str">
        <f>IF(AND(ISNUMBER($BW299),ISNUMBER($BX299)),IF($BW299&gt;=2016,"post-only",IF($BX299&lt;2016,"pre-only","mixed")),"")</f>
        <v>pre-only</v>
      </c>
      <c r="X299">
        <f>IF(AND(ISNUMBER($BW299),ISNUMBER($BX299)),MIN(1,MAX(0,($BX299-2017+1)/($BX299-$BW299+1))),"")</f>
        <v>0.0</v>
      </c>
      <c r="Y299">
        <f>IF(AND(ISNUMBER($BW299),ISNUMBER($BX299)),MIN(1,MAX(0,($BX299-2018+1)/($BX299-$BW299+1))),"")</f>
        <v>0.0</v>
      </c>
      <c r="Z299">
        <f>IF(AND(ISNUMBER($BW299),ISNUMBER($BX299)),MIN(1,MAX(0,($BX299-2019+1)/($BX299-$BW299+1))),"")</f>
        <v>0.0</v>
      </c>
      <c r="AA299">
        <f>IF(ISNUMBER($BX299),IF($BX299&gt;=2017,1,0),"")</f>
        <v>0.0</v>
      </c>
      <c r="AB299">
        <f>IF(ISNUMBER($BX299),IF($BX299&gt;=2018,1,0),"")</f>
        <v>0.0</v>
      </c>
      <c r="AC299">
        <f>IF(ISNUMBER($BX299),IF($BX299&gt;=2019,1,0),"")</f>
        <v>0.0</v>
      </c>
      <c r="AD299">
        <f>IF($L299&lt;&gt;"",IF($L299&gt;2013,1,0),"")</f>
        <v>0.0</v>
      </c>
      <c r="AE299">
        <f>IF($L299&lt;&gt;"",1+IF($L299&gt;2011,1,0)+IF($L299&gt;2014,1,0),"")</f>
        <v>1.0</v>
      </c>
      <c r="AF299" t="inlineStr">
        <is>
          <t>bond (yield)</t>
        </is>
      </c>
      <c r="AG299" t="inlineStr">
        <is>
          <t>performance</t>
        </is>
      </c>
      <c r="AH299" t="inlineStr">
        <is>
          <t>non-sensitive</t>
        </is>
      </c>
      <c r="AI299" t="inlineStr">
        <is>
          <t>without ETS/CT</t>
        </is>
      </c>
      <c r="AJ299" t="inlineStr">
        <is>
          <t>without ETS/CT</t>
        </is>
      </c>
      <c r="AK299" t="str">
        <f>IF(AND($CF299&lt;&gt;"",IFERROR(INDEX(subsample_country_map!$B:$B,MATCH($CF299,subsample_country_map!$A:$A,0)),"")&lt;&gt;""),INDEX(subsample_country_map!$B:$B,MATCH($CF299,subsample_country_map!$A:$A,0)),INDEX(lookup!$AA:$AA,MATCH($A299,lookup!$A:$A,0)))</f>
        <v>1_US</v>
      </c>
      <c r="AL299" t="str">
        <f>IF(AND($CF299&lt;&gt;"",IFERROR(INDEX(subsample_country_map!$C:$C,MATCH($CF299,subsample_country_map!$A:$A,0)),"")&lt;&gt;""),INDEX(subsample_country_map!$C:$C,MATCH($CF299,subsample_country_map!$A:$A,0)),INDEX(lookup!$AB:$AB,MATCH($A299,lookup!$A:$A,0)))</f>
        <v>1_developed</v>
      </c>
      <c r="AM299" t="str">
        <f>IF(AND($CF299&lt;&gt;"",IFERROR(INDEX(subsample_country_map!$D:$D,MATCH($CF299,subsample_country_map!$A:$A,0)),"")&lt;&gt;""),INDEX(subsample_country_map!$D:$D,MATCH($CF299,subsample_country_map!$A:$A,0)),INDEX(lookup!$AC:$AC,MATCH($A299,lookup!$A:$A,0)))</f>
        <v>1_western</v>
      </c>
      <c r="AN299" t="str">
        <f>IF(AND($CF299&lt;&gt;"",IFERROR(INDEX(subsample_country_map!$E:$E,MATCH($CF299,subsample_country_map!$A:$A,0)),"")&lt;&gt;""),INDEX(subsample_country_map!$E:$E,MATCH($CF299,subsample_country_map!$A:$A,0)),INDEX(lookup!$AD:$AD,MATCH($A299,lookup!$A:$A,0)))</f>
        <v>1_common law</v>
      </c>
      <c r="AO299" t="str">
        <f>INDEX(lookup!$Y:$Y,MATCH($A299,lookup!$A:$A,0))</f>
        <v>1_not published</v>
      </c>
      <c r="AP299" t="str">
        <f>INDEX(lookup!$Z:$Z,MATCH($A299,lookup!$A:$A,0))</f>
        <v>99_NCE</v>
      </c>
      <c r="AQ299" t="str">
        <f>INDEX(lookup!$W:$W,MATCH($A299,lookup!$A:$A,0))</f>
        <v>1_fin/acc/econ</v>
      </c>
      <c r="AS299" t="inlineStr">
        <is>
          <t>staging</t>
        </is>
      </c>
      <c r="AT299" t="inlineStr">
        <is>
          <t>good-CER</t>
        </is>
      </c>
      <c r="AU299" t="inlineStr">
        <is>
          <t>cost</t>
        </is>
      </c>
      <c r="AV299" t="inlineStr">
        <is>
          <t>10.24</t>
        </is>
      </c>
      <c r="AX299" t="inlineStr">
        <is>
          <t>0.64</t>
        </is>
      </c>
      <c r="BA299" t="n">
        <v>984</v>
      </c>
      <c r="BB299" t="inlineStr">
        <is>
          <t>FLAG</t>
        </is>
      </c>
      <c r="BC299" t="inlineStr">
        <is>
          <t>OLS</t>
        </is>
      </c>
      <c r="BD299" t="inlineStr">
        <is>
          <t>industry</t>
        </is>
      </c>
      <c r="BE299" t="inlineStr">
        <is>
          <t>period</t>
        </is>
      </c>
      <c r="BF299" t="inlineStr">
        <is>
          <t>2002-2006</t>
        </is>
      </c>
      <c r="BG299" t="inlineStr">
        <is>
          <t>2002</t>
        </is>
      </c>
      <c r="BH299" t="inlineStr">
        <is>
          <t>2006</t>
        </is>
      </c>
      <c r="BI299" t="inlineStr">
        <is>
          <t>Table 14</t>
        </is>
      </c>
      <c r="BJ299" t="inlineStr">
        <is>
          <t>Spread column</t>
        </is>
      </c>
      <c r="BK299" t="inlineStr">
        <is>
          <t>41</t>
        </is>
      </c>
      <c r="BL299" t="inlineStr">
        <is>
          <t>Pollution Prevention 10.24 (0.64)</t>
        </is>
      </c>
      <c r="BM299" t="inlineStr">
        <is>
          <t>Pollution Prevention</t>
        </is>
      </c>
      <c r="BN299" t="inlineStr">
        <is>
          <t>Spread</t>
        </is>
      </c>
      <c r="BO299" t="inlineStr">
        <is>
          <t>original</t>
        </is>
      </c>
      <c r="BP299" t="inlineStr">
        <is>
          <t>Bauer, Hann (2010)</t>
        </is>
      </c>
      <c r="BQ299" t="inlineStr">
        <is>
          <t>computed</t>
        </is>
      </c>
      <c r="BT299" t="n">
        <v>0</v>
      </c>
      <c r="BU299" t="inlineStr">
        <is>
          <t>staging_Bauer_Hann_2010.csv</t>
        </is>
      </c>
      <c r="BW299" t="n">
        <v>1995</v>
      </c>
      <c r="BX299" t="n">
        <v>2006</v>
      </c>
      <c r="BY299" t="inlineStr">
        <is>
          <t>United States (</t>
        </is>
      </c>
      <c r="BZ299" t="n">
        <v>2000.5</v>
      </c>
      <c r="CA299" t="n">
        <v>0</v>
      </c>
      <c r="CB299" t="n">
        <v>0</v>
      </c>
      <c r="CC299" t="n">
        <v>0</v>
      </c>
      <c r="CD299" t="n">
        <v>0.02040103962824001</v>
      </c>
      <c r="CE299" t="n">
        <v>1</v>
      </c>
    </row>
    <row r="300">
      <c r="A300" t="inlineStr">
        <is>
          <t>Bauer, Hann (2010)</t>
        </is>
      </c>
      <c r="B300" t="n">
        <v>1605</v>
      </c>
      <c r="C300" t="n">
        <v>-0.004781770678653267</v>
      </c>
      <c r="D300" t="n">
        <v>984</v>
      </c>
      <c r="E300">
        <f>IF(ISNUMBER($BA300),$BA300,IF(AND(ISNUMBER($D300),ISNUMBER($BW300),ISNUMBER($BX300)),$D300*($BX300-$BW300+1),""))</f>
        <v>984.0</v>
      </c>
      <c r="H300" t="inlineStr">
        <is>
          <t>partial</t>
        </is>
      </c>
      <c r="I300" t="inlineStr">
        <is>
          <t>T-Statistic available</t>
        </is>
      </c>
      <c r="J300">
        <f>IF($BW300&lt;&gt;"",$BW300,"")</f>
        <v>1995.0</v>
      </c>
      <c r="K300">
        <f>IF($BX300&lt;&gt;"",$BX300,"")</f>
        <v>2006.0</v>
      </c>
      <c r="L300">
        <f>IF(AND(ISNUMBER($BW300),ISNUMBER($BX300)),($BW300+$BX300)/2,"")</f>
        <v>2000.5</v>
      </c>
      <c r="M300">
        <f>IF($L300&lt;&gt;"",$L300,"")</f>
        <v>2000.5</v>
      </c>
      <c r="N300">
        <f>IF(AND(ISNUMBER($BW300),ISNUMBER($BX300)),MIN(1,MAX(0,($BX300-2016+1)/($BX300-$BW300+1))),"")</f>
        <v>0.0</v>
      </c>
      <c r="O300">
        <f>IF(AND(ISNUMBER($BW300),ISNUMBER($BX300)),MIN(1,MAX(0,($BX300-2017+1)/($BX300-$BW300+1))),"")</f>
        <v>0.0</v>
      </c>
      <c r="P300">
        <f>IF(AND(ISNUMBER($BW300),ISNUMBER($BX300)),MIN(1,MAX(0,($BX300-2018+1)/($BX300-$BW300+1))),"")</f>
        <v>0.0</v>
      </c>
      <c r="Q300">
        <f>IF(AND(ISNUMBER($BW300),ISNUMBER($BX300)),MIN(1,MAX(0,($BX300-2019+1)/($BX300-$BW300+1))),"")</f>
        <v>0.0</v>
      </c>
      <c r="R300">
        <f>IF(AND(ISNUMBER($BW300),ISNUMBER($BX300)),MIN(1,MAX(0,($BX300-2016+1)/($BX300-$BW300+1))),"")</f>
        <v>0.0</v>
      </c>
      <c r="S300">
        <f>IF($L300&lt;&gt;"",IF($L300&gt;=2015.5,1,0),"")</f>
        <v>0.0</v>
      </c>
      <c r="T300">
        <f>IF($L300&lt;&gt;"",IF($L300&gt;=2016,1,0),"")</f>
        <v>0.0</v>
      </c>
      <c r="U300">
        <f>IF(ISNUMBER($BX300),IF($BX300&gt;=2016,1,0),"")</f>
        <v>0.0</v>
      </c>
      <c r="V300">
        <f>IF(ISNUMBER($BW300),IF($BW300&gt;=2016,1,0),"")</f>
        <v>0.0</v>
      </c>
      <c r="W300" t="str">
        <f>IF(AND(ISNUMBER($BW300),ISNUMBER($BX300)),IF($BW300&gt;=2016,"post-only",IF($BX300&lt;2016,"pre-only","mixed")),"")</f>
        <v>pre-only</v>
      </c>
      <c r="X300">
        <f>IF(AND(ISNUMBER($BW300),ISNUMBER($BX300)),MIN(1,MAX(0,($BX300-2017+1)/($BX300-$BW300+1))),"")</f>
        <v>0.0</v>
      </c>
      <c r="Y300">
        <f>IF(AND(ISNUMBER($BW300),ISNUMBER($BX300)),MIN(1,MAX(0,($BX300-2018+1)/($BX300-$BW300+1))),"")</f>
        <v>0.0</v>
      </c>
      <c r="Z300">
        <f>IF(AND(ISNUMBER($BW300),ISNUMBER($BX300)),MIN(1,MAX(0,($BX300-2019+1)/($BX300-$BW300+1))),"")</f>
        <v>0.0</v>
      </c>
      <c r="AA300">
        <f>IF(ISNUMBER($BX300),IF($BX300&gt;=2017,1,0),"")</f>
        <v>0.0</v>
      </c>
      <c r="AB300">
        <f>IF(ISNUMBER($BX300),IF($BX300&gt;=2018,1,0),"")</f>
        <v>0.0</v>
      </c>
      <c r="AC300">
        <f>IF(ISNUMBER($BX300),IF($BX300&gt;=2019,1,0),"")</f>
        <v>0.0</v>
      </c>
      <c r="AD300">
        <f>IF($L300&lt;&gt;"",IF($L300&gt;2013,1,0),"")</f>
        <v>0.0</v>
      </c>
      <c r="AE300">
        <f>IF($L300&lt;&gt;"",1+IF($L300&gt;2011,1,0)+IF($L300&gt;2014,1,0),"")</f>
        <v>1.0</v>
      </c>
      <c r="AF300" t="inlineStr">
        <is>
          <t>bond (yield)</t>
        </is>
      </c>
      <c r="AG300" t="inlineStr">
        <is>
          <t>performance</t>
        </is>
      </c>
      <c r="AH300" t="inlineStr">
        <is>
          <t>non-sensitive</t>
        </is>
      </c>
      <c r="AI300" t="inlineStr">
        <is>
          <t>without ETS/CT</t>
        </is>
      </c>
      <c r="AJ300" t="inlineStr">
        <is>
          <t>without ETS/CT</t>
        </is>
      </c>
      <c r="AK300" t="str">
        <f>IF(AND($CF300&lt;&gt;"",IFERROR(INDEX(subsample_country_map!$B:$B,MATCH($CF300,subsample_country_map!$A:$A,0)),"")&lt;&gt;""),INDEX(subsample_country_map!$B:$B,MATCH($CF300,subsample_country_map!$A:$A,0)),INDEX(lookup!$AA:$AA,MATCH($A300,lookup!$A:$A,0)))</f>
        <v>1_US</v>
      </c>
      <c r="AL300" t="str">
        <f>IF(AND($CF300&lt;&gt;"",IFERROR(INDEX(subsample_country_map!$C:$C,MATCH($CF300,subsample_country_map!$A:$A,0)),"")&lt;&gt;""),INDEX(subsample_country_map!$C:$C,MATCH($CF300,subsample_country_map!$A:$A,0)),INDEX(lookup!$AB:$AB,MATCH($A300,lookup!$A:$A,0)))</f>
        <v>1_developed</v>
      </c>
      <c r="AM300" t="str">
        <f>IF(AND($CF300&lt;&gt;"",IFERROR(INDEX(subsample_country_map!$D:$D,MATCH($CF300,subsample_country_map!$A:$A,0)),"")&lt;&gt;""),INDEX(subsample_country_map!$D:$D,MATCH($CF300,subsample_country_map!$A:$A,0)),INDEX(lookup!$AC:$AC,MATCH($A300,lookup!$A:$A,0)))</f>
        <v>1_western</v>
      </c>
      <c r="AN300" t="str">
        <f>IF(AND($CF300&lt;&gt;"",IFERROR(INDEX(subsample_country_map!$E:$E,MATCH($CF300,subsample_country_map!$A:$A,0)),"")&lt;&gt;""),INDEX(subsample_country_map!$E:$E,MATCH($CF300,subsample_country_map!$A:$A,0)),INDEX(lookup!$AD:$AD,MATCH($A300,lookup!$A:$A,0)))</f>
        <v>1_common law</v>
      </c>
      <c r="AO300" t="str">
        <f>INDEX(lookup!$Y:$Y,MATCH($A300,lookup!$A:$A,0))</f>
        <v>1_not published</v>
      </c>
      <c r="AP300" t="str">
        <f>INDEX(lookup!$Z:$Z,MATCH($A300,lookup!$A:$A,0))</f>
        <v>99_NCE</v>
      </c>
      <c r="AQ300" t="str">
        <f>INDEX(lookup!$W:$W,MATCH($A300,lookup!$A:$A,0))</f>
        <v>1_fin/acc/econ</v>
      </c>
      <c r="AS300" t="inlineStr">
        <is>
          <t>staging</t>
        </is>
      </c>
      <c r="AT300" t="inlineStr">
        <is>
          <t>good-CER</t>
        </is>
      </c>
      <c r="AU300" t="inlineStr">
        <is>
          <t>cost</t>
        </is>
      </c>
      <c r="AV300" t="inlineStr">
        <is>
          <t>-3.02</t>
        </is>
      </c>
      <c r="AX300" t="inlineStr">
        <is>
          <t>-0.15</t>
        </is>
      </c>
      <c r="BA300" t="n">
        <v>984</v>
      </c>
      <c r="BB300" t="inlineStr">
        <is>
          <t>FLAG</t>
        </is>
      </c>
      <c r="BC300" t="inlineStr">
        <is>
          <t>OLS</t>
        </is>
      </c>
      <c r="BD300" t="inlineStr">
        <is>
          <t>industry</t>
        </is>
      </c>
      <c r="BE300" t="inlineStr">
        <is>
          <t>period</t>
        </is>
      </c>
      <c r="BF300" t="inlineStr">
        <is>
          <t>2002-2006</t>
        </is>
      </c>
      <c r="BG300" t="inlineStr">
        <is>
          <t>2002</t>
        </is>
      </c>
      <c r="BH300" t="inlineStr">
        <is>
          <t>2006</t>
        </is>
      </c>
      <c r="BI300" t="inlineStr">
        <is>
          <t>Table 14</t>
        </is>
      </c>
      <c r="BJ300" t="inlineStr">
        <is>
          <t>Spread column</t>
        </is>
      </c>
      <c r="BK300" t="inlineStr">
        <is>
          <t>41</t>
        </is>
      </c>
      <c r="BL300" t="inlineStr">
        <is>
          <t>Recycling -3.02 (-0.15)</t>
        </is>
      </c>
      <c r="BM300" t="inlineStr">
        <is>
          <t>Recycling</t>
        </is>
      </c>
      <c r="BN300" t="inlineStr">
        <is>
          <t>Spread</t>
        </is>
      </c>
      <c r="BO300" t="inlineStr">
        <is>
          <t>original</t>
        </is>
      </c>
      <c r="BP300" t="inlineStr">
        <is>
          <t>Bauer, Hann (2010)</t>
        </is>
      </c>
      <c r="BQ300" t="inlineStr">
        <is>
          <t>computed</t>
        </is>
      </c>
      <c r="BT300" t="n">
        <v>0</v>
      </c>
      <c r="BU300" t="inlineStr">
        <is>
          <t>staging_Bauer_Hann_2010.csv</t>
        </is>
      </c>
      <c r="BW300" t="n">
        <v>1995</v>
      </c>
      <c r="BX300" t="n">
        <v>2006</v>
      </c>
      <c r="BY300" t="inlineStr">
        <is>
          <t>United States (</t>
        </is>
      </c>
      <c r="BZ300" t="n">
        <v>2000.5</v>
      </c>
      <c r="CA300" t="n">
        <v>0</v>
      </c>
      <c r="CB300" t="n">
        <v>0</v>
      </c>
      <c r="CC300" t="n">
        <v>0</v>
      </c>
      <c r="CD300" t="n">
        <v>-0.004781807124742775</v>
      </c>
      <c r="CE300" t="n">
        <v>1</v>
      </c>
    </row>
    <row r="301">
      <c r="A301" t="inlineStr">
        <is>
          <t>Bauer, Hann (2010)</t>
        </is>
      </c>
      <c r="B301" t="n">
        <v>1606</v>
      </c>
      <c r="C301" t="n">
        <v>-0.08701668595404558</v>
      </c>
      <c r="D301" t="n">
        <v>984</v>
      </c>
      <c r="E301">
        <f>IF(ISNUMBER($BA301),$BA301,IF(AND(ISNUMBER($D301),ISNUMBER($BW301),ISNUMBER($BX301)),$D301*($BX301-$BW301+1),""))</f>
        <v>984.0</v>
      </c>
      <c r="H301" t="inlineStr">
        <is>
          <t>partial</t>
        </is>
      </c>
      <c r="I301" t="inlineStr">
        <is>
          <t>T-Statistic available</t>
        </is>
      </c>
      <c r="J301">
        <f>IF($BW301&lt;&gt;"",$BW301,"")</f>
        <v>1995.0</v>
      </c>
      <c r="K301">
        <f>IF($BX301&lt;&gt;"",$BX301,"")</f>
        <v>2006.0</v>
      </c>
      <c r="L301">
        <f>IF(AND(ISNUMBER($BW301),ISNUMBER($BX301)),($BW301+$BX301)/2,"")</f>
        <v>2000.5</v>
      </c>
      <c r="M301">
        <f>IF($L301&lt;&gt;"",$L301,"")</f>
        <v>2000.5</v>
      </c>
      <c r="N301">
        <f>IF(AND(ISNUMBER($BW301),ISNUMBER($BX301)),MIN(1,MAX(0,($BX301-2016+1)/($BX301-$BW301+1))),"")</f>
        <v>0.0</v>
      </c>
      <c r="O301">
        <f>IF(AND(ISNUMBER($BW301),ISNUMBER($BX301)),MIN(1,MAX(0,($BX301-2017+1)/($BX301-$BW301+1))),"")</f>
        <v>0.0</v>
      </c>
      <c r="P301">
        <f>IF(AND(ISNUMBER($BW301),ISNUMBER($BX301)),MIN(1,MAX(0,($BX301-2018+1)/($BX301-$BW301+1))),"")</f>
        <v>0.0</v>
      </c>
      <c r="Q301">
        <f>IF(AND(ISNUMBER($BW301),ISNUMBER($BX301)),MIN(1,MAX(0,($BX301-2019+1)/($BX301-$BW301+1))),"")</f>
        <v>0.0</v>
      </c>
      <c r="R301">
        <f>IF(AND(ISNUMBER($BW301),ISNUMBER($BX301)),MIN(1,MAX(0,($BX301-2016+1)/($BX301-$BW301+1))),"")</f>
        <v>0.0</v>
      </c>
      <c r="S301">
        <f>IF($L301&lt;&gt;"",IF($L301&gt;=2015.5,1,0),"")</f>
        <v>0.0</v>
      </c>
      <c r="T301">
        <f>IF($L301&lt;&gt;"",IF($L301&gt;=2016,1,0),"")</f>
        <v>0.0</v>
      </c>
      <c r="U301">
        <f>IF(ISNUMBER($BX301),IF($BX301&gt;=2016,1,0),"")</f>
        <v>0.0</v>
      </c>
      <c r="V301">
        <f>IF(ISNUMBER($BW301),IF($BW301&gt;=2016,1,0),"")</f>
        <v>0.0</v>
      </c>
      <c r="W301" t="str">
        <f>IF(AND(ISNUMBER($BW301),ISNUMBER($BX301)),IF($BW301&gt;=2016,"post-only",IF($BX301&lt;2016,"pre-only","mixed")),"")</f>
        <v>pre-only</v>
      </c>
      <c r="X301">
        <f>IF(AND(ISNUMBER($BW301),ISNUMBER($BX301)),MIN(1,MAX(0,($BX301-2017+1)/($BX301-$BW301+1))),"")</f>
        <v>0.0</v>
      </c>
      <c r="Y301">
        <f>IF(AND(ISNUMBER($BW301),ISNUMBER($BX301)),MIN(1,MAX(0,($BX301-2018+1)/($BX301-$BW301+1))),"")</f>
        <v>0.0</v>
      </c>
      <c r="Z301">
        <f>IF(AND(ISNUMBER($BW301),ISNUMBER($BX301)),MIN(1,MAX(0,($BX301-2019+1)/($BX301-$BW301+1))),"")</f>
        <v>0.0</v>
      </c>
      <c r="AA301">
        <f>IF(ISNUMBER($BX301),IF($BX301&gt;=2017,1,0),"")</f>
        <v>0.0</v>
      </c>
      <c r="AB301">
        <f>IF(ISNUMBER($BX301),IF($BX301&gt;=2018,1,0),"")</f>
        <v>0.0</v>
      </c>
      <c r="AC301">
        <f>IF(ISNUMBER($BX301),IF($BX301&gt;=2019,1,0),"")</f>
        <v>0.0</v>
      </c>
      <c r="AD301">
        <f>IF($L301&lt;&gt;"",IF($L301&gt;2013,1,0),"")</f>
        <v>0.0</v>
      </c>
      <c r="AE301">
        <f>IF($L301&lt;&gt;"",1+IF($L301&gt;2011,1,0)+IF($L301&gt;2014,1,0),"")</f>
        <v>1.0</v>
      </c>
      <c r="AF301" t="inlineStr">
        <is>
          <t>bond (yield)</t>
        </is>
      </c>
      <c r="AG301" t="inlineStr">
        <is>
          <t>performance</t>
        </is>
      </c>
      <c r="AH301" t="inlineStr">
        <is>
          <t>non-sensitive</t>
        </is>
      </c>
      <c r="AI301" t="inlineStr">
        <is>
          <t>without ETS/CT</t>
        </is>
      </c>
      <c r="AJ301" t="inlineStr">
        <is>
          <t>without ETS/CT</t>
        </is>
      </c>
      <c r="AK301" t="str">
        <f>IF(AND($CF301&lt;&gt;"",IFERROR(INDEX(subsample_country_map!$B:$B,MATCH($CF301,subsample_country_map!$A:$A,0)),"")&lt;&gt;""),INDEX(subsample_country_map!$B:$B,MATCH($CF301,subsample_country_map!$A:$A,0)),INDEX(lookup!$AA:$AA,MATCH($A301,lookup!$A:$A,0)))</f>
        <v>1_US</v>
      </c>
      <c r="AL301" t="str">
        <f>IF(AND($CF301&lt;&gt;"",IFERROR(INDEX(subsample_country_map!$C:$C,MATCH($CF301,subsample_country_map!$A:$A,0)),"")&lt;&gt;""),INDEX(subsample_country_map!$C:$C,MATCH($CF301,subsample_country_map!$A:$A,0)),INDEX(lookup!$AB:$AB,MATCH($A301,lookup!$A:$A,0)))</f>
        <v>1_developed</v>
      </c>
      <c r="AM301" t="str">
        <f>IF(AND($CF301&lt;&gt;"",IFERROR(INDEX(subsample_country_map!$D:$D,MATCH($CF301,subsample_country_map!$A:$A,0)),"")&lt;&gt;""),INDEX(subsample_country_map!$D:$D,MATCH($CF301,subsample_country_map!$A:$A,0)),INDEX(lookup!$AC:$AC,MATCH($A301,lookup!$A:$A,0)))</f>
        <v>1_western</v>
      </c>
      <c r="AN301" t="str">
        <f>IF(AND($CF301&lt;&gt;"",IFERROR(INDEX(subsample_country_map!$E:$E,MATCH($CF301,subsample_country_map!$A:$A,0)),"")&lt;&gt;""),INDEX(subsample_country_map!$E:$E,MATCH($CF301,subsample_country_map!$A:$A,0)),INDEX(lookup!$AD:$AD,MATCH($A301,lookup!$A:$A,0)))</f>
        <v>1_common law</v>
      </c>
      <c r="AO301" t="str">
        <f>INDEX(lookup!$Y:$Y,MATCH($A301,lookup!$A:$A,0))</f>
        <v>1_not published</v>
      </c>
      <c r="AP301" t="str">
        <f>INDEX(lookup!$Z:$Z,MATCH($A301,lookup!$A:$A,0))</f>
        <v>99_NCE</v>
      </c>
      <c r="AQ301" t="str">
        <f>INDEX(lookup!$W:$W,MATCH($A301,lookup!$A:$A,0))</f>
        <v>1_fin/acc/econ</v>
      </c>
      <c r="AS301" t="inlineStr">
        <is>
          <t>staging</t>
        </is>
      </c>
      <c r="AT301" t="inlineStr">
        <is>
          <t>good-CER</t>
        </is>
      </c>
      <c r="AU301" t="inlineStr">
        <is>
          <t>cost</t>
        </is>
      </c>
      <c r="AV301" t="inlineStr">
        <is>
          <t>-18.97</t>
        </is>
      </c>
      <c r="AX301" t="inlineStr">
        <is>
          <t>-2.74</t>
        </is>
      </c>
      <c r="BA301" t="n">
        <v>984</v>
      </c>
      <c r="BB301" t="inlineStr">
        <is>
          <t>FLAG</t>
        </is>
      </c>
      <c r="BC301" t="inlineStr">
        <is>
          <t>OLS</t>
        </is>
      </c>
      <c r="BD301" t="inlineStr">
        <is>
          <t>industry</t>
        </is>
      </c>
      <c r="BE301" t="inlineStr">
        <is>
          <t>period</t>
        </is>
      </c>
      <c r="BF301" t="inlineStr">
        <is>
          <t>2002-2006</t>
        </is>
      </c>
      <c r="BG301" t="inlineStr">
        <is>
          <t>2002</t>
        </is>
      </c>
      <c r="BH301" t="inlineStr">
        <is>
          <t>2006</t>
        </is>
      </c>
      <c r="BI301" t="inlineStr">
        <is>
          <t>Table 14</t>
        </is>
      </c>
      <c r="BJ301" t="inlineStr">
        <is>
          <t>Spread column</t>
        </is>
      </c>
      <c r="BK301" t="inlineStr">
        <is>
          <t>41</t>
        </is>
      </c>
      <c r="BL301" t="inlineStr">
        <is>
          <t>Clean Energy -18.97*** (-2.74)</t>
        </is>
      </c>
      <c r="BM301" t="inlineStr">
        <is>
          <t>Clean Energy</t>
        </is>
      </c>
      <c r="BN301" t="inlineStr">
        <is>
          <t>Spread</t>
        </is>
      </c>
      <c r="BO301" t="inlineStr">
        <is>
          <t>original</t>
        </is>
      </c>
      <c r="BP301" t="inlineStr">
        <is>
          <t>Bauer, Hann (2010)</t>
        </is>
      </c>
      <c r="BQ301" t="inlineStr">
        <is>
          <t>computed</t>
        </is>
      </c>
      <c r="BT301" t="n">
        <v>0</v>
      </c>
      <c r="BU301" t="inlineStr">
        <is>
          <t>staging_Bauer_Hann_2010.csv</t>
        </is>
      </c>
      <c r="BW301" t="n">
        <v>1995</v>
      </c>
      <c r="BX301" t="n">
        <v>2006</v>
      </c>
      <c r="BY301" t="inlineStr">
        <is>
          <t>United States (</t>
        </is>
      </c>
      <c r="BZ301" t="n">
        <v>2000.5</v>
      </c>
      <c r="CA301" t="n">
        <v>0</v>
      </c>
      <c r="CB301" t="n">
        <v>0</v>
      </c>
      <c r="CC301" t="n">
        <v>0</v>
      </c>
      <c r="CD301" t="n">
        <v>-0.08723731650097234</v>
      </c>
      <c r="CE301" t="n">
        <v>1</v>
      </c>
    </row>
    <row r="302">
      <c r="A302" t="inlineStr">
        <is>
          <t>Bauer, Hann (2010)</t>
        </is>
      </c>
      <c r="B302" t="n">
        <v>1607</v>
      </c>
      <c r="C302" t="n">
        <v>-0.06394532101643667</v>
      </c>
      <c r="D302" t="n">
        <v>984</v>
      </c>
      <c r="E302">
        <f>IF(ISNUMBER($BA302),$BA302,IF(AND(ISNUMBER($D302),ISNUMBER($BW302),ISNUMBER($BX302)),$D302*($BX302-$BW302+1),""))</f>
        <v>984.0</v>
      </c>
      <c r="H302" t="inlineStr">
        <is>
          <t>partial</t>
        </is>
      </c>
      <c r="I302" t="inlineStr">
        <is>
          <t>T-Statistic available</t>
        </is>
      </c>
      <c r="J302">
        <f>IF($BW302&lt;&gt;"",$BW302,"")</f>
        <v>1995.0</v>
      </c>
      <c r="K302">
        <f>IF($BX302&lt;&gt;"",$BX302,"")</f>
        <v>2006.0</v>
      </c>
      <c r="L302">
        <f>IF(AND(ISNUMBER($BW302),ISNUMBER($BX302)),($BW302+$BX302)/2,"")</f>
        <v>2000.5</v>
      </c>
      <c r="M302">
        <f>IF($L302&lt;&gt;"",$L302,"")</f>
        <v>2000.5</v>
      </c>
      <c r="N302">
        <f>IF(AND(ISNUMBER($BW302),ISNUMBER($BX302)),MIN(1,MAX(0,($BX302-2016+1)/($BX302-$BW302+1))),"")</f>
        <v>0.0</v>
      </c>
      <c r="O302">
        <f>IF(AND(ISNUMBER($BW302),ISNUMBER($BX302)),MIN(1,MAX(0,($BX302-2017+1)/($BX302-$BW302+1))),"")</f>
        <v>0.0</v>
      </c>
      <c r="P302">
        <f>IF(AND(ISNUMBER($BW302),ISNUMBER($BX302)),MIN(1,MAX(0,($BX302-2018+1)/($BX302-$BW302+1))),"")</f>
        <v>0.0</v>
      </c>
      <c r="Q302">
        <f>IF(AND(ISNUMBER($BW302),ISNUMBER($BX302)),MIN(1,MAX(0,($BX302-2019+1)/($BX302-$BW302+1))),"")</f>
        <v>0.0</v>
      </c>
      <c r="R302">
        <f>IF(AND(ISNUMBER($BW302),ISNUMBER($BX302)),MIN(1,MAX(0,($BX302-2016+1)/($BX302-$BW302+1))),"")</f>
        <v>0.0</v>
      </c>
      <c r="S302">
        <f>IF($L302&lt;&gt;"",IF($L302&gt;=2015.5,1,0),"")</f>
        <v>0.0</v>
      </c>
      <c r="T302">
        <f>IF($L302&lt;&gt;"",IF($L302&gt;=2016,1,0),"")</f>
        <v>0.0</v>
      </c>
      <c r="U302">
        <f>IF(ISNUMBER($BX302),IF($BX302&gt;=2016,1,0),"")</f>
        <v>0.0</v>
      </c>
      <c r="V302">
        <f>IF(ISNUMBER($BW302),IF($BW302&gt;=2016,1,0),"")</f>
        <v>0.0</v>
      </c>
      <c r="W302" t="str">
        <f>IF(AND(ISNUMBER($BW302),ISNUMBER($BX302)),IF($BW302&gt;=2016,"post-only",IF($BX302&lt;2016,"pre-only","mixed")),"")</f>
        <v>pre-only</v>
      </c>
      <c r="X302">
        <f>IF(AND(ISNUMBER($BW302),ISNUMBER($BX302)),MIN(1,MAX(0,($BX302-2017+1)/($BX302-$BW302+1))),"")</f>
        <v>0.0</v>
      </c>
      <c r="Y302">
        <f>IF(AND(ISNUMBER($BW302),ISNUMBER($BX302)),MIN(1,MAX(0,($BX302-2018+1)/($BX302-$BW302+1))),"")</f>
        <v>0.0</v>
      </c>
      <c r="Z302">
        <f>IF(AND(ISNUMBER($BW302),ISNUMBER($BX302)),MIN(1,MAX(0,($BX302-2019+1)/($BX302-$BW302+1))),"")</f>
        <v>0.0</v>
      </c>
      <c r="AA302">
        <f>IF(ISNUMBER($BX302),IF($BX302&gt;=2017,1,0),"")</f>
        <v>0.0</v>
      </c>
      <c r="AB302">
        <f>IF(ISNUMBER($BX302),IF($BX302&gt;=2018,1,0),"")</f>
        <v>0.0</v>
      </c>
      <c r="AC302">
        <f>IF(ISNUMBER($BX302),IF($BX302&gt;=2019,1,0),"")</f>
        <v>0.0</v>
      </c>
      <c r="AD302">
        <f>IF($L302&lt;&gt;"",IF($L302&gt;2013,1,0),"")</f>
        <v>0.0</v>
      </c>
      <c r="AE302">
        <f>IF($L302&lt;&gt;"",1+IF($L302&gt;2011,1,0)+IF($L302&gt;2014,1,0),"")</f>
        <v>1.0</v>
      </c>
      <c r="AF302" t="inlineStr">
        <is>
          <t>bond (yield)</t>
        </is>
      </c>
      <c r="AG302" t="inlineStr">
        <is>
          <t>performance</t>
        </is>
      </c>
      <c r="AH302" t="inlineStr">
        <is>
          <t>non-sensitive</t>
        </is>
      </c>
      <c r="AI302" t="inlineStr">
        <is>
          <t>without ETS/CT</t>
        </is>
      </c>
      <c r="AJ302" t="inlineStr">
        <is>
          <t>without ETS/CT</t>
        </is>
      </c>
      <c r="AK302" t="str">
        <f>IF(AND($CF302&lt;&gt;"",IFERROR(INDEX(subsample_country_map!$B:$B,MATCH($CF302,subsample_country_map!$A:$A,0)),"")&lt;&gt;""),INDEX(subsample_country_map!$B:$B,MATCH($CF302,subsample_country_map!$A:$A,0)),INDEX(lookup!$AA:$AA,MATCH($A302,lookup!$A:$A,0)))</f>
        <v>1_US</v>
      </c>
      <c r="AL302" t="str">
        <f>IF(AND($CF302&lt;&gt;"",IFERROR(INDEX(subsample_country_map!$C:$C,MATCH($CF302,subsample_country_map!$A:$A,0)),"")&lt;&gt;""),INDEX(subsample_country_map!$C:$C,MATCH($CF302,subsample_country_map!$A:$A,0)),INDEX(lookup!$AB:$AB,MATCH($A302,lookup!$A:$A,0)))</f>
        <v>1_developed</v>
      </c>
      <c r="AM302" t="str">
        <f>IF(AND($CF302&lt;&gt;"",IFERROR(INDEX(subsample_country_map!$D:$D,MATCH($CF302,subsample_country_map!$A:$A,0)),"")&lt;&gt;""),INDEX(subsample_country_map!$D:$D,MATCH($CF302,subsample_country_map!$A:$A,0)),INDEX(lookup!$AC:$AC,MATCH($A302,lookup!$A:$A,0)))</f>
        <v>1_western</v>
      </c>
      <c r="AN302" t="str">
        <f>IF(AND($CF302&lt;&gt;"",IFERROR(INDEX(subsample_country_map!$E:$E,MATCH($CF302,subsample_country_map!$A:$A,0)),"")&lt;&gt;""),INDEX(subsample_country_map!$E:$E,MATCH($CF302,subsample_country_map!$A:$A,0)),INDEX(lookup!$AD:$AD,MATCH($A302,lookup!$A:$A,0)))</f>
        <v>1_common law</v>
      </c>
      <c r="AO302" t="str">
        <f>INDEX(lookup!$Y:$Y,MATCH($A302,lookup!$A:$A,0))</f>
        <v>1_not published</v>
      </c>
      <c r="AP302" t="str">
        <f>INDEX(lookup!$Z:$Z,MATCH($A302,lookup!$A:$A,0))</f>
        <v>99_NCE</v>
      </c>
      <c r="AQ302" t="str">
        <f>INDEX(lookup!$W:$W,MATCH($A302,lookup!$A:$A,0))</f>
        <v>1_fin/acc/econ</v>
      </c>
      <c r="AS302" t="inlineStr">
        <is>
          <t>staging</t>
        </is>
      </c>
      <c r="AT302" t="inlineStr">
        <is>
          <t>good-CER</t>
        </is>
      </c>
      <c r="AU302" t="inlineStr">
        <is>
          <t>cost</t>
        </is>
      </c>
      <c r="AV302" t="inlineStr">
        <is>
          <t>-29.05</t>
        </is>
      </c>
      <c r="AX302" t="inlineStr">
        <is>
          <t>-2.01</t>
        </is>
      </c>
      <c r="BA302" t="n">
        <v>984</v>
      </c>
      <c r="BB302" t="inlineStr">
        <is>
          <t>FLAG</t>
        </is>
      </c>
      <c r="BC302" t="inlineStr">
        <is>
          <t>OLS</t>
        </is>
      </c>
      <c r="BD302" t="inlineStr">
        <is>
          <t>industry</t>
        </is>
      </c>
      <c r="BE302" t="inlineStr">
        <is>
          <t>period</t>
        </is>
      </c>
      <c r="BF302" t="inlineStr">
        <is>
          <t>2002-2006</t>
        </is>
      </c>
      <c r="BG302" t="inlineStr">
        <is>
          <t>2002</t>
        </is>
      </c>
      <c r="BH302" t="inlineStr">
        <is>
          <t>2006</t>
        </is>
      </c>
      <c r="BI302" t="inlineStr">
        <is>
          <t>Table 14</t>
        </is>
      </c>
      <c r="BJ302" t="inlineStr">
        <is>
          <t>Spread column</t>
        </is>
      </c>
      <c r="BK302" t="inlineStr">
        <is>
          <t>41</t>
        </is>
      </c>
      <c r="BL302" t="inlineStr">
        <is>
          <t>Other Strength -29.05** (-2.01)</t>
        </is>
      </c>
      <c r="BM302" t="inlineStr">
        <is>
          <t>Other Strength</t>
        </is>
      </c>
      <c r="BN302" t="inlineStr">
        <is>
          <t>Spread</t>
        </is>
      </c>
      <c r="BO302" t="inlineStr">
        <is>
          <t>original</t>
        </is>
      </c>
      <c r="BP302" t="inlineStr">
        <is>
          <t>Bauer, Hann (2010)</t>
        </is>
      </c>
      <c r="BQ302" t="inlineStr">
        <is>
          <t>computed</t>
        </is>
      </c>
      <c r="BT302" t="n">
        <v>0</v>
      </c>
      <c r="BU302" t="inlineStr">
        <is>
          <t>staging_Bauer_Hann_2010.csv</t>
        </is>
      </c>
      <c r="BW302" t="n">
        <v>1995</v>
      </c>
      <c r="BX302" t="n">
        <v>2006</v>
      </c>
      <c r="BY302" t="inlineStr">
        <is>
          <t>United States (</t>
        </is>
      </c>
      <c r="BZ302" t="n">
        <v>2000.5</v>
      </c>
      <c r="CA302" t="n">
        <v>0</v>
      </c>
      <c r="CB302" t="n">
        <v>0</v>
      </c>
      <c r="CC302" t="n">
        <v>0</v>
      </c>
      <c r="CD302" t="n">
        <v>-0.06403269303505273</v>
      </c>
      <c r="CE302" t="n">
        <v>1</v>
      </c>
    </row>
    <row r="303">
      <c r="A303" t="inlineStr">
        <is>
          <t>Bauer, Hann (2010)</t>
        </is>
      </c>
      <c r="B303" t="n">
        <v>1608</v>
      </c>
      <c r="C303" t="n">
        <v>-0.02422080743076696</v>
      </c>
      <c r="D303" t="n">
        <v>984</v>
      </c>
      <c r="E303">
        <f>IF(ISNUMBER($BA303),$BA303,IF(AND(ISNUMBER($D303),ISNUMBER($BW303),ISNUMBER($BX303)),$D303*($BX303-$BW303+1),""))</f>
        <v>984.0</v>
      </c>
      <c r="H303" t="inlineStr">
        <is>
          <t>partial</t>
        </is>
      </c>
      <c r="I303" t="inlineStr">
        <is>
          <t>T-Statistic available</t>
        </is>
      </c>
      <c r="J303">
        <f>IF($BW303&lt;&gt;"",$BW303,"")</f>
        <v>1995.0</v>
      </c>
      <c r="K303">
        <f>IF($BX303&lt;&gt;"",$BX303,"")</f>
        <v>2006.0</v>
      </c>
      <c r="L303">
        <f>IF(AND(ISNUMBER($BW303),ISNUMBER($BX303)),($BW303+$BX303)/2,"")</f>
        <v>2000.5</v>
      </c>
      <c r="M303">
        <f>IF($L303&lt;&gt;"",$L303,"")</f>
        <v>2000.5</v>
      </c>
      <c r="N303">
        <f>IF(AND(ISNUMBER($BW303),ISNUMBER($BX303)),MIN(1,MAX(0,($BX303-2016+1)/($BX303-$BW303+1))),"")</f>
        <v>0.0</v>
      </c>
      <c r="O303">
        <f>IF(AND(ISNUMBER($BW303),ISNUMBER($BX303)),MIN(1,MAX(0,($BX303-2017+1)/($BX303-$BW303+1))),"")</f>
        <v>0.0</v>
      </c>
      <c r="P303">
        <f>IF(AND(ISNUMBER($BW303),ISNUMBER($BX303)),MIN(1,MAX(0,($BX303-2018+1)/($BX303-$BW303+1))),"")</f>
        <v>0.0</v>
      </c>
      <c r="Q303">
        <f>IF(AND(ISNUMBER($BW303),ISNUMBER($BX303)),MIN(1,MAX(0,($BX303-2019+1)/($BX303-$BW303+1))),"")</f>
        <v>0.0</v>
      </c>
      <c r="R303">
        <f>IF(AND(ISNUMBER($BW303),ISNUMBER($BX303)),MIN(1,MAX(0,($BX303-2016+1)/($BX303-$BW303+1))),"")</f>
        <v>0.0</v>
      </c>
      <c r="S303">
        <f>IF($L303&lt;&gt;"",IF($L303&gt;=2015.5,1,0),"")</f>
        <v>0.0</v>
      </c>
      <c r="T303">
        <f>IF($L303&lt;&gt;"",IF($L303&gt;=2016,1,0),"")</f>
        <v>0.0</v>
      </c>
      <c r="U303">
        <f>IF(ISNUMBER($BX303),IF($BX303&gt;=2016,1,0),"")</f>
        <v>0.0</v>
      </c>
      <c r="V303">
        <f>IF(ISNUMBER($BW303),IF($BW303&gt;=2016,1,0),"")</f>
        <v>0.0</v>
      </c>
      <c r="W303" t="str">
        <f>IF(AND(ISNUMBER($BW303),ISNUMBER($BX303)),IF($BW303&gt;=2016,"post-only",IF($BX303&lt;2016,"pre-only","mixed")),"")</f>
        <v>pre-only</v>
      </c>
      <c r="X303">
        <f>IF(AND(ISNUMBER($BW303),ISNUMBER($BX303)),MIN(1,MAX(0,($BX303-2017+1)/($BX303-$BW303+1))),"")</f>
        <v>0.0</v>
      </c>
      <c r="Y303">
        <f>IF(AND(ISNUMBER($BW303),ISNUMBER($BX303)),MIN(1,MAX(0,($BX303-2018+1)/($BX303-$BW303+1))),"")</f>
        <v>0.0</v>
      </c>
      <c r="Z303">
        <f>IF(AND(ISNUMBER($BW303),ISNUMBER($BX303)),MIN(1,MAX(0,($BX303-2019+1)/($BX303-$BW303+1))),"")</f>
        <v>0.0</v>
      </c>
      <c r="AA303">
        <f>IF(ISNUMBER($BX303),IF($BX303&gt;=2017,1,0),"")</f>
        <v>0.0</v>
      </c>
      <c r="AB303">
        <f>IF(ISNUMBER($BX303),IF($BX303&gt;=2018,1,0),"")</f>
        <v>0.0</v>
      </c>
      <c r="AC303">
        <f>IF(ISNUMBER($BX303),IF($BX303&gt;=2019,1,0),"")</f>
        <v>0.0</v>
      </c>
      <c r="AD303">
        <f>IF($L303&lt;&gt;"",IF($L303&gt;2013,1,0),"")</f>
        <v>0.0</v>
      </c>
      <c r="AE303">
        <f>IF($L303&lt;&gt;"",1+IF($L303&gt;2011,1,0)+IF($L303&gt;2014,1,0),"")</f>
        <v>1.0</v>
      </c>
      <c r="AF303" t="inlineStr">
        <is>
          <t>bond (yield)</t>
        </is>
      </c>
      <c r="AG303" t="inlineStr">
        <is>
          <t>performance</t>
        </is>
      </c>
      <c r="AH303" t="inlineStr">
        <is>
          <t>non-sensitive</t>
        </is>
      </c>
      <c r="AI303" t="inlineStr">
        <is>
          <t>without ETS/CT</t>
        </is>
      </c>
      <c r="AJ303" t="inlineStr">
        <is>
          <t>without ETS/CT</t>
        </is>
      </c>
      <c r="AK303" t="str">
        <f>IF(AND($CF303&lt;&gt;"",IFERROR(INDEX(subsample_country_map!$B:$B,MATCH($CF303,subsample_country_map!$A:$A,0)),"")&lt;&gt;""),INDEX(subsample_country_map!$B:$B,MATCH($CF303,subsample_country_map!$A:$A,0)),INDEX(lookup!$AA:$AA,MATCH($A303,lookup!$A:$A,0)))</f>
        <v>1_US</v>
      </c>
      <c r="AL303" t="str">
        <f>IF(AND($CF303&lt;&gt;"",IFERROR(INDEX(subsample_country_map!$C:$C,MATCH($CF303,subsample_country_map!$A:$A,0)),"")&lt;&gt;""),INDEX(subsample_country_map!$C:$C,MATCH($CF303,subsample_country_map!$A:$A,0)),INDEX(lookup!$AB:$AB,MATCH($A303,lookup!$A:$A,0)))</f>
        <v>1_developed</v>
      </c>
      <c r="AM303" t="str">
        <f>IF(AND($CF303&lt;&gt;"",IFERROR(INDEX(subsample_country_map!$D:$D,MATCH($CF303,subsample_country_map!$A:$A,0)),"")&lt;&gt;""),INDEX(subsample_country_map!$D:$D,MATCH($CF303,subsample_country_map!$A:$A,0)),INDEX(lookup!$AC:$AC,MATCH($A303,lookup!$A:$A,0)))</f>
        <v>1_western</v>
      </c>
      <c r="AN303" t="str">
        <f>IF(AND($CF303&lt;&gt;"",IFERROR(INDEX(subsample_country_map!$E:$E,MATCH($CF303,subsample_country_map!$A:$A,0)),"")&lt;&gt;""),INDEX(subsample_country_map!$E:$E,MATCH($CF303,subsample_country_map!$A:$A,0)),INDEX(lookup!$AD:$AD,MATCH($A303,lookup!$A:$A,0)))</f>
        <v>1_common law</v>
      </c>
      <c r="AO303" t="str">
        <f>INDEX(lookup!$Y:$Y,MATCH($A303,lookup!$A:$A,0))</f>
        <v>1_not published</v>
      </c>
      <c r="AP303" t="str">
        <f>INDEX(lookup!$Z:$Z,MATCH($A303,lookup!$A:$A,0))</f>
        <v>99_NCE</v>
      </c>
      <c r="AQ303" t="str">
        <f>INDEX(lookup!$W:$W,MATCH($A303,lookup!$A:$A,0))</f>
        <v>1_fin/acc/econ</v>
      </c>
      <c r="AS303" t="inlineStr">
        <is>
          <t>staging</t>
        </is>
      </c>
      <c r="AT303" t="inlineStr">
        <is>
          <t>bad-CER</t>
        </is>
      </c>
      <c r="AU303" t="inlineStr">
        <is>
          <t>cost</t>
        </is>
      </c>
      <c r="AV303" t="inlineStr">
        <is>
          <t>9.00</t>
        </is>
      </c>
      <c r="AX303" t="inlineStr">
        <is>
          <t>0.76</t>
        </is>
      </c>
      <c r="BA303" t="n">
        <v>984</v>
      </c>
      <c r="BB303" t="inlineStr">
        <is>
          <t>FLAG</t>
        </is>
      </c>
      <c r="BC303" t="inlineStr">
        <is>
          <t>OLS</t>
        </is>
      </c>
      <c r="BD303" t="inlineStr">
        <is>
          <t>industry</t>
        </is>
      </c>
      <c r="BE303" t="inlineStr">
        <is>
          <t>period</t>
        </is>
      </c>
      <c r="BF303" t="inlineStr">
        <is>
          <t>2002-2006</t>
        </is>
      </c>
      <c r="BG303" t="inlineStr">
        <is>
          <t>2002</t>
        </is>
      </c>
      <c r="BH303" t="inlineStr">
        <is>
          <t>2006</t>
        </is>
      </c>
      <c r="BI303" t="inlineStr">
        <is>
          <t>Table 14</t>
        </is>
      </c>
      <c r="BJ303" t="inlineStr">
        <is>
          <t>Spread column</t>
        </is>
      </c>
      <c r="BK303" t="inlineStr">
        <is>
          <t>41</t>
        </is>
      </c>
      <c r="BL303" t="inlineStr">
        <is>
          <t>Hazardous Waste 9.00 (0.76)</t>
        </is>
      </c>
      <c r="BM303" t="inlineStr">
        <is>
          <t>Hazardous Waste</t>
        </is>
      </c>
      <c r="BN303" t="inlineStr">
        <is>
          <t>Spread</t>
        </is>
      </c>
      <c r="BO303" t="inlineStr">
        <is>
          <t>original</t>
        </is>
      </c>
      <c r="BP303" t="inlineStr">
        <is>
          <t>Bauer, Hann (2010)</t>
        </is>
      </c>
      <c r="BQ303" t="inlineStr">
        <is>
          <t>computed</t>
        </is>
      </c>
      <c r="BT303" t="n">
        <v>0</v>
      </c>
      <c r="BU303" t="inlineStr">
        <is>
          <t>staging_Bauer_Hann_2010.csv</t>
        </is>
      </c>
      <c r="BW303" t="n">
        <v>1995</v>
      </c>
      <c r="BX303" t="n">
        <v>2006</v>
      </c>
      <c r="BY303" t="inlineStr">
        <is>
          <t>United States (</t>
        </is>
      </c>
      <c r="BZ303" t="n">
        <v>2000.5</v>
      </c>
      <c r="CA303" t="n">
        <v>0</v>
      </c>
      <c r="CB303" t="n">
        <v>0</v>
      </c>
      <c r="CC303" t="n">
        <v>0</v>
      </c>
      <c r="CD303" t="n">
        <v>-0.02422554545742053</v>
      </c>
      <c r="CE303" t="n">
        <v>1</v>
      </c>
    </row>
    <row r="304">
      <c r="A304" t="inlineStr">
        <is>
          <t>Bauer, Hann (2010)</t>
        </is>
      </c>
      <c r="B304" t="n">
        <v>1609</v>
      </c>
      <c r="C304" t="n">
        <v>-0.1112007382477616</v>
      </c>
      <c r="D304" t="n">
        <v>984</v>
      </c>
      <c r="E304">
        <f>IF(ISNUMBER($BA304),$BA304,IF(AND(ISNUMBER($D304),ISNUMBER($BW304),ISNUMBER($BX304)),$D304*($BX304-$BW304+1),""))</f>
        <v>984.0</v>
      </c>
      <c r="H304" t="inlineStr">
        <is>
          <t>partial</t>
        </is>
      </c>
      <c r="I304" t="inlineStr">
        <is>
          <t>T-Statistic available</t>
        </is>
      </c>
      <c r="J304">
        <f>IF($BW304&lt;&gt;"",$BW304,"")</f>
        <v>1995.0</v>
      </c>
      <c r="K304">
        <f>IF($BX304&lt;&gt;"",$BX304,"")</f>
        <v>2006.0</v>
      </c>
      <c r="L304">
        <f>IF(AND(ISNUMBER($BW304),ISNUMBER($BX304)),($BW304+$BX304)/2,"")</f>
        <v>2000.5</v>
      </c>
      <c r="M304">
        <f>IF($L304&lt;&gt;"",$L304,"")</f>
        <v>2000.5</v>
      </c>
      <c r="N304">
        <f>IF(AND(ISNUMBER($BW304),ISNUMBER($BX304)),MIN(1,MAX(0,($BX304-2016+1)/($BX304-$BW304+1))),"")</f>
        <v>0.0</v>
      </c>
      <c r="O304">
        <f>IF(AND(ISNUMBER($BW304),ISNUMBER($BX304)),MIN(1,MAX(0,($BX304-2017+1)/($BX304-$BW304+1))),"")</f>
        <v>0.0</v>
      </c>
      <c r="P304">
        <f>IF(AND(ISNUMBER($BW304),ISNUMBER($BX304)),MIN(1,MAX(0,($BX304-2018+1)/($BX304-$BW304+1))),"")</f>
        <v>0.0</v>
      </c>
      <c r="Q304">
        <f>IF(AND(ISNUMBER($BW304),ISNUMBER($BX304)),MIN(1,MAX(0,($BX304-2019+1)/($BX304-$BW304+1))),"")</f>
        <v>0.0</v>
      </c>
      <c r="R304">
        <f>IF(AND(ISNUMBER($BW304),ISNUMBER($BX304)),MIN(1,MAX(0,($BX304-2016+1)/($BX304-$BW304+1))),"")</f>
        <v>0.0</v>
      </c>
      <c r="S304">
        <f>IF($L304&lt;&gt;"",IF($L304&gt;=2015.5,1,0),"")</f>
        <v>0.0</v>
      </c>
      <c r="T304">
        <f>IF($L304&lt;&gt;"",IF($L304&gt;=2016,1,0),"")</f>
        <v>0.0</v>
      </c>
      <c r="U304">
        <f>IF(ISNUMBER($BX304),IF($BX304&gt;=2016,1,0),"")</f>
        <v>0.0</v>
      </c>
      <c r="V304">
        <f>IF(ISNUMBER($BW304),IF($BW304&gt;=2016,1,0),"")</f>
        <v>0.0</v>
      </c>
      <c r="W304" t="str">
        <f>IF(AND(ISNUMBER($BW304),ISNUMBER($BX304)),IF($BW304&gt;=2016,"post-only",IF($BX304&lt;2016,"pre-only","mixed")),"")</f>
        <v>pre-only</v>
      </c>
      <c r="X304">
        <f>IF(AND(ISNUMBER($BW304),ISNUMBER($BX304)),MIN(1,MAX(0,($BX304-2017+1)/($BX304-$BW304+1))),"")</f>
        <v>0.0</v>
      </c>
      <c r="Y304">
        <f>IF(AND(ISNUMBER($BW304),ISNUMBER($BX304)),MIN(1,MAX(0,($BX304-2018+1)/($BX304-$BW304+1))),"")</f>
        <v>0.0</v>
      </c>
      <c r="Z304">
        <f>IF(AND(ISNUMBER($BW304),ISNUMBER($BX304)),MIN(1,MAX(0,($BX304-2019+1)/($BX304-$BW304+1))),"")</f>
        <v>0.0</v>
      </c>
      <c r="AA304">
        <f>IF(ISNUMBER($BX304),IF($BX304&gt;=2017,1,0),"")</f>
        <v>0.0</v>
      </c>
      <c r="AB304">
        <f>IF(ISNUMBER($BX304),IF($BX304&gt;=2018,1,0),"")</f>
        <v>0.0</v>
      </c>
      <c r="AC304">
        <f>IF(ISNUMBER($BX304),IF($BX304&gt;=2019,1,0),"")</f>
        <v>0.0</v>
      </c>
      <c r="AD304">
        <f>IF($L304&lt;&gt;"",IF($L304&gt;2013,1,0),"")</f>
        <v>0.0</v>
      </c>
      <c r="AE304">
        <f>IF($L304&lt;&gt;"",1+IF($L304&gt;2011,1,0)+IF($L304&gt;2014,1,0),"")</f>
        <v>1.0</v>
      </c>
      <c r="AF304" t="inlineStr">
        <is>
          <t>bond (yield)</t>
        </is>
      </c>
      <c r="AG304" t="inlineStr">
        <is>
          <t>performance</t>
        </is>
      </c>
      <c r="AH304" t="inlineStr">
        <is>
          <t>non-sensitive</t>
        </is>
      </c>
      <c r="AI304" t="inlineStr">
        <is>
          <t>without ETS/CT</t>
        </is>
      </c>
      <c r="AJ304" t="inlineStr">
        <is>
          <t>without ETS/CT</t>
        </is>
      </c>
      <c r="AK304" t="str">
        <f>IF(AND($CF304&lt;&gt;"",IFERROR(INDEX(subsample_country_map!$B:$B,MATCH($CF304,subsample_country_map!$A:$A,0)),"")&lt;&gt;""),INDEX(subsample_country_map!$B:$B,MATCH($CF304,subsample_country_map!$A:$A,0)),INDEX(lookup!$AA:$AA,MATCH($A304,lookup!$A:$A,0)))</f>
        <v>1_US</v>
      </c>
      <c r="AL304" t="str">
        <f>IF(AND($CF304&lt;&gt;"",IFERROR(INDEX(subsample_country_map!$C:$C,MATCH($CF304,subsample_country_map!$A:$A,0)),"")&lt;&gt;""),INDEX(subsample_country_map!$C:$C,MATCH($CF304,subsample_country_map!$A:$A,0)),INDEX(lookup!$AB:$AB,MATCH($A304,lookup!$A:$A,0)))</f>
        <v>1_developed</v>
      </c>
      <c r="AM304" t="str">
        <f>IF(AND($CF304&lt;&gt;"",IFERROR(INDEX(subsample_country_map!$D:$D,MATCH($CF304,subsample_country_map!$A:$A,0)),"")&lt;&gt;""),INDEX(subsample_country_map!$D:$D,MATCH($CF304,subsample_country_map!$A:$A,0)),INDEX(lookup!$AC:$AC,MATCH($A304,lookup!$A:$A,0)))</f>
        <v>1_western</v>
      </c>
      <c r="AN304" t="str">
        <f>IF(AND($CF304&lt;&gt;"",IFERROR(INDEX(subsample_country_map!$E:$E,MATCH($CF304,subsample_country_map!$A:$A,0)),"")&lt;&gt;""),INDEX(subsample_country_map!$E:$E,MATCH($CF304,subsample_country_map!$A:$A,0)),INDEX(lookup!$AD:$AD,MATCH($A304,lookup!$A:$A,0)))</f>
        <v>1_common law</v>
      </c>
      <c r="AO304" t="str">
        <f>INDEX(lookup!$Y:$Y,MATCH($A304,lookup!$A:$A,0))</f>
        <v>1_not published</v>
      </c>
      <c r="AP304" t="str">
        <f>INDEX(lookup!$Z:$Z,MATCH($A304,lookup!$A:$A,0))</f>
        <v>99_NCE</v>
      </c>
      <c r="AQ304" t="str">
        <f>INDEX(lookup!$W:$W,MATCH($A304,lookup!$A:$A,0))</f>
        <v>1_fin/acc/econ</v>
      </c>
      <c r="AS304" t="inlineStr">
        <is>
          <t>staging</t>
        </is>
      </c>
      <c r="AT304" t="inlineStr">
        <is>
          <t>bad-CER</t>
        </is>
      </c>
      <c r="AU304" t="inlineStr">
        <is>
          <t>cost</t>
        </is>
      </c>
      <c r="AV304" t="inlineStr">
        <is>
          <t>41.76</t>
        </is>
      </c>
      <c r="AX304" t="inlineStr">
        <is>
          <t>3.51</t>
        </is>
      </c>
      <c r="BA304" t="n">
        <v>984</v>
      </c>
      <c r="BB304" t="inlineStr">
        <is>
          <t>FLAG</t>
        </is>
      </c>
      <c r="BC304" t="inlineStr">
        <is>
          <t>OLS</t>
        </is>
      </c>
      <c r="BD304" t="inlineStr">
        <is>
          <t>industry</t>
        </is>
      </c>
      <c r="BE304" t="inlineStr">
        <is>
          <t>period</t>
        </is>
      </c>
      <c r="BF304" t="inlineStr">
        <is>
          <t>2002-2006</t>
        </is>
      </c>
      <c r="BG304" t="inlineStr">
        <is>
          <t>2002</t>
        </is>
      </c>
      <c r="BH304" t="inlineStr">
        <is>
          <t>2006</t>
        </is>
      </c>
      <c r="BI304" t="inlineStr">
        <is>
          <t>Table 14</t>
        </is>
      </c>
      <c r="BJ304" t="inlineStr">
        <is>
          <t>Spread column</t>
        </is>
      </c>
      <c r="BK304" t="inlineStr">
        <is>
          <t>41</t>
        </is>
      </c>
      <c r="BL304" t="inlineStr">
        <is>
          <t>Regulatory Problems 41.76*** (3.51)</t>
        </is>
      </c>
      <c r="BM304" t="inlineStr">
        <is>
          <t>Regulatory Problems</t>
        </is>
      </c>
      <c r="BN304" t="inlineStr">
        <is>
          <t>Spread</t>
        </is>
      </c>
      <c r="BO304" t="inlineStr">
        <is>
          <t>original</t>
        </is>
      </c>
      <c r="BP304" t="inlineStr">
        <is>
          <t>Bauer, Hann (2010)</t>
        </is>
      </c>
      <c r="BQ304" t="inlineStr">
        <is>
          <t>computed</t>
        </is>
      </c>
      <c r="BT304" t="n">
        <v>0</v>
      </c>
      <c r="BU304" t="inlineStr">
        <is>
          <t>staging_Bauer_Hann_2010.csv</t>
        </is>
      </c>
      <c r="BW304" t="n">
        <v>1995</v>
      </c>
      <c r="BX304" t="n">
        <v>2006</v>
      </c>
      <c r="BY304" t="inlineStr">
        <is>
          <t>United States (</t>
        </is>
      </c>
      <c r="BZ304" t="n">
        <v>2000.5</v>
      </c>
      <c r="CA304" t="n">
        <v>0</v>
      </c>
      <c r="CB304" t="n">
        <v>0</v>
      </c>
      <c r="CC304" t="n">
        <v>0</v>
      </c>
      <c r="CD304" t="n">
        <v>-0.1116625240482334</v>
      </c>
      <c r="CE304" t="n">
        <v>1</v>
      </c>
    </row>
    <row r="305">
      <c r="A305" t="inlineStr">
        <is>
          <t>Bauer, Hann (2010)</t>
        </is>
      </c>
      <c r="B305" t="n">
        <v>1610</v>
      </c>
      <c r="C305" t="n">
        <v>-0.08670149843758931</v>
      </c>
      <c r="D305" t="n">
        <v>984</v>
      </c>
      <c r="E305">
        <f>IF(ISNUMBER($BA305),$BA305,IF(AND(ISNUMBER($D305),ISNUMBER($BW305),ISNUMBER($BX305)),$D305*($BX305-$BW305+1),""))</f>
        <v>984.0</v>
      </c>
      <c r="H305" t="inlineStr">
        <is>
          <t>partial</t>
        </is>
      </c>
      <c r="I305" t="inlineStr">
        <is>
          <t>T-Statistic available</t>
        </is>
      </c>
      <c r="J305">
        <f>IF($BW305&lt;&gt;"",$BW305,"")</f>
        <v>1995.0</v>
      </c>
      <c r="K305">
        <f>IF($BX305&lt;&gt;"",$BX305,"")</f>
        <v>2006.0</v>
      </c>
      <c r="L305">
        <f>IF(AND(ISNUMBER($BW305),ISNUMBER($BX305)),($BW305+$BX305)/2,"")</f>
        <v>2000.5</v>
      </c>
      <c r="M305">
        <f>IF($L305&lt;&gt;"",$L305,"")</f>
        <v>2000.5</v>
      </c>
      <c r="N305">
        <f>IF(AND(ISNUMBER($BW305),ISNUMBER($BX305)),MIN(1,MAX(0,($BX305-2016+1)/($BX305-$BW305+1))),"")</f>
        <v>0.0</v>
      </c>
      <c r="O305">
        <f>IF(AND(ISNUMBER($BW305),ISNUMBER($BX305)),MIN(1,MAX(0,($BX305-2017+1)/($BX305-$BW305+1))),"")</f>
        <v>0.0</v>
      </c>
      <c r="P305">
        <f>IF(AND(ISNUMBER($BW305),ISNUMBER($BX305)),MIN(1,MAX(0,($BX305-2018+1)/($BX305-$BW305+1))),"")</f>
        <v>0.0</v>
      </c>
      <c r="Q305">
        <f>IF(AND(ISNUMBER($BW305),ISNUMBER($BX305)),MIN(1,MAX(0,($BX305-2019+1)/($BX305-$BW305+1))),"")</f>
        <v>0.0</v>
      </c>
      <c r="R305">
        <f>IF(AND(ISNUMBER($BW305),ISNUMBER($BX305)),MIN(1,MAX(0,($BX305-2016+1)/($BX305-$BW305+1))),"")</f>
        <v>0.0</v>
      </c>
      <c r="S305">
        <f>IF($L305&lt;&gt;"",IF($L305&gt;=2015.5,1,0),"")</f>
        <v>0.0</v>
      </c>
      <c r="T305">
        <f>IF($L305&lt;&gt;"",IF($L305&gt;=2016,1,0),"")</f>
        <v>0.0</v>
      </c>
      <c r="U305">
        <f>IF(ISNUMBER($BX305),IF($BX305&gt;=2016,1,0),"")</f>
        <v>0.0</v>
      </c>
      <c r="V305">
        <f>IF(ISNUMBER($BW305),IF($BW305&gt;=2016,1,0),"")</f>
        <v>0.0</v>
      </c>
      <c r="W305" t="str">
        <f>IF(AND(ISNUMBER($BW305),ISNUMBER($BX305)),IF($BW305&gt;=2016,"post-only",IF($BX305&lt;2016,"pre-only","mixed")),"")</f>
        <v>pre-only</v>
      </c>
      <c r="X305">
        <f>IF(AND(ISNUMBER($BW305),ISNUMBER($BX305)),MIN(1,MAX(0,($BX305-2017+1)/($BX305-$BW305+1))),"")</f>
        <v>0.0</v>
      </c>
      <c r="Y305">
        <f>IF(AND(ISNUMBER($BW305),ISNUMBER($BX305)),MIN(1,MAX(0,($BX305-2018+1)/($BX305-$BW305+1))),"")</f>
        <v>0.0</v>
      </c>
      <c r="Z305">
        <f>IF(AND(ISNUMBER($BW305),ISNUMBER($BX305)),MIN(1,MAX(0,($BX305-2019+1)/($BX305-$BW305+1))),"")</f>
        <v>0.0</v>
      </c>
      <c r="AA305">
        <f>IF(ISNUMBER($BX305),IF($BX305&gt;=2017,1,0),"")</f>
        <v>0.0</v>
      </c>
      <c r="AB305">
        <f>IF(ISNUMBER($BX305),IF($BX305&gt;=2018,1,0),"")</f>
        <v>0.0</v>
      </c>
      <c r="AC305">
        <f>IF(ISNUMBER($BX305),IF($BX305&gt;=2019,1,0),"")</f>
        <v>0.0</v>
      </c>
      <c r="AD305">
        <f>IF($L305&lt;&gt;"",IF($L305&gt;2013,1,0),"")</f>
        <v>0.0</v>
      </c>
      <c r="AE305">
        <f>IF($L305&lt;&gt;"",1+IF($L305&gt;2011,1,0)+IF($L305&gt;2014,1,0),"")</f>
        <v>1.0</v>
      </c>
      <c r="AF305" t="inlineStr">
        <is>
          <t>bond (yield)</t>
        </is>
      </c>
      <c r="AG305" t="inlineStr">
        <is>
          <t>performance</t>
        </is>
      </c>
      <c r="AH305" t="inlineStr">
        <is>
          <t>non-sensitive</t>
        </is>
      </c>
      <c r="AI305" t="inlineStr">
        <is>
          <t>without ETS/CT</t>
        </is>
      </c>
      <c r="AJ305" t="inlineStr">
        <is>
          <t>without ETS/CT</t>
        </is>
      </c>
      <c r="AK305" t="str">
        <f>IF(AND($CF305&lt;&gt;"",IFERROR(INDEX(subsample_country_map!$B:$B,MATCH($CF305,subsample_country_map!$A:$A,0)),"")&lt;&gt;""),INDEX(subsample_country_map!$B:$B,MATCH($CF305,subsample_country_map!$A:$A,0)),INDEX(lookup!$AA:$AA,MATCH($A305,lookup!$A:$A,0)))</f>
        <v>1_US</v>
      </c>
      <c r="AL305" t="str">
        <f>IF(AND($CF305&lt;&gt;"",IFERROR(INDEX(subsample_country_map!$C:$C,MATCH($CF305,subsample_country_map!$A:$A,0)),"")&lt;&gt;""),INDEX(subsample_country_map!$C:$C,MATCH($CF305,subsample_country_map!$A:$A,0)),INDEX(lookup!$AB:$AB,MATCH($A305,lookup!$A:$A,0)))</f>
        <v>1_developed</v>
      </c>
      <c r="AM305" t="str">
        <f>IF(AND($CF305&lt;&gt;"",IFERROR(INDEX(subsample_country_map!$D:$D,MATCH($CF305,subsample_country_map!$A:$A,0)),"")&lt;&gt;""),INDEX(subsample_country_map!$D:$D,MATCH($CF305,subsample_country_map!$A:$A,0)),INDEX(lookup!$AC:$AC,MATCH($A305,lookup!$A:$A,0)))</f>
        <v>1_western</v>
      </c>
      <c r="AN305" t="str">
        <f>IF(AND($CF305&lt;&gt;"",IFERROR(INDEX(subsample_country_map!$E:$E,MATCH($CF305,subsample_country_map!$A:$A,0)),"")&lt;&gt;""),INDEX(subsample_country_map!$E:$E,MATCH($CF305,subsample_country_map!$A:$A,0)),INDEX(lookup!$AD:$AD,MATCH($A305,lookup!$A:$A,0)))</f>
        <v>1_common law</v>
      </c>
      <c r="AO305" t="str">
        <f>INDEX(lookup!$Y:$Y,MATCH($A305,lookup!$A:$A,0))</f>
        <v>1_not published</v>
      </c>
      <c r="AP305" t="str">
        <f>INDEX(lookup!$Z:$Z,MATCH($A305,lookup!$A:$A,0))</f>
        <v>99_NCE</v>
      </c>
      <c r="AQ305" t="str">
        <f>INDEX(lookup!$W:$W,MATCH($A305,lookup!$A:$A,0))</f>
        <v>1_fin/acc/econ</v>
      </c>
      <c r="AS305" t="inlineStr">
        <is>
          <t>staging</t>
        </is>
      </c>
      <c r="AT305" t="inlineStr">
        <is>
          <t>bad-CER</t>
        </is>
      </c>
      <c r="AU305" t="inlineStr">
        <is>
          <t>cost</t>
        </is>
      </c>
      <c r="AV305" t="inlineStr">
        <is>
          <t>38.93</t>
        </is>
      </c>
      <c r="AX305" t="inlineStr">
        <is>
          <t>2.73</t>
        </is>
      </c>
      <c r="BA305" t="n">
        <v>984</v>
      </c>
      <c r="BB305" t="inlineStr">
        <is>
          <t>FLAG</t>
        </is>
      </c>
      <c r="BC305" t="inlineStr">
        <is>
          <t>OLS</t>
        </is>
      </c>
      <c r="BD305" t="inlineStr">
        <is>
          <t>industry</t>
        </is>
      </c>
      <c r="BE305" t="inlineStr">
        <is>
          <t>period</t>
        </is>
      </c>
      <c r="BF305" t="inlineStr">
        <is>
          <t>2002-2006</t>
        </is>
      </c>
      <c r="BG305" t="inlineStr">
        <is>
          <t>2002</t>
        </is>
      </c>
      <c r="BH305" t="inlineStr">
        <is>
          <t>2006</t>
        </is>
      </c>
      <c r="BI305" t="inlineStr">
        <is>
          <t>Table 14</t>
        </is>
      </c>
      <c r="BJ305" t="inlineStr">
        <is>
          <t>Spread column</t>
        </is>
      </c>
      <c r="BK305" t="inlineStr">
        <is>
          <t>41</t>
        </is>
      </c>
      <c r="BL305" t="inlineStr">
        <is>
          <t>Substantial Emissions 38.93*** (2.73)</t>
        </is>
      </c>
      <c r="BM305" t="inlineStr">
        <is>
          <t>Substantial Emissions</t>
        </is>
      </c>
      <c r="BN305" t="inlineStr">
        <is>
          <t>Spread</t>
        </is>
      </c>
      <c r="BO305" t="inlineStr">
        <is>
          <t>original</t>
        </is>
      </c>
      <c r="BP305" t="inlineStr">
        <is>
          <t>Bauer, Hann (2010)</t>
        </is>
      </c>
      <c r="BQ305" t="inlineStr">
        <is>
          <t>computed</t>
        </is>
      </c>
      <c r="BT305" t="n">
        <v>0</v>
      </c>
      <c r="BU305" t="inlineStr">
        <is>
          <t>staging_Bauer_Hann_2010.csv</t>
        </is>
      </c>
      <c r="BW305" t="n">
        <v>1995</v>
      </c>
      <c r="BX305" t="n">
        <v>2006</v>
      </c>
      <c r="BY305" t="inlineStr">
        <is>
          <t>United States (</t>
        </is>
      </c>
      <c r="BZ305" t="n">
        <v>2000.5</v>
      </c>
      <c r="CA305" t="n">
        <v>0</v>
      </c>
      <c r="CB305" t="n">
        <v>0</v>
      </c>
      <c r="CC305" t="n">
        <v>0</v>
      </c>
      <c r="CD305" t="n">
        <v>-0.08691973297227223</v>
      </c>
      <c r="CE305" t="n">
        <v>1</v>
      </c>
    </row>
    <row r="306">
      <c r="A306" t="inlineStr">
        <is>
          <t>Bauer, Hann (2010)</t>
        </is>
      </c>
      <c r="B306" t="n">
        <v>1611</v>
      </c>
      <c r="C306" t="n">
        <v>0.02517629742382586</v>
      </c>
      <c r="D306" t="n">
        <v>984</v>
      </c>
      <c r="E306">
        <f>IF(ISNUMBER($BA306),$BA306,IF(AND(ISNUMBER($D306),ISNUMBER($BW306),ISNUMBER($BX306)),$D306*($BX306-$BW306+1),""))</f>
        <v>984.0</v>
      </c>
      <c r="H306" t="inlineStr">
        <is>
          <t>partial</t>
        </is>
      </c>
      <c r="I306" t="inlineStr">
        <is>
          <t>T-Statistic available</t>
        </is>
      </c>
      <c r="J306">
        <f>IF($BW306&lt;&gt;"",$BW306,"")</f>
        <v>1995.0</v>
      </c>
      <c r="K306">
        <f>IF($BX306&lt;&gt;"",$BX306,"")</f>
        <v>2006.0</v>
      </c>
      <c r="L306">
        <f>IF(AND(ISNUMBER($BW306),ISNUMBER($BX306)),($BW306+$BX306)/2,"")</f>
        <v>2000.5</v>
      </c>
      <c r="M306">
        <f>IF($L306&lt;&gt;"",$L306,"")</f>
        <v>2000.5</v>
      </c>
      <c r="N306">
        <f>IF(AND(ISNUMBER($BW306),ISNUMBER($BX306)),MIN(1,MAX(0,($BX306-2016+1)/($BX306-$BW306+1))),"")</f>
        <v>0.0</v>
      </c>
      <c r="O306">
        <f>IF(AND(ISNUMBER($BW306),ISNUMBER($BX306)),MIN(1,MAX(0,($BX306-2017+1)/($BX306-$BW306+1))),"")</f>
        <v>0.0</v>
      </c>
      <c r="P306">
        <f>IF(AND(ISNUMBER($BW306),ISNUMBER($BX306)),MIN(1,MAX(0,($BX306-2018+1)/($BX306-$BW306+1))),"")</f>
        <v>0.0</v>
      </c>
      <c r="Q306">
        <f>IF(AND(ISNUMBER($BW306),ISNUMBER($BX306)),MIN(1,MAX(0,($BX306-2019+1)/($BX306-$BW306+1))),"")</f>
        <v>0.0</v>
      </c>
      <c r="R306">
        <f>IF(AND(ISNUMBER($BW306),ISNUMBER($BX306)),MIN(1,MAX(0,($BX306-2016+1)/($BX306-$BW306+1))),"")</f>
        <v>0.0</v>
      </c>
      <c r="S306">
        <f>IF($L306&lt;&gt;"",IF($L306&gt;=2015.5,1,0),"")</f>
        <v>0.0</v>
      </c>
      <c r="T306">
        <f>IF($L306&lt;&gt;"",IF($L306&gt;=2016,1,0),"")</f>
        <v>0.0</v>
      </c>
      <c r="U306">
        <f>IF(ISNUMBER($BX306),IF($BX306&gt;=2016,1,0),"")</f>
        <v>0.0</v>
      </c>
      <c r="V306">
        <f>IF(ISNUMBER($BW306),IF($BW306&gt;=2016,1,0),"")</f>
        <v>0.0</v>
      </c>
      <c r="W306" t="str">
        <f>IF(AND(ISNUMBER($BW306),ISNUMBER($BX306)),IF($BW306&gt;=2016,"post-only",IF($BX306&lt;2016,"pre-only","mixed")),"")</f>
        <v>pre-only</v>
      </c>
      <c r="X306">
        <f>IF(AND(ISNUMBER($BW306),ISNUMBER($BX306)),MIN(1,MAX(0,($BX306-2017+1)/($BX306-$BW306+1))),"")</f>
        <v>0.0</v>
      </c>
      <c r="Y306">
        <f>IF(AND(ISNUMBER($BW306),ISNUMBER($BX306)),MIN(1,MAX(0,($BX306-2018+1)/($BX306-$BW306+1))),"")</f>
        <v>0.0</v>
      </c>
      <c r="Z306">
        <f>IF(AND(ISNUMBER($BW306),ISNUMBER($BX306)),MIN(1,MAX(0,($BX306-2019+1)/($BX306-$BW306+1))),"")</f>
        <v>0.0</v>
      </c>
      <c r="AA306">
        <f>IF(ISNUMBER($BX306),IF($BX306&gt;=2017,1,0),"")</f>
        <v>0.0</v>
      </c>
      <c r="AB306">
        <f>IF(ISNUMBER($BX306),IF($BX306&gt;=2018,1,0),"")</f>
        <v>0.0</v>
      </c>
      <c r="AC306">
        <f>IF(ISNUMBER($BX306),IF($BX306&gt;=2019,1,0),"")</f>
        <v>0.0</v>
      </c>
      <c r="AD306">
        <f>IF($L306&lt;&gt;"",IF($L306&gt;2013,1,0),"")</f>
        <v>0.0</v>
      </c>
      <c r="AE306">
        <f>IF($L306&lt;&gt;"",1+IF($L306&gt;2011,1,0)+IF($L306&gt;2014,1,0),"")</f>
        <v>1.0</v>
      </c>
      <c r="AF306" t="inlineStr">
        <is>
          <t>bond (yield)</t>
        </is>
      </c>
      <c r="AG306" t="inlineStr">
        <is>
          <t>performance</t>
        </is>
      </c>
      <c r="AH306" t="inlineStr">
        <is>
          <t>non-sensitive</t>
        </is>
      </c>
      <c r="AI306" t="inlineStr">
        <is>
          <t>without ETS/CT</t>
        </is>
      </c>
      <c r="AJ306" t="inlineStr">
        <is>
          <t>without ETS/CT</t>
        </is>
      </c>
      <c r="AK306" t="str">
        <f>IF(AND($CF306&lt;&gt;"",IFERROR(INDEX(subsample_country_map!$B:$B,MATCH($CF306,subsample_country_map!$A:$A,0)),"")&lt;&gt;""),INDEX(subsample_country_map!$B:$B,MATCH($CF306,subsample_country_map!$A:$A,0)),INDEX(lookup!$AA:$AA,MATCH($A306,lookup!$A:$A,0)))</f>
        <v>1_US</v>
      </c>
      <c r="AL306" t="str">
        <f>IF(AND($CF306&lt;&gt;"",IFERROR(INDEX(subsample_country_map!$C:$C,MATCH($CF306,subsample_country_map!$A:$A,0)),"")&lt;&gt;""),INDEX(subsample_country_map!$C:$C,MATCH($CF306,subsample_country_map!$A:$A,0)),INDEX(lookup!$AB:$AB,MATCH($A306,lookup!$A:$A,0)))</f>
        <v>1_developed</v>
      </c>
      <c r="AM306" t="str">
        <f>IF(AND($CF306&lt;&gt;"",IFERROR(INDEX(subsample_country_map!$D:$D,MATCH($CF306,subsample_country_map!$A:$A,0)),"")&lt;&gt;""),INDEX(subsample_country_map!$D:$D,MATCH($CF306,subsample_country_map!$A:$A,0)),INDEX(lookup!$AC:$AC,MATCH($A306,lookup!$A:$A,0)))</f>
        <v>1_western</v>
      </c>
      <c r="AN306" t="str">
        <f>IF(AND($CF306&lt;&gt;"",IFERROR(INDEX(subsample_country_map!$E:$E,MATCH($CF306,subsample_country_map!$A:$A,0)),"")&lt;&gt;""),INDEX(subsample_country_map!$E:$E,MATCH($CF306,subsample_country_map!$A:$A,0)),INDEX(lookup!$AD:$AD,MATCH($A306,lookup!$A:$A,0)))</f>
        <v>1_common law</v>
      </c>
      <c r="AO306" t="str">
        <f>INDEX(lookup!$Y:$Y,MATCH($A306,lookup!$A:$A,0))</f>
        <v>1_not published</v>
      </c>
      <c r="AP306" t="str">
        <f>INDEX(lookup!$Z:$Z,MATCH($A306,lookup!$A:$A,0))</f>
        <v>99_NCE</v>
      </c>
      <c r="AQ306" t="str">
        <f>INDEX(lookup!$W:$W,MATCH($A306,lookup!$A:$A,0))</f>
        <v>1_fin/acc/econ</v>
      </c>
      <c r="AS306" t="inlineStr">
        <is>
          <t>staging</t>
        </is>
      </c>
      <c r="AT306" t="inlineStr">
        <is>
          <t>bad-CER</t>
        </is>
      </c>
      <c r="AU306" t="inlineStr">
        <is>
          <t>cost</t>
        </is>
      </c>
      <c r="AV306" t="inlineStr">
        <is>
          <t>-10.54</t>
        </is>
      </c>
      <c r="AX306" t="inlineStr">
        <is>
          <t>-0.79</t>
        </is>
      </c>
      <c r="BA306" t="n">
        <v>984</v>
      </c>
      <c r="BB306" t="inlineStr">
        <is>
          <t>FLAG</t>
        </is>
      </c>
      <c r="BC306" t="inlineStr">
        <is>
          <t>OLS</t>
        </is>
      </c>
      <c r="BD306" t="inlineStr">
        <is>
          <t>industry</t>
        </is>
      </c>
      <c r="BE306" t="inlineStr">
        <is>
          <t>period</t>
        </is>
      </c>
      <c r="BF306" t="inlineStr">
        <is>
          <t>2002-2006</t>
        </is>
      </c>
      <c r="BG306" t="inlineStr">
        <is>
          <t>2002</t>
        </is>
      </c>
      <c r="BH306" t="inlineStr">
        <is>
          <t>2006</t>
        </is>
      </c>
      <c r="BI306" t="inlineStr">
        <is>
          <t>Table 14</t>
        </is>
      </c>
      <c r="BJ306" t="inlineStr">
        <is>
          <t>Spread column</t>
        </is>
      </c>
      <c r="BK306" t="inlineStr">
        <is>
          <t>41</t>
        </is>
      </c>
      <c r="BL306" t="inlineStr">
        <is>
          <t>Agricultural Chemicals -10.54 (-0.79)</t>
        </is>
      </c>
      <c r="BM306" t="inlineStr">
        <is>
          <t>Agricultural Chemicals</t>
        </is>
      </c>
      <c r="BN306" t="inlineStr">
        <is>
          <t>Spread</t>
        </is>
      </c>
      <c r="BO306" t="inlineStr">
        <is>
          <t>original</t>
        </is>
      </c>
      <c r="BP306" t="inlineStr">
        <is>
          <t>Bauer, Hann (2010)</t>
        </is>
      </c>
      <c r="BQ306" t="inlineStr">
        <is>
          <t>computed</t>
        </is>
      </c>
      <c r="BT306" t="n">
        <v>0</v>
      </c>
      <c r="BU306" t="inlineStr">
        <is>
          <t>staging_Bauer_Hann_2010.csv</t>
        </is>
      </c>
      <c r="BW306" t="n">
        <v>1995</v>
      </c>
      <c r="BX306" t="n">
        <v>2006</v>
      </c>
      <c r="BY306" t="inlineStr">
        <is>
          <t>United States (</t>
        </is>
      </c>
      <c r="BZ306" t="n">
        <v>2000.5</v>
      </c>
      <c r="CA306" t="n">
        <v>0</v>
      </c>
      <c r="CB306" t="n">
        <v>0</v>
      </c>
      <c r="CC306" t="n">
        <v>0</v>
      </c>
      <c r="CD306" t="n">
        <v>0.02518161874578079</v>
      </c>
      <c r="CE306" t="n">
        <v>1</v>
      </c>
    </row>
    <row r="307">
      <c r="A307" t="inlineStr">
        <is>
          <t>Bauer, Hann (2010)</t>
        </is>
      </c>
      <c r="B307" t="n">
        <v>1612</v>
      </c>
      <c r="C307" t="n">
        <v>-0.1875651995566482</v>
      </c>
      <c r="D307" t="n">
        <v>984</v>
      </c>
      <c r="E307">
        <f>IF(ISNUMBER($BA307),$BA307,IF(AND(ISNUMBER($D307),ISNUMBER($BW307),ISNUMBER($BX307)),$D307*($BX307-$BW307+1),""))</f>
        <v>984.0</v>
      </c>
      <c r="H307" t="inlineStr">
        <is>
          <t>partial</t>
        </is>
      </c>
      <c r="I307" t="inlineStr">
        <is>
          <t>T-Statistic available</t>
        </is>
      </c>
      <c r="J307">
        <f>IF($BW307&lt;&gt;"",$BW307,"")</f>
        <v>1995.0</v>
      </c>
      <c r="K307">
        <f>IF($BX307&lt;&gt;"",$BX307,"")</f>
        <v>2006.0</v>
      </c>
      <c r="L307">
        <f>IF(AND(ISNUMBER($BW307),ISNUMBER($BX307)),($BW307+$BX307)/2,"")</f>
        <v>2000.5</v>
      </c>
      <c r="M307">
        <f>IF($L307&lt;&gt;"",$L307,"")</f>
        <v>2000.5</v>
      </c>
      <c r="N307">
        <f>IF(AND(ISNUMBER($BW307),ISNUMBER($BX307)),MIN(1,MAX(0,($BX307-2016+1)/($BX307-$BW307+1))),"")</f>
        <v>0.0</v>
      </c>
      <c r="O307">
        <f>IF(AND(ISNUMBER($BW307),ISNUMBER($BX307)),MIN(1,MAX(0,($BX307-2017+1)/($BX307-$BW307+1))),"")</f>
        <v>0.0</v>
      </c>
      <c r="P307">
        <f>IF(AND(ISNUMBER($BW307),ISNUMBER($BX307)),MIN(1,MAX(0,($BX307-2018+1)/($BX307-$BW307+1))),"")</f>
        <v>0.0</v>
      </c>
      <c r="Q307">
        <f>IF(AND(ISNUMBER($BW307),ISNUMBER($BX307)),MIN(1,MAX(0,($BX307-2019+1)/($BX307-$BW307+1))),"")</f>
        <v>0.0</v>
      </c>
      <c r="R307">
        <f>IF(AND(ISNUMBER($BW307),ISNUMBER($BX307)),MIN(1,MAX(0,($BX307-2016+1)/($BX307-$BW307+1))),"")</f>
        <v>0.0</v>
      </c>
      <c r="S307">
        <f>IF($L307&lt;&gt;"",IF($L307&gt;=2015.5,1,0),"")</f>
        <v>0.0</v>
      </c>
      <c r="T307">
        <f>IF($L307&lt;&gt;"",IF($L307&gt;=2016,1,0),"")</f>
        <v>0.0</v>
      </c>
      <c r="U307">
        <f>IF(ISNUMBER($BX307),IF($BX307&gt;=2016,1,0),"")</f>
        <v>0.0</v>
      </c>
      <c r="V307">
        <f>IF(ISNUMBER($BW307),IF($BW307&gt;=2016,1,0),"")</f>
        <v>0.0</v>
      </c>
      <c r="W307" t="str">
        <f>IF(AND(ISNUMBER($BW307),ISNUMBER($BX307)),IF($BW307&gt;=2016,"post-only",IF($BX307&lt;2016,"pre-only","mixed")),"")</f>
        <v>pre-only</v>
      </c>
      <c r="X307">
        <f>IF(AND(ISNUMBER($BW307),ISNUMBER($BX307)),MIN(1,MAX(0,($BX307-2017+1)/($BX307-$BW307+1))),"")</f>
        <v>0.0</v>
      </c>
      <c r="Y307">
        <f>IF(AND(ISNUMBER($BW307),ISNUMBER($BX307)),MIN(1,MAX(0,($BX307-2018+1)/($BX307-$BW307+1))),"")</f>
        <v>0.0</v>
      </c>
      <c r="Z307">
        <f>IF(AND(ISNUMBER($BW307),ISNUMBER($BX307)),MIN(1,MAX(0,($BX307-2019+1)/($BX307-$BW307+1))),"")</f>
        <v>0.0</v>
      </c>
      <c r="AA307">
        <f>IF(ISNUMBER($BX307),IF($BX307&gt;=2017,1,0),"")</f>
        <v>0.0</v>
      </c>
      <c r="AB307">
        <f>IF(ISNUMBER($BX307),IF($BX307&gt;=2018,1,0),"")</f>
        <v>0.0</v>
      </c>
      <c r="AC307">
        <f>IF(ISNUMBER($BX307),IF($BX307&gt;=2019,1,0),"")</f>
        <v>0.0</v>
      </c>
      <c r="AD307">
        <f>IF($L307&lt;&gt;"",IF($L307&gt;2013,1,0),"")</f>
        <v>0.0</v>
      </c>
      <c r="AE307">
        <f>IF($L307&lt;&gt;"",1+IF($L307&gt;2011,1,0)+IF($L307&gt;2014,1,0),"")</f>
        <v>1.0</v>
      </c>
      <c r="AF307" t="inlineStr">
        <is>
          <t>bond (yield)</t>
        </is>
      </c>
      <c r="AG307" t="inlineStr">
        <is>
          <t>performance</t>
        </is>
      </c>
      <c r="AH307" t="inlineStr">
        <is>
          <t>non-sensitive</t>
        </is>
      </c>
      <c r="AI307" t="inlineStr">
        <is>
          <t>without ETS/CT</t>
        </is>
      </c>
      <c r="AJ307" t="inlineStr">
        <is>
          <t>without ETS/CT</t>
        </is>
      </c>
      <c r="AK307" t="str">
        <f>IF(AND($CF307&lt;&gt;"",IFERROR(INDEX(subsample_country_map!$B:$B,MATCH($CF307,subsample_country_map!$A:$A,0)),"")&lt;&gt;""),INDEX(subsample_country_map!$B:$B,MATCH($CF307,subsample_country_map!$A:$A,0)),INDEX(lookup!$AA:$AA,MATCH($A307,lookup!$A:$A,0)))</f>
        <v>1_US</v>
      </c>
      <c r="AL307" t="str">
        <f>IF(AND($CF307&lt;&gt;"",IFERROR(INDEX(subsample_country_map!$C:$C,MATCH($CF307,subsample_country_map!$A:$A,0)),"")&lt;&gt;""),INDEX(subsample_country_map!$C:$C,MATCH($CF307,subsample_country_map!$A:$A,0)),INDEX(lookup!$AB:$AB,MATCH($A307,lookup!$A:$A,0)))</f>
        <v>1_developed</v>
      </c>
      <c r="AM307" t="str">
        <f>IF(AND($CF307&lt;&gt;"",IFERROR(INDEX(subsample_country_map!$D:$D,MATCH($CF307,subsample_country_map!$A:$A,0)),"")&lt;&gt;""),INDEX(subsample_country_map!$D:$D,MATCH($CF307,subsample_country_map!$A:$A,0)),INDEX(lookup!$AC:$AC,MATCH($A307,lookup!$A:$A,0)))</f>
        <v>1_western</v>
      </c>
      <c r="AN307" t="str">
        <f>IF(AND($CF307&lt;&gt;"",IFERROR(INDEX(subsample_country_map!$E:$E,MATCH($CF307,subsample_country_map!$A:$A,0)),"")&lt;&gt;""),INDEX(subsample_country_map!$E:$E,MATCH($CF307,subsample_country_map!$A:$A,0)),INDEX(lookup!$AD:$AD,MATCH($A307,lookup!$A:$A,0)))</f>
        <v>1_common law</v>
      </c>
      <c r="AO307" t="str">
        <f>INDEX(lookup!$Y:$Y,MATCH($A307,lookup!$A:$A,0))</f>
        <v>1_not published</v>
      </c>
      <c r="AP307" t="str">
        <f>INDEX(lookup!$Z:$Z,MATCH($A307,lookup!$A:$A,0))</f>
        <v>99_NCE</v>
      </c>
      <c r="AQ307" t="str">
        <f>INDEX(lookup!$W:$W,MATCH($A307,lookup!$A:$A,0))</f>
        <v>1_fin/acc/econ</v>
      </c>
      <c r="AS307" t="inlineStr">
        <is>
          <t>staging</t>
        </is>
      </c>
      <c r="AT307" t="inlineStr">
        <is>
          <t>bad-CER</t>
        </is>
      </c>
      <c r="AU307" t="inlineStr">
        <is>
          <t>cost</t>
        </is>
      </c>
      <c r="AV307" t="inlineStr">
        <is>
          <t>56.29</t>
        </is>
      </c>
      <c r="AX307" t="inlineStr">
        <is>
          <t>5.99</t>
        </is>
      </c>
      <c r="BA307" t="n">
        <v>984</v>
      </c>
      <c r="BB307" t="inlineStr">
        <is>
          <t>FLAG</t>
        </is>
      </c>
      <c r="BC307" t="inlineStr">
        <is>
          <t>OLS</t>
        </is>
      </c>
      <c r="BD307" t="inlineStr">
        <is>
          <t>industry</t>
        </is>
      </c>
      <c r="BE307" t="inlineStr">
        <is>
          <t>period</t>
        </is>
      </c>
      <c r="BF307" t="inlineStr">
        <is>
          <t>2002-2006</t>
        </is>
      </c>
      <c r="BG307" t="inlineStr">
        <is>
          <t>2002</t>
        </is>
      </c>
      <c r="BH307" t="inlineStr">
        <is>
          <t>2006</t>
        </is>
      </c>
      <c r="BI307" t="inlineStr">
        <is>
          <t>Table 14</t>
        </is>
      </c>
      <c r="BJ307" t="inlineStr">
        <is>
          <t>Spread column</t>
        </is>
      </c>
      <c r="BK307" t="inlineStr">
        <is>
          <t>41</t>
        </is>
      </c>
      <c r="BL307" t="inlineStr">
        <is>
          <t>Climate Change 56.29*** (5.99)</t>
        </is>
      </c>
      <c r="BM307" t="inlineStr">
        <is>
          <t>Climate Change</t>
        </is>
      </c>
      <c r="BN307" t="inlineStr">
        <is>
          <t>Spread</t>
        </is>
      </c>
      <c r="BO307" t="inlineStr">
        <is>
          <t>original</t>
        </is>
      </c>
      <c r="BP307" t="inlineStr">
        <is>
          <t>Bauer, Hann (2010)</t>
        </is>
      </c>
      <c r="BQ307" t="inlineStr">
        <is>
          <t>computed</t>
        </is>
      </c>
      <c r="BT307" t="n">
        <v>0</v>
      </c>
      <c r="BU307" t="inlineStr">
        <is>
          <t>staging_Bauer_Hann_2010.csv</t>
        </is>
      </c>
      <c r="BW307" t="n">
        <v>1995</v>
      </c>
      <c r="BX307" t="n">
        <v>2006</v>
      </c>
      <c r="BY307" t="inlineStr">
        <is>
          <t>United States (</t>
        </is>
      </c>
      <c r="BZ307" t="n">
        <v>2000.5</v>
      </c>
      <c r="CA307" t="n">
        <v>0</v>
      </c>
      <c r="CB307" t="n">
        <v>0</v>
      </c>
      <c r="CC307" t="n">
        <v>0</v>
      </c>
      <c r="CD307" t="n">
        <v>-0.189812386957764</v>
      </c>
      <c r="CE307" t="n">
        <v>1</v>
      </c>
    </row>
    <row r="308">
      <c r="A308" t="inlineStr">
        <is>
          <t>Bauer, Hann (2010)</t>
        </is>
      </c>
      <c r="B308" t="n">
        <v>1613</v>
      </c>
      <c r="C308" t="n">
        <v>-0.03218094754579392</v>
      </c>
      <c r="D308" t="n">
        <v>984</v>
      </c>
      <c r="E308">
        <f>IF(ISNUMBER($BA308),$BA308,IF(AND(ISNUMBER($D308),ISNUMBER($BW308),ISNUMBER($BX308)),$D308*($BX308-$BW308+1),""))</f>
        <v>984.0</v>
      </c>
      <c r="H308" t="inlineStr">
        <is>
          <t>partial</t>
        </is>
      </c>
      <c r="I308" t="inlineStr">
        <is>
          <t>T-Statistic available</t>
        </is>
      </c>
      <c r="J308">
        <f>IF($BW308&lt;&gt;"",$BW308,"")</f>
        <v>1995.0</v>
      </c>
      <c r="K308">
        <f>IF($BX308&lt;&gt;"",$BX308,"")</f>
        <v>2006.0</v>
      </c>
      <c r="L308">
        <f>IF(AND(ISNUMBER($BW308),ISNUMBER($BX308)),($BW308+$BX308)/2,"")</f>
        <v>2000.5</v>
      </c>
      <c r="M308">
        <f>IF($L308&lt;&gt;"",$L308,"")</f>
        <v>2000.5</v>
      </c>
      <c r="N308">
        <f>IF(AND(ISNUMBER($BW308),ISNUMBER($BX308)),MIN(1,MAX(0,($BX308-2016+1)/($BX308-$BW308+1))),"")</f>
        <v>0.0</v>
      </c>
      <c r="O308">
        <f>IF(AND(ISNUMBER($BW308),ISNUMBER($BX308)),MIN(1,MAX(0,($BX308-2017+1)/($BX308-$BW308+1))),"")</f>
        <v>0.0</v>
      </c>
      <c r="P308">
        <f>IF(AND(ISNUMBER($BW308),ISNUMBER($BX308)),MIN(1,MAX(0,($BX308-2018+1)/($BX308-$BW308+1))),"")</f>
        <v>0.0</v>
      </c>
      <c r="Q308">
        <f>IF(AND(ISNUMBER($BW308),ISNUMBER($BX308)),MIN(1,MAX(0,($BX308-2019+1)/($BX308-$BW308+1))),"")</f>
        <v>0.0</v>
      </c>
      <c r="R308">
        <f>IF(AND(ISNUMBER($BW308),ISNUMBER($BX308)),MIN(1,MAX(0,($BX308-2016+1)/($BX308-$BW308+1))),"")</f>
        <v>0.0</v>
      </c>
      <c r="S308">
        <f>IF($L308&lt;&gt;"",IF($L308&gt;=2015.5,1,0),"")</f>
        <v>0.0</v>
      </c>
      <c r="T308">
        <f>IF($L308&lt;&gt;"",IF($L308&gt;=2016,1,0),"")</f>
        <v>0.0</v>
      </c>
      <c r="U308">
        <f>IF(ISNUMBER($BX308),IF($BX308&gt;=2016,1,0),"")</f>
        <v>0.0</v>
      </c>
      <c r="V308">
        <f>IF(ISNUMBER($BW308),IF($BW308&gt;=2016,1,0),"")</f>
        <v>0.0</v>
      </c>
      <c r="W308" t="str">
        <f>IF(AND(ISNUMBER($BW308),ISNUMBER($BX308)),IF($BW308&gt;=2016,"post-only",IF($BX308&lt;2016,"pre-only","mixed")),"")</f>
        <v>pre-only</v>
      </c>
      <c r="X308">
        <f>IF(AND(ISNUMBER($BW308),ISNUMBER($BX308)),MIN(1,MAX(0,($BX308-2017+1)/($BX308-$BW308+1))),"")</f>
        <v>0.0</v>
      </c>
      <c r="Y308">
        <f>IF(AND(ISNUMBER($BW308),ISNUMBER($BX308)),MIN(1,MAX(0,($BX308-2018+1)/($BX308-$BW308+1))),"")</f>
        <v>0.0</v>
      </c>
      <c r="Z308">
        <f>IF(AND(ISNUMBER($BW308),ISNUMBER($BX308)),MIN(1,MAX(0,($BX308-2019+1)/($BX308-$BW308+1))),"")</f>
        <v>0.0</v>
      </c>
      <c r="AA308">
        <f>IF(ISNUMBER($BX308),IF($BX308&gt;=2017,1,0),"")</f>
        <v>0.0</v>
      </c>
      <c r="AB308">
        <f>IF(ISNUMBER($BX308),IF($BX308&gt;=2018,1,0),"")</f>
        <v>0.0</v>
      </c>
      <c r="AC308">
        <f>IF(ISNUMBER($BX308),IF($BX308&gt;=2019,1,0),"")</f>
        <v>0.0</v>
      </c>
      <c r="AD308">
        <f>IF($L308&lt;&gt;"",IF($L308&gt;2013,1,0),"")</f>
        <v>0.0</v>
      </c>
      <c r="AE308">
        <f>IF($L308&lt;&gt;"",1+IF($L308&gt;2011,1,0)+IF($L308&gt;2014,1,0),"")</f>
        <v>1.0</v>
      </c>
      <c r="AF308" t="inlineStr">
        <is>
          <t>bond (yield)</t>
        </is>
      </c>
      <c r="AG308" t="inlineStr">
        <is>
          <t>performance</t>
        </is>
      </c>
      <c r="AH308" t="inlineStr">
        <is>
          <t>non-sensitive</t>
        </is>
      </c>
      <c r="AI308" t="inlineStr">
        <is>
          <t>without ETS/CT</t>
        </is>
      </c>
      <c r="AJ308" t="inlineStr">
        <is>
          <t>without ETS/CT</t>
        </is>
      </c>
      <c r="AK308" t="str">
        <f>IF(AND($CF308&lt;&gt;"",IFERROR(INDEX(subsample_country_map!$B:$B,MATCH($CF308,subsample_country_map!$A:$A,0)),"")&lt;&gt;""),INDEX(subsample_country_map!$B:$B,MATCH($CF308,subsample_country_map!$A:$A,0)),INDEX(lookup!$AA:$AA,MATCH($A308,lookup!$A:$A,0)))</f>
        <v>1_US</v>
      </c>
      <c r="AL308" t="str">
        <f>IF(AND($CF308&lt;&gt;"",IFERROR(INDEX(subsample_country_map!$C:$C,MATCH($CF308,subsample_country_map!$A:$A,0)),"")&lt;&gt;""),INDEX(subsample_country_map!$C:$C,MATCH($CF308,subsample_country_map!$A:$A,0)),INDEX(lookup!$AB:$AB,MATCH($A308,lookup!$A:$A,0)))</f>
        <v>1_developed</v>
      </c>
      <c r="AM308" t="str">
        <f>IF(AND($CF308&lt;&gt;"",IFERROR(INDEX(subsample_country_map!$D:$D,MATCH($CF308,subsample_country_map!$A:$A,0)),"")&lt;&gt;""),INDEX(subsample_country_map!$D:$D,MATCH($CF308,subsample_country_map!$A:$A,0)),INDEX(lookup!$AC:$AC,MATCH($A308,lookup!$A:$A,0)))</f>
        <v>1_western</v>
      </c>
      <c r="AN308" t="str">
        <f>IF(AND($CF308&lt;&gt;"",IFERROR(INDEX(subsample_country_map!$E:$E,MATCH($CF308,subsample_country_map!$A:$A,0)),"")&lt;&gt;""),INDEX(subsample_country_map!$E:$E,MATCH($CF308,subsample_country_map!$A:$A,0)),INDEX(lookup!$AD:$AD,MATCH($A308,lookup!$A:$A,0)))</f>
        <v>1_common law</v>
      </c>
      <c r="AO308" t="str">
        <f>INDEX(lookup!$Y:$Y,MATCH($A308,lookup!$A:$A,0))</f>
        <v>1_not published</v>
      </c>
      <c r="AP308" t="str">
        <f>INDEX(lookup!$Z:$Z,MATCH($A308,lookup!$A:$A,0))</f>
        <v>99_NCE</v>
      </c>
      <c r="AQ308" t="str">
        <f>INDEX(lookup!$W:$W,MATCH($A308,lookup!$A:$A,0))</f>
        <v>1_fin/acc/econ</v>
      </c>
      <c r="AS308" t="inlineStr">
        <is>
          <t>staging</t>
        </is>
      </c>
      <c r="AT308" t="inlineStr">
        <is>
          <t>bad-CER</t>
        </is>
      </c>
      <c r="AU308" t="inlineStr">
        <is>
          <t>cost</t>
        </is>
      </c>
      <c r="AV308" t="inlineStr">
        <is>
          <t>9.93</t>
        </is>
      </c>
      <c r="AX308" t="inlineStr">
        <is>
          <t>1.01</t>
        </is>
      </c>
      <c r="BA308" t="n">
        <v>984</v>
      </c>
      <c r="BB308" t="inlineStr">
        <is>
          <t>FLAG</t>
        </is>
      </c>
      <c r="BC308" t="inlineStr">
        <is>
          <t>OLS</t>
        </is>
      </c>
      <c r="BD308" t="inlineStr">
        <is>
          <t>industry</t>
        </is>
      </c>
      <c r="BE308" t="inlineStr">
        <is>
          <t>period</t>
        </is>
      </c>
      <c r="BF308" t="inlineStr">
        <is>
          <t>2002-2006</t>
        </is>
      </c>
      <c r="BG308" t="inlineStr">
        <is>
          <t>2002</t>
        </is>
      </c>
      <c r="BH308" t="inlineStr">
        <is>
          <t>2006</t>
        </is>
      </c>
      <c r="BI308" t="inlineStr">
        <is>
          <t>Table 14</t>
        </is>
      </c>
      <c r="BJ308" t="inlineStr">
        <is>
          <t>Spread column</t>
        </is>
      </c>
      <c r="BK308" t="inlineStr">
        <is>
          <t>41</t>
        </is>
      </c>
      <c r="BL308" t="inlineStr">
        <is>
          <t>Other Concern 9.93 (1.01)</t>
        </is>
      </c>
      <c r="BM308" t="inlineStr">
        <is>
          <t>Other Concern</t>
        </is>
      </c>
      <c r="BN308" t="inlineStr">
        <is>
          <t>Spread</t>
        </is>
      </c>
      <c r="BO308" t="inlineStr">
        <is>
          <t>original</t>
        </is>
      </c>
      <c r="BP308" t="inlineStr">
        <is>
          <t>Bauer, Hann (2010)</t>
        </is>
      </c>
      <c r="BQ308" t="inlineStr">
        <is>
          <t>computed</t>
        </is>
      </c>
      <c r="BT308" t="n">
        <v>0</v>
      </c>
      <c r="BU308" t="inlineStr">
        <is>
          <t>staging_Bauer_Hann_2010.csv</t>
        </is>
      </c>
      <c r="BW308" t="n">
        <v>1995</v>
      </c>
      <c r="BX308" t="n">
        <v>2006</v>
      </c>
      <c r="BY308" t="inlineStr">
        <is>
          <t>United States (</t>
        </is>
      </c>
      <c r="BZ308" t="n">
        <v>2000.5</v>
      </c>
      <c r="CA308" t="n">
        <v>0</v>
      </c>
      <c r="CB308" t="n">
        <v>0</v>
      </c>
      <c r="CC308" t="n">
        <v>0</v>
      </c>
      <c r="CD308" t="n">
        <v>-0.03219206346035867</v>
      </c>
      <c r="CE308" t="n">
        <v>1</v>
      </c>
    </row>
    <row r="309">
      <c r="A309" t="inlineStr">
        <is>
          <t>Bauer, Hann (2010)</t>
        </is>
      </c>
      <c r="B309" t="n">
        <v>1614</v>
      </c>
      <c r="C309" t="n">
        <v>-0.01344143779832462</v>
      </c>
      <c r="D309" t="n">
        <v>1674</v>
      </c>
      <c r="E309">
        <f>IF(ISNUMBER($BA309),$BA309,IF(AND(ISNUMBER($D309),ISNUMBER($BW309),ISNUMBER($BX309)),$D309*($BX309-$BW309+1),""))</f>
        <v>1674.0</v>
      </c>
      <c r="H309" t="inlineStr">
        <is>
          <t>partial</t>
        </is>
      </c>
      <c r="I309" t="inlineStr">
        <is>
          <t>T-Statistic available</t>
        </is>
      </c>
      <c r="J309">
        <f>IF($BW309&lt;&gt;"",$BW309,"")</f>
        <v>1995.0</v>
      </c>
      <c r="K309">
        <f>IF($BX309&lt;&gt;"",$BX309,"")</f>
        <v>2006.0</v>
      </c>
      <c r="L309">
        <f>IF(AND(ISNUMBER($BW309),ISNUMBER($BX309)),($BW309+$BX309)/2,"")</f>
        <v>2000.5</v>
      </c>
      <c r="M309">
        <f>IF($L309&lt;&gt;"",$L309,"")</f>
        <v>2000.5</v>
      </c>
      <c r="N309">
        <f>IF(AND(ISNUMBER($BW309),ISNUMBER($BX309)),MIN(1,MAX(0,($BX309-2016+1)/($BX309-$BW309+1))),"")</f>
        <v>0.0</v>
      </c>
      <c r="O309">
        <f>IF(AND(ISNUMBER($BW309),ISNUMBER($BX309)),MIN(1,MAX(0,($BX309-2017+1)/($BX309-$BW309+1))),"")</f>
        <v>0.0</v>
      </c>
      <c r="P309">
        <f>IF(AND(ISNUMBER($BW309),ISNUMBER($BX309)),MIN(1,MAX(0,($BX309-2018+1)/($BX309-$BW309+1))),"")</f>
        <v>0.0</v>
      </c>
      <c r="Q309">
        <f>IF(AND(ISNUMBER($BW309),ISNUMBER($BX309)),MIN(1,MAX(0,($BX309-2019+1)/($BX309-$BW309+1))),"")</f>
        <v>0.0</v>
      </c>
      <c r="R309">
        <f>IF(AND(ISNUMBER($BW309),ISNUMBER($BX309)),MIN(1,MAX(0,($BX309-2016+1)/($BX309-$BW309+1))),"")</f>
        <v>0.0</v>
      </c>
      <c r="S309">
        <f>IF($L309&lt;&gt;"",IF($L309&gt;=2015.5,1,0),"")</f>
        <v>0.0</v>
      </c>
      <c r="T309">
        <f>IF($L309&lt;&gt;"",IF($L309&gt;=2016,1,0),"")</f>
        <v>0.0</v>
      </c>
      <c r="U309">
        <f>IF(ISNUMBER($BX309),IF($BX309&gt;=2016,1,0),"")</f>
        <v>0.0</v>
      </c>
      <c r="V309">
        <f>IF(ISNUMBER($BW309),IF($BW309&gt;=2016,1,0),"")</f>
        <v>0.0</v>
      </c>
      <c r="W309" t="str">
        <f>IF(AND(ISNUMBER($BW309),ISNUMBER($BX309)),IF($BW309&gt;=2016,"post-only",IF($BX309&lt;2016,"pre-only","mixed")),"")</f>
        <v>pre-only</v>
      </c>
      <c r="X309">
        <f>IF(AND(ISNUMBER($BW309),ISNUMBER($BX309)),MIN(1,MAX(0,($BX309-2017+1)/($BX309-$BW309+1))),"")</f>
        <v>0.0</v>
      </c>
      <c r="Y309">
        <f>IF(AND(ISNUMBER($BW309),ISNUMBER($BX309)),MIN(1,MAX(0,($BX309-2018+1)/($BX309-$BW309+1))),"")</f>
        <v>0.0</v>
      </c>
      <c r="Z309">
        <f>IF(AND(ISNUMBER($BW309),ISNUMBER($BX309)),MIN(1,MAX(0,($BX309-2019+1)/($BX309-$BW309+1))),"")</f>
        <v>0.0</v>
      </c>
      <c r="AA309">
        <f>IF(ISNUMBER($BX309),IF($BX309&gt;=2017,1,0),"")</f>
        <v>0.0</v>
      </c>
      <c r="AB309">
        <f>IF(ISNUMBER($BX309),IF($BX309&gt;=2018,1,0),"")</f>
        <v>0.0</v>
      </c>
      <c r="AC309">
        <f>IF(ISNUMBER($BX309),IF($BX309&gt;=2019,1,0),"")</f>
        <v>0.0</v>
      </c>
      <c r="AD309">
        <f>IF($L309&lt;&gt;"",IF($L309&gt;2013,1,0),"")</f>
        <v>0.0</v>
      </c>
      <c r="AE309">
        <f>IF($L309&lt;&gt;"",1+IF($L309&gt;2011,1,0)+IF($L309&gt;2014,1,0),"")</f>
        <v>1.0</v>
      </c>
      <c r="AF309" t="inlineStr">
        <is>
          <t>rating</t>
        </is>
      </c>
      <c r="AG309" t="inlineStr">
        <is>
          <t>performance</t>
        </is>
      </c>
      <c r="AH309" t="inlineStr">
        <is>
          <t>non-sensitive</t>
        </is>
      </c>
      <c r="AI309" t="inlineStr">
        <is>
          <t>without ETS/CT</t>
        </is>
      </c>
      <c r="AJ309" t="inlineStr">
        <is>
          <t>without ETS/CT</t>
        </is>
      </c>
      <c r="AK309" t="str">
        <f>IF(AND($CF309&lt;&gt;"",IFERROR(INDEX(subsample_country_map!$B:$B,MATCH($CF309,subsample_country_map!$A:$A,0)),"")&lt;&gt;""),INDEX(subsample_country_map!$B:$B,MATCH($CF309,subsample_country_map!$A:$A,0)),INDEX(lookup!$AA:$AA,MATCH($A309,lookup!$A:$A,0)))</f>
        <v>1_US</v>
      </c>
      <c r="AL309" t="str">
        <f>IF(AND($CF309&lt;&gt;"",IFERROR(INDEX(subsample_country_map!$C:$C,MATCH($CF309,subsample_country_map!$A:$A,0)),"")&lt;&gt;""),INDEX(subsample_country_map!$C:$C,MATCH($CF309,subsample_country_map!$A:$A,0)),INDEX(lookup!$AB:$AB,MATCH($A309,lookup!$A:$A,0)))</f>
        <v>1_developed</v>
      </c>
      <c r="AM309" t="str">
        <f>IF(AND($CF309&lt;&gt;"",IFERROR(INDEX(subsample_country_map!$D:$D,MATCH($CF309,subsample_country_map!$A:$A,0)),"")&lt;&gt;""),INDEX(subsample_country_map!$D:$D,MATCH($CF309,subsample_country_map!$A:$A,0)),INDEX(lookup!$AC:$AC,MATCH($A309,lookup!$A:$A,0)))</f>
        <v>1_western</v>
      </c>
      <c r="AN309" t="str">
        <f>IF(AND($CF309&lt;&gt;"",IFERROR(INDEX(subsample_country_map!$E:$E,MATCH($CF309,subsample_country_map!$A:$A,0)),"")&lt;&gt;""),INDEX(subsample_country_map!$E:$E,MATCH($CF309,subsample_country_map!$A:$A,0)),INDEX(lookup!$AD:$AD,MATCH($A309,lookup!$A:$A,0)))</f>
        <v>1_common law</v>
      </c>
      <c r="AO309" t="str">
        <f>INDEX(lookup!$Y:$Y,MATCH($A309,lookup!$A:$A,0))</f>
        <v>1_not published</v>
      </c>
      <c r="AP309" t="str">
        <f>INDEX(lookup!$Z:$Z,MATCH($A309,lookup!$A:$A,0))</f>
        <v>99_NCE</v>
      </c>
      <c r="AQ309" t="str">
        <f>INDEX(lookup!$W:$W,MATCH($A309,lookup!$A:$A,0))</f>
        <v>1_fin/acc/econ</v>
      </c>
      <c r="AS309" t="inlineStr">
        <is>
          <t>staging</t>
        </is>
      </c>
      <c r="AT309" t="inlineStr">
        <is>
          <t>good-CER</t>
        </is>
      </c>
      <c r="AU309" t="inlineStr">
        <is>
          <t>creditworthiness</t>
        </is>
      </c>
      <c r="AV309" t="inlineStr">
        <is>
          <t>0.2182</t>
        </is>
      </c>
      <c r="AX309" t="inlineStr">
        <is>
          <t>0.55</t>
        </is>
      </c>
      <c r="BA309" t="n">
        <v>1674</v>
      </c>
      <c r="BB309" t="inlineStr">
        <is>
          <t>FLAG</t>
        </is>
      </c>
      <c r="BC309" t="inlineStr">
        <is>
          <t>ordered probit</t>
        </is>
      </c>
      <c r="BD309" t="inlineStr">
        <is>
          <t>industry</t>
        </is>
      </c>
      <c r="BE309" t="inlineStr">
        <is>
          <t>period</t>
        </is>
      </c>
      <c r="BF309" t="inlineStr">
        <is>
          <t>2002-2006</t>
        </is>
      </c>
      <c r="BG309" t="inlineStr">
        <is>
          <t>2002</t>
        </is>
      </c>
      <c r="BH309" t="inlineStr">
        <is>
          <t>2006</t>
        </is>
      </c>
      <c r="BI309" t="inlineStr">
        <is>
          <t>Table 14</t>
        </is>
      </c>
      <c r="BJ309" t="inlineStr">
        <is>
          <t>Bond Rating column</t>
        </is>
      </c>
      <c r="BK309" t="inlineStr">
        <is>
          <t>41</t>
        </is>
      </c>
      <c r="BL309" t="inlineStr">
        <is>
          <t>Beneficial Products 0.2182 (0.55)</t>
        </is>
      </c>
      <c r="BM309" t="inlineStr">
        <is>
          <t>Beneficial Products</t>
        </is>
      </c>
      <c r="BN309" t="inlineStr">
        <is>
          <t>Bond Rating</t>
        </is>
      </c>
      <c r="BO309" t="inlineStr">
        <is>
          <t>original</t>
        </is>
      </c>
      <c r="BP309" t="inlineStr">
        <is>
          <t>Bauer, Hann (2010)</t>
        </is>
      </c>
      <c r="BQ309" t="inlineStr">
        <is>
          <t>computed</t>
        </is>
      </c>
      <c r="BT309" t="n">
        <v>0</v>
      </c>
      <c r="BU309" t="inlineStr">
        <is>
          <t>staging_Bauer_Hann_2010.csv</t>
        </is>
      </c>
      <c r="BW309" t="n">
        <v>1995</v>
      </c>
      <c r="BX309" t="n">
        <v>2006</v>
      </c>
      <c r="BY309" t="inlineStr">
        <is>
          <t>United States (</t>
        </is>
      </c>
      <c r="BZ309" t="n">
        <v>2000.5</v>
      </c>
      <c r="CA309" t="n">
        <v>0</v>
      </c>
      <c r="CB309" t="n">
        <v>0</v>
      </c>
      <c r="CC309" t="n">
        <v>0</v>
      </c>
      <c r="CD309" t="n">
        <v>-0.01344224738435875</v>
      </c>
      <c r="CE309" t="n">
        <v>1</v>
      </c>
    </row>
    <row r="310">
      <c r="A310" t="inlineStr">
        <is>
          <t>Bauer, Hann (2010)</t>
        </is>
      </c>
      <c r="B310" t="n">
        <v>1615</v>
      </c>
      <c r="C310" t="n">
        <v>-0.01612908427358172</v>
      </c>
      <c r="D310" t="n">
        <v>1674</v>
      </c>
      <c r="E310">
        <f>IF(ISNUMBER($BA310),$BA310,IF(AND(ISNUMBER($D310),ISNUMBER($BW310),ISNUMBER($BX310)),$D310*($BX310-$BW310+1),""))</f>
        <v>1674.0</v>
      </c>
      <c r="H310" t="inlineStr">
        <is>
          <t>partial</t>
        </is>
      </c>
      <c r="I310" t="inlineStr">
        <is>
          <t>T-Statistic available</t>
        </is>
      </c>
      <c r="J310">
        <f>IF($BW310&lt;&gt;"",$BW310,"")</f>
        <v>1995.0</v>
      </c>
      <c r="K310">
        <f>IF($BX310&lt;&gt;"",$BX310,"")</f>
        <v>2006.0</v>
      </c>
      <c r="L310">
        <f>IF(AND(ISNUMBER($BW310),ISNUMBER($BX310)),($BW310+$BX310)/2,"")</f>
        <v>2000.5</v>
      </c>
      <c r="M310">
        <f>IF($L310&lt;&gt;"",$L310,"")</f>
        <v>2000.5</v>
      </c>
      <c r="N310">
        <f>IF(AND(ISNUMBER($BW310),ISNUMBER($BX310)),MIN(1,MAX(0,($BX310-2016+1)/($BX310-$BW310+1))),"")</f>
        <v>0.0</v>
      </c>
      <c r="O310">
        <f>IF(AND(ISNUMBER($BW310),ISNUMBER($BX310)),MIN(1,MAX(0,($BX310-2017+1)/($BX310-$BW310+1))),"")</f>
        <v>0.0</v>
      </c>
      <c r="P310">
        <f>IF(AND(ISNUMBER($BW310),ISNUMBER($BX310)),MIN(1,MAX(0,($BX310-2018+1)/($BX310-$BW310+1))),"")</f>
        <v>0.0</v>
      </c>
      <c r="Q310">
        <f>IF(AND(ISNUMBER($BW310),ISNUMBER($BX310)),MIN(1,MAX(0,($BX310-2019+1)/($BX310-$BW310+1))),"")</f>
        <v>0.0</v>
      </c>
      <c r="R310">
        <f>IF(AND(ISNUMBER($BW310),ISNUMBER($BX310)),MIN(1,MAX(0,($BX310-2016+1)/($BX310-$BW310+1))),"")</f>
        <v>0.0</v>
      </c>
      <c r="S310">
        <f>IF($L310&lt;&gt;"",IF($L310&gt;=2015.5,1,0),"")</f>
        <v>0.0</v>
      </c>
      <c r="T310">
        <f>IF($L310&lt;&gt;"",IF($L310&gt;=2016,1,0),"")</f>
        <v>0.0</v>
      </c>
      <c r="U310">
        <f>IF(ISNUMBER($BX310),IF($BX310&gt;=2016,1,0),"")</f>
        <v>0.0</v>
      </c>
      <c r="V310">
        <f>IF(ISNUMBER($BW310),IF($BW310&gt;=2016,1,0),"")</f>
        <v>0.0</v>
      </c>
      <c r="W310" t="str">
        <f>IF(AND(ISNUMBER($BW310),ISNUMBER($BX310)),IF($BW310&gt;=2016,"post-only",IF($BX310&lt;2016,"pre-only","mixed")),"")</f>
        <v>pre-only</v>
      </c>
      <c r="X310">
        <f>IF(AND(ISNUMBER($BW310),ISNUMBER($BX310)),MIN(1,MAX(0,($BX310-2017+1)/($BX310-$BW310+1))),"")</f>
        <v>0.0</v>
      </c>
      <c r="Y310">
        <f>IF(AND(ISNUMBER($BW310),ISNUMBER($BX310)),MIN(1,MAX(0,($BX310-2018+1)/($BX310-$BW310+1))),"")</f>
        <v>0.0</v>
      </c>
      <c r="Z310">
        <f>IF(AND(ISNUMBER($BW310),ISNUMBER($BX310)),MIN(1,MAX(0,($BX310-2019+1)/($BX310-$BW310+1))),"")</f>
        <v>0.0</v>
      </c>
      <c r="AA310">
        <f>IF(ISNUMBER($BX310),IF($BX310&gt;=2017,1,0),"")</f>
        <v>0.0</v>
      </c>
      <c r="AB310">
        <f>IF(ISNUMBER($BX310),IF($BX310&gt;=2018,1,0),"")</f>
        <v>0.0</v>
      </c>
      <c r="AC310">
        <f>IF(ISNUMBER($BX310),IF($BX310&gt;=2019,1,0),"")</f>
        <v>0.0</v>
      </c>
      <c r="AD310">
        <f>IF($L310&lt;&gt;"",IF($L310&gt;2013,1,0),"")</f>
        <v>0.0</v>
      </c>
      <c r="AE310">
        <f>IF($L310&lt;&gt;"",1+IF($L310&gt;2011,1,0)+IF($L310&gt;2014,1,0),"")</f>
        <v>1.0</v>
      </c>
      <c r="AF310" t="inlineStr">
        <is>
          <t>rating</t>
        </is>
      </c>
      <c r="AG310" t="inlineStr">
        <is>
          <t>performance</t>
        </is>
      </c>
      <c r="AH310" t="inlineStr">
        <is>
          <t>non-sensitive</t>
        </is>
      </c>
      <c r="AI310" t="inlineStr">
        <is>
          <t>without ETS/CT</t>
        </is>
      </c>
      <c r="AJ310" t="inlineStr">
        <is>
          <t>without ETS/CT</t>
        </is>
      </c>
      <c r="AK310" t="str">
        <f>IF(AND($CF310&lt;&gt;"",IFERROR(INDEX(subsample_country_map!$B:$B,MATCH($CF310,subsample_country_map!$A:$A,0)),"")&lt;&gt;""),INDEX(subsample_country_map!$B:$B,MATCH($CF310,subsample_country_map!$A:$A,0)),INDEX(lookup!$AA:$AA,MATCH($A310,lookup!$A:$A,0)))</f>
        <v>1_US</v>
      </c>
      <c r="AL310" t="str">
        <f>IF(AND($CF310&lt;&gt;"",IFERROR(INDEX(subsample_country_map!$C:$C,MATCH($CF310,subsample_country_map!$A:$A,0)),"")&lt;&gt;""),INDEX(subsample_country_map!$C:$C,MATCH($CF310,subsample_country_map!$A:$A,0)),INDEX(lookup!$AB:$AB,MATCH($A310,lookup!$A:$A,0)))</f>
        <v>1_developed</v>
      </c>
      <c r="AM310" t="str">
        <f>IF(AND($CF310&lt;&gt;"",IFERROR(INDEX(subsample_country_map!$D:$D,MATCH($CF310,subsample_country_map!$A:$A,0)),"")&lt;&gt;""),INDEX(subsample_country_map!$D:$D,MATCH($CF310,subsample_country_map!$A:$A,0)),INDEX(lookup!$AC:$AC,MATCH($A310,lookup!$A:$A,0)))</f>
        <v>1_western</v>
      </c>
      <c r="AN310" t="str">
        <f>IF(AND($CF310&lt;&gt;"",IFERROR(INDEX(subsample_country_map!$E:$E,MATCH($CF310,subsample_country_map!$A:$A,0)),"")&lt;&gt;""),INDEX(subsample_country_map!$E:$E,MATCH($CF310,subsample_country_map!$A:$A,0)),INDEX(lookup!$AD:$AD,MATCH($A310,lookup!$A:$A,0)))</f>
        <v>1_common law</v>
      </c>
      <c r="AO310" t="str">
        <f>INDEX(lookup!$Y:$Y,MATCH($A310,lookup!$A:$A,0))</f>
        <v>1_not published</v>
      </c>
      <c r="AP310" t="str">
        <f>INDEX(lookup!$Z:$Z,MATCH($A310,lookup!$A:$A,0))</f>
        <v>99_NCE</v>
      </c>
      <c r="AQ310" t="str">
        <f>INDEX(lookup!$W:$W,MATCH($A310,lookup!$A:$A,0))</f>
        <v>1_fin/acc/econ</v>
      </c>
      <c r="AS310" t="inlineStr">
        <is>
          <t>staging</t>
        </is>
      </c>
      <c r="AT310" t="inlineStr">
        <is>
          <t>good-CER</t>
        </is>
      </c>
      <c r="AU310" t="inlineStr">
        <is>
          <t>creditworthiness</t>
        </is>
      </c>
      <c r="AV310" t="inlineStr">
        <is>
          <t>0.3726</t>
        </is>
      </c>
      <c r="AX310" t="inlineStr">
        <is>
          <t>0.66</t>
        </is>
      </c>
      <c r="BA310" t="n">
        <v>1674</v>
      </c>
      <c r="BB310" t="inlineStr">
        <is>
          <t>FLAG</t>
        </is>
      </c>
      <c r="BC310" t="inlineStr">
        <is>
          <t>ordered probit</t>
        </is>
      </c>
      <c r="BD310" t="inlineStr">
        <is>
          <t>industry</t>
        </is>
      </c>
      <c r="BE310" t="inlineStr">
        <is>
          <t>period</t>
        </is>
      </c>
      <c r="BF310" t="inlineStr">
        <is>
          <t>2002-2006</t>
        </is>
      </c>
      <c r="BG310" t="inlineStr">
        <is>
          <t>2002</t>
        </is>
      </c>
      <c r="BH310" t="inlineStr">
        <is>
          <t>2006</t>
        </is>
      </c>
      <c r="BI310" t="inlineStr">
        <is>
          <t>Table 14</t>
        </is>
      </c>
      <c r="BJ310" t="inlineStr">
        <is>
          <t>Bond Rating column</t>
        </is>
      </c>
      <c r="BK310" t="inlineStr">
        <is>
          <t>41</t>
        </is>
      </c>
      <c r="BL310" t="inlineStr">
        <is>
          <t>Pollution Prevention 0.3726 (0.66)</t>
        </is>
      </c>
      <c r="BM310" t="inlineStr">
        <is>
          <t>Pollution Prevention</t>
        </is>
      </c>
      <c r="BN310" t="inlineStr">
        <is>
          <t>Bond Rating</t>
        </is>
      </c>
      <c r="BO310" t="inlineStr">
        <is>
          <t>original</t>
        </is>
      </c>
      <c r="BP310" t="inlineStr">
        <is>
          <t>Bauer, Hann (2010)</t>
        </is>
      </c>
      <c r="BQ310" t="inlineStr">
        <is>
          <t>computed</t>
        </is>
      </c>
      <c r="BT310" t="n">
        <v>0</v>
      </c>
      <c r="BU310" t="inlineStr">
        <is>
          <t>staging_Bauer_Hann_2010.csv</t>
        </is>
      </c>
      <c r="BW310" t="n">
        <v>1995</v>
      </c>
      <c r="BX310" t="n">
        <v>2006</v>
      </c>
      <c r="BY310" t="inlineStr">
        <is>
          <t>United States (</t>
        </is>
      </c>
      <c r="BZ310" t="n">
        <v>2000.5</v>
      </c>
      <c r="CA310" t="n">
        <v>0</v>
      </c>
      <c r="CB310" t="n">
        <v>0</v>
      </c>
      <c r="CC310" t="n">
        <v>0</v>
      </c>
      <c r="CD310" t="n">
        <v>-0.0161304831381631</v>
      </c>
      <c r="CE310" t="n">
        <v>1</v>
      </c>
    </row>
    <row r="311">
      <c r="A311" t="inlineStr">
        <is>
          <t>Bauer, Hann (2010)</t>
        </is>
      </c>
      <c r="B311" t="n">
        <v>1616</v>
      </c>
      <c r="C311" t="n">
        <v>0.005621383922634481</v>
      </c>
      <c r="D311" t="n">
        <v>1674</v>
      </c>
      <c r="E311">
        <f>IF(ISNUMBER($BA311),$BA311,IF(AND(ISNUMBER($D311),ISNUMBER($BW311),ISNUMBER($BX311)),$D311*($BX311-$BW311+1),""))</f>
        <v>1674.0</v>
      </c>
      <c r="H311" t="inlineStr">
        <is>
          <t>partial</t>
        </is>
      </c>
      <c r="I311" t="inlineStr">
        <is>
          <t>T-Statistic available</t>
        </is>
      </c>
      <c r="J311">
        <f>IF($BW311&lt;&gt;"",$BW311,"")</f>
        <v>1995.0</v>
      </c>
      <c r="K311">
        <f>IF($BX311&lt;&gt;"",$BX311,"")</f>
        <v>2006.0</v>
      </c>
      <c r="L311">
        <f>IF(AND(ISNUMBER($BW311),ISNUMBER($BX311)),($BW311+$BX311)/2,"")</f>
        <v>2000.5</v>
      </c>
      <c r="M311">
        <f>IF($L311&lt;&gt;"",$L311,"")</f>
        <v>2000.5</v>
      </c>
      <c r="N311">
        <f>IF(AND(ISNUMBER($BW311),ISNUMBER($BX311)),MIN(1,MAX(0,($BX311-2016+1)/($BX311-$BW311+1))),"")</f>
        <v>0.0</v>
      </c>
      <c r="O311">
        <f>IF(AND(ISNUMBER($BW311),ISNUMBER($BX311)),MIN(1,MAX(0,($BX311-2017+1)/($BX311-$BW311+1))),"")</f>
        <v>0.0</v>
      </c>
      <c r="P311">
        <f>IF(AND(ISNUMBER($BW311),ISNUMBER($BX311)),MIN(1,MAX(0,($BX311-2018+1)/($BX311-$BW311+1))),"")</f>
        <v>0.0</v>
      </c>
      <c r="Q311">
        <f>IF(AND(ISNUMBER($BW311),ISNUMBER($BX311)),MIN(1,MAX(0,($BX311-2019+1)/($BX311-$BW311+1))),"")</f>
        <v>0.0</v>
      </c>
      <c r="R311">
        <f>IF(AND(ISNUMBER($BW311),ISNUMBER($BX311)),MIN(1,MAX(0,($BX311-2016+1)/($BX311-$BW311+1))),"")</f>
        <v>0.0</v>
      </c>
      <c r="S311">
        <f>IF($L311&lt;&gt;"",IF($L311&gt;=2015.5,1,0),"")</f>
        <v>0.0</v>
      </c>
      <c r="T311">
        <f>IF($L311&lt;&gt;"",IF($L311&gt;=2016,1,0),"")</f>
        <v>0.0</v>
      </c>
      <c r="U311">
        <f>IF(ISNUMBER($BX311),IF($BX311&gt;=2016,1,0),"")</f>
        <v>0.0</v>
      </c>
      <c r="V311">
        <f>IF(ISNUMBER($BW311),IF($BW311&gt;=2016,1,0),"")</f>
        <v>0.0</v>
      </c>
      <c r="W311" t="str">
        <f>IF(AND(ISNUMBER($BW311),ISNUMBER($BX311)),IF($BW311&gt;=2016,"post-only",IF($BX311&lt;2016,"pre-only","mixed")),"")</f>
        <v>pre-only</v>
      </c>
      <c r="X311">
        <f>IF(AND(ISNUMBER($BW311),ISNUMBER($BX311)),MIN(1,MAX(0,($BX311-2017+1)/($BX311-$BW311+1))),"")</f>
        <v>0.0</v>
      </c>
      <c r="Y311">
        <f>IF(AND(ISNUMBER($BW311),ISNUMBER($BX311)),MIN(1,MAX(0,($BX311-2018+1)/($BX311-$BW311+1))),"")</f>
        <v>0.0</v>
      </c>
      <c r="Z311">
        <f>IF(AND(ISNUMBER($BW311),ISNUMBER($BX311)),MIN(1,MAX(0,($BX311-2019+1)/($BX311-$BW311+1))),"")</f>
        <v>0.0</v>
      </c>
      <c r="AA311">
        <f>IF(ISNUMBER($BX311),IF($BX311&gt;=2017,1,0),"")</f>
        <v>0.0</v>
      </c>
      <c r="AB311">
        <f>IF(ISNUMBER($BX311),IF($BX311&gt;=2018,1,0),"")</f>
        <v>0.0</v>
      </c>
      <c r="AC311">
        <f>IF(ISNUMBER($BX311),IF($BX311&gt;=2019,1,0),"")</f>
        <v>0.0</v>
      </c>
      <c r="AD311">
        <f>IF($L311&lt;&gt;"",IF($L311&gt;2013,1,0),"")</f>
        <v>0.0</v>
      </c>
      <c r="AE311">
        <f>IF($L311&lt;&gt;"",1+IF($L311&gt;2011,1,0)+IF($L311&gt;2014,1,0),"")</f>
        <v>1.0</v>
      </c>
      <c r="AF311" t="inlineStr">
        <is>
          <t>rating</t>
        </is>
      </c>
      <c r="AG311" t="inlineStr">
        <is>
          <t>performance</t>
        </is>
      </c>
      <c r="AH311" t="inlineStr">
        <is>
          <t>non-sensitive</t>
        </is>
      </c>
      <c r="AI311" t="inlineStr">
        <is>
          <t>without ETS/CT</t>
        </is>
      </c>
      <c r="AJ311" t="inlineStr">
        <is>
          <t>without ETS/CT</t>
        </is>
      </c>
      <c r="AK311" t="str">
        <f>IF(AND($CF311&lt;&gt;"",IFERROR(INDEX(subsample_country_map!$B:$B,MATCH($CF311,subsample_country_map!$A:$A,0)),"")&lt;&gt;""),INDEX(subsample_country_map!$B:$B,MATCH($CF311,subsample_country_map!$A:$A,0)),INDEX(lookup!$AA:$AA,MATCH($A311,lookup!$A:$A,0)))</f>
        <v>1_US</v>
      </c>
      <c r="AL311" t="str">
        <f>IF(AND($CF311&lt;&gt;"",IFERROR(INDEX(subsample_country_map!$C:$C,MATCH($CF311,subsample_country_map!$A:$A,0)),"")&lt;&gt;""),INDEX(subsample_country_map!$C:$C,MATCH($CF311,subsample_country_map!$A:$A,0)),INDEX(lookup!$AB:$AB,MATCH($A311,lookup!$A:$A,0)))</f>
        <v>1_developed</v>
      </c>
      <c r="AM311" t="str">
        <f>IF(AND($CF311&lt;&gt;"",IFERROR(INDEX(subsample_country_map!$D:$D,MATCH($CF311,subsample_country_map!$A:$A,0)),"")&lt;&gt;""),INDEX(subsample_country_map!$D:$D,MATCH($CF311,subsample_country_map!$A:$A,0)),INDEX(lookup!$AC:$AC,MATCH($A311,lookup!$A:$A,0)))</f>
        <v>1_western</v>
      </c>
      <c r="AN311" t="str">
        <f>IF(AND($CF311&lt;&gt;"",IFERROR(INDEX(subsample_country_map!$E:$E,MATCH($CF311,subsample_country_map!$A:$A,0)),"")&lt;&gt;""),INDEX(subsample_country_map!$E:$E,MATCH($CF311,subsample_country_map!$A:$A,0)),INDEX(lookup!$AD:$AD,MATCH($A311,lookup!$A:$A,0)))</f>
        <v>1_common law</v>
      </c>
      <c r="AO311" t="str">
        <f>INDEX(lookup!$Y:$Y,MATCH($A311,lookup!$A:$A,0))</f>
        <v>1_not published</v>
      </c>
      <c r="AP311" t="str">
        <f>INDEX(lookup!$Z:$Z,MATCH($A311,lookup!$A:$A,0))</f>
        <v>99_NCE</v>
      </c>
      <c r="AQ311" t="str">
        <f>INDEX(lookup!$W:$W,MATCH($A311,lookup!$A:$A,0))</f>
        <v>1_fin/acc/econ</v>
      </c>
      <c r="AS311" t="inlineStr">
        <is>
          <t>staging</t>
        </is>
      </c>
      <c r="AT311" t="inlineStr">
        <is>
          <t>good-CER</t>
        </is>
      </c>
      <c r="AU311" t="inlineStr">
        <is>
          <t>creditworthiness</t>
        </is>
      </c>
      <c r="AV311" t="inlineStr">
        <is>
          <t>-0.0831</t>
        </is>
      </c>
      <c r="AX311" t="inlineStr">
        <is>
          <t>-0.23</t>
        </is>
      </c>
      <c r="BA311" t="n">
        <v>1674</v>
      </c>
      <c r="BB311" t="inlineStr">
        <is>
          <t>FLAG</t>
        </is>
      </c>
      <c r="BC311" t="inlineStr">
        <is>
          <t>ordered probit</t>
        </is>
      </c>
      <c r="BD311" t="inlineStr">
        <is>
          <t>industry</t>
        </is>
      </c>
      <c r="BE311" t="inlineStr">
        <is>
          <t>period</t>
        </is>
      </c>
      <c r="BF311" t="inlineStr">
        <is>
          <t>2002-2006</t>
        </is>
      </c>
      <c r="BG311" t="inlineStr">
        <is>
          <t>2002</t>
        </is>
      </c>
      <c r="BH311" t="inlineStr">
        <is>
          <t>2006</t>
        </is>
      </c>
      <c r="BI311" t="inlineStr">
        <is>
          <t>Table 14</t>
        </is>
      </c>
      <c r="BJ311" t="inlineStr">
        <is>
          <t>Bond Rating column</t>
        </is>
      </c>
      <c r="BK311" t="inlineStr">
        <is>
          <t>41</t>
        </is>
      </c>
      <c r="BL311" t="inlineStr">
        <is>
          <t>Recycling -0.0831 (-0.23)</t>
        </is>
      </c>
      <c r="BM311" t="inlineStr">
        <is>
          <t>Recycling</t>
        </is>
      </c>
      <c r="BN311" t="inlineStr">
        <is>
          <t>Bond Rating</t>
        </is>
      </c>
      <c r="BO311" t="inlineStr">
        <is>
          <t>original</t>
        </is>
      </c>
      <c r="BP311" t="inlineStr">
        <is>
          <t>Bauer, Hann (2010)</t>
        </is>
      </c>
      <c r="BQ311" t="inlineStr">
        <is>
          <t>computed</t>
        </is>
      </c>
      <c r="BT311" t="n">
        <v>0</v>
      </c>
      <c r="BU311" t="inlineStr">
        <is>
          <t>staging_Bauer_Hann_2010.csv</t>
        </is>
      </c>
      <c r="BW311" t="n">
        <v>1995</v>
      </c>
      <c r="BX311" t="n">
        <v>2006</v>
      </c>
      <c r="BY311" t="inlineStr">
        <is>
          <t>United States (</t>
        </is>
      </c>
      <c r="BZ311" t="n">
        <v>2000.5</v>
      </c>
      <c r="CA311" t="n">
        <v>0</v>
      </c>
      <c r="CB311" t="n">
        <v>0</v>
      </c>
      <c r="CC311" t="n">
        <v>0</v>
      </c>
      <c r="CD311" t="n">
        <v>0.005621443135587625</v>
      </c>
      <c r="CE311" t="n">
        <v>1</v>
      </c>
    </row>
    <row r="312">
      <c r="A312" t="inlineStr">
        <is>
          <t>Bauer, Hann (2010)</t>
        </is>
      </c>
      <c r="B312" t="n">
        <v>1617</v>
      </c>
      <c r="C312" t="n">
        <v>-0.01637339931171192</v>
      </c>
      <c r="D312" t="n">
        <v>1674</v>
      </c>
      <c r="E312">
        <f>IF(ISNUMBER($BA312),$BA312,IF(AND(ISNUMBER($D312),ISNUMBER($BW312),ISNUMBER($BX312)),$D312*($BX312-$BW312+1),""))</f>
        <v>1674.0</v>
      </c>
      <c r="H312" t="inlineStr">
        <is>
          <t>partial</t>
        </is>
      </c>
      <c r="I312" t="inlineStr">
        <is>
          <t>T-Statistic available</t>
        </is>
      </c>
      <c r="J312">
        <f>IF($BW312&lt;&gt;"",$BW312,"")</f>
        <v>1995.0</v>
      </c>
      <c r="K312">
        <f>IF($BX312&lt;&gt;"",$BX312,"")</f>
        <v>2006.0</v>
      </c>
      <c r="L312">
        <f>IF(AND(ISNUMBER($BW312),ISNUMBER($BX312)),($BW312+$BX312)/2,"")</f>
        <v>2000.5</v>
      </c>
      <c r="M312">
        <f>IF($L312&lt;&gt;"",$L312,"")</f>
        <v>2000.5</v>
      </c>
      <c r="N312">
        <f>IF(AND(ISNUMBER($BW312),ISNUMBER($BX312)),MIN(1,MAX(0,($BX312-2016+1)/($BX312-$BW312+1))),"")</f>
        <v>0.0</v>
      </c>
      <c r="O312">
        <f>IF(AND(ISNUMBER($BW312),ISNUMBER($BX312)),MIN(1,MAX(0,($BX312-2017+1)/($BX312-$BW312+1))),"")</f>
        <v>0.0</v>
      </c>
      <c r="P312">
        <f>IF(AND(ISNUMBER($BW312),ISNUMBER($BX312)),MIN(1,MAX(0,($BX312-2018+1)/($BX312-$BW312+1))),"")</f>
        <v>0.0</v>
      </c>
      <c r="Q312">
        <f>IF(AND(ISNUMBER($BW312),ISNUMBER($BX312)),MIN(1,MAX(0,($BX312-2019+1)/($BX312-$BW312+1))),"")</f>
        <v>0.0</v>
      </c>
      <c r="R312">
        <f>IF(AND(ISNUMBER($BW312),ISNUMBER($BX312)),MIN(1,MAX(0,($BX312-2016+1)/($BX312-$BW312+1))),"")</f>
        <v>0.0</v>
      </c>
      <c r="S312">
        <f>IF($L312&lt;&gt;"",IF($L312&gt;=2015.5,1,0),"")</f>
        <v>0.0</v>
      </c>
      <c r="T312">
        <f>IF($L312&lt;&gt;"",IF($L312&gt;=2016,1,0),"")</f>
        <v>0.0</v>
      </c>
      <c r="U312">
        <f>IF(ISNUMBER($BX312),IF($BX312&gt;=2016,1,0),"")</f>
        <v>0.0</v>
      </c>
      <c r="V312">
        <f>IF(ISNUMBER($BW312),IF($BW312&gt;=2016,1,0),"")</f>
        <v>0.0</v>
      </c>
      <c r="W312" t="str">
        <f>IF(AND(ISNUMBER($BW312),ISNUMBER($BX312)),IF($BW312&gt;=2016,"post-only",IF($BX312&lt;2016,"pre-only","mixed")),"")</f>
        <v>pre-only</v>
      </c>
      <c r="X312">
        <f>IF(AND(ISNUMBER($BW312),ISNUMBER($BX312)),MIN(1,MAX(0,($BX312-2017+1)/($BX312-$BW312+1))),"")</f>
        <v>0.0</v>
      </c>
      <c r="Y312">
        <f>IF(AND(ISNUMBER($BW312),ISNUMBER($BX312)),MIN(1,MAX(0,($BX312-2018+1)/($BX312-$BW312+1))),"")</f>
        <v>0.0</v>
      </c>
      <c r="Z312">
        <f>IF(AND(ISNUMBER($BW312),ISNUMBER($BX312)),MIN(1,MAX(0,($BX312-2019+1)/($BX312-$BW312+1))),"")</f>
        <v>0.0</v>
      </c>
      <c r="AA312">
        <f>IF(ISNUMBER($BX312),IF($BX312&gt;=2017,1,0),"")</f>
        <v>0.0</v>
      </c>
      <c r="AB312">
        <f>IF(ISNUMBER($BX312),IF($BX312&gt;=2018,1,0),"")</f>
        <v>0.0</v>
      </c>
      <c r="AC312">
        <f>IF(ISNUMBER($BX312),IF($BX312&gt;=2019,1,0),"")</f>
        <v>0.0</v>
      </c>
      <c r="AD312">
        <f>IF($L312&lt;&gt;"",IF($L312&gt;2013,1,0),"")</f>
        <v>0.0</v>
      </c>
      <c r="AE312">
        <f>IF($L312&lt;&gt;"",1+IF($L312&gt;2011,1,0)+IF($L312&gt;2014,1,0),"")</f>
        <v>1.0</v>
      </c>
      <c r="AF312" t="inlineStr">
        <is>
          <t>rating</t>
        </is>
      </c>
      <c r="AG312" t="inlineStr">
        <is>
          <t>performance</t>
        </is>
      </c>
      <c r="AH312" t="inlineStr">
        <is>
          <t>non-sensitive</t>
        </is>
      </c>
      <c r="AI312" t="inlineStr">
        <is>
          <t>without ETS/CT</t>
        </is>
      </c>
      <c r="AJ312" t="inlineStr">
        <is>
          <t>without ETS/CT</t>
        </is>
      </c>
      <c r="AK312" t="str">
        <f>IF(AND($CF312&lt;&gt;"",IFERROR(INDEX(subsample_country_map!$B:$B,MATCH($CF312,subsample_country_map!$A:$A,0)),"")&lt;&gt;""),INDEX(subsample_country_map!$B:$B,MATCH($CF312,subsample_country_map!$A:$A,0)),INDEX(lookup!$AA:$AA,MATCH($A312,lookup!$A:$A,0)))</f>
        <v>1_US</v>
      </c>
      <c r="AL312" t="str">
        <f>IF(AND($CF312&lt;&gt;"",IFERROR(INDEX(subsample_country_map!$C:$C,MATCH($CF312,subsample_country_map!$A:$A,0)),"")&lt;&gt;""),INDEX(subsample_country_map!$C:$C,MATCH($CF312,subsample_country_map!$A:$A,0)),INDEX(lookup!$AB:$AB,MATCH($A312,lookup!$A:$A,0)))</f>
        <v>1_developed</v>
      </c>
      <c r="AM312" t="str">
        <f>IF(AND($CF312&lt;&gt;"",IFERROR(INDEX(subsample_country_map!$D:$D,MATCH($CF312,subsample_country_map!$A:$A,0)),"")&lt;&gt;""),INDEX(subsample_country_map!$D:$D,MATCH($CF312,subsample_country_map!$A:$A,0)),INDEX(lookup!$AC:$AC,MATCH($A312,lookup!$A:$A,0)))</f>
        <v>1_western</v>
      </c>
      <c r="AN312" t="str">
        <f>IF(AND($CF312&lt;&gt;"",IFERROR(INDEX(subsample_country_map!$E:$E,MATCH($CF312,subsample_country_map!$A:$A,0)),"")&lt;&gt;""),INDEX(subsample_country_map!$E:$E,MATCH($CF312,subsample_country_map!$A:$A,0)),INDEX(lookup!$AD:$AD,MATCH($A312,lookup!$A:$A,0)))</f>
        <v>1_common law</v>
      </c>
      <c r="AO312" t="str">
        <f>INDEX(lookup!$Y:$Y,MATCH($A312,lookup!$A:$A,0))</f>
        <v>1_not published</v>
      </c>
      <c r="AP312" t="str">
        <f>INDEX(lookup!$Z:$Z,MATCH($A312,lookup!$A:$A,0))</f>
        <v>99_NCE</v>
      </c>
      <c r="AQ312" t="str">
        <f>INDEX(lookup!$W:$W,MATCH($A312,lookup!$A:$A,0))</f>
        <v>1_fin/acc/econ</v>
      </c>
      <c r="AS312" t="inlineStr">
        <is>
          <t>staging</t>
        </is>
      </c>
      <c r="AT312" t="inlineStr">
        <is>
          <t>good-CER</t>
        </is>
      </c>
      <c r="AU312" t="inlineStr">
        <is>
          <t>creditworthiness</t>
        </is>
      </c>
      <c r="AV312" t="inlineStr">
        <is>
          <t>0.1408</t>
        </is>
      </c>
      <c r="AX312" t="inlineStr">
        <is>
          <t>0.67</t>
        </is>
      </c>
      <c r="BA312" t="n">
        <v>1674</v>
      </c>
      <c r="BB312" t="inlineStr">
        <is>
          <t>FLAG</t>
        </is>
      </c>
      <c r="BC312" t="inlineStr">
        <is>
          <t>ordered probit</t>
        </is>
      </c>
      <c r="BD312" t="inlineStr">
        <is>
          <t>industry</t>
        </is>
      </c>
      <c r="BE312" t="inlineStr">
        <is>
          <t>period</t>
        </is>
      </c>
      <c r="BF312" t="inlineStr">
        <is>
          <t>2002-2006</t>
        </is>
      </c>
      <c r="BG312" t="inlineStr">
        <is>
          <t>2002</t>
        </is>
      </c>
      <c r="BH312" t="inlineStr">
        <is>
          <t>2006</t>
        </is>
      </c>
      <c r="BI312" t="inlineStr">
        <is>
          <t>Table 14</t>
        </is>
      </c>
      <c r="BJ312" t="inlineStr">
        <is>
          <t>Bond Rating column</t>
        </is>
      </c>
      <c r="BK312" t="inlineStr">
        <is>
          <t>41</t>
        </is>
      </c>
      <c r="BL312" t="inlineStr">
        <is>
          <t>Clean Energy 0.1408 (0.67)</t>
        </is>
      </c>
      <c r="BM312" t="inlineStr">
        <is>
          <t>Clean Energy</t>
        </is>
      </c>
      <c r="BN312" t="inlineStr">
        <is>
          <t>Bond Rating</t>
        </is>
      </c>
      <c r="BO312" t="inlineStr">
        <is>
          <t>original</t>
        </is>
      </c>
      <c r="BP312" t="inlineStr">
        <is>
          <t>Bauer, Hann (2010)</t>
        </is>
      </c>
      <c r="BQ312" t="inlineStr">
        <is>
          <t>computed</t>
        </is>
      </c>
      <c r="BT312" t="n">
        <v>0</v>
      </c>
      <c r="BU312" t="inlineStr">
        <is>
          <t>staging_Bauer_Hann_2010.csv</t>
        </is>
      </c>
      <c r="BW312" t="n">
        <v>1995</v>
      </c>
      <c r="BX312" t="n">
        <v>2006</v>
      </c>
      <c r="BY312" t="inlineStr">
        <is>
          <t>United States (</t>
        </is>
      </c>
      <c r="BZ312" t="n">
        <v>2000.5</v>
      </c>
      <c r="CA312" t="n">
        <v>0</v>
      </c>
      <c r="CB312" t="n">
        <v>0</v>
      </c>
      <c r="CC312" t="n">
        <v>0</v>
      </c>
      <c r="CD312" t="n">
        <v>-0.0163748627188563</v>
      </c>
      <c r="CE312" t="n">
        <v>1</v>
      </c>
    </row>
    <row r="313">
      <c r="A313" t="inlineStr">
        <is>
          <t>Bauer, Hann (2010)</t>
        </is>
      </c>
      <c r="B313" t="n">
        <v>1618</v>
      </c>
      <c r="C313" t="n">
        <v>-0.03590537624329019</v>
      </c>
      <c r="D313" t="n">
        <v>1674</v>
      </c>
      <c r="E313">
        <f>IF(ISNUMBER($BA313),$BA313,IF(AND(ISNUMBER($D313),ISNUMBER($BW313),ISNUMBER($BX313)),$D313*($BX313-$BW313+1),""))</f>
        <v>1674.0</v>
      </c>
      <c r="H313" t="inlineStr">
        <is>
          <t>partial</t>
        </is>
      </c>
      <c r="I313" t="inlineStr">
        <is>
          <t>T-Statistic available</t>
        </is>
      </c>
      <c r="J313">
        <f>IF($BW313&lt;&gt;"",$BW313,"")</f>
        <v>1995.0</v>
      </c>
      <c r="K313">
        <f>IF($BX313&lt;&gt;"",$BX313,"")</f>
        <v>2006.0</v>
      </c>
      <c r="L313">
        <f>IF(AND(ISNUMBER($BW313),ISNUMBER($BX313)),($BW313+$BX313)/2,"")</f>
        <v>2000.5</v>
      </c>
      <c r="M313">
        <f>IF($L313&lt;&gt;"",$L313,"")</f>
        <v>2000.5</v>
      </c>
      <c r="N313">
        <f>IF(AND(ISNUMBER($BW313),ISNUMBER($BX313)),MIN(1,MAX(0,($BX313-2016+1)/($BX313-$BW313+1))),"")</f>
        <v>0.0</v>
      </c>
      <c r="O313">
        <f>IF(AND(ISNUMBER($BW313),ISNUMBER($BX313)),MIN(1,MAX(0,($BX313-2017+1)/($BX313-$BW313+1))),"")</f>
        <v>0.0</v>
      </c>
      <c r="P313">
        <f>IF(AND(ISNUMBER($BW313),ISNUMBER($BX313)),MIN(1,MAX(0,($BX313-2018+1)/($BX313-$BW313+1))),"")</f>
        <v>0.0</v>
      </c>
      <c r="Q313">
        <f>IF(AND(ISNUMBER($BW313),ISNUMBER($BX313)),MIN(1,MAX(0,($BX313-2019+1)/($BX313-$BW313+1))),"")</f>
        <v>0.0</v>
      </c>
      <c r="R313">
        <f>IF(AND(ISNUMBER($BW313),ISNUMBER($BX313)),MIN(1,MAX(0,($BX313-2016+1)/($BX313-$BW313+1))),"")</f>
        <v>0.0</v>
      </c>
      <c r="S313">
        <f>IF($L313&lt;&gt;"",IF($L313&gt;=2015.5,1,0),"")</f>
        <v>0.0</v>
      </c>
      <c r="T313">
        <f>IF($L313&lt;&gt;"",IF($L313&gt;=2016,1,0),"")</f>
        <v>0.0</v>
      </c>
      <c r="U313">
        <f>IF(ISNUMBER($BX313),IF($BX313&gt;=2016,1,0),"")</f>
        <v>0.0</v>
      </c>
      <c r="V313">
        <f>IF(ISNUMBER($BW313),IF($BW313&gt;=2016,1,0),"")</f>
        <v>0.0</v>
      </c>
      <c r="W313" t="str">
        <f>IF(AND(ISNUMBER($BW313),ISNUMBER($BX313)),IF($BW313&gt;=2016,"post-only",IF($BX313&lt;2016,"pre-only","mixed")),"")</f>
        <v>pre-only</v>
      </c>
      <c r="X313">
        <f>IF(AND(ISNUMBER($BW313),ISNUMBER($BX313)),MIN(1,MAX(0,($BX313-2017+1)/($BX313-$BW313+1))),"")</f>
        <v>0.0</v>
      </c>
      <c r="Y313">
        <f>IF(AND(ISNUMBER($BW313),ISNUMBER($BX313)),MIN(1,MAX(0,($BX313-2018+1)/($BX313-$BW313+1))),"")</f>
        <v>0.0</v>
      </c>
      <c r="Z313">
        <f>IF(AND(ISNUMBER($BW313),ISNUMBER($BX313)),MIN(1,MAX(0,($BX313-2019+1)/($BX313-$BW313+1))),"")</f>
        <v>0.0</v>
      </c>
      <c r="AA313">
        <f>IF(ISNUMBER($BX313),IF($BX313&gt;=2017,1,0),"")</f>
        <v>0.0</v>
      </c>
      <c r="AB313">
        <f>IF(ISNUMBER($BX313),IF($BX313&gt;=2018,1,0),"")</f>
        <v>0.0</v>
      </c>
      <c r="AC313">
        <f>IF(ISNUMBER($BX313),IF($BX313&gt;=2019,1,0),"")</f>
        <v>0.0</v>
      </c>
      <c r="AD313">
        <f>IF($L313&lt;&gt;"",IF($L313&gt;2013,1,0),"")</f>
        <v>0.0</v>
      </c>
      <c r="AE313">
        <f>IF($L313&lt;&gt;"",1+IF($L313&gt;2011,1,0)+IF($L313&gt;2014,1,0),"")</f>
        <v>1.0</v>
      </c>
      <c r="AF313" t="inlineStr">
        <is>
          <t>rating</t>
        </is>
      </c>
      <c r="AG313" t="inlineStr">
        <is>
          <t>performance</t>
        </is>
      </c>
      <c r="AH313" t="inlineStr">
        <is>
          <t>non-sensitive</t>
        </is>
      </c>
      <c r="AI313" t="inlineStr">
        <is>
          <t>without ETS/CT</t>
        </is>
      </c>
      <c r="AJ313" t="inlineStr">
        <is>
          <t>without ETS/CT</t>
        </is>
      </c>
      <c r="AK313" t="str">
        <f>IF(AND($CF313&lt;&gt;"",IFERROR(INDEX(subsample_country_map!$B:$B,MATCH($CF313,subsample_country_map!$A:$A,0)),"")&lt;&gt;""),INDEX(subsample_country_map!$B:$B,MATCH($CF313,subsample_country_map!$A:$A,0)),INDEX(lookup!$AA:$AA,MATCH($A313,lookup!$A:$A,0)))</f>
        <v>1_US</v>
      </c>
      <c r="AL313" t="str">
        <f>IF(AND($CF313&lt;&gt;"",IFERROR(INDEX(subsample_country_map!$C:$C,MATCH($CF313,subsample_country_map!$A:$A,0)),"")&lt;&gt;""),INDEX(subsample_country_map!$C:$C,MATCH($CF313,subsample_country_map!$A:$A,0)),INDEX(lookup!$AB:$AB,MATCH($A313,lookup!$A:$A,0)))</f>
        <v>1_developed</v>
      </c>
      <c r="AM313" t="str">
        <f>IF(AND($CF313&lt;&gt;"",IFERROR(INDEX(subsample_country_map!$D:$D,MATCH($CF313,subsample_country_map!$A:$A,0)),"")&lt;&gt;""),INDEX(subsample_country_map!$D:$D,MATCH($CF313,subsample_country_map!$A:$A,0)),INDEX(lookup!$AC:$AC,MATCH($A313,lookup!$A:$A,0)))</f>
        <v>1_western</v>
      </c>
      <c r="AN313" t="str">
        <f>IF(AND($CF313&lt;&gt;"",IFERROR(INDEX(subsample_country_map!$E:$E,MATCH($CF313,subsample_country_map!$A:$A,0)),"")&lt;&gt;""),INDEX(subsample_country_map!$E:$E,MATCH($CF313,subsample_country_map!$A:$A,0)),INDEX(lookup!$AD:$AD,MATCH($A313,lookup!$A:$A,0)))</f>
        <v>1_common law</v>
      </c>
      <c r="AO313" t="str">
        <f>INDEX(lookup!$Y:$Y,MATCH($A313,lookup!$A:$A,0))</f>
        <v>1_not published</v>
      </c>
      <c r="AP313" t="str">
        <f>INDEX(lookup!$Z:$Z,MATCH($A313,lookup!$A:$A,0))</f>
        <v>99_NCE</v>
      </c>
      <c r="AQ313" t="str">
        <f>INDEX(lookup!$W:$W,MATCH($A313,lookup!$A:$A,0))</f>
        <v>1_fin/acc/econ</v>
      </c>
      <c r="AS313" t="inlineStr">
        <is>
          <t>staging</t>
        </is>
      </c>
      <c r="AT313" t="inlineStr">
        <is>
          <t>good-CER</t>
        </is>
      </c>
      <c r="AU313" t="inlineStr">
        <is>
          <t>creditworthiness</t>
        </is>
      </c>
      <c r="AV313" t="inlineStr">
        <is>
          <t>0.4299</t>
        </is>
      </c>
      <c r="AX313" t="inlineStr">
        <is>
          <t>1.47</t>
        </is>
      </c>
      <c r="BA313" t="n">
        <v>1674</v>
      </c>
      <c r="BB313" t="inlineStr">
        <is>
          <t>FLAG</t>
        </is>
      </c>
      <c r="BC313" t="inlineStr">
        <is>
          <t>ordered probit</t>
        </is>
      </c>
      <c r="BD313" t="inlineStr">
        <is>
          <t>industry</t>
        </is>
      </c>
      <c r="BE313" t="inlineStr">
        <is>
          <t>period</t>
        </is>
      </c>
      <c r="BF313" t="inlineStr">
        <is>
          <t>2002-2006</t>
        </is>
      </c>
      <c r="BG313" t="inlineStr">
        <is>
          <t>2002</t>
        </is>
      </c>
      <c r="BH313" t="inlineStr">
        <is>
          <t>2006</t>
        </is>
      </c>
      <c r="BI313" t="inlineStr">
        <is>
          <t>Table 14</t>
        </is>
      </c>
      <c r="BJ313" t="inlineStr">
        <is>
          <t>Bond Rating column</t>
        </is>
      </c>
      <c r="BK313" t="inlineStr">
        <is>
          <t>41</t>
        </is>
      </c>
      <c r="BL313" t="inlineStr">
        <is>
          <t>Other Strength 0.4299 (1.47)</t>
        </is>
      </c>
      <c r="BM313" t="inlineStr">
        <is>
          <t>Other Strength</t>
        </is>
      </c>
      <c r="BN313" t="inlineStr">
        <is>
          <t>Bond Rating</t>
        </is>
      </c>
      <c r="BO313" t="inlineStr">
        <is>
          <t>original</t>
        </is>
      </c>
      <c r="BP313" t="inlineStr">
        <is>
          <t>Bauer, Hann (2010)</t>
        </is>
      </c>
      <c r="BQ313" t="inlineStr">
        <is>
          <t>computed</t>
        </is>
      </c>
      <c r="BT313" t="n">
        <v>0</v>
      </c>
      <c r="BU313" t="inlineStr">
        <is>
          <t>staging_Bauer_Hann_2010.csv</t>
        </is>
      </c>
      <c r="BW313" t="n">
        <v>1995</v>
      </c>
      <c r="BX313" t="n">
        <v>2006</v>
      </c>
      <c r="BY313" t="inlineStr">
        <is>
          <t>United States (</t>
        </is>
      </c>
      <c r="BZ313" t="n">
        <v>2000.5</v>
      </c>
      <c r="CA313" t="n">
        <v>0</v>
      </c>
      <c r="CB313" t="n">
        <v>0</v>
      </c>
      <c r="CC313" t="n">
        <v>0</v>
      </c>
      <c r="CD313" t="n">
        <v>-0.03592081787908914</v>
      </c>
      <c r="CE313" t="n">
        <v>1</v>
      </c>
    </row>
    <row r="314">
      <c r="A314" t="inlineStr">
        <is>
          <t>Bauer, Hann (2010)</t>
        </is>
      </c>
      <c r="B314" t="n">
        <v>1619</v>
      </c>
      <c r="C314" t="n">
        <v>-0.02028201135321772</v>
      </c>
      <c r="D314" t="n">
        <v>1674</v>
      </c>
      <c r="E314">
        <f>IF(ISNUMBER($BA314),$BA314,IF(AND(ISNUMBER($D314),ISNUMBER($BW314),ISNUMBER($BX314)),$D314*($BX314-$BW314+1),""))</f>
        <v>1674.0</v>
      </c>
      <c r="H314" t="inlineStr">
        <is>
          <t>partial</t>
        </is>
      </c>
      <c r="I314" t="inlineStr">
        <is>
          <t>T-Statistic available</t>
        </is>
      </c>
      <c r="J314">
        <f>IF($BW314&lt;&gt;"",$BW314,"")</f>
        <v>1995.0</v>
      </c>
      <c r="K314">
        <f>IF($BX314&lt;&gt;"",$BX314,"")</f>
        <v>2006.0</v>
      </c>
      <c r="L314">
        <f>IF(AND(ISNUMBER($BW314),ISNUMBER($BX314)),($BW314+$BX314)/2,"")</f>
        <v>2000.5</v>
      </c>
      <c r="M314">
        <f>IF($L314&lt;&gt;"",$L314,"")</f>
        <v>2000.5</v>
      </c>
      <c r="N314">
        <f>IF(AND(ISNUMBER($BW314),ISNUMBER($BX314)),MIN(1,MAX(0,($BX314-2016+1)/($BX314-$BW314+1))),"")</f>
        <v>0.0</v>
      </c>
      <c r="O314">
        <f>IF(AND(ISNUMBER($BW314),ISNUMBER($BX314)),MIN(1,MAX(0,($BX314-2017+1)/($BX314-$BW314+1))),"")</f>
        <v>0.0</v>
      </c>
      <c r="P314">
        <f>IF(AND(ISNUMBER($BW314),ISNUMBER($BX314)),MIN(1,MAX(0,($BX314-2018+1)/($BX314-$BW314+1))),"")</f>
        <v>0.0</v>
      </c>
      <c r="Q314">
        <f>IF(AND(ISNUMBER($BW314),ISNUMBER($BX314)),MIN(1,MAX(0,($BX314-2019+1)/($BX314-$BW314+1))),"")</f>
        <v>0.0</v>
      </c>
      <c r="R314">
        <f>IF(AND(ISNUMBER($BW314),ISNUMBER($BX314)),MIN(1,MAX(0,($BX314-2016+1)/($BX314-$BW314+1))),"")</f>
        <v>0.0</v>
      </c>
      <c r="S314">
        <f>IF($L314&lt;&gt;"",IF($L314&gt;=2015.5,1,0),"")</f>
        <v>0.0</v>
      </c>
      <c r="T314">
        <f>IF($L314&lt;&gt;"",IF($L314&gt;=2016,1,0),"")</f>
        <v>0.0</v>
      </c>
      <c r="U314">
        <f>IF(ISNUMBER($BX314),IF($BX314&gt;=2016,1,0),"")</f>
        <v>0.0</v>
      </c>
      <c r="V314">
        <f>IF(ISNUMBER($BW314),IF($BW314&gt;=2016,1,0),"")</f>
        <v>0.0</v>
      </c>
      <c r="W314" t="str">
        <f>IF(AND(ISNUMBER($BW314),ISNUMBER($BX314)),IF($BW314&gt;=2016,"post-only",IF($BX314&lt;2016,"pre-only","mixed")),"")</f>
        <v>pre-only</v>
      </c>
      <c r="X314">
        <f>IF(AND(ISNUMBER($BW314),ISNUMBER($BX314)),MIN(1,MAX(0,($BX314-2017+1)/($BX314-$BW314+1))),"")</f>
        <v>0.0</v>
      </c>
      <c r="Y314">
        <f>IF(AND(ISNUMBER($BW314),ISNUMBER($BX314)),MIN(1,MAX(0,($BX314-2018+1)/($BX314-$BW314+1))),"")</f>
        <v>0.0</v>
      </c>
      <c r="Z314">
        <f>IF(AND(ISNUMBER($BW314),ISNUMBER($BX314)),MIN(1,MAX(0,($BX314-2019+1)/($BX314-$BW314+1))),"")</f>
        <v>0.0</v>
      </c>
      <c r="AA314">
        <f>IF(ISNUMBER($BX314),IF($BX314&gt;=2017,1,0),"")</f>
        <v>0.0</v>
      </c>
      <c r="AB314">
        <f>IF(ISNUMBER($BX314),IF($BX314&gt;=2018,1,0),"")</f>
        <v>0.0</v>
      </c>
      <c r="AC314">
        <f>IF(ISNUMBER($BX314),IF($BX314&gt;=2019,1,0),"")</f>
        <v>0.0</v>
      </c>
      <c r="AD314">
        <f>IF($L314&lt;&gt;"",IF($L314&gt;2013,1,0),"")</f>
        <v>0.0</v>
      </c>
      <c r="AE314">
        <f>IF($L314&lt;&gt;"",1+IF($L314&gt;2011,1,0)+IF($L314&gt;2014,1,0),"")</f>
        <v>1.0</v>
      </c>
      <c r="AF314" t="inlineStr">
        <is>
          <t>rating</t>
        </is>
      </c>
      <c r="AG314" t="inlineStr">
        <is>
          <t>performance</t>
        </is>
      </c>
      <c r="AH314" t="inlineStr">
        <is>
          <t>non-sensitive</t>
        </is>
      </c>
      <c r="AI314" t="inlineStr">
        <is>
          <t>without ETS/CT</t>
        </is>
      </c>
      <c r="AJ314" t="inlineStr">
        <is>
          <t>without ETS/CT</t>
        </is>
      </c>
      <c r="AK314" t="str">
        <f>IF(AND($CF314&lt;&gt;"",IFERROR(INDEX(subsample_country_map!$B:$B,MATCH($CF314,subsample_country_map!$A:$A,0)),"")&lt;&gt;""),INDEX(subsample_country_map!$B:$B,MATCH($CF314,subsample_country_map!$A:$A,0)),INDEX(lookup!$AA:$AA,MATCH($A314,lookup!$A:$A,0)))</f>
        <v>1_US</v>
      </c>
      <c r="AL314" t="str">
        <f>IF(AND($CF314&lt;&gt;"",IFERROR(INDEX(subsample_country_map!$C:$C,MATCH($CF314,subsample_country_map!$A:$A,0)),"")&lt;&gt;""),INDEX(subsample_country_map!$C:$C,MATCH($CF314,subsample_country_map!$A:$A,0)),INDEX(lookup!$AB:$AB,MATCH($A314,lookup!$A:$A,0)))</f>
        <v>1_developed</v>
      </c>
      <c r="AM314" t="str">
        <f>IF(AND($CF314&lt;&gt;"",IFERROR(INDEX(subsample_country_map!$D:$D,MATCH($CF314,subsample_country_map!$A:$A,0)),"")&lt;&gt;""),INDEX(subsample_country_map!$D:$D,MATCH($CF314,subsample_country_map!$A:$A,0)),INDEX(lookup!$AC:$AC,MATCH($A314,lookup!$A:$A,0)))</f>
        <v>1_western</v>
      </c>
      <c r="AN314" t="str">
        <f>IF(AND($CF314&lt;&gt;"",IFERROR(INDEX(subsample_country_map!$E:$E,MATCH($CF314,subsample_country_map!$A:$A,0)),"")&lt;&gt;""),INDEX(subsample_country_map!$E:$E,MATCH($CF314,subsample_country_map!$A:$A,0)),INDEX(lookup!$AD:$AD,MATCH($A314,lookup!$A:$A,0)))</f>
        <v>1_common law</v>
      </c>
      <c r="AO314" t="str">
        <f>INDEX(lookup!$Y:$Y,MATCH($A314,lookup!$A:$A,0))</f>
        <v>1_not published</v>
      </c>
      <c r="AP314" t="str">
        <f>INDEX(lookup!$Z:$Z,MATCH($A314,lookup!$A:$A,0))</f>
        <v>99_NCE</v>
      </c>
      <c r="AQ314" t="str">
        <f>INDEX(lookup!$W:$W,MATCH($A314,lookup!$A:$A,0))</f>
        <v>1_fin/acc/econ</v>
      </c>
      <c r="AS314" t="inlineStr">
        <is>
          <t>staging</t>
        </is>
      </c>
      <c r="AT314" t="inlineStr">
        <is>
          <t>bad-CER</t>
        </is>
      </c>
      <c r="AU314" t="inlineStr">
        <is>
          <t>creditworthiness</t>
        </is>
      </c>
      <c r="AV314" t="inlineStr">
        <is>
          <t>-0.3009</t>
        </is>
      </c>
      <c r="AX314" t="inlineStr">
        <is>
          <t>-0.83</t>
        </is>
      </c>
      <c r="BA314" t="n">
        <v>1674</v>
      </c>
      <c r="BB314" t="inlineStr">
        <is>
          <t>FLAG</t>
        </is>
      </c>
      <c r="BC314" t="inlineStr">
        <is>
          <t>ordered probit</t>
        </is>
      </c>
      <c r="BD314" t="inlineStr">
        <is>
          <t>industry</t>
        </is>
      </c>
      <c r="BE314" t="inlineStr">
        <is>
          <t>period</t>
        </is>
      </c>
      <c r="BF314" t="inlineStr">
        <is>
          <t>2002-2006</t>
        </is>
      </c>
      <c r="BG314" t="inlineStr">
        <is>
          <t>2002</t>
        </is>
      </c>
      <c r="BH314" t="inlineStr">
        <is>
          <t>2006</t>
        </is>
      </c>
      <c r="BI314" t="inlineStr">
        <is>
          <t>Table 14</t>
        </is>
      </c>
      <c r="BJ314" t="inlineStr">
        <is>
          <t>Bond Rating column</t>
        </is>
      </c>
      <c r="BK314" t="inlineStr">
        <is>
          <t>41</t>
        </is>
      </c>
      <c r="BL314" t="inlineStr">
        <is>
          <t>Hazardous Waste -0.3009 (-0.83)</t>
        </is>
      </c>
      <c r="BM314" t="inlineStr">
        <is>
          <t>Hazardous Waste</t>
        </is>
      </c>
      <c r="BN314" t="inlineStr">
        <is>
          <t>Bond Rating</t>
        </is>
      </c>
      <c r="BO314" t="inlineStr">
        <is>
          <t>original</t>
        </is>
      </c>
      <c r="BP314" t="inlineStr">
        <is>
          <t>Bauer, Hann (2010)</t>
        </is>
      </c>
      <c r="BQ314" t="inlineStr">
        <is>
          <t>computed</t>
        </is>
      </c>
      <c r="BT314" t="n">
        <v>0</v>
      </c>
      <c r="BU314" t="inlineStr">
        <is>
          <t>staging_Bauer_Hann_2010.csv</t>
        </is>
      </c>
      <c r="BW314" t="n">
        <v>1995</v>
      </c>
      <c r="BX314" t="n">
        <v>2006</v>
      </c>
      <c r="BY314" t="inlineStr">
        <is>
          <t>United States (</t>
        </is>
      </c>
      <c r="BZ314" t="n">
        <v>2000.5</v>
      </c>
      <c r="CA314" t="n">
        <v>0</v>
      </c>
      <c r="CB314" t="n">
        <v>0</v>
      </c>
      <c r="CC314" t="n">
        <v>0</v>
      </c>
      <c r="CD314" t="n">
        <v>-0.02028479310912402</v>
      </c>
      <c r="CE314" t="n">
        <v>1</v>
      </c>
    </row>
    <row r="315">
      <c r="A315" t="inlineStr">
        <is>
          <t>Bauer, Hann (2010)</t>
        </is>
      </c>
      <c r="B315" t="n">
        <v>1620</v>
      </c>
      <c r="C315" t="n">
        <v>-0.0266314435759706</v>
      </c>
      <c r="D315" t="n">
        <v>1674</v>
      </c>
      <c r="E315">
        <f>IF(ISNUMBER($BA315),$BA315,IF(AND(ISNUMBER($D315),ISNUMBER($BW315),ISNUMBER($BX315)),$D315*($BX315-$BW315+1),""))</f>
        <v>1674.0</v>
      </c>
      <c r="H315" t="inlineStr">
        <is>
          <t>partial</t>
        </is>
      </c>
      <c r="I315" t="inlineStr">
        <is>
          <t>T-Statistic available</t>
        </is>
      </c>
      <c r="J315">
        <f>IF($BW315&lt;&gt;"",$BW315,"")</f>
        <v>1995.0</v>
      </c>
      <c r="K315">
        <f>IF($BX315&lt;&gt;"",$BX315,"")</f>
        <v>2006.0</v>
      </c>
      <c r="L315">
        <f>IF(AND(ISNUMBER($BW315),ISNUMBER($BX315)),($BW315+$BX315)/2,"")</f>
        <v>2000.5</v>
      </c>
      <c r="M315">
        <f>IF($L315&lt;&gt;"",$L315,"")</f>
        <v>2000.5</v>
      </c>
      <c r="N315">
        <f>IF(AND(ISNUMBER($BW315),ISNUMBER($BX315)),MIN(1,MAX(0,($BX315-2016+1)/($BX315-$BW315+1))),"")</f>
        <v>0.0</v>
      </c>
      <c r="O315">
        <f>IF(AND(ISNUMBER($BW315),ISNUMBER($BX315)),MIN(1,MAX(0,($BX315-2017+1)/($BX315-$BW315+1))),"")</f>
        <v>0.0</v>
      </c>
      <c r="P315">
        <f>IF(AND(ISNUMBER($BW315),ISNUMBER($BX315)),MIN(1,MAX(0,($BX315-2018+1)/($BX315-$BW315+1))),"")</f>
        <v>0.0</v>
      </c>
      <c r="Q315">
        <f>IF(AND(ISNUMBER($BW315),ISNUMBER($BX315)),MIN(1,MAX(0,($BX315-2019+1)/($BX315-$BW315+1))),"")</f>
        <v>0.0</v>
      </c>
      <c r="R315">
        <f>IF(AND(ISNUMBER($BW315),ISNUMBER($BX315)),MIN(1,MAX(0,($BX315-2016+1)/($BX315-$BW315+1))),"")</f>
        <v>0.0</v>
      </c>
      <c r="S315">
        <f>IF($L315&lt;&gt;"",IF($L315&gt;=2015.5,1,0),"")</f>
        <v>0.0</v>
      </c>
      <c r="T315">
        <f>IF($L315&lt;&gt;"",IF($L315&gt;=2016,1,0),"")</f>
        <v>0.0</v>
      </c>
      <c r="U315">
        <f>IF(ISNUMBER($BX315),IF($BX315&gt;=2016,1,0),"")</f>
        <v>0.0</v>
      </c>
      <c r="V315">
        <f>IF(ISNUMBER($BW315),IF($BW315&gt;=2016,1,0),"")</f>
        <v>0.0</v>
      </c>
      <c r="W315" t="str">
        <f>IF(AND(ISNUMBER($BW315),ISNUMBER($BX315)),IF($BW315&gt;=2016,"post-only",IF($BX315&lt;2016,"pre-only","mixed")),"")</f>
        <v>pre-only</v>
      </c>
      <c r="X315">
        <f>IF(AND(ISNUMBER($BW315),ISNUMBER($BX315)),MIN(1,MAX(0,($BX315-2017+1)/($BX315-$BW315+1))),"")</f>
        <v>0.0</v>
      </c>
      <c r="Y315">
        <f>IF(AND(ISNUMBER($BW315),ISNUMBER($BX315)),MIN(1,MAX(0,($BX315-2018+1)/($BX315-$BW315+1))),"")</f>
        <v>0.0</v>
      </c>
      <c r="Z315">
        <f>IF(AND(ISNUMBER($BW315),ISNUMBER($BX315)),MIN(1,MAX(0,($BX315-2019+1)/($BX315-$BW315+1))),"")</f>
        <v>0.0</v>
      </c>
      <c r="AA315">
        <f>IF(ISNUMBER($BX315),IF($BX315&gt;=2017,1,0),"")</f>
        <v>0.0</v>
      </c>
      <c r="AB315">
        <f>IF(ISNUMBER($BX315),IF($BX315&gt;=2018,1,0),"")</f>
        <v>0.0</v>
      </c>
      <c r="AC315">
        <f>IF(ISNUMBER($BX315),IF($BX315&gt;=2019,1,0),"")</f>
        <v>0.0</v>
      </c>
      <c r="AD315">
        <f>IF($L315&lt;&gt;"",IF($L315&gt;2013,1,0),"")</f>
        <v>0.0</v>
      </c>
      <c r="AE315">
        <f>IF($L315&lt;&gt;"",1+IF($L315&gt;2011,1,0)+IF($L315&gt;2014,1,0),"")</f>
        <v>1.0</v>
      </c>
      <c r="AF315" t="inlineStr">
        <is>
          <t>rating</t>
        </is>
      </c>
      <c r="AG315" t="inlineStr">
        <is>
          <t>performance</t>
        </is>
      </c>
      <c r="AH315" t="inlineStr">
        <is>
          <t>non-sensitive</t>
        </is>
      </c>
      <c r="AI315" t="inlineStr">
        <is>
          <t>without ETS/CT</t>
        </is>
      </c>
      <c r="AJ315" t="inlineStr">
        <is>
          <t>without ETS/CT</t>
        </is>
      </c>
      <c r="AK315" t="str">
        <f>IF(AND($CF315&lt;&gt;"",IFERROR(INDEX(subsample_country_map!$B:$B,MATCH($CF315,subsample_country_map!$A:$A,0)),"")&lt;&gt;""),INDEX(subsample_country_map!$B:$B,MATCH($CF315,subsample_country_map!$A:$A,0)),INDEX(lookup!$AA:$AA,MATCH($A315,lookup!$A:$A,0)))</f>
        <v>1_US</v>
      </c>
      <c r="AL315" t="str">
        <f>IF(AND($CF315&lt;&gt;"",IFERROR(INDEX(subsample_country_map!$C:$C,MATCH($CF315,subsample_country_map!$A:$A,0)),"")&lt;&gt;""),INDEX(subsample_country_map!$C:$C,MATCH($CF315,subsample_country_map!$A:$A,0)),INDEX(lookup!$AB:$AB,MATCH($A315,lookup!$A:$A,0)))</f>
        <v>1_developed</v>
      </c>
      <c r="AM315" t="str">
        <f>IF(AND($CF315&lt;&gt;"",IFERROR(INDEX(subsample_country_map!$D:$D,MATCH($CF315,subsample_country_map!$A:$A,0)),"")&lt;&gt;""),INDEX(subsample_country_map!$D:$D,MATCH($CF315,subsample_country_map!$A:$A,0)),INDEX(lookup!$AC:$AC,MATCH($A315,lookup!$A:$A,0)))</f>
        <v>1_western</v>
      </c>
      <c r="AN315" t="str">
        <f>IF(AND($CF315&lt;&gt;"",IFERROR(INDEX(subsample_country_map!$E:$E,MATCH($CF315,subsample_country_map!$A:$A,0)),"")&lt;&gt;""),INDEX(subsample_country_map!$E:$E,MATCH($CF315,subsample_country_map!$A:$A,0)),INDEX(lookup!$AD:$AD,MATCH($A315,lookup!$A:$A,0)))</f>
        <v>1_common law</v>
      </c>
      <c r="AO315" t="str">
        <f>INDEX(lookup!$Y:$Y,MATCH($A315,lookup!$A:$A,0))</f>
        <v>1_not published</v>
      </c>
      <c r="AP315" t="str">
        <f>INDEX(lookup!$Z:$Z,MATCH($A315,lookup!$A:$A,0))</f>
        <v>99_NCE</v>
      </c>
      <c r="AQ315" t="str">
        <f>INDEX(lookup!$W:$W,MATCH($A315,lookup!$A:$A,0))</f>
        <v>1_fin/acc/econ</v>
      </c>
      <c r="AS315" t="inlineStr">
        <is>
          <t>staging</t>
        </is>
      </c>
      <c r="AT315" t="inlineStr">
        <is>
          <t>bad-CER</t>
        </is>
      </c>
      <c r="AU315" t="inlineStr">
        <is>
          <t>creditworthiness</t>
        </is>
      </c>
      <c r="AV315" t="inlineStr">
        <is>
          <t>-0.4808</t>
        </is>
      </c>
      <c r="AX315" t="inlineStr">
        <is>
          <t>-1.09</t>
        </is>
      </c>
      <c r="BA315" t="n">
        <v>1674</v>
      </c>
      <c r="BB315" t="inlineStr">
        <is>
          <t>FLAG</t>
        </is>
      </c>
      <c r="BC315" t="inlineStr">
        <is>
          <t>ordered probit</t>
        </is>
      </c>
      <c r="BD315" t="inlineStr">
        <is>
          <t>industry</t>
        </is>
      </c>
      <c r="BE315" t="inlineStr">
        <is>
          <t>period</t>
        </is>
      </c>
      <c r="BF315" t="inlineStr">
        <is>
          <t>2002-2006</t>
        </is>
      </c>
      <c r="BG315" t="inlineStr">
        <is>
          <t>2002</t>
        </is>
      </c>
      <c r="BH315" t="inlineStr">
        <is>
          <t>2006</t>
        </is>
      </c>
      <c r="BI315" t="inlineStr">
        <is>
          <t>Table 14</t>
        </is>
      </c>
      <c r="BJ315" t="inlineStr">
        <is>
          <t>Bond Rating column</t>
        </is>
      </c>
      <c r="BK315" t="inlineStr">
        <is>
          <t>41</t>
        </is>
      </c>
      <c r="BL315" t="inlineStr">
        <is>
          <t>Regulatory Problems -0.4808 (-1.09)</t>
        </is>
      </c>
      <c r="BM315" t="inlineStr">
        <is>
          <t>Regulatory Problems</t>
        </is>
      </c>
      <c r="BN315" t="inlineStr">
        <is>
          <t>Bond Rating</t>
        </is>
      </c>
      <c r="BO315" t="inlineStr">
        <is>
          <t>original</t>
        </is>
      </c>
      <c r="BP315" t="inlineStr">
        <is>
          <t>Bauer, Hann (2010)</t>
        </is>
      </c>
      <c r="BQ315" t="inlineStr">
        <is>
          <t>computed</t>
        </is>
      </c>
      <c r="BT315" t="n">
        <v>0</v>
      </c>
      <c r="BU315" t="inlineStr">
        <is>
          <t>staging_Bauer_Hann_2010.csv</t>
        </is>
      </c>
      <c r="BW315" t="n">
        <v>1995</v>
      </c>
      <c r="BX315" t="n">
        <v>2006</v>
      </c>
      <c r="BY315" t="inlineStr">
        <is>
          <t>United States (</t>
        </is>
      </c>
      <c r="BZ315" t="n">
        <v>2000.5</v>
      </c>
      <c r="CA315" t="n">
        <v>0</v>
      </c>
      <c r="CB315" t="n">
        <v>0</v>
      </c>
      <c r="CC315" t="n">
        <v>0</v>
      </c>
      <c r="CD315" t="n">
        <v>-0.02663774222971178</v>
      </c>
      <c r="CE315" t="n">
        <v>1</v>
      </c>
    </row>
    <row r="316">
      <c r="A316" t="inlineStr">
        <is>
          <t>Bauer, Hann (2010)</t>
        </is>
      </c>
      <c r="B316" t="n">
        <v>1621</v>
      </c>
      <c r="C316" t="n">
        <v>-0.05052862751866372</v>
      </c>
      <c r="D316" t="n">
        <v>1674</v>
      </c>
      <c r="E316">
        <f>IF(ISNUMBER($BA316),$BA316,IF(AND(ISNUMBER($D316),ISNUMBER($BW316),ISNUMBER($BX316)),$D316*($BX316-$BW316+1),""))</f>
        <v>1674.0</v>
      </c>
      <c r="H316" t="inlineStr">
        <is>
          <t>partial</t>
        </is>
      </c>
      <c r="I316" t="inlineStr">
        <is>
          <t>T-Statistic available</t>
        </is>
      </c>
      <c r="J316">
        <f>IF($BW316&lt;&gt;"",$BW316,"")</f>
        <v>1995.0</v>
      </c>
      <c r="K316">
        <f>IF($BX316&lt;&gt;"",$BX316,"")</f>
        <v>2006.0</v>
      </c>
      <c r="L316">
        <f>IF(AND(ISNUMBER($BW316),ISNUMBER($BX316)),($BW316+$BX316)/2,"")</f>
        <v>2000.5</v>
      </c>
      <c r="M316">
        <f>IF($L316&lt;&gt;"",$L316,"")</f>
        <v>2000.5</v>
      </c>
      <c r="N316">
        <f>IF(AND(ISNUMBER($BW316),ISNUMBER($BX316)),MIN(1,MAX(0,($BX316-2016+1)/($BX316-$BW316+1))),"")</f>
        <v>0.0</v>
      </c>
      <c r="O316">
        <f>IF(AND(ISNUMBER($BW316),ISNUMBER($BX316)),MIN(1,MAX(0,($BX316-2017+1)/($BX316-$BW316+1))),"")</f>
        <v>0.0</v>
      </c>
      <c r="P316">
        <f>IF(AND(ISNUMBER($BW316),ISNUMBER($BX316)),MIN(1,MAX(0,($BX316-2018+1)/($BX316-$BW316+1))),"")</f>
        <v>0.0</v>
      </c>
      <c r="Q316">
        <f>IF(AND(ISNUMBER($BW316),ISNUMBER($BX316)),MIN(1,MAX(0,($BX316-2019+1)/($BX316-$BW316+1))),"")</f>
        <v>0.0</v>
      </c>
      <c r="R316">
        <f>IF(AND(ISNUMBER($BW316),ISNUMBER($BX316)),MIN(1,MAX(0,($BX316-2016+1)/($BX316-$BW316+1))),"")</f>
        <v>0.0</v>
      </c>
      <c r="S316">
        <f>IF($L316&lt;&gt;"",IF($L316&gt;=2015.5,1,0),"")</f>
        <v>0.0</v>
      </c>
      <c r="T316">
        <f>IF($L316&lt;&gt;"",IF($L316&gt;=2016,1,0),"")</f>
        <v>0.0</v>
      </c>
      <c r="U316">
        <f>IF(ISNUMBER($BX316),IF($BX316&gt;=2016,1,0),"")</f>
        <v>0.0</v>
      </c>
      <c r="V316">
        <f>IF(ISNUMBER($BW316),IF($BW316&gt;=2016,1,0),"")</f>
        <v>0.0</v>
      </c>
      <c r="W316" t="str">
        <f>IF(AND(ISNUMBER($BW316),ISNUMBER($BX316)),IF($BW316&gt;=2016,"post-only",IF($BX316&lt;2016,"pre-only","mixed")),"")</f>
        <v>pre-only</v>
      </c>
      <c r="X316">
        <f>IF(AND(ISNUMBER($BW316),ISNUMBER($BX316)),MIN(1,MAX(0,($BX316-2017+1)/($BX316-$BW316+1))),"")</f>
        <v>0.0</v>
      </c>
      <c r="Y316">
        <f>IF(AND(ISNUMBER($BW316),ISNUMBER($BX316)),MIN(1,MAX(0,($BX316-2018+1)/($BX316-$BW316+1))),"")</f>
        <v>0.0</v>
      </c>
      <c r="Z316">
        <f>IF(AND(ISNUMBER($BW316),ISNUMBER($BX316)),MIN(1,MAX(0,($BX316-2019+1)/($BX316-$BW316+1))),"")</f>
        <v>0.0</v>
      </c>
      <c r="AA316">
        <f>IF(ISNUMBER($BX316),IF($BX316&gt;=2017,1,0),"")</f>
        <v>0.0</v>
      </c>
      <c r="AB316">
        <f>IF(ISNUMBER($BX316),IF($BX316&gt;=2018,1,0),"")</f>
        <v>0.0</v>
      </c>
      <c r="AC316">
        <f>IF(ISNUMBER($BX316),IF($BX316&gt;=2019,1,0),"")</f>
        <v>0.0</v>
      </c>
      <c r="AD316">
        <f>IF($L316&lt;&gt;"",IF($L316&gt;2013,1,0),"")</f>
        <v>0.0</v>
      </c>
      <c r="AE316">
        <f>IF($L316&lt;&gt;"",1+IF($L316&gt;2011,1,0)+IF($L316&gt;2014,1,0),"")</f>
        <v>1.0</v>
      </c>
      <c r="AF316" t="inlineStr">
        <is>
          <t>rating</t>
        </is>
      </c>
      <c r="AG316" t="inlineStr">
        <is>
          <t>performance</t>
        </is>
      </c>
      <c r="AH316" t="inlineStr">
        <is>
          <t>non-sensitive</t>
        </is>
      </c>
      <c r="AI316" t="inlineStr">
        <is>
          <t>without ETS/CT</t>
        </is>
      </c>
      <c r="AJ316" t="inlineStr">
        <is>
          <t>without ETS/CT</t>
        </is>
      </c>
      <c r="AK316" t="str">
        <f>IF(AND($CF316&lt;&gt;"",IFERROR(INDEX(subsample_country_map!$B:$B,MATCH($CF316,subsample_country_map!$A:$A,0)),"")&lt;&gt;""),INDEX(subsample_country_map!$B:$B,MATCH($CF316,subsample_country_map!$A:$A,0)),INDEX(lookup!$AA:$AA,MATCH($A316,lookup!$A:$A,0)))</f>
        <v>1_US</v>
      </c>
      <c r="AL316" t="str">
        <f>IF(AND($CF316&lt;&gt;"",IFERROR(INDEX(subsample_country_map!$C:$C,MATCH($CF316,subsample_country_map!$A:$A,0)),"")&lt;&gt;""),INDEX(subsample_country_map!$C:$C,MATCH($CF316,subsample_country_map!$A:$A,0)),INDEX(lookup!$AB:$AB,MATCH($A316,lookup!$A:$A,0)))</f>
        <v>1_developed</v>
      </c>
      <c r="AM316" t="str">
        <f>IF(AND($CF316&lt;&gt;"",IFERROR(INDEX(subsample_country_map!$D:$D,MATCH($CF316,subsample_country_map!$A:$A,0)),"")&lt;&gt;""),INDEX(subsample_country_map!$D:$D,MATCH($CF316,subsample_country_map!$A:$A,0)),INDEX(lookup!$AC:$AC,MATCH($A316,lookup!$A:$A,0)))</f>
        <v>1_western</v>
      </c>
      <c r="AN316" t="str">
        <f>IF(AND($CF316&lt;&gt;"",IFERROR(INDEX(subsample_country_map!$E:$E,MATCH($CF316,subsample_country_map!$A:$A,0)),"")&lt;&gt;""),INDEX(subsample_country_map!$E:$E,MATCH($CF316,subsample_country_map!$A:$A,0)),INDEX(lookup!$AD:$AD,MATCH($A316,lookup!$A:$A,0)))</f>
        <v>1_common law</v>
      </c>
      <c r="AO316" t="str">
        <f>INDEX(lookup!$Y:$Y,MATCH($A316,lookup!$A:$A,0))</f>
        <v>1_not published</v>
      </c>
      <c r="AP316" t="str">
        <f>INDEX(lookup!$Z:$Z,MATCH($A316,lookup!$A:$A,0))</f>
        <v>99_NCE</v>
      </c>
      <c r="AQ316" t="str">
        <f>INDEX(lookup!$W:$W,MATCH($A316,lookup!$A:$A,0))</f>
        <v>1_fin/acc/econ</v>
      </c>
      <c r="AS316" t="inlineStr">
        <is>
          <t>staging</t>
        </is>
      </c>
      <c r="AT316" t="inlineStr">
        <is>
          <t>bad-CER</t>
        </is>
      </c>
      <c r="AU316" t="inlineStr">
        <is>
          <t>creditworthiness</t>
        </is>
      </c>
      <c r="AV316" t="inlineStr">
        <is>
          <t>-0.9263</t>
        </is>
      </c>
      <c r="AX316" t="inlineStr">
        <is>
          <t>-2.07</t>
        </is>
      </c>
      <c r="BA316" t="n">
        <v>1674</v>
      </c>
      <c r="BB316" t="inlineStr">
        <is>
          <t>FLAG</t>
        </is>
      </c>
      <c r="BC316" t="inlineStr">
        <is>
          <t>ordered probit</t>
        </is>
      </c>
      <c r="BD316" t="inlineStr">
        <is>
          <t>industry</t>
        </is>
      </c>
      <c r="BE316" t="inlineStr">
        <is>
          <t>period</t>
        </is>
      </c>
      <c r="BF316" t="inlineStr">
        <is>
          <t>2002-2006</t>
        </is>
      </c>
      <c r="BG316" t="inlineStr">
        <is>
          <t>2002</t>
        </is>
      </c>
      <c r="BH316" t="inlineStr">
        <is>
          <t>2006</t>
        </is>
      </c>
      <c r="BI316" t="inlineStr">
        <is>
          <t>Table 14</t>
        </is>
      </c>
      <c r="BJ316" t="inlineStr">
        <is>
          <t>Bond Rating column</t>
        </is>
      </c>
      <c r="BK316" t="inlineStr">
        <is>
          <t>41</t>
        </is>
      </c>
      <c r="BL316" t="inlineStr">
        <is>
          <t>Substantial Emissions -0.9263** (-2.07)</t>
        </is>
      </c>
      <c r="BM316" t="inlineStr">
        <is>
          <t>Substantial Emissions</t>
        </is>
      </c>
      <c r="BN316" t="inlineStr">
        <is>
          <t>Bond Rating</t>
        </is>
      </c>
      <c r="BO316" t="inlineStr">
        <is>
          <t>original</t>
        </is>
      </c>
      <c r="BP316" t="inlineStr">
        <is>
          <t>Bauer, Hann (2010)</t>
        </is>
      </c>
      <c r="BQ316" t="inlineStr">
        <is>
          <t>computed</t>
        </is>
      </c>
      <c r="BT316" t="n">
        <v>0</v>
      </c>
      <c r="BU316" t="inlineStr">
        <is>
          <t>staging_Bauer_Hann_2010.csv</t>
        </is>
      </c>
      <c r="BW316" t="n">
        <v>1995</v>
      </c>
      <c r="BX316" t="n">
        <v>2006</v>
      </c>
      <c r="BY316" t="inlineStr">
        <is>
          <t>United States (</t>
        </is>
      </c>
      <c r="BZ316" t="n">
        <v>2000.5</v>
      </c>
      <c r="CA316" t="n">
        <v>0</v>
      </c>
      <c r="CB316" t="n">
        <v>0</v>
      </c>
      <c r="CC316" t="n">
        <v>0</v>
      </c>
      <c r="CD316" t="n">
        <v>-0.0505716957706198</v>
      </c>
      <c r="CE316" t="n">
        <v>1</v>
      </c>
    </row>
    <row r="317">
      <c r="A317" t="inlineStr">
        <is>
          <t>Bauer, Hann (2010)</t>
        </is>
      </c>
      <c r="B317" t="n">
        <v>1622</v>
      </c>
      <c r="C317" t="n">
        <v>-0.01637339931171192</v>
      </c>
      <c r="D317" t="n">
        <v>1674</v>
      </c>
      <c r="E317">
        <f>IF(ISNUMBER($BA317),$BA317,IF(AND(ISNUMBER($D317),ISNUMBER($BW317),ISNUMBER($BX317)),$D317*($BX317-$BW317+1),""))</f>
        <v>1674.0</v>
      </c>
      <c r="H317" t="inlineStr">
        <is>
          <t>partial</t>
        </is>
      </c>
      <c r="I317" t="inlineStr">
        <is>
          <t>T-Statistic available</t>
        </is>
      </c>
      <c r="J317">
        <f>IF($BW317&lt;&gt;"",$BW317,"")</f>
        <v>1995.0</v>
      </c>
      <c r="K317">
        <f>IF($BX317&lt;&gt;"",$BX317,"")</f>
        <v>2006.0</v>
      </c>
      <c r="L317">
        <f>IF(AND(ISNUMBER($BW317),ISNUMBER($BX317)),($BW317+$BX317)/2,"")</f>
        <v>2000.5</v>
      </c>
      <c r="M317">
        <f>IF($L317&lt;&gt;"",$L317,"")</f>
        <v>2000.5</v>
      </c>
      <c r="N317">
        <f>IF(AND(ISNUMBER($BW317),ISNUMBER($BX317)),MIN(1,MAX(0,($BX317-2016+1)/($BX317-$BW317+1))),"")</f>
        <v>0.0</v>
      </c>
      <c r="O317">
        <f>IF(AND(ISNUMBER($BW317),ISNUMBER($BX317)),MIN(1,MAX(0,($BX317-2017+1)/($BX317-$BW317+1))),"")</f>
        <v>0.0</v>
      </c>
      <c r="P317">
        <f>IF(AND(ISNUMBER($BW317),ISNUMBER($BX317)),MIN(1,MAX(0,($BX317-2018+1)/($BX317-$BW317+1))),"")</f>
        <v>0.0</v>
      </c>
      <c r="Q317">
        <f>IF(AND(ISNUMBER($BW317),ISNUMBER($BX317)),MIN(1,MAX(0,($BX317-2019+1)/($BX317-$BW317+1))),"")</f>
        <v>0.0</v>
      </c>
      <c r="R317">
        <f>IF(AND(ISNUMBER($BW317),ISNUMBER($BX317)),MIN(1,MAX(0,($BX317-2016+1)/($BX317-$BW317+1))),"")</f>
        <v>0.0</v>
      </c>
      <c r="S317">
        <f>IF($L317&lt;&gt;"",IF($L317&gt;=2015.5,1,0),"")</f>
        <v>0.0</v>
      </c>
      <c r="T317">
        <f>IF($L317&lt;&gt;"",IF($L317&gt;=2016,1,0),"")</f>
        <v>0.0</v>
      </c>
      <c r="U317">
        <f>IF(ISNUMBER($BX317),IF($BX317&gt;=2016,1,0),"")</f>
        <v>0.0</v>
      </c>
      <c r="V317">
        <f>IF(ISNUMBER($BW317),IF($BW317&gt;=2016,1,0),"")</f>
        <v>0.0</v>
      </c>
      <c r="W317" t="str">
        <f>IF(AND(ISNUMBER($BW317),ISNUMBER($BX317)),IF($BW317&gt;=2016,"post-only",IF($BX317&lt;2016,"pre-only","mixed")),"")</f>
        <v>pre-only</v>
      </c>
      <c r="X317">
        <f>IF(AND(ISNUMBER($BW317),ISNUMBER($BX317)),MIN(1,MAX(0,($BX317-2017+1)/($BX317-$BW317+1))),"")</f>
        <v>0.0</v>
      </c>
      <c r="Y317">
        <f>IF(AND(ISNUMBER($BW317),ISNUMBER($BX317)),MIN(1,MAX(0,($BX317-2018+1)/($BX317-$BW317+1))),"")</f>
        <v>0.0</v>
      </c>
      <c r="Z317">
        <f>IF(AND(ISNUMBER($BW317),ISNUMBER($BX317)),MIN(1,MAX(0,($BX317-2019+1)/($BX317-$BW317+1))),"")</f>
        <v>0.0</v>
      </c>
      <c r="AA317">
        <f>IF(ISNUMBER($BX317),IF($BX317&gt;=2017,1,0),"")</f>
        <v>0.0</v>
      </c>
      <c r="AB317">
        <f>IF(ISNUMBER($BX317),IF($BX317&gt;=2018,1,0),"")</f>
        <v>0.0</v>
      </c>
      <c r="AC317">
        <f>IF(ISNUMBER($BX317),IF($BX317&gt;=2019,1,0),"")</f>
        <v>0.0</v>
      </c>
      <c r="AD317">
        <f>IF($L317&lt;&gt;"",IF($L317&gt;2013,1,0),"")</f>
        <v>0.0</v>
      </c>
      <c r="AE317">
        <f>IF($L317&lt;&gt;"",1+IF($L317&gt;2011,1,0)+IF($L317&gt;2014,1,0),"")</f>
        <v>1.0</v>
      </c>
      <c r="AF317" t="inlineStr">
        <is>
          <t>rating</t>
        </is>
      </c>
      <c r="AG317" t="inlineStr">
        <is>
          <t>performance</t>
        </is>
      </c>
      <c r="AH317" t="inlineStr">
        <is>
          <t>non-sensitive</t>
        </is>
      </c>
      <c r="AI317" t="inlineStr">
        <is>
          <t>without ETS/CT</t>
        </is>
      </c>
      <c r="AJ317" t="inlineStr">
        <is>
          <t>without ETS/CT</t>
        </is>
      </c>
      <c r="AK317" t="str">
        <f>IF(AND($CF317&lt;&gt;"",IFERROR(INDEX(subsample_country_map!$B:$B,MATCH($CF317,subsample_country_map!$A:$A,0)),"")&lt;&gt;""),INDEX(subsample_country_map!$B:$B,MATCH($CF317,subsample_country_map!$A:$A,0)),INDEX(lookup!$AA:$AA,MATCH($A317,lookup!$A:$A,0)))</f>
        <v>1_US</v>
      </c>
      <c r="AL317" t="str">
        <f>IF(AND($CF317&lt;&gt;"",IFERROR(INDEX(subsample_country_map!$C:$C,MATCH($CF317,subsample_country_map!$A:$A,0)),"")&lt;&gt;""),INDEX(subsample_country_map!$C:$C,MATCH($CF317,subsample_country_map!$A:$A,0)),INDEX(lookup!$AB:$AB,MATCH($A317,lookup!$A:$A,0)))</f>
        <v>1_developed</v>
      </c>
      <c r="AM317" t="str">
        <f>IF(AND($CF317&lt;&gt;"",IFERROR(INDEX(subsample_country_map!$D:$D,MATCH($CF317,subsample_country_map!$A:$A,0)),"")&lt;&gt;""),INDEX(subsample_country_map!$D:$D,MATCH($CF317,subsample_country_map!$A:$A,0)),INDEX(lookup!$AC:$AC,MATCH($A317,lookup!$A:$A,0)))</f>
        <v>1_western</v>
      </c>
      <c r="AN317" t="str">
        <f>IF(AND($CF317&lt;&gt;"",IFERROR(INDEX(subsample_country_map!$E:$E,MATCH($CF317,subsample_country_map!$A:$A,0)),"")&lt;&gt;""),INDEX(subsample_country_map!$E:$E,MATCH($CF317,subsample_country_map!$A:$A,0)),INDEX(lookup!$AD:$AD,MATCH($A317,lookup!$A:$A,0)))</f>
        <v>1_common law</v>
      </c>
      <c r="AO317" t="str">
        <f>INDEX(lookup!$Y:$Y,MATCH($A317,lookup!$A:$A,0))</f>
        <v>1_not published</v>
      </c>
      <c r="AP317" t="str">
        <f>INDEX(lookup!$Z:$Z,MATCH($A317,lookup!$A:$A,0))</f>
        <v>99_NCE</v>
      </c>
      <c r="AQ317" t="str">
        <f>INDEX(lookup!$W:$W,MATCH($A317,lookup!$A:$A,0))</f>
        <v>1_fin/acc/econ</v>
      </c>
      <c r="AS317" t="inlineStr">
        <is>
          <t>staging</t>
        </is>
      </c>
      <c r="AT317" t="inlineStr">
        <is>
          <t>bad-CER</t>
        </is>
      </c>
      <c r="AU317" t="inlineStr">
        <is>
          <t>creditworthiness</t>
        </is>
      </c>
      <c r="AV317" t="inlineStr">
        <is>
          <t>-0.1232</t>
        </is>
      </c>
      <c r="AX317" t="inlineStr">
        <is>
          <t>-0.67</t>
        </is>
      </c>
      <c r="BA317" t="n">
        <v>1674</v>
      </c>
      <c r="BB317" t="inlineStr">
        <is>
          <t>FLAG</t>
        </is>
      </c>
      <c r="BC317" t="inlineStr">
        <is>
          <t>ordered probit</t>
        </is>
      </c>
      <c r="BD317" t="inlineStr">
        <is>
          <t>industry</t>
        </is>
      </c>
      <c r="BE317" t="inlineStr">
        <is>
          <t>period</t>
        </is>
      </c>
      <c r="BF317" t="inlineStr">
        <is>
          <t>2002-2006</t>
        </is>
      </c>
      <c r="BG317" t="inlineStr">
        <is>
          <t>2002</t>
        </is>
      </c>
      <c r="BH317" t="inlineStr">
        <is>
          <t>2006</t>
        </is>
      </c>
      <c r="BI317" t="inlineStr">
        <is>
          <t>Table 14</t>
        </is>
      </c>
      <c r="BJ317" t="inlineStr">
        <is>
          <t>Bond Rating column</t>
        </is>
      </c>
      <c r="BK317" t="inlineStr">
        <is>
          <t>41</t>
        </is>
      </c>
      <c r="BL317" t="inlineStr">
        <is>
          <t>Agricultural Chemicals -0.1232 (-0.67)</t>
        </is>
      </c>
      <c r="BM317" t="inlineStr">
        <is>
          <t>Agricultural Chemicals</t>
        </is>
      </c>
      <c r="BN317" t="inlineStr">
        <is>
          <t>Bond Rating</t>
        </is>
      </c>
      <c r="BO317" t="inlineStr">
        <is>
          <t>original</t>
        </is>
      </c>
      <c r="BP317" t="inlineStr">
        <is>
          <t>Bauer, Hann (2010)</t>
        </is>
      </c>
      <c r="BQ317" t="inlineStr">
        <is>
          <t>computed</t>
        </is>
      </c>
      <c r="BT317" t="n">
        <v>0</v>
      </c>
      <c r="BU317" t="inlineStr">
        <is>
          <t>staging_Bauer_Hann_2010.csv</t>
        </is>
      </c>
      <c r="BW317" t="n">
        <v>1995</v>
      </c>
      <c r="BX317" t="n">
        <v>2006</v>
      </c>
      <c r="BY317" t="inlineStr">
        <is>
          <t>United States (</t>
        </is>
      </c>
      <c r="BZ317" t="n">
        <v>2000.5</v>
      </c>
      <c r="CA317" t="n">
        <v>0</v>
      </c>
      <c r="CB317" t="n">
        <v>0</v>
      </c>
      <c r="CC317" t="n">
        <v>0</v>
      </c>
      <c r="CD317" t="n">
        <v>-0.0163748627188563</v>
      </c>
      <c r="CE317" t="n">
        <v>1</v>
      </c>
    </row>
    <row r="318">
      <c r="A318" t="inlineStr">
        <is>
          <t>Bauer, Hann (2010)</t>
        </is>
      </c>
      <c r="B318" t="n">
        <v>1623</v>
      </c>
      <c r="C318" t="n">
        <v>-0.04858053146451433</v>
      </c>
      <c r="D318" t="n">
        <v>1674</v>
      </c>
      <c r="E318">
        <f>IF(ISNUMBER($BA318),$BA318,IF(AND(ISNUMBER($D318),ISNUMBER($BW318),ISNUMBER($BX318)),$D318*($BX318-$BW318+1),""))</f>
        <v>1674.0</v>
      </c>
      <c r="H318" t="inlineStr">
        <is>
          <t>partial</t>
        </is>
      </c>
      <c r="I318" t="inlineStr">
        <is>
          <t>T-Statistic available</t>
        </is>
      </c>
      <c r="J318">
        <f>IF($BW318&lt;&gt;"",$BW318,"")</f>
        <v>1995.0</v>
      </c>
      <c r="K318">
        <f>IF($BX318&lt;&gt;"",$BX318,"")</f>
        <v>2006.0</v>
      </c>
      <c r="L318">
        <f>IF(AND(ISNUMBER($BW318),ISNUMBER($BX318)),($BW318+$BX318)/2,"")</f>
        <v>2000.5</v>
      </c>
      <c r="M318">
        <f>IF($L318&lt;&gt;"",$L318,"")</f>
        <v>2000.5</v>
      </c>
      <c r="N318">
        <f>IF(AND(ISNUMBER($BW318),ISNUMBER($BX318)),MIN(1,MAX(0,($BX318-2016+1)/($BX318-$BW318+1))),"")</f>
        <v>0.0</v>
      </c>
      <c r="O318">
        <f>IF(AND(ISNUMBER($BW318),ISNUMBER($BX318)),MIN(1,MAX(0,($BX318-2017+1)/($BX318-$BW318+1))),"")</f>
        <v>0.0</v>
      </c>
      <c r="P318">
        <f>IF(AND(ISNUMBER($BW318),ISNUMBER($BX318)),MIN(1,MAX(0,($BX318-2018+1)/($BX318-$BW318+1))),"")</f>
        <v>0.0</v>
      </c>
      <c r="Q318">
        <f>IF(AND(ISNUMBER($BW318),ISNUMBER($BX318)),MIN(1,MAX(0,($BX318-2019+1)/($BX318-$BW318+1))),"")</f>
        <v>0.0</v>
      </c>
      <c r="R318">
        <f>IF(AND(ISNUMBER($BW318),ISNUMBER($BX318)),MIN(1,MAX(0,($BX318-2016+1)/($BX318-$BW318+1))),"")</f>
        <v>0.0</v>
      </c>
      <c r="S318">
        <f>IF($L318&lt;&gt;"",IF($L318&gt;=2015.5,1,0),"")</f>
        <v>0.0</v>
      </c>
      <c r="T318">
        <f>IF($L318&lt;&gt;"",IF($L318&gt;=2016,1,0),"")</f>
        <v>0.0</v>
      </c>
      <c r="U318">
        <f>IF(ISNUMBER($BX318),IF($BX318&gt;=2016,1,0),"")</f>
        <v>0.0</v>
      </c>
      <c r="V318">
        <f>IF(ISNUMBER($BW318),IF($BW318&gt;=2016,1,0),"")</f>
        <v>0.0</v>
      </c>
      <c r="W318" t="str">
        <f>IF(AND(ISNUMBER($BW318),ISNUMBER($BX318)),IF($BW318&gt;=2016,"post-only",IF($BX318&lt;2016,"pre-only","mixed")),"")</f>
        <v>pre-only</v>
      </c>
      <c r="X318">
        <f>IF(AND(ISNUMBER($BW318),ISNUMBER($BX318)),MIN(1,MAX(0,($BX318-2017+1)/($BX318-$BW318+1))),"")</f>
        <v>0.0</v>
      </c>
      <c r="Y318">
        <f>IF(AND(ISNUMBER($BW318),ISNUMBER($BX318)),MIN(1,MAX(0,($BX318-2018+1)/($BX318-$BW318+1))),"")</f>
        <v>0.0</v>
      </c>
      <c r="Z318">
        <f>IF(AND(ISNUMBER($BW318),ISNUMBER($BX318)),MIN(1,MAX(0,($BX318-2019+1)/($BX318-$BW318+1))),"")</f>
        <v>0.0</v>
      </c>
      <c r="AA318">
        <f>IF(ISNUMBER($BX318),IF($BX318&gt;=2017,1,0),"")</f>
        <v>0.0</v>
      </c>
      <c r="AB318">
        <f>IF(ISNUMBER($BX318),IF($BX318&gt;=2018,1,0),"")</f>
        <v>0.0</v>
      </c>
      <c r="AC318">
        <f>IF(ISNUMBER($BX318),IF($BX318&gt;=2019,1,0),"")</f>
        <v>0.0</v>
      </c>
      <c r="AD318">
        <f>IF($L318&lt;&gt;"",IF($L318&gt;2013,1,0),"")</f>
        <v>0.0</v>
      </c>
      <c r="AE318">
        <f>IF($L318&lt;&gt;"",1+IF($L318&gt;2011,1,0)+IF($L318&gt;2014,1,0),"")</f>
        <v>1.0</v>
      </c>
      <c r="AF318" t="inlineStr">
        <is>
          <t>rating</t>
        </is>
      </c>
      <c r="AG318" t="inlineStr">
        <is>
          <t>performance</t>
        </is>
      </c>
      <c r="AH318" t="inlineStr">
        <is>
          <t>non-sensitive</t>
        </is>
      </c>
      <c r="AI318" t="inlineStr">
        <is>
          <t>without ETS/CT</t>
        </is>
      </c>
      <c r="AJ318" t="inlineStr">
        <is>
          <t>without ETS/CT</t>
        </is>
      </c>
      <c r="AK318" t="str">
        <f>IF(AND($CF318&lt;&gt;"",IFERROR(INDEX(subsample_country_map!$B:$B,MATCH($CF318,subsample_country_map!$A:$A,0)),"")&lt;&gt;""),INDEX(subsample_country_map!$B:$B,MATCH($CF318,subsample_country_map!$A:$A,0)),INDEX(lookup!$AA:$AA,MATCH($A318,lookup!$A:$A,0)))</f>
        <v>1_US</v>
      </c>
      <c r="AL318" t="str">
        <f>IF(AND($CF318&lt;&gt;"",IFERROR(INDEX(subsample_country_map!$C:$C,MATCH($CF318,subsample_country_map!$A:$A,0)),"")&lt;&gt;""),INDEX(subsample_country_map!$C:$C,MATCH($CF318,subsample_country_map!$A:$A,0)),INDEX(lookup!$AB:$AB,MATCH($A318,lookup!$A:$A,0)))</f>
        <v>1_developed</v>
      </c>
      <c r="AM318" t="str">
        <f>IF(AND($CF318&lt;&gt;"",IFERROR(INDEX(subsample_country_map!$D:$D,MATCH($CF318,subsample_country_map!$A:$A,0)),"")&lt;&gt;""),INDEX(subsample_country_map!$D:$D,MATCH($CF318,subsample_country_map!$A:$A,0)),INDEX(lookup!$AC:$AC,MATCH($A318,lookup!$A:$A,0)))</f>
        <v>1_western</v>
      </c>
      <c r="AN318" t="str">
        <f>IF(AND($CF318&lt;&gt;"",IFERROR(INDEX(subsample_country_map!$E:$E,MATCH($CF318,subsample_country_map!$A:$A,0)),"")&lt;&gt;""),INDEX(subsample_country_map!$E:$E,MATCH($CF318,subsample_country_map!$A:$A,0)),INDEX(lookup!$AD:$AD,MATCH($A318,lookup!$A:$A,0)))</f>
        <v>1_common law</v>
      </c>
      <c r="AO318" t="str">
        <f>INDEX(lookup!$Y:$Y,MATCH($A318,lookup!$A:$A,0))</f>
        <v>1_not published</v>
      </c>
      <c r="AP318" t="str">
        <f>INDEX(lookup!$Z:$Z,MATCH($A318,lookup!$A:$A,0))</f>
        <v>99_NCE</v>
      </c>
      <c r="AQ318" t="str">
        <f>INDEX(lookup!$W:$W,MATCH($A318,lookup!$A:$A,0))</f>
        <v>1_fin/acc/econ</v>
      </c>
      <c r="AS318" t="inlineStr">
        <is>
          <t>staging</t>
        </is>
      </c>
      <c r="AT318" t="inlineStr">
        <is>
          <t>bad-CER</t>
        </is>
      </c>
      <c r="AU318" t="inlineStr">
        <is>
          <t>creditworthiness</t>
        </is>
      </c>
      <c r="AV318" t="inlineStr">
        <is>
          <t>-0.7896</t>
        </is>
      </c>
      <c r="AX318" t="inlineStr">
        <is>
          <t>-1.99</t>
        </is>
      </c>
      <c r="BA318" t="n">
        <v>1674</v>
      </c>
      <c r="BB318" t="inlineStr">
        <is>
          <t>FLAG</t>
        </is>
      </c>
      <c r="BC318" t="inlineStr">
        <is>
          <t>ordered probit</t>
        </is>
      </c>
      <c r="BD318" t="inlineStr">
        <is>
          <t>industry</t>
        </is>
      </c>
      <c r="BE318" t="inlineStr">
        <is>
          <t>period</t>
        </is>
      </c>
      <c r="BF318" t="inlineStr">
        <is>
          <t>2002-2006</t>
        </is>
      </c>
      <c r="BG318" t="inlineStr">
        <is>
          <t>2002</t>
        </is>
      </c>
      <c r="BH318" t="inlineStr">
        <is>
          <t>2006</t>
        </is>
      </c>
      <c r="BI318" t="inlineStr">
        <is>
          <t>Table 14</t>
        </is>
      </c>
      <c r="BJ318" t="inlineStr">
        <is>
          <t>Bond Rating column</t>
        </is>
      </c>
      <c r="BK318" t="inlineStr">
        <is>
          <t>41</t>
        </is>
      </c>
      <c r="BL318" t="inlineStr">
        <is>
          <t>Climate Change -0.7896** (-1.99)</t>
        </is>
      </c>
      <c r="BM318" t="inlineStr">
        <is>
          <t>Climate Change</t>
        </is>
      </c>
      <c r="BN318" t="inlineStr">
        <is>
          <t>Bond Rating</t>
        </is>
      </c>
      <c r="BO318" t="inlineStr">
        <is>
          <t>original</t>
        </is>
      </c>
      <c r="BP318" t="inlineStr">
        <is>
          <t>Bauer, Hann (2010)</t>
        </is>
      </c>
      <c r="BQ318" t="inlineStr">
        <is>
          <t>computed</t>
        </is>
      </c>
      <c r="BT318" t="n">
        <v>0</v>
      </c>
      <c r="BU318" t="inlineStr">
        <is>
          <t>staging_Bauer_Hann_2010.csv</t>
        </is>
      </c>
      <c r="BW318" t="n">
        <v>1995</v>
      </c>
      <c r="BX318" t="n">
        <v>2006</v>
      </c>
      <c r="BY318" t="inlineStr">
        <is>
          <t>United States (</t>
        </is>
      </c>
      <c r="BZ318" t="n">
        <v>2000.5</v>
      </c>
      <c r="CA318" t="n">
        <v>0</v>
      </c>
      <c r="CB318" t="n">
        <v>0</v>
      </c>
      <c r="CC318" t="n">
        <v>0</v>
      </c>
      <c r="CD318" t="n">
        <v>-0.04861880346037402</v>
      </c>
      <c r="CE318" t="n">
        <v>1</v>
      </c>
    </row>
    <row r="319">
      <c r="A319" t="inlineStr">
        <is>
          <t>Bauer, Hann (2010)</t>
        </is>
      </c>
      <c r="B319" t="n">
        <v>1624</v>
      </c>
      <c r="C319" t="n">
        <v>-0.007087765853982527</v>
      </c>
      <c r="D319" t="n">
        <v>1674</v>
      </c>
      <c r="E319">
        <f>IF(ISNUMBER($BA319),$BA319,IF(AND(ISNUMBER($D319),ISNUMBER($BW319),ISNUMBER($BX319)),$D319*($BX319-$BW319+1),""))</f>
        <v>1674.0</v>
      </c>
      <c r="H319" t="inlineStr">
        <is>
          <t>partial</t>
        </is>
      </c>
      <c r="I319" t="inlineStr">
        <is>
          <t>T-Statistic available</t>
        </is>
      </c>
      <c r="J319">
        <f>IF($BW319&lt;&gt;"",$BW319,"")</f>
        <v>1995.0</v>
      </c>
      <c r="K319">
        <f>IF($BX319&lt;&gt;"",$BX319,"")</f>
        <v>2006.0</v>
      </c>
      <c r="L319">
        <f>IF(AND(ISNUMBER($BW319),ISNUMBER($BX319)),($BW319+$BX319)/2,"")</f>
        <v>2000.5</v>
      </c>
      <c r="M319">
        <f>IF($L319&lt;&gt;"",$L319,"")</f>
        <v>2000.5</v>
      </c>
      <c r="N319">
        <f>IF(AND(ISNUMBER($BW319),ISNUMBER($BX319)),MIN(1,MAX(0,($BX319-2016+1)/($BX319-$BW319+1))),"")</f>
        <v>0.0</v>
      </c>
      <c r="O319">
        <f>IF(AND(ISNUMBER($BW319),ISNUMBER($BX319)),MIN(1,MAX(0,($BX319-2017+1)/($BX319-$BW319+1))),"")</f>
        <v>0.0</v>
      </c>
      <c r="P319">
        <f>IF(AND(ISNUMBER($BW319),ISNUMBER($BX319)),MIN(1,MAX(0,($BX319-2018+1)/($BX319-$BW319+1))),"")</f>
        <v>0.0</v>
      </c>
      <c r="Q319">
        <f>IF(AND(ISNUMBER($BW319),ISNUMBER($BX319)),MIN(1,MAX(0,($BX319-2019+1)/($BX319-$BW319+1))),"")</f>
        <v>0.0</v>
      </c>
      <c r="R319">
        <f>IF(AND(ISNUMBER($BW319),ISNUMBER($BX319)),MIN(1,MAX(0,($BX319-2016+1)/($BX319-$BW319+1))),"")</f>
        <v>0.0</v>
      </c>
      <c r="S319">
        <f>IF($L319&lt;&gt;"",IF($L319&gt;=2015.5,1,0),"")</f>
        <v>0.0</v>
      </c>
      <c r="T319">
        <f>IF($L319&lt;&gt;"",IF($L319&gt;=2016,1,0),"")</f>
        <v>0.0</v>
      </c>
      <c r="U319">
        <f>IF(ISNUMBER($BX319),IF($BX319&gt;=2016,1,0),"")</f>
        <v>0.0</v>
      </c>
      <c r="V319">
        <f>IF(ISNUMBER($BW319),IF($BW319&gt;=2016,1,0),"")</f>
        <v>0.0</v>
      </c>
      <c r="W319" t="str">
        <f>IF(AND(ISNUMBER($BW319),ISNUMBER($BX319)),IF($BW319&gt;=2016,"post-only",IF($BX319&lt;2016,"pre-only","mixed")),"")</f>
        <v>pre-only</v>
      </c>
      <c r="X319">
        <f>IF(AND(ISNUMBER($BW319),ISNUMBER($BX319)),MIN(1,MAX(0,($BX319-2017+1)/($BX319-$BW319+1))),"")</f>
        <v>0.0</v>
      </c>
      <c r="Y319">
        <f>IF(AND(ISNUMBER($BW319),ISNUMBER($BX319)),MIN(1,MAX(0,($BX319-2018+1)/($BX319-$BW319+1))),"")</f>
        <v>0.0</v>
      </c>
      <c r="Z319">
        <f>IF(AND(ISNUMBER($BW319),ISNUMBER($BX319)),MIN(1,MAX(0,($BX319-2019+1)/($BX319-$BW319+1))),"")</f>
        <v>0.0</v>
      </c>
      <c r="AA319">
        <f>IF(ISNUMBER($BX319),IF($BX319&gt;=2017,1,0),"")</f>
        <v>0.0</v>
      </c>
      <c r="AB319">
        <f>IF(ISNUMBER($BX319),IF($BX319&gt;=2018,1,0),"")</f>
        <v>0.0</v>
      </c>
      <c r="AC319">
        <f>IF(ISNUMBER($BX319),IF($BX319&gt;=2019,1,0),"")</f>
        <v>0.0</v>
      </c>
      <c r="AD319">
        <f>IF($L319&lt;&gt;"",IF($L319&gt;2013,1,0),"")</f>
        <v>0.0</v>
      </c>
      <c r="AE319">
        <f>IF($L319&lt;&gt;"",1+IF($L319&gt;2011,1,0)+IF($L319&gt;2014,1,0),"")</f>
        <v>1.0</v>
      </c>
      <c r="AF319" t="inlineStr">
        <is>
          <t>rating</t>
        </is>
      </c>
      <c r="AG319" t="inlineStr">
        <is>
          <t>performance</t>
        </is>
      </c>
      <c r="AH319" t="inlineStr">
        <is>
          <t>non-sensitive</t>
        </is>
      </c>
      <c r="AI319" t="inlineStr">
        <is>
          <t>without ETS/CT</t>
        </is>
      </c>
      <c r="AJ319" t="inlineStr">
        <is>
          <t>without ETS/CT</t>
        </is>
      </c>
      <c r="AK319" t="str">
        <f>IF(AND($CF319&lt;&gt;"",IFERROR(INDEX(subsample_country_map!$B:$B,MATCH($CF319,subsample_country_map!$A:$A,0)),"")&lt;&gt;""),INDEX(subsample_country_map!$B:$B,MATCH($CF319,subsample_country_map!$A:$A,0)),INDEX(lookup!$AA:$AA,MATCH($A319,lookup!$A:$A,0)))</f>
        <v>1_US</v>
      </c>
      <c r="AL319" t="str">
        <f>IF(AND($CF319&lt;&gt;"",IFERROR(INDEX(subsample_country_map!$C:$C,MATCH($CF319,subsample_country_map!$A:$A,0)),"")&lt;&gt;""),INDEX(subsample_country_map!$C:$C,MATCH($CF319,subsample_country_map!$A:$A,0)),INDEX(lookup!$AB:$AB,MATCH($A319,lookup!$A:$A,0)))</f>
        <v>1_developed</v>
      </c>
      <c r="AM319" t="str">
        <f>IF(AND($CF319&lt;&gt;"",IFERROR(INDEX(subsample_country_map!$D:$D,MATCH($CF319,subsample_country_map!$A:$A,0)),"")&lt;&gt;""),INDEX(subsample_country_map!$D:$D,MATCH($CF319,subsample_country_map!$A:$A,0)),INDEX(lookup!$AC:$AC,MATCH($A319,lookup!$A:$A,0)))</f>
        <v>1_western</v>
      </c>
      <c r="AN319" t="str">
        <f>IF(AND($CF319&lt;&gt;"",IFERROR(INDEX(subsample_country_map!$E:$E,MATCH($CF319,subsample_country_map!$A:$A,0)),"")&lt;&gt;""),INDEX(subsample_country_map!$E:$E,MATCH($CF319,subsample_country_map!$A:$A,0)),INDEX(lookup!$AD:$AD,MATCH($A319,lookup!$A:$A,0)))</f>
        <v>1_common law</v>
      </c>
      <c r="AO319" t="str">
        <f>INDEX(lookup!$Y:$Y,MATCH($A319,lookup!$A:$A,0))</f>
        <v>1_not published</v>
      </c>
      <c r="AP319" t="str">
        <f>INDEX(lookup!$Z:$Z,MATCH($A319,lookup!$A:$A,0))</f>
        <v>99_NCE</v>
      </c>
      <c r="AQ319" t="str">
        <f>INDEX(lookup!$W:$W,MATCH($A319,lookup!$A:$A,0))</f>
        <v>1_fin/acc/econ</v>
      </c>
      <c r="AS319" t="inlineStr">
        <is>
          <t>staging</t>
        </is>
      </c>
      <c r="AT319" t="inlineStr">
        <is>
          <t>bad-CER</t>
        </is>
      </c>
      <c r="AU319" t="inlineStr">
        <is>
          <t>creditworthiness</t>
        </is>
      </c>
      <c r="AV319" t="inlineStr">
        <is>
          <t>-0.1122</t>
        </is>
      </c>
      <c r="AX319" t="inlineStr">
        <is>
          <t>-0.29</t>
        </is>
      </c>
      <c r="BA319" t="n">
        <v>1674</v>
      </c>
      <c r="BB319" t="inlineStr">
        <is>
          <t>FLAG</t>
        </is>
      </c>
      <c r="BC319" t="inlineStr">
        <is>
          <t>ordered probit</t>
        </is>
      </c>
      <c r="BD319" t="inlineStr">
        <is>
          <t>industry</t>
        </is>
      </c>
      <c r="BE319" t="inlineStr">
        <is>
          <t>period</t>
        </is>
      </c>
      <c r="BF319" t="inlineStr">
        <is>
          <t>2002-2006</t>
        </is>
      </c>
      <c r="BG319" t="inlineStr">
        <is>
          <t>2002</t>
        </is>
      </c>
      <c r="BH319" t="inlineStr">
        <is>
          <t>2006</t>
        </is>
      </c>
      <c r="BI319" t="inlineStr">
        <is>
          <t>Table 14</t>
        </is>
      </c>
      <c r="BJ319" t="inlineStr">
        <is>
          <t>Bond Rating column</t>
        </is>
      </c>
      <c r="BK319" t="inlineStr">
        <is>
          <t>41</t>
        </is>
      </c>
      <c r="BL319" t="inlineStr">
        <is>
          <t>Other Concern -0.1122 (-0.29)</t>
        </is>
      </c>
      <c r="BM319" t="inlineStr">
        <is>
          <t>Other Concern</t>
        </is>
      </c>
      <c r="BN319" t="inlineStr">
        <is>
          <t>Bond Rating</t>
        </is>
      </c>
      <c r="BO319" t="inlineStr">
        <is>
          <t>original</t>
        </is>
      </c>
      <c r="BP319" t="inlineStr">
        <is>
          <t>Bauer, Hann (2010)</t>
        </is>
      </c>
      <c r="BQ319" t="inlineStr">
        <is>
          <t>computed</t>
        </is>
      </c>
      <c r="BT319" t="n">
        <v>0</v>
      </c>
      <c r="BU319" t="inlineStr">
        <is>
          <t>staging_Bauer_Hann_2010.csv</t>
        </is>
      </c>
      <c r="BW319" t="n">
        <v>1995</v>
      </c>
      <c r="BX319" t="n">
        <v>2006</v>
      </c>
      <c r="BY319" t="inlineStr">
        <is>
          <t>United States (</t>
        </is>
      </c>
      <c r="BZ319" t="n">
        <v>2000.5</v>
      </c>
      <c r="CA319" t="n">
        <v>0</v>
      </c>
      <c r="CB319" t="n">
        <v>0</v>
      </c>
      <c r="CC319" t="n">
        <v>0</v>
      </c>
      <c r="CD319" t="n">
        <v>-0.007087884545565575</v>
      </c>
      <c r="CE319" t="n">
        <v>1</v>
      </c>
    </row>
    <row r="320">
      <c r="A320" t="inlineStr">
        <is>
          <t>Bauer, Hann (2010)</t>
        </is>
      </c>
      <c r="B320" t="n">
        <v>1625</v>
      </c>
      <c r="C320" t="n">
        <v>-0.05244407402150066</v>
      </c>
      <c r="D320" t="n">
        <v>5291</v>
      </c>
      <c r="E320">
        <f>IF(ISNUMBER($BA320),$BA320,IF(AND(ISNUMBER($D320),ISNUMBER($BW320),ISNUMBER($BX320)),$D320*($BX320-$BW320+1),""))</f>
        <v>5291.0</v>
      </c>
      <c r="H320" t="inlineStr">
        <is>
          <t>partial</t>
        </is>
      </c>
      <c r="I320" t="inlineStr">
        <is>
          <t>T-Statistic available</t>
        </is>
      </c>
      <c r="J320">
        <f>IF($BW320&lt;&gt;"",$BW320,"")</f>
        <v>1995.0</v>
      </c>
      <c r="K320">
        <f>IF($BX320&lt;&gt;"",$BX320,"")</f>
        <v>2006.0</v>
      </c>
      <c r="L320">
        <f>IF(AND(ISNUMBER($BW320),ISNUMBER($BX320)),($BW320+$BX320)/2,"")</f>
        <v>2000.5</v>
      </c>
      <c r="M320">
        <f>IF($L320&lt;&gt;"",$L320,"")</f>
        <v>2000.5</v>
      </c>
      <c r="N320">
        <f>IF(AND(ISNUMBER($BW320),ISNUMBER($BX320)),MIN(1,MAX(0,($BX320-2016+1)/($BX320-$BW320+1))),"")</f>
        <v>0.0</v>
      </c>
      <c r="O320">
        <f>IF(AND(ISNUMBER($BW320),ISNUMBER($BX320)),MIN(1,MAX(0,($BX320-2017+1)/($BX320-$BW320+1))),"")</f>
        <v>0.0</v>
      </c>
      <c r="P320">
        <f>IF(AND(ISNUMBER($BW320),ISNUMBER($BX320)),MIN(1,MAX(0,($BX320-2018+1)/($BX320-$BW320+1))),"")</f>
        <v>0.0</v>
      </c>
      <c r="Q320">
        <f>IF(AND(ISNUMBER($BW320),ISNUMBER($BX320)),MIN(1,MAX(0,($BX320-2019+1)/($BX320-$BW320+1))),"")</f>
        <v>0.0</v>
      </c>
      <c r="R320">
        <f>IF(AND(ISNUMBER($BW320),ISNUMBER($BX320)),MIN(1,MAX(0,($BX320-2016+1)/($BX320-$BW320+1))),"")</f>
        <v>0.0</v>
      </c>
      <c r="S320">
        <f>IF($L320&lt;&gt;"",IF($L320&gt;=2015.5,1,0),"")</f>
        <v>0.0</v>
      </c>
      <c r="T320">
        <f>IF($L320&lt;&gt;"",IF($L320&gt;=2016,1,0),"")</f>
        <v>0.0</v>
      </c>
      <c r="U320">
        <f>IF(ISNUMBER($BX320),IF($BX320&gt;=2016,1,0),"")</f>
        <v>0.0</v>
      </c>
      <c r="V320">
        <f>IF(ISNUMBER($BW320),IF($BW320&gt;=2016,1,0),"")</f>
        <v>0.0</v>
      </c>
      <c r="W320" t="str">
        <f>IF(AND(ISNUMBER($BW320),ISNUMBER($BX320)),IF($BW320&gt;=2016,"post-only",IF($BX320&lt;2016,"pre-only","mixed")),"")</f>
        <v>pre-only</v>
      </c>
      <c r="X320">
        <f>IF(AND(ISNUMBER($BW320),ISNUMBER($BX320)),MIN(1,MAX(0,($BX320-2017+1)/($BX320-$BW320+1))),"")</f>
        <v>0.0</v>
      </c>
      <c r="Y320">
        <f>IF(AND(ISNUMBER($BW320),ISNUMBER($BX320)),MIN(1,MAX(0,($BX320-2018+1)/($BX320-$BW320+1))),"")</f>
        <v>0.0</v>
      </c>
      <c r="Z320">
        <f>IF(AND(ISNUMBER($BW320),ISNUMBER($BX320)),MIN(1,MAX(0,($BX320-2019+1)/($BX320-$BW320+1))),"")</f>
        <v>0.0</v>
      </c>
      <c r="AA320">
        <f>IF(ISNUMBER($BX320),IF($BX320&gt;=2017,1,0),"")</f>
        <v>0.0</v>
      </c>
      <c r="AB320">
        <f>IF(ISNUMBER($BX320),IF($BX320&gt;=2018,1,0),"")</f>
        <v>0.0</v>
      </c>
      <c r="AC320">
        <f>IF(ISNUMBER($BX320),IF($BX320&gt;=2019,1,0),"")</f>
        <v>0.0</v>
      </c>
      <c r="AD320">
        <f>IF($L320&lt;&gt;"",IF($L320&gt;2013,1,0),"")</f>
        <v>0.0</v>
      </c>
      <c r="AE320">
        <f>IF($L320&lt;&gt;"",1+IF($L320&gt;2011,1,0)+IF($L320&gt;2014,1,0),"")</f>
        <v>1.0</v>
      </c>
      <c r="AF320" t="inlineStr">
        <is>
          <t>rating</t>
        </is>
      </c>
      <c r="AG320" t="inlineStr">
        <is>
          <t>performance</t>
        </is>
      </c>
      <c r="AH320" t="inlineStr">
        <is>
          <t>non-sensitive</t>
        </is>
      </c>
      <c r="AI320" t="inlineStr">
        <is>
          <t>without ETS/CT</t>
        </is>
      </c>
      <c r="AJ320" t="inlineStr">
        <is>
          <t>without ETS/CT</t>
        </is>
      </c>
      <c r="AK320" t="str">
        <f>IF(AND($CF320&lt;&gt;"",IFERROR(INDEX(subsample_country_map!$B:$B,MATCH($CF320,subsample_country_map!$A:$A,0)),"")&lt;&gt;""),INDEX(subsample_country_map!$B:$B,MATCH($CF320,subsample_country_map!$A:$A,0)),INDEX(lookup!$AA:$AA,MATCH($A320,lookup!$A:$A,0)))</f>
        <v>1_US</v>
      </c>
      <c r="AL320" t="str">
        <f>IF(AND($CF320&lt;&gt;"",IFERROR(INDEX(subsample_country_map!$C:$C,MATCH($CF320,subsample_country_map!$A:$A,0)),"")&lt;&gt;""),INDEX(subsample_country_map!$C:$C,MATCH($CF320,subsample_country_map!$A:$A,0)),INDEX(lookup!$AB:$AB,MATCH($A320,lookup!$A:$A,0)))</f>
        <v>1_developed</v>
      </c>
      <c r="AM320" t="str">
        <f>IF(AND($CF320&lt;&gt;"",IFERROR(INDEX(subsample_country_map!$D:$D,MATCH($CF320,subsample_country_map!$A:$A,0)),"")&lt;&gt;""),INDEX(subsample_country_map!$D:$D,MATCH($CF320,subsample_country_map!$A:$A,0)),INDEX(lookup!$AC:$AC,MATCH($A320,lookup!$A:$A,0)))</f>
        <v>1_western</v>
      </c>
      <c r="AN320" t="str">
        <f>IF(AND($CF320&lt;&gt;"",IFERROR(INDEX(subsample_country_map!$E:$E,MATCH($CF320,subsample_country_map!$A:$A,0)),"")&lt;&gt;""),INDEX(subsample_country_map!$E:$E,MATCH($CF320,subsample_country_map!$A:$A,0)),INDEX(lookup!$AD:$AD,MATCH($A320,lookup!$A:$A,0)))</f>
        <v>1_common law</v>
      </c>
      <c r="AO320" t="str">
        <f>INDEX(lookup!$Y:$Y,MATCH($A320,lookup!$A:$A,0))</f>
        <v>1_not published</v>
      </c>
      <c r="AP320" t="str">
        <f>INDEX(lookup!$Z:$Z,MATCH($A320,lookup!$A:$A,0))</f>
        <v>99_NCE</v>
      </c>
      <c r="AQ320" t="str">
        <f>INDEX(lookup!$W:$W,MATCH($A320,lookup!$A:$A,0))</f>
        <v>1_fin/acc/econ</v>
      </c>
      <c r="AS320" t="inlineStr">
        <is>
          <t>staging</t>
        </is>
      </c>
      <c r="AT320" t="inlineStr">
        <is>
          <t>good-CER</t>
        </is>
      </c>
      <c r="AU320" t="inlineStr">
        <is>
          <t>creditworthiness</t>
        </is>
      </c>
      <c r="AV320" t="inlineStr">
        <is>
          <t>0.4114</t>
        </is>
      </c>
      <c r="AX320" t="inlineStr">
        <is>
          <t>3.82</t>
        </is>
      </c>
      <c r="BA320" t="n">
        <v>5291</v>
      </c>
      <c r="BB320" t="inlineStr">
        <is>
          <t>FLAG</t>
        </is>
      </c>
      <c r="BC320" t="inlineStr">
        <is>
          <t>ordered probit</t>
        </is>
      </c>
      <c r="BD320" t="inlineStr">
        <is>
          <t>industry</t>
        </is>
      </c>
      <c r="BE320" t="inlineStr">
        <is>
          <t>period</t>
        </is>
      </c>
      <c r="BF320" t="inlineStr">
        <is>
          <t>2002-2006</t>
        </is>
      </c>
      <c r="BG320" t="inlineStr">
        <is>
          <t>2002</t>
        </is>
      </c>
      <c r="BH320" t="inlineStr">
        <is>
          <t>2006</t>
        </is>
      </c>
      <c r="BI320" t="inlineStr">
        <is>
          <t>Table 14</t>
        </is>
      </c>
      <c r="BJ320" t="inlineStr">
        <is>
          <t>Issuer Rating column</t>
        </is>
      </c>
      <c r="BK320" t="inlineStr">
        <is>
          <t>41</t>
        </is>
      </c>
      <c r="BL320" t="inlineStr">
        <is>
          <t>Beneficial Products 0.4114*** (3.82)</t>
        </is>
      </c>
      <c r="BM320" t="inlineStr">
        <is>
          <t>Beneficial Products</t>
        </is>
      </c>
      <c r="BN320" t="inlineStr">
        <is>
          <t>Issuer Rating</t>
        </is>
      </c>
      <c r="BO320" t="inlineStr">
        <is>
          <t>original</t>
        </is>
      </c>
      <c r="BP320" t="inlineStr">
        <is>
          <t>Bauer, Hann (2010)</t>
        </is>
      </c>
      <c r="BQ320" t="inlineStr">
        <is>
          <t>computed</t>
        </is>
      </c>
      <c r="BT320" t="n">
        <v>0</v>
      </c>
      <c r="BU320" t="inlineStr">
        <is>
          <t>staging_Bauer_Hann_2010.csv</t>
        </is>
      </c>
      <c r="BW320" t="n">
        <v>1995</v>
      </c>
      <c r="BX320" t="n">
        <v>2006</v>
      </c>
      <c r="BY320" t="inlineStr">
        <is>
          <t>United States (</t>
        </is>
      </c>
      <c r="BZ320" t="n">
        <v>2000.5</v>
      </c>
      <c r="CA320" t="n">
        <v>0</v>
      </c>
      <c r="CB320" t="n">
        <v>0</v>
      </c>
      <c r="CC320" t="n">
        <v>0</v>
      </c>
      <c r="CD320" t="n">
        <v>-0.05249223391451553</v>
      </c>
      <c r="CE320" t="n">
        <v>1</v>
      </c>
    </row>
    <row r="321">
      <c r="A321" t="inlineStr">
        <is>
          <t>Bauer, Hann (2010)</t>
        </is>
      </c>
      <c r="B321" t="n">
        <v>1626</v>
      </c>
      <c r="C321" t="n">
        <v>-0.01539563712897431</v>
      </c>
      <c r="D321" t="n">
        <v>5291</v>
      </c>
      <c r="E321">
        <f>IF(ISNUMBER($BA321),$BA321,IF(AND(ISNUMBER($D321),ISNUMBER($BW321),ISNUMBER($BX321)),$D321*($BX321-$BW321+1),""))</f>
        <v>5291.0</v>
      </c>
      <c r="H321" t="inlineStr">
        <is>
          <t>partial</t>
        </is>
      </c>
      <c r="I321" t="inlineStr">
        <is>
          <t>T-Statistic available</t>
        </is>
      </c>
      <c r="J321">
        <f>IF($BW321&lt;&gt;"",$BW321,"")</f>
        <v>1995.0</v>
      </c>
      <c r="K321">
        <f>IF($BX321&lt;&gt;"",$BX321,"")</f>
        <v>2006.0</v>
      </c>
      <c r="L321">
        <f>IF(AND(ISNUMBER($BW321),ISNUMBER($BX321)),($BW321+$BX321)/2,"")</f>
        <v>2000.5</v>
      </c>
      <c r="M321">
        <f>IF($L321&lt;&gt;"",$L321,"")</f>
        <v>2000.5</v>
      </c>
      <c r="N321">
        <f>IF(AND(ISNUMBER($BW321),ISNUMBER($BX321)),MIN(1,MAX(0,($BX321-2016+1)/($BX321-$BW321+1))),"")</f>
        <v>0.0</v>
      </c>
      <c r="O321">
        <f>IF(AND(ISNUMBER($BW321),ISNUMBER($BX321)),MIN(1,MAX(0,($BX321-2017+1)/($BX321-$BW321+1))),"")</f>
        <v>0.0</v>
      </c>
      <c r="P321">
        <f>IF(AND(ISNUMBER($BW321),ISNUMBER($BX321)),MIN(1,MAX(0,($BX321-2018+1)/($BX321-$BW321+1))),"")</f>
        <v>0.0</v>
      </c>
      <c r="Q321">
        <f>IF(AND(ISNUMBER($BW321),ISNUMBER($BX321)),MIN(1,MAX(0,($BX321-2019+1)/($BX321-$BW321+1))),"")</f>
        <v>0.0</v>
      </c>
      <c r="R321">
        <f>IF(AND(ISNUMBER($BW321),ISNUMBER($BX321)),MIN(1,MAX(0,($BX321-2016+1)/($BX321-$BW321+1))),"")</f>
        <v>0.0</v>
      </c>
      <c r="S321">
        <f>IF($L321&lt;&gt;"",IF($L321&gt;=2015.5,1,0),"")</f>
        <v>0.0</v>
      </c>
      <c r="T321">
        <f>IF($L321&lt;&gt;"",IF($L321&gt;=2016,1,0),"")</f>
        <v>0.0</v>
      </c>
      <c r="U321">
        <f>IF(ISNUMBER($BX321),IF($BX321&gt;=2016,1,0),"")</f>
        <v>0.0</v>
      </c>
      <c r="V321">
        <f>IF(ISNUMBER($BW321),IF($BW321&gt;=2016,1,0),"")</f>
        <v>0.0</v>
      </c>
      <c r="W321" t="str">
        <f>IF(AND(ISNUMBER($BW321),ISNUMBER($BX321)),IF($BW321&gt;=2016,"post-only",IF($BX321&lt;2016,"pre-only","mixed")),"")</f>
        <v>pre-only</v>
      </c>
      <c r="X321">
        <f>IF(AND(ISNUMBER($BW321),ISNUMBER($BX321)),MIN(1,MAX(0,($BX321-2017+1)/($BX321-$BW321+1))),"")</f>
        <v>0.0</v>
      </c>
      <c r="Y321">
        <f>IF(AND(ISNUMBER($BW321),ISNUMBER($BX321)),MIN(1,MAX(0,($BX321-2018+1)/($BX321-$BW321+1))),"")</f>
        <v>0.0</v>
      </c>
      <c r="Z321">
        <f>IF(AND(ISNUMBER($BW321),ISNUMBER($BX321)),MIN(1,MAX(0,($BX321-2019+1)/($BX321-$BW321+1))),"")</f>
        <v>0.0</v>
      </c>
      <c r="AA321">
        <f>IF(ISNUMBER($BX321),IF($BX321&gt;=2017,1,0),"")</f>
        <v>0.0</v>
      </c>
      <c r="AB321">
        <f>IF(ISNUMBER($BX321),IF($BX321&gt;=2018,1,0),"")</f>
        <v>0.0</v>
      </c>
      <c r="AC321">
        <f>IF(ISNUMBER($BX321),IF($BX321&gt;=2019,1,0),"")</f>
        <v>0.0</v>
      </c>
      <c r="AD321">
        <f>IF($L321&lt;&gt;"",IF($L321&gt;2013,1,0),"")</f>
        <v>0.0</v>
      </c>
      <c r="AE321">
        <f>IF($L321&lt;&gt;"",1+IF($L321&gt;2011,1,0)+IF($L321&gt;2014,1,0),"")</f>
        <v>1.0</v>
      </c>
      <c r="AF321" t="inlineStr">
        <is>
          <t>rating</t>
        </is>
      </c>
      <c r="AG321" t="inlineStr">
        <is>
          <t>performance</t>
        </is>
      </c>
      <c r="AH321" t="inlineStr">
        <is>
          <t>non-sensitive</t>
        </is>
      </c>
      <c r="AI321" t="inlineStr">
        <is>
          <t>without ETS/CT</t>
        </is>
      </c>
      <c r="AJ321" t="inlineStr">
        <is>
          <t>without ETS/CT</t>
        </is>
      </c>
      <c r="AK321" t="str">
        <f>IF(AND($CF321&lt;&gt;"",IFERROR(INDEX(subsample_country_map!$B:$B,MATCH($CF321,subsample_country_map!$A:$A,0)),"")&lt;&gt;""),INDEX(subsample_country_map!$B:$B,MATCH($CF321,subsample_country_map!$A:$A,0)),INDEX(lookup!$AA:$AA,MATCH($A321,lookup!$A:$A,0)))</f>
        <v>1_US</v>
      </c>
      <c r="AL321" t="str">
        <f>IF(AND($CF321&lt;&gt;"",IFERROR(INDEX(subsample_country_map!$C:$C,MATCH($CF321,subsample_country_map!$A:$A,0)),"")&lt;&gt;""),INDEX(subsample_country_map!$C:$C,MATCH($CF321,subsample_country_map!$A:$A,0)),INDEX(lookup!$AB:$AB,MATCH($A321,lookup!$A:$A,0)))</f>
        <v>1_developed</v>
      </c>
      <c r="AM321" t="str">
        <f>IF(AND($CF321&lt;&gt;"",IFERROR(INDEX(subsample_country_map!$D:$D,MATCH($CF321,subsample_country_map!$A:$A,0)),"")&lt;&gt;""),INDEX(subsample_country_map!$D:$D,MATCH($CF321,subsample_country_map!$A:$A,0)),INDEX(lookup!$AC:$AC,MATCH($A321,lookup!$A:$A,0)))</f>
        <v>1_western</v>
      </c>
      <c r="AN321" t="str">
        <f>IF(AND($CF321&lt;&gt;"",IFERROR(INDEX(subsample_country_map!$E:$E,MATCH($CF321,subsample_country_map!$A:$A,0)),"")&lt;&gt;""),INDEX(subsample_country_map!$E:$E,MATCH($CF321,subsample_country_map!$A:$A,0)),INDEX(lookup!$AD:$AD,MATCH($A321,lookup!$A:$A,0)))</f>
        <v>1_common law</v>
      </c>
      <c r="AO321" t="str">
        <f>INDEX(lookup!$Y:$Y,MATCH($A321,lookup!$A:$A,0))</f>
        <v>1_not published</v>
      </c>
      <c r="AP321" t="str">
        <f>INDEX(lookup!$Z:$Z,MATCH($A321,lookup!$A:$A,0))</f>
        <v>99_NCE</v>
      </c>
      <c r="AQ321" t="str">
        <f>INDEX(lookup!$W:$W,MATCH($A321,lookup!$A:$A,0))</f>
        <v>1_fin/acc/econ</v>
      </c>
      <c r="AS321" t="inlineStr">
        <is>
          <t>staging</t>
        </is>
      </c>
      <c r="AT321" t="inlineStr">
        <is>
          <t>good-CER</t>
        </is>
      </c>
      <c r="AU321" t="inlineStr">
        <is>
          <t>creditworthiness</t>
        </is>
      </c>
      <c r="AV321" t="inlineStr">
        <is>
          <t>0.2844</t>
        </is>
      </c>
      <c r="AX321" t="inlineStr">
        <is>
          <t>1.12</t>
        </is>
      </c>
      <c r="BA321" t="n">
        <v>5291</v>
      </c>
      <c r="BB321" t="inlineStr">
        <is>
          <t>FLAG</t>
        </is>
      </c>
      <c r="BC321" t="inlineStr">
        <is>
          <t>ordered probit</t>
        </is>
      </c>
      <c r="BD321" t="inlineStr">
        <is>
          <t>industry</t>
        </is>
      </c>
      <c r="BE321" t="inlineStr">
        <is>
          <t>period</t>
        </is>
      </c>
      <c r="BF321" t="inlineStr">
        <is>
          <t>2002-2006</t>
        </is>
      </c>
      <c r="BG321" t="inlineStr">
        <is>
          <t>2002</t>
        </is>
      </c>
      <c r="BH321" t="inlineStr">
        <is>
          <t>2006</t>
        </is>
      </c>
      <c r="BI321" t="inlineStr">
        <is>
          <t>Table 14</t>
        </is>
      </c>
      <c r="BJ321" t="inlineStr">
        <is>
          <t>Issuer Rating column</t>
        </is>
      </c>
      <c r="BK321" t="inlineStr">
        <is>
          <t>41</t>
        </is>
      </c>
      <c r="BL321" t="inlineStr">
        <is>
          <t>Pollution Prevention 0.2844 (1.12)</t>
        </is>
      </c>
      <c r="BM321" t="inlineStr">
        <is>
          <t>Pollution Prevention</t>
        </is>
      </c>
      <c r="BN321" t="inlineStr">
        <is>
          <t>Issuer Rating</t>
        </is>
      </c>
      <c r="BO321" t="inlineStr">
        <is>
          <t>original</t>
        </is>
      </c>
      <c r="BP321" t="inlineStr">
        <is>
          <t>Bauer, Hann (2010)</t>
        </is>
      </c>
      <c r="BQ321" t="inlineStr">
        <is>
          <t>computed</t>
        </is>
      </c>
      <c r="BT321" t="n">
        <v>0</v>
      </c>
      <c r="BU321" t="inlineStr">
        <is>
          <t>staging_Bauer_Hann_2010.csv</t>
        </is>
      </c>
      <c r="BW321" t="n">
        <v>1995</v>
      </c>
      <c r="BX321" t="n">
        <v>2006</v>
      </c>
      <c r="BY321" t="inlineStr">
        <is>
          <t>United States (</t>
        </is>
      </c>
      <c r="BZ321" t="n">
        <v>2000.5</v>
      </c>
      <c r="CA321" t="n">
        <v>0</v>
      </c>
      <c r="CB321" t="n">
        <v>0</v>
      </c>
      <c r="CC321" t="n">
        <v>0</v>
      </c>
      <c r="CD321" t="n">
        <v>-0.01539685368892049</v>
      </c>
      <c r="CE321" t="n">
        <v>1</v>
      </c>
    </row>
    <row r="322">
      <c r="A322" t="inlineStr">
        <is>
          <t>Bauer, Hann (2010)</t>
        </is>
      </c>
      <c r="B322" t="n">
        <v>1627</v>
      </c>
      <c r="C322" t="n">
        <v>0.0155330651554193</v>
      </c>
      <c r="D322" t="n">
        <v>5291</v>
      </c>
      <c r="E322">
        <f>IF(ISNUMBER($BA322),$BA322,IF(AND(ISNUMBER($D322),ISNUMBER($BW322),ISNUMBER($BX322)),$D322*($BX322-$BW322+1),""))</f>
        <v>5291.0</v>
      </c>
      <c r="H322" t="inlineStr">
        <is>
          <t>partial</t>
        </is>
      </c>
      <c r="I322" t="inlineStr">
        <is>
          <t>T-Statistic available</t>
        </is>
      </c>
      <c r="J322">
        <f>IF($BW322&lt;&gt;"",$BW322,"")</f>
        <v>1995.0</v>
      </c>
      <c r="K322">
        <f>IF($BX322&lt;&gt;"",$BX322,"")</f>
        <v>2006.0</v>
      </c>
      <c r="L322">
        <f>IF(AND(ISNUMBER($BW322),ISNUMBER($BX322)),($BW322+$BX322)/2,"")</f>
        <v>2000.5</v>
      </c>
      <c r="M322">
        <f>IF($L322&lt;&gt;"",$L322,"")</f>
        <v>2000.5</v>
      </c>
      <c r="N322">
        <f>IF(AND(ISNUMBER($BW322),ISNUMBER($BX322)),MIN(1,MAX(0,($BX322-2016+1)/($BX322-$BW322+1))),"")</f>
        <v>0.0</v>
      </c>
      <c r="O322">
        <f>IF(AND(ISNUMBER($BW322),ISNUMBER($BX322)),MIN(1,MAX(0,($BX322-2017+1)/($BX322-$BW322+1))),"")</f>
        <v>0.0</v>
      </c>
      <c r="P322">
        <f>IF(AND(ISNUMBER($BW322),ISNUMBER($BX322)),MIN(1,MAX(0,($BX322-2018+1)/($BX322-$BW322+1))),"")</f>
        <v>0.0</v>
      </c>
      <c r="Q322">
        <f>IF(AND(ISNUMBER($BW322),ISNUMBER($BX322)),MIN(1,MAX(0,($BX322-2019+1)/($BX322-$BW322+1))),"")</f>
        <v>0.0</v>
      </c>
      <c r="R322">
        <f>IF(AND(ISNUMBER($BW322),ISNUMBER($BX322)),MIN(1,MAX(0,($BX322-2016+1)/($BX322-$BW322+1))),"")</f>
        <v>0.0</v>
      </c>
      <c r="S322">
        <f>IF($L322&lt;&gt;"",IF($L322&gt;=2015.5,1,0),"")</f>
        <v>0.0</v>
      </c>
      <c r="T322">
        <f>IF($L322&lt;&gt;"",IF($L322&gt;=2016,1,0),"")</f>
        <v>0.0</v>
      </c>
      <c r="U322">
        <f>IF(ISNUMBER($BX322),IF($BX322&gt;=2016,1,0),"")</f>
        <v>0.0</v>
      </c>
      <c r="V322">
        <f>IF(ISNUMBER($BW322),IF($BW322&gt;=2016,1,0),"")</f>
        <v>0.0</v>
      </c>
      <c r="W322" t="str">
        <f>IF(AND(ISNUMBER($BW322),ISNUMBER($BX322)),IF($BW322&gt;=2016,"post-only",IF($BX322&lt;2016,"pre-only","mixed")),"")</f>
        <v>pre-only</v>
      </c>
      <c r="X322">
        <f>IF(AND(ISNUMBER($BW322),ISNUMBER($BX322)),MIN(1,MAX(0,($BX322-2017+1)/($BX322-$BW322+1))),"")</f>
        <v>0.0</v>
      </c>
      <c r="Y322">
        <f>IF(AND(ISNUMBER($BW322),ISNUMBER($BX322)),MIN(1,MAX(0,($BX322-2018+1)/($BX322-$BW322+1))),"")</f>
        <v>0.0</v>
      </c>
      <c r="Z322">
        <f>IF(AND(ISNUMBER($BW322),ISNUMBER($BX322)),MIN(1,MAX(0,($BX322-2019+1)/($BX322-$BW322+1))),"")</f>
        <v>0.0</v>
      </c>
      <c r="AA322">
        <f>IF(ISNUMBER($BX322),IF($BX322&gt;=2017,1,0),"")</f>
        <v>0.0</v>
      </c>
      <c r="AB322">
        <f>IF(ISNUMBER($BX322),IF($BX322&gt;=2018,1,0),"")</f>
        <v>0.0</v>
      </c>
      <c r="AC322">
        <f>IF(ISNUMBER($BX322),IF($BX322&gt;=2019,1,0),"")</f>
        <v>0.0</v>
      </c>
      <c r="AD322">
        <f>IF($L322&lt;&gt;"",IF($L322&gt;2013,1,0),"")</f>
        <v>0.0</v>
      </c>
      <c r="AE322">
        <f>IF($L322&lt;&gt;"",1+IF($L322&gt;2011,1,0)+IF($L322&gt;2014,1,0),"")</f>
        <v>1.0</v>
      </c>
      <c r="AF322" t="inlineStr">
        <is>
          <t>rating</t>
        </is>
      </c>
      <c r="AG322" t="inlineStr">
        <is>
          <t>performance</t>
        </is>
      </c>
      <c r="AH322" t="inlineStr">
        <is>
          <t>non-sensitive</t>
        </is>
      </c>
      <c r="AI322" t="inlineStr">
        <is>
          <t>without ETS/CT</t>
        </is>
      </c>
      <c r="AJ322" t="inlineStr">
        <is>
          <t>without ETS/CT</t>
        </is>
      </c>
      <c r="AK322" t="str">
        <f>IF(AND($CF322&lt;&gt;"",IFERROR(INDEX(subsample_country_map!$B:$B,MATCH($CF322,subsample_country_map!$A:$A,0)),"")&lt;&gt;""),INDEX(subsample_country_map!$B:$B,MATCH($CF322,subsample_country_map!$A:$A,0)),INDEX(lookup!$AA:$AA,MATCH($A322,lookup!$A:$A,0)))</f>
        <v>1_US</v>
      </c>
      <c r="AL322" t="str">
        <f>IF(AND($CF322&lt;&gt;"",IFERROR(INDEX(subsample_country_map!$C:$C,MATCH($CF322,subsample_country_map!$A:$A,0)),"")&lt;&gt;""),INDEX(subsample_country_map!$C:$C,MATCH($CF322,subsample_country_map!$A:$A,0)),INDEX(lookup!$AB:$AB,MATCH($A322,lookup!$A:$A,0)))</f>
        <v>1_developed</v>
      </c>
      <c r="AM322" t="str">
        <f>IF(AND($CF322&lt;&gt;"",IFERROR(INDEX(subsample_country_map!$D:$D,MATCH($CF322,subsample_country_map!$A:$A,0)),"")&lt;&gt;""),INDEX(subsample_country_map!$D:$D,MATCH($CF322,subsample_country_map!$A:$A,0)),INDEX(lookup!$AC:$AC,MATCH($A322,lookup!$A:$A,0)))</f>
        <v>1_western</v>
      </c>
      <c r="AN322" t="str">
        <f>IF(AND($CF322&lt;&gt;"",IFERROR(INDEX(subsample_country_map!$E:$E,MATCH($CF322,subsample_country_map!$A:$A,0)),"")&lt;&gt;""),INDEX(subsample_country_map!$E:$E,MATCH($CF322,subsample_country_map!$A:$A,0)),INDEX(lookup!$AD:$AD,MATCH($A322,lookup!$A:$A,0)))</f>
        <v>1_common law</v>
      </c>
      <c r="AO322" t="str">
        <f>INDEX(lookup!$Y:$Y,MATCH($A322,lookup!$A:$A,0))</f>
        <v>1_not published</v>
      </c>
      <c r="AP322" t="str">
        <f>INDEX(lookup!$Z:$Z,MATCH($A322,lookup!$A:$A,0))</f>
        <v>99_NCE</v>
      </c>
      <c r="AQ322" t="str">
        <f>INDEX(lookup!$W:$W,MATCH($A322,lookup!$A:$A,0))</f>
        <v>1_fin/acc/econ</v>
      </c>
      <c r="AS322" t="inlineStr">
        <is>
          <t>staging</t>
        </is>
      </c>
      <c r="AT322" t="inlineStr">
        <is>
          <t>good-CER</t>
        </is>
      </c>
      <c r="AU322" t="inlineStr">
        <is>
          <t>creditworthiness</t>
        </is>
      </c>
      <c r="AV322" t="inlineStr">
        <is>
          <t>-0.2507</t>
        </is>
      </c>
      <c r="AX322" t="inlineStr">
        <is>
          <t>-1.13</t>
        </is>
      </c>
      <c r="BA322" t="n">
        <v>5291</v>
      </c>
      <c r="BB322" t="inlineStr">
        <is>
          <t>FLAG</t>
        </is>
      </c>
      <c r="BC322" t="inlineStr">
        <is>
          <t>ordered probit</t>
        </is>
      </c>
      <c r="BD322" t="inlineStr">
        <is>
          <t>industry</t>
        </is>
      </c>
      <c r="BE322" t="inlineStr">
        <is>
          <t>period</t>
        </is>
      </c>
      <c r="BF322" t="inlineStr">
        <is>
          <t>2002-2006</t>
        </is>
      </c>
      <c r="BG322" t="inlineStr">
        <is>
          <t>2002</t>
        </is>
      </c>
      <c r="BH322" t="inlineStr">
        <is>
          <t>2006</t>
        </is>
      </c>
      <c r="BI322" t="inlineStr">
        <is>
          <t>Table 14</t>
        </is>
      </c>
      <c r="BJ322" t="inlineStr">
        <is>
          <t>Issuer Rating column</t>
        </is>
      </c>
      <c r="BK322" t="inlineStr">
        <is>
          <t>41</t>
        </is>
      </c>
      <c r="BL322" t="inlineStr">
        <is>
          <t>Recycling -0.2507 (-1.13)</t>
        </is>
      </c>
      <c r="BM322" t="inlineStr">
        <is>
          <t>Recycling</t>
        </is>
      </c>
      <c r="BN322" t="inlineStr">
        <is>
          <t>Issuer Rating</t>
        </is>
      </c>
      <c r="BO322" t="inlineStr">
        <is>
          <t>original</t>
        </is>
      </c>
      <c r="BP322" t="inlineStr">
        <is>
          <t>Bauer, Hann (2010)</t>
        </is>
      </c>
      <c r="BQ322" t="inlineStr">
        <is>
          <t>computed</t>
        </is>
      </c>
      <c r="BT322" t="n">
        <v>0</v>
      </c>
      <c r="BU322" t="inlineStr">
        <is>
          <t>staging_Bauer_Hann_2010.csv</t>
        </is>
      </c>
      <c r="BW322" t="n">
        <v>1995</v>
      </c>
      <c r="BX322" t="n">
        <v>2006</v>
      </c>
      <c r="BY322" t="inlineStr">
        <is>
          <t>United States (</t>
        </is>
      </c>
      <c r="BZ322" t="n">
        <v>2000.5</v>
      </c>
      <c r="CA322" t="n">
        <v>0</v>
      </c>
      <c r="CB322" t="n">
        <v>0</v>
      </c>
      <c r="CC322" t="n">
        <v>0</v>
      </c>
      <c r="CD322" t="n">
        <v>0.01553431458882787</v>
      </c>
      <c r="CE322" t="n">
        <v>1</v>
      </c>
    </row>
    <row r="323">
      <c r="A323" t="inlineStr">
        <is>
          <t>Bauer, Hann (2010)</t>
        </is>
      </c>
      <c r="B323" t="n">
        <v>1628</v>
      </c>
      <c r="C323" t="n">
        <v>-0.006323831169563638</v>
      </c>
      <c r="D323" t="n">
        <v>5291</v>
      </c>
      <c r="E323">
        <f>IF(ISNUMBER($BA323),$BA323,IF(AND(ISNUMBER($D323),ISNUMBER($BW323),ISNUMBER($BX323)),$D323*($BX323-$BW323+1),""))</f>
        <v>5291.0</v>
      </c>
      <c r="H323" t="inlineStr">
        <is>
          <t>partial</t>
        </is>
      </c>
      <c r="I323" t="inlineStr">
        <is>
          <t>T-Statistic available</t>
        </is>
      </c>
      <c r="J323">
        <f>IF($BW323&lt;&gt;"",$BW323,"")</f>
        <v>1995.0</v>
      </c>
      <c r="K323">
        <f>IF($BX323&lt;&gt;"",$BX323,"")</f>
        <v>2006.0</v>
      </c>
      <c r="L323">
        <f>IF(AND(ISNUMBER($BW323),ISNUMBER($BX323)),($BW323+$BX323)/2,"")</f>
        <v>2000.5</v>
      </c>
      <c r="M323">
        <f>IF($L323&lt;&gt;"",$L323,"")</f>
        <v>2000.5</v>
      </c>
      <c r="N323">
        <f>IF(AND(ISNUMBER($BW323),ISNUMBER($BX323)),MIN(1,MAX(0,($BX323-2016+1)/($BX323-$BW323+1))),"")</f>
        <v>0.0</v>
      </c>
      <c r="O323">
        <f>IF(AND(ISNUMBER($BW323),ISNUMBER($BX323)),MIN(1,MAX(0,($BX323-2017+1)/($BX323-$BW323+1))),"")</f>
        <v>0.0</v>
      </c>
      <c r="P323">
        <f>IF(AND(ISNUMBER($BW323),ISNUMBER($BX323)),MIN(1,MAX(0,($BX323-2018+1)/($BX323-$BW323+1))),"")</f>
        <v>0.0</v>
      </c>
      <c r="Q323">
        <f>IF(AND(ISNUMBER($BW323),ISNUMBER($BX323)),MIN(1,MAX(0,($BX323-2019+1)/($BX323-$BW323+1))),"")</f>
        <v>0.0</v>
      </c>
      <c r="R323">
        <f>IF(AND(ISNUMBER($BW323),ISNUMBER($BX323)),MIN(1,MAX(0,($BX323-2016+1)/($BX323-$BW323+1))),"")</f>
        <v>0.0</v>
      </c>
      <c r="S323">
        <f>IF($L323&lt;&gt;"",IF($L323&gt;=2015.5,1,0),"")</f>
        <v>0.0</v>
      </c>
      <c r="T323">
        <f>IF($L323&lt;&gt;"",IF($L323&gt;=2016,1,0),"")</f>
        <v>0.0</v>
      </c>
      <c r="U323">
        <f>IF(ISNUMBER($BX323),IF($BX323&gt;=2016,1,0),"")</f>
        <v>0.0</v>
      </c>
      <c r="V323">
        <f>IF(ISNUMBER($BW323),IF($BW323&gt;=2016,1,0),"")</f>
        <v>0.0</v>
      </c>
      <c r="W323" t="str">
        <f>IF(AND(ISNUMBER($BW323),ISNUMBER($BX323)),IF($BW323&gt;=2016,"post-only",IF($BX323&lt;2016,"pre-only","mixed")),"")</f>
        <v>pre-only</v>
      </c>
      <c r="X323">
        <f>IF(AND(ISNUMBER($BW323),ISNUMBER($BX323)),MIN(1,MAX(0,($BX323-2017+1)/($BX323-$BW323+1))),"")</f>
        <v>0.0</v>
      </c>
      <c r="Y323">
        <f>IF(AND(ISNUMBER($BW323),ISNUMBER($BX323)),MIN(1,MAX(0,($BX323-2018+1)/($BX323-$BW323+1))),"")</f>
        <v>0.0</v>
      </c>
      <c r="Z323">
        <f>IF(AND(ISNUMBER($BW323),ISNUMBER($BX323)),MIN(1,MAX(0,($BX323-2019+1)/($BX323-$BW323+1))),"")</f>
        <v>0.0</v>
      </c>
      <c r="AA323">
        <f>IF(ISNUMBER($BX323),IF($BX323&gt;=2017,1,0),"")</f>
        <v>0.0</v>
      </c>
      <c r="AB323">
        <f>IF(ISNUMBER($BX323),IF($BX323&gt;=2018,1,0),"")</f>
        <v>0.0</v>
      </c>
      <c r="AC323">
        <f>IF(ISNUMBER($BX323),IF($BX323&gt;=2019,1,0),"")</f>
        <v>0.0</v>
      </c>
      <c r="AD323">
        <f>IF($L323&lt;&gt;"",IF($L323&gt;2013,1,0),"")</f>
        <v>0.0</v>
      </c>
      <c r="AE323">
        <f>IF($L323&lt;&gt;"",1+IF($L323&gt;2011,1,0)+IF($L323&gt;2014,1,0),"")</f>
        <v>1.0</v>
      </c>
      <c r="AF323" t="inlineStr">
        <is>
          <t>rating</t>
        </is>
      </c>
      <c r="AG323" t="inlineStr">
        <is>
          <t>performance</t>
        </is>
      </c>
      <c r="AH323" t="inlineStr">
        <is>
          <t>non-sensitive</t>
        </is>
      </c>
      <c r="AI323" t="inlineStr">
        <is>
          <t>without ETS/CT</t>
        </is>
      </c>
      <c r="AJ323" t="inlineStr">
        <is>
          <t>without ETS/CT</t>
        </is>
      </c>
      <c r="AK323" t="str">
        <f>IF(AND($CF323&lt;&gt;"",IFERROR(INDEX(subsample_country_map!$B:$B,MATCH($CF323,subsample_country_map!$A:$A,0)),"")&lt;&gt;""),INDEX(subsample_country_map!$B:$B,MATCH($CF323,subsample_country_map!$A:$A,0)),INDEX(lookup!$AA:$AA,MATCH($A323,lookup!$A:$A,0)))</f>
        <v>1_US</v>
      </c>
      <c r="AL323" t="str">
        <f>IF(AND($CF323&lt;&gt;"",IFERROR(INDEX(subsample_country_map!$C:$C,MATCH($CF323,subsample_country_map!$A:$A,0)),"")&lt;&gt;""),INDEX(subsample_country_map!$C:$C,MATCH($CF323,subsample_country_map!$A:$A,0)),INDEX(lookup!$AB:$AB,MATCH($A323,lookup!$A:$A,0)))</f>
        <v>1_developed</v>
      </c>
      <c r="AM323" t="str">
        <f>IF(AND($CF323&lt;&gt;"",IFERROR(INDEX(subsample_country_map!$D:$D,MATCH($CF323,subsample_country_map!$A:$A,0)),"")&lt;&gt;""),INDEX(subsample_country_map!$D:$D,MATCH($CF323,subsample_country_map!$A:$A,0)),INDEX(lookup!$AC:$AC,MATCH($A323,lookup!$A:$A,0)))</f>
        <v>1_western</v>
      </c>
      <c r="AN323" t="str">
        <f>IF(AND($CF323&lt;&gt;"",IFERROR(INDEX(subsample_country_map!$E:$E,MATCH($CF323,subsample_country_map!$A:$A,0)),"")&lt;&gt;""),INDEX(subsample_country_map!$E:$E,MATCH($CF323,subsample_country_map!$A:$A,0)),INDEX(lookup!$AD:$AD,MATCH($A323,lookup!$A:$A,0)))</f>
        <v>1_common law</v>
      </c>
      <c r="AO323" t="str">
        <f>INDEX(lookup!$Y:$Y,MATCH($A323,lookup!$A:$A,0))</f>
        <v>1_not published</v>
      </c>
      <c r="AP323" t="str">
        <f>INDEX(lookup!$Z:$Z,MATCH($A323,lookup!$A:$A,0))</f>
        <v>99_NCE</v>
      </c>
      <c r="AQ323" t="str">
        <f>INDEX(lookup!$W:$W,MATCH($A323,lookup!$A:$A,0))</f>
        <v>1_fin/acc/econ</v>
      </c>
      <c r="AS323" t="inlineStr">
        <is>
          <t>staging</t>
        </is>
      </c>
      <c r="AT323" t="inlineStr">
        <is>
          <t>good-CER</t>
        </is>
      </c>
      <c r="AU323" t="inlineStr">
        <is>
          <t>creditworthiness</t>
        </is>
      </c>
      <c r="AV323" t="inlineStr">
        <is>
          <t>0.1358</t>
        </is>
      </c>
      <c r="AX323" t="inlineStr">
        <is>
          <t>0.46</t>
        </is>
      </c>
      <c r="BA323" t="n">
        <v>5291</v>
      </c>
      <c r="BB323" t="inlineStr">
        <is>
          <t>FLAG</t>
        </is>
      </c>
      <c r="BC323" t="inlineStr">
        <is>
          <t>ordered probit</t>
        </is>
      </c>
      <c r="BD323" t="inlineStr">
        <is>
          <t>industry</t>
        </is>
      </c>
      <c r="BE323" t="inlineStr">
        <is>
          <t>period</t>
        </is>
      </c>
      <c r="BF323" t="inlineStr">
        <is>
          <t>2002-2006</t>
        </is>
      </c>
      <c r="BG323" t="inlineStr">
        <is>
          <t>2002</t>
        </is>
      </c>
      <c r="BH323" t="inlineStr">
        <is>
          <t>2006</t>
        </is>
      </c>
      <c r="BI323" t="inlineStr">
        <is>
          <t>Table 14</t>
        </is>
      </c>
      <c r="BJ323" t="inlineStr">
        <is>
          <t>Issuer Rating column</t>
        </is>
      </c>
      <c r="BK323" t="inlineStr">
        <is>
          <t>41</t>
        </is>
      </c>
      <c r="BL323" t="inlineStr">
        <is>
          <t>Clean Energy 0.1358 (0.46)</t>
        </is>
      </c>
      <c r="BM323" t="inlineStr">
        <is>
          <t>Clean Energy</t>
        </is>
      </c>
      <c r="BN323" t="inlineStr">
        <is>
          <t>Issuer Rating</t>
        </is>
      </c>
      <c r="BO323" t="inlineStr">
        <is>
          <t>original</t>
        </is>
      </c>
      <c r="BP323" t="inlineStr">
        <is>
          <t>Bauer, Hann (2010)</t>
        </is>
      </c>
      <c r="BQ323" t="inlineStr">
        <is>
          <t>computed</t>
        </is>
      </c>
      <c r="BT323" t="n">
        <v>0</v>
      </c>
      <c r="BU323" t="inlineStr">
        <is>
          <t>staging_Bauer_Hann_2010.csv</t>
        </is>
      </c>
      <c r="BW323" t="n">
        <v>1995</v>
      </c>
      <c r="BX323" t="n">
        <v>2006</v>
      </c>
      <c r="BY323" t="inlineStr">
        <is>
          <t>United States (</t>
        </is>
      </c>
      <c r="BZ323" t="n">
        <v>2000.5</v>
      </c>
      <c r="CA323" t="n">
        <v>0</v>
      </c>
      <c r="CB323" t="n">
        <v>0</v>
      </c>
      <c r="CC323" t="n">
        <v>0</v>
      </c>
      <c r="CD323" t="n">
        <v>-0.006323915470027952</v>
      </c>
      <c r="CE323" t="n">
        <v>1</v>
      </c>
    </row>
    <row r="324">
      <c r="A324" t="inlineStr">
        <is>
          <t>Bauer, Hann (2010)</t>
        </is>
      </c>
      <c r="B324" t="n">
        <v>1629</v>
      </c>
      <c r="C324" t="n">
        <v>0.007011171990149616</v>
      </c>
      <c r="D324" t="n">
        <v>5291</v>
      </c>
      <c r="E324">
        <f>IF(ISNUMBER($BA324),$BA324,IF(AND(ISNUMBER($D324),ISNUMBER($BW324),ISNUMBER($BX324)),$D324*($BX324-$BW324+1),""))</f>
        <v>5291.0</v>
      </c>
      <c r="H324" t="inlineStr">
        <is>
          <t>partial</t>
        </is>
      </c>
      <c r="I324" t="inlineStr">
        <is>
          <t>T-Statistic available</t>
        </is>
      </c>
      <c r="J324">
        <f>IF($BW324&lt;&gt;"",$BW324,"")</f>
        <v>1995.0</v>
      </c>
      <c r="K324">
        <f>IF($BX324&lt;&gt;"",$BX324,"")</f>
        <v>2006.0</v>
      </c>
      <c r="L324">
        <f>IF(AND(ISNUMBER($BW324),ISNUMBER($BX324)),($BW324+$BX324)/2,"")</f>
        <v>2000.5</v>
      </c>
      <c r="M324">
        <f>IF($L324&lt;&gt;"",$L324,"")</f>
        <v>2000.5</v>
      </c>
      <c r="N324">
        <f>IF(AND(ISNUMBER($BW324),ISNUMBER($BX324)),MIN(1,MAX(0,($BX324-2016+1)/($BX324-$BW324+1))),"")</f>
        <v>0.0</v>
      </c>
      <c r="O324">
        <f>IF(AND(ISNUMBER($BW324),ISNUMBER($BX324)),MIN(1,MAX(0,($BX324-2017+1)/($BX324-$BW324+1))),"")</f>
        <v>0.0</v>
      </c>
      <c r="P324">
        <f>IF(AND(ISNUMBER($BW324),ISNUMBER($BX324)),MIN(1,MAX(0,($BX324-2018+1)/($BX324-$BW324+1))),"")</f>
        <v>0.0</v>
      </c>
      <c r="Q324">
        <f>IF(AND(ISNUMBER($BW324),ISNUMBER($BX324)),MIN(1,MAX(0,($BX324-2019+1)/($BX324-$BW324+1))),"")</f>
        <v>0.0</v>
      </c>
      <c r="R324">
        <f>IF(AND(ISNUMBER($BW324),ISNUMBER($BX324)),MIN(1,MAX(0,($BX324-2016+1)/($BX324-$BW324+1))),"")</f>
        <v>0.0</v>
      </c>
      <c r="S324">
        <f>IF($L324&lt;&gt;"",IF($L324&gt;=2015.5,1,0),"")</f>
        <v>0.0</v>
      </c>
      <c r="T324">
        <f>IF($L324&lt;&gt;"",IF($L324&gt;=2016,1,0),"")</f>
        <v>0.0</v>
      </c>
      <c r="U324">
        <f>IF(ISNUMBER($BX324),IF($BX324&gt;=2016,1,0),"")</f>
        <v>0.0</v>
      </c>
      <c r="V324">
        <f>IF(ISNUMBER($BW324),IF($BW324&gt;=2016,1,0),"")</f>
        <v>0.0</v>
      </c>
      <c r="W324" t="str">
        <f>IF(AND(ISNUMBER($BW324),ISNUMBER($BX324)),IF($BW324&gt;=2016,"post-only",IF($BX324&lt;2016,"pre-only","mixed")),"")</f>
        <v>pre-only</v>
      </c>
      <c r="X324">
        <f>IF(AND(ISNUMBER($BW324),ISNUMBER($BX324)),MIN(1,MAX(0,($BX324-2017+1)/($BX324-$BW324+1))),"")</f>
        <v>0.0</v>
      </c>
      <c r="Y324">
        <f>IF(AND(ISNUMBER($BW324),ISNUMBER($BX324)),MIN(1,MAX(0,($BX324-2018+1)/($BX324-$BW324+1))),"")</f>
        <v>0.0</v>
      </c>
      <c r="Z324">
        <f>IF(AND(ISNUMBER($BW324),ISNUMBER($BX324)),MIN(1,MAX(0,($BX324-2019+1)/($BX324-$BW324+1))),"")</f>
        <v>0.0</v>
      </c>
      <c r="AA324">
        <f>IF(ISNUMBER($BX324),IF($BX324&gt;=2017,1,0),"")</f>
        <v>0.0</v>
      </c>
      <c r="AB324">
        <f>IF(ISNUMBER($BX324),IF($BX324&gt;=2018,1,0),"")</f>
        <v>0.0</v>
      </c>
      <c r="AC324">
        <f>IF(ISNUMBER($BX324),IF($BX324&gt;=2019,1,0),"")</f>
        <v>0.0</v>
      </c>
      <c r="AD324">
        <f>IF($L324&lt;&gt;"",IF($L324&gt;2013,1,0),"")</f>
        <v>0.0</v>
      </c>
      <c r="AE324">
        <f>IF($L324&lt;&gt;"",1+IF($L324&gt;2011,1,0)+IF($L324&gt;2014,1,0),"")</f>
        <v>1.0</v>
      </c>
      <c r="AF324" t="inlineStr">
        <is>
          <t>rating</t>
        </is>
      </c>
      <c r="AG324" t="inlineStr">
        <is>
          <t>performance</t>
        </is>
      </c>
      <c r="AH324" t="inlineStr">
        <is>
          <t>non-sensitive</t>
        </is>
      </c>
      <c r="AI324" t="inlineStr">
        <is>
          <t>without ETS/CT</t>
        </is>
      </c>
      <c r="AJ324" t="inlineStr">
        <is>
          <t>without ETS/CT</t>
        </is>
      </c>
      <c r="AK324" t="str">
        <f>IF(AND($CF324&lt;&gt;"",IFERROR(INDEX(subsample_country_map!$B:$B,MATCH($CF324,subsample_country_map!$A:$A,0)),"")&lt;&gt;""),INDEX(subsample_country_map!$B:$B,MATCH($CF324,subsample_country_map!$A:$A,0)),INDEX(lookup!$AA:$AA,MATCH($A324,lookup!$A:$A,0)))</f>
        <v>1_US</v>
      </c>
      <c r="AL324" t="str">
        <f>IF(AND($CF324&lt;&gt;"",IFERROR(INDEX(subsample_country_map!$C:$C,MATCH($CF324,subsample_country_map!$A:$A,0)),"")&lt;&gt;""),INDEX(subsample_country_map!$C:$C,MATCH($CF324,subsample_country_map!$A:$A,0)),INDEX(lookup!$AB:$AB,MATCH($A324,lookup!$A:$A,0)))</f>
        <v>1_developed</v>
      </c>
      <c r="AM324" t="str">
        <f>IF(AND($CF324&lt;&gt;"",IFERROR(INDEX(subsample_country_map!$D:$D,MATCH($CF324,subsample_country_map!$A:$A,0)),"")&lt;&gt;""),INDEX(subsample_country_map!$D:$D,MATCH($CF324,subsample_country_map!$A:$A,0)),INDEX(lookup!$AC:$AC,MATCH($A324,lookup!$A:$A,0)))</f>
        <v>1_western</v>
      </c>
      <c r="AN324" t="str">
        <f>IF(AND($CF324&lt;&gt;"",IFERROR(INDEX(subsample_country_map!$E:$E,MATCH($CF324,subsample_country_map!$A:$A,0)),"")&lt;&gt;""),INDEX(subsample_country_map!$E:$E,MATCH($CF324,subsample_country_map!$A:$A,0)),INDEX(lookup!$AD:$AD,MATCH($A324,lookup!$A:$A,0)))</f>
        <v>1_common law</v>
      </c>
      <c r="AO324" t="str">
        <f>INDEX(lookup!$Y:$Y,MATCH($A324,lookup!$A:$A,0))</f>
        <v>1_not published</v>
      </c>
      <c r="AP324" t="str">
        <f>INDEX(lookup!$Z:$Z,MATCH($A324,lookup!$A:$A,0))</f>
        <v>99_NCE</v>
      </c>
      <c r="AQ324" t="str">
        <f>INDEX(lookup!$W:$W,MATCH($A324,lookup!$A:$A,0))</f>
        <v>1_fin/acc/econ</v>
      </c>
      <c r="AS324" t="inlineStr">
        <is>
          <t>staging</t>
        </is>
      </c>
      <c r="AT324" t="inlineStr">
        <is>
          <t>good-CER</t>
        </is>
      </c>
      <c r="AU324" t="inlineStr">
        <is>
          <t>creditworthiness</t>
        </is>
      </c>
      <c r="AV324" t="inlineStr">
        <is>
          <t>-0.0985</t>
        </is>
      </c>
      <c r="AX324" t="inlineStr">
        <is>
          <t>-0.51</t>
        </is>
      </c>
      <c r="BA324" t="n">
        <v>5291</v>
      </c>
      <c r="BB324" t="inlineStr">
        <is>
          <t>FLAG</t>
        </is>
      </c>
      <c r="BC324" t="inlineStr">
        <is>
          <t>ordered probit</t>
        </is>
      </c>
      <c r="BD324" t="inlineStr">
        <is>
          <t>industry</t>
        </is>
      </c>
      <c r="BE324" t="inlineStr">
        <is>
          <t>period</t>
        </is>
      </c>
      <c r="BF324" t="inlineStr">
        <is>
          <t>2002-2006</t>
        </is>
      </c>
      <c r="BG324" t="inlineStr">
        <is>
          <t>2002</t>
        </is>
      </c>
      <c r="BH324" t="inlineStr">
        <is>
          <t>2006</t>
        </is>
      </c>
      <c r="BI324" t="inlineStr">
        <is>
          <t>Table 14</t>
        </is>
      </c>
      <c r="BJ324" t="inlineStr">
        <is>
          <t>Issuer Rating column</t>
        </is>
      </c>
      <c r="BK324" t="inlineStr">
        <is>
          <t>41</t>
        </is>
      </c>
      <c r="BL324" t="inlineStr">
        <is>
          <t>Other Strength -0.0985 (-0.51)</t>
        </is>
      </c>
      <c r="BM324" t="inlineStr">
        <is>
          <t>Other Strength</t>
        </is>
      </c>
      <c r="BN324" t="inlineStr">
        <is>
          <t>Issuer Rating</t>
        </is>
      </c>
      <c r="BO324" t="inlineStr">
        <is>
          <t>original</t>
        </is>
      </c>
      <c r="BP324" t="inlineStr">
        <is>
          <t>Bauer, Hann (2010)</t>
        </is>
      </c>
      <c r="BQ324" t="inlineStr">
        <is>
          <t>computed</t>
        </is>
      </c>
      <c r="BT324" t="n">
        <v>0</v>
      </c>
      <c r="BU324" t="inlineStr">
        <is>
          <t>staging_Bauer_Hann_2010.csv</t>
        </is>
      </c>
      <c r="BW324" t="n">
        <v>1995</v>
      </c>
      <c r="BX324" t="n">
        <v>2006</v>
      </c>
      <c r="BY324" t="inlineStr">
        <is>
          <t>United States (</t>
        </is>
      </c>
      <c r="BZ324" t="n">
        <v>2000.5</v>
      </c>
      <c r="CA324" t="n">
        <v>0</v>
      </c>
      <c r="CB324" t="n">
        <v>0</v>
      </c>
      <c r="CC324" t="n">
        <v>0</v>
      </c>
      <c r="CD324" t="n">
        <v>0.007011286875173054</v>
      </c>
      <c r="CE324" t="n">
        <v>1</v>
      </c>
    </row>
    <row r="325">
      <c r="A325" t="inlineStr">
        <is>
          <t>Bauer, Hann (2010)</t>
        </is>
      </c>
      <c r="B325" t="n">
        <v>1630</v>
      </c>
      <c r="C325" t="n">
        <v>-0.03736771987160825</v>
      </c>
      <c r="D325" t="n">
        <v>5291</v>
      </c>
      <c r="E325">
        <f>IF(ISNUMBER($BA325),$BA325,IF(AND(ISNUMBER($D325),ISNUMBER($BW325),ISNUMBER($BX325)),$D325*($BX325-$BW325+1),""))</f>
        <v>5291.0</v>
      </c>
      <c r="H325" t="inlineStr">
        <is>
          <t>partial</t>
        </is>
      </c>
      <c r="I325" t="inlineStr">
        <is>
          <t>T-Statistic available</t>
        </is>
      </c>
      <c r="J325">
        <f>IF($BW325&lt;&gt;"",$BW325,"")</f>
        <v>1995.0</v>
      </c>
      <c r="K325">
        <f>IF($BX325&lt;&gt;"",$BX325,"")</f>
        <v>2006.0</v>
      </c>
      <c r="L325">
        <f>IF(AND(ISNUMBER($BW325),ISNUMBER($BX325)),($BW325+$BX325)/2,"")</f>
        <v>2000.5</v>
      </c>
      <c r="M325">
        <f>IF($L325&lt;&gt;"",$L325,"")</f>
        <v>2000.5</v>
      </c>
      <c r="N325">
        <f>IF(AND(ISNUMBER($BW325),ISNUMBER($BX325)),MIN(1,MAX(0,($BX325-2016+1)/($BX325-$BW325+1))),"")</f>
        <v>0.0</v>
      </c>
      <c r="O325">
        <f>IF(AND(ISNUMBER($BW325),ISNUMBER($BX325)),MIN(1,MAX(0,($BX325-2017+1)/($BX325-$BW325+1))),"")</f>
        <v>0.0</v>
      </c>
      <c r="P325">
        <f>IF(AND(ISNUMBER($BW325),ISNUMBER($BX325)),MIN(1,MAX(0,($BX325-2018+1)/($BX325-$BW325+1))),"")</f>
        <v>0.0</v>
      </c>
      <c r="Q325">
        <f>IF(AND(ISNUMBER($BW325),ISNUMBER($BX325)),MIN(1,MAX(0,($BX325-2019+1)/($BX325-$BW325+1))),"")</f>
        <v>0.0</v>
      </c>
      <c r="R325">
        <f>IF(AND(ISNUMBER($BW325),ISNUMBER($BX325)),MIN(1,MAX(0,($BX325-2016+1)/($BX325-$BW325+1))),"")</f>
        <v>0.0</v>
      </c>
      <c r="S325">
        <f>IF($L325&lt;&gt;"",IF($L325&gt;=2015.5,1,0),"")</f>
        <v>0.0</v>
      </c>
      <c r="T325">
        <f>IF($L325&lt;&gt;"",IF($L325&gt;=2016,1,0),"")</f>
        <v>0.0</v>
      </c>
      <c r="U325">
        <f>IF(ISNUMBER($BX325),IF($BX325&gt;=2016,1,0),"")</f>
        <v>0.0</v>
      </c>
      <c r="V325">
        <f>IF(ISNUMBER($BW325),IF($BW325&gt;=2016,1,0),"")</f>
        <v>0.0</v>
      </c>
      <c r="W325" t="str">
        <f>IF(AND(ISNUMBER($BW325),ISNUMBER($BX325)),IF($BW325&gt;=2016,"post-only",IF($BX325&lt;2016,"pre-only","mixed")),"")</f>
        <v>pre-only</v>
      </c>
      <c r="X325">
        <f>IF(AND(ISNUMBER($BW325),ISNUMBER($BX325)),MIN(1,MAX(0,($BX325-2017+1)/($BX325-$BW325+1))),"")</f>
        <v>0.0</v>
      </c>
      <c r="Y325">
        <f>IF(AND(ISNUMBER($BW325),ISNUMBER($BX325)),MIN(1,MAX(0,($BX325-2018+1)/($BX325-$BW325+1))),"")</f>
        <v>0.0</v>
      </c>
      <c r="Z325">
        <f>IF(AND(ISNUMBER($BW325),ISNUMBER($BX325)),MIN(1,MAX(0,($BX325-2019+1)/($BX325-$BW325+1))),"")</f>
        <v>0.0</v>
      </c>
      <c r="AA325">
        <f>IF(ISNUMBER($BX325),IF($BX325&gt;=2017,1,0),"")</f>
        <v>0.0</v>
      </c>
      <c r="AB325">
        <f>IF(ISNUMBER($BX325),IF($BX325&gt;=2018,1,0),"")</f>
        <v>0.0</v>
      </c>
      <c r="AC325">
        <f>IF(ISNUMBER($BX325),IF($BX325&gt;=2019,1,0),"")</f>
        <v>0.0</v>
      </c>
      <c r="AD325">
        <f>IF($L325&lt;&gt;"",IF($L325&gt;2013,1,0),"")</f>
        <v>0.0</v>
      </c>
      <c r="AE325">
        <f>IF($L325&lt;&gt;"",1+IF($L325&gt;2011,1,0)+IF($L325&gt;2014,1,0),"")</f>
        <v>1.0</v>
      </c>
      <c r="AF325" t="inlineStr">
        <is>
          <t>rating</t>
        </is>
      </c>
      <c r="AG325" t="inlineStr">
        <is>
          <t>performance</t>
        </is>
      </c>
      <c r="AH325" t="inlineStr">
        <is>
          <t>non-sensitive</t>
        </is>
      </c>
      <c r="AI325" t="inlineStr">
        <is>
          <t>without ETS/CT</t>
        </is>
      </c>
      <c r="AJ325" t="inlineStr">
        <is>
          <t>without ETS/CT</t>
        </is>
      </c>
      <c r="AK325" t="str">
        <f>IF(AND($CF325&lt;&gt;"",IFERROR(INDEX(subsample_country_map!$B:$B,MATCH($CF325,subsample_country_map!$A:$A,0)),"")&lt;&gt;""),INDEX(subsample_country_map!$B:$B,MATCH($CF325,subsample_country_map!$A:$A,0)),INDEX(lookup!$AA:$AA,MATCH($A325,lookup!$A:$A,0)))</f>
        <v>1_US</v>
      </c>
      <c r="AL325" t="str">
        <f>IF(AND($CF325&lt;&gt;"",IFERROR(INDEX(subsample_country_map!$C:$C,MATCH($CF325,subsample_country_map!$A:$A,0)),"")&lt;&gt;""),INDEX(subsample_country_map!$C:$C,MATCH($CF325,subsample_country_map!$A:$A,0)),INDEX(lookup!$AB:$AB,MATCH($A325,lookup!$A:$A,0)))</f>
        <v>1_developed</v>
      </c>
      <c r="AM325" t="str">
        <f>IF(AND($CF325&lt;&gt;"",IFERROR(INDEX(subsample_country_map!$D:$D,MATCH($CF325,subsample_country_map!$A:$A,0)),"")&lt;&gt;""),INDEX(subsample_country_map!$D:$D,MATCH($CF325,subsample_country_map!$A:$A,0)),INDEX(lookup!$AC:$AC,MATCH($A325,lookup!$A:$A,0)))</f>
        <v>1_western</v>
      </c>
      <c r="AN325" t="str">
        <f>IF(AND($CF325&lt;&gt;"",IFERROR(INDEX(subsample_country_map!$E:$E,MATCH($CF325,subsample_country_map!$A:$A,0)),"")&lt;&gt;""),INDEX(subsample_country_map!$E:$E,MATCH($CF325,subsample_country_map!$A:$A,0)),INDEX(lookup!$AD:$AD,MATCH($A325,lookup!$A:$A,0)))</f>
        <v>1_common law</v>
      </c>
      <c r="AO325" t="str">
        <f>INDEX(lookup!$Y:$Y,MATCH($A325,lookup!$A:$A,0))</f>
        <v>1_not published</v>
      </c>
      <c r="AP325" t="str">
        <f>INDEX(lookup!$Z:$Z,MATCH($A325,lookup!$A:$A,0))</f>
        <v>99_NCE</v>
      </c>
      <c r="AQ325" t="str">
        <f>INDEX(lookup!$W:$W,MATCH($A325,lookup!$A:$A,0))</f>
        <v>1_fin/acc/econ</v>
      </c>
      <c r="AS325" t="inlineStr">
        <is>
          <t>staging</t>
        </is>
      </c>
      <c r="AT325" t="inlineStr">
        <is>
          <t>bad-CER</t>
        </is>
      </c>
      <c r="AU325" t="inlineStr">
        <is>
          <t>creditworthiness</t>
        </is>
      </c>
      <c r="AV325" t="inlineStr">
        <is>
          <t>-0.4675</t>
        </is>
      </c>
      <c r="AX325" t="inlineStr">
        <is>
          <t>-2.72</t>
        </is>
      </c>
      <c r="BA325" t="n">
        <v>5291</v>
      </c>
      <c r="BB325" t="inlineStr">
        <is>
          <t>FLAG</t>
        </is>
      </c>
      <c r="BC325" t="inlineStr">
        <is>
          <t>ordered probit</t>
        </is>
      </c>
      <c r="BD325" t="inlineStr">
        <is>
          <t>industry</t>
        </is>
      </c>
      <c r="BE325" t="inlineStr">
        <is>
          <t>period</t>
        </is>
      </c>
      <c r="BF325" t="inlineStr">
        <is>
          <t>2002-2006</t>
        </is>
      </c>
      <c r="BG325" t="inlineStr">
        <is>
          <t>2002</t>
        </is>
      </c>
      <c r="BH325" t="inlineStr">
        <is>
          <t>2006</t>
        </is>
      </c>
      <c r="BI325" t="inlineStr">
        <is>
          <t>Table 14</t>
        </is>
      </c>
      <c r="BJ325" t="inlineStr">
        <is>
          <t>Issuer Rating column</t>
        </is>
      </c>
      <c r="BK325" t="inlineStr">
        <is>
          <t>41</t>
        </is>
      </c>
      <c r="BL325" t="inlineStr">
        <is>
          <t>Hazardous Waste -0.4675*** (-2.72)</t>
        </is>
      </c>
      <c r="BM325" t="inlineStr">
        <is>
          <t>Hazardous Waste</t>
        </is>
      </c>
      <c r="BN325" t="inlineStr">
        <is>
          <t>Issuer Rating</t>
        </is>
      </c>
      <c r="BO325" t="inlineStr">
        <is>
          <t>original</t>
        </is>
      </c>
      <c r="BP325" t="inlineStr">
        <is>
          <t>Bauer, Hann (2010)</t>
        </is>
      </c>
      <c r="BQ325" t="inlineStr">
        <is>
          <t>computed</t>
        </is>
      </c>
      <c r="BT325" t="n">
        <v>0</v>
      </c>
      <c r="BU325" t="inlineStr">
        <is>
          <t>staging_Bauer_Hann_2010.csv</t>
        </is>
      </c>
      <c r="BW325" t="n">
        <v>1995</v>
      </c>
      <c r="BX325" t="n">
        <v>2006</v>
      </c>
      <c r="BY325" t="inlineStr">
        <is>
          <t>United States (</t>
        </is>
      </c>
      <c r="BZ325" t="n">
        <v>2000.5</v>
      </c>
      <c r="CA325" t="n">
        <v>0</v>
      </c>
      <c r="CB325" t="n">
        <v>0</v>
      </c>
      <c r="CC325" t="n">
        <v>0</v>
      </c>
      <c r="CD325" t="n">
        <v>-0.03738512721942478</v>
      </c>
      <c r="CE325" t="n">
        <v>1</v>
      </c>
    </row>
    <row r="326">
      <c r="A326" t="inlineStr">
        <is>
          <t>Bauer, Hann (2010)</t>
        </is>
      </c>
      <c r="B326" t="n">
        <v>1631</v>
      </c>
      <c r="C326" t="n">
        <v>-0.0528547923510661</v>
      </c>
      <c r="D326" t="n">
        <v>5291</v>
      </c>
      <c r="E326">
        <f>IF(ISNUMBER($BA326),$BA326,IF(AND(ISNUMBER($D326),ISNUMBER($BW326),ISNUMBER($BX326)),$D326*($BX326-$BW326+1),""))</f>
        <v>5291.0</v>
      </c>
      <c r="H326" t="inlineStr">
        <is>
          <t>partial</t>
        </is>
      </c>
      <c r="I326" t="inlineStr">
        <is>
          <t>T-Statistic available</t>
        </is>
      </c>
      <c r="J326">
        <f>IF($BW326&lt;&gt;"",$BW326,"")</f>
        <v>1995.0</v>
      </c>
      <c r="K326">
        <f>IF($BX326&lt;&gt;"",$BX326,"")</f>
        <v>2006.0</v>
      </c>
      <c r="L326">
        <f>IF(AND(ISNUMBER($BW326),ISNUMBER($BX326)),($BW326+$BX326)/2,"")</f>
        <v>2000.5</v>
      </c>
      <c r="M326">
        <f>IF($L326&lt;&gt;"",$L326,"")</f>
        <v>2000.5</v>
      </c>
      <c r="N326">
        <f>IF(AND(ISNUMBER($BW326),ISNUMBER($BX326)),MIN(1,MAX(0,($BX326-2016+1)/($BX326-$BW326+1))),"")</f>
        <v>0.0</v>
      </c>
      <c r="O326">
        <f>IF(AND(ISNUMBER($BW326),ISNUMBER($BX326)),MIN(1,MAX(0,($BX326-2017+1)/($BX326-$BW326+1))),"")</f>
        <v>0.0</v>
      </c>
      <c r="P326">
        <f>IF(AND(ISNUMBER($BW326),ISNUMBER($BX326)),MIN(1,MAX(0,($BX326-2018+1)/($BX326-$BW326+1))),"")</f>
        <v>0.0</v>
      </c>
      <c r="Q326">
        <f>IF(AND(ISNUMBER($BW326),ISNUMBER($BX326)),MIN(1,MAX(0,($BX326-2019+1)/($BX326-$BW326+1))),"")</f>
        <v>0.0</v>
      </c>
      <c r="R326">
        <f>IF(AND(ISNUMBER($BW326),ISNUMBER($BX326)),MIN(1,MAX(0,($BX326-2016+1)/($BX326-$BW326+1))),"")</f>
        <v>0.0</v>
      </c>
      <c r="S326">
        <f>IF($L326&lt;&gt;"",IF($L326&gt;=2015.5,1,0),"")</f>
        <v>0.0</v>
      </c>
      <c r="T326">
        <f>IF($L326&lt;&gt;"",IF($L326&gt;=2016,1,0),"")</f>
        <v>0.0</v>
      </c>
      <c r="U326">
        <f>IF(ISNUMBER($BX326),IF($BX326&gt;=2016,1,0),"")</f>
        <v>0.0</v>
      </c>
      <c r="V326">
        <f>IF(ISNUMBER($BW326),IF($BW326&gt;=2016,1,0),"")</f>
        <v>0.0</v>
      </c>
      <c r="W326" t="str">
        <f>IF(AND(ISNUMBER($BW326),ISNUMBER($BX326)),IF($BW326&gt;=2016,"post-only",IF($BX326&lt;2016,"pre-only","mixed")),"")</f>
        <v>pre-only</v>
      </c>
      <c r="X326">
        <f>IF(AND(ISNUMBER($BW326),ISNUMBER($BX326)),MIN(1,MAX(0,($BX326-2017+1)/($BX326-$BW326+1))),"")</f>
        <v>0.0</v>
      </c>
      <c r="Y326">
        <f>IF(AND(ISNUMBER($BW326),ISNUMBER($BX326)),MIN(1,MAX(0,($BX326-2018+1)/($BX326-$BW326+1))),"")</f>
        <v>0.0</v>
      </c>
      <c r="Z326">
        <f>IF(AND(ISNUMBER($BW326),ISNUMBER($BX326)),MIN(1,MAX(0,($BX326-2019+1)/($BX326-$BW326+1))),"")</f>
        <v>0.0</v>
      </c>
      <c r="AA326">
        <f>IF(ISNUMBER($BX326),IF($BX326&gt;=2017,1,0),"")</f>
        <v>0.0</v>
      </c>
      <c r="AB326">
        <f>IF(ISNUMBER($BX326),IF($BX326&gt;=2018,1,0),"")</f>
        <v>0.0</v>
      </c>
      <c r="AC326">
        <f>IF(ISNUMBER($BX326),IF($BX326&gt;=2019,1,0),"")</f>
        <v>0.0</v>
      </c>
      <c r="AD326">
        <f>IF($L326&lt;&gt;"",IF($L326&gt;2013,1,0),"")</f>
        <v>0.0</v>
      </c>
      <c r="AE326">
        <f>IF($L326&lt;&gt;"",1+IF($L326&gt;2011,1,0)+IF($L326&gt;2014,1,0),"")</f>
        <v>1.0</v>
      </c>
      <c r="AF326" t="inlineStr">
        <is>
          <t>rating</t>
        </is>
      </c>
      <c r="AG326" t="inlineStr">
        <is>
          <t>performance</t>
        </is>
      </c>
      <c r="AH326" t="inlineStr">
        <is>
          <t>non-sensitive</t>
        </is>
      </c>
      <c r="AI326" t="inlineStr">
        <is>
          <t>without ETS/CT</t>
        </is>
      </c>
      <c r="AJ326" t="inlineStr">
        <is>
          <t>without ETS/CT</t>
        </is>
      </c>
      <c r="AK326" t="str">
        <f>IF(AND($CF326&lt;&gt;"",IFERROR(INDEX(subsample_country_map!$B:$B,MATCH($CF326,subsample_country_map!$A:$A,0)),"")&lt;&gt;""),INDEX(subsample_country_map!$B:$B,MATCH($CF326,subsample_country_map!$A:$A,0)),INDEX(lookup!$AA:$AA,MATCH($A326,lookup!$A:$A,0)))</f>
        <v>1_US</v>
      </c>
      <c r="AL326" t="str">
        <f>IF(AND($CF326&lt;&gt;"",IFERROR(INDEX(subsample_country_map!$C:$C,MATCH($CF326,subsample_country_map!$A:$A,0)),"")&lt;&gt;""),INDEX(subsample_country_map!$C:$C,MATCH($CF326,subsample_country_map!$A:$A,0)),INDEX(lookup!$AB:$AB,MATCH($A326,lookup!$A:$A,0)))</f>
        <v>1_developed</v>
      </c>
      <c r="AM326" t="str">
        <f>IF(AND($CF326&lt;&gt;"",IFERROR(INDEX(subsample_country_map!$D:$D,MATCH($CF326,subsample_country_map!$A:$A,0)),"")&lt;&gt;""),INDEX(subsample_country_map!$D:$D,MATCH($CF326,subsample_country_map!$A:$A,0)),INDEX(lookup!$AC:$AC,MATCH($A326,lookup!$A:$A,0)))</f>
        <v>1_western</v>
      </c>
      <c r="AN326" t="str">
        <f>IF(AND($CF326&lt;&gt;"",IFERROR(INDEX(subsample_country_map!$E:$E,MATCH($CF326,subsample_country_map!$A:$A,0)),"")&lt;&gt;""),INDEX(subsample_country_map!$E:$E,MATCH($CF326,subsample_country_map!$A:$A,0)),INDEX(lookup!$AD:$AD,MATCH($A326,lookup!$A:$A,0)))</f>
        <v>1_common law</v>
      </c>
      <c r="AO326" t="str">
        <f>INDEX(lookup!$Y:$Y,MATCH($A326,lookup!$A:$A,0))</f>
        <v>1_not published</v>
      </c>
      <c r="AP326" t="str">
        <f>INDEX(lookup!$Z:$Z,MATCH($A326,lookup!$A:$A,0))</f>
        <v>99_NCE</v>
      </c>
      <c r="AQ326" t="str">
        <f>INDEX(lookup!$W:$W,MATCH($A326,lookup!$A:$A,0))</f>
        <v>1_fin/acc/econ</v>
      </c>
      <c r="AS326" t="inlineStr">
        <is>
          <t>staging</t>
        </is>
      </c>
      <c r="AT326" t="inlineStr">
        <is>
          <t>bad-CER</t>
        </is>
      </c>
      <c r="AU326" t="inlineStr">
        <is>
          <t>creditworthiness</t>
        </is>
      </c>
      <c r="AV326" t="inlineStr">
        <is>
          <t>-0.8118</t>
        </is>
      </c>
      <c r="AX326" t="inlineStr">
        <is>
          <t>-3.85</t>
        </is>
      </c>
      <c r="BA326" t="n">
        <v>5291</v>
      </c>
      <c r="BB326" t="inlineStr">
        <is>
          <t>FLAG</t>
        </is>
      </c>
      <c r="BC326" t="inlineStr">
        <is>
          <t>ordered probit</t>
        </is>
      </c>
      <c r="BD326" t="inlineStr">
        <is>
          <t>industry</t>
        </is>
      </c>
      <c r="BE326" t="inlineStr">
        <is>
          <t>period</t>
        </is>
      </c>
      <c r="BF326" t="inlineStr">
        <is>
          <t>2002-2006</t>
        </is>
      </c>
      <c r="BG326" t="inlineStr">
        <is>
          <t>2002</t>
        </is>
      </c>
      <c r="BH326" t="inlineStr">
        <is>
          <t>2006</t>
        </is>
      </c>
      <c r="BI326" t="inlineStr">
        <is>
          <t>Table 14</t>
        </is>
      </c>
      <c r="BJ326" t="inlineStr">
        <is>
          <t>Issuer Rating column</t>
        </is>
      </c>
      <c r="BK326" t="inlineStr">
        <is>
          <t>41</t>
        </is>
      </c>
      <c r="BL326" t="inlineStr">
        <is>
          <t>Regulatory Problems -0.8118*** (-3.85)</t>
        </is>
      </c>
      <c r="BM326" t="inlineStr">
        <is>
          <t>Regulatory Problems</t>
        </is>
      </c>
      <c r="BN326" t="inlineStr">
        <is>
          <t>Issuer Rating</t>
        </is>
      </c>
      <c r="BO326" t="inlineStr">
        <is>
          <t>original</t>
        </is>
      </c>
      <c r="BP326" t="inlineStr">
        <is>
          <t>Bauer, Hann (2010)</t>
        </is>
      </c>
      <c r="BQ326" t="inlineStr">
        <is>
          <t>computed</t>
        </is>
      </c>
      <c r="BT326" t="n">
        <v>0</v>
      </c>
      <c r="BU326" t="inlineStr">
        <is>
          <t>staging_Bauer_Hann_2010.csv</t>
        </is>
      </c>
      <c r="BW326" t="n">
        <v>1995</v>
      </c>
      <c r="BX326" t="n">
        <v>2006</v>
      </c>
      <c r="BY326" t="inlineStr">
        <is>
          <t>United States (</t>
        </is>
      </c>
      <c r="BZ326" t="n">
        <v>2000.5</v>
      </c>
      <c r="CA326" t="n">
        <v>0</v>
      </c>
      <c r="CB326" t="n">
        <v>0</v>
      </c>
      <c r="CC326" t="n">
        <v>0</v>
      </c>
      <c r="CD326" t="n">
        <v>-0.05290409391052892</v>
      </c>
      <c r="CE326" t="n">
        <v>1</v>
      </c>
    </row>
    <row r="327">
      <c r="A327" t="inlineStr">
        <is>
          <t>Bauer, Hann (2010)</t>
        </is>
      </c>
      <c r="B327" t="n">
        <v>1632</v>
      </c>
      <c r="C327" t="n">
        <v>-0.04340190283732362</v>
      </c>
      <c r="D327" t="n">
        <v>5291</v>
      </c>
      <c r="E327">
        <f>IF(ISNUMBER($BA327),$BA327,IF(AND(ISNUMBER($D327),ISNUMBER($BW327),ISNUMBER($BX327)),$D327*($BX327-$BW327+1),""))</f>
        <v>5291.0</v>
      </c>
      <c r="H327" t="inlineStr">
        <is>
          <t>partial</t>
        </is>
      </c>
      <c r="I327" t="inlineStr">
        <is>
          <t>T-Statistic available</t>
        </is>
      </c>
      <c r="J327">
        <f>IF($BW327&lt;&gt;"",$BW327,"")</f>
        <v>1995.0</v>
      </c>
      <c r="K327">
        <f>IF($BX327&lt;&gt;"",$BX327,"")</f>
        <v>2006.0</v>
      </c>
      <c r="L327">
        <f>IF(AND(ISNUMBER($BW327),ISNUMBER($BX327)),($BW327+$BX327)/2,"")</f>
        <v>2000.5</v>
      </c>
      <c r="M327">
        <f>IF($L327&lt;&gt;"",$L327,"")</f>
        <v>2000.5</v>
      </c>
      <c r="N327">
        <f>IF(AND(ISNUMBER($BW327),ISNUMBER($BX327)),MIN(1,MAX(0,($BX327-2016+1)/($BX327-$BW327+1))),"")</f>
        <v>0.0</v>
      </c>
      <c r="O327">
        <f>IF(AND(ISNUMBER($BW327),ISNUMBER($BX327)),MIN(1,MAX(0,($BX327-2017+1)/($BX327-$BW327+1))),"")</f>
        <v>0.0</v>
      </c>
      <c r="P327">
        <f>IF(AND(ISNUMBER($BW327),ISNUMBER($BX327)),MIN(1,MAX(0,($BX327-2018+1)/($BX327-$BW327+1))),"")</f>
        <v>0.0</v>
      </c>
      <c r="Q327">
        <f>IF(AND(ISNUMBER($BW327),ISNUMBER($BX327)),MIN(1,MAX(0,($BX327-2019+1)/($BX327-$BW327+1))),"")</f>
        <v>0.0</v>
      </c>
      <c r="R327">
        <f>IF(AND(ISNUMBER($BW327),ISNUMBER($BX327)),MIN(1,MAX(0,($BX327-2016+1)/($BX327-$BW327+1))),"")</f>
        <v>0.0</v>
      </c>
      <c r="S327">
        <f>IF($L327&lt;&gt;"",IF($L327&gt;=2015.5,1,0),"")</f>
        <v>0.0</v>
      </c>
      <c r="T327">
        <f>IF($L327&lt;&gt;"",IF($L327&gt;=2016,1,0),"")</f>
        <v>0.0</v>
      </c>
      <c r="U327">
        <f>IF(ISNUMBER($BX327),IF($BX327&gt;=2016,1,0),"")</f>
        <v>0.0</v>
      </c>
      <c r="V327">
        <f>IF(ISNUMBER($BW327),IF($BW327&gt;=2016,1,0),"")</f>
        <v>0.0</v>
      </c>
      <c r="W327" t="str">
        <f>IF(AND(ISNUMBER($BW327),ISNUMBER($BX327)),IF($BW327&gt;=2016,"post-only",IF($BX327&lt;2016,"pre-only","mixed")),"")</f>
        <v>pre-only</v>
      </c>
      <c r="X327">
        <f>IF(AND(ISNUMBER($BW327),ISNUMBER($BX327)),MIN(1,MAX(0,($BX327-2017+1)/($BX327-$BW327+1))),"")</f>
        <v>0.0</v>
      </c>
      <c r="Y327">
        <f>IF(AND(ISNUMBER($BW327),ISNUMBER($BX327)),MIN(1,MAX(0,($BX327-2018+1)/($BX327-$BW327+1))),"")</f>
        <v>0.0</v>
      </c>
      <c r="Z327">
        <f>IF(AND(ISNUMBER($BW327),ISNUMBER($BX327)),MIN(1,MAX(0,($BX327-2019+1)/($BX327-$BW327+1))),"")</f>
        <v>0.0</v>
      </c>
      <c r="AA327">
        <f>IF(ISNUMBER($BX327),IF($BX327&gt;=2017,1,0),"")</f>
        <v>0.0</v>
      </c>
      <c r="AB327">
        <f>IF(ISNUMBER($BX327),IF($BX327&gt;=2018,1,0),"")</f>
        <v>0.0</v>
      </c>
      <c r="AC327">
        <f>IF(ISNUMBER($BX327),IF($BX327&gt;=2019,1,0),"")</f>
        <v>0.0</v>
      </c>
      <c r="AD327">
        <f>IF($L327&lt;&gt;"",IF($L327&gt;2013,1,0),"")</f>
        <v>0.0</v>
      </c>
      <c r="AE327">
        <f>IF($L327&lt;&gt;"",1+IF($L327&gt;2011,1,0)+IF($L327&gt;2014,1,0),"")</f>
        <v>1.0</v>
      </c>
      <c r="AF327" t="inlineStr">
        <is>
          <t>rating</t>
        </is>
      </c>
      <c r="AG327" t="inlineStr">
        <is>
          <t>performance</t>
        </is>
      </c>
      <c r="AH327" t="inlineStr">
        <is>
          <t>non-sensitive</t>
        </is>
      </c>
      <c r="AI327" t="inlineStr">
        <is>
          <t>without ETS/CT</t>
        </is>
      </c>
      <c r="AJ327" t="inlineStr">
        <is>
          <t>without ETS/CT</t>
        </is>
      </c>
      <c r="AK327" t="str">
        <f>IF(AND($CF327&lt;&gt;"",IFERROR(INDEX(subsample_country_map!$B:$B,MATCH($CF327,subsample_country_map!$A:$A,0)),"")&lt;&gt;""),INDEX(subsample_country_map!$B:$B,MATCH($CF327,subsample_country_map!$A:$A,0)),INDEX(lookup!$AA:$AA,MATCH($A327,lookup!$A:$A,0)))</f>
        <v>1_US</v>
      </c>
      <c r="AL327" t="str">
        <f>IF(AND($CF327&lt;&gt;"",IFERROR(INDEX(subsample_country_map!$C:$C,MATCH($CF327,subsample_country_map!$A:$A,0)),"")&lt;&gt;""),INDEX(subsample_country_map!$C:$C,MATCH($CF327,subsample_country_map!$A:$A,0)),INDEX(lookup!$AB:$AB,MATCH($A327,lookup!$A:$A,0)))</f>
        <v>1_developed</v>
      </c>
      <c r="AM327" t="str">
        <f>IF(AND($CF327&lt;&gt;"",IFERROR(INDEX(subsample_country_map!$D:$D,MATCH($CF327,subsample_country_map!$A:$A,0)),"")&lt;&gt;""),INDEX(subsample_country_map!$D:$D,MATCH($CF327,subsample_country_map!$A:$A,0)),INDEX(lookup!$AC:$AC,MATCH($A327,lookup!$A:$A,0)))</f>
        <v>1_western</v>
      </c>
      <c r="AN327" t="str">
        <f>IF(AND($CF327&lt;&gt;"",IFERROR(INDEX(subsample_country_map!$E:$E,MATCH($CF327,subsample_country_map!$A:$A,0)),"")&lt;&gt;""),INDEX(subsample_country_map!$E:$E,MATCH($CF327,subsample_country_map!$A:$A,0)),INDEX(lookup!$AD:$AD,MATCH($A327,lookup!$A:$A,0)))</f>
        <v>1_common law</v>
      </c>
      <c r="AO327" t="str">
        <f>INDEX(lookup!$Y:$Y,MATCH($A327,lookup!$A:$A,0))</f>
        <v>1_not published</v>
      </c>
      <c r="AP327" t="str">
        <f>INDEX(lookup!$Z:$Z,MATCH($A327,lookup!$A:$A,0))</f>
        <v>99_NCE</v>
      </c>
      <c r="AQ327" t="str">
        <f>INDEX(lookup!$W:$W,MATCH($A327,lookup!$A:$A,0))</f>
        <v>1_fin/acc/econ</v>
      </c>
      <c r="AS327" t="inlineStr">
        <is>
          <t>staging</t>
        </is>
      </c>
      <c r="AT327" t="inlineStr">
        <is>
          <t>bad-CER</t>
        </is>
      </c>
      <c r="AU327" t="inlineStr">
        <is>
          <t>creditworthiness</t>
        </is>
      </c>
      <c r="AV327" t="inlineStr">
        <is>
          <t>-0.5972</t>
        </is>
      </c>
      <c r="AX327" t="inlineStr">
        <is>
          <t>-3.16</t>
        </is>
      </c>
      <c r="BA327" t="n">
        <v>5291</v>
      </c>
      <c r="BB327" t="inlineStr">
        <is>
          <t>FLAG</t>
        </is>
      </c>
      <c r="BC327" t="inlineStr">
        <is>
          <t>ordered probit</t>
        </is>
      </c>
      <c r="BD327" t="inlineStr">
        <is>
          <t>industry</t>
        </is>
      </c>
      <c r="BE327" t="inlineStr">
        <is>
          <t>period</t>
        </is>
      </c>
      <c r="BF327" t="inlineStr">
        <is>
          <t>2002-2006</t>
        </is>
      </c>
      <c r="BG327" t="inlineStr">
        <is>
          <t>2002</t>
        </is>
      </c>
      <c r="BH327" t="inlineStr">
        <is>
          <t>2006</t>
        </is>
      </c>
      <c r="BI327" t="inlineStr">
        <is>
          <t>Table 14</t>
        </is>
      </c>
      <c r="BJ327" t="inlineStr">
        <is>
          <t>Issuer Rating column</t>
        </is>
      </c>
      <c r="BK327" t="inlineStr">
        <is>
          <t>41</t>
        </is>
      </c>
      <c r="BL327" t="inlineStr">
        <is>
          <t>Substantial Emissions -0.5972*** (-3.16)</t>
        </is>
      </c>
      <c r="BM327" t="inlineStr">
        <is>
          <t>Substantial Emissions</t>
        </is>
      </c>
      <c r="BN327" t="inlineStr">
        <is>
          <t>Issuer Rating</t>
        </is>
      </c>
      <c r="BO327" t="inlineStr">
        <is>
          <t>original</t>
        </is>
      </c>
      <c r="BP327" t="inlineStr">
        <is>
          <t>Bauer, Hann (2010)</t>
        </is>
      </c>
      <c r="BQ327" t="inlineStr">
        <is>
          <t>computed</t>
        </is>
      </c>
      <c r="BT327" t="n">
        <v>0</v>
      </c>
      <c r="BU327" t="inlineStr">
        <is>
          <t>staging_Bauer_Hann_2010.csv</t>
        </is>
      </c>
      <c r="BW327" t="n">
        <v>1995</v>
      </c>
      <c r="BX327" t="n">
        <v>2006</v>
      </c>
      <c r="BY327" t="inlineStr">
        <is>
          <t>United States (</t>
        </is>
      </c>
      <c r="BZ327" t="n">
        <v>2000.5</v>
      </c>
      <c r="CA327" t="n">
        <v>0</v>
      </c>
      <c r="CB327" t="n">
        <v>0</v>
      </c>
      <c r="CC327" t="n">
        <v>0</v>
      </c>
      <c r="CD327" t="n">
        <v>-0.04342918609940116</v>
      </c>
      <c r="CE327" t="n">
        <v>1</v>
      </c>
    </row>
    <row r="328">
      <c r="A328" t="inlineStr">
        <is>
          <t>Bauer, Hann (2010)</t>
        </is>
      </c>
      <c r="B328" t="n">
        <v>1633</v>
      </c>
      <c r="C328" t="n">
        <v>-0.01443361694907421</v>
      </c>
      <c r="D328" t="n">
        <v>5291</v>
      </c>
      <c r="E328">
        <f>IF(ISNUMBER($BA328),$BA328,IF(AND(ISNUMBER($D328),ISNUMBER($BW328),ISNUMBER($BX328)),$D328*($BX328-$BW328+1),""))</f>
        <v>5291.0</v>
      </c>
      <c r="H328" t="inlineStr">
        <is>
          <t>partial</t>
        </is>
      </c>
      <c r="I328" t="inlineStr">
        <is>
          <t>T-Statistic available</t>
        </is>
      </c>
      <c r="J328">
        <f>IF($BW328&lt;&gt;"",$BW328,"")</f>
        <v>1995.0</v>
      </c>
      <c r="K328">
        <f>IF($BX328&lt;&gt;"",$BX328,"")</f>
        <v>2006.0</v>
      </c>
      <c r="L328">
        <f>IF(AND(ISNUMBER($BW328),ISNUMBER($BX328)),($BW328+$BX328)/2,"")</f>
        <v>2000.5</v>
      </c>
      <c r="M328">
        <f>IF($L328&lt;&gt;"",$L328,"")</f>
        <v>2000.5</v>
      </c>
      <c r="N328">
        <f>IF(AND(ISNUMBER($BW328),ISNUMBER($BX328)),MIN(1,MAX(0,($BX328-2016+1)/($BX328-$BW328+1))),"")</f>
        <v>0.0</v>
      </c>
      <c r="O328">
        <f>IF(AND(ISNUMBER($BW328),ISNUMBER($BX328)),MIN(1,MAX(0,($BX328-2017+1)/($BX328-$BW328+1))),"")</f>
        <v>0.0</v>
      </c>
      <c r="P328">
        <f>IF(AND(ISNUMBER($BW328),ISNUMBER($BX328)),MIN(1,MAX(0,($BX328-2018+1)/($BX328-$BW328+1))),"")</f>
        <v>0.0</v>
      </c>
      <c r="Q328">
        <f>IF(AND(ISNUMBER($BW328),ISNUMBER($BX328)),MIN(1,MAX(0,($BX328-2019+1)/($BX328-$BW328+1))),"")</f>
        <v>0.0</v>
      </c>
      <c r="R328">
        <f>IF(AND(ISNUMBER($BW328),ISNUMBER($BX328)),MIN(1,MAX(0,($BX328-2016+1)/($BX328-$BW328+1))),"")</f>
        <v>0.0</v>
      </c>
      <c r="S328">
        <f>IF($L328&lt;&gt;"",IF($L328&gt;=2015.5,1,0),"")</f>
        <v>0.0</v>
      </c>
      <c r="T328">
        <f>IF($L328&lt;&gt;"",IF($L328&gt;=2016,1,0),"")</f>
        <v>0.0</v>
      </c>
      <c r="U328">
        <f>IF(ISNUMBER($BX328),IF($BX328&gt;=2016,1,0),"")</f>
        <v>0.0</v>
      </c>
      <c r="V328">
        <f>IF(ISNUMBER($BW328),IF($BW328&gt;=2016,1,0),"")</f>
        <v>0.0</v>
      </c>
      <c r="W328" t="str">
        <f>IF(AND(ISNUMBER($BW328),ISNUMBER($BX328)),IF($BW328&gt;=2016,"post-only",IF($BX328&lt;2016,"pre-only","mixed")),"")</f>
        <v>pre-only</v>
      </c>
      <c r="X328">
        <f>IF(AND(ISNUMBER($BW328),ISNUMBER($BX328)),MIN(1,MAX(0,($BX328-2017+1)/($BX328-$BW328+1))),"")</f>
        <v>0.0</v>
      </c>
      <c r="Y328">
        <f>IF(AND(ISNUMBER($BW328),ISNUMBER($BX328)),MIN(1,MAX(0,($BX328-2018+1)/($BX328-$BW328+1))),"")</f>
        <v>0.0</v>
      </c>
      <c r="Z328">
        <f>IF(AND(ISNUMBER($BW328),ISNUMBER($BX328)),MIN(1,MAX(0,($BX328-2019+1)/($BX328-$BW328+1))),"")</f>
        <v>0.0</v>
      </c>
      <c r="AA328">
        <f>IF(ISNUMBER($BX328),IF($BX328&gt;=2017,1,0),"")</f>
        <v>0.0</v>
      </c>
      <c r="AB328">
        <f>IF(ISNUMBER($BX328),IF($BX328&gt;=2018,1,0),"")</f>
        <v>0.0</v>
      </c>
      <c r="AC328">
        <f>IF(ISNUMBER($BX328),IF($BX328&gt;=2019,1,0),"")</f>
        <v>0.0</v>
      </c>
      <c r="AD328">
        <f>IF($L328&lt;&gt;"",IF($L328&gt;2013,1,0),"")</f>
        <v>0.0</v>
      </c>
      <c r="AE328">
        <f>IF($L328&lt;&gt;"",1+IF($L328&gt;2011,1,0)+IF($L328&gt;2014,1,0),"")</f>
        <v>1.0</v>
      </c>
      <c r="AF328" t="inlineStr">
        <is>
          <t>rating</t>
        </is>
      </c>
      <c r="AG328" t="inlineStr">
        <is>
          <t>performance</t>
        </is>
      </c>
      <c r="AH328" t="inlineStr">
        <is>
          <t>non-sensitive</t>
        </is>
      </c>
      <c r="AI328" t="inlineStr">
        <is>
          <t>without ETS/CT</t>
        </is>
      </c>
      <c r="AJ328" t="inlineStr">
        <is>
          <t>without ETS/CT</t>
        </is>
      </c>
      <c r="AK328" t="str">
        <f>IF(AND($CF328&lt;&gt;"",IFERROR(INDEX(subsample_country_map!$B:$B,MATCH($CF328,subsample_country_map!$A:$A,0)),"")&lt;&gt;""),INDEX(subsample_country_map!$B:$B,MATCH($CF328,subsample_country_map!$A:$A,0)),INDEX(lookup!$AA:$AA,MATCH($A328,lookup!$A:$A,0)))</f>
        <v>1_US</v>
      </c>
      <c r="AL328" t="str">
        <f>IF(AND($CF328&lt;&gt;"",IFERROR(INDEX(subsample_country_map!$C:$C,MATCH($CF328,subsample_country_map!$A:$A,0)),"")&lt;&gt;""),INDEX(subsample_country_map!$C:$C,MATCH($CF328,subsample_country_map!$A:$A,0)),INDEX(lookup!$AB:$AB,MATCH($A328,lookup!$A:$A,0)))</f>
        <v>1_developed</v>
      </c>
      <c r="AM328" t="str">
        <f>IF(AND($CF328&lt;&gt;"",IFERROR(INDEX(subsample_country_map!$D:$D,MATCH($CF328,subsample_country_map!$A:$A,0)),"")&lt;&gt;""),INDEX(subsample_country_map!$D:$D,MATCH($CF328,subsample_country_map!$A:$A,0)),INDEX(lookup!$AC:$AC,MATCH($A328,lookup!$A:$A,0)))</f>
        <v>1_western</v>
      </c>
      <c r="AN328" t="str">
        <f>IF(AND($CF328&lt;&gt;"",IFERROR(INDEX(subsample_country_map!$E:$E,MATCH($CF328,subsample_country_map!$A:$A,0)),"")&lt;&gt;""),INDEX(subsample_country_map!$E:$E,MATCH($CF328,subsample_country_map!$A:$A,0)),INDEX(lookup!$AD:$AD,MATCH($A328,lookup!$A:$A,0)))</f>
        <v>1_common law</v>
      </c>
      <c r="AO328" t="str">
        <f>INDEX(lookup!$Y:$Y,MATCH($A328,lookup!$A:$A,0))</f>
        <v>1_not published</v>
      </c>
      <c r="AP328" t="str">
        <f>INDEX(lookup!$Z:$Z,MATCH($A328,lookup!$A:$A,0))</f>
        <v>99_NCE</v>
      </c>
      <c r="AQ328" t="str">
        <f>INDEX(lookup!$W:$W,MATCH($A328,lookup!$A:$A,0))</f>
        <v>1_fin/acc/econ</v>
      </c>
      <c r="AS328" t="inlineStr">
        <is>
          <t>staging</t>
        </is>
      </c>
      <c r="AT328" t="inlineStr">
        <is>
          <t>bad-CER</t>
        </is>
      </c>
      <c r="AU328" t="inlineStr">
        <is>
          <t>creditworthiness</t>
        </is>
      </c>
      <c r="AV328" t="inlineStr">
        <is>
          <t>-0.1982</t>
        </is>
      </c>
      <c r="AX328" t="inlineStr">
        <is>
          <t>-1.05</t>
        </is>
      </c>
      <c r="BA328" t="n">
        <v>5291</v>
      </c>
      <c r="BB328" t="inlineStr">
        <is>
          <t>FLAG</t>
        </is>
      </c>
      <c r="BC328" t="inlineStr">
        <is>
          <t>ordered probit</t>
        </is>
      </c>
      <c r="BD328" t="inlineStr">
        <is>
          <t>industry</t>
        </is>
      </c>
      <c r="BE328" t="inlineStr">
        <is>
          <t>period</t>
        </is>
      </c>
      <c r="BF328" t="inlineStr">
        <is>
          <t>2002-2006</t>
        </is>
      </c>
      <c r="BG328" t="inlineStr">
        <is>
          <t>2002</t>
        </is>
      </c>
      <c r="BH328" t="inlineStr">
        <is>
          <t>2006</t>
        </is>
      </c>
      <c r="BI328" t="inlineStr">
        <is>
          <t>Table 14</t>
        </is>
      </c>
      <c r="BJ328" t="inlineStr">
        <is>
          <t>Issuer Rating column</t>
        </is>
      </c>
      <c r="BK328" t="inlineStr">
        <is>
          <t>41</t>
        </is>
      </c>
      <c r="BL328" t="inlineStr">
        <is>
          <t>Agricultural Chemicals -0.1982 (-1.05)</t>
        </is>
      </c>
      <c r="BM328" t="inlineStr">
        <is>
          <t>Agricultural Chemicals</t>
        </is>
      </c>
      <c r="BN328" t="inlineStr">
        <is>
          <t>Issuer Rating</t>
        </is>
      </c>
      <c r="BO328" t="inlineStr">
        <is>
          <t>original</t>
        </is>
      </c>
      <c r="BP328" t="inlineStr">
        <is>
          <t>Bauer, Hann (2010)</t>
        </is>
      </c>
      <c r="BQ328" t="inlineStr">
        <is>
          <t>computed</t>
        </is>
      </c>
      <c r="BT328" t="n">
        <v>0</v>
      </c>
      <c r="BU328" t="inlineStr">
        <is>
          <t>staging_Bauer_Hann_2010.csv</t>
        </is>
      </c>
      <c r="BW328" t="n">
        <v>1995</v>
      </c>
      <c r="BX328" t="n">
        <v>2006</v>
      </c>
      <c r="BY328" t="inlineStr">
        <is>
          <t>United States (</t>
        </is>
      </c>
      <c r="BZ328" t="n">
        <v>2000.5</v>
      </c>
      <c r="CA328" t="n">
        <v>0</v>
      </c>
      <c r="CB328" t="n">
        <v>0</v>
      </c>
      <c r="CC328" t="n">
        <v>0</v>
      </c>
      <c r="CD328" t="n">
        <v>-0.01443461938947647</v>
      </c>
      <c r="CE328" t="n">
        <v>1</v>
      </c>
    </row>
    <row r="329">
      <c r="A329" t="inlineStr">
        <is>
          <t>Bauer, Hann (2010)</t>
        </is>
      </c>
      <c r="B329" t="n">
        <v>1634</v>
      </c>
      <c r="C329" t="n">
        <v>-0.03242758909257717</v>
      </c>
      <c r="D329" t="n">
        <v>5291</v>
      </c>
      <c r="E329">
        <f>IF(ISNUMBER($BA329),$BA329,IF(AND(ISNUMBER($D329),ISNUMBER($BW329),ISNUMBER($BX329)),$D329*($BX329-$BW329+1),""))</f>
        <v>5291.0</v>
      </c>
      <c r="H329" t="inlineStr">
        <is>
          <t>partial</t>
        </is>
      </c>
      <c r="I329" t="inlineStr">
        <is>
          <t>T-Statistic available</t>
        </is>
      </c>
      <c r="J329">
        <f>IF($BW329&lt;&gt;"",$BW329,"")</f>
        <v>1995.0</v>
      </c>
      <c r="K329">
        <f>IF($BX329&lt;&gt;"",$BX329,"")</f>
        <v>2006.0</v>
      </c>
      <c r="L329">
        <f>IF(AND(ISNUMBER($BW329),ISNUMBER($BX329)),($BW329+$BX329)/2,"")</f>
        <v>2000.5</v>
      </c>
      <c r="M329">
        <f>IF($L329&lt;&gt;"",$L329,"")</f>
        <v>2000.5</v>
      </c>
      <c r="N329">
        <f>IF(AND(ISNUMBER($BW329),ISNUMBER($BX329)),MIN(1,MAX(0,($BX329-2016+1)/($BX329-$BW329+1))),"")</f>
        <v>0.0</v>
      </c>
      <c r="O329">
        <f>IF(AND(ISNUMBER($BW329),ISNUMBER($BX329)),MIN(1,MAX(0,($BX329-2017+1)/($BX329-$BW329+1))),"")</f>
        <v>0.0</v>
      </c>
      <c r="P329">
        <f>IF(AND(ISNUMBER($BW329),ISNUMBER($BX329)),MIN(1,MAX(0,($BX329-2018+1)/($BX329-$BW329+1))),"")</f>
        <v>0.0</v>
      </c>
      <c r="Q329">
        <f>IF(AND(ISNUMBER($BW329),ISNUMBER($BX329)),MIN(1,MAX(0,($BX329-2019+1)/($BX329-$BW329+1))),"")</f>
        <v>0.0</v>
      </c>
      <c r="R329">
        <f>IF(AND(ISNUMBER($BW329),ISNUMBER($BX329)),MIN(1,MAX(0,($BX329-2016+1)/($BX329-$BW329+1))),"")</f>
        <v>0.0</v>
      </c>
      <c r="S329">
        <f>IF($L329&lt;&gt;"",IF($L329&gt;=2015.5,1,0),"")</f>
        <v>0.0</v>
      </c>
      <c r="T329">
        <f>IF($L329&lt;&gt;"",IF($L329&gt;=2016,1,0),"")</f>
        <v>0.0</v>
      </c>
      <c r="U329">
        <f>IF(ISNUMBER($BX329),IF($BX329&gt;=2016,1,0),"")</f>
        <v>0.0</v>
      </c>
      <c r="V329">
        <f>IF(ISNUMBER($BW329),IF($BW329&gt;=2016,1,0),"")</f>
        <v>0.0</v>
      </c>
      <c r="W329" t="str">
        <f>IF(AND(ISNUMBER($BW329),ISNUMBER($BX329)),IF($BW329&gt;=2016,"post-only",IF($BX329&lt;2016,"pre-only","mixed")),"")</f>
        <v>pre-only</v>
      </c>
      <c r="X329">
        <f>IF(AND(ISNUMBER($BW329),ISNUMBER($BX329)),MIN(1,MAX(0,($BX329-2017+1)/($BX329-$BW329+1))),"")</f>
        <v>0.0</v>
      </c>
      <c r="Y329">
        <f>IF(AND(ISNUMBER($BW329),ISNUMBER($BX329)),MIN(1,MAX(0,($BX329-2018+1)/($BX329-$BW329+1))),"")</f>
        <v>0.0</v>
      </c>
      <c r="Z329">
        <f>IF(AND(ISNUMBER($BW329),ISNUMBER($BX329)),MIN(1,MAX(0,($BX329-2019+1)/($BX329-$BW329+1))),"")</f>
        <v>0.0</v>
      </c>
      <c r="AA329">
        <f>IF(ISNUMBER($BX329),IF($BX329&gt;=2017,1,0),"")</f>
        <v>0.0</v>
      </c>
      <c r="AB329">
        <f>IF(ISNUMBER($BX329),IF($BX329&gt;=2018,1,0),"")</f>
        <v>0.0</v>
      </c>
      <c r="AC329">
        <f>IF(ISNUMBER($BX329),IF($BX329&gt;=2019,1,0),"")</f>
        <v>0.0</v>
      </c>
      <c r="AD329">
        <f>IF($L329&lt;&gt;"",IF($L329&gt;2013,1,0),"")</f>
        <v>0.0</v>
      </c>
      <c r="AE329">
        <f>IF($L329&lt;&gt;"",1+IF($L329&gt;2011,1,0)+IF($L329&gt;2014,1,0),"")</f>
        <v>1.0</v>
      </c>
      <c r="AF329" t="inlineStr">
        <is>
          <t>rating</t>
        </is>
      </c>
      <c r="AG329" t="inlineStr">
        <is>
          <t>performance</t>
        </is>
      </c>
      <c r="AH329" t="inlineStr">
        <is>
          <t>non-sensitive</t>
        </is>
      </c>
      <c r="AI329" t="inlineStr">
        <is>
          <t>without ETS/CT</t>
        </is>
      </c>
      <c r="AJ329" t="inlineStr">
        <is>
          <t>without ETS/CT</t>
        </is>
      </c>
      <c r="AK329" t="str">
        <f>IF(AND($CF329&lt;&gt;"",IFERROR(INDEX(subsample_country_map!$B:$B,MATCH($CF329,subsample_country_map!$A:$A,0)),"")&lt;&gt;""),INDEX(subsample_country_map!$B:$B,MATCH($CF329,subsample_country_map!$A:$A,0)),INDEX(lookup!$AA:$AA,MATCH($A329,lookup!$A:$A,0)))</f>
        <v>1_US</v>
      </c>
      <c r="AL329" t="str">
        <f>IF(AND($CF329&lt;&gt;"",IFERROR(INDEX(subsample_country_map!$C:$C,MATCH($CF329,subsample_country_map!$A:$A,0)),"")&lt;&gt;""),INDEX(subsample_country_map!$C:$C,MATCH($CF329,subsample_country_map!$A:$A,0)),INDEX(lookup!$AB:$AB,MATCH($A329,lookup!$A:$A,0)))</f>
        <v>1_developed</v>
      </c>
      <c r="AM329" t="str">
        <f>IF(AND($CF329&lt;&gt;"",IFERROR(INDEX(subsample_country_map!$D:$D,MATCH($CF329,subsample_country_map!$A:$A,0)),"")&lt;&gt;""),INDEX(subsample_country_map!$D:$D,MATCH($CF329,subsample_country_map!$A:$A,0)),INDEX(lookup!$AC:$AC,MATCH($A329,lookup!$A:$A,0)))</f>
        <v>1_western</v>
      </c>
      <c r="AN329" t="str">
        <f>IF(AND($CF329&lt;&gt;"",IFERROR(INDEX(subsample_country_map!$E:$E,MATCH($CF329,subsample_country_map!$A:$A,0)),"")&lt;&gt;""),INDEX(subsample_country_map!$E:$E,MATCH($CF329,subsample_country_map!$A:$A,0)),INDEX(lookup!$AD:$AD,MATCH($A329,lookup!$A:$A,0)))</f>
        <v>1_common law</v>
      </c>
      <c r="AO329" t="str">
        <f>INDEX(lookup!$Y:$Y,MATCH($A329,lookup!$A:$A,0))</f>
        <v>1_not published</v>
      </c>
      <c r="AP329" t="str">
        <f>INDEX(lookup!$Z:$Z,MATCH($A329,lookup!$A:$A,0))</f>
        <v>99_NCE</v>
      </c>
      <c r="AQ329" t="str">
        <f>INDEX(lookup!$W:$W,MATCH($A329,lookup!$A:$A,0))</f>
        <v>1_fin/acc/econ</v>
      </c>
      <c r="AS329" t="inlineStr">
        <is>
          <t>staging</t>
        </is>
      </c>
      <c r="AT329" t="inlineStr">
        <is>
          <t>bad-CER</t>
        </is>
      </c>
      <c r="AU329" t="inlineStr">
        <is>
          <t>creditworthiness</t>
        </is>
      </c>
      <c r="AV329" t="inlineStr">
        <is>
          <t>-0.5860</t>
        </is>
      </c>
      <c r="AX329" t="inlineStr">
        <is>
          <t>-2.36</t>
        </is>
      </c>
      <c r="BA329" t="n">
        <v>5291</v>
      </c>
      <c r="BB329" t="inlineStr">
        <is>
          <t>FLAG</t>
        </is>
      </c>
      <c r="BC329" t="inlineStr">
        <is>
          <t>ordered probit</t>
        </is>
      </c>
      <c r="BD329" t="inlineStr">
        <is>
          <t>industry</t>
        </is>
      </c>
      <c r="BE329" t="inlineStr">
        <is>
          <t>period</t>
        </is>
      </c>
      <c r="BF329" t="inlineStr">
        <is>
          <t>2002-2006</t>
        </is>
      </c>
      <c r="BG329" t="inlineStr">
        <is>
          <t>2002</t>
        </is>
      </c>
      <c r="BH329" t="inlineStr">
        <is>
          <t>2006</t>
        </is>
      </c>
      <c r="BI329" t="inlineStr">
        <is>
          <t>Table 14</t>
        </is>
      </c>
      <c r="BJ329" t="inlineStr">
        <is>
          <t>Issuer Rating column</t>
        </is>
      </c>
      <c r="BK329" t="inlineStr">
        <is>
          <t>41</t>
        </is>
      </c>
      <c r="BL329" t="inlineStr">
        <is>
          <t>Climate Change -0.5860** (-2.36)</t>
        </is>
      </c>
      <c r="BM329" t="inlineStr">
        <is>
          <t>Climate Change</t>
        </is>
      </c>
      <c r="BN329" t="inlineStr">
        <is>
          <t>Issuer Rating</t>
        </is>
      </c>
      <c r="BO329" t="inlineStr">
        <is>
          <t>original</t>
        </is>
      </c>
      <c r="BP329" t="inlineStr">
        <is>
          <t>Bauer, Hann (2010)</t>
        </is>
      </c>
      <c r="BQ329" t="inlineStr">
        <is>
          <t>computed</t>
        </is>
      </c>
      <c r="BT329" t="n">
        <v>0</v>
      </c>
      <c r="BU329" t="inlineStr">
        <is>
          <t>staging_Bauer_Hann_2010.csv</t>
        </is>
      </c>
      <c r="BW329" t="n">
        <v>1995</v>
      </c>
      <c r="BX329" t="n">
        <v>2006</v>
      </c>
      <c r="BY329" t="inlineStr">
        <is>
          <t>United States (</t>
        </is>
      </c>
      <c r="BZ329" t="n">
        <v>2000.5</v>
      </c>
      <c r="CA329" t="n">
        <v>0</v>
      </c>
      <c r="CB329" t="n">
        <v>0</v>
      </c>
      <c r="CC329" t="n">
        <v>0</v>
      </c>
      <c r="CD329" t="n">
        <v>-0.03243896266395174</v>
      </c>
      <c r="CE329" t="n">
        <v>1</v>
      </c>
    </row>
    <row r="330">
      <c r="A330" t="inlineStr">
        <is>
          <t>Bauer, Hann (2010)</t>
        </is>
      </c>
      <c r="B330" t="n">
        <v>1635</v>
      </c>
      <c r="C330" t="n">
        <v>0.003161963003721879</v>
      </c>
      <c r="D330" t="n">
        <v>5291</v>
      </c>
      <c r="E330">
        <f>IF(ISNUMBER($BA330),$BA330,IF(AND(ISNUMBER($D330),ISNUMBER($BW330),ISNUMBER($BX330)),$D330*($BX330-$BW330+1),""))</f>
        <v>5291.0</v>
      </c>
      <c r="H330" t="inlineStr">
        <is>
          <t>partial</t>
        </is>
      </c>
      <c r="I330" t="inlineStr">
        <is>
          <t>T-Statistic available</t>
        </is>
      </c>
      <c r="J330">
        <f>IF($BW330&lt;&gt;"",$BW330,"")</f>
        <v>1995.0</v>
      </c>
      <c r="K330">
        <f>IF($BX330&lt;&gt;"",$BX330,"")</f>
        <v>2006.0</v>
      </c>
      <c r="L330">
        <f>IF(AND(ISNUMBER($BW330),ISNUMBER($BX330)),($BW330+$BX330)/2,"")</f>
        <v>2000.5</v>
      </c>
      <c r="M330">
        <f>IF($L330&lt;&gt;"",$L330,"")</f>
        <v>2000.5</v>
      </c>
      <c r="N330">
        <f>IF(AND(ISNUMBER($BW330),ISNUMBER($BX330)),MIN(1,MAX(0,($BX330-2016+1)/($BX330-$BW330+1))),"")</f>
        <v>0.0</v>
      </c>
      <c r="O330">
        <f>IF(AND(ISNUMBER($BW330),ISNUMBER($BX330)),MIN(1,MAX(0,($BX330-2017+1)/($BX330-$BW330+1))),"")</f>
        <v>0.0</v>
      </c>
      <c r="P330">
        <f>IF(AND(ISNUMBER($BW330),ISNUMBER($BX330)),MIN(1,MAX(0,($BX330-2018+1)/($BX330-$BW330+1))),"")</f>
        <v>0.0</v>
      </c>
      <c r="Q330">
        <f>IF(AND(ISNUMBER($BW330),ISNUMBER($BX330)),MIN(1,MAX(0,($BX330-2019+1)/($BX330-$BW330+1))),"")</f>
        <v>0.0</v>
      </c>
      <c r="R330">
        <f>IF(AND(ISNUMBER($BW330),ISNUMBER($BX330)),MIN(1,MAX(0,($BX330-2016+1)/($BX330-$BW330+1))),"")</f>
        <v>0.0</v>
      </c>
      <c r="S330">
        <f>IF($L330&lt;&gt;"",IF($L330&gt;=2015.5,1,0),"")</f>
        <v>0.0</v>
      </c>
      <c r="T330">
        <f>IF($L330&lt;&gt;"",IF($L330&gt;=2016,1,0),"")</f>
        <v>0.0</v>
      </c>
      <c r="U330">
        <f>IF(ISNUMBER($BX330),IF($BX330&gt;=2016,1,0),"")</f>
        <v>0.0</v>
      </c>
      <c r="V330">
        <f>IF(ISNUMBER($BW330),IF($BW330&gt;=2016,1,0),"")</f>
        <v>0.0</v>
      </c>
      <c r="W330" t="str">
        <f>IF(AND(ISNUMBER($BW330),ISNUMBER($BX330)),IF($BW330&gt;=2016,"post-only",IF($BX330&lt;2016,"pre-only","mixed")),"")</f>
        <v>pre-only</v>
      </c>
      <c r="X330">
        <f>IF(AND(ISNUMBER($BW330),ISNUMBER($BX330)),MIN(1,MAX(0,($BX330-2017+1)/($BX330-$BW330+1))),"")</f>
        <v>0.0</v>
      </c>
      <c r="Y330">
        <f>IF(AND(ISNUMBER($BW330),ISNUMBER($BX330)),MIN(1,MAX(0,($BX330-2018+1)/($BX330-$BW330+1))),"")</f>
        <v>0.0</v>
      </c>
      <c r="Z330">
        <f>IF(AND(ISNUMBER($BW330),ISNUMBER($BX330)),MIN(1,MAX(0,($BX330-2019+1)/($BX330-$BW330+1))),"")</f>
        <v>0.0</v>
      </c>
      <c r="AA330">
        <f>IF(ISNUMBER($BX330),IF($BX330&gt;=2017,1,0),"")</f>
        <v>0.0</v>
      </c>
      <c r="AB330">
        <f>IF(ISNUMBER($BX330),IF($BX330&gt;=2018,1,0),"")</f>
        <v>0.0</v>
      </c>
      <c r="AC330">
        <f>IF(ISNUMBER($BX330),IF($BX330&gt;=2019,1,0),"")</f>
        <v>0.0</v>
      </c>
      <c r="AD330">
        <f>IF($L330&lt;&gt;"",IF($L330&gt;2013,1,0),"")</f>
        <v>0.0</v>
      </c>
      <c r="AE330">
        <f>IF($L330&lt;&gt;"",1+IF($L330&gt;2011,1,0)+IF($L330&gt;2014,1,0),"")</f>
        <v>1.0</v>
      </c>
      <c r="AF330" t="inlineStr">
        <is>
          <t>rating</t>
        </is>
      </c>
      <c r="AG330" t="inlineStr">
        <is>
          <t>performance</t>
        </is>
      </c>
      <c r="AH330" t="inlineStr">
        <is>
          <t>non-sensitive</t>
        </is>
      </c>
      <c r="AI330" t="inlineStr">
        <is>
          <t>without ETS/CT</t>
        </is>
      </c>
      <c r="AJ330" t="inlineStr">
        <is>
          <t>without ETS/CT</t>
        </is>
      </c>
      <c r="AK330" t="str">
        <f>IF(AND($CF330&lt;&gt;"",IFERROR(INDEX(subsample_country_map!$B:$B,MATCH($CF330,subsample_country_map!$A:$A,0)),"")&lt;&gt;""),INDEX(subsample_country_map!$B:$B,MATCH($CF330,subsample_country_map!$A:$A,0)),INDEX(lookup!$AA:$AA,MATCH($A330,lookup!$A:$A,0)))</f>
        <v>1_US</v>
      </c>
      <c r="AL330" t="str">
        <f>IF(AND($CF330&lt;&gt;"",IFERROR(INDEX(subsample_country_map!$C:$C,MATCH($CF330,subsample_country_map!$A:$A,0)),"")&lt;&gt;""),INDEX(subsample_country_map!$C:$C,MATCH($CF330,subsample_country_map!$A:$A,0)),INDEX(lookup!$AB:$AB,MATCH($A330,lookup!$A:$A,0)))</f>
        <v>1_developed</v>
      </c>
      <c r="AM330" t="str">
        <f>IF(AND($CF330&lt;&gt;"",IFERROR(INDEX(subsample_country_map!$D:$D,MATCH($CF330,subsample_country_map!$A:$A,0)),"")&lt;&gt;""),INDEX(subsample_country_map!$D:$D,MATCH($CF330,subsample_country_map!$A:$A,0)),INDEX(lookup!$AC:$AC,MATCH($A330,lookup!$A:$A,0)))</f>
        <v>1_western</v>
      </c>
      <c r="AN330" t="str">
        <f>IF(AND($CF330&lt;&gt;"",IFERROR(INDEX(subsample_country_map!$E:$E,MATCH($CF330,subsample_country_map!$A:$A,0)),"")&lt;&gt;""),INDEX(subsample_country_map!$E:$E,MATCH($CF330,subsample_country_map!$A:$A,0)),INDEX(lookup!$AD:$AD,MATCH($A330,lookup!$A:$A,0)))</f>
        <v>1_common law</v>
      </c>
      <c r="AO330" t="str">
        <f>INDEX(lookup!$Y:$Y,MATCH($A330,lookup!$A:$A,0))</f>
        <v>1_not published</v>
      </c>
      <c r="AP330" t="str">
        <f>INDEX(lookup!$Z:$Z,MATCH($A330,lookup!$A:$A,0))</f>
        <v>99_NCE</v>
      </c>
      <c r="AQ330" t="str">
        <f>INDEX(lookup!$W:$W,MATCH($A330,lookup!$A:$A,0))</f>
        <v>1_fin/acc/econ</v>
      </c>
      <c r="AS330" t="inlineStr">
        <is>
          <t>staging</t>
        </is>
      </c>
      <c r="AT330" t="inlineStr">
        <is>
          <t>bad-CER</t>
        </is>
      </c>
      <c r="AU330" t="inlineStr">
        <is>
          <t>creditworthiness</t>
        </is>
      </c>
      <c r="AV330" t="inlineStr">
        <is>
          <t>0.0687</t>
        </is>
      </c>
      <c r="AX330" t="inlineStr">
        <is>
          <t>0.23</t>
        </is>
      </c>
      <c r="BA330" t="n">
        <v>5291</v>
      </c>
      <c r="BB330" t="inlineStr">
        <is>
          <t>FLAG</t>
        </is>
      </c>
      <c r="BC330" t="inlineStr">
        <is>
          <t>ordered probit</t>
        </is>
      </c>
      <c r="BD330" t="inlineStr">
        <is>
          <t>industry</t>
        </is>
      </c>
      <c r="BE330" t="inlineStr">
        <is>
          <t>period</t>
        </is>
      </c>
      <c r="BF330" t="inlineStr">
        <is>
          <t>2002-2006</t>
        </is>
      </c>
      <c r="BG330" t="inlineStr">
        <is>
          <t>2002</t>
        </is>
      </c>
      <c r="BH330" t="inlineStr">
        <is>
          <t>2006</t>
        </is>
      </c>
      <c r="BI330" t="inlineStr">
        <is>
          <t>Table 14</t>
        </is>
      </c>
      <c r="BJ330" t="inlineStr">
        <is>
          <t>Issuer Rating column</t>
        </is>
      </c>
      <c r="BK330" t="inlineStr">
        <is>
          <t>41</t>
        </is>
      </c>
      <c r="BL330" t="inlineStr">
        <is>
          <t>Other Concern 0.0687 (0.23)</t>
        </is>
      </c>
      <c r="BM330" t="inlineStr">
        <is>
          <t>Other Concern</t>
        </is>
      </c>
      <c r="BN330" t="inlineStr">
        <is>
          <t>Issuer Rating</t>
        </is>
      </c>
      <c r="BO330" t="inlineStr">
        <is>
          <t>original</t>
        </is>
      </c>
      <c r="BP330" t="inlineStr">
        <is>
          <t>Bauer, Hann (2010)</t>
        </is>
      </c>
      <c r="BQ330" t="inlineStr">
        <is>
          <t>computed</t>
        </is>
      </c>
      <c r="BT330" t="n">
        <v>0</v>
      </c>
      <c r="BU330" t="inlineStr">
        <is>
          <t>staging_Bauer_Hann_2010.csv</t>
        </is>
      </c>
      <c r="BW330" t="n">
        <v>1995</v>
      </c>
      <c r="BX330" t="n">
        <v>2006</v>
      </c>
      <c r="BY330" t="inlineStr">
        <is>
          <t>United States (</t>
        </is>
      </c>
      <c r="BZ330" t="n">
        <v>2000.5</v>
      </c>
      <c r="CA330" t="n">
        <v>0</v>
      </c>
      <c r="CB330" t="n">
        <v>0</v>
      </c>
      <c r="CC330" t="n">
        <v>0</v>
      </c>
      <c r="CD330" t="n">
        <v>0.003161973541564376</v>
      </c>
      <c r="CE330" t="n">
        <v>1</v>
      </c>
    </row>
    <row r="331">
      <c r="A331" t="inlineStr">
        <is>
          <t>Bauer, Hann (2010)</t>
        </is>
      </c>
      <c r="B331" t="n">
        <v>1636</v>
      </c>
      <c r="C331" t="n">
        <v>-0.08441643959649031</v>
      </c>
      <c r="D331" t="n">
        <v>1545</v>
      </c>
      <c r="E331">
        <f>IF(ISNUMBER($BA331),$BA331,IF(AND(ISNUMBER($D331),ISNUMBER($BW331),ISNUMBER($BX331)),$D331*($BX331-$BW331+1),""))</f>
        <v>1545.0</v>
      </c>
      <c r="H331" t="inlineStr">
        <is>
          <t>partial</t>
        </is>
      </c>
      <c r="I331" t="inlineStr">
        <is>
          <t>T-Statistic available</t>
        </is>
      </c>
      <c r="J331">
        <f>IF($BW331&lt;&gt;"",$BW331,"")</f>
        <v>1995.0</v>
      </c>
      <c r="K331">
        <f>IF($BX331&lt;&gt;"",$BX331,"")</f>
        <v>2006.0</v>
      </c>
      <c r="L331">
        <f>IF(AND(ISNUMBER($BW331),ISNUMBER($BX331)),($BW331+$BX331)/2,"")</f>
        <v>2000.5</v>
      </c>
      <c r="M331">
        <f>IF($L331&lt;&gt;"",$L331,"")</f>
        <v>2000.5</v>
      </c>
      <c r="N331">
        <f>IF(AND(ISNUMBER($BW331),ISNUMBER($BX331)),MIN(1,MAX(0,($BX331-2016+1)/($BX331-$BW331+1))),"")</f>
        <v>0.0</v>
      </c>
      <c r="O331">
        <f>IF(AND(ISNUMBER($BW331),ISNUMBER($BX331)),MIN(1,MAX(0,($BX331-2017+1)/($BX331-$BW331+1))),"")</f>
        <v>0.0</v>
      </c>
      <c r="P331">
        <f>IF(AND(ISNUMBER($BW331),ISNUMBER($BX331)),MIN(1,MAX(0,($BX331-2018+1)/($BX331-$BW331+1))),"")</f>
        <v>0.0</v>
      </c>
      <c r="Q331">
        <f>IF(AND(ISNUMBER($BW331),ISNUMBER($BX331)),MIN(1,MAX(0,($BX331-2019+1)/($BX331-$BW331+1))),"")</f>
        <v>0.0</v>
      </c>
      <c r="R331">
        <f>IF(AND(ISNUMBER($BW331),ISNUMBER($BX331)),MIN(1,MAX(0,($BX331-2016+1)/($BX331-$BW331+1))),"")</f>
        <v>0.0</v>
      </c>
      <c r="S331">
        <f>IF($L331&lt;&gt;"",IF($L331&gt;=2015.5,1,0),"")</f>
        <v>0.0</v>
      </c>
      <c r="T331">
        <f>IF($L331&lt;&gt;"",IF($L331&gt;=2016,1,0),"")</f>
        <v>0.0</v>
      </c>
      <c r="U331">
        <f>IF(ISNUMBER($BX331),IF($BX331&gt;=2016,1,0),"")</f>
        <v>0.0</v>
      </c>
      <c r="V331">
        <f>IF(ISNUMBER($BW331),IF($BW331&gt;=2016,1,0),"")</f>
        <v>0.0</v>
      </c>
      <c r="W331" t="str">
        <f>IF(AND(ISNUMBER($BW331),ISNUMBER($BX331)),IF($BW331&gt;=2016,"post-only",IF($BX331&lt;2016,"pre-only","mixed")),"")</f>
        <v>pre-only</v>
      </c>
      <c r="X331">
        <f>IF(AND(ISNUMBER($BW331),ISNUMBER($BX331)),MIN(1,MAX(0,($BX331-2017+1)/($BX331-$BW331+1))),"")</f>
        <v>0.0</v>
      </c>
      <c r="Y331">
        <f>IF(AND(ISNUMBER($BW331),ISNUMBER($BX331)),MIN(1,MAX(0,($BX331-2018+1)/($BX331-$BW331+1))),"")</f>
        <v>0.0</v>
      </c>
      <c r="Z331">
        <f>IF(AND(ISNUMBER($BW331),ISNUMBER($BX331)),MIN(1,MAX(0,($BX331-2019+1)/($BX331-$BW331+1))),"")</f>
        <v>0.0</v>
      </c>
      <c r="AA331">
        <f>IF(ISNUMBER($BX331),IF($BX331&gt;=2017,1,0),"")</f>
        <v>0.0</v>
      </c>
      <c r="AB331">
        <f>IF(ISNUMBER($BX331),IF($BX331&gt;=2018,1,0),"")</f>
        <v>0.0</v>
      </c>
      <c r="AC331">
        <f>IF(ISNUMBER($BX331),IF($BX331&gt;=2019,1,0),"")</f>
        <v>0.0</v>
      </c>
      <c r="AD331">
        <f>IF($L331&lt;&gt;"",IF($L331&gt;2013,1,0),"")</f>
        <v>0.0</v>
      </c>
      <c r="AE331">
        <f>IF($L331&lt;&gt;"",1+IF($L331&gt;2011,1,0)+IF($L331&gt;2014,1,0),"")</f>
        <v>1.0</v>
      </c>
      <c r="AF331" t="inlineStr">
        <is>
          <t>bond (yield)</t>
        </is>
      </c>
      <c r="AG331" t="inlineStr">
        <is>
          <t>performance</t>
        </is>
      </c>
      <c r="AH331" t="inlineStr">
        <is>
          <t>non-sensitive</t>
        </is>
      </c>
      <c r="AI331" t="inlineStr">
        <is>
          <t>without ETS/CT</t>
        </is>
      </c>
      <c r="AJ331" t="inlineStr">
        <is>
          <t>without ETS/CT</t>
        </is>
      </c>
      <c r="AK331" t="str">
        <f>IF(AND($CF331&lt;&gt;"",IFERROR(INDEX(subsample_country_map!$B:$B,MATCH($CF331,subsample_country_map!$A:$A,0)),"")&lt;&gt;""),INDEX(subsample_country_map!$B:$B,MATCH($CF331,subsample_country_map!$A:$A,0)),INDEX(lookup!$AA:$AA,MATCH($A331,lookup!$A:$A,0)))</f>
        <v>1_US</v>
      </c>
      <c r="AL331" t="str">
        <f>IF(AND($CF331&lt;&gt;"",IFERROR(INDEX(subsample_country_map!$C:$C,MATCH($CF331,subsample_country_map!$A:$A,0)),"")&lt;&gt;""),INDEX(subsample_country_map!$C:$C,MATCH($CF331,subsample_country_map!$A:$A,0)),INDEX(lookup!$AB:$AB,MATCH($A331,lookup!$A:$A,0)))</f>
        <v>1_developed</v>
      </c>
      <c r="AM331" t="str">
        <f>IF(AND($CF331&lt;&gt;"",IFERROR(INDEX(subsample_country_map!$D:$D,MATCH($CF331,subsample_country_map!$A:$A,0)),"")&lt;&gt;""),INDEX(subsample_country_map!$D:$D,MATCH($CF331,subsample_country_map!$A:$A,0)),INDEX(lookup!$AC:$AC,MATCH($A331,lookup!$A:$A,0)))</f>
        <v>1_western</v>
      </c>
      <c r="AN331" t="str">
        <f>IF(AND($CF331&lt;&gt;"",IFERROR(INDEX(subsample_country_map!$E:$E,MATCH($CF331,subsample_country_map!$A:$A,0)),"")&lt;&gt;""),INDEX(subsample_country_map!$E:$E,MATCH($CF331,subsample_country_map!$A:$A,0)),INDEX(lookup!$AD:$AD,MATCH($A331,lookup!$A:$A,0)))</f>
        <v>1_common law</v>
      </c>
      <c r="AO331" t="str">
        <f>INDEX(lookup!$Y:$Y,MATCH($A331,lookup!$A:$A,0))</f>
        <v>1_not published</v>
      </c>
      <c r="AP331" t="str">
        <f>INDEX(lookup!$Z:$Z,MATCH($A331,lookup!$A:$A,0))</f>
        <v>99_NCE</v>
      </c>
      <c r="AQ331" t="str">
        <f>INDEX(lookup!$W:$W,MATCH($A331,lookup!$A:$A,0))</f>
        <v>1_fin/acc/econ</v>
      </c>
      <c r="AS331" t="inlineStr">
        <is>
          <t>staging</t>
        </is>
      </c>
      <c r="AT331" t="inlineStr">
        <is>
          <t>good-CER</t>
        </is>
      </c>
      <c r="AU331" t="inlineStr">
        <is>
          <t>cost</t>
        </is>
      </c>
      <c r="AV331" t="inlineStr">
        <is>
          <t>-0.1784</t>
        </is>
      </c>
      <c r="AX331" t="inlineStr">
        <is>
          <t>-3.33</t>
        </is>
      </c>
      <c r="BA331" t="n">
        <v>1545</v>
      </c>
      <c r="BB331" t="inlineStr">
        <is>
          <t>FLAG</t>
        </is>
      </c>
      <c r="BC331" t="inlineStr">
        <is>
          <t>OLS</t>
        </is>
      </c>
      <c r="BD331" t="inlineStr">
        <is>
          <t>industry</t>
        </is>
      </c>
      <c r="BE331" t="inlineStr">
        <is>
          <t>none</t>
        </is>
      </c>
      <c r="BI331" t="inlineStr">
        <is>
          <t>Table A3</t>
        </is>
      </c>
      <c r="BJ331" t="inlineStr">
        <is>
          <t>ln(Spread) column</t>
        </is>
      </c>
      <c r="BK331" t="inlineStr">
        <is>
          <t>44</t>
        </is>
      </c>
      <c r="BL331" t="inlineStr">
        <is>
          <t>Beneficial Products -0.1784*** (-3.33)</t>
        </is>
      </c>
      <c r="BM331" t="inlineStr">
        <is>
          <t>Beneficial Products</t>
        </is>
      </c>
      <c r="BN331" t="inlineStr">
        <is>
          <t>ln(Spread)</t>
        </is>
      </c>
      <c r="BO331" t="inlineStr">
        <is>
          <t>original</t>
        </is>
      </c>
      <c r="BP331" t="inlineStr">
        <is>
          <t>Bauer, Hann (2010)</t>
        </is>
      </c>
      <c r="BQ331" t="inlineStr">
        <is>
          <t>computed</t>
        </is>
      </c>
      <c r="BT331" t="n">
        <v>0</v>
      </c>
      <c r="BU331" t="inlineStr">
        <is>
          <t>staging_Bauer_Hann_2010.csv</t>
        </is>
      </c>
      <c r="BW331" t="n">
        <v>1995</v>
      </c>
      <c r="BX331" t="n">
        <v>2006</v>
      </c>
      <c r="BY331" t="inlineStr">
        <is>
          <t>United States (</t>
        </is>
      </c>
      <c r="BZ331" t="n">
        <v>2000.5</v>
      </c>
      <c r="CA331" t="n">
        <v>0</v>
      </c>
      <c r="CB331" t="n">
        <v>0</v>
      </c>
      <c r="CC331" t="n">
        <v>0</v>
      </c>
      <c r="CD331" t="n">
        <v>-0.08461782233801082</v>
      </c>
      <c r="CE331" t="n">
        <v>1</v>
      </c>
    </row>
    <row r="332">
      <c r="A332" t="inlineStr">
        <is>
          <t>Bauer, Hann (2010)</t>
        </is>
      </c>
      <c r="B332" t="n">
        <v>1637</v>
      </c>
      <c r="C332" t="n">
        <v>0.008904029413548115</v>
      </c>
      <c r="D332" t="n">
        <v>1545</v>
      </c>
      <c r="E332">
        <f>IF(ISNUMBER($BA332),$BA332,IF(AND(ISNUMBER($D332),ISNUMBER($BW332),ISNUMBER($BX332)),$D332*($BX332-$BW332+1),""))</f>
        <v>1545.0</v>
      </c>
      <c r="H332" t="inlineStr">
        <is>
          <t>partial</t>
        </is>
      </c>
      <c r="I332" t="inlineStr">
        <is>
          <t>T-Statistic available</t>
        </is>
      </c>
      <c r="J332">
        <f>IF($BW332&lt;&gt;"",$BW332,"")</f>
        <v>1995.0</v>
      </c>
      <c r="K332">
        <f>IF($BX332&lt;&gt;"",$BX332,"")</f>
        <v>2006.0</v>
      </c>
      <c r="L332">
        <f>IF(AND(ISNUMBER($BW332),ISNUMBER($BX332)),($BW332+$BX332)/2,"")</f>
        <v>2000.5</v>
      </c>
      <c r="M332">
        <f>IF($L332&lt;&gt;"",$L332,"")</f>
        <v>2000.5</v>
      </c>
      <c r="N332">
        <f>IF(AND(ISNUMBER($BW332),ISNUMBER($BX332)),MIN(1,MAX(0,($BX332-2016+1)/($BX332-$BW332+1))),"")</f>
        <v>0.0</v>
      </c>
      <c r="O332">
        <f>IF(AND(ISNUMBER($BW332),ISNUMBER($BX332)),MIN(1,MAX(0,($BX332-2017+1)/($BX332-$BW332+1))),"")</f>
        <v>0.0</v>
      </c>
      <c r="P332">
        <f>IF(AND(ISNUMBER($BW332),ISNUMBER($BX332)),MIN(1,MAX(0,($BX332-2018+1)/($BX332-$BW332+1))),"")</f>
        <v>0.0</v>
      </c>
      <c r="Q332">
        <f>IF(AND(ISNUMBER($BW332),ISNUMBER($BX332)),MIN(1,MAX(0,($BX332-2019+1)/($BX332-$BW332+1))),"")</f>
        <v>0.0</v>
      </c>
      <c r="R332">
        <f>IF(AND(ISNUMBER($BW332),ISNUMBER($BX332)),MIN(1,MAX(0,($BX332-2016+1)/($BX332-$BW332+1))),"")</f>
        <v>0.0</v>
      </c>
      <c r="S332">
        <f>IF($L332&lt;&gt;"",IF($L332&gt;=2015.5,1,0),"")</f>
        <v>0.0</v>
      </c>
      <c r="T332">
        <f>IF($L332&lt;&gt;"",IF($L332&gt;=2016,1,0),"")</f>
        <v>0.0</v>
      </c>
      <c r="U332">
        <f>IF(ISNUMBER($BX332),IF($BX332&gt;=2016,1,0),"")</f>
        <v>0.0</v>
      </c>
      <c r="V332">
        <f>IF(ISNUMBER($BW332),IF($BW332&gt;=2016,1,0),"")</f>
        <v>0.0</v>
      </c>
      <c r="W332" t="str">
        <f>IF(AND(ISNUMBER($BW332),ISNUMBER($BX332)),IF($BW332&gt;=2016,"post-only",IF($BX332&lt;2016,"pre-only","mixed")),"")</f>
        <v>pre-only</v>
      </c>
      <c r="X332">
        <f>IF(AND(ISNUMBER($BW332),ISNUMBER($BX332)),MIN(1,MAX(0,($BX332-2017+1)/($BX332-$BW332+1))),"")</f>
        <v>0.0</v>
      </c>
      <c r="Y332">
        <f>IF(AND(ISNUMBER($BW332),ISNUMBER($BX332)),MIN(1,MAX(0,($BX332-2018+1)/($BX332-$BW332+1))),"")</f>
        <v>0.0</v>
      </c>
      <c r="Z332">
        <f>IF(AND(ISNUMBER($BW332),ISNUMBER($BX332)),MIN(1,MAX(0,($BX332-2019+1)/($BX332-$BW332+1))),"")</f>
        <v>0.0</v>
      </c>
      <c r="AA332">
        <f>IF(ISNUMBER($BX332),IF($BX332&gt;=2017,1,0),"")</f>
        <v>0.0</v>
      </c>
      <c r="AB332">
        <f>IF(ISNUMBER($BX332),IF($BX332&gt;=2018,1,0),"")</f>
        <v>0.0</v>
      </c>
      <c r="AC332">
        <f>IF(ISNUMBER($BX332),IF($BX332&gt;=2019,1,0),"")</f>
        <v>0.0</v>
      </c>
      <c r="AD332">
        <f>IF($L332&lt;&gt;"",IF($L332&gt;2013,1,0),"")</f>
        <v>0.0</v>
      </c>
      <c r="AE332">
        <f>IF($L332&lt;&gt;"",1+IF($L332&gt;2011,1,0)+IF($L332&gt;2014,1,0),"")</f>
        <v>1.0</v>
      </c>
      <c r="AF332" t="inlineStr">
        <is>
          <t>bond (yield)</t>
        </is>
      </c>
      <c r="AG332" t="inlineStr">
        <is>
          <t>performance</t>
        </is>
      </c>
      <c r="AH332" t="inlineStr">
        <is>
          <t>non-sensitive</t>
        </is>
      </c>
      <c r="AI332" t="inlineStr">
        <is>
          <t>without ETS/CT</t>
        </is>
      </c>
      <c r="AJ332" t="inlineStr">
        <is>
          <t>without ETS/CT</t>
        </is>
      </c>
      <c r="AK332" t="str">
        <f>IF(AND($CF332&lt;&gt;"",IFERROR(INDEX(subsample_country_map!$B:$B,MATCH($CF332,subsample_country_map!$A:$A,0)),"")&lt;&gt;""),INDEX(subsample_country_map!$B:$B,MATCH($CF332,subsample_country_map!$A:$A,0)),INDEX(lookup!$AA:$AA,MATCH($A332,lookup!$A:$A,0)))</f>
        <v>1_US</v>
      </c>
      <c r="AL332" t="str">
        <f>IF(AND($CF332&lt;&gt;"",IFERROR(INDEX(subsample_country_map!$C:$C,MATCH($CF332,subsample_country_map!$A:$A,0)),"")&lt;&gt;""),INDEX(subsample_country_map!$C:$C,MATCH($CF332,subsample_country_map!$A:$A,0)),INDEX(lookup!$AB:$AB,MATCH($A332,lookup!$A:$A,0)))</f>
        <v>1_developed</v>
      </c>
      <c r="AM332" t="str">
        <f>IF(AND($CF332&lt;&gt;"",IFERROR(INDEX(subsample_country_map!$D:$D,MATCH($CF332,subsample_country_map!$A:$A,0)),"")&lt;&gt;""),INDEX(subsample_country_map!$D:$D,MATCH($CF332,subsample_country_map!$A:$A,0)),INDEX(lookup!$AC:$AC,MATCH($A332,lookup!$A:$A,0)))</f>
        <v>1_western</v>
      </c>
      <c r="AN332" t="str">
        <f>IF(AND($CF332&lt;&gt;"",IFERROR(INDEX(subsample_country_map!$E:$E,MATCH($CF332,subsample_country_map!$A:$A,0)),"")&lt;&gt;""),INDEX(subsample_country_map!$E:$E,MATCH($CF332,subsample_country_map!$A:$A,0)),INDEX(lookup!$AD:$AD,MATCH($A332,lookup!$A:$A,0)))</f>
        <v>1_common law</v>
      </c>
      <c r="AO332" t="str">
        <f>INDEX(lookup!$Y:$Y,MATCH($A332,lookup!$A:$A,0))</f>
        <v>1_not published</v>
      </c>
      <c r="AP332" t="str">
        <f>INDEX(lookup!$Z:$Z,MATCH($A332,lookup!$A:$A,0))</f>
        <v>99_NCE</v>
      </c>
      <c r="AQ332" t="str">
        <f>INDEX(lookup!$W:$W,MATCH($A332,lookup!$A:$A,0))</f>
        <v>1_fin/acc/econ</v>
      </c>
      <c r="AS332" t="inlineStr">
        <is>
          <t>staging</t>
        </is>
      </c>
      <c r="AT332" t="inlineStr">
        <is>
          <t>good-CER</t>
        </is>
      </c>
      <c r="AU332" t="inlineStr">
        <is>
          <t>cost</t>
        </is>
      </c>
      <c r="AV332" t="inlineStr">
        <is>
          <t>0.0228</t>
        </is>
      </c>
      <c r="AX332" t="inlineStr">
        <is>
          <t>0.35</t>
        </is>
      </c>
      <c r="BA332" t="n">
        <v>1545</v>
      </c>
      <c r="BB332" t="inlineStr">
        <is>
          <t>FLAG</t>
        </is>
      </c>
      <c r="BC332" t="inlineStr">
        <is>
          <t>OLS</t>
        </is>
      </c>
      <c r="BD332" t="inlineStr">
        <is>
          <t>industry</t>
        </is>
      </c>
      <c r="BE332" t="inlineStr">
        <is>
          <t>none</t>
        </is>
      </c>
      <c r="BI332" t="inlineStr">
        <is>
          <t>Table A3</t>
        </is>
      </c>
      <c r="BJ332" t="inlineStr">
        <is>
          <t>ln(Spread) column</t>
        </is>
      </c>
      <c r="BK332" t="inlineStr">
        <is>
          <t>44</t>
        </is>
      </c>
      <c r="BL332" t="inlineStr">
        <is>
          <t>Pollution Prevention 0.0228 (0.35)</t>
        </is>
      </c>
      <c r="BM332" t="inlineStr">
        <is>
          <t>Pollution Prevention</t>
        </is>
      </c>
      <c r="BN332" t="inlineStr">
        <is>
          <t>ln(Spread)</t>
        </is>
      </c>
      <c r="BO332" t="inlineStr">
        <is>
          <t>original</t>
        </is>
      </c>
      <c r="BP332" t="inlineStr">
        <is>
          <t>Bauer, Hann (2010)</t>
        </is>
      </c>
      <c r="BQ332" t="inlineStr">
        <is>
          <t>computed</t>
        </is>
      </c>
      <c r="BT332" t="n">
        <v>0</v>
      </c>
      <c r="BU332" t="inlineStr">
        <is>
          <t>staging_Bauer_Hann_2010.csv</t>
        </is>
      </c>
      <c r="BW332" t="n">
        <v>1995</v>
      </c>
      <c r="BX332" t="n">
        <v>2006</v>
      </c>
      <c r="BY332" t="inlineStr">
        <is>
          <t>United States (</t>
        </is>
      </c>
      <c r="BZ332" t="n">
        <v>2000.5</v>
      </c>
      <c r="CA332" t="n">
        <v>0</v>
      </c>
      <c r="CB332" t="n">
        <v>0</v>
      </c>
      <c r="CC332" t="n">
        <v>0</v>
      </c>
      <c r="CD332" t="n">
        <v>0.008904264733723209</v>
      </c>
      <c r="CE332" t="n">
        <v>1</v>
      </c>
    </row>
    <row r="333">
      <c r="A333" t="inlineStr">
        <is>
          <t>Bauer, Hann (2010)</t>
        </is>
      </c>
      <c r="B333" t="n">
        <v>1638</v>
      </c>
      <c r="C333" t="n">
        <v>-0.03076914645767512</v>
      </c>
      <c r="D333" t="n">
        <v>1545</v>
      </c>
      <c r="E333">
        <f>IF(ISNUMBER($BA333),$BA333,IF(AND(ISNUMBER($D333),ISNUMBER($BW333),ISNUMBER($BX333)),$D333*($BX333-$BW333+1),""))</f>
        <v>1545.0</v>
      </c>
      <c r="H333" t="inlineStr">
        <is>
          <t>partial</t>
        </is>
      </c>
      <c r="I333" t="inlineStr">
        <is>
          <t>T-Statistic available</t>
        </is>
      </c>
      <c r="J333">
        <f>IF($BW333&lt;&gt;"",$BW333,"")</f>
        <v>1995.0</v>
      </c>
      <c r="K333">
        <f>IF($BX333&lt;&gt;"",$BX333,"")</f>
        <v>2006.0</v>
      </c>
      <c r="L333">
        <f>IF(AND(ISNUMBER($BW333),ISNUMBER($BX333)),($BW333+$BX333)/2,"")</f>
        <v>2000.5</v>
      </c>
      <c r="M333">
        <f>IF($L333&lt;&gt;"",$L333,"")</f>
        <v>2000.5</v>
      </c>
      <c r="N333">
        <f>IF(AND(ISNUMBER($BW333),ISNUMBER($BX333)),MIN(1,MAX(0,($BX333-2016+1)/($BX333-$BW333+1))),"")</f>
        <v>0.0</v>
      </c>
      <c r="O333">
        <f>IF(AND(ISNUMBER($BW333),ISNUMBER($BX333)),MIN(1,MAX(0,($BX333-2017+1)/($BX333-$BW333+1))),"")</f>
        <v>0.0</v>
      </c>
      <c r="P333">
        <f>IF(AND(ISNUMBER($BW333),ISNUMBER($BX333)),MIN(1,MAX(0,($BX333-2018+1)/($BX333-$BW333+1))),"")</f>
        <v>0.0</v>
      </c>
      <c r="Q333">
        <f>IF(AND(ISNUMBER($BW333),ISNUMBER($BX333)),MIN(1,MAX(0,($BX333-2019+1)/($BX333-$BW333+1))),"")</f>
        <v>0.0</v>
      </c>
      <c r="R333">
        <f>IF(AND(ISNUMBER($BW333),ISNUMBER($BX333)),MIN(1,MAX(0,($BX333-2016+1)/($BX333-$BW333+1))),"")</f>
        <v>0.0</v>
      </c>
      <c r="S333">
        <f>IF($L333&lt;&gt;"",IF($L333&gt;=2015.5,1,0),"")</f>
        <v>0.0</v>
      </c>
      <c r="T333">
        <f>IF($L333&lt;&gt;"",IF($L333&gt;=2016,1,0),"")</f>
        <v>0.0</v>
      </c>
      <c r="U333">
        <f>IF(ISNUMBER($BX333),IF($BX333&gt;=2016,1,0),"")</f>
        <v>0.0</v>
      </c>
      <c r="V333">
        <f>IF(ISNUMBER($BW333),IF($BW333&gt;=2016,1,0),"")</f>
        <v>0.0</v>
      </c>
      <c r="W333" t="str">
        <f>IF(AND(ISNUMBER($BW333),ISNUMBER($BX333)),IF($BW333&gt;=2016,"post-only",IF($BX333&lt;2016,"pre-only","mixed")),"")</f>
        <v>pre-only</v>
      </c>
      <c r="X333">
        <f>IF(AND(ISNUMBER($BW333),ISNUMBER($BX333)),MIN(1,MAX(0,($BX333-2017+1)/($BX333-$BW333+1))),"")</f>
        <v>0.0</v>
      </c>
      <c r="Y333">
        <f>IF(AND(ISNUMBER($BW333),ISNUMBER($BX333)),MIN(1,MAX(0,($BX333-2018+1)/($BX333-$BW333+1))),"")</f>
        <v>0.0</v>
      </c>
      <c r="Z333">
        <f>IF(AND(ISNUMBER($BW333),ISNUMBER($BX333)),MIN(1,MAX(0,($BX333-2019+1)/($BX333-$BW333+1))),"")</f>
        <v>0.0</v>
      </c>
      <c r="AA333">
        <f>IF(ISNUMBER($BX333),IF($BX333&gt;=2017,1,0),"")</f>
        <v>0.0</v>
      </c>
      <c r="AB333">
        <f>IF(ISNUMBER($BX333),IF($BX333&gt;=2018,1,0),"")</f>
        <v>0.0</v>
      </c>
      <c r="AC333">
        <f>IF(ISNUMBER($BX333),IF($BX333&gt;=2019,1,0),"")</f>
        <v>0.0</v>
      </c>
      <c r="AD333">
        <f>IF($L333&lt;&gt;"",IF($L333&gt;2013,1,0),"")</f>
        <v>0.0</v>
      </c>
      <c r="AE333">
        <f>IF($L333&lt;&gt;"",1+IF($L333&gt;2011,1,0)+IF($L333&gt;2014,1,0),"")</f>
        <v>1.0</v>
      </c>
      <c r="AF333" t="inlineStr">
        <is>
          <t>bond (yield)</t>
        </is>
      </c>
      <c r="AG333" t="inlineStr">
        <is>
          <t>performance</t>
        </is>
      </c>
      <c r="AH333" t="inlineStr">
        <is>
          <t>non-sensitive</t>
        </is>
      </c>
      <c r="AI333" t="inlineStr">
        <is>
          <t>without ETS/CT</t>
        </is>
      </c>
      <c r="AJ333" t="inlineStr">
        <is>
          <t>without ETS/CT</t>
        </is>
      </c>
      <c r="AK333" t="str">
        <f>IF(AND($CF333&lt;&gt;"",IFERROR(INDEX(subsample_country_map!$B:$B,MATCH($CF333,subsample_country_map!$A:$A,0)),"")&lt;&gt;""),INDEX(subsample_country_map!$B:$B,MATCH($CF333,subsample_country_map!$A:$A,0)),INDEX(lookup!$AA:$AA,MATCH($A333,lookup!$A:$A,0)))</f>
        <v>1_US</v>
      </c>
      <c r="AL333" t="str">
        <f>IF(AND($CF333&lt;&gt;"",IFERROR(INDEX(subsample_country_map!$C:$C,MATCH($CF333,subsample_country_map!$A:$A,0)),"")&lt;&gt;""),INDEX(subsample_country_map!$C:$C,MATCH($CF333,subsample_country_map!$A:$A,0)),INDEX(lookup!$AB:$AB,MATCH($A333,lookup!$A:$A,0)))</f>
        <v>1_developed</v>
      </c>
      <c r="AM333" t="str">
        <f>IF(AND($CF333&lt;&gt;"",IFERROR(INDEX(subsample_country_map!$D:$D,MATCH($CF333,subsample_country_map!$A:$A,0)),"")&lt;&gt;""),INDEX(subsample_country_map!$D:$D,MATCH($CF333,subsample_country_map!$A:$A,0)),INDEX(lookup!$AC:$AC,MATCH($A333,lookup!$A:$A,0)))</f>
        <v>1_western</v>
      </c>
      <c r="AN333" t="str">
        <f>IF(AND($CF333&lt;&gt;"",IFERROR(INDEX(subsample_country_map!$E:$E,MATCH($CF333,subsample_country_map!$A:$A,0)),"")&lt;&gt;""),INDEX(subsample_country_map!$E:$E,MATCH($CF333,subsample_country_map!$A:$A,0)),INDEX(lookup!$AD:$AD,MATCH($A333,lookup!$A:$A,0)))</f>
        <v>1_common law</v>
      </c>
      <c r="AO333" t="str">
        <f>INDEX(lookup!$Y:$Y,MATCH($A333,lookup!$A:$A,0))</f>
        <v>1_not published</v>
      </c>
      <c r="AP333" t="str">
        <f>INDEX(lookup!$Z:$Z,MATCH($A333,lookup!$A:$A,0))</f>
        <v>99_NCE</v>
      </c>
      <c r="AQ333" t="str">
        <f>INDEX(lookup!$W:$W,MATCH($A333,lookup!$A:$A,0))</f>
        <v>1_fin/acc/econ</v>
      </c>
      <c r="AS333" t="inlineStr">
        <is>
          <t>staging</t>
        </is>
      </c>
      <c r="AT333" t="inlineStr">
        <is>
          <t>good-CER</t>
        </is>
      </c>
      <c r="AU333" t="inlineStr">
        <is>
          <t>cost</t>
        </is>
      </c>
      <c r="AV333" t="inlineStr">
        <is>
          <t>-0.1039</t>
        </is>
      </c>
      <c r="AX333" t="inlineStr">
        <is>
          <t>-1.21</t>
        </is>
      </c>
      <c r="BA333" t="n">
        <v>1545</v>
      </c>
      <c r="BB333" t="inlineStr">
        <is>
          <t>FLAG</t>
        </is>
      </c>
      <c r="BC333" t="inlineStr">
        <is>
          <t>OLS</t>
        </is>
      </c>
      <c r="BD333" t="inlineStr">
        <is>
          <t>industry</t>
        </is>
      </c>
      <c r="BE333" t="inlineStr">
        <is>
          <t>none</t>
        </is>
      </c>
      <c r="BI333" t="inlineStr">
        <is>
          <t>Table A3</t>
        </is>
      </c>
      <c r="BJ333" t="inlineStr">
        <is>
          <t>ln(Spread) column</t>
        </is>
      </c>
      <c r="BK333" t="inlineStr">
        <is>
          <t>44</t>
        </is>
      </c>
      <c r="BL333" t="inlineStr">
        <is>
          <t>Recycling -0.1039 (-1.21)</t>
        </is>
      </c>
      <c r="BM333" t="inlineStr">
        <is>
          <t>Recycling</t>
        </is>
      </c>
      <c r="BN333" t="inlineStr">
        <is>
          <t>ln(Spread)</t>
        </is>
      </c>
      <c r="BO333" t="inlineStr">
        <is>
          <t>original</t>
        </is>
      </c>
      <c r="BP333" t="inlineStr">
        <is>
          <t>Bauer, Hann (2010)</t>
        </is>
      </c>
      <c r="BQ333" t="inlineStr">
        <is>
          <t>computed</t>
        </is>
      </c>
      <c r="BT333" t="n">
        <v>0</v>
      </c>
      <c r="BU333" t="inlineStr">
        <is>
          <t>staging_Bauer_Hann_2010.csv</t>
        </is>
      </c>
      <c r="BW333" t="n">
        <v>1995</v>
      </c>
      <c r="BX333" t="n">
        <v>2006</v>
      </c>
      <c r="BY333" t="inlineStr">
        <is>
          <t>United States (</t>
        </is>
      </c>
      <c r="BZ333" t="n">
        <v>2000.5</v>
      </c>
      <c r="CA333" t="n">
        <v>0</v>
      </c>
      <c r="CB333" t="n">
        <v>0</v>
      </c>
      <c r="CC333" t="n">
        <v>0</v>
      </c>
      <c r="CD333" t="n">
        <v>-0.03077886210826403</v>
      </c>
      <c r="CE333" t="n">
        <v>1</v>
      </c>
    </row>
    <row r="334">
      <c r="A334" t="inlineStr">
        <is>
          <t>Bauer, Hann (2010)</t>
        </is>
      </c>
      <c r="B334" t="n">
        <v>1639</v>
      </c>
      <c r="C334" t="n">
        <v>-0.06650807932287378</v>
      </c>
      <c r="D334" t="n">
        <v>1545</v>
      </c>
      <c r="E334">
        <f>IF(ISNUMBER($BA334),$BA334,IF(AND(ISNUMBER($D334),ISNUMBER($BW334),ISNUMBER($BX334)),$D334*($BX334-$BW334+1),""))</f>
        <v>1545.0</v>
      </c>
      <c r="H334" t="inlineStr">
        <is>
          <t>partial</t>
        </is>
      </c>
      <c r="I334" t="inlineStr">
        <is>
          <t>T-Statistic available</t>
        </is>
      </c>
      <c r="J334">
        <f>IF($BW334&lt;&gt;"",$BW334,"")</f>
        <v>1995.0</v>
      </c>
      <c r="K334">
        <f>IF($BX334&lt;&gt;"",$BX334,"")</f>
        <v>2006.0</v>
      </c>
      <c r="L334">
        <f>IF(AND(ISNUMBER($BW334),ISNUMBER($BX334)),($BW334+$BX334)/2,"")</f>
        <v>2000.5</v>
      </c>
      <c r="M334">
        <f>IF($L334&lt;&gt;"",$L334,"")</f>
        <v>2000.5</v>
      </c>
      <c r="N334">
        <f>IF(AND(ISNUMBER($BW334),ISNUMBER($BX334)),MIN(1,MAX(0,($BX334-2016+1)/($BX334-$BW334+1))),"")</f>
        <v>0.0</v>
      </c>
      <c r="O334">
        <f>IF(AND(ISNUMBER($BW334),ISNUMBER($BX334)),MIN(1,MAX(0,($BX334-2017+1)/($BX334-$BW334+1))),"")</f>
        <v>0.0</v>
      </c>
      <c r="P334">
        <f>IF(AND(ISNUMBER($BW334),ISNUMBER($BX334)),MIN(1,MAX(0,($BX334-2018+1)/($BX334-$BW334+1))),"")</f>
        <v>0.0</v>
      </c>
      <c r="Q334">
        <f>IF(AND(ISNUMBER($BW334),ISNUMBER($BX334)),MIN(1,MAX(0,($BX334-2019+1)/($BX334-$BW334+1))),"")</f>
        <v>0.0</v>
      </c>
      <c r="R334">
        <f>IF(AND(ISNUMBER($BW334),ISNUMBER($BX334)),MIN(1,MAX(0,($BX334-2016+1)/($BX334-$BW334+1))),"")</f>
        <v>0.0</v>
      </c>
      <c r="S334">
        <f>IF($L334&lt;&gt;"",IF($L334&gt;=2015.5,1,0),"")</f>
        <v>0.0</v>
      </c>
      <c r="T334">
        <f>IF($L334&lt;&gt;"",IF($L334&gt;=2016,1,0),"")</f>
        <v>0.0</v>
      </c>
      <c r="U334">
        <f>IF(ISNUMBER($BX334),IF($BX334&gt;=2016,1,0),"")</f>
        <v>0.0</v>
      </c>
      <c r="V334">
        <f>IF(ISNUMBER($BW334),IF($BW334&gt;=2016,1,0),"")</f>
        <v>0.0</v>
      </c>
      <c r="W334" t="str">
        <f>IF(AND(ISNUMBER($BW334),ISNUMBER($BX334)),IF($BW334&gt;=2016,"post-only",IF($BX334&lt;2016,"pre-only","mixed")),"")</f>
        <v>pre-only</v>
      </c>
      <c r="X334">
        <f>IF(AND(ISNUMBER($BW334),ISNUMBER($BX334)),MIN(1,MAX(0,($BX334-2017+1)/($BX334-$BW334+1))),"")</f>
        <v>0.0</v>
      </c>
      <c r="Y334">
        <f>IF(AND(ISNUMBER($BW334),ISNUMBER($BX334)),MIN(1,MAX(0,($BX334-2018+1)/($BX334-$BW334+1))),"")</f>
        <v>0.0</v>
      </c>
      <c r="Z334">
        <f>IF(AND(ISNUMBER($BW334),ISNUMBER($BX334)),MIN(1,MAX(0,($BX334-2019+1)/($BX334-$BW334+1))),"")</f>
        <v>0.0</v>
      </c>
      <c r="AA334">
        <f>IF(ISNUMBER($BX334),IF($BX334&gt;=2017,1,0),"")</f>
        <v>0.0</v>
      </c>
      <c r="AB334">
        <f>IF(ISNUMBER($BX334),IF($BX334&gt;=2018,1,0),"")</f>
        <v>0.0</v>
      </c>
      <c r="AC334">
        <f>IF(ISNUMBER($BX334),IF($BX334&gt;=2019,1,0),"")</f>
        <v>0.0</v>
      </c>
      <c r="AD334">
        <f>IF($L334&lt;&gt;"",IF($L334&gt;2013,1,0),"")</f>
        <v>0.0</v>
      </c>
      <c r="AE334">
        <f>IF($L334&lt;&gt;"",1+IF($L334&gt;2011,1,0)+IF($L334&gt;2014,1,0),"")</f>
        <v>1.0</v>
      </c>
      <c r="AF334" t="inlineStr">
        <is>
          <t>bond (yield)</t>
        </is>
      </c>
      <c r="AG334" t="inlineStr">
        <is>
          <t>performance</t>
        </is>
      </c>
      <c r="AH334" t="inlineStr">
        <is>
          <t>non-sensitive</t>
        </is>
      </c>
      <c r="AI334" t="inlineStr">
        <is>
          <t>without ETS/CT</t>
        </is>
      </c>
      <c r="AJ334" t="inlineStr">
        <is>
          <t>without ETS/CT</t>
        </is>
      </c>
      <c r="AK334" t="str">
        <f>IF(AND($CF334&lt;&gt;"",IFERROR(INDEX(subsample_country_map!$B:$B,MATCH($CF334,subsample_country_map!$A:$A,0)),"")&lt;&gt;""),INDEX(subsample_country_map!$B:$B,MATCH($CF334,subsample_country_map!$A:$A,0)),INDEX(lookup!$AA:$AA,MATCH($A334,lookup!$A:$A,0)))</f>
        <v>1_US</v>
      </c>
      <c r="AL334" t="str">
        <f>IF(AND($CF334&lt;&gt;"",IFERROR(INDEX(subsample_country_map!$C:$C,MATCH($CF334,subsample_country_map!$A:$A,0)),"")&lt;&gt;""),INDEX(subsample_country_map!$C:$C,MATCH($CF334,subsample_country_map!$A:$A,0)),INDEX(lookup!$AB:$AB,MATCH($A334,lookup!$A:$A,0)))</f>
        <v>1_developed</v>
      </c>
      <c r="AM334" t="str">
        <f>IF(AND($CF334&lt;&gt;"",IFERROR(INDEX(subsample_country_map!$D:$D,MATCH($CF334,subsample_country_map!$A:$A,0)),"")&lt;&gt;""),INDEX(subsample_country_map!$D:$D,MATCH($CF334,subsample_country_map!$A:$A,0)),INDEX(lookup!$AC:$AC,MATCH($A334,lookup!$A:$A,0)))</f>
        <v>1_western</v>
      </c>
      <c r="AN334" t="str">
        <f>IF(AND($CF334&lt;&gt;"",IFERROR(INDEX(subsample_country_map!$E:$E,MATCH($CF334,subsample_country_map!$A:$A,0)),"")&lt;&gt;""),INDEX(subsample_country_map!$E:$E,MATCH($CF334,subsample_country_map!$A:$A,0)),INDEX(lookup!$AD:$AD,MATCH($A334,lookup!$A:$A,0)))</f>
        <v>1_common law</v>
      </c>
      <c r="AO334" t="str">
        <f>INDEX(lookup!$Y:$Y,MATCH($A334,lookup!$A:$A,0))</f>
        <v>1_not published</v>
      </c>
      <c r="AP334" t="str">
        <f>INDEX(lookup!$Z:$Z,MATCH($A334,lookup!$A:$A,0))</f>
        <v>99_NCE</v>
      </c>
      <c r="AQ334" t="str">
        <f>INDEX(lookup!$W:$W,MATCH($A334,lookup!$A:$A,0))</f>
        <v>1_fin/acc/econ</v>
      </c>
      <c r="AS334" t="inlineStr">
        <is>
          <t>staging</t>
        </is>
      </c>
      <c r="AT334" t="inlineStr">
        <is>
          <t>good-CER</t>
        </is>
      </c>
      <c r="AU334" t="inlineStr">
        <is>
          <t>cost</t>
        </is>
      </c>
      <c r="AV334" t="inlineStr">
        <is>
          <t>-0.0678</t>
        </is>
      </c>
      <c r="AX334" t="inlineStr">
        <is>
          <t>-2.62</t>
        </is>
      </c>
      <c r="BA334" t="n">
        <v>1545</v>
      </c>
      <c r="BB334" t="inlineStr">
        <is>
          <t>FLAG</t>
        </is>
      </c>
      <c r="BC334" t="inlineStr">
        <is>
          <t>OLS</t>
        </is>
      </c>
      <c r="BD334" t="inlineStr">
        <is>
          <t>industry</t>
        </is>
      </c>
      <c r="BE334" t="inlineStr">
        <is>
          <t>none</t>
        </is>
      </c>
      <c r="BI334" t="inlineStr">
        <is>
          <t>Table A3</t>
        </is>
      </c>
      <c r="BJ334" t="inlineStr">
        <is>
          <t>ln(Spread) column</t>
        </is>
      </c>
      <c r="BK334" t="inlineStr">
        <is>
          <t>44</t>
        </is>
      </c>
      <c r="BL334" t="inlineStr">
        <is>
          <t>Clean Energy -0.0678** (-2.62)</t>
        </is>
      </c>
      <c r="BM334" t="inlineStr">
        <is>
          <t>Clean Energy</t>
        </is>
      </c>
      <c r="BN334" t="inlineStr">
        <is>
          <t>ln(Spread)</t>
        </is>
      </c>
      <c r="BO334" t="inlineStr">
        <is>
          <t>original</t>
        </is>
      </c>
      <c r="BP334" t="inlineStr">
        <is>
          <t>Bauer, Hann (2010)</t>
        </is>
      </c>
      <c r="BQ334" t="inlineStr">
        <is>
          <t>computed</t>
        </is>
      </c>
      <c r="BT334" t="n">
        <v>0</v>
      </c>
      <c r="BU334" t="inlineStr">
        <is>
          <t>staging_Bauer_Hann_2010.csv</t>
        </is>
      </c>
      <c r="BW334" t="n">
        <v>1995</v>
      </c>
      <c r="BX334" t="n">
        <v>2006</v>
      </c>
      <c r="BY334" t="inlineStr">
        <is>
          <t>United States (</t>
        </is>
      </c>
      <c r="BZ334" t="n">
        <v>2000.5</v>
      </c>
      <c r="CA334" t="n">
        <v>0</v>
      </c>
      <c r="CB334" t="n">
        <v>0</v>
      </c>
      <c r="CC334" t="n">
        <v>0</v>
      </c>
      <c r="CD334" t="n">
        <v>-0.06660640267955643</v>
      </c>
      <c r="CE334" t="n">
        <v>1</v>
      </c>
    </row>
    <row r="335">
      <c r="A335" t="inlineStr">
        <is>
          <t>Bauer, Hann (2010)</t>
        </is>
      </c>
      <c r="B335" t="n">
        <v>1640</v>
      </c>
      <c r="C335" t="n">
        <v>-0.04194086624457462</v>
      </c>
      <c r="D335" t="n">
        <v>1545</v>
      </c>
      <c r="E335">
        <f>IF(ISNUMBER($BA335),$BA335,IF(AND(ISNUMBER($D335),ISNUMBER($BW335),ISNUMBER($BX335)),$D335*($BX335-$BW335+1),""))</f>
        <v>1545.0</v>
      </c>
      <c r="H335" t="inlineStr">
        <is>
          <t>partial</t>
        </is>
      </c>
      <c r="I335" t="inlineStr">
        <is>
          <t>T-Statistic available</t>
        </is>
      </c>
      <c r="J335">
        <f>IF($BW335&lt;&gt;"",$BW335,"")</f>
        <v>1995.0</v>
      </c>
      <c r="K335">
        <f>IF($BX335&lt;&gt;"",$BX335,"")</f>
        <v>2006.0</v>
      </c>
      <c r="L335">
        <f>IF(AND(ISNUMBER($BW335),ISNUMBER($BX335)),($BW335+$BX335)/2,"")</f>
        <v>2000.5</v>
      </c>
      <c r="M335">
        <f>IF($L335&lt;&gt;"",$L335,"")</f>
        <v>2000.5</v>
      </c>
      <c r="N335">
        <f>IF(AND(ISNUMBER($BW335),ISNUMBER($BX335)),MIN(1,MAX(0,($BX335-2016+1)/($BX335-$BW335+1))),"")</f>
        <v>0.0</v>
      </c>
      <c r="O335">
        <f>IF(AND(ISNUMBER($BW335),ISNUMBER($BX335)),MIN(1,MAX(0,($BX335-2017+1)/($BX335-$BW335+1))),"")</f>
        <v>0.0</v>
      </c>
      <c r="P335">
        <f>IF(AND(ISNUMBER($BW335),ISNUMBER($BX335)),MIN(1,MAX(0,($BX335-2018+1)/($BX335-$BW335+1))),"")</f>
        <v>0.0</v>
      </c>
      <c r="Q335">
        <f>IF(AND(ISNUMBER($BW335),ISNUMBER($BX335)),MIN(1,MAX(0,($BX335-2019+1)/($BX335-$BW335+1))),"")</f>
        <v>0.0</v>
      </c>
      <c r="R335">
        <f>IF(AND(ISNUMBER($BW335),ISNUMBER($BX335)),MIN(1,MAX(0,($BX335-2016+1)/($BX335-$BW335+1))),"")</f>
        <v>0.0</v>
      </c>
      <c r="S335">
        <f>IF($L335&lt;&gt;"",IF($L335&gt;=2015.5,1,0),"")</f>
        <v>0.0</v>
      </c>
      <c r="T335">
        <f>IF($L335&lt;&gt;"",IF($L335&gt;=2016,1,0),"")</f>
        <v>0.0</v>
      </c>
      <c r="U335">
        <f>IF(ISNUMBER($BX335),IF($BX335&gt;=2016,1,0),"")</f>
        <v>0.0</v>
      </c>
      <c r="V335">
        <f>IF(ISNUMBER($BW335),IF($BW335&gt;=2016,1,0),"")</f>
        <v>0.0</v>
      </c>
      <c r="W335" t="str">
        <f>IF(AND(ISNUMBER($BW335),ISNUMBER($BX335)),IF($BW335&gt;=2016,"post-only",IF($BX335&lt;2016,"pre-only","mixed")),"")</f>
        <v>pre-only</v>
      </c>
      <c r="X335">
        <f>IF(AND(ISNUMBER($BW335),ISNUMBER($BX335)),MIN(1,MAX(0,($BX335-2017+1)/($BX335-$BW335+1))),"")</f>
        <v>0.0</v>
      </c>
      <c r="Y335">
        <f>IF(AND(ISNUMBER($BW335),ISNUMBER($BX335)),MIN(1,MAX(0,($BX335-2018+1)/($BX335-$BW335+1))),"")</f>
        <v>0.0</v>
      </c>
      <c r="Z335">
        <f>IF(AND(ISNUMBER($BW335),ISNUMBER($BX335)),MIN(1,MAX(0,($BX335-2019+1)/($BX335-$BW335+1))),"")</f>
        <v>0.0</v>
      </c>
      <c r="AA335">
        <f>IF(ISNUMBER($BX335),IF($BX335&gt;=2017,1,0),"")</f>
        <v>0.0</v>
      </c>
      <c r="AB335">
        <f>IF(ISNUMBER($BX335),IF($BX335&gt;=2018,1,0),"")</f>
        <v>0.0</v>
      </c>
      <c r="AC335">
        <f>IF(ISNUMBER($BX335),IF($BX335&gt;=2019,1,0),"")</f>
        <v>0.0</v>
      </c>
      <c r="AD335">
        <f>IF($L335&lt;&gt;"",IF($L335&gt;2013,1,0),"")</f>
        <v>0.0</v>
      </c>
      <c r="AE335">
        <f>IF($L335&lt;&gt;"",1+IF($L335&gt;2011,1,0)+IF($L335&gt;2014,1,0),"")</f>
        <v>1.0</v>
      </c>
      <c r="AF335" t="inlineStr">
        <is>
          <t>bond (yield)</t>
        </is>
      </c>
      <c r="AG335" t="inlineStr">
        <is>
          <t>performance</t>
        </is>
      </c>
      <c r="AH335" t="inlineStr">
        <is>
          <t>non-sensitive</t>
        </is>
      </c>
      <c r="AI335" t="inlineStr">
        <is>
          <t>without ETS/CT</t>
        </is>
      </c>
      <c r="AJ335" t="inlineStr">
        <is>
          <t>without ETS/CT</t>
        </is>
      </c>
      <c r="AK335" t="str">
        <f>IF(AND($CF335&lt;&gt;"",IFERROR(INDEX(subsample_country_map!$B:$B,MATCH($CF335,subsample_country_map!$A:$A,0)),"")&lt;&gt;""),INDEX(subsample_country_map!$B:$B,MATCH($CF335,subsample_country_map!$A:$A,0)),INDEX(lookup!$AA:$AA,MATCH($A335,lookup!$A:$A,0)))</f>
        <v>1_US</v>
      </c>
      <c r="AL335" t="str">
        <f>IF(AND($CF335&lt;&gt;"",IFERROR(INDEX(subsample_country_map!$C:$C,MATCH($CF335,subsample_country_map!$A:$A,0)),"")&lt;&gt;""),INDEX(subsample_country_map!$C:$C,MATCH($CF335,subsample_country_map!$A:$A,0)),INDEX(lookup!$AB:$AB,MATCH($A335,lookup!$A:$A,0)))</f>
        <v>1_developed</v>
      </c>
      <c r="AM335" t="str">
        <f>IF(AND($CF335&lt;&gt;"",IFERROR(INDEX(subsample_country_map!$D:$D,MATCH($CF335,subsample_country_map!$A:$A,0)),"")&lt;&gt;""),INDEX(subsample_country_map!$D:$D,MATCH($CF335,subsample_country_map!$A:$A,0)),INDEX(lookup!$AC:$AC,MATCH($A335,lookup!$A:$A,0)))</f>
        <v>1_western</v>
      </c>
      <c r="AN335" t="str">
        <f>IF(AND($CF335&lt;&gt;"",IFERROR(INDEX(subsample_country_map!$E:$E,MATCH($CF335,subsample_country_map!$A:$A,0)),"")&lt;&gt;""),INDEX(subsample_country_map!$E:$E,MATCH($CF335,subsample_country_map!$A:$A,0)),INDEX(lookup!$AD:$AD,MATCH($A335,lookup!$A:$A,0)))</f>
        <v>1_common law</v>
      </c>
      <c r="AO335" t="str">
        <f>INDEX(lookup!$Y:$Y,MATCH($A335,lookup!$A:$A,0))</f>
        <v>1_not published</v>
      </c>
      <c r="AP335" t="str">
        <f>INDEX(lookup!$Z:$Z,MATCH($A335,lookup!$A:$A,0))</f>
        <v>99_NCE</v>
      </c>
      <c r="AQ335" t="str">
        <f>INDEX(lookup!$W:$W,MATCH($A335,lookup!$A:$A,0))</f>
        <v>1_fin/acc/econ</v>
      </c>
      <c r="AS335" t="inlineStr">
        <is>
          <t>staging</t>
        </is>
      </c>
      <c r="AT335" t="inlineStr">
        <is>
          <t>good-CER</t>
        </is>
      </c>
      <c r="AU335" t="inlineStr">
        <is>
          <t>cost</t>
        </is>
      </c>
      <c r="AV335" t="inlineStr">
        <is>
          <t>-0.1578</t>
        </is>
      </c>
      <c r="AX335" t="inlineStr">
        <is>
          <t>-1.65</t>
        </is>
      </c>
      <c r="BA335" t="n">
        <v>1545</v>
      </c>
      <c r="BB335" t="inlineStr">
        <is>
          <t>FLAG</t>
        </is>
      </c>
      <c r="BC335" t="inlineStr">
        <is>
          <t>OLS</t>
        </is>
      </c>
      <c r="BD335" t="inlineStr">
        <is>
          <t>industry</t>
        </is>
      </c>
      <c r="BE335" t="inlineStr">
        <is>
          <t>none</t>
        </is>
      </c>
      <c r="BI335" t="inlineStr">
        <is>
          <t>Table A3</t>
        </is>
      </c>
      <c r="BJ335" t="inlineStr">
        <is>
          <t>ln(Spread) column</t>
        </is>
      </c>
      <c r="BK335" t="inlineStr">
        <is>
          <t>44</t>
        </is>
      </c>
      <c r="BL335" t="inlineStr">
        <is>
          <t>Other Strength -0.1578* (-1.65)</t>
        </is>
      </c>
      <c r="BM335" t="inlineStr">
        <is>
          <t>Other Strength</t>
        </is>
      </c>
      <c r="BN335" t="inlineStr">
        <is>
          <t>ln(Spread)</t>
        </is>
      </c>
      <c r="BO335" t="inlineStr">
        <is>
          <t>original</t>
        </is>
      </c>
      <c r="BP335" t="inlineStr">
        <is>
          <t>Bauer, Hann (2010)</t>
        </is>
      </c>
      <c r="BQ335" t="inlineStr">
        <is>
          <t>computed</t>
        </is>
      </c>
      <c r="BT335" t="n">
        <v>0</v>
      </c>
      <c r="BU335" t="inlineStr">
        <is>
          <t>staging_Bauer_Hann_2010.csv</t>
        </is>
      </c>
      <c r="BW335" t="n">
        <v>1995</v>
      </c>
      <c r="BX335" t="n">
        <v>2006</v>
      </c>
      <c r="BY335" t="inlineStr">
        <is>
          <t>United States (</t>
        </is>
      </c>
      <c r="BZ335" t="n">
        <v>2000.5</v>
      </c>
      <c r="CA335" t="n">
        <v>0</v>
      </c>
      <c r="CB335" t="n">
        <v>0</v>
      </c>
      <c r="CC335" t="n">
        <v>0</v>
      </c>
      <c r="CD335" t="n">
        <v>-0.04196548406683997</v>
      </c>
      <c r="CE335" t="n">
        <v>1</v>
      </c>
    </row>
    <row r="336">
      <c r="A336" t="inlineStr">
        <is>
          <t>Bauer, Hann (2010)</t>
        </is>
      </c>
      <c r="B336" t="n">
        <v>1641</v>
      </c>
      <c r="C336" t="n">
        <v>0</v>
      </c>
      <c r="D336" t="n">
        <v>1545</v>
      </c>
      <c r="E336">
        <f>IF(ISNUMBER($BA336),$BA336,IF(AND(ISNUMBER($D336),ISNUMBER($BW336),ISNUMBER($BX336)),$D336*($BX336-$BW336+1),""))</f>
        <v>1545.0</v>
      </c>
      <c r="H336" t="inlineStr">
        <is>
          <t>partial</t>
        </is>
      </c>
      <c r="I336" t="inlineStr">
        <is>
          <t>T-Statistic available</t>
        </is>
      </c>
      <c r="J336">
        <f>IF($BW336&lt;&gt;"",$BW336,"")</f>
        <v>1995.0</v>
      </c>
      <c r="K336">
        <f>IF($BX336&lt;&gt;"",$BX336,"")</f>
        <v>2006.0</v>
      </c>
      <c r="L336">
        <f>IF(AND(ISNUMBER($BW336),ISNUMBER($BX336)),($BW336+$BX336)/2,"")</f>
        <v>2000.5</v>
      </c>
      <c r="M336">
        <f>IF($L336&lt;&gt;"",$L336,"")</f>
        <v>2000.5</v>
      </c>
      <c r="N336">
        <f>IF(AND(ISNUMBER($BW336),ISNUMBER($BX336)),MIN(1,MAX(0,($BX336-2016+1)/($BX336-$BW336+1))),"")</f>
        <v>0.0</v>
      </c>
      <c r="O336">
        <f>IF(AND(ISNUMBER($BW336),ISNUMBER($BX336)),MIN(1,MAX(0,($BX336-2017+1)/($BX336-$BW336+1))),"")</f>
        <v>0.0</v>
      </c>
      <c r="P336">
        <f>IF(AND(ISNUMBER($BW336),ISNUMBER($BX336)),MIN(1,MAX(0,($BX336-2018+1)/($BX336-$BW336+1))),"")</f>
        <v>0.0</v>
      </c>
      <c r="Q336">
        <f>IF(AND(ISNUMBER($BW336),ISNUMBER($BX336)),MIN(1,MAX(0,($BX336-2019+1)/($BX336-$BW336+1))),"")</f>
        <v>0.0</v>
      </c>
      <c r="R336">
        <f>IF(AND(ISNUMBER($BW336),ISNUMBER($BX336)),MIN(1,MAX(0,($BX336-2016+1)/($BX336-$BW336+1))),"")</f>
        <v>0.0</v>
      </c>
      <c r="S336">
        <f>IF($L336&lt;&gt;"",IF($L336&gt;=2015.5,1,0),"")</f>
        <v>0.0</v>
      </c>
      <c r="T336">
        <f>IF($L336&lt;&gt;"",IF($L336&gt;=2016,1,0),"")</f>
        <v>0.0</v>
      </c>
      <c r="U336">
        <f>IF(ISNUMBER($BX336),IF($BX336&gt;=2016,1,0),"")</f>
        <v>0.0</v>
      </c>
      <c r="V336">
        <f>IF(ISNUMBER($BW336),IF($BW336&gt;=2016,1,0),"")</f>
        <v>0.0</v>
      </c>
      <c r="W336" t="str">
        <f>IF(AND(ISNUMBER($BW336),ISNUMBER($BX336)),IF($BW336&gt;=2016,"post-only",IF($BX336&lt;2016,"pre-only","mixed")),"")</f>
        <v>pre-only</v>
      </c>
      <c r="X336">
        <f>IF(AND(ISNUMBER($BW336),ISNUMBER($BX336)),MIN(1,MAX(0,($BX336-2017+1)/($BX336-$BW336+1))),"")</f>
        <v>0.0</v>
      </c>
      <c r="Y336">
        <f>IF(AND(ISNUMBER($BW336),ISNUMBER($BX336)),MIN(1,MAX(0,($BX336-2018+1)/($BX336-$BW336+1))),"")</f>
        <v>0.0</v>
      </c>
      <c r="Z336">
        <f>IF(AND(ISNUMBER($BW336),ISNUMBER($BX336)),MIN(1,MAX(0,($BX336-2019+1)/($BX336-$BW336+1))),"")</f>
        <v>0.0</v>
      </c>
      <c r="AA336">
        <f>IF(ISNUMBER($BX336),IF($BX336&gt;=2017,1,0),"")</f>
        <v>0.0</v>
      </c>
      <c r="AB336">
        <f>IF(ISNUMBER($BX336),IF($BX336&gt;=2018,1,0),"")</f>
        <v>0.0</v>
      </c>
      <c r="AC336">
        <f>IF(ISNUMBER($BX336),IF($BX336&gt;=2019,1,0),"")</f>
        <v>0.0</v>
      </c>
      <c r="AD336">
        <f>IF($L336&lt;&gt;"",IF($L336&gt;2013,1,0),"")</f>
        <v>0.0</v>
      </c>
      <c r="AE336">
        <f>IF($L336&lt;&gt;"",1+IF($L336&gt;2011,1,0)+IF($L336&gt;2014,1,0),"")</f>
        <v>1.0</v>
      </c>
      <c r="AF336" t="inlineStr">
        <is>
          <t>bond (yield)</t>
        </is>
      </c>
      <c r="AG336" t="inlineStr">
        <is>
          <t>performance</t>
        </is>
      </c>
      <c r="AH336" t="inlineStr">
        <is>
          <t>non-sensitive</t>
        </is>
      </c>
      <c r="AI336" t="inlineStr">
        <is>
          <t>without ETS/CT</t>
        </is>
      </c>
      <c r="AJ336" t="inlineStr">
        <is>
          <t>without ETS/CT</t>
        </is>
      </c>
      <c r="AK336" t="str">
        <f>IF(AND($CF336&lt;&gt;"",IFERROR(INDEX(subsample_country_map!$B:$B,MATCH($CF336,subsample_country_map!$A:$A,0)),"")&lt;&gt;""),INDEX(subsample_country_map!$B:$B,MATCH($CF336,subsample_country_map!$A:$A,0)),INDEX(lookup!$AA:$AA,MATCH($A336,lookup!$A:$A,0)))</f>
        <v>1_US</v>
      </c>
      <c r="AL336" t="str">
        <f>IF(AND($CF336&lt;&gt;"",IFERROR(INDEX(subsample_country_map!$C:$C,MATCH($CF336,subsample_country_map!$A:$A,0)),"")&lt;&gt;""),INDEX(subsample_country_map!$C:$C,MATCH($CF336,subsample_country_map!$A:$A,0)),INDEX(lookup!$AB:$AB,MATCH($A336,lookup!$A:$A,0)))</f>
        <v>1_developed</v>
      </c>
      <c r="AM336" t="str">
        <f>IF(AND($CF336&lt;&gt;"",IFERROR(INDEX(subsample_country_map!$D:$D,MATCH($CF336,subsample_country_map!$A:$A,0)),"")&lt;&gt;""),INDEX(subsample_country_map!$D:$D,MATCH($CF336,subsample_country_map!$A:$A,0)),INDEX(lookup!$AC:$AC,MATCH($A336,lookup!$A:$A,0)))</f>
        <v>1_western</v>
      </c>
      <c r="AN336" t="str">
        <f>IF(AND($CF336&lt;&gt;"",IFERROR(INDEX(subsample_country_map!$E:$E,MATCH($CF336,subsample_country_map!$A:$A,0)),"")&lt;&gt;""),INDEX(subsample_country_map!$E:$E,MATCH($CF336,subsample_country_map!$A:$A,0)),INDEX(lookup!$AD:$AD,MATCH($A336,lookup!$A:$A,0)))</f>
        <v>1_common law</v>
      </c>
      <c r="AO336" t="str">
        <f>INDEX(lookup!$Y:$Y,MATCH($A336,lookup!$A:$A,0))</f>
        <v>1_not published</v>
      </c>
      <c r="AP336" t="str">
        <f>INDEX(lookup!$Z:$Z,MATCH($A336,lookup!$A:$A,0))</f>
        <v>99_NCE</v>
      </c>
      <c r="AQ336" t="str">
        <f>INDEX(lookup!$W:$W,MATCH($A336,lookup!$A:$A,0))</f>
        <v>1_fin/acc/econ</v>
      </c>
      <c r="AS336" t="inlineStr">
        <is>
          <t>staging</t>
        </is>
      </c>
      <c r="AT336" t="inlineStr">
        <is>
          <t>bad-CER</t>
        </is>
      </c>
      <c r="AU336" t="inlineStr">
        <is>
          <t>cost</t>
        </is>
      </c>
      <c r="AV336" t="inlineStr">
        <is>
          <t>0.0001</t>
        </is>
      </c>
      <c r="AX336" t="inlineStr">
        <is>
          <t>0.00</t>
        </is>
      </c>
      <c r="BA336" t="n">
        <v>1545</v>
      </c>
      <c r="BB336" t="inlineStr">
        <is>
          <t>FLAG</t>
        </is>
      </c>
      <c r="BC336" t="inlineStr">
        <is>
          <t>OLS</t>
        </is>
      </c>
      <c r="BD336" t="inlineStr">
        <is>
          <t>industry</t>
        </is>
      </c>
      <c r="BE336" t="inlineStr">
        <is>
          <t>none</t>
        </is>
      </c>
      <c r="BI336" t="inlineStr">
        <is>
          <t>Table A3</t>
        </is>
      </c>
      <c r="BJ336" t="inlineStr">
        <is>
          <t>ln(Spread) column</t>
        </is>
      </c>
      <c r="BK336" t="inlineStr">
        <is>
          <t>44</t>
        </is>
      </c>
      <c r="BL336" t="inlineStr">
        <is>
          <t>Hazardous Waste 0.0001 (0.00)</t>
        </is>
      </c>
      <c r="BM336" t="inlineStr">
        <is>
          <t>Hazardous Waste</t>
        </is>
      </c>
      <c r="BN336" t="inlineStr">
        <is>
          <t>ln(Spread)</t>
        </is>
      </c>
      <c r="BO336" t="inlineStr">
        <is>
          <t>original</t>
        </is>
      </c>
      <c r="BP336" t="inlineStr">
        <is>
          <t>Bauer, Hann (2010)</t>
        </is>
      </c>
      <c r="BQ336" t="inlineStr">
        <is>
          <t>computed</t>
        </is>
      </c>
      <c r="BT336" t="n">
        <v>0</v>
      </c>
      <c r="BU336" t="inlineStr">
        <is>
          <t>staging_Bauer_Hann_2010.csv</t>
        </is>
      </c>
      <c r="BW336" t="n">
        <v>1995</v>
      </c>
      <c r="BX336" t="n">
        <v>2006</v>
      </c>
      <c r="BY336" t="inlineStr">
        <is>
          <t>United States (</t>
        </is>
      </c>
      <c r="BZ336" t="n">
        <v>2000.5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</row>
    <row r="337">
      <c r="A337" t="inlineStr">
        <is>
          <t>Bauer, Hann (2010)</t>
        </is>
      </c>
      <c r="B337" t="n">
        <v>1642</v>
      </c>
      <c r="C337" t="n">
        <v>-0.05790835189615422</v>
      </c>
      <c r="D337" t="n">
        <v>1545</v>
      </c>
      <c r="E337">
        <f>IF(ISNUMBER($BA337),$BA337,IF(AND(ISNUMBER($D337),ISNUMBER($BW337),ISNUMBER($BX337)),$D337*($BX337-$BW337+1),""))</f>
        <v>1545.0</v>
      </c>
      <c r="H337" t="inlineStr">
        <is>
          <t>partial</t>
        </is>
      </c>
      <c r="I337" t="inlineStr">
        <is>
          <t>T-Statistic available</t>
        </is>
      </c>
      <c r="J337">
        <f>IF($BW337&lt;&gt;"",$BW337,"")</f>
        <v>1995.0</v>
      </c>
      <c r="K337">
        <f>IF($BX337&lt;&gt;"",$BX337,"")</f>
        <v>2006.0</v>
      </c>
      <c r="L337">
        <f>IF(AND(ISNUMBER($BW337),ISNUMBER($BX337)),($BW337+$BX337)/2,"")</f>
        <v>2000.5</v>
      </c>
      <c r="M337">
        <f>IF($L337&lt;&gt;"",$L337,"")</f>
        <v>2000.5</v>
      </c>
      <c r="N337">
        <f>IF(AND(ISNUMBER($BW337),ISNUMBER($BX337)),MIN(1,MAX(0,($BX337-2016+1)/($BX337-$BW337+1))),"")</f>
        <v>0.0</v>
      </c>
      <c r="O337">
        <f>IF(AND(ISNUMBER($BW337),ISNUMBER($BX337)),MIN(1,MAX(0,($BX337-2017+1)/($BX337-$BW337+1))),"")</f>
        <v>0.0</v>
      </c>
      <c r="P337">
        <f>IF(AND(ISNUMBER($BW337),ISNUMBER($BX337)),MIN(1,MAX(0,($BX337-2018+1)/($BX337-$BW337+1))),"")</f>
        <v>0.0</v>
      </c>
      <c r="Q337">
        <f>IF(AND(ISNUMBER($BW337),ISNUMBER($BX337)),MIN(1,MAX(0,($BX337-2019+1)/($BX337-$BW337+1))),"")</f>
        <v>0.0</v>
      </c>
      <c r="R337">
        <f>IF(AND(ISNUMBER($BW337),ISNUMBER($BX337)),MIN(1,MAX(0,($BX337-2016+1)/($BX337-$BW337+1))),"")</f>
        <v>0.0</v>
      </c>
      <c r="S337">
        <f>IF($L337&lt;&gt;"",IF($L337&gt;=2015.5,1,0),"")</f>
        <v>0.0</v>
      </c>
      <c r="T337">
        <f>IF($L337&lt;&gt;"",IF($L337&gt;=2016,1,0),"")</f>
        <v>0.0</v>
      </c>
      <c r="U337">
        <f>IF(ISNUMBER($BX337),IF($BX337&gt;=2016,1,0),"")</f>
        <v>0.0</v>
      </c>
      <c r="V337">
        <f>IF(ISNUMBER($BW337),IF($BW337&gt;=2016,1,0),"")</f>
        <v>0.0</v>
      </c>
      <c r="W337" t="str">
        <f>IF(AND(ISNUMBER($BW337),ISNUMBER($BX337)),IF($BW337&gt;=2016,"post-only",IF($BX337&lt;2016,"pre-only","mixed")),"")</f>
        <v>pre-only</v>
      </c>
      <c r="X337">
        <f>IF(AND(ISNUMBER($BW337),ISNUMBER($BX337)),MIN(1,MAX(0,($BX337-2017+1)/($BX337-$BW337+1))),"")</f>
        <v>0.0</v>
      </c>
      <c r="Y337">
        <f>IF(AND(ISNUMBER($BW337),ISNUMBER($BX337)),MIN(1,MAX(0,($BX337-2018+1)/($BX337-$BW337+1))),"")</f>
        <v>0.0</v>
      </c>
      <c r="Z337">
        <f>IF(AND(ISNUMBER($BW337),ISNUMBER($BX337)),MIN(1,MAX(0,($BX337-2019+1)/($BX337-$BW337+1))),"")</f>
        <v>0.0</v>
      </c>
      <c r="AA337">
        <f>IF(ISNUMBER($BX337),IF($BX337&gt;=2017,1,0),"")</f>
        <v>0.0</v>
      </c>
      <c r="AB337">
        <f>IF(ISNUMBER($BX337),IF($BX337&gt;=2018,1,0),"")</f>
        <v>0.0</v>
      </c>
      <c r="AC337">
        <f>IF(ISNUMBER($BX337),IF($BX337&gt;=2019,1,0),"")</f>
        <v>0.0</v>
      </c>
      <c r="AD337">
        <f>IF($L337&lt;&gt;"",IF($L337&gt;2013,1,0),"")</f>
        <v>0.0</v>
      </c>
      <c r="AE337">
        <f>IF($L337&lt;&gt;"",1+IF($L337&gt;2011,1,0)+IF($L337&gt;2014,1,0),"")</f>
        <v>1.0</v>
      </c>
      <c r="AF337" t="inlineStr">
        <is>
          <t>bond (yield)</t>
        </is>
      </c>
      <c r="AG337" t="inlineStr">
        <is>
          <t>performance</t>
        </is>
      </c>
      <c r="AH337" t="inlineStr">
        <is>
          <t>non-sensitive</t>
        </is>
      </c>
      <c r="AI337" t="inlineStr">
        <is>
          <t>without ETS/CT</t>
        </is>
      </c>
      <c r="AJ337" t="inlineStr">
        <is>
          <t>without ETS/CT</t>
        </is>
      </c>
      <c r="AK337" t="str">
        <f>IF(AND($CF337&lt;&gt;"",IFERROR(INDEX(subsample_country_map!$B:$B,MATCH($CF337,subsample_country_map!$A:$A,0)),"")&lt;&gt;""),INDEX(subsample_country_map!$B:$B,MATCH($CF337,subsample_country_map!$A:$A,0)),INDEX(lookup!$AA:$AA,MATCH($A337,lookup!$A:$A,0)))</f>
        <v>1_US</v>
      </c>
      <c r="AL337" t="str">
        <f>IF(AND($CF337&lt;&gt;"",IFERROR(INDEX(subsample_country_map!$C:$C,MATCH($CF337,subsample_country_map!$A:$A,0)),"")&lt;&gt;""),INDEX(subsample_country_map!$C:$C,MATCH($CF337,subsample_country_map!$A:$A,0)),INDEX(lookup!$AB:$AB,MATCH($A337,lookup!$A:$A,0)))</f>
        <v>1_developed</v>
      </c>
      <c r="AM337" t="str">
        <f>IF(AND($CF337&lt;&gt;"",IFERROR(INDEX(subsample_country_map!$D:$D,MATCH($CF337,subsample_country_map!$A:$A,0)),"")&lt;&gt;""),INDEX(subsample_country_map!$D:$D,MATCH($CF337,subsample_country_map!$A:$A,0)),INDEX(lookup!$AC:$AC,MATCH($A337,lookup!$A:$A,0)))</f>
        <v>1_western</v>
      </c>
      <c r="AN337" t="str">
        <f>IF(AND($CF337&lt;&gt;"",IFERROR(INDEX(subsample_country_map!$E:$E,MATCH($CF337,subsample_country_map!$A:$A,0)),"")&lt;&gt;""),INDEX(subsample_country_map!$E:$E,MATCH($CF337,subsample_country_map!$A:$A,0)),INDEX(lookup!$AD:$AD,MATCH($A337,lookup!$A:$A,0)))</f>
        <v>1_common law</v>
      </c>
      <c r="AO337" t="str">
        <f>INDEX(lookup!$Y:$Y,MATCH($A337,lookup!$A:$A,0))</f>
        <v>1_not published</v>
      </c>
      <c r="AP337" t="str">
        <f>INDEX(lookup!$Z:$Z,MATCH($A337,lookup!$A:$A,0))</f>
        <v>99_NCE</v>
      </c>
      <c r="AQ337" t="str">
        <f>INDEX(lookup!$W:$W,MATCH($A337,lookup!$A:$A,0))</f>
        <v>1_fin/acc/econ</v>
      </c>
      <c r="AS337" t="inlineStr">
        <is>
          <t>staging</t>
        </is>
      </c>
      <c r="AT337" t="inlineStr">
        <is>
          <t>bad-CER</t>
        </is>
      </c>
      <c r="AU337" t="inlineStr">
        <is>
          <t>cost</t>
        </is>
      </c>
      <c r="AV337" t="inlineStr">
        <is>
          <t>0.1432</t>
        </is>
      </c>
      <c r="AX337" t="inlineStr">
        <is>
          <t>2.28</t>
        </is>
      </c>
      <c r="BA337" t="n">
        <v>1545</v>
      </c>
      <c r="BB337" t="inlineStr">
        <is>
          <t>FLAG</t>
        </is>
      </c>
      <c r="BC337" t="inlineStr">
        <is>
          <t>OLS</t>
        </is>
      </c>
      <c r="BD337" t="inlineStr">
        <is>
          <t>industry</t>
        </is>
      </c>
      <c r="BE337" t="inlineStr">
        <is>
          <t>none</t>
        </is>
      </c>
      <c r="BI337" t="inlineStr">
        <is>
          <t>Table A3</t>
        </is>
      </c>
      <c r="BJ337" t="inlineStr">
        <is>
          <t>ln(Spread) column</t>
        </is>
      </c>
      <c r="BK337" t="inlineStr">
        <is>
          <t>44</t>
        </is>
      </c>
      <c r="BL337" t="inlineStr">
        <is>
          <t>Regulatory Problems 0.1432** (2.28)</t>
        </is>
      </c>
      <c r="BM337" t="inlineStr">
        <is>
          <t>Regulatory Problems</t>
        </is>
      </c>
      <c r="BN337" t="inlineStr">
        <is>
          <t>ln(Spread)</t>
        </is>
      </c>
      <c r="BO337" t="inlineStr">
        <is>
          <t>original</t>
        </is>
      </c>
      <c r="BP337" t="inlineStr">
        <is>
          <t>Bauer, Hann (2010)</t>
        </is>
      </c>
      <c r="BQ337" t="inlineStr">
        <is>
          <t>computed</t>
        </is>
      </c>
      <c r="BT337" t="n">
        <v>0</v>
      </c>
      <c r="BU337" t="inlineStr">
        <is>
          <t>staging_Bauer_Hann_2010.csv</t>
        </is>
      </c>
      <c r="BW337" t="n">
        <v>1995</v>
      </c>
      <c r="BX337" t="n">
        <v>2006</v>
      </c>
      <c r="BY337" t="inlineStr">
        <is>
          <t>United States (</t>
        </is>
      </c>
      <c r="BZ337" t="n">
        <v>2000.5</v>
      </c>
      <c r="CA337" t="n">
        <v>0</v>
      </c>
      <c r="CB337" t="n">
        <v>0</v>
      </c>
      <c r="CC337" t="n">
        <v>0</v>
      </c>
      <c r="CD337" t="n">
        <v>-0.05797321196243379</v>
      </c>
      <c r="CE337" t="n">
        <v>1</v>
      </c>
    </row>
    <row r="338">
      <c r="A338" t="inlineStr">
        <is>
          <t>Bauer, Hann (2010)</t>
        </is>
      </c>
      <c r="B338" t="n">
        <v>1643</v>
      </c>
      <c r="C338" t="n">
        <v>-0.03457919380314622</v>
      </c>
      <c r="D338" t="n">
        <v>1545</v>
      </c>
      <c r="E338">
        <f>IF(ISNUMBER($BA338),$BA338,IF(AND(ISNUMBER($D338),ISNUMBER($BW338),ISNUMBER($BX338)),$D338*($BX338-$BW338+1),""))</f>
        <v>1545.0</v>
      </c>
      <c r="H338" t="inlineStr">
        <is>
          <t>partial</t>
        </is>
      </c>
      <c r="I338" t="inlineStr">
        <is>
          <t>T-Statistic available</t>
        </is>
      </c>
      <c r="J338">
        <f>IF($BW338&lt;&gt;"",$BW338,"")</f>
        <v>1995.0</v>
      </c>
      <c r="K338">
        <f>IF($BX338&lt;&gt;"",$BX338,"")</f>
        <v>2006.0</v>
      </c>
      <c r="L338">
        <f>IF(AND(ISNUMBER($BW338),ISNUMBER($BX338)),($BW338+$BX338)/2,"")</f>
        <v>2000.5</v>
      </c>
      <c r="M338">
        <f>IF($L338&lt;&gt;"",$L338,"")</f>
        <v>2000.5</v>
      </c>
      <c r="N338">
        <f>IF(AND(ISNUMBER($BW338),ISNUMBER($BX338)),MIN(1,MAX(0,($BX338-2016+1)/($BX338-$BW338+1))),"")</f>
        <v>0.0</v>
      </c>
      <c r="O338">
        <f>IF(AND(ISNUMBER($BW338),ISNUMBER($BX338)),MIN(1,MAX(0,($BX338-2017+1)/($BX338-$BW338+1))),"")</f>
        <v>0.0</v>
      </c>
      <c r="P338">
        <f>IF(AND(ISNUMBER($BW338),ISNUMBER($BX338)),MIN(1,MAX(0,($BX338-2018+1)/($BX338-$BW338+1))),"")</f>
        <v>0.0</v>
      </c>
      <c r="Q338">
        <f>IF(AND(ISNUMBER($BW338),ISNUMBER($BX338)),MIN(1,MAX(0,($BX338-2019+1)/($BX338-$BW338+1))),"")</f>
        <v>0.0</v>
      </c>
      <c r="R338">
        <f>IF(AND(ISNUMBER($BW338),ISNUMBER($BX338)),MIN(1,MAX(0,($BX338-2016+1)/($BX338-$BW338+1))),"")</f>
        <v>0.0</v>
      </c>
      <c r="S338">
        <f>IF($L338&lt;&gt;"",IF($L338&gt;=2015.5,1,0),"")</f>
        <v>0.0</v>
      </c>
      <c r="T338">
        <f>IF($L338&lt;&gt;"",IF($L338&gt;=2016,1,0),"")</f>
        <v>0.0</v>
      </c>
      <c r="U338">
        <f>IF(ISNUMBER($BX338),IF($BX338&gt;=2016,1,0),"")</f>
        <v>0.0</v>
      </c>
      <c r="V338">
        <f>IF(ISNUMBER($BW338),IF($BW338&gt;=2016,1,0),"")</f>
        <v>0.0</v>
      </c>
      <c r="W338" t="str">
        <f>IF(AND(ISNUMBER($BW338),ISNUMBER($BX338)),IF($BW338&gt;=2016,"post-only",IF($BX338&lt;2016,"pre-only","mixed")),"")</f>
        <v>pre-only</v>
      </c>
      <c r="X338">
        <f>IF(AND(ISNUMBER($BW338),ISNUMBER($BX338)),MIN(1,MAX(0,($BX338-2017+1)/($BX338-$BW338+1))),"")</f>
        <v>0.0</v>
      </c>
      <c r="Y338">
        <f>IF(AND(ISNUMBER($BW338),ISNUMBER($BX338)),MIN(1,MAX(0,($BX338-2018+1)/($BX338-$BW338+1))),"")</f>
        <v>0.0</v>
      </c>
      <c r="Z338">
        <f>IF(AND(ISNUMBER($BW338),ISNUMBER($BX338)),MIN(1,MAX(0,($BX338-2019+1)/($BX338-$BW338+1))),"")</f>
        <v>0.0</v>
      </c>
      <c r="AA338">
        <f>IF(ISNUMBER($BX338),IF($BX338&gt;=2017,1,0),"")</f>
        <v>0.0</v>
      </c>
      <c r="AB338">
        <f>IF(ISNUMBER($BX338),IF($BX338&gt;=2018,1,0),"")</f>
        <v>0.0</v>
      </c>
      <c r="AC338">
        <f>IF(ISNUMBER($BX338),IF($BX338&gt;=2019,1,0),"")</f>
        <v>0.0</v>
      </c>
      <c r="AD338">
        <f>IF($L338&lt;&gt;"",IF($L338&gt;2013,1,0),"")</f>
        <v>0.0</v>
      </c>
      <c r="AE338">
        <f>IF($L338&lt;&gt;"",1+IF($L338&gt;2011,1,0)+IF($L338&gt;2014,1,0),"")</f>
        <v>1.0</v>
      </c>
      <c r="AF338" t="inlineStr">
        <is>
          <t>bond (yield)</t>
        </is>
      </c>
      <c r="AG338" t="inlineStr">
        <is>
          <t>performance</t>
        </is>
      </c>
      <c r="AH338" t="inlineStr">
        <is>
          <t>non-sensitive</t>
        </is>
      </c>
      <c r="AI338" t="inlineStr">
        <is>
          <t>without ETS/CT</t>
        </is>
      </c>
      <c r="AJ338" t="inlineStr">
        <is>
          <t>without ETS/CT</t>
        </is>
      </c>
      <c r="AK338" t="str">
        <f>IF(AND($CF338&lt;&gt;"",IFERROR(INDEX(subsample_country_map!$B:$B,MATCH($CF338,subsample_country_map!$A:$A,0)),"")&lt;&gt;""),INDEX(subsample_country_map!$B:$B,MATCH($CF338,subsample_country_map!$A:$A,0)),INDEX(lookup!$AA:$AA,MATCH($A338,lookup!$A:$A,0)))</f>
        <v>1_US</v>
      </c>
      <c r="AL338" t="str">
        <f>IF(AND($CF338&lt;&gt;"",IFERROR(INDEX(subsample_country_map!$C:$C,MATCH($CF338,subsample_country_map!$A:$A,0)),"")&lt;&gt;""),INDEX(subsample_country_map!$C:$C,MATCH($CF338,subsample_country_map!$A:$A,0)),INDEX(lookup!$AB:$AB,MATCH($A338,lookup!$A:$A,0)))</f>
        <v>1_developed</v>
      </c>
      <c r="AM338" t="str">
        <f>IF(AND($CF338&lt;&gt;"",IFERROR(INDEX(subsample_country_map!$D:$D,MATCH($CF338,subsample_country_map!$A:$A,0)),"")&lt;&gt;""),INDEX(subsample_country_map!$D:$D,MATCH($CF338,subsample_country_map!$A:$A,0)),INDEX(lookup!$AC:$AC,MATCH($A338,lookup!$A:$A,0)))</f>
        <v>1_western</v>
      </c>
      <c r="AN338" t="str">
        <f>IF(AND($CF338&lt;&gt;"",IFERROR(INDEX(subsample_country_map!$E:$E,MATCH($CF338,subsample_country_map!$A:$A,0)),"")&lt;&gt;""),INDEX(subsample_country_map!$E:$E,MATCH($CF338,subsample_country_map!$A:$A,0)),INDEX(lookup!$AD:$AD,MATCH($A338,lookup!$A:$A,0)))</f>
        <v>1_common law</v>
      </c>
      <c r="AO338" t="str">
        <f>INDEX(lookup!$Y:$Y,MATCH($A338,lookup!$A:$A,0))</f>
        <v>1_not published</v>
      </c>
      <c r="AP338" t="str">
        <f>INDEX(lookup!$Z:$Z,MATCH($A338,lookup!$A:$A,0))</f>
        <v>99_NCE</v>
      </c>
      <c r="AQ338" t="str">
        <f>INDEX(lookup!$W:$W,MATCH($A338,lookup!$A:$A,0))</f>
        <v>1_fin/acc/econ</v>
      </c>
      <c r="AS338" t="inlineStr">
        <is>
          <t>staging</t>
        </is>
      </c>
      <c r="AT338" t="inlineStr">
        <is>
          <t>bad-CER</t>
        </is>
      </c>
      <c r="AU338" t="inlineStr">
        <is>
          <t>cost</t>
        </is>
      </c>
      <c r="AV338" t="inlineStr">
        <is>
          <t>0.0843</t>
        </is>
      </c>
      <c r="AX338" t="inlineStr">
        <is>
          <t>1.36</t>
        </is>
      </c>
      <c r="BA338" t="n">
        <v>1545</v>
      </c>
      <c r="BB338" t="inlineStr">
        <is>
          <t>FLAG</t>
        </is>
      </c>
      <c r="BC338" t="inlineStr">
        <is>
          <t>OLS</t>
        </is>
      </c>
      <c r="BD338" t="inlineStr">
        <is>
          <t>industry</t>
        </is>
      </c>
      <c r="BE338" t="inlineStr">
        <is>
          <t>none</t>
        </is>
      </c>
      <c r="BI338" t="inlineStr">
        <is>
          <t>Table A3</t>
        </is>
      </c>
      <c r="BJ338" t="inlineStr">
        <is>
          <t>ln(Spread) column</t>
        </is>
      </c>
      <c r="BK338" t="inlineStr">
        <is>
          <t>44</t>
        </is>
      </c>
      <c r="BL338" t="inlineStr">
        <is>
          <t>Substantial Emissions 0.0843 (1.36)</t>
        </is>
      </c>
      <c r="BM338" t="inlineStr">
        <is>
          <t>Substantial Emissions</t>
        </is>
      </c>
      <c r="BN338" t="inlineStr">
        <is>
          <t>ln(Spread)</t>
        </is>
      </c>
      <c r="BO338" t="inlineStr">
        <is>
          <t>original</t>
        </is>
      </c>
      <c r="BP338" t="inlineStr">
        <is>
          <t>Bauer, Hann (2010)</t>
        </is>
      </c>
      <c r="BQ338" t="inlineStr">
        <is>
          <t>computed</t>
        </is>
      </c>
      <c r="BT338" t="n">
        <v>0</v>
      </c>
      <c r="BU338" t="inlineStr">
        <is>
          <t>staging_Bauer_Hann_2010.csv</t>
        </is>
      </c>
      <c r="BW338" t="n">
        <v>1995</v>
      </c>
      <c r="BX338" t="n">
        <v>2006</v>
      </c>
      <c r="BY338" t="inlineStr">
        <is>
          <t>United States (</t>
        </is>
      </c>
      <c r="BZ338" t="n">
        <v>2000.5</v>
      </c>
      <c r="CA338" t="n">
        <v>0</v>
      </c>
      <c r="CB338" t="n">
        <v>0</v>
      </c>
      <c r="CC338" t="n">
        <v>0</v>
      </c>
      <c r="CD338" t="n">
        <v>-0.03459298605146683</v>
      </c>
      <c r="CE338" t="n">
        <v>1</v>
      </c>
    </row>
    <row r="339">
      <c r="A339" t="inlineStr">
        <is>
          <t>Bauer, Hann (2010)</t>
        </is>
      </c>
      <c r="B339" t="n">
        <v>1644</v>
      </c>
      <c r="C339" t="n">
        <v>0.02543286319707309</v>
      </c>
      <c r="D339" t="n">
        <v>1545</v>
      </c>
      <c r="E339">
        <f>IF(ISNUMBER($BA339),$BA339,IF(AND(ISNUMBER($D339),ISNUMBER($BW339),ISNUMBER($BX339)),$D339*($BX339-$BW339+1),""))</f>
        <v>1545.0</v>
      </c>
      <c r="H339" t="inlineStr">
        <is>
          <t>partial</t>
        </is>
      </c>
      <c r="I339" t="inlineStr">
        <is>
          <t>T-Statistic available</t>
        </is>
      </c>
      <c r="J339">
        <f>IF($BW339&lt;&gt;"",$BW339,"")</f>
        <v>1995.0</v>
      </c>
      <c r="K339">
        <f>IF($BX339&lt;&gt;"",$BX339,"")</f>
        <v>2006.0</v>
      </c>
      <c r="L339">
        <f>IF(AND(ISNUMBER($BW339),ISNUMBER($BX339)),($BW339+$BX339)/2,"")</f>
        <v>2000.5</v>
      </c>
      <c r="M339">
        <f>IF($L339&lt;&gt;"",$L339,"")</f>
        <v>2000.5</v>
      </c>
      <c r="N339">
        <f>IF(AND(ISNUMBER($BW339),ISNUMBER($BX339)),MIN(1,MAX(0,($BX339-2016+1)/($BX339-$BW339+1))),"")</f>
        <v>0.0</v>
      </c>
      <c r="O339">
        <f>IF(AND(ISNUMBER($BW339),ISNUMBER($BX339)),MIN(1,MAX(0,($BX339-2017+1)/($BX339-$BW339+1))),"")</f>
        <v>0.0</v>
      </c>
      <c r="P339">
        <f>IF(AND(ISNUMBER($BW339),ISNUMBER($BX339)),MIN(1,MAX(0,($BX339-2018+1)/($BX339-$BW339+1))),"")</f>
        <v>0.0</v>
      </c>
      <c r="Q339">
        <f>IF(AND(ISNUMBER($BW339),ISNUMBER($BX339)),MIN(1,MAX(0,($BX339-2019+1)/($BX339-$BW339+1))),"")</f>
        <v>0.0</v>
      </c>
      <c r="R339">
        <f>IF(AND(ISNUMBER($BW339),ISNUMBER($BX339)),MIN(1,MAX(0,($BX339-2016+1)/($BX339-$BW339+1))),"")</f>
        <v>0.0</v>
      </c>
      <c r="S339">
        <f>IF($L339&lt;&gt;"",IF($L339&gt;=2015.5,1,0),"")</f>
        <v>0.0</v>
      </c>
      <c r="T339">
        <f>IF($L339&lt;&gt;"",IF($L339&gt;=2016,1,0),"")</f>
        <v>0.0</v>
      </c>
      <c r="U339">
        <f>IF(ISNUMBER($BX339),IF($BX339&gt;=2016,1,0),"")</f>
        <v>0.0</v>
      </c>
      <c r="V339">
        <f>IF(ISNUMBER($BW339),IF($BW339&gt;=2016,1,0),"")</f>
        <v>0.0</v>
      </c>
      <c r="W339" t="str">
        <f>IF(AND(ISNUMBER($BW339),ISNUMBER($BX339)),IF($BW339&gt;=2016,"post-only",IF($BX339&lt;2016,"pre-only","mixed")),"")</f>
        <v>pre-only</v>
      </c>
      <c r="X339">
        <f>IF(AND(ISNUMBER($BW339),ISNUMBER($BX339)),MIN(1,MAX(0,($BX339-2017+1)/($BX339-$BW339+1))),"")</f>
        <v>0.0</v>
      </c>
      <c r="Y339">
        <f>IF(AND(ISNUMBER($BW339),ISNUMBER($BX339)),MIN(1,MAX(0,($BX339-2018+1)/($BX339-$BW339+1))),"")</f>
        <v>0.0</v>
      </c>
      <c r="Z339">
        <f>IF(AND(ISNUMBER($BW339),ISNUMBER($BX339)),MIN(1,MAX(0,($BX339-2019+1)/($BX339-$BW339+1))),"")</f>
        <v>0.0</v>
      </c>
      <c r="AA339">
        <f>IF(ISNUMBER($BX339),IF($BX339&gt;=2017,1,0),"")</f>
        <v>0.0</v>
      </c>
      <c r="AB339">
        <f>IF(ISNUMBER($BX339),IF($BX339&gt;=2018,1,0),"")</f>
        <v>0.0</v>
      </c>
      <c r="AC339">
        <f>IF(ISNUMBER($BX339),IF($BX339&gt;=2019,1,0),"")</f>
        <v>0.0</v>
      </c>
      <c r="AD339">
        <f>IF($L339&lt;&gt;"",IF($L339&gt;2013,1,0),"")</f>
        <v>0.0</v>
      </c>
      <c r="AE339">
        <f>IF($L339&lt;&gt;"",1+IF($L339&gt;2011,1,0)+IF($L339&gt;2014,1,0),"")</f>
        <v>1.0</v>
      </c>
      <c r="AF339" t="inlineStr">
        <is>
          <t>bond (yield)</t>
        </is>
      </c>
      <c r="AG339" t="inlineStr">
        <is>
          <t>performance</t>
        </is>
      </c>
      <c r="AH339" t="inlineStr">
        <is>
          <t>non-sensitive</t>
        </is>
      </c>
      <c r="AI339" t="inlineStr">
        <is>
          <t>without ETS/CT</t>
        </is>
      </c>
      <c r="AJ339" t="inlineStr">
        <is>
          <t>without ETS/CT</t>
        </is>
      </c>
      <c r="AK339" t="str">
        <f>IF(AND($CF339&lt;&gt;"",IFERROR(INDEX(subsample_country_map!$B:$B,MATCH($CF339,subsample_country_map!$A:$A,0)),"")&lt;&gt;""),INDEX(subsample_country_map!$B:$B,MATCH($CF339,subsample_country_map!$A:$A,0)),INDEX(lookup!$AA:$AA,MATCH($A339,lookup!$A:$A,0)))</f>
        <v>1_US</v>
      </c>
      <c r="AL339" t="str">
        <f>IF(AND($CF339&lt;&gt;"",IFERROR(INDEX(subsample_country_map!$C:$C,MATCH($CF339,subsample_country_map!$A:$A,0)),"")&lt;&gt;""),INDEX(subsample_country_map!$C:$C,MATCH($CF339,subsample_country_map!$A:$A,0)),INDEX(lookup!$AB:$AB,MATCH($A339,lookup!$A:$A,0)))</f>
        <v>1_developed</v>
      </c>
      <c r="AM339" t="str">
        <f>IF(AND($CF339&lt;&gt;"",IFERROR(INDEX(subsample_country_map!$D:$D,MATCH($CF339,subsample_country_map!$A:$A,0)),"")&lt;&gt;""),INDEX(subsample_country_map!$D:$D,MATCH($CF339,subsample_country_map!$A:$A,0)),INDEX(lookup!$AC:$AC,MATCH($A339,lookup!$A:$A,0)))</f>
        <v>1_western</v>
      </c>
      <c r="AN339" t="str">
        <f>IF(AND($CF339&lt;&gt;"",IFERROR(INDEX(subsample_country_map!$E:$E,MATCH($CF339,subsample_country_map!$A:$A,0)),"")&lt;&gt;""),INDEX(subsample_country_map!$E:$E,MATCH($CF339,subsample_country_map!$A:$A,0)),INDEX(lookup!$AD:$AD,MATCH($A339,lookup!$A:$A,0)))</f>
        <v>1_common law</v>
      </c>
      <c r="AO339" t="str">
        <f>INDEX(lookup!$Y:$Y,MATCH($A339,lookup!$A:$A,0))</f>
        <v>1_not published</v>
      </c>
      <c r="AP339" t="str">
        <f>INDEX(lookup!$Z:$Z,MATCH($A339,lookup!$A:$A,0))</f>
        <v>99_NCE</v>
      </c>
      <c r="AQ339" t="str">
        <f>INDEX(lookup!$W:$W,MATCH($A339,lookup!$A:$A,0))</f>
        <v>1_fin/acc/econ</v>
      </c>
      <c r="AS339" t="inlineStr">
        <is>
          <t>staging</t>
        </is>
      </c>
      <c r="AT339" t="inlineStr">
        <is>
          <t>bad-CER</t>
        </is>
      </c>
      <c r="AU339" t="inlineStr">
        <is>
          <t>cost</t>
        </is>
      </c>
      <c r="AV339" t="inlineStr">
        <is>
          <t>-0.0482</t>
        </is>
      </c>
      <c r="AX339" t="inlineStr">
        <is>
          <t>-1.00</t>
        </is>
      </c>
      <c r="BA339" t="n">
        <v>1545</v>
      </c>
      <c r="BB339" t="inlineStr">
        <is>
          <t>FLAG</t>
        </is>
      </c>
      <c r="BC339" t="inlineStr">
        <is>
          <t>OLS</t>
        </is>
      </c>
      <c r="BD339" t="inlineStr">
        <is>
          <t>industry</t>
        </is>
      </c>
      <c r="BE339" t="inlineStr">
        <is>
          <t>none</t>
        </is>
      </c>
      <c r="BI339" t="inlineStr">
        <is>
          <t>Table A3</t>
        </is>
      </c>
      <c r="BJ339" t="inlineStr">
        <is>
          <t>ln(Spread) column</t>
        </is>
      </c>
      <c r="BK339" t="inlineStr">
        <is>
          <t>44</t>
        </is>
      </c>
      <c r="BL339" t="inlineStr">
        <is>
          <t>Agricultural Chemicals -0.0482 (-1.00)</t>
        </is>
      </c>
      <c r="BM339" t="inlineStr">
        <is>
          <t>Agricultural Chemicals</t>
        </is>
      </c>
      <c r="BN339" t="inlineStr">
        <is>
          <t>ln(Spread)</t>
        </is>
      </c>
      <c r="BO339" t="inlineStr">
        <is>
          <t>original</t>
        </is>
      </c>
      <c r="BP339" t="inlineStr">
        <is>
          <t>Bauer, Hann (2010)</t>
        </is>
      </c>
      <c r="BQ339" t="inlineStr">
        <is>
          <t>computed</t>
        </is>
      </c>
      <c r="BT339" t="n">
        <v>0</v>
      </c>
      <c r="BU339" t="inlineStr">
        <is>
          <t>staging_Bauer_Hann_2010.csv</t>
        </is>
      </c>
      <c r="BW339" t="n">
        <v>1995</v>
      </c>
      <c r="BX339" t="n">
        <v>2006</v>
      </c>
      <c r="BY339" t="inlineStr">
        <is>
          <t>United States (</t>
        </is>
      </c>
      <c r="BZ339" t="n">
        <v>2000.5</v>
      </c>
      <c r="CA339" t="n">
        <v>0</v>
      </c>
      <c r="CB339" t="n">
        <v>0</v>
      </c>
      <c r="CC339" t="n">
        <v>0</v>
      </c>
      <c r="CD339" t="n">
        <v>0.02543834891035708</v>
      </c>
      <c r="CE339" t="n">
        <v>1</v>
      </c>
    </row>
    <row r="340">
      <c r="A340" t="inlineStr">
        <is>
          <t>Bauer, Hann (2010)</t>
        </is>
      </c>
      <c r="B340" t="n">
        <v>1645</v>
      </c>
      <c r="C340" t="n">
        <v>-0.1348663188630026</v>
      </c>
      <c r="D340" t="n">
        <v>1545</v>
      </c>
      <c r="E340">
        <f>IF(ISNUMBER($BA340),$BA340,IF(AND(ISNUMBER($D340),ISNUMBER($BW340),ISNUMBER($BX340)),$D340*($BX340-$BW340+1),""))</f>
        <v>1545.0</v>
      </c>
      <c r="H340" t="inlineStr">
        <is>
          <t>partial</t>
        </is>
      </c>
      <c r="I340" t="inlineStr">
        <is>
          <t>T-Statistic available</t>
        </is>
      </c>
      <c r="J340">
        <f>IF($BW340&lt;&gt;"",$BW340,"")</f>
        <v>1995.0</v>
      </c>
      <c r="K340">
        <f>IF($BX340&lt;&gt;"",$BX340,"")</f>
        <v>2006.0</v>
      </c>
      <c r="L340">
        <f>IF(AND(ISNUMBER($BW340),ISNUMBER($BX340)),($BW340+$BX340)/2,"")</f>
        <v>2000.5</v>
      </c>
      <c r="M340">
        <f>IF($L340&lt;&gt;"",$L340,"")</f>
        <v>2000.5</v>
      </c>
      <c r="N340">
        <f>IF(AND(ISNUMBER($BW340),ISNUMBER($BX340)),MIN(1,MAX(0,($BX340-2016+1)/($BX340-$BW340+1))),"")</f>
        <v>0.0</v>
      </c>
      <c r="O340">
        <f>IF(AND(ISNUMBER($BW340),ISNUMBER($BX340)),MIN(1,MAX(0,($BX340-2017+1)/($BX340-$BW340+1))),"")</f>
        <v>0.0</v>
      </c>
      <c r="P340">
        <f>IF(AND(ISNUMBER($BW340),ISNUMBER($BX340)),MIN(1,MAX(0,($BX340-2018+1)/($BX340-$BW340+1))),"")</f>
        <v>0.0</v>
      </c>
      <c r="Q340">
        <f>IF(AND(ISNUMBER($BW340),ISNUMBER($BX340)),MIN(1,MAX(0,($BX340-2019+1)/($BX340-$BW340+1))),"")</f>
        <v>0.0</v>
      </c>
      <c r="R340">
        <f>IF(AND(ISNUMBER($BW340),ISNUMBER($BX340)),MIN(1,MAX(0,($BX340-2016+1)/($BX340-$BW340+1))),"")</f>
        <v>0.0</v>
      </c>
      <c r="S340">
        <f>IF($L340&lt;&gt;"",IF($L340&gt;=2015.5,1,0),"")</f>
        <v>0.0</v>
      </c>
      <c r="T340">
        <f>IF($L340&lt;&gt;"",IF($L340&gt;=2016,1,0),"")</f>
        <v>0.0</v>
      </c>
      <c r="U340">
        <f>IF(ISNUMBER($BX340),IF($BX340&gt;=2016,1,0),"")</f>
        <v>0.0</v>
      </c>
      <c r="V340">
        <f>IF(ISNUMBER($BW340),IF($BW340&gt;=2016,1,0),"")</f>
        <v>0.0</v>
      </c>
      <c r="W340" t="str">
        <f>IF(AND(ISNUMBER($BW340),ISNUMBER($BX340)),IF($BW340&gt;=2016,"post-only",IF($BX340&lt;2016,"pre-only","mixed")),"")</f>
        <v>pre-only</v>
      </c>
      <c r="X340">
        <f>IF(AND(ISNUMBER($BW340),ISNUMBER($BX340)),MIN(1,MAX(0,($BX340-2017+1)/($BX340-$BW340+1))),"")</f>
        <v>0.0</v>
      </c>
      <c r="Y340">
        <f>IF(AND(ISNUMBER($BW340),ISNUMBER($BX340)),MIN(1,MAX(0,($BX340-2018+1)/($BX340-$BW340+1))),"")</f>
        <v>0.0</v>
      </c>
      <c r="Z340">
        <f>IF(AND(ISNUMBER($BW340),ISNUMBER($BX340)),MIN(1,MAX(0,($BX340-2019+1)/($BX340-$BW340+1))),"")</f>
        <v>0.0</v>
      </c>
      <c r="AA340">
        <f>IF(ISNUMBER($BX340),IF($BX340&gt;=2017,1,0),"")</f>
        <v>0.0</v>
      </c>
      <c r="AB340">
        <f>IF(ISNUMBER($BX340),IF($BX340&gt;=2018,1,0),"")</f>
        <v>0.0</v>
      </c>
      <c r="AC340">
        <f>IF(ISNUMBER($BX340),IF($BX340&gt;=2019,1,0),"")</f>
        <v>0.0</v>
      </c>
      <c r="AD340">
        <f>IF($L340&lt;&gt;"",IF($L340&gt;2013,1,0),"")</f>
        <v>0.0</v>
      </c>
      <c r="AE340">
        <f>IF($L340&lt;&gt;"",1+IF($L340&gt;2011,1,0)+IF($L340&gt;2014,1,0),"")</f>
        <v>1.0</v>
      </c>
      <c r="AF340" t="inlineStr">
        <is>
          <t>bond (yield)</t>
        </is>
      </c>
      <c r="AG340" t="inlineStr">
        <is>
          <t>performance</t>
        </is>
      </c>
      <c r="AH340" t="inlineStr">
        <is>
          <t>non-sensitive</t>
        </is>
      </c>
      <c r="AI340" t="inlineStr">
        <is>
          <t>without ETS/CT</t>
        </is>
      </c>
      <c r="AJ340" t="inlineStr">
        <is>
          <t>without ETS/CT</t>
        </is>
      </c>
      <c r="AK340" t="str">
        <f>IF(AND($CF340&lt;&gt;"",IFERROR(INDEX(subsample_country_map!$B:$B,MATCH($CF340,subsample_country_map!$A:$A,0)),"")&lt;&gt;""),INDEX(subsample_country_map!$B:$B,MATCH($CF340,subsample_country_map!$A:$A,0)),INDEX(lookup!$AA:$AA,MATCH($A340,lookup!$A:$A,0)))</f>
        <v>1_US</v>
      </c>
      <c r="AL340" t="str">
        <f>IF(AND($CF340&lt;&gt;"",IFERROR(INDEX(subsample_country_map!$C:$C,MATCH($CF340,subsample_country_map!$A:$A,0)),"")&lt;&gt;""),INDEX(subsample_country_map!$C:$C,MATCH($CF340,subsample_country_map!$A:$A,0)),INDEX(lookup!$AB:$AB,MATCH($A340,lookup!$A:$A,0)))</f>
        <v>1_developed</v>
      </c>
      <c r="AM340" t="str">
        <f>IF(AND($CF340&lt;&gt;"",IFERROR(INDEX(subsample_country_map!$D:$D,MATCH($CF340,subsample_country_map!$A:$A,0)),"")&lt;&gt;""),INDEX(subsample_country_map!$D:$D,MATCH($CF340,subsample_country_map!$A:$A,0)),INDEX(lookup!$AC:$AC,MATCH($A340,lookup!$A:$A,0)))</f>
        <v>1_western</v>
      </c>
      <c r="AN340" t="str">
        <f>IF(AND($CF340&lt;&gt;"",IFERROR(INDEX(subsample_country_map!$E:$E,MATCH($CF340,subsample_country_map!$A:$A,0)),"")&lt;&gt;""),INDEX(subsample_country_map!$E:$E,MATCH($CF340,subsample_country_map!$A:$A,0)),INDEX(lookup!$AD:$AD,MATCH($A340,lookup!$A:$A,0)))</f>
        <v>1_common law</v>
      </c>
      <c r="AO340" t="str">
        <f>INDEX(lookup!$Y:$Y,MATCH($A340,lookup!$A:$A,0))</f>
        <v>1_not published</v>
      </c>
      <c r="AP340" t="str">
        <f>INDEX(lookup!$Z:$Z,MATCH($A340,lookup!$A:$A,0))</f>
        <v>99_NCE</v>
      </c>
      <c r="AQ340" t="str">
        <f>INDEX(lookup!$W:$W,MATCH($A340,lookup!$A:$A,0))</f>
        <v>1_fin/acc/econ</v>
      </c>
      <c r="AS340" t="inlineStr">
        <is>
          <t>staging</t>
        </is>
      </c>
      <c r="AT340" t="inlineStr">
        <is>
          <t>bad-CER</t>
        </is>
      </c>
      <c r="AU340" t="inlineStr">
        <is>
          <t>cost</t>
        </is>
      </c>
      <c r="AV340" t="inlineStr">
        <is>
          <t>0.2348</t>
        </is>
      </c>
      <c r="AX340" t="inlineStr">
        <is>
          <t>5.35</t>
        </is>
      </c>
      <c r="BA340" t="n">
        <v>1545</v>
      </c>
      <c r="BB340" t="inlineStr">
        <is>
          <t>FLAG</t>
        </is>
      </c>
      <c r="BC340" t="inlineStr">
        <is>
          <t>OLS</t>
        </is>
      </c>
      <c r="BD340" t="inlineStr">
        <is>
          <t>industry</t>
        </is>
      </c>
      <c r="BE340" t="inlineStr">
        <is>
          <t>none</t>
        </is>
      </c>
      <c r="BI340" t="inlineStr">
        <is>
          <t>Table A3</t>
        </is>
      </c>
      <c r="BJ340" t="inlineStr">
        <is>
          <t>ln(Spread) column</t>
        </is>
      </c>
      <c r="BK340" t="inlineStr">
        <is>
          <t>44</t>
        </is>
      </c>
      <c r="BL340" t="inlineStr">
        <is>
          <t>Climate Change 0.2348*** (5.35)</t>
        </is>
      </c>
      <c r="BM340" t="inlineStr">
        <is>
          <t>Climate Change</t>
        </is>
      </c>
      <c r="BN340" t="inlineStr">
        <is>
          <t>ln(Spread)</t>
        </is>
      </c>
      <c r="BO340" t="inlineStr">
        <is>
          <t>original</t>
        </is>
      </c>
      <c r="BP340" t="inlineStr">
        <is>
          <t>Bauer, Hann (2010)</t>
        </is>
      </c>
      <c r="BQ340" t="inlineStr">
        <is>
          <t>computed</t>
        </is>
      </c>
      <c r="BT340" t="n">
        <v>0</v>
      </c>
      <c r="BU340" t="inlineStr">
        <is>
          <t>staging_Bauer_Hann_2010.csv</t>
        </is>
      </c>
      <c r="BW340" t="n">
        <v>1995</v>
      </c>
      <c r="BX340" t="n">
        <v>2006</v>
      </c>
      <c r="BY340" t="inlineStr">
        <is>
          <t>United States (</t>
        </is>
      </c>
      <c r="BZ340" t="n">
        <v>2000.5</v>
      </c>
      <c r="CA340" t="n">
        <v>0</v>
      </c>
      <c r="CB340" t="n">
        <v>0</v>
      </c>
      <c r="CC340" t="n">
        <v>0</v>
      </c>
      <c r="CD340" t="n">
        <v>-0.1356930512916166</v>
      </c>
      <c r="CE340" t="n">
        <v>1</v>
      </c>
    </row>
    <row r="341">
      <c r="A341" t="inlineStr">
        <is>
          <t>Bauer, Hann (2010)</t>
        </is>
      </c>
      <c r="B341" t="n">
        <v>1646</v>
      </c>
      <c r="C341" t="n">
        <v>-0.0025441010232506</v>
      </c>
      <c r="D341" t="n">
        <v>1545</v>
      </c>
      <c r="E341">
        <f>IF(ISNUMBER($BA341),$BA341,IF(AND(ISNUMBER($D341),ISNUMBER($BW341),ISNUMBER($BX341)),$D341*($BX341-$BW341+1),""))</f>
        <v>1545.0</v>
      </c>
      <c r="H341" t="inlineStr">
        <is>
          <t>partial</t>
        </is>
      </c>
      <c r="I341" t="inlineStr">
        <is>
          <t>T-Statistic available</t>
        </is>
      </c>
      <c r="J341">
        <f>IF($BW341&lt;&gt;"",$BW341,"")</f>
        <v>1995.0</v>
      </c>
      <c r="K341">
        <f>IF($BX341&lt;&gt;"",$BX341,"")</f>
        <v>2006.0</v>
      </c>
      <c r="L341">
        <f>IF(AND(ISNUMBER($BW341),ISNUMBER($BX341)),($BW341+$BX341)/2,"")</f>
        <v>2000.5</v>
      </c>
      <c r="M341">
        <f>IF($L341&lt;&gt;"",$L341,"")</f>
        <v>2000.5</v>
      </c>
      <c r="N341">
        <f>IF(AND(ISNUMBER($BW341),ISNUMBER($BX341)),MIN(1,MAX(0,($BX341-2016+1)/($BX341-$BW341+1))),"")</f>
        <v>0.0</v>
      </c>
      <c r="O341">
        <f>IF(AND(ISNUMBER($BW341),ISNUMBER($BX341)),MIN(1,MAX(0,($BX341-2017+1)/($BX341-$BW341+1))),"")</f>
        <v>0.0</v>
      </c>
      <c r="P341">
        <f>IF(AND(ISNUMBER($BW341),ISNUMBER($BX341)),MIN(1,MAX(0,($BX341-2018+1)/($BX341-$BW341+1))),"")</f>
        <v>0.0</v>
      </c>
      <c r="Q341">
        <f>IF(AND(ISNUMBER($BW341),ISNUMBER($BX341)),MIN(1,MAX(0,($BX341-2019+1)/($BX341-$BW341+1))),"")</f>
        <v>0.0</v>
      </c>
      <c r="R341">
        <f>IF(AND(ISNUMBER($BW341),ISNUMBER($BX341)),MIN(1,MAX(0,($BX341-2016+1)/($BX341-$BW341+1))),"")</f>
        <v>0.0</v>
      </c>
      <c r="S341">
        <f>IF($L341&lt;&gt;"",IF($L341&gt;=2015.5,1,0),"")</f>
        <v>0.0</v>
      </c>
      <c r="T341">
        <f>IF($L341&lt;&gt;"",IF($L341&gt;=2016,1,0),"")</f>
        <v>0.0</v>
      </c>
      <c r="U341">
        <f>IF(ISNUMBER($BX341),IF($BX341&gt;=2016,1,0),"")</f>
        <v>0.0</v>
      </c>
      <c r="V341">
        <f>IF(ISNUMBER($BW341),IF($BW341&gt;=2016,1,0),"")</f>
        <v>0.0</v>
      </c>
      <c r="W341" t="str">
        <f>IF(AND(ISNUMBER($BW341),ISNUMBER($BX341)),IF($BW341&gt;=2016,"post-only",IF($BX341&lt;2016,"pre-only","mixed")),"")</f>
        <v>pre-only</v>
      </c>
      <c r="X341">
        <f>IF(AND(ISNUMBER($BW341),ISNUMBER($BX341)),MIN(1,MAX(0,($BX341-2017+1)/($BX341-$BW341+1))),"")</f>
        <v>0.0</v>
      </c>
      <c r="Y341">
        <f>IF(AND(ISNUMBER($BW341),ISNUMBER($BX341)),MIN(1,MAX(0,($BX341-2018+1)/($BX341-$BW341+1))),"")</f>
        <v>0.0</v>
      </c>
      <c r="Z341">
        <f>IF(AND(ISNUMBER($BW341),ISNUMBER($BX341)),MIN(1,MAX(0,($BX341-2019+1)/($BX341-$BW341+1))),"")</f>
        <v>0.0</v>
      </c>
      <c r="AA341">
        <f>IF(ISNUMBER($BX341),IF($BX341&gt;=2017,1,0),"")</f>
        <v>0.0</v>
      </c>
      <c r="AB341">
        <f>IF(ISNUMBER($BX341),IF($BX341&gt;=2018,1,0),"")</f>
        <v>0.0</v>
      </c>
      <c r="AC341">
        <f>IF(ISNUMBER($BX341),IF($BX341&gt;=2019,1,0),"")</f>
        <v>0.0</v>
      </c>
      <c r="AD341">
        <f>IF($L341&lt;&gt;"",IF($L341&gt;2013,1,0),"")</f>
        <v>0.0</v>
      </c>
      <c r="AE341">
        <f>IF($L341&lt;&gt;"",1+IF($L341&gt;2011,1,0)+IF($L341&gt;2014,1,0),"")</f>
        <v>1.0</v>
      </c>
      <c r="AF341" t="inlineStr">
        <is>
          <t>bond (yield)</t>
        </is>
      </c>
      <c r="AG341" t="inlineStr">
        <is>
          <t>performance</t>
        </is>
      </c>
      <c r="AH341" t="inlineStr">
        <is>
          <t>non-sensitive</t>
        </is>
      </c>
      <c r="AI341" t="inlineStr">
        <is>
          <t>without ETS/CT</t>
        </is>
      </c>
      <c r="AJ341" t="inlineStr">
        <is>
          <t>without ETS/CT</t>
        </is>
      </c>
      <c r="AK341" t="str">
        <f>IF(AND($CF341&lt;&gt;"",IFERROR(INDEX(subsample_country_map!$B:$B,MATCH($CF341,subsample_country_map!$A:$A,0)),"")&lt;&gt;""),INDEX(subsample_country_map!$B:$B,MATCH($CF341,subsample_country_map!$A:$A,0)),INDEX(lookup!$AA:$AA,MATCH($A341,lookup!$A:$A,0)))</f>
        <v>1_US</v>
      </c>
      <c r="AL341" t="str">
        <f>IF(AND($CF341&lt;&gt;"",IFERROR(INDEX(subsample_country_map!$C:$C,MATCH($CF341,subsample_country_map!$A:$A,0)),"")&lt;&gt;""),INDEX(subsample_country_map!$C:$C,MATCH($CF341,subsample_country_map!$A:$A,0)),INDEX(lookup!$AB:$AB,MATCH($A341,lookup!$A:$A,0)))</f>
        <v>1_developed</v>
      </c>
      <c r="AM341" t="str">
        <f>IF(AND($CF341&lt;&gt;"",IFERROR(INDEX(subsample_country_map!$D:$D,MATCH($CF341,subsample_country_map!$A:$A,0)),"")&lt;&gt;""),INDEX(subsample_country_map!$D:$D,MATCH($CF341,subsample_country_map!$A:$A,0)),INDEX(lookup!$AC:$AC,MATCH($A341,lookup!$A:$A,0)))</f>
        <v>1_western</v>
      </c>
      <c r="AN341" t="str">
        <f>IF(AND($CF341&lt;&gt;"",IFERROR(INDEX(subsample_country_map!$E:$E,MATCH($CF341,subsample_country_map!$A:$A,0)),"")&lt;&gt;""),INDEX(subsample_country_map!$E:$E,MATCH($CF341,subsample_country_map!$A:$A,0)),INDEX(lookup!$AD:$AD,MATCH($A341,lookup!$A:$A,0)))</f>
        <v>1_common law</v>
      </c>
      <c r="AO341" t="str">
        <f>INDEX(lookup!$Y:$Y,MATCH($A341,lookup!$A:$A,0))</f>
        <v>1_not published</v>
      </c>
      <c r="AP341" t="str">
        <f>INDEX(lookup!$Z:$Z,MATCH($A341,lookup!$A:$A,0))</f>
        <v>99_NCE</v>
      </c>
      <c r="AQ341" t="str">
        <f>INDEX(lookup!$W:$W,MATCH($A341,lookup!$A:$A,0))</f>
        <v>1_fin/acc/econ</v>
      </c>
      <c r="AS341" t="inlineStr">
        <is>
          <t>staging</t>
        </is>
      </c>
      <c r="AT341" t="inlineStr">
        <is>
          <t>bad-CER</t>
        </is>
      </c>
      <c r="AU341" t="inlineStr">
        <is>
          <t>cost</t>
        </is>
      </c>
      <c r="AV341" t="inlineStr">
        <is>
          <t>0.0045</t>
        </is>
      </c>
      <c r="AX341" t="inlineStr">
        <is>
          <t>0.10</t>
        </is>
      </c>
      <c r="BA341" t="n">
        <v>1545</v>
      </c>
      <c r="BB341" t="inlineStr">
        <is>
          <t>FLAG</t>
        </is>
      </c>
      <c r="BC341" t="inlineStr">
        <is>
          <t>OLS</t>
        </is>
      </c>
      <c r="BD341" t="inlineStr">
        <is>
          <t>industry</t>
        </is>
      </c>
      <c r="BE341" t="inlineStr">
        <is>
          <t>none</t>
        </is>
      </c>
      <c r="BI341" t="inlineStr">
        <is>
          <t>Table A3</t>
        </is>
      </c>
      <c r="BJ341" t="inlineStr">
        <is>
          <t>ln(Spread) column</t>
        </is>
      </c>
      <c r="BK341" t="inlineStr">
        <is>
          <t>44</t>
        </is>
      </c>
      <c r="BL341" t="inlineStr">
        <is>
          <t>Other Concern 0.0045 (0.10)</t>
        </is>
      </c>
      <c r="BM341" t="inlineStr">
        <is>
          <t>Other Concern</t>
        </is>
      </c>
      <c r="BN341" t="inlineStr">
        <is>
          <t>ln(Spread)</t>
        </is>
      </c>
      <c r="BO341" t="inlineStr">
        <is>
          <t>original</t>
        </is>
      </c>
      <c r="BP341" t="inlineStr">
        <is>
          <t>Bauer, Hann (2010)</t>
        </is>
      </c>
      <c r="BQ341" t="inlineStr">
        <is>
          <t>computed</t>
        </is>
      </c>
      <c r="BT341" t="n">
        <v>0</v>
      </c>
      <c r="BU341" t="inlineStr">
        <is>
          <t>staging_Bauer_Hann_2010.csv</t>
        </is>
      </c>
      <c r="BW341" t="n">
        <v>1995</v>
      </c>
      <c r="BX341" t="n">
        <v>2006</v>
      </c>
      <c r="BY341" t="inlineStr">
        <is>
          <t>United States (</t>
        </is>
      </c>
      <c r="BZ341" t="n">
        <v>2000.5</v>
      </c>
      <c r="CA341" t="n">
        <v>0</v>
      </c>
      <c r="CB341" t="n">
        <v>0</v>
      </c>
      <c r="CC341" t="n">
        <v>0</v>
      </c>
      <c r="CD341" t="n">
        <v>-0.002544106512127486</v>
      </c>
      <c r="CE341" t="n">
        <v>1</v>
      </c>
    </row>
    <row r="342">
      <c r="A342" t="inlineStr">
        <is>
          <t>Bauer, Hann (2010)</t>
        </is>
      </c>
      <c r="B342" t="n">
        <v>1647</v>
      </c>
      <c r="C342" t="n">
        <v>-0.05247230368200831</v>
      </c>
      <c r="D342" t="n">
        <v>1567</v>
      </c>
      <c r="E342">
        <f>IF(ISNUMBER($BA342),$BA342,IF(AND(ISNUMBER($D342),ISNUMBER($BW342),ISNUMBER($BX342)),$D342*($BX342-$BW342+1),""))</f>
        <v>1567.0</v>
      </c>
      <c r="H342" t="inlineStr">
        <is>
          <t>partial</t>
        </is>
      </c>
      <c r="I342" t="inlineStr">
        <is>
          <t>T-Statistic available</t>
        </is>
      </c>
      <c r="J342">
        <f>IF($BW342&lt;&gt;"",$BW342,"")</f>
        <v>1995.0</v>
      </c>
      <c r="K342">
        <f>IF($BX342&lt;&gt;"",$BX342,"")</f>
        <v>2006.0</v>
      </c>
      <c r="L342">
        <f>IF(AND(ISNUMBER($BW342),ISNUMBER($BX342)),($BW342+$BX342)/2,"")</f>
        <v>2000.5</v>
      </c>
      <c r="M342">
        <f>IF($L342&lt;&gt;"",$L342,"")</f>
        <v>2000.5</v>
      </c>
      <c r="N342">
        <f>IF(AND(ISNUMBER($BW342),ISNUMBER($BX342)),MIN(1,MAX(0,($BX342-2016+1)/($BX342-$BW342+1))),"")</f>
        <v>0.0</v>
      </c>
      <c r="O342">
        <f>IF(AND(ISNUMBER($BW342),ISNUMBER($BX342)),MIN(1,MAX(0,($BX342-2017+1)/($BX342-$BW342+1))),"")</f>
        <v>0.0</v>
      </c>
      <c r="P342">
        <f>IF(AND(ISNUMBER($BW342),ISNUMBER($BX342)),MIN(1,MAX(0,($BX342-2018+1)/($BX342-$BW342+1))),"")</f>
        <v>0.0</v>
      </c>
      <c r="Q342">
        <f>IF(AND(ISNUMBER($BW342),ISNUMBER($BX342)),MIN(1,MAX(0,($BX342-2019+1)/($BX342-$BW342+1))),"")</f>
        <v>0.0</v>
      </c>
      <c r="R342">
        <f>IF(AND(ISNUMBER($BW342),ISNUMBER($BX342)),MIN(1,MAX(0,($BX342-2016+1)/($BX342-$BW342+1))),"")</f>
        <v>0.0</v>
      </c>
      <c r="S342">
        <f>IF($L342&lt;&gt;"",IF($L342&gt;=2015.5,1,0),"")</f>
        <v>0.0</v>
      </c>
      <c r="T342">
        <f>IF($L342&lt;&gt;"",IF($L342&gt;=2016,1,0),"")</f>
        <v>0.0</v>
      </c>
      <c r="U342">
        <f>IF(ISNUMBER($BX342),IF($BX342&gt;=2016,1,0),"")</f>
        <v>0.0</v>
      </c>
      <c r="V342">
        <f>IF(ISNUMBER($BW342),IF($BW342&gt;=2016,1,0),"")</f>
        <v>0.0</v>
      </c>
      <c r="W342" t="str">
        <f>IF(AND(ISNUMBER($BW342),ISNUMBER($BX342)),IF($BW342&gt;=2016,"post-only",IF($BX342&lt;2016,"pre-only","mixed")),"")</f>
        <v>pre-only</v>
      </c>
      <c r="X342">
        <f>IF(AND(ISNUMBER($BW342),ISNUMBER($BX342)),MIN(1,MAX(0,($BX342-2017+1)/($BX342-$BW342+1))),"")</f>
        <v>0.0</v>
      </c>
      <c r="Y342">
        <f>IF(AND(ISNUMBER($BW342),ISNUMBER($BX342)),MIN(1,MAX(0,($BX342-2018+1)/($BX342-$BW342+1))),"")</f>
        <v>0.0</v>
      </c>
      <c r="Z342">
        <f>IF(AND(ISNUMBER($BW342),ISNUMBER($BX342)),MIN(1,MAX(0,($BX342-2019+1)/($BX342-$BW342+1))),"")</f>
        <v>0.0</v>
      </c>
      <c r="AA342">
        <f>IF(ISNUMBER($BX342),IF($BX342&gt;=2017,1,0),"")</f>
        <v>0.0</v>
      </c>
      <c r="AB342">
        <f>IF(ISNUMBER($BX342),IF($BX342&gt;=2018,1,0),"")</f>
        <v>0.0</v>
      </c>
      <c r="AC342">
        <f>IF(ISNUMBER($BX342),IF($BX342&gt;=2019,1,0),"")</f>
        <v>0.0</v>
      </c>
      <c r="AD342">
        <f>IF($L342&lt;&gt;"",IF($L342&gt;2013,1,0),"")</f>
        <v>0.0</v>
      </c>
      <c r="AE342">
        <f>IF($L342&lt;&gt;"",1+IF($L342&gt;2011,1,0)+IF($L342&gt;2014,1,0),"")</f>
        <v>1.0</v>
      </c>
      <c r="AF342" t="inlineStr">
        <is>
          <t>bond (yield)</t>
        </is>
      </c>
      <c r="AG342" t="inlineStr">
        <is>
          <t>performance</t>
        </is>
      </c>
      <c r="AH342" t="inlineStr">
        <is>
          <t>non-sensitive</t>
        </is>
      </c>
      <c r="AI342" t="inlineStr">
        <is>
          <t>without ETS/CT</t>
        </is>
      </c>
      <c r="AJ342" t="inlineStr">
        <is>
          <t>without ETS/CT</t>
        </is>
      </c>
      <c r="AK342" t="str">
        <f>IF(AND($CF342&lt;&gt;"",IFERROR(INDEX(subsample_country_map!$B:$B,MATCH($CF342,subsample_country_map!$A:$A,0)),"")&lt;&gt;""),INDEX(subsample_country_map!$B:$B,MATCH($CF342,subsample_country_map!$A:$A,0)),INDEX(lookup!$AA:$AA,MATCH($A342,lookup!$A:$A,0)))</f>
        <v>1_US</v>
      </c>
      <c r="AL342" t="str">
        <f>IF(AND($CF342&lt;&gt;"",IFERROR(INDEX(subsample_country_map!$C:$C,MATCH($CF342,subsample_country_map!$A:$A,0)),"")&lt;&gt;""),INDEX(subsample_country_map!$C:$C,MATCH($CF342,subsample_country_map!$A:$A,0)),INDEX(lookup!$AB:$AB,MATCH($A342,lookup!$A:$A,0)))</f>
        <v>1_developed</v>
      </c>
      <c r="AM342" t="str">
        <f>IF(AND($CF342&lt;&gt;"",IFERROR(INDEX(subsample_country_map!$D:$D,MATCH($CF342,subsample_country_map!$A:$A,0)),"")&lt;&gt;""),INDEX(subsample_country_map!$D:$D,MATCH($CF342,subsample_country_map!$A:$A,0)),INDEX(lookup!$AC:$AC,MATCH($A342,lookup!$A:$A,0)))</f>
        <v>1_western</v>
      </c>
      <c r="AN342" t="str">
        <f>IF(AND($CF342&lt;&gt;"",IFERROR(INDEX(subsample_country_map!$E:$E,MATCH($CF342,subsample_country_map!$A:$A,0)),"")&lt;&gt;""),INDEX(subsample_country_map!$E:$E,MATCH($CF342,subsample_country_map!$A:$A,0)),INDEX(lookup!$AD:$AD,MATCH($A342,lookup!$A:$A,0)))</f>
        <v>1_common law</v>
      </c>
      <c r="AO342" t="str">
        <f>INDEX(lookup!$Y:$Y,MATCH($A342,lookup!$A:$A,0))</f>
        <v>1_not published</v>
      </c>
      <c r="AP342" t="str">
        <f>INDEX(lookup!$Z:$Z,MATCH($A342,lookup!$A:$A,0))</f>
        <v>99_NCE</v>
      </c>
      <c r="AQ342" t="str">
        <f>INDEX(lookup!$W:$W,MATCH($A342,lookup!$A:$A,0))</f>
        <v>1_fin/acc/econ</v>
      </c>
      <c r="AS342" t="inlineStr">
        <is>
          <t>staging</t>
        </is>
      </c>
      <c r="AT342" t="inlineStr">
        <is>
          <t>good-CER</t>
        </is>
      </c>
      <c r="AU342" t="inlineStr">
        <is>
          <t>cost</t>
        </is>
      </c>
      <c r="AV342" t="inlineStr">
        <is>
          <t>-28.52</t>
        </is>
      </c>
      <c r="AX342" t="inlineStr">
        <is>
          <t>-2.08</t>
        </is>
      </c>
      <c r="BA342" t="n">
        <v>1567</v>
      </c>
      <c r="BB342" t="inlineStr">
        <is>
          <t>FLAG</t>
        </is>
      </c>
      <c r="BC342" t="inlineStr">
        <is>
          <t>OLS</t>
        </is>
      </c>
      <c r="BD342" t="inlineStr">
        <is>
          <t>industry</t>
        </is>
      </c>
      <c r="BE342" t="inlineStr">
        <is>
          <t>none</t>
        </is>
      </c>
      <c r="BI342" t="inlineStr">
        <is>
          <t>Table A3</t>
        </is>
      </c>
      <c r="BJ342" t="inlineStr">
        <is>
          <t>Spread column</t>
        </is>
      </c>
      <c r="BK342" t="inlineStr">
        <is>
          <t>44</t>
        </is>
      </c>
      <c r="BL342" t="inlineStr">
        <is>
          <t>Beneficial Products -28.52** (-2.08)</t>
        </is>
      </c>
      <c r="BM342" t="inlineStr">
        <is>
          <t>Beneficial Products</t>
        </is>
      </c>
      <c r="BN342" t="inlineStr">
        <is>
          <t>Spread</t>
        </is>
      </c>
      <c r="BO342" t="inlineStr">
        <is>
          <t>original</t>
        </is>
      </c>
      <c r="BP342" t="inlineStr">
        <is>
          <t>Bauer, Hann (2010)</t>
        </is>
      </c>
      <c r="BQ342" t="inlineStr">
        <is>
          <t>computed</t>
        </is>
      </c>
      <c r="BT342" t="n">
        <v>0</v>
      </c>
      <c r="BU342" t="inlineStr">
        <is>
          <t>staging_Bauer_Hann_2010.csv</t>
        </is>
      </c>
      <c r="BW342" t="n">
        <v>1995</v>
      </c>
      <c r="BX342" t="n">
        <v>2006</v>
      </c>
      <c r="BY342" t="inlineStr">
        <is>
          <t>United States (</t>
        </is>
      </c>
      <c r="BZ342" t="n">
        <v>2000.5</v>
      </c>
      <c r="CA342" t="n">
        <v>0</v>
      </c>
      <c r="CB342" t="n">
        <v>0</v>
      </c>
      <c r="CC342" t="n">
        <v>0</v>
      </c>
      <c r="CD342" t="n">
        <v>-0.05252054147350903</v>
      </c>
      <c r="CE342" t="n">
        <v>1</v>
      </c>
    </row>
    <row r="343">
      <c r="A343" t="inlineStr">
        <is>
          <t>Bauer, Hann (2010)</t>
        </is>
      </c>
      <c r="B343" t="n">
        <v>1648</v>
      </c>
      <c r="C343" t="n">
        <v>0.01919548403481805</v>
      </c>
      <c r="D343" t="n">
        <v>1567</v>
      </c>
      <c r="E343">
        <f>IF(ISNUMBER($BA343),$BA343,IF(AND(ISNUMBER($D343),ISNUMBER($BW343),ISNUMBER($BX343)),$D343*($BX343-$BW343+1),""))</f>
        <v>1567.0</v>
      </c>
      <c r="H343" t="inlineStr">
        <is>
          <t>partial</t>
        </is>
      </c>
      <c r="I343" t="inlineStr">
        <is>
          <t>T-Statistic available</t>
        </is>
      </c>
      <c r="J343">
        <f>IF($BW343&lt;&gt;"",$BW343,"")</f>
        <v>1995.0</v>
      </c>
      <c r="K343">
        <f>IF($BX343&lt;&gt;"",$BX343,"")</f>
        <v>2006.0</v>
      </c>
      <c r="L343">
        <f>IF(AND(ISNUMBER($BW343),ISNUMBER($BX343)),($BW343+$BX343)/2,"")</f>
        <v>2000.5</v>
      </c>
      <c r="M343">
        <f>IF($L343&lt;&gt;"",$L343,"")</f>
        <v>2000.5</v>
      </c>
      <c r="N343">
        <f>IF(AND(ISNUMBER($BW343),ISNUMBER($BX343)),MIN(1,MAX(0,($BX343-2016+1)/($BX343-$BW343+1))),"")</f>
        <v>0.0</v>
      </c>
      <c r="O343">
        <f>IF(AND(ISNUMBER($BW343),ISNUMBER($BX343)),MIN(1,MAX(0,($BX343-2017+1)/($BX343-$BW343+1))),"")</f>
        <v>0.0</v>
      </c>
      <c r="P343">
        <f>IF(AND(ISNUMBER($BW343),ISNUMBER($BX343)),MIN(1,MAX(0,($BX343-2018+1)/($BX343-$BW343+1))),"")</f>
        <v>0.0</v>
      </c>
      <c r="Q343">
        <f>IF(AND(ISNUMBER($BW343),ISNUMBER($BX343)),MIN(1,MAX(0,($BX343-2019+1)/($BX343-$BW343+1))),"")</f>
        <v>0.0</v>
      </c>
      <c r="R343">
        <f>IF(AND(ISNUMBER($BW343),ISNUMBER($BX343)),MIN(1,MAX(0,($BX343-2016+1)/($BX343-$BW343+1))),"")</f>
        <v>0.0</v>
      </c>
      <c r="S343">
        <f>IF($L343&lt;&gt;"",IF($L343&gt;=2015.5,1,0),"")</f>
        <v>0.0</v>
      </c>
      <c r="T343">
        <f>IF($L343&lt;&gt;"",IF($L343&gt;=2016,1,0),"")</f>
        <v>0.0</v>
      </c>
      <c r="U343">
        <f>IF(ISNUMBER($BX343),IF($BX343&gt;=2016,1,0),"")</f>
        <v>0.0</v>
      </c>
      <c r="V343">
        <f>IF(ISNUMBER($BW343),IF($BW343&gt;=2016,1,0),"")</f>
        <v>0.0</v>
      </c>
      <c r="W343" t="str">
        <f>IF(AND(ISNUMBER($BW343),ISNUMBER($BX343)),IF($BW343&gt;=2016,"post-only",IF($BX343&lt;2016,"pre-only","mixed")),"")</f>
        <v>pre-only</v>
      </c>
      <c r="X343">
        <f>IF(AND(ISNUMBER($BW343),ISNUMBER($BX343)),MIN(1,MAX(0,($BX343-2017+1)/($BX343-$BW343+1))),"")</f>
        <v>0.0</v>
      </c>
      <c r="Y343">
        <f>IF(AND(ISNUMBER($BW343),ISNUMBER($BX343)),MIN(1,MAX(0,($BX343-2018+1)/($BX343-$BW343+1))),"")</f>
        <v>0.0</v>
      </c>
      <c r="Z343">
        <f>IF(AND(ISNUMBER($BW343),ISNUMBER($BX343)),MIN(1,MAX(0,($BX343-2019+1)/($BX343-$BW343+1))),"")</f>
        <v>0.0</v>
      </c>
      <c r="AA343">
        <f>IF(ISNUMBER($BX343),IF($BX343&gt;=2017,1,0),"")</f>
        <v>0.0</v>
      </c>
      <c r="AB343">
        <f>IF(ISNUMBER($BX343),IF($BX343&gt;=2018,1,0),"")</f>
        <v>0.0</v>
      </c>
      <c r="AC343">
        <f>IF(ISNUMBER($BX343),IF($BX343&gt;=2019,1,0),"")</f>
        <v>0.0</v>
      </c>
      <c r="AD343">
        <f>IF($L343&lt;&gt;"",IF($L343&gt;2013,1,0),"")</f>
        <v>0.0</v>
      </c>
      <c r="AE343">
        <f>IF($L343&lt;&gt;"",1+IF($L343&gt;2011,1,0)+IF($L343&gt;2014,1,0),"")</f>
        <v>1.0</v>
      </c>
      <c r="AF343" t="inlineStr">
        <is>
          <t>bond (yield)</t>
        </is>
      </c>
      <c r="AG343" t="inlineStr">
        <is>
          <t>performance</t>
        </is>
      </c>
      <c r="AH343" t="inlineStr">
        <is>
          <t>non-sensitive</t>
        </is>
      </c>
      <c r="AI343" t="inlineStr">
        <is>
          <t>without ETS/CT</t>
        </is>
      </c>
      <c r="AJ343" t="inlineStr">
        <is>
          <t>without ETS/CT</t>
        </is>
      </c>
      <c r="AK343" t="str">
        <f>IF(AND($CF343&lt;&gt;"",IFERROR(INDEX(subsample_country_map!$B:$B,MATCH($CF343,subsample_country_map!$A:$A,0)),"")&lt;&gt;""),INDEX(subsample_country_map!$B:$B,MATCH($CF343,subsample_country_map!$A:$A,0)),INDEX(lookup!$AA:$AA,MATCH($A343,lookup!$A:$A,0)))</f>
        <v>1_US</v>
      </c>
      <c r="AL343" t="str">
        <f>IF(AND($CF343&lt;&gt;"",IFERROR(INDEX(subsample_country_map!$C:$C,MATCH($CF343,subsample_country_map!$A:$A,0)),"")&lt;&gt;""),INDEX(subsample_country_map!$C:$C,MATCH($CF343,subsample_country_map!$A:$A,0)),INDEX(lookup!$AB:$AB,MATCH($A343,lookup!$A:$A,0)))</f>
        <v>1_developed</v>
      </c>
      <c r="AM343" t="str">
        <f>IF(AND($CF343&lt;&gt;"",IFERROR(INDEX(subsample_country_map!$D:$D,MATCH($CF343,subsample_country_map!$A:$A,0)),"")&lt;&gt;""),INDEX(subsample_country_map!$D:$D,MATCH($CF343,subsample_country_map!$A:$A,0)),INDEX(lookup!$AC:$AC,MATCH($A343,lookup!$A:$A,0)))</f>
        <v>1_western</v>
      </c>
      <c r="AN343" t="str">
        <f>IF(AND($CF343&lt;&gt;"",IFERROR(INDEX(subsample_country_map!$E:$E,MATCH($CF343,subsample_country_map!$A:$A,0)),"")&lt;&gt;""),INDEX(subsample_country_map!$E:$E,MATCH($CF343,subsample_country_map!$A:$A,0)),INDEX(lookup!$AD:$AD,MATCH($A343,lookup!$A:$A,0)))</f>
        <v>1_common law</v>
      </c>
      <c r="AO343" t="str">
        <f>INDEX(lookup!$Y:$Y,MATCH($A343,lookup!$A:$A,0))</f>
        <v>1_not published</v>
      </c>
      <c r="AP343" t="str">
        <f>INDEX(lookup!$Z:$Z,MATCH($A343,lookup!$A:$A,0))</f>
        <v>99_NCE</v>
      </c>
      <c r="AQ343" t="str">
        <f>INDEX(lookup!$W:$W,MATCH($A343,lookup!$A:$A,0))</f>
        <v>1_fin/acc/econ</v>
      </c>
      <c r="AS343" t="inlineStr">
        <is>
          <t>staging</t>
        </is>
      </c>
      <c r="AT343" t="inlineStr">
        <is>
          <t>good-CER</t>
        </is>
      </c>
      <c r="AU343" t="inlineStr">
        <is>
          <t>cost</t>
        </is>
      </c>
      <c r="AV343" t="inlineStr">
        <is>
          <t>10.66</t>
        </is>
      </c>
      <c r="AX343" t="inlineStr">
        <is>
          <t>0.76</t>
        </is>
      </c>
      <c r="BA343" t="n">
        <v>1567</v>
      </c>
      <c r="BB343" t="inlineStr">
        <is>
          <t>FLAG</t>
        </is>
      </c>
      <c r="BC343" t="inlineStr">
        <is>
          <t>OLS</t>
        </is>
      </c>
      <c r="BD343" t="inlineStr">
        <is>
          <t>industry</t>
        </is>
      </c>
      <c r="BE343" t="inlineStr">
        <is>
          <t>none</t>
        </is>
      </c>
      <c r="BI343" t="inlineStr">
        <is>
          <t>Table A3</t>
        </is>
      </c>
      <c r="BJ343" t="inlineStr">
        <is>
          <t>Spread column</t>
        </is>
      </c>
      <c r="BK343" t="inlineStr">
        <is>
          <t>44</t>
        </is>
      </c>
      <c r="BL343" t="inlineStr">
        <is>
          <t>Pollution Prevention 10.66 (0.76)</t>
        </is>
      </c>
      <c r="BM343" t="inlineStr">
        <is>
          <t>Pollution Prevention</t>
        </is>
      </c>
      <c r="BN343" t="inlineStr">
        <is>
          <t>Spread</t>
        </is>
      </c>
      <c r="BO343" t="inlineStr">
        <is>
          <t>original</t>
        </is>
      </c>
      <c r="BP343" t="inlineStr">
        <is>
          <t>Bauer, Hann (2010)</t>
        </is>
      </c>
      <c r="BQ343" t="inlineStr">
        <is>
          <t>computed</t>
        </is>
      </c>
      <c r="BT343" t="n">
        <v>0</v>
      </c>
      <c r="BU343" t="inlineStr">
        <is>
          <t>staging_Bauer_Hann_2010.csv</t>
        </is>
      </c>
      <c r="BW343" t="n">
        <v>1995</v>
      </c>
      <c r="BX343" t="n">
        <v>2006</v>
      </c>
      <c r="BY343" t="inlineStr">
        <is>
          <t>United States (</t>
        </is>
      </c>
      <c r="BZ343" t="n">
        <v>2000.5</v>
      </c>
      <c r="CA343" t="n">
        <v>0</v>
      </c>
      <c r="CB343" t="n">
        <v>0</v>
      </c>
      <c r="CC343" t="n">
        <v>0</v>
      </c>
      <c r="CD343" t="n">
        <v>0.01919784218780651</v>
      </c>
      <c r="CE343" t="n">
        <v>1</v>
      </c>
    </row>
    <row r="344">
      <c r="A344" t="inlineStr">
        <is>
          <t>Bauer, Hann (2010)</t>
        </is>
      </c>
      <c r="B344" t="n">
        <v>1649</v>
      </c>
      <c r="C344" t="n">
        <v>-0.02802965867157645</v>
      </c>
      <c r="D344" t="n">
        <v>1567</v>
      </c>
      <c r="E344">
        <f>IF(ISNUMBER($BA344),$BA344,IF(AND(ISNUMBER($D344),ISNUMBER($BW344),ISNUMBER($BX344)),$D344*($BX344-$BW344+1),""))</f>
        <v>1567.0</v>
      </c>
      <c r="H344" t="inlineStr">
        <is>
          <t>partial</t>
        </is>
      </c>
      <c r="I344" t="inlineStr">
        <is>
          <t>T-Statistic available</t>
        </is>
      </c>
      <c r="J344">
        <f>IF($BW344&lt;&gt;"",$BW344,"")</f>
        <v>1995.0</v>
      </c>
      <c r="K344">
        <f>IF($BX344&lt;&gt;"",$BX344,"")</f>
        <v>2006.0</v>
      </c>
      <c r="L344">
        <f>IF(AND(ISNUMBER($BW344),ISNUMBER($BX344)),($BW344+$BX344)/2,"")</f>
        <v>2000.5</v>
      </c>
      <c r="M344">
        <f>IF($L344&lt;&gt;"",$L344,"")</f>
        <v>2000.5</v>
      </c>
      <c r="N344">
        <f>IF(AND(ISNUMBER($BW344),ISNUMBER($BX344)),MIN(1,MAX(0,($BX344-2016+1)/($BX344-$BW344+1))),"")</f>
        <v>0.0</v>
      </c>
      <c r="O344">
        <f>IF(AND(ISNUMBER($BW344),ISNUMBER($BX344)),MIN(1,MAX(0,($BX344-2017+1)/($BX344-$BW344+1))),"")</f>
        <v>0.0</v>
      </c>
      <c r="P344">
        <f>IF(AND(ISNUMBER($BW344),ISNUMBER($BX344)),MIN(1,MAX(0,($BX344-2018+1)/($BX344-$BW344+1))),"")</f>
        <v>0.0</v>
      </c>
      <c r="Q344">
        <f>IF(AND(ISNUMBER($BW344),ISNUMBER($BX344)),MIN(1,MAX(0,($BX344-2019+1)/($BX344-$BW344+1))),"")</f>
        <v>0.0</v>
      </c>
      <c r="R344">
        <f>IF(AND(ISNUMBER($BW344),ISNUMBER($BX344)),MIN(1,MAX(0,($BX344-2016+1)/($BX344-$BW344+1))),"")</f>
        <v>0.0</v>
      </c>
      <c r="S344">
        <f>IF($L344&lt;&gt;"",IF($L344&gt;=2015.5,1,0),"")</f>
        <v>0.0</v>
      </c>
      <c r="T344">
        <f>IF($L344&lt;&gt;"",IF($L344&gt;=2016,1,0),"")</f>
        <v>0.0</v>
      </c>
      <c r="U344">
        <f>IF(ISNUMBER($BX344),IF($BX344&gt;=2016,1,0),"")</f>
        <v>0.0</v>
      </c>
      <c r="V344">
        <f>IF(ISNUMBER($BW344),IF($BW344&gt;=2016,1,0),"")</f>
        <v>0.0</v>
      </c>
      <c r="W344" t="str">
        <f>IF(AND(ISNUMBER($BW344),ISNUMBER($BX344)),IF($BW344&gt;=2016,"post-only",IF($BX344&lt;2016,"pre-only","mixed")),"")</f>
        <v>pre-only</v>
      </c>
      <c r="X344">
        <f>IF(AND(ISNUMBER($BW344),ISNUMBER($BX344)),MIN(1,MAX(0,($BX344-2017+1)/($BX344-$BW344+1))),"")</f>
        <v>0.0</v>
      </c>
      <c r="Y344">
        <f>IF(AND(ISNUMBER($BW344),ISNUMBER($BX344)),MIN(1,MAX(0,($BX344-2018+1)/($BX344-$BW344+1))),"")</f>
        <v>0.0</v>
      </c>
      <c r="Z344">
        <f>IF(AND(ISNUMBER($BW344),ISNUMBER($BX344)),MIN(1,MAX(0,($BX344-2019+1)/($BX344-$BW344+1))),"")</f>
        <v>0.0</v>
      </c>
      <c r="AA344">
        <f>IF(ISNUMBER($BX344),IF($BX344&gt;=2017,1,0),"")</f>
        <v>0.0</v>
      </c>
      <c r="AB344">
        <f>IF(ISNUMBER($BX344),IF($BX344&gt;=2018,1,0),"")</f>
        <v>0.0</v>
      </c>
      <c r="AC344">
        <f>IF(ISNUMBER($BX344),IF($BX344&gt;=2019,1,0),"")</f>
        <v>0.0</v>
      </c>
      <c r="AD344">
        <f>IF($L344&lt;&gt;"",IF($L344&gt;2013,1,0),"")</f>
        <v>0.0</v>
      </c>
      <c r="AE344">
        <f>IF($L344&lt;&gt;"",1+IF($L344&gt;2011,1,0)+IF($L344&gt;2014,1,0),"")</f>
        <v>1.0</v>
      </c>
      <c r="AF344" t="inlineStr">
        <is>
          <t>bond (yield)</t>
        </is>
      </c>
      <c r="AG344" t="inlineStr">
        <is>
          <t>performance</t>
        </is>
      </c>
      <c r="AH344" t="inlineStr">
        <is>
          <t>non-sensitive</t>
        </is>
      </c>
      <c r="AI344" t="inlineStr">
        <is>
          <t>without ETS/CT</t>
        </is>
      </c>
      <c r="AJ344" t="inlineStr">
        <is>
          <t>without ETS/CT</t>
        </is>
      </c>
      <c r="AK344" t="str">
        <f>IF(AND($CF344&lt;&gt;"",IFERROR(INDEX(subsample_country_map!$B:$B,MATCH($CF344,subsample_country_map!$A:$A,0)),"")&lt;&gt;""),INDEX(subsample_country_map!$B:$B,MATCH($CF344,subsample_country_map!$A:$A,0)),INDEX(lookup!$AA:$AA,MATCH($A344,lookup!$A:$A,0)))</f>
        <v>1_US</v>
      </c>
      <c r="AL344" t="str">
        <f>IF(AND($CF344&lt;&gt;"",IFERROR(INDEX(subsample_country_map!$C:$C,MATCH($CF344,subsample_country_map!$A:$A,0)),"")&lt;&gt;""),INDEX(subsample_country_map!$C:$C,MATCH($CF344,subsample_country_map!$A:$A,0)),INDEX(lookup!$AB:$AB,MATCH($A344,lookup!$A:$A,0)))</f>
        <v>1_developed</v>
      </c>
      <c r="AM344" t="str">
        <f>IF(AND($CF344&lt;&gt;"",IFERROR(INDEX(subsample_country_map!$D:$D,MATCH($CF344,subsample_country_map!$A:$A,0)),"")&lt;&gt;""),INDEX(subsample_country_map!$D:$D,MATCH($CF344,subsample_country_map!$A:$A,0)),INDEX(lookup!$AC:$AC,MATCH($A344,lookup!$A:$A,0)))</f>
        <v>1_western</v>
      </c>
      <c r="AN344" t="str">
        <f>IF(AND($CF344&lt;&gt;"",IFERROR(INDEX(subsample_country_map!$E:$E,MATCH($CF344,subsample_country_map!$A:$A,0)),"")&lt;&gt;""),INDEX(subsample_country_map!$E:$E,MATCH($CF344,subsample_country_map!$A:$A,0)),INDEX(lookup!$AD:$AD,MATCH($A344,lookup!$A:$A,0)))</f>
        <v>1_common law</v>
      </c>
      <c r="AO344" t="str">
        <f>INDEX(lookup!$Y:$Y,MATCH($A344,lookup!$A:$A,0))</f>
        <v>1_not published</v>
      </c>
      <c r="AP344" t="str">
        <f>INDEX(lookup!$Z:$Z,MATCH($A344,lookup!$A:$A,0))</f>
        <v>99_NCE</v>
      </c>
      <c r="AQ344" t="str">
        <f>INDEX(lookup!$W:$W,MATCH($A344,lookup!$A:$A,0))</f>
        <v>1_fin/acc/econ</v>
      </c>
      <c r="AS344" t="inlineStr">
        <is>
          <t>staging</t>
        </is>
      </c>
      <c r="AT344" t="inlineStr">
        <is>
          <t>good-CER</t>
        </is>
      </c>
      <c r="AU344" t="inlineStr">
        <is>
          <t>cost</t>
        </is>
      </c>
      <c r="AV344" t="inlineStr">
        <is>
          <t>-20.51</t>
        </is>
      </c>
      <c r="AX344" t="inlineStr">
        <is>
          <t>-1.11</t>
        </is>
      </c>
      <c r="BA344" t="n">
        <v>1567</v>
      </c>
      <c r="BB344" t="inlineStr">
        <is>
          <t>FLAG</t>
        </is>
      </c>
      <c r="BC344" t="inlineStr">
        <is>
          <t>OLS</t>
        </is>
      </c>
      <c r="BD344" t="inlineStr">
        <is>
          <t>industry</t>
        </is>
      </c>
      <c r="BE344" t="inlineStr">
        <is>
          <t>none</t>
        </is>
      </c>
      <c r="BI344" t="inlineStr">
        <is>
          <t>Table A3</t>
        </is>
      </c>
      <c r="BJ344" t="inlineStr">
        <is>
          <t>Spread column</t>
        </is>
      </c>
      <c r="BK344" t="inlineStr">
        <is>
          <t>44</t>
        </is>
      </c>
      <c r="BL344" t="inlineStr">
        <is>
          <t>Recycling -20.51 (-1.11)</t>
        </is>
      </c>
      <c r="BM344" t="inlineStr">
        <is>
          <t>Recycling</t>
        </is>
      </c>
      <c r="BN344" t="inlineStr">
        <is>
          <t>Spread</t>
        </is>
      </c>
      <c r="BO344" t="inlineStr">
        <is>
          <t>original</t>
        </is>
      </c>
      <c r="BP344" t="inlineStr">
        <is>
          <t>Bauer, Hann (2010)</t>
        </is>
      </c>
      <c r="BQ344" t="inlineStr">
        <is>
          <t>computed</t>
        </is>
      </c>
      <c r="BT344" t="n">
        <v>0</v>
      </c>
      <c r="BU344" t="inlineStr">
        <is>
          <t>staging_Bauer_Hann_2010.csv</t>
        </is>
      </c>
      <c r="BW344" t="n">
        <v>1995</v>
      </c>
      <c r="BX344" t="n">
        <v>2006</v>
      </c>
      <c r="BY344" t="inlineStr">
        <is>
          <t>United States (</t>
        </is>
      </c>
      <c r="BZ344" t="n">
        <v>2000.5</v>
      </c>
      <c r="CA344" t="n">
        <v>0</v>
      </c>
      <c r="CB344" t="n">
        <v>0</v>
      </c>
      <c r="CC344" t="n">
        <v>0</v>
      </c>
      <c r="CD344" t="n">
        <v>-0.02803700274423205</v>
      </c>
      <c r="CE344" t="n">
        <v>1</v>
      </c>
    </row>
    <row r="345">
      <c r="A345" t="inlineStr">
        <is>
          <t>Bauer, Hann (2010)</t>
        </is>
      </c>
      <c r="B345" t="n">
        <v>1650</v>
      </c>
      <c r="C345" t="n">
        <v>-0.09854453413978106</v>
      </c>
      <c r="D345" t="n">
        <v>1567</v>
      </c>
      <c r="E345">
        <f>IF(ISNUMBER($BA345),$BA345,IF(AND(ISNUMBER($D345),ISNUMBER($BW345),ISNUMBER($BX345)),$D345*($BX345-$BW345+1),""))</f>
        <v>1567.0</v>
      </c>
      <c r="H345" t="inlineStr">
        <is>
          <t>partial</t>
        </is>
      </c>
      <c r="I345" t="inlineStr">
        <is>
          <t>T-Statistic available</t>
        </is>
      </c>
      <c r="J345">
        <f>IF($BW345&lt;&gt;"",$BW345,"")</f>
        <v>1995.0</v>
      </c>
      <c r="K345">
        <f>IF($BX345&lt;&gt;"",$BX345,"")</f>
        <v>2006.0</v>
      </c>
      <c r="L345">
        <f>IF(AND(ISNUMBER($BW345),ISNUMBER($BX345)),($BW345+$BX345)/2,"")</f>
        <v>2000.5</v>
      </c>
      <c r="M345">
        <f>IF($L345&lt;&gt;"",$L345,"")</f>
        <v>2000.5</v>
      </c>
      <c r="N345">
        <f>IF(AND(ISNUMBER($BW345),ISNUMBER($BX345)),MIN(1,MAX(0,($BX345-2016+1)/($BX345-$BW345+1))),"")</f>
        <v>0.0</v>
      </c>
      <c r="O345">
        <f>IF(AND(ISNUMBER($BW345),ISNUMBER($BX345)),MIN(1,MAX(0,($BX345-2017+1)/($BX345-$BW345+1))),"")</f>
        <v>0.0</v>
      </c>
      <c r="P345">
        <f>IF(AND(ISNUMBER($BW345),ISNUMBER($BX345)),MIN(1,MAX(0,($BX345-2018+1)/($BX345-$BW345+1))),"")</f>
        <v>0.0</v>
      </c>
      <c r="Q345">
        <f>IF(AND(ISNUMBER($BW345),ISNUMBER($BX345)),MIN(1,MAX(0,($BX345-2019+1)/($BX345-$BW345+1))),"")</f>
        <v>0.0</v>
      </c>
      <c r="R345">
        <f>IF(AND(ISNUMBER($BW345),ISNUMBER($BX345)),MIN(1,MAX(0,($BX345-2016+1)/($BX345-$BW345+1))),"")</f>
        <v>0.0</v>
      </c>
      <c r="S345">
        <f>IF($L345&lt;&gt;"",IF($L345&gt;=2015.5,1,0),"")</f>
        <v>0.0</v>
      </c>
      <c r="T345">
        <f>IF($L345&lt;&gt;"",IF($L345&gt;=2016,1,0),"")</f>
        <v>0.0</v>
      </c>
      <c r="U345">
        <f>IF(ISNUMBER($BX345),IF($BX345&gt;=2016,1,0),"")</f>
        <v>0.0</v>
      </c>
      <c r="V345">
        <f>IF(ISNUMBER($BW345),IF($BW345&gt;=2016,1,0),"")</f>
        <v>0.0</v>
      </c>
      <c r="W345" t="str">
        <f>IF(AND(ISNUMBER($BW345),ISNUMBER($BX345)),IF($BW345&gt;=2016,"post-only",IF($BX345&lt;2016,"pre-only","mixed")),"")</f>
        <v>pre-only</v>
      </c>
      <c r="X345">
        <f>IF(AND(ISNUMBER($BW345),ISNUMBER($BX345)),MIN(1,MAX(0,($BX345-2017+1)/($BX345-$BW345+1))),"")</f>
        <v>0.0</v>
      </c>
      <c r="Y345">
        <f>IF(AND(ISNUMBER($BW345),ISNUMBER($BX345)),MIN(1,MAX(0,($BX345-2018+1)/($BX345-$BW345+1))),"")</f>
        <v>0.0</v>
      </c>
      <c r="Z345">
        <f>IF(AND(ISNUMBER($BW345),ISNUMBER($BX345)),MIN(1,MAX(0,($BX345-2019+1)/($BX345-$BW345+1))),"")</f>
        <v>0.0</v>
      </c>
      <c r="AA345">
        <f>IF(ISNUMBER($BX345),IF($BX345&gt;=2017,1,0),"")</f>
        <v>0.0</v>
      </c>
      <c r="AB345">
        <f>IF(ISNUMBER($BX345),IF($BX345&gt;=2018,1,0),"")</f>
        <v>0.0</v>
      </c>
      <c r="AC345">
        <f>IF(ISNUMBER($BX345),IF($BX345&gt;=2019,1,0),"")</f>
        <v>0.0</v>
      </c>
      <c r="AD345">
        <f>IF($L345&lt;&gt;"",IF($L345&gt;2013,1,0),"")</f>
        <v>0.0</v>
      </c>
      <c r="AE345">
        <f>IF($L345&lt;&gt;"",1+IF($L345&gt;2011,1,0)+IF($L345&gt;2014,1,0),"")</f>
        <v>1.0</v>
      </c>
      <c r="AF345" t="inlineStr">
        <is>
          <t>bond (yield)</t>
        </is>
      </c>
      <c r="AG345" t="inlineStr">
        <is>
          <t>performance</t>
        </is>
      </c>
      <c r="AH345" t="inlineStr">
        <is>
          <t>non-sensitive</t>
        </is>
      </c>
      <c r="AI345" t="inlineStr">
        <is>
          <t>without ETS/CT</t>
        </is>
      </c>
      <c r="AJ345" t="inlineStr">
        <is>
          <t>without ETS/CT</t>
        </is>
      </c>
      <c r="AK345" t="str">
        <f>IF(AND($CF345&lt;&gt;"",IFERROR(INDEX(subsample_country_map!$B:$B,MATCH($CF345,subsample_country_map!$A:$A,0)),"")&lt;&gt;""),INDEX(subsample_country_map!$B:$B,MATCH($CF345,subsample_country_map!$A:$A,0)),INDEX(lookup!$AA:$AA,MATCH($A345,lookup!$A:$A,0)))</f>
        <v>1_US</v>
      </c>
      <c r="AL345" t="str">
        <f>IF(AND($CF345&lt;&gt;"",IFERROR(INDEX(subsample_country_map!$C:$C,MATCH($CF345,subsample_country_map!$A:$A,0)),"")&lt;&gt;""),INDEX(subsample_country_map!$C:$C,MATCH($CF345,subsample_country_map!$A:$A,0)),INDEX(lookup!$AB:$AB,MATCH($A345,lookup!$A:$A,0)))</f>
        <v>1_developed</v>
      </c>
      <c r="AM345" t="str">
        <f>IF(AND($CF345&lt;&gt;"",IFERROR(INDEX(subsample_country_map!$D:$D,MATCH($CF345,subsample_country_map!$A:$A,0)),"")&lt;&gt;""),INDEX(subsample_country_map!$D:$D,MATCH($CF345,subsample_country_map!$A:$A,0)),INDEX(lookup!$AC:$AC,MATCH($A345,lookup!$A:$A,0)))</f>
        <v>1_western</v>
      </c>
      <c r="AN345" t="str">
        <f>IF(AND($CF345&lt;&gt;"",IFERROR(INDEX(subsample_country_map!$E:$E,MATCH($CF345,subsample_country_map!$A:$A,0)),"")&lt;&gt;""),INDEX(subsample_country_map!$E:$E,MATCH($CF345,subsample_country_map!$A:$A,0)),INDEX(lookup!$AD:$AD,MATCH($A345,lookup!$A:$A,0)))</f>
        <v>1_common law</v>
      </c>
      <c r="AO345" t="str">
        <f>INDEX(lookup!$Y:$Y,MATCH($A345,lookup!$A:$A,0))</f>
        <v>1_not published</v>
      </c>
      <c r="AP345" t="str">
        <f>INDEX(lookup!$Z:$Z,MATCH($A345,lookup!$A:$A,0))</f>
        <v>99_NCE</v>
      </c>
      <c r="AQ345" t="str">
        <f>INDEX(lookup!$W:$W,MATCH($A345,lookup!$A:$A,0))</f>
        <v>1_fin/acc/econ</v>
      </c>
      <c r="AS345" t="inlineStr">
        <is>
          <t>staging</t>
        </is>
      </c>
      <c r="AT345" t="inlineStr">
        <is>
          <t>good-CER</t>
        </is>
      </c>
      <c r="AU345" t="inlineStr">
        <is>
          <t>cost</t>
        </is>
      </c>
      <c r="AV345" t="inlineStr">
        <is>
          <t>-18.01</t>
        </is>
      </c>
      <c r="AX345" t="inlineStr">
        <is>
          <t>-3.92</t>
        </is>
      </c>
      <c r="BA345" t="n">
        <v>1567</v>
      </c>
      <c r="BB345" t="inlineStr">
        <is>
          <t>FLAG</t>
        </is>
      </c>
      <c r="BC345" t="inlineStr">
        <is>
          <t>OLS</t>
        </is>
      </c>
      <c r="BD345" t="inlineStr">
        <is>
          <t>industry</t>
        </is>
      </c>
      <c r="BE345" t="inlineStr">
        <is>
          <t>none</t>
        </is>
      </c>
      <c r="BI345" t="inlineStr">
        <is>
          <t>Table A3</t>
        </is>
      </c>
      <c r="BJ345" t="inlineStr">
        <is>
          <t>Spread column</t>
        </is>
      </c>
      <c r="BK345" t="inlineStr">
        <is>
          <t>44</t>
        </is>
      </c>
      <c r="BL345" t="inlineStr">
        <is>
          <t>Clean Energy -18.01*** (-3.92)</t>
        </is>
      </c>
      <c r="BM345" t="inlineStr">
        <is>
          <t>Clean Energy</t>
        </is>
      </c>
      <c r="BN345" t="inlineStr">
        <is>
          <t>Spread</t>
        </is>
      </c>
      <c r="BO345" t="inlineStr">
        <is>
          <t>original</t>
        </is>
      </c>
      <c r="BP345" t="inlineStr">
        <is>
          <t>Bauer, Hann (2010)</t>
        </is>
      </c>
      <c r="BQ345" t="inlineStr">
        <is>
          <t>computed</t>
        </is>
      </c>
      <c r="BT345" t="n">
        <v>0</v>
      </c>
      <c r="BU345" t="inlineStr">
        <is>
          <t>staging_Bauer_Hann_2010.csv</t>
        </is>
      </c>
      <c r="BW345" t="n">
        <v>1995</v>
      </c>
      <c r="BX345" t="n">
        <v>2006</v>
      </c>
      <c r="BY345" t="inlineStr">
        <is>
          <t>United States (</t>
        </is>
      </c>
      <c r="BZ345" t="n">
        <v>2000.5</v>
      </c>
      <c r="CA345" t="n">
        <v>0</v>
      </c>
      <c r="CB345" t="n">
        <v>0</v>
      </c>
      <c r="CC345" t="n">
        <v>0</v>
      </c>
      <c r="CD345" t="n">
        <v>-0.09886539524425032</v>
      </c>
      <c r="CE345" t="n">
        <v>1</v>
      </c>
    </row>
    <row r="346">
      <c r="A346" t="inlineStr">
        <is>
          <t>Bauer, Hann (2010)</t>
        </is>
      </c>
      <c r="B346" t="n">
        <v>1651</v>
      </c>
      <c r="C346" t="n">
        <v>-0.02903889950676919</v>
      </c>
      <c r="D346" t="n">
        <v>1567</v>
      </c>
      <c r="E346">
        <f>IF(ISNUMBER($BA346),$BA346,IF(AND(ISNUMBER($D346),ISNUMBER($BW346),ISNUMBER($BX346)),$D346*($BX346-$BW346+1),""))</f>
        <v>1567.0</v>
      </c>
      <c r="H346" t="inlineStr">
        <is>
          <t>partial</t>
        </is>
      </c>
      <c r="I346" t="inlineStr">
        <is>
          <t>T-Statistic available</t>
        </is>
      </c>
      <c r="J346">
        <f>IF($BW346&lt;&gt;"",$BW346,"")</f>
        <v>1995.0</v>
      </c>
      <c r="K346">
        <f>IF($BX346&lt;&gt;"",$BX346,"")</f>
        <v>2006.0</v>
      </c>
      <c r="L346">
        <f>IF(AND(ISNUMBER($BW346),ISNUMBER($BX346)),($BW346+$BX346)/2,"")</f>
        <v>2000.5</v>
      </c>
      <c r="M346">
        <f>IF($L346&lt;&gt;"",$L346,"")</f>
        <v>2000.5</v>
      </c>
      <c r="N346">
        <f>IF(AND(ISNUMBER($BW346),ISNUMBER($BX346)),MIN(1,MAX(0,($BX346-2016+1)/($BX346-$BW346+1))),"")</f>
        <v>0.0</v>
      </c>
      <c r="O346">
        <f>IF(AND(ISNUMBER($BW346),ISNUMBER($BX346)),MIN(1,MAX(0,($BX346-2017+1)/($BX346-$BW346+1))),"")</f>
        <v>0.0</v>
      </c>
      <c r="P346">
        <f>IF(AND(ISNUMBER($BW346),ISNUMBER($BX346)),MIN(1,MAX(0,($BX346-2018+1)/($BX346-$BW346+1))),"")</f>
        <v>0.0</v>
      </c>
      <c r="Q346">
        <f>IF(AND(ISNUMBER($BW346),ISNUMBER($BX346)),MIN(1,MAX(0,($BX346-2019+1)/($BX346-$BW346+1))),"")</f>
        <v>0.0</v>
      </c>
      <c r="R346">
        <f>IF(AND(ISNUMBER($BW346),ISNUMBER($BX346)),MIN(1,MAX(0,($BX346-2016+1)/($BX346-$BW346+1))),"")</f>
        <v>0.0</v>
      </c>
      <c r="S346">
        <f>IF($L346&lt;&gt;"",IF($L346&gt;=2015.5,1,0),"")</f>
        <v>0.0</v>
      </c>
      <c r="T346">
        <f>IF($L346&lt;&gt;"",IF($L346&gt;=2016,1,0),"")</f>
        <v>0.0</v>
      </c>
      <c r="U346">
        <f>IF(ISNUMBER($BX346),IF($BX346&gt;=2016,1,0),"")</f>
        <v>0.0</v>
      </c>
      <c r="V346">
        <f>IF(ISNUMBER($BW346),IF($BW346&gt;=2016,1,0),"")</f>
        <v>0.0</v>
      </c>
      <c r="W346" t="str">
        <f>IF(AND(ISNUMBER($BW346),ISNUMBER($BX346)),IF($BW346&gt;=2016,"post-only",IF($BX346&lt;2016,"pre-only","mixed")),"")</f>
        <v>pre-only</v>
      </c>
      <c r="X346">
        <f>IF(AND(ISNUMBER($BW346),ISNUMBER($BX346)),MIN(1,MAX(0,($BX346-2017+1)/($BX346-$BW346+1))),"")</f>
        <v>0.0</v>
      </c>
      <c r="Y346">
        <f>IF(AND(ISNUMBER($BW346),ISNUMBER($BX346)),MIN(1,MAX(0,($BX346-2018+1)/($BX346-$BW346+1))),"")</f>
        <v>0.0</v>
      </c>
      <c r="Z346">
        <f>IF(AND(ISNUMBER($BW346),ISNUMBER($BX346)),MIN(1,MAX(0,($BX346-2019+1)/($BX346-$BW346+1))),"")</f>
        <v>0.0</v>
      </c>
      <c r="AA346">
        <f>IF(ISNUMBER($BX346),IF($BX346&gt;=2017,1,0),"")</f>
        <v>0.0</v>
      </c>
      <c r="AB346">
        <f>IF(ISNUMBER($BX346),IF($BX346&gt;=2018,1,0),"")</f>
        <v>0.0</v>
      </c>
      <c r="AC346">
        <f>IF(ISNUMBER($BX346),IF($BX346&gt;=2019,1,0),"")</f>
        <v>0.0</v>
      </c>
      <c r="AD346">
        <f>IF($L346&lt;&gt;"",IF($L346&gt;2013,1,0),"")</f>
        <v>0.0</v>
      </c>
      <c r="AE346">
        <f>IF($L346&lt;&gt;"",1+IF($L346&gt;2011,1,0)+IF($L346&gt;2014,1,0),"")</f>
        <v>1.0</v>
      </c>
      <c r="AF346" t="inlineStr">
        <is>
          <t>bond (yield)</t>
        </is>
      </c>
      <c r="AG346" t="inlineStr">
        <is>
          <t>performance</t>
        </is>
      </c>
      <c r="AH346" t="inlineStr">
        <is>
          <t>non-sensitive</t>
        </is>
      </c>
      <c r="AI346" t="inlineStr">
        <is>
          <t>without ETS/CT</t>
        </is>
      </c>
      <c r="AJ346" t="inlineStr">
        <is>
          <t>without ETS/CT</t>
        </is>
      </c>
      <c r="AK346" t="str">
        <f>IF(AND($CF346&lt;&gt;"",IFERROR(INDEX(subsample_country_map!$B:$B,MATCH($CF346,subsample_country_map!$A:$A,0)),"")&lt;&gt;""),INDEX(subsample_country_map!$B:$B,MATCH($CF346,subsample_country_map!$A:$A,0)),INDEX(lookup!$AA:$AA,MATCH($A346,lookup!$A:$A,0)))</f>
        <v>1_US</v>
      </c>
      <c r="AL346" t="str">
        <f>IF(AND($CF346&lt;&gt;"",IFERROR(INDEX(subsample_country_map!$C:$C,MATCH($CF346,subsample_country_map!$A:$A,0)),"")&lt;&gt;""),INDEX(subsample_country_map!$C:$C,MATCH($CF346,subsample_country_map!$A:$A,0)),INDEX(lookup!$AB:$AB,MATCH($A346,lookup!$A:$A,0)))</f>
        <v>1_developed</v>
      </c>
      <c r="AM346" t="str">
        <f>IF(AND($CF346&lt;&gt;"",IFERROR(INDEX(subsample_country_map!$D:$D,MATCH($CF346,subsample_country_map!$A:$A,0)),"")&lt;&gt;""),INDEX(subsample_country_map!$D:$D,MATCH($CF346,subsample_country_map!$A:$A,0)),INDEX(lookup!$AC:$AC,MATCH($A346,lookup!$A:$A,0)))</f>
        <v>1_western</v>
      </c>
      <c r="AN346" t="str">
        <f>IF(AND($CF346&lt;&gt;"",IFERROR(INDEX(subsample_country_map!$E:$E,MATCH($CF346,subsample_country_map!$A:$A,0)),"")&lt;&gt;""),INDEX(subsample_country_map!$E:$E,MATCH($CF346,subsample_country_map!$A:$A,0)),INDEX(lookup!$AD:$AD,MATCH($A346,lookup!$A:$A,0)))</f>
        <v>1_common law</v>
      </c>
      <c r="AO346" t="str">
        <f>INDEX(lookup!$Y:$Y,MATCH($A346,lookup!$A:$A,0))</f>
        <v>1_not published</v>
      </c>
      <c r="AP346" t="str">
        <f>INDEX(lookup!$Z:$Z,MATCH($A346,lookup!$A:$A,0))</f>
        <v>99_NCE</v>
      </c>
      <c r="AQ346" t="str">
        <f>INDEX(lookup!$W:$W,MATCH($A346,lookup!$A:$A,0))</f>
        <v>1_fin/acc/econ</v>
      </c>
      <c r="AS346" t="inlineStr">
        <is>
          <t>staging</t>
        </is>
      </c>
      <c r="AT346" t="inlineStr">
        <is>
          <t>good-CER</t>
        </is>
      </c>
      <c r="AU346" t="inlineStr">
        <is>
          <t>cost</t>
        </is>
      </c>
      <c r="AV346" t="inlineStr">
        <is>
          <t>-11.78</t>
        </is>
      </c>
      <c r="AX346" t="inlineStr">
        <is>
          <t>-1.15</t>
        </is>
      </c>
      <c r="BA346" t="n">
        <v>1567</v>
      </c>
      <c r="BB346" t="inlineStr">
        <is>
          <t>FLAG</t>
        </is>
      </c>
      <c r="BC346" t="inlineStr">
        <is>
          <t>OLS</t>
        </is>
      </c>
      <c r="BD346" t="inlineStr">
        <is>
          <t>industry</t>
        </is>
      </c>
      <c r="BE346" t="inlineStr">
        <is>
          <t>none</t>
        </is>
      </c>
      <c r="BI346" t="inlineStr">
        <is>
          <t>Table A3</t>
        </is>
      </c>
      <c r="BJ346" t="inlineStr">
        <is>
          <t>Spread column</t>
        </is>
      </c>
      <c r="BK346" t="inlineStr">
        <is>
          <t>44</t>
        </is>
      </c>
      <c r="BL346" t="inlineStr">
        <is>
          <t>Other Strength -11.78 (-1.15)</t>
        </is>
      </c>
      <c r="BM346" t="inlineStr">
        <is>
          <t>Other Strength</t>
        </is>
      </c>
      <c r="BN346" t="inlineStr">
        <is>
          <t>Spread</t>
        </is>
      </c>
      <c r="BO346" t="inlineStr">
        <is>
          <t>original</t>
        </is>
      </c>
      <c r="BP346" t="inlineStr">
        <is>
          <t>Bauer, Hann (2010)</t>
        </is>
      </c>
      <c r="BQ346" t="inlineStr">
        <is>
          <t>computed</t>
        </is>
      </c>
      <c r="BT346" t="n">
        <v>0</v>
      </c>
      <c r="BU346" t="inlineStr">
        <is>
          <t>staging_Bauer_Hann_2010.csv</t>
        </is>
      </c>
      <c r="BW346" t="n">
        <v>1995</v>
      </c>
      <c r="BX346" t="n">
        <v>2006</v>
      </c>
      <c r="BY346" t="inlineStr">
        <is>
          <t>United States (</t>
        </is>
      </c>
      <c r="BZ346" t="n">
        <v>2000.5</v>
      </c>
      <c r="CA346" t="n">
        <v>0</v>
      </c>
      <c r="CB346" t="n">
        <v>0</v>
      </c>
      <c r="CC346" t="n">
        <v>0</v>
      </c>
      <c r="CD346" t="n">
        <v>-0.02904706606412837</v>
      </c>
      <c r="CE346" t="n">
        <v>1</v>
      </c>
    </row>
    <row r="347">
      <c r="A347" t="inlineStr">
        <is>
          <t>Bauer, Hann (2010)</t>
        </is>
      </c>
      <c r="B347" t="n">
        <v>1652</v>
      </c>
      <c r="C347" t="n">
        <v>-0.005557525648110523</v>
      </c>
      <c r="D347" t="n">
        <v>1567</v>
      </c>
      <c r="E347">
        <f>IF(ISNUMBER($BA347),$BA347,IF(AND(ISNUMBER($D347),ISNUMBER($BW347),ISNUMBER($BX347)),$D347*($BX347-$BW347+1),""))</f>
        <v>1567.0</v>
      </c>
      <c r="H347" t="inlineStr">
        <is>
          <t>partial</t>
        </is>
      </c>
      <c r="I347" t="inlineStr">
        <is>
          <t>T-Statistic available</t>
        </is>
      </c>
      <c r="J347">
        <f>IF($BW347&lt;&gt;"",$BW347,"")</f>
        <v>1995.0</v>
      </c>
      <c r="K347">
        <f>IF($BX347&lt;&gt;"",$BX347,"")</f>
        <v>2006.0</v>
      </c>
      <c r="L347">
        <f>IF(AND(ISNUMBER($BW347),ISNUMBER($BX347)),($BW347+$BX347)/2,"")</f>
        <v>2000.5</v>
      </c>
      <c r="M347">
        <f>IF($L347&lt;&gt;"",$L347,"")</f>
        <v>2000.5</v>
      </c>
      <c r="N347">
        <f>IF(AND(ISNUMBER($BW347),ISNUMBER($BX347)),MIN(1,MAX(0,($BX347-2016+1)/($BX347-$BW347+1))),"")</f>
        <v>0.0</v>
      </c>
      <c r="O347">
        <f>IF(AND(ISNUMBER($BW347),ISNUMBER($BX347)),MIN(1,MAX(0,($BX347-2017+1)/($BX347-$BW347+1))),"")</f>
        <v>0.0</v>
      </c>
      <c r="P347">
        <f>IF(AND(ISNUMBER($BW347),ISNUMBER($BX347)),MIN(1,MAX(0,($BX347-2018+1)/($BX347-$BW347+1))),"")</f>
        <v>0.0</v>
      </c>
      <c r="Q347">
        <f>IF(AND(ISNUMBER($BW347),ISNUMBER($BX347)),MIN(1,MAX(0,($BX347-2019+1)/($BX347-$BW347+1))),"")</f>
        <v>0.0</v>
      </c>
      <c r="R347">
        <f>IF(AND(ISNUMBER($BW347),ISNUMBER($BX347)),MIN(1,MAX(0,($BX347-2016+1)/($BX347-$BW347+1))),"")</f>
        <v>0.0</v>
      </c>
      <c r="S347">
        <f>IF($L347&lt;&gt;"",IF($L347&gt;=2015.5,1,0),"")</f>
        <v>0.0</v>
      </c>
      <c r="T347">
        <f>IF($L347&lt;&gt;"",IF($L347&gt;=2016,1,0),"")</f>
        <v>0.0</v>
      </c>
      <c r="U347">
        <f>IF(ISNUMBER($BX347),IF($BX347&gt;=2016,1,0),"")</f>
        <v>0.0</v>
      </c>
      <c r="V347">
        <f>IF(ISNUMBER($BW347),IF($BW347&gt;=2016,1,0),"")</f>
        <v>0.0</v>
      </c>
      <c r="W347" t="str">
        <f>IF(AND(ISNUMBER($BW347),ISNUMBER($BX347)),IF($BW347&gt;=2016,"post-only",IF($BX347&lt;2016,"pre-only","mixed")),"")</f>
        <v>pre-only</v>
      </c>
      <c r="X347">
        <f>IF(AND(ISNUMBER($BW347),ISNUMBER($BX347)),MIN(1,MAX(0,($BX347-2017+1)/($BX347-$BW347+1))),"")</f>
        <v>0.0</v>
      </c>
      <c r="Y347">
        <f>IF(AND(ISNUMBER($BW347),ISNUMBER($BX347)),MIN(1,MAX(0,($BX347-2018+1)/($BX347-$BW347+1))),"")</f>
        <v>0.0</v>
      </c>
      <c r="Z347">
        <f>IF(AND(ISNUMBER($BW347),ISNUMBER($BX347)),MIN(1,MAX(0,($BX347-2019+1)/($BX347-$BW347+1))),"")</f>
        <v>0.0</v>
      </c>
      <c r="AA347">
        <f>IF(ISNUMBER($BX347),IF($BX347&gt;=2017,1,0),"")</f>
        <v>0.0</v>
      </c>
      <c r="AB347">
        <f>IF(ISNUMBER($BX347),IF($BX347&gt;=2018,1,0),"")</f>
        <v>0.0</v>
      </c>
      <c r="AC347">
        <f>IF(ISNUMBER($BX347),IF($BX347&gt;=2019,1,0),"")</f>
        <v>0.0</v>
      </c>
      <c r="AD347">
        <f>IF($L347&lt;&gt;"",IF($L347&gt;2013,1,0),"")</f>
        <v>0.0</v>
      </c>
      <c r="AE347">
        <f>IF($L347&lt;&gt;"",1+IF($L347&gt;2011,1,0)+IF($L347&gt;2014,1,0),"")</f>
        <v>1.0</v>
      </c>
      <c r="AF347" t="inlineStr">
        <is>
          <t>bond (yield)</t>
        </is>
      </c>
      <c r="AG347" t="inlineStr">
        <is>
          <t>performance</t>
        </is>
      </c>
      <c r="AH347" t="inlineStr">
        <is>
          <t>non-sensitive</t>
        </is>
      </c>
      <c r="AI347" t="inlineStr">
        <is>
          <t>without ETS/CT</t>
        </is>
      </c>
      <c r="AJ347" t="inlineStr">
        <is>
          <t>without ETS/CT</t>
        </is>
      </c>
      <c r="AK347" t="str">
        <f>IF(AND($CF347&lt;&gt;"",IFERROR(INDEX(subsample_country_map!$B:$B,MATCH($CF347,subsample_country_map!$A:$A,0)),"")&lt;&gt;""),INDEX(subsample_country_map!$B:$B,MATCH($CF347,subsample_country_map!$A:$A,0)),INDEX(lookup!$AA:$AA,MATCH($A347,lookup!$A:$A,0)))</f>
        <v>1_US</v>
      </c>
      <c r="AL347" t="str">
        <f>IF(AND($CF347&lt;&gt;"",IFERROR(INDEX(subsample_country_map!$C:$C,MATCH($CF347,subsample_country_map!$A:$A,0)),"")&lt;&gt;""),INDEX(subsample_country_map!$C:$C,MATCH($CF347,subsample_country_map!$A:$A,0)),INDEX(lookup!$AB:$AB,MATCH($A347,lookup!$A:$A,0)))</f>
        <v>1_developed</v>
      </c>
      <c r="AM347" t="str">
        <f>IF(AND($CF347&lt;&gt;"",IFERROR(INDEX(subsample_country_map!$D:$D,MATCH($CF347,subsample_country_map!$A:$A,0)),"")&lt;&gt;""),INDEX(subsample_country_map!$D:$D,MATCH($CF347,subsample_country_map!$A:$A,0)),INDEX(lookup!$AC:$AC,MATCH($A347,lookup!$A:$A,0)))</f>
        <v>1_western</v>
      </c>
      <c r="AN347" t="str">
        <f>IF(AND($CF347&lt;&gt;"",IFERROR(INDEX(subsample_country_map!$E:$E,MATCH($CF347,subsample_country_map!$A:$A,0)),"")&lt;&gt;""),INDEX(subsample_country_map!$E:$E,MATCH($CF347,subsample_country_map!$A:$A,0)),INDEX(lookup!$AD:$AD,MATCH($A347,lookup!$A:$A,0)))</f>
        <v>1_common law</v>
      </c>
      <c r="AO347" t="str">
        <f>INDEX(lookup!$Y:$Y,MATCH($A347,lookup!$A:$A,0))</f>
        <v>1_not published</v>
      </c>
      <c r="AP347" t="str">
        <f>INDEX(lookup!$Z:$Z,MATCH($A347,lookup!$A:$A,0))</f>
        <v>99_NCE</v>
      </c>
      <c r="AQ347" t="str">
        <f>INDEX(lookup!$W:$W,MATCH($A347,lookup!$A:$A,0))</f>
        <v>1_fin/acc/econ</v>
      </c>
      <c r="AS347" t="inlineStr">
        <is>
          <t>staging</t>
        </is>
      </c>
      <c r="AT347" t="inlineStr">
        <is>
          <t>bad-CER</t>
        </is>
      </c>
      <c r="AU347" t="inlineStr">
        <is>
          <t>cost</t>
        </is>
      </c>
      <c r="AV347" t="inlineStr">
        <is>
          <t>2.89</t>
        </is>
      </c>
      <c r="AX347" t="inlineStr">
        <is>
          <t>0.22</t>
        </is>
      </c>
      <c r="BA347" t="n">
        <v>1567</v>
      </c>
      <c r="BB347" t="inlineStr">
        <is>
          <t>FLAG</t>
        </is>
      </c>
      <c r="BC347" t="inlineStr">
        <is>
          <t>OLS</t>
        </is>
      </c>
      <c r="BD347" t="inlineStr">
        <is>
          <t>industry</t>
        </is>
      </c>
      <c r="BE347" t="inlineStr">
        <is>
          <t>none</t>
        </is>
      </c>
      <c r="BI347" t="inlineStr">
        <is>
          <t>Table A3</t>
        </is>
      </c>
      <c r="BJ347" t="inlineStr">
        <is>
          <t>Spread column</t>
        </is>
      </c>
      <c r="BK347" t="inlineStr">
        <is>
          <t>44</t>
        </is>
      </c>
      <c r="BL347" t="inlineStr">
        <is>
          <t>Hazardous Waste 2.89 (0.22)</t>
        </is>
      </c>
      <c r="BM347" t="inlineStr">
        <is>
          <t>Hazardous Waste</t>
        </is>
      </c>
      <c r="BN347" t="inlineStr">
        <is>
          <t>Spread</t>
        </is>
      </c>
      <c r="BO347" t="inlineStr">
        <is>
          <t>original</t>
        </is>
      </c>
      <c r="BP347" t="inlineStr">
        <is>
          <t>Bauer, Hann (2010)</t>
        </is>
      </c>
      <c r="BQ347" t="inlineStr">
        <is>
          <t>computed</t>
        </is>
      </c>
      <c r="BT347" t="n">
        <v>0</v>
      </c>
      <c r="BU347" t="inlineStr">
        <is>
          <t>staging_Bauer_Hann_2010.csv</t>
        </is>
      </c>
      <c r="BW347" t="n">
        <v>1995</v>
      </c>
      <c r="BX347" t="n">
        <v>2006</v>
      </c>
      <c r="BY347" t="inlineStr">
        <is>
          <t>United States (</t>
        </is>
      </c>
      <c r="BZ347" t="n">
        <v>2000.5</v>
      </c>
      <c r="CA347" t="n">
        <v>0</v>
      </c>
      <c r="CB347" t="n">
        <v>0</v>
      </c>
      <c r="CC347" t="n">
        <v>0</v>
      </c>
      <c r="CD347" t="n">
        <v>-0.005557582865919112</v>
      </c>
      <c r="CE347" t="n">
        <v>1</v>
      </c>
    </row>
    <row r="348">
      <c r="A348" t="inlineStr">
        <is>
          <t>Bauer, Hann (2010)</t>
        </is>
      </c>
      <c r="B348" t="n">
        <v>1653</v>
      </c>
      <c r="C348" t="n">
        <v>-0.07130909576486603</v>
      </c>
      <c r="D348" t="n">
        <v>1567</v>
      </c>
      <c r="E348">
        <f>IF(ISNUMBER($BA348),$BA348,IF(AND(ISNUMBER($D348),ISNUMBER($BW348),ISNUMBER($BX348)),$D348*($BX348-$BW348+1),""))</f>
        <v>1567.0</v>
      </c>
      <c r="H348" t="inlineStr">
        <is>
          <t>partial</t>
        </is>
      </c>
      <c r="I348" t="inlineStr">
        <is>
          <t>T-Statistic available</t>
        </is>
      </c>
      <c r="J348">
        <f>IF($BW348&lt;&gt;"",$BW348,"")</f>
        <v>1995.0</v>
      </c>
      <c r="K348">
        <f>IF($BX348&lt;&gt;"",$BX348,"")</f>
        <v>2006.0</v>
      </c>
      <c r="L348">
        <f>IF(AND(ISNUMBER($BW348),ISNUMBER($BX348)),($BW348+$BX348)/2,"")</f>
        <v>2000.5</v>
      </c>
      <c r="M348">
        <f>IF($L348&lt;&gt;"",$L348,"")</f>
        <v>2000.5</v>
      </c>
      <c r="N348">
        <f>IF(AND(ISNUMBER($BW348),ISNUMBER($BX348)),MIN(1,MAX(0,($BX348-2016+1)/($BX348-$BW348+1))),"")</f>
        <v>0.0</v>
      </c>
      <c r="O348">
        <f>IF(AND(ISNUMBER($BW348),ISNUMBER($BX348)),MIN(1,MAX(0,($BX348-2017+1)/($BX348-$BW348+1))),"")</f>
        <v>0.0</v>
      </c>
      <c r="P348">
        <f>IF(AND(ISNUMBER($BW348),ISNUMBER($BX348)),MIN(1,MAX(0,($BX348-2018+1)/($BX348-$BW348+1))),"")</f>
        <v>0.0</v>
      </c>
      <c r="Q348">
        <f>IF(AND(ISNUMBER($BW348),ISNUMBER($BX348)),MIN(1,MAX(0,($BX348-2019+1)/($BX348-$BW348+1))),"")</f>
        <v>0.0</v>
      </c>
      <c r="R348">
        <f>IF(AND(ISNUMBER($BW348),ISNUMBER($BX348)),MIN(1,MAX(0,($BX348-2016+1)/($BX348-$BW348+1))),"")</f>
        <v>0.0</v>
      </c>
      <c r="S348">
        <f>IF($L348&lt;&gt;"",IF($L348&gt;=2015.5,1,0),"")</f>
        <v>0.0</v>
      </c>
      <c r="T348">
        <f>IF($L348&lt;&gt;"",IF($L348&gt;=2016,1,0),"")</f>
        <v>0.0</v>
      </c>
      <c r="U348">
        <f>IF(ISNUMBER($BX348),IF($BX348&gt;=2016,1,0),"")</f>
        <v>0.0</v>
      </c>
      <c r="V348">
        <f>IF(ISNUMBER($BW348),IF($BW348&gt;=2016,1,0),"")</f>
        <v>0.0</v>
      </c>
      <c r="W348" t="str">
        <f>IF(AND(ISNUMBER($BW348),ISNUMBER($BX348)),IF($BW348&gt;=2016,"post-only",IF($BX348&lt;2016,"pre-only","mixed")),"")</f>
        <v>pre-only</v>
      </c>
      <c r="X348">
        <f>IF(AND(ISNUMBER($BW348),ISNUMBER($BX348)),MIN(1,MAX(0,($BX348-2017+1)/($BX348-$BW348+1))),"")</f>
        <v>0.0</v>
      </c>
      <c r="Y348">
        <f>IF(AND(ISNUMBER($BW348),ISNUMBER($BX348)),MIN(1,MAX(0,($BX348-2018+1)/($BX348-$BW348+1))),"")</f>
        <v>0.0</v>
      </c>
      <c r="Z348">
        <f>IF(AND(ISNUMBER($BW348),ISNUMBER($BX348)),MIN(1,MAX(0,($BX348-2019+1)/($BX348-$BW348+1))),"")</f>
        <v>0.0</v>
      </c>
      <c r="AA348">
        <f>IF(ISNUMBER($BX348),IF($BX348&gt;=2017,1,0),"")</f>
        <v>0.0</v>
      </c>
      <c r="AB348">
        <f>IF(ISNUMBER($BX348),IF($BX348&gt;=2018,1,0),"")</f>
        <v>0.0</v>
      </c>
      <c r="AC348">
        <f>IF(ISNUMBER($BX348),IF($BX348&gt;=2019,1,0),"")</f>
        <v>0.0</v>
      </c>
      <c r="AD348">
        <f>IF($L348&lt;&gt;"",IF($L348&gt;2013,1,0),"")</f>
        <v>0.0</v>
      </c>
      <c r="AE348">
        <f>IF($L348&lt;&gt;"",1+IF($L348&gt;2011,1,0)+IF($L348&gt;2014,1,0),"")</f>
        <v>1.0</v>
      </c>
      <c r="AF348" t="inlineStr">
        <is>
          <t>bond (yield)</t>
        </is>
      </c>
      <c r="AG348" t="inlineStr">
        <is>
          <t>performance</t>
        </is>
      </c>
      <c r="AH348" t="inlineStr">
        <is>
          <t>non-sensitive</t>
        </is>
      </c>
      <c r="AI348" t="inlineStr">
        <is>
          <t>without ETS/CT</t>
        </is>
      </c>
      <c r="AJ348" t="inlineStr">
        <is>
          <t>without ETS/CT</t>
        </is>
      </c>
      <c r="AK348" t="str">
        <f>IF(AND($CF348&lt;&gt;"",IFERROR(INDEX(subsample_country_map!$B:$B,MATCH($CF348,subsample_country_map!$A:$A,0)),"")&lt;&gt;""),INDEX(subsample_country_map!$B:$B,MATCH($CF348,subsample_country_map!$A:$A,0)),INDEX(lookup!$AA:$AA,MATCH($A348,lookup!$A:$A,0)))</f>
        <v>1_US</v>
      </c>
      <c r="AL348" t="str">
        <f>IF(AND($CF348&lt;&gt;"",IFERROR(INDEX(subsample_country_map!$C:$C,MATCH($CF348,subsample_country_map!$A:$A,0)),"")&lt;&gt;""),INDEX(subsample_country_map!$C:$C,MATCH($CF348,subsample_country_map!$A:$A,0)),INDEX(lookup!$AB:$AB,MATCH($A348,lookup!$A:$A,0)))</f>
        <v>1_developed</v>
      </c>
      <c r="AM348" t="str">
        <f>IF(AND($CF348&lt;&gt;"",IFERROR(INDEX(subsample_country_map!$D:$D,MATCH($CF348,subsample_country_map!$A:$A,0)),"")&lt;&gt;""),INDEX(subsample_country_map!$D:$D,MATCH($CF348,subsample_country_map!$A:$A,0)),INDEX(lookup!$AC:$AC,MATCH($A348,lookup!$A:$A,0)))</f>
        <v>1_western</v>
      </c>
      <c r="AN348" t="str">
        <f>IF(AND($CF348&lt;&gt;"",IFERROR(INDEX(subsample_country_map!$E:$E,MATCH($CF348,subsample_country_map!$A:$A,0)),"")&lt;&gt;""),INDEX(subsample_country_map!$E:$E,MATCH($CF348,subsample_country_map!$A:$A,0)),INDEX(lookup!$AD:$AD,MATCH($A348,lookup!$A:$A,0)))</f>
        <v>1_common law</v>
      </c>
      <c r="AO348" t="str">
        <f>INDEX(lookup!$Y:$Y,MATCH($A348,lookup!$A:$A,0))</f>
        <v>1_not published</v>
      </c>
      <c r="AP348" t="str">
        <f>INDEX(lookup!$Z:$Z,MATCH($A348,lookup!$A:$A,0))</f>
        <v>99_NCE</v>
      </c>
      <c r="AQ348" t="str">
        <f>INDEX(lookup!$W:$W,MATCH($A348,lookup!$A:$A,0))</f>
        <v>1_fin/acc/econ</v>
      </c>
      <c r="AS348" t="inlineStr">
        <is>
          <t>staging</t>
        </is>
      </c>
      <c r="AT348" t="inlineStr">
        <is>
          <t>bad-CER</t>
        </is>
      </c>
      <c r="AU348" t="inlineStr">
        <is>
          <t>cost</t>
        </is>
      </c>
      <c r="AV348" t="inlineStr">
        <is>
          <t>35.59</t>
        </is>
      </c>
      <c r="AX348" t="inlineStr">
        <is>
          <t>2.83</t>
        </is>
      </c>
      <c r="BA348" t="n">
        <v>1567</v>
      </c>
      <c r="BB348" t="inlineStr">
        <is>
          <t>FLAG</t>
        </is>
      </c>
      <c r="BC348" t="inlineStr">
        <is>
          <t>OLS</t>
        </is>
      </c>
      <c r="BD348" t="inlineStr">
        <is>
          <t>industry</t>
        </is>
      </c>
      <c r="BE348" t="inlineStr">
        <is>
          <t>none</t>
        </is>
      </c>
      <c r="BI348" t="inlineStr">
        <is>
          <t>Table A3</t>
        </is>
      </c>
      <c r="BJ348" t="inlineStr">
        <is>
          <t>Spread column</t>
        </is>
      </c>
      <c r="BK348" t="inlineStr">
        <is>
          <t>44</t>
        </is>
      </c>
      <c r="BL348" t="inlineStr">
        <is>
          <t>Regulatory Problems 35.59*** (2.83)</t>
        </is>
      </c>
      <c r="BM348" t="inlineStr">
        <is>
          <t>Regulatory Problems</t>
        </is>
      </c>
      <c r="BN348" t="inlineStr">
        <is>
          <t>Spread</t>
        </is>
      </c>
      <c r="BO348" t="inlineStr">
        <is>
          <t>original</t>
        </is>
      </c>
      <c r="BP348" t="inlineStr">
        <is>
          <t>Bauer, Hann (2010)</t>
        </is>
      </c>
      <c r="BQ348" t="inlineStr">
        <is>
          <t>computed</t>
        </is>
      </c>
      <c r="BT348" t="n">
        <v>0</v>
      </c>
      <c r="BU348" t="inlineStr">
        <is>
          <t>staging_Bauer_Hann_2010.csv</t>
        </is>
      </c>
      <c r="BW348" t="n">
        <v>1995</v>
      </c>
      <c r="BX348" t="n">
        <v>2006</v>
      </c>
      <c r="BY348" t="inlineStr">
        <is>
          <t>United States (</t>
        </is>
      </c>
      <c r="BZ348" t="n">
        <v>2000.5</v>
      </c>
      <c r="CA348" t="n">
        <v>0</v>
      </c>
      <c r="CB348" t="n">
        <v>0</v>
      </c>
      <c r="CC348" t="n">
        <v>0</v>
      </c>
      <c r="CD348" t="n">
        <v>-0.07143033449042059</v>
      </c>
      <c r="CE348" t="n">
        <v>1</v>
      </c>
    </row>
    <row r="349">
      <c r="A349" t="inlineStr">
        <is>
          <t>Bauer, Hann (2010)</t>
        </is>
      </c>
      <c r="B349" t="n">
        <v>1654</v>
      </c>
      <c r="C349" t="n">
        <v>-0.02550618827011511</v>
      </c>
      <c r="D349" t="n">
        <v>1567</v>
      </c>
      <c r="E349">
        <f>IF(ISNUMBER($BA349),$BA349,IF(AND(ISNUMBER($D349),ISNUMBER($BW349),ISNUMBER($BX349)),$D349*($BX349-$BW349+1),""))</f>
        <v>1567.0</v>
      </c>
      <c r="H349" t="inlineStr">
        <is>
          <t>partial</t>
        </is>
      </c>
      <c r="I349" t="inlineStr">
        <is>
          <t>T-Statistic available</t>
        </is>
      </c>
      <c r="J349">
        <f>IF($BW349&lt;&gt;"",$BW349,"")</f>
        <v>1995.0</v>
      </c>
      <c r="K349">
        <f>IF($BX349&lt;&gt;"",$BX349,"")</f>
        <v>2006.0</v>
      </c>
      <c r="L349">
        <f>IF(AND(ISNUMBER($BW349),ISNUMBER($BX349)),($BW349+$BX349)/2,"")</f>
        <v>2000.5</v>
      </c>
      <c r="M349">
        <f>IF($L349&lt;&gt;"",$L349,"")</f>
        <v>2000.5</v>
      </c>
      <c r="N349">
        <f>IF(AND(ISNUMBER($BW349),ISNUMBER($BX349)),MIN(1,MAX(0,($BX349-2016+1)/($BX349-$BW349+1))),"")</f>
        <v>0.0</v>
      </c>
      <c r="O349">
        <f>IF(AND(ISNUMBER($BW349),ISNUMBER($BX349)),MIN(1,MAX(0,($BX349-2017+1)/($BX349-$BW349+1))),"")</f>
        <v>0.0</v>
      </c>
      <c r="P349">
        <f>IF(AND(ISNUMBER($BW349),ISNUMBER($BX349)),MIN(1,MAX(0,($BX349-2018+1)/($BX349-$BW349+1))),"")</f>
        <v>0.0</v>
      </c>
      <c r="Q349">
        <f>IF(AND(ISNUMBER($BW349),ISNUMBER($BX349)),MIN(1,MAX(0,($BX349-2019+1)/($BX349-$BW349+1))),"")</f>
        <v>0.0</v>
      </c>
      <c r="R349">
        <f>IF(AND(ISNUMBER($BW349),ISNUMBER($BX349)),MIN(1,MAX(0,($BX349-2016+1)/($BX349-$BW349+1))),"")</f>
        <v>0.0</v>
      </c>
      <c r="S349">
        <f>IF($L349&lt;&gt;"",IF($L349&gt;=2015.5,1,0),"")</f>
        <v>0.0</v>
      </c>
      <c r="T349">
        <f>IF($L349&lt;&gt;"",IF($L349&gt;=2016,1,0),"")</f>
        <v>0.0</v>
      </c>
      <c r="U349">
        <f>IF(ISNUMBER($BX349),IF($BX349&gt;=2016,1,0),"")</f>
        <v>0.0</v>
      </c>
      <c r="V349">
        <f>IF(ISNUMBER($BW349),IF($BW349&gt;=2016,1,0),"")</f>
        <v>0.0</v>
      </c>
      <c r="W349" t="str">
        <f>IF(AND(ISNUMBER($BW349),ISNUMBER($BX349)),IF($BW349&gt;=2016,"post-only",IF($BX349&lt;2016,"pre-only","mixed")),"")</f>
        <v>pre-only</v>
      </c>
      <c r="X349">
        <f>IF(AND(ISNUMBER($BW349),ISNUMBER($BX349)),MIN(1,MAX(0,($BX349-2017+1)/($BX349-$BW349+1))),"")</f>
        <v>0.0</v>
      </c>
      <c r="Y349">
        <f>IF(AND(ISNUMBER($BW349),ISNUMBER($BX349)),MIN(1,MAX(0,($BX349-2018+1)/($BX349-$BW349+1))),"")</f>
        <v>0.0</v>
      </c>
      <c r="Z349">
        <f>IF(AND(ISNUMBER($BW349),ISNUMBER($BX349)),MIN(1,MAX(0,($BX349-2019+1)/($BX349-$BW349+1))),"")</f>
        <v>0.0</v>
      </c>
      <c r="AA349">
        <f>IF(ISNUMBER($BX349),IF($BX349&gt;=2017,1,0),"")</f>
        <v>0.0</v>
      </c>
      <c r="AB349">
        <f>IF(ISNUMBER($BX349),IF($BX349&gt;=2018,1,0),"")</f>
        <v>0.0</v>
      </c>
      <c r="AC349">
        <f>IF(ISNUMBER($BX349),IF($BX349&gt;=2019,1,0),"")</f>
        <v>0.0</v>
      </c>
      <c r="AD349">
        <f>IF($L349&lt;&gt;"",IF($L349&gt;2013,1,0),"")</f>
        <v>0.0</v>
      </c>
      <c r="AE349">
        <f>IF($L349&lt;&gt;"",1+IF($L349&gt;2011,1,0)+IF($L349&gt;2014,1,0),"")</f>
        <v>1.0</v>
      </c>
      <c r="AF349" t="inlineStr">
        <is>
          <t>bond (yield)</t>
        </is>
      </c>
      <c r="AG349" t="inlineStr">
        <is>
          <t>performance</t>
        </is>
      </c>
      <c r="AH349" t="inlineStr">
        <is>
          <t>non-sensitive</t>
        </is>
      </c>
      <c r="AI349" t="inlineStr">
        <is>
          <t>without ETS/CT</t>
        </is>
      </c>
      <c r="AJ349" t="inlineStr">
        <is>
          <t>without ETS/CT</t>
        </is>
      </c>
      <c r="AK349" t="str">
        <f>IF(AND($CF349&lt;&gt;"",IFERROR(INDEX(subsample_country_map!$B:$B,MATCH($CF349,subsample_country_map!$A:$A,0)),"")&lt;&gt;""),INDEX(subsample_country_map!$B:$B,MATCH($CF349,subsample_country_map!$A:$A,0)),INDEX(lookup!$AA:$AA,MATCH($A349,lookup!$A:$A,0)))</f>
        <v>1_US</v>
      </c>
      <c r="AL349" t="str">
        <f>IF(AND($CF349&lt;&gt;"",IFERROR(INDEX(subsample_country_map!$C:$C,MATCH($CF349,subsample_country_map!$A:$A,0)),"")&lt;&gt;""),INDEX(subsample_country_map!$C:$C,MATCH($CF349,subsample_country_map!$A:$A,0)),INDEX(lookup!$AB:$AB,MATCH($A349,lookup!$A:$A,0)))</f>
        <v>1_developed</v>
      </c>
      <c r="AM349" t="str">
        <f>IF(AND($CF349&lt;&gt;"",IFERROR(INDEX(subsample_country_map!$D:$D,MATCH($CF349,subsample_country_map!$A:$A,0)),"")&lt;&gt;""),INDEX(subsample_country_map!$D:$D,MATCH($CF349,subsample_country_map!$A:$A,0)),INDEX(lookup!$AC:$AC,MATCH($A349,lookup!$A:$A,0)))</f>
        <v>1_western</v>
      </c>
      <c r="AN349" t="str">
        <f>IF(AND($CF349&lt;&gt;"",IFERROR(INDEX(subsample_country_map!$E:$E,MATCH($CF349,subsample_country_map!$A:$A,0)),"")&lt;&gt;""),INDEX(subsample_country_map!$E:$E,MATCH($CF349,subsample_country_map!$A:$A,0)),INDEX(lookup!$AD:$AD,MATCH($A349,lookup!$A:$A,0)))</f>
        <v>1_common law</v>
      </c>
      <c r="AO349" t="str">
        <f>INDEX(lookup!$Y:$Y,MATCH($A349,lookup!$A:$A,0))</f>
        <v>1_not published</v>
      </c>
      <c r="AP349" t="str">
        <f>INDEX(lookup!$Z:$Z,MATCH($A349,lookup!$A:$A,0))</f>
        <v>99_NCE</v>
      </c>
      <c r="AQ349" t="str">
        <f>INDEX(lookup!$W:$W,MATCH($A349,lookup!$A:$A,0))</f>
        <v>1_fin/acc/econ</v>
      </c>
      <c r="AS349" t="inlineStr">
        <is>
          <t>staging</t>
        </is>
      </c>
      <c r="AT349" t="inlineStr">
        <is>
          <t>bad-CER</t>
        </is>
      </c>
      <c r="AU349" t="inlineStr">
        <is>
          <t>cost</t>
        </is>
      </c>
      <c r="AV349" t="inlineStr">
        <is>
          <t>14.16</t>
        </is>
      </c>
      <c r="AX349" t="inlineStr">
        <is>
          <t>1.01</t>
        </is>
      </c>
      <c r="BA349" t="n">
        <v>1567</v>
      </c>
      <c r="BB349" t="inlineStr">
        <is>
          <t>FLAG</t>
        </is>
      </c>
      <c r="BC349" t="inlineStr">
        <is>
          <t>OLS</t>
        </is>
      </c>
      <c r="BD349" t="inlineStr">
        <is>
          <t>industry</t>
        </is>
      </c>
      <c r="BE349" t="inlineStr">
        <is>
          <t>none</t>
        </is>
      </c>
      <c r="BI349" t="inlineStr">
        <is>
          <t>Table A3</t>
        </is>
      </c>
      <c r="BJ349" t="inlineStr">
        <is>
          <t>Spread column</t>
        </is>
      </c>
      <c r="BK349" t="inlineStr">
        <is>
          <t>44</t>
        </is>
      </c>
      <c r="BL349" t="inlineStr">
        <is>
          <t>Substantial Emissions 14.16 (1.01)</t>
        </is>
      </c>
      <c r="BM349" t="inlineStr">
        <is>
          <t>Substantial Emissions</t>
        </is>
      </c>
      <c r="BN349" t="inlineStr">
        <is>
          <t>Spread</t>
        </is>
      </c>
      <c r="BO349" t="inlineStr">
        <is>
          <t>original</t>
        </is>
      </c>
      <c r="BP349" t="inlineStr">
        <is>
          <t>Bauer, Hann (2010)</t>
        </is>
      </c>
      <c r="BQ349" t="inlineStr">
        <is>
          <t>computed</t>
        </is>
      </c>
      <c r="BT349" t="n">
        <v>0</v>
      </c>
      <c r="BU349" t="inlineStr">
        <is>
          <t>staging_Bauer_Hann_2010.csv</t>
        </is>
      </c>
      <c r="BW349" t="n">
        <v>1995</v>
      </c>
      <c r="BX349" t="n">
        <v>2006</v>
      </c>
      <c r="BY349" t="inlineStr">
        <is>
          <t>United States (</t>
        </is>
      </c>
      <c r="BZ349" t="n">
        <v>2000.5</v>
      </c>
      <c r="CA349" t="n">
        <v>0</v>
      </c>
      <c r="CB349" t="n">
        <v>0</v>
      </c>
      <c r="CC349" t="n">
        <v>0</v>
      </c>
      <c r="CD349" t="n">
        <v>-0.02551172158004378</v>
      </c>
      <c r="CE349" t="n">
        <v>1</v>
      </c>
    </row>
    <row r="350">
      <c r="A350" t="inlineStr">
        <is>
          <t>Bauer, Hann (2010)</t>
        </is>
      </c>
      <c r="B350" t="n">
        <v>1655</v>
      </c>
      <c r="C350" t="n">
        <v>0.102027970679019</v>
      </c>
      <c r="D350" t="n">
        <v>1567</v>
      </c>
      <c r="E350">
        <f>IF(ISNUMBER($BA350),$BA350,IF(AND(ISNUMBER($D350),ISNUMBER($BW350),ISNUMBER($BX350)),$D350*($BX350-$BW350+1),""))</f>
        <v>1567.0</v>
      </c>
      <c r="H350" t="inlineStr">
        <is>
          <t>partial</t>
        </is>
      </c>
      <c r="I350" t="inlineStr">
        <is>
          <t>T-Statistic available</t>
        </is>
      </c>
      <c r="J350">
        <f>IF($BW350&lt;&gt;"",$BW350,"")</f>
        <v>1995.0</v>
      </c>
      <c r="K350">
        <f>IF($BX350&lt;&gt;"",$BX350,"")</f>
        <v>2006.0</v>
      </c>
      <c r="L350">
        <f>IF(AND(ISNUMBER($BW350),ISNUMBER($BX350)),($BW350+$BX350)/2,"")</f>
        <v>2000.5</v>
      </c>
      <c r="M350">
        <f>IF($L350&lt;&gt;"",$L350,"")</f>
        <v>2000.5</v>
      </c>
      <c r="N350">
        <f>IF(AND(ISNUMBER($BW350),ISNUMBER($BX350)),MIN(1,MAX(0,($BX350-2016+1)/($BX350-$BW350+1))),"")</f>
        <v>0.0</v>
      </c>
      <c r="O350">
        <f>IF(AND(ISNUMBER($BW350),ISNUMBER($BX350)),MIN(1,MAX(0,($BX350-2017+1)/($BX350-$BW350+1))),"")</f>
        <v>0.0</v>
      </c>
      <c r="P350">
        <f>IF(AND(ISNUMBER($BW350),ISNUMBER($BX350)),MIN(1,MAX(0,($BX350-2018+1)/($BX350-$BW350+1))),"")</f>
        <v>0.0</v>
      </c>
      <c r="Q350">
        <f>IF(AND(ISNUMBER($BW350),ISNUMBER($BX350)),MIN(1,MAX(0,($BX350-2019+1)/($BX350-$BW350+1))),"")</f>
        <v>0.0</v>
      </c>
      <c r="R350">
        <f>IF(AND(ISNUMBER($BW350),ISNUMBER($BX350)),MIN(1,MAX(0,($BX350-2016+1)/($BX350-$BW350+1))),"")</f>
        <v>0.0</v>
      </c>
      <c r="S350">
        <f>IF($L350&lt;&gt;"",IF($L350&gt;=2015.5,1,0),"")</f>
        <v>0.0</v>
      </c>
      <c r="T350">
        <f>IF($L350&lt;&gt;"",IF($L350&gt;=2016,1,0),"")</f>
        <v>0.0</v>
      </c>
      <c r="U350">
        <f>IF(ISNUMBER($BX350),IF($BX350&gt;=2016,1,0),"")</f>
        <v>0.0</v>
      </c>
      <c r="V350">
        <f>IF(ISNUMBER($BW350),IF($BW350&gt;=2016,1,0),"")</f>
        <v>0.0</v>
      </c>
      <c r="W350" t="str">
        <f>IF(AND(ISNUMBER($BW350),ISNUMBER($BX350)),IF($BW350&gt;=2016,"post-only",IF($BX350&lt;2016,"pre-only","mixed")),"")</f>
        <v>pre-only</v>
      </c>
      <c r="X350">
        <f>IF(AND(ISNUMBER($BW350),ISNUMBER($BX350)),MIN(1,MAX(0,($BX350-2017+1)/($BX350-$BW350+1))),"")</f>
        <v>0.0</v>
      </c>
      <c r="Y350">
        <f>IF(AND(ISNUMBER($BW350),ISNUMBER($BX350)),MIN(1,MAX(0,($BX350-2018+1)/($BX350-$BW350+1))),"")</f>
        <v>0.0</v>
      </c>
      <c r="Z350">
        <f>IF(AND(ISNUMBER($BW350),ISNUMBER($BX350)),MIN(1,MAX(0,($BX350-2019+1)/($BX350-$BW350+1))),"")</f>
        <v>0.0</v>
      </c>
      <c r="AA350">
        <f>IF(ISNUMBER($BX350),IF($BX350&gt;=2017,1,0),"")</f>
        <v>0.0</v>
      </c>
      <c r="AB350">
        <f>IF(ISNUMBER($BX350),IF($BX350&gt;=2018,1,0),"")</f>
        <v>0.0</v>
      </c>
      <c r="AC350">
        <f>IF(ISNUMBER($BX350),IF($BX350&gt;=2019,1,0),"")</f>
        <v>0.0</v>
      </c>
      <c r="AD350">
        <f>IF($L350&lt;&gt;"",IF($L350&gt;2013,1,0),"")</f>
        <v>0.0</v>
      </c>
      <c r="AE350">
        <f>IF($L350&lt;&gt;"",1+IF($L350&gt;2011,1,0)+IF($L350&gt;2014,1,0),"")</f>
        <v>1.0</v>
      </c>
      <c r="AF350" t="inlineStr">
        <is>
          <t>bond (yield)</t>
        </is>
      </c>
      <c r="AG350" t="inlineStr">
        <is>
          <t>performance</t>
        </is>
      </c>
      <c r="AH350" t="inlineStr">
        <is>
          <t>non-sensitive</t>
        </is>
      </c>
      <c r="AI350" t="inlineStr">
        <is>
          <t>without ETS/CT</t>
        </is>
      </c>
      <c r="AJ350" t="inlineStr">
        <is>
          <t>without ETS/CT</t>
        </is>
      </c>
      <c r="AK350" t="str">
        <f>IF(AND($CF350&lt;&gt;"",IFERROR(INDEX(subsample_country_map!$B:$B,MATCH($CF350,subsample_country_map!$A:$A,0)),"")&lt;&gt;""),INDEX(subsample_country_map!$B:$B,MATCH($CF350,subsample_country_map!$A:$A,0)),INDEX(lookup!$AA:$AA,MATCH($A350,lookup!$A:$A,0)))</f>
        <v>1_US</v>
      </c>
      <c r="AL350" t="str">
        <f>IF(AND($CF350&lt;&gt;"",IFERROR(INDEX(subsample_country_map!$C:$C,MATCH($CF350,subsample_country_map!$A:$A,0)),"")&lt;&gt;""),INDEX(subsample_country_map!$C:$C,MATCH($CF350,subsample_country_map!$A:$A,0)),INDEX(lookup!$AB:$AB,MATCH($A350,lookup!$A:$A,0)))</f>
        <v>1_developed</v>
      </c>
      <c r="AM350" t="str">
        <f>IF(AND($CF350&lt;&gt;"",IFERROR(INDEX(subsample_country_map!$D:$D,MATCH($CF350,subsample_country_map!$A:$A,0)),"")&lt;&gt;""),INDEX(subsample_country_map!$D:$D,MATCH($CF350,subsample_country_map!$A:$A,0)),INDEX(lookup!$AC:$AC,MATCH($A350,lookup!$A:$A,0)))</f>
        <v>1_western</v>
      </c>
      <c r="AN350" t="str">
        <f>IF(AND($CF350&lt;&gt;"",IFERROR(INDEX(subsample_country_map!$E:$E,MATCH($CF350,subsample_country_map!$A:$A,0)),"")&lt;&gt;""),INDEX(subsample_country_map!$E:$E,MATCH($CF350,subsample_country_map!$A:$A,0)),INDEX(lookup!$AD:$AD,MATCH($A350,lookup!$A:$A,0)))</f>
        <v>1_common law</v>
      </c>
      <c r="AO350" t="str">
        <f>INDEX(lookup!$Y:$Y,MATCH($A350,lookup!$A:$A,0))</f>
        <v>1_not published</v>
      </c>
      <c r="AP350" t="str">
        <f>INDEX(lookup!$Z:$Z,MATCH($A350,lookup!$A:$A,0))</f>
        <v>99_NCE</v>
      </c>
      <c r="AQ350" t="str">
        <f>INDEX(lookup!$W:$W,MATCH($A350,lookup!$A:$A,0))</f>
        <v>1_fin/acc/econ</v>
      </c>
      <c r="AS350" t="inlineStr">
        <is>
          <t>staging</t>
        </is>
      </c>
      <c r="AT350" t="inlineStr">
        <is>
          <t>bad-CER</t>
        </is>
      </c>
      <c r="AU350" t="inlineStr">
        <is>
          <t>cost</t>
        </is>
      </c>
      <c r="AV350" t="inlineStr">
        <is>
          <t>-42.81</t>
        </is>
      </c>
      <c r="AX350" t="inlineStr">
        <is>
          <t>-4.06</t>
        </is>
      </c>
      <c r="BA350" t="n">
        <v>1567</v>
      </c>
      <c r="BB350" t="inlineStr">
        <is>
          <t>FLAG</t>
        </is>
      </c>
      <c r="BC350" t="inlineStr">
        <is>
          <t>OLS</t>
        </is>
      </c>
      <c r="BD350" t="inlineStr">
        <is>
          <t>industry</t>
        </is>
      </c>
      <c r="BE350" t="inlineStr">
        <is>
          <t>none</t>
        </is>
      </c>
      <c r="BI350" t="inlineStr">
        <is>
          <t>Table A3</t>
        </is>
      </c>
      <c r="BJ350" t="inlineStr">
        <is>
          <t>Spread column</t>
        </is>
      </c>
      <c r="BK350" t="inlineStr">
        <is>
          <t>44</t>
        </is>
      </c>
      <c r="BL350" t="inlineStr">
        <is>
          <t>Agricultural Chemicals -42.81*** (-4.06)</t>
        </is>
      </c>
      <c r="BM350" t="inlineStr">
        <is>
          <t>Agricultural Chemicals</t>
        </is>
      </c>
      <c r="BN350" t="inlineStr">
        <is>
          <t>Spread</t>
        </is>
      </c>
      <c r="BO350" t="inlineStr">
        <is>
          <t>original</t>
        </is>
      </c>
      <c r="BP350" t="inlineStr">
        <is>
          <t>Bauer, Hann (2010)</t>
        </is>
      </c>
      <c r="BQ350" t="inlineStr">
        <is>
          <t>computed</t>
        </is>
      </c>
      <c r="BT350" t="n">
        <v>0</v>
      </c>
      <c r="BU350" t="inlineStr">
        <is>
          <t>staging_Bauer_Hann_2010.csv</t>
        </is>
      </c>
      <c r="BW350" t="n">
        <v>1995</v>
      </c>
      <c r="BX350" t="n">
        <v>2006</v>
      </c>
      <c r="BY350" t="inlineStr">
        <is>
          <t>United States (</t>
        </is>
      </c>
      <c r="BZ350" t="n">
        <v>2000.5</v>
      </c>
      <c r="CA350" t="n">
        <v>0</v>
      </c>
      <c r="CB350" t="n">
        <v>0</v>
      </c>
      <c r="CC350" t="n">
        <v>0</v>
      </c>
      <c r="CD350" t="n">
        <v>0.1023842255322557</v>
      </c>
      <c r="CE350" t="n">
        <v>1</v>
      </c>
    </row>
    <row r="351">
      <c r="A351" t="inlineStr">
        <is>
          <t>Bauer, Hann (2010)</t>
        </is>
      </c>
      <c r="B351" t="n">
        <v>1656</v>
      </c>
      <c r="C351" t="n">
        <v>-0.1700263299337097</v>
      </c>
      <c r="D351" t="n">
        <v>1567</v>
      </c>
      <c r="E351">
        <f>IF(ISNUMBER($BA351),$BA351,IF(AND(ISNUMBER($D351),ISNUMBER($BW351),ISNUMBER($BX351)),$D351*($BX351-$BW351+1),""))</f>
        <v>1567.0</v>
      </c>
      <c r="H351" t="inlineStr">
        <is>
          <t>partial</t>
        </is>
      </c>
      <c r="I351" t="inlineStr">
        <is>
          <t>T-Statistic available</t>
        </is>
      </c>
      <c r="J351">
        <f>IF($BW351&lt;&gt;"",$BW351,"")</f>
        <v>1995.0</v>
      </c>
      <c r="K351">
        <f>IF($BX351&lt;&gt;"",$BX351,"")</f>
        <v>2006.0</v>
      </c>
      <c r="L351">
        <f>IF(AND(ISNUMBER($BW351),ISNUMBER($BX351)),($BW351+$BX351)/2,"")</f>
        <v>2000.5</v>
      </c>
      <c r="M351">
        <f>IF($L351&lt;&gt;"",$L351,"")</f>
        <v>2000.5</v>
      </c>
      <c r="N351">
        <f>IF(AND(ISNUMBER($BW351),ISNUMBER($BX351)),MIN(1,MAX(0,($BX351-2016+1)/($BX351-$BW351+1))),"")</f>
        <v>0.0</v>
      </c>
      <c r="O351">
        <f>IF(AND(ISNUMBER($BW351),ISNUMBER($BX351)),MIN(1,MAX(0,($BX351-2017+1)/($BX351-$BW351+1))),"")</f>
        <v>0.0</v>
      </c>
      <c r="P351">
        <f>IF(AND(ISNUMBER($BW351),ISNUMBER($BX351)),MIN(1,MAX(0,($BX351-2018+1)/($BX351-$BW351+1))),"")</f>
        <v>0.0</v>
      </c>
      <c r="Q351">
        <f>IF(AND(ISNUMBER($BW351),ISNUMBER($BX351)),MIN(1,MAX(0,($BX351-2019+1)/($BX351-$BW351+1))),"")</f>
        <v>0.0</v>
      </c>
      <c r="R351">
        <f>IF(AND(ISNUMBER($BW351),ISNUMBER($BX351)),MIN(1,MAX(0,($BX351-2016+1)/($BX351-$BW351+1))),"")</f>
        <v>0.0</v>
      </c>
      <c r="S351">
        <f>IF($L351&lt;&gt;"",IF($L351&gt;=2015.5,1,0),"")</f>
        <v>0.0</v>
      </c>
      <c r="T351">
        <f>IF($L351&lt;&gt;"",IF($L351&gt;=2016,1,0),"")</f>
        <v>0.0</v>
      </c>
      <c r="U351">
        <f>IF(ISNUMBER($BX351),IF($BX351&gt;=2016,1,0),"")</f>
        <v>0.0</v>
      </c>
      <c r="V351">
        <f>IF(ISNUMBER($BW351),IF($BW351&gt;=2016,1,0),"")</f>
        <v>0.0</v>
      </c>
      <c r="W351" t="str">
        <f>IF(AND(ISNUMBER($BW351),ISNUMBER($BX351)),IF($BW351&gt;=2016,"post-only",IF($BX351&lt;2016,"pre-only","mixed")),"")</f>
        <v>pre-only</v>
      </c>
      <c r="X351">
        <f>IF(AND(ISNUMBER($BW351),ISNUMBER($BX351)),MIN(1,MAX(0,($BX351-2017+1)/($BX351-$BW351+1))),"")</f>
        <v>0.0</v>
      </c>
      <c r="Y351">
        <f>IF(AND(ISNUMBER($BW351),ISNUMBER($BX351)),MIN(1,MAX(0,($BX351-2018+1)/($BX351-$BW351+1))),"")</f>
        <v>0.0</v>
      </c>
      <c r="Z351">
        <f>IF(AND(ISNUMBER($BW351),ISNUMBER($BX351)),MIN(1,MAX(0,($BX351-2019+1)/($BX351-$BW351+1))),"")</f>
        <v>0.0</v>
      </c>
      <c r="AA351">
        <f>IF(ISNUMBER($BX351),IF($BX351&gt;=2017,1,0),"")</f>
        <v>0.0</v>
      </c>
      <c r="AB351">
        <f>IF(ISNUMBER($BX351),IF($BX351&gt;=2018,1,0),"")</f>
        <v>0.0</v>
      </c>
      <c r="AC351">
        <f>IF(ISNUMBER($BX351),IF($BX351&gt;=2019,1,0),"")</f>
        <v>0.0</v>
      </c>
      <c r="AD351">
        <f>IF($L351&lt;&gt;"",IF($L351&gt;2013,1,0),"")</f>
        <v>0.0</v>
      </c>
      <c r="AE351">
        <f>IF($L351&lt;&gt;"",1+IF($L351&gt;2011,1,0)+IF($L351&gt;2014,1,0),"")</f>
        <v>1.0</v>
      </c>
      <c r="AF351" t="inlineStr">
        <is>
          <t>bond (yield)</t>
        </is>
      </c>
      <c r="AG351" t="inlineStr">
        <is>
          <t>performance</t>
        </is>
      </c>
      <c r="AH351" t="inlineStr">
        <is>
          <t>non-sensitive</t>
        </is>
      </c>
      <c r="AI351" t="inlineStr">
        <is>
          <t>without ETS/CT</t>
        </is>
      </c>
      <c r="AJ351" t="inlineStr">
        <is>
          <t>without ETS/CT</t>
        </is>
      </c>
      <c r="AK351" t="str">
        <f>IF(AND($CF351&lt;&gt;"",IFERROR(INDEX(subsample_country_map!$B:$B,MATCH($CF351,subsample_country_map!$A:$A,0)),"")&lt;&gt;""),INDEX(subsample_country_map!$B:$B,MATCH($CF351,subsample_country_map!$A:$A,0)),INDEX(lookup!$AA:$AA,MATCH($A351,lookup!$A:$A,0)))</f>
        <v>1_US</v>
      </c>
      <c r="AL351" t="str">
        <f>IF(AND($CF351&lt;&gt;"",IFERROR(INDEX(subsample_country_map!$C:$C,MATCH($CF351,subsample_country_map!$A:$A,0)),"")&lt;&gt;""),INDEX(subsample_country_map!$C:$C,MATCH($CF351,subsample_country_map!$A:$A,0)),INDEX(lookup!$AB:$AB,MATCH($A351,lookup!$A:$A,0)))</f>
        <v>1_developed</v>
      </c>
      <c r="AM351" t="str">
        <f>IF(AND($CF351&lt;&gt;"",IFERROR(INDEX(subsample_country_map!$D:$D,MATCH($CF351,subsample_country_map!$A:$A,0)),"")&lt;&gt;""),INDEX(subsample_country_map!$D:$D,MATCH($CF351,subsample_country_map!$A:$A,0)),INDEX(lookup!$AC:$AC,MATCH($A351,lookup!$A:$A,0)))</f>
        <v>1_western</v>
      </c>
      <c r="AN351" t="str">
        <f>IF(AND($CF351&lt;&gt;"",IFERROR(INDEX(subsample_country_map!$E:$E,MATCH($CF351,subsample_country_map!$A:$A,0)),"")&lt;&gt;""),INDEX(subsample_country_map!$E:$E,MATCH($CF351,subsample_country_map!$A:$A,0)),INDEX(lookup!$AD:$AD,MATCH($A351,lookup!$A:$A,0)))</f>
        <v>1_common law</v>
      </c>
      <c r="AO351" t="str">
        <f>INDEX(lookup!$Y:$Y,MATCH($A351,lookup!$A:$A,0))</f>
        <v>1_not published</v>
      </c>
      <c r="AP351" t="str">
        <f>INDEX(lookup!$Z:$Z,MATCH($A351,lookup!$A:$A,0))</f>
        <v>99_NCE</v>
      </c>
      <c r="AQ351" t="str">
        <f>INDEX(lookup!$W:$W,MATCH($A351,lookup!$A:$A,0))</f>
        <v>1_fin/acc/econ</v>
      </c>
      <c r="AS351" t="inlineStr">
        <is>
          <t>staging</t>
        </is>
      </c>
      <c r="AT351" t="inlineStr">
        <is>
          <t>bad-CER</t>
        </is>
      </c>
      <c r="AU351" t="inlineStr">
        <is>
          <t>cost</t>
        </is>
      </c>
      <c r="AV351" t="inlineStr">
        <is>
          <t>54.53</t>
        </is>
      </c>
      <c r="AX351" t="inlineStr">
        <is>
          <t>6.83</t>
        </is>
      </c>
      <c r="BA351" t="n">
        <v>1567</v>
      </c>
      <c r="BB351" t="inlineStr">
        <is>
          <t>FLAG</t>
        </is>
      </c>
      <c r="BC351" t="inlineStr">
        <is>
          <t>OLS</t>
        </is>
      </c>
      <c r="BD351" t="inlineStr">
        <is>
          <t>industry</t>
        </is>
      </c>
      <c r="BE351" t="inlineStr">
        <is>
          <t>none</t>
        </is>
      </c>
      <c r="BI351" t="inlineStr">
        <is>
          <t>Table A3</t>
        </is>
      </c>
      <c r="BJ351" t="inlineStr">
        <is>
          <t>Spread column</t>
        </is>
      </c>
      <c r="BK351" t="inlineStr">
        <is>
          <t>44</t>
        </is>
      </c>
      <c r="BL351" t="inlineStr">
        <is>
          <t>Climate Change 54.53*** (6.83)</t>
        </is>
      </c>
      <c r="BM351" t="inlineStr">
        <is>
          <t>Climate Change</t>
        </is>
      </c>
      <c r="BN351" t="inlineStr">
        <is>
          <t>Spread</t>
        </is>
      </c>
      <c r="BO351" t="inlineStr">
        <is>
          <t>original</t>
        </is>
      </c>
      <c r="BP351" t="inlineStr">
        <is>
          <t>Bauer, Hann (2010)</t>
        </is>
      </c>
      <c r="BQ351" t="inlineStr">
        <is>
          <t>computed</t>
        </is>
      </c>
      <c r="BT351" t="n">
        <v>0</v>
      </c>
      <c r="BU351" t="inlineStr">
        <is>
          <t>staging_Bauer_Hann_2010.csv</t>
        </is>
      </c>
      <c r="BW351" t="n">
        <v>1995</v>
      </c>
      <c r="BX351" t="n">
        <v>2006</v>
      </c>
      <c r="BY351" t="inlineStr">
        <is>
          <t>United States (</t>
        </is>
      </c>
      <c r="BZ351" t="n">
        <v>2000.5</v>
      </c>
      <c r="CA351" t="n">
        <v>0</v>
      </c>
      <c r="CB351" t="n">
        <v>0</v>
      </c>
      <c r="CC351" t="n">
        <v>0</v>
      </c>
      <c r="CD351" t="n">
        <v>-0.1716937771398327</v>
      </c>
      <c r="CE351" t="n">
        <v>1</v>
      </c>
    </row>
    <row r="352">
      <c r="A352" t="inlineStr">
        <is>
          <t>Bauer, Hann (2010)</t>
        </is>
      </c>
      <c r="B352" t="n">
        <v>1657</v>
      </c>
      <c r="C352" t="n">
        <v>0.01540791163492251</v>
      </c>
      <c r="D352" t="n">
        <v>1567</v>
      </c>
      <c r="E352">
        <f>IF(ISNUMBER($BA352),$BA352,IF(AND(ISNUMBER($D352),ISNUMBER($BW352),ISNUMBER($BX352)),$D352*($BX352-$BW352+1),""))</f>
        <v>1567.0</v>
      </c>
      <c r="H352" t="inlineStr">
        <is>
          <t>partial</t>
        </is>
      </c>
      <c r="I352" t="inlineStr">
        <is>
          <t>T-Statistic available</t>
        </is>
      </c>
      <c r="J352">
        <f>IF($BW352&lt;&gt;"",$BW352,"")</f>
        <v>1995.0</v>
      </c>
      <c r="K352">
        <f>IF($BX352&lt;&gt;"",$BX352,"")</f>
        <v>2006.0</v>
      </c>
      <c r="L352">
        <f>IF(AND(ISNUMBER($BW352),ISNUMBER($BX352)),($BW352+$BX352)/2,"")</f>
        <v>2000.5</v>
      </c>
      <c r="M352">
        <f>IF($L352&lt;&gt;"",$L352,"")</f>
        <v>2000.5</v>
      </c>
      <c r="N352">
        <f>IF(AND(ISNUMBER($BW352),ISNUMBER($BX352)),MIN(1,MAX(0,($BX352-2016+1)/($BX352-$BW352+1))),"")</f>
        <v>0.0</v>
      </c>
      <c r="O352">
        <f>IF(AND(ISNUMBER($BW352),ISNUMBER($BX352)),MIN(1,MAX(0,($BX352-2017+1)/($BX352-$BW352+1))),"")</f>
        <v>0.0</v>
      </c>
      <c r="P352">
        <f>IF(AND(ISNUMBER($BW352),ISNUMBER($BX352)),MIN(1,MAX(0,($BX352-2018+1)/($BX352-$BW352+1))),"")</f>
        <v>0.0</v>
      </c>
      <c r="Q352">
        <f>IF(AND(ISNUMBER($BW352),ISNUMBER($BX352)),MIN(1,MAX(0,($BX352-2019+1)/($BX352-$BW352+1))),"")</f>
        <v>0.0</v>
      </c>
      <c r="R352">
        <f>IF(AND(ISNUMBER($BW352),ISNUMBER($BX352)),MIN(1,MAX(0,($BX352-2016+1)/($BX352-$BW352+1))),"")</f>
        <v>0.0</v>
      </c>
      <c r="S352">
        <f>IF($L352&lt;&gt;"",IF($L352&gt;=2015.5,1,0),"")</f>
        <v>0.0</v>
      </c>
      <c r="T352">
        <f>IF($L352&lt;&gt;"",IF($L352&gt;=2016,1,0),"")</f>
        <v>0.0</v>
      </c>
      <c r="U352">
        <f>IF(ISNUMBER($BX352),IF($BX352&gt;=2016,1,0),"")</f>
        <v>0.0</v>
      </c>
      <c r="V352">
        <f>IF(ISNUMBER($BW352),IF($BW352&gt;=2016,1,0),"")</f>
        <v>0.0</v>
      </c>
      <c r="W352" t="str">
        <f>IF(AND(ISNUMBER($BW352),ISNUMBER($BX352)),IF($BW352&gt;=2016,"post-only",IF($BX352&lt;2016,"pre-only","mixed")),"")</f>
        <v>pre-only</v>
      </c>
      <c r="X352">
        <f>IF(AND(ISNUMBER($BW352),ISNUMBER($BX352)),MIN(1,MAX(0,($BX352-2017+1)/($BX352-$BW352+1))),"")</f>
        <v>0.0</v>
      </c>
      <c r="Y352">
        <f>IF(AND(ISNUMBER($BW352),ISNUMBER($BX352)),MIN(1,MAX(0,($BX352-2018+1)/($BX352-$BW352+1))),"")</f>
        <v>0.0</v>
      </c>
      <c r="Z352">
        <f>IF(AND(ISNUMBER($BW352),ISNUMBER($BX352)),MIN(1,MAX(0,($BX352-2019+1)/($BX352-$BW352+1))),"")</f>
        <v>0.0</v>
      </c>
      <c r="AA352">
        <f>IF(ISNUMBER($BX352),IF($BX352&gt;=2017,1,0),"")</f>
        <v>0.0</v>
      </c>
      <c r="AB352">
        <f>IF(ISNUMBER($BX352),IF($BX352&gt;=2018,1,0),"")</f>
        <v>0.0</v>
      </c>
      <c r="AC352">
        <f>IF(ISNUMBER($BX352),IF($BX352&gt;=2019,1,0),"")</f>
        <v>0.0</v>
      </c>
      <c r="AD352">
        <f>IF($L352&lt;&gt;"",IF($L352&gt;2013,1,0),"")</f>
        <v>0.0</v>
      </c>
      <c r="AE352">
        <f>IF($L352&lt;&gt;"",1+IF($L352&gt;2011,1,0)+IF($L352&gt;2014,1,0),"")</f>
        <v>1.0</v>
      </c>
      <c r="AF352" t="inlineStr">
        <is>
          <t>bond (yield)</t>
        </is>
      </c>
      <c r="AG352" t="inlineStr">
        <is>
          <t>performance</t>
        </is>
      </c>
      <c r="AH352" t="inlineStr">
        <is>
          <t>non-sensitive</t>
        </is>
      </c>
      <c r="AI352" t="inlineStr">
        <is>
          <t>without ETS/CT</t>
        </is>
      </c>
      <c r="AJ352" t="inlineStr">
        <is>
          <t>without ETS/CT</t>
        </is>
      </c>
      <c r="AK352" t="str">
        <f>IF(AND($CF352&lt;&gt;"",IFERROR(INDEX(subsample_country_map!$B:$B,MATCH($CF352,subsample_country_map!$A:$A,0)),"")&lt;&gt;""),INDEX(subsample_country_map!$B:$B,MATCH($CF352,subsample_country_map!$A:$A,0)),INDEX(lookup!$AA:$AA,MATCH($A352,lookup!$A:$A,0)))</f>
        <v>1_US</v>
      </c>
      <c r="AL352" t="str">
        <f>IF(AND($CF352&lt;&gt;"",IFERROR(INDEX(subsample_country_map!$C:$C,MATCH($CF352,subsample_country_map!$A:$A,0)),"")&lt;&gt;""),INDEX(subsample_country_map!$C:$C,MATCH($CF352,subsample_country_map!$A:$A,0)),INDEX(lookup!$AB:$AB,MATCH($A352,lookup!$A:$A,0)))</f>
        <v>1_developed</v>
      </c>
      <c r="AM352" t="str">
        <f>IF(AND($CF352&lt;&gt;"",IFERROR(INDEX(subsample_country_map!$D:$D,MATCH($CF352,subsample_country_map!$A:$A,0)),"")&lt;&gt;""),INDEX(subsample_country_map!$D:$D,MATCH($CF352,subsample_country_map!$A:$A,0)),INDEX(lookup!$AC:$AC,MATCH($A352,lookup!$A:$A,0)))</f>
        <v>1_western</v>
      </c>
      <c r="AN352" t="str">
        <f>IF(AND($CF352&lt;&gt;"",IFERROR(INDEX(subsample_country_map!$E:$E,MATCH($CF352,subsample_country_map!$A:$A,0)),"")&lt;&gt;""),INDEX(subsample_country_map!$E:$E,MATCH($CF352,subsample_country_map!$A:$A,0)),INDEX(lookup!$AD:$AD,MATCH($A352,lookup!$A:$A,0)))</f>
        <v>1_common law</v>
      </c>
      <c r="AO352" t="str">
        <f>INDEX(lookup!$Y:$Y,MATCH($A352,lookup!$A:$A,0))</f>
        <v>1_not published</v>
      </c>
      <c r="AP352" t="str">
        <f>INDEX(lookup!$Z:$Z,MATCH($A352,lookup!$A:$A,0))</f>
        <v>99_NCE</v>
      </c>
      <c r="AQ352" t="str">
        <f>INDEX(lookup!$W:$W,MATCH($A352,lookup!$A:$A,0))</f>
        <v>1_fin/acc/econ</v>
      </c>
      <c r="AS352" t="inlineStr">
        <is>
          <t>staging</t>
        </is>
      </c>
      <c r="AT352" t="inlineStr">
        <is>
          <t>bad-CER</t>
        </is>
      </c>
      <c r="AU352" t="inlineStr">
        <is>
          <t>cost</t>
        </is>
      </c>
      <c r="AV352" t="inlineStr">
        <is>
          <t>-6.17</t>
        </is>
      </c>
      <c r="AX352" t="inlineStr">
        <is>
          <t>-0.61</t>
        </is>
      </c>
      <c r="BA352" t="n">
        <v>1567</v>
      </c>
      <c r="BB352" t="inlineStr">
        <is>
          <t>FLAG</t>
        </is>
      </c>
      <c r="BC352" t="inlineStr">
        <is>
          <t>OLS</t>
        </is>
      </c>
      <c r="BD352" t="inlineStr">
        <is>
          <t>industry</t>
        </is>
      </c>
      <c r="BE352" t="inlineStr">
        <is>
          <t>none</t>
        </is>
      </c>
      <c r="BI352" t="inlineStr">
        <is>
          <t>Table A3</t>
        </is>
      </c>
      <c r="BJ352" t="inlineStr">
        <is>
          <t>Spread column</t>
        </is>
      </c>
      <c r="BK352" t="inlineStr">
        <is>
          <t>44</t>
        </is>
      </c>
      <c r="BL352" t="inlineStr">
        <is>
          <t>Other Concern -6.17 (-0.61)</t>
        </is>
      </c>
      <c r="BM352" t="inlineStr">
        <is>
          <t>Other Concern</t>
        </is>
      </c>
      <c r="BN352" t="inlineStr">
        <is>
          <t>Spread</t>
        </is>
      </c>
      <c r="BO352" t="inlineStr">
        <is>
          <t>original</t>
        </is>
      </c>
      <c r="BP352" t="inlineStr">
        <is>
          <t>Bauer, Hann (2010)</t>
        </is>
      </c>
      <c r="BQ352" t="inlineStr">
        <is>
          <t>computed</t>
        </is>
      </c>
      <c r="BT352" t="n">
        <v>0</v>
      </c>
      <c r="BU352" t="inlineStr">
        <is>
          <t>staging_Bauer_Hann_2010.csv</t>
        </is>
      </c>
      <c r="BW352" t="n">
        <v>1995</v>
      </c>
      <c r="BX352" t="n">
        <v>2006</v>
      </c>
      <c r="BY352" t="inlineStr">
        <is>
          <t>United States (</t>
        </is>
      </c>
      <c r="BZ352" t="n">
        <v>2000.5</v>
      </c>
      <c r="CA352" t="n">
        <v>0</v>
      </c>
      <c r="CB352" t="n">
        <v>0</v>
      </c>
      <c r="CC352" t="n">
        <v>0</v>
      </c>
      <c r="CD352" t="n">
        <v>0.01540913110725239</v>
      </c>
      <c r="CE352" t="n">
        <v>1</v>
      </c>
    </row>
    <row r="353">
      <c r="A353" t="inlineStr">
        <is>
          <t>Bauer, Hann (2010)</t>
        </is>
      </c>
      <c r="B353" t="n">
        <v>1658</v>
      </c>
      <c r="C353" t="n">
        <v>0.001222058379316293</v>
      </c>
      <c r="D353" t="n">
        <v>1674</v>
      </c>
      <c r="E353">
        <f>IF(ISNUMBER($BA353),$BA353,IF(AND(ISNUMBER($D353),ISNUMBER($BW353),ISNUMBER($BX353)),$D353*($BX353-$BW353+1),""))</f>
        <v>1674.0</v>
      </c>
      <c r="H353" t="inlineStr">
        <is>
          <t>partial</t>
        </is>
      </c>
      <c r="I353" t="inlineStr">
        <is>
          <t>T-Statistic available</t>
        </is>
      </c>
      <c r="J353">
        <f>IF($BW353&lt;&gt;"",$BW353,"")</f>
        <v>1995.0</v>
      </c>
      <c r="K353">
        <f>IF($BX353&lt;&gt;"",$BX353,"")</f>
        <v>2006.0</v>
      </c>
      <c r="L353">
        <f>IF(AND(ISNUMBER($BW353),ISNUMBER($BX353)),($BW353+$BX353)/2,"")</f>
        <v>2000.5</v>
      </c>
      <c r="M353">
        <f>IF($L353&lt;&gt;"",$L353,"")</f>
        <v>2000.5</v>
      </c>
      <c r="N353">
        <f>IF(AND(ISNUMBER($BW353),ISNUMBER($BX353)),MIN(1,MAX(0,($BX353-2016+1)/($BX353-$BW353+1))),"")</f>
        <v>0.0</v>
      </c>
      <c r="O353">
        <f>IF(AND(ISNUMBER($BW353),ISNUMBER($BX353)),MIN(1,MAX(0,($BX353-2017+1)/($BX353-$BW353+1))),"")</f>
        <v>0.0</v>
      </c>
      <c r="P353">
        <f>IF(AND(ISNUMBER($BW353),ISNUMBER($BX353)),MIN(1,MAX(0,($BX353-2018+1)/($BX353-$BW353+1))),"")</f>
        <v>0.0</v>
      </c>
      <c r="Q353">
        <f>IF(AND(ISNUMBER($BW353),ISNUMBER($BX353)),MIN(1,MAX(0,($BX353-2019+1)/($BX353-$BW353+1))),"")</f>
        <v>0.0</v>
      </c>
      <c r="R353">
        <f>IF(AND(ISNUMBER($BW353),ISNUMBER($BX353)),MIN(1,MAX(0,($BX353-2016+1)/($BX353-$BW353+1))),"")</f>
        <v>0.0</v>
      </c>
      <c r="S353">
        <f>IF($L353&lt;&gt;"",IF($L353&gt;=2015.5,1,0),"")</f>
        <v>0.0</v>
      </c>
      <c r="T353">
        <f>IF($L353&lt;&gt;"",IF($L353&gt;=2016,1,0),"")</f>
        <v>0.0</v>
      </c>
      <c r="U353">
        <f>IF(ISNUMBER($BX353),IF($BX353&gt;=2016,1,0),"")</f>
        <v>0.0</v>
      </c>
      <c r="V353">
        <f>IF(ISNUMBER($BW353),IF($BW353&gt;=2016,1,0),"")</f>
        <v>0.0</v>
      </c>
      <c r="W353" t="str">
        <f>IF(AND(ISNUMBER($BW353),ISNUMBER($BX353)),IF($BW353&gt;=2016,"post-only",IF($BX353&lt;2016,"pre-only","mixed")),"")</f>
        <v>pre-only</v>
      </c>
      <c r="X353">
        <f>IF(AND(ISNUMBER($BW353),ISNUMBER($BX353)),MIN(1,MAX(0,($BX353-2017+1)/($BX353-$BW353+1))),"")</f>
        <v>0.0</v>
      </c>
      <c r="Y353">
        <f>IF(AND(ISNUMBER($BW353),ISNUMBER($BX353)),MIN(1,MAX(0,($BX353-2018+1)/($BX353-$BW353+1))),"")</f>
        <v>0.0</v>
      </c>
      <c r="Z353">
        <f>IF(AND(ISNUMBER($BW353),ISNUMBER($BX353)),MIN(1,MAX(0,($BX353-2019+1)/($BX353-$BW353+1))),"")</f>
        <v>0.0</v>
      </c>
      <c r="AA353">
        <f>IF(ISNUMBER($BX353),IF($BX353&gt;=2017,1,0),"")</f>
        <v>0.0</v>
      </c>
      <c r="AB353">
        <f>IF(ISNUMBER($BX353),IF($BX353&gt;=2018,1,0),"")</f>
        <v>0.0</v>
      </c>
      <c r="AC353">
        <f>IF(ISNUMBER($BX353),IF($BX353&gt;=2019,1,0),"")</f>
        <v>0.0</v>
      </c>
      <c r="AD353">
        <f>IF($L353&lt;&gt;"",IF($L353&gt;2013,1,0),"")</f>
        <v>0.0</v>
      </c>
      <c r="AE353">
        <f>IF($L353&lt;&gt;"",1+IF($L353&gt;2011,1,0)+IF($L353&gt;2014,1,0),"")</f>
        <v>1.0</v>
      </c>
      <c r="AF353" t="inlineStr">
        <is>
          <t>rating</t>
        </is>
      </c>
      <c r="AG353" t="inlineStr">
        <is>
          <t>performance</t>
        </is>
      </c>
      <c r="AH353" t="inlineStr">
        <is>
          <t>non-sensitive</t>
        </is>
      </c>
      <c r="AI353" t="inlineStr">
        <is>
          <t>without ETS/CT</t>
        </is>
      </c>
      <c r="AJ353" t="inlineStr">
        <is>
          <t>without ETS/CT</t>
        </is>
      </c>
      <c r="AK353" t="str">
        <f>IF(AND($CF353&lt;&gt;"",IFERROR(INDEX(subsample_country_map!$B:$B,MATCH($CF353,subsample_country_map!$A:$A,0)),"")&lt;&gt;""),INDEX(subsample_country_map!$B:$B,MATCH($CF353,subsample_country_map!$A:$A,0)),INDEX(lookup!$AA:$AA,MATCH($A353,lookup!$A:$A,0)))</f>
        <v>1_US</v>
      </c>
      <c r="AL353" t="str">
        <f>IF(AND($CF353&lt;&gt;"",IFERROR(INDEX(subsample_country_map!$C:$C,MATCH($CF353,subsample_country_map!$A:$A,0)),"")&lt;&gt;""),INDEX(subsample_country_map!$C:$C,MATCH($CF353,subsample_country_map!$A:$A,0)),INDEX(lookup!$AB:$AB,MATCH($A353,lookup!$A:$A,0)))</f>
        <v>1_developed</v>
      </c>
      <c r="AM353" t="str">
        <f>IF(AND($CF353&lt;&gt;"",IFERROR(INDEX(subsample_country_map!$D:$D,MATCH($CF353,subsample_country_map!$A:$A,0)),"")&lt;&gt;""),INDEX(subsample_country_map!$D:$D,MATCH($CF353,subsample_country_map!$A:$A,0)),INDEX(lookup!$AC:$AC,MATCH($A353,lookup!$A:$A,0)))</f>
        <v>1_western</v>
      </c>
      <c r="AN353" t="str">
        <f>IF(AND($CF353&lt;&gt;"",IFERROR(INDEX(subsample_country_map!$E:$E,MATCH($CF353,subsample_country_map!$A:$A,0)),"")&lt;&gt;""),INDEX(subsample_country_map!$E:$E,MATCH($CF353,subsample_country_map!$A:$A,0)),INDEX(lookup!$AD:$AD,MATCH($A353,lookup!$A:$A,0)))</f>
        <v>1_common law</v>
      </c>
      <c r="AO353" t="str">
        <f>INDEX(lookup!$Y:$Y,MATCH($A353,lookup!$A:$A,0))</f>
        <v>1_not published</v>
      </c>
      <c r="AP353" t="str">
        <f>INDEX(lookup!$Z:$Z,MATCH($A353,lookup!$A:$A,0))</f>
        <v>99_NCE</v>
      </c>
      <c r="AQ353" t="str">
        <f>INDEX(lookup!$W:$W,MATCH($A353,lookup!$A:$A,0))</f>
        <v>1_fin/acc/econ</v>
      </c>
      <c r="AS353" t="inlineStr">
        <is>
          <t>staging</t>
        </is>
      </c>
      <c r="AT353" t="inlineStr">
        <is>
          <t>good-CER</t>
        </is>
      </c>
      <c r="AU353" t="inlineStr">
        <is>
          <t>creditworthiness</t>
        </is>
      </c>
      <c r="AV353" t="inlineStr">
        <is>
          <t>-0.0126</t>
        </is>
      </c>
      <c r="AX353" t="inlineStr">
        <is>
          <t>-0.05</t>
        </is>
      </c>
      <c r="BA353" t="n">
        <v>1674</v>
      </c>
      <c r="BB353" t="inlineStr">
        <is>
          <t>FLAG</t>
        </is>
      </c>
      <c r="BC353" t="inlineStr">
        <is>
          <t>ordered probit</t>
        </is>
      </c>
      <c r="BD353" t="inlineStr">
        <is>
          <t>industry</t>
        </is>
      </c>
      <c r="BE353" t="inlineStr">
        <is>
          <t>none</t>
        </is>
      </c>
      <c r="BI353" t="inlineStr">
        <is>
          <t>Table A3</t>
        </is>
      </c>
      <c r="BJ353" t="inlineStr">
        <is>
          <t>Bond Rating column</t>
        </is>
      </c>
      <c r="BK353" t="inlineStr">
        <is>
          <t>44</t>
        </is>
      </c>
      <c r="BL353" t="inlineStr">
        <is>
          <t>Beneficial Products -0.0126 (-0.05)</t>
        </is>
      </c>
      <c r="BM353" t="inlineStr">
        <is>
          <t>Beneficial Products</t>
        </is>
      </c>
      <c r="BN353" t="inlineStr">
        <is>
          <t>Bond Rating</t>
        </is>
      </c>
      <c r="BO353" t="inlineStr">
        <is>
          <t>original</t>
        </is>
      </c>
      <c r="BP353" t="inlineStr">
        <is>
          <t>Bauer, Hann (2010)</t>
        </is>
      </c>
      <c r="BQ353" t="inlineStr">
        <is>
          <t>computed</t>
        </is>
      </c>
      <c r="BT353" t="n">
        <v>0</v>
      </c>
      <c r="BU353" t="inlineStr">
        <is>
          <t>staging_Bauer_Hann_2010.csv</t>
        </is>
      </c>
      <c r="BW353" t="n">
        <v>1995</v>
      </c>
      <c r="BX353" t="n">
        <v>2006</v>
      </c>
      <c r="BY353" t="inlineStr">
        <is>
          <t>United States (</t>
        </is>
      </c>
      <c r="BZ353" t="n">
        <v>2000.5</v>
      </c>
      <c r="CA353" t="n">
        <v>0</v>
      </c>
      <c r="CB353" t="n">
        <v>0</v>
      </c>
      <c r="CC353" t="n">
        <v>0</v>
      </c>
      <c r="CD353" t="n">
        <v>0.001222058987668369</v>
      </c>
      <c r="CE353" t="n">
        <v>1</v>
      </c>
    </row>
    <row r="354">
      <c r="A354" t="inlineStr">
        <is>
          <t>Bauer, Hann (2010)</t>
        </is>
      </c>
      <c r="B354" t="n">
        <v>1659</v>
      </c>
      <c r="C354" t="n">
        <v>-0.01539612199998502</v>
      </c>
      <c r="D354" t="n">
        <v>1674</v>
      </c>
      <c r="E354">
        <f>IF(ISNUMBER($BA354),$BA354,IF(AND(ISNUMBER($D354),ISNUMBER($BW354),ISNUMBER($BX354)),$D354*($BX354-$BW354+1),""))</f>
        <v>1674.0</v>
      </c>
      <c r="H354" t="inlineStr">
        <is>
          <t>partial</t>
        </is>
      </c>
      <c r="I354" t="inlineStr">
        <is>
          <t>T-Statistic available</t>
        </is>
      </c>
      <c r="J354">
        <f>IF($BW354&lt;&gt;"",$BW354,"")</f>
        <v>1995.0</v>
      </c>
      <c r="K354">
        <f>IF($BX354&lt;&gt;"",$BX354,"")</f>
        <v>2006.0</v>
      </c>
      <c r="L354">
        <f>IF(AND(ISNUMBER($BW354),ISNUMBER($BX354)),($BW354+$BX354)/2,"")</f>
        <v>2000.5</v>
      </c>
      <c r="M354">
        <f>IF($L354&lt;&gt;"",$L354,"")</f>
        <v>2000.5</v>
      </c>
      <c r="N354">
        <f>IF(AND(ISNUMBER($BW354),ISNUMBER($BX354)),MIN(1,MAX(0,($BX354-2016+1)/($BX354-$BW354+1))),"")</f>
        <v>0.0</v>
      </c>
      <c r="O354">
        <f>IF(AND(ISNUMBER($BW354),ISNUMBER($BX354)),MIN(1,MAX(0,($BX354-2017+1)/($BX354-$BW354+1))),"")</f>
        <v>0.0</v>
      </c>
      <c r="P354">
        <f>IF(AND(ISNUMBER($BW354),ISNUMBER($BX354)),MIN(1,MAX(0,($BX354-2018+1)/($BX354-$BW354+1))),"")</f>
        <v>0.0</v>
      </c>
      <c r="Q354">
        <f>IF(AND(ISNUMBER($BW354),ISNUMBER($BX354)),MIN(1,MAX(0,($BX354-2019+1)/($BX354-$BW354+1))),"")</f>
        <v>0.0</v>
      </c>
      <c r="R354">
        <f>IF(AND(ISNUMBER($BW354),ISNUMBER($BX354)),MIN(1,MAX(0,($BX354-2016+1)/($BX354-$BW354+1))),"")</f>
        <v>0.0</v>
      </c>
      <c r="S354">
        <f>IF($L354&lt;&gt;"",IF($L354&gt;=2015.5,1,0),"")</f>
        <v>0.0</v>
      </c>
      <c r="T354">
        <f>IF($L354&lt;&gt;"",IF($L354&gt;=2016,1,0),"")</f>
        <v>0.0</v>
      </c>
      <c r="U354">
        <f>IF(ISNUMBER($BX354),IF($BX354&gt;=2016,1,0),"")</f>
        <v>0.0</v>
      </c>
      <c r="V354">
        <f>IF(ISNUMBER($BW354),IF($BW354&gt;=2016,1,0),"")</f>
        <v>0.0</v>
      </c>
      <c r="W354" t="str">
        <f>IF(AND(ISNUMBER($BW354),ISNUMBER($BX354)),IF($BW354&gt;=2016,"post-only",IF($BX354&lt;2016,"pre-only","mixed")),"")</f>
        <v>pre-only</v>
      </c>
      <c r="X354">
        <f>IF(AND(ISNUMBER($BW354),ISNUMBER($BX354)),MIN(1,MAX(0,($BX354-2017+1)/($BX354-$BW354+1))),"")</f>
        <v>0.0</v>
      </c>
      <c r="Y354">
        <f>IF(AND(ISNUMBER($BW354),ISNUMBER($BX354)),MIN(1,MAX(0,($BX354-2018+1)/($BX354-$BW354+1))),"")</f>
        <v>0.0</v>
      </c>
      <c r="Z354">
        <f>IF(AND(ISNUMBER($BW354),ISNUMBER($BX354)),MIN(1,MAX(0,($BX354-2019+1)/($BX354-$BW354+1))),"")</f>
        <v>0.0</v>
      </c>
      <c r="AA354">
        <f>IF(ISNUMBER($BX354),IF($BX354&gt;=2017,1,0),"")</f>
        <v>0.0</v>
      </c>
      <c r="AB354">
        <f>IF(ISNUMBER($BX354),IF($BX354&gt;=2018,1,0),"")</f>
        <v>0.0</v>
      </c>
      <c r="AC354">
        <f>IF(ISNUMBER($BX354),IF($BX354&gt;=2019,1,0),"")</f>
        <v>0.0</v>
      </c>
      <c r="AD354">
        <f>IF($L354&lt;&gt;"",IF($L354&gt;2013,1,0),"")</f>
        <v>0.0</v>
      </c>
      <c r="AE354">
        <f>IF($L354&lt;&gt;"",1+IF($L354&gt;2011,1,0)+IF($L354&gt;2014,1,0),"")</f>
        <v>1.0</v>
      </c>
      <c r="AF354" t="inlineStr">
        <is>
          <t>rating</t>
        </is>
      </c>
      <c r="AG354" t="inlineStr">
        <is>
          <t>performance</t>
        </is>
      </c>
      <c r="AH354" t="inlineStr">
        <is>
          <t>non-sensitive</t>
        </is>
      </c>
      <c r="AI354" t="inlineStr">
        <is>
          <t>without ETS/CT</t>
        </is>
      </c>
      <c r="AJ354" t="inlineStr">
        <is>
          <t>without ETS/CT</t>
        </is>
      </c>
      <c r="AK354" t="str">
        <f>IF(AND($CF354&lt;&gt;"",IFERROR(INDEX(subsample_country_map!$B:$B,MATCH($CF354,subsample_country_map!$A:$A,0)),"")&lt;&gt;""),INDEX(subsample_country_map!$B:$B,MATCH($CF354,subsample_country_map!$A:$A,0)),INDEX(lookup!$AA:$AA,MATCH($A354,lookup!$A:$A,0)))</f>
        <v>1_US</v>
      </c>
      <c r="AL354" t="str">
        <f>IF(AND($CF354&lt;&gt;"",IFERROR(INDEX(subsample_country_map!$C:$C,MATCH($CF354,subsample_country_map!$A:$A,0)),"")&lt;&gt;""),INDEX(subsample_country_map!$C:$C,MATCH($CF354,subsample_country_map!$A:$A,0)),INDEX(lookup!$AB:$AB,MATCH($A354,lookup!$A:$A,0)))</f>
        <v>1_developed</v>
      </c>
      <c r="AM354" t="str">
        <f>IF(AND($CF354&lt;&gt;"",IFERROR(INDEX(subsample_country_map!$D:$D,MATCH($CF354,subsample_country_map!$A:$A,0)),"")&lt;&gt;""),INDEX(subsample_country_map!$D:$D,MATCH($CF354,subsample_country_map!$A:$A,0)),INDEX(lookup!$AC:$AC,MATCH($A354,lookup!$A:$A,0)))</f>
        <v>1_western</v>
      </c>
      <c r="AN354" t="str">
        <f>IF(AND($CF354&lt;&gt;"",IFERROR(INDEX(subsample_country_map!$E:$E,MATCH($CF354,subsample_country_map!$A:$A,0)),"")&lt;&gt;""),INDEX(subsample_country_map!$E:$E,MATCH($CF354,subsample_country_map!$A:$A,0)),INDEX(lookup!$AD:$AD,MATCH($A354,lookup!$A:$A,0)))</f>
        <v>1_common law</v>
      </c>
      <c r="AO354" t="str">
        <f>INDEX(lookup!$Y:$Y,MATCH($A354,lookup!$A:$A,0))</f>
        <v>1_not published</v>
      </c>
      <c r="AP354" t="str">
        <f>INDEX(lookup!$Z:$Z,MATCH($A354,lookup!$A:$A,0))</f>
        <v>99_NCE</v>
      </c>
      <c r="AQ354" t="str">
        <f>INDEX(lookup!$W:$W,MATCH($A354,lookup!$A:$A,0))</f>
        <v>1_fin/acc/econ</v>
      </c>
      <c r="AS354" t="inlineStr">
        <is>
          <t>staging</t>
        </is>
      </c>
      <c r="AT354" t="inlineStr">
        <is>
          <t>good-CER</t>
        </is>
      </c>
      <c r="AU354" t="inlineStr">
        <is>
          <t>creditworthiness</t>
        </is>
      </c>
      <c r="AV354" t="inlineStr">
        <is>
          <t>0.2289</t>
        </is>
      </c>
      <c r="AX354" t="inlineStr">
        <is>
          <t>0.63</t>
        </is>
      </c>
      <c r="BA354" t="n">
        <v>1674</v>
      </c>
      <c r="BB354" t="inlineStr">
        <is>
          <t>FLAG</t>
        </is>
      </c>
      <c r="BC354" t="inlineStr">
        <is>
          <t>ordered probit</t>
        </is>
      </c>
      <c r="BD354" t="inlineStr">
        <is>
          <t>industry</t>
        </is>
      </c>
      <c r="BE354" t="inlineStr">
        <is>
          <t>none</t>
        </is>
      </c>
      <c r="BI354" t="inlineStr">
        <is>
          <t>Table A3</t>
        </is>
      </c>
      <c r="BJ354" t="inlineStr">
        <is>
          <t>Bond Rating column</t>
        </is>
      </c>
      <c r="BK354" t="inlineStr">
        <is>
          <t>44</t>
        </is>
      </c>
      <c r="BL354" t="inlineStr">
        <is>
          <t>Pollution Prevention 0.2289 (0.63)</t>
        </is>
      </c>
      <c r="BM354" t="inlineStr">
        <is>
          <t>Pollution Prevention</t>
        </is>
      </c>
      <c r="BN354" t="inlineStr">
        <is>
          <t>Bond Rating</t>
        </is>
      </c>
      <c r="BO354" t="inlineStr">
        <is>
          <t>original</t>
        </is>
      </c>
      <c r="BP354" t="inlineStr">
        <is>
          <t>Bauer, Hann (2010)</t>
        </is>
      </c>
      <c r="BQ354" t="inlineStr">
        <is>
          <t>computed</t>
        </is>
      </c>
      <c r="BT354" t="n">
        <v>0</v>
      </c>
      <c r="BU354" t="inlineStr">
        <is>
          <t>staging_Bauer_Hann_2010.csv</t>
        </is>
      </c>
      <c r="BW354" t="n">
        <v>1995</v>
      </c>
      <c r="BX354" t="n">
        <v>2006</v>
      </c>
      <c r="BY354" t="inlineStr">
        <is>
          <t>United States (</t>
        </is>
      </c>
      <c r="BZ354" t="n">
        <v>2000.5</v>
      </c>
      <c r="CA354" t="n">
        <v>0</v>
      </c>
      <c r="CB354" t="n">
        <v>0</v>
      </c>
      <c r="CC354" t="n">
        <v>0</v>
      </c>
      <c r="CD354" t="n">
        <v>-0.01539733867488893</v>
      </c>
      <c r="CE354" t="n">
        <v>1</v>
      </c>
    </row>
    <row r="355">
      <c r="A355" t="inlineStr">
        <is>
          <t>Bauer, Hann (2010)</t>
        </is>
      </c>
      <c r="B355" t="n">
        <v>1660</v>
      </c>
      <c r="C355" t="n">
        <v>0.003666153237490025</v>
      </c>
      <c r="D355" t="n">
        <v>1674</v>
      </c>
      <c r="E355">
        <f>IF(ISNUMBER($BA355),$BA355,IF(AND(ISNUMBER($D355),ISNUMBER($BW355),ISNUMBER($BX355)),$D355*($BX355-$BW355+1),""))</f>
        <v>1674.0</v>
      </c>
      <c r="H355" t="inlineStr">
        <is>
          <t>partial</t>
        </is>
      </c>
      <c r="I355" t="inlineStr">
        <is>
          <t>T-Statistic available</t>
        </is>
      </c>
      <c r="J355">
        <f>IF($BW355&lt;&gt;"",$BW355,"")</f>
        <v>1995.0</v>
      </c>
      <c r="K355">
        <f>IF($BX355&lt;&gt;"",$BX355,"")</f>
        <v>2006.0</v>
      </c>
      <c r="L355">
        <f>IF(AND(ISNUMBER($BW355),ISNUMBER($BX355)),($BW355+$BX355)/2,"")</f>
        <v>2000.5</v>
      </c>
      <c r="M355">
        <f>IF($L355&lt;&gt;"",$L355,"")</f>
        <v>2000.5</v>
      </c>
      <c r="N355">
        <f>IF(AND(ISNUMBER($BW355),ISNUMBER($BX355)),MIN(1,MAX(0,($BX355-2016+1)/($BX355-$BW355+1))),"")</f>
        <v>0.0</v>
      </c>
      <c r="O355">
        <f>IF(AND(ISNUMBER($BW355),ISNUMBER($BX355)),MIN(1,MAX(0,($BX355-2017+1)/($BX355-$BW355+1))),"")</f>
        <v>0.0</v>
      </c>
      <c r="P355">
        <f>IF(AND(ISNUMBER($BW355),ISNUMBER($BX355)),MIN(1,MAX(0,($BX355-2018+1)/($BX355-$BW355+1))),"")</f>
        <v>0.0</v>
      </c>
      <c r="Q355">
        <f>IF(AND(ISNUMBER($BW355),ISNUMBER($BX355)),MIN(1,MAX(0,($BX355-2019+1)/($BX355-$BW355+1))),"")</f>
        <v>0.0</v>
      </c>
      <c r="R355">
        <f>IF(AND(ISNUMBER($BW355),ISNUMBER($BX355)),MIN(1,MAX(0,($BX355-2016+1)/($BX355-$BW355+1))),"")</f>
        <v>0.0</v>
      </c>
      <c r="S355">
        <f>IF($L355&lt;&gt;"",IF($L355&gt;=2015.5,1,0),"")</f>
        <v>0.0</v>
      </c>
      <c r="T355">
        <f>IF($L355&lt;&gt;"",IF($L355&gt;=2016,1,0),"")</f>
        <v>0.0</v>
      </c>
      <c r="U355">
        <f>IF(ISNUMBER($BX355),IF($BX355&gt;=2016,1,0),"")</f>
        <v>0.0</v>
      </c>
      <c r="V355">
        <f>IF(ISNUMBER($BW355),IF($BW355&gt;=2016,1,0),"")</f>
        <v>0.0</v>
      </c>
      <c r="W355" t="str">
        <f>IF(AND(ISNUMBER($BW355),ISNUMBER($BX355)),IF($BW355&gt;=2016,"post-only",IF($BX355&lt;2016,"pre-only","mixed")),"")</f>
        <v>pre-only</v>
      </c>
      <c r="X355">
        <f>IF(AND(ISNUMBER($BW355),ISNUMBER($BX355)),MIN(1,MAX(0,($BX355-2017+1)/($BX355-$BW355+1))),"")</f>
        <v>0.0</v>
      </c>
      <c r="Y355">
        <f>IF(AND(ISNUMBER($BW355),ISNUMBER($BX355)),MIN(1,MAX(0,($BX355-2018+1)/($BX355-$BW355+1))),"")</f>
        <v>0.0</v>
      </c>
      <c r="Z355">
        <f>IF(AND(ISNUMBER($BW355),ISNUMBER($BX355)),MIN(1,MAX(0,($BX355-2019+1)/($BX355-$BW355+1))),"")</f>
        <v>0.0</v>
      </c>
      <c r="AA355">
        <f>IF(ISNUMBER($BX355),IF($BX355&gt;=2017,1,0),"")</f>
        <v>0.0</v>
      </c>
      <c r="AB355">
        <f>IF(ISNUMBER($BX355),IF($BX355&gt;=2018,1,0),"")</f>
        <v>0.0</v>
      </c>
      <c r="AC355">
        <f>IF(ISNUMBER($BX355),IF($BX355&gt;=2019,1,0),"")</f>
        <v>0.0</v>
      </c>
      <c r="AD355">
        <f>IF($L355&lt;&gt;"",IF($L355&gt;2013,1,0),"")</f>
        <v>0.0</v>
      </c>
      <c r="AE355">
        <f>IF($L355&lt;&gt;"",1+IF($L355&gt;2011,1,0)+IF($L355&gt;2014,1,0),"")</f>
        <v>1.0</v>
      </c>
      <c r="AF355" t="inlineStr">
        <is>
          <t>rating</t>
        </is>
      </c>
      <c r="AG355" t="inlineStr">
        <is>
          <t>performance</t>
        </is>
      </c>
      <c r="AH355" t="inlineStr">
        <is>
          <t>non-sensitive</t>
        </is>
      </c>
      <c r="AI355" t="inlineStr">
        <is>
          <t>without ETS/CT</t>
        </is>
      </c>
      <c r="AJ355" t="inlineStr">
        <is>
          <t>without ETS/CT</t>
        </is>
      </c>
      <c r="AK355" t="str">
        <f>IF(AND($CF355&lt;&gt;"",IFERROR(INDEX(subsample_country_map!$B:$B,MATCH($CF355,subsample_country_map!$A:$A,0)),"")&lt;&gt;""),INDEX(subsample_country_map!$B:$B,MATCH($CF355,subsample_country_map!$A:$A,0)),INDEX(lookup!$AA:$AA,MATCH($A355,lookup!$A:$A,0)))</f>
        <v>1_US</v>
      </c>
      <c r="AL355" t="str">
        <f>IF(AND($CF355&lt;&gt;"",IFERROR(INDEX(subsample_country_map!$C:$C,MATCH($CF355,subsample_country_map!$A:$A,0)),"")&lt;&gt;""),INDEX(subsample_country_map!$C:$C,MATCH($CF355,subsample_country_map!$A:$A,0)),INDEX(lookup!$AB:$AB,MATCH($A355,lookup!$A:$A,0)))</f>
        <v>1_developed</v>
      </c>
      <c r="AM355" t="str">
        <f>IF(AND($CF355&lt;&gt;"",IFERROR(INDEX(subsample_country_map!$D:$D,MATCH($CF355,subsample_country_map!$A:$A,0)),"")&lt;&gt;""),INDEX(subsample_country_map!$D:$D,MATCH($CF355,subsample_country_map!$A:$A,0)),INDEX(lookup!$AC:$AC,MATCH($A355,lookup!$A:$A,0)))</f>
        <v>1_western</v>
      </c>
      <c r="AN355" t="str">
        <f>IF(AND($CF355&lt;&gt;"",IFERROR(INDEX(subsample_country_map!$E:$E,MATCH($CF355,subsample_country_map!$A:$A,0)),"")&lt;&gt;""),INDEX(subsample_country_map!$E:$E,MATCH($CF355,subsample_country_map!$A:$A,0)),INDEX(lookup!$AD:$AD,MATCH($A355,lookup!$A:$A,0)))</f>
        <v>1_common law</v>
      </c>
      <c r="AO355" t="str">
        <f>INDEX(lookup!$Y:$Y,MATCH($A355,lookup!$A:$A,0))</f>
        <v>1_not published</v>
      </c>
      <c r="AP355" t="str">
        <f>INDEX(lookup!$Z:$Z,MATCH($A355,lookup!$A:$A,0))</f>
        <v>99_NCE</v>
      </c>
      <c r="AQ355" t="str">
        <f>INDEX(lookup!$W:$W,MATCH($A355,lookup!$A:$A,0))</f>
        <v>1_fin/acc/econ</v>
      </c>
      <c r="AS355" t="inlineStr">
        <is>
          <t>staging</t>
        </is>
      </c>
      <c r="AT355" t="inlineStr">
        <is>
          <t>good-CER</t>
        </is>
      </c>
      <c r="AU355" t="inlineStr">
        <is>
          <t>creditworthiness</t>
        </is>
      </c>
      <c r="AV355" t="inlineStr">
        <is>
          <t>-0.0458</t>
        </is>
      </c>
      <c r="AX355" t="inlineStr">
        <is>
          <t>-0.15</t>
        </is>
      </c>
      <c r="BA355" t="n">
        <v>1674</v>
      </c>
      <c r="BB355" t="inlineStr">
        <is>
          <t>FLAG</t>
        </is>
      </c>
      <c r="BC355" t="inlineStr">
        <is>
          <t>ordered probit</t>
        </is>
      </c>
      <c r="BD355" t="inlineStr">
        <is>
          <t>industry</t>
        </is>
      </c>
      <c r="BE355" t="inlineStr">
        <is>
          <t>none</t>
        </is>
      </c>
      <c r="BI355" t="inlineStr">
        <is>
          <t>Table A3</t>
        </is>
      </c>
      <c r="BJ355" t="inlineStr">
        <is>
          <t>Bond Rating column</t>
        </is>
      </c>
      <c r="BK355" t="inlineStr">
        <is>
          <t>44</t>
        </is>
      </c>
      <c r="BL355" t="inlineStr">
        <is>
          <t>Recycling -0.0458 (-0.15)</t>
        </is>
      </c>
      <c r="BM355" t="inlineStr">
        <is>
          <t>Recycling</t>
        </is>
      </c>
      <c r="BN355" t="inlineStr">
        <is>
          <t>Bond Rating</t>
        </is>
      </c>
      <c r="BO355" t="inlineStr">
        <is>
          <t>original</t>
        </is>
      </c>
      <c r="BP355" t="inlineStr">
        <is>
          <t>Bauer, Hann (2010)</t>
        </is>
      </c>
      <c r="BQ355" t="inlineStr">
        <is>
          <t>computed</t>
        </is>
      </c>
      <c r="BT355" t="n">
        <v>0</v>
      </c>
      <c r="BU355" t="inlineStr">
        <is>
          <t>staging_Bauer_Hann_2010.csv</t>
        </is>
      </c>
      <c r="BW355" t="n">
        <v>1995</v>
      </c>
      <c r="BX355" t="n">
        <v>2006</v>
      </c>
      <c r="BY355" t="inlineStr">
        <is>
          <t>United States (</t>
        </is>
      </c>
      <c r="BZ355" t="n">
        <v>2000.5</v>
      </c>
      <c r="CA355" t="n">
        <v>0</v>
      </c>
      <c r="CB355" t="n">
        <v>0</v>
      </c>
      <c r="CC355" t="n">
        <v>0</v>
      </c>
      <c r="CD355" t="n">
        <v>0.003666169662819447</v>
      </c>
      <c r="CE355" t="n">
        <v>1</v>
      </c>
    </row>
    <row r="356">
      <c r="A356" t="inlineStr">
        <is>
          <t>Bauer, Hann (2010)</t>
        </is>
      </c>
      <c r="B356" t="n">
        <v>1661</v>
      </c>
      <c r="C356" t="n">
        <v>-0.04370791333605021</v>
      </c>
      <c r="D356" t="n">
        <v>1674</v>
      </c>
      <c r="E356">
        <f>IF(ISNUMBER($BA356),$BA356,IF(AND(ISNUMBER($D356),ISNUMBER($BW356),ISNUMBER($BX356)),$D356*($BX356-$BW356+1),""))</f>
        <v>1674.0</v>
      </c>
      <c r="H356" t="inlineStr">
        <is>
          <t>partial</t>
        </is>
      </c>
      <c r="I356" t="inlineStr">
        <is>
          <t>T-Statistic available</t>
        </is>
      </c>
      <c r="J356">
        <f>IF($BW356&lt;&gt;"",$BW356,"")</f>
        <v>1995.0</v>
      </c>
      <c r="K356">
        <f>IF($BX356&lt;&gt;"",$BX356,"")</f>
        <v>2006.0</v>
      </c>
      <c r="L356">
        <f>IF(AND(ISNUMBER($BW356),ISNUMBER($BX356)),($BW356+$BX356)/2,"")</f>
        <v>2000.5</v>
      </c>
      <c r="M356">
        <f>IF($L356&lt;&gt;"",$L356,"")</f>
        <v>2000.5</v>
      </c>
      <c r="N356">
        <f>IF(AND(ISNUMBER($BW356),ISNUMBER($BX356)),MIN(1,MAX(0,($BX356-2016+1)/($BX356-$BW356+1))),"")</f>
        <v>0.0</v>
      </c>
      <c r="O356">
        <f>IF(AND(ISNUMBER($BW356),ISNUMBER($BX356)),MIN(1,MAX(0,($BX356-2017+1)/($BX356-$BW356+1))),"")</f>
        <v>0.0</v>
      </c>
      <c r="P356">
        <f>IF(AND(ISNUMBER($BW356),ISNUMBER($BX356)),MIN(1,MAX(0,($BX356-2018+1)/($BX356-$BW356+1))),"")</f>
        <v>0.0</v>
      </c>
      <c r="Q356">
        <f>IF(AND(ISNUMBER($BW356),ISNUMBER($BX356)),MIN(1,MAX(0,($BX356-2019+1)/($BX356-$BW356+1))),"")</f>
        <v>0.0</v>
      </c>
      <c r="R356">
        <f>IF(AND(ISNUMBER($BW356),ISNUMBER($BX356)),MIN(1,MAX(0,($BX356-2016+1)/($BX356-$BW356+1))),"")</f>
        <v>0.0</v>
      </c>
      <c r="S356">
        <f>IF($L356&lt;&gt;"",IF($L356&gt;=2015.5,1,0),"")</f>
        <v>0.0</v>
      </c>
      <c r="T356">
        <f>IF($L356&lt;&gt;"",IF($L356&gt;=2016,1,0),"")</f>
        <v>0.0</v>
      </c>
      <c r="U356">
        <f>IF(ISNUMBER($BX356),IF($BX356&gt;=2016,1,0),"")</f>
        <v>0.0</v>
      </c>
      <c r="V356">
        <f>IF(ISNUMBER($BW356),IF($BW356&gt;=2016,1,0),"")</f>
        <v>0.0</v>
      </c>
      <c r="W356" t="str">
        <f>IF(AND(ISNUMBER($BW356),ISNUMBER($BX356)),IF($BW356&gt;=2016,"post-only",IF($BX356&lt;2016,"pre-only","mixed")),"")</f>
        <v>pre-only</v>
      </c>
      <c r="X356">
        <f>IF(AND(ISNUMBER($BW356),ISNUMBER($BX356)),MIN(1,MAX(0,($BX356-2017+1)/($BX356-$BW356+1))),"")</f>
        <v>0.0</v>
      </c>
      <c r="Y356">
        <f>IF(AND(ISNUMBER($BW356),ISNUMBER($BX356)),MIN(1,MAX(0,($BX356-2018+1)/($BX356-$BW356+1))),"")</f>
        <v>0.0</v>
      </c>
      <c r="Z356">
        <f>IF(AND(ISNUMBER($BW356),ISNUMBER($BX356)),MIN(1,MAX(0,($BX356-2019+1)/($BX356-$BW356+1))),"")</f>
        <v>0.0</v>
      </c>
      <c r="AA356">
        <f>IF(ISNUMBER($BX356),IF($BX356&gt;=2017,1,0),"")</f>
        <v>0.0</v>
      </c>
      <c r="AB356">
        <f>IF(ISNUMBER($BX356),IF($BX356&gt;=2018,1,0),"")</f>
        <v>0.0</v>
      </c>
      <c r="AC356">
        <f>IF(ISNUMBER($BX356),IF($BX356&gt;=2019,1,0),"")</f>
        <v>0.0</v>
      </c>
      <c r="AD356">
        <f>IF($L356&lt;&gt;"",IF($L356&gt;2013,1,0),"")</f>
        <v>0.0</v>
      </c>
      <c r="AE356">
        <f>IF($L356&lt;&gt;"",1+IF($L356&gt;2011,1,0)+IF($L356&gt;2014,1,0),"")</f>
        <v>1.0</v>
      </c>
      <c r="AF356" t="inlineStr">
        <is>
          <t>rating</t>
        </is>
      </c>
      <c r="AG356" t="inlineStr">
        <is>
          <t>performance</t>
        </is>
      </c>
      <c r="AH356" t="inlineStr">
        <is>
          <t>non-sensitive</t>
        </is>
      </c>
      <c r="AI356" t="inlineStr">
        <is>
          <t>without ETS/CT</t>
        </is>
      </c>
      <c r="AJ356" t="inlineStr">
        <is>
          <t>without ETS/CT</t>
        </is>
      </c>
      <c r="AK356" t="str">
        <f>IF(AND($CF356&lt;&gt;"",IFERROR(INDEX(subsample_country_map!$B:$B,MATCH($CF356,subsample_country_map!$A:$A,0)),"")&lt;&gt;""),INDEX(subsample_country_map!$B:$B,MATCH($CF356,subsample_country_map!$A:$A,0)),INDEX(lookup!$AA:$AA,MATCH($A356,lookup!$A:$A,0)))</f>
        <v>1_US</v>
      </c>
      <c r="AL356" t="str">
        <f>IF(AND($CF356&lt;&gt;"",IFERROR(INDEX(subsample_country_map!$C:$C,MATCH($CF356,subsample_country_map!$A:$A,0)),"")&lt;&gt;""),INDEX(subsample_country_map!$C:$C,MATCH($CF356,subsample_country_map!$A:$A,0)),INDEX(lookup!$AB:$AB,MATCH($A356,lookup!$A:$A,0)))</f>
        <v>1_developed</v>
      </c>
      <c r="AM356" t="str">
        <f>IF(AND($CF356&lt;&gt;"",IFERROR(INDEX(subsample_country_map!$D:$D,MATCH($CF356,subsample_country_map!$A:$A,0)),"")&lt;&gt;""),INDEX(subsample_country_map!$D:$D,MATCH($CF356,subsample_country_map!$A:$A,0)),INDEX(lookup!$AC:$AC,MATCH($A356,lookup!$A:$A,0)))</f>
        <v>1_western</v>
      </c>
      <c r="AN356" t="str">
        <f>IF(AND($CF356&lt;&gt;"",IFERROR(INDEX(subsample_country_map!$E:$E,MATCH($CF356,subsample_country_map!$A:$A,0)),"")&lt;&gt;""),INDEX(subsample_country_map!$E:$E,MATCH($CF356,subsample_country_map!$A:$A,0)),INDEX(lookup!$AD:$AD,MATCH($A356,lookup!$A:$A,0)))</f>
        <v>1_common law</v>
      </c>
      <c r="AO356" t="str">
        <f>INDEX(lookup!$Y:$Y,MATCH($A356,lookup!$A:$A,0))</f>
        <v>1_not published</v>
      </c>
      <c r="AP356" t="str">
        <f>INDEX(lookup!$Z:$Z,MATCH($A356,lookup!$A:$A,0))</f>
        <v>99_NCE</v>
      </c>
      <c r="AQ356" t="str">
        <f>INDEX(lookup!$W:$W,MATCH($A356,lookup!$A:$A,0))</f>
        <v>1_fin/acc/econ</v>
      </c>
      <c r="AS356" t="inlineStr">
        <is>
          <t>staging</t>
        </is>
      </c>
      <c r="AT356" t="inlineStr">
        <is>
          <t>good-CER</t>
        </is>
      </c>
      <c r="AU356" t="inlineStr">
        <is>
          <t>creditworthiness</t>
        </is>
      </c>
      <c r="AV356" t="inlineStr">
        <is>
          <t>0.2579</t>
        </is>
      </c>
      <c r="AX356" t="inlineStr">
        <is>
          <t>1.79</t>
        </is>
      </c>
      <c r="BA356" t="n">
        <v>1674</v>
      </c>
      <c r="BB356" t="inlineStr">
        <is>
          <t>FLAG</t>
        </is>
      </c>
      <c r="BC356" t="inlineStr">
        <is>
          <t>ordered probit</t>
        </is>
      </c>
      <c r="BD356" t="inlineStr">
        <is>
          <t>industry</t>
        </is>
      </c>
      <c r="BE356" t="inlineStr">
        <is>
          <t>none</t>
        </is>
      </c>
      <c r="BI356" t="inlineStr">
        <is>
          <t>Table A3</t>
        </is>
      </c>
      <c r="BJ356" t="inlineStr">
        <is>
          <t>Bond Rating column</t>
        </is>
      </c>
      <c r="BK356" t="inlineStr">
        <is>
          <t>44</t>
        </is>
      </c>
      <c r="BL356" t="inlineStr">
        <is>
          <t>Clean Energy 0.2579* (1.79)</t>
        </is>
      </c>
      <c r="BM356" t="inlineStr">
        <is>
          <t>Clean Energy</t>
        </is>
      </c>
      <c r="BN356" t="inlineStr">
        <is>
          <t>Bond Rating</t>
        </is>
      </c>
      <c r="BO356" t="inlineStr">
        <is>
          <t>original</t>
        </is>
      </c>
      <c r="BP356" t="inlineStr">
        <is>
          <t>Bauer, Hann (2010)</t>
        </is>
      </c>
      <c r="BQ356" t="inlineStr">
        <is>
          <t>computed</t>
        </is>
      </c>
      <c r="BT356" t="n">
        <v>0</v>
      </c>
      <c r="BU356" t="inlineStr">
        <is>
          <t>staging_Bauer_Hann_2010.csv</t>
        </is>
      </c>
      <c r="BW356" t="n">
        <v>1995</v>
      </c>
      <c r="BX356" t="n">
        <v>2006</v>
      </c>
      <c r="BY356" t="inlineStr">
        <is>
          <t>United States (</t>
        </is>
      </c>
      <c r="BZ356" t="n">
        <v>2000.5</v>
      </c>
      <c r="CA356" t="n">
        <v>0</v>
      </c>
      <c r="CB356" t="n">
        <v>0</v>
      </c>
      <c r="CC356" t="n">
        <v>0</v>
      </c>
      <c r="CD356" t="n">
        <v>-0.04373577821498513</v>
      </c>
      <c r="CE356" t="n">
        <v>1</v>
      </c>
    </row>
    <row r="357">
      <c r="A357" t="inlineStr">
        <is>
          <t>Bauer, Hann (2010)</t>
        </is>
      </c>
      <c r="B357" t="n">
        <v>1662</v>
      </c>
      <c r="C357" t="n">
        <v>-0.04200174193854212</v>
      </c>
      <c r="D357" t="n">
        <v>1674</v>
      </c>
      <c r="E357">
        <f>IF(ISNUMBER($BA357),$BA357,IF(AND(ISNUMBER($D357),ISNUMBER($BW357),ISNUMBER($BX357)),$D357*($BX357-$BW357+1),""))</f>
        <v>1674.0</v>
      </c>
      <c r="H357" t="inlineStr">
        <is>
          <t>partial</t>
        </is>
      </c>
      <c r="I357" t="inlineStr">
        <is>
          <t>T-Statistic available</t>
        </is>
      </c>
      <c r="J357">
        <f>IF($BW357&lt;&gt;"",$BW357,"")</f>
        <v>1995.0</v>
      </c>
      <c r="K357">
        <f>IF($BX357&lt;&gt;"",$BX357,"")</f>
        <v>2006.0</v>
      </c>
      <c r="L357">
        <f>IF(AND(ISNUMBER($BW357),ISNUMBER($BX357)),($BW357+$BX357)/2,"")</f>
        <v>2000.5</v>
      </c>
      <c r="M357">
        <f>IF($L357&lt;&gt;"",$L357,"")</f>
        <v>2000.5</v>
      </c>
      <c r="N357">
        <f>IF(AND(ISNUMBER($BW357),ISNUMBER($BX357)),MIN(1,MAX(0,($BX357-2016+1)/($BX357-$BW357+1))),"")</f>
        <v>0.0</v>
      </c>
      <c r="O357">
        <f>IF(AND(ISNUMBER($BW357),ISNUMBER($BX357)),MIN(1,MAX(0,($BX357-2017+1)/($BX357-$BW357+1))),"")</f>
        <v>0.0</v>
      </c>
      <c r="P357">
        <f>IF(AND(ISNUMBER($BW357),ISNUMBER($BX357)),MIN(1,MAX(0,($BX357-2018+1)/($BX357-$BW357+1))),"")</f>
        <v>0.0</v>
      </c>
      <c r="Q357">
        <f>IF(AND(ISNUMBER($BW357),ISNUMBER($BX357)),MIN(1,MAX(0,($BX357-2019+1)/($BX357-$BW357+1))),"")</f>
        <v>0.0</v>
      </c>
      <c r="R357">
        <f>IF(AND(ISNUMBER($BW357),ISNUMBER($BX357)),MIN(1,MAX(0,($BX357-2016+1)/($BX357-$BW357+1))),"")</f>
        <v>0.0</v>
      </c>
      <c r="S357">
        <f>IF($L357&lt;&gt;"",IF($L357&gt;=2015.5,1,0),"")</f>
        <v>0.0</v>
      </c>
      <c r="T357">
        <f>IF($L357&lt;&gt;"",IF($L357&gt;=2016,1,0),"")</f>
        <v>0.0</v>
      </c>
      <c r="U357">
        <f>IF(ISNUMBER($BX357),IF($BX357&gt;=2016,1,0),"")</f>
        <v>0.0</v>
      </c>
      <c r="V357">
        <f>IF(ISNUMBER($BW357),IF($BW357&gt;=2016,1,0),"")</f>
        <v>0.0</v>
      </c>
      <c r="W357" t="str">
        <f>IF(AND(ISNUMBER($BW357),ISNUMBER($BX357)),IF($BW357&gt;=2016,"post-only",IF($BX357&lt;2016,"pre-only","mixed")),"")</f>
        <v>pre-only</v>
      </c>
      <c r="X357">
        <f>IF(AND(ISNUMBER($BW357),ISNUMBER($BX357)),MIN(1,MAX(0,($BX357-2017+1)/($BX357-$BW357+1))),"")</f>
        <v>0.0</v>
      </c>
      <c r="Y357">
        <f>IF(AND(ISNUMBER($BW357),ISNUMBER($BX357)),MIN(1,MAX(0,($BX357-2018+1)/($BX357-$BW357+1))),"")</f>
        <v>0.0</v>
      </c>
      <c r="Z357">
        <f>IF(AND(ISNUMBER($BW357),ISNUMBER($BX357)),MIN(1,MAX(0,($BX357-2019+1)/($BX357-$BW357+1))),"")</f>
        <v>0.0</v>
      </c>
      <c r="AA357">
        <f>IF(ISNUMBER($BX357),IF($BX357&gt;=2017,1,0),"")</f>
        <v>0.0</v>
      </c>
      <c r="AB357">
        <f>IF(ISNUMBER($BX357),IF($BX357&gt;=2018,1,0),"")</f>
        <v>0.0</v>
      </c>
      <c r="AC357">
        <f>IF(ISNUMBER($BX357),IF($BX357&gt;=2019,1,0),"")</f>
        <v>0.0</v>
      </c>
      <c r="AD357">
        <f>IF($L357&lt;&gt;"",IF($L357&gt;2013,1,0),"")</f>
        <v>0.0</v>
      </c>
      <c r="AE357">
        <f>IF($L357&lt;&gt;"",1+IF($L357&gt;2011,1,0)+IF($L357&gt;2014,1,0),"")</f>
        <v>1.0</v>
      </c>
      <c r="AF357" t="inlineStr">
        <is>
          <t>rating</t>
        </is>
      </c>
      <c r="AG357" t="inlineStr">
        <is>
          <t>performance</t>
        </is>
      </c>
      <c r="AH357" t="inlineStr">
        <is>
          <t>non-sensitive</t>
        </is>
      </c>
      <c r="AI357" t="inlineStr">
        <is>
          <t>without ETS/CT</t>
        </is>
      </c>
      <c r="AJ357" t="inlineStr">
        <is>
          <t>without ETS/CT</t>
        </is>
      </c>
      <c r="AK357" t="str">
        <f>IF(AND($CF357&lt;&gt;"",IFERROR(INDEX(subsample_country_map!$B:$B,MATCH($CF357,subsample_country_map!$A:$A,0)),"")&lt;&gt;""),INDEX(subsample_country_map!$B:$B,MATCH($CF357,subsample_country_map!$A:$A,0)),INDEX(lookup!$AA:$AA,MATCH($A357,lookup!$A:$A,0)))</f>
        <v>1_US</v>
      </c>
      <c r="AL357" t="str">
        <f>IF(AND($CF357&lt;&gt;"",IFERROR(INDEX(subsample_country_map!$C:$C,MATCH($CF357,subsample_country_map!$A:$A,0)),"")&lt;&gt;""),INDEX(subsample_country_map!$C:$C,MATCH($CF357,subsample_country_map!$A:$A,0)),INDEX(lookup!$AB:$AB,MATCH($A357,lookup!$A:$A,0)))</f>
        <v>1_developed</v>
      </c>
      <c r="AM357" t="str">
        <f>IF(AND($CF357&lt;&gt;"",IFERROR(INDEX(subsample_country_map!$D:$D,MATCH($CF357,subsample_country_map!$A:$A,0)),"")&lt;&gt;""),INDEX(subsample_country_map!$D:$D,MATCH($CF357,subsample_country_map!$A:$A,0)),INDEX(lookup!$AC:$AC,MATCH($A357,lookup!$A:$A,0)))</f>
        <v>1_western</v>
      </c>
      <c r="AN357" t="str">
        <f>IF(AND($CF357&lt;&gt;"",IFERROR(INDEX(subsample_country_map!$E:$E,MATCH($CF357,subsample_country_map!$A:$A,0)),"")&lt;&gt;""),INDEX(subsample_country_map!$E:$E,MATCH($CF357,subsample_country_map!$A:$A,0)),INDEX(lookup!$AD:$AD,MATCH($A357,lookup!$A:$A,0)))</f>
        <v>1_common law</v>
      </c>
      <c r="AO357" t="str">
        <f>INDEX(lookup!$Y:$Y,MATCH($A357,lookup!$A:$A,0))</f>
        <v>1_not published</v>
      </c>
      <c r="AP357" t="str">
        <f>INDEX(lookup!$Z:$Z,MATCH($A357,lookup!$A:$A,0))</f>
        <v>99_NCE</v>
      </c>
      <c r="AQ357" t="str">
        <f>INDEX(lookup!$W:$W,MATCH($A357,lookup!$A:$A,0))</f>
        <v>1_fin/acc/econ</v>
      </c>
      <c r="AS357" t="inlineStr">
        <is>
          <t>staging</t>
        </is>
      </c>
      <c r="AT357" t="inlineStr">
        <is>
          <t>good-CER</t>
        </is>
      </c>
      <c r="AU357" t="inlineStr">
        <is>
          <t>creditworthiness</t>
        </is>
      </c>
      <c r="AV357" t="inlineStr">
        <is>
          <t>0.2718</t>
        </is>
      </c>
      <c r="AX357" t="inlineStr">
        <is>
          <t>1.72</t>
        </is>
      </c>
      <c r="BA357" t="n">
        <v>1674</v>
      </c>
      <c r="BB357" t="inlineStr">
        <is>
          <t>FLAG</t>
        </is>
      </c>
      <c r="BC357" t="inlineStr">
        <is>
          <t>ordered probit</t>
        </is>
      </c>
      <c r="BD357" t="inlineStr">
        <is>
          <t>industry</t>
        </is>
      </c>
      <c r="BE357" t="inlineStr">
        <is>
          <t>none</t>
        </is>
      </c>
      <c r="BI357" t="inlineStr">
        <is>
          <t>Table A3</t>
        </is>
      </c>
      <c r="BJ357" t="inlineStr">
        <is>
          <t>Bond Rating column</t>
        </is>
      </c>
      <c r="BK357" t="inlineStr">
        <is>
          <t>44</t>
        </is>
      </c>
      <c r="BL357" t="inlineStr">
        <is>
          <t>Other Strength 0.2718* (1.72)</t>
        </is>
      </c>
      <c r="BM357" t="inlineStr">
        <is>
          <t>Other Strength</t>
        </is>
      </c>
      <c r="BN357" t="inlineStr">
        <is>
          <t>Bond Rating</t>
        </is>
      </c>
      <c r="BO357" t="inlineStr">
        <is>
          <t>original</t>
        </is>
      </c>
      <c r="BP357" t="inlineStr">
        <is>
          <t>Bauer, Hann (2010)</t>
        </is>
      </c>
      <c r="BQ357" t="inlineStr">
        <is>
          <t>computed</t>
        </is>
      </c>
      <c r="BT357" t="n">
        <v>0</v>
      </c>
      <c r="BU357" t="inlineStr">
        <is>
          <t>staging_Bauer_Hann_2010.csv</t>
        </is>
      </c>
      <c r="BW357" t="n">
        <v>1995</v>
      </c>
      <c r="BX357" t="n">
        <v>2006</v>
      </c>
      <c r="BY357" t="inlineStr">
        <is>
          <t>United States (</t>
        </is>
      </c>
      <c r="BZ357" t="n">
        <v>2000.5</v>
      </c>
      <c r="CA357" t="n">
        <v>0</v>
      </c>
      <c r="CB357" t="n">
        <v>0</v>
      </c>
      <c r="CC357" t="n">
        <v>0</v>
      </c>
      <c r="CD357" t="n">
        <v>-0.04202646718810541</v>
      </c>
      <c r="CE357" t="n">
        <v>1</v>
      </c>
    </row>
    <row r="358">
      <c r="A358" t="inlineStr">
        <is>
          <t>Bauer, Hann (2010)</t>
        </is>
      </c>
      <c r="B358" t="n">
        <v>1663</v>
      </c>
      <c r="C358" t="n">
        <v>-0.0258989666652595</v>
      </c>
      <c r="D358" t="n">
        <v>1674</v>
      </c>
      <c r="E358">
        <f>IF(ISNUMBER($BA358),$BA358,IF(AND(ISNUMBER($D358),ISNUMBER($BW358),ISNUMBER($BX358)),$D358*($BX358-$BW358+1),""))</f>
        <v>1674.0</v>
      </c>
      <c r="H358" t="inlineStr">
        <is>
          <t>partial</t>
        </is>
      </c>
      <c r="I358" t="inlineStr">
        <is>
          <t>T-Statistic available</t>
        </is>
      </c>
      <c r="J358">
        <f>IF($BW358&lt;&gt;"",$BW358,"")</f>
        <v>1995.0</v>
      </c>
      <c r="K358">
        <f>IF($BX358&lt;&gt;"",$BX358,"")</f>
        <v>2006.0</v>
      </c>
      <c r="L358">
        <f>IF(AND(ISNUMBER($BW358),ISNUMBER($BX358)),($BW358+$BX358)/2,"")</f>
        <v>2000.5</v>
      </c>
      <c r="M358">
        <f>IF($L358&lt;&gt;"",$L358,"")</f>
        <v>2000.5</v>
      </c>
      <c r="N358">
        <f>IF(AND(ISNUMBER($BW358),ISNUMBER($BX358)),MIN(1,MAX(0,($BX358-2016+1)/($BX358-$BW358+1))),"")</f>
        <v>0.0</v>
      </c>
      <c r="O358">
        <f>IF(AND(ISNUMBER($BW358),ISNUMBER($BX358)),MIN(1,MAX(0,($BX358-2017+1)/($BX358-$BW358+1))),"")</f>
        <v>0.0</v>
      </c>
      <c r="P358">
        <f>IF(AND(ISNUMBER($BW358),ISNUMBER($BX358)),MIN(1,MAX(0,($BX358-2018+1)/($BX358-$BW358+1))),"")</f>
        <v>0.0</v>
      </c>
      <c r="Q358">
        <f>IF(AND(ISNUMBER($BW358),ISNUMBER($BX358)),MIN(1,MAX(0,($BX358-2019+1)/($BX358-$BW358+1))),"")</f>
        <v>0.0</v>
      </c>
      <c r="R358">
        <f>IF(AND(ISNUMBER($BW358),ISNUMBER($BX358)),MIN(1,MAX(0,($BX358-2016+1)/($BX358-$BW358+1))),"")</f>
        <v>0.0</v>
      </c>
      <c r="S358">
        <f>IF($L358&lt;&gt;"",IF($L358&gt;=2015.5,1,0),"")</f>
        <v>0.0</v>
      </c>
      <c r="T358">
        <f>IF($L358&lt;&gt;"",IF($L358&gt;=2016,1,0),"")</f>
        <v>0.0</v>
      </c>
      <c r="U358">
        <f>IF(ISNUMBER($BX358),IF($BX358&gt;=2016,1,0),"")</f>
        <v>0.0</v>
      </c>
      <c r="V358">
        <f>IF(ISNUMBER($BW358),IF($BW358&gt;=2016,1,0),"")</f>
        <v>0.0</v>
      </c>
      <c r="W358" t="str">
        <f>IF(AND(ISNUMBER($BW358),ISNUMBER($BX358)),IF($BW358&gt;=2016,"post-only",IF($BX358&lt;2016,"pre-only","mixed")),"")</f>
        <v>pre-only</v>
      </c>
      <c r="X358">
        <f>IF(AND(ISNUMBER($BW358),ISNUMBER($BX358)),MIN(1,MAX(0,($BX358-2017+1)/($BX358-$BW358+1))),"")</f>
        <v>0.0</v>
      </c>
      <c r="Y358">
        <f>IF(AND(ISNUMBER($BW358),ISNUMBER($BX358)),MIN(1,MAX(0,($BX358-2018+1)/($BX358-$BW358+1))),"")</f>
        <v>0.0</v>
      </c>
      <c r="Z358">
        <f>IF(AND(ISNUMBER($BW358),ISNUMBER($BX358)),MIN(1,MAX(0,($BX358-2019+1)/($BX358-$BW358+1))),"")</f>
        <v>0.0</v>
      </c>
      <c r="AA358">
        <f>IF(ISNUMBER($BX358),IF($BX358&gt;=2017,1,0),"")</f>
        <v>0.0</v>
      </c>
      <c r="AB358">
        <f>IF(ISNUMBER($BX358),IF($BX358&gt;=2018,1,0),"")</f>
        <v>0.0</v>
      </c>
      <c r="AC358">
        <f>IF(ISNUMBER($BX358),IF($BX358&gt;=2019,1,0),"")</f>
        <v>0.0</v>
      </c>
      <c r="AD358">
        <f>IF($L358&lt;&gt;"",IF($L358&gt;2013,1,0),"")</f>
        <v>0.0</v>
      </c>
      <c r="AE358">
        <f>IF($L358&lt;&gt;"",1+IF($L358&gt;2011,1,0)+IF($L358&gt;2014,1,0),"")</f>
        <v>1.0</v>
      </c>
      <c r="AF358" t="inlineStr">
        <is>
          <t>rating</t>
        </is>
      </c>
      <c r="AG358" t="inlineStr">
        <is>
          <t>performance</t>
        </is>
      </c>
      <c r="AH358" t="inlineStr">
        <is>
          <t>non-sensitive</t>
        </is>
      </c>
      <c r="AI358" t="inlineStr">
        <is>
          <t>without ETS/CT</t>
        </is>
      </c>
      <c r="AJ358" t="inlineStr">
        <is>
          <t>without ETS/CT</t>
        </is>
      </c>
      <c r="AK358" t="str">
        <f>IF(AND($CF358&lt;&gt;"",IFERROR(INDEX(subsample_country_map!$B:$B,MATCH($CF358,subsample_country_map!$A:$A,0)),"")&lt;&gt;""),INDEX(subsample_country_map!$B:$B,MATCH($CF358,subsample_country_map!$A:$A,0)),INDEX(lookup!$AA:$AA,MATCH($A358,lookup!$A:$A,0)))</f>
        <v>1_US</v>
      </c>
      <c r="AL358" t="str">
        <f>IF(AND($CF358&lt;&gt;"",IFERROR(INDEX(subsample_country_map!$C:$C,MATCH($CF358,subsample_country_map!$A:$A,0)),"")&lt;&gt;""),INDEX(subsample_country_map!$C:$C,MATCH($CF358,subsample_country_map!$A:$A,0)),INDEX(lookup!$AB:$AB,MATCH($A358,lookup!$A:$A,0)))</f>
        <v>1_developed</v>
      </c>
      <c r="AM358" t="str">
        <f>IF(AND($CF358&lt;&gt;"",IFERROR(INDEX(subsample_country_map!$D:$D,MATCH($CF358,subsample_country_map!$A:$A,0)),"")&lt;&gt;""),INDEX(subsample_country_map!$D:$D,MATCH($CF358,subsample_country_map!$A:$A,0)),INDEX(lookup!$AC:$AC,MATCH($A358,lookup!$A:$A,0)))</f>
        <v>1_western</v>
      </c>
      <c r="AN358" t="str">
        <f>IF(AND($CF358&lt;&gt;"",IFERROR(INDEX(subsample_country_map!$E:$E,MATCH($CF358,subsample_country_map!$A:$A,0)),"")&lt;&gt;""),INDEX(subsample_country_map!$E:$E,MATCH($CF358,subsample_country_map!$A:$A,0)),INDEX(lookup!$AD:$AD,MATCH($A358,lookup!$A:$A,0)))</f>
        <v>1_common law</v>
      </c>
      <c r="AO358" t="str">
        <f>INDEX(lookup!$Y:$Y,MATCH($A358,lookup!$A:$A,0))</f>
        <v>1_not published</v>
      </c>
      <c r="AP358" t="str">
        <f>INDEX(lookup!$Z:$Z,MATCH($A358,lookup!$A:$A,0))</f>
        <v>99_NCE</v>
      </c>
      <c r="AQ358" t="str">
        <f>INDEX(lookup!$W:$W,MATCH($A358,lookup!$A:$A,0))</f>
        <v>1_fin/acc/econ</v>
      </c>
      <c r="AS358" t="inlineStr">
        <is>
          <t>staging</t>
        </is>
      </c>
      <c r="AT358" t="inlineStr">
        <is>
          <t>bad-CER</t>
        </is>
      </c>
      <c r="AU358" t="inlineStr">
        <is>
          <t>creditworthiness</t>
        </is>
      </c>
      <c r="AV358" t="inlineStr">
        <is>
          <t>-0.3295</t>
        </is>
      </c>
      <c r="AX358" t="inlineStr">
        <is>
          <t>-1.06</t>
        </is>
      </c>
      <c r="BA358" t="n">
        <v>1674</v>
      </c>
      <c r="BB358" t="inlineStr">
        <is>
          <t>FLAG</t>
        </is>
      </c>
      <c r="BC358" t="inlineStr">
        <is>
          <t>ordered probit</t>
        </is>
      </c>
      <c r="BD358" t="inlineStr">
        <is>
          <t>industry</t>
        </is>
      </c>
      <c r="BE358" t="inlineStr">
        <is>
          <t>none</t>
        </is>
      </c>
      <c r="BI358" t="inlineStr">
        <is>
          <t>Table A3</t>
        </is>
      </c>
      <c r="BJ358" t="inlineStr">
        <is>
          <t>Bond Rating column</t>
        </is>
      </c>
      <c r="BK358" t="inlineStr">
        <is>
          <t>44</t>
        </is>
      </c>
      <c r="BL358" t="inlineStr">
        <is>
          <t>Hazardous Waste -0.3295 (-1.06)</t>
        </is>
      </c>
      <c r="BM358" t="inlineStr">
        <is>
          <t>Hazardous Waste</t>
        </is>
      </c>
      <c r="BN358" t="inlineStr">
        <is>
          <t>Bond Rating</t>
        </is>
      </c>
      <c r="BO358" t="inlineStr">
        <is>
          <t>original</t>
        </is>
      </c>
      <c r="BP358" t="inlineStr">
        <is>
          <t>Bauer, Hann (2010)</t>
        </is>
      </c>
      <c r="BQ358" t="inlineStr">
        <is>
          <t>computed</t>
        </is>
      </c>
      <c r="BT358" t="n">
        <v>0</v>
      </c>
      <c r="BU358" t="inlineStr">
        <is>
          <t>staging_Bauer_Hann_2010.csv</t>
        </is>
      </c>
      <c r="BW358" t="n">
        <v>1995</v>
      </c>
      <c r="BX358" t="n">
        <v>2006</v>
      </c>
      <c r="BY358" t="inlineStr">
        <is>
          <t>United States (</t>
        </is>
      </c>
      <c r="BZ358" t="n">
        <v>2000.5</v>
      </c>
      <c r="CA358" t="n">
        <v>0</v>
      </c>
      <c r="CB358" t="n">
        <v>0</v>
      </c>
      <c r="CC358" t="n">
        <v>0</v>
      </c>
      <c r="CD358" t="n">
        <v>-0.02590475963002917</v>
      </c>
      <c r="CE358" t="n">
        <v>1</v>
      </c>
    </row>
    <row r="359">
      <c r="A359" t="inlineStr">
        <is>
          <t>Bauer, Hann (2010)</t>
        </is>
      </c>
      <c r="B359" t="n">
        <v>1664</v>
      </c>
      <c r="C359" t="n">
        <v>-0.02565479836658392</v>
      </c>
      <c r="D359" t="n">
        <v>1674</v>
      </c>
      <c r="E359">
        <f>IF(ISNUMBER($BA359),$BA359,IF(AND(ISNUMBER($D359),ISNUMBER($BW359),ISNUMBER($BX359)),$D359*($BX359-$BW359+1),""))</f>
        <v>1674.0</v>
      </c>
      <c r="H359" t="inlineStr">
        <is>
          <t>partial</t>
        </is>
      </c>
      <c r="I359" t="inlineStr">
        <is>
          <t>T-Statistic available</t>
        </is>
      </c>
      <c r="J359">
        <f>IF($BW359&lt;&gt;"",$BW359,"")</f>
        <v>1995.0</v>
      </c>
      <c r="K359">
        <f>IF($BX359&lt;&gt;"",$BX359,"")</f>
        <v>2006.0</v>
      </c>
      <c r="L359">
        <f>IF(AND(ISNUMBER($BW359),ISNUMBER($BX359)),($BW359+$BX359)/2,"")</f>
        <v>2000.5</v>
      </c>
      <c r="M359">
        <f>IF($L359&lt;&gt;"",$L359,"")</f>
        <v>2000.5</v>
      </c>
      <c r="N359">
        <f>IF(AND(ISNUMBER($BW359),ISNUMBER($BX359)),MIN(1,MAX(0,($BX359-2016+1)/($BX359-$BW359+1))),"")</f>
        <v>0.0</v>
      </c>
      <c r="O359">
        <f>IF(AND(ISNUMBER($BW359),ISNUMBER($BX359)),MIN(1,MAX(0,($BX359-2017+1)/($BX359-$BW359+1))),"")</f>
        <v>0.0</v>
      </c>
      <c r="P359">
        <f>IF(AND(ISNUMBER($BW359),ISNUMBER($BX359)),MIN(1,MAX(0,($BX359-2018+1)/($BX359-$BW359+1))),"")</f>
        <v>0.0</v>
      </c>
      <c r="Q359">
        <f>IF(AND(ISNUMBER($BW359),ISNUMBER($BX359)),MIN(1,MAX(0,($BX359-2019+1)/($BX359-$BW359+1))),"")</f>
        <v>0.0</v>
      </c>
      <c r="R359">
        <f>IF(AND(ISNUMBER($BW359),ISNUMBER($BX359)),MIN(1,MAX(0,($BX359-2016+1)/($BX359-$BW359+1))),"")</f>
        <v>0.0</v>
      </c>
      <c r="S359">
        <f>IF($L359&lt;&gt;"",IF($L359&gt;=2015.5,1,0),"")</f>
        <v>0.0</v>
      </c>
      <c r="T359">
        <f>IF($L359&lt;&gt;"",IF($L359&gt;=2016,1,0),"")</f>
        <v>0.0</v>
      </c>
      <c r="U359">
        <f>IF(ISNUMBER($BX359),IF($BX359&gt;=2016,1,0),"")</f>
        <v>0.0</v>
      </c>
      <c r="V359">
        <f>IF(ISNUMBER($BW359),IF($BW359&gt;=2016,1,0),"")</f>
        <v>0.0</v>
      </c>
      <c r="W359" t="str">
        <f>IF(AND(ISNUMBER($BW359),ISNUMBER($BX359)),IF($BW359&gt;=2016,"post-only",IF($BX359&lt;2016,"pre-only","mixed")),"")</f>
        <v>pre-only</v>
      </c>
      <c r="X359">
        <f>IF(AND(ISNUMBER($BW359),ISNUMBER($BX359)),MIN(1,MAX(0,($BX359-2017+1)/($BX359-$BW359+1))),"")</f>
        <v>0.0</v>
      </c>
      <c r="Y359">
        <f>IF(AND(ISNUMBER($BW359),ISNUMBER($BX359)),MIN(1,MAX(0,($BX359-2018+1)/($BX359-$BW359+1))),"")</f>
        <v>0.0</v>
      </c>
      <c r="Z359">
        <f>IF(AND(ISNUMBER($BW359),ISNUMBER($BX359)),MIN(1,MAX(0,($BX359-2019+1)/($BX359-$BW359+1))),"")</f>
        <v>0.0</v>
      </c>
      <c r="AA359">
        <f>IF(ISNUMBER($BX359),IF($BX359&gt;=2017,1,0),"")</f>
        <v>0.0</v>
      </c>
      <c r="AB359">
        <f>IF(ISNUMBER($BX359),IF($BX359&gt;=2018,1,0),"")</f>
        <v>0.0</v>
      </c>
      <c r="AC359">
        <f>IF(ISNUMBER($BX359),IF($BX359&gt;=2019,1,0),"")</f>
        <v>0.0</v>
      </c>
      <c r="AD359">
        <f>IF($L359&lt;&gt;"",IF($L359&gt;2013,1,0),"")</f>
        <v>0.0</v>
      </c>
      <c r="AE359">
        <f>IF($L359&lt;&gt;"",1+IF($L359&gt;2011,1,0)+IF($L359&gt;2014,1,0),"")</f>
        <v>1.0</v>
      </c>
      <c r="AF359" t="inlineStr">
        <is>
          <t>rating</t>
        </is>
      </c>
      <c r="AG359" t="inlineStr">
        <is>
          <t>performance</t>
        </is>
      </c>
      <c r="AH359" t="inlineStr">
        <is>
          <t>non-sensitive</t>
        </is>
      </c>
      <c r="AI359" t="inlineStr">
        <is>
          <t>without ETS/CT</t>
        </is>
      </c>
      <c r="AJ359" t="inlineStr">
        <is>
          <t>without ETS/CT</t>
        </is>
      </c>
      <c r="AK359" t="str">
        <f>IF(AND($CF359&lt;&gt;"",IFERROR(INDEX(subsample_country_map!$B:$B,MATCH($CF359,subsample_country_map!$A:$A,0)),"")&lt;&gt;""),INDEX(subsample_country_map!$B:$B,MATCH($CF359,subsample_country_map!$A:$A,0)),INDEX(lookup!$AA:$AA,MATCH($A359,lookup!$A:$A,0)))</f>
        <v>1_US</v>
      </c>
      <c r="AL359" t="str">
        <f>IF(AND($CF359&lt;&gt;"",IFERROR(INDEX(subsample_country_map!$C:$C,MATCH($CF359,subsample_country_map!$A:$A,0)),"")&lt;&gt;""),INDEX(subsample_country_map!$C:$C,MATCH($CF359,subsample_country_map!$A:$A,0)),INDEX(lookup!$AB:$AB,MATCH($A359,lookup!$A:$A,0)))</f>
        <v>1_developed</v>
      </c>
      <c r="AM359" t="str">
        <f>IF(AND($CF359&lt;&gt;"",IFERROR(INDEX(subsample_country_map!$D:$D,MATCH($CF359,subsample_country_map!$A:$A,0)),"")&lt;&gt;""),INDEX(subsample_country_map!$D:$D,MATCH($CF359,subsample_country_map!$A:$A,0)),INDEX(lookup!$AC:$AC,MATCH($A359,lookup!$A:$A,0)))</f>
        <v>1_western</v>
      </c>
      <c r="AN359" t="str">
        <f>IF(AND($CF359&lt;&gt;"",IFERROR(INDEX(subsample_country_map!$E:$E,MATCH($CF359,subsample_country_map!$A:$A,0)),"")&lt;&gt;""),INDEX(subsample_country_map!$E:$E,MATCH($CF359,subsample_country_map!$A:$A,0)),INDEX(lookup!$AD:$AD,MATCH($A359,lookup!$A:$A,0)))</f>
        <v>1_common law</v>
      </c>
      <c r="AO359" t="str">
        <f>INDEX(lookup!$Y:$Y,MATCH($A359,lookup!$A:$A,0))</f>
        <v>1_not published</v>
      </c>
      <c r="AP359" t="str">
        <f>INDEX(lookup!$Z:$Z,MATCH($A359,lookup!$A:$A,0))</f>
        <v>99_NCE</v>
      </c>
      <c r="AQ359" t="str">
        <f>INDEX(lookup!$W:$W,MATCH($A359,lookup!$A:$A,0))</f>
        <v>1_fin/acc/econ</v>
      </c>
      <c r="AS359" t="inlineStr">
        <is>
          <t>staging</t>
        </is>
      </c>
      <c r="AT359" t="inlineStr">
        <is>
          <t>bad-CER</t>
        </is>
      </c>
      <c r="AU359" t="inlineStr">
        <is>
          <t>creditworthiness</t>
        </is>
      </c>
      <c r="AV359" t="inlineStr">
        <is>
          <t>-0.3276</t>
        </is>
      </c>
      <c r="AX359" t="inlineStr">
        <is>
          <t>-1.05</t>
        </is>
      </c>
      <c r="BA359" t="n">
        <v>1674</v>
      </c>
      <c r="BB359" t="inlineStr">
        <is>
          <t>FLAG</t>
        </is>
      </c>
      <c r="BC359" t="inlineStr">
        <is>
          <t>ordered probit</t>
        </is>
      </c>
      <c r="BD359" t="inlineStr">
        <is>
          <t>industry</t>
        </is>
      </c>
      <c r="BE359" t="inlineStr">
        <is>
          <t>none</t>
        </is>
      </c>
      <c r="BI359" t="inlineStr">
        <is>
          <t>Table A3</t>
        </is>
      </c>
      <c r="BJ359" t="inlineStr">
        <is>
          <t>Bond Rating column</t>
        </is>
      </c>
      <c r="BK359" t="inlineStr">
        <is>
          <t>44</t>
        </is>
      </c>
      <c r="BL359" t="inlineStr">
        <is>
          <t>Regulatory Problems -0.3276 (-1.05)</t>
        </is>
      </c>
      <c r="BM359" t="inlineStr">
        <is>
          <t>Regulatory Problems</t>
        </is>
      </c>
      <c r="BN359" t="inlineStr">
        <is>
          <t>Bond Rating</t>
        </is>
      </c>
      <c r="BO359" t="inlineStr">
        <is>
          <t>original</t>
        </is>
      </c>
      <c r="BP359" t="inlineStr">
        <is>
          <t>Bauer, Hann (2010)</t>
        </is>
      </c>
      <c r="BQ359" t="inlineStr">
        <is>
          <t>computed</t>
        </is>
      </c>
      <c r="BT359" t="n">
        <v>0</v>
      </c>
      <c r="BU359" t="inlineStr">
        <is>
          <t>staging_Bauer_Hann_2010.csv</t>
        </is>
      </c>
      <c r="BW359" t="n">
        <v>1995</v>
      </c>
      <c r="BX359" t="n">
        <v>2006</v>
      </c>
      <c r="BY359" t="inlineStr">
        <is>
          <t>United States (</t>
        </is>
      </c>
      <c r="BZ359" t="n">
        <v>2000.5</v>
      </c>
      <c r="CA359" t="n">
        <v>0</v>
      </c>
      <c r="CB359" t="n">
        <v>0</v>
      </c>
      <c r="CC359" t="n">
        <v>0</v>
      </c>
      <c r="CD359" t="n">
        <v>-0.02566042898520827</v>
      </c>
      <c r="CE359" t="n">
        <v>1</v>
      </c>
    </row>
    <row r="360">
      <c r="A360" t="inlineStr">
        <is>
          <t>Bauer, Hann (2010)</t>
        </is>
      </c>
      <c r="B360" t="n">
        <v>1665</v>
      </c>
      <c r="C360" t="n">
        <v>-0.02516644803806909</v>
      </c>
      <c r="D360" t="n">
        <v>1674</v>
      </c>
      <c r="E360">
        <f>IF(ISNUMBER($BA360),$BA360,IF(AND(ISNUMBER($D360),ISNUMBER($BW360),ISNUMBER($BX360)),$D360*($BX360-$BW360+1),""))</f>
        <v>1674.0</v>
      </c>
      <c r="H360" t="inlineStr">
        <is>
          <t>partial</t>
        </is>
      </c>
      <c r="I360" t="inlineStr">
        <is>
          <t>T-Statistic available</t>
        </is>
      </c>
      <c r="J360">
        <f>IF($BW360&lt;&gt;"",$BW360,"")</f>
        <v>1995.0</v>
      </c>
      <c r="K360">
        <f>IF($BX360&lt;&gt;"",$BX360,"")</f>
        <v>2006.0</v>
      </c>
      <c r="L360">
        <f>IF(AND(ISNUMBER($BW360),ISNUMBER($BX360)),($BW360+$BX360)/2,"")</f>
        <v>2000.5</v>
      </c>
      <c r="M360">
        <f>IF($L360&lt;&gt;"",$L360,"")</f>
        <v>2000.5</v>
      </c>
      <c r="N360">
        <f>IF(AND(ISNUMBER($BW360),ISNUMBER($BX360)),MIN(1,MAX(0,($BX360-2016+1)/($BX360-$BW360+1))),"")</f>
        <v>0.0</v>
      </c>
      <c r="O360">
        <f>IF(AND(ISNUMBER($BW360),ISNUMBER($BX360)),MIN(1,MAX(0,($BX360-2017+1)/($BX360-$BW360+1))),"")</f>
        <v>0.0</v>
      </c>
      <c r="P360">
        <f>IF(AND(ISNUMBER($BW360),ISNUMBER($BX360)),MIN(1,MAX(0,($BX360-2018+1)/($BX360-$BW360+1))),"")</f>
        <v>0.0</v>
      </c>
      <c r="Q360">
        <f>IF(AND(ISNUMBER($BW360),ISNUMBER($BX360)),MIN(1,MAX(0,($BX360-2019+1)/($BX360-$BW360+1))),"")</f>
        <v>0.0</v>
      </c>
      <c r="R360">
        <f>IF(AND(ISNUMBER($BW360),ISNUMBER($BX360)),MIN(1,MAX(0,($BX360-2016+1)/($BX360-$BW360+1))),"")</f>
        <v>0.0</v>
      </c>
      <c r="S360">
        <f>IF($L360&lt;&gt;"",IF($L360&gt;=2015.5,1,0),"")</f>
        <v>0.0</v>
      </c>
      <c r="T360">
        <f>IF($L360&lt;&gt;"",IF($L360&gt;=2016,1,0),"")</f>
        <v>0.0</v>
      </c>
      <c r="U360">
        <f>IF(ISNUMBER($BX360),IF($BX360&gt;=2016,1,0),"")</f>
        <v>0.0</v>
      </c>
      <c r="V360">
        <f>IF(ISNUMBER($BW360),IF($BW360&gt;=2016,1,0),"")</f>
        <v>0.0</v>
      </c>
      <c r="W360" t="str">
        <f>IF(AND(ISNUMBER($BW360),ISNUMBER($BX360)),IF($BW360&gt;=2016,"post-only",IF($BX360&lt;2016,"pre-only","mixed")),"")</f>
        <v>pre-only</v>
      </c>
      <c r="X360">
        <f>IF(AND(ISNUMBER($BW360),ISNUMBER($BX360)),MIN(1,MAX(0,($BX360-2017+1)/($BX360-$BW360+1))),"")</f>
        <v>0.0</v>
      </c>
      <c r="Y360">
        <f>IF(AND(ISNUMBER($BW360),ISNUMBER($BX360)),MIN(1,MAX(0,($BX360-2018+1)/($BX360-$BW360+1))),"")</f>
        <v>0.0</v>
      </c>
      <c r="Z360">
        <f>IF(AND(ISNUMBER($BW360),ISNUMBER($BX360)),MIN(1,MAX(0,($BX360-2019+1)/($BX360-$BW360+1))),"")</f>
        <v>0.0</v>
      </c>
      <c r="AA360">
        <f>IF(ISNUMBER($BX360),IF($BX360&gt;=2017,1,0),"")</f>
        <v>0.0</v>
      </c>
      <c r="AB360">
        <f>IF(ISNUMBER($BX360),IF($BX360&gt;=2018,1,0),"")</f>
        <v>0.0</v>
      </c>
      <c r="AC360">
        <f>IF(ISNUMBER($BX360),IF($BX360&gt;=2019,1,0),"")</f>
        <v>0.0</v>
      </c>
      <c r="AD360">
        <f>IF($L360&lt;&gt;"",IF($L360&gt;2013,1,0),"")</f>
        <v>0.0</v>
      </c>
      <c r="AE360">
        <f>IF($L360&lt;&gt;"",1+IF($L360&gt;2011,1,0)+IF($L360&gt;2014,1,0),"")</f>
        <v>1.0</v>
      </c>
      <c r="AF360" t="inlineStr">
        <is>
          <t>rating</t>
        </is>
      </c>
      <c r="AG360" t="inlineStr">
        <is>
          <t>performance</t>
        </is>
      </c>
      <c r="AH360" t="inlineStr">
        <is>
          <t>non-sensitive</t>
        </is>
      </c>
      <c r="AI360" t="inlineStr">
        <is>
          <t>without ETS/CT</t>
        </is>
      </c>
      <c r="AJ360" t="inlineStr">
        <is>
          <t>without ETS/CT</t>
        </is>
      </c>
      <c r="AK360" t="str">
        <f>IF(AND($CF360&lt;&gt;"",IFERROR(INDEX(subsample_country_map!$B:$B,MATCH($CF360,subsample_country_map!$A:$A,0)),"")&lt;&gt;""),INDEX(subsample_country_map!$B:$B,MATCH($CF360,subsample_country_map!$A:$A,0)),INDEX(lookup!$AA:$AA,MATCH($A360,lookup!$A:$A,0)))</f>
        <v>1_US</v>
      </c>
      <c r="AL360" t="str">
        <f>IF(AND($CF360&lt;&gt;"",IFERROR(INDEX(subsample_country_map!$C:$C,MATCH($CF360,subsample_country_map!$A:$A,0)),"")&lt;&gt;""),INDEX(subsample_country_map!$C:$C,MATCH($CF360,subsample_country_map!$A:$A,0)),INDEX(lookup!$AB:$AB,MATCH($A360,lookup!$A:$A,0)))</f>
        <v>1_developed</v>
      </c>
      <c r="AM360" t="str">
        <f>IF(AND($CF360&lt;&gt;"",IFERROR(INDEX(subsample_country_map!$D:$D,MATCH($CF360,subsample_country_map!$A:$A,0)),"")&lt;&gt;""),INDEX(subsample_country_map!$D:$D,MATCH($CF360,subsample_country_map!$A:$A,0)),INDEX(lookup!$AC:$AC,MATCH($A360,lookup!$A:$A,0)))</f>
        <v>1_western</v>
      </c>
      <c r="AN360" t="str">
        <f>IF(AND($CF360&lt;&gt;"",IFERROR(INDEX(subsample_country_map!$E:$E,MATCH($CF360,subsample_country_map!$A:$A,0)),"")&lt;&gt;""),INDEX(subsample_country_map!$E:$E,MATCH($CF360,subsample_country_map!$A:$A,0)),INDEX(lookup!$AD:$AD,MATCH($A360,lookup!$A:$A,0)))</f>
        <v>1_common law</v>
      </c>
      <c r="AO360" t="str">
        <f>INDEX(lookup!$Y:$Y,MATCH($A360,lookup!$A:$A,0))</f>
        <v>1_not published</v>
      </c>
      <c r="AP360" t="str">
        <f>INDEX(lookup!$Z:$Z,MATCH($A360,lookup!$A:$A,0))</f>
        <v>99_NCE</v>
      </c>
      <c r="AQ360" t="str">
        <f>INDEX(lookup!$W:$W,MATCH($A360,lookup!$A:$A,0))</f>
        <v>1_fin/acc/econ</v>
      </c>
      <c r="AS360" t="inlineStr">
        <is>
          <t>staging</t>
        </is>
      </c>
      <c r="AT360" t="inlineStr">
        <is>
          <t>bad-CER</t>
        </is>
      </c>
      <c r="AU360" t="inlineStr">
        <is>
          <t>creditworthiness</t>
        </is>
      </c>
      <c r="AV360" t="inlineStr">
        <is>
          <t>-0.4626</t>
        </is>
      </c>
      <c r="AX360" t="inlineStr">
        <is>
          <t>-1.03</t>
        </is>
      </c>
      <c r="BA360" t="n">
        <v>1674</v>
      </c>
      <c r="BB360" t="inlineStr">
        <is>
          <t>FLAG</t>
        </is>
      </c>
      <c r="BC360" t="inlineStr">
        <is>
          <t>ordered probit</t>
        </is>
      </c>
      <c r="BD360" t="inlineStr">
        <is>
          <t>industry</t>
        </is>
      </c>
      <c r="BE360" t="inlineStr">
        <is>
          <t>none</t>
        </is>
      </c>
      <c r="BI360" t="inlineStr">
        <is>
          <t>Table A3</t>
        </is>
      </c>
      <c r="BJ360" t="inlineStr">
        <is>
          <t>Bond Rating column</t>
        </is>
      </c>
      <c r="BK360" t="inlineStr">
        <is>
          <t>44</t>
        </is>
      </c>
      <c r="BL360" t="inlineStr">
        <is>
          <t>Substantial Emissions -0.4626 (-1.03)</t>
        </is>
      </c>
      <c r="BM360" t="inlineStr">
        <is>
          <t>Substantial Emissions</t>
        </is>
      </c>
      <c r="BN360" t="inlineStr">
        <is>
          <t>Bond Rating</t>
        </is>
      </c>
      <c r="BO360" t="inlineStr">
        <is>
          <t>original</t>
        </is>
      </c>
      <c r="BP360" t="inlineStr">
        <is>
          <t>Bauer, Hann (2010)</t>
        </is>
      </c>
      <c r="BQ360" t="inlineStr">
        <is>
          <t>computed</t>
        </is>
      </c>
      <c r="BT360" t="n">
        <v>0</v>
      </c>
      <c r="BU360" t="inlineStr">
        <is>
          <t>staging_Bauer_Hann_2010.csv</t>
        </is>
      </c>
      <c r="BW360" t="n">
        <v>1995</v>
      </c>
      <c r="BX360" t="n">
        <v>2006</v>
      </c>
      <c r="BY360" t="inlineStr">
        <is>
          <t>United States (</t>
        </is>
      </c>
      <c r="BZ360" t="n">
        <v>2000.5</v>
      </c>
      <c r="CA360" t="n">
        <v>0</v>
      </c>
      <c r="CB360" t="n">
        <v>0</v>
      </c>
      <c r="CC360" t="n">
        <v>0</v>
      </c>
      <c r="CD360" t="n">
        <v>-0.02517176311551626</v>
      </c>
      <c r="CE360" t="n">
        <v>1</v>
      </c>
    </row>
    <row r="361">
      <c r="A361" t="inlineStr">
        <is>
          <t>Bauer, Hann (2010)</t>
        </is>
      </c>
      <c r="B361" t="n">
        <v>1666</v>
      </c>
      <c r="C361" t="n">
        <v>-0.009042869003539816</v>
      </c>
      <c r="D361" t="n">
        <v>1674</v>
      </c>
      <c r="E361">
        <f>IF(ISNUMBER($BA361),$BA361,IF(AND(ISNUMBER($D361),ISNUMBER($BW361),ISNUMBER($BX361)),$D361*($BX361-$BW361+1),""))</f>
        <v>1674.0</v>
      </c>
      <c r="H361" t="inlineStr">
        <is>
          <t>partial</t>
        </is>
      </c>
      <c r="I361" t="inlineStr">
        <is>
          <t>T-Statistic available</t>
        </is>
      </c>
      <c r="J361">
        <f>IF($BW361&lt;&gt;"",$BW361,"")</f>
        <v>1995.0</v>
      </c>
      <c r="K361">
        <f>IF($BX361&lt;&gt;"",$BX361,"")</f>
        <v>2006.0</v>
      </c>
      <c r="L361">
        <f>IF(AND(ISNUMBER($BW361),ISNUMBER($BX361)),($BW361+$BX361)/2,"")</f>
        <v>2000.5</v>
      </c>
      <c r="M361">
        <f>IF($L361&lt;&gt;"",$L361,"")</f>
        <v>2000.5</v>
      </c>
      <c r="N361">
        <f>IF(AND(ISNUMBER($BW361),ISNUMBER($BX361)),MIN(1,MAX(0,($BX361-2016+1)/($BX361-$BW361+1))),"")</f>
        <v>0.0</v>
      </c>
      <c r="O361">
        <f>IF(AND(ISNUMBER($BW361),ISNUMBER($BX361)),MIN(1,MAX(0,($BX361-2017+1)/($BX361-$BW361+1))),"")</f>
        <v>0.0</v>
      </c>
      <c r="P361">
        <f>IF(AND(ISNUMBER($BW361),ISNUMBER($BX361)),MIN(1,MAX(0,($BX361-2018+1)/($BX361-$BW361+1))),"")</f>
        <v>0.0</v>
      </c>
      <c r="Q361">
        <f>IF(AND(ISNUMBER($BW361),ISNUMBER($BX361)),MIN(1,MAX(0,($BX361-2019+1)/($BX361-$BW361+1))),"")</f>
        <v>0.0</v>
      </c>
      <c r="R361">
        <f>IF(AND(ISNUMBER($BW361),ISNUMBER($BX361)),MIN(1,MAX(0,($BX361-2016+1)/($BX361-$BW361+1))),"")</f>
        <v>0.0</v>
      </c>
      <c r="S361">
        <f>IF($L361&lt;&gt;"",IF($L361&gt;=2015.5,1,0),"")</f>
        <v>0.0</v>
      </c>
      <c r="T361">
        <f>IF($L361&lt;&gt;"",IF($L361&gt;=2016,1,0),"")</f>
        <v>0.0</v>
      </c>
      <c r="U361">
        <f>IF(ISNUMBER($BX361),IF($BX361&gt;=2016,1,0),"")</f>
        <v>0.0</v>
      </c>
      <c r="V361">
        <f>IF(ISNUMBER($BW361),IF($BW361&gt;=2016,1,0),"")</f>
        <v>0.0</v>
      </c>
      <c r="W361" t="str">
        <f>IF(AND(ISNUMBER($BW361),ISNUMBER($BX361)),IF($BW361&gt;=2016,"post-only",IF($BX361&lt;2016,"pre-only","mixed")),"")</f>
        <v>pre-only</v>
      </c>
      <c r="X361">
        <f>IF(AND(ISNUMBER($BW361),ISNUMBER($BX361)),MIN(1,MAX(0,($BX361-2017+1)/($BX361-$BW361+1))),"")</f>
        <v>0.0</v>
      </c>
      <c r="Y361">
        <f>IF(AND(ISNUMBER($BW361),ISNUMBER($BX361)),MIN(1,MAX(0,($BX361-2018+1)/($BX361-$BW361+1))),"")</f>
        <v>0.0</v>
      </c>
      <c r="Z361">
        <f>IF(AND(ISNUMBER($BW361),ISNUMBER($BX361)),MIN(1,MAX(0,($BX361-2019+1)/($BX361-$BW361+1))),"")</f>
        <v>0.0</v>
      </c>
      <c r="AA361">
        <f>IF(ISNUMBER($BX361),IF($BX361&gt;=2017,1,0),"")</f>
        <v>0.0</v>
      </c>
      <c r="AB361">
        <f>IF(ISNUMBER($BX361),IF($BX361&gt;=2018,1,0),"")</f>
        <v>0.0</v>
      </c>
      <c r="AC361">
        <f>IF(ISNUMBER($BX361),IF($BX361&gt;=2019,1,0),"")</f>
        <v>0.0</v>
      </c>
      <c r="AD361">
        <f>IF($L361&lt;&gt;"",IF($L361&gt;2013,1,0),"")</f>
        <v>0.0</v>
      </c>
      <c r="AE361">
        <f>IF($L361&lt;&gt;"",1+IF($L361&gt;2011,1,0)+IF($L361&gt;2014,1,0),"")</f>
        <v>1.0</v>
      </c>
      <c r="AF361" t="inlineStr">
        <is>
          <t>rating</t>
        </is>
      </c>
      <c r="AG361" t="inlineStr">
        <is>
          <t>performance</t>
        </is>
      </c>
      <c r="AH361" t="inlineStr">
        <is>
          <t>non-sensitive</t>
        </is>
      </c>
      <c r="AI361" t="inlineStr">
        <is>
          <t>without ETS/CT</t>
        </is>
      </c>
      <c r="AJ361" t="inlineStr">
        <is>
          <t>without ETS/CT</t>
        </is>
      </c>
      <c r="AK361" t="str">
        <f>IF(AND($CF361&lt;&gt;"",IFERROR(INDEX(subsample_country_map!$B:$B,MATCH($CF361,subsample_country_map!$A:$A,0)),"")&lt;&gt;""),INDEX(subsample_country_map!$B:$B,MATCH($CF361,subsample_country_map!$A:$A,0)),INDEX(lookup!$AA:$AA,MATCH($A361,lookup!$A:$A,0)))</f>
        <v>1_US</v>
      </c>
      <c r="AL361" t="str">
        <f>IF(AND($CF361&lt;&gt;"",IFERROR(INDEX(subsample_country_map!$C:$C,MATCH($CF361,subsample_country_map!$A:$A,0)),"")&lt;&gt;""),INDEX(subsample_country_map!$C:$C,MATCH($CF361,subsample_country_map!$A:$A,0)),INDEX(lookup!$AB:$AB,MATCH($A361,lookup!$A:$A,0)))</f>
        <v>1_developed</v>
      </c>
      <c r="AM361" t="str">
        <f>IF(AND($CF361&lt;&gt;"",IFERROR(INDEX(subsample_country_map!$D:$D,MATCH($CF361,subsample_country_map!$A:$A,0)),"")&lt;&gt;""),INDEX(subsample_country_map!$D:$D,MATCH($CF361,subsample_country_map!$A:$A,0)),INDEX(lookup!$AC:$AC,MATCH($A361,lookup!$A:$A,0)))</f>
        <v>1_western</v>
      </c>
      <c r="AN361" t="str">
        <f>IF(AND($CF361&lt;&gt;"",IFERROR(INDEX(subsample_country_map!$E:$E,MATCH($CF361,subsample_country_map!$A:$A,0)),"")&lt;&gt;""),INDEX(subsample_country_map!$E:$E,MATCH($CF361,subsample_country_map!$A:$A,0)),INDEX(lookup!$AD:$AD,MATCH($A361,lookup!$A:$A,0)))</f>
        <v>1_common law</v>
      </c>
      <c r="AO361" t="str">
        <f>INDEX(lookup!$Y:$Y,MATCH($A361,lookup!$A:$A,0))</f>
        <v>1_not published</v>
      </c>
      <c r="AP361" t="str">
        <f>INDEX(lookup!$Z:$Z,MATCH($A361,lookup!$A:$A,0))</f>
        <v>99_NCE</v>
      </c>
      <c r="AQ361" t="str">
        <f>INDEX(lookup!$W:$W,MATCH($A361,lookup!$A:$A,0))</f>
        <v>1_fin/acc/econ</v>
      </c>
      <c r="AS361" t="inlineStr">
        <is>
          <t>staging</t>
        </is>
      </c>
      <c r="AT361" t="inlineStr">
        <is>
          <t>bad-CER</t>
        </is>
      </c>
      <c r="AU361" t="inlineStr">
        <is>
          <t>creditworthiness</t>
        </is>
      </c>
      <c r="AV361" t="inlineStr">
        <is>
          <t>-0.1302</t>
        </is>
      </c>
      <c r="AX361" t="inlineStr">
        <is>
          <t>-0.37</t>
        </is>
      </c>
      <c r="BA361" t="n">
        <v>1674</v>
      </c>
      <c r="BB361" t="inlineStr">
        <is>
          <t>FLAG</t>
        </is>
      </c>
      <c r="BC361" t="inlineStr">
        <is>
          <t>ordered probit</t>
        </is>
      </c>
      <c r="BD361" t="inlineStr">
        <is>
          <t>industry</t>
        </is>
      </c>
      <c r="BE361" t="inlineStr">
        <is>
          <t>none</t>
        </is>
      </c>
      <c r="BI361" t="inlineStr">
        <is>
          <t>Table A3</t>
        </is>
      </c>
      <c r="BJ361" t="inlineStr">
        <is>
          <t>Bond Rating column</t>
        </is>
      </c>
      <c r="BK361" t="inlineStr">
        <is>
          <t>44</t>
        </is>
      </c>
      <c r="BL361" t="inlineStr">
        <is>
          <t>Agricultural Chemicals -0.1302 (-0.37)</t>
        </is>
      </c>
      <c r="BM361" t="inlineStr">
        <is>
          <t>Agricultural Chemicals</t>
        </is>
      </c>
      <c r="BN361" t="inlineStr">
        <is>
          <t>Bond Rating</t>
        </is>
      </c>
      <c r="BO361" t="inlineStr">
        <is>
          <t>original</t>
        </is>
      </c>
      <c r="BP361" t="inlineStr">
        <is>
          <t>Bauer, Hann (2010)</t>
        </is>
      </c>
      <c r="BQ361" t="inlineStr">
        <is>
          <t>computed</t>
        </is>
      </c>
      <c r="BT361" t="n">
        <v>0</v>
      </c>
      <c r="BU361" t="inlineStr">
        <is>
          <t>staging_Bauer_Hann_2010.csv</t>
        </is>
      </c>
      <c r="BW361" t="n">
        <v>1995</v>
      </c>
      <c r="BX361" t="n">
        <v>2006</v>
      </c>
      <c r="BY361" t="inlineStr">
        <is>
          <t>United States (</t>
        </is>
      </c>
      <c r="BZ361" t="n">
        <v>2000.5</v>
      </c>
      <c r="CA361" t="n">
        <v>0</v>
      </c>
      <c r="CB361" t="n">
        <v>0</v>
      </c>
      <c r="CC361" t="n">
        <v>0</v>
      </c>
      <c r="CD361" t="n">
        <v>-0.00904311550458959</v>
      </c>
      <c r="CE361" t="n">
        <v>1</v>
      </c>
    </row>
    <row r="362">
      <c r="A362" t="inlineStr">
        <is>
          <t>Bauer, Hann (2010)</t>
        </is>
      </c>
      <c r="B362" t="n">
        <v>1667</v>
      </c>
      <c r="C362" t="n">
        <v>-0.02785214252852157</v>
      </c>
      <c r="D362" t="n">
        <v>1674</v>
      </c>
      <c r="E362">
        <f>IF(ISNUMBER($BA362),$BA362,IF(AND(ISNUMBER($D362),ISNUMBER($BW362),ISNUMBER($BX362)),$D362*($BX362-$BW362+1),""))</f>
        <v>1674.0</v>
      </c>
      <c r="H362" t="inlineStr">
        <is>
          <t>partial</t>
        </is>
      </c>
      <c r="I362" t="inlineStr">
        <is>
          <t>T-Statistic available</t>
        </is>
      </c>
      <c r="J362">
        <f>IF($BW362&lt;&gt;"",$BW362,"")</f>
        <v>1995.0</v>
      </c>
      <c r="K362">
        <f>IF($BX362&lt;&gt;"",$BX362,"")</f>
        <v>2006.0</v>
      </c>
      <c r="L362">
        <f>IF(AND(ISNUMBER($BW362),ISNUMBER($BX362)),($BW362+$BX362)/2,"")</f>
        <v>2000.5</v>
      </c>
      <c r="M362">
        <f>IF($L362&lt;&gt;"",$L362,"")</f>
        <v>2000.5</v>
      </c>
      <c r="N362">
        <f>IF(AND(ISNUMBER($BW362),ISNUMBER($BX362)),MIN(1,MAX(0,($BX362-2016+1)/($BX362-$BW362+1))),"")</f>
        <v>0.0</v>
      </c>
      <c r="O362">
        <f>IF(AND(ISNUMBER($BW362),ISNUMBER($BX362)),MIN(1,MAX(0,($BX362-2017+1)/($BX362-$BW362+1))),"")</f>
        <v>0.0</v>
      </c>
      <c r="P362">
        <f>IF(AND(ISNUMBER($BW362),ISNUMBER($BX362)),MIN(1,MAX(0,($BX362-2018+1)/($BX362-$BW362+1))),"")</f>
        <v>0.0</v>
      </c>
      <c r="Q362">
        <f>IF(AND(ISNUMBER($BW362),ISNUMBER($BX362)),MIN(1,MAX(0,($BX362-2019+1)/($BX362-$BW362+1))),"")</f>
        <v>0.0</v>
      </c>
      <c r="R362">
        <f>IF(AND(ISNUMBER($BW362),ISNUMBER($BX362)),MIN(1,MAX(0,($BX362-2016+1)/($BX362-$BW362+1))),"")</f>
        <v>0.0</v>
      </c>
      <c r="S362">
        <f>IF($L362&lt;&gt;"",IF($L362&gt;=2015.5,1,0),"")</f>
        <v>0.0</v>
      </c>
      <c r="T362">
        <f>IF($L362&lt;&gt;"",IF($L362&gt;=2016,1,0),"")</f>
        <v>0.0</v>
      </c>
      <c r="U362">
        <f>IF(ISNUMBER($BX362),IF($BX362&gt;=2016,1,0),"")</f>
        <v>0.0</v>
      </c>
      <c r="V362">
        <f>IF(ISNUMBER($BW362),IF($BW362&gt;=2016,1,0),"")</f>
        <v>0.0</v>
      </c>
      <c r="W362" t="str">
        <f>IF(AND(ISNUMBER($BW362),ISNUMBER($BX362)),IF($BW362&gt;=2016,"post-only",IF($BX362&lt;2016,"pre-only","mixed")),"")</f>
        <v>pre-only</v>
      </c>
      <c r="X362">
        <f>IF(AND(ISNUMBER($BW362),ISNUMBER($BX362)),MIN(1,MAX(0,($BX362-2017+1)/($BX362-$BW362+1))),"")</f>
        <v>0.0</v>
      </c>
      <c r="Y362">
        <f>IF(AND(ISNUMBER($BW362),ISNUMBER($BX362)),MIN(1,MAX(0,($BX362-2018+1)/($BX362-$BW362+1))),"")</f>
        <v>0.0</v>
      </c>
      <c r="Z362">
        <f>IF(AND(ISNUMBER($BW362),ISNUMBER($BX362)),MIN(1,MAX(0,($BX362-2019+1)/($BX362-$BW362+1))),"")</f>
        <v>0.0</v>
      </c>
      <c r="AA362">
        <f>IF(ISNUMBER($BX362),IF($BX362&gt;=2017,1,0),"")</f>
        <v>0.0</v>
      </c>
      <c r="AB362">
        <f>IF(ISNUMBER($BX362),IF($BX362&gt;=2018,1,0),"")</f>
        <v>0.0</v>
      </c>
      <c r="AC362">
        <f>IF(ISNUMBER($BX362),IF($BX362&gt;=2019,1,0),"")</f>
        <v>0.0</v>
      </c>
      <c r="AD362">
        <f>IF($L362&lt;&gt;"",IF($L362&gt;2013,1,0),"")</f>
        <v>0.0</v>
      </c>
      <c r="AE362">
        <f>IF($L362&lt;&gt;"",1+IF($L362&gt;2011,1,0)+IF($L362&gt;2014,1,0),"")</f>
        <v>1.0</v>
      </c>
      <c r="AF362" t="inlineStr">
        <is>
          <t>rating</t>
        </is>
      </c>
      <c r="AG362" t="inlineStr">
        <is>
          <t>performance</t>
        </is>
      </c>
      <c r="AH362" t="inlineStr">
        <is>
          <t>non-sensitive</t>
        </is>
      </c>
      <c r="AI362" t="inlineStr">
        <is>
          <t>without ETS/CT</t>
        </is>
      </c>
      <c r="AJ362" t="inlineStr">
        <is>
          <t>without ETS/CT</t>
        </is>
      </c>
      <c r="AK362" t="str">
        <f>IF(AND($CF362&lt;&gt;"",IFERROR(INDEX(subsample_country_map!$B:$B,MATCH($CF362,subsample_country_map!$A:$A,0)),"")&lt;&gt;""),INDEX(subsample_country_map!$B:$B,MATCH($CF362,subsample_country_map!$A:$A,0)),INDEX(lookup!$AA:$AA,MATCH($A362,lookup!$A:$A,0)))</f>
        <v>1_US</v>
      </c>
      <c r="AL362" t="str">
        <f>IF(AND($CF362&lt;&gt;"",IFERROR(INDEX(subsample_country_map!$C:$C,MATCH($CF362,subsample_country_map!$A:$A,0)),"")&lt;&gt;""),INDEX(subsample_country_map!$C:$C,MATCH($CF362,subsample_country_map!$A:$A,0)),INDEX(lookup!$AB:$AB,MATCH($A362,lookup!$A:$A,0)))</f>
        <v>1_developed</v>
      </c>
      <c r="AM362" t="str">
        <f>IF(AND($CF362&lt;&gt;"",IFERROR(INDEX(subsample_country_map!$D:$D,MATCH($CF362,subsample_country_map!$A:$A,0)),"")&lt;&gt;""),INDEX(subsample_country_map!$D:$D,MATCH($CF362,subsample_country_map!$A:$A,0)),INDEX(lookup!$AC:$AC,MATCH($A362,lookup!$A:$A,0)))</f>
        <v>1_western</v>
      </c>
      <c r="AN362" t="str">
        <f>IF(AND($CF362&lt;&gt;"",IFERROR(INDEX(subsample_country_map!$E:$E,MATCH($CF362,subsample_country_map!$A:$A,0)),"")&lt;&gt;""),INDEX(subsample_country_map!$E:$E,MATCH($CF362,subsample_country_map!$A:$A,0)),INDEX(lookup!$AD:$AD,MATCH($A362,lookup!$A:$A,0)))</f>
        <v>1_common law</v>
      </c>
      <c r="AO362" t="str">
        <f>INDEX(lookup!$Y:$Y,MATCH($A362,lookup!$A:$A,0))</f>
        <v>1_not published</v>
      </c>
      <c r="AP362" t="str">
        <f>INDEX(lookup!$Z:$Z,MATCH($A362,lookup!$A:$A,0))</f>
        <v>99_NCE</v>
      </c>
      <c r="AQ362" t="str">
        <f>INDEX(lookup!$W:$W,MATCH($A362,lookup!$A:$A,0))</f>
        <v>1_fin/acc/econ</v>
      </c>
      <c r="AS362" t="inlineStr">
        <is>
          <t>staging</t>
        </is>
      </c>
      <c r="AT362" t="inlineStr">
        <is>
          <t>bad-CER</t>
        </is>
      </c>
      <c r="AU362" t="inlineStr">
        <is>
          <t>creditworthiness</t>
        </is>
      </c>
      <c r="AV362" t="inlineStr">
        <is>
          <t>-0.4586</t>
        </is>
      </c>
      <c r="AX362" t="inlineStr">
        <is>
          <t>-1.14</t>
        </is>
      </c>
      <c r="BA362" t="n">
        <v>1674</v>
      </c>
      <c r="BB362" t="inlineStr">
        <is>
          <t>FLAG</t>
        </is>
      </c>
      <c r="BC362" t="inlineStr">
        <is>
          <t>ordered probit</t>
        </is>
      </c>
      <c r="BD362" t="inlineStr">
        <is>
          <t>industry</t>
        </is>
      </c>
      <c r="BE362" t="inlineStr">
        <is>
          <t>none</t>
        </is>
      </c>
      <c r="BI362" t="inlineStr">
        <is>
          <t>Table A3</t>
        </is>
      </c>
      <c r="BJ362" t="inlineStr">
        <is>
          <t>Bond Rating column</t>
        </is>
      </c>
      <c r="BK362" t="inlineStr">
        <is>
          <t>44</t>
        </is>
      </c>
      <c r="BL362" t="inlineStr">
        <is>
          <t>Climate Change -0.4586 (-1.14)</t>
        </is>
      </c>
      <c r="BM362" t="inlineStr">
        <is>
          <t>Climate Change</t>
        </is>
      </c>
      <c r="BN362" t="inlineStr">
        <is>
          <t>Bond Rating</t>
        </is>
      </c>
      <c r="BO362" t="inlineStr">
        <is>
          <t>original</t>
        </is>
      </c>
      <c r="BP362" t="inlineStr">
        <is>
          <t>Bauer, Hann (2010)</t>
        </is>
      </c>
      <c r="BQ362" t="inlineStr">
        <is>
          <t>computed</t>
        </is>
      </c>
      <c r="BT362" t="n">
        <v>0</v>
      </c>
      <c r="BU362" t="inlineStr">
        <is>
          <t>staging_Bauer_Hann_2010.csv</t>
        </is>
      </c>
      <c r="BW362" t="n">
        <v>1995</v>
      </c>
      <c r="BX362" t="n">
        <v>2006</v>
      </c>
      <c r="BY362" t="inlineStr">
        <is>
          <t>United States (</t>
        </is>
      </c>
      <c r="BZ362" t="n">
        <v>2000.5</v>
      </c>
      <c r="CA362" t="n">
        <v>0</v>
      </c>
      <c r="CB362" t="n">
        <v>0</v>
      </c>
      <c r="CC362" t="n">
        <v>0</v>
      </c>
      <c r="CD362" t="n">
        <v>-0.02785934790665651</v>
      </c>
      <c r="CE362" t="n">
        <v>1</v>
      </c>
    </row>
    <row r="363">
      <c r="A363" t="inlineStr">
        <is>
          <t>Bauer, Hann (2010)</t>
        </is>
      </c>
      <c r="B363" t="n">
        <v>1668</v>
      </c>
      <c r="C363" t="n">
        <v>-0.01026475723444654</v>
      </c>
      <c r="D363" t="n">
        <v>1674</v>
      </c>
      <c r="E363">
        <f>IF(ISNUMBER($BA363),$BA363,IF(AND(ISNUMBER($D363),ISNUMBER($BW363),ISNUMBER($BX363)),$D363*($BX363-$BW363+1),""))</f>
        <v>1674.0</v>
      </c>
      <c r="H363" t="inlineStr">
        <is>
          <t>partial</t>
        </is>
      </c>
      <c r="I363" t="inlineStr">
        <is>
          <t>T-Statistic available</t>
        </is>
      </c>
      <c r="J363">
        <f>IF($BW363&lt;&gt;"",$BW363,"")</f>
        <v>1995.0</v>
      </c>
      <c r="K363">
        <f>IF($BX363&lt;&gt;"",$BX363,"")</f>
        <v>2006.0</v>
      </c>
      <c r="L363">
        <f>IF(AND(ISNUMBER($BW363),ISNUMBER($BX363)),($BW363+$BX363)/2,"")</f>
        <v>2000.5</v>
      </c>
      <c r="M363">
        <f>IF($L363&lt;&gt;"",$L363,"")</f>
        <v>2000.5</v>
      </c>
      <c r="N363">
        <f>IF(AND(ISNUMBER($BW363),ISNUMBER($BX363)),MIN(1,MAX(0,($BX363-2016+1)/($BX363-$BW363+1))),"")</f>
        <v>0.0</v>
      </c>
      <c r="O363">
        <f>IF(AND(ISNUMBER($BW363),ISNUMBER($BX363)),MIN(1,MAX(0,($BX363-2017+1)/($BX363-$BW363+1))),"")</f>
        <v>0.0</v>
      </c>
      <c r="P363">
        <f>IF(AND(ISNUMBER($BW363),ISNUMBER($BX363)),MIN(1,MAX(0,($BX363-2018+1)/($BX363-$BW363+1))),"")</f>
        <v>0.0</v>
      </c>
      <c r="Q363">
        <f>IF(AND(ISNUMBER($BW363),ISNUMBER($BX363)),MIN(1,MAX(0,($BX363-2019+1)/($BX363-$BW363+1))),"")</f>
        <v>0.0</v>
      </c>
      <c r="R363">
        <f>IF(AND(ISNUMBER($BW363),ISNUMBER($BX363)),MIN(1,MAX(0,($BX363-2016+1)/($BX363-$BW363+1))),"")</f>
        <v>0.0</v>
      </c>
      <c r="S363">
        <f>IF($L363&lt;&gt;"",IF($L363&gt;=2015.5,1,0),"")</f>
        <v>0.0</v>
      </c>
      <c r="T363">
        <f>IF($L363&lt;&gt;"",IF($L363&gt;=2016,1,0),"")</f>
        <v>0.0</v>
      </c>
      <c r="U363">
        <f>IF(ISNUMBER($BX363),IF($BX363&gt;=2016,1,0),"")</f>
        <v>0.0</v>
      </c>
      <c r="V363">
        <f>IF(ISNUMBER($BW363),IF($BW363&gt;=2016,1,0),"")</f>
        <v>0.0</v>
      </c>
      <c r="W363" t="str">
        <f>IF(AND(ISNUMBER($BW363),ISNUMBER($BX363)),IF($BW363&gt;=2016,"post-only",IF($BX363&lt;2016,"pre-only","mixed")),"")</f>
        <v>pre-only</v>
      </c>
      <c r="X363">
        <f>IF(AND(ISNUMBER($BW363),ISNUMBER($BX363)),MIN(1,MAX(0,($BX363-2017+1)/($BX363-$BW363+1))),"")</f>
        <v>0.0</v>
      </c>
      <c r="Y363">
        <f>IF(AND(ISNUMBER($BW363),ISNUMBER($BX363)),MIN(1,MAX(0,($BX363-2018+1)/($BX363-$BW363+1))),"")</f>
        <v>0.0</v>
      </c>
      <c r="Z363">
        <f>IF(AND(ISNUMBER($BW363),ISNUMBER($BX363)),MIN(1,MAX(0,($BX363-2019+1)/($BX363-$BW363+1))),"")</f>
        <v>0.0</v>
      </c>
      <c r="AA363">
        <f>IF(ISNUMBER($BX363),IF($BX363&gt;=2017,1,0),"")</f>
        <v>0.0</v>
      </c>
      <c r="AB363">
        <f>IF(ISNUMBER($BX363),IF($BX363&gt;=2018,1,0),"")</f>
        <v>0.0</v>
      </c>
      <c r="AC363">
        <f>IF(ISNUMBER($BX363),IF($BX363&gt;=2019,1,0),"")</f>
        <v>0.0</v>
      </c>
      <c r="AD363">
        <f>IF($L363&lt;&gt;"",IF($L363&gt;2013,1,0),"")</f>
        <v>0.0</v>
      </c>
      <c r="AE363">
        <f>IF($L363&lt;&gt;"",1+IF($L363&gt;2011,1,0)+IF($L363&gt;2014,1,0),"")</f>
        <v>1.0</v>
      </c>
      <c r="AF363" t="inlineStr">
        <is>
          <t>rating</t>
        </is>
      </c>
      <c r="AG363" t="inlineStr">
        <is>
          <t>performance</t>
        </is>
      </c>
      <c r="AH363" t="inlineStr">
        <is>
          <t>non-sensitive</t>
        </is>
      </c>
      <c r="AI363" t="inlineStr">
        <is>
          <t>without ETS/CT</t>
        </is>
      </c>
      <c r="AJ363" t="inlineStr">
        <is>
          <t>without ETS/CT</t>
        </is>
      </c>
      <c r="AK363" t="str">
        <f>IF(AND($CF363&lt;&gt;"",IFERROR(INDEX(subsample_country_map!$B:$B,MATCH($CF363,subsample_country_map!$A:$A,0)),"")&lt;&gt;""),INDEX(subsample_country_map!$B:$B,MATCH($CF363,subsample_country_map!$A:$A,0)),INDEX(lookup!$AA:$AA,MATCH($A363,lookup!$A:$A,0)))</f>
        <v>1_US</v>
      </c>
      <c r="AL363" t="str">
        <f>IF(AND($CF363&lt;&gt;"",IFERROR(INDEX(subsample_country_map!$C:$C,MATCH($CF363,subsample_country_map!$A:$A,0)),"")&lt;&gt;""),INDEX(subsample_country_map!$C:$C,MATCH($CF363,subsample_country_map!$A:$A,0)),INDEX(lookup!$AB:$AB,MATCH($A363,lookup!$A:$A,0)))</f>
        <v>1_developed</v>
      </c>
      <c r="AM363" t="str">
        <f>IF(AND($CF363&lt;&gt;"",IFERROR(INDEX(subsample_country_map!$D:$D,MATCH($CF363,subsample_country_map!$A:$A,0)),"")&lt;&gt;""),INDEX(subsample_country_map!$D:$D,MATCH($CF363,subsample_country_map!$A:$A,0)),INDEX(lookup!$AC:$AC,MATCH($A363,lookup!$A:$A,0)))</f>
        <v>1_western</v>
      </c>
      <c r="AN363" t="str">
        <f>IF(AND($CF363&lt;&gt;"",IFERROR(INDEX(subsample_country_map!$E:$E,MATCH($CF363,subsample_country_map!$A:$A,0)),"")&lt;&gt;""),INDEX(subsample_country_map!$E:$E,MATCH($CF363,subsample_country_map!$A:$A,0)),INDEX(lookup!$AD:$AD,MATCH($A363,lookup!$A:$A,0)))</f>
        <v>1_common law</v>
      </c>
      <c r="AO363" t="str">
        <f>INDEX(lookup!$Y:$Y,MATCH($A363,lookup!$A:$A,0))</f>
        <v>1_not published</v>
      </c>
      <c r="AP363" t="str">
        <f>INDEX(lookup!$Z:$Z,MATCH($A363,lookup!$A:$A,0))</f>
        <v>99_NCE</v>
      </c>
      <c r="AQ363" t="str">
        <f>INDEX(lookup!$W:$W,MATCH($A363,lookup!$A:$A,0))</f>
        <v>1_fin/acc/econ</v>
      </c>
      <c r="AS363" t="inlineStr">
        <is>
          <t>staging</t>
        </is>
      </c>
      <c r="AT363" t="inlineStr">
        <is>
          <t>bad-CER</t>
        </is>
      </c>
      <c r="AU363" t="inlineStr">
        <is>
          <t>creditworthiness</t>
        </is>
      </c>
      <c r="AV363" t="inlineStr">
        <is>
          <t>-0.1024</t>
        </is>
      </c>
      <c r="AX363" t="inlineStr">
        <is>
          <t>-0.42</t>
        </is>
      </c>
      <c r="BA363" t="n">
        <v>1674</v>
      </c>
      <c r="BB363" t="inlineStr">
        <is>
          <t>FLAG</t>
        </is>
      </c>
      <c r="BC363" t="inlineStr">
        <is>
          <t>ordered probit</t>
        </is>
      </c>
      <c r="BD363" t="inlineStr">
        <is>
          <t>industry</t>
        </is>
      </c>
      <c r="BE363" t="inlineStr">
        <is>
          <t>none</t>
        </is>
      </c>
      <c r="BI363" t="inlineStr">
        <is>
          <t>Table A3</t>
        </is>
      </c>
      <c r="BJ363" t="inlineStr">
        <is>
          <t>Bond Rating column</t>
        </is>
      </c>
      <c r="BK363" t="inlineStr">
        <is>
          <t>44</t>
        </is>
      </c>
      <c r="BL363" t="inlineStr">
        <is>
          <t>Other Concern -0.1024 (-0.42)</t>
        </is>
      </c>
      <c r="BM363" t="inlineStr">
        <is>
          <t>Other Concern</t>
        </is>
      </c>
      <c r="BN363" t="inlineStr">
        <is>
          <t>Bond Rating</t>
        </is>
      </c>
      <c r="BO363" t="inlineStr">
        <is>
          <t>original</t>
        </is>
      </c>
      <c r="BP363" t="inlineStr">
        <is>
          <t>Bauer, Hann (2010)</t>
        </is>
      </c>
      <c r="BQ363" t="inlineStr">
        <is>
          <t>computed</t>
        </is>
      </c>
      <c r="BT363" t="n">
        <v>0</v>
      </c>
      <c r="BU363" t="inlineStr">
        <is>
          <t>staging_Bauer_Hann_2010.csv</t>
        </is>
      </c>
      <c r="BW363" t="n">
        <v>1995</v>
      </c>
      <c r="BX363" t="n">
        <v>2006</v>
      </c>
      <c r="BY363" t="inlineStr">
        <is>
          <t>United States (</t>
        </is>
      </c>
      <c r="BZ363" t="n">
        <v>2000.5</v>
      </c>
      <c r="CA363" t="n">
        <v>0</v>
      </c>
      <c r="CB363" t="n">
        <v>0</v>
      </c>
      <c r="CC363" t="n">
        <v>0</v>
      </c>
      <c r="CD363" t="n">
        <v>-0.01026511777344667</v>
      </c>
      <c r="CE363" t="n">
        <v>1</v>
      </c>
    </row>
    <row r="364">
      <c r="A364" t="inlineStr">
        <is>
          <t>Bauer, Hann (2010)</t>
        </is>
      </c>
      <c r="B364" t="n">
        <v>1669</v>
      </c>
      <c r="C364" t="n">
        <v>-0.05326548385929775</v>
      </c>
      <c r="D364" t="n">
        <v>5291</v>
      </c>
      <c r="E364">
        <f>IF(ISNUMBER($BA364),$BA364,IF(AND(ISNUMBER($D364),ISNUMBER($BW364),ISNUMBER($BX364)),$D364*($BX364-$BW364+1),""))</f>
        <v>5291.0</v>
      </c>
      <c r="H364" t="inlineStr">
        <is>
          <t>partial</t>
        </is>
      </c>
      <c r="I364" t="inlineStr">
        <is>
          <t>T-Statistic available</t>
        </is>
      </c>
      <c r="J364">
        <f>IF($BW364&lt;&gt;"",$BW364,"")</f>
        <v>1995.0</v>
      </c>
      <c r="K364">
        <f>IF($BX364&lt;&gt;"",$BX364,"")</f>
        <v>2006.0</v>
      </c>
      <c r="L364">
        <f>IF(AND(ISNUMBER($BW364),ISNUMBER($BX364)),($BW364+$BX364)/2,"")</f>
        <v>2000.5</v>
      </c>
      <c r="M364">
        <f>IF($L364&lt;&gt;"",$L364,"")</f>
        <v>2000.5</v>
      </c>
      <c r="N364">
        <f>IF(AND(ISNUMBER($BW364),ISNUMBER($BX364)),MIN(1,MAX(0,($BX364-2016+1)/($BX364-$BW364+1))),"")</f>
        <v>0.0</v>
      </c>
      <c r="O364">
        <f>IF(AND(ISNUMBER($BW364),ISNUMBER($BX364)),MIN(1,MAX(0,($BX364-2017+1)/($BX364-$BW364+1))),"")</f>
        <v>0.0</v>
      </c>
      <c r="P364">
        <f>IF(AND(ISNUMBER($BW364),ISNUMBER($BX364)),MIN(1,MAX(0,($BX364-2018+1)/($BX364-$BW364+1))),"")</f>
        <v>0.0</v>
      </c>
      <c r="Q364">
        <f>IF(AND(ISNUMBER($BW364),ISNUMBER($BX364)),MIN(1,MAX(0,($BX364-2019+1)/($BX364-$BW364+1))),"")</f>
        <v>0.0</v>
      </c>
      <c r="R364">
        <f>IF(AND(ISNUMBER($BW364),ISNUMBER($BX364)),MIN(1,MAX(0,($BX364-2016+1)/($BX364-$BW364+1))),"")</f>
        <v>0.0</v>
      </c>
      <c r="S364">
        <f>IF($L364&lt;&gt;"",IF($L364&gt;=2015.5,1,0),"")</f>
        <v>0.0</v>
      </c>
      <c r="T364">
        <f>IF($L364&lt;&gt;"",IF($L364&gt;=2016,1,0),"")</f>
        <v>0.0</v>
      </c>
      <c r="U364">
        <f>IF(ISNUMBER($BX364),IF($BX364&gt;=2016,1,0),"")</f>
        <v>0.0</v>
      </c>
      <c r="V364">
        <f>IF(ISNUMBER($BW364),IF($BW364&gt;=2016,1,0),"")</f>
        <v>0.0</v>
      </c>
      <c r="W364" t="str">
        <f>IF(AND(ISNUMBER($BW364),ISNUMBER($BX364)),IF($BW364&gt;=2016,"post-only",IF($BX364&lt;2016,"pre-only","mixed")),"")</f>
        <v>pre-only</v>
      </c>
      <c r="X364">
        <f>IF(AND(ISNUMBER($BW364),ISNUMBER($BX364)),MIN(1,MAX(0,($BX364-2017+1)/($BX364-$BW364+1))),"")</f>
        <v>0.0</v>
      </c>
      <c r="Y364">
        <f>IF(AND(ISNUMBER($BW364),ISNUMBER($BX364)),MIN(1,MAX(0,($BX364-2018+1)/($BX364-$BW364+1))),"")</f>
        <v>0.0</v>
      </c>
      <c r="Z364">
        <f>IF(AND(ISNUMBER($BW364),ISNUMBER($BX364)),MIN(1,MAX(0,($BX364-2019+1)/($BX364-$BW364+1))),"")</f>
        <v>0.0</v>
      </c>
      <c r="AA364">
        <f>IF(ISNUMBER($BX364),IF($BX364&gt;=2017,1,0),"")</f>
        <v>0.0</v>
      </c>
      <c r="AB364">
        <f>IF(ISNUMBER($BX364),IF($BX364&gt;=2018,1,0),"")</f>
        <v>0.0</v>
      </c>
      <c r="AC364">
        <f>IF(ISNUMBER($BX364),IF($BX364&gt;=2019,1,0),"")</f>
        <v>0.0</v>
      </c>
      <c r="AD364">
        <f>IF($L364&lt;&gt;"",IF($L364&gt;2013,1,0),"")</f>
        <v>0.0</v>
      </c>
      <c r="AE364">
        <f>IF($L364&lt;&gt;"",1+IF($L364&gt;2011,1,0)+IF($L364&gt;2014,1,0),"")</f>
        <v>1.0</v>
      </c>
      <c r="AF364" t="inlineStr">
        <is>
          <t>rating</t>
        </is>
      </c>
      <c r="AG364" t="inlineStr">
        <is>
          <t>performance</t>
        </is>
      </c>
      <c r="AH364" t="inlineStr">
        <is>
          <t>non-sensitive</t>
        </is>
      </c>
      <c r="AI364" t="inlineStr">
        <is>
          <t>without ETS/CT</t>
        </is>
      </c>
      <c r="AJ364" t="inlineStr">
        <is>
          <t>without ETS/CT</t>
        </is>
      </c>
      <c r="AK364" t="str">
        <f>IF(AND($CF364&lt;&gt;"",IFERROR(INDEX(subsample_country_map!$B:$B,MATCH($CF364,subsample_country_map!$A:$A,0)),"")&lt;&gt;""),INDEX(subsample_country_map!$B:$B,MATCH($CF364,subsample_country_map!$A:$A,0)),INDEX(lookup!$AA:$AA,MATCH($A364,lookup!$A:$A,0)))</f>
        <v>1_US</v>
      </c>
      <c r="AL364" t="str">
        <f>IF(AND($CF364&lt;&gt;"",IFERROR(INDEX(subsample_country_map!$C:$C,MATCH($CF364,subsample_country_map!$A:$A,0)),"")&lt;&gt;""),INDEX(subsample_country_map!$C:$C,MATCH($CF364,subsample_country_map!$A:$A,0)),INDEX(lookup!$AB:$AB,MATCH($A364,lookup!$A:$A,0)))</f>
        <v>1_developed</v>
      </c>
      <c r="AM364" t="str">
        <f>IF(AND($CF364&lt;&gt;"",IFERROR(INDEX(subsample_country_map!$D:$D,MATCH($CF364,subsample_country_map!$A:$A,0)),"")&lt;&gt;""),INDEX(subsample_country_map!$D:$D,MATCH($CF364,subsample_country_map!$A:$A,0)),INDEX(lookup!$AC:$AC,MATCH($A364,lookup!$A:$A,0)))</f>
        <v>1_western</v>
      </c>
      <c r="AN364" t="str">
        <f>IF(AND($CF364&lt;&gt;"",IFERROR(INDEX(subsample_country_map!$E:$E,MATCH($CF364,subsample_country_map!$A:$A,0)),"")&lt;&gt;""),INDEX(subsample_country_map!$E:$E,MATCH($CF364,subsample_country_map!$A:$A,0)),INDEX(lookup!$AD:$AD,MATCH($A364,lookup!$A:$A,0)))</f>
        <v>1_common law</v>
      </c>
      <c r="AO364" t="str">
        <f>INDEX(lookup!$Y:$Y,MATCH($A364,lookup!$A:$A,0))</f>
        <v>1_not published</v>
      </c>
      <c r="AP364" t="str">
        <f>INDEX(lookup!$Z:$Z,MATCH($A364,lookup!$A:$A,0))</f>
        <v>99_NCE</v>
      </c>
      <c r="AQ364" t="str">
        <f>INDEX(lookup!$W:$W,MATCH($A364,lookup!$A:$A,0))</f>
        <v>1_fin/acc/econ</v>
      </c>
      <c r="AS364" t="inlineStr">
        <is>
          <t>staging</t>
        </is>
      </c>
      <c r="AT364" t="inlineStr">
        <is>
          <t>good-CER</t>
        </is>
      </c>
      <c r="AU364" t="inlineStr">
        <is>
          <t>creditworthiness</t>
        </is>
      </c>
      <c r="AV364" t="inlineStr">
        <is>
          <t>0.3405</t>
        </is>
      </c>
      <c r="AX364" t="inlineStr">
        <is>
          <t>3.88</t>
        </is>
      </c>
      <c r="BA364" t="n">
        <v>5291</v>
      </c>
      <c r="BB364" t="inlineStr">
        <is>
          <t>FLAG</t>
        </is>
      </c>
      <c r="BC364" t="inlineStr">
        <is>
          <t>ordered probit</t>
        </is>
      </c>
      <c r="BD364" t="inlineStr">
        <is>
          <t>industry</t>
        </is>
      </c>
      <c r="BE364" t="inlineStr">
        <is>
          <t>none</t>
        </is>
      </c>
      <c r="BI364" t="inlineStr">
        <is>
          <t>Table A3</t>
        </is>
      </c>
      <c r="BJ364" t="inlineStr">
        <is>
          <t>Issuer Rating column</t>
        </is>
      </c>
      <c r="BK364" t="inlineStr">
        <is>
          <t>44</t>
        </is>
      </c>
      <c r="BL364" t="inlineStr">
        <is>
          <t>Beneficial Products 0.3405*** (3.88)</t>
        </is>
      </c>
      <c r="BM364" t="inlineStr">
        <is>
          <t>Beneficial Products</t>
        </is>
      </c>
      <c r="BN364" t="inlineStr">
        <is>
          <t>Issuer Rating</t>
        </is>
      </c>
      <c r="BO364" t="inlineStr">
        <is>
          <t>original</t>
        </is>
      </c>
      <c r="BP364" t="inlineStr">
        <is>
          <t>Bauer, Hann (2010)</t>
        </is>
      </c>
      <c r="BQ364" t="inlineStr">
        <is>
          <t>computed</t>
        </is>
      </c>
      <c r="BT364" t="n">
        <v>0</v>
      </c>
      <c r="BU364" t="inlineStr">
        <is>
          <t>staging_Bauer_Hann_2010.csv</t>
        </is>
      </c>
      <c r="BW364" t="n">
        <v>1995</v>
      </c>
      <c r="BX364" t="n">
        <v>2006</v>
      </c>
      <c r="BY364" t="inlineStr">
        <is>
          <t>United States (</t>
        </is>
      </c>
      <c r="BZ364" t="n">
        <v>2000.5</v>
      </c>
      <c r="CA364" t="n">
        <v>0</v>
      </c>
      <c r="CB364" t="n">
        <v>0</v>
      </c>
      <c r="CC364" t="n">
        <v>0</v>
      </c>
      <c r="CD364" t="n">
        <v>-0.05331594494105071</v>
      </c>
      <c r="CE364" t="n">
        <v>1</v>
      </c>
    </row>
    <row r="365">
      <c r="A365" t="inlineStr">
        <is>
          <t>Bauer, Hann (2010)</t>
        </is>
      </c>
      <c r="B365" t="n">
        <v>1670</v>
      </c>
      <c r="C365" t="n">
        <v>-0.01195967313369828</v>
      </c>
      <c r="D365" t="n">
        <v>5291</v>
      </c>
      <c r="E365">
        <f>IF(ISNUMBER($BA365),$BA365,IF(AND(ISNUMBER($D365),ISNUMBER($BW365),ISNUMBER($BX365)),$D365*($BX365-$BW365+1),""))</f>
        <v>5291.0</v>
      </c>
      <c r="H365" t="inlineStr">
        <is>
          <t>partial</t>
        </is>
      </c>
      <c r="I365" t="inlineStr">
        <is>
          <t>T-Statistic available</t>
        </is>
      </c>
      <c r="J365">
        <f>IF($BW365&lt;&gt;"",$BW365,"")</f>
        <v>1995.0</v>
      </c>
      <c r="K365">
        <f>IF($BX365&lt;&gt;"",$BX365,"")</f>
        <v>2006.0</v>
      </c>
      <c r="L365">
        <f>IF(AND(ISNUMBER($BW365),ISNUMBER($BX365)),($BW365+$BX365)/2,"")</f>
        <v>2000.5</v>
      </c>
      <c r="M365">
        <f>IF($L365&lt;&gt;"",$L365,"")</f>
        <v>2000.5</v>
      </c>
      <c r="N365">
        <f>IF(AND(ISNUMBER($BW365),ISNUMBER($BX365)),MIN(1,MAX(0,($BX365-2016+1)/($BX365-$BW365+1))),"")</f>
        <v>0.0</v>
      </c>
      <c r="O365">
        <f>IF(AND(ISNUMBER($BW365),ISNUMBER($BX365)),MIN(1,MAX(0,($BX365-2017+1)/($BX365-$BW365+1))),"")</f>
        <v>0.0</v>
      </c>
      <c r="P365">
        <f>IF(AND(ISNUMBER($BW365),ISNUMBER($BX365)),MIN(1,MAX(0,($BX365-2018+1)/($BX365-$BW365+1))),"")</f>
        <v>0.0</v>
      </c>
      <c r="Q365">
        <f>IF(AND(ISNUMBER($BW365),ISNUMBER($BX365)),MIN(1,MAX(0,($BX365-2019+1)/($BX365-$BW365+1))),"")</f>
        <v>0.0</v>
      </c>
      <c r="R365">
        <f>IF(AND(ISNUMBER($BW365),ISNUMBER($BX365)),MIN(1,MAX(0,($BX365-2016+1)/($BX365-$BW365+1))),"")</f>
        <v>0.0</v>
      </c>
      <c r="S365">
        <f>IF($L365&lt;&gt;"",IF($L365&gt;=2015.5,1,0),"")</f>
        <v>0.0</v>
      </c>
      <c r="T365">
        <f>IF($L365&lt;&gt;"",IF($L365&gt;=2016,1,0),"")</f>
        <v>0.0</v>
      </c>
      <c r="U365">
        <f>IF(ISNUMBER($BX365),IF($BX365&gt;=2016,1,0),"")</f>
        <v>0.0</v>
      </c>
      <c r="V365">
        <f>IF(ISNUMBER($BW365),IF($BW365&gt;=2016,1,0),"")</f>
        <v>0.0</v>
      </c>
      <c r="W365" t="str">
        <f>IF(AND(ISNUMBER($BW365),ISNUMBER($BX365)),IF($BW365&gt;=2016,"post-only",IF($BX365&lt;2016,"pre-only","mixed")),"")</f>
        <v>pre-only</v>
      </c>
      <c r="X365">
        <f>IF(AND(ISNUMBER($BW365),ISNUMBER($BX365)),MIN(1,MAX(0,($BX365-2017+1)/($BX365-$BW365+1))),"")</f>
        <v>0.0</v>
      </c>
      <c r="Y365">
        <f>IF(AND(ISNUMBER($BW365),ISNUMBER($BX365)),MIN(1,MAX(0,($BX365-2018+1)/($BX365-$BW365+1))),"")</f>
        <v>0.0</v>
      </c>
      <c r="Z365">
        <f>IF(AND(ISNUMBER($BW365),ISNUMBER($BX365)),MIN(1,MAX(0,($BX365-2019+1)/($BX365-$BW365+1))),"")</f>
        <v>0.0</v>
      </c>
      <c r="AA365">
        <f>IF(ISNUMBER($BX365),IF($BX365&gt;=2017,1,0),"")</f>
        <v>0.0</v>
      </c>
      <c r="AB365">
        <f>IF(ISNUMBER($BX365),IF($BX365&gt;=2018,1,0),"")</f>
        <v>0.0</v>
      </c>
      <c r="AC365">
        <f>IF(ISNUMBER($BX365),IF($BX365&gt;=2019,1,0),"")</f>
        <v>0.0</v>
      </c>
      <c r="AD365">
        <f>IF($L365&lt;&gt;"",IF($L365&gt;2013,1,0),"")</f>
        <v>0.0</v>
      </c>
      <c r="AE365">
        <f>IF($L365&lt;&gt;"",1+IF($L365&gt;2011,1,0)+IF($L365&gt;2014,1,0),"")</f>
        <v>1.0</v>
      </c>
      <c r="AF365" t="inlineStr">
        <is>
          <t>rating</t>
        </is>
      </c>
      <c r="AG365" t="inlineStr">
        <is>
          <t>performance</t>
        </is>
      </c>
      <c r="AH365" t="inlineStr">
        <is>
          <t>non-sensitive</t>
        </is>
      </c>
      <c r="AI365" t="inlineStr">
        <is>
          <t>without ETS/CT</t>
        </is>
      </c>
      <c r="AJ365" t="inlineStr">
        <is>
          <t>without ETS/CT</t>
        </is>
      </c>
      <c r="AK365" t="str">
        <f>IF(AND($CF365&lt;&gt;"",IFERROR(INDEX(subsample_country_map!$B:$B,MATCH($CF365,subsample_country_map!$A:$A,0)),"")&lt;&gt;""),INDEX(subsample_country_map!$B:$B,MATCH($CF365,subsample_country_map!$A:$A,0)),INDEX(lookup!$AA:$AA,MATCH($A365,lookup!$A:$A,0)))</f>
        <v>1_US</v>
      </c>
      <c r="AL365" t="str">
        <f>IF(AND($CF365&lt;&gt;"",IFERROR(INDEX(subsample_country_map!$C:$C,MATCH($CF365,subsample_country_map!$A:$A,0)),"")&lt;&gt;""),INDEX(subsample_country_map!$C:$C,MATCH($CF365,subsample_country_map!$A:$A,0)),INDEX(lookup!$AB:$AB,MATCH($A365,lookup!$A:$A,0)))</f>
        <v>1_developed</v>
      </c>
      <c r="AM365" t="str">
        <f>IF(AND($CF365&lt;&gt;"",IFERROR(INDEX(subsample_country_map!$D:$D,MATCH($CF365,subsample_country_map!$A:$A,0)),"")&lt;&gt;""),INDEX(subsample_country_map!$D:$D,MATCH($CF365,subsample_country_map!$A:$A,0)),INDEX(lookup!$AC:$AC,MATCH($A365,lookup!$A:$A,0)))</f>
        <v>1_western</v>
      </c>
      <c r="AN365" t="str">
        <f>IF(AND($CF365&lt;&gt;"",IFERROR(INDEX(subsample_country_map!$E:$E,MATCH($CF365,subsample_country_map!$A:$A,0)),"")&lt;&gt;""),INDEX(subsample_country_map!$E:$E,MATCH($CF365,subsample_country_map!$A:$A,0)),INDEX(lookup!$AD:$AD,MATCH($A365,lookup!$A:$A,0)))</f>
        <v>1_common law</v>
      </c>
      <c r="AO365" t="str">
        <f>INDEX(lookup!$Y:$Y,MATCH($A365,lookup!$A:$A,0))</f>
        <v>1_not published</v>
      </c>
      <c r="AP365" t="str">
        <f>INDEX(lookup!$Z:$Z,MATCH($A365,lookup!$A:$A,0))</f>
        <v>99_NCE</v>
      </c>
      <c r="AQ365" t="str">
        <f>INDEX(lookup!$W:$W,MATCH($A365,lookup!$A:$A,0))</f>
        <v>1_fin/acc/econ</v>
      </c>
      <c r="AS365" t="inlineStr">
        <is>
          <t>staging</t>
        </is>
      </c>
      <c r="AT365" t="inlineStr">
        <is>
          <t>good-CER</t>
        </is>
      </c>
      <c r="AU365" t="inlineStr">
        <is>
          <t>creditworthiness</t>
        </is>
      </c>
      <c r="AV365" t="inlineStr">
        <is>
          <t>0.1908</t>
        </is>
      </c>
      <c r="AX365" t="inlineStr">
        <is>
          <t>0.87</t>
        </is>
      </c>
      <c r="BA365" t="n">
        <v>5291</v>
      </c>
      <c r="BB365" t="inlineStr">
        <is>
          <t>FLAG</t>
        </is>
      </c>
      <c r="BC365" t="inlineStr">
        <is>
          <t>ordered probit</t>
        </is>
      </c>
      <c r="BD365" t="inlineStr">
        <is>
          <t>industry</t>
        </is>
      </c>
      <c r="BE365" t="inlineStr">
        <is>
          <t>none</t>
        </is>
      </c>
      <c r="BI365" t="inlineStr">
        <is>
          <t>Table A3</t>
        </is>
      </c>
      <c r="BJ365" t="inlineStr">
        <is>
          <t>Issuer Rating column</t>
        </is>
      </c>
      <c r="BK365" t="inlineStr">
        <is>
          <t>44</t>
        </is>
      </c>
      <c r="BL365" t="inlineStr">
        <is>
          <t>Pollution Prevention 0.1908 (0.87)</t>
        </is>
      </c>
      <c r="BM365" t="inlineStr">
        <is>
          <t>Pollution Prevention</t>
        </is>
      </c>
      <c r="BN365" t="inlineStr">
        <is>
          <t>Issuer Rating</t>
        </is>
      </c>
      <c r="BO365" t="inlineStr">
        <is>
          <t>original</t>
        </is>
      </c>
      <c r="BP365" t="inlineStr">
        <is>
          <t>Bauer, Hann (2010)</t>
        </is>
      </c>
      <c r="BQ365" t="inlineStr">
        <is>
          <t>computed</t>
        </is>
      </c>
      <c r="BT365" t="n">
        <v>0</v>
      </c>
      <c r="BU365" t="inlineStr">
        <is>
          <t>staging_Bauer_Hann_2010.csv</t>
        </is>
      </c>
      <c r="BW365" t="n">
        <v>1995</v>
      </c>
      <c r="BX365" t="n">
        <v>2006</v>
      </c>
      <c r="BY365" t="inlineStr">
        <is>
          <t>United States (</t>
        </is>
      </c>
      <c r="BZ365" t="n">
        <v>2000.5</v>
      </c>
      <c r="CA365" t="n">
        <v>0</v>
      </c>
      <c r="CB365" t="n">
        <v>0</v>
      </c>
      <c r="CC365" t="n">
        <v>0</v>
      </c>
      <c r="CD365" t="n">
        <v>-0.01196024339506353</v>
      </c>
      <c r="CE365" t="n">
        <v>1</v>
      </c>
    </row>
    <row r="366">
      <c r="A366" t="inlineStr">
        <is>
          <t>Bauer, Hann (2010)</t>
        </is>
      </c>
      <c r="B366" t="n">
        <v>1671</v>
      </c>
      <c r="C366" t="n">
        <v>0.02501304739299316</v>
      </c>
      <c r="D366" t="n">
        <v>5291</v>
      </c>
      <c r="E366">
        <f>IF(ISNUMBER($BA366),$BA366,IF(AND(ISNUMBER($D366),ISNUMBER($BW366),ISNUMBER($BX366)),$D366*($BX366-$BW366+1),""))</f>
        <v>5291.0</v>
      </c>
      <c r="H366" t="inlineStr">
        <is>
          <t>partial</t>
        </is>
      </c>
      <c r="I366" t="inlineStr">
        <is>
          <t>T-Statistic available</t>
        </is>
      </c>
      <c r="J366">
        <f>IF($BW366&lt;&gt;"",$BW366,"")</f>
        <v>1995.0</v>
      </c>
      <c r="K366">
        <f>IF($BX366&lt;&gt;"",$BX366,"")</f>
        <v>2006.0</v>
      </c>
      <c r="L366">
        <f>IF(AND(ISNUMBER($BW366),ISNUMBER($BX366)),($BW366+$BX366)/2,"")</f>
        <v>2000.5</v>
      </c>
      <c r="M366">
        <f>IF($L366&lt;&gt;"",$L366,"")</f>
        <v>2000.5</v>
      </c>
      <c r="N366">
        <f>IF(AND(ISNUMBER($BW366),ISNUMBER($BX366)),MIN(1,MAX(0,($BX366-2016+1)/($BX366-$BW366+1))),"")</f>
        <v>0.0</v>
      </c>
      <c r="O366">
        <f>IF(AND(ISNUMBER($BW366),ISNUMBER($BX366)),MIN(1,MAX(0,($BX366-2017+1)/($BX366-$BW366+1))),"")</f>
        <v>0.0</v>
      </c>
      <c r="P366">
        <f>IF(AND(ISNUMBER($BW366),ISNUMBER($BX366)),MIN(1,MAX(0,($BX366-2018+1)/($BX366-$BW366+1))),"")</f>
        <v>0.0</v>
      </c>
      <c r="Q366">
        <f>IF(AND(ISNUMBER($BW366),ISNUMBER($BX366)),MIN(1,MAX(0,($BX366-2019+1)/($BX366-$BW366+1))),"")</f>
        <v>0.0</v>
      </c>
      <c r="R366">
        <f>IF(AND(ISNUMBER($BW366),ISNUMBER($BX366)),MIN(1,MAX(0,($BX366-2016+1)/($BX366-$BW366+1))),"")</f>
        <v>0.0</v>
      </c>
      <c r="S366">
        <f>IF($L366&lt;&gt;"",IF($L366&gt;=2015.5,1,0),"")</f>
        <v>0.0</v>
      </c>
      <c r="T366">
        <f>IF($L366&lt;&gt;"",IF($L366&gt;=2016,1,0),"")</f>
        <v>0.0</v>
      </c>
      <c r="U366">
        <f>IF(ISNUMBER($BX366),IF($BX366&gt;=2016,1,0),"")</f>
        <v>0.0</v>
      </c>
      <c r="V366">
        <f>IF(ISNUMBER($BW366),IF($BW366&gt;=2016,1,0),"")</f>
        <v>0.0</v>
      </c>
      <c r="W366" t="str">
        <f>IF(AND(ISNUMBER($BW366),ISNUMBER($BX366)),IF($BW366&gt;=2016,"post-only",IF($BX366&lt;2016,"pre-only","mixed")),"")</f>
        <v>pre-only</v>
      </c>
      <c r="X366">
        <f>IF(AND(ISNUMBER($BW366),ISNUMBER($BX366)),MIN(1,MAX(0,($BX366-2017+1)/($BX366-$BW366+1))),"")</f>
        <v>0.0</v>
      </c>
      <c r="Y366">
        <f>IF(AND(ISNUMBER($BW366),ISNUMBER($BX366)),MIN(1,MAX(0,($BX366-2018+1)/($BX366-$BW366+1))),"")</f>
        <v>0.0</v>
      </c>
      <c r="Z366">
        <f>IF(AND(ISNUMBER($BW366),ISNUMBER($BX366)),MIN(1,MAX(0,($BX366-2019+1)/($BX366-$BW366+1))),"")</f>
        <v>0.0</v>
      </c>
      <c r="AA366">
        <f>IF(ISNUMBER($BX366),IF($BX366&gt;=2017,1,0),"")</f>
        <v>0.0</v>
      </c>
      <c r="AB366">
        <f>IF(ISNUMBER($BX366),IF($BX366&gt;=2018,1,0),"")</f>
        <v>0.0</v>
      </c>
      <c r="AC366">
        <f>IF(ISNUMBER($BX366),IF($BX366&gt;=2019,1,0),"")</f>
        <v>0.0</v>
      </c>
      <c r="AD366">
        <f>IF($L366&lt;&gt;"",IF($L366&gt;2013,1,0),"")</f>
        <v>0.0</v>
      </c>
      <c r="AE366">
        <f>IF($L366&lt;&gt;"",1+IF($L366&gt;2011,1,0)+IF($L366&gt;2014,1,0),"")</f>
        <v>1.0</v>
      </c>
      <c r="AF366" t="inlineStr">
        <is>
          <t>rating</t>
        </is>
      </c>
      <c r="AG366" t="inlineStr">
        <is>
          <t>performance</t>
        </is>
      </c>
      <c r="AH366" t="inlineStr">
        <is>
          <t>non-sensitive</t>
        </is>
      </c>
      <c r="AI366" t="inlineStr">
        <is>
          <t>without ETS/CT</t>
        </is>
      </c>
      <c r="AJ366" t="inlineStr">
        <is>
          <t>without ETS/CT</t>
        </is>
      </c>
      <c r="AK366" t="str">
        <f>IF(AND($CF366&lt;&gt;"",IFERROR(INDEX(subsample_country_map!$B:$B,MATCH($CF366,subsample_country_map!$A:$A,0)),"")&lt;&gt;""),INDEX(subsample_country_map!$B:$B,MATCH($CF366,subsample_country_map!$A:$A,0)),INDEX(lookup!$AA:$AA,MATCH($A366,lookup!$A:$A,0)))</f>
        <v>1_US</v>
      </c>
      <c r="AL366" t="str">
        <f>IF(AND($CF366&lt;&gt;"",IFERROR(INDEX(subsample_country_map!$C:$C,MATCH($CF366,subsample_country_map!$A:$A,0)),"")&lt;&gt;""),INDEX(subsample_country_map!$C:$C,MATCH($CF366,subsample_country_map!$A:$A,0)),INDEX(lookup!$AB:$AB,MATCH($A366,lookup!$A:$A,0)))</f>
        <v>1_developed</v>
      </c>
      <c r="AM366" t="str">
        <f>IF(AND($CF366&lt;&gt;"",IFERROR(INDEX(subsample_country_map!$D:$D,MATCH($CF366,subsample_country_map!$A:$A,0)),"")&lt;&gt;""),INDEX(subsample_country_map!$D:$D,MATCH($CF366,subsample_country_map!$A:$A,0)),INDEX(lookup!$AC:$AC,MATCH($A366,lookup!$A:$A,0)))</f>
        <v>1_western</v>
      </c>
      <c r="AN366" t="str">
        <f>IF(AND($CF366&lt;&gt;"",IFERROR(INDEX(subsample_country_map!$E:$E,MATCH($CF366,subsample_country_map!$A:$A,0)),"")&lt;&gt;""),INDEX(subsample_country_map!$E:$E,MATCH($CF366,subsample_country_map!$A:$A,0)),INDEX(lookup!$AD:$AD,MATCH($A366,lookup!$A:$A,0)))</f>
        <v>1_common law</v>
      </c>
      <c r="AO366" t="str">
        <f>INDEX(lookup!$Y:$Y,MATCH($A366,lookup!$A:$A,0))</f>
        <v>1_not published</v>
      </c>
      <c r="AP366" t="str">
        <f>INDEX(lookup!$Z:$Z,MATCH($A366,lookup!$A:$A,0))</f>
        <v>99_NCE</v>
      </c>
      <c r="AQ366" t="str">
        <f>INDEX(lookup!$W:$W,MATCH($A366,lookup!$A:$A,0))</f>
        <v>1_fin/acc/econ</v>
      </c>
      <c r="AS366" t="inlineStr">
        <is>
          <t>staging</t>
        </is>
      </c>
      <c r="AT366" t="inlineStr">
        <is>
          <t>good-CER</t>
        </is>
      </c>
      <c r="AU366" t="inlineStr">
        <is>
          <t>creditworthiness</t>
        </is>
      </c>
      <c r="AV366" t="inlineStr">
        <is>
          <t>-0.3621</t>
        </is>
      </c>
      <c r="AX366" t="inlineStr">
        <is>
          <t>-1.82</t>
        </is>
      </c>
      <c r="BA366" t="n">
        <v>5291</v>
      </c>
      <c r="BB366" t="inlineStr">
        <is>
          <t>FLAG</t>
        </is>
      </c>
      <c r="BC366" t="inlineStr">
        <is>
          <t>ordered probit</t>
        </is>
      </c>
      <c r="BD366" t="inlineStr">
        <is>
          <t>industry</t>
        </is>
      </c>
      <c r="BE366" t="inlineStr">
        <is>
          <t>none</t>
        </is>
      </c>
      <c r="BI366" t="inlineStr">
        <is>
          <t>Table A3</t>
        </is>
      </c>
      <c r="BJ366" t="inlineStr">
        <is>
          <t>Issuer Rating column</t>
        </is>
      </c>
      <c r="BK366" t="inlineStr">
        <is>
          <t>44</t>
        </is>
      </c>
      <c r="BL366" t="inlineStr">
        <is>
          <t>Recycling -0.3621 (-1.82)</t>
        </is>
      </c>
      <c r="BM366" t="inlineStr">
        <is>
          <t>Recycling</t>
        </is>
      </c>
      <c r="BN366" t="inlineStr">
        <is>
          <t>Issuer Rating</t>
        </is>
      </c>
      <c r="BO366" t="inlineStr">
        <is>
          <t>original</t>
        </is>
      </c>
      <c r="BP366" t="inlineStr">
        <is>
          <t>Bauer, Hann (2010)</t>
        </is>
      </c>
      <c r="BQ366" t="inlineStr">
        <is>
          <t>computed</t>
        </is>
      </c>
      <c r="BT366" t="n">
        <v>0</v>
      </c>
      <c r="BU366" t="inlineStr">
        <is>
          <t>staging_Bauer_Hann_2010.csv</t>
        </is>
      </c>
      <c r="BW366" t="n">
        <v>1995</v>
      </c>
      <c r="BX366" t="n">
        <v>2006</v>
      </c>
      <c r="BY366" t="inlineStr">
        <is>
          <t>United States (</t>
        </is>
      </c>
      <c r="BZ366" t="n">
        <v>2000.5</v>
      </c>
      <c r="CA366" t="n">
        <v>0</v>
      </c>
      <c r="CB366" t="n">
        <v>0</v>
      </c>
      <c r="CC366" t="n">
        <v>0</v>
      </c>
      <c r="CD366" t="n">
        <v>0.02501826584430622</v>
      </c>
      <c r="CE366" t="n">
        <v>1</v>
      </c>
    </row>
    <row r="367">
      <c r="A367" t="inlineStr">
        <is>
          <t>Bauer, Hann (2010)</t>
        </is>
      </c>
      <c r="B367" t="n">
        <v>1672</v>
      </c>
      <c r="C367" t="n">
        <v>-0.004124285110690086</v>
      </c>
      <c r="D367" t="n">
        <v>5291</v>
      </c>
      <c r="E367">
        <f>IF(ISNUMBER($BA367),$BA367,IF(AND(ISNUMBER($D367),ISNUMBER($BW367),ISNUMBER($BX367)),$D367*($BX367-$BW367+1),""))</f>
        <v>5291.0</v>
      </c>
      <c r="H367" t="inlineStr">
        <is>
          <t>partial</t>
        </is>
      </c>
      <c r="I367" t="inlineStr">
        <is>
          <t>T-Statistic available</t>
        </is>
      </c>
      <c r="J367">
        <f>IF($BW367&lt;&gt;"",$BW367,"")</f>
        <v>1995.0</v>
      </c>
      <c r="K367">
        <f>IF($BX367&lt;&gt;"",$BX367,"")</f>
        <v>2006.0</v>
      </c>
      <c r="L367">
        <f>IF(AND(ISNUMBER($BW367),ISNUMBER($BX367)),($BW367+$BX367)/2,"")</f>
        <v>2000.5</v>
      </c>
      <c r="M367">
        <f>IF($L367&lt;&gt;"",$L367,"")</f>
        <v>2000.5</v>
      </c>
      <c r="N367">
        <f>IF(AND(ISNUMBER($BW367),ISNUMBER($BX367)),MIN(1,MAX(0,($BX367-2016+1)/($BX367-$BW367+1))),"")</f>
        <v>0.0</v>
      </c>
      <c r="O367">
        <f>IF(AND(ISNUMBER($BW367),ISNUMBER($BX367)),MIN(1,MAX(0,($BX367-2017+1)/($BX367-$BW367+1))),"")</f>
        <v>0.0</v>
      </c>
      <c r="P367">
        <f>IF(AND(ISNUMBER($BW367),ISNUMBER($BX367)),MIN(1,MAX(0,($BX367-2018+1)/($BX367-$BW367+1))),"")</f>
        <v>0.0</v>
      </c>
      <c r="Q367">
        <f>IF(AND(ISNUMBER($BW367),ISNUMBER($BX367)),MIN(1,MAX(0,($BX367-2019+1)/($BX367-$BW367+1))),"")</f>
        <v>0.0</v>
      </c>
      <c r="R367">
        <f>IF(AND(ISNUMBER($BW367),ISNUMBER($BX367)),MIN(1,MAX(0,($BX367-2016+1)/($BX367-$BW367+1))),"")</f>
        <v>0.0</v>
      </c>
      <c r="S367">
        <f>IF($L367&lt;&gt;"",IF($L367&gt;=2015.5,1,0),"")</f>
        <v>0.0</v>
      </c>
      <c r="T367">
        <f>IF($L367&lt;&gt;"",IF($L367&gt;=2016,1,0),"")</f>
        <v>0.0</v>
      </c>
      <c r="U367">
        <f>IF(ISNUMBER($BX367),IF($BX367&gt;=2016,1,0),"")</f>
        <v>0.0</v>
      </c>
      <c r="V367">
        <f>IF(ISNUMBER($BW367),IF($BW367&gt;=2016,1,0),"")</f>
        <v>0.0</v>
      </c>
      <c r="W367" t="str">
        <f>IF(AND(ISNUMBER($BW367),ISNUMBER($BX367)),IF($BW367&gt;=2016,"post-only",IF($BX367&lt;2016,"pre-only","mixed")),"")</f>
        <v>pre-only</v>
      </c>
      <c r="X367">
        <f>IF(AND(ISNUMBER($BW367),ISNUMBER($BX367)),MIN(1,MAX(0,($BX367-2017+1)/($BX367-$BW367+1))),"")</f>
        <v>0.0</v>
      </c>
      <c r="Y367">
        <f>IF(AND(ISNUMBER($BW367),ISNUMBER($BX367)),MIN(1,MAX(0,($BX367-2018+1)/($BX367-$BW367+1))),"")</f>
        <v>0.0</v>
      </c>
      <c r="Z367">
        <f>IF(AND(ISNUMBER($BW367),ISNUMBER($BX367)),MIN(1,MAX(0,($BX367-2019+1)/($BX367-$BW367+1))),"")</f>
        <v>0.0</v>
      </c>
      <c r="AA367">
        <f>IF(ISNUMBER($BX367),IF($BX367&gt;=2017,1,0),"")</f>
        <v>0.0</v>
      </c>
      <c r="AB367">
        <f>IF(ISNUMBER($BX367),IF($BX367&gt;=2018,1,0),"")</f>
        <v>0.0</v>
      </c>
      <c r="AC367">
        <f>IF(ISNUMBER($BX367),IF($BX367&gt;=2019,1,0),"")</f>
        <v>0.0</v>
      </c>
      <c r="AD367">
        <f>IF($L367&lt;&gt;"",IF($L367&gt;2013,1,0),"")</f>
        <v>0.0</v>
      </c>
      <c r="AE367">
        <f>IF($L367&lt;&gt;"",1+IF($L367&gt;2011,1,0)+IF($L367&gt;2014,1,0),"")</f>
        <v>1.0</v>
      </c>
      <c r="AF367" t="inlineStr">
        <is>
          <t>rating</t>
        </is>
      </c>
      <c r="AG367" t="inlineStr">
        <is>
          <t>performance</t>
        </is>
      </c>
      <c r="AH367" t="inlineStr">
        <is>
          <t>non-sensitive</t>
        </is>
      </c>
      <c r="AI367" t="inlineStr">
        <is>
          <t>without ETS/CT</t>
        </is>
      </c>
      <c r="AJ367" t="inlineStr">
        <is>
          <t>without ETS/CT</t>
        </is>
      </c>
      <c r="AK367" t="str">
        <f>IF(AND($CF367&lt;&gt;"",IFERROR(INDEX(subsample_country_map!$B:$B,MATCH($CF367,subsample_country_map!$A:$A,0)),"")&lt;&gt;""),INDEX(subsample_country_map!$B:$B,MATCH($CF367,subsample_country_map!$A:$A,0)),INDEX(lookup!$AA:$AA,MATCH($A367,lookup!$A:$A,0)))</f>
        <v>1_US</v>
      </c>
      <c r="AL367" t="str">
        <f>IF(AND($CF367&lt;&gt;"",IFERROR(INDEX(subsample_country_map!$C:$C,MATCH($CF367,subsample_country_map!$A:$A,0)),"")&lt;&gt;""),INDEX(subsample_country_map!$C:$C,MATCH($CF367,subsample_country_map!$A:$A,0)),INDEX(lookup!$AB:$AB,MATCH($A367,lookup!$A:$A,0)))</f>
        <v>1_developed</v>
      </c>
      <c r="AM367" t="str">
        <f>IF(AND($CF367&lt;&gt;"",IFERROR(INDEX(subsample_country_map!$D:$D,MATCH($CF367,subsample_country_map!$A:$A,0)),"")&lt;&gt;""),INDEX(subsample_country_map!$D:$D,MATCH($CF367,subsample_country_map!$A:$A,0)),INDEX(lookup!$AC:$AC,MATCH($A367,lookup!$A:$A,0)))</f>
        <v>1_western</v>
      </c>
      <c r="AN367" t="str">
        <f>IF(AND($CF367&lt;&gt;"",IFERROR(INDEX(subsample_country_map!$E:$E,MATCH($CF367,subsample_country_map!$A:$A,0)),"")&lt;&gt;""),INDEX(subsample_country_map!$E:$E,MATCH($CF367,subsample_country_map!$A:$A,0)),INDEX(lookup!$AD:$AD,MATCH($A367,lookup!$A:$A,0)))</f>
        <v>1_common law</v>
      </c>
      <c r="AO367" t="str">
        <f>INDEX(lookup!$Y:$Y,MATCH($A367,lookup!$A:$A,0))</f>
        <v>1_not published</v>
      </c>
      <c r="AP367" t="str">
        <f>INDEX(lookup!$Z:$Z,MATCH($A367,lookup!$A:$A,0))</f>
        <v>99_NCE</v>
      </c>
      <c r="AQ367" t="str">
        <f>INDEX(lookup!$W:$W,MATCH($A367,lookup!$A:$A,0))</f>
        <v>1_fin/acc/econ</v>
      </c>
      <c r="AS367" t="inlineStr">
        <is>
          <t>staging</t>
        </is>
      </c>
      <c r="AT367" t="inlineStr">
        <is>
          <t>good-CER</t>
        </is>
      </c>
      <c r="AU367" t="inlineStr">
        <is>
          <t>creditworthiness</t>
        </is>
      </c>
      <c r="AV367" t="inlineStr">
        <is>
          <t>0.0847</t>
        </is>
      </c>
      <c r="AX367" t="inlineStr">
        <is>
          <t>0.30</t>
        </is>
      </c>
      <c r="BA367" t="n">
        <v>5291</v>
      </c>
      <c r="BB367" t="inlineStr">
        <is>
          <t>FLAG</t>
        </is>
      </c>
      <c r="BC367" t="inlineStr">
        <is>
          <t>ordered probit</t>
        </is>
      </c>
      <c r="BD367" t="inlineStr">
        <is>
          <t>industry</t>
        </is>
      </c>
      <c r="BE367" t="inlineStr">
        <is>
          <t>none</t>
        </is>
      </c>
      <c r="BI367" t="inlineStr">
        <is>
          <t>Table A3</t>
        </is>
      </c>
      <c r="BJ367" t="inlineStr">
        <is>
          <t>Issuer Rating column</t>
        </is>
      </c>
      <c r="BK367" t="inlineStr">
        <is>
          <t>44</t>
        </is>
      </c>
      <c r="BL367" t="inlineStr">
        <is>
          <t>Clean Energy 0.0847 (0.30)</t>
        </is>
      </c>
      <c r="BM367" t="inlineStr">
        <is>
          <t>Clean Energy</t>
        </is>
      </c>
      <c r="BN367" t="inlineStr">
        <is>
          <t>Issuer Rating</t>
        </is>
      </c>
      <c r="BO367" t="inlineStr">
        <is>
          <t>original</t>
        </is>
      </c>
      <c r="BP367" t="inlineStr">
        <is>
          <t>Bauer, Hann (2010)</t>
        </is>
      </c>
      <c r="BQ367" t="inlineStr">
        <is>
          <t>computed</t>
        </is>
      </c>
      <c r="BT367" t="n">
        <v>0</v>
      </c>
      <c r="BU367" t="inlineStr">
        <is>
          <t>staging_Bauer_Hann_2010.csv</t>
        </is>
      </c>
      <c r="BW367" t="n">
        <v>1995</v>
      </c>
      <c r="BX367" t="n">
        <v>2006</v>
      </c>
      <c r="BY367" t="inlineStr">
        <is>
          <t>United States (</t>
        </is>
      </c>
      <c r="BZ367" t="n">
        <v>2000.5</v>
      </c>
      <c r="CA367" t="n">
        <v>0</v>
      </c>
      <c r="CB367" t="n">
        <v>0</v>
      </c>
      <c r="CC367" t="n">
        <v>0</v>
      </c>
      <c r="CD367" t="n">
        <v>-0.004124308495250939</v>
      </c>
      <c r="CE367" t="n">
        <v>1</v>
      </c>
    </row>
    <row r="368">
      <c r="A368" t="inlineStr">
        <is>
          <t>Bauer, Hann (2010)</t>
        </is>
      </c>
      <c r="B368" t="n">
        <v>1673</v>
      </c>
      <c r="C368" t="n">
        <v>0.01360899621850975</v>
      </c>
      <c r="D368" t="n">
        <v>5291</v>
      </c>
      <c r="E368">
        <f>IF(ISNUMBER($BA368),$BA368,IF(AND(ISNUMBER($D368),ISNUMBER($BW368),ISNUMBER($BX368)),$D368*($BX368-$BW368+1),""))</f>
        <v>5291.0</v>
      </c>
      <c r="H368" t="inlineStr">
        <is>
          <t>partial</t>
        </is>
      </c>
      <c r="I368" t="inlineStr">
        <is>
          <t>T-Statistic available</t>
        </is>
      </c>
      <c r="J368">
        <f>IF($BW368&lt;&gt;"",$BW368,"")</f>
        <v>1995.0</v>
      </c>
      <c r="K368">
        <f>IF($BX368&lt;&gt;"",$BX368,"")</f>
        <v>2006.0</v>
      </c>
      <c r="L368">
        <f>IF(AND(ISNUMBER($BW368),ISNUMBER($BX368)),($BW368+$BX368)/2,"")</f>
        <v>2000.5</v>
      </c>
      <c r="M368">
        <f>IF($L368&lt;&gt;"",$L368,"")</f>
        <v>2000.5</v>
      </c>
      <c r="N368">
        <f>IF(AND(ISNUMBER($BW368),ISNUMBER($BX368)),MIN(1,MAX(0,($BX368-2016+1)/($BX368-$BW368+1))),"")</f>
        <v>0.0</v>
      </c>
      <c r="O368">
        <f>IF(AND(ISNUMBER($BW368),ISNUMBER($BX368)),MIN(1,MAX(0,($BX368-2017+1)/($BX368-$BW368+1))),"")</f>
        <v>0.0</v>
      </c>
      <c r="P368">
        <f>IF(AND(ISNUMBER($BW368),ISNUMBER($BX368)),MIN(1,MAX(0,($BX368-2018+1)/($BX368-$BW368+1))),"")</f>
        <v>0.0</v>
      </c>
      <c r="Q368">
        <f>IF(AND(ISNUMBER($BW368),ISNUMBER($BX368)),MIN(1,MAX(0,($BX368-2019+1)/($BX368-$BW368+1))),"")</f>
        <v>0.0</v>
      </c>
      <c r="R368">
        <f>IF(AND(ISNUMBER($BW368),ISNUMBER($BX368)),MIN(1,MAX(0,($BX368-2016+1)/($BX368-$BW368+1))),"")</f>
        <v>0.0</v>
      </c>
      <c r="S368">
        <f>IF($L368&lt;&gt;"",IF($L368&gt;=2015.5,1,0),"")</f>
        <v>0.0</v>
      </c>
      <c r="T368">
        <f>IF($L368&lt;&gt;"",IF($L368&gt;=2016,1,0),"")</f>
        <v>0.0</v>
      </c>
      <c r="U368">
        <f>IF(ISNUMBER($BX368),IF($BX368&gt;=2016,1,0),"")</f>
        <v>0.0</v>
      </c>
      <c r="V368">
        <f>IF(ISNUMBER($BW368),IF($BW368&gt;=2016,1,0),"")</f>
        <v>0.0</v>
      </c>
      <c r="W368" t="str">
        <f>IF(AND(ISNUMBER($BW368),ISNUMBER($BX368)),IF($BW368&gt;=2016,"post-only",IF($BX368&lt;2016,"pre-only","mixed")),"")</f>
        <v>pre-only</v>
      </c>
      <c r="X368">
        <f>IF(AND(ISNUMBER($BW368),ISNUMBER($BX368)),MIN(1,MAX(0,($BX368-2017+1)/($BX368-$BW368+1))),"")</f>
        <v>0.0</v>
      </c>
      <c r="Y368">
        <f>IF(AND(ISNUMBER($BW368),ISNUMBER($BX368)),MIN(1,MAX(0,($BX368-2018+1)/($BX368-$BW368+1))),"")</f>
        <v>0.0</v>
      </c>
      <c r="Z368">
        <f>IF(AND(ISNUMBER($BW368),ISNUMBER($BX368)),MIN(1,MAX(0,($BX368-2019+1)/($BX368-$BW368+1))),"")</f>
        <v>0.0</v>
      </c>
      <c r="AA368">
        <f>IF(ISNUMBER($BX368),IF($BX368&gt;=2017,1,0),"")</f>
        <v>0.0</v>
      </c>
      <c r="AB368">
        <f>IF(ISNUMBER($BX368),IF($BX368&gt;=2018,1,0),"")</f>
        <v>0.0</v>
      </c>
      <c r="AC368">
        <f>IF(ISNUMBER($BX368),IF($BX368&gt;=2019,1,0),"")</f>
        <v>0.0</v>
      </c>
      <c r="AD368">
        <f>IF($L368&lt;&gt;"",IF($L368&gt;2013,1,0),"")</f>
        <v>0.0</v>
      </c>
      <c r="AE368">
        <f>IF($L368&lt;&gt;"",1+IF($L368&gt;2011,1,0)+IF($L368&gt;2014,1,0),"")</f>
        <v>1.0</v>
      </c>
      <c r="AF368" t="inlineStr">
        <is>
          <t>rating</t>
        </is>
      </c>
      <c r="AG368" t="inlineStr">
        <is>
          <t>performance</t>
        </is>
      </c>
      <c r="AH368" t="inlineStr">
        <is>
          <t>non-sensitive</t>
        </is>
      </c>
      <c r="AI368" t="inlineStr">
        <is>
          <t>without ETS/CT</t>
        </is>
      </c>
      <c r="AJ368" t="inlineStr">
        <is>
          <t>without ETS/CT</t>
        </is>
      </c>
      <c r="AK368" t="str">
        <f>IF(AND($CF368&lt;&gt;"",IFERROR(INDEX(subsample_country_map!$B:$B,MATCH($CF368,subsample_country_map!$A:$A,0)),"")&lt;&gt;""),INDEX(subsample_country_map!$B:$B,MATCH($CF368,subsample_country_map!$A:$A,0)),INDEX(lookup!$AA:$AA,MATCH($A368,lookup!$A:$A,0)))</f>
        <v>1_US</v>
      </c>
      <c r="AL368" t="str">
        <f>IF(AND($CF368&lt;&gt;"",IFERROR(INDEX(subsample_country_map!$C:$C,MATCH($CF368,subsample_country_map!$A:$A,0)),"")&lt;&gt;""),INDEX(subsample_country_map!$C:$C,MATCH($CF368,subsample_country_map!$A:$A,0)),INDEX(lookup!$AB:$AB,MATCH($A368,lookup!$A:$A,0)))</f>
        <v>1_developed</v>
      </c>
      <c r="AM368" t="str">
        <f>IF(AND($CF368&lt;&gt;"",IFERROR(INDEX(subsample_country_map!$D:$D,MATCH($CF368,subsample_country_map!$A:$A,0)),"")&lt;&gt;""),INDEX(subsample_country_map!$D:$D,MATCH($CF368,subsample_country_map!$A:$A,0)),INDEX(lookup!$AC:$AC,MATCH($A368,lookup!$A:$A,0)))</f>
        <v>1_western</v>
      </c>
      <c r="AN368" t="str">
        <f>IF(AND($CF368&lt;&gt;"",IFERROR(INDEX(subsample_country_map!$E:$E,MATCH($CF368,subsample_country_map!$A:$A,0)),"")&lt;&gt;""),INDEX(subsample_country_map!$E:$E,MATCH($CF368,subsample_country_map!$A:$A,0)),INDEX(lookup!$AD:$AD,MATCH($A368,lookup!$A:$A,0)))</f>
        <v>1_common law</v>
      </c>
      <c r="AO368" t="str">
        <f>INDEX(lookup!$Y:$Y,MATCH($A368,lookup!$A:$A,0))</f>
        <v>1_not published</v>
      </c>
      <c r="AP368" t="str">
        <f>INDEX(lookup!$Z:$Z,MATCH($A368,lookup!$A:$A,0))</f>
        <v>99_NCE</v>
      </c>
      <c r="AQ368" t="str">
        <f>INDEX(lookup!$W:$W,MATCH($A368,lookup!$A:$A,0))</f>
        <v>1_fin/acc/econ</v>
      </c>
      <c r="AS368" t="inlineStr">
        <is>
          <t>staging</t>
        </is>
      </c>
      <c r="AT368" t="inlineStr">
        <is>
          <t>good-CER</t>
        </is>
      </c>
      <c r="AU368" t="inlineStr">
        <is>
          <t>creditworthiness</t>
        </is>
      </c>
      <c r="AV368" t="inlineStr">
        <is>
          <t>-0.1407</t>
        </is>
      </c>
      <c r="AX368" t="inlineStr">
        <is>
          <t>-0.99</t>
        </is>
      </c>
      <c r="BA368" t="n">
        <v>5291</v>
      </c>
      <c r="BB368" t="inlineStr">
        <is>
          <t>FLAG</t>
        </is>
      </c>
      <c r="BC368" t="inlineStr">
        <is>
          <t>ordered probit</t>
        </is>
      </c>
      <c r="BD368" t="inlineStr">
        <is>
          <t>industry</t>
        </is>
      </c>
      <c r="BE368" t="inlineStr">
        <is>
          <t>none</t>
        </is>
      </c>
      <c r="BI368" t="inlineStr">
        <is>
          <t>Table A3</t>
        </is>
      </c>
      <c r="BJ368" t="inlineStr">
        <is>
          <t>Issuer Rating column</t>
        </is>
      </c>
      <c r="BK368" t="inlineStr">
        <is>
          <t>44</t>
        </is>
      </c>
      <c r="BL368" t="inlineStr">
        <is>
          <t>Other Strength -0.1407 (-0.99)</t>
        </is>
      </c>
      <c r="BM368" t="inlineStr">
        <is>
          <t>Other Strength</t>
        </is>
      </c>
      <c r="BN368" t="inlineStr">
        <is>
          <t>Issuer Rating</t>
        </is>
      </c>
      <c r="BO368" t="inlineStr">
        <is>
          <t>original</t>
        </is>
      </c>
      <c r="BP368" t="inlineStr">
        <is>
          <t>Bauer, Hann (2010)</t>
        </is>
      </c>
      <c r="BQ368" t="inlineStr">
        <is>
          <t>computed</t>
        </is>
      </c>
      <c r="BT368" t="n">
        <v>0</v>
      </c>
      <c r="BU368" t="inlineStr">
        <is>
          <t>staging_Bauer_Hann_2010.csv</t>
        </is>
      </c>
      <c r="BW368" t="n">
        <v>1995</v>
      </c>
      <c r="BX368" t="n">
        <v>2006</v>
      </c>
      <c r="BY368" t="inlineStr">
        <is>
          <t>United States (</t>
        </is>
      </c>
      <c r="BZ368" t="n">
        <v>2000.5</v>
      </c>
      <c r="CA368" t="n">
        <v>0</v>
      </c>
      <c r="CB368" t="n">
        <v>0</v>
      </c>
      <c r="CC368" t="n">
        <v>0</v>
      </c>
      <c r="CD368" t="n">
        <v>0.01360983646225685</v>
      </c>
      <c r="CE368" t="n">
        <v>1</v>
      </c>
    </row>
    <row r="369">
      <c r="A369" t="inlineStr">
        <is>
          <t>Bauer, Hann (2010)</t>
        </is>
      </c>
      <c r="B369" t="n">
        <v>1674</v>
      </c>
      <c r="C369" t="n">
        <v>-0.02501304739299316</v>
      </c>
      <c r="D369" t="n">
        <v>5291</v>
      </c>
      <c r="E369">
        <f>IF(ISNUMBER($BA369),$BA369,IF(AND(ISNUMBER($D369),ISNUMBER($BW369),ISNUMBER($BX369)),$D369*($BX369-$BW369+1),""))</f>
        <v>5291.0</v>
      </c>
      <c r="H369" t="inlineStr">
        <is>
          <t>partial</t>
        </is>
      </c>
      <c r="I369" t="inlineStr">
        <is>
          <t>T-Statistic available</t>
        </is>
      </c>
      <c r="J369">
        <f>IF($BW369&lt;&gt;"",$BW369,"")</f>
        <v>1995.0</v>
      </c>
      <c r="K369">
        <f>IF($BX369&lt;&gt;"",$BX369,"")</f>
        <v>2006.0</v>
      </c>
      <c r="L369">
        <f>IF(AND(ISNUMBER($BW369),ISNUMBER($BX369)),($BW369+$BX369)/2,"")</f>
        <v>2000.5</v>
      </c>
      <c r="M369">
        <f>IF($L369&lt;&gt;"",$L369,"")</f>
        <v>2000.5</v>
      </c>
      <c r="N369">
        <f>IF(AND(ISNUMBER($BW369),ISNUMBER($BX369)),MIN(1,MAX(0,($BX369-2016+1)/($BX369-$BW369+1))),"")</f>
        <v>0.0</v>
      </c>
      <c r="O369">
        <f>IF(AND(ISNUMBER($BW369),ISNUMBER($BX369)),MIN(1,MAX(0,($BX369-2017+1)/($BX369-$BW369+1))),"")</f>
        <v>0.0</v>
      </c>
      <c r="P369">
        <f>IF(AND(ISNUMBER($BW369),ISNUMBER($BX369)),MIN(1,MAX(0,($BX369-2018+1)/($BX369-$BW369+1))),"")</f>
        <v>0.0</v>
      </c>
      <c r="Q369">
        <f>IF(AND(ISNUMBER($BW369),ISNUMBER($BX369)),MIN(1,MAX(0,($BX369-2019+1)/($BX369-$BW369+1))),"")</f>
        <v>0.0</v>
      </c>
      <c r="R369">
        <f>IF(AND(ISNUMBER($BW369),ISNUMBER($BX369)),MIN(1,MAX(0,($BX369-2016+1)/($BX369-$BW369+1))),"")</f>
        <v>0.0</v>
      </c>
      <c r="S369">
        <f>IF($L369&lt;&gt;"",IF($L369&gt;=2015.5,1,0),"")</f>
        <v>0.0</v>
      </c>
      <c r="T369">
        <f>IF($L369&lt;&gt;"",IF($L369&gt;=2016,1,0),"")</f>
        <v>0.0</v>
      </c>
      <c r="U369">
        <f>IF(ISNUMBER($BX369),IF($BX369&gt;=2016,1,0),"")</f>
        <v>0.0</v>
      </c>
      <c r="V369">
        <f>IF(ISNUMBER($BW369),IF($BW369&gt;=2016,1,0),"")</f>
        <v>0.0</v>
      </c>
      <c r="W369" t="str">
        <f>IF(AND(ISNUMBER($BW369),ISNUMBER($BX369)),IF($BW369&gt;=2016,"post-only",IF($BX369&lt;2016,"pre-only","mixed")),"")</f>
        <v>pre-only</v>
      </c>
      <c r="X369">
        <f>IF(AND(ISNUMBER($BW369),ISNUMBER($BX369)),MIN(1,MAX(0,($BX369-2017+1)/($BX369-$BW369+1))),"")</f>
        <v>0.0</v>
      </c>
      <c r="Y369">
        <f>IF(AND(ISNUMBER($BW369),ISNUMBER($BX369)),MIN(1,MAX(0,($BX369-2018+1)/($BX369-$BW369+1))),"")</f>
        <v>0.0</v>
      </c>
      <c r="Z369">
        <f>IF(AND(ISNUMBER($BW369),ISNUMBER($BX369)),MIN(1,MAX(0,($BX369-2019+1)/($BX369-$BW369+1))),"")</f>
        <v>0.0</v>
      </c>
      <c r="AA369">
        <f>IF(ISNUMBER($BX369),IF($BX369&gt;=2017,1,0),"")</f>
        <v>0.0</v>
      </c>
      <c r="AB369">
        <f>IF(ISNUMBER($BX369),IF($BX369&gt;=2018,1,0),"")</f>
        <v>0.0</v>
      </c>
      <c r="AC369">
        <f>IF(ISNUMBER($BX369),IF($BX369&gt;=2019,1,0),"")</f>
        <v>0.0</v>
      </c>
      <c r="AD369">
        <f>IF($L369&lt;&gt;"",IF($L369&gt;2013,1,0),"")</f>
        <v>0.0</v>
      </c>
      <c r="AE369">
        <f>IF($L369&lt;&gt;"",1+IF($L369&gt;2011,1,0)+IF($L369&gt;2014,1,0),"")</f>
        <v>1.0</v>
      </c>
      <c r="AF369" t="inlineStr">
        <is>
          <t>rating</t>
        </is>
      </c>
      <c r="AG369" t="inlineStr">
        <is>
          <t>performance</t>
        </is>
      </c>
      <c r="AH369" t="inlineStr">
        <is>
          <t>non-sensitive</t>
        </is>
      </c>
      <c r="AI369" t="inlineStr">
        <is>
          <t>without ETS/CT</t>
        </is>
      </c>
      <c r="AJ369" t="inlineStr">
        <is>
          <t>without ETS/CT</t>
        </is>
      </c>
      <c r="AK369" t="str">
        <f>IF(AND($CF369&lt;&gt;"",IFERROR(INDEX(subsample_country_map!$B:$B,MATCH($CF369,subsample_country_map!$A:$A,0)),"")&lt;&gt;""),INDEX(subsample_country_map!$B:$B,MATCH($CF369,subsample_country_map!$A:$A,0)),INDEX(lookup!$AA:$AA,MATCH($A369,lookup!$A:$A,0)))</f>
        <v>1_US</v>
      </c>
      <c r="AL369" t="str">
        <f>IF(AND($CF369&lt;&gt;"",IFERROR(INDEX(subsample_country_map!$C:$C,MATCH($CF369,subsample_country_map!$A:$A,0)),"")&lt;&gt;""),INDEX(subsample_country_map!$C:$C,MATCH($CF369,subsample_country_map!$A:$A,0)),INDEX(lookup!$AB:$AB,MATCH($A369,lookup!$A:$A,0)))</f>
        <v>1_developed</v>
      </c>
      <c r="AM369" t="str">
        <f>IF(AND($CF369&lt;&gt;"",IFERROR(INDEX(subsample_country_map!$D:$D,MATCH($CF369,subsample_country_map!$A:$A,0)),"")&lt;&gt;""),INDEX(subsample_country_map!$D:$D,MATCH($CF369,subsample_country_map!$A:$A,0)),INDEX(lookup!$AC:$AC,MATCH($A369,lookup!$A:$A,0)))</f>
        <v>1_western</v>
      </c>
      <c r="AN369" t="str">
        <f>IF(AND($CF369&lt;&gt;"",IFERROR(INDEX(subsample_country_map!$E:$E,MATCH($CF369,subsample_country_map!$A:$A,0)),"")&lt;&gt;""),INDEX(subsample_country_map!$E:$E,MATCH($CF369,subsample_country_map!$A:$A,0)),INDEX(lookup!$AD:$AD,MATCH($A369,lookup!$A:$A,0)))</f>
        <v>1_common law</v>
      </c>
      <c r="AO369" t="str">
        <f>INDEX(lookup!$Y:$Y,MATCH($A369,lookup!$A:$A,0))</f>
        <v>1_not published</v>
      </c>
      <c r="AP369" t="str">
        <f>INDEX(lookup!$Z:$Z,MATCH($A369,lookup!$A:$A,0))</f>
        <v>99_NCE</v>
      </c>
      <c r="AQ369" t="str">
        <f>INDEX(lookup!$W:$W,MATCH($A369,lookup!$A:$A,0))</f>
        <v>1_fin/acc/econ</v>
      </c>
      <c r="AS369" t="inlineStr">
        <is>
          <t>staging</t>
        </is>
      </c>
      <c r="AT369" t="inlineStr">
        <is>
          <t>bad-CER</t>
        </is>
      </c>
      <c r="AU369" t="inlineStr">
        <is>
          <t>creditworthiness</t>
        </is>
      </c>
      <c r="AV369" t="inlineStr">
        <is>
          <t>-0.3190</t>
        </is>
      </c>
      <c r="AX369" t="inlineStr">
        <is>
          <t>-1.82</t>
        </is>
      </c>
      <c r="BA369" t="n">
        <v>5291</v>
      </c>
      <c r="BB369" t="inlineStr">
        <is>
          <t>FLAG</t>
        </is>
      </c>
      <c r="BC369" t="inlineStr">
        <is>
          <t>ordered probit</t>
        </is>
      </c>
      <c r="BD369" t="inlineStr">
        <is>
          <t>industry</t>
        </is>
      </c>
      <c r="BE369" t="inlineStr">
        <is>
          <t>none</t>
        </is>
      </c>
      <c r="BI369" t="inlineStr">
        <is>
          <t>Table A3</t>
        </is>
      </c>
      <c r="BJ369" t="inlineStr">
        <is>
          <t>Issuer Rating column</t>
        </is>
      </c>
      <c r="BK369" t="inlineStr">
        <is>
          <t>44</t>
        </is>
      </c>
      <c r="BL369" t="inlineStr">
        <is>
          <t>Hazardous Waste -0.3190* (-1.82)</t>
        </is>
      </c>
      <c r="BM369" t="inlineStr">
        <is>
          <t>Hazardous Waste</t>
        </is>
      </c>
      <c r="BN369" t="inlineStr">
        <is>
          <t>Issuer Rating</t>
        </is>
      </c>
      <c r="BO369" t="inlineStr">
        <is>
          <t>original</t>
        </is>
      </c>
      <c r="BP369" t="inlineStr">
        <is>
          <t>Bauer, Hann (2010)</t>
        </is>
      </c>
      <c r="BQ369" t="inlineStr">
        <is>
          <t>computed</t>
        </is>
      </c>
      <c r="BT369" t="n">
        <v>0</v>
      </c>
      <c r="BU369" t="inlineStr">
        <is>
          <t>staging_Bauer_Hann_2010.csv</t>
        </is>
      </c>
      <c r="BW369" t="n">
        <v>1995</v>
      </c>
      <c r="BX369" t="n">
        <v>2006</v>
      </c>
      <c r="BY369" t="inlineStr">
        <is>
          <t>United States (</t>
        </is>
      </c>
      <c r="BZ369" t="n">
        <v>2000.5</v>
      </c>
      <c r="CA369" t="n">
        <v>0</v>
      </c>
      <c r="CB369" t="n">
        <v>0</v>
      </c>
      <c r="CC369" t="n">
        <v>0</v>
      </c>
      <c r="CD369" t="n">
        <v>-0.02501826584430622</v>
      </c>
      <c r="CE369" t="n">
        <v>1</v>
      </c>
    </row>
    <row r="370">
      <c r="A370" t="inlineStr">
        <is>
          <t>Bauer, Hann (2010)</t>
        </is>
      </c>
      <c r="B370" t="n">
        <v>1675</v>
      </c>
      <c r="C370" t="n">
        <v>-0.04244221973380135</v>
      </c>
      <c r="D370" t="n">
        <v>5291</v>
      </c>
      <c r="E370">
        <f>IF(ISNUMBER($BA370),$BA370,IF(AND(ISNUMBER($D370),ISNUMBER($BW370),ISNUMBER($BX370)),$D370*($BX370-$BW370+1),""))</f>
        <v>5291.0</v>
      </c>
      <c r="H370" t="inlineStr">
        <is>
          <t>partial</t>
        </is>
      </c>
      <c r="I370" t="inlineStr">
        <is>
          <t>T-Statistic available</t>
        </is>
      </c>
      <c r="J370">
        <f>IF($BW370&lt;&gt;"",$BW370,"")</f>
        <v>1995.0</v>
      </c>
      <c r="K370">
        <f>IF($BX370&lt;&gt;"",$BX370,"")</f>
        <v>2006.0</v>
      </c>
      <c r="L370">
        <f>IF(AND(ISNUMBER($BW370),ISNUMBER($BX370)),($BW370+$BX370)/2,"")</f>
        <v>2000.5</v>
      </c>
      <c r="M370">
        <f>IF($L370&lt;&gt;"",$L370,"")</f>
        <v>2000.5</v>
      </c>
      <c r="N370">
        <f>IF(AND(ISNUMBER($BW370),ISNUMBER($BX370)),MIN(1,MAX(0,($BX370-2016+1)/($BX370-$BW370+1))),"")</f>
        <v>0.0</v>
      </c>
      <c r="O370">
        <f>IF(AND(ISNUMBER($BW370),ISNUMBER($BX370)),MIN(1,MAX(0,($BX370-2017+1)/($BX370-$BW370+1))),"")</f>
        <v>0.0</v>
      </c>
      <c r="P370">
        <f>IF(AND(ISNUMBER($BW370),ISNUMBER($BX370)),MIN(1,MAX(0,($BX370-2018+1)/($BX370-$BW370+1))),"")</f>
        <v>0.0</v>
      </c>
      <c r="Q370">
        <f>IF(AND(ISNUMBER($BW370),ISNUMBER($BX370)),MIN(1,MAX(0,($BX370-2019+1)/($BX370-$BW370+1))),"")</f>
        <v>0.0</v>
      </c>
      <c r="R370">
        <f>IF(AND(ISNUMBER($BW370),ISNUMBER($BX370)),MIN(1,MAX(0,($BX370-2016+1)/($BX370-$BW370+1))),"")</f>
        <v>0.0</v>
      </c>
      <c r="S370">
        <f>IF($L370&lt;&gt;"",IF($L370&gt;=2015.5,1,0),"")</f>
        <v>0.0</v>
      </c>
      <c r="T370">
        <f>IF($L370&lt;&gt;"",IF($L370&gt;=2016,1,0),"")</f>
        <v>0.0</v>
      </c>
      <c r="U370">
        <f>IF(ISNUMBER($BX370),IF($BX370&gt;=2016,1,0),"")</f>
        <v>0.0</v>
      </c>
      <c r="V370">
        <f>IF(ISNUMBER($BW370),IF($BW370&gt;=2016,1,0),"")</f>
        <v>0.0</v>
      </c>
      <c r="W370" t="str">
        <f>IF(AND(ISNUMBER($BW370),ISNUMBER($BX370)),IF($BW370&gt;=2016,"post-only",IF($BX370&lt;2016,"pre-only","mixed")),"")</f>
        <v>pre-only</v>
      </c>
      <c r="X370">
        <f>IF(AND(ISNUMBER($BW370),ISNUMBER($BX370)),MIN(1,MAX(0,($BX370-2017+1)/($BX370-$BW370+1))),"")</f>
        <v>0.0</v>
      </c>
      <c r="Y370">
        <f>IF(AND(ISNUMBER($BW370),ISNUMBER($BX370)),MIN(1,MAX(0,($BX370-2018+1)/($BX370-$BW370+1))),"")</f>
        <v>0.0</v>
      </c>
      <c r="Z370">
        <f>IF(AND(ISNUMBER($BW370),ISNUMBER($BX370)),MIN(1,MAX(0,($BX370-2019+1)/($BX370-$BW370+1))),"")</f>
        <v>0.0</v>
      </c>
      <c r="AA370">
        <f>IF(ISNUMBER($BX370),IF($BX370&gt;=2017,1,0),"")</f>
        <v>0.0</v>
      </c>
      <c r="AB370">
        <f>IF(ISNUMBER($BX370),IF($BX370&gt;=2018,1,0),"")</f>
        <v>0.0</v>
      </c>
      <c r="AC370">
        <f>IF(ISNUMBER($BX370),IF($BX370&gt;=2019,1,0),"")</f>
        <v>0.0</v>
      </c>
      <c r="AD370">
        <f>IF($L370&lt;&gt;"",IF($L370&gt;2013,1,0),"")</f>
        <v>0.0</v>
      </c>
      <c r="AE370">
        <f>IF($L370&lt;&gt;"",1+IF($L370&gt;2011,1,0)+IF($L370&gt;2014,1,0),"")</f>
        <v>1.0</v>
      </c>
      <c r="AF370" t="inlineStr">
        <is>
          <t>rating</t>
        </is>
      </c>
      <c r="AG370" t="inlineStr">
        <is>
          <t>performance</t>
        </is>
      </c>
      <c r="AH370" t="inlineStr">
        <is>
          <t>non-sensitive</t>
        </is>
      </c>
      <c r="AI370" t="inlineStr">
        <is>
          <t>without ETS/CT</t>
        </is>
      </c>
      <c r="AJ370" t="inlineStr">
        <is>
          <t>without ETS/CT</t>
        </is>
      </c>
      <c r="AK370" t="str">
        <f>IF(AND($CF370&lt;&gt;"",IFERROR(INDEX(subsample_country_map!$B:$B,MATCH($CF370,subsample_country_map!$A:$A,0)),"")&lt;&gt;""),INDEX(subsample_country_map!$B:$B,MATCH($CF370,subsample_country_map!$A:$A,0)),INDEX(lookup!$AA:$AA,MATCH($A370,lookup!$A:$A,0)))</f>
        <v>1_US</v>
      </c>
      <c r="AL370" t="str">
        <f>IF(AND($CF370&lt;&gt;"",IFERROR(INDEX(subsample_country_map!$C:$C,MATCH($CF370,subsample_country_map!$A:$A,0)),"")&lt;&gt;""),INDEX(subsample_country_map!$C:$C,MATCH($CF370,subsample_country_map!$A:$A,0)),INDEX(lookup!$AB:$AB,MATCH($A370,lookup!$A:$A,0)))</f>
        <v>1_developed</v>
      </c>
      <c r="AM370" t="str">
        <f>IF(AND($CF370&lt;&gt;"",IFERROR(INDEX(subsample_country_map!$D:$D,MATCH($CF370,subsample_country_map!$A:$A,0)),"")&lt;&gt;""),INDEX(subsample_country_map!$D:$D,MATCH($CF370,subsample_country_map!$A:$A,0)),INDEX(lookup!$AC:$AC,MATCH($A370,lookup!$A:$A,0)))</f>
        <v>1_western</v>
      </c>
      <c r="AN370" t="str">
        <f>IF(AND($CF370&lt;&gt;"",IFERROR(INDEX(subsample_country_map!$E:$E,MATCH($CF370,subsample_country_map!$A:$A,0)),"")&lt;&gt;""),INDEX(subsample_country_map!$E:$E,MATCH($CF370,subsample_country_map!$A:$A,0)),INDEX(lookup!$AD:$AD,MATCH($A370,lookup!$A:$A,0)))</f>
        <v>1_common law</v>
      </c>
      <c r="AO370" t="str">
        <f>INDEX(lookup!$Y:$Y,MATCH($A370,lookup!$A:$A,0))</f>
        <v>1_not published</v>
      </c>
      <c r="AP370" t="str">
        <f>INDEX(lookup!$Z:$Z,MATCH($A370,lookup!$A:$A,0))</f>
        <v>99_NCE</v>
      </c>
      <c r="AQ370" t="str">
        <f>INDEX(lookup!$W:$W,MATCH($A370,lookup!$A:$A,0))</f>
        <v>1_fin/acc/econ</v>
      </c>
      <c r="AS370" t="inlineStr">
        <is>
          <t>staging</t>
        </is>
      </c>
      <c r="AT370" t="inlineStr">
        <is>
          <t>bad-CER</t>
        </is>
      </c>
      <c r="AU370" t="inlineStr">
        <is>
          <t>creditworthiness</t>
        </is>
      </c>
      <c r="AV370" t="inlineStr">
        <is>
          <t>-0.6275</t>
        </is>
      </c>
      <c r="AX370" t="inlineStr">
        <is>
          <t>-3.09</t>
        </is>
      </c>
      <c r="BA370" t="n">
        <v>5291</v>
      </c>
      <c r="BB370" t="inlineStr">
        <is>
          <t>FLAG</t>
        </is>
      </c>
      <c r="BC370" t="inlineStr">
        <is>
          <t>ordered probit</t>
        </is>
      </c>
      <c r="BD370" t="inlineStr">
        <is>
          <t>industry</t>
        </is>
      </c>
      <c r="BE370" t="inlineStr">
        <is>
          <t>none</t>
        </is>
      </c>
      <c r="BI370" t="inlineStr">
        <is>
          <t>Table A3</t>
        </is>
      </c>
      <c r="BJ370" t="inlineStr">
        <is>
          <t>Issuer Rating column</t>
        </is>
      </c>
      <c r="BK370" t="inlineStr">
        <is>
          <t>44</t>
        </is>
      </c>
      <c r="BL370" t="inlineStr">
        <is>
          <t>Regulatory Problems -0.6275*** (-3.09)</t>
        </is>
      </c>
      <c r="BM370" t="inlineStr">
        <is>
          <t>Regulatory Problems</t>
        </is>
      </c>
      <c r="BN370" t="inlineStr">
        <is>
          <t>Issuer Rating</t>
        </is>
      </c>
      <c r="BO370" t="inlineStr">
        <is>
          <t>original</t>
        </is>
      </c>
      <c r="BP370" t="inlineStr">
        <is>
          <t>Bauer, Hann (2010)</t>
        </is>
      </c>
      <c r="BQ370" t="inlineStr">
        <is>
          <t>computed</t>
        </is>
      </c>
      <c r="BT370" t="n">
        <v>0</v>
      </c>
      <c r="BU370" t="inlineStr">
        <is>
          <t>staging_Bauer_Hann_2010.csv</t>
        </is>
      </c>
      <c r="BW370" t="n">
        <v>1995</v>
      </c>
      <c r="BX370" t="n">
        <v>2006</v>
      </c>
      <c r="BY370" t="inlineStr">
        <is>
          <t>United States (</t>
        </is>
      </c>
      <c r="BZ370" t="n">
        <v>2000.5</v>
      </c>
      <c r="CA370" t="n">
        <v>0</v>
      </c>
      <c r="CB370" t="n">
        <v>0</v>
      </c>
      <c r="CC370" t="n">
        <v>0</v>
      </c>
      <c r="CD370" t="n">
        <v>-0.04246773163075949</v>
      </c>
      <c r="CE370" t="n">
        <v>1</v>
      </c>
    </row>
    <row r="371">
      <c r="A371" t="inlineStr">
        <is>
          <t>Bauer, Hann (2010)</t>
        </is>
      </c>
      <c r="B371" t="n">
        <v>1676</v>
      </c>
      <c r="C371" t="n">
        <v>-0.029544724904585</v>
      </c>
      <c r="D371" t="n">
        <v>5291</v>
      </c>
      <c r="E371">
        <f>IF(ISNUMBER($BA371),$BA371,IF(AND(ISNUMBER($D371),ISNUMBER($BW371),ISNUMBER($BX371)),$D371*($BX371-$BW371+1),""))</f>
        <v>5291.0</v>
      </c>
      <c r="H371" t="inlineStr">
        <is>
          <t>partial</t>
        </is>
      </c>
      <c r="I371" t="inlineStr">
        <is>
          <t>T-Statistic available</t>
        </is>
      </c>
      <c r="J371">
        <f>IF($BW371&lt;&gt;"",$BW371,"")</f>
        <v>1995.0</v>
      </c>
      <c r="K371">
        <f>IF($BX371&lt;&gt;"",$BX371,"")</f>
        <v>2006.0</v>
      </c>
      <c r="L371">
        <f>IF(AND(ISNUMBER($BW371),ISNUMBER($BX371)),($BW371+$BX371)/2,"")</f>
        <v>2000.5</v>
      </c>
      <c r="M371">
        <f>IF($L371&lt;&gt;"",$L371,"")</f>
        <v>2000.5</v>
      </c>
      <c r="N371">
        <f>IF(AND(ISNUMBER($BW371),ISNUMBER($BX371)),MIN(1,MAX(0,($BX371-2016+1)/($BX371-$BW371+1))),"")</f>
        <v>0.0</v>
      </c>
      <c r="O371">
        <f>IF(AND(ISNUMBER($BW371),ISNUMBER($BX371)),MIN(1,MAX(0,($BX371-2017+1)/($BX371-$BW371+1))),"")</f>
        <v>0.0</v>
      </c>
      <c r="P371">
        <f>IF(AND(ISNUMBER($BW371),ISNUMBER($BX371)),MIN(1,MAX(0,($BX371-2018+1)/($BX371-$BW371+1))),"")</f>
        <v>0.0</v>
      </c>
      <c r="Q371">
        <f>IF(AND(ISNUMBER($BW371),ISNUMBER($BX371)),MIN(1,MAX(0,($BX371-2019+1)/($BX371-$BW371+1))),"")</f>
        <v>0.0</v>
      </c>
      <c r="R371">
        <f>IF(AND(ISNUMBER($BW371),ISNUMBER($BX371)),MIN(1,MAX(0,($BX371-2016+1)/($BX371-$BW371+1))),"")</f>
        <v>0.0</v>
      </c>
      <c r="S371">
        <f>IF($L371&lt;&gt;"",IF($L371&gt;=2015.5,1,0),"")</f>
        <v>0.0</v>
      </c>
      <c r="T371">
        <f>IF($L371&lt;&gt;"",IF($L371&gt;=2016,1,0),"")</f>
        <v>0.0</v>
      </c>
      <c r="U371">
        <f>IF(ISNUMBER($BX371),IF($BX371&gt;=2016,1,0),"")</f>
        <v>0.0</v>
      </c>
      <c r="V371">
        <f>IF(ISNUMBER($BW371),IF($BW371&gt;=2016,1,0),"")</f>
        <v>0.0</v>
      </c>
      <c r="W371" t="str">
        <f>IF(AND(ISNUMBER($BW371),ISNUMBER($BX371)),IF($BW371&gt;=2016,"post-only",IF($BX371&lt;2016,"pre-only","mixed")),"")</f>
        <v>pre-only</v>
      </c>
      <c r="X371">
        <f>IF(AND(ISNUMBER($BW371),ISNUMBER($BX371)),MIN(1,MAX(0,($BX371-2017+1)/($BX371-$BW371+1))),"")</f>
        <v>0.0</v>
      </c>
      <c r="Y371">
        <f>IF(AND(ISNUMBER($BW371),ISNUMBER($BX371)),MIN(1,MAX(0,($BX371-2018+1)/($BX371-$BW371+1))),"")</f>
        <v>0.0</v>
      </c>
      <c r="Z371">
        <f>IF(AND(ISNUMBER($BW371),ISNUMBER($BX371)),MIN(1,MAX(0,($BX371-2019+1)/($BX371-$BW371+1))),"")</f>
        <v>0.0</v>
      </c>
      <c r="AA371">
        <f>IF(ISNUMBER($BX371),IF($BX371&gt;=2017,1,0),"")</f>
        <v>0.0</v>
      </c>
      <c r="AB371">
        <f>IF(ISNUMBER($BX371),IF($BX371&gt;=2018,1,0),"")</f>
        <v>0.0</v>
      </c>
      <c r="AC371">
        <f>IF(ISNUMBER($BX371),IF($BX371&gt;=2019,1,0),"")</f>
        <v>0.0</v>
      </c>
      <c r="AD371">
        <f>IF($L371&lt;&gt;"",IF($L371&gt;2013,1,0),"")</f>
        <v>0.0</v>
      </c>
      <c r="AE371">
        <f>IF($L371&lt;&gt;"",1+IF($L371&gt;2011,1,0)+IF($L371&gt;2014,1,0),"")</f>
        <v>1.0</v>
      </c>
      <c r="AF371" t="inlineStr">
        <is>
          <t>rating</t>
        </is>
      </c>
      <c r="AG371" t="inlineStr">
        <is>
          <t>performance</t>
        </is>
      </c>
      <c r="AH371" t="inlineStr">
        <is>
          <t>non-sensitive</t>
        </is>
      </c>
      <c r="AI371" t="inlineStr">
        <is>
          <t>without ETS/CT</t>
        </is>
      </c>
      <c r="AJ371" t="inlineStr">
        <is>
          <t>without ETS/CT</t>
        </is>
      </c>
      <c r="AK371" t="str">
        <f>IF(AND($CF371&lt;&gt;"",IFERROR(INDEX(subsample_country_map!$B:$B,MATCH($CF371,subsample_country_map!$A:$A,0)),"")&lt;&gt;""),INDEX(subsample_country_map!$B:$B,MATCH($CF371,subsample_country_map!$A:$A,0)),INDEX(lookup!$AA:$AA,MATCH($A371,lookup!$A:$A,0)))</f>
        <v>1_US</v>
      </c>
      <c r="AL371" t="str">
        <f>IF(AND($CF371&lt;&gt;"",IFERROR(INDEX(subsample_country_map!$C:$C,MATCH($CF371,subsample_country_map!$A:$A,0)),"")&lt;&gt;""),INDEX(subsample_country_map!$C:$C,MATCH($CF371,subsample_country_map!$A:$A,0)),INDEX(lookup!$AB:$AB,MATCH($A371,lookup!$A:$A,0)))</f>
        <v>1_developed</v>
      </c>
      <c r="AM371" t="str">
        <f>IF(AND($CF371&lt;&gt;"",IFERROR(INDEX(subsample_country_map!$D:$D,MATCH($CF371,subsample_country_map!$A:$A,0)),"")&lt;&gt;""),INDEX(subsample_country_map!$D:$D,MATCH($CF371,subsample_country_map!$A:$A,0)),INDEX(lookup!$AC:$AC,MATCH($A371,lookup!$A:$A,0)))</f>
        <v>1_western</v>
      </c>
      <c r="AN371" t="str">
        <f>IF(AND($CF371&lt;&gt;"",IFERROR(INDEX(subsample_country_map!$E:$E,MATCH($CF371,subsample_country_map!$A:$A,0)),"")&lt;&gt;""),INDEX(subsample_country_map!$E:$E,MATCH($CF371,subsample_country_map!$A:$A,0)),INDEX(lookup!$AD:$AD,MATCH($A371,lookup!$A:$A,0)))</f>
        <v>1_common law</v>
      </c>
      <c r="AO371" t="str">
        <f>INDEX(lookup!$Y:$Y,MATCH($A371,lookup!$A:$A,0))</f>
        <v>1_not published</v>
      </c>
      <c r="AP371" t="str">
        <f>INDEX(lookup!$Z:$Z,MATCH($A371,lookup!$A:$A,0))</f>
        <v>99_NCE</v>
      </c>
      <c r="AQ371" t="str">
        <f>INDEX(lookup!$W:$W,MATCH($A371,lookup!$A:$A,0))</f>
        <v>1_fin/acc/econ</v>
      </c>
      <c r="AS371" t="inlineStr">
        <is>
          <t>staging</t>
        </is>
      </c>
      <c r="AT371" t="inlineStr">
        <is>
          <t>bad-CER</t>
        </is>
      </c>
      <c r="AU371" t="inlineStr">
        <is>
          <t>creditworthiness</t>
        </is>
      </c>
      <c r="AV371" t="inlineStr">
        <is>
          <t>-0.3813</t>
        </is>
      </c>
      <c r="AX371" t="inlineStr">
        <is>
          <t>-2.15</t>
        </is>
      </c>
      <c r="BA371" t="n">
        <v>5291</v>
      </c>
      <c r="BB371" t="inlineStr">
        <is>
          <t>FLAG</t>
        </is>
      </c>
      <c r="BC371" t="inlineStr">
        <is>
          <t>ordered probit</t>
        </is>
      </c>
      <c r="BD371" t="inlineStr">
        <is>
          <t>industry</t>
        </is>
      </c>
      <c r="BE371" t="inlineStr">
        <is>
          <t>none</t>
        </is>
      </c>
      <c r="BI371" t="inlineStr">
        <is>
          <t>Table A3</t>
        </is>
      </c>
      <c r="BJ371" t="inlineStr">
        <is>
          <t>Issuer Rating column</t>
        </is>
      </c>
      <c r="BK371" t="inlineStr">
        <is>
          <t>44</t>
        </is>
      </c>
      <c r="BL371" t="inlineStr">
        <is>
          <t>Substantial Emissions -0.3813** (-2.15)</t>
        </is>
      </c>
      <c r="BM371" t="inlineStr">
        <is>
          <t>Substantial Emissions</t>
        </is>
      </c>
      <c r="BN371" t="inlineStr">
        <is>
          <t>Issuer Rating</t>
        </is>
      </c>
      <c r="BO371" t="inlineStr">
        <is>
          <t>original</t>
        </is>
      </c>
      <c r="BP371" t="inlineStr">
        <is>
          <t>Bauer, Hann (2010)</t>
        </is>
      </c>
      <c r="BQ371" t="inlineStr">
        <is>
          <t>computed</t>
        </is>
      </c>
      <c r="BT371" t="n">
        <v>0</v>
      </c>
      <c r="BU371" t="inlineStr">
        <is>
          <t>staging_Bauer_Hann_2010.csv</t>
        </is>
      </c>
      <c r="BW371" t="n">
        <v>1995</v>
      </c>
      <c r="BX371" t="n">
        <v>2006</v>
      </c>
      <c r="BY371" t="inlineStr">
        <is>
          <t>United States (</t>
        </is>
      </c>
      <c r="BZ371" t="n">
        <v>2000.5</v>
      </c>
      <c r="CA371" t="n">
        <v>0</v>
      </c>
      <c r="CB371" t="n">
        <v>0</v>
      </c>
      <c r="CC371" t="n">
        <v>0</v>
      </c>
      <c r="CD371" t="n">
        <v>-0.02955332584886623</v>
      </c>
      <c r="CE371" t="n">
        <v>1</v>
      </c>
    </row>
    <row r="372">
      <c r="A372" t="inlineStr">
        <is>
          <t>Bauer, Hann (2010)</t>
        </is>
      </c>
      <c r="B372" t="n">
        <v>1677</v>
      </c>
      <c r="C372" t="n">
        <v>0.001512249006279117</v>
      </c>
      <c r="D372" t="n">
        <v>5291</v>
      </c>
      <c r="E372">
        <f>IF(ISNUMBER($BA372),$BA372,IF(AND(ISNUMBER($D372),ISNUMBER($BW372),ISNUMBER($BX372)),$D372*($BX372-$BW372+1),""))</f>
        <v>5291.0</v>
      </c>
      <c r="H372" t="inlineStr">
        <is>
          <t>partial</t>
        </is>
      </c>
      <c r="I372" t="inlineStr">
        <is>
          <t>T-Statistic available</t>
        </is>
      </c>
      <c r="J372">
        <f>IF($BW372&lt;&gt;"",$BW372,"")</f>
        <v>1995.0</v>
      </c>
      <c r="K372">
        <f>IF($BX372&lt;&gt;"",$BX372,"")</f>
        <v>2006.0</v>
      </c>
      <c r="L372">
        <f>IF(AND(ISNUMBER($BW372),ISNUMBER($BX372)),($BW372+$BX372)/2,"")</f>
        <v>2000.5</v>
      </c>
      <c r="M372">
        <f>IF($L372&lt;&gt;"",$L372,"")</f>
        <v>2000.5</v>
      </c>
      <c r="N372">
        <f>IF(AND(ISNUMBER($BW372),ISNUMBER($BX372)),MIN(1,MAX(0,($BX372-2016+1)/($BX372-$BW372+1))),"")</f>
        <v>0.0</v>
      </c>
      <c r="O372">
        <f>IF(AND(ISNUMBER($BW372),ISNUMBER($BX372)),MIN(1,MAX(0,($BX372-2017+1)/($BX372-$BW372+1))),"")</f>
        <v>0.0</v>
      </c>
      <c r="P372">
        <f>IF(AND(ISNUMBER($BW372),ISNUMBER($BX372)),MIN(1,MAX(0,($BX372-2018+1)/($BX372-$BW372+1))),"")</f>
        <v>0.0</v>
      </c>
      <c r="Q372">
        <f>IF(AND(ISNUMBER($BW372),ISNUMBER($BX372)),MIN(1,MAX(0,($BX372-2019+1)/($BX372-$BW372+1))),"")</f>
        <v>0.0</v>
      </c>
      <c r="R372">
        <f>IF(AND(ISNUMBER($BW372),ISNUMBER($BX372)),MIN(1,MAX(0,($BX372-2016+1)/($BX372-$BW372+1))),"")</f>
        <v>0.0</v>
      </c>
      <c r="S372">
        <f>IF($L372&lt;&gt;"",IF($L372&gt;=2015.5,1,0),"")</f>
        <v>0.0</v>
      </c>
      <c r="T372">
        <f>IF($L372&lt;&gt;"",IF($L372&gt;=2016,1,0),"")</f>
        <v>0.0</v>
      </c>
      <c r="U372">
        <f>IF(ISNUMBER($BX372),IF($BX372&gt;=2016,1,0),"")</f>
        <v>0.0</v>
      </c>
      <c r="V372">
        <f>IF(ISNUMBER($BW372),IF($BW372&gt;=2016,1,0),"")</f>
        <v>0.0</v>
      </c>
      <c r="W372" t="str">
        <f>IF(AND(ISNUMBER($BW372),ISNUMBER($BX372)),IF($BW372&gt;=2016,"post-only",IF($BX372&lt;2016,"pre-only","mixed")),"")</f>
        <v>pre-only</v>
      </c>
      <c r="X372">
        <f>IF(AND(ISNUMBER($BW372),ISNUMBER($BX372)),MIN(1,MAX(0,($BX372-2017+1)/($BX372-$BW372+1))),"")</f>
        <v>0.0</v>
      </c>
      <c r="Y372">
        <f>IF(AND(ISNUMBER($BW372),ISNUMBER($BX372)),MIN(1,MAX(0,($BX372-2018+1)/($BX372-$BW372+1))),"")</f>
        <v>0.0</v>
      </c>
      <c r="Z372">
        <f>IF(AND(ISNUMBER($BW372),ISNUMBER($BX372)),MIN(1,MAX(0,($BX372-2019+1)/($BX372-$BW372+1))),"")</f>
        <v>0.0</v>
      </c>
      <c r="AA372">
        <f>IF(ISNUMBER($BX372),IF($BX372&gt;=2017,1,0),"")</f>
        <v>0.0</v>
      </c>
      <c r="AB372">
        <f>IF(ISNUMBER($BX372),IF($BX372&gt;=2018,1,0),"")</f>
        <v>0.0</v>
      </c>
      <c r="AC372">
        <f>IF(ISNUMBER($BX372),IF($BX372&gt;=2019,1,0),"")</f>
        <v>0.0</v>
      </c>
      <c r="AD372">
        <f>IF($L372&lt;&gt;"",IF($L372&gt;2013,1,0),"")</f>
        <v>0.0</v>
      </c>
      <c r="AE372">
        <f>IF($L372&lt;&gt;"",1+IF($L372&gt;2011,1,0)+IF($L372&gt;2014,1,0),"")</f>
        <v>1.0</v>
      </c>
      <c r="AF372" t="inlineStr">
        <is>
          <t>rating</t>
        </is>
      </c>
      <c r="AG372" t="inlineStr">
        <is>
          <t>performance</t>
        </is>
      </c>
      <c r="AH372" t="inlineStr">
        <is>
          <t>non-sensitive</t>
        </is>
      </c>
      <c r="AI372" t="inlineStr">
        <is>
          <t>without ETS/CT</t>
        </is>
      </c>
      <c r="AJ372" t="inlineStr">
        <is>
          <t>without ETS/CT</t>
        </is>
      </c>
      <c r="AK372" t="str">
        <f>IF(AND($CF372&lt;&gt;"",IFERROR(INDEX(subsample_country_map!$B:$B,MATCH($CF372,subsample_country_map!$A:$A,0)),"")&lt;&gt;""),INDEX(subsample_country_map!$B:$B,MATCH($CF372,subsample_country_map!$A:$A,0)),INDEX(lookup!$AA:$AA,MATCH($A372,lookup!$A:$A,0)))</f>
        <v>1_US</v>
      </c>
      <c r="AL372" t="str">
        <f>IF(AND($CF372&lt;&gt;"",IFERROR(INDEX(subsample_country_map!$C:$C,MATCH($CF372,subsample_country_map!$A:$A,0)),"")&lt;&gt;""),INDEX(subsample_country_map!$C:$C,MATCH($CF372,subsample_country_map!$A:$A,0)),INDEX(lookup!$AB:$AB,MATCH($A372,lookup!$A:$A,0)))</f>
        <v>1_developed</v>
      </c>
      <c r="AM372" t="str">
        <f>IF(AND($CF372&lt;&gt;"",IFERROR(INDEX(subsample_country_map!$D:$D,MATCH($CF372,subsample_country_map!$A:$A,0)),"")&lt;&gt;""),INDEX(subsample_country_map!$D:$D,MATCH($CF372,subsample_country_map!$A:$A,0)),INDEX(lookup!$AC:$AC,MATCH($A372,lookup!$A:$A,0)))</f>
        <v>1_western</v>
      </c>
      <c r="AN372" t="str">
        <f>IF(AND($CF372&lt;&gt;"",IFERROR(INDEX(subsample_country_map!$E:$E,MATCH($CF372,subsample_country_map!$A:$A,0)),"")&lt;&gt;""),INDEX(subsample_country_map!$E:$E,MATCH($CF372,subsample_country_map!$A:$A,0)),INDEX(lookup!$AD:$AD,MATCH($A372,lookup!$A:$A,0)))</f>
        <v>1_common law</v>
      </c>
      <c r="AO372" t="str">
        <f>INDEX(lookup!$Y:$Y,MATCH($A372,lookup!$A:$A,0))</f>
        <v>1_not published</v>
      </c>
      <c r="AP372" t="str">
        <f>INDEX(lookup!$Z:$Z,MATCH($A372,lookup!$A:$A,0))</f>
        <v>99_NCE</v>
      </c>
      <c r="AQ372" t="str">
        <f>INDEX(lookup!$W:$W,MATCH($A372,lookup!$A:$A,0))</f>
        <v>1_fin/acc/econ</v>
      </c>
      <c r="AS372" t="inlineStr">
        <is>
          <t>staging</t>
        </is>
      </c>
      <c r="AT372" t="inlineStr">
        <is>
          <t>bad-CER</t>
        </is>
      </c>
      <c r="AU372" t="inlineStr">
        <is>
          <t>creditworthiness</t>
        </is>
      </c>
      <c r="AV372" t="inlineStr">
        <is>
          <t>0.0258</t>
        </is>
      </c>
      <c r="AX372" t="inlineStr">
        <is>
          <t>0.11</t>
        </is>
      </c>
      <c r="BA372" t="n">
        <v>5291</v>
      </c>
      <c r="BB372" t="inlineStr">
        <is>
          <t>FLAG</t>
        </is>
      </c>
      <c r="BC372" t="inlineStr">
        <is>
          <t>ordered probit</t>
        </is>
      </c>
      <c r="BD372" t="inlineStr">
        <is>
          <t>industry</t>
        </is>
      </c>
      <c r="BE372" t="inlineStr">
        <is>
          <t>none</t>
        </is>
      </c>
      <c r="BI372" t="inlineStr">
        <is>
          <t>Table A3</t>
        </is>
      </c>
      <c r="BJ372" t="inlineStr">
        <is>
          <t>Issuer Rating column</t>
        </is>
      </c>
      <c r="BK372" t="inlineStr">
        <is>
          <t>44</t>
        </is>
      </c>
      <c r="BL372" t="inlineStr">
        <is>
          <t>Agricultural Chemicals 0.0258 (0.11)</t>
        </is>
      </c>
      <c r="BM372" t="inlineStr">
        <is>
          <t>Agricultural Chemicals</t>
        </is>
      </c>
      <c r="BN372" t="inlineStr">
        <is>
          <t>Issuer Rating</t>
        </is>
      </c>
      <c r="BO372" t="inlineStr">
        <is>
          <t>original</t>
        </is>
      </c>
      <c r="BP372" t="inlineStr">
        <is>
          <t>Bauer, Hann (2010)</t>
        </is>
      </c>
      <c r="BQ372" t="inlineStr">
        <is>
          <t>computed</t>
        </is>
      </c>
      <c r="BT372" t="n">
        <v>0</v>
      </c>
      <c r="BU372" t="inlineStr">
        <is>
          <t>staging_Bauer_Hann_2010.csv</t>
        </is>
      </c>
      <c r="BW372" t="n">
        <v>1995</v>
      </c>
      <c r="BX372" t="n">
        <v>2006</v>
      </c>
      <c r="BY372" t="inlineStr">
        <is>
          <t>United States (</t>
        </is>
      </c>
      <c r="BZ372" t="n">
        <v>2000.5</v>
      </c>
      <c r="CA372" t="n">
        <v>0</v>
      </c>
      <c r="CB372" t="n">
        <v>0</v>
      </c>
      <c r="CC372" t="n">
        <v>0</v>
      </c>
      <c r="CD372" t="n">
        <v>0.001512250159066633</v>
      </c>
      <c r="CE372" t="n">
        <v>1</v>
      </c>
    </row>
    <row r="373">
      <c r="A373" t="inlineStr">
        <is>
          <t>Bauer, Hann (2010)</t>
        </is>
      </c>
      <c r="B373" t="n">
        <v>1678</v>
      </c>
      <c r="C373" t="n">
        <v>-0.02748508050950163</v>
      </c>
      <c r="D373" t="n">
        <v>5291</v>
      </c>
      <c r="E373">
        <f>IF(ISNUMBER($BA373),$BA373,IF(AND(ISNUMBER($D373),ISNUMBER($BW373),ISNUMBER($BX373)),$D373*($BX373-$BW373+1),""))</f>
        <v>5291.0</v>
      </c>
      <c r="H373" t="inlineStr">
        <is>
          <t>partial</t>
        </is>
      </c>
      <c r="I373" t="inlineStr">
        <is>
          <t>T-Statistic available</t>
        </is>
      </c>
      <c r="J373">
        <f>IF($BW373&lt;&gt;"",$BW373,"")</f>
        <v>1995.0</v>
      </c>
      <c r="K373">
        <f>IF($BX373&lt;&gt;"",$BX373,"")</f>
        <v>2006.0</v>
      </c>
      <c r="L373">
        <f>IF(AND(ISNUMBER($BW373),ISNUMBER($BX373)),($BW373+$BX373)/2,"")</f>
        <v>2000.5</v>
      </c>
      <c r="M373">
        <f>IF($L373&lt;&gt;"",$L373,"")</f>
        <v>2000.5</v>
      </c>
      <c r="N373">
        <f>IF(AND(ISNUMBER($BW373),ISNUMBER($BX373)),MIN(1,MAX(0,($BX373-2016+1)/($BX373-$BW373+1))),"")</f>
        <v>0.0</v>
      </c>
      <c r="O373">
        <f>IF(AND(ISNUMBER($BW373),ISNUMBER($BX373)),MIN(1,MAX(0,($BX373-2017+1)/($BX373-$BW373+1))),"")</f>
        <v>0.0</v>
      </c>
      <c r="P373">
        <f>IF(AND(ISNUMBER($BW373),ISNUMBER($BX373)),MIN(1,MAX(0,($BX373-2018+1)/($BX373-$BW373+1))),"")</f>
        <v>0.0</v>
      </c>
      <c r="Q373">
        <f>IF(AND(ISNUMBER($BW373),ISNUMBER($BX373)),MIN(1,MAX(0,($BX373-2019+1)/($BX373-$BW373+1))),"")</f>
        <v>0.0</v>
      </c>
      <c r="R373">
        <f>IF(AND(ISNUMBER($BW373),ISNUMBER($BX373)),MIN(1,MAX(0,($BX373-2016+1)/($BX373-$BW373+1))),"")</f>
        <v>0.0</v>
      </c>
      <c r="S373">
        <f>IF($L373&lt;&gt;"",IF($L373&gt;=2015.5,1,0),"")</f>
        <v>0.0</v>
      </c>
      <c r="T373">
        <f>IF($L373&lt;&gt;"",IF($L373&gt;=2016,1,0),"")</f>
        <v>0.0</v>
      </c>
      <c r="U373">
        <f>IF(ISNUMBER($BX373),IF($BX373&gt;=2016,1,0),"")</f>
        <v>0.0</v>
      </c>
      <c r="V373">
        <f>IF(ISNUMBER($BW373),IF($BW373&gt;=2016,1,0),"")</f>
        <v>0.0</v>
      </c>
      <c r="W373" t="str">
        <f>IF(AND(ISNUMBER($BW373),ISNUMBER($BX373)),IF($BW373&gt;=2016,"post-only",IF($BX373&lt;2016,"pre-only","mixed")),"")</f>
        <v>pre-only</v>
      </c>
      <c r="X373">
        <f>IF(AND(ISNUMBER($BW373),ISNUMBER($BX373)),MIN(1,MAX(0,($BX373-2017+1)/($BX373-$BW373+1))),"")</f>
        <v>0.0</v>
      </c>
      <c r="Y373">
        <f>IF(AND(ISNUMBER($BW373),ISNUMBER($BX373)),MIN(1,MAX(0,($BX373-2018+1)/($BX373-$BW373+1))),"")</f>
        <v>0.0</v>
      </c>
      <c r="Z373">
        <f>IF(AND(ISNUMBER($BW373),ISNUMBER($BX373)),MIN(1,MAX(0,($BX373-2019+1)/($BX373-$BW373+1))),"")</f>
        <v>0.0</v>
      </c>
      <c r="AA373">
        <f>IF(ISNUMBER($BX373),IF($BX373&gt;=2017,1,0),"")</f>
        <v>0.0</v>
      </c>
      <c r="AB373">
        <f>IF(ISNUMBER($BX373),IF($BX373&gt;=2018,1,0),"")</f>
        <v>0.0</v>
      </c>
      <c r="AC373">
        <f>IF(ISNUMBER($BX373),IF($BX373&gt;=2019,1,0),"")</f>
        <v>0.0</v>
      </c>
      <c r="AD373">
        <f>IF($L373&lt;&gt;"",IF($L373&gt;2013,1,0),"")</f>
        <v>0.0</v>
      </c>
      <c r="AE373">
        <f>IF($L373&lt;&gt;"",1+IF($L373&gt;2011,1,0)+IF($L373&gt;2014,1,0),"")</f>
        <v>1.0</v>
      </c>
      <c r="AF373" t="inlineStr">
        <is>
          <t>rating</t>
        </is>
      </c>
      <c r="AG373" t="inlineStr">
        <is>
          <t>performance</t>
        </is>
      </c>
      <c r="AH373" t="inlineStr">
        <is>
          <t>non-sensitive</t>
        </is>
      </c>
      <c r="AI373" t="inlineStr">
        <is>
          <t>without ETS/CT</t>
        </is>
      </c>
      <c r="AJ373" t="inlineStr">
        <is>
          <t>without ETS/CT</t>
        </is>
      </c>
      <c r="AK373" t="str">
        <f>IF(AND($CF373&lt;&gt;"",IFERROR(INDEX(subsample_country_map!$B:$B,MATCH($CF373,subsample_country_map!$A:$A,0)),"")&lt;&gt;""),INDEX(subsample_country_map!$B:$B,MATCH($CF373,subsample_country_map!$A:$A,0)),INDEX(lookup!$AA:$AA,MATCH($A373,lookup!$A:$A,0)))</f>
        <v>1_US</v>
      </c>
      <c r="AL373" t="str">
        <f>IF(AND($CF373&lt;&gt;"",IFERROR(INDEX(subsample_country_map!$C:$C,MATCH($CF373,subsample_country_map!$A:$A,0)),"")&lt;&gt;""),INDEX(subsample_country_map!$C:$C,MATCH($CF373,subsample_country_map!$A:$A,0)),INDEX(lookup!$AB:$AB,MATCH($A373,lookup!$A:$A,0)))</f>
        <v>1_developed</v>
      </c>
      <c r="AM373" t="str">
        <f>IF(AND($CF373&lt;&gt;"",IFERROR(INDEX(subsample_country_map!$D:$D,MATCH($CF373,subsample_country_map!$A:$A,0)),"")&lt;&gt;""),INDEX(subsample_country_map!$D:$D,MATCH($CF373,subsample_country_map!$A:$A,0)),INDEX(lookup!$AC:$AC,MATCH($A373,lookup!$A:$A,0)))</f>
        <v>1_western</v>
      </c>
      <c r="AN373" t="str">
        <f>IF(AND($CF373&lt;&gt;"",IFERROR(INDEX(subsample_country_map!$E:$E,MATCH($CF373,subsample_country_map!$A:$A,0)),"")&lt;&gt;""),INDEX(subsample_country_map!$E:$E,MATCH($CF373,subsample_country_map!$A:$A,0)),INDEX(lookup!$AD:$AD,MATCH($A373,lookup!$A:$A,0)))</f>
        <v>1_common law</v>
      </c>
      <c r="AO373" t="str">
        <f>INDEX(lookup!$Y:$Y,MATCH($A373,lookup!$A:$A,0))</f>
        <v>1_not published</v>
      </c>
      <c r="AP373" t="str">
        <f>INDEX(lookup!$Z:$Z,MATCH($A373,lookup!$A:$A,0))</f>
        <v>99_NCE</v>
      </c>
      <c r="AQ373" t="str">
        <f>INDEX(lookup!$W:$W,MATCH($A373,lookup!$A:$A,0))</f>
        <v>1_fin/acc/econ</v>
      </c>
      <c r="AS373" t="inlineStr">
        <is>
          <t>staging</t>
        </is>
      </c>
      <c r="AT373" t="inlineStr">
        <is>
          <t>bad-CER</t>
        </is>
      </c>
      <c r="AU373" t="inlineStr">
        <is>
          <t>creditworthiness</t>
        </is>
      </c>
      <c r="AV373" t="inlineStr">
        <is>
          <t>-0.5190</t>
        </is>
      </c>
      <c r="AX373" t="inlineStr">
        <is>
          <t>-2.00</t>
        </is>
      </c>
      <c r="BA373" t="n">
        <v>5291</v>
      </c>
      <c r="BB373" t="inlineStr">
        <is>
          <t>FLAG</t>
        </is>
      </c>
      <c r="BC373" t="inlineStr">
        <is>
          <t>ordered probit</t>
        </is>
      </c>
      <c r="BD373" t="inlineStr">
        <is>
          <t>industry</t>
        </is>
      </c>
      <c r="BE373" t="inlineStr">
        <is>
          <t>none</t>
        </is>
      </c>
      <c r="BI373" t="inlineStr">
        <is>
          <t>Table A3</t>
        </is>
      </c>
      <c r="BJ373" t="inlineStr">
        <is>
          <t>Issuer Rating column</t>
        </is>
      </c>
      <c r="BK373" t="inlineStr">
        <is>
          <t>44</t>
        </is>
      </c>
      <c r="BL373" t="inlineStr">
        <is>
          <t>Climate Change -0.5190** (-2.00)</t>
        </is>
      </c>
      <c r="BM373" t="inlineStr">
        <is>
          <t>Climate Change</t>
        </is>
      </c>
      <c r="BN373" t="inlineStr">
        <is>
          <t>Issuer Rating</t>
        </is>
      </c>
      <c r="BO373" t="inlineStr">
        <is>
          <t>original</t>
        </is>
      </c>
      <c r="BP373" t="inlineStr">
        <is>
          <t>Bauer, Hann (2010)</t>
        </is>
      </c>
      <c r="BQ373" t="inlineStr">
        <is>
          <t>computed</t>
        </is>
      </c>
      <c r="BT373" t="n">
        <v>0</v>
      </c>
      <c r="BU373" t="inlineStr">
        <is>
          <t>staging_Bauer_Hann_2010.csv</t>
        </is>
      </c>
      <c r="BW373" t="n">
        <v>1995</v>
      </c>
      <c r="BX373" t="n">
        <v>2006</v>
      </c>
      <c r="BY373" t="inlineStr">
        <is>
          <t>United States (</t>
        </is>
      </c>
      <c r="BZ373" t="n">
        <v>2000.5</v>
      </c>
      <c r="CA373" t="n">
        <v>0</v>
      </c>
      <c r="CB373" t="n">
        <v>0</v>
      </c>
      <c r="CC373" t="n">
        <v>0</v>
      </c>
      <c r="CD373" t="n">
        <v>-0.02749200466312139</v>
      </c>
      <c r="CE373" t="n">
        <v>1</v>
      </c>
    </row>
    <row r="374">
      <c r="A374" t="inlineStr">
        <is>
          <t>Bauer, Hann (2010)</t>
        </is>
      </c>
      <c r="B374" t="n">
        <v>1679</v>
      </c>
      <c r="C374" t="n">
        <v>0.009073130931902979</v>
      </c>
      <c r="D374" t="n">
        <v>5291</v>
      </c>
      <c r="E374">
        <f>IF(ISNUMBER($BA374),$BA374,IF(AND(ISNUMBER($D374),ISNUMBER($BW374),ISNUMBER($BX374)),$D374*($BX374-$BW374+1),""))</f>
        <v>5291.0</v>
      </c>
      <c r="H374" t="inlineStr">
        <is>
          <t>partial</t>
        </is>
      </c>
      <c r="I374" t="inlineStr">
        <is>
          <t>T-Statistic available</t>
        </is>
      </c>
      <c r="J374">
        <f>IF($BW374&lt;&gt;"",$BW374,"")</f>
        <v>1995.0</v>
      </c>
      <c r="K374">
        <f>IF($BX374&lt;&gt;"",$BX374,"")</f>
        <v>2006.0</v>
      </c>
      <c r="L374">
        <f>IF(AND(ISNUMBER($BW374),ISNUMBER($BX374)),($BW374+$BX374)/2,"")</f>
        <v>2000.5</v>
      </c>
      <c r="M374">
        <f>IF($L374&lt;&gt;"",$L374,"")</f>
        <v>2000.5</v>
      </c>
      <c r="N374">
        <f>IF(AND(ISNUMBER($BW374),ISNUMBER($BX374)),MIN(1,MAX(0,($BX374-2016+1)/($BX374-$BW374+1))),"")</f>
        <v>0.0</v>
      </c>
      <c r="O374">
        <f>IF(AND(ISNUMBER($BW374),ISNUMBER($BX374)),MIN(1,MAX(0,($BX374-2017+1)/($BX374-$BW374+1))),"")</f>
        <v>0.0</v>
      </c>
      <c r="P374">
        <f>IF(AND(ISNUMBER($BW374),ISNUMBER($BX374)),MIN(1,MAX(0,($BX374-2018+1)/($BX374-$BW374+1))),"")</f>
        <v>0.0</v>
      </c>
      <c r="Q374">
        <f>IF(AND(ISNUMBER($BW374),ISNUMBER($BX374)),MIN(1,MAX(0,($BX374-2019+1)/($BX374-$BW374+1))),"")</f>
        <v>0.0</v>
      </c>
      <c r="R374">
        <f>IF(AND(ISNUMBER($BW374),ISNUMBER($BX374)),MIN(1,MAX(0,($BX374-2016+1)/($BX374-$BW374+1))),"")</f>
        <v>0.0</v>
      </c>
      <c r="S374">
        <f>IF($L374&lt;&gt;"",IF($L374&gt;=2015.5,1,0),"")</f>
        <v>0.0</v>
      </c>
      <c r="T374">
        <f>IF($L374&lt;&gt;"",IF($L374&gt;=2016,1,0),"")</f>
        <v>0.0</v>
      </c>
      <c r="U374">
        <f>IF(ISNUMBER($BX374),IF($BX374&gt;=2016,1,0),"")</f>
        <v>0.0</v>
      </c>
      <c r="V374">
        <f>IF(ISNUMBER($BW374),IF($BW374&gt;=2016,1,0),"")</f>
        <v>0.0</v>
      </c>
      <c r="W374" t="str">
        <f>IF(AND(ISNUMBER($BW374),ISNUMBER($BX374)),IF($BW374&gt;=2016,"post-only",IF($BX374&lt;2016,"pre-only","mixed")),"")</f>
        <v>pre-only</v>
      </c>
      <c r="X374">
        <f>IF(AND(ISNUMBER($BW374),ISNUMBER($BX374)),MIN(1,MAX(0,($BX374-2017+1)/($BX374-$BW374+1))),"")</f>
        <v>0.0</v>
      </c>
      <c r="Y374">
        <f>IF(AND(ISNUMBER($BW374),ISNUMBER($BX374)),MIN(1,MAX(0,($BX374-2018+1)/($BX374-$BW374+1))),"")</f>
        <v>0.0</v>
      </c>
      <c r="Z374">
        <f>IF(AND(ISNUMBER($BW374),ISNUMBER($BX374)),MIN(1,MAX(0,($BX374-2019+1)/($BX374-$BW374+1))),"")</f>
        <v>0.0</v>
      </c>
      <c r="AA374">
        <f>IF(ISNUMBER($BX374),IF($BX374&gt;=2017,1,0),"")</f>
        <v>0.0</v>
      </c>
      <c r="AB374">
        <f>IF(ISNUMBER($BX374),IF($BX374&gt;=2018,1,0),"")</f>
        <v>0.0</v>
      </c>
      <c r="AC374">
        <f>IF(ISNUMBER($BX374),IF($BX374&gt;=2019,1,0),"")</f>
        <v>0.0</v>
      </c>
      <c r="AD374">
        <f>IF($L374&lt;&gt;"",IF($L374&gt;2013,1,0),"")</f>
        <v>0.0</v>
      </c>
      <c r="AE374">
        <f>IF($L374&lt;&gt;"",1+IF($L374&gt;2011,1,0)+IF($L374&gt;2014,1,0),"")</f>
        <v>1.0</v>
      </c>
      <c r="AF374" t="inlineStr">
        <is>
          <t>rating</t>
        </is>
      </c>
      <c r="AG374" t="inlineStr">
        <is>
          <t>performance</t>
        </is>
      </c>
      <c r="AH374" t="inlineStr">
        <is>
          <t>non-sensitive</t>
        </is>
      </c>
      <c r="AI374" t="inlineStr">
        <is>
          <t>without ETS/CT</t>
        </is>
      </c>
      <c r="AJ374" t="inlineStr">
        <is>
          <t>without ETS/CT</t>
        </is>
      </c>
      <c r="AK374" t="str">
        <f>IF(AND($CF374&lt;&gt;"",IFERROR(INDEX(subsample_country_map!$B:$B,MATCH($CF374,subsample_country_map!$A:$A,0)),"")&lt;&gt;""),INDEX(subsample_country_map!$B:$B,MATCH($CF374,subsample_country_map!$A:$A,0)),INDEX(lookup!$AA:$AA,MATCH($A374,lookup!$A:$A,0)))</f>
        <v>1_US</v>
      </c>
      <c r="AL374" t="str">
        <f>IF(AND($CF374&lt;&gt;"",IFERROR(INDEX(subsample_country_map!$C:$C,MATCH($CF374,subsample_country_map!$A:$A,0)),"")&lt;&gt;""),INDEX(subsample_country_map!$C:$C,MATCH($CF374,subsample_country_map!$A:$A,0)),INDEX(lookup!$AB:$AB,MATCH($A374,lookup!$A:$A,0)))</f>
        <v>1_developed</v>
      </c>
      <c r="AM374" t="str">
        <f>IF(AND($CF374&lt;&gt;"",IFERROR(INDEX(subsample_country_map!$D:$D,MATCH($CF374,subsample_country_map!$A:$A,0)),"")&lt;&gt;""),INDEX(subsample_country_map!$D:$D,MATCH($CF374,subsample_country_map!$A:$A,0)),INDEX(lookup!$AC:$AC,MATCH($A374,lookup!$A:$A,0)))</f>
        <v>1_western</v>
      </c>
      <c r="AN374" t="str">
        <f>IF(AND($CF374&lt;&gt;"",IFERROR(INDEX(subsample_country_map!$E:$E,MATCH($CF374,subsample_country_map!$A:$A,0)),"")&lt;&gt;""),INDEX(subsample_country_map!$E:$E,MATCH($CF374,subsample_country_map!$A:$A,0)),INDEX(lookup!$AD:$AD,MATCH($A374,lookup!$A:$A,0)))</f>
        <v>1_common law</v>
      </c>
      <c r="AO374" t="str">
        <f>INDEX(lookup!$Y:$Y,MATCH($A374,lookup!$A:$A,0))</f>
        <v>1_not published</v>
      </c>
      <c r="AP374" t="str">
        <f>INDEX(lookup!$Z:$Z,MATCH($A374,lookup!$A:$A,0))</f>
        <v>99_NCE</v>
      </c>
      <c r="AQ374" t="str">
        <f>INDEX(lookup!$W:$W,MATCH($A374,lookup!$A:$A,0))</f>
        <v>1_fin/acc/econ</v>
      </c>
      <c r="AS374" t="inlineStr">
        <is>
          <t>staging</t>
        </is>
      </c>
      <c r="AT374" t="inlineStr">
        <is>
          <t>bad-CER</t>
        </is>
      </c>
      <c r="AU374" t="inlineStr">
        <is>
          <t>creditworthiness</t>
        </is>
      </c>
      <c r="AV374" t="inlineStr">
        <is>
          <t>0.1881</t>
        </is>
      </c>
      <c r="AX374" t="inlineStr">
        <is>
          <t>0.66</t>
        </is>
      </c>
      <c r="BA374" t="n">
        <v>5291</v>
      </c>
      <c r="BB374" t="inlineStr">
        <is>
          <t>FLAG</t>
        </is>
      </c>
      <c r="BC374" t="inlineStr">
        <is>
          <t>ordered probit</t>
        </is>
      </c>
      <c r="BD374" t="inlineStr">
        <is>
          <t>industry</t>
        </is>
      </c>
      <c r="BE374" t="inlineStr">
        <is>
          <t>none</t>
        </is>
      </c>
      <c r="BI374" t="inlineStr">
        <is>
          <t>Table A3</t>
        </is>
      </c>
      <c r="BJ374" t="inlineStr">
        <is>
          <t>Issuer Rating column</t>
        </is>
      </c>
      <c r="BK374" t="inlineStr">
        <is>
          <t>44</t>
        </is>
      </c>
      <c r="BL374" t="inlineStr">
        <is>
          <t>Other Concern 0.1881 (0.66)</t>
        </is>
      </c>
      <c r="BM374" t="inlineStr">
        <is>
          <t>Other Concern</t>
        </is>
      </c>
      <c r="BN374" t="inlineStr">
        <is>
          <t>Issuer Rating</t>
        </is>
      </c>
      <c r="BO374" t="inlineStr">
        <is>
          <t>original</t>
        </is>
      </c>
      <c r="BP374" t="inlineStr">
        <is>
          <t>Bauer, Hann (2010)</t>
        </is>
      </c>
      <c r="BQ374" t="inlineStr">
        <is>
          <t>computed</t>
        </is>
      </c>
      <c r="BT374" t="n">
        <v>0</v>
      </c>
      <c r="BU374" t="inlineStr">
        <is>
          <t>staging_Bauer_Hann_2010.csv</t>
        </is>
      </c>
      <c r="BW374" t="n">
        <v>1995</v>
      </c>
      <c r="BX374" t="n">
        <v>2006</v>
      </c>
      <c r="BY374" t="inlineStr">
        <is>
          <t>United States (</t>
        </is>
      </c>
      <c r="BZ374" t="n">
        <v>2000.5</v>
      </c>
      <c r="CA374" t="n">
        <v>0</v>
      </c>
      <c r="CB374" t="n">
        <v>0</v>
      </c>
      <c r="CC374" t="n">
        <v>0</v>
      </c>
      <c r="CD374" t="n">
        <v>0.00907337991607023</v>
      </c>
      <c r="CE374" t="n">
        <v>1</v>
      </c>
    </row>
    <row r="375">
      <c r="A375" t="inlineStr">
        <is>
          <t>Ben Slimane et al (2019)</t>
        </is>
      </c>
      <c r="B375" t="n">
        <v>1680</v>
      </c>
      <c r="C375" t="n">
        <v>-0.4518480570575319</v>
      </c>
      <c r="D375" t="n">
        <v>191</v>
      </c>
      <c r="E375">
        <f>IF(ISNUMBER($BA375),$BA375,IF(AND(ISNUMBER($D375),ISNUMBER($BW375),ISNUMBER($BX375)),$D375*($BX375-$BW375+1),""))</f>
        <v>1910.0</v>
      </c>
      <c r="H375" t="inlineStr">
        <is>
          <t>partial</t>
        </is>
      </c>
      <c r="I375" t="inlineStr">
        <is>
          <t>T-Statistic available</t>
        </is>
      </c>
      <c r="J375">
        <f>IF($BW375&lt;&gt;"",$BW375,"")</f>
        <v>2010.0</v>
      </c>
      <c r="K375">
        <f>IF($BX375&lt;&gt;"",$BX375,"")</f>
        <v>2019.0</v>
      </c>
      <c r="L375">
        <f>IF(AND(ISNUMBER($BW375),ISNUMBER($BX375)),($BW375+$BX375)/2,"")</f>
        <v>2014.5</v>
      </c>
      <c r="M375">
        <f>IF($L375&lt;&gt;"",$L375,"")</f>
        <v>2014.5</v>
      </c>
      <c r="N375">
        <f>IF(AND(ISNUMBER($BW375),ISNUMBER($BX375)),MIN(1,MAX(0,($BX375-2016+1)/($BX375-$BW375+1))),"")</f>
        <v>0.4</v>
      </c>
      <c r="O375">
        <f>IF(AND(ISNUMBER($BW375),ISNUMBER($BX375)),MIN(1,MAX(0,($BX375-2017+1)/($BX375-$BW375+1))),"")</f>
        <v>0.3</v>
      </c>
      <c r="P375">
        <f>IF(AND(ISNUMBER($BW375),ISNUMBER($BX375)),MIN(1,MAX(0,($BX375-2018+1)/($BX375-$BW375+1))),"")</f>
        <v>0.2</v>
      </c>
      <c r="Q375">
        <f>IF(AND(ISNUMBER($BW375),ISNUMBER($BX375)),MIN(1,MAX(0,($BX375-2019+1)/($BX375-$BW375+1))),"")</f>
        <v>0.1</v>
      </c>
      <c r="R375">
        <f>IF(AND(ISNUMBER($BW375),ISNUMBER($BX375)),MIN(1,MAX(0,($BX375-2016+1)/($BX375-$BW375+1))),"")</f>
        <v>0.4</v>
      </c>
      <c r="S375">
        <f>IF($L375&lt;&gt;"",IF($L375&gt;=2015.5,1,0),"")</f>
        <v>0.0</v>
      </c>
      <c r="T375">
        <f>IF($L375&lt;&gt;"",IF($L375&gt;=2016,1,0),"")</f>
        <v>0.0</v>
      </c>
      <c r="U375">
        <f>IF(ISNUMBER($BX375),IF($BX375&gt;=2016,1,0),"")</f>
        <v>1.0</v>
      </c>
      <c r="V375">
        <f>IF(ISNUMBER($BW375),IF($BW375&gt;=2016,1,0),"")</f>
        <v>0.0</v>
      </c>
      <c r="W375" t="str">
        <f>IF(AND(ISNUMBER($BW375),ISNUMBER($BX375)),IF($BW375&gt;=2016,"post-only",IF($BX375&lt;2016,"pre-only","mixed")),"")</f>
        <v>mixed</v>
      </c>
      <c r="X375">
        <f>IF(AND(ISNUMBER($BW375),ISNUMBER($BX375)),MIN(1,MAX(0,($BX375-2017+1)/($BX375-$BW375+1))),"")</f>
        <v>0.3</v>
      </c>
      <c r="Y375">
        <f>IF(AND(ISNUMBER($BW375),ISNUMBER($BX375)),MIN(1,MAX(0,($BX375-2018+1)/($BX375-$BW375+1))),"")</f>
        <v>0.2</v>
      </c>
      <c r="Z375">
        <f>IF(AND(ISNUMBER($BW375),ISNUMBER($BX375)),MIN(1,MAX(0,($BX375-2019+1)/($BX375-$BW375+1))),"")</f>
        <v>0.1</v>
      </c>
      <c r="AA375">
        <f>IF(ISNUMBER($BX375),IF($BX375&gt;=2017,1,0),"")</f>
        <v>1.0</v>
      </c>
      <c r="AB375">
        <f>IF(ISNUMBER($BX375),IF($BX375&gt;=2018,1,0),"")</f>
        <v>1.0</v>
      </c>
      <c r="AC375">
        <f>IF(ISNUMBER($BX375),IF($BX375&gt;=2019,1,0),"")</f>
        <v>1.0</v>
      </c>
      <c r="AD375">
        <f>IF($L375&lt;&gt;"",IF($L375&gt;2013,1,0),"")</f>
        <v>1.0</v>
      </c>
      <c r="AE375">
        <f>IF($L375&lt;&gt;"",1+IF($L375&gt;2011,1,0)+IF($L375&gt;2014,1,0),"")</f>
        <v>3.0</v>
      </c>
      <c r="AF375" t="inlineStr">
        <is>
          <t>bond (yield)</t>
        </is>
      </c>
      <c r="AG375" t="inlineStr">
        <is>
          <t>performance</t>
        </is>
      </c>
      <c r="AH375" t="inlineStr">
        <is>
          <t>non-sensitive</t>
        </is>
      </c>
      <c r="AI375" t="inlineStr">
        <is>
          <t>99_NCE</t>
        </is>
      </c>
      <c r="AJ375" t="inlineStr">
        <is>
          <t>99_NCE</t>
        </is>
      </c>
      <c r="AK375" t="str">
        <f>IF(AND($CF375&lt;&gt;"",IFERROR(INDEX(subsample_country_map!$B:$B,MATCH($CF375,subsample_country_map!$A:$A,0)),"")&lt;&gt;""),INDEX(subsample_country_map!$B:$B,MATCH($CF375,subsample_country_map!$A:$A,0)),INDEX(lookup!$AA:$AA,MATCH($A375,lookup!$A:$A,0)))</f>
        <v>99_NCE</v>
      </c>
      <c r="AL375" t="str">
        <f>IF(AND($CF375&lt;&gt;"",IFERROR(INDEX(subsample_country_map!$C:$C,MATCH($CF375,subsample_country_map!$A:$A,0)),"")&lt;&gt;""),INDEX(subsample_country_map!$C:$C,MATCH($CF375,subsample_country_map!$A:$A,0)),INDEX(lookup!$AB:$AB,MATCH($A375,lookup!$A:$A,0)))</f>
        <v>99_NCE</v>
      </c>
      <c r="AM375" t="str">
        <f>IF(AND($CF375&lt;&gt;"",IFERROR(INDEX(subsample_country_map!$D:$D,MATCH($CF375,subsample_country_map!$A:$A,0)),"")&lt;&gt;""),INDEX(subsample_country_map!$D:$D,MATCH($CF375,subsample_country_map!$A:$A,0)),INDEX(lookup!$AC:$AC,MATCH($A375,lookup!$A:$A,0)))</f>
        <v>99_NCE</v>
      </c>
      <c r="AN375" t="str">
        <f>IF(AND($CF375&lt;&gt;"",IFERROR(INDEX(subsample_country_map!$E:$E,MATCH($CF375,subsample_country_map!$A:$A,0)),"")&lt;&gt;""),INDEX(subsample_country_map!$E:$E,MATCH($CF375,subsample_country_map!$A:$A,0)),INDEX(lookup!$AD:$AD,MATCH($A375,lookup!$A:$A,0)))</f>
        <v>99_NCE</v>
      </c>
      <c r="AO375" t="str">
        <f>INDEX(lookup!$Y:$Y,MATCH($A375,lookup!$A:$A,0))</f>
        <v>1_not published</v>
      </c>
      <c r="AP375" t="str">
        <f>INDEX(lookup!$Z:$Z,MATCH($A375,lookup!$A:$A,0))</f>
        <v>99_NCE</v>
      </c>
      <c r="AQ375" t="str">
        <f>INDEX(lookup!$W:$W,MATCH($A375,lookup!$A:$A,0))</f>
        <v>1_fin/acc/econ</v>
      </c>
      <c r="AS375" t="inlineStr">
        <is>
          <t>staging</t>
        </is>
      </c>
      <c r="AT375" t="inlineStr">
        <is>
          <t>good-CER</t>
        </is>
      </c>
      <c r="AU375" t="inlineStr">
        <is>
          <t>cost</t>
        </is>
      </c>
      <c r="AV375" t="inlineStr">
        <is>
          <t>-0.01</t>
        </is>
      </c>
      <c r="AX375" t="inlineStr">
        <is>
          <t>-7</t>
        </is>
      </c>
      <c r="BA375" t="inlineStr">
        <is>
          <t>FLAG</t>
        </is>
      </c>
      <c r="BB375" t="inlineStr">
        <is>
          <t>0</t>
        </is>
      </c>
      <c r="BC375" t="inlineStr">
        <is>
          <t>FE</t>
        </is>
      </c>
      <c r="BD375" t="inlineStr">
        <is>
          <t>not stated</t>
        </is>
      </c>
      <c r="BE375" t="inlineStr">
        <is>
          <t>period</t>
        </is>
      </c>
      <c r="BF375" t="inlineStr">
        <is>
          <t>2010–2013</t>
        </is>
      </c>
      <c r="BG375" t="inlineStr">
        <is>
          <t>2010</t>
        </is>
      </c>
      <c r="BH375" t="inlineStr">
        <is>
          <t>2013</t>
        </is>
      </c>
      <c r="BI375" t="inlineStr">
        <is>
          <t>Table 12</t>
        </is>
      </c>
      <c r="BJ375" t="inlineStr">
        <is>
          <t>column E, 2010–2013</t>
        </is>
      </c>
      <c r="BK375" t="inlineStr">
        <is>
          <t>24</t>
        </is>
      </c>
      <c r="BL375" t="inlineStr">
        <is>
          <t>β̂esg -0.01, t-statistic -7 (E column, 2010–2013)</t>
        </is>
      </c>
      <c r="BM375" t="inlineStr">
        <is>
          <t>E (environmental)</t>
        </is>
      </c>
      <c r="BN375" t="inlineStr">
        <is>
          <t>ln OAS (logarithm of the yield spread)</t>
        </is>
      </c>
      <c r="BO375" t="inlineStr">
        <is>
          <t>rescreen</t>
        </is>
      </c>
      <c r="BP375" t="inlineStr">
        <is>
          <t>Ben Slimane et al (2019)</t>
        </is>
      </c>
      <c r="BQ375" t="inlineStr">
        <is>
          <t>computed</t>
        </is>
      </c>
      <c r="BT375" t="n">
        <v>0</v>
      </c>
      <c r="BU375" t="inlineStr">
        <is>
          <t>staging_Ben_Slimane_et_al_2019.csv</t>
        </is>
      </c>
      <c r="BW375" t="n">
        <v>2010</v>
      </c>
      <c r="BX375" t="n">
        <v>2019</v>
      </c>
      <c r="BY375" t="inlineStr">
        <is>
          <t>multi: issuer countries not enumerated (EUR- and USD-denominated corporate bonds from ICE BofAML IG and Global HY indexes; regional split only Europe / North America / others)</t>
        </is>
      </c>
      <c r="BZ375" t="n">
        <v>2014.5</v>
      </c>
      <c r="CA375" t="n">
        <v>0.4</v>
      </c>
      <c r="CB375" t="n">
        <v>0</v>
      </c>
      <c r="CC375" t="n">
        <v>1</v>
      </c>
      <c r="CD375" t="n">
        <v>-0.4870200146749588</v>
      </c>
      <c r="CE375" t="n">
        <v>1</v>
      </c>
    </row>
    <row r="376">
      <c r="A376" t="inlineStr">
        <is>
          <t>Ben Slimane et al (2019)</t>
        </is>
      </c>
      <c r="B376" t="n">
        <v>1681</v>
      </c>
      <c r="C376" t="n">
        <v>-0.9902021284728998</v>
      </c>
      <c r="D376" t="n">
        <v>191</v>
      </c>
      <c r="E376">
        <f>IF(ISNUMBER($BA376),$BA376,IF(AND(ISNUMBER($D376),ISNUMBER($BW376),ISNUMBER($BX376)),$D376*($BX376-$BW376+1),""))</f>
        <v>1910.0</v>
      </c>
      <c r="H376" t="inlineStr">
        <is>
          <t>partial</t>
        </is>
      </c>
      <c r="I376" t="inlineStr">
        <is>
          <t>T-Statistic available</t>
        </is>
      </c>
      <c r="J376">
        <f>IF($BW376&lt;&gt;"",$BW376,"")</f>
        <v>2010.0</v>
      </c>
      <c r="K376">
        <f>IF($BX376&lt;&gt;"",$BX376,"")</f>
        <v>2019.0</v>
      </c>
      <c r="L376">
        <f>IF(AND(ISNUMBER($BW376),ISNUMBER($BX376)),($BW376+$BX376)/2,"")</f>
        <v>2014.5</v>
      </c>
      <c r="M376">
        <f>IF($L376&lt;&gt;"",$L376,"")</f>
        <v>2014.5</v>
      </c>
      <c r="N376">
        <f>IF(AND(ISNUMBER($BW376),ISNUMBER($BX376)),MIN(1,MAX(0,($BX376-2016+1)/($BX376-$BW376+1))),"")</f>
        <v>0.4</v>
      </c>
      <c r="O376">
        <f>IF(AND(ISNUMBER($BW376),ISNUMBER($BX376)),MIN(1,MAX(0,($BX376-2017+1)/($BX376-$BW376+1))),"")</f>
        <v>0.3</v>
      </c>
      <c r="P376">
        <f>IF(AND(ISNUMBER($BW376),ISNUMBER($BX376)),MIN(1,MAX(0,($BX376-2018+1)/($BX376-$BW376+1))),"")</f>
        <v>0.2</v>
      </c>
      <c r="Q376">
        <f>IF(AND(ISNUMBER($BW376),ISNUMBER($BX376)),MIN(1,MAX(0,($BX376-2019+1)/($BX376-$BW376+1))),"")</f>
        <v>0.1</v>
      </c>
      <c r="R376">
        <f>IF(AND(ISNUMBER($BW376),ISNUMBER($BX376)),MIN(1,MAX(0,($BX376-2016+1)/($BX376-$BW376+1))),"")</f>
        <v>0.4</v>
      </c>
      <c r="S376">
        <f>IF($L376&lt;&gt;"",IF($L376&gt;=2015.5,1,0),"")</f>
        <v>0.0</v>
      </c>
      <c r="T376">
        <f>IF($L376&lt;&gt;"",IF($L376&gt;=2016,1,0),"")</f>
        <v>0.0</v>
      </c>
      <c r="U376">
        <f>IF(ISNUMBER($BX376),IF($BX376&gt;=2016,1,0),"")</f>
        <v>1.0</v>
      </c>
      <c r="V376">
        <f>IF(ISNUMBER($BW376),IF($BW376&gt;=2016,1,0),"")</f>
        <v>0.0</v>
      </c>
      <c r="W376" t="str">
        <f>IF(AND(ISNUMBER($BW376),ISNUMBER($BX376)),IF($BW376&gt;=2016,"post-only",IF($BX376&lt;2016,"pre-only","mixed")),"")</f>
        <v>mixed</v>
      </c>
      <c r="X376">
        <f>IF(AND(ISNUMBER($BW376),ISNUMBER($BX376)),MIN(1,MAX(0,($BX376-2017+1)/($BX376-$BW376+1))),"")</f>
        <v>0.3</v>
      </c>
      <c r="Y376">
        <f>IF(AND(ISNUMBER($BW376),ISNUMBER($BX376)),MIN(1,MAX(0,($BX376-2018+1)/($BX376-$BW376+1))),"")</f>
        <v>0.2</v>
      </c>
      <c r="Z376">
        <f>IF(AND(ISNUMBER($BW376),ISNUMBER($BX376)),MIN(1,MAX(0,($BX376-2019+1)/($BX376-$BW376+1))),"")</f>
        <v>0.1</v>
      </c>
      <c r="AA376">
        <f>IF(ISNUMBER($BX376),IF($BX376&gt;=2017,1,0),"")</f>
        <v>1.0</v>
      </c>
      <c r="AB376">
        <f>IF(ISNUMBER($BX376),IF($BX376&gt;=2018,1,0),"")</f>
        <v>1.0</v>
      </c>
      <c r="AC376">
        <f>IF(ISNUMBER($BX376),IF($BX376&gt;=2019,1,0),"")</f>
        <v>1.0</v>
      </c>
      <c r="AD376">
        <f>IF($L376&lt;&gt;"",IF($L376&gt;2013,1,0),"")</f>
        <v>1.0</v>
      </c>
      <c r="AE376">
        <f>IF($L376&lt;&gt;"",1+IF($L376&gt;2011,1,0)+IF($L376&gt;2014,1,0),"")</f>
        <v>3.0</v>
      </c>
      <c r="AF376" t="inlineStr">
        <is>
          <t>bond (yield)</t>
        </is>
      </c>
      <c r="AG376" t="inlineStr">
        <is>
          <t>performance</t>
        </is>
      </c>
      <c r="AH376" t="inlineStr">
        <is>
          <t>non-sensitive</t>
        </is>
      </c>
      <c r="AI376" t="inlineStr">
        <is>
          <t>99_NCE</t>
        </is>
      </c>
      <c r="AJ376" t="inlineStr">
        <is>
          <t>99_NCE</t>
        </is>
      </c>
      <c r="AK376" t="str">
        <f>IF(AND($CF376&lt;&gt;"",IFERROR(INDEX(subsample_country_map!$B:$B,MATCH($CF376,subsample_country_map!$A:$A,0)),"")&lt;&gt;""),INDEX(subsample_country_map!$B:$B,MATCH($CF376,subsample_country_map!$A:$A,0)),INDEX(lookup!$AA:$AA,MATCH($A376,lookup!$A:$A,0)))</f>
        <v>99_NCE</v>
      </c>
      <c r="AL376" t="str">
        <f>IF(AND($CF376&lt;&gt;"",IFERROR(INDEX(subsample_country_map!$C:$C,MATCH($CF376,subsample_country_map!$A:$A,0)),"")&lt;&gt;""),INDEX(subsample_country_map!$C:$C,MATCH($CF376,subsample_country_map!$A:$A,0)),INDEX(lookup!$AB:$AB,MATCH($A376,lookup!$A:$A,0)))</f>
        <v>99_NCE</v>
      </c>
      <c r="AM376" t="str">
        <f>IF(AND($CF376&lt;&gt;"",IFERROR(INDEX(subsample_country_map!$D:$D,MATCH($CF376,subsample_country_map!$A:$A,0)),"")&lt;&gt;""),INDEX(subsample_country_map!$D:$D,MATCH($CF376,subsample_country_map!$A:$A,0)),INDEX(lookup!$AC:$AC,MATCH($A376,lookup!$A:$A,0)))</f>
        <v>99_NCE</v>
      </c>
      <c r="AN376" t="str">
        <f>IF(AND($CF376&lt;&gt;"",IFERROR(INDEX(subsample_country_map!$E:$E,MATCH($CF376,subsample_country_map!$A:$A,0)),"")&lt;&gt;""),INDEX(subsample_country_map!$E:$E,MATCH($CF376,subsample_country_map!$A:$A,0)),INDEX(lookup!$AD:$AD,MATCH($A376,lookup!$A:$A,0)))</f>
        <v>99_NCE</v>
      </c>
      <c r="AO376" t="str">
        <f>INDEX(lookup!$Y:$Y,MATCH($A376,lookup!$A:$A,0))</f>
        <v>1_not published</v>
      </c>
      <c r="AP376" t="str">
        <f>INDEX(lookup!$Z:$Z,MATCH($A376,lookup!$A:$A,0))</f>
        <v>99_NCE</v>
      </c>
      <c r="AQ376" t="str">
        <f>INDEX(lookup!$W:$W,MATCH($A376,lookup!$A:$A,0))</f>
        <v>1_fin/acc/econ</v>
      </c>
      <c r="AS376" t="inlineStr">
        <is>
          <t>staging</t>
        </is>
      </c>
      <c r="AT376" t="inlineStr">
        <is>
          <t>good-CER</t>
        </is>
      </c>
      <c r="AU376" t="inlineStr">
        <is>
          <t>cost</t>
        </is>
      </c>
      <c r="AV376" t="inlineStr">
        <is>
          <t>-0.08</t>
        </is>
      </c>
      <c r="AX376" t="inlineStr">
        <is>
          <t>-98</t>
        </is>
      </c>
      <c r="BA376" t="inlineStr">
        <is>
          <t>FLAG</t>
        </is>
      </c>
      <c r="BB376" t="inlineStr">
        <is>
          <t>0</t>
        </is>
      </c>
      <c r="BC376" t="inlineStr">
        <is>
          <t>FE</t>
        </is>
      </c>
      <c r="BD376" t="inlineStr">
        <is>
          <t>not stated</t>
        </is>
      </c>
      <c r="BE376" t="inlineStr">
        <is>
          <t>period</t>
        </is>
      </c>
      <c r="BF376" t="inlineStr">
        <is>
          <t>2014–2019</t>
        </is>
      </c>
      <c r="BG376" t="inlineStr">
        <is>
          <t>2014</t>
        </is>
      </c>
      <c r="BH376" t="inlineStr">
        <is>
          <t>2019</t>
        </is>
      </c>
      <c r="BI376" t="inlineStr">
        <is>
          <t>Table 12</t>
        </is>
      </c>
      <c r="BJ376" t="inlineStr">
        <is>
          <t>column E, 2014–2019</t>
        </is>
      </c>
      <c r="BK376" t="inlineStr">
        <is>
          <t>24</t>
        </is>
      </c>
      <c r="BL376" t="inlineStr">
        <is>
          <t>β̂esg -0.08, t-statistic -98 (E column, 2014–2019)</t>
        </is>
      </c>
      <c r="BM376" t="inlineStr">
        <is>
          <t>E (environmental)</t>
        </is>
      </c>
      <c r="BN376" t="inlineStr">
        <is>
          <t>ln OAS (logarithm of the yield spread)</t>
        </is>
      </c>
      <c r="BO376" t="inlineStr">
        <is>
          <t>rescreen</t>
        </is>
      </c>
      <c r="BP376" t="inlineStr">
        <is>
          <t>Ben Slimane et al (2019)</t>
        </is>
      </c>
      <c r="BQ376" t="inlineStr">
        <is>
          <t>computed</t>
        </is>
      </c>
      <c r="BT376" t="n">
        <v>0</v>
      </c>
      <c r="BU376" t="inlineStr">
        <is>
          <t>staging_Ben_Slimane_et_al_2019.csv</t>
        </is>
      </c>
      <c r="BW376" t="n">
        <v>2010</v>
      </c>
      <c r="BX376" t="n">
        <v>2019</v>
      </c>
      <c r="BY376" t="inlineStr">
        <is>
          <t>multi: issuer countries not enumerated (EUR- and USD-denominated corporate bonds from ICE BofAML IG and Global HY indexes; regional split only Europe / North America / others)</t>
        </is>
      </c>
      <c r="BZ376" t="n">
        <v>2014.5</v>
      </c>
      <c r="CA376" t="n">
        <v>0.4</v>
      </c>
      <c r="CB376" t="n">
        <v>0</v>
      </c>
      <c r="CC376" t="n">
        <v>1</v>
      </c>
      <c r="CD376" t="n">
        <v>-2.656913156841239</v>
      </c>
      <c r="CE376" t="n">
        <v>1</v>
      </c>
    </row>
    <row r="377">
      <c r="A377" t="inlineStr">
        <is>
          <t>Ben Slimane et al (2019)</t>
        </is>
      </c>
      <c r="B377" t="n">
        <v>1682</v>
      </c>
      <c r="C377" t="n">
        <v>0.8086937042208112</v>
      </c>
      <c r="D377" t="n">
        <v>191</v>
      </c>
      <c r="E377">
        <f>IF(ISNUMBER($BA377),$BA377,IF(AND(ISNUMBER($D377),ISNUMBER($BW377),ISNUMBER($BX377)),$D377*($BX377-$BW377+1),""))</f>
        <v>1910.0</v>
      </c>
      <c r="H377" t="inlineStr">
        <is>
          <t>partial</t>
        </is>
      </c>
      <c r="I377" t="inlineStr">
        <is>
          <t>T-Statistic available</t>
        </is>
      </c>
      <c r="J377">
        <f>IF($BW377&lt;&gt;"",$BW377,"")</f>
        <v>2010.0</v>
      </c>
      <c r="K377">
        <f>IF($BX377&lt;&gt;"",$BX377,"")</f>
        <v>2019.0</v>
      </c>
      <c r="L377">
        <f>IF(AND(ISNUMBER($BW377),ISNUMBER($BX377)),($BW377+$BX377)/2,"")</f>
        <v>2014.5</v>
      </c>
      <c r="M377">
        <f>IF($L377&lt;&gt;"",$L377,"")</f>
        <v>2014.5</v>
      </c>
      <c r="N377">
        <f>IF(AND(ISNUMBER($BW377),ISNUMBER($BX377)),MIN(1,MAX(0,($BX377-2016+1)/($BX377-$BW377+1))),"")</f>
        <v>0.4</v>
      </c>
      <c r="O377">
        <f>IF(AND(ISNUMBER($BW377),ISNUMBER($BX377)),MIN(1,MAX(0,($BX377-2017+1)/($BX377-$BW377+1))),"")</f>
        <v>0.3</v>
      </c>
      <c r="P377">
        <f>IF(AND(ISNUMBER($BW377),ISNUMBER($BX377)),MIN(1,MAX(0,($BX377-2018+1)/($BX377-$BW377+1))),"")</f>
        <v>0.2</v>
      </c>
      <c r="Q377">
        <f>IF(AND(ISNUMBER($BW377),ISNUMBER($BX377)),MIN(1,MAX(0,($BX377-2019+1)/($BX377-$BW377+1))),"")</f>
        <v>0.1</v>
      </c>
      <c r="R377">
        <f>IF(AND(ISNUMBER($BW377),ISNUMBER($BX377)),MIN(1,MAX(0,($BX377-2016+1)/($BX377-$BW377+1))),"")</f>
        <v>0.4</v>
      </c>
      <c r="S377">
        <f>IF($L377&lt;&gt;"",IF($L377&gt;=2015.5,1,0),"")</f>
        <v>0.0</v>
      </c>
      <c r="T377">
        <f>IF($L377&lt;&gt;"",IF($L377&gt;=2016,1,0),"")</f>
        <v>0.0</v>
      </c>
      <c r="U377">
        <f>IF(ISNUMBER($BX377),IF($BX377&gt;=2016,1,0),"")</f>
        <v>1.0</v>
      </c>
      <c r="V377">
        <f>IF(ISNUMBER($BW377),IF($BW377&gt;=2016,1,0),"")</f>
        <v>0.0</v>
      </c>
      <c r="W377" t="str">
        <f>IF(AND(ISNUMBER($BW377),ISNUMBER($BX377)),IF($BW377&gt;=2016,"post-only",IF($BX377&lt;2016,"pre-only","mixed")),"")</f>
        <v>mixed</v>
      </c>
      <c r="X377">
        <f>IF(AND(ISNUMBER($BW377),ISNUMBER($BX377)),MIN(1,MAX(0,($BX377-2017+1)/($BX377-$BW377+1))),"")</f>
        <v>0.3</v>
      </c>
      <c r="Y377">
        <f>IF(AND(ISNUMBER($BW377),ISNUMBER($BX377)),MIN(1,MAX(0,($BX377-2018+1)/($BX377-$BW377+1))),"")</f>
        <v>0.2</v>
      </c>
      <c r="Z377">
        <f>IF(AND(ISNUMBER($BW377),ISNUMBER($BX377)),MIN(1,MAX(0,($BX377-2019+1)/($BX377-$BW377+1))),"")</f>
        <v>0.1</v>
      </c>
      <c r="AA377">
        <f>IF(ISNUMBER($BX377),IF($BX377&gt;=2017,1,0),"")</f>
        <v>1.0</v>
      </c>
      <c r="AB377">
        <f>IF(ISNUMBER($BX377),IF($BX377&gt;=2018,1,0),"")</f>
        <v>1.0</v>
      </c>
      <c r="AC377">
        <f>IF(ISNUMBER($BX377),IF($BX377&gt;=2019,1,0),"")</f>
        <v>1.0</v>
      </c>
      <c r="AD377">
        <f>IF($L377&lt;&gt;"",IF($L377&gt;2013,1,0),"")</f>
        <v>1.0</v>
      </c>
      <c r="AE377">
        <f>IF($L377&lt;&gt;"",1+IF($L377&gt;2011,1,0)+IF($L377&gt;2014,1,0),"")</f>
        <v>3.0</v>
      </c>
      <c r="AF377" t="inlineStr">
        <is>
          <t>bond (yield)</t>
        </is>
      </c>
      <c r="AG377" t="inlineStr">
        <is>
          <t>performance</t>
        </is>
      </c>
      <c r="AH377" t="inlineStr">
        <is>
          <t>non-sensitive</t>
        </is>
      </c>
      <c r="AI377" t="inlineStr">
        <is>
          <t>99_NCE</t>
        </is>
      </c>
      <c r="AJ377" t="inlineStr">
        <is>
          <t>99_NCE</t>
        </is>
      </c>
      <c r="AK377" t="str">
        <f>IF(AND($CF377&lt;&gt;"",IFERROR(INDEX(subsample_country_map!$B:$B,MATCH($CF377,subsample_country_map!$A:$A,0)),"")&lt;&gt;""),INDEX(subsample_country_map!$B:$B,MATCH($CF377,subsample_country_map!$A:$A,0)),INDEX(lookup!$AA:$AA,MATCH($A377,lookup!$A:$A,0)))</f>
        <v>99_NCE</v>
      </c>
      <c r="AL377" t="str">
        <f>IF(AND($CF377&lt;&gt;"",IFERROR(INDEX(subsample_country_map!$C:$C,MATCH($CF377,subsample_country_map!$A:$A,0)),"")&lt;&gt;""),INDEX(subsample_country_map!$C:$C,MATCH($CF377,subsample_country_map!$A:$A,0)),INDEX(lookup!$AB:$AB,MATCH($A377,lookup!$A:$A,0)))</f>
        <v>99_NCE</v>
      </c>
      <c r="AM377" t="str">
        <f>IF(AND($CF377&lt;&gt;"",IFERROR(INDEX(subsample_country_map!$D:$D,MATCH($CF377,subsample_country_map!$A:$A,0)),"")&lt;&gt;""),INDEX(subsample_country_map!$D:$D,MATCH($CF377,subsample_country_map!$A:$A,0)),INDEX(lookup!$AC:$AC,MATCH($A377,lookup!$A:$A,0)))</f>
        <v>99_NCE</v>
      </c>
      <c r="AN377" t="str">
        <f>IF(AND($CF377&lt;&gt;"",IFERROR(INDEX(subsample_country_map!$E:$E,MATCH($CF377,subsample_country_map!$A:$A,0)),"")&lt;&gt;""),INDEX(subsample_country_map!$E:$E,MATCH($CF377,subsample_country_map!$A:$A,0)),INDEX(lookup!$AD:$AD,MATCH($A377,lookup!$A:$A,0)))</f>
        <v>99_NCE</v>
      </c>
      <c r="AO377" t="str">
        <f>INDEX(lookup!$Y:$Y,MATCH($A377,lookup!$A:$A,0))</f>
        <v>1_not published</v>
      </c>
      <c r="AP377" t="str">
        <f>INDEX(lookup!$Z:$Z,MATCH($A377,lookup!$A:$A,0))</f>
        <v>99_NCE</v>
      </c>
      <c r="AQ377" t="str">
        <f>INDEX(lookup!$W:$W,MATCH($A377,lookup!$A:$A,0))</f>
        <v>1_fin/acc/econ</v>
      </c>
      <c r="AS377" t="inlineStr">
        <is>
          <t>staging</t>
        </is>
      </c>
      <c r="AT377" t="inlineStr">
        <is>
          <t>good-CER</t>
        </is>
      </c>
      <c r="AU377" t="inlineStr">
        <is>
          <t>cost</t>
        </is>
      </c>
      <c r="AV377" t="inlineStr">
        <is>
          <t>0.03</t>
        </is>
      </c>
      <c r="AX377" t="inlineStr">
        <is>
          <t>19</t>
        </is>
      </c>
      <c r="BA377" t="inlineStr">
        <is>
          <t>FLAG</t>
        </is>
      </c>
      <c r="BB377" t="inlineStr">
        <is>
          <t>0</t>
        </is>
      </c>
      <c r="BC377" t="inlineStr">
        <is>
          <t>FE</t>
        </is>
      </c>
      <c r="BD377" t="inlineStr">
        <is>
          <t>not stated</t>
        </is>
      </c>
      <c r="BE377" t="inlineStr">
        <is>
          <t>period</t>
        </is>
      </c>
      <c r="BF377" t="inlineStr">
        <is>
          <t>2010-2013</t>
        </is>
      </c>
      <c r="BG377" t="inlineStr">
        <is>
          <t>2010</t>
        </is>
      </c>
      <c r="BH377" t="inlineStr">
        <is>
          <t>2013</t>
        </is>
      </c>
      <c r="BI377" t="inlineStr">
        <is>
          <t>Table 13</t>
        </is>
      </c>
      <c r="BJ377" t="inlineStr">
        <is>
          <t>column E, 2010-2013</t>
        </is>
      </c>
      <c r="BK377" t="inlineStr">
        <is>
          <t>26</t>
        </is>
      </c>
      <c r="BL377" t="inlineStr">
        <is>
          <t>β̂esg 0.03, t-statistic 19 (E column, 2010-2013)</t>
        </is>
      </c>
      <c r="BM377" t="inlineStr">
        <is>
          <t>E (environmental)</t>
        </is>
      </c>
      <c r="BN377" t="inlineStr">
        <is>
          <t>ln OAS (logarithm of the yield spread)</t>
        </is>
      </c>
      <c r="BO377" t="inlineStr">
        <is>
          <t>rescreen</t>
        </is>
      </c>
      <c r="BP377" t="inlineStr">
        <is>
          <t>Ben Slimane et al (2019)</t>
        </is>
      </c>
      <c r="BQ377" t="inlineStr">
        <is>
          <t>computed</t>
        </is>
      </c>
      <c r="BT377" t="n">
        <v>0</v>
      </c>
      <c r="BU377" t="inlineStr">
        <is>
          <t>staging_Ben_Slimane_et_al_2019.csv</t>
        </is>
      </c>
      <c r="BW377" t="n">
        <v>2010</v>
      </c>
      <c r="BX377" t="n">
        <v>2019</v>
      </c>
      <c r="BY377" t="inlineStr">
        <is>
          <t>multi: issuer countries not enumerated (EUR- and USD-denominated corporate bonds from ICE BofAML IG and Global HY indexes; regional split only Europe / North America / others)</t>
        </is>
      </c>
      <c r="BZ377" t="n">
        <v>2014.5</v>
      </c>
      <c r="CA377" t="n">
        <v>0.4</v>
      </c>
      <c r="CB377" t="n">
        <v>0</v>
      </c>
      <c r="CC377" t="n">
        <v>1</v>
      </c>
      <c r="CD377" t="n">
        <v>1.123242183459419</v>
      </c>
      <c r="CE377" t="n">
        <v>1</v>
      </c>
    </row>
    <row r="378">
      <c r="A378" t="inlineStr">
        <is>
          <t>Ben Slimane et al (2019)</t>
        </is>
      </c>
      <c r="B378" t="n">
        <v>1683</v>
      </c>
      <c r="C378" t="n">
        <v>-0.9451749400111145</v>
      </c>
      <c r="D378" t="n">
        <v>191</v>
      </c>
      <c r="E378">
        <f>IF(ISNUMBER($BA378),$BA378,IF(AND(ISNUMBER($D378),ISNUMBER($BW378),ISNUMBER($BX378)),$D378*($BX378-$BW378+1),""))</f>
        <v>1910.0</v>
      </c>
      <c r="H378" t="inlineStr">
        <is>
          <t>partial</t>
        </is>
      </c>
      <c r="I378" t="inlineStr">
        <is>
          <t>T-Statistic available</t>
        </is>
      </c>
      <c r="J378">
        <f>IF($BW378&lt;&gt;"",$BW378,"")</f>
        <v>2010.0</v>
      </c>
      <c r="K378">
        <f>IF($BX378&lt;&gt;"",$BX378,"")</f>
        <v>2019.0</v>
      </c>
      <c r="L378">
        <f>IF(AND(ISNUMBER($BW378),ISNUMBER($BX378)),($BW378+$BX378)/2,"")</f>
        <v>2014.5</v>
      </c>
      <c r="M378">
        <f>IF($L378&lt;&gt;"",$L378,"")</f>
        <v>2014.5</v>
      </c>
      <c r="N378">
        <f>IF(AND(ISNUMBER($BW378),ISNUMBER($BX378)),MIN(1,MAX(0,($BX378-2016+1)/($BX378-$BW378+1))),"")</f>
        <v>0.4</v>
      </c>
      <c r="O378">
        <f>IF(AND(ISNUMBER($BW378),ISNUMBER($BX378)),MIN(1,MAX(0,($BX378-2017+1)/($BX378-$BW378+1))),"")</f>
        <v>0.3</v>
      </c>
      <c r="P378">
        <f>IF(AND(ISNUMBER($BW378),ISNUMBER($BX378)),MIN(1,MAX(0,($BX378-2018+1)/($BX378-$BW378+1))),"")</f>
        <v>0.2</v>
      </c>
      <c r="Q378">
        <f>IF(AND(ISNUMBER($BW378),ISNUMBER($BX378)),MIN(1,MAX(0,($BX378-2019+1)/($BX378-$BW378+1))),"")</f>
        <v>0.1</v>
      </c>
      <c r="R378">
        <f>IF(AND(ISNUMBER($BW378),ISNUMBER($BX378)),MIN(1,MAX(0,($BX378-2016+1)/($BX378-$BW378+1))),"")</f>
        <v>0.4</v>
      </c>
      <c r="S378">
        <f>IF($L378&lt;&gt;"",IF($L378&gt;=2015.5,1,0),"")</f>
        <v>0.0</v>
      </c>
      <c r="T378">
        <f>IF($L378&lt;&gt;"",IF($L378&gt;=2016,1,0),"")</f>
        <v>0.0</v>
      </c>
      <c r="U378">
        <f>IF(ISNUMBER($BX378),IF($BX378&gt;=2016,1,0),"")</f>
        <v>1.0</v>
      </c>
      <c r="V378">
        <f>IF(ISNUMBER($BW378),IF($BW378&gt;=2016,1,0),"")</f>
        <v>0.0</v>
      </c>
      <c r="W378" t="str">
        <f>IF(AND(ISNUMBER($BW378),ISNUMBER($BX378)),IF($BW378&gt;=2016,"post-only",IF($BX378&lt;2016,"pre-only","mixed")),"")</f>
        <v>mixed</v>
      </c>
      <c r="X378">
        <f>IF(AND(ISNUMBER($BW378),ISNUMBER($BX378)),MIN(1,MAX(0,($BX378-2017+1)/($BX378-$BW378+1))),"")</f>
        <v>0.3</v>
      </c>
      <c r="Y378">
        <f>IF(AND(ISNUMBER($BW378),ISNUMBER($BX378)),MIN(1,MAX(0,($BX378-2018+1)/($BX378-$BW378+1))),"")</f>
        <v>0.2</v>
      </c>
      <c r="Z378">
        <f>IF(AND(ISNUMBER($BW378),ISNUMBER($BX378)),MIN(1,MAX(0,($BX378-2019+1)/($BX378-$BW378+1))),"")</f>
        <v>0.1</v>
      </c>
      <c r="AA378">
        <f>IF(ISNUMBER($BX378),IF($BX378&gt;=2017,1,0),"")</f>
        <v>1.0</v>
      </c>
      <c r="AB378">
        <f>IF(ISNUMBER($BX378),IF($BX378&gt;=2018,1,0),"")</f>
        <v>1.0</v>
      </c>
      <c r="AC378">
        <f>IF(ISNUMBER($BX378),IF($BX378&gt;=2019,1,0),"")</f>
        <v>1.0</v>
      </c>
      <c r="AD378">
        <f>IF($L378&lt;&gt;"",IF($L378&gt;2013,1,0),"")</f>
        <v>1.0</v>
      </c>
      <c r="AE378">
        <f>IF($L378&lt;&gt;"",1+IF($L378&gt;2011,1,0)+IF($L378&gt;2014,1,0),"")</f>
        <v>3.0</v>
      </c>
      <c r="AF378" t="inlineStr">
        <is>
          <t>bond (yield)</t>
        </is>
      </c>
      <c r="AG378" t="inlineStr">
        <is>
          <t>performance</t>
        </is>
      </c>
      <c r="AH378" t="inlineStr">
        <is>
          <t>non-sensitive</t>
        </is>
      </c>
      <c r="AI378" t="inlineStr">
        <is>
          <t>99_NCE</t>
        </is>
      </c>
      <c r="AJ378" t="inlineStr">
        <is>
          <t>99_NCE</t>
        </is>
      </c>
      <c r="AK378" t="str">
        <f>IF(AND($CF378&lt;&gt;"",IFERROR(INDEX(subsample_country_map!$B:$B,MATCH($CF378,subsample_country_map!$A:$A,0)),"")&lt;&gt;""),INDEX(subsample_country_map!$B:$B,MATCH($CF378,subsample_country_map!$A:$A,0)),INDEX(lookup!$AA:$AA,MATCH($A378,lookup!$A:$A,0)))</f>
        <v>99_NCE</v>
      </c>
      <c r="AL378" t="str">
        <f>IF(AND($CF378&lt;&gt;"",IFERROR(INDEX(subsample_country_map!$C:$C,MATCH($CF378,subsample_country_map!$A:$A,0)),"")&lt;&gt;""),INDEX(subsample_country_map!$C:$C,MATCH($CF378,subsample_country_map!$A:$A,0)),INDEX(lookup!$AB:$AB,MATCH($A378,lookup!$A:$A,0)))</f>
        <v>99_NCE</v>
      </c>
      <c r="AM378" t="str">
        <f>IF(AND($CF378&lt;&gt;"",IFERROR(INDEX(subsample_country_map!$D:$D,MATCH($CF378,subsample_country_map!$A:$A,0)),"")&lt;&gt;""),INDEX(subsample_country_map!$D:$D,MATCH($CF378,subsample_country_map!$A:$A,0)),INDEX(lookup!$AC:$AC,MATCH($A378,lookup!$A:$A,0)))</f>
        <v>99_NCE</v>
      </c>
      <c r="AN378" t="str">
        <f>IF(AND($CF378&lt;&gt;"",IFERROR(INDEX(subsample_country_map!$E:$E,MATCH($CF378,subsample_country_map!$A:$A,0)),"")&lt;&gt;""),INDEX(subsample_country_map!$E:$E,MATCH($CF378,subsample_country_map!$A:$A,0)),INDEX(lookup!$AD:$AD,MATCH($A378,lookup!$A:$A,0)))</f>
        <v>99_NCE</v>
      </c>
      <c r="AO378" t="str">
        <f>INDEX(lookup!$Y:$Y,MATCH($A378,lookup!$A:$A,0))</f>
        <v>1_not published</v>
      </c>
      <c r="AP378" t="str">
        <f>INDEX(lookup!$Z:$Z,MATCH($A378,lookup!$A:$A,0))</f>
        <v>99_NCE</v>
      </c>
      <c r="AQ378" t="str">
        <f>INDEX(lookup!$W:$W,MATCH($A378,lookup!$A:$A,0))</f>
        <v>1_fin/acc/econ</v>
      </c>
      <c r="AS378" t="inlineStr">
        <is>
          <t>staging</t>
        </is>
      </c>
      <c r="AT378" t="inlineStr">
        <is>
          <t>good-CER</t>
        </is>
      </c>
      <c r="AU378" t="inlineStr">
        <is>
          <t>cost</t>
        </is>
      </c>
      <c r="AV378" t="inlineStr">
        <is>
          <t>-0.03</t>
        </is>
      </c>
      <c r="AX378" t="inlineStr">
        <is>
          <t>-40</t>
        </is>
      </c>
      <c r="BA378" t="inlineStr">
        <is>
          <t>FLAG</t>
        </is>
      </c>
      <c r="BB378" t="inlineStr">
        <is>
          <t>0</t>
        </is>
      </c>
      <c r="BC378" t="inlineStr">
        <is>
          <t>FE</t>
        </is>
      </c>
      <c r="BD378" t="inlineStr">
        <is>
          <t>not stated</t>
        </is>
      </c>
      <c r="BE378" t="inlineStr">
        <is>
          <t>period</t>
        </is>
      </c>
      <c r="BF378" t="inlineStr">
        <is>
          <t>2014-2019</t>
        </is>
      </c>
      <c r="BG378" t="inlineStr">
        <is>
          <t>2014</t>
        </is>
      </c>
      <c r="BH378" t="inlineStr">
        <is>
          <t>2019</t>
        </is>
      </c>
      <c r="BI378" t="inlineStr">
        <is>
          <t>Table 13</t>
        </is>
      </c>
      <c r="BJ378" t="inlineStr">
        <is>
          <t>column E, 2014-2019</t>
        </is>
      </c>
      <c r="BK378" t="inlineStr">
        <is>
          <t>26</t>
        </is>
      </c>
      <c r="BL378" t="inlineStr">
        <is>
          <t>β̂esg -0.03, t-statistic -40 (E column, 2014-2019)</t>
        </is>
      </c>
      <c r="BM378" t="inlineStr">
        <is>
          <t>E (environmental)</t>
        </is>
      </c>
      <c r="BN378" t="inlineStr">
        <is>
          <t>ln OAS (logarithm of the yield spread)</t>
        </is>
      </c>
      <c r="BO378" t="inlineStr">
        <is>
          <t>rescreen</t>
        </is>
      </c>
      <c r="BP378" t="inlineStr">
        <is>
          <t>Ben Slimane et al (2019)</t>
        </is>
      </c>
      <c r="BQ378" t="inlineStr">
        <is>
          <t>computed</t>
        </is>
      </c>
      <c r="BT378" t="n">
        <v>0</v>
      </c>
      <c r="BU378" t="inlineStr">
        <is>
          <t>staging_Ben_Slimane_et_al_2019.csv</t>
        </is>
      </c>
      <c r="BW378" t="n">
        <v>2010</v>
      </c>
      <c r="BX378" t="n">
        <v>2019</v>
      </c>
      <c r="BY378" t="inlineStr">
        <is>
          <t>multi: issuer countries not enumerated (EUR- and USD-denominated corporate bonds from ICE BofAML IG and Global HY indexes; regional split only Europe / North America / others)</t>
        </is>
      </c>
      <c r="BZ378" t="n">
        <v>2014.5</v>
      </c>
      <c r="CA378" t="n">
        <v>0.4</v>
      </c>
      <c r="CB378" t="n">
        <v>0</v>
      </c>
      <c r="CC378" t="n">
        <v>1</v>
      </c>
      <c r="CD378" t="n">
        <v>-1.784479903483225</v>
      </c>
      <c r="CE378" t="n">
        <v>1</v>
      </c>
    </row>
    <row r="379">
      <c r="A379" t="inlineStr">
        <is>
          <t>Ben Slimane et al (2019)</t>
        </is>
      </c>
      <c r="B379" t="n">
        <v>1684</v>
      </c>
      <c r="C379" t="n">
        <v>0.3982339869599832</v>
      </c>
      <c r="D379" t="n">
        <v>191</v>
      </c>
      <c r="E379">
        <f>IF(ISNUMBER($BA379),$BA379,IF(AND(ISNUMBER($D379),ISNUMBER($BW379),ISNUMBER($BX379)),$D379*($BX379-$BW379+1),""))</f>
        <v>1910.0</v>
      </c>
      <c r="H379" t="inlineStr">
        <is>
          <t>partial</t>
        </is>
      </c>
      <c r="I379" t="inlineStr">
        <is>
          <t>T-Statistic available</t>
        </is>
      </c>
      <c r="J379">
        <f>IF($BW379&lt;&gt;"",$BW379,"")</f>
        <v>2010.0</v>
      </c>
      <c r="K379">
        <f>IF($BX379&lt;&gt;"",$BX379,"")</f>
        <v>2019.0</v>
      </c>
      <c r="L379">
        <f>IF(AND(ISNUMBER($BW379),ISNUMBER($BX379)),($BW379+$BX379)/2,"")</f>
        <v>2014.5</v>
      </c>
      <c r="M379">
        <f>IF($L379&lt;&gt;"",$L379,"")</f>
        <v>2014.5</v>
      </c>
      <c r="N379">
        <f>IF(AND(ISNUMBER($BW379),ISNUMBER($BX379)),MIN(1,MAX(0,($BX379-2016+1)/($BX379-$BW379+1))),"")</f>
        <v>0.4</v>
      </c>
      <c r="O379">
        <f>IF(AND(ISNUMBER($BW379),ISNUMBER($BX379)),MIN(1,MAX(0,($BX379-2017+1)/($BX379-$BW379+1))),"")</f>
        <v>0.3</v>
      </c>
      <c r="P379">
        <f>IF(AND(ISNUMBER($BW379),ISNUMBER($BX379)),MIN(1,MAX(0,($BX379-2018+1)/($BX379-$BW379+1))),"")</f>
        <v>0.2</v>
      </c>
      <c r="Q379">
        <f>IF(AND(ISNUMBER($BW379),ISNUMBER($BX379)),MIN(1,MAX(0,($BX379-2019+1)/($BX379-$BW379+1))),"")</f>
        <v>0.1</v>
      </c>
      <c r="R379">
        <f>IF(AND(ISNUMBER($BW379),ISNUMBER($BX379)),MIN(1,MAX(0,($BX379-2016+1)/($BX379-$BW379+1))),"")</f>
        <v>0.4</v>
      </c>
      <c r="S379">
        <f>IF($L379&lt;&gt;"",IF($L379&gt;=2015.5,1,0),"")</f>
        <v>0.0</v>
      </c>
      <c r="T379">
        <f>IF($L379&lt;&gt;"",IF($L379&gt;=2016,1,0),"")</f>
        <v>0.0</v>
      </c>
      <c r="U379">
        <f>IF(ISNUMBER($BX379),IF($BX379&gt;=2016,1,0),"")</f>
        <v>1.0</v>
      </c>
      <c r="V379">
        <f>IF(ISNUMBER($BW379),IF($BW379&gt;=2016,1,0),"")</f>
        <v>0.0</v>
      </c>
      <c r="W379" t="str">
        <f>IF(AND(ISNUMBER($BW379),ISNUMBER($BX379)),IF($BW379&gt;=2016,"post-only",IF($BX379&lt;2016,"pre-only","mixed")),"")</f>
        <v>mixed</v>
      </c>
      <c r="X379">
        <f>IF(AND(ISNUMBER($BW379),ISNUMBER($BX379)),MIN(1,MAX(0,($BX379-2017+1)/($BX379-$BW379+1))),"")</f>
        <v>0.3</v>
      </c>
      <c r="Y379">
        <f>IF(AND(ISNUMBER($BW379),ISNUMBER($BX379)),MIN(1,MAX(0,($BX379-2018+1)/($BX379-$BW379+1))),"")</f>
        <v>0.2</v>
      </c>
      <c r="Z379">
        <f>IF(AND(ISNUMBER($BW379),ISNUMBER($BX379)),MIN(1,MAX(0,($BX379-2019+1)/($BX379-$BW379+1))),"")</f>
        <v>0.1</v>
      </c>
      <c r="AA379">
        <f>IF(ISNUMBER($BX379),IF($BX379&gt;=2017,1,0),"")</f>
        <v>1.0</v>
      </c>
      <c r="AB379">
        <f>IF(ISNUMBER($BX379),IF($BX379&gt;=2018,1,0),"")</f>
        <v>1.0</v>
      </c>
      <c r="AC379">
        <f>IF(ISNUMBER($BX379),IF($BX379&gt;=2019,1,0),"")</f>
        <v>1.0</v>
      </c>
      <c r="AD379">
        <f>IF($L379&lt;&gt;"",IF($L379&gt;2013,1,0),"")</f>
        <v>1.0</v>
      </c>
      <c r="AE379">
        <f>IF($L379&lt;&gt;"",1+IF($L379&gt;2011,1,0)+IF($L379&gt;2014,1,0),"")</f>
        <v>3.0</v>
      </c>
      <c r="AF379" t="inlineStr">
        <is>
          <t>bond (yield)</t>
        </is>
      </c>
      <c r="AG379" t="inlineStr">
        <is>
          <t>performance</t>
        </is>
      </c>
      <c r="AH379" t="inlineStr">
        <is>
          <t>non-sensitive</t>
        </is>
      </c>
      <c r="AI379" t="inlineStr">
        <is>
          <t>99_NCE</t>
        </is>
      </c>
      <c r="AJ379" t="inlineStr">
        <is>
          <t>99_NCE</t>
        </is>
      </c>
      <c r="AK379" t="str">
        <f>IF(AND($CF379&lt;&gt;"",IFERROR(INDEX(subsample_country_map!$B:$B,MATCH($CF379,subsample_country_map!$A:$A,0)),"")&lt;&gt;""),INDEX(subsample_country_map!$B:$B,MATCH($CF379,subsample_country_map!$A:$A,0)),INDEX(lookup!$AA:$AA,MATCH($A379,lookup!$A:$A,0)))</f>
        <v>99_NCE</v>
      </c>
      <c r="AL379" t="str">
        <f>IF(AND($CF379&lt;&gt;"",IFERROR(INDEX(subsample_country_map!$C:$C,MATCH($CF379,subsample_country_map!$A:$A,0)),"")&lt;&gt;""),INDEX(subsample_country_map!$C:$C,MATCH($CF379,subsample_country_map!$A:$A,0)),INDEX(lookup!$AB:$AB,MATCH($A379,lookup!$A:$A,0)))</f>
        <v>99_NCE</v>
      </c>
      <c r="AM379" t="str">
        <f>IF(AND($CF379&lt;&gt;"",IFERROR(INDEX(subsample_country_map!$D:$D,MATCH($CF379,subsample_country_map!$A:$A,0)),"")&lt;&gt;""),INDEX(subsample_country_map!$D:$D,MATCH($CF379,subsample_country_map!$A:$A,0)),INDEX(lookup!$AC:$AC,MATCH($A379,lookup!$A:$A,0)))</f>
        <v>99_NCE</v>
      </c>
      <c r="AN379" t="str">
        <f>IF(AND($CF379&lt;&gt;"",IFERROR(INDEX(subsample_country_map!$E:$E,MATCH($CF379,subsample_country_map!$A:$A,0)),"")&lt;&gt;""),INDEX(subsample_country_map!$E:$E,MATCH($CF379,subsample_country_map!$A:$A,0)),INDEX(lookup!$AD:$AD,MATCH($A379,lookup!$A:$A,0)))</f>
        <v>99_NCE</v>
      </c>
      <c r="AO379" t="str">
        <f>INDEX(lookup!$Y:$Y,MATCH($A379,lookup!$A:$A,0))</f>
        <v>1_not published</v>
      </c>
      <c r="AP379" t="str">
        <f>INDEX(lookup!$Z:$Z,MATCH($A379,lookup!$A:$A,0))</f>
        <v>99_NCE</v>
      </c>
      <c r="AQ379" t="str">
        <f>INDEX(lookup!$W:$W,MATCH($A379,lookup!$A:$A,0))</f>
        <v>1_fin/acc/econ</v>
      </c>
      <c r="AS379" t="inlineStr">
        <is>
          <t>staging</t>
        </is>
      </c>
      <c r="AT379" t="inlineStr">
        <is>
          <t>good-CER</t>
        </is>
      </c>
      <c r="AU379" t="inlineStr">
        <is>
          <t>cost</t>
        </is>
      </c>
      <c r="AV379" t="inlineStr">
        <is>
          <t>0.03</t>
        </is>
      </c>
      <c r="AX379" t="inlineStr">
        <is>
          <t>6</t>
        </is>
      </c>
      <c r="BA379" t="inlineStr">
        <is>
          <t>FLAG</t>
        </is>
      </c>
      <c r="BB379" t="inlineStr">
        <is>
          <t>0</t>
        </is>
      </c>
      <c r="BC379" t="inlineStr">
        <is>
          <t>FE</t>
        </is>
      </c>
      <c r="BD379" t="inlineStr">
        <is>
          <t>not stated</t>
        </is>
      </c>
      <c r="BE379" t="inlineStr">
        <is>
          <t>period</t>
        </is>
      </c>
      <c r="BF379" t="inlineStr">
        <is>
          <t>2010-2013</t>
        </is>
      </c>
      <c r="BG379" t="inlineStr">
        <is>
          <t>2010</t>
        </is>
      </c>
      <c r="BH379" t="inlineStr">
        <is>
          <t>2013</t>
        </is>
      </c>
      <c r="BI379" t="inlineStr">
        <is>
          <t>Table 14</t>
        </is>
      </c>
      <c r="BJ379" t="inlineStr">
        <is>
          <t>column E, 2010-2013</t>
        </is>
      </c>
      <c r="BK379" t="inlineStr">
        <is>
          <t>29</t>
        </is>
      </c>
      <c r="BL379" t="inlineStr">
        <is>
          <t>β̂esg 0.03, t-statistic 6 (E column, 2010-2013)</t>
        </is>
      </c>
      <c r="BM379" t="inlineStr">
        <is>
          <t>E (environmental)</t>
        </is>
      </c>
      <c r="BN379" t="inlineStr">
        <is>
          <t>ln OAS (logarithm of the yield spread)</t>
        </is>
      </c>
      <c r="BO379" t="inlineStr">
        <is>
          <t>rescreen</t>
        </is>
      </c>
      <c r="BP379" t="inlineStr">
        <is>
          <t>Ben Slimane et al (2019)</t>
        </is>
      </c>
      <c r="BQ379" t="inlineStr">
        <is>
          <t>computed</t>
        </is>
      </c>
      <c r="BT379" t="n">
        <v>0</v>
      </c>
      <c r="BU379" t="inlineStr">
        <is>
          <t>staging_Ben_Slimane_et_al_2019.csv</t>
        </is>
      </c>
      <c r="BW379" t="n">
        <v>2010</v>
      </c>
      <c r="BX379" t="n">
        <v>2019</v>
      </c>
      <c r="BY379" t="inlineStr">
        <is>
          <t>multi: issuer countries not enumerated (EUR- and USD-denominated corporate bonds from ICE BofAML IG and Global HY indexes; regional split only Europe / North America / others)</t>
        </is>
      </c>
      <c r="BZ379" t="n">
        <v>2014.5</v>
      </c>
      <c r="CA379" t="n">
        <v>0.4</v>
      </c>
      <c r="CB379" t="n">
        <v>0</v>
      </c>
      <c r="CC379" t="n">
        <v>1</v>
      </c>
      <c r="CD379" t="n">
        <v>0.4215482971703922</v>
      </c>
      <c r="CE379" t="n">
        <v>1</v>
      </c>
    </row>
    <row r="380">
      <c r="A380" t="inlineStr">
        <is>
          <t>Ben Slimane et al (2019)</t>
        </is>
      </c>
      <c r="B380" t="n">
        <v>1685</v>
      </c>
      <c r="C380" t="n">
        <v>-0.4518480570575319</v>
      </c>
      <c r="D380" t="n">
        <v>191</v>
      </c>
      <c r="E380">
        <f>IF(ISNUMBER($BA380),$BA380,IF(AND(ISNUMBER($D380),ISNUMBER($BW380),ISNUMBER($BX380)),$D380*($BX380-$BW380+1),""))</f>
        <v>1910.0</v>
      </c>
      <c r="H380" t="inlineStr">
        <is>
          <t>partial</t>
        </is>
      </c>
      <c r="I380" t="inlineStr">
        <is>
          <t>T-Statistic available</t>
        </is>
      </c>
      <c r="J380">
        <f>IF($BW380&lt;&gt;"",$BW380,"")</f>
        <v>2010.0</v>
      </c>
      <c r="K380">
        <f>IF($BX380&lt;&gt;"",$BX380,"")</f>
        <v>2019.0</v>
      </c>
      <c r="L380">
        <f>IF(AND(ISNUMBER($BW380),ISNUMBER($BX380)),($BW380+$BX380)/2,"")</f>
        <v>2014.5</v>
      </c>
      <c r="M380">
        <f>IF($L380&lt;&gt;"",$L380,"")</f>
        <v>2014.5</v>
      </c>
      <c r="N380">
        <f>IF(AND(ISNUMBER($BW380),ISNUMBER($BX380)),MIN(1,MAX(0,($BX380-2016+1)/($BX380-$BW380+1))),"")</f>
        <v>0.4</v>
      </c>
      <c r="O380">
        <f>IF(AND(ISNUMBER($BW380),ISNUMBER($BX380)),MIN(1,MAX(0,($BX380-2017+1)/($BX380-$BW380+1))),"")</f>
        <v>0.3</v>
      </c>
      <c r="P380">
        <f>IF(AND(ISNUMBER($BW380),ISNUMBER($BX380)),MIN(1,MAX(0,($BX380-2018+1)/($BX380-$BW380+1))),"")</f>
        <v>0.2</v>
      </c>
      <c r="Q380">
        <f>IF(AND(ISNUMBER($BW380),ISNUMBER($BX380)),MIN(1,MAX(0,($BX380-2019+1)/($BX380-$BW380+1))),"")</f>
        <v>0.1</v>
      </c>
      <c r="R380">
        <f>IF(AND(ISNUMBER($BW380),ISNUMBER($BX380)),MIN(1,MAX(0,($BX380-2016+1)/($BX380-$BW380+1))),"")</f>
        <v>0.4</v>
      </c>
      <c r="S380">
        <f>IF($L380&lt;&gt;"",IF($L380&gt;=2015.5,1,0),"")</f>
        <v>0.0</v>
      </c>
      <c r="T380">
        <f>IF($L380&lt;&gt;"",IF($L380&gt;=2016,1,0),"")</f>
        <v>0.0</v>
      </c>
      <c r="U380">
        <f>IF(ISNUMBER($BX380),IF($BX380&gt;=2016,1,0),"")</f>
        <v>1.0</v>
      </c>
      <c r="V380">
        <f>IF(ISNUMBER($BW380),IF($BW380&gt;=2016,1,0),"")</f>
        <v>0.0</v>
      </c>
      <c r="W380" t="str">
        <f>IF(AND(ISNUMBER($BW380),ISNUMBER($BX380)),IF($BW380&gt;=2016,"post-only",IF($BX380&lt;2016,"pre-only","mixed")),"")</f>
        <v>mixed</v>
      </c>
      <c r="X380">
        <f>IF(AND(ISNUMBER($BW380),ISNUMBER($BX380)),MIN(1,MAX(0,($BX380-2017+1)/($BX380-$BW380+1))),"")</f>
        <v>0.3</v>
      </c>
      <c r="Y380">
        <f>IF(AND(ISNUMBER($BW380),ISNUMBER($BX380)),MIN(1,MAX(0,($BX380-2018+1)/($BX380-$BW380+1))),"")</f>
        <v>0.2</v>
      </c>
      <c r="Z380">
        <f>IF(AND(ISNUMBER($BW380),ISNUMBER($BX380)),MIN(1,MAX(0,($BX380-2019+1)/($BX380-$BW380+1))),"")</f>
        <v>0.1</v>
      </c>
      <c r="AA380">
        <f>IF(ISNUMBER($BX380),IF($BX380&gt;=2017,1,0),"")</f>
        <v>1.0</v>
      </c>
      <c r="AB380">
        <f>IF(ISNUMBER($BX380),IF($BX380&gt;=2018,1,0),"")</f>
        <v>1.0</v>
      </c>
      <c r="AC380">
        <f>IF(ISNUMBER($BX380),IF($BX380&gt;=2019,1,0),"")</f>
        <v>1.0</v>
      </c>
      <c r="AD380">
        <f>IF($L380&lt;&gt;"",IF($L380&gt;2013,1,0),"")</f>
        <v>1.0</v>
      </c>
      <c r="AE380">
        <f>IF($L380&lt;&gt;"",1+IF($L380&gt;2011,1,0)+IF($L380&gt;2014,1,0),"")</f>
        <v>3.0</v>
      </c>
      <c r="AF380" t="inlineStr">
        <is>
          <t>bond (yield)</t>
        </is>
      </c>
      <c r="AG380" t="inlineStr">
        <is>
          <t>performance</t>
        </is>
      </c>
      <c r="AH380" t="inlineStr">
        <is>
          <t>non-sensitive</t>
        </is>
      </c>
      <c r="AI380" t="inlineStr">
        <is>
          <t>99_NCE</t>
        </is>
      </c>
      <c r="AJ380" t="inlineStr">
        <is>
          <t>99_NCE</t>
        </is>
      </c>
      <c r="AK380" t="str">
        <f>IF(AND($CF380&lt;&gt;"",IFERROR(INDEX(subsample_country_map!$B:$B,MATCH($CF380,subsample_country_map!$A:$A,0)),"")&lt;&gt;""),INDEX(subsample_country_map!$B:$B,MATCH($CF380,subsample_country_map!$A:$A,0)),INDEX(lookup!$AA:$AA,MATCH($A380,lookup!$A:$A,0)))</f>
        <v>99_NCE</v>
      </c>
      <c r="AL380" t="str">
        <f>IF(AND($CF380&lt;&gt;"",IFERROR(INDEX(subsample_country_map!$C:$C,MATCH($CF380,subsample_country_map!$A:$A,0)),"")&lt;&gt;""),INDEX(subsample_country_map!$C:$C,MATCH($CF380,subsample_country_map!$A:$A,0)),INDEX(lookup!$AB:$AB,MATCH($A380,lookup!$A:$A,0)))</f>
        <v>99_NCE</v>
      </c>
      <c r="AM380" t="str">
        <f>IF(AND($CF380&lt;&gt;"",IFERROR(INDEX(subsample_country_map!$D:$D,MATCH($CF380,subsample_country_map!$A:$A,0)),"")&lt;&gt;""),INDEX(subsample_country_map!$D:$D,MATCH($CF380,subsample_country_map!$A:$A,0)),INDEX(lookup!$AC:$AC,MATCH($A380,lookup!$A:$A,0)))</f>
        <v>99_NCE</v>
      </c>
      <c r="AN380" t="str">
        <f>IF(AND($CF380&lt;&gt;"",IFERROR(INDEX(subsample_country_map!$E:$E,MATCH($CF380,subsample_country_map!$A:$A,0)),"")&lt;&gt;""),INDEX(subsample_country_map!$E:$E,MATCH($CF380,subsample_country_map!$A:$A,0)),INDEX(lookup!$AD:$AD,MATCH($A380,lookup!$A:$A,0)))</f>
        <v>99_NCE</v>
      </c>
      <c r="AO380" t="str">
        <f>INDEX(lookup!$Y:$Y,MATCH($A380,lookup!$A:$A,0))</f>
        <v>1_not published</v>
      </c>
      <c r="AP380" t="str">
        <f>INDEX(lookup!$Z:$Z,MATCH($A380,lookup!$A:$A,0))</f>
        <v>99_NCE</v>
      </c>
      <c r="AQ380" t="str">
        <f>INDEX(lookup!$W:$W,MATCH($A380,lookup!$A:$A,0))</f>
        <v>1_fin/acc/econ</v>
      </c>
      <c r="AS380" t="inlineStr">
        <is>
          <t>staging</t>
        </is>
      </c>
      <c r="AT380" t="inlineStr">
        <is>
          <t>good-CER</t>
        </is>
      </c>
      <c r="AU380" t="inlineStr">
        <is>
          <t>cost</t>
        </is>
      </c>
      <c r="AV380" t="inlineStr">
        <is>
          <t>-0.02</t>
        </is>
      </c>
      <c r="AX380" t="inlineStr">
        <is>
          <t>-7</t>
        </is>
      </c>
      <c r="BA380" t="inlineStr">
        <is>
          <t>FLAG</t>
        </is>
      </c>
      <c r="BB380" t="inlineStr">
        <is>
          <t>0</t>
        </is>
      </c>
      <c r="BC380" t="inlineStr">
        <is>
          <t>FE</t>
        </is>
      </c>
      <c r="BD380" t="inlineStr">
        <is>
          <t>not stated</t>
        </is>
      </c>
      <c r="BE380" t="inlineStr">
        <is>
          <t>period</t>
        </is>
      </c>
      <c r="BF380" t="inlineStr">
        <is>
          <t>2014-2019</t>
        </is>
      </c>
      <c r="BG380" t="inlineStr">
        <is>
          <t>2014</t>
        </is>
      </c>
      <c r="BH380" t="inlineStr">
        <is>
          <t>2019</t>
        </is>
      </c>
      <c r="BI380" t="inlineStr">
        <is>
          <t>Table 14</t>
        </is>
      </c>
      <c r="BJ380" t="inlineStr">
        <is>
          <t>column E, 2014-2019</t>
        </is>
      </c>
      <c r="BK380" t="inlineStr">
        <is>
          <t>29</t>
        </is>
      </c>
      <c r="BL380" t="inlineStr">
        <is>
          <t>β̂esg -0.02, t-statistic -7 (E column, 2014-2019)</t>
        </is>
      </c>
      <c r="BM380" t="inlineStr">
        <is>
          <t>E (environmental)</t>
        </is>
      </c>
      <c r="BN380" t="inlineStr">
        <is>
          <t>ln OAS (logarithm of the yield spread)</t>
        </is>
      </c>
      <c r="BO380" t="inlineStr">
        <is>
          <t>rescreen</t>
        </is>
      </c>
      <c r="BP380" t="inlineStr">
        <is>
          <t>Ben Slimane et al (2019)</t>
        </is>
      </c>
      <c r="BQ380" t="inlineStr">
        <is>
          <t>computed</t>
        </is>
      </c>
      <c r="BT380" t="n">
        <v>0</v>
      </c>
      <c r="BU380" t="inlineStr">
        <is>
          <t>staging_Ben_Slimane_et_al_2019.csv</t>
        </is>
      </c>
      <c r="BW380" t="n">
        <v>2010</v>
      </c>
      <c r="BX380" t="n">
        <v>2019</v>
      </c>
      <c r="BY380" t="inlineStr">
        <is>
          <t>multi: issuer countries not enumerated (EUR- and USD-denominated corporate bonds from ICE BofAML IG and Global HY indexes; regional split only Europe / North America / others)</t>
        </is>
      </c>
      <c r="BZ380" t="n">
        <v>2014.5</v>
      </c>
      <c r="CA380" t="n">
        <v>0.4</v>
      </c>
      <c r="CB380" t="n">
        <v>0</v>
      </c>
      <c r="CC380" t="n">
        <v>1</v>
      </c>
      <c r="CD380" t="n">
        <v>-0.4870200146749588</v>
      </c>
      <c r="CE380" t="n">
        <v>1</v>
      </c>
    </row>
    <row r="381">
      <c r="A381" t="inlineStr">
        <is>
          <t>Ben Slimane et al (2019)</t>
        </is>
      </c>
      <c r="B381" t="n">
        <v>1686</v>
      </c>
      <c r="C381" t="n">
        <v>0.5457051563317492</v>
      </c>
      <c r="D381" t="n">
        <v>191</v>
      </c>
      <c r="E381">
        <f>IF(ISNUMBER($BA381),$BA381,IF(AND(ISNUMBER($D381),ISNUMBER($BW381),ISNUMBER($BX381)),$D381*($BX381-$BW381+1),""))</f>
        <v>1910.0</v>
      </c>
      <c r="H381" t="inlineStr">
        <is>
          <t>partial</t>
        </is>
      </c>
      <c r="I381" t="inlineStr">
        <is>
          <t>T-Statistic available</t>
        </is>
      </c>
      <c r="J381">
        <f>IF($BW381&lt;&gt;"",$BW381,"")</f>
        <v>2010.0</v>
      </c>
      <c r="K381">
        <f>IF($BX381&lt;&gt;"",$BX381,"")</f>
        <v>2019.0</v>
      </c>
      <c r="L381">
        <f>IF(AND(ISNUMBER($BW381),ISNUMBER($BX381)),($BW381+$BX381)/2,"")</f>
        <v>2014.5</v>
      </c>
      <c r="M381">
        <f>IF($L381&lt;&gt;"",$L381,"")</f>
        <v>2014.5</v>
      </c>
      <c r="N381">
        <f>IF(AND(ISNUMBER($BW381),ISNUMBER($BX381)),MIN(1,MAX(0,($BX381-2016+1)/($BX381-$BW381+1))),"")</f>
        <v>0.4</v>
      </c>
      <c r="O381">
        <f>IF(AND(ISNUMBER($BW381),ISNUMBER($BX381)),MIN(1,MAX(0,($BX381-2017+1)/($BX381-$BW381+1))),"")</f>
        <v>0.3</v>
      </c>
      <c r="P381">
        <f>IF(AND(ISNUMBER($BW381),ISNUMBER($BX381)),MIN(1,MAX(0,($BX381-2018+1)/($BX381-$BW381+1))),"")</f>
        <v>0.2</v>
      </c>
      <c r="Q381">
        <f>IF(AND(ISNUMBER($BW381),ISNUMBER($BX381)),MIN(1,MAX(0,($BX381-2019+1)/($BX381-$BW381+1))),"")</f>
        <v>0.1</v>
      </c>
      <c r="R381">
        <f>IF(AND(ISNUMBER($BW381),ISNUMBER($BX381)),MIN(1,MAX(0,($BX381-2016+1)/($BX381-$BW381+1))),"")</f>
        <v>0.4</v>
      </c>
      <c r="S381">
        <f>IF($L381&lt;&gt;"",IF($L381&gt;=2015.5,1,0),"")</f>
        <v>0.0</v>
      </c>
      <c r="T381">
        <f>IF($L381&lt;&gt;"",IF($L381&gt;=2016,1,0),"")</f>
        <v>0.0</v>
      </c>
      <c r="U381">
        <f>IF(ISNUMBER($BX381),IF($BX381&gt;=2016,1,0),"")</f>
        <v>1.0</v>
      </c>
      <c r="V381">
        <f>IF(ISNUMBER($BW381),IF($BW381&gt;=2016,1,0),"")</f>
        <v>0.0</v>
      </c>
      <c r="W381" t="str">
        <f>IF(AND(ISNUMBER($BW381),ISNUMBER($BX381)),IF($BW381&gt;=2016,"post-only",IF($BX381&lt;2016,"pre-only","mixed")),"")</f>
        <v>mixed</v>
      </c>
      <c r="X381">
        <f>IF(AND(ISNUMBER($BW381),ISNUMBER($BX381)),MIN(1,MAX(0,($BX381-2017+1)/($BX381-$BW381+1))),"")</f>
        <v>0.3</v>
      </c>
      <c r="Y381">
        <f>IF(AND(ISNUMBER($BW381),ISNUMBER($BX381)),MIN(1,MAX(0,($BX381-2018+1)/($BX381-$BW381+1))),"")</f>
        <v>0.2</v>
      </c>
      <c r="Z381">
        <f>IF(AND(ISNUMBER($BW381),ISNUMBER($BX381)),MIN(1,MAX(0,($BX381-2019+1)/($BX381-$BW381+1))),"")</f>
        <v>0.1</v>
      </c>
      <c r="AA381">
        <f>IF(ISNUMBER($BX381),IF($BX381&gt;=2017,1,0),"")</f>
        <v>1.0</v>
      </c>
      <c r="AB381">
        <f>IF(ISNUMBER($BX381),IF($BX381&gt;=2018,1,0),"")</f>
        <v>1.0</v>
      </c>
      <c r="AC381">
        <f>IF(ISNUMBER($BX381),IF($BX381&gt;=2019,1,0),"")</f>
        <v>1.0</v>
      </c>
      <c r="AD381">
        <f>IF($L381&lt;&gt;"",IF($L381&gt;2013,1,0),"")</f>
        <v>1.0</v>
      </c>
      <c r="AE381">
        <f>IF($L381&lt;&gt;"",1+IF($L381&gt;2011,1,0)+IF($L381&gt;2014,1,0),"")</f>
        <v>3.0</v>
      </c>
      <c r="AF381" t="inlineStr">
        <is>
          <t>bond (yield)</t>
        </is>
      </c>
      <c r="AG381" t="inlineStr">
        <is>
          <t>performance</t>
        </is>
      </c>
      <c r="AH381" t="inlineStr">
        <is>
          <t>non-sensitive</t>
        </is>
      </c>
      <c r="AI381" t="inlineStr">
        <is>
          <t>99_NCE</t>
        </is>
      </c>
      <c r="AJ381" t="inlineStr">
        <is>
          <t>99_NCE</t>
        </is>
      </c>
      <c r="AK381" t="str">
        <f>IF(AND($CF381&lt;&gt;"",IFERROR(INDEX(subsample_country_map!$B:$B,MATCH($CF381,subsample_country_map!$A:$A,0)),"")&lt;&gt;""),INDEX(subsample_country_map!$B:$B,MATCH($CF381,subsample_country_map!$A:$A,0)),INDEX(lookup!$AA:$AA,MATCH($A381,lookup!$A:$A,0)))</f>
        <v>99_NCE</v>
      </c>
      <c r="AL381" t="str">
        <f>IF(AND($CF381&lt;&gt;"",IFERROR(INDEX(subsample_country_map!$C:$C,MATCH($CF381,subsample_country_map!$A:$A,0)),"")&lt;&gt;""),INDEX(subsample_country_map!$C:$C,MATCH($CF381,subsample_country_map!$A:$A,0)),INDEX(lookup!$AB:$AB,MATCH($A381,lookup!$A:$A,0)))</f>
        <v>99_NCE</v>
      </c>
      <c r="AM381" t="str">
        <f>IF(AND($CF381&lt;&gt;"",IFERROR(INDEX(subsample_country_map!$D:$D,MATCH($CF381,subsample_country_map!$A:$A,0)),"")&lt;&gt;""),INDEX(subsample_country_map!$D:$D,MATCH($CF381,subsample_country_map!$A:$A,0)),INDEX(lookup!$AC:$AC,MATCH($A381,lookup!$A:$A,0)))</f>
        <v>99_NCE</v>
      </c>
      <c r="AN381" t="str">
        <f>IF(AND($CF381&lt;&gt;"",IFERROR(INDEX(subsample_country_map!$E:$E,MATCH($CF381,subsample_country_map!$A:$A,0)),"")&lt;&gt;""),INDEX(subsample_country_map!$E:$E,MATCH($CF381,subsample_country_map!$A:$A,0)),INDEX(lookup!$AD:$AD,MATCH($A381,lookup!$A:$A,0)))</f>
        <v>99_NCE</v>
      </c>
      <c r="AO381" t="str">
        <f>INDEX(lookup!$Y:$Y,MATCH($A381,lookup!$A:$A,0))</f>
        <v>1_not published</v>
      </c>
      <c r="AP381" t="str">
        <f>INDEX(lookup!$Z:$Z,MATCH($A381,lookup!$A:$A,0))</f>
        <v>99_NCE</v>
      </c>
      <c r="AQ381" t="str">
        <f>INDEX(lookup!$W:$W,MATCH($A381,lookup!$A:$A,0))</f>
        <v>1_fin/acc/econ</v>
      </c>
      <c r="AS381" t="inlineStr">
        <is>
          <t>staging</t>
        </is>
      </c>
      <c r="AT381" t="inlineStr">
        <is>
          <t>good-CER</t>
        </is>
      </c>
      <c r="AU381" t="inlineStr">
        <is>
          <t>cost</t>
        </is>
      </c>
      <c r="AV381" t="inlineStr">
        <is>
          <t>0.02</t>
        </is>
      </c>
      <c r="AX381" t="inlineStr">
        <is>
          <t>9</t>
        </is>
      </c>
      <c r="BA381" t="inlineStr">
        <is>
          <t>FLAG</t>
        </is>
      </c>
      <c r="BB381" t="inlineStr">
        <is>
          <t>0</t>
        </is>
      </c>
      <c r="BC381" t="inlineStr">
        <is>
          <t>FE</t>
        </is>
      </c>
      <c r="BD381" t="inlineStr">
        <is>
          <t>not stated</t>
        </is>
      </c>
      <c r="BE381" t="inlineStr">
        <is>
          <t>period</t>
        </is>
      </c>
      <c r="BF381" t="inlineStr">
        <is>
          <t>2010-2013</t>
        </is>
      </c>
      <c r="BG381" t="inlineStr">
        <is>
          <t>2010</t>
        </is>
      </c>
      <c r="BH381" t="inlineStr">
        <is>
          <t>2013</t>
        </is>
      </c>
      <c r="BI381" t="inlineStr">
        <is>
          <t>Table 15</t>
        </is>
      </c>
      <c r="BJ381" t="inlineStr">
        <is>
          <t>column E, 2010-2013</t>
        </is>
      </c>
      <c r="BK381" t="inlineStr">
        <is>
          <t>29</t>
        </is>
      </c>
      <c r="BL381" t="inlineStr">
        <is>
          <t>β̂esg 0.02, t-statistic 9 (E column, 2010-2013)</t>
        </is>
      </c>
      <c r="BM381" t="inlineStr">
        <is>
          <t>E (environmental)</t>
        </is>
      </c>
      <c r="BN381" t="inlineStr">
        <is>
          <t>ln OAS (logarithm of the yield spread)</t>
        </is>
      </c>
      <c r="BO381" t="inlineStr">
        <is>
          <t>rescreen</t>
        </is>
      </c>
      <c r="BP381" t="inlineStr">
        <is>
          <t>Ben Slimane et al (2019)</t>
        </is>
      </c>
      <c r="BQ381" t="inlineStr">
        <is>
          <t>computed</t>
        </is>
      </c>
      <c r="BT381" t="n">
        <v>0</v>
      </c>
      <c r="BU381" t="inlineStr">
        <is>
          <t>staging_Ben_Slimane_et_al_2019.csv</t>
        </is>
      </c>
      <c r="BW381" t="n">
        <v>2010</v>
      </c>
      <c r="BX381" t="n">
        <v>2019</v>
      </c>
      <c r="BY381" t="inlineStr">
        <is>
          <t>multi: issuer countries not enumerated (EUR- and USD-denominated corporate bonds from ICE BofAML IG and Global HY indexes; regional split only Europe / North America / others)</t>
        </is>
      </c>
      <c r="BZ381" t="n">
        <v>2014.5</v>
      </c>
      <c r="CA381" t="n">
        <v>0.4</v>
      </c>
      <c r="CB381" t="n">
        <v>0</v>
      </c>
      <c r="CC381" t="n">
        <v>1</v>
      </c>
      <c r="CD381" t="n">
        <v>0.6122445372153882</v>
      </c>
      <c r="CE381" t="n">
        <v>1</v>
      </c>
    </row>
    <row r="382">
      <c r="A382" t="inlineStr">
        <is>
          <t>Ben Slimane et al (2019)</t>
        </is>
      </c>
      <c r="B382" t="n">
        <v>1687</v>
      </c>
      <c r="C382" t="n">
        <v>0.4518480570575319</v>
      </c>
      <c r="D382" t="n">
        <v>191</v>
      </c>
      <c r="E382">
        <f>IF(ISNUMBER($BA382),$BA382,IF(AND(ISNUMBER($D382),ISNUMBER($BW382),ISNUMBER($BX382)),$D382*($BX382-$BW382+1),""))</f>
        <v>1910.0</v>
      </c>
      <c r="H382" t="inlineStr">
        <is>
          <t>partial</t>
        </is>
      </c>
      <c r="I382" t="inlineStr">
        <is>
          <t>T-Statistic available</t>
        </is>
      </c>
      <c r="J382">
        <f>IF($BW382&lt;&gt;"",$BW382,"")</f>
        <v>2010.0</v>
      </c>
      <c r="K382">
        <f>IF($BX382&lt;&gt;"",$BX382,"")</f>
        <v>2019.0</v>
      </c>
      <c r="L382">
        <f>IF(AND(ISNUMBER($BW382),ISNUMBER($BX382)),($BW382+$BX382)/2,"")</f>
        <v>2014.5</v>
      </c>
      <c r="M382">
        <f>IF($L382&lt;&gt;"",$L382,"")</f>
        <v>2014.5</v>
      </c>
      <c r="N382">
        <f>IF(AND(ISNUMBER($BW382),ISNUMBER($BX382)),MIN(1,MAX(0,($BX382-2016+1)/($BX382-$BW382+1))),"")</f>
        <v>0.4</v>
      </c>
      <c r="O382">
        <f>IF(AND(ISNUMBER($BW382),ISNUMBER($BX382)),MIN(1,MAX(0,($BX382-2017+1)/($BX382-$BW382+1))),"")</f>
        <v>0.3</v>
      </c>
      <c r="P382">
        <f>IF(AND(ISNUMBER($BW382),ISNUMBER($BX382)),MIN(1,MAX(0,($BX382-2018+1)/($BX382-$BW382+1))),"")</f>
        <v>0.2</v>
      </c>
      <c r="Q382">
        <f>IF(AND(ISNUMBER($BW382),ISNUMBER($BX382)),MIN(1,MAX(0,($BX382-2019+1)/($BX382-$BW382+1))),"")</f>
        <v>0.1</v>
      </c>
      <c r="R382">
        <f>IF(AND(ISNUMBER($BW382),ISNUMBER($BX382)),MIN(1,MAX(0,($BX382-2016+1)/($BX382-$BW382+1))),"")</f>
        <v>0.4</v>
      </c>
      <c r="S382">
        <f>IF($L382&lt;&gt;"",IF($L382&gt;=2015.5,1,0),"")</f>
        <v>0.0</v>
      </c>
      <c r="T382">
        <f>IF($L382&lt;&gt;"",IF($L382&gt;=2016,1,0),"")</f>
        <v>0.0</v>
      </c>
      <c r="U382">
        <f>IF(ISNUMBER($BX382),IF($BX382&gt;=2016,1,0),"")</f>
        <v>1.0</v>
      </c>
      <c r="V382">
        <f>IF(ISNUMBER($BW382),IF($BW382&gt;=2016,1,0),"")</f>
        <v>0.0</v>
      </c>
      <c r="W382" t="str">
        <f>IF(AND(ISNUMBER($BW382),ISNUMBER($BX382)),IF($BW382&gt;=2016,"post-only",IF($BX382&lt;2016,"pre-only","mixed")),"")</f>
        <v>mixed</v>
      </c>
      <c r="X382">
        <f>IF(AND(ISNUMBER($BW382),ISNUMBER($BX382)),MIN(1,MAX(0,($BX382-2017+1)/($BX382-$BW382+1))),"")</f>
        <v>0.3</v>
      </c>
      <c r="Y382">
        <f>IF(AND(ISNUMBER($BW382),ISNUMBER($BX382)),MIN(1,MAX(0,($BX382-2018+1)/($BX382-$BW382+1))),"")</f>
        <v>0.2</v>
      </c>
      <c r="Z382">
        <f>IF(AND(ISNUMBER($BW382),ISNUMBER($BX382)),MIN(1,MAX(0,($BX382-2019+1)/($BX382-$BW382+1))),"")</f>
        <v>0.1</v>
      </c>
      <c r="AA382">
        <f>IF(ISNUMBER($BX382),IF($BX382&gt;=2017,1,0),"")</f>
        <v>1.0</v>
      </c>
      <c r="AB382">
        <f>IF(ISNUMBER($BX382),IF($BX382&gt;=2018,1,0),"")</f>
        <v>1.0</v>
      </c>
      <c r="AC382">
        <f>IF(ISNUMBER($BX382),IF($BX382&gt;=2019,1,0),"")</f>
        <v>1.0</v>
      </c>
      <c r="AD382">
        <f>IF($L382&lt;&gt;"",IF($L382&gt;2013,1,0),"")</f>
        <v>1.0</v>
      </c>
      <c r="AE382">
        <f>IF($L382&lt;&gt;"",1+IF($L382&gt;2011,1,0)+IF($L382&gt;2014,1,0),"")</f>
        <v>3.0</v>
      </c>
      <c r="AF382" t="inlineStr">
        <is>
          <t>bond (yield)</t>
        </is>
      </c>
      <c r="AG382" t="inlineStr">
        <is>
          <t>performance</t>
        </is>
      </c>
      <c r="AH382" t="inlineStr">
        <is>
          <t>non-sensitive</t>
        </is>
      </c>
      <c r="AI382" t="inlineStr">
        <is>
          <t>99_NCE</t>
        </is>
      </c>
      <c r="AJ382" t="inlineStr">
        <is>
          <t>99_NCE</t>
        </is>
      </c>
      <c r="AK382" t="str">
        <f>IF(AND($CF382&lt;&gt;"",IFERROR(INDEX(subsample_country_map!$B:$B,MATCH($CF382,subsample_country_map!$A:$A,0)),"")&lt;&gt;""),INDEX(subsample_country_map!$B:$B,MATCH($CF382,subsample_country_map!$A:$A,0)),INDEX(lookup!$AA:$AA,MATCH($A382,lookup!$A:$A,0)))</f>
        <v>99_NCE</v>
      </c>
      <c r="AL382" t="str">
        <f>IF(AND($CF382&lt;&gt;"",IFERROR(INDEX(subsample_country_map!$C:$C,MATCH($CF382,subsample_country_map!$A:$A,0)),"")&lt;&gt;""),INDEX(subsample_country_map!$C:$C,MATCH($CF382,subsample_country_map!$A:$A,0)),INDEX(lookup!$AB:$AB,MATCH($A382,lookup!$A:$A,0)))</f>
        <v>99_NCE</v>
      </c>
      <c r="AM382" t="str">
        <f>IF(AND($CF382&lt;&gt;"",IFERROR(INDEX(subsample_country_map!$D:$D,MATCH($CF382,subsample_country_map!$A:$A,0)),"")&lt;&gt;""),INDEX(subsample_country_map!$D:$D,MATCH($CF382,subsample_country_map!$A:$A,0)),INDEX(lookup!$AC:$AC,MATCH($A382,lookup!$A:$A,0)))</f>
        <v>99_NCE</v>
      </c>
      <c r="AN382" t="str">
        <f>IF(AND($CF382&lt;&gt;"",IFERROR(INDEX(subsample_country_map!$E:$E,MATCH($CF382,subsample_country_map!$A:$A,0)),"")&lt;&gt;""),INDEX(subsample_country_map!$E:$E,MATCH($CF382,subsample_country_map!$A:$A,0)),INDEX(lookup!$AD:$AD,MATCH($A382,lookup!$A:$A,0)))</f>
        <v>99_NCE</v>
      </c>
      <c r="AO382" t="str">
        <f>INDEX(lookup!$Y:$Y,MATCH($A382,lookup!$A:$A,0))</f>
        <v>1_not published</v>
      </c>
      <c r="AP382" t="str">
        <f>INDEX(lookup!$Z:$Z,MATCH($A382,lookup!$A:$A,0))</f>
        <v>99_NCE</v>
      </c>
      <c r="AQ382" t="str">
        <f>INDEX(lookup!$W:$W,MATCH($A382,lookup!$A:$A,0))</f>
        <v>1_fin/acc/econ</v>
      </c>
      <c r="AS382" t="inlineStr">
        <is>
          <t>staging</t>
        </is>
      </c>
      <c r="AT382" t="inlineStr">
        <is>
          <t>good-CER</t>
        </is>
      </c>
      <c r="AU382" t="inlineStr">
        <is>
          <t>cost</t>
        </is>
      </c>
      <c r="AV382" t="inlineStr">
        <is>
          <t>0.01</t>
        </is>
      </c>
      <c r="AX382" t="inlineStr">
        <is>
          <t>7</t>
        </is>
      </c>
      <c r="BA382" t="inlineStr">
        <is>
          <t>FLAG</t>
        </is>
      </c>
      <c r="BB382" t="inlineStr">
        <is>
          <t>0</t>
        </is>
      </c>
      <c r="BC382" t="inlineStr">
        <is>
          <t>FE</t>
        </is>
      </c>
      <c r="BD382" t="inlineStr">
        <is>
          <t>not stated</t>
        </is>
      </c>
      <c r="BE382" t="inlineStr">
        <is>
          <t>period</t>
        </is>
      </c>
      <c r="BF382" t="inlineStr">
        <is>
          <t>2014-2019</t>
        </is>
      </c>
      <c r="BG382" t="inlineStr">
        <is>
          <t>2014</t>
        </is>
      </c>
      <c r="BH382" t="inlineStr">
        <is>
          <t>2019</t>
        </is>
      </c>
      <c r="BI382" t="inlineStr">
        <is>
          <t>Table 15</t>
        </is>
      </c>
      <c r="BJ382" t="inlineStr">
        <is>
          <t>column E, 2014-2019</t>
        </is>
      </c>
      <c r="BK382" t="inlineStr">
        <is>
          <t>29</t>
        </is>
      </c>
      <c r="BL382" t="inlineStr">
        <is>
          <t>β̂esg 0.01, t-statistic 7 (E column, 2014-2019)</t>
        </is>
      </c>
      <c r="BM382" t="inlineStr">
        <is>
          <t>E (environmental)</t>
        </is>
      </c>
      <c r="BN382" t="inlineStr">
        <is>
          <t>ln OAS (logarithm of the yield spread)</t>
        </is>
      </c>
      <c r="BO382" t="inlineStr">
        <is>
          <t>rescreen</t>
        </is>
      </c>
      <c r="BP382" t="inlineStr">
        <is>
          <t>Ben Slimane et al (2019)</t>
        </is>
      </c>
      <c r="BQ382" t="inlineStr">
        <is>
          <t>computed</t>
        </is>
      </c>
      <c r="BT382" t="n">
        <v>0</v>
      </c>
      <c r="BU382" t="inlineStr">
        <is>
          <t>staging_Ben_Slimane_et_al_2019.csv</t>
        </is>
      </c>
      <c r="BW382" t="n">
        <v>2010</v>
      </c>
      <c r="BX382" t="n">
        <v>2019</v>
      </c>
      <c r="BY382" t="inlineStr">
        <is>
          <t>multi: issuer countries not enumerated (EUR- and USD-denominated corporate bonds from ICE BofAML IG and Global HY indexes; regional split only Europe / North America / others)</t>
        </is>
      </c>
      <c r="BZ382" t="n">
        <v>2014.5</v>
      </c>
      <c r="CA382" t="n">
        <v>0.4</v>
      </c>
      <c r="CB382" t="n">
        <v>0</v>
      </c>
      <c r="CC382" t="n">
        <v>1</v>
      </c>
      <c r="CD382" t="n">
        <v>0.4870200146749588</v>
      </c>
      <c r="CE382" t="n">
        <v>1</v>
      </c>
    </row>
    <row r="383">
      <c r="A383" t="inlineStr">
        <is>
          <t>Bhattacharya &amp; Sharma (2019)</t>
        </is>
      </c>
      <c r="B383" t="n">
        <v>1688</v>
      </c>
      <c r="C383" t="n">
        <v>-0.279</v>
      </c>
      <c r="D383" t="n">
        <v>122</v>
      </c>
      <c r="E383">
        <f>IF(ISNUMBER($BA383),$BA383,IF(AND(ISNUMBER($D383),ISNUMBER($BW383),ISNUMBER($BX383)),$D383*($BX383-$BW383+1),""))</f>
        <v>122.0</v>
      </c>
      <c r="H383" t="inlineStr">
        <is>
          <t>bivariate</t>
        </is>
      </c>
      <c r="I383" t="inlineStr">
        <is>
          <t>Correlation coefficient available</t>
        </is>
      </c>
      <c r="AF383" t="inlineStr">
        <is>
          <t>rating</t>
        </is>
      </c>
      <c r="AG383" t="inlineStr">
        <is>
          <t>disclosure</t>
        </is>
      </c>
      <c r="AH383" t="inlineStr">
        <is>
          <t>99_NCE</t>
        </is>
      </c>
      <c r="AI383" t="inlineStr">
        <is>
          <t>without ETS/CT</t>
        </is>
      </c>
      <c r="AJ383" t="inlineStr">
        <is>
          <t>without ETS/CT</t>
        </is>
      </c>
      <c r="AK383" t="str">
        <f>IF(AND($CF383&lt;&gt;"",IFERROR(INDEX(subsample_country_map!$B:$B,MATCH($CF383,subsample_country_map!$A:$A,0)),"")&lt;&gt;""),INDEX(subsample_country_map!$B:$B,MATCH($CF383,subsample_country_map!$A:$A,0)),INDEX(lookup!$AA:$AA,MATCH($A383,lookup!$A:$A,0)))</f>
        <v>3_AsiaPac</v>
      </c>
      <c r="AL383" t="str">
        <f>IF(AND($CF383&lt;&gt;"",IFERROR(INDEX(subsample_country_map!$C:$C,MATCH($CF383,subsample_country_map!$A:$A,0)),"")&lt;&gt;""),INDEX(subsample_country_map!$C:$C,MATCH($CF383,subsample_country_map!$A:$A,0)),INDEX(lookup!$AB:$AB,MATCH($A383,lookup!$A:$A,0)))</f>
        <v>2_developing</v>
      </c>
      <c r="AM383" t="str">
        <f>IF(AND($CF383&lt;&gt;"",IFERROR(INDEX(subsample_country_map!$D:$D,MATCH($CF383,subsample_country_map!$A:$A,0)),"")&lt;&gt;""),INDEX(subsample_country_map!$D:$D,MATCH($CF383,subsample_country_map!$A:$A,0)),INDEX(lookup!$AC:$AC,MATCH($A383,lookup!$A:$A,0)))</f>
        <v>2_non_western</v>
      </c>
      <c r="AN383" t="str">
        <f>IF(AND($CF383&lt;&gt;"",IFERROR(INDEX(subsample_country_map!$E:$E,MATCH($CF383,subsample_country_map!$A:$A,0)),"")&lt;&gt;""),INDEX(subsample_country_map!$E:$E,MATCH($CF383,subsample_country_map!$A:$A,0)),INDEX(lookup!$AD:$AD,MATCH($A383,lookup!$A:$A,0)))</f>
        <v>1_common law</v>
      </c>
      <c r="AO383" t="str">
        <f>INDEX(lookup!$Y:$Y,MATCH($A383,lookup!$A:$A,0))</f>
        <v>0_published</v>
      </c>
      <c r="AP383" t="str">
        <f>INDEX(lookup!$Z:$Z,MATCH($A383,lookup!$A:$A,0))</f>
        <v>0_VHB low</v>
      </c>
      <c r="AQ383" t="str">
        <f>INDEX(lookup!$W:$W,MATCH($A383,lookup!$A:$A,0))</f>
        <v>3_mgmt</v>
      </c>
      <c r="AS383" t="inlineStr">
        <is>
          <t>staging</t>
        </is>
      </c>
      <c r="AT383" t="inlineStr">
        <is>
          <t>good-CER</t>
        </is>
      </c>
      <c r="AU383" t="inlineStr">
        <is>
          <t>cost</t>
        </is>
      </c>
      <c r="AY383" t="inlineStr">
        <is>
          <t>0.002</t>
        </is>
      </c>
      <c r="AZ383" t="inlineStr">
        <is>
          <t>-0.279</t>
        </is>
      </c>
      <c r="BA383" t="n">
        <v>122</v>
      </c>
      <c r="BB383" t="inlineStr">
        <is>
          <t>as-stated:we have one lagged values of the predictor variables</t>
        </is>
      </c>
      <c r="BC383" t="inlineStr">
        <is>
          <t>other:Pearson correlation</t>
        </is>
      </c>
      <c r="BD383" t="inlineStr">
        <is>
          <t>n/a (structural)</t>
        </is>
      </c>
      <c r="BE383" t="inlineStr">
        <is>
          <t>none</t>
        </is>
      </c>
      <c r="BI383" t="inlineStr">
        <is>
          <t>Table II</t>
        </is>
      </c>
      <c r="BJ383" t="inlineStr">
        <is>
          <t>corr matrix row Environmental Score x column Credit rating</t>
        </is>
      </c>
      <c r="BK383" t="inlineStr">
        <is>
          <t>476</t>
        </is>
      </c>
      <c r="BL383" t="inlineStr">
        <is>
          <t>Environmental Score, Pearson correlation with Credit rating = -0.279**, Sig. (2-tailed) 0.002, N 122. Notes: **Correlation is significant at the 0.01 level (two-tailed)</t>
        </is>
      </c>
      <c r="BM383" t="inlineStr">
        <is>
          <t>Environmental Score</t>
        </is>
      </c>
      <c r="BN383" t="inlineStr">
        <is>
          <t>Credit rating</t>
        </is>
      </c>
      <c r="BO383" t="inlineStr">
        <is>
          <t>rescreen</t>
        </is>
      </c>
      <c r="BP383" t="inlineStr">
        <is>
          <t>Bhattacharya &amp; Sharma (2019)</t>
        </is>
      </c>
      <c r="BQ383" t="inlineStr">
        <is>
          <t>bivariate</t>
        </is>
      </c>
      <c r="BT383" t="n">
        <v>0</v>
      </c>
      <c r="BU383" t="inlineStr">
        <is>
          <t>staging_Bhattacharya_Sharma_2019.csv</t>
        </is>
      </c>
      <c r="BY383" t="inlineStr">
        <is>
          <t>India</t>
        </is>
      </c>
      <c r="CD383" t="n">
        <v>-0.2865973321469468</v>
      </c>
      <c r="CE383" t="n">
        <v>1</v>
      </c>
    </row>
    <row r="384">
      <c r="A384" t="inlineStr">
        <is>
          <t>Bhattacharya &amp; Sharma (2019)</t>
        </is>
      </c>
      <c r="B384" t="n">
        <v>1689</v>
      </c>
      <c r="C384" t="n">
        <v>0.1764136165738334</v>
      </c>
      <c r="D384" t="n">
        <v>122</v>
      </c>
      <c r="E384">
        <f>IF(ISNUMBER($BA384),$BA384,IF(AND(ISNUMBER($D384),ISNUMBER($BW384),ISNUMBER($BX384)),$D384*($BX384-$BW384+1),""))</f>
        <v>122.0</v>
      </c>
      <c r="H384" t="inlineStr">
        <is>
          <t>partial</t>
        </is>
      </c>
      <c r="I384" t="inlineStr">
        <is>
          <t>FLAG</t>
        </is>
      </c>
      <c r="AF384" t="inlineStr">
        <is>
          <t>rating</t>
        </is>
      </c>
      <c r="AG384" t="inlineStr">
        <is>
          <t>disclosure</t>
        </is>
      </c>
      <c r="AH384" t="inlineStr">
        <is>
          <t>99_NCE</t>
        </is>
      </c>
      <c r="AI384" t="inlineStr">
        <is>
          <t>without ETS/CT</t>
        </is>
      </c>
      <c r="AJ384" t="inlineStr">
        <is>
          <t>without ETS/CT</t>
        </is>
      </c>
      <c r="AK384" t="str">
        <f>IF(AND($CF384&lt;&gt;"",IFERROR(INDEX(subsample_country_map!$B:$B,MATCH($CF384,subsample_country_map!$A:$A,0)),"")&lt;&gt;""),INDEX(subsample_country_map!$B:$B,MATCH($CF384,subsample_country_map!$A:$A,0)),INDEX(lookup!$AA:$AA,MATCH($A384,lookup!$A:$A,0)))</f>
        <v>3_AsiaPac</v>
      </c>
      <c r="AL384" t="str">
        <f>IF(AND($CF384&lt;&gt;"",IFERROR(INDEX(subsample_country_map!$C:$C,MATCH($CF384,subsample_country_map!$A:$A,0)),"")&lt;&gt;""),INDEX(subsample_country_map!$C:$C,MATCH($CF384,subsample_country_map!$A:$A,0)),INDEX(lookup!$AB:$AB,MATCH($A384,lookup!$A:$A,0)))</f>
        <v>2_developing</v>
      </c>
      <c r="AM384" t="str">
        <f>IF(AND($CF384&lt;&gt;"",IFERROR(INDEX(subsample_country_map!$D:$D,MATCH($CF384,subsample_country_map!$A:$A,0)),"")&lt;&gt;""),INDEX(subsample_country_map!$D:$D,MATCH($CF384,subsample_country_map!$A:$A,0)),INDEX(lookup!$AC:$AC,MATCH($A384,lookup!$A:$A,0)))</f>
        <v>2_non_western</v>
      </c>
      <c r="AN384" t="str">
        <f>IF(AND($CF384&lt;&gt;"",IFERROR(INDEX(subsample_country_map!$E:$E,MATCH($CF384,subsample_country_map!$A:$A,0)),"")&lt;&gt;""),INDEX(subsample_country_map!$E:$E,MATCH($CF384,subsample_country_map!$A:$A,0)),INDEX(lookup!$AD:$AD,MATCH($A384,lookup!$A:$A,0)))</f>
        <v>1_common law</v>
      </c>
      <c r="AO384" t="str">
        <f>INDEX(lookup!$Y:$Y,MATCH($A384,lookup!$A:$A,0))</f>
        <v>0_published</v>
      </c>
      <c r="AP384" t="str">
        <f>INDEX(lookup!$Z:$Z,MATCH($A384,lookup!$A:$A,0))</f>
        <v>0_VHB low</v>
      </c>
      <c r="AQ384" t="str">
        <f>INDEX(lookup!$W:$W,MATCH($A384,lookup!$A:$A,0))</f>
        <v>3_mgmt</v>
      </c>
      <c r="AS384" t="inlineStr">
        <is>
          <t>staging</t>
        </is>
      </c>
      <c r="AT384" t="inlineStr">
        <is>
          <t>good-CER</t>
        </is>
      </c>
      <c r="AU384" t="inlineStr">
        <is>
          <t>cost</t>
        </is>
      </c>
      <c r="AV384" t="inlineStr">
        <is>
          <t>1.790</t>
        </is>
      </c>
      <c r="AY384" t="inlineStr">
        <is>
          <t>&lt;0.05</t>
        </is>
      </c>
      <c r="BA384" t="n">
        <v>122</v>
      </c>
      <c r="BB384" t="inlineStr">
        <is>
          <t>as-stated:we have one lagged values of the predictor variables</t>
        </is>
      </c>
      <c r="BC384" t="inlineStr">
        <is>
          <t>ordered logit</t>
        </is>
      </c>
      <c r="BD384" t="inlineStr">
        <is>
          <t>not stated</t>
        </is>
      </c>
      <c r="BE384" t="inlineStr">
        <is>
          <t>none</t>
        </is>
      </c>
      <c r="BI384" t="inlineStr">
        <is>
          <t>Table III</t>
        </is>
      </c>
      <c r="BJ384" t="inlineStr">
        <is>
          <t>Model 3 (Control variables + environmental score)</t>
        </is>
      </c>
      <c r="BK384" t="inlineStr">
        <is>
          <t>478</t>
        </is>
      </c>
      <c r="BL384" t="inlineStr">
        <is>
          <t>Environmental score 1.790* printed under table row-block 'Wald Chi Square' (Notes: *Significant at 5% level of Significance). Text p.475: 'environment score having direct but moderately significant relationship with creditworthiness (b = 1.790, p &lt; 0.05)'</t>
        </is>
      </c>
      <c r="BM384" t="inlineStr">
        <is>
          <t>Environmental score</t>
        </is>
      </c>
      <c r="BN384" t="inlineStr">
        <is>
          <t>Credit rating</t>
        </is>
      </c>
      <c r="BO384" t="inlineStr">
        <is>
          <t>rescreen</t>
        </is>
      </c>
      <c r="BP384" t="inlineStr">
        <is>
          <t>Bhattacharya &amp; Sharma (2019)</t>
        </is>
      </c>
      <c r="BQ384" t="inlineStr">
        <is>
          <t>star-bound</t>
        </is>
      </c>
      <c r="BT384" t="n">
        <v>0</v>
      </c>
      <c r="BU384" t="inlineStr">
        <is>
          <t>staging_Bhattacharya_Sharma_2019.csv</t>
        </is>
      </c>
      <c r="BY384" t="inlineStr">
        <is>
          <t>India</t>
        </is>
      </c>
      <c r="CD384" t="n">
        <v>0.1782786696860524</v>
      </c>
      <c r="CE384" t="n">
        <v>1</v>
      </c>
    </row>
    <row r="385">
      <c r="A385" t="inlineStr">
        <is>
          <t>Boermans et al (2023)</t>
        </is>
      </c>
      <c r="B385" t="n">
        <v>1690</v>
      </c>
      <c r="C385" t="n">
        <v>-0.007476471448376091</v>
      </c>
      <c r="D385" t="n">
        <v>99941</v>
      </c>
      <c r="E385">
        <f>IF(ISNUMBER($BA385),$BA385,IF(AND(ISNUMBER($D385),ISNUMBER($BW385),ISNUMBER($BX385)),$D385*($BX385-$BW385+1),""))</f>
        <v>99941.0</v>
      </c>
      <c r="H385" t="inlineStr">
        <is>
          <t>partial</t>
        </is>
      </c>
      <c r="I385" t="inlineStr">
        <is>
          <t>Regression Cofficient and Standard Error  available</t>
        </is>
      </c>
      <c r="J385">
        <f>IF($BW385&lt;&gt;"",$BW385,"")</f>
        <v>2016.0</v>
      </c>
      <c r="K385">
        <f>IF($BX385&lt;&gt;"",$BX385,"")</f>
        <v>2021.0</v>
      </c>
      <c r="L385">
        <f>IF(AND(ISNUMBER($BW385),ISNUMBER($BX385)),($BW385+$BX385)/2,"")</f>
        <v>2018.5</v>
      </c>
      <c r="M385">
        <f>IF($L385&lt;&gt;"",$L385,"")</f>
        <v>2018.5</v>
      </c>
      <c r="N385">
        <f>IF(AND(ISNUMBER($BW385),ISNUMBER($BX385)),MIN(1,MAX(0,($BX385-2016+1)/($BX385-$BW385+1))),"")</f>
        <v>1.0</v>
      </c>
      <c r="O385">
        <f>IF(AND(ISNUMBER($BW385),ISNUMBER($BX385)),MIN(1,MAX(0,($BX385-2017+1)/($BX385-$BW385+1))),"")</f>
        <v>0.8333333333333334</v>
      </c>
      <c r="P385">
        <f>IF(AND(ISNUMBER($BW385),ISNUMBER($BX385)),MIN(1,MAX(0,($BX385-2018+1)/($BX385-$BW385+1))),"")</f>
        <v>0.6666666666666666</v>
      </c>
      <c r="Q385">
        <f>IF(AND(ISNUMBER($BW385),ISNUMBER($BX385)),MIN(1,MAX(0,($BX385-2019+1)/($BX385-$BW385+1))),"")</f>
        <v>0.5</v>
      </c>
      <c r="R385">
        <f>IF(AND(ISNUMBER($BW385),ISNUMBER($BX385)),MIN(1,MAX(0,($BX385-2016+1)/($BX385-$BW385+1))),"")</f>
        <v>1.0</v>
      </c>
      <c r="S385">
        <f>IF($L385&lt;&gt;"",IF($L385&gt;=2015.5,1,0),"")</f>
        <v>1.0</v>
      </c>
      <c r="T385">
        <f>IF($L385&lt;&gt;"",IF($L385&gt;=2016,1,0),"")</f>
        <v>1.0</v>
      </c>
      <c r="U385">
        <f>IF(ISNUMBER($BX385),IF($BX385&gt;=2016,1,0),"")</f>
        <v>1.0</v>
      </c>
      <c r="V385">
        <f>IF(ISNUMBER($BW385),IF($BW385&gt;=2016,1,0),"")</f>
        <v>1.0</v>
      </c>
      <c r="W385" t="str">
        <f>IF(AND(ISNUMBER($BW385),ISNUMBER($BX385)),IF($BW385&gt;=2016,"post-only",IF($BX385&lt;2016,"pre-only","mixed")),"")</f>
        <v>post-only</v>
      </c>
      <c r="X385">
        <f>IF(AND(ISNUMBER($BW385),ISNUMBER($BX385)),MIN(1,MAX(0,($BX385-2017+1)/($BX385-$BW385+1))),"")</f>
        <v>0.8333333333333334</v>
      </c>
      <c r="Y385">
        <f>IF(AND(ISNUMBER($BW385),ISNUMBER($BX385)),MIN(1,MAX(0,($BX385-2018+1)/($BX385-$BW385+1))),"")</f>
        <v>0.6666666666666666</v>
      </c>
      <c r="Z385">
        <f>IF(AND(ISNUMBER($BW385),ISNUMBER($BX385)),MIN(1,MAX(0,($BX385-2019+1)/($BX385-$BW385+1))),"")</f>
        <v>0.5</v>
      </c>
      <c r="AA385">
        <f>IF(ISNUMBER($BX385),IF($BX385&gt;=2017,1,0),"")</f>
        <v>1.0</v>
      </c>
      <c r="AB385">
        <f>IF(ISNUMBER($BX385),IF($BX385&gt;=2018,1,0),"")</f>
        <v>1.0</v>
      </c>
      <c r="AC385">
        <f>IF(ISNUMBER($BX385),IF($BX385&gt;=2019,1,0),"")</f>
        <v>1.0</v>
      </c>
      <c r="AD385">
        <f>IF($L385&lt;&gt;"",IF($L385&gt;2013,1,0),"")</f>
        <v>1.0</v>
      </c>
      <c r="AE385">
        <f>IF($L385&lt;&gt;"",1+IF($L385&gt;2011,1,0)+IF($L385&gt;2014,1,0),"")</f>
        <v>3.0</v>
      </c>
      <c r="AF385" t="inlineStr">
        <is>
          <t>bond (yield)</t>
        </is>
      </c>
      <c r="AG385" t="inlineStr">
        <is>
          <t>performance</t>
        </is>
      </c>
      <c r="AH385" t="inlineStr">
        <is>
          <t>non-sensitive</t>
        </is>
      </c>
      <c r="AI385" t="inlineStr">
        <is>
          <t>99_NCE</t>
        </is>
      </c>
      <c r="AJ385" t="inlineStr">
        <is>
          <t>99_NCE</t>
        </is>
      </c>
      <c r="AK385" t="str">
        <f>IF(AND($CF385&lt;&gt;"",IFERROR(INDEX(subsample_country_map!$B:$B,MATCH($CF385,subsample_country_map!$A:$A,0)),"")&lt;&gt;""),INDEX(subsample_country_map!$B:$B,MATCH($CF385,subsample_country_map!$A:$A,0)),INDEX(lookup!$AA:$AA,MATCH($A385,lookup!$A:$A,0)))</f>
        <v>99_NCE</v>
      </c>
      <c r="AL385" t="str">
        <f>IF(AND($CF385&lt;&gt;"",IFERROR(INDEX(subsample_country_map!$C:$C,MATCH($CF385,subsample_country_map!$A:$A,0)),"")&lt;&gt;""),INDEX(subsample_country_map!$C:$C,MATCH($CF385,subsample_country_map!$A:$A,0)),INDEX(lookup!$AB:$AB,MATCH($A385,lookup!$A:$A,0)))</f>
        <v>99_NCE</v>
      </c>
      <c r="AM385" t="str">
        <f>IF(AND($CF385&lt;&gt;"",IFERROR(INDEX(subsample_country_map!$D:$D,MATCH($CF385,subsample_country_map!$A:$A,0)),"")&lt;&gt;""),INDEX(subsample_country_map!$D:$D,MATCH($CF385,subsample_country_map!$A:$A,0)),INDEX(lookup!$AC:$AC,MATCH($A385,lookup!$A:$A,0)))</f>
        <v>99_NCE</v>
      </c>
      <c r="AN385" t="str">
        <f>IF(AND($CF385&lt;&gt;"",IFERROR(INDEX(subsample_country_map!$E:$E,MATCH($CF385,subsample_country_map!$A:$A,0)),"")&lt;&gt;""),INDEX(subsample_country_map!$E:$E,MATCH($CF385,subsample_country_map!$A:$A,0)),INDEX(lookup!$AD:$AD,MATCH($A385,lookup!$A:$A,0)))</f>
        <v>99_NCE</v>
      </c>
      <c r="AO385" t="str">
        <f>INDEX(lookup!$Y:$Y,MATCH($A385,lookup!$A:$A,0))</f>
        <v>1_not published</v>
      </c>
      <c r="AP385" t="str">
        <f>INDEX(lookup!$Z:$Z,MATCH($A385,lookup!$A:$A,0))</f>
        <v>99_NCE</v>
      </c>
      <c r="AQ385" t="str">
        <f>INDEX(lookup!$W:$W,MATCH($A385,lookup!$A:$A,0))</f>
        <v>1_fin/acc/econ</v>
      </c>
      <c r="AS385" t="inlineStr">
        <is>
          <t>staging</t>
        </is>
      </c>
      <c r="AT385" t="inlineStr">
        <is>
          <t>bad-CER</t>
        </is>
      </c>
      <c r="AU385" t="inlineStr">
        <is>
          <t>cost</t>
        </is>
      </c>
      <c r="AV385" t="inlineStr">
        <is>
          <t>0.104</t>
        </is>
      </c>
      <c r="AW385" t="inlineStr">
        <is>
          <t>0.044</t>
        </is>
      </c>
      <c r="BA385" t="n">
        <v>99941</v>
      </c>
      <c r="BB385" t="inlineStr">
        <is>
          <t>1</t>
        </is>
      </c>
      <c r="BC385" t="inlineStr">
        <is>
          <t>OLS</t>
        </is>
      </c>
      <c r="BD385" t="inlineStr">
        <is>
          <t>industry</t>
        </is>
      </c>
      <c r="BE385" t="inlineStr">
        <is>
          <t>none</t>
        </is>
      </c>
      <c r="BI385" t="inlineStr">
        <is>
          <t>Table 4</t>
        </is>
      </c>
      <c r="BJ385" t="inlineStr">
        <is>
          <t>col 1</t>
        </is>
      </c>
      <c r="BK385" t="inlineStr">
        <is>
          <t>12</t>
        </is>
      </c>
      <c r="BL385" t="inlineStr">
        <is>
          <t>Emission Intensityf,t-1 0.104** (0.044)</t>
        </is>
      </c>
      <c r="BM385" t="inlineStr">
        <is>
          <t>Emission Intensity_f,t-1</t>
        </is>
      </c>
      <c r="BN385" t="inlineStr">
        <is>
          <t>bond yield spread (YTM in excess of the risk free rate)</t>
        </is>
      </c>
      <c r="BO385" t="inlineStr">
        <is>
          <t>update</t>
        </is>
      </c>
      <c r="BP385" t="inlineStr">
        <is>
          <t>Boermans et al (2023)</t>
        </is>
      </c>
      <c r="BQ385" t="inlineStr">
        <is>
          <t>computed</t>
        </is>
      </c>
      <c r="BT385" t="n">
        <v>0</v>
      </c>
      <c r="BU385" t="inlineStr">
        <is>
          <t>staging_Boermans_et_al_2023.csv</t>
        </is>
      </c>
      <c r="BW385" t="n">
        <v>2016</v>
      </c>
      <c r="BX385" t="n">
        <v>2021</v>
      </c>
      <c r="BY385" t="inlineStr">
        <is>
          <t>multi: 37 countries worldwide (main green-patent sample); 57 countries ('carbon premium' sample); individual countries not listed</t>
        </is>
      </c>
      <c r="BZ385" t="n">
        <v>2018.5</v>
      </c>
      <c r="CA385" t="n">
        <v>1</v>
      </c>
      <c r="CB385" t="n">
        <v>1</v>
      </c>
      <c r="CC385" t="n">
        <v>1</v>
      </c>
      <c r="CD385" t="n">
        <v>-0.007476610758714966</v>
      </c>
      <c r="CE385" t="n">
        <v>1</v>
      </c>
    </row>
    <row r="386">
      <c r="A386" t="inlineStr">
        <is>
          <t>Boermans et al (2023)</t>
        </is>
      </c>
      <c r="B386" t="n">
        <v>1691</v>
      </c>
      <c r="C386" t="n">
        <v>-0.00783247255352683</v>
      </c>
      <c r="D386" t="n">
        <v>99941</v>
      </c>
      <c r="E386">
        <f>IF(ISNUMBER($BA386),$BA386,IF(AND(ISNUMBER($D386),ISNUMBER($BW386),ISNUMBER($BX386)),$D386*($BX386-$BW386+1),""))</f>
        <v>99941.0</v>
      </c>
      <c r="H386" t="inlineStr">
        <is>
          <t>partial</t>
        </is>
      </c>
      <c r="I386" t="inlineStr">
        <is>
          <t>Regression Cofficient and Standard Error  available</t>
        </is>
      </c>
      <c r="J386">
        <f>IF($BW386&lt;&gt;"",$BW386,"")</f>
        <v>2016.0</v>
      </c>
      <c r="K386">
        <f>IF($BX386&lt;&gt;"",$BX386,"")</f>
        <v>2021.0</v>
      </c>
      <c r="L386">
        <f>IF(AND(ISNUMBER($BW386),ISNUMBER($BX386)),($BW386+$BX386)/2,"")</f>
        <v>2018.5</v>
      </c>
      <c r="M386">
        <f>IF($L386&lt;&gt;"",$L386,"")</f>
        <v>2018.5</v>
      </c>
      <c r="N386">
        <f>IF(AND(ISNUMBER($BW386),ISNUMBER($BX386)),MIN(1,MAX(0,($BX386-2016+1)/($BX386-$BW386+1))),"")</f>
        <v>1.0</v>
      </c>
      <c r="O386">
        <f>IF(AND(ISNUMBER($BW386),ISNUMBER($BX386)),MIN(1,MAX(0,($BX386-2017+1)/($BX386-$BW386+1))),"")</f>
        <v>0.8333333333333334</v>
      </c>
      <c r="P386">
        <f>IF(AND(ISNUMBER($BW386),ISNUMBER($BX386)),MIN(1,MAX(0,($BX386-2018+1)/($BX386-$BW386+1))),"")</f>
        <v>0.6666666666666666</v>
      </c>
      <c r="Q386">
        <f>IF(AND(ISNUMBER($BW386),ISNUMBER($BX386)),MIN(1,MAX(0,($BX386-2019+1)/($BX386-$BW386+1))),"")</f>
        <v>0.5</v>
      </c>
      <c r="R386">
        <f>IF(AND(ISNUMBER($BW386),ISNUMBER($BX386)),MIN(1,MAX(0,($BX386-2016+1)/($BX386-$BW386+1))),"")</f>
        <v>1.0</v>
      </c>
      <c r="S386">
        <f>IF($L386&lt;&gt;"",IF($L386&gt;=2015.5,1,0),"")</f>
        <v>1.0</v>
      </c>
      <c r="T386">
        <f>IF($L386&lt;&gt;"",IF($L386&gt;=2016,1,0),"")</f>
        <v>1.0</v>
      </c>
      <c r="U386">
        <f>IF(ISNUMBER($BX386),IF($BX386&gt;=2016,1,0),"")</f>
        <v>1.0</v>
      </c>
      <c r="V386">
        <f>IF(ISNUMBER($BW386),IF($BW386&gt;=2016,1,0),"")</f>
        <v>1.0</v>
      </c>
      <c r="W386" t="str">
        <f>IF(AND(ISNUMBER($BW386),ISNUMBER($BX386)),IF($BW386&gt;=2016,"post-only",IF($BX386&lt;2016,"pre-only","mixed")),"")</f>
        <v>post-only</v>
      </c>
      <c r="X386">
        <f>IF(AND(ISNUMBER($BW386),ISNUMBER($BX386)),MIN(1,MAX(0,($BX386-2017+1)/($BX386-$BW386+1))),"")</f>
        <v>0.8333333333333334</v>
      </c>
      <c r="Y386">
        <f>IF(AND(ISNUMBER($BW386),ISNUMBER($BX386)),MIN(1,MAX(0,($BX386-2018+1)/($BX386-$BW386+1))),"")</f>
        <v>0.6666666666666666</v>
      </c>
      <c r="Z386">
        <f>IF(AND(ISNUMBER($BW386),ISNUMBER($BX386)),MIN(1,MAX(0,($BX386-2019+1)/($BX386-$BW386+1))),"")</f>
        <v>0.5</v>
      </c>
      <c r="AA386">
        <f>IF(ISNUMBER($BX386),IF($BX386&gt;=2017,1,0),"")</f>
        <v>1.0</v>
      </c>
      <c r="AB386">
        <f>IF(ISNUMBER($BX386),IF($BX386&gt;=2018,1,0),"")</f>
        <v>1.0</v>
      </c>
      <c r="AC386">
        <f>IF(ISNUMBER($BX386),IF($BX386&gt;=2019,1,0),"")</f>
        <v>1.0</v>
      </c>
      <c r="AD386">
        <f>IF($L386&lt;&gt;"",IF($L386&gt;2013,1,0),"")</f>
        <v>1.0</v>
      </c>
      <c r="AE386">
        <f>IF($L386&lt;&gt;"",1+IF($L386&gt;2011,1,0)+IF($L386&gt;2014,1,0),"")</f>
        <v>3.0</v>
      </c>
      <c r="AF386" t="inlineStr">
        <is>
          <t>bond (yield)</t>
        </is>
      </c>
      <c r="AG386" t="inlineStr">
        <is>
          <t>performance</t>
        </is>
      </c>
      <c r="AH386" t="inlineStr">
        <is>
          <t>non-sensitive</t>
        </is>
      </c>
      <c r="AI386" t="inlineStr">
        <is>
          <t>99_NCE</t>
        </is>
      </c>
      <c r="AJ386" t="inlineStr">
        <is>
          <t>99_NCE</t>
        </is>
      </c>
      <c r="AK386" t="str">
        <f>IF(AND($CF386&lt;&gt;"",IFERROR(INDEX(subsample_country_map!$B:$B,MATCH($CF386,subsample_country_map!$A:$A,0)),"")&lt;&gt;""),INDEX(subsample_country_map!$B:$B,MATCH($CF386,subsample_country_map!$A:$A,0)),INDEX(lookup!$AA:$AA,MATCH($A386,lookup!$A:$A,0)))</f>
        <v>99_NCE</v>
      </c>
      <c r="AL386" t="str">
        <f>IF(AND($CF386&lt;&gt;"",IFERROR(INDEX(subsample_country_map!$C:$C,MATCH($CF386,subsample_country_map!$A:$A,0)),"")&lt;&gt;""),INDEX(subsample_country_map!$C:$C,MATCH($CF386,subsample_country_map!$A:$A,0)),INDEX(lookup!$AB:$AB,MATCH($A386,lookup!$A:$A,0)))</f>
        <v>99_NCE</v>
      </c>
      <c r="AM386" t="str">
        <f>IF(AND($CF386&lt;&gt;"",IFERROR(INDEX(subsample_country_map!$D:$D,MATCH($CF386,subsample_country_map!$A:$A,0)),"")&lt;&gt;""),INDEX(subsample_country_map!$D:$D,MATCH($CF386,subsample_country_map!$A:$A,0)),INDEX(lookup!$AC:$AC,MATCH($A386,lookup!$A:$A,0)))</f>
        <v>99_NCE</v>
      </c>
      <c r="AN386" t="str">
        <f>IF(AND($CF386&lt;&gt;"",IFERROR(INDEX(subsample_country_map!$E:$E,MATCH($CF386,subsample_country_map!$A:$A,0)),"")&lt;&gt;""),INDEX(subsample_country_map!$E:$E,MATCH($CF386,subsample_country_map!$A:$A,0)),INDEX(lookup!$AD:$AD,MATCH($A386,lookup!$A:$A,0)))</f>
        <v>99_NCE</v>
      </c>
      <c r="AO386" t="str">
        <f>INDEX(lookup!$Y:$Y,MATCH($A386,lookup!$A:$A,0))</f>
        <v>1_not published</v>
      </c>
      <c r="AP386" t="str">
        <f>INDEX(lookup!$Z:$Z,MATCH($A386,lookup!$A:$A,0))</f>
        <v>99_NCE</v>
      </c>
      <c r="AQ386" t="str">
        <f>INDEX(lookup!$W:$W,MATCH($A386,lookup!$A:$A,0))</f>
        <v>1_fin/acc/econ</v>
      </c>
      <c r="AS386" t="inlineStr">
        <is>
          <t>staging</t>
        </is>
      </c>
      <c r="AT386" t="inlineStr">
        <is>
          <t>bad-CER</t>
        </is>
      </c>
      <c r="AU386" t="inlineStr">
        <is>
          <t>cost</t>
        </is>
      </c>
      <c r="AV386" t="inlineStr">
        <is>
          <t>0.104</t>
        </is>
      </c>
      <c r="AW386" t="inlineStr">
        <is>
          <t>0.042</t>
        </is>
      </c>
      <c r="BA386" t="n">
        <v>99941</v>
      </c>
      <c r="BB386" t="inlineStr">
        <is>
          <t>1</t>
        </is>
      </c>
      <c r="BC386" t="inlineStr">
        <is>
          <t>OLS</t>
        </is>
      </c>
      <c r="BD386" t="inlineStr">
        <is>
          <t>industry</t>
        </is>
      </c>
      <c r="BE386" t="inlineStr">
        <is>
          <t>none</t>
        </is>
      </c>
      <c r="BI386" t="inlineStr">
        <is>
          <t>Table 4</t>
        </is>
      </c>
      <c r="BJ386" t="inlineStr">
        <is>
          <t>col 2</t>
        </is>
      </c>
      <c r="BK386" t="inlineStr">
        <is>
          <t>12</t>
        </is>
      </c>
      <c r="BL386" t="inlineStr">
        <is>
          <t>Emission Intensityf,t-1 0.104** (0.042)</t>
        </is>
      </c>
      <c r="BM386" t="inlineStr">
        <is>
          <t>Emission Intensity_f,t-1</t>
        </is>
      </c>
      <c r="BN386" t="inlineStr">
        <is>
          <t>bond yield spread (YTM in excess of the risk free rate)</t>
        </is>
      </c>
      <c r="BO386" t="inlineStr">
        <is>
          <t>update</t>
        </is>
      </c>
      <c r="BP386" t="inlineStr">
        <is>
          <t>Boermans et al (2023)</t>
        </is>
      </c>
      <c r="BQ386" t="inlineStr">
        <is>
          <t>computed</t>
        </is>
      </c>
      <c r="BT386" t="n">
        <v>0</v>
      </c>
      <c r="BU386" t="inlineStr">
        <is>
          <t>staging_Boermans_et_al_2023.csv</t>
        </is>
      </c>
      <c r="BW386" t="n">
        <v>2016</v>
      </c>
      <c r="BX386" t="n">
        <v>2021</v>
      </c>
      <c r="BY386" t="inlineStr">
        <is>
          <t>multi: 37 countries worldwide (main green-patent sample); 57 countries ('carbon premium' sample); individual countries not listed</t>
        </is>
      </c>
      <c r="BZ386" t="n">
        <v>2018.5</v>
      </c>
      <c r="CA386" t="n">
        <v>1</v>
      </c>
      <c r="CB386" t="n">
        <v>1</v>
      </c>
      <c r="CC386" t="n">
        <v>1</v>
      </c>
      <c r="CD386" t="n">
        <v>-0.007832632727289051</v>
      </c>
      <c r="CE386" t="n">
        <v>1</v>
      </c>
    </row>
    <row r="387">
      <c r="A387" t="inlineStr">
        <is>
          <t>Boermans et al (2023)</t>
        </is>
      </c>
      <c r="B387" t="n">
        <v>1692</v>
      </c>
      <c r="C387" t="n">
        <v>-0.008023496317642381</v>
      </c>
      <c r="D387" t="n">
        <v>99941</v>
      </c>
      <c r="E387">
        <f>IF(ISNUMBER($BA387),$BA387,IF(AND(ISNUMBER($D387),ISNUMBER($BW387),ISNUMBER($BX387)),$D387*($BX387-$BW387+1),""))</f>
        <v>99941.0</v>
      </c>
      <c r="H387" t="inlineStr">
        <is>
          <t>partial</t>
        </is>
      </c>
      <c r="I387" t="inlineStr">
        <is>
          <t>Regression Cofficient and Standard Error  available</t>
        </is>
      </c>
      <c r="J387">
        <f>IF($BW387&lt;&gt;"",$BW387,"")</f>
        <v>2016.0</v>
      </c>
      <c r="K387">
        <f>IF($BX387&lt;&gt;"",$BX387,"")</f>
        <v>2021.0</v>
      </c>
      <c r="L387">
        <f>IF(AND(ISNUMBER($BW387),ISNUMBER($BX387)),($BW387+$BX387)/2,"")</f>
        <v>2018.5</v>
      </c>
      <c r="M387">
        <f>IF($L387&lt;&gt;"",$L387,"")</f>
        <v>2018.5</v>
      </c>
      <c r="N387">
        <f>IF(AND(ISNUMBER($BW387),ISNUMBER($BX387)),MIN(1,MAX(0,($BX387-2016+1)/($BX387-$BW387+1))),"")</f>
        <v>1.0</v>
      </c>
      <c r="O387">
        <f>IF(AND(ISNUMBER($BW387),ISNUMBER($BX387)),MIN(1,MAX(0,($BX387-2017+1)/($BX387-$BW387+1))),"")</f>
        <v>0.8333333333333334</v>
      </c>
      <c r="P387">
        <f>IF(AND(ISNUMBER($BW387),ISNUMBER($BX387)),MIN(1,MAX(0,($BX387-2018+1)/($BX387-$BW387+1))),"")</f>
        <v>0.6666666666666666</v>
      </c>
      <c r="Q387">
        <f>IF(AND(ISNUMBER($BW387),ISNUMBER($BX387)),MIN(1,MAX(0,($BX387-2019+1)/($BX387-$BW387+1))),"")</f>
        <v>0.5</v>
      </c>
      <c r="R387">
        <f>IF(AND(ISNUMBER($BW387),ISNUMBER($BX387)),MIN(1,MAX(0,($BX387-2016+1)/($BX387-$BW387+1))),"")</f>
        <v>1.0</v>
      </c>
      <c r="S387">
        <f>IF($L387&lt;&gt;"",IF($L387&gt;=2015.5,1,0),"")</f>
        <v>1.0</v>
      </c>
      <c r="T387">
        <f>IF($L387&lt;&gt;"",IF($L387&gt;=2016,1,0),"")</f>
        <v>1.0</v>
      </c>
      <c r="U387">
        <f>IF(ISNUMBER($BX387),IF($BX387&gt;=2016,1,0),"")</f>
        <v>1.0</v>
      </c>
      <c r="V387">
        <f>IF(ISNUMBER($BW387),IF($BW387&gt;=2016,1,0),"")</f>
        <v>1.0</v>
      </c>
      <c r="W387" t="str">
        <f>IF(AND(ISNUMBER($BW387),ISNUMBER($BX387)),IF($BW387&gt;=2016,"post-only",IF($BX387&lt;2016,"pre-only","mixed")),"")</f>
        <v>post-only</v>
      </c>
      <c r="X387">
        <f>IF(AND(ISNUMBER($BW387),ISNUMBER($BX387)),MIN(1,MAX(0,($BX387-2017+1)/($BX387-$BW387+1))),"")</f>
        <v>0.8333333333333334</v>
      </c>
      <c r="Y387">
        <f>IF(AND(ISNUMBER($BW387),ISNUMBER($BX387)),MIN(1,MAX(0,($BX387-2018+1)/($BX387-$BW387+1))),"")</f>
        <v>0.6666666666666666</v>
      </c>
      <c r="Z387">
        <f>IF(AND(ISNUMBER($BW387),ISNUMBER($BX387)),MIN(1,MAX(0,($BX387-2019+1)/($BX387-$BW387+1))),"")</f>
        <v>0.5</v>
      </c>
      <c r="AA387">
        <f>IF(ISNUMBER($BX387),IF($BX387&gt;=2017,1,0),"")</f>
        <v>1.0</v>
      </c>
      <c r="AB387">
        <f>IF(ISNUMBER($BX387),IF($BX387&gt;=2018,1,0),"")</f>
        <v>1.0</v>
      </c>
      <c r="AC387">
        <f>IF(ISNUMBER($BX387),IF($BX387&gt;=2019,1,0),"")</f>
        <v>1.0</v>
      </c>
      <c r="AD387">
        <f>IF($L387&lt;&gt;"",IF($L387&gt;2013,1,0),"")</f>
        <v>1.0</v>
      </c>
      <c r="AE387">
        <f>IF($L387&lt;&gt;"",1+IF($L387&gt;2011,1,0)+IF($L387&gt;2014,1,0),"")</f>
        <v>3.0</v>
      </c>
      <c r="AF387" t="inlineStr">
        <is>
          <t>bond (yield)</t>
        </is>
      </c>
      <c r="AG387" t="inlineStr">
        <is>
          <t>performance</t>
        </is>
      </c>
      <c r="AH387" t="inlineStr">
        <is>
          <t>non-sensitive</t>
        </is>
      </c>
      <c r="AI387" t="inlineStr">
        <is>
          <t>99_NCE</t>
        </is>
      </c>
      <c r="AJ387" t="inlineStr">
        <is>
          <t>99_NCE</t>
        </is>
      </c>
      <c r="AK387" t="str">
        <f>IF(AND($CF387&lt;&gt;"",IFERROR(INDEX(subsample_country_map!$B:$B,MATCH($CF387,subsample_country_map!$A:$A,0)),"")&lt;&gt;""),INDEX(subsample_country_map!$B:$B,MATCH($CF387,subsample_country_map!$A:$A,0)),INDEX(lookup!$AA:$AA,MATCH($A387,lookup!$A:$A,0)))</f>
        <v>99_NCE</v>
      </c>
      <c r="AL387" t="str">
        <f>IF(AND($CF387&lt;&gt;"",IFERROR(INDEX(subsample_country_map!$C:$C,MATCH($CF387,subsample_country_map!$A:$A,0)),"")&lt;&gt;""),INDEX(subsample_country_map!$C:$C,MATCH($CF387,subsample_country_map!$A:$A,0)),INDEX(lookup!$AB:$AB,MATCH($A387,lookup!$A:$A,0)))</f>
        <v>99_NCE</v>
      </c>
      <c r="AM387" t="str">
        <f>IF(AND($CF387&lt;&gt;"",IFERROR(INDEX(subsample_country_map!$D:$D,MATCH($CF387,subsample_country_map!$A:$A,0)),"")&lt;&gt;""),INDEX(subsample_country_map!$D:$D,MATCH($CF387,subsample_country_map!$A:$A,0)),INDEX(lookup!$AC:$AC,MATCH($A387,lookup!$A:$A,0)))</f>
        <v>99_NCE</v>
      </c>
      <c r="AN387" t="str">
        <f>IF(AND($CF387&lt;&gt;"",IFERROR(INDEX(subsample_country_map!$E:$E,MATCH($CF387,subsample_country_map!$A:$A,0)),"")&lt;&gt;""),INDEX(subsample_country_map!$E:$E,MATCH($CF387,subsample_country_map!$A:$A,0)),INDEX(lookup!$AD:$AD,MATCH($A387,lookup!$A:$A,0)))</f>
        <v>99_NCE</v>
      </c>
      <c r="AO387" t="str">
        <f>INDEX(lookup!$Y:$Y,MATCH($A387,lookup!$A:$A,0))</f>
        <v>1_not published</v>
      </c>
      <c r="AP387" t="str">
        <f>INDEX(lookup!$Z:$Z,MATCH($A387,lookup!$A:$A,0))</f>
        <v>99_NCE</v>
      </c>
      <c r="AQ387" t="str">
        <f>INDEX(lookup!$W:$W,MATCH($A387,lookup!$A:$A,0))</f>
        <v>1_fin/acc/econ</v>
      </c>
      <c r="AS387" t="inlineStr">
        <is>
          <t>staging</t>
        </is>
      </c>
      <c r="AT387" t="inlineStr">
        <is>
          <t>bad-CER</t>
        </is>
      </c>
      <c r="AU387" t="inlineStr">
        <is>
          <t>cost</t>
        </is>
      </c>
      <c r="AV387" t="inlineStr">
        <is>
          <t>0.104</t>
        </is>
      </c>
      <c r="AW387" t="inlineStr">
        <is>
          <t>0.041</t>
        </is>
      </c>
      <c r="BA387" t="n">
        <v>99941</v>
      </c>
      <c r="BB387" t="inlineStr">
        <is>
          <t>1</t>
        </is>
      </c>
      <c r="BC387" t="inlineStr">
        <is>
          <t>OLS</t>
        </is>
      </c>
      <c r="BD387" t="inlineStr">
        <is>
          <t>industry</t>
        </is>
      </c>
      <c r="BE387" t="inlineStr">
        <is>
          <t>none</t>
        </is>
      </c>
      <c r="BI387" t="inlineStr">
        <is>
          <t>Table 4</t>
        </is>
      </c>
      <c r="BJ387" t="inlineStr">
        <is>
          <t>col 3</t>
        </is>
      </c>
      <c r="BK387" t="inlineStr">
        <is>
          <t>12</t>
        </is>
      </c>
      <c r="BL387" t="inlineStr">
        <is>
          <t>Emission Intensityf,t-1 0.104** (0.041)</t>
        </is>
      </c>
      <c r="BM387" t="inlineStr">
        <is>
          <t>Emission Intensity_f,t-1</t>
        </is>
      </c>
      <c r="BN387" t="inlineStr">
        <is>
          <t>bond yield spread (YTM in excess of the risk free rate)</t>
        </is>
      </c>
      <c r="BO387" t="inlineStr">
        <is>
          <t>update</t>
        </is>
      </c>
      <c r="BP387" t="inlineStr">
        <is>
          <t>Boermans et al (2023)</t>
        </is>
      </c>
      <c r="BQ387" t="inlineStr">
        <is>
          <t>computed</t>
        </is>
      </c>
      <c r="BT387" t="n">
        <v>0</v>
      </c>
      <c r="BU387" t="inlineStr">
        <is>
          <t>staging_Boermans_et_al_2023.csv</t>
        </is>
      </c>
      <c r="BW387" t="n">
        <v>2016</v>
      </c>
      <c r="BX387" t="n">
        <v>2021</v>
      </c>
      <c r="BY387" t="inlineStr">
        <is>
          <t>multi: 37 countries worldwide (main green-patent sample); 57 countries ('carbon premium' sample); individual countries not listed</t>
        </is>
      </c>
      <c r="BZ387" t="n">
        <v>2018.5</v>
      </c>
      <c r="CA387" t="n">
        <v>1</v>
      </c>
      <c r="CB387" t="n">
        <v>1</v>
      </c>
      <c r="CC387" t="n">
        <v>1</v>
      </c>
      <c r="CD387" t="n">
        <v>-0.00802366849914503</v>
      </c>
      <c r="CE387" t="n">
        <v>1</v>
      </c>
    </row>
    <row r="388">
      <c r="A388" t="inlineStr">
        <is>
          <t>Boermans et al (2023)</t>
        </is>
      </c>
      <c r="B388" t="n">
        <v>1693</v>
      </c>
      <c r="C388" t="n">
        <v>-0.006053620366938556</v>
      </c>
      <c r="D388" t="n">
        <v>99941</v>
      </c>
      <c r="E388">
        <f>IF(ISNUMBER($BA388),$BA388,IF(AND(ISNUMBER($D388),ISNUMBER($BW388),ISNUMBER($BX388)),$D388*($BX388-$BW388+1),""))</f>
        <v>99941.0</v>
      </c>
      <c r="H388" t="inlineStr">
        <is>
          <t>partial</t>
        </is>
      </c>
      <c r="I388" t="inlineStr">
        <is>
          <t>Regression Cofficient and Standard Error  available</t>
        </is>
      </c>
      <c r="J388">
        <f>IF($BW388&lt;&gt;"",$BW388,"")</f>
        <v>2016.0</v>
      </c>
      <c r="K388">
        <f>IF($BX388&lt;&gt;"",$BX388,"")</f>
        <v>2021.0</v>
      </c>
      <c r="L388">
        <f>IF(AND(ISNUMBER($BW388),ISNUMBER($BX388)),($BW388+$BX388)/2,"")</f>
        <v>2018.5</v>
      </c>
      <c r="M388">
        <f>IF($L388&lt;&gt;"",$L388,"")</f>
        <v>2018.5</v>
      </c>
      <c r="N388">
        <f>IF(AND(ISNUMBER($BW388),ISNUMBER($BX388)),MIN(1,MAX(0,($BX388-2016+1)/($BX388-$BW388+1))),"")</f>
        <v>1.0</v>
      </c>
      <c r="O388">
        <f>IF(AND(ISNUMBER($BW388),ISNUMBER($BX388)),MIN(1,MAX(0,($BX388-2017+1)/($BX388-$BW388+1))),"")</f>
        <v>0.8333333333333334</v>
      </c>
      <c r="P388">
        <f>IF(AND(ISNUMBER($BW388),ISNUMBER($BX388)),MIN(1,MAX(0,($BX388-2018+1)/($BX388-$BW388+1))),"")</f>
        <v>0.6666666666666666</v>
      </c>
      <c r="Q388">
        <f>IF(AND(ISNUMBER($BW388),ISNUMBER($BX388)),MIN(1,MAX(0,($BX388-2019+1)/($BX388-$BW388+1))),"")</f>
        <v>0.5</v>
      </c>
      <c r="R388">
        <f>IF(AND(ISNUMBER($BW388),ISNUMBER($BX388)),MIN(1,MAX(0,($BX388-2016+1)/($BX388-$BW388+1))),"")</f>
        <v>1.0</v>
      </c>
      <c r="S388">
        <f>IF($L388&lt;&gt;"",IF($L388&gt;=2015.5,1,0),"")</f>
        <v>1.0</v>
      </c>
      <c r="T388">
        <f>IF($L388&lt;&gt;"",IF($L388&gt;=2016,1,0),"")</f>
        <v>1.0</v>
      </c>
      <c r="U388">
        <f>IF(ISNUMBER($BX388),IF($BX388&gt;=2016,1,0),"")</f>
        <v>1.0</v>
      </c>
      <c r="V388">
        <f>IF(ISNUMBER($BW388),IF($BW388&gt;=2016,1,0),"")</f>
        <v>1.0</v>
      </c>
      <c r="W388" t="str">
        <f>IF(AND(ISNUMBER($BW388),ISNUMBER($BX388)),IF($BW388&gt;=2016,"post-only",IF($BX388&lt;2016,"pre-only","mixed")),"")</f>
        <v>post-only</v>
      </c>
      <c r="X388">
        <f>IF(AND(ISNUMBER($BW388),ISNUMBER($BX388)),MIN(1,MAX(0,($BX388-2017+1)/($BX388-$BW388+1))),"")</f>
        <v>0.8333333333333334</v>
      </c>
      <c r="Y388">
        <f>IF(AND(ISNUMBER($BW388),ISNUMBER($BX388)),MIN(1,MAX(0,($BX388-2018+1)/($BX388-$BW388+1))),"")</f>
        <v>0.6666666666666666</v>
      </c>
      <c r="Z388">
        <f>IF(AND(ISNUMBER($BW388),ISNUMBER($BX388)),MIN(1,MAX(0,($BX388-2019+1)/($BX388-$BW388+1))),"")</f>
        <v>0.5</v>
      </c>
      <c r="AA388">
        <f>IF(ISNUMBER($BX388),IF($BX388&gt;=2017,1,0),"")</f>
        <v>1.0</v>
      </c>
      <c r="AB388">
        <f>IF(ISNUMBER($BX388),IF($BX388&gt;=2018,1,0),"")</f>
        <v>1.0</v>
      </c>
      <c r="AC388">
        <f>IF(ISNUMBER($BX388),IF($BX388&gt;=2019,1,0),"")</f>
        <v>1.0</v>
      </c>
      <c r="AD388">
        <f>IF($L388&lt;&gt;"",IF($L388&gt;2013,1,0),"")</f>
        <v>1.0</v>
      </c>
      <c r="AE388">
        <f>IF($L388&lt;&gt;"",1+IF($L388&gt;2011,1,0)+IF($L388&gt;2014,1,0),"")</f>
        <v>3.0</v>
      </c>
      <c r="AF388" t="inlineStr">
        <is>
          <t>bond (yield)</t>
        </is>
      </c>
      <c r="AG388" t="inlineStr">
        <is>
          <t>performance</t>
        </is>
      </c>
      <c r="AH388" t="inlineStr">
        <is>
          <t>non-sensitive</t>
        </is>
      </c>
      <c r="AI388" t="inlineStr">
        <is>
          <t>99_NCE</t>
        </is>
      </c>
      <c r="AJ388" t="inlineStr">
        <is>
          <t>99_NCE</t>
        </is>
      </c>
      <c r="AK388" t="str">
        <f>IF(AND($CF388&lt;&gt;"",IFERROR(INDEX(subsample_country_map!$B:$B,MATCH($CF388,subsample_country_map!$A:$A,0)),"")&lt;&gt;""),INDEX(subsample_country_map!$B:$B,MATCH($CF388,subsample_country_map!$A:$A,0)),INDEX(lookup!$AA:$AA,MATCH($A388,lookup!$A:$A,0)))</f>
        <v>99_NCE</v>
      </c>
      <c r="AL388" t="str">
        <f>IF(AND($CF388&lt;&gt;"",IFERROR(INDEX(subsample_country_map!$C:$C,MATCH($CF388,subsample_country_map!$A:$A,0)),"")&lt;&gt;""),INDEX(subsample_country_map!$C:$C,MATCH($CF388,subsample_country_map!$A:$A,0)),INDEX(lookup!$AB:$AB,MATCH($A388,lookup!$A:$A,0)))</f>
        <v>99_NCE</v>
      </c>
      <c r="AM388" t="str">
        <f>IF(AND($CF388&lt;&gt;"",IFERROR(INDEX(subsample_country_map!$D:$D,MATCH($CF388,subsample_country_map!$A:$A,0)),"")&lt;&gt;""),INDEX(subsample_country_map!$D:$D,MATCH($CF388,subsample_country_map!$A:$A,0)),INDEX(lookup!$AC:$AC,MATCH($A388,lookup!$A:$A,0)))</f>
        <v>99_NCE</v>
      </c>
      <c r="AN388" t="str">
        <f>IF(AND($CF388&lt;&gt;"",IFERROR(INDEX(subsample_country_map!$E:$E,MATCH($CF388,subsample_country_map!$A:$A,0)),"")&lt;&gt;""),INDEX(subsample_country_map!$E:$E,MATCH($CF388,subsample_country_map!$A:$A,0)),INDEX(lookup!$AD:$AD,MATCH($A388,lookup!$A:$A,0)))</f>
        <v>99_NCE</v>
      </c>
      <c r="AO388" t="str">
        <f>INDEX(lookup!$Y:$Y,MATCH($A388,lookup!$A:$A,0))</f>
        <v>1_not published</v>
      </c>
      <c r="AP388" t="str">
        <f>INDEX(lookup!$Z:$Z,MATCH($A388,lookup!$A:$A,0))</f>
        <v>99_NCE</v>
      </c>
      <c r="AQ388" t="str">
        <f>INDEX(lookup!$W:$W,MATCH($A388,lookup!$A:$A,0))</f>
        <v>1_fin/acc/econ</v>
      </c>
      <c r="AS388" t="inlineStr">
        <is>
          <t>staging</t>
        </is>
      </c>
      <c r="AT388" t="inlineStr">
        <is>
          <t>bad-CER</t>
        </is>
      </c>
      <c r="AU388" t="inlineStr">
        <is>
          <t>cost</t>
        </is>
      </c>
      <c r="AV388" t="inlineStr">
        <is>
          <t>0.111</t>
        </is>
      </c>
      <c r="AW388" t="inlineStr">
        <is>
          <t>0.058</t>
        </is>
      </c>
      <c r="BA388" t="n">
        <v>99941</v>
      </c>
      <c r="BB388" t="inlineStr">
        <is>
          <t>1</t>
        </is>
      </c>
      <c r="BC388" t="inlineStr">
        <is>
          <t>OLS</t>
        </is>
      </c>
      <c r="BD388" t="inlineStr">
        <is>
          <t>industry</t>
        </is>
      </c>
      <c r="BE388" t="inlineStr">
        <is>
          <t>none</t>
        </is>
      </c>
      <c r="BI388" t="inlineStr">
        <is>
          <t>Table 4</t>
        </is>
      </c>
      <c r="BJ388" t="inlineStr">
        <is>
          <t>col 4</t>
        </is>
      </c>
      <c r="BK388" t="inlineStr">
        <is>
          <t>12</t>
        </is>
      </c>
      <c r="BL388" t="inlineStr">
        <is>
          <t>Emission Intensityf,t-1 0.111* (0.058)</t>
        </is>
      </c>
      <c r="BM388" t="inlineStr">
        <is>
          <t>Emission Intensity_f,t-1</t>
        </is>
      </c>
      <c r="BN388" t="inlineStr">
        <is>
          <t>bond yield spread (YTM in excess of the risk free rate)</t>
        </is>
      </c>
      <c r="BO388" t="inlineStr">
        <is>
          <t>update</t>
        </is>
      </c>
      <c r="BP388" t="inlineStr">
        <is>
          <t>Boermans et al (2023)</t>
        </is>
      </c>
      <c r="BQ388" t="inlineStr">
        <is>
          <t>computed</t>
        </is>
      </c>
      <c r="BT388" t="n">
        <v>0</v>
      </c>
      <c r="BU388" t="inlineStr">
        <is>
          <t>staging_Boermans_et_al_2023.csv</t>
        </is>
      </c>
      <c r="BW388" t="n">
        <v>2016</v>
      </c>
      <c r="BX388" t="n">
        <v>2021</v>
      </c>
      <c r="BY388" t="inlineStr">
        <is>
          <t>multi: 37 countries worldwide (main green-patent sample); 57 countries ('carbon premium' sample); individual countries not listed</t>
        </is>
      </c>
      <c r="BZ388" t="n">
        <v>2018.5</v>
      </c>
      <c r="CA388" t="n">
        <v>1</v>
      </c>
      <c r="CB388" t="n">
        <v>1</v>
      </c>
      <c r="CC388" t="n">
        <v>1</v>
      </c>
      <c r="CD388" t="n">
        <v>-0.006053694316200005</v>
      </c>
      <c r="CE388" t="n">
        <v>1</v>
      </c>
    </row>
    <row r="389">
      <c r="A389" t="inlineStr">
        <is>
          <t>Boermans et al (2023)</t>
        </is>
      </c>
      <c r="B389" t="n">
        <v>1694</v>
      </c>
      <c r="C389" t="n">
        <v>-0.005944550015883349</v>
      </c>
      <c r="D389" t="n">
        <v>99941</v>
      </c>
      <c r="E389">
        <f>IF(ISNUMBER($BA389),$BA389,IF(AND(ISNUMBER($D389),ISNUMBER($BW389),ISNUMBER($BX389)),$D389*($BX389-$BW389+1),""))</f>
        <v>99941.0</v>
      </c>
      <c r="H389" t="inlineStr">
        <is>
          <t>partial</t>
        </is>
      </c>
      <c r="I389" t="inlineStr">
        <is>
          <t>Regression Cofficient and Standard Error  available</t>
        </is>
      </c>
      <c r="J389">
        <f>IF($BW389&lt;&gt;"",$BW389,"")</f>
        <v>2016.0</v>
      </c>
      <c r="K389">
        <f>IF($BX389&lt;&gt;"",$BX389,"")</f>
        <v>2021.0</v>
      </c>
      <c r="L389">
        <f>IF(AND(ISNUMBER($BW389),ISNUMBER($BX389)),($BW389+$BX389)/2,"")</f>
        <v>2018.5</v>
      </c>
      <c r="M389">
        <f>IF($L389&lt;&gt;"",$L389,"")</f>
        <v>2018.5</v>
      </c>
      <c r="N389">
        <f>IF(AND(ISNUMBER($BW389),ISNUMBER($BX389)),MIN(1,MAX(0,($BX389-2016+1)/($BX389-$BW389+1))),"")</f>
        <v>1.0</v>
      </c>
      <c r="O389">
        <f>IF(AND(ISNUMBER($BW389),ISNUMBER($BX389)),MIN(1,MAX(0,($BX389-2017+1)/($BX389-$BW389+1))),"")</f>
        <v>0.8333333333333334</v>
      </c>
      <c r="P389">
        <f>IF(AND(ISNUMBER($BW389),ISNUMBER($BX389)),MIN(1,MAX(0,($BX389-2018+1)/($BX389-$BW389+1))),"")</f>
        <v>0.6666666666666666</v>
      </c>
      <c r="Q389">
        <f>IF(AND(ISNUMBER($BW389),ISNUMBER($BX389)),MIN(1,MAX(0,($BX389-2019+1)/($BX389-$BW389+1))),"")</f>
        <v>0.5</v>
      </c>
      <c r="R389">
        <f>IF(AND(ISNUMBER($BW389),ISNUMBER($BX389)),MIN(1,MAX(0,($BX389-2016+1)/($BX389-$BW389+1))),"")</f>
        <v>1.0</v>
      </c>
      <c r="S389">
        <f>IF($L389&lt;&gt;"",IF($L389&gt;=2015.5,1,0),"")</f>
        <v>1.0</v>
      </c>
      <c r="T389">
        <f>IF($L389&lt;&gt;"",IF($L389&gt;=2016,1,0),"")</f>
        <v>1.0</v>
      </c>
      <c r="U389">
        <f>IF(ISNUMBER($BX389),IF($BX389&gt;=2016,1,0),"")</f>
        <v>1.0</v>
      </c>
      <c r="V389">
        <f>IF(ISNUMBER($BW389),IF($BW389&gt;=2016,1,0),"")</f>
        <v>1.0</v>
      </c>
      <c r="W389" t="str">
        <f>IF(AND(ISNUMBER($BW389),ISNUMBER($BX389)),IF($BW389&gt;=2016,"post-only",IF($BX389&lt;2016,"pre-only","mixed")),"")</f>
        <v>post-only</v>
      </c>
      <c r="X389">
        <f>IF(AND(ISNUMBER($BW389),ISNUMBER($BX389)),MIN(1,MAX(0,($BX389-2017+1)/($BX389-$BW389+1))),"")</f>
        <v>0.8333333333333334</v>
      </c>
      <c r="Y389">
        <f>IF(AND(ISNUMBER($BW389),ISNUMBER($BX389)),MIN(1,MAX(0,($BX389-2018+1)/($BX389-$BW389+1))),"")</f>
        <v>0.6666666666666666</v>
      </c>
      <c r="Z389">
        <f>IF(AND(ISNUMBER($BW389),ISNUMBER($BX389)),MIN(1,MAX(0,($BX389-2019+1)/($BX389-$BW389+1))),"")</f>
        <v>0.5</v>
      </c>
      <c r="AA389">
        <f>IF(ISNUMBER($BX389),IF($BX389&gt;=2017,1,0),"")</f>
        <v>1.0</v>
      </c>
      <c r="AB389">
        <f>IF(ISNUMBER($BX389),IF($BX389&gt;=2018,1,0),"")</f>
        <v>1.0</v>
      </c>
      <c r="AC389">
        <f>IF(ISNUMBER($BX389),IF($BX389&gt;=2019,1,0),"")</f>
        <v>1.0</v>
      </c>
      <c r="AD389">
        <f>IF($L389&lt;&gt;"",IF($L389&gt;2013,1,0),"")</f>
        <v>1.0</v>
      </c>
      <c r="AE389">
        <f>IF($L389&lt;&gt;"",1+IF($L389&gt;2011,1,0)+IF($L389&gt;2014,1,0),"")</f>
        <v>3.0</v>
      </c>
      <c r="AF389" t="inlineStr">
        <is>
          <t>bond (yield)</t>
        </is>
      </c>
      <c r="AG389" t="inlineStr">
        <is>
          <t>performance</t>
        </is>
      </c>
      <c r="AH389" t="inlineStr">
        <is>
          <t>non-sensitive</t>
        </is>
      </c>
      <c r="AI389" t="inlineStr">
        <is>
          <t>99_NCE</t>
        </is>
      </c>
      <c r="AJ389" t="inlineStr">
        <is>
          <t>99_NCE</t>
        </is>
      </c>
      <c r="AK389" t="str">
        <f>IF(AND($CF389&lt;&gt;"",IFERROR(INDEX(subsample_country_map!$B:$B,MATCH($CF389,subsample_country_map!$A:$A,0)),"")&lt;&gt;""),INDEX(subsample_country_map!$B:$B,MATCH($CF389,subsample_country_map!$A:$A,0)),INDEX(lookup!$AA:$AA,MATCH($A389,lookup!$A:$A,0)))</f>
        <v>99_NCE</v>
      </c>
      <c r="AL389" t="str">
        <f>IF(AND($CF389&lt;&gt;"",IFERROR(INDEX(subsample_country_map!$C:$C,MATCH($CF389,subsample_country_map!$A:$A,0)),"")&lt;&gt;""),INDEX(subsample_country_map!$C:$C,MATCH($CF389,subsample_country_map!$A:$A,0)),INDEX(lookup!$AB:$AB,MATCH($A389,lookup!$A:$A,0)))</f>
        <v>99_NCE</v>
      </c>
      <c r="AM389" t="str">
        <f>IF(AND($CF389&lt;&gt;"",IFERROR(INDEX(subsample_country_map!$D:$D,MATCH($CF389,subsample_country_map!$A:$A,0)),"")&lt;&gt;""),INDEX(subsample_country_map!$D:$D,MATCH($CF389,subsample_country_map!$A:$A,0)),INDEX(lookup!$AC:$AC,MATCH($A389,lookup!$A:$A,0)))</f>
        <v>99_NCE</v>
      </c>
      <c r="AN389" t="str">
        <f>IF(AND($CF389&lt;&gt;"",IFERROR(INDEX(subsample_country_map!$E:$E,MATCH($CF389,subsample_country_map!$A:$A,0)),"")&lt;&gt;""),INDEX(subsample_country_map!$E:$E,MATCH($CF389,subsample_country_map!$A:$A,0)),INDEX(lookup!$AD:$AD,MATCH($A389,lookup!$A:$A,0)))</f>
        <v>99_NCE</v>
      </c>
      <c r="AO389" t="str">
        <f>INDEX(lookup!$Y:$Y,MATCH($A389,lookup!$A:$A,0))</f>
        <v>1_not published</v>
      </c>
      <c r="AP389" t="str">
        <f>INDEX(lookup!$Z:$Z,MATCH($A389,lookup!$A:$A,0))</f>
        <v>99_NCE</v>
      </c>
      <c r="AQ389" t="str">
        <f>INDEX(lookup!$W:$W,MATCH($A389,lookup!$A:$A,0))</f>
        <v>1_fin/acc/econ</v>
      </c>
      <c r="AS389" t="inlineStr">
        <is>
          <t>staging</t>
        </is>
      </c>
      <c r="AT389" t="inlineStr">
        <is>
          <t>bad-CER</t>
        </is>
      </c>
      <c r="AU389" t="inlineStr">
        <is>
          <t>cost</t>
        </is>
      </c>
      <c r="AV389" t="inlineStr">
        <is>
          <t>0.109</t>
        </is>
      </c>
      <c r="AW389" t="inlineStr">
        <is>
          <t>0.058</t>
        </is>
      </c>
      <c r="BA389" t="n">
        <v>99941</v>
      </c>
      <c r="BB389" t="inlineStr">
        <is>
          <t>1</t>
        </is>
      </c>
      <c r="BC389" t="inlineStr">
        <is>
          <t>OLS</t>
        </is>
      </c>
      <c r="BD389" t="inlineStr">
        <is>
          <t>industry</t>
        </is>
      </c>
      <c r="BE389" t="inlineStr">
        <is>
          <t>none</t>
        </is>
      </c>
      <c r="BI389" t="inlineStr">
        <is>
          <t>Table 4</t>
        </is>
      </c>
      <c r="BJ389" t="inlineStr">
        <is>
          <t>col 5</t>
        </is>
      </c>
      <c r="BK389" t="inlineStr">
        <is>
          <t>12</t>
        </is>
      </c>
      <c r="BL389" t="inlineStr">
        <is>
          <t>Emission Intensityf,t-1 0.109* (0.058)</t>
        </is>
      </c>
      <c r="BM389" t="inlineStr">
        <is>
          <t>Emission Intensity_f,t-1</t>
        </is>
      </c>
      <c r="BN389" t="inlineStr">
        <is>
          <t>bond yield spread (YTM in excess of the risk free rate)</t>
        </is>
      </c>
      <c r="BO389" t="inlineStr">
        <is>
          <t>update</t>
        </is>
      </c>
      <c r="BP389" t="inlineStr">
        <is>
          <t>Boermans et al (2023)</t>
        </is>
      </c>
      <c r="BQ389" t="inlineStr">
        <is>
          <t>computed</t>
        </is>
      </c>
      <c r="BT389" t="n">
        <v>0</v>
      </c>
      <c r="BU389" t="inlineStr">
        <is>
          <t>staging_Boermans_et_al_2023.csv</t>
        </is>
      </c>
      <c r="BW389" t="n">
        <v>2016</v>
      </c>
      <c r="BX389" t="n">
        <v>2021</v>
      </c>
      <c r="BY389" t="inlineStr">
        <is>
          <t>multi: 37 countries worldwide (main green-patent sample); 57 countries ('carbon premium' sample); individual countries not listed</t>
        </is>
      </c>
      <c r="BZ389" t="n">
        <v>2018.5</v>
      </c>
      <c r="CA389" t="n">
        <v>1</v>
      </c>
      <c r="CB389" t="n">
        <v>1</v>
      </c>
      <c r="CC389" t="n">
        <v>1</v>
      </c>
      <c r="CD389" t="n">
        <v>-0.005944620039559985</v>
      </c>
      <c r="CE389" t="n">
        <v>1</v>
      </c>
    </row>
    <row r="390">
      <c r="A390" t="inlineStr">
        <is>
          <t>Boermans et al (2023)</t>
        </is>
      </c>
      <c r="B390" t="n">
        <v>1695</v>
      </c>
      <c r="C390" t="n">
        <v>-0.005736576304165272</v>
      </c>
      <c r="D390" t="n">
        <v>99941</v>
      </c>
      <c r="E390">
        <f>IF(ISNUMBER($BA390),$BA390,IF(AND(ISNUMBER($D390),ISNUMBER($BW390),ISNUMBER($BX390)),$D390*($BX390-$BW390+1),""))</f>
        <v>99941.0</v>
      </c>
      <c r="H390" t="inlineStr">
        <is>
          <t>partial</t>
        </is>
      </c>
      <c r="I390" t="inlineStr">
        <is>
          <t>Regression Cofficient and Standard Error  available</t>
        </is>
      </c>
      <c r="J390">
        <f>IF($BW390&lt;&gt;"",$BW390,"")</f>
        <v>2016.0</v>
      </c>
      <c r="K390">
        <f>IF($BX390&lt;&gt;"",$BX390,"")</f>
        <v>2021.0</v>
      </c>
      <c r="L390">
        <f>IF(AND(ISNUMBER($BW390),ISNUMBER($BX390)),($BW390+$BX390)/2,"")</f>
        <v>2018.5</v>
      </c>
      <c r="M390">
        <f>IF($L390&lt;&gt;"",$L390,"")</f>
        <v>2018.5</v>
      </c>
      <c r="N390">
        <f>IF(AND(ISNUMBER($BW390),ISNUMBER($BX390)),MIN(1,MAX(0,($BX390-2016+1)/($BX390-$BW390+1))),"")</f>
        <v>1.0</v>
      </c>
      <c r="O390">
        <f>IF(AND(ISNUMBER($BW390),ISNUMBER($BX390)),MIN(1,MAX(0,($BX390-2017+1)/($BX390-$BW390+1))),"")</f>
        <v>0.8333333333333334</v>
      </c>
      <c r="P390">
        <f>IF(AND(ISNUMBER($BW390),ISNUMBER($BX390)),MIN(1,MAX(0,($BX390-2018+1)/($BX390-$BW390+1))),"")</f>
        <v>0.6666666666666666</v>
      </c>
      <c r="Q390">
        <f>IF(AND(ISNUMBER($BW390),ISNUMBER($BX390)),MIN(1,MAX(0,($BX390-2019+1)/($BX390-$BW390+1))),"")</f>
        <v>0.5</v>
      </c>
      <c r="R390">
        <f>IF(AND(ISNUMBER($BW390),ISNUMBER($BX390)),MIN(1,MAX(0,($BX390-2016+1)/($BX390-$BW390+1))),"")</f>
        <v>1.0</v>
      </c>
      <c r="S390">
        <f>IF($L390&lt;&gt;"",IF($L390&gt;=2015.5,1,0),"")</f>
        <v>1.0</v>
      </c>
      <c r="T390">
        <f>IF($L390&lt;&gt;"",IF($L390&gt;=2016,1,0),"")</f>
        <v>1.0</v>
      </c>
      <c r="U390">
        <f>IF(ISNUMBER($BX390),IF($BX390&gt;=2016,1,0),"")</f>
        <v>1.0</v>
      </c>
      <c r="V390">
        <f>IF(ISNUMBER($BW390),IF($BW390&gt;=2016,1,0),"")</f>
        <v>1.0</v>
      </c>
      <c r="W390" t="str">
        <f>IF(AND(ISNUMBER($BW390),ISNUMBER($BX390)),IF($BW390&gt;=2016,"post-only",IF($BX390&lt;2016,"pre-only","mixed")),"")</f>
        <v>post-only</v>
      </c>
      <c r="X390">
        <f>IF(AND(ISNUMBER($BW390),ISNUMBER($BX390)),MIN(1,MAX(0,($BX390-2017+1)/($BX390-$BW390+1))),"")</f>
        <v>0.8333333333333334</v>
      </c>
      <c r="Y390">
        <f>IF(AND(ISNUMBER($BW390),ISNUMBER($BX390)),MIN(1,MAX(0,($BX390-2018+1)/($BX390-$BW390+1))),"")</f>
        <v>0.6666666666666666</v>
      </c>
      <c r="Z390">
        <f>IF(AND(ISNUMBER($BW390),ISNUMBER($BX390)),MIN(1,MAX(0,($BX390-2019+1)/($BX390-$BW390+1))),"")</f>
        <v>0.5</v>
      </c>
      <c r="AA390">
        <f>IF(ISNUMBER($BX390),IF($BX390&gt;=2017,1,0),"")</f>
        <v>1.0</v>
      </c>
      <c r="AB390">
        <f>IF(ISNUMBER($BX390),IF($BX390&gt;=2018,1,0),"")</f>
        <v>1.0</v>
      </c>
      <c r="AC390">
        <f>IF(ISNUMBER($BX390),IF($BX390&gt;=2019,1,0),"")</f>
        <v>1.0</v>
      </c>
      <c r="AD390">
        <f>IF($L390&lt;&gt;"",IF($L390&gt;2013,1,0),"")</f>
        <v>1.0</v>
      </c>
      <c r="AE390">
        <f>IF($L390&lt;&gt;"",1+IF($L390&gt;2011,1,0)+IF($L390&gt;2014,1,0),"")</f>
        <v>3.0</v>
      </c>
      <c r="AF390" t="inlineStr">
        <is>
          <t>bond (yield)</t>
        </is>
      </c>
      <c r="AG390" t="inlineStr">
        <is>
          <t>performance</t>
        </is>
      </c>
      <c r="AH390" t="inlineStr">
        <is>
          <t>non-sensitive</t>
        </is>
      </c>
      <c r="AI390" t="inlineStr">
        <is>
          <t>99_NCE</t>
        </is>
      </c>
      <c r="AJ390" t="inlineStr">
        <is>
          <t>99_NCE</t>
        </is>
      </c>
      <c r="AK390" t="str">
        <f>IF(AND($CF390&lt;&gt;"",IFERROR(INDEX(subsample_country_map!$B:$B,MATCH($CF390,subsample_country_map!$A:$A,0)),"")&lt;&gt;""),INDEX(subsample_country_map!$B:$B,MATCH($CF390,subsample_country_map!$A:$A,0)),INDEX(lookup!$AA:$AA,MATCH($A390,lookup!$A:$A,0)))</f>
        <v>99_NCE</v>
      </c>
      <c r="AL390" t="str">
        <f>IF(AND($CF390&lt;&gt;"",IFERROR(INDEX(subsample_country_map!$C:$C,MATCH($CF390,subsample_country_map!$A:$A,0)),"")&lt;&gt;""),INDEX(subsample_country_map!$C:$C,MATCH($CF390,subsample_country_map!$A:$A,0)),INDEX(lookup!$AB:$AB,MATCH($A390,lookup!$A:$A,0)))</f>
        <v>99_NCE</v>
      </c>
      <c r="AM390" t="str">
        <f>IF(AND($CF390&lt;&gt;"",IFERROR(INDEX(subsample_country_map!$D:$D,MATCH($CF390,subsample_country_map!$A:$A,0)),"")&lt;&gt;""),INDEX(subsample_country_map!$D:$D,MATCH($CF390,subsample_country_map!$A:$A,0)),INDEX(lookup!$AC:$AC,MATCH($A390,lookup!$A:$A,0)))</f>
        <v>99_NCE</v>
      </c>
      <c r="AN390" t="str">
        <f>IF(AND($CF390&lt;&gt;"",IFERROR(INDEX(subsample_country_map!$E:$E,MATCH($CF390,subsample_country_map!$A:$A,0)),"")&lt;&gt;""),INDEX(subsample_country_map!$E:$E,MATCH($CF390,subsample_country_map!$A:$A,0)),INDEX(lookup!$AD:$AD,MATCH($A390,lookup!$A:$A,0)))</f>
        <v>99_NCE</v>
      </c>
      <c r="AO390" t="str">
        <f>INDEX(lookup!$Y:$Y,MATCH($A390,lookup!$A:$A,0))</f>
        <v>1_not published</v>
      </c>
      <c r="AP390" t="str">
        <f>INDEX(lookup!$Z:$Z,MATCH($A390,lookup!$A:$A,0))</f>
        <v>99_NCE</v>
      </c>
      <c r="AQ390" t="str">
        <f>INDEX(lookup!$W:$W,MATCH($A390,lookup!$A:$A,0))</f>
        <v>1_fin/acc/econ</v>
      </c>
      <c r="AS390" t="inlineStr">
        <is>
          <t>staging</t>
        </is>
      </c>
      <c r="AT390" t="inlineStr">
        <is>
          <t>bad-CER</t>
        </is>
      </c>
      <c r="AU390" t="inlineStr">
        <is>
          <t>cost</t>
        </is>
      </c>
      <c r="AV390" t="inlineStr">
        <is>
          <t>0.107</t>
        </is>
      </c>
      <c r="AW390" t="inlineStr">
        <is>
          <t>0.059</t>
        </is>
      </c>
      <c r="BA390" t="n">
        <v>99941</v>
      </c>
      <c r="BB390" t="inlineStr">
        <is>
          <t>1</t>
        </is>
      </c>
      <c r="BC390" t="inlineStr">
        <is>
          <t>OLS</t>
        </is>
      </c>
      <c r="BD390" t="inlineStr">
        <is>
          <t>industry</t>
        </is>
      </c>
      <c r="BE390" t="inlineStr">
        <is>
          <t>none</t>
        </is>
      </c>
      <c r="BI390" t="inlineStr">
        <is>
          <t>Table 4</t>
        </is>
      </c>
      <c r="BJ390" t="inlineStr">
        <is>
          <t>col 6</t>
        </is>
      </c>
      <c r="BK390" t="inlineStr">
        <is>
          <t>12</t>
        </is>
      </c>
      <c r="BL390" t="inlineStr">
        <is>
          <t>Emission Intensityf,t-1 0.107* (0.059)</t>
        </is>
      </c>
      <c r="BM390" t="inlineStr">
        <is>
          <t>Emission Intensity_f,t-1</t>
        </is>
      </c>
      <c r="BN390" t="inlineStr">
        <is>
          <t>bond yield spread (YTM in excess of the risk free rate)</t>
        </is>
      </c>
      <c r="BO390" t="inlineStr">
        <is>
          <t>update</t>
        </is>
      </c>
      <c r="BP390" t="inlineStr">
        <is>
          <t>Boermans et al (2023)</t>
        </is>
      </c>
      <c r="BQ390" t="inlineStr">
        <is>
          <t>computed</t>
        </is>
      </c>
      <c r="BT390" t="n">
        <v>0</v>
      </c>
      <c r="BU390" t="inlineStr">
        <is>
          <t>staging_Boermans_et_al_2023.csv</t>
        </is>
      </c>
      <c r="BW390" t="n">
        <v>2016</v>
      </c>
      <c r="BX390" t="n">
        <v>2021</v>
      </c>
      <c r="BY390" t="inlineStr">
        <is>
          <t>multi: 37 countries worldwide (main green-patent sample); 57 countries ('carbon premium' sample); individual countries not listed</t>
        </is>
      </c>
      <c r="BZ390" t="n">
        <v>2018.5</v>
      </c>
      <c r="CA390" t="n">
        <v>1</v>
      </c>
      <c r="CB390" t="n">
        <v>1</v>
      </c>
      <c r="CC390" t="n">
        <v>1</v>
      </c>
      <c r="CD390" t="n">
        <v>-0.005736639232413836</v>
      </c>
      <c r="CE390" t="n">
        <v>1</v>
      </c>
    </row>
    <row r="391">
      <c r="A391" t="inlineStr">
        <is>
          <t>Boermans et al (2023)</t>
        </is>
      </c>
      <c r="B391" t="n">
        <v>1696</v>
      </c>
      <c r="C391" t="n">
        <v>-0.003942522131509331</v>
      </c>
      <c r="D391" t="n">
        <v>99941</v>
      </c>
      <c r="E391">
        <f>IF(ISNUMBER($BA391),$BA391,IF(AND(ISNUMBER($D391),ISNUMBER($BW391),ISNUMBER($BX391)),$D391*($BX391-$BW391+1),""))</f>
        <v>99941.0</v>
      </c>
      <c r="H391" t="inlineStr">
        <is>
          <t>partial</t>
        </is>
      </c>
      <c r="I391" t="inlineStr">
        <is>
          <t>Regression Cofficient and Standard Error  available</t>
        </is>
      </c>
      <c r="J391">
        <f>IF($BW391&lt;&gt;"",$BW391,"")</f>
        <v>2016.0</v>
      </c>
      <c r="K391">
        <f>IF($BX391&lt;&gt;"",$BX391,"")</f>
        <v>2021.0</v>
      </c>
      <c r="L391">
        <f>IF(AND(ISNUMBER($BW391),ISNUMBER($BX391)),($BW391+$BX391)/2,"")</f>
        <v>2018.5</v>
      </c>
      <c r="M391">
        <f>IF($L391&lt;&gt;"",$L391,"")</f>
        <v>2018.5</v>
      </c>
      <c r="N391">
        <f>IF(AND(ISNUMBER($BW391),ISNUMBER($BX391)),MIN(1,MAX(0,($BX391-2016+1)/($BX391-$BW391+1))),"")</f>
        <v>1.0</v>
      </c>
      <c r="O391">
        <f>IF(AND(ISNUMBER($BW391),ISNUMBER($BX391)),MIN(1,MAX(0,($BX391-2017+1)/($BX391-$BW391+1))),"")</f>
        <v>0.8333333333333334</v>
      </c>
      <c r="P391">
        <f>IF(AND(ISNUMBER($BW391),ISNUMBER($BX391)),MIN(1,MAX(0,($BX391-2018+1)/($BX391-$BW391+1))),"")</f>
        <v>0.6666666666666666</v>
      </c>
      <c r="Q391">
        <f>IF(AND(ISNUMBER($BW391),ISNUMBER($BX391)),MIN(1,MAX(0,($BX391-2019+1)/($BX391-$BW391+1))),"")</f>
        <v>0.5</v>
      </c>
      <c r="R391">
        <f>IF(AND(ISNUMBER($BW391),ISNUMBER($BX391)),MIN(1,MAX(0,($BX391-2016+1)/($BX391-$BW391+1))),"")</f>
        <v>1.0</v>
      </c>
      <c r="S391">
        <f>IF($L391&lt;&gt;"",IF($L391&gt;=2015.5,1,0),"")</f>
        <v>1.0</v>
      </c>
      <c r="T391">
        <f>IF($L391&lt;&gt;"",IF($L391&gt;=2016,1,0),"")</f>
        <v>1.0</v>
      </c>
      <c r="U391">
        <f>IF(ISNUMBER($BX391),IF($BX391&gt;=2016,1,0),"")</f>
        <v>1.0</v>
      </c>
      <c r="V391">
        <f>IF(ISNUMBER($BW391),IF($BW391&gt;=2016,1,0),"")</f>
        <v>1.0</v>
      </c>
      <c r="W391" t="str">
        <f>IF(AND(ISNUMBER($BW391),ISNUMBER($BX391)),IF($BW391&gt;=2016,"post-only",IF($BX391&lt;2016,"pre-only","mixed")),"")</f>
        <v>post-only</v>
      </c>
      <c r="X391">
        <f>IF(AND(ISNUMBER($BW391),ISNUMBER($BX391)),MIN(1,MAX(0,($BX391-2017+1)/($BX391-$BW391+1))),"")</f>
        <v>0.8333333333333334</v>
      </c>
      <c r="Y391">
        <f>IF(AND(ISNUMBER($BW391),ISNUMBER($BX391)),MIN(1,MAX(0,($BX391-2018+1)/($BX391-$BW391+1))),"")</f>
        <v>0.6666666666666666</v>
      </c>
      <c r="Z391">
        <f>IF(AND(ISNUMBER($BW391),ISNUMBER($BX391)),MIN(1,MAX(0,($BX391-2019+1)/($BX391-$BW391+1))),"")</f>
        <v>0.5</v>
      </c>
      <c r="AA391">
        <f>IF(ISNUMBER($BX391),IF($BX391&gt;=2017,1,0),"")</f>
        <v>1.0</v>
      </c>
      <c r="AB391">
        <f>IF(ISNUMBER($BX391),IF($BX391&gt;=2018,1,0),"")</f>
        <v>1.0</v>
      </c>
      <c r="AC391">
        <f>IF(ISNUMBER($BX391),IF($BX391&gt;=2019,1,0),"")</f>
        <v>1.0</v>
      </c>
      <c r="AD391">
        <f>IF($L391&lt;&gt;"",IF($L391&gt;2013,1,0),"")</f>
        <v>1.0</v>
      </c>
      <c r="AE391">
        <f>IF($L391&lt;&gt;"",1+IF($L391&gt;2011,1,0)+IF($L391&gt;2014,1,0),"")</f>
        <v>3.0</v>
      </c>
      <c r="AF391" t="inlineStr">
        <is>
          <t>bond (yield)</t>
        </is>
      </c>
      <c r="AG391" t="inlineStr">
        <is>
          <t>performance</t>
        </is>
      </c>
      <c r="AH391" t="inlineStr">
        <is>
          <t>non-sensitive</t>
        </is>
      </c>
      <c r="AI391" t="inlineStr">
        <is>
          <t>99_NCE</t>
        </is>
      </c>
      <c r="AJ391" t="inlineStr">
        <is>
          <t>99_NCE</t>
        </is>
      </c>
      <c r="AK391" t="str">
        <f>IF(AND($CF391&lt;&gt;"",IFERROR(INDEX(subsample_country_map!$B:$B,MATCH($CF391,subsample_country_map!$A:$A,0)),"")&lt;&gt;""),INDEX(subsample_country_map!$B:$B,MATCH($CF391,subsample_country_map!$A:$A,0)),INDEX(lookup!$AA:$AA,MATCH($A391,lookup!$A:$A,0)))</f>
        <v>99_NCE</v>
      </c>
      <c r="AL391" t="str">
        <f>IF(AND($CF391&lt;&gt;"",IFERROR(INDEX(subsample_country_map!$C:$C,MATCH($CF391,subsample_country_map!$A:$A,0)),"")&lt;&gt;""),INDEX(subsample_country_map!$C:$C,MATCH($CF391,subsample_country_map!$A:$A,0)),INDEX(lookup!$AB:$AB,MATCH($A391,lookup!$A:$A,0)))</f>
        <v>99_NCE</v>
      </c>
      <c r="AM391" t="str">
        <f>IF(AND($CF391&lt;&gt;"",IFERROR(INDEX(subsample_country_map!$D:$D,MATCH($CF391,subsample_country_map!$A:$A,0)),"")&lt;&gt;""),INDEX(subsample_country_map!$D:$D,MATCH($CF391,subsample_country_map!$A:$A,0)),INDEX(lookup!$AC:$AC,MATCH($A391,lookup!$A:$A,0)))</f>
        <v>99_NCE</v>
      </c>
      <c r="AN391" t="str">
        <f>IF(AND($CF391&lt;&gt;"",IFERROR(INDEX(subsample_country_map!$E:$E,MATCH($CF391,subsample_country_map!$A:$A,0)),"")&lt;&gt;""),INDEX(subsample_country_map!$E:$E,MATCH($CF391,subsample_country_map!$A:$A,0)),INDEX(lookup!$AD:$AD,MATCH($A391,lookup!$A:$A,0)))</f>
        <v>99_NCE</v>
      </c>
      <c r="AO391" t="str">
        <f>INDEX(lookup!$Y:$Y,MATCH($A391,lookup!$A:$A,0))</f>
        <v>1_not published</v>
      </c>
      <c r="AP391" t="str">
        <f>INDEX(lookup!$Z:$Z,MATCH($A391,lookup!$A:$A,0))</f>
        <v>99_NCE</v>
      </c>
      <c r="AQ391" t="str">
        <f>INDEX(lookup!$W:$W,MATCH($A391,lookup!$A:$A,0))</f>
        <v>1_fin/acc/econ</v>
      </c>
      <c r="AS391" t="inlineStr">
        <is>
          <t>staging</t>
        </is>
      </c>
      <c r="AT391" t="inlineStr">
        <is>
          <t>bad-CER</t>
        </is>
      </c>
      <c r="AU391" t="inlineStr">
        <is>
          <t>cost</t>
        </is>
      </c>
      <c r="AV391" t="inlineStr">
        <is>
          <t>0.086</t>
        </is>
      </c>
      <c r="AW391" t="inlineStr">
        <is>
          <t>0.069</t>
        </is>
      </c>
      <c r="BA391" t="n">
        <v>99941</v>
      </c>
      <c r="BB391" t="inlineStr">
        <is>
          <t>1</t>
        </is>
      </c>
      <c r="BC391" t="inlineStr">
        <is>
          <t>OLS</t>
        </is>
      </c>
      <c r="BD391" t="inlineStr">
        <is>
          <t>industry</t>
        </is>
      </c>
      <c r="BE391" t="inlineStr">
        <is>
          <t>none</t>
        </is>
      </c>
      <c r="BI391" t="inlineStr">
        <is>
          <t>Table 4</t>
        </is>
      </c>
      <c r="BJ391" t="inlineStr">
        <is>
          <t>col 7</t>
        </is>
      </c>
      <c r="BK391" t="inlineStr">
        <is>
          <t>12</t>
        </is>
      </c>
      <c r="BL391" t="inlineStr">
        <is>
          <t>Emission Intensityf,t-1 0.086 (0.069)</t>
        </is>
      </c>
      <c r="BM391" t="inlineStr">
        <is>
          <t>Emission Intensity_f,t-1</t>
        </is>
      </c>
      <c r="BN391" t="inlineStr">
        <is>
          <t>bond yield spread (YTM in excess of the risk free rate)</t>
        </is>
      </c>
      <c r="BO391" t="inlineStr">
        <is>
          <t>update</t>
        </is>
      </c>
      <c r="BP391" t="inlineStr">
        <is>
          <t>Boermans et al (2023)</t>
        </is>
      </c>
      <c r="BQ391" t="inlineStr">
        <is>
          <t>computed</t>
        </is>
      </c>
      <c r="BT391" t="n">
        <v>0</v>
      </c>
      <c r="BU391" t="inlineStr">
        <is>
          <t>staging_Boermans_et_al_2023.csv</t>
        </is>
      </c>
      <c r="BW391" t="n">
        <v>2016</v>
      </c>
      <c r="BX391" t="n">
        <v>2021</v>
      </c>
      <c r="BY391" t="inlineStr">
        <is>
          <t>multi: 37 countries worldwide (main green-patent sample); 57 countries ('carbon premium' sample); individual countries not listed</t>
        </is>
      </c>
      <c r="BZ391" t="n">
        <v>2018.5</v>
      </c>
      <c r="CA391" t="n">
        <v>1</v>
      </c>
      <c r="CB391" t="n">
        <v>1</v>
      </c>
      <c r="CC391" t="n">
        <v>1</v>
      </c>
      <c r="CD391" t="n">
        <v>-0.003942542558538798</v>
      </c>
      <c r="CE391" t="n">
        <v>1</v>
      </c>
    </row>
    <row r="392">
      <c r="A392" t="inlineStr">
        <is>
          <t>Boermans et al (2023)</t>
        </is>
      </c>
      <c r="B392" t="n">
        <v>1697</v>
      </c>
      <c r="C392" t="n">
        <v>-0.003942522131509331</v>
      </c>
      <c r="D392" t="n">
        <v>99941</v>
      </c>
      <c r="E392">
        <f>IF(ISNUMBER($BA392),$BA392,IF(AND(ISNUMBER($D392),ISNUMBER($BW392),ISNUMBER($BX392)),$D392*($BX392-$BW392+1),""))</f>
        <v>99941.0</v>
      </c>
      <c r="H392" t="inlineStr">
        <is>
          <t>partial</t>
        </is>
      </c>
      <c r="I392" t="inlineStr">
        <is>
          <t>Regression Cofficient and Standard Error  available</t>
        </is>
      </c>
      <c r="J392">
        <f>IF($BW392&lt;&gt;"",$BW392,"")</f>
        <v>2016.0</v>
      </c>
      <c r="K392">
        <f>IF($BX392&lt;&gt;"",$BX392,"")</f>
        <v>2021.0</v>
      </c>
      <c r="L392">
        <f>IF(AND(ISNUMBER($BW392),ISNUMBER($BX392)),($BW392+$BX392)/2,"")</f>
        <v>2018.5</v>
      </c>
      <c r="M392">
        <f>IF($L392&lt;&gt;"",$L392,"")</f>
        <v>2018.5</v>
      </c>
      <c r="N392">
        <f>IF(AND(ISNUMBER($BW392),ISNUMBER($BX392)),MIN(1,MAX(0,($BX392-2016+1)/($BX392-$BW392+1))),"")</f>
        <v>1.0</v>
      </c>
      <c r="O392">
        <f>IF(AND(ISNUMBER($BW392),ISNUMBER($BX392)),MIN(1,MAX(0,($BX392-2017+1)/($BX392-$BW392+1))),"")</f>
        <v>0.8333333333333334</v>
      </c>
      <c r="P392">
        <f>IF(AND(ISNUMBER($BW392),ISNUMBER($BX392)),MIN(1,MAX(0,($BX392-2018+1)/($BX392-$BW392+1))),"")</f>
        <v>0.6666666666666666</v>
      </c>
      <c r="Q392">
        <f>IF(AND(ISNUMBER($BW392),ISNUMBER($BX392)),MIN(1,MAX(0,($BX392-2019+1)/($BX392-$BW392+1))),"")</f>
        <v>0.5</v>
      </c>
      <c r="R392">
        <f>IF(AND(ISNUMBER($BW392),ISNUMBER($BX392)),MIN(1,MAX(0,($BX392-2016+1)/($BX392-$BW392+1))),"")</f>
        <v>1.0</v>
      </c>
      <c r="S392">
        <f>IF($L392&lt;&gt;"",IF($L392&gt;=2015.5,1,0),"")</f>
        <v>1.0</v>
      </c>
      <c r="T392">
        <f>IF($L392&lt;&gt;"",IF($L392&gt;=2016,1,0),"")</f>
        <v>1.0</v>
      </c>
      <c r="U392">
        <f>IF(ISNUMBER($BX392),IF($BX392&gt;=2016,1,0),"")</f>
        <v>1.0</v>
      </c>
      <c r="V392">
        <f>IF(ISNUMBER($BW392),IF($BW392&gt;=2016,1,0),"")</f>
        <v>1.0</v>
      </c>
      <c r="W392" t="str">
        <f>IF(AND(ISNUMBER($BW392),ISNUMBER($BX392)),IF($BW392&gt;=2016,"post-only",IF($BX392&lt;2016,"pre-only","mixed")),"")</f>
        <v>post-only</v>
      </c>
      <c r="X392">
        <f>IF(AND(ISNUMBER($BW392),ISNUMBER($BX392)),MIN(1,MAX(0,($BX392-2017+1)/($BX392-$BW392+1))),"")</f>
        <v>0.8333333333333334</v>
      </c>
      <c r="Y392">
        <f>IF(AND(ISNUMBER($BW392),ISNUMBER($BX392)),MIN(1,MAX(0,($BX392-2018+1)/($BX392-$BW392+1))),"")</f>
        <v>0.6666666666666666</v>
      </c>
      <c r="Z392">
        <f>IF(AND(ISNUMBER($BW392),ISNUMBER($BX392)),MIN(1,MAX(0,($BX392-2019+1)/($BX392-$BW392+1))),"")</f>
        <v>0.5</v>
      </c>
      <c r="AA392">
        <f>IF(ISNUMBER($BX392),IF($BX392&gt;=2017,1,0),"")</f>
        <v>1.0</v>
      </c>
      <c r="AB392">
        <f>IF(ISNUMBER($BX392),IF($BX392&gt;=2018,1,0),"")</f>
        <v>1.0</v>
      </c>
      <c r="AC392">
        <f>IF(ISNUMBER($BX392),IF($BX392&gt;=2019,1,0),"")</f>
        <v>1.0</v>
      </c>
      <c r="AD392">
        <f>IF($L392&lt;&gt;"",IF($L392&gt;2013,1,0),"")</f>
        <v>1.0</v>
      </c>
      <c r="AE392">
        <f>IF($L392&lt;&gt;"",1+IF($L392&gt;2011,1,0)+IF($L392&gt;2014,1,0),"")</f>
        <v>3.0</v>
      </c>
      <c r="AF392" t="inlineStr">
        <is>
          <t>bond (yield)</t>
        </is>
      </c>
      <c r="AG392" t="inlineStr">
        <is>
          <t>performance</t>
        </is>
      </c>
      <c r="AH392" t="inlineStr">
        <is>
          <t>non-sensitive</t>
        </is>
      </c>
      <c r="AI392" t="inlineStr">
        <is>
          <t>99_NCE</t>
        </is>
      </c>
      <c r="AJ392" t="inlineStr">
        <is>
          <t>99_NCE</t>
        </is>
      </c>
      <c r="AK392" t="str">
        <f>IF(AND($CF392&lt;&gt;"",IFERROR(INDEX(subsample_country_map!$B:$B,MATCH($CF392,subsample_country_map!$A:$A,0)),"")&lt;&gt;""),INDEX(subsample_country_map!$B:$B,MATCH($CF392,subsample_country_map!$A:$A,0)),INDEX(lookup!$AA:$AA,MATCH($A392,lookup!$A:$A,0)))</f>
        <v>99_NCE</v>
      </c>
      <c r="AL392" t="str">
        <f>IF(AND($CF392&lt;&gt;"",IFERROR(INDEX(subsample_country_map!$C:$C,MATCH($CF392,subsample_country_map!$A:$A,0)),"")&lt;&gt;""),INDEX(subsample_country_map!$C:$C,MATCH($CF392,subsample_country_map!$A:$A,0)),INDEX(lookup!$AB:$AB,MATCH($A392,lookup!$A:$A,0)))</f>
        <v>99_NCE</v>
      </c>
      <c r="AM392" t="str">
        <f>IF(AND($CF392&lt;&gt;"",IFERROR(INDEX(subsample_country_map!$D:$D,MATCH($CF392,subsample_country_map!$A:$A,0)),"")&lt;&gt;""),INDEX(subsample_country_map!$D:$D,MATCH($CF392,subsample_country_map!$A:$A,0)),INDEX(lookup!$AC:$AC,MATCH($A392,lookup!$A:$A,0)))</f>
        <v>99_NCE</v>
      </c>
      <c r="AN392" t="str">
        <f>IF(AND($CF392&lt;&gt;"",IFERROR(INDEX(subsample_country_map!$E:$E,MATCH($CF392,subsample_country_map!$A:$A,0)),"")&lt;&gt;""),INDEX(subsample_country_map!$E:$E,MATCH($CF392,subsample_country_map!$A:$A,0)),INDEX(lookup!$AD:$AD,MATCH($A392,lookup!$A:$A,0)))</f>
        <v>99_NCE</v>
      </c>
      <c r="AO392" t="str">
        <f>INDEX(lookup!$Y:$Y,MATCH($A392,lookup!$A:$A,0))</f>
        <v>1_not published</v>
      </c>
      <c r="AP392" t="str">
        <f>INDEX(lookup!$Z:$Z,MATCH($A392,lookup!$A:$A,0))</f>
        <v>99_NCE</v>
      </c>
      <c r="AQ392" t="str">
        <f>INDEX(lookup!$W:$W,MATCH($A392,lookup!$A:$A,0))</f>
        <v>1_fin/acc/econ</v>
      </c>
      <c r="AS392" t="inlineStr">
        <is>
          <t>staging</t>
        </is>
      </c>
      <c r="AT392" t="inlineStr">
        <is>
          <t>bad-CER</t>
        </is>
      </c>
      <c r="AU392" t="inlineStr">
        <is>
          <t>cost</t>
        </is>
      </c>
      <c r="AV392" t="inlineStr">
        <is>
          <t>0.086</t>
        </is>
      </c>
      <c r="AW392" t="inlineStr">
        <is>
          <t>0.069</t>
        </is>
      </c>
      <c r="BA392" t="n">
        <v>99941</v>
      </c>
      <c r="BB392" t="inlineStr">
        <is>
          <t>1</t>
        </is>
      </c>
      <c r="BC392" t="inlineStr">
        <is>
          <t>OLS</t>
        </is>
      </c>
      <c r="BD392" t="inlineStr">
        <is>
          <t>industry</t>
        </is>
      </c>
      <c r="BE392" t="inlineStr">
        <is>
          <t>none</t>
        </is>
      </c>
      <c r="BI392" t="inlineStr">
        <is>
          <t>Table 4</t>
        </is>
      </c>
      <c r="BJ392" t="inlineStr">
        <is>
          <t>col 8</t>
        </is>
      </c>
      <c r="BK392" t="inlineStr">
        <is>
          <t>12</t>
        </is>
      </c>
      <c r="BL392" t="inlineStr">
        <is>
          <t>Emission Intensityf,t-1 0.086 (0.069)</t>
        </is>
      </c>
      <c r="BM392" t="inlineStr">
        <is>
          <t>Emission Intensity_f,t-1</t>
        </is>
      </c>
      <c r="BN392" t="inlineStr">
        <is>
          <t>bond yield spread (YTM in excess of the risk free rate)</t>
        </is>
      </c>
      <c r="BO392" t="inlineStr">
        <is>
          <t>update</t>
        </is>
      </c>
      <c r="BP392" t="inlineStr">
        <is>
          <t>Boermans et al (2023)</t>
        </is>
      </c>
      <c r="BQ392" t="inlineStr">
        <is>
          <t>computed</t>
        </is>
      </c>
      <c r="BT392" t="n">
        <v>0</v>
      </c>
      <c r="BU392" t="inlineStr">
        <is>
          <t>staging_Boermans_et_al_2023.csv</t>
        </is>
      </c>
      <c r="BW392" t="n">
        <v>2016</v>
      </c>
      <c r="BX392" t="n">
        <v>2021</v>
      </c>
      <c r="BY392" t="inlineStr">
        <is>
          <t>multi: 37 countries worldwide (main green-patent sample); 57 countries ('carbon premium' sample); individual countries not listed</t>
        </is>
      </c>
      <c r="BZ392" t="n">
        <v>2018.5</v>
      </c>
      <c r="CA392" t="n">
        <v>1</v>
      </c>
      <c r="CB392" t="n">
        <v>1</v>
      </c>
      <c r="CC392" t="n">
        <v>1</v>
      </c>
      <c r="CD392" t="n">
        <v>-0.003942542558538798</v>
      </c>
      <c r="CE392" t="n">
        <v>1</v>
      </c>
    </row>
    <row r="393">
      <c r="A393" t="inlineStr">
        <is>
          <t>Boermans et al (2023)</t>
        </is>
      </c>
      <c r="B393" t="n">
        <v>1698</v>
      </c>
      <c r="C393" t="n">
        <v>-0.009246909528519169</v>
      </c>
      <c r="D393" t="n">
        <v>38000</v>
      </c>
      <c r="E393">
        <f>IF(ISNUMBER($BA393),$BA393,IF(AND(ISNUMBER($D393),ISNUMBER($BW393),ISNUMBER($BX393)),$D393*($BX393-$BW393+1),""))</f>
        <v>38000.0</v>
      </c>
      <c r="H393" t="inlineStr">
        <is>
          <t>partial</t>
        </is>
      </c>
      <c r="I393" t="inlineStr">
        <is>
          <t>Regression Cofficient and Standard Error  available</t>
        </is>
      </c>
      <c r="J393">
        <f>IF($BW393&lt;&gt;"",$BW393,"")</f>
        <v>2016.0</v>
      </c>
      <c r="K393">
        <f>IF($BX393&lt;&gt;"",$BX393,"")</f>
        <v>2021.0</v>
      </c>
      <c r="L393">
        <f>IF(AND(ISNUMBER($BW393),ISNUMBER($BX393)),($BW393+$BX393)/2,"")</f>
        <v>2018.5</v>
      </c>
      <c r="M393">
        <f>IF($L393&lt;&gt;"",$L393,"")</f>
        <v>2018.5</v>
      </c>
      <c r="N393">
        <f>IF(AND(ISNUMBER($BW393),ISNUMBER($BX393)),MIN(1,MAX(0,($BX393-2016+1)/($BX393-$BW393+1))),"")</f>
        <v>1.0</v>
      </c>
      <c r="O393">
        <f>IF(AND(ISNUMBER($BW393),ISNUMBER($BX393)),MIN(1,MAX(0,($BX393-2017+1)/($BX393-$BW393+1))),"")</f>
        <v>0.8333333333333334</v>
      </c>
      <c r="P393">
        <f>IF(AND(ISNUMBER($BW393),ISNUMBER($BX393)),MIN(1,MAX(0,($BX393-2018+1)/($BX393-$BW393+1))),"")</f>
        <v>0.6666666666666666</v>
      </c>
      <c r="Q393">
        <f>IF(AND(ISNUMBER($BW393),ISNUMBER($BX393)),MIN(1,MAX(0,($BX393-2019+1)/($BX393-$BW393+1))),"")</f>
        <v>0.5</v>
      </c>
      <c r="R393">
        <f>IF(AND(ISNUMBER($BW393),ISNUMBER($BX393)),MIN(1,MAX(0,($BX393-2016+1)/($BX393-$BW393+1))),"")</f>
        <v>1.0</v>
      </c>
      <c r="S393">
        <f>IF($L393&lt;&gt;"",IF($L393&gt;=2015.5,1,0),"")</f>
        <v>1.0</v>
      </c>
      <c r="T393">
        <f>IF($L393&lt;&gt;"",IF($L393&gt;=2016,1,0),"")</f>
        <v>1.0</v>
      </c>
      <c r="U393">
        <f>IF(ISNUMBER($BX393),IF($BX393&gt;=2016,1,0),"")</f>
        <v>1.0</v>
      </c>
      <c r="V393">
        <f>IF(ISNUMBER($BW393),IF($BW393&gt;=2016,1,0),"")</f>
        <v>1.0</v>
      </c>
      <c r="W393" t="str">
        <f>IF(AND(ISNUMBER($BW393),ISNUMBER($BX393)),IF($BW393&gt;=2016,"post-only",IF($BX393&lt;2016,"pre-only","mixed")),"")</f>
        <v>post-only</v>
      </c>
      <c r="X393">
        <f>IF(AND(ISNUMBER($BW393),ISNUMBER($BX393)),MIN(1,MAX(0,($BX393-2017+1)/($BX393-$BW393+1))),"")</f>
        <v>0.8333333333333334</v>
      </c>
      <c r="Y393">
        <f>IF(AND(ISNUMBER($BW393),ISNUMBER($BX393)),MIN(1,MAX(0,($BX393-2018+1)/($BX393-$BW393+1))),"")</f>
        <v>0.6666666666666666</v>
      </c>
      <c r="Z393">
        <f>IF(AND(ISNUMBER($BW393),ISNUMBER($BX393)),MIN(1,MAX(0,($BX393-2019+1)/($BX393-$BW393+1))),"")</f>
        <v>0.5</v>
      </c>
      <c r="AA393">
        <f>IF(ISNUMBER($BX393),IF($BX393&gt;=2017,1,0),"")</f>
        <v>1.0</v>
      </c>
      <c r="AB393">
        <f>IF(ISNUMBER($BX393),IF($BX393&gt;=2018,1,0),"")</f>
        <v>1.0</v>
      </c>
      <c r="AC393">
        <f>IF(ISNUMBER($BX393),IF($BX393&gt;=2019,1,0),"")</f>
        <v>1.0</v>
      </c>
      <c r="AD393">
        <f>IF($L393&lt;&gt;"",IF($L393&gt;2013,1,0),"")</f>
        <v>1.0</v>
      </c>
      <c r="AE393">
        <f>IF($L393&lt;&gt;"",1+IF($L393&gt;2011,1,0)+IF($L393&gt;2014,1,0),"")</f>
        <v>3.0</v>
      </c>
      <c r="AF393" t="inlineStr">
        <is>
          <t>bond (yield)</t>
        </is>
      </c>
      <c r="AG393" t="inlineStr">
        <is>
          <t>performance</t>
        </is>
      </c>
      <c r="AH393" t="inlineStr">
        <is>
          <t>non-sensitive</t>
        </is>
      </c>
      <c r="AI393" t="inlineStr">
        <is>
          <t>99_NCE</t>
        </is>
      </c>
      <c r="AJ393" t="inlineStr">
        <is>
          <t>99_NCE</t>
        </is>
      </c>
      <c r="AK393" t="str">
        <f>IF(AND($CF393&lt;&gt;"",IFERROR(INDEX(subsample_country_map!$B:$B,MATCH($CF393,subsample_country_map!$A:$A,0)),"")&lt;&gt;""),INDEX(subsample_country_map!$B:$B,MATCH($CF393,subsample_country_map!$A:$A,0)),INDEX(lookup!$AA:$AA,MATCH($A393,lookup!$A:$A,0)))</f>
        <v>99_NCE</v>
      </c>
      <c r="AL393" t="str">
        <f>IF(AND($CF393&lt;&gt;"",IFERROR(INDEX(subsample_country_map!$C:$C,MATCH($CF393,subsample_country_map!$A:$A,0)),"")&lt;&gt;""),INDEX(subsample_country_map!$C:$C,MATCH($CF393,subsample_country_map!$A:$A,0)),INDEX(lookup!$AB:$AB,MATCH($A393,lookup!$A:$A,0)))</f>
        <v>99_NCE</v>
      </c>
      <c r="AM393" t="str">
        <f>IF(AND($CF393&lt;&gt;"",IFERROR(INDEX(subsample_country_map!$D:$D,MATCH($CF393,subsample_country_map!$A:$A,0)),"")&lt;&gt;""),INDEX(subsample_country_map!$D:$D,MATCH($CF393,subsample_country_map!$A:$A,0)),INDEX(lookup!$AC:$AC,MATCH($A393,lookup!$A:$A,0)))</f>
        <v>99_NCE</v>
      </c>
      <c r="AN393" t="str">
        <f>IF(AND($CF393&lt;&gt;"",IFERROR(INDEX(subsample_country_map!$E:$E,MATCH($CF393,subsample_country_map!$A:$A,0)),"")&lt;&gt;""),INDEX(subsample_country_map!$E:$E,MATCH($CF393,subsample_country_map!$A:$A,0)),INDEX(lookup!$AD:$AD,MATCH($A393,lookup!$A:$A,0)))</f>
        <v>99_NCE</v>
      </c>
      <c r="AO393" t="str">
        <f>INDEX(lookup!$Y:$Y,MATCH($A393,lookup!$A:$A,0))</f>
        <v>1_not published</v>
      </c>
      <c r="AP393" t="str">
        <f>INDEX(lookup!$Z:$Z,MATCH($A393,lookup!$A:$A,0))</f>
        <v>99_NCE</v>
      </c>
      <c r="AQ393" t="str">
        <f>INDEX(lookup!$W:$W,MATCH($A393,lookup!$A:$A,0))</f>
        <v>1_fin/acc/econ</v>
      </c>
      <c r="AS393" t="inlineStr">
        <is>
          <t>staging</t>
        </is>
      </c>
      <c r="AT393" t="inlineStr">
        <is>
          <t>bad-CER</t>
        </is>
      </c>
      <c r="AU393" t="inlineStr">
        <is>
          <t>cost</t>
        </is>
      </c>
      <c r="AV393" t="inlineStr">
        <is>
          <t>0.137</t>
        </is>
      </c>
      <c r="AW393" t="inlineStr">
        <is>
          <t>0.076</t>
        </is>
      </c>
      <c r="BA393" t="n">
        <v>38000</v>
      </c>
      <c r="BB393" t="inlineStr">
        <is>
          <t>1</t>
        </is>
      </c>
      <c r="BC393" t="inlineStr">
        <is>
          <t>OLS</t>
        </is>
      </c>
      <c r="BD393" t="inlineStr">
        <is>
          <t>industry</t>
        </is>
      </c>
      <c r="BE393" t="inlineStr">
        <is>
          <t>other:data availability</t>
        </is>
      </c>
      <c r="BF393" t="inlineStr">
        <is>
          <t>Ratings</t>
        </is>
      </c>
      <c r="BI393" t="inlineStr">
        <is>
          <t>Table C1</t>
        </is>
      </c>
      <c r="BJ393" t="inlineStr">
        <is>
          <t>col 1 (Ratings)</t>
        </is>
      </c>
      <c r="BK393" t="inlineStr">
        <is>
          <t>C1</t>
        </is>
      </c>
      <c r="BL393" t="inlineStr">
        <is>
          <t>Emission Intensityf,t-1 0.137* (0.076)</t>
        </is>
      </c>
      <c r="BM393" t="inlineStr">
        <is>
          <t>Emission Intensity_f,t-1</t>
        </is>
      </c>
      <c r="BN393" t="inlineStr">
        <is>
          <t>bond yield spread (YTM in excess of the risk free rate)</t>
        </is>
      </c>
      <c r="BO393" t="inlineStr">
        <is>
          <t>update</t>
        </is>
      </c>
      <c r="BP393" t="inlineStr">
        <is>
          <t>Boermans et al (2023)</t>
        </is>
      </c>
      <c r="BQ393" t="inlineStr">
        <is>
          <t>computed</t>
        </is>
      </c>
      <c r="BT393" t="n">
        <v>0</v>
      </c>
      <c r="BU393" t="inlineStr">
        <is>
          <t>staging_Boermans_et_al_2023.csv</t>
        </is>
      </c>
      <c r="BW393" t="n">
        <v>2016</v>
      </c>
      <c r="BX393" t="n">
        <v>2021</v>
      </c>
      <c r="BY393" t="inlineStr">
        <is>
          <t>multi: 37 countries worldwide (main green-patent sample); 57 countries ('carbon premium' sample); individual countries not listed</t>
        </is>
      </c>
      <c r="BZ393" t="n">
        <v>2018.5</v>
      </c>
      <c r="CA393" t="n">
        <v>1</v>
      </c>
      <c r="CB393" t="n">
        <v>1</v>
      </c>
      <c r="CC393" t="n">
        <v>1</v>
      </c>
      <c r="CD393" t="n">
        <v>-0.009247173095409331</v>
      </c>
      <c r="CE393" t="n">
        <v>1</v>
      </c>
    </row>
    <row r="394">
      <c r="A394" t="inlineStr">
        <is>
          <t>Boermans et al (2023)</t>
        </is>
      </c>
      <c r="B394" t="n">
        <v>1699</v>
      </c>
      <c r="C394" t="n">
        <v>-0.006202704620475002</v>
      </c>
      <c r="D394" t="n">
        <v>90270</v>
      </c>
      <c r="E394">
        <f>IF(ISNUMBER($BA394),$BA394,IF(AND(ISNUMBER($D394),ISNUMBER($BW394),ISNUMBER($BX394)),$D394*($BX394-$BW394+1),""))</f>
        <v>90270.0</v>
      </c>
      <c r="H394" t="inlineStr">
        <is>
          <t>partial</t>
        </is>
      </c>
      <c r="I394" t="inlineStr">
        <is>
          <t>Regression Cofficient and Standard Error  available</t>
        </is>
      </c>
      <c r="J394">
        <f>IF($BW394&lt;&gt;"",$BW394,"")</f>
        <v>2016.0</v>
      </c>
      <c r="K394">
        <f>IF($BX394&lt;&gt;"",$BX394,"")</f>
        <v>2021.0</v>
      </c>
      <c r="L394">
        <f>IF(AND(ISNUMBER($BW394),ISNUMBER($BX394)),($BW394+$BX394)/2,"")</f>
        <v>2018.5</v>
      </c>
      <c r="M394">
        <f>IF($L394&lt;&gt;"",$L394,"")</f>
        <v>2018.5</v>
      </c>
      <c r="N394">
        <f>IF(AND(ISNUMBER($BW394),ISNUMBER($BX394)),MIN(1,MAX(0,($BX394-2016+1)/($BX394-$BW394+1))),"")</f>
        <v>1.0</v>
      </c>
      <c r="O394">
        <f>IF(AND(ISNUMBER($BW394),ISNUMBER($BX394)),MIN(1,MAX(0,($BX394-2017+1)/($BX394-$BW394+1))),"")</f>
        <v>0.8333333333333334</v>
      </c>
      <c r="P394">
        <f>IF(AND(ISNUMBER($BW394),ISNUMBER($BX394)),MIN(1,MAX(0,($BX394-2018+1)/($BX394-$BW394+1))),"")</f>
        <v>0.6666666666666666</v>
      </c>
      <c r="Q394">
        <f>IF(AND(ISNUMBER($BW394),ISNUMBER($BX394)),MIN(1,MAX(0,($BX394-2019+1)/($BX394-$BW394+1))),"")</f>
        <v>0.5</v>
      </c>
      <c r="R394">
        <f>IF(AND(ISNUMBER($BW394),ISNUMBER($BX394)),MIN(1,MAX(0,($BX394-2016+1)/($BX394-$BW394+1))),"")</f>
        <v>1.0</v>
      </c>
      <c r="S394">
        <f>IF($L394&lt;&gt;"",IF($L394&gt;=2015.5,1,0),"")</f>
        <v>1.0</v>
      </c>
      <c r="T394">
        <f>IF($L394&lt;&gt;"",IF($L394&gt;=2016,1,0),"")</f>
        <v>1.0</v>
      </c>
      <c r="U394">
        <f>IF(ISNUMBER($BX394),IF($BX394&gt;=2016,1,0),"")</f>
        <v>1.0</v>
      </c>
      <c r="V394">
        <f>IF(ISNUMBER($BW394),IF($BW394&gt;=2016,1,0),"")</f>
        <v>1.0</v>
      </c>
      <c r="W394" t="str">
        <f>IF(AND(ISNUMBER($BW394),ISNUMBER($BX394)),IF($BW394&gt;=2016,"post-only",IF($BX394&lt;2016,"pre-only","mixed")),"")</f>
        <v>post-only</v>
      </c>
      <c r="X394">
        <f>IF(AND(ISNUMBER($BW394),ISNUMBER($BX394)),MIN(1,MAX(0,($BX394-2017+1)/($BX394-$BW394+1))),"")</f>
        <v>0.8333333333333334</v>
      </c>
      <c r="Y394">
        <f>IF(AND(ISNUMBER($BW394),ISNUMBER($BX394)),MIN(1,MAX(0,($BX394-2018+1)/($BX394-$BW394+1))),"")</f>
        <v>0.6666666666666666</v>
      </c>
      <c r="Z394">
        <f>IF(AND(ISNUMBER($BW394),ISNUMBER($BX394)),MIN(1,MAX(0,($BX394-2019+1)/($BX394-$BW394+1))),"")</f>
        <v>0.5</v>
      </c>
      <c r="AA394">
        <f>IF(ISNUMBER($BX394),IF($BX394&gt;=2017,1,0),"")</f>
        <v>1.0</v>
      </c>
      <c r="AB394">
        <f>IF(ISNUMBER($BX394),IF($BX394&gt;=2018,1,0),"")</f>
        <v>1.0</v>
      </c>
      <c r="AC394">
        <f>IF(ISNUMBER($BX394),IF($BX394&gt;=2019,1,0),"")</f>
        <v>1.0</v>
      </c>
      <c r="AD394">
        <f>IF($L394&lt;&gt;"",IF($L394&gt;2013,1,0),"")</f>
        <v>1.0</v>
      </c>
      <c r="AE394">
        <f>IF($L394&lt;&gt;"",1+IF($L394&gt;2011,1,0)+IF($L394&gt;2014,1,0),"")</f>
        <v>3.0</v>
      </c>
      <c r="AF394" t="inlineStr">
        <is>
          <t>bond (yield)</t>
        </is>
      </c>
      <c r="AG394" t="inlineStr">
        <is>
          <t>performance</t>
        </is>
      </c>
      <c r="AH394" t="inlineStr">
        <is>
          <t>non-sensitive</t>
        </is>
      </c>
      <c r="AI394" t="inlineStr">
        <is>
          <t>99_NCE</t>
        </is>
      </c>
      <c r="AJ394" t="inlineStr">
        <is>
          <t>99_NCE</t>
        </is>
      </c>
      <c r="AK394" t="str">
        <f>IF(AND($CF394&lt;&gt;"",IFERROR(INDEX(subsample_country_map!$B:$B,MATCH($CF394,subsample_country_map!$A:$A,0)),"")&lt;&gt;""),INDEX(subsample_country_map!$B:$B,MATCH($CF394,subsample_country_map!$A:$A,0)),INDEX(lookup!$AA:$AA,MATCH($A394,lookup!$A:$A,0)))</f>
        <v>99_NCE</v>
      </c>
      <c r="AL394" t="str">
        <f>IF(AND($CF394&lt;&gt;"",IFERROR(INDEX(subsample_country_map!$C:$C,MATCH($CF394,subsample_country_map!$A:$A,0)),"")&lt;&gt;""),INDEX(subsample_country_map!$C:$C,MATCH($CF394,subsample_country_map!$A:$A,0)),INDEX(lookup!$AB:$AB,MATCH($A394,lookup!$A:$A,0)))</f>
        <v>99_NCE</v>
      </c>
      <c r="AM394" t="str">
        <f>IF(AND($CF394&lt;&gt;"",IFERROR(INDEX(subsample_country_map!$D:$D,MATCH($CF394,subsample_country_map!$A:$A,0)),"")&lt;&gt;""),INDEX(subsample_country_map!$D:$D,MATCH($CF394,subsample_country_map!$A:$A,0)),INDEX(lookup!$AC:$AC,MATCH($A394,lookup!$A:$A,0)))</f>
        <v>99_NCE</v>
      </c>
      <c r="AN394" t="str">
        <f>IF(AND($CF394&lt;&gt;"",IFERROR(INDEX(subsample_country_map!$E:$E,MATCH($CF394,subsample_country_map!$A:$A,0)),"")&lt;&gt;""),INDEX(subsample_country_map!$E:$E,MATCH($CF394,subsample_country_map!$A:$A,0)),INDEX(lookup!$AD:$AD,MATCH($A394,lookup!$A:$A,0)))</f>
        <v>99_NCE</v>
      </c>
      <c r="AO394" t="str">
        <f>INDEX(lookup!$Y:$Y,MATCH($A394,lookup!$A:$A,0))</f>
        <v>1_not published</v>
      </c>
      <c r="AP394" t="str">
        <f>INDEX(lookup!$Z:$Z,MATCH($A394,lookup!$A:$A,0))</f>
        <v>99_NCE</v>
      </c>
      <c r="AQ394" t="str">
        <f>INDEX(lookup!$W:$W,MATCH($A394,lookup!$A:$A,0))</f>
        <v>1_fin/acc/econ</v>
      </c>
      <c r="AS394" t="inlineStr">
        <is>
          <t>staging</t>
        </is>
      </c>
      <c r="AT394" t="inlineStr">
        <is>
          <t>bad-CER</t>
        </is>
      </c>
      <c r="AU394" t="inlineStr">
        <is>
          <t>cost</t>
        </is>
      </c>
      <c r="AV394" t="inlineStr">
        <is>
          <t>0.123</t>
        </is>
      </c>
      <c r="AW394" t="inlineStr">
        <is>
          <t>0.066</t>
        </is>
      </c>
      <c r="BA394" t="n">
        <v>90270</v>
      </c>
      <c r="BB394" t="inlineStr">
        <is>
          <t>1</t>
        </is>
      </c>
      <c r="BC394" t="inlineStr">
        <is>
          <t>OLS</t>
        </is>
      </c>
      <c r="BD394" t="inlineStr">
        <is>
          <t>industry</t>
        </is>
      </c>
      <c r="BE394" t="inlineStr">
        <is>
          <t>other:data availability</t>
        </is>
      </c>
      <c r="BF394" t="inlineStr">
        <is>
          <t>Liquidity</t>
        </is>
      </c>
      <c r="BI394" t="inlineStr">
        <is>
          <t>Table C1</t>
        </is>
      </c>
      <c r="BJ394" t="inlineStr">
        <is>
          <t>col 2 (Liquidity)</t>
        </is>
      </c>
      <c r="BK394" t="inlineStr">
        <is>
          <t>C1</t>
        </is>
      </c>
      <c r="BL394" t="inlineStr">
        <is>
          <t>Emission Intensityf,t-1 0.123* (0.066)</t>
        </is>
      </c>
      <c r="BM394" t="inlineStr">
        <is>
          <t>Emission Intensity_f,t-1</t>
        </is>
      </c>
      <c r="BN394" t="inlineStr">
        <is>
          <t>bond yield spread (YTM in excess of the risk free rate)</t>
        </is>
      </c>
      <c r="BO394" t="inlineStr">
        <is>
          <t>update</t>
        </is>
      </c>
      <c r="BP394" t="inlineStr">
        <is>
          <t>Boermans et al (2023)</t>
        </is>
      </c>
      <c r="BQ394" t="inlineStr">
        <is>
          <t>computed</t>
        </is>
      </c>
      <c r="BT394" t="n">
        <v>0</v>
      </c>
      <c r="BU394" t="inlineStr">
        <is>
          <t>staging_Boermans_et_al_2023.csv</t>
        </is>
      </c>
      <c r="BW394" t="n">
        <v>2016</v>
      </c>
      <c r="BX394" t="n">
        <v>2021</v>
      </c>
      <c r="BY394" t="inlineStr">
        <is>
          <t>multi: 37 countries worldwide (main green-patent sample); 57 countries ('carbon premium' sample); individual countries not listed</t>
        </is>
      </c>
      <c r="BZ394" t="n">
        <v>2018.5</v>
      </c>
      <c r="CA394" t="n">
        <v>1</v>
      </c>
      <c r="CB394" t="n">
        <v>1</v>
      </c>
      <c r="CC394" t="n">
        <v>1</v>
      </c>
      <c r="CD394" t="n">
        <v>-0.006202784168988955</v>
      </c>
      <c r="CE394" t="n">
        <v>1</v>
      </c>
    </row>
    <row r="395">
      <c r="A395" t="inlineStr">
        <is>
          <t>Boermans et al (2023)</t>
        </is>
      </c>
      <c r="B395" t="n">
        <v>1700</v>
      </c>
      <c r="C395" t="n">
        <v>-0.005890014760551321</v>
      </c>
      <c r="D395" t="n">
        <v>99941</v>
      </c>
      <c r="E395">
        <f>IF(ISNUMBER($BA395),$BA395,IF(AND(ISNUMBER($D395),ISNUMBER($BW395),ISNUMBER($BX395)),$D395*($BX395-$BW395+1),""))</f>
        <v>99941.0</v>
      </c>
      <c r="H395" t="inlineStr">
        <is>
          <t>partial</t>
        </is>
      </c>
      <c r="I395" t="inlineStr">
        <is>
          <t>Regression Cofficient and Standard Error  available</t>
        </is>
      </c>
      <c r="J395">
        <f>IF($BW395&lt;&gt;"",$BW395,"")</f>
        <v>2016.0</v>
      </c>
      <c r="K395">
        <f>IF($BX395&lt;&gt;"",$BX395,"")</f>
        <v>2021.0</v>
      </c>
      <c r="L395">
        <f>IF(AND(ISNUMBER($BW395),ISNUMBER($BX395)),($BW395+$BX395)/2,"")</f>
        <v>2018.5</v>
      </c>
      <c r="M395">
        <f>IF($L395&lt;&gt;"",$L395,"")</f>
        <v>2018.5</v>
      </c>
      <c r="N395">
        <f>IF(AND(ISNUMBER($BW395),ISNUMBER($BX395)),MIN(1,MAX(0,($BX395-2016+1)/($BX395-$BW395+1))),"")</f>
        <v>1.0</v>
      </c>
      <c r="O395">
        <f>IF(AND(ISNUMBER($BW395),ISNUMBER($BX395)),MIN(1,MAX(0,($BX395-2017+1)/($BX395-$BW395+1))),"")</f>
        <v>0.8333333333333334</v>
      </c>
      <c r="P395">
        <f>IF(AND(ISNUMBER($BW395),ISNUMBER($BX395)),MIN(1,MAX(0,($BX395-2018+1)/($BX395-$BW395+1))),"")</f>
        <v>0.6666666666666666</v>
      </c>
      <c r="Q395">
        <f>IF(AND(ISNUMBER($BW395),ISNUMBER($BX395)),MIN(1,MAX(0,($BX395-2019+1)/($BX395-$BW395+1))),"")</f>
        <v>0.5</v>
      </c>
      <c r="R395">
        <f>IF(AND(ISNUMBER($BW395),ISNUMBER($BX395)),MIN(1,MAX(0,($BX395-2016+1)/($BX395-$BW395+1))),"")</f>
        <v>1.0</v>
      </c>
      <c r="S395">
        <f>IF($L395&lt;&gt;"",IF($L395&gt;=2015.5,1,0),"")</f>
        <v>1.0</v>
      </c>
      <c r="T395">
        <f>IF($L395&lt;&gt;"",IF($L395&gt;=2016,1,0),"")</f>
        <v>1.0</v>
      </c>
      <c r="U395">
        <f>IF(ISNUMBER($BX395),IF($BX395&gt;=2016,1,0),"")</f>
        <v>1.0</v>
      </c>
      <c r="V395">
        <f>IF(ISNUMBER($BW395),IF($BW395&gt;=2016,1,0),"")</f>
        <v>1.0</v>
      </c>
      <c r="W395" t="str">
        <f>IF(AND(ISNUMBER($BW395),ISNUMBER($BX395)),IF($BW395&gt;=2016,"post-only",IF($BX395&lt;2016,"pre-only","mixed")),"")</f>
        <v>post-only</v>
      </c>
      <c r="X395">
        <f>IF(AND(ISNUMBER($BW395),ISNUMBER($BX395)),MIN(1,MAX(0,($BX395-2017+1)/($BX395-$BW395+1))),"")</f>
        <v>0.8333333333333334</v>
      </c>
      <c r="Y395">
        <f>IF(AND(ISNUMBER($BW395),ISNUMBER($BX395)),MIN(1,MAX(0,($BX395-2018+1)/($BX395-$BW395+1))),"")</f>
        <v>0.6666666666666666</v>
      </c>
      <c r="Z395">
        <f>IF(AND(ISNUMBER($BW395),ISNUMBER($BX395)),MIN(1,MAX(0,($BX395-2019+1)/($BX395-$BW395+1))),"")</f>
        <v>0.5</v>
      </c>
      <c r="AA395">
        <f>IF(ISNUMBER($BX395),IF($BX395&gt;=2017,1,0),"")</f>
        <v>1.0</v>
      </c>
      <c r="AB395">
        <f>IF(ISNUMBER($BX395),IF($BX395&gt;=2018,1,0),"")</f>
        <v>1.0</v>
      </c>
      <c r="AC395">
        <f>IF(ISNUMBER($BX395),IF($BX395&gt;=2019,1,0),"")</f>
        <v>1.0</v>
      </c>
      <c r="AD395">
        <f>IF($L395&lt;&gt;"",IF($L395&gt;2013,1,0),"")</f>
        <v>1.0</v>
      </c>
      <c r="AE395">
        <f>IF($L395&lt;&gt;"",1+IF($L395&gt;2011,1,0)+IF($L395&gt;2014,1,0),"")</f>
        <v>3.0</v>
      </c>
      <c r="AF395" t="inlineStr">
        <is>
          <t>bond (yield)</t>
        </is>
      </c>
      <c r="AG395" t="inlineStr">
        <is>
          <t>performance</t>
        </is>
      </c>
      <c r="AH395" t="inlineStr">
        <is>
          <t>non-sensitive</t>
        </is>
      </c>
      <c r="AI395" t="inlineStr">
        <is>
          <t>99_NCE</t>
        </is>
      </c>
      <c r="AJ395" t="inlineStr">
        <is>
          <t>99_NCE</t>
        </is>
      </c>
      <c r="AK395" t="str">
        <f>IF(AND($CF395&lt;&gt;"",IFERROR(INDEX(subsample_country_map!$B:$B,MATCH($CF395,subsample_country_map!$A:$A,0)),"")&lt;&gt;""),INDEX(subsample_country_map!$B:$B,MATCH($CF395,subsample_country_map!$A:$A,0)),INDEX(lookup!$AA:$AA,MATCH($A395,lookup!$A:$A,0)))</f>
        <v>99_NCE</v>
      </c>
      <c r="AL395" t="str">
        <f>IF(AND($CF395&lt;&gt;"",IFERROR(INDEX(subsample_country_map!$C:$C,MATCH($CF395,subsample_country_map!$A:$A,0)),"")&lt;&gt;""),INDEX(subsample_country_map!$C:$C,MATCH($CF395,subsample_country_map!$A:$A,0)),INDEX(lookup!$AB:$AB,MATCH($A395,lookup!$A:$A,0)))</f>
        <v>99_NCE</v>
      </c>
      <c r="AM395" t="str">
        <f>IF(AND($CF395&lt;&gt;"",IFERROR(INDEX(subsample_country_map!$D:$D,MATCH($CF395,subsample_country_map!$A:$A,0)),"")&lt;&gt;""),INDEX(subsample_country_map!$D:$D,MATCH($CF395,subsample_country_map!$A:$A,0)),INDEX(lookup!$AC:$AC,MATCH($A395,lookup!$A:$A,0)))</f>
        <v>99_NCE</v>
      </c>
      <c r="AN395" t="str">
        <f>IF(AND($CF395&lt;&gt;"",IFERROR(INDEX(subsample_country_map!$E:$E,MATCH($CF395,subsample_country_map!$A:$A,0)),"")&lt;&gt;""),INDEX(subsample_country_map!$E:$E,MATCH($CF395,subsample_country_map!$A:$A,0)),INDEX(lookup!$AD:$AD,MATCH($A395,lookup!$A:$A,0)))</f>
        <v>99_NCE</v>
      </c>
      <c r="AO395" t="str">
        <f>INDEX(lookup!$Y:$Y,MATCH($A395,lookup!$A:$A,0))</f>
        <v>1_not published</v>
      </c>
      <c r="AP395" t="str">
        <f>INDEX(lookup!$Z:$Z,MATCH($A395,lookup!$A:$A,0))</f>
        <v>99_NCE</v>
      </c>
      <c r="AQ395" t="str">
        <f>INDEX(lookup!$W:$W,MATCH($A395,lookup!$A:$A,0))</f>
        <v>1_fin/acc/econ</v>
      </c>
      <c r="AS395" t="inlineStr">
        <is>
          <t>staging</t>
        </is>
      </c>
      <c r="AT395" t="inlineStr">
        <is>
          <t>bad-CER</t>
        </is>
      </c>
      <c r="AU395" t="inlineStr">
        <is>
          <t>cost</t>
        </is>
      </c>
      <c r="AV395" t="inlineStr">
        <is>
          <t>0.108</t>
        </is>
      </c>
      <c r="AW395" t="inlineStr">
        <is>
          <t>0.058</t>
        </is>
      </c>
      <c r="BA395" t="n">
        <v>99941</v>
      </c>
      <c r="BB395" t="inlineStr">
        <is>
          <t>1</t>
        </is>
      </c>
      <c r="BC395" t="inlineStr">
        <is>
          <t>OLS</t>
        </is>
      </c>
      <c r="BD395" t="inlineStr">
        <is>
          <t>industry</t>
        </is>
      </c>
      <c r="BE395" t="inlineStr">
        <is>
          <t>none</t>
        </is>
      </c>
      <c r="BI395" t="inlineStr">
        <is>
          <t>Table C1</t>
        </is>
      </c>
      <c r="BJ395" t="inlineStr">
        <is>
          <t>col 3 (Maturity)</t>
        </is>
      </c>
      <c r="BK395" t="inlineStr">
        <is>
          <t>C1</t>
        </is>
      </c>
      <c r="BL395" t="inlineStr">
        <is>
          <t>Emission Intensityf,t-1 0.108* (0.058)</t>
        </is>
      </c>
      <c r="BM395" t="inlineStr">
        <is>
          <t>Emission Intensity_f,t-1</t>
        </is>
      </c>
      <c r="BN395" t="inlineStr">
        <is>
          <t>bond yield spread (YTM in excess of the risk free rate)</t>
        </is>
      </c>
      <c r="BO395" t="inlineStr">
        <is>
          <t>update</t>
        </is>
      </c>
      <c r="BP395" t="inlineStr">
        <is>
          <t>Boermans et al (2023)</t>
        </is>
      </c>
      <c r="BQ395" t="inlineStr">
        <is>
          <t>computed</t>
        </is>
      </c>
      <c r="BT395" t="n">
        <v>0</v>
      </c>
      <c r="BU395" t="inlineStr">
        <is>
          <t>staging_Boermans_et_al_2023.csv</t>
        </is>
      </c>
      <c r="BW395" t="n">
        <v>2016</v>
      </c>
      <c r="BX395" t="n">
        <v>2021</v>
      </c>
      <c r="BY395" t="inlineStr">
        <is>
          <t>multi: 37 countries worldwide (main green-patent sample); 57 countries ('carbon premium' sample); individual countries not listed</t>
        </is>
      </c>
      <c r="BZ395" t="n">
        <v>2018.5</v>
      </c>
      <c r="CA395" t="n">
        <v>1</v>
      </c>
      <c r="CB395" t="n">
        <v>1</v>
      </c>
      <c r="CC395" t="n">
        <v>1</v>
      </c>
      <c r="CD395" t="n">
        <v>-0.005890082874637555</v>
      </c>
      <c r="CE395" t="n">
        <v>1</v>
      </c>
    </row>
    <row r="396">
      <c r="A396" t="inlineStr">
        <is>
          <t>Boermans et al (2023)</t>
        </is>
      </c>
      <c r="B396" t="n">
        <v>1701</v>
      </c>
      <c r="C396" t="n">
        <v>-0.01133034459377808</v>
      </c>
      <c r="D396" t="n">
        <v>34520</v>
      </c>
      <c r="E396">
        <f>IF(ISNUMBER($BA396),$BA396,IF(AND(ISNUMBER($D396),ISNUMBER($BW396),ISNUMBER($BX396)),$D396*($BX396-$BW396+1),""))</f>
        <v>34520.0</v>
      </c>
      <c r="H396" t="inlineStr">
        <is>
          <t>partial</t>
        </is>
      </c>
      <c r="I396" t="inlineStr">
        <is>
          <t>Regression Cofficient and Standard Error  available</t>
        </is>
      </c>
      <c r="J396">
        <f>IF($BW396&lt;&gt;"",$BW396,"")</f>
        <v>2016.0</v>
      </c>
      <c r="K396">
        <f>IF($BX396&lt;&gt;"",$BX396,"")</f>
        <v>2021.0</v>
      </c>
      <c r="L396">
        <f>IF(AND(ISNUMBER($BW396),ISNUMBER($BX396)),($BW396+$BX396)/2,"")</f>
        <v>2018.5</v>
      </c>
      <c r="M396">
        <f>IF($L396&lt;&gt;"",$L396,"")</f>
        <v>2018.5</v>
      </c>
      <c r="N396">
        <f>IF(AND(ISNUMBER($BW396),ISNUMBER($BX396)),MIN(1,MAX(0,($BX396-2016+1)/($BX396-$BW396+1))),"")</f>
        <v>1.0</v>
      </c>
      <c r="O396">
        <f>IF(AND(ISNUMBER($BW396),ISNUMBER($BX396)),MIN(1,MAX(0,($BX396-2017+1)/($BX396-$BW396+1))),"")</f>
        <v>0.8333333333333334</v>
      </c>
      <c r="P396">
        <f>IF(AND(ISNUMBER($BW396),ISNUMBER($BX396)),MIN(1,MAX(0,($BX396-2018+1)/($BX396-$BW396+1))),"")</f>
        <v>0.6666666666666666</v>
      </c>
      <c r="Q396">
        <f>IF(AND(ISNUMBER($BW396),ISNUMBER($BX396)),MIN(1,MAX(0,($BX396-2019+1)/($BX396-$BW396+1))),"")</f>
        <v>0.5</v>
      </c>
      <c r="R396">
        <f>IF(AND(ISNUMBER($BW396),ISNUMBER($BX396)),MIN(1,MAX(0,($BX396-2016+1)/($BX396-$BW396+1))),"")</f>
        <v>1.0</v>
      </c>
      <c r="S396">
        <f>IF($L396&lt;&gt;"",IF($L396&gt;=2015.5,1,0),"")</f>
        <v>1.0</v>
      </c>
      <c r="T396">
        <f>IF($L396&lt;&gt;"",IF($L396&gt;=2016,1,0),"")</f>
        <v>1.0</v>
      </c>
      <c r="U396">
        <f>IF(ISNUMBER($BX396),IF($BX396&gt;=2016,1,0),"")</f>
        <v>1.0</v>
      </c>
      <c r="V396">
        <f>IF(ISNUMBER($BW396),IF($BW396&gt;=2016,1,0),"")</f>
        <v>1.0</v>
      </c>
      <c r="W396" t="str">
        <f>IF(AND(ISNUMBER($BW396),ISNUMBER($BX396)),IF($BW396&gt;=2016,"post-only",IF($BX396&lt;2016,"pre-only","mixed")),"")</f>
        <v>post-only</v>
      </c>
      <c r="X396">
        <f>IF(AND(ISNUMBER($BW396),ISNUMBER($BX396)),MIN(1,MAX(0,($BX396-2017+1)/($BX396-$BW396+1))),"")</f>
        <v>0.8333333333333334</v>
      </c>
      <c r="Y396">
        <f>IF(AND(ISNUMBER($BW396),ISNUMBER($BX396)),MIN(1,MAX(0,($BX396-2018+1)/($BX396-$BW396+1))),"")</f>
        <v>0.6666666666666666</v>
      </c>
      <c r="Z396">
        <f>IF(AND(ISNUMBER($BW396),ISNUMBER($BX396)),MIN(1,MAX(0,($BX396-2019+1)/($BX396-$BW396+1))),"")</f>
        <v>0.5</v>
      </c>
      <c r="AA396">
        <f>IF(ISNUMBER($BX396),IF($BX396&gt;=2017,1,0),"")</f>
        <v>1.0</v>
      </c>
      <c r="AB396">
        <f>IF(ISNUMBER($BX396),IF($BX396&gt;=2018,1,0),"")</f>
        <v>1.0</v>
      </c>
      <c r="AC396">
        <f>IF(ISNUMBER($BX396),IF($BX396&gt;=2019,1,0),"")</f>
        <v>1.0</v>
      </c>
      <c r="AD396">
        <f>IF($L396&lt;&gt;"",IF($L396&gt;2013,1,0),"")</f>
        <v>1.0</v>
      </c>
      <c r="AE396">
        <f>IF($L396&lt;&gt;"",1+IF($L396&gt;2011,1,0)+IF($L396&gt;2014,1,0),"")</f>
        <v>3.0</v>
      </c>
      <c r="AF396" t="inlineStr">
        <is>
          <t>bond (yield)</t>
        </is>
      </c>
      <c r="AG396" t="inlineStr">
        <is>
          <t>performance</t>
        </is>
      </c>
      <c r="AH396" t="inlineStr">
        <is>
          <t>non-sensitive</t>
        </is>
      </c>
      <c r="AI396" t="inlineStr">
        <is>
          <t>99_NCE</t>
        </is>
      </c>
      <c r="AJ396" t="inlineStr">
        <is>
          <t>99_NCE</t>
        </is>
      </c>
      <c r="AK396" t="str">
        <f>IF(AND($CF396&lt;&gt;"",IFERROR(INDEX(subsample_country_map!$B:$B,MATCH($CF396,subsample_country_map!$A:$A,0)),"")&lt;&gt;""),INDEX(subsample_country_map!$B:$B,MATCH($CF396,subsample_country_map!$A:$A,0)),INDEX(lookup!$AA:$AA,MATCH($A396,lookup!$A:$A,0)))</f>
        <v>2_Europe</v>
      </c>
      <c r="AL396" t="str">
        <f>IF(AND($CF396&lt;&gt;"",IFERROR(INDEX(subsample_country_map!$C:$C,MATCH($CF396,subsample_country_map!$A:$A,0)),"")&lt;&gt;""),INDEX(subsample_country_map!$C:$C,MATCH($CF396,subsample_country_map!$A:$A,0)),INDEX(lookup!$AB:$AB,MATCH($A396,lookup!$A:$A,0)))</f>
        <v>99_NCE</v>
      </c>
      <c r="AM396" t="str">
        <f>IF(AND($CF396&lt;&gt;"",IFERROR(INDEX(subsample_country_map!$D:$D,MATCH($CF396,subsample_country_map!$A:$A,0)),"")&lt;&gt;""),INDEX(subsample_country_map!$D:$D,MATCH($CF396,subsample_country_map!$A:$A,0)),INDEX(lookup!$AC:$AC,MATCH($A396,lookup!$A:$A,0)))</f>
        <v>1_western</v>
      </c>
      <c r="AN396" t="str">
        <f>IF(AND($CF396&lt;&gt;"",IFERROR(INDEX(subsample_country_map!$E:$E,MATCH($CF396,subsample_country_map!$A:$A,0)),"")&lt;&gt;""),INDEX(subsample_country_map!$E:$E,MATCH($CF396,subsample_country_map!$A:$A,0)),INDEX(lookup!$AD:$AD,MATCH($A396,lookup!$A:$A,0)))</f>
        <v>99_NCE</v>
      </c>
      <c r="AO396" t="str">
        <f>INDEX(lookup!$Y:$Y,MATCH($A396,lookup!$A:$A,0))</f>
        <v>1_not published</v>
      </c>
      <c r="AP396" t="str">
        <f>INDEX(lookup!$Z:$Z,MATCH($A396,lookup!$A:$A,0))</f>
        <v>99_NCE</v>
      </c>
      <c r="AQ396" t="str">
        <f>INDEX(lookup!$W:$W,MATCH($A396,lookup!$A:$A,0))</f>
        <v>1_fin/acc/econ</v>
      </c>
      <c r="AS396" t="inlineStr">
        <is>
          <t>staging</t>
        </is>
      </c>
      <c r="AT396" t="inlineStr">
        <is>
          <t>bad-CER</t>
        </is>
      </c>
      <c r="AU396" t="inlineStr">
        <is>
          <t>cost</t>
        </is>
      </c>
      <c r="AV396" t="inlineStr">
        <is>
          <t>0.040</t>
        </is>
      </c>
      <c r="AW396" t="inlineStr">
        <is>
          <t>0.019</t>
        </is>
      </c>
      <c r="BA396" t="n">
        <v>34520</v>
      </c>
      <c r="BB396" t="inlineStr">
        <is>
          <t>1</t>
        </is>
      </c>
      <c r="BC396" t="inlineStr">
        <is>
          <t>OLS</t>
        </is>
      </c>
      <c r="BD396" t="inlineStr">
        <is>
          <t>industry</t>
        </is>
      </c>
      <c r="BE396" t="inlineStr">
        <is>
          <t>region</t>
        </is>
      </c>
      <c r="BF396" t="inlineStr">
        <is>
          <t>EU</t>
        </is>
      </c>
      <c r="BI396" t="inlineStr">
        <is>
          <t>Table C1</t>
        </is>
      </c>
      <c r="BJ396" t="inlineStr">
        <is>
          <t>col 4 (EU)</t>
        </is>
      </c>
      <c r="BK396" t="inlineStr">
        <is>
          <t>C1</t>
        </is>
      </c>
      <c r="BL396" t="inlineStr">
        <is>
          <t>Emission Intensityf,t-1 0.040** (0.019) [stray duplicate SE row additionally prints (0.043)]</t>
        </is>
      </c>
      <c r="BM396" t="inlineStr">
        <is>
          <t>Emission Intensity_f,t-1</t>
        </is>
      </c>
      <c r="BN396" t="inlineStr">
        <is>
          <t>bond yield spread (YTM in excess of the risk free rate)</t>
        </is>
      </c>
      <c r="BO396" t="inlineStr">
        <is>
          <t>update</t>
        </is>
      </c>
      <c r="BP396" t="inlineStr">
        <is>
          <t>Boermans et al (2023)</t>
        </is>
      </c>
      <c r="BQ396" t="inlineStr">
        <is>
          <t>computed</t>
        </is>
      </c>
      <c r="BT396" t="n">
        <v>0</v>
      </c>
      <c r="BU396" t="inlineStr">
        <is>
          <t>staging_Boermans_et_al_2023.csv</t>
        </is>
      </c>
      <c r="BW396" t="n">
        <v>2016</v>
      </c>
      <c r="BX396" t="n">
        <v>2021</v>
      </c>
      <c r="BY396" t="inlineStr">
        <is>
          <t>multi: 37 countries worldwide (main green-patent sample); 57 countries ('carbon premium' sample); individual countries not listed</t>
        </is>
      </c>
      <c r="BZ396" t="n">
        <v>2018.5</v>
      </c>
      <c r="CA396" t="n">
        <v>1</v>
      </c>
      <c r="CB396" t="n">
        <v>1</v>
      </c>
      <c r="CC396" t="n">
        <v>1</v>
      </c>
      <c r="CD396" t="n">
        <v>-0.01133082948190977</v>
      </c>
      <c r="CE396" t="n">
        <v>1</v>
      </c>
      <c r="CF396" t="inlineStr">
        <is>
          <t>EU</t>
        </is>
      </c>
    </row>
    <row r="397">
      <c r="A397" t="inlineStr">
        <is>
          <t>Boermans et al (2023)</t>
        </is>
      </c>
      <c r="B397" t="n">
        <v>1702</v>
      </c>
      <c r="C397" t="n">
        <v>-0.03019150862632465</v>
      </c>
      <c r="D397" t="n">
        <v>37190</v>
      </c>
      <c r="E397">
        <f>IF(ISNUMBER($BA397),$BA397,IF(AND(ISNUMBER($D397),ISNUMBER($BW397),ISNUMBER($BX397)),$D397*($BX397-$BW397+1),""))</f>
        <v>37190.0</v>
      </c>
      <c r="H397" t="inlineStr">
        <is>
          <t>partial</t>
        </is>
      </c>
      <c r="I397" t="inlineStr">
        <is>
          <t>Regression Cofficient and Standard Error  available</t>
        </is>
      </c>
      <c r="J397">
        <f>IF($BW397&lt;&gt;"",$BW397,"")</f>
        <v>2016.0</v>
      </c>
      <c r="K397">
        <f>IF($BX397&lt;&gt;"",$BX397,"")</f>
        <v>2021.0</v>
      </c>
      <c r="L397">
        <f>IF(AND(ISNUMBER($BW397),ISNUMBER($BX397)),($BW397+$BX397)/2,"")</f>
        <v>2018.5</v>
      </c>
      <c r="M397">
        <f>IF($L397&lt;&gt;"",$L397,"")</f>
        <v>2018.5</v>
      </c>
      <c r="N397">
        <f>IF(AND(ISNUMBER($BW397),ISNUMBER($BX397)),MIN(1,MAX(0,($BX397-2016+1)/($BX397-$BW397+1))),"")</f>
        <v>1.0</v>
      </c>
      <c r="O397">
        <f>IF(AND(ISNUMBER($BW397),ISNUMBER($BX397)),MIN(1,MAX(0,($BX397-2017+1)/($BX397-$BW397+1))),"")</f>
        <v>0.8333333333333334</v>
      </c>
      <c r="P397">
        <f>IF(AND(ISNUMBER($BW397),ISNUMBER($BX397)),MIN(1,MAX(0,($BX397-2018+1)/($BX397-$BW397+1))),"")</f>
        <v>0.6666666666666666</v>
      </c>
      <c r="Q397">
        <f>IF(AND(ISNUMBER($BW397),ISNUMBER($BX397)),MIN(1,MAX(0,($BX397-2019+1)/($BX397-$BW397+1))),"")</f>
        <v>0.5</v>
      </c>
      <c r="R397">
        <f>IF(AND(ISNUMBER($BW397),ISNUMBER($BX397)),MIN(1,MAX(0,($BX397-2016+1)/($BX397-$BW397+1))),"")</f>
        <v>1.0</v>
      </c>
      <c r="S397">
        <f>IF($L397&lt;&gt;"",IF($L397&gt;=2015.5,1,0),"")</f>
        <v>1.0</v>
      </c>
      <c r="T397">
        <f>IF($L397&lt;&gt;"",IF($L397&gt;=2016,1,0),"")</f>
        <v>1.0</v>
      </c>
      <c r="U397">
        <f>IF(ISNUMBER($BX397),IF($BX397&gt;=2016,1,0),"")</f>
        <v>1.0</v>
      </c>
      <c r="V397">
        <f>IF(ISNUMBER($BW397),IF($BW397&gt;=2016,1,0),"")</f>
        <v>1.0</v>
      </c>
      <c r="W397" t="str">
        <f>IF(AND(ISNUMBER($BW397),ISNUMBER($BX397)),IF($BW397&gt;=2016,"post-only",IF($BX397&lt;2016,"pre-only","mixed")),"")</f>
        <v>post-only</v>
      </c>
      <c r="X397">
        <f>IF(AND(ISNUMBER($BW397),ISNUMBER($BX397)),MIN(1,MAX(0,($BX397-2017+1)/($BX397-$BW397+1))),"")</f>
        <v>0.8333333333333334</v>
      </c>
      <c r="Y397">
        <f>IF(AND(ISNUMBER($BW397),ISNUMBER($BX397)),MIN(1,MAX(0,($BX397-2018+1)/($BX397-$BW397+1))),"")</f>
        <v>0.6666666666666666</v>
      </c>
      <c r="Z397">
        <f>IF(AND(ISNUMBER($BW397),ISNUMBER($BX397)),MIN(1,MAX(0,($BX397-2019+1)/($BX397-$BW397+1))),"")</f>
        <v>0.5</v>
      </c>
      <c r="AA397">
        <f>IF(ISNUMBER($BX397),IF($BX397&gt;=2017,1,0),"")</f>
        <v>1.0</v>
      </c>
      <c r="AB397">
        <f>IF(ISNUMBER($BX397),IF($BX397&gt;=2018,1,0),"")</f>
        <v>1.0</v>
      </c>
      <c r="AC397">
        <f>IF(ISNUMBER($BX397),IF($BX397&gt;=2019,1,0),"")</f>
        <v>1.0</v>
      </c>
      <c r="AD397">
        <f>IF($L397&lt;&gt;"",IF($L397&gt;2013,1,0),"")</f>
        <v>1.0</v>
      </c>
      <c r="AE397">
        <f>IF($L397&lt;&gt;"",1+IF($L397&gt;2011,1,0)+IF($L397&gt;2014,1,0),"")</f>
        <v>3.0</v>
      </c>
      <c r="AF397" t="inlineStr">
        <is>
          <t>bond (yield)</t>
        </is>
      </c>
      <c r="AG397" t="inlineStr">
        <is>
          <t>performance</t>
        </is>
      </c>
      <c r="AH397" t="inlineStr">
        <is>
          <t>non-sensitive</t>
        </is>
      </c>
      <c r="AI397" t="inlineStr">
        <is>
          <t>99_NCE</t>
        </is>
      </c>
      <c r="AJ397" t="inlineStr">
        <is>
          <t>99_NCE</t>
        </is>
      </c>
      <c r="AK397" t="str">
        <f>IF(AND($CF397&lt;&gt;"",IFERROR(INDEX(subsample_country_map!$B:$B,MATCH($CF397,subsample_country_map!$A:$A,0)),"")&lt;&gt;""),INDEX(subsample_country_map!$B:$B,MATCH($CF397,subsample_country_map!$A:$A,0)),INDEX(lookup!$AA:$AA,MATCH($A397,lookup!$A:$A,0)))</f>
        <v>1_US</v>
      </c>
      <c r="AL397" t="str">
        <f>IF(AND($CF397&lt;&gt;"",IFERROR(INDEX(subsample_country_map!$C:$C,MATCH($CF397,subsample_country_map!$A:$A,0)),"")&lt;&gt;""),INDEX(subsample_country_map!$C:$C,MATCH($CF397,subsample_country_map!$A:$A,0)),INDEX(lookup!$AB:$AB,MATCH($A397,lookup!$A:$A,0)))</f>
        <v>1_developed</v>
      </c>
      <c r="AM397" t="str">
        <f>IF(AND($CF397&lt;&gt;"",IFERROR(INDEX(subsample_country_map!$D:$D,MATCH($CF397,subsample_country_map!$A:$A,0)),"")&lt;&gt;""),INDEX(subsample_country_map!$D:$D,MATCH($CF397,subsample_country_map!$A:$A,0)),INDEX(lookup!$AC:$AC,MATCH($A397,lookup!$A:$A,0)))</f>
        <v>1_western</v>
      </c>
      <c r="AN397" t="str">
        <f>IF(AND($CF397&lt;&gt;"",IFERROR(INDEX(subsample_country_map!$E:$E,MATCH($CF397,subsample_country_map!$A:$A,0)),"")&lt;&gt;""),INDEX(subsample_country_map!$E:$E,MATCH($CF397,subsample_country_map!$A:$A,0)),INDEX(lookup!$AD:$AD,MATCH($A397,lookup!$A:$A,0)))</f>
        <v>1_common law</v>
      </c>
      <c r="AO397" t="str">
        <f>INDEX(lookup!$Y:$Y,MATCH($A397,lookup!$A:$A,0))</f>
        <v>1_not published</v>
      </c>
      <c r="AP397" t="str">
        <f>INDEX(lookup!$Z:$Z,MATCH($A397,lookup!$A:$A,0))</f>
        <v>99_NCE</v>
      </c>
      <c r="AQ397" t="str">
        <f>INDEX(lookup!$W:$W,MATCH($A397,lookup!$A:$A,0))</f>
        <v>1_fin/acc/econ</v>
      </c>
      <c r="AS397" t="inlineStr">
        <is>
          <t>staging</t>
        </is>
      </c>
      <c r="AT397" t="inlineStr">
        <is>
          <t>bad-CER</t>
        </is>
      </c>
      <c r="AU397" t="inlineStr">
        <is>
          <t>cost</t>
        </is>
      </c>
      <c r="AV397" t="inlineStr">
        <is>
          <t>0.233</t>
        </is>
      </c>
      <c r="AW397" t="inlineStr">
        <is>
          <t>0.040</t>
        </is>
      </c>
      <c r="BA397" t="n">
        <v>37190</v>
      </c>
      <c r="BB397" t="inlineStr">
        <is>
          <t>1</t>
        </is>
      </c>
      <c r="BC397" t="inlineStr">
        <is>
          <t>OLS</t>
        </is>
      </c>
      <c r="BD397" t="inlineStr">
        <is>
          <t>industry</t>
        </is>
      </c>
      <c r="BE397" t="inlineStr">
        <is>
          <t>region</t>
        </is>
      </c>
      <c r="BF397" t="inlineStr">
        <is>
          <t>US</t>
        </is>
      </c>
      <c r="BI397" t="inlineStr">
        <is>
          <t>Table C1</t>
        </is>
      </c>
      <c r="BJ397" t="inlineStr">
        <is>
          <t>col 5 (US)</t>
        </is>
      </c>
      <c r="BK397" t="inlineStr">
        <is>
          <t>C1</t>
        </is>
      </c>
      <c r="BL397" t="inlineStr">
        <is>
          <t>Emission Intensityf,t-1 0.233*** (0.040)</t>
        </is>
      </c>
      <c r="BM397" t="inlineStr">
        <is>
          <t>Emission Intensity_f,t-1</t>
        </is>
      </c>
      <c r="BN397" t="inlineStr">
        <is>
          <t>bond yield spread (YTM in excess of the risk free rate)</t>
        </is>
      </c>
      <c r="BO397" t="inlineStr">
        <is>
          <t>update</t>
        </is>
      </c>
      <c r="BP397" t="inlineStr">
        <is>
          <t>Boermans et al (2023)</t>
        </is>
      </c>
      <c r="BQ397" t="inlineStr">
        <is>
          <t>computed</t>
        </is>
      </c>
      <c r="BT397" t="n">
        <v>0</v>
      </c>
      <c r="BU397" t="inlineStr">
        <is>
          <t>staging_Boermans_et_al_2023.csv</t>
        </is>
      </c>
      <c r="BW397" t="n">
        <v>2016</v>
      </c>
      <c r="BX397" t="n">
        <v>2021</v>
      </c>
      <c r="BY397" t="inlineStr">
        <is>
          <t>multi: 37 countries worldwide (main green-patent sample); 57 countries ('carbon premium' sample); individual countries not listed</t>
        </is>
      </c>
      <c r="BZ397" t="n">
        <v>2018.5</v>
      </c>
      <c r="CA397" t="n">
        <v>1</v>
      </c>
      <c r="CB397" t="n">
        <v>1</v>
      </c>
      <c r="CC397" t="n">
        <v>1</v>
      </c>
      <c r="CD397" t="n">
        <v>-0.03020068710708026</v>
      </c>
      <c r="CE397" t="n">
        <v>1</v>
      </c>
      <c r="CF397" t="inlineStr">
        <is>
          <t>US</t>
        </is>
      </c>
    </row>
    <row r="398">
      <c r="A398" t="inlineStr">
        <is>
          <t>Boermans et al (2023)</t>
        </is>
      </c>
      <c r="B398" t="n">
        <v>1703</v>
      </c>
      <c r="C398" t="n">
        <v>-0.00617917782888579</v>
      </c>
      <c r="D398" t="n">
        <v>99941</v>
      </c>
      <c r="E398">
        <f>IF(ISNUMBER($BA398),$BA398,IF(AND(ISNUMBER($D398),ISNUMBER($BW398),ISNUMBER($BX398)),$D398*($BX398-$BW398+1),""))</f>
        <v>99941.0</v>
      </c>
      <c r="H398" t="inlineStr">
        <is>
          <t>partial</t>
        </is>
      </c>
      <c r="I398" t="inlineStr">
        <is>
          <t>Regression Cofficient and Standard Error  available</t>
        </is>
      </c>
      <c r="J398">
        <f>IF($BW398&lt;&gt;"",$BW398,"")</f>
        <v>2016.0</v>
      </c>
      <c r="K398">
        <f>IF($BX398&lt;&gt;"",$BX398,"")</f>
        <v>2021.0</v>
      </c>
      <c r="L398">
        <f>IF(AND(ISNUMBER($BW398),ISNUMBER($BX398)),($BW398+$BX398)/2,"")</f>
        <v>2018.5</v>
      </c>
      <c r="M398">
        <f>IF($L398&lt;&gt;"",$L398,"")</f>
        <v>2018.5</v>
      </c>
      <c r="N398">
        <f>IF(AND(ISNUMBER($BW398),ISNUMBER($BX398)),MIN(1,MAX(0,($BX398-2016+1)/($BX398-$BW398+1))),"")</f>
        <v>1.0</v>
      </c>
      <c r="O398">
        <f>IF(AND(ISNUMBER($BW398),ISNUMBER($BX398)),MIN(1,MAX(0,($BX398-2017+1)/($BX398-$BW398+1))),"")</f>
        <v>0.8333333333333334</v>
      </c>
      <c r="P398">
        <f>IF(AND(ISNUMBER($BW398),ISNUMBER($BX398)),MIN(1,MAX(0,($BX398-2018+1)/($BX398-$BW398+1))),"")</f>
        <v>0.6666666666666666</v>
      </c>
      <c r="Q398">
        <f>IF(AND(ISNUMBER($BW398),ISNUMBER($BX398)),MIN(1,MAX(0,($BX398-2019+1)/($BX398-$BW398+1))),"")</f>
        <v>0.5</v>
      </c>
      <c r="R398">
        <f>IF(AND(ISNUMBER($BW398),ISNUMBER($BX398)),MIN(1,MAX(0,($BX398-2016+1)/($BX398-$BW398+1))),"")</f>
        <v>1.0</v>
      </c>
      <c r="S398">
        <f>IF($L398&lt;&gt;"",IF($L398&gt;=2015.5,1,0),"")</f>
        <v>1.0</v>
      </c>
      <c r="T398">
        <f>IF($L398&lt;&gt;"",IF($L398&gt;=2016,1,0),"")</f>
        <v>1.0</v>
      </c>
      <c r="U398">
        <f>IF(ISNUMBER($BX398),IF($BX398&gt;=2016,1,0),"")</f>
        <v>1.0</v>
      </c>
      <c r="V398">
        <f>IF(ISNUMBER($BW398),IF($BW398&gt;=2016,1,0),"")</f>
        <v>1.0</v>
      </c>
      <c r="W398" t="str">
        <f>IF(AND(ISNUMBER($BW398),ISNUMBER($BX398)),IF($BW398&gt;=2016,"post-only",IF($BX398&lt;2016,"pre-only","mixed")),"")</f>
        <v>post-only</v>
      </c>
      <c r="X398">
        <f>IF(AND(ISNUMBER($BW398),ISNUMBER($BX398)),MIN(1,MAX(0,($BX398-2017+1)/($BX398-$BW398+1))),"")</f>
        <v>0.8333333333333334</v>
      </c>
      <c r="Y398">
        <f>IF(AND(ISNUMBER($BW398),ISNUMBER($BX398)),MIN(1,MAX(0,($BX398-2018+1)/($BX398-$BW398+1))),"")</f>
        <v>0.6666666666666666</v>
      </c>
      <c r="Z398">
        <f>IF(AND(ISNUMBER($BW398),ISNUMBER($BX398)),MIN(1,MAX(0,($BX398-2019+1)/($BX398-$BW398+1))),"")</f>
        <v>0.5</v>
      </c>
      <c r="AA398">
        <f>IF(ISNUMBER($BX398),IF($BX398&gt;=2017,1,0),"")</f>
        <v>1.0</v>
      </c>
      <c r="AB398">
        <f>IF(ISNUMBER($BX398),IF($BX398&gt;=2018,1,0),"")</f>
        <v>1.0</v>
      </c>
      <c r="AC398">
        <f>IF(ISNUMBER($BX398),IF($BX398&gt;=2019,1,0),"")</f>
        <v>1.0</v>
      </c>
      <c r="AD398">
        <f>IF($L398&lt;&gt;"",IF($L398&gt;2013,1,0),"")</f>
        <v>1.0</v>
      </c>
      <c r="AE398">
        <f>IF($L398&lt;&gt;"",1+IF($L398&gt;2011,1,0)+IF($L398&gt;2014,1,0),"")</f>
        <v>3.0</v>
      </c>
      <c r="AF398" t="inlineStr">
        <is>
          <t>bond (yield)</t>
        </is>
      </c>
      <c r="AG398" t="inlineStr">
        <is>
          <t>performance</t>
        </is>
      </c>
      <c r="AH398" t="inlineStr">
        <is>
          <t>non-sensitive</t>
        </is>
      </c>
      <c r="AI398" t="inlineStr">
        <is>
          <t>99_NCE</t>
        </is>
      </c>
      <c r="AJ398" t="inlineStr">
        <is>
          <t>99_NCE</t>
        </is>
      </c>
      <c r="AK398" t="str">
        <f>IF(AND($CF398&lt;&gt;"",IFERROR(INDEX(subsample_country_map!$B:$B,MATCH($CF398,subsample_country_map!$A:$A,0)),"")&lt;&gt;""),INDEX(subsample_country_map!$B:$B,MATCH($CF398,subsample_country_map!$A:$A,0)),INDEX(lookup!$AA:$AA,MATCH($A398,lookup!$A:$A,0)))</f>
        <v>99_NCE</v>
      </c>
      <c r="AL398" t="str">
        <f>IF(AND($CF398&lt;&gt;"",IFERROR(INDEX(subsample_country_map!$C:$C,MATCH($CF398,subsample_country_map!$A:$A,0)),"")&lt;&gt;""),INDEX(subsample_country_map!$C:$C,MATCH($CF398,subsample_country_map!$A:$A,0)),INDEX(lookup!$AB:$AB,MATCH($A398,lookup!$A:$A,0)))</f>
        <v>99_NCE</v>
      </c>
      <c r="AM398" t="str">
        <f>IF(AND($CF398&lt;&gt;"",IFERROR(INDEX(subsample_country_map!$D:$D,MATCH($CF398,subsample_country_map!$A:$A,0)),"")&lt;&gt;""),INDEX(subsample_country_map!$D:$D,MATCH($CF398,subsample_country_map!$A:$A,0)),INDEX(lookup!$AC:$AC,MATCH($A398,lookup!$A:$A,0)))</f>
        <v>99_NCE</v>
      </c>
      <c r="AN398" t="str">
        <f>IF(AND($CF398&lt;&gt;"",IFERROR(INDEX(subsample_country_map!$E:$E,MATCH($CF398,subsample_country_map!$A:$A,0)),"")&lt;&gt;""),INDEX(subsample_country_map!$E:$E,MATCH($CF398,subsample_country_map!$A:$A,0)),INDEX(lookup!$AD:$AD,MATCH($A398,lookup!$A:$A,0)))</f>
        <v>99_NCE</v>
      </c>
      <c r="AO398" t="str">
        <f>INDEX(lookup!$Y:$Y,MATCH($A398,lookup!$A:$A,0))</f>
        <v>1_not published</v>
      </c>
      <c r="AP398" t="str">
        <f>INDEX(lookup!$Z:$Z,MATCH($A398,lookup!$A:$A,0))</f>
        <v>99_NCE</v>
      </c>
      <c r="AQ398" t="str">
        <f>INDEX(lookup!$W:$W,MATCH($A398,lookup!$A:$A,0))</f>
        <v>1_fin/acc/econ</v>
      </c>
      <c r="AS398" t="inlineStr">
        <is>
          <t>staging</t>
        </is>
      </c>
      <c r="AT398" t="inlineStr">
        <is>
          <t>bad-CER</t>
        </is>
      </c>
      <c r="AU398" t="inlineStr">
        <is>
          <t>cost</t>
        </is>
      </c>
      <c r="AV398" t="inlineStr">
        <is>
          <t>0.084</t>
        </is>
      </c>
      <c r="AW398" t="inlineStr">
        <is>
          <t>0.043</t>
        </is>
      </c>
      <c r="BA398" t="n">
        <v>99941</v>
      </c>
      <c r="BB398" t="inlineStr">
        <is>
          <t>1</t>
        </is>
      </c>
      <c r="BC398" t="inlineStr">
        <is>
          <t>OLS</t>
        </is>
      </c>
      <c r="BD398" t="inlineStr">
        <is>
          <t>industry</t>
        </is>
      </c>
      <c r="BE398" t="inlineStr">
        <is>
          <t>none</t>
        </is>
      </c>
      <c r="BI398" t="inlineStr">
        <is>
          <t>Table C1</t>
        </is>
      </c>
      <c r="BJ398" t="inlineStr">
        <is>
          <t>col 6 (No weights)</t>
        </is>
      </c>
      <c r="BK398" t="inlineStr">
        <is>
          <t>C1</t>
        </is>
      </c>
      <c r="BL398" t="inlineStr">
        <is>
          <t>Emission Intensityf,t-1 0.084* (0.043)</t>
        </is>
      </c>
      <c r="BM398" t="inlineStr">
        <is>
          <t>Emission Intensity_f,t-1</t>
        </is>
      </c>
      <c r="BN398" t="inlineStr">
        <is>
          <t>bond yield spread (YTM in excess of the risk free rate)</t>
        </is>
      </c>
      <c r="BO398" t="inlineStr">
        <is>
          <t>update</t>
        </is>
      </c>
      <c r="BP398" t="inlineStr">
        <is>
          <t>Boermans et al (2023)</t>
        </is>
      </c>
      <c r="BQ398" t="inlineStr">
        <is>
          <t>computed</t>
        </is>
      </c>
      <c r="BT398" t="n">
        <v>0</v>
      </c>
      <c r="BU398" t="inlineStr">
        <is>
          <t>staging_Boermans_et_al_2023.csv</t>
        </is>
      </c>
      <c r="BW398" t="n">
        <v>2016</v>
      </c>
      <c r="BX398" t="n">
        <v>2021</v>
      </c>
      <c r="BY398" t="inlineStr">
        <is>
          <t>multi: 37 countries worldwide (main green-patent sample); 57 countries ('carbon premium' sample); individual countries not listed</t>
        </is>
      </c>
      <c r="BZ398" t="n">
        <v>2018.5</v>
      </c>
      <c r="CA398" t="n">
        <v>1</v>
      </c>
      <c r="CB398" t="n">
        <v>1</v>
      </c>
      <c r="CC398" t="n">
        <v>1</v>
      </c>
      <c r="CD398" t="n">
        <v>-0.006179256475635032</v>
      </c>
      <c r="CE398" t="n">
        <v>1</v>
      </c>
    </row>
    <row r="399">
      <c r="A399" t="inlineStr">
        <is>
          <t>Boermans et al (2023)</t>
        </is>
      </c>
      <c r="B399" t="n">
        <v>1704</v>
      </c>
      <c r="C399" t="n">
        <v>-0.01155151775026166</v>
      </c>
      <c r="D399" t="n">
        <v>38379</v>
      </c>
      <c r="E399">
        <f>IF(ISNUMBER($BA399),$BA399,IF(AND(ISNUMBER($D399),ISNUMBER($BW399),ISNUMBER($BX399)),$D399*($BX399-$BW399+1),""))</f>
        <v>38379.0</v>
      </c>
      <c r="H399" t="inlineStr">
        <is>
          <t>partial</t>
        </is>
      </c>
      <c r="I399" t="inlineStr">
        <is>
          <t>Regression Cofficient and Standard Error  available</t>
        </is>
      </c>
      <c r="J399">
        <f>IF($BW399&lt;&gt;"",$BW399,"")</f>
        <v>2016.0</v>
      </c>
      <c r="K399">
        <f>IF($BX399&lt;&gt;"",$BX399,"")</f>
        <v>2021.0</v>
      </c>
      <c r="L399">
        <f>IF(AND(ISNUMBER($BW399),ISNUMBER($BX399)),($BW399+$BX399)/2,"")</f>
        <v>2018.5</v>
      </c>
      <c r="M399">
        <f>IF($L399&lt;&gt;"",$L399,"")</f>
        <v>2018.5</v>
      </c>
      <c r="N399">
        <f>IF(AND(ISNUMBER($BW399),ISNUMBER($BX399)),MIN(1,MAX(0,($BX399-2016+1)/($BX399-$BW399+1))),"")</f>
        <v>1.0</v>
      </c>
      <c r="O399">
        <f>IF(AND(ISNUMBER($BW399),ISNUMBER($BX399)),MIN(1,MAX(0,($BX399-2017+1)/($BX399-$BW399+1))),"")</f>
        <v>0.8333333333333334</v>
      </c>
      <c r="P399">
        <f>IF(AND(ISNUMBER($BW399),ISNUMBER($BX399)),MIN(1,MAX(0,($BX399-2018+1)/($BX399-$BW399+1))),"")</f>
        <v>0.6666666666666666</v>
      </c>
      <c r="Q399">
        <f>IF(AND(ISNUMBER($BW399),ISNUMBER($BX399)),MIN(1,MAX(0,($BX399-2019+1)/($BX399-$BW399+1))),"")</f>
        <v>0.5</v>
      </c>
      <c r="R399">
        <f>IF(AND(ISNUMBER($BW399),ISNUMBER($BX399)),MIN(1,MAX(0,($BX399-2016+1)/($BX399-$BW399+1))),"")</f>
        <v>1.0</v>
      </c>
      <c r="S399">
        <f>IF($L399&lt;&gt;"",IF($L399&gt;=2015.5,1,0),"")</f>
        <v>1.0</v>
      </c>
      <c r="T399">
        <f>IF($L399&lt;&gt;"",IF($L399&gt;=2016,1,0),"")</f>
        <v>1.0</v>
      </c>
      <c r="U399">
        <f>IF(ISNUMBER($BX399),IF($BX399&gt;=2016,1,0),"")</f>
        <v>1.0</v>
      </c>
      <c r="V399">
        <f>IF(ISNUMBER($BW399),IF($BW399&gt;=2016,1,0),"")</f>
        <v>1.0</v>
      </c>
      <c r="W399" t="str">
        <f>IF(AND(ISNUMBER($BW399),ISNUMBER($BX399)),IF($BW399&gt;=2016,"post-only",IF($BX399&lt;2016,"pre-only","mixed")),"")</f>
        <v>post-only</v>
      </c>
      <c r="X399">
        <f>IF(AND(ISNUMBER($BW399),ISNUMBER($BX399)),MIN(1,MAX(0,($BX399-2017+1)/($BX399-$BW399+1))),"")</f>
        <v>0.8333333333333334</v>
      </c>
      <c r="Y399">
        <f>IF(AND(ISNUMBER($BW399),ISNUMBER($BX399)),MIN(1,MAX(0,($BX399-2018+1)/($BX399-$BW399+1))),"")</f>
        <v>0.6666666666666666</v>
      </c>
      <c r="Z399">
        <f>IF(AND(ISNUMBER($BW399),ISNUMBER($BX399)),MIN(1,MAX(0,($BX399-2019+1)/($BX399-$BW399+1))),"")</f>
        <v>0.5</v>
      </c>
      <c r="AA399">
        <f>IF(ISNUMBER($BX399),IF($BX399&gt;=2017,1,0),"")</f>
        <v>1.0</v>
      </c>
      <c r="AB399">
        <f>IF(ISNUMBER($BX399),IF($BX399&gt;=2018,1,0),"")</f>
        <v>1.0</v>
      </c>
      <c r="AC399">
        <f>IF(ISNUMBER($BX399),IF($BX399&gt;=2019,1,0),"")</f>
        <v>1.0</v>
      </c>
      <c r="AD399">
        <f>IF($L399&lt;&gt;"",IF($L399&gt;2013,1,0),"")</f>
        <v>1.0</v>
      </c>
      <c r="AE399">
        <f>IF($L399&lt;&gt;"",1+IF($L399&gt;2011,1,0)+IF($L399&gt;2014,1,0),"")</f>
        <v>3.0</v>
      </c>
      <c r="AF399" t="inlineStr">
        <is>
          <t>bond (yield)</t>
        </is>
      </c>
      <c r="AG399" t="inlineStr">
        <is>
          <t>performance</t>
        </is>
      </c>
      <c r="AH399" t="inlineStr">
        <is>
          <t>non-sensitive</t>
        </is>
      </c>
      <c r="AI399" t="inlineStr">
        <is>
          <t>99_NCE</t>
        </is>
      </c>
      <c r="AJ399" t="inlineStr">
        <is>
          <t>99_NCE</t>
        </is>
      </c>
      <c r="AK399" t="str">
        <f>IF(AND($CF399&lt;&gt;"",IFERROR(INDEX(subsample_country_map!$B:$B,MATCH($CF399,subsample_country_map!$A:$A,0)),"")&lt;&gt;""),INDEX(subsample_country_map!$B:$B,MATCH($CF399,subsample_country_map!$A:$A,0)),INDEX(lookup!$AA:$AA,MATCH($A399,lookup!$A:$A,0)))</f>
        <v>99_NCE</v>
      </c>
      <c r="AL399" t="str">
        <f>IF(AND($CF399&lt;&gt;"",IFERROR(INDEX(subsample_country_map!$C:$C,MATCH($CF399,subsample_country_map!$A:$A,0)),"")&lt;&gt;""),INDEX(subsample_country_map!$C:$C,MATCH($CF399,subsample_country_map!$A:$A,0)),INDEX(lookup!$AB:$AB,MATCH($A399,lookup!$A:$A,0)))</f>
        <v>99_NCE</v>
      </c>
      <c r="AM399" t="str">
        <f>IF(AND($CF399&lt;&gt;"",IFERROR(INDEX(subsample_country_map!$D:$D,MATCH($CF399,subsample_country_map!$A:$A,0)),"")&lt;&gt;""),INDEX(subsample_country_map!$D:$D,MATCH($CF399,subsample_country_map!$A:$A,0)),INDEX(lookup!$AC:$AC,MATCH($A399,lookup!$A:$A,0)))</f>
        <v>99_NCE</v>
      </c>
      <c r="AN399" t="str">
        <f>IF(AND($CF399&lt;&gt;"",IFERROR(INDEX(subsample_country_map!$E:$E,MATCH($CF399,subsample_country_map!$A:$A,0)),"")&lt;&gt;""),INDEX(subsample_country_map!$E:$E,MATCH($CF399,subsample_country_map!$A:$A,0)),INDEX(lookup!$AD:$AD,MATCH($A399,lookup!$A:$A,0)))</f>
        <v>99_NCE</v>
      </c>
      <c r="AO399" t="str">
        <f>INDEX(lookup!$Y:$Y,MATCH($A399,lookup!$A:$A,0))</f>
        <v>1_not published</v>
      </c>
      <c r="AP399" t="str">
        <f>INDEX(lookup!$Z:$Z,MATCH($A399,lookup!$A:$A,0))</f>
        <v>99_NCE</v>
      </c>
      <c r="AQ399" t="str">
        <f>INDEX(lookup!$W:$W,MATCH($A399,lookup!$A:$A,0))</f>
        <v>1_fin/acc/econ</v>
      </c>
      <c r="AS399" t="inlineStr">
        <is>
          <t>staging</t>
        </is>
      </c>
      <c r="AT399" t="inlineStr">
        <is>
          <t>bad-CER</t>
        </is>
      </c>
      <c r="AU399" t="inlineStr">
        <is>
          <t>cost</t>
        </is>
      </c>
      <c r="AV399" t="inlineStr">
        <is>
          <t>0.129</t>
        </is>
      </c>
      <c r="AW399" t="inlineStr">
        <is>
          <t>0.057</t>
        </is>
      </c>
      <c r="BA399" t="n">
        <v>38379</v>
      </c>
      <c r="BB399" t="inlineStr">
        <is>
          <t>1</t>
        </is>
      </c>
      <c r="BC399" t="inlineStr">
        <is>
          <t>OLS</t>
        </is>
      </c>
      <c r="BD399" t="inlineStr">
        <is>
          <t>industry</t>
        </is>
      </c>
      <c r="BE399" t="inlineStr">
        <is>
          <t>other:green patent ownership</t>
        </is>
      </c>
      <c r="BF399" t="inlineStr">
        <is>
          <t>firms with at least one green patent</t>
        </is>
      </c>
      <c r="BI399" t="inlineStr">
        <is>
          <t>Table 5</t>
        </is>
      </c>
      <c r="BJ399" t="inlineStr">
        <is>
          <t>col 1</t>
        </is>
      </c>
      <c r="BK399" t="inlineStr">
        <is>
          <t>16</t>
        </is>
      </c>
      <c r="BL399" t="inlineStr">
        <is>
          <t>Emission Intensityf,t-1 0.129** (0.057)</t>
        </is>
      </c>
      <c r="BM399" t="inlineStr">
        <is>
          <t>Emission Intensity_f,t-1</t>
        </is>
      </c>
      <c r="BN399" t="inlineStr">
        <is>
          <t>bond yield spread (YTM in excess of the risk free rate)</t>
        </is>
      </c>
      <c r="BO399" t="inlineStr">
        <is>
          <t>update</t>
        </is>
      </c>
      <c r="BP399" t="inlineStr">
        <is>
          <t>Boermans et al (2023)</t>
        </is>
      </c>
      <c r="BQ399" t="inlineStr">
        <is>
          <t>computed</t>
        </is>
      </c>
      <c r="BT399" t="n">
        <v>0</v>
      </c>
      <c r="BU399" t="inlineStr">
        <is>
          <t>staging_Boermans_et_al_2023.csv</t>
        </is>
      </c>
      <c r="BW399" t="n">
        <v>2016</v>
      </c>
      <c r="BX399" t="n">
        <v>2021</v>
      </c>
      <c r="BY399" t="inlineStr">
        <is>
          <t>multi: 37 countries worldwide (main green-patent sample); 57 countries ('carbon premium' sample); individual countries not listed</t>
        </is>
      </c>
      <c r="BZ399" t="n">
        <v>2018.5</v>
      </c>
      <c r="CA399" t="n">
        <v>1</v>
      </c>
      <c r="CB399" t="n">
        <v>1</v>
      </c>
      <c r="CC399" t="n">
        <v>1</v>
      </c>
      <c r="CD399" t="n">
        <v>-0.01155203159352517</v>
      </c>
      <c r="CE399" t="n">
        <v>1</v>
      </c>
    </row>
    <row r="400">
      <c r="A400" t="inlineStr">
        <is>
          <t>Boermans et al (2023)</t>
        </is>
      </c>
      <c r="B400" t="n">
        <v>1705</v>
      </c>
      <c r="C400" t="n">
        <v>-0.01155151775026166</v>
      </c>
      <c r="D400" t="n">
        <v>38379</v>
      </c>
      <c r="E400">
        <f>IF(ISNUMBER($BA400),$BA400,IF(AND(ISNUMBER($D400),ISNUMBER($BW400),ISNUMBER($BX400)),$D400*($BX400-$BW400+1),""))</f>
        <v>38379.0</v>
      </c>
      <c r="H400" t="inlineStr">
        <is>
          <t>partial</t>
        </is>
      </c>
      <c r="I400" t="inlineStr">
        <is>
          <t>Regression Cofficient and Standard Error  available</t>
        </is>
      </c>
      <c r="J400">
        <f>IF($BW400&lt;&gt;"",$BW400,"")</f>
        <v>2016.0</v>
      </c>
      <c r="K400">
        <f>IF($BX400&lt;&gt;"",$BX400,"")</f>
        <v>2021.0</v>
      </c>
      <c r="L400">
        <f>IF(AND(ISNUMBER($BW400),ISNUMBER($BX400)),($BW400+$BX400)/2,"")</f>
        <v>2018.5</v>
      </c>
      <c r="M400">
        <f>IF($L400&lt;&gt;"",$L400,"")</f>
        <v>2018.5</v>
      </c>
      <c r="N400">
        <f>IF(AND(ISNUMBER($BW400),ISNUMBER($BX400)),MIN(1,MAX(0,($BX400-2016+1)/($BX400-$BW400+1))),"")</f>
        <v>1.0</v>
      </c>
      <c r="O400">
        <f>IF(AND(ISNUMBER($BW400),ISNUMBER($BX400)),MIN(1,MAX(0,($BX400-2017+1)/($BX400-$BW400+1))),"")</f>
        <v>0.8333333333333334</v>
      </c>
      <c r="P400">
        <f>IF(AND(ISNUMBER($BW400),ISNUMBER($BX400)),MIN(1,MAX(0,($BX400-2018+1)/($BX400-$BW400+1))),"")</f>
        <v>0.6666666666666666</v>
      </c>
      <c r="Q400">
        <f>IF(AND(ISNUMBER($BW400),ISNUMBER($BX400)),MIN(1,MAX(0,($BX400-2019+1)/($BX400-$BW400+1))),"")</f>
        <v>0.5</v>
      </c>
      <c r="R400">
        <f>IF(AND(ISNUMBER($BW400),ISNUMBER($BX400)),MIN(1,MAX(0,($BX400-2016+1)/($BX400-$BW400+1))),"")</f>
        <v>1.0</v>
      </c>
      <c r="S400">
        <f>IF($L400&lt;&gt;"",IF($L400&gt;=2015.5,1,0),"")</f>
        <v>1.0</v>
      </c>
      <c r="T400">
        <f>IF($L400&lt;&gt;"",IF($L400&gt;=2016,1,0),"")</f>
        <v>1.0</v>
      </c>
      <c r="U400">
        <f>IF(ISNUMBER($BX400),IF($BX400&gt;=2016,1,0),"")</f>
        <v>1.0</v>
      </c>
      <c r="V400">
        <f>IF(ISNUMBER($BW400),IF($BW400&gt;=2016,1,0),"")</f>
        <v>1.0</v>
      </c>
      <c r="W400" t="str">
        <f>IF(AND(ISNUMBER($BW400),ISNUMBER($BX400)),IF($BW400&gt;=2016,"post-only",IF($BX400&lt;2016,"pre-only","mixed")),"")</f>
        <v>post-only</v>
      </c>
      <c r="X400">
        <f>IF(AND(ISNUMBER($BW400),ISNUMBER($BX400)),MIN(1,MAX(0,($BX400-2017+1)/($BX400-$BW400+1))),"")</f>
        <v>0.8333333333333334</v>
      </c>
      <c r="Y400">
        <f>IF(AND(ISNUMBER($BW400),ISNUMBER($BX400)),MIN(1,MAX(0,($BX400-2018+1)/($BX400-$BW400+1))),"")</f>
        <v>0.6666666666666666</v>
      </c>
      <c r="Z400">
        <f>IF(AND(ISNUMBER($BW400),ISNUMBER($BX400)),MIN(1,MAX(0,($BX400-2019+1)/($BX400-$BW400+1))),"")</f>
        <v>0.5</v>
      </c>
      <c r="AA400">
        <f>IF(ISNUMBER($BX400),IF($BX400&gt;=2017,1,0),"")</f>
        <v>1.0</v>
      </c>
      <c r="AB400">
        <f>IF(ISNUMBER($BX400),IF($BX400&gt;=2018,1,0),"")</f>
        <v>1.0</v>
      </c>
      <c r="AC400">
        <f>IF(ISNUMBER($BX400),IF($BX400&gt;=2019,1,0),"")</f>
        <v>1.0</v>
      </c>
      <c r="AD400">
        <f>IF($L400&lt;&gt;"",IF($L400&gt;2013,1,0),"")</f>
        <v>1.0</v>
      </c>
      <c r="AE400">
        <f>IF($L400&lt;&gt;"",1+IF($L400&gt;2011,1,0)+IF($L400&gt;2014,1,0),"")</f>
        <v>3.0</v>
      </c>
      <c r="AF400" t="inlineStr">
        <is>
          <t>bond (yield)</t>
        </is>
      </c>
      <c r="AG400" t="inlineStr">
        <is>
          <t>performance</t>
        </is>
      </c>
      <c r="AH400" t="inlineStr">
        <is>
          <t>non-sensitive</t>
        </is>
      </c>
      <c r="AI400" t="inlineStr">
        <is>
          <t>99_NCE</t>
        </is>
      </c>
      <c r="AJ400" t="inlineStr">
        <is>
          <t>99_NCE</t>
        </is>
      </c>
      <c r="AK400" t="str">
        <f>IF(AND($CF400&lt;&gt;"",IFERROR(INDEX(subsample_country_map!$B:$B,MATCH($CF400,subsample_country_map!$A:$A,0)),"")&lt;&gt;""),INDEX(subsample_country_map!$B:$B,MATCH($CF400,subsample_country_map!$A:$A,0)),INDEX(lookup!$AA:$AA,MATCH($A400,lookup!$A:$A,0)))</f>
        <v>99_NCE</v>
      </c>
      <c r="AL400" t="str">
        <f>IF(AND($CF400&lt;&gt;"",IFERROR(INDEX(subsample_country_map!$C:$C,MATCH($CF400,subsample_country_map!$A:$A,0)),"")&lt;&gt;""),INDEX(subsample_country_map!$C:$C,MATCH($CF400,subsample_country_map!$A:$A,0)),INDEX(lookup!$AB:$AB,MATCH($A400,lookup!$A:$A,0)))</f>
        <v>99_NCE</v>
      </c>
      <c r="AM400" t="str">
        <f>IF(AND($CF400&lt;&gt;"",IFERROR(INDEX(subsample_country_map!$D:$D,MATCH($CF400,subsample_country_map!$A:$A,0)),"")&lt;&gt;""),INDEX(subsample_country_map!$D:$D,MATCH($CF400,subsample_country_map!$A:$A,0)),INDEX(lookup!$AC:$AC,MATCH($A400,lookup!$A:$A,0)))</f>
        <v>99_NCE</v>
      </c>
      <c r="AN400" t="str">
        <f>IF(AND($CF400&lt;&gt;"",IFERROR(INDEX(subsample_country_map!$E:$E,MATCH($CF400,subsample_country_map!$A:$A,0)),"")&lt;&gt;""),INDEX(subsample_country_map!$E:$E,MATCH($CF400,subsample_country_map!$A:$A,0)),INDEX(lookup!$AD:$AD,MATCH($A400,lookup!$A:$A,0)))</f>
        <v>99_NCE</v>
      </c>
      <c r="AO400" t="str">
        <f>INDEX(lookup!$Y:$Y,MATCH($A400,lookup!$A:$A,0))</f>
        <v>1_not published</v>
      </c>
      <c r="AP400" t="str">
        <f>INDEX(lookup!$Z:$Z,MATCH($A400,lookup!$A:$A,0))</f>
        <v>99_NCE</v>
      </c>
      <c r="AQ400" t="str">
        <f>INDEX(lookup!$W:$W,MATCH($A400,lookup!$A:$A,0))</f>
        <v>1_fin/acc/econ</v>
      </c>
      <c r="AS400" t="inlineStr">
        <is>
          <t>staging</t>
        </is>
      </c>
      <c r="AT400" t="inlineStr">
        <is>
          <t>bad-CER</t>
        </is>
      </c>
      <c r="AU400" t="inlineStr">
        <is>
          <t>cost</t>
        </is>
      </c>
      <c r="AV400" t="inlineStr">
        <is>
          <t>0.129</t>
        </is>
      </c>
      <c r="AW400" t="inlineStr">
        <is>
          <t>0.057</t>
        </is>
      </c>
      <c r="BA400" t="n">
        <v>38379</v>
      </c>
      <c r="BB400" t="inlineStr">
        <is>
          <t>1</t>
        </is>
      </c>
      <c r="BC400" t="inlineStr">
        <is>
          <t>OLS</t>
        </is>
      </c>
      <c r="BD400" t="inlineStr">
        <is>
          <t>industry</t>
        </is>
      </c>
      <c r="BE400" t="inlineStr">
        <is>
          <t>other:green patent ownership</t>
        </is>
      </c>
      <c r="BF400" t="inlineStr">
        <is>
          <t>firms with at least one green patent</t>
        </is>
      </c>
      <c r="BI400" t="inlineStr">
        <is>
          <t>Table 5</t>
        </is>
      </c>
      <c r="BJ400" t="inlineStr">
        <is>
          <t>col 3</t>
        </is>
      </c>
      <c r="BK400" t="inlineStr">
        <is>
          <t>16</t>
        </is>
      </c>
      <c r="BL400" t="inlineStr">
        <is>
          <t>Emission Intensityf,t-1 0.129** (0.057)</t>
        </is>
      </c>
      <c r="BM400" t="inlineStr">
        <is>
          <t>Emission Intensity_f,t-1</t>
        </is>
      </c>
      <c r="BN400" t="inlineStr">
        <is>
          <t>bond yield spread (YTM in excess of the risk free rate)</t>
        </is>
      </c>
      <c r="BO400" t="inlineStr">
        <is>
          <t>update</t>
        </is>
      </c>
      <c r="BP400" t="inlineStr">
        <is>
          <t>Boermans et al (2023)</t>
        </is>
      </c>
      <c r="BQ400" t="inlineStr">
        <is>
          <t>computed</t>
        </is>
      </c>
      <c r="BT400" t="n">
        <v>0</v>
      </c>
      <c r="BU400" t="inlineStr">
        <is>
          <t>staging_Boermans_et_al_2023.csv</t>
        </is>
      </c>
      <c r="BW400" t="n">
        <v>2016</v>
      </c>
      <c r="BX400" t="n">
        <v>2021</v>
      </c>
      <c r="BY400" t="inlineStr">
        <is>
          <t>multi: 37 countries worldwide (main green-patent sample); 57 countries ('carbon premium' sample); individual countries not listed</t>
        </is>
      </c>
      <c r="BZ400" t="n">
        <v>2018.5</v>
      </c>
      <c r="CA400" t="n">
        <v>1</v>
      </c>
      <c r="CB400" t="n">
        <v>1</v>
      </c>
      <c r="CC400" t="n">
        <v>1</v>
      </c>
      <c r="CD400" t="n">
        <v>-0.01155203159352517</v>
      </c>
      <c r="CE400" t="n">
        <v>1</v>
      </c>
    </row>
    <row r="401">
      <c r="A401" t="inlineStr">
        <is>
          <t>Boermans et al (2023)</t>
        </is>
      </c>
      <c r="B401" t="n">
        <v>1706</v>
      </c>
      <c r="C401" t="n">
        <v>-0.01351623631805694</v>
      </c>
      <c r="D401" t="n">
        <v>38379</v>
      </c>
      <c r="E401">
        <f>IF(ISNUMBER($BA401),$BA401,IF(AND(ISNUMBER($D401),ISNUMBER($BW401),ISNUMBER($BX401)),$D401*($BX401-$BW401+1),""))</f>
        <v>38379.0</v>
      </c>
      <c r="H401" t="inlineStr">
        <is>
          <t>partial</t>
        </is>
      </c>
      <c r="I401" t="inlineStr">
        <is>
          <t>Regression Cofficient and Standard Error  available</t>
        </is>
      </c>
      <c r="J401">
        <f>IF($BW401&lt;&gt;"",$BW401,"")</f>
        <v>2016.0</v>
      </c>
      <c r="K401">
        <f>IF($BX401&lt;&gt;"",$BX401,"")</f>
        <v>2021.0</v>
      </c>
      <c r="L401">
        <f>IF(AND(ISNUMBER($BW401),ISNUMBER($BX401)),($BW401+$BX401)/2,"")</f>
        <v>2018.5</v>
      </c>
      <c r="M401">
        <f>IF($L401&lt;&gt;"",$L401,"")</f>
        <v>2018.5</v>
      </c>
      <c r="N401">
        <f>IF(AND(ISNUMBER($BW401),ISNUMBER($BX401)),MIN(1,MAX(0,($BX401-2016+1)/($BX401-$BW401+1))),"")</f>
        <v>1.0</v>
      </c>
      <c r="O401">
        <f>IF(AND(ISNUMBER($BW401),ISNUMBER($BX401)),MIN(1,MAX(0,($BX401-2017+1)/($BX401-$BW401+1))),"")</f>
        <v>0.8333333333333334</v>
      </c>
      <c r="P401">
        <f>IF(AND(ISNUMBER($BW401),ISNUMBER($BX401)),MIN(1,MAX(0,($BX401-2018+1)/($BX401-$BW401+1))),"")</f>
        <v>0.6666666666666666</v>
      </c>
      <c r="Q401">
        <f>IF(AND(ISNUMBER($BW401),ISNUMBER($BX401)),MIN(1,MAX(0,($BX401-2019+1)/($BX401-$BW401+1))),"")</f>
        <v>0.5</v>
      </c>
      <c r="R401">
        <f>IF(AND(ISNUMBER($BW401),ISNUMBER($BX401)),MIN(1,MAX(0,($BX401-2016+1)/($BX401-$BW401+1))),"")</f>
        <v>1.0</v>
      </c>
      <c r="S401">
        <f>IF($L401&lt;&gt;"",IF($L401&gt;=2015.5,1,0),"")</f>
        <v>1.0</v>
      </c>
      <c r="T401">
        <f>IF($L401&lt;&gt;"",IF($L401&gt;=2016,1,0),"")</f>
        <v>1.0</v>
      </c>
      <c r="U401">
        <f>IF(ISNUMBER($BX401),IF($BX401&gt;=2016,1,0),"")</f>
        <v>1.0</v>
      </c>
      <c r="V401">
        <f>IF(ISNUMBER($BW401),IF($BW401&gt;=2016,1,0),"")</f>
        <v>1.0</v>
      </c>
      <c r="W401" t="str">
        <f>IF(AND(ISNUMBER($BW401),ISNUMBER($BX401)),IF($BW401&gt;=2016,"post-only",IF($BX401&lt;2016,"pre-only","mixed")),"")</f>
        <v>post-only</v>
      </c>
      <c r="X401">
        <f>IF(AND(ISNUMBER($BW401),ISNUMBER($BX401)),MIN(1,MAX(0,($BX401-2017+1)/($BX401-$BW401+1))),"")</f>
        <v>0.8333333333333334</v>
      </c>
      <c r="Y401">
        <f>IF(AND(ISNUMBER($BW401),ISNUMBER($BX401)),MIN(1,MAX(0,($BX401-2018+1)/($BX401-$BW401+1))),"")</f>
        <v>0.6666666666666666</v>
      </c>
      <c r="Z401">
        <f>IF(AND(ISNUMBER($BW401),ISNUMBER($BX401)),MIN(1,MAX(0,($BX401-2019+1)/($BX401-$BW401+1))),"")</f>
        <v>0.5</v>
      </c>
      <c r="AA401">
        <f>IF(ISNUMBER($BX401),IF($BX401&gt;=2017,1,0),"")</f>
        <v>1.0</v>
      </c>
      <c r="AB401">
        <f>IF(ISNUMBER($BX401),IF($BX401&gt;=2018,1,0),"")</f>
        <v>1.0</v>
      </c>
      <c r="AC401">
        <f>IF(ISNUMBER($BX401),IF($BX401&gt;=2019,1,0),"")</f>
        <v>1.0</v>
      </c>
      <c r="AD401">
        <f>IF($L401&lt;&gt;"",IF($L401&gt;2013,1,0),"")</f>
        <v>1.0</v>
      </c>
      <c r="AE401">
        <f>IF($L401&lt;&gt;"",1+IF($L401&gt;2011,1,0)+IF($L401&gt;2014,1,0),"")</f>
        <v>3.0</v>
      </c>
      <c r="AF401" t="inlineStr">
        <is>
          <t>bond (yield)</t>
        </is>
      </c>
      <c r="AG401" t="inlineStr">
        <is>
          <t>performance</t>
        </is>
      </c>
      <c r="AH401" t="inlineStr">
        <is>
          <t>non-sensitive</t>
        </is>
      </c>
      <c r="AI401" t="inlineStr">
        <is>
          <t>99_NCE</t>
        </is>
      </c>
      <c r="AJ401" t="inlineStr">
        <is>
          <t>99_NCE</t>
        </is>
      </c>
      <c r="AK401" t="str">
        <f>IF(AND($CF401&lt;&gt;"",IFERROR(INDEX(subsample_country_map!$B:$B,MATCH($CF401,subsample_country_map!$A:$A,0)),"")&lt;&gt;""),INDEX(subsample_country_map!$B:$B,MATCH($CF401,subsample_country_map!$A:$A,0)),INDEX(lookup!$AA:$AA,MATCH($A401,lookup!$A:$A,0)))</f>
        <v>99_NCE</v>
      </c>
      <c r="AL401" t="str">
        <f>IF(AND($CF401&lt;&gt;"",IFERROR(INDEX(subsample_country_map!$C:$C,MATCH($CF401,subsample_country_map!$A:$A,0)),"")&lt;&gt;""),INDEX(subsample_country_map!$C:$C,MATCH($CF401,subsample_country_map!$A:$A,0)),INDEX(lookup!$AB:$AB,MATCH($A401,lookup!$A:$A,0)))</f>
        <v>99_NCE</v>
      </c>
      <c r="AM401" t="str">
        <f>IF(AND($CF401&lt;&gt;"",IFERROR(INDEX(subsample_country_map!$D:$D,MATCH($CF401,subsample_country_map!$A:$A,0)),"")&lt;&gt;""),INDEX(subsample_country_map!$D:$D,MATCH($CF401,subsample_country_map!$A:$A,0)),INDEX(lookup!$AC:$AC,MATCH($A401,lookup!$A:$A,0)))</f>
        <v>99_NCE</v>
      </c>
      <c r="AN401" t="str">
        <f>IF(AND($CF401&lt;&gt;"",IFERROR(INDEX(subsample_country_map!$E:$E,MATCH($CF401,subsample_country_map!$A:$A,0)),"")&lt;&gt;""),INDEX(subsample_country_map!$E:$E,MATCH($CF401,subsample_country_map!$A:$A,0)),INDEX(lookup!$AD:$AD,MATCH($A401,lookup!$A:$A,0)))</f>
        <v>99_NCE</v>
      </c>
      <c r="AO401" t="str">
        <f>INDEX(lookup!$Y:$Y,MATCH($A401,lookup!$A:$A,0))</f>
        <v>1_not published</v>
      </c>
      <c r="AP401" t="str">
        <f>INDEX(lookup!$Z:$Z,MATCH($A401,lookup!$A:$A,0))</f>
        <v>99_NCE</v>
      </c>
      <c r="AQ401" t="str">
        <f>INDEX(lookup!$W:$W,MATCH($A401,lookup!$A:$A,0))</f>
        <v>1_fin/acc/econ</v>
      </c>
      <c r="AS401" t="inlineStr">
        <is>
          <t>staging</t>
        </is>
      </c>
      <c r="AT401" t="inlineStr">
        <is>
          <t>bad-CER</t>
        </is>
      </c>
      <c r="AU401" t="inlineStr">
        <is>
          <t>cost</t>
        </is>
      </c>
      <c r="AV401" t="inlineStr">
        <is>
          <t>0.143</t>
        </is>
      </c>
      <c r="AW401" t="inlineStr">
        <is>
          <t>0.054</t>
        </is>
      </c>
      <c r="BA401" t="n">
        <v>38379</v>
      </c>
      <c r="BB401" t="inlineStr">
        <is>
          <t>1</t>
        </is>
      </c>
      <c r="BC401" t="inlineStr">
        <is>
          <t>OLS</t>
        </is>
      </c>
      <c r="BD401" t="inlineStr">
        <is>
          <t>industry</t>
        </is>
      </c>
      <c r="BE401" t="inlineStr">
        <is>
          <t>other:green patent ownership</t>
        </is>
      </c>
      <c r="BF401" t="inlineStr">
        <is>
          <t>firms with at least one green patent</t>
        </is>
      </c>
      <c r="BI401" t="inlineStr">
        <is>
          <t>Table 5</t>
        </is>
      </c>
      <c r="BJ401" t="inlineStr">
        <is>
          <t>col 4</t>
        </is>
      </c>
      <c r="BK401" t="inlineStr">
        <is>
          <t>16</t>
        </is>
      </c>
      <c r="BL401" t="inlineStr">
        <is>
          <t>Emission Intensityf,t-1 0.143** (0.054)</t>
        </is>
      </c>
      <c r="BM401" t="inlineStr">
        <is>
          <t>Emission Intensity_f,t-1</t>
        </is>
      </c>
      <c r="BN401" t="inlineStr">
        <is>
          <t>bond yield spread (YTM in excess of the risk free rate)</t>
        </is>
      </c>
      <c r="BO401" t="inlineStr">
        <is>
          <t>update</t>
        </is>
      </c>
      <c r="BP401" t="inlineStr">
        <is>
          <t>Boermans et al (2023)</t>
        </is>
      </c>
      <c r="BQ401" t="inlineStr">
        <is>
          <t>computed</t>
        </is>
      </c>
      <c r="BT401" t="n">
        <v>0</v>
      </c>
      <c r="BU401" t="inlineStr">
        <is>
          <t>staging_Boermans_et_al_2023.csv</t>
        </is>
      </c>
      <c r="BW401" t="n">
        <v>2016</v>
      </c>
      <c r="BX401" t="n">
        <v>2021</v>
      </c>
      <c r="BY401" t="inlineStr">
        <is>
          <t>multi: 37 countries worldwide (main green-patent sample); 57 countries ('carbon premium' sample); individual countries not listed</t>
        </is>
      </c>
      <c r="BZ401" t="n">
        <v>2018.5</v>
      </c>
      <c r="CA401" t="n">
        <v>1</v>
      </c>
      <c r="CB401" t="n">
        <v>1</v>
      </c>
      <c r="CC401" t="n">
        <v>1</v>
      </c>
      <c r="CD401" t="n">
        <v>-0.01351705949591921</v>
      </c>
      <c r="CE401" t="n">
        <v>1</v>
      </c>
    </row>
    <row r="402">
      <c r="A402" t="inlineStr">
        <is>
          <t>Boermans et al (2023)</t>
        </is>
      </c>
      <c r="B402" t="n">
        <v>1707</v>
      </c>
      <c r="C402" t="n">
        <v>-0.01351623631805694</v>
      </c>
      <c r="D402" t="n">
        <v>38379</v>
      </c>
      <c r="E402">
        <f>IF(ISNUMBER($BA402),$BA402,IF(AND(ISNUMBER($D402),ISNUMBER($BW402),ISNUMBER($BX402)),$D402*($BX402-$BW402+1),""))</f>
        <v>38379.0</v>
      </c>
      <c r="H402" t="inlineStr">
        <is>
          <t>partial</t>
        </is>
      </c>
      <c r="I402" t="inlineStr">
        <is>
          <t>Regression Cofficient and Standard Error  available</t>
        </is>
      </c>
      <c r="J402">
        <f>IF($BW402&lt;&gt;"",$BW402,"")</f>
        <v>2016.0</v>
      </c>
      <c r="K402">
        <f>IF($BX402&lt;&gt;"",$BX402,"")</f>
        <v>2021.0</v>
      </c>
      <c r="L402">
        <f>IF(AND(ISNUMBER($BW402),ISNUMBER($BX402)),($BW402+$BX402)/2,"")</f>
        <v>2018.5</v>
      </c>
      <c r="M402">
        <f>IF($L402&lt;&gt;"",$L402,"")</f>
        <v>2018.5</v>
      </c>
      <c r="N402">
        <f>IF(AND(ISNUMBER($BW402),ISNUMBER($BX402)),MIN(1,MAX(0,($BX402-2016+1)/($BX402-$BW402+1))),"")</f>
        <v>1.0</v>
      </c>
      <c r="O402">
        <f>IF(AND(ISNUMBER($BW402),ISNUMBER($BX402)),MIN(1,MAX(0,($BX402-2017+1)/($BX402-$BW402+1))),"")</f>
        <v>0.8333333333333334</v>
      </c>
      <c r="P402">
        <f>IF(AND(ISNUMBER($BW402),ISNUMBER($BX402)),MIN(1,MAX(0,($BX402-2018+1)/($BX402-$BW402+1))),"")</f>
        <v>0.6666666666666666</v>
      </c>
      <c r="Q402">
        <f>IF(AND(ISNUMBER($BW402),ISNUMBER($BX402)),MIN(1,MAX(0,($BX402-2019+1)/($BX402-$BW402+1))),"")</f>
        <v>0.5</v>
      </c>
      <c r="R402">
        <f>IF(AND(ISNUMBER($BW402),ISNUMBER($BX402)),MIN(1,MAX(0,($BX402-2016+1)/($BX402-$BW402+1))),"")</f>
        <v>1.0</v>
      </c>
      <c r="S402">
        <f>IF($L402&lt;&gt;"",IF($L402&gt;=2015.5,1,0),"")</f>
        <v>1.0</v>
      </c>
      <c r="T402">
        <f>IF($L402&lt;&gt;"",IF($L402&gt;=2016,1,0),"")</f>
        <v>1.0</v>
      </c>
      <c r="U402">
        <f>IF(ISNUMBER($BX402),IF($BX402&gt;=2016,1,0),"")</f>
        <v>1.0</v>
      </c>
      <c r="V402">
        <f>IF(ISNUMBER($BW402),IF($BW402&gt;=2016,1,0),"")</f>
        <v>1.0</v>
      </c>
      <c r="W402" t="str">
        <f>IF(AND(ISNUMBER($BW402),ISNUMBER($BX402)),IF($BW402&gt;=2016,"post-only",IF($BX402&lt;2016,"pre-only","mixed")),"")</f>
        <v>post-only</v>
      </c>
      <c r="X402">
        <f>IF(AND(ISNUMBER($BW402),ISNUMBER($BX402)),MIN(1,MAX(0,($BX402-2017+1)/($BX402-$BW402+1))),"")</f>
        <v>0.8333333333333334</v>
      </c>
      <c r="Y402">
        <f>IF(AND(ISNUMBER($BW402),ISNUMBER($BX402)),MIN(1,MAX(0,($BX402-2018+1)/($BX402-$BW402+1))),"")</f>
        <v>0.6666666666666666</v>
      </c>
      <c r="Z402">
        <f>IF(AND(ISNUMBER($BW402),ISNUMBER($BX402)),MIN(1,MAX(0,($BX402-2019+1)/($BX402-$BW402+1))),"")</f>
        <v>0.5</v>
      </c>
      <c r="AA402">
        <f>IF(ISNUMBER($BX402),IF($BX402&gt;=2017,1,0),"")</f>
        <v>1.0</v>
      </c>
      <c r="AB402">
        <f>IF(ISNUMBER($BX402),IF($BX402&gt;=2018,1,0),"")</f>
        <v>1.0</v>
      </c>
      <c r="AC402">
        <f>IF(ISNUMBER($BX402),IF($BX402&gt;=2019,1,0),"")</f>
        <v>1.0</v>
      </c>
      <c r="AD402">
        <f>IF($L402&lt;&gt;"",IF($L402&gt;2013,1,0),"")</f>
        <v>1.0</v>
      </c>
      <c r="AE402">
        <f>IF($L402&lt;&gt;"",1+IF($L402&gt;2011,1,0)+IF($L402&gt;2014,1,0),"")</f>
        <v>3.0</v>
      </c>
      <c r="AF402" t="inlineStr">
        <is>
          <t>bond (yield)</t>
        </is>
      </c>
      <c r="AG402" t="inlineStr">
        <is>
          <t>performance</t>
        </is>
      </c>
      <c r="AH402" t="inlineStr">
        <is>
          <t>non-sensitive</t>
        </is>
      </c>
      <c r="AI402" t="inlineStr">
        <is>
          <t>99_NCE</t>
        </is>
      </c>
      <c r="AJ402" t="inlineStr">
        <is>
          <t>99_NCE</t>
        </is>
      </c>
      <c r="AK402" t="str">
        <f>IF(AND($CF402&lt;&gt;"",IFERROR(INDEX(subsample_country_map!$B:$B,MATCH($CF402,subsample_country_map!$A:$A,0)),"")&lt;&gt;""),INDEX(subsample_country_map!$B:$B,MATCH($CF402,subsample_country_map!$A:$A,0)),INDEX(lookup!$AA:$AA,MATCH($A402,lookup!$A:$A,0)))</f>
        <v>99_NCE</v>
      </c>
      <c r="AL402" t="str">
        <f>IF(AND($CF402&lt;&gt;"",IFERROR(INDEX(subsample_country_map!$C:$C,MATCH($CF402,subsample_country_map!$A:$A,0)),"")&lt;&gt;""),INDEX(subsample_country_map!$C:$C,MATCH($CF402,subsample_country_map!$A:$A,0)),INDEX(lookup!$AB:$AB,MATCH($A402,lookup!$A:$A,0)))</f>
        <v>99_NCE</v>
      </c>
      <c r="AM402" t="str">
        <f>IF(AND($CF402&lt;&gt;"",IFERROR(INDEX(subsample_country_map!$D:$D,MATCH($CF402,subsample_country_map!$A:$A,0)),"")&lt;&gt;""),INDEX(subsample_country_map!$D:$D,MATCH($CF402,subsample_country_map!$A:$A,0)),INDEX(lookup!$AC:$AC,MATCH($A402,lookup!$A:$A,0)))</f>
        <v>99_NCE</v>
      </c>
      <c r="AN402" t="str">
        <f>IF(AND($CF402&lt;&gt;"",IFERROR(INDEX(subsample_country_map!$E:$E,MATCH($CF402,subsample_country_map!$A:$A,0)),"")&lt;&gt;""),INDEX(subsample_country_map!$E:$E,MATCH($CF402,subsample_country_map!$A:$A,0)),INDEX(lookup!$AD:$AD,MATCH($A402,lookup!$A:$A,0)))</f>
        <v>99_NCE</v>
      </c>
      <c r="AO402" t="str">
        <f>INDEX(lookup!$Y:$Y,MATCH($A402,lookup!$A:$A,0))</f>
        <v>1_not published</v>
      </c>
      <c r="AP402" t="str">
        <f>INDEX(lookup!$Z:$Z,MATCH($A402,lookup!$A:$A,0))</f>
        <v>99_NCE</v>
      </c>
      <c r="AQ402" t="str">
        <f>INDEX(lookup!$W:$W,MATCH($A402,lookup!$A:$A,0))</f>
        <v>1_fin/acc/econ</v>
      </c>
      <c r="AS402" t="inlineStr">
        <is>
          <t>staging</t>
        </is>
      </c>
      <c r="AT402" t="inlineStr">
        <is>
          <t>bad-CER</t>
        </is>
      </c>
      <c r="AU402" t="inlineStr">
        <is>
          <t>cost</t>
        </is>
      </c>
      <c r="AV402" t="inlineStr">
        <is>
          <t>0.143</t>
        </is>
      </c>
      <c r="AW402" t="inlineStr">
        <is>
          <t>0.054</t>
        </is>
      </c>
      <c r="BA402" t="n">
        <v>38379</v>
      </c>
      <c r="BB402" t="inlineStr">
        <is>
          <t>1</t>
        </is>
      </c>
      <c r="BC402" t="inlineStr">
        <is>
          <t>OLS</t>
        </is>
      </c>
      <c r="BD402" t="inlineStr">
        <is>
          <t>industry</t>
        </is>
      </c>
      <c r="BE402" t="inlineStr">
        <is>
          <t>other:green patent ownership</t>
        </is>
      </c>
      <c r="BF402" t="inlineStr">
        <is>
          <t>firms with at least one green patent</t>
        </is>
      </c>
      <c r="BI402" t="inlineStr">
        <is>
          <t>Table 5</t>
        </is>
      </c>
      <c r="BJ402" t="inlineStr">
        <is>
          <t>col 5</t>
        </is>
      </c>
      <c r="BK402" t="inlineStr">
        <is>
          <t>16</t>
        </is>
      </c>
      <c r="BL402" t="inlineStr">
        <is>
          <t>Emission Intensityf,t-1 0.143** (0.054)</t>
        </is>
      </c>
      <c r="BM402" t="inlineStr">
        <is>
          <t>Emission Intensity_f,t-1</t>
        </is>
      </c>
      <c r="BN402" t="inlineStr">
        <is>
          <t>bond yield spread (YTM in excess of the risk free rate)</t>
        </is>
      </c>
      <c r="BO402" t="inlineStr">
        <is>
          <t>update</t>
        </is>
      </c>
      <c r="BP402" t="inlineStr">
        <is>
          <t>Boermans et al (2023)</t>
        </is>
      </c>
      <c r="BQ402" t="inlineStr">
        <is>
          <t>computed</t>
        </is>
      </c>
      <c r="BT402" t="n">
        <v>0</v>
      </c>
      <c r="BU402" t="inlineStr">
        <is>
          <t>staging_Boermans_et_al_2023.csv</t>
        </is>
      </c>
      <c r="BW402" t="n">
        <v>2016</v>
      </c>
      <c r="BX402" t="n">
        <v>2021</v>
      </c>
      <c r="BY402" t="inlineStr">
        <is>
          <t>multi: 37 countries worldwide (main green-patent sample); 57 countries ('carbon premium' sample); individual countries not listed</t>
        </is>
      </c>
      <c r="BZ402" t="n">
        <v>2018.5</v>
      </c>
      <c r="CA402" t="n">
        <v>1</v>
      </c>
      <c r="CB402" t="n">
        <v>1</v>
      </c>
      <c r="CC402" t="n">
        <v>1</v>
      </c>
      <c r="CD402" t="n">
        <v>-0.01351705949591921</v>
      </c>
      <c r="CE402" t="n">
        <v>1</v>
      </c>
    </row>
    <row r="403">
      <c r="A403" t="inlineStr">
        <is>
          <t>Boermans et al (2023)</t>
        </is>
      </c>
      <c r="B403" t="n">
        <v>1708</v>
      </c>
      <c r="C403" t="n">
        <v>-0.01875302543832436</v>
      </c>
      <c r="D403" t="n">
        <v>18516</v>
      </c>
      <c r="E403">
        <f>IF(ISNUMBER($BA403),$BA403,IF(AND(ISNUMBER($D403),ISNUMBER($BW403),ISNUMBER($BX403)),$D403*($BX403-$BW403+1),""))</f>
        <v>18516.0</v>
      </c>
      <c r="H403" t="inlineStr">
        <is>
          <t>partial</t>
        </is>
      </c>
      <c r="I403" t="inlineStr">
        <is>
          <t>Regression Cofficient and Standard Error  available</t>
        </is>
      </c>
      <c r="J403">
        <f>IF($BW403&lt;&gt;"",$BW403,"")</f>
        <v>2016.0</v>
      </c>
      <c r="K403">
        <f>IF($BX403&lt;&gt;"",$BX403,"")</f>
        <v>2021.0</v>
      </c>
      <c r="L403">
        <f>IF(AND(ISNUMBER($BW403),ISNUMBER($BX403)),($BW403+$BX403)/2,"")</f>
        <v>2018.5</v>
      </c>
      <c r="M403">
        <f>IF($L403&lt;&gt;"",$L403,"")</f>
        <v>2018.5</v>
      </c>
      <c r="N403">
        <f>IF(AND(ISNUMBER($BW403),ISNUMBER($BX403)),MIN(1,MAX(0,($BX403-2016+1)/($BX403-$BW403+1))),"")</f>
        <v>1.0</v>
      </c>
      <c r="O403">
        <f>IF(AND(ISNUMBER($BW403),ISNUMBER($BX403)),MIN(1,MAX(0,($BX403-2017+1)/($BX403-$BW403+1))),"")</f>
        <v>0.8333333333333334</v>
      </c>
      <c r="P403">
        <f>IF(AND(ISNUMBER($BW403),ISNUMBER($BX403)),MIN(1,MAX(0,($BX403-2018+1)/($BX403-$BW403+1))),"")</f>
        <v>0.6666666666666666</v>
      </c>
      <c r="Q403">
        <f>IF(AND(ISNUMBER($BW403),ISNUMBER($BX403)),MIN(1,MAX(0,($BX403-2019+1)/($BX403-$BW403+1))),"")</f>
        <v>0.5</v>
      </c>
      <c r="R403">
        <f>IF(AND(ISNUMBER($BW403),ISNUMBER($BX403)),MIN(1,MAX(0,($BX403-2016+1)/($BX403-$BW403+1))),"")</f>
        <v>1.0</v>
      </c>
      <c r="S403">
        <f>IF($L403&lt;&gt;"",IF($L403&gt;=2015.5,1,0),"")</f>
        <v>1.0</v>
      </c>
      <c r="T403">
        <f>IF($L403&lt;&gt;"",IF($L403&gt;=2016,1,0),"")</f>
        <v>1.0</v>
      </c>
      <c r="U403">
        <f>IF(ISNUMBER($BX403),IF($BX403&gt;=2016,1,0),"")</f>
        <v>1.0</v>
      </c>
      <c r="V403">
        <f>IF(ISNUMBER($BW403),IF($BW403&gt;=2016,1,0),"")</f>
        <v>1.0</v>
      </c>
      <c r="W403" t="str">
        <f>IF(AND(ISNUMBER($BW403),ISNUMBER($BX403)),IF($BW403&gt;=2016,"post-only",IF($BX403&lt;2016,"pre-only","mixed")),"")</f>
        <v>post-only</v>
      </c>
      <c r="X403">
        <f>IF(AND(ISNUMBER($BW403),ISNUMBER($BX403)),MIN(1,MAX(0,($BX403-2017+1)/($BX403-$BW403+1))),"")</f>
        <v>0.8333333333333334</v>
      </c>
      <c r="Y403">
        <f>IF(AND(ISNUMBER($BW403),ISNUMBER($BX403)),MIN(1,MAX(0,($BX403-2018+1)/($BX403-$BW403+1))),"")</f>
        <v>0.6666666666666666</v>
      </c>
      <c r="Z403">
        <f>IF(AND(ISNUMBER($BW403),ISNUMBER($BX403)),MIN(1,MAX(0,($BX403-2019+1)/($BX403-$BW403+1))),"")</f>
        <v>0.5</v>
      </c>
      <c r="AA403">
        <f>IF(ISNUMBER($BX403),IF($BX403&gt;=2017,1,0),"")</f>
        <v>1.0</v>
      </c>
      <c r="AB403">
        <f>IF(ISNUMBER($BX403),IF($BX403&gt;=2018,1,0),"")</f>
        <v>1.0</v>
      </c>
      <c r="AC403">
        <f>IF(ISNUMBER($BX403),IF($BX403&gt;=2019,1,0),"")</f>
        <v>1.0</v>
      </c>
      <c r="AD403">
        <f>IF($L403&lt;&gt;"",IF($L403&gt;2013,1,0),"")</f>
        <v>1.0</v>
      </c>
      <c r="AE403">
        <f>IF($L403&lt;&gt;"",1+IF($L403&gt;2011,1,0)+IF($L403&gt;2014,1,0),"")</f>
        <v>3.0</v>
      </c>
      <c r="AF403" t="inlineStr">
        <is>
          <t>bond (yield)</t>
        </is>
      </c>
      <c r="AG403" t="inlineStr">
        <is>
          <t>performance</t>
        </is>
      </c>
      <c r="AH403" t="inlineStr">
        <is>
          <t>non-sensitive</t>
        </is>
      </c>
      <c r="AI403" t="inlineStr">
        <is>
          <t>99_NCE</t>
        </is>
      </c>
      <c r="AJ403" t="inlineStr">
        <is>
          <t>99_NCE</t>
        </is>
      </c>
      <c r="AK403" t="str">
        <f>IF(AND($CF403&lt;&gt;"",IFERROR(INDEX(subsample_country_map!$B:$B,MATCH($CF403,subsample_country_map!$A:$A,0)),"")&lt;&gt;""),INDEX(subsample_country_map!$B:$B,MATCH($CF403,subsample_country_map!$A:$A,0)),INDEX(lookup!$AA:$AA,MATCH($A403,lookup!$A:$A,0)))</f>
        <v>99_NCE</v>
      </c>
      <c r="AL403" t="str">
        <f>IF(AND($CF403&lt;&gt;"",IFERROR(INDEX(subsample_country_map!$C:$C,MATCH($CF403,subsample_country_map!$A:$A,0)),"")&lt;&gt;""),INDEX(subsample_country_map!$C:$C,MATCH($CF403,subsample_country_map!$A:$A,0)),INDEX(lookup!$AB:$AB,MATCH($A403,lookup!$A:$A,0)))</f>
        <v>99_NCE</v>
      </c>
      <c r="AM403" t="str">
        <f>IF(AND($CF403&lt;&gt;"",IFERROR(INDEX(subsample_country_map!$D:$D,MATCH($CF403,subsample_country_map!$A:$A,0)),"")&lt;&gt;""),INDEX(subsample_country_map!$D:$D,MATCH($CF403,subsample_country_map!$A:$A,0)),INDEX(lookup!$AC:$AC,MATCH($A403,lookup!$A:$A,0)))</f>
        <v>99_NCE</v>
      </c>
      <c r="AN403" t="str">
        <f>IF(AND($CF403&lt;&gt;"",IFERROR(INDEX(subsample_country_map!$E:$E,MATCH($CF403,subsample_country_map!$A:$A,0)),"")&lt;&gt;""),INDEX(subsample_country_map!$E:$E,MATCH($CF403,subsample_country_map!$A:$A,0)),INDEX(lookup!$AD:$AD,MATCH($A403,lookup!$A:$A,0)))</f>
        <v>99_NCE</v>
      </c>
      <c r="AO403" t="str">
        <f>INDEX(lookup!$Y:$Y,MATCH($A403,lookup!$A:$A,0))</f>
        <v>1_not published</v>
      </c>
      <c r="AP403" t="str">
        <f>INDEX(lookup!$Z:$Z,MATCH($A403,lookup!$A:$A,0))</f>
        <v>99_NCE</v>
      </c>
      <c r="AQ403" t="str">
        <f>INDEX(lookup!$W:$W,MATCH($A403,lookup!$A:$A,0))</f>
        <v>1_fin/acc/econ</v>
      </c>
      <c r="AS403" t="inlineStr">
        <is>
          <t>staging</t>
        </is>
      </c>
      <c r="AT403" t="inlineStr">
        <is>
          <t>bad-CER</t>
        </is>
      </c>
      <c r="AU403" t="inlineStr">
        <is>
          <t>cost</t>
        </is>
      </c>
      <c r="AV403" t="inlineStr">
        <is>
          <t>0.171</t>
        </is>
      </c>
      <c r="AW403" t="inlineStr">
        <is>
          <t>0.067</t>
        </is>
      </c>
      <c r="BA403" t="n">
        <v>18516</v>
      </c>
      <c r="BB403" t="inlineStr">
        <is>
          <t>1</t>
        </is>
      </c>
      <c r="BC403" t="inlineStr">
        <is>
          <t>OLS</t>
        </is>
      </c>
      <c r="BD403" t="inlineStr">
        <is>
          <t>industry</t>
        </is>
      </c>
      <c r="BE403" t="inlineStr">
        <is>
          <t>other:green patent classification</t>
        </is>
      </c>
      <c r="BF403" t="inlineStr">
        <is>
          <t>Classification (Y02E subclasses only)</t>
        </is>
      </c>
      <c r="BI403" t="inlineStr">
        <is>
          <t>Table 6</t>
        </is>
      </c>
      <c r="BJ403" t="inlineStr">
        <is>
          <t>col 1 (Classification)</t>
        </is>
      </c>
      <c r="BK403" t="inlineStr">
        <is>
          <t>18</t>
        </is>
      </c>
      <c r="BL403" t="inlineStr">
        <is>
          <t>Emission Intensityf,t-1 0.171** (0.067)</t>
        </is>
      </c>
      <c r="BM403" t="inlineStr">
        <is>
          <t>Emission Intensity_f,t-1</t>
        </is>
      </c>
      <c r="BN403" t="inlineStr">
        <is>
          <t>bond yield spread (YTM in excess of the risk free rate)</t>
        </is>
      </c>
      <c r="BO403" t="inlineStr">
        <is>
          <t>update</t>
        </is>
      </c>
      <c r="BP403" t="inlineStr">
        <is>
          <t>Boermans et al (2023)</t>
        </is>
      </c>
      <c r="BQ403" t="inlineStr">
        <is>
          <t>computed</t>
        </is>
      </c>
      <c r="BT403" t="n">
        <v>0</v>
      </c>
      <c r="BU403" t="inlineStr">
        <is>
          <t>staging_Boermans_et_al_2023.csv</t>
        </is>
      </c>
      <c r="BW403" t="n">
        <v>2016</v>
      </c>
      <c r="BX403" t="n">
        <v>2021</v>
      </c>
      <c r="BY403" t="inlineStr">
        <is>
          <t>multi: 37 countries worldwide (main green-patent sample); 57 countries ('carbon premium' sample); individual countries not listed</t>
        </is>
      </c>
      <c r="BZ403" t="n">
        <v>2018.5</v>
      </c>
      <c r="CA403" t="n">
        <v>1</v>
      </c>
      <c r="CB403" t="n">
        <v>1</v>
      </c>
      <c r="CC403" t="n">
        <v>1</v>
      </c>
      <c r="CD403" t="n">
        <v>-0.01875522423172798</v>
      </c>
      <c r="CE403" t="n">
        <v>1</v>
      </c>
    </row>
    <row r="404">
      <c r="A404" t="inlineStr">
        <is>
          <t>Boermans et al (2023)</t>
        </is>
      </c>
      <c r="B404" t="n">
        <v>1709</v>
      </c>
      <c r="C404" t="n">
        <v>-0.02021943183880822</v>
      </c>
      <c r="D404" t="n">
        <v>32715</v>
      </c>
      <c r="E404">
        <f>IF(ISNUMBER($BA404),$BA404,IF(AND(ISNUMBER($D404),ISNUMBER($BW404),ISNUMBER($BX404)),$D404*($BX404-$BW404+1),""))</f>
        <v>32715.0</v>
      </c>
      <c r="H404" t="inlineStr">
        <is>
          <t>partial</t>
        </is>
      </c>
      <c r="I404" t="inlineStr">
        <is>
          <t>Regression Cofficient and Standard Error  available</t>
        </is>
      </c>
      <c r="J404">
        <f>IF($BW404&lt;&gt;"",$BW404,"")</f>
        <v>2016.0</v>
      </c>
      <c r="K404">
        <f>IF($BX404&lt;&gt;"",$BX404,"")</f>
        <v>2021.0</v>
      </c>
      <c r="L404">
        <f>IF(AND(ISNUMBER($BW404),ISNUMBER($BX404)),($BW404+$BX404)/2,"")</f>
        <v>2018.5</v>
      </c>
      <c r="M404">
        <f>IF($L404&lt;&gt;"",$L404,"")</f>
        <v>2018.5</v>
      </c>
      <c r="N404">
        <f>IF(AND(ISNUMBER($BW404),ISNUMBER($BX404)),MIN(1,MAX(0,($BX404-2016+1)/($BX404-$BW404+1))),"")</f>
        <v>1.0</v>
      </c>
      <c r="O404">
        <f>IF(AND(ISNUMBER($BW404),ISNUMBER($BX404)),MIN(1,MAX(0,($BX404-2017+1)/($BX404-$BW404+1))),"")</f>
        <v>0.8333333333333334</v>
      </c>
      <c r="P404">
        <f>IF(AND(ISNUMBER($BW404),ISNUMBER($BX404)),MIN(1,MAX(0,($BX404-2018+1)/($BX404-$BW404+1))),"")</f>
        <v>0.6666666666666666</v>
      </c>
      <c r="Q404">
        <f>IF(AND(ISNUMBER($BW404),ISNUMBER($BX404)),MIN(1,MAX(0,($BX404-2019+1)/($BX404-$BW404+1))),"")</f>
        <v>0.5</v>
      </c>
      <c r="R404">
        <f>IF(AND(ISNUMBER($BW404),ISNUMBER($BX404)),MIN(1,MAX(0,($BX404-2016+1)/($BX404-$BW404+1))),"")</f>
        <v>1.0</v>
      </c>
      <c r="S404">
        <f>IF($L404&lt;&gt;"",IF($L404&gt;=2015.5,1,0),"")</f>
        <v>1.0</v>
      </c>
      <c r="T404">
        <f>IF($L404&lt;&gt;"",IF($L404&gt;=2016,1,0),"")</f>
        <v>1.0</v>
      </c>
      <c r="U404">
        <f>IF(ISNUMBER($BX404),IF($BX404&gt;=2016,1,0),"")</f>
        <v>1.0</v>
      </c>
      <c r="V404">
        <f>IF(ISNUMBER($BW404),IF($BW404&gt;=2016,1,0),"")</f>
        <v>1.0</v>
      </c>
      <c r="W404" t="str">
        <f>IF(AND(ISNUMBER($BW404),ISNUMBER($BX404)),IF($BW404&gt;=2016,"post-only",IF($BX404&lt;2016,"pre-only","mixed")),"")</f>
        <v>post-only</v>
      </c>
      <c r="X404">
        <f>IF(AND(ISNUMBER($BW404),ISNUMBER($BX404)),MIN(1,MAX(0,($BX404-2017+1)/($BX404-$BW404+1))),"")</f>
        <v>0.8333333333333334</v>
      </c>
      <c r="Y404">
        <f>IF(AND(ISNUMBER($BW404),ISNUMBER($BX404)),MIN(1,MAX(0,($BX404-2018+1)/($BX404-$BW404+1))),"")</f>
        <v>0.6666666666666666</v>
      </c>
      <c r="Z404">
        <f>IF(AND(ISNUMBER($BW404),ISNUMBER($BX404)),MIN(1,MAX(0,($BX404-2019+1)/($BX404-$BW404+1))),"")</f>
        <v>0.5</v>
      </c>
      <c r="AA404">
        <f>IF(ISNUMBER($BX404),IF($BX404&gt;=2017,1,0),"")</f>
        <v>1.0</v>
      </c>
      <c r="AB404">
        <f>IF(ISNUMBER($BX404),IF($BX404&gt;=2018,1,0),"")</f>
        <v>1.0</v>
      </c>
      <c r="AC404">
        <f>IF(ISNUMBER($BX404),IF($BX404&gt;=2019,1,0),"")</f>
        <v>1.0</v>
      </c>
      <c r="AD404">
        <f>IF($L404&lt;&gt;"",IF($L404&gt;2013,1,0),"")</f>
        <v>1.0</v>
      </c>
      <c r="AE404">
        <f>IF($L404&lt;&gt;"",1+IF($L404&gt;2011,1,0)+IF($L404&gt;2014,1,0),"")</f>
        <v>3.0</v>
      </c>
      <c r="AF404" t="inlineStr">
        <is>
          <t>bond (yield)</t>
        </is>
      </c>
      <c r="AG404" t="inlineStr">
        <is>
          <t>performance</t>
        </is>
      </c>
      <c r="AH404" t="inlineStr">
        <is>
          <t>non-sensitive</t>
        </is>
      </c>
      <c r="AI404" t="inlineStr">
        <is>
          <t>99_NCE</t>
        </is>
      </c>
      <c r="AJ404" t="inlineStr">
        <is>
          <t>99_NCE</t>
        </is>
      </c>
      <c r="AK404" t="str">
        <f>IF(AND($CF404&lt;&gt;"",IFERROR(INDEX(subsample_country_map!$B:$B,MATCH($CF404,subsample_country_map!$A:$A,0)),"")&lt;&gt;""),INDEX(subsample_country_map!$B:$B,MATCH($CF404,subsample_country_map!$A:$A,0)),INDEX(lookup!$AA:$AA,MATCH($A404,lookup!$A:$A,0)))</f>
        <v>99_NCE</v>
      </c>
      <c r="AL404" t="str">
        <f>IF(AND($CF404&lt;&gt;"",IFERROR(INDEX(subsample_country_map!$C:$C,MATCH($CF404,subsample_country_map!$A:$A,0)),"")&lt;&gt;""),INDEX(subsample_country_map!$C:$C,MATCH($CF404,subsample_country_map!$A:$A,0)),INDEX(lookup!$AB:$AB,MATCH($A404,lookup!$A:$A,0)))</f>
        <v>99_NCE</v>
      </c>
      <c r="AM404" t="str">
        <f>IF(AND($CF404&lt;&gt;"",IFERROR(INDEX(subsample_country_map!$D:$D,MATCH($CF404,subsample_country_map!$A:$A,0)),"")&lt;&gt;""),INDEX(subsample_country_map!$D:$D,MATCH($CF404,subsample_country_map!$A:$A,0)),INDEX(lookup!$AC:$AC,MATCH($A404,lookup!$A:$A,0)))</f>
        <v>99_NCE</v>
      </c>
      <c r="AN404" t="str">
        <f>IF(AND($CF404&lt;&gt;"",IFERROR(INDEX(subsample_country_map!$E:$E,MATCH($CF404,subsample_country_map!$A:$A,0)),"")&lt;&gt;""),INDEX(subsample_country_map!$E:$E,MATCH($CF404,subsample_country_map!$A:$A,0)),INDEX(lookup!$AD:$AD,MATCH($A404,lookup!$A:$A,0)))</f>
        <v>99_NCE</v>
      </c>
      <c r="AO404" t="str">
        <f>INDEX(lookup!$Y:$Y,MATCH($A404,lookup!$A:$A,0))</f>
        <v>1_not published</v>
      </c>
      <c r="AP404" t="str">
        <f>INDEX(lookup!$Z:$Z,MATCH($A404,lookup!$A:$A,0))</f>
        <v>99_NCE</v>
      </c>
      <c r="AQ404" t="str">
        <f>INDEX(lookup!$W:$W,MATCH($A404,lookup!$A:$A,0))</f>
        <v>1_fin/acc/econ</v>
      </c>
      <c r="AS404" t="inlineStr">
        <is>
          <t>staging</t>
        </is>
      </c>
      <c r="AT404" t="inlineStr">
        <is>
          <t>bad-CER</t>
        </is>
      </c>
      <c r="AU404" t="inlineStr">
        <is>
          <t>cost</t>
        </is>
      </c>
      <c r="AV404" t="inlineStr">
        <is>
          <t>0.139</t>
        </is>
      </c>
      <c r="AW404" t="inlineStr">
        <is>
          <t>0.038</t>
        </is>
      </c>
      <c r="BA404" t="n">
        <v>32715</v>
      </c>
      <c r="BB404" t="inlineStr">
        <is>
          <t>1</t>
        </is>
      </c>
      <c r="BC404" t="inlineStr">
        <is>
          <t>OLS</t>
        </is>
      </c>
      <c r="BD404" t="inlineStr">
        <is>
          <t>industry</t>
        </is>
      </c>
      <c r="BE404" t="inlineStr">
        <is>
          <t>other:data availability</t>
        </is>
      </c>
      <c r="BF404" t="inlineStr">
        <is>
          <t>Delta-GPR (change in green patent ratio)</t>
        </is>
      </c>
      <c r="BI404" t="inlineStr">
        <is>
          <t>Table 6</t>
        </is>
      </c>
      <c r="BJ404" t="inlineStr">
        <is>
          <t>col 2 (Delta-GPR)</t>
        </is>
      </c>
      <c r="BK404" t="inlineStr">
        <is>
          <t>18</t>
        </is>
      </c>
      <c r="BL404" t="inlineStr">
        <is>
          <t>Emission Intensityf,t-1 0.139*** (0.038)</t>
        </is>
      </c>
      <c r="BM404" t="inlineStr">
        <is>
          <t>Emission Intensity_f,t-1</t>
        </is>
      </c>
      <c r="BN404" t="inlineStr">
        <is>
          <t>bond yield spread (YTM in excess of the risk free rate)</t>
        </is>
      </c>
      <c r="BO404" t="inlineStr">
        <is>
          <t>update</t>
        </is>
      </c>
      <c r="BP404" t="inlineStr">
        <is>
          <t>Boermans et al (2023)</t>
        </is>
      </c>
      <c r="BQ404" t="inlineStr">
        <is>
          <t>computed</t>
        </is>
      </c>
      <c r="BT404" t="n">
        <v>0</v>
      </c>
      <c r="BU404" t="inlineStr">
        <is>
          <t>staging_Boermans_et_al_2023.csv</t>
        </is>
      </c>
      <c r="BW404" t="n">
        <v>2016</v>
      </c>
      <c r="BX404" t="n">
        <v>2021</v>
      </c>
      <c r="BY404" t="inlineStr">
        <is>
          <t>multi: 37 countries worldwide (main green-patent sample); 57 countries ('carbon premium' sample); individual countries not listed</t>
        </is>
      </c>
      <c r="BZ404" t="n">
        <v>2018.5</v>
      </c>
      <c r="CA404" t="n">
        <v>1</v>
      </c>
      <c r="CB404" t="n">
        <v>1</v>
      </c>
      <c r="CC404" t="n">
        <v>1</v>
      </c>
      <c r="CD404" t="n">
        <v>-0.02022218792082438</v>
      </c>
      <c r="CE404" t="n">
        <v>1</v>
      </c>
    </row>
    <row r="405">
      <c r="A405" t="inlineStr">
        <is>
          <t>Boermans et al (2023)</t>
        </is>
      </c>
      <c r="B405" t="n">
        <v>1710</v>
      </c>
      <c r="C405" t="n">
        <v>-0.01469481148435566</v>
      </c>
      <c r="D405" t="n">
        <v>16889</v>
      </c>
      <c r="E405">
        <f>IF(ISNUMBER($BA405),$BA405,IF(AND(ISNUMBER($D405),ISNUMBER($BW405),ISNUMBER($BX405)),$D405*($BX405-$BW405+1),""))</f>
        <v>16889.0</v>
      </c>
      <c r="H405" t="inlineStr">
        <is>
          <t>partial</t>
        </is>
      </c>
      <c r="I405" t="inlineStr">
        <is>
          <t>Regression Cofficient and Standard Error  available</t>
        </is>
      </c>
      <c r="J405">
        <f>IF($BW405&lt;&gt;"",$BW405,"")</f>
        <v>2016.0</v>
      </c>
      <c r="K405">
        <f>IF($BX405&lt;&gt;"",$BX405,"")</f>
        <v>2021.0</v>
      </c>
      <c r="L405">
        <f>IF(AND(ISNUMBER($BW405),ISNUMBER($BX405)),($BW405+$BX405)/2,"")</f>
        <v>2018.5</v>
      </c>
      <c r="M405">
        <f>IF($L405&lt;&gt;"",$L405,"")</f>
        <v>2018.5</v>
      </c>
      <c r="N405">
        <f>IF(AND(ISNUMBER($BW405),ISNUMBER($BX405)),MIN(1,MAX(0,($BX405-2016+1)/($BX405-$BW405+1))),"")</f>
        <v>1.0</v>
      </c>
      <c r="O405">
        <f>IF(AND(ISNUMBER($BW405),ISNUMBER($BX405)),MIN(1,MAX(0,($BX405-2017+1)/($BX405-$BW405+1))),"")</f>
        <v>0.8333333333333334</v>
      </c>
      <c r="P405">
        <f>IF(AND(ISNUMBER($BW405),ISNUMBER($BX405)),MIN(1,MAX(0,($BX405-2018+1)/($BX405-$BW405+1))),"")</f>
        <v>0.6666666666666666</v>
      </c>
      <c r="Q405">
        <f>IF(AND(ISNUMBER($BW405),ISNUMBER($BX405)),MIN(1,MAX(0,($BX405-2019+1)/($BX405-$BW405+1))),"")</f>
        <v>0.5</v>
      </c>
      <c r="R405">
        <f>IF(AND(ISNUMBER($BW405),ISNUMBER($BX405)),MIN(1,MAX(0,($BX405-2016+1)/($BX405-$BW405+1))),"")</f>
        <v>1.0</v>
      </c>
      <c r="S405">
        <f>IF($L405&lt;&gt;"",IF($L405&gt;=2015.5,1,0),"")</f>
        <v>1.0</v>
      </c>
      <c r="T405">
        <f>IF($L405&lt;&gt;"",IF($L405&gt;=2016,1,0),"")</f>
        <v>1.0</v>
      </c>
      <c r="U405">
        <f>IF(ISNUMBER($BX405),IF($BX405&gt;=2016,1,0),"")</f>
        <v>1.0</v>
      </c>
      <c r="V405">
        <f>IF(ISNUMBER($BW405),IF($BW405&gt;=2016,1,0),"")</f>
        <v>1.0</v>
      </c>
      <c r="W405" t="str">
        <f>IF(AND(ISNUMBER($BW405),ISNUMBER($BX405)),IF($BW405&gt;=2016,"post-only",IF($BX405&lt;2016,"pre-only","mixed")),"")</f>
        <v>post-only</v>
      </c>
      <c r="X405">
        <f>IF(AND(ISNUMBER($BW405),ISNUMBER($BX405)),MIN(1,MAX(0,($BX405-2017+1)/($BX405-$BW405+1))),"")</f>
        <v>0.8333333333333334</v>
      </c>
      <c r="Y405">
        <f>IF(AND(ISNUMBER($BW405),ISNUMBER($BX405)),MIN(1,MAX(0,($BX405-2018+1)/($BX405-$BW405+1))),"")</f>
        <v>0.6666666666666666</v>
      </c>
      <c r="Z405">
        <f>IF(AND(ISNUMBER($BW405),ISNUMBER($BX405)),MIN(1,MAX(0,($BX405-2019+1)/($BX405-$BW405+1))),"")</f>
        <v>0.5</v>
      </c>
      <c r="AA405">
        <f>IF(ISNUMBER($BX405),IF($BX405&gt;=2017,1,0),"")</f>
        <v>1.0</v>
      </c>
      <c r="AB405">
        <f>IF(ISNUMBER($BX405),IF($BX405&gt;=2018,1,0),"")</f>
        <v>1.0</v>
      </c>
      <c r="AC405">
        <f>IF(ISNUMBER($BX405),IF($BX405&gt;=2019,1,0),"")</f>
        <v>1.0</v>
      </c>
      <c r="AD405">
        <f>IF($L405&lt;&gt;"",IF($L405&gt;2013,1,0),"")</f>
        <v>1.0</v>
      </c>
      <c r="AE405">
        <f>IF($L405&lt;&gt;"",1+IF($L405&gt;2011,1,0)+IF($L405&gt;2014,1,0),"")</f>
        <v>3.0</v>
      </c>
      <c r="AF405" t="inlineStr">
        <is>
          <t>bond (yield)</t>
        </is>
      </c>
      <c r="AG405" t="inlineStr">
        <is>
          <t>performance</t>
        </is>
      </c>
      <c r="AH405" t="inlineStr">
        <is>
          <t>non-sensitive</t>
        </is>
      </c>
      <c r="AI405" t="inlineStr">
        <is>
          <t>99_NCE</t>
        </is>
      </c>
      <c r="AJ405" t="inlineStr">
        <is>
          <t>99_NCE</t>
        </is>
      </c>
      <c r="AK405" t="str">
        <f>IF(AND($CF405&lt;&gt;"",IFERROR(INDEX(subsample_country_map!$B:$B,MATCH($CF405,subsample_country_map!$A:$A,0)),"")&lt;&gt;""),INDEX(subsample_country_map!$B:$B,MATCH($CF405,subsample_country_map!$A:$A,0)),INDEX(lookup!$AA:$AA,MATCH($A405,lookup!$A:$A,0)))</f>
        <v>99_NCE</v>
      </c>
      <c r="AL405" t="str">
        <f>IF(AND($CF405&lt;&gt;"",IFERROR(INDEX(subsample_country_map!$C:$C,MATCH($CF405,subsample_country_map!$A:$A,0)),"")&lt;&gt;""),INDEX(subsample_country_map!$C:$C,MATCH($CF405,subsample_country_map!$A:$A,0)),INDEX(lookup!$AB:$AB,MATCH($A405,lookup!$A:$A,0)))</f>
        <v>99_NCE</v>
      </c>
      <c r="AM405" t="str">
        <f>IF(AND($CF405&lt;&gt;"",IFERROR(INDEX(subsample_country_map!$D:$D,MATCH($CF405,subsample_country_map!$A:$A,0)),"")&lt;&gt;""),INDEX(subsample_country_map!$D:$D,MATCH($CF405,subsample_country_map!$A:$A,0)),INDEX(lookup!$AC:$AC,MATCH($A405,lookup!$A:$A,0)))</f>
        <v>99_NCE</v>
      </c>
      <c r="AN405" t="str">
        <f>IF(AND($CF405&lt;&gt;"",IFERROR(INDEX(subsample_country_map!$E:$E,MATCH($CF405,subsample_country_map!$A:$A,0)),"")&lt;&gt;""),INDEX(subsample_country_map!$E:$E,MATCH($CF405,subsample_country_map!$A:$A,0)),INDEX(lookup!$AD:$AD,MATCH($A405,lookup!$A:$A,0)))</f>
        <v>99_NCE</v>
      </c>
      <c r="AO405" t="str">
        <f>INDEX(lookup!$Y:$Y,MATCH($A405,lookup!$A:$A,0))</f>
        <v>1_not published</v>
      </c>
      <c r="AP405" t="str">
        <f>INDEX(lookup!$Z:$Z,MATCH($A405,lookup!$A:$A,0))</f>
        <v>99_NCE</v>
      </c>
      <c r="AQ405" t="str">
        <f>INDEX(lookup!$W:$W,MATCH($A405,lookup!$A:$A,0))</f>
        <v>1_fin/acc/econ</v>
      </c>
      <c r="AS405" t="inlineStr">
        <is>
          <t>staging</t>
        </is>
      </c>
      <c r="AT405" t="inlineStr">
        <is>
          <t>bad-CER</t>
        </is>
      </c>
      <c r="AU405" t="inlineStr">
        <is>
          <t>cost</t>
        </is>
      </c>
      <c r="AV405" t="inlineStr">
        <is>
          <t>0.212</t>
        </is>
      </c>
      <c r="AW405" t="inlineStr">
        <is>
          <t>0.111</t>
        </is>
      </c>
      <c r="BA405" t="n">
        <v>16889</v>
      </c>
      <c r="BB405" t="inlineStr">
        <is>
          <t>1</t>
        </is>
      </c>
      <c r="BC405" t="inlineStr">
        <is>
          <t>OLS</t>
        </is>
      </c>
      <c r="BD405" t="inlineStr">
        <is>
          <t>industry</t>
        </is>
      </c>
      <c r="BE405" t="inlineStr">
        <is>
          <t>other:data availability</t>
        </is>
      </c>
      <c r="BF405" t="inlineStr">
        <is>
          <t>Ratings</t>
        </is>
      </c>
      <c r="BI405" t="inlineStr">
        <is>
          <t>Table 6</t>
        </is>
      </c>
      <c r="BJ405" t="inlineStr">
        <is>
          <t>col 3 (Ratings)</t>
        </is>
      </c>
      <c r="BK405" t="inlineStr">
        <is>
          <t>18</t>
        </is>
      </c>
      <c r="BL405" t="inlineStr">
        <is>
          <t>Emission Intensityf,t-1 0.212* (0.111)</t>
        </is>
      </c>
      <c r="BM405" t="inlineStr">
        <is>
          <t>Emission Intensity_f,t-1</t>
        </is>
      </c>
      <c r="BN405" t="inlineStr">
        <is>
          <t>bond yield spread (YTM in excess of the risk free rate)</t>
        </is>
      </c>
      <c r="BO405" t="inlineStr">
        <is>
          <t>update</t>
        </is>
      </c>
      <c r="BP405" t="inlineStr">
        <is>
          <t>Boermans et al (2023)</t>
        </is>
      </c>
      <c r="BQ405" t="inlineStr">
        <is>
          <t>computed</t>
        </is>
      </c>
      <c r="BT405" t="n">
        <v>0</v>
      </c>
      <c r="BU405" t="inlineStr">
        <is>
          <t>staging_Boermans_et_al_2023.csv</t>
        </is>
      </c>
      <c r="BW405" t="n">
        <v>2016</v>
      </c>
      <c r="BX405" t="n">
        <v>2021</v>
      </c>
      <c r="BY405" t="inlineStr">
        <is>
          <t>multi: 37 countries worldwide (main green-patent sample); 57 countries ('carbon premium' sample); individual countries not listed</t>
        </is>
      </c>
      <c r="BZ405" t="n">
        <v>2018.5</v>
      </c>
      <c r="CA405" t="n">
        <v>1</v>
      </c>
      <c r="CB405" t="n">
        <v>1</v>
      </c>
      <c r="CC405" t="n">
        <v>1</v>
      </c>
      <c r="CD405" t="n">
        <v>-0.014695869341627</v>
      </c>
      <c r="CE405" t="n">
        <v>1</v>
      </c>
    </row>
    <row r="406">
      <c r="A406" t="inlineStr">
        <is>
          <t>Boermans et al (2023)</t>
        </is>
      </c>
      <c r="B406" t="n">
        <v>1711</v>
      </c>
      <c r="C406" t="n">
        <v>-0.01348053290055063</v>
      </c>
      <c r="D406" t="n">
        <v>35688</v>
      </c>
      <c r="E406">
        <f>IF(ISNUMBER($BA406),$BA406,IF(AND(ISNUMBER($D406),ISNUMBER($BW406),ISNUMBER($BX406)),$D406*($BX406-$BW406+1),""))</f>
        <v>35688.0</v>
      </c>
      <c r="H406" t="inlineStr">
        <is>
          <t>partial</t>
        </is>
      </c>
      <c r="I406" t="inlineStr">
        <is>
          <t>Regression Cofficient and Standard Error  available</t>
        </is>
      </c>
      <c r="J406">
        <f>IF($BW406&lt;&gt;"",$BW406,"")</f>
        <v>2016.0</v>
      </c>
      <c r="K406">
        <f>IF($BX406&lt;&gt;"",$BX406,"")</f>
        <v>2021.0</v>
      </c>
      <c r="L406">
        <f>IF(AND(ISNUMBER($BW406),ISNUMBER($BX406)),($BW406+$BX406)/2,"")</f>
        <v>2018.5</v>
      </c>
      <c r="M406">
        <f>IF($L406&lt;&gt;"",$L406,"")</f>
        <v>2018.5</v>
      </c>
      <c r="N406">
        <f>IF(AND(ISNUMBER($BW406),ISNUMBER($BX406)),MIN(1,MAX(0,($BX406-2016+1)/($BX406-$BW406+1))),"")</f>
        <v>1.0</v>
      </c>
      <c r="O406">
        <f>IF(AND(ISNUMBER($BW406),ISNUMBER($BX406)),MIN(1,MAX(0,($BX406-2017+1)/($BX406-$BW406+1))),"")</f>
        <v>0.8333333333333334</v>
      </c>
      <c r="P406">
        <f>IF(AND(ISNUMBER($BW406),ISNUMBER($BX406)),MIN(1,MAX(0,($BX406-2018+1)/($BX406-$BW406+1))),"")</f>
        <v>0.6666666666666666</v>
      </c>
      <c r="Q406">
        <f>IF(AND(ISNUMBER($BW406),ISNUMBER($BX406)),MIN(1,MAX(0,($BX406-2019+1)/($BX406-$BW406+1))),"")</f>
        <v>0.5</v>
      </c>
      <c r="R406">
        <f>IF(AND(ISNUMBER($BW406),ISNUMBER($BX406)),MIN(1,MAX(0,($BX406-2016+1)/($BX406-$BW406+1))),"")</f>
        <v>1.0</v>
      </c>
      <c r="S406">
        <f>IF($L406&lt;&gt;"",IF($L406&gt;=2015.5,1,0),"")</f>
        <v>1.0</v>
      </c>
      <c r="T406">
        <f>IF($L406&lt;&gt;"",IF($L406&gt;=2016,1,0),"")</f>
        <v>1.0</v>
      </c>
      <c r="U406">
        <f>IF(ISNUMBER($BX406),IF($BX406&gt;=2016,1,0),"")</f>
        <v>1.0</v>
      </c>
      <c r="V406">
        <f>IF(ISNUMBER($BW406),IF($BW406&gt;=2016,1,0),"")</f>
        <v>1.0</v>
      </c>
      <c r="W406" t="str">
        <f>IF(AND(ISNUMBER($BW406),ISNUMBER($BX406)),IF($BW406&gt;=2016,"post-only",IF($BX406&lt;2016,"pre-only","mixed")),"")</f>
        <v>post-only</v>
      </c>
      <c r="X406">
        <f>IF(AND(ISNUMBER($BW406),ISNUMBER($BX406)),MIN(1,MAX(0,($BX406-2017+1)/($BX406-$BW406+1))),"")</f>
        <v>0.8333333333333334</v>
      </c>
      <c r="Y406">
        <f>IF(AND(ISNUMBER($BW406),ISNUMBER($BX406)),MIN(1,MAX(0,($BX406-2018+1)/($BX406-$BW406+1))),"")</f>
        <v>0.6666666666666666</v>
      </c>
      <c r="Z406">
        <f>IF(AND(ISNUMBER($BW406),ISNUMBER($BX406)),MIN(1,MAX(0,($BX406-2019+1)/($BX406-$BW406+1))),"")</f>
        <v>0.5</v>
      </c>
      <c r="AA406">
        <f>IF(ISNUMBER($BX406),IF($BX406&gt;=2017,1,0),"")</f>
        <v>1.0</v>
      </c>
      <c r="AB406">
        <f>IF(ISNUMBER($BX406),IF($BX406&gt;=2018,1,0),"")</f>
        <v>1.0</v>
      </c>
      <c r="AC406">
        <f>IF(ISNUMBER($BX406),IF($BX406&gt;=2019,1,0),"")</f>
        <v>1.0</v>
      </c>
      <c r="AD406">
        <f>IF($L406&lt;&gt;"",IF($L406&gt;2013,1,0),"")</f>
        <v>1.0</v>
      </c>
      <c r="AE406">
        <f>IF($L406&lt;&gt;"",1+IF($L406&gt;2011,1,0)+IF($L406&gt;2014,1,0),"")</f>
        <v>3.0</v>
      </c>
      <c r="AF406" t="inlineStr">
        <is>
          <t>bond (yield)</t>
        </is>
      </c>
      <c r="AG406" t="inlineStr">
        <is>
          <t>performance</t>
        </is>
      </c>
      <c r="AH406" t="inlineStr">
        <is>
          <t>non-sensitive</t>
        </is>
      </c>
      <c r="AI406" t="inlineStr">
        <is>
          <t>99_NCE</t>
        </is>
      </c>
      <c r="AJ406" t="inlineStr">
        <is>
          <t>99_NCE</t>
        </is>
      </c>
      <c r="AK406" t="str">
        <f>IF(AND($CF406&lt;&gt;"",IFERROR(INDEX(subsample_country_map!$B:$B,MATCH($CF406,subsample_country_map!$A:$A,0)),"")&lt;&gt;""),INDEX(subsample_country_map!$B:$B,MATCH($CF406,subsample_country_map!$A:$A,0)),INDEX(lookup!$AA:$AA,MATCH($A406,lookup!$A:$A,0)))</f>
        <v>99_NCE</v>
      </c>
      <c r="AL406" t="str">
        <f>IF(AND($CF406&lt;&gt;"",IFERROR(INDEX(subsample_country_map!$C:$C,MATCH($CF406,subsample_country_map!$A:$A,0)),"")&lt;&gt;""),INDEX(subsample_country_map!$C:$C,MATCH($CF406,subsample_country_map!$A:$A,0)),INDEX(lookup!$AB:$AB,MATCH($A406,lookup!$A:$A,0)))</f>
        <v>99_NCE</v>
      </c>
      <c r="AM406" t="str">
        <f>IF(AND($CF406&lt;&gt;"",IFERROR(INDEX(subsample_country_map!$D:$D,MATCH($CF406,subsample_country_map!$A:$A,0)),"")&lt;&gt;""),INDEX(subsample_country_map!$D:$D,MATCH($CF406,subsample_country_map!$A:$A,0)),INDEX(lookup!$AC:$AC,MATCH($A406,lookup!$A:$A,0)))</f>
        <v>99_NCE</v>
      </c>
      <c r="AN406" t="str">
        <f>IF(AND($CF406&lt;&gt;"",IFERROR(INDEX(subsample_country_map!$E:$E,MATCH($CF406,subsample_country_map!$A:$A,0)),"")&lt;&gt;""),INDEX(subsample_country_map!$E:$E,MATCH($CF406,subsample_country_map!$A:$A,0)),INDEX(lookup!$AD:$AD,MATCH($A406,lookup!$A:$A,0)))</f>
        <v>99_NCE</v>
      </c>
      <c r="AO406" t="str">
        <f>INDEX(lookup!$Y:$Y,MATCH($A406,lookup!$A:$A,0))</f>
        <v>1_not published</v>
      </c>
      <c r="AP406" t="str">
        <f>INDEX(lookup!$Z:$Z,MATCH($A406,lookup!$A:$A,0))</f>
        <v>99_NCE</v>
      </c>
      <c r="AQ406" t="str">
        <f>INDEX(lookup!$W:$W,MATCH($A406,lookup!$A:$A,0))</f>
        <v>1_fin/acc/econ</v>
      </c>
      <c r="AS406" t="inlineStr">
        <is>
          <t>staging</t>
        </is>
      </c>
      <c r="AT406" t="inlineStr">
        <is>
          <t>bad-CER</t>
        </is>
      </c>
      <c r="AU406" t="inlineStr">
        <is>
          <t>cost</t>
        </is>
      </c>
      <c r="AV406" t="inlineStr">
        <is>
          <t>0.163</t>
        </is>
      </c>
      <c r="AW406" t="inlineStr">
        <is>
          <t>0.064</t>
        </is>
      </c>
      <c r="BA406" t="n">
        <v>35688</v>
      </c>
      <c r="BB406" t="inlineStr">
        <is>
          <t>1</t>
        </is>
      </c>
      <c r="BC406" t="inlineStr">
        <is>
          <t>OLS</t>
        </is>
      </c>
      <c r="BD406" t="inlineStr">
        <is>
          <t>industry</t>
        </is>
      </c>
      <c r="BE406" t="inlineStr">
        <is>
          <t>other:data availability</t>
        </is>
      </c>
      <c r="BF406" t="inlineStr">
        <is>
          <t>Liquidity</t>
        </is>
      </c>
      <c r="BI406" t="inlineStr">
        <is>
          <t>Table 6</t>
        </is>
      </c>
      <c r="BJ406" t="inlineStr">
        <is>
          <t>col 4 (Liquidity)</t>
        </is>
      </c>
      <c r="BK406" t="inlineStr">
        <is>
          <t>18</t>
        </is>
      </c>
      <c r="BL406" t="inlineStr">
        <is>
          <t>Emission Intensityf,t-1 0.163** (0.064)</t>
        </is>
      </c>
      <c r="BM406" t="inlineStr">
        <is>
          <t>Emission Intensity_f,t-1</t>
        </is>
      </c>
      <c r="BN406" t="inlineStr">
        <is>
          <t>bond yield spread (YTM in excess of the risk free rate)</t>
        </is>
      </c>
      <c r="BO406" t="inlineStr">
        <is>
          <t>update</t>
        </is>
      </c>
      <c r="BP406" t="inlineStr">
        <is>
          <t>Boermans et al (2023)</t>
        </is>
      </c>
      <c r="BQ406" t="inlineStr">
        <is>
          <t>computed</t>
        </is>
      </c>
      <c r="BT406" t="n">
        <v>0</v>
      </c>
      <c r="BU406" t="inlineStr">
        <is>
          <t>staging_Boermans_et_al_2023.csv</t>
        </is>
      </c>
      <c r="BW406" t="n">
        <v>2016</v>
      </c>
      <c r="BX406" t="n">
        <v>2021</v>
      </c>
      <c r="BY406" t="inlineStr">
        <is>
          <t>multi: 37 countries worldwide (main green-patent sample); 57 countries ('carbon premium' sample); individual countries not listed</t>
        </is>
      </c>
      <c r="BZ406" t="n">
        <v>2018.5</v>
      </c>
      <c r="CA406" t="n">
        <v>1</v>
      </c>
      <c r="CB406" t="n">
        <v>1</v>
      </c>
      <c r="CC406" t="n">
        <v>1</v>
      </c>
      <c r="CD406" t="n">
        <v>-0.01348134957183285</v>
      </c>
      <c r="CE406" t="n">
        <v>1</v>
      </c>
    </row>
    <row r="407">
      <c r="A407" t="inlineStr">
        <is>
          <t>Boermans et al (2023)</t>
        </is>
      </c>
      <c r="B407" t="n">
        <v>1712</v>
      </c>
      <c r="C407" t="n">
        <v>-0.01481143269164298</v>
      </c>
      <c r="D407" t="n">
        <v>38379</v>
      </c>
      <c r="E407">
        <f>IF(ISNUMBER($BA407),$BA407,IF(AND(ISNUMBER($D407),ISNUMBER($BW407),ISNUMBER($BX407)),$D407*($BX407-$BW407+1),""))</f>
        <v>38379.0</v>
      </c>
      <c r="H407" t="inlineStr">
        <is>
          <t>partial</t>
        </is>
      </c>
      <c r="I407" t="inlineStr">
        <is>
          <t>Regression Cofficient and Standard Error  available</t>
        </is>
      </c>
      <c r="J407">
        <f>IF($BW407&lt;&gt;"",$BW407,"")</f>
        <v>2016.0</v>
      </c>
      <c r="K407">
        <f>IF($BX407&lt;&gt;"",$BX407,"")</f>
        <v>2021.0</v>
      </c>
      <c r="L407">
        <f>IF(AND(ISNUMBER($BW407),ISNUMBER($BX407)),($BW407+$BX407)/2,"")</f>
        <v>2018.5</v>
      </c>
      <c r="M407">
        <f>IF($L407&lt;&gt;"",$L407,"")</f>
        <v>2018.5</v>
      </c>
      <c r="N407">
        <f>IF(AND(ISNUMBER($BW407),ISNUMBER($BX407)),MIN(1,MAX(0,($BX407-2016+1)/($BX407-$BW407+1))),"")</f>
        <v>1.0</v>
      </c>
      <c r="O407">
        <f>IF(AND(ISNUMBER($BW407),ISNUMBER($BX407)),MIN(1,MAX(0,($BX407-2017+1)/($BX407-$BW407+1))),"")</f>
        <v>0.8333333333333334</v>
      </c>
      <c r="P407">
        <f>IF(AND(ISNUMBER($BW407),ISNUMBER($BX407)),MIN(1,MAX(0,($BX407-2018+1)/($BX407-$BW407+1))),"")</f>
        <v>0.6666666666666666</v>
      </c>
      <c r="Q407">
        <f>IF(AND(ISNUMBER($BW407),ISNUMBER($BX407)),MIN(1,MAX(0,($BX407-2019+1)/($BX407-$BW407+1))),"")</f>
        <v>0.5</v>
      </c>
      <c r="R407">
        <f>IF(AND(ISNUMBER($BW407),ISNUMBER($BX407)),MIN(1,MAX(0,($BX407-2016+1)/($BX407-$BW407+1))),"")</f>
        <v>1.0</v>
      </c>
      <c r="S407">
        <f>IF($L407&lt;&gt;"",IF($L407&gt;=2015.5,1,0),"")</f>
        <v>1.0</v>
      </c>
      <c r="T407">
        <f>IF($L407&lt;&gt;"",IF($L407&gt;=2016,1,0),"")</f>
        <v>1.0</v>
      </c>
      <c r="U407">
        <f>IF(ISNUMBER($BX407),IF($BX407&gt;=2016,1,0),"")</f>
        <v>1.0</v>
      </c>
      <c r="V407">
        <f>IF(ISNUMBER($BW407),IF($BW407&gt;=2016,1,0),"")</f>
        <v>1.0</v>
      </c>
      <c r="W407" t="str">
        <f>IF(AND(ISNUMBER($BW407),ISNUMBER($BX407)),IF($BW407&gt;=2016,"post-only",IF($BX407&lt;2016,"pre-only","mixed")),"")</f>
        <v>post-only</v>
      </c>
      <c r="X407">
        <f>IF(AND(ISNUMBER($BW407),ISNUMBER($BX407)),MIN(1,MAX(0,($BX407-2017+1)/($BX407-$BW407+1))),"")</f>
        <v>0.8333333333333334</v>
      </c>
      <c r="Y407">
        <f>IF(AND(ISNUMBER($BW407),ISNUMBER($BX407)),MIN(1,MAX(0,($BX407-2018+1)/($BX407-$BW407+1))),"")</f>
        <v>0.6666666666666666</v>
      </c>
      <c r="Z407">
        <f>IF(AND(ISNUMBER($BW407),ISNUMBER($BX407)),MIN(1,MAX(0,($BX407-2019+1)/($BX407-$BW407+1))),"")</f>
        <v>0.5</v>
      </c>
      <c r="AA407">
        <f>IF(ISNUMBER($BX407),IF($BX407&gt;=2017,1,0),"")</f>
        <v>1.0</v>
      </c>
      <c r="AB407">
        <f>IF(ISNUMBER($BX407),IF($BX407&gt;=2018,1,0),"")</f>
        <v>1.0</v>
      </c>
      <c r="AC407">
        <f>IF(ISNUMBER($BX407),IF($BX407&gt;=2019,1,0),"")</f>
        <v>1.0</v>
      </c>
      <c r="AD407">
        <f>IF($L407&lt;&gt;"",IF($L407&gt;2013,1,0),"")</f>
        <v>1.0</v>
      </c>
      <c r="AE407">
        <f>IF($L407&lt;&gt;"",1+IF($L407&gt;2011,1,0)+IF($L407&gt;2014,1,0),"")</f>
        <v>3.0</v>
      </c>
      <c r="AF407" t="inlineStr">
        <is>
          <t>bond (yield)</t>
        </is>
      </c>
      <c r="AG407" t="inlineStr">
        <is>
          <t>performance</t>
        </is>
      </c>
      <c r="AH407" t="inlineStr">
        <is>
          <t>non-sensitive</t>
        </is>
      </c>
      <c r="AI407" t="inlineStr">
        <is>
          <t>99_NCE</t>
        </is>
      </c>
      <c r="AJ407" t="inlineStr">
        <is>
          <t>99_NCE</t>
        </is>
      </c>
      <c r="AK407" t="str">
        <f>IF(AND($CF407&lt;&gt;"",IFERROR(INDEX(subsample_country_map!$B:$B,MATCH($CF407,subsample_country_map!$A:$A,0)),"")&lt;&gt;""),INDEX(subsample_country_map!$B:$B,MATCH($CF407,subsample_country_map!$A:$A,0)),INDEX(lookup!$AA:$AA,MATCH($A407,lookup!$A:$A,0)))</f>
        <v>99_NCE</v>
      </c>
      <c r="AL407" t="str">
        <f>IF(AND($CF407&lt;&gt;"",IFERROR(INDEX(subsample_country_map!$C:$C,MATCH($CF407,subsample_country_map!$A:$A,0)),"")&lt;&gt;""),INDEX(subsample_country_map!$C:$C,MATCH($CF407,subsample_country_map!$A:$A,0)),INDEX(lookup!$AB:$AB,MATCH($A407,lookup!$A:$A,0)))</f>
        <v>99_NCE</v>
      </c>
      <c r="AM407" t="str">
        <f>IF(AND($CF407&lt;&gt;"",IFERROR(INDEX(subsample_country_map!$D:$D,MATCH($CF407,subsample_country_map!$A:$A,0)),"")&lt;&gt;""),INDEX(subsample_country_map!$D:$D,MATCH($CF407,subsample_country_map!$A:$A,0)),INDEX(lookup!$AC:$AC,MATCH($A407,lookup!$A:$A,0)))</f>
        <v>99_NCE</v>
      </c>
      <c r="AN407" t="str">
        <f>IF(AND($CF407&lt;&gt;"",IFERROR(INDEX(subsample_country_map!$E:$E,MATCH($CF407,subsample_country_map!$A:$A,0)),"")&lt;&gt;""),INDEX(subsample_country_map!$E:$E,MATCH($CF407,subsample_country_map!$A:$A,0)),INDEX(lookup!$AD:$AD,MATCH($A407,lookup!$A:$A,0)))</f>
        <v>99_NCE</v>
      </c>
      <c r="AO407" t="str">
        <f>INDEX(lookup!$Y:$Y,MATCH($A407,lookup!$A:$A,0))</f>
        <v>1_not published</v>
      </c>
      <c r="AP407" t="str">
        <f>INDEX(lookup!$Z:$Z,MATCH($A407,lookup!$A:$A,0))</f>
        <v>99_NCE</v>
      </c>
      <c r="AQ407" t="str">
        <f>INDEX(lookup!$W:$W,MATCH($A407,lookup!$A:$A,0))</f>
        <v>1_fin/acc/econ</v>
      </c>
      <c r="AS407" t="inlineStr">
        <is>
          <t>staging</t>
        </is>
      </c>
      <c r="AT407" t="inlineStr">
        <is>
          <t>bad-CER</t>
        </is>
      </c>
      <c r="AU407" t="inlineStr">
        <is>
          <t>cost</t>
        </is>
      </c>
      <c r="AV407" t="inlineStr">
        <is>
          <t>0.148</t>
        </is>
      </c>
      <c r="AW407" t="inlineStr">
        <is>
          <t>0.051</t>
        </is>
      </c>
      <c r="BA407" t="n">
        <v>38379</v>
      </c>
      <c r="BB407" t="inlineStr">
        <is>
          <t>1</t>
        </is>
      </c>
      <c r="BC407" t="inlineStr">
        <is>
          <t>OLS</t>
        </is>
      </c>
      <c r="BD407" t="inlineStr">
        <is>
          <t>industry</t>
        </is>
      </c>
      <c r="BE407" t="inlineStr">
        <is>
          <t>other:green patent ownership</t>
        </is>
      </c>
      <c r="BF407" t="inlineStr">
        <is>
          <t>firms with at least one green patent</t>
        </is>
      </c>
      <c r="BI407" t="inlineStr">
        <is>
          <t>Table 6</t>
        </is>
      </c>
      <c r="BJ407" t="inlineStr">
        <is>
          <t>col 5 (Maturity)</t>
        </is>
      </c>
      <c r="BK407" t="inlineStr">
        <is>
          <t>18</t>
        </is>
      </c>
      <c r="BL407" t="inlineStr">
        <is>
          <t>Emission Intensityf,t-1 0.148*** (0.051)</t>
        </is>
      </c>
      <c r="BM407" t="inlineStr">
        <is>
          <t>Emission Intensity_f,t-1</t>
        </is>
      </c>
      <c r="BN407" t="inlineStr">
        <is>
          <t>bond yield spread (YTM in excess of the risk free rate)</t>
        </is>
      </c>
      <c r="BO407" t="inlineStr">
        <is>
          <t>update</t>
        </is>
      </c>
      <c r="BP407" t="inlineStr">
        <is>
          <t>Boermans et al (2023)</t>
        </is>
      </c>
      <c r="BQ407" t="inlineStr">
        <is>
          <t>computed</t>
        </is>
      </c>
      <c r="BT407" t="n">
        <v>0</v>
      </c>
      <c r="BU407" t="inlineStr">
        <is>
          <t>staging_Boermans_et_al_2023.csv</t>
        </is>
      </c>
      <c r="BW407" t="n">
        <v>2016</v>
      </c>
      <c r="BX407" t="n">
        <v>2021</v>
      </c>
      <c r="BY407" t="inlineStr">
        <is>
          <t>multi: 37 countries worldwide (main green-patent sample); 57 countries ('carbon premium' sample); individual countries not listed</t>
        </is>
      </c>
      <c r="BZ407" t="n">
        <v>2018.5</v>
      </c>
      <c r="CA407" t="n">
        <v>1</v>
      </c>
      <c r="CB407" t="n">
        <v>1</v>
      </c>
      <c r="CC407" t="n">
        <v>1</v>
      </c>
      <c r="CD407" t="n">
        <v>-0.01481251593771619</v>
      </c>
      <c r="CE407" t="n">
        <v>1</v>
      </c>
    </row>
    <row r="408">
      <c r="A408" t="inlineStr">
        <is>
          <t>Boermans et al (2023)</t>
        </is>
      </c>
      <c r="B408" t="n">
        <v>1713</v>
      </c>
      <c r="C408" t="n">
        <v>-0.01211148348995316</v>
      </c>
      <c r="D408" t="n">
        <v>38379</v>
      </c>
      <c r="E408">
        <f>IF(ISNUMBER($BA408),$BA408,IF(AND(ISNUMBER($D408),ISNUMBER($BW408),ISNUMBER($BX408)),$D408*($BX408-$BW408+1),""))</f>
        <v>38379.0</v>
      </c>
      <c r="H408" t="inlineStr">
        <is>
          <t>partial</t>
        </is>
      </c>
      <c r="I408" t="inlineStr">
        <is>
          <t>Regression Cofficient and Standard Error  available</t>
        </is>
      </c>
      <c r="J408">
        <f>IF($BW408&lt;&gt;"",$BW408,"")</f>
        <v>2016.0</v>
      </c>
      <c r="K408">
        <f>IF($BX408&lt;&gt;"",$BX408,"")</f>
        <v>2021.0</v>
      </c>
      <c r="L408">
        <f>IF(AND(ISNUMBER($BW408),ISNUMBER($BX408)),($BW408+$BX408)/2,"")</f>
        <v>2018.5</v>
      </c>
      <c r="M408">
        <f>IF($L408&lt;&gt;"",$L408,"")</f>
        <v>2018.5</v>
      </c>
      <c r="N408">
        <f>IF(AND(ISNUMBER($BW408),ISNUMBER($BX408)),MIN(1,MAX(0,($BX408-2016+1)/($BX408-$BW408+1))),"")</f>
        <v>1.0</v>
      </c>
      <c r="O408">
        <f>IF(AND(ISNUMBER($BW408),ISNUMBER($BX408)),MIN(1,MAX(0,($BX408-2017+1)/($BX408-$BW408+1))),"")</f>
        <v>0.8333333333333334</v>
      </c>
      <c r="P408">
        <f>IF(AND(ISNUMBER($BW408),ISNUMBER($BX408)),MIN(1,MAX(0,($BX408-2018+1)/($BX408-$BW408+1))),"")</f>
        <v>0.6666666666666666</v>
      </c>
      <c r="Q408">
        <f>IF(AND(ISNUMBER($BW408),ISNUMBER($BX408)),MIN(1,MAX(0,($BX408-2019+1)/($BX408-$BW408+1))),"")</f>
        <v>0.5</v>
      </c>
      <c r="R408">
        <f>IF(AND(ISNUMBER($BW408),ISNUMBER($BX408)),MIN(1,MAX(0,($BX408-2016+1)/($BX408-$BW408+1))),"")</f>
        <v>1.0</v>
      </c>
      <c r="S408">
        <f>IF($L408&lt;&gt;"",IF($L408&gt;=2015.5,1,0),"")</f>
        <v>1.0</v>
      </c>
      <c r="T408">
        <f>IF($L408&lt;&gt;"",IF($L408&gt;=2016,1,0),"")</f>
        <v>1.0</v>
      </c>
      <c r="U408">
        <f>IF(ISNUMBER($BX408),IF($BX408&gt;=2016,1,0),"")</f>
        <v>1.0</v>
      </c>
      <c r="V408">
        <f>IF(ISNUMBER($BW408),IF($BW408&gt;=2016,1,0),"")</f>
        <v>1.0</v>
      </c>
      <c r="W408" t="str">
        <f>IF(AND(ISNUMBER($BW408),ISNUMBER($BX408)),IF($BW408&gt;=2016,"post-only",IF($BX408&lt;2016,"pre-only","mixed")),"")</f>
        <v>post-only</v>
      </c>
      <c r="X408">
        <f>IF(AND(ISNUMBER($BW408),ISNUMBER($BX408)),MIN(1,MAX(0,($BX408-2017+1)/($BX408-$BW408+1))),"")</f>
        <v>0.8333333333333334</v>
      </c>
      <c r="Y408">
        <f>IF(AND(ISNUMBER($BW408),ISNUMBER($BX408)),MIN(1,MAX(0,($BX408-2018+1)/($BX408-$BW408+1))),"")</f>
        <v>0.6666666666666666</v>
      </c>
      <c r="Z408">
        <f>IF(AND(ISNUMBER($BW408),ISNUMBER($BX408)),MIN(1,MAX(0,($BX408-2019+1)/($BX408-$BW408+1))),"")</f>
        <v>0.5</v>
      </c>
      <c r="AA408">
        <f>IF(ISNUMBER($BX408),IF($BX408&gt;=2017,1,0),"")</f>
        <v>1.0</v>
      </c>
      <c r="AB408">
        <f>IF(ISNUMBER($BX408),IF($BX408&gt;=2018,1,0),"")</f>
        <v>1.0</v>
      </c>
      <c r="AC408">
        <f>IF(ISNUMBER($BX408),IF($BX408&gt;=2019,1,0),"")</f>
        <v>1.0</v>
      </c>
      <c r="AD408">
        <f>IF($L408&lt;&gt;"",IF($L408&gt;2013,1,0),"")</f>
        <v>1.0</v>
      </c>
      <c r="AE408">
        <f>IF($L408&lt;&gt;"",1+IF($L408&gt;2011,1,0)+IF($L408&gt;2014,1,0),"")</f>
        <v>3.0</v>
      </c>
      <c r="AF408" t="inlineStr">
        <is>
          <t>bond (yield)</t>
        </is>
      </c>
      <c r="AG408" t="inlineStr">
        <is>
          <t>performance</t>
        </is>
      </c>
      <c r="AH408" t="inlineStr">
        <is>
          <t>non-sensitive</t>
        </is>
      </c>
      <c r="AI408" t="inlineStr">
        <is>
          <t>99_NCE</t>
        </is>
      </c>
      <c r="AJ408" t="inlineStr">
        <is>
          <t>99_NCE</t>
        </is>
      </c>
      <c r="AK408" t="str">
        <f>IF(AND($CF408&lt;&gt;"",IFERROR(INDEX(subsample_country_map!$B:$B,MATCH($CF408,subsample_country_map!$A:$A,0)),"")&lt;&gt;""),INDEX(subsample_country_map!$B:$B,MATCH($CF408,subsample_country_map!$A:$A,0)),INDEX(lookup!$AA:$AA,MATCH($A408,lookup!$A:$A,0)))</f>
        <v>99_NCE</v>
      </c>
      <c r="AL408" t="str">
        <f>IF(AND($CF408&lt;&gt;"",IFERROR(INDEX(subsample_country_map!$C:$C,MATCH($CF408,subsample_country_map!$A:$A,0)),"")&lt;&gt;""),INDEX(subsample_country_map!$C:$C,MATCH($CF408,subsample_country_map!$A:$A,0)),INDEX(lookup!$AB:$AB,MATCH($A408,lookup!$A:$A,0)))</f>
        <v>99_NCE</v>
      </c>
      <c r="AM408" t="str">
        <f>IF(AND($CF408&lt;&gt;"",IFERROR(INDEX(subsample_country_map!$D:$D,MATCH($CF408,subsample_country_map!$A:$A,0)),"")&lt;&gt;""),INDEX(subsample_country_map!$D:$D,MATCH($CF408,subsample_country_map!$A:$A,0)),INDEX(lookup!$AC:$AC,MATCH($A408,lookup!$A:$A,0)))</f>
        <v>99_NCE</v>
      </c>
      <c r="AN408" t="str">
        <f>IF(AND($CF408&lt;&gt;"",IFERROR(INDEX(subsample_country_map!$E:$E,MATCH($CF408,subsample_country_map!$A:$A,0)),"")&lt;&gt;""),INDEX(subsample_country_map!$E:$E,MATCH($CF408,subsample_country_map!$A:$A,0)),INDEX(lookup!$AD:$AD,MATCH($A408,lookup!$A:$A,0)))</f>
        <v>99_NCE</v>
      </c>
      <c r="AO408" t="str">
        <f>INDEX(lookup!$Y:$Y,MATCH($A408,lookup!$A:$A,0))</f>
        <v>1_not published</v>
      </c>
      <c r="AP408" t="str">
        <f>INDEX(lookup!$Z:$Z,MATCH($A408,lookup!$A:$A,0))</f>
        <v>99_NCE</v>
      </c>
      <c r="AQ408" t="str">
        <f>INDEX(lookup!$W:$W,MATCH($A408,lookup!$A:$A,0))</f>
        <v>1_fin/acc/econ</v>
      </c>
      <c r="AS408" t="inlineStr">
        <is>
          <t>staging</t>
        </is>
      </c>
      <c r="AT408" t="inlineStr">
        <is>
          <t>bad-CER</t>
        </is>
      </c>
      <c r="AU408" t="inlineStr">
        <is>
          <t>cost</t>
        </is>
      </c>
      <c r="AV408" t="inlineStr">
        <is>
          <t>0.140</t>
        </is>
      </c>
      <c r="AW408" t="inlineStr">
        <is>
          <t>0.059</t>
        </is>
      </c>
      <c r="BA408" t="n">
        <v>38379</v>
      </c>
      <c r="BB408" t="inlineStr">
        <is>
          <t>1</t>
        </is>
      </c>
      <c r="BC408" t="inlineStr">
        <is>
          <t>OLS</t>
        </is>
      </c>
      <c r="BD408" t="inlineStr">
        <is>
          <t>industry</t>
        </is>
      </c>
      <c r="BE408" t="inlineStr">
        <is>
          <t>other:green patent ownership</t>
        </is>
      </c>
      <c r="BF408" t="inlineStr">
        <is>
          <t>firms with at least one green patent</t>
        </is>
      </c>
      <c r="BI408" t="inlineStr">
        <is>
          <t>Table 6</t>
        </is>
      </c>
      <c r="BJ408" t="inlineStr">
        <is>
          <t>col 6 (Eligiblity)</t>
        </is>
      </c>
      <c r="BK408" t="inlineStr">
        <is>
          <t>18</t>
        </is>
      </c>
      <c r="BL408" t="inlineStr">
        <is>
          <t>Emission Intensityf,t-1 0.140** (0.059)</t>
        </is>
      </c>
      <c r="BM408" t="inlineStr">
        <is>
          <t>Emission Intensity_f,t-1</t>
        </is>
      </c>
      <c r="BN408" t="inlineStr">
        <is>
          <t>bond yield spread (YTM in excess of the risk free rate)</t>
        </is>
      </c>
      <c r="BO408" t="inlineStr">
        <is>
          <t>update</t>
        </is>
      </c>
      <c r="BP408" t="inlineStr">
        <is>
          <t>Boermans et al (2023)</t>
        </is>
      </c>
      <c r="BQ408" t="inlineStr">
        <is>
          <t>computed</t>
        </is>
      </c>
      <c r="BT408" t="n">
        <v>0</v>
      </c>
      <c r="BU408" t="inlineStr">
        <is>
          <t>staging_Boermans_et_al_2023.csv</t>
        </is>
      </c>
      <c r="BW408" t="n">
        <v>2016</v>
      </c>
      <c r="BX408" t="n">
        <v>2021</v>
      </c>
      <c r="BY408" t="inlineStr">
        <is>
          <t>multi: 37 countries worldwide (main green-patent sample); 57 countries ('carbon premium' sample); individual countries not listed</t>
        </is>
      </c>
      <c r="BZ408" t="n">
        <v>2018.5</v>
      </c>
      <c r="CA408" t="n">
        <v>1</v>
      </c>
      <c r="CB408" t="n">
        <v>1</v>
      </c>
      <c r="CC408" t="n">
        <v>1</v>
      </c>
      <c r="CD408" t="n">
        <v>-0.01211207574530733</v>
      </c>
      <c r="CE408" t="n">
        <v>1</v>
      </c>
    </row>
    <row r="409">
      <c r="A409" t="inlineStr">
        <is>
          <t>Boermans et al (2023)</t>
        </is>
      </c>
      <c r="B409" t="n">
        <v>1714</v>
      </c>
      <c r="C409" t="n">
        <v>-0.01415634430145561</v>
      </c>
      <c r="D409" t="n">
        <v>38379</v>
      </c>
      <c r="E409">
        <f>IF(ISNUMBER($BA409),$BA409,IF(AND(ISNUMBER($D409),ISNUMBER($BW409),ISNUMBER($BX409)),$D409*($BX409-$BW409+1),""))</f>
        <v>38379.0</v>
      </c>
      <c r="H409" t="inlineStr">
        <is>
          <t>partial</t>
        </is>
      </c>
      <c r="I409" t="inlineStr">
        <is>
          <t>Regression Cofficient and Standard Error  available</t>
        </is>
      </c>
      <c r="J409">
        <f>IF($BW409&lt;&gt;"",$BW409,"")</f>
        <v>2016.0</v>
      </c>
      <c r="K409">
        <f>IF($BX409&lt;&gt;"",$BX409,"")</f>
        <v>2021.0</v>
      </c>
      <c r="L409">
        <f>IF(AND(ISNUMBER($BW409),ISNUMBER($BX409)),($BW409+$BX409)/2,"")</f>
        <v>2018.5</v>
      </c>
      <c r="M409">
        <f>IF($L409&lt;&gt;"",$L409,"")</f>
        <v>2018.5</v>
      </c>
      <c r="N409">
        <f>IF(AND(ISNUMBER($BW409),ISNUMBER($BX409)),MIN(1,MAX(0,($BX409-2016+1)/($BX409-$BW409+1))),"")</f>
        <v>1.0</v>
      </c>
      <c r="O409">
        <f>IF(AND(ISNUMBER($BW409),ISNUMBER($BX409)),MIN(1,MAX(0,($BX409-2017+1)/($BX409-$BW409+1))),"")</f>
        <v>0.8333333333333334</v>
      </c>
      <c r="P409">
        <f>IF(AND(ISNUMBER($BW409),ISNUMBER($BX409)),MIN(1,MAX(0,($BX409-2018+1)/($BX409-$BW409+1))),"")</f>
        <v>0.6666666666666666</v>
      </c>
      <c r="Q409">
        <f>IF(AND(ISNUMBER($BW409),ISNUMBER($BX409)),MIN(1,MAX(0,($BX409-2019+1)/($BX409-$BW409+1))),"")</f>
        <v>0.5</v>
      </c>
      <c r="R409">
        <f>IF(AND(ISNUMBER($BW409),ISNUMBER($BX409)),MIN(1,MAX(0,($BX409-2016+1)/($BX409-$BW409+1))),"")</f>
        <v>1.0</v>
      </c>
      <c r="S409">
        <f>IF($L409&lt;&gt;"",IF($L409&gt;=2015.5,1,0),"")</f>
        <v>1.0</v>
      </c>
      <c r="T409">
        <f>IF($L409&lt;&gt;"",IF($L409&gt;=2016,1,0),"")</f>
        <v>1.0</v>
      </c>
      <c r="U409">
        <f>IF(ISNUMBER($BX409),IF($BX409&gt;=2016,1,0),"")</f>
        <v>1.0</v>
      </c>
      <c r="V409">
        <f>IF(ISNUMBER($BW409),IF($BW409&gt;=2016,1,0),"")</f>
        <v>1.0</v>
      </c>
      <c r="W409" t="str">
        <f>IF(AND(ISNUMBER($BW409),ISNUMBER($BX409)),IF($BW409&gt;=2016,"post-only",IF($BX409&lt;2016,"pre-only","mixed")),"")</f>
        <v>post-only</v>
      </c>
      <c r="X409">
        <f>IF(AND(ISNUMBER($BW409),ISNUMBER($BX409)),MIN(1,MAX(0,($BX409-2017+1)/($BX409-$BW409+1))),"")</f>
        <v>0.8333333333333334</v>
      </c>
      <c r="Y409">
        <f>IF(AND(ISNUMBER($BW409),ISNUMBER($BX409)),MIN(1,MAX(0,($BX409-2018+1)/($BX409-$BW409+1))),"")</f>
        <v>0.6666666666666666</v>
      </c>
      <c r="Z409">
        <f>IF(AND(ISNUMBER($BW409),ISNUMBER($BX409)),MIN(1,MAX(0,($BX409-2019+1)/($BX409-$BW409+1))),"")</f>
        <v>0.5</v>
      </c>
      <c r="AA409">
        <f>IF(ISNUMBER($BX409),IF($BX409&gt;=2017,1,0),"")</f>
        <v>1.0</v>
      </c>
      <c r="AB409">
        <f>IF(ISNUMBER($BX409),IF($BX409&gt;=2018,1,0),"")</f>
        <v>1.0</v>
      </c>
      <c r="AC409">
        <f>IF(ISNUMBER($BX409),IF($BX409&gt;=2019,1,0),"")</f>
        <v>1.0</v>
      </c>
      <c r="AD409">
        <f>IF($L409&lt;&gt;"",IF($L409&gt;2013,1,0),"")</f>
        <v>1.0</v>
      </c>
      <c r="AE409">
        <f>IF($L409&lt;&gt;"",1+IF($L409&gt;2011,1,0)+IF($L409&gt;2014,1,0),"")</f>
        <v>3.0</v>
      </c>
      <c r="AF409" t="inlineStr">
        <is>
          <t>bond (yield)</t>
        </is>
      </c>
      <c r="AG409" t="inlineStr">
        <is>
          <t>performance</t>
        </is>
      </c>
      <c r="AH409" t="inlineStr">
        <is>
          <t>non-sensitive</t>
        </is>
      </c>
      <c r="AI409" t="inlineStr">
        <is>
          <t>99_NCE</t>
        </is>
      </c>
      <c r="AJ409" t="inlineStr">
        <is>
          <t>99_NCE</t>
        </is>
      </c>
      <c r="AK409" t="str">
        <f>IF(AND($CF409&lt;&gt;"",IFERROR(INDEX(subsample_country_map!$B:$B,MATCH($CF409,subsample_country_map!$A:$A,0)),"")&lt;&gt;""),INDEX(subsample_country_map!$B:$B,MATCH($CF409,subsample_country_map!$A:$A,0)),INDEX(lookup!$AA:$AA,MATCH($A409,lookup!$A:$A,0)))</f>
        <v>99_NCE</v>
      </c>
      <c r="AL409" t="str">
        <f>IF(AND($CF409&lt;&gt;"",IFERROR(INDEX(subsample_country_map!$C:$C,MATCH($CF409,subsample_country_map!$A:$A,0)),"")&lt;&gt;""),INDEX(subsample_country_map!$C:$C,MATCH($CF409,subsample_country_map!$A:$A,0)),INDEX(lookup!$AB:$AB,MATCH($A409,lookup!$A:$A,0)))</f>
        <v>99_NCE</v>
      </c>
      <c r="AM409" t="str">
        <f>IF(AND($CF409&lt;&gt;"",IFERROR(INDEX(subsample_country_map!$D:$D,MATCH($CF409,subsample_country_map!$A:$A,0)),"")&lt;&gt;""),INDEX(subsample_country_map!$D:$D,MATCH($CF409,subsample_country_map!$A:$A,0)),INDEX(lookup!$AC:$AC,MATCH($A409,lookup!$A:$A,0)))</f>
        <v>99_NCE</v>
      </c>
      <c r="AN409" t="str">
        <f>IF(AND($CF409&lt;&gt;"",IFERROR(INDEX(subsample_country_map!$E:$E,MATCH($CF409,subsample_country_map!$A:$A,0)),"")&lt;&gt;""),INDEX(subsample_country_map!$E:$E,MATCH($CF409,subsample_country_map!$A:$A,0)),INDEX(lookup!$AD:$AD,MATCH($A409,lookup!$A:$A,0)))</f>
        <v>99_NCE</v>
      </c>
      <c r="AO409" t="str">
        <f>INDEX(lookup!$Y:$Y,MATCH($A409,lookup!$A:$A,0))</f>
        <v>1_not published</v>
      </c>
      <c r="AP409" t="str">
        <f>INDEX(lookup!$Z:$Z,MATCH($A409,lookup!$A:$A,0))</f>
        <v>99_NCE</v>
      </c>
      <c r="AQ409" t="str">
        <f>INDEX(lookup!$W:$W,MATCH($A409,lookup!$A:$A,0))</f>
        <v>1_fin/acc/econ</v>
      </c>
      <c r="AS409" t="inlineStr">
        <is>
          <t>staging</t>
        </is>
      </c>
      <c r="AT409" t="inlineStr">
        <is>
          <t>bad-CER</t>
        </is>
      </c>
      <c r="AU409" t="inlineStr">
        <is>
          <t>cost</t>
        </is>
      </c>
      <c r="AV409" t="inlineStr">
        <is>
          <t>0.147</t>
        </is>
      </c>
      <c r="AW409" t="inlineStr">
        <is>
          <t>0.053</t>
        </is>
      </c>
      <c r="BA409" t="n">
        <v>38379</v>
      </c>
      <c r="BB409" t="inlineStr">
        <is>
          <t>1</t>
        </is>
      </c>
      <c r="BC409" t="inlineStr">
        <is>
          <t>OLS</t>
        </is>
      </c>
      <c r="BD409" t="inlineStr">
        <is>
          <t>industry</t>
        </is>
      </c>
      <c r="BE409" t="inlineStr">
        <is>
          <t>other:green patent ownership</t>
        </is>
      </c>
      <c r="BF409" t="inlineStr">
        <is>
          <t>firms with at least one green patent</t>
        </is>
      </c>
      <c r="BI409" t="inlineStr">
        <is>
          <t>Table 6</t>
        </is>
      </c>
      <c r="BJ409" t="inlineStr">
        <is>
          <t>col 7 (Purchases)</t>
        </is>
      </c>
      <c r="BK409" t="inlineStr">
        <is>
          <t>18</t>
        </is>
      </c>
      <c r="BL409" t="inlineStr">
        <is>
          <t>Emission Intensityf,t-1 0.147*** (0.053)</t>
        </is>
      </c>
      <c r="BM409" t="inlineStr">
        <is>
          <t>Emission Intensity_f,t-1</t>
        </is>
      </c>
      <c r="BN409" t="inlineStr">
        <is>
          <t>bond yield spread (YTM in excess of the risk free rate)</t>
        </is>
      </c>
      <c r="BO409" t="inlineStr">
        <is>
          <t>update</t>
        </is>
      </c>
      <c r="BP409" t="inlineStr">
        <is>
          <t>Boermans et al (2023)</t>
        </is>
      </c>
      <c r="BQ409" t="inlineStr">
        <is>
          <t>computed</t>
        </is>
      </c>
      <c r="BT409" t="n">
        <v>0</v>
      </c>
      <c r="BU409" t="inlineStr">
        <is>
          <t>staging_Boermans_et_al_2023.csv</t>
        </is>
      </c>
      <c r="BW409" t="n">
        <v>2016</v>
      </c>
      <c r="BX409" t="n">
        <v>2021</v>
      </c>
      <c r="BY409" t="inlineStr">
        <is>
          <t>multi: 37 countries worldwide (main green-patent sample); 57 countries ('carbon premium' sample); individual countries not listed</t>
        </is>
      </c>
      <c r="BZ409" t="n">
        <v>2018.5</v>
      </c>
      <c r="CA409" t="n">
        <v>1</v>
      </c>
      <c r="CB409" t="n">
        <v>1</v>
      </c>
      <c r="CC409" t="n">
        <v>1</v>
      </c>
      <c r="CD409" t="n">
        <v>-0.01415729006881166</v>
      </c>
      <c r="CE409" t="n">
        <v>1</v>
      </c>
    </row>
    <row r="410">
      <c r="A410" t="inlineStr">
        <is>
          <t>Boermans et al (2023)</t>
        </is>
      </c>
      <c r="B410" t="n">
        <v>1715</v>
      </c>
      <c r="C410" t="n">
        <v>-0.01392001368571874</v>
      </c>
      <c r="D410" t="n">
        <v>38379</v>
      </c>
      <c r="E410">
        <f>IF(ISNUMBER($BA410),$BA410,IF(AND(ISNUMBER($D410),ISNUMBER($BW410),ISNUMBER($BX410)),$D410*($BX410-$BW410+1),""))</f>
        <v>38379.0</v>
      </c>
      <c r="H410" t="inlineStr">
        <is>
          <t>partial</t>
        </is>
      </c>
      <c r="I410" t="inlineStr">
        <is>
          <t>Regression Cofficient and Standard Error  available</t>
        </is>
      </c>
      <c r="J410">
        <f>IF($BW410&lt;&gt;"",$BW410,"")</f>
        <v>2016.0</v>
      </c>
      <c r="K410">
        <f>IF($BX410&lt;&gt;"",$BX410,"")</f>
        <v>2021.0</v>
      </c>
      <c r="L410">
        <f>IF(AND(ISNUMBER($BW410),ISNUMBER($BX410)),($BW410+$BX410)/2,"")</f>
        <v>2018.5</v>
      </c>
      <c r="M410">
        <f>IF($L410&lt;&gt;"",$L410,"")</f>
        <v>2018.5</v>
      </c>
      <c r="N410">
        <f>IF(AND(ISNUMBER($BW410),ISNUMBER($BX410)),MIN(1,MAX(0,($BX410-2016+1)/($BX410-$BW410+1))),"")</f>
        <v>1.0</v>
      </c>
      <c r="O410">
        <f>IF(AND(ISNUMBER($BW410),ISNUMBER($BX410)),MIN(1,MAX(0,($BX410-2017+1)/($BX410-$BW410+1))),"")</f>
        <v>0.8333333333333334</v>
      </c>
      <c r="P410">
        <f>IF(AND(ISNUMBER($BW410),ISNUMBER($BX410)),MIN(1,MAX(0,($BX410-2018+1)/($BX410-$BW410+1))),"")</f>
        <v>0.6666666666666666</v>
      </c>
      <c r="Q410">
        <f>IF(AND(ISNUMBER($BW410),ISNUMBER($BX410)),MIN(1,MAX(0,($BX410-2019+1)/($BX410-$BW410+1))),"")</f>
        <v>0.5</v>
      </c>
      <c r="R410">
        <f>IF(AND(ISNUMBER($BW410),ISNUMBER($BX410)),MIN(1,MAX(0,($BX410-2016+1)/($BX410-$BW410+1))),"")</f>
        <v>1.0</v>
      </c>
      <c r="S410">
        <f>IF($L410&lt;&gt;"",IF($L410&gt;=2015.5,1,0),"")</f>
        <v>1.0</v>
      </c>
      <c r="T410">
        <f>IF($L410&lt;&gt;"",IF($L410&gt;=2016,1,0),"")</f>
        <v>1.0</v>
      </c>
      <c r="U410">
        <f>IF(ISNUMBER($BX410),IF($BX410&gt;=2016,1,0),"")</f>
        <v>1.0</v>
      </c>
      <c r="V410">
        <f>IF(ISNUMBER($BW410),IF($BW410&gt;=2016,1,0),"")</f>
        <v>1.0</v>
      </c>
      <c r="W410" t="str">
        <f>IF(AND(ISNUMBER($BW410),ISNUMBER($BX410)),IF($BW410&gt;=2016,"post-only",IF($BX410&lt;2016,"pre-only","mixed")),"")</f>
        <v>post-only</v>
      </c>
      <c r="X410">
        <f>IF(AND(ISNUMBER($BW410),ISNUMBER($BX410)),MIN(1,MAX(0,($BX410-2017+1)/($BX410-$BW410+1))),"")</f>
        <v>0.8333333333333334</v>
      </c>
      <c r="Y410">
        <f>IF(AND(ISNUMBER($BW410),ISNUMBER($BX410)),MIN(1,MAX(0,($BX410-2018+1)/($BX410-$BW410+1))),"")</f>
        <v>0.6666666666666666</v>
      </c>
      <c r="Z410">
        <f>IF(AND(ISNUMBER($BW410),ISNUMBER($BX410)),MIN(1,MAX(0,($BX410-2019+1)/($BX410-$BW410+1))),"")</f>
        <v>0.5</v>
      </c>
      <c r="AA410">
        <f>IF(ISNUMBER($BX410),IF($BX410&gt;=2017,1,0),"")</f>
        <v>1.0</v>
      </c>
      <c r="AB410">
        <f>IF(ISNUMBER($BX410),IF($BX410&gt;=2018,1,0),"")</f>
        <v>1.0</v>
      </c>
      <c r="AC410">
        <f>IF(ISNUMBER($BX410),IF($BX410&gt;=2019,1,0),"")</f>
        <v>1.0</v>
      </c>
      <c r="AD410">
        <f>IF($L410&lt;&gt;"",IF($L410&gt;2013,1,0),"")</f>
        <v>1.0</v>
      </c>
      <c r="AE410">
        <f>IF($L410&lt;&gt;"",1+IF($L410&gt;2011,1,0)+IF($L410&gt;2014,1,0),"")</f>
        <v>3.0</v>
      </c>
      <c r="AF410" t="inlineStr">
        <is>
          <t>bond (yield)</t>
        </is>
      </c>
      <c r="AG410" t="inlineStr">
        <is>
          <t>performance</t>
        </is>
      </c>
      <c r="AH410" t="inlineStr">
        <is>
          <t>non-sensitive</t>
        </is>
      </c>
      <c r="AI410" t="inlineStr">
        <is>
          <t>99_NCE</t>
        </is>
      </c>
      <c r="AJ410" t="inlineStr">
        <is>
          <t>99_NCE</t>
        </is>
      </c>
      <c r="AK410" t="str">
        <f>IF(AND($CF410&lt;&gt;"",IFERROR(INDEX(subsample_country_map!$B:$B,MATCH($CF410,subsample_country_map!$A:$A,0)),"")&lt;&gt;""),INDEX(subsample_country_map!$B:$B,MATCH($CF410,subsample_country_map!$A:$A,0)),INDEX(lookup!$AA:$AA,MATCH($A410,lookup!$A:$A,0)))</f>
        <v>99_NCE</v>
      </c>
      <c r="AL410" t="str">
        <f>IF(AND($CF410&lt;&gt;"",IFERROR(INDEX(subsample_country_map!$C:$C,MATCH($CF410,subsample_country_map!$A:$A,0)),"")&lt;&gt;""),INDEX(subsample_country_map!$C:$C,MATCH($CF410,subsample_country_map!$A:$A,0)),INDEX(lookup!$AB:$AB,MATCH($A410,lookup!$A:$A,0)))</f>
        <v>99_NCE</v>
      </c>
      <c r="AM410" t="str">
        <f>IF(AND($CF410&lt;&gt;"",IFERROR(INDEX(subsample_country_map!$D:$D,MATCH($CF410,subsample_country_map!$A:$A,0)),"")&lt;&gt;""),INDEX(subsample_country_map!$D:$D,MATCH($CF410,subsample_country_map!$A:$A,0)),INDEX(lookup!$AC:$AC,MATCH($A410,lookup!$A:$A,0)))</f>
        <v>99_NCE</v>
      </c>
      <c r="AN410" t="str">
        <f>IF(AND($CF410&lt;&gt;"",IFERROR(INDEX(subsample_country_map!$E:$E,MATCH($CF410,subsample_country_map!$A:$A,0)),"")&lt;&gt;""),INDEX(subsample_country_map!$E:$E,MATCH($CF410,subsample_country_map!$A:$A,0)),INDEX(lookup!$AD:$AD,MATCH($A410,lookup!$A:$A,0)))</f>
        <v>99_NCE</v>
      </c>
      <c r="AO410" t="str">
        <f>INDEX(lookup!$Y:$Y,MATCH($A410,lookup!$A:$A,0))</f>
        <v>1_not published</v>
      </c>
      <c r="AP410" t="str">
        <f>INDEX(lookup!$Z:$Z,MATCH($A410,lookup!$A:$A,0))</f>
        <v>99_NCE</v>
      </c>
      <c r="AQ410" t="str">
        <f>INDEX(lookup!$W:$W,MATCH($A410,lookup!$A:$A,0))</f>
        <v>1_fin/acc/econ</v>
      </c>
      <c r="AS410" t="inlineStr">
        <is>
          <t>staging</t>
        </is>
      </c>
      <c r="AT410" t="inlineStr">
        <is>
          <t>bad-CER</t>
        </is>
      </c>
      <c r="AU410" t="inlineStr">
        <is>
          <t>cost</t>
        </is>
      </c>
      <c r="AV410" t="inlineStr">
        <is>
          <t>0.150</t>
        </is>
      </c>
      <c r="AW410" t="inlineStr">
        <is>
          <t>0.055</t>
        </is>
      </c>
      <c r="BA410" t="n">
        <v>38379</v>
      </c>
      <c r="BB410" t="inlineStr">
        <is>
          <t>1</t>
        </is>
      </c>
      <c r="BC410" t="inlineStr">
        <is>
          <t>OLS</t>
        </is>
      </c>
      <c r="BD410" t="inlineStr">
        <is>
          <t>industry</t>
        </is>
      </c>
      <c r="BE410" t="inlineStr">
        <is>
          <t>other:green patent ownership</t>
        </is>
      </c>
      <c r="BF410" t="inlineStr">
        <is>
          <t>firms with at least one green patent</t>
        </is>
      </c>
      <c r="BI410" t="inlineStr">
        <is>
          <t>Table 6</t>
        </is>
      </c>
      <c r="BJ410" t="inlineStr">
        <is>
          <t>col 8 (Patents)</t>
        </is>
      </c>
      <c r="BK410" t="inlineStr">
        <is>
          <t>18</t>
        </is>
      </c>
      <c r="BL410" t="inlineStr">
        <is>
          <t>Emission Intensityf,t-1 0.150*** (0.055)</t>
        </is>
      </c>
      <c r="BM410" t="inlineStr">
        <is>
          <t>Emission Intensity_f,t-1</t>
        </is>
      </c>
      <c r="BN410" t="inlineStr">
        <is>
          <t>bond yield spread (YTM in excess of the risk free rate)</t>
        </is>
      </c>
      <c r="BO410" t="inlineStr">
        <is>
          <t>update</t>
        </is>
      </c>
      <c r="BP410" t="inlineStr">
        <is>
          <t>Boermans et al (2023)</t>
        </is>
      </c>
      <c r="BQ410" t="inlineStr">
        <is>
          <t>computed</t>
        </is>
      </c>
      <c r="BT410" t="n">
        <v>0</v>
      </c>
      <c r="BU410" t="inlineStr">
        <is>
          <t>staging_Boermans_et_al_2023.csv</t>
        </is>
      </c>
      <c r="BW410" t="n">
        <v>2016</v>
      </c>
      <c r="BX410" t="n">
        <v>2021</v>
      </c>
      <c r="BY410" t="inlineStr">
        <is>
          <t>multi: 37 countries worldwide (main green-patent sample); 57 countries ('carbon premium' sample); individual countries not listed</t>
        </is>
      </c>
      <c r="BZ410" t="n">
        <v>2018.5</v>
      </c>
      <c r="CA410" t="n">
        <v>1</v>
      </c>
      <c r="CB410" t="n">
        <v>1</v>
      </c>
      <c r="CC410" t="n">
        <v>1</v>
      </c>
      <c r="CD410" t="n">
        <v>-0.013920912869008</v>
      </c>
      <c r="CE410" t="n">
        <v>1</v>
      </c>
    </row>
    <row r="411">
      <c r="A411" t="inlineStr">
        <is>
          <t>Boermans et al (2023)</t>
        </is>
      </c>
      <c r="B411" t="n">
        <v>1716</v>
      </c>
      <c r="C411" t="n">
        <v>-0.04219053227186271</v>
      </c>
      <c r="D411" t="n">
        <v>38379</v>
      </c>
      <c r="E411">
        <f>IF(ISNUMBER($BA411),$BA411,IF(AND(ISNUMBER($D411),ISNUMBER($BW411),ISNUMBER($BX411)),$D411*($BX411-$BW411+1),""))</f>
        <v>38379.0</v>
      </c>
      <c r="H411" t="inlineStr">
        <is>
          <t>partial</t>
        </is>
      </c>
      <c r="I411" t="inlineStr">
        <is>
          <t>Regression Cofficient and Standard Error  available</t>
        </is>
      </c>
      <c r="J411">
        <f>IF($BW411&lt;&gt;"",$BW411,"")</f>
        <v>2016.0</v>
      </c>
      <c r="K411">
        <f>IF($BX411&lt;&gt;"",$BX411,"")</f>
        <v>2021.0</v>
      </c>
      <c r="L411">
        <f>IF(AND(ISNUMBER($BW411),ISNUMBER($BX411)),($BW411+$BX411)/2,"")</f>
        <v>2018.5</v>
      </c>
      <c r="M411">
        <f>IF($L411&lt;&gt;"",$L411,"")</f>
        <v>2018.5</v>
      </c>
      <c r="N411">
        <f>IF(AND(ISNUMBER($BW411),ISNUMBER($BX411)),MIN(1,MAX(0,($BX411-2016+1)/($BX411-$BW411+1))),"")</f>
        <v>1.0</v>
      </c>
      <c r="O411">
        <f>IF(AND(ISNUMBER($BW411),ISNUMBER($BX411)),MIN(1,MAX(0,($BX411-2017+1)/($BX411-$BW411+1))),"")</f>
        <v>0.8333333333333334</v>
      </c>
      <c r="P411">
        <f>IF(AND(ISNUMBER($BW411),ISNUMBER($BX411)),MIN(1,MAX(0,($BX411-2018+1)/($BX411-$BW411+1))),"")</f>
        <v>0.6666666666666666</v>
      </c>
      <c r="Q411">
        <f>IF(AND(ISNUMBER($BW411),ISNUMBER($BX411)),MIN(1,MAX(0,($BX411-2019+1)/($BX411-$BW411+1))),"")</f>
        <v>0.5</v>
      </c>
      <c r="R411">
        <f>IF(AND(ISNUMBER($BW411),ISNUMBER($BX411)),MIN(1,MAX(0,($BX411-2016+1)/($BX411-$BW411+1))),"")</f>
        <v>1.0</v>
      </c>
      <c r="S411">
        <f>IF($L411&lt;&gt;"",IF($L411&gt;=2015.5,1,0),"")</f>
        <v>1.0</v>
      </c>
      <c r="T411">
        <f>IF($L411&lt;&gt;"",IF($L411&gt;=2016,1,0),"")</f>
        <v>1.0</v>
      </c>
      <c r="U411">
        <f>IF(ISNUMBER($BX411),IF($BX411&gt;=2016,1,0),"")</f>
        <v>1.0</v>
      </c>
      <c r="V411">
        <f>IF(ISNUMBER($BW411),IF($BW411&gt;=2016,1,0),"")</f>
        <v>1.0</v>
      </c>
      <c r="W411" t="str">
        <f>IF(AND(ISNUMBER($BW411),ISNUMBER($BX411)),IF($BW411&gt;=2016,"post-only",IF($BX411&lt;2016,"pre-only","mixed")),"")</f>
        <v>post-only</v>
      </c>
      <c r="X411">
        <f>IF(AND(ISNUMBER($BW411),ISNUMBER($BX411)),MIN(1,MAX(0,($BX411-2017+1)/($BX411-$BW411+1))),"")</f>
        <v>0.8333333333333334</v>
      </c>
      <c r="Y411">
        <f>IF(AND(ISNUMBER($BW411),ISNUMBER($BX411)),MIN(1,MAX(0,($BX411-2018+1)/($BX411-$BW411+1))),"")</f>
        <v>0.6666666666666666</v>
      </c>
      <c r="Z411">
        <f>IF(AND(ISNUMBER($BW411),ISNUMBER($BX411)),MIN(1,MAX(0,($BX411-2019+1)/($BX411-$BW411+1))),"")</f>
        <v>0.5</v>
      </c>
      <c r="AA411">
        <f>IF(ISNUMBER($BX411),IF($BX411&gt;=2017,1,0),"")</f>
        <v>1.0</v>
      </c>
      <c r="AB411">
        <f>IF(ISNUMBER($BX411),IF($BX411&gt;=2018,1,0),"")</f>
        <v>1.0</v>
      </c>
      <c r="AC411">
        <f>IF(ISNUMBER($BX411),IF($BX411&gt;=2019,1,0),"")</f>
        <v>1.0</v>
      </c>
      <c r="AD411">
        <f>IF($L411&lt;&gt;"",IF($L411&gt;2013,1,0),"")</f>
        <v>1.0</v>
      </c>
      <c r="AE411">
        <f>IF($L411&lt;&gt;"",1+IF($L411&gt;2011,1,0)+IF($L411&gt;2014,1,0),"")</f>
        <v>3.0</v>
      </c>
      <c r="AF411" t="inlineStr">
        <is>
          <t>bond (yield)</t>
        </is>
      </c>
      <c r="AG411" t="inlineStr">
        <is>
          <t>performance</t>
        </is>
      </c>
      <c r="AH411" t="inlineStr">
        <is>
          <t>non-sensitive</t>
        </is>
      </c>
      <c r="AI411" t="inlineStr">
        <is>
          <t>99_NCE</t>
        </is>
      </c>
      <c r="AJ411" t="inlineStr">
        <is>
          <t>99_NCE</t>
        </is>
      </c>
      <c r="AK411" t="str">
        <f>IF(AND($CF411&lt;&gt;"",IFERROR(INDEX(subsample_country_map!$B:$B,MATCH($CF411,subsample_country_map!$A:$A,0)),"")&lt;&gt;""),INDEX(subsample_country_map!$B:$B,MATCH($CF411,subsample_country_map!$A:$A,0)),INDEX(lookup!$AA:$AA,MATCH($A411,lookup!$A:$A,0)))</f>
        <v>99_NCE</v>
      </c>
      <c r="AL411" t="str">
        <f>IF(AND($CF411&lt;&gt;"",IFERROR(INDEX(subsample_country_map!$C:$C,MATCH($CF411,subsample_country_map!$A:$A,0)),"")&lt;&gt;""),INDEX(subsample_country_map!$C:$C,MATCH($CF411,subsample_country_map!$A:$A,0)),INDEX(lookup!$AB:$AB,MATCH($A411,lookup!$A:$A,0)))</f>
        <v>99_NCE</v>
      </c>
      <c r="AM411" t="str">
        <f>IF(AND($CF411&lt;&gt;"",IFERROR(INDEX(subsample_country_map!$D:$D,MATCH($CF411,subsample_country_map!$A:$A,0)),"")&lt;&gt;""),INDEX(subsample_country_map!$D:$D,MATCH($CF411,subsample_country_map!$A:$A,0)),INDEX(lookup!$AC:$AC,MATCH($A411,lookup!$A:$A,0)))</f>
        <v>99_NCE</v>
      </c>
      <c r="AN411" t="str">
        <f>IF(AND($CF411&lt;&gt;"",IFERROR(INDEX(subsample_country_map!$E:$E,MATCH($CF411,subsample_country_map!$A:$A,0)),"")&lt;&gt;""),INDEX(subsample_country_map!$E:$E,MATCH($CF411,subsample_country_map!$A:$A,0)),INDEX(lookup!$AD:$AD,MATCH($A411,lookup!$A:$A,0)))</f>
        <v>99_NCE</v>
      </c>
      <c r="AO411" t="str">
        <f>INDEX(lookup!$Y:$Y,MATCH($A411,lookup!$A:$A,0))</f>
        <v>1_not published</v>
      </c>
      <c r="AP411" t="str">
        <f>INDEX(lookup!$Z:$Z,MATCH($A411,lookup!$A:$A,0))</f>
        <v>99_NCE</v>
      </c>
      <c r="AQ411" t="str">
        <f>INDEX(lookup!$W:$W,MATCH($A411,lookup!$A:$A,0))</f>
        <v>1_fin/acc/econ</v>
      </c>
      <c r="AS411" t="inlineStr">
        <is>
          <t>staging</t>
        </is>
      </c>
      <c r="AT411" t="inlineStr">
        <is>
          <t>bad-CER</t>
        </is>
      </c>
      <c r="AU411" t="inlineStr">
        <is>
          <t>cost</t>
        </is>
      </c>
      <c r="AV411" t="inlineStr">
        <is>
          <t>0.091</t>
        </is>
      </c>
      <c r="AW411" t="inlineStr">
        <is>
          <t>0.011</t>
        </is>
      </c>
      <c r="BA411" t="n">
        <v>38379</v>
      </c>
      <c r="BB411" t="inlineStr">
        <is>
          <t>1</t>
        </is>
      </c>
      <c r="BC411" t="inlineStr">
        <is>
          <t>OLS</t>
        </is>
      </c>
      <c r="BD411" t="inlineStr">
        <is>
          <t>industry</t>
        </is>
      </c>
      <c r="BE411" t="inlineStr">
        <is>
          <t>other:green patent ownership</t>
        </is>
      </c>
      <c r="BF411" t="inlineStr">
        <is>
          <t>firms with at least one green patent</t>
        </is>
      </c>
      <c r="BI411" t="inlineStr">
        <is>
          <t>Table 6</t>
        </is>
      </c>
      <c r="BJ411" t="inlineStr">
        <is>
          <t>col 9 (Investments)</t>
        </is>
      </c>
      <c r="BK411" t="inlineStr">
        <is>
          <t>18</t>
        </is>
      </c>
      <c r="BL411" t="inlineStr">
        <is>
          <t>Emission Intensityf,t-1 0.091*** (0.011)</t>
        </is>
      </c>
      <c r="BM411" t="inlineStr">
        <is>
          <t>Emission Intensity_f,t-1</t>
        </is>
      </c>
      <c r="BN411" t="inlineStr">
        <is>
          <t>bond yield spread (YTM in excess of the risk free rate)</t>
        </is>
      </c>
      <c r="BO411" t="inlineStr">
        <is>
          <t>update</t>
        </is>
      </c>
      <c r="BP411" t="inlineStr">
        <is>
          <t>Boermans et al (2023)</t>
        </is>
      </c>
      <c r="BQ411" t="inlineStr">
        <is>
          <t>computed</t>
        </is>
      </c>
      <c r="BT411" t="n">
        <v>0</v>
      </c>
      <c r="BU411" t="inlineStr">
        <is>
          <t>staging_Boermans_et_al_2023.csv</t>
        </is>
      </c>
      <c r="BW411" t="n">
        <v>2016</v>
      </c>
      <c r="BX411" t="n">
        <v>2021</v>
      </c>
      <c r="BY411" t="inlineStr">
        <is>
          <t>multi: 37 countries worldwide (main green-patent sample); 57 countries ('carbon premium' sample); individual countries not listed</t>
        </is>
      </c>
      <c r="BZ411" t="n">
        <v>2018.5</v>
      </c>
      <c r="CA411" t="n">
        <v>1</v>
      </c>
      <c r="CB411" t="n">
        <v>1</v>
      </c>
      <c r="CC411" t="n">
        <v>1</v>
      </c>
      <c r="CD411" t="n">
        <v>-0.04221559266837287</v>
      </c>
      <c r="CE411" t="n">
        <v>1</v>
      </c>
    </row>
    <row r="412">
      <c r="A412" t="inlineStr">
        <is>
          <t>Boermans et al (2023)</t>
        </is>
      </c>
      <c r="B412" t="n">
        <v>1717</v>
      </c>
      <c r="C412" t="n">
        <v>-0.01054871218408926</v>
      </c>
      <c r="D412" t="n">
        <v>38379</v>
      </c>
      <c r="E412">
        <f>IF(ISNUMBER($BA412),$BA412,IF(AND(ISNUMBER($D412),ISNUMBER($BW412),ISNUMBER($BX412)),$D412*($BX412-$BW412+1),""))</f>
        <v>38379.0</v>
      </c>
      <c r="H412" t="inlineStr">
        <is>
          <t>partial</t>
        </is>
      </c>
      <c r="I412" t="inlineStr">
        <is>
          <t>Regression Cofficient and Standard Error  available</t>
        </is>
      </c>
      <c r="J412">
        <f>IF($BW412&lt;&gt;"",$BW412,"")</f>
        <v>2016.0</v>
      </c>
      <c r="K412">
        <f>IF($BX412&lt;&gt;"",$BX412,"")</f>
        <v>2021.0</v>
      </c>
      <c r="L412">
        <f>IF(AND(ISNUMBER($BW412),ISNUMBER($BX412)),($BW412+$BX412)/2,"")</f>
        <v>2018.5</v>
      </c>
      <c r="M412">
        <f>IF($L412&lt;&gt;"",$L412,"")</f>
        <v>2018.5</v>
      </c>
      <c r="N412">
        <f>IF(AND(ISNUMBER($BW412),ISNUMBER($BX412)),MIN(1,MAX(0,($BX412-2016+1)/($BX412-$BW412+1))),"")</f>
        <v>1.0</v>
      </c>
      <c r="O412">
        <f>IF(AND(ISNUMBER($BW412),ISNUMBER($BX412)),MIN(1,MAX(0,($BX412-2017+1)/($BX412-$BW412+1))),"")</f>
        <v>0.8333333333333334</v>
      </c>
      <c r="P412">
        <f>IF(AND(ISNUMBER($BW412),ISNUMBER($BX412)),MIN(1,MAX(0,($BX412-2018+1)/($BX412-$BW412+1))),"")</f>
        <v>0.6666666666666666</v>
      </c>
      <c r="Q412">
        <f>IF(AND(ISNUMBER($BW412),ISNUMBER($BX412)),MIN(1,MAX(0,($BX412-2019+1)/($BX412-$BW412+1))),"")</f>
        <v>0.5</v>
      </c>
      <c r="R412">
        <f>IF(AND(ISNUMBER($BW412),ISNUMBER($BX412)),MIN(1,MAX(0,($BX412-2016+1)/($BX412-$BW412+1))),"")</f>
        <v>1.0</v>
      </c>
      <c r="S412">
        <f>IF($L412&lt;&gt;"",IF($L412&gt;=2015.5,1,0),"")</f>
        <v>1.0</v>
      </c>
      <c r="T412">
        <f>IF($L412&lt;&gt;"",IF($L412&gt;=2016,1,0),"")</f>
        <v>1.0</v>
      </c>
      <c r="U412">
        <f>IF(ISNUMBER($BX412),IF($BX412&gt;=2016,1,0),"")</f>
        <v>1.0</v>
      </c>
      <c r="V412">
        <f>IF(ISNUMBER($BW412),IF($BW412&gt;=2016,1,0),"")</f>
        <v>1.0</v>
      </c>
      <c r="W412" t="str">
        <f>IF(AND(ISNUMBER($BW412),ISNUMBER($BX412)),IF($BW412&gt;=2016,"post-only",IF($BX412&lt;2016,"pre-only","mixed")),"")</f>
        <v>post-only</v>
      </c>
      <c r="X412">
        <f>IF(AND(ISNUMBER($BW412),ISNUMBER($BX412)),MIN(1,MAX(0,($BX412-2017+1)/($BX412-$BW412+1))),"")</f>
        <v>0.8333333333333334</v>
      </c>
      <c r="Y412">
        <f>IF(AND(ISNUMBER($BW412),ISNUMBER($BX412)),MIN(1,MAX(0,($BX412-2018+1)/($BX412-$BW412+1))),"")</f>
        <v>0.6666666666666666</v>
      </c>
      <c r="Z412">
        <f>IF(AND(ISNUMBER($BW412),ISNUMBER($BX412)),MIN(1,MAX(0,($BX412-2019+1)/($BX412-$BW412+1))),"")</f>
        <v>0.5</v>
      </c>
      <c r="AA412">
        <f>IF(ISNUMBER($BX412),IF($BX412&gt;=2017,1,0),"")</f>
        <v>1.0</v>
      </c>
      <c r="AB412">
        <f>IF(ISNUMBER($BX412),IF($BX412&gt;=2018,1,0),"")</f>
        <v>1.0</v>
      </c>
      <c r="AC412">
        <f>IF(ISNUMBER($BX412),IF($BX412&gt;=2019,1,0),"")</f>
        <v>1.0</v>
      </c>
      <c r="AD412">
        <f>IF($L412&lt;&gt;"",IF($L412&gt;2013,1,0),"")</f>
        <v>1.0</v>
      </c>
      <c r="AE412">
        <f>IF($L412&lt;&gt;"",1+IF($L412&gt;2011,1,0)+IF($L412&gt;2014,1,0),"")</f>
        <v>3.0</v>
      </c>
      <c r="AF412" t="inlineStr">
        <is>
          <t>bond (yield)</t>
        </is>
      </c>
      <c r="AG412" t="inlineStr">
        <is>
          <t>performance</t>
        </is>
      </c>
      <c r="AH412" t="inlineStr">
        <is>
          <t>non-sensitive</t>
        </is>
      </c>
      <c r="AI412" t="inlineStr">
        <is>
          <t>99_NCE</t>
        </is>
      </c>
      <c r="AJ412" t="inlineStr">
        <is>
          <t>99_NCE</t>
        </is>
      </c>
      <c r="AK412" t="str">
        <f>IF(AND($CF412&lt;&gt;"",IFERROR(INDEX(subsample_country_map!$B:$B,MATCH($CF412,subsample_country_map!$A:$A,0)),"")&lt;&gt;""),INDEX(subsample_country_map!$B:$B,MATCH($CF412,subsample_country_map!$A:$A,0)),INDEX(lookup!$AA:$AA,MATCH($A412,lookup!$A:$A,0)))</f>
        <v>99_NCE</v>
      </c>
      <c r="AL412" t="str">
        <f>IF(AND($CF412&lt;&gt;"",IFERROR(INDEX(subsample_country_map!$C:$C,MATCH($CF412,subsample_country_map!$A:$A,0)),"")&lt;&gt;""),INDEX(subsample_country_map!$C:$C,MATCH($CF412,subsample_country_map!$A:$A,0)),INDEX(lookup!$AB:$AB,MATCH($A412,lookup!$A:$A,0)))</f>
        <v>99_NCE</v>
      </c>
      <c r="AM412" t="str">
        <f>IF(AND($CF412&lt;&gt;"",IFERROR(INDEX(subsample_country_map!$D:$D,MATCH($CF412,subsample_country_map!$A:$A,0)),"")&lt;&gt;""),INDEX(subsample_country_map!$D:$D,MATCH($CF412,subsample_country_map!$A:$A,0)),INDEX(lookup!$AC:$AC,MATCH($A412,lookup!$A:$A,0)))</f>
        <v>99_NCE</v>
      </c>
      <c r="AN412" t="str">
        <f>IF(AND($CF412&lt;&gt;"",IFERROR(INDEX(subsample_country_map!$E:$E,MATCH($CF412,subsample_country_map!$A:$A,0)),"")&lt;&gt;""),INDEX(subsample_country_map!$E:$E,MATCH($CF412,subsample_country_map!$A:$A,0)),INDEX(lookup!$AD:$AD,MATCH($A412,lookup!$A:$A,0)))</f>
        <v>99_NCE</v>
      </c>
      <c r="AO412" t="str">
        <f>INDEX(lookup!$Y:$Y,MATCH($A412,lookup!$A:$A,0))</f>
        <v>1_not published</v>
      </c>
      <c r="AP412" t="str">
        <f>INDEX(lookup!$Z:$Z,MATCH($A412,lookup!$A:$A,0))</f>
        <v>99_NCE</v>
      </c>
      <c r="AQ412" t="str">
        <f>INDEX(lookup!$W:$W,MATCH($A412,lookup!$A:$A,0))</f>
        <v>1_fin/acc/econ</v>
      </c>
      <c r="AS412" t="inlineStr">
        <is>
          <t>staging</t>
        </is>
      </c>
      <c r="AT412" t="inlineStr">
        <is>
          <t>bad-CER</t>
        </is>
      </c>
      <c r="AU412" t="inlineStr">
        <is>
          <t>cost</t>
        </is>
      </c>
      <c r="AV412" t="inlineStr">
        <is>
          <t>0.124</t>
        </is>
      </c>
      <c r="AW412" t="inlineStr">
        <is>
          <t>0.060</t>
        </is>
      </c>
      <c r="BA412" t="n">
        <v>38379</v>
      </c>
      <c r="BB412" t="inlineStr">
        <is>
          <t>1</t>
        </is>
      </c>
      <c r="BC412" t="inlineStr">
        <is>
          <t>OLS</t>
        </is>
      </c>
      <c r="BD412" t="inlineStr">
        <is>
          <t>industry</t>
        </is>
      </c>
      <c r="BE412" t="inlineStr">
        <is>
          <t>other:green patent ownership</t>
        </is>
      </c>
      <c r="BF412" t="inlineStr">
        <is>
          <t>firms with at least one green patent</t>
        </is>
      </c>
      <c r="BI412" t="inlineStr">
        <is>
          <t>Table 6</t>
        </is>
      </c>
      <c r="BJ412" t="inlineStr">
        <is>
          <t>col 10 (No weights)</t>
        </is>
      </c>
      <c r="BK412" t="inlineStr">
        <is>
          <t>18</t>
        </is>
      </c>
      <c r="BL412" t="inlineStr">
        <is>
          <t>Emission Intensityf,t-1 0.124** (0.060)</t>
        </is>
      </c>
      <c r="BM412" t="inlineStr">
        <is>
          <t>Emission Intensity_f,t-1</t>
        </is>
      </c>
      <c r="BN412" t="inlineStr">
        <is>
          <t>bond yield spread (YTM in excess of the risk free rate)</t>
        </is>
      </c>
      <c r="BO412" t="inlineStr">
        <is>
          <t>update</t>
        </is>
      </c>
      <c r="BP412" t="inlineStr">
        <is>
          <t>Boermans et al (2023)</t>
        </is>
      </c>
      <c r="BQ412" t="inlineStr">
        <is>
          <t>computed</t>
        </is>
      </c>
      <c r="BT412" t="n">
        <v>0</v>
      </c>
      <c r="BU412" t="inlineStr">
        <is>
          <t>staging_Boermans_et_al_2023.csv</t>
        </is>
      </c>
      <c r="BW412" t="n">
        <v>2016</v>
      </c>
      <c r="BX412" t="n">
        <v>2021</v>
      </c>
      <c r="BY412" t="inlineStr">
        <is>
          <t>multi: 37 countries worldwide (main green-patent sample); 57 countries ('carbon premium' sample); individual countries not listed</t>
        </is>
      </c>
      <c r="BZ412" t="n">
        <v>2018.5</v>
      </c>
      <c r="CA412" t="n">
        <v>1</v>
      </c>
      <c r="CB412" t="n">
        <v>1</v>
      </c>
      <c r="CC412" t="n">
        <v>1</v>
      </c>
      <c r="CD412" t="n">
        <v>-0.01054910348068662</v>
      </c>
      <c r="CE412" t="n">
        <v>1</v>
      </c>
    </row>
    <row r="413">
      <c r="A413" t="inlineStr">
        <is>
          <t>Boermans et al (2023)</t>
        </is>
      </c>
      <c r="B413" t="n">
        <v>1718</v>
      </c>
      <c r="C413" t="n">
        <v>-0.01934032884337163</v>
      </c>
      <c r="D413" t="n">
        <v>35072</v>
      </c>
      <c r="E413">
        <f>IF(ISNUMBER($BA413),$BA413,IF(AND(ISNUMBER($D413),ISNUMBER($BW413),ISNUMBER($BX413)),$D413*($BX413-$BW413+1),""))</f>
        <v>35072.0</v>
      </c>
      <c r="H413" t="inlineStr">
        <is>
          <t>partial</t>
        </is>
      </c>
      <c r="I413" t="inlineStr">
        <is>
          <t>Regression Cofficient and Standard Error  available</t>
        </is>
      </c>
      <c r="J413">
        <f>IF($BW413&lt;&gt;"",$BW413,"")</f>
        <v>2016.0</v>
      </c>
      <c r="K413">
        <f>IF($BX413&lt;&gt;"",$BX413,"")</f>
        <v>2021.0</v>
      </c>
      <c r="L413">
        <f>IF(AND(ISNUMBER($BW413),ISNUMBER($BX413)),($BW413+$BX413)/2,"")</f>
        <v>2018.5</v>
      </c>
      <c r="M413">
        <f>IF($L413&lt;&gt;"",$L413,"")</f>
        <v>2018.5</v>
      </c>
      <c r="N413">
        <f>IF(AND(ISNUMBER($BW413),ISNUMBER($BX413)),MIN(1,MAX(0,($BX413-2016+1)/($BX413-$BW413+1))),"")</f>
        <v>1.0</v>
      </c>
      <c r="O413">
        <f>IF(AND(ISNUMBER($BW413),ISNUMBER($BX413)),MIN(1,MAX(0,($BX413-2017+1)/($BX413-$BW413+1))),"")</f>
        <v>0.8333333333333334</v>
      </c>
      <c r="P413">
        <f>IF(AND(ISNUMBER($BW413),ISNUMBER($BX413)),MIN(1,MAX(0,($BX413-2018+1)/($BX413-$BW413+1))),"")</f>
        <v>0.6666666666666666</v>
      </c>
      <c r="Q413">
        <f>IF(AND(ISNUMBER($BW413),ISNUMBER($BX413)),MIN(1,MAX(0,($BX413-2019+1)/($BX413-$BW413+1))),"")</f>
        <v>0.5</v>
      </c>
      <c r="R413">
        <f>IF(AND(ISNUMBER($BW413),ISNUMBER($BX413)),MIN(1,MAX(0,($BX413-2016+1)/($BX413-$BW413+1))),"")</f>
        <v>1.0</v>
      </c>
      <c r="S413">
        <f>IF($L413&lt;&gt;"",IF($L413&gt;=2015.5,1,0),"")</f>
        <v>1.0</v>
      </c>
      <c r="T413">
        <f>IF($L413&lt;&gt;"",IF($L413&gt;=2016,1,0),"")</f>
        <v>1.0</v>
      </c>
      <c r="U413">
        <f>IF(ISNUMBER($BX413),IF($BX413&gt;=2016,1,0),"")</f>
        <v>1.0</v>
      </c>
      <c r="V413">
        <f>IF(ISNUMBER($BW413),IF($BW413&gt;=2016,1,0),"")</f>
        <v>1.0</v>
      </c>
      <c r="W413" t="str">
        <f>IF(AND(ISNUMBER($BW413),ISNUMBER($BX413)),IF($BW413&gt;=2016,"post-only",IF($BX413&lt;2016,"pre-only","mixed")),"")</f>
        <v>post-only</v>
      </c>
      <c r="X413">
        <f>IF(AND(ISNUMBER($BW413),ISNUMBER($BX413)),MIN(1,MAX(0,($BX413-2017+1)/($BX413-$BW413+1))),"")</f>
        <v>0.8333333333333334</v>
      </c>
      <c r="Y413">
        <f>IF(AND(ISNUMBER($BW413),ISNUMBER($BX413)),MIN(1,MAX(0,($BX413-2018+1)/($BX413-$BW413+1))),"")</f>
        <v>0.6666666666666666</v>
      </c>
      <c r="Z413">
        <f>IF(AND(ISNUMBER($BW413),ISNUMBER($BX413)),MIN(1,MAX(0,($BX413-2019+1)/($BX413-$BW413+1))),"")</f>
        <v>0.5</v>
      </c>
      <c r="AA413">
        <f>IF(ISNUMBER($BX413),IF($BX413&gt;=2017,1,0),"")</f>
        <v>1.0</v>
      </c>
      <c r="AB413">
        <f>IF(ISNUMBER($BX413),IF($BX413&gt;=2018,1,0),"")</f>
        <v>1.0</v>
      </c>
      <c r="AC413">
        <f>IF(ISNUMBER($BX413),IF($BX413&gt;=2019,1,0),"")</f>
        <v>1.0</v>
      </c>
      <c r="AD413">
        <f>IF($L413&lt;&gt;"",IF($L413&gt;2013,1,0),"")</f>
        <v>1.0</v>
      </c>
      <c r="AE413">
        <f>IF($L413&lt;&gt;"",1+IF($L413&gt;2011,1,0)+IF($L413&gt;2014,1,0),"")</f>
        <v>3.0</v>
      </c>
      <c r="AF413" t="inlineStr">
        <is>
          <t>bond (yield)</t>
        </is>
      </c>
      <c r="AG413" t="inlineStr">
        <is>
          <t>performance</t>
        </is>
      </c>
      <c r="AH413" t="inlineStr">
        <is>
          <t>non-sensitive</t>
        </is>
      </c>
      <c r="AI413" t="inlineStr">
        <is>
          <t>99_NCE</t>
        </is>
      </c>
      <c r="AJ413" t="inlineStr">
        <is>
          <t>99_NCE</t>
        </is>
      </c>
      <c r="AK413" t="str">
        <f>IF(AND($CF413&lt;&gt;"",IFERROR(INDEX(subsample_country_map!$B:$B,MATCH($CF413,subsample_country_map!$A:$A,0)),"")&lt;&gt;""),INDEX(subsample_country_map!$B:$B,MATCH($CF413,subsample_country_map!$A:$A,0)),INDEX(lookup!$AA:$AA,MATCH($A413,lookup!$A:$A,0)))</f>
        <v>99_NCE</v>
      </c>
      <c r="AL413" t="str">
        <f>IF(AND($CF413&lt;&gt;"",IFERROR(INDEX(subsample_country_map!$C:$C,MATCH($CF413,subsample_country_map!$A:$A,0)),"")&lt;&gt;""),INDEX(subsample_country_map!$C:$C,MATCH($CF413,subsample_country_map!$A:$A,0)),INDEX(lookup!$AB:$AB,MATCH($A413,lookup!$A:$A,0)))</f>
        <v>99_NCE</v>
      </c>
      <c r="AM413" t="str">
        <f>IF(AND($CF413&lt;&gt;"",IFERROR(INDEX(subsample_country_map!$D:$D,MATCH($CF413,subsample_country_map!$A:$A,0)),"")&lt;&gt;""),INDEX(subsample_country_map!$D:$D,MATCH($CF413,subsample_country_map!$A:$A,0)),INDEX(lookup!$AC:$AC,MATCH($A413,lookup!$A:$A,0)))</f>
        <v>99_NCE</v>
      </c>
      <c r="AN413" t="str">
        <f>IF(AND($CF413&lt;&gt;"",IFERROR(INDEX(subsample_country_map!$E:$E,MATCH($CF413,subsample_country_map!$A:$A,0)),"")&lt;&gt;""),INDEX(subsample_country_map!$E:$E,MATCH($CF413,subsample_country_map!$A:$A,0)),INDEX(lookup!$AD:$AD,MATCH($A413,lookup!$A:$A,0)))</f>
        <v>99_NCE</v>
      </c>
      <c r="AO413" t="str">
        <f>INDEX(lookup!$Y:$Y,MATCH($A413,lookup!$A:$A,0))</f>
        <v>1_not published</v>
      </c>
      <c r="AP413" t="str">
        <f>INDEX(lookup!$Z:$Z,MATCH($A413,lookup!$A:$A,0))</f>
        <v>99_NCE</v>
      </c>
      <c r="AQ413" t="str">
        <f>INDEX(lookup!$W:$W,MATCH($A413,lookup!$A:$A,0))</f>
        <v>1_fin/acc/econ</v>
      </c>
      <c r="AS413" t="inlineStr">
        <is>
          <t>staging</t>
        </is>
      </c>
      <c r="AT413" t="inlineStr">
        <is>
          <t>bad-CER</t>
        </is>
      </c>
      <c r="AU413" t="inlineStr">
        <is>
          <t>cost</t>
        </is>
      </c>
      <c r="AV413" t="inlineStr">
        <is>
          <t>0.192</t>
        </is>
      </c>
      <c r="AW413" t="inlineStr">
        <is>
          <t>0.053</t>
        </is>
      </c>
      <c r="BA413" t="n">
        <v>35072</v>
      </c>
      <c r="BB413" t="inlineStr">
        <is>
          <t>1</t>
        </is>
      </c>
      <c r="BC413" t="inlineStr">
        <is>
          <t>OLS</t>
        </is>
      </c>
      <c r="BD413" t="inlineStr">
        <is>
          <t>industry</t>
        </is>
      </c>
      <c r="BE413" t="inlineStr">
        <is>
          <t>other:green patent ownership</t>
        </is>
      </c>
      <c r="BF413" t="inlineStr">
        <is>
          <t>firms with at least one green patent</t>
        </is>
      </c>
      <c r="BI413" t="inlineStr">
        <is>
          <t>Table 8</t>
        </is>
      </c>
      <c r="BJ413" t="inlineStr">
        <is>
          <t>col 1 (EU)</t>
        </is>
      </c>
      <c r="BK413" t="inlineStr">
        <is>
          <t>23</t>
        </is>
      </c>
      <c r="BL413" t="inlineStr">
        <is>
          <t>Emission Intensityf,t-1 0.192*** (0.053)</t>
        </is>
      </c>
      <c r="BM413" t="inlineStr">
        <is>
          <t>Emission Intensity_f,t-1</t>
        </is>
      </c>
      <c r="BN413" t="inlineStr">
        <is>
          <t>bond yield spread (YTM in excess of the risk free rate)</t>
        </is>
      </c>
      <c r="BO413" t="inlineStr">
        <is>
          <t>update</t>
        </is>
      </c>
      <c r="BP413" t="inlineStr">
        <is>
          <t>Boermans et al (2023)</t>
        </is>
      </c>
      <c r="BQ413" t="inlineStr">
        <is>
          <t>computed</t>
        </is>
      </c>
      <c r="BT413" t="n">
        <v>0</v>
      </c>
      <c r="BU413" t="inlineStr">
        <is>
          <t>staging_Boermans_et_al_2023.csv</t>
        </is>
      </c>
      <c r="BW413" t="n">
        <v>2016</v>
      </c>
      <c r="BX413" t="n">
        <v>2021</v>
      </c>
      <c r="BY413" t="inlineStr">
        <is>
          <t>multi: 37 countries worldwide (main green-patent sample); 57 countries ('carbon premium' sample); individual countries not listed</t>
        </is>
      </c>
      <c r="BZ413" t="n">
        <v>2018.5</v>
      </c>
      <c r="CA413" t="n">
        <v>1</v>
      </c>
      <c r="CB413" t="n">
        <v>1</v>
      </c>
      <c r="CC413" t="n">
        <v>1</v>
      </c>
      <c r="CD413" t="n">
        <v>-0.01934274079054153</v>
      </c>
      <c r="CE413" t="n">
        <v>1</v>
      </c>
    </row>
    <row r="414">
      <c r="A414" t="inlineStr">
        <is>
          <t>Boermans et al (2023)</t>
        </is>
      </c>
      <c r="B414" t="n">
        <v>1719</v>
      </c>
      <c r="C414" t="n">
        <v>-0.01863546219174357</v>
      </c>
      <c r="D414" t="n">
        <v>35072</v>
      </c>
      <c r="E414">
        <f>IF(ISNUMBER($BA414),$BA414,IF(AND(ISNUMBER($D414),ISNUMBER($BW414),ISNUMBER($BX414)),$D414*($BX414-$BW414+1),""))</f>
        <v>35072.0</v>
      </c>
      <c r="H414" t="inlineStr">
        <is>
          <t>partial</t>
        </is>
      </c>
      <c r="I414" t="inlineStr">
        <is>
          <t>Regression Cofficient and Standard Error  available</t>
        </is>
      </c>
      <c r="J414">
        <f>IF($BW414&lt;&gt;"",$BW414,"")</f>
        <v>2016.0</v>
      </c>
      <c r="K414">
        <f>IF($BX414&lt;&gt;"",$BX414,"")</f>
        <v>2021.0</v>
      </c>
      <c r="L414">
        <f>IF(AND(ISNUMBER($BW414),ISNUMBER($BX414)),($BW414+$BX414)/2,"")</f>
        <v>2018.5</v>
      </c>
      <c r="M414">
        <f>IF($L414&lt;&gt;"",$L414,"")</f>
        <v>2018.5</v>
      </c>
      <c r="N414">
        <f>IF(AND(ISNUMBER($BW414),ISNUMBER($BX414)),MIN(1,MAX(0,($BX414-2016+1)/($BX414-$BW414+1))),"")</f>
        <v>1.0</v>
      </c>
      <c r="O414">
        <f>IF(AND(ISNUMBER($BW414),ISNUMBER($BX414)),MIN(1,MAX(0,($BX414-2017+1)/($BX414-$BW414+1))),"")</f>
        <v>0.8333333333333334</v>
      </c>
      <c r="P414">
        <f>IF(AND(ISNUMBER($BW414),ISNUMBER($BX414)),MIN(1,MAX(0,($BX414-2018+1)/($BX414-$BW414+1))),"")</f>
        <v>0.6666666666666666</v>
      </c>
      <c r="Q414">
        <f>IF(AND(ISNUMBER($BW414),ISNUMBER($BX414)),MIN(1,MAX(0,($BX414-2019+1)/($BX414-$BW414+1))),"")</f>
        <v>0.5</v>
      </c>
      <c r="R414">
        <f>IF(AND(ISNUMBER($BW414),ISNUMBER($BX414)),MIN(1,MAX(0,($BX414-2016+1)/($BX414-$BW414+1))),"")</f>
        <v>1.0</v>
      </c>
      <c r="S414">
        <f>IF($L414&lt;&gt;"",IF($L414&gt;=2015.5,1,0),"")</f>
        <v>1.0</v>
      </c>
      <c r="T414">
        <f>IF($L414&lt;&gt;"",IF($L414&gt;=2016,1,0),"")</f>
        <v>1.0</v>
      </c>
      <c r="U414">
        <f>IF(ISNUMBER($BX414),IF($BX414&gt;=2016,1,0),"")</f>
        <v>1.0</v>
      </c>
      <c r="V414">
        <f>IF(ISNUMBER($BW414),IF($BW414&gt;=2016,1,0),"")</f>
        <v>1.0</v>
      </c>
      <c r="W414" t="str">
        <f>IF(AND(ISNUMBER($BW414),ISNUMBER($BX414)),IF($BW414&gt;=2016,"post-only",IF($BX414&lt;2016,"pre-only","mixed")),"")</f>
        <v>post-only</v>
      </c>
      <c r="X414">
        <f>IF(AND(ISNUMBER($BW414),ISNUMBER($BX414)),MIN(1,MAX(0,($BX414-2017+1)/($BX414-$BW414+1))),"")</f>
        <v>0.8333333333333334</v>
      </c>
      <c r="Y414">
        <f>IF(AND(ISNUMBER($BW414),ISNUMBER($BX414)),MIN(1,MAX(0,($BX414-2018+1)/($BX414-$BW414+1))),"")</f>
        <v>0.6666666666666666</v>
      </c>
      <c r="Z414">
        <f>IF(AND(ISNUMBER($BW414),ISNUMBER($BX414)),MIN(1,MAX(0,($BX414-2019+1)/($BX414-$BW414+1))),"")</f>
        <v>0.5</v>
      </c>
      <c r="AA414">
        <f>IF(ISNUMBER($BX414),IF($BX414&gt;=2017,1,0),"")</f>
        <v>1.0</v>
      </c>
      <c r="AB414">
        <f>IF(ISNUMBER($BX414),IF($BX414&gt;=2018,1,0),"")</f>
        <v>1.0</v>
      </c>
      <c r="AC414">
        <f>IF(ISNUMBER($BX414),IF($BX414&gt;=2019,1,0),"")</f>
        <v>1.0</v>
      </c>
      <c r="AD414">
        <f>IF($L414&lt;&gt;"",IF($L414&gt;2013,1,0),"")</f>
        <v>1.0</v>
      </c>
      <c r="AE414">
        <f>IF($L414&lt;&gt;"",1+IF($L414&gt;2011,1,0)+IF($L414&gt;2014,1,0),"")</f>
        <v>3.0</v>
      </c>
      <c r="AF414" t="inlineStr">
        <is>
          <t>bond (yield)</t>
        </is>
      </c>
      <c r="AG414" t="inlineStr">
        <is>
          <t>performance</t>
        </is>
      </c>
      <c r="AH414" t="inlineStr">
        <is>
          <t>non-sensitive</t>
        </is>
      </c>
      <c r="AI414" t="inlineStr">
        <is>
          <t>99_NCE</t>
        </is>
      </c>
      <c r="AJ414" t="inlineStr">
        <is>
          <t>99_NCE</t>
        </is>
      </c>
      <c r="AK414" t="str">
        <f>IF(AND($CF414&lt;&gt;"",IFERROR(INDEX(subsample_country_map!$B:$B,MATCH($CF414,subsample_country_map!$A:$A,0)),"")&lt;&gt;""),INDEX(subsample_country_map!$B:$B,MATCH($CF414,subsample_country_map!$A:$A,0)),INDEX(lookup!$AA:$AA,MATCH($A414,lookup!$A:$A,0)))</f>
        <v>99_NCE</v>
      </c>
      <c r="AL414" t="str">
        <f>IF(AND($CF414&lt;&gt;"",IFERROR(INDEX(subsample_country_map!$C:$C,MATCH($CF414,subsample_country_map!$A:$A,0)),"")&lt;&gt;""),INDEX(subsample_country_map!$C:$C,MATCH($CF414,subsample_country_map!$A:$A,0)),INDEX(lookup!$AB:$AB,MATCH($A414,lookup!$A:$A,0)))</f>
        <v>99_NCE</v>
      </c>
      <c r="AM414" t="str">
        <f>IF(AND($CF414&lt;&gt;"",IFERROR(INDEX(subsample_country_map!$D:$D,MATCH($CF414,subsample_country_map!$A:$A,0)),"")&lt;&gt;""),INDEX(subsample_country_map!$D:$D,MATCH($CF414,subsample_country_map!$A:$A,0)),INDEX(lookup!$AC:$AC,MATCH($A414,lookup!$A:$A,0)))</f>
        <v>99_NCE</v>
      </c>
      <c r="AN414" t="str">
        <f>IF(AND($CF414&lt;&gt;"",IFERROR(INDEX(subsample_country_map!$E:$E,MATCH($CF414,subsample_country_map!$A:$A,0)),"")&lt;&gt;""),INDEX(subsample_country_map!$E:$E,MATCH($CF414,subsample_country_map!$A:$A,0)),INDEX(lookup!$AD:$AD,MATCH($A414,lookup!$A:$A,0)))</f>
        <v>99_NCE</v>
      </c>
      <c r="AO414" t="str">
        <f>INDEX(lookup!$Y:$Y,MATCH($A414,lookup!$A:$A,0))</f>
        <v>1_not published</v>
      </c>
      <c r="AP414" t="str">
        <f>INDEX(lookup!$Z:$Z,MATCH($A414,lookup!$A:$A,0))</f>
        <v>99_NCE</v>
      </c>
      <c r="AQ414" t="str">
        <f>INDEX(lookup!$W:$W,MATCH($A414,lookup!$A:$A,0))</f>
        <v>1_fin/acc/econ</v>
      </c>
      <c r="AS414" t="inlineStr">
        <is>
          <t>staging</t>
        </is>
      </c>
      <c r="AT414" t="inlineStr">
        <is>
          <t>bad-CER</t>
        </is>
      </c>
      <c r="AU414" t="inlineStr">
        <is>
          <t>cost</t>
        </is>
      </c>
      <c r="AV414" t="inlineStr">
        <is>
          <t>0.185</t>
        </is>
      </c>
      <c r="AW414" t="inlineStr">
        <is>
          <t>0.053</t>
        </is>
      </c>
      <c r="BA414" t="n">
        <v>35072</v>
      </c>
      <c r="BB414" t="inlineStr">
        <is>
          <t>1</t>
        </is>
      </c>
      <c r="BC414" t="inlineStr">
        <is>
          <t>OLS</t>
        </is>
      </c>
      <c r="BD414" t="inlineStr">
        <is>
          <t>industry</t>
        </is>
      </c>
      <c r="BE414" t="inlineStr">
        <is>
          <t>other:green patent ownership</t>
        </is>
      </c>
      <c r="BF414" t="inlineStr">
        <is>
          <t>firms with at least one green patent</t>
        </is>
      </c>
      <c r="BI414" t="inlineStr">
        <is>
          <t>Table 8</t>
        </is>
      </c>
      <c r="BJ414" t="inlineStr">
        <is>
          <t>col 2 (Inst.)</t>
        </is>
      </c>
      <c r="BK414" t="inlineStr">
        <is>
          <t>23</t>
        </is>
      </c>
      <c r="BL414" t="inlineStr">
        <is>
          <t>Emission Intensityf,t-1 0.185*** (0.053)</t>
        </is>
      </c>
      <c r="BM414" t="inlineStr">
        <is>
          <t>Emission Intensity_f,t-1</t>
        </is>
      </c>
      <c r="BN414" t="inlineStr">
        <is>
          <t>bond yield spread (YTM in excess of the risk free rate)</t>
        </is>
      </c>
      <c r="BO414" t="inlineStr">
        <is>
          <t>update</t>
        </is>
      </c>
      <c r="BP414" t="inlineStr">
        <is>
          <t>Boermans et al (2023)</t>
        </is>
      </c>
      <c r="BQ414" t="inlineStr">
        <is>
          <t>computed</t>
        </is>
      </c>
      <c r="BT414" t="n">
        <v>0</v>
      </c>
      <c r="BU414" t="inlineStr">
        <is>
          <t>staging_Boermans_et_al_2023.csv</t>
        </is>
      </c>
      <c r="BW414" t="n">
        <v>2016</v>
      </c>
      <c r="BX414" t="n">
        <v>2021</v>
      </c>
      <c r="BY414" t="inlineStr">
        <is>
          <t>multi: 37 countries worldwide (main green-patent sample); 57 countries ('carbon premium' sample); individual countries not listed</t>
        </is>
      </c>
      <c r="BZ414" t="n">
        <v>2018.5</v>
      </c>
      <c r="CA414" t="n">
        <v>1</v>
      </c>
      <c r="CB414" t="n">
        <v>1</v>
      </c>
      <c r="CC414" t="n">
        <v>1</v>
      </c>
      <c r="CD414" t="n">
        <v>-0.01863761988526175</v>
      </c>
      <c r="CE414" t="n">
        <v>1</v>
      </c>
    </row>
    <row r="415">
      <c r="A415" t="inlineStr">
        <is>
          <t>Boermans et al (2023)</t>
        </is>
      </c>
      <c r="B415" t="n">
        <v>1720</v>
      </c>
      <c r="C415" t="n">
        <v>-0.02375511694465322</v>
      </c>
      <c r="D415" t="n">
        <v>35072</v>
      </c>
      <c r="E415">
        <f>IF(ISNUMBER($BA415),$BA415,IF(AND(ISNUMBER($D415),ISNUMBER($BW415),ISNUMBER($BX415)),$D415*($BX415-$BW415+1),""))</f>
        <v>35072.0</v>
      </c>
      <c r="H415" t="inlineStr">
        <is>
          <t>partial</t>
        </is>
      </c>
      <c r="I415" t="inlineStr">
        <is>
          <t>Regression Cofficient and Standard Error  available</t>
        </is>
      </c>
      <c r="J415">
        <f>IF($BW415&lt;&gt;"",$BW415,"")</f>
        <v>2016.0</v>
      </c>
      <c r="K415">
        <f>IF($BX415&lt;&gt;"",$BX415,"")</f>
        <v>2021.0</v>
      </c>
      <c r="L415">
        <f>IF(AND(ISNUMBER($BW415),ISNUMBER($BX415)),($BW415+$BX415)/2,"")</f>
        <v>2018.5</v>
      </c>
      <c r="M415">
        <f>IF($L415&lt;&gt;"",$L415,"")</f>
        <v>2018.5</v>
      </c>
      <c r="N415">
        <f>IF(AND(ISNUMBER($BW415),ISNUMBER($BX415)),MIN(1,MAX(0,($BX415-2016+1)/($BX415-$BW415+1))),"")</f>
        <v>1.0</v>
      </c>
      <c r="O415">
        <f>IF(AND(ISNUMBER($BW415),ISNUMBER($BX415)),MIN(1,MAX(0,($BX415-2017+1)/($BX415-$BW415+1))),"")</f>
        <v>0.8333333333333334</v>
      </c>
      <c r="P415">
        <f>IF(AND(ISNUMBER($BW415),ISNUMBER($BX415)),MIN(1,MAX(0,($BX415-2018+1)/($BX415-$BW415+1))),"")</f>
        <v>0.6666666666666666</v>
      </c>
      <c r="Q415">
        <f>IF(AND(ISNUMBER($BW415),ISNUMBER($BX415)),MIN(1,MAX(0,($BX415-2019+1)/($BX415-$BW415+1))),"")</f>
        <v>0.5</v>
      </c>
      <c r="R415">
        <f>IF(AND(ISNUMBER($BW415),ISNUMBER($BX415)),MIN(1,MAX(0,($BX415-2016+1)/($BX415-$BW415+1))),"")</f>
        <v>1.0</v>
      </c>
      <c r="S415">
        <f>IF($L415&lt;&gt;"",IF($L415&gt;=2015.5,1,0),"")</f>
        <v>1.0</v>
      </c>
      <c r="T415">
        <f>IF($L415&lt;&gt;"",IF($L415&gt;=2016,1,0),"")</f>
        <v>1.0</v>
      </c>
      <c r="U415">
        <f>IF(ISNUMBER($BX415),IF($BX415&gt;=2016,1,0),"")</f>
        <v>1.0</v>
      </c>
      <c r="V415">
        <f>IF(ISNUMBER($BW415),IF($BW415&gt;=2016,1,0),"")</f>
        <v>1.0</v>
      </c>
      <c r="W415" t="str">
        <f>IF(AND(ISNUMBER($BW415),ISNUMBER($BX415)),IF($BW415&gt;=2016,"post-only",IF($BX415&lt;2016,"pre-only","mixed")),"")</f>
        <v>post-only</v>
      </c>
      <c r="X415">
        <f>IF(AND(ISNUMBER($BW415),ISNUMBER($BX415)),MIN(1,MAX(0,($BX415-2017+1)/($BX415-$BW415+1))),"")</f>
        <v>0.8333333333333334</v>
      </c>
      <c r="Y415">
        <f>IF(AND(ISNUMBER($BW415),ISNUMBER($BX415)),MIN(1,MAX(0,($BX415-2018+1)/($BX415-$BW415+1))),"")</f>
        <v>0.6666666666666666</v>
      </c>
      <c r="Z415">
        <f>IF(AND(ISNUMBER($BW415),ISNUMBER($BX415)),MIN(1,MAX(0,($BX415-2019+1)/($BX415-$BW415+1))),"")</f>
        <v>0.5</v>
      </c>
      <c r="AA415">
        <f>IF(ISNUMBER($BX415),IF($BX415&gt;=2017,1,0),"")</f>
        <v>1.0</v>
      </c>
      <c r="AB415">
        <f>IF(ISNUMBER($BX415),IF($BX415&gt;=2018,1,0),"")</f>
        <v>1.0</v>
      </c>
      <c r="AC415">
        <f>IF(ISNUMBER($BX415),IF($BX415&gt;=2019,1,0),"")</f>
        <v>1.0</v>
      </c>
      <c r="AD415">
        <f>IF($L415&lt;&gt;"",IF($L415&gt;2013,1,0),"")</f>
        <v>1.0</v>
      </c>
      <c r="AE415">
        <f>IF($L415&lt;&gt;"",1+IF($L415&gt;2011,1,0)+IF($L415&gt;2014,1,0),"")</f>
        <v>3.0</v>
      </c>
      <c r="AF415" t="inlineStr">
        <is>
          <t>bond (yield)</t>
        </is>
      </c>
      <c r="AG415" t="inlineStr">
        <is>
          <t>performance</t>
        </is>
      </c>
      <c r="AH415" t="inlineStr">
        <is>
          <t>non-sensitive</t>
        </is>
      </c>
      <c r="AI415" t="inlineStr">
        <is>
          <t>99_NCE</t>
        </is>
      </c>
      <c r="AJ415" t="inlineStr">
        <is>
          <t>99_NCE</t>
        </is>
      </c>
      <c r="AK415" t="str">
        <f>IF(AND($CF415&lt;&gt;"",IFERROR(INDEX(subsample_country_map!$B:$B,MATCH($CF415,subsample_country_map!$A:$A,0)),"")&lt;&gt;""),INDEX(subsample_country_map!$B:$B,MATCH($CF415,subsample_country_map!$A:$A,0)),INDEX(lookup!$AA:$AA,MATCH($A415,lookup!$A:$A,0)))</f>
        <v>99_NCE</v>
      </c>
      <c r="AL415" t="str">
        <f>IF(AND($CF415&lt;&gt;"",IFERROR(INDEX(subsample_country_map!$C:$C,MATCH($CF415,subsample_country_map!$A:$A,0)),"")&lt;&gt;""),INDEX(subsample_country_map!$C:$C,MATCH($CF415,subsample_country_map!$A:$A,0)),INDEX(lookup!$AB:$AB,MATCH($A415,lookup!$A:$A,0)))</f>
        <v>99_NCE</v>
      </c>
      <c r="AM415" t="str">
        <f>IF(AND($CF415&lt;&gt;"",IFERROR(INDEX(subsample_country_map!$D:$D,MATCH($CF415,subsample_country_map!$A:$A,0)),"")&lt;&gt;""),INDEX(subsample_country_map!$D:$D,MATCH($CF415,subsample_country_map!$A:$A,0)),INDEX(lookup!$AC:$AC,MATCH($A415,lookup!$A:$A,0)))</f>
        <v>99_NCE</v>
      </c>
      <c r="AN415" t="str">
        <f>IF(AND($CF415&lt;&gt;"",IFERROR(INDEX(subsample_country_map!$E:$E,MATCH($CF415,subsample_country_map!$A:$A,0)),"")&lt;&gt;""),INDEX(subsample_country_map!$E:$E,MATCH($CF415,subsample_country_map!$A:$A,0)),INDEX(lookup!$AD:$AD,MATCH($A415,lookup!$A:$A,0)))</f>
        <v>99_NCE</v>
      </c>
      <c r="AO415" t="str">
        <f>INDEX(lookup!$Y:$Y,MATCH($A415,lookup!$A:$A,0))</f>
        <v>1_not published</v>
      </c>
      <c r="AP415" t="str">
        <f>INDEX(lookup!$Z:$Z,MATCH($A415,lookup!$A:$A,0))</f>
        <v>99_NCE</v>
      </c>
      <c r="AQ415" t="str">
        <f>INDEX(lookup!$W:$W,MATCH($A415,lookup!$A:$A,0))</f>
        <v>1_fin/acc/econ</v>
      </c>
      <c r="AS415" t="inlineStr">
        <is>
          <t>staging</t>
        </is>
      </c>
      <c r="AT415" t="inlineStr">
        <is>
          <t>bad-CER</t>
        </is>
      </c>
      <c r="AU415" t="inlineStr">
        <is>
          <t>cost</t>
        </is>
      </c>
      <c r="AV415" t="inlineStr">
        <is>
          <t>0.178</t>
        </is>
      </c>
      <c r="AW415" t="inlineStr">
        <is>
          <t>0.040</t>
        </is>
      </c>
      <c r="BA415" t="n">
        <v>35072</v>
      </c>
      <c r="BB415" t="inlineStr">
        <is>
          <t>1</t>
        </is>
      </c>
      <c r="BC415" t="inlineStr">
        <is>
          <t>OLS</t>
        </is>
      </c>
      <c r="BD415" t="inlineStr">
        <is>
          <t>industry</t>
        </is>
      </c>
      <c r="BE415" t="inlineStr">
        <is>
          <t>other:green patent ownership</t>
        </is>
      </c>
      <c r="BF415" t="inlineStr">
        <is>
          <t>firms with at least one green patent</t>
        </is>
      </c>
      <c r="BI415" t="inlineStr">
        <is>
          <t>Table 8</t>
        </is>
      </c>
      <c r="BJ415" t="inlineStr">
        <is>
          <t>col 3 (Bank)</t>
        </is>
      </c>
      <c r="BK415" t="inlineStr">
        <is>
          <t>23</t>
        </is>
      </c>
      <c r="BL415" t="inlineStr">
        <is>
          <t>Emission Intensityf,t-1 0.178*** (0.040)</t>
        </is>
      </c>
      <c r="BM415" t="inlineStr">
        <is>
          <t>Emission Intensity_f,t-1</t>
        </is>
      </c>
      <c r="BN415" t="inlineStr">
        <is>
          <t>bond yield spread (YTM in excess of the risk free rate)</t>
        </is>
      </c>
      <c r="BO415" t="inlineStr">
        <is>
          <t>update</t>
        </is>
      </c>
      <c r="BP415" t="inlineStr">
        <is>
          <t>Boermans et al (2023)</t>
        </is>
      </c>
      <c r="BQ415" t="inlineStr">
        <is>
          <t>computed</t>
        </is>
      </c>
      <c r="BT415" t="n">
        <v>0</v>
      </c>
      <c r="BU415" t="inlineStr">
        <is>
          <t>staging_Boermans_et_al_2023.csv</t>
        </is>
      </c>
      <c r="BW415" t="n">
        <v>2016</v>
      </c>
      <c r="BX415" t="n">
        <v>2021</v>
      </c>
      <c r="BY415" t="inlineStr">
        <is>
          <t>multi: 37 countries worldwide (main green-patent sample); 57 countries ('carbon premium' sample); individual countries not listed</t>
        </is>
      </c>
      <c r="BZ415" t="n">
        <v>2018.5</v>
      </c>
      <c r="CA415" t="n">
        <v>1</v>
      </c>
      <c r="CB415" t="n">
        <v>1</v>
      </c>
      <c r="CC415" t="n">
        <v>1</v>
      </c>
      <c r="CD415" t="n">
        <v>-0.0237595868398731</v>
      </c>
      <c r="CE415" t="n">
        <v>1</v>
      </c>
    </row>
    <row r="416">
      <c r="A416" t="inlineStr">
        <is>
          <t>Boermans et al (2023)</t>
        </is>
      </c>
      <c r="B416" t="n">
        <v>1721</v>
      </c>
      <c r="C416" t="n">
        <v>-0.006233637898467</v>
      </c>
      <c r="D416" t="n">
        <v>90886</v>
      </c>
      <c r="E416">
        <f>IF(ISNUMBER($BA416),$BA416,IF(AND(ISNUMBER($D416),ISNUMBER($BW416),ISNUMBER($BX416)),$D416*($BX416-$BW416+1),""))</f>
        <v>90886.0</v>
      </c>
      <c r="H416" t="inlineStr">
        <is>
          <t>partial</t>
        </is>
      </c>
      <c r="I416" t="inlineStr">
        <is>
          <t>Regression Cofficient and Standard Error  available</t>
        </is>
      </c>
      <c r="J416">
        <f>IF($BW416&lt;&gt;"",$BW416,"")</f>
        <v>2016.0</v>
      </c>
      <c r="K416">
        <f>IF($BX416&lt;&gt;"",$BX416,"")</f>
        <v>2021.0</v>
      </c>
      <c r="L416">
        <f>IF(AND(ISNUMBER($BW416),ISNUMBER($BX416)),($BW416+$BX416)/2,"")</f>
        <v>2018.5</v>
      </c>
      <c r="M416">
        <f>IF($L416&lt;&gt;"",$L416,"")</f>
        <v>2018.5</v>
      </c>
      <c r="N416">
        <f>IF(AND(ISNUMBER($BW416),ISNUMBER($BX416)),MIN(1,MAX(0,($BX416-2016+1)/($BX416-$BW416+1))),"")</f>
        <v>1.0</v>
      </c>
      <c r="O416">
        <f>IF(AND(ISNUMBER($BW416),ISNUMBER($BX416)),MIN(1,MAX(0,($BX416-2017+1)/($BX416-$BW416+1))),"")</f>
        <v>0.8333333333333334</v>
      </c>
      <c r="P416">
        <f>IF(AND(ISNUMBER($BW416),ISNUMBER($BX416)),MIN(1,MAX(0,($BX416-2018+1)/($BX416-$BW416+1))),"")</f>
        <v>0.6666666666666666</v>
      </c>
      <c r="Q416">
        <f>IF(AND(ISNUMBER($BW416),ISNUMBER($BX416)),MIN(1,MAX(0,($BX416-2019+1)/($BX416-$BW416+1))),"")</f>
        <v>0.5</v>
      </c>
      <c r="R416">
        <f>IF(AND(ISNUMBER($BW416),ISNUMBER($BX416)),MIN(1,MAX(0,($BX416-2016+1)/($BX416-$BW416+1))),"")</f>
        <v>1.0</v>
      </c>
      <c r="S416">
        <f>IF($L416&lt;&gt;"",IF($L416&gt;=2015.5,1,0),"")</f>
        <v>1.0</v>
      </c>
      <c r="T416">
        <f>IF($L416&lt;&gt;"",IF($L416&gt;=2016,1,0),"")</f>
        <v>1.0</v>
      </c>
      <c r="U416">
        <f>IF(ISNUMBER($BX416),IF($BX416&gt;=2016,1,0),"")</f>
        <v>1.0</v>
      </c>
      <c r="V416">
        <f>IF(ISNUMBER($BW416),IF($BW416&gt;=2016,1,0),"")</f>
        <v>1.0</v>
      </c>
      <c r="W416" t="str">
        <f>IF(AND(ISNUMBER($BW416),ISNUMBER($BX416)),IF($BW416&gt;=2016,"post-only",IF($BX416&lt;2016,"pre-only","mixed")),"")</f>
        <v>post-only</v>
      </c>
      <c r="X416">
        <f>IF(AND(ISNUMBER($BW416),ISNUMBER($BX416)),MIN(1,MAX(0,($BX416-2017+1)/($BX416-$BW416+1))),"")</f>
        <v>0.8333333333333334</v>
      </c>
      <c r="Y416">
        <f>IF(AND(ISNUMBER($BW416),ISNUMBER($BX416)),MIN(1,MAX(0,($BX416-2018+1)/($BX416-$BW416+1))),"")</f>
        <v>0.6666666666666666</v>
      </c>
      <c r="Z416">
        <f>IF(AND(ISNUMBER($BW416),ISNUMBER($BX416)),MIN(1,MAX(0,($BX416-2019+1)/($BX416-$BW416+1))),"")</f>
        <v>0.5</v>
      </c>
      <c r="AA416">
        <f>IF(ISNUMBER($BX416),IF($BX416&gt;=2017,1,0),"")</f>
        <v>1.0</v>
      </c>
      <c r="AB416">
        <f>IF(ISNUMBER($BX416),IF($BX416&gt;=2018,1,0),"")</f>
        <v>1.0</v>
      </c>
      <c r="AC416">
        <f>IF(ISNUMBER($BX416),IF($BX416&gt;=2019,1,0),"")</f>
        <v>1.0</v>
      </c>
      <c r="AD416">
        <f>IF($L416&lt;&gt;"",IF($L416&gt;2013,1,0),"")</f>
        <v>1.0</v>
      </c>
      <c r="AE416">
        <f>IF($L416&lt;&gt;"",1+IF($L416&gt;2011,1,0)+IF($L416&gt;2014,1,0),"")</f>
        <v>3.0</v>
      </c>
      <c r="AF416" t="inlineStr">
        <is>
          <t>bond (yield)</t>
        </is>
      </c>
      <c r="AG416" t="inlineStr">
        <is>
          <t>performance</t>
        </is>
      </c>
      <c r="AH416" t="inlineStr">
        <is>
          <t>non-sensitive</t>
        </is>
      </c>
      <c r="AI416" t="inlineStr">
        <is>
          <t>99_NCE</t>
        </is>
      </c>
      <c r="AJ416" t="inlineStr">
        <is>
          <t>99_NCE</t>
        </is>
      </c>
      <c r="AK416" t="str">
        <f>IF(AND($CF416&lt;&gt;"",IFERROR(INDEX(subsample_country_map!$B:$B,MATCH($CF416,subsample_country_map!$A:$A,0)),"")&lt;&gt;""),INDEX(subsample_country_map!$B:$B,MATCH($CF416,subsample_country_map!$A:$A,0)),INDEX(lookup!$AA:$AA,MATCH($A416,lookup!$A:$A,0)))</f>
        <v>99_NCE</v>
      </c>
      <c r="AL416" t="str">
        <f>IF(AND($CF416&lt;&gt;"",IFERROR(INDEX(subsample_country_map!$C:$C,MATCH($CF416,subsample_country_map!$A:$A,0)),"")&lt;&gt;""),INDEX(subsample_country_map!$C:$C,MATCH($CF416,subsample_country_map!$A:$A,0)),INDEX(lookup!$AB:$AB,MATCH($A416,lookup!$A:$A,0)))</f>
        <v>99_NCE</v>
      </c>
      <c r="AM416" t="str">
        <f>IF(AND($CF416&lt;&gt;"",IFERROR(INDEX(subsample_country_map!$D:$D,MATCH($CF416,subsample_country_map!$A:$A,0)),"")&lt;&gt;""),INDEX(subsample_country_map!$D:$D,MATCH($CF416,subsample_country_map!$A:$A,0)),INDEX(lookup!$AC:$AC,MATCH($A416,lookup!$A:$A,0)))</f>
        <v>99_NCE</v>
      </c>
      <c r="AN416" t="str">
        <f>IF(AND($CF416&lt;&gt;"",IFERROR(INDEX(subsample_country_map!$E:$E,MATCH($CF416,subsample_country_map!$A:$A,0)),"")&lt;&gt;""),INDEX(subsample_country_map!$E:$E,MATCH($CF416,subsample_country_map!$A:$A,0)),INDEX(lookup!$AD:$AD,MATCH($A416,lookup!$A:$A,0)))</f>
        <v>99_NCE</v>
      </c>
      <c r="AO416" t="str">
        <f>INDEX(lookup!$Y:$Y,MATCH($A416,lookup!$A:$A,0))</f>
        <v>1_not published</v>
      </c>
      <c r="AP416" t="str">
        <f>INDEX(lookup!$Z:$Z,MATCH($A416,lookup!$A:$A,0))</f>
        <v>99_NCE</v>
      </c>
      <c r="AQ416" t="str">
        <f>INDEX(lookup!$W:$W,MATCH($A416,lookup!$A:$A,0))</f>
        <v>1_fin/acc/econ</v>
      </c>
      <c r="AS416" t="inlineStr">
        <is>
          <t>staging</t>
        </is>
      </c>
      <c r="AT416" t="inlineStr">
        <is>
          <t>bad-CER</t>
        </is>
      </c>
      <c r="AU416" t="inlineStr">
        <is>
          <t>cost</t>
        </is>
      </c>
      <c r="AV416" t="inlineStr">
        <is>
          <t>0.109</t>
        </is>
      </c>
      <c r="AW416" t="inlineStr">
        <is>
          <t>0.058</t>
        </is>
      </c>
      <c r="BA416" t="n">
        <v>90886</v>
      </c>
      <c r="BB416" t="inlineStr">
        <is>
          <t>1</t>
        </is>
      </c>
      <c r="BC416" t="inlineStr">
        <is>
          <t>OLS</t>
        </is>
      </c>
      <c r="BD416" t="inlineStr">
        <is>
          <t>industry</t>
        </is>
      </c>
      <c r="BE416" t="inlineStr">
        <is>
          <t>other:green patent ownership</t>
        </is>
      </c>
      <c r="BF416" t="inlineStr">
        <is>
          <t>all companies for which patent information is available</t>
        </is>
      </c>
      <c r="BI416" t="inlineStr">
        <is>
          <t>Table D1</t>
        </is>
      </c>
      <c r="BJ416" t="inlineStr">
        <is>
          <t>col 1</t>
        </is>
      </c>
      <c r="BK416" t="inlineStr">
        <is>
          <t>D1</t>
        </is>
      </c>
      <c r="BL416" t="inlineStr">
        <is>
          <t>Emission Intensityf,t-1 0.109* (0.058)</t>
        </is>
      </c>
      <c r="BM416" t="inlineStr">
        <is>
          <t>Emission Intensity_f,t-1</t>
        </is>
      </c>
      <c r="BN416" t="inlineStr">
        <is>
          <t>bond yield spread (YTM in excess of the risk free rate)</t>
        </is>
      </c>
      <c r="BO416" t="inlineStr">
        <is>
          <t>update</t>
        </is>
      </c>
      <c r="BP416" t="inlineStr">
        <is>
          <t>Boermans et al (2023)</t>
        </is>
      </c>
      <c r="BQ416" t="inlineStr">
        <is>
          <t>computed</t>
        </is>
      </c>
      <c r="BT416" t="n">
        <v>0</v>
      </c>
      <c r="BU416" t="inlineStr">
        <is>
          <t>staging_Boermans_et_al_2023.csv</t>
        </is>
      </c>
      <c r="BW416" t="n">
        <v>2016</v>
      </c>
      <c r="BX416" t="n">
        <v>2021</v>
      </c>
      <c r="BY416" t="inlineStr">
        <is>
          <t>multi: 37 countries worldwide (main green-patent sample); 57 countries ('carbon premium' sample); individual countries not listed</t>
        </is>
      </c>
      <c r="BZ416" t="n">
        <v>2018.5</v>
      </c>
      <c r="CA416" t="n">
        <v>1</v>
      </c>
      <c r="CB416" t="n">
        <v>1</v>
      </c>
      <c r="CC416" t="n">
        <v>1</v>
      </c>
      <c r="CD416" t="n">
        <v>-0.006233718643085086</v>
      </c>
      <c r="CE416" t="n">
        <v>1</v>
      </c>
    </row>
    <row r="417">
      <c r="A417" t="inlineStr">
        <is>
          <t>Boermans et al (2023)</t>
        </is>
      </c>
      <c r="B417" t="n">
        <v>1722</v>
      </c>
      <c r="C417" t="n">
        <v>-0.006233637898467</v>
      </c>
      <c r="D417" t="n">
        <v>90886</v>
      </c>
      <c r="E417">
        <f>IF(ISNUMBER($BA417),$BA417,IF(AND(ISNUMBER($D417),ISNUMBER($BW417),ISNUMBER($BX417)),$D417*($BX417-$BW417+1),""))</f>
        <v>90886.0</v>
      </c>
      <c r="H417" t="inlineStr">
        <is>
          <t>partial</t>
        </is>
      </c>
      <c r="I417" t="inlineStr">
        <is>
          <t>Regression Cofficient and Standard Error  available</t>
        </is>
      </c>
      <c r="J417">
        <f>IF($BW417&lt;&gt;"",$BW417,"")</f>
        <v>2016.0</v>
      </c>
      <c r="K417">
        <f>IF($BX417&lt;&gt;"",$BX417,"")</f>
        <v>2021.0</v>
      </c>
      <c r="L417">
        <f>IF(AND(ISNUMBER($BW417),ISNUMBER($BX417)),($BW417+$BX417)/2,"")</f>
        <v>2018.5</v>
      </c>
      <c r="M417">
        <f>IF($L417&lt;&gt;"",$L417,"")</f>
        <v>2018.5</v>
      </c>
      <c r="N417">
        <f>IF(AND(ISNUMBER($BW417),ISNUMBER($BX417)),MIN(1,MAX(0,($BX417-2016+1)/($BX417-$BW417+1))),"")</f>
        <v>1.0</v>
      </c>
      <c r="O417">
        <f>IF(AND(ISNUMBER($BW417),ISNUMBER($BX417)),MIN(1,MAX(0,($BX417-2017+1)/($BX417-$BW417+1))),"")</f>
        <v>0.8333333333333334</v>
      </c>
      <c r="P417">
        <f>IF(AND(ISNUMBER($BW417),ISNUMBER($BX417)),MIN(1,MAX(0,($BX417-2018+1)/($BX417-$BW417+1))),"")</f>
        <v>0.6666666666666666</v>
      </c>
      <c r="Q417">
        <f>IF(AND(ISNUMBER($BW417),ISNUMBER($BX417)),MIN(1,MAX(0,($BX417-2019+1)/($BX417-$BW417+1))),"")</f>
        <v>0.5</v>
      </c>
      <c r="R417">
        <f>IF(AND(ISNUMBER($BW417),ISNUMBER($BX417)),MIN(1,MAX(0,($BX417-2016+1)/($BX417-$BW417+1))),"")</f>
        <v>1.0</v>
      </c>
      <c r="S417">
        <f>IF($L417&lt;&gt;"",IF($L417&gt;=2015.5,1,0),"")</f>
        <v>1.0</v>
      </c>
      <c r="T417">
        <f>IF($L417&lt;&gt;"",IF($L417&gt;=2016,1,0),"")</f>
        <v>1.0</v>
      </c>
      <c r="U417">
        <f>IF(ISNUMBER($BX417),IF($BX417&gt;=2016,1,0),"")</f>
        <v>1.0</v>
      </c>
      <c r="V417">
        <f>IF(ISNUMBER($BW417),IF($BW417&gt;=2016,1,0),"")</f>
        <v>1.0</v>
      </c>
      <c r="W417" t="str">
        <f>IF(AND(ISNUMBER($BW417),ISNUMBER($BX417)),IF($BW417&gt;=2016,"post-only",IF($BX417&lt;2016,"pre-only","mixed")),"")</f>
        <v>post-only</v>
      </c>
      <c r="X417">
        <f>IF(AND(ISNUMBER($BW417),ISNUMBER($BX417)),MIN(1,MAX(0,($BX417-2017+1)/($BX417-$BW417+1))),"")</f>
        <v>0.8333333333333334</v>
      </c>
      <c r="Y417">
        <f>IF(AND(ISNUMBER($BW417),ISNUMBER($BX417)),MIN(1,MAX(0,($BX417-2018+1)/($BX417-$BW417+1))),"")</f>
        <v>0.6666666666666666</v>
      </c>
      <c r="Z417">
        <f>IF(AND(ISNUMBER($BW417),ISNUMBER($BX417)),MIN(1,MAX(0,($BX417-2019+1)/($BX417-$BW417+1))),"")</f>
        <v>0.5</v>
      </c>
      <c r="AA417">
        <f>IF(ISNUMBER($BX417),IF($BX417&gt;=2017,1,0),"")</f>
        <v>1.0</v>
      </c>
      <c r="AB417">
        <f>IF(ISNUMBER($BX417),IF($BX417&gt;=2018,1,0),"")</f>
        <v>1.0</v>
      </c>
      <c r="AC417">
        <f>IF(ISNUMBER($BX417),IF($BX417&gt;=2019,1,0),"")</f>
        <v>1.0</v>
      </c>
      <c r="AD417">
        <f>IF($L417&lt;&gt;"",IF($L417&gt;2013,1,0),"")</f>
        <v>1.0</v>
      </c>
      <c r="AE417">
        <f>IF($L417&lt;&gt;"",1+IF($L417&gt;2011,1,0)+IF($L417&gt;2014,1,0),"")</f>
        <v>3.0</v>
      </c>
      <c r="AF417" t="inlineStr">
        <is>
          <t>bond (yield)</t>
        </is>
      </c>
      <c r="AG417" t="inlineStr">
        <is>
          <t>performance</t>
        </is>
      </c>
      <c r="AH417" t="inlineStr">
        <is>
          <t>non-sensitive</t>
        </is>
      </c>
      <c r="AI417" t="inlineStr">
        <is>
          <t>99_NCE</t>
        </is>
      </c>
      <c r="AJ417" t="inlineStr">
        <is>
          <t>99_NCE</t>
        </is>
      </c>
      <c r="AK417" t="str">
        <f>IF(AND($CF417&lt;&gt;"",IFERROR(INDEX(subsample_country_map!$B:$B,MATCH($CF417,subsample_country_map!$A:$A,0)),"")&lt;&gt;""),INDEX(subsample_country_map!$B:$B,MATCH($CF417,subsample_country_map!$A:$A,0)),INDEX(lookup!$AA:$AA,MATCH($A417,lookup!$A:$A,0)))</f>
        <v>99_NCE</v>
      </c>
      <c r="AL417" t="str">
        <f>IF(AND($CF417&lt;&gt;"",IFERROR(INDEX(subsample_country_map!$C:$C,MATCH($CF417,subsample_country_map!$A:$A,0)),"")&lt;&gt;""),INDEX(subsample_country_map!$C:$C,MATCH($CF417,subsample_country_map!$A:$A,0)),INDEX(lookup!$AB:$AB,MATCH($A417,lookup!$A:$A,0)))</f>
        <v>99_NCE</v>
      </c>
      <c r="AM417" t="str">
        <f>IF(AND($CF417&lt;&gt;"",IFERROR(INDEX(subsample_country_map!$D:$D,MATCH($CF417,subsample_country_map!$A:$A,0)),"")&lt;&gt;""),INDEX(subsample_country_map!$D:$D,MATCH($CF417,subsample_country_map!$A:$A,0)),INDEX(lookup!$AC:$AC,MATCH($A417,lookup!$A:$A,0)))</f>
        <v>99_NCE</v>
      </c>
      <c r="AN417" t="str">
        <f>IF(AND($CF417&lt;&gt;"",IFERROR(INDEX(subsample_country_map!$E:$E,MATCH($CF417,subsample_country_map!$A:$A,0)),"")&lt;&gt;""),INDEX(subsample_country_map!$E:$E,MATCH($CF417,subsample_country_map!$A:$A,0)),INDEX(lookup!$AD:$AD,MATCH($A417,lookup!$A:$A,0)))</f>
        <v>99_NCE</v>
      </c>
      <c r="AO417" t="str">
        <f>INDEX(lookup!$Y:$Y,MATCH($A417,lookup!$A:$A,0))</f>
        <v>1_not published</v>
      </c>
      <c r="AP417" t="str">
        <f>INDEX(lookup!$Z:$Z,MATCH($A417,lookup!$A:$A,0))</f>
        <v>99_NCE</v>
      </c>
      <c r="AQ417" t="str">
        <f>INDEX(lookup!$W:$W,MATCH($A417,lookup!$A:$A,0))</f>
        <v>1_fin/acc/econ</v>
      </c>
      <c r="AS417" t="inlineStr">
        <is>
          <t>staging</t>
        </is>
      </c>
      <c r="AT417" t="inlineStr">
        <is>
          <t>bad-CER</t>
        </is>
      </c>
      <c r="AU417" t="inlineStr">
        <is>
          <t>cost</t>
        </is>
      </c>
      <c r="AV417" t="inlineStr">
        <is>
          <t>0.109</t>
        </is>
      </c>
      <c r="AW417" t="inlineStr">
        <is>
          <t>0.058</t>
        </is>
      </c>
      <c r="BA417" t="n">
        <v>90886</v>
      </c>
      <c r="BB417" t="inlineStr">
        <is>
          <t>1</t>
        </is>
      </c>
      <c r="BC417" t="inlineStr">
        <is>
          <t>OLS</t>
        </is>
      </c>
      <c r="BD417" t="inlineStr">
        <is>
          <t>industry</t>
        </is>
      </c>
      <c r="BE417" t="inlineStr">
        <is>
          <t>other:green patent ownership</t>
        </is>
      </c>
      <c r="BF417" t="inlineStr">
        <is>
          <t>all companies for which patent information is available</t>
        </is>
      </c>
      <c r="BI417" t="inlineStr">
        <is>
          <t>Table D1</t>
        </is>
      </c>
      <c r="BJ417" t="inlineStr">
        <is>
          <t>col 3</t>
        </is>
      </c>
      <c r="BK417" t="inlineStr">
        <is>
          <t>D1</t>
        </is>
      </c>
      <c r="BL417" t="inlineStr">
        <is>
          <t>Emission Intensityf,t-1 0.109* (0.058)</t>
        </is>
      </c>
      <c r="BM417" t="inlineStr">
        <is>
          <t>Emission Intensity_f,t-1</t>
        </is>
      </c>
      <c r="BN417" t="inlineStr">
        <is>
          <t>bond yield spread (YTM in excess of the risk free rate)</t>
        </is>
      </c>
      <c r="BO417" t="inlineStr">
        <is>
          <t>update</t>
        </is>
      </c>
      <c r="BP417" t="inlineStr">
        <is>
          <t>Boermans et al (2023)</t>
        </is>
      </c>
      <c r="BQ417" t="inlineStr">
        <is>
          <t>computed</t>
        </is>
      </c>
      <c r="BT417" t="n">
        <v>0</v>
      </c>
      <c r="BU417" t="inlineStr">
        <is>
          <t>staging_Boermans_et_al_2023.csv</t>
        </is>
      </c>
      <c r="BW417" t="n">
        <v>2016</v>
      </c>
      <c r="BX417" t="n">
        <v>2021</v>
      </c>
      <c r="BY417" t="inlineStr">
        <is>
          <t>multi: 37 countries worldwide (main green-patent sample); 57 countries ('carbon premium' sample); individual countries not listed</t>
        </is>
      </c>
      <c r="BZ417" t="n">
        <v>2018.5</v>
      </c>
      <c r="CA417" t="n">
        <v>1</v>
      </c>
      <c r="CB417" t="n">
        <v>1</v>
      </c>
      <c r="CC417" t="n">
        <v>1</v>
      </c>
      <c r="CD417" t="n">
        <v>-0.006233718643085086</v>
      </c>
      <c r="CE417" t="n">
        <v>1</v>
      </c>
    </row>
    <row r="418">
      <c r="A418" t="inlineStr">
        <is>
          <t>Boermans et al (2023)</t>
        </is>
      </c>
      <c r="B418" t="n">
        <v>1723</v>
      </c>
      <c r="C418" t="n">
        <v>-0.006352858362976438</v>
      </c>
      <c r="D418" t="n">
        <v>90886</v>
      </c>
      <c r="E418">
        <f>IF(ISNUMBER($BA418),$BA418,IF(AND(ISNUMBER($D418),ISNUMBER($BW418),ISNUMBER($BX418)),$D418*($BX418-$BW418+1),""))</f>
        <v>90886.0</v>
      </c>
      <c r="H418" t="inlineStr">
        <is>
          <t>partial</t>
        </is>
      </c>
      <c r="I418" t="inlineStr">
        <is>
          <t>Regression Cofficient and Standard Error  available</t>
        </is>
      </c>
      <c r="J418">
        <f>IF($BW418&lt;&gt;"",$BW418,"")</f>
        <v>2016.0</v>
      </c>
      <c r="K418">
        <f>IF($BX418&lt;&gt;"",$BX418,"")</f>
        <v>2021.0</v>
      </c>
      <c r="L418">
        <f>IF(AND(ISNUMBER($BW418),ISNUMBER($BX418)),($BW418+$BX418)/2,"")</f>
        <v>2018.5</v>
      </c>
      <c r="M418">
        <f>IF($L418&lt;&gt;"",$L418,"")</f>
        <v>2018.5</v>
      </c>
      <c r="N418">
        <f>IF(AND(ISNUMBER($BW418),ISNUMBER($BX418)),MIN(1,MAX(0,($BX418-2016+1)/($BX418-$BW418+1))),"")</f>
        <v>1.0</v>
      </c>
      <c r="O418">
        <f>IF(AND(ISNUMBER($BW418),ISNUMBER($BX418)),MIN(1,MAX(0,($BX418-2017+1)/($BX418-$BW418+1))),"")</f>
        <v>0.8333333333333334</v>
      </c>
      <c r="P418">
        <f>IF(AND(ISNUMBER($BW418),ISNUMBER($BX418)),MIN(1,MAX(0,($BX418-2018+1)/($BX418-$BW418+1))),"")</f>
        <v>0.6666666666666666</v>
      </c>
      <c r="Q418">
        <f>IF(AND(ISNUMBER($BW418),ISNUMBER($BX418)),MIN(1,MAX(0,($BX418-2019+1)/($BX418-$BW418+1))),"")</f>
        <v>0.5</v>
      </c>
      <c r="R418">
        <f>IF(AND(ISNUMBER($BW418),ISNUMBER($BX418)),MIN(1,MAX(0,($BX418-2016+1)/($BX418-$BW418+1))),"")</f>
        <v>1.0</v>
      </c>
      <c r="S418">
        <f>IF($L418&lt;&gt;"",IF($L418&gt;=2015.5,1,0),"")</f>
        <v>1.0</v>
      </c>
      <c r="T418">
        <f>IF($L418&lt;&gt;"",IF($L418&gt;=2016,1,0),"")</f>
        <v>1.0</v>
      </c>
      <c r="U418">
        <f>IF(ISNUMBER($BX418),IF($BX418&gt;=2016,1,0),"")</f>
        <v>1.0</v>
      </c>
      <c r="V418">
        <f>IF(ISNUMBER($BW418),IF($BW418&gt;=2016,1,0),"")</f>
        <v>1.0</v>
      </c>
      <c r="W418" t="str">
        <f>IF(AND(ISNUMBER($BW418),ISNUMBER($BX418)),IF($BW418&gt;=2016,"post-only",IF($BX418&lt;2016,"pre-only","mixed")),"")</f>
        <v>post-only</v>
      </c>
      <c r="X418">
        <f>IF(AND(ISNUMBER($BW418),ISNUMBER($BX418)),MIN(1,MAX(0,($BX418-2017+1)/($BX418-$BW418+1))),"")</f>
        <v>0.8333333333333334</v>
      </c>
      <c r="Y418">
        <f>IF(AND(ISNUMBER($BW418),ISNUMBER($BX418)),MIN(1,MAX(0,($BX418-2018+1)/($BX418-$BW418+1))),"")</f>
        <v>0.6666666666666666</v>
      </c>
      <c r="Z418">
        <f>IF(AND(ISNUMBER($BW418),ISNUMBER($BX418)),MIN(1,MAX(0,($BX418-2019+1)/($BX418-$BW418+1))),"")</f>
        <v>0.5</v>
      </c>
      <c r="AA418">
        <f>IF(ISNUMBER($BX418),IF($BX418&gt;=2017,1,0),"")</f>
        <v>1.0</v>
      </c>
      <c r="AB418">
        <f>IF(ISNUMBER($BX418),IF($BX418&gt;=2018,1,0),"")</f>
        <v>1.0</v>
      </c>
      <c r="AC418">
        <f>IF(ISNUMBER($BX418),IF($BX418&gt;=2019,1,0),"")</f>
        <v>1.0</v>
      </c>
      <c r="AD418">
        <f>IF($L418&lt;&gt;"",IF($L418&gt;2013,1,0),"")</f>
        <v>1.0</v>
      </c>
      <c r="AE418">
        <f>IF($L418&lt;&gt;"",1+IF($L418&gt;2011,1,0)+IF($L418&gt;2014,1,0),"")</f>
        <v>3.0</v>
      </c>
      <c r="AF418" t="inlineStr">
        <is>
          <t>bond (yield)</t>
        </is>
      </c>
      <c r="AG418" t="inlineStr">
        <is>
          <t>performance</t>
        </is>
      </c>
      <c r="AH418" t="inlineStr">
        <is>
          <t>non-sensitive</t>
        </is>
      </c>
      <c r="AI418" t="inlineStr">
        <is>
          <t>99_NCE</t>
        </is>
      </c>
      <c r="AJ418" t="inlineStr">
        <is>
          <t>99_NCE</t>
        </is>
      </c>
      <c r="AK418" t="str">
        <f>IF(AND($CF418&lt;&gt;"",IFERROR(INDEX(subsample_country_map!$B:$B,MATCH($CF418,subsample_country_map!$A:$A,0)),"")&lt;&gt;""),INDEX(subsample_country_map!$B:$B,MATCH($CF418,subsample_country_map!$A:$A,0)),INDEX(lookup!$AA:$AA,MATCH($A418,lookup!$A:$A,0)))</f>
        <v>99_NCE</v>
      </c>
      <c r="AL418" t="str">
        <f>IF(AND($CF418&lt;&gt;"",IFERROR(INDEX(subsample_country_map!$C:$C,MATCH($CF418,subsample_country_map!$A:$A,0)),"")&lt;&gt;""),INDEX(subsample_country_map!$C:$C,MATCH($CF418,subsample_country_map!$A:$A,0)),INDEX(lookup!$AB:$AB,MATCH($A418,lookup!$A:$A,0)))</f>
        <v>99_NCE</v>
      </c>
      <c r="AM418" t="str">
        <f>IF(AND($CF418&lt;&gt;"",IFERROR(INDEX(subsample_country_map!$D:$D,MATCH($CF418,subsample_country_map!$A:$A,0)),"")&lt;&gt;""),INDEX(subsample_country_map!$D:$D,MATCH($CF418,subsample_country_map!$A:$A,0)),INDEX(lookup!$AC:$AC,MATCH($A418,lookup!$A:$A,0)))</f>
        <v>99_NCE</v>
      </c>
      <c r="AN418" t="str">
        <f>IF(AND($CF418&lt;&gt;"",IFERROR(INDEX(subsample_country_map!$E:$E,MATCH($CF418,subsample_country_map!$A:$A,0)),"")&lt;&gt;""),INDEX(subsample_country_map!$E:$E,MATCH($CF418,subsample_country_map!$A:$A,0)),INDEX(lookup!$AD:$AD,MATCH($A418,lookup!$A:$A,0)))</f>
        <v>99_NCE</v>
      </c>
      <c r="AO418" t="str">
        <f>INDEX(lookup!$Y:$Y,MATCH($A418,lookup!$A:$A,0))</f>
        <v>1_not published</v>
      </c>
      <c r="AP418" t="str">
        <f>INDEX(lookup!$Z:$Z,MATCH($A418,lookup!$A:$A,0))</f>
        <v>99_NCE</v>
      </c>
      <c r="AQ418" t="str">
        <f>INDEX(lookup!$W:$W,MATCH($A418,lookup!$A:$A,0))</f>
        <v>1_fin/acc/econ</v>
      </c>
      <c r="AS418" t="inlineStr">
        <is>
          <t>staging</t>
        </is>
      </c>
      <c r="AT418" t="inlineStr">
        <is>
          <t>bad-CER</t>
        </is>
      </c>
      <c r="AU418" t="inlineStr">
        <is>
          <t>cost</t>
        </is>
      </c>
      <c r="AV418" t="inlineStr">
        <is>
          <t>0.113</t>
        </is>
      </c>
      <c r="AW418" t="inlineStr">
        <is>
          <t>0.059</t>
        </is>
      </c>
      <c r="BA418" t="n">
        <v>90886</v>
      </c>
      <c r="BB418" t="inlineStr">
        <is>
          <t>1</t>
        </is>
      </c>
      <c r="BC418" t="inlineStr">
        <is>
          <t>OLS</t>
        </is>
      </c>
      <c r="BD418" t="inlineStr">
        <is>
          <t>industry</t>
        </is>
      </c>
      <c r="BE418" t="inlineStr">
        <is>
          <t>other:green patent ownership</t>
        </is>
      </c>
      <c r="BF418" t="inlineStr">
        <is>
          <t>all companies for which patent information is available</t>
        </is>
      </c>
      <c r="BI418" t="inlineStr">
        <is>
          <t>Table D1</t>
        </is>
      </c>
      <c r="BJ418" t="inlineStr">
        <is>
          <t>col 4</t>
        </is>
      </c>
      <c r="BK418" t="inlineStr">
        <is>
          <t>D1</t>
        </is>
      </c>
      <c r="BL418" t="inlineStr">
        <is>
          <t>Emission Intensityf,t-1 0.113* (0.059)</t>
        </is>
      </c>
      <c r="BM418" t="inlineStr">
        <is>
          <t>Emission Intensity_f,t-1</t>
        </is>
      </c>
      <c r="BN418" t="inlineStr">
        <is>
          <t>bond yield spread (YTM in excess of the risk free rate)</t>
        </is>
      </c>
      <c r="BO418" t="inlineStr">
        <is>
          <t>update</t>
        </is>
      </c>
      <c r="BP418" t="inlineStr">
        <is>
          <t>Boermans et al (2023)</t>
        </is>
      </c>
      <c r="BQ418" t="inlineStr">
        <is>
          <t>computed</t>
        </is>
      </c>
      <c r="BT418" t="n">
        <v>0</v>
      </c>
      <c r="BU418" t="inlineStr">
        <is>
          <t>staging_Boermans_et_al_2023.csv</t>
        </is>
      </c>
      <c r="BW418" t="n">
        <v>2016</v>
      </c>
      <c r="BX418" t="n">
        <v>2021</v>
      </c>
      <c r="BY418" t="inlineStr">
        <is>
          <t>multi: 37 countries worldwide (main green-patent sample); 57 countries ('carbon premium' sample); individual countries not listed</t>
        </is>
      </c>
      <c r="BZ418" t="n">
        <v>2018.5</v>
      </c>
      <c r="CA418" t="n">
        <v>1</v>
      </c>
      <c r="CB418" t="n">
        <v>1</v>
      </c>
      <c r="CC418" t="n">
        <v>1</v>
      </c>
      <c r="CD418" t="n">
        <v>-0.006352943829645945</v>
      </c>
      <c r="CE418" t="n">
        <v>1</v>
      </c>
    </row>
    <row r="419">
      <c r="A419" t="inlineStr">
        <is>
          <t>Boermans et al (2023)</t>
        </is>
      </c>
      <c r="B419" t="n">
        <v>1724</v>
      </c>
      <c r="C419" t="n">
        <v>-0.006081138706135501</v>
      </c>
      <c r="D419" t="n">
        <v>90886</v>
      </c>
      <c r="E419">
        <f>IF(ISNUMBER($BA419),$BA419,IF(AND(ISNUMBER($D419),ISNUMBER($BW419),ISNUMBER($BX419)),$D419*($BX419-$BW419+1),""))</f>
        <v>90886.0</v>
      </c>
      <c r="H419" t="inlineStr">
        <is>
          <t>partial</t>
        </is>
      </c>
      <c r="I419" t="inlineStr">
        <is>
          <t>Regression Cofficient and Standard Error  available</t>
        </is>
      </c>
      <c r="J419">
        <f>IF($BW419&lt;&gt;"",$BW419,"")</f>
        <v>2016.0</v>
      </c>
      <c r="K419">
        <f>IF($BX419&lt;&gt;"",$BX419,"")</f>
        <v>2021.0</v>
      </c>
      <c r="L419">
        <f>IF(AND(ISNUMBER($BW419),ISNUMBER($BX419)),($BW419+$BX419)/2,"")</f>
        <v>2018.5</v>
      </c>
      <c r="M419">
        <f>IF($L419&lt;&gt;"",$L419,"")</f>
        <v>2018.5</v>
      </c>
      <c r="N419">
        <f>IF(AND(ISNUMBER($BW419),ISNUMBER($BX419)),MIN(1,MAX(0,($BX419-2016+1)/($BX419-$BW419+1))),"")</f>
        <v>1.0</v>
      </c>
      <c r="O419">
        <f>IF(AND(ISNUMBER($BW419),ISNUMBER($BX419)),MIN(1,MAX(0,($BX419-2017+1)/($BX419-$BW419+1))),"")</f>
        <v>0.8333333333333334</v>
      </c>
      <c r="P419">
        <f>IF(AND(ISNUMBER($BW419),ISNUMBER($BX419)),MIN(1,MAX(0,($BX419-2018+1)/($BX419-$BW419+1))),"")</f>
        <v>0.6666666666666666</v>
      </c>
      <c r="Q419">
        <f>IF(AND(ISNUMBER($BW419),ISNUMBER($BX419)),MIN(1,MAX(0,($BX419-2019+1)/($BX419-$BW419+1))),"")</f>
        <v>0.5</v>
      </c>
      <c r="R419">
        <f>IF(AND(ISNUMBER($BW419),ISNUMBER($BX419)),MIN(1,MAX(0,($BX419-2016+1)/($BX419-$BW419+1))),"")</f>
        <v>1.0</v>
      </c>
      <c r="S419">
        <f>IF($L419&lt;&gt;"",IF($L419&gt;=2015.5,1,0),"")</f>
        <v>1.0</v>
      </c>
      <c r="T419">
        <f>IF($L419&lt;&gt;"",IF($L419&gt;=2016,1,0),"")</f>
        <v>1.0</v>
      </c>
      <c r="U419">
        <f>IF(ISNUMBER($BX419),IF($BX419&gt;=2016,1,0),"")</f>
        <v>1.0</v>
      </c>
      <c r="V419">
        <f>IF(ISNUMBER($BW419),IF($BW419&gt;=2016,1,0),"")</f>
        <v>1.0</v>
      </c>
      <c r="W419" t="str">
        <f>IF(AND(ISNUMBER($BW419),ISNUMBER($BX419)),IF($BW419&gt;=2016,"post-only",IF($BX419&lt;2016,"pre-only","mixed")),"")</f>
        <v>post-only</v>
      </c>
      <c r="X419">
        <f>IF(AND(ISNUMBER($BW419),ISNUMBER($BX419)),MIN(1,MAX(0,($BX419-2017+1)/($BX419-$BW419+1))),"")</f>
        <v>0.8333333333333334</v>
      </c>
      <c r="Y419">
        <f>IF(AND(ISNUMBER($BW419),ISNUMBER($BX419)),MIN(1,MAX(0,($BX419-2018+1)/($BX419-$BW419+1))),"")</f>
        <v>0.6666666666666666</v>
      </c>
      <c r="Z419">
        <f>IF(AND(ISNUMBER($BW419),ISNUMBER($BX419)),MIN(1,MAX(0,($BX419-2019+1)/($BX419-$BW419+1))),"")</f>
        <v>0.5</v>
      </c>
      <c r="AA419">
        <f>IF(ISNUMBER($BX419),IF($BX419&gt;=2017,1,0),"")</f>
        <v>1.0</v>
      </c>
      <c r="AB419">
        <f>IF(ISNUMBER($BX419),IF($BX419&gt;=2018,1,0),"")</f>
        <v>1.0</v>
      </c>
      <c r="AC419">
        <f>IF(ISNUMBER($BX419),IF($BX419&gt;=2019,1,0),"")</f>
        <v>1.0</v>
      </c>
      <c r="AD419">
        <f>IF($L419&lt;&gt;"",IF($L419&gt;2013,1,0),"")</f>
        <v>1.0</v>
      </c>
      <c r="AE419">
        <f>IF($L419&lt;&gt;"",1+IF($L419&gt;2011,1,0)+IF($L419&gt;2014,1,0),"")</f>
        <v>3.0</v>
      </c>
      <c r="AF419" t="inlineStr">
        <is>
          <t>bond (yield)</t>
        </is>
      </c>
      <c r="AG419" t="inlineStr">
        <is>
          <t>performance</t>
        </is>
      </c>
      <c r="AH419" t="inlineStr">
        <is>
          <t>non-sensitive</t>
        </is>
      </c>
      <c r="AI419" t="inlineStr">
        <is>
          <t>99_NCE</t>
        </is>
      </c>
      <c r="AJ419" t="inlineStr">
        <is>
          <t>99_NCE</t>
        </is>
      </c>
      <c r="AK419" t="str">
        <f>IF(AND($CF419&lt;&gt;"",IFERROR(INDEX(subsample_country_map!$B:$B,MATCH($CF419,subsample_country_map!$A:$A,0)),"")&lt;&gt;""),INDEX(subsample_country_map!$B:$B,MATCH($CF419,subsample_country_map!$A:$A,0)),INDEX(lookup!$AA:$AA,MATCH($A419,lookup!$A:$A,0)))</f>
        <v>99_NCE</v>
      </c>
      <c r="AL419" t="str">
        <f>IF(AND($CF419&lt;&gt;"",IFERROR(INDEX(subsample_country_map!$C:$C,MATCH($CF419,subsample_country_map!$A:$A,0)),"")&lt;&gt;""),INDEX(subsample_country_map!$C:$C,MATCH($CF419,subsample_country_map!$A:$A,0)),INDEX(lookup!$AB:$AB,MATCH($A419,lookup!$A:$A,0)))</f>
        <v>99_NCE</v>
      </c>
      <c r="AM419" t="str">
        <f>IF(AND($CF419&lt;&gt;"",IFERROR(INDEX(subsample_country_map!$D:$D,MATCH($CF419,subsample_country_map!$A:$A,0)),"")&lt;&gt;""),INDEX(subsample_country_map!$D:$D,MATCH($CF419,subsample_country_map!$A:$A,0)),INDEX(lookup!$AC:$AC,MATCH($A419,lookup!$A:$A,0)))</f>
        <v>99_NCE</v>
      </c>
      <c r="AN419" t="str">
        <f>IF(AND($CF419&lt;&gt;"",IFERROR(INDEX(subsample_country_map!$E:$E,MATCH($CF419,subsample_country_map!$A:$A,0)),"")&lt;&gt;""),INDEX(subsample_country_map!$E:$E,MATCH($CF419,subsample_country_map!$A:$A,0)),INDEX(lookup!$AD:$AD,MATCH($A419,lookup!$A:$A,0)))</f>
        <v>99_NCE</v>
      </c>
      <c r="AO419" t="str">
        <f>INDEX(lookup!$Y:$Y,MATCH($A419,lookup!$A:$A,0))</f>
        <v>1_not published</v>
      </c>
      <c r="AP419" t="str">
        <f>INDEX(lookup!$Z:$Z,MATCH($A419,lookup!$A:$A,0))</f>
        <v>99_NCE</v>
      </c>
      <c r="AQ419" t="str">
        <f>INDEX(lookup!$W:$W,MATCH($A419,lookup!$A:$A,0))</f>
        <v>1_fin/acc/econ</v>
      </c>
      <c r="AS419" t="inlineStr">
        <is>
          <t>staging</t>
        </is>
      </c>
      <c r="AT419" t="inlineStr">
        <is>
          <t>bad-CER</t>
        </is>
      </c>
      <c r="AU419" t="inlineStr">
        <is>
          <t>cost</t>
        </is>
      </c>
      <c r="AV419" t="inlineStr">
        <is>
          <t>0.110</t>
        </is>
      </c>
      <c r="AW419" t="inlineStr">
        <is>
          <t>0.060</t>
        </is>
      </c>
      <c r="BA419" t="n">
        <v>90886</v>
      </c>
      <c r="BB419" t="inlineStr">
        <is>
          <t>1</t>
        </is>
      </c>
      <c r="BC419" t="inlineStr">
        <is>
          <t>OLS</t>
        </is>
      </c>
      <c r="BD419" t="inlineStr">
        <is>
          <t>industry</t>
        </is>
      </c>
      <c r="BE419" t="inlineStr">
        <is>
          <t>other:green patent ownership</t>
        </is>
      </c>
      <c r="BF419" t="inlineStr">
        <is>
          <t>all companies for which patent information is available</t>
        </is>
      </c>
      <c r="BI419" t="inlineStr">
        <is>
          <t>Table D1</t>
        </is>
      </c>
      <c r="BJ419" t="inlineStr">
        <is>
          <t>col 5</t>
        </is>
      </c>
      <c r="BK419" t="inlineStr">
        <is>
          <t>D1</t>
        </is>
      </c>
      <c r="BL419" t="inlineStr">
        <is>
          <t>Emission Intensityf,t-1 0.110* (0.060)</t>
        </is>
      </c>
      <c r="BM419" t="inlineStr">
        <is>
          <t>Emission Intensity_f,t-1</t>
        </is>
      </c>
      <c r="BN419" t="inlineStr">
        <is>
          <t>bond yield spread (YTM in excess of the risk free rate)</t>
        </is>
      </c>
      <c r="BO419" t="inlineStr">
        <is>
          <t>update</t>
        </is>
      </c>
      <c r="BP419" t="inlineStr">
        <is>
          <t>Boermans et al (2023)</t>
        </is>
      </c>
      <c r="BQ419" t="inlineStr">
        <is>
          <t>computed</t>
        </is>
      </c>
      <c r="BT419" t="n">
        <v>0</v>
      </c>
      <c r="BU419" t="inlineStr">
        <is>
          <t>staging_Boermans_et_al_2023.csv</t>
        </is>
      </c>
      <c r="BW419" t="n">
        <v>2016</v>
      </c>
      <c r="BX419" t="n">
        <v>2021</v>
      </c>
      <c r="BY419" t="inlineStr">
        <is>
          <t>multi: 37 countries worldwide (main green-patent sample); 57 countries ('carbon premium' sample); individual countries not listed</t>
        </is>
      </c>
      <c r="BZ419" t="n">
        <v>2018.5</v>
      </c>
      <c r="CA419" t="n">
        <v>1</v>
      </c>
      <c r="CB419" t="n">
        <v>1</v>
      </c>
      <c r="CC419" t="n">
        <v>1</v>
      </c>
      <c r="CD419" t="n">
        <v>-0.006081213668471201</v>
      </c>
      <c r="CE419" t="n">
        <v>1</v>
      </c>
    </row>
    <row r="420">
      <c r="A420" t="inlineStr">
        <is>
          <t>Boermans et al (2023)</t>
        </is>
      </c>
      <c r="B420" t="n">
        <v>1725</v>
      </c>
      <c r="C420" t="n">
        <v>-0.005331290465089971</v>
      </c>
      <c r="D420" t="n">
        <v>38379</v>
      </c>
      <c r="E420">
        <f>IF(ISNUMBER($BA420),$BA420,IF(AND(ISNUMBER($D420),ISNUMBER($BW420),ISNUMBER($BX420)),$D420*($BX420-$BW420+1),""))</f>
        <v>38379.0</v>
      </c>
      <c r="H420" t="inlineStr">
        <is>
          <t>partial</t>
        </is>
      </c>
      <c r="I420" t="inlineStr">
        <is>
          <t>Regression Cofficient and Standard Error  available</t>
        </is>
      </c>
      <c r="J420">
        <f>IF($BW420&lt;&gt;"",$BW420,"")</f>
        <v>2016.0</v>
      </c>
      <c r="K420">
        <f>IF($BX420&lt;&gt;"",$BX420,"")</f>
        <v>2021.0</v>
      </c>
      <c r="L420">
        <f>IF(AND(ISNUMBER($BW420),ISNUMBER($BX420)),($BW420+$BX420)/2,"")</f>
        <v>2018.5</v>
      </c>
      <c r="M420">
        <f>IF($L420&lt;&gt;"",$L420,"")</f>
        <v>2018.5</v>
      </c>
      <c r="N420">
        <f>IF(AND(ISNUMBER($BW420),ISNUMBER($BX420)),MIN(1,MAX(0,($BX420-2016+1)/($BX420-$BW420+1))),"")</f>
        <v>1.0</v>
      </c>
      <c r="O420">
        <f>IF(AND(ISNUMBER($BW420),ISNUMBER($BX420)),MIN(1,MAX(0,($BX420-2017+1)/($BX420-$BW420+1))),"")</f>
        <v>0.8333333333333334</v>
      </c>
      <c r="P420">
        <f>IF(AND(ISNUMBER($BW420),ISNUMBER($BX420)),MIN(1,MAX(0,($BX420-2018+1)/($BX420-$BW420+1))),"")</f>
        <v>0.6666666666666666</v>
      </c>
      <c r="Q420">
        <f>IF(AND(ISNUMBER($BW420),ISNUMBER($BX420)),MIN(1,MAX(0,($BX420-2019+1)/($BX420-$BW420+1))),"")</f>
        <v>0.5</v>
      </c>
      <c r="R420">
        <f>IF(AND(ISNUMBER($BW420),ISNUMBER($BX420)),MIN(1,MAX(0,($BX420-2016+1)/($BX420-$BW420+1))),"")</f>
        <v>1.0</v>
      </c>
      <c r="S420">
        <f>IF($L420&lt;&gt;"",IF($L420&gt;=2015.5,1,0),"")</f>
        <v>1.0</v>
      </c>
      <c r="T420">
        <f>IF($L420&lt;&gt;"",IF($L420&gt;=2016,1,0),"")</f>
        <v>1.0</v>
      </c>
      <c r="U420">
        <f>IF(ISNUMBER($BX420),IF($BX420&gt;=2016,1,0),"")</f>
        <v>1.0</v>
      </c>
      <c r="V420">
        <f>IF(ISNUMBER($BW420),IF($BW420&gt;=2016,1,0),"")</f>
        <v>1.0</v>
      </c>
      <c r="W420" t="str">
        <f>IF(AND(ISNUMBER($BW420),ISNUMBER($BX420)),IF($BW420&gt;=2016,"post-only",IF($BX420&lt;2016,"pre-only","mixed")),"")</f>
        <v>post-only</v>
      </c>
      <c r="X420">
        <f>IF(AND(ISNUMBER($BW420),ISNUMBER($BX420)),MIN(1,MAX(0,($BX420-2017+1)/($BX420-$BW420+1))),"")</f>
        <v>0.8333333333333334</v>
      </c>
      <c r="Y420">
        <f>IF(AND(ISNUMBER($BW420),ISNUMBER($BX420)),MIN(1,MAX(0,($BX420-2018+1)/($BX420-$BW420+1))),"")</f>
        <v>0.6666666666666666</v>
      </c>
      <c r="Z420">
        <f>IF(AND(ISNUMBER($BW420),ISNUMBER($BX420)),MIN(1,MAX(0,($BX420-2019+1)/($BX420-$BW420+1))),"")</f>
        <v>0.5</v>
      </c>
      <c r="AA420">
        <f>IF(ISNUMBER($BX420),IF($BX420&gt;=2017,1,0),"")</f>
        <v>1.0</v>
      </c>
      <c r="AB420">
        <f>IF(ISNUMBER($BX420),IF($BX420&gt;=2018,1,0),"")</f>
        <v>1.0</v>
      </c>
      <c r="AC420">
        <f>IF(ISNUMBER($BX420),IF($BX420&gt;=2019,1,0),"")</f>
        <v>1.0</v>
      </c>
      <c r="AD420">
        <f>IF($L420&lt;&gt;"",IF($L420&gt;2013,1,0),"")</f>
        <v>1.0</v>
      </c>
      <c r="AE420">
        <f>IF($L420&lt;&gt;"",1+IF($L420&gt;2011,1,0)+IF($L420&gt;2014,1,0),"")</f>
        <v>3.0</v>
      </c>
      <c r="AF420" t="inlineStr">
        <is>
          <t>bond (yield)</t>
        </is>
      </c>
      <c r="AG420" t="inlineStr">
        <is>
          <t>performance</t>
        </is>
      </c>
      <c r="AH420" t="inlineStr">
        <is>
          <t>non-sensitive</t>
        </is>
      </c>
      <c r="AI420" t="inlineStr">
        <is>
          <t>99_NCE</t>
        </is>
      </c>
      <c r="AJ420" t="inlineStr">
        <is>
          <t>99_NCE</t>
        </is>
      </c>
      <c r="AK420" t="str">
        <f>IF(AND($CF420&lt;&gt;"",IFERROR(INDEX(subsample_country_map!$B:$B,MATCH($CF420,subsample_country_map!$A:$A,0)),"")&lt;&gt;""),INDEX(subsample_country_map!$B:$B,MATCH($CF420,subsample_country_map!$A:$A,0)),INDEX(lookup!$AA:$AA,MATCH($A420,lookup!$A:$A,0)))</f>
        <v>99_NCE</v>
      </c>
      <c r="AL420" t="str">
        <f>IF(AND($CF420&lt;&gt;"",IFERROR(INDEX(subsample_country_map!$C:$C,MATCH($CF420,subsample_country_map!$A:$A,0)),"")&lt;&gt;""),INDEX(subsample_country_map!$C:$C,MATCH($CF420,subsample_country_map!$A:$A,0)),INDEX(lookup!$AB:$AB,MATCH($A420,lookup!$A:$A,0)))</f>
        <v>99_NCE</v>
      </c>
      <c r="AM420" t="str">
        <f>IF(AND($CF420&lt;&gt;"",IFERROR(INDEX(subsample_country_map!$D:$D,MATCH($CF420,subsample_country_map!$A:$A,0)),"")&lt;&gt;""),INDEX(subsample_country_map!$D:$D,MATCH($CF420,subsample_country_map!$A:$A,0)),INDEX(lookup!$AC:$AC,MATCH($A420,lookup!$A:$A,0)))</f>
        <v>99_NCE</v>
      </c>
      <c r="AN420" t="str">
        <f>IF(AND($CF420&lt;&gt;"",IFERROR(INDEX(subsample_country_map!$E:$E,MATCH($CF420,subsample_country_map!$A:$A,0)),"")&lt;&gt;""),INDEX(subsample_country_map!$E:$E,MATCH($CF420,subsample_country_map!$A:$A,0)),INDEX(lookup!$AD:$AD,MATCH($A420,lookup!$A:$A,0)))</f>
        <v>99_NCE</v>
      </c>
      <c r="AO420" t="str">
        <f>INDEX(lookup!$Y:$Y,MATCH($A420,lookup!$A:$A,0))</f>
        <v>1_not published</v>
      </c>
      <c r="AP420" t="str">
        <f>INDEX(lookup!$Z:$Z,MATCH($A420,lookup!$A:$A,0))</f>
        <v>99_NCE</v>
      </c>
      <c r="AQ420" t="str">
        <f>INDEX(lookup!$W:$W,MATCH($A420,lookup!$A:$A,0))</f>
        <v>1_fin/acc/econ</v>
      </c>
      <c r="AS420" t="inlineStr">
        <is>
          <t>staging</t>
        </is>
      </c>
      <c r="AT420" t="inlineStr">
        <is>
          <t>bad-CER</t>
        </is>
      </c>
      <c r="AU420" t="inlineStr">
        <is>
          <t>cost</t>
        </is>
      </c>
      <c r="AV420" t="inlineStr">
        <is>
          <t>0.094</t>
        </is>
      </c>
      <c r="AW420" t="inlineStr">
        <is>
          <t>0.090</t>
        </is>
      </c>
      <c r="BA420" t="n">
        <v>38379</v>
      </c>
      <c r="BB420" t="inlineStr">
        <is>
          <t>1</t>
        </is>
      </c>
      <c r="BC420" t="inlineStr">
        <is>
          <t>OLS</t>
        </is>
      </c>
      <c r="BD420" t="inlineStr">
        <is>
          <t>industry</t>
        </is>
      </c>
      <c r="BE420" t="inlineStr">
        <is>
          <t>other:green patent ownership</t>
        </is>
      </c>
      <c r="BF420" t="inlineStr">
        <is>
          <t>firms with at least one green patent</t>
        </is>
      </c>
      <c r="BI420" t="inlineStr">
        <is>
          <t>Table D2</t>
        </is>
      </c>
      <c r="BJ420" t="inlineStr">
        <is>
          <t>col 1</t>
        </is>
      </c>
      <c r="BK420" t="inlineStr">
        <is>
          <t>D2</t>
        </is>
      </c>
      <c r="BL420" t="inlineStr">
        <is>
          <t>Emission Intensityf,t-1 0.094 (0.090)</t>
        </is>
      </c>
      <c r="BM420" t="inlineStr">
        <is>
          <t>Emission Intensity_f,t-1</t>
        </is>
      </c>
      <c r="BN420" t="inlineStr">
        <is>
          <t>bond yield spread (YTM in excess of the risk free rate)</t>
        </is>
      </c>
      <c r="BO420" t="inlineStr">
        <is>
          <t>update</t>
        </is>
      </c>
      <c r="BP420" t="inlineStr">
        <is>
          <t>Boermans et al (2023)</t>
        </is>
      </c>
      <c r="BQ420" t="inlineStr">
        <is>
          <t>computed</t>
        </is>
      </c>
      <c r="BT420" t="n">
        <v>0</v>
      </c>
      <c r="BU420" t="inlineStr">
        <is>
          <t>staging_Boermans_et_al_2023.csv</t>
        </is>
      </c>
      <c r="BW420" t="n">
        <v>2016</v>
      </c>
      <c r="BX420" t="n">
        <v>2021</v>
      </c>
      <c r="BY420" t="inlineStr">
        <is>
          <t>multi: 37 countries worldwide (main green-patent sample); 57 countries ('carbon premium' sample); individual countries not listed</t>
        </is>
      </c>
      <c r="BZ420" t="n">
        <v>2018.5</v>
      </c>
      <c r="CA420" t="n">
        <v>1</v>
      </c>
      <c r="CB420" t="n">
        <v>1</v>
      </c>
      <c r="CC420" t="n">
        <v>1</v>
      </c>
      <c r="CD420" t="n">
        <v>-0.005331340975766599</v>
      </c>
      <c r="CE420" t="n">
        <v>1</v>
      </c>
    </row>
    <row r="421">
      <c r="A421" t="inlineStr">
        <is>
          <t>Boermans et al (2023)</t>
        </is>
      </c>
      <c r="B421" t="n">
        <v>1726</v>
      </c>
      <c r="C421" t="n">
        <v>-0.006272876068627276</v>
      </c>
      <c r="D421" t="n">
        <v>38379</v>
      </c>
      <c r="E421">
        <f>IF(ISNUMBER($BA421),$BA421,IF(AND(ISNUMBER($D421),ISNUMBER($BW421),ISNUMBER($BX421)),$D421*($BX421-$BW421+1),""))</f>
        <v>38379.0</v>
      </c>
      <c r="H421" t="inlineStr">
        <is>
          <t>partial</t>
        </is>
      </c>
      <c r="I421" t="inlineStr">
        <is>
          <t>Regression Cofficient and Standard Error  available</t>
        </is>
      </c>
      <c r="J421">
        <f>IF($BW421&lt;&gt;"",$BW421,"")</f>
        <v>2016.0</v>
      </c>
      <c r="K421">
        <f>IF($BX421&lt;&gt;"",$BX421,"")</f>
        <v>2021.0</v>
      </c>
      <c r="L421">
        <f>IF(AND(ISNUMBER($BW421),ISNUMBER($BX421)),($BW421+$BX421)/2,"")</f>
        <v>2018.5</v>
      </c>
      <c r="M421">
        <f>IF($L421&lt;&gt;"",$L421,"")</f>
        <v>2018.5</v>
      </c>
      <c r="N421">
        <f>IF(AND(ISNUMBER($BW421),ISNUMBER($BX421)),MIN(1,MAX(0,($BX421-2016+1)/($BX421-$BW421+1))),"")</f>
        <v>1.0</v>
      </c>
      <c r="O421">
        <f>IF(AND(ISNUMBER($BW421),ISNUMBER($BX421)),MIN(1,MAX(0,($BX421-2017+1)/($BX421-$BW421+1))),"")</f>
        <v>0.8333333333333334</v>
      </c>
      <c r="P421">
        <f>IF(AND(ISNUMBER($BW421),ISNUMBER($BX421)),MIN(1,MAX(0,($BX421-2018+1)/($BX421-$BW421+1))),"")</f>
        <v>0.6666666666666666</v>
      </c>
      <c r="Q421">
        <f>IF(AND(ISNUMBER($BW421),ISNUMBER($BX421)),MIN(1,MAX(0,($BX421-2019+1)/($BX421-$BW421+1))),"")</f>
        <v>0.5</v>
      </c>
      <c r="R421">
        <f>IF(AND(ISNUMBER($BW421),ISNUMBER($BX421)),MIN(1,MAX(0,($BX421-2016+1)/($BX421-$BW421+1))),"")</f>
        <v>1.0</v>
      </c>
      <c r="S421">
        <f>IF($L421&lt;&gt;"",IF($L421&gt;=2015.5,1,0),"")</f>
        <v>1.0</v>
      </c>
      <c r="T421">
        <f>IF($L421&lt;&gt;"",IF($L421&gt;=2016,1,0),"")</f>
        <v>1.0</v>
      </c>
      <c r="U421">
        <f>IF(ISNUMBER($BX421),IF($BX421&gt;=2016,1,0),"")</f>
        <v>1.0</v>
      </c>
      <c r="V421">
        <f>IF(ISNUMBER($BW421),IF($BW421&gt;=2016,1,0),"")</f>
        <v>1.0</v>
      </c>
      <c r="W421" t="str">
        <f>IF(AND(ISNUMBER($BW421),ISNUMBER($BX421)),IF($BW421&gt;=2016,"post-only",IF($BX421&lt;2016,"pre-only","mixed")),"")</f>
        <v>post-only</v>
      </c>
      <c r="X421">
        <f>IF(AND(ISNUMBER($BW421),ISNUMBER($BX421)),MIN(1,MAX(0,($BX421-2017+1)/($BX421-$BW421+1))),"")</f>
        <v>0.8333333333333334</v>
      </c>
      <c r="Y421">
        <f>IF(AND(ISNUMBER($BW421),ISNUMBER($BX421)),MIN(1,MAX(0,($BX421-2018+1)/($BX421-$BW421+1))),"")</f>
        <v>0.6666666666666666</v>
      </c>
      <c r="Z421">
        <f>IF(AND(ISNUMBER($BW421),ISNUMBER($BX421)),MIN(1,MAX(0,($BX421-2019+1)/($BX421-$BW421+1))),"")</f>
        <v>0.5</v>
      </c>
      <c r="AA421">
        <f>IF(ISNUMBER($BX421),IF($BX421&gt;=2017,1,0),"")</f>
        <v>1.0</v>
      </c>
      <c r="AB421">
        <f>IF(ISNUMBER($BX421),IF($BX421&gt;=2018,1,0),"")</f>
        <v>1.0</v>
      </c>
      <c r="AC421">
        <f>IF(ISNUMBER($BX421),IF($BX421&gt;=2019,1,0),"")</f>
        <v>1.0</v>
      </c>
      <c r="AD421">
        <f>IF($L421&lt;&gt;"",IF($L421&gt;2013,1,0),"")</f>
        <v>1.0</v>
      </c>
      <c r="AE421">
        <f>IF($L421&lt;&gt;"",1+IF($L421&gt;2011,1,0)+IF($L421&gt;2014,1,0),"")</f>
        <v>3.0</v>
      </c>
      <c r="AF421" t="inlineStr">
        <is>
          <t>bond (yield)</t>
        </is>
      </c>
      <c r="AG421" t="inlineStr">
        <is>
          <t>performance</t>
        </is>
      </c>
      <c r="AH421" t="inlineStr">
        <is>
          <t>non-sensitive</t>
        </is>
      </c>
      <c r="AI421" t="inlineStr">
        <is>
          <t>99_NCE</t>
        </is>
      </c>
      <c r="AJ421" t="inlineStr">
        <is>
          <t>99_NCE</t>
        </is>
      </c>
      <c r="AK421" t="str">
        <f>IF(AND($CF421&lt;&gt;"",IFERROR(INDEX(subsample_country_map!$B:$B,MATCH($CF421,subsample_country_map!$A:$A,0)),"")&lt;&gt;""),INDEX(subsample_country_map!$B:$B,MATCH($CF421,subsample_country_map!$A:$A,0)),INDEX(lookup!$AA:$AA,MATCH($A421,lookup!$A:$A,0)))</f>
        <v>99_NCE</v>
      </c>
      <c r="AL421" t="str">
        <f>IF(AND($CF421&lt;&gt;"",IFERROR(INDEX(subsample_country_map!$C:$C,MATCH($CF421,subsample_country_map!$A:$A,0)),"")&lt;&gt;""),INDEX(subsample_country_map!$C:$C,MATCH($CF421,subsample_country_map!$A:$A,0)),INDEX(lookup!$AB:$AB,MATCH($A421,lookup!$A:$A,0)))</f>
        <v>99_NCE</v>
      </c>
      <c r="AM421" t="str">
        <f>IF(AND($CF421&lt;&gt;"",IFERROR(INDEX(subsample_country_map!$D:$D,MATCH($CF421,subsample_country_map!$A:$A,0)),"")&lt;&gt;""),INDEX(subsample_country_map!$D:$D,MATCH($CF421,subsample_country_map!$A:$A,0)),INDEX(lookup!$AC:$AC,MATCH($A421,lookup!$A:$A,0)))</f>
        <v>99_NCE</v>
      </c>
      <c r="AN421" t="str">
        <f>IF(AND($CF421&lt;&gt;"",IFERROR(INDEX(subsample_country_map!$E:$E,MATCH($CF421,subsample_country_map!$A:$A,0)),"")&lt;&gt;""),INDEX(subsample_country_map!$E:$E,MATCH($CF421,subsample_country_map!$A:$A,0)),INDEX(lookup!$AD:$AD,MATCH($A421,lookup!$A:$A,0)))</f>
        <v>99_NCE</v>
      </c>
      <c r="AO421" t="str">
        <f>INDEX(lookup!$Y:$Y,MATCH($A421,lookup!$A:$A,0))</f>
        <v>1_not published</v>
      </c>
      <c r="AP421" t="str">
        <f>INDEX(lookup!$Z:$Z,MATCH($A421,lookup!$A:$A,0))</f>
        <v>99_NCE</v>
      </c>
      <c r="AQ421" t="str">
        <f>INDEX(lookup!$W:$W,MATCH($A421,lookup!$A:$A,0))</f>
        <v>1_fin/acc/econ</v>
      </c>
      <c r="AS421" t="inlineStr">
        <is>
          <t>staging</t>
        </is>
      </c>
      <c r="AT421" t="inlineStr">
        <is>
          <t>bad-CER</t>
        </is>
      </c>
      <c r="AU421" t="inlineStr">
        <is>
          <t>cost</t>
        </is>
      </c>
      <c r="AV421" t="inlineStr">
        <is>
          <t>0.102</t>
        </is>
      </c>
      <c r="AW421" t="inlineStr">
        <is>
          <t>0.083</t>
        </is>
      </c>
      <c r="BA421" t="n">
        <v>38379</v>
      </c>
      <c r="BB421" t="inlineStr">
        <is>
          <t>1</t>
        </is>
      </c>
      <c r="BC421" t="inlineStr">
        <is>
          <t>OLS</t>
        </is>
      </c>
      <c r="BD421" t="inlineStr">
        <is>
          <t>industry</t>
        </is>
      </c>
      <c r="BE421" t="inlineStr">
        <is>
          <t>other:green patent ownership</t>
        </is>
      </c>
      <c r="BF421" t="inlineStr">
        <is>
          <t>firms with at least one green patent</t>
        </is>
      </c>
      <c r="BI421" t="inlineStr">
        <is>
          <t>Table D2</t>
        </is>
      </c>
      <c r="BJ421" t="inlineStr">
        <is>
          <t>col 3</t>
        </is>
      </c>
      <c r="BK421" t="inlineStr">
        <is>
          <t>D2</t>
        </is>
      </c>
      <c r="BL421" t="inlineStr">
        <is>
          <t>Emission Intensityf,t-1 0.102 (0.083)</t>
        </is>
      </c>
      <c r="BM421" t="inlineStr">
        <is>
          <t>Emission Intensity_f,t-1</t>
        </is>
      </c>
      <c r="BN421" t="inlineStr">
        <is>
          <t>bond yield spread (YTM in excess of the risk free rate)</t>
        </is>
      </c>
      <c r="BO421" t="inlineStr">
        <is>
          <t>update</t>
        </is>
      </c>
      <c r="BP421" t="inlineStr">
        <is>
          <t>Boermans et al (2023)</t>
        </is>
      </c>
      <c r="BQ421" t="inlineStr">
        <is>
          <t>computed</t>
        </is>
      </c>
      <c r="BT421" t="n">
        <v>0</v>
      </c>
      <c r="BU421" t="inlineStr">
        <is>
          <t>staging_Boermans_et_al_2023.csv</t>
        </is>
      </c>
      <c r="BW421" t="n">
        <v>2016</v>
      </c>
      <c r="BX421" t="n">
        <v>2021</v>
      </c>
      <c r="BY421" t="inlineStr">
        <is>
          <t>multi: 37 countries worldwide (main green-patent sample); 57 countries ('carbon premium' sample); individual countries not listed</t>
        </is>
      </c>
      <c r="BZ421" t="n">
        <v>2018.5</v>
      </c>
      <c r="CA421" t="n">
        <v>1</v>
      </c>
      <c r="CB421" t="n">
        <v>1</v>
      </c>
      <c r="CC421" t="n">
        <v>1</v>
      </c>
      <c r="CD421" t="n">
        <v>-0.006272958347649312</v>
      </c>
      <c r="CE421" t="n">
        <v>1</v>
      </c>
    </row>
    <row r="422">
      <c r="A422" t="inlineStr">
        <is>
          <t>Boermans et al (2023)</t>
        </is>
      </c>
      <c r="B422" t="n">
        <v>1727</v>
      </c>
      <c r="C422" t="n">
        <v>-0.009054038847068256</v>
      </c>
      <c r="D422" t="n">
        <v>38379</v>
      </c>
      <c r="E422">
        <f>IF(ISNUMBER($BA422),$BA422,IF(AND(ISNUMBER($D422),ISNUMBER($BW422),ISNUMBER($BX422)),$D422*($BX422-$BW422+1),""))</f>
        <v>38379.0</v>
      </c>
      <c r="H422" t="inlineStr">
        <is>
          <t>partial</t>
        </is>
      </c>
      <c r="I422" t="inlineStr">
        <is>
          <t>Regression Cofficient and Standard Error  available</t>
        </is>
      </c>
      <c r="J422">
        <f>IF($BW422&lt;&gt;"",$BW422,"")</f>
        <v>2016.0</v>
      </c>
      <c r="K422">
        <f>IF($BX422&lt;&gt;"",$BX422,"")</f>
        <v>2021.0</v>
      </c>
      <c r="L422">
        <f>IF(AND(ISNUMBER($BW422),ISNUMBER($BX422)),($BW422+$BX422)/2,"")</f>
        <v>2018.5</v>
      </c>
      <c r="M422">
        <f>IF($L422&lt;&gt;"",$L422,"")</f>
        <v>2018.5</v>
      </c>
      <c r="N422">
        <f>IF(AND(ISNUMBER($BW422),ISNUMBER($BX422)),MIN(1,MAX(0,($BX422-2016+1)/($BX422-$BW422+1))),"")</f>
        <v>1.0</v>
      </c>
      <c r="O422">
        <f>IF(AND(ISNUMBER($BW422),ISNUMBER($BX422)),MIN(1,MAX(0,($BX422-2017+1)/($BX422-$BW422+1))),"")</f>
        <v>0.8333333333333334</v>
      </c>
      <c r="P422">
        <f>IF(AND(ISNUMBER($BW422),ISNUMBER($BX422)),MIN(1,MAX(0,($BX422-2018+1)/($BX422-$BW422+1))),"")</f>
        <v>0.6666666666666666</v>
      </c>
      <c r="Q422">
        <f>IF(AND(ISNUMBER($BW422),ISNUMBER($BX422)),MIN(1,MAX(0,($BX422-2019+1)/($BX422-$BW422+1))),"")</f>
        <v>0.5</v>
      </c>
      <c r="R422">
        <f>IF(AND(ISNUMBER($BW422),ISNUMBER($BX422)),MIN(1,MAX(0,($BX422-2016+1)/($BX422-$BW422+1))),"")</f>
        <v>1.0</v>
      </c>
      <c r="S422">
        <f>IF($L422&lt;&gt;"",IF($L422&gt;=2015.5,1,0),"")</f>
        <v>1.0</v>
      </c>
      <c r="T422">
        <f>IF($L422&lt;&gt;"",IF($L422&gt;=2016,1,0),"")</f>
        <v>1.0</v>
      </c>
      <c r="U422">
        <f>IF(ISNUMBER($BX422),IF($BX422&gt;=2016,1,0),"")</f>
        <v>1.0</v>
      </c>
      <c r="V422">
        <f>IF(ISNUMBER($BW422),IF($BW422&gt;=2016,1,0),"")</f>
        <v>1.0</v>
      </c>
      <c r="W422" t="str">
        <f>IF(AND(ISNUMBER($BW422),ISNUMBER($BX422)),IF($BW422&gt;=2016,"post-only",IF($BX422&lt;2016,"pre-only","mixed")),"")</f>
        <v>post-only</v>
      </c>
      <c r="X422">
        <f>IF(AND(ISNUMBER($BW422),ISNUMBER($BX422)),MIN(1,MAX(0,($BX422-2017+1)/($BX422-$BW422+1))),"")</f>
        <v>0.8333333333333334</v>
      </c>
      <c r="Y422">
        <f>IF(AND(ISNUMBER($BW422),ISNUMBER($BX422)),MIN(1,MAX(0,($BX422-2018+1)/($BX422-$BW422+1))),"")</f>
        <v>0.6666666666666666</v>
      </c>
      <c r="Z422">
        <f>IF(AND(ISNUMBER($BW422),ISNUMBER($BX422)),MIN(1,MAX(0,($BX422-2019+1)/($BX422-$BW422+1))),"")</f>
        <v>0.5</v>
      </c>
      <c r="AA422">
        <f>IF(ISNUMBER($BX422),IF($BX422&gt;=2017,1,0),"")</f>
        <v>1.0</v>
      </c>
      <c r="AB422">
        <f>IF(ISNUMBER($BX422),IF($BX422&gt;=2018,1,0),"")</f>
        <v>1.0</v>
      </c>
      <c r="AC422">
        <f>IF(ISNUMBER($BX422),IF($BX422&gt;=2019,1,0),"")</f>
        <v>1.0</v>
      </c>
      <c r="AD422">
        <f>IF($L422&lt;&gt;"",IF($L422&gt;2013,1,0),"")</f>
        <v>1.0</v>
      </c>
      <c r="AE422">
        <f>IF($L422&lt;&gt;"",1+IF($L422&gt;2011,1,0)+IF($L422&gt;2014,1,0),"")</f>
        <v>3.0</v>
      </c>
      <c r="AF422" t="inlineStr">
        <is>
          <t>bond (yield)</t>
        </is>
      </c>
      <c r="AG422" t="inlineStr">
        <is>
          <t>performance</t>
        </is>
      </c>
      <c r="AH422" t="inlineStr">
        <is>
          <t>non-sensitive</t>
        </is>
      </c>
      <c r="AI422" t="inlineStr">
        <is>
          <t>99_NCE</t>
        </is>
      </c>
      <c r="AJ422" t="inlineStr">
        <is>
          <t>99_NCE</t>
        </is>
      </c>
      <c r="AK422" t="str">
        <f>IF(AND($CF422&lt;&gt;"",IFERROR(INDEX(subsample_country_map!$B:$B,MATCH($CF422,subsample_country_map!$A:$A,0)),"")&lt;&gt;""),INDEX(subsample_country_map!$B:$B,MATCH($CF422,subsample_country_map!$A:$A,0)),INDEX(lookup!$AA:$AA,MATCH($A422,lookup!$A:$A,0)))</f>
        <v>99_NCE</v>
      </c>
      <c r="AL422" t="str">
        <f>IF(AND($CF422&lt;&gt;"",IFERROR(INDEX(subsample_country_map!$C:$C,MATCH($CF422,subsample_country_map!$A:$A,0)),"")&lt;&gt;""),INDEX(subsample_country_map!$C:$C,MATCH($CF422,subsample_country_map!$A:$A,0)),INDEX(lookup!$AB:$AB,MATCH($A422,lookup!$A:$A,0)))</f>
        <v>99_NCE</v>
      </c>
      <c r="AM422" t="str">
        <f>IF(AND($CF422&lt;&gt;"",IFERROR(INDEX(subsample_country_map!$D:$D,MATCH($CF422,subsample_country_map!$A:$A,0)),"")&lt;&gt;""),INDEX(subsample_country_map!$D:$D,MATCH($CF422,subsample_country_map!$A:$A,0)),INDEX(lookup!$AC:$AC,MATCH($A422,lookup!$A:$A,0)))</f>
        <v>99_NCE</v>
      </c>
      <c r="AN422" t="str">
        <f>IF(AND($CF422&lt;&gt;"",IFERROR(INDEX(subsample_country_map!$E:$E,MATCH($CF422,subsample_country_map!$A:$A,0)),"")&lt;&gt;""),INDEX(subsample_country_map!$E:$E,MATCH($CF422,subsample_country_map!$A:$A,0)),INDEX(lookup!$AD:$AD,MATCH($A422,lookup!$A:$A,0)))</f>
        <v>99_NCE</v>
      </c>
      <c r="AO422" t="str">
        <f>INDEX(lookup!$Y:$Y,MATCH($A422,lookup!$A:$A,0))</f>
        <v>1_not published</v>
      </c>
      <c r="AP422" t="str">
        <f>INDEX(lookup!$Z:$Z,MATCH($A422,lookup!$A:$A,0))</f>
        <v>99_NCE</v>
      </c>
      <c r="AQ422" t="str">
        <f>INDEX(lookup!$W:$W,MATCH($A422,lookup!$A:$A,0))</f>
        <v>1_fin/acc/econ</v>
      </c>
      <c r="AS422" t="inlineStr">
        <is>
          <t>staging</t>
        </is>
      </c>
      <c r="AT422" t="inlineStr">
        <is>
          <t>bad-CER</t>
        </is>
      </c>
      <c r="AU422" t="inlineStr">
        <is>
          <t>cost</t>
        </is>
      </c>
      <c r="AV422" t="inlineStr">
        <is>
          <t>0.149</t>
        </is>
      </c>
      <c r="AW422" t="inlineStr">
        <is>
          <t>0.084</t>
        </is>
      </c>
      <c r="BA422" t="n">
        <v>38379</v>
      </c>
      <c r="BB422" t="inlineStr">
        <is>
          <t>1</t>
        </is>
      </c>
      <c r="BC422" t="inlineStr">
        <is>
          <t>OLS</t>
        </is>
      </c>
      <c r="BD422" t="inlineStr">
        <is>
          <t>industry</t>
        </is>
      </c>
      <c r="BE422" t="inlineStr">
        <is>
          <t>other:green patent ownership</t>
        </is>
      </c>
      <c r="BF422" t="inlineStr">
        <is>
          <t>firms with at least one green patent</t>
        </is>
      </c>
      <c r="BI422" t="inlineStr">
        <is>
          <t>Table D2</t>
        </is>
      </c>
      <c r="BJ422" t="inlineStr">
        <is>
          <t>col 4</t>
        </is>
      </c>
      <c r="BK422" t="inlineStr">
        <is>
          <t>D2</t>
        </is>
      </c>
      <c r="BL422" t="inlineStr">
        <is>
          <t>Emission Intensityf,t-1 0.149* (0.084)</t>
        </is>
      </c>
      <c r="BM422" t="inlineStr">
        <is>
          <t>Emission Intensity_f,t-1</t>
        </is>
      </c>
      <c r="BN422" t="inlineStr">
        <is>
          <t>bond yield spread (YTM in excess of the risk free rate)</t>
        </is>
      </c>
      <c r="BO422" t="inlineStr">
        <is>
          <t>update</t>
        </is>
      </c>
      <c r="BP422" t="inlineStr">
        <is>
          <t>Boermans et al (2023)</t>
        </is>
      </c>
      <c r="BQ422" t="inlineStr">
        <is>
          <t>computed</t>
        </is>
      </c>
      <c r="BT422" t="n">
        <v>0</v>
      </c>
      <c r="BU422" t="inlineStr">
        <is>
          <t>staging_Boermans_et_al_2023.csv</t>
        </is>
      </c>
      <c r="BW422" t="n">
        <v>2016</v>
      </c>
      <c r="BX422" t="n">
        <v>2021</v>
      </c>
      <c r="BY422" t="inlineStr">
        <is>
          <t>multi: 37 countries worldwide (main green-patent sample); 57 countries ('carbon premium' sample); individual countries not listed</t>
        </is>
      </c>
      <c r="BZ422" t="n">
        <v>2018.5</v>
      </c>
      <c r="CA422" t="n">
        <v>1</v>
      </c>
      <c r="CB422" t="n">
        <v>1</v>
      </c>
      <c r="CC422" t="n">
        <v>1</v>
      </c>
      <c r="CD422" t="n">
        <v>-0.009054286262718588</v>
      </c>
      <c r="CE422" t="n">
        <v>1</v>
      </c>
    </row>
    <row r="423">
      <c r="A423" t="inlineStr">
        <is>
          <t>Boermans et al (2023)</t>
        </is>
      </c>
      <c r="B423" t="n">
        <v>1728</v>
      </c>
      <c r="C423" t="n">
        <v>-0.00888748354829519</v>
      </c>
      <c r="D423" t="n">
        <v>38379</v>
      </c>
      <c r="E423">
        <f>IF(ISNUMBER($BA423),$BA423,IF(AND(ISNUMBER($D423),ISNUMBER($BW423),ISNUMBER($BX423)),$D423*($BX423-$BW423+1),""))</f>
        <v>38379.0</v>
      </c>
      <c r="H423" t="inlineStr">
        <is>
          <t>partial</t>
        </is>
      </c>
      <c r="I423" t="inlineStr">
        <is>
          <t>Regression Cofficient and Standard Error  available</t>
        </is>
      </c>
      <c r="J423">
        <f>IF($BW423&lt;&gt;"",$BW423,"")</f>
        <v>2016.0</v>
      </c>
      <c r="K423">
        <f>IF($BX423&lt;&gt;"",$BX423,"")</f>
        <v>2021.0</v>
      </c>
      <c r="L423">
        <f>IF(AND(ISNUMBER($BW423),ISNUMBER($BX423)),($BW423+$BX423)/2,"")</f>
        <v>2018.5</v>
      </c>
      <c r="M423">
        <f>IF($L423&lt;&gt;"",$L423,"")</f>
        <v>2018.5</v>
      </c>
      <c r="N423">
        <f>IF(AND(ISNUMBER($BW423),ISNUMBER($BX423)),MIN(1,MAX(0,($BX423-2016+1)/($BX423-$BW423+1))),"")</f>
        <v>1.0</v>
      </c>
      <c r="O423">
        <f>IF(AND(ISNUMBER($BW423),ISNUMBER($BX423)),MIN(1,MAX(0,($BX423-2017+1)/($BX423-$BW423+1))),"")</f>
        <v>0.8333333333333334</v>
      </c>
      <c r="P423">
        <f>IF(AND(ISNUMBER($BW423),ISNUMBER($BX423)),MIN(1,MAX(0,($BX423-2018+1)/($BX423-$BW423+1))),"")</f>
        <v>0.6666666666666666</v>
      </c>
      <c r="Q423">
        <f>IF(AND(ISNUMBER($BW423),ISNUMBER($BX423)),MIN(1,MAX(0,($BX423-2019+1)/($BX423-$BW423+1))),"")</f>
        <v>0.5</v>
      </c>
      <c r="R423">
        <f>IF(AND(ISNUMBER($BW423),ISNUMBER($BX423)),MIN(1,MAX(0,($BX423-2016+1)/($BX423-$BW423+1))),"")</f>
        <v>1.0</v>
      </c>
      <c r="S423">
        <f>IF($L423&lt;&gt;"",IF($L423&gt;=2015.5,1,0),"")</f>
        <v>1.0</v>
      </c>
      <c r="T423">
        <f>IF($L423&lt;&gt;"",IF($L423&gt;=2016,1,0),"")</f>
        <v>1.0</v>
      </c>
      <c r="U423">
        <f>IF(ISNUMBER($BX423),IF($BX423&gt;=2016,1,0),"")</f>
        <v>1.0</v>
      </c>
      <c r="V423">
        <f>IF(ISNUMBER($BW423),IF($BW423&gt;=2016,1,0),"")</f>
        <v>1.0</v>
      </c>
      <c r="W423" t="str">
        <f>IF(AND(ISNUMBER($BW423),ISNUMBER($BX423)),IF($BW423&gt;=2016,"post-only",IF($BX423&lt;2016,"pre-only","mixed")),"")</f>
        <v>post-only</v>
      </c>
      <c r="X423">
        <f>IF(AND(ISNUMBER($BW423),ISNUMBER($BX423)),MIN(1,MAX(0,($BX423-2017+1)/($BX423-$BW423+1))),"")</f>
        <v>0.8333333333333334</v>
      </c>
      <c r="Y423">
        <f>IF(AND(ISNUMBER($BW423),ISNUMBER($BX423)),MIN(1,MAX(0,($BX423-2018+1)/($BX423-$BW423+1))),"")</f>
        <v>0.6666666666666666</v>
      </c>
      <c r="Z423">
        <f>IF(AND(ISNUMBER($BW423),ISNUMBER($BX423)),MIN(1,MAX(0,($BX423-2019+1)/($BX423-$BW423+1))),"")</f>
        <v>0.5</v>
      </c>
      <c r="AA423">
        <f>IF(ISNUMBER($BX423),IF($BX423&gt;=2017,1,0),"")</f>
        <v>1.0</v>
      </c>
      <c r="AB423">
        <f>IF(ISNUMBER($BX423),IF($BX423&gt;=2018,1,0),"")</f>
        <v>1.0</v>
      </c>
      <c r="AC423">
        <f>IF(ISNUMBER($BX423),IF($BX423&gt;=2019,1,0),"")</f>
        <v>1.0</v>
      </c>
      <c r="AD423">
        <f>IF($L423&lt;&gt;"",IF($L423&gt;2013,1,0),"")</f>
        <v>1.0</v>
      </c>
      <c r="AE423">
        <f>IF($L423&lt;&gt;"",1+IF($L423&gt;2011,1,0)+IF($L423&gt;2014,1,0),"")</f>
        <v>3.0</v>
      </c>
      <c r="AF423" t="inlineStr">
        <is>
          <t>bond (yield)</t>
        </is>
      </c>
      <c r="AG423" t="inlineStr">
        <is>
          <t>performance</t>
        </is>
      </c>
      <c r="AH423" t="inlineStr">
        <is>
          <t>non-sensitive</t>
        </is>
      </c>
      <c r="AI423" t="inlineStr">
        <is>
          <t>99_NCE</t>
        </is>
      </c>
      <c r="AJ423" t="inlineStr">
        <is>
          <t>99_NCE</t>
        </is>
      </c>
      <c r="AK423" t="str">
        <f>IF(AND($CF423&lt;&gt;"",IFERROR(INDEX(subsample_country_map!$B:$B,MATCH($CF423,subsample_country_map!$A:$A,0)),"")&lt;&gt;""),INDEX(subsample_country_map!$B:$B,MATCH($CF423,subsample_country_map!$A:$A,0)),INDEX(lookup!$AA:$AA,MATCH($A423,lookup!$A:$A,0)))</f>
        <v>99_NCE</v>
      </c>
      <c r="AL423" t="str">
        <f>IF(AND($CF423&lt;&gt;"",IFERROR(INDEX(subsample_country_map!$C:$C,MATCH($CF423,subsample_country_map!$A:$A,0)),"")&lt;&gt;""),INDEX(subsample_country_map!$C:$C,MATCH($CF423,subsample_country_map!$A:$A,0)),INDEX(lookup!$AB:$AB,MATCH($A423,lookup!$A:$A,0)))</f>
        <v>99_NCE</v>
      </c>
      <c r="AM423" t="str">
        <f>IF(AND($CF423&lt;&gt;"",IFERROR(INDEX(subsample_country_map!$D:$D,MATCH($CF423,subsample_country_map!$A:$A,0)),"")&lt;&gt;""),INDEX(subsample_country_map!$D:$D,MATCH($CF423,subsample_country_map!$A:$A,0)),INDEX(lookup!$AC:$AC,MATCH($A423,lookup!$A:$A,0)))</f>
        <v>99_NCE</v>
      </c>
      <c r="AN423" t="str">
        <f>IF(AND($CF423&lt;&gt;"",IFERROR(INDEX(subsample_country_map!$E:$E,MATCH($CF423,subsample_country_map!$A:$A,0)),"")&lt;&gt;""),INDEX(subsample_country_map!$E:$E,MATCH($CF423,subsample_country_map!$A:$A,0)),INDEX(lookup!$AD:$AD,MATCH($A423,lookup!$A:$A,0)))</f>
        <v>99_NCE</v>
      </c>
      <c r="AO423" t="str">
        <f>INDEX(lookup!$Y:$Y,MATCH($A423,lookup!$A:$A,0))</f>
        <v>1_not published</v>
      </c>
      <c r="AP423" t="str">
        <f>INDEX(lookup!$Z:$Z,MATCH($A423,lookup!$A:$A,0))</f>
        <v>99_NCE</v>
      </c>
      <c r="AQ423" t="str">
        <f>INDEX(lookup!$W:$W,MATCH($A423,lookup!$A:$A,0))</f>
        <v>1_fin/acc/econ</v>
      </c>
      <c r="AS423" t="inlineStr">
        <is>
          <t>staging</t>
        </is>
      </c>
      <c r="AT423" t="inlineStr">
        <is>
          <t>bad-CER</t>
        </is>
      </c>
      <c r="AU423" t="inlineStr">
        <is>
          <t>cost</t>
        </is>
      </c>
      <c r="AV423" t="inlineStr">
        <is>
          <t>0.148</t>
        </is>
      </c>
      <c r="AW423" t="inlineStr">
        <is>
          <t>0.085</t>
        </is>
      </c>
      <c r="BA423" t="n">
        <v>38379</v>
      </c>
      <c r="BB423" t="inlineStr">
        <is>
          <t>1</t>
        </is>
      </c>
      <c r="BC423" t="inlineStr">
        <is>
          <t>OLS</t>
        </is>
      </c>
      <c r="BD423" t="inlineStr">
        <is>
          <t>industry</t>
        </is>
      </c>
      <c r="BE423" t="inlineStr">
        <is>
          <t>other:green patent ownership</t>
        </is>
      </c>
      <c r="BF423" t="inlineStr">
        <is>
          <t>firms with at least one green patent</t>
        </is>
      </c>
      <c r="BI423" t="inlineStr">
        <is>
          <t>Table D2</t>
        </is>
      </c>
      <c r="BJ423" t="inlineStr">
        <is>
          <t>col 5</t>
        </is>
      </c>
      <c r="BK423" t="inlineStr">
        <is>
          <t>D2</t>
        </is>
      </c>
      <c r="BL423" t="inlineStr">
        <is>
          <t>Emission Intensityf,t-1 0.148* (0.085)</t>
        </is>
      </c>
      <c r="BM423" t="inlineStr">
        <is>
          <t>Emission Intensity_f,t-1</t>
        </is>
      </c>
      <c r="BN423" t="inlineStr">
        <is>
          <t>bond yield spread (YTM in excess of the risk free rate)</t>
        </is>
      </c>
      <c r="BO423" t="inlineStr">
        <is>
          <t>update</t>
        </is>
      </c>
      <c r="BP423" t="inlineStr">
        <is>
          <t>Boermans et al (2023)</t>
        </is>
      </c>
      <c r="BQ423" t="inlineStr">
        <is>
          <t>computed</t>
        </is>
      </c>
      <c r="BT423" t="n">
        <v>0</v>
      </c>
      <c r="BU423" t="inlineStr">
        <is>
          <t>staging_Boermans_et_al_2023.csv</t>
        </is>
      </c>
      <c r="BW423" t="n">
        <v>2016</v>
      </c>
      <c r="BX423" t="n">
        <v>2021</v>
      </c>
      <c r="BY423" t="inlineStr">
        <is>
          <t>multi: 37 countries worldwide (main green-patent sample); 57 countries ('carbon premium' sample); individual countries not listed</t>
        </is>
      </c>
      <c r="BZ423" t="n">
        <v>2018.5</v>
      </c>
      <c r="CA423" t="n">
        <v>1</v>
      </c>
      <c r="CB423" t="n">
        <v>1</v>
      </c>
      <c r="CC423" t="n">
        <v>1</v>
      </c>
      <c r="CD423" t="n">
        <v>-0.008887717559017787</v>
      </c>
      <c r="CE423" t="n">
        <v>1</v>
      </c>
    </row>
    <row r="424">
      <c r="A424" t="inlineStr">
        <is>
          <t>Boermans et al (2023)</t>
        </is>
      </c>
      <c r="B424" t="n">
        <v>1729</v>
      </c>
      <c r="C424" t="n">
        <v>-0.01020846719849716</v>
      </c>
      <c r="D424" t="n">
        <v>38379</v>
      </c>
      <c r="E424">
        <f>IF(ISNUMBER($BA424),$BA424,IF(AND(ISNUMBER($D424),ISNUMBER($BW424),ISNUMBER($BX424)),$D424*($BX424-$BW424+1),""))</f>
        <v>38379.0</v>
      </c>
      <c r="H424" t="inlineStr">
        <is>
          <t>partial</t>
        </is>
      </c>
      <c r="I424" t="inlineStr">
        <is>
          <t>Regression Cofficient and Standard Error  available</t>
        </is>
      </c>
      <c r="J424">
        <f>IF($BW424&lt;&gt;"",$BW424,"")</f>
        <v>2016.0</v>
      </c>
      <c r="K424">
        <f>IF($BX424&lt;&gt;"",$BX424,"")</f>
        <v>2021.0</v>
      </c>
      <c r="L424">
        <f>IF(AND(ISNUMBER($BW424),ISNUMBER($BX424)),($BW424+$BX424)/2,"")</f>
        <v>2018.5</v>
      </c>
      <c r="M424">
        <f>IF($L424&lt;&gt;"",$L424,"")</f>
        <v>2018.5</v>
      </c>
      <c r="N424">
        <f>IF(AND(ISNUMBER($BW424),ISNUMBER($BX424)),MIN(1,MAX(0,($BX424-2016+1)/($BX424-$BW424+1))),"")</f>
        <v>1.0</v>
      </c>
      <c r="O424">
        <f>IF(AND(ISNUMBER($BW424),ISNUMBER($BX424)),MIN(1,MAX(0,($BX424-2017+1)/($BX424-$BW424+1))),"")</f>
        <v>0.8333333333333334</v>
      </c>
      <c r="P424">
        <f>IF(AND(ISNUMBER($BW424),ISNUMBER($BX424)),MIN(1,MAX(0,($BX424-2018+1)/($BX424-$BW424+1))),"")</f>
        <v>0.6666666666666666</v>
      </c>
      <c r="Q424">
        <f>IF(AND(ISNUMBER($BW424),ISNUMBER($BX424)),MIN(1,MAX(0,($BX424-2019+1)/($BX424-$BW424+1))),"")</f>
        <v>0.5</v>
      </c>
      <c r="R424">
        <f>IF(AND(ISNUMBER($BW424),ISNUMBER($BX424)),MIN(1,MAX(0,($BX424-2016+1)/($BX424-$BW424+1))),"")</f>
        <v>1.0</v>
      </c>
      <c r="S424">
        <f>IF($L424&lt;&gt;"",IF($L424&gt;=2015.5,1,0),"")</f>
        <v>1.0</v>
      </c>
      <c r="T424">
        <f>IF($L424&lt;&gt;"",IF($L424&gt;=2016,1,0),"")</f>
        <v>1.0</v>
      </c>
      <c r="U424">
        <f>IF(ISNUMBER($BX424),IF($BX424&gt;=2016,1,0),"")</f>
        <v>1.0</v>
      </c>
      <c r="V424">
        <f>IF(ISNUMBER($BW424),IF($BW424&gt;=2016,1,0),"")</f>
        <v>1.0</v>
      </c>
      <c r="W424" t="str">
        <f>IF(AND(ISNUMBER($BW424),ISNUMBER($BX424)),IF($BW424&gt;=2016,"post-only",IF($BX424&lt;2016,"pre-only","mixed")),"")</f>
        <v>post-only</v>
      </c>
      <c r="X424">
        <f>IF(AND(ISNUMBER($BW424),ISNUMBER($BX424)),MIN(1,MAX(0,($BX424-2017+1)/($BX424-$BW424+1))),"")</f>
        <v>0.8333333333333334</v>
      </c>
      <c r="Y424">
        <f>IF(AND(ISNUMBER($BW424),ISNUMBER($BX424)),MIN(1,MAX(0,($BX424-2018+1)/($BX424-$BW424+1))),"")</f>
        <v>0.6666666666666666</v>
      </c>
      <c r="Z424">
        <f>IF(AND(ISNUMBER($BW424),ISNUMBER($BX424)),MIN(1,MAX(0,($BX424-2019+1)/($BX424-$BW424+1))),"")</f>
        <v>0.5</v>
      </c>
      <c r="AA424">
        <f>IF(ISNUMBER($BX424),IF($BX424&gt;=2017,1,0),"")</f>
        <v>1.0</v>
      </c>
      <c r="AB424">
        <f>IF(ISNUMBER($BX424),IF($BX424&gt;=2018,1,0),"")</f>
        <v>1.0</v>
      </c>
      <c r="AC424">
        <f>IF(ISNUMBER($BX424),IF($BX424&gt;=2019,1,0),"")</f>
        <v>1.0</v>
      </c>
      <c r="AD424">
        <f>IF($L424&lt;&gt;"",IF($L424&gt;2013,1,0),"")</f>
        <v>1.0</v>
      </c>
      <c r="AE424">
        <f>IF($L424&lt;&gt;"",1+IF($L424&gt;2011,1,0)+IF($L424&gt;2014,1,0),"")</f>
        <v>3.0</v>
      </c>
      <c r="AF424" t="inlineStr">
        <is>
          <t>bond (yield)</t>
        </is>
      </c>
      <c r="AG424" t="inlineStr">
        <is>
          <t>performance</t>
        </is>
      </c>
      <c r="AH424" t="inlineStr">
        <is>
          <t>non-sensitive</t>
        </is>
      </c>
      <c r="AI424" t="inlineStr">
        <is>
          <t>99_NCE</t>
        </is>
      </c>
      <c r="AJ424" t="inlineStr">
        <is>
          <t>99_NCE</t>
        </is>
      </c>
      <c r="AK424" t="str">
        <f>IF(AND($CF424&lt;&gt;"",IFERROR(INDEX(subsample_country_map!$B:$B,MATCH($CF424,subsample_country_map!$A:$A,0)),"")&lt;&gt;""),INDEX(subsample_country_map!$B:$B,MATCH($CF424,subsample_country_map!$A:$A,0)),INDEX(lookup!$AA:$AA,MATCH($A424,lookup!$A:$A,0)))</f>
        <v>99_NCE</v>
      </c>
      <c r="AL424" t="str">
        <f>IF(AND($CF424&lt;&gt;"",IFERROR(INDEX(subsample_country_map!$C:$C,MATCH($CF424,subsample_country_map!$A:$A,0)),"")&lt;&gt;""),INDEX(subsample_country_map!$C:$C,MATCH($CF424,subsample_country_map!$A:$A,0)),INDEX(lookup!$AB:$AB,MATCH($A424,lookup!$A:$A,0)))</f>
        <v>99_NCE</v>
      </c>
      <c r="AM424" t="str">
        <f>IF(AND($CF424&lt;&gt;"",IFERROR(INDEX(subsample_country_map!$D:$D,MATCH($CF424,subsample_country_map!$A:$A,0)),"")&lt;&gt;""),INDEX(subsample_country_map!$D:$D,MATCH($CF424,subsample_country_map!$A:$A,0)),INDEX(lookup!$AC:$AC,MATCH($A424,lookup!$A:$A,0)))</f>
        <v>99_NCE</v>
      </c>
      <c r="AN424" t="str">
        <f>IF(AND($CF424&lt;&gt;"",IFERROR(INDEX(subsample_country_map!$E:$E,MATCH($CF424,subsample_country_map!$A:$A,0)),"")&lt;&gt;""),INDEX(subsample_country_map!$E:$E,MATCH($CF424,subsample_country_map!$A:$A,0)),INDEX(lookup!$AD:$AD,MATCH($A424,lookup!$A:$A,0)))</f>
        <v>99_NCE</v>
      </c>
      <c r="AO424" t="str">
        <f>INDEX(lookup!$Y:$Y,MATCH($A424,lookup!$A:$A,0))</f>
        <v>1_not published</v>
      </c>
      <c r="AP424" t="str">
        <f>INDEX(lookup!$Z:$Z,MATCH($A424,lookup!$A:$A,0))</f>
        <v>99_NCE</v>
      </c>
      <c r="AQ424" t="str">
        <f>INDEX(lookup!$W:$W,MATCH($A424,lookup!$A:$A,0))</f>
        <v>1_fin/acc/econ</v>
      </c>
      <c r="AS424" t="inlineStr">
        <is>
          <t>staging</t>
        </is>
      </c>
      <c r="AT424" t="inlineStr">
        <is>
          <t>bad-CER</t>
        </is>
      </c>
      <c r="AU424" t="inlineStr">
        <is>
          <t>cost</t>
        </is>
      </c>
      <c r="AV424" t="inlineStr">
        <is>
          <t>0.120</t>
        </is>
      </c>
      <c r="AW424" t="inlineStr">
        <is>
          <t>0.060</t>
        </is>
      </c>
      <c r="BA424" t="n">
        <v>38379</v>
      </c>
      <c r="BB424" t="inlineStr">
        <is>
          <t>1</t>
        </is>
      </c>
      <c r="BC424" t="inlineStr">
        <is>
          <t>OLS</t>
        </is>
      </c>
      <c r="BD424" t="inlineStr">
        <is>
          <t>industry</t>
        </is>
      </c>
      <c r="BE424" t="inlineStr">
        <is>
          <t>other:green patent ownership</t>
        </is>
      </c>
      <c r="BF424" t="inlineStr">
        <is>
          <t>firms with at least one green patent</t>
        </is>
      </c>
      <c r="BI424" t="inlineStr">
        <is>
          <t>Table D3</t>
        </is>
      </c>
      <c r="BJ424" t="inlineStr">
        <is>
          <t>col 1</t>
        </is>
      </c>
      <c r="BK424" t="inlineStr">
        <is>
          <t>D3</t>
        </is>
      </c>
      <c r="BL424" t="inlineStr">
        <is>
          <t>Emission Intensityf,t-1 0.120** (0.060)</t>
        </is>
      </c>
      <c r="BM424" t="inlineStr">
        <is>
          <t>Emission Intensity_f,t-1</t>
        </is>
      </c>
      <c r="BN424" t="inlineStr">
        <is>
          <t>bond yield spread (YTM in excess of the risk free rate)</t>
        </is>
      </c>
      <c r="BO424" t="inlineStr">
        <is>
          <t>update</t>
        </is>
      </c>
      <c r="BP424" t="inlineStr">
        <is>
          <t>Boermans et al (2023)</t>
        </is>
      </c>
      <c r="BQ424" t="inlineStr">
        <is>
          <t>computed</t>
        </is>
      </c>
      <c r="BT424" t="n">
        <v>0</v>
      </c>
      <c r="BU424" t="inlineStr">
        <is>
          <t>staging_Boermans_et_al_2023.csv</t>
        </is>
      </c>
      <c r="BW424" t="n">
        <v>2016</v>
      </c>
      <c r="BX424" t="n">
        <v>2021</v>
      </c>
      <c r="BY424" t="inlineStr">
        <is>
          <t>multi: 37 countries worldwide (main green-patent sample); 57 countries ('carbon premium' sample); individual countries not listed</t>
        </is>
      </c>
      <c r="BZ424" t="n">
        <v>2018.5</v>
      </c>
      <c r="CA424" t="n">
        <v>1</v>
      </c>
      <c r="CB424" t="n">
        <v>1</v>
      </c>
      <c r="CC424" t="n">
        <v>1</v>
      </c>
      <c r="CD424" t="n">
        <v>-0.01020882183833103</v>
      </c>
      <c r="CE424" t="n">
        <v>1</v>
      </c>
    </row>
    <row r="425">
      <c r="A425" t="inlineStr">
        <is>
          <t>Boermans et al (2023)</t>
        </is>
      </c>
      <c r="B425" t="n">
        <v>1730</v>
      </c>
      <c r="C425" t="n">
        <v>-0.01431115072697521</v>
      </c>
      <c r="D425" t="n">
        <v>38379</v>
      </c>
      <c r="E425">
        <f>IF(ISNUMBER($BA425),$BA425,IF(AND(ISNUMBER($D425),ISNUMBER($BW425),ISNUMBER($BX425)),$D425*($BX425-$BW425+1),""))</f>
        <v>38379.0</v>
      </c>
      <c r="H425" t="inlineStr">
        <is>
          <t>partial</t>
        </is>
      </c>
      <c r="I425" t="inlineStr">
        <is>
          <t>Regression Cofficient and Standard Error  available</t>
        </is>
      </c>
      <c r="J425">
        <f>IF($BW425&lt;&gt;"",$BW425,"")</f>
        <v>2016.0</v>
      </c>
      <c r="K425">
        <f>IF($BX425&lt;&gt;"",$BX425,"")</f>
        <v>2021.0</v>
      </c>
      <c r="L425">
        <f>IF(AND(ISNUMBER($BW425),ISNUMBER($BX425)),($BW425+$BX425)/2,"")</f>
        <v>2018.5</v>
      </c>
      <c r="M425">
        <f>IF($L425&lt;&gt;"",$L425,"")</f>
        <v>2018.5</v>
      </c>
      <c r="N425">
        <f>IF(AND(ISNUMBER($BW425),ISNUMBER($BX425)),MIN(1,MAX(0,($BX425-2016+1)/($BX425-$BW425+1))),"")</f>
        <v>1.0</v>
      </c>
      <c r="O425">
        <f>IF(AND(ISNUMBER($BW425),ISNUMBER($BX425)),MIN(1,MAX(0,($BX425-2017+1)/($BX425-$BW425+1))),"")</f>
        <v>0.8333333333333334</v>
      </c>
      <c r="P425">
        <f>IF(AND(ISNUMBER($BW425),ISNUMBER($BX425)),MIN(1,MAX(0,($BX425-2018+1)/($BX425-$BW425+1))),"")</f>
        <v>0.6666666666666666</v>
      </c>
      <c r="Q425">
        <f>IF(AND(ISNUMBER($BW425),ISNUMBER($BX425)),MIN(1,MAX(0,($BX425-2019+1)/($BX425-$BW425+1))),"")</f>
        <v>0.5</v>
      </c>
      <c r="R425">
        <f>IF(AND(ISNUMBER($BW425),ISNUMBER($BX425)),MIN(1,MAX(0,($BX425-2016+1)/($BX425-$BW425+1))),"")</f>
        <v>1.0</v>
      </c>
      <c r="S425">
        <f>IF($L425&lt;&gt;"",IF($L425&gt;=2015.5,1,0),"")</f>
        <v>1.0</v>
      </c>
      <c r="T425">
        <f>IF($L425&lt;&gt;"",IF($L425&gt;=2016,1,0),"")</f>
        <v>1.0</v>
      </c>
      <c r="U425">
        <f>IF(ISNUMBER($BX425),IF($BX425&gt;=2016,1,0),"")</f>
        <v>1.0</v>
      </c>
      <c r="V425">
        <f>IF(ISNUMBER($BW425),IF($BW425&gt;=2016,1,0),"")</f>
        <v>1.0</v>
      </c>
      <c r="W425" t="str">
        <f>IF(AND(ISNUMBER($BW425),ISNUMBER($BX425)),IF($BW425&gt;=2016,"post-only",IF($BX425&lt;2016,"pre-only","mixed")),"")</f>
        <v>post-only</v>
      </c>
      <c r="X425">
        <f>IF(AND(ISNUMBER($BW425),ISNUMBER($BX425)),MIN(1,MAX(0,($BX425-2017+1)/($BX425-$BW425+1))),"")</f>
        <v>0.8333333333333334</v>
      </c>
      <c r="Y425">
        <f>IF(AND(ISNUMBER($BW425),ISNUMBER($BX425)),MIN(1,MAX(0,($BX425-2018+1)/($BX425-$BW425+1))),"")</f>
        <v>0.6666666666666666</v>
      </c>
      <c r="Z425">
        <f>IF(AND(ISNUMBER($BW425),ISNUMBER($BX425)),MIN(1,MAX(0,($BX425-2019+1)/($BX425-$BW425+1))),"")</f>
        <v>0.5</v>
      </c>
      <c r="AA425">
        <f>IF(ISNUMBER($BX425),IF($BX425&gt;=2017,1,0),"")</f>
        <v>1.0</v>
      </c>
      <c r="AB425">
        <f>IF(ISNUMBER($BX425),IF($BX425&gt;=2018,1,0),"")</f>
        <v>1.0</v>
      </c>
      <c r="AC425">
        <f>IF(ISNUMBER($BX425),IF($BX425&gt;=2019,1,0),"")</f>
        <v>1.0</v>
      </c>
      <c r="AD425">
        <f>IF($L425&lt;&gt;"",IF($L425&gt;2013,1,0),"")</f>
        <v>1.0</v>
      </c>
      <c r="AE425">
        <f>IF($L425&lt;&gt;"",1+IF($L425&gt;2011,1,0)+IF($L425&gt;2014,1,0),"")</f>
        <v>3.0</v>
      </c>
      <c r="AF425" t="inlineStr">
        <is>
          <t>bond (yield)</t>
        </is>
      </c>
      <c r="AG425" t="inlineStr">
        <is>
          <t>performance</t>
        </is>
      </c>
      <c r="AH425" t="inlineStr">
        <is>
          <t>non-sensitive</t>
        </is>
      </c>
      <c r="AI425" t="inlineStr">
        <is>
          <t>99_NCE</t>
        </is>
      </c>
      <c r="AJ425" t="inlineStr">
        <is>
          <t>99_NCE</t>
        </is>
      </c>
      <c r="AK425" t="str">
        <f>IF(AND($CF425&lt;&gt;"",IFERROR(INDEX(subsample_country_map!$B:$B,MATCH($CF425,subsample_country_map!$A:$A,0)),"")&lt;&gt;""),INDEX(subsample_country_map!$B:$B,MATCH($CF425,subsample_country_map!$A:$A,0)),INDEX(lookup!$AA:$AA,MATCH($A425,lookup!$A:$A,0)))</f>
        <v>99_NCE</v>
      </c>
      <c r="AL425" t="str">
        <f>IF(AND($CF425&lt;&gt;"",IFERROR(INDEX(subsample_country_map!$C:$C,MATCH($CF425,subsample_country_map!$A:$A,0)),"")&lt;&gt;""),INDEX(subsample_country_map!$C:$C,MATCH($CF425,subsample_country_map!$A:$A,0)),INDEX(lookup!$AB:$AB,MATCH($A425,lookup!$A:$A,0)))</f>
        <v>99_NCE</v>
      </c>
      <c r="AM425" t="str">
        <f>IF(AND($CF425&lt;&gt;"",IFERROR(INDEX(subsample_country_map!$D:$D,MATCH($CF425,subsample_country_map!$A:$A,0)),"")&lt;&gt;""),INDEX(subsample_country_map!$D:$D,MATCH($CF425,subsample_country_map!$A:$A,0)),INDEX(lookup!$AC:$AC,MATCH($A425,lookup!$A:$A,0)))</f>
        <v>99_NCE</v>
      </c>
      <c r="AN425" t="str">
        <f>IF(AND($CF425&lt;&gt;"",IFERROR(INDEX(subsample_country_map!$E:$E,MATCH($CF425,subsample_country_map!$A:$A,0)),"")&lt;&gt;""),INDEX(subsample_country_map!$E:$E,MATCH($CF425,subsample_country_map!$A:$A,0)),INDEX(lookup!$AD:$AD,MATCH($A425,lookup!$A:$A,0)))</f>
        <v>99_NCE</v>
      </c>
      <c r="AO425" t="str">
        <f>INDEX(lookup!$Y:$Y,MATCH($A425,lookup!$A:$A,0))</f>
        <v>1_not published</v>
      </c>
      <c r="AP425" t="str">
        <f>INDEX(lookup!$Z:$Z,MATCH($A425,lookup!$A:$A,0))</f>
        <v>99_NCE</v>
      </c>
      <c r="AQ425" t="str">
        <f>INDEX(lookup!$W:$W,MATCH($A425,lookup!$A:$A,0))</f>
        <v>1_fin/acc/econ</v>
      </c>
      <c r="AS425" t="inlineStr">
        <is>
          <t>staging</t>
        </is>
      </c>
      <c r="AT425" t="inlineStr">
        <is>
          <t>bad-CER</t>
        </is>
      </c>
      <c r="AU425" t="inlineStr">
        <is>
          <t>cost</t>
        </is>
      </c>
      <c r="AV425" t="inlineStr">
        <is>
          <t>0.143</t>
        </is>
      </c>
      <c r="AW425" t="inlineStr">
        <is>
          <t>0.051</t>
        </is>
      </c>
      <c r="BA425" t="n">
        <v>38379</v>
      </c>
      <c r="BB425" t="inlineStr">
        <is>
          <t>1</t>
        </is>
      </c>
      <c r="BC425" t="inlineStr">
        <is>
          <t>OLS</t>
        </is>
      </c>
      <c r="BD425" t="inlineStr">
        <is>
          <t>industry</t>
        </is>
      </c>
      <c r="BE425" t="inlineStr">
        <is>
          <t>other:green patent ownership</t>
        </is>
      </c>
      <c r="BF425" t="inlineStr">
        <is>
          <t>firms with at least one green patent</t>
        </is>
      </c>
      <c r="BI425" t="inlineStr">
        <is>
          <t>Table D3</t>
        </is>
      </c>
      <c r="BJ425" t="inlineStr">
        <is>
          <t>col 3</t>
        </is>
      </c>
      <c r="BK425" t="inlineStr">
        <is>
          <t>D3</t>
        </is>
      </c>
      <c r="BL425" t="inlineStr">
        <is>
          <t>Emission Intensityf,t-1 0.143*** (0.051)</t>
        </is>
      </c>
      <c r="BM425" t="inlineStr">
        <is>
          <t>Emission Intensity_f,t-1</t>
        </is>
      </c>
      <c r="BN425" t="inlineStr">
        <is>
          <t>bond yield spread (YTM in excess of the risk free rate)</t>
        </is>
      </c>
      <c r="BO425" t="inlineStr">
        <is>
          <t>update</t>
        </is>
      </c>
      <c r="BP425" t="inlineStr">
        <is>
          <t>Boermans et al (2023)</t>
        </is>
      </c>
      <c r="BQ425" t="inlineStr">
        <is>
          <t>computed</t>
        </is>
      </c>
      <c r="BT425" t="n">
        <v>0</v>
      </c>
      <c r="BU425" t="inlineStr">
        <is>
          <t>staging_Boermans_et_al_2023.csv</t>
        </is>
      </c>
      <c r="BW425" t="n">
        <v>2016</v>
      </c>
      <c r="BX425" t="n">
        <v>2021</v>
      </c>
      <c r="BY425" t="inlineStr">
        <is>
          <t>multi: 37 countries worldwide (main green-patent sample); 57 countries ('carbon premium' sample); individual countries not listed</t>
        </is>
      </c>
      <c r="BZ425" t="n">
        <v>2018.5</v>
      </c>
      <c r="CA425" t="n">
        <v>1</v>
      </c>
      <c r="CB425" t="n">
        <v>1</v>
      </c>
      <c r="CC425" t="n">
        <v>1</v>
      </c>
      <c r="CD425" t="n">
        <v>-0.01431212786471133</v>
      </c>
      <c r="CE425" t="n">
        <v>1</v>
      </c>
    </row>
    <row r="426">
      <c r="A426" t="inlineStr">
        <is>
          <t>Boermans et al (2023)</t>
        </is>
      </c>
      <c r="B426" t="n">
        <v>1731</v>
      </c>
      <c r="C426" t="n">
        <v>-0.01701253613797461</v>
      </c>
      <c r="D426" t="n">
        <v>38379</v>
      </c>
      <c r="E426">
        <f>IF(ISNUMBER($BA426),$BA426,IF(AND(ISNUMBER($D426),ISNUMBER($BW426),ISNUMBER($BX426)),$D426*($BX426-$BW426+1),""))</f>
        <v>38379.0</v>
      </c>
      <c r="H426" t="inlineStr">
        <is>
          <t>partial</t>
        </is>
      </c>
      <c r="I426" t="inlineStr">
        <is>
          <t>Regression Cofficient and Standard Error  available</t>
        </is>
      </c>
      <c r="J426">
        <f>IF($BW426&lt;&gt;"",$BW426,"")</f>
        <v>2016.0</v>
      </c>
      <c r="K426">
        <f>IF($BX426&lt;&gt;"",$BX426,"")</f>
        <v>2021.0</v>
      </c>
      <c r="L426">
        <f>IF(AND(ISNUMBER($BW426),ISNUMBER($BX426)),($BW426+$BX426)/2,"")</f>
        <v>2018.5</v>
      </c>
      <c r="M426">
        <f>IF($L426&lt;&gt;"",$L426,"")</f>
        <v>2018.5</v>
      </c>
      <c r="N426">
        <f>IF(AND(ISNUMBER($BW426),ISNUMBER($BX426)),MIN(1,MAX(0,($BX426-2016+1)/($BX426-$BW426+1))),"")</f>
        <v>1.0</v>
      </c>
      <c r="O426">
        <f>IF(AND(ISNUMBER($BW426),ISNUMBER($BX426)),MIN(1,MAX(0,($BX426-2017+1)/($BX426-$BW426+1))),"")</f>
        <v>0.8333333333333334</v>
      </c>
      <c r="P426">
        <f>IF(AND(ISNUMBER($BW426),ISNUMBER($BX426)),MIN(1,MAX(0,($BX426-2018+1)/($BX426-$BW426+1))),"")</f>
        <v>0.6666666666666666</v>
      </c>
      <c r="Q426">
        <f>IF(AND(ISNUMBER($BW426),ISNUMBER($BX426)),MIN(1,MAX(0,($BX426-2019+1)/($BX426-$BW426+1))),"")</f>
        <v>0.5</v>
      </c>
      <c r="R426">
        <f>IF(AND(ISNUMBER($BW426),ISNUMBER($BX426)),MIN(1,MAX(0,($BX426-2016+1)/($BX426-$BW426+1))),"")</f>
        <v>1.0</v>
      </c>
      <c r="S426">
        <f>IF($L426&lt;&gt;"",IF($L426&gt;=2015.5,1,0),"")</f>
        <v>1.0</v>
      </c>
      <c r="T426">
        <f>IF($L426&lt;&gt;"",IF($L426&gt;=2016,1,0),"")</f>
        <v>1.0</v>
      </c>
      <c r="U426">
        <f>IF(ISNUMBER($BX426),IF($BX426&gt;=2016,1,0),"")</f>
        <v>1.0</v>
      </c>
      <c r="V426">
        <f>IF(ISNUMBER($BW426),IF($BW426&gt;=2016,1,0),"")</f>
        <v>1.0</v>
      </c>
      <c r="W426" t="str">
        <f>IF(AND(ISNUMBER($BW426),ISNUMBER($BX426)),IF($BW426&gt;=2016,"post-only",IF($BX426&lt;2016,"pre-only","mixed")),"")</f>
        <v>post-only</v>
      </c>
      <c r="X426">
        <f>IF(AND(ISNUMBER($BW426),ISNUMBER($BX426)),MIN(1,MAX(0,($BX426-2017+1)/($BX426-$BW426+1))),"")</f>
        <v>0.8333333333333334</v>
      </c>
      <c r="Y426">
        <f>IF(AND(ISNUMBER($BW426),ISNUMBER($BX426)),MIN(1,MAX(0,($BX426-2018+1)/($BX426-$BW426+1))),"")</f>
        <v>0.6666666666666666</v>
      </c>
      <c r="Z426">
        <f>IF(AND(ISNUMBER($BW426),ISNUMBER($BX426)),MIN(1,MAX(0,($BX426-2019+1)/($BX426-$BW426+1))),"")</f>
        <v>0.5</v>
      </c>
      <c r="AA426">
        <f>IF(ISNUMBER($BX426),IF($BX426&gt;=2017,1,0),"")</f>
        <v>1.0</v>
      </c>
      <c r="AB426">
        <f>IF(ISNUMBER($BX426),IF($BX426&gt;=2018,1,0),"")</f>
        <v>1.0</v>
      </c>
      <c r="AC426">
        <f>IF(ISNUMBER($BX426),IF($BX426&gt;=2019,1,0),"")</f>
        <v>1.0</v>
      </c>
      <c r="AD426">
        <f>IF($L426&lt;&gt;"",IF($L426&gt;2013,1,0),"")</f>
        <v>1.0</v>
      </c>
      <c r="AE426">
        <f>IF($L426&lt;&gt;"",1+IF($L426&gt;2011,1,0)+IF($L426&gt;2014,1,0),"")</f>
        <v>3.0</v>
      </c>
      <c r="AF426" t="inlineStr">
        <is>
          <t>bond (yield)</t>
        </is>
      </c>
      <c r="AG426" t="inlineStr">
        <is>
          <t>performance</t>
        </is>
      </c>
      <c r="AH426" t="inlineStr">
        <is>
          <t>non-sensitive</t>
        </is>
      </c>
      <c r="AI426" t="inlineStr">
        <is>
          <t>99_NCE</t>
        </is>
      </c>
      <c r="AJ426" t="inlineStr">
        <is>
          <t>99_NCE</t>
        </is>
      </c>
      <c r="AK426" t="str">
        <f>IF(AND($CF426&lt;&gt;"",IFERROR(INDEX(subsample_country_map!$B:$B,MATCH($CF426,subsample_country_map!$A:$A,0)),"")&lt;&gt;""),INDEX(subsample_country_map!$B:$B,MATCH($CF426,subsample_country_map!$A:$A,0)),INDEX(lookup!$AA:$AA,MATCH($A426,lookup!$A:$A,0)))</f>
        <v>99_NCE</v>
      </c>
      <c r="AL426" t="str">
        <f>IF(AND($CF426&lt;&gt;"",IFERROR(INDEX(subsample_country_map!$C:$C,MATCH($CF426,subsample_country_map!$A:$A,0)),"")&lt;&gt;""),INDEX(subsample_country_map!$C:$C,MATCH($CF426,subsample_country_map!$A:$A,0)),INDEX(lookup!$AB:$AB,MATCH($A426,lookup!$A:$A,0)))</f>
        <v>99_NCE</v>
      </c>
      <c r="AM426" t="str">
        <f>IF(AND($CF426&lt;&gt;"",IFERROR(INDEX(subsample_country_map!$D:$D,MATCH($CF426,subsample_country_map!$A:$A,0)),"")&lt;&gt;""),INDEX(subsample_country_map!$D:$D,MATCH($CF426,subsample_country_map!$A:$A,0)),INDEX(lookup!$AC:$AC,MATCH($A426,lookup!$A:$A,0)))</f>
        <v>99_NCE</v>
      </c>
      <c r="AN426" t="str">
        <f>IF(AND($CF426&lt;&gt;"",IFERROR(INDEX(subsample_country_map!$E:$E,MATCH($CF426,subsample_country_map!$A:$A,0)),"")&lt;&gt;""),INDEX(subsample_country_map!$E:$E,MATCH($CF426,subsample_country_map!$A:$A,0)),INDEX(lookup!$AD:$AD,MATCH($A426,lookup!$A:$A,0)))</f>
        <v>99_NCE</v>
      </c>
      <c r="AO426" t="str">
        <f>INDEX(lookup!$Y:$Y,MATCH($A426,lookup!$A:$A,0))</f>
        <v>1_not published</v>
      </c>
      <c r="AP426" t="str">
        <f>INDEX(lookup!$Z:$Z,MATCH($A426,lookup!$A:$A,0))</f>
        <v>99_NCE</v>
      </c>
      <c r="AQ426" t="str">
        <f>INDEX(lookup!$W:$W,MATCH($A426,lookup!$A:$A,0))</f>
        <v>1_fin/acc/econ</v>
      </c>
      <c r="AS426" t="inlineStr">
        <is>
          <t>staging</t>
        </is>
      </c>
      <c r="AT426" t="inlineStr">
        <is>
          <t>bad-CER</t>
        </is>
      </c>
      <c r="AU426" t="inlineStr">
        <is>
          <t>cost</t>
        </is>
      </c>
      <c r="AV426" t="inlineStr">
        <is>
          <t>0.170</t>
        </is>
      </c>
      <c r="AW426" t="inlineStr">
        <is>
          <t>0.051</t>
        </is>
      </c>
      <c r="BA426" t="n">
        <v>38379</v>
      </c>
      <c r="BB426" t="inlineStr">
        <is>
          <t>1</t>
        </is>
      </c>
      <c r="BC426" t="inlineStr">
        <is>
          <t>OLS</t>
        </is>
      </c>
      <c r="BD426" t="inlineStr">
        <is>
          <t>industry</t>
        </is>
      </c>
      <c r="BE426" t="inlineStr">
        <is>
          <t>other:green patent ownership</t>
        </is>
      </c>
      <c r="BF426" t="inlineStr">
        <is>
          <t>firms with at least one green patent</t>
        </is>
      </c>
      <c r="BI426" t="inlineStr">
        <is>
          <t>Table D3</t>
        </is>
      </c>
      <c r="BJ426" t="inlineStr">
        <is>
          <t>col 4</t>
        </is>
      </c>
      <c r="BK426" t="inlineStr">
        <is>
          <t>D3</t>
        </is>
      </c>
      <c r="BL426" t="inlineStr">
        <is>
          <t>Emission Intensityf,t-1 0.170*** (0.051)</t>
        </is>
      </c>
      <c r="BM426" t="inlineStr">
        <is>
          <t>Emission Intensity_f,t-1</t>
        </is>
      </c>
      <c r="BN426" t="inlineStr">
        <is>
          <t>bond yield spread (YTM in excess of the risk free rate)</t>
        </is>
      </c>
      <c r="BO426" t="inlineStr">
        <is>
          <t>update</t>
        </is>
      </c>
      <c r="BP426" t="inlineStr">
        <is>
          <t>Boermans et al (2023)</t>
        </is>
      </c>
      <c r="BQ426" t="inlineStr">
        <is>
          <t>computed</t>
        </is>
      </c>
      <c r="BT426" t="n">
        <v>0</v>
      </c>
      <c r="BU426" t="inlineStr">
        <is>
          <t>staging_Boermans_et_al_2023.csv</t>
        </is>
      </c>
      <c r="BW426" t="n">
        <v>2016</v>
      </c>
      <c r="BX426" t="n">
        <v>2021</v>
      </c>
      <c r="BY426" t="inlineStr">
        <is>
          <t>multi: 37 countries worldwide (main green-patent sample); 57 countries ('carbon premium' sample); individual countries not listed</t>
        </is>
      </c>
      <c r="BZ426" t="n">
        <v>2018.5</v>
      </c>
      <c r="CA426" t="n">
        <v>1</v>
      </c>
      <c r="CB426" t="n">
        <v>1</v>
      </c>
      <c r="CC426" t="n">
        <v>1</v>
      </c>
      <c r="CD426" t="n">
        <v>-0.01701417771533635</v>
      </c>
      <c r="CE426" t="n">
        <v>1</v>
      </c>
    </row>
    <row r="427">
      <c r="A427" t="inlineStr">
        <is>
          <t>Boermans et al (2023)</t>
        </is>
      </c>
      <c r="B427" t="n">
        <v>1732</v>
      </c>
      <c r="C427" t="n">
        <v>-0.01711258065999043</v>
      </c>
      <c r="D427" t="n">
        <v>38379</v>
      </c>
      <c r="E427">
        <f>IF(ISNUMBER($BA427),$BA427,IF(AND(ISNUMBER($D427),ISNUMBER($BW427),ISNUMBER($BX427)),$D427*($BX427-$BW427+1),""))</f>
        <v>38379.0</v>
      </c>
      <c r="H427" t="inlineStr">
        <is>
          <t>partial</t>
        </is>
      </c>
      <c r="I427" t="inlineStr">
        <is>
          <t>Regression Cofficient and Standard Error  available</t>
        </is>
      </c>
      <c r="J427">
        <f>IF($BW427&lt;&gt;"",$BW427,"")</f>
        <v>2016.0</v>
      </c>
      <c r="K427">
        <f>IF($BX427&lt;&gt;"",$BX427,"")</f>
        <v>2021.0</v>
      </c>
      <c r="L427">
        <f>IF(AND(ISNUMBER($BW427),ISNUMBER($BX427)),($BW427+$BX427)/2,"")</f>
        <v>2018.5</v>
      </c>
      <c r="M427">
        <f>IF($L427&lt;&gt;"",$L427,"")</f>
        <v>2018.5</v>
      </c>
      <c r="N427">
        <f>IF(AND(ISNUMBER($BW427),ISNUMBER($BX427)),MIN(1,MAX(0,($BX427-2016+1)/($BX427-$BW427+1))),"")</f>
        <v>1.0</v>
      </c>
      <c r="O427">
        <f>IF(AND(ISNUMBER($BW427),ISNUMBER($BX427)),MIN(1,MAX(0,($BX427-2017+1)/($BX427-$BW427+1))),"")</f>
        <v>0.8333333333333334</v>
      </c>
      <c r="P427">
        <f>IF(AND(ISNUMBER($BW427),ISNUMBER($BX427)),MIN(1,MAX(0,($BX427-2018+1)/($BX427-$BW427+1))),"")</f>
        <v>0.6666666666666666</v>
      </c>
      <c r="Q427">
        <f>IF(AND(ISNUMBER($BW427),ISNUMBER($BX427)),MIN(1,MAX(0,($BX427-2019+1)/($BX427-$BW427+1))),"")</f>
        <v>0.5</v>
      </c>
      <c r="R427">
        <f>IF(AND(ISNUMBER($BW427),ISNUMBER($BX427)),MIN(1,MAX(0,($BX427-2016+1)/($BX427-$BW427+1))),"")</f>
        <v>1.0</v>
      </c>
      <c r="S427">
        <f>IF($L427&lt;&gt;"",IF($L427&gt;=2015.5,1,0),"")</f>
        <v>1.0</v>
      </c>
      <c r="T427">
        <f>IF($L427&lt;&gt;"",IF($L427&gt;=2016,1,0),"")</f>
        <v>1.0</v>
      </c>
      <c r="U427">
        <f>IF(ISNUMBER($BX427),IF($BX427&gt;=2016,1,0),"")</f>
        <v>1.0</v>
      </c>
      <c r="V427">
        <f>IF(ISNUMBER($BW427),IF($BW427&gt;=2016,1,0),"")</f>
        <v>1.0</v>
      </c>
      <c r="W427" t="str">
        <f>IF(AND(ISNUMBER($BW427),ISNUMBER($BX427)),IF($BW427&gt;=2016,"post-only",IF($BX427&lt;2016,"pre-only","mixed")),"")</f>
        <v>post-only</v>
      </c>
      <c r="X427">
        <f>IF(AND(ISNUMBER($BW427),ISNUMBER($BX427)),MIN(1,MAX(0,($BX427-2017+1)/($BX427-$BW427+1))),"")</f>
        <v>0.8333333333333334</v>
      </c>
      <c r="Y427">
        <f>IF(AND(ISNUMBER($BW427),ISNUMBER($BX427)),MIN(1,MAX(0,($BX427-2018+1)/($BX427-$BW427+1))),"")</f>
        <v>0.6666666666666666</v>
      </c>
      <c r="Z427">
        <f>IF(AND(ISNUMBER($BW427),ISNUMBER($BX427)),MIN(1,MAX(0,($BX427-2019+1)/($BX427-$BW427+1))),"")</f>
        <v>0.5</v>
      </c>
      <c r="AA427">
        <f>IF(ISNUMBER($BX427),IF($BX427&gt;=2017,1,0),"")</f>
        <v>1.0</v>
      </c>
      <c r="AB427">
        <f>IF(ISNUMBER($BX427),IF($BX427&gt;=2018,1,0),"")</f>
        <v>1.0</v>
      </c>
      <c r="AC427">
        <f>IF(ISNUMBER($BX427),IF($BX427&gt;=2019,1,0),"")</f>
        <v>1.0</v>
      </c>
      <c r="AD427">
        <f>IF($L427&lt;&gt;"",IF($L427&gt;2013,1,0),"")</f>
        <v>1.0</v>
      </c>
      <c r="AE427">
        <f>IF($L427&lt;&gt;"",1+IF($L427&gt;2011,1,0)+IF($L427&gt;2014,1,0),"")</f>
        <v>3.0</v>
      </c>
      <c r="AF427" t="inlineStr">
        <is>
          <t>bond (yield)</t>
        </is>
      </c>
      <c r="AG427" t="inlineStr">
        <is>
          <t>performance</t>
        </is>
      </c>
      <c r="AH427" t="inlineStr">
        <is>
          <t>non-sensitive</t>
        </is>
      </c>
      <c r="AI427" t="inlineStr">
        <is>
          <t>99_NCE</t>
        </is>
      </c>
      <c r="AJ427" t="inlineStr">
        <is>
          <t>99_NCE</t>
        </is>
      </c>
      <c r="AK427" t="str">
        <f>IF(AND($CF427&lt;&gt;"",IFERROR(INDEX(subsample_country_map!$B:$B,MATCH($CF427,subsample_country_map!$A:$A,0)),"")&lt;&gt;""),INDEX(subsample_country_map!$B:$B,MATCH($CF427,subsample_country_map!$A:$A,0)),INDEX(lookup!$AA:$AA,MATCH($A427,lookup!$A:$A,0)))</f>
        <v>99_NCE</v>
      </c>
      <c r="AL427" t="str">
        <f>IF(AND($CF427&lt;&gt;"",IFERROR(INDEX(subsample_country_map!$C:$C,MATCH($CF427,subsample_country_map!$A:$A,0)),"")&lt;&gt;""),INDEX(subsample_country_map!$C:$C,MATCH($CF427,subsample_country_map!$A:$A,0)),INDEX(lookup!$AB:$AB,MATCH($A427,lookup!$A:$A,0)))</f>
        <v>99_NCE</v>
      </c>
      <c r="AM427" t="str">
        <f>IF(AND($CF427&lt;&gt;"",IFERROR(INDEX(subsample_country_map!$D:$D,MATCH($CF427,subsample_country_map!$A:$A,0)),"")&lt;&gt;""),INDEX(subsample_country_map!$D:$D,MATCH($CF427,subsample_country_map!$A:$A,0)),INDEX(lookup!$AC:$AC,MATCH($A427,lookup!$A:$A,0)))</f>
        <v>99_NCE</v>
      </c>
      <c r="AN427" t="str">
        <f>IF(AND($CF427&lt;&gt;"",IFERROR(INDEX(subsample_country_map!$E:$E,MATCH($CF427,subsample_country_map!$A:$A,0)),"")&lt;&gt;""),INDEX(subsample_country_map!$E:$E,MATCH($CF427,subsample_country_map!$A:$A,0)),INDEX(lookup!$AD:$AD,MATCH($A427,lookup!$A:$A,0)))</f>
        <v>99_NCE</v>
      </c>
      <c r="AO427" t="str">
        <f>INDEX(lookup!$Y:$Y,MATCH($A427,lookup!$A:$A,0))</f>
        <v>1_not published</v>
      </c>
      <c r="AP427" t="str">
        <f>INDEX(lookup!$Z:$Z,MATCH($A427,lookup!$A:$A,0))</f>
        <v>99_NCE</v>
      </c>
      <c r="AQ427" t="str">
        <f>INDEX(lookup!$W:$W,MATCH($A427,lookup!$A:$A,0))</f>
        <v>1_fin/acc/econ</v>
      </c>
      <c r="AS427" t="inlineStr">
        <is>
          <t>staging</t>
        </is>
      </c>
      <c r="AT427" t="inlineStr">
        <is>
          <t>bad-CER</t>
        </is>
      </c>
      <c r="AU427" t="inlineStr">
        <is>
          <t>cost</t>
        </is>
      </c>
      <c r="AV427" t="inlineStr">
        <is>
          <t>0.171</t>
        </is>
      </c>
      <c r="AW427" t="inlineStr">
        <is>
          <t>0.051</t>
        </is>
      </c>
      <c r="BA427" t="n">
        <v>38379</v>
      </c>
      <c r="BB427" t="inlineStr">
        <is>
          <t>1</t>
        </is>
      </c>
      <c r="BC427" t="inlineStr">
        <is>
          <t>OLS</t>
        </is>
      </c>
      <c r="BD427" t="inlineStr">
        <is>
          <t>industry</t>
        </is>
      </c>
      <c r="BE427" t="inlineStr">
        <is>
          <t>other:green patent ownership</t>
        </is>
      </c>
      <c r="BF427" t="inlineStr">
        <is>
          <t>firms with at least one green patent</t>
        </is>
      </c>
      <c r="BI427" t="inlineStr">
        <is>
          <t>Table D3</t>
        </is>
      </c>
      <c r="BJ427" t="inlineStr">
        <is>
          <t>col 5</t>
        </is>
      </c>
      <c r="BK427" t="inlineStr">
        <is>
          <t>D3</t>
        </is>
      </c>
      <c r="BL427" t="inlineStr">
        <is>
          <t>Emission Intensityf,t-1 0.171*** (0.051)</t>
        </is>
      </c>
      <c r="BM427" t="inlineStr">
        <is>
          <t>Emission Intensity_f,t-1</t>
        </is>
      </c>
      <c r="BN427" t="inlineStr">
        <is>
          <t>bond yield spread (YTM in excess of the risk free rate)</t>
        </is>
      </c>
      <c r="BO427" t="inlineStr">
        <is>
          <t>update</t>
        </is>
      </c>
      <c r="BP427" t="inlineStr">
        <is>
          <t>Boermans et al (2023)</t>
        </is>
      </c>
      <c r="BQ427" t="inlineStr">
        <is>
          <t>computed</t>
        </is>
      </c>
      <c r="BT427" t="n">
        <v>0</v>
      </c>
      <c r="BU427" t="inlineStr">
        <is>
          <t>staging_Boermans_et_al_2023.csv</t>
        </is>
      </c>
      <c r="BW427" t="n">
        <v>2016</v>
      </c>
      <c r="BX427" t="n">
        <v>2021</v>
      </c>
      <c r="BY427" t="inlineStr">
        <is>
          <t>multi: 37 countries worldwide (main green-patent sample); 57 countries ('carbon premium' sample); individual countries not listed</t>
        </is>
      </c>
      <c r="BZ427" t="n">
        <v>2018.5</v>
      </c>
      <c r="CA427" t="n">
        <v>1</v>
      </c>
      <c r="CB427" t="n">
        <v>1</v>
      </c>
      <c r="CC427" t="n">
        <v>1</v>
      </c>
      <c r="CD427" t="n">
        <v>-0.01711425137196937</v>
      </c>
      <c r="CE427" t="n">
        <v>1</v>
      </c>
    </row>
    <row r="428">
      <c r="A428" t="inlineStr">
        <is>
          <t>Boermans et al (2023)</t>
        </is>
      </c>
      <c r="B428" t="n">
        <v>1733</v>
      </c>
      <c r="C428" t="n">
        <v>-0.01403134927303863</v>
      </c>
      <c r="D428" t="n">
        <v>15496</v>
      </c>
      <c r="E428">
        <f>IF(ISNUMBER($BA428),$BA428,IF(AND(ISNUMBER($D428),ISNUMBER($BW428),ISNUMBER($BX428)),$D428*($BX428-$BW428+1),""))</f>
        <v>15496.0</v>
      </c>
      <c r="H428" t="inlineStr">
        <is>
          <t>partial</t>
        </is>
      </c>
      <c r="I428" t="inlineStr">
        <is>
          <t>Regression Cofficient and Standard Error  available</t>
        </is>
      </c>
      <c r="J428">
        <f>IF($BW428&lt;&gt;"",$BW428,"")</f>
        <v>2016.0</v>
      </c>
      <c r="K428">
        <f>IF($BX428&lt;&gt;"",$BX428,"")</f>
        <v>2021.0</v>
      </c>
      <c r="L428">
        <f>IF(AND(ISNUMBER($BW428),ISNUMBER($BX428)),($BW428+$BX428)/2,"")</f>
        <v>2018.5</v>
      </c>
      <c r="M428">
        <f>IF($L428&lt;&gt;"",$L428,"")</f>
        <v>2018.5</v>
      </c>
      <c r="N428">
        <f>IF(AND(ISNUMBER($BW428),ISNUMBER($BX428)),MIN(1,MAX(0,($BX428-2016+1)/($BX428-$BW428+1))),"")</f>
        <v>1.0</v>
      </c>
      <c r="O428">
        <f>IF(AND(ISNUMBER($BW428),ISNUMBER($BX428)),MIN(1,MAX(0,($BX428-2017+1)/($BX428-$BW428+1))),"")</f>
        <v>0.8333333333333334</v>
      </c>
      <c r="P428">
        <f>IF(AND(ISNUMBER($BW428),ISNUMBER($BX428)),MIN(1,MAX(0,($BX428-2018+1)/($BX428-$BW428+1))),"")</f>
        <v>0.6666666666666666</v>
      </c>
      <c r="Q428">
        <f>IF(AND(ISNUMBER($BW428),ISNUMBER($BX428)),MIN(1,MAX(0,($BX428-2019+1)/($BX428-$BW428+1))),"")</f>
        <v>0.5</v>
      </c>
      <c r="R428">
        <f>IF(AND(ISNUMBER($BW428),ISNUMBER($BX428)),MIN(1,MAX(0,($BX428-2016+1)/($BX428-$BW428+1))),"")</f>
        <v>1.0</v>
      </c>
      <c r="S428">
        <f>IF($L428&lt;&gt;"",IF($L428&gt;=2015.5,1,0),"")</f>
        <v>1.0</v>
      </c>
      <c r="T428">
        <f>IF($L428&lt;&gt;"",IF($L428&gt;=2016,1,0),"")</f>
        <v>1.0</v>
      </c>
      <c r="U428">
        <f>IF(ISNUMBER($BX428),IF($BX428&gt;=2016,1,0),"")</f>
        <v>1.0</v>
      </c>
      <c r="V428">
        <f>IF(ISNUMBER($BW428),IF($BW428&gt;=2016,1,0),"")</f>
        <v>1.0</v>
      </c>
      <c r="W428" t="str">
        <f>IF(AND(ISNUMBER($BW428),ISNUMBER($BX428)),IF($BW428&gt;=2016,"post-only",IF($BX428&lt;2016,"pre-only","mixed")),"")</f>
        <v>post-only</v>
      </c>
      <c r="X428">
        <f>IF(AND(ISNUMBER($BW428),ISNUMBER($BX428)),MIN(1,MAX(0,($BX428-2017+1)/($BX428-$BW428+1))),"")</f>
        <v>0.8333333333333334</v>
      </c>
      <c r="Y428">
        <f>IF(AND(ISNUMBER($BW428),ISNUMBER($BX428)),MIN(1,MAX(0,($BX428-2018+1)/($BX428-$BW428+1))),"")</f>
        <v>0.6666666666666666</v>
      </c>
      <c r="Z428">
        <f>IF(AND(ISNUMBER($BW428),ISNUMBER($BX428)),MIN(1,MAX(0,($BX428-2019+1)/($BX428-$BW428+1))),"")</f>
        <v>0.5</v>
      </c>
      <c r="AA428">
        <f>IF(ISNUMBER($BX428),IF($BX428&gt;=2017,1,0),"")</f>
        <v>1.0</v>
      </c>
      <c r="AB428">
        <f>IF(ISNUMBER($BX428),IF($BX428&gt;=2018,1,0),"")</f>
        <v>1.0</v>
      </c>
      <c r="AC428">
        <f>IF(ISNUMBER($BX428),IF($BX428&gt;=2019,1,0),"")</f>
        <v>1.0</v>
      </c>
      <c r="AD428">
        <f>IF($L428&lt;&gt;"",IF($L428&gt;2013,1,0),"")</f>
        <v>1.0</v>
      </c>
      <c r="AE428">
        <f>IF($L428&lt;&gt;"",1+IF($L428&gt;2011,1,0)+IF($L428&gt;2014,1,0),"")</f>
        <v>3.0</v>
      </c>
      <c r="AF428" t="inlineStr">
        <is>
          <t>bond (yield)</t>
        </is>
      </c>
      <c r="AG428" t="inlineStr">
        <is>
          <t>performance</t>
        </is>
      </c>
      <c r="AH428" t="inlineStr">
        <is>
          <t>non-sensitive</t>
        </is>
      </c>
      <c r="AI428" t="inlineStr">
        <is>
          <t>99_NCE</t>
        </is>
      </c>
      <c r="AJ428" t="inlineStr">
        <is>
          <t>99_NCE</t>
        </is>
      </c>
      <c r="AK428" t="str">
        <f>IF(AND($CF428&lt;&gt;"",IFERROR(INDEX(subsample_country_map!$B:$B,MATCH($CF428,subsample_country_map!$A:$A,0)),"")&lt;&gt;""),INDEX(subsample_country_map!$B:$B,MATCH($CF428,subsample_country_map!$A:$A,0)),INDEX(lookup!$AA:$AA,MATCH($A428,lookup!$A:$A,0)))</f>
        <v>99_NCE</v>
      </c>
      <c r="AL428" t="str">
        <f>IF(AND($CF428&lt;&gt;"",IFERROR(INDEX(subsample_country_map!$C:$C,MATCH($CF428,subsample_country_map!$A:$A,0)),"")&lt;&gt;""),INDEX(subsample_country_map!$C:$C,MATCH($CF428,subsample_country_map!$A:$A,0)),INDEX(lookup!$AB:$AB,MATCH($A428,lookup!$A:$A,0)))</f>
        <v>99_NCE</v>
      </c>
      <c r="AM428" t="str">
        <f>IF(AND($CF428&lt;&gt;"",IFERROR(INDEX(subsample_country_map!$D:$D,MATCH($CF428,subsample_country_map!$A:$A,0)),"")&lt;&gt;""),INDEX(subsample_country_map!$D:$D,MATCH($CF428,subsample_country_map!$A:$A,0)),INDEX(lookup!$AC:$AC,MATCH($A428,lookup!$A:$A,0)))</f>
        <v>99_NCE</v>
      </c>
      <c r="AN428" t="str">
        <f>IF(AND($CF428&lt;&gt;"",IFERROR(INDEX(subsample_country_map!$E:$E,MATCH($CF428,subsample_country_map!$A:$A,0)),"")&lt;&gt;""),INDEX(subsample_country_map!$E:$E,MATCH($CF428,subsample_country_map!$A:$A,0)),INDEX(lookup!$AD:$AD,MATCH($A428,lookup!$A:$A,0)))</f>
        <v>99_NCE</v>
      </c>
      <c r="AO428" t="str">
        <f>INDEX(lookup!$Y:$Y,MATCH($A428,lookup!$A:$A,0))</f>
        <v>1_not published</v>
      </c>
      <c r="AP428" t="str">
        <f>INDEX(lookup!$Z:$Z,MATCH($A428,lookup!$A:$A,0))</f>
        <v>99_NCE</v>
      </c>
      <c r="AQ428" t="str">
        <f>INDEX(lookup!$W:$W,MATCH($A428,lookup!$A:$A,0))</f>
        <v>1_fin/acc/econ</v>
      </c>
      <c r="AS428" t="inlineStr">
        <is>
          <t>staging</t>
        </is>
      </c>
      <c r="AT428" t="inlineStr">
        <is>
          <t>bad-CER</t>
        </is>
      </c>
      <c r="AU428" t="inlineStr">
        <is>
          <t>cost</t>
        </is>
      </c>
      <c r="AV428" t="inlineStr">
        <is>
          <t>0.414</t>
        </is>
      </c>
      <c r="AW428" t="inlineStr">
        <is>
          <t>0.237</t>
        </is>
      </c>
      <c r="BA428" t="n">
        <v>15496</v>
      </c>
      <c r="BB428" t="inlineStr">
        <is>
          <t>1</t>
        </is>
      </c>
      <c r="BC428" t="inlineStr">
        <is>
          <t>OLS</t>
        </is>
      </c>
      <c r="BD428" t="inlineStr">
        <is>
          <t>industry</t>
        </is>
      </c>
      <c r="BE428" t="inlineStr">
        <is>
          <t>other:data availability</t>
        </is>
      </c>
      <c r="BF428" t="inlineStr">
        <is>
          <t>Ratings</t>
        </is>
      </c>
      <c r="BI428" t="inlineStr">
        <is>
          <t>Table D4</t>
        </is>
      </c>
      <c r="BJ428" t="inlineStr">
        <is>
          <t>col 1 (Ratings)</t>
        </is>
      </c>
      <c r="BK428" t="inlineStr">
        <is>
          <t>D4</t>
        </is>
      </c>
      <c r="BL428" t="inlineStr">
        <is>
          <t>Emission Intensityf,t-1 0.414* (0.237)</t>
        </is>
      </c>
      <c r="BM428" t="inlineStr">
        <is>
          <t>Emission Intensity_f,t-1</t>
        </is>
      </c>
      <c r="BN428" t="inlineStr">
        <is>
          <t>bond yield spread (YTM in excess of the risk free rate)</t>
        </is>
      </c>
      <c r="BO428" t="inlineStr">
        <is>
          <t>update</t>
        </is>
      </c>
      <c r="BP428" t="inlineStr">
        <is>
          <t>Boermans et al (2023)</t>
        </is>
      </c>
      <c r="BQ428" t="inlineStr">
        <is>
          <t>computed</t>
        </is>
      </c>
      <c r="BT428" t="n">
        <v>0</v>
      </c>
      <c r="BU428" t="inlineStr">
        <is>
          <t>staging_Boermans_et_al_2023.csv</t>
        </is>
      </c>
      <c r="BW428" t="n">
        <v>2016</v>
      </c>
      <c r="BX428" t="n">
        <v>2021</v>
      </c>
      <c r="BY428" t="inlineStr">
        <is>
          <t>multi: 37 countries worldwide (main green-patent sample); 57 countries ('carbon premium' sample); individual countries not listed</t>
        </is>
      </c>
      <c r="BZ428" t="n">
        <v>2018.5</v>
      </c>
      <c r="CA428" t="n">
        <v>1</v>
      </c>
      <c r="CB428" t="n">
        <v>1</v>
      </c>
      <c r="CC428" t="n">
        <v>1</v>
      </c>
      <c r="CD428" t="n">
        <v>-0.01403227020672177</v>
      </c>
      <c r="CE428" t="n">
        <v>1</v>
      </c>
    </row>
    <row r="429">
      <c r="A429" t="inlineStr">
        <is>
          <t>Boermans et al (2023)</t>
        </is>
      </c>
      <c r="B429" t="n">
        <v>1734</v>
      </c>
      <c r="C429" t="n">
        <v>-0.01393866235116809</v>
      </c>
      <c r="D429" t="n">
        <v>15496</v>
      </c>
      <c r="E429">
        <f>IF(ISNUMBER($BA429),$BA429,IF(AND(ISNUMBER($D429),ISNUMBER($BW429),ISNUMBER($BX429)),$D429*($BX429-$BW429+1),""))</f>
        <v>15496.0</v>
      </c>
      <c r="H429" t="inlineStr">
        <is>
          <t>partial</t>
        </is>
      </c>
      <c r="I429" t="inlineStr">
        <is>
          <t>Regression Cofficient and Standard Error  available</t>
        </is>
      </c>
      <c r="J429">
        <f>IF($BW429&lt;&gt;"",$BW429,"")</f>
        <v>2016.0</v>
      </c>
      <c r="K429">
        <f>IF($BX429&lt;&gt;"",$BX429,"")</f>
        <v>2021.0</v>
      </c>
      <c r="L429">
        <f>IF(AND(ISNUMBER($BW429),ISNUMBER($BX429)),($BW429+$BX429)/2,"")</f>
        <v>2018.5</v>
      </c>
      <c r="M429">
        <f>IF($L429&lt;&gt;"",$L429,"")</f>
        <v>2018.5</v>
      </c>
      <c r="N429">
        <f>IF(AND(ISNUMBER($BW429),ISNUMBER($BX429)),MIN(1,MAX(0,($BX429-2016+1)/($BX429-$BW429+1))),"")</f>
        <v>1.0</v>
      </c>
      <c r="O429">
        <f>IF(AND(ISNUMBER($BW429),ISNUMBER($BX429)),MIN(1,MAX(0,($BX429-2017+1)/($BX429-$BW429+1))),"")</f>
        <v>0.8333333333333334</v>
      </c>
      <c r="P429">
        <f>IF(AND(ISNUMBER($BW429),ISNUMBER($BX429)),MIN(1,MAX(0,($BX429-2018+1)/($BX429-$BW429+1))),"")</f>
        <v>0.6666666666666666</v>
      </c>
      <c r="Q429">
        <f>IF(AND(ISNUMBER($BW429),ISNUMBER($BX429)),MIN(1,MAX(0,($BX429-2019+1)/($BX429-$BW429+1))),"")</f>
        <v>0.5</v>
      </c>
      <c r="R429">
        <f>IF(AND(ISNUMBER($BW429),ISNUMBER($BX429)),MIN(1,MAX(0,($BX429-2016+1)/($BX429-$BW429+1))),"")</f>
        <v>1.0</v>
      </c>
      <c r="S429">
        <f>IF($L429&lt;&gt;"",IF($L429&gt;=2015.5,1,0),"")</f>
        <v>1.0</v>
      </c>
      <c r="T429">
        <f>IF($L429&lt;&gt;"",IF($L429&gt;=2016,1,0),"")</f>
        <v>1.0</v>
      </c>
      <c r="U429">
        <f>IF(ISNUMBER($BX429),IF($BX429&gt;=2016,1,0),"")</f>
        <v>1.0</v>
      </c>
      <c r="V429">
        <f>IF(ISNUMBER($BW429),IF($BW429&gt;=2016,1,0),"")</f>
        <v>1.0</v>
      </c>
      <c r="W429" t="str">
        <f>IF(AND(ISNUMBER($BW429),ISNUMBER($BX429)),IF($BW429&gt;=2016,"post-only",IF($BX429&lt;2016,"pre-only","mixed")),"")</f>
        <v>post-only</v>
      </c>
      <c r="X429">
        <f>IF(AND(ISNUMBER($BW429),ISNUMBER($BX429)),MIN(1,MAX(0,($BX429-2017+1)/($BX429-$BW429+1))),"")</f>
        <v>0.8333333333333334</v>
      </c>
      <c r="Y429">
        <f>IF(AND(ISNUMBER($BW429),ISNUMBER($BX429)),MIN(1,MAX(0,($BX429-2018+1)/($BX429-$BW429+1))),"")</f>
        <v>0.6666666666666666</v>
      </c>
      <c r="Z429">
        <f>IF(AND(ISNUMBER($BW429),ISNUMBER($BX429)),MIN(1,MAX(0,($BX429-2019+1)/($BX429-$BW429+1))),"")</f>
        <v>0.5</v>
      </c>
      <c r="AA429">
        <f>IF(ISNUMBER($BX429),IF($BX429&gt;=2017,1,0),"")</f>
        <v>1.0</v>
      </c>
      <c r="AB429">
        <f>IF(ISNUMBER($BX429),IF($BX429&gt;=2018,1,0),"")</f>
        <v>1.0</v>
      </c>
      <c r="AC429">
        <f>IF(ISNUMBER($BX429),IF($BX429&gt;=2019,1,0),"")</f>
        <v>1.0</v>
      </c>
      <c r="AD429">
        <f>IF($L429&lt;&gt;"",IF($L429&gt;2013,1,0),"")</f>
        <v>1.0</v>
      </c>
      <c r="AE429">
        <f>IF($L429&lt;&gt;"",1+IF($L429&gt;2011,1,0)+IF($L429&gt;2014,1,0),"")</f>
        <v>3.0</v>
      </c>
      <c r="AF429" t="inlineStr">
        <is>
          <t>bond (yield)</t>
        </is>
      </c>
      <c r="AG429" t="inlineStr">
        <is>
          <t>performance</t>
        </is>
      </c>
      <c r="AH429" t="inlineStr">
        <is>
          <t>non-sensitive</t>
        </is>
      </c>
      <c r="AI429" t="inlineStr">
        <is>
          <t>99_NCE</t>
        </is>
      </c>
      <c r="AJ429" t="inlineStr">
        <is>
          <t>99_NCE</t>
        </is>
      </c>
      <c r="AK429" t="str">
        <f>IF(AND($CF429&lt;&gt;"",IFERROR(INDEX(subsample_country_map!$B:$B,MATCH($CF429,subsample_country_map!$A:$A,0)),"")&lt;&gt;""),INDEX(subsample_country_map!$B:$B,MATCH($CF429,subsample_country_map!$A:$A,0)),INDEX(lookup!$AA:$AA,MATCH($A429,lookup!$A:$A,0)))</f>
        <v>99_NCE</v>
      </c>
      <c r="AL429" t="str">
        <f>IF(AND($CF429&lt;&gt;"",IFERROR(INDEX(subsample_country_map!$C:$C,MATCH($CF429,subsample_country_map!$A:$A,0)),"")&lt;&gt;""),INDEX(subsample_country_map!$C:$C,MATCH($CF429,subsample_country_map!$A:$A,0)),INDEX(lookup!$AB:$AB,MATCH($A429,lookup!$A:$A,0)))</f>
        <v>99_NCE</v>
      </c>
      <c r="AM429" t="str">
        <f>IF(AND($CF429&lt;&gt;"",IFERROR(INDEX(subsample_country_map!$D:$D,MATCH($CF429,subsample_country_map!$A:$A,0)),"")&lt;&gt;""),INDEX(subsample_country_map!$D:$D,MATCH($CF429,subsample_country_map!$A:$A,0)),INDEX(lookup!$AC:$AC,MATCH($A429,lookup!$A:$A,0)))</f>
        <v>99_NCE</v>
      </c>
      <c r="AN429" t="str">
        <f>IF(AND($CF429&lt;&gt;"",IFERROR(INDEX(subsample_country_map!$E:$E,MATCH($CF429,subsample_country_map!$A:$A,0)),"")&lt;&gt;""),INDEX(subsample_country_map!$E:$E,MATCH($CF429,subsample_country_map!$A:$A,0)),INDEX(lookup!$AD:$AD,MATCH($A429,lookup!$A:$A,0)))</f>
        <v>99_NCE</v>
      </c>
      <c r="AO429" t="str">
        <f>INDEX(lookup!$Y:$Y,MATCH($A429,lookup!$A:$A,0))</f>
        <v>1_not published</v>
      </c>
      <c r="AP429" t="str">
        <f>INDEX(lookup!$Z:$Z,MATCH($A429,lookup!$A:$A,0))</f>
        <v>99_NCE</v>
      </c>
      <c r="AQ429" t="str">
        <f>INDEX(lookup!$W:$W,MATCH($A429,lookup!$A:$A,0))</f>
        <v>1_fin/acc/econ</v>
      </c>
      <c r="AS429" t="inlineStr">
        <is>
          <t>staging</t>
        </is>
      </c>
      <c r="AT429" t="inlineStr">
        <is>
          <t>bad-CER</t>
        </is>
      </c>
      <c r="AU429" t="inlineStr">
        <is>
          <t>cost</t>
        </is>
      </c>
      <c r="AV429" t="inlineStr">
        <is>
          <t>0.413</t>
        </is>
      </c>
      <c r="AW429" t="inlineStr">
        <is>
          <t>0.238</t>
        </is>
      </c>
      <c r="BA429" t="n">
        <v>15496</v>
      </c>
      <c r="BB429" t="inlineStr">
        <is>
          <t>1</t>
        </is>
      </c>
      <c r="BC429" t="inlineStr">
        <is>
          <t>OLS</t>
        </is>
      </c>
      <c r="BD429" t="inlineStr">
        <is>
          <t>industry</t>
        </is>
      </c>
      <c r="BE429" t="inlineStr">
        <is>
          <t>other:data availability</t>
        </is>
      </c>
      <c r="BF429" t="inlineStr">
        <is>
          <t>Ratings</t>
        </is>
      </c>
      <c r="BI429" t="inlineStr">
        <is>
          <t>Table D4</t>
        </is>
      </c>
      <c r="BJ429" t="inlineStr">
        <is>
          <t>col 2 (Ratings)</t>
        </is>
      </c>
      <c r="BK429" t="inlineStr">
        <is>
          <t>D4</t>
        </is>
      </c>
      <c r="BL429" t="inlineStr">
        <is>
          <t>Emission Intensityf,t-1 0.413* (0.238)</t>
        </is>
      </c>
      <c r="BM429" t="inlineStr">
        <is>
          <t>Emission Intensity_f,t-1</t>
        </is>
      </c>
      <c r="BN429" t="inlineStr">
        <is>
          <t>bond yield spread (YTM in excess of the risk free rate)</t>
        </is>
      </c>
      <c r="BO429" t="inlineStr">
        <is>
          <t>update</t>
        </is>
      </c>
      <c r="BP429" t="inlineStr">
        <is>
          <t>Boermans et al (2023)</t>
        </is>
      </c>
      <c r="BQ429" t="inlineStr">
        <is>
          <t>computed</t>
        </is>
      </c>
      <c r="BT429" t="n">
        <v>0</v>
      </c>
      <c r="BU429" t="inlineStr">
        <is>
          <t>staging_Boermans_et_al_2023.csv</t>
        </is>
      </c>
      <c r="BW429" t="n">
        <v>2016</v>
      </c>
      <c r="BX429" t="n">
        <v>2021</v>
      </c>
      <c r="BY429" t="inlineStr">
        <is>
          <t>multi: 37 countries worldwide (main green-patent sample); 57 countries ('carbon premium' sample); individual countries not listed</t>
        </is>
      </c>
      <c r="BZ429" t="n">
        <v>2018.5</v>
      </c>
      <c r="CA429" t="n">
        <v>1</v>
      </c>
      <c r="CB429" t="n">
        <v>1</v>
      </c>
      <c r="CC429" t="n">
        <v>1</v>
      </c>
      <c r="CD429" t="n">
        <v>-0.01393956515349458</v>
      </c>
      <c r="CE429" t="n">
        <v>1</v>
      </c>
    </row>
    <row r="430">
      <c r="A430" t="inlineStr">
        <is>
          <t>Boermans et al (2023)</t>
        </is>
      </c>
      <c r="B430" t="n">
        <v>1735</v>
      </c>
      <c r="C430" t="n">
        <v>-0.01403989182831513</v>
      </c>
      <c r="D430" t="n">
        <v>15496</v>
      </c>
      <c r="E430">
        <f>IF(ISNUMBER($BA430),$BA430,IF(AND(ISNUMBER($D430),ISNUMBER($BW430),ISNUMBER($BX430)),$D430*($BX430-$BW430+1),""))</f>
        <v>15496.0</v>
      </c>
      <c r="H430" t="inlineStr">
        <is>
          <t>partial</t>
        </is>
      </c>
      <c r="I430" t="inlineStr">
        <is>
          <t>Regression Cofficient and Standard Error  available</t>
        </is>
      </c>
      <c r="J430">
        <f>IF($BW430&lt;&gt;"",$BW430,"")</f>
        <v>2016.0</v>
      </c>
      <c r="K430">
        <f>IF($BX430&lt;&gt;"",$BX430,"")</f>
        <v>2021.0</v>
      </c>
      <c r="L430">
        <f>IF(AND(ISNUMBER($BW430),ISNUMBER($BX430)),($BW430+$BX430)/2,"")</f>
        <v>2018.5</v>
      </c>
      <c r="M430">
        <f>IF($L430&lt;&gt;"",$L430,"")</f>
        <v>2018.5</v>
      </c>
      <c r="N430">
        <f>IF(AND(ISNUMBER($BW430),ISNUMBER($BX430)),MIN(1,MAX(0,($BX430-2016+1)/($BX430-$BW430+1))),"")</f>
        <v>1.0</v>
      </c>
      <c r="O430">
        <f>IF(AND(ISNUMBER($BW430),ISNUMBER($BX430)),MIN(1,MAX(0,($BX430-2017+1)/($BX430-$BW430+1))),"")</f>
        <v>0.8333333333333334</v>
      </c>
      <c r="P430">
        <f>IF(AND(ISNUMBER($BW430),ISNUMBER($BX430)),MIN(1,MAX(0,($BX430-2018+1)/($BX430-$BW430+1))),"")</f>
        <v>0.6666666666666666</v>
      </c>
      <c r="Q430">
        <f>IF(AND(ISNUMBER($BW430),ISNUMBER($BX430)),MIN(1,MAX(0,($BX430-2019+1)/($BX430-$BW430+1))),"")</f>
        <v>0.5</v>
      </c>
      <c r="R430">
        <f>IF(AND(ISNUMBER($BW430),ISNUMBER($BX430)),MIN(1,MAX(0,($BX430-2016+1)/($BX430-$BW430+1))),"")</f>
        <v>1.0</v>
      </c>
      <c r="S430">
        <f>IF($L430&lt;&gt;"",IF($L430&gt;=2015.5,1,0),"")</f>
        <v>1.0</v>
      </c>
      <c r="T430">
        <f>IF($L430&lt;&gt;"",IF($L430&gt;=2016,1,0),"")</f>
        <v>1.0</v>
      </c>
      <c r="U430">
        <f>IF(ISNUMBER($BX430),IF($BX430&gt;=2016,1,0),"")</f>
        <v>1.0</v>
      </c>
      <c r="V430">
        <f>IF(ISNUMBER($BW430),IF($BW430&gt;=2016,1,0),"")</f>
        <v>1.0</v>
      </c>
      <c r="W430" t="str">
        <f>IF(AND(ISNUMBER($BW430),ISNUMBER($BX430)),IF($BW430&gt;=2016,"post-only",IF($BX430&lt;2016,"pre-only","mixed")),"")</f>
        <v>post-only</v>
      </c>
      <c r="X430">
        <f>IF(AND(ISNUMBER($BW430),ISNUMBER($BX430)),MIN(1,MAX(0,($BX430-2017+1)/($BX430-$BW430+1))),"")</f>
        <v>0.8333333333333334</v>
      </c>
      <c r="Y430">
        <f>IF(AND(ISNUMBER($BW430),ISNUMBER($BX430)),MIN(1,MAX(0,($BX430-2018+1)/($BX430-$BW430+1))),"")</f>
        <v>0.6666666666666666</v>
      </c>
      <c r="Z430">
        <f>IF(AND(ISNUMBER($BW430),ISNUMBER($BX430)),MIN(1,MAX(0,($BX430-2019+1)/($BX430-$BW430+1))),"")</f>
        <v>0.5</v>
      </c>
      <c r="AA430">
        <f>IF(ISNUMBER($BX430),IF($BX430&gt;=2017,1,0),"")</f>
        <v>1.0</v>
      </c>
      <c r="AB430">
        <f>IF(ISNUMBER($BX430),IF($BX430&gt;=2018,1,0),"")</f>
        <v>1.0</v>
      </c>
      <c r="AC430">
        <f>IF(ISNUMBER($BX430),IF($BX430&gt;=2019,1,0),"")</f>
        <v>1.0</v>
      </c>
      <c r="AD430">
        <f>IF($L430&lt;&gt;"",IF($L430&gt;2013,1,0),"")</f>
        <v>1.0</v>
      </c>
      <c r="AE430">
        <f>IF($L430&lt;&gt;"",1+IF($L430&gt;2011,1,0)+IF($L430&gt;2014,1,0),"")</f>
        <v>3.0</v>
      </c>
      <c r="AF430" t="inlineStr">
        <is>
          <t>bond (yield)</t>
        </is>
      </c>
      <c r="AG430" t="inlineStr">
        <is>
          <t>performance</t>
        </is>
      </c>
      <c r="AH430" t="inlineStr">
        <is>
          <t>non-sensitive</t>
        </is>
      </c>
      <c r="AI430" t="inlineStr">
        <is>
          <t>99_NCE</t>
        </is>
      </c>
      <c r="AJ430" t="inlineStr">
        <is>
          <t>99_NCE</t>
        </is>
      </c>
      <c r="AK430" t="str">
        <f>IF(AND($CF430&lt;&gt;"",IFERROR(INDEX(subsample_country_map!$B:$B,MATCH($CF430,subsample_country_map!$A:$A,0)),"")&lt;&gt;""),INDEX(subsample_country_map!$B:$B,MATCH($CF430,subsample_country_map!$A:$A,0)),INDEX(lookup!$AA:$AA,MATCH($A430,lookup!$A:$A,0)))</f>
        <v>99_NCE</v>
      </c>
      <c r="AL430" t="str">
        <f>IF(AND($CF430&lt;&gt;"",IFERROR(INDEX(subsample_country_map!$C:$C,MATCH($CF430,subsample_country_map!$A:$A,0)),"")&lt;&gt;""),INDEX(subsample_country_map!$C:$C,MATCH($CF430,subsample_country_map!$A:$A,0)),INDEX(lookup!$AB:$AB,MATCH($A430,lookup!$A:$A,0)))</f>
        <v>99_NCE</v>
      </c>
      <c r="AM430" t="str">
        <f>IF(AND($CF430&lt;&gt;"",IFERROR(INDEX(subsample_country_map!$D:$D,MATCH($CF430,subsample_country_map!$A:$A,0)),"")&lt;&gt;""),INDEX(subsample_country_map!$D:$D,MATCH($CF430,subsample_country_map!$A:$A,0)),INDEX(lookup!$AC:$AC,MATCH($A430,lookup!$A:$A,0)))</f>
        <v>99_NCE</v>
      </c>
      <c r="AN430" t="str">
        <f>IF(AND($CF430&lt;&gt;"",IFERROR(INDEX(subsample_country_map!$E:$E,MATCH($CF430,subsample_country_map!$A:$A,0)),"")&lt;&gt;""),INDEX(subsample_country_map!$E:$E,MATCH($CF430,subsample_country_map!$A:$A,0)),INDEX(lookup!$AD:$AD,MATCH($A430,lookup!$A:$A,0)))</f>
        <v>99_NCE</v>
      </c>
      <c r="AO430" t="str">
        <f>INDEX(lookup!$Y:$Y,MATCH($A430,lookup!$A:$A,0))</f>
        <v>1_not published</v>
      </c>
      <c r="AP430" t="str">
        <f>INDEX(lookup!$Z:$Z,MATCH($A430,lookup!$A:$A,0))</f>
        <v>99_NCE</v>
      </c>
      <c r="AQ430" t="str">
        <f>INDEX(lookup!$W:$W,MATCH($A430,lookup!$A:$A,0))</f>
        <v>1_fin/acc/econ</v>
      </c>
      <c r="AS430" t="inlineStr">
        <is>
          <t>staging</t>
        </is>
      </c>
      <c r="AT430" t="inlineStr">
        <is>
          <t>bad-CER</t>
        </is>
      </c>
      <c r="AU430" t="inlineStr">
        <is>
          <t>cost</t>
        </is>
      </c>
      <c r="AV430" t="inlineStr">
        <is>
          <t>0.416</t>
        </is>
      </c>
      <c r="AW430" t="inlineStr">
        <is>
          <t>0.238</t>
        </is>
      </c>
      <c r="BA430" t="n">
        <v>15496</v>
      </c>
      <c r="BB430" t="inlineStr">
        <is>
          <t>1</t>
        </is>
      </c>
      <c r="BC430" t="inlineStr">
        <is>
          <t>OLS</t>
        </is>
      </c>
      <c r="BD430" t="inlineStr">
        <is>
          <t>industry</t>
        </is>
      </c>
      <c r="BE430" t="inlineStr">
        <is>
          <t>other:data availability</t>
        </is>
      </c>
      <c r="BF430" t="inlineStr">
        <is>
          <t>Ratings</t>
        </is>
      </c>
      <c r="BI430" t="inlineStr">
        <is>
          <t>Table D4</t>
        </is>
      </c>
      <c r="BJ430" t="inlineStr">
        <is>
          <t>col 3 (Ratings)</t>
        </is>
      </c>
      <c r="BK430" t="inlineStr">
        <is>
          <t>D4</t>
        </is>
      </c>
      <c r="BL430" t="inlineStr">
        <is>
          <t>Emission Intensityf,t-1 0.416* (0.238)</t>
        </is>
      </c>
      <c r="BM430" t="inlineStr">
        <is>
          <t>Emission Intensity_f,t-1</t>
        </is>
      </c>
      <c r="BN430" t="inlineStr">
        <is>
          <t>bond yield spread (YTM in excess of the risk free rate)</t>
        </is>
      </c>
      <c r="BO430" t="inlineStr">
        <is>
          <t>update</t>
        </is>
      </c>
      <c r="BP430" t="inlineStr">
        <is>
          <t>Boermans et al (2023)</t>
        </is>
      </c>
      <c r="BQ430" t="inlineStr">
        <is>
          <t>computed</t>
        </is>
      </c>
      <c r="BT430" t="n">
        <v>0</v>
      </c>
      <c r="BU430" t="inlineStr">
        <is>
          <t>staging_Boermans_et_al_2023.csv</t>
        </is>
      </c>
      <c r="BW430" t="n">
        <v>2016</v>
      </c>
      <c r="BX430" t="n">
        <v>2021</v>
      </c>
      <c r="BY430" t="inlineStr">
        <is>
          <t>multi: 37 countries worldwide (main green-patent sample); 57 countries ('carbon premium' sample); individual countries not listed</t>
        </is>
      </c>
      <c r="BZ430" t="n">
        <v>2018.5</v>
      </c>
      <c r="CA430" t="n">
        <v>1</v>
      </c>
      <c r="CB430" t="n">
        <v>1</v>
      </c>
      <c r="CC430" t="n">
        <v>1</v>
      </c>
      <c r="CD430" t="n">
        <v>-0.01404081444520173</v>
      </c>
      <c r="CE430" t="n">
        <v>1</v>
      </c>
    </row>
    <row r="431">
      <c r="A431" t="inlineStr">
        <is>
          <t>Boermans et al (2023)</t>
        </is>
      </c>
      <c r="B431" t="n">
        <v>1736</v>
      </c>
      <c r="C431" t="n">
        <v>-0.01508856774110981</v>
      </c>
      <c r="D431" t="n">
        <v>35688</v>
      </c>
      <c r="E431">
        <f>IF(ISNUMBER($BA431),$BA431,IF(AND(ISNUMBER($D431),ISNUMBER($BW431),ISNUMBER($BX431)),$D431*($BX431-$BW431+1),""))</f>
        <v>35688.0</v>
      </c>
      <c r="H431" t="inlineStr">
        <is>
          <t>partial</t>
        </is>
      </c>
      <c r="I431" t="inlineStr">
        <is>
          <t>Regression Cofficient and Standard Error  available</t>
        </is>
      </c>
      <c r="J431">
        <f>IF($BW431&lt;&gt;"",$BW431,"")</f>
        <v>2016.0</v>
      </c>
      <c r="K431">
        <f>IF($BX431&lt;&gt;"",$BX431,"")</f>
        <v>2021.0</v>
      </c>
      <c r="L431">
        <f>IF(AND(ISNUMBER($BW431),ISNUMBER($BX431)),($BW431+$BX431)/2,"")</f>
        <v>2018.5</v>
      </c>
      <c r="M431">
        <f>IF($L431&lt;&gt;"",$L431,"")</f>
        <v>2018.5</v>
      </c>
      <c r="N431">
        <f>IF(AND(ISNUMBER($BW431),ISNUMBER($BX431)),MIN(1,MAX(0,($BX431-2016+1)/($BX431-$BW431+1))),"")</f>
        <v>1.0</v>
      </c>
      <c r="O431">
        <f>IF(AND(ISNUMBER($BW431),ISNUMBER($BX431)),MIN(1,MAX(0,($BX431-2017+1)/($BX431-$BW431+1))),"")</f>
        <v>0.8333333333333334</v>
      </c>
      <c r="P431">
        <f>IF(AND(ISNUMBER($BW431),ISNUMBER($BX431)),MIN(1,MAX(0,($BX431-2018+1)/($BX431-$BW431+1))),"")</f>
        <v>0.6666666666666666</v>
      </c>
      <c r="Q431">
        <f>IF(AND(ISNUMBER($BW431),ISNUMBER($BX431)),MIN(1,MAX(0,($BX431-2019+1)/($BX431-$BW431+1))),"")</f>
        <v>0.5</v>
      </c>
      <c r="R431">
        <f>IF(AND(ISNUMBER($BW431),ISNUMBER($BX431)),MIN(1,MAX(0,($BX431-2016+1)/($BX431-$BW431+1))),"")</f>
        <v>1.0</v>
      </c>
      <c r="S431">
        <f>IF($L431&lt;&gt;"",IF($L431&gt;=2015.5,1,0),"")</f>
        <v>1.0</v>
      </c>
      <c r="T431">
        <f>IF($L431&lt;&gt;"",IF($L431&gt;=2016,1,0),"")</f>
        <v>1.0</v>
      </c>
      <c r="U431">
        <f>IF(ISNUMBER($BX431),IF($BX431&gt;=2016,1,0),"")</f>
        <v>1.0</v>
      </c>
      <c r="V431">
        <f>IF(ISNUMBER($BW431),IF($BW431&gt;=2016,1,0),"")</f>
        <v>1.0</v>
      </c>
      <c r="W431" t="str">
        <f>IF(AND(ISNUMBER($BW431),ISNUMBER($BX431)),IF($BW431&gt;=2016,"post-only",IF($BX431&lt;2016,"pre-only","mixed")),"")</f>
        <v>post-only</v>
      </c>
      <c r="X431">
        <f>IF(AND(ISNUMBER($BW431),ISNUMBER($BX431)),MIN(1,MAX(0,($BX431-2017+1)/($BX431-$BW431+1))),"")</f>
        <v>0.8333333333333334</v>
      </c>
      <c r="Y431">
        <f>IF(AND(ISNUMBER($BW431),ISNUMBER($BX431)),MIN(1,MAX(0,($BX431-2018+1)/($BX431-$BW431+1))),"")</f>
        <v>0.6666666666666666</v>
      </c>
      <c r="Z431">
        <f>IF(AND(ISNUMBER($BW431),ISNUMBER($BX431)),MIN(1,MAX(0,($BX431-2019+1)/($BX431-$BW431+1))),"")</f>
        <v>0.5</v>
      </c>
      <c r="AA431">
        <f>IF(ISNUMBER($BX431),IF($BX431&gt;=2017,1,0),"")</f>
        <v>1.0</v>
      </c>
      <c r="AB431">
        <f>IF(ISNUMBER($BX431),IF($BX431&gt;=2018,1,0),"")</f>
        <v>1.0</v>
      </c>
      <c r="AC431">
        <f>IF(ISNUMBER($BX431),IF($BX431&gt;=2019,1,0),"")</f>
        <v>1.0</v>
      </c>
      <c r="AD431">
        <f>IF($L431&lt;&gt;"",IF($L431&gt;2013,1,0),"")</f>
        <v>1.0</v>
      </c>
      <c r="AE431">
        <f>IF($L431&lt;&gt;"",1+IF($L431&gt;2011,1,0)+IF($L431&gt;2014,1,0),"")</f>
        <v>3.0</v>
      </c>
      <c r="AF431" t="inlineStr">
        <is>
          <t>bond (yield)</t>
        </is>
      </c>
      <c r="AG431" t="inlineStr">
        <is>
          <t>performance</t>
        </is>
      </c>
      <c r="AH431" t="inlineStr">
        <is>
          <t>non-sensitive</t>
        </is>
      </c>
      <c r="AI431" t="inlineStr">
        <is>
          <t>99_NCE</t>
        </is>
      </c>
      <c r="AJ431" t="inlineStr">
        <is>
          <t>99_NCE</t>
        </is>
      </c>
      <c r="AK431" t="str">
        <f>IF(AND($CF431&lt;&gt;"",IFERROR(INDEX(subsample_country_map!$B:$B,MATCH($CF431,subsample_country_map!$A:$A,0)),"")&lt;&gt;""),INDEX(subsample_country_map!$B:$B,MATCH($CF431,subsample_country_map!$A:$A,0)),INDEX(lookup!$AA:$AA,MATCH($A431,lookup!$A:$A,0)))</f>
        <v>99_NCE</v>
      </c>
      <c r="AL431" t="str">
        <f>IF(AND($CF431&lt;&gt;"",IFERROR(INDEX(subsample_country_map!$C:$C,MATCH($CF431,subsample_country_map!$A:$A,0)),"")&lt;&gt;""),INDEX(subsample_country_map!$C:$C,MATCH($CF431,subsample_country_map!$A:$A,0)),INDEX(lookup!$AB:$AB,MATCH($A431,lookup!$A:$A,0)))</f>
        <v>99_NCE</v>
      </c>
      <c r="AM431" t="str">
        <f>IF(AND($CF431&lt;&gt;"",IFERROR(INDEX(subsample_country_map!$D:$D,MATCH($CF431,subsample_country_map!$A:$A,0)),"")&lt;&gt;""),INDEX(subsample_country_map!$D:$D,MATCH($CF431,subsample_country_map!$A:$A,0)),INDEX(lookup!$AC:$AC,MATCH($A431,lookup!$A:$A,0)))</f>
        <v>99_NCE</v>
      </c>
      <c r="AN431" t="str">
        <f>IF(AND($CF431&lt;&gt;"",IFERROR(INDEX(subsample_country_map!$E:$E,MATCH($CF431,subsample_country_map!$A:$A,0)),"")&lt;&gt;""),INDEX(subsample_country_map!$E:$E,MATCH($CF431,subsample_country_map!$A:$A,0)),INDEX(lookup!$AD:$AD,MATCH($A431,lookup!$A:$A,0)))</f>
        <v>99_NCE</v>
      </c>
      <c r="AO431" t="str">
        <f>INDEX(lookup!$Y:$Y,MATCH($A431,lookup!$A:$A,0))</f>
        <v>1_not published</v>
      </c>
      <c r="AP431" t="str">
        <f>INDEX(lookup!$Z:$Z,MATCH($A431,lookup!$A:$A,0))</f>
        <v>99_NCE</v>
      </c>
      <c r="AQ431" t="str">
        <f>INDEX(lookup!$W:$W,MATCH($A431,lookup!$A:$A,0))</f>
        <v>1_fin/acc/econ</v>
      </c>
      <c r="AS431" t="inlineStr">
        <is>
          <t>staging</t>
        </is>
      </c>
      <c r="AT431" t="inlineStr">
        <is>
          <t>bad-CER</t>
        </is>
      </c>
      <c r="AU431" t="inlineStr">
        <is>
          <t>cost</t>
        </is>
      </c>
      <c r="AV431" t="inlineStr">
        <is>
          <t>0.191</t>
        </is>
      </c>
      <c r="AW431" t="inlineStr">
        <is>
          <t>0.067</t>
        </is>
      </c>
      <c r="BA431" t="n">
        <v>35688</v>
      </c>
      <c r="BB431" t="inlineStr">
        <is>
          <t>1</t>
        </is>
      </c>
      <c r="BC431" t="inlineStr">
        <is>
          <t>OLS</t>
        </is>
      </c>
      <c r="BD431" t="inlineStr">
        <is>
          <t>industry</t>
        </is>
      </c>
      <c r="BE431" t="inlineStr">
        <is>
          <t>other:data availability</t>
        </is>
      </c>
      <c r="BF431" t="inlineStr">
        <is>
          <t>Liquidity</t>
        </is>
      </c>
      <c r="BI431" t="inlineStr">
        <is>
          <t>Table D4</t>
        </is>
      </c>
      <c r="BJ431" t="inlineStr">
        <is>
          <t>col 4 (Liquidity)</t>
        </is>
      </c>
      <c r="BK431" t="inlineStr">
        <is>
          <t>D4</t>
        </is>
      </c>
      <c r="BL431" t="inlineStr">
        <is>
          <t>Emission Intensityf,t-1 0.191*** (0.067)</t>
        </is>
      </c>
      <c r="BM431" t="inlineStr">
        <is>
          <t>Emission Intensity_f,t-1</t>
        </is>
      </c>
      <c r="BN431" t="inlineStr">
        <is>
          <t>bond yield spread (YTM in excess of the risk free rate)</t>
        </is>
      </c>
      <c r="BO431" t="inlineStr">
        <is>
          <t>update</t>
        </is>
      </c>
      <c r="BP431" t="inlineStr">
        <is>
          <t>Boermans et al (2023)</t>
        </is>
      </c>
      <c r="BQ431" t="inlineStr">
        <is>
          <t>computed</t>
        </is>
      </c>
      <c r="BT431" t="n">
        <v>0</v>
      </c>
      <c r="BU431" t="inlineStr">
        <is>
          <t>staging_Boermans_et_al_2023.csv</t>
        </is>
      </c>
      <c r="BW431" t="n">
        <v>2016</v>
      </c>
      <c r="BX431" t="n">
        <v>2021</v>
      </c>
      <c r="BY431" t="inlineStr">
        <is>
          <t>multi: 37 countries worldwide (main green-patent sample); 57 countries ('carbon premium' sample); individual countries not listed</t>
        </is>
      </c>
      <c r="BZ431" t="n">
        <v>2018.5</v>
      </c>
      <c r="CA431" t="n">
        <v>1</v>
      </c>
      <c r="CB431" t="n">
        <v>1</v>
      </c>
      <c r="CC431" t="n">
        <v>1</v>
      </c>
      <c r="CD431" t="n">
        <v>-0.01508971294318425</v>
      </c>
      <c r="CE431" t="n">
        <v>1</v>
      </c>
    </row>
    <row r="432">
      <c r="A432" t="inlineStr">
        <is>
          <t>Boermans et al (2023)</t>
        </is>
      </c>
      <c r="B432" t="n">
        <v>1737</v>
      </c>
      <c r="C432" t="n">
        <v>-0.0148667264471233</v>
      </c>
      <c r="D432" t="n">
        <v>35688</v>
      </c>
      <c r="E432">
        <f>IF(ISNUMBER($BA432),$BA432,IF(AND(ISNUMBER($D432),ISNUMBER($BW432),ISNUMBER($BX432)),$D432*($BX432-$BW432+1),""))</f>
        <v>35688.0</v>
      </c>
      <c r="H432" t="inlineStr">
        <is>
          <t>partial</t>
        </is>
      </c>
      <c r="I432" t="inlineStr">
        <is>
          <t>Regression Cofficient and Standard Error  available</t>
        </is>
      </c>
      <c r="J432">
        <f>IF($BW432&lt;&gt;"",$BW432,"")</f>
        <v>2016.0</v>
      </c>
      <c r="K432">
        <f>IF($BX432&lt;&gt;"",$BX432,"")</f>
        <v>2021.0</v>
      </c>
      <c r="L432">
        <f>IF(AND(ISNUMBER($BW432),ISNUMBER($BX432)),($BW432+$BX432)/2,"")</f>
        <v>2018.5</v>
      </c>
      <c r="M432">
        <f>IF($L432&lt;&gt;"",$L432,"")</f>
        <v>2018.5</v>
      </c>
      <c r="N432">
        <f>IF(AND(ISNUMBER($BW432),ISNUMBER($BX432)),MIN(1,MAX(0,($BX432-2016+1)/($BX432-$BW432+1))),"")</f>
        <v>1.0</v>
      </c>
      <c r="O432">
        <f>IF(AND(ISNUMBER($BW432),ISNUMBER($BX432)),MIN(1,MAX(0,($BX432-2017+1)/($BX432-$BW432+1))),"")</f>
        <v>0.8333333333333334</v>
      </c>
      <c r="P432">
        <f>IF(AND(ISNUMBER($BW432),ISNUMBER($BX432)),MIN(1,MAX(0,($BX432-2018+1)/($BX432-$BW432+1))),"")</f>
        <v>0.6666666666666666</v>
      </c>
      <c r="Q432">
        <f>IF(AND(ISNUMBER($BW432),ISNUMBER($BX432)),MIN(1,MAX(0,($BX432-2019+1)/($BX432-$BW432+1))),"")</f>
        <v>0.5</v>
      </c>
      <c r="R432">
        <f>IF(AND(ISNUMBER($BW432),ISNUMBER($BX432)),MIN(1,MAX(0,($BX432-2016+1)/($BX432-$BW432+1))),"")</f>
        <v>1.0</v>
      </c>
      <c r="S432">
        <f>IF($L432&lt;&gt;"",IF($L432&gt;=2015.5,1,0),"")</f>
        <v>1.0</v>
      </c>
      <c r="T432">
        <f>IF($L432&lt;&gt;"",IF($L432&gt;=2016,1,0),"")</f>
        <v>1.0</v>
      </c>
      <c r="U432">
        <f>IF(ISNUMBER($BX432),IF($BX432&gt;=2016,1,0),"")</f>
        <v>1.0</v>
      </c>
      <c r="V432">
        <f>IF(ISNUMBER($BW432),IF($BW432&gt;=2016,1,0),"")</f>
        <v>1.0</v>
      </c>
      <c r="W432" t="str">
        <f>IF(AND(ISNUMBER($BW432),ISNUMBER($BX432)),IF($BW432&gt;=2016,"post-only",IF($BX432&lt;2016,"pre-only","mixed")),"")</f>
        <v>post-only</v>
      </c>
      <c r="X432">
        <f>IF(AND(ISNUMBER($BW432),ISNUMBER($BX432)),MIN(1,MAX(0,($BX432-2017+1)/($BX432-$BW432+1))),"")</f>
        <v>0.8333333333333334</v>
      </c>
      <c r="Y432">
        <f>IF(AND(ISNUMBER($BW432),ISNUMBER($BX432)),MIN(1,MAX(0,($BX432-2018+1)/($BX432-$BW432+1))),"")</f>
        <v>0.6666666666666666</v>
      </c>
      <c r="Z432">
        <f>IF(AND(ISNUMBER($BW432),ISNUMBER($BX432)),MIN(1,MAX(0,($BX432-2019+1)/($BX432-$BW432+1))),"")</f>
        <v>0.5</v>
      </c>
      <c r="AA432">
        <f>IF(ISNUMBER($BX432),IF($BX432&gt;=2017,1,0),"")</f>
        <v>1.0</v>
      </c>
      <c r="AB432">
        <f>IF(ISNUMBER($BX432),IF($BX432&gt;=2018,1,0),"")</f>
        <v>1.0</v>
      </c>
      <c r="AC432">
        <f>IF(ISNUMBER($BX432),IF($BX432&gt;=2019,1,0),"")</f>
        <v>1.0</v>
      </c>
      <c r="AD432">
        <f>IF($L432&lt;&gt;"",IF($L432&gt;2013,1,0),"")</f>
        <v>1.0</v>
      </c>
      <c r="AE432">
        <f>IF($L432&lt;&gt;"",1+IF($L432&gt;2011,1,0)+IF($L432&gt;2014,1,0),"")</f>
        <v>3.0</v>
      </c>
      <c r="AF432" t="inlineStr">
        <is>
          <t>bond (yield)</t>
        </is>
      </c>
      <c r="AG432" t="inlineStr">
        <is>
          <t>performance</t>
        </is>
      </c>
      <c r="AH432" t="inlineStr">
        <is>
          <t>non-sensitive</t>
        </is>
      </c>
      <c r="AI432" t="inlineStr">
        <is>
          <t>99_NCE</t>
        </is>
      </c>
      <c r="AJ432" t="inlineStr">
        <is>
          <t>99_NCE</t>
        </is>
      </c>
      <c r="AK432" t="str">
        <f>IF(AND($CF432&lt;&gt;"",IFERROR(INDEX(subsample_country_map!$B:$B,MATCH($CF432,subsample_country_map!$A:$A,0)),"")&lt;&gt;""),INDEX(subsample_country_map!$B:$B,MATCH($CF432,subsample_country_map!$A:$A,0)),INDEX(lookup!$AA:$AA,MATCH($A432,lookup!$A:$A,0)))</f>
        <v>99_NCE</v>
      </c>
      <c r="AL432" t="str">
        <f>IF(AND($CF432&lt;&gt;"",IFERROR(INDEX(subsample_country_map!$C:$C,MATCH($CF432,subsample_country_map!$A:$A,0)),"")&lt;&gt;""),INDEX(subsample_country_map!$C:$C,MATCH($CF432,subsample_country_map!$A:$A,0)),INDEX(lookup!$AB:$AB,MATCH($A432,lookup!$A:$A,0)))</f>
        <v>99_NCE</v>
      </c>
      <c r="AM432" t="str">
        <f>IF(AND($CF432&lt;&gt;"",IFERROR(INDEX(subsample_country_map!$D:$D,MATCH($CF432,subsample_country_map!$A:$A,0)),"")&lt;&gt;""),INDEX(subsample_country_map!$D:$D,MATCH($CF432,subsample_country_map!$A:$A,0)),INDEX(lookup!$AC:$AC,MATCH($A432,lookup!$A:$A,0)))</f>
        <v>99_NCE</v>
      </c>
      <c r="AN432" t="str">
        <f>IF(AND($CF432&lt;&gt;"",IFERROR(INDEX(subsample_country_map!$E:$E,MATCH($CF432,subsample_country_map!$A:$A,0)),"")&lt;&gt;""),INDEX(subsample_country_map!$E:$E,MATCH($CF432,subsample_country_map!$A:$A,0)),INDEX(lookup!$AD:$AD,MATCH($A432,lookup!$A:$A,0)))</f>
        <v>99_NCE</v>
      </c>
      <c r="AO432" t="str">
        <f>INDEX(lookup!$Y:$Y,MATCH($A432,lookup!$A:$A,0))</f>
        <v>1_not published</v>
      </c>
      <c r="AP432" t="str">
        <f>INDEX(lookup!$Z:$Z,MATCH($A432,lookup!$A:$A,0))</f>
        <v>99_NCE</v>
      </c>
      <c r="AQ432" t="str">
        <f>INDEX(lookup!$W:$W,MATCH($A432,lookup!$A:$A,0))</f>
        <v>1_fin/acc/econ</v>
      </c>
      <c r="AS432" t="inlineStr">
        <is>
          <t>staging</t>
        </is>
      </c>
      <c r="AT432" t="inlineStr">
        <is>
          <t>bad-CER</t>
        </is>
      </c>
      <c r="AU432" t="inlineStr">
        <is>
          <t>cost</t>
        </is>
      </c>
      <c r="AV432" t="inlineStr">
        <is>
          <t>0.191</t>
        </is>
      </c>
      <c r="AW432" t="inlineStr">
        <is>
          <t>0.068</t>
        </is>
      </c>
      <c r="BA432" t="n">
        <v>35688</v>
      </c>
      <c r="BB432" t="inlineStr">
        <is>
          <t>1</t>
        </is>
      </c>
      <c r="BC432" t="inlineStr">
        <is>
          <t>OLS</t>
        </is>
      </c>
      <c r="BD432" t="inlineStr">
        <is>
          <t>industry</t>
        </is>
      </c>
      <c r="BE432" t="inlineStr">
        <is>
          <t>other:data availability</t>
        </is>
      </c>
      <c r="BF432" t="inlineStr">
        <is>
          <t>Liquidity</t>
        </is>
      </c>
      <c r="BI432" t="inlineStr">
        <is>
          <t>Table D4</t>
        </is>
      </c>
      <c r="BJ432" t="inlineStr">
        <is>
          <t>col 5 (Liquidity)</t>
        </is>
      </c>
      <c r="BK432" t="inlineStr">
        <is>
          <t>D4</t>
        </is>
      </c>
      <c r="BL432" t="inlineStr">
        <is>
          <t>Emission Intensityf,t-1 0.191*** (0.068)</t>
        </is>
      </c>
      <c r="BM432" t="inlineStr">
        <is>
          <t>Emission Intensity_f,t-1</t>
        </is>
      </c>
      <c r="BN432" t="inlineStr">
        <is>
          <t>bond yield spread (YTM in excess of the risk free rate)</t>
        </is>
      </c>
      <c r="BO432" t="inlineStr">
        <is>
          <t>update</t>
        </is>
      </c>
      <c r="BP432" t="inlineStr">
        <is>
          <t>Boermans et al (2023)</t>
        </is>
      </c>
      <c r="BQ432" t="inlineStr">
        <is>
          <t>computed</t>
        </is>
      </c>
      <c r="BT432" t="n">
        <v>0</v>
      </c>
      <c r="BU432" t="inlineStr">
        <is>
          <t>staging_Boermans_et_al_2023.csv</t>
        </is>
      </c>
      <c r="BW432" t="n">
        <v>2016</v>
      </c>
      <c r="BX432" t="n">
        <v>2021</v>
      </c>
      <c r="BY432" t="inlineStr">
        <is>
          <t>multi: 37 countries worldwide (main green-patent sample); 57 countries ('carbon premium' sample); individual countries not listed</t>
        </is>
      </c>
      <c r="BZ432" t="n">
        <v>2018.5</v>
      </c>
      <c r="CA432" t="n">
        <v>1</v>
      </c>
      <c r="CB432" t="n">
        <v>1</v>
      </c>
      <c r="CC432" t="n">
        <v>1</v>
      </c>
      <c r="CD432" t="n">
        <v>-0.01486782187148223</v>
      </c>
      <c r="CE432" t="n">
        <v>1</v>
      </c>
    </row>
    <row r="433">
      <c r="A433" t="inlineStr">
        <is>
          <t>Boermans et al (2023)</t>
        </is>
      </c>
      <c r="B433" t="n">
        <v>1738</v>
      </c>
      <c r="C433" t="n">
        <v>-0.01636678661537979</v>
      </c>
      <c r="D433" t="n">
        <v>35688</v>
      </c>
      <c r="E433">
        <f>IF(ISNUMBER($BA433),$BA433,IF(AND(ISNUMBER($D433),ISNUMBER($BW433),ISNUMBER($BX433)),$D433*($BX433-$BW433+1),""))</f>
        <v>35688.0</v>
      </c>
      <c r="H433" t="inlineStr">
        <is>
          <t>partial</t>
        </is>
      </c>
      <c r="I433" t="inlineStr">
        <is>
          <t>Regression Cofficient and Standard Error  available</t>
        </is>
      </c>
      <c r="J433">
        <f>IF($BW433&lt;&gt;"",$BW433,"")</f>
        <v>2016.0</v>
      </c>
      <c r="K433">
        <f>IF($BX433&lt;&gt;"",$BX433,"")</f>
        <v>2021.0</v>
      </c>
      <c r="L433">
        <f>IF(AND(ISNUMBER($BW433),ISNUMBER($BX433)),($BW433+$BX433)/2,"")</f>
        <v>2018.5</v>
      </c>
      <c r="M433">
        <f>IF($L433&lt;&gt;"",$L433,"")</f>
        <v>2018.5</v>
      </c>
      <c r="N433">
        <f>IF(AND(ISNUMBER($BW433),ISNUMBER($BX433)),MIN(1,MAX(0,($BX433-2016+1)/($BX433-$BW433+1))),"")</f>
        <v>1.0</v>
      </c>
      <c r="O433">
        <f>IF(AND(ISNUMBER($BW433),ISNUMBER($BX433)),MIN(1,MAX(0,($BX433-2017+1)/($BX433-$BW433+1))),"")</f>
        <v>0.8333333333333334</v>
      </c>
      <c r="P433">
        <f>IF(AND(ISNUMBER($BW433),ISNUMBER($BX433)),MIN(1,MAX(0,($BX433-2018+1)/($BX433-$BW433+1))),"")</f>
        <v>0.6666666666666666</v>
      </c>
      <c r="Q433">
        <f>IF(AND(ISNUMBER($BW433),ISNUMBER($BX433)),MIN(1,MAX(0,($BX433-2019+1)/($BX433-$BW433+1))),"")</f>
        <v>0.5</v>
      </c>
      <c r="R433">
        <f>IF(AND(ISNUMBER($BW433),ISNUMBER($BX433)),MIN(1,MAX(0,($BX433-2016+1)/($BX433-$BW433+1))),"")</f>
        <v>1.0</v>
      </c>
      <c r="S433">
        <f>IF($L433&lt;&gt;"",IF($L433&gt;=2015.5,1,0),"")</f>
        <v>1.0</v>
      </c>
      <c r="T433">
        <f>IF($L433&lt;&gt;"",IF($L433&gt;=2016,1,0),"")</f>
        <v>1.0</v>
      </c>
      <c r="U433">
        <f>IF(ISNUMBER($BX433),IF($BX433&gt;=2016,1,0),"")</f>
        <v>1.0</v>
      </c>
      <c r="V433">
        <f>IF(ISNUMBER($BW433),IF($BW433&gt;=2016,1,0),"")</f>
        <v>1.0</v>
      </c>
      <c r="W433" t="str">
        <f>IF(AND(ISNUMBER($BW433),ISNUMBER($BX433)),IF($BW433&gt;=2016,"post-only",IF($BX433&lt;2016,"pre-only","mixed")),"")</f>
        <v>post-only</v>
      </c>
      <c r="X433">
        <f>IF(AND(ISNUMBER($BW433),ISNUMBER($BX433)),MIN(1,MAX(0,($BX433-2017+1)/($BX433-$BW433+1))),"")</f>
        <v>0.8333333333333334</v>
      </c>
      <c r="Y433">
        <f>IF(AND(ISNUMBER($BW433),ISNUMBER($BX433)),MIN(1,MAX(0,($BX433-2018+1)/($BX433-$BW433+1))),"")</f>
        <v>0.6666666666666666</v>
      </c>
      <c r="Z433">
        <f>IF(AND(ISNUMBER($BW433),ISNUMBER($BX433)),MIN(1,MAX(0,($BX433-2019+1)/($BX433-$BW433+1))),"")</f>
        <v>0.5</v>
      </c>
      <c r="AA433">
        <f>IF(ISNUMBER($BX433),IF($BX433&gt;=2017,1,0),"")</f>
        <v>1.0</v>
      </c>
      <c r="AB433">
        <f>IF(ISNUMBER($BX433),IF($BX433&gt;=2018,1,0),"")</f>
        <v>1.0</v>
      </c>
      <c r="AC433">
        <f>IF(ISNUMBER($BX433),IF($BX433&gt;=2019,1,0),"")</f>
        <v>1.0</v>
      </c>
      <c r="AD433">
        <f>IF($L433&lt;&gt;"",IF($L433&gt;2013,1,0),"")</f>
        <v>1.0</v>
      </c>
      <c r="AE433">
        <f>IF($L433&lt;&gt;"",1+IF($L433&gt;2011,1,0)+IF($L433&gt;2014,1,0),"")</f>
        <v>3.0</v>
      </c>
      <c r="AF433" t="inlineStr">
        <is>
          <t>bond (yield)</t>
        </is>
      </c>
      <c r="AG433" t="inlineStr">
        <is>
          <t>performance</t>
        </is>
      </c>
      <c r="AH433" t="inlineStr">
        <is>
          <t>non-sensitive</t>
        </is>
      </c>
      <c r="AI433" t="inlineStr">
        <is>
          <t>99_NCE</t>
        </is>
      </c>
      <c r="AJ433" t="inlineStr">
        <is>
          <t>99_NCE</t>
        </is>
      </c>
      <c r="AK433" t="str">
        <f>IF(AND($CF433&lt;&gt;"",IFERROR(INDEX(subsample_country_map!$B:$B,MATCH($CF433,subsample_country_map!$A:$A,0)),"")&lt;&gt;""),INDEX(subsample_country_map!$B:$B,MATCH($CF433,subsample_country_map!$A:$A,0)),INDEX(lookup!$AA:$AA,MATCH($A433,lookup!$A:$A,0)))</f>
        <v>99_NCE</v>
      </c>
      <c r="AL433" t="str">
        <f>IF(AND($CF433&lt;&gt;"",IFERROR(INDEX(subsample_country_map!$C:$C,MATCH($CF433,subsample_country_map!$A:$A,0)),"")&lt;&gt;""),INDEX(subsample_country_map!$C:$C,MATCH($CF433,subsample_country_map!$A:$A,0)),INDEX(lookup!$AB:$AB,MATCH($A433,lookup!$A:$A,0)))</f>
        <v>99_NCE</v>
      </c>
      <c r="AM433" t="str">
        <f>IF(AND($CF433&lt;&gt;"",IFERROR(INDEX(subsample_country_map!$D:$D,MATCH($CF433,subsample_country_map!$A:$A,0)),"")&lt;&gt;""),INDEX(subsample_country_map!$D:$D,MATCH($CF433,subsample_country_map!$A:$A,0)),INDEX(lookup!$AC:$AC,MATCH($A433,lookup!$A:$A,0)))</f>
        <v>99_NCE</v>
      </c>
      <c r="AN433" t="str">
        <f>IF(AND($CF433&lt;&gt;"",IFERROR(INDEX(subsample_country_map!$E:$E,MATCH($CF433,subsample_country_map!$A:$A,0)),"")&lt;&gt;""),INDEX(subsample_country_map!$E:$E,MATCH($CF433,subsample_country_map!$A:$A,0)),INDEX(lookup!$AD:$AD,MATCH($A433,lookup!$A:$A,0)))</f>
        <v>99_NCE</v>
      </c>
      <c r="AO433" t="str">
        <f>INDEX(lookup!$Y:$Y,MATCH($A433,lookup!$A:$A,0))</f>
        <v>1_not published</v>
      </c>
      <c r="AP433" t="str">
        <f>INDEX(lookup!$Z:$Z,MATCH($A433,lookup!$A:$A,0))</f>
        <v>99_NCE</v>
      </c>
      <c r="AQ433" t="str">
        <f>INDEX(lookup!$W:$W,MATCH($A433,lookup!$A:$A,0))</f>
        <v>1_fin/acc/econ</v>
      </c>
      <c r="AS433" t="inlineStr">
        <is>
          <t>staging</t>
        </is>
      </c>
      <c r="AT433" t="inlineStr">
        <is>
          <t>bad-CER</t>
        </is>
      </c>
      <c r="AU433" t="inlineStr">
        <is>
          <t>cost</t>
        </is>
      </c>
      <c r="AV433" t="inlineStr">
        <is>
          <t>0.201</t>
        </is>
      </c>
      <c r="AW433" t="inlineStr">
        <is>
          <t>0.065</t>
        </is>
      </c>
      <c r="BA433" t="n">
        <v>35688</v>
      </c>
      <c r="BB433" t="inlineStr">
        <is>
          <t>1</t>
        </is>
      </c>
      <c r="BC433" t="inlineStr">
        <is>
          <t>OLS</t>
        </is>
      </c>
      <c r="BD433" t="inlineStr">
        <is>
          <t>industry</t>
        </is>
      </c>
      <c r="BE433" t="inlineStr">
        <is>
          <t>other:data availability</t>
        </is>
      </c>
      <c r="BF433" t="inlineStr">
        <is>
          <t>Liquidity</t>
        </is>
      </c>
      <c r="BI433" t="inlineStr">
        <is>
          <t>Table D4</t>
        </is>
      </c>
      <c r="BJ433" t="inlineStr">
        <is>
          <t>col 6 (Liquidity)</t>
        </is>
      </c>
      <c r="BK433" t="inlineStr">
        <is>
          <t>D4</t>
        </is>
      </c>
      <c r="BL433" t="inlineStr">
        <is>
          <t>Emission Intensityf,t-1 0.201*** (0.065)</t>
        </is>
      </c>
      <c r="BM433" t="inlineStr">
        <is>
          <t>Emission Intensity_f,t-1</t>
        </is>
      </c>
      <c r="BN433" t="inlineStr">
        <is>
          <t>bond yield spread (YTM in excess of the risk free rate)</t>
        </is>
      </c>
      <c r="BO433" t="inlineStr">
        <is>
          <t>update</t>
        </is>
      </c>
      <c r="BP433" t="inlineStr">
        <is>
          <t>Boermans et al (2023)</t>
        </is>
      </c>
      <c r="BQ433" t="inlineStr">
        <is>
          <t>computed</t>
        </is>
      </c>
      <c r="BT433" t="n">
        <v>0</v>
      </c>
      <c r="BU433" t="inlineStr">
        <is>
          <t>staging_Boermans_et_al_2023.csv</t>
        </is>
      </c>
      <c r="BW433" t="n">
        <v>2016</v>
      </c>
      <c r="BX433" t="n">
        <v>2021</v>
      </c>
      <c r="BY433" t="inlineStr">
        <is>
          <t>multi: 37 countries worldwide (main green-patent sample); 57 countries ('carbon premium' sample); individual countries not listed</t>
        </is>
      </c>
      <c r="BZ433" t="n">
        <v>2018.5</v>
      </c>
      <c r="CA433" t="n">
        <v>1</v>
      </c>
      <c r="CB433" t="n">
        <v>1</v>
      </c>
      <c r="CC433" t="n">
        <v>1</v>
      </c>
      <c r="CD433" t="n">
        <v>-0.01636824824997916</v>
      </c>
      <c r="CE433" t="n">
        <v>1</v>
      </c>
    </row>
    <row r="434">
      <c r="A434" t="inlineStr">
        <is>
          <t>Boermans et al (2023)</t>
        </is>
      </c>
      <c r="B434" t="n">
        <v>1739</v>
      </c>
      <c r="C434" t="n">
        <v>-0.01501731475232842</v>
      </c>
      <c r="D434" t="n">
        <v>38379</v>
      </c>
      <c r="E434">
        <f>IF(ISNUMBER($BA434),$BA434,IF(AND(ISNUMBER($D434),ISNUMBER($BW434),ISNUMBER($BX434)),$D434*($BX434-$BW434+1),""))</f>
        <v>38379.0</v>
      </c>
      <c r="H434" t="inlineStr">
        <is>
          <t>partial</t>
        </is>
      </c>
      <c r="I434" t="inlineStr">
        <is>
          <t>Regression Cofficient and Standard Error  available</t>
        </is>
      </c>
      <c r="J434">
        <f>IF($BW434&lt;&gt;"",$BW434,"")</f>
        <v>2016.0</v>
      </c>
      <c r="K434">
        <f>IF($BX434&lt;&gt;"",$BX434,"")</f>
        <v>2021.0</v>
      </c>
      <c r="L434">
        <f>IF(AND(ISNUMBER($BW434),ISNUMBER($BX434)),($BW434+$BX434)/2,"")</f>
        <v>2018.5</v>
      </c>
      <c r="M434">
        <f>IF($L434&lt;&gt;"",$L434,"")</f>
        <v>2018.5</v>
      </c>
      <c r="N434">
        <f>IF(AND(ISNUMBER($BW434),ISNUMBER($BX434)),MIN(1,MAX(0,($BX434-2016+1)/($BX434-$BW434+1))),"")</f>
        <v>1.0</v>
      </c>
      <c r="O434">
        <f>IF(AND(ISNUMBER($BW434),ISNUMBER($BX434)),MIN(1,MAX(0,($BX434-2017+1)/($BX434-$BW434+1))),"")</f>
        <v>0.8333333333333334</v>
      </c>
      <c r="P434">
        <f>IF(AND(ISNUMBER($BW434),ISNUMBER($BX434)),MIN(1,MAX(0,($BX434-2018+1)/($BX434-$BW434+1))),"")</f>
        <v>0.6666666666666666</v>
      </c>
      <c r="Q434">
        <f>IF(AND(ISNUMBER($BW434),ISNUMBER($BX434)),MIN(1,MAX(0,($BX434-2019+1)/($BX434-$BW434+1))),"")</f>
        <v>0.5</v>
      </c>
      <c r="R434">
        <f>IF(AND(ISNUMBER($BW434),ISNUMBER($BX434)),MIN(1,MAX(0,($BX434-2016+1)/($BX434-$BW434+1))),"")</f>
        <v>1.0</v>
      </c>
      <c r="S434">
        <f>IF($L434&lt;&gt;"",IF($L434&gt;=2015.5,1,0),"")</f>
        <v>1.0</v>
      </c>
      <c r="T434">
        <f>IF($L434&lt;&gt;"",IF($L434&gt;=2016,1,0),"")</f>
        <v>1.0</v>
      </c>
      <c r="U434">
        <f>IF(ISNUMBER($BX434),IF($BX434&gt;=2016,1,0),"")</f>
        <v>1.0</v>
      </c>
      <c r="V434">
        <f>IF(ISNUMBER($BW434),IF($BW434&gt;=2016,1,0),"")</f>
        <v>1.0</v>
      </c>
      <c r="W434" t="str">
        <f>IF(AND(ISNUMBER($BW434),ISNUMBER($BX434)),IF($BW434&gt;=2016,"post-only",IF($BX434&lt;2016,"pre-only","mixed")),"")</f>
        <v>post-only</v>
      </c>
      <c r="X434">
        <f>IF(AND(ISNUMBER($BW434),ISNUMBER($BX434)),MIN(1,MAX(0,($BX434-2017+1)/($BX434-$BW434+1))),"")</f>
        <v>0.8333333333333334</v>
      </c>
      <c r="Y434">
        <f>IF(AND(ISNUMBER($BW434),ISNUMBER($BX434)),MIN(1,MAX(0,($BX434-2018+1)/($BX434-$BW434+1))),"")</f>
        <v>0.6666666666666666</v>
      </c>
      <c r="Z434">
        <f>IF(AND(ISNUMBER($BW434),ISNUMBER($BX434)),MIN(1,MAX(0,($BX434-2019+1)/($BX434-$BW434+1))),"")</f>
        <v>0.5</v>
      </c>
      <c r="AA434">
        <f>IF(ISNUMBER($BX434),IF($BX434&gt;=2017,1,0),"")</f>
        <v>1.0</v>
      </c>
      <c r="AB434">
        <f>IF(ISNUMBER($BX434),IF($BX434&gt;=2018,1,0),"")</f>
        <v>1.0</v>
      </c>
      <c r="AC434">
        <f>IF(ISNUMBER($BX434),IF($BX434&gt;=2019,1,0),"")</f>
        <v>1.0</v>
      </c>
      <c r="AD434">
        <f>IF($L434&lt;&gt;"",IF($L434&gt;2013,1,0),"")</f>
        <v>1.0</v>
      </c>
      <c r="AE434">
        <f>IF($L434&lt;&gt;"",1+IF($L434&gt;2011,1,0)+IF($L434&gt;2014,1,0),"")</f>
        <v>3.0</v>
      </c>
      <c r="AF434" t="inlineStr">
        <is>
          <t>bond (yield)</t>
        </is>
      </c>
      <c r="AG434" t="inlineStr">
        <is>
          <t>performance</t>
        </is>
      </c>
      <c r="AH434" t="inlineStr">
        <is>
          <t>non-sensitive</t>
        </is>
      </c>
      <c r="AI434" t="inlineStr">
        <is>
          <t>99_NCE</t>
        </is>
      </c>
      <c r="AJ434" t="inlineStr">
        <is>
          <t>99_NCE</t>
        </is>
      </c>
      <c r="AK434" t="str">
        <f>IF(AND($CF434&lt;&gt;"",IFERROR(INDEX(subsample_country_map!$B:$B,MATCH($CF434,subsample_country_map!$A:$A,0)),"")&lt;&gt;""),INDEX(subsample_country_map!$B:$B,MATCH($CF434,subsample_country_map!$A:$A,0)),INDEX(lookup!$AA:$AA,MATCH($A434,lookup!$A:$A,0)))</f>
        <v>99_NCE</v>
      </c>
      <c r="AL434" t="str">
        <f>IF(AND($CF434&lt;&gt;"",IFERROR(INDEX(subsample_country_map!$C:$C,MATCH($CF434,subsample_country_map!$A:$A,0)),"")&lt;&gt;""),INDEX(subsample_country_map!$C:$C,MATCH($CF434,subsample_country_map!$A:$A,0)),INDEX(lookup!$AB:$AB,MATCH($A434,lookup!$A:$A,0)))</f>
        <v>99_NCE</v>
      </c>
      <c r="AM434" t="str">
        <f>IF(AND($CF434&lt;&gt;"",IFERROR(INDEX(subsample_country_map!$D:$D,MATCH($CF434,subsample_country_map!$A:$A,0)),"")&lt;&gt;""),INDEX(subsample_country_map!$D:$D,MATCH($CF434,subsample_country_map!$A:$A,0)),INDEX(lookup!$AC:$AC,MATCH($A434,lookup!$A:$A,0)))</f>
        <v>99_NCE</v>
      </c>
      <c r="AN434" t="str">
        <f>IF(AND($CF434&lt;&gt;"",IFERROR(INDEX(subsample_country_map!$E:$E,MATCH($CF434,subsample_country_map!$A:$A,0)),"")&lt;&gt;""),INDEX(subsample_country_map!$E:$E,MATCH($CF434,subsample_country_map!$A:$A,0)),INDEX(lookup!$AD:$AD,MATCH($A434,lookup!$A:$A,0)))</f>
        <v>99_NCE</v>
      </c>
      <c r="AO434" t="str">
        <f>INDEX(lookup!$Y:$Y,MATCH($A434,lookup!$A:$A,0))</f>
        <v>1_not published</v>
      </c>
      <c r="AP434" t="str">
        <f>INDEX(lookup!$Z:$Z,MATCH($A434,lookup!$A:$A,0))</f>
        <v>99_NCE</v>
      </c>
      <c r="AQ434" t="str">
        <f>INDEX(lookup!$W:$W,MATCH($A434,lookup!$A:$A,0))</f>
        <v>1_fin/acc/econ</v>
      </c>
      <c r="AS434" t="inlineStr">
        <is>
          <t>staging</t>
        </is>
      </c>
      <c r="AT434" t="inlineStr">
        <is>
          <t>bad-CER</t>
        </is>
      </c>
      <c r="AU434" t="inlineStr">
        <is>
          <t>cost</t>
        </is>
      </c>
      <c r="AV434" t="inlineStr">
        <is>
          <t>0.153</t>
        </is>
      </c>
      <c r="AW434" t="inlineStr">
        <is>
          <t>0.052</t>
        </is>
      </c>
      <c r="BA434" t="n">
        <v>38379</v>
      </c>
      <c r="BB434" t="inlineStr">
        <is>
          <t>1</t>
        </is>
      </c>
      <c r="BC434" t="inlineStr">
        <is>
          <t>OLS</t>
        </is>
      </c>
      <c r="BD434" t="inlineStr">
        <is>
          <t>industry</t>
        </is>
      </c>
      <c r="BE434" t="inlineStr">
        <is>
          <t>other:green patent ownership</t>
        </is>
      </c>
      <c r="BF434" t="inlineStr">
        <is>
          <t>firms with at least one green patent</t>
        </is>
      </c>
      <c r="BI434" t="inlineStr">
        <is>
          <t>Table D4</t>
        </is>
      </c>
      <c r="BJ434" t="inlineStr">
        <is>
          <t>col 7 (Maturity)</t>
        </is>
      </c>
      <c r="BK434" t="inlineStr">
        <is>
          <t>D4</t>
        </is>
      </c>
      <c r="BL434" t="inlineStr">
        <is>
          <t>Emission Intensityf,t-1 0.153*** (0.052)</t>
        </is>
      </c>
      <c r="BM434" t="inlineStr">
        <is>
          <t>Emission Intensity_f,t-1</t>
        </is>
      </c>
      <c r="BN434" t="inlineStr">
        <is>
          <t>bond yield spread (YTM in excess of the risk free rate)</t>
        </is>
      </c>
      <c r="BO434" t="inlineStr">
        <is>
          <t>update</t>
        </is>
      </c>
      <c r="BP434" t="inlineStr">
        <is>
          <t>Boermans et al (2023)</t>
        </is>
      </c>
      <c r="BQ434" t="inlineStr">
        <is>
          <t>computed</t>
        </is>
      </c>
      <c r="BT434" t="n">
        <v>0</v>
      </c>
      <c r="BU434" t="inlineStr">
        <is>
          <t>staging_Boermans_et_al_2023.csv</t>
        </is>
      </c>
      <c r="BW434" t="n">
        <v>2016</v>
      </c>
      <c r="BX434" t="n">
        <v>2021</v>
      </c>
      <c r="BY434" t="inlineStr">
        <is>
          <t>multi: 37 countries worldwide (main green-patent sample); 57 countries ('carbon premium' sample); individual countries not listed</t>
        </is>
      </c>
      <c r="BZ434" t="n">
        <v>2018.5</v>
      </c>
      <c r="CA434" t="n">
        <v>1</v>
      </c>
      <c r="CB434" t="n">
        <v>1</v>
      </c>
      <c r="CC434" t="n">
        <v>1</v>
      </c>
      <c r="CD434" t="n">
        <v>-0.01501844380542463</v>
      </c>
      <c r="CE434" t="n">
        <v>1</v>
      </c>
    </row>
    <row r="435">
      <c r="A435" t="inlineStr">
        <is>
          <t>Boermans et al (2023)</t>
        </is>
      </c>
      <c r="B435" t="n">
        <v>1740</v>
      </c>
      <c r="C435" t="n">
        <v>-0.01511544478359425</v>
      </c>
      <c r="D435" t="n">
        <v>38379</v>
      </c>
      <c r="E435">
        <f>IF(ISNUMBER($BA435),$BA435,IF(AND(ISNUMBER($D435),ISNUMBER($BW435),ISNUMBER($BX435)),$D435*($BX435-$BW435+1),""))</f>
        <v>38379.0</v>
      </c>
      <c r="H435" t="inlineStr">
        <is>
          <t>partial</t>
        </is>
      </c>
      <c r="I435" t="inlineStr">
        <is>
          <t>Regression Cofficient and Standard Error  available</t>
        </is>
      </c>
      <c r="J435">
        <f>IF($BW435&lt;&gt;"",$BW435,"")</f>
        <v>2016.0</v>
      </c>
      <c r="K435">
        <f>IF($BX435&lt;&gt;"",$BX435,"")</f>
        <v>2021.0</v>
      </c>
      <c r="L435">
        <f>IF(AND(ISNUMBER($BW435),ISNUMBER($BX435)),($BW435+$BX435)/2,"")</f>
        <v>2018.5</v>
      </c>
      <c r="M435">
        <f>IF($L435&lt;&gt;"",$L435,"")</f>
        <v>2018.5</v>
      </c>
      <c r="N435">
        <f>IF(AND(ISNUMBER($BW435),ISNUMBER($BX435)),MIN(1,MAX(0,($BX435-2016+1)/($BX435-$BW435+1))),"")</f>
        <v>1.0</v>
      </c>
      <c r="O435">
        <f>IF(AND(ISNUMBER($BW435),ISNUMBER($BX435)),MIN(1,MAX(0,($BX435-2017+1)/($BX435-$BW435+1))),"")</f>
        <v>0.8333333333333334</v>
      </c>
      <c r="P435">
        <f>IF(AND(ISNUMBER($BW435),ISNUMBER($BX435)),MIN(1,MAX(0,($BX435-2018+1)/($BX435-$BW435+1))),"")</f>
        <v>0.6666666666666666</v>
      </c>
      <c r="Q435">
        <f>IF(AND(ISNUMBER($BW435),ISNUMBER($BX435)),MIN(1,MAX(0,($BX435-2019+1)/($BX435-$BW435+1))),"")</f>
        <v>0.5</v>
      </c>
      <c r="R435">
        <f>IF(AND(ISNUMBER($BW435),ISNUMBER($BX435)),MIN(1,MAX(0,($BX435-2016+1)/($BX435-$BW435+1))),"")</f>
        <v>1.0</v>
      </c>
      <c r="S435">
        <f>IF($L435&lt;&gt;"",IF($L435&gt;=2015.5,1,0),"")</f>
        <v>1.0</v>
      </c>
      <c r="T435">
        <f>IF($L435&lt;&gt;"",IF($L435&gt;=2016,1,0),"")</f>
        <v>1.0</v>
      </c>
      <c r="U435">
        <f>IF(ISNUMBER($BX435),IF($BX435&gt;=2016,1,0),"")</f>
        <v>1.0</v>
      </c>
      <c r="V435">
        <f>IF(ISNUMBER($BW435),IF($BW435&gt;=2016,1,0),"")</f>
        <v>1.0</v>
      </c>
      <c r="W435" t="str">
        <f>IF(AND(ISNUMBER($BW435),ISNUMBER($BX435)),IF($BW435&gt;=2016,"post-only",IF($BX435&lt;2016,"pre-only","mixed")),"")</f>
        <v>post-only</v>
      </c>
      <c r="X435">
        <f>IF(AND(ISNUMBER($BW435),ISNUMBER($BX435)),MIN(1,MAX(0,($BX435-2017+1)/($BX435-$BW435+1))),"")</f>
        <v>0.8333333333333334</v>
      </c>
      <c r="Y435">
        <f>IF(AND(ISNUMBER($BW435),ISNUMBER($BX435)),MIN(1,MAX(0,($BX435-2018+1)/($BX435-$BW435+1))),"")</f>
        <v>0.6666666666666666</v>
      </c>
      <c r="Z435">
        <f>IF(AND(ISNUMBER($BW435),ISNUMBER($BX435)),MIN(1,MAX(0,($BX435-2019+1)/($BX435-$BW435+1))),"")</f>
        <v>0.5</v>
      </c>
      <c r="AA435">
        <f>IF(ISNUMBER($BX435),IF($BX435&gt;=2017,1,0),"")</f>
        <v>1.0</v>
      </c>
      <c r="AB435">
        <f>IF(ISNUMBER($BX435),IF($BX435&gt;=2018,1,0),"")</f>
        <v>1.0</v>
      </c>
      <c r="AC435">
        <f>IF(ISNUMBER($BX435),IF($BX435&gt;=2019,1,0),"")</f>
        <v>1.0</v>
      </c>
      <c r="AD435">
        <f>IF($L435&lt;&gt;"",IF($L435&gt;2013,1,0),"")</f>
        <v>1.0</v>
      </c>
      <c r="AE435">
        <f>IF($L435&lt;&gt;"",1+IF($L435&gt;2011,1,0)+IF($L435&gt;2014,1,0),"")</f>
        <v>3.0</v>
      </c>
      <c r="AF435" t="inlineStr">
        <is>
          <t>bond (yield)</t>
        </is>
      </c>
      <c r="AG435" t="inlineStr">
        <is>
          <t>performance</t>
        </is>
      </c>
      <c r="AH435" t="inlineStr">
        <is>
          <t>non-sensitive</t>
        </is>
      </c>
      <c r="AI435" t="inlineStr">
        <is>
          <t>99_NCE</t>
        </is>
      </c>
      <c r="AJ435" t="inlineStr">
        <is>
          <t>99_NCE</t>
        </is>
      </c>
      <c r="AK435" t="str">
        <f>IF(AND($CF435&lt;&gt;"",IFERROR(INDEX(subsample_country_map!$B:$B,MATCH($CF435,subsample_country_map!$A:$A,0)),"")&lt;&gt;""),INDEX(subsample_country_map!$B:$B,MATCH($CF435,subsample_country_map!$A:$A,0)),INDEX(lookup!$AA:$AA,MATCH($A435,lookup!$A:$A,0)))</f>
        <v>99_NCE</v>
      </c>
      <c r="AL435" t="str">
        <f>IF(AND($CF435&lt;&gt;"",IFERROR(INDEX(subsample_country_map!$C:$C,MATCH($CF435,subsample_country_map!$A:$A,0)),"")&lt;&gt;""),INDEX(subsample_country_map!$C:$C,MATCH($CF435,subsample_country_map!$A:$A,0)),INDEX(lookup!$AB:$AB,MATCH($A435,lookup!$A:$A,0)))</f>
        <v>99_NCE</v>
      </c>
      <c r="AM435" t="str">
        <f>IF(AND($CF435&lt;&gt;"",IFERROR(INDEX(subsample_country_map!$D:$D,MATCH($CF435,subsample_country_map!$A:$A,0)),"")&lt;&gt;""),INDEX(subsample_country_map!$D:$D,MATCH($CF435,subsample_country_map!$A:$A,0)),INDEX(lookup!$AC:$AC,MATCH($A435,lookup!$A:$A,0)))</f>
        <v>99_NCE</v>
      </c>
      <c r="AN435" t="str">
        <f>IF(AND($CF435&lt;&gt;"",IFERROR(INDEX(subsample_country_map!$E:$E,MATCH($CF435,subsample_country_map!$A:$A,0)),"")&lt;&gt;""),INDEX(subsample_country_map!$E:$E,MATCH($CF435,subsample_country_map!$A:$A,0)),INDEX(lookup!$AD:$AD,MATCH($A435,lookup!$A:$A,0)))</f>
        <v>99_NCE</v>
      </c>
      <c r="AO435" t="str">
        <f>INDEX(lookup!$Y:$Y,MATCH($A435,lookup!$A:$A,0))</f>
        <v>1_not published</v>
      </c>
      <c r="AP435" t="str">
        <f>INDEX(lookup!$Z:$Z,MATCH($A435,lookup!$A:$A,0))</f>
        <v>99_NCE</v>
      </c>
      <c r="AQ435" t="str">
        <f>INDEX(lookup!$W:$W,MATCH($A435,lookup!$A:$A,0))</f>
        <v>1_fin/acc/econ</v>
      </c>
      <c r="AS435" t="inlineStr">
        <is>
          <t>staging</t>
        </is>
      </c>
      <c r="AT435" t="inlineStr">
        <is>
          <t>bad-CER</t>
        </is>
      </c>
      <c r="AU435" t="inlineStr">
        <is>
          <t>cost</t>
        </is>
      </c>
      <c r="AV435" t="inlineStr">
        <is>
          <t>0.154</t>
        </is>
      </c>
      <c r="AW435" t="inlineStr">
        <is>
          <t>0.052</t>
        </is>
      </c>
      <c r="BA435" t="n">
        <v>38379</v>
      </c>
      <c r="BB435" t="inlineStr">
        <is>
          <t>1</t>
        </is>
      </c>
      <c r="BC435" t="inlineStr">
        <is>
          <t>OLS</t>
        </is>
      </c>
      <c r="BD435" t="inlineStr">
        <is>
          <t>industry</t>
        </is>
      </c>
      <c r="BE435" t="inlineStr">
        <is>
          <t>other:green patent ownership</t>
        </is>
      </c>
      <c r="BF435" t="inlineStr">
        <is>
          <t>firms with at least one green patent</t>
        </is>
      </c>
      <c r="BI435" t="inlineStr">
        <is>
          <t>Table D4</t>
        </is>
      </c>
      <c r="BJ435" t="inlineStr">
        <is>
          <t>col 8 (Maturity)</t>
        </is>
      </c>
      <c r="BK435" t="inlineStr">
        <is>
          <t>D4</t>
        </is>
      </c>
      <c r="BL435" t="inlineStr">
        <is>
          <t>Emission Intensityf,t-1 0.154*** (0.052)</t>
        </is>
      </c>
      <c r="BM435" t="inlineStr">
        <is>
          <t>Emission Intensity_f,t-1</t>
        </is>
      </c>
      <c r="BN435" t="inlineStr">
        <is>
          <t>bond yield spread (YTM in excess of the risk free rate)</t>
        </is>
      </c>
      <c r="BO435" t="inlineStr">
        <is>
          <t>update</t>
        </is>
      </c>
      <c r="BP435" t="inlineStr">
        <is>
          <t>Boermans et al (2023)</t>
        </is>
      </c>
      <c r="BQ435" t="inlineStr">
        <is>
          <t>computed</t>
        </is>
      </c>
      <c r="BT435" t="n">
        <v>0</v>
      </c>
      <c r="BU435" t="inlineStr">
        <is>
          <t>staging_Boermans_et_al_2023.csv</t>
        </is>
      </c>
      <c r="BW435" t="n">
        <v>2016</v>
      </c>
      <c r="BX435" t="n">
        <v>2021</v>
      </c>
      <c r="BY435" t="inlineStr">
        <is>
          <t>multi: 37 countries worldwide (main green-patent sample); 57 countries ('carbon premium' sample); individual countries not listed</t>
        </is>
      </c>
      <c r="BZ435" t="n">
        <v>2018.5</v>
      </c>
      <c r="CA435" t="n">
        <v>1</v>
      </c>
      <c r="CB435" t="n">
        <v>1</v>
      </c>
      <c r="CC435" t="n">
        <v>1</v>
      </c>
      <c r="CD435" t="n">
        <v>-0.0151165961169317</v>
      </c>
      <c r="CE435" t="n">
        <v>1</v>
      </c>
    </row>
    <row r="436">
      <c r="A436" t="inlineStr">
        <is>
          <t>Boermans et al (2023)</t>
        </is>
      </c>
      <c r="B436" t="n">
        <v>1741</v>
      </c>
      <c r="C436" t="n">
        <v>-0.01521357437809957</v>
      </c>
      <c r="D436" t="n">
        <v>38379</v>
      </c>
      <c r="E436">
        <f>IF(ISNUMBER($BA436),$BA436,IF(AND(ISNUMBER($D436),ISNUMBER($BW436),ISNUMBER($BX436)),$D436*($BX436-$BW436+1),""))</f>
        <v>38379.0</v>
      </c>
      <c r="H436" t="inlineStr">
        <is>
          <t>partial</t>
        </is>
      </c>
      <c r="I436" t="inlineStr">
        <is>
          <t>Regression Cofficient and Standard Error  available</t>
        </is>
      </c>
      <c r="J436">
        <f>IF($BW436&lt;&gt;"",$BW436,"")</f>
        <v>2016.0</v>
      </c>
      <c r="K436">
        <f>IF($BX436&lt;&gt;"",$BX436,"")</f>
        <v>2021.0</v>
      </c>
      <c r="L436">
        <f>IF(AND(ISNUMBER($BW436),ISNUMBER($BX436)),($BW436+$BX436)/2,"")</f>
        <v>2018.5</v>
      </c>
      <c r="M436">
        <f>IF($L436&lt;&gt;"",$L436,"")</f>
        <v>2018.5</v>
      </c>
      <c r="N436">
        <f>IF(AND(ISNUMBER($BW436),ISNUMBER($BX436)),MIN(1,MAX(0,($BX436-2016+1)/($BX436-$BW436+1))),"")</f>
        <v>1.0</v>
      </c>
      <c r="O436">
        <f>IF(AND(ISNUMBER($BW436),ISNUMBER($BX436)),MIN(1,MAX(0,($BX436-2017+1)/($BX436-$BW436+1))),"")</f>
        <v>0.8333333333333334</v>
      </c>
      <c r="P436">
        <f>IF(AND(ISNUMBER($BW436),ISNUMBER($BX436)),MIN(1,MAX(0,($BX436-2018+1)/($BX436-$BW436+1))),"")</f>
        <v>0.6666666666666666</v>
      </c>
      <c r="Q436">
        <f>IF(AND(ISNUMBER($BW436),ISNUMBER($BX436)),MIN(1,MAX(0,($BX436-2019+1)/($BX436-$BW436+1))),"")</f>
        <v>0.5</v>
      </c>
      <c r="R436">
        <f>IF(AND(ISNUMBER($BW436),ISNUMBER($BX436)),MIN(1,MAX(0,($BX436-2016+1)/($BX436-$BW436+1))),"")</f>
        <v>1.0</v>
      </c>
      <c r="S436">
        <f>IF($L436&lt;&gt;"",IF($L436&gt;=2015.5,1,0),"")</f>
        <v>1.0</v>
      </c>
      <c r="T436">
        <f>IF($L436&lt;&gt;"",IF($L436&gt;=2016,1,0),"")</f>
        <v>1.0</v>
      </c>
      <c r="U436">
        <f>IF(ISNUMBER($BX436),IF($BX436&gt;=2016,1,0),"")</f>
        <v>1.0</v>
      </c>
      <c r="V436">
        <f>IF(ISNUMBER($BW436),IF($BW436&gt;=2016,1,0),"")</f>
        <v>1.0</v>
      </c>
      <c r="W436" t="str">
        <f>IF(AND(ISNUMBER($BW436),ISNUMBER($BX436)),IF($BW436&gt;=2016,"post-only",IF($BX436&lt;2016,"pre-only","mixed")),"")</f>
        <v>post-only</v>
      </c>
      <c r="X436">
        <f>IF(AND(ISNUMBER($BW436),ISNUMBER($BX436)),MIN(1,MAX(0,($BX436-2017+1)/($BX436-$BW436+1))),"")</f>
        <v>0.8333333333333334</v>
      </c>
      <c r="Y436">
        <f>IF(AND(ISNUMBER($BW436),ISNUMBER($BX436)),MIN(1,MAX(0,($BX436-2018+1)/($BX436-$BW436+1))),"")</f>
        <v>0.6666666666666666</v>
      </c>
      <c r="Z436">
        <f>IF(AND(ISNUMBER($BW436),ISNUMBER($BX436)),MIN(1,MAX(0,($BX436-2019+1)/($BX436-$BW436+1))),"")</f>
        <v>0.5</v>
      </c>
      <c r="AA436">
        <f>IF(ISNUMBER($BX436),IF($BX436&gt;=2017,1,0),"")</f>
        <v>1.0</v>
      </c>
      <c r="AB436">
        <f>IF(ISNUMBER($BX436),IF($BX436&gt;=2018,1,0),"")</f>
        <v>1.0</v>
      </c>
      <c r="AC436">
        <f>IF(ISNUMBER($BX436),IF($BX436&gt;=2019,1,0),"")</f>
        <v>1.0</v>
      </c>
      <c r="AD436">
        <f>IF($L436&lt;&gt;"",IF($L436&gt;2013,1,0),"")</f>
        <v>1.0</v>
      </c>
      <c r="AE436">
        <f>IF($L436&lt;&gt;"",1+IF($L436&gt;2011,1,0)+IF($L436&gt;2014,1,0),"")</f>
        <v>3.0</v>
      </c>
      <c r="AF436" t="inlineStr">
        <is>
          <t>bond (yield)</t>
        </is>
      </c>
      <c r="AG436" t="inlineStr">
        <is>
          <t>performance</t>
        </is>
      </c>
      <c r="AH436" t="inlineStr">
        <is>
          <t>non-sensitive</t>
        </is>
      </c>
      <c r="AI436" t="inlineStr">
        <is>
          <t>99_NCE</t>
        </is>
      </c>
      <c r="AJ436" t="inlineStr">
        <is>
          <t>99_NCE</t>
        </is>
      </c>
      <c r="AK436" t="str">
        <f>IF(AND($CF436&lt;&gt;"",IFERROR(INDEX(subsample_country_map!$B:$B,MATCH($CF436,subsample_country_map!$A:$A,0)),"")&lt;&gt;""),INDEX(subsample_country_map!$B:$B,MATCH($CF436,subsample_country_map!$A:$A,0)),INDEX(lookup!$AA:$AA,MATCH($A436,lookup!$A:$A,0)))</f>
        <v>99_NCE</v>
      </c>
      <c r="AL436" t="str">
        <f>IF(AND($CF436&lt;&gt;"",IFERROR(INDEX(subsample_country_map!$C:$C,MATCH($CF436,subsample_country_map!$A:$A,0)),"")&lt;&gt;""),INDEX(subsample_country_map!$C:$C,MATCH($CF436,subsample_country_map!$A:$A,0)),INDEX(lookup!$AB:$AB,MATCH($A436,lookup!$A:$A,0)))</f>
        <v>99_NCE</v>
      </c>
      <c r="AM436" t="str">
        <f>IF(AND($CF436&lt;&gt;"",IFERROR(INDEX(subsample_country_map!$D:$D,MATCH($CF436,subsample_country_map!$A:$A,0)),"")&lt;&gt;""),INDEX(subsample_country_map!$D:$D,MATCH($CF436,subsample_country_map!$A:$A,0)),INDEX(lookup!$AC:$AC,MATCH($A436,lookup!$A:$A,0)))</f>
        <v>99_NCE</v>
      </c>
      <c r="AN436" t="str">
        <f>IF(AND($CF436&lt;&gt;"",IFERROR(INDEX(subsample_country_map!$E:$E,MATCH($CF436,subsample_country_map!$A:$A,0)),"")&lt;&gt;""),INDEX(subsample_country_map!$E:$E,MATCH($CF436,subsample_country_map!$A:$A,0)),INDEX(lookup!$AD:$AD,MATCH($A436,lookup!$A:$A,0)))</f>
        <v>99_NCE</v>
      </c>
      <c r="AO436" t="str">
        <f>INDEX(lookup!$Y:$Y,MATCH($A436,lookup!$A:$A,0))</f>
        <v>1_not published</v>
      </c>
      <c r="AP436" t="str">
        <f>INDEX(lookup!$Z:$Z,MATCH($A436,lookup!$A:$A,0))</f>
        <v>99_NCE</v>
      </c>
      <c r="AQ436" t="str">
        <f>INDEX(lookup!$W:$W,MATCH($A436,lookup!$A:$A,0))</f>
        <v>1_fin/acc/econ</v>
      </c>
      <c r="AS436" t="inlineStr">
        <is>
          <t>staging</t>
        </is>
      </c>
      <c r="AT436" t="inlineStr">
        <is>
          <t>bad-CER</t>
        </is>
      </c>
      <c r="AU436" t="inlineStr">
        <is>
          <t>cost</t>
        </is>
      </c>
      <c r="AV436" t="inlineStr">
        <is>
          <t>0.155</t>
        </is>
      </c>
      <c r="AW436" t="inlineStr">
        <is>
          <t>0.052</t>
        </is>
      </c>
      <c r="BA436" t="n">
        <v>38379</v>
      </c>
      <c r="BB436" t="inlineStr">
        <is>
          <t>1</t>
        </is>
      </c>
      <c r="BC436" t="inlineStr">
        <is>
          <t>OLS</t>
        </is>
      </c>
      <c r="BD436" t="inlineStr">
        <is>
          <t>industry</t>
        </is>
      </c>
      <c r="BE436" t="inlineStr">
        <is>
          <t>other:green patent ownership</t>
        </is>
      </c>
      <c r="BF436" t="inlineStr">
        <is>
          <t>firms with at least one green patent</t>
        </is>
      </c>
      <c r="BI436" t="inlineStr">
        <is>
          <t>Table D4</t>
        </is>
      </c>
      <c r="BJ436" t="inlineStr">
        <is>
          <t>col 9 (Maturity)</t>
        </is>
      </c>
      <c r="BK436" t="inlineStr">
        <is>
          <t>D4</t>
        </is>
      </c>
      <c r="BL436" t="inlineStr">
        <is>
          <t>Emission Intensityf,t-1 0.155*** (0.052)</t>
        </is>
      </c>
      <c r="BM436" t="inlineStr">
        <is>
          <t>Emission Intensity_f,t-1</t>
        </is>
      </c>
      <c r="BN436" t="inlineStr">
        <is>
          <t>bond yield spread (YTM in excess of the risk free rate)</t>
        </is>
      </c>
      <c r="BO436" t="inlineStr">
        <is>
          <t>update</t>
        </is>
      </c>
      <c r="BP436" t="inlineStr">
        <is>
          <t>Boermans et al (2023)</t>
        </is>
      </c>
      <c r="BQ436" t="inlineStr">
        <is>
          <t>computed</t>
        </is>
      </c>
      <c r="BT436" t="n">
        <v>0</v>
      </c>
      <c r="BU436" t="inlineStr">
        <is>
          <t>staging_Boermans_et_al_2023.csv</t>
        </is>
      </c>
      <c r="BW436" t="n">
        <v>2016</v>
      </c>
      <c r="BX436" t="n">
        <v>2021</v>
      </c>
      <c r="BY436" t="inlineStr">
        <is>
          <t>multi: 37 countries worldwide (main green-patent sample); 57 countries ('carbon premium' sample); individual countries not listed</t>
        </is>
      </c>
      <c r="BZ436" t="n">
        <v>2018.5</v>
      </c>
      <c r="CA436" t="n">
        <v>1</v>
      </c>
      <c r="CB436" t="n">
        <v>1</v>
      </c>
      <c r="CC436" t="n">
        <v>1</v>
      </c>
      <c r="CD436" t="n">
        <v>-0.01521474828281866</v>
      </c>
      <c r="CE436" t="n">
        <v>1</v>
      </c>
    </row>
    <row r="437">
      <c r="A437" t="inlineStr">
        <is>
          <t>Boermans et al (2023)</t>
        </is>
      </c>
      <c r="B437" t="n">
        <v>1742</v>
      </c>
      <c r="C437" t="n">
        <v>-0.03344986314697573</v>
      </c>
      <c r="D437" t="n">
        <v>11286</v>
      </c>
      <c r="E437">
        <f>IF(ISNUMBER($BA437),$BA437,IF(AND(ISNUMBER($D437),ISNUMBER($BW437),ISNUMBER($BX437)),$D437*($BX437-$BW437+1),""))</f>
        <v>11286.0</v>
      </c>
      <c r="H437" t="inlineStr">
        <is>
          <t>partial</t>
        </is>
      </c>
      <c r="I437" t="inlineStr">
        <is>
          <t>Regression Cofficient and Standard Error  available</t>
        </is>
      </c>
      <c r="J437">
        <f>IF($BW437&lt;&gt;"",$BW437,"")</f>
        <v>2016.0</v>
      </c>
      <c r="K437">
        <f>IF($BX437&lt;&gt;"",$BX437,"")</f>
        <v>2021.0</v>
      </c>
      <c r="L437">
        <f>IF(AND(ISNUMBER($BW437),ISNUMBER($BX437)),($BW437+$BX437)/2,"")</f>
        <v>2018.5</v>
      </c>
      <c r="M437">
        <f>IF($L437&lt;&gt;"",$L437,"")</f>
        <v>2018.5</v>
      </c>
      <c r="N437">
        <f>IF(AND(ISNUMBER($BW437),ISNUMBER($BX437)),MIN(1,MAX(0,($BX437-2016+1)/($BX437-$BW437+1))),"")</f>
        <v>1.0</v>
      </c>
      <c r="O437">
        <f>IF(AND(ISNUMBER($BW437),ISNUMBER($BX437)),MIN(1,MAX(0,($BX437-2017+1)/($BX437-$BW437+1))),"")</f>
        <v>0.8333333333333334</v>
      </c>
      <c r="P437">
        <f>IF(AND(ISNUMBER($BW437),ISNUMBER($BX437)),MIN(1,MAX(0,($BX437-2018+1)/($BX437-$BW437+1))),"")</f>
        <v>0.6666666666666666</v>
      </c>
      <c r="Q437">
        <f>IF(AND(ISNUMBER($BW437),ISNUMBER($BX437)),MIN(1,MAX(0,($BX437-2019+1)/($BX437-$BW437+1))),"")</f>
        <v>0.5</v>
      </c>
      <c r="R437">
        <f>IF(AND(ISNUMBER($BW437),ISNUMBER($BX437)),MIN(1,MAX(0,($BX437-2016+1)/($BX437-$BW437+1))),"")</f>
        <v>1.0</v>
      </c>
      <c r="S437">
        <f>IF($L437&lt;&gt;"",IF($L437&gt;=2015.5,1,0),"")</f>
        <v>1.0</v>
      </c>
      <c r="T437">
        <f>IF($L437&lt;&gt;"",IF($L437&gt;=2016,1,0),"")</f>
        <v>1.0</v>
      </c>
      <c r="U437">
        <f>IF(ISNUMBER($BX437),IF($BX437&gt;=2016,1,0),"")</f>
        <v>1.0</v>
      </c>
      <c r="V437">
        <f>IF(ISNUMBER($BW437),IF($BW437&gt;=2016,1,0),"")</f>
        <v>1.0</v>
      </c>
      <c r="W437" t="str">
        <f>IF(AND(ISNUMBER($BW437),ISNUMBER($BX437)),IF($BW437&gt;=2016,"post-only",IF($BX437&lt;2016,"pre-only","mixed")),"")</f>
        <v>post-only</v>
      </c>
      <c r="X437">
        <f>IF(AND(ISNUMBER($BW437),ISNUMBER($BX437)),MIN(1,MAX(0,($BX437-2017+1)/($BX437-$BW437+1))),"")</f>
        <v>0.8333333333333334</v>
      </c>
      <c r="Y437">
        <f>IF(AND(ISNUMBER($BW437),ISNUMBER($BX437)),MIN(1,MAX(0,($BX437-2018+1)/($BX437-$BW437+1))),"")</f>
        <v>0.6666666666666666</v>
      </c>
      <c r="Z437">
        <f>IF(AND(ISNUMBER($BW437),ISNUMBER($BX437)),MIN(1,MAX(0,($BX437-2019+1)/($BX437-$BW437+1))),"")</f>
        <v>0.5</v>
      </c>
      <c r="AA437">
        <f>IF(ISNUMBER($BX437),IF($BX437&gt;=2017,1,0),"")</f>
        <v>1.0</v>
      </c>
      <c r="AB437">
        <f>IF(ISNUMBER($BX437),IF($BX437&gt;=2018,1,0),"")</f>
        <v>1.0</v>
      </c>
      <c r="AC437">
        <f>IF(ISNUMBER($BX437),IF($BX437&gt;=2019,1,0),"")</f>
        <v>1.0</v>
      </c>
      <c r="AD437">
        <f>IF($L437&lt;&gt;"",IF($L437&gt;2013,1,0),"")</f>
        <v>1.0</v>
      </c>
      <c r="AE437">
        <f>IF($L437&lt;&gt;"",1+IF($L437&gt;2011,1,0)+IF($L437&gt;2014,1,0),"")</f>
        <v>3.0</v>
      </c>
      <c r="AF437" t="inlineStr">
        <is>
          <t>bond (yield)</t>
        </is>
      </c>
      <c r="AG437" t="inlineStr">
        <is>
          <t>performance</t>
        </is>
      </c>
      <c r="AH437" t="inlineStr">
        <is>
          <t>non-sensitive</t>
        </is>
      </c>
      <c r="AI437" t="inlineStr">
        <is>
          <t>99_NCE</t>
        </is>
      </c>
      <c r="AJ437" t="inlineStr">
        <is>
          <t>99_NCE</t>
        </is>
      </c>
      <c r="AK437" t="str">
        <f>IF(AND($CF437&lt;&gt;"",IFERROR(INDEX(subsample_country_map!$B:$B,MATCH($CF437,subsample_country_map!$A:$A,0)),"")&lt;&gt;""),INDEX(subsample_country_map!$B:$B,MATCH($CF437,subsample_country_map!$A:$A,0)),INDEX(lookup!$AA:$AA,MATCH($A437,lookup!$A:$A,0)))</f>
        <v>99_NCE</v>
      </c>
      <c r="AL437" t="str">
        <f>IF(AND($CF437&lt;&gt;"",IFERROR(INDEX(subsample_country_map!$C:$C,MATCH($CF437,subsample_country_map!$A:$A,0)),"")&lt;&gt;""),INDEX(subsample_country_map!$C:$C,MATCH($CF437,subsample_country_map!$A:$A,0)),INDEX(lookup!$AB:$AB,MATCH($A437,lookup!$A:$A,0)))</f>
        <v>99_NCE</v>
      </c>
      <c r="AM437" t="str">
        <f>IF(AND($CF437&lt;&gt;"",IFERROR(INDEX(subsample_country_map!$D:$D,MATCH($CF437,subsample_country_map!$A:$A,0)),"")&lt;&gt;""),INDEX(subsample_country_map!$D:$D,MATCH($CF437,subsample_country_map!$A:$A,0)),INDEX(lookup!$AC:$AC,MATCH($A437,lookup!$A:$A,0)))</f>
        <v>99_NCE</v>
      </c>
      <c r="AN437" t="str">
        <f>IF(AND($CF437&lt;&gt;"",IFERROR(INDEX(subsample_country_map!$E:$E,MATCH($CF437,subsample_country_map!$A:$A,0)),"")&lt;&gt;""),INDEX(subsample_country_map!$E:$E,MATCH($CF437,subsample_country_map!$A:$A,0)),INDEX(lookup!$AD:$AD,MATCH($A437,lookup!$A:$A,0)))</f>
        <v>99_NCE</v>
      </c>
      <c r="AO437" t="str">
        <f>INDEX(lookup!$Y:$Y,MATCH($A437,lookup!$A:$A,0))</f>
        <v>1_not published</v>
      </c>
      <c r="AP437" t="str">
        <f>INDEX(lookup!$Z:$Z,MATCH($A437,lookup!$A:$A,0))</f>
        <v>99_NCE</v>
      </c>
      <c r="AQ437" t="str">
        <f>INDEX(lookup!$W:$W,MATCH($A437,lookup!$A:$A,0))</f>
        <v>1_fin/acc/econ</v>
      </c>
      <c r="AS437" t="inlineStr">
        <is>
          <t>staging</t>
        </is>
      </c>
      <c r="AT437" t="inlineStr">
        <is>
          <t>bad-CER</t>
        </is>
      </c>
      <c r="AU437" t="inlineStr">
        <is>
          <t>cost</t>
        </is>
      </c>
      <c r="AV437" t="inlineStr">
        <is>
          <t>0.128</t>
        </is>
      </c>
      <c r="AW437" t="inlineStr">
        <is>
          <t>0.036</t>
        </is>
      </c>
      <c r="BA437" t="n">
        <v>11286</v>
      </c>
      <c r="BB437" t="inlineStr">
        <is>
          <t>1</t>
        </is>
      </c>
      <c r="BC437" t="inlineStr">
        <is>
          <t>OLS</t>
        </is>
      </c>
      <c r="BD437" t="inlineStr">
        <is>
          <t>industry</t>
        </is>
      </c>
      <c r="BE437" t="inlineStr">
        <is>
          <t>other:residual maturity</t>
        </is>
      </c>
      <c r="BF437" t="inlineStr">
        <is>
          <t>&lt;3 years</t>
        </is>
      </c>
      <c r="BI437" t="inlineStr">
        <is>
          <t>Table D5</t>
        </is>
      </c>
      <c r="BJ437" t="inlineStr">
        <is>
          <t>col 1 (&lt;3 years)</t>
        </is>
      </c>
      <c r="BK437" t="inlineStr">
        <is>
          <t>D5</t>
        </is>
      </c>
      <c r="BL437" t="inlineStr">
        <is>
          <t>Emission Intensityf,t-1 0.128*** (0.036)</t>
        </is>
      </c>
      <c r="BM437" t="inlineStr">
        <is>
          <t>Emission Intensity_f,t-1</t>
        </is>
      </c>
      <c r="BN437" t="inlineStr">
        <is>
          <t>bond yield spread (YTM in excess of the risk free rate)</t>
        </is>
      </c>
      <c r="BO437" t="inlineStr">
        <is>
          <t>update</t>
        </is>
      </c>
      <c r="BP437" t="inlineStr">
        <is>
          <t>Boermans et al (2023)</t>
        </is>
      </c>
      <c r="BQ437" t="inlineStr">
        <is>
          <t>computed</t>
        </is>
      </c>
      <c r="BT437" t="n">
        <v>0</v>
      </c>
      <c r="BU437" t="inlineStr">
        <is>
          <t>staging_Boermans_et_al_2023.csv</t>
        </is>
      </c>
      <c r="BW437" t="n">
        <v>2016</v>
      </c>
      <c r="BX437" t="n">
        <v>2021</v>
      </c>
      <c r="BY437" t="inlineStr">
        <is>
          <t>multi: 37 countries worldwide (main green-patent sample); 57 countries ('carbon premium' sample); individual countries not listed</t>
        </is>
      </c>
      <c r="BZ437" t="n">
        <v>2018.5</v>
      </c>
      <c r="CA437" t="n">
        <v>1</v>
      </c>
      <c r="CB437" t="n">
        <v>1</v>
      </c>
      <c r="CC437" t="n">
        <v>1</v>
      </c>
      <c r="CD437" t="n">
        <v>-0.03346234713875167</v>
      </c>
      <c r="CE437" t="n">
        <v>1</v>
      </c>
    </row>
    <row r="438">
      <c r="A438" t="inlineStr">
        <is>
          <t>Boermans et al (2023)</t>
        </is>
      </c>
      <c r="B438" t="n">
        <v>1743</v>
      </c>
      <c r="C438" t="n">
        <v>-0.03034199430457466</v>
      </c>
      <c r="D438" t="n">
        <v>7079</v>
      </c>
      <c r="E438">
        <f>IF(ISNUMBER($BA438),$BA438,IF(AND(ISNUMBER($D438),ISNUMBER($BW438),ISNUMBER($BX438)),$D438*($BX438-$BW438+1),""))</f>
        <v>7079.0</v>
      </c>
      <c r="H438" t="inlineStr">
        <is>
          <t>partial</t>
        </is>
      </c>
      <c r="I438" t="inlineStr">
        <is>
          <t>Regression Cofficient and Standard Error  available</t>
        </is>
      </c>
      <c r="J438">
        <f>IF($BW438&lt;&gt;"",$BW438,"")</f>
        <v>2016.0</v>
      </c>
      <c r="K438">
        <f>IF($BX438&lt;&gt;"",$BX438,"")</f>
        <v>2021.0</v>
      </c>
      <c r="L438">
        <f>IF(AND(ISNUMBER($BW438),ISNUMBER($BX438)),($BW438+$BX438)/2,"")</f>
        <v>2018.5</v>
      </c>
      <c r="M438">
        <f>IF($L438&lt;&gt;"",$L438,"")</f>
        <v>2018.5</v>
      </c>
      <c r="N438">
        <f>IF(AND(ISNUMBER($BW438),ISNUMBER($BX438)),MIN(1,MAX(0,($BX438-2016+1)/($BX438-$BW438+1))),"")</f>
        <v>1.0</v>
      </c>
      <c r="O438">
        <f>IF(AND(ISNUMBER($BW438),ISNUMBER($BX438)),MIN(1,MAX(0,($BX438-2017+1)/($BX438-$BW438+1))),"")</f>
        <v>0.8333333333333334</v>
      </c>
      <c r="P438">
        <f>IF(AND(ISNUMBER($BW438),ISNUMBER($BX438)),MIN(1,MAX(0,($BX438-2018+1)/($BX438-$BW438+1))),"")</f>
        <v>0.6666666666666666</v>
      </c>
      <c r="Q438">
        <f>IF(AND(ISNUMBER($BW438),ISNUMBER($BX438)),MIN(1,MAX(0,($BX438-2019+1)/($BX438-$BW438+1))),"")</f>
        <v>0.5</v>
      </c>
      <c r="R438">
        <f>IF(AND(ISNUMBER($BW438),ISNUMBER($BX438)),MIN(1,MAX(0,($BX438-2016+1)/($BX438-$BW438+1))),"")</f>
        <v>1.0</v>
      </c>
      <c r="S438">
        <f>IF($L438&lt;&gt;"",IF($L438&gt;=2015.5,1,0),"")</f>
        <v>1.0</v>
      </c>
      <c r="T438">
        <f>IF($L438&lt;&gt;"",IF($L438&gt;=2016,1,0),"")</f>
        <v>1.0</v>
      </c>
      <c r="U438">
        <f>IF(ISNUMBER($BX438),IF($BX438&gt;=2016,1,0),"")</f>
        <v>1.0</v>
      </c>
      <c r="V438">
        <f>IF(ISNUMBER($BW438),IF($BW438&gt;=2016,1,0),"")</f>
        <v>1.0</v>
      </c>
      <c r="W438" t="str">
        <f>IF(AND(ISNUMBER($BW438),ISNUMBER($BX438)),IF($BW438&gt;=2016,"post-only",IF($BX438&lt;2016,"pre-only","mixed")),"")</f>
        <v>post-only</v>
      </c>
      <c r="X438">
        <f>IF(AND(ISNUMBER($BW438),ISNUMBER($BX438)),MIN(1,MAX(0,($BX438-2017+1)/($BX438-$BW438+1))),"")</f>
        <v>0.8333333333333334</v>
      </c>
      <c r="Y438">
        <f>IF(AND(ISNUMBER($BW438),ISNUMBER($BX438)),MIN(1,MAX(0,($BX438-2018+1)/($BX438-$BW438+1))),"")</f>
        <v>0.6666666666666666</v>
      </c>
      <c r="Z438">
        <f>IF(AND(ISNUMBER($BW438),ISNUMBER($BX438)),MIN(1,MAX(0,($BX438-2019+1)/($BX438-$BW438+1))),"")</f>
        <v>0.5</v>
      </c>
      <c r="AA438">
        <f>IF(ISNUMBER($BX438),IF($BX438&gt;=2017,1,0),"")</f>
        <v>1.0</v>
      </c>
      <c r="AB438">
        <f>IF(ISNUMBER($BX438),IF($BX438&gt;=2018,1,0),"")</f>
        <v>1.0</v>
      </c>
      <c r="AC438">
        <f>IF(ISNUMBER($BX438),IF($BX438&gt;=2019,1,0),"")</f>
        <v>1.0</v>
      </c>
      <c r="AD438">
        <f>IF($L438&lt;&gt;"",IF($L438&gt;2013,1,0),"")</f>
        <v>1.0</v>
      </c>
      <c r="AE438">
        <f>IF($L438&lt;&gt;"",1+IF($L438&gt;2011,1,0)+IF($L438&gt;2014,1,0),"")</f>
        <v>3.0</v>
      </c>
      <c r="AF438" t="inlineStr">
        <is>
          <t>bond (yield)</t>
        </is>
      </c>
      <c r="AG438" t="inlineStr">
        <is>
          <t>performance</t>
        </is>
      </c>
      <c r="AH438" t="inlineStr">
        <is>
          <t>non-sensitive</t>
        </is>
      </c>
      <c r="AI438" t="inlineStr">
        <is>
          <t>99_NCE</t>
        </is>
      </c>
      <c r="AJ438" t="inlineStr">
        <is>
          <t>99_NCE</t>
        </is>
      </c>
      <c r="AK438" t="str">
        <f>IF(AND($CF438&lt;&gt;"",IFERROR(INDEX(subsample_country_map!$B:$B,MATCH($CF438,subsample_country_map!$A:$A,0)),"")&lt;&gt;""),INDEX(subsample_country_map!$B:$B,MATCH($CF438,subsample_country_map!$A:$A,0)),INDEX(lookup!$AA:$AA,MATCH($A438,lookup!$A:$A,0)))</f>
        <v>99_NCE</v>
      </c>
      <c r="AL438" t="str">
        <f>IF(AND($CF438&lt;&gt;"",IFERROR(INDEX(subsample_country_map!$C:$C,MATCH($CF438,subsample_country_map!$A:$A,0)),"")&lt;&gt;""),INDEX(subsample_country_map!$C:$C,MATCH($CF438,subsample_country_map!$A:$A,0)),INDEX(lookup!$AB:$AB,MATCH($A438,lookup!$A:$A,0)))</f>
        <v>99_NCE</v>
      </c>
      <c r="AM438" t="str">
        <f>IF(AND($CF438&lt;&gt;"",IFERROR(INDEX(subsample_country_map!$D:$D,MATCH($CF438,subsample_country_map!$A:$A,0)),"")&lt;&gt;""),INDEX(subsample_country_map!$D:$D,MATCH($CF438,subsample_country_map!$A:$A,0)),INDEX(lookup!$AC:$AC,MATCH($A438,lookup!$A:$A,0)))</f>
        <v>99_NCE</v>
      </c>
      <c r="AN438" t="str">
        <f>IF(AND($CF438&lt;&gt;"",IFERROR(INDEX(subsample_country_map!$E:$E,MATCH($CF438,subsample_country_map!$A:$A,0)),"")&lt;&gt;""),INDEX(subsample_country_map!$E:$E,MATCH($CF438,subsample_country_map!$A:$A,0)),INDEX(lookup!$AD:$AD,MATCH($A438,lookup!$A:$A,0)))</f>
        <v>99_NCE</v>
      </c>
      <c r="AO438" t="str">
        <f>INDEX(lookup!$Y:$Y,MATCH($A438,lookup!$A:$A,0))</f>
        <v>1_not published</v>
      </c>
      <c r="AP438" t="str">
        <f>INDEX(lookup!$Z:$Z,MATCH($A438,lookup!$A:$A,0))</f>
        <v>99_NCE</v>
      </c>
      <c r="AQ438" t="str">
        <f>INDEX(lookup!$W:$W,MATCH($A438,lookup!$A:$A,0))</f>
        <v>1_fin/acc/econ</v>
      </c>
      <c r="AS438" t="inlineStr">
        <is>
          <t>staging</t>
        </is>
      </c>
      <c r="AT438" t="inlineStr">
        <is>
          <t>bad-CER</t>
        </is>
      </c>
      <c r="AU438" t="inlineStr">
        <is>
          <t>cost</t>
        </is>
      </c>
      <c r="AV438" t="inlineStr">
        <is>
          <t>0.189</t>
        </is>
      </c>
      <c r="AW438" t="inlineStr">
        <is>
          <t>0.074</t>
        </is>
      </c>
      <c r="BA438" t="n">
        <v>7079</v>
      </c>
      <c r="BB438" t="inlineStr">
        <is>
          <t>1</t>
        </is>
      </c>
      <c r="BC438" t="inlineStr">
        <is>
          <t>OLS</t>
        </is>
      </c>
      <c r="BD438" t="inlineStr">
        <is>
          <t>industry</t>
        </is>
      </c>
      <c r="BE438" t="inlineStr">
        <is>
          <t>other:residual maturity</t>
        </is>
      </c>
      <c r="BF438" t="inlineStr">
        <is>
          <t>3-5 years</t>
        </is>
      </c>
      <c r="BI438" t="inlineStr">
        <is>
          <t>Table D5</t>
        </is>
      </c>
      <c r="BJ438" t="inlineStr">
        <is>
          <t>col 2 (3-5 years)</t>
        </is>
      </c>
      <c r="BK438" t="inlineStr">
        <is>
          <t>D5</t>
        </is>
      </c>
      <c r="BL438" t="inlineStr">
        <is>
          <t>Emission Intensityf,t-1 0.189** (0.074)</t>
        </is>
      </c>
      <c r="BM438" t="inlineStr">
        <is>
          <t>Emission Intensity_f,t-1</t>
        </is>
      </c>
      <c r="BN438" t="inlineStr">
        <is>
          <t>bond yield spread (YTM in excess of the risk free rate)</t>
        </is>
      </c>
      <c r="BO438" t="inlineStr">
        <is>
          <t>update</t>
        </is>
      </c>
      <c r="BP438" t="inlineStr">
        <is>
          <t>Boermans et al (2023)</t>
        </is>
      </c>
      <c r="BQ438" t="inlineStr">
        <is>
          <t>computed</t>
        </is>
      </c>
      <c r="BT438" t="n">
        <v>0</v>
      </c>
      <c r="BU438" t="inlineStr">
        <is>
          <t>staging_Boermans_et_al_2023.csv</t>
        </is>
      </c>
      <c r="BW438" t="n">
        <v>2016</v>
      </c>
      <c r="BX438" t="n">
        <v>2021</v>
      </c>
      <c r="BY438" t="inlineStr">
        <is>
          <t>multi: 37 countries worldwide (main green-patent sample); 57 countries ('carbon premium' sample); individual countries not listed</t>
        </is>
      </c>
      <c r="BZ438" t="n">
        <v>2018.5</v>
      </c>
      <c r="CA438" t="n">
        <v>1</v>
      </c>
      <c r="CB438" t="n">
        <v>1</v>
      </c>
      <c r="CC438" t="n">
        <v>1</v>
      </c>
      <c r="CD438" t="n">
        <v>-0.0303513107683735</v>
      </c>
      <c r="CE438" t="n">
        <v>1</v>
      </c>
    </row>
    <row r="439">
      <c r="A439" t="inlineStr">
        <is>
          <t>Boermans et al (2023)</t>
        </is>
      </c>
      <c r="B439" t="n">
        <v>1744</v>
      </c>
      <c r="C439" t="n">
        <v>-0.01780261081290173</v>
      </c>
      <c r="D439" t="n">
        <v>10679</v>
      </c>
      <c r="E439">
        <f>IF(ISNUMBER($BA439),$BA439,IF(AND(ISNUMBER($D439),ISNUMBER($BW439),ISNUMBER($BX439)),$D439*($BX439-$BW439+1),""))</f>
        <v>10679.0</v>
      </c>
      <c r="H439" t="inlineStr">
        <is>
          <t>partial</t>
        </is>
      </c>
      <c r="I439" t="inlineStr">
        <is>
          <t>Regression Cofficient and Standard Error  available</t>
        </is>
      </c>
      <c r="J439">
        <f>IF($BW439&lt;&gt;"",$BW439,"")</f>
        <v>2016.0</v>
      </c>
      <c r="K439">
        <f>IF($BX439&lt;&gt;"",$BX439,"")</f>
        <v>2021.0</v>
      </c>
      <c r="L439">
        <f>IF(AND(ISNUMBER($BW439),ISNUMBER($BX439)),($BW439+$BX439)/2,"")</f>
        <v>2018.5</v>
      </c>
      <c r="M439">
        <f>IF($L439&lt;&gt;"",$L439,"")</f>
        <v>2018.5</v>
      </c>
      <c r="N439">
        <f>IF(AND(ISNUMBER($BW439),ISNUMBER($BX439)),MIN(1,MAX(0,($BX439-2016+1)/($BX439-$BW439+1))),"")</f>
        <v>1.0</v>
      </c>
      <c r="O439">
        <f>IF(AND(ISNUMBER($BW439),ISNUMBER($BX439)),MIN(1,MAX(0,($BX439-2017+1)/($BX439-$BW439+1))),"")</f>
        <v>0.8333333333333334</v>
      </c>
      <c r="P439">
        <f>IF(AND(ISNUMBER($BW439),ISNUMBER($BX439)),MIN(1,MAX(0,($BX439-2018+1)/($BX439-$BW439+1))),"")</f>
        <v>0.6666666666666666</v>
      </c>
      <c r="Q439">
        <f>IF(AND(ISNUMBER($BW439),ISNUMBER($BX439)),MIN(1,MAX(0,($BX439-2019+1)/($BX439-$BW439+1))),"")</f>
        <v>0.5</v>
      </c>
      <c r="R439">
        <f>IF(AND(ISNUMBER($BW439),ISNUMBER($BX439)),MIN(1,MAX(0,($BX439-2016+1)/($BX439-$BW439+1))),"")</f>
        <v>1.0</v>
      </c>
      <c r="S439">
        <f>IF($L439&lt;&gt;"",IF($L439&gt;=2015.5,1,0),"")</f>
        <v>1.0</v>
      </c>
      <c r="T439">
        <f>IF($L439&lt;&gt;"",IF($L439&gt;=2016,1,0),"")</f>
        <v>1.0</v>
      </c>
      <c r="U439">
        <f>IF(ISNUMBER($BX439),IF($BX439&gt;=2016,1,0),"")</f>
        <v>1.0</v>
      </c>
      <c r="V439">
        <f>IF(ISNUMBER($BW439),IF($BW439&gt;=2016,1,0),"")</f>
        <v>1.0</v>
      </c>
      <c r="W439" t="str">
        <f>IF(AND(ISNUMBER($BW439),ISNUMBER($BX439)),IF($BW439&gt;=2016,"post-only",IF($BX439&lt;2016,"pre-only","mixed")),"")</f>
        <v>post-only</v>
      </c>
      <c r="X439">
        <f>IF(AND(ISNUMBER($BW439),ISNUMBER($BX439)),MIN(1,MAX(0,($BX439-2017+1)/($BX439-$BW439+1))),"")</f>
        <v>0.8333333333333334</v>
      </c>
      <c r="Y439">
        <f>IF(AND(ISNUMBER($BW439),ISNUMBER($BX439)),MIN(1,MAX(0,($BX439-2018+1)/($BX439-$BW439+1))),"")</f>
        <v>0.6666666666666666</v>
      </c>
      <c r="Z439">
        <f>IF(AND(ISNUMBER($BW439),ISNUMBER($BX439)),MIN(1,MAX(0,($BX439-2019+1)/($BX439-$BW439+1))),"")</f>
        <v>0.5</v>
      </c>
      <c r="AA439">
        <f>IF(ISNUMBER($BX439),IF($BX439&gt;=2017,1,0),"")</f>
        <v>1.0</v>
      </c>
      <c r="AB439">
        <f>IF(ISNUMBER($BX439),IF($BX439&gt;=2018,1,0),"")</f>
        <v>1.0</v>
      </c>
      <c r="AC439">
        <f>IF(ISNUMBER($BX439),IF($BX439&gt;=2019,1,0),"")</f>
        <v>1.0</v>
      </c>
      <c r="AD439">
        <f>IF($L439&lt;&gt;"",IF($L439&gt;2013,1,0),"")</f>
        <v>1.0</v>
      </c>
      <c r="AE439">
        <f>IF($L439&lt;&gt;"",1+IF($L439&gt;2011,1,0)+IF($L439&gt;2014,1,0),"")</f>
        <v>3.0</v>
      </c>
      <c r="AF439" t="inlineStr">
        <is>
          <t>bond (yield)</t>
        </is>
      </c>
      <c r="AG439" t="inlineStr">
        <is>
          <t>performance</t>
        </is>
      </c>
      <c r="AH439" t="inlineStr">
        <is>
          <t>non-sensitive</t>
        </is>
      </c>
      <c r="AI439" t="inlineStr">
        <is>
          <t>99_NCE</t>
        </is>
      </c>
      <c r="AJ439" t="inlineStr">
        <is>
          <t>99_NCE</t>
        </is>
      </c>
      <c r="AK439" t="str">
        <f>IF(AND($CF439&lt;&gt;"",IFERROR(INDEX(subsample_country_map!$B:$B,MATCH($CF439,subsample_country_map!$A:$A,0)),"")&lt;&gt;""),INDEX(subsample_country_map!$B:$B,MATCH($CF439,subsample_country_map!$A:$A,0)),INDEX(lookup!$AA:$AA,MATCH($A439,lookup!$A:$A,0)))</f>
        <v>99_NCE</v>
      </c>
      <c r="AL439" t="str">
        <f>IF(AND($CF439&lt;&gt;"",IFERROR(INDEX(subsample_country_map!$C:$C,MATCH($CF439,subsample_country_map!$A:$A,0)),"")&lt;&gt;""),INDEX(subsample_country_map!$C:$C,MATCH($CF439,subsample_country_map!$A:$A,0)),INDEX(lookup!$AB:$AB,MATCH($A439,lookup!$A:$A,0)))</f>
        <v>99_NCE</v>
      </c>
      <c r="AM439" t="str">
        <f>IF(AND($CF439&lt;&gt;"",IFERROR(INDEX(subsample_country_map!$D:$D,MATCH($CF439,subsample_country_map!$A:$A,0)),"")&lt;&gt;""),INDEX(subsample_country_map!$D:$D,MATCH($CF439,subsample_country_map!$A:$A,0)),INDEX(lookup!$AC:$AC,MATCH($A439,lookup!$A:$A,0)))</f>
        <v>99_NCE</v>
      </c>
      <c r="AN439" t="str">
        <f>IF(AND($CF439&lt;&gt;"",IFERROR(INDEX(subsample_country_map!$E:$E,MATCH($CF439,subsample_country_map!$A:$A,0)),"")&lt;&gt;""),INDEX(subsample_country_map!$E:$E,MATCH($CF439,subsample_country_map!$A:$A,0)),INDEX(lookup!$AD:$AD,MATCH($A439,lookup!$A:$A,0)))</f>
        <v>99_NCE</v>
      </c>
      <c r="AO439" t="str">
        <f>INDEX(lookup!$Y:$Y,MATCH($A439,lookup!$A:$A,0))</f>
        <v>1_not published</v>
      </c>
      <c r="AP439" t="str">
        <f>INDEX(lookup!$Z:$Z,MATCH($A439,lookup!$A:$A,0))</f>
        <v>99_NCE</v>
      </c>
      <c r="AQ439" t="str">
        <f>INDEX(lookup!$W:$W,MATCH($A439,lookup!$A:$A,0))</f>
        <v>1_fin/acc/econ</v>
      </c>
      <c r="AS439" t="inlineStr">
        <is>
          <t>staging</t>
        </is>
      </c>
      <c r="AT439" t="inlineStr">
        <is>
          <t>bad-CER</t>
        </is>
      </c>
      <c r="AU439" t="inlineStr">
        <is>
          <t>cost</t>
        </is>
      </c>
      <c r="AV439" t="inlineStr">
        <is>
          <t>0.138</t>
        </is>
      </c>
      <c r="AW439" t="inlineStr">
        <is>
          <t>0.075</t>
        </is>
      </c>
      <c r="BA439" t="n">
        <v>10679</v>
      </c>
      <c r="BB439" t="inlineStr">
        <is>
          <t>1</t>
        </is>
      </c>
      <c r="BC439" t="inlineStr">
        <is>
          <t>OLS</t>
        </is>
      </c>
      <c r="BD439" t="inlineStr">
        <is>
          <t>industry</t>
        </is>
      </c>
      <c r="BE439" t="inlineStr">
        <is>
          <t>other:residual maturity</t>
        </is>
      </c>
      <c r="BF439" t="inlineStr">
        <is>
          <t>5-10 years</t>
        </is>
      </c>
      <c r="BI439" t="inlineStr">
        <is>
          <t>Table D5</t>
        </is>
      </c>
      <c r="BJ439" t="inlineStr">
        <is>
          <t>col 3 (5-10 years)</t>
        </is>
      </c>
      <c r="BK439" t="inlineStr">
        <is>
          <t>D5</t>
        </is>
      </c>
      <c r="BL439" t="inlineStr">
        <is>
          <t>Emission Intensityf,t-1 0.138* (0.075)</t>
        </is>
      </c>
      <c r="BM439" t="inlineStr">
        <is>
          <t>Emission Intensity_f,t-1</t>
        </is>
      </c>
      <c r="BN439" t="inlineStr">
        <is>
          <t>bond yield spread (YTM in excess of the risk free rate)</t>
        </is>
      </c>
      <c r="BO439" t="inlineStr">
        <is>
          <t>update</t>
        </is>
      </c>
      <c r="BP439" t="inlineStr">
        <is>
          <t>Boermans et al (2023)</t>
        </is>
      </c>
      <c r="BQ439" t="inlineStr">
        <is>
          <t>computed</t>
        </is>
      </c>
      <c r="BT439" t="n">
        <v>0</v>
      </c>
      <c r="BU439" t="inlineStr">
        <is>
          <t>staging_Boermans_et_al_2023.csv</t>
        </is>
      </c>
      <c r="BW439" t="n">
        <v>2016</v>
      </c>
      <c r="BX439" t="n">
        <v>2021</v>
      </c>
      <c r="BY439" t="inlineStr">
        <is>
          <t>multi: 37 countries worldwide (main green-patent sample); 57 countries ('carbon premium' sample); individual countries not listed</t>
        </is>
      </c>
      <c r="BZ439" t="n">
        <v>2018.5</v>
      </c>
      <c r="CA439" t="n">
        <v>1</v>
      </c>
      <c r="CB439" t="n">
        <v>1</v>
      </c>
      <c r="CC439" t="n">
        <v>1</v>
      </c>
      <c r="CD439" t="n">
        <v>-0.01780449191528931</v>
      </c>
      <c r="CE439" t="n">
        <v>1</v>
      </c>
    </row>
    <row r="440">
      <c r="A440" t="inlineStr">
        <is>
          <t>Boermans et al (2023)</t>
        </is>
      </c>
      <c r="B440" t="n">
        <v>1745</v>
      </c>
      <c r="C440" t="n">
        <v>-0.02268152479251495</v>
      </c>
      <c r="D440" t="n">
        <v>9322</v>
      </c>
      <c r="E440">
        <f>IF(ISNUMBER($BA440),$BA440,IF(AND(ISNUMBER($D440),ISNUMBER($BW440),ISNUMBER($BX440)),$D440*($BX440-$BW440+1),""))</f>
        <v>9322.0</v>
      </c>
      <c r="H440" t="inlineStr">
        <is>
          <t>partial</t>
        </is>
      </c>
      <c r="I440" t="inlineStr">
        <is>
          <t>Regression Cofficient and Standard Error  available</t>
        </is>
      </c>
      <c r="J440">
        <f>IF($BW440&lt;&gt;"",$BW440,"")</f>
        <v>2016.0</v>
      </c>
      <c r="K440">
        <f>IF($BX440&lt;&gt;"",$BX440,"")</f>
        <v>2021.0</v>
      </c>
      <c r="L440">
        <f>IF(AND(ISNUMBER($BW440),ISNUMBER($BX440)),($BW440+$BX440)/2,"")</f>
        <v>2018.5</v>
      </c>
      <c r="M440">
        <f>IF($L440&lt;&gt;"",$L440,"")</f>
        <v>2018.5</v>
      </c>
      <c r="N440">
        <f>IF(AND(ISNUMBER($BW440),ISNUMBER($BX440)),MIN(1,MAX(0,($BX440-2016+1)/($BX440-$BW440+1))),"")</f>
        <v>1.0</v>
      </c>
      <c r="O440">
        <f>IF(AND(ISNUMBER($BW440),ISNUMBER($BX440)),MIN(1,MAX(0,($BX440-2017+1)/($BX440-$BW440+1))),"")</f>
        <v>0.8333333333333334</v>
      </c>
      <c r="P440">
        <f>IF(AND(ISNUMBER($BW440),ISNUMBER($BX440)),MIN(1,MAX(0,($BX440-2018+1)/($BX440-$BW440+1))),"")</f>
        <v>0.6666666666666666</v>
      </c>
      <c r="Q440">
        <f>IF(AND(ISNUMBER($BW440),ISNUMBER($BX440)),MIN(1,MAX(0,($BX440-2019+1)/($BX440-$BW440+1))),"")</f>
        <v>0.5</v>
      </c>
      <c r="R440">
        <f>IF(AND(ISNUMBER($BW440),ISNUMBER($BX440)),MIN(1,MAX(0,($BX440-2016+1)/($BX440-$BW440+1))),"")</f>
        <v>1.0</v>
      </c>
      <c r="S440">
        <f>IF($L440&lt;&gt;"",IF($L440&gt;=2015.5,1,0),"")</f>
        <v>1.0</v>
      </c>
      <c r="T440">
        <f>IF($L440&lt;&gt;"",IF($L440&gt;=2016,1,0),"")</f>
        <v>1.0</v>
      </c>
      <c r="U440">
        <f>IF(ISNUMBER($BX440),IF($BX440&gt;=2016,1,0),"")</f>
        <v>1.0</v>
      </c>
      <c r="V440">
        <f>IF(ISNUMBER($BW440),IF($BW440&gt;=2016,1,0),"")</f>
        <v>1.0</v>
      </c>
      <c r="W440" t="str">
        <f>IF(AND(ISNUMBER($BW440),ISNUMBER($BX440)),IF($BW440&gt;=2016,"post-only",IF($BX440&lt;2016,"pre-only","mixed")),"")</f>
        <v>post-only</v>
      </c>
      <c r="X440">
        <f>IF(AND(ISNUMBER($BW440),ISNUMBER($BX440)),MIN(1,MAX(0,($BX440-2017+1)/($BX440-$BW440+1))),"")</f>
        <v>0.8333333333333334</v>
      </c>
      <c r="Y440">
        <f>IF(AND(ISNUMBER($BW440),ISNUMBER($BX440)),MIN(1,MAX(0,($BX440-2018+1)/($BX440-$BW440+1))),"")</f>
        <v>0.6666666666666666</v>
      </c>
      <c r="Z440">
        <f>IF(AND(ISNUMBER($BW440),ISNUMBER($BX440)),MIN(1,MAX(0,($BX440-2019+1)/($BX440-$BW440+1))),"")</f>
        <v>0.5</v>
      </c>
      <c r="AA440">
        <f>IF(ISNUMBER($BX440),IF($BX440&gt;=2017,1,0),"")</f>
        <v>1.0</v>
      </c>
      <c r="AB440">
        <f>IF(ISNUMBER($BX440),IF($BX440&gt;=2018,1,0),"")</f>
        <v>1.0</v>
      </c>
      <c r="AC440">
        <f>IF(ISNUMBER($BX440),IF($BX440&gt;=2019,1,0),"")</f>
        <v>1.0</v>
      </c>
      <c r="AD440">
        <f>IF($L440&lt;&gt;"",IF($L440&gt;2013,1,0),"")</f>
        <v>1.0</v>
      </c>
      <c r="AE440">
        <f>IF($L440&lt;&gt;"",1+IF($L440&gt;2011,1,0)+IF($L440&gt;2014,1,0),"")</f>
        <v>3.0</v>
      </c>
      <c r="AF440" t="inlineStr">
        <is>
          <t>bond (yield)</t>
        </is>
      </c>
      <c r="AG440" t="inlineStr">
        <is>
          <t>performance</t>
        </is>
      </c>
      <c r="AH440" t="inlineStr">
        <is>
          <t>non-sensitive</t>
        </is>
      </c>
      <c r="AI440" t="inlineStr">
        <is>
          <t>99_NCE</t>
        </is>
      </c>
      <c r="AJ440" t="inlineStr">
        <is>
          <t>99_NCE</t>
        </is>
      </c>
      <c r="AK440" t="str">
        <f>IF(AND($CF440&lt;&gt;"",IFERROR(INDEX(subsample_country_map!$B:$B,MATCH($CF440,subsample_country_map!$A:$A,0)),"")&lt;&gt;""),INDEX(subsample_country_map!$B:$B,MATCH($CF440,subsample_country_map!$A:$A,0)),INDEX(lookup!$AA:$AA,MATCH($A440,lookup!$A:$A,0)))</f>
        <v>99_NCE</v>
      </c>
      <c r="AL440" t="str">
        <f>IF(AND($CF440&lt;&gt;"",IFERROR(INDEX(subsample_country_map!$C:$C,MATCH($CF440,subsample_country_map!$A:$A,0)),"")&lt;&gt;""),INDEX(subsample_country_map!$C:$C,MATCH($CF440,subsample_country_map!$A:$A,0)),INDEX(lookup!$AB:$AB,MATCH($A440,lookup!$A:$A,0)))</f>
        <v>99_NCE</v>
      </c>
      <c r="AM440" t="str">
        <f>IF(AND($CF440&lt;&gt;"",IFERROR(INDEX(subsample_country_map!$D:$D,MATCH($CF440,subsample_country_map!$A:$A,0)),"")&lt;&gt;""),INDEX(subsample_country_map!$D:$D,MATCH($CF440,subsample_country_map!$A:$A,0)),INDEX(lookup!$AC:$AC,MATCH($A440,lookup!$A:$A,0)))</f>
        <v>99_NCE</v>
      </c>
      <c r="AN440" t="str">
        <f>IF(AND($CF440&lt;&gt;"",IFERROR(INDEX(subsample_country_map!$E:$E,MATCH($CF440,subsample_country_map!$A:$A,0)),"")&lt;&gt;""),INDEX(subsample_country_map!$E:$E,MATCH($CF440,subsample_country_map!$A:$A,0)),INDEX(lookup!$AD:$AD,MATCH($A440,lookup!$A:$A,0)))</f>
        <v>99_NCE</v>
      </c>
      <c r="AO440" t="str">
        <f>INDEX(lookup!$Y:$Y,MATCH($A440,lookup!$A:$A,0))</f>
        <v>1_not published</v>
      </c>
      <c r="AP440" t="str">
        <f>INDEX(lookup!$Z:$Z,MATCH($A440,lookup!$A:$A,0))</f>
        <v>99_NCE</v>
      </c>
      <c r="AQ440" t="str">
        <f>INDEX(lookup!$W:$W,MATCH($A440,lookup!$A:$A,0))</f>
        <v>1_fin/acc/econ</v>
      </c>
      <c r="AS440" t="inlineStr">
        <is>
          <t>staging</t>
        </is>
      </c>
      <c r="AT440" t="inlineStr">
        <is>
          <t>bad-CER</t>
        </is>
      </c>
      <c r="AU440" t="inlineStr">
        <is>
          <t>cost</t>
        </is>
      </c>
      <c r="AV440" t="inlineStr">
        <is>
          <t>0.138</t>
        </is>
      </c>
      <c r="AW440" t="inlineStr">
        <is>
          <t>0.063</t>
        </is>
      </c>
      <c r="BA440" t="n">
        <v>9322</v>
      </c>
      <c r="BB440" t="inlineStr">
        <is>
          <t>1</t>
        </is>
      </c>
      <c r="BC440" t="inlineStr">
        <is>
          <t>OLS</t>
        </is>
      </c>
      <c r="BD440" t="inlineStr">
        <is>
          <t>industry</t>
        </is>
      </c>
      <c r="BE440" t="inlineStr">
        <is>
          <t>other:residual maturity</t>
        </is>
      </c>
      <c r="BF440" t="inlineStr">
        <is>
          <t>&gt;10 years</t>
        </is>
      </c>
      <c r="BI440" t="inlineStr">
        <is>
          <t>Table D5</t>
        </is>
      </c>
      <c r="BJ440" t="inlineStr">
        <is>
          <t>col 4 (&gt;10 years)</t>
        </is>
      </c>
      <c r="BK440" t="inlineStr">
        <is>
          <t>D5</t>
        </is>
      </c>
      <c r="BL440" t="inlineStr">
        <is>
          <t>Emission Intensityf,t-1 0.138** (0.063)</t>
        </is>
      </c>
      <c r="BM440" t="inlineStr">
        <is>
          <t>Emission Intensity_f,t-1</t>
        </is>
      </c>
      <c r="BN440" t="inlineStr">
        <is>
          <t>bond yield spread (YTM in excess of the risk free rate)</t>
        </is>
      </c>
      <c r="BO440" t="inlineStr">
        <is>
          <t>update</t>
        </is>
      </c>
      <c r="BP440" t="inlineStr">
        <is>
          <t>Boermans et al (2023)</t>
        </is>
      </c>
      <c r="BQ440" t="inlineStr">
        <is>
          <t>computed</t>
        </is>
      </c>
      <c r="BT440" t="n">
        <v>0</v>
      </c>
      <c r="BU440" t="inlineStr">
        <is>
          <t>staging_Boermans_et_al_2023.csv</t>
        </is>
      </c>
      <c r="BW440" t="n">
        <v>2016</v>
      </c>
      <c r="BX440" t="n">
        <v>2021</v>
      </c>
      <c r="BY440" t="inlineStr">
        <is>
          <t>multi: 37 countries worldwide (main green-patent sample); 57 countries ('carbon premium' sample); individual countries not listed</t>
        </is>
      </c>
      <c r="BZ440" t="n">
        <v>2018.5</v>
      </c>
      <c r="CA440" t="n">
        <v>1</v>
      </c>
      <c r="CB440" t="n">
        <v>1</v>
      </c>
      <c r="CC440" t="n">
        <v>1</v>
      </c>
      <c r="CD440" t="n">
        <v>-0.02268541550885982</v>
      </c>
      <c r="CE440" t="n">
        <v>1</v>
      </c>
    </row>
    <row r="441">
      <c r="A441" t="inlineStr">
        <is>
          <t>Boermans et al (2023)</t>
        </is>
      </c>
      <c r="B441" t="n">
        <v>1746</v>
      </c>
      <c r="C441" t="n">
        <v>-0.0296288932804536</v>
      </c>
      <c r="D441" t="n">
        <v>6974</v>
      </c>
      <c r="E441">
        <f>IF(ISNUMBER($BA441),$BA441,IF(AND(ISNUMBER($D441),ISNUMBER($BW441),ISNUMBER($BX441)),$D441*($BX441-$BW441+1),""))</f>
        <v>6974.0</v>
      </c>
      <c r="H441" t="inlineStr">
        <is>
          <t>partial</t>
        </is>
      </c>
      <c r="I441" t="inlineStr">
        <is>
          <t>Regression Cofficient and Standard Error  available</t>
        </is>
      </c>
      <c r="J441">
        <f>IF($BW441&lt;&gt;"",$BW441,"")</f>
        <v>2016.0</v>
      </c>
      <c r="K441">
        <f>IF($BX441&lt;&gt;"",$BX441,"")</f>
        <v>2021.0</v>
      </c>
      <c r="L441">
        <f>IF(AND(ISNUMBER($BW441),ISNUMBER($BX441)),($BW441+$BX441)/2,"")</f>
        <v>2018.5</v>
      </c>
      <c r="M441">
        <f>IF($L441&lt;&gt;"",$L441,"")</f>
        <v>2018.5</v>
      </c>
      <c r="N441">
        <f>IF(AND(ISNUMBER($BW441),ISNUMBER($BX441)),MIN(1,MAX(0,($BX441-2016+1)/($BX441-$BW441+1))),"")</f>
        <v>1.0</v>
      </c>
      <c r="O441">
        <f>IF(AND(ISNUMBER($BW441),ISNUMBER($BX441)),MIN(1,MAX(0,($BX441-2017+1)/($BX441-$BW441+1))),"")</f>
        <v>0.8333333333333334</v>
      </c>
      <c r="P441">
        <f>IF(AND(ISNUMBER($BW441),ISNUMBER($BX441)),MIN(1,MAX(0,($BX441-2018+1)/($BX441-$BW441+1))),"")</f>
        <v>0.6666666666666666</v>
      </c>
      <c r="Q441">
        <f>IF(AND(ISNUMBER($BW441),ISNUMBER($BX441)),MIN(1,MAX(0,($BX441-2019+1)/($BX441-$BW441+1))),"")</f>
        <v>0.5</v>
      </c>
      <c r="R441">
        <f>IF(AND(ISNUMBER($BW441),ISNUMBER($BX441)),MIN(1,MAX(0,($BX441-2016+1)/($BX441-$BW441+1))),"")</f>
        <v>1.0</v>
      </c>
      <c r="S441">
        <f>IF($L441&lt;&gt;"",IF($L441&gt;=2015.5,1,0),"")</f>
        <v>1.0</v>
      </c>
      <c r="T441">
        <f>IF($L441&lt;&gt;"",IF($L441&gt;=2016,1,0),"")</f>
        <v>1.0</v>
      </c>
      <c r="U441">
        <f>IF(ISNUMBER($BX441),IF($BX441&gt;=2016,1,0),"")</f>
        <v>1.0</v>
      </c>
      <c r="V441">
        <f>IF(ISNUMBER($BW441),IF($BW441&gt;=2016,1,0),"")</f>
        <v>1.0</v>
      </c>
      <c r="W441" t="str">
        <f>IF(AND(ISNUMBER($BW441),ISNUMBER($BX441)),IF($BW441&gt;=2016,"post-only",IF($BX441&lt;2016,"pre-only","mixed")),"")</f>
        <v>post-only</v>
      </c>
      <c r="X441">
        <f>IF(AND(ISNUMBER($BW441),ISNUMBER($BX441)),MIN(1,MAX(0,($BX441-2017+1)/($BX441-$BW441+1))),"")</f>
        <v>0.8333333333333334</v>
      </c>
      <c r="Y441">
        <f>IF(AND(ISNUMBER($BW441),ISNUMBER($BX441)),MIN(1,MAX(0,($BX441-2018+1)/($BX441-$BW441+1))),"")</f>
        <v>0.6666666666666666</v>
      </c>
      <c r="Z441">
        <f>IF(AND(ISNUMBER($BW441),ISNUMBER($BX441)),MIN(1,MAX(0,($BX441-2019+1)/($BX441-$BW441+1))),"")</f>
        <v>0.5</v>
      </c>
      <c r="AA441">
        <f>IF(ISNUMBER($BX441),IF($BX441&gt;=2017,1,0),"")</f>
        <v>1.0</v>
      </c>
      <c r="AB441">
        <f>IF(ISNUMBER($BX441),IF($BX441&gt;=2018,1,0),"")</f>
        <v>1.0</v>
      </c>
      <c r="AC441">
        <f>IF(ISNUMBER($BX441),IF($BX441&gt;=2019,1,0),"")</f>
        <v>1.0</v>
      </c>
      <c r="AD441">
        <f>IF($L441&lt;&gt;"",IF($L441&gt;2013,1,0),"")</f>
        <v>1.0</v>
      </c>
      <c r="AE441">
        <f>IF($L441&lt;&gt;"",1+IF($L441&gt;2011,1,0)+IF($L441&gt;2014,1,0),"")</f>
        <v>3.0</v>
      </c>
      <c r="AF441" t="inlineStr">
        <is>
          <t>bond (yield)</t>
        </is>
      </c>
      <c r="AG441" t="inlineStr">
        <is>
          <t>performance</t>
        </is>
      </c>
      <c r="AH441" t="inlineStr">
        <is>
          <t>non-sensitive</t>
        </is>
      </c>
      <c r="AI441" t="inlineStr">
        <is>
          <t>99_NCE</t>
        </is>
      </c>
      <c r="AJ441" t="inlineStr">
        <is>
          <t>99_NCE</t>
        </is>
      </c>
      <c r="AK441" t="str">
        <f>IF(AND($CF441&lt;&gt;"",IFERROR(INDEX(subsample_country_map!$B:$B,MATCH($CF441,subsample_country_map!$A:$A,0)),"")&lt;&gt;""),INDEX(subsample_country_map!$B:$B,MATCH($CF441,subsample_country_map!$A:$A,0)),INDEX(lookup!$AA:$AA,MATCH($A441,lookup!$A:$A,0)))</f>
        <v>99_NCE</v>
      </c>
      <c r="AL441" t="str">
        <f>IF(AND($CF441&lt;&gt;"",IFERROR(INDEX(subsample_country_map!$C:$C,MATCH($CF441,subsample_country_map!$A:$A,0)),"")&lt;&gt;""),INDEX(subsample_country_map!$C:$C,MATCH($CF441,subsample_country_map!$A:$A,0)),INDEX(lookup!$AB:$AB,MATCH($A441,lookup!$A:$A,0)))</f>
        <v>99_NCE</v>
      </c>
      <c r="AM441" t="str">
        <f>IF(AND($CF441&lt;&gt;"",IFERROR(INDEX(subsample_country_map!$D:$D,MATCH($CF441,subsample_country_map!$A:$A,0)),"")&lt;&gt;""),INDEX(subsample_country_map!$D:$D,MATCH($CF441,subsample_country_map!$A:$A,0)),INDEX(lookup!$AC:$AC,MATCH($A441,lookup!$A:$A,0)))</f>
        <v>99_NCE</v>
      </c>
      <c r="AN441" t="str">
        <f>IF(AND($CF441&lt;&gt;"",IFERROR(INDEX(subsample_country_map!$E:$E,MATCH($CF441,subsample_country_map!$A:$A,0)),"")&lt;&gt;""),INDEX(subsample_country_map!$E:$E,MATCH($CF441,subsample_country_map!$A:$A,0)),INDEX(lookup!$AD:$AD,MATCH($A441,lookup!$A:$A,0)))</f>
        <v>99_NCE</v>
      </c>
      <c r="AO441" t="str">
        <f>INDEX(lookup!$Y:$Y,MATCH($A441,lookup!$A:$A,0))</f>
        <v>1_not published</v>
      </c>
      <c r="AP441" t="str">
        <f>INDEX(lookup!$Z:$Z,MATCH($A441,lookup!$A:$A,0))</f>
        <v>99_NCE</v>
      </c>
      <c r="AQ441" t="str">
        <f>INDEX(lookup!$W:$W,MATCH($A441,lookup!$A:$A,0))</f>
        <v>1_fin/acc/econ</v>
      </c>
      <c r="AS441" t="inlineStr">
        <is>
          <t>staging</t>
        </is>
      </c>
      <c r="AT441" t="inlineStr">
        <is>
          <t>bad-CER</t>
        </is>
      </c>
      <c r="AU441" t="inlineStr">
        <is>
          <t>cost</t>
        </is>
      </c>
      <c r="AV441" t="inlineStr">
        <is>
          <t>0.151</t>
        </is>
      </c>
      <c r="AW441" t="inlineStr">
        <is>
          <t>0.061</t>
        </is>
      </c>
      <c r="BA441" t="n">
        <v>6974</v>
      </c>
      <c r="BB441" t="inlineStr">
        <is>
          <t>1</t>
        </is>
      </c>
      <c r="BC441" t="inlineStr">
        <is>
          <t>OLS</t>
        </is>
      </c>
      <c r="BD441" t="inlineStr">
        <is>
          <t>industry</t>
        </is>
      </c>
      <c r="BE441" t="inlineStr">
        <is>
          <t>other:residual maturity</t>
        </is>
      </c>
      <c r="BF441" t="inlineStr">
        <is>
          <t>&gt;15 years</t>
        </is>
      </c>
      <c r="BI441" t="inlineStr">
        <is>
          <t>Table D5</t>
        </is>
      </c>
      <c r="BJ441" t="inlineStr">
        <is>
          <t>col 5 (&gt;15 years)</t>
        </is>
      </c>
      <c r="BK441" t="inlineStr">
        <is>
          <t>D5</t>
        </is>
      </c>
      <c r="BL441" t="inlineStr">
        <is>
          <t>Emission Intensityf,t-1 0.151** (0.061)</t>
        </is>
      </c>
      <c r="BM441" t="inlineStr">
        <is>
          <t>Emission Intensity_f,t-1</t>
        </is>
      </c>
      <c r="BN441" t="inlineStr">
        <is>
          <t>bond yield spread (YTM in excess of the risk free rate)</t>
        </is>
      </c>
      <c r="BO441" t="inlineStr">
        <is>
          <t>update</t>
        </is>
      </c>
      <c r="BP441" t="inlineStr">
        <is>
          <t>Boermans et al (2023)</t>
        </is>
      </c>
      <c r="BQ441" t="inlineStr">
        <is>
          <t>computed</t>
        </is>
      </c>
      <c r="BT441" t="n">
        <v>0</v>
      </c>
      <c r="BU441" t="inlineStr">
        <is>
          <t>staging_Boermans_et_al_2023.csv</t>
        </is>
      </c>
      <c r="BW441" t="n">
        <v>2016</v>
      </c>
      <c r="BX441" t="n">
        <v>2021</v>
      </c>
      <c r="BY441" t="inlineStr">
        <is>
          <t>multi: 37 countries worldwide (main green-patent sample); 57 countries ('carbon premium' sample); individual countries not listed</t>
        </is>
      </c>
      <c r="BZ441" t="n">
        <v>2018.5</v>
      </c>
      <c r="CA441" t="n">
        <v>1</v>
      </c>
      <c r="CB441" t="n">
        <v>1</v>
      </c>
      <c r="CC441" t="n">
        <v>1</v>
      </c>
      <c r="CD441" t="n">
        <v>-0.02963756796859019</v>
      </c>
      <c r="CE441" t="n">
        <v>1</v>
      </c>
    </row>
    <row r="442">
      <c r="A442" t="inlineStr">
        <is>
          <t>Boermans et al (2023)</t>
        </is>
      </c>
      <c r="B442" t="n">
        <v>1747</v>
      </c>
      <c r="C442" t="n">
        <v>-0.00100088176990758</v>
      </c>
      <c r="D442" t="n">
        <v>38379</v>
      </c>
      <c r="E442">
        <f>IF(ISNUMBER($BA442),$BA442,IF(AND(ISNUMBER($D442),ISNUMBER($BW442),ISNUMBER($BX442)),$D442*($BX442-$BW442+1),""))</f>
        <v>38379.0</v>
      </c>
      <c r="H442" t="inlineStr">
        <is>
          <t>partial</t>
        </is>
      </c>
      <c r="I442" t="inlineStr">
        <is>
          <t>Regression Cofficient and Standard Error  available</t>
        </is>
      </c>
      <c r="J442">
        <f>IF($BW442&lt;&gt;"",$BW442,"")</f>
        <v>2016.0</v>
      </c>
      <c r="K442">
        <f>IF($BX442&lt;&gt;"",$BX442,"")</f>
        <v>2021.0</v>
      </c>
      <c r="L442">
        <f>IF(AND(ISNUMBER($BW442),ISNUMBER($BX442)),($BW442+$BX442)/2,"")</f>
        <v>2018.5</v>
      </c>
      <c r="M442">
        <f>IF($L442&lt;&gt;"",$L442,"")</f>
        <v>2018.5</v>
      </c>
      <c r="N442">
        <f>IF(AND(ISNUMBER($BW442),ISNUMBER($BX442)),MIN(1,MAX(0,($BX442-2016+1)/($BX442-$BW442+1))),"")</f>
        <v>1.0</v>
      </c>
      <c r="O442">
        <f>IF(AND(ISNUMBER($BW442),ISNUMBER($BX442)),MIN(1,MAX(0,($BX442-2017+1)/($BX442-$BW442+1))),"")</f>
        <v>0.8333333333333334</v>
      </c>
      <c r="P442">
        <f>IF(AND(ISNUMBER($BW442),ISNUMBER($BX442)),MIN(1,MAX(0,($BX442-2018+1)/($BX442-$BW442+1))),"")</f>
        <v>0.6666666666666666</v>
      </c>
      <c r="Q442">
        <f>IF(AND(ISNUMBER($BW442),ISNUMBER($BX442)),MIN(1,MAX(0,($BX442-2019+1)/($BX442-$BW442+1))),"")</f>
        <v>0.5</v>
      </c>
      <c r="R442">
        <f>IF(AND(ISNUMBER($BW442),ISNUMBER($BX442)),MIN(1,MAX(0,($BX442-2016+1)/($BX442-$BW442+1))),"")</f>
        <v>1.0</v>
      </c>
      <c r="S442">
        <f>IF($L442&lt;&gt;"",IF($L442&gt;=2015.5,1,0),"")</f>
        <v>1.0</v>
      </c>
      <c r="T442">
        <f>IF($L442&lt;&gt;"",IF($L442&gt;=2016,1,0),"")</f>
        <v>1.0</v>
      </c>
      <c r="U442">
        <f>IF(ISNUMBER($BX442),IF($BX442&gt;=2016,1,0),"")</f>
        <v>1.0</v>
      </c>
      <c r="V442">
        <f>IF(ISNUMBER($BW442),IF($BW442&gt;=2016,1,0),"")</f>
        <v>1.0</v>
      </c>
      <c r="W442" t="str">
        <f>IF(AND(ISNUMBER($BW442),ISNUMBER($BX442)),IF($BW442&gt;=2016,"post-only",IF($BX442&lt;2016,"pre-only","mixed")),"")</f>
        <v>post-only</v>
      </c>
      <c r="X442">
        <f>IF(AND(ISNUMBER($BW442),ISNUMBER($BX442)),MIN(1,MAX(0,($BX442-2017+1)/($BX442-$BW442+1))),"")</f>
        <v>0.8333333333333334</v>
      </c>
      <c r="Y442">
        <f>IF(AND(ISNUMBER($BW442),ISNUMBER($BX442)),MIN(1,MAX(0,($BX442-2018+1)/($BX442-$BW442+1))),"")</f>
        <v>0.6666666666666666</v>
      </c>
      <c r="Z442">
        <f>IF(AND(ISNUMBER($BW442),ISNUMBER($BX442)),MIN(1,MAX(0,($BX442-2019+1)/($BX442-$BW442+1))),"")</f>
        <v>0.5</v>
      </c>
      <c r="AA442">
        <f>IF(ISNUMBER($BX442),IF($BX442&gt;=2017,1,0),"")</f>
        <v>1.0</v>
      </c>
      <c r="AB442">
        <f>IF(ISNUMBER($BX442),IF($BX442&gt;=2018,1,0),"")</f>
        <v>1.0</v>
      </c>
      <c r="AC442">
        <f>IF(ISNUMBER($BX442),IF($BX442&gt;=2019,1,0),"")</f>
        <v>1.0</v>
      </c>
      <c r="AD442">
        <f>IF($L442&lt;&gt;"",IF($L442&gt;2013,1,0),"")</f>
        <v>1.0</v>
      </c>
      <c r="AE442">
        <f>IF($L442&lt;&gt;"",1+IF($L442&gt;2011,1,0)+IF($L442&gt;2014,1,0),"")</f>
        <v>3.0</v>
      </c>
      <c r="AF442" t="inlineStr">
        <is>
          <t>bond (yield)</t>
        </is>
      </c>
      <c r="AG442" t="inlineStr">
        <is>
          <t>performance</t>
        </is>
      </c>
      <c r="AH442" t="inlineStr">
        <is>
          <t>non-sensitive</t>
        </is>
      </c>
      <c r="AI442" t="inlineStr">
        <is>
          <t>99_NCE</t>
        </is>
      </c>
      <c r="AJ442" t="inlineStr">
        <is>
          <t>99_NCE</t>
        </is>
      </c>
      <c r="AK442" t="str">
        <f>IF(AND($CF442&lt;&gt;"",IFERROR(INDEX(subsample_country_map!$B:$B,MATCH($CF442,subsample_country_map!$A:$A,0)),"")&lt;&gt;""),INDEX(subsample_country_map!$B:$B,MATCH($CF442,subsample_country_map!$A:$A,0)),INDEX(lookup!$AA:$AA,MATCH($A442,lookup!$A:$A,0)))</f>
        <v>99_NCE</v>
      </c>
      <c r="AL442" t="str">
        <f>IF(AND($CF442&lt;&gt;"",IFERROR(INDEX(subsample_country_map!$C:$C,MATCH($CF442,subsample_country_map!$A:$A,0)),"")&lt;&gt;""),INDEX(subsample_country_map!$C:$C,MATCH($CF442,subsample_country_map!$A:$A,0)),INDEX(lookup!$AB:$AB,MATCH($A442,lookup!$A:$A,0)))</f>
        <v>99_NCE</v>
      </c>
      <c r="AM442" t="str">
        <f>IF(AND($CF442&lt;&gt;"",IFERROR(INDEX(subsample_country_map!$D:$D,MATCH($CF442,subsample_country_map!$A:$A,0)),"")&lt;&gt;""),INDEX(subsample_country_map!$D:$D,MATCH($CF442,subsample_country_map!$A:$A,0)),INDEX(lookup!$AC:$AC,MATCH($A442,lookup!$A:$A,0)))</f>
        <v>99_NCE</v>
      </c>
      <c r="AN442" t="str">
        <f>IF(AND($CF442&lt;&gt;"",IFERROR(INDEX(subsample_country_map!$E:$E,MATCH($CF442,subsample_country_map!$A:$A,0)),"")&lt;&gt;""),INDEX(subsample_country_map!$E:$E,MATCH($CF442,subsample_country_map!$A:$A,0)),INDEX(lookup!$AD:$AD,MATCH($A442,lookup!$A:$A,0)))</f>
        <v>99_NCE</v>
      </c>
      <c r="AO442" t="str">
        <f>INDEX(lookup!$Y:$Y,MATCH($A442,lookup!$A:$A,0))</f>
        <v>1_not published</v>
      </c>
      <c r="AP442" t="str">
        <f>INDEX(lookup!$Z:$Z,MATCH($A442,lookup!$A:$A,0))</f>
        <v>99_NCE</v>
      </c>
      <c r="AQ442" t="str">
        <f>INDEX(lookup!$W:$W,MATCH($A442,lookup!$A:$A,0))</f>
        <v>1_fin/acc/econ</v>
      </c>
      <c r="AS442" t="inlineStr">
        <is>
          <t>staging</t>
        </is>
      </c>
      <c r="AT442" t="inlineStr">
        <is>
          <t>bad-CER</t>
        </is>
      </c>
      <c r="AU442" t="inlineStr">
        <is>
          <t>cost</t>
        </is>
      </c>
      <c r="AV442" t="inlineStr">
        <is>
          <t>0.030</t>
        </is>
      </c>
      <c r="AW442" t="inlineStr">
        <is>
          <t>0.153</t>
        </is>
      </c>
      <c r="BA442" t="n">
        <v>38379</v>
      </c>
      <c r="BB442" t="inlineStr">
        <is>
          <t>1</t>
        </is>
      </c>
      <c r="BC442" t="inlineStr">
        <is>
          <t>OLS</t>
        </is>
      </c>
      <c r="BD442" t="inlineStr">
        <is>
          <t>industry</t>
        </is>
      </c>
      <c r="BE442" t="inlineStr">
        <is>
          <t>other:green patent ownership</t>
        </is>
      </c>
      <c r="BF442" t="inlineStr">
        <is>
          <t>firms with at least one green patent</t>
        </is>
      </c>
      <c r="BI442" t="inlineStr">
        <is>
          <t>Table D6</t>
        </is>
      </c>
      <c r="BJ442" t="inlineStr">
        <is>
          <t>col 1</t>
        </is>
      </c>
      <c r="BK442" t="inlineStr">
        <is>
          <t>D6</t>
        </is>
      </c>
      <c r="BL442" t="inlineStr">
        <is>
          <t>Scope 1+2 Emissionsf,t-1 0.030 (0.153)</t>
        </is>
      </c>
      <c r="BM442" t="inlineStr">
        <is>
          <t>Scope 1+2 Emissions_f,t-1</t>
        </is>
      </c>
      <c r="BN442" t="inlineStr">
        <is>
          <t>bond yield spread (YTM in excess of the risk free rate)</t>
        </is>
      </c>
      <c r="BO442" t="inlineStr">
        <is>
          <t>update</t>
        </is>
      </c>
      <c r="BP442" t="inlineStr">
        <is>
          <t>Boermans et al (2023)</t>
        </is>
      </c>
      <c r="BQ442" t="inlineStr">
        <is>
          <t>computed</t>
        </is>
      </c>
      <c r="BT442" t="n">
        <v>0</v>
      </c>
      <c r="BU442" t="inlineStr">
        <is>
          <t>staging_Boermans_et_al_2023.csv</t>
        </is>
      </c>
      <c r="BW442" t="n">
        <v>2016</v>
      </c>
      <c r="BX442" t="n">
        <v>2021</v>
      </c>
      <c r="BY442" t="inlineStr">
        <is>
          <t>multi: 37 countries worldwide (main green-patent sample); 57 countries ('carbon premium' sample); individual countries not listed</t>
        </is>
      </c>
      <c r="BZ442" t="n">
        <v>2018.5</v>
      </c>
      <c r="CA442" t="n">
        <v>1</v>
      </c>
      <c r="CB442" t="n">
        <v>1</v>
      </c>
      <c r="CC442" t="n">
        <v>1</v>
      </c>
      <c r="CD442" t="n">
        <v>-0.001000882104123662</v>
      </c>
      <c r="CE442" t="n">
        <v>1</v>
      </c>
    </row>
    <row r="443">
      <c r="A443" t="inlineStr">
        <is>
          <t>Boermans et al (2023)</t>
        </is>
      </c>
      <c r="B443" t="n">
        <v>1748</v>
      </c>
      <c r="C443" t="n">
        <v>-0.001074630870707946</v>
      </c>
      <c r="D443" t="n">
        <v>38379</v>
      </c>
      <c r="E443">
        <f>IF(ISNUMBER($BA443),$BA443,IF(AND(ISNUMBER($D443),ISNUMBER($BW443),ISNUMBER($BX443)),$D443*($BX443-$BW443+1),""))</f>
        <v>38379.0</v>
      </c>
      <c r="H443" t="inlineStr">
        <is>
          <t>partial</t>
        </is>
      </c>
      <c r="I443" t="inlineStr">
        <is>
          <t>Regression Cofficient and Standard Error  available</t>
        </is>
      </c>
      <c r="J443">
        <f>IF($BW443&lt;&gt;"",$BW443,"")</f>
        <v>2016.0</v>
      </c>
      <c r="K443">
        <f>IF($BX443&lt;&gt;"",$BX443,"")</f>
        <v>2021.0</v>
      </c>
      <c r="L443">
        <f>IF(AND(ISNUMBER($BW443),ISNUMBER($BX443)),($BW443+$BX443)/2,"")</f>
        <v>2018.5</v>
      </c>
      <c r="M443">
        <f>IF($L443&lt;&gt;"",$L443,"")</f>
        <v>2018.5</v>
      </c>
      <c r="N443">
        <f>IF(AND(ISNUMBER($BW443),ISNUMBER($BX443)),MIN(1,MAX(0,($BX443-2016+1)/($BX443-$BW443+1))),"")</f>
        <v>1.0</v>
      </c>
      <c r="O443">
        <f>IF(AND(ISNUMBER($BW443),ISNUMBER($BX443)),MIN(1,MAX(0,($BX443-2017+1)/($BX443-$BW443+1))),"")</f>
        <v>0.8333333333333334</v>
      </c>
      <c r="P443">
        <f>IF(AND(ISNUMBER($BW443),ISNUMBER($BX443)),MIN(1,MAX(0,($BX443-2018+1)/($BX443-$BW443+1))),"")</f>
        <v>0.6666666666666666</v>
      </c>
      <c r="Q443">
        <f>IF(AND(ISNUMBER($BW443),ISNUMBER($BX443)),MIN(1,MAX(0,($BX443-2019+1)/($BX443-$BW443+1))),"")</f>
        <v>0.5</v>
      </c>
      <c r="R443">
        <f>IF(AND(ISNUMBER($BW443),ISNUMBER($BX443)),MIN(1,MAX(0,($BX443-2016+1)/($BX443-$BW443+1))),"")</f>
        <v>1.0</v>
      </c>
      <c r="S443">
        <f>IF($L443&lt;&gt;"",IF($L443&gt;=2015.5,1,0),"")</f>
        <v>1.0</v>
      </c>
      <c r="T443">
        <f>IF($L443&lt;&gt;"",IF($L443&gt;=2016,1,0),"")</f>
        <v>1.0</v>
      </c>
      <c r="U443">
        <f>IF(ISNUMBER($BX443),IF($BX443&gt;=2016,1,0),"")</f>
        <v>1.0</v>
      </c>
      <c r="V443">
        <f>IF(ISNUMBER($BW443),IF($BW443&gt;=2016,1,0),"")</f>
        <v>1.0</v>
      </c>
      <c r="W443" t="str">
        <f>IF(AND(ISNUMBER($BW443),ISNUMBER($BX443)),IF($BW443&gt;=2016,"post-only",IF($BX443&lt;2016,"pre-only","mixed")),"")</f>
        <v>post-only</v>
      </c>
      <c r="X443">
        <f>IF(AND(ISNUMBER($BW443),ISNUMBER($BX443)),MIN(1,MAX(0,($BX443-2017+1)/($BX443-$BW443+1))),"")</f>
        <v>0.8333333333333334</v>
      </c>
      <c r="Y443">
        <f>IF(AND(ISNUMBER($BW443),ISNUMBER($BX443)),MIN(1,MAX(0,($BX443-2018+1)/($BX443-$BW443+1))),"")</f>
        <v>0.6666666666666666</v>
      </c>
      <c r="Z443">
        <f>IF(AND(ISNUMBER($BW443),ISNUMBER($BX443)),MIN(1,MAX(0,($BX443-2019+1)/($BX443-$BW443+1))),"")</f>
        <v>0.5</v>
      </c>
      <c r="AA443">
        <f>IF(ISNUMBER($BX443),IF($BX443&gt;=2017,1,0),"")</f>
        <v>1.0</v>
      </c>
      <c r="AB443">
        <f>IF(ISNUMBER($BX443),IF($BX443&gt;=2018,1,0),"")</f>
        <v>1.0</v>
      </c>
      <c r="AC443">
        <f>IF(ISNUMBER($BX443),IF($BX443&gt;=2019,1,0),"")</f>
        <v>1.0</v>
      </c>
      <c r="AD443">
        <f>IF($L443&lt;&gt;"",IF($L443&gt;2013,1,0),"")</f>
        <v>1.0</v>
      </c>
      <c r="AE443">
        <f>IF($L443&lt;&gt;"",1+IF($L443&gt;2011,1,0)+IF($L443&gt;2014,1,0),"")</f>
        <v>3.0</v>
      </c>
      <c r="AF443" t="inlineStr">
        <is>
          <t>bond (yield)</t>
        </is>
      </c>
      <c r="AG443" t="inlineStr">
        <is>
          <t>performance</t>
        </is>
      </c>
      <c r="AH443" t="inlineStr">
        <is>
          <t>non-sensitive</t>
        </is>
      </c>
      <c r="AI443" t="inlineStr">
        <is>
          <t>99_NCE</t>
        </is>
      </c>
      <c r="AJ443" t="inlineStr">
        <is>
          <t>99_NCE</t>
        </is>
      </c>
      <c r="AK443" t="str">
        <f>IF(AND($CF443&lt;&gt;"",IFERROR(INDEX(subsample_country_map!$B:$B,MATCH($CF443,subsample_country_map!$A:$A,0)),"")&lt;&gt;""),INDEX(subsample_country_map!$B:$B,MATCH($CF443,subsample_country_map!$A:$A,0)),INDEX(lookup!$AA:$AA,MATCH($A443,lookup!$A:$A,0)))</f>
        <v>99_NCE</v>
      </c>
      <c r="AL443" t="str">
        <f>IF(AND($CF443&lt;&gt;"",IFERROR(INDEX(subsample_country_map!$C:$C,MATCH($CF443,subsample_country_map!$A:$A,0)),"")&lt;&gt;""),INDEX(subsample_country_map!$C:$C,MATCH($CF443,subsample_country_map!$A:$A,0)),INDEX(lookup!$AB:$AB,MATCH($A443,lookup!$A:$A,0)))</f>
        <v>99_NCE</v>
      </c>
      <c r="AM443" t="str">
        <f>IF(AND($CF443&lt;&gt;"",IFERROR(INDEX(subsample_country_map!$D:$D,MATCH($CF443,subsample_country_map!$A:$A,0)),"")&lt;&gt;""),INDEX(subsample_country_map!$D:$D,MATCH($CF443,subsample_country_map!$A:$A,0)),INDEX(lookup!$AC:$AC,MATCH($A443,lookup!$A:$A,0)))</f>
        <v>99_NCE</v>
      </c>
      <c r="AN443" t="str">
        <f>IF(AND($CF443&lt;&gt;"",IFERROR(INDEX(subsample_country_map!$E:$E,MATCH($CF443,subsample_country_map!$A:$A,0)),"")&lt;&gt;""),INDEX(subsample_country_map!$E:$E,MATCH($CF443,subsample_country_map!$A:$A,0)),INDEX(lookup!$AD:$AD,MATCH($A443,lookup!$A:$A,0)))</f>
        <v>99_NCE</v>
      </c>
      <c r="AO443" t="str">
        <f>INDEX(lookup!$Y:$Y,MATCH($A443,lookup!$A:$A,0))</f>
        <v>1_not published</v>
      </c>
      <c r="AP443" t="str">
        <f>INDEX(lookup!$Z:$Z,MATCH($A443,lookup!$A:$A,0))</f>
        <v>99_NCE</v>
      </c>
      <c r="AQ443" t="str">
        <f>INDEX(lookup!$W:$W,MATCH($A443,lookup!$A:$A,0))</f>
        <v>1_fin/acc/econ</v>
      </c>
      <c r="AS443" t="inlineStr">
        <is>
          <t>staging</t>
        </is>
      </c>
      <c r="AT443" t="inlineStr">
        <is>
          <t>bad-CER</t>
        </is>
      </c>
      <c r="AU443" t="inlineStr">
        <is>
          <t>cost</t>
        </is>
      </c>
      <c r="AV443" t="inlineStr">
        <is>
          <t>0.032</t>
        </is>
      </c>
      <c r="AW443" t="inlineStr">
        <is>
          <t>0.152</t>
        </is>
      </c>
      <c r="BA443" t="n">
        <v>38379</v>
      </c>
      <c r="BB443" t="inlineStr">
        <is>
          <t>1</t>
        </is>
      </c>
      <c r="BC443" t="inlineStr">
        <is>
          <t>OLS</t>
        </is>
      </c>
      <c r="BD443" t="inlineStr">
        <is>
          <t>industry</t>
        </is>
      </c>
      <c r="BE443" t="inlineStr">
        <is>
          <t>other:green patent ownership</t>
        </is>
      </c>
      <c r="BF443" t="inlineStr">
        <is>
          <t>firms with at least one green patent</t>
        </is>
      </c>
      <c r="BI443" t="inlineStr">
        <is>
          <t>Table D6</t>
        </is>
      </c>
      <c r="BJ443" t="inlineStr">
        <is>
          <t>col 3</t>
        </is>
      </c>
      <c r="BK443" t="inlineStr">
        <is>
          <t>D6</t>
        </is>
      </c>
      <c r="BL443" t="inlineStr">
        <is>
          <t>Scope 1+2 Emissionsf,t-1 0.032 (0.152)</t>
        </is>
      </c>
      <c r="BM443" t="inlineStr">
        <is>
          <t>Scope 1+2 Emissions_f,t-1</t>
        </is>
      </c>
      <c r="BN443" t="inlineStr">
        <is>
          <t>bond yield spread (YTM in excess of the risk free rate)</t>
        </is>
      </c>
      <c r="BO443" t="inlineStr">
        <is>
          <t>update</t>
        </is>
      </c>
      <c r="BP443" t="inlineStr">
        <is>
          <t>Boermans et al (2023)</t>
        </is>
      </c>
      <c r="BQ443" t="inlineStr">
        <is>
          <t>computed</t>
        </is>
      </c>
      <c r="BT443" t="n">
        <v>0</v>
      </c>
      <c r="BU443" t="inlineStr">
        <is>
          <t>staging_Boermans_et_al_2023.csv</t>
        </is>
      </c>
      <c r="BW443" t="n">
        <v>2016</v>
      </c>
      <c r="BX443" t="n">
        <v>2021</v>
      </c>
      <c r="BY443" t="inlineStr">
        <is>
          <t>multi: 37 countries worldwide (main green-patent sample); 57 countries ('carbon premium' sample); individual countries not listed</t>
        </is>
      </c>
      <c r="BZ443" t="n">
        <v>2018.5</v>
      </c>
      <c r="CA443" t="n">
        <v>1</v>
      </c>
      <c r="CB443" t="n">
        <v>1</v>
      </c>
      <c r="CC443" t="n">
        <v>1</v>
      </c>
      <c r="CD443" t="n">
        <v>-0.001074631284380763</v>
      </c>
      <c r="CE443" t="n">
        <v>1</v>
      </c>
    </row>
    <row r="444">
      <c r="A444" t="inlineStr">
        <is>
          <t>Boermans et al (2023)</t>
        </is>
      </c>
      <c r="B444" t="n">
        <v>1749</v>
      </c>
      <c r="C444" t="n">
        <v>-0.002309872429945669</v>
      </c>
      <c r="D444" t="n">
        <v>39456</v>
      </c>
      <c r="E444">
        <f>IF(ISNUMBER($BA444),$BA444,IF(AND(ISNUMBER($D444),ISNUMBER($BW444),ISNUMBER($BX444)),$D444*($BX444-$BW444+1),""))</f>
        <v>39456.0</v>
      </c>
      <c r="H444" t="inlineStr">
        <is>
          <t>partial</t>
        </is>
      </c>
      <c r="I444" t="inlineStr">
        <is>
          <t>Regression Cofficient and Standard Error  available</t>
        </is>
      </c>
      <c r="J444">
        <f>IF($BW444&lt;&gt;"",$BW444,"")</f>
        <v>2016.0</v>
      </c>
      <c r="K444">
        <f>IF($BX444&lt;&gt;"",$BX444,"")</f>
        <v>2021.0</v>
      </c>
      <c r="L444">
        <f>IF(AND(ISNUMBER($BW444),ISNUMBER($BX444)),($BW444+$BX444)/2,"")</f>
        <v>2018.5</v>
      </c>
      <c r="M444">
        <f>IF($L444&lt;&gt;"",$L444,"")</f>
        <v>2018.5</v>
      </c>
      <c r="N444">
        <f>IF(AND(ISNUMBER($BW444),ISNUMBER($BX444)),MIN(1,MAX(0,($BX444-2016+1)/($BX444-$BW444+1))),"")</f>
        <v>1.0</v>
      </c>
      <c r="O444">
        <f>IF(AND(ISNUMBER($BW444),ISNUMBER($BX444)),MIN(1,MAX(0,($BX444-2017+1)/($BX444-$BW444+1))),"")</f>
        <v>0.8333333333333334</v>
      </c>
      <c r="P444">
        <f>IF(AND(ISNUMBER($BW444),ISNUMBER($BX444)),MIN(1,MAX(0,($BX444-2018+1)/($BX444-$BW444+1))),"")</f>
        <v>0.6666666666666666</v>
      </c>
      <c r="Q444">
        <f>IF(AND(ISNUMBER($BW444),ISNUMBER($BX444)),MIN(1,MAX(0,($BX444-2019+1)/($BX444-$BW444+1))),"")</f>
        <v>0.5</v>
      </c>
      <c r="R444">
        <f>IF(AND(ISNUMBER($BW444),ISNUMBER($BX444)),MIN(1,MAX(0,($BX444-2016+1)/($BX444-$BW444+1))),"")</f>
        <v>1.0</v>
      </c>
      <c r="S444">
        <f>IF($L444&lt;&gt;"",IF($L444&gt;=2015.5,1,0),"")</f>
        <v>1.0</v>
      </c>
      <c r="T444">
        <f>IF($L444&lt;&gt;"",IF($L444&gt;=2016,1,0),"")</f>
        <v>1.0</v>
      </c>
      <c r="U444">
        <f>IF(ISNUMBER($BX444),IF($BX444&gt;=2016,1,0),"")</f>
        <v>1.0</v>
      </c>
      <c r="V444">
        <f>IF(ISNUMBER($BW444),IF($BW444&gt;=2016,1,0),"")</f>
        <v>1.0</v>
      </c>
      <c r="W444" t="str">
        <f>IF(AND(ISNUMBER($BW444),ISNUMBER($BX444)),IF($BW444&gt;=2016,"post-only",IF($BX444&lt;2016,"pre-only","mixed")),"")</f>
        <v>post-only</v>
      </c>
      <c r="X444">
        <f>IF(AND(ISNUMBER($BW444),ISNUMBER($BX444)),MIN(1,MAX(0,($BX444-2017+1)/($BX444-$BW444+1))),"")</f>
        <v>0.8333333333333334</v>
      </c>
      <c r="Y444">
        <f>IF(AND(ISNUMBER($BW444),ISNUMBER($BX444)),MIN(1,MAX(0,($BX444-2018+1)/($BX444-$BW444+1))),"")</f>
        <v>0.6666666666666666</v>
      </c>
      <c r="Z444">
        <f>IF(AND(ISNUMBER($BW444),ISNUMBER($BX444)),MIN(1,MAX(0,($BX444-2019+1)/($BX444-$BW444+1))),"")</f>
        <v>0.5</v>
      </c>
      <c r="AA444">
        <f>IF(ISNUMBER($BX444),IF($BX444&gt;=2017,1,0),"")</f>
        <v>1.0</v>
      </c>
      <c r="AB444">
        <f>IF(ISNUMBER($BX444),IF($BX444&gt;=2018,1,0),"")</f>
        <v>1.0</v>
      </c>
      <c r="AC444">
        <f>IF(ISNUMBER($BX444),IF($BX444&gt;=2019,1,0),"")</f>
        <v>1.0</v>
      </c>
      <c r="AD444">
        <f>IF($L444&lt;&gt;"",IF($L444&gt;2013,1,0),"")</f>
        <v>1.0</v>
      </c>
      <c r="AE444">
        <f>IF($L444&lt;&gt;"",1+IF($L444&gt;2011,1,0)+IF($L444&gt;2014,1,0),"")</f>
        <v>3.0</v>
      </c>
      <c r="AF444" t="inlineStr">
        <is>
          <t>bond (yield)</t>
        </is>
      </c>
      <c r="AG444" t="inlineStr">
        <is>
          <t>performance</t>
        </is>
      </c>
      <c r="AH444" t="inlineStr">
        <is>
          <t>non-sensitive</t>
        </is>
      </c>
      <c r="AI444" t="inlineStr">
        <is>
          <t>99_NCE</t>
        </is>
      </c>
      <c r="AJ444" t="inlineStr">
        <is>
          <t>99_NCE</t>
        </is>
      </c>
      <c r="AK444" t="str">
        <f>IF(AND($CF444&lt;&gt;"",IFERROR(INDEX(subsample_country_map!$B:$B,MATCH($CF444,subsample_country_map!$A:$A,0)),"")&lt;&gt;""),INDEX(subsample_country_map!$B:$B,MATCH($CF444,subsample_country_map!$A:$A,0)),INDEX(lookup!$AA:$AA,MATCH($A444,lookup!$A:$A,0)))</f>
        <v>99_NCE</v>
      </c>
      <c r="AL444" t="str">
        <f>IF(AND($CF444&lt;&gt;"",IFERROR(INDEX(subsample_country_map!$C:$C,MATCH($CF444,subsample_country_map!$A:$A,0)),"")&lt;&gt;""),INDEX(subsample_country_map!$C:$C,MATCH($CF444,subsample_country_map!$A:$A,0)),INDEX(lookup!$AB:$AB,MATCH($A444,lookup!$A:$A,0)))</f>
        <v>99_NCE</v>
      </c>
      <c r="AM444" t="str">
        <f>IF(AND($CF444&lt;&gt;"",IFERROR(INDEX(subsample_country_map!$D:$D,MATCH($CF444,subsample_country_map!$A:$A,0)),"")&lt;&gt;""),INDEX(subsample_country_map!$D:$D,MATCH($CF444,subsample_country_map!$A:$A,0)),INDEX(lookup!$AC:$AC,MATCH($A444,lookup!$A:$A,0)))</f>
        <v>99_NCE</v>
      </c>
      <c r="AN444" t="str">
        <f>IF(AND($CF444&lt;&gt;"",IFERROR(INDEX(subsample_country_map!$E:$E,MATCH($CF444,subsample_country_map!$A:$A,0)),"")&lt;&gt;""),INDEX(subsample_country_map!$E:$E,MATCH($CF444,subsample_country_map!$A:$A,0)),INDEX(lookup!$AD:$AD,MATCH($A444,lookup!$A:$A,0)))</f>
        <v>99_NCE</v>
      </c>
      <c r="AO444" t="str">
        <f>INDEX(lookup!$Y:$Y,MATCH($A444,lookup!$A:$A,0))</f>
        <v>1_not published</v>
      </c>
      <c r="AP444" t="str">
        <f>INDEX(lookup!$Z:$Z,MATCH($A444,lookup!$A:$A,0))</f>
        <v>99_NCE</v>
      </c>
      <c r="AQ444" t="str">
        <f>INDEX(lookup!$W:$W,MATCH($A444,lookup!$A:$A,0))</f>
        <v>1_fin/acc/econ</v>
      </c>
      <c r="AS444" t="inlineStr">
        <is>
          <t>staging</t>
        </is>
      </c>
      <c r="AT444" t="inlineStr">
        <is>
          <t>bad-CER</t>
        </is>
      </c>
      <c r="AU444" t="inlineStr">
        <is>
          <t>cost</t>
        </is>
      </c>
      <c r="AV444" t="inlineStr">
        <is>
          <t>0.078</t>
        </is>
      </c>
      <c r="AW444" t="inlineStr">
        <is>
          <t>0.170</t>
        </is>
      </c>
      <c r="BA444" t="n">
        <v>39456</v>
      </c>
      <c r="BB444" t="inlineStr">
        <is>
          <t>1</t>
        </is>
      </c>
      <c r="BC444" t="inlineStr">
        <is>
          <t>OLS</t>
        </is>
      </c>
      <c r="BD444" t="inlineStr">
        <is>
          <t>industry</t>
        </is>
      </c>
      <c r="BE444" t="inlineStr">
        <is>
          <t>other:green patent ownership</t>
        </is>
      </c>
      <c r="BF444" t="inlineStr">
        <is>
          <t>firms with at least one green patent</t>
        </is>
      </c>
      <c r="BI444" t="inlineStr">
        <is>
          <t>Table D6</t>
        </is>
      </c>
      <c r="BJ444" t="inlineStr">
        <is>
          <t>col 4</t>
        </is>
      </c>
      <c r="BK444" t="inlineStr">
        <is>
          <t>D6</t>
        </is>
      </c>
      <c r="BL444" t="inlineStr">
        <is>
          <t>Scope 1+2 Emissionsf,t-1 0.078 (0.170)</t>
        </is>
      </c>
      <c r="BM444" t="inlineStr">
        <is>
          <t>Scope 1+2 Emissions_f,t-1</t>
        </is>
      </c>
      <c r="BN444" t="inlineStr">
        <is>
          <t>bond yield spread (YTM in excess of the risk free rate)</t>
        </is>
      </c>
      <c r="BO444" t="inlineStr">
        <is>
          <t>update</t>
        </is>
      </c>
      <c r="BP444" t="inlineStr">
        <is>
          <t>Boermans et al (2023)</t>
        </is>
      </c>
      <c r="BQ444" t="inlineStr">
        <is>
          <t>computed</t>
        </is>
      </c>
      <c r="BT444" t="n">
        <v>0</v>
      </c>
      <c r="BU444" t="inlineStr">
        <is>
          <t>staging_Boermans_et_al_2023.csv</t>
        </is>
      </c>
      <c r="BW444" t="n">
        <v>2016</v>
      </c>
      <c r="BX444" t="n">
        <v>2021</v>
      </c>
      <c r="BY444" t="inlineStr">
        <is>
          <t>multi: 37 countries worldwide (main green-patent sample); 57 countries ('carbon premium' sample); individual countries not listed</t>
        </is>
      </c>
      <c r="BZ444" t="n">
        <v>2018.5</v>
      </c>
      <c r="CA444" t="n">
        <v>1</v>
      </c>
      <c r="CB444" t="n">
        <v>1</v>
      </c>
      <c r="CC444" t="n">
        <v>1</v>
      </c>
      <c r="CD444" t="n">
        <v>-0.002309876538075131</v>
      </c>
      <c r="CE444" t="n">
        <v>1</v>
      </c>
    </row>
    <row r="445">
      <c r="A445" t="inlineStr">
        <is>
          <t>Boermans et al (2023)</t>
        </is>
      </c>
      <c r="B445" t="n">
        <v>1750</v>
      </c>
      <c r="C445" t="n">
        <v>-0.002398713175540479</v>
      </c>
      <c r="D445" t="n">
        <v>39456</v>
      </c>
      <c r="E445">
        <f>IF(ISNUMBER($BA445),$BA445,IF(AND(ISNUMBER($D445),ISNUMBER($BW445),ISNUMBER($BX445)),$D445*($BX445-$BW445+1),""))</f>
        <v>39456.0</v>
      </c>
      <c r="H445" t="inlineStr">
        <is>
          <t>partial</t>
        </is>
      </c>
      <c r="I445" t="inlineStr">
        <is>
          <t>Regression Cofficient and Standard Error  available</t>
        </is>
      </c>
      <c r="J445">
        <f>IF($BW445&lt;&gt;"",$BW445,"")</f>
        <v>2016.0</v>
      </c>
      <c r="K445">
        <f>IF($BX445&lt;&gt;"",$BX445,"")</f>
        <v>2021.0</v>
      </c>
      <c r="L445">
        <f>IF(AND(ISNUMBER($BW445),ISNUMBER($BX445)),($BW445+$BX445)/2,"")</f>
        <v>2018.5</v>
      </c>
      <c r="M445">
        <f>IF($L445&lt;&gt;"",$L445,"")</f>
        <v>2018.5</v>
      </c>
      <c r="N445">
        <f>IF(AND(ISNUMBER($BW445),ISNUMBER($BX445)),MIN(1,MAX(0,($BX445-2016+1)/($BX445-$BW445+1))),"")</f>
        <v>1.0</v>
      </c>
      <c r="O445">
        <f>IF(AND(ISNUMBER($BW445),ISNUMBER($BX445)),MIN(1,MAX(0,($BX445-2017+1)/($BX445-$BW445+1))),"")</f>
        <v>0.8333333333333334</v>
      </c>
      <c r="P445">
        <f>IF(AND(ISNUMBER($BW445),ISNUMBER($BX445)),MIN(1,MAX(0,($BX445-2018+1)/($BX445-$BW445+1))),"")</f>
        <v>0.6666666666666666</v>
      </c>
      <c r="Q445">
        <f>IF(AND(ISNUMBER($BW445),ISNUMBER($BX445)),MIN(1,MAX(0,($BX445-2019+1)/($BX445-$BW445+1))),"")</f>
        <v>0.5</v>
      </c>
      <c r="R445">
        <f>IF(AND(ISNUMBER($BW445),ISNUMBER($BX445)),MIN(1,MAX(0,($BX445-2016+1)/($BX445-$BW445+1))),"")</f>
        <v>1.0</v>
      </c>
      <c r="S445">
        <f>IF($L445&lt;&gt;"",IF($L445&gt;=2015.5,1,0),"")</f>
        <v>1.0</v>
      </c>
      <c r="T445">
        <f>IF($L445&lt;&gt;"",IF($L445&gt;=2016,1,0),"")</f>
        <v>1.0</v>
      </c>
      <c r="U445">
        <f>IF(ISNUMBER($BX445),IF($BX445&gt;=2016,1,0),"")</f>
        <v>1.0</v>
      </c>
      <c r="V445">
        <f>IF(ISNUMBER($BW445),IF($BW445&gt;=2016,1,0),"")</f>
        <v>1.0</v>
      </c>
      <c r="W445" t="str">
        <f>IF(AND(ISNUMBER($BW445),ISNUMBER($BX445)),IF($BW445&gt;=2016,"post-only",IF($BX445&lt;2016,"pre-only","mixed")),"")</f>
        <v>post-only</v>
      </c>
      <c r="X445">
        <f>IF(AND(ISNUMBER($BW445),ISNUMBER($BX445)),MIN(1,MAX(0,($BX445-2017+1)/($BX445-$BW445+1))),"")</f>
        <v>0.8333333333333334</v>
      </c>
      <c r="Y445">
        <f>IF(AND(ISNUMBER($BW445),ISNUMBER($BX445)),MIN(1,MAX(0,($BX445-2018+1)/($BX445-$BW445+1))),"")</f>
        <v>0.6666666666666666</v>
      </c>
      <c r="Z445">
        <f>IF(AND(ISNUMBER($BW445),ISNUMBER($BX445)),MIN(1,MAX(0,($BX445-2019+1)/($BX445-$BW445+1))),"")</f>
        <v>0.5</v>
      </c>
      <c r="AA445">
        <f>IF(ISNUMBER($BX445),IF($BX445&gt;=2017,1,0),"")</f>
        <v>1.0</v>
      </c>
      <c r="AB445">
        <f>IF(ISNUMBER($BX445),IF($BX445&gt;=2018,1,0),"")</f>
        <v>1.0</v>
      </c>
      <c r="AC445">
        <f>IF(ISNUMBER($BX445),IF($BX445&gt;=2019,1,0),"")</f>
        <v>1.0</v>
      </c>
      <c r="AD445">
        <f>IF($L445&lt;&gt;"",IF($L445&gt;2013,1,0),"")</f>
        <v>1.0</v>
      </c>
      <c r="AE445">
        <f>IF($L445&lt;&gt;"",1+IF($L445&gt;2011,1,0)+IF($L445&gt;2014,1,0),"")</f>
        <v>3.0</v>
      </c>
      <c r="AF445" t="inlineStr">
        <is>
          <t>bond (yield)</t>
        </is>
      </c>
      <c r="AG445" t="inlineStr">
        <is>
          <t>performance</t>
        </is>
      </c>
      <c r="AH445" t="inlineStr">
        <is>
          <t>non-sensitive</t>
        </is>
      </c>
      <c r="AI445" t="inlineStr">
        <is>
          <t>99_NCE</t>
        </is>
      </c>
      <c r="AJ445" t="inlineStr">
        <is>
          <t>99_NCE</t>
        </is>
      </c>
      <c r="AK445" t="str">
        <f>IF(AND($CF445&lt;&gt;"",IFERROR(INDEX(subsample_country_map!$B:$B,MATCH($CF445,subsample_country_map!$A:$A,0)),"")&lt;&gt;""),INDEX(subsample_country_map!$B:$B,MATCH($CF445,subsample_country_map!$A:$A,0)),INDEX(lookup!$AA:$AA,MATCH($A445,lookup!$A:$A,0)))</f>
        <v>99_NCE</v>
      </c>
      <c r="AL445" t="str">
        <f>IF(AND($CF445&lt;&gt;"",IFERROR(INDEX(subsample_country_map!$C:$C,MATCH($CF445,subsample_country_map!$A:$A,0)),"")&lt;&gt;""),INDEX(subsample_country_map!$C:$C,MATCH($CF445,subsample_country_map!$A:$A,0)),INDEX(lookup!$AB:$AB,MATCH($A445,lookup!$A:$A,0)))</f>
        <v>99_NCE</v>
      </c>
      <c r="AM445" t="str">
        <f>IF(AND($CF445&lt;&gt;"",IFERROR(INDEX(subsample_country_map!$D:$D,MATCH($CF445,subsample_country_map!$A:$A,0)),"")&lt;&gt;""),INDEX(subsample_country_map!$D:$D,MATCH($CF445,subsample_country_map!$A:$A,0)),INDEX(lookup!$AC:$AC,MATCH($A445,lookup!$A:$A,0)))</f>
        <v>99_NCE</v>
      </c>
      <c r="AN445" t="str">
        <f>IF(AND($CF445&lt;&gt;"",IFERROR(INDEX(subsample_country_map!$E:$E,MATCH($CF445,subsample_country_map!$A:$A,0)),"")&lt;&gt;""),INDEX(subsample_country_map!$E:$E,MATCH($CF445,subsample_country_map!$A:$A,0)),INDEX(lookup!$AD:$AD,MATCH($A445,lookup!$A:$A,0)))</f>
        <v>99_NCE</v>
      </c>
      <c r="AO445" t="str">
        <f>INDEX(lookup!$Y:$Y,MATCH($A445,lookup!$A:$A,0))</f>
        <v>1_not published</v>
      </c>
      <c r="AP445" t="str">
        <f>INDEX(lookup!$Z:$Z,MATCH($A445,lookup!$A:$A,0))</f>
        <v>99_NCE</v>
      </c>
      <c r="AQ445" t="str">
        <f>INDEX(lookup!$W:$W,MATCH($A445,lookup!$A:$A,0))</f>
        <v>1_fin/acc/econ</v>
      </c>
      <c r="AS445" t="inlineStr">
        <is>
          <t>staging</t>
        </is>
      </c>
      <c r="AT445" t="inlineStr">
        <is>
          <t>bad-CER</t>
        </is>
      </c>
      <c r="AU445" t="inlineStr">
        <is>
          <t>cost</t>
        </is>
      </c>
      <c r="AV445" t="inlineStr">
        <is>
          <t>0.081</t>
        </is>
      </c>
      <c r="AW445" t="inlineStr">
        <is>
          <t>0.170</t>
        </is>
      </c>
      <c r="BA445" t="n">
        <v>39456</v>
      </c>
      <c r="BB445" t="inlineStr">
        <is>
          <t>1</t>
        </is>
      </c>
      <c r="BC445" t="inlineStr">
        <is>
          <t>OLS</t>
        </is>
      </c>
      <c r="BD445" t="inlineStr">
        <is>
          <t>industry</t>
        </is>
      </c>
      <c r="BE445" t="inlineStr">
        <is>
          <t>other:green patent ownership</t>
        </is>
      </c>
      <c r="BF445" t="inlineStr">
        <is>
          <t>firms with at least one green patent</t>
        </is>
      </c>
      <c r="BI445" t="inlineStr">
        <is>
          <t>Table D6</t>
        </is>
      </c>
      <c r="BJ445" t="inlineStr">
        <is>
          <t>col 5</t>
        </is>
      </c>
      <c r="BK445" t="inlineStr">
        <is>
          <t>D6</t>
        </is>
      </c>
      <c r="BL445" t="inlineStr">
        <is>
          <t>Scope 1+2 Emissionsf,t-1 0.081 (0.170)</t>
        </is>
      </c>
      <c r="BM445" t="inlineStr">
        <is>
          <t>Scope 1+2 Emissions_f,t-1</t>
        </is>
      </c>
      <c r="BN445" t="inlineStr">
        <is>
          <t>bond yield spread (YTM in excess of the risk free rate)</t>
        </is>
      </c>
      <c r="BO445" t="inlineStr">
        <is>
          <t>update</t>
        </is>
      </c>
      <c r="BP445" t="inlineStr">
        <is>
          <t>Boermans et al (2023)</t>
        </is>
      </c>
      <c r="BQ445" t="inlineStr">
        <is>
          <t>computed</t>
        </is>
      </c>
      <c r="BT445" t="n">
        <v>0</v>
      </c>
      <c r="BU445" t="inlineStr">
        <is>
          <t>staging_Boermans_et_al_2023.csv</t>
        </is>
      </c>
      <c r="BW445" t="n">
        <v>2016</v>
      </c>
      <c r="BX445" t="n">
        <v>2021</v>
      </c>
      <c r="BY445" t="inlineStr">
        <is>
          <t>multi: 37 countries worldwide (main green-patent sample); 57 countries ('carbon premium' sample); individual countries not listed</t>
        </is>
      </c>
      <c r="BZ445" t="n">
        <v>2018.5</v>
      </c>
      <c r="CA445" t="n">
        <v>1</v>
      </c>
      <c r="CB445" t="n">
        <v>1</v>
      </c>
      <c r="CC445" t="n">
        <v>1</v>
      </c>
      <c r="CD445" t="n">
        <v>-0.002398717776148226</v>
      </c>
      <c r="CE445" t="n">
        <v>1</v>
      </c>
    </row>
    <row r="446">
      <c r="A446" t="inlineStr">
        <is>
          <t>Borsuk &amp; Shrimali (2026)</t>
        </is>
      </c>
      <c r="B446" t="n">
        <v>1751</v>
      </c>
      <c r="C446" t="n">
        <v>-0.006043104080851394</v>
      </c>
      <c r="D446" t="n">
        <v>2829</v>
      </c>
      <c r="E446">
        <f>IF(ISNUMBER($BA446),$BA446,IF(AND(ISNUMBER($D446),ISNUMBER($BW446),ISNUMBER($BX446)),$D446*($BX446-$BW446+1),""))</f>
        <v>2829.0</v>
      </c>
      <c r="H446" t="inlineStr">
        <is>
          <t>partial</t>
        </is>
      </c>
      <c r="I446" t="inlineStr">
        <is>
          <t>Regression Cofficient and Standard Error  available</t>
        </is>
      </c>
      <c r="J446">
        <f>IF($BW446&lt;&gt;"",$BW446,"")</f>
        <v>2005.0</v>
      </c>
      <c r="K446">
        <f>IF($BX446&lt;&gt;"",$BX446,"")</f>
        <v>2023.0</v>
      </c>
      <c r="L446">
        <f>IF(AND(ISNUMBER($BW446),ISNUMBER($BX446)),($BW446+$BX446)/2,"")</f>
        <v>2014.0</v>
      </c>
      <c r="M446">
        <f>IF($L446&lt;&gt;"",$L446,"")</f>
        <v>2014.0</v>
      </c>
      <c r="N446">
        <f>IF(AND(ISNUMBER($BW446),ISNUMBER($BX446)),MIN(1,MAX(0,($BX446-2016+1)/($BX446-$BW446+1))),"")</f>
        <v>0.4210526315789473</v>
      </c>
      <c r="O446">
        <f>IF(AND(ISNUMBER($BW446),ISNUMBER($BX446)),MIN(1,MAX(0,($BX446-2017+1)/($BX446-$BW446+1))),"")</f>
        <v>0.3684210526315789</v>
      </c>
      <c r="P446">
        <f>IF(AND(ISNUMBER($BW446),ISNUMBER($BX446)),MIN(1,MAX(0,($BX446-2018+1)/($BX446-$BW446+1))),"")</f>
        <v>0.3157894736842105</v>
      </c>
      <c r="Q446">
        <f>IF(AND(ISNUMBER($BW446),ISNUMBER($BX446)),MIN(1,MAX(0,($BX446-2019+1)/($BX446-$BW446+1))),"")</f>
        <v>0.2631578947368421</v>
      </c>
      <c r="R446">
        <f>IF(AND(ISNUMBER($BW446),ISNUMBER($BX446)),MIN(1,MAX(0,($BX446-2016+1)/($BX446-$BW446+1))),"")</f>
        <v>0.4210526315789473</v>
      </c>
      <c r="S446">
        <f>IF($L446&lt;&gt;"",IF($L446&gt;=2015.5,1,0),"")</f>
        <v>0.0</v>
      </c>
      <c r="T446">
        <f>IF($L446&lt;&gt;"",IF($L446&gt;=2016,1,0),"")</f>
        <v>0.0</v>
      </c>
      <c r="U446">
        <f>IF(ISNUMBER($BX446),IF($BX446&gt;=2016,1,0),"")</f>
        <v>1.0</v>
      </c>
      <c r="V446">
        <f>IF(ISNUMBER($BW446),IF($BW446&gt;=2016,1,0),"")</f>
        <v>0.0</v>
      </c>
      <c r="W446" t="str">
        <f>IF(AND(ISNUMBER($BW446),ISNUMBER($BX446)),IF($BW446&gt;=2016,"post-only",IF($BX446&lt;2016,"pre-only","mixed")),"")</f>
        <v>mixed</v>
      </c>
      <c r="X446">
        <f>IF(AND(ISNUMBER($BW446),ISNUMBER($BX446)),MIN(1,MAX(0,($BX446-2017+1)/($BX446-$BW446+1))),"")</f>
        <v>0.3684210526315789</v>
      </c>
      <c r="Y446">
        <f>IF(AND(ISNUMBER($BW446),ISNUMBER($BX446)),MIN(1,MAX(0,($BX446-2018+1)/($BX446-$BW446+1))),"")</f>
        <v>0.3157894736842105</v>
      </c>
      <c r="Z446">
        <f>IF(AND(ISNUMBER($BW446),ISNUMBER($BX446)),MIN(1,MAX(0,($BX446-2019+1)/($BX446-$BW446+1))),"")</f>
        <v>0.2631578947368421</v>
      </c>
      <c r="AA446">
        <f>IF(ISNUMBER($BX446),IF($BX446&gt;=2017,1,0),"")</f>
        <v>1.0</v>
      </c>
      <c r="AB446">
        <f>IF(ISNUMBER($BX446),IF($BX446&gt;=2018,1,0),"")</f>
        <v>1.0</v>
      </c>
      <c r="AC446">
        <f>IF(ISNUMBER($BX446),IF($BX446&gt;=2019,1,0),"")</f>
        <v>1.0</v>
      </c>
      <c r="AD446">
        <f>IF($L446&lt;&gt;"",IF($L446&gt;2013,1,0),"")</f>
        <v>1.0</v>
      </c>
      <c r="AE446">
        <f>IF($L446&lt;&gt;"",1+IF($L446&gt;2011,1,0)+IF($L446&gt;2014,1,0),"")</f>
        <v>2.0</v>
      </c>
      <c r="AF446" t="inlineStr">
        <is>
          <t>loan (interest rate)</t>
        </is>
      </c>
      <c r="AG446" t="inlineStr">
        <is>
          <t>performance</t>
        </is>
      </c>
      <c r="AH446" t="inlineStr">
        <is>
          <t>99_NCE</t>
        </is>
      </c>
      <c r="AI446" t="inlineStr">
        <is>
          <t>without ETS/CT</t>
        </is>
      </c>
      <c r="AJ446" t="inlineStr">
        <is>
          <t>without ETS/CT</t>
        </is>
      </c>
      <c r="AK446" t="str">
        <f>IF(AND($CF446&lt;&gt;"",IFERROR(INDEX(subsample_country_map!$B:$B,MATCH($CF446,subsample_country_map!$A:$A,0)),"")&lt;&gt;""),INDEX(subsample_country_map!$B:$B,MATCH($CF446,subsample_country_map!$A:$A,0)),INDEX(lookup!$AA:$AA,MATCH($A446,lookup!$A:$A,0)))</f>
        <v>3_AsiaPac</v>
      </c>
      <c r="AL446" t="str">
        <f>IF(AND($CF446&lt;&gt;"",IFERROR(INDEX(subsample_country_map!$C:$C,MATCH($CF446,subsample_country_map!$A:$A,0)),"")&lt;&gt;""),INDEX(subsample_country_map!$C:$C,MATCH($CF446,subsample_country_map!$A:$A,0)),INDEX(lookup!$AB:$AB,MATCH($A446,lookup!$A:$A,0)))</f>
        <v>2_developing</v>
      </c>
      <c r="AM446" t="str">
        <f>IF(AND($CF446&lt;&gt;"",IFERROR(INDEX(subsample_country_map!$D:$D,MATCH($CF446,subsample_country_map!$A:$A,0)),"")&lt;&gt;""),INDEX(subsample_country_map!$D:$D,MATCH($CF446,subsample_country_map!$A:$A,0)),INDEX(lookup!$AC:$AC,MATCH($A446,lookup!$A:$A,0)))</f>
        <v>2_non_western</v>
      </c>
      <c r="AN446" t="str">
        <f>IF(AND($CF446&lt;&gt;"",IFERROR(INDEX(subsample_country_map!$E:$E,MATCH($CF446,subsample_country_map!$A:$A,0)),"")&lt;&gt;""),INDEX(subsample_country_map!$E:$E,MATCH($CF446,subsample_country_map!$A:$A,0)),INDEX(lookup!$AD:$AD,MATCH($A446,lookup!$A:$A,0)))</f>
        <v>1_common law</v>
      </c>
      <c r="AO446" t="str">
        <f>INDEX(lookup!$Y:$Y,MATCH($A446,lookup!$A:$A,0))</f>
        <v>0_published</v>
      </c>
      <c r="AP446" t="str">
        <f>INDEX(lookup!$Z:$Z,MATCH($A446,lookup!$A:$A,0))</f>
        <v>1_VHB high</v>
      </c>
      <c r="AQ446" t="str">
        <f>INDEX(lookup!$W:$W,MATCH($A446,lookup!$A:$A,0))</f>
        <v>1_fin/acc/econ</v>
      </c>
      <c r="AS446" t="inlineStr">
        <is>
          <t>staging</t>
        </is>
      </c>
      <c r="AT446" t="inlineStr">
        <is>
          <t>bad-CER</t>
        </is>
      </c>
      <c r="AU446" t="inlineStr">
        <is>
          <t>cost</t>
        </is>
      </c>
      <c r="AV446" t="inlineStr">
        <is>
          <t>0.009</t>
        </is>
      </c>
      <c r="AW446" t="inlineStr">
        <is>
          <t>0.028</t>
        </is>
      </c>
      <c r="BA446" t="n">
        <v>2829</v>
      </c>
      <c r="BB446" t="inlineStr">
        <is>
          <t>FLAG</t>
        </is>
      </c>
      <c r="BC446" t="inlineStr">
        <is>
          <t>OLS</t>
        </is>
      </c>
      <c r="BD446" t="inlineStr">
        <is>
          <t>firm</t>
        </is>
      </c>
      <c r="BE446" t="inlineStr">
        <is>
          <t>none</t>
        </is>
      </c>
      <c r="BI446" t="inlineStr">
        <is>
          <t>Table 9</t>
        </is>
      </c>
      <c r="BJ446" t="inlineStr">
        <is>
          <t>COD col 1</t>
        </is>
      </c>
      <c r="BK446" t="inlineStr">
        <is>
          <t>10</t>
        </is>
      </c>
      <c r="BL446" t="inlineStr">
        <is>
          <t>Scope 1 0.009 (0.028)</t>
        </is>
      </c>
      <c r="BM446" t="inlineStr">
        <is>
          <t>Scope 1</t>
        </is>
      </c>
      <c r="BN446" t="inlineStr">
        <is>
          <t>COD (total interest expense over past 12 months to average total liabilities)</t>
        </is>
      </c>
      <c r="BO446" t="inlineStr">
        <is>
          <t>update</t>
        </is>
      </c>
      <c r="BP446" t="inlineStr">
        <is>
          <t>Borsuk &amp; Shrimali (2026)</t>
        </is>
      </c>
      <c r="BQ446" t="inlineStr">
        <is>
          <t>computed</t>
        </is>
      </c>
      <c r="BT446" t="n">
        <v>0</v>
      </c>
      <c r="BU446" t="inlineStr">
        <is>
          <t>staging_Borsuk_Shrimali_2026.csv</t>
        </is>
      </c>
      <c r="BW446" t="n">
        <v>2005</v>
      </c>
      <c r="BX446" t="n">
        <v>2023</v>
      </c>
      <c r="BY446" t="inlineStr">
        <is>
          <t>India</t>
        </is>
      </c>
      <c r="BZ446" t="n">
        <v>2014</v>
      </c>
      <c r="CA446" t="n">
        <v>0.4210526315789473</v>
      </c>
      <c r="CB446" t="n">
        <v>0</v>
      </c>
      <c r="CC446" t="n">
        <v>1</v>
      </c>
      <c r="CD446" t="n">
        <v>-0.006043177645384683</v>
      </c>
      <c r="CE446" t="n">
        <v>1</v>
      </c>
    </row>
    <row r="447">
      <c r="A447" t="inlineStr">
        <is>
          <t>Borsuk &amp; Shrimali (2026)</t>
        </is>
      </c>
      <c r="B447" t="n">
        <v>1752</v>
      </c>
      <c r="C447" t="n">
        <v>0.004396553870924531</v>
      </c>
      <c r="D447" t="n">
        <v>9902</v>
      </c>
      <c r="E447">
        <f>IF(ISNUMBER($BA447),$BA447,IF(AND(ISNUMBER($D447),ISNUMBER($BW447),ISNUMBER($BX447)),$D447*($BX447-$BW447+1),""))</f>
        <v>9902.0</v>
      </c>
      <c r="H447" t="inlineStr">
        <is>
          <t>partial</t>
        </is>
      </c>
      <c r="I447" t="inlineStr">
        <is>
          <t>Regression Cofficient and Standard Error  available</t>
        </is>
      </c>
      <c r="J447">
        <f>IF($BW447&lt;&gt;"",$BW447,"")</f>
        <v>2005.0</v>
      </c>
      <c r="K447">
        <f>IF($BX447&lt;&gt;"",$BX447,"")</f>
        <v>2023.0</v>
      </c>
      <c r="L447">
        <f>IF(AND(ISNUMBER($BW447),ISNUMBER($BX447)),($BW447+$BX447)/2,"")</f>
        <v>2014.0</v>
      </c>
      <c r="M447">
        <f>IF($L447&lt;&gt;"",$L447,"")</f>
        <v>2014.0</v>
      </c>
      <c r="N447">
        <f>IF(AND(ISNUMBER($BW447),ISNUMBER($BX447)),MIN(1,MAX(0,($BX447-2016+1)/($BX447-$BW447+1))),"")</f>
        <v>0.4210526315789473</v>
      </c>
      <c r="O447">
        <f>IF(AND(ISNUMBER($BW447),ISNUMBER($BX447)),MIN(1,MAX(0,($BX447-2017+1)/($BX447-$BW447+1))),"")</f>
        <v>0.3684210526315789</v>
      </c>
      <c r="P447">
        <f>IF(AND(ISNUMBER($BW447),ISNUMBER($BX447)),MIN(1,MAX(0,($BX447-2018+1)/($BX447-$BW447+1))),"")</f>
        <v>0.3157894736842105</v>
      </c>
      <c r="Q447">
        <f>IF(AND(ISNUMBER($BW447),ISNUMBER($BX447)),MIN(1,MAX(0,($BX447-2019+1)/($BX447-$BW447+1))),"")</f>
        <v>0.2631578947368421</v>
      </c>
      <c r="R447">
        <f>IF(AND(ISNUMBER($BW447),ISNUMBER($BX447)),MIN(1,MAX(0,($BX447-2016+1)/($BX447-$BW447+1))),"")</f>
        <v>0.4210526315789473</v>
      </c>
      <c r="S447">
        <f>IF($L447&lt;&gt;"",IF($L447&gt;=2015.5,1,0),"")</f>
        <v>0.0</v>
      </c>
      <c r="T447">
        <f>IF($L447&lt;&gt;"",IF($L447&gt;=2016,1,0),"")</f>
        <v>0.0</v>
      </c>
      <c r="U447">
        <f>IF(ISNUMBER($BX447),IF($BX447&gt;=2016,1,0),"")</f>
        <v>1.0</v>
      </c>
      <c r="V447">
        <f>IF(ISNUMBER($BW447),IF($BW447&gt;=2016,1,0),"")</f>
        <v>0.0</v>
      </c>
      <c r="W447" t="str">
        <f>IF(AND(ISNUMBER($BW447),ISNUMBER($BX447)),IF($BW447&gt;=2016,"post-only",IF($BX447&lt;2016,"pre-only","mixed")),"")</f>
        <v>mixed</v>
      </c>
      <c r="X447">
        <f>IF(AND(ISNUMBER($BW447),ISNUMBER($BX447)),MIN(1,MAX(0,($BX447-2017+1)/($BX447-$BW447+1))),"")</f>
        <v>0.3684210526315789</v>
      </c>
      <c r="Y447">
        <f>IF(AND(ISNUMBER($BW447),ISNUMBER($BX447)),MIN(1,MAX(0,($BX447-2018+1)/($BX447-$BW447+1))),"")</f>
        <v>0.3157894736842105</v>
      </c>
      <c r="Z447">
        <f>IF(AND(ISNUMBER($BW447),ISNUMBER($BX447)),MIN(1,MAX(0,($BX447-2019+1)/($BX447-$BW447+1))),"")</f>
        <v>0.2631578947368421</v>
      </c>
      <c r="AA447">
        <f>IF(ISNUMBER($BX447),IF($BX447&gt;=2017,1,0),"")</f>
        <v>1.0</v>
      </c>
      <c r="AB447">
        <f>IF(ISNUMBER($BX447),IF($BX447&gt;=2018,1,0),"")</f>
        <v>1.0</v>
      </c>
      <c r="AC447">
        <f>IF(ISNUMBER($BX447),IF($BX447&gt;=2019,1,0),"")</f>
        <v>1.0</v>
      </c>
      <c r="AD447">
        <f>IF($L447&lt;&gt;"",IF($L447&gt;2013,1,0),"")</f>
        <v>1.0</v>
      </c>
      <c r="AE447">
        <f>IF($L447&lt;&gt;"",1+IF($L447&gt;2011,1,0)+IF($L447&gt;2014,1,0),"")</f>
        <v>2.0</v>
      </c>
      <c r="AF447" t="inlineStr">
        <is>
          <t>loan (interest rate)</t>
        </is>
      </c>
      <c r="AG447" t="inlineStr">
        <is>
          <t>performance</t>
        </is>
      </c>
      <c r="AH447" t="inlineStr">
        <is>
          <t>99_NCE</t>
        </is>
      </c>
      <c r="AI447" t="inlineStr">
        <is>
          <t>without ETS/CT</t>
        </is>
      </c>
      <c r="AJ447" t="inlineStr">
        <is>
          <t>without ETS/CT</t>
        </is>
      </c>
      <c r="AK447" t="str">
        <f>IF(AND($CF447&lt;&gt;"",IFERROR(INDEX(subsample_country_map!$B:$B,MATCH($CF447,subsample_country_map!$A:$A,0)),"")&lt;&gt;""),INDEX(subsample_country_map!$B:$B,MATCH($CF447,subsample_country_map!$A:$A,0)),INDEX(lookup!$AA:$AA,MATCH($A447,lookup!$A:$A,0)))</f>
        <v>3_AsiaPac</v>
      </c>
      <c r="AL447" t="str">
        <f>IF(AND($CF447&lt;&gt;"",IFERROR(INDEX(subsample_country_map!$C:$C,MATCH($CF447,subsample_country_map!$A:$A,0)),"")&lt;&gt;""),INDEX(subsample_country_map!$C:$C,MATCH($CF447,subsample_country_map!$A:$A,0)),INDEX(lookup!$AB:$AB,MATCH($A447,lookup!$A:$A,0)))</f>
        <v>2_developing</v>
      </c>
      <c r="AM447" t="str">
        <f>IF(AND($CF447&lt;&gt;"",IFERROR(INDEX(subsample_country_map!$D:$D,MATCH($CF447,subsample_country_map!$A:$A,0)),"")&lt;&gt;""),INDEX(subsample_country_map!$D:$D,MATCH($CF447,subsample_country_map!$A:$A,0)),INDEX(lookup!$AC:$AC,MATCH($A447,lookup!$A:$A,0)))</f>
        <v>2_non_western</v>
      </c>
      <c r="AN447" t="str">
        <f>IF(AND($CF447&lt;&gt;"",IFERROR(INDEX(subsample_country_map!$E:$E,MATCH($CF447,subsample_country_map!$A:$A,0)),"")&lt;&gt;""),INDEX(subsample_country_map!$E:$E,MATCH($CF447,subsample_country_map!$A:$A,0)),INDEX(lookup!$AD:$AD,MATCH($A447,lookup!$A:$A,0)))</f>
        <v>1_common law</v>
      </c>
      <c r="AO447" t="str">
        <f>INDEX(lookup!$Y:$Y,MATCH($A447,lookup!$A:$A,0))</f>
        <v>0_published</v>
      </c>
      <c r="AP447" t="str">
        <f>INDEX(lookup!$Z:$Z,MATCH($A447,lookup!$A:$A,0))</f>
        <v>1_VHB high</v>
      </c>
      <c r="AQ447" t="str">
        <f>INDEX(lookup!$W:$W,MATCH($A447,lookup!$A:$A,0))</f>
        <v>1_fin/acc/econ</v>
      </c>
      <c r="AS447" t="inlineStr">
        <is>
          <t>staging</t>
        </is>
      </c>
      <c r="AT447" t="inlineStr">
        <is>
          <t>bad-CER</t>
        </is>
      </c>
      <c r="AU447" t="inlineStr">
        <is>
          <t>cost</t>
        </is>
      </c>
      <c r="AV447" t="inlineStr">
        <is>
          <t>-0.014</t>
        </is>
      </c>
      <c r="AW447" t="inlineStr">
        <is>
          <t>0.032</t>
        </is>
      </c>
      <c r="BA447" t="n">
        <v>9902</v>
      </c>
      <c r="BB447" t="inlineStr">
        <is>
          <t>0</t>
        </is>
      </c>
      <c r="BC447" t="inlineStr">
        <is>
          <t>other: not stated</t>
        </is>
      </c>
      <c r="BD447" t="inlineStr">
        <is>
          <t>firm</t>
        </is>
      </c>
      <c r="BE447" t="inlineStr">
        <is>
          <t>none</t>
        </is>
      </c>
      <c r="BI447" t="inlineStr">
        <is>
          <t>Table 13</t>
        </is>
      </c>
      <c r="BJ447" t="inlineStr">
        <is>
          <t>Spread (1) no FE</t>
        </is>
      </c>
      <c r="BK447" t="inlineStr">
        <is>
          <t>13</t>
        </is>
      </c>
      <c r="BL447" t="inlineStr">
        <is>
          <t>Scope 1 -0.014 (0.032)</t>
        </is>
      </c>
      <c r="BM447" t="inlineStr">
        <is>
          <t>Scope 1</t>
        </is>
      </c>
      <c r="BN447" t="inlineStr">
        <is>
          <t>Loan spread (all-in-spread-drawn)</t>
        </is>
      </c>
      <c r="BO447" t="inlineStr">
        <is>
          <t>update</t>
        </is>
      </c>
      <c r="BP447" t="inlineStr">
        <is>
          <t>Borsuk &amp; Shrimali (2026)</t>
        </is>
      </c>
      <c r="BQ447" t="inlineStr">
        <is>
          <t>computed</t>
        </is>
      </c>
      <c r="BT447" t="n">
        <v>0</v>
      </c>
      <c r="BU447" t="inlineStr">
        <is>
          <t>staging_Borsuk_Shrimali_2026.csv</t>
        </is>
      </c>
      <c r="BW447" t="n">
        <v>2005</v>
      </c>
      <c r="BX447" t="n">
        <v>2023</v>
      </c>
      <c r="BY447" t="inlineStr">
        <is>
          <t>India</t>
        </is>
      </c>
      <c r="BZ447" t="n">
        <v>2014</v>
      </c>
      <c r="CA447" t="n">
        <v>0.4210526315789473</v>
      </c>
      <c r="CB447" t="n">
        <v>0</v>
      </c>
      <c r="CC447" t="n">
        <v>1</v>
      </c>
      <c r="CD447" t="n">
        <v>0.004396582199254926</v>
      </c>
      <c r="CE447" t="n">
        <v>1</v>
      </c>
    </row>
    <row r="448">
      <c r="A448" t="inlineStr">
        <is>
          <t>Borsuk &amp; Shrimali (2026)</t>
        </is>
      </c>
      <c r="B448" t="n">
        <v>1753</v>
      </c>
      <c r="C448" t="n">
        <v>0.005402639064408167</v>
      </c>
      <c r="D448" t="n">
        <v>9832</v>
      </c>
      <c r="E448">
        <f>IF(ISNUMBER($BA448),$BA448,IF(AND(ISNUMBER($D448),ISNUMBER($BW448),ISNUMBER($BX448)),$D448*($BX448-$BW448+1),""))</f>
        <v>9832.0</v>
      </c>
      <c r="H448" t="inlineStr">
        <is>
          <t>partial</t>
        </is>
      </c>
      <c r="I448" t="inlineStr">
        <is>
          <t>Regression Cofficient and Standard Error  available</t>
        </is>
      </c>
      <c r="J448">
        <f>IF($BW448&lt;&gt;"",$BW448,"")</f>
        <v>2005.0</v>
      </c>
      <c r="K448">
        <f>IF($BX448&lt;&gt;"",$BX448,"")</f>
        <v>2023.0</v>
      </c>
      <c r="L448">
        <f>IF(AND(ISNUMBER($BW448),ISNUMBER($BX448)),($BW448+$BX448)/2,"")</f>
        <v>2014.0</v>
      </c>
      <c r="M448">
        <f>IF($L448&lt;&gt;"",$L448,"")</f>
        <v>2014.0</v>
      </c>
      <c r="N448">
        <f>IF(AND(ISNUMBER($BW448),ISNUMBER($BX448)),MIN(1,MAX(0,($BX448-2016+1)/($BX448-$BW448+1))),"")</f>
        <v>0.4210526315789473</v>
      </c>
      <c r="O448">
        <f>IF(AND(ISNUMBER($BW448),ISNUMBER($BX448)),MIN(1,MAX(0,($BX448-2017+1)/($BX448-$BW448+1))),"")</f>
        <v>0.3684210526315789</v>
      </c>
      <c r="P448">
        <f>IF(AND(ISNUMBER($BW448),ISNUMBER($BX448)),MIN(1,MAX(0,($BX448-2018+1)/($BX448-$BW448+1))),"")</f>
        <v>0.3157894736842105</v>
      </c>
      <c r="Q448">
        <f>IF(AND(ISNUMBER($BW448),ISNUMBER($BX448)),MIN(1,MAX(0,($BX448-2019+1)/($BX448-$BW448+1))),"")</f>
        <v>0.2631578947368421</v>
      </c>
      <c r="R448">
        <f>IF(AND(ISNUMBER($BW448),ISNUMBER($BX448)),MIN(1,MAX(0,($BX448-2016+1)/($BX448-$BW448+1))),"")</f>
        <v>0.4210526315789473</v>
      </c>
      <c r="S448">
        <f>IF($L448&lt;&gt;"",IF($L448&gt;=2015.5,1,0),"")</f>
        <v>0.0</v>
      </c>
      <c r="T448">
        <f>IF($L448&lt;&gt;"",IF($L448&gt;=2016,1,0),"")</f>
        <v>0.0</v>
      </c>
      <c r="U448">
        <f>IF(ISNUMBER($BX448),IF($BX448&gt;=2016,1,0),"")</f>
        <v>1.0</v>
      </c>
      <c r="V448">
        <f>IF(ISNUMBER($BW448),IF($BW448&gt;=2016,1,0),"")</f>
        <v>0.0</v>
      </c>
      <c r="W448" t="str">
        <f>IF(AND(ISNUMBER($BW448),ISNUMBER($BX448)),IF($BW448&gt;=2016,"post-only",IF($BX448&lt;2016,"pre-only","mixed")),"")</f>
        <v>mixed</v>
      </c>
      <c r="X448">
        <f>IF(AND(ISNUMBER($BW448),ISNUMBER($BX448)),MIN(1,MAX(0,($BX448-2017+1)/($BX448-$BW448+1))),"")</f>
        <v>0.3684210526315789</v>
      </c>
      <c r="Y448">
        <f>IF(AND(ISNUMBER($BW448),ISNUMBER($BX448)),MIN(1,MAX(0,($BX448-2018+1)/($BX448-$BW448+1))),"")</f>
        <v>0.3157894736842105</v>
      </c>
      <c r="Z448">
        <f>IF(AND(ISNUMBER($BW448),ISNUMBER($BX448)),MIN(1,MAX(0,($BX448-2019+1)/($BX448-$BW448+1))),"")</f>
        <v>0.2631578947368421</v>
      </c>
      <c r="AA448">
        <f>IF(ISNUMBER($BX448),IF($BX448&gt;=2017,1,0),"")</f>
        <v>1.0</v>
      </c>
      <c r="AB448">
        <f>IF(ISNUMBER($BX448),IF($BX448&gt;=2018,1,0),"")</f>
        <v>1.0</v>
      </c>
      <c r="AC448">
        <f>IF(ISNUMBER($BX448),IF($BX448&gt;=2019,1,0),"")</f>
        <v>1.0</v>
      </c>
      <c r="AD448">
        <f>IF($L448&lt;&gt;"",IF($L448&gt;2013,1,0),"")</f>
        <v>1.0</v>
      </c>
      <c r="AE448">
        <f>IF($L448&lt;&gt;"",1+IF($L448&gt;2011,1,0)+IF($L448&gt;2014,1,0),"")</f>
        <v>2.0</v>
      </c>
      <c r="AF448" t="inlineStr">
        <is>
          <t>loan (interest rate)</t>
        </is>
      </c>
      <c r="AG448" t="inlineStr">
        <is>
          <t>performance</t>
        </is>
      </c>
      <c r="AH448" t="inlineStr">
        <is>
          <t>99_NCE</t>
        </is>
      </c>
      <c r="AI448" t="inlineStr">
        <is>
          <t>without ETS/CT</t>
        </is>
      </c>
      <c r="AJ448" t="inlineStr">
        <is>
          <t>without ETS/CT</t>
        </is>
      </c>
      <c r="AK448" t="str">
        <f>IF(AND($CF448&lt;&gt;"",IFERROR(INDEX(subsample_country_map!$B:$B,MATCH($CF448,subsample_country_map!$A:$A,0)),"")&lt;&gt;""),INDEX(subsample_country_map!$B:$B,MATCH($CF448,subsample_country_map!$A:$A,0)),INDEX(lookup!$AA:$AA,MATCH($A448,lookup!$A:$A,0)))</f>
        <v>3_AsiaPac</v>
      </c>
      <c r="AL448" t="str">
        <f>IF(AND($CF448&lt;&gt;"",IFERROR(INDEX(subsample_country_map!$C:$C,MATCH($CF448,subsample_country_map!$A:$A,0)),"")&lt;&gt;""),INDEX(subsample_country_map!$C:$C,MATCH($CF448,subsample_country_map!$A:$A,0)),INDEX(lookup!$AB:$AB,MATCH($A448,lookup!$A:$A,0)))</f>
        <v>2_developing</v>
      </c>
      <c r="AM448" t="str">
        <f>IF(AND($CF448&lt;&gt;"",IFERROR(INDEX(subsample_country_map!$D:$D,MATCH($CF448,subsample_country_map!$A:$A,0)),"")&lt;&gt;""),INDEX(subsample_country_map!$D:$D,MATCH($CF448,subsample_country_map!$A:$A,0)),INDEX(lookup!$AC:$AC,MATCH($A448,lookup!$A:$A,0)))</f>
        <v>2_non_western</v>
      </c>
      <c r="AN448" t="str">
        <f>IF(AND($CF448&lt;&gt;"",IFERROR(INDEX(subsample_country_map!$E:$E,MATCH($CF448,subsample_country_map!$A:$A,0)),"")&lt;&gt;""),INDEX(subsample_country_map!$E:$E,MATCH($CF448,subsample_country_map!$A:$A,0)),INDEX(lookup!$AD:$AD,MATCH($A448,lookup!$A:$A,0)))</f>
        <v>1_common law</v>
      </c>
      <c r="AO448" t="str">
        <f>INDEX(lookup!$Y:$Y,MATCH($A448,lookup!$A:$A,0))</f>
        <v>0_published</v>
      </c>
      <c r="AP448" t="str">
        <f>INDEX(lookup!$Z:$Z,MATCH($A448,lookup!$A:$A,0))</f>
        <v>1_VHB high</v>
      </c>
      <c r="AQ448" t="str">
        <f>INDEX(lookup!$W:$W,MATCH($A448,lookup!$A:$A,0))</f>
        <v>1_fin/acc/econ</v>
      </c>
      <c r="AS448" t="inlineStr">
        <is>
          <t>staging</t>
        </is>
      </c>
      <c r="AT448" t="inlineStr">
        <is>
          <t>bad-CER</t>
        </is>
      </c>
      <c r="AU448" t="inlineStr">
        <is>
          <t>cost</t>
        </is>
      </c>
      <c r="AV448" t="inlineStr">
        <is>
          <t>-0.015</t>
        </is>
      </c>
      <c r="AW448" t="inlineStr">
        <is>
          <t>0.028</t>
        </is>
      </c>
      <c r="BA448" t="n">
        <v>9832</v>
      </c>
      <c r="BB448" t="inlineStr">
        <is>
          <t>0</t>
        </is>
      </c>
      <c r="BC448" t="inlineStr">
        <is>
          <t>other: not stated</t>
        </is>
      </c>
      <c r="BD448" t="inlineStr">
        <is>
          <t>firm</t>
        </is>
      </c>
      <c r="BE448" t="inlineStr">
        <is>
          <t>none</t>
        </is>
      </c>
      <c r="BI448" t="inlineStr">
        <is>
          <t>Table 13</t>
        </is>
      </c>
      <c r="BJ448" t="inlineStr">
        <is>
          <t>Spread (2) industry+time FE</t>
        </is>
      </c>
      <c r="BK448" t="inlineStr">
        <is>
          <t>13</t>
        </is>
      </c>
      <c r="BL448" t="inlineStr">
        <is>
          <t>Scope 1 -0.015 (0.028)</t>
        </is>
      </c>
      <c r="BM448" t="inlineStr">
        <is>
          <t>Scope 1</t>
        </is>
      </c>
      <c r="BN448" t="inlineStr">
        <is>
          <t>Loan spread (all-in-spread-drawn)</t>
        </is>
      </c>
      <c r="BO448" t="inlineStr">
        <is>
          <t>update</t>
        </is>
      </c>
      <c r="BP448" t="inlineStr">
        <is>
          <t>Borsuk &amp; Shrimali (2026)</t>
        </is>
      </c>
      <c r="BQ448" t="inlineStr">
        <is>
          <t>computed</t>
        </is>
      </c>
      <c r="BT448" t="n">
        <v>0</v>
      </c>
      <c r="BU448" t="inlineStr">
        <is>
          <t>staging_Borsuk_Shrimali_2026.csv</t>
        </is>
      </c>
      <c r="BW448" t="n">
        <v>2005</v>
      </c>
      <c r="BX448" t="n">
        <v>2023</v>
      </c>
      <c r="BY448" t="inlineStr">
        <is>
          <t>India</t>
        </is>
      </c>
      <c r="BZ448" t="n">
        <v>2014</v>
      </c>
      <c r="CA448" t="n">
        <v>0.4210526315789473</v>
      </c>
      <c r="CB448" t="n">
        <v>0</v>
      </c>
      <c r="CC448" t="n">
        <v>1</v>
      </c>
      <c r="CD448" t="n">
        <v>0.005402691630321496</v>
      </c>
      <c r="CE448" t="n">
        <v>1</v>
      </c>
    </row>
    <row r="449">
      <c r="A449" t="inlineStr">
        <is>
          <t>Borsuk &amp; Shrimali (2026)</t>
        </is>
      </c>
      <c r="B449" t="n">
        <v>1754</v>
      </c>
      <c r="C449" t="n">
        <v>0.003281896843805544</v>
      </c>
      <c r="D449" t="n">
        <v>9661</v>
      </c>
      <c r="E449">
        <f>IF(ISNUMBER($BA449),$BA449,IF(AND(ISNUMBER($D449),ISNUMBER($BW449),ISNUMBER($BX449)),$D449*($BX449-$BW449+1),""))</f>
        <v>9661.0</v>
      </c>
      <c r="H449" t="inlineStr">
        <is>
          <t>partial</t>
        </is>
      </c>
      <c r="I449" t="inlineStr">
        <is>
          <t>Regression Cofficient and Standard Error  available</t>
        </is>
      </c>
      <c r="J449">
        <f>IF($BW449&lt;&gt;"",$BW449,"")</f>
        <v>2005.0</v>
      </c>
      <c r="K449">
        <f>IF($BX449&lt;&gt;"",$BX449,"")</f>
        <v>2023.0</v>
      </c>
      <c r="L449">
        <f>IF(AND(ISNUMBER($BW449),ISNUMBER($BX449)),($BW449+$BX449)/2,"")</f>
        <v>2014.0</v>
      </c>
      <c r="M449">
        <f>IF($L449&lt;&gt;"",$L449,"")</f>
        <v>2014.0</v>
      </c>
      <c r="N449">
        <f>IF(AND(ISNUMBER($BW449),ISNUMBER($BX449)),MIN(1,MAX(0,($BX449-2016+1)/($BX449-$BW449+1))),"")</f>
        <v>0.4210526315789473</v>
      </c>
      <c r="O449">
        <f>IF(AND(ISNUMBER($BW449),ISNUMBER($BX449)),MIN(1,MAX(0,($BX449-2017+1)/($BX449-$BW449+1))),"")</f>
        <v>0.3684210526315789</v>
      </c>
      <c r="P449">
        <f>IF(AND(ISNUMBER($BW449),ISNUMBER($BX449)),MIN(1,MAX(0,($BX449-2018+1)/($BX449-$BW449+1))),"")</f>
        <v>0.3157894736842105</v>
      </c>
      <c r="Q449">
        <f>IF(AND(ISNUMBER($BW449),ISNUMBER($BX449)),MIN(1,MAX(0,($BX449-2019+1)/($BX449-$BW449+1))),"")</f>
        <v>0.2631578947368421</v>
      </c>
      <c r="R449">
        <f>IF(AND(ISNUMBER($BW449),ISNUMBER($BX449)),MIN(1,MAX(0,($BX449-2016+1)/($BX449-$BW449+1))),"")</f>
        <v>0.4210526315789473</v>
      </c>
      <c r="S449">
        <f>IF($L449&lt;&gt;"",IF($L449&gt;=2015.5,1,0),"")</f>
        <v>0.0</v>
      </c>
      <c r="T449">
        <f>IF($L449&lt;&gt;"",IF($L449&gt;=2016,1,0),"")</f>
        <v>0.0</v>
      </c>
      <c r="U449">
        <f>IF(ISNUMBER($BX449),IF($BX449&gt;=2016,1,0),"")</f>
        <v>1.0</v>
      </c>
      <c r="V449">
        <f>IF(ISNUMBER($BW449),IF($BW449&gt;=2016,1,0),"")</f>
        <v>0.0</v>
      </c>
      <c r="W449" t="str">
        <f>IF(AND(ISNUMBER($BW449),ISNUMBER($BX449)),IF($BW449&gt;=2016,"post-only",IF($BX449&lt;2016,"pre-only","mixed")),"")</f>
        <v>mixed</v>
      </c>
      <c r="X449">
        <f>IF(AND(ISNUMBER($BW449),ISNUMBER($BX449)),MIN(1,MAX(0,($BX449-2017+1)/($BX449-$BW449+1))),"")</f>
        <v>0.3684210526315789</v>
      </c>
      <c r="Y449">
        <f>IF(AND(ISNUMBER($BW449),ISNUMBER($BX449)),MIN(1,MAX(0,($BX449-2018+1)/($BX449-$BW449+1))),"")</f>
        <v>0.3157894736842105</v>
      </c>
      <c r="Z449">
        <f>IF(AND(ISNUMBER($BW449),ISNUMBER($BX449)),MIN(1,MAX(0,($BX449-2019+1)/($BX449-$BW449+1))),"")</f>
        <v>0.2631578947368421</v>
      </c>
      <c r="AA449">
        <f>IF(ISNUMBER($BX449),IF($BX449&gt;=2017,1,0),"")</f>
        <v>1.0</v>
      </c>
      <c r="AB449">
        <f>IF(ISNUMBER($BX449),IF($BX449&gt;=2018,1,0),"")</f>
        <v>1.0</v>
      </c>
      <c r="AC449">
        <f>IF(ISNUMBER($BX449),IF($BX449&gt;=2019,1,0),"")</f>
        <v>1.0</v>
      </c>
      <c r="AD449">
        <f>IF($L449&lt;&gt;"",IF($L449&gt;2013,1,0),"")</f>
        <v>1.0</v>
      </c>
      <c r="AE449">
        <f>IF($L449&lt;&gt;"",1+IF($L449&gt;2011,1,0)+IF($L449&gt;2014,1,0),"")</f>
        <v>2.0</v>
      </c>
      <c r="AF449" t="inlineStr">
        <is>
          <t>loan (interest rate)</t>
        </is>
      </c>
      <c r="AG449" t="inlineStr">
        <is>
          <t>performance</t>
        </is>
      </c>
      <c r="AH449" t="inlineStr">
        <is>
          <t>99_NCE</t>
        </is>
      </c>
      <c r="AI449" t="inlineStr">
        <is>
          <t>without ETS/CT</t>
        </is>
      </c>
      <c r="AJ449" t="inlineStr">
        <is>
          <t>without ETS/CT</t>
        </is>
      </c>
      <c r="AK449" t="str">
        <f>IF(AND($CF449&lt;&gt;"",IFERROR(INDEX(subsample_country_map!$B:$B,MATCH($CF449,subsample_country_map!$A:$A,0)),"")&lt;&gt;""),INDEX(subsample_country_map!$B:$B,MATCH($CF449,subsample_country_map!$A:$A,0)),INDEX(lookup!$AA:$AA,MATCH($A449,lookup!$A:$A,0)))</f>
        <v>3_AsiaPac</v>
      </c>
      <c r="AL449" t="str">
        <f>IF(AND($CF449&lt;&gt;"",IFERROR(INDEX(subsample_country_map!$C:$C,MATCH($CF449,subsample_country_map!$A:$A,0)),"")&lt;&gt;""),INDEX(subsample_country_map!$C:$C,MATCH($CF449,subsample_country_map!$A:$A,0)),INDEX(lookup!$AB:$AB,MATCH($A449,lookup!$A:$A,0)))</f>
        <v>2_developing</v>
      </c>
      <c r="AM449" t="str">
        <f>IF(AND($CF449&lt;&gt;"",IFERROR(INDEX(subsample_country_map!$D:$D,MATCH($CF449,subsample_country_map!$A:$A,0)),"")&lt;&gt;""),INDEX(subsample_country_map!$D:$D,MATCH($CF449,subsample_country_map!$A:$A,0)),INDEX(lookup!$AC:$AC,MATCH($A449,lookup!$A:$A,0)))</f>
        <v>2_non_western</v>
      </c>
      <c r="AN449" t="str">
        <f>IF(AND($CF449&lt;&gt;"",IFERROR(INDEX(subsample_country_map!$E:$E,MATCH($CF449,subsample_country_map!$A:$A,0)),"")&lt;&gt;""),INDEX(subsample_country_map!$E:$E,MATCH($CF449,subsample_country_map!$A:$A,0)),INDEX(lookup!$AD:$AD,MATCH($A449,lookup!$A:$A,0)))</f>
        <v>1_common law</v>
      </c>
      <c r="AO449" t="str">
        <f>INDEX(lookup!$Y:$Y,MATCH($A449,lookup!$A:$A,0))</f>
        <v>0_published</v>
      </c>
      <c r="AP449" t="str">
        <f>INDEX(lookup!$Z:$Z,MATCH($A449,lookup!$A:$A,0))</f>
        <v>1_VHB high</v>
      </c>
      <c r="AQ449" t="str">
        <f>INDEX(lookup!$W:$W,MATCH($A449,lookup!$A:$A,0))</f>
        <v>1_fin/acc/econ</v>
      </c>
      <c r="AS449" t="inlineStr">
        <is>
          <t>staging</t>
        </is>
      </c>
      <c r="AT449" t="inlineStr">
        <is>
          <t>bad-CER</t>
        </is>
      </c>
      <c r="AU449" t="inlineStr">
        <is>
          <t>cost</t>
        </is>
      </c>
      <c r="AV449" t="inlineStr">
        <is>
          <t>-0.010</t>
        </is>
      </c>
      <c r="AW449" t="inlineStr">
        <is>
          <t>0.031</t>
        </is>
      </c>
      <c r="BA449" t="n">
        <v>9661</v>
      </c>
      <c r="BB449" t="inlineStr">
        <is>
          <t>0</t>
        </is>
      </c>
      <c r="BC449" t="inlineStr">
        <is>
          <t>other: not stated</t>
        </is>
      </c>
      <c r="BD449" t="inlineStr">
        <is>
          <t>firm</t>
        </is>
      </c>
      <c r="BE449" t="inlineStr">
        <is>
          <t>none</t>
        </is>
      </c>
      <c r="BI449" t="inlineStr">
        <is>
          <t>Table 13</t>
        </is>
      </c>
      <c r="BJ449" t="inlineStr">
        <is>
          <t>Spread (3) + loan controls</t>
        </is>
      </c>
      <c r="BK449" t="inlineStr">
        <is>
          <t>13</t>
        </is>
      </c>
      <c r="BL449" t="inlineStr">
        <is>
          <t>Scope 1 -0.010 (0.031)</t>
        </is>
      </c>
      <c r="BM449" t="inlineStr">
        <is>
          <t>Scope 1</t>
        </is>
      </c>
      <c r="BN449" t="inlineStr">
        <is>
          <t>Loan spread (all-in-spread-drawn)</t>
        </is>
      </c>
      <c r="BO449" t="inlineStr">
        <is>
          <t>update</t>
        </is>
      </c>
      <c r="BP449" t="inlineStr">
        <is>
          <t>Borsuk &amp; Shrimali (2026)</t>
        </is>
      </c>
      <c r="BQ449" t="inlineStr">
        <is>
          <t>computed</t>
        </is>
      </c>
      <c r="BT449" t="n">
        <v>0</v>
      </c>
      <c r="BU449" t="inlineStr">
        <is>
          <t>staging_Borsuk_Shrimali_2026.csv</t>
        </is>
      </c>
      <c r="BW449" t="n">
        <v>2005</v>
      </c>
      <c r="BX449" t="n">
        <v>2023</v>
      </c>
      <c r="BY449" t="inlineStr">
        <is>
          <t>India</t>
        </is>
      </c>
      <c r="BZ449" t="n">
        <v>2014</v>
      </c>
      <c r="CA449" t="n">
        <v>0.4210526315789473</v>
      </c>
      <c r="CB449" t="n">
        <v>0</v>
      </c>
      <c r="CC449" t="n">
        <v>1</v>
      </c>
      <c r="CD449" t="n">
        <v>0.003281908626817833</v>
      </c>
      <c r="CE449" t="n">
        <v>1</v>
      </c>
    </row>
    <row r="450">
      <c r="A450" t="inlineStr">
        <is>
          <t>Borsuk &amp; Shrimali (2026)</t>
        </is>
      </c>
      <c r="B450" t="n">
        <v>1755</v>
      </c>
      <c r="C450" t="n">
        <v>0.005725470385186745</v>
      </c>
      <c r="D450" t="n">
        <v>8497</v>
      </c>
      <c r="E450">
        <f>IF(ISNUMBER($BA450),$BA450,IF(AND(ISNUMBER($D450),ISNUMBER($BW450),ISNUMBER($BX450)),$D450*($BX450-$BW450+1),""))</f>
        <v>8497.0</v>
      </c>
      <c r="H450" t="inlineStr">
        <is>
          <t>partial</t>
        </is>
      </c>
      <c r="I450" t="inlineStr">
        <is>
          <t>Regression Cofficient and Standard Error  available</t>
        </is>
      </c>
      <c r="J450">
        <f>IF($BW450&lt;&gt;"",$BW450,"")</f>
        <v>2005.0</v>
      </c>
      <c r="K450">
        <f>IF($BX450&lt;&gt;"",$BX450,"")</f>
        <v>2023.0</v>
      </c>
      <c r="L450">
        <f>IF(AND(ISNUMBER($BW450),ISNUMBER($BX450)),($BW450+$BX450)/2,"")</f>
        <v>2014.0</v>
      </c>
      <c r="M450">
        <f>IF($L450&lt;&gt;"",$L450,"")</f>
        <v>2014.0</v>
      </c>
      <c r="N450">
        <f>IF(AND(ISNUMBER($BW450),ISNUMBER($BX450)),MIN(1,MAX(0,($BX450-2016+1)/($BX450-$BW450+1))),"")</f>
        <v>0.4210526315789473</v>
      </c>
      <c r="O450">
        <f>IF(AND(ISNUMBER($BW450),ISNUMBER($BX450)),MIN(1,MAX(0,($BX450-2017+1)/($BX450-$BW450+1))),"")</f>
        <v>0.3684210526315789</v>
      </c>
      <c r="P450">
        <f>IF(AND(ISNUMBER($BW450),ISNUMBER($BX450)),MIN(1,MAX(0,($BX450-2018+1)/($BX450-$BW450+1))),"")</f>
        <v>0.3157894736842105</v>
      </c>
      <c r="Q450">
        <f>IF(AND(ISNUMBER($BW450),ISNUMBER($BX450)),MIN(1,MAX(0,($BX450-2019+1)/($BX450-$BW450+1))),"")</f>
        <v>0.2631578947368421</v>
      </c>
      <c r="R450">
        <f>IF(AND(ISNUMBER($BW450),ISNUMBER($BX450)),MIN(1,MAX(0,($BX450-2016+1)/($BX450-$BW450+1))),"")</f>
        <v>0.4210526315789473</v>
      </c>
      <c r="S450">
        <f>IF($L450&lt;&gt;"",IF($L450&gt;=2015.5,1,0),"")</f>
        <v>0.0</v>
      </c>
      <c r="T450">
        <f>IF($L450&lt;&gt;"",IF($L450&gt;=2016,1,0),"")</f>
        <v>0.0</v>
      </c>
      <c r="U450">
        <f>IF(ISNUMBER($BX450),IF($BX450&gt;=2016,1,0),"")</f>
        <v>1.0</v>
      </c>
      <c r="V450">
        <f>IF(ISNUMBER($BW450),IF($BW450&gt;=2016,1,0),"")</f>
        <v>0.0</v>
      </c>
      <c r="W450" t="str">
        <f>IF(AND(ISNUMBER($BW450),ISNUMBER($BX450)),IF($BW450&gt;=2016,"post-only",IF($BX450&lt;2016,"pre-only","mixed")),"")</f>
        <v>mixed</v>
      </c>
      <c r="X450">
        <f>IF(AND(ISNUMBER($BW450),ISNUMBER($BX450)),MIN(1,MAX(0,($BX450-2017+1)/($BX450-$BW450+1))),"")</f>
        <v>0.3684210526315789</v>
      </c>
      <c r="Y450">
        <f>IF(AND(ISNUMBER($BW450),ISNUMBER($BX450)),MIN(1,MAX(0,($BX450-2018+1)/($BX450-$BW450+1))),"")</f>
        <v>0.3157894736842105</v>
      </c>
      <c r="Z450">
        <f>IF(AND(ISNUMBER($BW450),ISNUMBER($BX450)),MIN(1,MAX(0,($BX450-2019+1)/($BX450-$BW450+1))),"")</f>
        <v>0.2631578947368421</v>
      </c>
      <c r="AA450">
        <f>IF(ISNUMBER($BX450),IF($BX450&gt;=2017,1,0),"")</f>
        <v>1.0</v>
      </c>
      <c r="AB450">
        <f>IF(ISNUMBER($BX450),IF($BX450&gt;=2018,1,0),"")</f>
        <v>1.0</v>
      </c>
      <c r="AC450">
        <f>IF(ISNUMBER($BX450),IF($BX450&gt;=2019,1,0),"")</f>
        <v>1.0</v>
      </c>
      <c r="AD450">
        <f>IF($L450&lt;&gt;"",IF($L450&gt;2013,1,0),"")</f>
        <v>1.0</v>
      </c>
      <c r="AE450">
        <f>IF($L450&lt;&gt;"",1+IF($L450&gt;2011,1,0)+IF($L450&gt;2014,1,0),"")</f>
        <v>2.0</v>
      </c>
      <c r="AF450" t="inlineStr">
        <is>
          <t>loan (interest rate)</t>
        </is>
      </c>
      <c r="AG450" t="inlineStr">
        <is>
          <t>performance</t>
        </is>
      </c>
      <c r="AH450" t="inlineStr">
        <is>
          <t>99_NCE</t>
        </is>
      </c>
      <c r="AI450" t="inlineStr">
        <is>
          <t>without ETS/CT</t>
        </is>
      </c>
      <c r="AJ450" t="inlineStr">
        <is>
          <t>without ETS/CT</t>
        </is>
      </c>
      <c r="AK450" t="str">
        <f>IF(AND($CF450&lt;&gt;"",IFERROR(INDEX(subsample_country_map!$B:$B,MATCH($CF450,subsample_country_map!$A:$A,0)),"")&lt;&gt;""),INDEX(subsample_country_map!$B:$B,MATCH($CF450,subsample_country_map!$A:$A,0)),INDEX(lookup!$AA:$AA,MATCH($A450,lookup!$A:$A,0)))</f>
        <v>3_AsiaPac</v>
      </c>
      <c r="AL450" t="str">
        <f>IF(AND($CF450&lt;&gt;"",IFERROR(INDEX(subsample_country_map!$C:$C,MATCH($CF450,subsample_country_map!$A:$A,0)),"")&lt;&gt;""),INDEX(subsample_country_map!$C:$C,MATCH($CF450,subsample_country_map!$A:$A,0)),INDEX(lookup!$AB:$AB,MATCH($A450,lookup!$A:$A,0)))</f>
        <v>2_developing</v>
      </c>
      <c r="AM450" t="str">
        <f>IF(AND($CF450&lt;&gt;"",IFERROR(INDEX(subsample_country_map!$D:$D,MATCH($CF450,subsample_country_map!$A:$A,0)),"")&lt;&gt;""),INDEX(subsample_country_map!$D:$D,MATCH($CF450,subsample_country_map!$A:$A,0)),INDEX(lookup!$AC:$AC,MATCH($A450,lookup!$A:$A,0)))</f>
        <v>2_non_western</v>
      </c>
      <c r="AN450" t="str">
        <f>IF(AND($CF450&lt;&gt;"",IFERROR(INDEX(subsample_country_map!$E:$E,MATCH($CF450,subsample_country_map!$A:$A,0)),"")&lt;&gt;""),INDEX(subsample_country_map!$E:$E,MATCH($CF450,subsample_country_map!$A:$A,0)),INDEX(lookup!$AD:$AD,MATCH($A450,lookup!$A:$A,0)))</f>
        <v>1_common law</v>
      </c>
      <c r="AO450" t="str">
        <f>INDEX(lookup!$Y:$Y,MATCH($A450,lookup!$A:$A,0))</f>
        <v>0_published</v>
      </c>
      <c r="AP450" t="str">
        <f>INDEX(lookup!$Z:$Z,MATCH($A450,lookup!$A:$A,0))</f>
        <v>1_VHB high</v>
      </c>
      <c r="AQ450" t="str">
        <f>INDEX(lookup!$W:$W,MATCH($A450,lookup!$A:$A,0))</f>
        <v>1_fin/acc/econ</v>
      </c>
      <c r="AS450" t="inlineStr">
        <is>
          <t>staging</t>
        </is>
      </c>
      <c r="AT450" t="inlineStr">
        <is>
          <t>bad-CER</t>
        </is>
      </c>
      <c r="AU450" t="inlineStr">
        <is>
          <t>cost</t>
        </is>
      </c>
      <c r="AV450" t="inlineStr">
        <is>
          <t>-0.019</t>
        </is>
      </c>
      <c r="AW450" t="inlineStr">
        <is>
          <t>0.036</t>
        </is>
      </c>
      <c r="BA450" t="n">
        <v>8497</v>
      </c>
      <c r="BB450" t="inlineStr">
        <is>
          <t>0</t>
        </is>
      </c>
      <c r="BC450" t="inlineStr">
        <is>
          <t>other: not stated</t>
        </is>
      </c>
      <c r="BD450" t="inlineStr">
        <is>
          <t>firm</t>
        </is>
      </c>
      <c r="BE450" t="inlineStr">
        <is>
          <t>none</t>
        </is>
      </c>
      <c r="BI450" t="inlineStr">
        <is>
          <t>Table 13</t>
        </is>
      </c>
      <c r="BJ450" t="inlineStr">
        <is>
          <t>Spread (4) + firm controls</t>
        </is>
      </c>
      <c r="BK450" t="inlineStr">
        <is>
          <t>13</t>
        </is>
      </c>
      <c r="BL450" t="inlineStr">
        <is>
          <t>Scope 1 -0.019 (0.036)</t>
        </is>
      </c>
      <c r="BM450" t="inlineStr">
        <is>
          <t>Scope 1</t>
        </is>
      </c>
      <c r="BN450" t="inlineStr">
        <is>
          <t>Loan spread (all-in-spread-drawn)</t>
        </is>
      </c>
      <c r="BO450" t="inlineStr">
        <is>
          <t>update</t>
        </is>
      </c>
      <c r="BP450" t="inlineStr">
        <is>
          <t>Borsuk &amp; Shrimali (2026)</t>
        </is>
      </c>
      <c r="BQ450" t="inlineStr">
        <is>
          <t>computed</t>
        </is>
      </c>
      <c r="BT450" t="n">
        <v>0</v>
      </c>
      <c r="BU450" t="inlineStr">
        <is>
          <t>staging_Borsuk_Shrimali_2026.csv</t>
        </is>
      </c>
      <c r="BW450" t="n">
        <v>2005</v>
      </c>
      <c r="BX450" t="n">
        <v>2023</v>
      </c>
      <c r="BY450" t="inlineStr">
        <is>
          <t>India</t>
        </is>
      </c>
      <c r="BZ450" t="n">
        <v>2014</v>
      </c>
      <c r="CA450" t="n">
        <v>0.4210526315789473</v>
      </c>
      <c r="CB450" t="n">
        <v>0</v>
      </c>
      <c r="CC450" t="n">
        <v>1</v>
      </c>
      <c r="CD450" t="n">
        <v>0.005725532948653429</v>
      </c>
      <c r="CE450" t="n">
        <v>1</v>
      </c>
    </row>
    <row r="451">
      <c r="A451" t="inlineStr">
        <is>
          <t>Boubaker et al (2026)</t>
        </is>
      </c>
      <c r="B451" t="n">
        <v>1756</v>
      </c>
      <c r="C451" t="n">
        <v>0.117</v>
      </c>
      <c r="D451" t="n">
        <v>1743</v>
      </c>
      <c r="E451">
        <f>IF(ISNUMBER($BA451),$BA451,IF(AND(ISNUMBER($D451),ISNUMBER($BW451),ISNUMBER($BX451)),$D451*($BX451-$BW451+1),""))</f>
        <v>1743.0</v>
      </c>
      <c r="H451" t="inlineStr">
        <is>
          <t>bivariate</t>
        </is>
      </c>
      <c r="I451" t="inlineStr">
        <is>
          <t>Correlation coefficient available</t>
        </is>
      </c>
      <c r="J451">
        <f>IF($BW451&lt;&gt;"",$BW451,"")</f>
        <v>2015.0</v>
      </c>
      <c r="K451">
        <f>IF($BX451&lt;&gt;"",$BX451,"")</f>
        <v>2023.0</v>
      </c>
      <c r="L451">
        <f>IF(AND(ISNUMBER($BW451),ISNUMBER($BX451)),($BW451+$BX451)/2,"")</f>
        <v>2019.0</v>
      </c>
      <c r="M451">
        <f>IF($L451&lt;&gt;"",$L451,"")</f>
        <v>2019.0</v>
      </c>
      <c r="N451">
        <f>IF(AND(ISNUMBER($BW451),ISNUMBER($BX451)),MIN(1,MAX(0,($BX451-2016+1)/($BX451-$BW451+1))),"")</f>
        <v>0.8888888888888888</v>
      </c>
      <c r="O451">
        <f>IF(AND(ISNUMBER($BW451),ISNUMBER($BX451)),MIN(1,MAX(0,($BX451-2017+1)/($BX451-$BW451+1))),"")</f>
        <v>0.7777777777777778</v>
      </c>
      <c r="P451">
        <f>IF(AND(ISNUMBER($BW451),ISNUMBER($BX451)),MIN(1,MAX(0,($BX451-2018+1)/($BX451-$BW451+1))),"")</f>
        <v>0.6666666666666666</v>
      </c>
      <c r="Q451">
        <f>IF(AND(ISNUMBER($BW451),ISNUMBER($BX451)),MIN(1,MAX(0,($BX451-2019+1)/($BX451-$BW451+1))),"")</f>
        <v>0.5555555555555556</v>
      </c>
      <c r="R451">
        <f>IF(AND(ISNUMBER($BW451),ISNUMBER($BX451)),MIN(1,MAX(0,($BX451-2016+1)/($BX451-$BW451+1))),"")</f>
        <v>0.8888888888888888</v>
      </c>
      <c r="S451">
        <f>IF($L451&lt;&gt;"",IF($L451&gt;=2015.5,1,0),"")</f>
        <v>1.0</v>
      </c>
      <c r="T451">
        <f>IF($L451&lt;&gt;"",IF($L451&gt;=2016,1,0),"")</f>
        <v>1.0</v>
      </c>
      <c r="U451">
        <f>IF(ISNUMBER($BX451),IF($BX451&gt;=2016,1,0),"")</f>
        <v>1.0</v>
      </c>
      <c r="V451">
        <f>IF(ISNUMBER($BW451),IF($BW451&gt;=2016,1,0),"")</f>
        <v>0.0</v>
      </c>
      <c r="W451" t="str">
        <f>IF(AND(ISNUMBER($BW451),ISNUMBER($BX451)),IF($BW451&gt;=2016,"post-only",IF($BX451&lt;2016,"pre-only","mixed")),"")</f>
        <v>mixed</v>
      </c>
      <c r="X451">
        <f>IF(AND(ISNUMBER($BW451),ISNUMBER($BX451)),MIN(1,MAX(0,($BX451-2017+1)/($BX451-$BW451+1))),"")</f>
        <v>0.7777777777777778</v>
      </c>
      <c r="Y451">
        <f>IF(AND(ISNUMBER($BW451),ISNUMBER($BX451)),MIN(1,MAX(0,($BX451-2018+1)/($BX451-$BW451+1))),"")</f>
        <v>0.6666666666666666</v>
      </c>
      <c r="Z451">
        <f>IF(AND(ISNUMBER($BW451),ISNUMBER($BX451)),MIN(1,MAX(0,($BX451-2019+1)/($BX451-$BW451+1))),"")</f>
        <v>0.5555555555555556</v>
      </c>
      <c r="AA451">
        <f>IF(ISNUMBER($BX451),IF($BX451&gt;=2017,1,0),"")</f>
        <v>1.0</v>
      </c>
      <c r="AB451">
        <f>IF(ISNUMBER($BX451),IF($BX451&gt;=2018,1,0),"")</f>
        <v>1.0</v>
      </c>
      <c r="AC451">
        <f>IF(ISNUMBER($BX451),IF($BX451&gt;=2019,1,0),"")</f>
        <v>1.0</v>
      </c>
      <c r="AD451">
        <f>IF($L451&lt;&gt;"",IF($L451&gt;2013,1,0),"")</f>
        <v>1.0</v>
      </c>
      <c r="AE451">
        <f>IF($L451&lt;&gt;"",1+IF($L451&gt;2011,1,0)+IF($L451&gt;2014,1,0),"")</f>
        <v>3.0</v>
      </c>
      <c r="AF451" t="inlineStr">
        <is>
          <t>loan (interest rate)</t>
        </is>
      </c>
      <c r="AG451" t="inlineStr">
        <is>
          <t>performance</t>
        </is>
      </c>
      <c r="AH451" t="inlineStr">
        <is>
          <t>99_NCE</t>
        </is>
      </c>
      <c r="AI451" t="inlineStr">
        <is>
          <t>with ETS/CT</t>
        </is>
      </c>
      <c r="AJ451" t="inlineStr">
        <is>
          <t>with ETS/CT</t>
        </is>
      </c>
      <c r="AK451" t="str">
        <f>IF(AND($CF451&lt;&gt;"",IFERROR(INDEX(subsample_country_map!$B:$B,MATCH($CF451,subsample_country_map!$A:$A,0)),"")&lt;&gt;""),INDEX(subsample_country_map!$B:$B,MATCH($CF451,subsample_country_map!$A:$A,0)),INDEX(lookup!$AA:$AA,MATCH($A451,lookup!$A:$A,0)))</f>
        <v>2_Europe</v>
      </c>
      <c r="AL451" t="str">
        <f>IF(AND($CF451&lt;&gt;"",IFERROR(INDEX(subsample_country_map!$C:$C,MATCH($CF451,subsample_country_map!$A:$A,0)),"")&lt;&gt;""),INDEX(subsample_country_map!$C:$C,MATCH($CF451,subsample_country_map!$A:$A,0)),INDEX(lookup!$AB:$AB,MATCH($A451,lookup!$A:$A,0)))</f>
        <v>99_NCE</v>
      </c>
      <c r="AM451" t="str">
        <f>IF(AND($CF451&lt;&gt;"",IFERROR(INDEX(subsample_country_map!$D:$D,MATCH($CF451,subsample_country_map!$A:$A,0)),"")&lt;&gt;""),INDEX(subsample_country_map!$D:$D,MATCH($CF451,subsample_country_map!$A:$A,0)),INDEX(lookup!$AC:$AC,MATCH($A451,lookup!$A:$A,0)))</f>
        <v>1_western</v>
      </c>
      <c r="AN451" t="str">
        <f>IF(AND($CF451&lt;&gt;"",IFERROR(INDEX(subsample_country_map!$E:$E,MATCH($CF451,subsample_country_map!$A:$A,0)),"")&lt;&gt;""),INDEX(subsample_country_map!$E:$E,MATCH($CF451,subsample_country_map!$A:$A,0)),INDEX(lookup!$AD:$AD,MATCH($A451,lookup!$A:$A,0)))</f>
        <v>99_NCE</v>
      </c>
      <c r="AO451" t="str">
        <f>INDEX(lookup!$Y:$Y,MATCH($A451,lookup!$A:$A,0))</f>
        <v>0_published</v>
      </c>
      <c r="AP451" t="str">
        <f>INDEX(lookup!$Z:$Z,MATCH($A451,lookup!$A:$A,0))</f>
        <v>1_VHB high</v>
      </c>
      <c r="AQ451" t="str">
        <f>INDEX(lookup!$W:$W,MATCH($A451,lookup!$A:$A,0))</f>
        <v>1_fin/acc/econ</v>
      </c>
      <c r="AS451" t="inlineStr">
        <is>
          <t>staging</t>
        </is>
      </c>
      <c r="AT451" t="inlineStr">
        <is>
          <t>bad-CER</t>
        </is>
      </c>
      <c r="AU451" t="inlineStr">
        <is>
          <t>cost</t>
        </is>
      </c>
      <c r="AZ451" t="inlineStr">
        <is>
          <t>0.117</t>
        </is>
      </c>
      <c r="BA451" t="n">
        <v>1743</v>
      </c>
      <c r="BB451" t="inlineStr">
        <is>
          <t>0</t>
        </is>
      </c>
      <c r="BC451" t="inlineStr">
        <is>
          <t>n/a (structural)</t>
        </is>
      </c>
      <c r="BD451" t="inlineStr">
        <is>
          <t>n/a (structural)</t>
        </is>
      </c>
      <c r="BE451" t="inlineStr">
        <is>
          <t>none</t>
        </is>
      </c>
      <c r="BI451" t="inlineStr">
        <is>
          <t>Table 3</t>
        </is>
      </c>
      <c r="BJ451" t="inlineStr">
        <is>
          <t>corr matrix, row (2) Log(CO2EM) x col (1) CoD</t>
        </is>
      </c>
      <c r="BK451" t="inlineStr">
        <is>
          <t>5</t>
        </is>
      </c>
      <c r="BL451" t="inlineStr">
        <is>
          <t>(2) Log(CO2EM) 0.117*</t>
        </is>
      </c>
      <c r="BM451" t="inlineStr">
        <is>
          <t>Log(CO2EM)</t>
        </is>
      </c>
      <c r="BN451" t="inlineStr">
        <is>
          <t>CoD (financial expense / interest-bearing debt)</t>
        </is>
      </c>
      <c r="BO451" t="inlineStr">
        <is>
          <t>update</t>
        </is>
      </c>
      <c r="BP451" t="inlineStr">
        <is>
          <t>Boubaker et al (2026)</t>
        </is>
      </c>
      <c r="BQ451" t="inlineStr">
        <is>
          <t>bivariate</t>
        </is>
      </c>
      <c r="BT451" t="n">
        <v>0</v>
      </c>
      <c r="BU451" t="inlineStr">
        <is>
          <t>staging_Boubaker_et_al_2026.csv</t>
        </is>
      </c>
      <c r="BW451" t="n">
        <v>2015</v>
      </c>
      <c r="BX451" t="n">
        <v>2023</v>
      </c>
      <c r="BY451" t="inlineStr">
        <is>
          <t>multi: European listed firms (individual countries not enumerated)</t>
        </is>
      </c>
      <c r="BZ451" t="n">
        <v>2019</v>
      </c>
      <c r="CA451" t="n">
        <v>0.8888888888888888</v>
      </c>
      <c r="CB451" t="n">
        <v>1</v>
      </c>
      <c r="CC451" t="n">
        <v>1</v>
      </c>
      <c r="CD451" t="n">
        <v>0.1175382992326204</v>
      </c>
      <c r="CE451" t="n">
        <v>1</v>
      </c>
    </row>
    <row r="452">
      <c r="A452" t="inlineStr">
        <is>
          <t>Boubaker et al (2026)</t>
        </is>
      </c>
      <c r="B452" t="n">
        <v>1757</v>
      </c>
      <c r="C452" t="n">
        <v>0.008</v>
      </c>
      <c r="D452" t="n">
        <v>1743</v>
      </c>
      <c r="E452">
        <f>IF(ISNUMBER($BA452),$BA452,IF(AND(ISNUMBER($D452),ISNUMBER($BW452),ISNUMBER($BX452)),$D452*($BX452-$BW452+1),""))</f>
        <v>1743.0</v>
      </c>
      <c r="H452" t="inlineStr">
        <is>
          <t>bivariate</t>
        </is>
      </c>
      <c r="I452" t="inlineStr">
        <is>
          <t>Correlation coefficient available</t>
        </is>
      </c>
      <c r="J452">
        <f>IF($BW452&lt;&gt;"",$BW452,"")</f>
        <v>2015.0</v>
      </c>
      <c r="K452">
        <f>IF($BX452&lt;&gt;"",$BX452,"")</f>
        <v>2023.0</v>
      </c>
      <c r="L452">
        <f>IF(AND(ISNUMBER($BW452),ISNUMBER($BX452)),($BW452+$BX452)/2,"")</f>
        <v>2019.0</v>
      </c>
      <c r="M452">
        <f>IF($L452&lt;&gt;"",$L452,"")</f>
        <v>2019.0</v>
      </c>
      <c r="N452">
        <f>IF(AND(ISNUMBER($BW452),ISNUMBER($BX452)),MIN(1,MAX(0,($BX452-2016+1)/($BX452-$BW452+1))),"")</f>
        <v>0.8888888888888888</v>
      </c>
      <c r="O452">
        <f>IF(AND(ISNUMBER($BW452),ISNUMBER($BX452)),MIN(1,MAX(0,($BX452-2017+1)/($BX452-$BW452+1))),"")</f>
        <v>0.7777777777777778</v>
      </c>
      <c r="P452">
        <f>IF(AND(ISNUMBER($BW452),ISNUMBER($BX452)),MIN(1,MAX(0,($BX452-2018+1)/($BX452-$BW452+1))),"")</f>
        <v>0.6666666666666666</v>
      </c>
      <c r="Q452">
        <f>IF(AND(ISNUMBER($BW452),ISNUMBER($BX452)),MIN(1,MAX(0,($BX452-2019+1)/($BX452-$BW452+1))),"")</f>
        <v>0.5555555555555556</v>
      </c>
      <c r="R452">
        <f>IF(AND(ISNUMBER($BW452),ISNUMBER($BX452)),MIN(1,MAX(0,($BX452-2016+1)/($BX452-$BW452+1))),"")</f>
        <v>0.8888888888888888</v>
      </c>
      <c r="S452">
        <f>IF($L452&lt;&gt;"",IF($L452&gt;=2015.5,1,0),"")</f>
        <v>1.0</v>
      </c>
      <c r="T452">
        <f>IF($L452&lt;&gt;"",IF($L452&gt;=2016,1,0),"")</f>
        <v>1.0</v>
      </c>
      <c r="U452">
        <f>IF(ISNUMBER($BX452),IF($BX452&gt;=2016,1,0),"")</f>
        <v>1.0</v>
      </c>
      <c r="V452">
        <f>IF(ISNUMBER($BW452),IF($BW452&gt;=2016,1,0),"")</f>
        <v>0.0</v>
      </c>
      <c r="W452" t="str">
        <f>IF(AND(ISNUMBER($BW452),ISNUMBER($BX452)),IF($BW452&gt;=2016,"post-only",IF($BX452&lt;2016,"pre-only","mixed")),"")</f>
        <v>mixed</v>
      </c>
      <c r="X452">
        <f>IF(AND(ISNUMBER($BW452),ISNUMBER($BX452)),MIN(1,MAX(0,($BX452-2017+1)/($BX452-$BW452+1))),"")</f>
        <v>0.7777777777777778</v>
      </c>
      <c r="Y452">
        <f>IF(AND(ISNUMBER($BW452),ISNUMBER($BX452)),MIN(1,MAX(0,($BX452-2018+1)/($BX452-$BW452+1))),"")</f>
        <v>0.6666666666666666</v>
      </c>
      <c r="Z452">
        <f>IF(AND(ISNUMBER($BW452),ISNUMBER($BX452)),MIN(1,MAX(0,($BX452-2019+1)/($BX452-$BW452+1))),"")</f>
        <v>0.5555555555555556</v>
      </c>
      <c r="AA452">
        <f>IF(ISNUMBER($BX452),IF($BX452&gt;=2017,1,0),"")</f>
        <v>1.0</v>
      </c>
      <c r="AB452">
        <f>IF(ISNUMBER($BX452),IF($BX452&gt;=2018,1,0),"")</f>
        <v>1.0</v>
      </c>
      <c r="AC452">
        <f>IF(ISNUMBER($BX452),IF($BX452&gt;=2019,1,0),"")</f>
        <v>1.0</v>
      </c>
      <c r="AD452">
        <f>IF($L452&lt;&gt;"",IF($L452&gt;2013,1,0),"")</f>
        <v>1.0</v>
      </c>
      <c r="AE452">
        <f>IF($L452&lt;&gt;"",1+IF($L452&gt;2011,1,0)+IF($L452&gt;2014,1,0),"")</f>
        <v>3.0</v>
      </c>
      <c r="AF452" t="inlineStr">
        <is>
          <t>loan (interest rate)</t>
        </is>
      </c>
      <c r="AG452" t="inlineStr">
        <is>
          <t>performance</t>
        </is>
      </c>
      <c r="AH452" t="inlineStr">
        <is>
          <t>99_NCE</t>
        </is>
      </c>
      <c r="AI452" t="inlineStr">
        <is>
          <t>with ETS/CT</t>
        </is>
      </c>
      <c r="AJ452" t="inlineStr">
        <is>
          <t>with ETS/CT</t>
        </is>
      </c>
      <c r="AK452" t="str">
        <f>IF(AND($CF452&lt;&gt;"",IFERROR(INDEX(subsample_country_map!$B:$B,MATCH($CF452,subsample_country_map!$A:$A,0)),"")&lt;&gt;""),INDEX(subsample_country_map!$B:$B,MATCH($CF452,subsample_country_map!$A:$A,0)),INDEX(lookup!$AA:$AA,MATCH($A452,lookup!$A:$A,0)))</f>
        <v>2_Europe</v>
      </c>
      <c r="AL452" t="str">
        <f>IF(AND($CF452&lt;&gt;"",IFERROR(INDEX(subsample_country_map!$C:$C,MATCH($CF452,subsample_country_map!$A:$A,0)),"")&lt;&gt;""),INDEX(subsample_country_map!$C:$C,MATCH($CF452,subsample_country_map!$A:$A,0)),INDEX(lookup!$AB:$AB,MATCH($A452,lookup!$A:$A,0)))</f>
        <v>99_NCE</v>
      </c>
      <c r="AM452" t="str">
        <f>IF(AND($CF452&lt;&gt;"",IFERROR(INDEX(subsample_country_map!$D:$D,MATCH($CF452,subsample_country_map!$A:$A,0)),"")&lt;&gt;""),INDEX(subsample_country_map!$D:$D,MATCH($CF452,subsample_country_map!$A:$A,0)),INDEX(lookup!$AC:$AC,MATCH($A452,lookup!$A:$A,0)))</f>
        <v>1_western</v>
      </c>
      <c r="AN452" t="str">
        <f>IF(AND($CF452&lt;&gt;"",IFERROR(INDEX(subsample_country_map!$E:$E,MATCH($CF452,subsample_country_map!$A:$A,0)),"")&lt;&gt;""),INDEX(subsample_country_map!$E:$E,MATCH($CF452,subsample_country_map!$A:$A,0)),INDEX(lookup!$AD:$AD,MATCH($A452,lookup!$A:$A,0)))</f>
        <v>99_NCE</v>
      </c>
      <c r="AO452" t="str">
        <f>INDEX(lookup!$Y:$Y,MATCH($A452,lookup!$A:$A,0))</f>
        <v>0_published</v>
      </c>
      <c r="AP452" t="str">
        <f>INDEX(lookup!$Z:$Z,MATCH($A452,lookup!$A:$A,0))</f>
        <v>1_VHB high</v>
      </c>
      <c r="AQ452" t="str">
        <f>INDEX(lookup!$W:$W,MATCH($A452,lookup!$A:$A,0))</f>
        <v>1_fin/acc/econ</v>
      </c>
      <c r="AS452" t="inlineStr">
        <is>
          <t>staging</t>
        </is>
      </c>
      <c r="AT452" t="inlineStr">
        <is>
          <t>good-CER</t>
        </is>
      </c>
      <c r="AU452" t="inlineStr">
        <is>
          <t>cost</t>
        </is>
      </c>
      <c r="AZ452" t="inlineStr">
        <is>
          <t>0.008</t>
        </is>
      </c>
      <c r="BA452" t="n">
        <v>1743</v>
      </c>
      <c r="BB452" t="inlineStr">
        <is>
          <t>0</t>
        </is>
      </c>
      <c r="BC452" t="inlineStr">
        <is>
          <t>n/a (structural)</t>
        </is>
      </c>
      <c r="BD452" t="inlineStr">
        <is>
          <t>n/a (structural)</t>
        </is>
      </c>
      <c r="BE452" t="inlineStr">
        <is>
          <t>none</t>
        </is>
      </c>
      <c r="BI452" t="inlineStr">
        <is>
          <t>Table 3</t>
        </is>
      </c>
      <c r="BJ452" t="inlineStr">
        <is>
          <t>corr matrix, row (3) RENEWEN x col (1) CoD</t>
        </is>
      </c>
      <c r="BK452" t="inlineStr">
        <is>
          <t>5</t>
        </is>
      </c>
      <c r="BL452" t="inlineStr">
        <is>
          <t>(3) RENEWEN 0.008</t>
        </is>
      </c>
      <c r="BM452" t="inlineStr">
        <is>
          <t>RENEWEN</t>
        </is>
      </c>
      <c r="BN452" t="inlineStr">
        <is>
          <t>CoD (financial expense / interest-bearing debt)</t>
        </is>
      </c>
      <c r="BO452" t="inlineStr">
        <is>
          <t>update</t>
        </is>
      </c>
      <c r="BP452" t="inlineStr">
        <is>
          <t>Boubaker et al (2026)</t>
        </is>
      </c>
      <c r="BQ452" t="inlineStr">
        <is>
          <t>bivariate</t>
        </is>
      </c>
      <c r="BT452" t="n">
        <v>0</v>
      </c>
      <c r="BU452" t="inlineStr">
        <is>
          <t>staging_Boubaker_et_al_2026.csv</t>
        </is>
      </c>
      <c r="BW452" t="n">
        <v>2015</v>
      </c>
      <c r="BX452" t="n">
        <v>2023</v>
      </c>
      <c r="BY452" t="inlineStr">
        <is>
          <t>multi: European listed firms (individual countries not enumerated)</t>
        </is>
      </c>
      <c r="BZ452" t="n">
        <v>2019</v>
      </c>
      <c r="CA452" t="n">
        <v>0.8888888888888888</v>
      </c>
      <c r="CB452" t="n">
        <v>1</v>
      </c>
      <c r="CC452" t="n">
        <v>1</v>
      </c>
      <c r="CD452" t="n">
        <v>0.008000170673220567</v>
      </c>
      <c r="CE452" t="n">
        <v>1</v>
      </c>
    </row>
    <row r="453">
      <c r="A453" t="inlineStr">
        <is>
          <t>Boubaker et al (2026)</t>
        </is>
      </c>
      <c r="B453" t="n">
        <v>1758</v>
      </c>
      <c r="C453" t="n">
        <v>-0.095</v>
      </c>
      <c r="D453" t="n">
        <v>1743</v>
      </c>
      <c r="E453">
        <f>IF(ISNUMBER($BA453),$BA453,IF(AND(ISNUMBER($D453),ISNUMBER($BW453),ISNUMBER($BX453)),$D453*($BX453-$BW453+1),""))</f>
        <v>1743.0</v>
      </c>
      <c r="H453" t="inlineStr">
        <is>
          <t>bivariate</t>
        </is>
      </c>
      <c r="I453" t="inlineStr">
        <is>
          <t>Correlation coefficient available</t>
        </is>
      </c>
      <c r="J453">
        <f>IF($BW453&lt;&gt;"",$BW453,"")</f>
        <v>2015.0</v>
      </c>
      <c r="K453">
        <f>IF($BX453&lt;&gt;"",$BX453,"")</f>
        <v>2023.0</v>
      </c>
      <c r="L453">
        <f>IF(AND(ISNUMBER($BW453),ISNUMBER($BX453)),($BW453+$BX453)/2,"")</f>
        <v>2019.0</v>
      </c>
      <c r="M453">
        <f>IF($L453&lt;&gt;"",$L453,"")</f>
        <v>2019.0</v>
      </c>
      <c r="N453">
        <f>IF(AND(ISNUMBER($BW453),ISNUMBER($BX453)),MIN(1,MAX(0,($BX453-2016+1)/($BX453-$BW453+1))),"")</f>
        <v>0.8888888888888888</v>
      </c>
      <c r="O453">
        <f>IF(AND(ISNUMBER($BW453),ISNUMBER($BX453)),MIN(1,MAX(0,($BX453-2017+1)/($BX453-$BW453+1))),"")</f>
        <v>0.7777777777777778</v>
      </c>
      <c r="P453">
        <f>IF(AND(ISNUMBER($BW453),ISNUMBER($BX453)),MIN(1,MAX(0,($BX453-2018+1)/($BX453-$BW453+1))),"")</f>
        <v>0.6666666666666666</v>
      </c>
      <c r="Q453">
        <f>IF(AND(ISNUMBER($BW453),ISNUMBER($BX453)),MIN(1,MAX(0,($BX453-2019+1)/($BX453-$BW453+1))),"")</f>
        <v>0.5555555555555556</v>
      </c>
      <c r="R453">
        <f>IF(AND(ISNUMBER($BW453),ISNUMBER($BX453)),MIN(1,MAX(0,($BX453-2016+1)/($BX453-$BW453+1))),"")</f>
        <v>0.8888888888888888</v>
      </c>
      <c r="S453">
        <f>IF($L453&lt;&gt;"",IF($L453&gt;=2015.5,1,0),"")</f>
        <v>1.0</v>
      </c>
      <c r="T453">
        <f>IF($L453&lt;&gt;"",IF($L453&gt;=2016,1,0),"")</f>
        <v>1.0</v>
      </c>
      <c r="U453">
        <f>IF(ISNUMBER($BX453),IF($BX453&gt;=2016,1,0),"")</f>
        <v>1.0</v>
      </c>
      <c r="V453">
        <f>IF(ISNUMBER($BW453),IF($BW453&gt;=2016,1,0),"")</f>
        <v>0.0</v>
      </c>
      <c r="W453" t="str">
        <f>IF(AND(ISNUMBER($BW453),ISNUMBER($BX453)),IF($BW453&gt;=2016,"post-only",IF($BX453&lt;2016,"pre-only","mixed")),"")</f>
        <v>mixed</v>
      </c>
      <c r="X453">
        <f>IF(AND(ISNUMBER($BW453),ISNUMBER($BX453)),MIN(1,MAX(0,($BX453-2017+1)/($BX453-$BW453+1))),"")</f>
        <v>0.7777777777777778</v>
      </c>
      <c r="Y453">
        <f>IF(AND(ISNUMBER($BW453),ISNUMBER($BX453)),MIN(1,MAX(0,($BX453-2018+1)/($BX453-$BW453+1))),"")</f>
        <v>0.6666666666666666</v>
      </c>
      <c r="Z453">
        <f>IF(AND(ISNUMBER($BW453),ISNUMBER($BX453)),MIN(1,MAX(0,($BX453-2019+1)/($BX453-$BW453+1))),"")</f>
        <v>0.5555555555555556</v>
      </c>
      <c r="AA453">
        <f>IF(ISNUMBER($BX453),IF($BX453&gt;=2017,1,0),"")</f>
        <v>1.0</v>
      </c>
      <c r="AB453">
        <f>IF(ISNUMBER($BX453),IF($BX453&gt;=2018,1,0),"")</f>
        <v>1.0</v>
      </c>
      <c r="AC453">
        <f>IF(ISNUMBER($BX453),IF($BX453&gt;=2019,1,0),"")</f>
        <v>1.0</v>
      </c>
      <c r="AD453">
        <f>IF($L453&lt;&gt;"",IF($L453&gt;2013,1,0),"")</f>
        <v>1.0</v>
      </c>
      <c r="AE453">
        <f>IF($L453&lt;&gt;"",1+IF($L453&gt;2011,1,0)+IF($L453&gt;2014,1,0),"")</f>
        <v>3.0</v>
      </c>
      <c r="AF453" t="inlineStr">
        <is>
          <t>loan (interest rate)</t>
        </is>
      </c>
      <c r="AG453" t="inlineStr">
        <is>
          <t>performance</t>
        </is>
      </c>
      <c r="AH453" t="inlineStr">
        <is>
          <t>99_NCE</t>
        </is>
      </c>
      <c r="AI453" t="inlineStr">
        <is>
          <t>with ETS/CT</t>
        </is>
      </c>
      <c r="AJ453" t="inlineStr">
        <is>
          <t>with ETS/CT</t>
        </is>
      </c>
      <c r="AK453" t="str">
        <f>IF(AND($CF453&lt;&gt;"",IFERROR(INDEX(subsample_country_map!$B:$B,MATCH($CF453,subsample_country_map!$A:$A,0)),"")&lt;&gt;""),INDEX(subsample_country_map!$B:$B,MATCH($CF453,subsample_country_map!$A:$A,0)),INDEX(lookup!$AA:$AA,MATCH($A453,lookup!$A:$A,0)))</f>
        <v>2_Europe</v>
      </c>
      <c r="AL453" t="str">
        <f>IF(AND($CF453&lt;&gt;"",IFERROR(INDEX(subsample_country_map!$C:$C,MATCH($CF453,subsample_country_map!$A:$A,0)),"")&lt;&gt;""),INDEX(subsample_country_map!$C:$C,MATCH($CF453,subsample_country_map!$A:$A,0)),INDEX(lookup!$AB:$AB,MATCH($A453,lookup!$A:$A,0)))</f>
        <v>99_NCE</v>
      </c>
      <c r="AM453" t="str">
        <f>IF(AND($CF453&lt;&gt;"",IFERROR(INDEX(subsample_country_map!$D:$D,MATCH($CF453,subsample_country_map!$A:$A,0)),"")&lt;&gt;""),INDEX(subsample_country_map!$D:$D,MATCH($CF453,subsample_country_map!$A:$A,0)),INDEX(lookup!$AC:$AC,MATCH($A453,lookup!$A:$A,0)))</f>
        <v>1_western</v>
      </c>
      <c r="AN453" t="str">
        <f>IF(AND($CF453&lt;&gt;"",IFERROR(INDEX(subsample_country_map!$E:$E,MATCH($CF453,subsample_country_map!$A:$A,0)),"")&lt;&gt;""),INDEX(subsample_country_map!$E:$E,MATCH($CF453,subsample_country_map!$A:$A,0)),INDEX(lookup!$AD:$AD,MATCH($A453,lookup!$A:$A,0)))</f>
        <v>99_NCE</v>
      </c>
      <c r="AO453" t="str">
        <f>INDEX(lookup!$Y:$Y,MATCH($A453,lookup!$A:$A,0))</f>
        <v>0_published</v>
      </c>
      <c r="AP453" t="str">
        <f>INDEX(lookup!$Z:$Z,MATCH($A453,lookup!$A:$A,0))</f>
        <v>1_VHB high</v>
      </c>
      <c r="AQ453" t="str">
        <f>INDEX(lookup!$W:$W,MATCH($A453,lookup!$A:$A,0))</f>
        <v>1_fin/acc/econ</v>
      </c>
      <c r="AS453" t="inlineStr">
        <is>
          <t>staging</t>
        </is>
      </c>
      <c r="AT453" t="inlineStr">
        <is>
          <t>good-CER</t>
        </is>
      </c>
      <c r="AU453" t="inlineStr">
        <is>
          <t>cost</t>
        </is>
      </c>
      <c r="AZ453" t="inlineStr">
        <is>
          <t>-0.095</t>
        </is>
      </c>
      <c r="BA453" t="n">
        <v>1743</v>
      </c>
      <c r="BB453" t="inlineStr">
        <is>
          <t>0</t>
        </is>
      </c>
      <c r="BC453" t="inlineStr">
        <is>
          <t>n/a (structural)</t>
        </is>
      </c>
      <c r="BD453" t="inlineStr">
        <is>
          <t>n/a (structural)</t>
        </is>
      </c>
      <c r="BE453" t="inlineStr">
        <is>
          <t>none</t>
        </is>
      </c>
      <c r="BI453" t="inlineStr">
        <is>
          <t>Table 3</t>
        </is>
      </c>
      <c r="BJ453" t="inlineStr">
        <is>
          <t>corr matrix, row (4) WASTEREC x col (1) CoD</t>
        </is>
      </c>
      <c r="BK453" t="inlineStr">
        <is>
          <t>5</t>
        </is>
      </c>
      <c r="BL453" t="inlineStr">
        <is>
          <t>(4) WASTEREC -0.095*</t>
        </is>
      </c>
      <c r="BM453" t="inlineStr">
        <is>
          <t>WASTEREC</t>
        </is>
      </c>
      <c r="BN453" t="inlineStr">
        <is>
          <t>CoD (financial expense / interest-bearing debt)</t>
        </is>
      </c>
      <c r="BO453" t="inlineStr">
        <is>
          <t>update</t>
        </is>
      </c>
      <c r="BP453" t="inlineStr">
        <is>
          <t>Boubaker et al (2026)</t>
        </is>
      </c>
      <c r="BQ453" t="inlineStr">
        <is>
          <t>bivariate</t>
        </is>
      </c>
      <c r="BT453" t="n">
        <v>0</v>
      </c>
      <c r="BU453" t="inlineStr">
        <is>
          <t>staging_Boubaker_et_al_2026.csv</t>
        </is>
      </c>
      <c r="BW453" t="n">
        <v>2015</v>
      </c>
      <c r="BX453" t="n">
        <v>2023</v>
      </c>
      <c r="BY453" t="inlineStr">
        <is>
          <t>multi: European listed firms (individual countries not enumerated)</t>
        </is>
      </c>
      <c r="BZ453" t="n">
        <v>2019</v>
      </c>
      <c r="CA453" t="n">
        <v>0.8888888888888888</v>
      </c>
      <c r="CB453" t="n">
        <v>1</v>
      </c>
      <c r="CC453" t="n">
        <v>1</v>
      </c>
      <c r="CD453" t="n">
        <v>-0.09528734927533754</v>
      </c>
      <c r="CE453" t="n">
        <v>1</v>
      </c>
    </row>
    <row r="454">
      <c r="A454" t="inlineStr">
        <is>
          <t>Boubaker et al (2026)</t>
        </is>
      </c>
      <c r="B454" t="n">
        <v>1759</v>
      </c>
      <c r="C454" t="n">
        <v>-0.115</v>
      </c>
      <c r="D454" t="n">
        <v>1743</v>
      </c>
      <c r="E454">
        <f>IF(ISNUMBER($BA454),$BA454,IF(AND(ISNUMBER($D454),ISNUMBER($BW454),ISNUMBER($BX454)),$D454*($BX454-$BW454+1),""))</f>
        <v>1743.0</v>
      </c>
      <c r="H454" t="inlineStr">
        <is>
          <t>bivariate</t>
        </is>
      </c>
      <c r="I454" t="inlineStr">
        <is>
          <t>Correlation coefficient available</t>
        </is>
      </c>
      <c r="J454">
        <f>IF($BW454&lt;&gt;"",$BW454,"")</f>
        <v>2015.0</v>
      </c>
      <c r="K454">
        <f>IF($BX454&lt;&gt;"",$BX454,"")</f>
        <v>2023.0</v>
      </c>
      <c r="L454">
        <f>IF(AND(ISNUMBER($BW454),ISNUMBER($BX454)),($BW454+$BX454)/2,"")</f>
        <v>2019.0</v>
      </c>
      <c r="M454">
        <f>IF($L454&lt;&gt;"",$L454,"")</f>
        <v>2019.0</v>
      </c>
      <c r="N454">
        <f>IF(AND(ISNUMBER($BW454),ISNUMBER($BX454)),MIN(1,MAX(0,($BX454-2016+1)/($BX454-$BW454+1))),"")</f>
        <v>0.8888888888888888</v>
      </c>
      <c r="O454">
        <f>IF(AND(ISNUMBER($BW454),ISNUMBER($BX454)),MIN(1,MAX(0,($BX454-2017+1)/($BX454-$BW454+1))),"")</f>
        <v>0.7777777777777778</v>
      </c>
      <c r="P454">
        <f>IF(AND(ISNUMBER($BW454),ISNUMBER($BX454)),MIN(1,MAX(0,($BX454-2018+1)/($BX454-$BW454+1))),"")</f>
        <v>0.6666666666666666</v>
      </c>
      <c r="Q454">
        <f>IF(AND(ISNUMBER($BW454),ISNUMBER($BX454)),MIN(1,MAX(0,($BX454-2019+1)/($BX454-$BW454+1))),"")</f>
        <v>0.5555555555555556</v>
      </c>
      <c r="R454">
        <f>IF(AND(ISNUMBER($BW454),ISNUMBER($BX454)),MIN(1,MAX(0,($BX454-2016+1)/($BX454-$BW454+1))),"")</f>
        <v>0.8888888888888888</v>
      </c>
      <c r="S454">
        <f>IF($L454&lt;&gt;"",IF($L454&gt;=2015.5,1,0),"")</f>
        <v>1.0</v>
      </c>
      <c r="T454">
        <f>IF($L454&lt;&gt;"",IF($L454&gt;=2016,1,0),"")</f>
        <v>1.0</v>
      </c>
      <c r="U454">
        <f>IF(ISNUMBER($BX454),IF($BX454&gt;=2016,1,0),"")</f>
        <v>1.0</v>
      </c>
      <c r="V454">
        <f>IF(ISNUMBER($BW454),IF($BW454&gt;=2016,1,0),"")</f>
        <v>0.0</v>
      </c>
      <c r="W454" t="str">
        <f>IF(AND(ISNUMBER($BW454),ISNUMBER($BX454)),IF($BW454&gt;=2016,"post-only",IF($BX454&lt;2016,"pre-only","mixed")),"")</f>
        <v>mixed</v>
      </c>
      <c r="X454">
        <f>IF(AND(ISNUMBER($BW454),ISNUMBER($BX454)),MIN(1,MAX(0,($BX454-2017+1)/($BX454-$BW454+1))),"")</f>
        <v>0.7777777777777778</v>
      </c>
      <c r="Y454">
        <f>IF(AND(ISNUMBER($BW454),ISNUMBER($BX454)),MIN(1,MAX(0,($BX454-2018+1)/($BX454-$BW454+1))),"")</f>
        <v>0.6666666666666666</v>
      </c>
      <c r="Z454">
        <f>IF(AND(ISNUMBER($BW454),ISNUMBER($BX454)),MIN(1,MAX(0,($BX454-2019+1)/($BX454-$BW454+1))),"")</f>
        <v>0.5555555555555556</v>
      </c>
      <c r="AA454">
        <f>IF(ISNUMBER($BX454),IF($BX454&gt;=2017,1,0),"")</f>
        <v>1.0</v>
      </c>
      <c r="AB454">
        <f>IF(ISNUMBER($BX454),IF($BX454&gt;=2018,1,0),"")</f>
        <v>1.0</v>
      </c>
      <c r="AC454">
        <f>IF(ISNUMBER($BX454),IF($BX454&gt;=2019,1,0),"")</f>
        <v>1.0</v>
      </c>
      <c r="AD454">
        <f>IF($L454&lt;&gt;"",IF($L454&gt;2013,1,0),"")</f>
        <v>1.0</v>
      </c>
      <c r="AE454">
        <f>IF($L454&lt;&gt;"",1+IF($L454&gt;2011,1,0)+IF($L454&gt;2014,1,0),"")</f>
        <v>3.0</v>
      </c>
      <c r="AF454" t="inlineStr">
        <is>
          <t>loan (interest rate)</t>
        </is>
      </c>
      <c r="AG454" t="inlineStr">
        <is>
          <t>performance</t>
        </is>
      </c>
      <c r="AH454" t="inlineStr">
        <is>
          <t>99_NCE</t>
        </is>
      </c>
      <c r="AI454" t="inlineStr">
        <is>
          <t>with ETS/CT</t>
        </is>
      </c>
      <c r="AJ454" t="inlineStr">
        <is>
          <t>with ETS/CT</t>
        </is>
      </c>
      <c r="AK454" t="str">
        <f>IF(AND($CF454&lt;&gt;"",IFERROR(INDEX(subsample_country_map!$B:$B,MATCH($CF454,subsample_country_map!$A:$A,0)),"")&lt;&gt;""),INDEX(subsample_country_map!$B:$B,MATCH($CF454,subsample_country_map!$A:$A,0)),INDEX(lookup!$AA:$AA,MATCH($A454,lookup!$A:$A,0)))</f>
        <v>2_Europe</v>
      </c>
      <c r="AL454" t="str">
        <f>IF(AND($CF454&lt;&gt;"",IFERROR(INDEX(subsample_country_map!$C:$C,MATCH($CF454,subsample_country_map!$A:$A,0)),"")&lt;&gt;""),INDEX(subsample_country_map!$C:$C,MATCH($CF454,subsample_country_map!$A:$A,0)),INDEX(lookup!$AB:$AB,MATCH($A454,lookup!$A:$A,0)))</f>
        <v>99_NCE</v>
      </c>
      <c r="AM454" t="str">
        <f>IF(AND($CF454&lt;&gt;"",IFERROR(INDEX(subsample_country_map!$D:$D,MATCH($CF454,subsample_country_map!$A:$A,0)),"")&lt;&gt;""),INDEX(subsample_country_map!$D:$D,MATCH($CF454,subsample_country_map!$A:$A,0)),INDEX(lookup!$AC:$AC,MATCH($A454,lookup!$A:$A,0)))</f>
        <v>1_western</v>
      </c>
      <c r="AN454" t="str">
        <f>IF(AND($CF454&lt;&gt;"",IFERROR(INDEX(subsample_country_map!$E:$E,MATCH($CF454,subsample_country_map!$A:$A,0)),"")&lt;&gt;""),INDEX(subsample_country_map!$E:$E,MATCH($CF454,subsample_country_map!$A:$A,0)),INDEX(lookup!$AD:$AD,MATCH($A454,lookup!$A:$A,0)))</f>
        <v>99_NCE</v>
      </c>
      <c r="AO454" t="str">
        <f>INDEX(lookup!$Y:$Y,MATCH($A454,lookup!$A:$A,0))</f>
        <v>0_published</v>
      </c>
      <c r="AP454" t="str">
        <f>INDEX(lookup!$Z:$Z,MATCH($A454,lookup!$A:$A,0))</f>
        <v>1_VHB high</v>
      </c>
      <c r="AQ454" t="str">
        <f>INDEX(lookup!$W:$W,MATCH($A454,lookup!$A:$A,0))</f>
        <v>1_fin/acc/econ</v>
      </c>
      <c r="AS454" t="inlineStr">
        <is>
          <t>staging</t>
        </is>
      </c>
      <c r="AT454" t="inlineStr">
        <is>
          <t>good-CER</t>
        </is>
      </c>
      <c r="AU454" t="inlineStr">
        <is>
          <t>cost</t>
        </is>
      </c>
      <c r="AZ454" t="inlineStr">
        <is>
          <t>-0.115</t>
        </is>
      </c>
      <c r="BA454" t="n">
        <v>1743</v>
      </c>
      <c r="BB454" t="inlineStr">
        <is>
          <t>0</t>
        </is>
      </c>
      <c r="BC454" t="inlineStr">
        <is>
          <t>n/a (structural)</t>
        </is>
      </c>
      <c r="BD454" t="inlineStr">
        <is>
          <t>n/a (structural)</t>
        </is>
      </c>
      <c r="BE454" t="inlineStr">
        <is>
          <t>none</t>
        </is>
      </c>
      <c r="BI454" t="inlineStr">
        <is>
          <t>Table 3</t>
        </is>
      </c>
      <c r="BJ454" t="inlineStr">
        <is>
          <t>corr matrix, row (10) ECI x col (1) CoD</t>
        </is>
      </c>
      <c r="BK454" t="inlineStr">
        <is>
          <t>5</t>
        </is>
      </c>
      <c r="BL454" t="inlineStr">
        <is>
          <t>(10) ECI -0.115*</t>
        </is>
      </c>
      <c r="BM454" t="inlineStr">
        <is>
          <t>ECI</t>
        </is>
      </c>
      <c r="BN454" t="inlineStr">
        <is>
          <t>CoD (financial expense / interest-bearing debt)</t>
        </is>
      </c>
      <c r="BO454" t="inlineStr">
        <is>
          <t>update</t>
        </is>
      </c>
      <c r="BP454" t="inlineStr">
        <is>
          <t>Boubaker et al (2026)</t>
        </is>
      </c>
      <c r="BQ454" t="inlineStr">
        <is>
          <t>bivariate</t>
        </is>
      </c>
      <c r="BT454" t="n">
        <v>0</v>
      </c>
      <c r="BU454" t="inlineStr">
        <is>
          <t>staging_Boubaker_et_al_2026.csv</t>
        </is>
      </c>
      <c r="BW454" t="n">
        <v>2015</v>
      </c>
      <c r="BX454" t="n">
        <v>2023</v>
      </c>
      <c r="BY454" t="inlineStr">
        <is>
          <t>multi: European listed firms (individual countries not enumerated)</t>
        </is>
      </c>
      <c r="BZ454" t="n">
        <v>2019</v>
      </c>
      <c r="CA454" t="n">
        <v>0.8888888888888888</v>
      </c>
      <c r="CB454" t="n">
        <v>1</v>
      </c>
      <c r="CC454" t="n">
        <v>1</v>
      </c>
      <c r="CD454" t="n">
        <v>-0.1155110194431448</v>
      </c>
      <c r="CE454" t="n">
        <v>1</v>
      </c>
    </row>
    <row r="455">
      <c r="A455" t="inlineStr">
        <is>
          <t>Boubaker et al (2026)</t>
        </is>
      </c>
      <c r="B455" t="n">
        <v>1760</v>
      </c>
      <c r="C455" t="n">
        <v>-0.0795884772503411</v>
      </c>
      <c r="D455" t="n">
        <v>1743</v>
      </c>
      <c r="E455">
        <f>IF(ISNUMBER($BA455),$BA455,IF(AND(ISNUMBER($D455),ISNUMBER($BW455),ISNUMBER($BX455)),$D455*($BX455-$BW455+1),""))</f>
        <v>1743.0</v>
      </c>
      <c r="H455" t="inlineStr">
        <is>
          <t>partial</t>
        </is>
      </c>
      <c r="I455" t="inlineStr">
        <is>
          <t>Regression Cofficient and Standard Error  available</t>
        </is>
      </c>
      <c r="J455">
        <f>IF($BW455&lt;&gt;"",$BW455,"")</f>
        <v>2015.0</v>
      </c>
      <c r="K455">
        <f>IF($BX455&lt;&gt;"",$BX455,"")</f>
        <v>2023.0</v>
      </c>
      <c r="L455">
        <f>IF(AND(ISNUMBER($BW455),ISNUMBER($BX455)),($BW455+$BX455)/2,"")</f>
        <v>2019.0</v>
      </c>
      <c r="M455">
        <f>IF($L455&lt;&gt;"",$L455,"")</f>
        <v>2019.0</v>
      </c>
      <c r="N455">
        <f>IF(AND(ISNUMBER($BW455),ISNUMBER($BX455)),MIN(1,MAX(0,($BX455-2016+1)/($BX455-$BW455+1))),"")</f>
        <v>0.8888888888888888</v>
      </c>
      <c r="O455">
        <f>IF(AND(ISNUMBER($BW455),ISNUMBER($BX455)),MIN(1,MAX(0,($BX455-2017+1)/($BX455-$BW455+1))),"")</f>
        <v>0.7777777777777778</v>
      </c>
      <c r="P455">
        <f>IF(AND(ISNUMBER($BW455),ISNUMBER($BX455)),MIN(1,MAX(0,($BX455-2018+1)/($BX455-$BW455+1))),"")</f>
        <v>0.6666666666666666</v>
      </c>
      <c r="Q455">
        <f>IF(AND(ISNUMBER($BW455),ISNUMBER($BX455)),MIN(1,MAX(0,($BX455-2019+1)/($BX455-$BW455+1))),"")</f>
        <v>0.5555555555555556</v>
      </c>
      <c r="R455">
        <f>IF(AND(ISNUMBER($BW455),ISNUMBER($BX455)),MIN(1,MAX(0,($BX455-2016+1)/($BX455-$BW455+1))),"")</f>
        <v>0.8888888888888888</v>
      </c>
      <c r="S455">
        <f>IF($L455&lt;&gt;"",IF($L455&gt;=2015.5,1,0),"")</f>
        <v>1.0</v>
      </c>
      <c r="T455">
        <f>IF($L455&lt;&gt;"",IF($L455&gt;=2016,1,0),"")</f>
        <v>1.0</v>
      </c>
      <c r="U455">
        <f>IF(ISNUMBER($BX455),IF($BX455&gt;=2016,1,0),"")</f>
        <v>1.0</v>
      </c>
      <c r="V455">
        <f>IF(ISNUMBER($BW455),IF($BW455&gt;=2016,1,0),"")</f>
        <v>0.0</v>
      </c>
      <c r="W455" t="str">
        <f>IF(AND(ISNUMBER($BW455),ISNUMBER($BX455)),IF($BW455&gt;=2016,"post-only",IF($BX455&lt;2016,"pre-only","mixed")),"")</f>
        <v>mixed</v>
      </c>
      <c r="X455">
        <f>IF(AND(ISNUMBER($BW455),ISNUMBER($BX455)),MIN(1,MAX(0,($BX455-2017+1)/($BX455-$BW455+1))),"")</f>
        <v>0.7777777777777778</v>
      </c>
      <c r="Y455">
        <f>IF(AND(ISNUMBER($BW455),ISNUMBER($BX455)),MIN(1,MAX(0,($BX455-2018+1)/($BX455-$BW455+1))),"")</f>
        <v>0.6666666666666666</v>
      </c>
      <c r="Z455">
        <f>IF(AND(ISNUMBER($BW455),ISNUMBER($BX455)),MIN(1,MAX(0,($BX455-2019+1)/($BX455-$BW455+1))),"")</f>
        <v>0.5555555555555556</v>
      </c>
      <c r="AA455">
        <f>IF(ISNUMBER($BX455),IF($BX455&gt;=2017,1,0),"")</f>
        <v>1.0</v>
      </c>
      <c r="AB455">
        <f>IF(ISNUMBER($BX455),IF($BX455&gt;=2018,1,0),"")</f>
        <v>1.0</v>
      </c>
      <c r="AC455">
        <f>IF(ISNUMBER($BX455),IF($BX455&gt;=2019,1,0),"")</f>
        <v>1.0</v>
      </c>
      <c r="AD455">
        <f>IF($L455&lt;&gt;"",IF($L455&gt;2013,1,0),"")</f>
        <v>1.0</v>
      </c>
      <c r="AE455">
        <f>IF($L455&lt;&gt;"",1+IF($L455&gt;2011,1,0)+IF($L455&gt;2014,1,0),"")</f>
        <v>3.0</v>
      </c>
      <c r="AF455" t="inlineStr">
        <is>
          <t>loan (interest rate)</t>
        </is>
      </c>
      <c r="AG455" t="inlineStr">
        <is>
          <t>performance</t>
        </is>
      </c>
      <c r="AH455" t="inlineStr">
        <is>
          <t>99_NCE</t>
        </is>
      </c>
      <c r="AI455" t="inlineStr">
        <is>
          <t>with ETS/CT</t>
        </is>
      </c>
      <c r="AJ455" t="inlineStr">
        <is>
          <t>with ETS/CT</t>
        </is>
      </c>
      <c r="AK455" t="str">
        <f>IF(AND($CF455&lt;&gt;"",IFERROR(INDEX(subsample_country_map!$B:$B,MATCH($CF455,subsample_country_map!$A:$A,0)),"")&lt;&gt;""),INDEX(subsample_country_map!$B:$B,MATCH($CF455,subsample_country_map!$A:$A,0)),INDEX(lookup!$AA:$AA,MATCH($A455,lookup!$A:$A,0)))</f>
        <v>2_Europe</v>
      </c>
      <c r="AL455" t="str">
        <f>IF(AND($CF455&lt;&gt;"",IFERROR(INDEX(subsample_country_map!$C:$C,MATCH($CF455,subsample_country_map!$A:$A,0)),"")&lt;&gt;""),INDEX(subsample_country_map!$C:$C,MATCH($CF455,subsample_country_map!$A:$A,0)),INDEX(lookup!$AB:$AB,MATCH($A455,lookup!$A:$A,0)))</f>
        <v>99_NCE</v>
      </c>
      <c r="AM455" t="str">
        <f>IF(AND($CF455&lt;&gt;"",IFERROR(INDEX(subsample_country_map!$D:$D,MATCH($CF455,subsample_country_map!$A:$A,0)),"")&lt;&gt;""),INDEX(subsample_country_map!$D:$D,MATCH($CF455,subsample_country_map!$A:$A,0)),INDEX(lookup!$AC:$AC,MATCH($A455,lookup!$A:$A,0)))</f>
        <v>1_western</v>
      </c>
      <c r="AN455" t="str">
        <f>IF(AND($CF455&lt;&gt;"",IFERROR(INDEX(subsample_country_map!$E:$E,MATCH($CF455,subsample_country_map!$A:$A,0)),"")&lt;&gt;""),INDEX(subsample_country_map!$E:$E,MATCH($CF455,subsample_country_map!$A:$A,0)),INDEX(lookup!$AD:$AD,MATCH($A455,lookup!$A:$A,0)))</f>
        <v>99_NCE</v>
      </c>
      <c r="AO455" t="str">
        <f>INDEX(lookup!$Y:$Y,MATCH($A455,lookup!$A:$A,0))</f>
        <v>0_published</v>
      </c>
      <c r="AP455" t="str">
        <f>INDEX(lookup!$Z:$Z,MATCH($A455,lookup!$A:$A,0))</f>
        <v>1_VHB high</v>
      </c>
      <c r="AQ455" t="str">
        <f>INDEX(lookup!$W:$W,MATCH($A455,lookup!$A:$A,0))</f>
        <v>1_fin/acc/econ</v>
      </c>
      <c r="AS455" t="inlineStr">
        <is>
          <t>staging</t>
        </is>
      </c>
      <c r="AT455" t="inlineStr">
        <is>
          <t>bad-CER</t>
        </is>
      </c>
      <c r="AU455" t="inlineStr">
        <is>
          <t>cost</t>
        </is>
      </c>
      <c r="AV455" t="inlineStr">
        <is>
          <t>0.170</t>
        </is>
      </c>
      <c r="AW455" t="inlineStr">
        <is>
          <t>0.051</t>
        </is>
      </c>
      <c r="BA455" t="n">
        <v>1743</v>
      </c>
      <c r="BB455" t="inlineStr">
        <is>
          <t>1</t>
        </is>
      </c>
      <c r="BC455" t="inlineStr">
        <is>
          <t>OLS</t>
        </is>
      </c>
      <c r="BD455" t="inlineStr">
        <is>
          <t>robust (unclustered)</t>
        </is>
      </c>
      <c r="BE455" t="inlineStr">
        <is>
          <t>none</t>
        </is>
      </c>
      <c r="BI455" t="inlineStr">
        <is>
          <t>Table 4</t>
        </is>
      </c>
      <c r="BJ455" t="inlineStr">
        <is>
          <t>Column 1 (OLS baseline, no FE)</t>
        </is>
      </c>
      <c r="BK455" t="inlineStr">
        <is>
          <t>8</t>
        </is>
      </c>
      <c r="BL455" t="inlineStr">
        <is>
          <t>Log(CO2EM)t-1 0.170*** (0.051)</t>
        </is>
      </c>
      <c r="BM455" t="inlineStr">
        <is>
          <t>Log(CO2EM)t-1</t>
        </is>
      </c>
      <c r="BN455" t="inlineStr">
        <is>
          <t>CoD (financial expense / interest-bearing debt)</t>
        </is>
      </c>
      <c r="BO455" t="inlineStr">
        <is>
          <t>update</t>
        </is>
      </c>
      <c r="BP455" t="inlineStr">
        <is>
          <t>Boubaker et al (2026)</t>
        </is>
      </c>
      <c r="BQ455" t="inlineStr">
        <is>
          <t>computed</t>
        </is>
      </c>
      <c r="BT455" t="n">
        <v>0</v>
      </c>
      <c r="BU455" t="inlineStr">
        <is>
          <t>staging_Boubaker_et_al_2026.csv</t>
        </is>
      </c>
      <c r="BW455" t="n">
        <v>2015</v>
      </c>
      <c r="BX455" t="n">
        <v>2023</v>
      </c>
      <c r="BY455" t="inlineStr">
        <is>
          <t>multi: European listed firms (individual countries not enumerated)</t>
        </is>
      </c>
      <c r="BZ455" t="n">
        <v>2019</v>
      </c>
      <c r="CA455" t="n">
        <v>0.8888888888888888</v>
      </c>
      <c r="CB455" t="n">
        <v>1</v>
      </c>
      <c r="CC455" t="n">
        <v>1</v>
      </c>
      <c r="CD455" t="n">
        <v>-0.07975716527682572</v>
      </c>
      <c r="CE455" t="n">
        <v>1</v>
      </c>
    </row>
    <row r="456">
      <c r="A456" t="inlineStr">
        <is>
          <t>Boubaker et al (2026)</t>
        </is>
      </c>
      <c r="B456" t="n">
        <v>1761</v>
      </c>
      <c r="C456" t="n">
        <v>-0.02503342881543492</v>
      </c>
      <c r="D456" t="n">
        <v>1743</v>
      </c>
      <c r="E456">
        <f>IF(ISNUMBER($BA456),$BA456,IF(AND(ISNUMBER($D456),ISNUMBER($BW456),ISNUMBER($BX456)),$D456*($BX456-$BW456+1),""))</f>
        <v>1743.0</v>
      </c>
      <c r="H456" t="inlineStr">
        <is>
          <t>partial</t>
        </is>
      </c>
      <c r="I456" t="inlineStr">
        <is>
          <t>Regression Cofficient and Standard Error  available</t>
        </is>
      </c>
      <c r="J456">
        <f>IF($BW456&lt;&gt;"",$BW456,"")</f>
        <v>2015.0</v>
      </c>
      <c r="K456">
        <f>IF($BX456&lt;&gt;"",$BX456,"")</f>
        <v>2023.0</v>
      </c>
      <c r="L456">
        <f>IF(AND(ISNUMBER($BW456),ISNUMBER($BX456)),($BW456+$BX456)/2,"")</f>
        <v>2019.0</v>
      </c>
      <c r="M456">
        <f>IF($L456&lt;&gt;"",$L456,"")</f>
        <v>2019.0</v>
      </c>
      <c r="N456">
        <f>IF(AND(ISNUMBER($BW456),ISNUMBER($BX456)),MIN(1,MAX(0,($BX456-2016+1)/($BX456-$BW456+1))),"")</f>
        <v>0.8888888888888888</v>
      </c>
      <c r="O456">
        <f>IF(AND(ISNUMBER($BW456),ISNUMBER($BX456)),MIN(1,MAX(0,($BX456-2017+1)/($BX456-$BW456+1))),"")</f>
        <v>0.7777777777777778</v>
      </c>
      <c r="P456">
        <f>IF(AND(ISNUMBER($BW456),ISNUMBER($BX456)),MIN(1,MAX(0,($BX456-2018+1)/($BX456-$BW456+1))),"")</f>
        <v>0.6666666666666666</v>
      </c>
      <c r="Q456">
        <f>IF(AND(ISNUMBER($BW456),ISNUMBER($BX456)),MIN(1,MAX(0,($BX456-2019+1)/($BX456-$BW456+1))),"")</f>
        <v>0.5555555555555556</v>
      </c>
      <c r="R456">
        <f>IF(AND(ISNUMBER($BW456),ISNUMBER($BX456)),MIN(1,MAX(0,($BX456-2016+1)/($BX456-$BW456+1))),"")</f>
        <v>0.8888888888888888</v>
      </c>
      <c r="S456">
        <f>IF($L456&lt;&gt;"",IF($L456&gt;=2015.5,1,0),"")</f>
        <v>1.0</v>
      </c>
      <c r="T456">
        <f>IF($L456&lt;&gt;"",IF($L456&gt;=2016,1,0),"")</f>
        <v>1.0</v>
      </c>
      <c r="U456">
        <f>IF(ISNUMBER($BX456),IF($BX456&gt;=2016,1,0),"")</f>
        <v>1.0</v>
      </c>
      <c r="V456">
        <f>IF(ISNUMBER($BW456),IF($BW456&gt;=2016,1,0),"")</f>
        <v>0.0</v>
      </c>
      <c r="W456" t="str">
        <f>IF(AND(ISNUMBER($BW456),ISNUMBER($BX456)),IF($BW456&gt;=2016,"post-only",IF($BX456&lt;2016,"pre-only","mixed")),"")</f>
        <v>mixed</v>
      </c>
      <c r="X456">
        <f>IF(AND(ISNUMBER($BW456),ISNUMBER($BX456)),MIN(1,MAX(0,($BX456-2017+1)/($BX456-$BW456+1))),"")</f>
        <v>0.7777777777777778</v>
      </c>
      <c r="Y456">
        <f>IF(AND(ISNUMBER($BW456),ISNUMBER($BX456)),MIN(1,MAX(0,($BX456-2018+1)/($BX456-$BW456+1))),"")</f>
        <v>0.6666666666666666</v>
      </c>
      <c r="Z456">
        <f>IF(AND(ISNUMBER($BW456),ISNUMBER($BX456)),MIN(1,MAX(0,($BX456-2019+1)/($BX456-$BW456+1))),"")</f>
        <v>0.5555555555555556</v>
      </c>
      <c r="AA456">
        <f>IF(ISNUMBER($BX456),IF($BX456&gt;=2017,1,0),"")</f>
        <v>1.0</v>
      </c>
      <c r="AB456">
        <f>IF(ISNUMBER($BX456),IF($BX456&gt;=2018,1,0),"")</f>
        <v>1.0</v>
      </c>
      <c r="AC456">
        <f>IF(ISNUMBER($BX456),IF($BX456&gt;=2019,1,0),"")</f>
        <v>1.0</v>
      </c>
      <c r="AD456">
        <f>IF($L456&lt;&gt;"",IF($L456&gt;2013,1,0),"")</f>
        <v>1.0</v>
      </c>
      <c r="AE456">
        <f>IF($L456&lt;&gt;"",1+IF($L456&gt;2011,1,0)+IF($L456&gt;2014,1,0),"")</f>
        <v>3.0</v>
      </c>
      <c r="AF456" t="inlineStr">
        <is>
          <t>loan (interest rate)</t>
        </is>
      </c>
      <c r="AG456" t="inlineStr">
        <is>
          <t>performance</t>
        </is>
      </c>
      <c r="AH456" t="inlineStr">
        <is>
          <t>99_NCE</t>
        </is>
      </c>
      <c r="AI456" t="inlineStr">
        <is>
          <t>with ETS/CT</t>
        </is>
      </c>
      <c r="AJ456" t="inlineStr">
        <is>
          <t>with ETS/CT</t>
        </is>
      </c>
      <c r="AK456" t="str">
        <f>IF(AND($CF456&lt;&gt;"",IFERROR(INDEX(subsample_country_map!$B:$B,MATCH($CF456,subsample_country_map!$A:$A,0)),"")&lt;&gt;""),INDEX(subsample_country_map!$B:$B,MATCH($CF456,subsample_country_map!$A:$A,0)),INDEX(lookup!$AA:$AA,MATCH($A456,lookup!$A:$A,0)))</f>
        <v>2_Europe</v>
      </c>
      <c r="AL456" t="str">
        <f>IF(AND($CF456&lt;&gt;"",IFERROR(INDEX(subsample_country_map!$C:$C,MATCH($CF456,subsample_country_map!$A:$A,0)),"")&lt;&gt;""),INDEX(subsample_country_map!$C:$C,MATCH($CF456,subsample_country_map!$A:$A,0)),INDEX(lookup!$AB:$AB,MATCH($A456,lookup!$A:$A,0)))</f>
        <v>99_NCE</v>
      </c>
      <c r="AM456" t="str">
        <f>IF(AND($CF456&lt;&gt;"",IFERROR(INDEX(subsample_country_map!$D:$D,MATCH($CF456,subsample_country_map!$A:$A,0)),"")&lt;&gt;""),INDEX(subsample_country_map!$D:$D,MATCH($CF456,subsample_country_map!$A:$A,0)),INDEX(lookup!$AC:$AC,MATCH($A456,lookup!$A:$A,0)))</f>
        <v>1_western</v>
      </c>
      <c r="AN456" t="str">
        <f>IF(AND($CF456&lt;&gt;"",IFERROR(INDEX(subsample_country_map!$E:$E,MATCH($CF456,subsample_country_map!$A:$A,0)),"")&lt;&gt;""),INDEX(subsample_country_map!$E:$E,MATCH($CF456,subsample_country_map!$A:$A,0)),INDEX(lookup!$AD:$AD,MATCH($A456,lookup!$A:$A,0)))</f>
        <v>99_NCE</v>
      </c>
      <c r="AO456" t="str">
        <f>INDEX(lookup!$Y:$Y,MATCH($A456,lookup!$A:$A,0))</f>
        <v>0_published</v>
      </c>
      <c r="AP456" t="str">
        <f>INDEX(lookup!$Z:$Z,MATCH($A456,lookup!$A:$A,0))</f>
        <v>1_VHB high</v>
      </c>
      <c r="AQ456" t="str">
        <f>INDEX(lookup!$W:$W,MATCH($A456,lookup!$A:$A,0))</f>
        <v>1_fin/acc/econ</v>
      </c>
      <c r="AS456" t="inlineStr">
        <is>
          <t>staging</t>
        </is>
      </c>
      <c r="AT456" t="inlineStr">
        <is>
          <t>good-CER</t>
        </is>
      </c>
      <c r="AU456" t="inlineStr">
        <is>
          <t>cost</t>
        </is>
      </c>
      <c r="AV456" t="inlineStr">
        <is>
          <t>-0.069</t>
        </is>
      </c>
      <c r="AW456" t="inlineStr">
        <is>
          <t>0.066</t>
        </is>
      </c>
      <c r="BA456" t="n">
        <v>1743</v>
      </c>
      <c r="BB456" t="inlineStr">
        <is>
          <t>1</t>
        </is>
      </c>
      <c r="BC456" t="inlineStr">
        <is>
          <t>OLS</t>
        </is>
      </c>
      <c r="BD456" t="inlineStr">
        <is>
          <t>robust (unclustered)</t>
        </is>
      </c>
      <c r="BE456" t="inlineStr">
        <is>
          <t>none</t>
        </is>
      </c>
      <c r="BI456" t="inlineStr">
        <is>
          <t>Table 4</t>
        </is>
      </c>
      <c r="BJ456" t="inlineStr">
        <is>
          <t>Column 1 (OLS baseline, no FE)</t>
        </is>
      </c>
      <c r="BK456" t="inlineStr">
        <is>
          <t>8</t>
        </is>
      </c>
      <c r="BL456" t="inlineStr">
        <is>
          <t>RENEWENt-1 -0.069 (0.066)</t>
        </is>
      </c>
      <c r="BM456" t="inlineStr">
        <is>
          <t>RENEWENt-1</t>
        </is>
      </c>
      <c r="BN456" t="inlineStr">
        <is>
          <t>CoD (financial expense / interest-bearing debt)</t>
        </is>
      </c>
      <c r="BO456" t="inlineStr">
        <is>
          <t>update</t>
        </is>
      </c>
      <c r="BP456" t="inlineStr">
        <is>
          <t>Boubaker et al (2026)</t>
        </is>
      </c>
      <c r="BQ456" t="inlineStr">
        <is>
          <t>computed</t>
        </is>
      </c>
      <c r="BT456" t="n">
        <v>0</v>
      </c>
      <c r="BU456" t="inlineStr">
        <is>
          <t>staging_Boubaker_et_al_2026.csv</t>
        </is>
      </c>
      <c r="BW456" t="n">
        <v>2015</v>
      </c>
      <c r="BX456" t="n">
        <v>2023</v>
      </c>
      <c r="BY456" t="inlineStr">
        <is>
          <t>multi: European listed firms (individual countries not enumerated)</t>
        </is>
      </c>
      <c r="BZ456" t="n">
        <v>2019</v>
      </c>
      <c r="CA456" t="n">
        <v>0.8888888888888888</v>
      </c>
      <c r="CB456" t="n">
        <v>1</v>
      </c>
      <c r="CC456" t="n">
        <v>1</v>
      </c>
      <c r="CD456" t="n">
        <v>-0.02503866003682615</v>
      </c>
      <c r="CE456" t="n">
        <v>1</v>
      </c>
    </row>
    <row r="457">
      <c r="A457" t="inlineStr">
        <is>
          <t>Boubaker et al (2026)</t>
        </is>
      </c>
      <c r="B457" t="n">
        <v>1762</v>
      </c>
      <c r="C457" t="n">
        <v>-0.04188014301973604</v>
      </c>
      <c r="D457" t="n">
        <v>1743</v>
      </c>
      <c r="E457">
        <f>IF(ISNUMBER($BA457),$BA457,IF(AND(ISNUMBER($D457),ISNUMBER($BW457),ISNUMBER($BX457)),$D457*($BX457-$BW457+1),""))</f>
        <v>1743.0</v>
      </c>
      <c r="H457" t="inlineStr">
        <is>
          <t>partial</t>
        </is>
      </c>
      <c r="I457" t="inlineStr">
        <is>
          <t>Regression Cofficient and Standard Error  available</t>
        </is>
      </c>
      <c r="J457">
        <f>IF($BW457&lt;&gt;"",$BW457,"")</f>
        <v>2015.0</v>
      </c>
      <c r="K457">
        <f>IF($BX457&lt;&gt;"",$BX457,"")</f>
        <v>2023.0</v>
      </c>
      <c r="L457">
        <f>IF(AND(ISNUMBER($BW457),ISNUMBER($BX457)),($BW457+$BX457)/2,"")</f>
        <v>2019.0</v>
      </c>
      <c r="M457">
        <f>IF($L457&lt;&gt;"",$L457,"")</f>
        <v>2019.0</v>
      </c>
      <c r="N457">
        <f>IF(AND(ISNUMBER($BW457),ISNUMBER($BX457)),MIN(1,MAX(0,($BX457-2016+1)/($BX457-$BW457+1))),"")</f>
        <v>0.8888888888888888</v>
      </c>
      <c r="O457">
        <f>IF(AND(ISNUMBER($BW457),ISNUMBER($BX457)),MIN(1,MAX(0,($BX457-2017+1)/($BX457-$BW457+1))),"")</f>
        <v>0.7777777777777778</v>
      </c>
      <c r="P457">
        <f>IF(AND(ISNUMBER($BW457),ISNUMBER($BX457)),MIN(1,MAX(0,($BX457-2018+1)/($BX457-$BW457+1))),"")</f>
        <v>0.6666666666666666</v>
      </c>
      <c r="Q457">
        <f>IF(AND(ISNUMBER($BW457),ISNUMBER($BX457)),MIN(1,MAX(0,($BX457-2019+1)/($BX457-$BW457+1))),"")</f>
        <v>0.5555555555555556</v>
      </c>
      <c r="R457">
        <f>IF(AND(ISNUMBER($BW457),ISNUMBER($BX457)),MIN(1,MAX(0,($BX457-2016+1)/($BX457-$BW457+1))),"")</f>
        <v>0.8888888888888888</v>
      </c>
      <c r="S457">
        <f>IF($L457&lt;&gt;"",IF($L457&gt;=2015.5,1,0),"")</f>
        <v>1.0</v>
      </c>
      <c r="T457">
        <f>IF($L457&lt;&gt;"",IF($L457&gt;=2016,1,0),"")</f>
        <v>1.0</v>
      </c>
      <c r="U457">
        <f>IF(ISNUMBER($BX457),IF($BX457&gt;=2016,1,0),"")</f>
        <v>1.0</v>
      </c>
      <c r="V457">
        <f>IF(ISNUMBER($BW457),IF($BW457&gt;=2016,1,0),"")</f>
        <v>0.0</v>
      </c>
      <c r="W457" t="str">
        <f>IF(AND(ISNUMBER($BW457),ISNUMBER($BX457)),IF($BW457&gt;=2016,"post-only",IF($BX457&lt;2016,"pre-only","mixed")),"")</f>
        <v>mixed</v>
      </c>
      <c r="X457">
        <f>IF(AND(ISNUMBER($BW457),ISNUMBER($BX457)),MIN(1,MAX(0,($BX457-2017+1)/($BX457-$BW457+1))),"")</f>
        <v>0.7777777777777778</v>
      </c>
      <c r="Y457">
        <f>IF(AND(ISNUMBER($BW457),ISNUMBER($BX457)),MIN(1,MAX(0,($BX457-2018+1)/($BX457-$BW457+1))),"")</f>
        <v>0.6666666666666666</v>
      </c>
      <c r="Z457">
        <f>IF(AND(ISNUMBER($BW457),ISNUMBER($BX457)),MIN(1,MAX(0,($BX457-2019+1)/($BX457-$BW457+1))),"")</f>
        <v>0.5555555555555556</v>
      </c>
      <c r="AA457">
        <f>IF(ISNUMBER($BX457),IF($BX457&gt;=2017,1,0),"")</f>
        <v>1.0</v>
      </c>
      <c r="AB457">
        <f>IF(ISNUMBER($BX457),IF($BX457&gt;=2018,1,0),"")</f>
        <v>1.0</v>
      </c>
      <c r="AC457">
        <f>IF(ISNUMBER($BX457),IF($BX457&gt;=2019,1,0),"")</f>
        <v>1.0</v>
      </c>
      <c r="AD457">
        <f>IF($L457&lt;&gt;"",IF($L457&gt;2013,1,0),"")</f>
        <v>1.0</v>
      </c>
      <c r="AE457">
        <f>IF($L457&lt;&gt;"",1+IF($L457&gt;2011,1,0)+IF($L457&gt;2014,1,0),"")</f>
        <v>3.0</v>
      </c>
      <c r="AF457" t="inlineStr">
        <is>
          <t>loan (interest rate)</t>
        </is>
      </c>
      <c r="AG457" t="inlineStr">
        <is>
          <t>performance</t>
        </is>
      </c>
      <c r="AH457" t="inlineStr">
        <is>
          <t>99_NCE</t>
        </is>
      </c>
      <c r="AI457" t="inlineStr">
        <is>
          <t>with ETS/CT</t>
        </is>
      </c>
      <c r="AJ457" t="inlineStr">
        <is>
          <t>with ETS/CT</t>
        </is>
      </c>
      <c r="AK457" t="str">
        <f>IF(AND($CF457&lt;&gt;"",IFERROR(INDEX(subsample_country_map!$B:$B,MATCH($CF457,subsample_country_map!$A:$A,0)),"")&lt;&gt;""),INDEX(subsample_country_map!$B:$B,MATCH($CF457,subsample_country_map!$A:$A,0)),INDEX(lookup!$AA:$AA,MATCH($A457,lookup!$A:$A,0)))</f>
        <v>2_Europe</v>
      </c>
      <c r="AL457" t="str">
        <f>IF(AND($CF457&lt;&gt;"",IFERROR(INDEX(subsample_country_map!$C:$C,MATCH($CF457,subsample_country_map!$A:$A,0)),"")&lt;&gt;""),INDEX(subsample_country_map!$C:$C,MATCH($CF457,subsample_country_map!$A:$A,0)),INDEX(lookup!$AB:$AB,MATCH($A457,lookup!$A:$A,0)))</f>
        <v>99_NCE</v>
      </c>
      <c r="AM457" t="str">
        <f>IF(AND($CF457&lt;&gt;"",IFERROR(INDEX(subsample_country_map!$D:$D,MATCH($CF457,subsample_country_map!$A:$A,0)),"")&lt;&gt;""),INDEX(subsample_country_map!$D:$D,MATCH($CF457,subsample_country_map!$A:$A,0)),INDEX(lookup!$AC:$AC,MATCH($A457,lookup!$A:$A,0)))</f>
        <v>1_western</v>
      </c>
      <c r="AN457" t="str">
        <f>IF(AND($CF457&lt;&gt;"",IFERROR(INDEX(subsample_country_map!$E:$E,MATCH($CF457,subsample_country_map!$A:$A,0)),"")&lt;&gt;""),INDEX(subsample_country_map!$E:$E,MATCH($CF457,subsample_country_map!$A:$A,0)),INDEX(lookup!$AD:$AD,MATCH($A457,lookup!$A:$A,0)))</f>
        <v>99_NCE</v>
      </c>
      <c r="AO457" t="str">
        <f>INDEX(lookup!$Y:$Y,MATCH($A457,lookup!$A:$A,0))</f>
        <v>0_published</v>
      </c>
      <c r="AP457" t="str">
        <f>INDEX(lookup!$Z:$Z,MATCH($A457,lookup!$A:$A,0))</f>
        <v>1_VHB high</v>
      </c>
      <c r="AQ457" t="str">
        <f>INDEX(lookup!$W:$W,MATCH($A457,lookup!$A:$A,0))</f>
        <v>1_fin/acc/econ</v>
      </c>
      <c r="AS457" t="inlineStr">
        <is>
          <t>staging</t>
        </is>
      </c>
      <c r="AT457" t="inlineStr">
        <is>
          <t>good-CER</t>
        </is>
      </c>
      <c r="AU457" t="inlineStr">
        <is>
          <t>cost</t>
        </is>
      </c>
      <c r="AV457" t="inlineStr">
        <is>
          <t>-0.007</t>
        </is>
      </c>
      <c r="AW457" t="inlineStr">
        <is>
          <t>0.004</t>
        </is>
      </c>
      <c r="BA457" t="n">
        <v>1743</v>
      </c>
      <c r="BB457" t="inlineStr">
        <is>
          <t>1</t>
        </is>
      </c>
      <c r="BC457" t="inlineStr">
        <is>
          <t>OLS</t>
        </is>
      </c>
      <c r="BD457" t="inlineStr">
        <is>
          <t>robust (unclustered)</t>
        </is>
      </c>
      <c r="BE457" t="inlineStr">
        <is>
          <t>none</t>
        </is>
      </c>
      <c r="BI457" t="inlineStr">
        <is>
          <t>Table 4</t>
        </is>
      </c>
      <c r="BJ457" t="inlineStr">
        <is>
          <t>Column 1 (OLS baseline, no FE)</t>
        </is>
      </c>
      <c r="BK457" t="inlineStr">
        <is>
          <t>8</t>
        </is>
      </c>
      <c r="BL457" t="inlineStr">
        <is>
          <t>WASTERECt-1 -0.007* (0.004)</t>
        </is>
      </c>
      <c r="BM457" t="inlineStr">
        <is>
          <t>WASTERECt-1</t>
        </is>
      </c>
      <c r="BN457" t="inlineStr">
        <is>
          <t>CoD (financial expense / interest-bearing debt)</t>
        </is>
      </c>
      <c r="BO457" t="inlineStr">
        <is>
          <t>update</t>
        </is>
      </c>
      <c r="BP457" t="inlineStr">
        <is>
          <t>Boubaker et al (2026)</t>
        </is>
      </c>
      <c r="BQ457" t="inlineStr">
        <is>
          <t>computed</t>
        </is>
      </c>
      <c r="BT457" t="n">
        <v>0</v>
      </c>
      <c r="BU457" t="inlineStr">
        <is>
          <t>staging_Boubaker_et_al_2026.csv</t>
        </is>
      </c>
      <c r="BW457" t="n">
        <v>2015</v>
      </c>
      <c r="BX457" t="n">
        <v>2023</v>
      </c>
      <c r="BY457" t="inlineStr">
        <is>
          <t>multi: European listed firms (individual countries not enumerated)</t>
        </is>
      </c>
      <c r="BZ457" t="n">
        <v>2019</v>
      </c>
      <c r="CA457" t="n">
        <v>0.8888888888888888</v>
      </c>
      <c r="CB457" t="n">
        <v>1</v>
      </c>
      <c r="CC457" t="n">
        <v>1</v>
      </c>
      <c r="CD457" t="n">
        <v>-0.04190465399454463</v>
      </c>
      <c r="CE457" t="n">
        <v>1</v>
      </c>
    </row>
    <row r="458">
      <c r="A458" t="inlineStr">
        <is>
          <t>Boubaker et al (2026)</t>
        </is>
      </c>
      <c r="B458" t="n">
        <v>1763</v>
      </c>
      <c r="C458" t="n">
        <v>-0.08385188069684744</v>
      </c>
      <c r="D458" t="n">
        <v>1730</v>
      </c>
      <c r="E458">
        <f>IF(ISNUMBER($BA458),$BA458,IF(AND(ISNUMBER($D458),ISNUMBER($BW458),ISNUMBER($BX458)),$D458*($BX458-$BW458+1),""))</f>
        <v>1730.0</v>
      </c>
      <c r="H458" t="inlineStr">
        <is>
          <t>partial</t>
        </is>
      </c>
      <c r="I458" t="inlineStr">
        <is>
          <t>Regression Cofficient and Standard Error  available</t>
        </is>
      </c>
      <c r="J458">
        <f>IF($BW458&lt;&gt;"",$BW458,"")</f>
        <v>2015.0</v>
      </c>
      <c r="K458">
        <f>IF($BX458&lt;&gt;"",$BX458,"")</f>
        <v>2023.0</v>
      </c>
      <c r="L458">
        <f>IF(AND(ISNUMBER($BW458),ISNUMBER($BX458)),($BW458+$BX458)/2,"")</f>
        <v>2019.0</v>
      </c>
      <c r="M458">
        <f>IF($L458&lt;&gt;"",$L458,"")</f>
        <v>2019.0</v>
      </c>
      <c r="N458">
        <f>IF(AND(ISNUMBER($BW458),ISNUMBER($BX458)),MIN(1,MAX(0,($BX458-2016+1)/($BX458-$BW458+1))),"")</f>
        <v>0.8888888888888888</v>
      </c>
      <c r="O458">
        <f>IF(AND(ISNUMBER($BW458),ISNUMBER($BX458)),MIN(1,MAX(0,($BX458-2017+1)/($BX458-$BW458+1))),"")</f>
        <v>0.7777777777777778</v>
      </c>
      <c r="P458">
        <f>IF(AND(ISNUMBER($BW458),ISNUMBER($BX458)),MIN(1,MAX(0,($BX458-2018+1)/($BX458-$BW458+1))),"")</f>
        <v>0.6666666666666666</v>
      </c>
      <c r="Q458">
        <f>IF(AND(ISNUMBER($BW458),ISNUMBER($BX458)),MIN(1,MAX(0,($BX458-2019+1)/($BX458-$BW458+1))),"")</f>
        <v>0.5555555555555556</v>
      </c>
      <c r="R458">
        <f>IF(AND(ISNUMBER($BW458),ISNUMBER($BX458)),MIN(1,MAX(0,($BX458-2016+1)/($BX458-$BW458+1))),"")</f>
        <v>0.8888888888888888</v>
      </c>
      <c r="S458">
        <f>IF($L458&lt;&gt;"",IF($L458&gt;=2015.5,1,0),"")</f>
        <v>1.0</v>
      </c>
      <c r="T458">
        <f>IF($L458&lt;&gt;"",IF($L458&gt;=2016,1,0),"")</f>
        <v>1.0</v>
      </c>
      <c r="U458">
        <f>IF(ISNUMBER($BX458),IF($BX458&gt;=2016,1,0),"")</f>
        <v>1.0</v>
      </c>
      <c r="V458">
        <f>IF(ISNUMBER($BW458),IF($BW458&gt;=2016,1,0),"")</f>
        <v>0.0</v>
      </c>
      <c r="W458" t="str">
        <f>IF(AND(ISNUMBER($BW458),ISNUMBER($BX458)),IF($BW458&gt;=2016,"post-only",IF($BX458&lt;2016,"pre-only","mixed")),"")</f>
        <v>mixed</v>
      </c>
      <c r="X458">
        <f>IF(AND(ISNUMBER($BW458),ISNUMBER($BX458)),MIN(1,MAX(0,($BX458-2017+1)/($BX458-$BW458+1))),"")</f>
        <v>0.7777777777777778</v>
      </c>
      <c r="Y458">
        <f>IF(AND(ISNUMBER($BW458),ISNUMBER($BX458)),MIN(1,MAX(0,($BX458-2018+1)/($BX458-$BW458+1))),"")</f>
        <v>0.6666666666666666</v>
      </c>
      <c r="Z458">
        <f>IF(AND(ISNUMBER($BW458),ISNUMBER($BX458)),MIN(1,MAX(0,($BX458-2019+1)/($BX458-$BW458+1))),"")</f>
        <v>0.5555555555555556</v>
      </c>
      <c r="AA458">
        <f>IF(ISNUMBER($BX458),IF($BX458&gt;=2017,1,0),"")</f>
        <v>1.0</v>
      </c>
      <c r="AB458">
        <f>IF(ISNUMBER($BX458),IF($BX458&gt;=2018,1,0),"")</f>
        <v>1.0</v>
      </c>
      <c r="AC458">
        <f>IF(ISNUMBER($BX458),IF($BX458&gt;=2019,1,0),"")</f>
        <v>1.0</v>
      </c>
      <c r="AD458">
        <f>IF($L458&lt;&gt;"",IF($L458&gt;2013,1,0),"")</f>
        <v>1.0</v>
      </c>
      <c r="AE458">
        <f>IF($L458&lt;&gt;"",1+IF($L458&gt;2011,1,0)+IF($L458&gt;2014,1,0),"")</f>
        <v>3.0</v>
      </c>
      <c r="AF458" t="inlineStr">
        <is>
          <t>loan (interest rate)</t>
        </is>
      </c>
      <c r="AG458" t="inlineStr">
        <is>
          <t>performance</t>
        </is>
      </c>
      <c r="AH458" t="inlineStr">
        <is>
          <t>99_NCE</t>
        </is>
      </c>
      <c r="AI458" t="inlineStr">
        <is>
          <t>with ETS/CT</t>
        </is>
      </c>
      <c r="AJ458" t="inlineStr">
        <is>
          <t>with ETS/CT</t>
        </is>
      </c>
      <c r="AK458" t="str">
        <f>IF(AND($CF458&lt;&gt;"",IFERROR(INDEX(subsample_country_map!$B:$B,MATCH($CF458,subsample_country_map!$A:$A,0)),"")&lt;&gt;""),INDEX(subsample_country_map!$B:$B,MATCH($CF458,subsample_country_map!$A:$A,0)),INDEX(lookup!$AA:$AA,MATCH($A458,lookup!$A:$A,0)))</f>
        <v>2_Europe</v>
      </c>
      <c r="AL458" t="str">
        <f>IF(AND($CF458&lt;&gt;"",IFERROR(INDEX(subsample_country_map!$C:$C,MATCH($CF458,subsample_country_map!$A:$A,0)),"")&lt;&gt;""),INDEX(subsample_country_map!$C:$C,MATCH($CF458,subsample_country_map!$A:$A,0)),INDEX(lookup!$AB:$AB,MATCH($A458,lookup!$A:$A,0)))</f>
        <v>99_NCE</v>
      </c>
      <c r="AM458" t="str">
        <f>IF(AND($CF458&lt;&gt;"",IFERROR(INDEX(subsample_country_map!$D:$D,MATCH($CF458,subsample_country_map!$A:$A,0)),"")&lt;&gt;""),INDEX(subsample_country_map!$D:$D,MATCH($CF458,subsample_country_map!$A:$A,0)),INDEX(lookup!$AC:$AC,MATCH($A458,lookup!$A:$A,0)))</f>
        <v>1_western</v>
      </c>
      <c r="AN458" t="str">
        <f>IF(AND($CF458&lt;&gt;"",IFERROR(INDEX(subsample_country_map!$E:$E,MATCH($CF458,subsample_country_map!$A:$A,0)),"")&lt;&gt;""),INDEX(subsample_country_map!$E:$E,MATCH($CF458,subsample_country_map!$A:$A,0)),INDEX(lookup!$AD:$AD,MATCH($A458,lookup!$A:$A,0)))</f>
        <v>99_NCE</v>
      </c>
      <c r="AO458" t="str">
        <f>INDEX(lookup!$Y:$Y,MATCH($A458,lookup!$A:$A,0))</f>
        <v>0_published</v>
      </c>
      <c r="AP458" t="str">
        <f>INDEX(lookup!$Z:$Z,MATCH($A458,lookup!$A:$A,0))</f>
        <v>1_VHB high</v>
      </c>
      <c r="AQ458" t="str">
        <f>INDEX(lookup!$W:$W,MATCH($A458,lookup!$A:$A,0))</f>
        <v>1_fin/acc/econ</v>
      </c>
      <c r="AS458" t="inlineStr">
        <is>
          <t>staging</t>
        </is>
      </c>
      <c r="AT458" t="inlineStr">
        <is>
          <t>bad-CER</t>
        </is>
      </c>
      <c r="AU458" t="inlineStr">
        <is>
          <t>cost</t>
        </is>
      </c>
      <c r="AV458" t="inlineStr">
        <is>
          <t>0.301</t>
        </is>
      </c>
      <c r="AW458" t="inlineStr">
        <is>
          <t>0.086</t>
        </is>
      </c>
      <c r="BA458" t="n">
        <v>1730</v>
      </c>
      <c r="BB458" t="inlineStr">
        <is>
          <t>1</t>
        </is>
      </c>
      <c r="BC458" t="inlineStr">
        <is>
          <t>FE</t>
        </is>
      </c>
      <c r="BD458" t="inlineStr">
        <is>
          <t>robust (unclustered)</t>
        </is>
      </c>
      <c r="BE458" t="inlineStr">
        <is>
          <t>none</t>
        </is>
      </c>
      <c r="BI458" t="inlineStr">
        <is>
          <t>Table 4</t>
        </is>
      </c>
      <c r="BJ458" t="inlineStr">
        <is>
          <t>Column 2 (year/industry/country FE, Eq. 6)</t>
        </is>
      </c>
      <c r="BK458" t="inlineStr">
        <is>
          <t>8</t>
        </is>
      </c>
      <c r="BL458" t="inlineStr">
        <is>
          <t>Log(CO2EM)t-1 0.301*** (0.086)</t>
        </is>
      </c>
      <c r="BM458" t="inlineStr">
        <is>
          <t>Log(CO2EM)t-1</t>
        </is>
      </c>
      <c r="BN458" t="inlineStr">
        <is>
          <t>CoD (financial expense / interest-bearing debt)</t>
        </is>
      </c>
      <c r="BO458" t="inlineStr">
        <is>
          <t>update</t>
        </is>
      </c>
      <c r="BP458" t="inlineStr">
        <is>
          <t>Boubaker et al (2026)</t>
        </is>
      </c>
      <c r="BQ458" t="inlineStr">
        <is>
          <t>computed</t>
        </is>
      </c>
      <c r="BT458" t="n">
        <v>0</v>
      </c>
      <c r="BU458" t="inlineStr">
        <is>
          <t>staging_Boubaker_et_al_2026.csv</t>
        </is>
      </c>
      <c r="BW458" t="n">
        <v>2015</v>
      </c>
      <c r="BX458" t="n">
        <v>2023</v>
      </c>
      <c r="BY458" t="inlineStr">
        <is>
          <t>multi: European listed firms (individual countries not enumerated)</t>
        </is>
      </c>
      <c r="BZ458" t="n">
        <v>2019</v>
      </c>
      <c r="CA458" t="n">
        <v>0.8888888888888888</v>
      </c>
      <c r="CB458" t="n">
        <v>1</v>
      </c>
      <c r="CC458" t="n">
        <v>1</v>
      </c>
      <c r="CD458" t="n">
        <v>-0.08404923867099398</v>
      </c>
      <c r="CE458" t="n">
        <v>1</v>
      </c>
    </row>
    <row r="459">
      <c r="A459" t="inlineStr">
        <is>
          <t>Boubaker et al (2026)</t>
        </is>
      </c>
      <c r="B459" t="n">
        <v>1764</v>
      </c>
      <c r="C459" t="n">
        <v>-0.05444815696618394</v>
      </c>
      <c r="D459" t="n">
        <v>1730</v>
      </c>
      <c r="E459">
        <f>IF(ISNUMBER($BA459),$BA459,IF(AND(ISNUMBER($D459),ISNUMBER($BW459),ISNUMBER($BX459)),$D459*($BX459-$BW459+1),""))</f>
        <v>1730.0</v>
      </c>
      <c r="H459" t="inlineStr">
        <is>
          <t>partial</t>
        </is>
      </c>
      <c r="I459" t="inlineStr">
        <is>
          <t>Regression Cofficient and Standard Error  available</t>
        </is>
      </c>
      <c r="J459">
        <f>IF($BW459&lt;&gt;"",$BW459,"")</f>
        <v>2015.0</v>
      </c>
      <c r="K459">
        <f>IF($BX459&lt;&gt;"",$BX459,"")</f>
        <v>2023.0</v>
      </c>
      <c r="L459">
        <f>IF(AND(ISNUMBER($BW459),ISNUMBER($BX459)),($BW459+$BX459)/2,"")</f>
        <v>2019.0</v>
      </c>
      <c r="M459">
        <f>IF($L459&lt;&gt;"",$L459,"")</f>
        <v>2019.0</v>
      </c>
      <c r="N459">
        <f>IF(AND(ISNUMBER($BW459),ISNUMBER($BX459)),MIN(1,MAX(0,($BX459-2016+1)/($BX459-$BW459+1))),"")</f>
        <v>0.8888888888888888</v>
      </c>
      <c r="O459">
        <f>IF(AND(ISNUMBER($BW459),ISNUMBER($BX459)),MIN(1,MAX(0,($BX459-2017+1)/($BX459-$BW459+1))),"")</f>
        <v>0.7777777777777778</v>
      </c>
      <c r="P459">
        <f>IF(AND(ISNUMBER($BW459),ISNUMBER($BX459)),MIN(1,MAX(0,($BX459-2018+1)/($BX459-$BW459+1))),"")</f>
        <v>0.6666666666666666</v>
      </c>
      <c r="Q459">
        <f>IF(AND(ISNUMBER($BW459),ISNUMBER($BX459)),MIN(1,MAX(0,($BX459-2019+1)/($BX459-$BW459+1))),"")</f>
        <v>0.5555555555555556</v>
      </c>
      <c r="R459">
        <f>IF(AND(ISNUMBER($BW459),ISNUMBER($BX459)),MIN(1,MAX(0,($BX459-2016+1)/($BX459-$BW459+1))),"")</f>
        <v>0.8888888888888888</v>
      </c>
      <c r="S459">
        <f>IF($L459&lt;&gt;"",IF($L459&gt;=2015.5,1,0),"")</f>
        <v>1.0</v>
      </c>
      <c r="T459">
        <f>IF($L459&lt;&gt;"",IF($L459&gt;=2016,1,0),"")</f>
        <v>1.0</v>
      </c>
      <c r="U459">
        <f>IF(ISNUMBER($BX459),IF($BX459&gt;=2016,1,0),"")</f>
        <v>1.0</v>
      </c>
      <c r="V459">
        <f>IF(ISNUMBER($BW459),IF($BW459&gt;=2016,1,0),"")</f>
        <v>0.0</v>
      </c>
      <c r="W459" t="str">
        <f>IF(AND(ISNUMBER($BW459),ISNUMBER($BX459)),IF($BW459&gt;=2016,"post-only",IF($BX459&lt;2016,"pre-only","mixed")),"")</f>
        <v>mixed</v>
      </c>
      <c r="X459">
        <f>IF(AND(ISNUMBER($BW459),ISNUMBER($BX459)),MIN(1,MAX(0,($BX459-2017+1)/($BX459-$BW459+1))),"")</f>
        <v>0.7777777777777778</v>
      </c>
      <c r="Y459">
        <f>IF(AND(ISNUMBER($BW459),ISNUMBER($BX459)),MIN(1,MAX(0,($BX459-2018+1)/($BX459-$BW459+1))),"")</f>
        <v>0.6666666666666666</v>
      </c>
      <c r="Z459">
        <f>IF(AND(ISNUMBER($BW459),ISNUMBER($BX459)),MIN(1,MAX(0,($BX459-2019+1)/($BX459-$BW459+1))),"")</f>
        <v>0.5555555555555556</v>
      </c>
      <c r="AA459">
        <f>IF(ISNUMBER($BX459),IF($BX459&gt;=2017,1,0),"")</f>
        <v>1.0</v>
      </c>
      <c r="AB459">
        <f>IF(ISNUMBER($BX459),IF($BX459&gt;=2018,1,0),"")</f>
        <v>1.0</v>
      </c>
      <c r="AC459">
        <f>IF(ISNUMBER($BX459),IF($BX459&gt;=2019,1,0),"")</f>
        <v>1.0</v>
      </c>
      <c r="AD459">
        <f>IF($L459&lt;&gt;"",IF($L459&gt;2013,1,0),"")</f>
        <v>1.0</v>
      </c>
      <c r="AE459">
        <f>IF($L459&lt;&gt;"",1+IF($L459&gt;2011,1,0)+IF($L459&gt;2014,1,0),"")</f>
        <v>3.0</v>
      </c>
      <c r="AF459" t="inlineStr">
        <is>
          <t>loan (interest rate)</t>
        </is>
      </c>
      <c r="AG459" t="inlineStr">
        <is>
          <t>performance</t>
        </is>
      </c>
      <c r="AH459" t="inlineStr">
        <is>
          <t>99_NCE</t>
        </is>
      </c>
      <c r="AI459" t="inlineStr">
        <is>
          <t>with ETS/CT</t>
        </is>
      </c>
      <c r="AJ459" t="inlineStr">
        <is>
          <t>with ETS/CT</t>
        </is>
      </c>
      <c r="AK459" t="str">
        <f>IF(AND($CF459&lt;&gt;"",IFERROR(INDEX(subsample_country_map!$B:$B,MATCH($CF459,subsample_country_map!$A:$A,0)),"")&lt;&gt;""),INDEX(subsample_country_map!$B:$B,MATCH($CF459,subsample_country_map!$A:$A,0)),INDEX(lookup!$AA:$AA,MATCH($A459,lookup!$A:$A,0)))</f>
        <v>2_Europe</v>
      </c>
      <c r="AL459" t="str">
        <f>IF(AND($CF459&lt;&gt;"",IFERROR(INDEX(subsample_country_map!$C:$C,MATCH($CF459,subsample_country_map!$A:$A,0)),"")&lt;&gt;""),INDEX(subsample_country_map!$C:$C,MATCH($CF459,subsample_country_map!$A:$A,0)),INDEX(lookup!$AB:$AB,MATCH($A459,lookup!$A:$A,0)))</f>
        <v>99_NCE</v>
      </c>
      <c r="AM459" t="str">
        <f>IF(AND($CF459&lt;&gt;"",IFERROR(INDEX(subsample_country_map!$D:$D,MATCH($CF459,subsample_country_map!$A:$A,0)),"")&lt;&gt;""),INDEX(subsample_country_map!$D:$D,MATCH($CF459,subsample_country_map!$A:$A,0)),INDEX(lookup!$AC:$AC,MATCH($A459,lookup!$A:$A,0)))</f>
        <v>1_western</v>
      </c>
      <c r="AN459" t="str">
        <f>IF(AND($CF459&lt;&gt;"",IFERROR(INDEX(subsample_country_map!$E:$E,MATCH($CF459,subsample_country_map!$A:$A,0)),"")&lt;&gt;""),INDEX(subsample_country_map!$E:$E,MATCH($CF459,subsample_country_map!$A:$A,0)),INDEX(lookup!$AD:$AD,MATCH($A459,lookup!$A:$A,0)))</f>
        <v>99_NCE</v>
      </c>
      <c r="AO459" t="str">
        <f>INDEX(lookup!$Y:$Y,MATCH($A459,lookup!$A:$A,0))</f>
        <v>0_published</v>
      </c>
      <c r="AP459" t="str">
        <f>INDEX(lookup!$Z:$Z,MATCH($A459,lookup!$A:$A,0))</f>
        <v>1_VHB high</v>
      </c>
      <c r="AQ459" t="str">
        <f>INDEX(lookup!$W:$W,MATCH($A459,lookup!$A:$A,0))</f>
        <v>1_fin/acc/econ</v>
      </c>
      <c r="AS459" t="inlineStr">
        <is>
          <t>staging</t>
        </is>
      </c>
      <c r="AT459" t="inlineStr">
        <is>
          <t>good-CER</t>
        </is>
      </c>
      <c r="AU459" t="inlineStr">
        <is>
          <t>cost</t>
        </is>
      </c>
      <c r="AV459" t="inlineStr">
        <is>
          <t>-0.220</t>
        </is>
      </c>
      <c r="AW459" t="inlineStr">
        <is>
          <t>0.097</t>
        </is>
      </c>
      <c r="BA459" t="n">
        <v>1730</v>
      </c>
      <c r="BB459" t="inlineStr">
        <is>
          <t>1</t>
        </is>
      </c>
      <c r="BC459" t="inlineStr">
        <is>
          <t>FE</t>
        </is>
      </c>
      <c r="BD459" t="inlineStr">
        <is>
          <t>robust (unclustered)</t>
        </is>
      </c>
      <c r="BE459" t="inlineStr">
        <is>
          <t>none</t>
        </is>
      </c>
      <c r="BI459" t="inlineStr">
        <is>
          <t>Table 4</t>
        </is>
      </c>
      <c r="BJ459" t="inlineStr">
        <is>
          <t>Column 2 (year/industry/country FE, Eq. 6)</t>
        </is>
      </c>
      <c r="BK459" t="inlineStr">
        <is>
          <t>8</t>
        </is>
      </c>
      <c r="BL459" t="inlineStr">
        <is>
          <t>RENEWENt-1 -0.220** (0.097)</t>
        </is>
      </c>
      <c r="BM459" t="inlineStr">
        <is>
          <t>RENEWENt-1</t>
        </is>
      </c>
      <c r="BN459" t="inlineStr">
        <is>
          <t>CoD (financial expense / interest-bearing debt)</t>
        </is>
      </c>
      <c r="BO459" t="inlineStr">
        <is>
          <t>update</t>
        </is>
      </c>
      <c r="BP459" t="inlineStr">
        <is>
          <t>Boubaker et al (2026)</t>
        </is>
      </c>
      <c r="BQ459" t="inlineStr">
        <is>
          <t>computed</t>
        </is>
      </c>
      <c r="BT459" t="n">
        <v>0</v>
      </c>
      <c r="BU459" t="inlineStr">
        <is>
          <t>staging_Boubaker_et_al_2026.csv</t>
        </is>
      </c>
      <c r="BW459" t="n">
        <v>2015</v>
      </c>
      <c r="BX459" t="n">
        <v>2023</v>
      </c>
      <c r="BY459" t="inlineStr">
        <is>
          <t>multi: European listed firms (individual countries not enumerated)</t>
        </is>
      </c>
      <c r="BZ459" t="n">
        <v>2019</v>
      </c>
      <c r="CA459" t="n">
        <v>0.8888888888888888</v>
      </c>
      <c r="CB459" t="n">
        <v>1</v>
      </c>
      <c r="CC459" t="n">
        <v>1</v>
      </c>
      <c r="CD459" t="n">
        <v>-0.05450205857813595</v>
      </c>
      <c r="CE459" t="n">
        <v>1</v>
      </c>
    </row>
    <row r="460">
      <c r="A460" t="inlineStr">
        <is>
          <t>Boubaker et al (2026)</t>
        </is>
      </c>
      <c r="B460" t="n">
        <v>1765</v>
      </c>
      <c r="C460" t="n">
        <v>-0.05999760014399039</v>
      </c>
      <c r="D460" t="n">
        <v>1730</v>
      </c>
      <c r="E460">
        <f>IF(ISNUMBER($BA460),$BA460,IF(AND(ISNUMBER($D460),ISNUMBER($BW460),ISNUMBER($BX460)),$D460*($BX460-$BW460+1),""))</f>
        <v>1730.0</v>
      </c>
      <c r="H460" t="inlineStr">
        <is>
          <t>partial</t>
        </is>
      </c>
      <c r="I460" t="inlineStr">
        <is>
          <t>Regression Cofficient and Standard Error  available</t>
        </is>
      </c>
      <c r="J460">
        <f>IF($BW460&lt;&gt;"",$BW460,"")</f>
        <v>2015.0</v>
      </c>
      <c r="K460">
        <f>IF($BX460&lt;&gt;"",$BX460,"")</f>
        <v>2023.0</v>
      </c>
      <c r="L460">
        <f>IF(AND(ISNUMBER($BW460),ISNUMBER($BX460)),($BW460+$BX460)/2,"")</f>
        <v>2019.0</v>
      </c>
      <c r="M460">
        <f>IF($L460&lt;&gt;"",$L460,"")</f>
        <v>2019.0</v>
      </c>
      <c r="N460">
        <f>IF(AND(ISNUMBER($BW460),ISNUMBER($BX460)),MIN(1,MAX(0,($BX460-2016+1)/($BX460-$BW460+1))),"")</f>
        <v>0.8888888888888888</v>
      </c>
      <c r="O460">
        <f>IF(AND(ISNUMBER($BW460),ISNUMBER($BX460)),MIN(1,MAX(0,($BX460-2017+1)/($BX460-$BW460+1))),"")</f>
        <v>0.7777777777777778</v>
      </c>
      <c r="P460">
        <f>IF(AND(ISNUMBER($BW460),ISNUMBER($BX460)),MIN(1,MAX(0,($BX460-2018+1)/($BX460-$BW460+1))),"")</f>
        <v>0.6666666666666666</v>
      </c>
      <c r="Q460">
        <f>IF(AND(ISNUMBER($BW460),ISNUMBER($BX460)),MIN(1,MAX(0,($BX460-2019+1)/($BX460-$BW460+1))),"")</f>
        <v>0.5555555555555556</v>
      </c>
      <c r="R460">
        <f>IF(AND(ISNUMBER($BW460),ISNUMBER($BX460)),MIN(1,MAX(0,($BX460-2016+1)/($BX460-$BW460+1))),"")</f>
        <v>0.8888888888888888</v>
      </c>
      <c r="S460">
        <f>IF($L460&lt;&gt;"",IF($L460&gt;=2015.5,1,0),"")</f>
        <v>1.0</v>
      </c>
      <c r="T460">
        <f>IF($L460&lt;&gt;"",IF($L460&gt;=2016,1,0),"")</f>
        <v>1.0</v>
      </c>
      <c r="U460">
        <f>IF(ISNUMBER($BX460),IF($BX460&gt;=2016,1,0),"")</f>
        <v>1.0</v>
      </c>
      <c r="V460">
        <f>IF(ISNUMBER($BW460),IF($BW460&gt;=2016,1,0),"")</f>
        <v>0.0</v>
      </c>
      <c r="W460" t="str">
        <f>IF(AND(ISNUMBER($BW460),ISNUMBER($BX460)),IF($BW460&gt;=2016,"post-only",IF($BX460&lt;2016,"pre-only","mixed")),"")</f>
        <v>mixed</v>
      </c>
      <c r="X460">
        <f>IF(AND(ISNUMBER($BW460),ISNUMBER($BX460)),MIN(1,MAX(0,($BX460-2017+1)/($BX460-$BW460+1))),"")</f>
        <v>0.7777777777777778</v>
      </c>
      <c r="Y460">
        <f>IF(AND(ISNUMBER($BW460),ISNUMBER($BX460)),MIN(1,MAX(0,($BX460-2018+1)/($BX460-$BW460+1))),"")</f>
        <v>0.6666666666666666</v>
      </c>
      <c r="Z460">
        <f>IF(AND(ISNUMBER($BW460),ISNUMBER($BX460)),MIN(1,MAX(0,($BX460-2019+1)/($BX460-$BW460+1))),"")</f>
        <v>0.5555555555555556</v>
      </c>
      <c r="AA460">
        <f>IF(ISNUMBER($BX460),IF($BX460&gt;=2017,1,0),"")</f>
        <v>1.0</v>
      </c>
      <c r="AB460">
        <f>IF(ISNUMBER($BX460),IF($BX460&gt;=2018,1,0),"")</f>
        <v>1.0</v>
      </c>
      <c r="AC460">
        <f>IF(ISNUMBER($BX460),IF($BX460&gt;=2019,1,0),"")</f>
        <v>1.0</v>
      </c>
      <c r="AD460">
        <f>IF($L460&lt;&gt;"",IF($L460&gt;2013,1,0),"")</f>
        <v>1.0</v>
      </c>
      <c r="AE460">
        <f>IF($L460&lt;&gt;"",1+IF($L460&gt;2011,1,0)+IF($L460&gt;2014,1,0),"")</f>
        <v>3.0</v>
      </c>
      <c r="AF460" t="inlineStr">
        <is>
          <t>loan (interest rate)</t>
        </is>
      </c>
      <c r="AG460" t="inlineStr">
        <is>
          <t>performance</t>
        </is>
      </c>
      <c r="AH460" t="inlineStr">
        <is>
          <t>99_NCE</t>
        </is>
      </c>
      <c r="AI460" t="inlineStr">
        <is>
          <t>with ETS/CT</t>
        </is>
      </c>
      <c r="AJ460" t="inlineStr">
        <is>
          <t>with ETS/CT</t>
        </is>
      </c>
      <c r="AK460" t="str">
        <f>IF(AND($CF460&lt;&gt;"",IFERROR(INDEX(subsample_country_map!$B:$B,MATCH($CF460,subsample_country_map!$A:$A,0)),"")&lt;&gt;""),INDEX(subsample_country_map!$B:$B,MATCH($CF460,subsample_country_map!$A:$A,0)),INDEX(lookup!$AA:$AA,MATCH($A460,lookup!$A:$A,0)))</f>
        <v>2_Europe</v>
      </c>
      <c r="AL460" t="str">
        <f>IF(AND($CF460&lt;&gt;"",IFERROR(INDEX(subsample_country_map!$C:$C,MATCH($CF460,subsample_country_map!$A:$A,0)),"")&lt;&gt;""),INDEX(subsample_country_map!$C:$C,MATCH($CF460,subsample_country_map!$A:$A,0)),INDEX(lookup!$AB:$AB,MATCH($A460,lookup!$A:$A,0)))</f>
        <v>99_NCE</v>
      </c>
      <c r="AM460" t="str">
        <f>IF(AND($CF460&lt;&gt;"",IFERROR(INDEX(subsample_country_map!$D:$D,MATCH($CF460,subsample_country_map!$A:$A,0)),"")&lt;&gt;""),INDEX(subsample_country_map!$D:$D,MATCH($CF460,subsample_country_map!$A:$A,0)),INDEX(lookup!$AC:$AC,MATCH($A460,lookup!$A:$A,0)))</f>
        <v>1_western</v>
      </c>
      <c r="AN460" t="str">
        <f>IF(AND($CF460&lt;&gt;"",IFERROR(INDEX(subsample_country_map!$E:$E,MATCH($CF460,subsample_country_map!$A:$A,0)),"")&lt;&gt;""),INDEX(subsample_country_map!$E:$E,MATCH($CF460,subsample_country_map!$A:$A,0)),INDEX(lookup!$AD:$AD,MATCH($A460,lookup!$A:$A,0)))</f>
        <v>99_NCE</v>
      </c>
      <c r="AO460" t="str">
        <f>INDEX(lookup!$Y:$Y,MATCH($A460,lookup!$A:$A,0))</f>
        <v>0_published</v>
      </c>
      <c r="AP460" t="str">
        <f>INDEX(lookup!$Z:$Z,MATCH($A460,lookup!$A:$A,0))</f>
        <v>1_VHB high</v>
      </c>
      <c r="AQ460" t="str">
        <f>INDEX(lookup!$W:$W,MATCH($A460,lookup!$A:$A,0))</f>
        <v>1_fin/acc/econ</v>
      </c>
      <c r="AS460" t="inlineStr">
        <is>
          <t>staging</t>
        </is>
      </c>
      <c r="AT460" t="inlineStr">
        <is>
          <t>good-CER</t>
        </is>
      </c>
      <c r="AU460" t="inlineStr">
        <is>
          <t>cost</t>
        </is>
      </c>
      <c r="AV460" t="inlineStr">
        <is>
          <t>-0.010</t>
        </is>
      </c>
      <c r="AW460" t="inlineStr">
        <is>
          <t>0.004</t>
        </is>
      </c>
      <c r="BA460" t="n">
        <v>1730</v>
      </c>
      <c r="BB460" t="inlineStr">
        <is>
          <t>1</t>
        </is>
      </c>
      <c r="BC460" t="inlineStr">
        <is>
          <t>FE</t>
        </is>
      </c>
      <c r="BD460" t="inlineStr">
        <is>
          <t>robust (unclustered)</t>
        </is>
      </c>
      <c r="BE460" t="inlineStr">
        <is>
          <t>none</t>
        </is>
      </c>
      <c r="BI460" t="inlineStr">
        <is>
          <t>Table 4</t>
        </is>
      </c>
      <c r="BJ460" t="inlineStr">
        <is>
          <t>Column 2 (year/industry/country FE, Eq. 6)</t>
        </is>
      </c>
      <c r="BK460" t="inlineStr">
        <is>
          <t>8</t>
        </is>
      </c>
      <c r="BL460" t="inlineStr">
        <is>
          <t>WASTERECt-1 -0.010** (0.004)</t>
        </is>
      </c>
      <c r="BM460" t="inlineStr">
        <is>
          <t>WASTERECt-1</t>
        </is>
      </c>
      <c r="BN460" t="inlineStr">
        <is>
          <t>CoD (financial expense / interest-bearing debt)</t>
        </is>
      </c>
      <c r="BO460" t="inlineStr">
        <is>
          <t>update</t>
        </is>
      </c>
      <c r="BP460" t="inlineStr">
        <is>
          <t>Boubaker et al (2026)</t>
        </is>
      </c>
      <c r="BQ460" t="inlineStr">
        <is>
          <t>computed</t>
        </is>
      </c>
      <c r="BT460" t="n">
        <v>0</v>
      </c>
      <c r="BU460" t="inlineStr">
        <is>
          <t>staging_Boubaker_et_al_2026.csv</t>
        </is>
      </c>
      <c r="BW460" t="n">
        <v>2015</v>
      </c>
      <c r="BX460" t="n">
        <v>2023</v>
      </c>
      <c r="BY460" t="inlineStr">
        <is>
          <t>multi: European listed firms (individual countries not enumerated)</t>
        </is>
      </c>
      <c r="BZ460" t="n">
        <v>2019</v>
      </c>
      <c r="CA460" t="n">
        <v>0.8888888888888888</v>
      </c>
      <c r="CB460" t="n">
        <v>1</v>
      </c>
      <c r="CC460" t="n">
        <v>1</v>
      </c>
      <c r="CD460" t="n">
        <v>-0.06006974739467393</v>
      </c>
      <c r="CE460" t="n">
        <v>1</v>
      </c>
    </row>
    <row r="461">
      <c r="A461" t="inlineStr">
        <is>
          <t>Boubaker et al (2026)</t>
        </is>
      </c>
      <c r="B461" t="n">
        <v>1766</v>
      </c>
      <c r="C461" t="n">
        <v>-0.08385188069684744</v>
      </c>
      <c r="D461" t="n">
        <v>1730</v>
      </c>
      <c r="E461">
        <f>IF(ISNUMBER($BA461),$BA461,IF(AND(ISNUMBER($D461),ISNUMBER($BW461),ISNUMBER($BX461)),$D461*($BX461-$BW461+1),""))</f>
        <v>1730.0</v>
      </c>
      <c r="H461" t="inlineStr">
        <is>
          <t>partial</t>
        </is>
      </c>
      <c r="I461" t="inlineStr">
        <is>
          <t>Regression Cofficient and Standard Error  available</t>
        </is>
      </c>
      <c r="J461">
        <f>IF($BW461&lt;&gt;"",$BW461,"")</f>
        <v>2015.0</v>
      </c>
      <c r="K461">
        <f>IF($BX461&lt;&gt;"",$BX461,"")</f>
        <v>2023.0</v>
      </c>
      <c r="L461">
        <f>IF(AND(ISNUMBER($BW461),ISNUMBER($BX461)),($BW461+$BX461)/2,"")</f>
        <v>2019.0</v>
      </c>
      <c r="M461">
        <f>IF($L461&lt;&gt;"",$L461,"")</f>
        <v>2019.0</v>
      </c>
      <c r="N461">
        <f>IF(AND(ISNUMBER($BW461),ISNUMBER($BX461)),MIN(1,MAX(0,($BX461-2016+1)/($BX461-$BW461+1))),"")</f>
        <v>0.8888888888888888</v>
      </c>
      <c r="O461">
        <f>IF(AND(ISNUMBER($BW461),ISNUMBER($BX461)),MIN(1,MAX(0,($BX461-2017+1)/($BX461-$BW461+1))),"")</f>
        <v>0.7777777777777778</v>
      </c>
      <c r="P461">
        <f>IF(AND(ISNUMBER($BW461),ISNUMBER($BX461)),MIN(1,MAX(0,($BX461-2018+1)/($BX461-$BW461+1))),"")</f>
        <v>0.6666666666666666</v>
      </c>
      <c r="Q461">
        <f>IF(AND(ISNUMBER($BW461),ISNUMBER($BX461)),MIN(1,MAX(0,($BX461-2019+1)/($BX461-$BW461+1))),"")</f>
        <v>0.5555555555555556</v>
      </c>
      <c r="R461">
        <f>IF(AND(ISNUMBER($BW461),ISNUMBER($BX461)),MIN(1,MAX(0,($BX461-2016+1)/($BX461-$BW461+1))),"")</f>
        <v>0.8888888888888888</v>
      </c>
      <c r="S461">
        <f>IF($L461&lt;&gt;"",IF($L461&gt;=2015.5,1,0),"")</f>
        <v>1.0</v>
      </c>
      <c r="T461">
        <f>IF($L461&lt;&gt;"",IF($L461&gt;=2016,1,0),"")</f>
        <v>1.0</v>
      </c>
      <c r="U461">
        <f>IF(ISNUMBER($BX461),IF($BX461&gt;=2016,1,0),"")</f>
        <v>1.0</v>
      </c>
      <c r="V461">
        <f>IF(ISNUMBER($BW461),IF($BW461&gt;=2016,1,0),"")</f>
        <v>0.0</v>
      </c>
      <c r="W461" t="str">
        <f>IF(AND(ISNUMBER($BW461),ISNUMBER($BX461)),IF($BW461&gt;=2016,"post-only",IF($BX461&lt;2016,"pre-only","mixed")),"")</f>
        <v>mixed</v>
      </c>
      <c r="X461">
        <f>IF(AND(ISNUMBER($BW461),ISNUMBER($BX461)),MIN(1,MAX(0,($BX461-2017+1)/($BX461-$BW461+1))),"")</f>
        <v>0.7777777777777778</v>
      </c>
      <c r="Y461">
        <f>IF(AND(ISNUMBER($BW461),ISNUMBER($BX461)),MIN(1,MAX(0,($BX461-2018+1)/($BX461-$BW461+1))),"")</f>
        <v>0.6666666666666666</v>
      </c>
      <c r="Z461">
        <f>IF(AND(ISNUMBER($BW461),ISNUMBER($BX461)),MIN(1,MAX(0,($BX461-2019+1)/($BX461-$BW461+1))),"")</f>
        <v>0.5555555555555556</v>
      </c>
      <c r="AA461">
        <f>IF(ISNUMBER($BX461),IF($BX461&gt;=2017,1,0),"")</f>
        <v>1.0</v>
      </c>
      <c r="AB461">
        <f>IF(ISNUMBER($BX461),IF($BX461&gt;=2018,1,0),"")</f>
        <v>1.0</v>
      </c>
      <c r="AC461">
        <f>IF(ISNUMBER($BX461),IF($BX461&gt;=2019,1,0),"")</f>
        <v>1.0</v>
      </c>
      <c r="AD461">
        <f>IF($L461&lt;&gt;"",IF($L461&gt;2013,1,0),"")</f>
        <v>1.0</v>
      </c>
      <c r="AE461">
        <f>IF($L461&lt;&gt;"",1+IF($L461&gt;2011,1,0)+IF($L461&gt;2014,1,0),"")</f>
        <v>3.0</v>
      </c>
      <c r="AF461" t="inlineStr">
        <is>
          <t>loan (interest rate)</t>
        </is>
      </c>
      <c r="AG461" t="inlineStr">
        <is>
          <t>performance</t>
        </is>
      </c>
      <c r="AH461" t="inlineStr">
        <is>
          <t>99_NCE</t>
        </is>
      </c>
      <c r="AI461" t="inlineStr">
        <is>
          <t>with ETS/CT</t>
        </is>
      </c>
      <c r="AJ461" t="inlineStr">
        <is>
          <t>with ETS/CT</t>
        </is>
      </c>
      <c r="AK461" t="str">
        <f>IF(AND($CF461&lt;&gt;"",IFERROR(INDEX(subsample_country_map!$B:$B,MATCH($CF461,subsample_country_map!$A:$A,0)),"")&lt;&gt;""),INDEX(subsample_country_map!$B:$B,MATCH($CF461,subsample_country_map!$A:$A,0)),INDEX(lookup!$AA:$AA,MATCH($A461,lookup!$A:$A,0)))</f>
        <v>2_Europe</v>
      </c>
      <c r="AL461" t="str">
        <f>IF(AND($CF461&lt;&gt;"",IFERROR(INDEX(subsample_country_map!$C:$C,MATCH($CF461,subsample_country_map!$A:$A,0)),"")&lt;&gt;""),INDEX(subsample_country_map!$C:$C,MATCH($CF461,subsample_country_map!$A:$A,0)),INDEX(lookup!$AB:$AB,MATCH($A461,lookup!$A:$A,0)))</f>
        <v>99_NCE</v>
      </c>
      <c r="AM461" t="str">
        <f>IF(AND($CF461&lt;&gt;"",IFERROR(INDEX(subsample_country_map!$D:$D,MATCH($CF461,subsample_country_map!$A:$A,0)),"")&lt;&gt;""),INDEX(subsample_country_map!$D:$D,MATCH($CF461,subsample_country_map!$A:$A,0)),INDEX(lookup!$AC:$AC,MATCH($A461,lookup!$A:$A,0)))</f>
        <v>1_western</v>
      </c>
      <c r="AN461" t="str">
        <f>IF(AND($CF461&lt;&gt;"",IFERROR(INDEX(subsample_country_map!$E:$E,MATCH($CF461,subsample_country_map!$A:$A,0)),"")&lt;&gt;""),INDEX(subsample_country_map!$E:$E,MATCH($CF461,subsample_country_map!$A:$A,0)),INDEX(lookup!$AD:$AD,MATCH($A461,lookup!$A:$A,0)))</f>
        <v>99_NCE</v>
      </c>
      <c r="AO461" t="str">
        <f>INDEX(lookup!$Y:$Y,MATCH($A461,lookup!$A:$A,0))</f>
        <v>0_published</v>
      </c>
      <c r="AP461" t="str">
        <f>INDEX(lookup!$Z:$Z,MATCH($A461,lookup!$A:$A,0))</f>
        <v>1_VHB high</v>
      </c>
      <c r="AQ461" t="str">
        <f>INDEX(lookup!$W:$W,MATCH($A461,lookup!$A:$A,0))</f>
        <v>1_fin/acc/econ</v>
      </c>
      <c r="AS461" t="inlineStr">
        <is>
          <t>staging</t>
        </is>
      </c>
      <c r="AT461" t="inlineStr">
        <is>
          <t>bad-CER</t>
        </is>
      </c>
      <c r="AU461" t="inlineStr">
        <is>
          <t>cost</t>
        </is>
      </c>
      <c r="AV461" t="inlineStr">
        <is>
          <t>0.679</t>
        </is>
      </c>
      <c r="AW461" t="inlineStr">
        <is>
          <t>0.194</t>
        </is>
      </c>
      <c r="BA461" t="n">
        <v>1730</v>
      </c>
      <c r="BB461" t="inlineStr">
        <is>
          <t>1</t>
        </is>
      </c>
      <c r="BC461" t="inlineStr">
        <is>
          <t>FE</t>
        </is>
      </c>
      <c r="BD461" t="inlineStr">
        <is>
          <t>robust (unclustered)</t>
        </is>
      </c>
      <c r="BE461" t="inlineStr">
        <is>
          <t>none</t>
        </is>
      </c>
      <c r="BI461" t="inlineStr">
        <is>
          <t>Table 4</t>
        </is>
      </c>
      <c r="BJ461" t="inlineStr">
        <is>
          <t>Column 3 (FE model, standardized regressors)</t>
        </is>
      </c>
      <c r="BK461" t="inlineStr">
        <is>
          <t>8</t>
        </is>
      </c>
      <c r="BL461" t="inlineStr">
        <is>
          <t>Log(CO2EM)t-1 0.679*** (0.194)</t>
        </is>
      </c>
      <c r="BM461" t="inlineStr">
        <is>
          <t>Log(CO2EM)t-1</t>
        </is>
      </c>
      <c r="BN461" t="inlineStr">
        <is>
          <t>CoD (financial expense / interest-bearing debt)</t>
        </is>
      </c>
      <c r="BO461" t="inlineStr">
        <is>
          <t>update</t>
        </is>
      </c>
      <c r="BP461" t="inlineStr">
        <is>
          <t>Boubaker et al (2026)</t>
        </is>
      </c>
      <c r="BQ461" t="inlineStr">
        <is>
          <t>computed</t>
        </is>
      </c>
      <c r="BT461" t="n">
        <v>0</v>
      </c>
      <c r="BU461" t="inlineStr">
        <is>
          <t>staging_Boubaker_et_al_2026.csv</t>
        </is>
      </c>
      <c r="BW461" t="n">
        <v>2015</v>
      </c>
      <c r="BX461" t="n">
        <v>2023</v>
      </c>
      <c r="BY461" t="inlineStr">
        <is>
          <t>multi: European listed firms (individual countries not enumerated)</t>
        </is>
      </c>
      <c r="BZ461" t="n">
        <v>2019</v>
      </c>
      <c r="CA461" t="n">
        <v>0.8888888888888888</v>
      </c>
      <c r="CB461" t="n">
        <v>1</v>
      </c>
      <c r="CC461" t="n">
        <v>1</v>
      </c>
      <c r="CD461" t="n">
        <v>-0.08404923867099398</v>
      </c>
      <c r="CE461" t="n">
        <v>1</v>
      </c>
    </row>
    <row r="462">
      <c r="A462" t="inlineStr">
        <is>
          <t>Boubaker et al (2026)</t>
        </is>
      </c>
      <c r="B462" t="n">
        <v>1767</v>
      </c>
      <c r="C462" t="n">
        <v>-0.05429250768746271</v>
      </c>
      <c r="D462" t="n">
        <v>1730</v>
      </c>
      <c r="E462">
        <f>IF(ISNUMBER($BA462),$BA462,IF(AND(ISNUMBER($D462),ISNUMBER($BW462),ISNUMBER($BX462)),$D462*($BX462-$BW462+1),""))</f>
        <v>1730.0</v>
      </c>
      <c r="H462" t="inlineStr">
        <is>
          <t>partial</t>
        </is>
      </c>
      <c r="I462" t="inlineStr">
        <is>
          <t>Regression Cofficient and Standard Error  available</t>
        </is>
      </c>
      <c r="J462">
        <f>IF($BW462&lt;&gt;"",$BW462,"")</f>
        <v>2015.0</v>
      </c>
      <c r="K462">
        <f>IF($BX462&lt;&gt;"",$BX462,"")</f>
        <v>2023.0</v>
      </c>
      <c r="L462">
        <f>IF(AND(ISNUMBER($BW462),ISNUMBER($BX462)),($BW462+$BX462)/2,"")</f>
        <v>2019.0</v>
      </c>
      <c r="M462">
        <f>IF($L462&lt;&gt;"",$L462,"")</f>
        <v>2019.0</v>
      </c>
      <c r="N462">
        <f>IF(AND(ISNUMBER($BW462),ISNUMBER($BX462)),MIN(1,MAX(0,($BX462-2016+1)/($BX462-$BW462+1))),"")</f>
        <v>0.8888888888888888</v>
      </c>
      <c r="O462">
        <f>IF(AND(ISNUMBER($BW462),ISNUMBER($BX462)),MIN(1,MAX(0,($BX462-2017+1)/($BX462-$BW462+1))),"")</f>
        <v>0.7777777777777778</v>
      </c>
      <c r="P462">
        <f>IF(AND(ISNUMBER($BW462),ISNUMBER($BX462)),MIN(1,MAX(0,($BX462-2018+1)/($BX462-$BW462+1))),"")</f>
        <v>0.6666666666666666</v>
      </c>
      <c r="Q462">
        <f>IF(AND(ISNUMBER($BW462),ISNUMBER($BX462)),MIN(1,MAX(0,($BX462-2019+1)/($BX462-$BW462+1))),"")</f>
        <v>0.5555555555555556</v>
      </c>
      <c r="R462">
        <f>IF(AND(ISNUMBER($BW462),ISNUMBER($BX462)),MIN(1,MAX(0,($BX462-2016+1)/($BX462-$BW462+1))),"")</f>
        <v>0.8888888888888888</v>
      </c>
      <c r="S462">
        <f>IF($L462&lt;&gt;"",IF($L462&gt;=2015.5,1,0),"")</f>
        <v>1.0</v>
      </c>
      <c r="T462">
        <f>IF($L462&lt;&gt;"",IF($L462&gt;=2016,1,0),"")</f>
        <v>1.0</v>
      </c>
      <c r="U462">
        <f>IF(ISNUMBER($BX462),IF($BX462&gt;=2016,1,0),"")</f>
        <v>1.0</v>
      </c>
      <c r="V462">
        <f>IF(ISNUMBER($BW462),IF($BW462&gt;=2016,1,0),"")</f>
        <v>0.0</v>
      </c>
      <c r="W462" t="str">
        <f>IF(AND(ISNUMBER($BW462),ISNUMBER($BX462)),IF($BW462&gt;=2016,"post-only",IF($BX462&lt;2016,"pre-only","mixed")),"")</f>
        <v>mixed</v>
      </c>
      <c r="X462">
        <f>IF(AND(ISNUMBER($BW462),ISNUMBER($BX462)),MIN(1,MAX(0,($BX462-2017+1)/($BX462-$BW462+1))),"")</f>
        <v>0.7777777777777778</v>
      </c>
      <c r="Y462">
        <f>IF(AND(ISNUMBER($BW462),ISNUMBER($BX462)),MIN(1,MAX(0,($BX462-2018+1)/($BX462-$BW462+1))),"")</f>
        <v>0.6666666666666666</v>
      </c>
      <c r="Z462">
        <f>IF(AND(ISNUMBER($BW462),ISNUMBER($BX462)),MIN(1,MAX(0,($BX462-2019+1)/($BX462-$BW462+1))),"")</f>
        <v>0.5555555555555556</v>
      </c>
      <c r="AA462">
        <f>IF(ISNUMBER($BX462),IF($BX462&gt;=2017,1,0),"")</f>
        <v>1.0</v>
      </c>
      <c r="AB462">
        <f>IF(ISNUMBER($BX462),IF($BX462&gt;=2018,1,0),"")</f>
        <v>1.0</v>
      </c>
      <c r="AC462">
        <f>IF(ISNUMBER($BX462),IF($BX462&gt;=2019,1,0),"")</f>
        <v>1.0</v>
      </c>
      <c r="AD462">
        <f>IF($L462&lt;&gt;"",IF($L462&gt;2013,1,0),"")</f>
        <v>1.0</v>
      </c>
      <c r="AE462">
        <f>IF($L462&lt;&gt;"",1+IF($L462&gt;2011,1,0)+IF($L462&gt;2014,1,0),"")</f>
        <v>3.0</v>
      </c>
      <c r="AF462" t="inlineStr">
        <is>
          <t>loan (interest rate)</t>
        </is>
      </c>
      <c r="AG462" t="inlineStr">
        <is>
          <t>performance</t>
        </is>
      </c>
      <c r="AH462" t="inlineStr">
        <is>
          <t>99_NCE</t>
        </is>
      </c>
      <c r="AI462" t="inlineStr">
        <is>
          <t>with ETS/CT</t>
        </is>
      </c>
      <c r="AJ462" t="inlineStr">
        <is>
          <t>with ETS/CT</t>
        </is>
      </c>
      <c r="AK462" t="str">
        <f>IF(AND($CF462&lt;&gt;"",IFERROR(INDEX(subsample_country_map!$B:$B,MATCH($CF462,subsample_country_map!$A:$A,0)),"")&lt;&gt;""),INDEX(subsample_country_map!$B:$B,MATCH($CF462,subsample_country_map!$A:$A,0)),INDEX(lookup!$AA:$AA,MATCH($A462,lookup!$A:$A,0)))</f>
        <v>2_Europe</v>
      </c>
      <c r="AL462" t="str">
        <f>IF(AND($CF462&lt;&gt;"",IFERROR(INDEX(subsample_country_map!$C:$C,MATCH($CF462,subsample_country_map!$A:$A,0)),"")&lt;&gt;""),INDEX(subsample_country_map!$C:$C,MATCH($CF462,subsample_country_map!$A:$A,0)),INDEX(lookup!$AB:$AB,MATCH($A462,lookup!$A:$A,0)))</f>
        <v>99_NCE</v>
      </c>
      <c r="AM462" t="str">
        <f>IF(AND($CF462&lt;&gt;"",IFERROR(INDEX(subsample_country_map!$D:$D,MATCH($CF462,subsample_country_map!$A:$A,0)),"")&lt;&gt;""),INDEX(subsample_country_map!$D:$D,MATCH($CF462,subsample_country_map!$A:$A,0)),INDEX(lookup!$AC:$AC,MATCH($A462,lookup!$A:$A,0)))</f>
        <v>1_western</v>
      </c>
      <c r="AN462" t="str">
        <f>IF(AND($CF462&lt;&gt;"",IFERROR(INDEX(subsample_country_map!$E:$E,MATCH($CF462,subsample_country_map!$A:$A,0)),"")&lt;&gt;""),INDEX(subsample_country_map!$E:$E,MATCH($CF462,subsample_country_map!$A:$A,0)),INDEX(lookup!$AD:$AD,MATCH($A462,lookup!$A:$A,0)))</f>
        <v>99_NCE</v>
      </c>
      <c r="AO462" t="str">
        <f>INDEX(lookup!$Y:$Y,MATCH($A462,lookup!$A:$A,0))</f>
        <v>0_published</v>
      </c>
      <c r="AP462" t="str">
        <f>INDEX(lookup!$Z:$Z,MATCH($A462,lookup!$A:$A,0))</f>
        <v>1_VHB high</v>
      </c>
      <c r="AQ462" t="str">
        <f>INDEX(lookup!$W:$W,MATCH($A462,lookup!$A:$A,0))</f>
        <v>1_fin/acc/econ</v>
      </c>
      <c r="AS462" t="inlineStr">
        <is>
          <t>staging</t>
        </is>
      </c>
      <c r="AT462" t="inlineStr">
        <is>
          <t>good-CER</t>
        </is>
      </c>
      <c r="AU462" t="inlineStr">
        <is>
          <t>cost</t>
        </is>
      </c>
      <c r="AV462" t="inlineStr">
        <is>
          <t>-0.294</t>
        </is>
      </c>
      <c r="AW462" t="inlineStr">
        <is>
          <t>0.130</t>
        </is>
      </c>
      <c r="BA462" t="n">
        <v>1730</v>
      </c>
      <c r="BB462" t="inlineStr">
        <is>
          <t>1</t>
        </is>
      </c>
      <c r="BC462" t="inlineStr">
        <is>
          <t>FE</t>
        </is>
      </c>
      <c r="BD462" t="inlineStr">
        <is>
          <t>robust (unclustered)</t>
        </is>
      </c>
      <c r="BE462" t="inlineStr">
        <is>
          <t>none</t>
        </is>
      </c>
      <c r="BI462" t="inlineStr">
        <is>
          <t>Table 4</t>
        </is>
      </c>
      <c r="BJ462" t="inlineStr">
        <is>
          <t>Column 3 (FE model, standardized regressors)</t>
        </is>
      </c>
      <c r="BK462" t="inlineStr">
        <is>
          <t>8</t>
        </is>
      </c>
      <c r="BL462" t="inlineStr">
        <is>
          <t>RENEWENt-1 -0.294** (0.130)</t>
        </is>
      </c>
      <c r="BM462" t="inlineStr">
        <is>
          <t>RENEWENt-1</t>
        </is>
      </c>
      <c r="BN462" t="inlineStr">
        <is>
          <t>CoD (financial expense / interest-bearing debt)</t>
        </is>
      </c>
      <c r="BO462" t="inlineStr">
        <is>
          <t>update</t>
        </is>
      </c>
      <c r="BP462" t="inlineStr">
        <is>
          <t>Boubaker et al (2026)</t>
        </is>
      </c>
      <c r="BQ462" t="inlineStr">
        <is>
          <t>computed</t>
        </is>
      </c>
      <c r="BT462" t="n">
        <v>0</v>
      </c>
      <c r="BU462" t="inlineStr">
        <is>
          <t>staging_Boubaker_et_al_2026.csv</t>
        </is>
      </c>
      <c r="BW462" t="n">
        <v>2015</v>
      </c>
      <c r="BX462" t="n">
        <v>2023</v>
      </c>
      <c r="BY462" t="inlineStr">
        <is>
          <t>multi: European listed firms (individual countries not enumerated)</t>
        </is>
      </c>
      <c r="BZ462" t="n">
        <v>2019</v>
      </c>
      <c r="CA462" t="n">
        <v>0.8888888888888888</v>
      </c>
      <c r="CB462" t="n">
        <v>1</v>
      </c>
      <c r="CC462" t="n">
        <v>1</v>
      </c>
      <c r="CD462" t="n">
        <v>-0.05434594781491116</v>
      </c>
      <c r="CE462" t="n">
        <v>1</v>
      </c>
    </row>
    <row r="463">
      <c r="A463" t="inlineStr">
        <is>
          <t>Boubaker et al (2026)</t>
        </is>
      </c>
      <c r="B463" t="n">
        <v>1768</v>
      </c>
      <c r="C463" t="n">
        <v>-0.05386544881338811</v>
      </c>
      <c r="D463" t="n">
        <v>1730</v>
      </c>
      <c r="E463">
        <f>IF(ISNUMBER($BA463),$BA463,IF(AND(ISNUMBER($D463),ISNUMBER($BW463),ISNUMBER($BX463)),$D463*($BX463-$BW463+1),""))</f>
        <v>1730.0</v>
      </c>
      <c r="H463" t="inlineStr">
        <is>
          <t>partial</t>
        </is>
      </c>
      <c r="I463" t="inlineStr">
        <is>
          <t>Regression Cofficient and Standard Error  available</t>
        </is>
      </c>
      <c r="J463">
        <f>IF($BW463&lt;&gt;"",$BW463,"")</f>
        <v>2015.0</v>
      </c>
      <c r="K463">
        <f>IF($BX463&lt;&gt;"",$BX463,"")</f>
        <v>2023.0</v>
      </c>
      <c r="L463">
        <f>IF(AND(ISNUMBER($BW463),ISNUMBER($BX463)),($BW463+$BX463)/2,"")</f>
        <v>2019.0</v>
      </c>
      <c r="M463">
        <f>IF($L463&lt;&gt;"",$L463,"")</f>
        <v>2019.0</v>
      </c>
      <c r="N463">
        <f>IF(AND(ISNUMBER($BW463),ISNUMBER($BX463)),MIN(1,MAX(0,($BX463-2016+1)/($BX463-$BW463+1))),"")</f>
        <v>0.8888888888888888</v>
      </c>
      <c r="O463">
        <f>IF(AND(ISNUMBER($BW463),ISNUMBER($BX463)),MIN(1,MAX(0,($BX463-2017+1)/($BX463-$BW463+1))),"")</f>
        <v>0.7777777777777778</v>
      </c>
      <c r="P463">
        <f>IF(AND(ISNUMBER($BW463),ISNUMBER($BX463)),MIN(1,MAX(0,($BX463-2018+1)/($BX463-$BW463+1))),"")</f>
        <v>0.6666666666666666</v>
      </c>
      <c r="Q463">
        <f>IF(AND(ISNUMBER($BW463),ISNUMBER($BX463)),MIN(1,MAX(0,($BX463-2019+1)/($BX463-$BW463+1))),"")</f>
        <v>0.5555555555555556</v>
      </c>
      <c r="R463">
        <f>IF(AND(ISNUMBER($BW463),ISNUMBER($BX463)),MIN(1,MAX(0,($BX463-2016+1)/($BX463-$BW463+1))),"")</f>
        <v>0.8888888888888888</v>
      </c>
      <c r="S463">
        <f>IF($L463&lt;&gt;"",IF($L463&gt;=2015.5,1,0),"")</f>
        <v>1.0</v>
      </c>
      <c r="T463">
        <f>IF($L463&lt;&gt;"",IF($L463&gt;=2016,1,0),"")</f>
        <v>1.0</v>
      </c>
      <c r="U463">
        <f>IF(ISNUMBER($BX463),IF($BX463&gt;=2016,1,0),"")</f>
        <v>1.0</v>
      </c>
      <c r="V463">
        <f>IF(ISNUMBER($BW463),IF($BW463&gt;=2016,1,0),"")</f>
        <v>0.0</v>
      </c>
      <c r="W463" t="str">
        <f>IF(AND(ISNUMBER($BW463),ISNUMBER($BX463)),IF($BW463&gt;=2016,"post-only",IF($BX463&lt;2016,"pre-only","mixed")),"")</f>
        <v>mixed</v>
      </c>
      <c r="X463">
        <f>IF(AND(ISNUMBER($BW463),ISNUMBER($BX463)),MIN(1,MAX(0,($BX463-2017+1)/($BX463-$BW463+1))),"")</f>
        <v>0.7777777777777778</v>
      </c>
      <c r="Y463">
        <f>IF(AND(ISNUMBER($BW463),ISNUMBER($BX463)),MIN(1,MAX(0,($BX463-2018+1)/($BX463-$BW463+1))),"")</f>
        <v>0.6666666666666666</v>
      </c>
      <c r="Z463">
        <f>IF(AND(ISNUMBER($BW463),ISNUMBER($BX463)),MIN(1,MAX(0,($BX463-2019+1)/($BX463-$BW463+1))),"")</f>
        <v>0.5555555555555556</v>
      </c>
      <c r="AA463">
        <f>IF(ISNUMBER($BX463),IF($BX463&gt;=2017,1,0),"")</f>
        <v>1.0</v>
      </c>
      <c r="AB463">
        <f>IF(ISNUMBER($BX463),IF($BX463&gt;=2018,1,0),"")</f>
        <v>1.0</v>
      </c>
      <c r="AC463">
        <f>IF(ISNUMBER($BX463),IF($BX463&gt;=2019,1,0),"")</f>
        <v>1.0</v>
      </c>
      <c r="AD463">
        <f>IF($L463&lt;&gt;"",IF($L463&gt;2013,1,0),"")</f>
        <v>1.0</v>
      </c>
      <c r="AE463">
        <f>IF($L463&lt;&gt;"",1+IF($L463&gt;2011,1,0)+IF($L463&gt;2014,1,0),"")</f>
        <v>3.0</v>
      </c>
      <c r="AF463" t="inlineStr">
        <is>
          <t>loan (interest rate)</t>
        </is>
      </c>
      <c r="AG463" t="inlineStr">
        <is>
          <t>performance</t>
        </is>
      </c>
      <c r="AH463" t="inlineStr">
        <is>
          <t>99_NCE</t>
        </is>
      </c>
      <c r="AI463" t="inlineStr">
        <is>
          <t>with ETS/CT</t>
        </is>
      </c>
      <c r="AJ463" t="inlineStr">
        <is>
          <t>with ETS/CT</t>
        </is>
      </c>
      <c r="AK463" t="str">
        <f>IF(AND($CF463&lt;&gt;"",IFERROR(INDEX(subsample_country_map!$B:$B,MATCH($CF463,subsample_country_map!$A:$A,0)),"")&lt;&gt;""),INDEX(subsample_country_map!$B:$B,MATCH($CF463,subsample_country_map!$A:$A,0)),INDEX(lookup!$AA:$AA,MATCH($A463,lookup!$A:$A,0)))</f>
        <v>2_Europe</v>
      </c>
      <c r="AL463" t="str">
        <f>IF(AND($CF463&lt;&gt;"",IFERROR(INDEX(subsample_country_map!$C:$C,MATCH($CF463,subsample_country_map!$A:$A,0)),"")&lt;&gt;""),INDEX(subsample_country_map!$C:$C,MATCH($CF463,subsample_country_map!$A:$A,0)),INDEX(lookup!$AB:$AB,MATCH($A463,lookup!$A:$A,0)))</f>
        <v>99_NCE</v>
      </c>
      <c r="AM463" t="str">
        <f>IF(AND($CF463&lt;&gt;"",IFERROR(INDEX(subsample_country_map!$D:$D,MATCH($CF463,subsample_country_map!$A:$A,0)),"")&lt;&gt;""),INDEX(subsample_country_map!$D:$D,MATCH($CF463,subsample_country_map!$A:$A,0)),INDEX(lookup!$AC:$AC,MATCH($A463,lookup!$A:$A,0)))</f>
        <v>1_western</v>
      </c>
      <c r="AN463" t="str">
        <f>IF(AND($CF463&lt;&gt;"",IFERROR(INDEX(subsample_country_map!$E:$E,MATCH($CF463,subsample_country_map!$A:$A,0)),"")&lt;&gt;""),INDEX(subsample_country_map!$E:$E,MATCH($CF463,subsample_country_map!$A:$A,0)),INDEX(lookup!$AD:$AD,MATCH($A463,lookup!$A:$A,0)))</f>
        <v>99_NCE</v>
      </c>
      <c r="AO463" t="str">
        <f>INDEX(lookup!$Y:$Y,MATCH($A463,lookup!$A:$A,0))</f>
        <v>0_published</v>
      </c>
      <c r="AP463" t="str">
        <f>INDEX(lookup!$Z:$Z,MATCH($A463,lookup!$A:$A,0))</f>
        <v>1_VHB high</v>
      </c>
      <c r="AQ463" t="str">
        <f>INDEX(lookup!$W:$W,MATCH($A463,lookup!$A:$A,0))</f>
        <v>1_fin/acc/econ</v>
      </c>
      <c r="AS463" t="inlineStr">
        <is>
          <t>staging</t>
        </is>
      </c>
      <c r="AT463" t="inlineStr">
        <is>
          <t>good-CER</t>
        </is>
      </c>
      <c r="AU463" t="inlineStr">
        <is>
          <t>cost</t>
        </is>
      </c>
      <c r="AV463" t="inlineStr">
        <is>
          <t>-0.267</t>
        </is>
      </c>
      <c r="AW463" t="inlineStr">
        <is>
          <t>0.119</t>
        </is>
      </c>
      <c r="BA463" t="n">
        <v>1730</v>
      </c>
      <c r="BB463" t="inlineStr">
        <is>
          <t>1</t>
        </is>
      </c>
      <c r="BC463" t="inlineStr">
        <is>
          <t>FE</t>
        </is>
      </c>
      <c r="BD463" t="inlineStr">
        <is>
          <t>robust (unclustered)</t>
        </is>
      </c>
      <c r="BE463" t="inlineStr">
        <is>
          <t>none</t>
        </is>
      </c>
      <c r="BI463" t="inlineStr">
        <is>
          <t>Table 4</t>
        </is>
      </c>
      <c r="BJ463" t="inlineStr">
        <is>
          <t>Column 3 (FE model, standardized regressors)</t>
        </is>
      </c>
      <c r="BK463" t="inlineStr">
        <is>
          <t>8</t>
        </is>
      </c>
      <c r="BL463" t="inlineStr">
        <is>
          <t>WASTERECt-1 -0.267** (0.119)</t>
        </is>
      </c>
      <c r="BM463" t="inlineStr">
        <is>
          <t>WASTERECt-1</t>
        </is>
      </c>
      <c r="BN463" t="inlineStr">
        <is>
          <t>CoD (financial expense / interest-bearing debt)</t>
        </is>
      </c>
      <c r="BO463" t="inlineStr">
        <is>
          <t>update</t>
        </is>
      </c>
      <c r="BP463" t="inlineStr">
        <is>
          <t>Boubaker et al (2026)</t>
        </is>
      </c>
      <c r="BQ463" t="inlineStr">
        <is>
          <t>computed</t>
        </is>
      </c>
      <c r="BT463" t="n">
        <v>0</v>
      </c>
      <c r="BU463" t="inlineStr">
        <is>
          <t>staging_Boubaker_et_al_2026.csv</t>
        </is>
      </c>
      <c r="BW463" t="n">
        <v>2015</v>
      </c>
      <c r="BX463" t="n">
        <v>2023</v>
      </c>
      <c r="BY463" t="inlineStr">
        <is>
          <t>multi: European listed firms (individual countries not enumerated)</t>
        </is>
      </c>
      <c r="BZ463" t="n">
        <v>2019</v>
      </c>
      <c r="CA463" t="n">
        <v>0.8888888888888888</v>
      </c>
      <c r="CB463" t="n">
        <v>1</v>
      </c>
      <c r="CC463" t="n">
        <v>1</v>
      </c>
      <c r="CD463" t="n">
        <v>-0.05391763632191782</v>
      </c>
      <c r="CE463" t="n">
        <v>1</v>
      </c>
    </row>
    <row r="464">
      <c r="A464" t="inlineStr">
        <is>
          <t>Boubaker et al (2026)</t>
        </is>
      </c>
      <c r="B464" t="n">
        <v>1769</v>
      </c>
      <c r="C464" t="n">
        <v>-0.1222922031824856</v>
      </c>
      <c r="D464" t="n">
        <v>1730</v>
      </c>
      <c r="E464">
        <f>IF(ISNUMBER($BA464),$BA464,IF(AND(ISNUMBER($D464),ISNUMBER($BW464),ISNUMBER($BX464)),$D464*($BX464-$BW464+1),""))</f>
        <v>1730.0</v>
      </c>
      <c r="H464" t="inlineStr">
        <is>
          <t>partial</t>
        </is>
      </c>
      <c r="I464" t="inlineStr">
        <is>
          <t>Regression Cofficient and Standard Error  available</t>
        </is>
      </c>
      <c r="J464">
        <f>IF($BW464&lt;&gt;"",$BW464,"")</f>
        <v>2015.0</v>
      </c>
      <c r="K464">
        <f>IF($BX464&lt;&gt;"",$BX464,"")</f>
        <v>2023.0</v>
      </c>
      <c r="L464">
        <f>IF(AND(ISNUMBER($BW464),ISNUMBER($BX464)),($BW464+$BX464)/2,"")</f>
        <v>2019.0</v>
      </c>
      <c r="M464">
        <f>IF($L464&lt;&gt;"",$L464,"")</f>
        <v>2019.0</v>
      </c>
      <c r="N464">
        <f>IF(AND(ISNUMBER($BW464),ISNUMBER($BX464)),MIN(1,MAX(0,($BX464-2016+1)/($BX464-$BW464+1))),"")</f>
        <v>0.8888888888888888</v>
      </c>
      <c r="O464">
        <f>IF(AND(ISNUMBER($BW464),ISNUMBER($BX464)),MIN(1,MAX(0,($BX464-2017+1)/($BX464-$BW464+1))),"")</f>
        <v>0.7777777777777778</v>
      </c>
      <c r="P464">
        <f>IF(AND(ISNUMBER($BW464),ISNUMBER($BX464)),MIN(1,MAX(0,($BX464-2018+1)/($BX464-$BW464+1))),"")</f>
        <v>0.6666666666666666</v>
      </c>
      <c r="Q464">
        <f>IF(AND(ISNUMBER($BW464),ISNUMBER($BX464)),MIN(1,MAX(0,($BX464-2019+1)/($BX464-$BW464+1))),"")</f>
        <v>0.5555555555555556</v>
      </c>
      <c r="R464">
        <f>IF(AND(ISNUMBER($BW464),ISNUMBER($BX464)),MIN(1,MAX(0,($BX464-2016+1)/($BX464-$BW464+1))),"")</f>
        <v>0.8888888888888888</v>
      </c>
      <c r="S464">
        <f>IF($L464&lt;&gt;"",IF($L464&gt;=2015.5,1,0),"")</f>
        <v>1.0</v>
      </c>
      <c r="T464">
        <f>IF($L464&lt;&gt;"",IF($L464&gt;=2016,1,0),"")</f>
        <v>1.0</v>
      </c>
      <c r="U464">
        <f>IF(ISNUMBER($BX464),IF($BX464&gt;=2016,1,0),"")</f>
        <v>1.0</v>
      </c>
      <c r="V464">
        <f>IF(ISNUMBER($BW464),IF($BW464&gt;=2016,1,0),"")</f>
        <v>0.0</v>
      </c>
      <c r="W464" t="str">
        <f>IF(AND(ISNUMBER($BW464),ISNUMBER($BX464)),IF($BW464&gt;=2016,"post-only",IF($BX464&lt;2016,"pre-only","mixed")),"")</f>
        <v>mixed</v>
      </c>
      <c r="X464">
        <f>IF(AND(ISNUMBER($BW464),ISNUMBER($BX464)),MIN(1,MAX(0,($BX464-2017+1)/($BX464-$BW464+1))),"")</f>
        <v>0.7777777777777778</v>
      </c>
      <c r="Y464">
        <f>IF(AND(ISNUMBER($BW464),ISNUMBER($BX464)),MIN(1,MAX(0,($BX464-2018+1)/($BX464-$BW464+1))),"")</f>
        <v>0.6666666666666666</v>
      </c>
      <c r="Z464">
        <f>IF(AND(ISNUMBER($BW464),ISNUMBER($BX464)),MIN(1,MAX(0,($BX464-2019+1)/($BX464-$BW464+1))),"")</f>
        <v>0.5555555555555556</v>
      </c>
      <c r="AA464">
        <f>IF(ISNUMBER($BX464),IF($BX464&gt;=2017,1,0),"")</f>
        <v>1.0</v>
      </c>
      <c r="AB464">
        <f>IF(ISNUMBER($BX464),IF($BX464&gt;=2018,1,0),"")</f>
        <v>1.0</v>
      </c>
      <c r="AC464">
        <f>IF(ISNUMBER($BX464),IF($BX464&gt;=2019,1,0),"")</f>
        <v>1.0</v>
      </c>
      <c r="AD464">
        <f>IF($L464&lt;&gt;"",IF($L464&gt;2013,1,0),"")</f>
        <v>1.0</v>
      </c>
      <c r="AE464">
        <f>IF($L464&lt;&gt;"",1+IF($L464&gt;2011,1,0)+IF($L464&gt;2014,1,0),"")</f>
        <v>3.0</v>
      </c>
      <c r="AF464" t="inlineStr">
        <is>
          <t>loan (interest rate)</t>
        </is>
      </c>
      <c r="AG464" t="inlineStr">
        <is>
          <t>performance</t>
        </is>
      </c>
      <c r="AH464" t="inlineStr">
        <is>
          <t>99_NCE</t>
        </is>
      </c>
      <c r="AI464" t="inlineStr">
        <is>
          <t>with ETS/CT</t>
        </is>
      </c>
      <c r="AJ464" t="inlineStr">
        <is>
          <t>with ETS/CT</t>
        </is>
      </c>
      <c r="AK464" t="str">
        <f>IF(AND($CF464&lt;&gt;"",IFERROR(INDEX(subsample_country_map!$B:$B,MATCH($CF464,subsample_country_map!$A:$A,0)),"")&lt;&gt;""),INDEX(subsample_country_map!$B:$B,MATCH($CF464,subsample_country_map!$A:$A,0)),INDEX(lookup!$AA:$AA,MATCH($A464,lookup!$A:$A,0)))</f>
        <v>2_Europe</v>
      </c>
      <c r="AL464" t="str">
        <f>IF(AND($CF464&lt;&gt;"",IFERROR(INDEX(subsample_country_map!$C:$C,MATCH($CF464,subsample_country_map!$A:$A,0)),"")&lt;&gt;""),INDEX(subsample_country_map!$C:$C,MATCH($CF464,subsample_country_map!$A:$A,0)),INDEX(lookup!$AB:$AB,MATCH($A464,lookup!$A:$A,0)))</f>
        <v>99_NCE</v>
      </c>
      <c r="AM464" t="str">
        <f>IF(AND($CF464&lt;&gt;"",IFERROR(INDEX(subsample_country_map!$D:$D,MATCH($CF464,subsample_country_map!$A:$A,0)),"")&lt;&gt;""),INDEX(subsample_country_map!$D:$D,MATCH($CF464,subsample_country_map!$A:$A,0)),INDEX(lookup!$AC:$AC,MATCH($A464,lookup!$A:$A,0)))</f>
        <v>1_western</v>
      </c>
      <c r="AN464" t="str">
        <f>IF(AND($CF464&lt;&gt;"",IFERROR(INDEX(subsample_country_map!$E:$E,MATCH($CF464,subsample_country_map!$A:$A,0)),"")&lt;&gt;""),INDEX(subsample_country_map!$E:$E,MATCH($CF464,subsample_country_map!$A:$A,0)),INDEX(lookup!$AD:$AD,MATCH($A464,lookup!$A:$A,0)))</f>
        <v>99_NCE</v>
      </c>
      <c r="AO464" t="str">
        <f>INDEX(lookup!$Y:$Y,MATCH($A464,lookup!$A:$A,0))</f>
        <v>0_published</v>
      </c>
      <c r="AP464" t="str">
        <f>INDEX(lookup!$Z:$Z,MATCH($A464,lookup!$A:$A,0))</f>
        <v>1_VHB high</v>
      </c>
      <c r="AQ464" t="str">
        <f>INDEX(lookup!$W:$W,MATCH($A464,lookup!$A:$A,0))</f>
        <v>1_fin/acc/econ</v>
      </c>
      <c r="AS464" t="inlineStr">
        <is>
          <t>staging</t>
        </is>
      </c>
      <c r="AT464" t="inlineStr">
        <is>
          <t>good-CER</t>
        </is>
      </c>
      <c r="AU464" t="inlineStr">
        <is>
          <t>cost</t>
        </is>
      </c>
      <c r="AV464" t="inlineStr">
        <is>
          <t>-0.041</t>
        </is>
      </c>
      <c r="AW464" t="inlineStr">
        <is>
          <t>0.008</t>
        </is>
      </c>
      <c r="BA464" t="n">
        <v>1730</v>
      </c>
      <c r="BB464" t="inlineStr">
        <is>
          <t>1</t>
        </is>
      </c>
      <c r="BC464" t="inlineStr">
        <is>
          <t>FE</t>
        </is>
      </c>
      <c r="BD464" t="inlineStr">
        <is>
          <t>robust (unclustered)</t>
        </is>
      </c>
      <c r="BE464" t="inlineStr">
        <is>
          <t>none</t>
        </is>
      </c>
      <c r="BI464" t="inlineStr">
        <is>
          <t>Table 5</t>
        </is>
      </c>
      <c r="BJ464" t="inlineStr">
        <is>
          <t>Column 1 (year/industry/country FE, Eq. 7)</t>
        </is>
      </c>
      <c r="BK464" t="inlineStr">
        <is>
          <t>8</t>
        </is>
      </c>
      <c r="BL464" t="inlineStr">
        <is>
          <t>ECIt-1 -0.041*** (0.008)</t>
        </is>
      </c>
      <c r="BM464" t="inlineStr">
        <is>
          <t>ECIt-1</t>
        </is>
      </c>
      <c r="BN464" t="inlineStr">
        <is>
          <t>CoD (financial expense / interest-bearing debt)</t>
        </is>
      </c>
      <c r="BO464" t="inlineStr">
        <is>
          <t>update</t>
        </is>
      </c>
      <c r="BP464" t="inlineStr">
        <is>
          <t>Boubaker et al (2026)</t>
        </is>
      </c>
      <c r="BQ464" t="inlineStr">
        <is>
          <t>computed</t>
        </is>
      </c>
      <c r="BT464" t="n">
        <v>0</v>
      </c>
      <c r="BU464" t="inlineStr">
        <is>
          <t>staging_Boubaker_et_al_2026.csv</t>
        </is>
      </c>
      <c r="BW464" t="n">
        <v>2015</v>
      </c>
      <c r="BX464" t="n">
        <v>2023</v>
      </c>
      <c r="BY464" t="inlineStr">
        <is>
          <t>multi: European listed firms (individual countries not enumerated)</t>
        </is>
      </c>
      <c r="BZ464" t="n">
        <v>2019</v>
      </c>
      <c r="CA464" t="n">
        <v>0.8888888888888888</v>
      </c>
      <c r="CB464" t="n">
        <v>1</v>
      </c>
      <c r="CC464" t="n">
        <v>1</v>
      </c>
      <c r="CD464" t="n">
        <v>-0.1229073750121617</v>
      </c>
      <c r="CE464" t="n">
        <v>1</v>
      </c>
    </row>
    <row r="465">
      <c r="A465" t="inlineStr">
        <is>
          <t>Boubaker et al (2026)</t>
        </is>
      </c>
      <c r="B465" t="n">
        <v>1770</v>
      </c>
      <c r="C465" t="n">
        <v>-0.115257216427348</v>
      </c>
      <c r="D465" t="n">
        <v>1730</v>
      </c>
      <c r="E465">
        <f>IF(ISNUMBER($BA465),$BA465,IF(AND(ISNUMBER($D465),ISNUMBER($BW465),ISNUMBER($BX465)),$D465*($BX465-$BW465+1),""))</f>
        <v>1730.0</v>
      </c>
      <c r="H465" t="inlineStr">
        <is>
          <t>partial</t>
        </is>
      </c>
      <c r="I465" t="inlineStr">
        <is>
          <t>Regression Cofficient and Standard Error  available</t>
        </is>
      </c>
      <c r="J465">
        <f>IF($BW465&lt;&gt;"",$BW465,"")</f>
        <v>2015.0</v>
      </c>
      <c r="K465">
        <f>IF($BX465&lt;&gt;"",$BX465,"")</f>
        <v>2023.0</v>
      </c>
      <c r="L465">
        <f>IF(AND(ISNUMBER($BW465),ISNUMBER($BX465)),($BW465+$BX465)/2,"")</f>
        <v>2019.0</v>
      </c>
      <c r="M465">
        <f>IF($L465&lt;&gt;"",$L465,"")</f>
        <v>2019.0</v>
      </c>
      <c r="N465">
        <f>IF(AND(ISNUMBER($BW465),ISNUMBER($BX465)),MIN(1,MAX(0,($BX465-2016+1)/($BX465-$BW465+1))),"")</f>
        <v>0.8888888888888888</v>
      </c>
      <c r="O465">
        <f>IF(AND(ISNUMBER($BW465),ISNUMBER($BX465)),MIN(1,MAX(0,($BX465-2017+1)/($BX465-$BW465+1))),"")</f>
        <v>0.7777777777777778</v>
      </c>
      <c r="P465">
        <f>IF(AND(ISNUMBER($BW465),ISNUMBER($BX465)),MIN(1,MAX(0,($BX465-2018+1)/($BX465-$BW465+1))),"")</f>
        <v>0.6666666666666666</v>
      </c>
      <c r="Q465">
        <f>IF(AND(ISNUMBER($BW465),ISNUMBER($BX465)),MIN(1,MAX(0,($BX465-2019+1)/($BX465-$BW465+1))),"")</f>
        <v>0.5555555555555556</v>
      </c>
      <c r="R465">
        <f>IF(AND(ISNUMBER($BW465),ISNUMBER($BX465)),MIN(1,MAX(0,($BX465-2016+1)/($BX465-$BW465+1))),"")</f>
        <v>0.8888888888888888</v>
      </c>
      <c r="S465">
        <f>IF($L465&lt;&gt;"",IF($L465&gt;=2015.5,1,0),"")</f>
        <v>1.0</v>
      </c>
      <c r="T465">
        <f>IF($L465&lt;&gt;"",IF($L465&gt;=2016,1,0),"")</f>
        <v>1.0</v>
      </c>
      <c r="U465">
        <f>IF(ISNUMBER($BX465),IF($BX465&gt;=2016,1,0),"")</f>
        <v>1.0</v>
      </c>
      <c r="V465">
        <f>IF(ISNUMBER($BW465),IF($BW465&gt;=2016,1,0),"")</f>
        <v>0.0</v>
      </c>
      <c r="W465" t="str">
        <f>IF(AND(ISNUMBER($BW465),ISNUMBER($BX465)),IF($BW465&gt;=2016,"post-only",IF($BX465&lt;2016,"pre-only","mixed")),"")</f>
        <v>mixed</v>
      </c>
      <c r="X465">
        <f>IF(AND(ISNUMBER($BW465),ISNUMBER($BX465)),MIN(1,MAX(0,($BX465-2017+1)/($BX465-$BW465+1))),"")</f>
        <v>0.7777777777777778</v>
      </c>
      <c r="Y465">
        <f>IF(AND(ISNUMBER($BW465),ISNUMBER($BX465)),MIN(1,MAX(0,($BX465-2018+1)/($BX465-$BW465+1))),"")</f>
        <v>0.6666666666666666</v>
      </c>
      <c r="Z465">
        <f>IF(AND(ISNUMBER($BW465),ISNUMBER($BX465)),MIN(1,MAX(0,($BX465-2019+1)/($BX465-$BW465+1))),"")</f>
        <v>0.5555555555555556</v>
      </c>
      <c r="AA465">
        <f>IF(ISNUMBER($BX465),IF($BX465&gt;=2017,1,0),"")</f>
        <v>1.0</v>
      </c>
      <c r="AB465">
        <f>IF(ISNUMBER($BX465),IF($BX465&gt;=2018,1,0),"")</f>
        <v>1.0</v>
      </c>
      <c r="AC465">
        <f>IF(ISNUMBER($BX465),IF($BX465&gt;=2019,1,0),"")</f>
        <v>1.0</v>
      </c>
      <c r="AD465">
        <f>IF($L465&lt;&gt;"",IF($L465&gt;2013,1,0),"")</f>
        <v>1.0</v>
      </c>
      <c r="AE465">
        <f>IF($L465&lt;&gt;"",1+IF($L465&gt;2011,1,0)+IF($L465&gt;2014,1,0),"")</f>
        <v>3.0</v>
      </c>
      <c r="AF465" t="inlineStr">
        <is>
          <t>loan (interest rate)</t>
        </is>
      </c>
      <c r="AG465" t="inlineStr">
        <is>
          <t>performance</t>
        </is>
      </c>
      <c r="AH465" t="inlineStr">
        <is>
          <t>99_NCE</t>
        </is>
      </c>
      <c r="AI465" t="inlineStr">
        <is>
          <t>with ETS/CT</t>
        </is>
      </c>
      <c r="AJ465" t="inlineStr">
        <is>
          <t>with ETS/CT</t>
        </is>
      </c>
      <c r="AK465" t="str">
        <f>IF(AND($CF465&lt;&gt;"",IFERROR(INDEX(subsample_country_map!$B:$B,MATCH($CF465,subsample_country_map!$A:$A,0)),"")&lt;&gt;""),INDEX(subsample_country_map!$B:$B,MATCH($CF465,subsample_country_map!$A:$A,0)),INDEX(lookup!$AA:$AA,MATCH($A465,lookup!$A:$A,0)))</f>
        <v>2_Europe</v>
      </c>
      <c r="AL465" t="str">
        <f>IF(AND($CF465&lt;&gt;"",IFERROR(INDEX(subsample_country_map!$C:$C,MATCH($CF465,subsample_country_map!$A:$A,0)),"")&lt;&gt;""),INDEX(subsample_country_map!$C:$C,MATCH($CF465,subsample_country_map!$A:$A,0)),INDEX(lookup!$AB:$AB,MATCH($A465,lookup!$A:$A,0)))</f>
        <v>99_NCE</v>
      </c>
      <c r="AM465" t="str">
        <f>IF(AND($CF465&lt;&gt;"",IFERROR(INDEX(subsample_country_map!$D:$D,MATCH($CF465,subsample_country_map!$A:$A,0)),"")&lt;&gt;""),INDEX(subsample_country_map!$D:$D,MATCH($CF465,subsample_country_map!$A:$A,0)),INDEX(lookup!$AC:$AC,MATCH($A465,lookup!$A:$A,0)))</f>
        <v>1_western</v>
      </c>
      <c r="AN465" t="str">
        <f>IF(AND($CF465&lt;&gt;"",IFERROR(INDEX(subsample_country_map!$E:$E,MATCH($CF465,subsample_country_map!$A:$A,0)),"")&lt;&gt;""),INDEX(subsample_country_map!$E:$E,MATCH($CF465,subsample_country_map!$A:$A,0)),INDEX(lookup!$AD:$AD,MATCH($A465,lookup!$A:$A,0)))</f>
        <v>99_NCE</v>
      </c>
      <c r="AO465" t="str">
        <f>INDEX(lookup!$Y:$Y,MATCH($A465,lookup!$A:$A,0))</f>
        <v>0_published</v>
      </c>
      <c r="AP465" t="str">
        <f>INDEX(lookup!$Z:$Z,MATCH($A465,lookup!$A:$A,0))</f>
        <v>1_VHB high</v>
      </c>
      <c r="AQ465" t="str">
        <f>INDEX(lookup!$W:$W,MATCH($A465,lookup!$A:$A,0))</f>
        <v>1_fin/acc/econ</v>
      </c>
      <c r="AS465" t="inlineStr">
        <is>
          <t>staging</t>
        </is>
      </c>
      <c r="AT465" t="inlineStr">
        <is>
          <t>good-CER</t>
        </is>
      </c>
      <c r="AU465" t="inlineStr">
        <is>
          <t>cost</t>
        </is>
      </c>
      <c r="AV465" t="inlineStr">
        <is>
          <t>-0.555</t>
        </is>
      </c>
      <c r="AW465" t="inlineStr">
        <is>
          <t>0.115</t>
        </is>
      </c>
      <c r="BA465" t="n">
        <v>1730</v>
      </c>
      <c r="BB465" t="inlineStr">
        <is>
          <t>1</t>
        </is>
      </c>
      <c r="BC465" t="inlineStr">
        <is>
          <t>FE</t>
        </is>
      </c>
      <c r="BD465" t="inlineStr">
        <is>
          <t>robust (unclustered)</t>
        </is>
      </c>
      <c r="BE465" t="inlineStr">
        <is>
          <t>none</t>
        </is>
      </c>
      <c r="BI465" t="inlineStr">
        <is>
          <t>Table 5</t>
        </is>
      </c>
      <c r="BJ465" t="inlineStr">
        <is>
          <t>Column 2 (FE model, standardized regressors)</t>
        </is>
      </c>
      <c r="BK465" t="inlineStr">
        <is>
          <t>8</t>
        </is>
      </c>
      <c r="BL465" t="inlineStr">
        <is>
          <t>ECIt-1 -0.555*** (0.115)</t>
        </is>
      </c>
      <c r="BM465" t="inlineStr">
        <is>
          <t>ECIt-1</t>
        </is>
      </c>
      <c r="BN465" t="inlineStr">
        <is>
          <t>CoD (financial expense / interest-bearing debt)</t>
        </is>
      </c>
      <c r="BO465" t="inlineStr">
        <is>
          <t>update</t>
        </is>
      </c>
      <c r="BP465" t="inlineStr">
        <is>
          <t>Boubaker et al (2026)</t>
        </is>
      </c>
      <c r="BQ465" t="inlineStr">
        <is>
          <t>computed</t>
        </is>
      </c>
      <c r="BT465" t="n">
        <v>0</v>
      </c>
      <c r="BU465" t="inlineStr">
        <is>
          <t>staging_Boubaker_et_al_2026.csv</t>
        </is>
      </c>
      <c r="BW465" t="n">
        <v>2015</v>
      </c>
      <c r="BX465" t="n">
        <v>2023</v>
      </c>
      <c r="BY465" t="inlineStr">
        <is>
          <t>multi: European listed firms (individual countries not enumerated)</t>
        </is>
      </c>
      <c r="BZ465" t="n">
        <v>2019</v>
      </c>
      <c r="CA465" t="n">
        <v>0.8888888888888888</v>
      </c>
      <c r="CB465" t="n">
        <v>1</v>
      </c>
      <c r="CC465" t="n">
        <v>1</v>
      </c>
      <c r="CD465" t="n">
        <v>-0.115771690967868</v>
      </c>
      <c r="CE465" t="n">
        <v>1</v>
      </c>
    </row>
    <row r="466">
      <c r="A466" t="inlineStr">
        <is>
          <t>Boubaker et al (2026)</t>
        </is>
      </c>
      <c r="B466" t="n">
        <v>1771</v>
      </c>
      <c r="C466" t="n">
        <v>-0.08186895082721535</v>
      </c>
      <c r="D466" t="n">
        <v>1730</v>
      </c>
      <c r="E466">
        <f>IF(ISNUMBER($BA466),$BA466,IF(AND(ISNUMBER($D466),ISNUMBER($BW466),ISNUMBER($BX466)),$D466*($BX466-$BW466+1),""))</f>
        <v>1730.0</v>
      </c>
      <c r="H466" t="inlineStr">
        <is>
          <t>partial</t>
        </is>
      </c>
      <c r="I466" t="inlineStr">
        <is>
          <t>Regression Cofficient and Standard Error  available</t>
        </is>
      </c>
      <c r="J466">
        <f>IF($BW466&lt;&gt;"",$BW466,"")</f>
        <v>2015.0</v>
      </c>
      <c r="K466">
        <f>IF($BX466&lt;&gt;"",$BX466,"")</f>
        <v>2023.0</v>
      </c>
      <c r="L466">
        <f>IF(AND(ISNUMBER($BW466),ISNUMBER($BX466)),($BW466+$BX466)/2,"")</f>
        <v>2019.0</v>
      </c>
      <c r="M466">
        <f>IF($L466&lt;&gt;"",$L466,"")</f>
        <v>2019.0</v>
      </c>
      <c r="N466">
        <f>IF(AND(ISNUMBER($BW466),ISNUMBER($BX466)),MIN(1,MAX(0,($BX466-2016+1)/($BX466-$BW466+1))),"")</f>
        <v>0.8888888888888888</v>
      </c>
      <c r="O466">
        <f>IF(AND(ISNUMBER($BW466),ISNUMBER($BX466)),MIN(1,MAX(0,($BX466-2017+1)/($BX466-$BW466+1))),"")</f>
        <v>0.7777777777777778</v>
      </c>
      <c r="P466">
        <f>IF(AND(ISNUMBER($BW466),ISNUMBER($BX466)),MIN(1,MAX(0,($BX466-2018+1)/($BX466-$BW466+1))),"")</f>
        <v>0.6666666666666666</v>
      </c>
      <c r="Q466">
        <f>IF(AND(ISNUMBER($BW466),ISNUMBER($BX466)),MIN(1,MAX(0,($BX466-2019+1)/($BX466-$BW466+1))),"")</f>
        <v>0.5555555555555556</v>
      </c>
      <c r="R466">
        <f>IF(AND(ISNUMBER($BW466),ISNUMBER($BX466)),MIN(1,MAX(0,($BX466-2016+1)/($BX466-$BW466+1))),"")</f>
        <v>0.8888888888888888</v>
      </c>
      <c r="S466">
        <f>IF($L466&lt;&gt;"",IF($L466&gt;=2015.5,1,0),"")</f>
        <v>1.0</v>
      </c>
      <c r="T466">
        <f>IF($L466&lt;&gt;"",IF($L466&gt;=2016,1,0),"")</f>
        <v>1.0</v>
      </c>
      <c r="U466">
        <f>IF(ISNUMBER($BX466),IF($BX466&gt;=2016,1,0),"")</f>
        <v>1.0</v>
      </c>
      <c r="V466">
        <f>IF(ISNUMBER($BW466),IF($BW466&gt;=2016,1,0),"")</f>
        <v>0.0</v>
      </c>
      <c r="W466" t="str">
        <f>IF(AND(ISNUMBER($BW466),ISNUMBER($BX466)),IF($BW466&gt;=2016,"post-only",IF($BX466&lt;2016,"pre-only","mixed")),"")</f>
        <v>mixed</v>
      </c>
      <c r="X466">
        <f>IF(AND(ISNUMBER($BW466),ISNUMBER($BX466)),MIN(1,MAX(0,($BX466-2017+1)/($BX466-$BW466+1))),"")</f>
        <v>0.7777777777777778</v>
      </c>
      <c r="Y466">
        <f>IF(AND(ISNUMBER($BW466),ISNUMBER($BX466)),MIN(1,MAX(0,($BX466-2018+1)/($BX466-$BW466+1))),"")</f>
        <v>0.6666666666666666</v>
      </c>
      <c r="Z466">
        <f>IF(AND(ISNUMBER($BW466),ISNUMBER($BX466)),MIN(1,MAX(0,($BX466-2019+1)/($BX466-$BW466+1))),"")</f>
        <v>0.5555555555555556</v>
      </c>
      <c r="AA466">
        <f>IF(ISNUMBER($BX466),IF($BX466&gt;=2017,1,0),"")</f>
        <v>1.0</v>
      </c>
      <c r="AB466">
        <f>IF(ISNUMBER($BX466),IF($BX466&gt;=2018,1,0),"")</f>
        <v>1.0</v>
      </c>
      <c r="AC466">
        <f>IF(ISNUMBER($BX466),IF($BX466&gt;=2019,1,0),"")</f>
        <v>1.0</v>
      </c>
      <c r="AD466">
        <f>IF($L466&lt;&gt;"",IF($L466&gt;2013,1,0),"")</f>
        <v>1.0</v>
      </c>
      <c r="AE466">
        <f>IF($L466&lt;&gt;"",1+IF($L466&gt;2011,1,0)+IF($L466&gt;2014,1,0),"")</f>
        <v>3.0</v>
      </c>
      <c r="AF466" t="inlineStr">
        <is>
          <t>loan (interest rate)</t>
        </is>
      </c>
      <c r="AG466" t="inlineStr">
        <is>
          <t>performance</t>
        </is>
      </c>
      <c r="AH466" t="inlineStr">
        <is>
          <t>99_NCE</t>
        </is>
      </c>
      <c r="AI466" t="inlineStr">
        <is>
          <t>with ETS/CT</t>
        </is>
      </c>
      <c r="AJ466" t="inlineStr">
        <is>
          <t>with ETS/CT</t>
        </is>
      </c>
      <c r="AK466" t="str">
        <f>IF(AND($CF466&lt;&gt;"",IFERROR(INDEX(subsample_country_map!$B:$B,MATCH($CF466,subsample_country_map!$A:$A,0)),"")&lt;&gt;""),INDEX(subsample_country_map!$B:$B,MATCH($CF466,subsample_country_map!$A:$A,0)),INDEX(lookup!$AA:$AA,MATCH($A466,lookup!$A:$A,0)))</f>
        <v>2_Europe</v>
      </c>
      <c r="AL466" t="str">
        <f>IF(AND($CF466&lt;&gt;"",IFERROR(INDEX(subsample_country_map!$C:$C,MATCH($CF466,subsample_country_map!$A:$A,0)),"")&lt;&gt;""),INDEX(subsample_country_map!$C:$C,MATCH($CF466,subsample_country_map!$A:$A,0)),INDEX(lookup!$AB:$AB,MATCH($A466,lookup!$A:$A,0)))</f>
        <v>99_NCE</v>
      </c>
      <c r="AM466" t="str">
        <f>IF(AND($CF466&lt;&gt;"",IFERROR(INDEX(subsample_country_map!$D:$D,MATCH($CF466,subsample_country_map!$A:$A,0)),"")&lt;&gt;""),INDEX(subsample_country_map!$D:$D,MATCH($CF466,subsample_country_map!$A:$A,0)),INDEX(lookup!$AC:$AC,MATCH($A466,lookup!$A:$A,0)))</f>
        <v>1_western</v>
      </c>
      <c r="AN466" t="str">
        <f>IF(AND($CF466&lt;&gt;"",IFERROR(INDEX(subsample_country_map!$E:$E,MATCH($CF466,subsample_country_map!$A:$A,0)),"")&lt;&gt;""),INDEX(subsample_country_map!$E:$E,MATCH($CF466,subsample_country_map!$A:$A,0)),INDEX(lookup!$AD:$AD,MATCH($A466,lookup!$A:$A,0)))</f>
        <v>99_NCE</v>
      </c>
      <c r="AO466" t="str">
        <f>INDEX(lookup!$Y:$Y,MATCH($A466,lookup!$A:$A,0))</f>
        <v>0_published</v>
      </c>
      <c r="AP466" t="str">
        <f>INDEX(lookup!$Z:$Z,MATCH($A466,lookup!$A:$A,0))</f>
        <v>1_VHB high</v>
      </c>
      <c r="AQ466" t="str">
        <f>INDEX(lookup!$W:$W,MATCH($A466,lookup!$A:$A,0))</f>
        <v>1_fin/acc/econ</v>
      </c>
      <c r="AS466" t="inlineStr">
        <is>
          <t>staging</t>
        </is>
      </c>
      <c r="AT466" t="inlineStr">
        <is>
          <t>good-CER</t>
        </is>
      </c>
      <c r="AU466" t="inlineStr">
        <is>
          <t>cost</t>
        </is>
      </c>
      <c r="AV466" t="inlineStr">
        <is>
          <t>-0.041</t>
        </is>
      </c>
      <c r="AW466" t="inlineStr">
        <is>
          <t>0.012</t>
        </is>
      </c>
      <c r="BA466" t="n">
        <v>1730</v>
      </c>
      <c r="BB466" t="inlineStr">
        <is>
          <t>1</t>
        </is>
      </c>
      <c r="BC466" t="inlineStr">
        <is>
          <t>FE</t>
        </is>
      </c>
      <c r="BD466" t="inlineStr">
        <is>
          <t>firm</t>
        </is>
      </c>
      <c r="BE466" t="inlineStr">
        <is>
          <t>none</t>
        </is>
      </c>
      <c r="BI466" t="inlineStr">
        <is>
          <t>Table 5</t>
        </is>
      </c>
      <c r="BJ466" t="inlineStr">
        <is>
          <t>Column 3 (FE model, firm-clustered SE)</t>
        </is>
      </c>
      <c r="BK466" t="inlineStr">
        <is>
          <t>8</t>
        </is>
      </c>
      <c r="BL466" t="inlineStr">
        <is>
          <t>ECIt-1 -0.041*** (0.012)</t>
        </is>
      </c>
      <c r="BM466" t="inlineStr">
        <is>
          <t>ECIt-1</t>
        </is>
      </c>
      <c r="BN466" t="inlineStr">
        <is>
          <t>CoD (financial expense / interest-bearing debt)</t>
        </is>
      </c>
      <c r="BO466" t="inlineStr">
        <is>
          <t>update</t>
        </is>
      </c>
      <c r="BP466" t="inlineStr">
        <is>
          <t>Boubaker et al (2026)</t>
        </is>
      </c>
      <c r="BQ466" t="inlineStr">
        <is>
          <t>computed</t>
        </is>
      </c>
      <c r="BT466" t="n">
        <v>0</v>
      </c>
      <c r="BU466" t="inlineStr">
        <is>
          <t>staging_Boubaker_et_al_2026.csv</t>
        </is>
      </c>
      <c r="BW466" t="n">
        <v>2015</v>
      </c>
      <c r="BX466" t="n">
        <v>2023</v>
      </c>
      <c r="BY466" t="inlineStr">
        <is>
          <t>multi: European listed firms (individual countries not enumerated)</t>
        </is>
      </c>
      <c r="BZ466" t="n">
        <v>2019</v>
      </c>
      <c r="CA466" t="n">
        <v>0.8888888888888888</v>
      </c>
      <c r="CB466" t="n">
        <v>1</v>
      </c>
      <c r="CC466" t="n">
        <v>1</v>
      </c>
      <c r="CD466" t="n">
        <v>-0.08205259950702661</v>
      </c>
      <c r="CE466" t="n">
        <v>1</v>
      </c>
    </row>
    <row r="467">
      <c r="A467" t="inlineStr">
        <is>
          <t>Brinette et al (2026)</t>
        </is>
      </c>
      <c r="B467" t="n">
        <v>1772</v>
      </c>
      <c r="C467" t="n">
        <v>-0.3198160925462692</v>
      </c>
      <c r="D467" t="n">
        <v>1062</v>
      </c>
      <c r="E467">
        <f>IF(ISNUMBER($BA467),$BA467,IF(AND(ISNUMBER($D467),ISNUMBER($BW467),ISNUMBER($BX467)),$D467*($BX467-$BW467+1),""))</f>
        <v>1062.0</v>
      </c>
      <c r="H467" t="inlineStr">
        <is>
          <t>partial</t>
        </is>
      </c>
      <c r="I467" t="inlineStr">
        <is>
          <t>Regression Cofficient and Standard Error  available</t>
        </is>
      </c>
      <c r="J467">
        <f>IF($BW467&lt;&gt;"",$BW467,"")</f>
        <v>2016.0</v>
      </c>
      <c r="K467">
        <f>IF($BX467&lt;&gt;"",$BX467,"")</f>
        <v>2024.0</v>
      </c>
      <c r="L467">
        <f>IF(AND(ISNUMBER($BW467),ISNUMBER($BX467)),($BW467+$BX467)/2,"")</f>
        <v>2020.0</v>
      </c>
      <c r="M467">
        <f>IF($L467&lt;&gt;"",$L467,"")</f>
        <v>2020.0</v>
      </c>
      <c r="N467">
        <f>IF(AND(ISNUMBER($BW467),ISNUMBER($BX467)),MIN(1,MAX(0,($BX467-2016+1)/($BX467-$BW467+1))),"")</f>
        <v>1.0</v>
      </c>
      <c r="O467">
        <f>IF(AND(ISNUMBER($BW467),ISNUMBER($BX467)),MIN(1,MAX(0,($BX467-2017+1)/($BX467-$BW467+1))),"")</f>
        <v>0.8888888888888888</v>
      </c>
      <c r="P467">
        <f>IF(AND(ISNUMBER($BW467),ISNUMBER($BX467)),MIN(1,MAX(0,($BX467-2018+1)/($BX467-$BW467+1))),"")</f>
        <v>0.7777777777777778</v>
      </c>
      <c r="Q467">
        <f>IF(AND(ISNUMBER($BW467),ISNUMBER($BX467)),MIN(1,MAX(0,($BX467-2019+1)/($BX467-$BW467+1))),"")</f>
        <v>0.6666666666666666</v>
      </c>
      <c r="R467">
        <f>IF(AND(ISNUMBER($BW467),ISNUMBER($BX467)),MIN(1,MAX(0,($BX467-2016+1)/($BX467-$BW467+1))),"")</f>
        <v>1.0</v>
      </c>
      <c r="S467">
        <f>IF($L467&lt;&gt;"",IF($L467&gt;=2015.5,1,0),"")</f>
        <v>1.0</v>
      </c>
      <c r="T467">
        <f>IF($L467&lt;&gt;"",IF($L467&gt;=2016,1,0),"")</f>
        <v>1.0</v>
      </c>
      <c r="U467">
        <f>IF(ISNUMBER($BX467),IF($BX467&gt;=2016,1,0),"")</f>
        <v>1.0</v>
      </c>
      <c r="V467">
        <f>IF(ISNUMBER($BW467),IF($BW467&gt;=2016,1,0),"")</f>
        <v>1.0</v>
      </c>
      <c r="W467" t="str">
        <f>IF(AND(ISNUMBER($BW467),ISNUMBER($BX467)),IF($BW467&gt;=2016,"post-only",IF($BX467&lt;2016,"pre-only","mixed")),"")</f>
        <v>post-only</v>
      </c>
      <c r="X467">
        <f>IF(AND(ISNUMBER($BW467),ISNUMBER($BX467)),MIN(1,MAX(0,($BX467-2017+1)/($BX467-$BW467+1))),"")</f>
        <v>0.8888888888888888</v>
      </c>
      <c r="Y467">
        <f>IF(AND(ISNUMBER($BW467),ISNUMBER($BX467)),MIN(1,MAX(0,($BX467-2018+1)/($BX467-$BW467+1))),"")</f>
        <v>0.7777777777777778</v>
      </c>
      <c r="Z467">
        <f>IF(AND(ISNUMBER($BW467),ISNUMBER($BX467)),MIN(1,MAX(0,($BX467-2019+1)/($BX467-$BW467+1))),"")</f>
        <v>0.6666666666666666</v>
      </c>
      <c r="AA467">
        <f>IF(ISNUMBER($BX467),IF($BX467&gt;=2017,1,0),"")</f>
        <v>1.0</v>
      </c>
      <c r="AB467">
        <f>IF(ISNUMBER($BX467),IF($BX467&gt;=2018,1,0),"")</f>
        <v>1.0</v>
      </c>
      <c r="AC467">
        <f>IF(ISNUMBER($BX467),IF($BX467&gt;=2019,1,0),"")</f>
        <v>1.0</v>
      </c>
      <c r="AD467">
        <f>IF($L467&lt;&gt;"",IF($L467&gt;2013,1,0),"")</f>
        <v>1.0</v>
      </c>
      <c r="AE467">
        <f>IF($L467&lt;&gt;"",1+IF($L467&gt;2011,1,0)+IF($L467&gt;2014,1,0),"")</f>
        <v>3.0</v>
      </c>
      <c r="AF467" t="inlineStr">
        <is>
          <t>loan (interest rate)</t>
        </is>
      </c>
      <c r="AG467" t="inlineStr">
        <is>
          <t>performance</t>
        </is>
      </c>
      <c r="AH467" t="inlineStr">
        <is>
          <t>99_NCE</t>
        </is>
      </c>
      <c r="AI467" t="inlineStr">
        <is>
          <t>99_NCE</t>
        </is>
      </c>
      <c r="AJ467" t="inlineStr">
        <is>
          <t>99_NCE</t>
        </is>
      </c>
      <c r="AK467" t="str">
        <f>IF(AND($CF467&lt;&gt;"",IFERROR(INDEX(subsample_country_map!$B:$B,MATCH($CF467,subsample_country_map!$A:$A,0)),"")&lt;&gt;""),INDEX(subsample_country_map!$B:$B,MATCH($CF467,subsample_country_map!$A:$A,0)),INDEX(lookup!$AA:$AA,MATCH($A467,lookup!$A:$A,0)))</f>
        <v>2_Europe</v>
      </c>
      <c r="AL467" t="str">
        <f>IF(AND($CF467&lt;&gt;"",IFERROR(INDEX(subsample_country_map!$C:$C,MATCH($CF467,subsample_country_map!$A:$A,0)),"")&lt;&gt;""),INDEX(subsample_country_map!$C:$C,MATCH($CF467,subsample_country_map!$A:$A,0)),INDEX(lookup!$AB:$AB,MATCH($A467,lookup!$A:$A,0)))</f>
        <v>99_NCE</v>
      </c>
      <c r="AM467" t="str">
        <f>IF(AND($CF467&lt;&gt;"",IFERROR(INDEX(subsample_country_map!$D:$D,MATCH($CF467,subsample_country_map!$A:$A,0)),"")&lt;&gt;""),INDEX(subsample_country_map!$D:$D,MATCH($CF467,subsample_country_map!$A:$A,0)),INDEX(lookup!$AC:$AC,MATCH($A467,lookup!$A:$A,0)))</f>
        <v>1_western</v>
      </c>
      <c r="AN467" t="str">
        <f>IF(AND($CF467&lt;&gt;"",IFERROR(INDEX(subsample_country_map!$E:$E,MATCH($CF467,subsample_country_map!$A:$A,0)),"")&lt;&gt;""),INDEX(subsample_country_map!$E:$E,MATCH($CF467,subsample_country_map!$A:$A,0)),INDEX(lookup!$AD:$AD,MATCH($A467,lookup!$A:$A,0)))</f>
        <v>99_NCE</v>
      </c>
      <c r="AO467" t="str">
        <f>INDEX(lookup!$Y:$Y,MATCH($A467,lookup!$A:$A,0))</f>
        <v>0_published</v>
      </c>
      <c r="AP467" t="str">
        <f>INDEX(lookup!$Z:$Z,MATCH($A467,lookup!$A:$A,0))</f>
        <v>1_VHB high</v>
      </c>
      <c r="AQ467" t="str">
        <f>INDEX(lookup!$W:$W,MATCH($A467,lookup!$A:$A,0))</f>
        <v>1_fin/acc/econ</v>
      </c>
      <c r="AS467" t="inlineStr">
        <is>
          <t>staging</t>
        </is>
      </c>
      <c r="AT467" t="inlineStr">
        <is>
          <t>bad-CER</t>
        </is>
      </c>
      <c r="AU467" t="inlineStr">
        <is>
          <t>cost</t>
        </is>
      </c>
      <c r="AV467" t="inlineStr">
        <is>
          <t>0.0011</t>
        </is>
      </c>
      <c r="AW467" t="inlineStr">
        <is>
          <t>0.0001</t>
        </is>
      </c>
      <c r="BA467" t="n">
        <v>1062</v>
      </c>
      <c r="BB467" t="inlineStr">
        <is>
          <t>1</t>
        </is>
      </c>
      <c r="BC467" t="inlineStr">
        <is>
          <t>FE</t>
        </is>
      </c>
      <c r="BD467" t="inlineStr">
        <is>
          <t>robust (unclustered)</t>
        </is>
      </c>
      <c r="BE467" t="inlineStr">
        <is>
          <t>none</t>
        </is>
      </c>
      <c r="BI467" t="inlineStr">
        <is>
          <t>Table 2</t>
        </is>
      </c>
      <c r="BJ467" t="inlineStr">
        <is>
          <t>Model (1)</t>
        </is>
      </c>
      <c r="BK467" t="inlineStr">
        <is>
          <t>3</t>
        </is>
      </c>
      <c r="BL467" t="inlineStr">
        <is>
          <t>L_WASTE 0.0011*** (0.0001)</t>
        </is>
      </c>
      <c r="BM467" t="inlineStr">
        <is>
          <t>L_WASTE</t>
        </is>
      </c>
      <c r="BN467" t="inlineStr">
        <is>
          <t>COD (interest expense / total liabilities)</t>
        </is>
      </c>
      <c r="BO467" t="inlineStr">
        <is>
          <t>update</t>
        </is>
      </c>
      <c r="BP467" t="inlineStr">
        <is>
          <t>Brinette et al (2026)</t>
        </is>
      </c>
      <c r="BQ467" t="inlineStr">
        <is>
          <t>computed</t>
        </is>
      </c>
      <c r="BT467" t="n">
        <v>0</v>
      </c>
      <c r="BU467" t="inlineStr">
        <is>
          <t>staging_Brinette_et_al_2026.csv</t>
        </is>
      </c>
      <c r="BW467" t="n">
        <v>2016</v>
      </c>
      <c r="BX467" t="n">
        <v>2024</v>
      </c>
      <c r="BY467" t="inlineStr">
        <is>
          <t>multi: EU countries (STOXX 600 constituents; individual countries not listed)</t>
        </is>
      </c>
      <c r="BZ467" t="n">
        <v>2020</v>
      </c>
      <c r="CA467" t="n">
        <v>1</v>
      </c>
      <c r="CB467" t="n">
        <v>1</v>
      </c>
      <c r="CC467" t="n">
        <v>1</v>
      </c>
      <c r="CD467" t="n">
        <v>-0.3314422341514807</v>
      </c>
      <c r="CE467" t="n">
        <v>1</v>
      </c>
    </row>
    <row r="468">
      <c r="A468" t="inlineStr">
        <is>
          <t>Brinette et al (2026)</t>
        </is>
      </c>
      <c r="B468" t="n">
        <v>1773</v>
      </c>
      <c r="C468" t="n">
        <v>-0.01597606757060171</v>
      </c>
      <c r="D468" t="n">
        <v>1062</v>
      </c>
      <c r="E468">
        <f>IF(ISNUMBER($BA468),$BA468,IF(AND(ISNUMBER($D468),ISNUMBER($BW468),ISNUMBER($BX468)),$D468*($BX468-$BW468+1),""))</f>
        <v>1062.0</v>
      </c>
      <c r="H468" t="inlineStr">
        <is>
          <t>partial</t>
        </is>
      </c>
      <c r="I468" t="inlineStr">
        <is>
          <t>Regression Cofficient and Standard Error  available</t>
        </is>
      </c>
      <c r="J468">
        <f>IF($BW468&lt;&gt;"",$BW468,"")</f>
        <v>2016.0</v>
      </c>
      <c r="K468">
        <f>IF($BX468&lt;&gt;"",$BX468,"")</f>
        <v>2024.0</v>
      </c>
      <c r="L468">
        <f>IF(AND(ISNUMBER($BW468),ISNUMBER($BX468)),($BW468+$BX468)/2,"")</f>
        <v>2020.0</v>
      </c>
      <c r="M468">
        <f>IF($L468&lt;&gt;"",$L468,"")</f>
        <v>2020.0</v>
      </c>
      <c r="N468">
        <f>IF(AND(ISNUMBER($BW468),ISNUMBER($BX468)),MIN(1,MAX(0,($BX468-2016+1)/($BX468-$BW468+1))),"")</f>
        <v>1.0</v>
      </c>
      <c r="O468">
        <f>IF(AND(ISNUMBER($BW468),ISNUMBER($BX468)),MIN(1,MAX(0,($BX468-2017+1)/($BX468-$BW468+1))),"")</f>
        <v>0.8888888888888888</v>
      </c>
      <c r="P468">
        <f>IF(AND(ISNUMBER($BW468),ISNUMBER($BX468)),MIN(1,MAX(0,($BX468-2018+1)/($BX468-$BW468+1))),"")</f>
        <v>0.7777777777777778</v>
      </c>
      <c r="Q468">
        <f>IF(AND(ISNUMBER($BW468),ISNUMBER($BX468)),MIN(1,MAX(0,($BX468-2019+1)/($BX468-$BW468+1))),"")</f>
        <v>0.6666666666666666</v>
      </c>
      <c r="R468">
        <f>IF(AND(ISNUMBER($BW468),ISNUMBER($BX468)),MIN(1,MAX(0,($BX468-2016+1)/($BX468-$BW468+1))),"")</f>
        <v>1.0</v>
      </c>
      <c r="S468">
        <f>IF($L468&lt;&gt;"",IF($L468&gt;=2015.5,1,0),"")</f>
        <v>1.0</v>
      </c>
      <c r="T468">
        <f>IF($L468&lt;&gt;"",IF($L468&gt;=2016,1,0),"")</f>
        <v>1.0</v>
      </c>
      <c r="U468">
        <f>IF(ISNUMBER($BX468),IF($BX468&gt;=2016,1,0),"")</f>
        <v>1.0</v>
      </c>
      <c r="V468">
        <f>IF(ISNUMBER($BW468),IF($BW468&gt;=2016,1,0),"")</f>
        <v>1.0</v>
      </c>
      <c r="W468" t="str">
        <f>IF(AND(ISNUMBER($BW468),ISNUMBER($BX468)),IF($BW468&gt;=2016,"post-only",IF($BX468&lt;2016,"pre-only","mixed")),"")</f>
        <v>post-only</v>
      </c>
      <c r="X468">
        <f>IF(AND(ISNUMBER($BW468),ISNUMBER($BX468)),MIN(1,MAX(0,($BX468-2017+1)/($BX468-$BW468+1))),"")</f>
        <v>0.8888888888888888</v>
      </c>
      <c r="Y468">
        <f>IF(AND(ISNUMBER($BW468),ISNUMBER($BX468)),MIN(1,MAX(0,($BX468-2018+1)/($BX468-$BW468+1))),"")</f>
        <v>0.7777777777777778</v>
      </c>
      <c r="Z468">
        <f>IF(AND(ISNUMBER($BW468),ISNUMBER($BX468)),MIN(1,MAX(0,($BX468-2019+1)/($BX468-$BW468+1))),"")</f>
        <v>0.6666666666666666</v>
      </c>
      <c r="AA468">
        <f>IF(ISNUMBER($BX468),IF($BX468&gt;=2017,1,0),"")</f>
        <v>1.0</v>
      </c>
      <c r="AB468">
        <f>IF(ISNUMBER($BX468),IF($BX468&gt;=2018,1,0),"")</f>
        <v>1.0</v>
      </c>
      <c r="AC468">
        <f>IF(ISNUMBER($BX468),IF($BX468&gt;=2019,1,0),"")</f>
        <v>1.0</v>
      </c>
      <c r="AD468">
        <f>IF($L468&lt;&gt;"",IF($L468&gt;2013,1,0),"")</f>
        <v>1.0</v>
      </c>
      <c r="AE468">
        <f>IF($L468&lt;&gt;"",1+IF($L468&gt;2011,1,0)+IF($L468&gt;2014,1,0),"")</f>
        <v>3.0</v>
      </c>
      <c r="AF468" t="inlineStr">
        <is>
          <t>loan (interest rate)</t>
        </is>
      </c>
      <c r="AG468" t="inlineStr">
        <is>
          <t>performance</t>
        </is>
      </c>
      <c r="AH468" t="inlineStr">
        <is>
          <t>99_NCE</t>
        </is>
      </c>
      <c r="AI468" t="inlineStr">
        <is>
          <t>99_NCE</t>
        </is>
      </c>
      <c r="AJ468" t="inlineStr">
        <is>
          <t>99_NCE</t>
        </is>
      </c>
      <c r="AK468" t="str">
        <f>IF(AND($CF468&lt;&gt;"",IFERROR(INDEX(subsample_country_map!$B:$B,MATCH($CF468,subsample_country_map!$A:$A,0)),"")&lt;&gt;""),INDEX(subsample_country_map!$B:$B,MATCH($CF468,subsample_country_map!$A:$A,0)),INDEX(lookup!$AA:$AA,MATCH($A468,lookup!$A:$A,0)))</f>
        <v>2_Europe</v>
      </c>
      <c r="AL468" t="str">
        <f>IF(AND($CF468&lt;&gt;"",IFERROR(INDEX(subsample_country_map!$C:$C,MATCH($CF468,subsample_country_map!$A:$A,0)),"")&lt;&gt;""),INDEX(subsample_country_map!$C:$C,MATCH($CF468,subsample_country_map!$A:$A,0)),INDEX(lookup!$AB:$AB,MATCH($A468,lookup!$A:$A,0)))</f>
        <v>99_NCE</v>
      </c>
      <c r="AM468" t="str">
        <f>IF(AND($CF468&lt;&gt;"",IFERROR(INDEX(subsample_country_map!$D:$D,MATCH($CF468,subsample_country_map!$A:$A,0)),"")&lt;&gt;""),INDEX(subsample_country_map!$D:$D,MATCH($CF468,subsample_country_map!$A:$A,0)),INDEX(lookup!$AC:$AC,MATCH($A468,lookup!$A:$A,0)))</f>
        <v>1_western</v>
      </c>
      <c r="AN468" t="str">
        <f>IF(AND($CF468&lt;&gt;"",IFERROR(INDEX(subsample_country_map!$E:$E,MATCH($CF468,subsample_country_map!$A:$A,0)),"")&lt;&gt;""),INDEX(subsample_country_map!$E:$E,MATCH($CF468,subsample_country_map!$A:$A,0)),INDEX(lookup!$AD:$AD,MATCH($A468,lookup!$A:$A,0)))</f>
        <v>99_NCE</v>
      </c>
      <c r="AO468" t="str">
        <f>INDEX(lookup!$Y:$Y,MATCH($A468,lookup!$A:$A,0))</f>
        <v>0_published</v>
      </c>
      <c r="AP468" t="str">
        <f>INDEX(lookup!$Z:$Z,MATCH($A468,lookup!$A:$A,0))</f>
        <v>1_VHB high</v>
      </c>
      <c r="AQ468" t="str">
        <f>INDEX(lookup!$W:$W,MATCH($A468,lookup!$A:$A,0))</f>
        <v>1_fin/acc/econ</v>
      </c>
      <c r="AS468" t="inlineStr">
        <is>
          <t>staging</t>
        </is>
      </c>
      <c r="AT468" t="inlineStr">
        <is>
          <t>bad-CER</t>
        </is>
      </c>
      <c r="AU468" t="inlineStr">
        <is>
          <t>cost</t>
        </is>
      </c>
      <c r="AV468" t="inlineStr">
        <is>
          <t>5.207e-05</t>
        </is>
      </c>
      <c r="AW468" t="inlineStr">
        <is>
          <t>0.0001</t>
        </is>
      </c>
      <c r="BA468" t="n">
        <v>1062</v>
      </c>
      <c r="BB468" t="inlineStr">
        <is>
          <t>1</t>
        </is>
      </c>
      <c r="BC468" t="inlineStr">
        <is>
          <t>FE</t>
        </is>
      </c>
      <c r="BD468" t="inlineStr">
        <is>
          <t>robust (unclustered)</t>
        </is>
      </c>
      <c r="BE468" t="inlineStr">
        <is>
          <t>none</t>
        </is>
      </c>
      <c r="BI468" t="inlineStr">
        <is>
          <t>Table 2</t>
        </is>
      </c>
      <c r="BJ468" t="inlineStr">
        <is>
          <t>Model (2)</t>
        </is>
      </c>
      <c r="BK468" t="inlineStr">
        <is>
          <t>3</t>
        </is>
      </c>
      <c r="BL468" t="inlineStr">
        <is>
          <t>L_HWASTE 5.207e-05 (0.0001)</t>
        </is>
      </c>
      <c r="BM468" t="inlineStr">
        <is>
          <t>L_HWASTE</t>
        </is>
      </c>
      <c r="BN468" t="inlineStr">
        <is>
          <t>COD (interest expense / total liabilities)</t>
        </is>
      </c>
      <c r="BO468" t="inlineStr">
        <is>
          <t>update</t>
        </is>
      </c>
      <c r="BP468" t="inlineStr">
        <is>
          <t>Brinette et al (2026)</t>
        </is>
      </c>
      <c r="BQ468" t="inlineStr">
        <is>
          <t>computed</t>
        </is>
      </c>
      <c r="BT468" t="n">
        <v>0</v>
      </c>
      <c r="BU468" t="inlineStr">
        <is>
          <t>staging_Brinette_et_al_2026.csv</t>
        </is>
      </c>
      <c r="BW468" t="n">
        <v>2016</v>
      </c>
      <c r="BX468" t="n">
        <v>2024</v>
      </c>
      <c r="BY468" t="inlineStr">
        <is>
          <t>multi: EU countries (STOXX 600 constituents; individual countries not listed)</t>
        </is>
      </c>
      <c r="BZ468" t="n">
        <v>2020</v>
      </c>
      <c r="CA468" t="n">
        <v>1</v>
      </c>
      <c r="CB468" t="n">
        <v>1</v>
      </c>
      <c r="CC468" t="n">
        <v>1</v>
      </c>
      <c r="CD468" t="n">
        <v>-0.01597742699458213</v>
      </c>
      <c r="CE468" t="n">
        <v>1</v>
      </c>
    </row>
    <row r="469">
      <c r="A469" t="inlineStr">
        <is>
          <t>Brinette et al (2026)</t>
        </is>
      </c>
      <c r="B469" t="n">
        <v>1774</v>
      </c>
      <c r="C469" t="n">
        <v>-0.2933573244244288</v>
      </c>
      <c r="D469" t="n">
        <v>1062</v>
      </c>
      <c r="E469">
        <f>IF(ISNUMBER($BA469),$BA469,IF(AND(ISNUMBER($D469),ISNUMBER($BW469),ISNUMBER($BX469)),$D469*($BX469-$BW469+1),""))</f>
        <v>1062.0</v>
      </c>
      <c r="H469" t="inlineStr">
        <is>
          <t>partial</t>
        </is>
      </c>
      <c r="I469" t="inlineStr">
        <is>
          <t>Regression Cofficient and Standard Error  available</t>
        </is>
      </c>
      <c r="J469">
        <f>IF($BW469&lt;&gt;"",$BW469,"")</f>
        <v>2016.0</v>
      </c>
      <c r="K469">
        <f>IF($BX469&lt;&gt;"",$BX469,"")</f>
        <v>2024.0</v>
      </c>
      <c r="L469">
        <f>IF(AND(ISNUMBER($BW469),ISNUMBER($BX469)),($BW469+$BX469)/2,"")</f>
        <v>2020.0</v>
      </c>
      <c r="M469">
        <f>IF($L469&lt;&gt;"",$L469,"")</f>
        <v>2020.0</v>
      </c>
      <c r="N469">
        <f>IF(AND(ISNUMBER($BW469),ISNUMBER($BX469)),MIN(1,MAX(0,($BX469-2016+1)/($BX469-$BW469+1))),"")</f>
        <v>1.0</v>
      </c>
      <c r="O469">
        <f>IF(AND(ISNUMBER($BW469),ISNUMBER($BX469)),MIN(1,MAX(0,($BX469-2017+1)/($BX469-$BW469+1))),"")</f>
        <v>0.8888888888888888</v>
      </c>
      <c r="P469">
        <f>IF(AND(ISNUMBER($BW469),ISNUMBER($BX469)),MIN(1,MAX(0,($BX469-2018+1)/($BX469-$BW469+1))),"")</f>
        <v>0.7777777777777778</v>
      </c>
      <c r="Q469">
        <f>IF(AND(ISNUMBER($BW469),ISNUMBER($BX469)),MIN(1,MAX(0,($BX469-2019+1)/($BX469-$BW469+1))),"")</f>
        <v>0.6666666666666666</v>
      </c>
      <c r="R469">
        <f>IF(AND(ISNUMBER($BW469),ISNUMBER($BX469)),MIN(1,MAX(0,($BX469-2016+1)/($BX469-$BW469+1))),"")</f>
        <v>1.0</v>
      </c>
      <c r="S469">
        <f>IF($L469&lt;&gt;"",IF($L469&gt;=2015.5,1,0),"")</f>
        <v>1.0</v>
      </c>
      <c r="T469">
        <f>IF($L469&lt;&gt;"",IF($L469&gt;=2016,1,0),"")</f>
        <v>1.0</v>
      </c>
      <c r="U469">
        <f>IF(ISNUMBER($BX469),IF($BX469&gt;=2016,1,0),"")</f>
        <v>1.0</v>
      </c>
      <c r="V469">
        <f>IF(ISNUMBER($BW469),IF($BW469&gt;=2016,1,0),"")</f>
        <v>1.0</v>
      </c>
      <c r="W469" t="str">
        <f>IF(AND(ISNUMBER($BW469),ISNUMBER($BX469)),IF($BW469&gt;=2016,"post-only",IF($BX469&lt;2016,"pre-only","mixed")),"")</f>
        <v>post-only</v>
      </c>
      <c r="X469">
        <f>IF(AND(ISNUMBER($BW469),ISNUMBER($BX469)),MIN(1,MAX(0,($BX469-2017+1)/($BX469-$BW469+1))),"")</f>
        <v>0.8888888888888888</v>
      </c>
      <c r="Y469">
        <f>IF(AND(ISNUMBER($BW469),ISNUMBER($BX469)),MIN(1,MAX(0,($BX469-2018+1)/($BX469-$BW469+1))),"")</f>
        <v>0.7777777777777778</v>
      </c>
      <c r="Z469">
        <f>IF(AND(ISNUMBER($BW469),ISNUMBER($BX469)),MIN(1,MAX(0,($BX469-2019+1)/($BX469-$BW469+1))),"")</f>
        <v>0.6666666666666666</v>
      </c>
      <c r="AA469">
        <f>IF(ISNUMBER($BX469),IF($BX469&gt;=2017,1,0),"")</f>
        <v>1.0</v>
      </c>
      <c r="AB469">
        <f>IF(ISNUMBER($BX469),IF($BX469&gt;=2018,1,0),"")</f>
        <v>1.0</v>
      </c>
      <c r="AC469">
        <f>IF(ISNUMBER($BX469),IF($BX469&gt;=2019,1,0),"")</f>
        <v>1.0</v>
      </c>
      <c r="AD469">
        <f>IF($L469&lt;&gt;"",IF($L469&gt;2013,1,0),"")</f>
        <v>1.0</v>
      </c>
      <c r="AE469">
        <f>IF($L469&lt;&gt;"",1+IF($L469&gt;2011,1,0)+IF($L469&gt;2014,1,0),"")</f>
        <v>3.0</v>
      </c>
      <c r="AF469" t="inlineStr">
        <is>
          <t>loan (interest rate)</t>
        </is>
      </c>
      <c r="AG469" t="inlineStr">
        <is>
          <t>performance</t>
        </is>
      </c>
      <c r="AH469" t="inlineStr">
        <is>
          <t>99_NCE</t>
        </is>
      </c>
      <c r="AI469" t="inlineStr">
        <is>
          <t>99_NCE</t>
        </is>
      </c>
      <c r="AJ469" t="inlineStr">
        <is>
          <t>99_NCE</t>
        </is>
      </c>
      <c r="AK469" t="str">
        <f>IF(AND($CF469&lt;&gt;"",IFERROR(INDEX(subsample_country_map!$B:$B,MATCH($CF469,subsample_country_map!$A:$A,0)),"")&lt;&gt;""),INDEX(subsample_country_map!$B:$B,MATCH($CF469,subsample_country_map!$A:$A,0)),INDEX(lookup!$AA:$AA,MATCH($A469,lookup!$A:$A,0)))</f>
        <v>2_Europe</v>
      </c>
      <c r="AL469" t="str">
        <f>IF(AND($CF469&lt;&gt;"",IFERROR(INDEX(subsample_country_map!$C:$C,MATCH($CF469,subsample_country_map!$A:$A,0)),"")&lt;&gt;""),INDEX(subsample_country_map!$C:$C,MATCH($CF469,subsample_country_map!$A:$A,0)),INDEX(lookup!$AB:$AB,MATCH($A469,lookup!$A:$A,0)))</f>
        <v>99_NCE</v>
      </c>
      <c r="AM469" t="str">
        <f>IF(AND($CF469&lt;&gt;"",IFERROR(INDEX(subsample_country_map!$D:$D,MATCH($CF469,subsample_country_map!$A:$A,0)),"")&lt;&gt;""),INDEX(subsample_country_map!$D:$D,MATCH($CF469,subsample_country_map!$A:$A,0)),INDEX(lookup!$AC:$AC,MATCH($A469,lookup!$A:$A,0)))</f>
        <v>1_western</v>
      </c>
      <c r="AN469" t="str">
        <f>IF(AND($CF469&lt;&gt;"",IFERROR(INDEX(subsample_country_map!$E:$E,MATCH($CF469,subsample_country_map!$A:$A,0)),"")&lt;&gt;""),INDEX(subsample_country_map!$E:$E,MATCH($CF469,subsample_country_map!$A:$A,0)),INDEX(lookup!$AD:$AD,MATCH($A469,lookup!$A:$A,0)))</f>
        <v>99_NCE</v>
      </c>
      <c r="AO469" t="str">
        <f>INDEX(lookup!$Y:$Y,MATCH($A469,lookup!$A:$A,0))</f>
        <v>0_published</v>
      </c>
      <c r="AP469" t="str">
        <f>INDEX(lookup!$Z:$Z,MATCH($A469,lookup!$A:$A,0))</f>
        <v>1_VHB high</v>
      </c>
      <c r="AQ469" t="str">
        <f>INDEX(lookup!$W:$W,MATCH($A469,lookup!$A:$A,0))</f>
        <v>1_fin/acc/econ</v>
      </c>
      <c r="AS469" t="inlineStr">
        <is>
          <t>staging</t>
        </is>
      </c>
      <c r="AT469" t="inlineStr">
        <is>
          <t>bad-CER</t>
        </is>
      </c>
      <c r="AU469" t="inlineStr">
        <is>
          <t>cost</t>
        </is>
      </c>
      <c r="AV469" t="inlineStr">
        <is>
          <t>0.001</t>
        </is>
      </c>
      <c r="AW469" t="inlineStr">
        <is>
          <t>0.0001</t>
        </is>
      </c>
      <c r="BA469" t="n">
        <v>1062</v>
      </c>
      <c r="BB469" t="inlineStr">
        <is>
          <t>1</t>
        </is>
      </c>
      <c r="BC469" t="inlineStr">
        <is>
          <t>FE</t>
        </is>
      </c>
      <c r="BD469" t="inlineStr">
        <is>
          <t>robust (unclustered)</t>
        </is>
      </c>
      <c r="BE469" t="inlineStr">
        <is>
          <t>none</t>
        </is>
      </c>
      <c r="BI469" t="inlineStr">
        <is>
          <t>Table 2</t>
        </is>
      </c>
      <c r="BJ469" t="inlineStr">
        <is>
          <t>Model (3)</t>
        </is>
      </c>
      <c r="BK469" t="inlineStr">
        <is>
          <t>3</t>
        </is>
      </c>
      <c r="BL469" t="inlineStr">
        <is>
          <t>L_NHWASTE 0.001*** (0.0001)</t>
        </is>
      </c>
      <c r="BM469" t="inlineStr">
        <is>
          <t>L_NHWASTE</t>
        </is>
      </c>
      <c r="BN469" t="inlineStr">
        <is>
          <t>COD (interest expense / total liabilities)</t>
        </is>
      </c>
      <c r="BO469" t="inlineStr">
        <is>
          <t>update</t>
        </is>
      </c>
      <c r="BP469" t="inlineStr">
        <is>
          <t>Brinette et al (2026)</t>
        </is>
      </c>
      <c r="BQ469" t="inlineStr">
        <is>
          <t>computed</t>
        </is>
      </c>
      <c r="BT469" t="n">
        <v>0</v>
      </c>
      <c r="BU469" t="inlineStr">
        <is>
          <t>staging_Brinette_et_al_2026.csv</t>
        </is>
      </c>
      <c r="BW469" t="n">
        <v>2016</v>
      </c>
      <c r="BX469" t="n">
        <v>2024</v>
      </c>
      <c r="BY469" t="inlineStr">
        <is>
          <t>multi: EU countries (STOXX 600 constituents; individual countries not listed)</t>
        </is>
      </c>
      <c r="BZ469" t="n">
        <v>2020</v>
      </c>
      <c r="CA469" t="n">
        <v>1</v>
      </c>
      <c r="CB469" t="n">
        <v>1</v>
      </c>
      <c r="CC469" t="n">
        <v>1</v>
      </c>
      <c r="CD469" t="n">
        <v>-0.3022357824127156</v>
      </c>
      <c r="CE469" t="n">
        <v>1</v>
      </c>
    </row>
    <row r="470">
      <c r="A470" t="inlineStr">
        <is>
          <t>Brinette et al (2026)</t>
        </is>
      </c>
      <c r="B470" t="n">
        <v>1775</v>
      </c>
      <c r="C470" t="n">
        <v>0.01959691223379024</v>
      </c>
      <c r="D470" t="n">
        <v>604</v>
      </c>
      <c r="E470">
        <f>IF(ISNUMBER($BA470),$BA470,IF(AND(ISNUMBER($D470),ISNUMBER($BW470),ISNUMBER($BX470)),$D470*($BX470-$BW470+1),""))</f>
        <v>604.0</v>
      </c>
      <c r="H470" t="inlineStr">
        <is>
          <t>partial</t>
        </is>
      </c>
      <c r="I470" t="inlineStr">
        <is>
          <t>Regression Cofficient and Standard Error  available</t>
        </is>
      </c>
      <c r="J470">
        <f>IF($BW470&lt;&gt;"",$BW470,"")</f>
        <v>2016.0</v>
      </c>
      <c r="K470">
        <f>IF($BX470&lt;&gt;"",$BX470,"")</f>
        <v>2024.0</v>
      </c>
      <c r="L470">
        <f>IF(AND(ISNUMBER($BW470),ISNUMBER($BX470)),($BW470+$BX470)/2,"")</f>
        <v>2020.0</v>
      </c>
      <c r="M470">
        <f>IF($L470&lt;&gt;"",$L470,"")</f>
        <v>2020.0</v>
      </c>
      <c r="N470">
        <f>IF(AND(ISNUMBER($BW470),ISNUMBER($BX470)),MIN(1,MAX(0,($BX470-2016+1)/($BX470-$BW470+1))),"")</f>
        <v>1.0</v>
      </c>
      <c r="O470">
        <f>IF(AND(ISNUMBER($BW470),ISNUMBER($BX470)),MIN(1,MAX(0,($BX470-2017+1)/($BX470-$BW470+1))),"")</f>
        <v>0.8888888888888888</v>
      </c>
      <c r="P470">
        <f>IF(AND(ISNUMBER($BW470),ISNUMBER($BX470)),MIN(1,MAX(0,($BX470-2018+1)/($BX470-$BW470+1))),"")</f>
        <v>0.7777777777777778</v>
      </c>
      <c r="Q470">
        <f>IF(AND(ISNUMBER($BW470),ISNUMBER($BX470)),MIN(1,MAX(0,($BX470-2019+1)/($BX470-$BW470+1))),"")</f>
        <v>0.6666666666666666</v>
      </c>
      <c r="R470">
        <f>IF(AND(ISNUMBER($BW470),ISNUMBER($BX470)),MIN(1,MAX(0,($BX470-2016+1)/($BX470-$BW470+1))),"")</f>
        <v>1.0</v>
      </c>
      <c r="S470">
        <f>IF($L470&lt;&gt;"",IF($L470&gt;=2015.5,1,0),"")</f>
        <v>1.0</v>
      </c>
      <c r="T470">
        <f>IF($L470&lt;&gt;"",IF($L470&gt;=2016,1,0),"")</f>
        <v>1.0</v>
      </c>
      <c r="U470">
        <f>IF(ISNUMBER($BX470),IF($BX470&gt;=2016,1,0),"")</f>
        <v>1.0</v>
      </c>
      <c r="V470">
        <f>IF(ISNUMBER($BW470),IF($BW470&gt;=2016,1,0),"")</f>
        <v>1.0</v>
      </c>
      <c r="W470" t="str">
        <f>IF(AND(ISNUMBER($BW470),ISNUMBER($BX470)),IF($BW470&gt;=2016,"post-only",IF($BX470&lt;2016,"pre-only","mixed")),"")</f>
        <v>post-only</v>
      </c>
      <c r="X470">
        <f>IF(AND(ISNUMBER($BW470),ISNUMBER($BX470)),MIN(1,MAX(0,($BX470-2017+1)/($BX470-$BW470+1))),"")</f>
        <v>0.8888888888888888</v>
      </c>
      <c r="Y470">
        <f>IF(AND(ISNUMBER($BW470),ISNUMBER($BX470)),MIN(1,MAX(0,($BX470-2018+1)/($BX470-$BW470+1))),"")</f>
        <v>0.7777777777777778</v>
      </c>
      <c r="Z470">
        <f>IF(AND(ISNUMBER($BW470),ISNUMBER($BX470)),MIN(1,MAX(0,($BX470-2019+1)/($BX470-$BW470+1))),"")</f>
        <v>0.6666666666666666</v>
      </c>
      <c r="AA470">
        <f>IF(ISNUMBER($BX470),IF($BX470&gt;=2017,1,0),"")</f>
        <v>1.0</v>
      </c>
      <c r="AB470">
        <f>IF(ISNUMBER($BX470),IF($BX470&gt;=2018,1,0),"")</f>
        <v>1.0</v>
      </c>
      <c r="AC470">
        <f>IF(ISNUMBER($BX470),IF($BX470&gt;=2019,1,0),"")</f>
        <v>1.0</v>
      </c>
      <c r="AD470">
        <f>IF($L470&lt;&gt;"",IF($L470&gt;2013,1,0),"")</f>
        <v>1.0</v>
      </c>
      <c r="AE470">
        <f>IF($L470&lt;&gt;"",1+IF($L470&gt;2011,1,0)+IF($L470&gt;2014,1,0),"")</f>
        <v>3.0</v>
      </c>
      <c r="AF470" t="inlineStr">
        <is>
          <t>loan (interest rate)</t>
        </is>
      </c>
      <c r="AG470" t="inlineStr">
        <is>
          <t>performance</t>
        </is>
      </c>
      <c r="AH470" t="inlineStr">
        <is>
          <t>99_NCE</t>
        </is>
      </c>
      <c r="AI470" t="inlineStr">
        <is>
          <t>99_NCE</t>
        </is>
      </c>
      <c r="AJ470" t="inlineStr">
        <is>
          <t>99_NCE</t>
        </is>
      </c>
      <c r="AK470" t="str">
        <f>IF(AND($CF470&lt;&gt;"",IFERROR(INDEX(subsample_country_map!$B:$B,MATCH($CF470,subsample_country_map!$A:$A,0)),"")&lt;&gt;""),INDEX(subsample_country_map!$B:$B,MATCH($CF470,subsample_country_map!$A:$A,0)),INDEX(lookup!$AA:$AA,MATCH($A470,lookup!$A:$A,0)))</f>
        <v>2_Europe</v>
      </c>
      <c r="AL470" t="str">
        <f>IF(AND($CF470&lt;&gt;"",IFERROR(INDEX(subsample_country_map!$C:$C,MATCH($CF470,subsample_country_map!$A:$A,0)),"")&lt;&gt;""),INDEX(subsample_country_map!$C:$C,MATCH($CF470,subsample_country_map!$A:$A,0)),INDEX(lookup!$AB:$AB,MATCH($A470,lookup!$A:$A,0)))</f>
        <v>99_NCE</v>
      </c>
      <c r="AM470" t="str">
        <f>IF(AND($CF470&lt;&gt;"",IFERROR(INDEX(subsample_country_map!$D:$D,MATCH($CF470,subsample_country_map!$A:$A,0)),"")&lt;&gt;""),INDEX(subsample_country_map!$D:$D,MATCH($CF470,subsample_country_map!$A:$A,0)),INDEX(lookup!$AC:$AC,MATCH($A470,lookup!$A:$A,0)))</f>
        <v>1_western</v>
      </c>
      <c r="AN470" t="str">
        <f>IF(AND($CF470&lt;&gt;"",IFERROR(INDEX(subsample_country_map!$E:$E,MATCH($CF470,subsample_country_map!$A:$A,0)),"")&lt;&gt;""),INDEX(subsample_country_map!$E:$E,MATCH($CF470,subsample_country_map!$A:$A,0)),INDEX(lookup!$AD:$AD,MATCH($A470,lookup!$A:$A,0)))</f>
        <v>99_NCE</v>
      </c>
      <c r="AO470" t="str">
        <f>INDEX(lookup!$Y:$Y,MATCH($A470,lookup!$A:$A,0))</f>
        <v>0_published</v>
      </c>
      <c r="AP470" t="str">
        <f>INDEX(lookup!$Z:$Z,MATCH($A470,lookup!$A:$A,0))</f>
        <v>1_VHB high</v>
      </c>
      <c r="AQ470" t="str">
        <f>INDEX(lookup!$W:$W,MATCH($A470,lookup!$A:$A,0))</f>
        <v>1_fin/acc/econ</v>
      </c>
      <c r="AS470" t="inlineStr">
        <is>
          <t>staging</t>
        </is>
      </c>
      <c r="AT470" t="inlineStr">
        <is>
          <t>good-CER</t>
        </is>
      </c>
      <c r="AU470" t="inlineStr">
        <is>
          <t>cost</t>
        </is>
      </c>
      <c r="AV470" t="inlineStr">
        <is>
          <t>8.43e-09</t>
        </is>
      </c>
      <c r="AW470" t="inlineStr">
        <is>
          <t>1.75e-08</t>
        </is>
      </c>
      <c r="BA470" t="n">
        <v>604</v>
      </c>
      <c r="BB470" t="inlineStr">
        <is>
          <t>1</t>
        </is>
      </c>
      <c r="BC470" t="inlineStr">
        <is>
          <t>FE</t>
        </is>
      </c>
      <c r="BD470" t="inlineStr">
        <is>
          <t>robust (unclustered)</t>
        </is>
      </c>
      <c r="BE470" t="inlineStr">
        <is>
          <t>none</t>
        </is>
      </c>
      <c r="BI470" t="inlineStr">
        <is>
          <t>Table 2</t>
        </is>
      </c>
      <c r="BJ470" t="inlineStr">
        <is>
          <t>Model (4)</t>
        </is>
      </c>
      <c r="BK470" t="inlineStr">
        <is>
          <t>3</t>
        </is>
      </c>
      <c r="BL470" t="inlineStr">
        <is>
          <t>R_WASTE 8.43e-09 (1.75e-08)</t>
        </is>
      </c>
      <c r="BM470" t="inlineStr">
        <is>
          <t>R_WASTE</t>
        </is>
      </c>
      <c r="BN470" t="inlineStr">
        <is>
          <t>COD (interest expense / total liabilities)</t>
        </is>
      </c>
      <c r="BO470" t="inlineStr">
        <is>
          <t>update</t>
        </is>
      </c>
      <c r="BP470" t="inlineStr">
        <is>
          <t>Brinette et al (2026)</t>
        </is>
      </c>
      <c r="BQ470" t="inlineStr">
        <is>
          <t>computed</t>
        </is>
      </c>
      <c r="BT470" t="n">
        <v>0</v>
      </c>
      <c r="BU470" t="inlineStr">
        <is>
          <t>staging_Brinette_et_al_2026.csv</t>
        </is>
      </c>
      <c r="BW470" t="n">
        <v>2016</v>
      </c>
      <c r="BX470" t="n">
        <v>2024</v>
      </c>
      <c r="BY470" t="inlineStr">
        <is>
          <t>multi: EU countries (STOXX 600 constituents; individual countries not listed)</t>
        </is>
      </c>
      <c r="BZ470" t="n">
        <v>2020</v>
      </c>
      <c r="CA470" t="n">
        <v>1</v>
      </c>
      <c r="CB470" t="n">
        <v>1</v>
      </c>
      <c r="CC470" t="n">
        <v>1</v>
      </c>
      <c r="CD470" t="n">
        <v>0.01959942147132655</v>
      </c>
      <c r="CE470" t="n">
        <v>1</v>
      </c>
    </row>
    <row r="471">
      <c r="A471" t="inlineStr">
        <is>
          <t>Brinette et al (2026)</t>
        </is>
      </c>
      <c r="B471" t="n">
        <v>1776</v>
      </c>
      <c r="C471" t="n">
        <v>-0.3980937143290165</v>
      </c>
      <c r="D471" t="n">
        <v>531</v>
      </c>
      <c r="E471">
        <f>IF(ISNUMBER($BA471),$BA471,IF(AND(ISNUMBER($D471),ISNUMBER($BW471),ISNUMBER($BX471)),$D471*($BX471-$BW471+1),""))</f>
        <v>531.0</v>
      </c>
      <c r="H471" t="inlineStr">
        <is>
          <t>partial</t>
        </is>
      </c>
      <c r="I471" t="inlineStr">
        <is>
          <t>Regression Cofficient and Standard Error  available</t>
        </is>
      </c>
      <c r="J471">
        <f>IF($BW471&lt;&gt;"",$BW471,"")</f>
        <v>2016.0</v>
      </c>
      <c r="K471">
        <f>IF($BX471&lt;&gt;"",$BX471,"")</f>
        <v>2024.0</v>
      </c>
      <c r="L471">
        <f>IF(AND(ISNUMBER($BW471),ISNUMBER($BX471)),($BW471+$BX471)/2,"")</f>
        <v>2020.0</v>
      </c>
      <c r="M471">
        <f>IF($L471&lt;&gt;"",$L471,"")</f>
        <v>2020.0</v>
      </c>
      <c r="N471">
        <f>IF(AND(ISNUMBER($BW471),ISNUMBER($BX471)),MIN(1,MAX(0,($BX471-2016+1)/($BX471-$BW471+1))),"")</f>
        <v>1.0</v>
      </c>
      <c r="O471">
        <f>IF(AND(ISNUMBER($BW471),ISNUMBER($BX471)),MIN(1,MAX(0,($BX471-2017+1)/($BX471-$BW471+1))),"")</f>
        <v>0.8888888888888888</v>
      </c>
      <c r="P471">
        <f>IF(AND(ISNUMBER($BW471),ISNUMBER($BX471)),MIN(1,MAX(0,($BX471-2018+1)/($BX471-$BW471+1))),"")</f>
        <v>0.7777777777777778</v>
      </c>
      <c r="Q471">
        <f>IF(AND(ISNUMBER($BW471),ISNUMBER($BX471)),MIN(1,MAX(0,($BX471-2019+1)/($BX471-$BW471+1))),"")</f>
        <v>0.6666666666666666</v>
      </c>
      <c r="R471">
        <f>IF(AND(ISNUMBER($BW471),ISNUMBER($BX471)),MIN(1,MAX(0,($BX471-2016+1)/($BX471-$BW471+1))),"")</f>
        <v>1.0</v>
      </c>
      <c r="S471">
        <f>IF($L471&lt;&gt;"",IF($L471&gt;=2015.5,1,0),"")</f>
        <v>1.0</v>
      </c>
      <c r="T471">
        <f>IF($L471&lt;&gt;"",IF($L471&gt;=2016,1,0),"")</f>
        <v>1.0</v>
      </c>
      <c r="U471">
        <f>IF(ISNUMBER($BX471),IF($BX471&gt;=2016,1,0),"")</f>
        <v>1.0</v>
      </c>
      <c r="V471">
        <f>IF(ISNUMBER($BW471),IF($BW471&gt;=2016,1,0),"")</f>
        <v>1.0</v>
      </c>
      <c r="W471" t="str">
        <f>IF(AND(ISNUMBER($BW471),ISNUMBER($BX471)),IF($BW471&gt;=2016,"post-only",IF($BX471&lt;2016,"pre-only","mixed")),"")</f>
        <v>post-only</v>
      </c>
      <c r="X471">
        <f>IF(AND(ISNUMBER($BW471),ISNUMBER($BX471)),MIN(1,MAX(0,($BX471-2017+1)/($BX471-$BW471+1))),"")</f>
        <v>0.8888888888888888</v>
      </c>
      <c r="Y471">
        <f>IF(AND(ISNUMBER($BW471),ISNUMBER($BX471)),MIN(1,MAX(0,($BX471-2018+1)/($BX471-$BW471+1))),"")</f>
        <v>0.7777777777777778</v>
      </c>
      <c r="Z471">
        <f>IF(AND(ISNUMBER($BW471),ISNUMBER($BX471)),MIN(1,MAX(0,($BX471-2019+1)/($BX471-$BW471+1))),"")</f>
        <v>0.6666666666666666</v>
      </c>
      <c r="AA471">
        <f>IF(ISNUMBER($BX471),IF($BX471&gt;=2017,1,0),"")</f>
        <v>1.0</v>
      </c>
      <c r="AB471">
        <f>IF(ISNUMBER($BX471),IF($BX471&gt;=2018,1,0),"")</f>
        <v>1.0</v>
      </c>
      <c r="AC471">
        <f>IF(ISNUMBER($BX471),IF($BX471&gt;=2019,1,0),"")</f>
        <v>1.0</v>
      </c>
      <c r="AD471">
        <f>IF($L471&lt;&gt;"",IF($L471&gt;2013,1,0),"")</f>
        <v>1.0</v>
      </c>
      <c r="AE471">
        <f>IF($L471&lt;&gt;"",1+IF($L471&gt;2011,1,0)+IF($L471&gt;2014,1,0),"")</f>
        <v>3.0</v>
      </c>
      <c r="AF471" t="inlineStr">
        <is>
          <t>loan (interest rate)</t>
        </is>
      </c>
      <c r="AG471" t="inlineStr">
        <is>
          <t>performance</t>
        </is>
      </c>
      <c r="AH471" t="inlineStr">
        <is>
          <t>99_NCE</t>
        </is>
      </c>
      <c r="AI471" t="inlineStr">
        <is>
          <t>99_NCE</t>
        </is>
      </c>
      <c r="AJ471" t="inlineStr">
        <is>
          <t>99_NCE</t>
        </is>
      </c>
      <c r="AK471" t="str">
        <f>IF(AND($CF471&lt;&gt;"",IFERROR(INDEX(subsample_country_map!$B:$B,MATCH($CF471,subsample_country_map!$A:$A,0)),"")&lt;&gt;""),INDEX(subsample_country_map!$B:$B,MATCH($CF471,subsample_country_map!$A:$A,0)),INDEX(lookup!$AA:$AA,MATCH($A471,lookup!$A:$A,0)))</f>
        <v>2_Europe</v>
      </c>
      <c r="AL471" t="str">
        <f>IF(AND($CF471&lt;&gt;"",IFERROR(INDEX(subsample_country_map!$C:$C,MATCH($CF471,subsample_country_map!$A:$A,0)),"")&lt;&gt;""),INDEX(subsample_country_map!$C:$C,MATCH($CF471,subsample_country_map!$A:$A,0)),INDEX(lookup!$AB:$AB,MATCH($A471,lookup!$A:$A,0)))</f>
        <v>99_NCE</v>
      </c>
      <c r="AM471" t="str">
        <f>IF(AND($CF471&lt;&gt;"",IFERROR(INDEX(subsample_country_map!$D:$D,MATCH($CF471,subsample_country_map!$A:$A,0)),"")&lt;&gt;""),INDEX(subsample_country_map!$D:$D,MATCH($CF471,subsample_country_map!$A:$A,0)),INDEX(lookup!$AC:$AC,MATCH($A471,lookup!$A:$A,0)))</f>
        <v>1_western</v>
      </c>
      <c r="AN471" t="str">
        <f>IF(AND($CF471&lt;&gt;"",IFERROR(INDEX(subsample_country_map!$E:$E,MATCH($CF471,subsample_country_map!$A:$A,0)),"")&lt;&gt;""),INDEX(subsample_country_map!$E:$E,MATCH($CF471,subsample_country_map!$A:$A,0)),INDEX(lookup!$AD:$AD,MATCH($A471,lookup!$A:$A,0)))</f>
        <v>99_NCE</v>
      </c>
      <c r="AO471" t="str">
        <f>INDEX(lookup!$Y:$Y,MATCH($A471,lookup!$A:$A,0))</f>
        <v>0_published</v>
      </c>
      <c r="AP471" t="str">
        <f>INDEX(lookup!$Z:$Z,MATCH($A471,lookup!$A:$A,0))</f>
        <v>1_VHB high</v>
      </c>
      <c r="AQ471" t="str">
        <f>INDEX(lookup!$W:$W,MATCH($A471,lookup!$A:$A,0))</f>
        <v>1_fin/acc/econ</v>
      </c>
      <c r="AS471" t="inlineStr">
        <is>
          <t>staging</t>
        </is>
      </c>
      <c r="AT471" t="inlineStr">
        <is>
          <t>bad-CER</t>
        </is>
      </c>
      <c r="AU471" t="inlineStr">
        <is>
          <t>cost</t>
        </is>
      </c>
      <c r="AV471" t="inlineStr">
        <is>
          <t>0.002</t>
        </is>
      </c>
      <c r="AW471" t="inlineStr">
        <is>
          <t>0.0002</t>
        </is>
      </c>
      <c r="BA471" t="n">
        <v>531</v>
      </c>
      <c r="BB471" t="inlineStr">
        <is>
          <t>1</t>
        </is>
      </c>
      <c r="BC471" t="inlineStr">
        <is>
          <t>other: not stated</t>
        </is>
      </c>
      <c r="BD471" t="inlineStr">
        <is>
          <t>robust (unclustered)</t>
        </is>
      </c>
      <c r="BE471" t="inlineStr">
        <is>
          <t>other:firm size</t>
        </is>
      </c>
      <c r="BF471" t="inlineStr">
        <is>
          <t>Small Firms</t>
        </is>
      </c>
      <c r="BI471" t="inlineStr">
        <is>
          <t>Table 4</t>
        </is>
      </c>
      <c r="BJ471" t="inlineStr">
        <is>
          <t>Small Firms col (1)</t>
        </is>
      </c>
      <c r="BK471" t="inlineStr">
        <is>
          <t>5</t>
        </is>
      </c>
      <c r="BL471" t="inlineStr">
        <is>
          <t>L_WASTE 0.002** (0.0002)</t>
        </is>
      </c>
      <c r="BM471" t="inlineStr">
        <is>
          <t>L_WASTE</t>
        </is>
      </c>
      <c r="BN471" t="inlineStr">
        <is>
          <t>COD (interest expense / total liabilities)</t>
        </is>
      </c>
      <c r="BO471" t="inlineStr">
        <is>
          <t>update</t>
        </is>
      </c>
      <c r="BP471" t="inlineStr">
        <is>
          <t>Brinette et al (2026)</t>
        </is>
      </c>
      <c r="BQ471" t="inlineStr">
        <is>
          <t>computed</t>
        </is>
      </c>
      <c r="BT471" t="n">
        <v>0</v>
      </c>
      <c r="BU471" t="inlineStr">
        <is>
          <t>staging_Brinette_et_al_2026.csv</t>
        </is>
      </c>
      <c r="BW471" t="n">
        <v>2016</v>
      </c>
      <c r="BX471" t="n">
        <v>2024</v>
      </c>
      <c r="BY471" t="inlineStr">
        <is>
          <t>multi: EU countries (STOXX 600 constituents; individual countries not listed)</t>
        </is>
      </c>
      <c r="BZ471" t="n">
        <v>2020</v>
      </c>
      <c r="CA471" t="n">
        <v>1</v>
      </c>
      <c r="CB471" t="n">
        <v>1</v>
      </c>
      <c r="CC471" t="n">
        <v>1</v>
      </c>
      <c r="CD471" t="n">
        <v>-0.4213815967846512</v>
      </c>
      <c r="CE471" t="n">
        <v>1</v>
      </c>
    </row>
    <row r="472">
      <c r="A472" t="inlineStr">
        <is>
          <t>Brinette et al (2026)</t>
        </is>
      </c>
      <c r="B472" t="n">
        <v>1777</v>
      </c>
      <c r="C472" t="n">
        <v>-0.107857859343874</v>
      </c>
      <c r="D472" t="n">
        <v>531</v>
      </c>
      <c r="E472">
        <f>IF(ISNUMBER($BA472),$BA472,IF(AND(ISNUMBER($D472),ISNUMBER($BW472),ISNUMBER($BX472)),$D472*($BX472-$BW472+1),""))</f>
        <v>531.0</v>
      </c>
      <c r="H472" t="inlineStr">
        <is>
          <t>partial</t>
        </is>
      </c>
      <c r="I472" t="inlineStr">
        <is>
          <t>Regression Cofficient and Standard Error  available</t>
        </is>
      </c>
      <c r="J472">
        <f>IF($BW472&lt;&gt;"",$BW472,"")</f>
        <v>2016.0</v>
      </c>
      <c r="K472">
        <f>IF($BX472&lt;&gt;"",$BX472,"")</f>
        <v>2024.0</v>
      </c>
      <c r="L472">
        <f>IF(AND(ISNUMBER($BW472),ISNUMBER($BX472)),($BW472+$BX472)/2,"")</f>
        <v>2020.0</v>
      </c>
      <c r="M472">
        <f>IF($L472&lt;&gt;"",$L472,"")</f>
        <v>2020.0</v>
      </c>
      <c r="N472">
        <f>IF(AND(ISNUMBER($BW472),ISNUMBER($BX472)),MIN(1,MAX(0,($BX472-2016+1)/($BX472-$BW472+1))),"")</f>
        <v>1.0</v>
      </c>
      <c r="O472">
        <f>IF(AND(ISNUMBER($BW472),ISNUMBER($BX472)),MIN(1,MAX(0,($BX472-2017+1)/($BX472-$BW472+1))),"")</f>
        <v>0.8888888888888888</v>
      </c>
      <c r="P472">
        <f>IF(AND(ISNUMBER($BW472),ISNUMBER($BX472)),MIN(1,MAX(0,($BX472-2018+1)/($BX472-$BW472+1))),"")</f>
        <v>0.7777777777777778</v>
      </c>
      <c r="Q472">
        <f>IF(AND(ISNUMBER($BW472),ISNUMBER($BX472)),MIN(1,MAX(0,($BX472-2019+1)/($BX472-$BW472+1))),"")</f>
        <v>0.6666666666666666</v>
      </c>
      <c r="R472">
        <f>IF(AND(ISNUMBER($BW472),ISNUMBER($BX472)),MIN(1,MAX(0,($BX472-2016+1)/($BX472-$BW472+1))),"")</f>
        <v>1.0</v>
      </c>
      <c r="S472">
        <f>IF($L472&lt;&gt;"",IF($L472&gt;=2015.5,1,0),"")</f>
        <v>1.0</v>
      </c>
      <c r="T472">
        <f>IF($L472&lt;&gt;"",IF($L472&gt;=2016,1,0),"")</f>
        <v>1.0</v>
      </c>
      <c r="U472">
        <f>IF(ISNUMBER($BX472),IF($BX472&gt;=2016,1,0),"")</f>
        <v>1.0</v>
      </c>
      <c r="V472">
        <f>IF(ISNUMBER($BW472),IF($BW472&gt;=2016,1,0),"")</f>
        <v>1.0</v>
      </c>
      <c r="W472" t="str">
        <f>IF(AND(ISNUMBER($BW472),ISNUMBER($BX472)),IF($BW472&gt;=2016,"post-only",IF($BX472&lt;2016,"pre-only","mixed")),"")</f>
        <v>post-only</v>
      </c>
      <c r="X472">
        <f>IF(AND(ISNUMBER($BW472),ISNUMBER($BX472)),MIN(1,MAX(0,($BX472-2017+1)/($BX472-$BW472+1))),"")</f>
        <v>0.8888888888888888</v>
      </c>
      <c r="Y472">
        <f>IF(AND(ISNUMBER($BW472),ISNUMBER($BX472)),MIN(1,MAX(0,($BX472-2018+1)/($BX472-$BW472+1))),"")</f>
        <v>0.7777777777777778</v>
      </c>
      <c r="Z472">
        <f>IF(AND(ISNUMBER($BW472),ISNUMBER($BX472)),MIN(1,MAX(0,($BX472-2019+1)/($BX472-$BW472+1))),"")</f>
        <v>0.6666666666666666</v>
      </c>
      <c r="AA472">
        <f>IF(ISNUMBER($BX472),IF($BX472&gt;=2017,1,0),"")</f>
        <v>1.0</v>
      </c>
      <c r="AB472">
        <f>IF(ISNUMBER($BX472),IF($BX472&gt;=2018,1,0),"")</f>
        <v>1.0</v>
      </c>
      <c r="AC472">
        <f>IF(ISNUMBER($BX472),IF($BX472&gt;=2019,1,0),"")</f>
        <v>1.0</v>
      </c>
      <c r="AD472">
        <f>IF($L472&lt;&gt;"",IF($L472&gt;2013,1,0),"")</f>
        <v>1.0</v>
      </c>
      <c r="AE472">
        <f>IF($L472&lt;&gt;"",1+IF($L472&gt;2011,1,0)+IF($L472&gt;2014,1,0),"")</f>
        <v>3.0</v>
      </c>
      <c r="AF472" t="inlineStr">
        <is>
          <t>loan (interest rate)</t>
        </is>
      </c>
      <c r="AG472" t="inlineStr">
        <is>
          <t>performance</t>
        </is>
      </c>
      <c r="AH472" t="inlineStr">
        <is>
          <t>99_NCE</t>
        </is>
      </c>
      <c r="AI472" t="inlineStr">
        <is>
          <t>99_NCE</t>
        </is>
      </c>
      <c r="AJ472" t="inlineStr">
        <is>
          <t>99_NCE</t>
        </is>
      </c>
      <c r="AK472" t="str">
        <f>IF(AND($CF472&lt;&gt;"",IFERROR(INDEX(subsample_country_map!$B:$B,MATCH($CF472,subsample_country_map!$A:$A,0)),"")&lt;&gt;""),INDEX(subsample_country_map!$B:$B,MATCH($CF472,subsample_country_map!$A:$A,0)),INDEX(lookup!$AA:$AA,MATCH($A472,lookup!$A:$A,0)))</f>
        <v>2_Europe</v>
      </c>
      <c r="AL472" t="str">
        <f>IF(AND($CF472&lt;&gt;"",IFERROR(INDEX(subsample_country_map!$C:$C,MATCH($CF472,subsample_country_map!$A:$A,0)),"")&lt;&gt;""),INDEX(subsample_country_map!$C:$C,MATCH($CF472,subsample_country_map!$A:$A,0)),INDEX(lookup!$AB:$AB,MATCH($A472,lookup!$A:$A,0)))</f>
        <v>99_NCE</v>
      </c>
      <c r="AM472" t="str">
        <f>IF(AND($CF472&lt;&gt;"",IFERROR(INDEX(subsample_country_map!$D:$D,MATCH($CF472,subsample_country_map!$A:$A,0)),"")&lt;&gt;""),INDEX(subsample_country_map!$D:$D,MATCH($CF472,subsample_country_map!$A:$A,0)),INDEX(lookup!$AC:$AC,MATCH($A472,lookup!$A:$A,0)))</f>
        <v>1_western</v>
      </c>
      <c r="AN472" t="str">
        <f>IF(AND($CF472&lt;&gt;"",IFERROR(INDEX(subsample_country_map!$E:$E,MATCH($CF472,subsample_country_map!$A:$A,0)),"")&lt;&gt;""),INDEX(subsample_country_map!$E:$E,MATCH($CF472,subsample_country_map!$A:$A,0)),INDEX(lookup!$AD:$AD,MATCH($A472,lookup!$A:$A,0)))</f>
        <v>99_NCE</v>
      </c>
      <c r="AO472" t="str">
        <f>INDEX(lookup!$Y:$Y,MATCH($A472,lookup!$A:$A,0))</f>
        <v>0_published</v>
      </c>
      <c r="AP472" t="str">
        <f>INDEX(lookup!$Z:$Z,MATCH($A472,lookup!$A:$A,0))</f>
        <v>1_VHB high</v>
      </c>
      <c r="AQ472" t="str">
        <f>INDEX(lookup!$W:$W,MATCH($A472,lookup!$A:$A,0))</f>
        <v>1_fin/acc/econ</v>
      </c>
      <c r="AS472" t="inlineStr">
        <is>
          <t>staging</t>
        </is>
      </c>
      <c r="AT472" t="inlineStr">
        <is>
          <t>bad-CER</t>
        </is>
      </c>
      <c r="AU472" t="inlineStr">
        <is>
          <t>cost</t>
        </is>
      </c>
      <c r="AV472" t="inlineStr">
        <is>
          <t>0.0005</t>
        </is>
      </c>
      <c r="AW472" t="inlineStr">
        <is>
          <t>0.0002</t>
        </is>
      </c>
      <c r="BA472" t="n">
        <v>531</v>
      </c>
      <c r="BB472" t="inlineStr">
        <is>
          <t>1</t>
        </is>
      </c>
      <c r="BC472" t="inlineStr">
        <is>
          <t>other: not stated</t>
        </is>
      </c>
      <c r="BD472" t="inlineStr">
        <is>
          <t>robust (unclustered)</t>
        </is>
      </c>
      <c r="BE472" t="inlineStr">
        <is>
          <t>other:firm size</t>
        </is>
      </c>
      <c r="BF472" t="inlineStr">
        <is>
          <t>Small Firms</t>
        </is>
      </c>
      <c r="BI472" t="inlineStr">
        <is>
          <t>Table 4</t>
        </is>
      </c>
      <c r="BJ472" t="inlineStr">
        <is>
          <t>Small Firms col (2)</t>
        </is>
      </c>
      <c r="BK472" t="inlineStr">
        <is>
          <t>5</t>
        </is>
      </c>
      <c r="BL472" t="inlineStr">
        <is>
          <t>L_HWASTE 0.0005** (0.0002)</t>
        </is>
      </c>
      <c r="BM472" t="inlineStr">
        <is>
          <t>L_HWASTE</t>
        </is>
      </c>
      <c r="BN472" t="inlineStr">
        <is>
          <t>COD (interest expense / total liabilities)</t>
        </is>
      </c>
      <c r="BO472" t="inlineStr">
        <is>
          <t>update</t>
        </is>
      </c>
      <c r="BP472" t="inlineStr">
        <is>
          <t>Brinette et al (2026)</t>
        </is>
      </c>
      <c r="BQ472" t="inlineStr">
        <is>
          <t>computed</t>
        </is>
      </c>
      <c r="BT472" t="n">
        <v>0</v>
      </c>
      <c r="BU472" t="inlineStr">
        <is>
          <t>staging_Brinette_et_al_2026.csv</t>
        </is>
      </c>
      <c r="BW472" t="n">
        <v>2016</v>
      </c>
      <c r="BX472" t="n">
        <v>2024</v>
      </c>
      <c r="BY472" t="inlineStr">
        <is>
          <t>multi: EU countries (STOXX 600 constituents; individual countries not listed)</t>
        </is>
      </c>
      <c r="BZ472" t="n">
        <v>2020</v>
      </c>
      <c r="CA472" t="n">
        <v>1</v>
      </c>
      <c r="CB472" t="n">
        <v>1</v>
      </c>
      <c r="CC472" t="n">
        <v>1</v>
      </c>
      <c r="CD472" t="n">
        <v>-0.1082790514453793</v>
      </c>
      <c r="CE472" t="n">
        <v>1</v>
      </c>
    </row>
    <row r="473">
      <c r="A473" t="inlineStr">
        <is>
          <t>Brinette et al (2026)</t>
        </is>
      </c>
      <c r="B473" t="n">
        <v>1778</v>
      </c>
      <c r="C473" t="n">
        <v>-0.3980937143290165</v>
      </c>
      <c r="D473" t="n">
        <v>531</v>
      </c>
      <c r="E473">
        <f>IF(ISNUMBER($BA473),$BA473,IF(AND(ISNUMBER($D473),ISNUMBER($BW473),ISNUMBER($BX473)),$D473*($BX473-$BW473+1),""))</f>
        <v>531.0</v>
      </c>
      <c r="H473" t="inlineStr">
        <is>
          <t>partial</t>
        </is>
      </c>
      <c r="I473" t="inlineStr">
        <is>
          <t>Regression Cofficient and Standard Error  available</t>
        </is>
      </c>
      <c r="J473">
        <f>IF($BW473&lt;&gt;"",$BW473,"")</f>
        <v>2016.0</v>
      </c>
      <c r="K473">
        <f>IF($BX473&lt;&gt;"",$BX473,"")</f>
        <v>2024.0</v>
      </c>
      <c r="L473">
        <f>IF(AND(ISNUMBER($BW473),ISNUMBER($BX473)),($BW473+$BX473)/2,"")</f>
        <v>2020.0</v>
      </c>
      <c r="M473">
        <f>IF($L473&lt;&gt;"",$L473,"")</f>
        <v>2020.0</v>
      </c>
      <c r="N473">
        <f>IF(AND(ISNUMBER($BW473),ISNUMBER($BX473)),MIN(1,MAX(0,($BX473-2016+1)/($BX473-$BW473+1))),"")</f>
        <v>1.0</v>
      </c>
      <c r="O473">
        <f>IF(AND(ISNUMBER($BW473),ISNUMBER($BX473)),MIN(1,MAX(0,($BX473-2017+1)/($BX473-$BW473+1))),"")</f>
        <v>0.8888888888888888</v>
      </c>
      <c r="P473">
        <f>IF(AND(ISNUMBER($BW473),ISNUMBER($BX473)),MIN(1,MAX(0,($BX473-2018+1)/($BX473-$BW473+1))),"")</f>
        <v>0.7777777777777778</v>
      </c>
      <c r="Q473">
        <f>IF(AND(ISNUMBER($BW473),ISNUMBER($BX473)),MIN(1,MAX(0,($BX473-2019+1)/($BX473-$BW473+1))),"")</f>
        <v>0.6666666666666666</v>
      </c>
      <c r="R473">
        <f>IF(AND(ISNUMBER($BW473),ISNUMBER($BX473)),MIN(1,MAX(0,($BX473-2016+1)/($BX473-$BW473+1))),"")</f>
        <v>1.0</v>
      </c>
      <c r="S473">
        <f>IF($L473&lt;&gt;"",IF($L473&gt;=2015.5,1,0),"")</f>
        <v>1.0</v>
      </c>
      <c r="T473">
        <f>IF($L473&lt;&gt;"",IF($L473&gt;=2016,1,0),"")</f>
        <v>1.0</v>
      </c>
      <c r="U473">
        <f>IF(ISNUMBER($BX473),IF($BX473&gt;=2016,1,0),"")</f>
        <v>1.0</v>
      </c>
      <c r="V473">
        <f>IF(ISNUMBER($BW473),IF($BW473&gt;=2016,1,0),"")</f>
        <v>1.0</v>
      </c>
      <c r="W473" t="str">
        <f>IF(AND(ISNUMBER($BW473),ISNUMBER($BX473)),IF($BW473&gt;=2016,"post-only",IF($BX473&lt;2016,"pre-only","mixed")),"")</f>
        <v>post-only</v>
      </c>
      <c r="X473">
        <f>IF(AND(ISNUMBER($BW473),ISNUMBER($BX473)),MIN(1,MAX(0,($BX473-2017+1)/($BX473-$BW473+1))),"")</f>
        <v>0.8888888888888888</v>
      </c>
      <c r="Y473">
        <f>IF(AND(ISNUMBER($BW473),ISNUMBER($BX473)),MIN(1,MAX(0,($BX473-2018+1)/($BX473-$BW473+1))),"")</f>
        <v>0.7777777777777778</v>
      </c>
      <c r="Z473">
        <f>IF(AND(ISNUMBER($BW473),ISNUMBER($BX473)),MIN(1,MAX(0,($BX473-2019+1)/($BX473-$BW473+1))),"")</f>
        <v>0.6666666666666666</v>
      </c>
      <c r="AA473">
        <f>IF(ISNUMBER($BX473),IF($BX473&gt;=2017,1,0),"")</f>
        <v>1.0</v>
      </c>
      <c r="AB473">
        <f>IF(ISNUMBER($BX473),IF($BX473&gt;=2018,1,0),"")</f>
        <v>1.0</v>
      </c>
      <c r="AC473">
        <f>IF(ISNUMBER($BX473),IF($BX473&gt;=2019,1,0),"")</f>
        <v>1.0</v>
      </c>
      <c r="AD473">
        <f>IF($L473&lt;&gt;"",IF($L473&gt;2013,1,0),"")</f>
        <v>1.0</v>
      </c>
      <c r="AE473">
        <f>IF($L473&lt;&gt;"",1+IF($L473&gt;2011,1,0)+IF($L473&gt;2014,1,0),"")</f>
        <v>3.0</v>
      </c>
      <c r="AF473" t="inlineStr">
        <is>
          <t>loan (interest rate)</t>
        </is>
      </c>
      <c r="AG473" t="inlineStr">
        <is>
          <t>performance</t>
        </is>
      </c>
      <c r="AH473" t="inlineStr">
        <is>
          <t>99_NCE</t>
        </is>
      </c>
      <c r="AI473" t="inlineStr">
        <is>
          <t>99_NCE</t>
        </is>
      </c>
      <c r="AJ473" t="inlineStr">
        <is>
          <t>99_NCE</t>
        </is>
      </c>
      <c r="AK473" t="str">
        <f>IF(AND($CF473&lt;&gt;"",IFERROR(INDEX(subsample_country_map!$B:$B,MATCH($CF473,subsample_country_map!$A:$A,0)),"")&lt;&gt;""),INDEX(subsample_country_map!$B:$B,MATCH($CF473,subsample_country_map!$A:$A,0)),INDEX(lookup!$AA:$AA,MATCH($A473,lookup!$A:$A,0)))</f>
        <v>2_Europe</v>
      </c>
      <c r="AL473" t="str">
        <f>IF(AND($CF473&lt;&gt;"",IFERROR(INDEX(subsample_country_map!$C:$C,MATCH($CF473,subsample_country_map!$A:$A,0)),"")&lt;&gt;""),INDEX(subsample_country_map!$C:$C,MATCH($CF473,subsample_country_map!$A:$A,0)),INDEX(lookup!$AB:$AB,MATCH($A473,lookup!$A:$A,0)))</f>
        <v>99_NCE</v>
      </c>
      <c r="AM473" t="str">
        <f>IF(AND($CF473&lt;&gt;"",IFERROR(INDEX(subsample_country_map!$D:$D,MATCH($CF473,subsample_country_map!$A:$A,0)),"")&lt;&gt;""),INDEX(subsample_country_map!$D:$D,MATCH($CF473,subsample_country_map!$A:$A,0)),INDEX(lookup!$AC:$AC,MATCH($A473,lookup!$A:$A,0)))</f>
        <v>1_western</v>
      </c>
      <c r="AN473" t="str">
        <f>IF(AND($CF473&lt;&gt;"",IFERROR(INDEX(subsample_country_map!$E:$E,MATCH($CF473,subsample_country_map!$A:$A,0)),"")&lt;&gt;""),INDEX(subsample_country_map!$E:$E,MATCH($CF473,subsample_country_map!$A:$A,0)),INDEX(lookup!$AD:$AD,MATCH($A473,lookup!$A:$A,0)))</f>
        <v>99_NCE</v>
      </c>
      <c r="AO473" t="str">
        <f>INDEX(lookup!$Y:$Y,MATCH($A473,lookup!$A:$A,0))</f>
        <v>0_published</v>
      </c>
      <c r="AP473" t="str">
        <f>INDEX(lookup!$Z:$Z,MATCH($A473,lookup!$A:$A,0))</f>
        <v>1_VHB high</v>
      </c>
      <c r="AQ473" t="str">
        <f>INDEX(lookup!$W:$W,MATCH($A473,lookup!$A:$A,0))</f>
        <v>1_fin/acc/econ</v>
      </c>
      <c r="AS473" t="inlineStr">
        <is>
          <t>staging</t>
        </is>
      </c>
      <c r="AT473" t="inlineStr">
        <is>
          <t>bad-CER</t>
        </is>
      </c>
      <c r="AU473" t="inlineStr">
        <is>
          <t>cost</t>
        </is>
      </c>
      <c r="AV473" t="inlineStr">
        <is>
          <t>0.002</t>
        </is>
      </c>
      <c r="AW473" t="inlineStr">
        <is>
          <t>0.0002</t>
        </is>
      </c>
      <c r="BA473" t="n">
        <v>531</v>
      </c>
      <c r="BB473" t="inlineStr">
        <is>
          <t>1</t>
        </is>
      </c>
      <c r="BC473" t="inlineStr">
        <is>
          <t>other: not stated</t>
        </is>
      </c>
      <c r="BD473" t="inlineStr">
        <is>
          <t>robust (unclustered)</t>
        </is>
      </c>
      <c r="BE473" t="inlineStr">
        <is>
          <t>other:firm size</t>
        </is>
      </c>
      <c r="BF473" t="inlineStr">
        <is>
          <t>Small Firms</t>
        </is>
      </c>
      <c r="BI473" t="inlineStr">
        <is>
          <t>Table 4</t>
        </is>
      </c>
      <c r="BJ473" t="inlineStr">
        <is>
          <t>Small Firms col (3)</t>
        </is>
      </c>
      <c r="BK473" t="inlineStr">
        <is>
          <t>5</t>
        </is>
      </c>
      <c r="BL473" t="inlineStr">
        <is>
          <t>L_NHWASTE 0.002*** (0.0002)</t>
        </is>
      </c>
      <c r="BM473" t="inlineStr">
        <is>
          <t>L_NHWASTE</t>
        </is>
      </c>
      <c r="BN473" t="inlineStr">
        <is>
          <t>COD (interest expense / total liabilities)</t>
        </is>
      </c>
      <c r="BO473" t="inlineStr">
        <is>
          <t>update</t>
        </is>
      </c>
      <c r="BP473" t="inlineStr">
        <is>
          <t>Brinette et al (2026)</t>
        </is>
      </c>
      <c r="BQ473" t="inlineStr">
        <is>
          <t>computed</t>
        </is>
      </c>
      <c r="BT473" t="n">
        <v>0</v>
      </c>
      <c r="BU473" t="inlineStr">
        <is>
          <t>staging_Brinette_et_al_2026.csv</t>
        </is>
      </c>
      <c r="BW473" t="n">
        <v>2016</v>
      </c>
      <c r="BX473" t="n">
        <v>2024</v>
      </c>
      <c r="BY473" t="inlineStr">
        <is>
          <t>multi: EU countries (STOXX 600 constituents; individual countries not listed)</t>
        </is>
      </c>
      <c r="BZ473" t="n">
        <v>2020</v>
      </c>
      <c r="CA473" t="n">
        <v>1</v>
      </c>
      <c r="CB473" t="n">
        <v>1</v>
      </c>
      <c r="CC473" t="n">
        <v>1</v>
      </c>
      <c r="CD473" t="n">
        <v>-0.4213815967846512</v>
      </c>
      <c r="CE473" t="n">
        <v>1</v>
      </c>
    </row>
    <row r="474">
      <c r="A474" t="inlineStr">
        <is>
          <t>Brinette et al (2026)</t>
        </is>
      </c>
      <c r="B474" t="n">
        <v>1779</v>
      </c>
      <c r="C474" t="n">
        <v>0</v>
      </c>
      <c r="D474" t="n">
        <v>299</v>
      </c>
      <c r="E474">
        <f>IF(ISNUMBER($BA474),$BA474,IF(AND(ISNUMBER($D474),ISNUMBER($BW474),ISNUMBER($BX474)),$D474*($BX474-$BW474+1),""))</f>
        <v>299.0</v>
      </c>
      <c r="H474" t="inlineStr">
        <is>
          <t>partial</t>
        </is>
      </c>
      <c r="I474" t="inlineStr">
        <is>
          <t>Regression Cofficient and Standard Error  available</t>
        </is>
      </c>
      <c r="J474">
        <f>IF($BW474&lt;&gt;"",$BW474,"")</f>
        <v>2016.0</v>
      </c>
      <c r="K474">
        <f>IF($BX474&lt;&gt;"",$BX474,"")</f>
        <v>2024.0</v>
      </c>
      <c r="L474">
        <f>IF(AND(ISNUMBER($BW474),ISNUMBER($BX474)),($BW474+$BX474)/2,"")</f>
        <v>2020.0</v>
      </c>
      <c r="M474">
        <f>IF($L474&lt;&gt;"",$L474,"")</f>
        <v>2020.0</v>
      </c>
      <c r="N474">
        <f>IF(AND(ISNUMBER($BW474),ISNUMBER($BX474)),MIN(1,MAX(0,($BX474-2016+1)/($BX474-$BW474+1))),"")</f>
        <v>1.0</v>
      </c>
      <c r="O474">
        <f>IF(AND(ISNUMBER($BW474),ISNUMBER($BX474)),MIN(1,MAX(0,($BX474-2017+1)/($BX474-$BW474+1))),"")</f>
        <v>0.8888888888888888</v>
      </c>
      <c r="P474">
        <f>IF(AND(ISNUMBER($BW474),ISNUMBER($BX474)),MIN(1,MAX(0,($BX474-2018+1)/($BX474-$BW474+1))),"")</f>
        <v>0.7777777777777778</v>
      </c>
      <c r="Q474">
        <f>IF(AND(ISNUMBER($BW474),ISNUMBER($BX474)),MIN(1,MAX(0,($BX474-2019+1)/($BX474-$BW474+1))),"")</f>
        <v>0.6666666666666666</v>
      </c>
      <c r="R474">
        <f>IF(AND(ISNUMBER($BW474),ISNUMBER($BX474)),MIN(1,MAX(0,($BX474-2016+1)/($BX474-$BW474+1))),"")</f>
        <v>1.0</v>
      </c>
      <c r="S474">
        <f>IF($L474&lt;&gt;"",IF($L474&gt;=2015.5,1,0),"")</f>
        <v>1.0</v>
      </c>
      <c r="T474">
        <f>IF($L474&lt;&gt;"",IF($L474&gt;=2016,1,0),"")</f>
        <v>1.0</v>
      </c>
      <c r="U474">
        <f>IF(ISNUMBER($BX474),IF($BX474&gt;=2016,1,0),"")</f>
        <v>1.0</v>
      </c>
      <c r="V474">
        <f>IF(ISNUMBER($BW474),IF($BW474&gt;=2016,1,0),"")</f>
        <v>1.0</v>
      </c>
      <c r="W474" t="str">
        <f>IF(AND(ISNUMBER($BW474),ISNUMBER($BX474)),IF($BW474&gt;=2016,"post-only",IF($BX474&lt;2016,"pre-only","mixed")),"")</f>
        <v>post-only</v>
      </c>
      <c r="X474">
        <f>IF(AND(ISNUMBER($BW474),ISNUMBER($BX474)),MIN(1,MAX(0,($BX474-2017+1)/($BX474-$BW474+1))),"")</f>
        <v>0.8888888888888888</v>
      </c>
      <c r="Y474">
        <f>IF(AND(ISNUMBER($BW474),ISNUMBER($BX474)),MIN(1,MAX(0,($BX474-2018+1)/($BX474-$BW474+1))),"")</f>
        <v>0.7777777777777778</v>
      </c>
      <c r="Z474">
        <f>IF(AND(ISNUMBER($BW474),ISNUMBER($BX474)),MIN(1,MAX(0,($BX474-2019+1)/($BX474-$BW474+1))),"")</f>
        <v>0.6666666666666666</v>
      </c>
      <c r="AA474">
        <f>IF(ISNUMBER($BX474),IF($BX474&gt;=2017,1,0),"")</f>
        <v>1.0</v>
      </c>
      <c r="AB474">
        <f>IF(ISNUMBER($BX474),IF($BX474&gt;=2018,1,0),"")</f>
        <v>1.0</v>
      </c>
      <c r="AC474">
        <f>IF(ISNUMBER($BX474),IF($BX474&gt;=2019,1,0),"")</f>
        <v>1.0</v>
      </c>
      <c r="AD474">
        <f>IF($L474&lt;&gt;"",IF($L474&gt;2013,1,0),"")</f>
        <v>1.0</v>
      </c>
      <c r="AE474">
        <f>IF($L474&lt;&gt;"",1+IF($L474&gt;2011,1,0)+IF($L474&gt;2014,1,0),"")</f>
        <v>3.0</v>
      </c>
      <c r="AF474" t="inlineStr">
        <is>
          <t>loan (interest rate)</t>
        </is>
      </c>
      <c r="AG474" t="inlineStr">
        <is>
          <t>performance</t>
        </is>
      </c>
      <c r="AH474" t="inlineStr">
        <is>
          <t>99_NCE</t>
        </is>
      </c>
      <c r="AI474" t="inlineStr">
        <is>
          <t>99_NCE</t>
        </is>
      </c>
      <c r="AJ474" t="inlineStr">
        <is>
          <t>99_NCE</t>
        </is>
      </c>
      <c r="AK474" t="str">
        <f>IF(AND($CF474&lt;&gt;"",IFERROR(INDEX(subsample_country_map!$B:$B,MATCH($CF474,subsample_country_map!$A:$A,0)),"")&lt;&gt;""),INDEX(subsample_country_map!$B:$B,MATCH($CF474,subsample_country_map!$A:$A,0)),INDEX(lookup!$AA:$AA,MATCH($A474,lookup!$A:$A,0)))</f>
        <v>2_Europe</v>
      </c>
      <c r="AL474" t="str">
        <f>IF(AND($CF474&lt;&gt;"",IFERROR(INDEX(subsample_country_map!$C:$C,MATCH($CF474,subsample_country_map!$A:$A,0)),"")&lt;&gt;""),INDEX(subsample_country_map!$C:$C,MATCH($CF474,subsample_country_map!$A:$A,0)),INDEX(lookup!$AB:$AB,MATCH($A474,lookup!$A:$A,0)))</f>
        <v>99_NCE</v>
      </c>
      <c r="AM474" t="str">
        <f>IF(AND($CF474&lt;&gt;"",IFERROR(INDEX(subsample_country_map!$D:$D,MATCH($CF474,subsample_country_map!$A:$A,0)),"")&lt;&gt;""),INDEX(subsample_country_map!$D:$D,MATCH($CF474,subsample_country_map!$A:$A,0)),INDEX(lookup!$AC:$AC,MATCH($A474,lookup!$A:$A,0)))</f>
        <v>1_western</v>
      </c>
      <c r="AN474" t="str">
        <f>IF(AND($CF474&lt;&gt;"",IFERROR(INDEX(subsample_country_map!$E:$E,MATCH($CF474,subsample_country_map!$A:$A,0)),"")&lt;&gt;""),INDEX(subsample_country_map!$E:$E,MATCH($CF474,subsample_country_map!$A:$A,0)),INDEX(lookup!$AD:$AD,MATCH($A474,lookup!$A:$A,0)))</f>
        <v>99_NCE</v>
      </c>
      <c r="AO474" t="str">
        <f>INDEX(lookup!$Y:$Y,MATCH($A474,lookup!$A:$A,0))</f>
        <v>0_published</v>
      </c>
      <c r="AP474" t="str">
        <f>INDEX(lookup!$Z:$Z,MATCH($A474,lookup!$A:$A,0))</f>
        <v>1_VHB high</v>
      </c>
      <c r="AQ474" t="str">
        <f>INDEX(lookup!$W:$W,MATCH($A474,lookup!$A:$A,0))</f>
        <v>1_fin/acc/econ</v>
      </c>
      <c r="AS474" t="inlineStr">
        <is>
          <t>staging</t>
        </is>
      </c>
      <c r="AT474" t="inlineStr">
        <is>
          <t>good-CER</t>
        </is>
      </c>
      <c r="AU474" t="inlineStr">
        <is>
          <t>cost</t>
        </is>
      </c>
      <c r="AV474" t="inlineStr">
        <is>
          <t>-0.0000</t>
        </is>
      </c>
      <c r="AW474" t="inlineStr">
        <is>
          <t>5.23e-07</t>
        </is>
      </c>
      <c r="BA474" t="n">
        <v>299</v>
      </c>
      <c r="BB474" t="inlineStr">
        <is>
          <t>1</t>
        </is>
      </c>
      <c r="BC474" t="inlineStr">
        <is>
          <t>other: not stated</t>
        </is>
      </c>
      <c r="BD474" t="inlineStr">
        <is>
          <t>robust (unclustered)</t>
        </is>
      </c>
      <c r="BE474" t="inlineStr">
        <is>
          <t>other:firm size</t>
        </is>
      </c>
      <c r="BF474" t="inlineStr">
        <is>
          <t>Small Firms</t>
        </is>
      </c>
      <c r="BI474" t="inlineStr">
        <is>
          <t>Table 4</t>
        </is>
      </c>
      <c r="BJ474" t="inlineStr">
        <is>
          <t>Small Firms col (4)</t>
        </is>
      </c>
      <c r="BK474" t="inlineStr">
        <is>
          <t>5</t>
        </is>
      </c>
      <c r="BL474" t="inlineStr">
        <is>
          <t>R_WASTE -0.0000 (5.23e-07)</t>
        </is>
      </c>
      <c r="BM474" t="inlineStr">
        <is>
          <t>R_WASTE</t>
        </is>
      </c>
      <c r="BN474" t="inlineStr">
        <is>
          <t>COD (interest expense / total liabilities)</t>
        </is>
      </c>
      <c r="BO474" t="inlineStr">
        <is>
          <t>update</t>
        </is>
      </c>
      <c r="BP474" t="inlineStr">
        <is>
          <t>Brinette et al (2026)</t>
        </is>
      </c>
      <c r="BQ474" t="inlineStr">
        <is>
          <t>computed</t>
        </is>
      </c>
      <c r="BT474" t="n">
        <v>0</v>
      </c>
      <c r="BU474" t="inlineStr">
        <is>
          <t>staging_Brinette_et_al_2026.csv</t>
        </is>
      </c>
      <c r="BW474" t="n">
        <v>2016</v>
      </c>
      <c r="BX474" t="n">
        <v>2024</v>
      </c>
      <c r="BY474" t="inlineStr">
        <is>
          <t>multi: EU countries (STOXX 600 constituents; individual countries not listed)</t>
        </is>
      </c>
      <c r="BZ474" t="n">
        <v>2020</v>
      </c>
      <c r="CA474" t="n">
        <v>1</v>
      </c>
      <c r="CB474" t="n">
        <v>1</v>
      </c>
      <c r="CC474" t="n">
        <v>1</v>
      </c>
      <c r="CD474" t="n">
        <v>0</v>
      </c>
      <c r="CE474" t="n">
        <v>1</v>
      </c>
    </row>
    <row r="475">
      <c r="A475" t="inlineStr">
        <is>
          <t>Brinette et al (2026)</t>
        </is>
      </c>
      <c r="B475" t="n">
        <v>1780</v>
      </c>
      <c r="C475" t="n">
        <v>-0.23215845905622</v>
      </c>
      <c r="D475" t="n">
        <v>531</v>
      </c>
      <c r="E475">
        <f>IF(ISNUMBER($BA475),$BA475,IF(AND(ISNUMBER($D475),ISNUMBER($BW475),ISNUMBER($BX475)),$D475*($BX475-$BW475+1),""))</f>
        <v>531.0</v>
      </c>
      <c r="H475" t="inlineStr">
        <is>
          <t>partial</t>
        </is>
      </c>
      <c r="I475" t="inlineStr">
        <is>
          <t>Regression Cofficient and Standard Error  available</t>
        </is>
      </c>
      <c r="J475">
        <f>IF($BW475&lt;&gt;"",$BW475,"")</f>
        <v>2016.0</v>
      </c>
      <c r="K475">
        <f>IF($BX475&lt;&gt;"",$BX475,"")</f>
        <v>2024.0</v>
      </c>
      <c r="L475">
        <f>IF(AND(ISNUMBER($BW475),ISNUMBER($BX475)),($BW475+$BX475)/2,"")</f>
        <v>2020.0</v>
      </c>
      <c r="M475">
        <f>IF($L475&lt;&gt;"",$L475,"")</f>
        <v>2020.0</v>
      </c>
      <c r="N475">
        <f>IF(AND(ISNUMBER($BW475),ISNUMBER($BX475)),MIN(1,MAX(0,($BX475-2016+1)/($BX475-$BW475+1))),"")</f>
        <v>1.0</v>
      </c>
      <c r="O475">
        <f>IF(AND(ISNUMBER($BW475),ISNUMBER($BX475)),MIN(1,MAX(0,($BX475-2017+1)/($BX475-$BW475+1))),"")</f>
        <v>0.8888888888888888</v>
      </c>
      <c r="P475">
        <f>IF(AND(ISNUMBER($BW475),ISNUMBER($BX475)),MIN(1,MAX(0,($BX475-2018+1)/($BX475-$BW475+1))),"")</f>
        <v>0.7777777777777778</v>
      </c>
      <c r="Q475">
        <f>IF(AND(ISNUMBER($BW475),ISNUMBER($BX475)),MIN(1,MAX(0,($BX475-2019+1)/($BX475-$BW475+1))),"")</f>
        <v>0.6666666666666666</v>
      </c>
      <c r="R475">
        <f>IF(AND(ISNUMBER($BW475),ISNUMBER($BX475)),MIN(1,MAX(0,($BX475-2016+1)/($BX475-$BW475+1))),"")</f>
        <v>1.0</v>
      </c>
      <c r="S475">
        <f>IF($L475&lt;&gt;"",IF($L475&gt;=2015.5,1,0),"")</f>
        <v>1.0</v>
      </c>
      <c r="T475">
        <f>IF($L475&lt;&gt;"",IF($L475&gt;=2016,1,0),"")</f>
        <v>1.0</v>
      </c>
      <c r="U475">
        <f>IF(ISNUMBER($BX475),IF($BX475&gt;=2016,1,0),"")</f>
        <v>1.0</v>
      </c>
      <c r="V475">
        <f>IF(ISNUMBER($BW475),IF($BW475&gt;=2016,1,0),"")</f>
        <v>1.0</v>
      </c>
      <c r="W475" t="str">
        <f>IF(AND(ISNUMBER($BW475),ISNUMBER($BX475)),IF($BW475&gt;=2016,"post-only",IF($BX475&lt;2016,"pre-only","mixed")),"")</f>
        <v>post-only</v>
      </c>
      <c r="X475">
        <f>IF(AND(ISNUMBER($BW475),ISNUMBER($BX475)),MIN(1,MAX(0,($BX475-2017+1)/($BX475-$BW475+1))),"")</f>
        <v>0.8888888888888888</v>
      </c>
      <c r="Y475">
        <f>IF(AND(ISNUMBER($BW475),ISNUMBER($BX475)),MIN(1,MAX(0,($BX475-2018+1)/($BX475-$BW475+1))),"")</f>
        <v>0.7777777777777778</v>
      </c>
      <c r="Z475">
        <f>IF(AND(ISNUMBER($BW475),ISNUMBER($BX475)),MIN(1,MAX(0,($BX475-2019+1)/($BX475-$BW475+1))),"")</f>
        <v>0.6666666666666666</v>
      </c>
      <c r="AA475">
        <f>IF(ISNUMBER($BX475),IF($BX475&gt;=2017,1,0),"")</f>
        <v>1.0</v>
      </c>
      <c r="AB475">
        <f>IF(ISNUMBER($BX475),IF($BX475&gt;=2018,1,0),"")</f>
        <v>1.0</v>
      </c>
      <c r="AC475">
        <f>IF(ISNUMBER($BX475),IF($BX475&gt;=2019,1,0),"")</f>
        <v>1.0</v>
      </c>
      <c r="AD475">
        <f>IF($L475&lt;&gt;"",IF($L475&gt;2013,1,0),"")</f>
        <v>1.0</v>
      </c>
      <c r="AE475">
        <f>IF($L475&lt;&gt;"",1+IF($L475&gt;2011,1,0)+IF($L475&gt;2014,1,0),"")</f>
        <v>3.0</v>
      </c>
      <c r="AF475" t="inlineStr">
        <is>
          <t>loan (interest rate)</t>
        </is>
      </c>
      <c r="AG475" t="inlineStr">
        <is>
          <t>performance</t>
        </is>
      </c>
      <c r="AH475" t="inlineStr">
        <is>
          <t>99_NCE</t>
        </is>
      </c>
      <c r="AI475" t="inlineStr">
        <is>
          <t>99_NCE</t>
        </is>
      </c>
      <c r="AJ475" t="inlineStr">
        <is>
          <t>99_NCE</t>
        </is>
      </c>
      <c r="AK475" t="str">
        <f>IF(AND($CF475&lt;&gt;"",IFERROR(INDEX(subsample_country_map!$B:$B,MATCH($CF475,subsample_country_map!$A:$A,0)),"")&lt;&gt;""),INDEX(subsample_country_map!$B:$B,MATCH($CF475,subsample_country_map!$A:$A,0)),INDEX(lookup!$AA:$AA,MATCH($A475,lookup!$A:$A,0)))</f>
        <v>2_Europe</v>
      </c>
      <c r="AL475" t="str">
        <f>IF(AND($CF475&lt;&gt;"",IFERROR(INDEX(subsample_country_map!$C:$C,MATCH($CF475,subsample_country_map!$A:$A,0)),"")&lt;&gt;""),INDEX(subsample_country_map!$C:$C,MATCH($CF475,subsample_country_map!$A:$A,0)),INDEX(lookup!$AB:$AB,MATCH($A475,lookup!$A:$A,0)))</f>
        <v>99_NCE</v>
      </c>
      <c r="AM475" t="str">
        <f>IF(AND($CF475&lt;&gt;"",IFERROR(INDEX(subsample_country_map!$D:$D,MATCH($CF475,subsample_country_map!$A:$A,0)),"")&lt;&gt;""),INDEX(subsample_country_map!$D:$D,MATCH($CF475,subsample_country_map!$A:$A,0)),INDEX(lookup!$AC:$AC,MATCH($A475,lookup!$A:$A,0)))</f>
        <v>1_western</v>
      </c>
      <c r="AN475" t="str">
        <f>IF(AND($CF475&lt;&gt;"",IFERROR(INDEX(subsample_country_map!$E:$E,MATCH($CF475,subsample_country_map!$A:$A,0)),"")&lt;&gt;""),INDEX(subsample_country_map!$E:$E,MATCH($CF475,subsample_country_map!$A:$A,0)),INDEX(lookup!$AD:$AD,MATCH($A475,lookup!$A:$A,0)))</f>
        <v>99_NCE</v>
      </c>
      <c r="AO475" t="str">
        <f>INDEX(lookup!$Y:$Y,MATCH($A475,lookup!$A:$A,0))</f>
        <v>0_published</v>
      </c>
      <c r="AP475" t="str">
        <f>INDEX(lookup!$Z:$Z,MATCH($A475,lookup!$A:$A,0))</f>
        <v>1_VHB high</v>
      </c>
      <c r="AQ475" t="str">
        <f>INDEX(lookup!$W:$W,MATCH($A475,lookup!$A:$A,0))</f>
        <v>1_fin/acc/econ</v>
      </c>
      <c r="AS475" t="inlineStr">
        <is>
          <t>staging</t>
        </is>
      </c>
      <c r="AT475" t="inlineStr">
        <is>
          <t>bad-CER</t>
        </is>
      </c>
      <c r="AU475" t="inlineStr">
        <is>
          <t>cost</t>
        </is>
      </c>
      <c r="AV475" t="inlineStr">
        <is>
          <t>0.0011</t>
        </is>
      </c>
      <c r="AW475" t="inlineStr">
        <is>
          <t>0.0002</t>
        </is>
      </c>
      <c r="BA475" t="n">
        <v>531</v>
      </c>
      <c r="BB475" t="inlineStr">
        <is>
          <t>1</t>
        </is>
      </c>
      <c r="BC475" t="inlineStr">
        <is>
          <t>other: not stated</t>
        </is>
      </c>
      <c r="BD475" t="inlineStr">
        <is>
          <t>robust (unclustered)</t>
        </is>
      </c>
      <c r="BE475" t="inlineStr">
        <is>
          <t>other:firm size</t>
        </is>
      </c>
      <c r="BF475" t="inlineStr">
        <is>
          <t>Large Firms</t>
        </is>
      </c>
      <c r="BI475" t="inlineStr">
        <is>
          <t>Table 4</t>
        </is>
      </c>
      <c r="BJ475" t="inlineStr">
        <is>
          <t>Large Firms col (5)</t>
        </is>
      </c>
      <c r="BK475" t="inlineStr">
        <is>
          <t>5</t>
        </is>
      </c>
      <c r="BL475" t="inlineStr">
        <is>
          <t>L_WASTE 0.0011*** (0.0002)</t>
        </is>
      </c>
      <c r="BM475" t="inlineStr">
        <is>
          <t>L_WASTE</t>
        </is>
      </c>
      <c r="BN475" t="inlineStr">
        <is>
          <t>COD (interest expense / total liabilities)</t>
        </is>
      </c>
      <c r="BO475" t="inlineStr">
        <is>
          <t>update</t>
        </is>
      </c>
      <c r="BP475" t="inlineStr">
        <is>
          <t>Brinette et al (2026)</t>
        </is>
      </c>
      <c r="BQ475" t="inlineStr">
        <is>
          <t>computed</t>
        </is>
      </c>
      <c r="BT475" t="n">
        <v>0</v>
      </c>
      <c r="BU475" t="inlineStr">
        <is>
          <t>staging_Brinette_et_al_2026.csv</t>
        </is>
      </c>
      <c r="BW475" t="n">
        <v>2016</v>
      </c>
      <c r="BX475" t="n">
        <v>2024</v>
      </c>
      <c r="BY475" t="inlineStr">
        <is>
          <t>multi: EU countries (STOXX 600 constituents; individual countries not listed)</t>
        </is>
      </c>
      <c r="BZ475" t="n">
        <v>2020</v>
      </c>
      <c r="CA475" t="n">
        <v>1</v>
      </c>
      <c r="CB475" t="n">
        <v>1</v>
      </c>
      <c r="CC475" t="n">
        <v>1</v>
      </c>
      <c r="CD475" t="n">
        <v>-0.2364696851116444</v>
      </c>
      <c r="CE475" t="n">
        <v>1</v>
      </c>
    </row>
    <row r="476">
      <c r="A476" t="inlineStr">
        <is>
          <t>Brinette et al (2026)</t>
        </is>
      </c>
      <c r="B476" t="n">
        <v>1781</v>
      </c>
      <c r="C476" t="n">
        <v>0</v>
      </c>
      <c r="D476" t="n">
        <v>531</v>
      </c>
      <c r="E476">
        <f>IF(ISNUMBER($BA476),$BA476,IF(AND(ISNUMBER($D476),ISNUMBER($BW476),ISNUMBER($BX476)),$D476*($BX476-$BW476+1),""))</f>
        <v>531.0</v>
      </c>
      <c r="H476" t="inlineStr">
        <is>
          <t>partial</t>
        </is>
      </c>
      <c r="I476" t="inlineStr">
        <is>
          <t>Regression Cofficient and Standard Error  available</t>
        </is>
      </c>
      <c r="J476">
        <f>IF($BW476&lt;&gt;"",$BW476,"")</f>
        <v>2016.0</v>
      </c>
      <c r="K476">
        <f>IF($BX476&lt;&gt;"",$BX476,"")</f>
        <v>2024.0</v>
      </c>
      <c r="L476">
        <f>IF(AND(ISNUMBER($BW476),ISNUMBER($BX476)),($BW476+$BX476)/2,"")</f>
        <v>2020.0</v>
      </c>
      <c r="M476">
        <f>IF($L476&lt;&gt;"",$L476,"")</f>
        <v>2020.0</v>
      </c>
      <c r="N476">
        <f>IF(AND(ISNUMBER($BW476),ISNUMBER($BX476)),MIN(1,MAX(0,($BX476-2016+1)/($BX476-$BW476+1))),"")</f>
        <v>1.0</v>
      </c>
      <c r="O476">
        <f>IF(AND(ISNUMBER($BW476),ISNUMBER($BX476)),MIN(1,MAX(0,($BX476-2017+1)/($BX476-$BW476+1))),"")</f>
        <v>0.8888888888888888</v>
      </c>
      <c r="P476">
        <f>IF(AND(ISNUMBER($BW476),ISNUMBER($BX476)),MIN(1,MAX(0,($BX476-2018+1)/($BX476-$BW476+1))),"")</f>
        <v>0.7777777777777778</v>
      </c>
      <c r="Q476">
        <f>IF(AND(ISNUMBER($BW476),ISNUMBER($BX476)),MIN(1,MAX(0,($BX476-2019+1)/($BX476-$BW476+1))),"")</f>
        <v>0.6666666666666666</v>
      </c>
      <c r="R476">
        <f>IF(AND(ISNUMBER($BW476),ISNUMBER($BX476)),MIN(1,MAX(0,($BX476-2016+1)/($BX476-$BW476+1))),"")</f>
        <v>1.0</v>
      </c>
      <c r="S476">
        <f>IF($L476&lt;&gt;"",IF($L476&gt;=2015.5,1,0),"")</f>
        <v>1.0</v>
      </c>
      <c r="T476">
        <f>IF($L476&lt;&gt;"",IF($L476&gt;=2016,1,0),"")</f>
        <v>1.0</v>
      </c>
      <c r="U476">
        <f>IF(ISNUMBER($BX476),IF($BX476&gt;=2016,1,0),"")</f>
        <v>1.0</v>
      </c>
      <c r="V476">
        <f>IF(ISNUMBER($BW476),IF($BW476&gt;=2016,1,0),"")</f>
        <v>1.0</v>
      </c>
      <c r="W476" t="str">
        <f>IF(AND(ISNUMBER($BW476),ISNUMBER($BX476)),IF($BW476&gt;=2016,"post-only",IF($BX476&lt;2016,"pre-only","mixed")),"")</f>
        <v>post-only</v>
      </c>
      <c r="X476">
        <f>IF(AND(ISNUMBER($BW476),ISNUMBER($BX476)),MIN(1,MAX(0,($BX476-2017+1)/($BX476-$BW476+1))),"")</f>
        <v>0.8888888888888888</v>
      </c>
      <c r="Y476">
        <f>IF(AND(ISNUMBER($BW476),ISNUMBER($BX476)),MIN(1,MAX(0,($BX476-2018+1)/($BX476-$BW476+1))),"")</f>
        <v>0.7777777777777778</v>
      </c>
      <c r="Z476">
        <f>IF(AND(ISNUMBER($BW476),ISNUMBER($BX476)),MIN(1,MAX(0,($BX476-2019+1)/($BX476-$BW476+1))),"")</f>
        <v>0.6666666666666666</v>
      </c>
      <c r="AA476">
        <f>IF(ISNUMBER($BX476),IF($BX476&gt;=2017,1,0),"")</f>
        <v>1.0</v>
      </c>
      <c r="AB476">
        <f>IF(ISNUMBER($BX476),IF($BX476&gt;=2018,1,0),"")</f>
        <v>1.0</v>
      </c>
      <c r="AC476">
        <f>IF(ISNUMBER($BX476),IF($BX476&gt;=2019,1,0),"")</f>
        <v>1.0</v>
      </c>
      <c r="AD476">
        <f>IF($L476&lt;&gt;"",IF($L476&gt;2013,1,0),"")</f>
        <v>1.0</v>
      </c>
      <c r="AE476">
        <f>IF($L476&lt;&gt;"",1+IF($L476&gt;2011,1,0)+IF($L476&gt;2014,1,0),"")</f>
        <v>3.0</v>
      </c>
      <c r="AF476" t="inlineStr">
        <is>
          <t>loan (interest rate)</t>
        </is>
      </c>
      <c r="AG476" t="inlineStr">
        <is>
          <t>performance</t>
        </is>
      </c>
      <c r="AH476" t="inlineStr">
        <is>
          <t>99_NCE</t>
        </is>
      </c>
      <c r="AI476" t="inlineStr">
        <is>
          <t>99_NCE</t>
        </is>
      </c>
      <c r="AJ476" t="inlineStr">
        <is>
          <t>99_NCE</t>
        </is>
      </c>
      <c r="AK476" t="str">
        <f>IF(AND($CF476&lt;&gt;"",IFERROR(INDEX(subsample_country_map!$B:$B,MATCH($CF476,subsample_country_map!$A:$A,0)),"")&lt;&gt;""),INDEX(subsample_country_map!$B:$B,MATCH($CF476,subsample_country_map!$A:$A,0)),INDEX(lookup!$AA:$AA,MATCH($A476,lookup!$A:$A,0)))</f>
        <v>2_Europe</v>
      </c>
      <c r="AL476" t="str">
        <f>IF(AND($CF476&lt;&gt;"",IFERROR(INDEX(subsample_country_map!$C:$C,MATCH($CF476,subsample_country_map!$A:$A,0)),"")&lt;&gt;""),INDEX(subsample_country_map!$C:$C,MATCH($CF476,subsample_country_map!$A:$A,0)),INDEX(lookup!$AB:$AB,MATCH($A476,lookup!$A:$A,0)))</f>
        <v>99_NCE</v>
      </c>
      <c r="AM476" t="str">
        <f>IF(AND($CF476&lt;&gt;"",IFERROR(INDEX(subsample_country_map!$D:$D,MATCH($CF476,subsample_country_map!$A:$A,0)),"")&lt;&gt;""),INDEX(subsample_country_map!$D:$D,MATCH($CF476,subsample_country_map!$A:$A,0)),INDEX(lookup!$AC:$AC,MATCH($A476,lookup!$A:$A,0)))</f>
        <v>1_western</v>
      </c>
      <c r="AN476" t="str">
        <f>IF(AND($CF476&lt;&gt;"",IFERROR(INDEX(subsample_country_map!$E:$E,MATCH($CF476,subsample_country_map!$A:$A,0)),"")&lt;&gt;""),INDEX(subsample_country_map!$E:$E,MATCH($CF476,subsample_country_map!$A:$A,0)),INDEX(lookup!$AD:$AD,MATCH($A476,lookup!$A:$A,0)))</f>
        <v>99_NCE</v>
      </c>
      <c r="AO476" t="str">
        <f>INDEX(lookup!$Y:$Y,MATCH($A476,lookup!$A:$A,0))</f>
        <v>0_published</v>
      </c>
      <c r="AP476" t="str">
        <f>INDEX(lookup!$Z:$Z,MATCH($A476,lookup!$A:$A,0))</f>
        <v>1_VHB high</v>
      </c>
      <c r="AQ476" t="str">
        <f>INDEX(lookup!$W:$W,MATCH($A476,lookup!$A:$A,0))</f>
        <v>1_fin/acc/econ</v>
      </c>
      <c r="AS476" t="inlineStr">
        <is>
          <t>staging</t>
        </is>
      </c>
      <c r="AT476" t="inlineStr">
        <is>
          <t>bad-CER</t>
        </is>
      </c>
      <c r="AU476" t="inlineStr">
        <is>
          <t>cost</t>
        </is>
      </c>
      <c r="AV476" t="inlineStr">
        <is>
          <t>0.0000</t>
        </is>
      </c>
      <c r="AW476" t="inlineStr">
        <is>
          <t>0.0002</t>
        </is>
      </c>
      <c r="BA476" t="n">
        <v>531</v>
      </c>
      <c r="BB476" t="inlineStr">
        <is>
          <t>1</t>
        </is>
      </c>
      <c r="BC476" t="inlineStr">
        <is>
          <t>other: not stated</t>
        </is>
      </c>
      <c r="BD476" t="inlineStr">
        <is>
          <t>robust (unclustered)</t>
        </is>
      </c>
      <c r="BE476" t="inlineStr">
        <is>
          <t>other:firm size</t>
        </is>
      </c>
      <c r="BF476" t="inlineStr">
        <is>
          <t>Large Firms</t>
        </is>
      </c>
      <c r="BI476" t="inlineStr">
        <is>
          <t>Table 4</t>
        </is>
      </c>
      <c r="BJ476" t="inlineStr">
        <is>
          <t>Large Firms col (6)</t>
        </is>
      </c>
      <c r="BK476" t="inlineStr">
        <is>
          <t>5</t>
        </is>
      </c>
      <c r="BL476" t="inlineStr">
        <is>
          <t>L_HWASTE 0.0000 (0.0002)</t>
        </is>
      </c>
      <c r="BM476" t="inlineStr">
        <is>
          <t>L_HWASTE</t>
        </is>
      </c>
      <c r="BN476" t="inlineStr">
        <is>
          <t>COD (interest expense / total liabilities)</t>
        </is>
      </c>
      <c r="BO476" t="inlineStr">
        <is>
          <t>update</t>
        </is>
      </c>
      <c r="BP476" t="inlineStr">
        <is>
          <t>Brinette et al (2026)</t>
        </is>
      </c>
      <c r="BQ476" t="inlineStr">
        <is>
          <t>computed</t>
        </is>
      </c>
      <c r="BT476" t="n">
        <v>0</v>
      </c>
      <c r="BU476" t="inlineStr">
        <is>
          <t>staging_Brinette_et_al_2026.csv</t>
        </is>
      </c>
      <c r="BW476" t="n">
        <v>2016</v>
      </c>
      <c r="BX476" t="n">
        <v>2024</v>
      </c>
      <c r="BY476" t="inlineStr">
        <is>
          <t>multi: EU countries (STOXX 600 constituents; individual countries not listed)</t>
        </is>
      </c>
      <c r="BZ476" t="n">
        <v>2020</v>
      </c>
      <c r="CA476" t="n">
        <v>1</v>
      </c>
      <c r="CB476" t="n">
        <v>1</v>
      </c>
      <c r="CC476" t="n">
        <v>1</v>
      </c>
      <c r="CD476" t="n">
        <v>0</v>
      </c>
      <c r="CE476" t="n">
        <v>1</v>
      </c>
    </row>
    <row r="477">
      <c r="A477" t="inlineStr">
        <is>
          <t>Brinette et al (2026)</t>
        </is>
      </c>
      <c r="B477" t="n">
        <v>1782</v>
      </c>
      <c r="C477" t="n">
        <v>-0.23215845905622</v>
      </c>
      <c r="D477" t="n">
        <v>531</v>
      </c>
      <c r="E477">
        <f>IF(ISNUMBER($BA477),$BA477,IF(AND(ISNUMBER($D477),ISNUMBER($BW477),ISNUMBER($BX477)),$D477*($BX477-$BW477+1),""))</f>
        <v>531.0</v>
      </c>
      <c r="H477" t="inlineStr">
        <is>
          <t>partial</t>
        </is>
      </c>
      <c r="I477" t="inlineStr">
        <is>
          <t>Regression Cofficient and Standard Error  available</t>
        </is>
      </c>
      <c r="J477">
        <f>IF($BW477&lt;&gt;"",$BW477,"")</f>
        <v>2016.0</v>
      </c>
      <c r="K477">
        <f>IF($BX477&lt;&gt;"",$BX477,"")</f>
        <v>2024.0</v>
      </c>
      <c r="L477">
        <f>IF(AND(ISNUMBER($BW477),ISNUMBER($BX477)),($BW477+$BX477)/2,"")</f>
        <v>2020.0</v>
      </c>
      <c r="M477">
        <f>IF($L477&lt;&gt;"",$L477,"")</f>
        <v>2020.0</v>
      </c>
      <c r="N477">
        <f>IF(AND(ISNUMBER($BW477),ISNUMBER($BX477)),MIN(1,MAX(0,($BX477-2016+1)/($BX477-$BW477+1))),"")</f>
        <v>1.0</v>
      </c>
      <c r="O477">
        <f>IF(AND(ISNUMBER($BW477),ISNUMBER($BX477)),MIN(1,MAX(0,($BX477-2017+1)/($BX477-$BW477+1))),"")</f>
        <v>0.8888888888888888</v>
      </c>
      <c r="P477">
        <f>IF(AND(ISNUMBER($BW477),ISNUMBER($BX477)),MIN(1,MAX(0,($BX477-2018+1)/($BX477-$BW477+1))),"")</f>
        <v>0.7777777777777778</v>
      </c>
      <c r="Q477">
        <f>IF(AND(ISNUMBER($BW477),ISNUMBER($BX477)),MIN(1,MAX(0,($BX477-2019+1)/($BX477-$BW477+1))),"")</f>
        <v>0.6666666666666666</v>
      </c>
      <c r="R477">
        <f>IF(AND(ISNUMBER($BW477),ISNUMBER($BX477)),MIN(1,MAX(0,($BX477-2016+1)/($BX477-$BW477+1))),"")</f>
        <v>1.0</v>
      </c>
      <c r="S477">
        <f>IF($L477&lt;&gt;"",IF($L477&gt;=2015.5,1,0),"")</f>
        <v>1.0</v>
      </c>
      <c r="T477">
        <f>IF($L477&lt;&gt;"",IF($L477&gt;=2016,1,0),"")</f>
        <v>1.0</v>
      </c>
      <c r="U477">
        <f>IF(ISNUMBER($BX477),IF($BX477&gt;=2016,1,0),"")</f>
        <v>1.0</v>
      </c>
      <c r="V477">
        <f>IF(ISNUMBER($BW477),IF($BW477&gt;=2016,1,0),"")</f>
        <v>1.0</v>
      </c>
      <c r="W477" t="str">
        <f>IF(AND(ISNUMBER($BW477),ISNUMBER($BX477)),IF($BW477&gt;=2016,"post-only",IF($BX477&lt;2016,"pre-only","mixed")),"")</f>
        <v>post-only</v>
      </c>
      <c r="X477">
        <f>IF(AND(ISNUMBER($BW477),ISNUMBER($BX477)),MIN(1,MAX(0,($BX477-2017+1)/($BX477-$BW477+1))),"")</f>
        <v>0.8888888888888888</v>
      </c>
      <c r="Y477">
        <f>IF(AND(ISNUMBER($BW477),ISNUMBER($BX477)),MIN(1,MAX(0,($BX477-2018+1)/($BX477-$BW477+1))),"")</f>
        <v>0.7777777777777778</v>
      </c>
      <c r="Z477">
        <f>IF(AND(ISNUMBER($BW477),ISNUMBER($BX477)),MIN(1,MAX(0,($BX477-2019+1)/($BX477-$BW477+1))),"")</f>
        <v>0.6666666666666666</v>
      </c>
      <c r="AA477">
        <f>IF(ISNUMBER($BX477),IF($BX477&gt;=2017,1,0),"")</f>
        <v>1.0</v>
      </c>
      <c r="AB477">
        <f>IF(ISNUMBER($BX477),IF($BX477&gt;=2018,1,0),"")</f>
        <v>1.0</v>
      </c>
      <c r="AC477">
        <f>IF(ISNUMBER($BX477),IF($BX477&gt;=2019,1,0),"")</f>
        <v>1.0</v>
      </c>
      <c r="AD477">
        <f>IF($L477&lt;&gt;"",IF($L477&gt;2013,1,0),"")</f>
        <v>1.0</v>
      </c>
      <c r="AE477">
        <f>IF($L477&lt;&gt;"",1+IF($L477&gt;2011,1,0)+IF($L477&gt;2014,1,0),"")</f>
        <v>3.0</v>
      </c>
      <c r="AF477" t="inlineStr">
        <is>
          <t>loan (interest rate)</t>
        </is>
      </c>
      <c r="AG477" t="inlineStr">
        <is>
          <t>performance</t>
        </is>
      </c>
      <c r="AH477" t="inlineStr">
        <is>
          <t>99_NCE</t>
        </is>
      </c>
      <c r="AI477" t="inlineStr">
        <is>
          <t>99_NCE</t>
        </is>
      </c>
      <c r="AJ477" t="inlineStr">
        <is>
          <t>99_NCE</t>
        </is>
      </c>
      <c r="AK477" t="str">
        <f>IF(AND($CF477&lt;&gt;"",IFERROR(INDEX(subsample_country_map!$B:$B,MATCH($CF477,subsample_country_map!$A:$A,0)),"")&lt;&gt;""),INDEX(subsample_country_map!$B:$B,MATCH($CF477,subsample_country_map!$A:$A,0)),INDEX(lookup!$AA:$AA,MATCH($A477,lookup!$A:$A,0)))</f>
        <v>2_Europe</v>
      </c>
      <c r="AL477" t="str">
        <f>IF(AND($CF477&lt;&gt;"",IFERROR(INDEX(subsample_country_map!$C:$C,MATCH($CF477,subsample_country_map!$A:$A,0)),"")&lt;&gt;""),INDEX(subsample_country_map!$C:$C,MATCH($CF477,subsample_country_map!$A:$A,0)),INDEX(lookup!$AB:$AB,MATCH($A477,lookup!$A:$A,0)))</f>
        <v>99_NCE</v>
      </c>
      <c r="AM477" t="str">
        <f>IF(AND($CF477&lt;&gt;"",IFERROR(INDEX(subsample_country_map!$D:$D,MATCH($CF477,subsample_country_map!$A:$A,0)),"")&lt;&gt;""),INDEX(subsample_country_map!$D:$D,MATCH($CF477,subsample_country_map!$A:$A,0)),INDEX(lookup!$AC:$AC,MATCH($A477,lookup!$A:$A,0)))</f>
        <v>1_western</v>
      </c>
      <c r="AN477" t="str">
        <f>IF(AND($CF477&lt;&gt;"",IFERROR(INDEX(subsample_country_map!$E:$E,MATCH($CF477,subsample_country_map!$A:$A,0)),"")&lt;&gt;""),INDEX(subsample_country_map!$E:$E,MATCH($CF477,subsample_country_map!$A:$A,0)),INDEX(lookup!$AD:$AD,MATCH($A477,lookup!$A:$A,0)))</f>
        <v>99_NCE</v>
      </c>
      <c r="AO477" t="str">
        <f>INDEX(lookup!$Y:$Y,MATCH($A477,lookup!$A:$A,0))</f>
        <v>0_published</v>
      </c>
      <c r="AP477" t="str">
        <f>INDEX(lookup!$Z:$Z,MATCH($A477,lookup!$A:$A,0))</f>
        <v>1_VHB high</v>
      </c>
      <c r="AQ477" t="str">
        <f>INDEX(lookup!$W:$W,MATCH($A477,lookup!$A:$A,0))</f>
        <v>1_fin/acc/econ</v>
      </c>
      <c r="AS477" t="inlineStr">
        <is>
          <t>staging</t>
        </is>
      </c>
      <c r="AT477" t="inlineStr">
        <is>
          <t>bad-CER</t>
        </is>
      </c>
      <c r="AU477" t="inlineStr">
        <is>
          <t>cost</t>
        </is>
      </c>
      <c r="AV477" t="inlineStr">
        <is>
          <t>0.0011</t>
        </is>
      </c>
      <c r="AW477" t="inlineStr">
        <is>
          <t>0.0002</t>
        </is>
      </c>
      <c r="BA477" t="n">
        <v>531</v>
      </c>
      <c r="BB477" t="inlineStr">
        <is>
          <t>1</t>
        </is>
      </c>
      <c r="BC477" t="inlineStr">
        <is>
          <t>other: not stated</t>
        </is>
      </c>
      <c r="BD477" t="inlineStr">
        <is>
          <t>robust (unclustered)</t>
        </is>
      </c>
      <c r="BE477" t="inlineStr">
        <is>
          <t>other:firm size</t>
        </is>
      </c>
      <c r="BF477" t="inlineStr">
        <is>
          <t>Large Firms</t>
        </is>
      </c>
      <c r="BI477" t="inlineStr">
        <is>
          <t>Table 4</t>
        </is>
      </c>
      <c r="BJ477" t="inlineStr">
        <is>
          <t>Large Firms col (7)</t>
        </is>
      </c>
      <c r="BK477" t="inlineStr">
        <is>
          <t>5</t>
        </is>
      </c>
      <c r="BL477" t="inlineStr">
        <is>
          <t>L_NHWASTE 0.0011*** (0.0002)</t>
        </is>
      </c>
      <c r="BM477" t="inlineStr">
        <is>
          <t>L_NHWASTE</t>
        </is>
      </c>
      <c r="BN477" t="inlineStr">
        <is>
          <t>COD (interest expense / total liabilities)</t>
        </is>
      </c>
      <c r="BO477" t="inlineStr">
        <is>
          <t>update</t>
        </is>
      </c>
      <c r="BP477" t="inlineStr">
        <is>
          <t>Brinette et al (2026)</t>
        </is>
      </c>
      <c r="BQ477" t="inlineStr">
        <is>
          <t>computed</t>
        </is>
      </c>
      <c r="BT477" t="n">
        <v>0</v>
      </c>
      <c r="BU477" t="inlineStr">
        <is>
          <t>staging_Brinette_et_al_2026.csv</t>
        </is>
      </c>
      <c r="BW477" t="n">
        <v>2016</v>
      </c>
      <c r="BX477" t="n">
        <v>2024</v>
      </c>
      <c r="BY477" t="inlineStr">
        <is>
          <t>multi: EU countries (STOXX 600 constituents; individual countries not listed)</t>
        </is>
      </c>
      <c r="BZ477" t="n">
        <v>2020</v>
      </c>
      <c r="CA477" t="n">
        <v>1</v>
      </c>
      <c r="CB477" t="n">
        <v>1</v>
      </c>
      <c r="CC477" t="n">
        <v>1</v>
      </c>
      <c r="CD477" t="n">
        <v>-0.2364696851116444</v>
      </c>
      <c r="CE477" t="n">
        <v>1</v>
      </c>
    </row>
    <row r="478">
      <c r="A478" t="inlineStr">
        <is>
          <t>Brinette et al (2026)</t>
        </is>
      </c>
      <c r="B478" t="n">
        <v>1783</v>
      </c>
      <c r="C478" t="n">
        <v>0</v>
      </c>
      <c r="D478" t="n">
        <v>305</v>
      </c>
      <c r="E478">
        <f>IF(ISNUMBER($BA478),$BA478,IF(AND(ISNUMBER($D478),ISNUMBER($BW478),ISNUMBER($BX478)),$D478*($BX478-$BW478+1),""))</f>
        <v>305.0</v>
      </c>
      <c r="H478" t="inlineStr">
        <is>
          <t>partial</t>
        </is>
      </c>
      <c r="I478" t="inlineStr">
        <is>
          <t>Regression Cofficient and Standard Error  available</t>
        </is>
      </c>
      <c r="J478">
        <f>IF($BW478&lt;&gt;"",$BW478,"")</f>
        <v>2016.0</v>
      </c>
      <c r="K478">
        <f>IF($BX478&lt;&gt;"",$BX478,"")</f>
        <v>2024.0</v>
      </c>
      <c r="L478">
        <f>IF(AND(ISNUMBER($BW478),ISNUMBER($BX478)),($BW478+$BX478)/2,"")</f>
        <v>2020.0</v>
      </c>
      <c r="M478">
        <f>IF($L478&lt;&gt;"",$L478,"")</f>
        <v>2020.0</v>
      </c>
      <c r="N478">
        <f>IF(AND(ISNUMBER($BW478),ISNUMBER($BX478)),MIN(1,MAX(0,($BX478-2016+1)/($BX478-$BW478+1))),"")</f>
        <v>1.0</v>
      </c>
      <c r="O478">
        <f>IF(AND(ISNUMBER($BW478),ISNUMBER($BX478)),MIN(1,MAX(0,($BX478-2017+1)/($BX478-$BW478+1))),"")</f>
        <v>0.8888888888888888</v>
      </c>
      <c r="P478">
        <f>IF(AND(ISNUMBER($BW478),ISNUMBER($BX478)),MIN(1,MAX(0,($BX478-2018+1)/($BX478-$BW478+1))),"")</f>
        <v>0.7777777777777778</v>
      </c>
      <c r="Q478">
        <f>IF(AND(ISNUMBER($BW478),ISNUMBER($BX478)),MIN(1,MAX(0,($BX478-2019+1)/($BX478-$BW478+1))),"")</f>
        <v>0.6666666666666666</v>
      </c>
      <c r="R478">
        <f>IF(AND(ISNUMBER($BW478),ISNUMBER($BX478)),MIN(1,MAX(0,($BX478-2016+1)/($BX478-$BW478+1))),"")</f>
        <v>1.0</v>
      </c>
      <c r="S478">
        <f>IF($L478&lt;&gt;"",IF($L478&gt;=2015.5,1,0),"")</f>
        <v>1.0</v>
      </c>
      <c r="T478">
        <f>IF($L478&lt;&gt;"",IF($L478&gt;=2016,1,0),"")</f>
        <v>1.0</v>
      </c>
      <c r="U478">
        <f>IF(ISNUMBER($BX478),IF($BX478&gt;=2016,1,0),"")</f>
        <v>1.0</v>
      </c>
      <c r="V478">
        <f>IF(ISNUMBER($BW478),IF($BW478&gt;=2016,1,0),"")</f>
        <v>1.0</v>
      </c>
      <c r="W478" t="str">
        <f>IF(AND(ISNUMBER($BW478),ISNUMBER($BX478)),IF($BW478&gt;=2016,"post-only",IF($BX478&lt;2016,"pre-only","mixed")),"")</f>
        <v>post-only</v>
      </c>
      <c r="X478">
        <f>IF(AND(ISNUMBER($BW478),ISNUMBER($BX478)),MIN(1,MAX(0,($BX478-2017+1)/($BX478-$BW478+1))),"")</f>
        <v>0.8888888888888888</v>
      </c>
      <c r="Y478">
        <f>IF(AND(ISNUMBER($BW478),ISNUMBER($BX478)),MIN(1,MAX(0,($BX478-2018+1)/($BX478-$BW478+1))),"")</f>
        <v>0.7777777777777778</v>
      </c>
      <c r="Z478">
        <f>IF(AND(ISNUMBER($BW478),ISNUMBER($BX478)),MIN(1,MAX(0,($BX478-2019+1)/($BX478-$BW478+1))),"")</f>
        <v>0.6666666666666666</v>
      </c>
      <c r="AA478">
        <f>IF(ISNUMBER($BX478),IF($BX478&gt;=2017,1,0),"")</f>
        <v>1.0</v>
      </c>
      <c r="AB478">
        <f>IF(ISNUMBER($BX478),IF($BX478&gt;=2018,1,0),"")</f>
        <v>1.0</v>
      </c>
      <c r="AC478">
        <f>IF(ISNUMBER($BX478),IF($BX478&gt;=2019,1,0),"")</f>
        <v>1.0</v>
      </c>
      <c r="AD478">
        <f>IF($L478&lt;&gt;"",IF($L478&gt;2013,1,0),"")</f>
        <v>1.0</v>
      </c>
      <c r="AE478">
        <f>IF($L478&lt;&gt;"",1+IF($L478&gt;2011,1,0)+IF($L478&gt;2014,1,0),"")</f>
        <v>3.0</v>
      </c>
      <c r="AF478" t="inlineStr">
        <is>
          <t>loan (interest rate)</t>
        </is>
      </c>
      <c r="AG478" t="inlineStr">
        <is>
          <t>performance</t>
        </is>
      </c>
      <c r="AH478" t="inlineStr">
        <is>
          <t>99_NCE</t>
        </is>
      </c>
      <c r="AI478" t="inlineStr">
        <is>
          <t>99_NCE</t>
        </is>
      </c>
      <c r="AJ478" t="inlineStr">
        <is>
          <t>99_NCE</t>
        </is>
      </c>
      <c r="AK478" t="str">
        <f>IF(AND($CF478&lt;&gt;"",IFERROR(INDEX(subsample_country_map!$B:$B,MATCH($CF478,subsample_country_map!$A:$A,0)),"")&lt;&gt;""),INDEX(subsample_country_map!$B:$B,MATCH($CF478,subsample_country_map!$A:$A,0)),INDEX(lookup!$AA:$AA,MATCH($A478,lookup!$A:$A,0)))</f>
        <v>2_Europe</v>
      </c>
      <c r="AL478" t="str">
        <f>IF(AND($CF478&lt;&gt;"",IFERROR(INDEX(subsample_country_map!$C:$C,MATCH($CF478,subsample_country_map!$A:$A,0)),"")&lt;&gt;""),INDEX(subsample_country_map!$C:$C,MATCH($CF478,subsample_country_map!$A:$A,0)),INDEX(lookup!$AB:$AB,MATCH($A478,lookup!$A:$A,0)))</f>
        <v>99_NCE</v>
      </c>
      <c r="AM478" t="str">
        <f>IF(AND($CF478&lt;&gt;"",IFERROR(INDEX(subsample_country_map!$D:$D,MATCH($CF478,subsample_country_map!$A:$A,0)),"")&lt;&gt;""),INDEX(subsample_country_map!$D:$D,MATCH($CF478,subsample_country_map!$A:$A,0)),INDEX(lookup!$AC:$AC,MATCH($A478,lookup!$A:$A,0)))</f>
        <v>1_western</v>
      </c>
      <c r="AN478" t="str">
        <f>IF(AND($CF478&lt;&gt;"",IFERROR(INDEX(subsample_country_map!$E:$E,MATCH($CF478,subsample_country_map!$A:$A,0)),"")&lt;&gt;""),INDEX(subsample_country_map!$E:$E,MATCH($CF478,subsample_country_map!$A:$A,0)),INDEX(lookup!$AD:$AD,MATCH($A478,lookup!$A:$A,0)))</f>
        <v>99_NCE</v>
      </c>
      <c r="AO478" t="str">
        <f>INDEX(lookup!$Y:$Y,MATCH($A478,lookup!$A:$A,0))</f>
        <v>0_published</v>
      </c>
      <c r="AP478" t="str">
        <f>INDEX(lookup!$Z:$Z,MATCH($A478,lookup!$A:$A,0))</f>
        <v>1_VHB high</v>
      </c>
      <c r="AQ478" t="str">
        <f>INDEX(lookup!$W:$W,MATCH($A478,lookup!$A:$A,0))</f>
        <v>1_fin/acc/econ</v>
      </c>
      <c r="AS478" t="inlineStr">
        <is>
          <t>staging</t>
        </is>
      </c>
      <c r="AT478" t="inlineStr">
        <is>
          <t>good-CER</t>
        </is>
      </c>
      <c r="AU478" t="inlineStr">
        <is>
          <t>cost</t>
        </is>
      </c>
      <c r="AV478" t="inlineStr">
        <is>
          <t>0.0000</t>
        </is>
      </c>
      <c r="AW478" t="inlineStr">
        <is>
          <t>1.76e-08</t>
        </is>
      </c>
      <c r="BA478" t="n">
        <v>305</v>
      </c>
      <c r="BB478" t="inlineStr">
        <is>
          <t>1</t>
        </is>
      </c>
      <c r="BC478" t="inlineStr">
        <is>
          <t>other: not stated</t>
        </is>
      </c>
      <c r="BD478" t="inlineStr">
        <is>
          <t>robust (unclustered)</t>
        </is>
      </c>
      <c r="BE478" t="inlineStr">
        <is>
          <t>other:firm size</t>
        </is>
      </c>
      <c r="BF478" t="inlineStr">
        <is>
          <t>Large Firms</t>
        </is>
      </c>
      <c r="BI478" t="inlineStr">
        <is>
          <t>Table 4</t>
        </is>
      </c>
      <c r="BJ478" t="inlineStr">
        <is>
          <t>Large Firms col (8)</t>
        </is>
      </c>
      <c r="BK478" t="inlineStr">
        <is>
          <t>5</t>
        </is>
      </c>
      <c r="BL478" t="inlineStr">
        <is>
          <t>R_WASTE 0.0000 (1.76e-08)</t>
        </is>
      </c>
      <c r="BM478" t="inlineStr">
        <is>
          <t>R_WASTE</t>
        </is>
      </c>
      <c r="BN478" t="inlineStr">
        <is>
          <t>COD (interest expense / total liabilities)</t>
        </is>
      </c>
      <c r="BO478" t="inlineStr">
        <is>
          <t>update</t>
        </is>
      </c>
      <c r="BP478" t="inlineStr">
        <is>
          <t>Brinette et al (2026)</t>
        </is>
      </c>
      <c r="BQ478" t="inlineStr">
        <is>
          <t>computed</t>
        </is>
      </c>
      <c r="BT478" t="n">
        <v>0</v>
      </c>
      <c r="BU478" t="inlineStr">
        <is>
          <t>staging_Brinette_et_al_2026.csv</t>
        </is>
      </c>
      <c r="BW478" t="n">
        <v>2016</v>
      </c>
      <c r="BX478" t="n">
        <v>2024</v>
      </c>
      <c r="BY478" t="inlineStr">
        <is>
          <t>multi: EU countries (STOXX 600 constituents; individual countries not listed)</t>
        </is>
      </c>
      <c r="BZ478" t="n">
        <v>2020</v>
      </c>
      <c r="CA478" t="n">
        <v>1</v>
      </c>
      <c r="CB478" t="n">
        <v>1</v>
      </c>
      <c r="CC478" t="n">
        <v>1</v>
      </c>
      <c r="CD478" t="n">
        <v>0</v>
      </c>
      <c r="CE478" t="n">
        <v>1</v>
      </c>
    </row>
    <row r="479">
      <c r="A479" t="inlineStr">
        <is>
          <t>Caragnano et al (2020)</t>
        </is>
      </c>
      <c r="B479" t="n">
        <v>1784</v>
      </c>
      <c r="C479" t="n">
        <v>0.1179</v>
      </c>
      <c r="D479" t="n">
        <v>3642</v>
      </c>
      <c r="E479">
        <f>IF(ISNUMBER($BA479),$BA479,IF(AND(ISNUMBER($D479),ISNUMBER($BW479),ISNUMBER($BX479)),$D479*($BX479-$BW479+1),""))</f>
        <v>29136.0</v>
      </c>
      <c r="H479" t="inlineStr">
        <is>
          <t>bivariate</t>
        </is>
      </c>
      <c r="I479" t="inlineStr">
        <is>
          <t>Correlation coefficient available</t>
        </is>
      </c>
      <c r="J479">
        <f>IF($BW479&lt;&gt;"",$BW479,"")</f>
        <v>2010.0</v>
      </c>
      <c r="K479">
        <f>IF($BX479&lt;&gt;"",$BX479,"")</f>
        <v>2017.0</v>
      </c>
      <c r="L479">
        <f>IF(AND(ISNUMBER($BW479),ISNUMBER($BX479)),($BW479+$BX479)/2,"")</f>
        <v>2013.5</v>
      </c>
      <c r="M479">
        <f>IF($L479&lt;&gt;"",$L479,"")</f>
        <v>2013.5</v>
      </c>
      <c r="N479">
        <f>IF(AND(ISNUMBER($BW479),ISNUMBER($BX479)),MIN(1,MAX(0,($BX479-2016+1)/($BX479-$BW479+1))),"")</f>
        <v>0.25</v>
      </c>
      <c r="O479">
        <f>IF(AND(ISNUMBER($BW479),ISNUMBER($BX479)),MIN(1,MAX(0,($BX479-2017+1)/($BX479-$BW479+1))),"")</f>
        <v>0.125</v>
      </c>
      <c r="P479">
        <f>IF(AND(ISNUMBER($BW479),ISNUMBER($BX479)),MIN(1,MAX(0,($BX479-2018+1)/($BX479-$BW479+1))),"")</f>
        <v>0.0</v>
      </c>
      <c r="Q479">
        <f>IF(AND(ISNUMBER($BW479),ISNUMBER($BX479)),MIN(1,MAX(0,($BX479-2019+1)/($BX479-$BW479+1))),"")</f>
        <v>0.0</v>
      </c>
      <c r="R479">
        <f>IF(AND(ISNUMBER($BW479),ISNUMBER($BX479)),MIN(1,MAX(0,($BX479-2016+1)/($BX479-$BW479+1))),"")</f>
        <v>0.25</v>
      </c>
      <c r="S479">
        <f>IF($L479&lt;&gt;"",IF($L479&gt;=2015.5,1,0),"")</f>
        <v>0.0</v>
      </c>
      <c r="T479">
        <f>IF($L479&lt;&gt;"",IF($L479&gt;=2016,1,0),"")</f>
        <v>0.0</v>
      </c>
      <c r="U479">
        <f>IF(ISNUMBER($BX479),IF($BX479&gt;=2016,1,0),"")</f>
        <v>1.0</v>
      </c>
      <c r="V479">
        <f>IF(ISNUMBER($BW479),IF($BW479&gt;=2016,1,0),"")</f>
        <v>0.0</v>
      </c>
      <c r="W479" t="str">
        <f>IF(AND(ISNUMBER($BW479),ISNUMBER($BX479)),IF($BW479&gt;=2016,"post-only",IF($BX479&lt;2016,"pre-only","mixed")),"")</f>
        <v>mixed</v>
      </c>
      <c r="X479">
        <f>IF(AND(ISNUMBER($BW479),ISNUMBER($BX479)),MIN(1,MAX(0,($BX479-2017+1)/($BX479-$BW479+1))),"")</f>
        <v>0.125</v>
      </c>
      <c r="Y479">
        <f>IF(AND(ISNUMBER($BW479),ISNUMBER($BX479)),MIN(1,MAX(0,($BX479-2018+1)/($BX479-$BW479+1))),"")</f>
        <v>0.0</v>
      </c>
      <c r="Z479">
        <f>IF(AND(ISNUMBER($BW479),ISNUMBER($BX479)),MIN(1,MAX(0,($BX479-2019+1)/($BX479-$BW479+1))),"")</f>
        <v>0.0</v>
      </c>
      <c r="AA479">
        <f>IF(ISNUMBER($BX479),IF($BX479&gt;=2017,1,0),"")</f>
        <v>1.0</v>
      </c>
      <c r="AB479">
        <f>IF(ISNUMBER($BX479),IF($BX479&gt;=2018,1,0),"")</f>
        <v>0.0</v>
      </c>
      <c r="AC479">
        <f>IF(ISNUMBER($BX479),IF($BX479&gt;=2019,1,0),"")</f>
        <v>0.0</v>
      </c>
      <c r="AD479">
        <f>IF($L479&lt;&gt;"",IF($L479&gt;2013,1,0),"")</f>
        <v>1.0</v>
      </c>
      <c r="AE479">
        <f>IF($L479&lt;&gt;"",1+IF($L479&gt;2011,1,0)+IF($L479&gt;2014,1,0),"")</f>
        <v>2.0</v>
      </c>
      <c r="AF479" t="inlineStr">
        <is>
          <t>loan (interest rate)</t>
        </is>
      </c>
      <c r="AG479" t="inlineStr">
        <is>
          <t>performance</t>
        </is>
      </c>
      <c r="AH479" t="inlineStr">
        <is>
          <t>99_NCE</t>
        </is>
      </c>
      <c r="AI479" t="inlineStr">
        <is>
          <t>99_NCE</t>
        </is>
      </c>
      <c r="AJ479" t="inlineStr">
        <is>
          <t>99_NCE</t>
        </is>
      </c>
      <c r="AK479" t="str">
        <f>IF(AND($CF479&lt;&gt;"",IFERROR(INDEX(subsample_country_map!$B:$B,MATCH($CF479,subsample_country_map!$A:$A,0)),"")&lt;&gt;""),INDEX(subsample_country_map!$B:$B,MATCH($CF479,subsample_country_map!$A:$A,0)),INDEX(lookup!$AA:$AA,MATCH($A479,lookup!$A:$A,0)))</f>
        <v>2_Europe</v>
      </c>
      <c r="AL479" t="str">
        <f>IF(AND($CF479&lt;&gt;"",IFERROR(INDEX(subsample_country_map!$C:$C,MATCH($CF479,subsample_country_map!$A:$A,0)),"")&lt;&gt;""),INDEX(subsample_country_map!$C:$C,MATCH($CF479,subsample_country_map!$A:$A,0)),INDEX(lookup!$AB:$AB,MATCH($A479,lookup!$A:$A,0)))</f>
        <v>99_NCE</v>
      </c>
      <c r="AM479" t="str">
        <f>IF(AND($CF479&lt;&gt;"",IFERROR(INDEX(subsample_country_map!$D:$D,MATCH($CF479,subsample_country_map!$A:$A,0)),"")&lt;&gt;""),INDEX(subsample_country_map!$D:$D,MATCH($CF479,subsample_country_map!$A:$A,0)),INDEX(lookup!$AC:$AC,MATCH($A479,lookup!$A:$A,0)))</f>
        <v>1_western</v>
      </c>
      <c r="AN479" t="str">
        <f>IF(AND($CF479&lt;&gt;"",IFERROR(INDEX(subsample_country_map!$E:$E,MATCH($CF479,subsample_country_map!$A:$A,0)),"")&lt;&gt;""),INDEX(subsample_country_map!$E:$E,MATCH($CF479,subsample_country_map!$A:$A,0)),INDEX(lookup!$AD:$AD,MATCH($A479,lookup!$A:$A,0)))</f>
        <v>99_NCE</v>
      </c>
      <c r="AO479" t="str">
        <f>INDEX(lookup!$Y:$Y,MATCH($A479,lookup!$A:$A,0))</f>
        <v>0_published</v>
      </c>
      <c r="AP479" t="str">
        <f>INDEX(lookup!$Z:$Z,MATCH($A479,lookup!$A:$A,0))</f>
        <v>1_VHB high</v>
      </c>
      <c r="AQ479" t="str">
        <f>INDEX(lookup!$W:$W,MATCH($A479,lookup!$A:$A,0))</f>
        <v>2_sust</v>
      </c>
      <c r="AS479" t="inlineStr">
        <is>
          <t>staging</t>
        </is>
      </c>
      <c r="AT479" t="inlineStr">
        <is>
          <t>bad-CER</t>
        </is>
      </c>
      <c r="AU479" t="inlineStr">
        <is>
          <t>cost</t>
        </is>
      </c>
      <c r="AZ479" t="inlineStr">
        <is>
          <t>0.1179</t>
        </is>
      </c>
      <c r="BA479" t="inlineStr">
        <is>
          <t>FLAG</t>
        </is>
      </c>
      <c r="BB479" t="inlineStr">
        <is>
          <t>0</t>
        </is>
      </c>
      <c r="BC479" t="inlineStr">
        <is>
          <t>n/a (structural)</t>
        </is>
      </c>
      <c r="BD479" t="inlineStr">
        <is>
          <t>n/a (structural)</t>
        </is>
      </c>
      <c r="BE479" t="inlineStr">
        <is>
          <t>none</t>
        </is>
      </c>
      <c r="BI479" t="inlineStr">
        <is>
          <t>Table 2</t>
        </is>
      </c>
      <c r="BJ479" t="inlineStr">
        <is>
          <t>Panel g</t>
        </is>
      </c>
      <c r="BK479" t="inlineStr">
        <is>
          <t>4</t>
        </is>
      </c>
      <c r="BL479" t="inlineStr">
        <is>
          <t>GHG_INT 0.1179</t>
        </is>
      </c>
      <c r="BM479" t="inlineStr">
        <is>
          <t>GHG_INT</t>
        </is>
      </c>
      <c r="BN479" t="inlineStr">
        <is>
          <t>KD</t>
        </is>
      </c>
      <c r="BO479" t="inlineStr">
        <is>
          <t>rescreen</t>
        </is>
      </c>
      <c r="BP479" t="inlineStr">
        <is>
          <t>Caragnano et al (2020)</t>
        </is>
      </c>
      <c r="BQ479" t="inlineStr">
        <is>
          <t>bivariate</t>
        </is>
      </c>
      <c r="BT479" t="n">
        <v>0</v>
      </c>
      <c r="BU479" t="inlineStr">
        <is>
          <t>staging_Caragnano_2020.csv</t>
        </is>
      </c>
      <c r="BW479" t="n">
        <v>2010</v>
      </c>
      <c r="BX479" t="n">
        <v>2017</v>
      </c>
      <c r="BY479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79" t="n">
        <v>2013.5</v>
      </c>
      <c r="CA479" t="n">
        <v>0.25</v>
      </c>
      <c r="CB479" t="n">
        <v>0</v>
      </c>
      <c r="CC479" t="n">
        <v>1</v>
      </c>
      <c r="CD479" t="n">
        <v>0.1184508880057794</v>
      </c>
      <c r="CE479" t="n">
        <v>1</v>
      </c>
    </row>
    <row r="480">
      <c r="A480" t="inlineStr">
        <is>
          <t>Caragnano et al (2020)</t>
        </is>
      </c>
      <c r="B480" t="n">
        <v>1785</v>
      </c>
      <c r="C480" t="n">
        <v>-0.07440915140446612</v>
      </c>
      <c r="D480" t="n">
        <v>3642</v>
      </c>
      <c r="E480">
        <f>IF(ISNUMBER($BA480),$BA480,IF(AND(ISNUMBER($D480),ISNUMBER($BW480),ISNUMBER($BX480)),$D480*($BX480-$BW480+1),""))</f>
        <v>3642.0</v>
      </c>
      <c r="H480" t="inlineStr">
        <is>
          <t>partial</t>
        </is>
      </c>
      <c r="I480" t="inlineStr">
        <is>
          <t>T-Statistic available</t>
        </is>
      </c>
      <c r="J480">
        <f>IF($BW480&lt;&gt;"",$BW480,"")</f>
        <v>2010.0</v>
      </c>
      <c r="K480">
        <f>IF($BX480&lt;&gt;"",$BX480,"")</f>
        <v>2017.0</v>
      </c>
      <c r="L480">
        <f>IF(AND(ISNUMBER($BW480),ISNUMBER($BX480)),($BW480+$BX480)/2,"")</f>
        <v>2013.5</v>
      </c>
      <c r="M480">
        <f>IF($L480&lt;&gt;"",$L480,"")</f>
        <v>2013.5</v>
      </c>
      <c r="N480">
        <f>IF(AND(ISNUMBER($BW480),ISNUMBER($BX480)),MIN(1,MAX(0,($BX480-2016+1)/($BX480-$BW480+1))),"")</f>
        <v>0.25</v>
      </c>
      <c r="O480">
        <f>IF(AND(ISNUMBER($BW480),ISNUMBER($BX480)),MIN(1,MAX(0,($BX480-2017+1)/($BX480-$BW480+1))),"")</f>
        <v>0.125</v>
      </c>
      <c r="P480">
        <f>IF(AND(ISNUMBER($BW480),ISNUMBER($BX480)),MIN(1,MAX(0,($BX480-2018+1)/($BX480-$BW480+1))),"")</f>
        <v>0.0</v>
      </c>
      <c r="Q480">
        <f>IF(AND(ISNUMBER($BW480),ISNUMBER($BX480)),MIN(1,MAX(0,($BX480-2019+1)/($BX480-$BW480+1))),"")</f>
        <v>0.0</v>
      </c>
      <c r="R480">
        <f>IF(AND(ISNUMBER($BW480),ISNUMBER($BX480)),MIN(1,MAX(0,($BX480-2016+1)/($BX480-$BW480+1))),"")</f>
        <v>0.25</v>
      </c>
      <c r="S480">
        <f>IF($L480&lt;&gt;"",IF($L480&gt;=2015.5,1,0),"")</f>
        <v>0.0</v>
      </c>
      <c r="T480">
        <f>IF($L480&lt;&gt;"",IF($L480&gt;=2016,1,0),"")</f>
        <v>0.0</v>
      </c>
      <c r="U480">
        <f>IF(ISNUMBER($BX480),IF($BX480&gt;=2016,1,0),"")</f>
        <v>1.0</v>
      </c>
      <c r="V480">
        <f>IF(ISNUMBER($BW480),IF($BW480&gt;=2016,1,0),"")</f>
        <v>0.0</v>
      </c>
      <c r="W480" t="str">
        <f>IF(AND(ISNUMBER($BW480),ISNUMBER($BX480)),IF($BW480&gt;=2016,"post-only",IF($BX480&lt;2016,"pre-only","mixed")),"")</f>
        <v>mixed</v>
      </c>
      <c r="X480">
        <f>IF(AND(ISNUMBER($BW480),ISNUMBER($BX480)),MIN(1,MAX(0,($BX480-2017+1)/($BX480-$BW480+1))),"")</f>
        <v>0.125</v>
      </c>
      <c r="Y480">
        <f>IF(AND(ISNUMBER($BW480),ISNUMBER($BX480)),MIN(1,MAX(0,($BX480-2018+1)/($BX480-$BW480+1))),"")</f>
        <v>0.0</v>
      </c>
      <c r="Z480">
        <f>IF(AND(ISNUMBER($BW480),ISNUMBER($BX480)),MIN(1,MAX(0,($BX480-2019+1)/($BX480-$BW480+1))),"")</f>
        <v>0.0</v>
      </c>
      <c r="AA480">
        <f>IF(ISNUMBER($BX480),IF($BX480&gt;=2017,1,0),"")</f>
        <v>1.0</v>
      </c>
      <c r="AB480">
        <f>IF(ISNUMBER($BX480),IF($BX480&gt;=2018,1,0),"")</f>
        <v>0.0</v>
      </c>
      <c r="AC480">
        <f>IF(ISNUMBER($BX480),IF($BX480&gt;=2019,1,0),"")</f>
        <v>0.0</v>
      </c>
      <c r="AD480">
        <f>IF($L480&lt;&gt;"",IF($L480&gt;2013,1,0),"")</f>
        <v>1.0</v>
      </c>
      <c r="AE480">
        <f>IF($L480&lt;&gt;"",1+IF($L480&gt;2011,1,0)+IF($L480&gt;2014,1,0),"")</f>
        <v>2.0</v>
      </c>
      <c r="AF480" t="inlineStr">
        <is>
          <t>loan (interest rate)</t>
        </is>
      </c>
      <c r="AG480" t="inlineStr">
        <is>
          <t>performance</t>
        </is>
      </c>
      <c r="AH480" t="inlineStr">
        <is>
          <t>99_NCE</t>
        </is>
      </c>
      <c r="AI480" t="inlineStr">
        <is>
          <t>99_NCE</t>
        </is>
      </c>
      <c r="AJ480" t="inlineStr">
        <is>
          <t>99_NCE</t>
        </is>
      </c>
      <c r="AK480" t="str">
        <f>IF(AND($CF480&lt;&gt;"",IFERROR(INDEX(subsample_country_map!$B:$B,MATCH($CF480,subsample_country_map!$A:$A,0)),"")&lt;&gt;""),INDEX(subsample_country_map!$B:$B,MATCH($CF480,subsample_country_map!$A:$A,0)),INDEX(lookup!$AA:$AA,MATCH($A480,lookup!$A:$A,0)))</f>
        <v>2_Europe</v>
      </c>
      <c r="AL480" t="str">
        <f>IF(AND($CF480&lt;&gt;"",IFERROR(INDEX(subsample_country_map!$C:$C,MATCH($CF480,subsample_country_map!$A:$A,0)),"")&lt;&gt;""),INDEX(subsample_country_map!$C:$C,MATCH($CF480,subsample_country_map!$A:$A,0)),INDEX(lookup!$AB:$AB,MATCH($A480,lookup!$A:$A,0)))</f>
        <v>99_NCE</v>
      </c>
      <c r="AM480" t="str">
        <f>IF(AND($CF480&lt;&gt;"",IFERROR(INDEX(subsample_country_map!$D:$D,MATCH($CF480,subsample_country_map!$A:$A,0)),"")&lt;&gt;""),INDEX(subsample_country_map!$D:$D,MATCH($CF480,subsample_country_map!$A:$A,0)),INDEX(lookup!$AC:$AC,MATCH($A480,lookup!$A:$A,0)))</f>
        <v>1_western</v>
      </c>
      <c r="AN480" t="str">
        <f>IF(AND($CF480&lt;&gt;"",IFERROR(INDEX(subsample_country_map!$E:$E,MATCH($CF480,subsample_country_map!$A:$A,0)),"")&lt;&gt;""),INDEX(subsample_country_map!$E:$E,MATCH($CF480,subsample_country_map!$A:$A,0)),INDEX(lookup!$AD:$AD,MATCH($A480,lookup!$A:$A,0)))</f>
        <v>99_NCE</v>
      </c>
      <c r="AO480" t="str">
        <f>INDEX(lookup!$Y:$Y,MATCH($A480,lookup!$A:$A,0))</f>
        <v>0_published</v>
      </c>
      <c r="AP480" t="str">
        <f>INDEX(lookup!$Z:$Z,MATCH($A480,lookup!$A:$A,0))</f>
        <v>1_VHB high</v>
      </c>
      <c r="AQ480" t="str">
        <f>INDEX(lookup!$W:$W,MATCH($A480,lookup!$A:$A,0))</f>
        <v>2_sust</v>
      </c>
      <c r="AS480" t="inlineStr">
        <is>
          <t>staging</t>
        </is>
      </c>
      <c r="AT480" t="inlineStr">
        <is>
          <t>bad-CER</t>
        </is>
      </c>
      <c r="AU480" t="inlineStr">
        <is>
          <t>cost</t>
        </is>
      </c>
      <c r="AV480" t="inlineStr">
        <is>
          <t>0.120</t>
        </is>
      </c>
      <c r="AW480" t="inlineStr">
        <is>
          <t>0.027</t>
        </is>
      </c>
      <c r="AX480" t="inlineStr">
        <is>
          <t>4.503</t>
        </is>
      </c>
      <c r="AY480" t="inlineStr">
        <is>
          <t>6.89E-06</t>
        </is>
      </c>
      <c r="BA480" t="n">
        <v>3642</v>
      </c>
      <c r="BB480" t="inlineStr">
        <is>
          <t>0</t>
        </is>
      </c>
      <c r="BC480" t="inlineStr">
        <is>
          <t>OLS</t>
        </is>
      </c>
      <c r="BD480" t="inlineStr">
        <is>
          <t>not stated</t>
        </is>
      </c>
      <c r="BE480" t="inlineStr">
        <is>
          <t>none</t>
        </is>
      </c>
      <c r="BI480" t="inlineStr">
        <is>
          <t>Table 3</t>
        </is>
      </c>
      <c r="BJ480" t="inlineStr">
        <is>
          <t>Model 1</t>
        </is>
      </c>
      <c r="BK480" t="inlineStr">
        <is>
          <t>6</t>
        </is>
      </c>
      <c r="BL480" t="inlineStr">
        <is>
          <t>GHG_INT 0.120 0.027 4.503 6.89E-06 ***</t>
        </is>
      </c>
      <c r="BM480" t="inlineStr">
        <is>
          <t>GHG_INT</t>
        </is>
      </c>
      <c r="BN480" t="inlineStr">
        <is>
          <t>KD</t>
        </is>
      </c>
      <c r="BO480" t="inlineStr">
        <is>
          <t>rescreen</t>
        </is>
      </c>
      <c r="BP480" t="inlineStr">
        <is>
          <t>Caragnano et al (2020)</t>
        </is>
      </c>
      <c r="BQ480" t="inlineStr">
        <is>
          <t>computed</t>
        </is>
      </c>
      <c r="BT480" t="n">
        <v>0</v>
      </c>
      <c r="BU480" t="inlineStr">
        <is>
          <t>staging_Caragnano_2020.csv</t>
        </is>
      </c>
      <c r="BW480" t="n">
        <v>2010</v>
      </c>
      <c r="BX480" t="n">
        <v>2017</v>
      </c>
      <c r="BY480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0" t="n">
        <v>2013.5</v>
      </c>
      <c r="CA480" t="n">
        <v>0.25</v>
      </c>
      <c r="CB480" t="n">
        <v>0</v>
      </c>
      <c r="CC480" t="n">
        <v>1</v>
      </c>
      <c r="CD480" t="n">
        <v>-0.07454693701382725</v>
      </c>
      <c r="CE480" t="n">
        <v>1</v>
      </c>
    </row>
    <row r="481">
      <c r="A481" t="inlineStr">
        <is>
          <t>Caragnano et al (2020)</t>
        </is>
      </c>
      <c r="B481" t="n">
        <v>1786</v>
      </c>
      <c r="C481" t="n">
        <v>-0.04441420875382399</v>
      </c>
      <c r="D481" t="n">
        <v>3642</v>
      </c>
      <c r="E481">
        <f>IF(ISNUMBER($BA481),$BA481,IF(AND(ISNUMBER($D481),ISNUMBER($BW481),ISNUMBER($BX481)),$D481*($BX481-$BW481+1),""))</f>
        <v>3642.0</v>
      </c>
      <c r="H481" t="inlineStr">
        <is>
          <t>partial</t>
        </is>
      </c>
      <c r="I481" t="inlineStr">
        <is>
          <t>T-Statistic available</t>
        </is>
      </c>
      <c r="J481">
        <f>IF($BW481&lt;&gt;"",$BW481,"")</f>
        <v>2010.0</v>
      </c>
      <c r="K481">
        <f>IF($BX481&lt;&gt;"",$BX481,"")</f>
        <v>2017.0</v>
      </c>
      <c r="L481">
        <f>IF(AND(ISNUMBER($BW481),ISNUMBER($BX481)),($BW481+$BX481)/2,"")</f>
        <v>2013.5</v>
      </c>
      <c r="M481">
        <f>IF($L481&lt;&gt;"",$L481,"")</f>
        <v>2013.5</v>
      </c>
      <c r="N481">
        <f>IF(AND(ISNUMBER($BW481),ISNUMBER($BX481)),MIN(1,MAX(0,($BX481-2016+1)/($BX481-$BW481+1))),"")</f>
        <v>0.25</v>
      </c>
      <c r="O481">
        <f>IF(AND(ISNUMBER($BW481),ISNUMBER($BX481)),MIN(1,MAX(0,($BX481-2017+1)/($BX481-$BW481+1))),"")</f>
        <v>0.125</v>
      </c>
      <c r="P481">
        <f>IF(AND(ISNUMBER($BW481),ISNUMBER($BX481)),MIN(1,MAX(0,($BX481-2018+1)/($BX481-$BW481+1))),"")</f>
        <v>0.0</v>
      </c>
      <c r="Q481">
        <f>IF(AND(ISNUMBER($BW481),ISNUMBER($BX481)),MIN(1,MAX(0,($BX481-2019+1)/($BX481-$BW481+1))),"")</f>
        <v>0.0</v>
      </c>
      <c r="R481">
        <f>IF(AND(ISNUMBER($BW481),ISNUMBER($BX481)),MIN(1,MAX(0,($BX481-2016+1)/($BX481-$BW481+1))),"")</f>
        <v>0.25</v>
      </c>
      <c r="S481">
        <f>IF($L481&lt;&gt;"",IF($L481&gt;=2015.5,1,0),"")</f>
        <v>0.0</v>
      </c>
      <c r="T481">
        <f>IF($L481&lt;&gt;"",IF($L481&gt;=2016,1,0),"")</f>
        <v>0.0</v>
      </c>
      <c r="U481">
        <f>IF(ISNUMBER($BX481),IF($BX481&gt;=2016,1,0),"")</f>
        <v>1.0</v>
      </c>
      <c r="V481">
        <f>IF(ISNUMBER($BW481),IF($BW481&gt;=2016,1,0),"")</f>
        <v>0.0</v>
      </c>
      <c r="W481" t="str">
        <f>IF(AND(ISNUMBER($BW481),ISNUMBER($BX481)),IF($BW481&gt;=2016,"post-only",IF($BX481&lt;2016,"pre-only","mixed")),"")</f>
        <v>mixed</v>
      </c>
      <c r="X481">
        <f>IF(AND(ISNUMBER($BW481),ISNUMBER($BX481)),MIN(1,MAX(0,($BX481-2017+1)/($BX481-$BW481+1))),"")</f>
        <v>0.125</v>
      </c>
      <c r="Y481">
        <f>IF(AND(ISNUMBER($BW481),ISNUMBER($BX481)),MIN(1,MAX(0,($BX481-2018+1)/($BX481-$BW481+1))),"")</f>
        <v>0.0</v>
      </c>
      <c r="Z481">
        <f>IF(AND(ISNUMBER($BW481),ISNUMBER($BX481)),MIN(1,MAX(0,($BX481-2019+1)/($BX481-$BW481+1))),"")</f>
        <v>0.0</v>
      </c>
      <c r="AA481">
        <f>IF(ISNUMBER($BX481),IF($BX481&gt;=2017,1,0),"")</f>
        <v>1.0</v>
      </c>
      <c r="AB481">
        <f>IF(ISNUMBER($BX481),IF($BX481&gt;=2018,1,0),"")</f>
        <v>0.0</v>
      </c>
      <c r="AC481">
        <f>IF(ISNUMBER($BX481),IF($BX481&gt;=2019,1,0),"")</f>
        <v>0.0</v>
      </c>
      <c r="AD481">
        <f>IF($L481&lt;&gt;"",IF($L481&gt;2013,1,0),"")</f>
        <v>1.0</v>
      </c>
      <c r="AE481">
        <f>IF($L481&lt;&gt;"",1+IF($L481&gt;2011,1,0)+IF($L481&gt;2014,1,0),"")</f>
        <v>2.0</v>
      </c>
      <c r="AF481" t="inlineStr">
        <is>
          <t>loan (interest rate)</t>
        </is>
      </c>
      <c r="AG481" t="inlineStr">
        <is>
          <t>performance</t>
        </is>
      </c>
      <c r="AH481" t="inlineStr">
        <is>
          <t>99_NCE</t>
        </is>
      </c>
      <c r="AI481" t="inlineStr">
        <is>
          <t>99_NCE</t>
        </is>
      </c>
      <c r="AJ481" t="inlineStr">
        <is>
          <t>99_NCE</t>
        </is>
      </c>
      <c r="AK481" t="str">
        <f>IF(AND($CF481&lt;&gt;"",IFERROR(INDEX(subsample_country_map!$B:$B,MATCH($CF481,subsample_country_map!$A:$A,0)),"")&lt;&gt;""),INDEX(subsample_country_map!$B:$B,MATCH($CF481,subsample_country_map!$A:$A,0)),INDEX(lookup!$AA:$AA,MATCH($A481,lookup!$A:$A,0)))</f>
        <v>2_Europe</v>
      </c>
      <c r="AL481" t="str">
        <f>IF(AND($CF481&lt;&gt;"",IFERROR(INDEX(subsample_country_map!$C:$C,MATCH($CF481,subsample_country_map!$A:$A,0)),"")&lt;&gt;""),INDEX(subsample_country_map!$C:$C,MATCH($CF481,subsample_country_map!$A:$A,0)),INDEX(lookup!$AB:$AB,MATCH($A481,lookup!$A:$A,0)))</f>
        <v>99_NCE</v>
      </c>
      <c r="AM481" t="str">
        <f>IF(AND($CF481&lt;&gt;"",IFERROR(INDEX(subsample_country_map!$D:$D,MATCH($CF481,subsample_country_map!$A:$A,0)),"")&lt;&gt;""),INDEX(subsample_country_map!$D:$D,MATCH($CF481,subsample_country_map!$A:$A,0)),INDEX(lookup!$AC:$AC,MATCH($A481,lookup!$A:$A,0)))</f>
        <v>1_western</v>
      </c>
      <c r="AN481" t="str">
        <f>IF(AND($CF481&lt;&gt;"",IFERROR(INDEX(subsample_country_map!$E:$E,MATCH($CF481,subsample_country_map!$A:$A,0)),"")&lt;&gt;""),INDEX(subsample_country_map!$E:$E,MATCH($CF481,subsample_country_map!$A:$A,0)),INDEX(lookup!$AD:$AD,MATCH($A481,lookup!$A:$A,0)))</f>
        <v>99_NCE</v>
      </c>
      <c r="AO481" t="str">
        <f>INDEX(lookup!$Y:$Y,MATCH($A481,lookup!$A:$A,0))</f>
        <v>0_published</v>
      </c>
      <c r="AP481" t="str">
        <f>INDEX(lookup!$Z:$Z,MATCH($A481,lookup!$A:$A,0))</f>
        <v>1_VHB high</v>
      </c>
      <c r="AQ481" t="str">
        <f>INDEX(lookup!$W:$W,MATCH($A481,lookup!$A:$A,0))</f>
        <v>2_sust</v>
      </c>
      <c r="AS481" t="inlineStr">
        <is>
          <t>staging</t>
        </is>
      </c>
      <c r="AT481" t="inlineStr">
        <is>
          <t>bad-CER</t>
        </is>
      </c>
      <c r="AU481" t="inlineStr">
        <is>
          <t>cost</t>
        </is>
      </c>
      <c r="AV481" t="inlineStr">
        <is>
          <t>0.248</t>
        </is>
      </c>
      <c r="AW481" t="inlineStr">
        <is>
          <t>0.093</t>
        </is>
      </c>
      <c r="AX481" t="inlineStr">
        <is>
          <t>2.683</t>
        </is>
      </c>
      <c r="AY481" t="inlineStr">
        <is>
          <t>7.32E-03</t>
        </is>
      </c>
      <c r="BA481" t="n">
        <v>3642</v>
      </c>
      <c r="BB481" t="inlineStr">
        <is>
          <t>0</t>
        </is>
      </c>
      <c r="BC481" t="inlineStr">
        <is>
          <t>OLS</t>
        </is>
      </c>
      <c r="BD481" t="inlineStr">
        <is>
          <t>not stated</t>
        </is>
      </c>
      <c r="BE481" t="inlineStr">
        <is>
          <t>none</t>
        </is>
      </c>
      <c r="BI481" t="inlineStr">
        <is>
          <t>Table 4</t>
        </is>
      </c>
      <c r="BJ481" t="inlineStr">
        <is>
          <t>Model 2a</t>
        </is>
      </c>
      <c r="BK481" t="inlineStr">
        <is>
          <t>7</t>
        </is>
      </c>
      <c r="BL481" t="inlineStr">
        <is>
          <t>GHG_INT 0.248 0.093 2.683 7.32E-03 ***</t>
        </is>
      </c>
      <c r="BM481" t="inlineStr">
        <is>
          <t>GHG_INT</t>
        </is>
      </c>
      <c r="BN481" t="inlineStr">
        <is>
          <t>KD</t>
        </is>
      </c>
      <c r="BO481" t="inlineStr">
        <is>
          <t>rescreen</t>
        </is>
      </c>
      <c r="BP481" t="inlineStr">
        <is>
          <t>Caragnano et al (2020)</t>
        </is>
      </c>
      <c r="BQ481" t="inlineStr">
        <is>
          <t>computed</t>
        </is>
      </c>
      <c r="BT481" t="n">
        <v>0</v>
      </c>
      <c r="BU481" t="inlineStr">
        <is>
          <t>staging_Caragnano_2020.csv</t>
        </is>
      </c>
      <c r="BW481" t="n">
        <v>2010</v>
      </c>
      <c r="BX481" t="n">
        <v>2017</v>
      </c>
      <c r="BY481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1" t="n">
        <v>2013.5</v>
      </c>
      <c r="CA481" t="n">
        <v>0.25</v>
      </c>
      <c r="CB481" t="n">
        <v>0</v>
      </c>
      <c r="CC481" t="n">
        <v>1</v>
      </c>
      <c r="CD481" t="n">
        <v>-0.04444344751538085</v>
      </c>
      <c r="CE481" t="n">
        <v>1</v>
      </c>
    </row>
    <row r="482">
      <c r="A482" t="inlineStr">
        <is>
          <t>Caragnano et al (2020)</t>
        </is>
      </c>
      <c r="B482" t="n">
        <v>1787</v>
      </c>
      <c r="C482" t="n">
        <v>-0.04576883002755495</v>
      </c>
      <c r="D482" t="n">
        <v>3642</v>
      </c>
      <c r="E482">
        <f>IF(ISNUMBER($BA482),$BA482,IF(AND(ISNUMBER($D482),ISNUMBER($BW482),ISNUMBER($BX482)),$D482*($BX482-$BW482+1),""))</f>
        <v>3642.0</v>
      </c>
      <c r="H482" t="inlineStr">
        <is>
          <t>partial</t>
        </is>
      </c>
      <c r="I482" t="inlineStr">
        <is>
          <t>T-Statistic available</t>
        </is>
      </c>
      <c r="J482">
        <f>IF($BW482&lt;&gt;"",$BW482,"")</f>
        <v>2010.0</v>
      </c>
      <c r="K482">
        <f>IF($BX482&lt;&gt;"",$BX482,"")</f>
        <v>2017.0</v>
      </c>
      <c r="L482">
        <f>IF(AND(ISNUMBER($BW482),ISNUMBER($BX482)),($BW482+$BX482)/2,"")</f>
        <v>2013.5</v>
      </c>
      <c r="M482">
        <f>IF($L482&lt;&gt;"",$L482,"")</f>
        <v>2013.5</v>
      </c>
      <c r="N482">
        <f>IF(AND(ISNUMBER($BW482),ISNUMBER($BX482)),MIN(1,MAX(0,($BX482-2016+1)/($BX482-$BW482+1))),"")</f>
        <v>0.25</v>
      </c>
      <c r="O482">
        <f>IF(AND(ISNUMBER($BW482),ISNUMBER($BX482)),MIN(1,MAX(0,($BX482-2017+1)/($BX482-$BW482+1))),"")</f>
        <v>0.125</v>
      </c>
      <c r="P482">
        <f>IF(AND(ISNUMBER($BW482),ISNUMBER($BX482)),MIN(1,MAX(0,($BX482-2018+1)/($BX482-$BW482+1))),"")</f>
        <v>0.0</v>
      </c>
      <c r="Q482">
        <f>IF(AND(ISNUMBER($BW482),ISNUMBER($BX482)),MIN(1,MAX(0,($BX482-2019+1)/($BX482-$BW482+1))),"")</f>
        <v>0.0</v>
      </c>
      <c r="R482">
        <f>IF(AND(ISNUMBER($BW482),ISNUMBER($BX482)),MIN(1,MAX(0,($BX482-2016+1)/($BX482-$BW482+1))),"")</f>
        <v>0.25</v>
      </c>
      <c r="S482">
        <f>IF($L482&lt;&gt;"",IF($L482&gt;=2015.5,1,0),"")</f>
        <v>0.0</v>
      </c>
      <c r="T482">
        <f>IF($L482&lt;&gt;"",IF($L482&gt;=2016,1,0),"")</f>
        <v>0.0</v>
      </c>
      <c r="U482">
        <f>IF(ISNUMBER($BX482),IF($BX482&gt;=2016,1,0),"")</f>
        <v>1.0</v>
      </c>
      <c r="V482">
        <f>IF(ISNUMBER($BW482),IF($BW482&gt;=2016,1,0),"")</f>
        <v>0.0</v>
      </c>
      <c r="W482" t="str">
        <f>IF(AND(ISNUMBER($BW482),ISNUMBER($BX482)),IF($BW482&gt;=2016,"post-only",IF($BX482&lt;2016,"pre-only","mixed")),"")</f>
        <v>mixed</v>
      </c>
      <c r="X482">
        <f>IF(AND(ISNUMBER($BW482),ISNUMBER($BX482)),MIN(1,MAX(0,($BX482-2017+1)/($BX482-$BW482+1))),"")</f>
        <v>0.125</v>
      </c>
      <c r="Y482">
        <f>IF(AND(ISNUMBER($BW482),ISNUMBER($BX482)),MIN(1,MAX(0,($BX482-2018+1)/($BX482-$BW482+1))),"")</f>
        <v>0.0</v>
      </c>
      <c r="Z482">
        <f>IF(AND(ISNUMBER($BW482),ISNUMBER($BX482)),MIN(1,MAX(0,($BX482-2019+1)/($BX482-$BW482+1))),"")</f>
        <v>0.0</v>
      </c>
      <c r="AA482">
        <f>IF(ISNUMBER($BX482),IF($BX482&gt;=2017,1,0),"")</f>
        <v>1.0</v>
      </c>
      <c r="AB482">
        <f>IF(ISNUMBER($BX482),IF($BX482&gt;=2018,1,0),"")</f>
        <v>0.0</v>
      </c>
      <c r="AC482">
        <f>IF(ISNUMBER($BX482),IF($BX482&gt;=2019,1,0),"")</f>
        <v>0.0</v>
      </c>
      <c r="AD482">
        <f>IF($L482&lt;&gt;"",IF($L482&gt;2013,1,0),"")</f>
        <v>1.0</v>
      </c>
      <c r="AE482">
        <f>IF($L482&lt;&gt;"",1+IF($L482&gt;2011,1,0)+IF($L482&gt;2014,1,0),"")</f>
        <v>2.0</v>
      </c>
      <c r="AF482" t="inlineStr">
        <is>
          <t>loan (interest rate)</t>
        </is>
      </c>
      <c r="AG482" t="inlineStr">
        <is>
          <t>performance</t>
        </is>
      </c>
      <c r="AH482" t="inlineStr">
        <is>
          <t>99_NCE</t>
        </is>
      </c>
      <c r="AI482" t="inlineStr">
        <is>
          <t>99_NCE</t>
        </is>
      </c>
      <c r="AJ482" t="inlineStr">
        <is>
          <t>99_NCE</t>
        </is>
      </c>
      <c r="AK482" t="str">
        <f>IF(AND($CF482&lt;&gt;"",IFERROR(INDEX(subsample_country_map!$B:$B,MATCH($CF482,subsample_country_map!$A:$A,0)),"")&lt;&gt;""),INDEX(subsample_country_map!$B:$B,MATCH($CF482,subsample_country_map!$A:$A,0)),INDEX(lookup!$AA:$AA,MATCH($A482,lookup!$A:$A,0)))</f>
        <v>2_Europe</v>
      </c>
      <c r="AL482" t="str">
        <f>IF(AND($CF482&lt;&gt;"",IFERROR(INDEX(subsample_country_map!$C:$C,MATCH($CF482,subsample_country_map!$A:$A,0)),"")&lt;&gt;""),INDEX(subsample_country_map!$C:$C,MATCH($CF482,subsample_country_map!$A:$A,0)),INDEX(lookup!$AB:$AB,MATCH($A482,lookup!$A:$A,0)))</f>
        <v>99_NCE</v>
      </c>
      <c r="AM482" t="str">
        <f>IF(AND($CF482&lt;&gt;"",IFERROR(INDEX(subsample_country_map!$D:$D,MATCH($CF482,subsample_country_map!$A:$A,0)),"")&lt;&gt;""),INDEX(subsample_country_map!$D:$D,MATCH($CF482,subsample_country_map!$A:$A,0)),INDEX(lookup!$AC:$AC,MATCH($A482,lookup!$A:$A,0)))</f>
        <v>1_western</v>
      </c>
      <c r="AN482" t="str">
        <f>IF(AND($CF482&lt;&gt;"",IFERROR(INDEX(subsample_country_map!$E:$E,MATCH($CF482,subsample_country_map!$A:$A,0)),"")&lt;&gt;""),INDEX(subsample_country_map!$E:$E,MATCH($CF482,subsample_country_map!$A:$A,0)),INDEX(lookup!$AD:$AD,MATCH($A482,lookup!$A:$A,0)))</f>
        <v>99_NCE</v>
      </c>
      <c r="AO482" t="str">
        <f>INDEX(lookup!$Y:$Y,MATCH($A482,lookup!$A:$A,0))</f>
        <v>0_published</v>
      </c>
      <c r="AP482" t="str">
        <f>INDEX(lookup!$Z:$Z,MATCH($A482,lookup!$A:$A,0))</f>
        <v>1_VHB high</v>
      </c>
      <c r="AQ482" t="str">
        <f>INDEX(lookup!$W:$W,MATCH($A482,lookup!$A:$A,0))</f>
        <v>2_sust</v>
      </c>
      <c r="AS482" t="inlineStr">
        <is>
          <t>staging</t>
        </is>
      </c>
      <c r="AT482" t="inlineStr">
        <is>
          <t>bad-CER</t>
        </is>
      </c>
      <c r="AU482" t="inlineStr">
        <is>
          <t>cost</t>
        </is>
      </c>
      <c r="AV482" t="inlineStr">
        <is>
          <t>0.432</t>
        </is>
      </c>
      <c r="AW482" t="inlineStr">
        <is>
          <t>0.156</t>
        </is>
      </c>
      <c r="AX482" t="inlineStr">
        <is>
          <t>2.765</t>
        </is>
      </c>
      <c r="AY482" t="inlineStr">
        <is>
          <t>6.00E-03</t>
        </is>
      </c>
      <c r="BA482" t="n">
        <v>3642</v>
      </c>
      <c r="BB482" t="inlineStr">
        <is>
          <t>0</t>
        </is>
      </c>
      <c r="BC482" t="inlineStr">
        <is>
          <t>OLS</t>
        </is>
      </c>
      <c r="BD482" t="inlineStr">
        <is>
          <t>not stated</t>
        </is>
      </c>
      <c r="BE482" t="inlineStr">
        <is>
          <t>none</t>
        </is>
      </c>
      <c r="BI482" t="inlineStr">
        <is>
          <t>Table 5</t>
        </is>
      </c>
      <c r="BJ482" t="inlineStr">
        <is>
          <t>Model 2b</t>
        </is>
      </c>
      <c r="BK482" t="inlineStr">
        <is>
          <t>8</t>
        </is>
      </c>
      <c r="BL482" t="inlineStr">
        <is>
          <t>GHG_INT 0.432 0.156 2.765 6.00E-03 ***</t>
        </is>
      </c>
      <c r="BM482" t="inlineStr">
        <is>
          <t>GHG_INT</t>
        </is>
      </c>
      <c r="BN482" t="inlineStr">
        <is>
          <t>KD</t>
        </is>
      </c>
      <c r="BO482" t="inlineStr">
        <is>
          <t>rescreen</t>
        </is>
      </c>
      <c r="BP482" t="inlineStr">
        <is>
          <t>Caragnano et al (2020)</t>
        </is>
      </c>
      <c r="BQ482" t="inlineStr">
        <is>
          <t>computed</t>
        </is>
      </c>
      <c r="BT482" t="n">
        <v>0</v>
      </c>
      <c r="BU482" t="inlineStr">
        <is>
          <t>staging_Caragnano_2020.csv</t>
        </is>
      </c>
      <c r="BW482" t="n">
        <v>2010</v>
      </c>
      <c r="BX482" t="n">
        <v>2017</v>
      </c>
      <c r="BY482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2" t="n">
        <v>2013.5</v>
      </c>
      <c r="CA482" t="n">
        <v>0.25</v>
      </c>
      <c r="CB482" t="n">
        <v>0</v>
      </c>
      <c r="CC482" t="n">
        <v>1</v>
      </c>
      <c r="CD482" t="n">
        <v>-0.04580082888742149</v>
      </c>
      <c r="CE482" t="n">
        <v>1</v>
      </c>
    </row>
    <row r="483">
      <c r="A483" t="inlineStr">
        <is>
          <t>Caragnano et al (2020)</t>
        </is>
      </c>
      <c r="B483" t="n">
        <v>1788</v>
      </c>
      <c r="C483" t="n">
        <v>-0.05314853616790383</v>
      </c>
      <c r="D483" t="n">
        <v>3642</v>
      </c>
      <c r="E483">
        <f>IF(ISNUMBER($BA483),$BA483,IF(AND(ISNUMBER($D483),ISNUMBER($BW483),ISNUMBER($BX483)),$D483*($BX483-$BW483+1),""))</f>
        <v>3642.0</v>
      </c>
      <c r="H483" t="inlineStr">
        <is>
          <t>partial</t>
        </is>
      </c>
      <c r="I483" t="inlineStr">
        <is>
          <t>T-Statistic available</t>
        </is>
      </c>
      <c r="J483">
        <f>IF($BW483&lt;&gt;"",$BW483,"")</f>
        <v>2010.0</v>
      </c>
      <c r="K483">
        <f>IF($BX483&lt;&gt;"",$BX483,"")</f>
        <v>2017.0</v>
      </c>
      <c r="L483">
        <f>IF(AND(ISNUMBER($BW483),ISNUMBER($BX483)),($BW483+$BX483)/2,"")</f>
        <v>2013.5</v>
      </c>
      <c r="M483">
        <f>IF($L483&lt;&gt;"",$L483,"")</f>
        <v>2013.5</v>
      </c>
      <c r="N483">
        <f>IF(AND(ISNUMBER($BW483),ISNUMBER($BX483)),MIN(1,MAX(0,($BX483-2016+1)/($BX483-$BW483+1))),"")</f>
        <v>0.25</v>
      </c>
      <c r="O483">
        <f>IF(AND(ISNUMBER($BW483),ISNUMBER($BX483)),MIN(1,MAX(0,($BX483-2017+1)/($BX483-$BW483+1))),"")</f>
        <v>0.125</v>
      </c>
      <c r="P483">
        <f>IF(AND(ISNUMBER($BW483),ISNUMBER($BX483)),MIN(1,MAX(0,($BX483-2018+1)/($BX483-$BW483+1))),"")</f>
        <v>0.0</v>
      </c>
      <c r="Q483">
        <f>IF(AND(ISNUMBER($BW483),ISNUMBER($BX483)),MIN(1,MAX(0,($BX483-2019+1)/($BX483-$BW483+1))),"")</f>
        <v>0.0</v>
      </c>
      <c r="R483">
        <f>IF(AND(ISNUMBER($BW483),ISNUMBER($BX483)),MIN(1,MAX(0,($BX483-2016+1)/($BX483-$BW483+1))),"")</f>
        <v>0.25</v>
      </c>
      <c r="S483">
        <f>IF($L483&lt;&gt;"",IF($L483&gt;=2015.5,1,0),"")</f>
        <v>0.0</v>
      </c>
      <c r="T483">
        <f>IF($L483&lt;&gt;"",IF($L483&gt;=2016,1,0),"")</f>
        <v>0.0</v>
      </c>
      <c r="U483">
        <f>IF(ISNUMBER($BX483),IF($BX483&gt;=2016,1,0),"")</f>
        <v>1.0</v>
      </c>
      <c r="V483">
        <f>IF(ISNUMBER($BW483),IF($BW483&gt;=2016,1,0),"")</f>
        <v>0.0</v>
      </c>
      <c r="W483" t="str">
        <f>IF(AND(ISNUMBER($BW483),ISNUMBER($BX483)),IF($BW483&gt;=2016,"post-only",IF($BX483&lt;2016,"pre-only","mixed")),"")</f>
        <v>mixed</v>
      </c>
      <c r="X483">
        <f>IF(AND(ISNUMBER($BW483),ISNUMBER($BX483)),MIN(1,MAX(0,($BX483-2017+1)/($BX483-$BW483+1))),"")</f>
        <v>0.125</v>
      </c>
      <c r="Y483">
        <f>IF(AND(ISNUMBER($BW483),ISNUMBER($BX483)),MIN(1,MAX(0,($BX483-2018+1)/($BX483-$BW483+1))),"")</f>
        <v>0.0</v>
      </c>
      <c r="Z483">
        <f>IF(AND(ISNUMBER($BW483),ISNUMBER($BX483)),MIN(1,MAX(0,($BX483-2019+1)/($BX483-$BW483+1))),"")</f>
        <v>0.0</v>
      </c>
      <c r="AA483">
        <f>IF(ISNUMBER($BX483),IF($BX483&gt;=2017,1,0),"")</f>
        <v>1.0</v>
      </c>
      <c r="AB483">
        <f>IF(ISNUMBER($BX483),IF($BX483&gt;=2018,1,0),"")</f>
        <v>0.0</v>
      </c>
      <c r="AC483">
        <f>IF(ISNUMBER($BX483),IF($BX483&gt;=2019,1,0),"")</f>
        <v>0.0</v>
      </c>
      <c r="AD483">
        <f>IF($L483&lt;&gt;"",IF($L483&gt;2013,1,0),"")</f>
        <v>1.0</v>
      </c>
      <c r="AE483">
        <f>IF($L483&lt;&gt;"",1+IF($L483&gt;2011,1,0)+IF($L483&gt;2014,1,0),"")</f>
        <v>2.0</v>
      </c>
      <c r="AF483" t="inlineStr">
        <is>
          <t>loan (interest rate)</t>
        </is>
      </c>
      <c r="AG483" t="inlineStr">
        <is>
          <t>performance</t>
        </is>
      </c>
      <c r="AH483" t="inlineStr">
        <is>
          <t>99_NCE</t>
        </is>
      </c>
      <c r="AI483" t="inlineStr">
        <is>
          <t>99_NCE</t>
        </is>
      </c>
      <c r="AJ483" t="inlineStr">
        <is>
          <t>99_NCE</t>
        </is>
      </c>
      <c r="AK483" t="str">
        <f>IF(AND($CF483&lt;&gt;"",IFERROR(INDEX(subsample_country_map!$B:$B,MATCH($CF483,subsample_country_map!$A:$A,0)),"")&lt;&gt;""),INDEX(subsample_country_map!$B:$B,MATCH($CF483,subsample_country_map!$A:$A,0)),INDEX(lookup!$AA:$AA,MATCH($A483,lookup!$A:$A,0)))</f>
        <v>2_Europe</v>
      </c>
      <c r="AL483" t="str">
        <f>IF(AND($CF483&lt;&gt;"",IFERROR(INDEX(subsample_country_map!$C:$C,MATCH($CF483,subsample_country_map!$A:$A,0)),"")&lt;&gt;""),INDEX(subsample_country_map!$C:$C,MATCH($CF483,subsample_country_map!$A:$A,0)),INDEX(lookup!$AB:$AB,MATCH($A483,lookup!$A:$A,0)))</f>
        <v>99_NCE</v>
      </c>
      <c r="AM483" t="str">
        <f>IF(AND($CF483&lt;&gt;"",IFERROR(INDEX(subsample_country_map!$D:$D,MATCH($CF483,subsample_country_map!$A:$A,0)),"")&lt;&gt;""),INDEX(subsample_country_map!$D:$D,MATCH($CF483,subsample_country_map!$A:$A,0)),INDEX(lookup!$AC:$AC,MATCH($A483,lookup!$A:$A,0)))</f>
        <v>1_western</v>
      </c>
      <c r="AN483" t="str">
        <f>IF(AND($CF483&lt;&gt;"",IFERROR(INDEX(subsample_country_map!$E:$E,MATCH($CF483,subsample_country_map!$A:$A,0)),"")&lt;&gt;""),INDEX(subsample_country_map!$E:$E,MATCH($CF483,subsample_country_map!$A:$A,0)),INDEX(lookup!$AD:$AD,MATCH($A483,lookup!$A:$A,0)))</f>
        <v>99_NCE</v>
      </c>
      <c r="AO483" t="str">
        <f>INDEX(lookup!$Y:$Y,MATCH($A483,lookup!$A:$A,0))</f>
        <v>0_published</v>
      </c>
      <c r="AP483" t="str">
        <f>INDEX(lookup!$Z:$Z,MATCH($A483,lookup!$A:$A,0))</f>
        <v>1_VHB high</v>
      </c>
      <c r="AQ483" t="str">
        <f>INDEX(lookup!$W:$W,MATCH($A483,lookup!$A:$A,0))</f>
        <v>2_sust</v>
      </c>
      <c r="AS483" t="inlineStr">
        <is>
          <t>staging</t>
        </is>
      </c>
      <c r="AT483" t="inlineStr">
        <is>
          <t>bad-CER</t>
        </is>
      </c>
      <c r="AU483" t="inlineStr">
        <is>
          <t>cost</t>
        </is>
      </c>
      <c r="AV483" t="inlineStr">
        <is>
          <t>0.233</t>
        </is>
      </c>
      <c r="AW483" t="inlineStr">
        <is>
          <t>0.073</t>
        </is>
      </c>
      <c r="AX483" t="inlineStr">
        <is>
          <t>3.212</t>
        </is>
      </c>
      <c r="AY483" t="inlineStr">
        <is>
          <t>1.00E-03</t>
        </is>
      </c>
      <c r="BA483" t="n">
        <v>3642</v>
      </c>
      <c r="BB483" t="inlineStr">
        <is>
          <t>0</t>
        </is>
      </c>
      <c r="BC483" t="inlineStr">
        <is>
          <t>OLS</t>
        </is>
      </c>
      <c r="BD483" t="inlineStr">
        <is>
          <t>not stated</t>
        </is>
      </c>
      <c r="BE483" t="inlineStr">
        <is>
          <t>none</t>
        </is>
      </c>
      <c r="BI483" t="inlineStr">
        <is>
          <t>Table 5</t>
        </is>
      </c>
      <c r="BJ483" t="inlineStr">
        <is>
          <t>Model 2b</t>
        </is>
      </c>
      <c r="BK483" t="inlineStr">
        <is>
          <t>8</t>
        </is>
      </c>
      <c r="BL483" t="inlineStr">
        <is>
          <t>HIGH_EM 0.233 0.073 3.212 1.00E-03 ***</t>
        </is>
      </c>
      <c r="BM483" t="inlineStr">
        <is>
          <t>HIGH_EM</t>
        </is>
      </c>
      <c r="BN483" t="inlineStr">
        <is>
          <t>KD</t>
        </is>
      </c>
      <c r="BO483" t="inlineStr">
        <is>
          <t>rescreen</t>
        </is>
      </c>
      <c r="BP483" t="inlineStr">
        <is>
          <t>Caragnano et al (2020)</t>
        </is>
      </c>
      <c r="BQ483" t="inlineStr">
        <is>
          <t>computed</t>
        </is>
      </c>
      <c r="BT483" t="n">
        <v>0</v>
      </c>
      <c r="BU483" t="inlineStr">
        <is>
          <t>staging_Caragnano_2020.csv</t>
        </is>
      </c>
      <c r="BW483" t="n">
        <v>2010</v>
      </c>
      <c r="BX483" t="n">
        <v>2017</v>
      </c>
      <c r="BY483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BZ483" t="n">
        <v>2013.5</v>
      </c>
      <c r="CA483" t="n">
        <v>0.25</v>
      </c>
      <c r="CB483" t="n">
        <v>0</v>
      </c>
      <c r="CC483" t="n">
        <v>1</v>
      </c>
      <c r="CD483" t="n">
        <v>-0.05319866523231811</v>
      </c>
      <c r="CE483" t="n">
        <v>1</v>
      </c>
    </row>
    <row r="484">
      <c r="A484" t="inlineStr">
        <is>
          <t>Chava (2010)</t>
        </is>
      </c>
      <c r="B484" t="n">
        <v>1789</v>
      </c>
      <c r="C484" t="n">
        <v>-0.04785450825452432</v>
      </c>
      <c r="D484" t="n">
        <v>6525</v>
      </c>
      <c r="E484">
        <f>IF(ISNUMBER($BA484),$BA484,IF(AND(ISNUMBER($D484),ISNUMBER($BW484),ISNUMBER($BX484)),$D484*($BX484-$BW484+1),""))</f>
        <v>6525.0</v>
      </c>
      <c r="H484" t="inlineStr">
        <is>
          <t>partial</t>
        </is>
      </c>
      <c r="I484" t="inlineStr">
        <is>
          <t>T-Statistic available</t>
        </is>
      </c>
      <c r="J484">
        <f>IF($BW484&lt;&gt;"",$BW484,"")</f>
        <v>1990.0</v>
      </c>
      <c r="K484">
        <f>IF($BX484&lt;&gt;"",$BX484,"")</f>
        <v>2008.0</v>
      </c>
      <c r="L484">
        <f>IF(AND(ISNUMBER($BW484),ISNUMBER($BX484)),($BW484+$BX484)/2,"")</f>
        <v>1999.0</v>
      </c>
      <c r="M484">
        <f>IF($L484&lt;&gt;"",$L484,"")</f>
        <v>1999.0</v>
      </c>
      <c r="N484">
        <f>IF(AND(ISNUMBER($BW484),ISNUMBER($BX484)),MIN(1,MAX(0,($BX484-2016+1)/($BX484-$BW484+1))),"")</f>
        <v>0.0</v>
      </c>
      <c r="O484">
        <f>IF(AND(ISNUMBER($BW484),ISNUMBER($BX484)),MIN(1,MAX(0,($BX484-2017+1)/($BX484-$BW484+1))),"")</f>
        <v>0.0</v>
      </c>
      <c r="P484">
        <f>IF(AND(ISNUMBER($BW484),ISNUMBER($BX484)),MIN(1,MAX(0,($BX484-2018+1)/($BX484-$BW484+1))),"")</f>
        <v>0.0</v>
      </c>
      <c r="Q484">
        <f>IF(AND(ISNUMBER($BW484),ISNUMBER($BX484)),MIN(1,MAX(0,($BX484-2019+1)/($BX484-$BW484+1))),"")</f>
        <v>0.0</v>
      </c>
      <c r="R484">
        <f>IF(AND(ISNUMBER($BW484),ISNUMBER($BX484)),MIN(1,MAX(0,($BX484-2016+1)/($BX484-$BW484+1))),"")</f>
        <v>0.0</v>
      </c>
      <c r="S484">
        <f>IF($L484&lt;&gt;"",IF($L484&gt;=2015.5,1,0),"")</f>
        <v>0.0</v>
      </c>
      <c r="T484">
        <f>IF($L484&lt;&gt;"",IF($L484&gt;=2016,1,0),"")</f>
        <v>0.0</v>
      </c>
      <c r="U484">
        <f>IF(ISNUMBER($BX484),IF($BX484&gt;=2016,1,0),"")</f>
        <v>0.0</v>
      </c>
      <c r="V484">
        <f>IF(ISNUMBER($BW484),IF($BW484&gt;=2016,1,0),"")</f>
        <v>0.0</v>
      </c>
      <c r="W484" t="str">
        <f>IF(AND(ISNUMBER($BW484),ISNUMBER($BX484)),IF($BW484&gt;=2016,"post-only",IF($BX484&lt;2016,"pre-only","mixed")),"")</f>
        <v>pre-only</v>
      </c>
      <c r="X484">
        <f>IF(AND(ISNUMBER($BW484),ISNUMBER($BX484)),MIN(1,MAX(0,($BX484-2017+1)/($BX484-$BW484+1))),"")</f>
        <v>0.0</v>
      </c>
      <c r="Y484">
        <f>IF(AND(ISNUMBER($BW484),ISNUMBER($BX484)),MIN(1,MAX(0,($BX484-2018+1)/($BX484-$BW484+1))),"")</f>
        <v>0.0</v>
      </c>
      <c r="Z484">
        <f>IF(AND(ISNUMBER($BW484),ISNUMBER($BX484)),MIN(1,MAX(0,($BX484-2019+1)/($BX484-$BW484+1))),"")</f>
        <v>0.0</v>
      </c>
      <c r="AA484">
        <f>IF(ISNUMBER($BX484),IF($BX484&gt;=2017,1,0),"")</f>
        <v>0.0</v>
      </c>
      <c r="AB484">
        <f>IF(ISNUMBER($BX484),IF($BX484&gt;=2018,1,0),"")</f>
        <v>0.0</v>
      </c>
      <c r="AC484">
        <f>IF(ISNUMBER($BX484),IF($BX484&gt;=2019,1,0),"")</f>
        <v>0.0</v>
      </c>
      <c r="AD484">
        <f>IF($L484&lt;&gt;"",IF($L484&gt;2013,1,0),"")</f>
        <v>0.0</v>
      </c>
      <c r="AE484">
        <f>IF($L484&lt;&gt;"",1+IF($L484&gt;2011,1,0)+IF($L484&gt;2014,1,0),"")</f>
        <v>1.0</v>
      </c>
      <c r="AF484" t="inlineStr">
        <is>
          <t>loan (interest rate)</t>
        </is>
      </c>
      <c r="AG484" t="inlineStr">
        <is>
          <t>performance</t>
        </is>
      </c>
      <c r="AH484" t="inlineStr">
        <is>
          <t>non-sensitive</t>
        </is>
      </c>
      <c r="AI484" t="inlineStr">
        <is>
          <t>without ETS/CT</t>
        </is>
      </c>
      <c r="AJ484" t="inlineStr">
        <is>
          <t>without ETS/CT</t>
        </is>
      </c>
      <c r="AK484" t="str">
        <f>IF(AND($CF484&lt;&gt;"",IFERROR(INDEX(subsample_country_map!$B:$B,MATCH($CF484,subsample_country_map!$A:$A,0)),"")&lt;&gt;""),INDEX(subsample_country_map!$B:$B,MATCH($CF484,subsample_country_map!$A:$A,0)),INDEX(lookup!$AA:$AA,MATCH($A484,lookup!$A:$A,0)))</f>
        <v>1_US</v>
      </c>
      <c r="AL484" t="str">
        <f>IF(AND($CF484&lt;&gt;"",IFERROR(INDEX(subsample_country_map!$C:$C,MATCH($CF484,subsample_country_map!$A:$A,0)),"")&lt;&gt;""),INDEX(subsample_country_map!$C:$C,MATCH($CF484,subsample_country_map!$A:$A,0)),INDEX(lookup!$AB:$AB,MATCH($A484,lookup!$A:$A,0)))</f>
        <v>1_developed</v>
      </c>
      <c r="AM484" t="str">
        <f>IF(AND($CF484&lt;&gt;"",IFERROR(INDEX(subsample_country_map!$D:$D,MATCH($CF484,subsample_country_map!$A:$A,0)),"")&lt;&gt;""),INDEX(subsample_country_map!$D:$D,MATCH($CF484,subsample_country_map!$A:$A,0)),INDEX(lookup!$AC:$AC,MATCH($A484,lookup!$A:$A,0)))</f>
        <v>1_western</v>
      </c>
      <c r="AN484" t="str">
        <f>IF(AND($CF484&lt;&gt;"",IFERROR(INDEX(subsample_country_map!$E:$E,MATCH($CF484,subsample_country_map!$A:$A,0)),"")&lt;&gt;""),INDEX(subsample_country_map!$E:$E,MATCH($CF484,subsample_country_map!$A:$A,0)),INDEX(lookup!$AD:$AD,MATCH($A484,lookup!$A:$A,0)))</f>
        <v>1_common law</v>
      </c>
      <c r="AO484" t="str">
        <f>INDEX(lookup!$Y:$Y,MATCH($A484,lookup!$A:$A,0))</f>
        <v>1_not published</v>
      </c>
      <c r="AP484" t="str">
        <f>INDEX(lookup!$Z:$Z,MATCH($A484,lookup!$A:$A,0))</f>
        <v>99_NCE</v>
      </c>
      <c r="AQ484" t="str">
        <f>INDEX(lookup!$W:$W,MATCH($A484,lookup!$A:$A,0))</f>
        <v>1_fin/acc/econ</v>
      </c>
      <c r="AS484" t="inlineStr">
        <is>
          <t>staging</t>
        </is>
      </c>
      <c r="AT484" t="inlineStr">
        <is>
          <t>bad-CER</t>
        </is>
      </c>
      <c r="AU484" t="inlineStr">
        <is>
          <t>cost</t>
        </is>
      </c>
      <c r="AV484" t="inlineStr">
        <is>
          <t>0.0563</t>
        </is>
      </c>
      <c r="AX484" t="inlineStr">
        <is>
          <t>3.87</t>
        </is>
      </c>
      <c r="BA484" t="n">
        <v>6525</v>
      </c>
      <c r="BB484" t="inlineStr">
        <is>
          <t>FLAG</t>
        </is>
      </c>
      <c r="BC484" t="inlineStr">
        <is>
          <t>OLS</t>
        </is>
      </c>
      <c r="BD484" t="inlineStr">
        <is>
          <t>firm</t>
        </is>
      </c>
      <c r="BE484" t="inlineStr">
        <is>
          <t>none</t>
        </is>
      </c>
      <c r="BI484" t="inlineStr">
        <is>
          <t>Table 3</t>
        </is>
      </c>
      <c r="BJ484" t="inlineStr">
        <is>
          <t>Model 1 (no ind. FE)</t>
        </is>
      </c>
      <c r="BK484" t="inlineStr">
        <is>
          <t>29</t>
        </is>
      </c>
      <c r="BL484" t="inlineStr">
        <is>
          <t>netconcerns 0.0563 [3.87]</t>
        </is>
      </c>
      <c r="BM484" t="inlineStr">
        <is>
          <t>netconcerns</t>
        </is>
      </c>
      <c r="BN484" t="inlineStr">
        <is>
          <t>log of all-in-drawn spread on the loan</t>
        </is>
      </c>
      <c r="BO484" t="inlineStr">
        <is>
          <t>original</t>
        </is>
      </c>
      <c r="BP484" t="inlineStr">
        <is>
          <t>Chava (2010)</t>
        </is>
      </c>
      <c r="BQ484" t="inlineStr">
        <is>
          <t>computed</t>
        </is>
      </c>
      <c r="BT484" t="n">
        <v>0</v>
      </c>
      <c r="BU484" t="inlineStr">
        <is>
          <t>staging_Chava_2010.csv</t>
        </is>
      </c>
      <c r="BW484" t="n">
        <v>1990</v>
      </c>
      <c r="BX484" t="n">
        <v>2008</v>
      </c>
      <c r="BY484" t="inlineStr">
        <is>
          <t>United States (bank loans to domestic companies</t>
        </is>
      </c>
      <c r="BZ484" t="n">
        <v>1999</v>
      </c>
      <c r="CA484" t="n">
        <v>0</v>
      </c>
      <c r="CB484" t="n">
        <v>0</v>
      </c>
      <c r="CC484" t="n">
        <v>0</v>
      </c>
      <c r="CD484" t="n">
        <v>-0.04789108833195364</v>
      </c>
      <c r="CE484" t="n">
        <v>1</v>
      </c>
    </row>
    <row r="485">
      <c r="A485" t="inlineStr">
        <is>
          <t>Chava (2010)</t>
        </is>
      </c>
      <c r="B485" t="n">
        <v>1790</v>
      </c>
      <c r="C485" t="n">
        <v>-0.03328291403646099</v>
      </c>
      <c r="D485" t="n">
        <v>6525</v>
      </c>
      <c r="E485">
        <f>IF(ISNUMBER($BA485),$BA485,IF(AND(ISNUMBER($D485),ISNUMBER($BW485),ISNUMBER($BX485)),$D485*($BX485-$BW485+1),""))</f>
        <v>6525.0</v>
      </c>
      <c r="H485" t="inlineStr">
        <is>
          <t>partial</t>
        </is>
      </c>
      <c r="I485" t="inlineStr">
        <is>
          <t>T-Statistic available</t>
        </is>
      </c>
      <c r="J485">
        <f>IF($BW485&lt;&gt;"",$BW485,"")</f>
        <v>1990.0</v>
      </c>
      <c r="K485">
        <f>IF($BX485&lt;&gt;"",$BX485,"")</f>
        <v>2008.0</v>
      </c>
      <c r="L485">
        <f>IF(AND(ISNUMBER($BW485),ISNUMBER($BX485)),($BW485+$BX485)/2,"")</f>
        <v>1999.0</v>
      </c>
      <c r="M485">
        <f>IF($L485&lt;&gt;"",$L485,"")</f>
        <v>1999.0</v>
      </c>
      <c r="N485">
        <f>IF(AND(ISNUMBER($BW485),ISNUMBER($BX485)),MIN(1,MAX(0,($BX485-2016+1)/($BX485-$BW485+1))),"")</f>
        <v>0.0</v>
      </c>
      <c r="O485">
        <f>IF(AND(ISNUMBER($BW485),ISNUMBER($BX485)),MIN(1,MAX(0,($BX485-2017+1)/($BX485-$BW485+1))),"")</f>
        <v>0.0</v>
      </c>
      <c r="P485">
        <f>IF(AND(ISNUMBER($BW485),ISNUMBER($BX485)),MIN(1,MAX(0,($BX485-2018+1)/($BX485-$BW485+1))),"")</f>
        <v>0.0</v>
      </c>
      <c r="Q485">
        <f>IF(AND(ISNUMBER($BW485),ISNUMBER($BX485)),MIN(1,MAX(0,($BX485-2019+1)/($BX485-$BW485+1))),"")</f>
        <v>0.0</v>
      </c>
      <c r="R485">
        <f>IF(AND(ISNUMBER($BW485),ISNUMBER($BX485)),MIN(1,MAX(0,($BX485-2016+1)/($BX485-$BW485+1))),"")</f>
        <v>0.0</v>
      </c>
      <c r="S485">
        <f>IF($L485&lt;&gt;"",IF($L485&gt;=2015.5,1,0),"")</f>
        <v>0.0</v>
      </c>
      <c r="T485">
        <f>IF($L485&lt;&gt;"",IF($L485&gt;=2016,1,0),"")</f>
        <v>0.0</v>
      </c>
      <c r="U485">
        <f>IF(ISNUMBER($BX485),IF($BX485&gt;=2016,1,0),"")</f>
        <v>0.0</v>
      </c>
      <c r="V485">
        <f>IF(ISNUMBER($BW485),IF($BW485&gt;=2016,1,0),"")</f>
        <v>0.0</v>
      </c>
      <c r="W485" t="str">
        <f>IF(AND(ISNUMBER($BW485),ISNUMBER($BX485)),IF($BW485&gt;=2016,"post-only",IF($BX485&lt;2016,"pre-only","mixed")),"")</f>
        <v>pre-only</v>
      </c>
      <c r="X485">
        <f>IF(AND(ISNUMBER($BW485),ISNUMBER($BX485)),MIN(1,MAX(0,($BX485-2017+1)/($BX485-$BW485+1))),"")</f>
        <v>0.0</v>
      </c>
      <c r="Y485">
        <f>IF(AND(ISNUMBER($BW485),ISNUMBER($BX485)),MIN(1,MAX(0,($BX485-2018+1)/($BX485-$BW485+1))),"")</f>
        <v>0.0</v>
      </c>
      <c r="Z485">
        <f>IF(AND(ISNUMBER($BW485),ISNUMBER($BX485)),MIN(1,MAX(0,($BX485-2019+1)/($BX485-$BW485+1))),"")</f>
        <v>0.0</v>
      </c>
      <c r="AA485">
        <f>IF(ISNUMBER($BX485),IF($BX485&gt;=2017,1,0),"")</f>
        <v>0.0</v>
      </c>
      <c r="AB485">
        <f>IF(ISNUMBER($BX485),IF($BX485&gt;=2018,1,0),"")</f>
        <v>0.0</v>
      </c>
      <c r="AC485">
        <f>IF(ISNUMBER($BX485),IF($BX485&gt;=2019,1,0),"")</f>
        <v>0.0</v>
      </c>
      <c r="AD485">
        <f>IF($L485&lt;&gt;"",IF($L485&gt;2013,1,0),"")</f>
        <v>0.0</v>
      </c>
      <c r="AE485">
        <f>IF($L485&lt;&gt;"",1+IF($L485&gt;2011,1,0)+IF($L485&gt;2014,1,0),"")</f>
        <v>1.0</v>
      </c>
      <c r="AF485" t="inlineStr">
        <is>
          <t>loan (interest rate)</t>
        </is>
      </c>
      <c r="AG485" t="inlineStr">
        <is>
          <t>performance</t>
        </is>
      </c>
      <c r="AH485" t="inlineStr">
        <is>
          <t>non-sensitive</t>
        </is>
      </c>
      <c r="AI485" t="inlineStr">
        <is>
          <t>without ETS/CT</t>
        </is>
      </c>
      <c r="AJ485" t="inlineStr">
        <is>
          <t>without ETS/CT</t>
        </is>
      </c>
      <c r="AK485" t="str">
        <f>IF(AND($CF485&lt;&gt;"",IFERROR(INDEX(subsample_country_map!$B:$B,MATCH($CF485,subsample_country_map!$A:$A,0)),"")&lt;&gt;""),INDEX(subsample_country_map!$B:$B,MATCH($CF485,subsample_country_map!$A:$A,0)),INDEX(lookup!$AA:$AA,MATCH($A485,lookup!$A:$A,0)))</f>
        <v>1_US</v>
      </c>
      <c r="AL485" t="str">
        <f>IF(AND($CF485&lt;&gt;"",IFERROR(INDEX(subsample_country_map!$C:$C,MATCH($CF485,subsample_country_map!$A:$A,0)),"")&lt;&gt;""),INDEX(subsample_country_map!$C:$C,MATCH($CF485,subsample_country_map!$A:$A,0)),INDEX(lookup!$AB:$AB,MATCH($A485,lookup!$A:$A,0)))</f>
        <v>1_developed</v>
      </c>
      <c r="AM485" t="str">
        <f>IF(AND($CF485&lt;&gt;"",IFERROR(INDEX(subsample_country_map!$D:$D,MATCH($CF485,subsample_country_map!$A:$A,0)),"")&lt;&gt;""),INDEX(subsample_country_map!$D:$D,MATCH($CF485,subsample_country_map!$A:$A,0)),INDEX(lookup!$AC:$AC,MATCH($A485,lookup!$A:$A,0)))</f>
        <v>1_western</v>
      </c>
      <c r="AN485" t="str">
        <f>IF(AND($CF485&lt;&gt;"",IFERROR(INDEX(subsample_country_map!$E:$E,MATCH($CF485,subsample_country_map!$A:$A,0)),"")&lt;&gt;""),INDEX(subsample_country_map!$E:$E,MATCH($CF485,subsample_country_map!$A:$A,0)),INDEX(lookup!$AD:$AD,MATCH($A485,lookup!$A:$A,0)))</f>
        <v>1_common law</v>
      </c>
      <c r="AO485" t="str">
        <f>INDEX(lookup!$Y:$Y,MATCH($A485,lookup!$A:$A,0))</f>
        <v>1_not published</v>
      </c>
      <c r="AP485" t="str">
        <f>INDEX(lookup!$Z:$Z,MATCH($A485,lookup!$A:$A,0))</f>
        <v>99_NCE</v>
      </c>
      <c r="AQ485" t="str">
        <f>INDEX(lookup!$W:$W,MATCH($A485,lookup!$A:$A,0))</f>
        <v>1_fin/acc/econ</v>
      </c>
      <c r="AS485" t="inlineStr">
        <is>
          <t>staging</t>
        </is>
      </c>
      <c r="AT485" t="inlineStr">
        <is>
          <t>bad-CER</t>
        </is>
      </c>
      <c r="AU485" t="inlineStr">
        <is>
          <t>cost</t>
        </is>
      </c>
      <c r="AV485" t="inlineStr">
        <is>
          <t>0.0455</t>
        </is>
      </c>
      <c r="AX485" t="inlineStr">
        <is>
          <t>2.69</t>
        </is>
      </c>
      <c r="BA485" t="n">
        <v>6525</v>
      </c>
      <c r="BB485" t="inlineStr">
        <is>
          <t>FLAG</t>
        </is>
      </c>
      <c r="BC485" t="inlineStr">
        <is>
          <t>OLS</t>
        </is>
      </c>
      <c r="BD485" t="inlineStr">
        <is>
          <t>firm</t>
        </is>
      </c>
      <c r="BE485" t="inlineStr">
        <is>
          <t>none</t>
        </is>
      </c>
      <c r="BI485" t="inlineStr">
        <is>
          <t>Table 3</t>
        </is>
      </c>
      <c r="BJ485" t="inlineStr">
        <is>
          <t>Model 2 (ind. FE)</t>
        </is>
      </c>
      <c r="BK485" t="inlineStr">
        <is>
          <t>29</t>
        </is>
      </c>
      <c r="BL485" t="inlineStr">
        <is>
          <t>netconcerns 0.0455 [2.69]</t>
        </is>
      </c>
      <c r="BM485" t="inlineStr">
        <is>
          <t>netconcerns</t>
        </is>
      </c>
      <c r="BN485" t="inlineStr">
        <is>
          <t>log of all-in-drawn spread on the loan</t>
        </is>
      </c>
      <c r="BO485" t="inlineStr">
        <is>
          <t>original</t>
        </is>
      </c>
      <c r="BP485" t="inlineStr">
        <is>
          <t>Chava (2010)</t>
        </is>
      </c>
      <c r="BQ485" t="inlineStr">
        <is>
          <t>computed</t>
        </is>
      </c>
      <c r="BT485" t="n">
        <v>0</v>
      </c>
      <c r="BU485" t="inlineStr">
        <is>
          <t>staging_Chava_2010.csv</t>
        </is>
      </c>
      <c r="BW485" t="n">
        <v>1990</v>
      </c>
      <c r="BX485" t="n">
        <v>2008</v>
      </c>
      <c r="BY485" t="inlineStr">
        <is>
          <t>United States (bank loans to domestic companies</t>
        </is>
      </c>
      <c r="BZ485" t="n">
        <v>1999</v>
      </c>
      <c r="CA485" t="n">
        <v>0</v>
      </c>
      <c r="CB485" t="n">
        <v>0</v>
      </c>
      <c r="CC485" t="n">
        <v>0</v>
      </c>
      <c r="CD485" t="n">
        <v>-0.03329521195358997</v>
      </c>
      <c r="CE485" t="n">
        <v>1</v>
      </c>
    </row>
    <row r="486">
      <c r="A486" t="inlineStr">
        <is>
          <t>Chava (2010)</t>
        </is>
      </c>
      <c r="B486" t="n">
        <v>1791</v>
      </c>
      <c r="C486" t="n">
        <v>-0.039336941434341</v>
      </c>
      <c r="D486" t="n">
        <v>6525</v>
      </c>
      <c r="E486">
        <f>IF(ISNUMBER($BA486),$BA486,IF(AND(ISNUMBER($D486),ISNUMBER($BW486),ISNUMBER($BX486)),$D486*($BX486-$BW486+1),""))</f>
        <v>6525.0</v>
      </c>
      <c r="H486" t="inlineStr">
        <is>
          <t>partial</t>
        </is>
      </c>
      <c r="I486" t="inlineStr">
        <is>
          <t>T-Statistic available</t>
        </is>
      </c>
      <c r="J486">
        <f>IF($BW486&lt;&gt;"",$BW486,"")</f>
        <v>1990.0</v>
      </c>
      <c r="K486">
        <f>IF($BX486&lt;&gt;"",$BX486,"")</f>
        <v>2008.0</v>
      </c>
      <c r="L486">
        <f>IF(AND(ISNUMBER($BW486),ISNUMBER($BX486)),($BW486+$BX486)/2,"")</f>
        <v>1999.0</v>
      </c>
      <c r="M486">
        <f>IF($L486&lt;&gt;"",$L486,"")</f>
        <v>1999.0</v>
      </c>
      <c r="N486">
        <f>IF(AND(ISNUMBER($BW486),ISNUMBER($BX486)),MIN(1,MAX(0,($BX486-2016+1)/($BX486-$BW486+1))),"")</f>
        <v>0.0</v>
      </c>
      <c r="O486">
        <f>IF(AND(ISNUMBER($BW486),ISNUMBER($BX486)),MIN(1,MAX(0,($BX486-2017+1)/($BX486-$BW486+1))),"")</f>
        <v>0.0</v>
      </c>
      <c r="P486">
        <f>IF(AND(ISNUMBER($BW486),ISNUMBER($BX486)),MIN(1,MAX(0,($BX486-2018+1)/($BX486-$BW486+1))),"")</f>
        <v>0.0</v>
      </c>
      <c r="Q486">
        <f>IF(AND(ISNUMBER($BW486),ISNUMBER($BX486)),MIN(1,MAX(0,($BX486-2019+1)/($BX486-$BW486+1))),"")</f>
        <v>0.0</v>
      </c>
      <c r="R486">
        <f>IF(AND(ISNUMBER($BW486),ISNUMBER($BX486)),MIN(1,MAX(0,($BX486-2016+1)/($BX486-$BW486+1))),"")</f>
        <v>0.0</v>
      </c>
      <c r="S486">
        <f>IF($L486&lt;&gt;"",IF($L486&gt;=2015.5,1,0),"")</f>
        <v>0.0</v>
      </c>
      <c r="T486">
        <f>IF($L486&lt;&gt;"",IF($L486&gt;=2016,1,0),"")</f>
        <v>0.0</v>
      </c>
      <c r="U486">
        <f>IF(ISNUMBER($BX486),IF($BX486&gt;=2016,1,0),"")</f>
        <v>0.0</v>
      </c>
      <c r="V486">
        <f>IF(ISNUMBER($BW486),IF($BW486&gt;=2016,1,0),"")</f>
        <v>0.0</v>
      </c>
      <c r="W486" t="str">
        <f>IF(AND(ISNUMBER($BW486),ISNUMBER($BX486)),IF($BW486&gt;=2016,"post-only",IF($BX486&lt;2016,"pre-only","mixed")),"")</f>
        <v>pre-only</v>
      </c>
      <c r="X486">
        <f>IF(AND(ISNUMBER($BW486),ISNUMBER($BX486)),MIN(1,MAX(0,($BX486-2017+1)/($BX486-$BW486+1))),"")</f>
        <v>0.0</v>
      </c>
      <c r="Y486">
        <f>IF(AND(ISNUMBER($BW486),ISNUMBER($BX486)),MIN(1,MAX(0,($BX486-2018+1)/($BX486-$BW486+1))),"")</f>
        <v>0.0</v>
      </c>
      <c r="Z486">
        <f>IF(AND(ISNUMBER($BW486),ISNUMBER($BX486)),MIN(1,MAX(0,($BX486-2019+1)/($BX486-$BW486+1))),"")</f>
        <v>0.0</v>
      </c>
      <c r="AA486">
        <f>IF(ISNUMBER($BX486),IF($BX486&gt;=2017,1,0),"")</f>
        <v>0.0</v>
      </c>
      <c r="AB486">
        <f>IF(ISNUMBER($BX486),IF($BX486&gt;=2018,1,0),"")</f>
        <v>0.0</v>
      </c>
      <c r="AC486">
        <f>IF(ISNUMBER($BX486),IF($BX486&gt;=2019,1,0),"")</f>
        <v>0.0</v>
      </c>
      <c r="AD486">
        <f>IF($L486&lt;&gt;"",IF($L486&gt;2013,1,0),"")</f>
        <v>0.0</v>
      </c>
      <c r="AE486">
        <f>IF($L486&lt;&gt;"",1+IF($L486&gt;2011,1,0)+IF($L486&gt;2014,1,0),"")</f>
        <v>1.0</v>
      </c>
      <c r="AF486" t="inlineStr">
        <is>
          <t>loan (interest rate)</t>
        </is>
      </c>
      <c r="AG486" t="inlineStr">
        <is>
          <t>performance</t>
        </is>
      </c>
      <c r="AH486" t="inlineStr">
        <is>
          <t>non-sensitive</t>
        </is>
      </c>
      <c r="AI486" t="inlineStr">
        <is>
          <t>without ETS/CT</t>
        </is>
      </c>
      <c r="AJ486" t="inlineStr">
        <is>
          <t>without ETS/CT</t>
        </is>
      </c>
      <c r="AK486" t="str">
        <f>IF(AND($CF486&lt;&gt;"",IFERROR(INDEX(subsample_country_map!$B:$B,MATCH($CF486,subsample_country_map!$A:$A,0)),"")&lt;&gt;""),INDEX(subsample_country_map!$B:$B,MATCH($CF486,subsample_country_map!$A:$A,0)),INDEX(lookup!$AA:$AA,MATCH($A486,lookup!$A:$A,0)))</f>
        <v>1_US</v>
      </c>
      <c r="AL486" t="str">
        <f>IF(AND($CF486&lt;&gt;"",IFERROR(INDEX(subsample_country_map!$C:$C,MATCH($CF486,subsample_country_map!$A:$A,0)),"")&lt;&gt;""),INDEX(subsample_country_map!$C:$C,MATCH($CF486,subsample_country_map!$A:$A,0)),INDEX(lookup!$AB:$AB,MATCH($A486,lookup!$A:$A,0)))</f>
        <v>1_developed</v>
      </c>
      <c r="AM486" t="str">
        <f>IF(AND($CF486&lt;&gt;"",IFERROR(INDEX(subsample_country_map!$D:$D,MATCH($CF486,subsample_country_map!$A:$A,0)),"")&lt;&gt;""),INDEX(subsample_country_map!$D:$D,MATCH($CF486,subsample_country_map!$A:$A,0)),INDEX(lookup!$AC:$AC,MATCH($A486,lookup!$A:$A,0)))</f>
        <v>1_western</v>
      </c>
      <c r="AN486" t="str">
        <f>IF(AND($CF486&lt;&gt;"",IFERROR(INDEX(subsample_country_map!$E:$E,MATCH($CF486,subsample_country_map!$A:$A,0)),"")&lt;&gt;""),INDEX(subsample_country_map!$E:$E,MATCH($CF486,subsample_country_map!$A:$A,0)),INDEX(lookup!$AD:$AD,MATCH($A486,lookup!$A:$A,0)))</f>
        <v>1_common law</v>
      </c>
      <c r="AO486" t="str">
        <f>INDEX(lookup!$Y:$Y,MATCH($A486,lookup!$A:$A,0))</f>
        <v>1_not published</v>
      </c>
      <c r="AP486" t="str">
        <f>INDEX(lookup!$Z:$Z,MATCH($A486,lookup!$A:$A,0))</f>
        <v>99_NCE</v>
      </c>
      <c r="AQ486" t="str">
        <f>INDEX(lookup!$W:$W,MATCH($A486,lookup!$A:$A,0))</f>
        <v>1_fin/acc/econ</v>
      </c>
      <c r="AS486" t="inlineStr">
        <is>
          <t>staging</t>
        </is>
      </c>
      <c r="AT486" t="inlineStr">
        <is>
          <t>bad-CER</t>
        </is>
      </c>
      <c r="AU486" t="inlineStr">
        <is>
          <t>cost</t>
        </is>
      </c>
      <c r="AV486" t="inlineStr">
        <is>
          <t>0.0532</t>
        </is>
      </c>
      <c r="AX486" t="inlineStr">
        <is>
          <t>3.18</t>
        </is>
      </c>
      <c r="BA486" t="n">
        <v>6525</v>
      </c>
      <c r="BB486" t="inlineStr">
        <is>
          <t>FLAG</t>
        </is>
      </c>
      <c r="BC486" t="inlineStr">
        <is>
          <t>OLS</t>
        </is>
      </c>
      <c r="BD486" t="inlineStr">
        <is>
          <t>firm</t>
        </is>
      </c>
      <c r="BE486" t="inlineStr">
        <is>
          <t>none</t>
        </is>
      </c>
      <c r="BI486" t="inlineStr">
        <is>
          <t>Table 3</t>
        </is>
      </c>
      <c r="BJ486" t="inlineStr">
        <is>
          <t>Model 3 (no ind. FE)</t>
        </is>
      </c>
      <c r="BK486" t="inlineStr">
        <is>
          <t>29</t>
        </is>
      </c>
      <c r="BL486" t="inlineStr">
        <is>
          <t>numconcern 0.0532 [3.18]</t>
        </is>
      </c>
      <c r="BM486" t="inlineStr">
        <is>
          <t>numconcern</t>
        </is>
      </c>
      <c r="BN486" t="inlineStr">
        <is>
          <t>log of all-in-drawn spread on the loan</t>
        </is>
      </c>
      <c r="BO486" t="inlineStr">
        <is>
          <t>original</t>
        </is>
      </c>
      <c r="BP486" t="inlineStr">
        <is>
          <t>Chava (2010)</t>
        </is>
      </c>
      <c r="BQ486" t="inlineStr">
        <is>
          <t>computed</t>
        </is>
      </c>
      <c r="BT486" t="n">
        <v>0</v>
      </c>
      <c r="BU486" t="inlineStr">
        <is>
          <t>staging_Chava_2010.csv</t>
        </is>
      </c>
      <c r="BW486" t="n">
        <v>1990</v>
      </c>
      <c r="BX486" t="n">
        <v>2008</v>
      </c>
      <c r="BY486" t="inlineStr">
        <is>
          <t>United States (bank loans to domestic companies</t>
        </is>
      </c>
      <c r="BZ486" t="n">
        <v>1999</v>
      </c>
      <c r="CA486" t="n">
        <v>0</v>
      </c>
      <c r="CB486" t="n">
        <v>0</v>
      </c>
      <c r="CC486" t="n">
        <v>0</v>
      </c>
      <c r="CD486" t="n">
        <v>-0.03935725022143127</v>
      </c>
      <c r="CE486" t="n">
        <v>1</v>
      </c>
    </row>
    <row r="487">
      <c r="A487" t="inlineStr">
        <is>
          <t>Chava (2010)</t>
        </is>
      </c>
      <c r="B487" t="n">
        <v>1792</v>
      </c>
      <c r="C487" t="n">
        <v>-0.02932724329730112</v>
      </c>
      <c r="D487" t="n">
        <v>6525</v>
      </c>
      <c r="E487">
        <f>IF(ISNUMBER($BA487),$BA487,IF(AND(ISNUMBER($D487),ISNUMBER($BW487),ISNUMBER($BX487)),$D487*($BX487-$BW487+1),""))</f>
        <v>6525.0</v>
      </c>
      <c r="H487" t="inlineStr">
        <is>
          <t>partial</t>
        </is>
      </c>
      <c r="I487" t="inlineStr">
        <is>
          <t>T-Statistic available</t>
        </is>
      </c>
      <c r="J487">
        <f>IF($BW487&lt;&gt;"",$BW487,"")</f>
        <v>1990.0</v>
      </c>
      <c r="K487">
        <f>IF($BX487&lt;&gt;"",$BX487,"")</f>
        <v>2008.0</v>
      </c>
      <c r="L487">
        <f>IF(AND(ISNUMBER($BW487),ISNUMBER($BX487)),($BW487+$BX487)/2,"")</f>
        <v>1999.0</v>
      </c>
      <c r="M487">
        <f>IF($L487&lt;&gt;"",$L487,"")</f>
        <v>1999.0</v>
      </c>
      <c r="N487">
        <f>IF(AND(ISNUMBER($BW487),ISNUMBER($BX487)),MIN(1,MAX(0,($BX487-2016+1)/($BX487-$BW487+1))),"")</f>
        <v>0.0</v>
      </c>
      <c r="O487">
        <f>IF(AND(ISNUMBER($BW487),ISNUMBER($BX487)),MIN(1,MAX(0,($BX487-2017+1)/($BX487-$BW487+1))),"")</f>
        <v>0.0</v>
      </c>
      <c r="P487">
        <f>IF(AND(ISNUMBER($BW487),ISNUMBER($BX487)),MIN(1,MAX(0,($BX487-2018+1)/($BX487-$BW487+1))),"")</f>
        <v>0.0</v>
      </c>
      <c r="Q487">
        <f>IF(AND(ISNUMBER($BW487),ISNUMBER($BX487)),MIN(1,MAX(0,($BX487-2019+1)/($BX487-$BW487+1))),"")</f>
        <v>0.0</v>
      </c>
      <c r="R487">
        <f>IF(AND(ISNUMBER($BW487),ISNUMBER($BX487)),MIN(1,MAX(0,($BX487-2016+1)/($BX487-$BW487+1))),"")</f>
        <v>0.0</v>
      </c>
      <c r="S487">
        <f>IF($L487&lt;&gt;"",IF($L487&gt;=2015.5,1,0),"")</f>
        <v>0.0</v>
      </c>
      <c r="T487">
        <f>IF($L487&lt;&gt;"",IF($L487&gt;=2016,1,0),"")</f>
        <v>0.0</v>
      </c>
      <c r="U487">
        <f>IF(ISNUMBER($BX487),IF($BX487&gt;=2016,1,0),"")</f>
        <v>0.0</v>
      </c>
      <c r="V487">
        <f>IF(ISNUMBER($BW487),IF($BW487&gt;=2016,1,0),"")</f>
        <v>0.0</v>
      </c>
      <c r="W487" t="str">
        <f>IF(AND(ISNUMBER($BW487),ISNUMBER($BX487)),IF($BW487&gt;=2016,"post-only",IF($BX487&lt;2016,"pre-only","mixed")),"")</f>
        <v>pre-only</v>
      </c>
      <c r="X487">
        <f>IF(AND(ISNUMBER($BW487),ISNUMBER($BX487)),MIN(1,MAX(0,($BX487-2017+1)/($BX487-$BW487+1))),"")</f>
        <v>0.0</v>
      </c>
      <c r="Y487">
        <f>IF(AND(ISNUMBER($BW487),ISNUMBER($BX487)),MIN(1,MAX(0,($BX487-2018+1)/($BX487-$BW487+1))),"")</f>
        <v>0.0</v>
      </c>
      <c r="Z487">
        <f>IF(AND(ISNUMBER($BW487),ISNUMBER($BX487)),MIN(1,MAX(0,($BX487-2019+1)/($BX487-$BW487+1))),"")</f>
        <v>0.0</v>
      </c>
      <c r="AA487">
        <f>IF(ISNUMBER($BX487),IF($BX487&gt;=2017,1,0),"")</f>
        <v>0.0</v>
      </c>
      <c r="AB487">
        <f>IF(ISNUMBER($BX487),IF($BX487&gt;=2018,1,0),"")</f>
        <v>0.0</v>
      </c>
      <c r="AC487">
        <f>IF(ISNUMBER($BX487),IF($BX487&gt;=2019,1,0),"")</f>
        <v>0.0</v>
      </c>
      <c r="AD487">
        <f>IF($L487&lt;&gt;"",IF($L487&gt;2013,1,0),"")</f>
        <v>0.0</v>
      </c>
      <c r="AE487">
        <f>IF($L487&lt;&gt;"",1+IF($L487&gt;2011,1,0)+IF($L487&gt;2014,1,0),"")</f>
        <v>1.0</v>
      </c>
      <c r="AF487" t="inlineStr">
        <is>
          <t>loan (interest rate)</t>
        </is>
      </c>
      <c r="AG487" t="inlineStr">
        <is>
          <t>performance</t>
        </is>
      </c>
      <c r="AH487" t="inlineStr">
        <is>
          <t>non-sensitive</t>
        </is>
      </c>
      <c r="AI487" t="inlineStr">
        <is>
          <t>without ETS/CT</t>
        </is>
      </c>
      <c r="AJ487" t="inlineStr">
        <is>
          <t>without ETS/CT</t>
        </is>
      </c>
      <c r="AK487" t="str">
        <f>IF(AND($CF487&lt;&gt;"",IFERROR(INDEX(subsample_country_map!$B:$B,MATCH($CF487,subsample_country_map!$A:$A,0)),"")&lt;&gt;""),INDEX(subsample_country_map!$B:$B,MATCH($CF487,subsample_country_map!$A:$A,0)),INDEX(lookup!$AA:$AA,MATCH($A487,lookup!$A:$A,0)))</f>
        <v>1_US</v>
      </c>
      <c r="AL487" t="str">
        <f>IF(AND($CF487&lt;&gt;"",IFERROR(INDEX(subsample_country_map!$C:$C,MATCH($CF487,subsample_country_map!$A:$A,0)),"")&lt;&gt;""),INDEX(subsample_country_map!$C:$C,MATCH($CF487,subsample_country_map!$A:$A,0)),INDEX(lookup!$AB:$AB,MATCH($A487,lookup!$A:$A,0)))</f>
        <v>1_developed</v>
      </c>
      <c r="AM487" t="str">
        <f>IF(AND($CF487&lt;&gt;"",IFERROR(INDEX(subsample_country_map!$D:$D,MATCH($CF487,subsample_country_map!$A:$A,0)),"")&lt;&gt;""),INDEX(subsample_country_map!$D:$D,MATCH($CF487,subsample_country_map!$A:$A,0)),INDEX(lookup!$AC:$AC,MATCH($A487,lookup!$A:$A,0)))</f>
        <v>1_western</v>
      </c>
      <c r="AN487" t="str">
        <f>IF(AND($CF487&lt;&gt;"",IFERROR(INDEX(subsample_country_map!$E:$E,MATCH($CF487,subsample_country_map!$A:$A,0)),"")&lt;&gt;""),INDEX(subsample_country_map!$E:$E,MATCH($CF487,subsample_country_map!$A:$A,0)),INDEX(lookup!$AD:$AD,MATCH($A487,lookup!$A:$A,0)))</f>
        <v>1_common law</v>
      </c>
      <c r="AO487" t="str">
        <f>INDEX(lookup!$Y:$Y,MATCH($A487,lookup!$A:$A,0))</f>
        <v>1_not published</v>
      </c>
      <c r="AP487" t="str">
        <f>INDEX(lookup!$Z:$Z,MATCH($A487,lookup!$A:$A,0))</f>
        <v>99_NCE</v>
      </c>
      <c r="AQ487" t="str">
        <f>INDEX(lookup!$W:$W,MATCH($A487,lookup!$A:$A,0))</f>
        <v>1_fin/acc/econ</v>
      </c>
      <c r="AS487" t="inlineStr">
        <is>
          <t>staging</t>
        </is>
      </c>
      <c r="AT487" t="inlineStr">
        <is>
          <t>bad-CER</t>
        </is>
      </c>
      <c r="AU487" t="inlineStr">
        <is>
          <t>cost</t>
        </is>
      </c>
      <c r="AV487" t="inlineStr">
        <is>
          <t>0.0457</t>
        </is>
      </c>
      <c r="AX487" t="inlineStr">
        <is>
          <t>2.37</t>
        </is>
      </c>
      <c r="BA487" t="n">
        <v>6525</v>
      </c>
      <c r="BB487" t="inlineStr">
        <is>
          <t>FLAG</t>
        </is>
      </c>
      <c r="BC487" t="inlineStr">
        <is>
          <t>OLS</t>
        </is>
      </c>
      <c r="BD487" t="inlineStr">
        <is>
          <t>firm</t>
        </is>
      </c>
      <c r="BE487" t="inlineStr">
        <is>
          <t>none</t>
        </is>
      </c>
      <c r="BI487" t="inlineStr">
        <is>
          <t>Table 3</t>
        </is>
      </c>
      <c r="BJ487" t="inlineStr">
        <is>
          <t>Model 4 (ind. FE)</t>
        </is>
      </c>
      <c r="BK487" t="inlineStr">
        <is>
          <t>29</t>
        </is>
      </c>
      <c r="BL487" t="inlineStr">
        <is>
          <t>numconcern 0.0457 [2.37]</t>
        </is>
      </c>
      <c r="BM487" t="inlineStr">
        <is>
          <t>numconcern</t>
        </is>
      </c>
      <c r="BN487" t="inlineStr">
        <is>
          <t>log of all-in-drawn spread on the loan</t>
        </is>
      </c>
      <c r="BO487" t="inlineStr">
        <is>
          <t>original</t>
        </is>
      </c>
      <c r="BP487" t="inlineStr">
        <is>
          <t>Chava (2010)</t>
        </is>
      </c>
      <c r="BQ487" t="inlineStr">
        <is>
          <t>computed</t>
        </is>
      </c>
      <c r="BT487" t="n">
        <v>0</v>
      </c>
      <c r="BU487" t="inlineStr">
        <is>
          <t>staging_Chava_2010.csv</t>
        </is>
      </c>
      <c r="BW487" t="n">
        <v>1990</v>
      </c>
      <c r="BX487" t="n">
        <v>2008</v>
      </c>
      <c r="BY487" t="inlineStr">
        <is>
          <t>United States (bank loans to domestic companies</t>
        </is>
      </c>
      <c r="BZ487" t="n">
        <v>1999</v>
      </c>
      <c r="CA487" t="n">
        <v>0</v>
      </c>
      <c r="CB487" t="n">
        <v>0</v>
      </c>
      <c r="CC487" t="n">
        <v>0</v>
      </c>
      <c r="CD487" t="n">
        <v>-0.02933565563445221</v>
      </c>
      <c r="CE487" t="n">
        <v>1</v>
      </c>
    </row>
    <row r="488">
      <c r="A488" t="inlineStr">
        <is>
          <t>Chava (2010)</t>
        </is>
      </c>
      <c r="B488" t="n">
        <v>1793</v>
      </c>
      <c r="C488" t="n">
        <v>-0.02227791020033098</v>
      </c>
      <c r="D488" t="n">
        <v>6525</v>
      </c>
      <c r="E488">
        <f>IF(ISNUMBER($BA488),$BA488,IF(AND(ISNUMBER($D488),ISNUMBER($BW488),ISNUMBER($BX488)),$D488*($BX488-$BW488+1),""))</f>
        <v>6525.0</v>
      </c>
      <c r="H488" t="inlineStr">
        <is>
          <t>partial</t>
        </is>
      </c>
      <c r="I488" t="inlineStr">
        <is>
          <t>T-Statistic available</t>
        </is>
      </c>
      <c r="J488">
        <f>IF($BW488&lt;&gt;"",$BW488,"")</f>
        <v>1990.0</v>
      </c>
      <c r="K488">
        <f>IF($BX488&lt;&gt;"",$BX488,"")</f>
        <v>2008.0</v>
      </c>
      <c r="L488">
        <f>IF(AND(ISNUMBER($BW488),ISNUMBER($BX488)),($BW488+$BX488)/2,"")</f>
        <v>1999.0</v>
      </c>
      <c r="M488">
        <f>IF($L488&lt;&gt;"",$L488,"")</f>
        <v>1999.0</v>
      </c>
      <c r="N488">
        <f>IF(AND(ISNUMBER($BW488),ISNUMBER($BX488)),MIN(1,MAX(0,($BX488-2016+1)/($BX488-$BW488+1))),"")</f>
        <v>0.0</v>
      </c>
      <c r="O488">
        <f>IF(AND(ISNUMBER($BW488),ISNUMBER($BX488)),MIN(1,MAX(0,($BX488-2017+1)/($BX488-$BW488+1))),"")</f>
        <v>0.0</v>
      </c>
      <c r="P488">
        <f>IF(AND(ISNUMBER($BW488),ISNUMBER($BX488)),MIN(1,MAX(0,($BX488-2018+1)/($BX488-$BW488+1))),"")</f>
        <v>0.0</v>
      </c>
      <c r="Q488">
        <f>IF(AND(ISNUMBER($BW488),ISNUMBER($BX488)),MIN(1,MAX(0,($BX488-2019+1)/($BX488-$BW488+1))),"")</f>
        <v>0.0</v>
      </c>
      <c r="R488">
        <f>IF(AND(ISNUMBER($BW488),ISNUMBER($BX488)),MIN(1,MAX(0,($BX488-2016+1)/($BX488-$BW488+1))),"")</f>
        <v>0.0</v>
      </c>
      <c r="S488">
        <f>IF($L488&lt;&gt;"",IF($L488&gt;=2015.5,1,0),"")</f>
        <v>0.0</v>
      </c>
      <c r="T488">
        <f>IF($L488&lt;&gt;"",IF($L488&gt;=2016,1,0),"")</f>
        <v>0.0</v>
      </c>
      <c r="U488">
        <f>IF(ISNUMBER($BX488),IF($BX488&gt;=2016,1,0),"")</f>
        <v>0.0</v>
      </c>
      <c r="V488">
        <f>IF(ISNUMBER($BW488),IF($BW488&gt;=2016,1,0),"")</f>
        <v>0.0</v>
      </c>
      <c r="W488" t="str">
        <f>IF(AND(ISNUMBER($BW488),ISNUMBER($BX488)),IF($BW488&gt;=2016,"post-only",IF($BX488&lt;2016,"pre-only","mixed")),"")</f>
        <v>pre-only</v>
      </c>
      <c r="X488">
        <f>IF(AND(ISNUMBER($BW488),ISNUMBER($BX488)),MIN(1,MAX(0,($BX488-2017+1)/($BX488-$BW488+1))),"")</f>
        <v>0.0</v>
      </c>
      <c r="Y488">
        <f>IF(AND(ISNUMBER($BW488),ISNUMBER($BX488)),MIN(1,MAX(0,($BX488-2018+1)/($BX488-$BW488+1))),"")</f>
        <v>0.0</v>
      </c>
      <c r="Z488">
        <f>IF(AND(ISNUMBER($BW488),ISNUMBER($BX488)),MIN(1,MAX(0,($BX488-2019+1)/($BX488-$BW488+1))),"")</f>
        <v>0.0</v>
      </c>
      <c r="AA488">
        <f>IF(ISNUMBER($BX488),IF($BX488&gt;=2017,1,0),"")</f>
        <v>0.0</v>
      </c>
      <c r="AB488">
        <f>IF(ISNUMBER($BX488),IF($BX488&gt;=2018,1,0),"")</f>
        <v>0.0</v>
      </c>
      <c r="AC488">
        <f>IF(ISNUMBER($BX488),IF($BX488&gt;=2019,1,0),"")</f>
        <v>0.0</v>
      </c>
      <c r="AD488">
        <f>IF($L488&lt;&gt;"",IF($L488&gt;2013,1,0),"")</f>
        <v>0.0</v>
      </c>
      <c r="AE488">
        <f>IF($L488&lt;&gt;"",1+IF($L488&gt;2011,1,0)+IF($L488&gt;2014,1,0),"")</f>
        <v>1.0</v>
      </c>
      <c r="AF488" t="inlineStr">
        <is>
          <t>loan (interest rate)</t>
        </is>
      </c>
      <c r="AG488" t="inlineStr">
        <is>
          <t>performance</t>
        </is>
      </c>
      <c r="AH488" t="inlineStr">
        <is>
          <t>non-sensitive</t>
        </is>
      </c>
      <c r="AI488" t="inlineStr">
        <is>
          <t>without ETS/CT</t>
        </is>
      </c>
      <c r="AJ488" t="inlineStr">
        <is>
          <t>without ETS/CT</t>
        </is>
      </c>
      <c r="AK488" t="str">
        <f>IF(AND($CF488&lt;&gt;"",IFERROR(INDEX(subsample_country_map!$B:$B,MATCH($CF488,subsample_country_map!$A:$A,0)),"")&lt;&gt;""),INDEX(subsample_country_map!$B:$B,MATCH($CF488,subsample_country_map!$A:$A,0)),INDEX(lookup!$AA:$AA,MATCH($A488,lookup!$A:$A,0)))</f>
        <v>1_US</v>
      </c>
      <c r="AL488" t="str">
        <f>IF(AND($CF488&lt;&gt;"",IFERROR(INDEX(subsample_country_map!$C:$C,MATCH($CF488,subsample_country_map!$A:$A,0)),"")&lt;&gt;""),INDEX(subsample_country_map!$C:$C,MATCH($CF488,subsample_country_map!$A:$A,0)),INDEX(lookup!$AB:$AB,MATCH($A488,lookup!$A:$A,0)))</f>
        <v>1_developed</v>
      </c>
      <c r="AM488" t="str">
        <f>IF(AND($CF488&lt;&gt;"",IFERROR(INDEX(subsample_country_map!$D:$D,MATCH($CF488,subsample_country_map!$A:$A,0)),"")&lt;&gt;""),INDEX(subsample_country_map!$D:$D,MATCH($CF488,subsample_country_map!$A:$A,0)),INDEX(lookup!$AC:$AC,MATCH($A488,lookup!$A:$A,0)))</f>
        <v>1_western</v>
      </c>
      <c r="AN488" t="str">
        <f>IF(AND($CF488&lt;&gt;"",IFERROR(INDEX(subsample_country_map!$E:$E,MATCH($CF488,subsample_country_map!$A:$A,0)),"")&lt;&gt;""),INDEX(subsample_country_map!$E:$E,MATCH($CF488,subsample_country_map!$A:$A,0)),INDEX(lookup!$AD:$AD,MATCH($A488,lookup!$A:$A,0)))</f>
        <v>1_common law</v>
      </c>
      <c r="AO488" t="str">
        <f>INDEX(lookup!$Y:$Y,MATCH($A488,lookup!$A:$A,0))</f>
        <v>1_not published</v>
      </c>
      <c r="AP488" t="str">
        <f>INDEX(lookup!$Z:$Z,MATCH($A488,lookup!$A:$A,0))</f>
        <v>99_NCE</v>
      </c>
      <c r="AQ488" t="str">
        <f>INDEX(lookup!$W:$W,MATCH($A488,lookup!$A:$A,0))</f>
        <v>1_fin/acc/econ</v>
      </c>
      <c r="AS488" t="inlineStr">
        <is>
          <t>staging</t>
        </is>
      </c>
      <c r="AT488" t="inlineStr">
        <is>
          <t>good-CER</t>
        </is>
      </c>
      <c r="AU488" t="inlineStr">
        <is>
          <t>cost</t>
        </is>
      </c>
      <c r="AV488" t="inlineStr">
        <is>
          <t>-0.0457</t>
        </is>
      </c>
      <c r="AX488" t="inlineStr">
        <is>
          <t>-1.80</t>
        </is>
      </c>
      <c r="BA488" t="n">
        <v>6525</v>
      </c>
      <c r="BB488" t="inlineStr">
        <is>
          <t>FLAG</t>
        </is>
      </c>
      <c r="BC488" t="inlineStr">
        <is>
          <t>OLS</t>
        </is>
      </c>
      <c r="BD488" t="inlineStr">
        <is>
          <t>firm</t>
        </is>
      </c>
      <c r="BE488" t="inlineStr">
        <is>
          <t>none</t>
        </is>
      </c>
      <c r="BI488" t="inlineStr">
        <is>
          <t>Table 3</t>
        </is>
      </c>
      <c r="BJ488" t="inlineStr">
        <is>
          <t>Model 5 (no ind. FE)</t>
        </is>
      </c>
      <c r="BK488" t="inlineStr">
        <is>
          <t>29</t>
        </is>
      </c>
      <c r="BL488" t="inlineStr">
        <is>
          <t>numstrength -0.0457 [-1.80]</t>
        </is>
      </c>
      <c r="BM488" t="inlineStr">
        <is>
          <t>numstrength</t>
        </is>
      </c>
      <c r="BN488" t="inlineStr">
        <is>
          <t>log of all-in-drawn spread on the loan</t>
        </is>
      </c>
      <c r="BO488" t="inlineStr">
        <is>
          <t>original</t>
        </is>
      </c>
      <c r="BP488" t="inlineStr">
        <is>
          <t>Chava (2010)</t>
        </is>
      </c>
      <c r="BQ488" t="inlineStr">
        <is>
          <t>computed</t>
        </is>
      </c>
      <c r="BT488" t="n">
        <v>0</v>
      </c>
      <c r="BU488" t="inlineStr">
        <is>
          <t>staging_Chava_2010.csv</t>
        </is>
      </c>
      <c r="BW488" t="n">
        <v>1990</v>
      </c>
      <c r="BX488" t="n">
        <v>2008</v>
      </c>
      <c r="BY488" t="inlineStr">
        <is>
          <t>United States (bank loans to domestic companies</t>
        </is>
      </c>
      <c r="BZ488" t="n">
        <v>1999</v>
      </c>
      <c r="CA488" t="n">
        <v>0</v>
      </c>
      <c r="CB488" t="n">
        <v>0</v>
      </c>
      <c r="CC488" t="n">
        <v>0</v>
      </c>
      <c r="CD488" t="n">
        <v>-0.02228159684638917</v>
      </c>
      <c r="CE488" t="n">
        <v>1</v>
      </c>
    </row>
    <row r="489">
      <c r="A489" t="inlineStr">
        <is>
          <t>Chava (2010)</t>
        </is>
      </c>
      <c r="B489" t="n">
        <v>1794</v>
      </c>
      <c r="C489" t="n">
        <v>-0.02017478637045348</v>
      </c>
      <c r="D489" t="n">
        <v>6525</v>
      </c>
      <c r="E489">
        <f>IF(ISNUMBER($BA489),$BA489,IF(AND(ISNUMBER($D489),ISNUMBER($BW489),ISNUMBER($BX489)),$D489*($BX489-$BW489+1),""))</f>
        <v>6525.0</v>
      </c>
      <c r="H489" t="inlineStr">
        <is>
          <t>partial</t>
        </is>
      </c>
      <c r="I489" t="inlineStr">
        <is>
          <t>T-Statistic available</t>
        </is>
      </c>
      <c r="J489">
        <f>IF($BW489&lt;&gt;"",$BW489,"")</f>
        <v>1990.0</v>
      </c>
      <c r="K489">
        <f>IF($BX489&lt;&gt;"",$BX489,"")</f>
        <v>2008.0</v>
      </c>
      <c r="L489">
        <f>IF(AND(ISNUMBER($BW489),ISNUMBER($BX489)),($BW489+$BX489)/2,"")</f>
        <v>1999.0</v>
      </c>
      <c r="M489">
        <f>IF($L489&lt;&gt;"",$L489,"")</f>
        <v>1999.0</v>
      </c>
      <c r="N489">
        <f>IF(AND(ISNUMBER($BW489),ISNUMBER($BX489)),MIN(1,MAX(0,($BX489-2016+1)/($BX489-$BW489+1))),"")</f>
        <v>0.0</v>
      </c>
      <c r="O489">
        <f>IF(AND(ISNUMBER($BW489),ISNUMBER($BX489)),MIN(1,MAX(0,($BX489-2017+1)/($BX489-$BW489+1))),"")</f>
        <v>0.0</v>
      </c>
      <c r="P489">
        <f>IF(AND(ISNUMBER($BW489),ISNUMBER($BX489)),MIN(1,MAX(0,($BX489-2018+1)/($BX489-$BW489+1))),"")</f>
        <v>0.0</v>
      </c>
      <c r="Q489">
        <f>IF(AND(ISNUMBER($BW489),ISNUMBER($BX489)),MIN(1,MAX(0,($BX489-2019+1)/($BX489-$BW489+1))),"")</f>
        <v>0.0</v>
      </c>
      <c r="R489">
        <f>IF(AND(ISNUMBER($BW489),ISNUMBER($BX489)),MIN(1,MAX(0,($BX489-2016+1)/($BX489-$BW489+1))),"")</f>
        <v>0.0</v>
      </c>
      <c r="S489">
        <f>IF($L489&lt;&gt;"",IF($L489&gt;=2015.5,1,0),"")</f>
        <v>0.0</v>
      </c>
      <c r="T489">
        <f>IF($L489&lt;&gt;"",IF($L489&gt;=2016,1,0),"")</f>
        <v>0.0</v>
      </c>
      <c r="U489">
        <f>IF(ISNUMBER($BX489),IF($BX489&gt;=2016,1,0),"")</f>
        <v>0.0</v>
      </c>
      <c r="V489">
        <f>IF(ISNUMBER($BW489),IF($BW489&gt;=2016,1,0),"")</f>
        <v>0.0</v>
      </c>
      <c r="W489" t="str">
        <f>IF(AND(ISNUMBER($BW489),ISNUMBER($BX489)),IF($BW489&gt;=2016,"post-only",IF($BX489&lt;2016,"pre-only","mixed")),"")</f>
        <v>pre-only</v>
      </c>
      <c r="X489">
        <f>IF(AND(ISNUMBER($BW489),ISNUMBER($BX489)),MIN(1,MAX(0,($BX489-2017+1)/($BX489-$BW489+1))),"")</f>
        <v>0.0</v>
      </c>
      <c r="Y489">
        <f>IF(AND(ISNUMBER($BW489),ISNUMBER($BX489)),MIN(1,MAX(0,($BX489-2018+1)/($BX489-$BW489+1))),"")</f>
        <v>0.0</v>
      </c>
      <c r="Z489">
        <f>IF(AND(ISNUMBER($BW489),ISNUMBER($BX489)),MIN(1,MAX(0,($BX489-2019+1)/($BX489-$BW489+1))),"")</f>
        <v>0.0</v>
      </c>
      <c r="AA489">
        <f>IF(ISNUMBER($BX489),IF($BX489&gt;=2017,1,0),"")</f>
        <v>0.0</v>
      </c>
      <c r="AB489">
        <f>IF(ISNUMBER($BX489),IF($BX489&gt;=2018,1,0),"")</f>
        <v>0.0</v>
      </c>
      <c r="AC489">
        <f>IF(ISNUMBER($BX489),IF($BX489&gt;=2019,1,0),"")</f>
        <v>0.0</v>
      </c>
      <c r="AD489">
        <f>IF($L489&lt;&gt;"",IF($L489&gt;2013,1,0),"")</f>
        <v>0.0</v>
      </c>
      <c r="AE489">
        <f>IF($L489&lt;&gt;"",1+IF($L489&gt;2011,1,0)+IF($L489&gt;2014,1,0),"")</f>
        <v>1.0</v>
      </c>
      <c r="AF489" t="inlineStr">
        <is>
          <t>loan (interest rate)</t>
        </is>
      </c>
      <c r="AG489" t="inlineStr">
        <is>
          <t>performance</t>
        </is>
      </c>
      <c r="AH489" t="inlineStr">
        <is>
          <t>non-sensitive</t>
        </is>
      </c>
      <c r="AI489" t="inlineStr">
        <is>
          <t>without ETS/CT</t>
        </is>
      </c>
      <c r="AJ489" t="inlineStr">
        <is>
          <t>without ETS/CT</t>
        </is>
      </c>
      <c r="AK489" t="str">
        <f>IF(AND($CF489&lt;&gt;"",IFERROR(INDEX(subsample_country_map!$B:$B,MATCH($CF489,subsample_country_map!$A:$A,0)),"")&lt;&gt;""),INDEX(subsample_country_map!$B:$B,MATCH($CF489,subsample_country_map!$A:$A,0)),INDEX(lookup!$AA:$AA,MATCH($A489,lookup!$A:$A,0)))</f>
        <v>1_US</v>
      </c>
      <c r="AL489" t="str">
        <f>IF(AND($CF489&lt;&gt;"",IFERROR(INDEX(subsample_country_map!$C:$C,MATCH($CF489,subsample_country_map!$A:$A,0)),"")&lt;&gt;""),INDEX(subsample_country_map!$C:$C,MATCH($CF489,subsample_country_map!$A:$A,0)),INDEX(lookup!$AB:$AB,MATCH($A489,lookup!$A:$A,0)))</f>
        <v>1_developed</v>
      </c>
      <c r="AM489" t="str">
        <f>IF(AND($CF489&lt;&gt;"",IFERROR(INDEX(subsample_country_map!$D:$D,MATCH($CF489,subsample_country_map!$A:$A,0)),"")&lt;&gt;""),INDEX(subsample_country_map!$D:$D,MATCH($CF489,subsample_country_map!$A:$A,0)),INDEX(lookup!$AC:$AC,MATCH($A489,lookup!$A:$A,0)))</f>
        <v>1_western</v>
      </c>
      <c r="AN489" t="str">
        <f>IF(AND($CF489&lt;&gt;"",IFERROR(INDEX(subsample_country_map!$E:$E,MATCH($CF489,subsample_country_map!$A:$A,0)),"")&lt;&gt;""),INDEX(subsample_country_map!$E:$E,MATCH($CF489,subsample_country_map!$A:$A,0)),INDEX(lookup!$AD:$AD,MATCH($A489,lookup!$A:$A,0)))</f>
        <v>1_common law</v>
      </c>
      <c r="AO489" t="str">
        <f>INDEX(lookup!$Y:$Y,MATCH($A489,lookup!$A:$A,0))</f>
        <v>1_not published</v>
      </c>
      <c r="AP489" t="str">
        <f>INDEX(lookup!$Z:$Z,MATCH($A489,lookup!$A:$A,0))</f>
        <v>99_NCE</v>
      </c>
      <c r="AQ489" t="str">
        <f>INDEX(lookup!$W:$W,MATCH($A489,lookup!$A:$A,0))</f>
        <v>1_fin/acc/econ</v>
      </c>
      <c r="AS489" t="inlineStr">
        <is>
          <t>staging</t>
        </is>
      </c>
      <c r="AT489" t="inlineStr">
        <is>
          <t>good-CER</t>
        </is>
      </c>
      <c r="AU489" t="inlineStr">
        <is>
          <t>cost</t>
        </is>
      </c>
      <c r="AV489" t="inlineStr">
        <is>
          <t>-0.0430</t>
        </is>
      </c>
      <c r="AX489" t="inlineStr">
        <is>
          <t>-1.63</t>
        </is>
      </c>
      <c r="BA489" t="n">
        <v>6525</v>
      </c>
      <c r="BB489" t="inlineStr">
        <is>
          <t>FLAG</t>
        </is>
      </c>
      <c r="BC489" t="inlineStr">
        <is>
          <t>OLS</t>
        </is>
      </c>
      <c r="BD489" t="inlineStr">
        <is>
          <t>firm</t>
        </is>
      </c>
      <c r="BE489" t="inlineStr">
        <is>
          <t>none</t>
        </is>
      </c>
      <c r="BI489" t="inlineStr">
        <is>
          <t>Table 3</t>
        </is>
      </c>
      <c r="BJ489" t="inlineStr">
        <is>
          <t>Model 6 (ind. FE)</t>
        </is>
      </c>
      <c r="BK489" t="inlineStr">
        <is>
          <t>29</t>
        </is>
      </c>
      <c r="BL489" t="inlineStr">
        <is>
          <t>numstrength -0.0430 [-1.63]</t>
        </is>
      </c>
      <c r="BM489" t="inlineStr">
        <is>
          <t>numstrength</t>
        </is>
      </c>
      <c r="BN489" t="inlineStr">
        <is>
          <t>log of all-in-drawn spread on the loan</t>
        </is>
      </c>
      <c r="BO489" t="inlineStr">
        <is>
          <t>original</t>
        </is>
      </c>
      <c r="BP489" t="inlineStr">
        <is>
          <t>Chava (2010)</t>
        </is>
      </c>
      <c r="BQ489" t="inlineStr">
        <is>
          <t>computed</t>
        </is>
      </c>
      <c r="BT489" t="n">
        <v>0</v>
      </c>
      <c r="BU489" t="inlineStr">
        <is>
          <t>staging_Chava_2010.csv</t>
        </is>
      </c>
      <c r="BW489" t="n">
        <v>1990</v>
      </c>
      <c r="BX489" t="n">
        <v>2008</v>
      </c>
      <c r="BY489" t="inlineStr">
        <is>
          <t>United States (bank loans to domestic companies</t>
        </is>
      </c>
      <c r="BZ489" t="n">
        <v>1999</v>
      </c>
      <c r="CA489" t="n">
        <v>0</v>
      </c>
      <c r="CB489" t="n">
        <v>0</v>
      </c>
      <c r="CC489" t="n">
        <v>0</v>
      </c>
      <c r="CD489" t="n">
        <v>-0.02017752423310707</v>
      </c>
      <c r="CE489" t="n">
        <v>1</v>
      </c>
    </row>
    <row r="490">
      <c r="A490" t="inlineStr">
        <is>
          <t>Chava (2010)</t>
        </is>
      </c>
      <c r="B490" t="n">
        <v>1795</v>
      </c>
      <c r="C490" t="n">
        <v>-0.03465826882310013</v>
      </c>
      <c r="D490" t="n">
        <v>5492</v>
      </c>
      <c r="E490">
        <f>IF(ISNUMBER($BA490),$BA490,IF(AND(ISNUMBER($D490),ISNUMBER($BW490),ISNUMBER($BX490)),$D490*($BX490-$BW490+1),""))</f>
        <v>5492.0</v>
      </c>
      <c r="H490" t="inlineStr">
        <is>
          <t>partial</t>
        </is>
      </c>
      <c r="I490" t="inlineStr">
        <is>
          <t>T-Statistic available</t>
        </is>
      </c>
      <c r="J490">
        <f>IF($BW490&lt;&gt;"",$BW490,"")</f>
        <v>1990.0</v>
      </c>
      <c r="K490">
        <f>IF($BX490&lt;&gt;"",$BX490,"")</f>
        <v>2008.0</v>
      </c>
      <c r="L490">
        <f>IF(AND(ISNUMBER($BW490),ISNUMBER($BX490)),($BW490+$BX490)/2,"")</f>
        <v>1999.0</v>
      </c>
      <c r="M490">
        <f>IF($L490&lt;&gt;"",$L490,"")</f>
        <v>1999.0</v>
      </c>
      <c r="N490">
        <f>IF(AND(ISNUMBER($BW490),ISNUMBER($BX490)),MIN(1,MAX(0,($BX490-2016+1)/($BX490-$BW490+1))),"")</f>
        <v>0.0</v>
      </c>
      <c r="O490">
        <f>IF(AND(ISNUMBER($BW490),ISNUMBER($BX490)),MIN(1,MAX(0,($BX490-2017+1)/($BX490-$BW490+1))),"")</f>
        <v>0.0</v>
      </c>
      <c r="P490">
        <f>IF(AND(ISNUMBER($BW490),ISNUMBER($BX490)),MIN(1,MAX(0,($BX490-2018+1)/($BX490-$BW490+1))),"")</f>
        <v>0.0</v>
      </c>
      <c r="Q490">
        <f>IF(AND(ISNUMBER($BW490),ISNUMBER($BX490)),MIN(1,MAX(0,($BX490-2019+1)/($BX490-$BW490+1))),"")</f>
        <v>0.0</v>
      </c>
      <c r="R490">
        <f>IF(AND(ISNUMBER($BW490),ISNUMBER($BX490)),MIN(1,MAX(0,($BX490-2016+1)/($BX490-$BW490+1))),"")</f>
        <v>0.0</v>
      </c>
      <c r="S490">
        <f>IF($L490&lt;&gt;"",IF($L490&gt;=2015.5,1,0),"")</f>
        <v>0.0</v>
      </c>
      <c r="T490">
        <f>IF($L490&lt;&gt;"",IF($L490&gt;=2016,1,0),"")</f>
        <v>0.0</v>
      </c>
      <c r="U490">
        <f>IF(ISNUMBER($BX490),IF($BX490&gt;=2016,1,0),"")</f>
        <v>0.0</v>
      </c>
      <c r="V490">
        <f>IF(ISNUMBER($BW490),IF($BW490&gt;=2016,1,0),"")</f>
        <v>0.0</v>
      </c>
      <c r="W490" t="str">
        <f>IF(AND(ISNUMBER($BW490),ISNUMBER($BX490)),IF($BW490&gt;=2016,"post-only",IF($BX490&lt;2016,"pre-only","mixed")),"")</f>
        <v>pre-only</v>
      </c>
      <c r="X490">
        <f>IF(AND(ISNUMBER($BW490),ISNUMBER($BX490)),MIN(1,MAX(0,($BX490-2017+1)/($BX490-$BW490+1))),"")</f>
        <v>0.0</v>
      </c>
      <c r="Y490">
        <f>IF(AND(ISNUMBER($BW490),ISNUMBER($BX490)),MIN(1,MAX(0,($BX490-2018+1)/($BX490-$BW490+1))),"")</f>
        <v>0.0</v>
      </c>
      <c r="Z490">
        <f>IF(AND(ISNUMBER($BW490),ISNUMBER($BX490)),MIN(1,MAX(0,($BX490-2019+1)/($BX490-$BW490+1))),"")</f>
        <v>0.0</v>
      </c>
      <c r="AA490">
        <f>IF(ISNUMBER($BX490),IF($BX490&gt;=2017,1,0),"")</f>
        <v>0.0</v>
      </c>
      <c r="AB490">
        <f>IF(ISNUMBER($BX490),IF($BX490&gt;=2018,1,0),"")</f>
        <v>0.0</v>
      </c>
      <c r="AC490">
        <f>IF(ISNUMBER($BX490),IF($BX490&gt;=2019,1,0),"")</f>
        <v>0.0</v>
      </c>
      <c r="AD490">
        <f>IF($L490&lt;&gt;"",IF($L490&gt;2013,1,0),"")</f>
        <v>0.0</v>
      </c>
      <c r="AE490">
        <f>IF($L490&lt;&gt;"",1+IF($L490&gt;2011,1,0)+IF($L490&gt;2014,1,0),"")</f>
        <v>1.0</v>
      </c>
      <c r="AF490" t="inlineStr">
        <is>
          <t>loan (interest rate)</t>
        </is>
      </c>
      <c r="AG490" t="inlineStr">
        <is>
          <t>performance</t>
        </is>
      </c>
      <c r="AH490" t="inlineStr">
        <is>
          <t>non-sensitive</t>
        </is>
      </c>
      <c r="AI490" t="inlineStr">
        <is>
          <t>without ETS/CT</t>
        </is>
      </c>
      <c r="AJ490" t="inlineStr">
        <is>
          <t>without ETS/CT</t>
        </is>
      </c>
      <c r="AK490" t="str">
        <f>IF(AND($CF490&lt;&gt;"",IFERROR(INDEX(subsample_country_map!$B:$B,MATCH($CF490,subsample_country_map!$A:$A,0)),"")&lt;&gt;""),INDEX(subsample_country_map!$B:$B,MATCH($CF490,subsample_country_map!$A:$A,0)),INDEX(lookup!$AA:$AA,MATCH($A490,lookup!$A:$A,0)))</f>
        <v>1_US</v>
      </c>
      <c r="AL490" t="str">
        <f>IF(AND($CF490&lt;&gt;"",IFERROR(INDEX(subsample_country_map!$C:$C,MATCH($CF490,subsample_country_map!$A:$A,0)),"")&lt;&gt;""),INDEX(subsample_country_map!$C:$C,MATCH($CF490,subsample_country_map!$A:$A,0)),INDEX(lookup!$AB:$AB,MATCH($A490,lookup!$A:$A,0)))</f>
        <v>1_developed</v>
      </c>
      <c r="AM490" t="str">
        <f>IF(AND($CF490&lt;&gt;"",IFERROR(INDEX(subsample_country_map!$D:$D,MATCH($CF490,subsample_country_map!$A:$A,0)),"")&lt;&gt;""),INDEX(subsample_country_map!$D:$D,MATCH($CF490,subsample_country_map!$A:$A,0)),INDEX(lookup!$AC:$AC,MATCH($A490,lookup!$A:$A,0)))</f>
        <v>1_western</v>
      </c>
      <c r="AN490" t="str">
        <f>IF(AND($CF490&lt;&gt;"",IFERROR(INDEX(subsample_country_map!$E:$E,MATCH($CF490,subsample_country_map!$A:$A,0)),"")&lt;&gt;""),INDEX(subsample_country_map!$E:$E,MATCH($CF490,subsample_country_map!$A:$A,0)),INDEX(lookup!$AD:$AD,MATCH($A490,lookup!$A:$A,0)))</f>
        <v>1_common law</v>
      </c>
      <c r="AO490" t="str">
        <f>INDEX(lookup!$Y:$Y,MATCH($A490,lookup!$A:$A,0))</f>
        <v>1_not published</v>
      </c>
      <c r="AP490" t="str">
        <f>INDEX(lookup!$Z:$Z,MATCH($A490,lookup!$A:$A,0))</f>
        <v>99_NCE</v>
      </c>
      <c r="AQ490" t="str">
        <f>INDEX(lookup!$W:$W,MATCH($A490,lookup!$A:$A,0))</f>
        <v>1_fin/acc/econ</v>
      </c>
      <c r="AS490" t="inlineStr">
        <is>
          <t>staging</t>
        </is>
      </c>
      <c r="AT490" t="inlineStr">
        <is>
          <t>bad-CER</t>
        </is>
      </c>
      <c r="AU490" t="inlineStr">
        <is>
          <t>cost</t>
        </is>
      </c>
      <c r="AV490" t="inlineStr">
        <is>
          <t>0.0966</t>
        </is>
      </c>
      <c r="AX490" t="inlineStr">
        <is>
          <t>2.57</t>
        </is>
      </c>
      <c r="BA490" t="n">
        <v>5492</v>
      </c>
      <c r="BB490" t="inlineStr">
        <is>
          <t>FLAG</t>
        </is>
      </c>
      <c r="BC490" t="inlineStr">
        <is>
          <t>OLS</t>
        </is>
      </c>
      <c r="BD490" t="inlineStr">
        <is>
          <t>firm</t>
        </is>
      </c>
      <c r="BE490" t="inlineStr">
        <is>
          <t>none</t>
        </is>
      </c>
      <c r="BI490" t="inlineStr">
        <is>
          <t>Table 3</t>
        </is>
      </c>
      <c r="BJ490" t="inlineStr">
        <is>
          <t>Model 7 (no ind. FE)</t>
        </is>
      </c>
      <c r="BK490" t="inlineStr">
        <is>
          <t>29</t>
        </is>
      </c>
      <c r="BL490" t="inlineStr">
        <is>
          <t>climscore 0.0966 [2.57]</t>
        </is>
      </c>
      <c r="BM490" t="inlineStr">
        <is>
          <t>climscore</t>
        </is>
      </c>
      <c r="BN490" t="inlineStr">
        <is>
          <t>log of all-in-drawn spread on the loan</t>
        </is>
      </c>
      <c r="BO490" t="inlineStr">
        <is>
          <t>original</t>
        </is>
      </c>
      <c r="BP490" t="inlineStr">
        <is>
          <t>Chava (2010)</t>
        </is>
      </c>
      <c r="BQ490" t="inlineStr">
        <is>
          <t>computed</t>
        </is>
      </c>
      <c r="BT490" t="n">
        <v>0</v>
      </c>
      <c r="BU490" t="inlineStr">
        <is>
          <t>staging_Chava_2010.csv</t>
        </is>
      </c>
      <c r="BW490" t="n">
        <v>1990</v>
      </c>
      <c r="BX490" t="n">
        <v>2008</v>
      </c>
      <c r="BY490" t="inlineStr">
        <is>
          <t>United States (bank loans to domestic companies</t>
        </is>
      </c>
      <c r="BZ490" t="n">
        <v>1999</v>
      </c>
      <c r="CA490" t="n">
        <v>0</v>
      </c>
      <c r="CB490" t="n">
        <v>0</v>
      </c>
      <c r="CC490" t="n">
        <v>0</v>
      </c>
      <c r="CD490" t="n">
        <v>-0.03467215595315004</v>
      </c>
      <c r="CE490" t="n">
        <v>1</v>
      </c>
    </row>
    <row r="491">
      <c r="A491" t="inlineStr">
        <is>
          <t>Chava (2010)</t>
        </is>
      </c>
      <c r="B491" t="n">
        <v>1796</v>
      </c>
      <c r="C491" t="n">
        <v>-0.009850006716174102</v>
      </c>
      <c r="D491" t="n">
        <v>5492</v>
      </c>
      <c r="E491">
        <f>IF(ISNUMBER($BA491),$BA491,IF(AND(ISNUMBER($D491),ISNUMBER($BW491),ISNUMBER($BX491)),$D491*($BX491-$BW491+1),""))</f>
        <v>5492.0</v>
      </c>
      <c r="H491" t="inlineStr">
        <is>
          <t>partial</t>
        </is>
      </c>
      <c r="I491" t="inlineStr">
        <is>
          <t>T-Statistic available</t>
        </is>
      </c>
      <c r="J491">
        <f>IF($BW491&lt;&gt;"",$BW491,"")</f>
        <v>1990.0</v>
      </c>
      <c r="K491">
        <f>IF($BX491&lt;&gt;"",$BX491,"")</f>
        <v>2008.0</v>
      </c>
      <c r="L491">
        <f>IF(AND(ISNUMBER($BW491),ISNUMBER($BX491)),($BW491+$BX491)/2,"")</f>
        <v>1999.0</v>
      </c>
      <c r="M491">
        <f>IF($L491&lt;&gt;"",$L491,"")</f>
        <v>1999.0</v>
      </c>
      <c r="N491">
        <f>IF(AND(ISNUMBER($BW491),ISNUMBER($BX491)),MIN(1,MAX(0,($BX491-2016+1)/($BX491-$BW491+1))),"")</f>
        <v>0.0</v>
      </c>
      <c r="O491">
        <f>IF(AND(ISNUMBER($BW491),ISNUMBER($BX491)),MIN(1,MAX(0,($BX491-2017+1)/($BX491-$BW491+1))),"")</f>
        <v>0.0</v>
      </c>
      <c r="P491">
        <f>IF(AND(ISNUMBER($BW491),ISNUMBER($BX491)),MIN(1,MAX(0,($BX491-2018+1)/($BX491-$BW491+1))),"")</f>
        <v>0.0</v>
      </c>
      <c r="Q491">
        <f>IF(AND(ISNUMBER($BW491),ISNUMBER($BX491)),MIN(1,MAX(0,($BX491-2019+1)/($BX491-$BW491+1))),"")</f>
        <v>0.0</v>
      </c>
      <c r="R491">
        <f>IF(AND(ISNUMBER($BW491),ISNUMBER($BX491)),MIN(1,MAX(0,($BX491-2016+1)/($BX491-$BW491+1))),"")</f>
        <v>0.0</v>
      </c>
      <c r="S491">
        <f>IF($L491&lt;&gt;"",IF($L491&gt;=2015.5,1,0),"")</f>
        <v>0.0</v>
      </c>
      <c r="T491">
        <f>IF($L491&lt;&gt;"",IF($L491&gt;=2016,1,0),"")</f>
        <v>0.0</v>
      </c>
      <c r="U491">
        <f>IF(ISNUMBER($BX491),IF($BX491&gt;=2016,1,0),"")</f>
        <v>0.0</v>
      </c>
      <c r="V491">
        <f>IF(ISNUMBER($BW491),IF($BW491&gt;=2016,1,0),"")</f>
        <v>0.0</v>
      </c>
      <c r="W491" t="str">
        <f>IF(AND(ISNUMBER($BW491),ISNUMBER($BX491)),IF($BW491&gt;=2016,"post-only",IF($BX491&lt;2016,"pre-only","mixed")),"")</f>
        <v>pre-only</v>
      </c>
      <c r="X491">
        <f>IF(AND(ISNUMBER($BW491),ISNUMBER($BX491)),MIN(1,MAX(0,($BX491-2017+1)/($BX491-$BW491+1))),"")</f>
        <v>0.0</v>
      </c>
      <c r="Y491">
        <f>IF(AND(ISNUMBER($BW491),ISNUMBER($BX491)),MIN(1,MAX(0,($BX491-2018+1)/($BX491-$BW491+1))),"")</f>
        <v>0.0</v>
      </c>
      <c r="Z491">
        <f>IF(AND(ISNUMBER($BW491),ISNUMBER($BX491)),MIN(1,MAX(0,($BX491-2019+1)/($BX491-$BW491+1))),"")</f>
        <v>0.0</v>
      </c>
      <c r="AA491">
        <f>IF(ISNUMBER($BX491),IF($BX491&gt;=2017,1,0),"")</f>
        <v>0.0</v>
      </c>
      <c r="AB491">
        <f>IF(ISNUMBER($BX491),IF($BX491&gt;=2018,1,0),"")</f>
        <v>0.0</v>
      </c>
      <c r="AC491">
        <f>IF(ISNUMBER($BX491),IF($BX491&gt;=2019,1,0),"")</f>
        <v>0.0</v>
      </c>
      <c r="AD491">
        <f>IF($L491&lt;&gt;"",IF($L491&gt;2013,1,0),"")</f>
        <v>0.0</v>
      </c>
      <c r="AE491">
        <f>IF($L491&lt;&gt;"",1+IF($L491&gt;2011,1,0)+IF($L491&gt;2014,1,0),"")</f>
        <v>1.0</v>
      </c>
      <c r="AF491" t="inlineStr">
        <is>
          <t>loan (interest rate)</t>
        </is>
      </c>
      <c r="AG491" t="inlineStr">
        <is>
          <t>performance</t>
        </is>
      </c>
      <c r="AH491" t="inlineStr">
        <is>
          <t>non-sensitive</t>
        </is>
      </c>
      <c r="AI491" t="inlineStr">
        <is>
          <t>without ETS/CT</t>
        </is>
      </c>
      <c r="AJ491" t="inlineStr">
        <is>
          <t>without ETS/CT</t>
        </is>
      </c>
      <c r="AK491" t="str">
        <f>IF(AND($CF491&lt;&gt;"",IFERROR(INDEX(subsample_country_map!$B:$B,MATCH($CF491,subsample_country_map!$A:$A,0)),"")&lt;&gt;""),INDEX(subsample_country_map!$B:$B,MATCH($CF491,subsample_country_map!$A:$A,0)),INDEX(lookup!$AA:$AA,MATCH($A491,lookup!$A:$A,0)))</f>
        <v>1_US</v>
      </c>
      <c r="AL491" t="str">
        <f>IF(AND($CF491&lt;&gt;"",IFERROR(INDEX(subsample_country_map!$C:$C,MATCH($CF491,subsample_country_map!$A:$A,0)),"")&lt;&gt;""),INDEX(subsample_country_map!$C:$C,MATCH($CF491,subsample_country_map!$A:$A,0)),INDEX(lookup!$AB:$AB,MATCH($A491,lookup!$A:$A,0)))</f>
        <v>1_developed</v>
      </c>
      <c r="AM491" t="str">
        <f>IF(AND($CF491&lt;&gt;"",IFERROR(INDEX(subsample_country_map!$D:$D,MATCH($CF491,subsample_country_map!$A:$A,0)),"")&lt;&gt;""),INDEX(subsample_country_map!$D:$D,MATCH($CF491,subsample_country_map!$A:$A,0)),INDEX(lookup!$AC:$AC,MATCH($A491,lookup!$A:$A,0)))</f>
        <v>1_western</v>
      </c>
      <c r="AN491" t="str">
        <f>IF(AND($CF491&lt;&gt;"",IFERROR(INDEX(subsample_country_map!$E:$E,MATCH($CF491,subsample_country_map!$A:$A,0)),"")&lt;&gt;""),INDEX(subsample_country_map!$E:$E,MATCH($CF491,subsample_country_map!$A:$A,0)),INDEX(lookup!$AD:$AD,MATCH($A491,lookup!$A:$A,0)))</f>
        <v>1_common law</v>
      </c>
      <c r="AO491" t="str">
        <f>INDEX(lookup!$Y:$Y,MATCH($A491,lookup!$A:$A,0))</f>
        <v>1_not published</v>
      </c>
      <c r="AP491" t="str">
        <f>INDEX(lookup!$Z:$Z,MATCH($A491,lookup!$A:$A,0))</f>
        <v>99_NCE</v>
      </c>
      <c r="AQ491" t="str">
        <f>INDEX(lookup!$W:$W,MATCH($A491,lookup!$A:$A,0))</f>
        <v>1_fin/acc/econ</v>
      </c>
      <c r="AS491" t="inlineStr">
        <is>
          <t>staging</t>
        </is>
      </c>
      <c r="AT491" t="inlineStr">
        <is>
          <t>bad-CER</t>
        </is>
      </c>
      <c r="AU491" t="inlineStr">
        <is>
          <t>cost</t>
        </is>
      </c>
      <c r="AV491" t="inlineStr">
        <is>
          <t>0.0298</t>
        </is>
      </c>
      <c r="AX491" t="inlineStr">
        <is>
          <t>0.73</t>
        </is>
      </c>
      <c r="BA491" t="n">
        <v>5492</v>
      </c>
      <c r="BB491" t="inlineStr">
        <is>
          <t>FLAG</t>
        </is>
      </c>
      <c r="BC491" t="inlineStr">
        <is>
          <t>OLS</t>
        </is>
      </c>
      <c r="BD491" t="inlineStr">
        <is>
          <t>firm</t>
        </is>
      </c>
      <c r="BE491" t="inlineStr">
        <is>
          <t>none</t>
        </is>
      </c>
      <c r="BI491" t="inlineStr">
        <is>
          <t>Table 3</t>
        </is>
      </c>
      <c r="BJ491" t="inlineStr">
        <is>
          <t>Model 8 (ind. FE)</t>
        </is>
      </c>
      <c r="BK491" t="inlineStr">
        <is>
          <t>29</t>
        </is>
      </c>
      <c r="BL491" t="inlineStr">
        <is>
          <t>climscore 0.0298 [0.73]</t>
        </is>
      </c>
      <c r="BM491" t="inlineStr">
        <is>
          <t>climscore</t>
        </is>
      </c>
      <c r="BN491" t="inlineStr">
        <is>
          <t>log of all-in-drawn spread on the loan</t>
        </is>
      </c>
      <c r="BO491" t="inlineStr">
        <is>
          <t>original</t>
        </is>
      </c>
      <c r="BP491" t="inlineStr">
        <is>
          <t>Chava (2010)</t>
        </is>
      </c>
      <c r="BQ491" t="inlineStr">
        <is>
          <t>computed</t>
        </is>
      </c>
      <c r="BT491" t="n">
        <v>0</v>
      </c>
      <c r="BU491" t="inlineStr">
        <is>
          <t>staging_Chava_2010.csv</t>
        </is>
      </c>
      <c r="BW491" t="n">
        <v>1990</v>
      </c>
      <c r="BX491" t="n">
        <v>2008</v>
      </c>
      <c r="BY491" t="inlineStr">
        <is>
          <t>United States (bank loans to domestic companies</t>
        </is>
      </c>
      <c r="BZ491" t="n">
        <v>1999</v>
      </c>
      <c r="CA491" t="n">
        <v>0</v>
      </c>
      <c r="CB491" t="n">
        <v>0</v>
      </c>
      <c r="CC491" t="n">
        <v>0</v>
      </c>
      <c r="CD491" t="n">
        <v>-0.009850325292579735</v>
      </c>
      <c r="CE491" t="n">
        <v>1</v>
      </c>
    </row>
    <row r="492">
      <c r="A492" t="inlineStr">
        <is>
          <t>Chava (2010)</t>
        </is>
      </c>
      <c r="B492" t="n">
        <v>1797</v>
      </c>
      <c r="C492" t="n">
        <v>-0.02734887946646186</v>
      </c>
      <c r="D492" t="n">
        <v>6525</v>
      </c>
      <c r="E492">
        <f>IF(ISNUMBER($BA492),$BA492,IF(AND(ISNUMBER($D492),ISNUMBER($BW492),ISNUMBER($BX492)),$D492*($BX492-$BW492+1),""))</f>
        <v>6525.0</v>
      </c>
      <c r="H492" t="inlineStr">
        <is>
          <t>partial</t>
        </is>
      </c>
      <c r="I492" t="inlineStr">
        <is>
          <t>T-Statistic available</t>
        </is>
      </c>
      <c r="J492">
        <f>IF($BW492&lt;&gt;"",$BW492,"")</f>
        <v>1990.0</v>
      </c>
      <c r="K492">
        <f>IF($BX492&lt;&gt;"",$BX492,"")</f>
        <v>2008.0</v>
      </c>
      <c r="L492">
        <f>IF(AND(ISNUMBER($BW492),ISNUMBER($BX492)),($BW492+$BX492)/2,"")</f>
        <v>1999.0</v>
      </c>
      <c r="M492">
        <f>IF($L492&lt;&gt;"",$L492,"")</f>
        <v>1999.0</v>
      </c>
      <c r="N492">
        <f>IF(AND(ISNUMBER($BW492),ISNUMBER($BX492)),MIN(1,MAX(0,($BX492-2016+1)/($BX492-$BW492+1))),"")</f>
        <v>0.0</v>
      </c>
      <c r="O492">
        <f>IF(AND(ISNUMBER($BW492),ISNUMBER($BX492)),MIN(1,MAX(0,($BX492-2017+1)/($BX492-$BW492+1))),"")</f>
        <v>0.0</v>
      </c>
      <c r="P492">
        <f>IF(AND(ISNUMBER($BW492),ISNUMBER($BX492)),MIN(1,MAX(0,($BX492-2018+1)/($BX492-$BW492+1))),"")</f>
        <v>0.0</v>
      </c>
      <c r="Q492">
        <f>IF(AND(ISNUMBER($BW492),ISNUMBER($BX492)),MIN(1,MAX(0,($BX492-2019+1)/($BX492-$BW492+1))),"")</f>
        <v>0.0</v>
      </c>
      <c r="R492">
        <f>IF(AND(ISNUMBER($BW492),ISNUMBER($BX492)),MIN(1,MAX(0,($BX492-2016+1)/($BX492-$BW492+1))),"")</f>
        <v>0.0</v>
      </c>
      <c r="S492">
        <f>IF($L492&lt;&gt;"",IF($L492&gt;=2015.5,1,0),"")</f>
        <v>0.0</v>
      </c>
      <c r="T492">
        <f>IF($L492&lt;&gt;"",IF($L492&gt;=2016,1,0),"")</f>
        <v>0.0</v>
      </c>
      <c r="U492">
        <f>IF(ISNUMBER($BX492),IF($BX492&gt;=2016,1,0),"")</f>
        <v>0.0</v>
      </c>
      <c r="V492">
        <f>IF(ISNUMBER($BW492),IF($BW492&gt;=2016,1,0),"")</f>
        <v>0.0</v>
      </c>
      <c r="W492" t="str">
        <f>IF(AND(ISNUMBER($BW492),ISNUMBER($BX492)),IF($BW492&gt;=2016,"post-only",IF($BX492&lt;2016,"pre-only","mixed")),"")</f>
        <v>pre-only</v>
      </c>
      <c r="X492">
        <f>IF(AND(ISNUMBER($BW492),ISNUMBER($BX492)),MIN(1,MAX(0,($BX492-2017+1)/($BX492-$BW492+1))),"")</f>
        <v>0.0</v>
      </c>
      <c r="Y492">
        <f>IF(AND(ISNUMBER($BW492),ISNUMBER($BX492)),MIN(1,MAX(0,($BX492-2018+1)/($BX492-$BW492+1))),"")</f>
        <v>0.0</v>
      </c>
      <c r="Z492">
        <f>IF(AND(ISNUMBER($BW492),ISNUMBER($BX492)),MIN(1,MAX(0,($BX492-2019+1)/($BX492-$BW492+1))),"")</f>
        <v>0.0</v>
      </c>
      <c r="AA492">
        <f>IF(ISNUMBER($BX492),IF($BX492&gt;=2017,1,0),"")</f>
        <v>0.0</v>
      </c>
      <c r="AB492">
        <f>IF(ISNUMBER($BX492),IF($BX492&gt;=2018,1,0),"")</f>
        <v>0.0</v>
      </c>
      <c r="AC492">
        <f>IF(ISNUMBER($BX492),IF($BX492&gt;=2019,1,0),"")</f>
        <v>0.0</v>
      </c>
      <c r="AD492">
        <f>IF($L492&lt;&gt;"",IF($L492&gt;2013,1,0),"")</f>
        <v>0.0</v>
      </c>
      <c r="AE492">
        <f>IF($L492&lt;&gt;"",1+IF($L492&gt;2011,1,0)+IF($L492&gt;2014,1,0),"")</f>
        <v>1.0</v>
      </c>
      <c r="AF492" t="inlineStr">
        <is>
          <t>loan (interest rate)</t>
        </is>
      </c>
      <c r="AG492" t="inlineStr">
        <is>
          <t>performance</t>
        </is>
      </c>
      <c r="AH492" t="inlineStr">
        <is>
          <t>non-sensitive</t>
        </is>
      </c>
      <c r="AI492" t="inlineStr">
        <is>
          <t>without ETS/CT</t>
        </is>
      </c>
      <c r="AJ492" t="inlineStr">
        <is>
          <t>without ETS/CT</t>
        </is>
      </c>
      <c r="AK492" t="str">
        <f>IF(AND($CF492&lt;&gt;"",IFERROR(INDEX(subsample_country_map!$B:$B,MATCH($CF492,subsample_country_map!$A:$A,0)),"")&lt;&gt;""),INDEX(subsample_country_map!$B:$B,MATCH($CF492,subsample_country_map!$A:$A,0)),INDEX(lookup!$AA:$AA,MATCH($A492,lookup!$A:$A,0)))</f>
        <v>1_US</v>
      </c>
      <c r="AL492" t="str">
        <f>IF(AND($CF492&lt;&gt;"",IFERROR(INDEX(subsample_country_map!$C:$C,MATCH($CF492,subsample_country_map!$A:$A,0)),"")&lt;&gt;""),INDEX(subsample_country_map!$C:$C,MATCH($CF492,subsample_country_map!$A:$A,0)),INDEX(lookup!$AB:$AB,MATCH($A492,lookup!$A:$A,0)))</f>
        <v>1_developed</v>
      </c>
      <c r="AM492" t="str">
        <f>IF(AND($CF492&lt;&gt;"",IFERROR(INDEX(subsample_country_map!$D:$D,MATCH($CF492,subsample_country_map!$A:$A,0)),"")&lt;&gt;""),INDEX(subsample_country_map!$D:$D,MATCH($CF492,subsample_country_map!$A:$A,0)),INDEX(lookup!$AC:$AC,MATCH($A492,lookup!$A:$A,0)))</f>
        <v>1_western</v>
      </c>
      <c r="AN492" t="str">
        <f>IF(AND($CF492&lt;&gt;"",IFERROR(INDEX(subsample_country_map!$E:$E,MATCH($CF492,subsample_country_map!$A:$A,0)),"")&lt;&gt;""),INDEX(subsample_country_map!$E:$E,MATCH($CF492,subsample_country_map!$A:$A,0)),INDEX(lookup!$AD:$AD,MATCH($A492,lookup!$A:$A,0)))</f>
        <v>1_common law</v>
      </c>
      <c r="AO492" t="str">
        <f>INDEX(lookup!$Y:$Y,MATCH($A492,lookup!$A:$A,0))</f>
        <v>1_not published</v>
      </c>
      <c r="AP492" t="str">
        <f>INDEX(lookup!$Z:$Z,MATCH($A492,lookup!$A:$A,0))</f>
        <v>99_NCE</v>
      </c>
      <c r="AQ492" t="str">
        <f>INDEX(lookup!$W:$W,MATCH($A492,lookup!$A:$A,0))</f>
        <v>1_fin/acc/econ</v>
      </c>
      <c r="AS492" t="inlineStr">
        <is>
          <t>staging</t>
        </is>
      </c>
      <c r="AT492" t="inlineStr">
        <is>
          <t>bad-CER</t>
        </is>
      </c>
      <c r="AU492" t="inlineStr">
        <is>
          <t>cost</t>
        </is>
      </c>
      <c r="AV492" t="inlineStr">
        <is>
          <t>0.0944</t>
        </is>
      </c>
      <c r="AX492" t="inlineStr">
        <is>
          <t>2.21</t>
        </is>
      </c>
      <c r="BA492" t="n">
        <v>6525</v>
      </c>
      <c r="BB492" t="inlineStr">
        <is>
          <t>FLAG</t>
        </is>
      </c>
      <c r="BC492" t="inlineStr">
        <is>
          <t>OLS</t>
        </is>
      </c>
      <c r="BD492" t="inlineStr">
        <is>
          <t>firm</t>
        </is>
      </c>
      <c r="BE492" t="inlineStr">
        <is>
          <t>none</t>
        </is>
      </c>
      <c r="BI492" t="inlineStr">
        <is>
          <t>Table 4</t>
        </is>
      </c>
      <c r="BJ492" t="inlineStr">
        <is>
          <t>Model 1 (no ind. FE)</t>
        </is>
      </c>
      <c r="BK492" t="inlineStr">
        <is>
          <t>30</t>
        </is>
      </c>
      <c r="BL492" t="inlineStr">
        <is>
          <t>hazardwaste 0.0944 [2.21]</t>
        </is>
      </c>
      <c r="BM492" t="inlineStr">
        <is>
          <t>hazardwaste</t>
        </is>
      </c>
      <c r="BN492" t="inlineStr">
        <is>
          <t>log of all-in-drawn spread on the loan</t>
        </is>
      </c>
      <c r="BO492" t="inlineStr">
        <is>
          <t>original</t>
        </is>
      </c>
      <c r="BP492" t="inlineStr">
        <is>
          <t>Chava (2010)</t>
        </is>
      </c>
      <c r="BQ492" t="inlineStr">
        <is>
          <t>computed</t>
        </is>
      </c>
      <c r="BT492" t="n">
        <v>0</v>
      </c>
      <c r="BU492" t="inlineStr">
        <is>
          <t>staging_Chava_2010.csv</t>
        </is>
      </c>
      <c r="BW492" t="n">
        <v>1990</v>
      </c>
      <c r="BX492" t="n">
        <v>2008</v>
      </c>
      <c r="BY492" t="inlineStr">
        <is>
          <t>United States (bank loans to domestic companies</t>
        </is>
      </c>
      <c r="BZ492" t="n">
        <v>1999</v>
      </c>
      <c r="CA492" t="n">
        <v>0</v>
      </c>
      <c r="CB492" t="n">
        <v>0</v>
      </c>
      <c r="CC492" t="n">
        <v>0</v>
      </c>
      <c r="CD492" t="n">
        <v>-0.02735570116178344</v>
      </c>
      <c r="CE492" t="n">
        <v>1</v>
      </c>
    </row>
    <row r="493">
      <c r="A493" t="inlineStr">
        <is>
          <t>Chava (2010)</t>
        </is>
      </c>
      <c r="B493" t="n">
        <v>1798</v>
      </c>
      <c r="C493" t="n">
        <v>-0.02809080481411061</v>
      </c>
      <c r="D493" t="n">
        <v>6525</v>
      </c>
      <c r="E493">
        <f>IF(ISNUMBER($BA493),$BA493,IF(AND(ISNUMBER($D493),ISNUMBER($BW493),ISNUMBER($BX493)),$D493*($BX493-$BW493+1),""))</f>
        <v>6525.0</v>
      </c>
      <c r="H493" t="inlineStr">
        <is>
          <t>partial</t>
        </is>
      </c>
      <c r="I493" t="inlineStr">
        <is>
          <t>T-Statistic available</t>
        </is>
      </c>
      <c r="J493">
        <f>IF($BW493&lt;&gt;"",$BW493,"")</f>
        <v>1990.0</v>
      </c>
      <c r="K493">
        <f>IF($BX493&lt;&gt;"",$BX493,"")</f>
        <v>2008.0</v>
      </c>
      <c r="L493">
        <f>IF(AND(ISNUMBER($BW493),ISNUMBER($BX493)),($BW493+$BX493)/2,"")</f>
        <v>1999.0</v>
      </c>
      <c r="M493">
        <f>IF($L493&lt;&gt;"",$L493,"")</f>
        <v>1999.0</v>
      </c>
      <c r="N493">
        <f>IF(AND(ISNUMBER($BW493),ISNUMBER($BX493)),MIN(1,MAX(0,($BX493-2016+1)/($BX493-$BW493+1))),"")</f>
        <v>0.0</v>
      </c>
      <c r="O493">
        <f>IF(AND(ISNUMBER($BW493),ISNUMBER($BX493)),MIN(1,MAX(0,($BX493-2017+1)/($BX493-$BW493+1))),"")</f>
        <v>0.0</v>
      </c>
      <c r="P493">
        <f>IF(AND(ISNUMBER($BW493),ISNUMBER($BX493)),MIN(1,MAX(0,($BX493-2018+1)/($BX493-$BW493+1))),"")</f>
        <v>0.0</v>
      </c>
      <c r="Q493">
        <f>IF(AND(ISNUMBER($BW493),ISNUMBER($BX493)),MIN(1,MAX(0,($BX493-2019+1)/($BX493-$BW493+1))),"")</f>
        <v>0.0</v>
      </c>
      <c r="R493">
        <f>IF(AND(ISNUMBER($BW493),ISNUMBER($BX493)),MIN(1,MAX(0,($BX493-2016+1)/($BX493-$BW493+1))),"")</f>
        <v>0.0</v>
      </c>
      <c r="S493">
        <f>IF($L493&lt;&gt;"",IF($L493&gt;=2015.5,1,0),"")</f>
        <v>0.0</v>
      </c>
      <c r="T493">
        <f>IF($L493&lt;&gt;"",IF($L493&gt;=2016,1,0),"")</f>
        <v>0.0</v>
      </c>
      <c r="U493">
        <f>IF(ISNUMBER($BX493),IF($BX493&gt;=2016,1,0),"")</f>
        <v>0.0</v>
      </c>
      <c r="V493">
        <f>IF(ISNUMBER($BW493),IF($BW493&gt;=2016,1,0),"")</f>
        <v>0.0</v>
      </c>
      <c r="W493" t="str">
        <f>IF(AND(ISNUMBER($BW493),ISNUMBER($BX493)),IF($BW493&gt;=2016,"post-only",IF($BX493&lt;2016,"pre-only","mixed")),"")</f>
        <v>pre-only</v>
      </c>
      <c r="X493">
        <f>IF(AND(ISNUMBER($BW493),ISNUMBER($BX493)),MIN(1,MAX(0,($BX493-2017+1)/($BX493-$BW493+1))),"")</f>
        <v>0.0</v>
      </c>
      <c r="Y493">
        <f>IF(AND(ISNUMBER($BW493),ISNUMBER($BX493)),MIN(1,MAX(0,($BX493-2018+1)/($BX493-$BW493+1))),"")</f>
        <v>0.0</v>
      </c>
      <c r="Z493">
        <f>IF(AND(ISNUMBER($BW493),ISNUMBER($BX493)),MIN(1,MAX(0,($BX493-2019+1)/($BX493-$BW493+1))),"")</f>
        <v>0.0</v>
      </c>
      <c r="AA493">
        <f>IF(ISNUMBER($BX493),IF($BX493&gt;=2017,1,0),"")</f>
        <v>0.0</v>
      </c>
      <c r="AB493">
        <f>IF(ISNUMBER($BX493),IF($BX493&gt;=2018,1,0),"")</f>
        <v>0.0</v>
      </c>
      <c r="AC493">
        <f>IF(ISNUMBER($BX493),IF($BX493&gt;=2019,1,0),"")</f>
        <v>0.0</v>
      </c>
      <c r="AD493">
        <f>IF($L493&lt;&gt;"",IF($L493&gt;2013,1,0),"")</f>
        <v>0.0</v>
      </c>
      <c r="AE493">
        <f>IF($L493&lt;&gt;"",1+IF($L493&gt;2011,1,0)+IF($L493&gt;2014,1,0),"")</f>
        <v>1.0</v>
      </c>
      <c r="AF493" t="inlineStr">
        <is>
          <t>loan (interest rate)</t>
        </is>
      </c>
      <c r="AG493" t="inlineStr">
        <is>
          <t>performance</t>
        </is>
      </c>
      <c r="AH493" t="inlineStr">
        <is>
          <t>non-sensitive</t>
        </is>
      </c>
      <c r="AI493" t="inlineStr">
        <is>
          <t>without ETS/CT</t>
        </is>
      </c>
      <c r="AJ493" t="inlineStr">
        <is>
          <t>without ETS/CT</t>
        </is>
      </c>
      <c r="AK493" t="str">
        <f>IF(AND($CF493&lt;&gt;"",IFERROR(INDEX(subsample_country_map!$B:$B,MATCH($CF493,subsample_country_map!$A:$A,0)),"")&lt;&gt;""),INDEX(subsample_country_map!$B:$B,MATCH($CF493,subsample_country_map!$A:$A,0)),INDEX(lookup!$AA:$AA,MATCH($A493,lookup!$A:$A,0)))</f>
        <v>1_US</v>
      </c>
      <c r="AL493" t="str">
        <f>IF(AND($CF493&lt;&gt;"",IFERROR(INDEX(subsample_country_map!$C:$C,MATCH($CF493,subsample_country_map!$A:$A,0)),"")&lt;&gt;""),INDEX(subsample_country_map!$C:$C,MATCH($CF493,subsample_country_map!$A:$A,0)),INDEX(lookup!$AB:$AB,MATCH($A493,lookup!$A:$A,0)))</f>
        <v>1_developed</v>
      </c>
      <c r="AM493" t="str">
        <f>IF(AND($CF493&lt;&gt;"",IFERROR(INDEX(subsample_country_map!$D:$D,MATCH($CF493,subsample_country_map!$A:$A,0)),"")&lt;&gt;""),INDEX(subsample_country_map!$D:$D,MATCH($CF493,subsample_country_map!$A:$A,0)),INDEX(lookup!$AC:$AC,MATCH($A493,lookup!$A:$A,0)))</f>
        <v>1_western</v>
      </c>
      <c r="AN493" t="str">
        <f>IF(AND($CF493&lt;&gt;"",IFERROR(INDEX(subsample_country_map!$E:$E,MATCH($CF493,subsample_country_map!$A:$A,0)),"")&lt;&gt;""),INDEX(subsample_country_map!$E:$E,MATCH($CF493,subsample_country_map!$A:$A,0)),INDEX(lookup!$AD:$AD,MATCH($A493,lookup!$A:$A,0)))</f>
        <v>1_common law</v>
      </c>
      <c r="AO493" t="str">
        <f>INDEX(lookup!$Y:$Y,MATCH($A493,lookup!$A:$A,0))</f>
        <v>1_not published</v>
      </c>
      <c r="AP493" t="str">
        <f>INDEX(lookup!$Z:$Z,MATCH($A493,lookup!$A:$A,0))</f>
        <v>99_NCE</v>
      </c>
      <c r="AQ493" t="str">
        <f>INDEX(lookup!$W:$W,MATCH($A493,lookup!$A:$A,0))</f>
        <v>1_fin/acc/econ</v>
      </c>
      <c r="AS493" t="inlineStr">
        <is>
          <t>staging</t>
        </is>
      </c>
      <c r="AT493" t="inlineStr">
        <is>
          <t>bad-CER</t>
        </is>
      </c>
      <c r="AU493" t="inlineStr">
        <is>
          <t>cost</t>
        </is>
      </c>
      <c r="AV493" t="inlineStr">
        <is>
          <t>0.1060</t>
        </is>
      </c>
      <c r="AX493" t="inlineStr">
        <is>
          <t>2.27</t>
        </is>
      </c>
      <c r="BA493" t="n">
        <v>6525</v>
      </c>
      <c r="BB493" t="inlineStr">
        <is>
          <t>FLAG</t>
        </is>
      </c>
      <c r="BC493" t="inlineStr">
        <is>
          <t>OLS</t>
        </is>
      </c>
      <c r="BD493" t="inlineStr">
        <is>
          <t>firm</t>
        </is>
      </c>
      <c r="BE493" t="inlineStr">
        <is>
          <t>none</t>
        </is>
      </c>
      <c r="BI493" t="inlineStr">
        <is>
          <t>Table 4</t>
        </is>
      </c>
      <c r="BJ493" t="inlineStr">
        <is>
          <t>Model 2 (ind. FE)</t>
        </is>
      </c>
      <c r="BK493" t="inlineStr">
        <is>
          <t>30</t>
        </is>
      </c>
      <c r="BL493" t="inlineStr">
        <is>
          <t>hazardwaste 0.1060 [2.27]</t>
        </is>
      </c>
      <c r="BM493" t="inlineStr">
        <is>
          <t>hazardwaste</t>
        </is>
      </c>
      <c r="BN493" t="inlineStr">
        <is>
          <t>log of all-in-drawn spread on the loan</t>
        </is>
      </c>
      <c r="BO493" t="inlineStr">
        <is>
          <t>original</t>
        </is>
      </c>
      <c r="BP493" t="inlineStr">
        <is>
          <t>Chava (2010)</t>
        </is>
      </c>
      <c r="BQ493" t="inlineStr">
        <is>
          <t>computed</t>
        </is>
      </c>
      <c r="BT493" t="n">
        <v>0</v>
      </c>
      <c r="BU493" t="inlineStr">
        <is>
          <t>staging_Chava_2010.csv</t>
        </is>
      </c>
      <c r="BW493" t="n">
        <v>1990</v>
      </c>
      <c r="BX493" t="n">
        <v>2008</v>
      </c>
      <c r="BY493" t="inlineStr">
        <is>
          <t>United States (bank loans to domestic companies</t>
        </is>
      </c>
      <c r="BZ493" t="n">
        <v>1999</v>
      </c>
      <c r="CA493" t="n">
        <v>0</v>
      </c>
      <c r="CB493" t="n">
        <v>0</v>
      </c>
      <c r="CC493" t="n">
        <v>0</v>
      </c>
      <c r="CD493" t="n">
        <v>-0.02809819706976565</v>
      </c>
      <c r="CE493" t="n">
        <v>1</v>
      </c>
    </row>
    <row r="494">
      <c r="A494" t="inlineStr">
        <is>
          <t>Chava (2010)</t>
        </is>
      </c>
      <c r="B494" t="n">
        <v>1799</v>
      </c>
      <c r="C494" t="n">
        <v>-0.02722522081445205</v>
      </c>
      <c r="D494" t="n">
        <v>6525</v>
      </c>
      <c r="E494">
        <f>IF(ISNUMBER($BA494),$BA494,IF(AND(ISNUMBER($D494),ISNUMBER($BW494),ISNUMBER($BX494)),$D494*($BX494-$BW494+1),""))</f>
        <v>6525.0</v>
      </c>
      <c r="H494" t="inlineStr">
        <is>
          <t>partial</t>
        </is>
      </c>
      <c r="I494" t="inlineStr">
        <is>
          <t>T-Statistic available</t>
        </is>
      </c>
      <c r="J494">
        <f>IF($BW494&lt;&gt;"",$BW494,"")</f>
        <v>1990.0</v>
      </c>
      <c r="K494">
        <f>IF($BX494&lt;&gt;"",$BX494,"")</f>
        <v>2008.0</v>
      </c>
      <c r="L494">
        <f>IF(AND(ISNUMBER($BW494),ISNUMBER($BX494)),($BW494+$BX494)/2,"")</f>
        <v>1999.0</v>
      </c>
      <c r="M494">
        <f>IF($L494&lt;&gt;"",$L494,"")</f>
        <v>1999.0</v>
      </c>
      <c r="N494">
        <f>IF(AND(ISNUMBER($BW494),ISNUMBER($BX494)),MIN(1,MAX(0,($BX494-2016+1)/($BX494-$BW494+1))),"")</f>
        <v>0.0</v>
      </c>
      <c r="O494">
        <f>IF(AND(ISNUMBER($BW494),ISNUMBER($BX494)),MIN(1,MAX(0,($BX494-2017+1)/($BX494-$BW494+1))),"")</f>
        <v>0.0</v>
      </c>
      <c r="P494">
        <f>IF(AND(ISNUMBER($BW494),ISNUMBER($BX494)),MIN(1,MAX(0,($BX494-2018+1)/($BX494-$BW494+1))),"")</f>
        <v>0.0</v>
      </c>
      <c r="Q494">
        <f>IF(AND(ISNUMBER($BW494),ISNUMBER($BX494)),MIN(1,MAX(0,($BX494-2019+1)/($BX494-$BW494+1))),"")</f>
        <v>0.0</v>
      </c>
      <c r="R494">
        <f>IF(AND(ISNUMBER($BW494),ISNUMBER($BX494)),MIN(1,MAX(0,($BX494-2016+1)/($BX494-$BW494+1))),"")</f>
        <v>0.0</v>
      </c>
      <c r="S494">
        <f>IF($L494&lt;&gt;"",IF($L494&gt;=2015.5,1,0),"")</f>
        <v>0.0</v>
      </c>
      <c r="T494">
        <f>IF($L494&lt;&gt;"",IF($L494&gt;=2016,1,0),"")</f>
        <v>0.0</v>
      </c>
      <c r="U494">
        <f>IF(ISNUMBER($BX494),IF($BX494&gt;=2016,1,0),"")</f>
        <v>0.0</v>
      </c>
      <c r="V494">
        <f>IF(ISNUMBER($BW494),IF($BW494&gt;=2016,1,0),"")</f>
        <v>0.0</v>
      </c>
      <c r="W494" t="str">
        <f>IF(AND(ISNUMBER($BW494),ISNUMBER($BX494)),IF($BW494&gt;=2016,"post-only",IF($BX494&lt;2016,"pre-only","mixed")),"")</f>
        <v>pre-only</v>
      </c>
      <c r="X494">
        <f>IF(AND(ISNUMBER($BW494),ISNUMBER($BX494)),MIN(1,MAX(0,($BX494-2017+1)/($BX494-$BW494+1))),"")</f>
        <v>0.0</v>
      </c>
      <c r="Y494">
        <f>IF(AND(ISNUMBER($BW494),ISNUMBER($BX494)),MIN(1,MAX(0,($BX494-2018+1)/($BX494-$BW494+1))),"")</f>
        <v>0.0</v>
      </c>
      <c r="Z494">
        <f>IF(AND(ISNUMBER($BW494),ISNUMBER($BX494)),MIN(1,MAX(0,($BX494-2019+1)/($BX494-$BW494+1))),"")</f>
        <v>0.0</v>
      </c>
      <c r="AA494">
        <f>IF(ISNUMBER($BX494),IF($BX494&gt;=2017,1,0),"")</f>
        <v>0.0</v>
      </c>
      <c r="AB494">
        <f>IF(ISNUMBER($BX494),IF($BX494&gt;=2018,1,0),"")</f>
        <v>0.0</v>
      </c>
      <c r="AC494">
        <f>IF(ISNUMBER($BX494),IF($BX494&gt;=2019,1,0),"")</f>
        <v>0.0</v>
      </c>
      <c r="AD494">
        <f>IF($L494&lt;&gt;"",IF($L494&gt;2013,1,0),"")</f>
        <v>0.0</v>
      </c>
      <c r="AE494">
        <f>IF($L494&lt;&gt;"",1+IF($L494&gt;2011,1,0)+IF($L494&gt;2014,1,0),"")</f>
        <v>1.0</v>
      </c>
      <c r="AF494" t="inlineStr">
        <is>
          <t>loan (interest rate)</t>
        </is>
      </c>
      <c r="AG494" t="inlineStr">
        <is>
          <t>performance</t>
        </is>
      </c>
      <c r="AH494" t="inlineStr">
        <is>
          <t>non-sensitive</t>
        </is>
      </c>
      <c r="AI494" t="inlineStr">
        <is>
          <t>without ETS/CT</t>
        </is>
      </c>
      <c r="AJ494" t="inlineStr">
        <is>
          <t>without ETS/CT</t>
        </is>
      </c>
      <c r="AK494" t="str">
        <f>IF(AND($CF494&lt;&gt;"",IFERROR(INDEX(subsample_country_map!$B:$B,MATCH($CF494,subsample_country_map!$A:$A,0)),"")&lt;&gt;""),INDEX(subsample_country_map!$B:$B,MATCH($CF494,subsample_country_map!$A:$A,0)),INDEX(lookup!$AA:$AA,MATCH($A494,lookup!$A:$A,0)))</f>
        <v>1_US</v>
      </c>
      <c r="AL494" t="str">
        <f>IF(AND($CF494&lt;&gt;"",IFERROR(INDEX(subsample_country_map!$C:$C,MATCH($CF494,subsample_country_map!$A:$A,0)),"")&lt;&gt;""),INDEX(subsample_country_map!$C:$C,MATCH($CF494,subsample_country_map!$A:$A,0)),INDEX(lookup!$AB:$AB,MATCH($A494,lookup!$A:$A,0)))</f>
        <v>1_developed</v>
      </c>
      <c r="AM494" t="str">
        <f>IF(AND($CF494&lt;&gt;"",IFERROR(INDEX(subsample_country_map!$D:$D,MATCH($CF494,subsample_country_map!$A:$A,0)),"")&lt;&gt;""),INDEX(subsample_country_map!$D:$D,MATCH($CF494,subsample_country_map!$A:$A,0)),INDEX(lookup!$AC:$AC,MATCH($A494,lookup!$A:$A,0)))</f>
        <v>1_western</v>
      </c>
      <c r="AN494" t="str">
        <f>IF(AND($CF494&lt;&gt;"",IFERROR(INDEX(subsample_country_map!$E:$E,MATCH($CF494,subsample_country_map!$A:$A,0)),"")&lt;&gt;""),INDEX(subsample_country_map!$E:$E,MATCH($CF494,subsample_country_map!$A:$A,0)),INDEX(lookup!$AD:$AD,MATCH($A494,lookup!$A:$A,0)))</f>
        <v>1_common law</v>
      </c>
      <c r="AO494" t="str">
        <f>INDEX(lookup!$Y:$Y,MATCH($A494,lookup!$A:$A,0))</f>
        <v>1_not published</v>
      </c>
      <c r="AP494" t="str">
        <f>INDEX(lookup!$Z:$Z,MATCH($A494,lookup!$A:$A,0))</f>
        <v>99_NCE</v>
      </c>
      <c r="AQ494" t="str">
        <f>INDEX(lookup!$W:$W,MATCH($A494,lookup!$A:$A,0))</f>
        <v>1_fin/acc/econ</v>
      </c>
      <c r="AS494" t="inlineStr">
        <is>
          <t>staging</t>
        </is>
      </c>
      <c r="AT494" t="inlineStr">
        <is>
          <t>bad-CER</t>
        </is>
      </c>
      <c r="AU494" t="inlineStr">
        <is>
          <t>cost</t>
        </is>
      </c>
      <c r="AV494" t="inlineStr">
        <is>
          <t>0.1033</t>
        </is>
      </c>
      <c r="AX494" t="inlineStr">
        <is>
          <t>2.20</t>
        </is>
      </c>
      <c r="BA494" t="n">
        <v>6525</v>
      </c>
      <c r="BB494" t="inlineStr">
        <is>
          <t>FLAG</t>
        </is>
      </c>
      <c r="BC494" t="inlineStr">
        <is>
          <t>OLS</t>
        </is>
      </c>
      <c r="BD494" t="inlineStr">
        <is>
          <t>firm</t>
        </is>
      </c>
      <c r="BE494" t="inlineStr">
        <is>
          <t>none</t>
        </is>
      </c>
      <c r="BI494" t="inlineStr">
        <is>
          <t>Table 4</t>
        </is>
      </c>
      <c r="BJ494" t="inlineStr">
        <is>
          <t>Model 3 (no ind. FE)</t>
        </is>
      </c>
      <c r="BK494" t="inlineStr">
        <is>
          <t>30</t>
        </is>
      </c>
      <c r="BL494" t="inlineStr">
        <is>
          <t>subemissions 0.1033 [2.20]</t>
        </is>
      </c>
      <c r="BM494" t="inlineStr">
        <is>
          <t>subemissions</t>
        </is>
      </c>
      <c r="BN494" t="inlineStr">
        <is>
          <t>log of all-in-drawn spread on the loan</t>
        </is>
      </c>
      <c r="BO494" t="inlineStr">
        <is>
          <t>original</t>
        </is>
      </c>
      <c r="BP494" t="inlineStr">
        <is>
          <t>Chava (2010)</t>
        </is>
      </c>
      <c r="BQ494" t="inlineStr">
        <is>
          <t>computed</t>
        </is>
      </c>
      <c r="BT494" t="n">
        <v>0</v>
      </c>
      <c r="BU494" t="inlineStr">
        <is>
          <t>staging_Chava_2010.csv</t>
        </is>
      </c>
      <c r="BW494" t="n">
        <v>1990</v>
      </c>
      <c r="BX494" t="n">
        <v>2008</v>
      </c>
      <c r="BY494" t="inlineStr">
        <is>
          <t>United States (bank loans to domestic companies</t>
        </is>
      </c>
      <c r="BZ494" t="n">
        <v>1999</v>
      </c>
      <c r="CA494" t="n">
        <v>0</v>
      </c>
      <c r="CB494" t="n">
        <v>0</v>
      </c>
      <c r="CC494" t="n">
        <v>0</v>
      </c>
      <c r="CD494" t="n">
        <v>-0.02723195036686429</v>
      </c>
      <c r="CE494" t="n">
        <v>1</v>
      </c>
    </row>
    <row r="495">
      <c r="A495" t="inlineStr">
        <is>
          <t>Chava (2010)</t>
        </is>
      </c>
      <c r="B495" t="n">
        <v>1800</v>
      </c>
      <c r="C495" t="n">
        <v>-0.023762291796731</v>
      </c>
      <c r="D495" t="n">
        <v>6525</v>
      </c>
      <c r="E495">
        <f>IF(ISNUMBER($BA495),$BA495,IF(AND(ISNUMBER($D495),ISNUMBER($BW495),ISNUMBER($BX495)),$D495*($BX495-$BW495+1),""))</f>
        <v>6525.0</v>
      </c>
      <c r="H495" t="inlineStr">
        <is>
          <t>partial</t>
        </is>
      </c>
      <c r="I495" t="inlineStr">
        <is>
          <t>T-Statistic available</t>
        </is>
      </c>
      <c r="J495">
        <f>IF($BW495&lt;&gt;"",$BW495,"")</f>
        <v>1990.0</v>
      </c>
      <c r="K495">
        <f>IF($BX495&lt;&gt;"",$BX495,"")</f>
        <v>2008.0</v>
      </c>
      <c r="L495">
        <f>IF(AND(ISNUMBER($BW495),ISNUMBER($BX495)),($BW495+$BX495)/2,"")</f>
        <v>1999.0</v>
      </c>
      <c r="M495">
        <f>IF($L495&lt;&gt;"",$L495,"")</f>
        <v>1999.0</v>
      </c>
      <c r="N495">
        <f>IF(AND(ISNUMBER($BW495),ISNUMBER($BX495)),MIN(1,MAX(0,($BX495-2016+1)/($BX495-$BW495+1))),"")</f>
        <v>0.0</v>
      </c>
      <c r="O495">
        <f>IF(AND(ISNUMBER($BW495),ISNUMBER($BX495)),MIN(1,MAX(0,($BX495-2017+1)/($BX495-$BW495+1))),"")</f>
        <v>0.0</v>
      </c>
      <c r="P495">
        <f>IF(AND(ISNUMBER($BW495),ISNUMBER($BX495)),MIN(1,MAX(0,($BX495-2018+1)/($BX495-$BW495+1))),"")</f>
        <v>0.0</v>
      </c>
      <c r="Q495">
        <f>IF(AND(ISNUMBER($BW495),ISNUMBER($BX495)),MIN(1,MAX(0,($BX495-2019+1)/($BX495-$BW495+1))),"")</f>
        <v>0.0</v>
      </c>
      <c r="R495">
        <f>IF(AND(ISNUMBER($BW495),ISNUMBER($BX495)),MIN(1,MAX(0,($BX495-2016+1)/($BX495-$BW495+1))),"")</f>
        <v>0.0</v>
      </c>
      <c r="S495">
        <f>IF($L495&lt;&gt;"",IF($L495&gt;=2015.5,1,0),"")</f>
        <v>0.0</v>
      </c>
      <c r="T495">
        <f>IF($L495&lt;&gt;"",IF($L495&gt;=2016,1,0),"")</f>
        <v>0.0</v>
      </c>
      <c r="U495">
        <f>IF(ISNUMBER($BX495),IF($BX495&gt;=2016,1,0),"")</f>
        <v>0.0</v>
      </c>
      <c r="V495">
        <f>IF(ISNUMBER($BW495),IF($BW495&gt;=2016,1,0),"")</f>
        <v>0.0</v>
      </c>
      <c r="W495" t="str">
        <f>IF(AND(ISNUMBER($BW495),ISNUMBER($BX495)),IF($BW495&gt;=2016,"post-only",IF($BX495&lt;2016,"pre-only","mixed")),"")</f>
        <v>pre-only</v>
      </c>
      <c r="X495">
        <f>IF(AND(ISNUMBER($BW495),ISNUMBER($BX495)),MIN(1,MAX(0,($BX495-2017+1)/($BX495-$BW495+1))),"")</f>
        <v>0.0</v>
      </c>
      <c r="Y495">
        <f>IF(AND(ISNUMBER($BW495),ISNUMBER($BX495)),MIN(1,MAX(0,($BX495-2018+1)/($BX495-$BW495+1))),"")</f>
        <v>0.0</v>
      </c>
      <c r="Z495">
        <f>IF(AND(ISNUMBER($BW495),ISNUMBER($BX495)),MIN(1,MAX(0,($BX495-2019+1)/($BX495-$BW495+1))),"")</f>
        <v>0.0</v>
      </c>
      <c r="AA495">
        <f>IF(ISNUMBER($BX495),IF($BX495&gt;=2017,1,0),"")</f>
        <v>0.0</v>
      </c>
      <c r="AB495">
        <f>IF(ISNUMBER($BX495),IF($BX495&gt;=2018,1,0),"")</f>
        <v>0.0</v>
      </c>
      <c r="AC495">
        <f>IF(ISNUMBER($BX495),IF($BX495&gt;=2019,1,0),"")</f>
        <v>0.0</v>
      </c>
      <c r="AD495">
        <f>IF($L495&lt;&gt;"",IF($L495&gt;2013,1,0),"")</f>
        <v>0.0</v>
      </c>
      <c r="AE495">
        <f>IF($L495&lt;&gt;"",1+IF($L495&gt;2011,1,0)+IF($L495&gt;2014,1,0),"")</f>
        <v>1.0</v>
      </c>
      <c r="AF495" t="inlineStr">
        <is>
          <t>loan (interest rate)</t>
        </is>
      </c>
      <c r="AG495" t="inlineStr">
        <is>
          <t>performance</t>
        </is>
      </c>
      <c r="AH495" t="inlineStr">
        <is>
          <t>non-sensitive</t>
        </is>
      </c>
      <c r="AI495" t="inlineStr">
        <is>
          <t>without ETS/CT</t>
        </is>
      </c>
      <c r="AJ495" t="inlineStr">
        <is>
          <t>without ETS/CT</t>
        </is>
      </c>
      <c r="AK495" t="str">
        <f>IF(AND($CF495&lt;&gt;"",IFERROR(INDEX(subsample_country_map!$B:$B,MATCH($CF495,subsample_country_map!$A:$A,0)),"")&lt;&gt;""),INDEX(subsample_country_map!$B:$B,MATCH($CF495,subsample_country_map!$A:$A,0)),INDEX(lookup!$AA:$AA,MATCH($A495,lookup!$A:$A,0)))</f>
        <v>1_US</v>
      </c>
      <c r="AL495" t="str">
        <f>IF(AND($CF495&lt;&gt;"",IFERROR(INDEX(subsample_country_map!$C:$C,MATCH($CF495,subsample_country_map!$A:$A,0)),"")&lt;&gt;""),INDEX(subsample_country_map!$C:$C,MATCH($CF495,subsample_country_map!$A:$A,0)),INDEX(lookup!$AB:$AB,MATCH($A495,lookup!$A:$A,0)))</f>
        <v>1_developed</v>
      </c>
      <c r="AM495" t="str">
        <f>IF(AND($CF495&lt;&gt;"",IFERROR(INDEX(subsample_country_map!$D:$D,MATCH($CF495,subsample_country_map!$A:$A,0)),"")&lt;&gt;""),INDEX(subsample_country_map!$D:$D,MATCH($CF495,subsample_country_map!$A:$A,0)),INDEX(lookup!$AC:$AC,MATCH($A495,lookup!$A:$A,0)))</f>
        <v>1_western</v>
      </c>
      <c r="AN495" t="str">
        <f>IF(AND($CF495&lt;&gt;"",IFERROR(INDEX(subsample_country_map!$E:$E,MATCH($CF495,subsample_country_map!$A:$A,0)),"")&lt;&gt;""),INDEX(subsample_country_map!$E:$E,MATCH($CF495,subsample_country_map!$A:$A,0)),INDEX(lookup!$AD:$AD,MATCH($A495,lookup!$A:$A,0)))</f>
        <v>1_common law</v>
      </c>
      <c r="AO495" t="str">
        <f>INDEX(lookup!$Y:$Y,MATCH($A495,lookup!$A:$A,0))</f>
        <v>1_not published</v>
      </c>
      <c r="AP495" t="str">
        <f>INDEX(lookup!$Z:$Z,MATCH($A495,lookup!$A:$A,0))</f>
        <v>99_NCE</v>
      </c>
      <c r="AQ495" t="str">
        <f>INDEX(lookup!$W:$W,MATCH($A495,lookup!$A:$A,0))</f>
        <v>1_fin/acc/econ</v>
      </c>
      <c r="AS495" t="inlineStr">
        <is>
          <t>staging</t>
        </is>
      </c>
      <c r="AT495" t="inlineStr">
        <is>
          <t>bad-CER</t>
        </is>
      </c>
      <c r="AU495" t="inlineStr">
        <is>
          <t>cost</t>
        </is>
      </c>
      <c r="AV495" t="inlineStr">
        <is>
          <t>0.0824</t>
        </is>
      </c>
      <c r="AX495" t="inlineStr">
        <is>
          <t>1.92</t>
        </is>
      </c>
      <c r="BA495" t="n">
        <v>6525</v>
      </c>
      <c r="BB495" t="inlineStr">
        <is>
          <t>FLAG</t>
        </is>
      </c>
      <c r="BC495" t="inlineStr">
        <is>
          <t>OLS</t>
        </is>
      </c>
      <c r="BD495" t="inlineStr">
        <is>
          <t>firm</t>
        </is>
      </c>
      <c r="BE495" t="inlineStr">
        <is>
          <t>none</t>
        </is>
      </c>
      <c r="BI495" t="inlineStr">
        <is>
          <t>Table 4</t>
        </is>
      </c>
      <c r="BJ495" t="inlineStr">
        <is>
          <t>Model 4 (ind. FE)</t>
        </is>
      </c>
      <c r="BK495" t="inlineStr">
        <is>
          <t>30</t>
        </is>
      </c>
      <c r="BL495" t="inlineStr">
        <is>
          <t>subemissions 0.0824 [1.92]</t>
        </is>
      </c>
      <c r="BM495" t="inlineStr">
        <is>
          <t>subemissions</t>
        </is>
      </c>
      <c r="BN495" t="inlineStr">
        <is>
          <t>log of all-in-drawn spread on the loan</t>
        </is>
      </c>
      <c r="BO495" t="inlineStr">
        <is>
          <t>original</t>
        </is>
      </c>
      <c r="BP495" t="inlineStr">
        <is>
          <t>Chava (2010)</t>
        </is>
      </c>
      <c r="BQ495" t="inlineStr">
        <is>
          <t>computed</t>
        </is>
      </c>
      <c r="BT495" t="n">
        <v>0</v>
      </c>
      <c r="BU495" t="inlineStr">
        <is>
          <t>staging_Chava_2010.csv</t>
        </is>
      </c>
      <c r="BW495" t="n">
        <v>1990</v>
      </c>
      <c r="BX495" t="n">
        <v>2008</v>
      </c>
      <c r="BY495" t="inlineStr">
        <is>
          <t>United States (bank loans to domestic companies</t>
        </is>
      </c>
      <c r="BZ495" t="n">
        <v>1999</v>
      </c>
      <c r="CA495" t="n">
        <v>0</v>
      </c>
      <c r="CB495" t="n">
        <v>0</v>
      </c>
      <c r="CC495" t="n">
        <v>0</v>
      </c>
      <c r="CD495" t="n">
        <v>-0.02376676574427038</v>
      </c>
      <c r="CE495" t="n">
        <v>1</v>
      </c>
    </row>
    <row r="496">
      <c r="A496" t="inlineStr">
        <is>
          <t>Chava (2010)</t>
        </is>
      </c>
      <c r="B496" t="n">
        <v>1801</v>
      </c>
      <c r="C496" t="n">
        <v>-0.05067156464998791</v>
      </c>
      <c r="D496" t="n">
        <v>5492</v>
      </c>
      <c r="E496">
        <f>IF(ISNUMBER($BA496),$BA496,IF(AND(ISNUMBER($D496),ISNUMBER($BW496),ISNUMBER($BX496)),$D496*($BX496-$BW496+1),""))</f>
        <v>5492.0</v>
      </c>
      <c r="H496" t="inlineStr">
        <is>
          <t>partial</t>
        </is>
      </c>
      <c r="I496" t="inlineStr">
        <is>
          <t>T-Statistic available</t>
        </is>
      </c>
      <c r="J496">
        <f>IF($BW496&lt;&gt;"",$BW496,"")</f>
        <v>1990.0</v>
      </c>
      <c r="K496">
        <f>IF($BX496&lt;&gt;"",$BX496,"")</f>
        <v>2008.0</v>
      </c>
      <c r="L496">
        <f>IF(AND(ISNUMBER($BW496),ISNUMBER($BX496)),($BW496+$BX496)/2,"")</f>
        <v>1999.0</v>
      </c>
      <c r="M496">
        <f>IF($L496&lt;&gt;"",$L496,"")</f>
        <v>1999.0</v>
      </c>
      <c r="N496">
        <f>IF(AND(ISNUMBER($BW496),ISNUMBER($BX496)),MIN(1,MAX(0,($BX496-2016+1)/($BX496-$BW496+1))),"")</f>
        <v>0.0</v>
      </c>
      <c r="O496">
        <f>IF(AND(ISNUMBER($BW496),ISNUMBER($BX496)),MIN(1,MAX(0,($BX496-2017+1)/($BX496-$BW496+1))),"")</f>
        <v>0.0</v>
      </c>
      <c r="P496">
        <f>IF(AND(ISNUMBER($BW496),ISNUMBER($BX496)),MIN(1,MAX(0,($BX496-2018+1)/($BX496-$BW496+1))),"")</f>
        <v>0.0</v>
      </c>
      <c r="Q496">
        <f>IF(AND(ISNUMBER($BW496),ISNUMBER($BX496)),MIN(1,MAX(0,($BX496-2019+1)/($BX496-$BW496+1))),"")</f>
        <v>0.0</v>
      </c>
      <c r="R496">
        <f>IF(AND(ISNUMBER($BW496),ISNUMBER($BX496)),MIN(1,MAX(0,($BX496-2016+1)/($BX496-$BW496+1))),"")</f>
        <v>0.0</v>
      </c>
      <c r="S496">
        <f>IF($L496&lt;&gt;"",IF($L496&gt;=2015.5,1,0),"")</f>
        <v>0.0</v>
      </c>
      <c r="T496">
        <f>IF($L496&lt;&gt;"",IF($L496&gt;=2016,1,0),"")</f>
        <v>0.0</v>
      </c>
      <c r="U496">
        <f>IF(ISNUMBER($BX496),IF($BX496&gt;=2016,1,0),"")</f>
        <v>0.0</v>
      </c>
      <c r="V496">
        <f>IF(ISNUMBER($BW496),IF($BW496&gt;=2016,1,0),"")</f>
        <v>0.0</v>
      </c>
      <c r="W496" t="str">
        <f>IF(AND(ISNUMBER($BW496),ISNUMBER($BX496)),IF($BW496&gt;=2016,"post-only",IF($BX496&lt;2016,"pre-only","mixed")),"")</f>
        <v>pre-only</v>
      </c>
      <c r="X496">
        <f>IF(AND(ISNUMBER($BW496),ISNUMBER($BX496)),MIN(1,MAX(0,($BX496-2017+1)/($BX496-$BW496+1))),"")</f>
        <v>0.0</v>
      </c>
      <c r="Y496">
        <f>IF(AND(ISNUMBER($BW496),ISNUMBER($BX496)),MIN(1,MAX(0,($BX496-2018+1)/($BX496-$BW496+1))),"")</f>
        <v>0.0</v>
      </c>
      <c r="Z496">
        <f>IF(AND(ISNUMBER($BW496),ISNUMBER($BX496)),MIN(1,MAX(0,($BX496-2019+1)/($BX496-$BW496+1))),"")</f>
        <v>0.0</v>
      </c>
      <c r="AA496">
        <f>IF(ISNUMBER($BX496),IF($BX496&gt;=2017,1,0),"")</f>
        <v>0.0</v>
      </c>
      <c r="AB496">
        <f>IF(ISNUMBER($BX496),IF($BX496&gt;=2018,1,0),"")</f>
        <v>0.0</v>
      </c>
      <c r="AC496">
        <f>IF(ISNUMBER($BX496),IF($BX496&gt;=2019,1,0),"")</f>
        <v>0.0</v>
      </c>
      <c r="AD496">
        <f>IF($L496&lt;&gt;"",IF($L496&gt;2013,1,0),"")</f>
        <v>0.0</v>
      </c>
      <c r="AE496">
        <f>IF($L496&lt;&gt;"",1+IF($L496&gt;2011,1,0)+IF($L496&gt;2014,1,0),"")</f>
        <v>1.0</v>
      </c>
      <c r="AF496" t="inlineStr">
        <is>
          <t>loan (interest rate)</t>
        </is>
      </c>
      <c r="AG496" t="inlineStr">
        <is>
          <t>performance</t>
        </is>
      </c>
      <c r="AH496" t="inlineStr">
        <is>
          <t>non-sensitive</t>
        </is>
      </c>
      <c r="AI496" t="inlineStr">
        <is>
          <t>without ETS/CT</t>
        </is>
      </c>
      <c r="AJ496" t="inlineStr">
        <is>
          <t>without ETS/CT</t>
        </is>
      </c>
      <c r="AK496" t="str">
        <f>IF(AND($CF496&lt;&gt;"",IFERROR(INDEX(subsample_country_map!$B:$B,MATCH($CF496,subsample_country_map!$A:$A,0)),"")&lt;&gt;""),INDEX(subsample_country_map!$B:$B,MATCH($CF496,subsample_country_map!$A:$A,0)),INDEX(lookup!$AA:$AA,MATCH($A496,lookup!$A:$A,0)))</f>
        <v>1_US</v>
      </c>
      <c r="AL496" t="str">
        <f>IF(AND($CF496&lt;&gt;"",IFERROR(INDEX(subsample_country_map!$C:$C,MATCH($CF496,subsample_country_map!$A:$A,0)),"")&lt;&gt;""),INDEX(subsample_country_map!$C:$C,MATCH($CF496,subsample_country_map!$A:$A,0)),INDEX(lookup!$AB:$AB,MATCH($A496,lookup!$A:$A,0)))</f>
        <v>1_developed</v>
      </c>
      <c r="AM496" t="str">
        <f>IF(AND($CF496&lt;&gt;"",IFERROR(INDEX(subsample_country_map!$D:$D,MATCH($CF496,subsample_country_map!$A:$A,0)),"")&lt;&gt;""),INDEX(subsample_country_map!$D:$D,MATCH($CF496,subsample_country_map!$A:$A,0)),INDEX(lookup!$AC:$AC,MATCH($A496,lookup!$A:$A,0)))</f>
        <v>1_western</v>
      </c>
      <c r="AN496" t="str">
        <f>IF(AND($CF496&lt;&gt;"",IFERROR(INDEX(subsample_country_map!$E:$E,MATCH($CF496,subsample_country_map!$A:$A,0)),"")&lt;&gt;""),INDEX(subsample_country_map!$E:$E,MATCH($CF496,subsample_country_map!$A:$A,0)),INDEX(lookup!$AD:$AD,MATCH($A496,lookup!$A:$A,0)))</f>
        <v>1_common law</v>
      </c>
      <c r="AO496" t="str">
        <f>INDEX(lookup!$Y:$Y,MATCH($A496,lookup!$A:$A,0))</f>
        <v>1_not published</v>
      </c>
      <c r="AP496" t="str">
        <f>INDEX(lookup!$Z:$Z,MATCH($A496,lookup!$A:$A,0))</f>
        <v>99_NCE</v>
      </c>
      <c r="AQ496" t="str">
        <f>INDEX(lookup!$W:$W,MATCH($A496,lookup!$A:$A,0))</f>
        <v>1_fin/acc/econ</v>
      </c>
      <c r="AS496" t="inlineStr">
        <is>
          <t>staging</t>
        </is>
      </c>
      <c r="AT496" t="inlineStr">
        <is>
          <t>bad-CER</t>
        </is>
      </c>
      <c r="AU496" t="inlineStr">
        <is>
          <t>cost</t>
        </is>
      </c>
      <c r="AV496" t="inlineStr">
        <is>
          <t>0.1703</t>
        </is>
      </c>
      <c r="AX496" t="inlineStr">
        <is>
          <t>3.76</t>
        </is>
      </c>
      <c r="BA496" t="n">
        <v>5492</v>
      </c>
      <c r="BB496" t="inlineStr">
        <is>
          <t>FLAG</t>
        </is>
      </c>
      <c r="BC496" t="inlineStr">
        <is>
          <t>OLS</t>
        </is>
      </c>
      <c r="BD496" t="inlineStr">
        <is>
          <t>firm</t>
        </is>
      </c>
      <c r="BE496" t="inlineStr">
        <is>
          <t>none</t>
        </is>
      </c>
      <c r="BI496" t="inlineStr">
        <is>
          <t>Table 4</t>
        </is>
      </c>
      <c r="BJ496" t="inlineStr">
        <is>
          <t>Model 5 (no ind. FE)</t>
        </is>
      </c>
      <c r="BK496" t="inlineStr">
        <is>
          <t>30</t>
        </is>
      </c>
      <c r="BL496" t="inlineStr">
        <is>
          <t>climchange 0.1703 [3.76]</t>
        </is>
      </c>
      <c r="BM496" t="inlineStr">
        <is>
          <t>climchange</t>
        </is>
      </c>
      <c r="BN496" t="inlineStr">
        <is>
          <t>log of all-in-drawn spread on the loan</t>
        </is>
      </c>
      <c r="BO496" t="inlineStr">
        <is>
          <t>original</t>
        </is>
      </c>
      <c r="BP496" t="inlineStr">
        <is>
          <t>Chava (2010)</t>
        </is>
      </c>
      <c r="BQ496" t="inlineStr">
        <is>
          <t>computed</t>
        </is>
      </c>
      <c r="BT496" t="n">
        <v>0</v>
      </c>
      <c r="BU496" t="inlineStr">
        <is>
          <t>staging_Chava_2010.csv</t>
        </is>
      </c>
      <c r="BW496" t="n">
        <v>1990</v>
      </c>
      <c r="BX496" t="n">
        <v>2008</v>
      </c>
      <c r="BY496" t="inlineStr">
        <is>
          <t>United States (bank loans to domestic companies</t>
        </is>
      </c>
      <c r="BZ496" t="n">
        <v>1999</v>
      </c>
      <c r="CA496" t="n">
        <v>0</v>
      </c>
      <c r="CB496" t="n">
        <v>0</v>
      </c>
      <c r="CC496" t="n">
        <v>0</v>
      </c>
      <c r="CD496" t="n">
        <v>-0.05071499981352322</v>
      </c>
      <c r="CE496" t="n">
        <v>1</v>
      </c>
    </row>
    <row r="497">
      <c r="A497" t="inlineStr">
        <is>
          <t>Chava (2010)</t>
        </is>
      </c>
      <c r="B497" t="n">
        <v>1802</v>
      </c>
      <c r="C497" t="n">
        <v>-0.009175407608072854</v>
      </c>
      <c r="D497" t="n">
        <v>5492</v>
      </c>
      <c r="E497">
        <f>IF(ISNUMBER($BA497),$BA497,IF(AND(ISNUMBER($D497),ISNUMBER($BW497),ISNUMBER($BX497)),$D497*($BX497-$BW497+1),""))</f>
        <v>5492.0</v>
      </c>
      <c r="H497" t="inlineStr">
        <is>
          <t>partial</t>
        </is>
      </c>
      <c r="I497" t="inlineStr">
        <is>
          <t>T-Statistic available</t>
        </is>
      </c>
      <c r="J497">
        <f>IF($BW497&lt;&gt;"",$BW497,"")</f>
        <v>1990.0</v>
      </c>
      <c r="K497">
        <f>IF($BX497&lt;&gt;"",$BX497,"")</f>
        <v>2008.0</v>
      </c>
      <c r="L497">
        <f>IF(AND(ISNUMBER($BW497),ISNUMBER($BX497)),($BW497+$BX497)/2,"")</f>
        <v>1999.0</v>
      </c>
      <c r="M497">
        <f>IF($L497&lt;&gt;"",$L497,"")</f>
        <v>1999.0</v>
      </c>
      <c r="N497">
        <f>IF(AND(ISNUMBER($BW497),ISNUMBER($BX497)),MIN(1,MAX(0,($BX497-2016+1)/($BX497-$BW497+1))),"")</f>
        <v>0.0</v>
      </c>
      <c r="O497">
        <f>IF(AND(ISNUMBER($BW497),ISNUMBER($BX497)),MIN(1,MAX(0,($BX497-2017+1)/($BX497-$BW497+1))),"")</f>
        <v>0.0</v>
      </c>
      <c r="P497">
        <f>IF(AND(ISNUMBER($BW497),ISNUMBER($BX497)),MIN(1,MAX(0,($BX497-2018+1)/($BX497-$BW497+1))),"")</f>
        <v>0.0</v>
      </c>
      <c r="Q497">
        <f>IF(AND(ISNUMBER($BW497),ISNUMBER($BX497)),MIN(1,MAX(0,($BX497-2019+1)/($BX497-$BW497+1))),"")</f>
        <v>0.0</v>
      </c>
      <c r="R497">
        <f>IF(AND(ISNUMBER($BW497),ISNUMBER($BX497)),MIN(1,MAX(0,($BX497-2016+1)/($BX497-$BW497+1))),"")</f>
        <v>0.0</v>
      </c>
      <c r="S497">
        <f>IF($L497&lt;&gt;"",IF($L497&gt;=2015.5,1,0),"")</f>
        <v>0.0</v>
      </c>
      <c r="T497">
        <f>IF($L497&lt;&gt;"",IF($L497&gt;=2016,1,0),"")</f>
        <v>0.0</v>
      </c>
      <c r="U497">
        <f>IF(ISNUMBER($BX497),IF($BX497&gt;=2016,1,0),"")</f>
        <v>0.0</v>
      </c>
      <c r="V497">
        <f>IF(ISNUMBER($BW497),IF($BW497&gt;=2016,1,0),"")</f>
        <v>0.0</v>
      </c>
      <c r="W497" t="str">
        <f>IF(AND(ISNUMBER($BW497),ISNUMBER($BX497)),IF($BW497&gt;=2016,"post-only",IF($BX497&lt;2016,"pre-only","mixed")),"")</f>
        <v>pre-only</v>
      </c>
      <c r="X497">
        <f>IF(AND(ISNUMBER($BW497),ISNUMBER($BX497)),MIN(1,MAX(0,($BX497-2017+1)/($BX497-$BW497+1))),"")</f>
        <v>0.0</v>
      </c>
      <c r="Y497">
        <f>IF(AND(ISNUMBER($BW497),ISNUMBER($BX497)),MIN(1,MAX(0,($BX497-2018+1)/($BX497-$BW497+1))),"")</f>
        <v>0.0</v>
      </c>
      <c r="Z497">
        <f>IF(AND(ISNUMBER($BW497),ISNUMBER($BX497)),MIN(1,MAX(0,($BX497-2019+1)/($BX497-$BW497+1))),"")</f>
        <v>0.0</v>
      </c>
      <c r="AA497">
        <f>IF(ISNUMBER($BX497),IF($BX497&gt;=2017,1,0),"")</f>
        <v>0.0</v>
      </c>
      <c r="AB497">
        <f>IF(ISNUMBER($BX497),IF($BX497&gt;=2018,1,0),"")</f>
        <v>0.0</v>
      </c>
      <c r="AC497">
        <f>IF(ISNUMBER($BX497),IF($BX497&gt;=2019,1,0),"")</f>
        <v>0.0</v>
      </c>
      <c r="AD497">
        <f>IF($L497&lt;&gt;"",IF($L497&gt;2013,1,0),"")</f>
        <v>0.0</v>
      </c>
      <c r="AE497">
        <f>IF($L497&lt;&gt;"",1+IF($L497&gt;2011,1,0)+IF($L497&gt;2014,1,0),"")</f>
        <v>1.0</v>
      </c>
      <c r="AF497" t="inlineStr">
        <is>
          <t>loan (interest rate)</t>
        </is>
      </c>
      <c r="AG497" t="inlineStr">
        <is>
          <t>performance</t>
        </is>
      </c>
      <c r="AH497" t="inlineStr">
        <is>
          <t>non-sensitive</t>
        </is>
      </c>
      <c r="AI497" t="inlineStr">
        <is>
          <t>without ETS/CT</t>
        </is>
      </c>
      <c r="AJ497" t="inlineStr">
        <is>
          <t>without ETS/CT</t>
        </is>
      </c>
      <c r="AK497" t="str">
        <f>IF(AND($CF497&lt;&gt;"",IFERROR(INDEX(subsample_country_map!$B:$B,MATCH($CF497,subsample_country_map!$A:$A,0)),"")&lt;&gt;""),INDEX(subsample_country_map!$B:$B,MATCH($CF497,subsample_country_map!$A:$A,0)),INDEX(lookup!$AA:$AA,MATCH($A497,lookup!$A:$A,0)))</f>
        <v>1_US</v>
      </c>
      <c r="AL497" t="str">
        <f>IF(AND($CF497&lt;&gt;"",IFERROR(INDEX(subsample_country_map!$C:$C,MATCH($CF497,subsample_country_map!$A:$A,0)),"")&lt;&gt;""),INDEX(subsample_country_map!$C:$C,MATCH($CF497,subsample_country_map!$A:$A,0)),INDEX(lookup!$AB:$AB,MATCH($A497,lookup!$A:$A,0)))</f>
        <v>1_developed</v>
      </c>
      <c r="AM497" t="str">
        <f>IF(AND($CF497&lt;&gt;"",IFERROR(INDEX(subsample_country_map!$D:$D,MATCH($CF497,subsample_country_map!$A:$A,0)),"")&lt;&gt;""),INDEX(subsample_country_map!$D:$D,MATCH($CF497,subsample_country_map!$A:$A,0)),INDEX(lookup!$AC:$AC,MATCH($A497,lookup!$A:$A,0)))</f>
        <v>1_western</v>
      </c>
      <c r="AN497" t="str">
        <f>IF(AND($CF497&lt;&gt;"",IFERROR(INDEX(subsample_country_map!$E:$E,MATCH($CF497,subsample_country_map!$A:$A,0)),"")&lt;&gt;""),INDEX(subsample_country_map!$E:$E,MATCH($CF497,subsample_country_map!$A:$A,0)),INDEX(lookup!$AD:$AD,MATCH($A497,lookup!$A:$A,0)))</f>
        <v>1_common law</v>
      </c>
      <c r="AO497" t="str">
        <f>INDEX(lookup!$Y:$Y,MATCH($A497,lookup!$A:$A,0))</f>
        <v>1_not published</v>
      </c>
      <c r="AP497" t="str">
        <f>INDEX(lookup!$Z:$Z,MATCH($A497,lookup!$A:$A,0))</f>
        <v>99_NCE</v>
      </c>
      <c r="AQ497" t="str">
        <f>INDEX(lookup!$W:$W,MATCH($A497,lookup!$A:$A,0))</f>
        <v>1_fin/acc/econ</v>
      </c>
      <c r="AS497" t="inlineStr">
        <is>
          <t>staging</t>
        </is>
      </c>
      <c r="AT497" t="inlineStr">
        <is>
          <t>bad-CER</t>
        </is>
      </c>
      <c r="AU497" t="inlineStr">
        <is>
          <t>cost</t>
        </is>
      </c>
      <c r="AV497" t="inlineStr">
        <is>
          <t>0.0403</t>
        </is>
      </c>
      <c r="AX497" t="inlineStr">
        <is>
          <t>0.68</t>
        </is>
      </c>
      <c r="BA497" t="n">
        <v>5492</v>
      </c>
      <c r="BB497" t="inlineStr">
        <is>
          <t>FLAG</t>
        </is>
      </c>
      <c r="BC497" t="inlineStr">
        <is>
          <t>OLS</t>
        </is>
      </c>
      <c r="BD497" t="inlineStr">
        <is>
          <t>firm</t>
        </is>
      </c>
      <c r="BE497" t="inlineStr">
        <is>
          <t>none</t>
        </is>
      </c>
      <c r="BI497" t="inlineStr">
        <is>
          <t>Table 4</t>
        </is>
      </c>
      <c r="BJ497" t="inlineStr">
        <is>
          <t>Model 6 (ind. FE)</t>
        </is>
      </c>
      <c r="BK497" t="inlineStr">
        <is>
          <t>30</t>
        </is>
      </c>
      <c r="BL497" t="inlineStr">
        <is>
          <t>climchange 0.0403 [0.68]</t>
        </is>
      </c>
      <c r="BM497" t="inlineStr">
        <is>
          <t>climchange</t>
        </is>
      </c>
      <c r="BN497" t="inlineStr">
        <is>
          <t>log of all-in-drawn spread on the loan</t>
        </is>
      </c>
      <c r="BO497" t="inlineStr">
        <is>
          <t>original</t>
        </is>
      </c>
      <c r="BP497" t="inlineStr">
        <is>
          <t>Chava (2010)</t>
        </is>
      </c>
      <c r="BQ497" t="inlineStr">
        <is>
          <t>computed</t>
        </is>
      </c>
      <c r="BT497" t="n">
        <v>0</v>
      </c>
      <c r="BU497" t="inlineStr">
        <is>
          <t>staging_Chava_2010.csv</t>
        </is>
      </c>
      <c r="BW497" t="n">
        <v>1990</v>
      </c>
      <c r="BX497" t="n">
        <v>2008</v>
      </c>
      <c r="BY497" t="inlineStr">
        <is>
          <t>United States (bank loans to domestic companies</t>
        </is>
      </c>
      <c r="BZ497" t="n">
        <v>1999</v>
      </c>
      <c r="CA497" t="n">
        <v>0</v>
      </c>
      <c r="CB497" t="n">
        <v>0</v>
      </c>
      <c r="CC497" t="n">
        <v>0</v>
      </c>
      <c r="CD497" t="n">
        <v>-0.009175665107805714</v>
      </c>
      <c r="CE497" t="n">
        <v>1</v>
      </c>
    </row>
    <row r="498">
      <c r="A498" t="inlineStr">
        <is>
          <t>Chava (2010)</t>
        </is>
      </c>
      <c r="B498" t="n">
        <v>1803</v>
      </c>
      <c r="C498" t="n">
        <v>-0.05019817232452969</v>
      </c>
      <c r="D498" t="n">
        <v>6525</v>
      </c>
      <c r="E498">
        <f>IF(ISNUMBER($BA498),$BA498,IF(AND(ISNUMBER($D498),ISNUMBER($BW498),ISNUMBER($BX498)),$D498*($BX498-$BW498+1),""))</f>
        <v>6525.0</v>
      </c>
      <c r="H498" t="inlineStr">
        <is>
          <t>partial</t>
        </is>
      </c>
      <c r="I498" t="inlineStr">
        <is>
          <t>T-Statistic available</t>
        </is>
      </c>
      <c r="J498">
        <f>IF($BW498&lt;&gt;"",$BW498,"")</f>
        <v>1990.0</v>
      </c>
      <c r="K498">
        <f>IF($BX498&lt;&gt;"",$BX498,"")</f>
        <v>2008.0</v>
      </c>
      <c r="L498">
        <f>IF(AND(ISNUMBER($BW498),ISNUMBER($BX498)),($BW498+$BX498)/2,"")</f>
        <v>1999.0</v>
      </c>
      <c r="M498">
        <f>IF($L498&lt;&gt;"",$L498,"")</f>
        <v>1999.0</v>
      </c>
      <c r="N498">
        <f>IF(AND(ISNUMBER($BW498),ISNUMBER($BX498)),MIN(1,MAX(0,($BX498-2016+1)/($BX498-$BW498+1))),"")</f>
        <v>0.0</v>
      </c>
      <c r="O498">
        <f>IF(AND(ISNUMBER($BW498),ISNUMBER($BX498)),MIN(1,MAX(0,($BX498-2017+1)/($BX498-$BW498+1))),"")</f>
        <v>0.0</v>
      </c>
      <c r="P498">
        <f>IF(AND(ISNUMBER($BW498),ISNUMBER($BX498)),MIN(1,MAX(0,($BX498-2018+1)/($BX498-$BW498+1))),"")</f>
        <v>0.0</v>
      </c>
      <c r="Q498">
        <f>IF(AND(ISNUMBER($BW498),ISNUMBER($BX498)),MIN(1,MAX(0,($BX498-2019+1)/($BX498-$BW498+1))),"")</f>
        <v>0.0</v>
      </c>
      <c r="R498">
        <f>IF(AND(ISNUMBER($BW498),ISNUMBER($BX498)),MIN(1,MAX(0,($BX498-2016+1)/($BX498-$BW498+1))),"")</f>
        <v>0.0</v>
      </c>
      <c r="S498">
        <f>IF($L498&lt;&gt;"",IF($L498&gt;=2015.5,1,0),"")</f>
        <v>0.0</v>
      </c>
      <c r="T498">
        <f>IF($L498&lt;&gt;"",IF($L498&gt;=2016,1,0),"")</f>
        <v>0.0</v>
      </c>
      <c r="U498">
        <f>IF(ISNUMBER($BX498),IF($BX498&gt;=2016,1,0),"")</f>
        <v>0.0</v>
      </c>
      <c r="V498">
        <f>IF(ISNUMBER($BW498),IF($BW498&gt;=2016,1,0),"")</f>
        <v>0.0</v>
      </c>
      <c r="W498" t="str">
        <f>IF(AND(ISNUMBER($BW498),ISNUMBER($BX498)),IF($BW498&gt;=2016,"post-only",IF($BX498&lt;2016,"pre-only","mixed")),"")</f>
        <v>pre-only</v>
      </c>
      <c r="X498">
        <f>IF(AND(ISNUMBER($BW498),ISNUMBER($BX498)),MIN(1,MAX(0,($BX498-2017+1)/($BX498-$BW498+1))),"")</f>
        <v>0.0</v>
      </c>
      <c r="Y498">
        <f>IF(AND(ISNUMBER($BW498),ISNUMBER($BX498)),MIN(1,MAX(0,($BX498-2018+1)/($BX498-$BW498+1))),"")</f>
        <v>0.0</v>
      </c>
      <c r="Z498">
        <f>IF(AND(ISNUMBER($BW498),ISNUMBER($BX498)),MIN(1,MAX(0,($BX498-2019+1)/($BX498-$BW498+1))),"")</f>
        <v>0.0</v>
      </c>
      <c r="AA498">
        <f>IF(ISNUMBER($BX498),IF($BX498&gt;=2017,1,0),"")</f>
        <v>0.0</v>
      </c>
      <c r="AB498">
        <f>IF(ISNUMBER($BX498),IF($BX498&gt;=2018,1,0),"")</f>
        <v>0.0</v>
      </c>
      <c r="AC498">
        <f>IF(ISNUMBER($BX498),IF($BX498&gt;=2019,1,0),"")</f>
        <v>0.0</v>
      </c>
      <c r="AD498">
        <f>IF($L498&lt;&gt;"",IF($L498&gt;2013,1,0),"")</f>
        <v>0.0</v>
      </c>
      <c r="AE498">
        <f>IF($L498&lt;&gt;"",1+IF($L498&gt;2011,1,0)+IF($L498&gt;2014,1,0),"")</f>
        <v>1.0</v>
      </c>
      <c r="AF498" t="inlineStr">
        <is>
          <t>loan (interest rate)</t>
        </is>
      </c>
      <c r="AG498" t="inlineStr">
        <is>
          <t>performance</t>
        </is>
      </c>
      <c r="AH498" t="inlineStr">
        <is>
          <t>non-sensitive</t>
        </is>
      </c>
      <c r="AI498" t="inlineStr">
        <is>
          <t>without ETS/CT</t>
        </is>
      </c>
      <c r="AJ498" t="inlineStr">
        <is>
          <t>without ETS/CT</t>
        </is>
      </c>
      <c r="AK498" t="str">
        <f>IF(AND($CF498&lt;&gt;"",IFERROR(INDEX(subsample_country_map!$B:$B,MATCH($CF498,subsample_country_map!$A:$A,0)),"")&lt;&gt;""),INDEX(subsample_country_map!$B:$B,MATCH($CF498,subsample_country_map!$A:$A,0)),INDEX(lookup!$AA:$AA,MATCH($A498,lookup!$A:$A,0)))</f>
        <v>1_US</v>
      </c>
      <c r="AL498" t="str">
        <f>IF(AND($CF498&lt;&gt;"",IFERROR(INDEX(subsample_country_map!$C:$C,MATCH($CF498,subsample_country_map!$A:$A,0)),"")&lt;&gt;""),INDEX(subsample_country_map!$C:$C,MATCH($CF498,subsample_country_map!$A:$A,0)),INDEX(lookup!$AB:$AB,MATCH($A498,lookup!$A:$A,0)))</f>
        <v>1_developed</v>
      </c>
      <c r="AM498" t="str">
        <f>IF(AND($CF498&lt;&gt;"",IFERROR(INDEX(subsample_country_map!$D:$D,MATCH($CF498,subsample_country_map!$A:$A,0)),"")&lt;&gt;""),INDEX(subsample_country_map!$D:$D,MATCH($CF498,subsample_country_map!$A:$A,0)),INDEX(lookup!$AC:$AC,MATCH($A498,lookup!$A:$A,0)))</f>
        <v>1_western</v>
      </c>
      <c r="AN498" t="str">
        <f>IF(AND($CF498&lt;&gt;"",IFERROR(INDEX(subsample_country_map!$E:$E,MATCH($CF498,subsample_country_map!$A:$A,0)),"")&lt;&gt;""),INDEX(subsample_country_map!$E:$E,MATCH($CF498,subsample_country_map!$A:$A,0)),INDEX(lookup!$AD:$AD,MATCH($A498,lookup!$A:$A,0)))</f>
        <v>1_common law</v>
      </c>
      <c r="AO498" t="str">
        <f>INDEX(lookup!$Y:$Y,MATCH($A498,lookup!$A:$A,0))</f>
        <v>1_not published</v>
      </c>
      <c r="AP498" t="str">
        <f>INDEX(lookup!$Z:$Z,MATCH($A498,lookup!$A:$A,0))</f>
        <v>99_NCE</v>
      </c>
      <c r="AQ498" t="str">
        <f>INDEX(lookup!$W:$W,MATCH($A498,lookup!$A:$A,0))</f>
        <v>1_fin/acc/econ</v>
      </c>
      <c r="AS498" t="inlineStr">
        <is>
          <t>staging</t>
        </is>
      </c>
      <c r="AT498" t="inlineStr">
        <is>
          <t>good-CER</t>
        </is>
      </c>
      <c r="AU498" t="inlineStr">
        <is>
          <t>cost</t>
        </is>
      </c>
      <c r="AV498" t="inlineStr">
        <is>
          <t>-0.2048</t>
        </is>
      </c>
      <c r="AX498" t="inlineStr">
        <is>
          <t>-4.06</t>
        </is>
      </c>
      <c r="BA498" t="n">
        <v>6525</v>
      </c>
      <c r="BB498" t="inlineStr">
        <is>
          <t>FLAG</t>
        </is>
      </c>
      <c r="BC498" t="inlineStr">
        <is>
          <t>OLS</t>
        </is>
      </c>
      <c r="BD498" t="inlineStr">
        <is>
          <t>firm</t>
        </is>
      </c>
      <c r="BE498" t="inlineStr">
        <is>
          <t>none</t>
        </is>
      </c>
      <c r="BI498" t="inlineStr">
        <is>
          <t>Table 5</t>
        </is>
      </c>
      <c r="BJ498" t="inlineStr">
        <is>
          <t>Model 1 (no ind. FE)</t>
        </is>
      </c>
      <c r="BK498" t="inlineStr">
        <is>
          <t>31</t>
        </is>
      </c>
      <c r="BL498" t="inlineStr">
        <is>
          <t>benproduct -0.2048 [-4.06]</t>
        </is>
      </c>
      <c r="BM498" t="inlineStr">
        <is>
          <t>benproduct</t>
        </is>
      </c>
      <c r="BN498" t="inlineStr">
        <is>
          <t>log of all-in-drawn spread on the loan</t>
        </is>
      </c>
      <c r="BO498" t="inlineStr">
        <is>
          <t>original</t>
        </is>
      </c>
      <c r="BP498" t="inlineStr">
        <is>
          <t>Chava (2010)</t>
        </is>
      </c>
      <c r="BQ498" t="inlineStr">
        <is>
          <t>computed</t>
        </is>
      </c>
      <c r="BT498" t="n">
        <v>0</v>
      </c>
      <c r="BU498" t="inlineStr">
        <is>
          <t>staging_Chava_2010.csv</t>
        </is>
      </c>
      <c r="BW498" t="n">
        <v>1990</v>
      </c>
      <c r="BX498" t="n">
        <v>2008</v>
      </c>
      <c r="BY498" t="inlineStr">
        <is>
          <t>United States (bank loans to domestic companies</t>
        </is>
      </c>
      <c r="BZ498" t="n">
        <v>1999</v>
      </c>
      <c r="CA498" t="n">
        <v>0</v>
      </c>
      <c r="CB498" t="n">
        <v>0</v>
      </c>
      <c r="CC498" t="n">
        <v>0</v>
      </c>
      <c r="CD498" t="n">
        <v>-0.0502404002516155</v>
      </c>
      <c r="CE498" t="n">
        <v>1</v>
      </c>
    </row>
    <row r="499">
      <c r="A499" t="inlineStr">
        <is>
          <t>Chava (2010)</t>
        </is>
      </c>
      <c r="B499" t="n">
        <v>1804</v>
      </c>
      <c r="C499" t="n">
        <v>-0.0456334649916566</v>
      </c>
      <c r="D499" t="n">
        <v>6525</v>
      </c>
      <c r="E499">
        <f>IF(ISNUMBER($BA499),$BA499,IF(AND(ISNUMBER($D499),ISNUMBER($BW499),ISNUMBER($BX499)),$D499*($BX499-$BW499+1),""))</f>
        <v>6525.0</v>
      </c>
      <c r="H499" t="inlineStr">
        <is>
          <t>partial</t>
        </is>
      </c>
      <c r="I499" t="inlineStr">
        <is>
          <t>T-Statistic available</t>
        </is>
      </c>
      <c r="J499">
        <f>IF($BW499&lt;&gt;"",$BW499,"")</f>
        <v>1990.0</v>
      </c>
      <c r="K499">
        <f>IF($BX499&lt;&gt;"",$BX499,"")</f>
        <v>2008.0</v>
      </c>
      <c r="L499">
        <f>IF(AND(ISNUMBER($BW499),ISNUMBER($BX499)),($BW499+$BX499)/2,"")</f>
        <v>1999.0</v>
      </c>
      <c r="M499">
        <f>IF($L499&lt;&gt;"",$L499,"")</f>
        <v>1999.0</v>
      </c>
      <c r="N499">
        <f>IF(AND(ISNUMBER($BW499),ISNUMBER($BX499)),MIN(1,MAX(0,($BX499-2016+1)/($BX499-$BW499+1))),"")</f>
        <v>0.0</v>
      </c>
      <c r="O499">
        <f>IF(AND(ISNUMBER($BW499),ISNUMBER($BX499)),MIN(1,MAX(0,($BX499-2017+1)/($BX499-$BW499+1))),"")</f>
        <v>0.0</v>
      </c>
      <c r="P499">
        <f>IF(AND(ISNUMBER($BW499),ISNUMBER($BX499)),MIN(1,MAX(0,($BX499-2018+1)/($BX499-$BW499+1))),"")</f>
        <v>0.0</v>
      </c>
      <c r="Q499">
        <f>IF(AND(ISNUMBER($BW499),ISNUMBER($BX499)),MIN(1,MAX(0,($BX499-2019+1)/($BX499-$BW499+1))),"")</f>
        <v>0.0</v>
      </c>
      <c r="R499">
        <f>IF(AND(ISNUMBER($BW499),ISNUMBER($BX499)),MIN(1,MAX(0,($BX499-2016+1)/($BX499-$BW499+1))),"")</f>
        <v>0.0</v>
      </c>
      <c r="S499">
        <f>IF($L499&lt;&gt;"",IF($L499&gt;=2015.5,1,0),"")</f>
        <v>0.0</v>
      </c>
      <c r="T499">
        <f>IF($L499&lt;&gt;"",IF($L499&gt;=2016,1,0),"")</f>
        <v>0.0</v>
      </c>
      <c r="U499">
        <f>IF(ISNUMBER($BX499),IF($BX499&gt;=2016,1,0),"")</f>
        <v>0.0</v>
      </c>
      <c r="V499">
        <f>IF(ISNUMBER($BW499),IF($BW499&gt;=2016,1,0),"")</f>
        <v>0.0</v>
      </c>
      <c r="W499" t="str">
        <f>IF(AND(ISNUMBER($BW499),ISNUMBER($BX499)),IF($BW499&gt;=2016,"post-only",IF($BX499&lt;2016,"pre-only","mixed")),"")</f>
        <v>pre-only</v>
      </c>
      <c r="X499">
        <f>IF(AND(ISNUMBER($BW499),ISNUMBER($BX499)),MIN(1,MAX(0,($BX499-2017+1)/($BX499-$BW499+1))),"")</f>
        <v>0.0</v>
      </c>
      <c r="Y499">
        <f>IF(AND(ISNUMBER($BW499),ISNUMBER($BX499)),MIN(1,MAX(0,($BX499-2018+1)/($BX499-$BW499+1))),"")</f>
        <v>0.0</v>
      </c>
      <c r="Z499">
        <f>IF(AND(ISNUMBER($BW499),ISNUMBER($BX499)),MIN(1,MAX(0,($BX499-2019+1)/($BX499-$BW499+1))),"")</f>
        <v>0.0</v>
      </c>
      <c r="AA499">
        <f>IF(ISNUMBER($BX499),IF($BX499&gt;=2017,1,0),"")</f>
        <v>0.0</v>
      </c>
      <c r="AB499">
        <f>IF(ISNUMBER($BX499),IF($BX499&gt;=2018,1,0),"")</f>
        <v>0.0</v>
      </c>
      <c r="AC499">
        <f>IF(ISNUMBER($BX499),IF($BX499&gt;=2019,1,0),"")</f>
        <v>0.0</v>
      </c>
      <c r="AD499">
        <f>IF($L499&lt;&gt;"",IF($L499&gt;2013,1,0),"")</f>
        <v>0.0</v>
      </c>
      <c r="AE499">
        <f>IF($L499&lt;&gt;"",1+IF($L499&gt;2011,1,0)+IF($L499&gt;2014,1,0),"")</f>
        <v>1.0</v>
      </c>
      <c r="AF499" t="inlineStr">
        <is>
          <t>loan (interest rate)</t>
        </is>
      </c>
      <c r="AG499" t="inlineStr">
        <is>
          <t>performance</t>
        </is>
      </c>
      <c r="AH499" t="inlineStr">
        <is>
          <t>non-sensitive</t>
        </is>
      </c>
      <c r="AI499" t="inlineStr">
        <is>
          <t>without ETS/CT</t>
        </is>
      </c>
      <c r="AJ499" t="inlineStr">
        <is>
          <t>without ETS/CT</t>
        </is>
      </c>
      <c r="AK499" t="str">
        <f>IF(AND($CF499&lt;&gt;"",IFERROR(INDEX(subsample_country_map!$B:$B,MATCH($CF499,subsample_country_map!$A:$A,0)),"")&lt;&gt;""),INDEX(subsample_country_map!$B:$B,MATCH($CF499,subsample_country_map!$A:$A,0)),INDEX(lookup!$AA:$AA,MATCH($A499,lookup!$A:$A,0)))</f>
        <v>1_US</v>
      </c>
      <c r="AL499" t="str">
        <f>IF(AND($CF499&lt;&gt;"",IFERROR(INDEX(subsample_country_map!$C:$C,MATCH($CF499,subsample_country_map!$A:$A,0)),"")&lt;&gt;""),INDEX(subsample_country_map!$C:$C,MATCH($CF499,subsample_country_map!$A:$A,0)),INDEX(lookup!$AB:$AB,MATCH($A499,lookup!$A:$A,0)))</f>
        <v>1_developed</v>
      </c>
      <c r="AM499" t="str">
        <f>IF(AND($CF499&lt;&gt;"",IFERROR(INDEX(subsample_country_map!$D:$D,MATCH($CF499,subsample_country_map!$A:$A,0)),"")&lt;&gt;""),INDEX(subsample_country_map!$D:$D,MATCH($CF499,subsample_country_map!$A:$A,0)),INDEX(lookup!$AC:$AC,MATCH($A499,lookup!$A:$A,0)))</f>
        <v>1_western</v>
      </c>
      <c r="AN499" t="str">
        <f>IF(AND($CF499&lt;&gt;"",IFERROR(INDEX(subsample_country_map!$E:$E,MATCH($CF499,subsample_country_map!$A:$A,0)),"")&lt;&gt;""),INDEX(subsample_country_map!$E:$E,MATCH($CF499,subsample_country_map!$A:$A,0)),INDEX(lookup!$AD:$AD,MATCH($A499,lookup!$A:$A,0)))</f>
        <v>1_common law</v>
      </c>
      <c r="AO499" t="str">
        <f>INDEX(lookup!$Y:$Y,MATCH($A499,lookup!$A:$A,0))</f>
        <v>1_not published</v>
      </c>
      <c r="AP499" t="str">
        <f>INDEX(lookup!$Z:$Z,MATCH($A499,lookup!$A:$A,0))</f>
        <v>99_NCE</v>
      </c>
      <c r="AQ499" t="str">
        <f>INDEX(lookup!$W:$W,MATCH($A499,lookup!$A:$A,0))</f>
        <v>1_fin/acc/econ</v>
      </c>
      <c r="AS499" t="inlineStr">
        <is>
          <t>staging</t>
        </is>
      </c>
      <c r="AT499" t="inlineStr">
        <is>
          <t>good-CER</t>
        </is>
      </c>
      <c r="AU499" t="inlineStr">
        <is>
          <t>cost</t>
        </is>
      </c>
      <c r="AV499" t="inlineStr">
        <is>
          <t>-0.2147</t>
        </is>
      </c>
      <c r="AX499" t="inlineStr">
        <is>
          <t>-3.69</t>
        </is>
      </c>
      <c r="BA499" t="n">
        <v>6525</v>
      </c>
      <c r="BB499" t="inlineStr">
        <is>
          <t>FLAG</t>
        </is>
      </c>
      <c r="BC499" t="inlineStr">
        <is>
          <t>OLS</t>
        </is>
      </c>
      <c r="BD499" t="inlineStr">
        <is>
          <t>firm</t>
        </is>
      </c>
      <c r="BE499" t="inlineStr">
        <is>
          <t>none</t>
        </is>
      </c>
      <c r="BI499" t="inlineStr">
        <is>
          <t>Table 5</t>
        </is>
      </c>
      <c r="BJ499" t="inlineStr">
        <is>
          <t>Model 2 (ind. FE)</t>
        </is>
      </c>
      <c r="BK499" t="inlineStr">
        <is>
          <t>31</t>
        </is>
      </c>
      <c r="BL499" t="inlineStr">
        <is>
          <t>benproduct -0.2147 [-3.69]</t>
        </is>
      </c>
      <c r="BM499" t="inlineStr">
        <is>
          <t>benproduct</t>
        </is>
      </c>
      <c r="BN499" t="inlineStr">
        <is>
          <t>log of all-in-drawn spread on the loan</t>
        </is>
      </c>
      <c r="BO499" t="inlineStr">
        <is>
          <t>original</t>
        </is>
      </c>
      <c r="BP499" t="inlineStr">
        <is>
          <t>Chava (2010)</t>
        </is>
      </c>
      <c r="BQ499" t="inlineStr">
        <is>
          <t>computed</t>
        </is>
      </c>
      <c r="BT499" t="n">
        <v>0</v>
      </c>
      <c r="BU499" t="inlineStr">
        <is>
          <t>staging_Chava_2010.csv</t>
        </is>
      </c>
      <c r="BW499" t="n">
        <v>1990</v>
      </c>
      <c r="BX499" t="n">
        <v>2008</v>
      </c>
      <c r="BY499" t="inlineStr">
        <is>
          <t>United States (bank loans to domestic companies</t>
        </is>
      </c>
      <c r="BZ499" t="n">
        <v>1999</v>
      </c>
      <c r="CA499" t="n">
        <v>0</v>
      </c>
      <c r="CB499" t="n">
        <v>0</v>
      </c>
      <c r="CC499" t="n">
        <v>0</v>
      </c>
      <c r="CD499" t="n">
        <v>-0.04566518053686331</v>
      </c>
      <c r="CE499" t="n">
        <v>1</v>
      </c>
    </row>
    <row r="500">
      <c r="A500" t="inlineStr">
        <is>
          <t>Chava (2010)</t>
        </is>
      </c>
      <c r="B500" t="n">
        <v>1805</v>
      </c>
      <c r="C500" t="n">
        <v>0.008913022177408258</v>
      </c>
      <c r="D500" t="n">
        <v>6525</v>
      </c>
      <c r="E500">
        <f>IF(ISNUMBER($BA500),$BA500,IF(AND(ISNUMBER($D500),ISNUMBER($BW500),ISNUMBER($BX500)),$D500*($BX500-$BW500+1),""))</f>
        <v>6525.0</v>
      </c>
      <c r="H500" t="inlineStr">
        <is>
          <t>partial</t>
        </is>
      </c>
      <c r="I500" t="inlineStr">
        <is>
          <t>T-Statistic available</t>
        </is>
      </c>
      <c r="J500">
        <f>IF($BW500&lt;&gt;"",$BW500,"")</f>
        <v>1990.0</v>
      </c>
      <c r="K500">
        <f>IF($BX500&lt;&gt;"",$BX500,"")</f>
        <v>2008.0</v>
      </c>
      <c r="L500">
        <f>IF(AND(ISNUMBER($BW500),ISNUMBER($BX500)),($BW500+$BX500)/2,"")</f>
        <v>1999.0</v>
      </c>
      <c r="M500">
        <f>IF($L500&lt;&gt;"",$L500,"")</f>
        <v>1999.0</v>
      </c>
      <c r="N500">
        <f>IF(AND(ISNUMBER($BW500),ISNUMBER($BX500)),MIN(1,MAX(0,($BX500-2016+1)/($BX500-$BW500+1))),"")</f>
        <v>0.0</v>
      </c>
      <c r="O500">
        <f>IF(AND(ISNUMBER($BW500),ISNUMBER($BX500)),MIN(1,MAX(0,($BX500-2017+1)/($BX500-$BW500+1))),"")</f>
        <v>0.0</v>
      </c>
      <c r="P500">
        <f>IF(AND(ISNUMBER($BW500),ISNUMBER($BX500)),MIN(1,MAX(0,($BX500-2018+1)/($BX500-$BW500+1))),"")</f>
        <v>0.0</v>
      </c>
      <c r="Q500">
        <f>IF(AND(ISNUMBER($BW500),ISNUMBER($BX500)),MIN(1,MAX(0,($BX500-2019+1)/($BX500-$BW500+1))),"")</f>
        <v>0.0</v>
      </c>
      <c r="R500">
        <f>IF(AND(ISNUMBER($BW500),ISNUMBER($BX500)),MIN(1,MAX(0,($BX500-2016+1)/($BX500-$BW500+1))),"")</f>
        <v>0.0</v>
      </c>
      <c r="S500">
        <f>IF($L500&lt;&gt;"",IF($L500&gt;=2015.5,1,0),"")</f>
        <v>0.0</v>
      </c>
      <c r="T500">
        <f>IF($L500&lt;&gt;"",IF($L500&gt;=2016,1,0),"")</f>
        <v>0.0</v>
      </c>
      <c r="U500">
        <f>IF(ISNUMBER($BX500),IF($BX500&gt;=2016,1,0),"")</f>
        <v>0.0</v>
      </c>
      <c r="V500">
        <f>IF(ISNUMBER($BW500),IF($BW500&gt;=2016,1,0),"")</f>
        <v>0.0</v>
      </c>
      <c r="W500" t="str">
        <f>IF(AND(ISNUMBER($BW500),ISNUMBER($BX500)),IF($BW500&gt;=2016,"post-only",IF($BX500&lt;2016,"pre-only","mixed")),"")</f>
        <v>pre-only</v>
      </c>
      <c r="X500">
        <f>IF(AND(ISNUMBER($BW500),ISNUMBER($BX500)),MIN(1,MAX(0,($BX500-2017+1)/($BX500-$BW500+1))),"")</f>
        <v>0.0</v>
      </c>
      <c r="Y500">
        <f>IF(AND(ISNUMBER($BW500),ISNUMBER($BX500)),MIN(1,MAX(0,($BX500-2018+1)/($BX500-$BW500+1))),"")</f>
        <v>0.0</v>
      </c>
      <c r="Z500">
        <f>IF(AND(ISNUMBER($BW500),ISNUMBER($BX500)),MIN(1,MAX(0,($BX500-2019+1)/($BX500-$BW500+1))),"")</f>
        <v>0.0</v>
      </c>
      <c r="AA500">
        <f>IF(ISNUMBER($BX500),IF($BX500&gt;=2017,1,0),"")</f>
        <v>0.0</v>
      </c>
      <c r="AB500">
        <f>IF(ISNUMBER($BX500),IF($BX500&gt;=2018,1,0),"")</f>
        <v>0.0</v>
      </c>
      <c r="AC500">
        <f>IF(ISNUMBER($BX500),IF($BX500&gt;=2019,1,0),"")</f>
        <v>0.0</v>
      </c>
      <c r="AD500">
        <f>IF($L500&lt;&gt;"",IF($L500&gt;2013,1,0),"")</f>
        <v>0.0</v>
      </c>
      <c r="AE500">
        <f>IF($L500&lt;&gt;"",1+IF($L500&gt;2011,1,0)+IF($L500&gt;2014,1,0),"")</f>
        <v>1.0</v>
      </c>
      <c r="AF500" t="inlineStr">
        <is>
          <t>loan (interest rate)</t>
        </is>
      </c>
      <c r="AG500" t="inlineStr">
        <is>
          <t>performance</t>
        </is>
      </c>
      <c r="AH500" t="inlineStr">
        <is>
          <t>non-sensitive</t>
        </is>
      </c>
      <c r="AI500" t="inlineStr">
        <is>
          <t>without ETS/CT</t>
        </is>
      </c>
      <c r="AJ500" t="inlineStr">
        <is>
          <t>without ETS/CT</t>
        </is>
      </c>
      <c r="AK500" t="str">
        <f>IF(AND($CF500&lt;&gt;"",IFERROR(INDEX(subsample_country_map!$B:$B,MATCH($CF500,subsample_country_map!$A:$A,0)),"")&lt;&gt;""),INDEX(subsample_country_map!$B:$B,MATCH($CF500,subsample_country_map!$A:$A,0)),INDEX(lookup!$AA:$AA,MATCH($A500,lookup!$A:$A,0)))</f>
        <v>1_US</v>
      </c>
      <c r="AL500" t="str">
        <f>IF(AND($CF500&lt;&gt;"",IFERROR(INDEX(subsample_country_map!$C:$C,MATCH($CF500,subsample_country_map!$A:$A,0)),"")&lt;&gt;""),INDEX(subsample_country_map!$C:$C,MATCH($CF500,subsample_country_map!$A:$A,0)),INDEX(lookup!$AB:$AB,MATCH($A500,lookup!$A:$A,0)))</f>
        <v>1_developed</v>
      </c>
      <c r="AM500" t="str">
        <f>IF(AND($CF500&lt;&gt;"",IFERROR(INDEX(subsample_country_map!$D:$D,MATCH($CF500,subsample_country_map!$A:$A,0)),"")&lt;&gt;""),INDEX(subsample_country_map!$D:$D,MATCH($CF500,subsample_country_map!$A:$A,0)),INDEX(lookup!$AC:$AC,MATCH($A500,lookup!$A:$A,0)))</f>
        <v>1_western</v>
      </c>
      <c r="AN500" t="str">
        <f>IF(AND($CF500&lt;&gt;"",IFERROR(INDEX(subsample_country_map!$E:$E,MATCH($CF500,subsample_country_map!$A:$A,0)),"")&lt;&gt;""),INDEX(subsample_country_map!$E:$E,MATCH($CF500,subsample_country_map!$A:$A,0)),INDEX(lookup!$AD:$AD,MATCH($A500,lookup!$A:$A,0)))</f>
        <v>1_common law</v>
      </c>
      <c r="AO500" t="str">
        <f>INDEX(lookup!$Y:$Y,MATCH($A500,lookup!$A:$A,0))</f>
        <v>1_not published</v>
      </c>
      <c r="AP500" t="str">
        <f>INDEX(lookup!$Z:$Z,MATCH($A500,lookup!$A:$A,0))</f>
        <v>99_NCE</v>
      </c>
      <c r="AQ500" t="str">
        <f>INDEX(lookup!$W:$W,MATCH($A500,lookup!$A:$A,0))</f>
        <v>1_fin/acc/econ</v>
      </c>
      <c r="AS500" t="inlineStr">
        <is>
          <t>staging</t>
        </is>
      </c>
      <c r="AT500" t="inlineStr">
        <is>
          <t>good-CER</t>
        </is>
      </c>
      <c r="AU500" t="inlineStr">
        <is>
          <t>cost</t>
        </is>
      </c>
      <c r="AV500" t="inlineStr">
        <is>
          <t>0.0347</t>
        </is>
      </c>
      <c r="AX500" t="inlineStr">
        <is>
          <t>0.72</t>
        </is>
      </c>
      <c r="BA500" t="n">
        <v>6525</v>
      </c>
      <c r="BB500" t="inlineStr">
        <is>
          <t>FLAG</t>
        </is>
      </c>
      <c r="BC500" t="inlineStr">
        <is>
          <t>OLS</t>
        </is>
      </c>
      <c r="BD500" t="inlineStr">
        <is>
          <t>firm</t>
        </is>
      </c>
      <c r="BE500" t="inlineStr">
        <is>
          <t>none</t>
        </is>
      </c>
      <c r="BI500" t="inlineStr">
        <is>
          <t>Table 5</t>
        </is>
      </c>
      <c r="BJ500" t="inlineStr">
        <is>
          <t>Model 3 (no ind. FE)</t>
        </is>
      </c>
      <c r="BK500" t="inlineStr">
        <is>
          <t>31</t>
        </is>
      </c>
      <c r="BL500" t="inlineStr">
        <is>
          <t>cleanenergy 0.0347 [0.72]</t>
        </is>
      </c>
      <c r="BM500" t="inlineStr">
        <is>
          <t>cleanenergy</t>
        </is>
      </c>
      <c r="BN500" t="inlineStr">
        <is>
          <t>log of all-in-drawn spread on the loan</t>
        </is>
      </c>
      <c r="BO500" t="inlineStr">
        <is>
          <t>original</t>
        </is>
      </c>
      <c r="BP500" t="inlineStr">
        <is>
          <t>Chava (2010)</t>
        </is>
      </c>
      <c r="BQ500" t="inlineStr">
        <is>
          <t>computed</t>
        </is>
      </c>
      <c r="BT500" t="n">
        <v>0</v>
      </c>
      <c r="BU500" t="inlineStr">
        <is>
          <t>staging_Chava_2010.csv</t>
        </is>
      </c>
      <c r="BW500" t="n">
        <v>1990</v>
      </c>
      <c r="BX500" t="n">
        <v>2008</v>
      </c>
      <c r="BY500" t="inlineStr">
        <is>
          <t>United States (bank loans to domestic companies</t>
        </is>
      </c>
      <c r="BZ500" t="n">
        <v>1999</v>
      </c>
      <c r="CA500" t="n">
        <v>0</v>
      </c>
      <c r="CB500" t="n">
        <v>0</v>
      </c>
      <c r="CC500" t="n">
        <v>0</v>
      </c>
      <c r="CD500" t="n">
        <v>0.008913258211322271</v>
      </c>
      <c r="CE500" t="n">
        <v>1</v>
      </c>
    </row>
    <row r="501">
      <c r="A501" t="inlineStr">
        <is>
          <t>Chava (2010)</t>
        </is>
      </c>
      <c r="B501" t="n">
        <v>1806</v>
      </c>
      <c r="C501" t="n">
        <v>-0.007427608630359774</v>
      </c>
      <c r="D501" t="n">
        <v>6525</v>
      </c>
      <c r="E501">
        <f>IF(ISNUMBER($BA501),$BA501,IF(AND(ISNUMBER($D501),ISNUMBER($BW501),ISNUMBER($BX501)),$D501*($BX501-$BW501+1),""))</f>
        <v>6525.0</v>
      </c>
      <c r="H501" t="inlineStr">
        <is>
          <t>partial</t>
        </is>
      </c>
      <c r="I501" t="inlineStr">
        <is>
          <t>T-Statistic available</t>
        </is>
      </c>
      <c r="J501">
        <f>IF($BW501&lt;&gt;"",$BW501,"")</f>
        <v>1990.0</v>
      </c>
      <c r="K501">
        <f>IF($BX501&lt;&gt;"",$BX501,"")</f>
        <v>2008.0</v>
      </c>
      <c r="L501">
        <f>IF(AND(ISNUMBER($BW501),ISNUMBER($BX501)),($BW501+$BX501)/2,"")</f>
        <v>1999.0</v>
      </c>
      <c r="M501">
        <f>IF($L501&lt;&gt;"",$L501,"")</f>
        <v>1999.0</v>
      </c>
      <c r="N501">
        <f>IF(AND(ISNUMBER($BW501),ISNUMBER($BX501)),MIN(1,MAX(0,($BX501-2016+1)/($BX501-$BW501+1))),"")</f>
        <v>0.0</v>
      </c>
      <c r="O501">
        <f>IF(AND(ISNUMBER($BW501),ISNUMBER($BX501)),MIN(1,MAX(0,($BX501-2017+1)/($BX501-$BW501+1))),"")</f>
        <v>0.0</v>
      </c>
      <c r="P501">
        <f>IF(AND(ISNUMBER($BW501),ISNUMBER($BX501)),MIN(1,MAX(0,($BX501-2018+1)/($BX501-$BW501+1))),"")</f>
        <v>0.0</v>
      </c>
      <c r="Q501">
        <f>IF(AND(ISNUMBER($BW501),ISNUMBER($BX501)),MIN(1,MAX(0,($BX501-2019+1)/($BX501-$BW501+1))),"")</f>
        <v>0.0</v>
      </c>
      <c r="R501">
        <f>IF(AND(ISNUMBER($BW501),ISNUMBER($BX501)),MIN(1,MAX(0,($BX501-2016+1)/($BX501-$BW501+1))),"")</f>
        <v>0.0</v>
      </c>
      <c r="S501">
        <f>IF($L501&lt;&gt;"",IF($L501&gt;=2015.5,1,0),"")</f>
        <v>0.0</v>
      </c>
      <c r="T501">
        <f>IF($L501&lt;&gt;"",IF($L501&gt;=2016,1,0),"")</f>
        <v>0.0</v>
      </c>
      <c r="U501">
        <f>IF(ISNUMBER($BX501),IF($BX501&gt;=2016,1,0),"")</f>
        <v>0.0</v>
      </c>
      <c r="V501">
        <f>IF(ISNUMBER($BW501),IF($BW501&gt;=2016,1,0),"")</f>
        <v>0.0</v>
      </c>
      <c r="W501" t="str">
        <f>IF(AND(ISNUMBER($BW501),ISNUMBER($BX501)),IF($BW501&gt;=2016,"post-only",IF($BX501&lt;2016,"pre-only","mixed")),"")</f>
        <v>pre-only</v>
      </c>
      <c r="X501">
        <f>IF(AND(ISNUMBER($BW501),ISNUMBER($BX501)),MIN(1,MAX(0,($BX501-2017+1)/($BX501-$BW501+1))),"")</f>
        <v>0.0</v>
      </c>
      <c r="Y501">
        <f>IF(AND(ISNUMBER($BW501),ISNUMBER($BX501)),MIN(1,MAX(0,($BX501-2018+1)/($BX501-$BW501+1))),"")</f>
        <v>0.0</v>
      </c>
      <c r="Z501">
        <f>IF(AND(ISNUMBER($BW501),ISNUMBER($BX501)),MIN(1,MAX(0,($BX501-2019+1)/($BX501-$BW501+1))),"")</f>
        <v>0.0</v>
      </c>
      <c r="AA501">
        <f>IF(ISNUMBER($BX501),IF($BX501&gt;=2017,1,0),"")</f>
        <v>0.0</v>
      </c>
      <c r="AB501">
        <f>IF(ISNUMBER($BX501),IF($BX501&gt;=2018,1,0),"")</f>
        <v>0.0</v>
      </c>
      <c r="AC501">
        <f>IF(ISNUMBER($BX501),IF($BX501&gt;=2019,1,0),"")</f>
        <v>0.0</v>
      </c>
      <c r="AD501">
        <f>IF($L501&lt;&gt;"",IF($L501&gt;2013,1,0),"")</f>
        <v>0.0</v>
      </c>
      <c r="AE501">
        <f>IF($L501&lt;&gt;"",1+IF($L501&gt;2011,1,0)+IF($L501&gt;2014,1,0),"")</f>
        <v>1.0</v>
      </c>
      <c r="AF501" t="inlineStr">
        <is>
          <t>loan (interest rate)</t>
        </is>
      </c>
      <c r="AG501" t="inlineStr">
        <is>
          <t>performance</t>
        </is>
      </c>
      <c r="AH501" t="inlineStr">
        <is>
          <t>non-sensitive</t>
        </is>
      </c>
      <c r="AI501" t="inlineStr">
        <is>
          <t>without ETS/CT</t>
        </is>
      </c>
      <c r="AJ501" t="inlineStr">
        <is>
          <t>without ETS/CT</t>
        </is>
      </c>
      <c r="AK501" t="str">
        <f>IF(AND($CF501&lt;&gt;"",IFERROR(INDEX(subsample_country_map!$B:$B,MATCH($CF501,subsample_country_map!$A:$A,0)),"")&lt;&gt;""),INDEX(subsample_country_map!$B:$B,MATCH($CF501,subsample_country_map!$A:$A,0)),INDEX(lookup!$AA:$AA,MATCH($A501,lookup!$A:$A,0)))</f>
        <v>1_US</v>
      </c>
      <c r="AL501" t="str">
        <f>IF(AND($CF501&lt;&gt;"",IFERROR(INDEX(subsample_country_map!$C:$C,MATCH($CF501,subsample_country_map!$A:$A,0)),"")&lt;&gt;""),INDEX(subsample_country_map!$C:$C,MATCH($CF501,subsample_country_map!$A:$A,0)),INDEX(lookup!$AB:$AB,MATCH($A501,lookup!$A:$A,0)))</f>
        <v>1_developed</v>
      </c>
      <c r="AM501" t="str">
        <f>IF(AND($CF501&lt;&gt;"",IFERROR(INDEX(subsample_country_map!$D:$D,MATCH($CF501,subsample_country_map!$A:$A,0)),"")&lt;&gt;""),INDEX(subsample_country_map!$D:$D,MATCH($CF501,subsample_country_map!$A:$A,0)),INDEX(lookup!$AC:$AC,MATCH($A501,lookup!$A:$A,0)))</f>
        <v>1_western</v>
      </c>
      <c r="AN501" t="str">
        <f>IF(AND($CF501&lt;&gt;"",IFERROR(INDEX(subsample_country_map!$E:$E,MATCH($CF501,subsample_country_map!$A:$A,0)),"")&lt;&gt;""),INDEX(subsample_country_map!$E:$E,MATCH($CF501,subsample_country_map!$A:$A,0)),INDEX(lookup!$AD:$AD,MATCH($A501,lookup!$A:$A,0)))</f>
        <v>1_common law</v>
      </c>
      <c r="AO501" t="str">
        <f>INDEX(lookup!$Y:$Y,MATCH($A501,lookup!$A:$A,0))</f>
        <v>1_not published</v>
      </c>
      <c r="AP501" t="str">
        <f>INDEX(lookup!$Z:$Z,MATCH($A501,lookup!$A:$A,0))</f>
        <v>99_NCE</v>
      </c>
      <c r="AQ501" t="str">
        <f>INDEX(lookup!$W:$W,MATCH($A501,lookup!$A:$A,0))</f>
        <v>1_fin/acc/econ</v>
      </c>
      <c r="AS501" t="inlineStr">
        <is>
          <t>staging</t>
        </is>
      </c>
      <c r="AT501" t="inlineStr">
        <is>
          <t>good-CER</t>
        </is>
      </c>
      <c r="AU501" t="inlineStr">
        <is>
          <t>cost</t>
        </is>
      </c>
      <c r="AV501" t="inlineStr">
        <is>
          <t>-0.0317</t>
        </is>
      </c>
      <c r="AX501" t="inlineStr">
        <is>
          <t>-0.60</t>
        </is>
      </c>
      <c r="BA501" t="n">
        <v>6525</v>
      </c>
      <c r="BB501" t="inlineStr">
        <is>
          <t>FLAG</t>
        </is>
      </c>
      <c r="BC501" t="inlineStr">
        <is>
          <t>OLS</t>
        </is>
      </c>
      <c r="BD501" t="inlineStr">
        <is>
          <t>firm</t>
        </is>
      </c>
      <c r="BE501" t="inlineStr">
        <is>
          <t>none</t>
        </is>
      </c>
      <c r="BI501" t="inlineStr">
        <is>
          <t>Table 5</t>
        </is>
      </c>
      <c r="BJ501" t="inlineStr">
        <is>
          <t>Model 4 (ind. FE)</t>
        </is>
      </c>
      <c r="BK501" t="inlineStr">
        <is>
          <t>31</t>
        </is>
      </c>
      <c r="BL501" t="inlineStr">
        <is>
          <t>cleanenergy -0.0317 [-0.60]</t>
        </is>
      </c>
      <c r="BM501" t="inlineStr">
        <is>
          <t>cleanenergy</t>
        </is>
      </c>
      <c r="BN501" t="inlineStr">
        <is>
          <t>log of all-in-drawn spread on the loan</t>
        </is>
      </c>
      <c r="BO501" t="inlineStr">
        <is>
          <t>original</t>
        </is>
      </c>
      <c r="BP501" t="inlineStr">
        <is>
          <t>Chava (2010)</t>
        </is>
      </c>
      <c r="BQ501" t="inlineStr">
        <is>
          <t>computed</t>
        </is>
      </c>
      <c r="BT501" t="n">
        <v>0</v>
      </c>
      <c r="BU501" t="inlineStr">
        <is>
          <t>staging_Chava_2010.csv</t>
        </is>
      </c>
      <c r="BW501" t="n">
        <v>1990</v>
      </c>
      <c r="BX501" t="n">
        <v>2008</v>
      </c>
      <c r="BY501" t="inlineStr">
        <is>
          <t>United States (bank loans to domestic companies</t>
        </is>
      </c>
      <c r="BZ501" t="n">
        <v>1999</v>
      </c>
      <c r="CA501" t="n">
        <v>0</v>
      </c>
      <c r="CB501" t="n">
        <v>0</v>
      </c>
      <c r="CC501" t="n">
        <v>0</v>
      </c>
      <c r="CD501" t="n">
        <v>-0.007427745227044203</v>
      </c>
      <c r="CE501" t="n">
        <v>1</v>
      </c>
    </row>
    <row r="502">
      <c r="A502" t="inlineStr">
        <is>
          <t>Chava (2010)</t>
        </is>
      </c>
      <c r="B502" t="n">
        <v>1807</v>
      </c>
      <c r="C502" t="n">
        <v>-0.01782392053046093</v>
      </c>
      <c r="D502" t="n">
        <v>6525</v>
      </c>
      <c r="E502">
        <f>IF(ISNUMBER($BA502),$BA502,IF(AND(ISNUMBER($D502),ISNUMBER($BW502),ISNUMBER($BX502)),$D502*($BX502-$BW502+1),""))</f>
        <v>6525.0</v>
      </c>
      <c r="H502" t="inlineStr">
        <is>
          <t>partial</t>
        </is>
      </c>
      <c r="I502" t="inlineStr">
        <is>
          <t>T-Statistic available</t>
        </is>
      </c>
      <c r="J502">
        <f>IF($BW502&lt;&gt;"",$BW502,"")</f>
        <v>1990.0</v>
      </c>
      <c r="K502">
        <f>IF($BX502&lt;&gt;"",$BX502,"")</f>
        <v>2008.0</v>
      </c>
      <c r="L502">
        <f>IF(AND(ISNUMBER($BW502),ISNUMBER($BX502)),($BW502+$BX502)/2,"")</f>
        <v>1999.0</v>
      </c>
      <c r="M502">
        <f>IF($L502&lt;&gt;"",$L502,"")</f>
        <v>1999.0</v>
      </c>
      <c r="N502">
        <f>IF(AND(ISNUMBER($BW502),ISNUMBER($BX502)),MIN(1,MAX(0,($BX502-2016+1)/($BX502-$BW502+1))),"")</f>
        <v>0.0</v>
      </c>
      <c r="O502">
        <f>IF(AND(ISNUMBER($BW502),ISNUMBER($BX502)),MIN(1,MAX(0,($BX502-2017+1)/($BX502-$BW502+1))),"")</f>
        <v>0.0</v>
      </c>
      <c r="P502">
        <f>IF(AND(ISNUMBER($BW502),ISNUMBER($BX502)),MIN(1,MAX(0,($BX502-2018+1)/($BX502-$BW502+1))),"")</f>
        <v>0.0</v>
      </c>
      <c r="Q502">
        <f>IF(AND(ISNUMBER($BW502),ISNUMBER($BX502)),MIN(1,MAX(0,($BX502-2019+1)/($BX502-$BW502+1))),"")</f>
        <v>0.0</v>
      </c>
      <c r="R502">
        <f>IF(AND(ISNUMBER($BW502),ISNUMBER($BX502)),MIN(1,MAX(0,($BX502-2016+1)/($BX502-$BW502+1))),"")</f>
        <v>0.0</v>
      </c>
      <c r="S502">
        <f>IF($L502&lt;&gt;"",IF($L502&gt;=2015.5,1,0),"")</f>
        <v>0.0</v>
      </c>
      <c r="T502">
        <f>IF($L502&lt;&gt;"",IF($L502&gt;=2016,1,0),"")</f>
        <v>0.0</v>
      </c>
      <c r="U502">
        <f>IF(ISNUMBER($BX502),IF($BX502&gt;=2016,1,0),"")</f>
        <v>0.0</v>
      </c>
      <c r="V502">
        <f>IF(ISNUMBER($BW502),IF($BW502&gt;=2016,1,0),"")</f>
        <v>0.0</v>
      </c>
      <c r="W502" t="str">
        <f>IF(AND(ISNUMBER($BW502),ISNUMBER($BX502)),IF($BW502&gt;=2016,"post-only",IF($BX502&lt;2016,"pre-only","mixed")),"")</f>
        <v>pre-only</v>
      </c>
      <c r="X502">
        <f>IF(AND(ISNUMBER($BW502),ISNUMBER($BX502)),MIN(1,MAX(0,($BX502-2017+1)/($BX502-$BW502+1))),"")</f>
        <v>0.0</v>
      </c>
      <c r="Y502">
        <f>IF(AND(ISNUMBER($BW502),ISNUMBER($BX502)),MIN(1,MAX(0,($BX502-2018+1)/($BX502-$BW502+1))),"")</f>
        <v>0.0</v>
      </c>
      <c r="Z502">
        <f>IF(AND(ISNUMBER($BW502),ISNUMBER($BX502)),MIN(1,MAX(0,($BX502-2019+1)/($BX502-$BW502+1))),"")</f>
        <v>0.0</v>
      </c>
      <c r="AA502">
        <f>IF(ISNUMBER($BX502),IF($BX502&gt;=2017,1,0),"")</f>
        <v>0.0</v>
      </c>
      <c r="AB502">
        <f>IF(ISNUMBER($BX502),IF($BX502&gt;=2018,1,0),"")</f>
        <v>0.0</v>
      </c>
      <c r="AC502">
        <f>IF(ISNUMBER($BX502),IF($BX502&gt;=2019,1,0),"")</f>
        <v>0.0</v>
      </c>
      <c r="AD502">
        <f>IF($L502&lt;&gt;"",IF($L502&gt;2013,1,0),"")</f>
        <v>0.0</v>
      </c>
      <c r="AE502">
        <f>IF($L502&lt;&gt;"",1+IF($L502&gt;2011,1,0)+IF($L502&gt;2014,1,0),"")</f>
        <v>1.0</v>
      </c>
      <c r="AF502" t="inlineStr">
        <is>
          <t>loan (interest rate)</t>
        </is>
      </c>
      <c r="AG502" t="inlineStr">
        <is>
          <t>performance</t>
        </is>
      </c>
      <c r="AH502" t="inlineStr">
        <is>
          <t>non-sensitive</t>
        </is>
      </c>
      <c r="AI502" t="inlineStr">
        <is>
          <t>without ETS/CT</t>
        </is>
      </c>
      <c r="AJ502" t="inlineStr">
        <is>
          <t>without ETS/CT</t>
        </is>
      </c>
      <c r="AK502" t="str">
        <f>IF(AND($CF502&lt;&gt;"",IFERROR(INDEX(subsample_country_map!$B:$B,MATCH($CF502,subsample_country_map!$A:$A,0)),"")&lt;&gt;""),INDEX(subsample_country_map!$B:$B,MATCH($CF502,subsample_country_map!$A:$A,0)),INDEX(lookup!$AA:$AA,MATCH($A502,lookup!$A:$A,0)))</f>
        <v>1_US</v>
      </c>
      <c r="AL502" t="str">
        <f>IF(AND($CF502&lt;&gt;"",IFERROR(INDEX(subsample_country_map!$C:$C,MATCH($CF502,subsample_country_map!$A:$A,0)),"")&lt;&gt;""),INDEX(subsample_country_map!$C:$C,MATCH($CF502,subsample_country_map!$A:$A,0)),INDEX(lookup!$AB:$AB,MATCH($A502,lookup!$A:$A,0)))</f>
        <v>1_developed</v>
      </c>
      <c r="AM502" t="str">
        <f>IF(AND($CF502&lt;&gt;"",IFERROR(INDEX(subsample_country_map!$D:$D,MATCH($CF502,subsample_country_map!$A:$A,0)),"")&lt;&gt;""),INDEX(subsample_country_map!$D:$D,MATCH($CF502,subsample_country_map!$A:$A,0)),INDEX(lookup!$AC:$AC,MATCH($A502,lookup!$A:$A,0)))</f>
        <v>1_western</v>
      </c>
      <c r="AN502" t="str">
        <f>IF(AND($CF502&lt;&gt;"",IFERROR(INDEX(subsample_country_map!$E:$E,MATCH($CF502,subsample_country_map!$A:$A,0)),"")&lt;&gt;""),INDEX(subsample_country_map!$E:$E,MATCH($CF502,subsample_country_map!$A:$A,0)),INDEX(lookup!$AD:$AD,MATCH($A502,lookup!$A:$A,0)))</f>
        <v>1_common law</v>
      </c>
      <c r="AO502" t="str">
        <f>INDEX(lookup!$Y:$Y,MATCH($A502,lookup!$A:$A,0))</f>
        <v>1_not published</v>
      </c>
      <c r="AP502" t="str">
        <f>INDEX(lookup!$Z:$Z,MATCH($A502,lookup!$A:$A,0))</f>
        <v>99_NCE</v>
      </c>
      <c r="AQ502" t="str">
        <f>INDEX(lookup!$W:$W,MATCH($A502,lookup!$A:$A,0))</f>
        <v>1_fin/acc/econ</v>
      </c>
      <c r="AS502" t="inlineStr">
        <is>
          <t>staging</t>
        </is>
      </c>
      <c r="AT502" t="inlineStr">
        <is>
          <t>good-CER</t>
        </is>
      </c>
      <c r="AU502" t="inlineStr">
        <is>
          <t>cost</t>
        </is>
      </c>
      <c r="AV502" t="inlineStr">
        <is>
          <t>-0.1003</t>
        </is>
      </c>
      <c r="AX502" t="inlineStr">
        <is>
          <t>-1.44</t>
        </is>
      </c>
      <c r="BA502" t="n">
        <v>6525</v>
      </c>
      <c r="BB502" t="inlineStr">
        <is>
          <t>FLAG</t>
        </is>
      </c>
      <c r="BC502" t="inlineStr">
        <is>
          <t>OLS</t>
        </is>
      </c>
      <c r="BD502" t="inlineStr">
        <is>
          <t>firm</t>
        </is>
      </c>
      <c r="BE502" t="inlineStr">
        <is>
          <t>none</t>
        </is>
      </c>
      <c r="BI502" t="inlineStr">
        <is>
          <t>Table 5</t>
        </is>
      </c>
      <c r="BJ502" t="inlineStr">
        <is>
          <t>Model 5 (no ind. FE)</t>
        </is>
      </c>
      <c r="BK502" t="inlineStr">
        <is>
          <t>31</t>
        </is>
      </c>
      <c r="BL502" t="inlineStr">
        <is>
          <t>polprevent -0.1003 [-1.44]</t>
        </is>
      </c>
      <c r="BM502" t="inlineStr">
        <is>
          <t>polprevent</t>
        </is>
      </c>
      <c r="BN502" t="inlineStr">
        <is>
          <t>log of all-in-drawn spread on the loan</t>
        </is>
      </c>
      <c r="BO502" t="inlineStr">
        <is>
          <t>original</t>
        </is>
      </c>
      <c r="BP502" t="inlineStr">
        <is>
          <t>Chava (2010)</t>
        </is>
      </c>
      <c r="BQ502" t="inlineStr">
        <is>
          <t>computed</t>
        </is>
      </c>
      <c r="BT502" t="n">
        <v>0</v>
      </c>
      <c r="BU502" t="inlineStr">
        <is>
          <t>staging_Chava_2010.csv</t>
        </is>
      </c>
      <c r="BW502" t="n">
        <v>1990</v>
      </c>
      <c r="BX502" t="n">
        <v>2008</v>
      </c>
      <c r="BY502" t="inlineStr">
        <is>
          <t>United States (bank loans to domestic companies</t>
        </is>
      </c>
      <c r="BZ502" t="n">
        <v>1999</v>
      </c>
      <c r="CA502" t="n">
        <v>0</v>
      </c>
      <c r="CB502" t="n">
        <v>0</v>
      </c>
      <c r="CC502" t="n">
        <v>0</v>
      </c>
      <c r="CD502" t="n">
        <v>-0.01782580839683396</v>
      </c>
      <c r="CE502" t="n">
        <v>1</v>
      </c>
    </row>
    <row r="503">
      <c r="A503" t="inlineStr">
        <is>
          <t>Chava (2010)</t>
        </is>
      </c>
      <c r="B503" t="n">
        <v>1808</v>
      </c>
      <c r="C503" t="n">
        <v>-0.005199399187898602</v>
      </c>
      <c r="D503" t="n">
        <v>6525</v>
      </c>
      <c r="E503">
        <f>IF(ISNUMBER($BA503),$BA503,IF(AND(ISNUMBER($D503),ISNUMBER($BW503),ISNUMBER($BX503)),$D503*($BX503-$BW503+1),""))</f>
        <v>6525.0</v>
      </c>
      <c r="H503" t="inlineStr">
        <is>
          <t>partial</t>
        </is>
      </c>
      <c r="I503" t="inlineStr">
        <is>
          <t>T-Statistic available</t>
        </is>
      </c>
      <c r="J503">
        <f>IF($BW503&lt;&gt;"",$BW503,"")</f>
        <v>1990.0</v>
      </c>
      <c r="K503">
        <f>IF($BX503&lt;&gt;"",$BX503,"")</f>
        <v>2008.0</v>
      </c>
      <c r="L503">
        <f>IF(AND(ISNUMBER($BW503),ISNUMBER($BX503)),($BW503+$BX503)/2,"")</f>
        <v>1999.0</v>
      </c>
      <c r="M503">
        <f>IF($L503&lt;&gt;"",$L503,"")</f>
        <v>1999.0</v>
      </c>
      <c r="N503">
        <f>IF(AND(ISNUMBER($BW503),ISNUMBER($BX503)),MIN(1,MAX(0,($BX503-2016+1)/($BX503-$BW503+1))),"")</f>
        <v>0.0</v>
      </c>
      <c r="O503">
        <f>IF(AND(ISNUMBER($BW503),ISNUMBER($BX503)),MIN(1,MAX(0,($BX503-2017+1)/($BX503-$BW503+1))),"")</f>
        <v>0.0</v>
      </c>
      <c r="P503">
        <f>IF(AND(ISNUMBER($BW503),ISNUMBER($BX503)),MIN(1,MAX(0,($BX503-2018+1)/($BX503-$BW503+1))),"")</f>
        <v>0.0</v>
      </c>
      <c r="Q503">
        <f>IF(AND(ISNUMBER($BW503),ISNUMBER($BX503)),MIN(1,MAX(0,($BX503-2019+1)/($BX503-$BW503+1))),"")</f>
        <v>0.0</v>
      </c>
      <c r="R503">
        <f>IF(AND(ISNUMBER($BW503),ISNUMBER($BX503)),MIN(1,MAX(0,($BX503-2016+1)/($BX503-$BW503+1))),"")</f>
        <v>0.0</v>
      </c>
      <c r="S503">
        <f>IF($L503&lt;&gt;"",IF($L503&gt;=2015.5,1,0),"")</f>
        <v>0.0</v>
      </c>
      <c r="T503">
        <f>IF($L503&lt;&gt;"",IF($L503&gt;=2016,1,0),"")</f>
        <v>0.0</v>
      </c>
      <c r="U503">
        <f>IF(ISNUMBER($BX503),IF($BX503&gt;=2016,1,0),"")</f>
        <v>0.0</v>
      </c>
      <c r="V503">
        <f>IF(ISNUMBER($BW503),IF($BW503&gt;=2016,1,0),"")</f>
        <v>0.0</v>
      </c>
      <c r="W503" t="str">
        <f>IF(AND(ISNUMBER($BW503),ISNUMBER($BX503)),IF($BW503&gt;=2016,"post-only",IF($BX503&lt;2016,"pre-only","mixed")),"")</f>
        <v>pre-only</v>
      </c>
      <c r="X503">
        <f>IF(AND(ISNUMBER($BW503),ISNUMBER($BX503)),MIN(1,MAX(0,($BX503-2017+1)/($BX503-$BW503+1))),"")</f>
        <v>0.0</v>
      </c>
      <c r="Y503">
        <f>IF(AND(ISNUMBER($BW503),ISNUMBER($BX503)),MIN(1,MAX(0,($BX503-2018+1)/($BX503-$BW503+1))),"")</f>
        <v>0.0</v>
      </c>
      <c r="Z503">
        <f>IF(AND(ISNUMBER($BW503),ISNUMBER($BX503)),MIN(1,MAX(0,($BX503-2019+1)/($BX503-$BW503+1))),"")</f>
        <v>0.0</v>
      </c>
      <c r="AA503">
        <f>IF(ISNUMBER($BX503),IF($BX503&gt;=2017,1,0),"")</f>
        <v>0.0</v>
      </c>
      <c r="AB503">
        <f>IF(ISNUMBER($BX503),IF($BX503&gt;=2018,1,0),"")</f>
        <v>0.0</v>
      </c>
      <c r="AC503">
        <f>IF(ISNUMBER($BX503),IF($BX503&gt;=2019,1,0),"")</f>
        <v>0.0</v>
      </c>
      <c r="AD503">
        <f>IF($L503&lt;&gt;"",IF($L503&gt;2013,1,0),"")</f>
        <v>0.0</v>
      </c>
      <c r="AE503">
        <f>IF($L503&lt;&gt;"",1+IF($L503&gt;2011,1,0)+IF($L503&gt;2014,1,0),"")</f>
        <v>1.0</v>
      </c>
      <c r="AF503" t="inlineStr">
        <is>
          <t>loan (interest rate)</t>
        </is>
      </c>
      <c r="AG503" t="inlineStr">
        <is>
          <t>performance</t>
        </is>
      </c>
      <c r="AH503" t="inlineStr">
        <is>
          <t>non-sensitive</t>
        </is>
      </c>
      <c r="AI503" t="inlineStr">
        <is>
          <t>without ETS/CT</t>
        </is>
      </c>
      <c r="AJ503" t="inlineStr">
        <is>
          <t>without ETS/CT</t>
        </is>
      </c>
      <c r="AK503" t="str">
        <f>IF(AND($CF503&lt;&gt;"",IFERROR(INDEX(subsample_country_map!$B:$B,MATCH($CF503,subsample_country_map!$A:$A,0)),"")&lt;&gt;""),INDEX(subsample_country_map!$B:$B,MATCH($CF503,subsample_country_map!$A:$A,0)),INDEX(lookup!$AA:$AA,MATCH($A503,lookup!$A:$A,0)))</f>
        <v>1_US</v>
      </c>
      <c r="AL503" t="str">
        <f>IF(AND($CF503&lt;&gt;"",IFERROR(INDEX(subsample_country_map!$C:$C,MATCH($CF503,subsample_country_map!$A:$A,0)),"")&lt;&gt;""),INDEX(subsample_country_map!$C:$C,MATCH($CF503,subsample_country_map!$A:$A,0)),INDEX(lookup!$AB:$AB,MATCH($A503,lookup!$A:$A,0)))</f>
        <v>1_developed</v>
      </c>
      <c r="AM503" t="str">
        <f>IF(AND($CF503&lt;&gt;"",IFERROR(INDEX(subsample_country_map!$D:$D,MATCH($CF503,subsample_country_map!$A:$A,0)),"")&lt;&gt;""),INDEX(subsample_country_map!$D:$D,MATCH($CF503,subsample_country_map!$A:$A,0)),INDEX(lookup!$AC:$AC,MATCH($A503,lookup!$A:$A,0)))</f>
        <v>1_western</v>
      </c>
      <c r="AN503" t="str">
        <f>IF(AND($CF503&lt;&gt;"",IFERROR(INDEX(subsample_country_map!$E:$E,MATCH($CF503,subsample_country_map!$A:$A,0)),"")&lt;&gt;""),INDEX(subsample_country_map!$E:$E,MATCH($CF503,subsample_country_map!$A:$A,0)),INDEX(lookup!$AD:$AD,MATCH($A503,lookup!$A:$A,0)))</f>
        <v>1_common law</v>
      </c>
      <c r="AO503" t="str">
        <f>INDEX(lookup!$Y:$Y,MATCH($A503,lookup!$A:$A,0))</f>
        <v>1_not published</v>
      </c>
      <c r="AP503" t="str">
        <f>INDEX(lookup!$Z:$Z,MATCH($A503,lookup!$A:$A,0))</f>
        <v>99_NCE</v>
      </c>
      <c r="AQ503" t="str">
        <f>INDEX(lookup!$W:$W,MATCH($A503,lookup!$A:$A,0))</f>
        <v>1_fin/acc/econ</v>
      </c>
      <c r="AS503" t="inlineStr">
        <is>
          <t>staging</t>
        </is>
      </c>
      <c r="AT503" t="inlineStr">
        <is>
          <t>good-CER</t>
        </is>
      </c>
      <c r="AU503" t="inlineStr">
        <is>
          <t>cost</t>
        </is>
      </c>
      <c r="AV503" t="inlineStr">
        <is>
          <t>-0.0330</t>
        </is>
      </c>
      <c r="AX503" t="inlineStr">
        <is>
          <t>-0.42</t>
        </is>
      </c>
      <c r="BA503" t="n">
        <v>6525</v>
      </c>
      <c r="BB503" t="inlineStr">
        <is>
          <t>FLAG</t>
        </is>
      </c>
      <c r="BC503" t="inlineStr">
        <is>
          <t>OLS</t>
        </is>
      </c>
      <c r="BD503" t="inlineStr">
        <is>
          <t>firm</t>
        </is>
      </c>
      <c r="BE503" t="inlineStr">
        <is>
          <t>none</t>
        </is>
      </c>
      <c r="BI503" t="inlineStr">
        <is>
          <t>Table 5</t>
        </is>
      </c>
      <c r="BJ503" t="inlineStr">
        <is>
          <t>Model 6 (ind. FE)</t>
        </is>
      </c>
      <c r="BK503" t="inlineStr">
        <is>
          <t>31</t>
        </is>
      </c>
      <c r="BL503" t="inlineStr">
        <is>
          <t>polprevent -0.0330 [-0.42]</t>
        </is>
      </c>
      <c r="BM503" t="inlineStr">
        <is>
          <t>polprevent</t>
        </is>
      </c>
      <c r="BN503" t="inlineStr">
        <is>
          <t>log of all-in-drawn spread on the loan</t>
        </is>
      </c>
      <c r="BO503" t="inlineStr">
        <is>
          <t>original</t>
        </is>
      </c>
      <c r="BP503" t="inlineStr">
        <is>
          <t>Chava (2010)</t>
        </is>
      </c>
      <c r="BQ503" t="inlineStr">
        <is>
          <t>computed</t>
        </is>
      </c>
      <c r="BT503" t="n">
        <v>0</v>
      </c>
      <c r="BU503" t="inlineStr">
        <is>
          <t>staging_Chava_2010.csv</t>
        </is>
      </c>
      <c r="BW503" t="n">
        <v>1990</v>
      </c>
      <c r="BX503" t="n">
        <v>2008</v>
      </c>
      <c r="BY503" t="inlineStr">
        <is>
          <t>United States (bank loans to domestic companies</t>
        </is>
      </c>
      <c r="BZ503" t="n">
        <v>1999</v>
      </c>
      <c r="CA503" t="n">
        <v>0</v>
      </c>
      <c r="CB503" t="n">
        <v>0</v>
      </c>
      <c r="CC503" t="n">
        <v>0</v>
      </c>
      <c r="CD503" t="n">
        <v>-0.005199446041747836</v>
      </c>
      <c r="CE503" t="n">
        <v>1</v>
      </c>
    </row>
    <row r="504">
      <c r="A504" t="inlineStr">
        <is>
          <t>Chava (2010)</t>
        </is>
      </c>
      <c r="B504" t="n">
        <v>1809</v>
      </c>
      <c r="C504" t="n">
        <v>-0.003615664857518105</v>
      </c>
      <c r="D504" t="n">
        <v>5997</v>
      </c>
      <c r="E504">
        <f>IF(ISNUMBER($BA504),$BA504,IF(AND(ISNUMBER($D504),ISNUMBER($BW504),ISNUMBER($BX504)),$D504*($BX504-$BW504+1),""))</f>
        <v>5997.0</v>
      </c>
      <c r="H504" t="inlineStr">
        <is>
          <t>partial</t>
        </is>
      </c>
      <c r="I504" t="inlineStr">
        <is>
          <t>T-Statistic available</t>
        </is>
      </c>
      <c r="J504">
        <f>IF($BW504&lt;&gt;"",$BW504,"")</f>
        <v>1990.0</v>
      </c>
      <c r="K504">
        <f>IF($BX504&lt;&gt;"",$BX504,"")</f>
        <v>2008.0</v>
      </c>
      <c r="L504">
        <f>IF(AND(ISNUMBER($BW504),ISNUMBER($BX504)),($BW504+$BX504)/2,"")</f>
        <v>1999.0</v>
      </c>
      <c r="M504">
        <f>IF($L504&lt;&gt;"",$L504,"")</f>
        <v>1999.0</v>
      </c>
      <c r="N504">
        <f>IF(AND(ISNUMBER($BW504),ISNUMBER($BX504)),MIN(1,MAX(0,($BX504-2016+1)/($BX504-$BW504+1))),"")</f>
        <v>0.0</v>
      </c>
      <c r="O504">
        <f>IF(AND(ISNUMBER($BW504),ISNUMBER($BX504)),MIN(1,MAX(0,($BX504-2017+1)/($BX504-$BW504+1))),"")</f>
        <v>0.0</v>
      </c>
      <c r="P504">
        <f>IF(AND(ISNUMBER($BW504),ISNUMBER($BX504)),MIN(1,MAX(0,($BX504-2018+1)/($BX504-$BW504+1))),"")</f>
        <v>0.0</v>
      </c>
      <c r="Q504">
        <f>IF(AND(ISNUMBER($BW504),ISNUMBER($BX504)),MIN(1,MAX(0,($BX504-2019+1)/($BX504-$BW504+1))),"")</f>
        <v>0.0</v>
      </c>
      <c r="R504">
        <f>IF(AND(ISNUMBER($BW504),ISNUMBER($BX504)),MIN(1,MAX(0,($BX504-2016+1)/($BX504-$BW504+1))),"")</f>
        <v>0.0</v>
      </c>
      <c r="S504">
        <f>IF($L504&lt;&gt;"",IF($L504&gt;=2015.5,1,0),"")</f>
        <v>0.0</v>
      </c>
      <c r="T504">
        <f>IF($L504&lt;&gt;"",IF($L504&gt;=2016,1,0),"")</f>
        <v>0.0</v>
      </c>
      <c r="U504">
        <f>IF(ISNUMBER($BX504),IF($BX504&gt;=2016,1,0),"")</f>
        <v>0.0</v>
      </c>
      <c r="V504">
        <f>IF(ISNUMBER($BW504),IF($BW504&gt;=2016,1,0),"")</f>
        <v>0.0</v>
      </c>
      <c r="W504" t="str">
        <f>IF(AND(ISNUMBER($BW504),ISNUMBER($BX504)),IF($BW504&gt;=2016,"post-only",IF($BX504&lt;2016,"pre-only","mixed")),"")</f>
        <v>pre-only</v>
      </c>
      <c r="X504">
        <f>IF(AND(ISNUMBER($BW504),ISNUMBER($BX504)),MIN(1,MAX(0,($BX504-2017+1)/($BX504-$BW504+1))),"")</f>
        <v>0.0</v>
      </c>
      <c r="Y504">
        <f>IF(AND(ISNUMBER($BW504),ISNUMBER($BX504)),MIN(1,MAX(0,($BX504-2018+1)/($BX504-$BW504+1))),"")</f>
        <v>0.0</v>
      </c>
      <c r="Z504">
        <f>IF(AND(ISNUMBER($BW504),ISNUMBER($BX504)),MIN(1,MAX(0,($BX504-2019+1)/($BX504-$BW504+1))),"")</f>
        <v>0.0</v>
      </c>
      <c r="AA504">
        <f>IF(ISNUMBER($BX504),IF($BX504&gt;=2017,1,0),"")</f>
        <v>0.0</v>
      </c>
      <c r="AB504">
        <f>IF(ISNUMBER($BX504),IF($BX504&gt;=2018,1,0),"")</f>
        <v>0.0</v>
      </c>
      <c r="AC504">
        <f>IF(ISNUMBER($BX504),IF($BX504&gt;=2019,1,0),"")</f>
        <v>0.0</v>
      </c>
      <c r="AD504">
        <f>IF($L504&lt;&gt;"",IF($L504&gt;2013,1,0),"")</f>
        <v>0.0</v>
      </c>
      <c r="AE504">
        <f>IF($L504&lt;&gt;"",1+IF($L504&gt;2011,1,0)+IF($L504&gt;2014,1,0),"")</f>
        <v>1.0</v>
      </c>
      <c r="AF504" t="inlineStr">
        <is>
          <t>loan (interest rate)</t>
        </is>
      </c>
      <c r="AG504" t="inlineStr">
        <is>
          <t>performance</t>
        </is>
      </c>
      <c r="AH504" t="inlineStr">
        <is>
          <t>non-sensitive</t>
        </is>
      </c>
      <c r="AI504" t="inlineStr">
        <is>
          <t>without ETS/CT</t>
        </is>
      </c>
      <c r="AJ504" t="inlineStr">
        <is>
          <t>without ETS/CT</t>
        </is>
      </c>
      <c r="AK504" t="str">
        <f>IF(AND($CF504&lt;&gt;"",IFERROR(INDEX(subsample_country_map!$B:$B,MATCH($CF504,subsample_country_map!$A:$A,0)),"")&lt;&gt;""),INDEX(subsample_country_map!$B:$B,MATCH($CF504,subsample_country_map!$A:$A,0)),INDEX(lookup!$AA:$AA,MATCH($A504,lookup!$A:$A,0)))</f>
        <v>1_US</v>
      </c>
      <c r="AL504" t="str">
        <f>IF(AND($CF504&lt;&gt;"",IFERROR(INDEX(subsample_country_map!$C:$C,MATCH($CF504,subsample_country_map!$A:$A,0)),"")&lt;&gt;""),INDEX(subsample_country_map!$C:$C,MATCH($CF504,subsample_country_map!$A:$A,0)),INDEX(lookup!$AB:$AB,MATCH($A504,lookup!$A:$A,0)))</f>
        <v>1_developed</v>
      </c>
      <c r="AM504" t="str">
        <f>IF(AND($CF504&lt;&gt;"",IFERROR(INDEX(subsample_country_map!$D:$D,MATCH($CF504,subsample_country_map!$A:$A,0)),"")&lt;&gt;""),INDEX(subsample_country_map!$D:$D,MATCH($CF504,subsample_country_map!$A:$A,0)),INDEX(lookup!$AC:$AC,MATCH($A504,lookup!$A:$A,0)))</f>
        <v>1_western</v>
      </c>
      <c r="AN504" t="str">
        <f>IF(AND($CF504&lt;&gt;"",IFERROR(INDEX(subsample_country_map!$E:$E,MATCH($CF504,subsample_country_map!$A:$A,0)),"")&lt;&gt;""),INDEX(subsample_country_map!$E:$E,MATCH($CF504,subsample_country_map!$A:$A,0)),INDEX(lookup!$AD:$AD,MATCH($A504,lookup!$A:$A,0)))</f>
        <v>1_common law</v>
      </c>
      <c r="AO504" t="str">
        <f>INDEX(lookup!$Y:$Y,MATCH($A504,lookup!$A:$A,0))</f>
        <v>1_not published</v>
      </c>
      <c r="AP504" t="str">
        <f>INDEX(lookup!$Z:$Z,MATCH($A504,lookup!$A:$A,0))</f>
        <v>99_NCE</v>
      </c>
      <c r="AQ504" t="str">
        <f>INDEX(lookup!$W:$W,MATCH($A504,lookup!$A:$A,0))</f>
        <v>1_fin/acc/econ</v>
      </c>
      <c r="AS504" t="inlineStr">
        <is>
          <t>staging</t>
        </is>
      </c>
      <c r="AT504" t="inlineStr">
        <is>
          <t>good-CER</t>
        </is>
      </c>
      <c r="AU504" t="inlineStr">
        <is>
          <t>cost</t>
        </is>
      </c>
      <c r="AV504" t="inlineStr">
        <is>
          <t>-0.0192</t>
        </is>
      </c>
      <c r="AX504" t="inlineStr">
        <is>
          <t>-0.28</t>
        </is>
      </c>
      <c r="BA504" t="n">
        <v>5997</v>
      </c>
      <c r="BB504" t="inlineStr">
        <is>
          <t>FLAG</t>
        </is>
      </c>
      <c r="BC504" t="inlineStr">
        <is>
          <t>OLS</t>
        </is>
      </c>
      <c r="BD504" t="inlineStr">
        <is>
          <t>firm</t>
        </is>
      </c>
      <c r="BE504" t="inlineStr">
        <is>
          <t>none</t>
        </is>
      </c>
      <c r="BI504" t="inlineStr">
        <is>
          <t>Table 5</t>
        </is>
      </c>
      <c r="BJ504" t="inlineStr">
        <is>
          <t>Model 7 (no ind. FE)</t>
        </is>
      </c>
      <c r="BK504" t="inlineStr">
        <is>
          <t>31</t>
        </is>
      </c>
      <c r="BL504" t="inlineStr">
        <is>
          <t>envcomm -0.0192 [-0.28]</t>
        </is>
      </c>
      <c r="BM504" t="inlineStr">
        <is>
          <t>envcomm</t>
        </is>
      </c>
      <c r="BN504" t="inlineStr">
        <is>
          <t>log of all-in-drawn spread on the loan</t>
        </is>
      </c>
      <c r="BO504" t="inlineStr">
        <is>
          <t>original</t>
        </is>
      </c>
      <c r="BP504" t="inlineStr">
        <is>
          <t>Chava (2010)</t>
        </is>
      </c>
      <c r="BQ504" t="inlineStr">
        <is>
          <t>computed</t>
        </is>
      </c>
      <c r="BT504" t="n">
        <v>0</v>
      </c>
      <c r="BU504" t="inlineStr">
        <is>
          <t>staging_Chava_2010.csv</t>
        </is>
      </c>
      <c r="BW504" t="n">
        <v>1990</v>
      </c>
      <c r="BX504" t="n">
        <v>2008</v>
      </c>
      <c r="BY504" t="inlineStr">
        <is>
          <t>United States (bank loans to domestic companies</t>
        </is>
      </c>
      <c r="BZ504" t="n">
        <v>1999</v>
      </c>
      <c r="CA504" t="n">
        <v>0</v>
      </c>
      <c r="CB504" t="n">
        <v>0</v>
      </c>
      <c r="CC504" t="n">
        <v>0</v>
      </c>
      <c r="CD504" t="n">
        <v>-0.003615680613542924</v>
      </c>
      <c r="CE504" t="n">
        <v>1</v>
      </c>
    </row>
    <row r="505">
      <c r="A505" t="inlineStr">
        <is>
          <t>Chava (2010)</t>
        </is>
      </c>
      <c r="B505" t="n">
        <v>1810</v>
      </c>
      <c r="C505" t="n">
        <v>-0.002453495520401868</v>
      </c>
      <c r="D505" t="n">
        <v>5997</v>
      </c>
      <c r="E505">
        <f>IF(ISNUMBER($BA505),$BA505,IF(AND(ISNUMBER($D505),ISNUMBER($BW505),ISNUMBER($BX505)),$D505*($BX505-$BW505+1),""))</f>
        <v>5997.0</v>
      </c>
      <c r="H505" t="inlineStr">
        <is>
          <t>partial</t>
        </is>
      </c>
      <c r="I505" t="inlineStr">
        <is>
          <t>T-Statistic available</t>
        </is>
      </c>
      <c r="J505">
        <f>IF($BW505&lt;&gt;"",$BW505,"")</f>
        <v>1990.0</v>
      </c>
      <c r="K505">
        <f>IF($BX505&lt;&gt;"",$BX505,"")</f>
        <v>2008.0</v>
      </c>
      <c r="L505">
        <f>IF(AND(ISNUMBER($BW505),ISNUMBER($BX505)),($BW505+$BX505)/2,"")</f>
        <v>1999.0</v>
      </c>
      <c r="M505">
        <f>IF($L505&lt;&gt;"",$L505,"")</f>
        <v>1999.0</v>
      </c>
      <c r="N505">
        <f>IF(AND(ISNUMBER($BW505),ISNUMBER($BX505)),MIN(1,MAX(0,($BX505-2016+1)/($BX505-$BW505+1))),"")</f>
        <v>0.0</v>
      </c>
      <c r="O505">
        <f>IF(AND(ISNUMBER($BW505),ISNUMBER($BX505)),MIN(1,MAX(0,($BX505-2017+1)/($BX505-$BW505+1))),"")</f>
        <v>0.0</v>
      </c>
      <c r="P505">
        <f>IF(AND(ISNUMBER($BW505),ISNUMBER($BX505)),MIN(1,MAX(0,($BX505-2018+1)/($BX505-$BW505+1))),"")</f>
        <v>0.0</v>
      </c>
      <c r="Q505">
        <f>IF(AND(ISNUMBER($BW505),ISNUMBER($BX505)),MIN(1,MAX(0,($BX505-2019+1)/($BX505-$BW505+1))),"")</f>
        <v>0.0</v>
      </c>
      <c r="R505">
        <f>IF(AND(ISNUMBER($BW505),ISNUMBER($BX505)),MIN(1,MAX(0,($BX505-2016+1)/($BX505-$BW505+1))),"")</f>
        <v>0.0</v>
      </c>
      <c r="S505">
        <f>IF($L505&lt;&gt;"",IF($L505&gt;=2015.5,1,0),"")</f>
        <v>0.0</v>
      </c>
      <c r="T505">
        <f>IF($L505&lt;&gt;"",IF($L505&gt;=2016,1,0),"")</f>
        <v>0.0</v>
      </c>
      <c r="U505">
        <f>IF(ISNUMBER($BX505),IF($BX505&gt;=2016,1,0),"")</f>
        <v>0.0</v>
      </c>
      <c r="V505">
        <f>IF(ISNUMBER($BW505),IF($BW505&gt;=2016,1,0),"")</f>
        <v>0.0</v>
      </c>
      <c r="W505" t="str">
        <f>IF(AND(ISNUMBER($BW505),ISNUMBER($BX505)),IF($BW505&gt;=2016,"post-only",IF($BX505&lt;2016,"pre-only","mixed")),"")</f>
        <v>pre-only</v>
      </c>
      <c r="X505">
        <f>IF(AND(ISNUMBER($BW505),ISNUMBER($BX505)),MIN(1,MAX(0,($BX505-2017+1)/($BX505-$BW505+1))),"")</f>
        <v>0.0</v>
      </c>
      <c r="Y505">
        <f>IF(AND(ISNUMBER($BW505),ISNUMBER($BX505)),MIN(1,MAX(0,($BX505-2018+1)/($BX505-$BW505+1))),"")</f>
        <v>0.0</v>
      </c>
      <c r="Z505">
        <f>IF(AND(ISNUMBER($BW505),ISNUMBER($BX505)),MIN(1,MAX(0,($BX505-2019+1)/($BX505-$BW505+1))),"")</f>
        <v>0.0</v>
      </c>
      <c r="AA505">
        <f>IF(ISNUMBER($BX505),IF($BX505&gt;=2017,1,0),"")</f>
        <v>0.0</v>
      </c>
      <c r="AB505">
        <f>IF(ISNUMBER($BX505),IF($BX505&gt;=2018,1,0),"")</f>
        <v>0.0</v>
      </c>
      <c r="AC505">
        <f>IF(ISNUMBER($BX505),IF($BX505&gt;=2019,1,0),"")</f>
        <v>0.0</v>
      </c>
      <c r="AD505">
        <f>IF($L505&lt;&gt;"",IF($L505&gt;2013,1,0),"")</f>
        <v>0.0</v>
      </c>
      <c r="AE505">
        <f>IF($L505&lt;&gt;"",1+IF($L505&gt;2011,1,0)+IF($L505&gt;2014,1,0),"")</f>
        <v>1.0</v>
      </c>
      <c r="AF505" t="inlineStr">
        <is>
          <t>loan (interest rate)</t>
        </is>
      </c>
      <c r="AG505" t="inlineStr">
        <is>
          <t>performance</t>
        </is>
      </c>
      <c r="AH505" t="inlineStr">
        <is>
          <t>non-sensitive</t>
        </is>
      </c>
      <c r="AI505" t="inlineStr">
        <is>
          <t>without ETS/CT</t>
        </is>
      </c>
      <c r="AJ505" t="inlineStr">
        <is>
          <t>without ETS/CT</t>
        </is>
      </c>
      <c r="AK505" t="str">
        <f>IF(AND($CF505&lt;&gt;"",IFERROR(INDEX(subsample_country_map!$B:$B,MATCH($CF505,subsample_country_map!$A:$A,0)),"")&lt;&gt;""),INDEX(subsample_country_map!$B:$B,MATCH($CF505,subsample_country_map!$A:$A,0)),INDEX(lookup!$AA:$AA,MATCH($A505,lookup!$A:$A,0)))</f>
        <v>1_US</v>
      </c>
      <c r="AL505" t="str">
        <f>IF(AND($CF505&lt;&gt;"",IFERROR(INDEX(subsample_country_map!$C:$C,MATCH($CF505,subsample_country_map!$A:$A,0)),"")&lt;&gt;""),INDEX(subsample_country_map!$C:$C,MATCH($CF505,subsample_country_map!$A:$A,0)),INDEX(lookup!$AB:$AB,MATCH($A505,lookup!$A:$A,0)))</f>
        <v>1_developed</v>
      </c>
      <c r="AM505" t="str">
        <f>IF(AND($CF505&lt;&gt;"",IFERROR(INDEX(subsample_country_map!$D:$D,MATCH($CF505,subsample_country_map!$A:$A,0)),"")&lt;&gt;""),INDEX(subsample_country_map!$D:$D,MATCH($CF505,subsample_country_map!$A:$A,0)),INDEX(lookup!$AC:$AC,MATCH($A505,lookup!$A:$A,0)))</f>
        <v>1_western</v>
      </c>
      <c r="AN505" t="str">
        <f>IF(AND($CF505&lt;&gt;"",IFERROR(INDEX(subsample_country_map!$E:$E,MATCH($CF505,subsample_country_map!$A:$A,0)),"")&lt;&gt;""),INDEX(subsample_country_map!$E:$E,MATCH($CF505,subsample_country_map!$A:$A,0)),INDEX(lookup!$AD:$AD,MATCH($A505,lookup!$A:$A,0)))</f>
        <v>1_common law</v>
      </c>
      <c r="AO505" t="str">
        <f>INDEX(lookup!$Y:$Y,MATCH($A505,lookup!$A:$A,0))</f>
        <v>1_not published</v>
      </c>
      <c r="AP505" t="str">
        <f>INDEX(lookup!$Z:$Z,MATCH($A505,lookup!$A:$A,0))</f>
        <v>99_NCE</v>
      </c>
      <c r="AQ505" t="str">
        <f>INDEX(lookup!$W:$W,MATCH($A505,lookup!$A:$A,0))</f>
        <v>1_fin/acc/econ</v>
      </c>
      <c r="AS505" t="inlineStr">
        <is>
          <t>staging</t>
        </is>
      </c>
      <c r="AT505" t="inlineStr">
        <is>
          <t>good-CER</t>
        </is>
      </c>
      <c r="AU505" t="inlineStr">
        <is>
          <t>cost</t>
        </is>
      </c>
      <c r="AV505" t="inlineStr">
        <is>
          <t>-0.0128</t>
        </is>
      </c>
      <c r="AX505" t="inlineStr">
        <is>
          <t>-0.19</t>
        </is>
      </c>
      <c r="BA505" t="n">
        <v>5997</v>
      </c>
      <c r="BB505" t="inlineStr">
        <is>
          <t>FLAG</t>
        </is>
      </c>
      <c r="BC505" t="inlineStr">
        <is>
          <t>OLS</t>
        </is>
      </c>
      <c r="BD505" t="inlineStr">
        <is>
          <t>firm</t>
        </is>
      </c>
      <c r="BE505" t="inlineStr">
        <is>
          <t>none</t>
        </is>
      </c>
      <c r="BI505" t="inlineStr">
        <is>
          <t>Table 5</t>
        </is>
      </c>
      <c r="BJ505" t="inlineStr">
        <is>
          <t>Model 8 (ind. FE)</t>
        </is>
      </c>
      <c r="BK505" t="inlineStr">
        <is>
          <t>31</t>
        </is>
      </c>
      <c r="BL505" t="inlineStr">
        <is>
          <t>envcomm -0.0128 [-0.19]</t>
        </is>
      </c>
      <c r="BM505" t="inlineStr">
        <is>
          <t>envcomm</t>
        </is>
      </c>
      <c r="BN505" t="inlineStr">
        <is>
          <t>log of all-in-drawn spread on the loan</t>
        </is>
      </c>
      <c r="BO505" t="inlineStr">
        <is>
          <t>original</t>
        </is>
      </c>
      <c r="BP505" t="inlineStr">
        <is>
          <t>Chava (2010)</t>
        </is>
      </c>
      <c r="BQ505" t="inlineStr">
        <is>
          <t>computed</t>
        </is>
      </c>
      <c r="BT505" t="n">
        <v>0</v>
      </c>
      <c r="BU505" t="inlineStr">
        <is>
          <t>staging_Chava_2010.csv</t>
        </is>
      </c>
      <c r="BW505" t="n">
        <v>1990</v>
      </c>
      <c r="BX505" t="n">
        <v>2008</v>
      </c>
      <c r="BY505" t="inlineStr">
        <is>
          <t>United States (bank loans to domestic companies</t>
        </is>
      </c>
      <c r="BZ505" t="n">
        <v>1999</v>
      </c>
      <c r="CA505" t="n">
        <v>0</v>
      </c>
      <c r="CB505" t="n">
        <v>0</v>
      </c>
      <c r="CC505" t="n">
        <v>0</v>
      </c>
      <c r="CD505" t="n">
        <v>-0.002453500443473127</v>
      </c>
      <c r="CE505" t="n">
        <v>1</v>
      </c>
    </row>
    <row r="506">
      <c r="A506" t="inlineStr">
        <is>
          <t>Chava (2010)</t>
        </is>
      </c>
      <c r="B506" t="n">
        <v>1811</v>
      </c>
      <c r="C506" t="n">
        <v>-0.03613979890055433</v>
      </c>
      <c r="D506" t="n">
        <v>5492</v>
      </c>
      <c r="E506">
        <f>IF(ISNUMBER($BA506),$BA506,IF(AND(ISNUMBER($D506),ISNUMBER($BW506),ISNUMBER($BX506)),$D506*($BX506-$BW506+1),""))</f>
        <v>5492.0</v>
      </c>
      <c r="H506" t="inlineStr">
        <is>
          <t>partial</t>
        </is>
      </c>
      <c r="I506" t="inlineStr">
        <is>
          <t>T-Statistic available</t>
        </is>
      </c>
      <c r="J506">
        <f>IF($BW506&lt;&gt;"",$BW506,"")</f>
        <v>1990.0</v>
      </c>
      <c r="K506">
        <f>IF($BX506&lt;&gt;"",$BX506,"")</f>
        <v>2008.0</v>
      </c>
      <c r="L506">
        <f>IF(AND(ISNUMBER($BW506),ISNUMBER($BX506)),($BW506+$BX506)/2,"")</f>
        <v>1999.0</v>
      </c>
      <c r="M506">
        <f>IF($L506&lt;&gt;"",$L506,"")</f>
        <v>1999.0</v>
      </c>
      <c r="N506">
        <f>IF(AND(ISNUMBER($BW506),ISNUMBER($BX506)),MIN(1,MAX(0,($BX506-2016+1)/($BX506-$BW506+1))),"")</f>
        <v>0.0</v>
      </c>
      <c r="O506">
        <f>IF(AND(ISNUMBER($BW506),ISNUMBER($BX506)),MIN(1,MAX(0,($BX506-2017+1)/($BX506-$BW506+1))),"")</f>
        <v>0.0</v>
      </c>
      <c r="P506">
        <f>IF(AND(ISNUMBER($BW506),ISNUMBER($BX506)),MIN(1,MAX(0,($BX506-2018+1)/($BX506-$BW506+1))),"")</f>
        <v>0.0</v>
      </c>
      <c r="Q506">
        <f>IF(AND(ISNUMBER($BW506),ISNUMBER($BX506)),MIN(1,MAX(0,($BX506-2019+1)/($BX506-$BW506+1))),"")</f>
        <v>0.0</v>
      </c>
      <c r="R506">
        <f>IF(AND(ISNUMBER($BW506),ISNUMBER($BX506)),MIN(1,MAX(0,($BX506-2016+1)/($BX506-$BW506+1))),"")</f>
        <v>0.0</v>
      </c>
      <c r="S506">
        <f>IF($L506&lt;&gt;"",IF($L506&gt;=2015.5,1,0),"")</f>
        <v>0.0</v>
      </c>
      <c r="T506">
        <f>IF($L506&lt;&gt;"",IF($L506&gt;=2016,1,0),"")</f>
        <v>0.0</v>
      </c>
      <c r="U506">
        <f>IF(ISNUMBER($BX506),IF($BX506&gt;=2016,1,0),"")</f>
        <v>0.0</v>
      </c>
      <c r="V506">
        <f>IF(ISNUMBER($BW506),IF($BW506&gt;=2016,1,0),"")</f>
        <v>0.0</v>
      </c>
      <c r="W506" t="str">
        <f>IF(AND(ISNUMBER($BW506),ISNUMBER($BX506)),IF($BW506&gt;=2016,"post-only",IF($BX506&lt;2016,"pre-only","mixed")),"")</f>
        <v>pre-only</v>
      </c>
      <c r="X506">
        <f>IF(AND(ISNUMBER($BW506),ISNUMBER($BX506)),MIN(1,MAX(0,($BX506-2017+1)/($BX506-$BW506+1))),"")</f>
        <v>0.0</v>
      </c>
      <c r="Y506">
        <f>IF(AND(ISNUMBER($BW506),ISNUMBER($BX506)),MIN(1,MAX(0,($BX506-2018+1)/($BX506-$BW506+1))),"")</f>
        <v>0.0</v>
      </c>
      <c r="Z506">
        <f>IF(AND(ISNUMBER($BW506),ISNUMBER($BX506)),MIN(1,MAX(0,($BX506-2019+1)/($BX506-$BW506+1))),"")</f>
        <v>0.0</v>
      </c>
      <c r="AA506">
        <f>IF(ISNUMBER($BX506),IF($BX506&gt;=2017,1,0),"")</f>
        <v>0.0</v>
      </c>
      <c r="AB506">
        <f>IF(ISNUMBER($BX506),IF($BX506&gt;=2018,1,0),"")</f>
        <v>0.0</v>
      </c>
      <c r="AC506">
        <f>IF(ISNUMBER($BX506),IF($BX506&gt;=2019,1,0),"")</f>
        <v>0.0</v>
      </c>
      <c r="AD506">
        <f>IF($L506&lt;&gt;"",IF($L506&gt;2013,1,0),"")</f>
        <v>0.0</v>
      </c>
      <c r="AE506">
        <f>IF($L506&lt;&gt;"",1+IF($L506&gt;2011,1,0)+IF($L506&gt;2014,1,0),"")</f>
        <v>1.0</v>
      </c>
      <c r="AF506" t="inlineStr">
        <is>
          <t>loan (interest rate)</t>
        </is>
      </c>
      <c r="AG506" t="inlineStr">
        <is>
          <t>performance</t>
        </is>
      </c>
      <c r="AH506" t="inlineStr">
        <is>
          <t>non-sensitive</t>
        </is>
      </c>
      <c r="AI506" t="inlineStr">
        <is>
          <t>without ETS/CT</t>
        </is>
      </c>
      <c r="AJ506" t="inlineStr">
        <is>
          <t>without ETS/CT</t>
        </is>
      </c>
      <c r="AK506" t="str">
        <f>IF(AND($CF506&lt;&gt;"",IFERROR(INDEX(subsample_country_map!$B:$B,MATCH($CF506,subsample_country_map!$A:$A,0)),"")&lt;&gt;""),INDEX(subsample_country_map!$B:$B,MATCH($CF506,subsample_country_map!$A:$A,0)),INDEX(lookup!$AA:$AA,MATCH($A506,lookup!$A:$A,0)))</f>
        <v>1_US</v>
      </c>
      <c r="AL506" t="str">
        <f>IF(AND($CF506&lt;&gt;"",IFERROR(INDEX(subsample_country_map!$C:$C,MATCH($CF506,subsample_country_map!$A:$A,0)),"")&lt;&gt;""),INDEX(subsample_country_map!$C:$C,MATCH($CF506,subsample_country_map!$A:$A,0)),INDEX(lookup!$AB:$AB,MATCH($A506,lookup!$A:$A,0)))</f>
        <v>1_developed</v>
      </c>
      <c r="AM506" t="str">
        <f>IF(AND($CF506&lt;&gt;"",IFERROR(INDEX(subsample_country_map!$D:$D,MATCH($CF506,subsample_country_map!$A:$A,0)),"")&lt;&gt;""),INDEX(subsample_country_map!$D:$D,MATCH($CF506,subsample_country_map!$A:$A,0)),INDEX(lookup!$AC:$AC,MATCH($A506,lookup!$A:$A,0)))</f>
        <v>1_western</v>
      </c>
      <c r="AN506" t="str">
        <f>IF(AND($CF506&lt;&gt;"",IFERROR(INDEX(subsample_country_map!$E:$E,MATCH($CF506,subsample_country_map!$A:$A,0)),"")&lt;&gt;""),INDEX(subsample_country_map!$E:$E,MATCH($CF506,subsample_country_map!$A:$A,0)),INDEX(lookup!$AD:$AD,MATCH($A506,lookup!$A:$A,0)))</f>
        <v>1_common law</v>
      </c>
      <c r="AO506" t="str">
        <f>INDEX(lookup!$Y:$Y,MATCH($A506,lookup!$A:$A,0))</f>
        <v>1_not published</v>
      </c>
      <c r="AP506" t="str">
        <f>INDEX(lookup!$Z:$Z,MATCH($A506,lookup!$A:$A,0))</f>
        <v>99_NCE</v>
      </c>
      <c r="AQ506" t="str">
        <f>INDEX(lookup!$W:$W,MATCH($A506,lookup!$A:$A,0))</f>
        <v>1_fin/acc/econ</v>
      </c>
      <c r="AS506" t="inlineStr">
        <is>
          <t>staging</t>
        </is>
      </c>
      <c r="AT506" t="inlineStr">
        <is>
          <t>bad-CER</t>
        </is>
      </c>
      <c r="AU506" t="inlineStr">
        <is>
          <t>cost</t>
        </is>
      </c>
      <c r="AV506" t="inlineStr">
        <is>
          <t>0.1364</t>
        </is>
      </c>
      <c r="AX506" t="inlineStr">
        <is>
          <t>2.68</t>
        </is>
      </c>
      <c r="BA506" t="n">
        <v>5492</v>
      </c>
      <c r="BB506" t="inlineStr">
        <is>
          <t>FLAG</t>
        </is>
      </c>
      <c r="BC506" t="inlineStr">
        <is>
          <t>OLS</t>
        </is>
      </c>
      <c r="BD506" t="inlineStr">
        <is>
          <t>firm</t>
        </is>
      </c>
      <c r="BE506" t="inlineStr">
        <is>
          <t>none</t>
        </is>
      </c>
      <c r="BI506" t="inlineStr">
        <is>
          <t>Table 6</t>
        </is>
      </c>
      <c r="BJ506" t="inlineStr">
        <is>
          <t>Model 1 (all concerns, no ind. FE)</t>
        </is>
      </c>
      <c r="BK506" t="inlineStr">
        <is>
          <t>32</t>
        </is>
      </c>
      <c r="BL506" t="inlineStr">
        <is>
          <t>hazardwaste 0.1364 [2.68]</t>
        </is>
      </c>
      <c r="BM506" t="inlineStr">
        <is>
          <t>hazardwaste</t>
        </is>
      </c>
      <c r="BN506" t="inlineStr">
        <is>
          <t>log of all-in-drawn spread on the loan</t>
        </is>
      </c>
      <c r="BO506" t="inlineStr">
        <is>
          <t>original</t>
        </is>
      </c>
      <c r="BP506" t="inlineStr">
        <is>
          <t>Chava (2010)</t>
        </is>
      </c>
      <c r="BQ506" t="inlineStr">
        <is>
          <t>computed</t>
        </is>
      </c>
      <c r="BT506" t="n">
        <v>0</v>
      </c>
      <c r="BU506" t="inlineStr">
        <is>
          <t>staging_Chava_2010.csv</t>
        </is>
      </c>
      <c r="BW506" t="n">
        <v>1990</v>
      </c>
      <c r="BX506" t="n">
        <v>2008</v>
      </c>
      <c r="BY506" t="inlineStr">
        <is>
          <t>United States (bank loans to domestic companies</t>
        </is>
      </c>
      <c r="BZ506" t="n">
        <v>1999</v>
      </c>
      <c r="CA506" t="n">
        <v>0</v>
      </c>
      <c r="CB506" t="n">
        <v>0</v>
      </c>
      <c r="CC506" t="n">
        <v>0</v>
      </c>
      <c r="CD506" t="n">
        <v>-0.03615554512580345</v>
      </c>
      <c r="CE506" t="n">
        <v>1</v>
      </c>
    </row>
    <row r="507">
      <c r="A507" t="inlineStr">
        <is>
          <t>Chava (2010)</t>
        </is>
      </c>
      <c r="B507" t="n">
        <v>1812</v>
      </c>
      <c r="C507" t="n">
        <v>-0.005802242564942794</v>
      </c>
      <c r="D507" t="n">
        <v>5492</v>
      </c>
      <c r="E507">
        <f>IF(ISNUMBER($BA507),$BA507,IF(AND(ISNUMBER($D507),ISNUMBER($BW507),ISNUMBER($BX507)),$D507*($BX507-$BW507+1),""))</f>
        <v>5492.0</v>
      </c>
      <c r="H507" t="inlineStr">
        <is>
          <t>partial</t>
        </is>
      </c>
      <c r="I507" t="inlineStr">
        <is>
          <t>T-Statistic available</t>
        </is>
      </c>
      <c r="J507">
        <f>IF($BW507&lt;&gt;"",$BW507,"")</f>
        <v>1990.0</v>
      </c>
      <c r="K507">
        <f>IF($BX507&lt;&gt;"",$BX507,"")</f>
        <v>2008.0</v>
      </c>
      <c r="L507">
        <f>IF(AND(ISNUMBER($BW507),ISNUMBER($BX507)),($BW507+$BX507)/2,"")</f>
        <v>1999.0</v>
      </c>
      <c r="M507">
        <f>IF($L507&lt;&gt;"",$L507,"")</f>
        <v>1999.0</v>
      </c>
      <c r="N507">
        <f>IF(AND(ISNUMBER($BW507),ISNUMBER($BX507)),MIN(1,MAX(0,($BX507-2016+1)/($BX507-$BW507+1))),"")</f>
        <v>0.0</v>
      </c>
      <c r="O507">
        <f>IF(AND(ISNUMBER($BW507),ISNUMBER($BX507)),MIN(1,MAX(0,($BX507-2017+1)/($BX507-$BW507+1))),"")</f>
        <v>0.0</v>
      </c>
      <c r="P507">
        <f>IF(AND(ISNUMBER($BW507),ISNUMBER($BX507)),MIN(1,MAX(0,($BX507-2018+1)/($BX507-$BW507+1))),"")</f>
        <v>0.0</v>
      </c>
      <c r="Q507">
        <f>IF(AND(ISNUMBER($BW507),ISNUMBER($BX507)),MIN(1,MAX(0,($BX507-2019+1)/($BX507-$BW507+1))),"")</f>
        <v>0.0</v>
      </c>
      <c r="R507">
        <f>IF(AND(ISNUMBER($BW507),ISNUMBER($BX507)),MIN(1,MAX(0,($BX507-2016+1)/($BX507-$BW507+1))),"")</f>
        <v>0.0</v>
      </c>
      <c r="S507">
        <f>IF($L507&lt;&gt;"",IF($L507&gt;=2015.5,1,0),"")</f>
        <v>0.0</v>
      </c>
      <c r="T507">
        <f>IF($L507&lt;&gt;"",IF($L507&gt;=2016,1,0),"")</f>
        <v>0.0</v>
      </c>
      <c r="U507">
        <f>IF(ISNUMBER($BX507),IF($BX507&gt;=2016,1,0),"")</f>
        <v>0.0</v>
      </c>
      <c r="V507">
        <f>IF(ISNUMBER($BW507),IF($BW507&gt;=2016,1,0),"")</f>
        <v>0.0</v>
      </c>
      <c r="W507" t="str">
        <f>IF(AND(ISNUMBER($BW507),ISNUMBER($BX507)),IF($BW507&gt;=2016,"post-only",IF($BX507&lt;2016,"pre-only","mixed")),"")</f>
        <v>pre-only</v>
      </c>
      <c r="X507">
        <f>IF(AND(ISNUMBER($BW507),ISNUMBER($BX507)),MIN(1,MAX(0,($BX507-2017+1)/($BX507-$BW507+1))),"")</f>
        <v>0.0</v>
      </c>
      <c r="Y507">
        <f>IF(AND(ISNUMBER($BW507),ISNUMBER($BX507)),MIN(1,MAX(0,($BX507-2018+1)/($BX507-$BW507+1))),"")</f>
        <v>0.0</v>
      </c>
      <c r="Z507">
        <f>IF(AND(ISNUMBER($BW507),ISNUMBER($BX507)),MIN(1,MAX(0,($BX507-2019+1)/($BX507-$BW507+1))),"")</f>
        <v>0.0</v>
      </c>
      <c r="AA507">
        <f>IF(ISNUMBER($BX507),IF($BX507&gt;=2017,1,0),"")</f>
        <v>0.0</v>
      </c>
      <c r="AB507">
        <f>IF(ISNUMBER($BX507),IF($BX507&gt;=2018,1,0),"")</f>
        <v>0.0</v>
      </c>
      <c r="AC507">
        <f>IF(ISNUMBER($BX507),IF($BX507&gt;=2019,1,0),"")</f>
        <v>0.0</v>
      </c>
      <c r="AD507">
        <f>IF($L507&lt;&gt;"",IF($L507&gt;2013,1,0),"")</f>
        <v>0.0</v>
      </c>
      <c r="AE507">
        <f>IF($L507&lt;&gt;"",1+IF($L507&gt;2011,1,0)+IF($L507&gt;2014,1,0),"")</f>
        <v>1.0</v>
      </c>
      <c r="AF507" t="inlineStr">
        <is>
          <t>loan (interest rate)</t>
        </is>
      </c>
      <c r="AG507" t="inlineStr">
        <is>
          <t>performance</t>
        </is>
      </c>
      <c r="AH507" t="inlineStr">
        <is>
          <t>non-sensitive</t>
        </is>
      </c>
      <c r="AI507" t="inlineStr">
        <is>
          <t>without ETS/CT</t>
        </is>
      </c>
      <c r="AJ507" t="inlineStr">
        <is>
          <t>without ETS/CT</t>
        </is>
      </c>
      <c r="AK507" t="str">
        <f>IF(AND($CF507&lt;&gt;"",IFERROR(INDEX(subsample_country_map!$B:$B,MATCH($CF507,subsample_country_map!$A:$A,0)),"")&lt;&gt;""),INDEX(subsample_country_map!$B:$B,MATCH($CF507,subsample_country_map!$A:$A,0)),INDEX(lookup!$AA:$AA,MATCH($A507,lookup!$A:$A,0)))</f>
        <v>1_US</v>
      </c>
      <c r="AL507" t="str">
        <f>IF(AND($CF507&lt;&gt;"",IFERROR(INDEX(subsample_country_map!$C:$C,MATCH($CF507,subsample_country_map!$A:$A,0)),"")&lt;&gt;""),INDEX(subsample_country_map!$C:$C,MATCH($CF507,subsample_country_map!$A:$A,0)),INDEX(lookup!$AB:$AB,MATCH($A507,lookup!$A:$A,0)))</f>
        <v>1_developed</v>
      </c>
      <c r="AM507" t="str">
        <f>IF(AND($CF507&lt;&gt;"",IFERROR(INDEX(subsample_country_map!$D:$D,MATCH($CF507,subsample_country_map!$A:$A,0)),"")&lt;&gt;""),INDEX(subsample_country_map!$D:$D,MATCH($CF507,subsample_country_map!$A:$A,0)),INDEX(lookup!$AC:$AC,MATCH($A507,lookup!$A:$A,0)))</f>
        <v>1_western</v>
      </c>
      <c r="AN507" t="str">
        <f>IF(AND($CF507&lt;&gt;"",IFERROR(INDEX(subsample_country_map!$E:$E,MATCH($CF507,subsample_country_map!$A:$A,0)),"")&lt;&gt;""),INDEX(subsample_country_map!$E:$E,MATCH($CF507,subsample_country_map!$A:$A,0)),INDEX(lookup!$AD:$AD,MATCH($A507,lookup!$A:$A,0)))</f>
        <v>1_common law</v>
      </c>
      <c r="AO507" t="str">
        <f>INDEX(lookup!$Y:$Y,MATCH($A507,lookup!$A:$A,0))</f>
        <v>1_not published</v>
      </c>
      <c r="AP507" t="str">
        <f>INDEX(lookup!$Z:$Z,MATCH($A507,lookup!$A:$A,0))</f>
        <v>99_NCE</v>
      </c>
      <c r="AQ507" t="str">
        <f>INDEX(lookup!$W:$W,MATCH($A507,lookup!$A:$A,0))</f>
        <v>1_fin/acc/econ</v>
      </c>
      <c r="AS507" t="inlineStr">
        <is>
          <t>staging</t>
        </is>
      </c>
      <c r="AT507" t="inlineStr">
        <is>
          <t>bad-CER</t>
        </is>
      </c>
      <c r="AU507" t="inlineStr">
        <is>
          <t>cost</t>
        </is>
      </c>
      <c r="AV507" t="inlineStr">
        <is>
          <t>0.0186</t>
        </is>
      </c>
      <c r="AX507" t="inlineStr">
        <is>
          <t>0.43</t>
        </is>
      </c>
      <c r="BA507" t="n">
        <v>5492</v>
      </c>
      <c r="BB507" t="inlineStr">
        <is>
          <t>FLAG</t>
        </is>
      </c>
      <c r="BC507" t="inlineStr">
        <is>
          <t>OLS</t>
        </is>
      </c>
      <c r="BD507" t="inlineStr">
        <is>
          <t>firm</t>
        </is>
      </c>
      <c r="BE507" t="inlineStr">
        <is>
          <t>none</t>
        </is>
      </c>
      <c r="BI507" t="inlineStr">
        <is>
          <t>Table 6</t>
        </is>
      </c>
      <c r="BJ507" t="inlineStr">
        <is>
          <t>Model 1 (all concerns, no ind. FE)</t>
        </is>
      </c>
      <c r="BK507" t="inlineStr">
        <is>
          <t>32</t>
        </is>
      </c>
      <c r="BL507" t="inlineStr">
        <is>
          <t>subemissions 0.0186 [0.43]</t>
        </is>
      </c>
      <c r="BM507" t="inlineStr">
        <is>
          <t>subemissions</t>
        </is>
      </c>
      <c r="BN507" t="inlineStr">
        <is>
          <t>log of all-in-drawn spread on the loan</t>
        </is>
      </c>
      <c r="BO507" t="inlineStr">
        <is>
          <t>original</t>
        </is>
      </c>
      <c r="BP507" t="inlineStr">
        <is>
          <t>Chava (2010)</t>
        </is>
      </c>
      <c r="BQ507" t="inlineStr">
        <is>
          <t>computed</t>
        </is>
      </c>
      <c r="BT507" t="n">
        <v>0</v>
      </c>
      <c r="BU507" t="inlineStr">
        <is>
          <t>staging_Chava_2010.csv</t>
        </is>
      </c>
      <c r="BW507" t="n">
        <v>1990</v>
      </c>
      <c r="BX507" t="n">
        <v>2008</v>
      </c>
      <c r="BY507" t="inlineStr">
        <is>
          <t>United States (bank loans to domestic companies</t>
        </is>
      </c>
      <c r="BZ507" t="n">
        <v>1999</v>
      </c>
      <c r="CA507" t="n">
        <v>0</v>
      </c>
      <c r="CB507" t="n">
        <v>0</v>
      </c>
      <c r="CC507" t="n">
        <v>0</v>
      </c>
      <c r="CD507" t="n">
        <v>-0.00580230767906047</v>
      </c>
      <c r="CE507" t="n">
        <v>1</v>
      </c>
    </row>
    <row r="508">
      <c r="A508" t="inlineStr">
        <is>
          <t>Chava (2010)</t>
        </is>
      </c>
      <c r="B508" t="n">
        <v>1813</v>
      </c>
      <c r="C508" t="n">
        <v>-0.04569624608053423</v>
      </c>
      <c r="D508" t="n">
        <v>5492</v>
      </c>
      <c r="E508">
        <f>IF(ISNUMBER($BA508),$BA508,IF(AND(ISNUMBER($D508),ISNUMBER($BW508),ISNUMBER($BX508)),$D508*($BX508-$BW508+1),""))</f>
        <v>5492.0</v>
      </c>
      <c r="H508" t="inlineStr">
        <is>
          <t>partial</t>
        </is>
      </c>
      <c r="I508" t="inlineStr">
        <is>
          <t>T-Statistic available</t>
        </is>
      </c>
      <c r="J508">
        <f>IF($BW508&lt;&gt;"",$BW508,"")</f>
        <v>1990.0</v>
      </c>
      <c r="K508">
        <f>IF($BX508&lt;&gt;"",$BX508,"")</f>
        <v>2008.0</v>
      </c>
      <c r="L508">
        <f>IF(AND(ISNUMBER($BW508),ISNUMBER($BX508)),($BW508+$BX508)/2,"")</f>
        <v>1999.0</v>
      </c>
      <c r="M508">
        <f>IF($L508&lt;&gt;"",$L508,"")</f>
        <v>1999.0</v>
      </c>
      <c r="N508">
        <f>IF(AND(ISNUMBER($BW508),ISNUMBER($BX508)),MIN(1,MAX(0,($BX508-2016+1)/($BX508-$BW508+1))),"")</f>
        <v>0.0</v>
      </c>
      <c r="O508">
        <f>IF(AND(ISNUMBER($BW508),ISNUMBER($BX508)),MIN(1,MAX(0,($BX508-2017+1)/($BX508-$BW508+1))),"")</f>
        <v>0.0</v>
      </c>
      <c r="P508">
        <f>IF(AND(ISNUMBER($BW508),ISNUMBER($BX508)),MIN(1,MAX(0,($BX508-2018+1)/($BX508-$BW508+1))),"")</f>
        <v>0.0</v>
      </c>
      <c r="Q508">
        <f>IF(AND(ISNUMBER($BW508),ISNUMBER($BX508)),MIN(1,MAX(0,($BX508-2019+1)/($BX508-$BW508+1))),"")</f>
        <v>0.0</v>
      </c>
      <c r="R508">
        <f>IF(AND(ISNUMBER($BW508),ISNUMBER($BX508)),MIN(1,MAX(0,($BX508-2016+1)/($BX508-$BW508+1))),"")</f>
        <v>0.0</v>
      </c>
      <c r="S508">
        <f>IF($L508&lt;&gt;"",IF($L508&gt;=2015.5,1,0),"")</f>
        <v>0.0</v>
      </c>
      <c r="T508">
        <f>IF($L508&lt;&gt;"",IF($L508&gt;=2016,1,0),"")</f>
        <v>0.0</v>
      </c>
      <c r="U508">
        <f>IF(ISNUMBER($BX508),IF($BX508&gt;=2016,1,0),"")</f>
        <v>0.0</v>
      </c>
      <c r="V508">
        <f>IF(ISNUMBER($BW508),IF($BW508&gt;=2016,1,0),"")</f>
        <v>0.0</v>
      </c>
      <c r="W508" t="str">
        <f>IF(AND(ISNUMBER($BW508),ISNUMBER($BX508)),IF($BW508&gt;=2016,"post-only",IF($BX508&lt;2016,"pre-only","mixed")),"")</f>
        <v>pre-only</v>
      </c>
      <c r="X508">
        <f>IF(AND(ISNUMBER($BW508),ISNUMBER($BX508)),MIN(1,MAX(0,($BX508-2017+1)/($BX508-$BW508+1))),"")</f>
        <v>0.0</v>
      </c>
      <c r="Y508">
        <f>IF(AND(ISNUMBER($BW508),ISNUMBER($BX508)),MIN(1,MAX(0,($BX508-2018+1)/($BX508-$BW508+1))),"")</f>
        <v>0.0</v>
      </c>
      <c r="Z508">
        <f>IF(AND(ISNUMBER($BW508),ISNUMBER($BX508)),MIN(1,MAX(0,($BX508-2019+1)/($BX508-$BW508+1))),"")</f>
        <v>0.0</v>
      </c>
      <c r="AA508">
        <f>IF(ISNUMBER($BX508),IF($BX508&gt;=2017,1,0),"")</f>
        <v>0.0</v>
      </c>
      <c r="AB508">
        <f>IF(ISNUMBER($BX508),IF($BX508&gt;=2018,1,0),"")</f>
        <v>0.0</v>
      </c>
      <c r="AC508">
        <f>IF(ISNUMBER($BX508),IF($BX508&gt;=2019,1,0),"")</f>
        <v>0.0</v>
      </c>
      <c r="AD508">
        <f>IF($L508&lt;&gt;"",IF($L508&gt;2013,1,0),"")</f>
        <v>0.0</v>
      </c>
      <c r="AE508">
        <f>IF($L508&lt;&gt;"",1+IF($L508&gt;2011,1,0)+IF($L508&gt;2014,1,0),"")</f>
        <v>1.0</v>
      </c>
      <c r="AF508" t="inlineStr">
        <is>
          <t>loan (interest rate)</t>
        </is>
      </c>
      <c r="AG508" t="inlineStr">
        <is>
          <t>performance</t>
        </is>
      </c>
      <c r="AH508" t="inlineStr">
        <is>
          <t>non-sensitive</t>
        </is>
      </c>
      <c r="AI508" t="inlineStr">
        <is>
          <t>without ETS/CT</t>
        </is>
      </c>
      <c r="AJ508" t="inlineStr">
        <is>
          <t>without ETS/CT</t>
        </is>
      </c>
      <c r="AK508" t="str">
        <f>IF(AND($CF508&lt;&gt;"",IFERROR(INDEX(subsample_country_map!$B:$B,MATCH($CF508,subsample_country_map!$A:$A,0)),"")&lt;&gt;""),INDEX(subsample_country_map!$B:$B,MATCH($CF508,subsample_country_map!$A:$A,0)),INDEX(lookup!$AA:$AA,MATCH($A508,lookup!$A:$A,0)))</f>
        <v>1_US</v>
      </c>
      <c r="AL508" t="str">
        <f>IF(AND($CF508&lt;&gt;"",IFERROR(INDEX(subsample_country_map!$C:$C,MATCH($CF508,subsample_country_map!$A:$A,0)),"")&lt;&gt;""),INDEX(subsample_country_map!$C:$C,MATCH($CF508,subsample_country_map!$A:$A,0)),INDEX(lookup!$AB:$AB,MATCH($A508,lookup!$A:$A,0)))</f>
        <v>1_developed</v>
      </c>
      <c r="AM508" t="str">
        <f>IF(AND($CF508&lt;&gt;"",IFERROR(INDEX(subsample_country_map!$D:$D,MATCH($CF508,subsample_country_map!$A:$A,0)),"")&lt;&gt;""),INDEX(subsample_country_map!$D:$D,MATCH($CF508,subsample_country_map!$A:$A,0)),INDEX(lookup!$AC:$AC,MATCH($A508,lookup!$A:$A,0)))</f>
        <v>1_western</v>
      </c>
      <c r="AN508" t="str">
        <f>IF(AND($CF508&lt;&gt;"",IFERROR(INDEX(subsample_country_map!$E:$E,MATCH($CF508,subsample_country_map!$A:$A,0)),"")&lt;&gt;""),INDEX(subsample_country_map!$E:$E,MATCH($CF508,subsample_country_map!$A:$A,0)),INDEX(lookup!$AD:$AD,MATCH($A508,lookup!$A:$A,0)))</f>
        <v>1_common law</v>
      </c>
      <c r="AO508" t="str">
        <f>INDEX(lookup!$Y:$Y,MATCH($A508,lookup!$A:$A,0))</f>
        <v>1_not published</v>
      </c>
      <c r="AP508" t="str">
        <f>INDEX(lookup!$Z:$Z,MATCH($A508,lookup!$A:$A,0))</f>
        <v>99_NCE</v>
      </c>
      <c r="AQ508" t="str">
        <f>INDEX(lookup!$W:$W,MATCH($A508,lookup!$A:$A,0))</f>
        <v>1_fin/acc/econ</v>
      </c>
      <c r="AS508" t="inlineStr">
        <is>
          <t>staging</t>
        </is>
      </c>
      <c r="AT508" t="inlineStr">
        <is>
          <t>bad-CER</t>
        </is>
      </c>
      <c r="AU508" t="inlineStr">
        <is>
          <t>cost</t>
        </is>
      </c>
      <c r="AV508" t="inlineStr">
        <is>
          <t>0.1580</t>
        </is>
      </c>
      <c r="AX508" t="inlineStr">
        <is>
          <t>3.39</t>
        </is>
      </c>
      <c r="BA508" t="n">
        <v>5492</v>
      </c>
      <c r="BB508" t="inlineStr">
        <is>
          <t>FLAG</t>
        </is>
      </c>
      <c r="BC508" t="inlineStr">
        <is>
          <t>OLS</t>
        </is>
      </c>
      <c r="BD508" t="inlineStr">
        <is>
          <t>firm</t>
        </is>
      </c>
      <c r="BE508" t="inlineStr">
        <is>
          <t>none</t>
        </is>
      </c>
      <c r="BI508" t="inlineStr">
        <is>
          <t>Table 6</t>
        </is>
      </c>
      <c r="BJ508" t="inlineStr">
        <is>
          <t>Model 1 (all concerns, no ind. FE)</t>
        </is>
      </c>
      <c r="BK508" t="inlineStr">
        <is>
          <t>32</t>
        </is>
      </c>
      <c r="BL508" t="inlineStr">
        <is>
          <t>climchange 0.1580 [3.39]</t>
        </is>
      </c>
      <c r="BM508" t="inlineStr">
        <is>
          <t>climchange</t>
        </is>
      </c>
      <c r="BN508" t="inlineStr">
        <is>
          <t>log of all-in-drawn spread on the loan</t>
        </is>
      </c>
      <c r="BO508" t="inlineStr">
        <is>
          <t>original</t>
        </is>
      </c>
      <c r="BP508" t="inlineStr">
        <is>
          <t>Chava (2010)</t>
        </is>
      </c>
      <c r="BQ508" t="inlineStr">
        <is>
          <t>computed</t>
        </is>
      </c>
      <c r="BT508" t="n">
        <v>0</v>
      </c>
      <c r="BU508" t="inlineStr">
        <is>
          <t>staging_Chava_2010.csv</t>
        </is>
      </c>
      <c r="BW508" t="n">
        <v>1990</v>
      </c>
      <c r="BX508" t="n">
        <v>2008</v>
      </c>
      <c r="BY508" t="inlineStr">
        <is>
          <t>United States (bank loans to domestic companies</t>
        </is>
      </c>
      <c r="BZ508" t="n">
        <v>1999</v>
      </c>
      <c r="CA508" t="n">
        <v>0</v>
      </c>
      <c r="CB508" t="n">
        <v>0</v>
      </c>
      <c r="CC508" t="n">
        <v>0</v>
      </c>
      <c r="CD508" t="n">
        <v>-0.04572809281541705</v>
      </c>
      <c r="CE508" t="n">
        <v>1</v>
      </c>
    </row>
    <row r="509">
      <c r="A509" t="inlineStr">
        <is>
          <t>Chava (2010)</t>
        </is>
      </c>
      <c r="B509" t="n">
        <v>1814</v>
      </c>
      <c r="C509" t="n">
        <v>-0.03694780641817596</v>
      </c>
      <c r="D509" t="n">
        <v>5492</v>
      </c>
      <c r="E509">
        <f>IF(ISNUMBER($BA509),$BA509,IF(AND(ISNUMBER($D509),ISNUMBER($BW509),ISNUMBER($BX509)),$D509*($BX509-$BW509+1),""))</f>
        <v>5492.0</v>
      </c>
      <c r="H509" t="inlineStr">
        <is>
          <t>partial</t>
        </is>
      </c>
      <c r="I509" t="inlineStr">
        <is>
          <t>T-Statistic available</t>
        </is>
      </c>
      <c r="J509">
        <f>IF($BW509&lt;&gt;"",$BW509,"")</f>
        <v>1990.0</v>
      </c>
      <c r="K509">
        <f>IF($BX509&lt;&gt;"",$BX509,"")</f>
        <v>2008.0</v>
      </c>
      <c r="L509">
        <f>IF(AND(ISNUMBER($BW509),ISNUMBER($BX509)),($BW509+$BX509)/2,"")</f>
        <v>1999.0</v>
      </c>
      <c r="M509">
        <f>IF($L509&lt;&gt;"",$L509,"")</f>
        <v>1999.0</v>
      </c>
      <c r="N509">
        <f>IF(AND(ISNUMBER($BW509),ISNUMBER($BX509)),MIN(1,MAX(0,($BX509-2016+1)/($BX509-$BW509+1))),"")</f>
        <v>0.0</v>
      </c>
      <c r="O509">
        <f>IF(AND(ISNUMBER($BW509),ISNUMBER($BX509)),MIN(1,MAX(0,($BX509-2017+1)/($BX509-$BW509+1))),"")</f>
        <v>0.0</v>
      </c>
      <c r="P509">
        <f>IF(AND(ISNUMBER($BW509),ISNUMBER($BX509)),MIN(1,MAX(0,($BX509-2018+1)/($BX509-$BW509+1))),"")</f>
        <v>0.0</v>
      </c>
      <c r="Q509">
        <f>IF(AND(ISNUMBER($BW509),ISNUMBER($BX509)),MIN(1,MAX(0,($BX509-2019+1)/($BX509-$BW509+1))),"")</f>
        <v>0.0</v>
      </c>
      <c r="R509">
        <f>IF(AND(ISNUMBER($BW509),ISNUMBER($BX509)),MIN(1,MAX(0,($BX509-2016+1)/($BX509-$BW509+1))),"")</f>
        <v>0.0</v>
      </c>
      <c r="S509">
        <f>IF($L509&lt;&gt;"",IF($L509&gt;=2015.5,1,0),"")</f>
        <v>0.0</v>
      </c>
      <c r="T509">
        <f>IF($L509&lt;&gt;"",IF($L509&gt;=2016,1,0),"")</f>
        <v>0.0</v>
      </c>
      <c r="U509">
        <f>IF(ISNUMBER($BX509),IF($BX509&gt;=2016,1,0),"")</f>
        <v>0.0</v>
      </c>
      <c r="V509">
        <f>IF(ISNUMBER($BW509),IF($BW509&gt;=2016,1,0),"")</f>
        <v>0.0</v>
      </c>
      <c r="W509" t="str">
        <f>IF(AND(ISNUMBER($BW509),ISNUMBER($BX509)),IF($BW509&gt;=2016,"post-only",IF($BX509&lt;2016,"pre-only","mixed")),"")</f>
        <v>pre-only</v>
      </c>
      <c r="X509">
        <f>IF(AND(ISNUMBER($BW509),ISNUMBER($BX509)),MIN(1,MAX(0,($BX509-2017+1)/($BX509-$BW509+1))),"")</f>
        <v>0.0</v>
      </c>
      <c r="Y509">
        <f>IF(AND(ISNUMBER($BW509),ISNUMBER($BX509)),MIN(1,MAX(0,($BX509-2018+1)/($BX509-$BW509+1))),"")</f>
        <v>0.0</v>
      </c>
      <c r="Z509">
        <f>IF(AND(ISNUMBER($BW509),ISNUMBER($BX509)),MIN(1,MAX(0,($BX509-2019+1)/($BX509-$BW509+1))),"")</f>
        <v>0.0</v>
      </c>
      <c r="AA509">
        <f>IF(ISNUMBER($BX509),IF($BX509&gt;=2017,1,0),"")</f>
        <v>0.0</v>
      </c>
      <c r="AB509">
        <f>IF(ISNUMBER($BX509),IF($BX509&gt;=2018,1,0),"")</f>
        <v>0.0</v>
      </c>
      <c r="AC509">
        <f>IF(ISNUMBER($BX509),IF($BX509&gt;=2019,1,0),"")</f>
        <v>0.0</v>
      </c>
      <c r="AD509">
        <f>IF($L509&lt;&gt;"",IF($L509&gt;2013,1,0),"")</f>
        <v>0.0</v>
      </c>
      <c r="AE509">
        <f>IF($L509&lt;&gt;"",1+IF($L509&gt;2011,1,0)+IF($L509&gt;2014,1,0),"")</f>
        <v>1.0</v>
      </c>
      <c r="AF509" t="inlineStr">
        <is>
          <t>loan (interest rate)</t>
        </is>
      </c>
      <c r="AG509" t="inlineStr">
        <is>
          <t>performance</t>
        </is>
      </c>
      <c r="AH509" t="inlineStr">
        <is>
          <t>non-sensitive</t>
        </is>
      </c>
      <c r="AI509" t="inlineStr">
        <is>
          <t>without ETS/CT</t>
        </is>
      </c>
      <c r="AJ509" t="inlineStr">
        <is>
          <t>without ETS/CT</t>
        </is>
      </c>
      <c r="AK509" t="str">
        <f>IF(AND($CF509&lt;&gt;"",IFERROR(INDEX(subsample_country_map!$B:$B,MATCH($CF509,subsample_country_map!$A:$A,0)),"")&lt;&gt;""),INDEX(subsample_country_map!$B:$B,MATCH($CF509,subsample_country_map!$A:$A,0)),INDEX(lookup!$AA:$AA,MATCH($A509,lookup!$A:$A,0)))</f>
        <v>1_US</v>
      </c>
      <c r="AL509" t="str">
        <f>IF(AND($CF509&lt;&gt;"",IFERROR(INDEX(subsample_country_map!$C:$C,MATCH($CF509,subsample_country_map!$A:$A,0)),"")&lt;&gt;""),INDEX(subsample_country_map!$C:$C,MATCH($CF509,subsample_country_map!$A:$A,0)),INDEX(lookup!$AB:$AB,MATCH($A509,lookup!$A:$A,0)))</f>
        <v>1_developed</v>
      </c>
      <c r="AM509" t="str">
        <f>IF(AND($CF509&lt;&gt;"",IFERROR(INDEX(subsample_country_map!$D:$D,MATCH($CF509,subsample_country_map!$A:$A,0)),"")&lt;&gt;""),INDEX(subsample_country_map!$D:$D,MATCH($CF509,subsample_country_map!$A:$A,0)),INDEX(lookup!$AC:$AC,MATCH($A509,lookup!$A:$A,0)))</f>
        <v>1_western</v>
      </c>
      <c r="AN509" t="str">
        <f>IF(AND($CF509&lt;&gt;"",IFERROR(INDEX(subsample_country_map!$E:$E,MATCH($CF509,subsample_country_map!$A:$A,0)),"")&lt;&gt;""),INDEX(subsample_country_map!$E:$E,MATCH($CF509,subsample_country_map!$A:$A,0)),INDEX(lookup!$AD:$AD,MATCH($A509,lookup!$A:$A,0)))</f>
        <v>1_common law</v>
      </c>
      <c r="AO509" t="str">
        <f>INDEX(lookup!$Y:$Y,MATCH($A509,lookup!$A:$A,0))</f>
        <v>1_not published</v>
      </c>
      <c r="AP509" t="str">
        <f>INDEX(lookup!$Z:$Z,MATCH($A509,lookup!$A:$A,0))</f>
        <v>99_NCE</v>
      </c>
      <c r="AQ509" t="str">
        <f>INDEX(lookup!$W:$W,MATCH($A509,lookup!$A:$A,0))</f>
        <v>1_fin/acc/econ</v>
      </c>
      <c r="AS509" t="inlineStr">
        <is>
          <t>staging</t>
        </is>
      </c>
      <c r="AT509" t="inlineStr">
        <is>
          <t>bad-CER</t>
        </is>
      </c>
      <c r="AU509" t="inlineStr">
        <is>
          <t>cost</t>
        </is>
      </c>
      <c r="AV509" t="inlineStr">
        <is>
          <t>0.1460</t>
        </is>
      </c>
      <c r="AX509" t="inlineStr">
        <is>
          <t>2.74</t>
        </is>
      </c>
      <c r="BA509" t="n">
        <v>5492</v>
      </c>
      <c r="BB509" t="inlineStr">
        <is>
          <t>FLAG</t>
        </is>
      </c>
      <c r="BC509" t="inlineStr">
        <is>
          <t>OLS</t>
        </is>
      </c>
      <c r="BD509" t="inlineStr">
        <is>
          <t>firm</t>
        </is>
      </c>
      <c r="BE509" t="inlineStr">
        <is>
          <t>none</t>
        </is>
      </c>
      <c r="BI509" t="inlineStr">
        <is>
          <t>Table 6</t>
        </is>
      </c>
      <c r="BJ509" t="inlineStr">
        <is>
          <t>Model 2 (all concerns, ind. FE)</t>
        </is>
      </c>
      <c r="BK509" t="inlineStr">
        <is>
          <t>32</t>
        </is>
      </c>
      <c r="BL509" t="inlineStr">
        <is>
          <t>hazardwaste 0.1460 [2.74]</t>
        </is>
      </c>
      <c r="BM509" t="inlineStr">
        <is>
          <t>hazardwaste</t>
        </is>
      </c>
      <c r="BN509" t="inlineStr">
        <is>
          <t>log of all-in-drawn spread on the loan</t>
        </is>
      </c>
      <c r="BO509" t="inlineStr">
        <is>
          <t>original</t>
        </is>
      </c>
      <c r="BP509" t="inlineStr">
        <is>
          <t>Chava (2010)</t>
        </is>
      </c>
      <c r="BQ509" t="inlineStr">
        <is>
          <t>computed</t>
        </is>
      </c>
      <c r="BT509" t="n">
        <v>0</v>
      </c>
      <c r="BU509" t="inlineStr">
        <is>
          <t>staging_Chava_2010.csv</t>
        </is>
      </c>
      <c r="BW509" t="n">
        <v>1990</v>
      </c>
      <c r="BX509" t="n">
        <v>2008</v>
      </c>
      <c r="BY509" t="inlineStr">
        <is>
          <t>United States (bank loans to domestic companies</t>
        </is>
      </c>
      <c r="BZ509" t="n">
        <v>1999</v>
      </c>
      <c r="CA509" t="n">
        <v>0</v>
      </c>
      <c r="CB509" t="n">
        <v>0</v>
      </c>
      <c r="CC509" t="n">
        <v>0</v>
      </c>
      <c r="CD509" t="n">
        <v>-0.0369646331839331</v>
      </c>
      <c r="CE509" t="n">
        <v>1</v>
      </c>
    </row>
    <row r="510">
      <c r="A510" t="inlineStr">
        <is>
          <t>Chava (2010)</t>
        </is>
      </c>
      <c r="B510" t="n">
        <v>1815</v>
      </c>
      <c r="C510" t="n">
        <v>-0.017134628540885</v>
      </c>
      <c r="D510" t="n">
        <v>5492</v>
      </c>
      <c r="E510">
        <f>IF(ISNUMBER($BA510),$BA510,IF(AND(ISNUMBER($D510),ISNUMBER($BW510),ISNUMBER($BX510)),$D510*($BX510-$BW510+1),""))</f>
        <v>5492.0</v>
      </c>
      <c r="H510" t="inlineStr">
        <is>
          <t>partial</t>
        </is>
      </c>
      <c r="I510" t="inlineStr">
        <is>
          <t>T-Statistic available</t>
        </is>
      </c>
      <c r="J510">
        <f>IF($BW510&lt;&gt;"",$BW510,"")</f>
        <v>1990.0</v>
      </c>
      <c r="K510">
        <f>IF($BX510&lt;&gt;"",$BX510,"")</f>
        <v>2008.0</v>
      </c>
      <c r="L510">
        <f>IF(AND(ISNUMBER($BW510),ISNUMBER($BX510)),($BW510+$BX510)/2,"")</f>
        <v>1999.0</v>
      </c>
      <c r="M510">
        <f>IF($L510&lt;&gt;"",$L510,"")</f>
        <v>1999.0</v>
      </c>
      <c r="N510">
        <f>IF(AND(ISNUMBER($BW510),ISNUMBER($BX510)),MIN(1,MAX(0,($BX510-2016+1)/($BX510-$BW510+1))),"")</f>
        <v>0.0</v>
      </c>
      <c r="O510">
        <f>IF(AND(ISNUMBER($BW510),ISNUMBER($BX510)),MIN(1,MAX(0,($BX510-2017+1)/($BX510-$BW510+1))),"")</f>
        <v>0.0</v>
      </c>
      <c r="P510">
        <f>IF(AND(ISNUMBER($BW510),ISNUMBER($BX510)),MIN(1,MAX(0,($BX510-2018+1)/($BX510-$BW510+1))),"")</f>
        <v>0.0</v>
      </c>
      <c r="Q510">
        <f>IF(AND(ISNUMBER($BW510),ISNUMBER($BX510)),MIN(1,MAX(0,($BX510-2019+1)/($BX510-$BW510+1))),"")</f>
        <v>0.0</v>
      </c>
      <c r="R510">
        <f>IF(AND(ISNUMBER($BW510),ISNUMBER($BX510)),MIN(1,MAX(0,($BX510-2016+1)/($BX510-$BW510+1))),"")</f>
        <v>0.0</v>
      </c>
      <c r="S510">
        <f>IF($L510&lt;&gt;"",IF($L510&gt;=2015.5,1,0),"")</f>
        <v>0.0</v>
      </c>
      <c r="T510">
        <f>IF($L510&lt;&gt;"",IF($L510&gt;=2016,1,0),"")</f>
        <v>0.0</v>
      </c>
      <c r="U510">
        <f>IF(ISNUMBER($BX510),IF($BX510&gt;=2016,1,0),"")</f>
        <v>0.0</v>
      </c>
      <c r="V510">
        <f>IF(ISNUMBER($BW510),IF($BW510&gt;=2016,1,0),"")</f>
        <v>0.0</v>
      </c>
      <c r="W510" t="str">
        <f>IF(AND(ISNUMBER($BW510),ISNUMBER($BX510)),IF($BW510&gt;=2016,"post-only",IF($BX510&lt;2016,"pre-only","mixed")),"")</f>
        <v>pre-only</v>
      </c>
      <c r="X510">
        <f>IF(AND(ISNUMBER($BW510),ISNUMBER($BX510)),MIN(1,MAX(0,($BX510-2017+1)/($BX510-$BW510+1))),"")</f>
        <v>0.0</v>
      </c>
      <c r="Y510">
        <f>IF(AND(ISNUMBER($BW510),ISNUMBER($BX510)),MIN(1,MAX(0,($BX510-2018+1)/($BX510-$BW510+1))),"")</f>
        <v>0.0</v>
      </c>
      <c r="Z510">
        <f>IF(AND(ISNUMBER($BW510),ISNUMBER($BX510)),MIN(1,MAX(0,($BX510-2019+1)/($BX510-$BW510+1))),"")</f>
        <v>0.0</v>
      </c>
      <c r="AA510">
        <f>IF(ISNUMBER($BX510),IF($BX510&gt;=2017,1,0),"")</f>
        <v>0.0</v>
      </c>
      <c r="AB510">
        <f>IF(ISNUMBER($BX510),IF($BX510&gt;=2018,1,0),"")</f>
        <v>0.0</v>
      </c>
      <c r="AC510">
        <f>IF(ISNUMBER($BX510),IF($BX510&gt;=2019,1,0),"")</f>
        <v>0.0</v>
      </c>
      <c r="AD510">
        <f>IF($L510&lt;&gt;"",IF($L510&gt;2013,1,0),"")</f>
        <v>0.0</v>
      </c>
      <c r="AE510">
        <f>IF($L510&lt;&gt;"",1+IF($L510&gt;2011,1,0)+IF($L510&gt;2014,1,0),"")</f>
        <v>1.0</v>
      </c>
      <c r="AF510" t="inlineStr">
        <is>
          <t>loan (interest rate)</t>
        </is>
      </c>
      <c r="AG510" t="inlineStr">
        <is>
          <t>performance</t>
        </is>
      </c>
      <c r="AH510" t="inlineStr">
        <is>
          <t>non-sensitive</t>
        </is>
      </c>
      <c r="AI510" t="inlineStr">
        <is>
          <t>without ETS/CT</t>
        </is>
      </c>
      <c r="AJ510" t="inlineStr">
        <is>
          <t>without ETS/CT</t>
        </is>
      </c>
      <c r="AK510" t="str">
        <f>IF(AND($CF510&lt;&gt;"",IFERROR(INDEX(subsample_country_map!$B:$B,MATCH($CF510,subsample_country_map!$A:$A,0)),"")&lt;&gt;""),INDEX(subsample_country_map!$B:$B,MATCH($CF510,subsample_country_map!$A:$A,0)),INDEX(lookup!$AA:$AA,MATCH($A510,lookup!$A:$A,0)))</f>
        <v>1_US</v>
      </c>
      <c r="AL510" t="str">
        <f>IF(AND($CF510&lt;&gt;"",IFERROR(INDEX(subsample_country_map!$C:$C,MATCH($CF510,subsample_country_map!$A:$A,0)),"")&lt;&gt;""),INDEX(subsample_country_map!$C:$C,MATCH($CF510,subsample_country_map!$A:$A,0)),INDEX(lookup!$AB:$AB,MATCH($A510,lookup!$A:$A,0)))</f>
        <v>1_developed</v>
      </c>
      <c r="AM510" t="str">
        <f>IF(AND($CF510&lt;&gt;"",IFERROR(INDEX(subsample_country_map!$D:$D,MATCH($CF510,subsample_country_map!$A:$A,0)),"")&lt;&gt;""),INDEX(subsample_country_map!$D:$D,MATCH($CF510,subsample_country_map!$A:$A,0)),INDEX(lookup!$AC:$AC,MATCH($A510,lookup!$A:$A,0)))</f>
        <v>1_western</v>
      </c>
      <c r="AN510" t="str">
        <f>IF(AND($CF510&lt;&gt;"",IFERROR(INDEX(subsample_country_map!$E:$E,MATCH($CF510,subsample_country_map!$A:$A,0)),"")&lt;&gt;""),INDEX(subsample_country_map!$E:$E,MATCH($CF510,subsample_country_map!$A:$A,0)),INDEX(lookup!$AD:$AD,MATCH($A510,lookup!$A:$A,0)))</f>
        <v>1_common law</v>
      </c>
      <c r="AO510" t="str">
        <f>INDEX(lookup!$Y:$Y,MATCH($A510,lookup!$A:$A,0))</f>
        <v>1_not published</v>
      </c>
      <c r="AP510" t="str">
        <f>INDEX(lookup!$Z:$Z,MATCH($A510,lookup!$A:$A,0))</f>
        <v>99_NCE</v>
      </c>
      <c r="AQ510" t="str">
        <f>INDEX(lookup!$W:$W,MATCH($A510,lookup!$A:$A,0))</f>
        <v>1_fin/acc/econ</v>
      </c>
      <c r="AS510" t="inlineStr">
        <is>
          <t>staging</t>
        </is>
      </c>
      <c r="AT510" t="inlineStr">
        <is>
          <t>bad-CER</t>
        </is>
      </c>
      <c r="AU510" t="inlineStr">
        <is>
          <t>cost</t>
        </is>
      </c>
      <c r="AV510" t="inlineStr">
        <is>
          <t>0.0572</t>
        </is>
      </c>
      <c r="AX510" t="inlineStr">
        <is>
          <t>1.27</t>
        </is>
      </c>
      <c r="BA510" t="n">
        <v>5492</v>
      </c>
      <c r="BB510" t="inlineStr">
        <is>
          <t>FLAG</t>
        </is>
      </c>
      <c r="BC510" t="inlineStr">
        <is>
          <t>OLS</t>
        </is>
      </c>
      <c r="BD510" t="inlineStr">
        <is>
          <t>firm</t>
        </is>
      </c>
      <c r="BE510" t="inlineStr">
        <is>
          <t>none</t>
        </is>
      </c>
      <c r="BI510" t="inlineStr">
        <is>
          <t>Table 6</t>
        </is>
      </c>
      <c r="BJ510" t="inlineStr">
        <is>
          <t>Model 2 (all concerns, ind. FE)</t>
        </is>
      </c>
      <c r="BK510" t="inlineStr">
        <is>
          <t>32</t>
        </is>
      </c>
      <c r="BL510" t="inlineStr">
        <is>
          <t>subemissions 0.0572 [1.27]</t>
        </is>
      </c>
      <c r="BM510" t="inlineStr">
        <is>
          <t>subemissions</t>
        </is>
      </c>
      <c r="BN510" t="inlineStr">
        <is>
          <t>log of all-in-drawn spread on the loan</t>
        </is>
      </c>
      <c r="BO510" t="inlineStr">
        <is>
          <t>original</t>
        </is>
      </c>
      <c r="BP510" t="inlineStr">
        <is>
          <t>Chava (2010)</t>
        </is>
      </c>
      <c r="BQ510" t="inlineStr">
        <is>
          <t>computed</t>
        </is>
      </c>
      <c r="BT510" t="n">
        <v>0</v>
      </c>
      <c r="BU510" t="inlineStr">
        <is>
          <t>staging_Chava_2010.csv</t>
        </is>
      </c>
      <c r="BW510" t="n">
        <v>1990</v>
      </c>
      <c r="BX510" t="n">
        <v>2008</v>
      </c>
      <c r="BY510" t="inlineStr">
        <is>
          <t>United States (bank loans to domestic companies</t>
        </is>
      </c>
      <c r="BZ510" t="n">
        <v>1999</v>
      </c>
      <c r="CA510" t="n">
        <v>0</v>
      </c>
      <c r="CB510" t="n">
        <v>0</v>
      </c>
      <c r="CC510" t="n">
        <v>0</v>
      </c>
      <c r="CD510" t="n">
        <v>-0.01713630571959289</v>
      </c>
      <c r="CE510" t="n">
        <v>1</v>
      </c>
    </row>
    <row r="511">
      <c r="A511" t="inlineStr">
        <is>
          <t>Chava (2010)</t>
        </is>
      </c>
      <c r="B511" t="n">
        <v>1816</v>
      </c>
      <c r="C511" t="n">
        <v>-0.008770642070827075</v>
      </c>
      <c r="D511" t="n">
        <v>5492</v>
      </c>
      <c r="E511">
        <f>IF(ISNUMBER($BA511),$BA511,IF(AND(ISNUMBER($D511),ISNUMBER($BW511),ISNUMBER($BX511)),$D511*($BX511-$BW511+1),""))</f>
        <v>5492.0</v>
      </c>
      <c r="H511" t="inlineStr">
        <is>
          <t>partial</t>
        </is>
      </c>
      <c r="I511" t="inlineStr">
        <is>
          <t>T-Statistic available</t>
        </is>
      </c>
      <c r="J511">
        <f>IF($BW511&lt;&gt;"",$BW511,"")</f>
        <v>1990.0</v>
      </c>
      <c r="K511">
        <f>IF($BX511&lt;&gt;"",$BX511,"")</f>
        <v>2008.0</v>
      </c>
      <c r="L511">
        <f>IF(AND(ISNUMBER($BW511),ISNUMBER($BX511)),($BW511+$BX511)/2,"")</f>
        <v>1999.0</v>
      </c>
      <c r="M511">
        <f>IF($L511&lt;&gt;"",$L511,"")</f>
        <v>1999.0</v>
      </c>
      <c r="N511">
        <f>IF(AND(ISNUMBER($BW511),ISNUMBER($BX511)),MIN(1,MAX(0,($BX511-2016+1)/($BX511-$BW511+1))),"")</f>
        <v>0.0</v>
      </c>
      <c r="O511">
        <f>IF(AND(ISNUMBER($BW511),ISNUMBER($BX511)),MIN(1,MAX(0,($BX511-2017+1)/($BX511-$BW511+1))),"")</f>
        <v>0.0</v>
      </c>
      <c r="P511">
        <f>IF(AND(ISNUMBER($BW511),ISNUMBER($BX511)),MIN(1,MAX(0,($BX511-2018+1)/($BX511-$BW511+1))),"")</f>
        <v>0.0</v>
      </c>
      <c r="Q511">
        <f>IF(AND(ISNUMBER($BW511),ISNUMBER($BX511)),MIN(1,MAX(0,($BX511-2019+1)/($BX511-$BW511+1))),"")</f>
        <v>0.0</v>
      </c>
      <c r="R511">
        <f>IF(AND(ISNUMBER($BW511),ISNUMBER($BX511)),MIN(1,MAX(0,($BX511-2016+1)/($BX511-$BW511+1))),"")</f>
        <v>0.0</v>
      </c>
      <c r="S511">
        <f>IF($L511&lt;&gt;"",IF($L511&gt;=2015.5,1,0),"")</f>
        <v>0.0</v>
      </c>
      <c r="T511">
        <f>IF($L511&lt;&gt;"",IF($L511&gt;=2016,1,0),"")</f>
        <v>0.0</v>
      </c>
      <c r="U511">
        <f>IF(ISNUMBER($BX511),IF($BX511&gt;=2016,1,0),"")</f>
        <v>0.0</v>
      </c>
      <c r="V511">
        <f>IF(ISNUMBER($BW511),IF($BW511&gt;=2016,1,0),"")</f>
        <v>0.0</v>
      </c>
      <c r="W511" t="str">
        <f>IF(AND(ISNUMBER($BW511),ISNUMBER($BX511)),IF($BW511&gt;=2016,"post-only",IF($BX511&lt;2016,"pre-only","mixed")),"")</f>
        <v>pre-only</v>
      </c>
      <c r="X511">
        <f>IF(AND(ISNUMBER($BW511),ISNUMBER($BX511)),MIN(1,MAX(0,($BX511-2017+1)/($BX511-$BW511+1))),"")</f>
        <v>0.0</v>
      </c>
      <c r="Y511">
        <f>IF(AND(ISNUMBER($BW511),ISNUMBER($BX511)),MIN(1,MAX(0,($BX511-2018+1)/($BX511-$BW511+1))),"")</f>
        <v>0.0</v>
      </c>
      <c r="Z511">
        <f>IF(AND(ISNUMBER($BW511),ISNUMBER($BX511)),MIN(1,MAX(0,($BX511-2019+1)/($BX511-$BW511+1))),"")</f>
        <v>0.0</v>
      </c>
      <c r="AA511">
        <f>IF(ISNUMBER($BX511),IF($BX511&gt;=2017,1,0),"")</f>
        <v>0.0</v>
      </c>
      <c r="AB511">
        <f>IF(ISNUMBER($BX511),IF($BX511&gt;=2018,1,0),"")</f>
        <v>0.0</v>
      </c>
      <c r="AC511">
        <f>IF(ISNUMBER($BX511),IF($BX511&gt;=2019,1,0),"")</f>
        <v>0.0</v>
      </c>
      <c r="AD511">
        <f>IF($L511&lt;&gt;"",IF($L511&gt;2013,1,0),"")</f>
        <v>0.0</v>
      </c>
      <c r="AE511">
        <f>IF($L511&lt;&gt;"",1+IF($L511&gt;2011,1,0)+IF($L511&gt;2014,1,0),"")</f>
        <v>1.0</v>
      </c>
      <c r="AF511" t="inlineStr">
        <is>
          <t>loan (interest rate)</t>
        </is>
      </c>
      <c r="AG511" t="inlineStr">
        <is>
          <t>performance</t>
        </is>
      </c>
      <c r="AH511" t="inlineStr">
        <is>
          <t>non-sensitive</t>
        </is>
      </c>
      <c r="AI511" t="inlineStr">
        <is>
          <t>without ETS/CT</t>
        </is>
      </c>
      <c r="AJ511" t="inlineStr">
        <is>
          <t>without ETS/CT</t>
        </is>
      </c>
      <c r="AK511" t="str">
        <f>IF(AND($CF511&lt;&gt;"",IFERROR(INDEX(subsample_country_map!$B:$B,MATCH($CF511,subsample_country_map!$A:$A,0)),"")&lt;&gt;""),INDEX(subsample_country_map!$B:$B,MATCH($CF511,subsample_country_map!$A:$A,0)),INDEX(lookup!$AA:$AA,MATCH($A511,lookup!$A:$A,0)))</f>
        <v>1_US</v>
      </c>
      <c r="AL511" t="str">
        <f>IF(AND($CF511&lt;&gt;"",IFERROR(INDEX(subsample_country_map!$C:$C,MATCH($CF511,subsample_country_map!$A:$A,0)),"")&lt;&gt;""),INDEX(subsample_country_map!$C:$C,MATCH($CF511,subsample_country_map!$A:$A,0)),INDEX(lookup!$AB:$AB,MATCH($A511,lookup!$A:$A,0)))</f>
        <v>1_developed</v>
      </c>
      <c r="AM511" t="str">
        <f>IF(AND($CF511&lt;&gt;"",IFERROR(INDEX(subsample_country_map!$D:$D,MATCH($CF511,subsample_country_map!$A:$A,0)),"")&lt;&gt;""),INDEX(subsample_country_map!$D:$D,MATCH($CF511,subsample_country_map!$A:$A,0)),INDEX(lookup!$AC:$AC,MATCH($A511,lookup!$A:$A,0)))</f>
        <v>1_western</v>
      </c>
      <c r="AN511" t="str">
        <f>IF(AND($CF511&lt;&gt;"",IFERROR(INDEX(subsample_country_map!$E:$E,MATCH($CF511,subsample_country_map!$A:$A,0)),"")&lt;&gt;""),INDEX(subsample_country_map!$E:$E,MATCH($CF511,subsample_country_map!$A:$A,0)),INDEX(lookup!$AD:$AD,MATCH($A511,lookup!$A:$A,0)))</f>
        <v>1_common law</v>
      </c>
      <c r="AO511" t="str">
        <f>INDEX(lookup!$Y:$Y,MATCH($A511,lookup!$A:$A,0))</f>
        <v>1_not published</v>
      </c>
      <c r="AP511" t="str">
        <f>INDEX(lookup!$Z:$Z,MATCH($A511,lookup!$A:$A,0))</f>
        <v>99_NCE</v>
      </c>
      <c r="AQ511" t="str">
        <f>INDEX(lookup!$W:$W,MATCH($A511,lookup!$A:$A,0))</f>
        <v>1_fin/acc/econ</v>
      </c>
      <c r="AS511" t="inlineStr">
        <is>
          <t>staging</t>
        </is>
      </c>
      <c r="AT511" t="inlineStr">
        <is>
          <t>bad-CER</t>
        </is>
      </c>
      <c r="AU511" t="inlineStr">
        <is>
          <t>cost</t>
        </is>
      </c>
      <c r="AV511" t="inlineStr">
        <is>
          <t>0.0386</t>
        </is>
      </c>
      <c r="AX511" t="inlineStr">
        <is>
          <t>0.65</t>
        </is>
      </c>
      <c r="BA511" t="n">
        <v>5492</v>
      </c>
      <c r="BB511" t="inlineStr">
        <is>
          <t>FLAG</t>
        </is>
      </c>
      <c r="BC511" t="inlineStr">
        <is>
          <t>OLS</t>
        </is>
      </c>
      <c r="BD511" t="inlineStr">
        <is>
          <t>firm</t>
        </is>
      </c>
      <c r="BE511" t="inlineStr">
        <is>
          <t>none</t>
        </is>
      </c>
      <c r="BI511" t="inlineStr">
        <is>
          <t>Table 6</t>
        </is>
      </c>
      <c r="BJ511" t="inlineStr">
        <is>
          <t>Model 2 (all concerns, ind. FE)</t>
        </is>
      </c>
      <c r="BK511" t="inlineStr">
        <is>
          <t>32</t>
        </is>
      </c>
      <c r="BL511" t="inlineStr">
        <is>
          <t>climchange 0.0386 [0.65]</t>
        </is>
      </c>
      <c r="BM511" t="inlineStr">
        <is>
          <t>climchange</t>
        </is>
      </c>
      <c r="BN511" t="inlineStr">
        <is>
          <t>log of all-in-drawn spread on the loan</t>
        </is>
      </c>
      <c r="BO511" t="inlineStr">
        <is>
          <t>original</t>
        </is>
      </c>
      <c r="BP511" t="inlineStr">
        <is>
          <t>Chava (2010)</t>
        </is>
      </c>
      <c r="BQ511" t="inlineStr">
        <is>
          <t>computed</t>
        </is>
      </c>
      <c r="BT511" t="n">
        <v>0</v>
      </c>
      <c r="BU511" t="inlineStr">
        <is>
          <t>staging_Chava_2010.csv</t>
        </is>
      </c>
      <c r="BW511" t="n">
        <v>1990</v>
      </c>
      <c r="BX511" t="n">
        <v>2008</v>
      </c>
      <c r="BY511" t="inlineStr">
        <is>
          <t>United States (bank loans to domestic companies</t>
        </is>
      </c>
      <c r="BZ511" t="n">
        <v>1999</v>
      </c>
      <c r="CA511" t="n">
        <v>0</v>
      </c>
      <c r="CB511" t="n">
        <v>0</v>
      </c>
      <c r="CC511" t="n">
        <v>0</v>
      </c>
      <c r="CD511" t="n">
        <v>-0.008770866972638874</v>
      </c>
      <c r="CE511" t="n">
        <v>1</v>
      </c>
    </row>
    <row r="512">
      <c r="A512" t="inlineStr">
        <is>
          <t>Chava (2010)</t>
        </is>
      </c>
      <c r="B512" t="n">
        <v>1817</v>
      </c>
      <c r="C512" t="n">
        <v>-0.04656598630588624</v>
      </c>
      <c r="D512" t="n">
        <v>5997</v>
      </c>
      <c r="E512">
        <f>IF(ISNUMBER($BA512),$BA512,IF(AND(ISNUMBER($D512),ISNUMBER($BW512),ISNUMBER($BX512)),$D512*($BX512-$BW512+1),""))</f>
        <v>5997.0</v>
      </c>
      <c r="H512" t="inlineStr">
        <is>
          <t>partial</t>
        </is>
      </c>
      <c r="I512" t="inlineStr">
        <is>
          <t>T-Statistic available</t>
        </is>
      </c>
      <c r="J512">
        <f>IF($BW512&lt;&gt;"",$BW512,"")</f>
        <v>1990.0</v>
      </c>
      <c r="K512">
        <f>IF($BX512&lt;&gt;"",$BX512,"")</f>
        <v>2008.0</v>
      </c>
      <c r="L512">
        <f>IF(AND(ISNUMBER($BW512),ISNUMBER($BX512)),($BW512+$BX512)/2,"")</f>
        <v>1999.0</v>
      </c>
      <c r="M512">
        <f>IF($L512&lt;&gt;"",$L512,"")</f>
        <v>1999.0</v>
      </c>
      <c r="N512">
        <f>IF(AND(ISNUMBER($BW512),ISNUMBER($BX512)),MIN(1,MAX(0,($BX512-2016+1)/($BX512-$BW512+1))),"")</f>
        <v>0.0</v>
      </c>
      <c r="O512">
        <f>IF(AND(ISNUMBER($BW512),ISNUMBER($BX512)),MIN(1,MAX(0,($BX512-2017+1)/($BX512-$BW512+1))),"")</f>
        <v>0.0</v>
      </c>
      <c r="P512">
        <f>IF(AND(ISNUMBER($BW512),ISNUMBER($BX512)),MIN(1,MAX(0,($BX512-2018+1)/($BX512-$BW512+1))),"")</f>
        <v>0.0</v>
      </c>
      <c r="Q512">
        <f>IF(AND(ISNUMBER($BW512),ISNUMBER($BX512)),MIN(1,MAX(0,($BX512-2019+1)/($BX512-$BW512+1))),"")</f>
        <v>0.0</v>
      </c>
      <c r="R512">
        <f>IF(AND(ISNUMBER($BW512),ISNUMBER($BX512)),MIN(1,MAX(0,($BX512-2016+1)/($BX512-$BW512+1))),"")</f>
        <v>0.0</v>
      </c>
      <c r="S512">
        <f>IF($L512&lt;&gt;"",IF($L512&gt;=2015.5,1,0),"")</f>
        <v>0.0</v>
      </c>
      <c r="T512">
        <f>IF($L512&lt;&gt;"",IF($L512&gt;=2016,1,0),"")</f>
        <v>0.0</v>
      </c>
      <c r="U512">
        <f>IF(ISNUMBER($BX512),IF($BX512&gt;=2016,1,0),"")</f>
        <v>0.0</v>
      </c>
      <c r="V512">
        <f>IF(ISNUMBER($BW512),IF($BW512&gt;=2016,1,0),"")</f>
        <v>0.0</v>
      </c>
      <c r="W512" t="str">
        <f>IF(AND(ISNUMBER($BW512),ISNUMBER($BX512)),IF($BW512&gt;=2016,"post-only",IF($BX512&lt;2016,"pre-only","mixed")),"")</f>
        <v>pre-only</v>
      </c>
      <c r="X512">
        <f>IF(AND(ISNUMBER($BW512),ISNUMBER($BX512)),MIN(1,MAX(0,($BX512-2017+1)/($BX512-$BW512+1))),"")</f>
        <v>0.0</v>
      </c>
      <c r="Y512">
        <f>IF(AND(ISNUMBER($BW512),ISNUMBER($BX512)),MIN(1,MAX(0,($BX512-2018+1)/($BX512-$BW512+1))),"")</f>
        <v>0.0</v>
      </c>
      <c r="Z512">
        <f>IF(AND(ISNUMBER($BW512),ISNUMBER($BX512)),MIN(1,MAX(0,($BX512-2019+1)/($BX512-$BW512+1))),"")</f>
        <v>0.0</v>
      </c>
      <c r="AA512">
        <f>IF(ISNUMBER($BX512),IF($BX512&gt;=2017,1,0),"")</f>
        <v>0.0</v>
      </c>
      <c r="AB512">
        <f>IF(ISNUMBER($BX512),IF($BX512&gt;=2018,1,0),"")</f>
        <v>0.0</v>
      </c>
      <c r="AC512">
        <f>IF(ISNUMBER($BX512),IF($BX512&gt;=2019,1,0),"")</f>
        <v>0.0</v>
      </c>
      <c r="AD512">
        <f>IF($L512&lt;&gt;"",IF($L512&gt;2013,1,0),"")</f>
        <v>0.0</v>
      </c>
      <c r="AE512">
        <f>IF($L512&lt;&gt;"",1+IF($L512&gt;2011,1,0)+IF($L512&gt;2014,1,0),"")</f>
        <v>1.0</v>
      </c>
      <c r="AF512" t="inlineStr">
        <is>
          <t>loan (interest rate)</t>
        </is>
      </c>
      <c r="AG512" t="inlineStr">
        <is>
          <t>performance</t>
        </is>
      </c>
      <c r="AH512" t="inlineStr">
        <is>
          <t>non-sensitive</t>
        </is>
      </c>
      <c r="AI512" t="inlineStr">
        <is>
          <t>without ETS/CT</t>
        </is>
      </c>
      <c r="AJ512" t="inlineStr">
        <is>
          <t>without ETS/CT</t>
        </is>
      </c>
      <c r="AK512" t="str">
        <f>IF(AND($CF512&lt;&gt;"",IFERROR(INDEX(subsample_country_map!$B:$B,MATCH($CF512,subsample_country_map!$A:$A,0)),"")&lt;&gt;""),INDEX(subsample_country_map!$B:$B,MATCH($CF512,subsample_country_map!$A:$A,0)),INDEX(lookup!$AA:$AA,MATCH($A512,lookup!$A:$A,0)))</f>
        <v>1_US</v>
      </c>
      <c r="AL512" t="str">
        <f>IF(AND($CF512&lt;&gt;"",IFERROR(INDEX(subsample_country_map!$C:$C,MATCH($CF512,subsample_country_map!$A:$A,0)),"")&lt;&gt;""),INDEX(subsample_country_map!$C:$C,MATCH($CF512,subsample_country_map!$A:$A,0)),INDEX(lookup!$AB:$AB,MATCH($A512,lookup!$A:$A,0)))</f>
        <v>1_developed</v>
      </c>
      <c r="AM512" t="str">
        <f>IF(AND($CF512&lt;&gt;"",IFERROR(INDEX(subsample_country_map!$D:$D,MATCH($CF512,subsample_country_map!$A:$A,0)),"")&lt;&gt;""),INDEX(subsample_country_map!$D:$D,MATCH($CF512,subsample_country_map!$A:$A,0)),INDEX(lookup!$AC:$AC,MATCH($A512,lookup!$A:$A,0)))</f>
        <v>1_western</v>
      </c>
      <c r="AN512" t="str">
        <f>IF(AND($CF512&lt;&gt;"",IFERROR(INDEX(subsample_country_map!$E:$E,MATCH($CF512,subsample_country_map!$A:$A,0)),"")&lt;&gt;""),INDEX(subsample_country_map!$E:$E,MATCH($CF512,subsample_country_map!$A:$A,0)),INDEX(lookup!$AD:$AD,MATCH($A512,lookup!$A:$A,0)))</f>
        <v>1_common law</v>
      </c>
      <c r="AO512" t="str">
        <f>INDEX(lookup!$Y:$Y,MATCH($A512,lookup!$A:$A,0))</f>
        <v>1_not published</v>
      </c>
      <c r="AP512" t="str">
        <f>INDEX(lookup!$Z:$Z,MATCH($A512,lookup!$A:$A,0))</f>
        <v>99_NCE</v>
      </c>
      <c r="AQ512" t="str">
        <f>INDEX(lookup!$W:$W,MATCH($A512,lookup!$A:$A,0))</f>
        <v>1_fin/acc/econ</v>
      </c>
      <c r="AS512" t="inlineStr">
        <is>
          <t>staging</t>
        </is>
      </c>
      <c r="AT512" t="inlineStr">
        <is>
          <t>good-CER</t>
        </is>
      </c>
      <c r="AU512" t="inlineStr">
        <is>
          <t>cost</t>
        </is>
      </c>
      <c r="AV512" t="inlineStr">
        <is>
          <t>-0.1968</t>
        </is>
      </c>
      <c r="AX512" t="inlineStr">
        <is>
          <t>-3.61</t>
        </is>
      </c>
      <c r="BA512" t="n">
        <v>5997</v>
      </c>
      <c r="BB512" t="inlineStr">
        <is>
          <t>FLAG</t>
        </is>
      </c>
      <c r="BC512" t="inlineStr">
        <is>
          <t>OLS</t>
        </is>
      </c>
      <c r="BD512" t="inlineStr">
        <is>
          <t>firm</t>
        </is>
      </c>
      <c r="BE512" t="inlineStr">
        <is>
          <t>none</t>
        </is>
      </c>
      <c r="BI512" t="inlineStr">
        <is>
          <t>Table 6</t>
        </is>
      </c>
      <c r="BJ512" t="inlineStr">
        <is>
          <t>Model 3 (all strengths, no ind. FE)</t>
        </is>
      </c>
      <c r="BK512" t="inlineStr">
        <is>
          <t>32</t>
        </is>
      </c>
      <c r="BL512" t="inlineStr">
        <is>
          <t>benproduct -0.1968 [-3.61]</t>
        </is>
      </c>
      <c r="BM512" t="inlineStr">
        <is>
          <t>benproduct</t>
        </is>
      </c>
      <c r="BN512" t="inlineStr">
        <is>
          <t>log of all-in-drawn spread on the loan</t>
        </is>
      </c>
      <c r="BO512" t="inlineStr">
        <is>
          <t>original</t>
        </is>
      </c>
      <c r="BP512" t="inlineStr">
        <is>
          <t>Chava (2010)</t>
        </is>
      </c>
      <c r="BQ512" t="inlineStr">
        <is>
          <t>computed</t>
        </is>
      </c>
      <c r="BT512" t="n">
        <v>0</v>
      </c>
      <c r="BU512" t="inlineStr">
        <is>
          <t>staging_Chava_2010.csv</t>
        </is>
      </c>
      <c r="BW512" t="n">
        <v>1990</v>
      </c>
      <c r="BX512" t="n">
        <v>2008</v>
      </c>
      <c r="BY512" t="inlineStr">
        <is>
          <t>United States (bank loans to domestic companies</t>
        </is>
      </c>
      <c r="BZ512" t="n">
        <v>1999</v>
      </c>
      <c r="CA512" t="n">
        <v>0</v>
      </c>
      <c r="CB512" t="n">
        <v>0</v>
      </c>
      <c r="CC512" t="n">
        <v>0</v>
      </c>
      <c r="CD512" t="n">
        <v>-0.04659968792018782</v>
      </c>
      <c r="CE512" t="n">
        <v>1</v>
      </c>
    </row>
    <row r="513">
      <c r="A513" t="inlineStr">
        <is>
          <t>Chava (2010)</t>
        </is>
      </c>
      <c r="B513" t="n">
        <v>1818</v>
      </c>
      <c r="C513" t="n">
        <v>-0.01420305771690749</v>
      </c>
      <c r="D513" t="n">
        <v>5997</v>
      </c>
      <c r="E513">
        <f>IF(ISNUMBER($BA513),$BA513,IF(AND(ISNUMBER($D513),ISNUMBER($BW513),ISNUMBER($BX513)),$D513*($BX513-$BW513+1),""))</f>
        <v>5997.0</v>
      </c>
      <c r="H513" t="inlineStr">
        <is>
          <t>partial</t>
        </is>
      </c>
      <c r="I513" t="inlineStr">
        <is>
          <t>T-Statistic available</t>
        </is>
      </c>
      <c r="J513">
        <f>IF($BW513&lt;&gt;"",$BW513,"")</f>
        <v>1990.0</v>
      </c>
      <c r="K513">
        <f>IF($BX513&lt;&gt;"",$BX513,"")</f>
        <v>2008.0</v>
      </c>
      <c r="L513">
        <f>IF(AND(ISNUMBER($BW513),ISNUMBER($BX513)),($BW513+$BX513)/2,"")</f>
        <v>1999.0</v>
      </c>
      <c r="M513">
        <f>IF($L513&lt;&gt;"",$L513,"")</f>
        <v>1999.0</v>
      </c>
      <c r="N513">
        <f>IF(AND(ISNUMBER($BW513),ISNUMBER($BX513)),MIN(1,MAX(0,($BX513-2016+1)/($BX513-$BW513+1))),"")</f>
        <v>0.0</v>
      </c>
      <c r="O513">
        <f>IF(AND(ISNUMBER($BW513),ISNUMBER($BX513)),MIN(1,MAX(0,($BX513-2017+1)/($BX513-$BW513+1))),"")</f>
        <v>0.0</v>
      </c>
      <c r="P513">
        <f>IF(AND(ISNUMBER($BW513),ISNUMBER($BX513)),MIN(1,MAX(0,($BX513-2018+1)/($BX513-$BW513+1))),"")</f>
        <v>0.0</v>
      </c>
      <c r="Q513">
        <f>IF(AND(ISNUMBER($BW513),ISNUMBER($BX513)),MIN(1,MAX(0,($BX513-2019+1)/($BX513-$BW513+1))),"")</f>
        <v>0.0</v>
      </c>
      <c r="R513">
        <f>IF(AND(ISNUMBER($BW513),ISNUMBER($BX513)),MIN(1,MAX(0,($BX513-2016+1)/($BX513-$BW513+1))),"")</f>
        <v>0.0</v>
      </c>
      <c r="S513">
        <f>IF($L513&lt;&gt;"",IF($L513&gt;=2015.5,1,0),"")</f>
        <v>0.0</v>
      </c>
      <c r="T513">
        <f>IF($L513&lt;&gt;"",IF($L513&gt;=2016,1,0),"")</f>
        <v>0.0</v>
      </c>
      <c r="U513">
        <f>IF(ISNUMBER($BX513),IF($BX513&gt;=2016,1,0),"")</f>
        <v>0.0</v>
      </c>
      <c r="V513">
        <f>IF(ISNUMBER($BW513),IF($BW513&gt;=2016,1,0),"")</f>
        <v>0.0</v>
      </c>
      <c r="W513" t="str">
        <f>IF(AND(ISNUMBER($BW513),ISNUMBER($BX513)),IF($BW513&gt;=2016,"post-only",IF($BX513&lt;2016,"pre-only","mixed")),"")</f>
        <v>pre-only</v>
      </c>
      <c r="X513">
        <f>IF(AND(ISNUMBER($BW513),ISNUMBER($BX513)),MIN(1,MAX(0,($BX513-2017+1)/($BX513-$BW513+1))),"")</f>
        <v>0.0</v>
      </c>
      <c r="Y513">
        <f>IF(AND(ISNUMBER($BW513),ISNUMBER($BX513)),MIN(1,MAX(0,($BX513-2018+1)/($BX513-$BW513+1))),"")</f>
        <v>0.0</v>
      </c>
      <c r="Z513">
        <f>IF(AND(ISNUMBER($BW513),ISNUMBER($BX513)),MIN(1,MAX(0,($BX513-2019+1)/($BX513-$BW513+1))),"")</f>
        <v>0.0</v>
      </c>
      <c r="AA513">
        <f>IF(ISNUMBER($BX513),IF($BX513&gt;=2017,1,0),"")</f>
        <v>0.0</v>
      </c>
      <c r="AB513">
        <f>IF(ISNUMBER($BX513),IF($BX513&gt;=2018,1,0),"")</f>
        <v>0.0</v>
      </c>
      <c r="AC513">
        <f>IF(ISNUMBER($BX513),IF($BX513&gt;=2019,1,0),"")</f>
        <v>0.0</v>
      </c>
      <c r="AD513">
        <f>IF($L513&lt;&gt;"",IF($L513&gt;2013,1,0),"")</f>
        <v>0.0</v>
      </c>
      <c r="AE513">
        <f>IF($L513&lt;&gt;"",1+IF($L513&gt;2011,1,0)+IF($L513&gt;2014,1,0),"")</f>
        <v>1.0</v>
      </c>
      <c r="AF513" t="inlineStr">
        <is>
          <t>loan (interest rate)</t>
        </is>
      </c>
      <c r="AG513" t="inlineStr">
        <is>
          <t>performance</t>
        </is>
      </c>
      <c r="AH513" t="inlineStr">
        <is>
          <t>non-sensitive</t>
        </is>
      </c>
      <c r="AI513" t="inlineStr">
        <is>
          <t>without ETS/CT</t>
        </is>
      </c>
      <c r="AJ513" t="inlineStr">
        <is>
          <t>without ETS/CT</t>
        </is>
      </c>
      <c r="AK513" t="str">
        <f>IF(AND($CF513&lt;&gt;"",IFERROR(INDEX(subsample_country_map!$B:$B,MATCH($CF513,subsample_country_map!$A:$A,0)),"")&lt;&gt;""),INDEX(subsample_country_map!$B:$B,MATCH($CF513,subsample_country_map!$A:$A,0)),INDEX(lookup!$AA:$AA,MATCH($A513,lookup!$A:$A,0)))</f>
        <v>1_US</v>
      </c>
      <c r="AL513" t="str">
        <f>IF(AND($CF513&lt;&gt;"",IFERROR(INDEX(subsample_country_map!$C:$C,MATCH($CF513,subsample_country_map!$A:$A,0)),"")&lt;&gt;""),INDEX(subsample_country_map!$C:$C,MATCH($CF513,subsample_country_map!$A:$A,0)),INDEX(lookup!$AB:$AB,MATCH($A513,lookup!$A:$A,0)))</f>
        <v>1_developed</v>
      </c>
      <c r="AM513" t="str">
        <f>IF(AND($CF513&lt;&gt;"",IFERROR(INDEX(subsample_country_map!$D:$D,MATCH($CF513,subsample_country_map!$A:$A,0)),"")&lt;&gt;""),INDEX(subsample_country_map!$D:$D,MATCH($CF513,subsample_country_map!$A:$A,0)),INDEX(lookup!$AC:$AC,MATCH($A513,lookup!$A:$A,0)))</f>
        <v>1_western</v>
      </c>
      <c r="AN513" t="str">
        <f>IF(AND($CF513&lt;&gt;"",IFERROR(INDEX(subsample_country_map!$E:$E,MATCH($CF513,subsample_country_map!$A:$A,0)),"")&lt;&gt;""),INDEX(subsample_country_map!$E:$E,MATCH($CF513,subsample_country_map!$A:$A,0)),INDEX(lookup!$AD:$AD,MATCH($A513,lookup!$A:$A,0)))</f>
        <v>1_common law</v>
      </c>
      <c r="AO513" t="str">
        <f>INDEX(lookup!$Y:$Y,MATCH($A513,lookup!$A:$A,0))</f>
        <v>1_not published</v>
      </c>
      <c r="AP513" t="str">
        <f>INDEX(lookup!$Z:$Z,MATCH($A513,lookup!$A:$A,0))</f>
        <v>99_NCE</v>
      </c>
      <c r="AQ513" t="str">
        <f>INDEX(lookup!$W:$W,MATCH($A513,lookup!$A:$A,0))</f>
        <v>1_fin/acc/econ</v>
      </c>
      <c r="AS513" t="inlineStr">
        <is>
          <t>staging</t>
        </is>
      </c>
      <c r="AT513" t="inlineStr">
        <is>
          <t>good-CER</t>
        </is>
      </c>
      <c r="AU513" t="inlineStr">
        <is>
          <t>cost</t>
        </is>
      </c>
      <c r="AV513" t="inlineStr">
        <is>
          <t>-0.0827</t>
        </is>
      </c>
      <c r="AX513" t="inlineStr">
        <is>
          <t>-1.10</t>
        </is>
      </c>
      <c r="BA513" t="n">
        <v>5997</v>
      </c>
      <c r="BB513" t="inlineStr">
        <is>
          <t>FLAG</t>
        </is>
      </c>
      <c r="BC513" t="inlineStr">
        <is>
          <t>OLS</t>
        </is>
      </c>
      <c r="BD513" t="inlineStr">
        <is>
          <t>firm</t>
        </is>
      </c>
      <c r="BE513" t="inlineStr">
        <is>
          <t>none</t>
        </is>
      </c>
      <c r="BI513" t="inlineStr">
        <is>
          <t>Table 6</t>
        </is>
      </c>
      <c r="BJ513" t="inlineStr">
        <is>
          <t>Model 3 (all strengths, no ind. FE)</t>
        </is>
      </c>
      <c r="BK513" t="inlineStr">
        <is>
          <t>32</t>
        </is>
      </c>
      <c r="BL513" t="inlineStr">
        <is>
          <t>polprevent -0.0827 [-1.10]</t>
        </is>
      </c>
      <c r="BM513" t="inlineStr">
        <is>
          <t>polprevent</t>
        </is>
      </c>
      <c r="BN513" t="inlineStr">
        <is>
          <t>log of all-in-drawn spread on the loan</t>
        </is>
      </c>
      <c r="BO513" t="inlineStr">
        <is>
          <t>original</t>
        </is>
      </c>
      <c r="BP513" t="inlineStr">
        <is>
          <t>Chava (2010)</t>
        </is>
      </c>
      <c r="BQ513" t="inlineStr">
        <is>
          <t>computed</t>
        </is>
      </c>
      <c r="BT513" t="n">
        <v>0</v>
      </c>
      <c r="BU513" t="inlineStr">
        <is>
          <t>staging_Chava_2010.csv</t>
        </is>
      </c>
      <c r="BW513" t="n">
        <v>1990</v>
      </c>
      <c r="BX513" t="n">
        <v>2008</v>
      </c>
      <c r="BY513" t="inlineStr">
        <is>
          <t>United States (bank loans to domestic companies</t>
        </is>
      </c>
      <c r="BZ513" t="n">
        <v>1999</v>
      </c>
      <c r="CA513" t="n">
        <v>0</v>
      </c>
      <c r="CB513" t="n">
        <v>0</v>
      </c>
      <c r="CC513" t="n">
        <v>0</v>
      </c>
      <c r="CD513" t="n">
        <v>-0.01420401287854335</v>
      </c>
      <c r="CE513" t="n">
        <v>1</v>
      </c>
    </row>
    <row r="514">
      <c r="A514" t="inlineStr">
        <is>
          <t>Chava (2010)</t>
        </is>
      </c>
      <c r="B514" t="n">
        <v>1819</v>
      </c>
      <c r="C514" t="n">
        <v>0.007747671367650624</v>
      </c>
      <c r="D514" t="n">
        <v>5997</v>
      </c>
      <c r="E514">
        <f>IF(ISNUMBER($BA514),$BA514,IF(AND(ISNUMBER($D514),ISNUMBER($BW514),ISNUMBER($BX514)),$D514*($BX514-$BW514+1),""))</f>
        <v>5997.0</v>
      </c>
      <c r="H514" t="inlineStr">
        <is>
          <t>partial</t>
        </is>
      </c>
      <c r="I514" t="inlineStr">
        <is>
          <t>T-Statistic available</t>
        </is>
      </c>
      <c r="J514">
        <f>IF($BW514&lt;&gt;"",$BW514,"")</f>
        <v>1990.0</v>
      </c>
      <c r="K514">
        <f>IF($BX514&lt;&gt;"",$BX514,"")</f>
        <v>2008.0</v>
      </c>
      <c r="L514">
        <f>IF(AND(ISNUMBER($BW514),ISNUMBER($BX514)),($BW514+$BX514)/2,"")</f>
        <v>1999.0</v>
      </c>
      <c r="M514">
        <f>IF($L514&lt;&gt;"",$L514,"")</f>
        <v>1999.0</v>
      </c>
      <c r="N514">
        <f>IF(AND(ISNUMBER($BW514),ISNUMBER($BX514)),MIN(1,MAX(0,($BX514-2016+1)/($BX514-$BW514+1))),"")</f>
        <v>0.0</v>
      </c>
      <c r="O514">
        <f>IF(AND(ISNUMBER($BW514),ISNUMBER($BX514)),MIN(1,MAX(0,($BX514-2017+1)/($BX514-$BW514+1))),"")</f>
        <v>0.0</v>
      </c>
      <c r="P514">
        <f>IF(AND(ISNUMBER($BW514),ISNUMBER($BX514)),MIN(1,MAX(0,($BX514-2018+1)/($BX514-$BW514+1))),"")</f>
        <v>0.0</v>
      </c>
      <c r="Q514">
        <f>IF(AND(ISNUMBER($BW514),ISNUMBER($BX514)),MIN(1,MAX(0,($BX514-2019+1)/($BX514-$BW514+1))),"")</f>
        <v>0.0</v>
      </c>
      <c r="R514">
        <f>IF(AND(ISNUMBER($BW514),ISNUMBER($BX514)),MIN(1,MAX(0,($BX514-2016+1)/($BX514-$BW514+1))),"")</f>
        <v>0.0</v>
      </c>
      <c r="S514">
        <f>IF($L514&lt;&gt;"",IF($L514&gt;=2015.5,1,0),"")</f>
        <v>0.0</v>
      </c>
      <c r="T514">
        <f>IF($L514&lt;&gt;"",IF($L514&gt;=2016,1,0),"")</f>
        <v>0.0</v>
      </c>
      <c r="U514">
        <f>IF(ISNUMBER($BX514),IF($BX514&gt;=2016,1,0),"")</f>
        <v>0.0</v>
      </c>
      <c r="V514">
        <f>IF(ISNUMBER($BW514),IF($BW514&gt;=2016,1,0),"")</f>
        <v>0.0</v>
      </c>
      <c r="W514" t="str">
        <f>IF(AND(ISNUMBER($BW514),ISNUMBER($BX514)),IF($BW514&gt;=2016,"post-only",IF($BX514&lt;2016,"pre-only","mixed")),"")</f>
        <v>pre-only</v>
      </c>
      <c r="X514">
        <f>IF(AND(ISNUMBER($BW514),ISNUMBER($BX514)),MIN(1,MAX(0,($BX514-2017+1)/($BX514-$BW514+1))),"")</f>
        <v>0.0</v>
      </c>
      <c r="Y514">
        <f>IF(AND(ISNUMBER($BW514),ISNUMBER($BX514)),MIN(1,MAX(0,($BX514-2018+1)/($BX514-$BW514+1))),"")</f>
        <v>0.0</v>
      </c>
      <c r="Z514">
        <f>IF(AND(ISNUMBER($BW514),ISNUMBER($BX514)),MIN(1,MAX(0,($BX514-2019+1)/($BX514-$BW514+1))),"")</f>
        <v>0.0</v>
      </c>
      <c r="AA514">
        <f>IF(ISNUMBER($BX514),IF($BX514&gt;=2017,1,0),"")</f>
        <v>0.0</v>
      </c>
      <c r="AB514">
        <f>IF(ISNUMBER($BX514),IF($BX514&gt;=2018,1,0),"")</f>
        <v>0.0</v>
      </c>
      <c r="AC514">
        <f>IF(ISNUMBER($BX514),IF($BX514&gt;=2019,1,0),"")</f>
        <v>0.0</v>
      </c>
      <c r="AD514">
        <f>IF($L514&lt;&gt;"",IF($L514&gt;2013,1,0),"")</f>
        <v>0.0</v>
      </c>
      <c r="AE514">
        <f>IF($L514&lt;&gt;"",1+IF($L514&gt;2011,1,0)+IF($L514&gt;2014,1,0),"")</f>
        <v>1.0</v>
      </c>
      <c r="AF514" t="inlineStr">
        <is>
          <t>loan (interest rate)</t>
        </is>
      </c>
      <c r="AG514" t="inlineStr">
        <is>
          <t>performance</t>
        </is>
      </c>
      <c r="AH514" t="inlineStr">
        <is>
          <t>non-sensitive</t>
        </is>
      </c>
      <c r="AI514" t="inlineStr">
        <is>
          <t>without ETS/CT</t>
        </is>
      </c>
      <c r="AJ514" t="inlineStr">
        <is>
          <t>without ETS/CT</t>
        </is>
      </c>
      <c r="AK514" t="str">
        <f>IF(AND($CF514&lt;&gt;"",IFERROR(INDEX(subsample_country_map!$B:$B,MATCH($CF514,subsample_country_map!$A:$A,0)),"")&lt;&gt;""),INDEX(subsample_country_map!$B:$B,MATCH($CF514,subsample_country_map!$A:$A,0)),INDEX(lookup!$AA:$AA,MATCH($A514,lookup!$A:$A,0)))</f>
        <v>1_US</v>
      </c>
      <c r="AL514" t="str">
        <f>IF(AND($CF514&lt;&gt;"",IFERROR(INDEX(subsample_country_map!$C:$C,MATCH($CF514,subsample_country_map!$A:$A,0)),"")&lt;&gt;""),INDEX(subsample_country_map!$C:$C,MATCH($CF514,subsample_country_map!$A:$A,0)),INDEX(lookup!$AB:$AB,MATCH($A514,lookup!$A:$A,0)))</f>
        <v>1_developed</v>
      </c>
      <c r="AM514" t="str">
        <f>IF(AND($CF514&lt;&gt;"",IFERROR(INDEX(subsample_country_map!$D:$D,MATCH($CF514,subsample_country_map!$A:$A,0)),"")&lt;&gt;""),INDEX(subsample_country_map!$D:$D,MATCH($CF514,subsample_country_map!$A:$A,0)),INDEX(lookup!$AC:$AC,MATCH($A514,lookup!$A:$A,0)))</f>
        <v>1_western</v>
      </c>
      <c r="AN514" t="str">
        <f>IF(AND($CF514&lt;&gt;"",IFERROR(INDEX(subsample_country_map!$E:$E,MATCH($CF514,subsample_country_map!$A:$A,0)),"")&lt;&gt;""),INDEX(subsample_country_map!$E:$E,MATCH($CF514,subsample_country_map!$A:$A,0)),INDEX(lookup!$AD:$AD,MATCH($A514,lookup!$A:$A,0)))</f>
        <v>1_common law</v>
      </c>
      <c r="AO514" t="str">
        <f>INDEX(lookup!$Y:$Y,MATCH($A514,lookup!$A:$A,0))</f>
        <v>1_not published</v>
      </c>
      <c r="AP514" t="str">
        <f>INDEX(lookup!$Z:$Z,MATCH($A514,lookup!$A:$A,0))</f>
        <v>99_NCE</v>
      </c>
      <c r="AQ514" t="str">
        <f>INDEX(lookup!$W:$W,MATCH($A514,lookup!$A:$A,0))</f>
        <v>1_fin/acc/econ</v>
      </c>
      <c r="AS514" t="inlineStr">
        <is>
          <t>staging</t>
        </is>
      </c>
      <c r="AT514" t="inlineStr">
        <is>
          <t>good-CER</t>
        </is>
      </c>
      <c r="AU514" t="inlineStr">
        <is>
          <t>cost</t>
        </is>
      </c>
      <c r="AV514" t="inlineStr">
        <is>
          <t>0.0312</t>
        </is>
      </c>
      <c r="AX514" t="inlineStr">
        <is>
          <t>0.60</t>
        </is>
      </c>
      <c r="BA514" t="n">
        <v>5997</v>
      </c>
      <c r="BB514" t="inlineStr">
        <is>
          <t>FLAG</t>
        </is>
      </c>
      <c r="BC514" t="inlineStr">
        <is>
          <t>OLS</t>
        </is>
      </c>
      <c r="BD514" t="inlineStr">
        <is>
          <t>firm</t>
        </is>
      </c>
      <c r="BE514" t="inlineStr">
        <is>
          <t>none</t>
        </is>
      </c>
      <c r="BI514" t="inlineStr">
        <is>
          <t>Table 6</t>
        </is>
      </c>
      <c r="BJ514" t="inlineStr">
        <is>
          <t>Model 3 (all strengths, no ind. FE)</t>
        </is>
      </c>
      <c r="BK514" t="inlineStr">
        <is>
          <t>32</t>
        </is>
      </c>
      <c r="BL514" t="inlineStr">
        <is>
          <t>cleanenergy 0.0312 [0.60]</t>
        </is>
      </c>
      <c r="BM514" t="inlineStr">
        <is>
          <t>cleanenergy</t>
        </is>
      </c>
      <c r="BN514" t="inlineStr">
        <is>
          <t>log of all-in-drawn spread on the loan</t>
        </is>
      </c>
      <c r="BO514" t="inlineStr">
        <is>
          <t>original</t>
        </is>
      </c>
      <c r="BP514" t="inlineStr">
        <is>
          <t>Chava (2010)</t>
        </is>
      </c>
      <c r="BQ514" t="inlineStr">
        <is>
          <t>computed</t>
        </is>
      </c>
      <c r="BT514" t="n">
        <v>0</v>
      </c>
      <c r="BU514" t="inlineStr">
        <is>
          <t>staging_Chava_2010.csv</t>
        </is>
      </c>
      <c r="BW514" t="n">
        <v>1990</v>
      </c>
      <c r="BX514" t="n">
        <v>2008</v>
      </c>
      <c r="BY514" t="inlineStr">
        <is>
          <t>United States (bank loans to domestic companies</t>
        </is>
      </c>
      <c r="BZ514" t="n">
        <v>1999</v>
      </c>
      <c r="CA514" t="n">
        <v>0</v>
      </c>
      <c r="CB514" t="n">
        <v>0</v>
      </c>
      <c r="CC514" t="n">
        <v>0</v>
      </c>
      <c r="CD514" t="n">
        <v>0.007747826394870972</v>
      </c>
      <c r="CE514" t="n">
        <v>1</v>
      </c>
    </row>
    <row r="515">
      <c r="A515" t="inlineStr">
        <is>
          <t>Chava (2010)</t>
        </is>
      </c>
      <c r="B515" t="n">
        <v>1820</v>
      </c>
      <c r="C515" t="n">
        <v>-0.0009039217536144692</v>
      </c>
      <c r="D515" t="n">
        <v>5997</v>
      </c>
      <c r="E515">
        <f>IF(ISNUMBER($BA515),$BA515,IF(AND(ISNUMBER($D515),ISNUMBER($BW515),ISNUMBER($BX515)),$D515*($BX515-$BW515+1),""))</f>
        <v>5997.0</v>
      </c>
      <c r="H515" t="inlineStr">
        <is>
          <t>partial</t>
        </is>
      </c>
      <c r="I515" t="inlineStr">
        <is>
          <t>T-Statistic available</t>
        </is>
      </c>
      <c r="J515">
        <f>IF($BW515&lt;&gt;"",$BW515,"")</f>
        <v>1990.0</v>
      </c>
      <c r="K515">
        <f>IF($BX515&lt;&gt;"",$BX515,"")</f>
        <v>2008.0</v>
      </c>
      <c r="L515">
        <f>IF(AND(ISNUMBER($BW515),ISNUMBER($BX515)),($BW515+$BX515)/2,"")</f>
        <v>1999.0</v>
      </c>
      <c r="M515">
        <f>IF($L515&lt;&gt;"",$L515,"")</f>
        <v>1999.0</v>
      </c>
      <c r="N515">
        <f>IF(AND(ISNUMBER($BW515),ISNUMBER($BX515)),MIN(1,MAX(0,($BX515-2016+1)/($BX515-$BW515+1))),"")</f>
        <v>0.0</v>
      </c>
      <c r="O515">
        <f>IF(AND(ISNUMBER($BW515),ISNUMBER($BX515)),MIN(1,MAX(0,($BX515-2017+1)/($BX515-$BW515+1))),"")</f>
        <v>0.0</v>
      </c>
      <c r="P515">
        <f>IF(AND(ISNUMBER($BW515),ISNUMBER($BX515)),MIN(1,MAX(0,($BX515-2018+1)/($BX515-$BW515+1))),"")</f>
        <v>0.0</v>
      </c>
      <c r="Q515">
        <f>IF(AND(ISNUMBER($BW515),ISNUMBER($BX515)),MIN(1,MAX(0,($BX515-2019+1)/($BX515-$BW515+1))),"")</f>
        <v>0.0</v>
      </c>
      <c r="R515">
        <f>IF(AND(ISNUMBER($BW515),ISNUMBER($BX515)),MIN(1,MAX(0,($BX515-2016+1)/($BX515-$BW515+1))),"")</f>
        <v>0.0</v>
      </c>
      <c r="S515">
        <f>IF($L515&lt;&gt;"",IF($L515&gt;=2015.5,1,0),"")</f>
        <v>0.0</v>
      </c>
      <c r="T515">
        <f>IF($L515&lt;&gt;"",IF($L515&gt;=2016,1,0),"")</f>
        <v>0.0</v>
      </c>
      <c r="U515">
        <f>IF(ISNUMBER($BX515),IF($BX515&gt;=2016,1,0),"")</f>
        <v>0.0</v>
      </c>
      <c r="V515">
        <f>IF(ISNUMBER($BW515),IF($BW515&gt;=2016,1,0),"")</f>
        <v>0.0</v>
      </c>
      <c r="W515" t="str">
        <f>IF(AND(ISNUMBER($BW515),ISNUMBER($BX515)),IF($BW515&gt;=2016,"post-only",IF($BX515&lt;2016,"pre-only","mixed")),"")</f>
        <v>pre-only</v>
      </c>
      <c r="X515">
        <f>IF(AND(ISNUMBER($BW515),ISNUMBER($BX515)),MIN(1,MAX(0,($BX515-2017+1)/($BX515-$BW515+1))),"")</f>
        <v>0.0</v>
      </c>
      <c r="Y515">
        <f>IF(AND(ISNUMBER($BW515),ISNUMBER($BX515)),MIN(1,MAX(0,($BX515-2018+1)/($BX515-$BW515+1))),"")</f>
        <v>0.0</v>
      </c>
      <c r="Z515">
        <f>IF(AND(ISNUMBER($BW515),ISNUMBER($BX515)),MIN(1,MAX(0,($BX515-2019+1)/($BX515-$BW515+1))),"")</f>
        <v>0.0</v>
      </c>
      <c r="AA515">
        <f>IF(ISNUMBER($BX515),IF($BX515&gt;=2017,1,0),"")</f>
        <v>0.0</v>
      </c>
      <c r="AB515">
        <f>IF(ISNUMBER($BX515),IF($BX515&gt;=2018,1,0),"")</f>
        <v>0.0</v>
      </c>
      <c r="AC515">
        <f>IF(ISNUMBER($BX515),IF($BX515&gt;=2019,1,0),"")</f>
        <v>0.0</v>
      </c>
      <c r="AD515">
        <f>IF($L515&lt;&gt;"",IF($L515&gt;2013,1,0),"")</f>
        <v>0.0</v>
      </c>
      <c r="AE515">
        <f>IF($L515&lt;&gt;"",1+IF($L515&gt;2011,1,0)+IF($L515&gt;2014,1,0),"")</f>
        <v>1.0</v>
      </c>
      <c r="AF515" t="inlineStr">
        <is>
          <t>loan (interest rate)</t>
        </is>
      </c>
      <c r="AG515" t="inlineStr">
        <is>
          <t>performance</t>
        </is>
      </c>
      <c r="AH515" t="inlineStr">
        <is>
          <t>non-sensitive</t>
        </is>
      </c>
      <c r="AI515" t="inlineStr">
        <is>
          <t>without ETS/CT</t>
        </is>
      </c>
      <c r="AJ515" t="inlineStr">
        <is>
          <t>without ETS/CT</t>
        </is>
      </c>
      <c r="AK515" t="str">
        <f>IF(AND($CF515&lt;&gt;"",IFERROR(INDEX(subsample_country_map!$B:$B,MATCH($CF515,subsample_country_map!$A:$A,0)),"")&lt;&gt;""),INDEX(subsample_country_map!$B:$B,MATCH($CF515,subsample_country_map!$A:$A,0)),INDEX(lookup!$AA:$AA,MATCH($A515,lookup!$A:$A,0)))</f>
        <v>1_US</v>
      </c>
      <c r="AL515" t="str">
        <f>IF(AND($CF515&lt;&gt;"",IFERROR(INDEX(subsample_country_map!$C:$C,MATCH($CF515,subsample_country_map!$A:$A,0)),"")&lt;&gt;""),INDEX(subsample_country_map!$C:$C,MATCH($CF515,subsample_country_map!$A:$A,0)),INDEX(lookup!$AB:$AB,MATCH($A515,lookup!$A:$A,0)))</f>
        <v>1_developed</v>
      </c>
      <c r="AM515" t="str">
        <f>IF(AND($CF515&lt;&gt;"",IFERROR(INDEX(subsample_country_map!$D:$D,MATCH($CF515,subsample_country_map!$A:$A,0)),"")&lt;&gt;""),INDEX(subsample_country_map!$D:$D,MATCH($CF515,subsample_country_map!$A:$A,0)),INDEX(lookup!$AC:$AC,MATCH($A515,lookup!$A:$A,0)))</f>
        <v>1_western</v>
      </c>
      <c r="AN515" t="str">
        <f>IF(AND($CF515&lt;&gt;"",IFERROR(INDEX(subsample_country_map!$E:$E,MATCH($CF515,subsample_country_map!$A:$A,0)),"")&lt;&gt;""),INDEX(subsample_country_map!$E:$E,MATCH($CF515,subsample_country_map!$A:$A,0)),INDEX(lookup!$AD:$AD,MATCH($A515,lookup!$A:$A,0)))</f>
        <v>1_common law</v>
      </c>
      <c r="AO515" t="str">
        <f>INDEX(lookup!$Y:$Y,MATCH($A515,lookup!$A:$A,0))</f>
        <v>1_not published</v>
      </c>
      <c r="AP515" t="str">
        <f>INDEX(lookup!$Z:$Z,MATCH($A515,lookup!$A:$A,0))</f>
        <v>99_NCE</v>
      </c>
      <c r="AQ515" t="str">
        <f>INDEX(lookup!$W:$W,MATCH($A515,lookup!$A:$A,0))</f>
        <v>1_fin/acc/econ</v>
      </c>
      <c r="AS515" t="inlineStr">
        <is>
          <t>staging</t>
        </is>
      </c>
      <c r="AT515" t="inlineStr">
        <is>
          <t>good-CER</t>
        </is>
      </c>
      <c r="AU515" t="inlineStr">
        <is>
          <t>cost</t>
        </is>
      </c>
      <c r="AV515" t="inlineStr">
        <is>
          <t>-0.0050</t>
        </is>
      </c>
      <c r="AX515" t="inlineStr">
        <is>
          <t>-0.07</t>
        </is>
      </c>
      <c r="BA515" t="n">
        <v>5997</v>
      </c>
      <c r="BB515" t="inlineStr">
        <is>
          <t>FLAG</t>
        </is>
      </c>
      <c r="BC515" t="inlineStr">
        <is>
          <t>OLS</t>
        </is>
      </c>
      <c r="BD515" t="inlineStr">
        <is>
          <t>firm</t>
        </is>
      </c>
      <c r="BE515" t="inlineStr">
        <is>
          <t>none</t>
        </is>
      </c>
      <c r="BI515" t="inlineStr">
        <is>
          <t>Table 6</t>
        </is>
      </c>
      <c r="BJ515" t="inlineStr">
        <is>
          <t>Model 3 (all strengths, no ind. FE)</t>
        </is>
      </c>
      <c r="BK515" t="inlineStr">
        <is>
          <t>32</t>
        </is>
      </c>
      <c r="BL515" t="inlineStr">
        <is>
          <t>envcomm -0.0050 [-0.07]</t>
        </is>
      </c>
      <c r="BM515" t="inlineStr">
        <is>
          <t>envcomm</t>
        </is>
      </c>
      <c r="BN515" t="inlineStr">
        <is>
          <t>log of all-in-drawn spread on the loan</t>
        </is>
      </c>
      <c r="BO515" t="inlineStr">
        <is>
          <t>original</t>
        </is>
      </c>
      <c r="BP515" t="inlineStr">
        <is>
          <t>Chava (2010)</t>
        </is>
      </c>
      <c r="BQ515" t="inlineStr">
        <is>
          <t>computed</t>
        </is>
      </c>
      <c r="BT515" t="n">
        <v>0</v>
      </c>
      <c r="BU515" t="inlineStr">
        <is>
          <t>staging_Chava_2010.csv</t>
        </is>
      </c>
      <c r="BW515" t="n">
        <v>1990</v>
      </c>
      <c r="BX515" t="n">
        <v>2008</v>
      </c>
      <c r="BY515" t="inlineStr">
        <is>
          <t>United States (bank loans to domestic companies</t>
        </is>
      </c>
      <c r="BZ515" t="n">
        <v>1999</v>
      </c>
      <c r="CA515" t="n">
        <v>0</v>
      </c>
      <c r="CB515" t="n">
        <v>0</v>
      </c>
      <c r="CC515" t="n">
        <v>0</v>
      </c>
      <c r="CD515" t="n">
        <v>-0.0009039219998050726</v>
      </c>
      <c r="CE515" t="n">
        <v>1</v>
      </c>
    </row>
    <row r="516">
      <c r="A516" t="inlineStr">
        <is>
          <t>Chava (2010)</t>
        </is>
      </c>
      <c r="B516" t="n">
        <v>1821</v>
      </c>
      <c r="C516" t="n">
        <v>-0.0433474793744417</v>
      </c>
      <c r="D516" t="n">
        <v>5997</v>
      </c>
      <c r="E516">
        <f>IF(ISNUMBER($BA516),$BA516,IF(AND(ISNUMBER($D516),ISNUMBER($BW516),ISNUMBER($BX516)),$D516*($BX516-$BW516+1),""))</f>
        <v>5997.0</v>
      </c>
      <c r="H516" t="inlineStr">
        <is>
          <t>partial</t>
        </is>
      </c>
      <c r="I516" t="inlineStr">
        <is>
          <t>T-Statistic available</t>
        </is>
      </c>
      <c r="J516">
        <f>IF($BW516&lt;&gt;"",$BW516,"")</f>
        <v>1990.0</v>
      </c>
      <c r="K516">
        <f>IF($BX516&lt;&gt;"",$BX516,"")</f>
        <v>2008.0</v>
      </c>
      <c r="L516">
        <f>IF(AND(ISNUMBER($BW516),ISNUMBER($BX516)),($BW516+$BX516)/2,"")</f>
        <v>1999.0</v>
      </c>
      <c r="M516">
        <f>IF($L516&lt;&gt;"",$L516,"")</f>
        <v>1999.0</v>
      </c>
      <c r="N516">
        <f>IF(AND(ISNUMBER($BW516),ISNUMBER($BX516)),MIN(1,MAX(0,($BX516-2016+1)/($BX516-$BW516+1))),"")</f>
        <v>0.0</v>
      </c>
      <c r="O516">
        <f>IF(AND(ISNUMBER($BW516),ISNUMBER($BX516)),MIN(1,MAX(0,($BX516-2017+1)/($BX516-$BW516+1))),"")</f>
        <v>0.0</v>
      </c>
      <c r="P516">
        <f>IF(AND(ISNUMBER($BW516),ISNUMBER($BX516)),MIN(1,MAX(0,($BX516-2018+1)/($BX516-$BW516+1))),"")</f>
        <v>0.0</v>
      </c>
      <c r="Q516">
        <f>IF(AND(ISNUMBER($BW516),ISNUMBER($BX516)),MIN(1,MAX(0,($BX516-2019+1)/($BX516-$BW516+1))),"")</f>
        <v>0.0</v>
      </c>
      <c r="R516">
        <f>IF(AND(ISNUMBER($BW516),ISNUMBER($BX516)),MIN(1,MAX(0,($BX516-2016+1)/($BX516-$BW516+1))),"")</f>
        <v>0.0</v>
      </c>
      <c r="S516">
        <f>IF($L516&lt;&gt;"",IF($L516&gt;=2015.5,1,0),"")</f>
        <v>0.0</v>
      </c>
      <c r="T516">
        <f>IF($L516&lt;&gt;"",IF($L516&gt;=2016,1,0),"")</f>
        <v>0.0</v>
      </c>
      <c r="U516">
        <f>IF(ISNUMBER($BX516),IF($BX516&gt;=2016,1,0),"")</f>
        <v>0.0</v>
      </c>
      <c r="V516">
        <f>IF(ISNUMBER($BW516),IF($BW516&gt;=2016,1,0),"")</f>
        <v>0.0</v>
      </c>
      <c r="W516" t="str">
        <f>IF(AND(ISNUMBER($BW516),ISNUMBER($BX516)),IF($BW516&gt;=2016,"post-only",IF($BX516&lt;2016,"pre-only","mixed")),"")</f>
        <v>pre-only</v>
      </c>
      <c r="X516">
        <f>IF(AND(ISNUMBER($BW516),ISNUMBER($BX516)),MIN(1,MAX(0,($BX516-2017+1)/($BX516-$BW516+1))),"")</f>
        <v>0.0</v>
      </c>
      <c r="Y516">
        <f>IF(AND(ISNUMBER($BW516),ISNUMBER($BX516)),MIN(1,MAX(0,($BX516-2018+1)/($BX516-$BW516+1))),"")</f>
        <v>0.0</v>
      </c>
      <c r="Z516">
        <f>IF(AND(ISNUMBER($BW516),ISNUMBER($BX516)),MIN(1,MAX(0,($BX516-2019+1)/($BX516-$BW516+1))),"")</f>
        <v>0.0</v>
      </c>
      <c r="AA516">
        <f>IF(ISNUMBER($BX516),IF($BX516&gt;=2017,1,0),"")</f>
        <v>0.0</v>
      </c>
      <c r="AB516">
        <f>IF(ISNUMBER($BX516),IF($BX516&gt;=2018,1,0),"")</f>
        <v>0.0</v>
      </c>
      <c r="AC516">
        <f>IF(ISNUMBER($BX516),IF($BX516&gt;=2019,1,0),"")</f>
        <v>0.0</v>
      </c>
      <c r="AD516">
        <f>IF($L516&lt;&gt;"",IF($L516&gt;2013,1,0),"")</f>
        <v>0.0</v>
      </c>
      <c r="AE516">
        <f>IF($L516&lt;&gt;"",1+IF($L516&gt;2011,1,0)+IF($L516&gt;2014,1,0),"")</f>
        <v>1.0</v>
      </c>
      <c r="AF516" t="inlineStr">
        <is>
          <t>loan (interest rate)</t>
        </is>
      </c>
      <c r="AG516" t="inlineStr">
        <is>
          <t>performance</t>
        </is>
      </c>
      <c r="AH516" t="inlineStr">
        <is>
          <t>non-sensitive</t>
        </is>
      </c>
      <c r="AI516" t="inlineStr">
        <is>
          <t>without ETS/CT</t>
        </is>
      </c>
      <c r="AJ516" t="inlineStr">
        <is>
          <t>without ETS/CT</t>
        </is>
      </c>
      <c r="AK516" t="str">
        <f>IF(AND($CF516&lt;&gt;"",IFERROR(INDEX(subsample_country_map!$B:$B,MATCH($CF516,subsample_country_map!$A:$A,0)),"")&lt;&gt;""),INDEX(subsample_country_map!$B:$B,MATCH($CF516,subsample_country_map!$A:$A,0)),INDEX(lookup!$AA:$AA,MATCH($A516,lookup!$A:$A,0)))</f>
        <v>1_US</v>
      </c>
      <c r="AL516" t="str">
        <f>IF(AND($CF516&lt;&gt;"",IFERROR(INDEX(subsample_country_map!$C:$C,MATCH($CF516,subsample_country_map!$A:$A,0)),"")&lt;&gt;""),INDEX(subsample_country_map!$C:$C,MATCH($CF516,subsample_country_map!$A:$A,0)),INDEX(lookup!$AB:$AB,MATCH($A516,lookup!$A:$A,0)))</f>
        <v>1_developed</v>
      </c>
      <c r="AM516" t="str">
        <f>IF(AND($CF516&lt;&gt;"",IFERROR(INDEX(subsample_country_map!$D:$D,MATCH($CF516,subsample_country_map!$A:$A,0)),"")&lt;&gt;""),INDEX(subsample_country_map!$D:$D,MATCH($CF516,subsample_country_map!$A:$A,0)),INDEX(lookup!$AC:$AC,MATCH($A516,lookup!$A:$A,0)))</f>
        <v>1_western</v>
      </c>
      <c r="AN516" t="str">
        <f>IF(AND($CF516&lt;&gt;"",IFERROR(INDEX(subsample_country_map!$E:$E,MATCH($CF516,subsample_country_map!$A:$A,0)),"")&lt;&gt;""),INDEX(subsample_country_map!$E:$E,MATCH($CF516,subsample_country_map!$A:$A,0)),INDEX(lookup!$AD:$AD,MATCH($A516,lookup!$A:$A,0)))</f>
        <v>1_common law</v>
      </c>
      <c r="AO516" t="str">
        <f>INDEX(lookup!$Y:$Y,MATCH($A516,lookup!$A:$A,0))</f>
        <v>1_not published</v>
      </c>
      <c r="AP516" t="str">
        <f>INDEX(lookup!$Z:$Z,MATCH($A516,lookup!$A:$A,0))</f>
        <v>99_NCE</v>
      </c>
      <c r="AQ516" t="str">
        <f>INDEX(lookup!$W:$W,MATCH($A516,lookup!$A:$A,0))</f>
        <v>1_fin/acc/econ</v>
      </c>
      <c r="AS516" t="inlineStr">
        <is>
          <t>staging</t>
        </is>
      </c>
      <c r="AT516" t="inlineStr">
        <is>
          <t>good-CER</t>
        </is>
      </c>
      <c r="AU516" t="inlineStr">
        <is>
          <t>cost</t>
        </is>
      </c>
      <c r="AV516" t="inlineStr">
        <is>
          <t>-0.1975</t>
        </is>
      </c>
      <c r="AX516" t="inlineStr">
        <is>
          <t>-3.36</t>
        </is>
      </c>
      <c r="BA516" t="n">
        <v>5997</v>
      </c>
      <c r="BB516" t="inlineStr">
        <is>
          <t>FLAG</t>
        </is>
      </c>
      <c r="BC516" t="inlineStr">
        <is>
          <t>OLS</t>
        </is>
      </c>
      <c r="BD516" t="inlineStr">
        <is>
          <t>firm</t>
        </is>
      </c>
      <c r="BE516" t="inlineStr">
        <is>
          <t>none</t>
        </is>
      </c>
      <c r="BI516" t="inlineStr">
        <is>
          <t>Table 6</t>
        </is>
      </c>
      <c r="BJ516" t="inlineStr">
        <is>
          <t>Model 4 (all strengths, ind. FE)</t>
        </is>
      </c>
      <c r="BK516" t="inlineStr">
        <is>
          <t>32</t>
        </is>
      </c>
      <c r="BL516" t="inlineStr">
        <is>
          <t>benproduct -0.1975 [-3.36]</t>
        </is>
      </c>
      <c r="BM516" t="inlineStr">
        <is>
          <t>benproduct</t>
        </is>
      </c>
      <c r="BN516" t="inlineStr">
        <is>
          <t>log of all-in-drawn spread on the loan</t>
        </is>
      </c>
      <c r="BO516" t="inlineStr">
        <is>
          <t>original</t>
        </is>
      </c>
      <c r="BP516" t="inlineStr">
        <is>
          <t>Chava (2010)</t>
        </is>
      </c>
      <c r="BQ516" t="inlineStr">
        <is>
          <t>computed</t>
        </is>
      </c>
      <c r="BT516" t="n">
        <v>0</v>
      </c>
      <c r="BU516" t="inlineStr">
        <is>
          <t>staging_Chava_2010.csv</t>
        </is>
      </c>
      <c r="BW516" t="n">
        <v>1990</v>
      </c>
      <c r="BX516" t="n">
        <v>2008</v>
      </c>
      <c r="BY516" t="inlineStr">
        <is>
          <t>United States (bank loans to domestic companies</t>
        </is>
      </c>
      <c r="BZ516" t="n">
        <v>1999</v>
      </c>
      <c r="CA516" t="n">
        <v>0</v>
      </c>
      <c r="CB516" t="n">
        <v>0</v>
      </c>
      <c r="CC516" t="n">
        <v>0</v>
      </c>
      <c r="CD516" t="n">
        <v>-0.04337466005317461</v>
      </c>
      <c r="CE516" t="n">
        <v>1</v>
      </c>
    </row>
    <row r="517">
      <c r="A517" t="inlineStr">
        <is>
          <t>Chava (2010)</t>
        </is>
      </c>
      <c r="B517" t="n">
        <v>1822</v>
      </c>
      <c r="C517" t="n">
        <v>-0.005165200370386099</v>
      </c>
      <c r="D517" t="n">
        <v>5997</v>
      </c>
      <c r="E517">
        <f>IF(ISNUMBER($BA517),$BA517,IF(AND(ISNUMBER($D517),ISNUMBER($BW517),ISNUMBER($BX517)),$D517*($BX517-$BW517+1),""))</f>
        <v>5997.0</v>
      </c>
      <c r="H517" t="inlineStr">
        <is>
          <t>partial</t>
        </is>
      </c>
      <c r="I517" t="inlineStr">
        <is>
          <t>T-Statistic available</t>
        </is>
      </c>
      <c r="J517">
        <f>IF($BW517&lt;&gt;"",$BW517,"")</f>
        <v>1990.0</v>
      </c>
      <c r="K517">
        <f>IF($BX517&lt;&gt;"",$BX517,"")</f>
        <v>2008.0</v>
      </c>
      <c r="L517">
        <f>IF(AND(ISNUMBER($BW517),ISNUMBER($BX517)),($BW517+$BX517)/2,"")</f>
        <v>1999.0</v>
      </c>
      <c r="M517">
        <f>IF($L517&lt;&gt;"",$L517,"")</f>
        <v>1999.0</v>
      </c>
      <c r="N517">
        <f>IF(AND(ISNUMBER($BW517),ISNUMBER($BX517)),MIN(1,MAX(0,($BX517-2016+1)/($BX517-$BW517+1))),"")</f>
        <v>0.0</v>
      </c>
      <c r="O517">
        <f>IF(AND(ISNUMBER($BW517),ISNUMBER($BX517)),MIN(1,MAX(0,($BX517-2017+1)/($BX517-$BW517+1))),"")</f>
        <v>0.0</v>
      </c>
      <c r="P517">
        <f>IF(AND(ISNUMBER($BW517),ISNUMBER($BX517)),MIN(1,MAX(0,($BX517-2018+1)/($BX517-$BW517+1))),"")</f>
        <v>0.0</v>
      </c>
      <c r="Q517">
        <f>IF(AND(ISNUMBER($BW517),ISNUMBER($BX517)),MIN(1,MAX(0,($BX517-2019+1)/($BX517-$BW517+1))),"")</f>
        <v>0.0</v>
      </c>
      <c r="R517">
        <f>IF(AND(ISNUMBER($BW517),ISNUMBER($BX517)),MIN(1,MAX(0,($BX517-2016+1)/($BX517-$BW517+1))),"")</f>
        <v>0.0</v>
      </c>
      <c r="S517">
        <f>IF($L517&lt;&gt;"",IF($L517&gt;=2015.5,1,0),"")</f>
        <v>0.0</v>
      </c>
      <c r="T517">
        <f>IF($L517&lt;&gt;"",IF($L517&gt;=2016,1,0),"")</f>
        <v>0.0</v>
      </c>
      <c r="U517">
        <f>IF(ISNUMBER($BX517),IF($BX517&gt;=2016,1,0),"")</f>
        <v>0.0</v>
      </c>
      <c r="V517">
        <f>IF(ISNUMBER($BW517),IF($BW517&gt;=2016,1,0),"")</f>
        <v>0.0</v>
      </c>
      <c r="W517" t="str">
        <f>IF(AND(ISNUMBER($BW517),ISNUMBER($BX517)),IF($BW517&gt;=2016,"post-only",IF($BX517&lt;2016,"pre-only","mixed")),"")</f>
        <v>pre-only</v>
      </c>
      <c r="X517">
        <f>IF(AND(ISNUMBER($BW517),ISNUMBER($BX517)),MIN(1,MAX(0,($BX517-2017+1)/($BX517-$BW517+1))),"")</f>
        <v>0.0</v>
      </c>
      <c r="Y517">
        <f>IF(AND(ISNUMBER($BW517),ISNUMBER($BX517)),MIN(1,MAX(0,($BX517-2018+1)/($BX517-$BW517+1))),"")</f>
        <v>0.0</v>
      </c>
      <c r="Z517">
        <f>IF(AND(ISNUMBER($BW517),ISNUMBER($BX517)),MIN(1,MAX(0,($BX517-2019+1)/($BX517-$BW517+1))),"")</f>
        <v>0.0</v>
      </c>
      <c r="AA517">
        <f>IF(ISNUMBER($BX517),IF($BX517&gt;=2017,1,0),"")</f>
        <v>0.0</v>
      </c>
      <c r="AB517">
        <f>IF(ISNUMBER($BX517),IF($BX517&gt;=2018,1,0),"")</f>
        <v>0.0</v>
      </c>
      <c r="AC517">
        <f>IF(ISNUMBER($BX517),IF($BX517&gt;=2019,1,0),"")</f>
        <v>0.0</v>
      </c>
      <c r="AD517">
        <f>IF($L517&lt;&gt;"",IF($L517&gt;2013,1,0),"")</f>
        <v>0.0</v>
      </c>
      <c r="AE517">
        <f>IF($L517&lt;&gt;"",1+IF($L517&gt;2011,1,0)+IF($L517&gt;2014,1,0),"")</f>
        <v>1.0</v>
      </c>
      <c r="AF517" t="inlineStr">
        <is>
          <t>loan (interest rate)</t>
        </is>
      </c>
      <c r="AG517" t="inlineStr">
        <is>
          <t>performance</t>
        </is>
      </c>
      <c r="AH517" t="inlineStr">
        <is>
          <t>non-sensitive</t>
        </is>
      </c>
      <c r="AI517" t="inlineStr">
        <is>
          <t>without ETS/CT</t>
        </is>
      </c>
      <c r="AJ517" t="inlineStr">
        <is>
          <t>without ETS/CT</t>
        </is>
      </c>
      <c r="AK517" t="str">
        <f>IF(AND($CF517&lt;&gt;"",IFERROR(INDEX(subsample_country_map!$B:$B,MATCH($CF517,subsample_country_map!$A:$A,0)),"")&lt;&gt;""),INDEX(subsample_country_map!$B:$B,MATCH($CF517,subsample_country_map!$A:$A,0)),INDEX(lookup!$AA:$AA,MATCH($A517,lookup!$A:$A,0)))</f>
        <v>1_US</v>
      </c>
      <c r="AL517" t="str">
        <f>IF(AND($CF517&lt;&gt;"",IFERROR(INDEX(subsample_country_map!$C:$C,MATCH($CF517,subsample_country_map!$A:$A,0)),"")&lt;&gt;""),INDEX(subsample_country_map!$C:$C,MATCH($CF517,subsample_country_map!$A:$A,0)),INDEX(lookup!$AB:$AB,MATCH($A517,lookup!$A:$A,0)))</f>
        <v>1_developed</v>
      </c>
      <c r="AM517" t="str">
        <f>IF(AND($CF517&lt;&gt;"",IFERROR(INDEX(subsample_country_map!$D:$D,MATCH($CF517,subsample_country_map!$A:$A,0)),"")&lt;&gt;""),INDEX(subsample_country_map!$D:$D,MATCH($CF517,subsample_country_map!$A:$A,0)),INDEX(lookup!$AC:$AC,MATCH($A517,lookup!$A:$A,0)))</f>
        <v>1_western</v>
      </c>
      <c r="AN517" t="str">
        <f>IF(AND($CF517&lt;&gt;"",IFERROR(INDEX(subsample_country_map!$E:$E,MATCH($CF517,subsample_country_map!$A:$A,0)),"")&lt;&gt;""),INDEX(subsample_country_map!$E:$E,MATCH($CF517,subsample_country_map!$A:$A,0)),INDEX(lookup!$AD:$AD,MATCH($A517,lookup!$A:$A,0)))</f>
        <v>1_common law</v>
      </c>
      <c r="AO517" t="str">
        <f>INDEX(lookup!$Y:$Y,MATCH($A517,lookup!$A:$A,0))</f>
        <v>1_not published</v>
      </c>
      <c r="AP517" t="str">
        <f>INDEX(lookup!$Z:$Z,MATCH($A517,lookup!$A:$A,0))</f>
        <v>99_NCE</v>
      </c>
      <c r="AQ517" t="str">
        <f>INDEX(lookup!$W:$W,MATCH($A517,lookup!$A:$A,0))</f>
        <v>1_fin/acc/econ</v>
      </c>
      <c r="AS517" t="inlineStr">
        <is>
          <t>staging</t>
        </is>
      </c>
      <c r="AT517" t="inlineStr">
        <is>
          <t>good-CER</t>
        </is>
      </c>
      <c r="AU517" t="inlineStr">
        <is>
          <t>cost</t>
        </is>
      </c>
      <c r="AV517" t="inlineStr">
        <is>
          <t>-0.0331</t>
        </is>
      </c>
      <c r="AX517" t="inlineStr">
        <is>
          <t>-0.40</t>
        </is>
      </c>
      <c r="BA517" t="n">
        <v>5997</v>
      </c>
      <c r="BB517" t="inlineStr">
        <is>
          <t>FLAG</t>
        </is>
      </c>
      <c r="BC517" t="inlineStr">
        <is>
          <t>OLS</t>
        </is>
      </c>
      <c r="BD517" t="inlineStr">
        <is>
          <t>firm</t>
        </is>
      </c>
      <c r="BE517" t="inlineStr">
        <is>
          <t>none</t>
        </is>
      </c>
      <c r="BI517" t="inlineStr">
        <is>
          <t>Table 6</t>
        </is>
      </c>
      <c r="BJ517" t="inlineStr">
        <is>
          <t>Model 4 (all strengths, ind. FE)</t>
        </is>
      </c>
      <c r="BK517" t="inlineStr">
        <is>
          <t>32</t>
        </is>
      </c>
      <c r="BL517" t="inlineStr">
        <is>
          <t>polprevent -0.0331 [-0.40]</t>
        </is>
      </c>
      <c r="BM517" t="inlineStr">
        <is>
          <t>polprevent</t>
        </is>
      </c>
      <c r="BN517" t="inlineStr">
        <is>
          <t>log of all-in-drawn spread on the loan</t>
        </is>
      </c>
      <c r="BO517" t="inlineStr">
        <is>
          <t>original</t>
        </is>
      </c>
      <c r="BP517" t="inlineStr">
        <is>
          <t>Chava (2010)</t>
        </is>
      </c>
      <c r="BQ517" t="inlineStr">
        <is>
          <t>computed</t>
        </is>
      </c>
      <c r="BT517" t="n">
        <v>0</v>
      </c>
      <c r="BU517" t="inlineStr">
        <is>
          <t>staging_Chava_2010.csv</t>
        </is>
      </c>
      <c r="BW517" t="n">
        <v>1990</v>
      </c>
      <c r="BX517" t="n">
        <v>2008</v>
      </c>
      <c r="BY517" t="inlineStr">
        <is>
          <t>United States (bank loans to domestic companies</t>
        </is>
      </c>
      <c r="BZ517" t="n">
        <v>1999</v>
      </c>
      <c r="CA517" t="n">
        <v>0</v>
      </c>
      <c r="CB517" t="n">
        <v>0</v>
      </c>
      <c r="CC517" t="n">
        <v>0</v>
      </c>
      <c r="CD517" t="n">
        <v>-0.00516524630575599</v>
      </c>
      <c r="CE517" t="n">
        <v>1</v>
      </c>
    </row>
    <row r="518">
      <c r="A518" t="inlineStr">
        <is>
          <t>Chava (2010)</t>
        </is>
      </c>
      <c r="B518" t="n">
        <v>1823</v>
      </c>
      <c r="C518" t="n">
        <v>-0.009555311907471551</v>
      </c>
      <c r="D518" t="n">
        <v>5997</v>
      </c>
      <c r="E518">
        <f>IF(ISNUMBER($BA518),$BA518,IF(AND(ISNUMBER($D518),ISNUMBER($BW518),ISNUMBER($BX518)),$D518*($BX518-$BW518+1),""))</f>
        <v>5997.0</v>
      </c>
      <c r="H518" t="inlineStr">
        <is>
          <t>partial</t>
        </is>
      </c>
      <c r="I518" t="inlineStr">
        <is>
          <t>T-Statistic available</t>
        </is>
      </c>
      <c r="J518">
        <f>IF($BW518&lt;&gt;"",$BW518,"")</f>
        <v>1990.0</v>
      </c>
      <c r="K518">
        <f>IF($BX518&lt;&gt;"",$BX518,"")</f>
        <v>2008.0</v>
      </c>
      <c r="L518">
        <f>IF(AND(ISNUMBER($BW518),ISNUMBER($BX518)),($BW518+$BX518)/2,"")</f>
        <v>1999.0</v>
      </c>
      <c r="M518">
        <f>IF($L518&lt;&gt;"",$L518,"")</f>
        <v>1999.0</v>
      </c>
      <c r="N518">
        <f>IF(AND(ISNUMBER($BW518),ISNUMBER($BX518)),MIN(1,MAX(0,($BX518-2016+1)/($BX518-$BW518+1))),"")</f>
        <v>0.0</v>
      </c>
      <c r="O518">
        <f>IF(AND(ISNUMBER($BW518),ISNUMBER($BX518)),MIN(1,MAX(0,($BX518-2017+1)/($BX518-$BW518+1))),"")</f>
        <v>0.0</v>
      </c>
      <c r="P518">
        <f>IF(AND(ISNUMBER($BW518),ISNUMBER($BX518)),MIN(1,MAX(0,($BX518-2018+1)/($BX518-$BW518+1))),"")</f>
        <v>0.0</v>
      </c>
      <c r="Q518">
        <f>IF(AND(ISNUMBER($BW518),ISNUMBER($BX518)),MIN(1,MAX(0,($BX518-2019+1)/($BX518-$BW518+1))),"")</f>
        <v>0.0</v>
      </c>
      <c r="R518">
        <f>IF(AND(ISNUMBER($BW518),ISNUMBER($BX518)),MIN(1,MAX(0,($BX518-2016+1)/($BX518-$BW518+1))),"")</f>
        <v>0.0</v>
      </c>
      <c r="S518">
        <f>IF($L518&lt;&gt;"",IF($L518&gt;=2015.5,1,0),"")</f>
        <v>0.0</v>
      </c>
      <c r="T518">
        <f>IF($L518&lt;&gt;"",IF($L518&gt;=2016,1,0),"")</f>
        <v>0.0</v>
      </c>
      <c r="U518">
        <f>IF(ISNUMBER($BX518),IF($BX518&gt;=2016,1,0),"")</f>
        <v>0.0</v>
      </c>
      <c r="V518">
        <f>IF(ISNUMBER($BW518),IF($BW518&gt;=2016,1,0),"")</f>
        <v>0.0</v>
      </c>
      <c r="W518" t="str">
        <f>IF(AND(ISNUMBER($BW518),ISNUMBER($BX518)),IF($BW518&gt;=2016,"post-only",IF($BX518&lt;2016,"pre-only","mixed")),"")</f>
        <v>pre-only</v>
      </c>
      <c r="X518">
        <f>IF(AND(ISNUMBER($BW518),ISNUMBER($BX518)),MIN(1,MAX(0,($BX518-2017+1)/($BX518-$BW518+1))),"")</f>
        <v>0.0</v>
      </c>
      <c r="Y518">
        <f>IF(AND(ISNUMBER($BW518),ISNUMBER($BX518)),MIN(1,MAX(0,($BX518-2018+1)/($BX518-$BW518+1))),"")</f>
        <v>0.0</v>
      </c>
      <c r="Z518">
        <f>IF(AND(ISNUMBER($BW518),ISNUMBER($BX518)),MIN(1,MAX(0,($BX518-2019+1)/($BX518-$BW518+1))),"")</f>
        <v>0.0</v>
      </c>
      <c r="AA518">
        <f>IF(ISNUMBER($BX518),IF($BX518&gt;=2017,1,0),"")</f>
        <v>0.0</v>
      </c>
      <c r="AB518">
        <f>IF(ISNUMBER($BX518),IF($BX518&gt;=2018,1,0),"")</f>
        <v>0.0</v>
      </c>
      <c r="AC518">
        <f>IF(ISNUMBER($BX518),IF($BX518&gt;=2019,1,0),"")</f>
        <v>0.0</v>
      </c>
      <c r="AD518">
        <f>IF($L518&lt;&gt;"",IF($L518&gt;2013,1,0),"")</f>
        <v>0.0</v>
      </c>
      <c r="AE518">
        <f>IF($L518&lt;&gt;"",1+IF($L518&gt;2011,1,0)+IF($L518&gt;2014,1,0),"")</f>
        <v>1.0</v>
      </c>
      <c r="AF518" t="inlineStr">
        <is>
          <t>loan (interest rate)</t>
        </is>
      </c>
      <c r="AG518" t="inlineStr">
        <is>
          <t>performance</t>
        </is>
      </c>
      <c r="AH518" t="inlineStr">
        <is>
          <t>non-sensitive</t>
        </is>
      </c>
      <c r="AI518" t="inlineStr">
        <is>
          <t>without ETS/CT</t>
        </is>
      </c>
      <c r="AJ518" t="inlineStr">
        <is>
          <t>without ETS/CT</t>
        </is>
      </c>
      <c r="AK518" t="str">
        <f>IF(AND($CF518&lt;&gt;"",IFERROR(INDEX(subsample_country_map!$B:$B,MATCH($CF518,subsample_country_map!$A:$A,0)),"")&lt;&gt;""),INDEX(subsample_country_map!$B:$B,MATCH($CF518,subsample_country_map!$A:$A,0)),INDEX(lookup!$AA:$AA,MATCH($A518,lookup!$A:$A,0)))</f>
        <v>1_US</v>
      </c>
      <c r="AL518" t="str">
        <f>IF(AND($CF518&lt;&gt;"",IFERROR(INDEX(subsample_country_map!$C:$C,MATCH($CF518,subsample_country_map!$A:$A,0)),"")&lt;&gt;""),INDEX(subsample_country_map!$C:$C,MATCH($CF518,subsample_country_map!$A:$A,0)),INDEX(lookup!$AB:$AB,MATCH($A518,lookup!$A:$A,0)))</f>
        <v>1_developed</v>
      </c>
      <c r="AM518" t="str">
        <f>IF(AND($CF518&lt;&gt;"",IFERROR(INDEX(subsample_country_map!$D:$D,MATCH($CF518,subsample_country_map!$A:$A,0)),"")&lt;&gt;""),INDEX(subsample_country_map!$D:$D,MATCH($CF518,subsample_country_map!$A:$A,0)),INDEX(lookup!$AC:$AC,MATCH($A518,lookup!$A:$A,0)))</f>
        <v>1_western</v>
      </c>
      <c r="AN518" t="str">
        <f>IF(AND($CF518&lt;&gt;"",IFERROR(INDEX(subsample_country_map!$E:$E,MATCH($CF518,subsample_country_map!$A:$A,0)),"")&lt;&gt;""),INDEX(subsample_country_map!$E:$E,MATCH($CF518,subsample_country_map!$A:$A,0)),INDEX(lookup!$AD:$AD,MATCH($A518,lookup!$A:$A,0)))</f>
        <v>1_common law</v>
      </c>
      <c r="AO518" t="str">
        <f>INDEX(lookup!$Y:$Y,MATCH($A518,lookup!$A:$A,0))</f>
        <v>1_not published</v>
      </c>
      <c r="AP518" t="str">
        <f>INDEX(lookup!$Z:$Z,MATCH($A518,lookup!$A:$A,0))</f>
        <v>99_NCE</v>
      </c>
      <c r="AQ518" t="str">
        <f>INDEX(lookup!$W:$W,MATCH($A518,lookup!$A:$A,0))</f>
        <v>1_fin/acc/econ</v>
      </c>
      <c r="AS518" t="inlineStr">
        <is>
          <t>staging</t>
        </is>
      </c>
      <c r="AT518" t="inlineStr">
        <is>
          <t>good-CER</t>
        </is>
      </c>
      <c r="AU518" t="inlineStr">
        <is>
          <t>cost</t>
        </is>
      </c>
      <c r="AV518" t="inlineStr">
        <is>
          <t>-0.0416</t>
        </is>
      </c>
      <c r="AX518" t="inlineStr">
        <is>
          <t>-0.74</t>
        </is>
      </c>
      <c r="BA518" t="n">
        <v>5997</v>
      </c>
      <c r="BB518" t="inlineStr">
        <is>
          <t>FLAG</t>
        </is>
      </c>
      <c r="BC518" t="inlineStr">
        <is>
          <t>OLS</t>
        </is>
      </c>
      <c r="BD518" t="inlineStr">
        <is>
          <t>firm</t>
        </is>
      </c>
      <c r="BE518" t="inlineStr">
        <is>
          <t>none</t>
        </is>
      </c>
      <c r="BI518" t="inlineStr">
        <is>
          <t>Table 6</t>
        </is>
      </c>
      <c r="BJ518" t="inlineStr">
        <is>
          <t>Model 4 (all strengths, ind. FE)</t>
        </is>
      </c>
      <c r="BK518" t="inlineStr">
        <is>
          <t>32</t>
        </is>
      </c>
      <c r="BL518" t="inlineStr">
        <is>
          <t>cleanenergy -0.0416 [-0.74]</t>
        </is>
      </c>
      <c r="BM518" t="inlineStr">
        <is>
          <t>cleanenergy</t>
        </is>
      </c>
      <c r="BN518" t="inlineStr">
        <is>
          <t>log of all-in-drawn spread on the loan</t>
        </is>
      </c>
      <c r="BO518" t="inlineStr">
        <is>
          <t>original</t>
        </is>
      </c>
      <c r="BP518" t="inlineStr">
        <is>
          <t>Chava (2010)</t>
        </is>
      </c>
      <c r="BQ518" t="inlineStr">
        <is>
          <t>computed</t>
        </is>
      </c>
      <c r="BT518" t="n">
        <v>0</v>
      </c>
      <c r="BU518" t="inlineStr">
        <is>
          <t>staging_Chava_2010.csv</t>
        </is>
      </c>
      <c r="BW518" t="n">
        <v>1990</v>
      </c>
      <c r="BX518" t="n">
        <v>2008</v>
      </c>
      <c r="BY518" t="inlineStr">
        <is>
          <t>United States (bank loans to domestic companies</t>
        </is>
      </c>
      <c r="BZ518" t="n">
        <v>1999</v>
      </c>
      <c r="CA518" t="n">
        <v>0</v>
      </c>
      <c r="CB518" t="n">
        <v>0</v>
      </c>
      <c r="CC518" t="n">
        <v>0</v>
      </c>
      <c r="CD518" t="n">
        <v>-0.009555602736091096</v>
      </c>
      <c r="CE518" t="n">
        <v>1</v>
      </c>
    </row>
    <row r="519">
      <c r="A519" t="inlineStr">
        <is>
          <t>Chava (2010)</t>
        </is>
      </c>
      <c r="B519" t="n">
        <v>1824</v>
      </c>
      <c r="C519" t="n">
        <v>0.001420447617271629</v>
      </c>
      <c r="D519" t="n">
        <v>5997</v>
      </c>
      <c r="E519">
        <f>IF(ISNUMBER($BA519),$BA519,IF(AND(ISNUMBER($D519),ISNUMBER($BW519),ISNUMBER($BX519)),$D519*($BX519-$BW519+1),""))</f>
        <v>5997.0</v>
      </c>
      <c r="H519" t="inlineStr">
        <is>
          <t>partial</t>
        </is>
      </c>
      <c r="I519" t="inlineStr">
        <is>
          <t>T-Statistic available</t>
        </is>
      </c>
      <c r="J519">
        <f>IF($BW519&lt;&gt;"",$BW519,"")</f>
        <v>1990.0</v>
      </c>
      <c r="K519">
        <f>IF($BX519&lt;&gt;"",$BX519,"")</f>
        <v>2008.0</v>
      </c>
      <c r="L519">
        <f>IF(AND(ISNUMBER($BW519),ISNUMBER($BX519)),($BW519+$BX519)/2,"")</f>
        <v>1999.0</v>
      </c>
      <c r="M519">
        <f>IF($L519&lt;&gt;"",$L519,"")</f>
        <v>1999.0</v>
      </c>
      <c r="N519">
        <f>IF(AND(ISNUMBER($BW519),ISNUMBER($BX519)),MIN(1,MAX(0,($BX519-2016+1)/($BX519-$BW519+1))),"")</f>
        <v>0.0</v>
      </c>
      <c r="O519">
        <f>IF(AND(ISNUMBER($BW519),ISNUMBER($BX519)),MIN(1,MAX(0,($BX519-2017+1)/($BX519-$BW519+1))),"")</f>
        <v>0.0</v>
      </c>
      <c r="P519">
        <f>IF(AND(ISNUMBER($BW519),ISNUMBER($BX519)),MIN(1,MAX(0,($BX519-2018+1)/($BX519-$BW519+1))),"")</f>
        <v>0.0</v>
      </c>
      <c r="Q519">
        <f>IF(AND(ISNUMBER($BW519),ISNUMBER($BX519)),MIN(1,MAX(0,($BX519-2019+1)/($BX519-$BW519+1))),"")</f>
        <v>0.0</v>
      </c>
      <c r="R519">
        <f>IF(AND(ISNUMBER($BW519),ISNUMBER($BX519)),MIN(1,MAX(0,($BX519-2016+1)/($BX519-$BW519+1))),"")</f>
        <v>0.0</v>
      </c>
      <c r="S519">
        <f>IF($L519&lt;&gt;"",IF($L519&gt;=2015.5,1,0),"")</f>
        <v>0.0</v>
      </c>
      <c r="T519">
        <f>IF($L519&lt;&gt;"",IF($L519&gt;=2016,1,0),"")</f>
        <v>0.0</v>
      </c>
      <c r="U519">
        <f>IF(ISNUMBER($BX519),IF($BX519&gt;=2016,1,0),"")</f>
        <v>0.0</v>
      </c>
      <c r="V519">
        <f>IF(ISNUMBER($BW519),IF($BW519&gt;=2016,1,0),"")</f>
        <v>0.0</v>
      </c>
      <c r="W519" t="str">
        <f>IF(AND(ISNUMBER($BW519),ISNUMBER($BX519)),IF($BW519&gt;=2016,"post-only",IF($BX519&lt;2016,"pre-only","mixed")),"")</f>
        <v>pre-only</v>
      </c>
      <c r="X519">
        <f>IF(AND(ISNUMBER($BW519),ISNUMBER($BX519)),MIN(1,MAX(0,($BX519-2017+1)/($BX519-$BW519+1))),"")</f>
        <v>0.0</v>
      </c>
      <c r="Y519">
        <f>IF(AND(ISNUMBER($BW519),ISNUMBER($BX519)),MIN(1,MAX(0,($BX519-2018+1)/($BX519-$BW519+1))),"")</f>
        <v>0.0</v>
      </c>
      <c r="Z519">
        <f>IF(AND(ISNUMBER($BW519),ISNUMBER($BX519)),MIN(1,MAX(0,($BX519-2019+1)/($BX519-$BW519+1))),"")</f>
        <v>0.0</v>
      </c>
      <c r="AA519">
        <f>IF(ISNUMBER($BX519),IF($BX519&gt;=2017,1,0),"")</f>
        <v>0.0</v>
      </c>
      <c r="AB519">
        <f>IF(ISNUMBER($BX519),IF($BX519&gt;=2018,1,0),"")</f>
        <v>0.0</v>
      </c>
      <c r="AC519">
        <f>IF(ISNUMBER($BX519),IF($BX519&gt;=2019,1,0),"")</f>
        <v>0.0</v>
      </c>
      <c r="AD519">
        <f>IF($L519&lt;&gt;"",IF($L519&gt;2013,1,0),"")</f>
        <v>0.0</v>
      </c>
      <c r="AE519">
        <f>IF($L519&lt;&gt;"",1+IF($L519&gt;2011,1,0)+IF($L519&gt;2014,1,0),"")</f>
        <v>1.0</v>
      </c>
      <c r="AF519" t="inlineStr">
        <is>
          <t>loan (interest rate)</t>
        </is>
      </c>
      <c r="AG519" t="inlineStr">
        <is>
          <t>performance</t>
        </is>
      </c>
      <c r="AH519" t="inlineStr">
        <is>
          <t>non-sensitive</t>
        </is>
      </c>
      <c r="AI519" t="inlineStr">
        <is>
          <t>without ETS/CT</t>
        </is>
      </c>
      <c r="AJ519" t="inlineStr">
        <is>
          <t>without ETS/CT</t>
        </is>
      </c>
      <c r="AK519" t="str">
        <f>IF(AND($CF519&lt;&gt;"",IFERROR(INDEX(subsample_country_map!$B:$B,MATCH($CF519,subsample_country_map!$A:$A,0)),"")&lt;&gt;""),INDEX(subsample_country_map!$B:$B,MATCH($CF519,subsample_country_map!$A:$A,0)),INDEX(lookup!$AA:$AA,MATCH($A519,lookup!$A:$A,0)))</f>
        <v>1_US</v>
      </c>
      <c r="AL519" t="str">
        <f>IF(AND($CF519&lt;&gt;"",IFERROR(INDEX(subsample_country_map!$C:$C,MATCH($CF519,subsample_country_map!$A:$A,0)),"")&lt;&gt;""),INDEX(subsample_country_map!$C:$C,MATCH($CF519,subsample_country_map!$A:$A,0)),INDEX(lookup!$AB:$AB,MATCH($A519,lookup!$A:$A,0)))</f>
        <v>1_developed</v>
      </c>
      <c r="AM519" t="str">
        <f>IF(AND($CF519&lt;&gt;"",IFERROR(INDEX(subsample_country_map!$D:$D,MATCH($CF519,subsample_country_map!$A:$A,0)),"")&lt;&gt;""),INDEX(subsample_country_map!$D:$D,MATCH($CF519,subsample_country_map!$A:$A,0)),INDEX(lookup!$AC:$AC,MATCH($A519,lookup!$A:$A,0)))</f>
        <v>1_western</v>
      </c>
      <c r="AN519" t="str">
        <f>IF(AND($CF519&lt;&gt;"",IFERROR(INDEX(subsample_country_map!$E:$E,MATCH($CF519,subsample_country_map!$A:$A,0)),"")&lt;&gt;""),INDEX(subsample_country_map!$E:$E,MATCH($CF519,subsample_country_map!$A:$A,0)),INDEX(lookup!$AD:$AD,MATCH($A519,lookup!$A:$A,0)))</f>
        <v>1_common law</v>
      </c>
      <c r="AO519" t="str">
        <f>INDEX(lookup!$Y:$Y,MATCH($A519,lookup!$A:$A,0))</f>
        <v>1_not published</v>
      </c>
      <c r="AP519" t="str">
        <f>INDEX(lookup!$Z:$Z,MATCH($A519,lookup!$A:$A,0))</f>
        <v>99_NCE</v>
      </c>
      <c r="AQ519" t="str">
        <f>INDEX(lookup!$W:$W,MATCH($A519,lookup!$A:$A,0))</f>
        <v>1_fin/acc/econ</v>
      </c>
      <c r="AS519" t="inlineStr">
        <is>
          <t>staging</t>
        </is>
      </c>
      <c r="AT519" t="inlineStr">
        <is>
          <t>good-CER</t>
        </is>
      </c>
      <c r="AU519" t="inlineStr">
        <is>
          <t>cost</t>
        </is>
      </c>
      <c r="AV519" t="inlineStr">
        <is>
          <t>0.0074</t>
        </is>
      </c>
      <c r="AX519" t="inlineStr">
        <is>
          <t>0.11</t>
        </is>
      </c>
      <c r="BA519" t="n">
        <v>5997</v>
      </c>
      <c r="BB519" t="inlineStr">
        <is>
          <t>FLAG</t>
        </is>
      </c>
      <c r="BC519" t="inlineStr">
        <is>
          <t>OLS</t>
        </is>
      </c>
      <c r="BD519" t="inlineStr">
        <is>
          <t>firm</t>
        </is>
      </c>
      <c r="BE519" t="inlineStr">
        <is>
          <t>none</t>
        </is>
      </c>
      <c r="BI519" t="inlineStr">
        <is>
          <t>Table 6</t>
        </is>
      </c>
      <c r="BJ519" t="inlineStr">
        <is>
          <t>Model 4 (all strengths, ind. FE)</t>
        </is>
      </c>
      <c r="BK519" t="inlineStr">
        <is>
          <t>32</t>
        </is>
      </c>
      <c r="BL519" t="inlineStr">
        <is>
          <t>envcomm 0.0074 [0.11]</t>
        </is>
      </c>
      <c r="BM519" t="inlineStr">
        <is>
          <t>envcomm</t>
        </is>
      </c>
      <c r="BN519" t="inlineStr">
        <is>
          <t>log of all-in-drawn spread on the loan</t>
        </is>
      </c>
      <c r="BO519" t="inlineStr">
        <is>
          <t>original</t>
        </is>
      </c>
      <c r="BP519" t="inlineStr">
        <is>
          <t>Chava (2010)</t>
        </is>
      </c>
      <c r="BQ519" t="inlineStr">
        <is>
          <t>computed</t>
        </is>
      </c>
      <c r="BT519" t="n">
        <v>0</v>
      </c>
      <c r="BU519" t="inlineStr">
        <is>
          <t>staging_Chava_2010.csv</t>
        </is>
      </c>
      <c r="BW519" t="n">
        <v>1990</v>
      </c>
      <c r="BX519" t="n">
        <v>2008</v>
      </c>
      <c r="BY519" t="inlineStr">
        <is>
          <t>United States (bank loans to domestic companies</t>
        </is>
      </c>
      <c r="BZ519" t="n">
        <v>1999</v>
      </c>
      <c r="CA519" t="n">
        <v>0</v>
      </c>
      <c r="CB519" t="n">
        <v>0</v>
      </c>
      <c r="CC519" t="n">
        <v>0</v>
      </c>
      <c r="CD519" t="n">
        <v>0.001420448572604979</v>
      </c>
      <c r="CE519" t="n">
        <v>1</v>
      </c>
    </row>
    <row r="520">
      <c r="A520" t="inlineStr">
        <is>
          <t>Chava (2010)</t>
        </is>
      </c>
      <c r="B520" t="n">
        <v>1825</v>
      </c>
      <c r="C520" t="n">
        <v>-0.0365438116182976</v>
      </c>
      <c r="D520" t="n">
        <v>5492</v>
      </c>
      <c r="E520">
        <f>IF(ISNUMBER($BA520),$BA520,IF(AND(ISNUMBER($D520),ISNUMBER($BW520),ISNUMBER($BX520)),$D520*($BX520-$BW520+1),""))</f>
        <v>5492.0</v>
      </c>
      <c r="H520" t="inlineStr">
        <is>
          <t>partial</t>
        </is>
      </c>
      <c r="I520" t="inlineStr">
        <is>
          <t>T-Statistic available</t>
        </is>
      </c>
      <c r="J520">
        <f>IF($BW520&lt;&gt;"",$BW520,"")</f>
        <v>1990.0</v>
      </c>
      <c r="K520">
        <f>IF($BX520&lt;&gt;"",$BX520,"")</f>
        <v>2008.0</v>
      </c>
      <c r="L520">
        <f>IF(AND(ISNUMBER($BW520),ISNUMBER($BX520)),($BW520+$BX520)/2,"")</f>
        <v>1999.0</v>
      </c>
      <c r="M520">
        <f>IF($L520&lt;&gt;"",$L520,"")</f>
        <v>1999.0</v>
      </c>
      <c r="N520">
        <f>IF(AND(ISNUMBER($BW520),ISNUMBER($BX520)),MIN(1,MAX(0,($BX520-2016+1)/($BX520-$BW520+1))),"")</f>
        <v>0.0</v>
      </c>
      <c r="O520">
        <f>IF(AND(ISNUMBER($BW520),ISNUMBER($BX520)),MIN(1,MAX(0,($BX520-2017+1)/($BX520-$BW520+1))),"")</f>
        <v>0.0</v>
      </c>
      <c r="P520">
        <f>IF(AND(ISNUMBER($BW520),ISNUMBER($BX520)),MIN(1,MAX(0,($BX520-2018+1)/($BX520-$BW520+1))),"")</f>
        <v>0.0</v>
      </c>
      <c r="Q520">
        <f>IF(AND(ISNUMBER($BW520),ISNUMBER($BX520)),MIN(1,MAX(0,($BX520-2019+1)/($BX520-$BW520+1))),"")</f>
        <v>0.0</v>
      </c>
      <c r="R520">
        <f>IF(AND(ISNUMBER($BW520),ISNUMBER($BX520)),MIN(1,MAX(0,($BX520-2016+1)/($BX520-$BW520+1))),"")</f>
        <v>0.0</v>
      </c>
      <c r="S520">
        <f>IF($L520&lt;&gt;"",IF($L520&gt;=2015.5,1,0),"")</f>
        <v>0.0</v>
      </c>
      <c r="T520">
        <f>IF($L520&lt;&gt;"",IF($L520&gt;=2016,1,0),"")</f>
        <v>0.0</v>
      </c>
      <c r="U520">
        <f>IF(ISNUMBER($BX520),IF($BX520&gt;=2016,1,0),"")</f>
        <v>0.0</v>
      </c>
      <c r="V520">
        <f>IF(ISNUMBER($BW520),IF($BW520&gt;=2016,1,0),"")</f>
        <v>0.0</v>
      </c>
      <c r="W520" t="str">
        <f>IF(AND(ISNUMBER($BW520),ISNUMBER($BX520)),IF($BW520&gt;=2016,"post-only",IF($BX520&lt;2016,"pre-only","mixed")),"")</f>
        <v>pre-only</v>
      </c>
      <c r="X520">
        <f>IF(AND(ISNUMBER($BW520),ISNUMBER($BX520)),MIN(1,MAX(0,($BX520-2017+1)/($BX520-$BW520+1))),"")</f>
        <v>0.0</v>
      </c>
      <c r="Y520">
        <f>IF(AND(ISNUMBER($BW520),ISNUMBER($BX520)),MIN(1,MAX(0,($BX520-2018+1)/($BX520-$BW520+1))),"")</f>
        <v>0.0</v>
      </c>
      <c r="Z520">
        <f>IF(AND(ISNUMBER($BW520),ISNUMBER($BX520)),MIN(1,MAX(0,($BX520-2019+1)/($BX520-$BW520+1))),"")</f>
        <v>0.0</v>
      </c>
      <c r="AA520">
        <f>IF(ISNUMBER($BX520),IF($BX520&gt;=2017,1,0),"")</f>
        <v>0.0</v>
      </c>
      <c r="AB520">
        <f>IF(ISNUMBER($BX520),IF($BX520&gt;=2018,1,0),"")</f>
        <v>0.0</v>
      </c>
      <c r="AC520">
        <f>IF(ISNUMBER($BX520),IF($BX520&gt;=2019,1,0),"")</f>
        <v>0.0</v>
      </c>
      <c r="AD520">
        <f>IF($L520&lt;&gt;"",IF($L520&gt;2013,1,0),"")</f>
        <v>0.0</v>
      </c>
      <c r="AE520">
        <f>IF($L520&lt;&gt;"",1+IF($L520&gt;2011,1,0)+IF($L520&gt;2014,1,0),"")</f>
        <v>1.0</v>
      </c>
      <c r="AF520" t="inlineStr">
        <is>
          <t>loan (interest rate)</t>
        </is>
      </c>
      <c r="AG520" t="inlineStr">
        <is>
          <t>performance</t>
        </is>
      </c>
      <c r="AH520" t="inlineStr">
        <is>
          <t>non-sensitive</t>
        </is>
      </c>
      <c r="AI520" t="inlineStr">
        <is>
          <t>without ETS/CT</t>
        </is>
      </c>
      <c r="AJ520" t="inlineStr">
        <is>
          <t>without ETS/CT</t>
        </is>
      </c>
      <c r="AK520" t="str">
        <f>IF(AND($CF520&lt;&gt;"",IFERROR(INDEX(subsample_country_map!$B:$B,MATCH($CF520,subsample_country_map!$A:$A,0)),"")&lt;&gt;""),INDEX(subsample_country_map!$B:$B,MATCH($CF520,subsample_country_map!$A:$A,0)),INDEX(lookup!$AA:$AA,MATCH($A520,lookup!$A:$A,0)))</f>
        <v>1_US</v>
      </c>
      <c r="AL520" t="str">
        <f>IF(AND($CF520&lt;&gt;"",IFERROR(INDEX(subsample_country_map!$C:$C,MATCH($CF520,subsample_country_map!$A:$A,0)),"")&lt;&gt;""),INDEX(subsample_country_map!$C:$C,MATCH($CF520,subsample_country_map!$A:$A,0)),INDEX(lookup!$AB:$AB,MATCH($A520,lookup!$A:$A,0)))</f>
        <v>1_developed</v>
      </c>
      <c r="AM520" t="str">
        <f>IF(AND($CF520&lt;&gt;"",IFERROR(INDEX(subsample_country_map!$D:$D,MATCH($CF520,subsample_country_map!$A:$A,0)),"")&lt;&gt;""),INDEX(subsample_country_map!$D:$D,MATCH($CF520,subsample_country_map!$A:$A,0)),INDEX(lookup!$AC:$AC,MATCH($A520,lookup!$A:$A,0)))</f>
        <v>1_western</v>
      </c>
      <c r="AN520" t="str">
        <f>IF(AND($CF520&lt;&gt;"",IFERROR(INDEX(subsample_country_map!$E:$E,MATCH($CF520,subsample_country_map!$A:$A,0)),"")&lt;&gt;""),INDEX(subsample_country_map!$E:$E,MATCH($CF520,subsample_country_map!$A:$A,0)),INDEX(lookup!$AD:$AD,MATCH($A520,lookup!$A:$A,0)))</f>
        <v>1_common law</v>
      </c>
      <c r="AO520" t="str">
        <f>INDEX(lookup!$Y:$Y,MATCH($A520,lookup!$A:$A,0))</f>
        <v>1_not published</v>
      </c>
      <c r="AP520" t="str">
        <f>INDEX(lookup!$Z:$Z,MATCH($A520,lookup!$A:$A,0))</f>
        <v>99_NCE</v>
      </c>
      <c r="AQ520" t="str">
        <f>INDEX(lookup!$W:$W,MATCH($A520,lookup!$A:$A,0))</f>
        <v>1_fin/acc/econ</v>
      </c>
      <c r="AS520" t="inlineStr">
        <is>
          <t>staging</t>
        </is>
      </c>
      <c r="AT520" t="inlineStr">
        <is>
          <t>bad-CER</t>
        </is>
      </c>
      <c r="AU520" t="inlineStr">
        <is>
          <t>cost</t>
        </is>
      </c>
      <c r="AV520" t="inlineStr">
        <is>
          <t>0.1389</t>
        </is>
      </c>
      <c r="AX520" t="inlineStr">
        <is>
          <t>2.71</t>
        </is>
      </c>
      <c r="BA520" t="n">
        <v>5492</v>
      </c>
      <c r="BB520" t="inlineStr">
        <is>
          <t>FLAG</t>
        </is>
      </c>
      <c r="BC520" t="inlineStr">
        <is>
          <t>OLS</t>
        </is>
      </c>
      <c r="BD520" t="inlineStr">
        <is>
          <t>firm</t>
        </is>
      </c>
      <c r="BE520" t="inlineStr">
        <is>
          <t>none</t>
        </is>
      </c>
      <c r="BI520" t="inlineStr">
        <is>
          <t>Table 6</t>
        </is>
      </c>
      <c r="BJ520" t="inlineStr">
        <is>
          <t>Model 5 (all concerns and strengths, no ind. FE)</t>
        </is>
      </c>
      <c r="BK520" t="inlineStr">
        <is>
          <t>32</t>
        </is>
      </c>
      <c r="BL520" t="inlineStr">
        <is>
          <t>hazardwaste 0.1389 [2.71]</t>
        </is>
      </c>
      <c r="BM520" t="inlineStr">
        <is>
          <t>hazardwaste</t>
        </is>
      </c>
      <c r="BN520" t="inlineStr">
        <is>
          <t>log of all-in-drawn spread on the loan</t>
        </is>
      </c>
      <c r="BO520" t="inlineStr">
        <is>
          <t>original</t>
        </is>
      </c>
      <c r="BP520" t="inlineStr">
        <is>
          <t>Chava (2010)</t>
        </is>
      </c>
      <c r="BQ520" t="inlineStr">
        <is>
          <t>computed</t>
        </is>
      </c>
      <c r="BT520" t="n">
        <v>0</v>
      </c>
      <c r="BU520" t="inlineStr">
        <is>
          <t>staging_Chava_2010.csv</t>
        </is>
      </c>
      <c r="BW520" t="n">
        <v>1990</v>
      </c>
      <c r="BX520" t="n">
        <v>2008</v>
      </c>
      <c r="BY520" t="inlineStr">
        <is>
          <t>United States (bank loans to domestic companies</t>
        </is>
      </c>
      <c r="BZ520" t="n">
        <v>1999</v>
      </c>
      <c r="CA520" t="n">
        <v>0</v>
      </c>
      <c r="CB520" t="n">
        <v>0</v>
      </c>
      <c r="CC520" t="n">
        <v>0</v>
      </c>
      <c r="CD520" t="n">
        <v>-0.03656009214517273</v>
      </c>
      <c r="CE520" t="n">
        <v>1</v>
      </c>
    </row>
    <row r="521">
      <c r="A521" t="inlineStr">
        <is>
          <t>Chava (2010)</t>
        </is>
      </c>
      <c r="B521" t="n">
        <v>1826</v>
      </c>
      <c r="C521" t="n">
        <v>-0.007691246768128251</v>
      </c>
      <c r="D521" t="n">
        <v>5492</v>
      </c>
      <c r="E521">
        <f>IF(ISNUMBER($BA521),$BA521,IF(AND(ISNUMBER($D521),ISNUMBER($BW521),ISNUMBER($BX521)),$D521*($BX521-$BW521+1),""))</f>
        <v>5492.0</v>
      </c>
      <c r="H521" t="inlineStr">
        <is>
          <t>partial</t>
        </is>
      </c>
      <c r="I521" t="inlineStr">
        <is>
          <t>T-Statistic available</t>
        </is>
      </c>
      <c r="J521">
        <f>IF($BW521&lt;&gt;"",$BW521,"")</f>
        <v>1990.0</v>
      </c>
      <c r="K521">
        <f>IF($BX521&lt;&gt;"",$BX521,"")</f>
        <v>2008.0</v>
      </c>
      <c r="L521">
        <f>IF(AND(ISNUMBER($BW521),ISNUMBER($BX521)),($BW521+$BX521)/2,"")</f>
        <v>1999.0</v>
      </c>
      <c r="M521">
        <f>IF($L521&lt;&gt;"",$L521,"")</f>
        <v>1999.0</v>
      </c>
      <c r="N521">
        <f>IF(AND(ISNUMBER($BW521),ISNUMBER($BX521)),MIN(1,MAX(0,($BX521-2016+1)/($BX521-$BW521+1))),"")</f>
        <v>0.0</v>
      </c>
      <c r="O521">
        <f>IF(AND(ISNUMBER($BW521),ISNUMBER($BX521)),MIN(1,MAX(0,($BX521-2017+1)/($BX521-$BW521+1))),"")</f>
        <v>0.0</v>
      </c>
      <c r="P521">
        <f>IF(AND(ISNUMBER($BW521),ISNUMBER($BX521)),MIN(1,MAX(0,($BX521-2018+1)/($BX521-$BW521+1))),"")</f>
        <v>0.0</v>
      </c>
      <c r="Q521">
        <f>IF(AND(ISNUMBER($BW521),ISNUMBER($BX521)),MIN(1,MAX(0,($BX521-2019+1)/($BX521-$BW521+1))),"")</f>
        <v>0.0</v>
      </c>
      <c r="R521">
        <f>IF(AND(ISNUMBER($BW521),ISNUMBER($BX521)),MIN(1,MAX(0,($BX521-2016+1)/($BX521-$BW521+1))),"")</f>
        <v>0.0</v>
      </c>
      <c r="S521">
        <f>IF($L521&lt;&gt;"",IF($L521&gt;=2015.5,1,0),"")</f>
        <v>0.0</v>
      </c>
      <c r="T521">
        <f>IF($L521&lt;&gt;"",IF($L521&gt;=2016,1,0),"")</f>
        <v>0.0</v>
      </c>
      <c r="U521">
        <f>IF(ISNUMBER($BX521),IF($BX521&gt;=2016,1,0),"")</f>
        <v>0.0</v>
      </c>
      <c r="V521">
        <f>IF(ISNUMBER($BW521),IF($BW521&gt;=2016,1,0),"")</f>
        <v>0.0</v>
      </c>
      <c r="W521" t="str">
        <f>IF(AND(ISNUMBER($BW521),ISNUMBER($BX521)),IF($BW521&gt;=2016,"post-only",IF($BX521&lt;2016,"pre-only","mixed")),"")</f>
        <v>pre-only</v>
      </c>
      <c r="X521">
        <f>IF(AND(ISNUMBER($BW521),ISNUMBER($BX521)),MIN(1,MAX(0,($BX521-2017+1)/($BX521-$BW521+1))),"")</f>
        <v>0.0</v>
      </c>
      <c r="Y521">
        <f>IF(AND(ISNUMBER($BW521),ISNUMBER($BX521)),MIN(1,MAX(0,($BX521-2018+1)/($BX521-$BW521+1))),"")</f>
        <v>0.0</v>
      </c>
      <c r="Z521">
        <f>IF(AND(ISNUMBER($BW521),ISNUMBER($BX521)),MIN(1,MAX(0,($BX521-2019+1)/($BX521-$BW521+1))),"")</f>
        <v>0.0</v>
      </c>
      <c r="AA521">
        <f>IF(ISNUMBER($BX521),IF($BX521&gt;=2017,1,0),"")</f>
        <v>0.0</v>
      </c>
      <c r="AB521">
        <f>IF(ISNUMBER($BX521),IF($BX521&gt;=2018,1,0),"")</f>
        <v>0.0</v>
      </c>
      <c r="AC521">
        <f>IF(ISNUMBER($BX521),IF($BX521&gt;=2019,1,0),"")</f>
        <v>0.0</v>
      </c>
      <c r="AD521">
        <f>IF($L521&lt;&gt;"",IF($L521&gt;2013,1,0),"")</f>
        <v>0.0</v>
      </c>
      <c r="AE521">
        <f>IF($L521&lt;&gt;"",1+IF($L521&gt;2011,1,0)+IF($L521&gt;2014,1,0),"")</f>
        <v>1.0</v>
      </c>
      <c r="AF521" t="inlineStr">
        <is>
          <t>loan (interest rate)</t>
        </is>
      </c>
      <c r="AG521" t="inlineStr">
        <is>
          <t>performance</t>
        </is>
      </c>
      <c r="AH521" t="inlineStr">
        <is>
          <t>non-sensitive</t>
        </is>
      </c>
      <c r="AI521" t="inlineStr">
        <is>
          <t>without ETS/CT</t>
        </is>
      </c>
      <c r="AJ521" t="inlineStr">
        <is>
          <t>without ETS/CT</t>
        </is>
      </c>
      <c r="AK521" t="str">
        <f>IF(AND($CF521&lt;&gt;"",IFERROR(INDEX(subsample_country_map!$B:$B,MATCH($CF521,subsample_country_map!$A:$A,0)),"")&lt;&gt;""),INDEX(subsample_country_map!$B:$B,MATCH($CF521,subsample_country_map!$A:$A,0)),INDEX(lookup!$AA:$AA,MATCH($A521,lookup!$A:$A,0)))</f>
        <v>1_US</v>
      </c>
      <c r="AL521" t="str">
        <f>IF(AND($CF521&lt;&gt;"",IFERROR(INDEX(subsample_country_map!$C:$C,MATCH($CF521,subsample_country_map!$A:$A,0)),"")&lt;&gt;""),INDEX(subsample_country_map!$C:$C,MATCH($CF521,subsample_country_map!$A:$A,0)),INDEX(lookup!$AB:$AB,MATCH($A521,lookup!$A:$A,0)))</f>
        <v>1_developed</v>
      </c>
      <c r="AM521" t="str">
        <f>IF(AND($CF521&lt;&gt;"",IFERROR(INDEX(subsample_country_map!$D:$D,MATCH($CF521,subsample_country_map!$A:$A,0)),"")&lt;&gt;""),INDEX(subsample_country_map!$D:$D,MATCH($CF521,subsample_country_map!$A:$A,0)),INDEX(lookup!$AC:$AC,MATCH($A521,lookup!$A:$A,0)))</f>
        <v>1_western</v>
      </c>
      <c r="AN521" t="str">
        <f>IF(AND($CF521&lt;&gt;"",IFERROR(INDEX(subsample_country_map!$E:$E,MATCH($CF521,subsample_country_map!$A:$A,0)),"")&lt;&gt;""),INDEX(subsample_country_map!$E:$E,MATCH($CF521,subsample_country_map!$A:$A,0)),INDEX(lookup!$AD:$AD,MATCH($A521,lookup!$A:$A,0)))</f>
        <v>1_common law</v>
      </c>
      <c r="AO521" t="str">
        <f>INDEX(lookup!$Y:$Y,MATCH($A521,lookup!$A:$A,0))</f>
        <v>1_not published</v>
      </c>
      <c r="AP521" t="str">
        <f>INDEX(lookup!$Z:$Z,MATCH($A521,lookup!$A:$A,0))</f>
        <v>99_NCE</v>
      </c>
      <c r="AQ521" t="str">
        <f>INDEX(lookup!$W:$W,MATCH($A521,lookup!$A:$A,0))</f>
        <v>1_fin/acc/econ</v>
      </c>
      <c r="AS521" t="inlineStr">
        <is>
          <t>staging</t>
        </is>
      </c>
      <c r="AT521" t="inlineStr">
        <is>
          <t>bad-CER</t>
        </is>
      </c>
      <c r="AU521" t="inlineStr">
        <is>
          <t>cost</t>
        </is>
      </c>
      <c r="AV521" t="inlineStr">
        <is>
          <t>0.0247</t>
        </is>
      </c>
      <c r="AX521" t="inlineStr">
        <is>
          <t>0.57</t>
        </is>
      </c>
      <c r="BA521" t="n">
        <v>5492</v>
      </c>
      <c r="BB521" t="inlineStr">
        <is>
          <t>FLAG</t>
        </is>
      </c>
      <c r="BC521" t="inlineStr">
        <is>
          <t>OLS</t>
        </is>
      </c>
      <c r="BD521" t="inlineStr">
        <is>
          <t>firm</t>
        </is>
      </c>
      <c r="BE521" t="inlineStr">
        <is>
          <t>none</t>
        </is>
      </c>
      <c r="BI521" t="inlineStr">
        <is>
          <t>Table 6</t>
        </is>
      </c>
      <c r="BJ521" t="inlineStr">
        <is>
          <t>Model 5 (all concerns and strengths, no ind. FE)</t>
        </is>
      </c>
      <c r="BK521" t="inlineStr">
        <is>
          <t>32</t>
        </is>
      </c>
      <c r="BL521" t="inlineStr">
        <is>
          <t>subemissions 0.0247 [0.57]</t>
        </is>
      </c>
      <c r="BM521" t="inlineStr">
        <is>
          <t>subemissions</t>
        </is>
      </c>
      <c r="BN521" t="inlineStr">
        <is>
          <t>log of all-in-drawn spread on the loan</t>
        </is>
      </c>
      <c r="BO521" t="inlineStr">
        <is>
          <t>original</t>
        </is>
      </c>
      <c r="BP521" t="inlineStr">
        <is>
          <t>Chava (2010)</t>
        </is>
      </c>
      <c r="BQ521" t="inlineStr">
        <is>
          <t>computed</t>
        </is>
      </c>
      <c r="BT521" t="n">
        <v>0</v>
      </c>
      <c r="BU521" t="inlineStr">
        <is>
          <t>staging_Chava_2010.csv</t>
        </is>
      </c>
      <c r="BW521" t="n">
        <v>1990</v>
      </c>
      <c r="BX521" t="n">
        <v>2008</v>
      </c>
      <c r="BY521" t="inlineStr">
        <is>
          <t>United States (bank loans to domestic companies</t>
        </is>
      </c>
      <c r="BZ521" t="n">
        <v>1999</v>
      </c>
      <c r="CA521" t="n">
        <v>0</v>
      </c>
      <c r="CB521" t="n">
        <v>0</v>
      </c>
      <c r="CC521" t="n">
        <v>0</v>
      </c>
      <c r="CD521" t="n">
        <v>-0.007691398432788639</v>
      </c>
      <c r="CE521" t="n">
        <v>1</v>
      </c>
    </row>
    <row r="522">
      <c r="A522" t="inlineStr">
        <is>
          <t>Chava (2010)</t>
        </is>
      </c>
      <c r="B522" t="n">
        <v>1827</v>
      </c>
      <c r="C522" t="n">
        <v>-0.04260174199988971</v>
      </c>
      <c r="D522" t="n">
        <v>5492</v>
      </c>
      <c r="E522">
        <f>IF(ISNUMBER($BA522),$BA522,IF(AND(ISNUMBER($D522),ISNUMBER($BW522),ISNUMBER($BX522)),$D522*($BX522-$BW522+1),""))</f>
        <v>5492.0</v>
      </c>
      <c r="H522" t="inlineStr">
        <is>
          <t>partial</t>
        </is>
      </c>
      <c r="I522" t="inlineStr">
        <is>
          <t>T-Statistic available</t>
        </is>
      </c>
      <c r="J522">
        <f>IF($BW522&lt;&gt;"",$BW522,"")</f>
        <v>1990.0</v>
      </c>
      <c r="K522">
        <f>IF($BX522&lt;&gt;"",$BX522,"")</f>
        <v>2008.0</v>
      </c>
      <c r="L522">
        <f>IF(AND(ISNUMBER($BW522),ISNUMBER($BX522)),($BW522+$BX522)/2,"")</f>
        <v>1999.0</v>
      </c>
      <c r="M522">
        <f>IF($L522&lt;&gt;"",$L522,"")</f>
        <v>1999.0</v>
      </c>
      <c r="N522">
        <f>IF(AND(ISNUMBER($BW522),ISNUMBER($BX522)),MIN(1,MAX(0,($BX522-2016+1)/($BX522-$BW522+1))),"")</f>
        <v>0.0</v>
      </c>
      <c r="O522">
        <f>IF(AND(ISNUMBER($BW522),ISNUMBER($BX522)),MIN(1,MAX(0,($BX522-2017+1)/($BX522-$BW522+1))),"")</f>
        <v>0.0</v>
      </c>
      <c r="P522">
        <f>IF(AND(ISNUMBER($BW522),ISNUMBER($BX522)),MIN(1,MAX(0,($BX522-2018+1)/($BX522-$BW522+1))),"")</f>
        <v>0.0</v>
      </c>
      <c r="Q522">
        <f>IF(AND(ISNUMBER($BW522),ISNUMBER($BX522)),MIN(1,MAX(0,($BX522-2019+1)/($BX522-$BW522+1))),"")</f>
        <v>0.0</v>
      </c>
      <c r="R522">
        <f>IF(AND(ISNUMBER($BW522),ISNUMBER($BX522)),MIN(1,MAX(0,($BX522-2016+1)/($BX522-$BW522+1))),"")</f>
        <v>0.0</v>
      </c>
      <c r="S522">
        <f>IF($L522&lt;&gt;"",IF($L522&gt;=2015.5,1,0),"")</f>
        <v>0.0</v>
      </c>
      <c r="T522">
        <f>IF($L522&lt;&gt;"",IF($L522&gt;=2016,1,0),"")</f>
        <v>0.0</v>
      </c>
      <c r="U522">
        <f>IF(ISNUMBER($BX522),IF($BX522&gt;=2016,1,0),"")</f>
        <v>0.0</v>
      </c>
      <c r="V522">
        <f>IF(ISNUMBER($BW522),IF($BW522&gt;=2016,1,0),"")</f>
        <v>0.0</v>
      </c>
      <c r="W522" t="str">
        <f>IF(AND(ISNUMBER($BW522),ISNUMBER($BX522)),IF($BW522&gt;=2016,"post-only",IF($BX522&lt;2016,"pre-only","mixed")),"")</f>
        <v>pre-only</v>
      </c>
      <c r="X522">
        <f>IF(AND(ISNUMBER($BW522),ISNUMBER($BX522)),MIN(1,MAX(0,($BX522-2017+1)/($BX522-$BW522+1))),"")</f>
        <v>0.0</v>
      </c>
      <c r="Y522">
        <f>IF(AND(ISNUMBER($BW522),ISNUMBER($BX522)),MIN(1,MAX(0,($BX522-2018+1)/($BX522-$BW522+1))),"")</f>
        <v>0.0</v>
      </c>
      <c r="Z522">
        <f>IF(AND(ISNUMBER($BW522),ISNUMBER($BX522)),MIN(1,MAX(0,($BX522-2019+1)/($BX522-$BW522+1))),"")</f>
        <v>0.0</v>
      </c>
      <c r="AA522">
        <f>IF(ISNUMBER($BX522),IF($BX522&gt;=2017,1,0),"")</f>
        <v>0.0</v>
      </c>
      <c r="AB522">
        <f>IF(ISNUMBER($BX522),IF($BX522&gt;=2018,1,0),"")</f>
        <v>0.0</v>
      </c>
      <c r="AC522">
        <f>IF(ISNUMBER($BX522),IF($BX522&gt;=2019,1,0),"")</f>
        <v>0.0</v>
      </c>
      <c r="AD522">
        <f>IF($L522&lt;&gt;"",IF($L522&gt;2013,1,0),"")</f>
        <v>0.0</v>
      </c>
      <c r="AE522">
        <f>IF($L522&lt;&gt;"",1+IF($L522&gt;2011,1,0)+IF($L522&gt;2014,1,0),"")</f>
        <v>1.0</v>
      </c>
      <c r="AF522" t="inlineStr">
        <is>
          <t>loan (interest rate)</t>
        </is>
      </c>
      <c r="AG522" t="inlineStr">
        <is>
          <t>performance</t>
        </is>
      </c>
      <c r="AH522" t="inlineStr">
        <is>
          <t>non-sensitive</t>
        </is>
      </c>
      <c r="AI522" t="inlineStr">
        <is>
          <t>without ETS/CT</t>
        </is>
      </c>
      <c r="AJ522" t="inlineStr">
        <is>
          <t>without ETS/CT</t>
        </is>
      </c>
      <c r="AK522" t="str">
        <f>IF(AND($CF522&lt;&gt;"",IFERROR(INDEX(subsample_country_map!$B:$B,MATCH($CF522,subsample_country_map!$A:$A,0)),"")&lt;&gt;""),INDEX(subsample_country_map!$B:$B,MATCH($CF522,subsample_country_map!$A:$A,0)),INDEX(lookup!$AA:$AA,MATCH($A522,lookup!$A:$A,0)))</f>
        <v>1_US</v>
      </c>
      <c r="AL522" t="str">
        <f>IF(AND($CF522&lt;&gt;"",IFERROR(INDEX(subsample_country_map!$C:$C,MATCH($CF522,subsample_country_map!$A:$A,0)),"")&lt;&gt;""),INDEX(subsample_country_map!$C:$C,MATCH($CF522,subsample_country_map!$A:$A,0)),INDEX(lookup!$AB:$AB,MATCH($A522,lookup!$A:$A,0)))</f>
        <v>1_developed</v>
      </c>
      <c r="AM522" t="str">
        <f>IF(AND($CF522&lt;&gt;"",IFERROR(INDEX(subsample_country_map!$D:$D,MATCH($CF522,subsample_country_map!$A:$A,0)),"")&lt;&gt;""),INDEX(subsample_country_map!$D:$D,MATCH($CF522,subsample_country_map!$A:$A,0)),INDEX(lookup!$AC:$AC,MATCH($A522,lookup!$A:$A,0)))</f>
        <v>1_western</v>
      </c>
      <c r="AN522" t="str">
        <f>IF(AND($CF522&lt;&gt;"",IFERROR(INDEX(subsample_country_map!$E:$E,MATCH($CF522,subsample_country_map!$A:$A,0)),"")&lt;&gt;""),INDEX(subsample_country_map!$E:$E,MATCH($CF522,subsample_country_map!$A:$A,0)),INDEX(lookup!$AD:$AD,MATCH($A522,lookup!$A:$A,0)))</f>
        <v>1_common law</v>
      </c>
      <c r="AO522" t="str">
        <f>INDEX(lookup!$Y:$Y,MATCH($A522,lookup!$A:$A,0))</f>
        <v>1_not published</v>
      </c>
      <c r="AP522" t="str">
        <f>INDEX(lookup!$Z:$Z,MATCH($A522,lookup!$A:$A,0))</f>
        <v>99_NCE</v>
      </c>
      <c r="AQ522" t="str">
        <f>INDEX(lookup!$W:$W,MATCH($A522,lookup!$A:$A,0))</f>
        <v>1_fin/acc/econ</v>
      </c>
      <c r="AS522" t="inlineStr">
        <is>
          <t>staging</t>
        </is>
      </c>
      <c r="AT522" t="inlineStr">
        <is>
          <t>bad-CER</t>
        </is>
      </c>
      <c r="AU522" t="inlineStr">
        <is>
          <t>cost</t>
        </is>
      </c>
      <c r="AV522" t="inlineStr">
        <is>
          <t>0.1481</t>
        </is>
      </c>
      <c r="AX522" t="inlineStr">
        <is>
          <t>3.16</t>
        </is>
      </c>
      <c r="BA522" t="n">
        <v>5492</v>
      </c>
      <c r="BB522" t="inlineStr">
        <is>
          <t>FLAG</t>
        </is>
      </c>
      <c r="BC522" t="inlineStr">
        <is>
          <t>OLS</t>
        </is>
      </c>
      <c r="BD522" t="inlineStr">
        <is>
          <t>firm</t>
        </is>
      </c>
      <c r="BE522" t="inlineStr">
        <is>
          <t>none</t>
        </is>
      </c>
      <c r="BI522" t="inlineStr">
        <is>
          <t>Table 6</t>
        </is>
      </c>
      <c r="BJ522" t="inlineStr">
        <is>
          <t>Model 5 (all concerns and strengths, no ind. FE)</t>
        </is>
      </c>
      <c r="BK522" t="inlineStr">
        <is>
          <t>32</t>
        </is>
      </c>
      <c r="BL522" t="inlineStr">
        <is>
          <t>climchange 0.1481 [3.16]</t>
        </is>
      </c>
      <c r="BM522" t="inlineStr">
        <is>
          <t>climchange</t>
        </is>
      </c>
      <c r="BN522" t="inlineStr">
        <is>
          <t>log of all-in-drawn spread on the loan</t>
        </is>
      </c>
      <c r="BO522" t="inlineStr">
        <is>
          <t>original</t>
        </is>
      </c>
      <c r="BP522" t="inlineStr">
        <is>
          <t>Chava (2010)</t>
        </is>
      </c>
      <c r="BQ522" t="inlineStr">
        <is>
          <t>computed</t>
        </is>
      </c>
      <c r="BT522" t="n">
        <v>0</v>
      </c>
      <c r="BU522" t="inlineStr">
        <is>
          <t>staging_Chava_2010.csv</t>
        </is>
      </c>
      <c r="BW522" t="n">
        <v>1990</v>
      </c>
      <c r="BX522" t="n">
        <v>2008</v>
      </c>
      <c r="BY522" t="inlineStr">
        <is>
          <t>United States (bank loans to domestic companies</t>
        </is>
      </c>
      <c r="BZ522" t="n">
        <v>1999</v>
      </c>
      <c r="CA522" t="n">
        <v>0</v>
      </c>
      <c r="CB522" t="n">
        <v>0</v>
      </c>
      <c r="CC522" t="n">
        <v>0</v>
      </c>
      <c r="CD522" t="n">
        <v>-0.04262754285487708</v>
      </c>
      <c r="CE522" t="n">
        <v>1</v>
      </c>
    </row>
    <row r="523">
      <c r="A523" t="inlineStr">
        <is>
          <t>Chava (2010)</t>
        </is>
      </c>
      <c r="B523" t="n">
        <v>1828</v>
      </c>
      <c r="C523" t="n">
        <v>-0.04448550490211168</v>
      </c>
      <c r="D523" t="n">
        <v>5492</v>
      </c>
      <c r="E523">
        <f>IF(ISNUMBER($BA523),$BA523,IF(AND(ISNUMBER($D523),ISNUMBER($BW523),ISNUMBER($BX523)),$D523*($BX523-$BW523+1),""))</f>
        <v>5492.0</v>
      </c>
      <c r="H523" t="inlineStr">
        <is>
          <t>partial</t>
        </is>
      </c>
      <c r="I523" t="inlineStr">
        <is>
          <t>T-Statistic available</t>
        </is>
      </c>
      <c r="J523">
        <f>IF($BW523&lt;&gt;"",$BW523,"")</f>
        <v>1990.0</v>
      </c>
      <c r="K523">
        <f>IF($BX523&lt;&gt;"",$BX523,"")</f>
        <v>2008.0</v>
      </c>
      <c r="L523">
        <f>IF(AND(ISNUMBER($BW523),ISNUMBER($BX523)),($BW523+$BX523)/2,"")</f>
        <v>1999.0</v>
      </c>
      <c r="M523">
        <f>IF($L523&lt;&gt;"",$L523,"")</f>
        <v>1999.0</v>
      </c>
      <c r="N523">
        <f>IF(AND(ISNUMBER($BW523),ISNUMBER($BX523)),MIN(1,MAX(0,($BX523-2016+1)/($BX523-$BW523+1))),"")</f>
        <v>0.0</v>
      </c>
      <c r="O523">
        <f>IF(AND(ISNUMBER($BW523),ISNUMBER($BX523)),MIN(1,MAX(0,($BX523-2017+1)/($BX523-$BW523+1))),"")</f>
        <v>0.0</v>
      </c>
      <c r="P523">
        <f>IF(AND(ISNUMBER($BW523),ISNUMBER($BX523)),MIN(1,MAX(0,($BX523-2018+1)/($BX523-$BW523+1))),"")</f>
        <v>0.0</v>
      </c>
      <c r="Q523">
        <f>IF(AND(ISNUMBER($BW523),ISNUMBER($BX523)),MIN(1,MAX(0,($BX523-2019+1)/($BX523-$BW523+1))),"")</f>
        <v>0.0</v>
      </c>
      <c r="R523">
        <f>IF(AND(ISNUMBER($BW523),ISNUMBER($BX523)),MIN(1,MAX(0,($BX523-2016+1)/($BX523-$BW523+1))),"")</f>
        <v>0.0</v>
      </c>
      <c r="S523">
        <f>IF($L523&lt;&gt;"",IF($L523&gt;=2015.5,1,0),"")</f>
        <v>0.0</v>
      </c>
      <c r="T523">
        <f>IF($L523&lt;&gt;"",IF($L523&gt;=2016,1,0),"")</f>
        <v>0.0</v>
      </c>
      <c r="U523">
        <f>IF(ISNUMBER($BX523),IF($BX523&gt;=2016,1,0),"")</f>
        <v>0.0</v>
      </c>
      <c r="V523">
        <f>IF(ISNUMBER($BW523),IF($BW523&gt;=2016,1,0),"")</f>
        <v>0.0</v>
      </c>
      <c r="W523" t="str">
        <f>IF(AND(ISNUMBER($BW523),ISNUMBER($BX523)),IF($BW523&gt;=2016,"post-only",IF($BX523&lt;2016,"pre-only","mixed")),"")</f>
        <v>pre-only</v>
      </c>
      <c r="X523">
        <f>IF(AND(ISNUMBER($BW523),ISNUMBER($BX523)),MIN(1,MAX(0,($BX523-2017+1)/($BX523-$BW523+1))),"")</f>
        <v>0.0</v>
      </c>
      <c r="Y523">
        <f>IF(AND(ISNUMBER($BW523),ISNUMBER($BX523)),MIN(1,MAX(0,($BX523-2018+1)/($BX523-$BW523+1))),"")</f>
        <v>0.0</v>
      </c>
      <c r="Z523">
        <f>IF(AND(ISNUMBER($BW523),ISNUMBER($BX523)),MIN(1,MAX(0,($BX523-2019+1)/($BX523-$BW523+1))),"")</f>
        <v>0.0</v>
      </c>
      <c r="AA523">
        <f>IF(ISNUMBER($BX523),IF($BX523&gt;=2017,1,0),"")</f>
        <v>0.0</v>
      </c>
      <c r="AB523">
        <f>IF(ISNUMBER($BX523),IF($BX523&gt;=2018,1,0),"")</f>
        <v>0.0</v>
      </c>
      <c r="AC523">
        <f>IF(ISNUMBER($BX523),IF($BX523&gt;=2019,1,0),"")</f>
        <v>0.0</v>
      </c>
      <c r="AD523">
        <f>IF($L523&lt;&gt;"",IF($L523&gt;2013,1,0),"")</f>
        <v>0.0</v>
      </c>
      <c r="AE523">
        <f>IF($L523&lt;&gt;"",1+IF($L523&gt;2011,1,0)+IF($L523&gt;2014,1,0),"")</f>
        <v>1.0</v>
      </c>
      <c r="AF523" t="inlineStr">
        <is>
          <t>loan (interest rate)</t>
        </is>
      </c>
      <c r="AG523" t="inlineStr">
        <is>
          <t>performance</t>
        </is>
      </c>
      <c r="AH523" t="inlineStr">
        <is>
          <t>non-sensitive</t>
        </is>
      </c>
      <c r="AI523" t="inlineStr">
        <is>
          <t>without ETS/CT</t>
        </is>
      </c>
      <c r="AJ523" t="inlineStr">
        <is>
          <t>without ETS/CT</t>
        </is>
      </c>
      <c r="AK523" t="str">
        <f>IF(AND($CF523&lt;&gt;"",IFERROR(INDEX(subsample_country_map!$B:$B,MATCH($CF523,subsample_country_map!$A:$A,0)),"")&lt;&gt;""),INDEX(subsample_country_map!$B:$B,MATCH($CF523,subsample_country_map!$A:$A,0)),INDEX(lookup!$AA:$AA,MATCH($A523,lookup!$A:$A,0)))</f>
        <v>1_US</v>
      </c>
      <c r="AL523" t="str">
        <f>IF(AND($CF523&lt;&gt;"",IFERROR(INDEX(subsample_country_map!$C:$C,MATCH($CF523,subsample_country_map!$A:$A,0)),"")&lt;&gt;""),INDEX(subsample_country_map!$C:$C,MATCH($CF523,subsample_country_map!$A:$A,0)),INDEX(lookup!$AB:$AB,MATCH($A523,lookup!$A:$A,0)))</f>
        <v>1_developed</v>
      </c>
      <c r="AM523" t="str">
        <f>IF(AND($CF523&lt;&gt;"",IFERROR(INDEX(subsample_country_map!$D:$D,MATCH($CF523,subsample_country_map!$A:$A,0)),"")&lt;&gt;""),INDEX(subsample_country_map!$D:$D,MATCH($CF523,subsample_country_map!$A:$A,0)),INDEX(lookup!$AC:$AC,MATCH($A523,lookup!$A:$A,0)))</f>
        <v>1_western</v>
      </c>
      <c r="AN523" t="str">
        <f>IF(AND($CF523&lt;&gt;"",IFERROR(INDEX(subsample_country_map!$E:$E,MATCH($CF523,subsample_country_map!$A:$A,0)),"")&lt;&gt;""),INDEX(subsample_country_map!$E:$E,MATCH($CF523,subsample_country_map!$A:$A,0)),INDEX(lookup!$AD:$AD,MATCH($A523,lookup!$A:$A,0)))</f>
        <v>1_common law</v>
      </c>
      <c r="AO523" t="str">
        <f>INDEX(lookup!$Y:$Y,MATCH($A523,lookup!$A:$A,0))</f>
        <v>1_not published</v>
      </c>
      <c r="AP523" t="str">
        <f>INDEX(lookup!$Z:$Z,MATCH($A523,lookup!$A:$A,0))</f>
        <v>99_NCE</v>
      </c>
      <c r="AQ523" t="str">
        <f>INDEX(lookup!$W:$W,MATCH($A523,lookup!$A:$A,0))</f>
        <v>1_fin/acc/econ</v>
      </c>
      <c r="AS523" t="inlineStr">
        <is>
          <t>staging</t>
        </is>
      </c>
      <c r="AT523" t="inlineStr">
        <is>
          <t>good-CER</t>
        </is>
      </c>
      <c r="AU523" t="inlineStr">
        <is>
          <t>cost</t>
        </is>
      </c>
      <c r="AV523" t="inlineStr">
        <is>
          <t>-0.1844</t>
        </is>
      </c>
      <c r="AX523" t="inlineStr">
        <is>
          <t>-3.30</t>
        </is>
      </c>
      <c r="BA523" t="n">
        <v>5492</v>
      </c>
      <c r="BB523" t="inlineStr">
        <is>
          <t>FLAG</t>
        </is>
      </c>
      <c r="BC523" t="inlineStr">
        <is>
          <t>OLS</t>
        </is>
      </c>
      <c r="BD523" t="inlineStr">
        <is>
          <t>firm</t>
        </is>
      </c>
      <c r="BE523" t="inlineStr">
        <is>
          <t>none</t>
        </is>
      </c>
      <c r="BI523" t="inlineStr">
        <is>
          <t>Table 6</t>
        </is>
      </c>
      <c r="BJ523" t="inlineStr">
        <is>
          <t>Model 5 (all concerns and strengths, no ind. FE)</t>
        </is>
      </c>
      <c r="BK523" t="inlineStr">
        <is>
          <t>32</t>
        </is>
      </c>
      <c r="BL523" t="inlineStr">
        <is>
          <t>benproduct -0.1844 [-3.30]</t>
        </is>
      </c>
      <c r="BM523" t="inlineStr">
        <is>
          <t>benproduct</t>
        </is>
      </c>
      <c r="BN523" t="inlineStr">
        <is>
          <t>log of all-in-drawn spread on the loan</t>
        </is>
      </c>
      <c r="BO523" t="inlineStr">
        <is>
          <t>original</t>
        </is>
      </c>
      <c r="BP523" t="inlineStr">
        <is>
          <t>Chava (2010)</t>
        </is>
      </c>
      <c r="BQ523" t="inlineStr">
        <is>
          <t>computed</t>
        </is>
      </c>
      <c r="BT523" t="n">
        <v>0</v>
      </c>
      <c r="BU523" t="inlineStr">
        <is>
          <t>staging_Chava_2010.csv</t>
        </is>
      </c>
      <c r="BW523" t="n">
        <v>1990</v>
      </c>
      <c r="BX523" t="n">
        <v>2008</v>
      </c>
      <c r="BY523" t="inlineStr">
        <is>
          <t>United States (bank loans to domestic companies</t>
        </is>
      </c>
      <c r="BZ523" t="n">
        <v>1999</v>
      </c>
      <c r="CA523" t="n">
        <v>0</v>
      </c>
      <c r="CB523" t="n">
        <v>0</v>
      </c>
      <c r="CC523" t="n">
        <v>0</v>
      </c>
      <c r="CD523" t="n">
        <v>-0.04451488480877266</v>
      </c>
      <c r="CE523" t="n">
        <v>1</v>
      </c>
    </row>
    <row r="524">
      <c r="A524" t="inlineStr">
        <is>
          <t>Chava (2010)</t>
        </is>
      </c>
      <c r="B524" t="n">
        <v>1829</v>
      </c>
      <c r="C524" t="n">
        <v>-0.01484156109433921</v>
      </c>
      <c r="D524" t="n">
        <v>5492</v>
      </c>
      <c r="E524">
        <f>IF(ISNUMBER($BA524),$BA524,IF(AND(ISNUMBER($D524),ISNUMBER($BW524),ISNUMBER($BX524)),$D524*($BX524-$BW524+1),""))</f>
        <v>5492.0</v>
      </c>
      <c r="H524" t="inlineStr">
        <is>
          <t>partial</t>
        </is>
      </c>
      <c r="I524" t="inlineStr">
        <is>
          <t>T-Statistic available</t>
        </is>
      </c>
      <c r="J524">
        <f>IF($BW524&lt;&gt;"",$BW524,"")</f>
        <v>1990.0</v>
      </c>
      <c r="K524">
        <f>IF($BX524&lt;&gt;"",$BX524,"")</f>
        <v>2008.0</v>
      </c>
      <c r="L524">
        <f>IF(AND(ISNUMBER($BW524),ISNUMBER($BX524)),($BW524+$BX524)/2,"")</f>
        <v>1999.0</v>
      </c>
      <c r="M524">
        <f>IF($L524&lt;&gt;"",$L524,"")</f>
        <v>1999.0</v>
      </c>
      <c r="N524">
        <f>IF(AND(ISNUMBER($BW524),ISNUMBER($BX524)),MIN(1,MAX(0,($BX524-2016+1)/($BX524-$BW524+1))),"")</f>
        <v>0.0</v>
      </c>
      <c r="O524">
        <f>IF(AND(ISNUMBER($BW524),ISNUMBER($BX524)),MIN(1,MAX(0,($BX524-2017+1)/($BX524-$BW524+1))),"")</f>
        <v>0.0</v>
      </c>
      <c r="P524">
        <f>IF(AND(ISNUMBER($BW524),ISNUMBER($BX524)),MIN(1,MAX(0,($BX524-2018+1)/($BX524-$BW524+1))),"")</f>
        <v>0.0</v>
      </c>
      <c r="Q524">
        <f>IF(AND(ISNUMBER($BW524),ISNUMBER($BX524)),MIN(1,MAX(0,($BX524-2019+1)/($BX524-$BW524+1))),"")</f>
        <v>0.0</v>
      </c>
      <c r="R524">
        <f>IF(AND(ISNUMBER($BW524),ISNUMBER($BX524)),MIN(1,MAX(0,($BX524-2016+1)/($BX524-$BW524+1))),"")</f>
        <v>0.0</v>
      </c>
      <c r="S524">
        <f>IF($L524&lt;&gt;"",IF($L524&gt;=2015.5,1,0),"")</f>
        <v>0.0</v>
      </c>
      <c r="T524">
        <f>IF($L524&lt;&gt;"",IF($L524&gt;=2016,1,0),"")</f>
        <v>0.0</v>
      </c>
      <c r="U524">
        <f>IF(ISNUMBER($BX524),IF($BX524&gt;=2016,1,0),"")</f>
        <v>0.0</v>
      </c>
      <c r="V524">
        <f>IF(ISNUMBER($BW524),IF($BW524&gt;=2016,1,0),"")</f>
        <v>0.0</v>
      </c>
      <c r="W524" t="str">
        <f>IF(AND(ISNUMBER($BW524),ISNUMBER($BX524)),IF($BW524&gt;=2016,"post-only",IF($BX524&lt;2016,"pre-only","mixed")),"")</f>
        <v>pre-only</v>
      </c>
      <c r="X524">
        <f>IF(AND(ISNUMBER($BW524),ISNUMBER($BX524)),MIN(1,MAX(0,($BX524-2017+1)/($BX524-$BW524+1))),"")</f>
        <v>0.0</v>
      </c>
      <c r="Y524">
        <f>IF(AND(ISNUMBER($BW524),ISNUMBER($BX524)),MIN(1,MAX(0,($BX524-2018+1)/($BX524-$BW524+1))),"")</f>
        <v>0.0</v>
      </c>
      <c r="Z524">
        <f>IF(AND(ISNUMBER($BW524),ISNUMBER($BX524)),MIN(1,MAX(0,($BX524-2019+1)/($BX524-$BW524+1))),"")</f>
        <v>0.0</v>
      </c>
      <c r="AA524">
        <f>IF(ISNUMBER($BX524),IF($BX524&gt;=2017,1,0),"")</f>
        <v>0.0</v>
      </c>
      <c r="AB524">
        <f>IF(ISNUMBER($BX524),IF($BX524&gt;=2018,1,0),"")</f>
        <v>0.0</v>
      </c>
      <c r="AC524">
        <f>IF(ISNUMBER($BX524),IF($BX524&gt;=2019,1,0),"")</f>
        <v>0.0</v>
      </c>
      <c r="AD524">
        <f>IF($L524&lt;&gt;"",IF($L524&gt;2013,1,0),"")</f>
        <v>0.0</v>
      </c>
      <c r="AE524">
        <f>IF($L524&lt;&gt;"",1+IF($L524&gt;2011,1,0)+IF($L524&gt;2014,1,0),"")</f>
        <v>1.0</v>
      </c>
      <c r="AF524" t="inlineStr">
        <is>
          <t>loan (interest rate)</t>
        </is>
      </c>
      <c r="AG524" t="inlineStr">
        <is>
          <t>performance</t>
        </is>
      </c>
      <c r="AH524" t="inlineStr">
        <is>
          <t>non-sensitive</t>
        </is>
      </c>
      <c r="AI524" t="inlineStr">
        <is>
          <t>without ETS/CT</t>
        </is>
      </c>
      <c r="AJ524" t="inlineStr">
        <is>
          <t>without ETS/CT</t>
        </is>
      </c>
      <c r="AK524" t="str">
        <f>IF(AND($CF524&lt;&gt;"",IFERROR(INDEX(subsample_country_map!$B:$B,MATCH($CF524,subsample_country_map!$A:$A,0)),"")&lt;&gt;""),INDEX(subsample_country_map!$B:$B,MATCH($CF524,subsample_country_map!$A:$A,0)),INDEX(lookup!$AA:$AA,MATCH($A524,lookup!$A:$A,0)))</f>
        <v>1_US</v>
      </c>
      <c r="AL524" t="str">
        <f>IF(AND($CF524&lt;&gt;"",IFERROR(INDEX(subsample_country_map!$C:$C,MATCH($CF524,subsample_country_map!$A:$A,0)),"")&lt;&gt;""),INDEX(subsample_country_map!$C:$C,MATCH($CF524,subsample_country_map!$A:$A,0)),INDEX(lookup!$AB:$AB,MATCH($A524,lookup!$A:$A,0)))</f>
        <v>1_developed</v>
      </c>
      <c r="AM524" t="str">
        <f>IF(AND($CF524&lt;&gt;"",IFERROR(INDEX(subsample_country_map!$D:$D,MATCH($CF524,subsample_country_map!$A:$A,0)),"")&lt;&gt;""),INDEX(subsample_country_map!$D:$D,MATCH($CF524,subsample_country_map!$A:$A,0)),INDEX(lookup!$AC:$AC,MATCH($A524,lookup!$A:$A,0)))</f>
        <v>1_western</v>
      </c>
      <c r="AN524" t="str">
        <f>IF(AND($CF524&lt;&gt;"",IFERROR(INDEX(subsample_country_map!$E:$E,MATCH($CF524,subsample_country_map!$A:$A,0)),"")&lt;&gt;""),INDEX(subsample_country_map!$E:$E,MATCH($CF524,subsample_country_map!$A:$A,0)),INDEX(lookup!$AD:$AD,MATCH($A524,lookup!$A:$A,0)))</f>
        <v>1_common law</v>
      </c>
      <c r="AO524" t="str">
        <f>INDEX(lookup!$Y:$Y,MATCH($A524,lookup!$A:$A,0))</f>
        <v>1_not published</v>
      </c>
      <c r="AP524" t="str">
        <f>INDEX(lookup!$Z:$Z,MATCH($A524,lookup!$A:$A,0))</f>
        <v>99_NCE</v>
      </c>
      <c r="AQ524" t="str">
        <f>INDEX(lookup!$W:$W,MATCH($A524,lookup!$A:$A,0))</f>
        <v>1_fin/acc/econ</v>
      </c>
      <c r="AS524" t="inlineStr">
        <is>
          <t>staging</t>
        </is>
      </c>
      <c r="AT524" t="inlineStr">
        <is>
          <t>good-CER</t>
        </is>
      </c>
      <c r="AU524" t="inlineStr">
        <is>
          <t>cost</t>
        </is>
      </c>
      <c r="AV524" t="inlineStr">
        <is>
          <t>-0.0959</t>
        </is>
      </c>
      <c r="AX524" t="inlineStr">
        <is>
          <t>-1.10</t>
        </is>
      </c>
      <c r="BA524" t="n">
        <v>5492</v>
      </c>
      <c r="BB524" t="inlineStr">
        <is>
          <t>FLAG</t>
        </is>
      </c>
      <c r="BC524" t="inlineStr">
        <is>
          <t>OLS</t>
        </is>
      </c>
      <c r="BD524" t="inlineStr">
        <is>
          <t>firm</t>
        </is>
      </c>
      <c r="BE524" t="inlineStr">
        <is>
          <t>none</t>
        </is>
      </c>
      <c r="BI524" t="inlineStr">
        <is>
          <t>Table 6</t>
        </is>
      </c>
      <c r="BJ524" t="inlineStr">
        <is>
          <t>Model 5 (all concerns and strengths, no ind. FE)</t>
        </is>
      </c>
      <c r="BK524" t="inlineStr">
        <is>
          <t>32</t>
        </is>
      </c>
      <c r="BL524" t="inlineStr">
        <is>
          <t>polprevent -0.0959 [-1.10]</t>
        </is>
      </c>
      <c r="BM524" t="inlineStr">
        <is>
          <t>polprevent</t>
        </is>
      </c>
      <c r="BN524" t="inlineStr">
        <is>
          <t>log of all-in-drawn spread on the loan</t>
        </is>
      </c>
      <c r="BO524" t="inlineStr">
        <is>
          <t>original</t>
        </is>
      </c>
      <c r="BP524" t="inlineStr">
        <is>
          <t>Chava (2010)</t>
        </is>
      </c>
      <c r="BQ524" t="inlineStr">
        <is>
          <t>computed</t>
        </is>
      </c>
      <c r="BT524" t="n">
        <v>0</v>
      </c>
      <c r="BU524" t="inlineStr">
        <is>
          <t>staging_Chava_2010.csv</t>
        </is>
      </c>
      <c r="BW524" t="n">
        <v>1990</v>
      </c>
      <c r="BX524" t="n">
        <v>2008</v>
      </c>
      <c r="BY524" t="inlineStr">
        <is>
          <t>United States (bank loans to domestic companies</t>
        </is>
      </c>
      <c r="BZ524" t="n">
        <v>1999</v>
      </c>
      <c r="CA524" t="n">
        <v>0</v>
      </c>
      <c r="CB524" t="n">
        <v>0</v>
      </c>
      <c r="CC524" t="n">
        <v>0</v>
      </c>
      <c r="CD524" t="n">
        <v>-0.01484265096484734</v>
      </c>
      <c r="CE524" t="n">
        <v>1</v>
      </c>
    </row>
    <row r="525">
      <c r="A525" t="inlineStr">
        <is>
          <t>Chava (2010)</t>
        </is>
      </c>
      <c r="B525" t="n">
        <v>1830</v>
      </c>
      <c r="C525" t="n">
        <v>0.00202406802939682</v>
      </c>
      <c r="D525" t="n">
        <v>5492</v>
      </c>
      <c r="E525">
        <f>IF(ISNUMBER($BA525),$BA525,IF(AND(ISNUMBER($D525),ISNUMBER($BW525),ISNUMBER($BX525)),$D525*($BX525-$BW525+1),""))</f>
        <v>5492.0</v>
      </c>
      <c r="H525" t="inlineStr">
        <is>
          <t>partial</t>
        </is>
      </c>
      <c r="I525" t="inlineStr">
        <is>
          <t>T-Statistic available</t>
        </is>
      </c>
      <c r="J525">
        <f>IF($BW525&lt;&gt;"",$BW525,"")</f>
        <v>1990.0</v>
      </c>
      <c r="K525">
        <f>IF($BX525&lt;&gt;"",$BX525,"")</f>
        <v>2008.0</v>
      </c>
      <c r="L525">
        <f>IF(AND(ISNUMBER($BW525),ISNUMBER($BX525)),($BW525+$BX525)/2,"")</f>
        <v>1999.0</v>
      </c>
      <c r="M525">
        <f>IF($L525&lt;&gt;"",$L525,"")</f>
        <v>1999.0</v>
      </c>
      <c r="N525">
        <f>IF(AND(ISNUMBER($BW525),ISNUMBER($BX525)),MIN(1,MAX(0,($BX525-2016+1)/($BX525-$BW525+1))),"")</f>
        <v>0.0</v>
      </c>
      <c r="O525">
        <f>IF(AND(ISNUMBER($BW525),ISNUMBER($BX525)),MIN(1,MAX(0,($BX525-2017+1)/($BX525-$BW525+1))),"")</f>
        <v>0.0</v>
      </c>
      <c r="P525">
        <f>IF(AND(ISNUMBER($BW525),ISNUMBER($BX525)),MIN(1,MAX(0,($BX525-2018+1)/($BX525-$BW525+1))),"")</f>
        <v>0.0</v>
      </c>
      <c r="Q525">
        <f>IF(AND(ISNUMBER($BW525),ISNUMBER($BX525)),MIN(1,MAX(0,($BX525-2019+1)/($BX525-$BW525+1))),"")</f>
        <v>0.0</v>
      </c>
      <c r="R525">
        <f>IF(AND(ISNUMBER($BW525),ISNUMBER($BX525)),MIN(1,MAX(0,($BX525-2016+1)/($BX525-$BW525+1))),"")</f>
        <v>0.0</v>
      </c>
      <c r="S525">
        <f>IF($L525&lt;&gt;"",IF($L525&gt;=2015.5,1,0),"")</f>
        <v>0.0</v>
      </c>
      <c r="T525">
        <f>IF($L525&lt;&gt;"",IF($L525&gt;=2016,1,0),"")</f>
        <v>0.0</v>
      </c>
      <c r="U525">
        <f>IF(ISNUMBER($BX525),IF($BX525&gt;=2016,1,0),"")</f>
        <v>0.0</v>
      </c>
      <c r="V525">
        <f>IF(ISNUMBER($BW525),IF($BW525&gt;=2016,1,0),"")</f>
        <v>0.0</v>
      </c>
      <c r="W525" t="str">
        <f>IF(AND(ISNUMBER($BW525),ISNUMBER($BX525)),IF($BW525&gt;=2016,"post-only",IF($BX525&lt;2016,"pre-only","mixed")),"")</f>
        <v>pre-only</v>
      </c>
      <c r="X525">
        <f>IF(AND(ISNUMBER($BW525),ISNUMBER($BX525)),MIN(1,MAX(0,($BX525-2017+1)/($BX525-$BW525+1))),"")</f>
        <v>0.0</v>
      </c>
      <c r="Y525">
        <f>IF(AND(ISNUMBER($BW525),ISNUMBER($BX525)),MIN(1,MAX(0,($BX525-2018+1)/($BX525-$BW525+1))),"")</f>
        <v>0.0</v>
      </c>
      <c r="Z525">
        <f>IF(AND(ISNUMBER($BW525),ISNUMBER($BX525)),MIN(1,MAX(0,($BX525-2019+1)/($BX525-$BW525+1))),"")</f>
        <v>0.0</v>
      </c>
      <c r="AA525">
        <f>IF(ISNUMBER($BX525),IF($BX525&gt;=2017,1,0),"")</f>
        <v>0.0</v>
      </c>
      <c r="AB525">
        <f>IF(ISNUMBER($BX525),IF($BX525&gt;=2018,1,0),"")</f>
        <v>0.0</v>
      </c>
      <c r="AC525">
        <f>IF(ISNUMBER($BX525),IF($BX525&gt;=2019,1,0),"")</f>
        <v>0.0</v>
      </c>
      <c r="AD525">
        <f>IF($L525&lt;&gt;"",IF($L525&gt;2013,1,0),"")</f>
        <v>0.0</v>
      </c>
      <c r="AE525">
        <f>IF($L525&lt;&gt;"",1+IF($L525&gt;2011,1,0)+IF($L525&gt;2014,1,0),"")</f>
        <v>1.0</v>
      </c>
      <c r="AF525" t="inlineStr">
        <is>
          <t>loan (interest rate)</t>
        </is>
      </c>
      <c r="AG525" t="inlineStr">
        <is>
          <t>performance</t>
        </is>
      </c>
      <c r="AH525" t="inlineStr">
        <is>
          <t>non-sensitive</t>
        </is>
      </c>
      <c r="AI525" t="inlineStr">
        <is>
          <t>without ETS/CT</t>
        </is>
      </c>
      <c r="AJ525" t="inlineStr">
        <is>
          <t>without ETS/CT</t>
        </is>
      </c>
      <c r="AK525" t="str">
        <f>IF(AND($CF525&lt;&gt;"",IFERROR(INDEX(subsample_country_map!$B:$B,MATCH($CF525,subsample_country_map!$A:$A,0)),"")&lt;&gt;""),INDEX(subsample_country_map!$B:$B,MATCH($CF525,subsample_country_map!$A:$A,0)),INDEX(lookup!$AA:$AA,MATCH($A525,lookup!$A:$A,0)))</f>
        <v>1_US</v>
      </c>
      <c r="AL525" t="str">
        <f>IF(AND($CF525&lt;&gt;"",IFERROR(INDEX(subsample_country_map!$C:$C,MATCH($CF525,subsample_country_map!$A:$A,0)),"")&lt;&gt;""),INDEX(subsample_country_map!$C:$C,MATCH($CF525,subsample_country_map!$A:$A,0)),INDEX(lookup!$AB:$AB,MATCH($A525,lookup!$A:$A,0)))</f>
        <v>1_developed</v>
      </c>
      <c r="AM525" t="str">
        <f>IF(AND($CF525&lt;&gt;"",IFERROR(INDEX(subsample_country_map!$D:$D,MATCH($CF525,subsample_country_map!$A:$A,0)),"")&lt;&gt;""),INDEX(subsample_country_map!$D:$D,MATCH($CF525,subsample_country_map!$A:$A,0)),INDEX(lookup!$AC:$AC,MATCH($A525,lookup!$A:$A,0)))</f>
        <v>1_western</v>
      </c>
      <c r="AN525" t="str">
        <f>IF(AND($CF525&lt;&gt;"",IFERROR(INDEX(subsample_country_map!$E:$E,MATCH($CF525,subsample_country_map!$A:$A,0)),"")&lt;&gt;""),INDEX(subsample_country_map!$E:$E,MATCH($CF525,subsample_country_map!$A:$A,0)),INDEX(lookup!$AD:$AD,MATCH($A525,lookup!$A:$A,0)))</f>
        <v>1_common law</v>
      </c>
      <c r="AO525" t="str">
        <f>INDEX(lookup!$Y:$Y,MATCH($A525,lookup!$A:$A,0))</f>
        <v>1_not published</v>
      </c>
      <c r="AP525" t="str">
        <f>INDEX(lookup!$Z:$Z,MATCH($A525,lookup!$A:$A,0))</f>
        <v>99_NCE</v>
      </c>
      <c r="AQ525" t="str">
        <f>INDEX(lookup!$W:$W,MATCH($A525,lookup!$A:$A,0))</f>
        <v>1_fin/acc/econ</v>
      </c>
      <c r="AS525" t="inlineStr">
        <is>
          <t>staging</t>
        </is>
      </c>
      <c r="AT525" t="inlineStr">
        <is>
          <t>good-CER</t>
        </is>
      </c>
      <c r="AU525" t="inlineStr">
        <is>
          <t>cost</t>
        </is>
      </c>
      <c r="AV525" t="inlineStr">
        <is>
          <t>0.0082</t>
        </is>
      </c>
      <c r="AX525" t="inlineStr">
        <is>
          <t>0.15</t>
        </is>
      </c>
      <c r="BA525" t="n">
        <v>5492</v>
      </c>
      <c r="BB525" t="inlineStr">
        <is>
          <t>FLAG</t>
        </is>
      </c>
      <c r="BC525" t="inlineStr">
        <is>
          <t>OLS</t>
        </is>
      </c>
      <c r="BD525" t="inlineStr">
        <is>
          <t>firm</t>
        </is>
      </c>
      <c r="BE525" t="inlineStr">
        <is>
          <t>none</t>
        </is>
      </c>
      <c r="BI525" t="inlineStr">
        <is>
          <t>Table 6</t>
        </is>
      </c>
      <c r="BJ525" t="inlineStr">
        <is>
          <t>Model 5 (all concerns and strengths, no ind. FE)</t>
        </is>
      </c>
      <c r="BK525" t="inlineStr">
        <is>
          <t>32</t>
        </is>
      </c>
      <c r="BL525" t="inlineStr">
        <is>
          <t>cleanenergy 0.0082 [0.15]</t>
        </is>
      </c>
      <c r="BM525" t="inlineStr">
        <is>
          <t>cleanenergy</t>
        </is>
      </c>
      <c r="BN525" t="inlineStr">
        <is>
          <t>log of all-in-drawn spread on the loan</t>
        </is>
      </c>
      <c r="BO525" t="inlineStr">
        <is>
          <t>original</t>
        </is>
      </c>
      <c r="BP525" t="inlineStr">
        <is>
          <t>Chava (2010)</t>
        </is>
      </c>
      <c r="BQ525" t="inlineStr">
        <is>
          <t>computed</t>
        </is>
      </c>
      <c r="BT525" t="n">
        <v>0</v>
      </c>
      <c r="BU525" t="inlineStr">
        <is>
          <t>staging_Chava_2010.csv</t>
        </is>
      </c>
      <c r="BW525" t="n">
        <v>1990</v>
      </c>
      <c r="BX525" t="n">
        <v>2008</v>
      </c>
      <c r="BY525" t="inlineStr">
        <is>
          <t>United States (bank loans to domestic companies</t>
        </is>
      </c>
      <c r="BZ525" t="n">
        <v>1999</v>
      </c>
      <c r="CA525" t="n">
        <v>0</v>
      </c>
      <c r="CB525" t="n">
        <v>0</v>
      </c>
      <c r="CC525" t="n">
        <v>0</v>
      </c>
      <c r="CD525" t="n">
        <v>0.002024070793505586</v>
      </c>
      <c r="CE525" t="n">
        <v>1</v>
      </c>
    </row>
    <row r="526">
      <c r="A526" t="inlineStr">
        <is>
          <t>Chava (2010)</t>
        </is>
      </c>
      <c r="B526" t="n">
        <v>1831</v>
      </c>
      <c r="C526" t="n">
        <v>0.001889130659537407</v>
      </c>
      <c r="D526" t="n">
        <v>5492</v>
      </c>
      <c r="E526">
        <f>IF(ISNUMBER($BA526),$BA526,IF(AND(ISNUMBER($D526),ISNUMBER($BW526),ISNUMBER($BX526)),$D526*($BX526-$BW526+1),""))</f>
        <v>5492.0</v>
      </c>
      <c r="H526" t="inlineStr">
        <is>
          <t>partial</t>
        </is>
      </c>
      <c r="I526" t="inlineStr">
        <is>
          <t>T-Statistic available</t>
        </is>
      </c>
      <c r="J526">
        <f>IF($BW526&lt;&gt;"",$BW526,"")</f>
        <v>1990.0</v>
      </c>
      <c r="K526">
        <f>IF($BX526&lt;&gt;"",$BX526,"")</f>
        <v>2008.0</v>
      </c>
      <c r="L526">
        <f>IF(AND(ISNUMBER($BW526),ISNUMBER($BX526)),($BW526+$BX526)/2,"")</f>
        <v>1999.0</v>
      </c>
      <c r="M526">
        <f>IF($L526&lt;&gt;"",$L526,"")</f>
        <v>1999.0</v>
      </c>
      <c r="N526">
        <f>IF(AND(ISNUMBER($BW526),ISNUMBER($BX526)),MIN(1,MAX(0,($BX526-2016+1)/($BX526-$BW526+1))),"")</f>
        <v>0.0</v>
      </c>
      <c r="O526">
        <f>IF(AND(ISNUMBER($BW526),ISNUMBER($BX526)),MIN(1,MAX(0,($BX526-2017+1)/($BX526-$BW526+1))),"")</f>
        <v>0.0</v>
      </c>
      <c r="P526">
        <f>IF(AND(ISNUMBER($BW526),ISNUMBER($BX526)),MIN(1,MAX(0,($BX526-2018+1)/($BX526-$BW526+1))),"")</f>
        <v>0.0</v>
      </c>
      <c r="Q526">
        <f>IF(AND(ISNUMBER($BW526),ISNUMBER($BX526)),MIN(1,MAX(0,($BX526-2019+1)/($BX526-$BW526+1))),"")</f>
        <v>0.0</v>
      </c>
      <c r="R526">
        <f>IF(AND(ISNUMBER($BW526),ISNUMBER($BX526)),MIN(1,MAX(0,($BX526-2016+1)/($BX526-$BW526+1))),"")</f>
        <v>0.0</v>
      </c>
      <c r="S526">
        <f>IF($L526&lt;&gt;"",IF($L526&gt;=2015.5,1,0),"")</f>
        <v>0.0</v>
      </c>
      <c r="T526">
        <f>IF($L526&lt;&gt;"",IF($L526&gt;=2016,1,0),"")</f>
        <v>0.0</v>
      </c>
      <c r="U526">
        <f>IF(ISNUMBER($BX526),IF($BX526&gt;=2016,1,0),"")</f>
        <v>0.0</v>
      </c>
      <c r="V526">
        <f>IF(ISNUMBER($BW526),IF($BW526&gt;=2016,1,0),"")</f>
        <v>0.0</v>
      </c>
      <c r="W526" t="str">
        <f>IF(AND(ISNUMBER($BW526),ISNUMBER($BX526)),IF($BW526&gt;=2016,"post-only",IF($BX526&lt;2016,"pre-only","mixed")),"")</f>
        <v>pre-only</v>
      </c>
      <c r="X526">
        <f>IF(AND(ISNUMBER($BW526),ISNUMBER($BX526)),MIN(1,MAX(0,($BX526-2017+1)/($BX526-$BW526+1))),"")</f>
        <v>0.0</v>
      </c>
      <c r="Y526">
        <f>IF(AND(ISNUMBER($BW526),ISNUMBER($BX526)),MIN(1,MAX(0,($BX526-2018+1)/($BX526-$BW526+1))),"")</f>
        <v>0.0</v>
      </c>
      <c r="Z526">
        <f>IF(AND(ISNUMBER($BW526),ISNUMBER($BX526)),MIN(1,MAX(0,($BX526-2019+1)/($BX526-$BW526+1))),"")</f>
        <v>0.0</v>
      </c>
      <c r="AA526">
        <f>IF(ISNUMBER($BX526),IF($BX526&gt;=2017,1,0),"")</f>
        <v>0.0</v>
      </c>
      <c r="AB526">
        <f>IF(ISNUMBER($BX526),IF($BX526&gt;=2018,1,0),"")</f>
        <v>0.0</v>
      </c>
      <c r="AC526">
        <f>IF(ISNUMBER($BX526),IF($BX526&gt;=2019,1,0),"")</f>
        <v>0.0</v>
      </c>
      <c r="AD526">
        <f>IF($L526&lt;&gt;"",IF($L526&gt;2013,1,0),"")</f>
        <v>0.0</v>
      </c>
      <c r="AE526">
        <f>IF($L526&lt;&gt;"",1+IF($L526&gt;2011,1,0)+IF($L526&gt;2014,1,0),"")</f>
        <v>1.0</v>
      </c>
      <c r="AF526" t="inlineStr">
        <is>
          <t>loan (interest rate)</t>
        </is>
      </c>
      <c r="AG526" t="inlineStr">
        <is>
          <t>performance</t>
        </is>
      </c>
      <c r="AH526" t="inlineStr">
        <is>
          <t>non-sensitive</t>
        </is>
      </c>
      <c r="AI526" t="inlineStr">
        <is>
          <t>without ETS/CT</t>
        </is>
      </c>
      <c r="AJ526" t="inlineStr">
        <is>
          <t>without ETS/CT</t>
        </is>
      </c>
      <c r="AK526" t="str">
        <f>IF(AND($CF526&lt;&gt;"",IFERROR(INDEX(subsample_country_map!$B:$B,MATCH($CF526,subsample_country_map!$A:$A,0)),"")&lt;&gt;""),INDEX(subsample_country_map!$B:$B,MATCH($CF526,subsample_country_map!$A:$A,0)),INDEX(lookup!$AA:$AA,MATCH($A526,lookup!$A:$A,0)))</f>
        <v>1_US</v>
      </c>
      <c r="AL526" t="str">
        <f>IF(AND($CF526&lt;&gt;"",IFERROR(INDEX(subsample_country_map!$C:$C,MATCH($CF526,subsample_country_map!$A:$A,0)),"")&lt;&gt;""),INDEX(subsample_country_map!$C:$C,MATCH($CF526,subsample_country_map!$A:$A,0)),INDEX(lookup!$AB:$AB,MATCH($A526,lookup!$A:$A,0)))</f>
        <v>1_developed</v>
      </c>
      <c r="AM526" t="str">
        <f>IF(AND($CF526&lt;&gt;"",IFERROR(INDEX(subsample_country_map!$D:$D,MATCH($CF526,subsample_country_map!$A:$A,0)),"")&lt;&gt;""),INDEX(subsample_country_map!$D:$D,MATCH($CF526,subsample_country_map!$A:$A,0)),INDEX(lookup!$AC:$AC,MATCH($A526,lookup!$A:$A,0)))</f>
        <v>1_western</v>
      </c>
      <c r="AN526" t="str">
        <f>IF(AND($CF526&lt;&gt;"",IFERROR(INDEX(subsample_country_map!$E:$E,MATCH($CF526,subsample_country_map!$A:$A,0)),"")&lt;&gt;""),INDEX(subsample_country_map!$E:$E,MATCH($CF526,subsample_country_map!$A:$A,0)),INDEX(lookup!$AD:$AD,MATCH($A526,lookup!$A:$A,0)))</f>
        <v>1_common law</v>
      </c>
      <c r="AO526" t="str">
        <f>INDEX(lookup!$Y:$Y,MATCH($A526,lookup!$A:$A,0))</f>
        <v>1_not published</v>
      </c>
      <c r="AP526" t="str">
        <f>INDEX(lookup!$Z:$Z,MATCH($A526,lookup!$A:$A,0))</f>
        <v>99_NCE</v>
      </c>
      <c r="AQ526" t="str">
        <f>INDEX(lookup!$W:$W,MATCH($A526,lookup!$A:$A,0))</f>
        <v>1_fin/acc/econ</v>
      </c>
      <c r="AS526" t="inlineStr">
        <is>
          <t>staging</t>
        </is>
      </c>
      <c r="AT526" t="inlineStr">
        <is>
          <t>good-CER</t>
        </is>
      </c>
      <c r="AU526" t="inlineStr">
        <is>
          <t>cost</t>
        </is>
      </c>
      <c r="AV526" t="inlineStr">
        <is>
          <t>0.0111</t>
        </is>
      </c>
      <c r="AX526" t="inlineStr">
        <is>
          <t>0.14</t>
        </is>
      </c>
      <c r="BA526" t="n">
        <v>5492</v>
      </c>
      <c r="BB526" t="inlineStr">
        <is>
          <t>FLAG</t>
        </is>
      </c>
      <c r="BC526" t="inlineStr">
        <is>
          <t>OLS</t>
        </is>
      </c>
      <c r="BD526" t="inlineStr">
        <is>
          <t>firm</t>
        </is>
      </c>
      <c r="BE526" t="inlineStr">
        <is>
          <t>none</t>
        </is>
      </c>
      <c r="BI526" t="inlineStr">
        <is>
          <t>Table 6</t>
        </is>
      </c>
      <c r="BJ526" t="inlineStr">
        <is>
          <t>Model 5 (all concerns and strengths, no ind. FE)</t>
        </is>
      </c>
      <c r="BK526" t="inlineStr">
        <is>
          <t>32</t>
        </is>
      </c>
      <c r="BL526" t="inlineStr">
        <is>
          <t>envcomm 0.0111 [0.14]</t>
        </is>
      </c>
      <c r="BM526" t="inlineStr">
        <is>
          <t>envcomm</t>
        </is>
      </c>
      <c r="BN526" t="inlineStr">
        <is>
          <t>log of all-in-drawn spread on the loan</t>
        </is>
      </c>
      <c r="BO526" t="inlineStr">
        <is>
          <t>original</t>
        </is>
      </c>
      <c r="BP526" t="inlineStr">
        <is>
          <t>Chava (2010)</t>
        </is>
      </c>
      <c r="BQ526" t="inlineStr">
        <is>
          <t>computed</t>
        </is>
      </c>
      <c r="BT526" t="n">
        <v>0</v>
      </c>
      <c r="BU526" t="inlineStr">
        <is>
          <t>staging_Chava_2010.csv</t>
        </is>
      </c>
      <c r="BW526" t="n">
        <v>1990</v>
      </c>
      <c r="BX526" t="n">
        <v>2008</v>
      </c>
      <c r="BY526" t="inlineStr">
        <is>
          <t>United States (bank loans to domestic companies</t>
        </is>
      </c>
      <c r="BZ526" t="n">
        <v>1999</v>
      </c>
      <c r="CA526" t="n">
        <v>0</v>
      </c>
      <c r="CB526" t="n">
        <v>0</v>
      </c>
      <c r="CC526" t="n">
        <v>0</v>
      </c>
      <c r="CD526" t="n">
        <v>0.001889132906861277</v>
      </c>
      <c r="CE526" t="n">
        <v>1</v>
      </c>
    </row>
    <row r="527">
      <c r="A527" t="inlineStr">
        <is>
          <t>Chava (2010)</t>
        </is>
      </c>
      <c r="B527" t="n">
        <v>1832</v>
      </c>
      <c r="C527" t="n">
        <v>-0.03640914269352709</v>
      </c>
      <c r="D527" t="n">
        <v>5492</v>
      </c>
      <c r="E527">
        <f>IF(ISNUMBER($BA527),$BA527,IF(AND(ISNUMBER($D527),ISNUMBER($BW527),ISNUMBER($BX527)),$D527*($BX527-$BW527+1),""))</f>
        <v>5492.0</v>
      </c>
      <c r="H527" t="inlineStr">
        <is>
          <t>partial</t>
        </is>
      </c>
      <c r="I527" t="inlineStr">
        <is>
          <t>T-Statistic available</t>
        </is>
      </c>
      <c r="J527">
        <f>IF($BW527&lt;&gt;"",$BW527,"")</f>
        <v>1990.0</v>
      </c>
      <c r="K527">
        <f>IF($BX527&lt;&gt;"",$BX527,"")</f>
        <v>2008.0</v>
      </c>
      <c r="L527">
        <f>IF(AND(ISNUMBER($BW527),ISNUMBER($BX527)),($BW527+$BX527)/2,"")</f>
        <v>1999.0</v>
      </c>
      <c r="M527">
        <f>IF($L527&lt;&gt;"",$L527,"")</f>
        <v>1999.0</v>
      </c>
      <c r="N527">
        <f>IF(AND(ISNUMBER($BW527),ISNUMBER($BX527)),MIN(1,MAX(0,($BX527-2016+1)/($BX527-$BW527+1))),"")</f>
        <v>0.0</v>
      </c>
      <c r="O527">
        <f>IF(AND(ISNUMBER($BW527),ISNUMBER($BX527)),MIN(1,MAX(0,($BX527-2017+1)/($BX527-$BW527+1))),"")</f>
        <v>0.0</v>
      </c>
      <c r="P527">
        <f>IF(AND(ISNUMBER($BW527),ISNUMBER($BX527)),MIN(1,MAX(0,($BX527-2018+1)/($BX527-$BW527+1))),"")</f>
        <v>0.0</v>
      </c>
      <c r="Q527">
        <f>IF(AND(ISNUMBER($BW527),ISNUMBER($BX527)),MIN(1,MAX(0,($BX527-2019+1)/($BX527-$BW527+1))),"")</f>
        <v>0.0</v>
      </c>
      <c r="R527">
        <f>IF(AND(ISNUMBER($BW527),ISNUMBER($BX527)),MIN(1,MAX(0,($BX527-2016+1)/($BX527-$BW527+1))),"")</f>
        <v>0.0</v>
      </c>
      <c r="S527">
        <f>IF($L527&lt;&gt;"",IF($L527&gt;=2015.5,1,0),"")</f>
        <v>0.0</v>
      </c>
      <c r="T527">
        <f>IF($L527&lt;&gt;"",IF($L527&gt;=2016,1,0),"")</f>
        <v>0.0</v>
      </c>
      <c r="U527">
        <f>IF(ISNUMBER($BX527),IF($BX527&gt;=2016,1,0),"")</f>
        <v>0.0</v>
      </c>
      <c r="V527">
        <f>IF(ISNUMBER($BW527),IF($BW527&gt;=2016,1,0),"")</f>
        <v>0.0</v>
      </c>
      <c r="W527" t="str">
        <f>IF(AND(ISNUMBER($BW527),ISNUMBER($BX527)),IF($BW527&gt;=2016,"post-only",IF($BX527&lt;2016,"pre-only","mixed")),"")</f>
        <v>pre-only</v>
      </c>
      <c r="X527">
        <f>IF(AND(ISNUMBER($BW527),ISNUMBER($BX527)),MIN(1,MAX(0,($BX527-2017+1)/($BX527-$BW527+1))),"")</f>
        <v>0.0</v>
      </c>
      <c r="Y527">
        <f>IF(AND(ISNUMBER($BW527),ISNUMBER($BX527)),MIN(1,MAX(0,($BX527-2018+1)/($BX527-$BW527+1))),"")</f>
        <v>0.0</v>
      </c>
      <c r="Z527">
        <f>IF(AND(ISNUMBER($BW527),ISNUMBER($BX527)),MIN(1,MAX(0,($BX527-2019+1)/($BX527-$BW527+1))),"")</f>
        <v>0.0</v>
      </c>
      <c r="AA527">
        <f>IF(ISNUMBER($BX527),IF($BX527&gt;=2017,1,0),"")</f>
        <v>0.0</v>
      </c>
      <c r="AB527">
        <f>IF(ISNUMBER($BX527),IF($BX527&gt;=2018,1,0),"")</f>
        <v>0.0</v>
      </c>
      <c r="AC527">
        <f>IF(ISNUMBER($BX527),IF($BX527&gt;=2019,1,0),"")</f>
        <v>0.0</v>
      </c>
      <c r="AD527">
        <f>IF($L527&lt;&gt;"",IF($L527&gt;2013,1,0),"")</f>
        <v>0.0</v>
      </c>
      <c r="AE527">
        <f>IF($L527&lt;&gt;"",1+IF($L527&gt;2011,1,0)+IF($L527&gt;2014,1,0),"")</f>
        <v>1.0</v>
      </c>
      <c r="AF527" t="inlineStr">
        <is>
          <t>loan (interest rate)</t>
        </is>
      </c>
      <c r="AG527" t="inlineStr">
        <is>
          <t>performance</t>
        </is>
      </c>
      <c r="AH527" t="inlineStr">
        <is>
          <t>non-sensitive</t>
        </is>
      </c>
      <c r="AI527" t="inlineStr">
        <is>
          <t>without ETS/CT</t>
        </is>
      </c>
      <c r="AJ527" t="inlineStr">
        <is>
          <t>without ETS/CT</t>
        </is>
      </c>
      <c r="AK527" t="str">
        <f>IF(AND($CF527&lt;&gt;"",IFERROR(INDEX(subsample_country_map!$B:$B,MATCH($CF527,subsample_country_map!$A:$A,0)),"")&lt;&gt;""),INDEX(subsample_country_map!$B:$B,MATCH($CF527,subsample_country_map!$A:$A,0)),INDEX(lookup!$AA:$AA,MATCH($A527,lookup!$A:$A,0)))</f>
        <v>1_US</v>
      </c>
      <c r="AL527" t="str">
        <f>IF(AND($CF527&lt;&gt;"",IFERROR(INDEX(subsample_country_map!$C:$C,MATCH($CF527,subsample_country_map!$A:$A,0)),"")&lt;&gt;""),INDEX(subsample_country_map!$C:$C,MATCH($CF527,subsample_country_map!$A:$A,0)),INDEX(lookup!$AB:$AB,MATCH($A527,lookup!$A:$A,0)))</f>
        <v>1_developed</v>
      </c>
      <c r="AM527" t="str">
        <f>IF(AND($CF527&lt;&gt;"",IFERROR(INDEX(subsample_country_map!$D:$D,MATCH($CF527,subsample_country_map!$A:$A,0)),"")&lt;&gt;""),INDEX(subsample_country_map!$D:$D,MATCH($CF527,subsample_country_map!$A:$A,0)),INDEX(lookup!$AC:$AC,MATCH($A527,lookup!$A:$A,0)))</f>
        <v>1_western</v>
      </c>
      <c r="AN527" t="str">
        <f>IF(AND($CF527&lt;&gt;"",IFERROR(INDEX(subsample_country_map!$E:$E,MATCH($CF527,subsample_country_map!$A:$A,0)),"")&lt;&gt;""),INDEX(subsample_country_map!$E:$E,MATCH($CF527,subsample_country_map!$A:$A,0)),INDEX(lookup!$AD:$AD,MATCH($A527,lookup!$A:$A,0)))</f>
        <v>1_common law</v>
      </c>
      <c r="AO527" t="str">
        <f>INDEX(lookup!$Y:$Y,MATCH($A527,lookup!$A:$A,0))</f>
        <v>1_not published</v>
      </c>
      <c r="AP527" t="str">
        <f>INDEX(lookup!$Z:$Z,MATCH($A527,lookup!$A:$A,0))</f>
        <v>99_NCE</v>
      </c>
      <c r="AQ527" t="str">
        <f>INDEX(lookup!$W:$W,MATCH($A527,lookup!$A:$A,0))</f>
        <v>1_fin/acc/econ</v>
      </c>
      <c r="AS527" t="inlineStr">
        <is>
          <t>staging</t>
        </is>
      </c>
      <c r="AT527" t="inlineStr">
        <is>
          <t>bad-CER</t>
        </is>
      </c>
      <c r="AU527" t="inlineStr">
        <is>
          <t>cost</t>
        </is>
      </c>
      <c r="AV527" t="inlineStr">
        <is>
          <t>0.1451</t>
        </is>
      </c>
      <c r="AX527" t="inlineStr">
        <is>
          <t>2.70</t>
        </is>
      </c>
      <c r="BA527" t="n">
        <v>5492</v>
      </c>
      <c r="BB527" t="inlineStr">
        <is>
          <t>FLAG</t>
        </is>
      </c>
      <c r="BC527" t="inlineStr">
        <is>
          <t>OLS</t>
        </is>
      </c>
      <c r="BD527" t="inlineStr">
        <is>
          <t>firm</t>
        </is>
      </c>
      <c r="BE527" t="inlineStr">
        <is>
          <t>none</t>
        </is>
      </c>
      <c r="BI527" t="inlineStr">
        <is>
          <t>Table 6</t>
        </is>
      </c>
      <c r="BJ527" t="inlineStr">
        <is>
          <t>Model 6 (all concerns and strengths, ind. FE)</t>
        </is>
      </c>
      <c r="BK527" t="inlineStr">
        <is>
          <t>32</t>
        </is>
      </c>
      <c r="BL527" t="inlineStr">
        <is>
          <t>hazardwaste 0.1451 [2.70]</t>
        </is>
      </c>
      <c r="BM527" t="inlineStr">
        <is>
          <t>hazardwaste</t>
        </is>
      </c>
      <c r="BN527" t="inlineStr">
        <is>
          <t>log of all-in-drawn spread on the loan</t>
        </is>
      </c>
      <c r="BO527" t="inlineStr">
        <is>
          <t>original</t>
        </is>
      </c>
      <c r="BP527" t="inlineStr">
        <is>
          <t>Chava (2010)</t>
        </is>
      </c>
      <c r="BQ527" t="inlineStr">
        <is>
          <t>computed</t>
        </is>
      </c>
      <c r="BT527" t="n">
        <v>0</v>
      </c>
      <c r="BU527" t="inlineStr">
        <is>
          <t>staging_Chava_2010.csv</t>
        </is>
      </c>
      <c r="BW527" t="n">
        <v>1990</v>
      </c>
      <c r="BX527" t="n">
        <v>2008</v>
      </c>
      <c r="BY527" t="inlineStr">
        <is>
          <t>United States (bank loans to domestic companies</t>
        </is>
      </c>
      <c r="BZ527" t="n">
        <v>1999</v>
      </c>
      <c r="CA527" t="n">
        <v>0</v>
      </c>
      <c r="CB527" t="n">
        <v>0</v>
      </c>
      <c r="CC527" t="n">
        <v>0</v>
      </c>
      <c r="CD527" t="n">
        <v>-0.03642524379997204</v>
      </c>
      <c r="CE527" t="n">
        <v>1</v>
      </c>
    </row>
    <row r="528">
      <c r="A528" t="inlineStr">
        <is>
          <t>Chava (2010)</t>
        </is>
      </c>
      <c r="B528" t="n">
        <v>1833</v>
      </c>
      <c r="C528" t="n">
        <v>-0.0179438837797367</v>
      </c>
      <c r="D528" t="n">
        <v>5492</v>
      </c>
      <c r="E528">
        <f>IF(ISNUMBER($BA528),$BA528,IF(AND(ISNUMBER($D528),ISNUMBER($BW528),ISNUMBER($BX528)),$D528*($BX528-$BW528+1),""))</f>
        <v>5492.0</v>
      </c>
      <c r="H528" t="inlineStr">
        <is>
          <t>partial</t>
        </is>
      </c>
      <c r="I528" t="inlineStr">
        <is>
          <t>T-Statistic available</t>
        </is>
      </c>
      <c r="J528">
        <f>IF($BW528&lt;&gt;"",$BW528,"")</f>
        <v>1990.0</v>
      </c>
      <c r="K528">
        <f>IF($BX528&lt;&gt;"",$BX528,"")</f>
        <v>2008.0</v>
      </c>
      <c r="L528">
        <f>IF(AND(ISNUMBER($BW528),ISNUMBER($BX528)),($BW528+$BX528)/2,"")</f>
        <v>1999.0</v>
      </c>
      <c r="M528">
        <f>IF($L528&lt;&gt;"",$L528,"")</f>
        <v>1999.0</v>
      </c>
      <c r="N528">
        <f>IF(AND(ISNUMBER($BW528),ISNUMBER($BX528)),MIN(1,MAX(0,($BX528-2016+1)/($BX528-$BW528+1))),"")</f>
        <v>0.0</v>
      </c>
      <c r="O528">
        <f>IF(AND(ISNUMBER($BW528),ISNUMBER($BX528)),MIN(1,MAX(0,($BX528-2017+1)/($BX528-$BW528+1))),"")</f>
        <v>0.0</v>
      </c>
      <c r="P528">
        <f>IF(AND(ISNUMBER($BW528),ISNUMBER($BX528)),MIN(1,MAX(0,($BX528-2018+1)/($BX528-$BW528+1))),"")</f>
        <v>0.0</v>
      </c>
      <c r="Q528">
        <f>IF(AND(ISNUMBER($BW528),ISNUMBER($BX528)),MIN(1,MAX(0,($BX528-2019+1)/($BX528-$BW528+1))),"")</f>
        <v>0.0</v>
      </c>
      <c r="R528">
        <f>IF(AND(ISNUMBER($BW528),ISNUMBER($BX528)),MIN(1,MAX(0,($BX528-2016+1)/($BX528-$BW528+1))),"")</f>
        <v>0.0</v>
      </c>
      <c r="S528">
        <f>IF($L528&lt;&gt;"",IF($L528&gt;=2015.5,1,0),"")</f>
        <v>0.0</v>
      </c>
      <c r="T528">
        <f>IF($L528&lt;&gt;"",IF($L528&gt;=2016,1,0),"")</f>
        <v>0.0</v>
      </c>
      <c r="U528">
        <f>IF(ISNUMBER($BX528),IF($BX528&gt;=2016,1,0),"")</f>
        <v>0.0</v>
      </c>
      <c r="V528">
        <f>IF(ISNUMBER($BW528),IF($BW528&gt;=2016,1,0),"")</f>
        <v>0.0</v>
      </c>
      <c r="W528" t="str">
        <f>IF(AND(ISNUMBER($BW528),ISNUMBER($BX528)),IF($BW528&gt;=2016,"post-only",IF($BX528&lt;2016,"pre-only","mixed")),"")</f>
        <v>pre-only</v>
      </c>
      <c r="X528">
        <f>IF(AND(ISNUMBER($BW528),ISNUMBER($BX528)),MIN(1,MAX(0,($BX528-2017+1)/($BX528-$BW528+1))),"")</f>
        <v>0.0</v>
      </c>
      <c r="Y528">
        <f>IF(AND(ISNUMBER($BW528),ISNUMBER($BX528)),MIN(1,MAX(0,($BX528-2018+1)/($BX528-$BW528+1))),"")</f>
        <v>0.0</v>
      </c>
      <c r="Z528">
        <f>IF(AND(ISNUMBER($BW528),ISNUMBER($BX528)),MIN(1,MAX(0,($BX528-2019+1)/($BX528-$BW528+1))),"")</f>
        <v>0.0</v>
      </c>
      <c r="AA528">
        <f>IF(ISNUMBER($BX528),IF($BX528&gt;=2017,1,0),"")</f>
        <v>0.0</v>
      </c>
      <c r="AB528">
        <f>IF(ISNUMBER($BX528),IF($BX528&gt;=2018,1,0),"")</f>
        <v>0.0</v>
      </c>
      <c r="AC528">
        <f>IF(ISNUMBER($BX528),IF($BX528&gt;=2019,1,0),"")</f>
        <v>0.0</v>
      </c>
      <c r="AD528">
        <f>IF($L528&lt;&gt;"",IF($L528&gt;2013,1,0),"")</f>
        <v>0.0</v>
      </c>
      <c r="AE528">
        <f>IF($L528&lt;&gt;"",1+IF($L528&gt;2011,1,0)+IF($L528&gt;2014,1,0),"")</f>
        <v>1.0</v>
      </c>
      <c r="AF528" t="inlineStr">
        <is>
          <t>loan (interest rate)</t>
        </is>
      </c>
      <c r="AG528" t="inlineStr">
        <is>
          <t>performance</t>
        </is>
      </c>
      <c r="AH528" t="inlineStr">
        <is>
          <t>non-sensitive</t>
        </is>
      </c>
      <c r="AI528" t="inlineStr">
        <is>
          <t>without ETS/CT</t>
        </is>
      </c>
      <c r="AJ528" t="inlineStr">
        <is>
          <t>without ETS/CT</t>
        </is>
      </c>
      <c r="AK528" t="str">
        <f>IF(AND($CF528&lt;&gt;"",IFERROR(INDEX(subsample_country_map!$B:$B,MATCH($CF528,subsample_country_map!$A:$A,0)),"")&lt;&gt;""),INDEX(subsample_country_map!$B:$B,MATCH($CF528,subsample_country_map!$A:$A,0)),INDEX(lookup!$AA:$AA,MATCH($A528,lookup!$A:$A,0)))</f>
        <v>1_US</v>
      </c>
      <c r="AL528" t="str">
        <f>IF(AND($CF528&lt;&gt;"",IFERROR(INDEX(subsample_country_map!$C:$C,MATCH($CF528,subsample_country_map!$A:$A,0)),"")&lt;&gt;""),INDEX(subsample_country_map!$C:$C,MATCH($CF528,subsample_country_map!$A:$A,0)),INDEX(lookup!$AB:$AB,MATCH($A528,lookup!$A:$A,0)))</f>
        <v>1_developed</v>
      </c>
      <c r="AM528" t="str">
        <f>IF(AND($CF528&lt;&gt;"",IFERROR(INDEX(subsample_country_map!$D:$D,MATCH($CF528,subsample_country_map!$A:$A,0)),"")&lt;&gt;""),INDEX(subsample_country_map!$D:$D,MATCH($CF528,subsample_country_map!$A:$A,0)),INDEX(lookup!$AC:$AC,MATCH($A528,lookup!$A:$A,0)))</f>
        <v>1_western</v>
      </c>
      <c r="AN528" t="str">
        <f>IF(AND($CF528&lt;&gt;"",IFERROR(INDEX(subsample_country_map!$E:$E,MATCH($CF528,subsample_country_map!$A:$A,0)),"")&lt;&gt;""),INDEX(subsample_country_map!$E:$E,MATCH($CF528,subsample_country_map!$A:$A,0)),INDEX(lookup!$AD:$AD,MATCH($A528,lookup!$A:$A,0)))</f>
        <v>1_common law</v>
      </c>
      <c r="AO528" t="str">
        <f>INDEX(lookup!$Y:$Y,MATCH($A528,lookup!$A:$A,0))</f>
        <v>1_not published</v>
      </c>
      <c r="AP528" t="str">
        <f>INDEX(lookup!$Z:$Z,MATCH($A528,lookup!$A:$A,0))</f>
        <v>99_NCE</v>
      </c>
      <c r="AQ528" t="str">
        <f>INDEX(lookup!$W:$W,MATCH($A528,lookup!$A:$A,0))</f>
        <v>1_fin/acc/econ</v>
      </c>
      <c r="AS528" t="inlineStr">
        <is>
          <t>staging</t>
        </is>
      </c>
      <c r="AT528" t="inlineStr">
        <is>
          <t>bad-CER</t>
        </is>
      </c>
      <c r="AU528" t="inlineStr">
        <is>
          <t>cost</t>
        </is>
      </c>
      <c r="AV528" t="inlineStr">
        <is>
          <t>0.0603</t>
        </is>
      </c>
      <c r="AX528" t="inlineStr">
        <is>
          <t>1.33</t>
        </is>
      </c>
      <c r="BA528" t="n">
        <v>5492</v>
      </c>
      <c r="BB528" t="inlineStr">
        <is>
          <t>FLAG</t>
        </is>
      </c>
      <c r="BC528" t="inlineStr">
        <is>
          <t>OLS</t>
        </is>
      </c>
      <c r="BD528" t="inlineStr">
        <is>
          <t>firm</t>
        </is>
      </c>
      <c r="BE528" t="inlineStr">
        <is>
          <t>none</t>
        </is>
      </c>
      <c r="BI528" t="inlineStr">
        <is>
          <t>Table 6</t>
        </is>
      </c>
      <c r="BJ528" t="inlineStr">
        <is>
          <t>Model 6 (all concerns and strengths, ind. FE)</t>
        </is>
      </c>
      <c r="BK528" t="inlineStr">
        <is>
          <t>32</t>
        </is>
      </c>
      <c r="BL528" t="inlineStr">
        <is>
          <t>subemissions 0.0603 [1.33]</t>
        </is>
      </c>
      <c r="BM528" t="inlineStr">
        <is>
          <t>subemissions</t>
        </is>
      </c>
      <c r="BN528" t="inlineStr">
        <is>
          <t>log of all-in-drawn spread on the loan</t>
        </is>
      </c>
      <c r="BO528" t="inlineStr">
        <is>
          <t>original</t>
        </is>
      </c>
      <c r="BP528" t="inlineStr">
        <is>
          <t>Chava (2010)</t>
        </is>
      </c>
      <c r="BQ528" t="inlineStr">
        <is>
          <t>computed</t>
        </is>
      </c>
      <c r="BT528" t="n">
        <v>0</v>
      </c>
      <c r="BU528" t="inlineStr">
        <is>
          <t>staging_Chava_2010.csv</t>
        </is>
      </c>
      <c r="BW528" t="n">
        <v>1990</v>
      </c>
      <c r="BX528" t="n">
        <v>2008</v>
      </c>
      <c r="BY528" t="inlineStr">
        <is>
          <t>United States (bank loans to domestic companies</t>
        </is>
      </c>
      <c r="BZ528" t="n">
        <v>1999</v>
      </c>
      <c r="CA528" t="n">
        <v>0</v>
      </c>
      <c r="CB528" t="n">
        <v>0</v>
      </c>
      <c r="CC528" t="n">
        <v>0</v>
      </c>
      <c r="CD528" t="n">
        <v>-0.01794581002684993</v>
      </c>
      <c r="CE528" t="n">
        <v>1</v>
      </c>
    </row>
    <row r="529">
      <c r="A529" t="inlineStr">
        <is>
          <t>Chava (2010)</t>
        </is>
      </c>
      <c r="B529" t="n">
        <v>1834</v>
      </c>
      <c r="C529" t="n">
        <v>-0.006072104582965423</v>
      </c>
      <c r="D529" t="n">
        <v>5492</v>
      </c>
      <c r="E529">
        <f>IF(ISNUMBER($BA529),$BA529,IF(AND(ISNUMBER($D529),ISNUMBER($BW529),ISNUMBER($BX529)),$D529*($BX529-$BW529+1),""))</f>
        <v>5492.0</v>
      </c>
      <c r="H529" t="inlineStr">
        <is>
          <t>partial</t>
        </is>
      </c>
      <c r="I529" t="inlineStr">
        <is>
          <t>T-Statistic available</t>
        </is>
      </c>
      <c r="J529">
        <f>IF($BW529&lt;&gt;"",$BW529,"")</f>
        <v>1990.0</v>
      </c>
      <c r="K529">
        <f>IF($BX529&lt;&gt;"",$BX529,"")</f>
        <v>2008.0</v>
      </c>
      <c r="L529">
        <f>IF(AND(ISNUMBER($BW529),ISNUMBER($BX529)),($BW529+$BX529)/2,"")</f>
        <v>1999.0</v>
      </c>
      <c r="M529">
        <f>IF($L529&lt;&gt;"",$L529,"")</f>
        <v>1999.0</v>
      </c>
      <c r="N529">
        <f>IF(AND(ISNUMBER($BW529),ISNUMBER($BX529)),MIN(1,MAX(0,($BX529-2016+1)/($BX529-$BW529+1))),"")</f>
        <v>0.0</v>
      </c>
      <c r="O529">
        <f>IF(AND(ISNUMBER($BW529),ISNUMBER($BX529)),MIN(1,MAX(0,($BX529-2017+1)/($BX529-$BW529+1))),"")</f>
        <v>0.0</v>
      </c>
      <c r="P529">
        <f>IF(AND(ISNUMBER($BW529),ISNUMBER($BX529)),MIN(1,MAX(0,($BX529-2018+1)/($BX529-$BW529+1))),"")</f>
        <v>0.0</v>
      </c>
      <c r="Q529">
        <f>IF(AND(ISNUMBER($BW529),ISNUMBER($BX529)),MIN(1,MAX(0,($BX529-2019+1)/($BX529-$BW529+1))),"")</f>
        <v>0.0</v>
      </c>
      <c r="R529">
        <f>IF(AND(ISNUMBER($BW529),ISNUMBER($BX529)),MIN(1,MAX(0,($BX529-2016+1)/($BX529-$BW529+1))),"")</f>
        <v>0.0</v>
      </c>
      <c r="S529">
        <f>IF($L529&lt;&gt;"",IF($L529&gt;=2015.5,1,0),"")</f>
        <v>0.0</v>
      </c>
      <c r="T529">
        <f>IF($L529&lt;&gt;"",IF($L529&gt;=2016,1,0),"")</f>
        <v>0.0</v>
      </c>
      <c r="U529">
        <f>IF(ISNUMBER($BX529),IF($BX529&gt;=2016,1,0),"")</f>
        <v>0.0</v>
      </c>
      <c r="V529">
        <f>IF(ISNUMBER($BW529),IF($BW529&gt;=2016,1,0),"")</f>
        <v>0.0</v>
      </c>
      <c r="W529" t="str">
        <f>IF(AND(ISNUMBER($BW529),ISNUMBER($BX529)),IF($BW529&gt;=2016,"post-only",IF($BX529&lt;2016,"pre-only","mixed")),"")</f>
        <v>pre-only</v>
      </c>
      <c r="X529">
        <f>IF(AND(ISNUMBER($BW529),ISNUMBER($BX529)),MIN(1,MAX(0,($BX529-2017+1)/($BX529-$BW529+1))),"")</f>
        <v>0.0</v>
      </c>
      <c r="Y529">
        <f>IF(AND(ISNUMBER($BW529),ISNUMBER($BX529)),MIN(1,MAX(0,($BX529-2018+1)/($BX529-$BW529+1))),"")</f>
        <v>0.0</v>
      </c>
      <c r="Z529">
        <f>IF(AND(ISNUMBER($BW529),ISNUMBER($BX529)),MIN(1,MAX(0,($BX529-2019+1)/($BX529-$BW529+1))),"")</f>
        <v>0.0</v>
      </c>
      <c r="AA529">
        <f>IF(ISNUMBER($BX529),IF($BX529&gt;=2017,1,0),"")</f>
        <v>0.0</v>
      </c>
      <c r="AB529">
        <f>IF(ISNUMBER($BX529),IF($BX529&gt;=2018,1,0),"")</f>
        <v>0.0</v>
      </c>
      <c r="AC529">
        <f>IF(ISNUMBER($BX529),IF($BX529&gt;=2019,1,0),"")</f>
        <v>0.0</v>
      </c>
      <c r="AD529">
        <f>IF($L529&lt;&gt;"",IF($L529&gt;2013,1,0),"")</f>
        <v>0.0</v>
      </c>
      <c r="AE529">
        <f>IF($L529&lt;&gt;"",1+IF($L529&gt;2011,1,0)+IF($L529&gt;2014,1,0),"")</f>
        <v>1.0</v>
      </c>
      <c r="AF529" t="inlineStr">
        <is>
          <t>loan (interest rate)</t>
        </is>
      </c>
      <c r="AG529" t="inlineStr">
        <is>
          <t>performance</t>
        </is>
      </c>
      <c r="AH529" t="inlineStr">
        <is>
          <t>non-sensitive</t>
        </is>
      </c>
      <c r="AI529" t="inlineStr">
        <is>
          <t>without ETS/CT</t>
        </is>
      </c>
      <c r="AJ529" t="inlineStr">
        <is>
          <t>without ETS/CT</t>
        </is>
      </c>
      <c r="AK529" t="str">
        <f>IF(AND($CF529&lt;&gt;"",IFERROR(INDEX(subsample_country_map!$B:$B,MATCH($CF529,subsample_country_map!$A:$A,0)),"")&lt;&gt;""),INDEX(subsample_country_map!$B:$B,MATCH($CF529,subsample_country_map!$A:$A,0)),INDEX(lookup!$AA:$AA,MATCH($A529,lookup!$A:$A,0)))</f>
        <v>1_US</v>
      </c>
      <c r="AL529" t="str">
        <f>IF(AND($CF529&lt;&gt;"",IFERROR(INDEX(subsample_country_map!$C:$C,MATCH($CF529,subsample_country_map!$A:$A,0)),"")&lt;&gt;""),INDEX(subsample_country_map!$C:$C,MATCH($CF529,subsample_country_map!$A:$A,0)),INDEX(lookup!$AB:$AB,MATCH($A529,lookup!$A:$A,0)))</f>
        <v>1_developed</v>
      </c>
      <c r="AM529" t="str">
        <f>IF(AND($CF529&lt;&gt;"",IFERROR(INDEX(subsample_country_map!$D:$D,MATCH($CF529,subsample_country_map!$A:$A,0)),"")&lt;&gt;""),INDEX(subsample_country_map!$D:$D,MATCH($CF529,subsample_country_map!$A:$A,0)),INDEX(lookup!$AC:$AC,MATCH($A529,lookup!$A:$A,0)))</f>
        <v>1_western</v>
      </c>
      <c r="AN529" t="str">
        <f>IF(AND($CF529&lt;&gt;"",IFERROR(INDEX(subsample_country_map!$E:$E,MATCH($CF529,subsample_country_map!$A:$A,0)),"")&lt;&gt;""),INDEX(subsample_country_map!$E:$E,MATCH($CF529,subsample_country_map!$A:$A,0)),INDEX(lookup!$AD:$AD,MATCH($A529,lookup!$A:$A,0)))</f>
        <v>1_common law</v>
      </c>
      <c r="AO529" t="str">
        <f>INDEX(lookup!$Y:$Y,MATCH($A529,lookup!$A:$A,0))</f>
        <v>1_not published</v>
      </c>
      <c r="AP529" t="str">
        <f>INDEX(lookup!$Z:$Z,MATCH($A529,lookup!$A:$A,0))</f>
        <v>99_NCE</v>
      </c>
      <c r="AQ529" t="str">
        <f>INDEX(lookup!$W:$W,MATCH($A529,lookup!$A:$A,0))</f>
        <v>1_fin/acc/econ</v>
      </c>
      <c r="AS529" t="inlineStr">
        <is>
          <t>staging</t>
        </is>
      </c>
      <c r="AT529" t="inlineStr">
        <is>
          <t>bad-CER</t>
        </is>
      </c>
      <c r="AU529" t="inlineStr">
        <is>
          <t>cost</t>
        </is>
      </c>
      <c r="AV529" t="inlineStr">
        <is>
          <t>0.0268</t>
        </is>
      </c>
      <c r="AX529" t="inlineStr">
        <is>
          <t>0.45</t>
        </is>
      </c>
      <c r="BA529" t="n">
        <v>5492</v>
      </c>
      <c r="BB529" t="inlineStr">
        <is>
          <t>FLAG</t>
        </is>
      </c>
      <c r="BC529" t="inlineStr">
        <is>
          <t>OLS</t>
        </is>
      </c>
      <c r="BD529" t="inlineStr">
        <is>
          <t>firm</t>
        </is>
      </c>
      <c r="BE529" t="inlineStr">
        <is>
          <t>none</t>
        </is>
      </c>
      <c r="BI529" t="inlineStr">
        <is>
          <t>Table 6</t>
        </is>
      </c>
      <c r="BJ529" t="inlineStr">
        <is>
          <t>Model 6 (all concerns and strengths, ind. FE)</t>
        </is>
      </c>
      <c r="BK529" t="inlineStr">
        <is>
          <t>32</t>
        </is>
      </c>
      <c r="BL529" t="inlineStr">
        <is>
          <t>climchange 0.0268 [0.45]</t>
        </is>
      </c>
      <c r="BM529" t="inlineStr">
        <is>
          <t>climchange</t>
        </is>
      </c>
      <c r="BN529" t="inlineStr">
        <is>
          <t>log of all-in-drawn spread on the loan</t>
        </is>
      </c>
      <c r="BO529" t="inlineStr">
        <is>
          <t>original</t>
        </is>
      </c>
      <c r="BP529" t="inlineStr">
        <is>
          <t>Chava (2010)</t>
        </is>
      </c>
      <c r="BQ529" t="inlineStr">
        <is>
          <t>computed</t>
        </is>
      </c>
      <c r="BT529" t="n">
        <v>0</v>
      </c>
      <c r="BU529" t="inlineStr">
        <is>
          <t>staging_Chava_2010.csv</t>
        </is>
      </c>
      <c r="BW529" t="n">
        <v>1990</v>
      </c>
      <c r="BX529" t="n">
        <v>2008</v>
      </c>
      <c r="BY529" t="inlineStr">
        <is>
          <t>United States (bank loans to domestic companies</t>
        </is>
      </c>
      <c r="BZ529" t="n">
        <v>1999</v>
      </c>
      <c r="CA529" t="n">
        <v>0</v>
      </c>
      <c r="CB529" t="n">
        <v>0</v>
      </c>
      <c r="CC529" t="n">
        <v>0</v>
      </c>
      <c r="CD529" t="n">
        <v>-0.006072179211700758</v>
      </c>
      <c r="CE529" t="n">
        <v>1</v>
      </c>
    </row>
    <row r="530">
      <c r="A530" t="inlineStr">
        <is>
          <t>Chava (2010)</t>
        </is>
      </c>
      <c r="B530" t="n">
        <v>1835</v>
      </c>
      <c r="C530" t="n">
        <v>-0.04219801871496163</v>
      </c>
      <c r="D530" t="n">
        <v>5492</v>
      </c>
      <c r="E530">
        <f>IF(ISNUMBER($BA530),$BA530,IF(AND(ISNUMBER($D530),ISNUMBER($BW530),ISNUMBER($BX530)),$D530*($BX530-$BW530+1),""))</f>
        <v>5492.0</v>
      </c>
      <c r="H530" t="inlineStr">
        <is>
          <t>partial</t>
        </is>
      </c>
      <c r="I530" t="inlineStr">
        <is>
          <t>T-Statistic available</t>
        </is>
      </c>
      <c r="J530">
        <f>IF($BW530&lt;&gt;"",$BW530,"")</f>
        <v>1990.0</v>
      </c>
      <c r="K530">
        <f>IF($BX530&lt;&gt;"",$BX530,"")</f>
        <v>2008.0</v>
      </c>
      <c r="L530">
        <f>IF(AND(ISNUMBER($BW530),ISNUMBER($BX530)),($BW530+$BX530)/2,"")</f>
        <v>1999.0</v>
      </c>
      <c r="M530">
        <f>IF($L530&lt;&gt;"",$L530,"")</f>
        <v>1999.0</v>
      </c>
      <c r="N530">
        <f>IF(AND(ISNUMBER($BW530),ISNUMBER($BX530)),MIN(1,MAX(0,($BX530-2016+1)/($BX530-$BW530+1))),"")</f>
        <v>0.0</v>
      </c>
      <c r="O530">
        <f>IF(AND(ISNUMBER($BW530),ISNUMBER($BX530)),MIN(1,MAX(0,($BX530-2017+1)/($BX530-$BW530+1))),"")</f>
        <v>0.0</v>
      </c>
      <c r="P530">
        <f>IF(AND(ISNUMBER($BW530),ISNUMBER($BX530)),MIN(1,MAX(0,($BX530-2018+1)/($BX530-$BW530+1))),"")</f>
        <v>0.0</v>
      </c>
      <c r="Q530">
        <f>IF(AND(ISNUMBER($BW530),ISNUMBER($BX530)),MIN(1,MAX(0,($BX530-2019+1)/($BX530-$BW530+1))),"")</f>
        <v>0.0</v>
      </c>
      <c r="R530">
        <f>IF(AND(ISNUMBER($BW530),ISNUMBER($BX530)),MIN(1,MAX(0,($BX530-2016+1)/($BX530-$BW530+1))),"")</f>
        <v>0.0</v>
      </c>
      <c r="S530">
        <f>IF($L530&lt;&gt;"",IF($L530&gt;=2015.5,1,0),"")</f>
        <v>0.0</v>
      </c>
      <c r="T530">
        <f>IF($L530&lt;&gt;"",IF($L530&gt;=2016,1,0),"")</f>
        <v>0.0</v>
      </c>
      <c r="U530">
        <f>IF(ISNUMBER($BX530),IF($BX530&gt;=2016,1,0),"")</f>
        <v>0.0</v>
      </c>
      <c r="V530">
        <f>IF(ISNUMBER($BW530),IF($BW530&gt;=2016,1,0),"")</f>
        <v>0.0</v>
      </c>
      <c r="W530" t="str">
        <f>IF(AND(ISNUMBER($BW530),ISNUMBER($BX530)),IF($BW530&gt;=2016,"post-only",IF($BX530&lt;2016,"pre-only","mixed")),"")</f>
        <v>pre-only</v>
      </c>
      <c r="X530">
        <f>IF(AND(ISNUMBER($BW530),ISNUMBER($BX530)),MIN(1,MAX(0,($BX530-2017+1)/($BX530-$BW530+1))),"")</f>
        <v>0.0</v>
      </c>
      <c r="Y530">
        <f>IF(AND(ISNUMBER($BW530),ISNUMBER($BX530)),MIN(1,MAX(0,($BX530-2018+1)/($BX530-$BW530+1))),"")</f>
        <v>0.0</v>
      </c>
      <c r="Z530">
        <f>IF(AND(ISNUMBER($BW530),ISNUMBER($BX530)),MIN(1,MAX(0,($BX530-2019+1)/($BX530-$BW530+1))),"")</f>
        <v>0.0</v>
      </c>
      <c r="AA530">
        <f>IF(ISNUMBER($BX530),IF($BX530&gt;=2017,1,0),"")</f>
        <v>0.0</v>
      </c>
      <c r="AB530">
        <f>IF(ISNUMBER($BX530),IF($BX530&gt;=2018,1,0),"")</f>
        <v>0.0</v>
      </c>
      <c r="AC530">
        <f>IF(ISNUMBER($BX530),IF($BX530&gt;=2019,1,0),"")</f>
        <v>0.0</v>
      </c>
      <c r="AD530">
        <f>IF($L530&lt;&gt;"",IF($L530&gt;2013,1,0),"")</f>
        <v>0.0</v>
      </c>
      <c r="AE530">
        <f>IF($L530&lt;&gt;"",1+IF($L530&gt;2011,1,0)+IF($L530&gt;2014,1,0),"")</f>
        <v>1.0</v>
      </c>
      <c r="AF530" t="inlineStr">
        <is>
          <t>loan (interest rate)</t>
        </is>
      </c>
      <c r="AG530" t="inlineStr">
        <is>
          <t>performance</t>
        </is>
      </c>
      <c r="AH530" t="inlineStr">
        <is>
          <t>non-sensitive</t>
        </is>
      </c>
      <c r="AI530" t="inlineStr">
        <is>
          <t>without ETS/CT</t>
        </is>
      </c>
      <c r="AJ530" t="inlineStr">
        <is>
          <t>without ETS/CT</t>
        </is>
      </c>
      <c r="AK530" t="str">
        <f>IF(AND($CF530&lt;&gt;"",IFERROR(INDEX(subsample_country_map!$B:$B,MATCH($CF530,subsample_country_map!$A:$A,0)),"")&lt;&gt;""),INDEX(subsample_country_map!$B:$B,MATCH($CF530,subsample_country_map!$A:$A,0)),INDEX(lookup!$AA:$AA,MATCH($A530,lookup!$A:$A,0)))</f>
        <v>1_US</v>
      </c>
      <c r="AL530" t="str">
        <f>IF(AND($CF530&lt;&gt;"",IFERROR(INDEX(subsample_country_map!$C:$C,MATCH($CF530,subsample_country_map!$A:$A,0)),"")&lt;&gt;""),INDEX(subsample_country_map!$C:$C,MATCH($CF530,subsample_country_map!$A:$A,0)),INDEX(lookup!$AB:$AB,MATCH($A530,lookup!$A:$A,0)))</f>
        <v>1_developed</v>
      </c>
      <c r="AM530" t="str">
        <f>IF(AND($CF530&lt;&gt;"",IFERROR(INDEX(subsample_country_map!$D:$D,MATCH($CF530,subsample_country_map!$A:$A,0)),"")&lt;&gt;""),INDEX(subsample_country_map!$D:$D,MATCH($CF530,subsample_country_map!$A:$A,0)),INDEX(lookup!$AC:$AC,MATCH($A530,lookup!$A:$A,0)))</f>
        <v>1_western</v>
      </c>
      <c r="AN530" t="str">
        <f>IF(AND($CF530&lt;&gt;"",IFERROR(INDEX(subsample_country_map!$E:$E,MATCH($CF530,subsample_country_map!$A:$A,0)),"")&lt;&gt;""),INDEX(subsample_country_map!$E:$E,MATCH($CF530,subsample_country_map!$A:$A,0)),INDEX(lookup!$AD:$AD,MATCH($A530,lookup!$A:$A,0)))</f>
        <v>1_common law</v>
      </c>
      <c r="AO530" t="str">
        <f>INDEX(lookup!$Y:$Y,MATCH($A530,lookup!$A:$A,0))</f>
        <v>1_not published</v>
      </c>
      <c r="AP530" t="str">
        <f>INDEX(lookup!$Z:$Z,MATCH($A530,lookup!$A:$A,0))</f>
        <v>99_NCE</v>
      </c>
      <c r="AQ530" t="str">
        <f>INDEX(lookup!$W:$W,MATCH($A530,lookup!$A:$A,0))</f>
        <v>1_fin/acc/econ</v>
      </c>
      <c r="AS530" t="inlineStr">
        <is>
          <t>staging</t>
        </is>
      </c>
      <c r="AT530" t="inlineStr">
        <is>
          <t>good-CER</t>
        </is>
      </c>
      <c r="AU530" t="inlineStr">
        <is>
          <t>cost</t>
        </is>
      </c>
      <c r="AV530" t="inlineStr">
        <is>
          <t>-0.1890</t>
        </is>
      </c>
      <c r="AX530" t="inlineStr">
        <is>
          <t>-3.13</t>
        </is>
      </c>
      <c r="BA530" t="n">
        <v>5492</v>
      </c>
      <c r="BB530" t="inlineStr">
        <is>
          <t>FLAG</t>
        </is>
      </c>
      <c r="BC530" t="inlineStr">
        <is>
          <t>OLS</t>
        </is>
      </c>
      <c r="BD530" t="inlineStr">
        <is>
          <t>firm</t>
        </is>
      </c>
      <c r="BE530" t="inlineStr">
        <is>
          <t>none</t>
        </is>
      </c>
      <c r="BI530" t="inlineStr">
        <is>
          <t>Table 6</t>
        </is>
      </c>
      <c r="BJ530" t="inlineStr">
        <is>
          <t>Model 6 (all concerns and strengths, ind. FE)</t>
        </is>
      </c>
      <c r="BK530" t="inlineStr">
        <is>
          <t>32</t>
        </is>
      </c>
      <c r="BL530" t="inlineStr">
        <is>
          <t>benproduct -0.1890 [-3.13]</t>
        </is>
      </c>
      <c r="BM530" t="inlineStr">
        <is>
          <t>benproduct</t>
        </is>
      </c>
      <c r="BN530" t="inlineStr">
        <is>
          <t>log of all-in-drawn spread on the loan</t>
        </is>
      </c>
      <c r="BO530" t="inlineStr">
        <is>
          <t>original</t>
        </is>
      </c>
      <c r="BP530" t="inlineStr">
        <is>
          <t>Chava (2010)</t>
        </is>
      </c>
      <c r="BQ530" t="inlineStr">
        <is>
          <t>computed</t>
        </is>
      </c>
      <c r="BT530" t="n">
        <v>0</v>
      </c>
      <c r="BU530" t="inlineStr">
        <is>
          <t>staging_Chava_2010.csv</t>
        </is>
      </c>
      <c r="BW530" t="n">
        <v>1990</v>
      </c>
      <c r="BX530" t="n">
        <v>2008</v>
      </c>
      <c r="BY530" t="inlineStr">
        <is>
          <t>United States (bank loans to domestic companies</t>
        </is>
      </c>
      <c r="BZ530" t="n">
        <v>1999</v>
      </c>
      <c r="CA530" t="n">
        <v>0</v>
      </c>
      <c r="CB530" t="n">
        <v>0</v>
      </c>
      <c r="CC530" t="n">
        <v>0</v>
      </c>
      <c r="CD530" t="n">
        <v>-0.04222309246378422</v>
      </c>
      <c r="CE530" t="n">
        <v>1</v>
      </c>
    </row>
    <row r="531">
      <c r="A531" t="inlineStr">
        <is>
          <t>Chava (2010)</t>
        </is>
      </c>
      <c r="B531" t="n">
        <v>1836</v>
      </c>
      <c r="C531" t="n">
        <v>-0.01025475978454677</v>
      </c>
      <c r="D531" t="n">
        <v>5492</v>
      </c>
      <c r="E531">
        <f>IF(ISNUMBER($BA531),$BA531,IF(AND(ISNUMBER($D531),ISNUMBER($BW531),ISNUMBER($BX531)),$D531*($BX531-$BW531+1),""))</f>
        <v>5492.0</v>
      </c>
      <c r="H531" t="inlineStr">
        <is>
          <t>partial</t>
        </is>
      </c>
      <c r="I531" t="inlineStr">
        <is>
          <t>T-Statistic available</t>
        </is>
      </c>
      <c r="J531">
        <f>IF($BW531&lt;&gt;"",$BW531,"")</f>
        <v>1990.0</v>
      </c>
      <c r="K531">
        <f>IF($BX531&lt;&gt;"",$BX531,"")</f>
        <v>2008.0</v>
      </c>
      <c r="L531">
        <f>IF(AND(ISNUMBER($BW531),ISNUMBER($BX531)),($BW531+$BX531)/2,"")</f>
        <v>1999.0</v>
      </c>
      <c r="M531">
        <f>IF($L531&lt;&gt;"",$L531,"")</f>
        <v>1999.0</v>
      </c>
      <c r="N531">
        <f>IF(AND(ISNUMBER($BW531),ISNUMBER($BX531)),MIN(1,MAX(0,($BX531-2016+1)/($BX531-$BW531+1))),"")</f>
        <v>0.0</v>
      </c>
      <c r="O531">
        <f>IF(AND(ISNUMBER($BW531),ISNUMBER($BX531)),MIN(1,MAX(0,($BX531-2017+1)/($BX531-$BW531+1))),"")</f>
        <v>0.0</v>
      </c>
      <c r="P531">
        <f>IF(AND(ISNUMBER($BW531),ISNUMBER($BX531)),MIN(1,MAX(0,($BX531-2018+1)/($BX531-$BW531+1))),"")</f>
        <v>0.0</v>
      </c>
      <c r="Q531">
        <f>IF(AND(ISNUMBER($BW531),ISNUMBER($BX531)),MIN(1,MAX(0,($BX531-2019+1)/($BX531-$BW531+1))),"")</f>
        <v>0.0</v>
      </c>
      <c r="R531">
        <f>IF(AND(ISNUMBER($BW531),ISNUMBER($BX531)),MIN(1,MAX(0,($BX531-2016+1)/($BX531-$BW531+1))),"")</f>
        <v>0.0</v>
      </c>
      <c r="S531">
        <f>IF($L531&lt;&gt;"",IF($L531&gt;=2015.5,1,0),"")</f>
        <v>0.0</v>
      </c>
      <c r="T531">
        <f>IF($L531&lt;&gt;"",IF($L531&gt;=2016,1,0),"")</f>
        <v>0.0</v>
      </c>
      <c r="U531">
        <f>IF(ISNUMBER($BX531),IF($BX531&gt;=2016,1,0),"")</f>
        <v>0.0</v>
      </c>
      <c r="V531">
        <f>IF(ISNUMBER($BW531),IF($BW531&gt;=2016,1,0),"")</f>
        <v>0.0</v>
      </c>
      <c r="W531" t="str">
        <f>IF(AND(ISNUMBER($BW531),ISNUMBER($BX531)),IF($BW531&gt;=2016,"post-only",IF($BX531&lt;2016,"pre-only","mixed")),"")</f>
        <v>pre-only</v>
      </c>
      <c r="X531">
        <f>IF(AND(ISNUMBER($BW531),ISNUMBER($BX531)),MIN(1,MAX(0,($BX531-2017+1)/($BX531-$BW531+1))),"")</f>
        <v>0.0</v>
      </c>
      <c r="Y531">
        <f>IF(AND(ISNUMBER($BW531),ISNUMBER($BX531)),MIN(1,MAX(0,($BX531-2018+1)/($BX531-$BW531+1))),"")</f>
        <v>0.0</v>
      </c>
      <c r="Z531">
        <f>IF(AND(ISNUMBER($BW531),ISNUMBER($BX531)),MIN(1,MAX(0,($BX531-2019+1)/($BX531-$BW531+1))),"")</f>
        <v>0.0</v>
      </c>
      <c r="AA531">
        <f>IF(ISNUMBER($BX531),IF($BX531&gt;=2017,1,0),"")</f>
        <v>0.0</v>
      </c>
      <c r="AB531">
        <f>IF(ISNUMBER($BX531),IF($BX531&gt;=2018,1,0),"")</f>
        <v>0.0</v>
      </c>
      <c r="AC531">
        <f>IF(ISNUMBER($BX531),IF($BX531&gt;=2019,1,0),"")</f>
        <v>0.0</v>
      </c>
      <c r="AD531">
        <f>IF($L531&lt;&gt;"",IF($L531&gt;2013,1,0),"")</f>
        <v>0.0</v>
      </c>
      <c r="AE531">
        <f>IF($L531&lt;&gt;"",1+IF($L531&gt;2011,1,0)+IF($L531&gt;2014,1,0),"")</f>
        <v>1.0</v>
      </c>
      <c r="AF531" t="inlineStr">
        <is>
          <t>loan (interest rate)</t>
        </is>
      </c>
      <c r="AG531" t="inlineStr">
        <is>
          <t>performance</t>
        </is>
      </c>
      <c r="AH531" t="inlineStr">
        <is>
          <t>non-sensitive</t>
        </is>
      </c>
      <c r="AI531" t="inlineStr">
        <is>
          <t>without ETS/CT</t>
        </is>
      </c>
      <c r="AJ531" t="inlineStr">
        <is>
          <t>without ETS/CT</t>
        </is>
      </c>
      <c r="AK531" t="str">
        <f>IF(AND($CF531&lt;&gt;"",IFERROR(INDEX(subsample_country_map!$B:$B,MATCH($CF531,subsample_country_map!$A:$A,0)),"")&lt;&gt;""),INDEX(subsample_country_map!$B:$B,MATCH($CF531,subsample_country_map!$A:$A,0)),INDEX(lookup!$AA:$AA,MATCH($A531,lookup!$A:$A,0)))</f>
        <v>1_US</v>
      </c>
      <c r="AL531" t="str">
        <f>IF(AND($CF531&lt;&gt;"",IFERROR(INDEX(subsample_country_map!$C:$C,MATCH($CF531,subsample_country_map!$A:$A,0)),"")&lt;&gt;""),INDEX(subsample_country_map!$C:$C,MATCH($CF531,subsample_country_map!$A:$A,0)),INDEX(lookup!$AB:$AB,MATCH($A531,lookup!$A:$A,0)))</f>
        <v>1_developed</v>
      </c>
      <c r="AM531" t="str">
        <f>IF(AND($CF531&lt;&gt;"",IFERROR(INDEX(subsample_country_map!$D:$D,MATCH($CF531,subsample_country_map!$A:$A,0)),"")&lt;&gt;""),INDEX(subsample_country_map!$D:$D,MATCH($CF531,subsample_country_map!$A:$A,0)),INDEX(lookup!$AC:$AC,MATCH($A531,lookup!$A:$A,0)))</f>
        <v>1_western</v>
      </c>
      <c r="AN531" t="str">
        <f>IF(AND($CF531&lt;&gt;"",IFERROR(INDEX(subsample_country_map!$E:$E,MATCH($CF531,subsample_country_map!$A:$A,0)),"")&lt;&gt;""),INDEX(subsample_country_map!$E:$E,MATCH($CF531,subsample_country_map!$A:$A,0)),INDEX(lookup!$AD:$AD,MATCH($A531,lookup!$A:$A,0)))</f>
        <v>1_common law</v>
      </c>
      <c r="AO531" t="str">
        <f>INDEX(lookup!$Y:$Y,MATCH($A531,lookup!$A:$A,0))</f>
        <v>1_not published</v>
      </c>
      <c r="AP531" t="str">
        <f>INDEX(lookup!$Z:$Z,MATCH($A531,lookup!$A:$A,0))</f>
        <v>99_NCE</v>
      </c>
      <c r="AQ531" t="str">
        <f>INDEX(lookup!$W:$W,MATCH($A531,lookup!$A:$A,0))</f>
        <v>1_fin/acc/econ</v>
      </c>
      <c r="AS531" t="inlineStr">
        <is>
          <t>staging</t>
        </is>
      </c>
      <c r="AT531" t="inlineStr">
        <is>
          <t>good-CER</t>
        </is>
      </c>
      <c r="AU531" t="inlineStr">
        <is>
          <t>cost</t>
        </is>
      </c>
      <c r="AV531" t="inlineStr">
        <is>
          <t>-0.0713</t>
        </is>
      </c>
      <c r="AX531" t="inlineStr">
        <is>
          <t>-0.76</t>
        </is>
      </c>
      <c r="BA531" t="n">
        <v>5492</v>
      </c>
      <c r="BB531" t="inlineStr">
        <is>
          <t>FLAG</t>
        </is>
      </c>
      <c r="BC531" t="inlineStr">
        <is>
          <t>OLS</t>
        </is>
      </c>
      <c r="BD531" t="inlineStr">
        <is>
          <t>firm</t>
        </is>
      </c>
      <c r="BE531" t="inlineStr">
        <is>
          <t>none</t>
        </is>
      </c>
      <c r="BI531" t="inlineStr">
        <is>
          <t>Table 6</t>
        </is>
      </c>
      <c r="BJ531" t="inlineStr">
        <is>
          <t>Model 6 (all concerns and strengths, ind. FE)</t>
        </is>
      </c>
      <c r="BK531" t="inlineStr">
        <is>
          <t>32</t>
        </is>
      </c>
      <c r="BL531" t="inlineStr">
        <is>
          <t>polprevent -0.0713 [-0.76]</t>
        </is>
      </c>
      <c r="BM531" t="inlineStr">
        <is>
          <t>polprevent</t>
        </is>
      </c>
      <c r="BN531" t="inlineStr">
        <is>
          <t>log of all-in-drawn spread on the loan</t>
        </is>
      </c>
      <c r="BO531" t="inlineStr">
        <is>
          <t>original</t>
        </is>
      </c>
      <c r="BP531" t="inlineStr">
        <is>
          <t>Chava (2010)</t>
        </is>
      </c>
      <c r="BQ531" t="inlineStr">
        <is>
          <t>computed</t>
        </is>
      </c>
      <c r="BT531" t="n">
        <v>0</v>
      </c>
      <c r="BU531" t="inlineStr">
        <is>
          <t>staging_Chava_2010.csv</t>
        </is>
      </c>
      <c r="BW531" t="n">
        <v>1990</v>
      </c>
      <c r="BX531" t="n">
        <v>2008</v>
      </c>
      <c r="BY531" t="inlineStr">
        <is>
          <t>United States (bank loans to domestic companies</t>
        </is>
      </c>
      <c r="BZ531" t="n">
        <v>1999</v>
      </c>
      <c r="CA531" t="n">
        <v>0</v>
      </c>
      <c r="CB531" t="n">
        <v>0</v>
      </c>
      <c r="CC531" t="n">
        <v>0</v>
      </c>
      <c r="CD531" t="n">
        <v>-0.01025511927107801</v>
      </c>
      <c r="CE531" t="n">
        <v>1</v>
      </c>
    </row>
    <row r="532">
      <c r="A532" t="inlineStr">
        <is>
          <t>Chava (2010)</t>
        </is>
      </c>
      <c r="B532" t="n">
        <v>1837</v>
      </c>
      <c r="C532" t="n">
        <v>-0.006207035098165692</v>
      </c>
      <c r="D532" t="n">
        <v>5492</v>
      </c>
      <c r="E532">
        <f>IF(ISNUMBER($BA532),$BA532,IF(AND(ISNUMBER($D532),ISNUMBER($BW532),ISNUMBER($BX532)),$D532*($BX532-$BW532+1),""))</f>
        <v>5492.0</v>
      </c>
      <c r="H532" t="inlineStr">
        <is>
          <t>partial</t>
        </is>
      </c>
      <c r="I532" t="inlineStr">
        <is>
          <t>T-Statistic available</t>
        </is>
      </c>
      <c r="J532">
        <f>IF($BW532&lt;&gt;"",$BW532,"")</f>
        <v>1990.0</v>
      </c>
      <c r="K532">
        <f>IF($BX532&lt;&gt;"",$BX532,"")</f>
        <v>2008.0</v>
      </c>
      <c r="L532">
        <f>IF(AND(ISNUMBER($BW532),ISNUMBER($BX532)),($BW532+$BX532)/2,"")</f>
        <v>1999.0</v>
      </c>
      <c r="M532">
        <f>IF($L532&lt;&gt;"",$L532,"")</f>
        <v>1999.0</v>
      </c>
      <c r="N532">
        <f>IF(AND(ISNUMBER($BW532),ISNUMBER($BX532)),MIN(1,MAX(0,($BX532-2016+1)/($BX532-$BW532+1))),"")</f>
        <v>0.0</v>
      </c>
      <c r="O532">
        <f>IF(AND(ISNUMBER($BW532),ISNUMBER($BX532)),MIN(1,MAX(0,($BX532-2017+1)/($BX532-$BW532+1))),"")</f>
        <v>0.0</v>
      </c>
      <c r="P532">
        <f>IF(AND(ISNUMBER($BW532),ISNUMBER($BX532)),MIN(1,MAX(0,($BX532-2018+1)/($BX532-$BW532+1))),"")</f>
        <v>0.0</v>
      </c>
      <c r="Q532">
        <f>IF(AND(ISNUMBER($BW532),ISNUMBER($BX532)),MIN(1,MAX(0,($BX532-2019+1)/($BX532-$BW532+1))),"")</f>
        <v>0.0</v>
      </c>
      <c r="R532">
        <f>IF(AND(ISNUMBER($BW532),ISNUMBER($BX532)),MIN(1,MAX(0,($BX532-2016+1)/($BX532-$BW532+1))),"")</f>
        <v>0.0</v>
      </c>
      <c r="S532">
        <f>IF($L532&lt;&gt;"",IF($L532&gt;=2015.5,1,0),"")</f>
        <v>0.0</v>
      </c>
      <c r="T532">
        <f>IF($L532&lt;&gt;"",IF($L532&gt;=2016,1,0),"")</f>
        <v>0.0</v>
      </c>
      <c r="U532">
        <f>IF(ISNUMBER($BX532),IF($BX532&gt;=2016,1,0),"")</f>
        <v>0.0</v>
      </c>
      <c r="V532">
        <f>IF(ISNUMBER($BW532),IF($BW532&gt;=2016,1,0),"")</f>
        <v>0.0</v>
      </c>
      <c r="W532" t="str">
        <f>IF(AND(ISNUMBER($BW532),ISNUMBER($BX532)),IF($BW532&gt;=2016,"post-only",IF($BX532&lt;2016,"pre-only","mixed")),"")</f>
        <v>pre-only</v>
      </c>
      <c r="X532">
        <f>IF(AND(ISNUMBER($BW532),ISNUMBER($BX532)),MIN(1,MAX(0,($BX532-2017+1)/($BX532-$BW532+1))),"")</f>
        <v>0.0</v>
      </c>
      <c r="Y532">
        <f>IF(AND(ISNUMBER($BW532),ISNUMBER($BX532)),MIN(1,MAX(0,($BX532-2018+1)/($BX532-$BW532+1))),"")</f>
        <v>0.0</v>
      </c>
      <c r="Z532">
        <f>IF(AND(ISNUMBER($BW532),ISNUMBER($BX532)),MIN(1,MAX(0,($BX532-2019+1)/($BX532-$BW532+1))),"")</f>
        <v>0.0</v>
      </c>
      <c r="AA532">
        <f>IF(ISNUMBER($BX532),IF($BX532&gt;=2017,1,0),"")</f>
        <v>0.0</v>
      </c>
      <c r="AB532">
        <f>IF(ISNUMBER($BX532),IF($BX532&gt;=2018,1,0),"")</f>
        <v>0.0</v>
      </c>
      <c r="AC532">
        <f>IF(ISNUMBER($BX532),IF($BX532&gt;=2019,1,0),"")</f>
        <v>0.0</v>
      </c>
      <c r="AD532">
        <f>IF($L532&lt;&gt;"",IF($L532&gt;2013,1,0),"")</f>
        <v>0.0</v>
      </c>
      <c r="AE532">
        <f>IF($L532&lt;&gt;"",1+IF($L532&gt;2011,1,0)+IF($L532&gt;2014,1,0),"")</f>
        <v>1.0</v>
      </c>
      <c r="AF532" t="inlineStr">
        <is>
          <t>loan (interest rate)</t>
        </is>
      </c>
      <c r="AG532" t="inlineStr">
        <is>
          <t>performance</t>
        </is>
      </c>
      <c r="AH532" t="inlineStr">
        <is>
          <t>non-sensitive</t>
        </is>
      </c>
      <c r="AI532" t="inlineStr">
        <is>
          <t>without ETS/CT</t>
        </is>
      </c>
      <c r="AJ532" t="inlineStr">
        <is>
          <t>without ETS/CT</t>
        </is>
      </c>
      <c r="AK532" t="str">
        <f>IF(AND($CF532&lt;&gt;"",IFERROR(INDEX(subsample_country_map!$B:$B,MATCH($CF532,subsample_country_map!$A:$A,0)),"")&lt;&gt;""),INDEX(subsample_country_map!$B:$B,MATCH($CF532,subsample_country_map!$A:$A,0)),INDEX(lookup!$AA:$AA,MATCH($A532,lookup!$A:$A,0)))</f>
        <v>1_US</v>
      </c>
      <c r="AL532" t="str">
        <f>IF(AND($CF532&lt;&gt;"",IFERROR(INDEX(subsample_country_map!$C:$C,MATCH($CF532,subsample_country_map!$A:$A,0)),"")&lt;&gt;""),INDEX(subsample_country_map!$C:$C,MATCH($CF532,subsample_country_map!$A:$A,0)),INDEX(lookup!$AB:$AB,MATCH($A532,lookup!$A:$A,0)))</f>
        <v>1_developed</v>
      </c>
      <c r="AM532" t="str">
        <f>IF(AND($CF532&lt;&gt;"",IFERROR(INDEX(subsample_country_map!$D:$D,MATCH($CF532,subsample_country_map!$A:$A,0)),"")&lt;&gt;""),INDEX(subsample_country_map!$D:$D,MATCH($CF532,subsample_country_map!$A:$A,0)),INDEX(lookup!$AC:$AC,MATCH($A532,lookup!$A:$A,0)))</f>
        <v>1_western</v>
      </c>
      <c r="AN532" t="str">
        <f>IF(AND($CF532&lt;&gt;"",IFERROR(INDEX(subsample_country_map!$E:$E,MATCH($CF532,subsample_country_map!$A:$A,0)),"")&lt;&gt;""),INDEX(subsample_country_map!$E:$E,MATCH($CF532,subsample_country_map!$A:$A,0)),INDEX(lookup!$AD:$AD,MATCH($A532,lookup!$A:$A,0)))</f>
        <v>1_common law</v>
      </c>
      <c r="AO532" t="str">
        <f>INDEX(lookup!$Y:$Y,MATCH($A532,lookup!$A:$A,0))</f>
        <v>1_not published</v>
      </c>
      <c r="AP532" t="str">
        <f>INDEX(lookup!$Z:$Z,MATCH($A532,lookup!$A:$A,0))</f>
        <v>99_NCE</v>
      </c>
      <c r="AQ532" t="str">
        <f>INDEX(lookup!$W:$W,MATCH($A532,lookup!$A:$A,0))</f>
        <v>1_fin/acc/econ</v>
      </c>
      <c r="AS532" t="inlineStr">
        <is>
          <t>staging</t>
        </is>
      </c>
      <c r="AT532" t="inlineStr">
        <is>
          <t>good-CER</t>
        </is>
      </c>
      <c r="AU532" t="inlineStr">
        <is>
          <t>cost</t>
        </is>
      </c>
      <c r="AV532" t="inlineStr">
        <is>
          <t>-0.0243</t>
        </is>
      </c>
      <c r="AX532" t="inlineStr">
        <is>
          <t>-0.46</t>
        </is>
      </c>
      <c r="BA532" t="n">
        <v>5492</v>
      </c>
      <c r="BB532" t="inlineStr">
        <is>
          <t>FLAG</t>
        </is>
      </c>
      <c r="BC532" t="inlineStr">
        <is>
          <t>OLS</t>
        </is>
      </c>
      <c r="BD532" t="inlineStr">
        <is>
          <t>firm</t>
        </is>
      </c>
      <c r="BE532" t="inlineStr">
        <is>
          <t>none</t>
        </is>
      </c>
      <c r="BI532" t="inlineStr">
        <is>
          <t>Table 6</t>
        </is>
      </c>
      <c r="BJ532" t="inlineStr">
        <is>
          <t>Model 6 (all concerns and strengths, ind. FE)</t>
        </is>
      </c>
      <c r="BK532" t="inlineStr">
        <is>
          <t>32</t>
        </is>
      </c>
      <c r="BL532" t="inlineStr">
        <is>
          <t>cleanenergy -0.0243 [-0.46]</t>
        </is>
      </c>
      <c r="BM532" t="inlineStr">
        <is>
          <t>cleanenergy</t>
        </is>
      </c>
      <c r="BN532" t="inlineStr">
        <is>
          <t>log of all-in-drawn spread on the loan</t>
        </is>
      </c>
      <c r="BO532" t="inlineStr">
        <is>
          <t>original</t>
        </is>
      </c>
      <c r="BP532" t="inlineStr">
        <is>
          <t>Chava (2010)</t>
        </is>
      </c>
      <c r="BQ532" t="inlineStr">
        <is>
          <t>computed</t>
        </is>
      </c>
      <c r="BT532" t="n">
        <v>0</v>
      </c>
      <c r="BU532" t="inlineStr">
        <is>
          <t>staging_Chava_2010.csv</t>
        </is>
      </c>
      <c r="BW532" t="n">
        <v>1990</v>
      </c>
      <c r="BX532" t="n">
        <v>2008</v>
      </c>
      <c r="BY532" t="inlineStr">
        <is>
          <t>United States (bank loans to domestic companies</t>
        </is>
      </c>
      <c r="BZ532" t="n">
        <v>1999</v>
      </c>
      <c r="CA532" t="n">
        <v>0</v>
      </c>
      <c r="CB532" t="n">
        <v>0</v>
      </c>
      <c r="CC532" t="n">
        <v>0</v>
      </c>
      <c r="CD532" t="n">
        <v>-0.006207114813411238</v>
      </c>
      <c r="CE532" t="n">
        <v>1</v>
      </c>
    </row>
    <row r="533">
      <c r="A533" t="inlineStr">
        <is>
          <t>Chava (2010)</t>
        </is>
      </c>
      <c r="B533" t="n">
        <v>1838</v>
      </c>
      <c r="C533" t="n">
        <v>0.005802242564942794</v>
      </c>
      <c r="D533" t="n">
        <v>5492</v>
      </c>
      <c r="E533">
        <f>IF(ISNUMBER($BA533),$BA533,IF(AND(ISNUMBER($D533),ISNUMBER($BW533),ISNUMBER($BX533)),$D533*($BX533-$BW533+1),""))</f>
        <v>5492.0</v>
      </c>
      <c r="H533" t="inlineStr">
        <is>
          <t>partial</t>
        </is>
      </c>
      <c r="I533" t="inlineStr">
        <is>
          <t>T-Statistic available</t>
        </is>
      </c>
      <c r="J533">
        <f>IF($BW533&lt;&gt;"",$BW533,"")</f>
        <v>1990.0</v>
      </c>
      <c r="K533">
        <f>IF($BX533&lt;&gt;"",$BX533,"")</f>
        <v>2008.0</v>
      </c>
      <c r="L533">
        <f>IF(AND(ISNUMBER($BW533),ISNUMBER($BX533)),($BW533+$BX533)/2,"")</f>
        <v>1999.0</v>
      </c>
      <c r="M533">
        <f>IF($L533&lt;&gt;"",$L533,"")</f>
        <v>1999.0</v>
      </c>
      <c r="N533">
        <f>IF(AND(ISNUMBER($BW533),ISNUMBER($BX533)),MIN(1,MAX(0,($BX533-2016+1)/($BX533-$BW533+1))),"")</f>
        <v>0.0</v>
      </c>
      <c r="O533">
        <f>IF(AND(ISNUMBER($BW533),ISNUMBER($BX533)),MIN(1,MAX(0,($BX533-2017+1)/($BX533-$BW533+1))),"")</f>
        <v>0.0</v>
      </c>
      <c r="P533">
        <f>IF(AND(ISNUMBER($BW533),ISNUMBER($BX533)),MIN(1,MAX(0,($BX533-2018+1)/($BX533-$BW533+1))),"")</f>
        <v>0.0</v>
      </c>
      <c r="Q533">
        <f>IF(AND(ISNUMBER($BW533),ISNUMBER($BX533)),MIN(1,MAX(0,($BX533-2019+1)/($BX533-$BW533+1))),"")</f>
        <v>0.0</v>
      </c>
      <c r="R533">
        <f>IF(AND(ISNUMBER($BW533),ISNUMBER($BX533)),MIN(1,MAX(0,($BX533-2016+1)/($BX533-$BW533+1))),"")</f>
        <v>0.0</v>
      </c>
      <c r="S533">
        <f>IF($L533&lt;&gt;"",IF($L533&gt;=2015.5,1,0),"")</f>
        <v>0.0</v>
      </c>
      <c r="T533">
        <f>IF($L533&lt;&gt;"",IF($L533&gt;=2016,1,0),"")</f>
        <v>0.0</v>
      </c>
      <c r="U533">
        <f>IF(ISNUMBER($BX533),IF($BX533&gt;=2016,1,0),"")</f>
        <v>0.0</v>
      </c>
      <c r="V533">
        <f>IF(ISNUMBER($BW533),IF($BW533&gt;=2016,1,0),"")</f>
        <v>0.0</v>
      </c>
      <c r="W533" t="str">
        <f>IF(AND(ISNUMBER($BW533),ISNUMBER($BX533)),IF($BW533&gt;=2016,"post-only",IF($BX533&lt;2016,"pre-only","mixed")),"")</f>
        <v>pre-only</v>
      </c>
      <c r="X533">
        <f>IF(AND(ISNUMBER($BW533),ISNUMBER($BX533)),MIN(1,MAX(0,($BX533-2017+1)/($BX533-$BW533+1))),"")</f>
        <v>0.0</v>
      </c>
      <c r="Y533">
        <f>IF(AND(ISNUMBER($BW533),ISNUMBER($BX533)),MIN(1,MAX(0,($BX533-2018+1)/($BX533-$BW533+1))),"")</f>
        <v>0.0</v>
      </c>
      <c r="Z533">
        <f>IF(AND(ISNUMBER($BW533),ISNUMBER($BX533)),MIN(1,MAX(0,($BX533-2019+1)/($BX533-$BW533+1))),"")</f>
        <v>0.0</v>
      </c>
      <c r="AA533">
        <f>IF(ISNUMBER($BX533),IF($BX533&gt;=2017,1,0),"")</f>
        <v>0.0</v>
      </c>
      <c r="AB533">
        <f>IF(ISNUMBER($BX533),IF($BX533&gt;=2018,1,0),"")</f>
        <v>0.0</v>
      </c>
      <c r="AC533">
        <f>IF(ISNUMBER($BX533),IF($BX533&gt;=2019,1,0),"")</f>
        <v>0.0</v>
      </c>
      <c r="AD533">
        <f>IF($L533&lt;&gt;"",IF($L533&gt;2013,1,0),"")</f>
        <v>0.0</v>
      </c>
      <c r="AE533">
        <f>IF($L533&lt;&gt;"",1+IF($L533&gt;2011,1,0)+IF($L533&gt;2014,1,0),"")</f>
        <v>1.0</v>
      </c>
      <c r="AF533" t="inlineStr">
        <is>
          <t>loan (interest rate)</t>
        </is>
      </c>
      <c r="AG533" t="inlineStr">
        <is>
          <t>performance</t>
        </is>
      </c>
      <c r="AH533" t="inlineStr">
        <is>
          <t>non-sensitive</t>
        </is>
      </c>
      <c r="AI533" t="inlineStr">
        <is>
          <t>without ETS/CT</t>
        </is>
      </c>
      <c r="AJ533" t="inlineStr">
        <is>
          <t>without ETS/CT</t>
        </is>
      </c>
      <c r="AK533" t="str">
        <f>IF(AND($CF533&lt;&gt;"",IFERROR(INDEX(subsample_country_map!$B:$B,MATCH($CF533,subsample_country_map!$A:$A,0)),"")&lt;&gt;""),INDEX(subsample_country_map!$B:$B,MATCH($CF533,subsample_country_map!$A:$A,0)),INDEX(lookup!$AA:$AA,MATCH($A533,lookup!$A:$A,0)))</f>
        <v>1_US</v>
      </c>
      <c r="AL533" t="str">
        <f>IF(AND($CF533&lt;&gt;"",IFERROR(INDEX(subsample_country_map!$C:$C,MATCH($CF533,subsample_country_map!$A:$A,0)),"")&lt;&gt;""),INDEX(subsample_country_map!$C:$C,MATCH($CF533,subsample_country_map!$A:$A,0)),INDEX(lookup!$AB:$AB,MATCH($A533,lookup!$A:$A,0)))</f>
        <v>1_developed</v>
      </c>
      <c r="AM533" t="str">
        <f>IF(AND($CF533&lt;&gt;"",IFERROR(INDEX(subsample_country_map!$D:$D,MATCH($CF533,subsample_country_map!$A:$A,0)),"")&lt;&gt;""),INDEX(subsample_country_map!$D:$D,MATCH($CF533,subsample_country_map!$A:$A,0)),INDEX(lookup!$AC:$AC,MATCH($A533,lookup!$A:$A,0)))</f>
        <v>1_western</v>
      </c>
      <c r="AN533" t="str">
        <f>IF(AND($CF533&lt;&gt;"",IFERROR(INDEX(subsample_country_map!$E:$E,MATCH($CF533,subsample_country_map!$A:$A,0)),"")&lt;&gt;""),INDEX(subsample_country_map!$E:$E,MATCH($CF533,subsample_country_map!$A:$A,0)),INDEX(lookup!$AD:$AD,MATCH($A533,lookup!$A:$A,0)))</f>
        <v>1_common law</v>
      </c>
      <c r="AO533" t="str">
        <f>INDEX(lookup!$Y:$Y,MATCH($A533,lookup!$A:$A,0))</f>
        <v>1_not published</v>
      </c>
      <c r="AP533" t="str">
        <f>INDEX(lookup!$Z:$Z,MATCH($A533,lookup!$A:$A,0))</f>
        <v>99_NCE</v>
      </c>
      <c r="AQ533" t="str">
        <f>INDEX(lookup!$W:$W,MATCH($A533,lookup!$A:$A,0))</f>
        <v>1_fin/acc/econ</v>
      </c>
      <c r="AS533" t="inlineStr">
        <is>
          <t>staging</t>
        </is>
      </c>
      <c r="AT533" t="inlineStr">
        <is>
          <t>good-CER</t>
        </is>
      </c>
      <c r="AU533" t="inlineStr">
        <is>
          <t>cost</t>
        </is>
      </c>
      <c r="AV533" t="inlineStr">
        <is>
          <t>0.0326</t>
        </is>
      </c>
      <c r="AX533" t="inlineStr">
        <is>
          <t>0.43</t>
        </is>
      </c>
      <c r="BA533" t="n">
        <v>5492</v>
      </c>
      <c r="BB533" t="inlineStr">
        <is>
          <t>FLAG</t>
        </is>
      </c>
      <c r="BC533" t="inlineStr">
        <is>
          <t>OLS</t>
        </is>
      </c>
      <c r="BD533" t="inlineStr">
        <is>
          <t>firm</t>
        </is>
      </c>
      <c r="BE533" t="inlineStr">
        <is>
          <t>none</t>
        </is>
      </c>
      <c r="BI533" t="inlineStr">
        <is>
          <t>Table 6</t>
        </is>
      </c>
      <c r="BJ533" t="inlineStr">
        <is>
          <t>Model 6 (all concerns and strengths, ind. FE)</t>
        </is>
      </c>
      <c r="BK533" t="inlineStr">
        <is>
          <t>32</t>
        </is>
      </c>
      <c r="BL533" t="inlineStr">
        <is>
          <t>envcomm 0.0326 [0.43]</t>
        </is>
      </c>
      <c r="BM533" t="inlineStr">
        <is>
          <t>envcomm</t>
        </is>
      </c>
      <c r="BN533" t="inlineStr">
        <is>
          <t>log of all-in-drawn spread on the loan</t>
        </is>
      </c>
      <c r="BO533" t="inlineStr">
        <is>
          <t>original</t>
        </is>
      </c>
      <c r="BP533" t="inlineStr">
        <is>
          <t>Chava (2010)</t>
        </is>
      </c>
      <c r="BQ533" t="inlineStr">
        <is>
          <t>computed</t>
        </is>
      </c>
      <c r="BT533" t="n">
        <v>0</v>
      </c>
      <c r="BU533" t="inlineStr">
        <is>
          <t>staging_Chava_2010.csv</t>
        </is>
      </c>
      <c r="BW533" t="n">
        <v>1990</v>
      </c>
      <c r="BX533" t="n">
        <v>2008</v>
      </c>
      <c r="BY533" t="inlineStr">
        <is>
          <t>United States (bank loans to domestic companies</t>
        </is>
      </c>
      <c r="BZ533" t="n">
        <v>1999</v>
      </c>
      <c r="CA533" t="n">
        <v>0</v>
      </c>
      <c r="CB533" t="n">
        <v>0</v>
      </c>
      <c r="CC533" t="n">
        <v>0</v>
      </c>
      <c r="CD533" t="n">
        <v>0.00580230767906047</v>
      </c>
      <c r="CE533" t="n">
        <v>1</v>
      </c>
    </row>
    <row r="534">
      <c r="A534" t="inlineStr">
        <is>
          <t>Chava (2014)</t>
        </is>
      </c>
      <c r="B534" t="n">
        <v>1839</v>
      </c>
      <c r="C534" t="n">
        <v>-0.0422188000579135</v>
      </c>
      <c r="D534" t="n">
        <v>5879</v>
      </c>
      <c r="E534">
        <f>IF(ISNUMBER($BA534),$BA534,IF(AND(ISNUMBER($D534),ISNUMBER($BW534),ISNUMBER($BX534)),$D534*($BX534-$BW534+1),""))</f>
        <v>5879.0</v>
      </c>
      <c r="H534" t="inlineStr">
        <is>
          <t>partial</t>
        </is>
      </c>
      <c r="I534" t="inlineStr">
        <is>
          <t>T-Statistic available</t>
        </is>
      </c>
      <c r="J534">
        <f>IF($BW534&lt;&gt;"",$BW534,"")</f>
        <v>1992.0</v>
      </c>
      <c r="K534">
        <f>IF($BX534&lt;&gt;"",$BX534,"")</f>
        <v>2007.0</v>
      </c>
      <c r="L534">
        <f>IF(AND(ISNUMBER($BW534),ISNUMBER($BX534)),($BW534+$BX534)/2,"")</f>
        <v>1999.5</v>
      </c>
      <c r="M534">
        <f>IF($L534&lt;&gt;"",$L534,"")</f>
        <v>1999.5</v>
      </c>
      <c r="N534">
        <f>IF(AND(ISNUMBER($BW534),ISNUMBER($BX534)),MIN(1,MAX(0,($BX534-2016+1)/($BX534-$BW534+1))),"")</f>
        <v>0.0</v>
      </c>
      <c r="O534">
        <f>IF(AND(ISNUMBER($BW534),ISNUMBER($BX534)),MIN(1,MAX(0,($BX534-2017+1)/($BX534-$BW534+1))),"")</f>
        <v>0.0</v>
      </c>
      <c r="P534">
        <f>IF(AND(ISNUMBER($BW534),ISNUMBER($BX534)),MIN(1,MAX(0,($BX534-2018+1)/($BX534-$BW534+1))),"")</f>
        <v>0.0</v>
      </c>
      <c r="Q534">
        <f>IF(AND(ISNUMBER($BW534),ISNUMBER($BX534)),MIN(1,MAX(0,($BX534-2019+1)/($BX534-$BW534+1))),"")</f>
        <v>0.0</v>
      </c>
      <c r="R534">
        <f>IF(AND(ISNUMBER($BW534),ISNUMBER($BX534)),MIN(1,MAX(0,($BX534-2016+1)/($BX534-$BW534+1))),"")</f>
        <v>0.0</v>
      </c>
      <c r="S534">
        <f>IF($L534&lt;&gt;"",IF($L534&gt;=2015.5,1,0),"")</f>
        <v>0.0</v>
      </c>
      <c r="T534">
        <f>IF($L534&lt;&gt;"",IF($L534&gt;=2016,1,0),"")</f>
        <v>0.0</v>
      </c>
      <c r="U534">
        <f>IF(ISNUMBER($BX534),IF($BX534&gt;=2016,1,0),"")</f>
        <v>0.0</v>
      </c>
      <c r="V534">
        <f>IF(ISNUMBER($BW534),IF($BW534&gt;=2016,1,0),"")</f>
        <v>0.0</v>
      </c>
      <c r="W534" t="str">
        <f>IF(AND(ISNUMBER($BW534),ISNUMBER($BX534)),IF($BW534&gt;=2016,"post-only",IF($BX534&lt;2016,"pre-only","mixed")),"")</f>
        <v>pre-only</v>
      </c>
      <c r="X534">
        <f>IF(AND(ISNUMBER($BW534),ISNUMBER($BX534)),MIN(1,MAX(0,($BX534-2017+1)/($BX534-$BW534+1))),"")</f>
        <v>0.0</v>
      </c>
      <c r="Y534">
        <f>IF(AND(ISNUMBER($BW534),ISNUMBER($BX534)),MIN(1,MAX(0,($BX534-2018+1)/($BX534-$BW534+1))),"")</f>
        <v>0.0</v>
      </c>
      <c r="Z534">
        <f>IF(AND(ISNUMBER($BW534),ISNUMBER($BX534)),MIN(1,MAX(0,($BX534-2019+1)/($BX534-$BW534+1))),"")</f>
        <v>0.0</v>
      </c>
      <c r="AA534">
        <f>IF(ISNUMBER($BX534),IF($BX534&gt;=2017,1,0),"")</f>
        <v>0.0</v>
      </c>
      <c r="AB534">
        <f>IF(ISNUMBER($BX534),IF($BX534&gt;=2018,1,0),"")</f>
        <v>0.0</v>
      </c>
      <c r="AC534">
        <f>IF(ISNUMBER($BX534),IF($BX534&gt;=2019,1,0),"")</f>
        <v>0.0</v>
      </c>
      <c r="AD534">
        <f>IF($L534&lt;&gt;"",IF($L534&gt;2013,1,0),"")</f>
        <v>0.0</v>
      </c>
      <c r="AE534">
        <f>IF($L534&lt;&gt;"",1+IF($L534&gt;2011,1,0)+IF($L534&gt;2014,1,0),"")</f>
        <v>1.0</v>
      </c>
      <c r="AF534" t="inlineStr">
        <is>
          <t>loan (interest rate)</t>
        </is>
      </c>
      <c r="AG534" t="inlineStr">
        <is>
          <t>performance</t>
        </is>
      </c>
      <c r="AH534" t="inlineStr">
        <is>
          <t>non-sensitive</t>
        </is>
      </c>
      <c r="AI534" t="inlineStr">
        <is>
          <t>without ETS/CT</t>
        </is>
      </c>
      <c r="AJ534" t="inlineStr">
        <is>
          <t>without ETS/CT</t>
        </is>
      </c>
      <c r="AK534" t="str">
        <f>IF(AND($CF534&lt;&gt;"",IFERROR(INDEX(subsample_country_map!$B:$B,MATCH($CF534,subsample_country_map!$A:$A,0)),"")&lt;&gt;""),INDEX(subsample_country_map!$B:$B,MATCH($CF534,subsample_country_map!$A:$A,0)),INDEX(lookup!$AA:$AA,MATCH($A534,lookup!$A:$A,0)))</f>
        <v>1_US</v>
      </c>
      <c r="AL534" t="str">
        <f>IF(AND($CF534&lt;&gt;"",IFERROR(INDEX(subsample_country_map!$C:$C,MATCH($CF534,subsample_country_map!$A:$A,0)),"")&lt;&gt;""),INDEX(subsample_country_map!$C:$C,MATCH($CF534,subsample_country_map!$A:$A,0)),INDEX(lookup!$AB:$AB,MATCH($A534,lookup!$A:$A,0)))</f>
        <v>1_developed</v>
      </c>
      <c r="AM534" t="str">
        <f>IF(AND($CF534&lt;&gt;"",IFERROR(INDEX(subsample_country_map!$D:$D,MATCH($CF534,subsample_country_map!$A:$A,0)),"")&lt;&gt;""),INDEX(subsample_country_map!$D:$D,MATCH($CF534,subsample_country_map!$A:$A,0)),INDEX(lookup!$AC:$AC,MATCH($A534,lookup!$A:$A,0)))</f>
        <v>1_western</v>
      </c>
      <c r="AN534" t="str">
        <f>IF(AND($CF534&lt;&gt;"",IFERROR(INDEX(subsample_country_map!$E:$E,MATCH($CF534,subsample_country_map!$A:$A,0)),"")&lt;&gt;""),INDEX(subsample_country_map!$E:$E,MATCH($CF534,subsample_country_map!$A:$A,0)),INDEX(lookup!$AD:$AD,MATCH($A534,lookup!$A:$A,0)))</f>
        <v>1_common law</v>
      </c>
      <c r="AO534" t="str">
        <f>INDEX(lookup!$Y:$Y,MATCH($A534,lookup!$A:$A,0))</f>
        <v>0_published</v>
      </c>
      <c r="AP534" t="str">
        <f>INDEX(lookup!$Z:$Z,MATCH($A534,lookup!$A:$A,0))</f>
        <v>1_VHB high</v>
      </c>
      <c r="AQ534" t="str">
        <f>INDEX(lookup!$W:$W,MATCH($A534,lookup!$A:$A,0))</f>
        <v>3_mgmt</v>
      </c>
      <c r="AS534" t="inlineStr">
        <is>
          <t>staging</t>
        </is>
      </c>
      <c r="AT534" t="inlineStr">
        <is>
          <t>bad-CER</t>
        </is>
      </c>
      <c r="AU534" t="inlineStr">
        <is>
          <t>cost</t>
        </is>
      </c>
      <c r="AV534" t="inlineStr">
        <is>
          <t>0.0502</t>
        </is>
      </c>
      <c r="AX534" t="inlineStr">
        <is>
          <t>3.24</t>
        </is>
      </c>
      <c r="BA534" t="n">
        <v>5879</v>
      </c>
      <c r="BB534" t="inlineStr">
        <is>
          <t>FLAG</t>
        </is>
      </c>
      <c r="BC534" t="inlineStr">
        <is>
          <t>OLS</t>
        </is>
      </c>
      <c r="BD534" t="inlineStr">
        <is>
          <t>firm</t>
        </is>
      </c>
      <c r="BE534" t="inlineStr">
        <is>
          <t>none</t>
        </is>
      </c>
      <c r="BI534" t="inlineStr">
        <is>
          <t>Table 2</t>
        </is>
      </c>
      <c r="BJ534" t="inlineStr">
        <is>
          <t>Model 1 (industry FE: No)</t>
        </is>
      </c>
      <c r="BK534" t="inlineStr">
        <is>
          <t>2230</t>
        </is>
      </c>
      <c r="BL534" t="inlineStr">
        <is>
          <t>netconcerns 0.0502 (3.24)</t>
        </is>
      </c>
      <c r="BM534" t="inlineStr">
        <is>
          <t>netconcerns</t>
        </is>
      </c>
      <c r="BN534" t="inlineStr">
        <is>
          <t>log of the all-in-drawn spread on the loan</t>
        </is>
      </c>
      <c r="BO534" t="inlineStr">
        <is>
          <t>original</t>
        </is>
      </c>
      <c r="BP534" t="inlineStr">
        <is>
          <t>Chava (2014)</t>
        </is>
      </c>
      <c r="BQ534" t="inlineStr">
        <is>
          <t>computed</t>
        </is>
      </c>
      <c r="BT534" t="n">
        <v>0</v>
      </c>
      <c r="BU534" t="inlineStr">
        <is>
          <t>staging_Chava_2014.csv</t>
        </is>
      </c>
      <c r="BW534" t="n">
        <v>1992</v>
      </c>
      <c r="BX534" t="n">
        <v>2007</v>
      </c>
      <c r="BY534" t="inlineStr">
        <is>
          <t>United States (bank loans issued to domestic firms</t>
        </is>
      </c>
      <c r="BZ534" t="n">
        <v>1999.5</v>
      </c>
      <c r="CA534" t="n">
        <v>0</v>
      </c>
      <c r="CB534" t="n">
        <v>0</v>
      </c>
      <c r="CC534" t="n">
        <v>0</v>
      </c>
      <c r="CD534" t="n">
        <v>-0.04224391089581073</v>
      </c>
      <c r="CE534" t="n">
        <v>1</v>
      </c>
    </row>
    <row r="535">
      <c r="A535" t="inlineStr">
        <is>
          <t>Chava (2014)</t>
        </is>
      </c>
      <c r="B535" t="n">
        <v>1840</v>
      </c>
      <c r="C535" t="n">
        <v>-0.03922657394823392</v>
      </c>
      <c r="D535" t="n">
        <v>5879</v>
      </c>
      <c r="E535">
        <f>IF(ISNUMBER($BA535),$BA535,IF(AND(ISNUMBER($D535),ISNUMBER($BW535),ISNUMBER($BX535)),$D535*($BX535-$BW535+1),""))</f>
        <v>5879.0</v>
      </c>
      <c r="H535" t="inlineStr">
        <is>
          <t>partial</t>
        </is>
      </c>
      <c r="I535" t="inlineStr">
        <is>
          <t>T-Statistic available</t>
        </is>
      </c>
      <c r="J535">
        <f>IF($BW535&lt;&gt;"",$BW535,"")</f>
        <v>1992.0</v>
      </c>
      <c r="K535">
        <f>IF($BX535&lt;&gt;"",$BX535,"")</f>
        <v>2007.0</v>
      </c>
      <c r="L535">
        <f>IF(AND(ISNUMBER($BW535),ISNUMBER($BX535)),($BW535+$BX535)/2,"")</f>
        <v>1999.5</v>
      </c>
      <c r="M535">
        <f>IF($L535&lt;&gt;"",$L535,"")</f>
        <v>1999.5</v>
      </c>
      <c r="N535">
        <f>IF(AND(ISNUMBER($BW535),ISNUMBER($BX535)),MIN(1,MAX(0,($BX535-2016+1)/($BX535-$BW535+1))),"")</f>
        <v>0.0</v>
      </c>
      <c r="O535">
        <f>IF(AND(ISNUMBER($BW535),ISNUMBER($BX535)),MIN(1,MAX(0,($BX535-2017+1)/($BX535-$BW535+1))),"")</f>
        <v>0.0</v>
      </c>
      <c r="P535">
        <f>IF(AND(ISNUMBER($BW535),ISNUMBER($BX535)),MIN(1,MAX(0,($BX535-2018+1)/($BX535-$BW535+1))),"")</f>
        <v>0.0</v>
      </c>
      <c r="Q535">
        <f>IF(AND(ISNUMBER($BW535),ISNUMBER($BX535)),MIN(1,MAX(0,($BX535-2019+1)/($BX535-$BW535+1))),"")</f>
        <v>0.0</v>
      </c>
      <c r="R535">
        <f>IF(AND(ISNUMBER($BW535),ISNUMBER($BX535)),MIN(1,MAX(0,($BX535-2016+1)/($BX535-$BW535+1))),"")</f>
        <v>0.0</v>
      </c>
      <c r="S535">
        <f>IF($L535&lt;&gt;"",IF($L535&gt;=2015.5,1,0),"")</f>
        <v>0.0</v>
      </c>
      <c r="T535">
        <f>IF($L535&lt;&gt;"",IF($L535&gt;=2016,1,0),"")</f>
        <v>0.0</v>
      </c>
      <c r="U535">
        <f>IF(ISNUMBER($BX535),IF($BX535&gt;=2016,1,0),"")</f>
        <v>0.0</v>
      </c>
      <c r="V535">
        <f>IF(ISNUMBER($BW535),IF($BW535&gt;=2016,1,0),"")</f>
        <v>0.0</v>
      </c>
      <c r="W535" t="str">
        <f>IF(AND(ISNUMBER($BW535),ISNUMBER($BX535)),IF($BW535&gt;=2016,"post-only",IF($BX535&lt;2016,"pre-only","mixed")),"")</f>
        <v>pre-only</v>
      </c>
      <c r="X535">
        <f>IF(AND(ISNUMBER($BW535),ISNUMBER($BX535)),MIN(1,MAX(0,($BX535-2017+1)/($BX535-$BW535+1))),"")</f>
        <v>0.0</v>
      </c>
      <c r="Y535">
        <f>IF(AND(ISNUMBER($BW535),ISNUMBER($BX535)),MIN(1,MAX(0,($BX535-2018+1)/($BX535-$BW535+1))),"")</f>
        <v>0.0</v>
      </c>
      <c r="Z535">
        <f>IF(AND(ISNUMBER($BW535),ISNUMBER($BX535)),MIN(1,MAX(0,($BX535-2019+1)/($BX535-$BW535+1))),"")</f>
        <v>0.0</v>
      </c>
      <c r="AA535">
        <f>IF(ISNUMBER($BX535),IF($BX535&gt;=2017,1,0),"")</f>
        <v>0.0</v>
      </c>
      <c r="AB535">
        <f>IF(ISNUMBER($BX535),IF($BX535&gt;=2018,1,0),"")</f>
        <v>0.0</v>
      </c>
      <c r="AC535">
        <f>IF(ISNUMBER($BX535),IF($BX535&gt;=2019,1,0),"")</f>
        <v>0.0</v>
      </c>
      <c r="AD535">
        <f>IF($L535&lt;&gt;"",IF($L535&gt;2013,1,0),"")</f>
        <v>0.0</v>
      </c>
      <c r="AE535">
        <f>IF($L535&lt;&gt;"",1+IF($L535&gt;2011,1,0)+IF($L535&gt;2014,1,0),"")</f>
        <v>1.0</v>
      </c>
      <c r="AF535" t="inlineStr">
        <is>
          <t>loan (interest rate)</t>
        </is>
      </c>
      <c r="AG535" t="inlineStr">
        <is>
          <t>performance</t>
        </is>
      </c>
      <c r="AH535" t="inlineStr">
        <is>
          <t>non-sensitive</t>
        </is>
      </c>
      <c r="AI535" t="inlineStr">
        <is>
          <t>without ETS/CT</t>
        </is>
      </c>
      <c r="AJ535" t="inlineStr">
        <is>
          <t>without ETS/CT</t>
        </is>
      </c>
      <c r="AK535" t="str">
        <f>IF(AND($CF535&lt;&gt;"",IFERROR(INDEX(subsample_country_map!$B:$B,MATCH($CF535,subsample_country_map!$A:$A,0)),"")&lt;&gt;""),INDEX(subsample_country_map!$B:$B,MATCH($CF535,subsample_country_map!$A:$A,0)),INDEX(lookup!$AA:$AA,MATCH($A535,lookup!$A:$A,0)))</f>
        <v>1_US</v>
      </c>
      <c r="AL535" t="str">
        <f>IF(AND($CF535&lt;&gt;"",IFERROR(INDEX(subsample_country_map!$C:$C,MATCH($CF535,subsample_country_map!$A:$A,0)),"")&lt;&gt;""),INDEX(subsample_country_map!$C:$C,MATCH($CF535,subsample_country_map!$A:$A,0)),INDEX(lookup!$AB:$AB,MATCH($A535,lookup!$A:$A,0)))</f>
        <v>1_developed</v>
      </c>
      <c r="AM535" t="str">
        <f>IF(AND($CF535&lt;&gt;"",IFERROR(INDEX(subsample_country_map!$D:$D,MATCH($CF535,subsample_country_map!$A:$A,0)),"")&lt;&gt;""),INDEX(subsample_country_map!$D:$D,MATCH($CF535,subsample_country_map!$A:$A,0)),INDEX(lookup!$AC:$AC,MATCH($A535,lookup!$A:$A,0)))</f>
        <v>1_western</v>
      </c>
      <c r="AN535" t="str">
        <f>IF(AND($CF535&lt;&gt;"",IFERROR(INDEX(subsample_country_map!$E:$E,MATCH($CF535,subsample_country_map!$A:$A,0)),"")&lt;&gt;""),INDEX(subsample_country_map!$E:$E,MATCH($CF535,subsample_country_map!$A:$A,0)),INDEX(lookup!$AD:$AD,MATCH($A535,lookup!$A:$A,0)))</f>
        <v>1_common law</v>
      </c>
      <c r="AO535" t="str">
        <f>INDEX(lookup!$Y:$Y,MATCH($A535,lookup!$A:$A,0))</f>
        <v>0_published</v>
      </c>
      <c r="AP535" t="str">
        <f>INDEX(lookup!$Z:$Z,MATCH($A535,lookup!$A:$A,0))</f>
        <v>1_VHB high</v>
      </c>
      <c r="AQ535" t="str">
        <f>INDEX(lookup!$W:$W,MATCH($A535,lookup!$A:$A,0))</f>
        <v>3_mgmt</v>
      </c>
      <c r="AS535" t="inlineStr">
        <is>
          <t>staging</t>
        </is>
      </c>
      <c r="AT535" t="inlineStr">
        <is>
          <t>bad-CER</t>
        </is>
      </c>
      <c r="AU535" t="inlineStr">
        <is>
          <t>cost</t>
        </is>
      </c>
      <c r="AV535" t="inlineStr">
        <is>
          <t>0.0535</t>
        </is>
      </c>
      <c r="AX535" t="inlineStr">
        <is>
          <t>3.01</t>
        </is>
      </c>
      <c r="BA535" t="n">
        <v>5879</v>
      </c>
      <c r="BB535" t="inlineStr">
        <is>
          <t>FLAG</t>
        </is>
      </c>
      <c r="BC535" t="inlineStr">
        <is>
          <t>OLS</t>
        </is>
      </c>
      <c r="BD535" t="inlineStr">
        <is>
          <t>firm</t>
        </is>
      </c>
      <c r="BE535" t="inlineStr">
        <is>
          <t>none</t>
        </is>
      </c>
      <c r="BI535" t="inlineStr">
        <is>
          <t>Table 2</t>
        </is>
      </c>
      <c r="BJ535" t="inlineStr">
        <is>
          <t>Model 2 (industry FE: Yes)</t>
        </is>
      </c>
      <c r="BK535" t="inlineStr">
        <is>
          <t>2230</t>
        </is>
      </c>
      <c r="BL535" t="inlineStr">
        <is>
          <t>netconcerns 0.0535 (3.01)</t>
        </is>
      </c>
      <c r="BM535" t="inlineStr">
        <is>
          <t>netconcerns</t>
        </is>
      </c>
      <c r="BN535" t="inlineStr">
        <is>
          <t>log of the all-in-drawn spread on the loan</t>
        </is>
      </c>
      <c r="BO535" t="inlineStr">
        <is>
          <t>original</t>
        </is>
      </c>
      <c r="BP535" t="inlineStr">
        <is>
          <t>Chava (2014)</t>
        </is>
      </c>
      <c r="BQ535" t="inlineStr">
        <is>
          <t>computed</t>
        </is>
      </c>
      <c r="BT535" t="n">
        <v>0</v>
      </c>
      <c r="BU535" t="inlineStr">
        <is>
          <t>staging_Chava_2014.csv</t>
        </is>
      </c>
      <c r="BW535" t="n">
        <v>1992</v>
      </c>
      <c r="BX535" t="n">
        <v>2007</v>
      </c>
      <c r="BY535" t="inlineStr">
        <is>
          <t>United States (bank loans issued to domestic firms</t>
        </is>
      </c>
      <c r="BZ535" t="n">
        <v>1999.5</v>
      </c>
      <c r="CA535" t="n">
        <v>0</v>
      </c>
      <c r="CB535" t="n">
        <v>0</v>
      </c>
      <c r="CC535" t="n">
        <v>0</v>
      </c>
      <c r="CD535" t="n">
        <v>-0.03924671216875201</v>
      </c>
      <c r="CE535" t="n">
        <v>1</v>
      </c>
    </row>
    <row r="536">
      <c r="A536" t="inlineStr">
        <is>
          <t>Chava (2014)</t>
        </is>
      </c>
      <c r="B536" t="n">
        <v>1841</v>
      </c>
      <c r="C536" t="n">
        <v>-0.03974703917717348</v>
      </c>
      <c r="D536" t="n">
        <v>5879</v>
      </c>
      <c r="E536">
        <f>IF(ISNUMBER($BA536),$BA536,IF(AND(ISNUMBER($D536),ISNUMBER($BW536),ISNUMBER($BX536)),$D536*($BX536-$BW536+1),""))</f>
        <v>5879.0</v>
      </c>
      <c r="H536" t="inlineStr">
        <is>
          <t>partial</t>
        </is>
      </c>
      <c r="I536" t="inlineStr">
        <is>
          <t>T-Statistic available</t>
        </is>
      </c>
      <c r="J536">
        <f>IF($BW536&lt;&gt;"",$BW536,"")</f>
        <v>1992.0</v>
      </c>
      <c r="K536">
        <f>IF($BX536&lt;&gt;"",$BX536,"")</f>
        <v>2007.0</v>
      </c>
      <c r="L536">
        <f>IF(AND(ISNUMBER($BW536),ISNUMBER($BX536)),($BW536+$BX536)/2,"")</f>
        <v>1999.5</v>
      </c>
      <c r="M536">
        <f>IF($L536&lt;&gt;"",$L536,"")</f>
        <v>1999.5</v>
      </c>
      <c r="N536">
        <f>IF(AND(ISNUMBER($BW536),ISNUMBER($BX536)),MIN(1,MAX(0,($BX536-2016+1)/($BX536-$BW536+1))),"")</f>
        <v>0.0</v>
      </c>
      <c r="O536">
        <f>IF(AND(ISNUMBER($BW536),ISNUMBER($BX536)),MIN(1,MAX(0,($BX536-2017+1)/($BX536-$BW536+1))),"")</f>
        <v>0.0</v>
      </c>
      <c r="P536">
        <f>IF(AND(ISNUMBER($BW536),ISNUMBER($BX536)),MIN(1,MAX(0,($BX536-2018+1)/($BX536-$BW536+1))),"")</f>
        <v>0.0</v>
      </c>
      <c r="Q536">
        <f>IF(AND(ISNUMBER($BW536),ISNUMBER($BX536)),MIN(1,MAX(0,($BX536-2019+1)/($BX536-$BW536+1))),"")</f>
        <v>0.0</v>
      </c>
      <c r="R536">
        <f>IF(AND(ISNUMBER($BW536),ISNUMBER($BX536)),MIN(1,MAX(0,($BX536-2016+1)/($BX536-$BW536+1))),"")</f>
        <v>0.0</v>
      </c>
      <c r="S536">
        <f>IF($L536&lt;&gt;"",IF($L536&gt;=2015.5,1,0),"")</f>
        <v>0.0</v>
      </c>
      <c r="T536">
        <f>IF($L536&lt;&gt;"",IF($L536&gt;=2016,1,0),"")</f>
        <v>0.0</v>
      </c>
      <c r="U536">
        <f>IF(ISNUMBER($BX536),IF($BX536&gt;=2016,1,0),"")</f>
        <v>0.0</v>
      </c>
      <c r="V536">
        <f>IF(ISNUMBER($BW536),IF($BW536&gt;=2016,1,0),"")</f>
        <v>0.0</v>
      </c>
      <c r="W536" t="str">
        <f>IF(AND(ISNUMBER($BW536),ISNUMBER($BX536)),IF($BW536&gt;=2016,"post-only",IF($BX536&lt;2016,"pre-only","mixed")),"")</f>
        <v>pre-only</v>
      </c>
      <c r="X536">
        <f>IF(AND(ISNUMBER($BW536),ISNUMBER($BX536)),MIN(1,MAX(0,($BX536-2017+1)/($BX536-$BW536+1))),"")</f>
        <v>0.0</v>
      </c>
      <c r="Y536">
        <f>IF(AND(ISNUMBER($BW536),ISNUMBER($BX536)),MIN(1,MAX(0,($BX536-2018+1)/($BX536-$BW536+1))),"")</f>
        <v>0.0</v>
      </c>
      <c r="Z536">
        <f>IF(AND(ISNUMBER($BW536),ISNUMBER($BX536)),MIN(1,MAX(0,($BX536-2019+1)/($BX536-$BW536+1))),"")</f>
        <v>0.0</v>
      </c>
      <c r="AA536">
        <f>IF(ISNUMBER($BX536),IF($BX536&gt;=2017,1,0),"")</f>
        <v>0.0</v>
      </c>
      <c r="AB536">
        <f>IF(ISNUMBER($BX536),IF($BX536&gt;=2018,1,0),"")</f>
        <v>0.0</v>
      </c>
      <c r="AC536">
        <f>IF(ISNUMBER($BX536),IF($BX536&gt;=2019,1,0),"")</f>
        <v>0.0</v>
      </c>
      <c r="AD536">
        <f>IF($L536&lt;&gt;"",IF($L536&gt;2013,1,0),"")</f>
        <v>0.0</v>
      </c>
      <c r="AE536">
        <f>IF($L536&lt;&gt;"",1+IF($L536&gt;2011,1,0)+IF($L536&gt;2014,1,0),"")</f>
        <v>1.0</v>
      </c>
      <c r="AF536" t="inlineStr">
        <is>
          <t>loan (interest rate)</t>
        </is>
      </c>
      <c r="AG536" t="inlineStr">
        <is>
          <t>performance</t>
        </is>
      </c>
      <c r="AH536" t="inlineStr">
        <is>
          <t>non-sensitive</t>
        </is>
      </c>
      <c r="AI536" t="inlineStr">
        <is>
          <t>without ETS/CT</t>
        </is>
      </c>
      <c r="AJ536" t="inlineStr">
        <is>
          <t>without ETS/CT</t>
        </is>
      </c>
      <c r="AK536" t="str">
        <f>IF(AND($CF536&lt;&gt;"",IFERROR(INDEX(subsample_country_map!$B:$B,MATCH($CF536,subsample_country_map!$A:$A,0)),"")&lt;&gt;""),INDEX(subsample_country_map!$B:$B,MATCH($CF536,subsample_country_map!$A:$A,0)),INDEX(lookup!$AA:$AA,MATCH($A536,lookup!$A:$A,0)))</f>
        <v>1_US</v>
      </c>
      <c r="AL536" t="str">
        <f>IF(AND($CF536&lt;&gt;"",IFERROR(INDEX(subsample_country_map!$C:$C,MATCH($CF536,subsample_country_map!$A:$A,0)),"")&lt;&gt;""),INDEX(subsample_country_map!$C:$C,MATCH($CF536,subsample_country_map!$A:$A,0)),INDEX(lookup!$AB:$AB,MATCH($A536,lookup!$A:$A,0)))</f>
        <v>1_developed</v>
      </c>
      <c r="AM536" t="str">
        <f>IF(AND($CF536&lt;&gt;"",IFERROR(INDEX(subsample_country_map!$D:$D,MATCH($CF536,subsample_country_map!$A:$A,0)),"")&lt;&gt;""),INDEX(subsample_country_map!$D:$D,MATCH($CF536,subsample_country_map!$A:$A,0)),INDEX(lookup!$AC:$AC,MATCH($A536,lookup!$A:$A,0)))</f>
        <v>1_western</v>
      </c>
      <c r="AN536" t="str">
        <f>IF(AND($CF536&lt;&gt;"",IFERROR(INDEX(subsample_country_map!$E:$E,MATCH($CF536,subsample_country_map!$A:$A,0)),"")&lt;&gt;""),INDEX(subsample_country_map!$E:$E,MATCH($CF536,subsample_country_map!$A:$A,0)),INDEX(lookup!$AD:$AD,MATCH($A536,lookup!$A:$A,0)))</f>
        <v>1_common law</v>
      </c>
      <c r="AO536" t="str">
        <f>INDEX(lookup!$Y:$Y,MATCH($A536,lookup!$A:$A,0))</f>
        <v>0_published</v>
      </c>
      <c r="AP536" t="str">
        <f>INDEX(lookup!$Z:$Z,MATCH($A536,lookup!$A:$A,0))</f>
        <v>1_VHB high</v>
      </c>
      <c r="AQ536" t="str">
        <f>INDEX(lookup!$W:$W,MATCH($A536,lookup!$A:$A,0))</f>
        <v>3_mgmt</v>
      </c>
      <c r="AS536" t="inlineStr">
        <is>
          <t>staging</t>
        </is>
      </c>
      <c r="AT536" t="inlineStr">
        <is>
          <t>bad-CER</t>
        </is>
      </c>
      <c r="AU536" t="inlineStr">
        <is>
          <t>cost</t>
        </is>
      </c>
      <c r="AV536" t="inlineStr">
        <is>
          <t>0.0518</t>
        </is>
      </c>
      <c r="AX536" t="inlineStr">
        <is>
          <t>3.05</t>
        </is>
      </c>
      <c r="BA536" t="n">
        <v>5879</v>
      </c>
      <c r="BB536" t="inlineStr">
        <is>
          <t>FLAG</t>
        </is>
      </c>
      <c r="BC536" t="inlineStr">
        <is>
          <t>OLS</t>
        </is>
      </c>
      <c r="BD536" t="inlineStr">
        <is>
          <t>firm</t>
        </is>
      </c>
      <c r="BE536" t="inlineStr">
        <is>
          <t>none</t>
        </is>
      </c>
      <c r="BI536" t="inlineStr">
        <is>
          <t>Table 2</t>
        </is>
      </c>
      <c r="BJ536" t="inlineStr">
        <is>
          <t>Model 3 (industry FE: No)</t>
        </is>
      </c>
      <c r="BK536" t="inlineStr">
        <is>
          <t>2230</t>
        </is>
      </c>
      <c r="BL536" t="inlineStr">
        <is>
          <t>numconcerns 0.0518 (3.05)</t>
        </is>
      </c>
      <c r="BM536" t="inlineStr">
        <is>
          <t>numconcerns</t>
        </is>
      </c>
      <c r="BN536" t="inlineStr">
        <is>
          <t>log of the all-in-drawn spread on the loan</t>
        </is>
      </c>
      <c r="BO536" t="inlineStr">
        <is>
          <t>original</t>
        </is>
      </c>
      <c r="BP536" t="inlineStr">
        <is>
          <t>Chava (2014)</t>
        </is>
      </c>
      <c r="BQ536" t="inlineStr">
        <is>
          <t>computed</t>
        </is>
      </c>
      <c r="BT536" t="n">
        <v>0</v>
      </c>
      <c r="BU536" t="inlineStr">
        <is>
          <t>staging_Chava_2014.csv</t>
        </is>
      </c>
      <c r="BW536" t="n">
        <v>1992</v>
      </c>
      <c r="BX536" t="n">
        <v>2007</v>
      </c>
      <c r="BY536" t="inlineStr">
        <is>
          <t>United States (bank loans issued to domestic firms</t>
        </is>
      </c>
      <c r="BZ536" t="n">
        <v>1999.5</v>
      </c>
      <c r="CA536" t="n">
        <v>0</v>
      </c>
      <c r="CB536" t="n">
        <v>0</v>
      </c>
      <c r="CC536" t="n">
        <v>0</v>
      </c>
      <c r="CD536" t="n">
        <v>-0.03976799019033768</v>
      </c>
      <c r="CE536" t="n">
        <v>1</v>
      </c>
    </row>
    <row r="537">
      <c r="A537" t="inlineStr">
        <is>
          <t>Chava (2014)</t>
        </is>
      </c>
      <c r="B537" t="n">
        <v>1842</v>
      </c>
      <c r="C537" t="n">
        <v>-0.04000725968684348</v>
      </c>
      <c r="D537" t="n">
        <v>5879</v>
      </c>
      <c r="E537">
        <f>IF(ISNUMBER($BA537),$BA537,IF(AND(ISNUMBER($D537),ISNUMBER($BW537),ISNUMBER($BX537)),$D537*($BX537-$BW537+1),""))</f>
        <v>5879.0</v>
      </c>
      <c r="H537" t="inlineStr">
        <is>
          <t>partial</t>
        </is>
      </c>
      <c r="I537" t="inlineStr">
        <is>
          <t>T-Statistic available</t>
        </is>
      </c>
      <c r="J537">
        <f>IF($BW537&lt;&gt;"",$BW537,"")</f>
        <v>1992.0</v>
      </c>
      <c r="K537">
        <f>IF($BX537&lt;&gt;"",$BX537,"")</f>
        <v>2007.0</v>
      </c>
      <c r="L537">
        <f>IF(AND(ISNUMBER($BW537),ISNUMBER($BX537)),($BW537+$BX537)/2,"")</f>
        <v>1999.5</v>
      </c>
      <c r="M537">
        <f>IF($L537&lt;&gt;"",$L537,"")</f>
        <v>1999.5</v>
      </c>
      <c r="N537">
        <f>IF(AND(ISNUMBER($BW537),ISNUMBER($BX537)),MIN(1,MAX(0,($BX537-2016+1)/($BX537-$BW537+1))),"")</f>
        <v>0.0</v>
      </c>
      <c r="O537">
        <f>IF(AND(ISNUMBER($BW537),ISNUMBER($BX537)),MIN(1,MAX(0,($BX537-2017+1)/($BX537-$BW537+1))),"")</f>
        <v>0.0</v>
      </c>
      <c r="P537">
        <f>IF(AND(ISNUMBER($BW537),ISNUMBER($BX537)),MIN(1,MAX(0,($BX537-2018+1)/($BX537-$BW537+1))),"")</f>
        <v>0.0</v>
      </c>
      <c r="Q537">
        <f>IF(AND(ISNUMBER($BW537),ISNUMBER($BX537)),MIN(1,MAX(0,($BX537-2019+1)/($BX537-$BW537+1))),"")</f>
        <v>0.0</v>
      </c>
      <c r="R537">
        <f>IF(AND(ISNUMBER($BW537),ISNUMBER($BX537)),MIN(1,MAX(0,($BX537-2016+1)/($BX537-$BW537+1))),"")</f>
        <v>0.0</v>
      </c>
      <c r="S537">
        <f>IF($L537&lt;&gt;"",IF($L537&gt;=2015.5,1,0),"")</f>
        <v>0.0</v>
      </c>
      <c r="T537">
        <f>IF($L537&lt;&gt;"",IF($L537&gt;=2016,1,0),"")</f>
        <v>0.0</v>
      </c>
      <c r="U537">
        <f>IF(ISNUMBER($BX537),IF($BX537&gt;=2016,1,0),"")</f>
        <v>0.0</v>
      </c>
      <c r="V537">
        <f>IF(ISNUMBER($BW537),IF($BW537&gt;=2016,1,0),"")</f>
        <v>0.0</v>
      </c>
      <c r="W537" t="str">
        <f>IF(AND(ISNUMBER($BW537),ISNUMBER($BX537)),IF($BW537&gt;=2016,"post-only",IF($BX537&lt;2016,"pre-only","mixed")),"")</f>
        <v>pre-only</v>
      </c>
      <c r="X537">
        <f>IF(AND(ISNUMBER($BW537),ISNUMBER($BX537)),MIN(1,MAX(0,($BX537-2017+1)/($BX537-$BW537+1))),"")</f>
        <v>0.0</v>
      </c>
      <c r="Y537">
        <f>IF(AND(ISNUMBER($BW537),ISNUMBER($BX537)),MIN(1,MAX(0,($BX537-2018+1)/($BX537-$BW537+1))),"")</f>
        <v>0.0</v>
      </c>
      <c r="Z537">
        <f>IF(AND(ISNUMBER($BW537),ISNUMBER($BX537)),MIN(1,MAX(0,($BX537-2019+1)/($BX537-$BW537+1))),"")</f>
        <v>0.0</v>
      </c>
      <c r="AA537">
        <f>IF(ISNUMBER($BX537),IF($BX537&gt;=2017,1,0),"")</f>
        <v>0.0</v>
      </c>
      <c r="AB537">
        <f>IF(ISNUMBER($BX537),IF($BX537&gt;=2018,1,0),"")</f>
        <v>0.0</v>
      </c>
      <c r="AC537">
        <f>IF(ISNUMBER($BX537),IF($BX537&gt;=2019,1,0),"")</f>
        <v>0.0</v>
      </c>
      <c r="AD537">
        <f>IF($L537&lt;&gt;"",IF($L537&gt;2013,1,0),"")</f>
        <v>0.0</v>
      </c>
      <c r="AE537">
        <f>IF($L537&lt;&gt;"",1+IF($L537&gt;2011,1,0)+IF($L537&gt;2014,1,0),"")</f>
        <v>1.0</v>
      </c>
      <c r="AF537" t="inlineStr">
        <is>
          <t>loan (interest rate)</t>
        </is>
      </c>
      <c r="AG537" t="inlineStr">
        <is>
          <t>performance</t>
        </is>
      </c>
      <c r="AH537" t="inlineStr">
        <is>
          <t>non-sensitive</t>
        </is>
      </c>
      <c r="AI537" t="inlineStr">
        <is>
          <t>without ETS/CT</t>
        </is>
      </c>
      <c r="AJ537" t="inlineStr">
        <is>
          <t>without ETS/CT</t>
        </is>
      </c>
      <c r="AK537" t="str">
        <f>IF(AND($CF537&lt;&gt;"",IFERROR(INDEX(subsample_country_map!$B:$B,MATCH($CF537,subsample_country_map!$A:$A,0)),"")&lt;&gt;""),INDEX(subsample_country_map!$B:$B,MATCH($CF537,subsample_country_map!$A:$A,0)),INDEX(lookup!$AA:$AA,MATCH($A537,lookup!$A:$A,0)))</f>
        <v>1_US</v>
      </c>
      <c r="AL537" t="str">
        <f>IF(AND($CF537&lt;&gt;"",IFERROR(INDEX(subsample_country_map!$C:$C,MATCH($CF537,subsample_country_map!$A:$A,0)),"")&lt;&gt;""),INDEX(subsample_country_map!$C:$C,MATCH($CF537,subsample_country_map!$A:$A,0)),INDEX(lookup!$AB:$AB,MATCH($A537,lookup!$A:$A,0)))</f>
        <v>1_developed</v>
      </c>
      <c r="AM537" t="str">
        <f>IF(AND($CF537&lt;&gt;"",IFERROR(INDEX(subsample_country_map!$D:$D,MATCH($CF537,subsample_country_map!$A:$A,0)),"")&lt;&gt;""),INDEX(subsample_country_map!$D:$D,MATCH($CF537,subsample_country_map!$A:$A,0)),INDEX(lookup!$AC:$AC,MATCH($A537,lookup!$A:$A,0)))</f>
        <v>1_western</v>
      </c>
      <c r="AN537" t="str">
        <f>IF(AND($CF537&lt;&gt;"",IFERROR(INDEX(subsample_country_map!$E:$E,MATCH($CF537,subsample_country_map!$A:$A,0)),"")&lt;&gt;""),INDEX(subsample_country_map!$E:$E,MATCH($CF537,subsample_country_map!$A:$A,0)),INDEX(lookup!$AD:$AD,MATCH($A537,lookup!$A:$A,0)))</f>
        <v>1_common law</v>
      </c>
      <c r="AO537" t="str">
        <f>INDEX(lookup!$Y:$Y,MATCH($A537,lookup!$A:$A,0))</f>
        <v>0_published</v>
      </c>
      <c r="AP537" t="str">
        <f>INDEX(lookup!$Z:$Z,MATCH($A537,lookup!$A:$A,0))</f>
        <v>1_VHB high</v>
      </c>
      <c r="AQ537" t="str">
        <f>INDEX(lookup!$W:$W,MATCH($A537,lookup!$A:$A,0))</f>
        <v>3_mgmt</v>
      </c>
      <c r="AS537" t="inlineStr">
        <is>
          <t>staging</t>
        </is>
      </c>
      <c r="AT537" t="inlineStr">
        <is>
          <t>bad-CER</t>
        </is>
      </c>
      <c r="AU537" t="inlineStr">
        <is>
          <t>cost</t>
        </is>
      </c>
      <c r="AV537" t="inlineStr">
        <is>
          <t>0.0606</t>
        </is>
      </c>
      <c r="AX537" t="inlineStr">
        <is>
          <t>3.07</t>
        </is>
      </c>
      <c r="BA537" t="n">
        <v>5879</v>
      </c>
      <c r="BB537" t="inlineStr">
        <is>
          <t>FLAG</t>
        </is>
      </c>
      <c r="BC537" t="inlineStr">
        <is>
          <t>OLS</t>
        </is>
      </c>
      <c r="BD537" t="inlineStr">
        <is>
          <t>firm</t>
        </is>
      </c>
      <c r="BE537" t="inlineStr">
        <is>
          <t>none</t>
        </is>
      </c>
      <c r="BI537" t="inlineStr">
        <is>
          <t>Table 2</t>
        </is>
      </c>
      <c r="BJ537" t="inlineStr">
        <is>
          <t>Model 4 (industry FE: Yes)</t>
        </is>
      </c>
      <c r="BK537" t="inlineStr">
        <is>
          <t>2230</t>
        </is>
      </c>
      <c r="BL537" t="inlineStr">
        <is>
          <t>numconcerns 0.0606 (3.07)</t>
        </is>
      </c>
      <c r="BM537" t="inlineStr">
        <is>
          <t>numconcerns</t>
        </is>
      </c>
      <c r="BN537" t="inlineStr">
        <is>
          <t>log of the all-in-drawn spread on the loan</t>
        </is>
      </c>
      <c r="BO537" t="inlineStr">
        <is>
          <t>original</t>
        </is>
      </c>
      <c r="BP537" t="inlineStr">
        <is>
          <t>Chava (2014)</t>
        </is>
      </c>
      <c r="BQ537" t="inlineStr">
        <is>
          <t>computed</t>
        </is>
      </c>
      <c r="BT537" t="n">
        <v>0</v>
      </c>
      <c r="BU537" t="inlineStr">
        <is>
          <t>staging_Chava_2014.csv</t>
        </is>
      </c>
      <c r="BW537" t="n">
        <v>1992</v>
      </c>
      <c r="BX537" t="n">
        <v>2007</v>
      </c>
      <c r="BY537" t="inlineStr">
        <is>
          <t>United States (bank loans issued to domestic firms</t>
        </is>
      </c>
      <c r="BZ537" t="n">
        <v>1999.5</v>
      </c>
      <c r="CA537" t="n">
        <v>0</v>
      </c>
      <c r="CB537" t="n">
        <v>0</v>
      </c>
      <c r="CC537" t="n">
        <v>0</v>
      </c>
      <c r="CD537" t="n">
        <v>-0.04002862515984024</v>
      </c>
      <c r="CE537" t="n">
        <v>1</v>
      </c>
    </row>
    <row r="538">
      <c r="A538" t="inlineStr">
        <is>
          <t>Chava (2014)</t>
        </is>
      </c>
      <c r="B538" t="n">
        <v>1843</v>
      </c>
      <c r="C538" t="n">
        <v>-0.01382332878512535</v>
      </c>
      <c r="D538" t="n">
        <v>5879</v>
      </c>
      <c r="E538">
        <f>IF(ISNUMBER($BA538),$BA538,IF(AND(ISNUMBER($D538),ISNUMBER($BW538),ISNUMBER($BX538)),$D538*($BX538-$BW538+1),""))</f>
        <v>5879.0</v>
      </c>
      <c r="H538" t="inlineStr">
        <is>
          <t>partial</t>
        </is>
      </c>
      <c r="I538" t="inlineStr">
        <is>
          <t>T-Statistic available</t>
        </is>
      </c>
      <c r="J538">
        <f>IF($BW538&lt;&gt;"",$BW538,"")</f>
        <v>1992.0</v>
      </c>
      <c r="K538">
        <f>IF($BX538&lt;&gt;"",$BX538,"")</f>
        <v>2007.0</v>
      </c>
      <c r="L538">
        <f>IF(AND(ISNUMBER($BW538),ISNUMBER($BX538)),($BW538+$BX538)/2,"")</f>
        <v>1999.5</v>
      </c>
      <c r="M538">
        <f>IF($L538&lt;&gt;"",$L538,"")</f>
        <v>1999.5</v>
      </c>
      <c r="N538">
        <f>IF(AND(ISNUMBER($BW538),ISNUMBER($BX538)),MIN(1,MAX(0,($BX538-2016+1)/($BX538-$BW538+1))),"")</f>
        <v>0.0</v>
      </c>
      <c r="O538">
        <f>IF(AND(ISNUMBER($BW538),ISNUMBER($BX538)),MIN(1,MAX(0,($BX538-2017+1)/($BX538-$BW538+1))),"")</f>
        <v>0.0</v>
      </c>
      <c r="P538">
        <f>IF(AND(ISNUMBER($BW538),ISNUMBER($BX538)),MIN(1,MAX(0,($BX538-2018+1)/($BX538-$BW538+1))),"")</f>
        <v>0.0</v>
      </c>
      <c r="Q538">
        <f>IF(AND(ISNUMBER($BW538),ISNUMBER($BX538)),MIN(1,MAX(0,($BX538-2019+1)/($BX538-$BW538+1))),"")</f>
        <v>0.0</v>
      </c>
      <c r="R538">
        <f>IF(AND(ISNUMBER($BW538),ISNUMBER($BX538)),MIN(1,MAX(0,($BX538-2016+1)/($BX538-$BW538+1))),"")</f>
        <v>0.0</v>
      </c>
      <c r="S538">
        <f>IF($L538&lt;&gt;"",IF($L538&gt;=2015.5,1,0),"")</f>
        <v>0.0</v>
      </c>
      <c r="T538">
        <f>IF($L538&lt;&gt;"",IF($L538&gt;=2016,1,0),"")</f>
        <v>0.0</v>
      </c>
      <c r="U538">
        <f>IF(ISNUMBER($BX538),IF($BX538&gt;=2016,1,0),"")</f>
        <v>0.0</v>
      </c>
      <c r="V538">
        <f>IF(ISNUMBER($BW538),IF($BW538&gt;=2016,1,0),"")</f>
        <v>0.0</v>
      </c>
      <c r="W538" t="str">
        <f>IF(AND(ISNUMBER($BW538),ISNUMBER($BX538)),IF($BW538&gt;=2016,"post-only",IF($BX538&lt;2016,"pre-only","mixed")),"")</f>
        <v>pre-only</v>
      </c>
      <c r="X538">
        <f>IF(AND(ISNUMBER($BW538),ISNUMBER($BX538)),MIN(1,MAX(0,($BX538-2017+1)/($BX538-$BW538+1))),"")</f>
        <v>0.0</v>
      </c>
      <c r="Y538">
        <f>IF(AND(ISNUMBER($BW538),ISNUMBER($BX538)),MIN(1,MAX(0,($BX538-2018+1)/($BX538-$BW538+1))),"")</f>
        <v>0.0</v>
      </c>
      <c r="Z538">
        <f>IF(AND(ISNUMBER($BW538),ISNUMBER($BX538)),MIN(1,MAX(0,($BX538-2019+1)/($BX538-$BW538+1))),"")</f>
        <v>0.0</v>
      </c>
      <c r="AA538">
        <f>IF(ISNUMBER($BX538),IF($BX538&gt;=2017,1,0),"")</f>
        <v>0.0</v>
      </c>
      <c r="AB538">
        <f>IF(ISNUMBER($BX538),IF($BX538&gt;=2018,1,0),"")</f>
        <v>0.0</v>
      </c>
      <c r="AC538">
        <f>IF(ISNUMBER($BX538),IF($BX538&gt;=2019,1,0),"")</f>
        <v>0.0</v>
      </c>
      <c r="AD538">
        <f>IF($L538&lt;&gt;"",IF($L538&gt;2013,1,0),"")</f>
        <v>0.0</v>
      </c>
      <c r="AE538">
        <f>IF($L538&lt;&gt;"",1+IF($L538&gt;2011,1,0)+IF($L538&gt;2014,1,0),"")</f>
        <v>1.0</v>
      </c>
      <c r="AF538" t="inlineStr">
        <is>
          <t>loan (interest rate)</t>
        </is>
      </c>
      <c r="AG538" t="inlineStr">
        <is>
          <t>performance</t>
        </is>
      </c>
      <c r="AH538" t="inlineStr">
        <is>
          <t>non-sensitive</t>
        </is>
      </c>
      <c r="AI538" t="inlineStr">
        <is>
          <t>without ETS/CT</t>
        </is>
      </c>
      <c r="AJ538" t="inlineStr">
        <is>
          <t>without ETS/CT</t>
        </is>
      </c>
      <c r="AK538" t="str">
        <f>IF(AND($CF538&lt;&gt;"",IFERROR(INDEX(subsample_country_map!$B:$B,MATCH($CF538,subsample_country_map!$A:$A,0)),"")&lt;&gt;""),INDEX(subsample_country_map!$B:$B,MATCH($CF538,subsample_country_map!$A:$A,0)),INDEX(lookup!$AA:$AA,MATCH($A538,lookup!$A:$A,0)))</f>
        <v>1_US</v>
      </c>
      <c r="AL538" t="str">
        <f>IF(AND($CF538&lt;&gt;"",IFERROR(INDEX(subsample_country_map!$C:$C,MATCH($CF538,subsample_country_map!$A:$A,0)),"")&lt;&gt;""),INDEX(subsample_country_map!$C:$C,MATCH($CF538,subsample_country_map!$A:$A,0)),INDEX(lookup!$AB:$AB,MATCH($A538,lookup!$A:$A,0)))</f>
        <v>1_developed</v>
      </c>
      <c r="AM538" t="str">
        <f>IF(AND($CF538&lt;&gt;"",IFERROR(INDEX(subsample_country_map!$D:$D,MATCH($CF538,subsample_country_map!$A:$A,0)),"")&lt;&gt;""),INDEX(subsample_country_map!$D:$D,MATCH($CF538,subsample_country_map!$A:$A,0)),INDEX(lookup!$AC:$AC,MATCH($A538,lookup!$A:$A,0)))</f>
        <v>1_western</v>
      </c>
      <c r="AN538" t="str">
        <f>IF(AND($CF538&lt;&gt;"",IFERROR(INDEX(subsample_country_map!$E:$E,MATCH($CF538,subsample_country_map!$A:$A,0)),"")&lt;&gt;""),INDEX(subsample_country_map!$E:$E,MATCH($CF538,subsample_country_map!$A:$A,0)),INDEX(lookup!$AD:$AD,MATCH($A538,lookup!$A:$A,0)))</f>
        <v>1_common law</v>
      </c>
      <c r="AO538" t="str">
        <f>INDEX(lookup!$Y:$Y,MATCH($A538,lookup!$A:$A,0))</f>
        <v>0_published</v>
      </c>
      <c r="AP538" t="str">
        <f>INDEX(lookup!$Z:$Z,MATCH($A538,lookup!$A:$A,0))</f>
        <v>1_VHB high</v>
      </c>
      <c r="AQ538" t="str">
        <f>INDEX(lookup!$W:$W,MATCH($A538,lookup!$A:$A,0))</f>
        <v>3_mgmt</v>
      </c>
      <c r="AS538" t="inlineStr">
        <is>
          <t>staging</t>
        </is>
      </c>
      <c r="AT538" t="inlineStr">
        <is>
          <t>good-CER</t>
        </is>
      </c>
      <c r="AU538" t="inlineStr">
        <is>
          <t>cost</t>
        </is>
      </c>
      <c r="AV538" t="inlineStr">
        <is>
          <t>-0.0360</t>
        </is>
      </c>
      <c r="AX538" t="inlineStr">
        <is>
          <t>-1.06</t>
        </is>
      </c>
      <c r="BA538" t="n">
        <v>5879</v>
      </c>
      <c r="BB538" t="inlineStr">
        <is>
          <t>FLAG</t>
        </is>
      </c>
      <c r="BC538" t="inlineStr">
        <is>
          <t>OLS</t>
        </is>
      </c>
      <c r="BD538" t="inlineStr">
        <is>
          <t>firm</t>
        </is>
      </c>
      <c r="BE538" t="inlineStr">
        <is>
          <t>none</t>
        </is>
      </c>
      <c r="BI538" t="inlineStr">
        <is>
          <t>Table 2</t>
        </is>
      </c>
      <c r="BJ538" t="inlineStr">
        <is>
          <t>Model 5 (industry FE: No)</t>
        </is>
      </c>
      <c r="BK538" t="inlineStr">
        <is>
          <t>2230</t>
        </is>
      </c>
      <c r="BL538" t="inlineStr">
        <is>
          <t>numstrength -0.0360 (-1.06)</t>
        </is>
      </c>
      <c r="BM538" t="inlineStr">
        <is>
          <t>numstrength</t>
        </is>
      </c>
      <c r="BN538" t="inlineStr">
        <is>
          <t>log of the all-in-drawn spread on the loan</t>
        </is>
      </c>
      <c r="BO538" t="inlineStr">
        <is>
          <t>original</t>
        </is>
      </c>
      <c r="BP538" t="inlineStr">
        <is>
          <t>Chava (2014)</t>
        </is>
      </c>
      <c r="BQ538" t="inlineStr">
        <is>
          <t>computed</t>
        </is>
      </c>
      <c r="BT538" t="n">
        <v>0</v>
      </c>
      <c r="BU538" t="inlineStr">
        <is>
          <t>staging_Chava_2014.csv</t>
        </is>
      </c>
      <c r="BW538" t="n">
        <v>1992</v>
      </c>
      <c r="BX538" t="n">
        <v>2007</v>
      </c>
      <c r="BY538" t="inlineStr">
        <is>
          <t>United States (bank loans issued to domestic firms</t>
        </is>
      </c>
      <c r="BZ538" t="n">
        <v>1999.5</v>
      </c>
      <c r="CA538" t="n">
        <v>0</v>
      </c>
      <c r="CB538" t="n">
        <v>0</v>
      </c>
      <c r="CC538" t="n">
        <v>0</v>
      </c>
      <c r="CD538" t="n">
        <v>-0.01382420936033455</v>
      </c>
      <c r="CE538" t="n">
        <v>1</v>
      </c>
    </row>
    <row r="539">
      <c r="A539" t="inlineStr">
        <is>
          <t>Chava (2014)</t>
        </is>
      </c>
      <c r="B539" t="n">
        <v>1844</v>
      </c>
      <c r="C539" t="n">
        <v>-0.01708268720688877</v>
      </c>
      <c r="D539" t="n">
        <v>5879</v>
      </c>
      <c r="E539">
        <f>IF(ISNUMBER($BA539),$BA539,IF(AND(ISNUMBER($D539),ISNUMBER($BW539),ISNUMBER($BX539)),$D539*($BX539-$BW539+1),""))</f>
        <v>5879.0</v>
      </c>
      <c r="H539" t="inlineStr">
        <is>
          <t>partial</t>
        </is>
      </c>
      <c r="I539" t="inlineStr">
        <is>
          <t>T-Statistic available</t>
        </is>
      </c>
      <c r="J539">
        <f>IF($BW539&lt;&gt;"",$BW539,"")</f>
        <v>1992.0</v>
      </c>
      <c r="K539">
        <f>IF($BX539&lt;&gt;"",$BX539,"")</f>
        <v>2007.0</v>
      </c>
      <c r="L539">
        <f>IF(AND(ISNUMBER($BW539),ISNUMBER($BX539)),($BW539+$BX539)/2,"")</f>
        <v>1999.5</v>
      </c>
      <c r="M539">
        <f>IF($L539&lt;&gt;"",$L539,"")</f>
        <v>1999.5</v>
      </c>
      <c r="N539">
        <f>IF(AND(ISNUMBER($BW539),ISNUMBER($BX539)),MIN(1,MAX(0,($BX539-2016+1)/($BX539-$BW539+1))),"")</f>
        <v>0.0</v>
      </c>
      <c r="O539">
        <f>IF(AND(ISNUMBER($BW539),ISNUMBER($BX539)),MIN(1,MAX(0,($BX539-2017+1)/($BX539-$BW539+1))),"")</f>
        <v>0.0</v>
      </c>
      <c r="P539">
        <f>IF(AND(ISNUMBER($BW539),ISNUMBER($BX539)),MIN(1,MAX(0,($BX539-2018+1)/($BX539-$BW539+1))),"")</f>
        <v>0.0</v>
      </c>
      <c r="Q539">
        <f>IF(AND(ISNUMBER($BW539),ISNUMBER($BX539)),MIN(1,MAX(0,($BX539-2019+1)/($BX539-$BW539+1))),"")</f>
        <v>0.0</v>
      </c>
      <c r="R539">
        <f>IF(AND(ISNUMBER($BW539),ISNUMBER($BX539)),MIN(1,MAX(0,($BX539-2016+1)/($BX539-$BW539+1))),"")</f>
        <v>0.0</v>
      </c>
      <c r="S539">
        <f>IF($L539&lt;&gt;"",IF($L539&gt;=2015.5,1,0),"")</f>
        <v>0.0</v>
      </c>
      <c r="T539">
        <f>IF($L539&lt;&gt;"",IF($L539&gt;=2016,1,0),"")</f>
        <v>0.0</v>
      </c>
      <c r="U539">
        <f>IF(ISNUMBER($BX539),IF($BX539&gt;=2016,1,0),"")</f>
        <v>0.0</v>
      </c>
      <c r="V539">
        <f>IF(ISNUMBER($BW539),IF($BW539&gt;=2016,1,0),"")</f>
        <v>0.0</v>
      </c>
      <c r="W539" t="str">
        <f>IF(AND(ISNUMBER($BW539),ISNUMBER($BX539)),IF($BW539&gt;=2016,"post-only",IF($BX539&lt;2016,"pre-only","mixed")),"")</f>
        <v>pre-only</v>
      </c>
      <c r="X539">
        <f>IF(AND(ISNUMBER($BW539),ISNUMBER($BX539)),MIN(1,MAX(0,($BX539-2017+1)/($BX539-$BW539+1))),"")</f>
        <v>0.0</v>
      </c>
      <c r="Y539">
        <f>IF(AND(ISNUMBER($BW539),ISNUMBER($BX539)),MIN(1,MAX(0,($BX539-2018+1)/($BX539-$BW539+1))),"")</f>
        <v>0.0</v>
      </c>
      <c r="Z539">
        <f>IF(AND(ISNUMBER($BW539),ISNUMBER($BX539)),MIN(1,MAX(0,($BX539-2019+1)/($BX539-$BW539+1))),"")</f>
        <v>0.0</v>
      </c>
      <c r="AA539">
        <f>IF(ISNUMBER($BX539),IF($BX539&gt;=2017,1,0),"")</f>
        <v>0.0</v>
      </c>
      <c r="AB539">
        <f>IF(ISNUMBER($BX539),IF($BX539&gt;=2018,1,0),"")</f>
        <v>0.0</v>
      </c>
      <c r="AC539">
        <f>IF(ISNUMBER($BX539),IF($BX539&gt;=2019,1,0),"")</f>
        <v>0.0</v>
      </c>
      <c r="AD539">
        <f>IF($L539&lt;&gt;"",IF($L539&gt;2013,1,0),"")</f>
        <v>0.0</v>
      </c>
      <c r="AE539">
        <f>IF($L539&lt;&gt;"",1+IF($L539&gt;2011,1,0)+IF($L539&gt;2014,1,0),"")</f>
        <v>1.0</v>
      </c>
      <c r="AF539" t="inlineStr">
        <is>
          <t>loan (interest rate)</t>
        </is>
      </c>
      <c r="AG539" t="inlineStr">
        <is>
          <t>performance</t>
        </is>
      </c>
      <c r="AH539" t="inlineStr">
        <is>
          <t>non-sensitive</t>
        </is>
      </c>
      <c r="AI539" t="inlineStr">
        <is>
          <t>without ETS/CT</t>
        </is>
      </c>
      <c r="AJ539" t="inlineStr">
        <is>
          <t>without ETS/CT</t>
        </is>
      </c>
      <c r="AK539" t="str">
        <f>IF(AND($CF539&lt;&gt;"",IFERROR(INDEX(subsample_country_map!$B:$B,MATCH($CF539,subsample_country_map!$A:$A,0)),"")&lt;&gt;""),INDEX(subsample_country_map!$B:$B,MATCH($CF539,subsample_country_map!$A:$A,0)),INDEX(lookup!$AA:$AA,MATCH($A539,lookup!$A:$A,0)))</f>
        <v>1_US</v>
      </c>
      <c r="AL539" t="str">
        <f>IF(AND($CF539&lt;&gt;"",IFERROR(INDEX(subsample_country_map!$C:$C,MATCH($CF539,subsample_country_map!$A:$A,0)),"")&lt;&gt;""),INDEX(subsample_country_map!$C:$C,MATCH($CF539,subsample_country_map!$A:$A,0)),INDEX(lookup!$AB:$AB,MATCH($A539,lookup!$A:$A,0)))</f>
        <v>1_developed</v>
      </c>
      <c r="AM539" t="str">
        <f>IF(AND($CF539&lt;&gt;"",IFERROR(INDEX(subsample_country_map!$D:$D,MATCH($CF539,subsample_country_map!$A:$A,0)),"")&lt;&gt;""),INDEX(subsample_country_map!$D:$D,MATCH($CF539,subsample_country_map!$A:$A,0)),INDEX(lookup!$AC:$AC,MATCH($A539,lookup!$A:$A,0)))</f>
        <v>1_western</v>
      </c>
      <c r="AN539" t="str">
        <f>IF(AND($CF539&lt;&gt;"",IFERROR(INDEX(subsample_country_map!$E:$E,MATCH($CF539,subsample_country_map!$A:$A,0)),"")&lt;&gt;""),INDEX(subsample_country_map!$E:$E,MATCH($CF539,subsample_country_map!$A:$A,0)),INDEX(lookup!$AD:$AD,MATCH($A539,lookup!$A:$A,0)))</f>
        <v>1_common law</v>
      </c>
      <c r="AO539" t="str">
        <f>INDEX(lookup!$Y:$Y,MATCH($A539,lookup!$A:$A,0))</f>
        <v>0_published</v>
      </c>
      <c r="AP539" t="str">
        <f>INDEX(lookup!$Z:$Z,MATCH($A539,lookup!$A:$A,0))</f>
        <v>1_VHB high</v>
      </c>
      <c r="AQ539" t="str">
        <f>INDEX(lookup!$W:$W,MATCH($A539,lookup!$A:$A,0))</f>
        <v>3_mgmt</v>
      </c>
      <c r="AS539" t="inlineStr">
        <is>
          <t>staging</t>
        </is>
      </c>
      <c r="AT539" t="inlineStr">
        <is>
          <t>good-CER</t>
        </is>
      </c>
      <c r="AU539" t="inlineStr">
        <is>
          <t>cost</t>
        </is>
      </c>
      <c r="AV539" t="inlineStr">
        <is>
          <t>-0.0448</t>
        </is>
      </c>
      <c r="AX539" t="inlineStr">
        <is>
          <t>-1.31</t>
        </is>
      </c>
      <c r="BA539" t="n">
        <v>5879</v>
      </c>
      <c r="BB539" t="inlineStr">
        <is>
          <t>FLAG</t>
        </is>
      </c>
      <c r="BC539" t="inlineStr">
        <is>
          <t>OLS</t>
        </is>
      </c>
      <c r="BD539" t="inlineStr">
        <is>
          <t>firm</t>
        </is>
      </c>
      <c r="BE539" t="inlineStr">
        <is>
          <t>none</t>
        </is>
      </c>
      <c r="BI539" t="inlineStr">
        <is>
          <t>Table 2</t>
        </is>
      </c>
      <c r="BJ539" t="inlineStr">
        <is>
          <t>Model 6 (industry FE: Yes)</t>
        </is>
      </c>
      <c r="BK539" t="inlineStr">
        <is>
          <t>2230</t>
        </is>
      </c>
      <c r="BL539" t="inlineStr">
        <is>
          <t>numstrength -0.0448 (-1.31)</t>
        </is>
      </c>
      <c r="BM539" t="inlineStr">
        <is>
          <t>numstrength</t>
        </is>
      </c>
      <c r="BN539" t="inlineStr">
        <is>
          <t>log of the all-in-drawn spread on the loan</t>
        </is>
      </c>
      <c r="BO539" t="inlineStr">
        <is>
          <t>original</t>
        </is>
      </c>
      <c r="BP539" t="inlineStr">
        <is>
          <t>Chava (2014)</t>
        </is>
      </c>
      <c r="BQ539" t="inlineStr">
        <is>
          <t>computed</t>
        </is>
      </c>
      <c r="BT539" t="n">
        <v>0</v>
      </c>
      <c r="BU539" t="inlineStr">
        <is>
          <t>staging_Chava_2014.csv</t>
        </is>
      </c>
      <c r="BW539" t="n">
        <v>1992</v>
      </c>
      <c r="BX539" t="n">
        <v>2007</v>
      </c>
      <c r="BY539" t="inlineStr">
        <is>
          <t>United States (bank loans issued to domestic firms</t>
        </is>
      </c>
      <c r="BZ539" t="n">
        <v>1999.5</v>
      </c>
      <c r="CA539" t="n">
        <v>0</v>
      </c>
      <c r="CB539" t="n">
        <v>0</v>
      </c>
      <c r="CC539" t="n">
        <v>0</v>
      </c>
      <c r="CD539" t="n">
        <v>-0.01708434917758432</v>
      </c>
      <c r="CE539" t="n">
        <v>1</v>
      </c>
    </row>
    <row r="540">
      <c r="A540" t="inlineStr">
        <is>
          <t>Chava (2014)</t>
        </is>
      </c>
      <c r="B540" t="n">
        <v>1845</v>
      </c>
      <c r="C540" t="n">
        <v>-0.01886511112118687</v>
      </c>
      <c r="D540" t="n">
        <v>4602</v>
      </c>
      <c r="E540">
        <f>IF(ISNUMBER($BA540),$BA540,IF(AND(ISNUMBER($D540),ISNUMBER($BW540),ISNUMBER($BX540)),$D540*($BX540-$BW540+1),""))</f>
        <v>4602.0</v>
      </c>
      <c r="H540" t="inlineStr">
        <is>
          <t>partial</t>
        </is>
      </c>
      <c r="I540" t="inlineStr">
        <is>
          <t>T-Statistic available</t>
        </is>
      </c>
      <c r="J540">
        <f>IF($BW540&lt;&gt;"",$BW540,"")</f>
        <v>1992.0</v>
      </c>
      <c r="K540">
        <f>IF($BX540&lt;&gt;"",$BX540,"")</f>
        <v>2007.0</v>
      </c>
      <c r="L540">
        <f>IF(AND(ISNUMBER($BW540),ISNUMBER($BX540)),($BW540+$BX540)/2,"")</f>
        <v>1999.5</v>
      </c>
      <c r="M540">
        <f>IF($L540&lt;&gt;"",$L540,"")</f>
        <v>1999.5</v>
      </c>
      <c r="N540">
        <f>IF(AND(ISNUMBER($BW540),ISNUMBER($BX540)),MIN(1,MAX(0,($BX540-2016+1)/($BX540-$BW540+1))),"")</f>
        <v>0.0</v>
      </c>
      <c r="O540">
        <f>IF(AND(ISNUMBER($BW540),ISNUMBER($BX540)),MIN(1,MAX(0,($BX540-2017+1)/($BX540-$BW540+1))),"")</f>
        <v>0.0</v>
      </c>
      <c r="P540">
        <f>IF(AND(ISNUMBER($BW540),ISNUMBER($BX540)),MIN(1,MAX(0,($BX540-2018+1)/($BX540-$BW540+1))),"")</f>
        <v>0.0</v>
      </c>
      <c r="Q540">
        <f>IF(AND(ISNUMBER($BW540),ISNUMBER($BX540)),MIN(1,MAX(0,($BX540-2019+1)/($BX540-$BW540+1))),"")</f>
        <v>0.0</v>
      </c>
      <c r="R540">
        <f>IF(AND(ISNUMBER($BW540),ISNUMBER($BX540)),MIN(1,MAX(0,($BX540-2016+1)/($BX540-$BW540+1))),"")</f>
        <v>0.0</v>
      </c>
      <c r="S540">
        <f>IF($L540&lt;&gt;"",IF($L540&gt;=2015.5,1,0),"")</f>
        <v>0.0</v>
      </c>
      <c r="T540">
        <f>IF($L540&lt;&gt;"",IF($L540&gt;=2016,1,0),"")</f>
        <v>0.0</v>
      </c>
      <c r="U540">
        <f>IF(ISNUMBER($BX540),IF($BX540&gt;=2016,1,0),"")</f>
        <v>0.0</v>
      </c>
      <c r="V540">
        <f>IF(ISNUMBER($BW540),IF($BW540&gt;=2016,1,0),"")</f>
        <v>0.0</v>
      </c>
      <c r="W540" t="str">
        <f>IF(AND(ISNUMBER($BW540),ISNUMBER($BX540)),IF($BW540&gt;=2016,"post-only",IF($BX540&lt;2016,"pre-only","mixed")),"")</f>
        <v>pre-only</v>
      </c>
      <c r="X540">
        <f>IF(AND(ISNUMBER($BW540),ISNUMBER($BX540)),MIN(1,MAX(0,($BX540-2017+1)/($BX540-$BW540+1))),"")</f>
        <v>0.0</v>
      </c>
      <c r="Y540">
        <f>IF(AND(ISNUMBER($BW540),ISNUMBER($BX540)),MIN(1,MAX(0,($BX540-2018+1)/($BX540-$BW540+1))),"")</f>
        <v>0.0</v>
      </c>
      <c r="Z540">
        <f>IF(AND(ISNUMBER($BW540),ISNUMBER($BX540)),MIN(1,MAX(0,($BX540-2019+1)/($BX540-$BW540+1))),"")</f>
        <v>0.0</v>
      </c>
      <c r="AA540">
        <f>IF(ISNUMBER($BX540),IF($BX540&gt;=2017,1,0),"")</f>
        <v>0.0</v>
      </c>
      <c r="AB540">
        <f>IF(ISNUMBER($BX540),IF($BX540&gt;=2018,1,0),"")</f>
        <v>0.0</v>
      </c>
      <c r="AC540">
        <f>IF(ISNUMBER($BX540),IF($BX540&gt;=2019,1,0),"")</f>
        <v>0.0</v>
      </c>
      <c r="AD540">
        <f>IF($L540&lt;&gt;"",IF($L540&gt;2013,1,0),"")</f>
        <v>0.0</v>
      </c>
      <c r="AE540">
        <f>IF($L540&lt;&gt;"",1+IF($L540&gt;2011,1,0)+IF($L540&gt;2014,1,0),"")</f>
        <v>1.0</v>
      </c>
      <c r="AF540" t="inlineStr">
        <is>
          <t>loan (interest rate)</t>
        </is>
      </c>
      <c r="AG540" t="inlineStr">
        <is>
          <t>performance</t>
        </is>
      </c>
      <c r="AH540" t="inlineStr">
        <is>
          <t>non-sensitive</t>
        </is>
      </c>
      <c r="AI540" t="inlineStr">
        <is>
          <t>without ETS/CT</t>
        </is>
      </c>
      <c r="AJ540" t="inlineStr">
        <is>
          <t>without ETS/CT</t>
        </is>
      </c>
      <c r="AK540" t="str">
        <f>IF(AND($CF540&lt;&gt;"",IFERROR(INDEX(subsample_country_map!$B:$B,MATCH($CF540,subsample_country_map!$A:$A,0)),"")&lt;&gt;""),INDEX(subsample_country_map!$B:$B,MATCH($CF540,subsample_country_map!$A:$A,0)),INDEX(lookup!$AA:$AA,MATCH($A540,lookup!$A:$A,0)))</f>
        <v>1_US</v>
      </c>
      <c r="AL540" t="str">
        <f>IF(AND($CF540&lt;&gt;"",IFERROR(INDEX(subsample_country_map!$C:$C,MATCH($CF540,subsample_country_map!$A:$A,0)),"")&lt;&gt;""),INDEX(subsample_country_map!$C:$C,MATCH($CF540,subsample_country_map!$A:$A,0)),INDEX(lookup!$AB:$AB,MATCH($A540,lookup!$A:$A,0)))</f>
        <v>1_developed</v>
      </c>
      <c r="AM540" t="str">
        <f>IF(AND($CF540&lt;&gt;"",IFERROR(INDEX(subsample_country_map!$D:$D,MATCH($CF540,subsample_country_map!$A:$A,0)),"")&lt;&gt;""),INDEX(subsample_country_map!$D:$D,MATCH($CF540,subsample_country_map!$A:$A,0)),INDEX(lookup!$AC:$AC,MATCH($A540,lookup!$A:$A,0)))</f>
        <v>1_western</v>
      </c>
      <c r="AN540" t="str">
        <f>IF(AND($CF540&lt;&gt;"",IFERROR(INDEX(subsample_country_map!$E:$E,MATCH($CF540,subsample_country_map!$A:$A,0)),"")&lt;&gt;""),INDEX(subsample_country_map!$E:$E,MATCH($CF540,subsample_country_map!$A:$A,0)),INDEX(lookup!$AD:$AD,MATCH($A540,lookup!$A:$A,0)))</f>
        <v>1_common law</v>
      </c>
      <c r="AO540" t="str">
        <f>INDEX(lookup!$Y:$Y,MATCH($A540,lookup!$A:$A,0))</f>
        <v>0_published</v>
      </c>
      <c r="AP540" t="str">
        <f>INDEX(lookup!$Z:$Z,MATCH($A540,lookup!$A:$A,0))</f>
        <v>1_VHB high</v>
      </c>
      <c r="AQ540" t="str">
        <f>INDEX(lookup!$W:$W,MATCH($A540,lookup!$A:$A,0))</f>
        <v>3_mgmt</v>
      </c>
      <c r="AS540" t="inlineStr">
        <is>
          <t>staging</t>
        </is>
      </c>
      <c r="AT540" t="inlineStr">
        <is>
          <t>bad-CER</t>
        </is>
      </c>
      <c r="AU540" t="inlineStr">
        <is>
          <t>cost</t>
        </is>
      </c>
      <c r="AV540" t="inlineStr">
        <is>
          <t>0.0503</t>
        </is>
      </c>
      <c r="AX540" t="inlineStr">
        <is>
          <t>1.28</t>
        </is>
      </c>
      <c r="BA540" t="n">
        <v>4602</v>
      </c>
      <c r="BB540" t="inlineStr">
        <is>
          <t>FLAG</t>
        </is>
      </c>
      <c r="BC540" t="inlineStr">
        <is>
          <t>OLS</t>
        </is>
      </c>
      <c r="BD540" t="inlineStr">
        <is>
          <t>firm</t>
        </is>
      </c>
      <c r="BE540" t="inlineStr">
        <is>
          <t>period</t>
        </is>
      </c>
      <c r="BF540" t="inlineStr">
        <is>
          <t>only available since 2000</t>
        </is>
      </c>
      <c r="BG540" t="inlineStr">
        <is>
          <t>2000</t>
        </is>
      </c>
      <c r="BH540" t="inlineStr">
        <is>
          <t>2007</t>
        </is>
      </c>
      <c r="BI540" t="inlineStr">
        <is>
          <t>Table 2</t>
        </is>
      </c>
      <c r="BJ540" t="inlineStr">
        <is>
          <t>Model 7 (industry FE: No)</t>
        </is>
      </c>
      <c r="BK540" t="inlineStr">
        <is>
          <t>2230</t>
        </is>
      </c>
      <c r="BL540" t="inlineStr">
        <is>
          <t>climscore 0.0503 (1.28)</t>
        </is>
      </c>
      <c r="BM540" t="inlineStr">
        <is>
          <t>climscore</t>
        </is>
      </c>
      <c r="BN540" t="inlineStr">
        <is>
          <t>log of the all-in-drawn spread on the loan</t>
        </is>
      </c>
      <c r="BO540" t="inlineStr">
        <is>
          <t>original</t>
        </is>
      </c>
      <c r="BP540" t="inlineStr">
        <is>
          <t>Chava (2014)</t>
        </is>
      </c>
      <c r="BQ540" t="inlineStr">
        <is>
          <t>computed</t>
        </is>
      </c>
      <c r="BT540" t="n">
        <v>0</v>
      </c>
      <c r="BU540" t="inlineStr">
        <is>
          <t>staging_Chava_2014.csv</t>
        </is>
      </c>
      <c r="BW540" t="n">
        <v>1992</v>
      </c>
      <c r="BX540" t="n">
        <v>2007</v>
      </c>
      <c r="BY540" t="inlineStr">
        <is>
          <t>United States (bank loans issued to domestic firms</t>
        </is>
      </c>
      <c r="BZ540" t="n">
        <v>1999.5</v>
      </c>
      <c r="CA540" t="n">
        <v>0</v>
      </c>
      <c r="CB540" t="n">
        <v>0</v>
      </c>
      <c r="CC540" t="n">
        <v>0</v>
      </c>
      <c r="CD540" t="n">
        <v>-0.01886734958253233</v>
      </c>
      <c r="CE540" t="n">
        <v>1</v>
      </c>
    </row>
    <row r="541">
      <c r="A541" t="inlineStr">
        <is>
          <t>Chava (2014)</t>
        </is>
      </c>
      <c r="B541" t="n">
        <v>1846</v>
      </c>
      <c r="C541" t="n">
        <v>-0.009139032989522297</v>
      </c>
      <c r="D541" t="n">
        <v>4602</v>
      </c>
      <c r="E541">
        <f>IF(ISNUMBER($BA541),$BA541,IF(AND(ISNUMBER($D541),ISNUMBER($BW541),ISNUMBER($BX541)),$D541*($BX541-$BW541+1),""))</f>
        <v>4602.0</v>
      </c>
      <c r="H541" t="inlineStr">
        <is>
          <t>partial</t>
        </is>
      </c>
      <c r="I541" t="inlineStr">
        <is>
          <t>T-Statistic available</t>
        </is>
      </c>
      <c r="J541">
        <f>IF($BW541&lt;&gt;"",$BW541,"")</f>
        <v>1992.0</v>
      </c>
      <c r="K541">
        <f>IF($BX541&lt;&gt;"",$BX541,"")</f>
        <v>2007.0</v>
      </c>
      <c r="L541">
        <f>IF(AND(ISNUMBER($BW541),ISNUMBER($BX541)),($BW541+$BX541)/2,"")</f>
        <v>1999.5</v>
      </c>
      <c r="M541">
        <f>IF($L541&lt;&gt;"",$L541,"")</f>
        <v>1999.5</v>
      </c>
      <c r="N541">
        <f>IF(AND(ISNUMBER($BW541),ISNUMBER($BX541)),MIN(1,MAX(0,($BX541-2016+1)/($BX541-$BW541+1))),"")</f>
        <v>0.0</v>
      </c>
      <c r="O541">
        <f>IF(AND(ISNUMBER($BW541),ISNUMBER($BX541)),MIN(1,MAX(0,($BX541-2017+1)/($BX541-$BW541+1))),"")</f>
        <v>0.0</v>
      </c>
      <c r="P541">
        <f>IF(AND(ISNUMBER($BW541),ISNUMBER($BX541)),MIN(1,MAX(0,($BX541-2018+1)/($BX541-$BW541+1))),"")</f>
        <v>0.0</v>
      </c>
      <c r="Q541">
        <f>IF(AND(ISNUMBER($BW541),ISNUMBER($BX541)),MIN(1,MAX(0,($BX541-2019+1)/($BX541-$BW541+1))),"")</f>
        <v>0.0</v>
      </c>
      <c r="R541">
        <f>IF(AND(ISNUMBER($BW541),ISNUMBER($BX541)),MIN(1,MAX(0,($BX541-2016+1)/($BX541-$BW541+1))),"")</f>
        <v>0.0</v>
      </c>
      <c r="S541">
        <f>IF($L541&lt;&gt;"",IF($L541&gt;=2015.5,1,0),"")</f>
        <v>0.0</v>
      </c>
      <c r="T541">
        <f>IF($L541&lt;&gt;"",IF($L541&gt;=2016,1,0),"")</f>
        <v>0.0</v>
      </c>
      <c r="U541">
        <f>IF(ISNUMBER($BX541),IF($BX541&gt;=2016,1,0),"")</f>
        <v>0.0</v>
      </c>
      <c r="V541">
        <f>IF(ISNUMBER($BW541),IF($BW541&gt;=2016,1,0),"")</f>
        <v>0.0</v>
      </c>
      <c r="W541" t="str">
        <f>IF(AND(ISNUMBER($BW541),ISNUMBER($BX541)),IF($BW541&gt;=2016,"post-only",IF($BX541&lt;2016,"pre-only","mixed")),"")</f>
        <v>pre-only</v>
      </c>
      <c r="X541">
        <f>IF(AND(ISNUMBER($BW541),ISNUMBER($BX541)),MIN(1,MAX(0,($BX541-2017+1)/($BX541-$BW541+1))),"")</f>
        <v>0.0</v>
      </c>
      <c r="Y541">
        <f>IF(AND(ISNUMBER($BW541),ISNUMBER($BX541)),MIN(1,MAX(0,($BX541-2018+1)/($BX541-$BW541+1))),"")</f>
        <v>0.0</v>
      </c>
      <c r="Z541">
        <f>IF(AND(ISNUMBER($BW541),ISNUMBER($BX541)),MIN(1,MAX(0,($BX541-2019+1)/($BX541-$BW541+1))),"")</f>
        <v>0.0</v>
      </c>
      <c r="AA541">
        <f>IF(ISNUMBER($BX541),IF($BX541&gt;=2017,1,0),"")</f>
        <v>0.0</v>
      </c>
      <c r="AB541">
        <f>IF(ISNUMBER($BX541),IF($BX541&gt;=2018,1,0),"")</f>
        <v>0.0</v>
      </c>
      <c r="AC541">
        <f>IF(ISNUMBER($BX541),IF($BX541&gt;=2019,1,0),"")</f>
        <v>0.0</v>
      </c>
      <c r="AD541">
        <f>IF($L541&lt;&gt;"",IF($L541&gt;2013,1,0),"")</f>
        <v>0.0</v>
      </c>
      <c r="AE541">
        <f>IF($L541&lt;&gt;"",1+IF($L541&gt;2011,1,0)+IF($L541&gt;2014,1,0),"")</f>
        <v>1.0</v>
      </c>
      <c r="AF541" t="inlineStr">
        <is>
          <t>loan (interest rate)</t>
        </is>
      </c>
      <c r="AG541" t="inlineStr">
        <is>
          <t>performance</t>
        </is>
      </c>
      <c r="AH541" t="inlineStr">
        <is>
          <t>non-sensitive</t>
        </is>
      </c>
      <c r="AI541" t="inlineStr">
        <is>
          <t>without ETS/CT</t>
        </is>
      </c>
      <c r="AJ541" t="inlineStr">
        <is>
          <t>without ETS/CT</t>
        </is>
      </c>
      <c r="AK541" t="str">
        <f>IF(AND($CF541&lt;&gt;"",IFERROR(INDEX(subsample_country_map!$B:$B,MATCH($CF541,subsample_country_map!$A:$A,0)),"")&lt;&gt;""),INDEX(subsample_country_map!$B:$B,MATCH($CF541,subsample_country_map!$A:$A,0)),INDEX(lookup!$AA:$AA,MATCH($A541,lookup!$A:$A,0)))</f>
        <v>1_US</v>
      </c>
      <c r="AL541" t="str">
        <f>IF(AND($CF541&lt;&gt;"",IFERROR(INDEX(subsample_country_map!$C:$C,MATCH($CF541,subsample_country_map!$A:$A,0)),"")&lt;&gt;""),INDEX(subsample_country_map!$C:$C,MATCH($CF541,subsample_country_map!$A:$A,0)),INDEX(lookup!$AB:$AB,MATCH($A541,lookup!$A:$A,0)))</f>
        <v>1_developed</v>
      </c>
      <c r="AM541" t="str">
        <f>IF(AND($CF541&lt;&gt;"",IFERROR(INDEX(subsample_country_map!$D:$D,MATCH($CF541,subsample_country_map!$A:$A,0)),"")&lt;&gt;""),INDEX(subsample_country_map!$D:$D,MATCH($CF541,subsample_country_map!$A:$A,0)),INDEX(lookup!$AC:$AC,MATCH($A541,lookup!$A:$A,0)))</f>
        <v>1_western</v>
      </c>
      <c r="AN541" t="str">
        <f>IF(AND($CF541&lt;&gt;"",IFERROR(INDEX(subsample_country_map!$E:$E,MATCH($CF541,subsample_country_map!$A:$A,0)),"")&lt;&gt;""),INDEX(subsample_country_map!$E:$E,MATCH($CF541,subsample_country_map!$A:$A,0)),INDEX(lookup!$AD:$AD,MATCH($A541,lookup!$A:$A,0)))</f>
        <v>1_common law</v>
      </c>
      <c r="AO541" t="str">
        <f>INDEX(lookup!$Y:$Y,MATCH($A541,lookup!$A:$A,0))</f>
        <v>0_published</v>
      </c>
      <c r="AP541" t="str">
        <f>INDEX(lookup!$Z:$Z,MATCH($A541,lookup!$A:$A,0))</f>
        <v>1_VHB high</v>
      </c>
      <c r="AQ541" t="str">
        <f>INDEX(lookup!$W:$W,MATCH($A541,lookup!$A:$A,0))</f>
        <v>3_mgmt</v>
      </c>
      <c r="AS541" t="inlineStr">
        <is>
          <t>staging</t>
        </is>
      </c>
      <c r="AT541" t="inlineStr">
        <is>
          <t>bad-CER</t>
        </is>
      </c>
      <c r="AU541" t="inlineStr">
        <is>
          <t>cost</t>
        </is>
      </c>
      <c r="AV541" t="inlineStr">
        <is>
          <t>0.0276</t>
        </is>
      </c>
      <c r="AX541" t="inlineStr">
        <is>
          <t>0.62</t>
        </is>
      </c>
      <c r="BA541" t="n">
        <v>4602</v>
      </c>
      <c r="BB541" t="inlineStr">
        <is>
          <t>FLAG</t>
        </is>
      </c>
      <c r="BC541" t="inlineStr">
        <is>
          <t>OLS</t>
        </is>
      </c>
      <c r="BD541" t="inlineStr">
        <is>
          <t>firm</t>
        </is>
      </c>
      <c r="BE541" t="inlineStr">
        <is>
          <t>period</t>
        </is>
      </c>
      <c r="BF541" t="inlineStr">
        <is>
          <t>only available since 2000</t>
        </is>
      </c>
      <c r="BG541" t="inlineStr">
        <is>
          <t>2000</t>
        </is>
      </c>
      <c r="BH541" t="inlineStr">
        <is>
          <t>2007</t>
        </is>
      </c>
      <c r="BI541" t="inlineStr">
        <is>
          <t>Table 2</t>
        </is>
      </c>
      <c r="BJ541" t="inlineStr">
        <is>
          <t>Model 8 (industry FE: Yes)</t>
        </is>
      </c>
      <c r="BK541" t="inlineStr">
        <is>
          <t>2230</t>
        </is>
      </c>
      <c r="BL541" t="inlineStr">
        <is>
          <t>climscore 0.0276 (0.62)</t>
        </is>
      </c>
      <c r="BM541" t="inlineStr">
        <is>
          <t>climscore</t>
        </is>
      </c>
      <c r="BN541" t="inlineStr">
        <is>
          <t>log of the all-in-drawn spread on the loan</t>
        </is>
      </c>
      <c r="BO541" t="inlineStr">
        <is>
          <t>original</t>
        </is>
      </c>
      <c r="BP541" t="inlineStr">
        <is>
          <t>Chava (2014)</t>
        </is>
      </c>
      <c r="BQ541" t="inlineStr">
        <is>
          <t>computed</t>
        </is>
      </c>
      <c r="BT541" t="n">
        <v>0</v>
      </c>
      <c r="BU541" t="inlineStr">
        <is>
          <t>staging_Chava_2014.csv</t>
        </is>
      </c>
      <c r="BW541" t="n">
        <v>1992</v>
      </c>
      <c r="BX541" t="n">
        <v>2007</v>
      </c>
      <c r="BY541" t="inlineStr">
        <is>
          <t>United States (bank loans issued to domestic firms</t>
        </is>
      </c>
      <c r="BZ541" t="n">
        <v>1999.5</v>
      </c>
      <c r="CA541" t="n">
        <v>0</v>
      </c>
      <c r="CB541" t="n">
        <v>0</v>
      </c>
      <c r="CC541" t="n">
        <v>0</v>
      </c>
      <c r="CD541" t="n">
        <v>-0.009139287438813221</v>
      </c>
      <c r="CE541" t="n">
        <v>1</v>
      </c>
    </row>
    <row r="542">
      <c r="A542" t="inlineStr">
        <is>
          <t>Chava (2014)</t>
        </is>
      </c>
      <c r="B542" t="n">
        <v>1847</v>
      </c>
      <c r="C542" t="n">
        <v>-0.03571261963784766</v>
      </c>
      <c r="D542" t="n">
        <v>5879</v>
      </c>
      <c r="E542">
        <f>IF(ISNUMBER($BA542),$BA542,IF(AND(ISNUMBER($D542),ISNUMBER($BW542),ISNUMBER($BX542)),$D542*($BX542-$BW542+1),""))</f>
        <v>5879.0</v>
      </c>
      <c r="H542" t="inlineStr">
        <is>
          <t>partial</t>
        </is>
      </c>
      <c r="I542" t="inlineStr">
        <is>
          <t>T-Statistic available</t>
        </is>
      </c>
      <c r="J542">
        <f>IF($BW542&lt;&gt;"",$BW542,"")</f>
        <v>1992.0</v>
      </c>
      <c r="K542">
        <f>IF($BX542&lt;&gt;"",$BX542,"")</f>
        <v>2007.0</v>
      </c>
      <c r="L542">
        <f>IF(AND(ISNUMBER($BW542),ISNUMBER($BX542)),($BW542+$BX542)/2,"")</f>
        <v>1999.5</v>
      </c>
      <c r="M542">
        <f>IF($L542&lt;&gt;"",$L542,"")</f>
        <v>1999.5</v>
      </c>
      <c r="N542">
        <f>IF(AND(ISNUMBER($BW542),ISNUMBER($BX542)),MIN(1,MAX(0,($BX542-2016+1)/($BX542-$BW542+1))),"")</f>
        <v>0.0</v>
      </c>
      <c r="O542">
        <f>IF(AND(ISNUMBER($BW542),ISNUMBER($BX542)),MIN(1,MAX(0,($BX542-2017+1)/($BX542-$BW542+1))),"")</f>
        <v>0.0</v>
      </c>
      <c r="P542">
        <f>IF(AND(ISNUMBER($BW542),ISNUMBER($BX542)),MIN(1,MAX(0,($BX542-2018+1)/($BX542-$BW542+1))),"")</f>
        <v>0.0</v>
      </c>
      <c r="Q542">
        <f>IF(AND(ISNUMBER($BW542),ISNUMBER($BX542)),MIN(1,MAX(0,($BX542-2019+1)/($BX542-$BW542+1))),"")</f>
        <v>0.0</v>
      </c>
      <c r="R542">
        <f>IF(AND(ISNUMBER($BW542),ISNUMBER($BX542)),MIN(1,MAX(0,($BX542-2016+1)/($BX542-$BW542+1))),"")</f>
        <v>0.0</v>
      </c>
      <c r="S542">
        <f>IF($L542&lt;&gt;"",IF($L542&gt;=2015.5,1,0),"")</f>
        <v>0.0</v>
      </c>
      <c r="T542">
        <f>IF($L542&lt;&gt;"",IF($L542&gt;=2016,1,0),"")</f>
        <v>0.0</v>
      </c>
      <c r="U542">
        <f>IF(ISNUMBER($BX542),IF($BX542&gt;=2016,1,0),"")</f>
        <v>0.0</v>
      </c>
      <c r="V542">
        <f>IF(ISNUMBER($BW542),IF($BW542&gt;=2016,1,0),"")</f>
        <v>0.0</v>
      </c>
      <c r="W542" t="str">
        <f>IF(AND(ISNUMBER($BW542),ISNUMBER($BX542)),IF($BW542&gt;=2016,"post-only",IF($BX542&lt;2016,"pre-only","mixed")),"")</f>
        <v>pre-only</v>
      </c>
      <c r="X542">
        <f>IF(AND(ISNUMBER($BW542),ISNUMBER($BX542)),MIN(1,MAX(0,($BX542-2017+1)/($BX542-$BW542+1))),"")</f>
        <v>0.0</v>
      </c>
      <c r="Y542">
        <f>IF(AND(ISNUMBER($BW542),ISNUMBER($BX542)),MIN(1,MAX(0,($BX542-2018+1)/($BX542-$BW542+1))),"")</f>
        <v>0.0</v>
      </c>
      <c r="Z542">
        <f>IF(AND(ISNUMBER($BW542),ISNUMBER($BX542)),MIN(1,MAX(0,($BX542-2019+1)/($BX542-$BW542+1))),"")</f>
        <v>0.0</v>
      </c>
      <c r="AA542">
        <f>IF(ISNUMBER($BX542),IF($BX542&gt;=2017,1,0),"")</f>
        <v>0.0</v>
      </c>
      <c r="AB542">
        <f>IF(ISNUMBER($BX542),IF($BX542&gt;=2018,1,0),"")</f>
        <v>0.0</v>
      </c>
      <c r="AC542">
        <f>IF(ISNUMBER($BX542),IF($BX542&gt;=2019,1,0),"")</f>
        <v>0.0</v>
      </c>
      <c r="AD542">
        <f>IF($L542&lt;&gt;"",IF($L542&gt;2013,1,0),"")</f>
        <v>0.0</v>
      </c>
      <c r="AE542">
        <f>IF($L542&lt;&gt;"",1+IF($L542&gt;2011,1,0)+IF($L542&gt;2014,1,0),"")</f>
        <v>1.0</v>
      </c>
      <c r="AF542" t="inlineStr">
        <is>
          <t>loan (interest rate)</t>
        </is>
      </c>
      <c r="AG542" t="inlineStr">
        <is>
          <t>performance</t>
        </is>
      </c>
      <c r="AH542" t="inlineStr">
        <is>
          <t>non-sensitive</t>
        </is>
      </c>
      <c r="AI542" t="inlineStr">
        <is>
          <t>without ETS/CT</t>
        </is>
      </c>
      <c r="AJ542" t="inlineStr">
        <is>
          <t>without ETS/CT</t>
        </is>
      </c>
      <c r="AK542" t="str">
        <f>IF(AND($CF542&lt;&gt;"",IFERROR(INDEX(subsample_country_map!$B:$B,MATCH($CF542,subsample_country_map!$A:$A,0)),"")&lt;&gt;""),INDEX(subsample_country_map!$B:$B,MATCH($CF542,subsample_country_map!$A:$A,0)),INDEX(lookup!$AA:$AA,MATCH($A542,lookup!$A:$A,0)))</f>
        <v>1_US</v>
      </c>
      <c r="AL542" t="str">
        <f>IF(AND($CF542&lt;&gt;"",IFERROR(INDEX(subsample_country_map!$C:$C,MATCH($CF542,subsample_country_map!$A:$A,0)),"")&lt;&gt;""),INDEX(subsample_country_map!$C:$C,MATCH($CF542,subsample_country_map!$A:$A,0)),INDEX(lookup!$AB:$AB,MATCH($A542,lookup!$A:$A,0)))</f>
        <v>1_developed</v>
      </c>
      <c r="AM542" t="str">
        <f>IF(AND($CF542&lt;&gt;"",IFERROR(INDEX(subsample_country_map!$D:$D,MATCH($CF542,subsample_country_map!$A:$A,0)),"")&lt;&gt;""),INDEX(subsample_country_map!$D:$D,MATCH($CF542,subsample_country_map!$A:$A,0)),INDEX(lookup!$AC:$AC,MATCH($A542,lookup!$A:$A,0)))</f>
        <v>1_western</v>
      </c>
      <c r="AN542" t="str">
        <f>IF(AND($CF542&lt;&gt;"",IFERROR(INDEX(subsample_country_map!$E:$E,MATCH($CF542,subsample_country_map!$A:$A,0)),"")&lt;&gt;""),INDEX(subsample_country_map!$E:$E,MATCH($CF542,subsample_country_map!$A:$A,0)),INDEX(lookup!$AD:$AD,MATCH($A542,lookup!$A:$A,0)))</f>
        <v>1_common law</v>
      </c>
      <c r="AO542" t="str">
        <f>INDEX(lookup!$Y:$Y,MATCH($A542,lookup!$A:$A,0))</f>
        <v>0_published</v>
      </c>
      <c r="AP542" t="str">
        <f>INDEX(lookup!$Z:$Z,MATCH($A542,lookup!$A:$A,0))</f>
        <v>1_VHB high</v>
      </c>
      <c r="AQ542" t="str">
        <f>INDEX(lookup!$W:$W,MATCH($A542,lookup!$A:$A,0))</f>
        <v>3_mgmt</v>
      </c>
      <c r="AS542" t="inlineStr">
        <is>
          <t>staging</t>
        </is>
      </c>
      <c r="AT542" t="inlineStr">
        <is>
          <t>bad-CER</t>
        </is>
      </c>
      <c r="AU542" t="inlineStr">
        <is>
          <t>cost</t>
        </is>
      </c>
      <c r="AV542" t="inlineStr">
        <is>
          <t>0.1229</t>
        </is>
      </c>
      <c r="AX542" t="inlineStr">
        <is>
          <t>2.74</t>
        </is>
      </c>
      <c r="BA542" t="n">
        <v>5879</v>
      </c>
      <c r="BB542" t="inlineStr">
        <is>
          <t>FLAG</t>
        </is>
      </c>
      <c r="BC542" t="inlineStr">
        <is>
          <t>OLS</t>
        </is>
      </c>
      <c r="BD542" t="inlineStr">
        <is>
          <t>firm</t>
        </is>
      </c>
      <c r="BE542" t="inlineStr">
        <is>
          <t>none</t>
        </is>
      </c>
      <c r="BI542" t="inlineStr">
        <is>
          <t>Table 4</t>
        </is>
      </c>
      <c r="BJ542" t="inlineStr">
        <is>
          <t>Model 1 (industry FE: No)</t>
        </is>
      </c>
      <c r="BK542" t="inlineStr">
        <is>
          <t>2232</t>
        </is>
      </c>
      <c r="BL542" t="inlineStr">
        <is>
          <t>hazardwaste 0.1229 (2.74)</t>
        </is>
      </c>
      <c r="BM542" t="inlineStr">
        <is>
          <t>hazardwaste</t>
        </is>
      </c>
      <c r="BN542" t="inlineStr">
        <is>
          <t>log of the all-in-drawn spread on the loan</t>
        </is>
      </c>
      <c r="BO542" t="inlineStr">
        <is>
          <t>original</t>
        </is>
      </c>
      <c r="BP542" t="inlineStr">
        <is>
          <t>Chava (2014)</t>
        </is>
      </c>
      <c r="BQ542" t="inlineStr">
        <is>
          <t>computed</t>
        </is>
      </c>
      <c r="BT542" t="n">
        <v>0</v>
      </c>
      <c r="BU542" t="inlineStr">
        <is>
          <t>staging_Chava_2014.csv</t>
        </is>
      </c>
      <c r="BW542" t="n">
        <v>1992</v>
      </c>
      <c r="BX542" t="n">
        <v>2007</v>
      </c>
      <c r="BY542" t="inlineStr">
        <is>
          <t>United States (bank loans issued to domestic firms</t>
        </is>
      </c>
      <c r="BZ542" t="n">
        <v>1999.5</v>
      </c>
      <c r="CA542" t="n">
        <v>0</v>
      </c>
      <c r="CB542" t="n">
        <v>0</v>
      </c>
      <c r="CC542" t="n">
        <v>0</v>
      </c>
      <c r="CD542" t="n">
        <v>-0.03572781378692227</v>
      </c>
      <c r="CE542" t="n">
        <v>1</v>
      </c>
    </row>
    <row r="543">
      <c r="A543" t="inlineStr">
        <is>
          <t>Chava (2014)</t>
        </is>
      </c>
      <c r="B543" t="n">
        <v>1848</v>
      </c>
      <c r="C543" t="n">
        <v>-0.03597295958538808</v>
      </c>
      <c r="D543" t="n">
        <v>5879</v>
      </c>
      <c r="E543">
        <f>IF(ISNUMBER($BA543),$BA543,IF(AND(ISNUMBER($D543),ISNUMBER($BW543),ISNUMBER($BX543)),$D543*($BX543-$BW543+1),""))</f>
        <v>5879.0</v>
      </c>
      <c r="H543" t="inlineStr">
        <is>
          <t>partial</t>
        </is>
      </c>
      <c r="I543" t="inlineStr">
        <is>
          <t>T-Statistic available</t>
        </is>
      </c>
      <c r="J543">
        <f>IF($BW543&lt;&gt;"",$BW543,"")</f>
        <v>1992.0</v>
      </c>
      <c r="K543">
        <f>IF($BX543&lt;&gt;"",$BX543,"")</f>
        <v>2007.0</v>
      </c>
      <c r="L543">
        <f>IF(AND(ISNUMBER($BW543),ISNUMBER($BX543)),($BW543+$BX543)/2,"")</f>
        <v>1999.5</v>
      </c>
      <c r="M543">
        <f>IF($L543&lt;&gt;"",$L543,"")</f>
        <v>1999.5</v>
      </c>
      <c r="N543">
        <f>IF(AND(ISNUMBER($BW543),ISNUMBER($BX543)),MIN(1,MAX(0,($BX543-2016+1)/($BX543-$BW543+1))),"")</f>
        <v>0.0</v>
      </c>
      <c r="O543">
        <f>IF(AND(ISNUMBER($BW543),ISNUMBER($BX543)),MIN(1,MAX(0,($BX543-2017+1)/($BX543-$BW543+1))),"")</f>
        <v>0.0</v>
      </c>
      <c r="P543">
        <f>IF(AND(ISNUMBER($BW543),ISNUMBER($BX543)),MIN(1,MAX(0,($BX543-2018+1)/($BX543-$BW543+1))),"")</f>
        <v>0.0</v>
      </c>
      <c r="Q543">
        <f>IF(AND(ISNUMBER($BW543),ISNUMBER($BX543)),MIN(1,MAX(0,($BX543-2019+1)/($BX543-$BW543+1))),"")</f>
        <v>0.0</v>
      </c>
      <c r="R543">
        <f>IF(AND(ISNUMBER($BW543),ISNUMBER($BX543)),MIN(1,MAX(0,($BX543-2016+1)/($BX543-$BW543+1))),"")</f>
        <v>0.0</v>
      </c>
      <c r="S543">
        <f>IF($L543&lt;&gt;"",IF($L543&gt;=2015.5,1,0),"")</f>
        <v>0.0</v>
      </c>
      <c r="T543">
        <f>IF($L543&lt;&gt;"",IF($L543&gt;=2016,1,0),"")</f>
        <v>0.0</v>
      </c>
      <c r="U543">
        <f>IF(ISNUMBER($BX543),IF($BX543&gt;=2016,1,0),"")</f>
        <v>0.0</v>
      </c>
      <c r="V543">
        <f>IF(ISNUMBER($BW543),IF($BW543&gt;=2016,1,0),"")</f>
        <v>0.0</v>
      </c>
      <c r="W543" t="str">
        <f>IF(AND(ISNUMBER($BW543),ISNUMBER($BX543)),IF($BW543&gt;=2016,"post-only",IF($BX543&lt;2016,"pre-only","mixed")),"")</f>
        <v>pre-only</v>
      </c>
      <c r="X543">
        <f>IF(AND(ISNUMBER($BW543),ISNUMBER($BX543)),MIN(1,MAX(0,($BX543-2017+1)/($BX543-$BW543+1))),"")</f>
        <v>0.0</v>
      </c>
      <c r="Y543">
        <f>IF(AND(ISNUMBER($BW543),ISNUMBER($BX543)),MIN(1,MAX(0,($BX543-2018+1)/($BX543-$BW543+1))),"")</f>
        <v>0.0</v>
      </c>
      <c r="Z543">
        <f>IF(AND(ISNUMBER($BW543),ISNUMBER($BX543)),MIN(1,MAX(0,($BX543-2019+1)/($BX543-$BW543+1))),"")</f>
        <v>0.0</v>
      </c>
      <c r="AA543">
        <f>IF(ISNUMBER($BX543),IF($BX543&gt;=2017,1,0),"")</f>
        <v>0.0</v>
      </c>
      <c r="AB543">
        <f>IF(ISNUMBER($BX543),IF($BX543&gt;=2018,1,0),"")</f>
        <v>0.0</v>
      </c>
      <c r="AC543">
        <f>IF(ISNUMBER($BX543),IF($BX543&gt;=2019,1,0),"")</f>
        <v>0.0</v>
      </c>
      <c r="AD543">
        <f>IF($L543&lt;&gt;"",IF($L543&gt;2013,1,0),"")</f>
        <v>0.0</v>
      </c>
      <c r="AE543">
        <f>IF($L543&lt;&gt;"",1+IF($L543&gt;2011,1,0)+IF($L543&gt;2014,1,0),"")</f>
        <v>1.0</v>
      </c>
      <c r="AF543" t="inlineStr">
        <is>
          <t>loan (interest rate)</t>
        </is>
      </c>
      <c r="AG543" t="inlineStr">
        <is>
          <t>performance</t>
        </is>
      </c>
      <c r="AH543" t="inlineStr">
        <is>
          <t>non-sensitive</t>
        </is>
      </c>
      <c r="AI543" t="inlineStr">
        <is>
          <t>without ETS/CT</t>
        </is>
      </c>
      <c r="AJ543" t="inlineStr">
        <is>
          <t>without ETS/CT</t>
        </is>
      </c>
      <c r="AK543" t="str">
        <f>IF(AND($CF543&lt;&gt;"",IFERROR(INDEX(subsample_country_map!$B:$B,MATCH($CF543,subsample_country_map!$A:$A,0)),"")&lt;&gt;""),INDEX(subsample_country_map!$B:$B,MATCH($CF543,subsample_country_map!$A:$A,0)),INDEX(lookup!$AA:$AA,MATCH($A543,lookup!$A:$A,0)))</f>
        <v>1_US</v>
      </c>
      <c r="AL543" t="str">
        <f>IF(AND($CF543&lt;&gt;"",IFERROR(INDEX(subsample_country_map!$C:$C,MATCH($CF543,subsample_country_map!$A:$A,0)),"")&lt;&gt;""),INDEX(subsample_country_map!$C:$C,MATCH($CF543,subsample_country_map!$A:$A,0)),INDEX(lookup!$AB:$AB,MATCH($A543,lookup!$A:$A,0)))</f>
        <v>1_developed</v>
      </c>
      <c r="AM543" t="str">
        <f>IF(AND($CF543&lt;&gt;"",IFERROR(INDEX(subsample_country_map!$D:$D,MATCH($CF543,subsample_country_map!$A:$A,0)),"")&lt;&gt;""),INDEX(subsample_country_map!$D:$D,MATCH($CF543,subsample_country_map!$A:$A,0)),INDEX(lookup!$AC:$AC,MATCH($A543,lookup!$A:$A,0)))</f>
        <v>1_western</v>
      </c>
      <c r="AN543" t="str">
        <f>IF(AND($CF543&lt;&gt;"",IFERROR(INDEX(subsample_country_map!$E:$E,MATCH($CF543,subsample_country_map!$A:$A,0)),"")&lt;&gt;""),INDEX(subsample_country_map!$E:$E,MATCH($CF543,subsample_country_map!$A:$A,0)),INDEX(lookup!$AD:$AD,MATCH($A543,lookup!$A:$A,0)))</f>
        <v>1_common law</v>
      </c>
      <c r="AO543" t="str">
        <f>INDEX(lookup!$Y:$Y,MATCH($A543,lookup!$A:$A,0))</f>
        <v>0_published</v>
      </c>
      <c r="AP543" t="str">
        <f>INDEX(lookup!$Z:$Z,MATCH($A543,lookup!$A:$A,0))</f>
        <v>1_VHB high</v>
      </c>
      <c r="AQ543" t="str">
        <f>INDEX(lookup!$W:$W,MATCH($A543,lookup!$A:$A,0))</f>
        <v>3_mgmt</v>
      </c>
      <c r="AS543" t="inlineStr">
        <is>
          <t>staging</t>
        </is>
      </c>
      <c r="AT543" t="inlineStr">
        <is>
          <t>bad-CER</t>
        </is>
      </c>
      <c r="AU543" t="inlineStr">
        <is>
          <t>cost</t>
        </is>
      </c>
      <c r="AV543" t="inlineStr">
        <is>
          <t>0.1332</t>
        </is>
      </c>
      <c r="AX543" t="inlineStr">
        <is>
          <t>2.76</t>
        </is>
      </c>
      <c r="BA543" t="n">
        <v>5879</v>
      </c>
      <c r="BB543" t="inlineStr">
        <is>
          <t>FLAG</t>
        </is>
      </c>
      <c r="BC543" t="inlineStr">
        <is>
          <t>OLS</t>
        </is>
      </c>
      <c r="BD543" t="inlineStr">
        <is>
          <t>firm</t>
        </is>
      </c>
      <c r="BE543" t="inlineStr">
        <is>
          <t>none</t>
        </is>
      </c>
      <c r="BI543" t="inlineStr">
        <is>
          <t>Table 4</t>
        </is>
      </c>
      <c r="BJ543" t="inlineStr">
        <is>
          <t>Model 2 (industry FE: Yes)</t>
        </is>
      </c>
      <c r="BK543" t="inlineStr">
        <is>
          <t>2232</t>
        </is>
      </c>
      <c r="BL543" t="inlineStr">
        <is>
          <t>hazardwaste 0.1332 (2.76)</t>
        </is>
      </c>
      <c r="BM543" t="inlineStr">
        <is>
          <t>hazardwaste</t>
        </is>
      </c>
      <c r="BN543" t="inlineStr">
        <is>
          <t>log of the all-in-drawn spread on the loan</t>
        </is>
      </c>
      <c r="BO543" t="inlineStr">
        <is>
          <t>original</t>
        </is>
      </c>
      <c r="BP543" t="inlineStr">
        <is>
          <t>Chava (2014)</t>
        </is>
      </c>
      <c r="BQ543" t="inlineStr">
        <is>
          <t>computed</t>
        </is>
      </c>
      <c r="BT543" t="n">
        <v>0</v>
      </c>
      <c r="BU543" t="inlineStr">
        <is>
          <t>staging_Chava_2014.csv</t>
        </is>
      </c>
      <c r="BW543" t="n">
        <v>1992</v>
      </c>
      <c r="BX543" t="n">
        <v>2007</v>
      </c>
      <c r="BY543" t="inlineStr">
        <is>
          <t>United States (bank loans issued to domestic firms</t>
        </is>
      </c>
      <c r="BZ543" t="n">
        <v>1999.5</v>
      </c>
      <c r="CA543" t="n">
        <v>0</v>
      </c>
      <c r="CB543" t="n">
        <v>0</v>
      </c>
      <c r="CC543" t="n">
        <v>0</v>
      </c>
      <c r="CD543" t="n">
        <v>-0.03598848862636002</v>
      </c>
      <c r="CE543" t="n">
        <v>1</v>
      </c>
    </row>
    <row r="544">
      <c r="A544" t="inlineStr">
        <is>
          <t>Chava (2014)</t>
        </is>
      </c>
      <c r="B544" t="n">
        <v>1849</v>
      </c>
      <c r="C544" t="n">
        <v>-0.02477242786813447</v>
      </c>
      <c r="D544" t="n">
        <v>5879</v>
      </c>
      <c r="E544">
        <f>IF(ISNUMBER($BA544),$BA544,IF(AND(ISNUMBER($D544),ISNUMBER($BW544),ISNUMBER($BX544)),$D544*($BX544-$BW544+1),""))</f>
        <v>5879.0</v>
      </c>
      <c r="H544" t="inlineStr">
        <is>
          <t>partial</t>
        </is>
      </c>
      <c r="I544" t="inlineStr">
        <is>
          <t>T-Statistic available</t>
        </is>
      </c>
      <c r="J544">
        <f>IF($BW544&lt;&gt;"",$BW544,"")</f>
        <v>1992.0</v>
      </c>
      <c r="K544">
        <f>IF($BX544&lt;&gt;"",$BX544,"")</f>
        <v>2007.0</v>
      </c>
      <c r="L544">
        <f>IF(AND(ISNUMBER($BW544),ISNUMBER($BX544)),($BW544+$BX544)/2,"")</f>
        <v>1999.5</v>
      </c>
      <c r="M544">
        <f>IF($L544&lt;&gt;"",$L544,"")</f>
        <v>1999.5</v>
      </c>
      <c r="N544">
        <f>IF(AND(ISNUMBER($BW544),ISNUMBER($BX544)),MIN(1,MAX(0,($BX544-2016+1)/($BX544-$BW544+1))),"")</f>
        <v>0.0</v>
      </c>
      <c r="O544">
        <f>IF(AND(ISNUMBER($BW544),ISNUMBER($BX544)),MIN(1,MAX(0,($BX544-2017+1)/($BX544-$BW544+1))),"")</f>
        <v>0.0</v>
      </c>
      <c r="P544">
        <f>IF(AND(ISNUMBER($BW544),ISNUMBER($BX544)),MIN(1,MAX(0,($BX544-2018+1)/($BX544-$BW544+1))),"")</f>
        <v>0.0</v>
      </c>
      <c r="Q544">
        <f>IF(AND(ISNUMBER($BW544),ISNUMBER($BX544)),MIN(1,MAX(0,($BX544-2019+1)/($BX544-$BW544+1))),"")</f>
        <v>0.0</v>
      </c>
      <c r="R544">
        <f>IF(AND(ISNUMBER($BW544),ISNUMBER($BX544)),MIN(1,MAX(0,($BX544-2016+1)/($BX544-$BW544+1))),"")</f>
        <v>0.0</v>
      </c>
      <c r="S544">
        <f>IF($L544&lt;&gt;"",IF($L544&gt;=2015.5,1,0),"")</f>
        <v>0.0</v>
      </c>
      <c r="T544">
        <f>IF($L544&lt;&gt;"",IF($L544&gt;=2016,1,0),"")</f>
        <v>0.0</v>
      </c>
      <c r="U544">
        <f>IF(ISNUMBER($BX544),IF($BX544&gt;=2016,1,0),"")</f>
        <v>0.0</v>
      </c>
      <c r="V544">
        <f>IF(ISNUMBER($BW544),IF($BW544&gt;=2016,1,0),"")</f>
        <v>0.0</v>
      </c>
      <c r="W544" t="str">
        <f>IF(AND(ISNUMBER($BW544),ISNUMBER($BX544)),IF($BW544&gt;=2016,"post-only",IF($BX544&lt;2016,"pre-only","mixed")),"")</f>
        <v>pre-only</v>
      </c>
      <c r="X544">
        <f>IF(AND(ISNUMBER($BW544),ISNUMBER($BX544)),MIN(1,MAX(0,($BX544-2017+1)/($BX544-$BW544+1))),"")</f>
        <v>0.0</v>
      </c>
      <c r="Y544">
        <f>IF(AND(ISNUMBER($BW544),ISNUMBER($BX544)),MIN(1,MAX(0,($BX544-2018+1)/($BX544-$BW544+1))),"")</f>
        <v>0.0</v>
      </c>
      <c r="Z544">
        <f>IF(AND(ISNUMBER($BW544),ISNUMBER($BX544)),MIN(1,MAX(0,($BX544-2019+1)/($BX544-$BW544+1))),"")</f>
        <v>0.0</v>
      </c>
      <c r="AA544">
        <f>IF(ISNUMBER($BX544),IF($BX544&gt;=2017,1,0),"")</f>
        <v>0.0</v>
      </c>
      <c r="AB544">
        <f>IF(ISNUMBER($BX544),IF($BX544&gt;=2018,1,0),"")</f>
        <v>0.0</v>
      </c>
      <c r="AC544">
        <f>IF(ISNUMBER($BX544),IF($BX544&gt;=2019,1,0),"")</f>
        <v>0.0</v>
      </c>
      <c r="AD544">
        <f>IF($L544&lt;&gt;"",IF($L544&gt;2013,1,0),"")</f>
        <v>0.0</v>
      </c>
      <c r="AE544">
        <f>IF($L544&lt;&gt;"",1+IF($L544&gt;2011,1,0)+IF($L544&gt;2014,1,0),"")</f>
        <v>1.0</v>
      </c>
      <c r="AF544" t="inlineStr">
        <is>
          <t>loan (interest rate)</t>
        </is>
      </c>
      <c r="AG544" t="inlineStr">
        <is>
          <t>performance</t>
        </is>
      </c>
      <c r="AH544" t="inlineStr">
        <is>
          <t>non-sensitive</t>
        </is>
      </c>
      <c r="AI544" t="inlineStr">
        <is>
          <t>without ETS/CT</t>
        </is>
      </c>
      <c r="AJ544" t="inlineStr">
        <is>
          <t>without ETS/CT</t>
        </is>
      </c>
      <c r="AK544" t="str">
        <f>IF(AND($CF544&lt;&gt;"",IFERROR(INDEX(subsample_country_map!$B:$B,MATCH($CF544,subsample_country_map!$A:$A,0)),"")&lt;&gt;""),INDEX(subsample_country_map!$B:$B,MATCH($CF544,subsample_country_map!$A:$A,0)),INDEX(lookup!$AA:$AA,MATCH($A544,lookup!$A:$A,0)))</f>
        <v>1_US</v>
      </c>
      <c r="AL544" t="str">
        <f>IF(AND($CF544&lt;&gt;"",IFERROR(INDEX(subsample_country_map!$C:$C,MATCH($CF544,subsample_country_map!$A:$A,0)),"")&lt;&gt;""),INDEX(subsample_country_map!$C:$C,MATCH($CF544,subsample_country_map!$A:$A,0)),INDEX(lookup!$AB:$AB,MATCH($A544,lookup!$A:$A,0)))</f>
        <v>1_developed</v>
      </c>
      <c r="AM544" t="str">
        <f>IF(AND($CF544&lt;&gt;"",IFERROR(INDEX(subsample_country_map!$D:$D,MATCH($CF544,subsample_country_map!$A:$A,0)),"")&lt;&gt;""),INDEX(subsample_country_map!$D:$D,MATCH($CF544,subsample_country_map!$A:$A,0)),INDEX(lookup!$AC:$AC,MATCH($A544,lookup!$A:$A,0)))</f>
        <v>1_western</v>
      </c>
      <c r="AN544" t="str">
        <f>IF(AND($CF544&lt;&gt;"",IFERROR(INDEX(subsample_country_map!$E:$E,MATCH($CF544,subsample_country_map!$A:$A,0)),"")&lt;&gt;""),INDEX(subsample_country_map!$E:$E,MATCH($CF544,subsample_country_map!$A:$A,0)),INDEX(lookup!$AD:$AD,MATCH($A544,lookup!$A:$A,0)))</f>
        <v>1_common law</v>
      </c>
      <c r="AO544" t="str">
        <f>INDEX(lookup!$Y:$Y,MATCH($A544,lookup!$A:$A,0))</f>
        <v>0_published</v>
      </c>
      <c r="AP544" t="str">
        <f>INDEX(lookup!$Z:$Z,MATCH($A544,lookup!$A:$A,0))</f>
        <v>1_VHB high</v>
      </c>
      <c r="AQ544" t="str">
        <f>INDEX(lookup!$W:$W,MATCH($A544,lookup!$A:$A,0))</f>
        <v>3_mgmt</v>
      </c>
      <c r="AS544" t="inlineStr">
        <is>
          <t>staging</t>
        </is>
      </c>
      <c r="AT544" t="inlineStr">
        <is>
          <t>bad-CER</t>
        </is>
      </c>
      <c r="AU544" t="inlineStr">
        <is>
          <t>cost</t>
        </is>
      </c>
      <c r="AV544" t="inlineStr">
        <is>
          <t>0.0904</t>
        </is>
      </c>
      <c r="AX544" t="inlineStr">
        <is>
          <t>1.90</t>
        </is>
      </c>
      <c r="BA544" t="n">
        <v>5879</v>
      </c>
      <c r="BB544" t="inlineStr">
        <is>
          <t>FLAG</t>
        </is>
      </c>
      <c r="BC544" t="inlineStr">
        <is>
          <t>OLS</t>
        </is>
      </c>
      <c r="BD544" t="inlineStr">
        <is>
          <t>firm</t>
        </is>
      </c>
      <c r="BE544" t="inlineStr">
        <is>
          <t>none</t>
        </is>
      </c>
      <c r="BI544" t="inlineStr">
        <is>
          <t>Table 4</t>
        </is>
      </c>
      <c r="BJ544" t="inlineStr">
        <is>
          <t>Model 3 (industry FE: No)</t>
        </is>
      </c>
      <c r="BK544" t="inlineStr">
        <is>
          <t>2232</t>
        </is>
      </c>
      <c r="BL544" t="inlineStr">
        <is>
          <t>subemissions 0.0904 (1.90)</t>
        </is>
      </c>
      <c r="BM544" t="inlineStr">
        <is>
          <t>subemissions</t>
        </is>
      </c>
      <c r="BN544" t="inlineStr">
        <is>
          <t>log of the all-in-drawn spread on the loan</t>
        </is>
      </c>
      <c r="BO544" t="inlineStr">
        <is>
          <t>original</t>
        </is>
      </c>
      <c r="BP544" t="inlineStr">
        <is>
          <t>Chava (2014)</t>
        </is>
      </c>
      <c r="BQ544" t="inlineStr">
        <is>
          <t>computed</t>
        </is>
      </c>
      <c r="BT544" t="n">
        <v>0</v>
      </c>
      <c r="BU544" t="inlineStr">
        <is>
          <t>staging_Chava_2014.csv</t>
        </is>
      </c>
      <c r="BW544" t="n">
        <v>1992</v>
      </c>
      <c r="BX544" t="n">
        <v>2007</v>
      </c>
      <c r="BY544" t="inlineStr">
        <is>
          <t>United States (bank loans issued to domestic firms</t>
        </is>
      </c>
      <c r="BZ544" t="n">
        <v>1999.5</v>
      </c>
      <c r="CA544" t="n">
        <v>0</v>
      </c>
      <c r="CB544" t="n">
        <v>0</v>
      </c>
      <c r="CC544" t="n">
        <v>0</v>
      </c>
      <c r="CD544" t="n">
        <v>-0.02477749712633532</v>
      </c>
      <c r="CE544" t="n">
        <v>1</v>
      </c>
    </row>
    <row r="545">
      <c r="A545" t="inlineStr">
        <is>
          <t>Chava (2014)</t>
        </is>
      </c>
      <c r="B545" t="n">
        <v>1850</v>
      </c>
      <c r="C545" t="n">
        <v>-0.03076483931057505</v>
      </c>
      <c r="D545" t="n">
        <v>5879</v>
      </c>
      <c r="E545">
        <f>IF(ISNUMBER($BA545),$BA545,IF(AND(ISNUMBER($D545),ISNUMBER($BW545),ISNUMBER($BX545)),$D545*($BX545-$BW545+1),""))</f>
        <v>5879.0</v>
      </c>
      <c r="H545" t="inlineStr">
        <is>
          <t>partial</t>
        </is>
      </c>
      <c r="I545" t="inlineStr">
        <is>
          <t>T-Statistic available</t>
        </is>
      </c>
      <c r="J545">
        <f>IF($BW545&lt;&gt;"",$BW545,"")</f>
        <v>1992.0</v>
      </c>
      <c r="K545">
        <f>IF($BX545&lt;&gt;"",$BX545,"")</f>
        <v>2007.0</v>
      </c>
      <c r="L545">
        <f>IF(AND(ISNUMBER($BW545),ISNUMBER($BX545)),($BW545+$BX545)/2,"")</f>
        <v>1999.5</v>
      </c>
      <c r="M545">
        <f>IF($L545&lt;&gt;"",$L545,"")</f>
        <v>1999.5</v>
      </c>
      <c r="N545">
        <f>IF(AND(ISNUMBER($BW545),ISNUMBER($BX545)),MIN(1,MAX(0,($BX545-2016+1)/($BX545-$BW545+1))),"")</f>
        <v>0.0</v>
      </c>
      <c r="O545">
        <f>IF(AND(ISNUMBER($BW545),ISNUMBER($BX545)),MIN(1,MAX(0,($BX545-2017+1)/($BX545-$BW545+1))),"")</f>
        <v>0.0</v>
      </c>
      <c r="P545">
        <f>IF(AND(ISNUMBER($BW545),ISNUMBER($BX545)),MIN(1,MAX(0,($BX545-2018+1)/($BX545-$BW545+1))),"")</f>
        <v>0.0</v>
      </c>
      <c r="Q545">
        <f>IF(AND(ISNUMBER($BW545),ISNUMBER($BX545)),MIN(1,MAX(0,($BX545-2019+1)/($BX545-$BW545+1))),"")</f>
        <v>0.0</v>
      </c>
      <c r="R545">
        <f>IF(AND(ISNUMBER($BW545),ISNUMBER($BX545)),MIN(1,MAX(0,($BX545-2016+1)/($BX545-$BW545+1))),"")</f>
        <v>0.0</v>
      </c>
      <c r="S545">
        <f>IF($L545&lt;&gt;"",IF($L545&gt;=2015.5,1,0),"")</f>
        <v>0.0</v>
      </c>
      <c r="T545">
        <f>IF($L545&lt;&gt;"",IF($L545&gt;=2016,1,0),"")</f>
        <v>0.0</v>
      </c>
      <c r="U545">
        <f>IF(ISNUMBER($BX545),IF($BX545&gt;=2016,1,0),"")</f>
        <v>0.0</v>
      </c>
      <c r="V545">
        <f>IF(ISNUMBER($BW545),IF($BW545&gt;=2016,1,0),"")</f>
        <v>0.0</v>
      </c>
      <c r="W545" t="str">
        <f>IF(AND(ISNUMBER($BW545),ISNUMBER($BX545)),IF($BW545&gt;=2016,"post-only",IF($BX545&lt;2016,"pre-only","mixed")),"")</f>
        <v>pre-only</v>
      </c>
      <c r="X545">
        <f>IF(AND(ISNUMBER($BW545),ISNUMBER($BX545)),MIN(1,MAX(0,($BX545-2017+1)/($BX545-$BW545+1))),"")</f>
        <v>0.0</v>
      </c>
      <c r="Y545">
        <f>IF(AND(ISNUMBER($BW545),ISNUMBER($BX545)),MIN(1,MAX(0,($BX545-2018+1)/($BX545-$BW545+1))),"")</f>
        <v>0.0</v>
      </c>
      <c r="Z545">
        <f>IF(AND(ISNUMBER($BW545),ISNUMBER($BX545)),MIN(1,MAX(0,($BX545-2019+1)/($BX545-$BW545+1))),"")</f>
        <v>0.0</v>
      </c>
      <c r="AA545">
        <f>IF(ISNUMBER($BX545),IF($BX545&gt;=2017,1,0),"")</f>
        <v>0.0</v>
      </c>
      <c r="AB545">
        <f>IF(ISNUMBER($BX545),IF($BX545&gt;=2018,1,0),"")</f>
        <v>0.0</v>
      </c>
      <c r="AC545">
        <f>IF(ISNUMBER($BX545),IF($BX545&gt;=2019,1,0),"")</f>
        <v>0.0</v>
      </c>
      <c r="AD545">
        <f>IF($L545&lt;&gt;"",IF($L545&gt;2013,1,0),"")</f>
        <v>0.0</v>
      </c>
      <c r="AE545">
        <f>IF($L545&lt;&gt;"",1+IF($L545&gt;2011,1,0)+IF($L545&gt;2014,1,0),"")</f>
        <v>1.0</v>
      </c>
      <c r="AF545" t="inlineStr">
        <is>
          <t>loan (interest rate)</t>
        </is>
      </c>
      <c r="AG545" t="inlineStr">
        <is>
          <t>performance</t>
        </is>
      </c>
      <c r="AH545" t="inlineStr">
        <is>
          <t>non-sensitive</t>
        </is>
      </c>
      <c r="AI545" t="inlineStr">
        <is>
          <t>without ETS/CT</t>
        </is>
      </c>
      <c r="AJ545" t="inlineStr">
        <is>
          <t>without ETS/CT</t>
        </is>
      </c>
      <c r="AK545" t="str">
        <f>IF(AND($CF545&lt;&gt;"",IFERROR(INDEX(subsample_country_map!$B:$B,MATCH($CF545,subsample_country_map!$A:$A,0)),"")&lt;&gt;""),INDEX(subsample_country_map!$B:$B,MATCH($CF545,subsample_country_map!$A:$A,0)),INDEX(lookup!$AA:$AA,MATCH($A545,lookup!$A:$A,0)))</f>
        <v>1_US</v>
      </c>
      <c r="AL545" t="str">
        <f>IF(AND($CF545&lt;&gt;"",IFERROR(INDEX(subsample_country_map!$C:$C,MATCH($CF545,subsample_country_map!$A:$A,0)),"")&lt;&gt;""),INDEX(subsample_country_map!$C:$C,MATCH($CF545,subsample_country_map!$A:$A,0)),INDEX(lookup!$AB:$AB,MATCH($A545,lookup!$A:$A,0)))</f>
        <v>1_developed</v>
      </c>
      <c r="AM545" t="str">
        <f>IF(AND($CF545&lt;&gt;"",IFERROR(INDEX(subsample_country_map!$D:$D,MATCH($CF545,subsample_country_map!$A:$A,0)),"")&lt;&gt;""),INDEX(subsample_country_map!$D:$D,MATCH($CF545,subsample_country_map!$A:$A,0)),INDEX(lookup!$AC:$AC,MATCH($A545,lookup!$A:$A,0)))</f>
        <v>1_western</v>
      </c>
      <c r="AN545" t="str">
        <f>IF(AND($CF545&lt;&gt;"",IFERROR(INDEX(subsample_country_map!$E:$E,MATCH($CF545,subsample_country_map!$A:$A,0)),"")&lt;&gt;""),INDEX(subsample_country_map!$E:$E,MATCH($CF545,subsample_country_map!$A:$A,0)),INDEX(lookup!$AD:$AD,MATCH($A545,lookup!$A:$A,0)))</f>
        <v>1_common law</v>
      </c>
      <c r="AO545" t="str">
        <f>INDEX(lookup!$Y:$Y,MATCH($A545,lookup!$A:$A,0))</f>
        <v>0_published</v>
      </c>
      <c r="AP545" t="str">
        <f>INDEX(lookup!$Z:$Z,MATCH($A545,lookup!$A:$A,0))</f>
        <v>1_VHB high</v>
      </c>
      <c r="AQ545" t="str">
        <f>INDEX(lookup!$W:$W,MATCH($A545,lookup!$A:$A,0))</f>
        <v>3_mgmt</v>
      </c>
      <c r="AS545" t="inlineStr">
        <is>
          <t>staging</t>
        </is>
      </c>
      <c r="AT545" t="inlineStr">
        <is>
          <t>bad-CER</t>
        </is>
      </c>
      <c r="AU545" t="inlineStr">
        <is>
          <t>cost</t>
        </is>
      </c>
      <c r="AV545" t="inlineStr">
        <is>
          <t>0.1174</t>
        </is>
      </c>
      <c r="AX545" t="inlineStr">
        <is>
          <t>2.36</t>
        </is>
      </c>
      <c r="BA545" t="n">
        <v>5879</v>
      </c>
      <c r="BB545" t="inlineStr">
        <is>
          <t>FLAG</t>
        </is>
      </c>
      <c r="BC545" t="inlineStr">
        <is>
          <t>OLS</t>
        </is>
      </c>
      <c r="BD545" t="inlineStr">
        <is>
          <t>firm</t>
        </is>
      </c>
      <c r="BE545" t="inlineStr">
        <is>
          <t>none</t>
        </is>
      </c>
      <c r="BI545" t="inlineStr">
        <is>
          <t>Table 4</t>
        </is>
      </c>
      <c r="BJ545" t="inlineStr">
        <is>
          <t>Model 4 (industry FE: Yes)</t>
        </is>
      </c>
      <c r="BK545" t="inlineStr">
        <is>
          <t>2232</t>
        </is>
      </c>
      <c r="BL545" t="inlineStr">
        <is>
          <t>subemissions 0.1174 (2.36)</t>
        </is>
      </c>
      <c r="BM545" t="inlineStr">
        <is>
          <t>subemissions</t>
        </is>
      </c>
      <c r="BN545" t="inlineStr">
        <is>
          <t>log of the all-in-drawn spread on the loan</t>
        </is>
      </c>
      <c r="BO545" t="inlineStr">
        <is>
          <t>original</t>
        </is>
      </c>
      <c r="BP545" t="inlineStr">
        <is>
          <t>Chava (2014)</t>
        </is>
      </c>
      <c r="BQ545" t="inlineStr">
        <is>
          <t>computed</t>
        </is>
      </c>
      <c r="BT545" t="n">
        <v>0</v>
      </c>
      <c r="BU545" t="inlineStr">
        <is>
          <t>staging_Chava_2014.csv</t>
        </is>
      </c>
      <c r="BW545" t="n">
        <v>1992</v>
      </c>
      <c r="BX545" t="n">
        <v>2007</v>
      </c>
      <c r="BY545" t="inlineStr">
        <is>
          <t>United States (bank loans issued to domestic firms</t>
        </is>
      </c>
      <c r="BZ545" t="n">
        <v>1999.5</v>
      </c>
      <c r="CA545" t="n">
        <v>0</v>
      </c>
      <c r="CB545" t="n">
        <v>0</v>
      </c>
      <c r="CC545" t="n">
        <v>0</v>
      </c>
      <c r="CD545" t="n">
        <v>-0.03077455088012154</v>
      </c>
      <c r="CE545" t="n">
        <v>1</v>
      </c>
    </row>
    <row r="546">
      <c r="A546" t="inlineStr">
        <is>
          <t>Chava (2014)</t>
        </is>
      </c>
      <c r="B546" t="n">
        <v>1851</v>
      </c>
      <c r="C546" t="n">
        <v>-0.04462071739029264</v>
      </c>
      <c r="D546" t="n">
        <v>4602</v>
      </c>
      <c r="E546">
        <f>IF(ISNUMBER($BA546),$BA546,IF(AND(ISNUMBER($D546),ISNUMBER($BW546),ISNUMBER($BX546)),$D546*($BX546-$BW546+1),""))</f>
        <v>4602.0</v>
      </c>
      <c r="H546" t="inlineStr">
        <is>
          <t>partial</t>
        </is>
      </c>
      <c r="I546" t="inlineStr">
        <is>
          <t>T-Statistic available</t>
        </is>
      </c>
      <c r="J546">
        <f>IF($BW546&lt;&gt;"",$BW546,"")</f>
        <v>1992.0</v>
      </c>
      <c r="K546">
        <f>IF($BX546&lt;&gt;"",$BX546,"")</f>
        <v>2007.0</v>
      </c>
      <c r="L546">
        <f>IF(AND(ISNUMBER($BW546),ISNUMBER($BX546)),($BW546+$BX546)/2,"")</f>
        <v>1999.5</v>
      </c>
      <c r="M546">
        <f>IF($L546&lt;&gt;"",$L546,"")</f>
        <v>1999.5</v>
      </c>
      <c r="N546">
        <f>IF(AND(ISNUMBER($BW546),ISNUMBER($BX546)),MIN(1,MAX(0,($BX546-2016+1)/($BX546-$BW546+1))),"")</f>
        <v>0.0</v>
      </c>
      <c r="O546">
        <f>IF(AND(ISNUMBER($BW546),ISNUMBER($BX546)),MIN(1,MAX(0,($BX546-2017+1)/($BX546-$BW546+1))),"")</f>
        <v>0.0</v>
      </c>
      <c r="P546">
        <f>IF(AND(ISNUMBER($BW546),ISNUMBER($BX546)),MIN(1,MAX(0,($BX546-2018+1)/($BX546-$BW546+1))),"")</f>
        <v>0.0</v>
      </c>
      <c r="Q546">
        <f>IF(AND(ISNUMBER($BW546),ISNUMBER($BX546)),MIN(1,MAX(0,($BX546-2019+1)/($BX546-$BW546+1))),"")</f>
        <v>0.0</v>
      </c>
      <c r="R546">
        <f>IF(AND(ISNUMBER($BW546),ISNUMBER($BX546)),MIN(1,MAX(0,($BX546-2016+1)/($BX546-$BW546+1))),"")</f>
        <v>0.0</v>
      </c>
      <c r="S546">
        <f>IF($L546&lt;&gt;"",IF($L546&gt;=2015.5,1,0),"")</f>
        <v>0.0</v>
      </c>
      <c r="T546">
        <f>IF($L546&lt;&gt;"",IF($L546&gt;=2016,1,0),"")</f>
        <v>0.0</v>
      </c>
      <c r="U546">
        <f>IF(ISNUMBER($BX546),IF($BX546&gt;=2016,1,0),"")</f>
        <v>0.0</v>
      </c>
      <c r="V546">
        <f>IF(ISNUMBER($BW546),IF($BW546&gt;=2016,1,0),"")</f>
        <v>0.0</v>
      </c>
      <c r="W546" t="str">
        <f>IF(AND(ISNUMBER($BW546),ISNUMBER($BX546)),IF($BW546&gt;=2016,"post-only",IF($BX546&lt;2016,"pre-only","mixed")),"")</f>
        <v>pre-only</v>
      </c>
      <c r="X546">
        <f>IF(AND(ISNUMBER($BW546),ISNUMBER($BX546)),MIN(1,MAX(0,($BX546-2017+1)/($BX546-$BW546+1))),"")</f>
        <v>0.0</v>
      </c>
      <c r="Y546">
        <f>IF(AND(ISNUMBER($BW546),ISNUMBER($BX546)),MIN(1,MAX(0,($BX546-2018+1)/($BX546-$BW546+1))),"")</f>
        <v>0.0</v>
      </c>
      <c r="Z546">
        <f>IF(AND(ISNUMBER($BW546),ISNUMBER($BX546)),MIN(1,MAX(0,($BX546-2019+1)/($BX546-$BW546+1))),"")</f>
        <v>0.0</v>
      </c>
      <c r="AA546">
        <f>IF(ISNUMBER($BX546),IF($BX546&gt;=2017,1,0),"")</f>
        <v>0.0</v>
      </c>
      <c r="AB546">
        <f>IF(ISNUMBER($BX546),IF($BX546&gt;=2018,1,0),"")</f>
        <v>0.0</v>
      </c>
      <c r="AC546">
        <f>IF(ISNUMBER($BX546),IF($BX546&gt;=2019,1,0),"")</f>
        <v>0.0</v>
      </c>
      <c r="AD546">
        <f>IF($L546&lt;&gt;"",IF($L546&gt;2013,1,0),"")</f>
        <v>0.0</v>
      </c>
      <c r="AE546">
        <f>IF($L546&lt;&gt;"",1+IF($L546&gt;2011,1,0)+IF($L546&gt;2014,1,0),"")</f>
        <v>1.0</v>
      </c>
      <c r="AF546" t="inlineStr">
        <is>
          <t>loan (interest rate)</t>
        </is>
      </c>
      <c r="AG546" t="inlineStr">
        <is>
          <t>performance</t>
        </is>
      </c>
      <c r="AH546" t="inlineStr">
        <is>
          <t>non-sensitive</t>
        </is>
      </c>
      <c r="AI546" t="inlineStr">
        <is>
          <t>without ETS/CT</t>
        </is>
      </c>
      <c r="AJ546" t="inlineStr">
        <is>
          <t>without ETS/CT</t>
        </is>
      </c>
      <c r="AK546" t="str">
        <f>IF(AND($CF546&lt;&gt;"",IFERROR(INDEX(subsample_country_map!$B:$B,MATCH($CF546,subsample_country_map!$A:$A,0)),"")&lt;&gt;""),INDEX(subsample_country_map!$B:$B,MATCH($CF546,subsample_country_map!$A:$A,0)),INDEX(lookup!$AA:$AA,MATCH($A546,lookup!$A:$A,0)))</f>
        <v>1_US</v>
      </c>
      <c r="AL546" t="str">
        <f>IF(AND($CF546&lt;&gt;"",IFERROR(INDEX(subsample_country_map!$C:$C,MATCH($CF546,subsample_country_map!$A:$A,0)),"")&lt;&gt;""),INDEX(subsample_country_map!$C:$C,MATCH($CF546,subsample_country_map!$A:$A,0)),INDEX(lookup!$AB:$AB,MATCH($A546,lookup!$A:$A,0)))</f>
        <v>1_developed</v>
      </c>
      <c r="AM546" t="str">
        <f>IF(AND($CF546&lt;&gt;"",IFERROR(INDEX(subsample_country_map!$D:$D,MATCH($CF546,subsample_country_map!$A:$A,0)),"")&lt;&gt;""),INDEX(subsample_country_map!$D:$D,MATCH($CF546,subsample_country_map!$A:$A,0)),INDEX(lookup!$AC:$AC,MATCH($A546,lookup!$A:$A,0)))</f>
        <v>1_western</v>
      </c>
      <c r="AN546" t="str">
        <f>IF(AND($CF546&lt;&gt;"",IFERROR(INDEX(subsample_country_map!$E:$E,MATCH($CF546,subsample_country_map!$A:$A,0)),"")&lt;&gt;""),INDEX(subsample_country_map!$E:$E,MATCH($CF546,subsample_country_map!$A:$A,0)),INDEX(lookup!$AD:$AD,MATCH($A546,lookup!$A:$A,0)))</f>
        <v>1_common law</v>
      </c>
      <c r="AO546" t="str">
        <f>INDEX(lookup!$Y:$Y,MATCH($A546,lookup!$A:$A,0))</f>
        <v>0_published</v>
      </c>
      <c r="AP546" t="str">
        <f>INDEX(lookup!$Z:$Z,MATCH($A546,lookup!$A:$A,0))</f>
        <v>1_VHB high</v>
      </c>
      <c r="AQ546" t="str">
        <f>INDEX(lookup!$W:$W,MATCH($A546,lookup!$A:$A,0))</f>
        <v>3_mgmt</v>
      </c>
      <c r="AS546" t="inlineStr">
        <is>
          <t>staging</t>
        </is>
      </c>
      <c r="AT546" t="inlineStr">
        <is>
          <t>bad-CER</t>
        </is>
      </c>
      <c r="AU546" t="inlineStr">
        <is>
          <t>cost</t>
        </is>
      </c>
      <c r="AV546" t="inlineStr">
        <is>
          <t>0.1492</t>
        </is>
      </c>
      <c r="AX546" t="inlineStr">
        <is>
          <t>3.03</t>
        </is>
      </c>
      <c r="BA546" t="n">
        <v>4602</v>
      </c>
      <c r="BB546" t="inlineStr">
        <is>
          <t>FLAG</t>
        </is>
      </c>
      <c r="BC546" t="inlineStr">
        <is>
          <t>OLS</t>
        </is>
      </c>
      <c r="BD546" t="inlineStr">
        <is>
          <t>firm</t>
        </is>
      </c>
      <c r="BE546" t="inlineStr">
        <is>
          <t>period</t>
        </is>
      </c>
      <c r="BF546" t="inlineStr">
        <is>
          <t>available since 2000</t>
        </is>
      </c>
      <c r="BG546" t="inlineStr">
        <is>
          <t>2000</t>
        </is>
      </c>
      <c r="BH546" t="inlineStr">
        <is>
          <t>2007</t>
        </is>
      </c>
      <c r="BI546" t="inlineStr">
        <is>
          <t>Table 4</t>
        </is>
      </c>
      <c r="BJ546" t="inlineStr">
        <is>
          <t>Model 5 (industry FE: No)</t>
        </is>
      </c>
      <c r="BK546" t="inlineStr">
        <is>
          <t>2232</t>
        </is>
      </c>
      <c r="BL546" t="inlineStr">
        <is>
          <t>climchange 0.1492 (3.03)</t>
        </is>
      </c>
      <c r="BM546" t="inlineStr">
        <is>
          <t>climchange</t>
        </is>
      </c>
      <c r="BN546" t="inlineStr">
        <is>
          <t>log of the all-in-drawn spread on the loan</t>
        </is>
      </c>
      <c r="BO546" t="inlineStr">
        <is>
          <t>original</t>
        </is>
      </c>
      <c r="BP546" t="inlineStr">
        <is>
          <t>Chava (2014)</t>
        </is>
      </c>
      <c r="BQ546" t="inlineStr">
        <is>
          <t>computed</t>
        </is>
      </c>
      <c r="BT546" t="n">
        <v>0</v>
      </c>
      <c r="BU546" t="inlineStr">
        <is>
          <t>staging_Chava_2014.csv</t>
        </is>
      </c>
      <c r="BW546" t="n">
        <v>1992</v>
      </c>
      <c r="BX546" t="n">
        <v>2007</v>
      </c>
      <c r="BY546" t="inlineStr">
        <is>
          <t>United States (bank loans issued to domestic firms</t>
        </is>
      </c>
      <c r="BZ546" t="n">
        <v>1999.5</v>
      </c>
      <c r="CA546" t="n">
        <v>0</v>
      </c>
      <c r="CB546" t="n">
        <v>0</v>
      </c>
      <c r="CC546" t="n">
        <v>0</v>
      </c>
      <c r="CD546" t="n">
        <v>-0.04465036622502439</v>
      </c>
      <c r="CE546" t="n">
        <v>1</v>
      </c>
    </row>
    <row r="547">
      <c r="A547" t="inlineStr">
        <is>
          <t>Chava (2014)</t>
        </is>
      </c>
      <c r="B547" t="n">
        <v>1852</v>
      </c>
      <c r="C547" t="n">
        <v>-0.006633300190527543</v>
      </c>
      <c r="D547" t="n">
        <v>4602</v>
      </c>
      <c r="E547">
        <f>IF(ISNUMBER($BA547),$BA547,IF(AND(ISNUMBER($D547),ISNUMBER($BW547),ISNUMBER($BX547)),$D547*($BX547-$BW547+1),""))</f>
        <v>4602.0</v>
      </c>
      <c r="H547" t="inlineStr">
        <is>
          <t>partial</t>
        </is>
      </c>
      <c r="I547" t="inlineStr">
        <is>
          <t>T-Statistic available</t>
        </is>
      </c>
      <c r="J547">
        <f>IF($BW547&lt;&gt;"",$BW547,"")</f>
        <v>1992.0</v>
      </c>
      <c r="K547">
        <f>IF($BX547&lt;&gt;"",$BX547,"")</f>
        <v>2007.0</v>
      </c>
      <c r="L547">
        <f>IF(AND(ISNUMBER($BW547),ISNUMBER($BX547)),($BW547+$BX547)/2,"")</f>
        <v>1999.5</v>
      </c>
      <c r="M547">
        <f>IF($L547&lt;&gt;"",$L547,"")</f>
        <v>1999.5</v>
      </c>
      <c r="N547">
        <f>IF(AND(ISNUMBER($BW547),ISNUMBER($BX547)),MIN(1,MAX(0,($BX547-2016+1)/($BX547-$BW547+1))),"")</f>
        <v>0.0</v>
      </c>
      <c r="O547">
        <f>IF(AND(ISNUMBER($BW547),ISNUMBER($BX547)),MIN(1,MAX(0,($BX547-2017+1)/($BX547-$BW547+1))),"")</f>
        <v>0.0</v>
      </c>
      <c r="P547">
        <f>IF(AND(ISNUMBER($BW547),ISNUMBER($BX547)),MIN(1,MAX(0,($BX547-2018+1)/($BX547-$BW547+1))),"")</f>
        <v>0.0</v>
      </c>
      <c r="Q547">
        <f>IF(AND(ISNUMBER($BW547),ISNUMBER($BX547)),MIN(1,MAX(0,($BX547-2019+1)/($BX547-$BW547+1))),"")</f>
        <v>0.0</v>
      </c>
      <c r="R547">
        <f>IF(AND(ISNUMBER($BW547),ISNUMBER($BX547)),MIN(1,MAX(0,($BX547-2016+1)/($BX547-$BW547+1))),"")</f>
        <v>0.0</v>
      </c>
      <c r="S547">
        <f>IF($L547&lt;&gt;"",IF($L547&gt;=2015.5,1,0),"")</f>
        <v>0.0</v>
      </c>
      <c r="T547">
        <f>IF($L547&lt;&gt;"",IF($L547&gt;=2016,1,0),"")</f>
        <v>0.0</v>
      </c>
      <c r="U547">
        <f>IF(ISNUMBER($BX547),IF($BX547&gt;=2016,1,0),"")</f>
        <v>0.0</v>
      </c>
      <c r="V547">
        <f>IF(ISNUMBER($BW547),IF($BW547&gt;=2016,1,0),"")</f>
        <v>0.0</v>
      </c>
      <c r="W547" t="str">
        <f>IF(AND(ISNUMBER($BW547),ISNUMBER($BX547)),IF($BW547&gt;=2016,"post-only",IF($BX547&lt;2016,"pre-only","mixed")),"")</f>
        <v>pre-only</v>
      </c>
      <c r="X547">
        <f>IF(AND(ISNUMBER($BW547),ISNUMBER($BX547)),MIN(1,MAX(0,($BX547-2017+1)/($BX547-$BW547+1))),"")</f>
        <v>0.0</v>
      </c>
      <c r="Y547">
        <f>IF(AND(ISNUMBER($BW547),ISNUMBER($BX547)),MIN(1,MAX(0,($BX547-2018+1)/($BX547-$BW547+1))),"")</f>
        <v>0.0</v>
      </c>
      <c r="Z547">
        <f>IF(AND(ISNUMBER($BW547),ISNUMBER($BX547)),MIN(1,MAX(0,($BX547-2019+1)/($BX547-$BW547+1))),"")</f>
        <v>0.0</v>
      </c>
      <c r="AA547">
        <f>IF(ISNUMBER($BX547),IF($BX547&gt;=2017,1,0),"")</f>
        <v>0.0</v>
      </c>
      <c r="AB547">
        <f>IF(ISNUMBER($BX547),IF($BX547&gt;=2018,1,0),"")</f>
        <v>0.0</v>
      </c>
      <c r="AC547">
        <f>IF(ISNUMBER($BX547),IF($BX547&gt;=2019,1,0),"")</f>
        <v>0.0</v>
      </c>
      <c r="AD547">
        <f>IF($L547&lt;&gt;"",IF($L547&gt;2013,1,0),"")</f>
        <v>0.0</v>
      </c>
      <c r="AE547">
        <f>IF($L547&lt;&gt;"",1+IF($L547&gt;2011,1,0)+IF($L547&gt;2014,1,0),"")</f>
        <v>1.0</v>
      </c>
      <c r="AF547" t="inlineStr">
        <is>
          <t>loan (interest rate)</t>
        </is>
      </c>
      <c r="AG547" t="inlineStr">
        <is>
          <t>performance</t>
        </is>
      </c>
      <c r="AH547" t="inlineStr">
        <is>
          <t>non-sensitive</t>
        </is>
      </c>
      <c r="AI547" t="inlineStr">
        <is>
          <t>without ETS/CT</t>
        </is>
      </c>
      <c r="AJ547" t="inlineStr">
        <is>
          <t>without ETS/CT</t>
        </is>
      </c>
      <c r="AK547" t="str">
        <f>IF(AND($CF547&lt;&gt;"",IFERROR(INDEX(subsample_country_map!$B:$B,MATCH($CF547,subsample_country_map!$A:$A,0)),"")&lt;&gt;""),INDEX(subsample_country_map!$B:$B,MATCH($CF547,subsample_country_map!$A:$A,0)),INDEX(lookup!$AA:$AA,MATCH($A547,lookup!$A:$A,0)))</f>
        <v>1_US</v>
      </c>
      <c r="AL547" t="str">
        <f>IF(AND($CF547&lt;&gt;"",IFERROR(INDEX(subsample_country_map!$C:$C,MATCH($CF547,subsample_country_map!$A:$A,0)),"")&lt;&gt;""),INDEX(subsample_country_map!$C:$C,MATCH($CF547,subsample_country_map!$A:$A,0)),INDEX(lookup!$AB:$AB,MATCH($A547,lookup!$A:$A,0)))</f>
        <v>1_developed</v>
      </c>
      <c r="AM547" t="str">
        <f>IF(AND($CF547&lt;&gt;"",IFERROR(INDEX(subsample_country_map!$D:$D,MATCH($CF547,subsample_country_map!$A:$A,0)),"")&lt;&gt;""),INDEX(subsample_country_map!$D:$D,MATCH($CF547,subsample_country_map!$A:$A,0)),INDEX(lookup!$AC:$AC,MATCH($A547,lookup!$A:$A,0)))</f>
        <v>1_western</v>
      </c>
      <c r="AN547" t="str">
        <f>IF(AND($CF547&lt;&gt;"",IFERROR(INDEX(subsample_country_map!$E:$E,MATCH($CF547,subsample_country_map!$A:$A,0)),"")&lt;&gt;""),INDEX(subsample_country_map!$E:$E,MATCH($CF547,subsample_country_map!$A:$A,0)),INDEX(lookup!$AD:$AD,MATCH($A547,lookup!$A:$A,0)))</f>
        <v>1_common law</v>
      </c>
      <c r="AO547" t="str">
        <f>INDEX(lookup!$Y:$Y,MATCH($A547,lookup!$A:$A,0))</f>
        <v>0_published</v>
      </c>
      <c r="AP547" t="str">
        <f>INDEX(lookup!$Z:$Z,MATCH($A547,lookup!$A:$A,0))</f>
        <v>1_VHB high</v>
      </c>
      <c r="AQ547" t="str">
        <f>INDEX(lookup!$W:$W,MATCH($A547,lookup!$A:$A,0))</f>
        <v>3_mgmt</v>
      </c>
      <c r="AS547" t="inlineStr">
        <is>
          <t>staging</t>
        </is>
      </c>
      <c r="AT547" t="inlineStr">
        <is>
          <t>bad-CER</t>
        </is>
      </c>
      <c r="AU547" t="inlineStr">
        <is>
          <t>cost</t>
        </is>
      </c>
      <c r="AV547" t="inlineStr">
        <is>
          <t>0.0293</t>
        </is>
      </c>
      <c r="AX547" t="inlineStr">
        <is>
          <t>0.45</t>
        </is>
      </c>
      <c r="BA547" t="n">
        <v>4602</v>
      </c>
      <c r="BB547" t="inlineStr">
        <is>
          <t>FLAG</t>
        </is>
      </c>
      <c r="BC547" t="inlineStr">
        <is>
          <t>OLS</t>
        </is>
      </c>
      <c r="BD547" t="inlineStr">
        <is>
          <t>firm</t>
        </is>
      </c>
      <c r="BE547" t="inlineStr">
        <is>
          <t>period</t>
        </is>
      </c>
      <c r="BF547" t="inlineStr">
        <is>
          <t>available since 2000</t>
        </is>
      </c>
      <c r="BG547" t="inlineStr">
        <is>
          <t>2000</t>
        </is>
      </c>
      <c r="BH547" t="inlineStr">
        <is>
          <t>2007</t>
        </is>
      </c>
      <c r="BI547" t="inlineStr">
        <is>
          <t>Table 4</t>
        </is>
      </c>
      <c r="BJ547" t="inlineStr">
        <is>
          <t>Model 6 (industry FE: Yes)</t>
        </is>
      </c>
      <c r="BK547" t="inlineStr">
        <is>
          <t>2232</t>
        </is>
      </c>
      <c r="BL547" t="inlineStr">
        <is>
          <t>climchange 0.0293 (0.45)</t>
        </is>
      </c>
      <c r="BM547" t="inlineStr">
        <is>
          <t>climchange</t>
        </is>
      </c>
      <c r="BN547" t="inlineStr">
        <is>
          <t>log of the all-in-drawn spread on the loan</t>
        </is>
      </c>
      <c r="BO547" t="inlineStr">
        <is>
          <t>original</t>
        </is>
      </c>
      <c r="BP547" t="inlineStr">
        <is>
          <t>Chava (2014)</t>
        </is>
      </c>
      <c r="BQ547" t="inlineStr">
        <is>
          <t>computed</t>
        </is>
      </c>
      <c r="BT547" t="n">
        <v>0</v>
      </c>
      <c r="BU547" t="inlineStr">
        <is>
          <t>staging_Chava_2014.csv</t>
        </is>
      </c>
      <c r="BW547" t="n">
        <v>1992</v>
      </c>
      <c r="BX547" t="n">
        <v>2007</v>
      </c>
      <c r="BY547" t="inlineStr">
        <is>
          <t>United States (bank loans issued to domestic firms</t>
        </is>
      </c>
      <c r="BZ547" t="n">
        <v>1999.5</v>
      </c>
      <c r="CA547" t="n">
        <v>0</v>
      </c>
      <c r="CB547" t="n">
        <v>0</v>
      </c>
      <c r="CC547" t="n">
        <v>0</v>
      </c>
      <c r="CD547" t="n">
        <v>-0.006633397482983482</v>
      </c>
      <c r="CE547" t="n">
        <v>1</v>
      </c>
    </row>
    <row r="548">
      <c r="A548" t="inlineStr">
        <is>
          <t>Chava (2014)</t>
        </is>
      </c>
      <c r="B548" t="n">
        <v>1853</v>
      </c>
      <c r="C548" t="n">
        <v>-0.04338936643291682</v>
      </c>
      <c r="D548" t="n">
        <v>5879</v>
      </c>
      <c r="E548">
        <f>IF(ISNUMBER($BA548),$BA548,IF(AND(ISNUMBER($D548),ISNUMBER($BW548),ISNUMBER($BX548)),$D548*($BX548-$BW548+1),""))</f>
        <v>5879.0</v>
      </c>
      <c r="H548" t="inlineStr">
        <is>
          <t>partial</t>
        </is>
      </c>
      <c r="I548" t="inlineStr">
        <is>
          <t>T-Statistic available</t>
        </is>
      </c>
      <c r="J548">
        <f>IF($BW548&lt;&gt;"",$BW548,"")</f>
        <v>1992.0</v>
      </c>
      <c r="K548">
        <f>IF($BX548&lt;&gt;"",$BX548,"")</f>
        <v>2007.0</v>
      </c>
      <c r="L548">
        <f>IF(AND(ISNUMBER($BW548),ISNUMBER($BX548)),($BW548+$BX548)/2,"")</f>
        <v>1999.5</v>
      </c>
      <c r="M548">
        <f>IF($L548&lt;&gt;"",$L548,"")</f>
        <v>1999.5</v>
      </c>
      <c r="N548">
        <f>IF(AND(ISNUMBER($BW548),ISNUMBER($BX548)),MIN(1,MAX(0,($BX548-2016+1)/($BX548-$BW548+1))),"")</f>
        <v>0.0</v>
      </c>
      <c r="O548">
        <f>IF(AND(ISNUMBER($BW548),ISNUMBER($BX548)),MIN(1,MAX(0,($BX548-2017+1)/($BX548-$BW548+1))),"")</f>
        <v>0.0</v>
      </c>
      <c r="P548">
        <f>IF(AND(ISNUMBER($BW548),ISNUMBER($BX548)),MIN(1,MAX(0,($BX548-2018+1)/($BX548-$BW548+1))),"")</f>
        <v>0.0</v>
      </c>
      <c r="Q548">
        <f>IF(AND(ISNUMBER($BW548),ISNUMBER($BX548)),MIN(1,MAX(0,($BX548-2019+1)/($BX548-$BW548+1))),"")</f>
        <v>0.0</v>
      </c>
      <c r="R548">
        <f>IF(AND(ISNUMBER($BW548),ISNUMBER($BX548)),MIN(1,MAX(0,($BX548-2016+1)/($BX548-$BW548+1))),"")</f>
        <v>0.0</v>
      </c>
      <c r="S548">
        <f>IF($L548&lt;&gt;"",IF($L548&gt;=2015.5,1,0),"")</f>
        <v>0.0</v>
      </c>
      <c r="T548">
        <f>IF($L548&lt;&gt;"",IF($L548&gt;=2016,1,0),"")</f>
        <v>0.0</v>
      </c>
      <c r="U548">
        <f>IF(ISNUMBER($BX548),IF($BX548&gt;=2016,1,0),"")</f>
        <v>0.0</v>
      </c>
      <c r="V548">
        <f>IF(ISNUMBER($BW548),IF($BW548&gt;=2016,1,0),"")</f>
        <v>0.0</v>
      </c>
      <c r="W548" t="str">
        <f>IF(AND(ISNUMBER($BW548),ISNUMBER($BX548)),IF($BW548&gt;=2016,"post-only",IF($BX548&lt;2016,"pre-only","mixed")),"")</f>
        <v>pre-only</v>
      </c>
      <c r="X548">
        <f>IF(AND(ISNUMBER($BW548),ISNUMBER($BX548)),MIN(1,MAX(0,($BX548-2017+1)/($BX548-$BW548+1))),"")</f>
        <v>0.0</v>
      </c>
      <c r="Y548">
        <f>IF(AND(ISNUMBER($BW548),ISNUMBER($BX548)),MIN(1,MAX(0,($BX548-2018+1)/($BX548-$BW548+1))),"")</f>
        <v>0.0</v>
      </c>
      <c r="Z548">
        <f>IF(AND(ISNUMBER($BW548),ISNUMBER($BX548)),MIN(1,MAX(0,($BX548-2019+1)/($BX548-$BW548+1))),"")</f>
        <v>0.0</v>
      </c>
      <c r="AA548">
        <f>IF(ISNUMBER($BX548),IF($BX548&gt;=2017,1,0),"")</f>
        <v>0.0</v>
      </c>
      <c r="AB548">
        <f>IF(ISNUMBER($BX548),IF($BX548&gt;=2018,1,0),"")</f>
        <v>0.0</v>
      </c>
      <c r="AC548">
        <f>IF(ISNUMBER($BX548),IF($BX548&gt;=2019,1,0),"")</f>
        <v>0.0</v>
      </c>
      <c r="AD548">
        <f>IF($L548&lt;&gt;"",IF($L548&gt;2013,1,0),"")</f>
        <v>0.0</v>
      </c>
      <c r="AE548">
        <f>IF($L548&lt;&gt;"",1+IF($L548&gt;2011,1,0)+IF($L548&gt;2014,1,0),"")</f>
        <v>1.0</v>
      </c>
      <c r="AF548" t="inlineStr">
        <is>
          <t>loan (interest rate)</t>
        </is>
      </c>
      <c r="AG548" t="inlineStr">
        <is>
          <t>performance</t>
        </is>
      </c>
      <c r="AH548" t="inlineStr">
        <is>
          <t>non-sensitive</t>
        </is>
      </c>
      <c r="AI548" t="inlineStr">
        <is>
          <t>without ETS/CT</t>
        </is>
      </c>
      <c r="AJ548" t="inlineStr">
        <is>
          <t>without ETS/CT</t>
        </is>
      </c>
      <c r="AK548" t="str">
        <f>IF(AND($CF548&lt;&gt;"",IFERROR(INDEX(subsample_country_map!$B:$B,MATCH($CF548,subsample_country_map!$A:$A,0)),"")&lt;&gt;""),INDEX(subsample_country_map!$B:$B,MATCH($CF548,subsample_country_map!$A:$A,0)),INDEX(lookup!$AA:$AA,MATCH($A548,lookup!$A:$A,0)))</f>
        <v>1_US</v>
      </c>
      <c r="AL548" t="str">
        <f>IF(AND($CF548&lt;&gt;"",IFERROR(INDEX(subsample_country_map!$C:$C,MATCH($CF548,subsample_country_map!$A:$A,0)),"")&lt;&gt;""),INDEX(subsample_country_map!$C:$C,MATCH($CF548,subsample_country_map!$A:$A,0)),INDEX(lookup!$AB:$AB,MATCH($A548,lookup!$A:$A,0)))</f>
        <v>1_developed</v>
      </c>
      <c r="AM548" t="str">
        <f>IF(AND($CF548&lt;&gt;"",IFERROR(INDEX(subsample_country_map!$D:$D,MATCH($CF548,subsample_country_map!$A:$A,0)),"")&lt;&gt;""),INDEX(subsample_country_map!$D:$D,MATCH($CF548,subsample_country_map!$A:$A,0)),INDEX(lookup!$AC:$AC,MATCH($A548,lookup!$A:$A,0)))</f>
        <v>1_western</v>
      </c>
      <c r="AN548" t="str">
        <f>IF(AND($CF548&lt;&gt;"",IFERROR(INDEX(subsample_country_map!$E:$E,MATCH($CF548,subsample_country_map!$A:$A,0)),"")&lt;&gt;""),INDEX(subsample_country_map!$E:$E,MATCH($CF548,subsample_country_map!$A:$A,0)),INDEX(lookup!$AD:$AD,MATCH($A548,lookup!$A:$A,0)))</f>
        <v>1_common law</v>
      </c>
      <c r="AO548" t="str">
        <f>INDEX(lookup!$Y:$Y,MATCH($A548,lookup!$A:$A,0))</f>
        <v>0_published</v>
      </c>
      <c r="AP548" t="str">
        <f>INDEX(lookup!$Z:$Z,MATCH($A548,lookup!$A:$A,0))</f>
        <v>1_VHB high</v>
      </c>
      <c r="AQ548" t="str">
        <f>INDEX(lookup!$W:$W,MATCH($A548,lookup!$A:$A,0))</f>
        <v>3_mgmt</v>
      </c>
      <c r="AS548" t="inlineStr">
        <is>
          <t>staging</t>
        </is>
      </c>
      <c r="AT548" t="inlineStr">
        <is>
          <t>good-CER</t>
        </is>
      </c>
      <c r="AU548" t="inlineStr">
        <is>
          <t>cost</t>
        </is>
      </c>
      <c r="AV548" t="inlineStr">
        <is>
          <t>-0.2090</t>
        </is>
      </c>
      <c r="AX548" t="inlineStr">
        <is>
          <t>-3.33</t>
        </is>
      </c>
      <c r="BA548" t="n">
        <v>5879</v>
      </c>
      <c r="BB548" t="inlineStr">
        <is>
          <t>FLAG</t>
        </is>
      </c>
      <c r="BC548" t="inlineStr">
        <is>
          <t>OLS</t>
        </is>
      </c>
      <c r="BD548" t="inlineStr">
        <is>
          <t>firm</t>
        </is>
      </c>
      <c r="BE548" t="inlineStr">
        <is>
          <t>none</t>
        </is>
      </c>
      <c r="BI548" t="inlineStr">
        <is>
          <t>Table 6</t>
        </is>
      </c>
      <c r="BJ548" t="inlineStr">
        <is>
          <t>Model 1 (industry FE: No)</t>
        </is>
      </c>
      <c r="BK548" t="inlineStr">
        <is>
          <t>2234</t>
        </is>
      </c>
      <c r="BL548" t="inlineStr">
        <is>
          <t>benproduct -0.2090 (-3.33)</t>
        </is>
      </c>
      <c r="BM548" t="inlineStr">
        <is>
          <t>benproduct</t>
        </is>
      </c>
      <c r="BN548" t="inlineStr">
        <is>
          <t>log of the all-in-drawn spread on the loan</t>
        </is>
      </c>
      <c r="BO548" t="inlineStr">
        <is>
          <t>original</t>
        </is>
      </c>
      <c r="BP548" t="inlineStr">
        <is>
          <t>Chava (2014)</t>
        </is>
      </c>
      <c r="BQ548" t="inlineStr">
        <is>
          <t>computed</t>
        </is>
      </c>
      <c r="BT548" t="n">
        <v>0</v>
      </c>
      <c r="BU548" t="inlineStr">
        <is>
          <t>staging_Chava_2014.csv</t>
        </is>
      </c>
      <c r="BW548" t="n">
        <v>1992</v>
      </c>
      <c r="BX548" t="n">
        <v>2007</v>
      </c>
      <c r="BY548" t="inlineStr">
        <is>
          <t>United States (bank loans issued to domestic firms</t>
        </is>
      </c>
      <c r="BZ548" t="n">
        <v>1999.5</v>
      </c>
      <c r="CA548" t="n">
        <v>0</v>
      </c>
      <c r="CB548" t="n">
        <v>0</v>
      </c>
      <c r="CC548" t="n">
        <v>0</v>
      </c>
      <c r="CD548" t="n">
        <v>-0.04341662604213167</v>
      </c>
      <c r="CE548" t="n">
        <v>1</v>
      </c>
    </row>
    <row r="549">
      <c r="A549" t="inlineStr">
        <is>
          <t>Chava (2014)</t>
        </is>
      </c>
      <c r="B549" t="n">
        <v>1854</v>
      </c>
      <c r="C549" t="n">
        <v>-0.03128577113089472</v>
      </c>
      <c r="D549" t="n">
        <v>5879</v>
      </c>
      <c r="E549">
        <f>IF(ISNUMBER($BA549),$BA549,IF(AND(ISNUMBER($D549),ISNUMBER($BW549),ISNUMBER($BX549)),$D549*($BX549-$BW549+1),""))</f>
        <v>5879.0</v>
      </c>
      <c r="H549" t="inlineStr">
        <is>
          <t>partial</t>
        </is>
      </c>
      <c r="I549" t="inlineStr">
        <is>
          <t>T-Statistic available</t>
        </is>
      </c>
      <c r="J549">
        <f>IF($BW549&lt;&gt;"",$BW549,"")</f>
        <v>1992.0</v>
      </c>
      <c r="K549">
        <f>IF($BX549&lt;&gt;"",$BX549,"")</f>
        <v>2007.0</v>
      </c>
      <c r="L549">
        <f>IF(AND(ISNUMBER($BW549),ISNUMBER($BX549)),($BW549+$BX549)/2,"")</f>
        <v>1999.5</v>
      </c>
      <c r="M549">
        <f>IF($L549&lt;&gt;"",$L549,"")</f>
        <v>1999.5</v>
      </c>
      <c r="N549">
        <f>IF(AND(ISNUMBER($BW549),ISNUMBER($BX549)),MIN(1,MAX(0,($BX549-2016+1)/($BX549-$BW549+1))),"")</f>
        <v>0.0</v>
      </c>
      <c r="O549">
        <f>IF(AND(ISNUMBER($BW549),ISNUMBER($BX549)),MIN(1,MAX(0,($BX549-2017+1)/($BX549-$BW549+1))),"")</f>
        <v>0.0</v>
      </c>
      <c r="P549">
        <f>IF(AND(ISNUMBER($BW549),ISNUMBER($BX549)),MIN(1,MAX(0,($BX549-2018+1)/($BX549-$BW549+1))),"")</f>
        <v>0.0</v>
      </c>
      <c r="Q549">
        <f>IF(AND(ISNUMBER($BW549),ISNUMBER($BX549)),MIN(1,MAX(0,($BX549-2019+1)/($BX549-$BW549+1))),"")</f>
        <v>0.0</v>
      </c>
      <c r="R549">
        <f>IF(AND(ISNUMBER($BW549),ISNUMBER($BX549)),MIN(1,MAX(0,($BX549-2016+1)/($BX549-$BW549+1))),"")</f>
        <v>0.0</v>
      </c>
      <c r="S549">
        <f>IF($L549&lt;&gt;"",IF($L549&gt;=2015.5,1,0),"")</f>
        <v>0.0</v>
      </c>
      <c r="T549">
        <f>IF($L549&lt;&gt;"",IF($L549&gt;=2016,1,0),"")</f>
        <v>0.0</v>
      </c>
      <c r="U549">
        <f>IF(ISNUMBER($BX549),IF($BX549&gt;=2016,1,0),"")</f>
        <v>0.0</v>
      </c>
      <c r="V549">
        <f>IF(ISNUMBER($BW549),IF($BW549&gt;=2016,1,0),"")</f>
        <v>0.0</v>
      </c>
      <c r="W549" t="str">
        <f>IF(AND(ISNUMBER($BW549),ISNUMBER($BX549)),IF($BW549&gt;=2016,"post-only",IF($BX549&lt;2016,"pre-only","mixed")),"")</f>
        <v>pre-only</v>
      </c>
      <c r="X549">
        <f>IF(AND(ISNUMBER($BW549),ISNUMBER($BX549)),MIN(1,MAX(0,($BX549-2017+1)/($BX549-$BW549+1))),"")</f>
        <v>0.0</v>
      </c>
      <c r="Y549">
        <f>IF(AND(ISNUMBER($BW549),ISNUMBER($BX549)),MIN(1,MAX(0,($BX549-2018+1)/($BX549-$BW549+1))),"")</f>
        <v>0.0</v>
      </c>
      <c r="Z549">
        <f>IF(AND(ISNUMBER($BW549),ISNUMBER($BX549)),MIN(1,MAX(0,($BX549-2019+1)/($BX549-$BW549+1))),"")</f>
        <v>0.0</v>
      </c>
      <c r="AA549">
        <f>IF(ISNUMBER($BX549),IF($BX549&gt;=2017,1,0),"")</f>
        <v>0.0</v>
      </c>
      <c r="AB549">
        <f>IF(ISNUMBER($BX549),IF($BX549&gt;=2018,1,0),"")</f>
        <v>0.0</v>
      </c>
      <c r="AC549">
        <f>IF(ISNUMBER($BX549),IF($BX549&gt;=2019,1,0),"")</f>
        <v>0.0</v>
      </c>
      <c r="AD549">
        <f>IF($L549&lt;&gt;"",IF($L549&gt;2013,1,0),"")</f>
        <v>0.0</v>
      </c>
      <c r="AE549">
        <f>IF($L549&lt;&gt;"",1+IF($L549&gt;2011,1,0)+IF($L549&gt;2014,1,0),"")</f>
        <v>1.0</v>
      </c>
      <c r="AF549" t="inlineStr">
        <is>
          <t>loan (interest rate)</t>
        </is>
      </c>
      <c r="AG549" t="inlineStr">
        <is>
          <t>performance</t>
        </is>
      </c>
      <c r="AH549" t="inlineStr">
        <is>
          <t>non-sensitive</t>
        </is>
      </c>
      <c r="AI549" t="inlineStr">
        <is>
          <t>without ETS/CT</t>
        </is>
      </c>
      <c r="AJ549" t="inlineStr">
        <is>
          <t>without ETS/CT</t>
        </is>
      </c>
      <c r="AK549" t="str">
        <f>IF(AND($CF549&lt;&gt;"",IFERROR(INDEX(subsample_country_map!$B:$B,MATCH($CF549,subsample_country_map!$A:$A,0)),"")&lt;&gt;""),INDEX(subsample_country_map!$B:$B,MATCH($CF549,subsample_country_map!$A:$A,0)),INDEX(lookup!$AA:$AA,MATCH($A549,lookup!$A:$A,0)))</f>
        <v>1_US</v>
      </c>
      <c r="AL549" t="str">
        <f>IF(AND($CF549&lt;&gt;"",IFERROR(INDEX(subsample_country_map!$C:$C,MATCH($CF549,subsample_country_map!$A:$A,0)),"")&lt;&gt;""),INDEX(subsample_country_map!$C:$C,MATCH($CF549,subsample_country_map!$A:$A,0)),INDEX(lookup!$AB:$AB,MATCH($A549,lookup!$A:$A,0)))</f>
        <v>1_developed</v>
      </c>
      <c r="AM549" t="str">
        <f>IF(AND($CF549&lt;&gt;"",IFERROR(INDEX(subsample_country_map!$D:$D,MATCH($CF549,subsample_country_map!$A:$A,0)),"")&lt;&gt;""),INDEX(subsample_country_map!$D:$D,MATCH($CF549,subsample_country_map!$A:$A,0)),INDEX(lookup!$AC:$AC,MATCH($A549,lookup!$A:$A,0)))</f>
        <v>1_western</v>
      </c>
      <c r="AN549" t="str">
        <f>IF(AND($CF549&lt;&gt;"",IFERROR(INDEX(subsample_country_map!$E:$E,MATCH($CF549,subsample_country_map!$A:$A,0)),"")&lt;&gt;""),INDEX(subsample_country_map!$E:$E,MATCH($CF549,subsample_country_map!$A:$A,0)),INDEX(lookup!$AD:$AD,MATCH($A549,lookup!$A:$A,0)))</f>
        <v>1_common law</v>
      </c>
      <c r="AO549" t="str">
        <f>INDEX(lookup!$Y:$Y,MATCH($A549,lookup!$A:$A,0))</f>
        <v>0_published</v>
      </c>
      <c r="AP549" t="str">
        <f>INDEX(lookup!$Z:$Z,MATCH($A549,lookup!$A:$A,0))</f>
        <v>1_VHB high</v>
      </c>
      <c r="AQ549" t="str">
        <f>INDEX(lookup!$W:$W,MATCH($A549,lookup!$A:$A,0))</f>
        <v>3_mgmt</v>
      </c>
      <c r="AS549" t="inlineStr">
        <is>
          <t>staging</t>
        </is>
      </c>
      <c r="AT549" t="inlineStr">
        <is>
          <t>good-CER</t>
        </is>
      </c>
      <c r="AU549" t="inlineStr">
        <is>
          <t>cost</t>
        </is>
      </c>
      <c r="AV549" t="inlineStr">
        <is>
          <t>-0.1617</t>
        </is>
      </c>
      <c r="AX549" t="inlineStr">
        <is>
          <t>-2.40</t>
        </is>
      </c>
      <c r="BA549" t="n">
        <v>5879</v>
      </c>
      <c r="BB549" t="inlineStr">
        <is>
          <t>FLAG</t>
        </is>
      </c>
      <c r="BC549" t="inlineStr">
        <is>
          <t>OLS</t>
        </is>
      </c>
      <c r="BD549" t="inlineStr">
        <is>
          <t>firm</t>
        </is>
      </c>
      <c r="BE549" t="inlineStr">
        <is>
          <t>none</t>
        </is>
      </c>
      <c r="BI549" t="inlineStr">
        <is>
          <t>Table 6</t>
        </is>
      </c>
      <c r="BJ549" t="inlineStr">
        <is>
          <t>Model 2 (industry FE: Yes)</t>
        </is>
      </c>
      <c r="BK549" t="inlineStr">
        <is>
          <t>2234</t>
        </is>
      </c>
      <c r="BL549" t="inlineStr">
        <is>
          <t>benproduct -0.1617 (-2.40)</t>
        </is>
      </c>
      <c r="BM549" t="inlineStr">
        <is>
          <t>benproduct</t>
        </is>
      </c>
      <c r="BN549" t="inlineStr">
        <is>
          <t>log of the all-in-drawn spread on the loan</t>
        </is>
      </c>
      <c r="BO549" t="inlineStr">
        <is>
          <t>original</t>
        </is>
      </c>
      <c r="BP549" t="inlineStr">
        <is>
          <t>Chava (2014)</t>
        </is>
      </c>
      <c r="BQ549" t="inlineStr">
        <is>
          <t>computed</t>
        </is>
      </c>
      <c r="BT549" t="n">
        <v>0</v>
      </c>
      <c r="BU549" t="inlineStr">
        <is>
          <t>staging_Chava_2014.csv</t>
        </is>
      </c>
      <c r="BW549" t="n">
        <v>1992</v>
      </c>
      <c r="BX549" t="n">
        <v>2007</v>
      </c>
      <c r="BY549" t="inlineStr">
        <is>
          <t>United States (bank loans issued to domestic firms</t>
        </is>
      </c>
      <c r="BZ549" t="n">
        <v>1999.5</v>
      </c>
      <c r="CA549" t="n">
        <v>0</v>
      </c>
      <c r="CB549" t="n">
        <v>0</v>
      </c>
      <c r="CC549" t="n">
        <v>0</v>
      </c>
      <c r="CD549" t="n">
        <v>-0.03129598462853433</v>
      </c>
      <c r="CE549" t="n">
        <v>1</v>
      </c>
    </row>
    <row r="550">
      <c r="A550" t="inlineStr">
        <is>
          <t>Chava (2014)</t>
        </is>
      </c>
      <c r="B550" t="n">
        <v>1855</v>
      </c>
      <c r="C550" t="n">
        <v>-0.01669159090029226</v>
      </c>
      <c r="D550" t="n">
        <v>5879</v>
      </c>
      <c r="E550">
        <f>IF(ISNUMBER($BA550),$BA550,IF(AND(ISNUMBER($D550),ISNUMBER($BW550),ISNUMBER($BX550)),$D550*($BX550-$BW550+1),""))</f>
        <v>5879.0</v>
      </c>
      <c r="H550" t="inlineStr">
        <is>
          <t>partial</t>
        </is>
      </c>
      <c r="I550" t="inlineStr">
        <is>
          <t>T-Statistic available</t>
        </is>
      </c>
      <c r="J550">
        <f>IF($BW550&lt;&gt;"",$BW550,"")</f>
        <v>1992.0</v>
      </c>
      <c r="K550">
        <f>IF($BX550&lt;&gt;"",$BX550,"")</f>
        <v>2007.0</v>
      </c>
      <c r="L550">
        <f>IF(AND(ISNUMBER($BW550),ISNUMBER($BX550)),($BW550+$BX550)/2,"")</f>
        <v>1999.5</v>
      </c>
      <c r="M550">
        <f>IF($L550&lt;&gt;"",$L550,"")</f>
        <v>1999.5</v>
      </c>
      <c r="N550">
        <f>IF(AND(ISNUMBER($BW550),ISNUMBER($BX550)),MIN(1,MAX(0,($BX550-2016+1)/($BX550-$BW550+1))),"")</f>
        <v>0.0</v>
      </c>
      <c r="O550">
        <f>IF(AND(ISNUMBER($BW550),ISNUMBER($BX550)),MIN(1,MAX(0,($BX550-2017+1)/($BX550-$BW550+1))),"")</f>
        <v>0.0</v>
      </c>
      <c r="P550">
        <f>IF(AND(ISNUMBER($BW550),ISNUMBER($BX550)),MIN(1,MAX(0,($BX550-2018+1)/($BX550-$BW550+1))),"")</f>
        <v>0.0</v>
      </c>
      <c r="Q550">
        <f>IF(AND(ISNUMBER($BW550),ISNUMBER($BX550)),MIN(1,MAX(0,($BX550-2019+1)/($BX550-$BW550+1))),"")</f>
        <v>0.0</v>
      </c>
      <c r="R550">
        <f>IF(AND(ISNUMBER($BW550),ISNUMBER($BX550)),MIN(1,MAX(0,($BX550-2016+1)/($BX550-$BW550+1))),"")</f>
        <v>0.0</v>
      </c>
      <c r="S550">
        <f>IF($L550&lt;&gt;"",IF($L550&gt;=2015.5,1,0),"")</f>
        <v>0.0</v>
      </c>
      <c r="T550">
        <f>IF($L550&lt;&gt;"",IF($L550&gt;=2016,1,0),"")</f>
        <v>0.0</v>
      </c>
      <c r="U550">
        <f>IF(ISNUMBER($BX550),IF($BX550&gt;=2016,1,0),"")</f>
        <v>0.0</v>
      </c>
      <c r="V550">
        <f>IF(ISNUMBER($BW550),IF($BW550&gt;=2016,1,0),"")</f>
        <v>0.0</v>
      </c>
      <c r="W550" t="str">
        <f>IF(AND(ISNUMBER($BW550),ISNUMBER($BX550)),IF($BW550&gt;=2016,"post-only",IF($BX550&lt;2016,"pre-only","mixed")),"")</f>
        <v>pre-only</v>
      </c>
      <c r="X550">
        <f>IF(AND(ISNUMBER($BW550),ISNUMBER($BX550)),MIN(1,MAX(0,($BX550-2017+1)/($BX550-$BW550+1))),"")</f>
        <v>0.0</v>
      </c>
      <c r="Y550">
        <f>IF(AND(ISNUMBER($BW550),ISNUMBER($BX550)),MIN(1,MAX(0,($BX550-2018+1)/($BX550-$BW550+1))),"")</f>
        <v>0.0</v>
      </c>
      <c r="Z550">
        <f>IF(AND(ISNUMBER($BW550),ISNUMBER($BX550)),MIN(1,MAX(0,($BX550-2019+1)/($BX550-$BW550+1))),"")</f>
        <v>0.0</v>
      </c>
      <c r="AA550">
        <f>IF(ISNUMBER($BX550),IF($BX550&gt;=2017,1,0),"")</f>
        <v>0.0</v>
      </c>
      <c r="AB550">
        <f>IF(ISNUMBER($BX550),IF($BX550&gt;=2018,1,0),"")</f>
        <v>0.0</v>
      </c>
      <c r="AC550">
        <f>IF(ISNUMBER($BX550),IF($BX550&gt;=2019,1,0),"")</f>
        <v>0.0</v>
      </c>
      <c r="AD550">
        <f>IF($L550&lt;&gt;"",IF($L550&gt;2013,1,0),"")</f>
        <v>0.0</v>
      </c>
      <c r="AE550">
        <f>IF($L550&lt;&gt;"",1+IF($L550&gt;2011,1,0)+IF($L550&gt;2014,1,0),"")</f>
        <v>1.0</v>
      </c>
      <c r="AF550" t="inlineStr">
        <is>
          <t>loan (interest rate)</t>
        </is>
      </c>
      <c r="AG550" t="inlineStr">
        <is>
          <t>performance</t>
        </is>
      </c>
      <c r="AH550" t="inlineStr">
        <is>
          <t>non-sensitive</t>
        </is>
      </c>
      <c r="AI550" t="inlineStr">
        <is>
          <t>without ETS/CT</t>
        </is>
      </c>
      <c r="AJ550" t="inlineStr">
        <is>
          <t>without ETS/CT</t>
        </is>
      </c>
      <c r="AK550" t="str">
        <f>IF(AND($CF550&lt;&gt;"",IFERROR(INDEX(subsample_country_map!$B:$B,MATCH($CF550,subsample_country_map!$A:$A,0)),"")&lt;&gt;""),INDEX(subsample_country_map!$B:$B,MATCH($CF550,subsample_country_map!$A:$A,0)),INDEX(lookup!$AA:$AA,MATCH($A550,lookup!$A:$A,0)))</f>
        <v>1_US</v>
      </c>
      <c r="AL550" t="str">
        <f>IF(AND($CF550&lt;&gt;"",IFERROR(INDEX(subsample_country_map!$C:$C,MATCH($CF550,subsample_country_map!$A:$A,0)),"")&lt;&gt;""),INDEX(subsample_country_map!$C:$C,MATCH($CF550,subsample_country_map!$A:$A,0)),INDEX(lookup!$AB:$AB,MATCH($A550,lookup!$A:$A,0)))</f>
        <v>1_developed</v>
      </c>
      <c r="AM550" t="str">
        <f>IF(AND($CF550&lt;&gt;"",IFERROR(INDEX(subsample_country_map!$D:$D,MATCH($CF550,subsample_country_map!$A:$A,0)),"")&lt;&gt;""),INDEX(subsample_country_map!$D:$D,MATCH($CF550,subsample_country_map!$A:$A,0)),INDEX(lookup!$AC:$AC,MATCH($A550,lookup!$A:$A,0)))</f>
        <v>1_western</v>
      </c>
      <c r="AN550" t="str">
        <f>IF(AND($CF550&lt;&gt;"",IFERROR(INDEX(subsample_country_map!$E:$E,MATCH($CF550,subsample_country_map!$A:$A,0)),"")&lt;&gt;""),INDEX(subsample_country_map!$E:$E,MATCH($CF550,subsample_country_map!$A:$A,0)),INDEX(lookup!$AD:$AD,MATCH($A550,lookup!$A:$A,0)))</f>
        <v>1_common law</v>
      </c>
      <c r="AO550" t="str">
        <f>INDEX(lookup!$Y:$Y,MATCH($A550,lookup!$A:$A,0))</f>
        <v>0_published</v>
      </c>
      <c r="AP550" t="str">
        <f>INDEX(lookup!$Z:$Z,MATCH($A550,lookup!$A:$A,0))</f>
        <v>1_VHB high</v>
      </c>
      <c r="AQ550" t="str">
        <f>INDEX(lookup!$W:$W,MATCH($A550,lookup!$A:$A,0))</f>
        <v>3_mgmt</v>
      </c>
      <c r="AS550" t="inlineStr">
        <is>
          <t>staging</t>
        </is>
      </c>
      <c r="AT550" t="inlineStr">
        <is>
          <t>good-CER</t>
        </is>
      </c>
      <c r="AU550" t="inlineStr">
        <is>
          <t>cost</t>
        </is>
      </c>
      <c r="AV550" t="inlineStr">
        <is>
          <t>-0.0984</t>
        </is>
      </c>
      <c r="AX550" t="inlineStr">
        <is>
          <t>-1.28</t>
        </is>
      </c>
      <c r="BA550" t="n">
        <v>5879</v>
      </c>
      <c r="BB550" t="inlineStr">
        <is>
          <t>FLAG</t>
        </is>
      </c>
      <c r="BC550" t="inlineStr">
        <is>
          <t>OLS</t>
        </is>
      </c>
      <c r="BD550" t="inlineStr">
        <is>
          <t>firm</t>
        </is>
      </c>
      <c r="BE550" t="inlineStr">
        <is>
          <t>none</t>
        </is>
      </c>
      <c r="BI550" t="inlineStr">
        <is>
          <t>Table 6</t>
        </is>
      </c>
      <c r="BJ550" t="inlineStr">
        <is>
          <t>Model 3 (industry FE: No)</t>
        </is>
      </c>
      <c r="BK550" t="inlineStr">
        <is>
          <t>2234</t>
        </is>
      </c>
      <c r="BL550" t="inlineStr">
        <is>
          <t>polprevent -0.0984 (-1.28)</t>
        </is>
      </c>
      <c r="BM550" t="inlineStr">
        <is>
          <t>polprevent</t>
        </is>
      </c>
      <c r="BN550" t="inlineStr">
        <is>
          <t>log of the all-in-drawn spread on the loan</t>
        </is>
      </c>
      <c r="BO550" t="inlineStr">
        <is>
          <t>original</t>
        </is>
      </c>
      <c r="BP550" t="inlineStr">
        <is>
          <t>Chava (2014)</t>
        </is>
      </c>
      <c r="BQ550" t="inlineStr">
        <is>
          <t>computed</t>
        </is>
      </c>
      <c r="BT550" t="n">
        <v>0</v>
      </c>
      <c r="BU550" t="inlineStr">
        <is>
          <t>staging_Chava_2014.csv</t>
        </is>
      </c>
      <c r="BW550" t="n">
        <v>1992</v>
      </c>
      <c r="BX550" t="n">
        <v>2007</v>
      </c>
      <c r="BY550" t="inlineStr">
        <is>
          <t>United States (bank loans issued to domestic firms</t>
        </is>
      </c>
      <c r="BZ550" t="n">
        <v>1999.5</v>
      </c>
      <c r="CA550" t="n">
        <v>0</v>
      </c>
      <c r="CB550" t="n">
        <v>0</v>
      </c>
      <c r="CC550" t="n">
        <v>0</v>
      </c>
      <c r="CD550" t="n">
        <v>-0.01669314130310797</v>
      </c>
      <c r="CE550" t="n">
        <v>1</v>
      </c>
    </row>
    <row r="551">
      <c r="A551" t="inlineStr">
        <is>
          <t>Chava (2014)</t>
        </is>
      </c>
      <c r="B551" t="n">
        <v>1856</v>
      </c>
      <c r="C551" t="n">
        <v>-0.008998700053909276</v>
      </c>
      <c r="D551" t="n">
        <v>5879</v>
      </c>
      <c r="E551">
        <f>IF(ISNUMBER($BA551),$BA551,IF(AND(ISNUMBER($D551),ISNUMBER($BW551),ISNUMBER($BX551)),$D551*($BX551-$BW551+1),""))</f>
        <v>5879.0</v>
      </c>
      <c r="H551" t="inlineStr">
        <is>
          <t>partial</t>
        </is>
      </c>
      <c r="I551" t="inlineStr">
        <is>
          <t>T-Statistic available</t>
        </is>
      </c>
      <c r="J551">
        <f>IF($BW551&lt;&gt;"",$BW551,"")</f>
        <v>1992.0</v>
      </c>
      <c r="K551">
        <f>IF($BX551&lt;&gt;"",$BX551,"")</f>
        <v>2007.0</v>
      </c>
      <c r="L551">
        <f>IF(AND(ISNUMBER($BW551),ISNUMBER($BX551)),($BW551+$BX551)/2,"")</f>
        <v>1999.5</v>
      </c>
      <c r="M551">
        <f>IF($L551&lt;&gt;"",$L551,"")</f>
        <v>1999.5</v>
      </c>
      <c r="N551">
        <f>IF(AND(ISNUMBER($BW551),ISNUMBER($BX551)),MIN(1,MAX(0,($BX551-2016+1)/($BX551-$BW551+1))),"")</f>
        <v>0.0</v>
      </c>
      <c r="O551">
        <f>IF(AND(ISNUMBER($BW551),ISNUMBER($BX551)),MIN(1,MAX(0,($BX551-2017+1)/($BX551-$BW551+1))),"")</f>
        <v>0.0</v>
      </c>
      <c r="P551">
        <f>IF(AND(ISNUMBER($BW551),ISNUMBER($BX551)),MIN(1,MAX(0,($BX551-2018+1)/($BX551-$BW551+1))),"")</f>
        <v>0.0</v>
      </c>
      <c r="Q551">
        <f>IF(AND(ISNUMBER($BW551),ISNUMBER($BX551)),MIN(1,MAX(0,($BX551-2019+1)/($BX551-$BW551+1))),"")</f>
        <v>0.0</v>
      </c>
      <c r="R551">
        <f>IF(AND(ISNUMBER($BW551),ISNUMBER($BX551)),MIN(1,MAX(0,($BX551-2016+1)/($BX551-$BW551+1))),"")</f>
        <v>0.0</v>
      </c>
      <c r="S551">
        <f>IF($L551&lt;&gt;"",IF($L551&gt;=2015.5,1,0),"")</f>
        <v>0.0</v>
      </c>
      <c r="T551">
        <f>IF($L551&lt;&gt;"",IF($L551&gt;=2016,1,0),"")</f>
        <v>0.0</v>
      </c>
      <c r="U551">
        <f>IF(ISNUMBER($BX551),IF($BX551&gt;=2016,1,0),"")</f>
        <v>0.0</v>
      </c>
      <c r="V551">
        <f>IF(ISNUMBER($BW551),IF($BW551&gt;=2016,1,0),"")</f>
        <v>0.0</v>
      </c>
      <c r="W551" t="str">
        <f>IF(AND(ISNUMBER($BW551),ISNUMBER($BX551)),IF($BW551&gt;=2016,"post-only",IF($BX551&lt;2016,"pre-only","mixed")),"")</f>
        <v>pre-only</v>
      </c>
      <c r="X551">
        <f>IF(AND(ISNUMBER($BW551),ISNUMBER($BX551)),MIN(1,MAX(0,($BX551-2017+1)/($BX551-$BW551+1))),"")</f>
        <v>0.0</v>
      </c>
      <c r="Y551">
        <f>IF(AND(ISNUMBER($BW551),ISNUMBER($BX551)),MIN(1,MAX(0,($BX551-2018+1)/($BX551-$BW551+1))),"")</f>
        <v>0.0</v>
      </c>
      <c r="Z551">
        <f>IF(AND(ISNUMBER($BW551),ISNUMBER($BX551)),MIN(1,MAX(0,($BX551-2019+1)/($BX551-$BW551+1))),"")</f>
        <v>0.0</v>
      </c>
      <c r="AA551">
        <f>IF(ISNUMBER($BX551),IF($BX551&gt;=2017,1,0),"")</f>
        <v>0.0</v>
      </c>
      <c r="AB551">
        <f>IF(ISNUMBER($BX551),IF($BX551&gt;=2018,1,0),"")</f>
        <v>0.0</v>
      </c>
      <c r="AC551">
        <f>IF(ISNUMBER($BX551),IF($BX551&gt;=2019,1,0),"")</f>
        <v>0.0</v>
      </c>
      <c r="AD551">
        <f>IF($L551&lt;&gt;"",IF($L551&gt;2013,1,0),"")</f>
        <v>0.0</v>
      </c>
      <c r="AE551">
        <f>IF($L551&lt;&gt;"",1+IF($L551&gt;2011,1,0)+IF($L551&gt;2014,1,0),"")</f>
        <v>1.0</v>
      </c>
      <c r="AF551" t="inlineStr">
        <is>
          <t>loan (interest rate)</t>
        </is>
      </c>
      <c r="AG551" t="inlineStr">
        <is>
          <t>performance</t>
        </is>
      </c>
      <c r="AH551" t="inlineStr">
        <is>
          <t>non-sensitive</t>
        </is>
      </c>
      <c r="AI551" t="inlineStr">
        <is>
          <t>without ETS/CT</t>
        </is>
      </c>
      <c r="AJ551" t="inlineStr">
        <is>
          <t>without ETS/CT</t>
        </is>
      </c>
      <c r="AK551" t="str">
        <f>IF(AND($CF551&lt;&gt;"",IFERROR(INDEX(subsample_country_map!$B:$B,MATCH($CF551,subsample_country_map!$A:$A,0)),"")&lt;&gt;""),INDEX(subsample_country_map!$B:$B,MATCH($CF551,subsample_country_map!$A:$A,0)),INDEX(lookup!$AA:$AA,MATCH($A551,lookup!$A:$A,0)))</f>
        <v>1_US</v>
      </c>
      <c r="AL551" t="str">
        <f>IF(AND($CF551&lt;&gt;"",IFERROR(INDEX(subsample_country_map!$C:$C,MATCH($CF551,subsample_country_map!$A:$A,0)),"")&lt;&gt;""),INDEX(subsample_country_map!$C:$C,MATCH($CF551,subsample_country_map!$A:$A,0)),INDEX(lookup!$AB:$AB,MATCH($A551,lookup!$A:$A,0)))</f>
        <v>1_developed</v>
      </c>
      <c r="AM551" t="str">
        <f>IF(AND($CF551&lt;&gt;"",IFERROR(INDEX(subsample_country_map!$D:$D,MATCH($CF551,subsample_country_map!$A:$A,0)),"")&lt;&gt;""),INDEX(subsample_country_map!$D:$D,MATCH($CF551,subsample_country_map!$A:$A,0)),INDEX(lookup!$AC:$AC,MATCH($A551,lookup!$A:$A,0)))</f>
        <v>1_western</v>
      </c>
      <c r="AN551" t="str">
        <f>IF(AND($CF551&lt;&gt;"",IFERROR(INDEX(subsample_country_map!$E:$E,MATCH($CF551,subsample_country_map!$A:$A,0)),"")&lt;&gt;""),INDEX(subsample_country_map!$E:$E,MATCH($CF551,subsample_country_map!$A:$A,0)),INDEX(lookup!$AD:$AD,MATCH($A551,lookup!$A:$A,0)))</f>
        <v>1_common law</v>
      </c>
      <c r="AO551" t="str">
        <f>INDEX(lookup!$Y:$Y,MATCH($A551,lookup!$A:$A,0))</f>
        <v>0_published</v>
      </c>
      <c r="AP551" t="str">
        <f>INDEX(lookup!$Z:$Z,MATCH($A551,lookup!$A:$A,0))</f>
        <v>1_VHB high</v>
      </c>
      <c r="AQ551" t="str">
        <f>INDEX(lookup!$W:$W,MATCH($A551,lookup!$A:$A,0))</f>
        <v>3_mgmt</v>
      </c>
      <c r="AS551" t="inlineStr">
        <is>
          <t>staging</t>
        </is>
      </c>
      <c r="AT551" t="inlineStr">
        <is>
          <t>good-CER</t>
        </is>
      </c>
      <c r="AU551" t="inlineStr">
        <is>
          <t>cost</t>
        </is>
      </c>
      <c r="AV551" t="inlineStr">
        <is>
          <t>-0.0597</t>
        </is>
      </c>
      <c r="AX551" t="inlineStr">
        <is>
          <t>-0.69</t>
        </is>
      </c>
      <c r="BA551" t="n">
        <v>5879</v>
      </c>
      <c r="BB551" t="inlineStr">
        <is>
          <t>FLAG</t>
        </is>
      </c>
      <c r="BC551" t="inlineStr">
        <is>
          <t>OLS</t>
        </is>
      </c>
      <c r="BD551" t="inlineStr">
        <is>
          <t>firm</t>
        </is>
      </c>
      <c r="BE551" t="inlineStr">
        <is>
          <t>none</t>
        </is>
      </c>
      <c r="BI551" t="inlineStr">
        <is>
          <t>Table 6</t>
        </is>
      </c>
      <c r="BJ551" t="inlineStr">
        <is>
          <t>Model 4 (industry FE: Yes)</t>
        </is>
      </c>
      <c r="BK551" t="inlineStr">
        <is>
          <t>2234</t>
        </is>
      </c>
      <c r="BL551" t="inlineStr">
        <is>
          <t>polprevent -0.0597 (-0.69)</t>
        </is>
      </c>
      <c r="BM551" t="inlineStr">
        <is>
          <t>polprevent</t>
        </is>
      </c>
      <c r="BN551" t="inlineStr">
        <is>
          <t>log of the all-in-drawn spread on the loan</t>
        </is>
      </c>
      <c r="BO551" t="inlineStr">
        <is>
          <t>original</t>
        </is>
      </c>
      <c r="BP551" t="inlineStr">
        <is>
          <t>Chava (2014)</t>
        </is>
      </c>
      <c r="BQ551" t="inlineStr">
        <is>
          <t>computed</t>
        </is>
      </c>
      <c r="BT551" t="n">
        <v>0</v>
      </c>
      <c r="BU551" t="inlineStr">
        <is>
          <t>staging_Chava_2014.csv</t>
        </is>
      </c>
      <c r="BW551" t="n">
        <v>1992</v>
      </c>
      <c r="BX551" t="n">
        <v>2007</v>
      </c>
      <c r="BY551" t="inlineStr">
        <is>
          <t>United States (bank loans issued to domestic firms</t>
        </is>
      </c>
      <c r="BZ551" t="n">
        <v>1999.5</v>
      </c>
      <c r="CA551" t="n">
        <v>0</v>
      </c>
      <c r="CB551" t="n">
        <v>0</v>
      </c>
      <c r="CC551" t="n">
        <v>0</v>
      </c>
      <c r="CD551" t="n">
        <v>-0.008998942960430807</v>
      </c>
      <c r="CE551" t="n">
        <v>1</v>
      </c>
    </row>
    <row r="552">
      <c r="A552" t="inlineStr">
        <is>
          <t>Chava (2014)</t>
        </is>
      </c>
      <c r="B552" t="n">
        <v>1857</v>
      </c>
      <c r="C552" t="n">
        <v>0.01317140089434772</v>
      </c>
      <c r="D552" t="n">
        <v>5879</v>
      </c>
      <c r="E552">
        <f>IF(ISNUMBER($BA552),$BA552,IF(AND(ISNUMBER($D552),ISNUMBER($BW552),ISNUMBER($BX552)),$D552*($BX552-$BW552+1),""))</f>
        <v>5879.0</v>
      </c>
      <c r="H552" t="inlineStr">
        <is>
          <t>partial</t>
        </is>
      </c>
      <c r="I552" t="inlineStr">
        <is>
          <t>T-Statistic available</t>
        </is>
      </c>
      <c r="J552">
        <f>IF($BW552&lt;&gt;"",$BW552,"")</f>
        <v>1992.0</v>
      </c>
      <c r="K552">
        <f>IF($BX552&lt;&gt;"",$BX552,"")</f>
        <v>2007.0</v>
      </c>
      <c r="L552">
        <f>IF(AND(ISNUMBER($BW552),ISNUMBER($BX552)),($BW552+$BX552)/2,"")</f>
        <v>1999.5</v>
      </c>
      <c r="M552">
        <f>IF($L552&lt;&gt;"",$L552,"")</f>
        <v>1999.5</v>
      </c>
      <c r="N552">
        <f>IF(AND(ISNUMBER($BW552),ISNUMBER($BX552)),MIN(1,MAX(0,($BX552-2016+1)/($BX552-$BW552+1))),"")</f>
        <v>0.0</v>
      </c>
      <c r="O552">
        <f>IF(AND(ISNUMBER($BW552),ISNUMBER($BX552)),MIN(1,MAX(0,($BX552-2017+1)/($BX552-$BW552+1))),"")</f>
        <v>0.0</v>
      </c>
      <c r="P552">
        <f>IF(AND(ISNUMBER($BW552),ISNUMBER($BX552)),MIN(1,MAX(0,($BX552-2018+1)/($BX552-$BW552+1))),"")</f>
        <v>0.0</v>
      </c>
      <c r="Q552">
        <f>IF(AND(ISNUMBER($BW552),ISNUMBER($BX552)),MIN(1,MAX(0,($BX552-2019+1)/($BX552-$BW552+1))),"")</f>
        <v>0.0</v>
      </c>
      <c r="R552">
        <f>IF(AND(ISNUMBER($BW552),ISNUMBER($BX552)),MIN(1,MAX(0,($BX552-2016+1)/($BX552-$BW552+1))),"")</f>
        <v>0.0</v>
      </c>
      <c r="S552">
        <f>IF($L552&lt;&gt;"",IF($L552&gt;=2015.5,1,0),"")</f>
        <v>0.0</v>
      </c>
      <c r="T552">
        <f>IF($L552&lt;&gt;"",IF($L552&gt;=2016,1,0),"")</f>
        <v>0.0</v>
      </c>
      <c r="U552">
        <f>IF(ISNUMBER($BX552),IF($BX552&gt;=2016,1,0),"")</f>
        <v>0.0</v>
      </c>
      <c r="V552">
        <f>IF(ISNUMBER($BW552),IF($BW552&gt;=2016,1,0),"")</f>
        <v>0.0</v>
      </c>
      <c r="W552" t="str">
        <f>IF(AND(ISNUMBER($BW552),ISNUMBER($BX552)),IF($BW552&gt;=2016,"post-only",IF($BX552&lt;2016,"pre-only","mixed")),"")</f>
        <v>pre-only</v>
      </c>
      <c r="X552">
        <f>IF(AND(ISNUMBER($BW552),ISNUMBER($BX552)),MIN(1,MAX(0,($BX552-2017+1)/($BX552-$BW552+1))),"")</f>
        <v>0.0</v>
      </c>
      <c r="Y552">
        <f>IF(AND(ISNUMBER($BW552),ISNUMBER($BX552)),MIN(1,MAX(0,($BX552-2018+1)/($BX552-$BW552+1))),"")</f>
        <v>0.0</v>
      </c>
      <c r="Z552">
        <f>IF(AND(ISNUMBER($BW552),ISNUMBER($BX552)),MIN(1,MAX(0,($BX552-2019+1)/($BX552-$BW552+1))),"")</f>
        <v>0.0</v>
      </c>
      <c r="AA552">
        <f>IF(ISNUMBER($BX552),IF($BX552&gt;=2017,1,0),"")</f>
        <v>0.0</v>
      </c>
      <c r="AB552">
        <f>IF(ISNUMBER($BX552),IF($BX552&gt;=2018,1,0),"")</f>
        <v>0.0</v>
      </c>
      <c r="AC552">
        <f>IF(ISNUMBER($BX552),IF($BX552&gt;=2019,1,0),"")</f>
        <v>0.0</v>
      </c>
      <c r="AD552">
        <f>IF($L552&lt;&gt;"",IF($L552&gt;2013,1,0),"")</f>
        <v>0.0</v>
      </c>
      <c r="AE552">
        <f>IF($L552&lt;&gt;"",1+IF($L552&gt;2011,1,0)+IF($L552&gt;2014,1,0),"")</f>
        <v>1.0</v>
      </c>
      <c r="AF552" t="inlineStr">
        <is>
          <t>loan (interest rate)</t>
        </is>
      </c>
      <c r="AG552" t="inlineStr">
        <is>
          <t>performance</t>
        </is>
      </c>
      <c r="AH552" t="inlineStr">
        <is>
          <t>non-sensitive</t>
        </is>
      </c>
      <c r="AI552" t="inlineStr">
        <is>
          <t>without ETS/CT</t>
        </is>
      </c>
      <c r="AJ552" t="inlineStr">
        <is>
          <t>without ETS/CT</t>
        </is>
      </c>
      <c r="AK552" t="str">
        <f>IF(AND($CF552&lt;&gt;"",IFERROR(INDEX(subsample_country_map!$B:$B,MATCH($CF552,subsample_country_map!$A:$A,0)),"")&lt;&gt;""),INDEX(subsample_country_map!$B:$B,MATCH($CF552,subsample_country_map!$A:$A,0)),INDEX(lookup!$AA:$AA,MATCH($A552,lookup!$A:$A,0)))</f>
        <v>1_US</v>
      </c>
      <c r="AL552" t="str">
        <f>IF(AND($CF552&lt;&gt;"",IFERROR(INDEX(subsample_country_map!$C:$C,MATCH($CF552,subsample_country_map!$A:$A,0)),"")&lt;&gt;""),INDEX(subsample_country_map!$C:$C,MATCH($CF552,subsample_country_map!$A:$A,0)),INDEX(lookup!$AB:$AB,MATCH($A552,lookup!$A:$A,0)))</f>
        <v>1_developed</v>
      </c>
      <c r="AM552" t="str">
        <f>IF(AND($CF552&lt;&gt;"",IFERROR(INDEX(subsample_country_map!$D:$D,MATCH($CF552,subsample_country_map!$A:$A,0)),"")&lt;&gt;""),INDEX(subsample_country_map!$D:$D,MATCH($CF552,subsample_country_map!$A:$A,0)),INDEX(lookup!$AC:$AC,MATCH($A552,lookup!$A:$A,0)))</f>
        <v>1_western</v>
      </c>
      <c r="AN552" t="str">
        <f>IF(AND($CF552&lt;&gt;"",IFERROR(INDEX(subsample_country_map!$E:$E,MATCH($CF552,subsample_country_map!$A:$A,0)),"")&lt;&gt;""),INDEX(subsample_country_map!$E:$E,MATCH($CF552,subsample_country_map!$A:$A,0)),INDEX(lookup!$AD:$AD,MATCH($A552,lookup!$A:$A,0)))</f>
        <v>1_common law</v>
      </c>
      <c r="AO552" t="str">
        <f>INDEX(lookup!$Y:$Y,MATCH($A552,lookup!$A:$A,0))</f>
        <v>0_published</v>
      </c>
      <c r="AP552" t="str">
        <f>INDEX(lookup!$Z:$Z,MATCH($A552,lookup!$A:$A,0))</f>
        <v>1_VHB high</v>
      </c>
      <c r="AQ552" t="str">
        <f>INDEX(lookup!$W:$W,MATCH($A552,lookup!$A:$A,0))</f>
        <v>3_mgmt</v>
      </c>
      <c r="AS552" t="inlineStr">
        <is>
          <t>staging</t>
        </is>
      </c>
      <c r="AT552" t="inlineStr">
        <is>
          <t>good-CER</t>
        </is>
      </c>
      <c r="AU552" t="inlineStr">
        <is>
          <t>cost</t>
        </is>
      </c>
      <c r="AV552" t="inlineStr">
        <is>
          <t>0.0606</t>
        </is>
      </c>
      <c r="AX552" t="inlineStr">
        <is>
          <t>1.01</t>
        </is>
      </c>
      <c r="BA552" t="n">
        <v>5879</v>
      </c>
      <c r="BB552" t="inlineStr">
        <is>
          <t>FLAG</t>
        </is>
      </c>
      <c r="BC552" t="inlineStr">
        <is>
          <t>OLS</t>
        </is>
      </c>
      <c r="BD552" t="inlineStr">
        <is>
          <t>firm</t>
        </is>
      </c>
      <c r="BE552" t="inlineStr">
        <is>
          <t>none</t>
        </is>
      </c>
      <c r="BI552" t="inlineStr">
        <is>
          <t>Table 6</t>
        </is>
      </c>
      <c r="BJ552" t="inlineStr">
        <is>
          <t>Model 5 (industry FE: No)</t>
        </is>
      </c>
      <c r="BK552" t="inlineStr">
        <is>
          <t>2234</t>
        </is>
      </c>
      <c r="BL552" t="inlineStr">
        <is>
          <t>cleanenergy 0.0606 (1.01)</t>
        </is>
      </c>
      <c r="BM552" t="inlineStr">
        <is>
          <t>cleanenergy</t>
        </is>
      </c>
      <c r="BN552" t="inlineStr">
        <is>
          <t>log of the all-in-drawn spread on the loan</t>
        </is>
      </c>
      <c r="BO552" t="inlineStr">
        <is>
          <t>original</t>
        </is>
      </c>
      <c r="BP552" t="inlineStr">
        <is>
          <t>Chava (2014)</t>
        </is>
      </c>
      <c r="BQ552" t="inlineStr">
        <is>
          <t>computed</t>
        </is>
      </c>
      <c r="BT552" t="n">
        <v>0</v>
      </c>
      <c r="BU552" t="inlineStr">
        <is>
          <t>staging_Chava_2014.csv</t>
        </is>
      </c>
      <c r="BW552" t="n">
        <v>1992</v>
      </c>
      <c r="BX552" t="n">
        <v>2007</v>
      </c>
      <c r="BY552" t="inlineStr">
        <is>
          <t>United States (bank loans issued to domestic firms</t>
        </is>
      </c>
      <c r="BZ552" t="n">
        <v>1999.5</v>
      </c>
      <c r="CA552" t="n">
        <v>0</v>
      </c>
      <c r="CB552" t="n">
        <v>0</v>
      </c>
      <c r="CC552" t="n">
        <v>0</v>
      </c>
      <c r="CD552" t="n">
        <v>0.01317216265732276</v>
      </c>
      <c r="CE552" t="n">
        <v>1</v>
      </c>
    </row>
    <row r="553">
      <c r="A553" t="inlineStr">
        <is>
          <t>Chava (2014)</t>
        </is>
      </c>
      <c r="B553" t="n">
        <v>1858</v>
      </c>
      <c r="C553" t="n">
        <v>-0.01408409505210254</v>
      </c>
      <c r="D553" t="n">
        <v>5879</v>
      </c>
      <c r="E553">
        <f>IF(ISNUMBER($BA553),$BA553,IF(AND(ISNUMBER($D553),ISNUMBER($BW553),ISNUMBER($BX553)),$D553*($BX553-$BW553+1),""))</f>
        <v>5879.0</v>
      </c>
      <c r="H553" t="inlineStr">
        <is>
          <t>partial</t>
        </is>
      </c>
      <c r="I553" t="inlineStr">
        <is>
          <t>T-Statistic available</t>
        </is>
      </c>
      <c r="J553">
        <f>IF($BW553&lt;&gt;"",$BW553,"")</f>
        <v>1992.0</v>
      </c>
      <c r="K553">
        <f>IF($BX553&lt;&gt;"",$BX553,"")</f>
        <v>2007.0</v>
      </c>
      <c r="L553">
        <f>IF(AND(ISNUMBER($BW553),ISNUMBER($BX553)),($BW553+$BX553)/2,"")</f>
        <v>1999.5</v>
      </c>
      <c r="M553">
        <f>IF($L553&lt;&gt;"",$L553,"")</f>
        <v>1999.5</v>
      </c>
      <c r="N553">
        <f>IF(AND(ISNUMBER($BW553),ISNUMBER($BX553)),MIN(1,MAX(0,($BX553-2016+1)/($BX553-$BW553+1))),"")</f>
        <v>0.0</v>
      </c>
      <c r="O553">
        <f>IF(AND(ISNUMBER($BW553),ISNUMBER($BX553)),MIN(1,MAX(0,($BX553-2017+1)/($BX553-$BW553+1))),"")</f>
        <v>0.0</v>
      </c>
      <c r="P553">
        <f>IF(AND(ISNUMBER($BW553),ISNUMBER($BX553)),MIN(1,MAX(0,($BX553-2018+1)/($BX553-$BW553+1))),"")</f>
        <v>0.0</v>
      </c>
      <c r="Q553">
        <f>IF(AND(ISNUMBER($BW553),ISNUMBER($BX553)),MIN(1,MAX(0,($BX553-2019+1)/($BX553-$BW553+1))),"")</f>
        <v>0.0</v>
      </c>
      <c r="R553">
        <f>IF(AND(ISNUMBER($BW553),ISNUMBER($BX553)),MIN(1,MAX(0,($BX553-2016+1)/($BX553-$BW553+1))),"")</f>
        <v>0.0</v>
      </c>
      <c r="S553">
        <f>IF($L553&lt;&gt;"",IF($L553&gt;=2015.5,1,0),"")</f>
        <v>0.0</v>
      </c>
      <c r="T553">
        <f>IF($L553&lt;&gt;"",IF($L553&gt;=2016,1,0),"")</f>
        <v>0.0</v>
      </c>
      <c r="U553">
        <f>IF(ISNUMBER($BX553),IF($BX553&gt;=2016,1,0),"")</f>
        <v>0.0</v>
      </c>
      <c r="V553">
        <f>IF(ISNUMBER($BW553),IF($BW553&gt;=2016,1,0),"")</f>
        <v>0.0</v>
      </c>
      <c r="W553" t="str">
        <f>IF(AND(ISNUMBER($BW553),ISNUMBER($BX553)),IF($BW553&gt;=2016,"post-only",IF($BX553&lt;2016,"pre-only","mixed")),"")</f>
        <v>pre-only</v>
      </c>
      <c r="X553">
        <f>IF(AND(ISNUMBER($BW553),ISNUMBER($BX553)),MIN(1,MAX(0,($BX553-2017+1)/($BX553-$BW553+1))),"")</f>
        <v>0.0</v>
      </c>
      <c r="Y553">
        <f>IF(AND(ISNUMBER($BW553),ISNUMBER($BX553)),MIN(1,MAX(0,($BX553-2018+1)/($BX553-$BW553+1))),"")</f>
        <v>0.0</v>
      </c>
      <c r="Z553">
        <f>IF(AND(ISNUMBER($BW553),ISNUMBER($BX553)),MIN(1,MAX(0,($BX553-2019+1)/($BX553-$BW553+1))),"")</f>
        <v>0.0</v>
      </c>
      <c r="AA553">
        <f>IF(ISNUMBER($BX553),IF($BX553&gt;=2017,1,0),"")</f>
        <v>0.0</v>
      </c>
      <c r="AB553">
        <f>IF(ISNUMBER($BX553),IF($BX553&gt;=2018,1,0),"")</f>
        <v>0.0</v>
      </c>
      <c r="AC553">
        <f>IF(ISNUMBER($BX553),IF($BX553&gt;=2019,1,0),"")</f>
        <v>0.0</v>
      </c>
      <c r="AD553">
        <f>IF($L553&lt;&gt;"",IF($L553&gt;2013,1,0),"")</f>
        <v>0.0</v>
      </c>
      <c r="AE553">
        <f>IF($L553&lt;&gt;"",1+IF($L553&gt;2011,1,0)+IF($L553&gt;2014,1,0),"")</f>
        <v>1.0</v>
      </c>
      <c r="AF553" t="inlineStr">
        <is>
          <t>loan (interest rate)</t>
        </is>
      </c>
      <c r="AG553" t="inlineStr">
        <is>
          <t>performance</t>
        </is>
      </c>
      <c r="AH553" t="inlineStr">
        <is>
          <t>non-sensitive</t>
        </is>
      </c>
      <c r="AI553" t="inlineStr">
        <is>
          <t>without ETS/CT</t>
        </is>
      </c>
      <c r="AJ553" t="inlineStr">
        <is>
          <t>without ETS/CT</t>
        </is>
      </c>
      <c r="AK553" t="str">
        <f>IF(AND($CF553&lt;&gt;"",IFERROR(INDEX(subsample_country_map!$B:$B,MATCH($CF553,subsample_country_map!$A:$A,0)),"")&lt;&gt;""),INDEX(subsample_country_map!$B:$B,MATCH($CF553,subsample_country_map!$A:$A,0)),INDEX(lookup!$AA:$AA,MATCH($A553,lookup!$A:$A,0)))</f>
        <v>1_US</v>
      </c>
      <c r="AL553" t="str">
        <f>IF(AND($CF553&lt;&gt;"",IFERROR(INDEX(subsample_country_map!$C:$C,MATCH($CF553,subsample_country_map!$A:$A,0)),"")&lt;&gt;""),INDEX(subsample_country_map!$C:$C,MATCH($CF553,subsample_country_map!$A:$A,0)),INDEX(lookup!$AB:$AB,MATCH($A553,lookup!$A:$A,0)))</f>
        <v>1_developed</v>
      </c>
      <c r="AM553" t="str">
        <f>IF(AND($CF553&lt;&gt;"",IFERROR(INDEX(subsample_country_map!$D:$D,MATCH($CF553,subsample_country_map!$A:$A,0)),"")&lt;&gt;""),INDEX(subsample_country_map!$D:$D,MATCH($CF553,subsample_country_map!$A:$A,0)),INDEX(lookup!$AC:$AC,MATCH($A553,lookup!$A:$A,0)))</f>
        <v>1_western</v>
      </c>
      <c r="AN553" t="str">
        <f>IF(AND($CF553&lt;&gt;"",IFERROR(INDEX(subsample_country_map!$E:$E,MATCH($CF553,subsample_country_map!$A:$A,0)),"")&lt;&gt;""),INDEX(subsample_country_map!$E:$E,MATCH($CF553,subsample_country_map!$A:$A,0)),INDEX(lookup!$AD:$AD,MATCH($A553,lookup!$A:$A,0)))</f>
        <v>1_common law</v>
      </c>
      <c r="AO553" t="str">
        <f>INDEX(lookup!$Y:$Y,MATCH($A553,lookup!$A:$A,0))</f>
        <v>0_published</v>
      </c>
      <c r="AP553" t="str">
        <f>INDEX(lookup!$Z:$Z,MATCH($A553,lookup!$A:$A,0))</f>
        <v>1_VHB high</v>
      </c>
      <c r="AQ553" t="str">
        <f>INDEX(lookup!$W:$W,MATCH($A553,lookup!$A:$A,0))</f>
        <v>3_mgmt</v>
      </c>
      <c r="AS553" t="inlineStr">
        <is>
          <t>staging</t>
        </is>
      </c>
      <c r="AT553" t="inlineStr">
        <is>
          <t>good-CER</t>
        </is>
      </c>
      <c r="AU553" t="inlineStr">
        <is>
          <t>cost</t>
        </is>
      </c>
      <c r="AV553" t="inlineStr">
        <is>
          <t>-0.0725</t>
        </is>
      </c>
      <c r="AX553" t="inlineStr">
        <is>
          <t>-1.08</t>
        </is>
      </c>
      <c r="BA553" t="n">
        <v>5879</v>
      </c>
      <c r="BB553" t="inlineStr">
        <is>
          <t>FLAG</t>
        </is>
      </c>
      <c r="BC553" t="inlineStr">
        <is>
          <t>OLS</t>
        </is>
      </c>
      <c r="BD553" t="inlineStr">
        <is>
          <t>firm</t>
        </is>
      </c>
      <c r="BE553" t="inlineStr">
        <is>
          <t>none</t>
        </is>
      </c>
      <c r="BI553" t="inlineStr">
        <is>
          <t>Table 6</t>
        </is>
      </c>
      <c r="BJ553" t="inlineStr">
        <is>
          <t>Model 6 (industry FE: Yes)</t>
        </is>
      </c>
      <c r="BK553" t="inlineStr">
        <is>
          <t>2234</t>
        </is>
      </c>
      <c r="BL553" t="inlineStr">
        <is>
          <t>cleanenergy -0.0725 (-1.08)</t>
        </is>
      </c>
      <c r="BM553" t="inlineStr">
        <is>
          <t>cleanenergy</t>
        </is>
      </c>
      <c r="BN553" t="inlineStr">
        <is>
          <t>log of the all-in-drawn spread on the loan</t>
        </is>
      </c>
      <c r="BO553" t="inlineStr">
        <is>
          <t>original</t>
        </is>
      </c>
      <c r="BP553" t="inlineStr">
        <is>
          <t>Chava (2014)</t>
        </is>
      </c>
      <c r="BQ553" t="inlineStr">
        <is>
          <t>computed</t>
        </is>
      </c>
      <c r="BT553" t="n">
        <v>0</v>
      </c>
      <c r="BU553" t="inlineStr">
        <is>
          <t>staging_Chava_2014.csv</t>
        </is>
      </c>
      <c r="BW553" t="n">
        <v>1992</v>
      </c>
      <c r="BX553" t="n">
        <v>2007</v>
      </c>
      <c r="BY553" t="inlineStr">
        <is>
          <t>United States (bank loans issued to domestic firms</t>
        </is>
      </c>
      <c r="BZ553" t="n">
        <v>1999.5</v>
      </c>
      <c r="CA553" t="n">
        <v>0</v>
      </c>
      <c r="CB553" t="n">
        <v>0</v>
      </c>
      <c r="CC553" t="n">
        <v>0</v>
      </c>
      <c r="CD553" t="n">
        <v>-0.01408502641145549</v>
      </c>
      <c r="CE553" t="n">
        <v>1</v>
      </c>
    </row>
    <row r="554">
      <c r="A554" t="inlineStr">
        <is>
          <t>Chava (2014)</t>
        </is>
      </c>
      <c r="B554" t="n">
        <v>1859</v>
      </c>
      <c r="C554" t="n">
        <v>-0.01180245679292228</v>
      </c>
      <c r="D554" t="n">
        <v>5186</v>
      </c>
      <c r="E554">
        <f>IF(ISNUMBER($BA554),$BA554,IF(AND(ISNUMBER($D554),ISNUMBER($BW554),ISNUMBER($BX554)),$D554*($BX554-$BW554+1),""))</f>
        <v>5186.0</v>
      </c>
      <c r="H554" t="inlineStr">
        <is>
          <t>partial</t>
        </is>
      </c>
      <c r="I554" t="inlineStr">
        <is>
          <t>T-Statistic available</t>
        </is>
      </c>
      <c r="J554">
        <f>IF($BW554&lt;&gt;"",$BW554,"")</f>
        <v>1992.0</v>
      </c>
      <c r="K554">
        <f>IF($BX554&lt;&gt;"",$BX554,"")</f>
        <v>2007.0</v>
      </c>
      <c r="L554">
        <f>IF(AND(ISNUMBER($BW554),ISNUMBER($BX554)),($BW554+$BX554)/2,"")</f>
        <v>1999.5</v>
      </c>
      <c r="M554">
        <f>IF($L554&lt;&gt;"",$L554,"")</f>
        <v>1999.5</v>
      </c>
      <c r="N554">
        <f>IF(AND(ISNUMBER($BW554),ISNUMBER($BX554)),MIN(1,MAX(0,($BX554-2016+1)/($BX554-$BW554+1))),"")</f>
        <v>0.0</v>
      </c>
      <c r="O554">
        <f>IF(AND(ISNUMBER($BW554),ISNUMBER($BX554)),MIN(1,MAX(0,($BX554-2017+1)/($BX554-$BW554+1))),"")</f>
        <v>0.0</v>
      </c>
      <c r="P554">
        <f>IF(AND(ISNUMBER($BW554),ISNUMBER($BX554)),MIN(1,MAX(0,($BX554-2018+1)/($BX554-$BW554+1))),"")</f>
        <v>0.0</v>
      </c>
      <c r="Q554">
        <f>IF(AND(ISNUMBER($BW554),ISNUMBER($BX554)),MIN(1,MAX(0,($BX554-2019+1)/($BX554-$BW554+1))),"")</f>
        <v>0.0</v>
      </c>
      <c r="R554">
        <f>IF(AND(ISNUMBER($BW554),ISNUMBER($BX554)),MIN(1,MAX(0,($BX554-2016+1)/($BX554-$BW554+1))),"")</f>
        <v>0.0</v>
      </c>
      <c r="S554">
        <f>IF($L554&lt;&gt;"",IF($L554&gt;=2015.5,1,0),"")</f>
        <v>0.0</v>
      </c>
      <c r="T554">
        <f>IF($L554&lt;&gt;"",IF($L554&gt;=2016,1,0),"")</f>
        <v>0.0</v>
      </c>
      <c r="U554">
        <f>IF(ISNUMBER($BX554),IF($BX554&gt;=2016,1,0),"")</f>
        <v>0.0</v>
      </c>
      <c r="V554">
        <f>IF(ISNUMBER($BW554),IF($BW554&gt;=2016,1,0),"")</f>
        <v>0.0</v>
      </c>
      <c r="W554" t="str">
        <f>IF(AND(ISNUMBER($BW554),ISNUMBER($BX554)),IF($BW554&gt;=2016,"post-only",IF($BX554&lt;2016,"pre-only","mixed")),"")</f>
        <v>pre-only</v>
      </c>
      <c r="X554">
        <f>IF(AND(ISNUMBER($BW554),ISNUMBER($BX554)),MIN(1,MAX(0,($BX554-2017+1)/($BX554-$BW554+1))),"")</f>
        <v>0.0</v>
      </c>
      <c r="Y554">
        <f>IF(AND(ISNUMBER($BW554),ISNUMBER($BX554)),MIN(1,MAX(0,($BX554-2018+1)/($BX554-$BW554+1))),"")</f>
        <v>0.0</v>
      </c>
      <c r="Z554">
        <f>IF(AND(ISNUMBER($BW554),ISNUMBER($BX554)),MIN(1,MAX(0,($BX554-2019+1)/($BX554-$BW554+1))),"")</f>
        <v>0.0</v>
      </c>
      <c r="AA554">
        <f>IF(ISNUMBER($BX554),IF($BX554&gt;=2017,1,0),"")</f>
        <v>0.0</v>
      </c>
      <c r="AB554">
        <f>IF(ISNUMBER($BX554),IF($BX554&gt;=2018,1,0),"")</f>
        <v>0.0</v>
      </c>
      <c r="AC554">
        <f>IF(ISNUMBER($BX554),IF($BX554&gt;=2019,1,0),"")</f>
        <v>0.0</v>
      </c>
      <c r="AD554">
        <f>IF($L554&lt;&gt;"",IF($L554&gt;2013,1,0),"")</f>
        <v>0.0</v>
      </c>
      <c r="AE554">
        <f>IF($L554&lt;&gt;"",1+IF($L554&gt;2011,1,0)+IF($L554&gt;2014,1,0),"")</f>
        <v>1.0</v>
      </c>
      <c r="AF554" t="inlineStr">
        <is>
          <t>loan (interest rate)</t>
        </is>
      </c>
      <c r="AG554" t="inlineStr">
        <is>
          <t>performance</t>
        </is>
      </c>
      <c r="AH554" t="inlineStr">
        <is>
          <t>non-sensitive</t>
        </is>
      </c>
      <c r="AI554" t="inlineStr">
        <is>
          <t>without ETS/CT</t>
        </is>
      </c>
      <c r="AJ554" t="inlineStr">
        <is>
          <t>without ETS/CT</t>
        </is>
      </c>
      <c r="AK554" t="str">
        <f>IF(AND($CF554&lt;&gt;"",IFERROR(INDEX(subsample_country_map!$B:$B,MATCH($CF554,subsample_country_map!$A:$A,0)),"")&lt;&gt;""),INDEX(subsample_country_map!$B:$B,MATCH($CF554,subsample_country_map!$A:$A,0)),INDEX(lookup!$AA:$AA,MATCH($A554,lookup!$A:$A,0)))</f>
        <v>1_US</v>
      </c>
      <c r="AL554" t="str">
        <f>IF(AND($CF554&lt;&gt;"",IFERROR(INDEX(subsample_country_map!$C:$C,MATCH($CF554,subsample_country_map!$A:$A,0)),"")&lt;&gt;""),INDEX(subsample_country_map!$C:$C,MATCH($CF554,subsample_country_map!$A:$A,0)),INDEX(lookup!$AB:$AB,MATCH($A554,lookup!$A:$A,0)))</f>
        <v>1_developed</v>
      </c>
      <c r="AM554" t="str">
        <f>IF(AND($CF554&lt;&gt;"",IFERROR(INDEX(subsample_country_map!$D:$D,MATCH($CF554,subsample_country_map!$A:$A,0)),"")&lt;&gt;""),INDEX(subsample_country_map!$D:$D,MATCH($CF554,subsample_country_map!$A:$A,0)),INDEX(lookup!$AC:$AC,MATCH($A554,lookup!$A:$A,0)))</f>
        <v>1_western</v>
      </c>
      <c r="AN554" t="str">
        <f>IF(AND($CF554&lt;&gt;"",IFERROR(INDEX(subsample_country_map!$E:$E,MATCH($CF554,subsample_country_map!$A:$A,0)),"")&lt;&gt;""),INDEX(subsample_country_map!$E:$E,MATCH($CF554,subsample_country_map!$A:$A,0)),INDEX(lookup!$AD:$AD,MATCH($A554,lookup!$A:$A,0)))</f>
        <v>1_common law</v>
      </c>
      <c r="AO554" t="str">
        <f>INDEX(lookup!$Y:$Y,MATCH($A554,lookup!$A:$A,0))</f>
        <v>0_published</v>
      </c>
      <c r="AP554" t="str">
        <f>INDEX(lookup!$Z:$Z,MATCH($A554,lookup!$A:$A,0))</f>
        <v>1_VHB high</v>
      </c>
      <c r="AQ554" t="str">
        <f>INDEX(lookup!$W:$W,MATCH($A554,lookup!$A:$A,0))</f>
        <v>3_mgmt</v>
      </c>
      <c r="AS554" t="inlineStr">
        <is>
          <t>staging</t>
        </is>
      </c>
      <c r="AT554" t="inlineStr">
        <is>
          <t>good-CER</t>
        </is>
      </c>
      <c r="AU554" t="inlineStr">
        <is>
          <t>cost</t>
        </is>
      </c>
      <c r="AV554" t="inlineStr">
        <is>
          <t>-0.0646</t>
        </is>
      </c>
      <c r="AX554" t="inlineStr">
        <is>
          <t>-0.85</t>
        </is>
      </c>
      <c r="BA554" t="n">
        <v>5186</v>
      </c>
      <c r="BB554" t="inlineStr">
        <is>
          <t>FLAG</t>
        </is>
      </c>
      <c r="BC554" t="inlineStr">
        <is>
          <t>OLS</t>
        </is>
      </c>
      <c r="BD554" t="inlineStr">
        <is>
          <t>firm</t>
        </is>
      </c>
      <c r="BE554" t="inlineStr">
        <is>
          <t>none</t>
        </is>
      </c>
      <c r="BI554" t="inlineStr">
        <is>
          <t>Table 6</t>
        </is>
      </c>
      <c r="BJ554" t="inlineStr">
        <is>
          <t>Model 7 (industry FE: No)</t>
        </is>
      </c>
      <c r="BK554" t="inlineStr">
        <is>
          <t>2234</t>
        </is>
      </c>
      <c r="BL554" t="inlineStr">
        <is>
          <t>envcomm -0.0646 (-0.85)</t>
        </is>
      </c>
      <c r="BM554" t="inlineStr">
        <is>
          <t>envcomm</t>
        </is>
      </c>
      <c r="BN554" t="inlineStr">
        <is>
          <t>log of the all-in-drawn spread on the loan</t>
        </is>
      </c>
      <c r="BO554" t="inlineStr">
        <is>
          <t>original</t>
        </is>
      </c>
      <c r="BP554" t="inlineStr">
        <is>
          <t>Chava (2014)</t>
        </is>
      </c>
      <c r="BQ554" t="inlineStr">
        <is>
          <t>computed</t>
        </is>
      </c>
      <c r="BT554" t="n">
        <v>0</v>
      </c>
      <c r="BU554" t="inlineStr">
        <is>
          <t>staging_Chava_2014.csv</t>
        </is>
      </c>
      <c r="BW554" t="n">
        <v>1992</v>
      </c>
      <c r="BX554" t="n">
        <v>2007</v>
      </c>
      <c r="BY554" t="inlineStr">
        <is>
          <t>United States (bank loans issued to domestic firms</t>
        </is>
      </c>
      <c r="BZ554" t="n">
        <v>1999.5</v>
      </c>
      <c r="CA554" t="n">
        <v>0</v>
      </c>
      <c r="CB554" t="n">
        <v>0</v>
      </c>
      <c r="CC554" t="n">
        <v>0</v>
      </c>
      <c r="CD554" t="n">
        <v>-0.01180300485821805</v>
      </c>
      <c r="CE554" t="n">
        <v>1</v>
      </c>
    </row>
    <row r="555">
      <c r="A555" t="inlineStr">
        <is>
          <t>Chava (2014)</t>
        </is>
      </c>
      <c r="B555" t="n">
        <v>1860</v>
      </c>
      <c r="C555" t="n">
        <v>-0.000277724198890526</v>
      </c>
      <c r="D555" t="n">
        <v>5186</v>
      </c>
      <c r="E555">
        <f>IF(ISNUMBER($BA555),$BA555,IF(AND(ISNUMBER($D555),ISNUMBER($BW555),ISNUMBER($BX555)),$D555*($BX555-$BW555+1),""))</f>
        <v>5186.0</v>
      </c>
      <c r="H555" t="inlineStr">
        <is>
          <t>partial</t>
        </is>
      </c>
      <c r="I555" t="inlineStr">
        <is>
          <t>T-Statistic available</t>
        </is>
      </c>
      <c r="J555">
        <f>IF($BW555&lt;&gt;"",$BW555,"")</f>
        <v>1992.0</v>
      </c>
      <c r="K555">
        <f>IF($BX555&lt;&gt;"",$BX555,"")</f>
        <v>2007.0</v>
      </c>
      <c r="L555">
        <f>IF(AND(ISNUMBER($BW555),ISNUMBER($BX555)),($BW555+$BX555)/2,"")</f>
        <v>1999.5</v>
      </c>
      <c r="M555">
        <f>IF($L555&lt;&gt;"",$L555,"")</f>
        <v>1999.5</v>
      </c>
      <c r="N555">
        <f>IF(AND(ISNUMBER($BW555),ISNUMBER($BX555)),MIN(1,MAX(0,($BX555-2016+1)/($BX555-$BW555+1))),"")</f>
        <v>0.0</v>
      </c>
      <c r="O555">
        <f>IF(AND(ISNUMBER($BW555),ISNUMBER($BX555)),MIN(1,MAX(0,($BX555-2017+1)/($BX555-$BW555+1))),"")</f>
        <v>0.0</v>
      </c>
      <c r="P555">
        <f>IF(AND(ISNUMBER($BW555),ISNUMBER($BX555)),MIN(1,MAX(0,($BX555-2018+1)/($BX555-$BW555+1))),"")</f>
        <v>0.0</v>
      </c>
      <c r="Q555">
        <f>IF(AND(ISNUMBER($BW555),ISNUMBER($BX555)),MIN(1,MAX(0,($BX555-2019+1)/($BX555-$BW555+1))),"")</f>
        <v>0.0</v>
      </c>
      <c r="R555">
        <f>IF(AND(ISNUMBER($BW555),ISNUMBER($BX555)),MIN(1,MAX(0,($BX555-2016+1)/($BX555-$BW555+1))),"")</f>
        <v>0.0</v>
      </c>
      <c r="S555">
        <f>IF($L555&lt;&gt;"",IF($L555&gt;=2015.5,1,0),"")</f>
        <v>0.0</v>
      </c>
      <c r="T555">
        <f>IF($L555&lt;&gt;"",IF($L555&gt;=2016,1,0),"")</f>
        <v>0.0</v>
      </c>
      <c r="U555">
        <f>IF(ISNUMBER($BX555),IF($BX555&gt;=2016,1,0),"")</f>
        <v>0.0</v>
      </c>
      <c r="V555">
        <f>IF(ISNUMBER($BW555),IF($BW555&gt;=2016,1,0),"")</f>
        <v>0.0</v>
      </c>
      <c r="W555" t="str">
        <f>IF(AND(ISNUMBER($BW555),ISNUMBER($BX555)),IF($BW555&gt;=2016,"post-only",IF($BX555&lt;2016,"pre-only","mixed")),"")</f>
        <v>pre-only</v>
      </c>
      <c r="X555">
        <f>IF(AND(ISNUMBER($BW555),ISNUMBER($BX555)),MIN(1,MAX(0,($BX555-2017+1)/($BX555-$BW555+1))),"")</f>
        <v>0.0</v>
      </c>
      <c r="Y555">
        <f>IF(AND(ISNUMBER($BW555),ISNUMBER($BX555)),MIN(1,MAX(0,($BX555-2018+1)/($BX555-$BW555+1))),"")</f>
        <v>0.0</v>
      </c>
      <c r="Z555">
        <f>IF(AND(ISNUMBER($BW555),ISNUMBER($BX555)),MIN(1,MAX(0,($BX555-2019+1)/($BX555-$BW555+1))),"")</f>
        <v>0.0</v>
      </c>
      <c r="AA555">
        <f>IF(ISNUMBER($BX555),IF($BX555&gt;=2017,1,0),"")</f>
        <v>0.0</v>
      </c>
      <c r="AB555">
        <f>IF(ISNUMBER($BX555),IF($BX555&gt;=2018,1,0),"")</f>
        <v>0.0</v>
      </c>
      <c r="AC555">
        <f>IF(ISNUMBER($BX555),IF($BX555&gt;=2019,1,0),"")</f>
        <v>0.0</v>
      </c>
      <c r="AD555">
        <f>IF($L555&lt;&gt;"",IF($L555&gt;2013,1,0),"")</f>
        <v>0.0</v>
      </c>
      <c r="AE555">
        <f>IF($L555&lt;&gt;"",1+IF($L555&gt;2011,1,0)+IF($L555&gt;2014,1,0),"")</f>
        <v>1.0</v>
      </c>
      <c r="AF555" t="inlineStr">
        <is>
          <t>loan (interest rate)</t>
        </is>
      </c>
      <c r="AG555" t="inlineStr">
        <is>
          <t>performance</t>
        </is>
      </c>
      <c r="AH555" t="inlineStr">
        <is>
          <t>non-sensitive</t>
        </is>
      </c>
      <c r="AI555" t="inlineStr">
        <is>
          <t>without ETS/CT</t>
        </is>
      </c>
      <c r="AJ555" t="inlineStr">
        <is>
          <t>without ETS/CT</t>
        </is>
      </c>
      <c r="AK555" t="str">
        <f>IF(AND($CF555&lt;&gt;"",IFERROR(INDEX(subsample_country_map!$B:$B,MATCH($CF555,subsample_country_map!$A:$A,0)),"")&lt;&gt;""),INDEX(subsample_country_map!$B:$B,MATCH($CF555,subsample_country_map!$A:$A,0)),INDEX(lookup!$AA:$AA,MATCH($A555,lookup!$A:$A,0)))</f>
        <v>1_US</v>
      </c>
      <c r="AL555" t="str">
        <f>IF(AND($CF555&lt;&gt;"",IFERROR(INDEX(subsample_country_map!$C:$C,MATCH($CF555,subsample_country_map!$A:$A,0)),"")&lt;&gt;""),INDEX(subsample_country_map!$C:$C,MATCH($CF555,subsample_country_map!$A:$A,0)),INDEX(lookup!$AB:$AB,MATCH($A555,lookup!$A:$A,0)))</f>
        <v>1_developed</v>
      </c>
      <c r="AM555" t="str">
        <f>IF(AND($CF555&lt;&gt;"",IFERROR(INDEX(subsample_country_map!$D:$D,MATCH($CF555,subsample_country_map!$A:$A,0)),"")&lt;&gt;""),INDEX(subsample_country_map!$D:$D,MATCH($CF555,subsample_country_map!$A:$A,0)),INDEX(lookup!$AC:$AC,MATCH($A555,lookup!$A:$A,0)))</f>
        <v>1_western</v>
      </c>
      <c r="AN555" t="str">
        <f>IF(AND($CF555&lt;&gt;"",IFERROR(INDEX(subsample_country_map!$E:$E,MATCH($CF555,subsample_country_map!$A:$A,0)),"")&lt;&gt;""),INDEX(subsample_country_map!$E:$E,MATCH($CF555,subsample_country_map!$A:$A,0)),INDEX(lookup!$AD:$AD,MATCH($A555,lookup!$A:$A,0)))</f>
        <v>1_common law</v>
      </c>
      <c r="AO555" t="str">
        <f>INDEX(lookup!$Y:$Y,MATCH($A555,lookup!$A:$A,0))</f>
        <v>0_published</v>
      </c>
      <c r="AP555" t="str">
        <f>INDEX(lookup!$Z:$Z,MATCH($A555,lookup!$A:$A,0))</f>
        <v>1_VHB high</v>
      </c>
      <c r="AQ555" t="str">
        <f>INDEX(lookup!$W:$W,MATCH($A555,lookup!$A:$A,0))</f>
        <v>3_mgmt</v>
      </c>
      <c r="AS555" t="inlineStr">
        <is>
          <t>staging</t>
        </is>
      </c>
      <c r="AT555" t="inlineStr">
        <is>
          <t>good-CER</t>
        </is>
      </c>
      <c r="AU555" t="inlineStr">
        <is>
          <t>cost</t>
        </is>
      </c>
      <c r="AV555" t="inlineStr">
        <is>
          <t>-0.0015</t>
        </is>
      </c>
      <c r="AX555" t="inlineStr">
        <is>
          <t>-0.02</t>
        </is>
      </c>
      <c r="BA555" t="n">
        <v>5186</v>
      </c>
      <c r="BB555" t="inlineStr">
        <is>
          <t>FLAG</t>
        </is>
      </c>
      <c r="BC555" t="inlineStr">
        <is>
          <t>OLS</t>
        </is>
      </c>
      <c r="BD555" t="inlineStr">
        <is>
          <t>firm</t>
        </is>
      </c>
      <c r="BE555" t="inlineStr">
        <is>
          <t>none</t>
        </is>
      </c>
      <c r="BI555" t="inlineStr">
        <is>
          <t>Table 6</t>
        </is>
      </c>
      <c r="BJ555" t="inlineStr">
        <is>
          <t>Model 8 (industry FE: Yes)</t>
        </is>
      </c>
      <c r="BK555" t="inlineStr">
        <is>
          <t>2234</t>
        </is>
      </c>
      <c r="BL555" t="inlineStr">
        <is>
          <t>envcomm -0.0015 (-0.02)</t>
        </is>
      </c>
      <c r="BM555" t="inlineStr">
        <is>
          <t>envcomm</t>
        </is>
      </c>
      <c r="BN555" t="inlineStr">
        <is>
          <t>log of the all-in-drawn spread on the loan</t>
        </is>
      </c>
      <c r="BO555" t="inlineStr">
        <is>
          <t>original</t>
        </is>
      </c>
      <c r="BP555" t="inlineStr">
        <is>
          <t>Chava (2014)</t>
        </is>
      </c>
      <c r="BQ555" t="inlineStr">
        <is>
          <t>computed</t>
        </is>
      </c>
      <c r="BT555" t="n">
        <v>0</v>
      </c>
      <c r="BU555" t="inlineStr">
        <is>
          <t>staging_Chava_2014.csv</t>
        </is>
      </c>
      <c r="BW555" t="n">
        <v>1992</v>
      </c>
      <c r="BX555" t="n">
        <v>2007</v>
      </c>
      <c r="BY555" t="inlineStr">
        <is>
          <t>United States (bank loans issued to domestic firms</t>
        </is>
      </c>
      <c r="BZ555" t="n">
        <v>1999.5</v>
      </c>
      <c r="CA555" t="n">
        <v>0</v>
      </c>
      <c r="CB555" t="n">
        <v>0</v>
      </c>
      <c r="CC555" t="n">
        <v>0</v>
      </c>
      <c r="CD555" t="n">
        <v>-0.0002777242060308831</v>
      </c>
      <c r="CE555" t="n">
        <v>1</v>
      </c>
    </row>
    <row r="556">
      <c r="A556" t="inlineStr">
        <is>
          <t>Chen, Gao (2011)</t>
        </is>
      </c>
      <c r="B556" t="n">
        <v>1861</v>
      </c>
      <c r="C556" t="n">
        <v>0.212</v>
      </c>
      <c r="D556" t="n">
        <v>117</v>
      </c>
      <c r="E556">
        <f>IF(ISNUMBER($BA556),$BA556,IF(AND(ISNUMBER($D556),ISNUMBER($BW556),ISNUMBER($BX556)),$D556*($BX556-$BW556+1),""))</f>
        <v>117.0</v>
      </c>
      <c r="H556" t="inlineStr">
        <is>
          <t>bivariate</t>
        </is>
      </c>
      <c r="I556" t="inlineStr">
        <is>
          <t>Correlation coefficient available</t>
        </is>
      </c>
      <c r="J556">
        <f>IF($BW556&lt;&gt;"",$BW556,"")</f>
        <v>2002.0</v>
      </c>
      <c r="K556">
        <f>IF($BX556&lt;&gt;"",$BX556,"")</f>
        <v>2008.0</v>
      </c>
      <c r="L556">
        <f>IF(AND(ISNUMBER($BW556),ISNUMBER($BX556)),($BW556+$BX556)/2,"")</f>
        <v>2005.0</v>
      </c>
      <c r="M556">
        <f>IF($L556&lt;&gt;"",$L556,"")</f>
        <v>2005.0</v>
      </c>
      <c r="N556">
        <f>IF(AND(ISNUMBER($BW556),ISNUMBER($BX556)),MIN(1,MAX(0,($BX556-2016+1)/($BX556-$BW556+1))),"")</f>
        <v>0.0</v>
      </c>
      <c r="O556">
        <f>IF(AND(ISNUMBER($BW556),ISNUMBER($BX556)),MIN(1,MAX(0,($BX556-2017+1)/($BX556-$BW556+1))),"")</f>
        <v>0.0</v>
      </c>
      <c r="P556">
        <f>IF(AND(ISNUMBER($BW556),ISNUMBER($BX556)),MIN(1,MAX(0,($BX556-2018+1)/($BX556-$BW556+1))),"")</f>
        <v>0.0</v>
      </c>
      <c r="Q556">
        <f>IF(AND(ISNUMBER($BW556),ISNUMBER($BX556)),MIN(1,MAX(0,($BX556-2019+1)/($BX556-$BW556+1))),"")</f>
        <v>0.0</v>
      </c>
      <c r="R556">
        <f>IF(AND(ISNUMBER($BW556),ISNUMBER($BX556)),MIN(1,MAX(0,($BX556-2016+1)/($BX556-$BW556+1))),"")</f>
        <v>0.0</v>
      </c>
      <c r="S556">
        <f>IF($L556&lt;&gt;"",IF($L556&gt;=2015.5,1,0),"")</f>
        <v>0.0</v>
      </c>
      <c r="T556">
        <f>IF($L556&lt;&gt;"",IF($L556&gt;=2016,1,0),"")</f>
        <v>0.0</v>
      </c>
      <c r="U556">
        <f>IF(ISNUMBER($BX556),IF($BX556&gt;=2016,1,0),"")</f>
        <v>0.0</v>
      </c>
      <c r="V556">
        <f>IF(ISNUMBER($BW556),IF($BW556&gt;=2016,1,0),"")</f>
        <v>0.0</v>
      </c>
      <c r="W556" t="str">
        <f>IF(AND(ISNUMBER($BW556),ISNUMBER($BX556)),IF($BW556&gt;=2016,"post-only",IF($BX556&lt;2016,"pre-only","mixed")),"")</f>
        <v>pre-only</v>
      </c>
      <c r="X556">
        <f>IF(AND(ISNUMBER($BW556),ISNUMBER($BX556)),MIN(1,MAX(0,($BX556-2017+1)/($BX556-$BW556+1))),"")</f>
        <v>0.0</v>
      </c>
      <c r="Y556">
        <f>IF(AND(ISNUMBER($BW556),ISNUMBER($BX556)),MIN(1,MAX(0,($BX556-2018+1)/($BX556-$BW556+1))),"")</f>
        <v>0.0</v>
      </c>
      <c r="Z556">
        <f>IF(AND(ISNUMBER($BW556),ISNUMBER($BX556)),MIN(1,MAX(0,($BX556-2019+1)/($BX556-$BW556+1))),"")</f>
        <v>0.0</v>
      </c>
      <c r="AA556">
        <f>IF(ISNUMBER($BX556),IF($BX556&gt;=2017,1,0),"")</f>
        <v>0.0</v>
      </c>
      <c r="AB556">
        <f>IF(ISNUMBER($BX556),IF($BX556&gt;=2018,1,0),"")</f>
        <v>0.0</v>
      </c>
      <c r="AC556">
        <f>IF(ISNUMBER($BX556),IF($BX556&gt;=2019,1,0),"")</f>
        <v>0.0</v>
      </c>
      <c r="AD556">
        <f>IF($L556&lt;&gt;"",IF($L556&gt;2013,1,0),"")</f>
        <v>0.0</v>
      </c>
      <c r="AE556">
        <f>IF($L556&lt;&gt;"",1+IF($L556&gt;2011,1,0)+IF($L556&gt;2014,1,0),"")</f>
        <v>1.0</v>
      </c>
      <c r="AF556" t="inlineStr">
        <is>
          <t>bond (yield)</t>
        </is>
      </c>
      <c r="AG556" t="inlineStr">
        <is>
          <t>performance</t>
        </is>
      </c>
      <c r="AH556" t="inlineStr">
        <is>
          <t>sensitive</t>
        </is>
      </c>
      <c r="AI556" t="inlineStr">
        <is>
          <t>without ETS/CT</t>
        </is>
      </c>
      <c r="AJ556" t="inlineStr">
        <is>
          <t>without ETS/CT</t>
        </is>
      </c>
      <c r="AK556" t="str">
        <f>IF(AND($CF556&lt;&gt;"",IFERROR(INDEX(subsample_country_map!$B:$B,MATCH($CF556,subsample_country_map!$A:$A,0)),"")&lt;&gt;""),INDEX(subsample_country_map!$B:$B,MATCH($CF556,subsample_country_map!$A:$A,0)),INDEX(lookup!$AA:$AA,MATCH($A556,lookup!$A:$A,0)))</f>
        <v>1_US</v>
      </c>
      <c r="AL556" t="str">
        <f>IF(AND($CF556&lt;&gt;"",IFERROR(INDEX(subsample_country_map!$C:$C,MATCH($CF556,subsample_country_map!$A:$A,0)),"")&lt;&gt;""),INDEX(subsample_country_map!$C:$C,MATCH($CF556,subsample_country_map!$A:$A,0)),INDEX(lookup!$AB:$AB,MATCH($A556,lookup!$A:$A,0)))</f>
        <v>1_developed</v>
      </c>
      <c r="AM556" t="str">
        <f>IF(AND($CF556&lt;&gt;"",IFERROR(INDEX(subsample_country_map!$D:$D,MATCH($CF556,subsample_country_map!$A:$A,0)),"")&lt;&gt;""),INDEX(subsample_country_map!$D:$D,MATCH($CF556,subsample_country_map!$A:$A,0)),INDEX(lookup!$AC:$AC,MATCH($A556,lookup!$A:$A,0)))</f>
        <v>1_western</v>
      </c>
      <c r="AN556" t="str">
        <f>IF(AND($CF556&lt;&gt;"",IFERROR(INDEX(subsample_country_map!$E:$E,MATCH($CF556,subsample_country_map!$A:$A,0)),"")&lt;&gt;""),INDEX(subsample_country_map!$E:$E,MATCH($CF556,subsample_country_map!$A:$A,0)),INDEX(lookup!$AD:$AD,MATCH($A556,lookup!$A:$A,0)))</f>
        <v>1_common law</v>
      </c>
      <c r="AO556" t="str">
        <f>INDEX(lookup!$Y:$Y,MATCH($A556,lookup!$A:$A,0))</f>
        <v>0_published</v>
      </c>
      <c r="AP556" t="str">
        <f>INDEX(lookup!$Z:$Z,MATCH($A556,lookup!$A:$A,0))</f>
        <v>0_VHB low</v>
      </c>
      <c r="AQ556" t="str">
        <f>INDEX(lookup!$W:$W,MATCH($A556,lookup!$A:$A,0))</f>
        <v>1_fin/acc/econ</v>
      </c>
      <c r="AS556" t="inlineStr">
        <is>
          <t>staging</t>
        </is>
      </c>
      <c r="AT556" t="inlineStr">
        <is>
          <t>bad-CER</t>
        </is>
      </c>
      <c r="AU556" t="inlineStr">
        <is>
          <t>cost</t>
        </is>
      </c>
      <c r="AZ556" t="inlineStr">
        <is>
          <t>0.212</t>
        </is>
      </c>
      <c r="BA556" t="n">
        <v>117</v>
      </c>
      <c r="BB556" t="inlineStr">
        <is>
          <t>0</t>
        </is>
      </c>
      <c r="BC556" t="inlineStr">
        <is>
          <t>n/a (structural)</t>
        </is>
      </c>
      <c r="BD556" t="inlineStr">
        <is>
          <t>n/a (structural)</t>
        </is>
      </c>
      <c r="BE556" t="inlineStr">
        <is>
          <t>none</t>
        </is>
      </c>
      <c r="BI556" t="inlineStr">
        <is>
          <t>Table 2</t>
        </is>
      </c>
      <c r="BJ556" t="inlineStr">
        <is>
          <t>Panel B corr(YTM_Spread, Emissions Rate)</t>
        </is>
      </c>
      <c r="BK556" t="inlineStr">
        <is>
          <t>20</t>
        </is>
      </c>
      <c r="BL556" t="inlineStr">
        <is>
          <t>Emissions Rate (2) 0.212**</t>
        </is>
      </c>
      <c r="BM556" t="inlineStr">
        <is>
          <t>Emissions Rate</t>
        </is>
      </c>
      <c r="BN556" t="inlineStr">
        <is>
          <t>YTM_Spread</t>
        </is>
      </c>
      <c r="BO556" t="inlineStr">
        <is>
          <t>original</t>
        </is>
      </c>
      <c r="BP556" t="inlineStr">
        <is>
          <t>Chen, Gao (2011)</t>
        </is>
      </c>
      <c r="BQ556" t="inlineStr">
        <is>
          <t>bivariate</t>
        </is>
      </c>
      <c r="BT556" t="n">
        <v>0</v>
      </c>
      <c r="BU556" t="inlineStr">
        <is>
          <t>staging_Chen_Gao_unknown.csv</t>
        </is>
      </c>
      <c r="BW556" t="n">
        <v>2002</v>
      </c>
      <c r="BX556" t="n">
        <v>2008</v>
      </c>
      <c r="BY556" t="inlineStr">
        <is>
          <t>U</t>
        </is>
      </c>
      <c r="BZ556" t="n">
        <v>2005</v>
      </c>
      <c r="CA556" t="n">
        <v>0</v>
      </c>
      <c r="CB556" t="n">
        <v>0</v>
      </c>
      <c r="CC556" t="n">
        <v>0</v>
      </c>
      <c r="CD556" t="n">
        <v>0.2152645383856903</v>
      </c>
      <c r="CE556" t="n">
        <v>1</v>
      </c>
    </row>
    <row r="557">
      <c r="A557" t="inlineStr">
        <is>
          <t>Chen, Gao (2011)</t>
        </is>
      </c>
      <c r="B557" t="n">
        <v>1862</v>
      </c>
      <c r="C557" t="n">
        <v>-0.1732712824001832</v>
      </c>
      <c r="D557" t="n">
        <v>117</v>
      </c>
      <c r="E557">
        <f>IF(ISNUMBER($BA557),$BA557,IF(AND(ISNUMBER($D557),ISNUMBER($BW557),ISNUMBER($BX557)),$D557*($BX557-$BW557+1),""))</f>
        <v>117.0</v>
      </c>
      <c r="H557" t="inlineStr">
        <is>
          <t>partial</t>
        </is>
      </c>
      <c r="I557" t="inlineStr">
        <is>
          <t>T-Statistic available</t>
        </is>
      </c>
      <c r="J557">
        <f>IF($BW557&lt;&gt;"",$BW557,"")</f>
        <v>2002.0</v>
      </c>
      <c r="K557">
        <f>IF($BX557&lt;&gt;"",$BX557,"")</f>
        <v>2008.0</v>
      </c>
      <c r="L557">
        <f>IF(AND(ISNUMBER($BW557),ISNUMBER($BX557)),($BW557+$BX557)/2,"")</f>
        <v>2005.0</v>
      </c>
      <c r="M557">
        <f>IF($L557&lt;&gt;"",$L557,"")</f>
        <v>2005.0</v>
      </c>
      <c r="N557">
        <f>IF(AND(ISNUMBER($BW557),ISNUMBER($BX557)),MIN(1,MAX(0,($BX557-2016+1)/($BX557-$BW557+1))),"")</f>
        <v>0.0</v>
      </c>
      <c r="O557">
        <f>IF(AND(ISNUMBER($BW557),ISNUMBER($BX557)),MIN(1,MAX(0,($BX557-2017+1)/($BX557-$BW557+1))),"")</f>
        <v>0.0</v>
      </c>
      <c r="P557">
        <f>IF(AND(ISNUMBER($BW557),ISNUMBER($BX557)),MIN(1,MAX(0,($BX557-2018+1)/($BX557-$BW557+1))),"")</f>
        <v>0.0</v>
      </c>
      <c r="Q557">
        <f>IF(AND(ISNUMBER($BW557),ISNUMBER($BX557)),MIN(1,MAX(0,($BX557-2019+1)/($BX557-$BW557+1))),"")</f>
        <v>0.0</v>
      </c>
      <c r="R557">
        <f>IF(AND(ISNUMBER($BW557),ISNUMBER($BX557)),MIN(1,MAX(0,($BX557-2016+1)/($BX557-$BW557+1))),"")</f>
        <v>0.0</v>
      </c>
      <c r="S557">
        <f>IF($L557&lt;&gt;"",IF($L557&gt;=2015.5,1,0),"")</f>
        <v>0.0</v>
      </c>
      <c r="T557">
        <f>IF($L557&lt;&gt;"",IF($L557&gt;=2016,1,0),"")</f>
        <v>0.0</v>
      </c>
      <c r="U557">
        <f>IF(ISNUMBER($BX557),IF($BX557&gt;=2016,1,0),"")</f>
        <v>0.0</v>
      </c>
      <c r="V557">
        <f>IF(ISNUMBER($BW557),IF($BW557&gt;=2016,1,0),"")</f>
        <v>0.0</v>
      </c>
      <c r="W557" t="str">
        <f>IF(AND(ISNUMBER($BW557),ISNUMBER($BX557)),IF($BW557&gt;=2016,"post-only",IF($BX557&lt;2016,"pre-only","mixed")),"")</f>
        <v>pre-only</v>
      </c>
      <c r="X557">
        <f>IF(AND(ISNUMBER($BW557),ISNUMBER($BX557)),MIN(1,MAX(0,($BX557-2017+1)/($BX557-$BW557+1))),"")</f>
        <v>0.0</v>
      </c>
      <c r="Y557">
        <f>IF(AND(ISNUMBER($BW557),ISNUMBER($BX557)),MIN(1,MAX(0,($BX557-2018+1)/($BX557-$BW557+1))),"")</f>
        <v>0.0</v>
      </c>
      <c r="Z557">
        <f>IF(AND(ISNUMBER($BW557),ISNUMBER($BX557)),MIN(1,MAX(0,($BX557-2019+1)/($BX557-$BW557+1))),"")</f>
        <v>0.0</v>
      </c>
      <c r="AA557">
        <f>IF(ISNUMBER($BX557),IF($BX557&gt;=2017,1,0),"")</f>
        <v>0.0</v>
      </c>
      <c r="AB557">
        <f>IF(ISNUMBER($BX557),IF($BX557&gt;=2018,1,0),"")</f>
        <v>0.0</v>
      </c>
      <c r="AC557">
        <f>IF(ISNUMBER($BX557),IF($BX557&gt;=2019,1,0),"")</f>
        <v>0.0</v>
      </c>
      <c r="AD557">
        <f>IF($L557&lt;&gt;"",IF($L557&gt;2013,1,0),"")</f>
        <v>0.0</v>
      </c>
      <c r="AE557">
        <f>IF($L557&lt;&gt;"",1+IF($L557&gt;2011,1,0)+IF($L557&gt;2014,1,0),"")</f>
        <v>1.0</v>
      </c>
      <c r="AF557" t="inlineStr">
        <is>
          <t>bond (yield)</t>
        </is>
      </c>
      <c r="AG557" t="inlineStr">
        <is>
          <t>performance</t>
        </is>
      </c>
      <c r="AH557" t="inlineStr">
        <is>
          <t>sensitive</t>
        </is>
      </c>
      <c r="AI557" t="inlineStr">
        <is>
          <t>without ETS/CT</t>
        </is>
      </c>
      <c r="AJ557" t="inlineStr">
        <is>
          <t>without ETS/CT</t>
        </is>
      </c>
      <c r="AK557" t="str">
        <f>IF(AND($CF557&lt;&gt;"",IFERROR(INDEX(subsample_country_map!$B:$B,MATCH($CF557,subsample_country_map!$A:$A,0)),"")&lt;&gt;""),INDEX(subsample_country_map!$B:$B,MATCH($CF557,subsample_country_map!$A:$A,0)),INDEX(lookup!$AA:$AA,MATCH($A557,lookup!$A:$A,0)))</f>
        <v>1_US</v>
      </c>
      <c r="AL557" t="str">
        <f>IF(AND($CF557&lt;&gt;"",IFERROR(INDEX(subsample_country_map!$C:$C,MATCH($CF557,subsample_country_map!$A:$A,0)),"")&lt;&gt;""),INDEX(subsample_country_map!$C:$C,MATCH($CF557,subsample_country_map!$A:$A,0)),INDEX(lookup!$AB:$AB,MATCH($A557,lookup!$A:$A,0)))</f>
        <v>1_developed</v>
      </c>
      <c r="AM557" t="str">
        <f>IF(AND($CF557&lt;&gt;"",IFERROR(INDEX(subsample_country_map!$D:$D,MATCH($CF557,subsample_country_map!$A:$A,0)),"")&lt;&gt;""),INDEX(subsample_country_map!$D:$D,MATCH($CF557,subsample_country_map!$A:$A,0)),INDEX(lookup!$AC:$AC,MATCH($A557,lookup!$A:$A,0)))</f>
        <v>1_western</v>
      </c>
      <c r="AN557" t="str">
        <f>IF(AND($CF557&lt;&gt;"",IFERROR(INDEX(subsample_country_map!$E:$E,MATCH($CF557,subsample_country_map!$A:$A,0)),"")&lt;&gt;""),INDEX(subsample_country_map!$E:$E,MATCH($CF557,subsample_country_map!$A:$A,0)),INDEX(lookup!$AD:$AD,MATCH($A557,lookup!$A:$A,0)))</f>
        <v>1_common law</v>
      </c>
      <c r="AO557" t="str">
        <f>INDEX(lookup!$Y:$Y,MATCH($A557,lookup!$A:$A,0))</f>
        <v>0_published</v>
      </c>
      <c r="AP557" t="str">
        <f>INDEX(lookup!$Z:$Z,MATCH($A557,lookup!$A:$A,0))</f>
        <v>0_VHB low</v>
      </c>
      <c r="AQ557" t="str">
        <f>INDEX(lookup!$W:$W,MATCH($A557,lookup!$A:$A,0))</f>
        <v>1_fin/acc/econ</v>
      </c>
      <c r="AS557" t="inlineStr">
        <is>
          <t>staging</t>
        </is>
      </c>
      <c r="AT557" t="inlineStr">
        <is>
          <t>bad-CER</t>
        </is>
      </c>
      <c r="AU557" t="inlineStr">
        <is>
          <t>cost</t>
        </is>
      </c>
      <c r="AV557" t="inlineStr">
        <is>
          <t>1.497</t>
        </is>
      </c>
      <c r="AX557" t="inlineStr">
        <is>
          <t>1.903</t>
        </is>
      </c>
      <c r="BA557" t="n">
        <v>117</v>
      </c>
      <c r="BB557" t="inlineStr">
        <is>
          <t>0</t>
        </is>
      </c>
      <c r="BC557" t="inlineStr">
        <is>
          <t>OLS</t>
        </is>
      </c>
      <c r="BD557" t="inlineStr">
        <is>
          <t>firm</t>
        </is>
      </c>
      <c r="BE557" t="inlineStr">
        <is>
          <t>none</t>
        </is>
      </c>
      <c r="BI557" t="inlineStr">
        <is>
          <t>Table 4</t>
        </is>
      </c>
      <c r="BJ557" t="inlineStr">
        <is>
          <t>Model 1</t>
        </is>
      </c>
      <c r="BK557" t="inlineStr">
        <is>
          <t>22</t>
        </is>
      </c>
      <c r="BL557" t="inlineStr">
        <is>
          <t>Emissions Rate (+) 1.497 1.903*</t>
        </is>
      </c>
      <c r="BM557" t="inlineStr">
        <is>
          <t>Emissions Rate</t>
        </is>
      </c>
      <c r="BN557" t="inlineStr">
        <is>
          <t>YTM_Spread</t>
        </is>
      </c>
      <c r="BO557" t="inlineStr">
        <is>
          <t>original</t>
        </is>
      </c>
      <c r="BP557" t="inlineStr">
        <is>
          <t>Chen, Gao (2011)</t>
        </is>
      </c>
      <c r="BQ557" t="inlineStr">
        <is>
          <t>computed</t>
        </is>
      </c>
      <c r="BT557" t="n">
        <v>0</v>
      </c>
      <c r="BU557" t="inlineStr">
        <is>
          <t>staging_Chen_Gao_unknown.csv</t>
        </is>
      </c>
      <c r="BW557" t="n">
        <v>2002</v>
      </c>
      <c r="BX557" t="n">
        <v>2008</v>
      </c>
      <c r="BY557" t="inlineStr">
        <is>
          <t>U</t>
        </is>
      </c>
      <c r="BZ557" t="n">
        <v>2005</v>
      </c>
      <c r="CA557" t="n">
        <v>0</v>
      </c>
      <c r="CB557" t="n">
        <v>0</v>
      </c>
      <c r="CC557" t="n">
        <v>0</v>
      </c>
      <c r="CD557" t="n">
        <v>-0.1750372424604823</v>
      </c>
      <c r="CE557" t="n">
        <v>1</v>
      </c>
    </row>
    <row r="558">
      <c r="A558" t="inlineStr">
        <is>
          <t>Chen, Gao (2011)</t>
        </is>
      </c>
      <c r="B558" t="n">
        <v>1863</v>
      </c>
      <c r="C558" t="n">
        <v>-0.1498154816298617</v>
      </c>
      <c r="D558" t="n">
        <v>117</v>
      </c>
      <c r="E558">
        <f>IF(ISNUMBER($BA558),$BA558,IF(AND(ISNUMBER($D558),ISNUMBER($BW558),ISNUMBER($BX558)),$D558*($BX558-$BW558+1),""))</f>
        <v>117.0</v>
      </c>
      <c r="H558" t="inlineStr">
        <is>
          <t>partial</t>
        </is>
      </c>
      <c r="I558" t="inlineStr">
        <is>
          <t>T-Statistic available</t>
        </is>
      </c>
      <c r="J558">
        <f>IF($BW558&lt;&gt;"",$BW558,"")</f>
        <v>2002.0</v>
      </c>
      <c r="K558">
        <f>IF($BX558&lt;&gt;"",$BX558,"")</f>
        <v>2008.0</v>
      </c>
      <c r="L558">
        <f>IF(AND(ISNUMBER($BW558),ISNUMBER($BX558)),($BW558+$BX558)/2,"")</f>
        <v>2005.0</v>
      </c>
      <c r="M558">
        <f>IF($L558&lt;&gt;"",$L558,"")</f>
        <v>2005.0</v>
      </c>
      <c r="N558">
        <f>IF(AND(ISNUMBER($BW558),ISNUMBER($BX558)),MIN(1,MAX(0,($BX558-2016+1)/($BX558-$BW558+1))),"")</f>
        <v>0.0</v>
      </c>
      <c r="O558">
        <f>IF(AND(ISNUMBER($BW558),ISNUMBER($BX558)),MIN(1,MAX(0,($BX558-2017+1)/($BX558-$BW558+1))),"")</f>
        <v>0.0</v>
      </c>
      <c r="P558">
        <f>IF(AND(ISNUMBER($BW558),ISNUMBER($BX558)),MIN(1,MAX(0,($BX558-2018+1)/($BX558-$BW558+1))),"")</f>
        <v>0.0</v>
      </c>
      <c r="Q558">
        <f>IF(AND(ISNUMBER($BW558),ISNUMBER($BX558)),MIN(1,MAX(0,($BX558-2019+1)/($BX558-$BW558+1))),"")</f>
        <v>0.0</v>
      </c>
      <c r="R558">
        <f>IF(AND(ISNUMBER($BW558),ISNUMBER($BX558)),MIN(1,MAX(0,($BX558-2016+1)/($BX558-$BW558+1))),"")</f>
        <v>0.0</v>
      </c>
      <c r="S558">
        <f>IF($L558&lt;&gt;"",IF($L558&gt;=2015.5,1,0),"")</f>
        <v>0.0</v>
      </c>
      <c r="T558">
        <f>IF($L558&lt;&gt;"",IF($L558&gt;=2016,1,0),"")</f>
        <v>0.0</v>
      </c>
      <c r="U558">
        <f>IF(ISNUMBER($BX558),IF($BX558&gt;=2016,1,0),"")</f>
        <v>0.0</v>
      </c>
      <c r="V558">
        <f>IF(ISNUMBER($BW558),IF($BW558&gt;=2016,1,0),"")</f>
        <v>0.0</v>
      </c>
      <c r="W558" t="str">
        <f>IF(AND(ISNUMBER($BW558),ISNUMBER($BX558)),IF($BW558&gt;=2016,"post-only",IF($BX558&lt;2016,"pre-only","mixed")),"")</f>
        <v>pre-only</v>
      </c>
      <c r="X558">
        <f>IF(AND(ISNUMBER($BW558),ISNUMBER($BX558)),MIN(1,MAX(0,($BX558-2017+1)/($BX558-$BW558+1))),"")</f>
        <v>0.0</v>
      </c>
      <c r="Y558">
        <f>IF(AND(ISNUMBER($BW558),ISNUMBER($BX558)),MIN(1,MAX(0,($BX558-2018+1)/($BX558-$BW558+1))),"")</f>
        <v>0.0</v>
      </c>
      <c r="Z558">
        <f>IF(AND(ISNUMBER($BW558),ISNUMBER($BX558)),MIN(1,MAX(0,($BX558-2019+1)/($BX558-$BW558+1))),"")</f>
        <v>0.0</v>
      </c>
      <c r="AA558">
        <f>IF(ISNUMBER($BX558),IF($BX558&gt;=2017,1,0),"")</f>
        <v>0.0</v>
      </c>
      <c r="AB558">
        <f>IF(ISNUMBER($BX558),IF($BX558&gt;=2018,1,0),"")</f>
        <v>0.0</v>
      </c>
      <c r="AC558">
        <f>IF(ISNUMBER($BX558),IF($BX558&gt;=2019,1,0),"")</f>
        <v>0.0</v>
      </c>
      <c r="AD558">
        <f>IF($L558&lt;&gt;"",IF($L558&gt;2013,1,0),"")</f>
        <v>0.0</v>
      </c>
      <c r="AE558">
        <f>IF($L558&lt;&gt;"",1+IF($L558&gt;2011,1,0)+IF($L558&gt;2014,1,0),"")</f>
        <v>1.0</v>
      </c>
      <c r="AF558" t="inlineStr">
        <is>
          <t>bond (yield)</t>
        </is>
      </c>
      <c r="AG558" t="inlineStr">
        <is>
          <t>performance</t>
        </is>
      </c>
      <c r="AH558" t="inlineStr">
        <is>
          <t>sensitive</t>
        </is>
      </c>
      <c r="AI558" t="inlineStr">
        <is>
          <t>without ETS/CT</t>
        </is>
      </c>
      <c r="AJ558" t="inlineStr">
        <is>
          <t>without ETS/CT</t>
        </is>
      </c>
      <c r="AK558" t="str">
        <f>IF(AND($CF558&lt;&gt;"",IFERROR(INDEX(subsample_country_map!$B:$B,MATCH($CF558,subsample_country_map!$A:$A,0)),"")&lt;&gt;""),INDEX(subsample_country_map!$B:$B,MATCH($CF558,subsample_country_map!$A:$A,0)),INDEX(lookup!$AA:$AA,MATCH($A558,lookup!$A:$A,0)))</f>
        <v>1_US</v>
      </c>
      <c r="AL558" t="str">
        <f>IF(AND($CF558&lt;&gt;"",IFERROR(INDEX(subsample_country_map!$C:$C,MATCH($CF558,subsample_country_map!$A:$A,0)),"")&lt;&gt;""),INDEX(subsample_country_map!$C:$C,MATCH($CF558,subsample_country_map!$A:$A,0)),INDEX(lookup!$AB:$AB,MATCH($A558,lookup!$A:$A,0)))</f>
        <v>1_developed</v>
      </c>
      <c r="AM558" t="str">
        <f>IF(AND($CF558&lt;&gt;"",IFERROR(INDEX(subsample_country_map!$D:$D,MATCH($CF558,subsample_country_map!$A:$A,0)),"")&lt;&gt;""),INDEX(subsample_country_map!$D:$D,MATCH($CF558,subsample_country_map!$A:$A,0)),INDEX(lookup!$AC:$AC,MATCH($A558,lookup!$A:$A,0)))</f>
        <v>1_western</v>
      </c>
      <c r="AN558" t="str">
        <f>IF(AND($CF558&lt;&gt;"",IFERROR(INDEX(subsample_country_map!$E:$E,MATCH($CF558,subsample_country_map!$A:$A,0)),"")&lt;&gt;""),INDEX(subsample_country_map!$E:$E,MATCH($CF558,subsample_country_map!$A:$A,0)),INDEX(lookup!$AD:$AD,MATCH($A558,lookup!$A:$A,0)))</f>
        <v>1_common law</v>
      </c>
      <c r="AO558" t="str">
        <f>INDEX(lookup!$Y:$Y,MATCH($A558,lookup!$A:$A,0))</f>
        <v>0_published</v>
      </c>
      <c r="AP558" t="str">
        <f>INDEX(lookup!$Z:$Z,MATCH($A558,lookup!$A:$A,0))</f>
        <v>0_VHB low</v>
      </c>
      <c r="AQ558" t="str">
        <f>INDEX(lookup!$W:$W,MATCH($A558,lookup!$A:$A,0))</f>
        <v>1_fin/acc/econ</v>
      </c>
      <c r="AS558" t="inlineStr">
        <is>
          <t>staging</t>
        </is>
      </c>
      <c r="AT558" t="inlineStr">
        <is>
          <t>bad-CER</t>
        </is>
      </c>
      <c r="AU558" t="inlineStr">
        <is>
          <t>cost</t>
        </is>
      </c>
      <c r="AV558" t="inlineStr">
        <is>
          <t>1.634</t>
        </is>
      </c>
      <c r="AX558" t="inlineStr">
        <is>
          <t>1.639</t>
        </is>
      </c>
      <c r="BA558" t="n">
        <v>117</v>
      </c>
      <c r="BB558" t="inlineStr">
        <is>
          <t>0</t>
        </is>
      </c>
      <c r="BC558" t="inlineStr">
        <is>
          <t>OLS</t>
        </is>
      </c>
      <c r="BD558" t="inlineStr">
        <is>
          <t>firm</t>
        </is>
      </c>
      <c r="BE558" t="inlineStr">
        <is>
          <t>none</t>
        </is>
      </c>
      <c r="BI558" t="inlineStr">
        <is>
          <t>Table 4</t>
        </is>
      </c>
      <c r="BJ558" t="inlineStr">
        <is>
          <t>Model 2</t>
        </is>
      </c>
      <c r="BK558" t="inlineStr">
        <is>
          <t>22</t>
        </is>
      </c>
      <c r="BL558" t="inlineStr">
        <is>
          <t>Emissions Rate (+) 1.634 1.639</t>
        </is>
      </c>
      <c r="BM558" t="inlineStr">
        <is>
          <t>Emissions Rate</t>
        </is>
      </c>
      <c r="BN558" t="inlineStr">
        <is>
          <t>YTM_Spread</t>
        </is>
      </c>
      <c r="BO558" t="inlineStr">
        <is>
          <t>original</t>
        </is>
      </c>
      <c r="BP558" t="inlineStr">
        <is>
          <t>Chen, Gao (2011)</t>
        </is>
      </c>
      <c r="BQ558" t="inlineStr">
        <is>
          <t>computed</t>
        </is>
      </c>
      <c r="BT558" t="n">
        <v>0</v>
      </c>
      <c r="BU558" t="inlineStr">
        <is>
          <t>staging_Chen_Gao_unknown.csv</t>
        </is>
      </c>
      <c r="BW558" t="n">
        <v>2002</v>
      </c>
      <c r="BX558" t="n">
        <v>2008</v>
      </c>
      <c r="BY558" t="inlineStr">
        <is>
          <t>U</t>
        </is>
      </c>
      <c r="BZ558" t="n">
        <v>2005</v>
      </c>
      <c r="CA558" t="n">
        <v>0</v>
      </c>
      <c r="CB558" t="n">
        <v>0</v>
      </c>
      <c r="CC558" t="n">
        <v>0</v>
      </c>
      <c r="CD558" t="n">
        <v>-0.1509516756828917</v>
      </c>
      <c r="CE558" t="n">
        <v>1</v>
      </c>
    </row>
    <row r="559">
      <c r="A559" t="inlineStr">
        <is>
          <t>Chen, Gao (2011)</t>
        </is>
      </c>
      <c r="B559" t="n">
        <v>1864</v>
      </c>
      <c r="C559" t="n">
        <v>-0.2257016273293931</v>
      </c>
      <c r="D559" t="n">
        <v>117</v>
      </c>
      <c r="E559">
        <f>IF(ISNUMBER($BA559),$BA559,IF(AND(ISNUMBER($D559),ISNUMBER($BW559),ISNUMBER($BX559)),$D559*($BX559-$BW559+1),""))</f>
        <v>117.0</v>
      </c>
      <c r="H559" t="inlineStr">
        <is>
          <t>partial</t>
        </is>
      </c>
      <c r="I559" t="inlineStr">
        <is>
          <t>T-Statistic available</t>
        </is>
      </c>
      <c r="J559">
        <f>IF($BW559&lt;&gt;"",$BW559,"")</f>
        <v>2002.0</v>
      </c>
      <c r="K559">
        <f>IF($BX559&lt;&gt;"",$BX559,"")</f>
        <v>2008.0</v>
      </c>
      <c r="L559">
        <f>IF(AND(ISNUMBER($BW559),ISNUMBER($BX559)),($BW559+$BX559)/2,"")</f>
        <v>2005.0</v>
      </c>
      <c r="M559">
        <f>IF($L559&lt;&gt;"",$L559,"")</f>
        <v>2005.0</v>
      </c>
      <c r="N559">
        <f>IF(AND(ISNUMBER($BW559),ISNUMBER($BX559)),MIN(1,MAX(0,($BX559-2016+1)/($BX559-$BW559+1))),"")</f>
        <v>0.0</v>
      </c>
      <c r="O559">
        <f>IF(AND(ISNUMBER($BW559),ISNUMBER($BX559)),MIN(1,MAX(0,($BX559-2017+1)/($BX559-$BW559+1))),"")</f>
        <v>0.0</v>
      </c>
      <c r="P559">
        <f>IF(AND(ISNUMBER($BW559),ISNUMBER($BX559)),MIN(1,MAX(0,($BX559-2018+1)/($BX559-$BW559+1))),"")</f>
        <v>0.0</v>
      </c>
      <c r="Q559">
        <f>IF(AND(ISNUMBER($BW559),ISNUMBER($BX559)),MIN(1,MAX(0,($BX559-2019+1)/($BX559-$BW559+1))),"")</f>
        <v>0.0</v>
      </c>
      <c r="R559">
        <f>IF(AND(ISNUMBER($BW559),ISNUMBER($BX559)),MIN(1,MAX(0,($BX559-2016+1)/($BX559-$BW559+1))),"")</f>
        <v>0.0</v>
      </c>
      <c r="S559">
        <f>IF($L559&lt;&gt;"",IF($L559&gt;=2015.5,1,0),"")</f>
        <v>0.0</v>
      </c>
      <c r="T559">
        <f>IF($L559&lt;&gt;"",IF($L559&gt;=2016,1,0),"")</f>
        <v>0.0</v>
      </c>
      <c r="U559">
        <f>IF(ISNUMBER($BX559),IF($BX559&gt;=2016,1,0),"")</f>
        <v>0.0</v>
      </c>
      <c r="V559">
        <f>IF(ISNUMBER($BW559),IF($BW559&gt;=2016,1,0),"")</f>
        <v>0.0</v>
      </c>
      <c r="W559" t="str">
        <f>IF(AND(ISNUMBER($BW559),ISNUMBER($BX559)),IF($BW559&gt;=2016,"post-only",IF($BX559&lt;2016,"pre-only","mixed")),"")</f>
        <v>pre-only</v>
      </c>
      <c r="X559">
        <f>IF(AND(ISNUMBER($BW559),ISNUMBER($BX559)),MIN(1,MAX(0,($BX559-2017+1)/($BX559-$BW559+1))),"")</f>
        <v>0.0</v>
      </c>
      <c r="Y559">
        <f>IF(AND(ISNUMBER($BW559),ISNUMBER($BX559)),MIN(1,MAX(0,($BX559-2018+1)/($BX559-$BW559+1))),"")</f>
        <v>0.0</v>
      </c>
      <c r="Z559">
        <f>IF(AND(ISNUMBER($BW559),ISNUMBER($BX559)),MIN(1,MAX(0,($BX559-2019+1)/($BX559-$BW559+1))),"")</f>
        <v>0.0</v>
      </c>
      <c r="AA559">
        <f>IF(ISNUMBER($BX559),IF($BX559&gt;=2017,1,0),"")</f>
        <v>0.0</v>
      </c>
      <c r="AB559">
        <f>IF(ISNUMBER($BX559),IF($BX559&gt;=2018,1,0),"")</f>
        <v>0.0</v>
      </c>
      <c r="AC559">
        <f>IF(ISNUMBER($BX559),IF($BX559&gt;=2019,1,0),"")</f>
        <v>0.0</v>
      </c>
      <c r="AD559">
        <f>IF($L559&lt;&gt;"",IF($L559&gt;2013,1,0),"")</f>
        <v>0.0</v>
      </c>
      <c r="AE559">
        <f>IF($L559&lt;&gt;"",1+IF($L559&gt;2011,1,0)+IF($L559&gt;2014,1,0),"")</f>
        <v>1.0</v>
      </c>
      <c r="AF559" t="inlineStr">
        <is>
          <t>bond (yield)</t>
        </is>
      </c>
      <c r="AG559" t="inlineStr">
        <is>
          <t>performance</t>
        </is>
      </c>
      <c r="AH559" t="inlineStr">
        <is>
          <t>sensitive</t>
        </is>
      </c>
      <c r="AI559" t="inlineStr">
        <is>
          <t>without ETS/CT</t>
        </is>
      </c>
      <c r="AJ559" t="inlineStr">
        <is>
          <t>without ETS/CT</t>
        </is>
      </c>
      <c r="AK559" t="str">
        <f>IF(AND($CF559&lt;&gt;"",IFERROR(INDEX(subsample_country_map!$B:$B,MATCH($CF559,subsample_country_map!$A:$A,0)),"")&lt;&gt;""),INDEX(subsample_country_map!$B:$B,MATCH($CF559,subsample_country_map!$A:$A,0)),INDEX(lookup!$AA:$AA,MATCH($A559,lookup!$A:$A,0)))</f>
        <v>1_US</v>
      </c>
      <c r="AL559" t="str">
        <f>IF(AND($CF559&lt;&gt;"",IFERROR(INDEX(subsample_country_map!$C:$C,MATCH($CF559,subsample_country_map!$A:$A,0)),"")&lt;&gt;""),INDEX(subsample_country_map!$C:$C,MATCH($CF559,subsample_country_map!$A:$A,0)),INDEX(lookup!$AB:$AB,MATCH($A559,lookup!$A:$A,0)))</f>
        <v>1_developed</v>
      </c>
      <c r="AM559" t="str">
        <f>IF(AND($CF559&lt;&gt;"",IFERROR(INDEX(subsample_country_map!$D:$D,MATCH($CF559,subsample_country_map!$A:$A,0)),"")&lt;&gt;""),INDEX(subsample_country_map!$D:$D,MATCH($CF559,subsample_country_map!$A:$A,0)),INDEX(lookup!$AC:$AC,MATCH($A559,lookup!$A:$A,0)))</f>
        <v>1_western</v>
      </c>
      <c r="AN559" t="str">
        <f>IF(AND($CF559&lt;&gt;"",IFERROR(INDEX(subsample_country_map!$E:$E,MATCH($CF559,subsample_country_map!$A:$A,0)),"")&lt;&gt;""),INDEX(subsample_country_map!$E:$E,MATCH($CF559,subsample_country_map!$A:$A,0)),INDEX(lookup!$AD:$AD,MATCH($A559,lookup!$A:$A,0)))</f>
        <v>1_common law</v>
      </c>
      <c r="AO559" t="str">
        <f>INDEX(lookup!$Y:$Y,MATCH($A559,lookup!$A:$A,0))</f>
        <v>0_published</v>
      </c>
      <c r="AP559" t="str">
        <f>INDEX(lookup!$Z:$Z,MATCH($A559,lookup!$A:$A,0))</f>
        <v>0_VHB low</v>
      </c>
      <c r="AQ559" t="str">
        <f>INDEX(lookup!$W:$W,MATCH($A559,lookup!$A:$A,0))</f>
        <v>1_fin/acc/econ</v>
      </c>
      <c r="AS559" t="inlineStr">
        <is>
          <t>staging</t>
        </is>
      </c>
      <c r="AT559" t="inlineStr">
        <is>
          <t>bad-CER</t>
        </is>
      </c>
      <c r="AU559" t="inlineStr">
        <is>
          <t>cost</t>
        </is>
      </c>
      <c r="AV559" t="inlineStr">
        <is>
          <t>2.424</t>
        </is>
      </c>
      <c r="AX559" t="inlineStr">
        <is>
          <t>2.506</t>
        </is>
      </c>
      <c r="BA559" t="n">
        <v>117</v>
      </c>
      <c r="BB559" t="inlineStr">
        <is>
          <t>0</t>
        </is>
      </c>
      <c r="BC559" t="inlineStr">
        <is>
          <t>OLS</t>
        </is>
      </c>
      <c r="BD559" t="inlineStr">
        <is>
          <t>firm</t>
        </is>
      </c>
      <c r="BE559" t="inlineStr">
        <is>
          <t>none</t>
        </is>
      </c>
      <c r="BI559" t="inlineStr">
        <is>
          <t>Table 4</t>
        </is>
      </c>
      <c r="BJ559" t="inlineStr">
        <is>
          <t>Model 3</t>
        </is>
      </c>
      <c r="BK559" t="inlineStr">
        <is>
          <t>22</t>
        </is>
      </c>
      <c r="BL559" t="inlineStr">
        <is>
          <t>Emissions Rate (+) 2.424 2.506***</t>
        </is>
      </c>
      <c r="BM559" t="inlineStr">
        <is>
          <t>Emissions Rate</t>
        </is>
      </c>
      <c r="BN559" t="inlineStr">
        <is>
          <t>YTM_Spread</t>
        </is>
      </c>
      <c r="BO559" t="inlineStr">
        <is>
          <t>original</t>
        </is>
      </c>
      <c r="BP559" t="inlineStr">
        <is>
          <t>Chen, Gao (2011)</t>
        </is>
      </c>
      <c r="BQ559" t="inlineStr">
        <is>
          <t>computed</t>
        </is>
      </c>
      <c r="BT559" t="n">
        <v>0</v>
      </c>
      <c r="BU559" t="inlineStr">
        <is>
          <t>staging_Chen_Gao_unknown.csv</t>
        </is>
      </c>
      <c r="BW559" t="n">
        <v>2002</v>
      </c>
      <c r="BX559" t="n">
        <v>2008</v>
      </c>
      <c r="BY559" t="inlineStr">
        <is>
          <t>U</t>
        </is>
      </c>
      <c r="BZ559" t="n">
        <v>2005</v>
      </c>
      <c r="CA559" t="n">
        <v>0</v>
      </c>
      <c r="CB559" t="n">
        <v>0</v>
      </c>
      <c r="CC559" t="n">
        <v>0</v>
      </c>
      <c r="CD559" t="n">
        <v>-0.2296557111537039</v>
      </c>
      <c r="CE559" t="n">
        <v>1</v>
      </c>
    </row>
    <row r="560">
      <c r="A560" t="inlineStr">
        <is>
          <t>Chen et al (2020)</t>
        </is>
      </c>
      <c r="B560" t="n">
        <v>1865</v>
      </c>
      <c r="C560" t="n">
        <v>-0.02324423374141393</v>
      </c>
      <c r="D560" t="n">
        <v>7476</v>
      </c>
      <c r="E560">
        <f>IF(ISNUMBER($BA560),$BA560,IF(AND(ISNUMBER($D560),ISNUMBER($BW560),ISNUMBER($BX560)),$D560*($BX560-$BW560+1),""))</f>
        <v>7476.0</v>
      </c>
      <c r="H560" t="inlineStr">
        <is>
          <t>partial</t>
        </is>
      </c>
      <c r="I560" t="inlineStr">
        <is>
          <t>T-Statistic available</t>
        </is>
      </c>
      <c r="J560">
        <f>IF($BW560&lt;&gt;"",$BW560,"")</f>
        <v>1988.0</v>
      </c>
      <c r="K560">
        <f>IF($BX560&lt;&gt;"",$BX560,"")</f>
        <v>2015.0</v>
      </c>
      <c r="L560">
        <f>IF(AND(ISNUMBER($BW560),ISNUMBER($BX560)),($BW560+$BX560)/2,"")</f>
        <v>2001.5</v>
      </c>
      <c r="M560">
        <f>IF($L560&lt;&gt;"",$L560,"")</f>
        <v>2001.5</v>
      </c>
      <c r="N560">
        <f>IF(AND(ISNUMBER($BW560),ISNUMBER($BX560)),MIN(1,MAX(0,($BX560-2016+1)/($BX560-$BW560+1))),"")</f>
        <v>0.0</v>
      </c>
      <c r="O560">
        <f>IF(AND(ISNUMBER($BW560),ISNUMBER($BX560)),MIN(1,MAX(0,($BX560-2017+1)/($BX560-$BW560+1))),"")</f>
        <v>0.0</v>
      </c>
      <c r="P560">
        <f>IF(AND(ISNUMBER($BW560),ISNUMBER($BX560)),MIN(1,MAX(0,($BX560-2018+1)/($BX560-$BW560+1))),"")</f>
        <v>0.0</v>
      </c>
      <c r="Q560">
        <f>IF(AND(ISNUMBER($BW560),ISNUMBER($BX560)),MIN(1,MAX(0,($BX560-2019+1)/($BX560-$BW560+1))),"")</f>
        <v>0.0</v>
      </c>
      <c r="R560">
        <f>IF(AND(ISNUMBER($BW560),ISNUMBER($BX560)),MIN(1,MAX(0,($BX560-2016+1)/($BX560-$BW560+1))),"")</f>
        <v>0.0</v>
      </c>
      <c r="S560">
        <f>IF($L560&lt;&gt;"",IF($L560&gt;=2015.5,1,0),"")</f>
        <v>0.0</v>
      </c>
      <c r="T560">
        <f>IF($L560&lt;&gt;"",IF($L560&gt;=2016,1,0),"")</f>
        <v>0.0</v>
      </c>
      <c r="U560">
        <f>IF(ISNUMBER($BX560),IF($BX560&gt;=2016,1,0),"")</f>
        <v>0.0</v>
      </c>
      <c r="V560">
        <f>IF(ISNUMBER($BW560),IF($BW560&gt;=2016,1,0),"")</f>
        <v>0.0</v>
      </c>
      <c r="W560" t="str">
        <f>IF(AND(ISNUMBER($BW560),ISNUMBER($BX560)),IF($BW560&gt;=2016,"post-only",IF($BX560&lt;2016,"pre-only","mixed")),"")</f>
        <v>pre-only</v>
      </c>
      <c r="X560">
        <f>IF(AND(ISNUMBER($BW560),ISNUMBER($BX560)),MIN(1,MAX(0,($BX560-2017+1)/($BX560-$BW560+1))),"")</f>
        <v>0.0</v>
      </c>
      <c r="Y560">
        <f>IF(AND(ISNUMBER($BW560),ISNUMBER($BX560)),MIN(1,MAX(0,($BX560-2018+1)/($BX560-$BW560+1))),"")</f>
        <v>0.0</v>
      </c>
      <c r="Z560">
        <f>IF(AND(ISNUMBER($BW560),ISNUMBER($BX560)),MIN(1,MAX(0,($BX560-2019+1)/($BX560-$BW560+1))),"")</f>
        <v>0.0</v>
      </c>
      <c r="AA560">
        <f>IF(ISNUMBER($BX560),IF($BX560&gt;=2017,1,0),"")</f>
        <v>0.0</v>
      </c>
      <c r="AB560">
        <f>IF(ISNUMBER($BX560),IF($BX560&gt;=2018,1,0),"")</f>
        <v>0.0</v>
      </c>
      <c r="AC560">
        <f>IF(ISNUMBER($BX560),IF($BX560&gt;=2019,1,0),"")</f>
        <v>0.0</v>
      </c>
      <c r="AD560">
        <f>IF($L560&lt;&gt;"",IF($L560&gt;2013,1,0),"")</f>
        <v>0.0</v>
      </c>
      <c r="AE560">
        <f>IF($L560&lt;&gt;"",1+IF($L560&gt;2011,1,0)+IF($L560&gt;2014,1,0),"")</f>
        <v>1.0</v>
      </c>
      <c r="AF560" t="inlineStr">
        <is>
          <t>loan (interest rate)</t>
        </is>
      </c>
      <c r="AG560" t="inlineStr">
        <is>
          <t>performance</t>
        </is>
      </c>
      <c r="AH560" t="inlineStr">
        <is>
          <t>non-sensitive</t>
        </is>
      </c>
      <c r="AI560" t="inlineStr">
        <is>
          <t>with ETS/CT</t>
        </is>
      </c>
      <c r="AJ560" t="inlineStr">
        <is>
          <t>without ETS/CT</t>
        </is>
      </c>
      <c r="AK560" t="str">
        <f>IF(AND($CF560&lt;&gt;"",IFERROR(INDEX(subsample_country_map!$B:$B,MATCH($CF560,subsample_country_map!$A:$A,0)),"")&lt;&gt;""),INDEX(subsample_country_map!$B:$B,MATCH($CF560,subsample_country_map!$A:$A,0)),INDEX(lookup!$AA:$AA,MATCH($A560,lookup!$A:$A,0)))</f>
        <v>1_US</v>
      </c>
      <c r="AL560" t="str">
        <f>IF(AND($CF560&lt;&gt;"",IFERROR(INDEX(subsample_country_map!$C:$C,MATCH($CF560,subsample_country_map!$A:$A,0)),"")&lt;&gt;""),INDEX(subsample_country_map!$C:$C,MATCH($CF560,subsample_country_map!$A:$A,0)),INDEX(lookup!$AB:$AB,MATCH($A560,lookup!$A:$A,0)))</f>
        <v>1_developed</v>
      </c>
      <c r="AM560" t="str">
        <f>IF(AND($CF560&lt;&gt;"",IFERROR(INDEX(subsample_country_map!$D:$D,MATCH($CF560,subsample_country_map!$A:$A,0)),"")&lt;&gt;""),INDEX(subsample_country_map!$D:$D,MATCH($CF560,subsample_country_map!$A:$A,0)),INDEX(lookup!$AC:$AC,MATCH($A560,lookup!$A:$A,0)))</f>
        <v>1_western</v>
      </c>
      <c r="AN560" t="str">
        <f>IF(AND($CF560&lt;&gt;"",IFERROR(INDEX(subsample_country_map!$E:$E,MATCH($CF560,subsample_country_map!$A:$A,0)),"")&lt;&gt;""),INDEX(subsample_country_map!$E:$E,MATCH($CF560,subsample_country_map!$A:$A,0)),INDEX(lookup!$AD:$AD,MATCH($A560,lookup!$A:$A,0)))</f>
        <v>1_common law</v>
      </c>
      <c r="AO560" t="str">
        <f>INDEX(lookup!$Y:$Y,MATCH($A560,lookup!$A:$A,0))</f>
        <v>0_published</v>
      </c>
      <c r="AP560" t="str">
        <f>INDEX(lookup!$Z:$Z,MATCH($A560,lookup!$A:$A,0))</f>
        <v>1_VHB high</v>
      </c>
      <c r="AQ560" t="str">
        <f>INDEX(lookup!$W:$W,MATCH($A560,lookup!$A:$A,0))</f>
        <v>3_mgmt</v>
      </c>
      <c r="AS560" t="inlineStr">
        <is>
          <t>staging</t>
        </is>
      </c>
      <c r="AT560" t="inlineStr">
        <is>
          <t>bad-CER</t>
        </is>
      </c>
      <c r="AU560" t="inlineStr">
        <is>
          <t>cost</t>
        </is>
      </c>
      <c r="AV560" t="inlineStr">
        <is>
          <t>0.9497</t>
        </is>
      </c>
      <c r="AX560" t="inlineStr">
        <is>
          <t>3.29</t>
        </is>
      </c>
      <c r="BA560" t="n">
        <v>7476</v>
      </c>
      <c r="BB560" t="inlineStr">
        <is>
          <t>1</t>
        </is>
      </c>
      <c r="BC560" t="inlineStr">
        <is>
          <t>OLS</t>
        </is>
      </c>
      <c r="BD560" t="inlineStr">
        <is>
          <t>firm</t>
        </is>
      </c>
      <c r="BE560" t="inlineStr">
        <is>
          <t>none</t>
        </is>
      </c>
      <c r="BI560" t="inlineStr">
        <is>
          <t>Table 4</t>
        </is>
      </c>
      <c r="BJ560" t="inlineStr">
        <is>
          <t>Model (1)</t>
        </is>
      </c>
      <c r="BK560" t="inlineStr">
        <is>
          <t>698</t>
        </is>
      </c>
      <c r="BL560" t="inlineStr">
        <is>
          <t>CE 0.9497*** (3.29)</t>
        </is>
      </c>
      <c r="BM560" t="inlineStr">
        <is>
          <t>CE</t>
        </is>
      </c>
      <c r="BN560" t="inlineStr">
        <is>
          <t>Ln(Spread)</t>
        </is>
      </c>
      <c r="BO560" t="inlineStr">
        <is>
          <t>original</t>
        </is>
      </c>
      <c r="BP560" t="inlineStr">
        <is>
          <t>Chen et al (2020)</t>
        </is>
      </c>
      <c r="BQ560" t="inlineStr">
        <is>
          <t>v10-adopted</t>
        </is>
      </c>
      <c r="BT560" t="n">
        <v>0</v>
      </c>
      <c r="BU560" t="inlineStr">
        <is>
          <t>staging_Chen_et_al_2021.csv</t>
        </is>
      </c>
      <c r="BW560" t="n">
        <v>1988</v>
      </c>
      <c r="BX560" t="n">
        <v>2015</v>
      </c>
      <c r="BY560" t="inlineStr">
        <is>
          <t>United States</t>
        </is>
      </c>
      <c r="BZ560" t="n">
        <v>2001.5</v>
      </c>
      <c r="CA560" t="n">
        <v>0</v>
      </c>
      <c r="CB560" t="n">
        <v>0</v>
      </c>
      <c r="CC560" t="n">
        <v>0</v>
      </c>
      <c r="CD560" t="n">
        <v>-0.02324842134214496</v>
      </c>
      <c r="CE560" t="n">
        <v>1</v>
      </c>
    </row>
    <row r="561">
      <c r="A561" t="inlineStr">
        <is>
          <t>Chen et al (2020)</t>
        </is>
      </c>
      <c r="B561" t="n">
        <v>1866</v>
      </c>
      <c r="C561" t="n">
        <v>-0.05167730898389543</v>
      </c>
      <c r="D561" t="n">
        <v>7263</v>
      </c>
      <c r="E561">
        <f>IF(ISNUMBER($BA561),$BA561,IF(AND(ISNUMBER($D561),ISNUMBER($BW561),ISNUMBER($BX561)),$D561*($BX561-$BW561+1),""))</f>
        <v>7263.0</v>
      </c>
      <c r="H561" t="inlineStr">
        <is>
          <t>partial</t>
        </is>
      </c>
      <c r="I561" t="inlineStr">
        <is>
          <t>T-Statistic available</t>
        </is>
      </c>
      <c r="J561">
        <f>IF($BW561&lt;&gt;"",$BW561,"")</f>
        <v>1988.0</v>
      </c>
      <c r="K561">
        <f>IF($BX561&lt;&gt;"",$BX561,"")</f>
        <v>2015.0</v>
      </c>
      <c r="L561">
        <f>IF(AND(ISNUMBER($BW561),ISNUMBER($BX561)),($BW561+$BX561)/2,"")</f>
        <v>2001.5</v>
      </c>
      <c r="M561">
        <f>IF($L561&lt;&gt;"",$L561,"")</f>
        <v>2001.5</v>
      </c>
      <c r="N561">
        <f>IF(AND(ISNUMBER($BW561),ISNUMBER($BX561)),MIN(1,MAX(0,($BX561-2016+1)/($BX561-$BW561+1))),"")</f>
        <v>0.0</v>
      </c>
      <c r="O561">
        <f>IF(AND(ISNUMBER($BW561),ISNUMBER($BX561)),MIN(1,MAX(0,($BX561-2017+1)/($BX561-$BW561+1))),"")</f>
        <v>0.0</v>
      </c>
      <c r="P561">
        <f>IF(AND(ISNUMBER($BW561),ISNUMBER($BX561)),MIN(1,MAX(0,($BX561-2018+1)/($BX561-$BW561+1))),"")</f>
        <v>0.0</v>
      </c>
      <c r="Q561">
        <f>IF(AND(ISNUMBER($BW561),ISNUMBER($BX561)),MIN(1,MAX(0,($BX561-2019+1)/($BX561-$BW561+1))),"")</f>
        <v>0.0</v>
      </c>
      <c r="R561">
        <f>IF(AND(ISNUMBER($BW561),ISNUMBER($BX561)),MIN(1,MAX(0,($BX561-2016+1)/($BX561-$BW561+1))),"")</f>
        <v>0.0</v>
      </c>
      <c r="S561">
        <f>IF($L561&lt;&gt;"",IF($L561&gt;=2015.5,1,0),"")</f>
        <v>0.0</v>
      </c>
      <c r="T561">
        <f>IF($L561&lt;&gt;"",IF($L561&gt;=2016,1,0),"")</f>
        <v>0.0</v>
      </c>
      <c r="U561">
        <f>IF(ISNUMBER($BX561),IF($BX561&gt;=2016,1,0),"")</f>
        <v>0.0</v>
      </c>
      <c r="V561">
        <f>IF(ISNUMBER($BW561),IF($BW561&gt;=2016,1,0),"")</f>
        <v>0.0</v>
      </c>
      <c r="W561" t="str">
        <f>IF(AND(ISNUMBER($BW561),ISNUMBER($BX561)),IF($BW561&gt;=2016,"post-only",IF($BX561&lt;2016,"pre-only","mixed")),"")</f>
        <v>pre-only</v>
      </c>
      <c r="X561">
        <f>IF(AND(ISNUMBER($BW561),ISNUMBER($BX561)),MIN(1,MAX(0,($BX561-2017+1)/($BX561-$BW561+1))),"")</f>
        <v>0.0</v>
      </c>
      <c r="Y561">
        <f>IF(AND(ISNUMBER($BW561),ISNUMBER($BX561)),MIN(1,MAX(0,($BX561-2018+1)/($BX561-$BW561+1))),"")</f>
        <v>0.0</v>
      </c>
      <c r="Z561">
        <f>IF(AND(ISNUMBER($BW561),ISNUMBER($BX561)),MIN(1,MAX(0,($BX561-2019+1)/($BX561-$BW561+1))),"")</f>
        <v>0.0</v>
      </c>
      <c r="AA561">
        <f>IF(ISNUMBER($BX561),IF($BX561&gt;=2017,1,0),"")</f>
        <v>0.0</v>
      </c>
      <c r="AB561">
        <f>IF(ISNUMBER($BX561),IF($BX561&gt;=2018,1,0),"")</f>
        <v>0.0</v>
      </c>
      <c r="AC561">
        <f>IF(ISNUMBER($BX561),IF($BX561&gt;=2019,1,0),"")</f>
        <v>0.0</v>
      </c>
      <c r="AD561">
        <f>IF($L561&lt;&gt;"",IF($L561&gt;2013,1,0),"")</f>
        <v>0.0</v>
      </c>
      <c r="AE561">
        <f>IF($L561&lt;&gt;"",1+IF($L561&gt;2011,1,0)+IF($L561&gt;2014,1,0),"")</f>
        <v>1.0</v>
      </c>
      <c r="AF561" t="inlineStr">
        <is>
          <t>loan (interest rate)</t>
        </is>
      </c>
      <c r="AG561" t="inlineStr">
        <is>
          <t>performance</t>
        </is>
      </c>
      <c r="AH561" t="inlineStr">
        <is>
          <t>non-sensitive</t>
        </is>
      </c>
      <c r="AI561" t="inlineStr">
        <is>
          <t>with ETS/CT</t>
        </is>
      </c>
      <c r="AJ561" t="inlineStr">
        <is>
          <t>without ETS/CT</t>
        </is>
      </c>
      <c r="AK561" t="str">
        <f>IF(AND($CF561&lt;&gt;"",IFERROR(INDEX(subsample_country_map!$B:$B,MATCH($CF561,subsample_country_map!$A:$A,0)),"")&lt;&gt;""),INDEX(subsample_country_map!$B:$B,MATCH($CF561,subsample_country_map!$A:$A,0)),INDEX(lookup!$AA:$AA,MATCH($A561,lookup!$A:$A,0)))</f>
        <v>1_US</v>
      </c>
      <c r="AL561" t="str">
        <f>IF(AND($CF561&lt;&gt;"",IFERROR(INDEX(subsample_country_map!$C:$C,MATCH($CF561,subsample_country_map!$A:$A,0)),"")&lt;&gt;""),INDEX(subsample_country_map!$C:$C,MATCH($CF561,subsample_country_map!$A:$A,0)),INDEX(lookup!$AB:$AB,MATCH($A561,lookup!$A:$A,0)))</f>
        <v>1_developed</v>
      </c>
      <c r="AM561" t="str">
        <f>IF(AND($CF561&lt;&gt;"",IFERROR(INDEX(subsample_country_map!$D:$D,MATCH($CF561,subsample_country_map!$A:$A,0)),"")&lt;&gt;""),INDEX(subsample_country_map!$D:$D,MATCH($CF561,subsample_country_map!$A:$A,0)),INDEX(lookup!$AC:$AC,MATCH($A561,lookup!$A:$A,0)))</f>
        <v>1_western</v>
      </c>
      <c r="AN561" t="str">
        <f>IF(AND($CF561&lt;&gt;"",IFERROR(INDEX(subsample_country_map!$E:$E,MATCH($CF561,subsample_country_map!$A:$A,0)),"")&lt;&gt;""),INDEX(subsample_country_map!$E:$E,MATCH($CF561,subsample_country_map!$A:$A,0)),INDEX(lookup!$AD:$AD,MATCH($A561,lookup!$A:$A,0)))</f>
        <v>1_common law</v>
      </c>
      <c r="AO561" t="str">
        <f>INDEX(lookup!$Y:$Y,MATCH($A561,lookup!$A:$A,0))</f>
        <v>0_published</v>
      </c>
      <c r="AP561" t="str">
        <f>INDEX(lookup!$Z:$Z,MATCH($A561,lookup!$A:$A,0))</f>
        <v>1_VHB high</v>
      </c>
      <c r="AQ561" t="str">
        <f>INDEX(lookup!$W:$W,MATCH($A561,lookup!$A:$A,0))</f>
        <v>3_mgmt</v>
      </c>
      <c r="AS561" t="inlineStr">
        <is>
          <t>staging</t>
        </is>
      </c>
      <c r="AT561" t="inlineStr">
        <is>
          <t>bad-CER</t>
        </is>
      </c>
      <c r="AU561" t="inlineStr">
        <is>
          <t>cost</t>
        </is>
      </c>
      <c r="AV561" t="inlineStr">
        <is>
          <t>0.7558</t>
        </is>
      </c>
      <c r="AX561" t="inlineStr">
        <is>
          <t>4.41</t>
        </is>
      </c>
      <c r="BA561" t="n">
        <v>7263</v>
      </c>
      <c r="BB561" t="inlineStr">
        <is>
          <t>1</t>
        </is>
      </c>
      <c r="BC561" t="inlineStr">
        <is>
          <t>OLS</t>
        </is>
      </c>
      <c r="BD561" t="inlineStr">
        <is>
          <t>firm</t>
        </is>
      </c>
      <c r="BE561" t="inlineStr">
        <is>
          <t>none</t>
        </is>
      </c>
      <c r="BI561" t="inlineStr">
        <is>
          <t>Table 4</t>
        </is>
      </c>
      <c r="BJ561" t="inlineStr">
        <is>
          <t>Model (2)</t>
        </is>
      </c>
      <c r="BK561" t="inlineStr">
        <is>
          <t>698</t>
        </is>
      </c>
      <c r="BL561" t="inlineStr">
        <is>
          <t>CE 0.7558*** (4.41)</t>
        </is>
      </c>
      <c r="BM561" t="inlineStr">
        <is>
          <t>CE</t>
        </is>
      </c>
      <c r="BN561" t="inlineStr">
        <is>
          <t>Ln(Spread)</t>
        </is>
      </c>
      <c r="BO561" t="inlineStr">
        <is>
          <t>original</t>
        </is>
      </c>
      <c r="BP561" t="inlineStr">
        <is>
          <t>Chen et al (2020)</t>
        </is>
      </c>
      <c r="BQ561" t="inlineStr">
        <is>
          <t>computed</t>
        </is>
      </c>
      <c r="BT561" t="n">
        <v>0</v>
      </c>
      <c r="BU561" t="inlineStr">
        <is>
          <t>staging_Chen_et_al_2021.csv</t>
        </is>
      </c>
      <c r="BW561" t="n">
        <v>1988</v>
      </c>
      <c r="BX561" t="n">
        <v>2015</v>
      </c>
      <c r="BY561" t="inlineStr">
        <is>
          <t>United States</t>
        </is>
      </c>
      <c r="BZ561" t="n">
        <v>2001.5</v>
      </c>
      <c r="CA561" t="n">
        <v>0</v>
      </c>
      <c r="CB561" t="n">
        <v>0</v>
      </c>
      <c r="CC561" t="n">
        <v>0</v>
      </c>
      <c r="CD561" t="n">
        <v>-0.05172338501566739</v>
      </c>
      <c r="CE561" t="n">
        <v>1</v>
      </c>
    </row>
    <row r="562">
      <c r="A562" t="inlineStr">
        <is>
          <t>Chen et al (2020)</t>
        </is>
      </c>
      <c r="B562" t="n">
        <v>1867</v>
      </c>
      <c r="C562" t="n">
        <v>-0.04548037918527901</v>
      </c>
      <c r="D562" t="n">
        <v>7263</v>
      </c>
      <c r="E562">
        <f>IF(ISNUMBER($BA562),$BA562,IF(AND(ISNUMBER($D562),ISNUMBER($BW562),ISNUMBER($BX562)),$D562*($BX562-$BW562+1),""))</f>
        <v>7263.0</v>
      </c>
      <c r="H562" t="inlineStr">
        <is>
          <t>partial</t>
        </is>
      </c>
      <c r="I562" t="inlineStr">
        <is>
          <t>T-Statistic available</t>
        </is>
      </c>
      <c r="J562">
        <f>IF($BW562&lt;&gt;"",$BW562,"")</f>
        <v>1988.0</v>
      </c>
      <c r="K562">
        <f>IF($BX562&lt;&gt;"",$BX562,"")</f>
        <v>2015.0</v>
      </c>
      <c r="L562">
        <f>IF(AND(ISNUMBER($BW562),ISNUMBER($BX562)),($BW562+$BX562)/2,"")</f>
        <v>2001.5</v>
      </c>
      <c r="M562">
        <f>IF($L562&lt;&gt;"",$L562,"")</f>
        <v>2001.5</v>
      </c>
      <c r="N562">
        <f>IF(AND(ISNUMBER($BW562),ISNUMBER($BX562)),MIN(1,MAX(0,($BX562-2016+1)/($BX562-$BW562+1))),"")</f>
        <v>0.0</v>
      </c>
      <c r="O562">
        <f>IF(AND(ISNUMBER($BW562),ISNUMBER($BX562)),MIN(1,MAX(0,($BX562-2017+1)/($BX562-$BW562+1))),"")</f>
        <v>0.0</v>
      </c>
      <c r="P562">
        <f>IF(AND(ISNUMBER($BW562),ISNUMBER($BX562)),MIN(1,MAX(0,($BX562-2018+1)/($BX562-$BW562+1))),"")</f>
        <v>0.0</v>
      </c>
      <c r="Q562">
        <f>IF(AND(ISNUMBER($BW562),ISNUMBER($BX562)),MIN(1,MAX(0,($BX562-2019+1)/($BX562-$BW562+1))),"")</f>
        <v>0.0</v>
      </c>
      <c r="R562">
        <f>IF(AND(ISNUMBER($BW562),ISNUMBER($BX562)),MIN(1,MAX(0,($BX562-2016+1)/($BX562-$BW562+1))),"")</f>
        <v>0.0</v>
      </c>
      <c r="S562">
        <f>IF($L562&lt;&gt;"",IF($L562&gt;=2015.5,1,0),"")</f>
        <v>0.0</v>
      </c>
      <c r="T562">
        <f>IF($L562&lt;&gt;"",IF($L562&gt;=2016,1,0),"")</f>
        <v>0.0</v>
      </c>
      <c r="U562">
        <f>IF(ISNUMBER($BX562),IF($BX562&gt;=2016,1,0),"")</f>
        <v>0.0</v>
      </c>
      <c r="V562">
        <f>IF(ISNUMBER($BW562),IF($BW562&gt;=2016,1,0),"")</f>
        <v>0.0</v>
      </c>
      <c r="W562" t="str">
        <f>IF(AND(ISNUMBER($BW562),ISNUMBER($BX562)),IF($BW562&gt;=2016,"post-only",IF($BX562&lt;2016,"pre-only","mixed")),"")</f>
        <v>pre-only</v>
      </c>
      <c r="X562">
        <f>IF(AND(ISNUMBER($BW562),ISNUMBER($BX562)),MIN(1,MAX(0,($BX562-2017+1)/($BX562-$BW562+1))),"")</f>
        <v>0.0</v>
      </c>
      <c r="Y562">
        <f>IF(AND(ISNUMBER($BW562),ISNUMBER($BX562)),MIN(1,MAX(0,($BX562-2018+1)/($BX562-$BW562+1))),"")</f>
        <v>0.0</v>
      </c>
      <c r="Z562">
        <f>IF(AND(ISNUMBER($BW562),ISNUMBER($BX562)),MIN(1,MAX(0,($BX562-2019+1)/($BX562-$BW562+1))),"")</f>
        <v>0.0</v>
      </c>
      <c r="AA562">
        <f>IF(ISNUMBER($BX562),IF($BX562&gt;=2017,1,0),"")</f>
        <v>0.0</v>
      </c>
      <c r="AB562">
        <f>IF(ISNUMBER($BX562),IF($BX562&gt;=2018,1,0),"")</f>
        <v>0.0</v>
      </c>
      <c r="AC562">
        <f>IF(ISNUMBER($BX562),IF($BX562&gt;=2019,1,0),"")</f>
        <v>0.0</v>
      </c>
      <c r="AD562">
        <f>IF($L562&lt;&gt;"",IF($L562&gt;2013,1,0),"")</f>
        <v>0.0</v>
      </c>
      <c r="AE562">
        <f>IF($L562&lt;&gt;"",1+IF($L562&gt;2011,1,0)+IF($L562&gt;2014,1,0),"")</f>
        <v>1.0</v>
      </c>
      <c r="AF562" t="inlineStr">
        <is>
          <t>loan (interest rate)</t>
        </is>
      </c>
      <c r="AG562" t="inlineStr">
        <is>
          <t>performance</t>
        </is>
      </c>
      <c r="AH562" t="inlineStr">
        <is>
          <t>non-sensitive</t>
        </is>
      </c>
      <c r="AI562" t="inlineStr">
        <is>
          <t>with ETS/CT</t>
        </is>
      </c>
      <c r="AJ562" t="inlineStr">
        <is>
          <t>without ETS/CT</t>
        </is>
      </c>
      <c r="AK562" t="str">
        <f>IF(AND($CF562&lt;&gt;"",IFERROR(INDEX(subsample_country_map!$B:$B,MATCH($CF562,subsample_country_map!$A:$A,0)),"")&lt;&gt;""),INDEX(subsample_country_map!$B:$B,MATCH($CF562,subsample_country_map!$A:$A,0)),INDEX(lookup!$AA:$AA,MATCH($A562,lookup!$A:$A,0)))</f>
        <v>1_US</v>
      </c>
      <c r="AL562" t="str">
        <f>IF(AND($CF562&lt;&gt;"",IFERROR(INDEX(subsample_country_map!$C:$C,MATCH($CF562,subsample_country_map!$A:$A,0)),"")&lt;&gt;""),INDEX(subsample_country_map!$C:$C,MATCH($CF562,subsample_country_map!$A:$A,0)),INDEX(lookup!$AB:$AB,MATCH($A562,lookup!$A:$A,0)))</f>
        <v>1_developed</v>
      </c>
      <c r="AM562" t="str">
        <f>IF(AND($CF562&lt;&gt;"",IFERROR(INDEX(subsample_country_map!$D:$D,MATCH($CF562,subsample_country_map!$A:$A,0)),"")&lt;&gt;""),INDEX(subsample_country_map!$D:$D,MATCH($CF562,subsample_country_map!$A:$A,0)),INDEX(lookup!$AC:$AC,MATCH($A562,lookup!$A:$A,0)))</f>
        <v>1_western</v>
      </c>
      <c r="AN562" t="str">
        <f>IF(AND($CF562&lt;&gt;"",IFERROR(INDEX(subsample_country_map!$E:$E,MATCH($CF562,subsample_country_map!$A:$A,0)),"")&lt;&gt;""),INDEX(subsample_country_map!$E:$E,MATCH($CF562,subsample_country_map!$A:$A,0)),INDEX(lookup!$AD:$AD,MATCH($A562,lookup!$A:$A,0)))</f>
        <v>1_common law</v>
      </c>
      <c r="AO562" t="str">
        <f>INDEX(lookup!$Y:$Y,MATCH($A562,lookup!$A:$A,0))</f>
        <v>0_published</v>
      </c>
      <c r="AP562" t="str">
        <f>INDEX(lookup!$Z:$Z,MATCH($A562,lookup!$A:$A,0))</f>
        <v>1_VHB high</v>
      </c>
      <c r="AQ562" t="str">
        <f>INDEX(lookup!$W:$W,MATCH($A562,lookup!$A:$A,0))</f>
        <v>3_mgmt</v>
      </c>
      <c r="AS562" t="inlineStr">
        <is>
          <t>staging</t>
        </is>
      </c>
      <c r="AT562" t="inlineStr">
        <is>
          <t>bad-CER</t>
        </is>
      </c>
      <c r="AU562" t="inlineStr">
        <is>
          <t>cost</t>
        </is>
      </c>
      <c r="AV562" t="inlineStr">
        <is>
          <t>0.7020</t>
        </is>
      </c>
      <c r="AX562" t="inlineStr">
        <is>
          <t>3.88</t>
        </is>
      </c>
      <c r="BA562" t="n">
        <v>7263</v>
      </c>
      <c r="BB562" t="inlineStr">
        <is>
          <t>1</t>
        </is>
      </c>
      <c r="BC562" t="inlineStr">
        <is>
          <t>OLS</t>
        </is>
      </c>
      <c r="BD562" t="inlineStr">
        <is>
          <t>firm</t>
        </is>
      </c>
      <c r="BE562" t="inlineStr">
        <is>
          <t>none</t>
        </is>
      </c>
      <c r="BI562" t="inlineStr">
        <is>
          <t>Table 4</t>
        </is>
      </c>
      <c r="BJ562" t="inlineStr">
        <is>
          <t>Model (3)</t>
        </is>
      </c>
      <c r="BK562" t="inlineStr">
        <is>
          <t>698</t>
        </is>
      </c>
      <c r="BL562" t="inlineStr">
        <is>
          <t>CE 0.7020*** (3.88)</t>
        </is>
      </c>
      <c r="BM562" t="inlineStr">
        <is>
          <t>CE</t>
        </is>
      </c>
      <c r="BN562" t="inlineStr">
        <is>
          <t>Ln(Spread)</t>
        </is>
      </c>
      <c r="BO562" t="inlineStr">
        <is>
          <t>original</t>
        </is>
      </c>
      <c r="BP562" t="inlineStr">
        <is>
          <t>Chen et al (2020)</t>
        </is>
      </c>
      <c r="BQ562" t="inlineStr">
        <is>
          <t>computed</t>
        </is>
      </c>
      <c r="BT562" t="n">
        <v>0</v>
      </c>
      <c r="BU562" t="inlineStr">
        <is>
          <t>staging_Chen_et_al_2021.csv</t>
        </is>
      </c>
      <c r="BW562" t="n">
        <v>1988</v>
      </c>
      <c r="BX562" t="n">
        <v>2015</v>
      </c>
      <c r="BY562" t="inlineStr">
        <is>
          <t>United States</t>
        </is>
      </c>
      <c r="BZ562" t="n">
        <v>2001.5</v>
      </c>
      <c r="CA562" t="n">
        <v>0</v>
      </c>
      <c r="CB562" t="n">
        <v>0</v>
      </c>
      <c r="CC562" t="n">
        <v>0</v>
      </c>
      <c r="CD562" t="n">
        <v>-0.04551177635004895</v>
      </c>
      <c r="CE562" t="n">
        <v>1</v>
      </c>
    </row>
    <row r="563">
      <c r="A563" t="inlineStr">
        <is>
          <t>Chen et al (2020)</t>
        </is>
      </c>
      <c r="B563" t="n">
        <v>1868</v>
      </c>
      <c r="C563" t="n">
        <v>-0.008231159527442562</v>
      </c>
      <c r="D563" t="n">
        <v>7263</v>
      </c>
      <c r="E563">
        <f>IF(ISNUMBER($BA563),$BA563,IF(AND(ISNUMBER($D563),ISNUMBER($BW563),ISNUMBER($BX563)),$D563*($BX563-$BW563+1),""))</f>
        <v>7263.0</v>
      </c>
      <c r="H563" t="inlineStr">
        <is>
          <t>partial</t>
        </is>
      </c>
      <c r="I563" t="inlineStr">
        <is>
          <t>T-Statistic available</t>
        </is>
      </c>
      <c r="J563">
        <f>IF($BW563&lt;&gt;"",$BW563,"")</f>
        <v>1988.0</v>
      </c>
      <c r="K563">
        <f>IF($BX563&lt;&gt;"",$BX563,"")</f>
        <v>2015.0</v>
      </c>
      <c r="L563">
        <f>IF(AND(ISNUMBER($BW563),ISNUMBER($BX563)),($BW563+$BX563)/2,"")</f>
        <v>2001.5</v>
      </c>
      <c r="M563">
        <f>IF($L563&lt;&gt;"",$L563,"")</f>
        <v>2001.5</v>
      </c>
      <c r="N563">
        <f>IF(AND(ISNUMBER($BW563),ISNUMBER($BX563)),MIN(1,MAX(0,($BX563-2016+1)/($BX563-$BW563+1))),"")</f>
        <v>0.0</v>
      </c>
      <c r="O563">
        <f>IF(AND(ISNUMBER($BW563),ISNUMBER($BX563)),MIN(1,MAX(0,($BX563-2017+1)/($BX563-$BW563+1))),"")</f>
        <v>0.0</v>
      </c>
      <c r="P563">
        <f>IF(AND(ISNUMBER($BW563),ISNUMBER($BX563)),MIN(1,MAX(0,($BX563-2018+1)/($BX563-$BW563+1))),"")</f>
        <v>0.0</v>
      </c>
      <c r="Q563">
        <f>IF(AND(ISNUMBER($BW563),ISNUMBER($BX563)),MIN(1,MAX(0,($BX563-2019+1)/($BX563-$BW563+1))),"")</f>
        <v>0.0</v>
      </c>
      <c r="R563">
        <f>IF(AND(ISNUMBER($BW563),ISNUMBER($BX563)),MIN(1,MAX(0,($BX563-2016+1)/($BX563-$BW563+1))),"")</f>
        <v>0.0</v>
      </c>
      <c r="S563">
        <f>IF($L563&lt;&gt;"",IF($L563&gt;=2015.5,1,0),"")</f>
        <v>0.0</v>
      </c>
      <c r="T563">
        <f>IF($L563&lt;&gt;"",IF($L563&gt;=2016,1,0),"")</f>
        <v>0.0</v>
      </c>
      <c r="U563">
        <f>IF(ISNUMBER($BX563),IF($BX563&gt;=2016,1,0),"")</f>
        <v>0.0</v>
      </c>
      <c r="V563">
        <f>IF(ISNUMBER($BW563),IF($BW563&gt;=2016,1,0),"")</f>
        <v>0.0</v>
      </c>
      <c r="W563" t="str">
        <f>IF(AND(ISNUMBER($BW563),ISNUMBER($BX563)),IF($BW563&gt;=2016,"post-only",IF($BX563&lt;2016,"pre-only","mixed")),"")</f>
        <v>pre-only</v>
      </c>
      <c r="X563">
        <f>IF(AND(ISNUMBER($BW563),ISNUMBER($BX563)),MIN(1,MAX(0,($BX563-2017+1)/($BX563-$BW563+1))),"")</f>
        <v>0.0</v>
      </c>
      <c r="Y563">
        <f>IF(AND(ISNUMBER($BW563),ISNUMBER($BX563)),MIN(1,MAX(0,($BX563-2018+1)/($BX563-$BW563+1))),"")</f>
        <v>0.0</v>
      </c>
      <c r="Z563">
        <f>IF(AND(ISNUMBER($BW563),ISNUMBER($BX563)),MIN(1,MAX(0,($BX563-2019+1)/($BX563-$BW563+1))),"")</f>
        <v>0.0</v>
      </c>
      <c r="AA563">
        <f>IF(ISNUMBER($BX563),IF($BX563&gt;=2017,1,0),"")</f>
        <v>0.0</v>
      </c>
      <c r="AB563">
        <f>IF(ISNUMBER($BX563),IF($BX563&gt;=2018,1,0),"")</f>
        <v>0.0</v>
      </c>
      <c r="AC563">
        <f>IF(ISNUMBER($BX563),IF($BX563&gt;=2019,1,0),"")</f>
        <v>0.0</v>
      </c>
      <c r="AD563">
        <f>IF($L563&lt;&gt;"",IF($L563&gt;2013,1,0),"")</f>
        <v>0.0</v>
      </c>
      <c r="AE563">
        <f>IF($L563&lt;&gt;"",1+IF($L563&gt;2011,1,0)+IF($L563&gt;2014,1,0),"")</f>
        <v>1.0</v>
      </c>
      <c r="AF563" t="inlineStr">
        <is>
          <t>loan (interest rate)</t>
        </is>
      </c>
      <c r="AG563" t="inlineStr">
        <is>
          <t>performance</t>
        </is>
      </c>
      <c r="AH563" t="inlineStr">
        <is>
          <t>non-sensitive</t>
        </is>
      </c>
      <c r="AI563" t="inlineStr">
        <is>
          <t>with ETS/CT</t>
        </is>
      </c>
      <c r="AJ563" t="inlineStr">
        <is>
          <t>without ETS/CT</t>
        </is>
      </c>
      <c r="AK563" t="str">
        <f>IF(AND($CF563&lt;&gt;"",IFERROR(INDEX(subsample_country_map!$B:$B,MATCH($CF563,subsample_country_map!$A:$A,0)),"")&lt;&gt;""),INDEX(subsample_country_map!$B:$B,MATCH($CF563,subsample_country_map!$A:$A,0)),INDEX(lookup!$AA:$AA,MATCH($A563,lookup!$A:$A,0)))</f>
        <v>1_US</v>
      </c>
      <c r="AL563" t="str">
        <f>IF(AND($CF563&lt;&gt;"",IFERROR(INDEX(subsample_country_map!$C:$C,MATCH($CF563,subsample_country_map!$A:$A,0)),"")&lt;&gt;""),INDEX(subsample_country_map!$C:$C,MATCH($CF563,subsample_country_map!$A:$A,0)),INDEX(lookup!$AB:$AB,MATCH($A563,lookup!$A:$A,0)))</f>
        <v>1_developed</v>
      </c>
      <c r="AM563" t="str">
        <f>IF(AND($CF563&lt;&gt;"",IFERROR(INDEX(subsample_country_map!$D:$D,MATCH($CF563,subsample_country_map!$A:$A,0)),"")&lt;&gt;""),INDEX(subsample_country_map!$D:$D,MATCH($CF563,subsample_country_map!$A:$A,0)),INDEX(lookup!$AC:$AC,MATCH($A563,lookup!$A:$A,0)))</f>
        <v>1_western</v>
      </c>
      <c r="AN563" t="str">
        <f>IF(AND($CF563&lt;&gt;"",IFERROR(INDEX(subsample_country_map!$E:$E,MATCH($CF563,subsample_country_map!$A:$A,0)),"")&lt;&gt;""),INDEX(subsample_country_map!$E:$E,MATCH($CF563,subsample_country_map!$A:$A,0)),INDEX(lookup!$AD:$AD,MATCH($A563,lookup!$A:$A,0)))</f>
        <v>1_common law</v>
      </c>
      <c r="AO563" t="str">
        <f>INDEX(lookup!$Y:$Y,MATCH($A563,lookup!$A:$A,0))</f>
        <v>0_published</v>
      </c>
      <c r="AP563" t="str">
        <f>INDEX(lookup!$Z:$Z,MATCH($A563,lookup!$A:$A,0))</f>
        <v>1_VHB high</v>
      </c>
      <c r="AQ563" t="str">
        <f>INDEX(lookup!$W:$W,MATCH($A563,lookup!$A:$A,0))</f>
        <v>3_mgmt</v>
      </c>
      <c r="AS563" t="inlineStr">
        <is>
          <t>staging</t>
        </is>
      </c>
      <c r="AT563" t="inlineStr">
        <is>
          <t>bad-CER</t>
        </is>
      </c>
      <c r="AU563" t="inlineStr">
        <is>
          <t>cost</t>
        </is>
      </c>
      <c r="AV563" t="inlineStr">
        <is>
          <t>0.7416</t>
        </is>
      </c>
      <c r="AX563" t="inlineStr">
        <is>
          <t>2.10</t>
        </is>
      </c>
      <c r="BA563" t="n">
        <v>7263</v>
      </c>
      <c r="BB563" t="inlineStr">
        <is>
          <t>1</t>
        </is>
      </c>
      <c r="BC563" t="inlineStr">
        <is>
          <t>OLS</t>
        </is>
      </c>
      <c r="BD563" t="inlineStr">
        <is>
          <t>firm</t>
        </is>
      </c>
      <c r="BE563" t="inlineStr">
        <is>
          <t>none</t>
        </is>
      </c>
      <c r="BI563" t="inlineStr">
        <is>
          <t>Table 4</t>
        </is>
      </c>
      <c r="BJ563" t="inlineStr">
        <is>
          <t>Model (4)</t>
        </is>
      </c>
      <c r="BK563" t="inlineStr">
        <is>
          <t>698</t>
        </is>
      </c>
      <c r="BL563" t="inlineStr">
        <is>
          <t>CE/Asset 0.7416** (2.10)</t>
        </is>
      </c>
      <c r="BM563" t="inlineStr">
        <is>
          <t>CE/Asset</t>
        </is>
      </c>
      <c r="BN563" t="inlineStr">
        <is>
          <t>Ln(Spread)</t>
        </is>
      </c>
      <c r="BO563" t="inlineStr">
        <is>
          <t>original</t>
        </is>
      </c>
      <c r="BP563" t="inlineStr">
        <is>
          <t>Chen et al (2020)</t>
        </is>
      </c>
      <c r="BQ563" t="inlineStr">
        <is>
          <t>v10-adopted</t>
        </is>
      </c>
      <c r="BT563" t="n">
        <v>0</v>
      </c>
      <c r="BU563" t="inlineStr">
        <is>
          <t>staging_Chen_et_al_2021.csv</t>
        </is>
      </c>
      <c r="BW563" t="n">
        <v>1988</v>
      </c>
      <c r="BX563" t="n">
        <v>2015</v>
      </c>
      <c r="BY563" t="inlineStr">
        <is>
          <t>United States</t>
        </is>
      </c>
      <c r="BZ563" t="n">
        <v>2001.5</v>
      </c>
      <c r="CA563" t="n">
        <v>0</v>
      </c>
      <c r="CB563" t="n">
        <v>0</v>
      </c>
      <c r="CC563" t="n">
        <v>0</v>
      </c>
      <c r="CD563" t="n">
        <v>-0.008231345427471233</v>
      </c>
      <c r="CE563" t="n">
        <v>1</v>
      </c>
    </row>
    <row r="564">
      <c r="A564" t="inlineStr">
        <is>
          <t>Chen et al (2020)</t>
        </is>
      </c>
      <c r="B564" t="n">
        <v>1869</v>
      </c>
      <c r="C564" t="n">
        <v>-0.05132669195144874</v>
      </c>
      <c r="D564" t="n">
        <v>7263</v>
      </c>
      <c r="E564">
        <f>IF(ISNUMBER($BA564),$BA564,IF(AND(ISNUMBER($D564),ISNUMBER($BW564),ISNUMBER($BX564)),$D564*($BX564-$BW564+1),""))</f>
        <v>7263.0</v>
      </c>
      <c r="H564" t="inlineStr">
        <is>
          <t>partial</t>
        </is>
      </c>
      <c r="I564" t="inlineStr">
        <is>
          <t>T-Statistic available</t>
        </is>
      </c>
      <c r="J564">
        <f>IF($BW564&lt;&gt;"",$BW564,"")</f>
        <v>1988.0</v>
      </c>
      <c r="K564">
        <f>IF($BX564&lt;&gt;"",$BX564,"")</f>
        <v>2015.0</v>
      </c>
      <c r="L564">
        <f>IF(AND(ISNUMBER($BW564),ISNUMBER($BX564)),($BW564+$BX564)/2,"")</f>
        <v>2001.5</v>
      </c>
      <c r="M564">
        <f>IF($L564&lt;&gt;"",$L564,"")</f>
        <v>2001.5</v>
      </c>
      <c r="N564">
        <f>IF(AND(ISNUMBER($BW564),ISNUMBER($BX564)),MIN(1,MAX(0,($BX564-2016+1)/($BX564-$BW564+1))),"")</f>
        <v>0.0</v>
      </c>
      <c r="O564">
        <f>IF(AND(ISNUMBER($BW564),ISNUMBER($BX564)),MIN(1,MAX(0,($BX564-2017+1)/($BX564-$BW564+1))),"")</f>
        <v>0.0</v>
      </c>
      <c r="P564">
        <f>IF(AND(ISNUMBER($BW564),ISNUMBER($BX564)),MIN(1,MAX(0,($BX564-2018+1)/($BX564-$BW564+1))),"")</f>
        <v>0.0</v>
      </c>
      <c r="Q564">
        <f>IF(AND(ISNUMBER($BW564),ISNUMBER($BX564)),MIN(1,MAX(0,($BX564-2019+1)/($BX564-$BW564+1))),"")</f>
        <v>0.0</v>
      </c>
      <c r="R564">
        <f>IF(AND(ISNUMBER($BW564),ISNUMBER($BX564)),MIN(1,MAX(0,($BX564-2016+1)/($BX564-$BW564+1))),"")</f>
        <v>0.0</v>
      </c>
      <c r="S564">
        <f>IF($L564&lt;&gt;"",IF($L564&gt;=2015.5,1,0),"")</f>
        <v>0.0</v>
      </c>
      <c r="T564">
        <f>IF($L564&lt;&gt;"",IF($L564&gt;=2016,1,0),"")</f>
        <v>0.0</v>
      </c>
      <c r="U564">
        <f>IF(ISNUMBER($BX564),IF($BX564&gt;=2016,1,0),"")</f>
        <v>0.0</v>
      </c>
      <c r="V564">
        <f>IF(ISNUMBER($BW564),IF($BW564&gt;=2016,1,0),"")</f>
        <v>0.0</v>
      </c>
      <c r="W564" t="str">
        <f>IF(AND(ISNUMBER($BW564),ISNUMBER($BX564)),IF($BW564&gt;=2016,"post-only",IF($BX564&lt;2016,"pre-only","mixed")),"")</f>
        <v>pre-only</v>
      </c>
      <c r="X564">
        <f>IF(AND(ISNUMBER($BW564),ISNUMBER($BX564)),MIN(1,MAX(0,($BX564-2017+1)/($BX564-$BW564+1))),"")</f>
        <v>0.0</v>
      </c>
      <c r="Y564">
        <f>IF(AND(ISNUMBER($BW564),ISNUMBER($BX564)),MIN(1,MAX(0,($BX564-2018+1)/($BX564-$BW564+1))),"")</f>
        <v>0.0</v>
      </c>
      <c r="Z564">
        <f>IF(AND(ISNUMBER($BW564),ISNUMBER($BX564)),MIN(1,MAX(0,($BX564-2019+1)/($BX564-$BW564+1))),"")</f>
        <v>0.0</v>
      </c>
      <c r="AA564">
        <f>IF(ISNUMBER($BX564),IF($BX564&gt;=2017,1,0),"")</f>
        <v>0.0</v>
      </c>
      <c r="AB564">
        <f>IF(ISNUMBER($BX564),IF($BX564&gt;=2018,1,0),"")</f>
        <v>0.0</v>
      </c>
      <c r="AC564">
        <f>IF(ISNUMBER($BX564),IF($BX564&gt;=2019,1,0),"")</f>
        <v>0.0</v>
      </c>
      <c r="AD564">
        <f>IF($L564&lt;&gt;"",IF($L564&gt;2013,1,0),"")</f>
        <v>0.0</v>
      </c>
      <c r="AE564">
        <f>IF($L564&lt;&gt;"",1+IF($L564&gt;2011,1,0)+IF($L564&gt;2014,1,0),"")</f>
        <v>1.0</v>
      </c>
      <c r="AF564" t="inlineStr">
        <is>
          <t>loan (interest rate)</t>
        </is>
      </c>
      <c r="AG564" t="inlineStr">
        <is>
          <t>performance</t>
        </is>
      </c>
      <c r="AH564" t="inlineStr">
        <is>
          <t>non-sensitive</t>
        </is>
      </c>
      <c r="AI564" t="inlineStr">
        <is>
          <t>with ETS/CT</t>
        </is>
      </c>
      <c r="AJ564" t="inlineStr">
        <is>
          <t>without ETS/CT</t>
        </is>
      </c>
      <c r="AK564" t="str">
        <f>IF(AND($CF564&lt;&gt;"",IFERROR(INDEX(subsample_country_map!$B:$B,MATCH($CF564,subsample_country_map!$A:$A,0)),"")&lt;&gt;""),INDEX(subsample_country_map!$B:$B,MATCH($CF564,subsample_country_map!$A:$A,0)),INDEX(lookup!$AA:$AA,MATCH($A564,lookup!$A:$A,0)))</f>
        <v>1_US</v>
      </c>
      <c r="AL564" t="str">
        <f>IF(AND($CF564&lt;&gt;"",IFERROR(INDEX(subsample_country_map!$C:$C,MATCH($CF564,subsample_country_map!$A:$A,0)),"")&lt;&gt;""),INDEX(subsample_country_map!$C:$C,MATCH($CF564,subsample_country_map!$A:$A,0)),INDEX(lookup!$AB:$AB,MATCH($A564,lookup!$A:$A,0)))</f>
        <v>1_developed</v>
      </c>
      <c r="AM564" t="str">
        <f>IF(AND($CF564&lt;&gt;"",IFERROR(INDEX(subsample_country_map!$D:$D,MATCH($CF564,subsample_country_map!$A:$A,0)),"")&lt;&gt;""),INDEX(subsample_country_map!$D:$D,MATCH($CF564,subsample_country_map!$A:$A,0)),INDEX(lookup!$AC:$AC,MATCH($A564,lookup!$A:$A,0)))</f>
        <v>1_western</v>
      </c>
      <c r="AN564" t="str">
        <f>IF(AND($CF564&lt;&gt;"",IFERROR(INDEX(subsample_country_map!$E:$E,MATCH($CF564,subsample_country_map!$A:$A,0)),"")&lt;&gt;""),INDEX(subsample_country_map!$E:$E,MATCH($CF564,subsample_country_map!$A:$A,0)),INDEX(lookup!$AD:$AD,MATCH($A564,lookup!$A:$A,0)))</f>
        <v>1_common law</v>
      </c>
      <c r="AO564" t="str">
        <f>INDEX(lookup!$Y:$Y,MATCH($A564,lookup!$A:$A,0))</f>
        <v>0_published</v>
      </c>
      <c r="AP564" t="str">
        <f>INDEX(lookup!$Z:$Z,MATCH($A564,lookup!$A:$A,0))</f>
        <v>1_VHB high</v>
      </c>
      <c r="AQ564" t="str">
        <f>INDEX(lookup!$W:$W,MATCH($A564,lookup!$A:$A,0))</f>
        <v>3_mgmt</v>
      </c>
      <c r="AS564" t="inlineStr">
        <is>
          <t>staging</t>
        </is>
      </c>
      <c r="AT564" t="inlineStr">
        <is>
          <t>bad-CER</t>
        </is>
      </c>
      <c r="AU564" t="inlineStr">
        <is>
          <t>cost</t>
        </is>
      </c>
      <c r="AV564" t="inlineStr">
        <is>
          <t>0.0764</t>
        </is>
      </c>
      <c r="AX564" t="inlineStr">
        <is>
          <t>4.38</t>
        </is>
      </c>
      <c r="BA564" t="n">
        <v>7263</v>
      </c>
      <c r="BB564" t="inlineStr">
        <is>
          <t>1</t>
        </is>
      </c>
      <c r="BC564" t="inlineStr">
        <is>
          <t>OLS</t>
        </is>
      </c>
      <c r="BD564" t="inlineStr">
        <is>
          <t>firm</t>
        </is>
      </c>
      <c r="BE564" t="inlineStr">
        <is>
          <t>none</t>
        </is>
      </c>
      <c r="BI564" t="inlineStr">
        <is>
          <t>Table 4</t>
        </is>
      </c>
      <c r="BJ564" t="inlineStr">
        <is>
          <t>Model (5)</t>
        </is>
      </c>
      <c r="BK564" t="inlineStr">
        <is>
          <t>698</t>
        </is>
      </c>
      <c r="BL564" t="inlineStr">
        <is>
          <t>CE/NI 0.0764*** (4.38)</t>
        </is>
      </c>
      <c r="BM564" t="inlineStr">
        <is>
          <t>CE/NI</t>
        </is>
      </c>
      <c r="BN564" t="inlineStr">
        <is>
          <t>Ln(Spread)</t>
        </is>
      </c>
      <c r="BO564" t="inlineStr">
        <is>
          <t>original</t>
        </is>
      </c>
      <c r="BP564" t="inlineStr">
        <is>
          <t>Chen et al (2020)</t>
        </is>
      </c>
      <c r="BQ564" t="inlineStr">
        <is>
          <t>computed</t>
        </is>
      </c>
      <c r="BT564" t="n">
        <v>0</v>
      </c>
      <c r="BU564" t="inlineStr">
        <is>
          <t>staging_Chen_et_al_2021.csv</t>
        </is>
      </c>
      <c r="BW564" t="n">
        <v>1988</v>
      </c>
      <c r="BX564" t="n">
        <v>2015</v>
      </c>
      <c r="BY564" t="inlineStr">
        <is>
          <t>United States</t>
        </is>
      </c>
      <c r="BZ564" t="n">
        <v>2001.5</v>
      </c>
      <c r="CA564" t="n">
        <v>0</v>
      </c>
      <c r="CB564" t="n">
        <v>0</v>
      </c>
      <c r="CC564" t="n">
        <v>0</v>
      </c>
      <c r="CD564" t="n">
        <v>-0.05137183550996696</v>
      </c>
      <c r="CE564" t="n">
        <v>1</v>
      </c>
    </row>
    <row r="565">
      <c r="A565" t="inlineStr">
        <is>
          <t>Chen et al (2020)</t>
        </is>
      </c>
      <c r="B565" t="n">
        <v>1870</v>
      </c>
      <c r="C565" t="n">
        <v>-0.05205556208907872</v>
      </c>
      <c r="D565" t="n">
        <v>5512</v>
      </c>
      <c r="E565">
        <f>IF(ISNUMBER($BA565),$BA565,IF(AND(ISNUMBER($D565),ISNUMBER($BW565),ISNUMBER($BX565)),$D565*($BX565-$BW565+1),""))</f>
        <v>5512.0</v>
      </c>
      <c r="H565" t="inlineStr">
        <is>
          <t>partial</t>
        </is>
      </c>
      <c r="I565" t="inlineStr">
        <is>
          <t>T-Statistic available</t>
        </is>
      </c>
      <c r="J565">
        <f>IF($BW565&lt;&gt;"",$BW565,"")</f>
        <v>1988.0</v>
      </c>
      <c r="K565">
        <f>IF($BX565&lt;&gt;"",$BX565,"")</f>
        <v>2015.0</v>
      </c>
      <c r="L565">
        <f>IF(AND(ISNUMBER($BW565),ISNUMBER($BX565)),($BW565+$BX565)/2,"")</f>
        <v>2001.5</v>
      </c>
      <c r="M565">
        <f>IF($L565&lt;&gt;"",$L565,"")</f>
        <v>2001.5</v>
      </c>
      <c r="N565">
        <f>IF(AND(ISNUMBER($BW565),ISNUMBER($BX565)),MIN(1,MAX(0,($BX565-2016+1)/($BX565-$BW565+1))),"")</f>
        <v>0.0</v>
      </c>
      <c r="O565">
        <f>IF(AND(ISNUMBER($BW565),ISNUMBER($BX565)),MIN(1,MAX(0,($BX565-2017+1)/($BX565-$BW565+1))),"")</f>
        <v>0.0</v>
      </c>
      <c r="P565">
        <f>IF(AND(ISNUMBER($BW565),ISNUMBER($BX565)),MIN(1,MAX(0,($BX565-2018+1)/($BX565-$BW565+1))),"")</f>
        <v>0.0</v>
      </c>
      <c r="Q565">
        <f>IF(AND(ISNUMBER($BW565),ISNUMBER($BX565)),MIN(1,MAX(0,($BX565-2019+1)/($BX565-$BW565+1))),"")</f>
        <v>0.0</v>
      </c>
      <c r="R565">
        <f>IF(AND(ISNUMBER($BW565),ISNUMBER($BX565)),MIN(1,MAX(0,($BX565-2016+1)/($BX565-$BW565+1))),"")</f>
        <v>0.0</v>
      </c>
      <c r="S565">
        <f>IF($L565&lt;&gt;"",IF($L565&gt;=2015.5,1,0),"")</f>
        <v>0.0</v>
      </c>
      <c r="T565">
        <f>IF($L565&lt;&gt;"",IF($L565&gt;=2016,1,0),"")</f>
        <v>0.0</v>
      </c>
      <c r="U565">
        <f>IF(ISNUMBER($BX565),IF($BX565&gt;=2016,1,0),"")</f>
        <v>0.0</v>
      </c>
      <c r="V565">
        <f>IF(ISNUMBER($BW565),IF($BW565&gt;=2016,1,0),"")</f>
        <v>0.0</v>
      </c>
      <c r="W565" t="str">
        <f>IF(AND(ISNUMBER($BW565),ISNUMBER($BX565)),IF($BW565&gt;=2016,"post-only",IF($BX565&lt;2016,"pre-only","mixed")),"")</f>
        <v>pre-only</v>
      </c>
      <c r="X565">
        <f>IF(AND(ISNUMBER($BW565),ISNUMBER($BX565)),MIN(1,MAX(0,($BX565-2017+1)/($BX565-$BW565+1))),"")</f>
        <v>0.0</v>
      </c>
      <c r="Y565">
        <f>IF(AND(ISNUMBER($BW565),ISNUMBER($BX565)),MIN(1,MAX(0,($BX565-2018+1)/($BX565-$BW565+1))),"")</f>
        <v>0.0</v>
      </c>
      <c r="Z565">
        <f>IF(AND(ISNUMBER($BW565),ISNUMBER($BX565)),MIN(1,MAX(0,($BX565-2019+1)/($BX565-$BW565+1))),"")</f>
        <v>0.0</v>
      </c>
      <c r="AA565">
        <f>IF(ISNUMBER($BX565),IF($BX565&gt;=2017,1,0),"")</f>
        <v>0.0</v>
      </c>
      <c r="AB565">
        <f>IF(ISNUMBER($BX565),IF($BX565&gt;=2018,1,0),"")</f>
        <v>0.0</v>
      </c>
      <c r="AC565">
        <f>IF(ISNUMBER($BX565),IF($BX565&gt;=2019,1,0),"")</f>
        <v>0.0</v>
      </c>
      <c r="AD565">
        <f>IF($L565&lt;&gt;"",IF($L565&gt;2013,1,0),"")</f>
        <v>0.0</v>
      </c>
      <c r="AE565">
        <f>IF($L565&lt;&gt;"",1+IF($L565&gt;2011,1,0)+IF($L565&gt;2014,1,0),"")</f>
        <v>1.0</v>
      </c>
      <c r="AF565" t="inlineStr">
        <is>
          <t>loan (interest rate)</t>
        </is>
      </c>
      <c r="AG565" t="inlineStr">
        <is>
          <t>performance</t>
        </is>
      </c>
      <c r="AH565" t="inlineStr">
        <is>
          <t>non-sensitive</t>
        </is>
      </c>
      <c r="AI565" t="inlineStr">
        <is>
          <t>with ETS/CT</t>
        </is>
      </c>
      <c r="AJ565" t="inlineStr">
        <is>
          <t>without ETS/CT</t>
        </is>
      </c>
      <c r="AK565" t="str">
        <f>IF(AND($CF565&lt;&gt;"",IFERROR(INDEX(subsample_country_map!$B:$B,MATCH($CF565,subsample_country_map!$A:$A,0)),"")&lt;&gt;""),INDEX(subsample_country_map!$B:$B,MATCH($CF565,subsample_country_map!$A:$A,0)),INDEX(lookup!$AA:$AA,MATCH($A565,lookup!$A:$A,0)))</f>
        <v>1_US</v>
      </c>
      <c r="AL565" t="str">
        <f>IF(AND($CF565&lt;&gt;"",IFERROR(INDEX(subsample_country_map!$C:$C,MATCH($CF565,subsample_country_map!$A:$A,0)),"")&lt;&gt;""),INDEX(subsample_country_map!$C:$C,MATCH($CF565,subsample_country_map!$A:$A,0)),INDEX(lookup!$AB:$AB,MATCH($A565,lookup!$A:$A,0)))</f>
        <v>1_developed</v>
      </c>
      <c r="AM565" t="str">
        <f>IF(AND($CF565&lt;&gt;"",IFERROR(INDEX(subsample_country_map!$D:$D,MATCH($CF565,subsample_country_map!$A:$A,0)),"")&lt;&gt;""),INDEX(subsample_country_map!$D:$D,MATCH($CF565,subsample_country_map!$A:$A,0)),INDEX(lookup!$AC:$AC,MATCH($A565,lookup!$A:$A,0)))</f>
        <v>1_western</v>
      </c>
      <c r="AN565" t="str">
        <f>IF(AND($CF565&lt;&gt;"",IFERROR(INDEX(subsample_country_map!$E:$E,MATCH($CF565,subsample_country_map!$A:$A,0)),"")&lt;&gt;""),INDEX(subsample_country_map!$E:$E,MATCH($CF565,subsample_country_map!$A:$A,0)),INDEX(lookup!$AD:$AD,MATCH($A565,lookup!$A:$A,0)))</f>
        <v>1_common law</v>
      </c>
      <c r="AO565" t="str">
        <f>INDEX(lookup!$Y:$Y,MATCH($A565,lookup!$A:$A,0))</f>
        <v>0_published</v>
      </c>
      <c r="AP565" t="str">
        <f>INDEX(lookup!$Z:$Z,MATCH($A565,lookup!$A:$A,0))</f>
        <v>1_VHB high</v>
      </c>
      <c r="AQ565" t="str">
        <f>INDEX(lookup!$W:$W,MATCH($A565,lookup!$A:$A,0))</f>
        <v>3_mgmt</v>
      </c>
      <c r="AS565" t="inlineStr">
        <is>
          <t>staging</t>
        </is>
      </c>
      <c r="AT565" t="inlineStr">
        <is>
          <t>bad-CER</t>
        </is>
      </c>
      <c r="AU565" t="inlineStr">
        <is>
          <t>cost</t>
        </is>
      </c>
      <c r="AV565" t="inlineStr">
        <is>
          <t>0.7023</t>
        </is>
      </c>
      <c r="AX565" t="inlineStr">
        <is>
          <t>3.87</t>
        </is>
      </c>
      <c r="BA565" t="n">
        <v>5512</v>
      </c>
      <c r="BB565" t="inlineStr">
        <is>
          <t>1</t>
        </is>
      </c>
      <c r="BC565" t="inlineStr">
        <is>
          <t>OLS</t>
        </is>
      </c>
      <c r="BD565" t="inlineStr">
        <is>
          <t>firm</t>
        </is>
      </c>
      <c r="BE565" t="inlineStr">
        <is>
          <t>none</t>
        </is>
      </c>
      <c r="BI565" t="inlineStr">
        <is>
          <t>Table 5</t>
        </is>
      </c>
      <c r="BJ565" t="inlineStr">
        <is>
          <t>Model (1)</t>
        </is>
      </c>
      <c r="BK565" t="inlineStr">
        <is>
          <t>700</t>
        </is>
      </c>
      <c r="BL565" t="inlineStr">
        <is>
          <t>CE 0.7023*** (3.87)</t>
        </is>
      </c>
      <c r="BM565" t="inlineStr">
        <is>
          <t>CE</t>
        </is>
      </c>
      <c r="BN565" t="inlineStr">
        <is>
          <t>Ln(Spread)</t>
        </is>
      </c>
      <c r="BO565" t="inlineStr">
        <is>
          <t>original</t>
        </is>
      </c>
      <c r="BP565" t="inlineStr">
        <is>
          <t>Chen et al (2020)</t>
        </is>
      </c>
      <c r="BQ565" t="inlineStr">
        <is>
          <t>computed</t>
        </is>
      </c>
      <c r="BT565" t="n">
        <v>0</v>
      </c>
      <c r="BU565" t="inlineStr">
        <is>
          <t>staging_Chen_et_al_2021.csv</t>
        </is>
      </c>
      <c r="BW565" t="n">
        <v>1988</v>
      </c>
      <c r="BX565" t="n">
        <v>2015</v>
      </c>
      <c r="BY565" t="inlineStr">
        <is>
          <t>United States</t>
        </is>
      </c>
      <c r="BZ565" t="n">
        <v>2001.5</v>
      </c>
      <c r="CA565" t="n">
        <v>0</v>
      </c>
      <c r="CB565" t="n">
        <v>0</v>
      </c>
      <c r="CC565" t="n">
        <v>0</v>
      </c>
      <c r="CD565" t="n">
        <v>-0.05210265841909578</v>
      </c>
      <c r="CE565" t="n">
        <v>1</v>
      </c>
    </row>
    <row r="566">
      <c r="A566" t="inlineStr">
        <is>
          <t>Chen et al (2020)</t>
        </is>
      </c>
      <c r="B566" t="n">
        <v>1871</v>
      </c>
      <c r="C566" t="n">
        <v>0.08146551975316237</v>
      </c>
      <c r="D566" t="n">
        <v>5081</v>
      </c>
      <c r="E566">
        <f>IF(ISNUMBER($BA566),$BA566,IF(AND(ISNUMBER($D566),ISNUMBER($BW566),ISNUMBER($BX566)),$D566*($BX566-$BW566+1),""))</f>
        <v>5081.0</v>
      </c>
      <c r="H566" t="inlineStr">
        <is>
          <t>partial</t>
        </is>
      </c>
      <c r="I566" t="inlineStr">
        <is>
          <t>T-Statistic available</t>
        </is>
      </c>
      <c r="J566">
        <f>IF($BW566&lt;&gt;"",$BW566,"")</f>
        <v>1988.0</v>
      </c>
      <c r="K566">
        <f>IF($BX566&lt;&gt;"",$BX566,"")</f>
        <v>2015.0</v>
      </c>
      <c r="L566">
        <f>IF(AND(ISNUMBER($BW566),ISNUMBER($BX566)),($BW566+$BX566)/2,"")</f>
        <v>2001.5</v>
      </c>
      <c r="M566">
        <f>IF($L566&lt;&gt;"",$L566,"")</f>
        <v>2001.5</v>
      </c>
      <c r="N566">
        <f>IF(AND(ISNUMBER($BW566),ISNUMBER($BX566)),MIN(1,MAX(0,($BX566-2016+1)/($BX566-$BW566+1))),"")</f>
        <v>0.0</v>
      </c>
      <c r="O566">
        <f>IF(AND(ISNUMBER($BW566),ISNUMBER($BX566)),MIN(1,MAX(0,($BX566-2017+1)/($BX566-$BW566+1))),"")</f>
        <v>0.0</v>
      </c>
      <c r="P566">
        <f>IF(AND(ISNUMBER($BW566),ISNUMBER($BX566)),MIN(1,MAX(0,($BX566-2018+1)/($BX566-$BW566+1))),"")</f>
        <v>0.0</v>
      </c>
      <c r="Q566">
        <f>IF(AND(ISNUMBER($BW566),ISNUMBER($BX566)),MIN(1,MAX(0,($BX566-2019+1)/($BX566-$BW566+1))),"")</f>
        <v>0.0</v>
      </c>
      <c r="R566">
        <f>IF(AND(ISNUMBER($BW566),ISNUMBER($BX566)),MIN(1,MAX(0,($BX566-2016+1)/($BX566-$BW566+1))),"")</f>
        <v>0.0</v>
      </c>
      <c r="S566">
        <f>IF($L566&lt;&gt;"",IF($L566&gt;=2015.5,1,0),"")</f>
        <v>0.0</v>
      </c>
      <c r="T566">
        <f>IF($L566&lt;&gt;"",IF($L566&gt;=2016,1,0),"")</f>
        <v>0.0</v>
      </c>
      <c r="U566">
        <f>IF(ISNUMBER($BX566),IF($BX566&gt;=2016,1,0),"")</f>
        <v>0.0</v>
      </c>
      <c r="V566">
        <f>IF(ISNUMBER($BW566),IF($BW566&gt;=2016,1,0),"")</f>
        <v>0.0</v>
      </c>
      <c r="W566" t="str">
        <f>IF(AND(ISNUMBER($BW566),ISNUMBER($BX566)),IF($BW566&gt;=2016,"post-only",IF($BX566&lt;2016,"pre-only","mixed")),"")</f>
        <v>pre-only</v>
      </c>
      <c r="X566">
        <f>IF(AND(ISNUMBER($BW566),ISNUMBER($BX566)),MIN(1,MAX(0,($BX566-2017+1)/($BX566-$BW566+1))),"")</f>
        <v>0.0</v>
      </c>
      <c r="Y566">
        <f>IF(AND(ISNUMBER($BW566),ISNUMBER($BX566)),MIN(1,MAX(0,($BX566-2018+1)/($BX566-$BW566+1))),"")</f>
        <v>0.0</v>
      </c>
      <c r="Z566">
        <f>IF(AND(ISNUMBER($BW566),ISNUMBER($BX566)),MIN(1,MAX(0,($BX566-2019+1)/($BX566-$BW566+1))),"")</f>
        <v>0.0</v>
      </c>
      <c r="AA566">
        <f>IF(ISNUMBER($BX566),IF($BX566&gt;=2017,1,0),"")</f>
        <v>0.0</v>
      </c>
      <c r="AB566">
        <f>IF(ISNUMBER($BX566),IF($BX566&gt;=2018,1,0),"")</f>
        <v>0.0</v>
      </c>
      <c r="AC566">
        <f>IF(ISNUMBER($BX566),IF($BX566&gt;=2019,1,0),"")</f>
        <v>0.0</v>
      </c>
      <c r="AD566">
        <f>IF($L566&lt;&gt;"",IF($L566&gt;2013,1,0),"")</f>
        <v>0.0</v>
      </c>
      <c r="AE566">
        <f>IF($L566&lt;&gt;"",1+IF($L566&gt;2011,1,0)+IF($L566&gt;2014,1,0),"")</f>
        <v>1.0</v>
      </c>
      <c r="AF566" t="inlineStr">
        <is>
          <t>loan (interest rate)</t>
        </is>
      </c>
      <c r="AG566" t="inlineStr">
        <is>
          <t>performance</t>
        </is>
      </c>
      <c r="AH566" t="inlineStr">
        <is>
          <t>non-sensitive</t>
        </is>
      </c>
      <c r="AI566" t="inlineStr">
        <is>
          <t>with ETS/CT</t>
        </is>
      </c>
      <c r="AJ566" t="inlineStr">
        <is>
          <t>without ETS/CT</t>
        </is>
      </c>
      <c r="AK566" t="str">
        <f>IF(AND($CF566&lt;&gt;"",IFERROR(INDEX(subsample_country_map!$B:$B,MATCH($CF566,subsample_country_map!$A:$A,0)),"")&lt;&gt;""),INDEX(subsample_country_map!$B:$B,MATCH($CF566,subsample_country_map!$A:$A,0)),INDEX(lookup!$AA:$AA,MATCH($A566,lookup!$A:$A,0)))</f>
        <v>1_US</v>
      </c>
      <c r="AL566" t="str">
        <f>IF(AND($CF566&lt;&gt;"",IFERROR(INDEX(subsample_country_map!$C:$C,MATCH($CF566,subsample_country_map!$A:$A,0)),"")&lt;&gt;""),INDEX(subsample_country_map!$C:$C,MATCH($CF566,subsample_country_map!$A:$A,0)),INDEX(lookup!$AB:$AB,MATCH($A566,lookup!$A:$A,0)))</f>
        <v>1_developed</v>
      </c>
      <c r="AM566" t="str">
        <f>IF(AND($CF566&lt;&gt;"",IFERROR(INDEX(subsample_country_map!$D:$D,MATCH($CF566,subsample_country_map!$A:$A,0)),"")&lt;&gt;""),INDEX(subsample_country_map!$D:$D,MATCH($CF566,subsample_country_map!$A:$A,0)),INDEX(lookup!$AC:$AC,MATCH($A566,lookup!$A:$A,0)))</f>
        <v>1_western</v>
      </c>
      <c r="AN566" t="str">
        <f>IF(AND($CF566&lt;&gt;"",IFERROR(INDEX(subsample_country_map!$E:$E,MATCH($CF566,subsample_country_map!$A:$A,0)),"")&lt;&gt;""),INDEX(subsample_country_map!$E:$E,MATCH($CF566,subsample_country_map!$A:$A,0)),INDEX(lookup!$AD:$AD,MATCH($A566,lookup!$A:$A,0)))</f>
        <v>1_common law</v>
      </c>
      <c r="AO566" t="str">
        <f>INDEX(lookup!$Y:$Y,MATCH($A566,lookup!$A:$A,0))</f>
        <v>0_published</v>
      </c>
      <c r="AP566" t="str">
        <f>INDEX(lookup!$Z:$Z,MATCH($A566,lookup!$A:$A,0))</f>
        <v>1_VHB high</v>
      </c>
      <c r="AQ566" t="str">
        <f>INDEX(lookup!$W:$W,MATCH($A566,lookup!$A:$A,0))</f>
        <v>3_mgmt</v>
      </c>
      <c r="AS566" t="inlineStr">
        <is>
          <t>staging</t>
        </is>
      </c>
      <c r="AT566" t="inlineStr">
        <is>
          <t>bad-CER</t>
        </is>
      </c>
      <c r="AU566" t="inlineStr">
        <is>
          <t>cost</t>
        </is>
      </c>
      <c r="AV566" t="inlineStr">
        <is>
          <t>-6.5797</t>
        </is>
      </c>
      <c r="AX566" t="inlineStr">
        <is>
          <t>-6.84</t>
        </is>
      </c>
      <c r="BA566" t="n">
        <v>5081</v>
      </c>
      <c r="BB566" t="inlineStr">
        <is>
          <t>1</t>
        </is>
      </c>
      <c r="BC566" t="inlineStr">
        <is>
          <t>OLS</t>
        </is>
      </c>
      <c r="BD566" t="inlineStr">
        <is>
          <t>firm</t>
        </is>
      </c>
      <c r="BE566" t="inlineStr">
        <is>
          <t>none</t>
        </is>
      </c>
      <c r="BI566" t="inlineStr">
        <is>
          <t>Table 5</t>
        </is>
      </c>
      <c r="BJ566" t="inlineStr">
        <is>
          <t>Model (2)</t>
        </is>
      </c>
      <c r="BK566" t="inlineStr">
        <is>
          <t>700</t>
        </is>
      </c>
      <c r="BL566" t="inlineStr">
        <is>
          <t>CE -6.5797*** (-6.84)</t>
        </is>
      </c>
      <c r="BM566" t="inlineStr">
        <is>
          <t>CE</t>
        </is>
      </c>
      <c r="BN566" t="inlineStr">
        <is>
          <t>Ln(Spread)</t>
        </is>
      </c>
      <c r="BO566" t="inlineStr">
        <is>
          <t>original</t>
        </is>
      </c>
      <c r="BP566" t="inlineStr">
        <is>
          <t>Chen et al (2020)</t>
        </is>
      </c>
      <c r="BQ566" t="inlineStr">
        <is>
          <t>v10-adopted</t>
        </is>
      </c>
      <c r="BT566" t="n">
        <v>0</v>
      </c>
      <c r="BU566" t="inlineStr">
        <is>
          <t>staging_Chen_et_al_2021.csv</t>
        </is>
      </c>
      <c r="BW566" t="n">
        <v>1988</v>
      </c>
      <c r="BX566" t="n">
        <v>2015</v>
      </c>
      <c r="BY566" t="inlineStr">
        <is>
          <t>United States</t>
        </is>
      </c>
      <c r="BZ566" t="n">
        <v>2001.5</v>
      </c>
      <c r="CA566" t="n">
        <v>0</v>
      </c>
      <c r="CB566" t="n">
        <v>0</v>
      </c>
      <c r="CC566" t="n">
        <v>0</v>
      </c>
      <c r="CD566" t="n">
        <v>0.08164645966246678</v>
      </c>
      <c r="CE566" t="n">
        <v>1</v>
      </c>
    </row>
    <row r="567">
      <c r="A567" t="inlineStr">
        <is>
          <t>Chen et al (2020)</t>
        </is>
      </c>
      <c r="B567" t="n">
        <v>1872</v>
      </c>
      <c r="C567" t="n">
        <v>0.02506429874092404</v>
      </c>
      <c r="D567" t="n">
        <v>4923</v>
      </c>
      <c r="E567">
        <f>IF(ISNUMBER($BA567),$BA567,IF(AND(ISNUMBER($D567),ISNUMBER($BW567),ISNUMBER($BX567)),$D567*($BX567-$BW567+1),""))</f>
        <v>4923.0</v>
      </c>
      <c r="H567" t="inlineStr">
        <is>
          <t>partial</t>
        </is>
      </c>
      <c r="I567" t="inlineStr">
        <is>
          <t>T-Statistic available</t>
        </is>
      </c>
      <c r="J567">
        <f>IF($BW567&lt;&gt;"",$BW567,"")</f>
        <v>1988.0</v>
      </c>
      <c r="K567">
        <f>IF($BX567&lt;&gt;"",$BX567,"")</f>
        <v>2015.0</v>
      </c>
      <c r="L567">
        <f>IF(AND(ISNUMBER($BW567),ISNUMBER($BX567)),($BW567+$BX567)/2,"")</f>
        <v>2001.5</v>
      </c>
      <c r="M567">
        <f>IF($L567&lt;&gt;"",$L567,"")</f>
        <v>2001.5</v>
      </c>
      <c r="N567">
        <f>IF(AND(ISNUMBER($BW567),ISNUMBER($BX567)),MIN(1,MAX(0,($BX567-2016+1)/($BX567-$BW567+1))),"")</f>
        <v>0.0</v>
      </c>
      <c r="O567">
        <f>IF(AND(ISNUMBER($BW567),ISNUMBER($BX567)),MIN(1,MAX(0,($BX567-2017+1)/($BX567-$BW567+1))),"")</f>
        <v>0.0</v>
      </c>
      <c r="P567">
        <f>IF(AND(ISNUMBER($BW567),ISNUMBER($BX567)),MIN(1,MAX(0,($BX567-2018+1)/($BX567-$BW567+1))),"")</f>
        <v>0.0</v>
      </c>
      <c r="Q567">
        <f>IF(AND(ISNUMBER($BW567),ISNUMBER($BX567)),MIN(1,MAX(0,($BX567-2019+1)/($BX567-$BW567+1))),"")</f>
        <v>0.0</v>
      </c>
      <c r="R567">
        <f>IF(AND(ISNUMBER($BW567),ISNUMBER($BX567)),MIN(1,MAX(0,($BX567-2016+1)/($BX567-$BW567+1))),"")</f>
        <v>0.0</v>
      </c>
      <c r="S567">
        <f>IF($L567&lt;&gt;"",IF($L567&gt;=2015.5,1,0),"")</f>
        <v>0.0</v>
      </c>
      <c r="T567">
        <f>IF($L567&lt;&gt;"",IF($L567&gt;=2016,1,0),"")</f>
        <v>0.0</v>
      </c>
      <c r="U567">
        <f>IF(ISNUMBER($BX567),IF($BX567&gt;=2016,1,0),"")</f>
        <v>0.0</v>
      </c>
      <c r="V567">
        <f>IF(ISNUMBER($BW567),IF($BW567&gt;=2016,1,0),"")</f>
        <v>0.0</v>
      </c>
      <c r="W567" t="str">
        <f>IF(AND(ISNUMBER($BW567),ISNUMBER($BX567)),IF($BW567&gt;=2016,"post-only",IF($BX567&lt;2016,"pre-only","mixed")),"")</f>
        <v>pre-only</v>
      </c>
      <c r="X567">
        <f>IF(AND(ISNUMBER($BW567),ISNUMBER($BX567)),MIN(1,MAX(0,($BX567-2017+1)/($BX567-$BW567+1))),"")</f>
        <v>0.0</v>
      </c>
      <c r="Y567">
        <f>IF(AND(ISNUMBER($BW567),ISNUMBER($BX567)),MIN(1,MAX(0,($BX567-2018+1)/($BX567-$BW567+1))),"")</f>
        <v>0.0</v>
      </c>
      <c r="Z567">
        <f>IF(AND(ISNUMBER($BW567),ISNUMBER($BX567)),MIN(1,MAX(0,($BX567-2019+1)/($BX567-$BW567+1))),"")</f>
        <v>0.0</v>
      </c>
      <c r="AA567">
        <f>IF(ISNUMBER($BX567),IF($BX567&gt;=2017,1,0),"")</f>
        <v>0.0</v>
      </c>
      <c r="AB567">
        <f>IF(ISNUMBER($BX567),IF($BX567&gt;=2018,1,0),"")</f>
        <v>0.0</v>
      </c>
      <c r="AC567">
        <f>IF(ISNUMBER($BX567),IF($BX567&gt;=2019,1,0),"")</f>
        <v>0.0</v>
      </c>
      <c r="AD567">
        <f>IF($L567&lt;&gt;"",IF($L567&gt;2013,1,0),"")</f>
        <v>0.0</v>
      </c>
      <c r="AE567">
        <f>IF($L567&lt;&gt;"",1+IF($L567&gt;2011,1,0)+IF($L567&gt;2014,1,0),"")</f>
        <v>1.0</v>
      </c>
      <c r="AF567" t="inlineStr">
        <is>
          <t>loan (interest rate)</t>
        </is>
      </c>
      <c r="AG567" t="inlineStr">
        <is>
          <t>performance</t>
        </is>
      </c>
      <c r="AH567" t="inlineStr">
        <is>
          <t>non-sensitive</t>
        </is>
      </c>
      <c r="AI567" t="inlineStr">
        <is>
          <t>with ETS/CT</t>
        </is>
      </c>
      <c r="AJ567" t="inlineStr">
        <is>
          <t>without ETS/CT</t>
        </is>
      </c>
      <c r="AK567" t="str">
        <f>IF(AND($CF567&lt;&gt;"",IFERROR(INDEX(subsample_country_map!$B:$B,MATCH($CF567,subsample_country_map!$A:$A,0)),"")&lt;&gt;""),INDEX(subsample_country_map!$B:$B,MATCH($CF567,subsample_country_map!$A:$A,0)),INDEX(lookup!$AA:$AA,MATCH($A567,lookup!$A:$A,0)))</f>
        <v>1_US</v>
      </c>
      <c r="AL567" t="str">
        <f>IF(AND($CF567&lt;&gt;"",IFERROR(INDEX(subsample_country_map!$C:$C,MATCH($CF567,subsample_country_map!$A:$A,0)),"")&lt;&gt;""),INDEX(subsample_country_map!$C:$C,MATCH($CF567,subsample_country_map!$A:$A,0)),INDEX(lookup!$AB:$AB,MATCH($A567,lookup!$A:$A,0)))</f>
        <v>1_developed</v>
      </c>
      <c r="AM567" t="str">
        <f>IF(AND($CF567&lt;&gt;"",IFERROR(INDEX(subsample_country_map!$D:$D,MATCH($CF567,subsample_country_map!$A:$A,0)),"")&lt;&gt;""),INDEX(subsample_country_map!$D:$D,MATCH($CF567,subsample_country_map!$A:$A,0)),INDEX(lookup!$AC:$AC,MATCH($A567,lookup!$A:$A,0)))</f>
        <v>1_western</v>
      </c>
      <c r="AN567" t="str">
        <f>IF(AND($CF567&lt;&gt;"",IFERROR(INDEX(subsample_country_map!$E:$E,MATCH($CF567,subsample_country_map!$A:$A,0)),"")&lt;&gt;""),INDEX(subsample_country_map!$E:$E,MATCH($CF567,subsample_country_map!$A:$A,0)),INDEX(lookup!$AD:$AD,MATCH($A567,lookup!$A:$A,0)))</f>
        <v>1_common law</v>
      </c>
      <c r="AO567" t="str">
        <f>INDEX(lookup!$Y:$Y,MATCH($A567,lookup!$A:$A,0))</f>
        <v>0_published</v>
      </c>
      <c r="AP567" t="str">
        <f>INDEX(lookup!$Z:$Z,MATCH($A567,lookup!$A:$A,0))</f>
        <v>1_VHB high</v>
      </c>
      <c r="AQ567" t="str">
        <f>INDEX(lookup!$W:$W,MATCH($A567,lookup!$A:$A,0))</f>
        <v>3_mgmt</v>
      </c>
      <c r="AS567" t="inlineStr">
        <is>
          <t>staging</t>
        </is>
      </c>
      <c r="AT567" t="inlineStr">
        <is>
          <t>bad-CER</t>
        </is>
      </c>
      <c r="AU567" t="inlineStr">
        <is>
          <t>cost</t>
        </is>
      </c>
      <c r="AV567" t="inlineStr">
        <is>
          <t>-4.8515</t>
        </is>
      </c>
      <c r="AX567" t="inlineStr">
        <is>
          <t>-2.06</t>
        </is>
      </c>
      <c r="BA567" t="n">
        <v>4923</v>
      </c>
      <c r="BB567" t="inlineStr">
        <is>
          <t>1</t>
        </is>
      </c>
      <c r="BC567" t="inlineStr">
        <is>
          <t>OLS</t>
        </is>
      </c>
      <c r="BD567" t="inlineStr">
        <is>
          <t>firm</t>
        </is>
      </c>
      <c r="BE567" t="inlineStr">
        <is>
          <t>none</t>
        </is>
      </c>
      <c r="BI567" t="inlineStr">
        <is>
          <t>Table 5</t>
        </is>
      </c>
      <c r="BJ567" t="inlineStr">
        <is>
          <t>Model (3)</t>
        </is>
      </c>
      <c r="BK567" t="inlineStr">
        <is>
          <t>700</t>
        </is>
      </c>
      <c r="BL567" t="inlineStr">
        <is>
          <t>CE -4.8515** (-2.06)</t>
        </is>
      </c>
      <c r="BM567" t="inlineStr">
        <is>
          <t>CE</t>
        </is>
      </c>
      <c r="BN567" t="inlineStr">
        <is>
          <t>Ln(Spread)</t>
        </is>
      </c>
      <c r="BO567" t="inlineStr">
        <is>
          <t>original</t>
        </is>
      </c>
      <c r="BP567" t="inlineStr">
        <is>
          <t>Chen et al (2020)</t>
        </is>
      </c>
      <c r="BQ567" t="inlineStr">
        <is>
          <t>v10-adopted</t>
        </is>
      </c>
      <c r="BT567" t="n">
        <v>0</v>
      </c>
      <c r="BU567" t="inlineStr">
        <is>
          <t>staging_Chen_et_al_2021.csv</t>
        </is>
      </c>
      <c r="BW567" t="n">
        <v>1988</v>
      </c>
      <c r="BX567" t="n">
        <v>2015</v>
      </c>
      <c r="BY567" t="inlineStr">
        <is>
          <t>United States</t>
        </is>
      </c>
      <c r="BZ567" t="n">
        <v>2001.5</v>
      </c>
      <c r="CA567" t="n">
        <v>0</v>
      </c>
      <c r="CB567" t="n">
        <v>0</v>
      </c>
      <c r="CC567" t="n">
        <v>0</v>
      </c>
      <c r="CD567" t="n">
        <v>0.02506954934367667</v>
      </c>
      <c r="CE567" t="n">
        <v>1</v>
      </c>
    </row>
    <row r="568">
      <c r="A568" t="inlineStr">
        <is>
          <t>Chen et al (2020)</t>
        </is>
      </c>
      <c r="B568" t="n">
        <v>1873</v>
      </c>
      <c r="C568" t="n">
        <v>0.01349384914691305</v>
      </c>
      <c r="D568" t="n">
        <v>4923</v>
      </c>
      <c r="E568">
        <f>IF(ISNUMBER($BA568),$BA568,IF(AND(ISNUMBER($D568),ISNUMBER($BW568),ISNUMBER($BX568)),$D568*($BX568-$BW568+1),""))</f>
        <v>4923.0</v>
      </c>
      <c r="H568" t="inlineStr">
        <is>
          <t>partial</t>
        </is>
      </c>
      <c r="I568" t="inlineStr">
        <is>
          <t>T-Statistic available</t>
        </is>
      </c>
      <c r="J568">
        <f>IF($BW568&lt;&gt;"",$BW568,"")</f>
        <v>1988.0</v>
      </c>
      <c r="K568">
        <f>IF($BX568&lt;&gt;"",$BX568,"")</f>
        <v>2015.0</v>
      </c>
      <c r="L568">
        <f>IF(AND(ISNUMBER($BW568),ISNUMBER($BX568)),($BW568+$BX568)/2,"")</f>
        <v>2001.5</v>
      </c>
      <c r="M568">
        <f>IF($L568&lt;&gt;"",$L568,"")</f>
        <v>2001.5</v>
      </c>
      <c r="N568">
        <f>IF(AND(ISNUMBER($BW568),ISNUMBER($BX568)),MIN(1,MAX(0,($BX568-2016+1)/($BX568-$BW568+1))),"")</f>
        <v>0.0</v>
      </c>
      <c r="O568">
        <f>IF(AND(ISNUMBER($BW568),ISNUMBER($BX568)),MIN(1,MAX(0,($BX568-2017+1)/($BX568-$BW568+1))),"")</f>
        <v>0.0</v>
      </c>
      <c r="P568">
        <f>IF(AND(ISNUMBER($BW568),ISNUMBER($BX568)),MIN(1,MAX(0,($BX568-2018+1)/($BX568-$BW568+1))),"")</f>
        <v>0.0</v>
      </c>
      <c r="Q568">
        <f>IF(AND(ISNUMBER($BW568),ISNUMBER($BX568)),MIN(1,MAX(0,($BX568-2019+1)/($BX568-$BW568+1))),"")</f>
        <v>0.0</v>
      </c>
      <c r="R568">
        <f>IF(AND(ISNUMBER($BW568),ISNUMBER($BX568)),MIN(1,MAX(0,($BX568-2016+1)/($BX568-$BW568+1))),"")</f>
        <v>0.0</v>
      </c>
      <c r="S568">
        <f>IF($L568&lt;&gt;"",IF($L568&gt;=2015.5,1,0),"")</f>
        <v>0.0</v>
      </c>
      <c r="T568">
        <f>IF($L568&lt;&gt;"",IF($L568&gt;=2016,1,0),"")</f>
        <v>0.0</v>
      </c>
      <c r="U568">
        <f>IF(ISNUMBER($BX568),IF($BX568&gt;=2016,1,0),"")</f>
        <v>0.0</v>
      </c>
      <c r="V568">
        <f>IF(ISNUMBER($BW568),IF($BW568&gt;=2016,1,0),"")</f>
        <v>0.0</v>
      </c>
      <c r="W568" t="str">
        <f>IF(AND(ISNUMBER($BW568),ISNUMBER($BX568)),IF($BW568&gt;=2016,"post-only",IF($BX568&lt;2016,"pre-only","mixed")),"")</f>
        <v>pre-only</v>
      </c>
      <c r="X568">
        <f>IF(AND(ISNUMBER($BW568),ISNUMBER($BX568)),MIN(1,MAX(0,($BX568-2017+1)/($BX568-$BW568+1))),"")</f>
        <v>0.0</v>
      </c>
      <c r="Y568">
        <f>IF(AND(ISNUMBER($BW568),ISNUMBER($BX568)),MIN(1,MAX(0,($BX568-2018+1)/($BX568-$BW568+1))),"")</f>
        <v>0.0</v>
      </c>
      <c r="Z568">
        <f>IF(AND(ISNUMBER($BW568),ISNUMBER($BX568)),MIN(1,MAX(0,($BX568-2019+1)/($BX568-$BW568+1))),"")</f>
        <v>0.0</v>
      </c>
      <c r="AA568">
        <f>IF(ISNUMBER($BX568),IF($BX568&gt;=2017,1,0),"")</f>
        <v>0.0</v>
      </c>
      <c r="AB568">
        <f>IF(ISNUMBER($BX568),IF($BX568&gt;=2018,1,0),"")</f>
        <v>0.0</v>
      </c>
      <c r="AC568">
        <f>IF(ISNUMBER($BX568),IF($BX568&gt;=2019,1,0),"")</f>
        <v>0.0</v>
      </c>
      <c r="AD568">
        <f>IF($L568&lt;&gt;"",IF($L568&gt;2013,1,0),"")</f>
        <v>0.0</v>
      </c>
      <c r="AE568">
        <f>IF($L568&lt;&gt;"",1+IF($L568&gt;2011,1,0)+IF($L568&gt;2014,1,0),"")</f>
        <v>1.0</v>
      </c>
      <c r="AF568" t="inlineStr">
        <is>
          <t>loan (interest rate)</t>
        </is>
      </c>
      <c r="AG568" t="inlineStr">
        <is>
          <t>performance</t>
        </is>
      </c>
      <c r="AH568" t="inlineStr">
        <is>
          <t>non-sensitive</t>
        </is>
      </c>
      <c r="AI568" t="inlineStr">
        <is>
          <t>with ETS/CT</t>
        </is>
      </c>
      <c r="AJ568" t="inlineStr">
        <is>
          <t>without ETS/CT</t>
        </is>
      </c>
      <c r="AK568" t="str">
        <f>IF(AND($CF568&lt;&gt;"",IFERROR(INDEX(subsample_country_map!$B:$B,MATCH($CF568,subsample_country_map!$A:$A,0)),"")&lt;&gt;""),INDEX(subsample_country_map!$B:$B,MATCH($CF568,subsample_country_map!$A:$A,0)),INDEX(lookup!$AA:$AA,MATCH($A568,lookup!$A:$A,0)))</f>
        <v>1_US</v>
      </c>
      <c r="AL568" t="str">
        <f>IF(AND($CF568&lt;&gt;"",IFERROR(INDEX(subsample_country_map!$C:$C,MATCH($CF568,subsample_country_map!$A:$A,0)),"")&lt;&gt;""),INDEX(subsample_country_map!$C:$C,MATCH($CF568,subsample_country_map!$A:$A,0)),INDEX(lookup!$AB:$AB,MATCH($A568,lookup!$A:$A,0)))</f>
        <v>1_developed</v>
      </c>
      <c r="AM568" t="str">
        <f>IF(AND($CF568&lt;&gt;"",IFERROR(INDEX(subsample_country_map!$D:$D,MATCH($CF568,subsample_country_map!$A:$A,0)),"")&lt;&gt;""),INDEX(subsample_country_map!$D:$D,MATCH($CF568,subsample_country_map!$A:$A,0)),INDEX(lookup!$AC:$AC,MATCH($A568,lookup!$A:$A,0)))</f>
        <v>1_western</v>
      </c>
      <c r="AN568" t="str">
        <f>IF(AND($CF568&lt;&gt;"",IFERROR(INDEX(subsample_country_map!$E:$E,MATCH($CF568,subsample_country_map!$A:$A,0)),"")&lt;&gt;""),INDEX(subsample_country_map!$E:$E,MATCH($CF568,subsample_country_map!$A:$A,0)),INDEX(lookup!$AD:$AD,MATCH($A568,lookup!$A:$A,0)))</f>
        <v>1_common law</v>
      </c>
      <c r="AO568" t="str">
        <f>INDEX(lookup!$Y:$Y,MATCH($A568,lookup!$A:$A,0))</f>
        <v>0_published</v>
      </c>
      <c r="AP568" t="str">
        <f>INDEX(lookup!$Z:$Z,MATCH($A568,lookup!$A:$A,0))</f>
        <v>1_VHB high</v>
      </c>
      <c r="AQ568" t="str">
        <f>INDEX(lookup!$W:$W,MATCH($A568,lookup!$A:$A,0))</f>
        <v>3_mgmt</v>
      </c>
      <c r="AS568" t="inlineStr">
        <is>
          <t>staging</t>
        </is>
      </c>
      <c r="AT568" t="inlineStr">
        <is>
          <t>bad-CER</t>
        </is>
      </c>
      <c r="AU568" t="inlineStr">
        <is>
          <t>cost</t>
        </is>
      </c>
      <c r="AV568" t="inlineStr">
        <is>
          <t>-2.7593</t>
        </is>
      </c>
      <c r="AX568" t="inlineStr">
        <is>
          <t>-1.43</t>
        </is>
      </c>
      <c r="BA568" t="n">
        <v>4923</v>
      </c>
      <c r="BB568" t="inlineStr">
        <is>
          <t>1</t>
        </is>
      </c>
      <c r="BC568" t="inlineStr">
        <is>
          <t>OLS</t>
        </is>
      </c>
      <c r="BD568" t="inlineStr">
        <is>
          <t>firm</t>
        </is>
      </c>
      <c r="BE568" t="inlineStr">
        <is>
          <t>none</t>
        </is>
      </c>
      <c r="BI568" t="inlineStr">
        <is>
          <t>Table 5</t>
        </is>
      </c>
      <c r="BJ568" t="inlineStr">
        <is>
          <t>Model (4)</t>
        </is>
      </c>
      <c r="BK568" t="inlineStr">
        <is>
          <t>700</t>
        </is>
      </c>
      <c r="BL568" t="inlineStr">
        <is>
          <t>CE -2.7593 (-1.43)</t>
        </is>
      </c>
      <c r="BM568" t="inlineStr">
        <is>
          <t>CE</t>
        </is>
      </c>
      <c r="BN568" t="inlineStr">
        <is>
          <t>Ln(Spread)</t>
        </is>
      </c>
      <c r="BO568" t="inlineStr">
        <is>
          <t>original</t>
        </is>
      </c>
      <c r="BP568" t="inlineStr">
        <is>
          <t>Chen et al (2020)</t>
        </is>
      </c>
      <c r="BQ568" t="inlineStr">
        <is>
          <t>v10-adopted</t>
        </is>
      </c>
      <c r="BT568" t="n">
        <v>0</v>
      </c>
      <c r="BU568" t="inlineStr">
        <is>
          <t>staging_Chen_et_al_2021.csv</t>
        </is>
      </c>
      <c r="BW568" t="n">
        <v>1988</v>
      </c>
      <c r="BX568" t="n">
        <v>2015</v>
      </c>
      <c r="BY568" t="inlineStr">
        <is>
          <t>United States</t>
        </is>
      </c>
      <c r="BZ568" t="n">
        <v>2001.5</v>
      </c>
      <c r="CA568" t="n">
        <v>0</v>
      </c>
      <c r="CB568" t="n">
        <v>0</v>
      </c>
      <c r="CC568" t="n">
        <v>0</v>
      </c>
      <c r="CD568" t="n">
        <v>0.01349466824091894</v>
      </c>
      <c r="CE568" t="n">
        <v>1</v>
      </c>
    </row>
    <row r="569">
      <c r="A569" t="inlineStr">
        <is>
          <t>Chen et al (2020)</t>
        </is>
      </c>
      <c r="B569" t="n">
        <v>1874</v>
      </c>
      <c r="C569" t="n">
        <v>-0.06358093814514906</v>
      </c>
      <c r="D569" t="n">
        <v>5512</v>
      </c>
      <c r="E569">
        <f>IF(ISNUMBER($BA569),$BA569,IF(AND(ISNUMBER($D569),ISNUMBER($BW569),ISNUMBER($BX569)),$D569*($BX569-$BW569+1),""))</f>
        <v>5512.0</v>
      </c>
      <c r="H569" t="inlineStr">
        <is>
          <t>partial</t>
        </is>
      </c>
      <c r="I569" t="inlineStr">
        <is>
          <t>T-Statistic available</t>
        </is>
      </c>
      <c r="J569">
        <f>IF($BW569&lt;&gt;"",$BW569,"")</f>
        <v>1988.0</v>
      </c>
      <c r="K569">
        <f>IF($BX569&lt;&gt;"",$BX569,"")</f>
        <v>2015.0</v>
      </c>
      <c r="L569">
        <f>IF(AND(ISNUMBER($BW569),ISNUMBER($BX569)),($BW569+$BX569)/2,"")</f>
        <v>2001.5</v>
      </c>
      <c r="M569">
        <f>IF($L569&lt;&gt;"",$L569,"")</f>
        <v>2001.5</v>
      </c>
      <c r="N569">
        <f>IF(AND(ISNUMBER($BW569),ISNUMBER($BX569)),MIN(1,MAX(0,($BX569-2016+1)/($BX569-$BW569+1))),"")</f>
        <v>0.0</v>
      </c>
      <c r="O569">
        <f>IF(AND(ISNUMBER($BW569),ISNUMBER($BX569)),MIN(1,MAX(0,($BX569-2017+1)/($BX569-$BW569+1))),"")</f>
        <v>0.0</v>
      </c>
      <c r="P569">
        <f>IF(AND(ISNUMBER($BW569),ISNUMBER($BX569)),MIN(1,MAX(0,($BX569-2018+1)/($BX569-$BW569+1))),"")</f>
        <v>0.0</v>
      </c>
      <c r="Q569">
        <f>IF(AND(ISNUMBER($BW569),ISNUMBER($BX569)),MIN(1,MAX(0,($BX569-2019+1)/($BX569-$BW569+1))),"")</f>
        <v>0.0</v>
      </c>
      <c r="R569">
        <f>IF(AND(ISNUMBER($BW569),ISNUMBER($BX569)),MIN(1,MAX(0,($BX569-2016+1)/($BX569-$BW569+1))),"")</f>
        <v>0.0</v>
      </c>
      <c r="S569">
        <f>IF($L569&lt;&gt;"",IF($L569&gt;=2015.5,1,0),"")</f>
        <v>0.0</v>
      </c>
      <c r="T569">
        <f>IF($L569&lt;&gt;"",IF($L569&gt;=2016,1,0),"")</f>
        <v>0.0</v>
      </c>
      <c r="U569">
        <f>IF(ISNUMBER($BX569),IF($BX569&gt;=2016,1,0),"")</f>
        <v>0.0</v>
      </c>
      <c r="V569">
        <f>IF(ISNUMBER($BW569),IF($BW569&gt;=2016,1,0),"")</f>
        <v>0.0</v>
      </c>
      <c r="W569" t="str">
        <f>IF(AND(ISNUMBER($BW569),ISNUMBER($BX569)),IF($BW569&gt;=2016,"post-only",IF($BX569&lt;2016,"pre-only","mixed")),"")</f>
        <v>pre-only</v>
      </c>
      <c r="X569">
        <f>IF(AND(ISNUMBER($BW569),ISNUMBER($BX569)),MIN(1,MAX(0,($BX569-2017+1)/($BX569-$BW569+1))),"")</f>
        <v>0.0</v>
      </c>
      <c r="Y569">
        <f>IF(AND(ISNUMBER($BW569),ISNUMBER($BX569)),MIN(1,MAX(0,($BX569-2018+1)/($BX569-$BW569+1))),"")</f>
        <v>0.0</v>
      </c>
      <c r="Z569">
        <f>IF(AND(ISNUMBER($BW569),ISNUMBER($BX569)),MIN(1,MAX(0,($BX569-2019+1)/($BX569-$BW569+1))),"")</f>
        <v>0.0</v>
      </c>
      <c r="AA569">
        <f>IF(ISNUMBER($BX569),IF($BX569&gt;=2017,1,0),"")</f>
        <v>0.0</v>
      </c>
      <c r="AB569">
        <f>IF(ISNUMBER($BX569),IF($BX569&gt;=2018,1,0),"")</f>
        <v>0.0</v>
      </c>
      <c r="AC569">
        <f>IF(ISNUMBER($BX569),IF($BX569&gt;=2019,1,0),"")</f>
        <v>0.0</v>
      </c>
      <c r="AD569">
        <f>IF($L569&lt;&gt;"",IF($L569&gt;2013,1,0),"")</f>
        <v>0.0</v>
      </c>
      <c r="AE569">
        <f>IF($L569&lt;&gt;"",1+IF($L569&gt;2011,1,0)+IF($L569&gt;2014,1,0),"")</f>
        <v>1.0</v>
      </c>
      <c r="AF569" t="inlineStr">
        <is>
          <t>loan (interest rate)</t>
        </is>
      </c>
      <c r="AG569" t="inlineStr">
        <is>
          <t>performance</t>
        </is>
      </c>
      <c r="AH569" t="inlineStr">
        <is>
          <t>non-sensitive</t>
        </is>
      </c>
      <c r="AI569" t="inlineStr">
        <is>
          <t>with ETS/CT</t>
        </is>
      </c>
      <c r="AJ569" t="inlineStr">
        <is>
          <t>without ETS/CT</t>
        </is>
      </c>
      <c r="AK569" t="str">
        <f>IF(AND($CF569&lt;&gt;"",IFERROR(INDEX(subsample_country_map!$B:$B,MATCH($CF569,subsample_country_map!$A:$A,0)),"")&lt;&gt;""),INDEX(subsample_country_map!$B:$B,MATCH($CF569,subsample_country_map!$A:$A,0)),INDEX(lookup!$AA:$AA,MATCH($A569,lookup!$A:$A,0)))</f>
        <v>1_US</v>
      </c>
      <c r="AL569" t="str">
        <f>IF(AND($CF569&lt;&gt;"",IFERROR(INDEX(subsample_country_map!$C:$C,MATCH($CF569,subsample_country_map!$A:$A,0)),"")&lt;&gt;""),INDEX(subsample_country_map!$C:$C,MATCH($CF569,subsample_country_map!$A:$A,0)),INDEX(lookup!$AB:$AB,MATCH($A569,lookup!$A:$A,0)))</f>
        <v>1_developed</v>
      </c>
      <c r="AM569" t="str">
        <f>IF(AND($CF569&lt;&gt;"",IFERROR(INDEX(subsample_country_map!$D:$D,MATCH($CF569,subsample_country_map!$A:$A,0)),"")&lt;&gt;""),INDEX(subsample_country_map!$D:$D,MATCH($CF569,subsample_country_map!$A:$A,0)),INDEX(lookup!$AC:$AC,MATCH($A569,lookup!$A:$A,0)))</f>
        <v>1_western</v>
      </c>
      <c r="AN569" t="str">
        <f>IF(AND($CF569&lt;&gt;"",IFERROR(INDEX(subsample_country_map!$E:$E,MATCH($CF569,subsample_country_map!$A:$A,0)),"")&lt;&gt;""),INDEX(subsample_country_map!$E:$E,MATCH($CF569,subsample_country_map!$A:$A,0)),INDEX(lookup!$AD:$AD,MATCH($A569,lookup!$A:$A,0)))</f>
        <v>1_common law</v>
      </c>
      <c r="AO569" t="str">
        <f>INDEX(lookup!$Y:$Y,MATCH($A569,lookup!$A:$A,0))</f>
        <v>0_published</v>
      </c>
      <c r="AP569" t="str">
        <f>INDEX(lookup!$Z:$Z,MATCH($A569,lookup!$A:$A,0))</f>
        <v>1_VHB high</v>
      </c>
      <c r="AQ569" t="str">
        <f>INDEX(lookup!$W:$W,MATCH($A569,lookup!$A:$A,0))</f>
        <v>3_mgmt</v>
      </c>
      <c r="AS569" t="inlineStr">
        <is>
          <t>staging</t>
        </is>
      </c>
      <c r="AT569" t="inlineStr">
        <is>
          <t>bad-CER</t>
        </is>
      </c>
      <c r="AU569" t="inlineStr">
        <is>
          <t>cost</t>
        </is>
      </c>
      <c r="AV569" t="inlineStr">
        <is>
          <t>0.5878</t>
        </is>
      </c>
      <c r="AX569" t="inlineStr">
        <is>
          <t>4.73</t>
        </is>
      </c>
      <c r="BA569" t="n">
        <v>5512</v>
      </c>
      <c r="BB569" t="inlineStr">
        <is>
          <t>1</t>
        </is>
      </c>
      <c r="BC569" t="inlineStr">
        <is>
          <t>OLS</t>
        </is>
      </c>
      <c r="BD569" t="inlineStr">
        <is>
          <t>firm</t>
        </is>
      </c>
      <c r="BE569" t="inlineStr">
        <is>
          <t>none</t>
        </is>
      </c>
      <c r="BI569" t="inlineStr">
        <is>
          <t>Table 6</t>
        </is>
      </c>
      <c r="BJ569" t="inlineStr">
        <is>
          <t>Model (1)</t>
        </is>
      </c>
      <c r="BK569" t="inlineStr">
        <is>
          <t>701</t>
        </is>
      </c>
      <c r="BL569" t="inlineStr">
        <is>
          <t>CE 0.5878*** (4.73)</t>
        </is>
      </c>
      <c r="BM569" t="inlineStr">
        <is>
          <t>CE</t>
        </is>
      </c>
      <c r="BN569" t="inlineStr">
        <is>
          <t>Ln(Spread)</t>
        </is>
      </c>
      <c r="BO569" t="inlineStr">
        <is>
          <t>original</t>
        </is>
      </c>
      <c r="BP569" t="inlineStr">
        <is>
          <t>Chen et al (2020)</t>
        </is>
      </c>
      <c r="BQ569" t="inlineStr">
        <is>
          <t>computed</t>
        </is>
      </c>
      <c r="BT569" t="n">
        <v>0</v>
      </c>
      <c r="BU569" t="inlineStr">
        <is>
          <t>staging_Chen_et_al_2021.csv</t>
        </is>
      </c>
      <c r="BW569" t="n">
        <v>1988</v>
      </c>
      <c r="BX569" t="n">
        <v>2015</v>
      </c>
      <c r="BY569" t="inlineStr">
        <is>
          <t>United States</t>
        </is>
      </c>
      <c r="BZ569" t="n">
        <v>2001.5</v>
      </c>
      <c r="CA569" t="n">
        <v>0</v>
      </c>
      <c r="CB569" t="n">
        <v>0</v>
      </c>
      <c r="CC569" t="n">
        <v>0</v>
      </c>
      <c r="CD569" t="n">
        <v>-0.06366682262690719</v>
      </c>
      <c r="CE569" t="n">
        <v>1</v>
      </c>
    </row>
    <row r="570">
      <c r="A570" t="inlineStr">
        <is>
          <t>Chen et al (2020)</t>
        </is>
      </c>
      <c r="B570" t="n">
        <v>1875</v>
      </c>
      <c r="C570" t="n">
        <v>0.05016044526359673</v>
      </c>
      <c r="D570" t="n">
        <v>5081</v>
      </c>
      <c r="E570">
        <f>IF(ISNUMBER($BA570),$BA570,IF(AND(ISNUMBER($D570),ISNUMBER($BW570),ISNUMBER($BX570)),$D570*($BX570-$BW570+1),""))</f>
        <v>5081.0</v>
      </c>
      <c r="H570" t="inlineStr">
        <is>
          <t>partial</t>
        </is>
      </c>
      <c r="I570" t="inlineStr">
        <is>
          <t>T-Statistic available</t>
        </is>
      </c>
      <c r="J570">
        <f>IF($BW570&lt;&gt;"",$BW570,"")</f>
        <v>1988.0</v>
      </c>
      <c r="K570">
        <f>IF($BX570&lt;&gt;"",$BX570,"")</f>
        <v>2015.0</v>
      </c>
      <c r="L570">
        <f>IF(AND(ISNUMBER($BW570),ISNUMBER($BX570)),($BW570+$BX570)/2,"")</f>
        <v>2001.5</v>
      </c>
      <c r="M570">
        <f>IF($L570&lt;&gt;"",$L570,"")</f>
        <v>2001.5</v>
      </c>
      <c r="N570">
        <f>IF(AND(ISNUMBER($BW570),ISNUMBER($BX570)),MIN(1,MAX(0,($BX570-2016+1)/($BX570-$BW570+1))),"")</f>
        <v>0.0</v>
      </c>
      <c r="O570">
        <f>IF(AND(ISNUMBER($BW570),ISNUMBER($BX570)),MIN(1,MAX(0,($BX570-2017+1)/($BX570-$BW570+1))),"")</f>
        <v>0.0</v>
      </c>
      <c r="P570">
        <f>IF(AND(ISNUMBER($BW570),ISNUMBER($BX570)),MIN(1,MAX(0,($BX570-2018+1)/($BX570-$BW570+1))),"")</f>
        <v>0.0</v>
      </c>
      <c r="Q570">
        <f>IF(AND(ISNUMBER($BW570),ISNUMBER($BX570)),MIN(1,MAX(0,($BX570-2019+1)/($BX570-$BW570+1))),"")</f>
        <v>0.0</v>
      </c>
      <c r="R570">
        <f>IF(AND(ISNUMBER($BW570),ISNUMBER($BX570)),MIN(1,MAX(0,($BX570-2016+1)/($BX570-$BW570+1))),"")</f>
        <v>0.0</v>
      </c>
      <c r="S570">
        <f>IF($L570&lt;&gt;"",IF($L570&gt;=2015.5,1,0),"")</f>
        <v>0.0</v>
      </c>
      <c r="T570">
        <f>IF($L570&lt;&gt;"",IF($L570&gt;=2016,1,0),"")</f>
        <v>0.0</v>
      </c>
      <c r="U570">
        <f>IF(ISNUMBER($BX570),IF($BX570&gt;=2016,1,0),"")</f>
        <v>0.0</v>
      </c>
      <c r="V570">
        <f>IF(ISNUMBER($BW570),IF($BW570&gt;=2016,1,0),"")</f>
        <v>0.0</v>
      </c>
      <c r="W570" t="str">
        <f>IF(AND(ISNUMBER($BW570),ISNUMBER($BX570)),IF($BW570&gt;=2016,"post-only",IF($BX570&lt;2016,"pre-only","mixed")),"")</f>
        <v>pre-only</v>
      </c>
      <c r="X570">
        <f>IF(AND(ISNUMBER($BW570),ISNUMBER($BX570)),MIN(1,MAX(0,($BX570-2017+1)/($BX570-$BW570+1))),"")</f>
        <v>0.0</v>
      </c>
      <c r="Y570">
        <f>IF(AND(ISNUMBER($BW570),ISNUMBER($BX570)),MIN(1,MAX(0,($BX570-2018+1)/($BX570-$BW570+1))),"")</f>
        <v>0.0</v>
      </c>
      <c r="Z570">
        <f>IF(AND(ISNUMBER($BW570),ISNUMBER($BX570)),MIN(1,MAX(0,($BX570-2019+1)/($BX570-$BW570+1))),"")</f>
        <v>0.0</v>
      </c>
      <c r="AA570">
        <f>IF(ISNUMBER($BX570),IF($BX570&gt;=2017,1,0),"")</f>
        <v>0.0</v>
      </c>
      <c r="AB570">
        <f>IF(ISNUMBER($BX570),IF($BX570&gt;=2018,1,0),"")</f>
        <v>0.0</v>
      </c>
      <c r="AC570">
        <f>IF(ISNUMBER($BX570),IF($BX570&gt;=2019,1,0),"")</f>
        <v>0.0</v>
      </c>
      <c r="AD570">
        <f>IF($L570&lt;&gt;"",IF($L570&gt;2013,1,0),"")</f>
        <v>0.0</v>
      </c>
      <c r="AE570">
        <f>IF($L570&lt;&gt;"",1+IF($L570&gt;2011,1,0)+IF($L570&gt;2014,1,0),"")</f>
        <v>1.0</v>
      </c>
      <c r="AF570" t="inlineStr">
        <is>
          <t>loan (interest rate)</t>
        </is>
      </c>
      <c r="AG570" t="inlineStr">
        <is>
          <t>performance</t>
        </is>
      </c>
      <c r="AH570" t="inlineStr">
        <is>
          <t>non-sensitive</t>
        </is>
      </c>
      <c r="AI570" t="inlineStr">
        <is>
          <t>with ETS/CT</t>
        </is>
      </c>
      <c r="AJ570" t="inlineStr">
        <is>
          <t>without ETS/CT</t>
        </is>
      </c>
      <c r="AK570" t="str">
        <f>IF(AND($CF570&lt;&gt;"",IFERROR(INDEX(subsample_country_map!$B:$B,MATCH($CF570,subsample_country_map!$A:$A,0)),"")&lt;&gt;""),INDEX(subsample_country_map!$B:$B,MATCH($CF570,subsample_country_map!$A:$A,0)),INDEX(lookup!$AA:$AA,MATCH($A570,lookup!$A:$A,0)))</f>
        <v>1_US</v>
      </c>
      <c r="AL570" t="str">
        <f>IF(AND($CF570&lt;&gt;"",IFERROR(INDEX(subsample_country_map!$C:$C,MATCH($CF570,subsample_country_map!$A:$A,0)),"")&lt;&gt;""),INDEX(subsample_country_map!$C:$C,MATCH($CF570,subsample_country_map!$A:$A,0)),INDEX(lookup!$AB:$AB,MATCH($A570,lookup!$A:$A,0)))</f>
        <v>1_developed</v>
      </c>
      <c r="AM570" t="str">
        <f>IF(AND($CF570&lt;&gt;"",IFERROR(INDEX(subsample_country_map!$D:$D,MATCH($CF570,subsample_country_map!$A:$A,0)),"")&lt;&gt;""),INDEX(subsample_country_map!$D:$D,MATCH($CF570,subsample_country_map!$A:$A,0)),INDEX(lookup!$AC:$AC,MATCH($A570,lookup!$A:$A,0)))</f>
        <v>1_western</v>
      </c>
      <c r="AN570" t="str">
        <f>IF(AND($CF570&lt;&gt;"",IFERROR(INDEX(subsample_country_map!$E:$E,MATCH($CF570,subsample_country_map!$A:$A,0)),"")&lt;&gt;""),INDEX(subsample_country_map!$E:$E,MATCH($CF570,subsample_country_map!$A:$A,0)),INDEX(lookup!$AD:$AD,MATCH($A570,lookup!$A:$A,0)))</f>
        <v>1_common law</v>
      </c>
      <c r="AO570" t="str">
        <f>INDEX(lookup!$Y:$Y,MATCH($A570,lookup!$A:$A,0))</f>
        <v>0_published</v>
      </c>
      <c r="AP570" t="str">
        <f>INDEX(lookup!$Z:$Z,MATCH($A570,lookup!$A:$A,0))</f>
        <v>1_VHB high</v>
      </c>
      <c r="AQ570" t="str">
        <f>INDEX(lookup!$W:$W,MATCH($A570,lookup!$A:$A,0))</f>
        <v>3_mgmt</v>
      </c>
      <c r="AS570" t="inlineStr">
        <is>
          <t>staging</t>
        </is>
      </c>
      <c r="AT570" t="inlineStr">
        <is>
          <t>bad-CER</t>
        </is>
      </c>
      <c r="AU570" t="inlineStr">
        <is>
          <t>cost</t>
        </is>
      </c>
      <c r="AV570" t="inlineStr">
        <is>
          <t>-5.4245</t>
        </is>
      </c>
      <c r="AX570" t="inlineStr">
        <is>
          <t>-3.58</t>
        </is>
      </c>
      <c r="BA570" t="n">
        <v>5081</v>
      </c>
      <c r="BB570" t="inlineStr">
        <is>
          <t>1</t>
        </is>
      </c>
      <c r="BC570" t="inlineStr">
        <is>
          <t>OLS</t>
        </is>
      </c>
      <c r="BD570" t="inlineStr">
        <is>
          <t>firm</t>
        </is>
      </c>
      <c r="BE570" t="inlineStr">
        <is>
          <t>none</t>
        </is>
      </c>
      <c r="BI570" t="inlineStr">
        <is>
          <t>Table 6</t>
        </is>
      </c>
      <c r="BJ570" t="inlineStr">
        <is>
          <t>Model (2)</t>
        </is>
      </c>
      <c r="BK570" t="inlineStr">
        <is>
          <t>701</t>
        </is>
      </c>
      <c r="BL570" t="inlineStr">
        <is>
          <t>CE -5.4245*** (-3.58)</t>
        </is>
      </c>
      <c r="BM570" t="inlineStr">
        <is>
          <t>CE</t>
        </is>
      </c>
      <c r="BN570" t="inlineStr">
        <is>
          <t>Ln(Spread)</t>
        </is>
      </c>
      <c r="BO570" t="inlineStr">
        <is>
          <t>original</t>
        </is>
      </c>
      <c r="BP570" t="inlineStr">
        <is>
          <t>Chen et al (2020)</t>
        </is>
      </c>
      <c r="BQ570" t="inlineStr">
        <is>
          <t>computed</t>
        </is>
      </c>
      <c r="BT570" t="n">
        <v>0</v>
      </c>
      <c r="BU570" t="inlineStr">
        <is>
          <t>staging_Chen_et_al_2021.csv</t>
        </is>
      </c>
      <c r="BW570" t="n">
        <v>1988</v>
      </c>
      <c r="BX570" t="n">
        <v>2015</v>
      </c>
      <c r="BY570" t="inlineStr">
        <is>
          <t>United States</t>
        </is>
      </c>
      <c r="BZ570" t="n">
        <v>2001.5</v>
      </c>
      <c r="CA570" t="n">
        <v>0</v>
      </c>
      <c r="CB570" t="n">
        <v>0</v>
      </c>
      <c r="CC570" t="n">
        <v>0</v>
      </c>
      <c r="CD570" t="n">
        <v>0.05020257795553473</v>
      </c>
      <c r="CE570" t="n">
        <v>1</v>
      </c>
    </row>
    <row r="571">
      <c r="A571" t="inlineStr">
        <is>
          <t>Chen et al (2020)</t>
        </is>
      </c>
      <c r="B571" t="n">
        <v>1876</v>
      </c>
      <c r="C571" t="n">
        <v>-0.05815530555794401</v>
      </c>
      <c r="D571" t="n">
        <v>4923</v>
      </c>
      <c r="E571">
        <f>IF(ISNUMBER($BA571),$BA571,IF(AND(ISNUMBER($D571),ISNUMBER($BW571),ISNUMBER($BX571)),$D571*($BX571-$BW571+1),""))</f>
        <v>4923.0</v>
      </c>
      <c r="H571" t="inlineStr">
        <is>
          <t>partial</t>
        </is>
      </c>
      <c r="I571" t="inlineStr">
        <is>
          <t>T-Statistic available</t>
        </is>
      </c>
      <c r="J571">
        <f>IF($BW571&lt;&gt;"",$BW571,"")</f>
        <v>1988.0</v>
      </c>
      <c r="K571">
        <f>IF($BX571&lt;&gt;"",$BX571,"")</f>
        <v>2015.0</v>
      </c>
      <c r="L571">
        <f>IF(AND(ISNUMBER($BW571),ISNUMBER($BX571)),($BW571+$BX571)/2,"")</f>
        <v>2001.5</v>
      </c>
      <c r="M571">
        <f>IF($L571&lt;&gt;"",$L571,"")</f>
        <v>2001.5</v>
      </c>
      <c r="N571">
        <f>IF(AND(ISNUMBER($BW571),ISNUMBER($BX571)),MIN(1,MAX(0,($BX571-2016+1)/($BX571-$BW571+1))),"")</f>
        <v>0.0</v>
      </c>
      <c r="O571">
        <f>IF(AND(ISNUMBER($BW571),ISNUMBER($BX571)),MIN(1,MAX(0,($BX571-2017+1)/($BX571-$BW571+1))),"")</f>
        <v>0.0</v>
      </c>
      <c r="P571">
        <f>IF(AND(ISNUMBER($BW571),ISNUMBER($BX571)),MIN(1,MAX(0,($BX571-2018+1)/($BX571-$BW571+1))),"")</f>
        <v>0.0</v>
      </c>
      <c r="Q571">
        <f>IF(AND(ISNUMBER($BW571),ISNUMBER($BX571)),MIN(1,MAX(0,($BX571-2019+1)/($BX571-$BW571+1))),"")</f>
        <v>0.0</v>
      </c>
      <c r="R571">
        <f>IF(AND(ISNUMBER($BW571),ISNUMBER($BX571)),MIN(1,MAX(0,($BX571-2016+1)/($BX571-$BW571+1))),"")</f>
        <v>0.0</v>
      </c>
      <c r="S571">
        <f>IF($L571&lt;&gt;"",IF($L571&gt;=2015.5,1,0),"")</f>
        <v>0.0</v>
      </c>
      <c r="T571">
        <f>IF($L571&lt;&gt;"",IF($L571&gt;=2016,1,0),"")</f>
        <v>0.0</v>
      </c>
      <c r="U571">
        <f>IF(ISNUMBER($BX571),IF($BX571&gt;=2016,1,0),"")</f>
        <v>0.0</v>
      </c>
      <c r="V571">
        <f>IF(ISNUMBER($BW571),IF($BW571&gt;=2016,1,0),"")</f>
        <v>0.0</v>
      </c>
      <c r="W571" t="str">
        <f>IF(AND(ISNUMBER($BW571),ISNUMBER($BX571)),IF($BW571&gt;=2016,"post-only",IF($BX571&lt;2016,"pre-only","mixed")),"")</f>
        <v>pre-only</v>
      </c>
      <c r="X571">
        <f>IF(AND(ISNUMBER($BW571),ISNUMBER($BX571)),MIN(1,MAX(0,($BX571-2017+1)/($BX571-$BW571+1))),"")</f>
        <v>0.0</v>
      </c>
      <c r="Y571">
        <f>IF(AND(ISNUMBER($BW571),ISNUMBER($BX571)),MIN(1,MAX(0,($BX571-2018+1)/($BX571-$BW571+1))),"")</f>
        <v>0.0</v>
      </c>
      <c r="Z571">
        <f>IF(AND(ISNUMBER($BW571),ISNUMBER($BX571)),MIN(1,MAX(0,($BX571-2019+1)/($BX571-$BW571+1))),"")</f>
        <v>0.0</v>
      </c>
      <c r="AA571">
        <f>IF(ISNUMBER($BX571),IF($BX571&gt;=2017,1,0),"")</f>
        <v>0.0</v>
      </c>
      <c r="AB571">
        <f>IF(ISNUMBER($BX571),IF($BX571&gt;=2018,1,0),"")</f>
        <v>0.0</v>
      </c>
      <c r="AC571">
        <f>IF(ISNUMBER($BX571),IF($BX571&gt;=2019,1,0),"")</f>
        <v>0.0</v>
      </c>
      <c r="AD571">
        <f>IF($L571&lt;&gt;"",IF($L571&gt;2013,1,0),"")</f>
        <v>0.0</v>
      </c>
      <c r="AE571">
        <f>IF($L571&lt;&gt;"",1+IF($L571&gt;2011,1,0)+IF($L571&gt;2014,1,0),"")</f>
        <v>1.0</v>
      </c>
      <c r="AF571" t="inlineStr">
        <is>
          <t>loan (interest rate)</t>
        </is>
      </c>
      <c r="AG571" t="inlineStr">
        <is>
          <t>performance</t>
        </is>
      </c>
      <c r="AH571" t="inlineStr">
        <is>
          <t>non-sensitive</t>
        </is>
      </c>
      <c r="AI571" t="inlineStr">
        <is>
          <t>with ETS/CT</t>
        </is>
      </c>
      <c r="AJ571" t="inlineStr">
        <is>
          <t>without ETS/CT</t>
        </is>
      </c>
      <c r="AK571" t="str">
        <f>IF(AND($CF571&lt;&gt;"",IFERROR(INDEX(subsample_country_map!$B:$B,MATCH($CF571,subsample_country_map!$A:$A,0)),"")&lt;&gt;""),INDEX(subsample_country_map!$B:$B,MATCH($CF571,subsample_country_map!$A:$A,0)),INDEX(lookup!$AA:$AA,MATCH($A571,lookup!$A:$A,0)))</f>
        <v>1_US</v>
      </c>
      <c r="AL571" t="str">
        <f>IF(AND($CF571&lt;&gt;"",IFERROR(INDEX(subsample_country_map!$C:$C,MATCH($CF571,subsample_country_map!$A:$A,0)),"")&lt;&gt;""),INDEX(subsample_country_map!$C:$C,MATCH($CF571,subsample_country_map!$A:$A,0)),INDEX(lookup!$AB:$AB,MATCH($A571,lookup!$A:$A,0)))</f>
        <v>1_developed</v>
      </c>
      <c r="AM571" t="str">
        <f>IF(AND($CF571&lt;&gt;"",IFERROR(INDEX(subsample_country_map!$D:$D,MATCH($CF571,subsample_country_map!$A:$A,0)),"")&lt;&gt;""),INDEX(subsample_country_map!$D:$D,MATCH($CF571,subsample_country_map!$A:$A,0)),INDEX(lookup!$AC:$AC,MATCH($A571,lookup!$A:$A,0)))</f>
        <v>1_western</v>
      </c>
      <c r="AN571" t="str">
        <f>IF(AND($CF571&lt;&gt;"",IFERROR(INDEX(subsample_country_map!$E:$E,MATCH($CF571,subsample_country_map!$A:$A,0)),"")&lt;&gt;""),INDEX(subsample_country_map!$E:$E,MATCH($CF571,subsample_country_map!$A:$A,0)),INDEX(lookup!$AD:$AD,MATCH($A571,lookup!$A:$A,0)))</f>
        <v>1_common law</v>
      </c>
      <c r="AO571" t="str">
        <f>INDEX(lookup!$Y:$Y,MATCH($A571,lookup!$A:$A,0))</f>
        <v>0_published</v>
      </c>
      <c r="AP571" t="str">
        <f>INDEX(lookup!$Z:$Z,MATCH($A571,lookup!$A:$A,0))</f>
        <v>1_VHB high</v>
      </c>
      <c r="AQ571" t="str">
        <f>INDEX(lookup!$W:$W,MATCH($A571,lookup!$A:$A,0))</f>
        <v>3_mgmt</v>
      </c>
      <c r="AS571" t="inlineStr">
        <is>
          <t>staging</t>
        </is>
      </c>
      <c r="AT571" t="inlineStr">
        <is>
          <t>bad-CER</t>
        </is>
      </c>
      <c r="AU571" t="inlineStr">
        <is>
          <t>cost</t>
        </is>
      </c>
      <c r="AV571" t="inlineStr">
        <is>
          <t>0.6783</t>
        </is>
      </c>
      <c r="AX571" t="inlineStr">
        <is>
          <t>3.82</t>
        </is>
      </c>
      <c r="BA571" t="n">
        <v>4923</v>
      </c>
      <c r="BB571" t="inlineStr">
        <is>
          <t>1</t>
        </is>
      </c>
      <c r="BC571" t="inlineStr">
        <is>
          <t>OLS</t>
        </is>
      </c>
      <c r="BD571" t="inlineStr">
        <is>
          <t>firm</t>
        </is>
      </c>
      <c r="BE571" t="inlineStr">
        <is>
          <t>none</t>
        </is>
      </c>
      <c r="BI571" t="inlineStr">
        <is>
          <t>Table 6</t>
        </is>
      </c>
      <c r="BJ571" t="inlineStr">
        <is>
          <t>Model (3)</t>
        </is>
      </c>
      <c r="BK571" t="inlineStr">
        <is>
          <t>701</t>
        </is>
      </c>
      <c r="BL571" t="inlineStr">
        <is>
          <t>CE 0.6783*** (3.82)</t>
        </is>
      </c>
      <c r="BM571" t="inlineStr">
        <is>
          <t>CE</t>
        </is>
      </c>
      <c r="BN571" t="inlineStr">
        <is>
          <t>Ln(Spread)</t>
        </is>
      </c>
      <c r="BO571" t="inlineStr">
        <is>
          <t>original</t>
        </is>
      </c>
      <c r="BP571" t="inlineStr">
        <is>
          <t>Chen et al (2020)</t>
        </is>
      </c>
      <c r="BQ571" t="inlineStr">
        <is>
          <t>v10-adopted</t>
        </is>
      </c>
      <c r="BT571" t="n">
        <v>0</v>
      </c>
      <c r="BU571" t="inlineStr">
        <is>
          <t>staging_Chen_et_al_2021.csv</t>
        </is>
      </c>
      <c r="BW571" t="n">
        <v>1988</v>
      </c>
      <c r="BX571" t="n">
        <v>2015</v>
      </c>
      <c r="BY571" t="inlineStr">
        <is>
          <t>United States</t>
        </is>
      </c>
      <c r="BZ571" t="n">
        <v>2001.5</v>
      </c>
      <c r="CA571" t="n">
        <v>0</v>
      </c>
      <c r="CB571" t="n">
        <v>0</v>
      </c>
      <c r="CC571" t="n">
        <v>0</v>
      </c>
      <c r="CD571" t="n">
        <v>-0.058221000099912</v>
      </c>
      <c r="CE571" t="n">
        <v>1</v>
      </c>
    </row>
    <row r="572">
      <c r="A572" t="inlineStr">
        <is>
          <t>Chen et al (2020)</t>
        </is>
      </c>
      <c r="B572" t="n">
        <v>1877</v>
      </c>
      <c r="C572" t="n">
        <v>-0.06428715739052306</v>
      </c>
      <c r="D572" t="n">
        <v>4923</v>
      </c>
      <c r="E572">
        <f>IF(ISNUMBER($BA572),$BA572,IF(AND(ISNUMBER($D572),ISNUMBER($BW572),ISNUMBER($BX572)),$D572*($BX572-$BW572+1),""))</f>
        <v>4923.0</v>
      </c>
      <c r="H572" t="inlineStr">
        <is>
          <t>partial</t>
        </is>
      </c>
      <c r="I572" t="inlineStr">
        <is>
          <t>T-Statistic available</t>
        </is>
      </c>
      <c r="J572">
        <f>IF($BW572&lt;&gt;"",$BW572,"")</f>
        <v>1988.0</v>
      </c>
      <c r="K572">
        <f>IF($BX572&lt;&gt;"",$BX572,"")</f>
        <v>2015.0</v>
      </c>
      <c r="L572">
        <f>IF(AND(ISNUMBER($BW572),ISNUMBER($BX572)),($BW572+$BX572)/2,"")</f>
        <v>2001.5</v>
      </c>
      <c r="M572">
        <f>IF($L572&lt;&gt;"",$L572,"")</f>
        <v>2001.5</v>
      </c>
      <c r="N572">
        <f>IF(AND(ISNUMBER($BW572),ISNUMBER($BX572)),MIN(1,MAX(0,($BX572-2016+1)/($BX572-$BW572+1))),"")</f>
        <v>0.0</v>
      </c>
      <c r="O572">
        <f>IF(AND(ISNUMBER($BW572),ISNUMBER($BX572)),MIN(1,MAX(0,($BX572-2017+1)/($BX572-$BW572+1))),"")</f>
        <v>0.0</v>
      </c>
      <c r="P572">
        <f>IF(AND(ISNUMBER($BW572),ISNUMBER($BX572)),MIN(1,MAX(0,($BX572-2018+1)/($BX572-$BW572+1))),"")</f>
        <v>0.0</v>
      </c>
      <c r="Q572">
        <f>IF(AND(ISNUMBER($BW572),ISNUMBER($BX572)),MIN(1,MAX(0,($BX572-2019+1)/($BX572-$BW572+1))),"")</f>
        <v>0.0</v>
      </c>
      <c r="R572">
        <f>IF(AND(ISNUMBER($BW572),ISNUMBER($BX572)),MIN(1,MAX(0,($BX572-2016+1)/($BX572-$BW572+1))),"")</f>
        <v>0.0</v>
      </c>
      <c r="S572">
        <f>IF($L572&lt;&gt;"",IF($L572&gt;=2015.5,1,0),"")</f>
        <v>0.0</v>
      </c>
      <c r="T572">
        <f>IF($L572&lt;&gt;"",IF($L572&gt;=2016,1,0),"")</f>
        <v>0.0</v>
      </c>
      <c r="U572">
        <f>IF(ISNUMBER($BX572),IF($BX572&gt;=2016,1,0),"")</f>
        <v>0.0</v>
      </c>
      <c r="V572">
        <f>IF(ISNUMBER($BW572),IF($BW572&gt;=2016,1,0),"")</f>
        <v>0.0</v>
      </c>
      <c r="W572" t="str">
        <f>IF(AND(ISNUMBER($BW572),ISNUMBER($BX572)),IF($BW572&gt;=2016,"post-only",IF($BX572&lt;2016,"pre-only","mixed")),"")</f>
        <v>pre-only</v>
      </c>
      <c r="X572">
        <f>IF(AND(ISNUMBER($BW572),ISNUMBER($BX572)),MIN(1,MAX(0,($BX572-2017+1)/($BX572-$BW572+1))),"")</f>
        <v>0.0</v>
      </c>
      <c r="Y572">
        <f>IF(AND(ISNUMBER($BW572),ISNUMBER($BX572)),MIN(1,MAX(0,($BX572-2018+1)/($BX572-$BW572+1))),"")</f>
        <v>0.0</v>
      </c>
      <c r="Z572">
        <f>IF(AND(ISNUMBER($BW572),ISNUMBER($BX572)),MIN(1,MAX(0,($BX572-2019+1)/($BX572-$BW572+1))),"")</f>
        <v>0.0</v>
      </c>
      <c r="AA572">
        <f>IF(ISNUMBER($BX572),IF($BX572&gt;=2017,1,0),"")</f>
        <v>0.0</v>
      </c>
      <c r="AB572">
        <f>IF(ISNUMBER($BX572),IF($BX572&gt;=2018,1,0),"")</f>
        <v>0.0</v>
      </c>
      <c r="AC572">
        <f>IF(ISNUMBER($BX572),IF($BX572&gt;=2019,1,0),"")</f>
        <v>0.0</v>
      </c>
      <c r="AD572">
        <f>IF($L572&lt;&gt;"",IF($L572&gt;2013,1,0),"")</f>
        <v>0.0</v>
      </c>
      <c r="AE572">
        <f>IF($L572&lt;&gt;"",1+IF($L572&gt;2011,1,0)+IF($L572&gt;2014,1,0),"")</f>
        <v>1.0</v>
      </c>
      <c r="AF572" t="inlineStr">
        <is>
          <t>loan (interest rate)</t>
        </is>
      </c>
      <c r="AG572" t="inlineStr">
        <is>
          <t>performance</t>
        </is>
      </c>
      <c r="AH572" t="inlineStr">
        <is>
          <t>non-sensitive</t>
        </is>
      </c>
      <c r="AI572" t="inlineStr">
        <is>
          <t>with ETS/CT</t>
        </is>
      </c>
      <c r="AJ572" t="inlineStr">
        <is>
          <t>without ETS/CT</t>
        </is>
      </c>
      <c r="AK572" t="str">
        <f>IF(AND($CF572&lt;&gt;"",IFERROR(INDEX(subsample_country_map!$B:$B,MATCH($CF572,subsample_country_map!$A:$A,0)),"")&lt;&gt;""),INDEX(subsample_country_map!$B:$B,MATCH($CF572,subsample_country_map!$A:$A,0)),INDEX(lookup!$AA:$AA,MATCH($A572,lookup!$A:$A,0)))</f>
        <v>1_US</v>
      </c>
      <c r="AL572" t="str">
        <f>IF(AND($CF572&lt;&gt;"",IFERROR(INDEX(subsample_country_map!$C:$C,MATCH($CF572,subsample_country_map!$A:$A,0)),"")&lt;&gt;""),INDEX(subsample_country_map!$C:$C,MATCH($CF572,subsample_country_map!$A:$A,0)),INDEX(lookup!$AB:$AB,MATCH($A572,lookup!$A:$A,0)))</f>
        <v>1_developed</v>
      </c>
      <c r="AM572" t="str">
        <f>IF(AND($CF572&lt;&gt;"",IFERROR(INDEX(subsample_country_map!$D:$D,MATCH($CF572,subsample_country_map!$A:$A,0)),"")&lt;&gt;""),INDEX(subsample_country_map!$D:$D,MATCH($CF572,subsample_country_map!$A:$A,0)),INDEX(lookup!$AC:$AC,MATCH($A572,lookup!$A:$A,0)))</f>
        <v>1_western</v>
      </c>
      <c r="AN572" t="str">
        <f>IF(AND($CF572&lt;&gt;"",IFERROR(INDEX(subsample_country_map!$E:$E,MATCH($CF572,subsample_country_map!$A:$A,0)),"")&lt;&gt;""),INDEX(subsample_country_map!$E:$E,MATCH($CF572,subsample_country_map!$A:$A,0)),INDEX(lookup!$AD:$AD,MATCH($A572,lookup!$A:$A,0)))</f>
        <v>1_common law</v>
      </c>
      <c r="AO572" t="str">
        <f>INDEX(lookup!$Y:$Y,MATCH($A572,lookup!$A:$A,0))</f>
        <v>0_published</v>
      </c>
      <c r="AP572" t="str">
        <f>INDEX(lookup!$Z:$Z,MATCH($A572,lookup!$A:$A,0))</f>
        <v>1_VHB high</v>
      </c>
      <c r="AQ572" t="str">
        <f>INDEX(lookup!$W:$W,MATCH($A572,lookup!$A:$A,0))</f>
        <v>3_mgmt</v>
      </c>
      <c r="AS572" t="inlineStr">
        <is>
          <t>staging</t>
        </is>
      </c>
      <c r="AT572" t="inlineStr">
        <is>
          <t>bad-CER</t>
        </is>
      </c>
      <c r="AU572" t="inlineStr">
        <is>
          <t>cost</t>
        </is>
      </c>
      <c r="AV572" t="inlineStr">
        <is>
          <t>0.7230</t>
        </is>
      </c>
      <c r="AX572" t="inlineStr">
        <is>
          <t>4.52</t>
        </is>
      </c>
      <c r="BA572" t="n">
        <v>4923</v>
      </c>
      <c r="BB572" t="inlineStr">
        <is>
          <t>1</t>
        </is>
      </c>
      <c r="BC572" t="inlineStr">
        <is>
          <t>OLS</t>
        </is>
      </c>
      <c r="BD572" t="inlineStr">
        <is>
          <t>firm</t>
        </is>
      </c>
      <c r="BE572" t="inlineStr">
        <is>
          <t>none</t>
        </is>
      </c>
      <c r="BI572" t="inlineStr">
        <is>
          <t>Table 6</t>
        </is>
      </c>
      <c r="BJ572" t="inlineStr">
        <is>
          <t>Model (4)</t>
        </is>
      </c>
      <c r="BK572" t="inlineStr">
        <is>
          <t>701</t>
        </is>
      </c>
      <c r="BL572" t="inlineStr">
        <is>
          <t>CE 0.7230*** (4.52)</t>
        </is>
      </c>
      <c r="BM572" t="inlineStr">
        <is>
          <t>CE</t>
        </is>
      </c>
      <c r="BN572" t="inlineStr">
        <is>
          <t>Ln(Spread)</t>
        </is>
      </c>
      <c r="BO572" t="inlineStr">
        <is>
          <t>original</t>
        </is>
      </c>
      <c r="BP572" t="inlineStr">
        <is>
          <t>Chen et al (2020)</t>
        </is>
      </c>
      <c r="BQ572" t="inlineStr">
        <is>
          <t>computed</t>
        </is>
      </c>
      <c r="BT572" t="n">
        <v>0</v>
      </c>
      <c r="BU572" t="inlineStr">
        <is>
          <t>staging_Chen_et_al_2021.csv</t>
        </is>
      </c>
      <c r="BW572" t="n">
        <v>1988</v>
      </c>
      <c r="BX572" t="n">
        <v>2015</v>
      </c>
      <c r="BY572" t="inlineStr">
        <is>
          <t>United States</t>
        </is>
      </c>
      <c r="BZ572" t="n">
        <v>2001.5</v>
      </c>
      <c r="CA572" t="n">
        <v>0</v>
      </c>
      <c r="CB572" t="n">
        <v>0</v>
      </c>
      <c r="CC572" t="n">
        <v>0</v>
      </c>
      <c r="CD572" t="n">
        <v>-0.06437594046569788</v>
      </c>
      <c r="CE572" t="n">
        <v>1</v>
      </c>
    </row>
    <row r="573">
      <c r="A573" t="inlineStr">
        <is>
          <t>Chen et al (2020)</t>
        </is>
      </c>
      <c r="B573" t="n">
        <v>1878</v>
      </c>
      <c r="C573" t="n">
        <v>0.02125220475013449</v>
      </c>
      <c r="D573" t="n">
        <v>5081</v>
      </c>
      <c r="E573">
        <f>IF(ISNUMBER($BA573),$BA573,IF(AND(ISNUMBER($D573),ISNUMBER($BW573),ISNUMBER($BX573)),$D573*($BX573-$BW573+1),""))</f>
        <v>5081.0</v>
      </c>
      <c r="H573" t="inlineStr">
        <is>
          <t>partial</t>
        </is>
      </c>
      <c r="I573" t="inlineStr">
        <is>
          <t>T-Statistic available</t>
        </is>
      </c>
      <c r="J573">
        <f>IF($BW573&lt;&gt;"",$BW573,"")</f>
        <v>1988.0</v>
      </c>
      <c r="K573">
        <f>IF($BX573&lt;&gt;"",$BX573,"")</f>
        <v>2015.0</v>
      </c>
      <c r="L573">
        <f>IF(AND(ISNUMBER($BW573),ISNUMBER($BX573)),($BW573+$BX573)/2,"")</f>
        <v>2001.5</v>
      </c>
      <c r="M573">
        <f>IF($L573&lt;&gt;"",$L573,"")</f>
        <v>2001.5</v>
      </c>
      <c r="N573">
        <f>IF(AND(ISNUMBER($BW573),ISNUMBER($BX573)),MIN(1,MAX(0,($BX573-2016+1)/($BX573-$BW573+1))),"")</f>
        <v>0.0</v>
      </c>
      <c r="O573">
        <f>IF(AND(ISNUMBER($BW573),ISNUMBER($BX573)),MIN(1,MAX(0,($BX573-2017+1)/($BX573-$BW573+1))),"")</f>
        <v>0.0</v>
      </c>
      <c r="P573">
        <f>IF(AND(ISNUMBER($BW573),ISNUMBER($BX573)),MIN(1,MAX(0,($BX573-2018+1)/($BX573-$BW573+1))),"")</f>
        <v>0.0</v>
      </c>
      <c r="Q573">
        <f>IF(AND(ISNUMBER($BW573),ISNUMBER($BX573)),MIN(1,MAX(0,($BX573-2019+1)/($BX573-$BW573+1))),"")</f>
        <v>0.0</v>
      </c>
      <c r="R573">
        <f>IF(AND(ISNUMBER($BW573),ISNUMBER($BX573)),MIN(1,MAX(0,($BX573-2016+1)/($BX573-$BW573+1))),"")</f>
        <v>0.0</v>
      </c>
      <c r="S573">
        <f>IF($L573&lt;&gt;"",IF($L573&gt;=2015.5,1,0),"")</f>
        <v>0.0</v>
      </c>
      <c r="T573">
        <f>IF($L573&lt;&gt;"",IF($L573&gt;=2016,1,0),"")</f>
        <v>0.0</v>
      </c>
      <c r="U573">
        <f>IF(ISNUMBER($BX573),IF($BX573&gt;=2016,1,0),"")</f>
        <v>0.0</v>
      </c>
      <c r="V573">
        <f>IF(ISNUMBER($BW573),IF($BW573&gt;=2016,1,0),"")</f>
        <v>0.0</v>
      </c>
      <c r="W573" t="str">
        <f>IF(AND(ISNUMBER($BW573),ISNUMBER($BX573)),IF($BW573&gt;=2016,"post-only",IF($BX573&lt;2016,"pre-only","mixed")),"")</f>
        <v>pre-only</v>
      </c>
      <c r="X573">
        <f>IF(AND(ISNUMBER($BW573),ISNUMBER($BX573)),MIN(1,MAX(0,($BX573-2017+1)/($BX573-$BW573+1))),"")</f>
        <v>0.0</v>
      </c>
      <c r="Y573">
        <f>IF(AND(ISNUMBER($BW573),ISNUMBER($BX573)),MIN(1,MAX(0,($BX573-2018+1)/($BX573-$BW573+1))),"")</f>
        <v>0.0</v>
      </c>
      <c r="Z573">
        <f>IF(AND(ISNUMBER($BW573),ISNUMBER($BX573)),MIN(1,MAX(0,($BX573-2019+1)/($BX573-$BW573+1))),"")</f>
        <v>0.0</v>
      </c>
      <c r="AA573">
        <f>IF(ISNUMBER($BX573),IF($BX573&gt;=2017,1,0),"")</f>
        <v>0.0</v>
      </c>
      <c r="AB573">
        <f>IF(ISNUMBER($BX573),IF($BX573&gt;=2018,1,0),"")</f>
        <v>0.0</v>
      </c>
      <c r="AC573">
        <f>IF(ISNUMBER($BX573),IF($BX573&gt;=2019,1,0),"")</f>
        <v>0.0</v>
      </c>
      <c r="AD573">
        <f>IF($L573&lt;&gt;"",IF($L573&gt;2013,1,0),"")</f>
        <v>0.0</v>
      </c>
      <c r="AE573">
        <f>IF($L573&lt;&gt;"",1+IF($L573&gt;2011,1,0)+IF($L573&gt;2014,1,0),"")</f>
        <v>1.0</v>
      </c>
      <c r="AF573" t="inlineStr">
        <is>
          <t>loan (interest rate)</t>
        </is>
      </c>
      <c r="AG573" t="inlineStr">
        <is>
          <t>performance</t>
        </is>
      </c>
      <c r="AH573" t="inlineStr">
        <is>
          <t>non-sensitive</t>
        </is>
      </c>
      <c r="AI573" t="inlineStr">
        <is>
          <t>with ETS/CT</t>
        </is>
      </c>
      <c r="AJ573" t="inlineStr">
        <is>
          <t>without ETS/CT</t>
        </is>
      </c>
      <c r="AK573" t="str">
        <f>IF(AND($CF573&lt;&gt;"",IFERROR(INDEX(subsample_country_map!$B:$B,MATCH($CF573,subsample_country_map!$A:$A,0)),"")&lt;&gt;""),INDEX(subsample_country_map!$B:$B,MATCH($CF573,subsample_country_map!$A:$A,0)),INDEX(lookup!$AA:$AA,MATCH($A573,lookup!$A:$A,0)))</f>
        <v>1_US</v>
      </c>
      <c r="AL573" t="str">
        <f>IF(AND($CF573&lt;&gt;"",IFERROR(INDEX(subsample_country_map!$C:$C,MATCH($CF573,subsample_country_map!$A:$A,0)),"")&lt;&gt;""),INDEX(subsample_country_map!$C:$C,MATCH($CF573,subsample_country_map!$A:$A,0)),INDEX(lookup!$AB:$AB,MATCH($A573,lookup!$A:$A,0)))</f>
        <v>1_developed</v>
      </c>
      <c r="AM573" t="str">
        <f>IF(AND($CF573&lt;&gt;"",IFERROR(INDEX(subsample_country_map!$D:$D,MATCH($CF573,subsample_country_map!$A:$A,0)),"")&lt;&gt;""),INDEX(subsample_country_map!$D:$D,MATCH($CF573,subsample_country_map!$A:$A,0)),INDEX(lookup!$AC:$AC,MATCH($A573,lookup!$A:$A,0)))</f>
        <v>1_western</v>
      </c>
      <c r="AN573" t="str">
        <f>IF(AND($CF573&lt;&gt;"",IFERROR(INDEX(subsample_country_map!$E:$E,MATCH($CF573,subsample_country_map!$A:$A,0)),"")&lt;&gt;""),INDEX(subsample_country_map!$E:$E,MATCH($CF573,subsample_country_map!$A:$A,0)),INDEX(lookup!$AD:$AD,MATCH($A573,lookup!$A:$A,0)))</f>
        <v>1_common law</v>
      </c>
      <c r="AO573" t="str">
        <f>INDEX(lookup!$Y:$Y,MATCH($A573,lookup!$A:$A,0))</f>
        <v>0_published</v>
      </c>
      <c r="AP573" t="str">
        <f>INDEX(lookup!$Z:$Z,MATCH($A573,lookup!$A:$A,0))</f>
        <v>1_VHB high</v>
      </c>
      <c r="AQ573" t="str">
        <f>INDEX(lookup!$W:$W,MATCH($A573,lookup!$A:$A,0))</f>
        <v>3_mgmt</v>
      </c>
      <c r="AS573" t="inlineStr">
        <is>
          <t>staging</t>
        </is>
      </c>
      <c r="AT573" t="inlineStr">
        <is>
          <t>bad-CER</t>
        </is>
      </c>
      <c r="AU573" t="inlineStr">
        <is>
          <t>cost</t>
        </is>
      </c>
      <c r="AV573" t="inlineStr">
        <is>
          <t>-13.4588</t>
        </is>
      </c>
      <c r="AX573" t="inlineStr">
        <is>
          <t>-2.31</t>
        </is>
      </c>
      <c r="BA573" t="n">
        <v>5081</v>
      </c>
      <c r="BB573" t="inlineStr">
        <is>
          <t>1</t>
        </is>
      </c>
      <c r="BC573" t="inlineStr">
        <is>
          <t>OLS</t>
        </is>
      </c>
      <c r="BD573" t="inlineStr">
        <is>
          <t>firm</t>
        </is>
      </c>
      <c r="BE573" t="inlineStr">
        <is>
          <t>none</t>
        </is>
      </c>
      <c r="BI573" t="inlineStr">
        <is>
          <t>Table 6</t>
        </is>
      </c>
      <c r="BJ573" t="inlineStr">
        <is>
          <t>Model (5)</t>
        </is>
      </c>
      <c r="BK573" t="inlineStr">
        <is>
          <t>701</t>
        </is>
      </c>
      <c r="BL573" t="inlineStr">
        <is>
          <t>CE -13.4588** (-2.31)</t>
        </is>
      </c>
      <c r="BM573" t="inlineStr">
        <is>
          <t>CE</t>
        </is>
      </c>
      <c r="BN573" t="inlineStr">
        <is>
          <t>Ln(Spread)</t>
        </is>
      </c>
      <c r="BO573" t="inlineStr">
        <is>
          <t>original</t>
        </is>
      </c>
      <c r="BP573" t="inlineStr">
        <is>
          <t>Chen et al (2020)</t>
        </is>
      </c>
      <c r="BQ573" t="inlineStr">
        <is>
          <t>v10-adopted</t>
        </is>
      </c>
      <c r="BT573" t="n">
        <v>0</v>
      </c>
      <c r="BU573" t="inlineStr">
        <is>
          <t>staging_Chen_et_al_2021.csv</t>
        </is>
      </c>
      <c r="BW573" t="n">
        <v>1988</v>
      </c>
      <c r="BX573" t="n">
        <v>2015</v>
      </c>
      <c r="BY573" t="inlineStr">
        <is>
          <t>United States</t>
        </is>
      </c>
      <c r="BZ573" t="n">
        <v>2001.5</v>
      </c>
      <c r="CA573" t="n">
        <v>0</v>
      </c>
      <c r="CB573" t="n">
        <v>0</v>
      </c>
      <c r="CC573" t="n">
        <v>0</v>
      </c>
      <c r="CD573" t="n">
        <v>0.02125540518087003</v>
      </c>
      <c r="CE573" t="n">
        <v>1</v>
      </c>
    </row>
    <row r="574">
      <c r="A574" t="inlineStr">
        <is>
          <t>Chen et al (2020)</t>
        </is>
      </c>
      <c r="B574" t="n">
        <v>1879</v>
      </c>
      <c r="C574" t="n">
        <v>-0.06966661124515693</v>
      </c>
      <c r="D574" t="n">
        <v>4923</v>
      </c>
      <c r="E574">
        <f>IF(ISNUMBER($BA574),$BA574,IF(AND(ISNUMBER($D574),ISNUMBER($BW574),ISNUMBER($BX574)),$D574*($BX574-$BW574+1),""))</f>
        <v>4923.0</v>
      </c>
      <c r="H574" t="inlineStr">
        <is>
          <t>partial</t>
        </is>
      </c>
      <c r="I574" t="inlineStr">
        <is>
          <t>T-Statistic available</t>
        </is>
      </c>
      <c r="J574">
        <f>IF($BW574&lt;&gt;"",$BW574,"")</f>
        <v>1988.0</v>
      </c>
      <c r="K574">
        <f>IF($BX574&lt;&gt;"",$BX574,"")</f>
        <v>2015.0</v>
      </c>
      <c r="L574">
        <f>IF(AND(ISNUMBER($BW574),ISNUMBER($BX574)),($BW574+$BX574)/2,"")</f>
        <v>2001.5</v>
      </c>
      <c r="M574">
        <f>IF($L574&lt;&gt;"",$L574,"")</f>
        <v>2001.5</v>
      </c>
      <c r="N574">
        <f>IF(AND(ISNUMBER($BW574),ISNUMBER($BX574)),MIN(1,MAX(0,($BX574-2016+1)/($BX574-$BW574+1))),"")</f>
        <v>0.0</v>
      </c>
      <c r="O574">
        <f>IF(AND(ISNUMBER($BW574),ISNUMBER($BX574)),MIN(1,MAX(0,($BX574-2017+1)/($BX574-$BW574+1))),"")</f>
        <v>0.0</v>
      </c>
      <c r="P574">
        <f>IF(AND(ISNUMBER($BW574),ISNUMBER($BX574)),MIN(1,MAX(0,($BX574-2018+1)/($BX574-$BW574+1))),"")</f>
        <v>0.0</v>
      </c>
      <c r="Q574">
        <f>IF(AND(ISNUMBER($BW574),ISNUMBER($BX574)),MIN(1,MAX(0,($BX574-2019+1)/($BX574-$BW574+1))),"")</f>
        <v>0.0</v>
      </c>
      <c r="R574">
        <f>IF(AND(ISNUMBER($BW574),ISNUMBER($BX574)),MIN(1,MAX(0,($BX574-2016+1)/($BX574-$BW574+1))),"")</f>
        <v>0.0</v>
      </c>
      <c r="S574">
        <f>IF($L574&lt;&gt;"",IF($L574&gt;=2015.5,1,0),"")</f>
        <v>0.0</v>
      </c>
      <c r="T574">
        <f>IF($L574&lt;&gt;"",IF($L574&gt;=2016,1,0),"")</f>
        <v>0.0</v>
      </c>
      <c r="U574">
        <f>IF(ISNUMBER($BX574),IF($BX574&gt;=2016,1,0),"")</f>
        <v>0.0</v>
      </c>
      <c r="V574">
        <f>IF(ISNUMBER($BW574),IF($BW574&gt;=2016,1,0),"")</f>
        <v>0.0</v>
      </c>
      <c r="W574" t="str">
        <f>IF(AND(ISNUMBER($BW574),ISNUMBER($BX574)),IF($BW574&gt;=2016,"post-only",IF($BX574&lt;2016,"pre-only","mixed")),"")</f>
        <v>pre-only</v>
      </c>
      <c r="X574">
        <f>IF(AND(ISNUMBER($BW574),ISNUMBER($BX574)),MIN(1,MAX(0,($BX574-2017+1)/($BX574-$BW574+1))),"")</f>
        <v>0.0</v>
      </c>
      <c r="Y574">
        <f>IF(AND(ISNUMBER($BW574),ISNUMBER($BX574)),MIN(1,MAX(0,($BX574-2018+1)/($BX574-$BW574+1))),"")</f>
        <v>0.0</v>
      </c>
      <c r="Z574">
        <f>IF(AND(ISNUMBER($BW574),ISNUMBER($BX574)),MIN(1,MAX(0,($BX574-2019+1)/($BX574-$BW574+1))),"")</f>
        <v>0.0</v>
      </c>
      <c r="AA574">
        <f>IF(ISNUMBER($BX574),IF($BX574&gt;=2017,1,0),"")</f>
        <v>0.0</v>
      </c>
      <c r="AB574">
        <f>IF(ISNUMBER($BX574),IF($BX574&gt;=2018,1,0),"")</f>
        <v>0.0</v>
      </c>
      <c r="AC574">
        <f>IF(ISNUMBER($BX574),IF($BX574&gt;=2019,1,0),"")</f>
        <v>0.0</v>
      </c>
      <c r="AD574">
        <f>IF($L574&lt;&gt;"",IF($L574&gt;2013,1,0),"")</f>
        <v>0.0</v>
      </c>
      <c r="AE574">
        <f>IF($L574&lt;&gt;"",1+IF($L574&gt;2011,1,0)+IF($L574&gt;2014,1,0),"")</f>
        <v>1.0</v>
      </c>
      <c r="AF574" t="inlineStr">
        <is>
          <t>loan (interest rate)</t>
        </is>
      </c>
      <c r="AG574" t="inlineStr">
        <is>
          <t>performance</t>
        </is>
      </c>
      <c r="AH574" t="inlineStr">
        <is>
          <t>non-sensitive</t>
        </is>
      </c>
      <c r="AI574" t="inlineStr">
        <is>
          <t>with ETS/CT</t>
        </is>
      </c>
      <c r="AJ574" t="inlineStr">
        <is>
          <t>without ETS/CT</t>
        </is>
      </c>
      <c r="AK574" t="str">
        <f>IF(AND($CF574&lt;&gt;"",IFERROR(INDEX(subsample_country_map!$B:$B,MATCH($CF574,subsample_country_map!$A:$A,0)),"")&lt;&gt;""),INDEX(subsample_country_map!$B:$B,MATCH($CF574,subsample_country_map!$A:$A,0)),INDEX(lookup!$AA:$AA,MATCH($A574,lookup!$A:$A,0)))</f>
        <v>1_US</v>
      </c>
      <c r="AL574" t="str">
        <f>IF(AND($CF574&lt;&gt;"",IFERROR(INDEX(subsample_country_map!$C:$C,MATCH($CF574,subsample_country_map!$A:$A,0)),"")&lt;&gt;""),INDEX(subsample_country_map!$C:$C,MATCH($CF574,subsample_country_map!$A:$A,0)),INDEX(lookup!$AB:$AB,MATCH($A574,lookup!$A:$A,0)))</f>
        <v>1_developed</v>
      </c>
      <c r="AM574" t="str">
        <f>IF(AND($CF574&lt;&gt;"",IFERROR(INDEX(subsample_country_map!$D:$D,MATCH($CF574,subsample_country_map!$A:$A,0)),"")&lt;&gt;""),INDEX(subsample_country_map!$D:$D,MATCH($CF574,subsample_country_map!$A:$A,0)),INDEX(lookup!$AC:$AC,MATCH($A574,lookup!$A:$A,0)))</f>
        <v>1_western</v>
      </c>
      <c r="AN574" t="str">
        <f>IF(AND($CF574&lt;&gt;"",IFERROR(INDEX(subsample_country_map!$E:$E,MATCH($CF574,subsample_country_map!$A:$A,0)),"")&lt;&gt;""),INDEX(subsample_country_map!$E:$E,MATCH($CF574,subsample_country_map!$A:$A,0)),INDEX(lookup!$AD:$AD,MATCH($A574,lookup!$A:$A,0)))</f>
        <v>1_common law</v>
      </c>
      <c r="AO574" t="str">
        <f>INDEX(lookup!$Y:$Y,MATCH($A574,lookup!$A:$A,0))</f>
        <v>0_published</v>
      </c>
      <c r="AP574" t="str">
        <f>INDEX(lookup!$Z:$Z,MATCH($A574,lookup!$A:$A,0))</f>
        <v>1_VHB high</v>
      </c>
      <c r="AQ574" t="str">
        <f>INDEX(lookup!$W:$W,MATCH($A574,lookup!$A:$A,0))</f>
        <v>3_mgmt</v>
      </c>
      <c r="AS574" t="inlineStr">
        <is>
          <t>staging</t>
        </is>
      </c>
      <c r="AT574" t="inlineStr">
        <is>
          <t>bad-CER</t>
        </is>
      </c>
      <c r="AU574" t="inlineStr">
        <is>
          <t>cost</t>
        </is>
      </c>
      <c r="AV574" t="inlineStr">
        <is>
          <t>0.6493</t>
        </is>
      </c>
      <c r="AX574" t="inlineStr">
        <is>
          <t>4.90</t>
        </is>
      </c>
      <c r="BA574" t="n">
        <v>4923</v>
      </c>
      <c r="BB574" t="inlineStr">
        <is>
          <t>1</t>
        </is>
      </c>
      <c r="BC574" t="inlineStr">
        <is>
          <t>OLS</t>
        </is>
      </c>
      <c r="BD574" t="inlineStr">
        <is>
          <t>firm</t>
        </is>
      </c>
      <c r="BE574" t="inlineStr">
        <is>
          <t>none</t>
        </is>
      </c>
      <c r="BI574" t="inlineStr">
        <is>
          <t>Table 6</t>
        </is>
      </c>
      <c r="BJ574" t="inlineStr">
        <is>
          <t>Model (6)</t>
        </is>
      </c>
      <c r="BK574" t="inlineStr">
        <is>
          <t>701</t>
        </is>
      </c>
      <c r="BL574" t="inlineStr">
        <is>
          <t>CE 0.6493*** (4.90)</t>
        </is>
      </c>
      <c r="BM574" t="inlineStr">
        <is>
          <t>CE</t>
        </is>
      </c>
      <c r="BN574" t="inlineStr">
        <is>
          <t>Ln(Spread)</t>
        </is>
      </c>
      <c r="BO574" t="inlineStr">
        <is>
          <t>original</t>
        </is>
      </c>
      <c r="BP574" t="inlineStr">
        <is>
          <t>Chen et al (2020)</t>
        </is>
      </c>
      <c r="BQ574" t="inlineStr">
        <is>
          <t>computed</t>
        </is>
      </c>
      <c r="BT574" t="n">
        <v>0</v>
      </c>
      <c r="BU574" t="inlineStr">
        <is>
          <t>staging_Chen_et_al_2021.csv</t>
        </is>
      </c>
      <c r="BW574" t="n">
        <v>1988</v>
      </c>
      <c r="BX574" t="n">
        <v>2015</v>
      </c>
      <c r="BY574" t="inlineStr">
        <is>
          <t>United States</t>
        </is>
      </c>
      <c r="BZ574" t="n">
        <v>2001.5</v>
      </c>
      <c r="CA574" t="n">
        <v>0</v>
      </c>
      <c r="CB574" t="n">
        <v>0</v>
      </c>
      <c r="CC574" t="n">
        <v>0</v>
      </c>
      <c r="CD574" t="n">
        <v>-0.06977964809496073</v>
      </c>
      <c r="CE574" t="n">
        <v>1</v>
      </c>
    </row>
    <row r="575">
      <c r="A575" t="inlineStr">
        <is>
          <t>Chen et al (2020)</t>
        </is>
      </c>
      <c r="B575" t="n">
        <v>1880</v>
      </c>
      <c r="C575" t="n">
        <v>0.03304728500642802</v>
      </c>
      <c r="D575" t="n">
        <v>4923</v>
      </c>
      <c r="E575">
        <f>IF(ISNUMBER($BA575),$BA575,IF(AND(ISNUMBER($D575),ISNUMBER($BW575),ISNUMBER($BX575)),$D575*($BX575-$BW575+1),""))</f>
        <v>4923.0</v>
      </c>
      <c r="H575" t="inlineStr">
        <is>
          <t>partial</t>
        </is>
      </c>
      <c r="I575" t="inlineStr">
        <is>
          <t>T-Statistic available</t>
        </is>
      </c>
      <c r="J575">
        <f>IF($BW575&lt;&gt;"",$BW575,"")</f>
        <v>1988.0</v>
      </c>
      <c r="K575">
        <f>IF($BX575&lt;&gt;"",$BX575,"")</f>
        <v>2015.0</v>
      </c>
      <c r="L575">
        <f>IF(AND(ISNUMBER($BW575),ISNUMBER($BX575)),($BW575+$BX575)/2,"")</f>
        <v>2001.5</v>
      </c>
      <c r="M575">
        <f>IF($L575&lt;&gt;"",$L575,"")</f>
        <v>2001.5</v>
      </c>
      <c r="N575">
        <f>IF(AND(ISNUMBER($BW575),ISNUMBER($BX575)),MIN(1,MAX(0,($BX575-2016+1)/($BX575-$BW575+1))),"")</f>
        <v>0.0</v>
      </c>
      <c r="O575">
        <f>IF(AND(ISNUMBER($BW575),ISNUMBER($BX575)),MIN(1,MAX(0,($BX575-2017+1)/($BX575-$BW575+1))),"")</f>
        <v>0.0</v>
      </c>
      <c r="P575">
        <f>IF(AND(ISNUMBER($BW575),ISNUMBER($BX575)),MIN(1,MAX(0,($BX575-2018+1)/($BX575-$BW575+1))),"")</f>
        <v>0.0</v>
      </c>
      <c r="Q575">
        <f>IF(AND(ISNUMBER($BW575),ISNUMBER($BX575)),MIN(1,MAX(0,($BX575-2019+1)/($BX575-$BW575+1))),"")</f>
        <v>0.0</v>
      </c>
      <c r="R575">
        <f>IF(AND(ISNUMBER($BW575),ISNUMBER($BX575)),MIN(1,MAX(0,($BX575-2016+1)/($BX575-$BW575+1))),"")</f>
        <v>0.0</v>
      </c>
      <c r="S575">
        <f>IF($L575&lt;&gt;"",IF($L575&gt;=2015.5,1,0),"")</f>
        <v>0.0</v>
      </c>
      <c r="T575">
        <f>IF($L575&lt;&gt;"",IF($L575&gt;=2016,1,0),"")</f>
        <v>0.0</v>
      </c>
      <c r="U575">
        <f>IF(ISNUMBER($BX575),IF($BX575&gt;=2016,1,0),"")</f>
        <v>0.0</v>
      </c>
      <c r="V575">
        <f>IF(ISNUMBER($BW575),IF($BW575&gt;=2016,1,0),"")</f>
        <v>0.0</v>
      </c>
      <c r="W575" t="str">
        <f>IF(AND(ISNUMBER($BW575),ISNUMBER($BX575)),IF($BW575&gt;=2016,"post-only",IF($BX575&lt;2016,"pre-only","mixed")),"")</f>
        <v>pre-only</v>
      </c>
      <c r="X575">
        <f>IF(AND(ISNUMBER($BW575),ISNUMBER($BX575)),MIN(1,MAX(0,($BX575-2017+1)/($BX575-$BW575+1))),"")</f>
        <v>0.0</v>
      </c>
      <c r="Y575">
        <f>IF(AND(ISNUMBER($BW575),ISNUMBER($BX575)),MIN(1,MAX(0,($BX575-2018+1)/($BX575-$BW575+1))),"")</f>
        <v>0.0</v>
      </c>
      <c r="Z575">
        <f>IF(AND(ISNUMBER($BW575),ISNUMBER($BX575)),MIN(1,MAX(0,($BX575-2019+1)/($BX575-$BW575+1))),"")</f>
        <v>0.0</v>
      </c>
      <c r="AA575">
        <f>IF(ISNUMBER($BX575),IF($BX575&gt;=2017,1,0),"")</f>
        <v>0.0</v>
      </c>
      <c r="AB575">
        <f>IF(ISNUMBER($BX575),IF($BX575&gt;=2018,1,0),"")</f>
        <v>0.0</v>
      </c>
      <c r="AC575">
        <f>IF(ISNUMBER($BX575),IF($BX575&gt;=2019,1,0),"")</f>
        <v>0.0</v>
      </c>
      <c r="AD575">
        <f>IF($L575&lt;&gt;"",IF($L575&gt;2013,1,0),"")</f>
        <v>0.0</v>
      </c>
      <c r="AE575">
        <f>IF($L575&lt;&gt;"",1+IF($L575&gt;2011,1,0)+IF($L575&gt;2014,1,0),"")</f>
        <v>1.0</v>
      </c>
      <c r="AF575" t="inlineStr">
        <is>
          <t>loan (interest rate)</t>
        </is>
      </c>
      <c r="AG575" t="inlineStr">
        <is>
          <t>performance</t>
        </is>
      </c>
      <c r="AH575" t="inlineStr">
        <is>
          <t>non-sensitive</t>
        </is>
      </c>
      <c r="AI575" t="inlineStr">
        <is>
          <t>with ETS/CT</t>
        </is>
      </c>
      <c r="AJ575" t="inlineStr">
        <is>
          <t>without ETS/CT</t>
        </is>
      </c>
      <c r="AK575" t="str">
        <f>IF(AND($CF575&lt;&gt;"",IFERROR(INDEX(subsample_country_map!$B:$B,MATCH($CF575,subsample_country_map!$A:$A,0)),"")&lt;&gt;""),INDEX(subsample_country_map!$B:$B,MATCH($CF575,subsample_country_map!$A:$A,0)),INDEX(lookup!$AA:$AA,MATCH($A575,lookup!$A:$A,0)))</f>
        <v>1_US</v>
      </c>
      <c r="AL575" t="str">
        <f>IF(AND($CF575&lt;&gt;"",IFERROR(INDEX(subsample_country_map!$C:$C,MATCH($CF575,subsample_country_map!$A:$A,0)),"")&lt;&gt;""),INDEX(subsample_country_map!$C:$C,MATCH($CF575,subsample_country_map!$A:$A,0)),INDEX(lookup!$AB:$AB,MATCH($A575,lookup!$A:$A,0)))</f>
        <v>1_developed</v>
      </c>
      <c r="AM575" t="str">
        <f>IF(AND($CF575&lt;&gt;"",IFERROR(INDEX(subsample_country_map!$D:$D,MATCH($CF575,subsample_country_map!$A:$A,0)),"")&lt;&gt;""),INDEX(subsample_country_map!$D:$D,MATCH($CF575,subsample_country_map!$A:$A,0)),INDEX(lookup!$AC:$AC,MATCH($A575,lookup!$A:$A,0)))</f>
        <v>1_western</v>
      </c>
      <c r="AN575" t="str">
        <f>IF(AND($CF575&lt;&gt;"",IFERROR(INDEX(subsample_country_map!$E:$E,MATCH($CF575,subsample_country_map!$A:$A,0)),"")&lt;&gt;""),INDEX(subsample_country_map!$E:$E,MATCH($CF575,subsample_country_map!$A:$A,0)),INDEX(lookup!$AD:$AD,MATCH($A575,lookup!$A:$A,0)))</f>
        <v>1_common law</v>
      </c>
      <c r="AO575" t="str">
        <f>INDEX(lookup!$Y:$Y,MATCH($A575,lookup!$A:$A,0))</f>
        <v>0_published</v>
      </c>
      <c r="AP575" t="str">
        <f>INDEX(lookup!$Z:$Z,MATCH($A575,lookup!$A:$A,0))</f>
        <v>1_VHB high</v>
      </c>
      <c r="AQ575" t="str">
        <f>INDEX(lookup!$W:$W,MATCH($A575,lookup!$A:$A,0))</f>
        <v>3_mgmt</v>
      </c>
      <c r="AS575" t="inlineStr">
        <is>
          <t>staging</t>
        </is>
      </c>
      <c r="AT575" t="inlineStr">
        <is>
          <t>bad-CER</t>
        </is>
      </c>
      <c r="AU575" t="inlineStr">
        <is>
          <t>cost</t>
        </is>
      </c>
      <c r="AV575" t="inlineStr">
        <is>
          <t>-3.8816</t>
        </is>
      </c>
      <c r="AX575" t="inlineStr">
        <is>
          <t>-2.32</t>
        </is>
      </c>
      <c r="BA575" t="n">
        <v>4923</v>
      </c>
      <c r="BB575" t="inlineStr">
        <is>
          <t>1</t>
        </is>
      </c>
      <c r="BC575" t="inlineStr">
        <is>
          <t>OLS</t>
        </is>
      </c>
      <c r="BD575" t="inlineStr">
        <is>
          <t>firm</t>
        </is>
      </c>
      <c r="BE575" t="inlineStr">
        <is>
          <t>none</t>
        </is>
      </c>
      <c r="BI575" t="inlineStr">
        <is>
          <t>Table 6</t>
        </is>
      </c>
      <c r="BJ575" t="inlineStr">
        <is>
          <t>Model (7)</t>
        </is>
      </c>
      <c r="BK575" t="inlineStr">
        <is>
          <t>701</t>
        </is>
      </c>
      <c r="BL575" t="inlineStr">
        <is>
          <t>CE -3.8816** (-2.32)</t>
        </is>
      </c>
      <c r="BM575" t="inlineStr">
        <is>
          <t>CE</t>
        </is>
      </c>
      <c r="BN575" t="inlineStr">
        <is>
          <t>Ln(Spread)</t>
        </is>
      </c>
      <c r="BO575" t="inlineStr">
        <is>
          <t>original</t>
        </is>
      </c>
      <c r="BP575" t="inlineStr">
        <is>
          <t>Chen et al (2020)</t>
        </is>
      </c>
      <c r="BQ575" t="inlineStr">
        <is>
          <t>computed</t>
        </is>
      </c>
      <c r="BT575" t="n">
        <v>0</v>
      </c>
      <c r="BU575" t="inlineStr">
        <is>
          <t>staging_Chen_et_al_2021.csv</t>
        </is>
      </c>
      <c r="BW575" t="n">
        <v>1988</v>
      </c>
      <c r="BX575" t="n">
        <v>2015</v>
      </c>
      <c r="BY575" t="inlineStr">
        <is>
          <t>United States</t>
        </is>
      </c>
      <c r="BZ575" t="n">
        <v>2001.5</v>
      </c>
      <c r="CA575" t="n">
        <v>0</v>
      </c>
      <c r="CB575" t="n">
        <v>0</v>
      </c>
      <c r="CC575" t="n">
        <v>0</v>
      </c>
      <c r="CD575" t="n">
        <v>0.03305932346308976</v>
      </c>
      <c r="CE575" t="n">
        <v>1</v>
      </c>
    </row>
    <row r="576">
      <c r="A576" t="inlineStr">
        <is>
          <t>Chen et al (2020)</t>
        </is>
      </c>
      <c r="B576" t="n">
        <v>1881</v>
      </c>
      <c r="C576" t="n">
        <v>0.03008927229754395</v>
      </c>
      <c r="D576" t="n">
        <v>4923</v>
      </c>
      <c r="E576">
        <f>IF(ISNUMBER($BA576),$BA576,IF(AND(ISNUMBER($D576),ISNUMBER($BW576),ISNUMBER($BX576)),$D576*($BX576-$BW576+1),""))</f>
        <v>4923.0</v>
      </c>
      <c r="H576" t="inlineStr">
        <is>
          <t>partial</t>
        </is>
      </c>
      <c r="I576" t="inlineStr">
        <is>
          <t>T-Statistic available</t>
        </is>
      </c>
      <c r="J576">
        <f>IF($BW576&lt;&gt;"",$BW576,"")</f>
        <v>1988.0</v>
      </c>
      <c r="K576">
        <f>IF($BX576&lt;&gt;"",$BX576,"")</f>
        <v>2015.0</v>
      </c>
      <c r="L576">
        <f>IF(AND(ISNUMBER($BW576),ISNUMBER($BX576)),($BW576+$BX576)/2,"")</f>
        <v>2001.5</v>
      </c>
      <c r="M576">
        <f>IF($L576&lt;&gt;"",$L576,"")</f>
        <v>2001.5</v>
      </c>
      <c r="N576">
        <f>IF(AND(ISNUMBER($BW576),ISNUMBER($BX576)),MIN(1,MAX(0,($BX576-2016+1)/($BX576-$BW576+1))),"")</f>
        <v>0.0</v>
      </c>
      <c r="O576">
        <f>IF(AND(ISNUMBER($BW576),ISNUMBER($BX576)),MIN(1,MAX(0,($BX576-2017+1)/($BX576-$BW576+1))),"")</f>
        <v>0.0</v>
      </c>
      <c r="P576">
        <f>IF(AND(ISNUMBER($BW576),ISNUMBER($BX576)),MIN(1,MAX(0,($BX576-2018+1)/($BX576-$BW576+1))),"")</f>
        <v>0.0</v>
      </c>
      <c r="Q576">
        <f>IF(AND(ISNUMBER($BW576),ISNUMBER($BX576)),MIN(1,MAX(0,($BX576-2019+1)/($BX576-$BW576+1))),"")</f>
        <v>0.0</v>
      </c>
      <c r="R576">
        <f>IF(AND(ISNUMBER($BW576),ISNUMBER($BX576)),MIN(1,MAX(0,($BX576-2016+1)/($BX576-$BW576+1))),"")</f>
        <v>0.0</v>
      </c>
      <c r="S576">
        <f>IF($L576&lt;&gt;"",IF($L576&gt;=2015.5,1,0),"")</f>
        <v>0.0</v>
      </c>
      <c r="T576">
        <f>IF($L576&lt;&gt;"",IF($L576&gt;=2016,1,0),"")</f>
        <v>0.0</v>
      </c>
      <c r="U576">
        <f>IF(ISNUMBER($BX576),IF($BX576&gt;=2016,1,0),"")</f>
        <v>0.0</v>
      </c>
      <c r="V576">
        <f>IF(ISNUMBER($BW576),IF($BW576&gt;=2016,1,0),"")</f>
        <v>0.0</v>
      </c>
      <c r="W576" t="str">
        <f>IF(AND(ISNUMBER($BW576),ISNUMBER($BX576)),IF($BW576&gt;=2016,"post-only",IF($BX576&lt;2016,"pre-only","mixed")),"")</f>
        <v>pre-only</v>
      </c>
      <c r="X576">
        <f>IF(AND(ISNUMBER($BW576),ISNUMBER($BX576)),MIN(1,MAX(0,($BX576-2017+1)/($BX576-$BW576+1))),"")</f>
        <v>0.0</v>
      </c>
      <c r="Y576">
        <f>IF(AND(ISNUMBER($BW576),ISNUMBER($BX576)),MIN(1,MAX(0,($BX576-2018+1)/($BX576-$BW576+1))),"")</f>
        <v>0.0</v>
      </c>
      <c r="Z576">
        <f>IF(AND(ISNUMBER($BW576),ISNUMBER($BX576)),MIN(1,MAX(0,($BX576-2019+1)/($BX576-$BW576+1))),"")</f>
        <v>0.0</v>
      </c>
      <c r="AA576">
        <f>IF(ISNUMBER($BX576),IF($BX576&gt;=2017,1,0),"")</f>
        <v>0.0</v>
      </c>
      <c r="AB576">
        <f>IF(ISNUMBER($BX576),IF($BX576&gt;=2018,1,0),"")</f>
        <v>0.0</v>
      </c>
      <c r="AC576">
        <f>IF(ISNUMBER($BX576),IF($BX576&gt;=2019,1,0),"")</f>
        <v>0.0</v>
      </c>
      <c r="AD576">
        <f>IF($L576&lt;&gt;"",IF($L576&gt;2013,1,0),"")</f>
        <v>0.0</v>
      </c>
      <c r="AE576">
        <f>IF($L576&lt;&gt;"",1+IF($L576&gt;2011,1,0)+IF($L576&gt;2014,1,0),"")</f>
        <v>1.0</v>
      </c>
      <c r="AF576" t="inlineStr">
        <is>
          <t>loan (interest rate)</t>
        </is>
      </c>
      <c r="AG576" t="inlineStr">
        <is>
          <t>performance</t>
        </is>
      </c>
      <c r="AH576" t="inlineStr">
        <is>
          <t>non-sensitive</t>
        </is>
      </c>
      <c r="AI576" t="inlineStr">
        <is>
          <t>with ETS/CT</t>
        </is>
      </c>
      <c r="AJ576" t="inlineStr">
        <is>
          <t>without ETS/CT</t>
        </is>
      </c>
      <c r="AK576" t="str">
        <f>IF(AND($CF576&lt;&gt;"",IFERROR(INDEX(subsample_country_map!$B:$B,MATCH($CF576,subsample_country_map!$A:$A,0)),"")&lt;&gt;""),INDEX(subsample_country_map!$B:$B,MATCH($CF576,subsample_country_map!$A:$A,0)),INDEX(lookup!$AA:$AA,MATCH($A576,lookup!$A:$A,0)))</f>
        <v>1_US</v>
      </c>
      <c r="AL576" t="str">
        <f>IF(AND($CF576&lt;&gt;"",IFERROR(INDEX(subsample_country_map!$C:$C,MATCH($CF576,subsample_country_map!$A:$A,0)),"")&lt;&gt;""),INDEX(subsample_country_map!$C:$C,MATCH($CF576,subsample_country_map!$A:$A,0)),INDEX(lookup!$AB:$AB,MATCH($A576,lookup!$A:$A,0)))</f>
        <v>1_developed</v>
      </c>
      <c r="AM576" t="str">
        <f>IF(AND($CF576&lt;&gt;"",IFERROR(INDEX(subsample_country_map!$D:$D,MATCH($CF576,subsample_country_map!$A:$A,0)),"")&lt;&gt;""),INDEX(subsample_country_map!$D:$D,MATCH($CF576,subsample_country_map!$A:$A,0)),INDEX(lookup!$AC:$AC,MATCH($A576,lookup!$A:$A,0)))</f>
        <v>1_western</v>
      </c>
      <c r="AN576" t="str">
        <f>IF(AND($CF576&lt;&gt;"",IFERROR(INDEX(subsample_country_map!$E:$E,MATCH($CF576,subsample_country_map!$A:$A,0)),"")&lt;&gt;""),INDEX(subsample_country_map!$E:$E,MATCH($CF576,subsample_country_map!$A:$A,0)),INDEX(lookup!$AD:$AD,MATCH($A576,lookup!$A:$A,0)))</f>
        <v>1_common law</v>
      </c>
      <c r="AO576" t="str">
        <f>INDEX(lookup!$Y:$Y,MATCH($A576,lookup!$A:$A,0))</f>
        <v>0_published</v>
      </c>
      <c r="AP576" t="str">
        <f>INDEX(lookup!$Z:$Z,MATCH($A576,lookup!$A:$A,0))</f>
        <v>1_VHB high</v>
      </c>
      <c r="AQ576" t="str">
        <f>INDEX(lookup!$W:$W,MATCH($A576,lookup!$A:$A,0))</f>
        <v>3_mgmt</v>
      </c>
      <c r="AS576" t="inlineStr">
        <is>
          <t>staging</t>
        </is>
      </c>
      <c r="AT576" t="inlineStr">
        <is>
          <t>bad-CER</t>
        </is>
      </c>
      <c r="AU576" t="inlineStr">
        <is>
          <t>cost</t>
        </is>
      </c>
      <c r="AV576" t="inlineStr">
        <is>
          <t>-13.3532</t>
        </is>
      </c>
      <c r="AX576" t="inlineStr">
        <is>
          <t>-2.74</t>
        </is>
      </c>
      <c r="BA576" t="n">
        <v>4923</v>
      </c>
      <c r="BB576" t="inlineStr">
        <is>
          <t>1</t>
        </is>
      </c>
      <c r="BC576" t="inlineStr">
        <is>
          <t>OLS</t>
        </is>
      </c>
      <c r="BD576" t="inlineStr">
        <is>
          <t>firm</t>
        </is>
      </c>
      <c r="BE576" t="inlineStr">
        <is>
          <t>none</t>
        </is>
      </c>
      <c r="BI576" t="inlineStr">
        <is>
          <t>Table 6</t>
        </is>
      </c>
      <c r="BJ576" t="inlineStr">
        <is>
          <t>Model (8)</t>
        </is>
      </c>
      <c r="BK576" t="inlineStr">
        <is>
          <t>701</t>
        </is>
      </c>
      <c r="BL576" t="inlineStr">
        <is>
          <t>CE -13.3532*** (-2.74)</t>
        </is>
      </c>
      <c r="BM576" t="inlineStr">
        <is>
          <t>CE</t>
        </is>
      </c>
      <c r="BN576" t="inlineStr">
        <is>
          <t>Ln(Spread)</t>
        </is>
      </c>
      <c r="BO576" t="inlineStr">
        <is>
          <t>original</t>
        </is>
      </c>
      <c r="BP576" t="inlineStr">
        <is>
          <t>Chen et al (2020)</t>
        </is>
      </c>
      <c r="BQ576" t="inlineStr">
        <is>
          <t>v10-adopted</t>
        </is>
      </c>
      <c r="BT576" t="n">
        <v>0</v>
      </c>
      <c r="BU576" t="inlineStr">
        <is>
          <t>staging_Chen_et_al_2021.csv</t>
        </is>
      </c>
      <c r="BW576" t="n">
        <v>1988</v>
      </c>
      <c r="BX576" t="n">
        <v>2015</v>
      </c>
      <c r="BY576" t="inlineStr">
        <is>
          <t>United States</t>
        </is>
      </c>
      <c r="BZ576" t="n">
        <v>2001.5</v>
      </c>
      <c r="CA576" t="n">
        <v>0</v>
      </c>
      <c r="CB576" t="n">
        <v>0</v>
      </c>
      <c r="CC576" t="n">
        <v>0</v>
      </c>
      <c r="CD576" t="n">
        <v>0.03009835781786958</v>
      </c>
      <c r="CE576" t="n">
        <v>1</v>
      </c>
    </row>
    <row r="577">
      <c r="A577" t="inlineStr">
        <is>
          <t>Chen et al (2020)</t>
        </is>
      </c>
      <c r="B577" t="n">
        <v>1882</v>
      </c>
      <c r="C577" t="n">
        <v>-0.09418585679606428</v>
      </c>
      <c r="D577" t="n">
        <v>4677</v>
      </c>
      <c r="E577">
        <f>IF(ISNUMBER($BA577),$BA577,IF(AND(ISNUMBER($D577),ISNUMBER($BW577),ISNUMBER($BX577)),$D577*($BX577-$BW577+1),""))</f>
        <v>4677.0</v>
      </c>
      <c r="H577" t="inlineStr">
        <is>
          <t>partial</t>
        </is>
      </c>
      <c r="I577" t="inlineStr">
        <is>
          <t>T-Statistic available</t>
        </is>
      </c>
      <c r="J577">
        <f>IF($BW577&lt;&gt;"",$BW577,"")</f>
        <v>1988.0</v>
      </c>
      <c r="K577">
        <f>IF($BX577&lt;&gt;"",$BX577,"")</f>
        <v>2015.0</v>
      </c>
      <c r="L577">
        <f>IF(AND(ISNUMBER($BW577),ISNUMBER($BX577)),($BW577+$BX577)/2,"")</f>
        <v>2001.5</v>
      </c>
      <c r="M577">
        <f>IF($L577&lt;&gt;"",$L577,"")</f>
        <v>2001.5</v>
      </c>
      <c r="N577">
        <f>IF(AND(ISNUMBER($BW577),ISNUMBER($BX577)),MIN(1,MAX(0,($BX577-2016+1)/($BX577-$BW577+1))),"")</f>
        <v>0.0</v>
      </c>
      <c r="O577">
        <f>IF(AND(ISNUMBER($BW577),ISNUMBER($BX577)),MIN(1,MAX(0,($BX577-2017+1)/($BX577-$BW577+1))),"")</f>
        <v>0.0</v>
      </c>
      <c r="P577">
        <f>IF(AND(ISNUMBER($BW577),ISNUMBER($BX577)),MIN(1,MAX(0,($BX577-2018+1)/($BX577-$BW577+1))),"")</f>
        <v>0.0</v>
      </c>
      <c r="Q577">
        <f>IF(AND(ISNUMBER($BW577),ISNUMBER($BX577)),MIN(1,MAX(0,($BX577-2019+1)/($BX577-$BW577+1))),"")</f>
        <v>0.0</v>
      </c>
      <c r="R577">
        <f>IF(AND(ISNUMBER($BW577),ISNUMBER($BX577)),MIN(1,MAX(0,($BX577-2016+1)/($BX577-$BW577+1))),"")</f>
        <v>0.0</v>
      </c>
      <c r="S577">
        <f>IF($L577&lt;&gt;"",IF($L577&gt;=2015.5,1,0),"")</f>
        <v>0.0</v>
      </c>
      <c r="T577">
        <f>IF($L577&lt;&gt;"",IF($L577&gt;=2016,1,0),"")</f>
        <v>0.0</v>
      </c>
      <c r="U577">
        <f>IF(ISNUMBER($BX577),IF($BX577&gt;=2016,1,0),"")</f>
        <v>0.0</v>
      </c>
      <c r="V577">
        <f>IF(ISNUMBER($BW577),IF($BW577&gt;=2016,1,0),"")</f>
        <v>0.0</v>
      </c>
      <c r="W577" t="str">
        <f>IF(AND(ISNUMBER($BW577),ISNUMBER($BX577)),IF($BW577&gt;=2016,"post-only",IF($BX577&lt;2016,"pre-only","mixed")),"")</f>
        <v>pre-only</v>
      </c>
      <c r="X577">
        <f>IF(AND(ISNUMBER($BW577),ISNUMBER($BX577)),MIN(1,MAX(0,($BX577-2017+1)/($BX577-$BW577+1))),"")</f>
        <v>0.0</v>
      </c>
      <c r="Y577">
        <f>IF(AND(ISNUMBER($BW577),ISNUMBER($BX577)),MIN(1,MAX(0,($BX577-2018+1)/($BX577-$BW577+1))),"")</f>
        <v>0.0</v>
      </c>
      <c r="Z577">
        <f>IF(AND(ISNUMBER($BW577),ISNUMBER($BX577)),MIN(1,MAX(0,($BX577-2019+1)/($BX577-$BW577+1))),"")</f>
        <v>0.0</v>
      </c>
      <c r="AA577">
        <f>IF(ISNUMBER($BX577),IF($BX577&gt;=2017,1,0),"")</f>
        <v>0.0</v>
      </c>
      <c r="AB577">
        <f>IF(ISNUMBER($BX577),IF($BX577&gt;=2018,1,0),"")</f>
        <v>0.0</v>
      </c>
      <c r="AC577">
        <f>IF(ISNUMBER($BX577),IF($BX577&gt;=2019,1,0),"")</f>
        <v>0.0</v>
      </c>
      <c r="AD577">
        <f>IF($L577&lt;&gt;"",IF($L577&gt;2013,1,0),"")</f>
        <v>0.0</v>
      </c>
      <c r="AE577">
        <f>IF($L577&lt;&gt;"",1+IF($L577&gt;2011,1,0)+IF($L577&gt;2014,1,0),"")</f>
        <v>1.0</v>
      </c>
      <c r="AF577" t="inlineStr">
        <is>
          <t>loan (interest rate)</t>
        </is>
      </c>
      <c r="AG577" t="inlineStr">
        <is>
          <t>performance</t>
        </is>
      </c>
      <c r="AH577" t="inlineStr">
        <is>
          <t>non-sensitive</t>
        </is>
      </c>
      <c r="AI577" t="inlineStr">
        <is>
          <t>with ETS/CT</t>
        </is>
      </c>
      <c r="AJ577" t="inlineStr">
        <is>
          <t>without ETS/CT</t>
        </is>
      </c>
      <c r="AK577" t="str">
        <f>IF(AND($CF577&lt;&gt;"",IFERROR(INDEX(subsample_country_map!$B:$B,MATCH($CF577,subsample_country_map!$A:$A,0)),"")&lt;&gt;""),INDEX(subsample_country_map!$B:$B,MATCH($CF577,subsample_country_map!$A:$A,0)),INDEX(lookup!$AA:$AA,MATCH($A577,lookup!$A:$A,0)))</f>
        <v>1_US</v>
      </c>
      <c r="AL577" t="str">
        <f>IF(AND($CF577&lt;&gt;"",IFERROR(INDEX(subsample_country_map!$C:$C,MATCH($CF577,subsample_country_map!$A:$A,0)),"")&lt;&gt;""),INDEX(subsample_country_map!$C:$C,MATCH($CF577,subsample_country_map!$A:$A,0)),INDEX(lookup!$AB:$AB,MATCH($A577,lookup!$A:$A,0)))</f>
        <v>1_developed</v>
      </c>
      <c r="AM577" t="str">
        <f>IF(AND($CF577&lt;&gt;"",IFERROR(INDEX(subsample_country_map!$D:$D,MATCH($CF577,subsample_country_map!$A:$A,0)),"")&lt;&gt;""),INDEX(subsample_country_map!$D:$D,MATCH($CF577,subsample_country_map!$A:$A,0)),INDEX(lookup!$AC:$AC,MATCH($A577,lookup!$A:$A,0)))</f>
        <v>1_western</v>
      </c>
      <c r="AN577" t="str">
        <f>IF(AND($CF577&lt;&gt;"",IFERROR(INDEX(subsample_country_map!$E:$E,MATCH($CF577,subsample_country_map!$A:$A,0)),"")&lt;&gt;""),INDEX(subsample_country_map!$E:$E,MATCH($CF577,subsample_country_map!$A:$A,0)),INDEX(lookup!$AD:$AD,MATCH($A577,lookup!$A:$A,0)))</f>
        <v>1_common law</v>
      </c>
      <c r="AO577" t="str">
        <f>INDEX(lookup!$Y:$Y,MATCH($A577,lookup!$A:$A,0))</f>
        <v>0_published</v>
      </c>
      <c r="AP577" t="str">
        <f>INDEX(lookup!$Z:$Z,MATCH($A577,lookup!$A:$A,0))</f>
        <v>1_VHB high</v>
      </c>
      <c r="AQ577" t="str">
        <f>INDEX(lookup!$W:$W,MATCH($A577,lookup!$A:$A,0))</f>
        <v>3_mgmt</v>
      </c>
      <c r="AS577" t="inlineStr">
        <is>
          <t>staging</t>
        </is>
      </c>
      <c r="AT577" t="inlineStr">
        <is>
          <t>bad-CER</t>
        </is>
      </c>
      <c r="AU577" t="inlineStr">
        <is>
          <t>cost</t>
        </is>
      </c>
      <c r="AV577" t="inlineStr">
        <is>
          <t>0.1016</t>
        </is>
      </c>
      <c r="AX577" t="inlineStr">
        <is>
          <t>6.47</t>
        </is>
      </c>
      <c r="BA577" t="n">
        <v>4677</v>
      </c>
      <c r="BB577" t="inlineStr">
        <is>
          <t>1</t>
        </is>
      </c>
      <c r="BC577" t="inlineStr">
        <is>
          <t>OLS</t>
        </is>
      </c>
      <c r="BD577" t="inlineStr">
        <is>
          <t>firm</t>
        </is>
      </c>
      <c r="BE577" t="inlineStr">
        <is>
          <t>other:PSM matched sample (top vs bottom CE quartile)</t>
        </is>
      </c>
      <c r="BF577" t="inlineStr">
        <is>
          <t>NN (n = 1)</t>
        </is>
      </c>
      <c r="BI577" t="inlineStr">
        <is>
          <t>Table 8</t>
        </is>
      </c>
      <c r="BJ577" t="inlineStr">
        <is>
          <t>Panel B col (1) NN (n = 1)</t>
        </is>
      </c>
      <c r="BK577" t="inlineStr">
        <is>
          <t>703</t>
        </is>
      </c>
      <c r="BL577" t="inlineStr">
        <is>
          <t>DCE 0.1016*** (6.47)</t>
        </is>
      </c>
      <c r="BM577" t="inlineStr">
        <is>
          <t>DCE</t>
        </is>
      </c>
      <c r="BN577" t="inlineStr">
        <is>
          <t>Ln(Spread)</t>
        </is>
      </c>
      <c r="BO577" t="inlineStr">
        <is>
          <t>original</t>
        </is>
      </c>
      <c r="BP577" t="inlineStr">
        <is>
          <t>Chen et al (2020)</t>
        </is>
      </c>
      <c r="BQ577" t="inlineStr">
        <is>
          <t>computed</t>
        </is>
      </c>
      <c r="BT577" t="n">
        <v>0</v>
      </c>
      <c r="BU577" t="inlineStr">
        <is>
          <t>staging_Chen_et_al_2021.csv</t>
        </is>
      </c>
      <c r="BW577" t="n">
        <v>1988</v>
      </c>
      <c r="BX577" t="n">
        <v>2015</v>
      </c>
      <c r="BY577" t="inlineStr">
        <is>
          <t>United States</t>
        </is>
      </c>
      <c r="BZ577" t="n">
        <v>2001.5</v>
      </c>
      <c r="CA577" t="n">
        <v>0</v>
      </c>
      <c r="CB577" t="n">
        <v>0</v>
      </c>
      <c r="CC577" t="n">
        <v>0</v>
      </c>
      <c r="CD577" t="n">
        <v>-0.09446585544372332</v>
      </c>
      <c r="CE577" t="n">
        <v>1</v>
      </c>
    </row>
    <row r="578">
      <c r="A578" t="inlineStr">
        <is>
          <t>Chen et al (2020)</t>
        </is>
      </c>
      <c r="B578" t="n">
        <v>1883</v>
      </c>
      <c r="C578" t="n">
        <v>-0.1143558056163365</v>
      </c>
      <c r="D578" t="n">
        <v>4710</v>
      </c>
      <c r="E578">
        <f>IF(ISNUMBER($BA578),$BA578,IF(AND(ISNUMBER($D578),ISNUMBER($BW578),ISNUMBER($BX578)),$D578*($BX578-$BW578+1),""))</f>
        <v>4710.0</v>
      </c>
      <c r="H578" t="inlineStr">
        <is>
          <t>partial</t>
        </is>
      </c>
      <c r="I578" t="inlineStr">
        <is>
          <t>T-Statistic available</t>
        </is>
      </c>
      <c r="J578">
        <f>IF($BW578&lt;&gt;"",$BW578,"")</f>
        <v>1988.0</v>
      </c>
      <c r="K578">
        <f>IF($BX578&lt;&gt;"",$BX578,"")</f>
        <v>2015.0</v>
      </c>
      <c r="L578">
        <f>IF(AND(ISNUMBER($BW578),ISNUMBER($BX578)),($BW578+$BX578)/2,"")</f>
        <v>2001.5</v>
      </c>
      <c r="M578">
        <f>IF($L578&lt;&gt;"",$L578,"")</f>
        <v>2001.5</v>
      </c>
      <c r="N578">
        <f>IF(AND(ISNUMBER($BW578),ISNUMBER($BX578)),MIN(1,MAX(0,($BX578-2016+1)/($BX578-$BW578+1))),"")</f>
        <v>0.0</v>
      </c>
      <c r="O578">
        <f>IF(AND(ISNUMBER($BW578),ISNUMBER($BX578)),MIN(1,MAX(0,($BX578-2017+1)/($BX578-$BW578+1))),"")</f>
        <v>0.0</v>
      </c>
      <c r="P578">
        <f>IF(AND(ISNUMBER($BW578),ISNUMBER($BX578)),MIN(1,MAX(0,($BX578-2018+1)/($BX578-$BW578+1))),"")</f>
        <v>0.0</v>
      </c>
      <c r="Q578">
        <f>IF(AND(ISNUMBER($BW578),ISNUMBER($BX578)),MIN(1,MAX(0,($BX578-2019+1)/($BX578-$BW578+1))),"")</f>
        <v>0.0</v>
      </c>
      <c r="R578">
        <f>IF(AND(ISNUMBER($BW578),ISNUMBER($BX578)),MIN(1,MAX(0,($BX578-2016+1)/($BX578-$BW578+1))),"")</f>
        <v>0.0</v>
      </c>
      <c r="S578">
        <f>IF($L578&lt;&gt;"",IF($L578&gt;=2015.5,1,0),"")</f>
        <v>0.0</v>
      </c>
      <c r="T578">
        <f>IF($L578&lt;&gt;"",IF($L578&gt;=2016,1,0),"")</f>
        <v>0.0</v>
      </c>
      <c r="U578">
        <f>IF(ISNUMBER($BX578),IF($BX578&gt;=2016,1,0),"")</f>
        <v>0.0</v>
      </c>
      <c r="V578">
        <f>IF(ISNUMBER($BW578),IF($BW578&gt;=2016,1,0),"")</f>
        <v>0.0</v>
      </c>
      <c r="W578" t="str">
        <f>IF(AND(ISNUMBER($BW578),ISNUMBER($BX578)),IF($BW578&gt;=2016,"post-only",IF($BX578&lt;2016,"pre-only","mixed")),"")</f>
        <v>pre-only</v>
      </c>
      <c r="X578">
        <f>IF(AND(ISNUMBER($BW578),ISNUMBER($BX578)),MIN(1,MAX(0,($BX578-2017+1)/($BX578-$BW578+1))),"")</f>
        <v>0.0</v>
      </c>
      <c r="Y578">
        <f>IF(AND(ISNUMBER($BW578),ISNUMBER($BX578)),MIN(1,MAX(0,($BX578-2018+1)/($BX578-$BW578+1))),"")</f>
        <v>0.0</v>
      </c>
      <c r="Z578">
        <f>IF(AND(ISNUMBER($BW578),ISNUMBER($BX578)),MIN(1,MAX(0,($BX578-2019+1)/($BX578-$BW578+1))),"")</f>
        <v>0.0</v>
      </c>
      <c r="AA578">
        <f>IF(ISNUMBER($BX578),IF($BX578&gt;=2017,1,0),"")</f>
        <v>0.0</v>
      </c>
      <c r="AB578">
        <f>IF(ISNUMBER($BX578),IF($BX578&gt;=2018,1,0),"")</f>
        <v>0.0</v>
      </c>
      <c r="AC578">
        <f>IF(ISNUMBER($BX578),IF($BX578&gt;=2019,1,0),"")</f>
        <v>0.0</v>
      </c>
      <c r="AD578">
        <f>IF($L578&lt;&gt;"",IF($L578&gt;2013,1,0),"")</f>
        <v>0.0</v>
      </c>
      <c r="AE578">
        <f>IF($L578&lt;&gt;"",1+IF($L578&gt;2011,1,0)+IF($L578&gt;2014,1,0),"")</f>
        <v>1.0</v>
      </c>
      <c r="AF578" t="inlineStr">
        <is>
          <t>loan (interest rate)</t>
        </is>
      </c>
      <c r="AG578" t="inlineStr">
        <is>
          <t>performance</t>
        </is>
      </c>
      <c r="AH578" t="inlineStr">
        <is>
          <t>non-sensitive</t>
        </is>
      </c>
      <c r="AI578" t="inlineStr">
        <is>
          <t>with ETS/CT</t>
        </is>
      </c>
      <c r="AJ578" t="inlineStr">
        <is>
          <t>without ETS/CT</t>
        </is>
      </c>
      <c r="AK578" t="str">
        <f>IF(AND($CF578&lt;&gt;"",IFERROR(INDEX(subsample_country_map!$B:$B,MATCH($CF578,subsample_country_map!$A:$A,0)),"")&lt;&gt;""),INDEX(subsample_country_map!$B:$B,MATCH($CF578,subsample_country_map!$A:$A,0)),INDEX(lookup!$AA:$AA,MATCH($A578,lookup!$A:$A,0)))</f>
        <v>1_US</v>
      </c>
      <c r="AL578" t="str">
        <f>IF(AND($CF578&lt;&gt;"",IFERROR(INDEX(subsample_country_map!$C:$C,MATCH($CF578,subsample_country_map!$A:$A,0)),"")&lt;&gt;""),INDEX(subsample_country_map!$C:$C,MATCH($CF578,subsample_country_map!$A:$A,0)),INDEX(lookup!$AB:$AB,MATCH($A578,lookup!$A:$A,0)))</f>
        <v>1_developed</v>
      </c>
      <c r="AM578" t="str">
        <f>IF(AND($CF578&lt;&gt;"",IFERROR(INDEX(subsample_country_map!$D:$D,MATCH($CF578,subsample_country_map!$A:$A,0)),"")&lt;&gt;""),INDEX(subsample_country_map!$D:$D,MATCH($CF578,subsample_country_map!$A:$A,0)),INDEX(lookup!$AC:$AC,MATCH($A578,lookup!$A:$A,0)))</f>
        <v>1_western</v>
      </c>
      <c r="AN578" t="str">
        <f>IF(AND($CF578&lt;&gt;"",IFERROR(INDEX(subsample_country_map!$E:$E,MATCH($CF578,subsample_country_map!$A:$A,0)),"")&lt;&gt;""),INDEX(subsample_country_map!$E:$E,MATCH($CF578,subsample_country_map!$A:$A,0)),INDEX(lookup!$AD:$AD,MATCH($A578,lookup!$A:$A,0)))</f>
        <v>1_common law</v>
      </c>
      <c r="AO578" t="str">
        <f>INDEX(lookup!$Y:$Y,MATCH($A578,lookup!$A:$A,0))</f>
        <v>0_published</v>
      </c>
      <c r="AP578" t="str">
        <f>INDEX(lookup!$Z:$Z,MATCH($A578,lookup!$A:$A,0))</f>
        <v>1_VHB high</v>
      </c>
      <c r="AQ578" t="str">
        <f>INDEX(lookup!$W:$W,MATCH($A578,lookup!$A:$A,0))</f>
        <v>3_mgmt</v>
      </c>
      <c r="AS578" t="inlineStr">
        <is>
          <t>staging</t>
        </is>
      </c>
      <c r="AT578" t="inlineStr">
        <is>
          <t>bad-CER</t>
        </is>
      </c>
      <c r="AU578" t="inlineStr">
        <is>
          <t>cost</t>
        </is>
      </c>
      <c r="AV578" t="inlineStr">
        <is>
          <t>0.1181</t>
        </is>
      </c>
      <c r="AX578" t="inlineStr">
        <is>
          <t>7.90</t>
        </is>
      </c>
      <c r="BA578" t="n">
        <v>4710</v>
      </c>
      <c r="BB578" t="inlineStr">
        <is>
          <t>1</t>
        </is>
      </c>
      <c r="BC578" t="inlineStr">
        <is>
          <t>OLS</t>
        </is>
      </c>
      <c r="BD578" t="inlineStr">
        <is>
          <t>firm</t>
        </is>
      </c>
      <c r="BE578" t="inlineStr">
        <is>
          <t>other:PSM matched sample (top vs bottom CE quartile)</t>
        </is>
      </c>
      <c r="BF578" t="inlineStr">
        <is>
          <t>Mahalanobis</t>
        </is>
      </c>
      <c r="BI578" t="inlineStr">
        <is>
          <t>Table 8</t>
        </is>
      </c>
      <c r="BJ578" t="inlineStr">
        <is>
          <t>Panel B col (2) Mahalanobis</t>
        </is>
      </c>
      <c r="BK578" t="inlineStr">
        <is>
          <t>703</t>
        </is>
      </c>
      <c r="BL578" t="inlineStr">
        <is>
          <t>DCE 0.1181*** (7.90)</t>
        </is>
      </c>
      <c r="BM578" t="inlineStr">
        <is>
          <t>DCE</t>
        </is>
      </c>
      <c r="BN578" t="inlineStr">
        <is>
          <t>Ln(Spread)</t>
        </is>
      </c>
      <c r="BO578" t="inlineStr">
        <is>
          <t>original</t>
        </is>
      </c>
      <c r="BP578" t="inlineStr">
        <is>
          <t>Chen et al (2020)</t>
        </is>
      </c>
      <c r="BQ578" t="inlineStr">
        <is>
          <t>computed</t>
        </is>
      </c>
      <c r="BT578" t="n">
        <v>0</v>
      </c>
      <c r="BU578" t="inlineStr">
        <is>
          <t>staging_Chen_et_al_2021.csv</t>
        </is>
      </c>
      <c r="BW578" t="n">
        <v>1988</v>
      </c>
      <c r="BX578" t="n">
        <v>2015</v>
      </c>
      <c r="BY578" t="inlineStr">
        <is>
          <t>United States</t>
        </is>
      </c>
      <c r="BZ578" t="n">
        <v>2001.5</v>
      </c>
      <c r="CA578" t="n">
        <v>0</v>
      </c>
      <c r="CB578" t="n">
        <v>0</v>
      </c>
      <c r="CC578" t="n">
        <v>0</v>
      </c>
      <c r="CD578" t="n">
        <v>-0.1148582403235369</v>
      </c>
      <c r="CE578" t="n">
        <v>1</v>
      </c>
    </row>
    <row r="579">
      <c r="A579" t="inlineStr">
        <is>
          <t>Chen et al (2020)</t>
        </is>
      </c>
      <c r="B579" t="n">
        <v>1884</v>
      </c>
      <c r="C579" t="n">
        <v>-0.1091341049700191</v>
      </c>
      <c r="D579" t="n">
        <v>4729</v>
      </c>
      <c r="E579">
        <f>IF(ISNUMBER($BA579),$BA579,IF(AND(ISNUMBER($D579),ISNUMBER($BW579),ISNUMBER($BX579)),$D579*($BX579-$BW579+1),""))</f>
        <v>4729.0</v>
      </c>
      <c r="H579" t="inlineStr">
        <is>
          <t>partial</t>
        </is>
      </c>
      <c r="I579" t="inlineStr">
        <is>
          <t>T-Statistic available</t>
        </is>
      </c>
      <c r="J579">
        <f>IF($BW579&lt;&gt;"",$BW579,"")</f>
        <v>1988.0</v>
      </c>
      <c r="K579">
        <f>IF($BX579&lt;&gt;"",$BX579,"")</f>
        <v>2015.0</v>
      </c>
      <c r="L579">
        <f>IF(AND(ISNUMBER($BW579),ISNUMBER($BX579)),($BW579+$BX579)/2,"")</f>
        <v>2001.5</v>
      </c>
      <c r="M579">
        <f>IF($L579&lt;&gt;"",$L579,"")</f>
        <v>2001.5</v>
      </c>
      <c r="N579">
        <f>IF(AND(ISNUMBER($BW579),ISNUMBER($BX579)),MIN(1,MAX(0,($BX579-2016+1)/($BX579-$BW579+1))),"")</f>
        <v>0.0</v>
      </c>
      <c r="O579">
        <f>IF(AND(ISNUMBER($BW579),ISNUMBER($BX579)),MIN(1,MAX(0,($BX579-2017+1)/($BX579-$BW579+1))),"")</f>
        <v>0.0</v>
      </c>
      <c r="P579">
        <f>IF(AND(ISNUMBER($BW579),ISNUMBER($BX579)),MIN(1,MAX(0,($BX579-2018+1)/($BX579-$BW579+1))),"")</f>
        <v>0.0</v>
      </c>
      <c r="Q579">
        <f>IF(AND(ISNUMBER($BW579),ISNUMBER($BX579)),MIN(1,MAX(0,($BX579-2019+1)/($BX579-$BW579+1))),"")</f>
        <v>0.0</v>
      </c>
      <c r="R579">
        <f>IF(AND(ISNUMBER($BW579),ISNUMBER($BX579)),MIN(1,MAX(0,($BX579-2016+1)/($BX579-$BW579+1))),"")</f>
        <v>0.0</v>
      </c>
      <c r="S579">
        <f>IF($L579&lt;&gt;"",IF($L579&gt;=2015.5,1,0),"")</f>
        <v>0.0</v>
      </c>
      <c r="T579">
        <f>IF($L579&lt;&gt;"",IF($L579&gt;=2016,1,0),"")</f>
        <v>0.0</v>
      </c>
      <c r="U579">
        <f>IF(ISNUMBER($BX579),IF($BX579&gt;=2016,1,0),"")</f>
        <v>0.0</v>
      </c>
      <c r="V579">
        <f>IF(ISNUMBER($BW579),IF($BW579&gt;=2016,1,0),"")</f>
        <v>0.0</v>
      </c>
      <c r="W579" t="str">
        <f>IF(AND(ISNUMBER($BW579),ISNUMBER($BX579)),IF($BW579&gt;=2016,"post-only",IF($BX579&lt;2016,"pre-only","mixed")),"")</f>
        <v>pre-only</v>
      </c>
      <c r="X579">
        <f>IF(AND(ISNUMBER($BW579),ISNUMBER($BX579)),MIN(1,MAX(0,($BX579-2017+1)/($BX579-$BW579+1))),"")</f>
        <v>0.0</v>
      </c>
      <c r="Y579">
        <f>IF(AND(ISNUMBER($BW579),ISNUMBER($BX579)),MIN(1,MAX(0,($BX579-2018+1)/($BX579-$BW579+1))),"")</f>
        <v>0.0</v>
      </c>
      <c r="Z579">
        <f>IF(AND(ISNUMBER($BW579),ISNUMBER($BX579)),MIN(1,MAX(0,($BX579-2019+1)/($BX579-$BW579+1))),"")</f>
        <v>0.0</v>
      </c>
      <c r="AA579">
        <f>IF(ISNUMBER($BX579),IF($BX579&gt;=2017,1,0),"")</f>
        <v>0.0</v>
      </c>
      <c r="AB579">
        <f>IF(ISNUMBER($BX579),IF($BX579&gt;=2018,1,0),"")</f>
        <v>0.0</v>
      </c>
      <c r="AC579">
        <f>IF(ISNUMBER($BX579),IF($BX579&gt;=2019,1,0),"")</f>
        <v>0.0</v>
      </c>
      <c r="AD579">
        <f>IF($L579&lt;&gt;"",IF($L579&gt;2013,1,0),"")</f>
        <v>0.0</v>
      </c>
      <c r="AE579">
        <f>IF($L579&lt;&gt;"",1+IF($L579&gt;2011,1,0)+IF($L579&gt;2014,1,0),"")</f>
        <v>1.0</v>
      </c>
      <c r="AF579" t="inlineStr">
        <is>
          <t>loan (interest rate)</t>
        </is>
      </c>
      <c r="AG579" t="inlineStr">
        <is>
          <t>performance</t>
        </is>
      </c>
      <c r="AH579" t="inlineStr">
        <is>
          <t>non-sensitive</t>
        </is>
      </c>
      <c r="AI579" t="inlineStr">
        <is>
          <t>with ETS/CT</t>
        </is>
      </c>
      <c r="AJ579" t="inlineStr">
        <is>
          <t>without ETS/CT</t>
        </is>
      </c>
      <c r="AK579" t="str">
        <f>IF(AND($CF579&lt;&gt;"",IFERROR(INDEX(subsample_country_map!$B:$B,MATCH($CF579,subsample_country_map!$A:$A,0)),"")&lt;&gt;""),INDEX(subsample_country_map!$B:$B,MATCH($CF579,subsample_country_map!$A:$A,0)),INDEX(lookup!$AA:$AA,MATCH($A579,lookup!$A:$A,0)))</f>
        <v>1_US</v>
      </c>
      <c r="AL579" t="str">
        <f>IF(AND($CF579&lt;&gt;"",IFERROR(INDEX(subsample_country_map!$C:$C,MATCH($CF579,subsample_country_map!$A:$A,0)),"")&lt;&gt;""),INDEX(subsample_country_map!$C:$C,MATCH($CF579,subsample_country_map!$A:$A,0)),INDEX(lookup!$AB:$AB,MATCH($A579,lookup!$A:$A,0)))</f>
        <v>1_developed</v>
      </c>
      <c r="AM579" t="str">
        <f>IF(AND($CF579&lt;&gt;"",IFERROR(INDEX(subsample_country_map!$D:$D,MATCH($CF579,subsample_country_map!$A:$A,0)),"")&lt;&gt;""),INDEX(subsample_country_map!$D:$D,MATCH($CF579,subsample_country_map!$A:$A,0)),INDEX(lookup!$AC:$AC,MATCH($A579,lookup!$A:$A,0)))</f>
        <v>1_western</v>
      </c>
      <c r="AN579" t="str">
        <f>IF(AND($CF579&lt;&gt;"",IFERROR(INDEX(subsample_country_map!$E:$E,MATCH($CF579,subsample_country_map!$A:$A,0)),"")&lt;&gt;""),INDEX(subsample_country_map!$E:$E,MATCH($CF579,subsample_country_map!$A:$A,0)),INDEX(lookup!$AD:$AD,MATCH($A579,lookup!$A:$A,0)))</f>
        <v>1_common law</v>
      </c>
      <c r="AO579" t="str">
        <f>INDEX(lookup!$Y:$Y,MATCH($A579,lookup!$A:$A,0))</f>
        <v>0_published</v>
      </c>
      <c r="AP579" t="str">
        <f>INDEX(lookup!$Z:$Z,MATCH($A579,lookup!$A:$A,0))</f>
        <v>1_VHB high</v>
      </c>
      <c r="AQ579" t="str">
        <f>INDEX(lookup!$W:$W,MATCH($A579,lookup!$A:$A,0))</f>
        <v>3_mgmt</v>
      </c>
      <c r="AS579" t="inlineStr">
        <is>
          <t>staging</t>
        </is>
      </c>
      <c r="AT579" t="inlineStr">
        <is>
          <t>bad-CER</t>
        </is>
      </c>
      <c r="AU579" t="inlineStr">
        <is>
          <t>cost</t>
        </is>
      </c>
      <c r="AV579" t="inlineStr">
        <is>
          <t>0.1171</t>
        </is>
      </c>
      <c r="AX579" t="inlineStr">
        <is>
          <t>7.55</t>
        </is>
      </c>
      <c r="BA579" t="n">
        <v>4729</v>
      </c>
      <c r="BB579" t="inlineStr">
        <is>
          <t>1</t>
        </is>
      </c>
      <c r="BC579" t="inlineStr">
        <is>
          <t>OLS</t>
        </is>
      </c>
      <c r="BD579" t="inlineStr">
        <is>
          <t>firm</t>
        </is>
      </c>
      <c r="BE579" t="inlineStr">
        <is>
          <t>other:PSM matched sample (top vs bottom CE quartile)</t>
        </is>
      </c>
      <c r="BF579" t="inlineStr">
        <is>
          <t>Kernel Gaussian</t>
        </is>
      </c>
      <c r="BI579" t="inlineStr">
        <is>
          <t>Table 8</t>
        </is>
      </c>
      <c r="BJ579" t="inlineStr">
        <is>
          <t>Panel B col (3) Kernel Gaussian</t>
        </is>
      </c>
      <c r="BK579" t="inlineStr">
        <is>
          <t>703</t>
        </is>
      </c>
      <c r="BL579" t="inlineStr">
        <is>
          <t>DCE 0.1171*** (7.55)</t>
        </is>
      </c>
      <c r="BM579" t="inlineStr">
        <is>
          <t>DCE</t>
        </is>
      </c>
      <c r="BN579" t="inlineStr">
        <is>
          <t>Ln(Spread)</t>
        </is>
      </c>
      <c r="BO579" t="inlineStr">
        <is>
          <t>original</t>
        </is>
      </c>
      <c r="BP579" t="inlineStr">
        <is>
          <t>Chen et al (2020)</t>
        </is>
      </c>
      <c r="BQ579" t="inlineStr">
        <is>
          <t>computed</t>
        </is>
      </c>
      <c r="BT579" t="n">
        <v>0</v>
      </c>
      <c r="BU579" t="inlineStr">
        <is>
          <t>staging_Chen_et_al_2021.csv</t>
        </is>
      </c>
      <c r="BW579" t="n">
        <v>1988</v>
      </c>
      <c r="BX579" t="n">
        <v>2015</v>
      </c>
      <c r="BY579" t="inlineStr">
        <is>
          <t>United States</t>
        </is>
      </c>
      <c r="BZ579" t="n">
        <v>2001.5</v>
      </c>
      <c r="CA579" t="n">
        <v>0</v>
      </c>
      <c r="CB579" t="n">
        <v>0</v>
      </c>
      <c r="CC579" t="n">
        <v>0</v>
      </c>
      <c r="CD579" t="n">
        <v>-0.1095704993771275</v>
      </c>
      <c r="CE579" t="n">
        <v>1</v>
      </c>
    </row>
    <row r="580">
      <c r="A580" t="inlineStr">
        <is>
          <t>Chen et al (2020)</t>
        </is>
      </c>
      <c r="B580" t="n">
        <v>1885</v>
      </c>
      <c r="C580" t="n">
        <v>-0.0850791465271231</v>
      </c>
      <c r="D580" t="n">
        <v>4029</v>
      </c>
      <c r="E580">
        <f>IF(ISNUMBER($BA580),$BA580,IF(AND(ISNUMBER($D580),ISNUMBER($BW580),ISNUMBER($BX580)),$D580*($BX580-$BW580+1),""))</f>
        <v>4029.0</v>
      </c>
      <c r="H580" t="inlineStr">
        <is>
          <t>partial</t>
        </is>
      </c>
      <c r="I580" t="inlineStr">
        <is>
          <t>T-Statistic available</t>
        </is>
      </c>
      <c r="J580">
        <f>IF($BW580&lt;&gt;"",$BW580,"")</f>
        <v>1988.0</v>
      </c>
      <c r="K580">
        <f>IF($BX580&lt;&gt;"",$BX580,"")</f>
        <v>2015.0</v>
      </c>
      <c r="L580">
        <f>IF(AND(ISNUMBER($BW580),ISNUMBER($BX580)),($BW580+$BX580)/2,"")</f>
        <v>2001.5</v>
      </c>
      <c r="M580">
        <f>IF($L580&lt;&gt;"",$L580,"")</f>
        <v>2001.5</v>
      </c>
      <c r="N580">
        <f>IF(AND(ISNUMBER($BW580),ISNUMBER($BX580)),MIN(1,MAX(0,($BX580-2016+1)/($BX580-$BW580+1))),"")</f>
        <v>0.0</v>
      </c>
      <c r="O580">
        <f>IF(AND(ISNUMBER($BW580),ISNUMBER($BX580)),MIN(1,MAX(0,($BX580-2017+1)/($BX580-$BW580+1))),"")</f>
        <v>0.0</v>
      </c>
      <c r="P580">
        <f>IF(AND(ISNUMBER($BW580),ISNUMBER($BX580)),MIN(1,MAX(0,($BX580-2018+1)/($BX580-$BW580+1))),"")</f>
        <v>0.0</v>
      </c>
      <c r="Q580">
        <f>IF(AND(ISNUMBER($BW580),ISNUMBER($BX580)),MIN(1,MAX(0,($BX580-2019+1)/($BX580-$BW580+1))),"")</f>
        <v>0.0</v>
      </c>
      <c r="R580">
        <f>IF(AND(ISNUMBER($BW580),ISNUMBER($BX580)),MIN(1,MAX(0,($BX580-2016+1)/($BX580-$BW580+1))),"")</f>
        <v>0.0</v>
      </c>
      <c r="S580">
        <f>IF($L580&lt;&gt;"",IF($L580&gt;=2015.5,1,0),"")</f>
        <v>0.0</v>
      </c>
      <c r="T580">
        <f>IF($L580&lt;&gt;"",IF($L580&gt;=2016,1,0),"")</f>
        <v>0.0</v>
      </c>
      <c r="U580">
        <f>IF(ISNUMBER($BX580),IF($BX580&gt;=2016,1,0),"")</f>
        <v>0.0</v>
      </c>
      <c r="V580">
        <f>IF(ISNUMBER($BW580),IF($BW580&gt;=2016,1,0),"")</f>
        <v>0.0</v>
      </c>
      <c r="W580" t="str">
        <f>IF(AND(ISNUMBER($BW580),ISNUMBER($BX580)),IF($BW580&gt;=2016,"post-only",IF($BX580&lt;2016,"pre-only","mixed")),"")</f>
        <v>pre-only</v>
      </c>
      <c r="X580">
        <f>IF(AND(ISNUMBER($BW580),ISNUMBER($BX580)),MIN(1,MAX(0,($BX580-2017+1)/($BX580-$BW580+1))),"")</f>
        <v>0.0</v>
      </c>
      <c r="Y580">
        <f>IF(AND(ISNUMBER($BW580),ISNUMBER($BX580)),MIN(1,MAX(0,($BX580-2018+1)/($BX580-$BW580+1))),"")</f>
        <v>0.0</v>
      </c>
      <c r="Z580">
        <f>IF(AND(ISNUMBER($BW580),ISNUMBER($BX580)),MIN(1,MAX(0,($BX580-2019+1)/($BX580-$BW580+1))),"")</f>
        <v>0.0</v>
      </c>
      <c r="AA580">
        <f>IF(ISNUMBER($BX580),IF($BX580&gt;=2017,1,0),"")</f>
        <v>0.0</v>
      </c>
      <c r="AB580">
        <f>IF(ISNUMBER($BX580),IF($BX580&gt;=2018,1,0),"")</f>
        <v>0.0</v>
      </c>
      <c r="AC580">
        <f>IF(ISNUMBER($BX580),IF($BX580&gt;=2019,1,0),"")</f>
        <v>0.0</v>
      </c>
      <c r="AD580">
        <f>IF($L580&lt;&gt;"",IF($L580&gt;2013,1,0),"")</f>
        <v>0.0</v>
      </c>
      <c r="AE580">
        <f>IF($L580&lt;&gt;"",1+IF($L580&gt;2011,1,0)+IF($L580&gt;2014,1,0),"")</f>
        <v>1.0</v>
      </c>
      <c r="AF580" t="inlineStr">
        <is>
          <t>loan (interest rate)</t>
        </is>
      </c>
      <c r="AG580" t="inlineStr">
        <is>
          <t>performance</t>
        </is>
      </c>
      <c r="AH580" t="inlineStr">
        <is>
          <t>non-sensitive</t>
        </is>
      </c>
      <c r="AI580" t="inlineStr">
        <is>
          <t>with ETS/CT</t>
        </is>
      </c>
      <c r="AJ580" t="inlineStr">
        <is>
          <t>without ETS/CT</t>
        </is>
      </c>
      <c r="AK580" t="str">
        <f>IF(AND($CF580&lt;&gt;"",IFERROR(INDEX(subsample_country_map!$B:$B,MATCH($CF580,subsample_country_map!$A:$A,0)),"")&lt;&gt;""),INDEX(subsample_country_map!$B:$B,MATCH($CF580,subsample_country_map!$A:$A,0)),INDEX(lookup!$AA:$AA,MATCH($A580,lookup!$A:$A,0)))</f>
        <v>1_US</v>
      </c>
      <c r="AL580" t="str">
        <f>IF(AND($CF580&lt;&gt;"",IFERROR(INDEX(subsample_country_map!$C:$C,MATCH($CF580,subsample_country_map!$A:$A,0)),"")&lt;&gt;""),INDEX(subsample_country_map!$C:$C,MATCH($CF580,subsample_country_map!$A:$A,0)),INDEX(lookup!$AB:$AB,MATCH($A580,lookup!$A:$A,0)))</f>
        <v>1_developed</v>
      </c>
      <c r="AM580" t="str">
        <f>IF(AND($CF580&lt;&gt;"",IFERROR(INDEX(subsample_country_map!$D:$D,MATCH($CF580,subsample_country_map!$A:$A,0)),"")&lt;&gt;""),INDEX(subsample_country_map!$D:$D,MATCH($CF580,subsample_country_map!$A:$A,0)),INDEX(lookup!$AC:$AC,MATCH($A580,lookup!$A:$A,0)))</f>
        <v>1_western</v>
      </c>
      <c r="AN580" t="str">
        <f>IF(AND($CF580&lt;&gt;"",IFERROR(INDEX(subsample_country_map!$E:$E,MATCH($CF580,subsample_country_map!$A:$A,0)),"")&lt;&gt;""),INDEX(subsample_country_map!$E:$E,MATCH($CF580,subsample_country_map!$A:$A,0)),INDEX(lookup!$AD:$AD,MATCH($A580,lookup!$A:$A,0)))</f>
        <v>1_common law</v>
      </c>
      <c r="AO580" t="str">
        <f>INDEX(lookup!$Y:$Y,MATCH($A580,lookup!$A:$A,0))</f>
        <v>0_published</v>
      </c>
      <c r="AP580" t="str">
        <f>INDEX(lookup!$Z:$Z,MATCH($A580,lookup!$A:$A,0))</f>
        <v>1_VHB high</v>
      </c>
      <c r="AQ580" t="str">
        <f>INDEX(lookup!$W:$W,MATCH($A580,lookup!$A:$A,0))</f>
        <v>3_mgmt</v>
      </c>
      <c r="AS580" t="inlineStr">
        <is>
          <t>staging</t>
        </is>
      </c>
      <c r="AT580" t="inlineStr">
        <is>
          <t>bad-CER</t>
        </is>
      </c>
      <c r="AU580" t="inlineStr">
        <is>
          <t>cost</t>
        </is>
      </c>
      <c r="AV580" t="inlineStr">
        <is>
          <t>0.1154</t>
        </is>
      </c>
      <c r="AX580" t="inlineStr">
        <is>
          <t>5.42</t>
        </is>
      </c>
      <c r="BA580" t="n">
        <v>4029</v>
      </c>
      <c r="BB580" t="inlineStr">
        <is>
          <t>1</t>
        </is>
      </c>
      <c r="BC580" t="inlineStr">
        <is>
          <t>OLS</t>
        </is>
      </c>
      <c r="BD580" t="inlineStr">
        <is>
          <t>firm</t>
        </is>
      </c>
      <c r="BE580" t="inlineStr">
        <is>
          <t>other:PSM matched sample (top vs bottom CE quartile)</t>
        </is>
      </c>
      <c r="BF580" t="inlineStr">
        <is>
          <t>Radius (0.1)</t>
        </is>
      </c>
      <c r="BI580" t="inlineStr">
        <is>
          <t>Table 8</t>
        </is>
      </c>
      <c r="BJ580" t="inlineStr">
        <is>
          <t>Panel B col (4) Radius (0.1)</t>
        </is>
      </c>
      <c r="BK580" t="inlineStr">
        <is>
          <t>703</t>
        </is>
      </c>
      <c r="BL580" t="inlineStr">
        <is>
          <t>DCE 0.1154*** (5.42)</t>
        </is>
      </c>
      <c r="BM580" t="inlineStr">
        <is>
          <t>DCE</t>
        </is>
      </c>
      <c r="BN580" t="inlineStr">
        <is>
          <t>Ln(Spread)</t>
        </is>
      </c>
      <c r="BO580" t="inlineStr">
        <is>
          <t>original</t>
        </is>
      </c>
      <c r="BP580" t="inlineStr">
        <is>
          <t>Chen et al (2020)</t>
        </is>
      </c>
      <c r="BQ580" t="inlineStr">
        <is>
          <t>computed</t>
        </is>
      </c>
      <c r="BT580" t="n">
        <v>0</v>
      </c>
      <c r="BU580" t="inlineStr">
        <is>
          <t>staging_Chen_et_al_2021.csv</t>
        </is>
      </c>
      <c r="BW580" t="n">
        <v>1988</v>
      </c>
      <c r="BX580" t="n">
        <v>2015</v>
      </c>
      <c r="BY580" t="inlineStr">
        <is>
          <t>United States</t>
        </is>
      </c>
      <c r="BZ580" t="n">
        <v>2001.5</v>
      </c>
      <c r="CA580" t="n">
        <v>0</v>
      </c>
      <c r="CB580" t="n">
        <v>0</v>
      </c>
      <c r="CC580" t="n">
        <v>0</v>
      </c>
      <c r="CD580" t="n">
        <v>-0.08528532341227178</v>
      </c>
      <c r="CE580" t="n">
        <v>1</v>
      </c>
    </row>
    <row r="581">
      <c r="A581" t="inlineStr">
        <is>
          <t>Chen et al (2020)</t>
        </is>
      </c>
      <c r="B581" t="n">
        <v>1886</v>
      </c>
      <c r="C581" t="n">
        <v>-0.1049100810061451</v>
      </c>
      <c r="D581" t="n">
        <v>4303</v>
      </c>
      <c r="E581">
        <f>IF(ISNUMBER($BA581),$BA581,IF(AND(ISNUMBER($D581),ISNUMBER($BW581),ISNUMBER($BX581)),$D581*($BX581-$BW581+1),""))</f>
        <v>4303.0</v>
      </c>
      <c r="H581" t="inlineStr">
        <is>
          <t>partial</t>
        </is>
      </c>
      <c r="I581" t="inlineStr">
        <is>
          <t>T-Statistic available</t>
        </is>
      </c>
      <c r="J581">
        <f>IF($BW581&lt;&gt;"",$BW581,"")</f>
        <v>1988.0</v>
      </c>
      <c r="K581">
        <f>IF($BX581&lt;&gt;"",$BX581,"")</f>
        <v>2015.0</v>
      </c>
      <c r="L581">
        <f>IF(AND(ISNUMBER($BW581),ISNUMBER($BX581)),($BW581+$BX581)/2,"")</f>
        <v>2001.5</v>
      </c>
      <c r="M581">
        <f>IF($L581&lt;&gt;"",$L581,"")</f>
        <v>2001.5</v>
      </c>
      <c r="N581">
        <f>IF(AND(ISNUMBER($BW581),ISNUMBER($BX581)),MIN(1,MAX(0,($BX581-2016+1)/($BX581-$BW581+1))),"")</f>
        <v>0.0</v>
      </c>
      <c r="O581">
        <f>IF(AND(ISNUMBER($BW581),ISNUMBER($BX581)),MIN(1,MAX(0,($BX581-2017+1)/($BX581-$BW581+1))),"")</f>
        <v>0.0</v>
      </c>
      <c r="P581">
        <f>IF(AND(ISNUMBER($BW581),ISNUMBER($BX581)),MIN(1,MAX(0,($BX581-2018+1)/($BX581-$BW581+1))),"")</f>
        <v>0.0</v>
      </c>
      <c r="Q581">
        <f>IF(AND(ISNUMBER($BW581),ISNUMBER($BX581)),MIN(1,MAX(0,($BX581-2019+1)/($BX581-$BW581+1))),"")</f>
        <v>0.0</v>
      </c>
      <c r="R581">
        <f>IF(AND(ISNUMBER($BW581),ISNUMBER($BX581)),MIN(1,MAX(0,($BX581-2016+1)/($BX581-$BW581+1))),"")</f>
        <v>0.0</v>
      </c>
      <c r="S581">
        <f>IF($L581&lt;&gt;"",IF($L581&gt;=2015.5,1,0),"")</f>
        <v>0.0</v>
      </c>
      <c r="T581">
        <f>IF($L581&lt;&gt;"",IF($L581&gt;=2016,1,0),"")</f>
        <v>0.0</v>
      </c>
      <c r="U581">
        <f>IF(ISNUMBER($BX581),IF($BX581&gt;=2016,1,0),"")</f>
        <v>0.0</v>
      </c>
      <c r="V581">
        <f>IF(ISNUMBER($BW581),IF($BW581&gt;=2016,1,0),"")</f>
        <v>0.0</v>
      </c>
      <c r="W581" t="str">
        <f>IF(AND(ISNUMBER($BW581),ISNUMBER($BX581)),IF($BW581&gt;=2016,"post-only",IF($BX581&lt;2016,"pre-only","mixed")),"")</f>
        <v>pre-only</v>
      </c>
      <c r="X581">
        <f>IF(AND(ISNUMBER($BW581),ISNUMBER($BX581)),MIN(1,MAX(0,($BX581-2017+1)/($BX581-$BW581+1))),"")</f>
        <v>0.0</v>
      </c>
      <c r="Y581">
        <f>IF(AND(ISNUMBER($BW581),ISNUMBER($BX581)),MIN(1,MAX(0,($BX581-2018+1)/($BX581-$BW581+1))),"")</f>
        <v>0.0</v>
      </c>
      <c r="Z581">
        <f>IF(AND(ISNUMBER($BW581),ISNUMBER($BX581)),MIN(1,MAX(0,($BX581-2019+1)/($BX581-$BW581+1))),"")</f>
        <v>0.0</v>
      </c>
      <c r="AA581">
        <f>IF(ISNUMBER($BX581),IF($BX581&gt;=2017,1,0),"")</f>
        <v>0.0</v>
      </c>
      <c r="AB581">
        <f>IF(ISNUMBER($BX581),IF($BX581&gt;=2018,1,0),"")</f>
        <v>0.0</v>
      </c>
      <c r="AC581">
        <f>IF(ISNUMBER($BX581),IF($BX581&gt;=2019,1,0),"")</f>
        <v>0.0</v>
      </c>
      <c r="AD581">
        <f>IF($L581&lt;&gt;"",IF($L581&gt;2013,1,0),"")</f>
        <v>0.0</v>
      </c>
      <c r="AE581">
        <f>IF($L581&lt;&gt;"",1+IF($L581&gt;2011,1,0)+IF($L581&gt;2014,1,0),"")</f>
        <v>1.0</v>
      </c>
      <c r="AF581" t="inlineStr">
        <is>
          <t>loan (interest rate)</t>
        </is>
      </c>
      <c r="AG581" t="inlineStr">
        <is>
          <t>performance</t>
        </is>
      </c>
      <c r="AH581" t="inlineStr">
        <is>
          <t>non-sensitive</t>
        </is>
      </c>
      <c r="AI581" t="inlineStr">
        <is>
          <t>with ETS/CT</t>
        </is>
      </c>
      <c r="AJ581" t="inlineStr">
        <is>
          <t>without ETS/CT</t>
        </is>
      </c>
      <c r="AK581" t="str">
        <f>IF(AND($CF581&lt;&gt;"",IFERROR(INDEX(subsample_country_map!$B:$B,MATCH($CF581,subsample_country_map!$A:$A,0)),"")&lt;&gt;""),INDEX(subsample_country_map!$B:$B,MATCH($CF581,subsample_country_map!$A:$A,0)),INDEX(lookup!$AA:$AA,MATCH($A581,lookup!$A:$A,0)))</f>
        <v>1_US</v>
      </c>
      <c r="AL581" t="str">
        <f>IF(AND($CF581&lt;&gt;"",IFERROR(INDEX(subsample_country_map!$C:$C,MATCH($CF581,subsample_country_map!$A:$A,0)),"")&lt;&gt;""),INDEX(subsample_country_map!$C:$C,MATCH($CF581,subsample_country_map!$A:$A,0)),INDEX(lookup!$AB:$AB,MATCH($A581,lookup!$A:$A,0)))</f>
        <v>1_developed</v>
      </c>
      <c r="AM581" t="str">
        <f>IF(AND($CF581&lt;&gt;"",IFERROR(INDEX(subsample_country_map!$D:$D,MATCH($CF581,subsample_country_map!$A:$A,0)),"")&lt;&gt;""),INDEX(subsample_country_map!$D:$D,MATCH($CF581,subsample_country_map!$A:$A,0)),INDEX(lookup!$AC:$AC,MATCH($A581,lookup!$A:$A,0)))</f>
        <v>1_western</v>
      </c>
      <c r="AN581" t="str">
        <f>IF(AND($CF581&lt;&gt;"",IFERROR(INDEX(subsample_country_map!$E:$E,MATCH($CF581,subsample_country_map!$A:$A,0)),"")&lt;&gt;""),INDEX(subsample_country_map!$E:$E,MATCH($CF581,subsample_country_map!$A:$A,0)),INDEX(lookup!$AD:$AD,MATCH($A581,lookup!$A:$A,0)))</f>
        <v>1_common law</v>
      </c>
      <c r="AO581" t="str">
        <f>INDEX(lookup!$Y:$Y,MATCH($A581,lookup!$A:$A,0))</f>
        <v>0_published</v>
      </c>
      <c r="AP581" t="str">
        <f>INDEX(lookup!$Z:$Z,MATCH($A581,lookup!$A:$A,0))</f>
        <v>1_VHB high</v>
      </c>
      <c r="AQ581" t="str">
        <f>INDEX(lookup!$W:$W,MATCH($A581,lookup!$A:$A,0))</f>
        <v>3_mgmt</v>
      </c>
      <c r="AS581" t="inlineStr">
        <is>
          <t>staging</t>
        </is>
      </c>
      <c r="AT581" t="inlineStr">
        <is>
          <t>bad-CER</t>
        </is>
      </c>
      <c r="AU581" t="inlineStr">
        <is>
          <t>cost</t>
        </is>
      </c>
      <c r="AV581" t="inlineStr">
        <is>
          <t>1.0455</t>
        </is>
      </c>
      <c r="AX581" t="inlineStr">
        <is>
          <t>6.92</t>
        </is>
      </c>
      <c r="BA581" t="n">
        <v>4303</v>
      </c>
      <c r="BB581" t="inlineStr">
        <is>
          <t>1</t>
        </is>
      </c>
      <c r="BC581" t="inlineStr">
        <is>
          <t>OLS</t>
        </is>
      </c>
      <c r="BD581" t="inlineStr">
        <is>
          <t>firm</t>
        </is>
      </c>
      <c r="BE581" t="inlineStr">
        <is>
          <t>none</t>
        </is>
      </c>
      <c r="BI581" t="inlineStr">
        <is>
          <t>Table 10</t>
        </is>
      </c>
      <c r="BJ581" t="inlineStr">
        <is>
          <t>Panel A Model (1)</t>
        </is>
      </c>
      <c r="BK581" t="inlineStr">
        <is>
          <t>707</t>
        </is>
      </c>
      <c r="BL581" t="inlineStr">
        <is>
          <t>CE 1.0455*** (6.92)</t>
        </is>
      </c>
      <c r="BM581" t="inlineStr">
        <is>
          <t>CE</t>
        </is>
      </c>
      <c r="BN581" t="inlineStr">
        <is>
          <t>Ln (TCB)</t>
        </is>
      </c>
      <c r="BO581" t="inlineStr">
        <is>
          <t>original</t>
        </is>
      </c>
      <c r="BP581" t="inlineStr">
        <is>
          <t>Chen et al (2020)</t>
        </is>
      </c>
      <c r="BQ581" t="inlineStr">
        <is>
          <t>computed</t>
        </is>
      </c>
      <c r="BT581" t="n">
        <v>0</v>
      </c>
      <c r="BU581" t="inlineStr">
        <is>
          <t>staging_Chen_et_al_2021.csv</t>
        </is>
      </c>
      <c r="BW581" t="n">
        <v>1988</v>
      </c>
      <c r="BX581" t="n">
        <v>2015</v>
      </c>
      <c r="BY581" t="inlineStr">
        <is>
          <t>United States</t>
        </is>
      </c>
      <c r="BZ581" t="n">
        <v>2001.5</v>
      </c>
      <c r="CA581" t="n">
        <v>0</v>
      </c>
      <c r="CB581" t="n">
        <v>0</v>
      </c>
      <c r="CC581" t="n">
        <v>0</v>
      </c>
      <c r="CD581" t="n">
        <v>-0.1052975273039283</v>
      </c>
      <c r="CE581" t="n">
        <v>1</v>
      </c>
    </row>
    <row r="582">
      <c r="A582" t="inlineStr">
        <is>
          <t>Chen et al (2020)</t>
        </is>
      </c>
      <c r="B582" t="n">
        <v>1887</v>
      </c>
      <c r="C582" t="n">
        <v>-0.02069687140565171</v>
      </c>
      <c r="D582" t="n">
        <v>4657</v>
      </c>
      <c r="E582">
        <f>IF(ISNUMBER($BA582),$BA582,IF(AND(ISNUMBER($D582),ISNUMBER($BW582),ISNUMBER($BX582)),$D582*($BX582-$BW582+1),""))</f>
        <v>4657.0</v>
      </c>
      <c r="H582" t="inlineStr">
        <is>
          <t>partial</t>
        </is>
      </c>
      <c r="I582" t="inlineStr">
        <is>
          <t>T-Statistic available</t>
        </is>
      </c>
      <c r="J582">
        <f>IF($BW582&lt;&gt;"",$BW582,"")</f>
        <v>1988.0</v>
      </c>
      <c r="K582">
        <f>IF($BX582&lt;&gt;"",$BX582,"")</f>
        <v>2015.0</v>
      </c>
      <c r="L582">
        <f>IF(AND(ISNUMBER($BW582),ISNUMBER($BX582)),($BW582+$BX582)/2,"")</f>
        <v>2001.5</v>
      </c>
      <c r="M582">
        <f>IF($L582&lt;&gt;"",$L582,"")</f>
        <v>2001.5</v>
      </c>
      <c r="N582">
        <f>IF(AND(ISNUMBER($BW582),ISNUMBER($BX582)),MIN(1,MAX(0,($BX582-2016+1)/($BX582-$BW582+1))),"")</f>
        <v>0.0</v>
      </c>
      <c r="O582">
        <f>IF(AND(ISNUMBER($BW582),ISNUMBER($BX582)),MIN(1,MAX(0,($BX582-2017+1)/($BX582-$BW582+1))),"")</f>
        <v>0.0</v>
      </c>
      <c r="P582">
        <f>IF(AND(ISNUMBER($BW582),ISNUMBER($BX582)),MIN(1,MAX(0,($BX582-2018+1)/($BX582-$BW582+1))),"")</f>
        <v>0.0</v>
      </c>
      <c r="Q582">
        <f>IF(AND(ISNUMBER($BW582),ISNUMBER($BX582)),MIN(1,MAX(0,($BX582-2019+1)/($BX582-$BW582+1))),"")</f>
        <v>0.0</v>
      </c>
      <c r="R582">
        <f>IF(AND(ISNUMBER($BW582),ISNUMBER($BX582)),MIN(1,MAX(0,($BX582-2016+1)/($BX582-$BW582+1))),"")</f>
        <v>0.0</v>
      </c>
      <c r="S582">
        <f>IF($L582&lt;&gt;"",IF($L582&gt;=2015.5,1,0),"")</f>
        <v>0.0</v>
      </c>
      <c r="T582">
        <f>IF($L582&lt;&gt;"",IF($L582&gt;=2016,1,0),"")</f>
        <v>0.0</v>
      </c>
      <c r="U582">
        <f>IF(ISNUMBER($BX582),IF($BX582&gt;=2016,1,0),"")</f>
        <v>0.0</v>
      </c>
      <c r="V582">
        <f>IF(ISNUMBER($BW582),IF($BW582&gt;=2016,1,0),"")</f>
        <v>0.0</v>
      </c>
      <c r="W582" t="str">
        <f>IF(AND(ISNUMBER($BW582),ISNUMBER($BX582)),IF($BW582&gt;=2016,"post-only",IF($BX582&lt;2016,"pre-only","mixed")),"")</f>
        <v>pre-only</v>
      </c>
      <c r="X582">
        <f>IF(AND(ISNUMBER($BW582),ISNUMBER($BX582)),MIN(1,MAX(0,($BX582-2017+1)/($BX582-$BW582+1))),"")</f>
        <v>0.0</v>
      </c>
      <c r="Y582">
        <f>IF(AND(ISNUMBER($BW582),ISNUMBER($BX582)),MIN(1,MAX(0,($BX582-2018+1)/($BX582-$BW582+1))),"")</f>
        <v>0.0</v>
      </c>
      <c r="Z582">
        <f>IF(AND(ISNUMBER($BW582),ISNUMBER($BX582)),MIN(1,MAX(0,($BX582-2019+1)/($BX582-$BW582+1))),"")</f>
        <v>0.0</v>
      </c>
      <c r="AA582">
        <f>IF(ISNUMBER($BX582),IF($BX582&gt;=2017,1,0),"")</f>
        <v>0.0</v>
      </c>
      <c r="AB582">
        <f>IF(ISNUMBER($BX582),IF($BX582&gt;=2018,1,0),"")</f>
        <v>0.0</v>
      </c>
      <c r="AC582">
        <f>IF(ISNUMBER($BX582),IF($BX582&gt;=2019,1,0),"")</f>
        <v>0.0</v>
      </c>
      <c r="AD582">
        <f>IF($L582&lt;&gt;"",IF($L582&gt;2013,1,0),"")</f>
        <v>0.0</v>
      </c>
      <c r="AE582">
        <f>IF($L582&lt;&gt;"",1+IF($L582&gt;2011,1,0)+IF($L582&gt;2014,1,0),"")</f>
        <v>1.0</v>
      </c>
      <c r="AF582" t="inlineStr">
        <is>
          <t>loan (interest rate)</t>
        </is>
      </c>
      <c r="AG582" t="inlineStr">
        <is>
          <t>performance</t>
        </is>
      </c>
      <c r="AH582" t="inlineStr">
        <is>
          <t>non-sensitive</t>
        </is>
      </c>
      <c r="AI582" t="inlineStr">
        <is>
          <t>with ETS/CT</t>
        </is>
      </c>
      <c r="AJ582" t="inlineStr">
        <is>
          <t>without ETS/CT</t>
        </is>
      </c>
      <c r="AK582" t="str">
        <f>IF(AND($CF582&lt;&gt;"",IFERROR(INDEX(subsample_country_map!$B:$B,MATCH($CF582,subsample_country_map!$A:$A,0)),"")&lt;&gt;""),INDEX(subsample_country_map!$B:$B,MATCH($CF582,subsample_country_map!$A:$A,0)),INDEX(lookup!$AA:$AA,MATCH($A582,lookup!$A:$A,0)))</f>
        <v>1_US</v>
      </c>
      <c r="AL582" t="str">
        <f>IF(AND($CF582&lt;&gt;"",IFERROR(INDEX(subsample_country_map!$C:$C,MATCH($CF582,subsample_country_map!$A:$A,0)),"")&lt;&gt;""),INDEX(subsample_country_map!$C:$C,MATCH($CF582,subsample_country_map!$A:$A,0)),INDEX(lookup!$AB:$AB,MATCH($A582,lookup!$A:$A,0)))</f>
        <v>1_developed</v>
      </c>
      <c r="AM582" t="str">
        <f>IF(AND($CF582&lt;&gt;"",IFERROR(INDEX(subsample_country_map!$D:$D,MATCH($CF582,subsample_country_map!$A:$A,0)),"")&lt;&gt;""),INDEX(subsample_country_map!$D:$D,MATCH($CF582,subsample_country_map!$A:$A,0)),INDEX(lookup!$AC:$AC,MATCH($A582,lookup!$A:$A,0)))</f>
        <v>1_western</v>
      </c>
      <c r="AN582" t="str">
        <f>IF(AND($CF582&lt;&gt;"",IFERROR(INDEX(subsample_country_map!$E:$E,MATCH($CF582,subsample_country_map!$A:$A,0)),"")&lt;&gt;""),INDEX(subsample_country_map!$E:$E,MATCH($CF582,subsample_country_map!$A:$A,0)),INDEX(lookup!$AD:$AD,MATCH($A582,lookup!$A:$A,0)))</f>
        <v>1_common law</v>
      </c>
      <c r="AO582" t="str">
        <f>INDEX(lookup!$Y:$Y,MATCH($A582,lookup!$A:$A,0))</f>
        <v>0_published</v>
      </c>
      <c r="AP582" t="str">
        <f>INDEX(lookup!$Z:$Z,MATCH($A582,lookup!$A:$A,0))</f>
        <v>1_VHB high</v>
      </c>
      <c r="AQ582" t="str">
        <f>INDEX(lookup!$W:$W,MATCH($A582,lookup!$A:$A,0))</f>
        <v>3_mgmt</v>
      </c>
      <c r="AS582" t="inlineStr">
        <is>
          <t>staging</t>
        </is>
      </c>
      <c r="AT582" t="inlineStr">
        <is>
          <t>bad-CER</t>
        </is>
      </c>
      <c r="AU582" t="inlineStr">
        <is>
          <t>cost</t>
        </is>
      </c>
      <c r="AV582" t="inlineStr">
        <is>
          <t>1.0272</t>
        </is>
      </c>
      <c r="AX582" t="inlineStr">
        <is>
          <t>2.39</t>
        </is>
      </c>
      <c r="BA582" t="n">
        <v>4657</v>
      </c>
      <c r="BB582" t="inlineStr">
        <is>
          <t>1</t>
        </is>
      </c>
      <c r="BC582" t="inlineStr">
        <is>
          <t>OLS</t>
        </is>
      </c>
      <c r="BD582" t="inlineStr">
        <is>
          <t>firm</t>
        </is>
      </c>
      <c r="BE582" t="inlineStr">
        <is>
          <t>none</t>
        </is>
      </c>
      <c r="BI582" t="inlineStr">
        <is>
          <t>Table 10</t>
        </is>
      </c>
      <c r="BJ582" t="inlineStr">
        <is>
          <t>Panel A Model (2)</t>
        </is>
      </c>
      <c r="BK582" t="inlineStr">
        <is>
          <t>707</t>
        </is>
      </c>
      <c r="BL582" t="inlineStr">
        <is>
          <t>CE/Asset 1.0272** (2.39)</t>
        </is>
      </c>
      <c r="BM582" t="inlineStr">
        <is>
          <t>CE/Asset</t>
        </is>
      </c>
      <c r="BN582" t="inlineStr">
        <is>
          <t>Ln (TCB)</t>
        </is>
      </c>
      <c r="BO582" t="inlineStr">
        <is>
          <t>original</t>
        </is>
      </c>
      <c r="BP582" t="inlineStr">
        <is>
          <t>Chen et al (2020)</t>
        </is>
      </c>
      <c r="BQ582" t="inlineStr">
        <is>
          <t>v10-adopted</t>
        </is>
      </c>
      <c r="BT582" t="n">
        <v>0</v>
      </c>
      <c r="BU582" t="inlineStr">
        <is>
          <t>staging_Chen_et_al_2021.csv</t>
        </is>
      </c>
      <c r="BW582" t="n">
        <v>1988</v>
      </c>
      <c r="BX582" t="n">
        <v>2015</v>
      </c>
      <c r="BY582" t="inlineStr">
        <is>
          <t>United States</t>
        </is>
      </c>
      <c r="BZ582" t="n">
        <v>2001.5</v>
      </c>
      <c r="CA582" t="n">
        <v>0</v>
      </c>
      <c r="CB582" t="n">
        <v>0</v>
      </c>
      <c r="CC582" t="n">
        <v>0</v>
      </c>
      <c r="CD582" t="n">
        <v>-0.02069982740606039</v>
      </c>
      <c r="CE582" t="n">
        <v>1</v>
      </c>
    </row>
    <row r="583">
      <c r="A583" t="inlineStr">
        <is>
          <t>Chen et al (2020)</t>
        </is>
      </c>
      <c r="B583" t="n">
        <v>1888</v>
      </c>
      <c r="C583" t="n">
        <v>-0.07873815040118962</v>
      </c>
      <c r="D583" t="n">
        <v>4657</v>
      </c>
      <c r="E583">
        <f>IF(ISNUMBER($BA583),$BA583,IF(AND(ISNUMBER($D583),ISNUMBER($BW583),ISNUMBER($BX583)),$D583*($BX583-$BW583+1),""))</f>
        <v>4657.0</v>
      </c>
      <c r="H583" t="inlineStr">
        <is>
          <t>partial</t>
        </is>
      </c>
      <c r="I583" t="inlineStr">
        <is>
          <t>T-Statistic available</t>
        </is>
      </c>
      <c r="J583">
        <f>IF($BW583&lt;&gt;"",$BW583,"")</f>
        <v>1988.0</v>
      </c>
      <c r="K583">
        <f>IF($BX583&lt;&gt;"",$BX583,"")</f>
        <v>2015.0</v>
      </c>
      <c r="L583">
        <f>IF(AND(ISNUMBER($BW583),ISNUMBER($BX583)),($BW583+$BX583)/2,"")</f>
        <v>2001.5</v>
      </c>
      <c r="M583">
        <f>IF($L583&lt;&gt;"",$L583,"")</f>
        <v>2001.5</v>
      </c>
      <c r="N583">
        <f>IF(AND(ISNUMBER($BW583),ISNUMBER($BX583)),MIN(1,MAX(0,($BX583-2016+1)/($BX583-$BW583+1))),"")</f>
        <v>0.0</v>
      </c>
      <c r="O583">
        <f>IF(AND(ISNUMBER($BW583),ISNUMBER($BX583)),MIN(1,MAX(0,($BX583-2017+1)/($BX583-$BW583+1))),"")</f>
        <v>0.0</v>
      </c>
      <c r="P583">
        <f>IF(AND(ISNUMBER($BW583),ISNUMBER($BX583)),MIN(1,MAX(0,($BX583-2018+1)/($BX583-$BW583+1))),"")</f>
        <v>0.0</v>
      </c>
      <c r="Q583">
        <f>IF(AND(ISNUMBER($BW583),ISNUMBER($BX583)),MIN(1,MAX(0,($BX583-2019+1)/($BX583-$BW583+1))),"")</f>
        <v>0.0</v>
      </c>
      <c r="R583">
        <f>IF(AND(ISNUMBER($BW583),ISNUMBER($BX583)),MIN(1,MAX(0,($BX583-2016+1)/($BX583-$BW583+1))),"")</f>
        <v>0.0</v>
      </c>
      <c r="S583">
        <f>IF($L583&lt;&gt;"",IF($L583&gt;=2015.5,1,0),"")</f>
        <v>0.0</v>
      </c>
      <c r="T583">
        <f>IF($L583&lt;&gt;"",IF($L583&gt;=2016,1,0),"")</f>
        <v>0.0</v>
      </c>
      <c r="U583">
        <f>IF(ISNUMBER($BX583),IF($BX583&gt;=2016,1,0),"")</f>
        <v>0.0</v>
      </c>
      <c r="V583">
        <f>IF(ISNUMBER($BW583),IF($BW583&gt;=2016,1,0),"")</f>
        <v>0.0</v>
      </c>
      <c r="W583" t="str">
        <f>IF(AND(ISNUMBER($BW583),ISNUMBER($BX583)),IF($BW583&gt;=2016,"post-only",IF($BX583&lt;2016,"pre-only","mixed")),"")</f>
        <v>pre-only</v>
      </c>
      <c r="X583">
        <f>IF(AND(ISNUMBER($BW583),ISNUMBER($BX583)),MIN(1,MAX(0,($BX583-2017+1)/($BX583-$BW583+1))),"")</f>
        <v>0.0</v>
      </c>
      <c r="Y583">
        <f>IF(AND(ISNUMBER($BW583),ISNUMBER($BX583)),MIN(1,MAX(0,($BX583-2018+1)/($BX583-$BW583+1))),"")</f>
        <v>0.0</v>
      </c>
      <c r="Z583">
        <f>IF(AND(ISNUMBER($BW583),ISNUMBER($BX583)),MIN(1,MAX(0,($BX583-2019+1)/($BX583-$BW583+1))),"")</f>
        <v>0.0</v>
      </c>
      <c r="AA583">
        <f>IF(ISNUMBER($BX583),IF($BX583&gt;=2017,1,0),"")</f>
        <v>0.0</v>
      </c>
      <c r="AB583">
        <f>IF(ISNUMBER($BX583),IF($BX583&gt;=2018,1,0),"")</f>
        <v>0.0</v>
      </c>
      <c r="AC583">
        <f>IF(ISNUMBER($BX583),IF($BX583&gt;=2019,1,0),"")</f>
        <v>0.0</v>
      </c>
      <c r="AD583">
        <f>IF($L583&lt;&gt;"",IF($L583&gt;2013,1,0),"")</f>
        <v>0.0</v>
      </c>
      <c r="AE583">
        <f>IF($L583&lt;&gt;"",1+IF($L583&gt;2011,1,0)+IF($L583&gt;2014,1,0),"")</f>
        <v>1.0</v>
      </c>
      <c r="AF583" t="inlineStr">
        <is>
          <t>loan (interest rate)</t>
        </is>
      </c>
      <c r="AG583" t="inlineStr">
        <is>
          <t>performance</t>
        </is>
      </c>
      <c r="AH583" t="inlineStr">
        <is>
          <t>non-sensitive</t>
        </is>
      </c>
      <c r="AI583" t="inlineStr">
        <is>
          <t>with ETS/CT</t>
        </is>
      </c>
      <c r="AJ583" t="inlineStr">
        <is>
          <t>without ETS/CT</t>
        </is>
      </c>
      <c r="AK583" t="str">
        <f>IF(AND($CF583&lt;&gt;"",IFERROR(INDEX(subsample_country_map!$B:$B,MATCH($CF583,subsample_country_map!$A:$A,0)),"")&lt;&gt;""),INDEX(subsample_country_map!$B:$B,MATCH($CF583,subsample_country_map!$A:$A,0)),INDEX(lookup!$AA:$AA,MATCH($A583,lookup!$A:$A,0)))</f>
        <v>1_US</v>
      </c>
      <c r="AL583" t="str">
        <f>IF(AND($CF583&lt;&gt;"",IFERROR(INDEX(subsample_country_map!$C:$C,MATCH($CF583,subsample_country_map!$A:$A,0)),"")&lt;&gt;""),INDEX(subsample_country_map!$C:$C,MATCH($CF583,subsample_country_map!$A:$A,0)),INDEX(lookup!$AB:$AB,MATCH($A583,lookup!$A:$A,0)))</f>
        <v>1_developed</v>
      </c>
      <c r="AM583" t="str">
        <f>IF(AND($CF583&lt;&gt;"",IFERROR(INDEX(subsample_country_map!$D:$D,MATCH($CF583,subsample_country_map!$A:$A,0)),"")&lt;&gt;""),INDEX(subsample_country_map!$D:$D,MATCH($CF583,subsample_country_map!$A:$A,0)),INDEX(lookup!$AC:$AC,MATCH($A583,lookup!$A:$A,0)))</f>
        <v>1_western</v>
      </c>
      <c r="AN583" t="str">
        <f>IF(AND($CF583&lt;&gt;"",IFERROR(INDEX(subsample_country_map!$E:$E,MATCH($CF583,subsample_country_map!$A:$A,0)),"")&lt;&gt;""),INDEX(subsample_country_map!$E:$E,MATCH($CF583,subsample_country_map!$A:$A,0)),INDEX(lookup!$AD:$AD,MATCH($A583,lookup!$A:$A,0)))</f>
        <v>1_common law</v>
      </c>
      <c r="AO583" t="str">
        <f>INDEX(lookup!$Y:$Y,MATCH($A583,lookup!$A:$A,0))</f>
        <v>0_published</v>
      </c>
      <c r="AP583" t="str">
        <f>INDEX(lookup!$Z:$Z,MATCH($A583,lookup!$A:$A,0))</f>
        <v>1_VHB high</v>
      </c>
      <c r="AQ583" t="str">
        <f>INDEX(lookup!$W:$W,MATCH($A583,lookup!$A:$A,0))</f>
        <v>3_mgmt</v>
      </c>
      <c r="AS583" t="inlineStr">
        <is>
          <t>staging</t>
        </is>
      </c>
      <c r="AT583" t="inlineStr">
        <is>
          <t>bad-CER</t>
        </is>
      </c>
      <c r="AU583" t="inlineStr">
        <is>
          <t>cost</t>
        </is>
      </c>
      <c r="AV583" t="inlineStr">
        <is>
          <t>0.0696</t>
        </is>
      </c>
      <c r="AX583" t="inlineStr">
        <is>
          <t>5.39</t>
        </is>
      </c>
      <c r="BA583" t="n">
        <v>4657</v>
      </c>
      <c r="BB583" t="inlineStr">
        <is>
          <t>1</t>
        </is>
      </c>
      <c r="BC583" t="inlineStr">
        <is>
          <t>OLS</t>
        </is>
      </c>
      <c r="BD583" t="inlineStr">
        <is>
          <t>firm</t>
        </is>
      </c>
      <c r="BE583" t="inlineStr">
        <is>
          <t>none</t>
        </is>
      </c>
      <c r="BI583" t="inlineStr">
        <is>
          <t>Table 10</t>
        </is>
      </c>
      <c r="BJ583" t="inlineStr">
        <is>
          <t>Panel A Model (3)</t>
        </is>
      </c>
      <c r="BK583" t="inlineStr">
        <is>
          <t>707</t>
        </is>
      </c>
      <c r="BL583" t="inlineStr">
        <is>
          <t>CE/NI 0.0696*** (5.39)</t>
        </is>
      </c>
      <c r="BM583" t="inlineStr">
        <is>
          <t>CE/NI</t>
        </is>
      </c>
      <c r="BN583" t="inlineStr">
        <is>
          <t>Ln (TCB)</t>
        </is>
      </c>
      <c r="BO583" t="inlineStr">
        <is>
          <t>original</t>
        </is>
      </c>
      <c r="BP583" t="inlineStr">
        <is>
          <t>Chen et al (2020)</t>
        </is>
      </c>
      <c r="BQ583" t="inlineStr">
        <is>
          <t>computed</t>
        </is>
      </c>
      <c r="BT583" t="n">
        <v>0</v>
      </c>
      <c r="BU583" t="inlineStr">
        <is>
          <t>staging_Chen_et_al_2021.csv</t>
        </is>
      </c>
      <c r="BW583" t="n">
        <v>1988</v>
      </c>
      <c r="BX583" t="n">
        <v>2015</v>
      </c>
      <c r="BY583" t="inlineStr">
        <is>
          <t>United States</t>
        </is>
      </c>
      <c r="BZ583" t="n">
        <v>2001.5</v>
      </c>
      <c r="CA583" t="n">
        <v>0</v>
      </c>
      <c r="CB583" t="n">
        <v>0</v>
      </c>
      <c r="CC583" t="n">
        <v>0</v>
      </c>
      <c r="CD583" t="n">
        <v>-0.07890147591483099</v>
      </c>
      <c r="CE583" t="n">
        <v>1</v>
      </c>
    </row>
    <row r="584">
      <c r="A584" t="inlineStr">
        <is>
          <t>Chen et al (2020)</t>
        </is>
      </c>
      <c r="B584" t="n">
        <v>1889</v>
      </c>
      <c r="C584" t="n">
        <v>-0.07577493562505765</v>
      </c>
      <c r="D584" t="n">
        <v>924</v>
      </c>
      <c r="E584">
        <f>IF(ISNUMBER($BA584),$BA584,IF(AND(ISNUMBER($D584),ISNUMBER($BW584),ISNUMBER($BX584)),$D584*($BX584-$BW584+1),""))</f>
        <v>924.0</v>
      </c>
      <c r="H584" t="inlineStr">
        <is>
          <t>partial</t>
        </is>
      </c>
      <c r="I584" t="inlineStr">
        <is>
          <t>T-Statistic available</t>
        </is>
      </c>
      <c r="J584">
        <f>IF($BW584&lt;&gt;"",$BW584,"")</f>
        <v>1988.0</v>
      </c>
      <c r="K584">
        <f>IF($BX584&lt;&gt;"",$BX584,"")</f>
        <v>2015.0</v>
      </c>
      <c r="L584">
        <f>IF(AND(ISNUMBER($BW584),ISNUMBER($BX584)),($BW584+$BX584)/2,"")</f>
        <v>2001.5</v>
      </c>
      <c r="M584">
        <f>IF($L584&lt;&gt;"",$L584,"")</f>
        <v>2001.5</v>
      </c>
      <c r="N584">
        <f>IF(AND(ISNUMBER($BW584),ISNUMBER($BX584)),MIN(1,MAX(0,($BX584-2016+1)/($BX584-$BW584+1))),"")</f>
        <v>0.0</v>
      </c>
      <c r="O584">
        <f>IF(AND(ISNUMBER($BW584),ISNUMBER($BX584)),MIN(1,MAX(0,($BX584-2017+1)/($BX584-$BW584+1))),"")</f>
        <v>0.0</v>
      </c>
      <c r="P584">
        <f>IF(AND(ISNUMBER($BW584),ISNUMBER($BX584)),MIN(1,MAX(0,($BX584-2018+1)/($BX584-$BW584+1))),"")</f>
        <v>0.0</v>
      </c>
      <c r="Q584">
        <f>IF(AND(ISNUMBER($BW584),ISNUMBER($BX584)),MIN(1,MAX(0,($BX584-2019+1)/($BX584-$BW584+1))),"")</f>
        <v>0.0</v>
      </c>
      <c r="R584">
        <f>IF(AND(ISNUMBER($BW584),ISNUMBER($BX584)),MIN(1,MAX(0,($BX584-2016+1)/($BX584-$BW584+1))),"")</f>
        <v>0.0</v>
      </c>
      <c r="S584">
        <f>IF($L584&lt;&gt;"",IF($L584&gt;=2015.5,1,0),"")</f>
        <v>0.0</v>
      </c>
      <c r="T584">
        <f>IF($L584&lt;&gt;"",IF($L584&gt;=2016,1,0),"")</f>
        <v>0.0</v>
      </c>
      <c r="U584">
        <f>IF(ISNUMBER($BX584),IF($BX584&gt;=2016,1,0),"")</f>
        <v>0.0</v>
      </c>
      <c r="V584">
        <f>IF(ISNUMBER($BW584),IF($BW584&gt;=2016,1,0),"")</f>
        <v>0.0</v>
      </c>
      <c r="W584" t="str">
        <f>IF(AND(ISNUMBER($BW584),ISNUMBER($BX584)),IF($BW584&gt;=2016,"post-only",IF($BX584&lt;2016,"pre-only","mixed")),"")</f>
        <v>pre-only</v>
      </c>
      <c r="X584">
        <f>IF(AND(ISNUMBER($BW584),ISNUMBER($BX584)),MIN(1,MAX(0,($BX584-2017+1)/($BX584-$BW584+1))),"")</f>
        <v>0.0</v>
      </c>
      <c r="Y584">
        <f>IF(AND(ISNUMBER($BW584),ISNUMBER($BX584)),MIN(1,MAX(0,($BX584-2018+1)/($BX584-$BW584+1))),"")</f>
        <v>0.0</v>
      </c>
      <c r="Z584">
        <f>IF(AND(ISNUMBER($BW584),ISNUMBER($BX584)),MIN(1,MAX(0,($BX584-2019+1)/($BX584-$BW584+1))),"")</f>
        <v>0.0</v>
      </c>
      <c r="AA584">
        <f>IF(ISNUMBER($BX584),IF($BX584&gt;=2017,1,0),"")</f>
        <v>0.0</v>
      </c>
      <c r="AB584">
        <f>IF(ISNUMBER($BX584),IF($BX584&gt;=2018,1,0),"")</f>
        <v>0.0</v>
      </c>
      <c r="AC584">
        <f>IF(ISNUMBER($BX584),IF($BX584&gt;=2019,1,0),"")</f>
        <v>0.0</v>
      </c>
      <c r="AD584">
        <f>IF($L584&lt;&gt;"",IF($L584&gt;2013,1,0),"")</f>
        <v>0.0</v>
      </c>
      <c r="AE584">
        <f>IF($L584&lt;&gt;"",1+IF($L584&gt;2011,1,0)+IF($L584&gt;2014,1,0),"")</f>
        <v>1.0</v>
      </c>
      <c r="AF584" t="inlineStr">
        <is>
          <t>loan (interest rate)</t>
        </is>
      </c>
      <c r="AG584" t="inlineStr">
        <is>
          <t>performance</t>
        </is>
      </c>
      <c r="AH584" t="inlineStr">
        <is>
          <t>non-sensitive</t>
        </is>
      </c>
      <c r="AI584" t="inlineStr">
        <is>
          <t>with ETS/CT</t>
        </is>
      </c>
      <c r="AJ584" t="inlineStr">
        <is>
          <t>without ETS/CT</t>
        </is>
      </c>
      <c r="AK584" t="str">
        <f>IF(AND($CF584&lt;&gt;"",IFERROR(INDEX(subsample_country_map!$B:$B,MATCH($CF584,subsample_country_map!$A:$A,0)),"")&lt;&gt;""),INDEX(subsample_country_map!$B:$B,MATCH($CF584,subsample_country_map!$A:$A,0)),INDEX(lookup!$AA:$AA,MATCH($A584,lookup!$A:$A,0)))</f>
        <v>1_US</v>
      </c>
      <c r="AL584" t="str">
        <f>IF(AND($CF584&lt;&gt;"",IFERROR(INDEX(subsample_country_map!$C:$C,MATCH($CF584,subsample_country_map!$A:$A,0)),"")&lt;&gt;""),INDEX(subsample_country_map!$C:$C,MATCH($CF584,subsample_country_map!$A:$A,0)),INDEX(lookup!$AB:$AB,MATCH($A584,lookup!$A:$A,0)))</f>
        <v>1_developed</v>
      </c>
      <c r="AM584" t="str">
        <f>IF(AND($CF584&lt;&gt;"",IFERROR(INDEX(subsample_country_map!$D:$D,MATCH($CF584,subsample_country_map!$A:$A,0)),"")&lt;&gt;""),INDEX(subsample_country_map!$D:$D,MATCH($CF584,subsample_country_map!$A:$A,0)),INDEX(lookup!$AC:$AC,MATCH($A584,lookup!$A:$A,0)))</f>
        <v>1_western</v>
      </c>
      <c r="AN584" t="str">
        <f>IF(AND($CF584&lt;&gt;"",IFERROR(INDEX(subsample_country_map!$E:$E,MATCH($CF584,subsample_country_map!$A:$A,0)),"")&lt;&gt;""),INDEX(subsample_country_map!$E:$E,MATCH($CF584,subsample_country_map!$A:$A,0)),INDEX(lookup!$AD:$AD,MATCH($A584,lookup!$A:$A,0)))</f>
        <v>1_common law</v>
      </c>
      <c r="AO584" t="str">
        <f>INDEX(lookup!$Y:$Y,MATCH($A584,lookup!$A:$A,0))</f>
        <v>0_published</v>
      </c>
      <c r="AP584" t="str">
        <f>INDEX(lookup!$Z:$Z,MATCH($A584,lookup!$A:$A,0))</f>
        <v>1_VHB high</v>
      </c>
      <c r="AQ584" t="str">
        <f>INDEX(lookup!$W:$W,MATCH($A584,lookup!$A:$A,0))</f>
        <v>3_mgmt</v>
      </c>
      <c r="AS584" t="inlineStr">
        <is>
          <t>staging</t>
        </is>
      </c>
      <c r="AT584" t="inlineStr">
        <is>
          <t>bad-CER</t>
        </is>
      </c>
      <c r="AU584" t="inlineStr">
        <is>
          <t>cost</t>
        </is>
      </c>
      <c r="AV584" t="inlineStr">
        <is>
          <t>0.4165</t>
        </is>
      </c>
      <c r="AX584" t="inlineStr">
        <is>
          <t>2.31</t>
        </is>
      </c>
      <c r="BA584" t="n">
        <v>924</v>
      </c>
      <c r="BB584" t="inlineStr">
        <is>
          <t>1</t>
        </is>
      </c>
      <c r="BC584" t="inlineStr">
        <is>
          <t>OLS</t>
        </is>
      </c>
      <c r="BD584" t="inlineStr">
        <is>
          <t>firm</t>
        </is>
      </c>
      <c r="BE584" t="inlineStr">
        <is>
          <t>other:bank social responsibility (median split on Bank_SR)</t>
        </is>
      </c>
      <c r="BF584" t="inlineStr">
        <is>
          <t>High Bank_SR sample</t>
        </is>
      </c>
      <c r="BI584" t="inlineStr">
        <is>
          <t>Table 10</t>
        </is>
      </c>
      <c r="BJ584" t="inlineStr">
        <is>
          <t>Panel B Model (4)</t>
        </is>
      </c>
      <c r="BK584" t="inlineStr">
        <is>
          <t>707</t>
        </is>
      </c>
      <c r="BL584" t="inlineStr">
        <is>
          <t>CE 0.4165** (2.31)</t>
        </is>
      </c>
      <c r="BM584" t="inlineStr">
        <is>
          <t>CE</t>
        </is>
      </c>
      <c r="BN584" t="inlineStr">
        <is>
          <t>Ln (Spread)</t>
        </is>
      </c>
      <c r="BO584" t="inlineStr">
        <is>
          <t>original</t>
        </is>
      </c>
      <c r="BP584" t="inlineStr">
        <is>
          <t>Chen et al (2020)</t>
        </is>
      </c>
      <c r="BQ584" t="inlineStr">
        <is>
          <t>computed</t>
        </is>
      </c>
      <c r="BT584" t="n">
        <v>0</v>
      </c>
      <c r="BU584" t="inlineStr">
        <is>
          <t>staging_Chen_et_al_2021.csv</t>
        </is>
      </c>
      <c r="BW584" t="n">
        <v>1988</v>
      </c>
      <c r="BX584" t="n">
        <v>2015</v>
      </c>
      <c r="BY584" t="inlineStr">
        <is>
          <t>United States</t>
        </is>
      </c>
      <c r="BZ584" t="n">
        <v>2001.5</v>
      </c>
      <c r="CA584" t="n">
        <v>0</v>
      </c>
      <c r="CB584" t="n">
        <v>0</v>
      </c>
      <c r="CC584" t="n">
        <v>0</v>
      </c>
      <c r="CD584" t="n">
        <v>-0.07592046653162006</v>
      </c>
      <c r="CE584" t="n">
        <v>1</v>
      </c>
    </row>
    <row r="585">
      <c r="A585" t="inlineStr">
        <is>
          <t>Chen et al (2020)</t>
        </is>
      </c>
      <c r="B585" t="n">
        <v>1890</v>
      </c>
      <c r="C585" t="n">
        <v>-0.003338516088244293</v>
      </c>
      <c r="D585" t="n">
        <v>1201</v>
      </c>
      <c r="E585">
        <f>IF(ISNUMBER($BA585),$BA585,IF(AND(ISNUMBER($D585),ISNUMBER($BW585),ISNUMBER($BX585)),$D585*($BX585-$BW585+1),""))</f>
        <v>1201.0</v>
      </c>
      <c r="H585" t="inlineStr">
        <is>
          <t>partial</t>
        </is>
      </c>
      <c r="I585" t="inlineStr">
        <is>
          <t>T-Statistic available</t>
        </is>
      </c>
      <c r="J585">
        <f>IF($BW585&lt;&gt;"",$BW585,"")</f>
        <v>1988.0</v>
      </c>
      <c r="K585">
        <f>IF($BX585&lt;&gt;"",$BX585,"")</f>
        <v>2015.0</v>
      </c>
      <c r="L585">
        <f>IF(AND(ISNUMBER($BW585),ISNUMBER($BX585)),($BW585+$BX585)/2,"")</f>
        <v>2001.5</v>
      </c>
      <c r="M585">
        <f>IF($L585&lt;&gt;"",$L585,"")</f>
        <v>2001.5</v>
      </c>
      <c r="N585">
        <f>IF(AND(ISNUMBER($BW585),ISNUMBER($BX585)),MIN(1,MAX(0,($BX585-2016+1)/($BX585-$BW585+1))),"")</f>
        <v>0.0</v>
      </c>
      <c r="O585">
        <f>IF(AND(ISNUMBER($BW585),ISNUMBER($BX585)),MIN(1,MAX(0,($BX585-2017+1)/($BX585-$BW585+1))),"")</f>
        <v>0.0</v>
      </c>
      <c r="P585">
        <f>IF(AND(ISNUMBER($BW585),ISNUMBER($BX585)),MIN(1,MAX(0,($BX585-2018+1)/($BX585-$BW585+1))),"")</f>
        <v>0.0</v>
      </c>
      <c r="Q585">
        <f>IF(AND(ISNUMBER($BW585),ISNUMBER($BX585)),MIN(1,MAX(0,($BX585-2019+1)/($BX585-$BW585+1))),"")</f>
        <v>0.0</v>
      </c>
      <c r="R585">
        <f>IF(AND(ISNUMBER($BW585),ISNUMBER($BX585)),MIN(1,MAX(0,($BX585-2016+1)/($BX585-$BW585+1))),"")</f>
        <v>0.0</v>
      </c>
      <c r="S585">
        <f>IF($L585&lt;&gt;"",IF($L585&gt;=2015.5,1,0),"")</f>
        <v>0.0</v>
      </c>
      <c r="T585">
        <f>IF($L585&lt;&gt;"",IF($L585&gt;=2016,1,0),"")</f>
        <v>0.0</v>
      </c>
      <c r="U585">
        <f>IF(ISNUMBER($BX585),IF($BX585&gt;=2016,1,0),"")</f>
        <v>0.0</v>
      </c>
      <c r="V585">
        <f>IF(ISNUMBER($BW585),IF($BW585&gt;=2016,1,0),"")</f>
        <v>0.0</v>
      </c>
      <c r="W585" t="str">
        <f>IF(AND(ISNUMBER($BW585),ISNUMBER($BX585)),IF($BW585&gt;=2016,"post-only",IF($BX585&lt;2016,"pre-only","mixed")),"")</f>
        <v>pre-only</v>
      </c>
      <c r="X585">
        <f>IF(AND(ISNUMBER($BW585),ISNUMBER($BX585)),MIN(1,MAX(0,($BX585-2017+1)/($BX585-$BW585+1))),"")</f>
        <v>0.0</v>
      </c>
      <c r="Y585">
        <f>IF(AND(ISNUMBER($BW585),ISNUMBER($BX585)),MIN(1,MAX(0,($BX585-2018+1)/($BX585-$BW585+1))),"")</f>
        <v>0.0</v>
      </c>
      <c r="Z585">
        <f>IF(AND(ISNUMBER($BW585),ISNUMBER($BX585)),MIN(1,MAX(0,($BX585-2019+1)/($BX585-$BW585+1))),"")</f>
        <v>0.0</v>
      </c>
      <c r="AA585">
        <f>IF(ISNUMBER($BX585),IF($BX585&gt;=2017,1,0),"")</f>
        <v>0.0</v>
      </c>
      <c r="AB585">
        <f>IF(ISNUMBER($BX585),IF($BX585&gt;=2018,1,0),"")</f>
        <v>0.0</v>
      </c>
      <c r="AC585">
        <f>IF(ISNUMBER($BX585),IF($BX585&gt;=2019,1,0),"")</f>
        <v>0.0</v>
      </c>
      <c r="AD585">
        <f>IF($L585&lt;&gt;"",IF($L585&gt;2013,1,0),"")</f>
        <v>0.0</v>
      </c>
      <c r="AE585">
        <f>IF($L585&lt;&gt;"",1+IF($L585&gt;2011,1,0)+IF($L585&gt;2014,1,0),"")</f>
        <v>1.0</v>
      </c>
      <c r="AF585" t="inlineStr">
        <is>
          <t>loan (interest rate)</t>
        </is>
      </c>
      <c r="AG585" t="inlineStr">
        <is>
          <t>performance</t>
        </is>
      </c>
      <c r="AH585" t="inlineStr">
        <is>
          <t>non-sensitive</t>
        </is>
      </c>
      <c r="AI585" t="inlineStr">
        <is>
          <t>with ETS/CT</t>
        </is>
      </c>
      <c r="AJ585" t="inlineStr">
        <is>
          <t>without ETS/CT</t>
        </is>
      </c>
      <c r="AK585" t="str">
        <f>IF(AND($CF585&lt;&gt;"",IFERROR(INDEX(subsample_country_map!$B:$B,MATCH($CF585,subsample_country_map!$A:$A,0)),"")&lt;&gt;""),INDEX(subsample_country_map!$B:$B,MATCH($CF585,subsample_country_map!$A:$A,0)),INDEX(lookup!$AA:$AA,MATCH($A585,lookup!$A:$A,0)))</f>
        <v>1_US</v>
      </c>
      <c r="AL585" t="str">
        <f>IF(AND($CF585&lt;&gt;"",IFERROR(INDEX(subsample_country_map!$C:$C,MATCH($CF585,subsample_country_map!$A:$A,0)),"")&lt;&gt;""),INDEX(subsample_country_map!$C:$C,MATCH($CF585,subsample_country_map!$A:$A,0)),INDEX(lookup!$AB:$AB,MATCH($A585,lookup!$A:$A,0)))</f>
        <v>1_developed</v>
      </c>
      <c r="AM585" t="str">
        <f>IF(AND($CF585&lt;&gt;"",IFERROR(INDEX(subsample_country_map!$D:$D,MATCH($CF585,subsample_country_map!$A:$A,0)),"")&lt;&gt;""),INDEX(subsample_country_map!$D:$D,MATCH($CF585,subsample_country_map!$A:$A,0)),INDEX(lookup!$AC:$AC,MATCH($A585,lookup!$A:$A,0)))</f>
        <v>1_western</v>
      </c>
      <c r="AN585" t="str">
        <f>IF(AND($CF585&lt;&gt;"",IFERROR(INDEX(subsample_country_map!$E:$E,MATCH($CF585,subsample_country_map!$A:$A,0)),"")&lt;&gt;""),INDEX(subsample_country_map!$E:$E,MATCH($CF585,subsample_country_map!$A:$A,0)),INDEX(lookup!$AD:$AD,MATCH($A585,lookup!$A:$A,0)))</f>
        <v>1_common law</v>
      </c>
      <c r="AO585" t="str">
        <f>INDEX(lookup!$Y:$Y,MATCH($A585,lookup!$A:$A,0))</f>
        <v>0_published</v>
      </c>
      <c r="AP585" t="str">
        <f>INDEX(lookup!$Z:$Z,MATCH($A585,lookup!$A:$A,0))</f>
        <v>1_VHB high</v>
      </c>
      <c r="AQ585" t="str">
        <f>INDEX(lookup!$W:$W,MATCH($A585,lookup!$A:$A,0))</f>
        <v>3_mgmt</v>
      </c>
      <c r="AS585" t="inlineStr">
        <is>
          <t>staging</t>
        </is>
      </c>
      <c r="AT585" t="inlineStr">
        <is>
          <t>bad-CER</t>
        </is>
      </c>
      <c r="AU585" t="inlineStr">
        <is>
          <t>cost</t>
        </is>
      </c>
      <c r="AV585" t="inlineStr">
        <is>
          <t>0.0623</t>
        </is>
      </c>
      <c r="AX585" t="inlineStr">
        <is>
          <t>0.03</t>
        </is>
      </c>
      <c r="BA585" t="n">
        <v>1201</v>
      </c>
      <c r="BB585" t="inlineStr">
        <is>
          <t>1</t>
        </is>
      </c>
      <c r="BC585" t="inlineStr">
        <is>
          <t>OLS</t>
        </is>
      </c>
      <c r="BD585" t="inlineStr">
        <is>
          <t>firm</t>
        </is>
      </c>
      <c r="BE585" t="inlineStr">
        <is>
          <t>other:bank social responsibility (median split on Bank_SR)</t>
        </is>
      </c>
      <c r="BF585" t="inlineStr">
        <is>
          <t>Low Bank_SR sample</t>
        </is>
      </c>
      <c r="BI585" t="inlineStr">
        <is>
          <t>Table 10</t>
        </is>
      </c>
      <c r="BJ585" t="inlineStr">
        <is>
          <t>Panel B Model (5)</t>
        </is>
      </c>
      <c r="BK585" t="inlineStr">
        <is>
          <t>707</t>
        </is>
      </c>
      <c r="BL585" t="inlineStr">
        <is>
          <t>CE 0.0623 (0.03)</t>
        </is>
      </c>
      <c r="BM585" t="inlineStr">
        <is>
          <t>CE</t>
        </is>
      </c>
      <c r="BN585" t="inlineStr">
        <is>
          <t>Ln (Spread)</t>
        </is>
      </c>
      <c r="BO585" t="inlineStr">
        <is>
          <t>original</t>
        </is>
      </c>
      <c r="BP585" t="inlineStr">
        <is>
          <t>Chen et al (2020)</t>
        </is>
      </c>
      <c r="BQ585" t="inlineStr">
        <is>
          <t>v10-adopted</t>
        </is>
      </c>
      <c r="BT585" t="n">
        <v>0</v>
      </c>
      <c r="BU585" t="inlineStr">
        <is>
          <t>staging_Chen_et_al_2021.csv</t>
        </is>
      </c>
      <c r="BW585" t="n">
        <v>1988</v>
      </c>
      <c r="BX585" t="n">
        <v>2015</v>
      </c>
      <c r="BY585" t="inlineStr">
        <is>
          <t>United States</t>
        </is>
      </c>
      <c r="BZ585" t="n">
        <v>2001.5</v>
      </c>
      <c r="CA585" t="n">
        <v>0</v>
      </c>
      <c r="CB585" t="n">
        <v>0</v>
      </c>
      <c r="CC585" t="n">
        <v>0</v>
      </c>
      <c r="CD585" t="n">
        <v>-0.003338528491682001</v>
      </c>
      <c r="CE585" t="n">
        <v>1</v>
      </c>
    </row>
    <row r="586">
      <c r="A586" t="inlineStr">
        <is>
          <t>Chen et al (2020)</t>
        </is>
      </c>
      <c r="B586" t="n">
        <v>1891</v>
      </c>
      <c r="C586" t="n">
        <v>-0.053795698600949</v>
      </c>
      <c r="D586" t="n">
        <v>4923</v>
      </c>
      <c r="E586">
        <f>IF(ISNUMBER($BA586),$BA586,IF(AND(ISNUMBER($D586),ISNUMBER($BW586),ISNUMBER($BX586)),$D586*($BX586-$BW586+1),""))</f>
        <v>4923.0</v>
      </c>
      <c r="H586" t="inlineStr">
        <is>
          <t>partial</t>
        </is>
      </c>
      <c r="I586" t="inlineStr">
        <is>
          <t>T-Statistic available</t>
        </is>
      </c>
      <c r="J586">
        <f>IF($BW586&lt;&gt;"",$BW586,"")</f>
        <v>1988.0</v>
      </c>
      <c r="K586">
        <f>IF($BX586&lt;&gt;"",$BX586,"")</f>
        <v>2015.0</v>
      </c>
      <c r="L586">
        <f>IF(AND(ISNUMBER($BW586),ISNUMBER($BX586)),($BW586+$BX586)/2,"")</f>
        <v>2001.5</v>
      </c>
      <c r="M586">
        <f>IF($L586&lt;&gt;"",$L586,"")</f>
        <v>2001.5</v>
      </c>
      <c r="N586">
        <f>IF(AND(ISNUMBER($BW586),ISNUMBER($BX586)),MIN(1,MAX(0,($BX586-2016+1)/($BX586-$BW586+1))),"")</f>
        <v>0.0</v>
      </c>
      <c r="O586">
        <f>IF(AND(ISNUMBER($BW586),ISNUMBER($BX586)),MIN(1,MAX(0,($BX586-2017+1)/($BX586-$BW586+1))),"")</f>
        <v>0.0</v>
      </c>
      <c r="P586">
        <f>IF(AND(ISNUMBER($BW586),ISNUMBER($BX586)),MIN(1,MAX(0,($BX586-2018+1)/($BX586-$BW586+1))),"")</f>
        <v>0.0</v>
      </c>
      <c r="Q586">
        <f>IF(AND(ISNUMBER($BW586),ISNUMBER($BX586)),MIN(1,MAX(0,($BX586-2019+1)/($BX586-$BW586+1))),"")</f>
        <v>0.0</v>
      </c>
      <c r="R586">
        <f>IF(AND(ISNUMBER($BW586),ISNUMBER($BX586)),MIN(1,MAX(0,($BX586-2016+1)/($BX586-$BW586+1))),"")</f>
        <v>0.0</v>
      </c>
      <c r="S586">
        <f>IF($L586&lt;&gt;"",IF($L586&gt;=2015.5,1,0),"")</f>
        <v>0.0</v>
      </c>
      <c r="T586">
        <f>IF($L586&lt;&gt;"",IF($L586&gt;=2016,1,0),"")</f>
        <v>0.0</v>
      </c>
      <c r="U586">
        <f>IF(ISNUMBER($BX586),IF($BX586&gt;=2016,1,0),"")</f>
        <v>0.0</v>
      </c>
      <c r="V586">
        <f>IF(ISNUMBER($BW586),IF($BW586&gt;=2016,1,0),"")</f>
        <v>0.0</v>
      </c>
      <c r="W586" t="str">
        <f>IF(AND(ISNUMBER($BW586),ISNUMBER($BX586)),IF($BW586&gt;=2016,"post-only",IF($BX586&lt;2016,"pre-only","mixed")),"")</f>
        <v>pre-only</v>
      </c>
      <c r="X586">
        <f>IF(AND(ISNUMBER($BW586),ISNUMBER($BX586)),MIN(1,MAX(0,($BX586-2017+1)/($BX586-$BW586+1))),"")</f>
        <v>0.0</v>
      </c>
      <c r="Y586">
        <f>IF(AND(ISNUMBER($BW586),ISNUMBER($BX586)),MIN(1,MAX(0,($BX586-2018+1)/($BX586-$BW586+1))),"")</f>
        <v>0.0</v>
      </c>
      <c r="Z586">
        <f>IF(AND(ISNUMBER($BW586),ISNUMBER($BX586)),MIN(1,MAX(0,($BX586-2019+1)/($BX586-$BW586+1))),"")</f>
        <v>0.0</v>
      </c>
      <c r="AA586">
        <f>IF(ISNUMBER($BX586),IF($BX586&gt;=2017,1,0),"")</f>
        <v>0.0</v>
      </c>
      <c r="AB586">
        <f>IF(ISNUMBER($BX586),IF($BX586&gt;=2018,1,0),"")</f>
        <v>0.0</v>
      </c>
      <c r="AC586">
        <f>IF(ISNUMBER($BX586),IF($BX586&gt;=2019,1,0),"")</f>
        <v>0.0</v>
      </c>
      <c r="AD586">
        <f>IF($L586&lt;&gt;"",IF($L586&gt;2013,1,0),"")</f>
        <v>0.0</v>
      </c>
      <c r="AE586">
        <f>IF($L586&lt;&gt;"",1+IF($L586&gt;2011,1,0)+IF($L586&gt;2014,1,0),"")</f>
        <v>1.0</v>
      </c>
      <c r="AF586" t="inlineStr">
        <is>
          <t>loan (interest rate)</t>
        </is>
      </c>
      <c r="AG586" t="inlineStr">
        <is>
          <t>performance</t>
        </is>
      </c>
      <c r="AH586" t="inlineStr">
        <is>
          <t>non-sensitive</t>
        </is>
      </c>
      <c r="AI586" t="inlineStr">
        <is>
          <t>with ETS/CT</t>
        </is>
      </c>
      <c r="AJ586" t="inlineStr">
        <is>
          <t>without ETS/CT</t>
        </is>
      </c>
      <c r="AK586" t="str">
        <f>IF(AND($CF586&lt;&gt;"",IFERROR(INDEX(subsample_country_map!$B:$B,MATCH($CF586,subsample_country_map!$A:$A,0)),"")&lt;&gt;""),INDEX(subsample_country_map!$B:$B,MATCH($CF586,subsample_country_map!$A:$A,0)),INDEX(lookup!$AA:$AA,MATCH($A586,lookup!$A:$A,0)))</f>
        <v>1_US</v>
      </c>
      <c r="AL586" t="str">
        <f>IF(AND($CF586&lt;&gt;"",IFERROR(INDEX(subsample_country_map!$C:$C,MATCH($CF586,subsample_country_map!$A:$A,0)),"")&lt;&gt;""),INDEX(subsample_country_map!$C:$C,MATCH($CF586,subsample_country_map!$A:$A,0)),INDEX(lookup!$AB:$AB,MATCH($A586,lookup!$A:$A,0)))</f>
        <v>1_developed</v>
      </c>
      <c r="AM586" t="str">
        <f>IF(AND($CF586&lt;&gt;"",IFERROR(INDEX(subsample_country_map!$D:$D,MATCH($CF586,subsample_country_map!$A:$A,0)),"")&lt;&gt;""),INDEX(subsample_country_map!$D:$D,MATCH($CF586,subsample_country_map!$A:$A,0)),INDEX(lookup!$AC:$AC,MATCH($A586,lookup!$A:$A,0)))</f>
        <v>1_western</v>
      </c>
      <c r="AN586" t="str">
        <f>IF(AND($CF586&lt;&gt;"",IFERROR(INDEX(subsample_country_map!$E:$E,MATCH($CF586,subsample_country_map!$A:$A,0)),"")&lt;&gt;""),INDEX(subsample_country_map!$E:$E,MATCH($CF586,subsample_country_map!$A:$A,0)),INDEX(lookup!$AD:$AD,MATCH($A586,lookup!$A:$A,0)))</f>
        <v>1_common law</v>
      </c>
      <c r="AO586" t="str">
        <f>INDEX(lookup!$Y:$Y,MATCH($A586,lookup!$A:$A,0))</f>
        <v>0_published</v>
      </c>
      <c r="AP586" t="str">
        <f>INDEX(lookup!$Z:$Z,MATCH($A586,lookup!$A:$A,0))</f>
        <v>1_VHB high</v>
      </c>
      <c r="AQ586" t="str">
        <f>INDEX(lookup!$W:$W,MATCH($A586,lookup!$A:$A,0))</f>
        <v>3_mgmt</v>
      </c>
      <c r="AS586" t="inlineStr">
        <is>
          <t>staging</t>
        </is>
      </c>
      <c r="AT586" t="inlineStr">
        <is>
          <t>bad-CER</t>
        </is>
      </c>
      <c r="AU586" t="inlineStr">
        <is>
          <t>cost</t>
        </is>
      </c>
      <c r="AV586" t="inlineStr">
        <is>
          <t>1.0189</t>
        </is>
      </c>
      <c r="AX586" t="inlineStr">
        <is>
          <t>3.78</t>
        </is>
      </c>
      <c r="BA586" t="n">
        <v>4923</v>
      </c>
      <c r="BB586" t="inlineStr">
        <is>
          <t>1</t>
        </is>
      </c>
      <c r="BC586" t="inlineStr">
        <is>
          <t>OLS</t>
        </is>
      </c>
      <c r="BD586" t="inlineStr">
        <is>
          <t>firm</t>
        </is>
      </c>
      <c r="BE586" t="inlineStr">
        <is>
          <t>none</t>
        </is>
      </c>
      <c r="BI586" t="inlineStr">
        <is>
          <t>Table 10</t>
        </is>
      </c>
      <c r="BJ586" t="inlineStr">
        <is>
          <t>Panel C Model (6)</t>
        </is>
      </c>
      <c r="BK586" t="inlineStr">
        <is>
          <t>707</t>
        </is>
      </c>
      <c r="BL586" t="inlineStr">
        <is>
          <t>CE 1.0189*** (3.78)</t>
        </is>
      </c>
      <c r="BM586" t="inlineStr">
        <is>
          <t>CE</t>
        </is>
      </c>
      <c r="BN586" t="inlineStr">
        <is>
          <t>Ln (spread)</t>
        </is>
      </c>
      <c r="BO586" t="inlineStr">
        <is>
          <t>original</t>
        </is>
      </c>
      <c r="BP586" t="inlineStr">
        <is>
          <t>Chen et al (2020)</t>
        </is>
      </c>
      <c r="BQ586" t="inlineStr">
        <is>
          <t>computed</t>
        </is>
      </c>
      <c r="BT586" t="n">
        <v>0</v>
      </c>
      <c r="BU586" t="inlineStr">
        <is>
          <t>staging_Chen_et_al_2021.csv</t>
        </is>
      </c>
      <c r="BW586" t="n">
        <v>1988</v>
      </c>
      <c r="BX586" t="n">
        <v>2015</v>
      </c>
      <c r="BY586" t="inlineStr">
        <is>
          <t>United States</t>
        </is>
      </c>
      <c r="BZ586" t="n">
        <v>2001.5</v>
      </c>
      <c r="CA586" t="n">
        <v>0</v>
      </c>
      <c r="CB586" t="n">
        <v>0</v>
      </c>
      <c r="CC586" t="n">
        <v>0</v>
      </c>
      <c r="CD586" t="n">
        <v>-0.05384768340473676</v>
      </c>
      <c r="CE586" t="n">
        <v>1</v>
      </c>
    </row>
    <row r="587">
      <c r="A587" t="inlineStr">
        <is>
          <t>Chen et al (2020)</t>
        </is>
      </c>
      <c r="B587" t="n">
        <v>1892</v>
      </c>
      <c r="C587" t="n">
        <v>-0.03318620698333256</v>
      </c>
      <c r="D587" t="n">
        <v>4924</v>
      </c>
      <c r="E587">
        <f>IF(ISNUMBER($BA587),$BA587,IF(AND(ISNUMBER($D587),ISNUMBER($BW587),ISNUMBER($BX587)),$D587*($BX587-$BW587+1),""))</f>
        <v>4924.0</v>
      </c>
      <c r="H587" t="inlineStr">
        <is>
          <t>partial</t>
        </is>
      </c>
      <c r="I587" t="inlineStr">
        <is>
          <t>T-Statistic available</t>
        </is>
      </c>
      <c r="J587">
        <f>IF($BW587&lt;&gt;"",$BW587,"")</f>
        <v>1988.0</v>
      </c>
      <c r="K587">
        <f>IF($BX587&lt;&gt;"",$BX587,"")</f>
        <v>2015.0</v>
      </c>
      <c r="L587">
        <f>IF(AND(ISNUMBER($BW587),ISNUMBER($BX587)),($BW587+$BX587)/2,"")</f>
        <v>2001.5</v>
      </c>
      <c r="M587">
        <f>IF($L587&lt;&gt;"",$L587,"")</f>
        <v>2001.5</v>
      </c>
      <c r="N587">
        <f>IF(AND(ISNUMBER($BW587),ISNUMBER($BX587)),MIN(1,MAX(0,($BX587-2016+1)/($BX587-$BW587+1))),"")</f>
        <v>0.0</v>
      </c>
      <c r="O587">
        <f>IF(AND(ISNUMBER($BW587),ISNUMBER($BX587)),MIN(1,MAX(0,($BX587-2017+1)/($BX587-$BW587+1))),"")</f>
        <v>0.0</v>
      </c>
      <c r="P587">
        <f>IF(AND(ISNUMBER($BW587),ISNUMBER($BX587)),MIN(1,MAX(0,($BX587-2018+1)/($BX587-$BW587+1))),"")</f>
        <v>0.0</v>
      </c>
      <c r="Q587">
        <f>IF(AND(ISNUMBER($BW587),ISNUMBER($BX587)),MIN(1,MAX(0,($BX587-2019+1)/($BX587-$BW587+1))),"")</f>
        <v>0.0</v>
      </c>
      <c r="R587">
        <f>IF(AND(ISNUMBER($BW587),ISNUMBER($BX587)),MIN(1,MAX(0,($BX587-2016+1)/($BX587-$BW587+1))),"")</f>
        <v>0.0</v>
      </c>
      <c r="S587">
        <f>IF($L587&lt;&gt;"",IF($L587&gt;=2015.5,1,0),"")</f>
        <v>0.0</v>
      </c>
      <c r="T587">
        <f>IF($L587&lt;&gt;"",IF($L587&gt;=2016,1,0),"")</f>
        <v>0.0</v>
      </c>
      <c r="U587">
        <f>IF(ISNUMBER($BX587),IF($BX587&gt;=2016,1,0),"")</f>
        <v>0.0</v>
      </c>
      <c r="V587">
        <f>IF(ISNUMBER($BW587),IF($BW587&gt;=2016,1,0),"")</f>
        <v>0.0</v>
      </c>
      <c r="W587" t="str">
        <f>IF(AND(ISNUMBER($BW587),ISNUMBER($BX587)),IF($BW587&gt;=2016,"post-only",IF($BX587&lt;2016,"pre-only","mixed")),"")</f>
        <v>pre-only</v>
      </c>
      <c r="X587">
        <f>IF(AND(ISNUMBER($BW587),ISNUMBER($BX587)),MIN(1,MAX(0,($BX587-2017+1)/($BX587-$BW587+1))),"")</f>
        <v>0.0</v>
      </c>
      <c r="Y587">
        <f>IF(AND(ISNUMBER($BW587),ISNUMBER($BX587)),MIN(1,MAX(0,($BX587-2018+1)/($BX587-$BW587+1))),"")</f>
        <v>0.0</v>
      </c>
      <c r="Z587">
        <f>IF(AND(ISNUMBER($BW587),ISNUMBER($BX587)),MIN(1,MAX(0,($BX587-2019+1)/($BX587-$BW587+1))),"")</f>
        <v>0.0</v>
      </c>
      <c r="AA587">
        <f>IF(ISNUMBER($BX587),IF($BX587&gt;=2017,1,0),"")</f>
        <v>0.0</v>
      </c>
      <c r="AB587">
        <f>IF(ISNUMBER($BX587),IF($BX587&gt;=2018,1,0),"")</f>
        <v>0.0</v>
      </c>
      <c r="AC587">
        <f>IF(ISNUMBER($BX587),IF($BX587&gt;=2019,1,0),"")</f>
        <v>0.0</v>
      </c>
      <c r="AD587">
        <f>IF($L587&lt;&gt;"",IF($L587&gt;2013,1,0),"")</f>
        <v>0.0</v>
      </c>
      <c r="AE587">
        <f>IF($L587&lt;&gt;"",1+IF($L587&gt;2011,1,0)+IF($L587&gt;2014,1,0),"")</f>
        <v>1.0</v>
      </c>
      <c r="AF587" t="inlineStr">
        <is>
          <t>loan (interest rate)</t>
        </is>
      </c>
      <c r="AG587" t="inlineStr">
        <is>
          <t>performance</t>
        </is>
      </c>
      <c r="AH587" t="inlineStr">
        <is>
          <t>non-sensitive</t>
        </is>
      </c>
      <c r="AI587" t="inlineStr">
        <is>
          <t>with ETS/CT</t>
        </is>
      </c>
      <c r="AJ587" t="inlineStr">
        <is>
          <t>without ETS/CT</t>
        </is>
      </c>
      <c r="AK587" t="str">
        <f>IF(AND($CF587&lt;&gt;"",IFERROR(INDEX(subsample_country_map!$B:$B,MATCH($CF587,subsample_country_map!$A:$A,0)),"")&lt;&gt;""),INDEX(subsample_country_map!$B:$B,MATCH($CF587,subsample_country_map!$A:$A,0)),INDEX(lookup!$AA:$AA,MATCH($A587,lookup!$A:$A,0)))</f>
        <v>1_US</v>
      </c>
      <c r="AL587" t="str">
        <f>IF(AND($CF587&lt;&gt;"",IFERROR(INDEX(subsample_country_map!$C:$C,MATCH($CF587,subsample_country_map!$A:$A,0)),"")&lt;&gt;""),INDEX(subsample_country_map!$C:$C,MATCH($CF587,subsample_country_map!$A:$A,0)),INDEX(lookup!$AB:$AB,MATCH($A587,lookup!$A:$A,0)))</f>
        <v>1_developed</v>
      </c>
      <c r="AM587" t="str">
        <f>IF(AND($CF587&lt;&gt;"",IFERROR(INDEX(subsample_country_map!$D:$D,MATCH($CF587,subsample_country_map!$A:$A,0)),"")&lt;&gt;""),INDEX(subsample_country_map!$D:$D,MATCH($CF587,subsample_country_map!$A:$A,0)),INDEX(lookup!$AC:$AC,MATCH($A587,lookup!$A:$A,0)))</f>
        <v>1_western</v>
      </c>
      <c r="AN587" t="str">
        <f>IF(AND($CF587&lt;&gt;"",IFERROR(INDEX(subsample_country_map!$E:$E,MATCH($CF587,subsample_country_map!$A:$A,0)),"")&lt;&gt;""),INDEX(subsample_country_map!$E:$E,MATCH($CF587,subsample_country_map!$A:$A,0)),INDEX(lookup!$AD:$AD,MATCH($A587,lookup!$A:$A,0)))</f>
        <v>1_common law</v>
      </c>
      <c r="AO587" t="str">
        <f>INDEX(lookup!$Y:$Y,MATCH($A587,lookup!$A:$A,0))</f>
        <v>0_published</v>
      </c>
      <c r="AP587" t="str">
        <f>INDEX(lookup!$Z:$Z,MATCH($A587,lookup!$A:$A,0))</f>
        <v>1_VHB high</v>
      </c>
      <c r="AQ587" t="str">
        <f>INDEX(lookup!$W:$W,MATCH($A587,lookup!$A:$A,0))</f>
        <v>3_mgmt</v>
      </c>
      <c r="AS587" t="inlineStr">
        <is>
          <t>staging</t>
        </is>
      </c>
      <c r="AT587" t="inlineStr">
        <is>
          <t>bad-CER</t>
        </is>
      </c>
      <c r="AU587" t="inlineStr">
        <is>
          <t>cost</t>
        </is>
      </c>
      <c r="AV587" t="inlineStr">
        <is>
          <t>1.2155</t>
        </is>
      </c>
      <c r="AX587" t="inlineStr">
        <is>
          <t>2.33</t>
        </is>
      </c>
      <c r="BA587" t="n">
        <v>4924</v>
      </c>
      <c r="BB587" t="inlineStr">
        <is>
          <t>1</t>
        </is>
      </c>
      <c r="BC587" t="inlineStr">
        <is>
          <t>OLS</t>
        </is>
      </c>
      <c r="BD587" t="inlineStr">
        <is>
          <t>firm</t>
        </is>
      </c>
      <c r="BE587" t="inlineStr">
        <is>
          <t>none</t>
        </is>
      </c>
      <c r="BI587" t="inlineStr">
        <is>
          <t>Table 10</t>
        </is>
      </c>
      <c r="BJ587" t="inlineStr">
        <is>
          <t>Panel C Model (7)</t>
        </is>
      </c>
      <c r="BK587" t="inlineStr">
        <is>
          <t>707</t>
        </is>
      </c>
      <c r="BL587" t="inlineStr">
        <is>
          <t>CE 1.2155** (2.33)</t>
        </is>
      </c>
      <c r="BM587" t="inlineStr">
        <is>
          <t>CE</t>
        </is>
      </c>
      <c r="BN587" t="inlineStr">
        <is>
          <t>Ln (spread)</t>
        </is>
      </c>
      <c r="BO587" t="inlineStr">
        <is>
          <t>original</t>
        </is>
      </c>
      <c r="BP587" t="inlineStr">
        <is>
          <t>Chen et al (2020)</t>
        </is>
      </c>
      <c r="BQ587" t="inlineStr">
        <is>
          <t>computed</t>
        </is>
      </c>
      <c r="BT587" t="n">
        <v>0</v>
      </c>
      <c r="BU587" t="inlineStr">
        <is>
          <t>staging_Chen_et_al_2021.csv</t>
        </is>
      </c>
      <c r="BW587" t="n">
        <v>1988</v>
      </c>
      <c r="BX587" t="n">
        <v>2015</v>
      </c>
      <c r="BY587" t="inlineStr">
        <is>
          <t>United States</t>
        </is>
      </c>
      <c r="BZ587" t="n">
        <v>2001.5</v>
      </c>
      <c r="CA587" t="n">
        <v>0</v>
      </c>
      <c r="CB587" t="n">
        <v>0</v>
      </c>
      <c r="CC587" t="n">
        <v>0</v>
      </c>
      <c r="CD587" t="n">
        <v>-0.03319839796584981</v>
      </c>
      <c r="CE587" t="n">
        <v>1</v>
      </c>
    </row>
    <row r="588">
      <c r="A588" t="inlineStr">
        <is>
          <t>Chodnicka-Jaworska (2022)</t>
        </is>
      </c>
      <c r="B588" t="n">
        <v>1893</v>
      </c>
      <c r="C588" t="n">
        <v>0.01988945964153241</v>
      </c>
      <c r="D588" t="n">
        <v>178</v>
      </c>
      <c r="E588">
        <f>IF(ISNUMBER($BA588),$BA588,IF(AND(ISNUMBER($D588),ISNUMBER($BW588),ISNUMBER($BX588)),$D588*($BX588-$BW588+1),""))</f>
        <v>178.0</v>
      </c>
      <c r="H588" t="inlineStr">
        <is>
          <t>partial</t>
        </is>
      </c>
      <c r="I588" t="inlineStr">
        <is>
          <t>p-Value available</t>
        </is>
      </c>
      <c r="J588">
        <f>IF($BW588&lt;&gt;"",$BW588,"")</f>
        <v>1990.0</v>
      </c>
      <c r="K588">
        <f>IF($BX588&lt;&gt;"",$BX588,"")</f>
        <v>2021.0</v>
      </c>
      <c r="L588">
        <f>IF(AND(ISNUMBER($BW588),ISNUMBER($BX588)),($BW588+$BX588)/2,"")</f>
        <v>2005.5</v>
      </c>
      <c r="M588">
        <f>IF($L588&lt;&gt;"",$L588,"")</f>
        <v>2005.5</v>
      </c>
      <c r="N588">
        <f>IF(AND(ISNUMBER($BW588),ISNUMBER($BX588)),MIN(1,MAX(0,($BX588-2016+1)/($BX588-$BW588+1))),"")</f>
        <v>0.1875</v>
      </c>
      <c r="O588">
        <f>IF(AND(ISNUMBER($BW588),ISNUMBER($BX588)),MIN(1,MAX(0,($BX588-2017+1)/($BX588-$BW588+1))),"")</f>
        <v>0.15625</v>
      </c>
      <c r="P588">
        <f>IF(AND(ISNUMBER($BW588),ISNUMBER($BX588)),MIN(1,MAX(0,($BX588-2018+1)/($BX588-$BW588+1))),"")</f>
        <v>0.125</v>
      </c>
      <c r="Q588">
        <f>IF(AND(ISNUMBER($BW588),ISNUMBER($BX588)),MIN(1,MAX(0,($BX588-2019+1)/($BX588-$BW588+1))),"")</f>
        <v>0.09375</v>
      </c>
      <c r="R588">
        <f>IF(AND(ISNUMBER($BW588),ISNUMBER($BX588)),MIN(1,MAX(0,($BX588-2016+1)/($BX588-$BW588+1))),"")</f>
        <v>0.1875</v>
      </c>
      <c r="S588">
        <f>IF($L588&lt;&gt;"",IF($L588&gt;=2015.5,1,0),"")</f>
        <v>0.0</v>
      </c>
      <c r="T588">
        <f>IF($L588&lt;&gt;"",IF($L588&gt;=2016,1,0),"")</f>
        <v>0.0</v>
      </c>
      <c r="U588">
        <f>IF(ISNUMBER($BX588),IF($BX588&gt;=2016,1,0),"")</f>
        <v>1.0</v>
      </c>
      <c r="V588">
        <f>IF(ISNUMBER($BW588),IF($BW588&gt;=2016,1,0),"")</f>
        <v>0.0</v>
      </c>
      <c r="W588" t="str">
        <f>IF(AND(ISNUMBER($BW588),ISNUMBER($BX588)),IF($BW588&gt;=2016,"post-only",IF($BX588&lt;2016,"pre-only","mixed")),"")</f>
        <v>mixed</v>
      </c>
      <c r="X588">
        <f>IF(AND(ISNUMBER($BW588),ISNUMBER($BX588)),MIN(1,MAX(0,($BX588-2017+1)/($BX588-$BW588+1))),"")</f>
        <v>0.15625</v>
      </c>
      <c r="Y588">
        <f>IF(AND(ISNUMBER($BW588),ISNUMBER($BX588)),MIN(1,MAX(0,($BX588-2018+1)/($BX588-$BW588+1))),"")</f>
        <v>0.125</v>
      </c>
      <c r="Z588">
        <f>IF(AND(ISNUMBER($BW588),ISNUMBER($BX588)),MIN(1,MAX(0,($BX588-2019+1)/($BX588-$BW588+1))),"")</f>
        <v>0.09375</v>
      </c>
      <c r="AA588">
        <f>IF(ISNUMBER($BX588),IF($BX588&gt;=2017,1,0),"")</f>
        <v>1.0</v>
      </c>
      <c r="AB588">
        <f>IF(ISNUMBER($BX588),IF($BX588&gt;=2018,1,0),"")</f>
        <v>1.0</v>
      </c>
      <c r="AC588">
        <f>IF(ISNUMBER($BX588),IF($BX588&gt;=2019,1,0),"")</f>
        <v>1.0</v>
      </c>
      <c r="AD588">
        <f>IF($L588&lt;&gt;"",IF($L588&gt;2013,1,0),"")</f>
        <v>0.0</v>
      </c>
      <c r="AE588">
        <f>IF($L588&lt;&gt;"",1+IF($L588&gt;2011,1,0)+IF($L588&gt;2014,1,0),"")</f>
        <v>1.0</v>
      </c>
      <c r="AF588" t="inlineStr">
        <is>
          <t>rating</t>
        </is>
      </c>
      <c r="AG588" t="inlineStr">
        <is>
          <t>performance</t>
        </is>
      </c>
      <c r="AH588" t="inlineStr">
        <is>
          <t>sensitive</t>
        </is>
      </c>
      <c r="AI588" t="inlineStr">
        <is>
          <t>99_NCE</t>
        </is>
      </c>
      <c r="AJ588" t="inlineStr">
        <is>
          <t>99_NCE</t>
        </is>
      </c>
      <c r="AK588" t="str">
        <f>IF(AND($CF588&lt;&gt;"",IFERROR(INDEX(subsample_country_map!$B:$B,MATCH($CF588,subsample_country_map!$A:$A,0)),"")&lt;&gt;""),INDEX(subsample_country_map!$B:$B,MATCH($CF588,subsample_country_map!$A:$A,0)),INDEX(lookup!$AA:$AA,MATCH($A588,lookup!$A:$A,0)))</f>
        <v>99_NCE</v>
      </c>
      <c r="AL588" t="str">
        <f>IF(AND($CF588&lt;&gt;"",IFERROR(INDEX(subsample_country_map!$C:$C,MATCH($CF588,subsample_country_map!$A:$A,0)),"")&lt;&gt;""),INDEX(subsample_country_map!$C:$C,MATCH($CF588,subsample_country_map!$A:$A,0)),INDEX(lookup!$AB:$AB,MATCH($A588,lookup!$A:$A,0)))</f>
        <v>99_NCE</v>
      </c>
      <c r="AM588" t="str">
        <f>IF(AND($CF588&lt;&gt;"",IFERROR(INDEX(subsample_country_map!$D:$D,MATCH($CF588,subsample_country_map!$A:$A,0)),"")&lt;&gt;""),INDEX(subsample_country_map!$D:$D,MATCH($CF588,subsample_country_map!$A:$A,0)),INDEX(lookup!$AC:$AC,MATCH($A588,lookup!$A:$A,0)))</f>
        <v>99_NCE</v>
      </c>
      <c r="AN588" t="str">
        <f>IF(AND($CF588&lt;&gt;"",IFERROR(INDEX(subsample_country_map!$E:$E,MATCH($CF588,subsample_country_map!$A:$A,0)),"")&lt;&gt;""),INDEX(subsample_country_map!$E:$E,MATCH($CF588,subsample_country_map!$A:$A,0)),INDEX(lookup!$AD:$AD,MATCH($A588,lookup!$A:$A,0)))</f>
        <v>99_NCE</v>
      </c>
      <c r="AO588" t="str">
        <f>INDEX(lookup!$Y:$Y,MATCH($A588,lookup!$A:$A,0))</f>
        <v>0_published</v>
      </c>
      <c r="AP588" t="str">
        <f>INDEX(lookup!$Z:$Z,MATCH($A588,lookup!$A:$A,0))</f>
        <v>0_VHB low</v>
      </c>
      <c r="AQ588" t="str">
        <f>INDEX(lookup!$W:$W,MATCH($A588,lookup!$A:$A,0))</f>
        <v>2_sust</v>
      </c>
      <c r="AS588" t="inlineStr">
        <is>
          <t>staging</t>
        </is>
      </c>
      <c r="AT588" t="inlineStr">
        <is>
          <t>good-CER</t>
        </is>
      </c>
      <c r="AU588" t="inlineStr">
        <is>
          <t>creditworthiness</t>
        </is>
      </c>
      <c r="AV588" t="inlineStr">
        <is>
          <t>-0.017664</t>
        </is>
      </c>
      <c r="AY588" t="inlineStr">
        <is>
          <t>0.791</t>
        </is>
      </c>
      <c r="BA588" t="n">
        <v>178</v>
      </c>
      <c r="BB588" t="inlineStr">
        <is>
          <t>1</t>
        </is>
      </c>
      <c r="BC588" t="inlineStr">
        <is>
          <t>other: not stated</t>
        </is>
      </c>
      <c r="BD588" t="inlineStr">
        <is>
          <t>not stated</t>
        </is>
      </c>
      <c r="BE588" t="inlineStr">
        <is>
          <t>industry</t>
        </is>
      </c>
      <c r="BF588" t="inlineStr">
        <is>
          <t>Coal</t>
        </is>
      </c>
      <c r="BI588" t="inlineStr">
        <is>
          <t>Table 7</t>
        </is>
      </c>
      <c r="BJ588" t="inlineStr">
        <is>
          <t>Coal - dESGE model (col 3)</t>
        </is>
      </c>
      <c r="BK588" t="inlineStr">
        <is>
          <t>11</t>
        </is>
      </c>
      <c r="BL588" t="inlineStr">
        <is>
          <t>dESGE −0.017664 0.791</t>
        </is>
      </c>
      <c r="BM588" t="inlineStr">
        <is>
          <t>dESGE</t>
        </is>
      </c>
      <c r="BN588" t="inlineStr">
        <is>
          <t>Moody's long-term issuer credit rating changes</t>
        </is>
      </c>
      <c r="BO588" t="inlineStr">
        <is>
          <t>original</t>
        </is>
      </c>
      <c r="BP588" t="inlineStr">
        <is>
          <t>Chodnicka-Jaworska (2022)</t>
        </is>
      </c>
      <c r="BQ588" t="inlineStr">
        <is>
          <t>computed</t>
        </is>
      </c>
      <c r="BT588" t="n">
        <v>0</v>
      </c>
      <c r="BU588" t="inlineStr">
        <is>
          <t>staging_Chodnicka-Jaworska_2022.csv</t>
        </is>
      </c>
      <c r="BW588" t="n">
        <v>1990</v>
      </c>
      <c r="BX588" t="n">
        <v>2021</v>
      </c>
      <c r="BY588" t="inlineStr">
        <is>
          <t>all over the world (all companies listed on the st</t>
        </is>
      </c>
      <c r="BZ588" t="n">
        <v>2005.5</v>
      </c>
      <c r="CA588" t="n">
        <v>0.1875</v>
      </c>
      <c r="CB588" t="n">
        <v>0</v>
      </c>
      <c r="CC588" t="n">
        <v>1</v>
      </c>
      <c r="CD588" t="n">
        <v>0.01989208295867279</v>
      </c>
      <c r="CE588" t="n">
        <v>1</v>
      </c>
    </row>
    <row r="589">
      <c r="A589" t="inlineStr">
        <is>
          <t>Chodnicka-Jaworska (2022)</t>
        </is>
      </c>
      <c r="B589" t="n">
        <v>1894</v>
      </c>
      <c r="C589" t="n">
        <v>0.002548129518177827</v>
      </c>
      <c r="D589" t="n">
        <v>2787</v>
      </c>
      <c r="E589">
        <f>IF(ISNUMBER($BA589),$BA589,IF(AND(ISNUMBER($D589),ISNUMBER($BW589),ISNUMBER($BX589)),$D589*($BX589-$BW589+1),""))</f>
        <v>2787.0</v>
      </c>
      <c r="H589" t="inlineStr">
        <is>
          <t>partial</t>
        </is>
      </c>
      <c r="I589" t="inlineStr">
        <is>
          <t>p-Value available</t>
        </is>
      </c>
      <c r="J589">
        <f>IF($BW589&lt;&gt;"",$BW589,"")</f>
        <v>1990.0</v>
      </c>
      <c r="K589">
        <f>IF($BX589&lt;&gt;"",$BX589,"")</f>
        <v>2021.0</v>
      </c>
      <c r="L589">
        <f>IF(AND(ISNUMBER($BW589),ISNUMBER($BX589)),($BW589+$BX589)/2,"")</f>
        <v>2005.5</v>
      </c>
      <c r="M589">
        <f>IF($L589&lt;&gt;"",$L589,"")</f>
        <v>2005.5</v>
      </c>
      <c r="N589">
        <f>IF(AND(ISNUMBER($BW589),ISNUMBER($BX589)),MIN(1,MAX(0,($BX589-2016+1)/($BX589-$BW589+1))),"")</f>
        <v>0.1875</v>
      </c>
      <c r="O589">
        <f>IF(AND(ISNUMBER($BW589),ISNUMBER($BX589)),MIN(1,MAX(0,($BX589-2017+1)/($BX589-$BW589+1))),"")</f>
        <v>0.15625</v>
      </c>
      <c r="P589">
        <f>IF(AND(ISNUMBER($BW589),ISNUMBER($BX589)),MIN(1,MAX(0,($BX589-2018+1)/($BX589-$BW589+1))),"")</f>
        <v>0.125</v>
      </c>
      <c r="Q589">
        <f>IF(AND(ISNUMBER($BW589),ISNUMBER($BX589)),MIN(1,MAX(0,($BX589-2019+1)/($BX589-$BW589+1))),"")</f>
        <v>0.09375</v>
      </c>
      <c r="R589">
        <f>IF(AND(ISNUMBER($BW589),ISNUMBER($BX589)),MIN(1,MAX(0,($BX589-2016+1)/($BX589-$BW589+1))),"")</f>
        <v>0.1875</v>
      </c>
      <c r="S589">
        <f>IF($L589&lt;&gt;"",IF($L589&gt;=2015.5,1,0),"")</f>
        <v>0.0</v>
      </c>
      <c r="T589">
        <f>IF($L589&lt;&gt;"",IF($L589&gt;=2016,1,0),"")</f>
        <v>0.0</v>
      </c>
      <c r="U589">
        <f>IF(ISNUMBER($BX589),IF($BX589&gt;=2016,1,0),"")</f>
        <v>1.0</v>
      </c>
      <c r="V589">
        <f>IF(ISNUMBER($BW589),IF($BW589&gt;=2016,1,0),"")</f>
        <v>0.0</v>
      </c>
      <c r="W589" t="str">
        <f>IF(AND(ISNUMBER($BW589),ISNUMBER($BX589)),IF($BW589&gt;=2016,"post-only",IF($BX589&lt;2016,"pre-only","mixed")),"")</f>
        <v>mixed</v>
      </c>
      <c r="X589">
        <f>IF(AND(ISNUMBER($BW589),ISNUMBER($BX589)),MIN(1,MAX(0,($BX589-2017+1)/($BX589-$BW589+1))),"")</f>
        <v>0.15625</v>
      </c>
      <c r="Y589">
        <f>IF(AND(ISNUMBER($BW589),ISNUMBER($BX589)),MIN(1,MAX(0,($BX589-2018+1)/($BX589-$BW589+1))),"")</f>
        <v>0.125</v>
      </c>
      <c r="Z589">
        <f>IF(AND(ISNUMBER($BW589),ISNUMBER($BX589)),MIN(1,MAX(0,($BX589-2019+1)/($BX589-$BW589+1))),"")</f>
        <v>0.09375</v>
      </c>
      <c r="AA589">
        <f>IF(ISNUMBER($BX589),IF($BX589&gt;=2017,1,0),"")</f>
        <v>1.0</v>
      </c>
      <c r="AB589">
        <f>IF(ISNUMBER($BX589),IF($BX589&gt;=2018,1,0),"")</f>
        <v>1.0</v>
      </c>
      <c r="AC589">
        <f>IF(ISNUMBER($BX589),IF($BX589&gt;=2019,1,0),"")</f>
        <v>1.0</v>
      </c>
      <c r="AD589">
        <f>IF($L589&lt;&gt;"",IF($L589&gt;2013,1,0),"")</f>
        <v>0.0</v>
      </c>
      <c r="AE589">
        <f>IF($L589&lt;&gt;"",1+IF($L589&gt;2011,1,0)+IF($L589&gt;2014,1,0),"")</f>
        <v>1.0</v>
      </c>
      <c r="AF589" t="inlineStr">
        <is>
          <t>rating</t>
        </is>
      </c>
      <c r="AG589" t="inlineStr">
        <is>
          <t>performance</t>
        </is>
      </c>
      <c r="AH589" t="inlineStr">
        <is>
          <t>sensitive</t>
        </is>
      </c>
      <c r="AI589" t="inlineStr">
        <is>
          <t>99_NCE</t>
        </is>
      </c>
      <c r="AJ589" t="inlineStr">
        <is>
          <t>99_NCE</t>
        </is>
      </c>
      <c r="AK589" t="str">
        <f>IF(AND($CF589&lt;&gt;"",IFERROR(INDEX(subsample_country_map!$B:$B,MATCH($CF589,subsample_country_map!$A:$A,0)),"")&lt;&gt;""),INDEX(subsample_country_map!$B:$B,MATCH($CF589,subsample_country_map!$A:$A,0)),INDEX(lookup!$AA:$AA,MATCH($A589,lookup!$A:$A,0)))</f>
        <v>99_NCE</v>
      </c>
      <c r="AL589" t="str">
        <f>IF(AND($CF589&lt;&gt;"",IFERROR(INDEX(subsample_country_map!$C:$C,MATCH($CF589,subsample_country_map!$A:$A,0)),"")&lt;&gt;""),INDEX(subsample_country_map!$C:$C,MATCH($CF589,subsample_country_map!$A:$A,0)),INDEX(lookup!$AB:$AB,MATCH($A589,lookup!$A:$A,0)))</f>
        <v>99_NCE</v>
      </c>
      <c r="AM589" t="str">
        <f>IF(AND($CF589&lt;&gt;"",IFERROR(INDEX(subsample_country_map!$D:$D,MATCH($CF589,subsample_country_map!$A:$A,0)),"")&lt;&gt;""),INDEX(subsample_country_map!$D:$D,MATCH($CF589,subsample_country_map!$A:$A,0)),INDEX(lookup!$AC:$AC,MATCH($A589,lookup!$A:$A,0)))</f>
        <v>99_NCE</v>
      </c>
      <c r="AN589" t="str">
        <f>IF(AND($CF589&lt;&gt;"",IFERROR(INDEX(subsample_country_map!$E:$E,MATCH($CF589,subsample_country_map!$A:$A,0)),"")&lt;&gt;""),INDEX(subsample_country_map!$E:$E,MATCH($CF589,subsample_country_map!$A:$A,0)),INDEX(lookup!$AD:$AD,MATCH($A589,lookup!$A:$A,0)))</f>
        <v>99_NCE</v>
      </c>
      <c r="AO589" t="str">
        <f>INDEX(lookup!$Y:$Y,MATCH($A589,lookup!$A:$A,0))</f>
        <v>0_published</v>
      </c>
      <c r="AP589" t="str">
        <f>INDEX(lookup!$Z:$Z,MATCH($A589,lookup!$A:$A,0))</f>
        <v>0_VHB low</v>
      </c>
      <c r="AQ589" t="str">
        <f>INDEX(lookup!$W:$W,MATCH($A589,lookup!$A:$A,0))</f>
        <v>2_sust</v>
      </c>
      <c r="AS589" t="inlineStr">
        <is>
          <t>staging</t>
        </is>
      </c>
      <c r="AT589" t="inlineStr">
        <is>
          <t>good-CER</t>
        </is>
      </c>
      <c r="AU589" t="inlineStr">
        <is>
          <t>creditworthiness</t>
        </is>
      </c>
      <c r="AV589" t="inlineStr">
        <is>
          <t>-0.002526</t>
        </is>
      </c>
      <c r="AY589" t="inlineStr">
        <is>
          <t>0.893</t>
        </is>
      </c>
      <c r="BA589" t="n">
        <v>2787</v>
      </c>
      <c r="BB589" t="inlineStr">
        <is>
          <t>1</t>
        </is>
      </c>
      <c r="BC589" t="inlineStr">
        <is>
          <t>other: not stated</t>
        </is>
      </c>
      <c r="BD589" t="inlineStr">
        <is>
          <t>not stated</t>
        </is>
      </c>
      <c r="BE589" t="inlineStr">
        <is>
          <t>industry</t>
        </is>
      </c>
      <c r="BF589" t="inlineStr">
        <is>
          <t>Oil and Gas</t>
        </is>
      </c>
      <c r="BI589" t="inlineStr">
        <is>
          <t>Table 7</t>
        </is>
      </c>
      <c r="BJ589" t="inlineStr">
        <is>
          <t>Oil and Gas - dESGE model (col 3)</t>
        </is>
      </c>
      <c r="BK589" t="inlineStr">
        <is>
          <t>11</t>
        </is>
      </c>
      <c r="BL589" t="inlineStr">
        <is>
          <t>dESGE −0.002526 0.893</t>
        </is>
      </c>
      <c r="BM589" t="inlineStr">
        <is>
          <t>dESGE</t>
        </is>
      </c>
      <c r="BN589" t="inlineStr">
        <is>
          <t>Moody's long-term issuer credit rating changes</t>
        </is>
      </c>
      <c r="BO589" t="inlineStr">
        <is>
          <t>original</t>
        </is>
      </c>
      <c r="BP589" t="inlineStr">
        <is>
          <t>Chodnicka-Jaworska (2022)</t>
        </is>
      </c>
      <c r="BQ589" t="inlineStr">
        <is>
          <t>computed</t>
        </is>
      </c>
      <c r="BT589" t="n">
        <v>0</v>
      </c>
      <c r="BU589" t="inlineStr">
        <is>
          <t>staging_Chodnicka-Jaworska_2022.csv</t>
        </is>
      </c>
      <c r="BW589" t="n">
        <v>1990</v>
      </c>
      <c r="BX589" t="n">
        <v>2021</v>
      </c>
      <c r="BY589" t="inlineStr">
        <is>
          <t>all over the world (all companies listed on the st</t>
        </is>
      </c>
      <c r="BZ589" t="n">
        <v>2005.5</v>
      </c>
      <c r="CA589" t="n">
        <v>0.1875</v>
      </c>
      <c r="CB589" t="n">
        <v>0</v>
      </c>
      <c r="CC589" t="n">
        <v>1</v>
      </c>
      <c r="CD589" t="n">
        <v>0.002548135033170423</v>
      </c>
      <c r="CE589" t="n">
        <v>1</v>
      </c>
    </row>
    <row r="590">
      <c r="A590" t="inlineStr">
        <is>
          <t>Chodnicka-Jaworska (2022)</t>
        </is>
      </c>
      <c r="B590" t="n">
        <v>1895</v>
      </c>
      <c r="C590" t="n">
        <v>0.006095286404438191</v>
      </c>
      <c r="D590" t="n">
        <v>544</v>
      </c>
      <c r="E590">
        <f>IF(ISNUMBER($BA590),$BA590,IF(AND(ISNUMBER($D590),ISNUMBER($BW590),ISNUMBER($BX590)),$D590*($BX590-$BW590+1),""))</f>
        <v>544.0</v>
      </c>
      <c r="H590" t="inlineStr">
        <is>
          <t>partial</t>
        </is>
      </c>
      <c r="I590" t="inlineStr">
        <is>
          <t>p-Value available</t>
        </is>
      </c>
      <c r="J590">
        <f>IF($BW590&lt;&gt;"",$BW590,"")</f>
        <v>1990.0</v>
      </c>
      <c r="K590">
        <f>IF($BX590&lt;&gt;"",$BX590,"")</f>
        <v>2021.0</v>
      </c>
      <c r="L590">
        <f>IF(AND(ISNUMBER($BW590),ISNUMBER($BX590)),($BW590+$BX590)/2,"")</f>
        <v>2005.5</v>
      </c>
      <c r="M590">
        <f>IF($L590&lt;&gt;"",$L590,"")</f>
        <v>2005.5</v>
      </c>
      <c r="N590">
        <f>IF(AND(ISNUMBER($BW590),ISNUMBER($BX590)),MIN(1,MAX(0,($BX590-2016+1)/($BX590-$BW590+1))),"")</f>
        <v>0.1875</v>
      </c>
      <c r="O590">
        <f>IF(AND(ISNUMBER($BW590),ISNUMBER($BX590)),MIN(1,MAX(0,($BX590-2017+1)/($BX590-$BW590+1))),"")</f>
        <v>0.15625</v>
      </c>
      <c r="P590">
        <f>IF(AND(ISNUMBER($BW590),ISNUMBER($BX590)),MIN(1,MAX(0,($BX590-2018+1)/($BX590-$BW590+1))),"")</f>
        <v>0.125</v>
      </c>
      <c r="Q590">
        <f>IF(AND(ISNUMBER($BW590),ISNUMBER($BX590)),MIN(1,MAX(0,($BX590-2019+1)/($BX590-$BW590+1))),"")</f>
        <v>0.09375</v>
      </c>
      <c r="R590">
        <f>IF(AND(ISNUMBER($BW590),ISNUMBER($BX590)),MIN(1,MAX(0,($BX590-2016+1)/($BX590-$BW590+1))),"")</f>
        <v>0.1875</v>
      </c>
      <c r="S590">
        <f>IF($L590&lt;&gt;"",IF($L590&gt;=2015.5,1,0),"")</f>
        <v>0.0</v>
      </c>
      <c r="T590">
        <f>IF($L590&lt;&gt;"",IF($L590&gt;=2016,1,0),"")</f>
        <v>0.0</v>
      </c>
      <c r="U590">
        <f>IF(ISNUMBER($BX590),IF($BX590&gt;=2016,1,0),"")</f>
        <v>1.0</v>
      </c>
      <c r="V590">
        <f>IF(ISNUMBER($BW590),IF($BW590&gt;=2016,1,0),"")</f>
        <v>0.0</v>
      </c>
      <c r="W590" t="str">
        <f>IF(AND(ISNUMBER($BW590),ISNUMBER($BX590)),IF($BW590&gt;=2016,"post-only",IF($BX590&lt;2016,"pre-only","mixed")),"")</f>
        <v>mixed</v>
      </c>
      <c r="X590">
        <f>IF(AND(ISNUMBER($BW590),ISNUMBER($BX590)),MIN(1,MAX(0,($BX590-2017+1)/($BX590-$BW590+1))),"")</f>
        <v>0.15625</v>
      </c>
      <c r="Y590">
        <f>IF(AND(ISNUMBER($BW590),ISNUMBER($BX590)),MIN(1,MAX(0,($BX590-2018+1)/($BX590-$BW590+1))),"")</f>
        <v>0.125</v>
      </c>
      <c r="Z590">
        <f>IF(AND(ISNUMBER($BW590),ISNUMBER($BX590)),MIN(1,MAX(0,($BX590-2019+1)/($BX590-$BW590+1))),"")</f>
        <v>0.09375</v>
      </c>
      <c r="AA590">
        <f>IF(ISNUMBER($BX590),IF($BX590&gt;=2017,1,0),"")</f>
        <v>1.0</v>
      </c>
      <c r="AB590">
        <f>IF(ISNUMBER($BX590),IF($BX590&gt;=2018,1,0),"")</f>
        <v>1.0</v>
      </c>
      <c r="AC590">
        <f>IF(ISNUMBER($BX590),IF($BX590&gt;=2019,1,0),"")</f>
        <v>1.0</v>
      </c>
      <c r="AD590">
        <f>IF($L590&lt;&gt;"",IF($L590&gt;2013,1,0),"")</f>
        <v>0.0</v>
      </c>
      <c r="AE590">
        <f>IF($L590&lt;&gt;"",1+IF($L590&gt;2011,1,0)+IF($L590&gt;2014,1,0),"")</f>
        <v>1.0</v>
      </c>
      <c r="AF590" t="inlineStr">
        <is>
          <t>rating</t>
        </is>
      </c>
      <c r="AG590" t="inlineStr">
        <is>
          <t>performance</t>
        </is>
      </c>
      <c r="AH590" t="inlineStr">
        <is>
          <t>sensitive</t>
        </is>
      </c>
      <c r="AI590" t="inlineStr">
        <is>
          <t>99_NCE</t>
        </is>
      </c>
      <c r="AJ590" t="inlineStr">
        <is>
          <t>99_NCE</t>
        </is>
      </c>
      <c r="AK590" t="str">
        <f>IF(AND($CF590&lt;&gt;"",IFERROR(INDEX(subsample_country_map!$B:$B,MATCH($CF590,subsample_country_map!$A:$A,0)),"")&lt;&gt;""),INDEX(subsample_country_map!$B:$B,MATCH($CF590,subsample_country_map!$A:$A,0)),INDEX(lookup!$AA:$AA,MATCH($A590,lookup!$A:$A,0)))</f>
        <v>99_NCE</v>
      </c>
      <c r="AL590" t="str">
        <f>IF(AND($CF590&lt;&gt;"",IFERROR(INDEX(subsample_country_map!$C:$C,MATCH($CF590,subsample_country_map!$A:$A,0)),"")&lt;&gt;""),INDEX(subsample_country_map!$C:$C,MATCH($CF590,subsample_country_map!$A:$A,0)),INDEX(lookup!$AB:$AB,MATCH($A590,lookup!$A:$A,0)))</f>
        <v>99_NCE</v>
      </c>
      <c r="AM590" t="str">
        <f>IF(AND($CF590&lt;&gt;"",IFERROR(INDEX(subsample_country_map!$D:$D,MATCH($CF590,subsample_country_map!$A:$A,0)),"")&lt;&gt;""),INDEX(subsample_country_map!$D:$D,MATCH($CF590,subsample_country_map!$A:$A,0)),INDEX(lookup!$AC:$AC,MATCH($A590,lookup!$A:$A,0)))</f>
        <v>99_NCE</v>
      </c>
      <c r="AN590" t="str">
        <f>IF(AND($CF590&lt;&gt;"",IFERROR(INDEX(subsample_country_map!$E:$E,MATCH($CF590,subsample_country_map!$A:$A,0)),"")&lt;&gt;""),INDEX(subsample_country_map!$E:$E,MATCH($CF590,subsample_country_map!$A:$A,0)),INDEX(lookup!$AD:$AD,MATCH($A590,lookup!$A:$A,0)))</f>
        <v>99_NCE</v>
      </c>
      <c r="AO590" t="str">
        <f>INDEX(lookup!$Y:$Y,MATCH($A590,lookup!$A:$A,0))</f>
        <v>0_published</v>
      </c>
      <c r="AP590" t="str">
        <f>INDEX(lookup!$Z:$Z,MATCH($A590,lookup!$A:$A,0))</f>
        <v>0_VHB low</v>
      </c>
      <c r="AQ590" t="str">
        <f>INDEX(lookup!$W:$W,MATCH($A590,lookup!$A:$A,0))</f>
        <v>2_sust</v>
      </c>
      <c r="AS590" t="inlineStr">
        <is>
          <t>staging</t>
        </is>
      </c>
      <c r="AT590" t="inlineStr">
        <is>
          <t>good-CER</t>
        </is>
      </c>
      <c r="AU590" t="inlineStr">
        <is>
          <t>creditworthiness</t>
        </is>
      </c>
      <c r="AV590" t="inlineStr">
        <is>
          <t>-0.006146</t>
        </is>
      </c>
      <c r="AY590" t="inlineStr">
        <is>
          <t>0.887</t>
        </is>
      </c>
      <c r="BA590" t="n">
        <v>544</v>
      </c>
      <c r="BB590" t="inlineStr">
        <is>
          <t>1</t>
        </is>
      </c>
      <c r="BC590" t="inlineStr">
        <is>
          <t>other: not stated</t>
        </is>
      </c>
      <c r="BD590" t="inlineStr">
        <is>
          <t>not stated</t>
        </is>
      </c>
      <c r="BE590" t="inlineStr">
        <is>
          <t>none</t>
        </is>
      </c>
      <c r="BI590" t="inlineStr">
        <is>
          <t>Table 8</t>
        </is>
      </c>
      <c r="BJ590" t="inlineStr">
        <is>
          <t>Total - dESGE model (col 3)</t>
        </is>
      </c>
      <c r="BK590" t="inlineStr">
        <is>
          <t>12</t>
        </is>
      </c>
      <c r="BL590" t="inlineStr">
        <is>
          <t>dESGE −0.006146 0.887</t>
        </is>
      </c>
      <c r="BM590" t="inlineStr">
        <is>
          <t>dESGE</t>
        </is>
      </c>
      <c r="BN590" t="inlineStr">
        <is>
          <t>DRBS long-term issuer credit rating changes</t>
        </is>
      </c>
      <c r="BO590" t="inlineStr">
        <is>
          <t>original</t>
        </is>
      </c>
      <c r="BP590" t="inlineStr">
        <is>
          <t>Chodnicka-Jaworska (2022)</t>
        </is>
      </c>
      <c r="BQ590" t="inlineStr">
        <is>
          <t>computed</t>
        </is>
      </c>
      <c r="BT590" t="n">
        <v>0</v>
      </c>
      <c r="BU590" t="inlineStr">
        <is>
          <t>staging_Chodnicka-Jaworska_2022.csv</t>
        </is>
      </c>
      <c r="BW590" t="n">
        <v>1990</v>
      </c>
      <c r="BX590" t="n">
        <v>2021</v>
      </c>
      <c r="BY590" t="inlineStr">
        <is>
          <t>all over the world (all companies listed on the st</t>
        </is>
      </c>
      <c r="BZ590" t="n">
        <v>2005.5</v>
      </c>
      <c r="CA590" t="n">
        <v>0.1875</v>
      </c>
      <c r="CB590" t="n">
        <v>0</v>
      </c>
      <c r="CC590" t="n">
        <v>1</v>
      </c>
      <c r="CD590" t="n">
        <v>0.006095361891196849</v>
      </c>
      <c r="CE590" t="n">
        <v>1</v>
      </c>
    </row>
    <row r="591">
      <c r="A591" t="inlineStr">
        <is>
          <t>Chodnicka-Jaworska (2022)</t>
        </is>
      </c>
      <c r="B591" t="n">
        <v>1896</v>
      </c>
      <c r="C591" t="n">
        <v>0.008903056152080041</v>
      </c>
      <c r="D591" t="n">
        <v>489</v>
      </c>
      <c r="E591">
        <f>IF(ISNUMBER($BA591),$BA591,IF(AND(ISNUMBER($D591),ISNUMBER($BW591),ISNUMBER($BX591)),$D591*($BX591-$BW591+1),""))</f>
        <v>489.0</v>
      </c>
      <c r="H591" t="inlineStr">
        <is>
          <t>partial</t>
        </is>
      </c>
      <c r="I591" t="inlineStr">
        <is>
          <t>p-Value available</t>
        </is>
      </c>
      <c r="J591">
        <f>IF($BW591&lt;&gt;"",$BW591,"")</f>
        <v>1990.0</v>
      </c>
      <c r="K591">
        <f>IF($BX591&lt;&gt;"",$BX591,"")</f>
        <v>2021.0</v>
      </c>
      <c r="L591">
        <f>IF(AND(ISNUMBER($BW591),ISNUMBER($BX591)),($BW591+$BX591)/2,"")</f>
        <v>2005.5</v>
      </c>
      <c r="M591">
        <f>IF($L591&lt;&gt;"",$L591,"")</f>
        <v>2005.5</v>
      </c>
      <c r="N591">
        <f>IF(AND(ISNUMBER($BW591),ISNUMBER($BX591)),MIN(1,MAX(0,($BX591-2016+1)/($BX591-$BW591+1))),"")</f>
        <v>0.1875</v>
      </c>
      <c r="O591">
        <f>IF(AND(ISNUMBER($BW591),ISNUMBER($BX591)),MIN(1,MAX(0,($BX591-2017+1)/($BX591-$BW591+1))),"")</f>
        <v>0.15625</v>
      </c>
      <c r="P591">
        <f>IF(AND(ISNUMBER($BW591),ISNUMBER($BX591)),MIN(1,MAX(0,($BX591-2018+1)/($BX591-$BW591+1))),"")</f>
        <v>0.125</v>
      </c>
      <c r="Q591">
        <f>IF(AND(ISNUMBER($BW591),ISNUMBER($BX591)),MIN(1,MAX(0,($BX591-2019+1)/($BX591-$BW591+1))),"")</f>
        <v>0.09375</v>
      </c>
      <c r="R591">
        <f>IF(AND(ISNUMBER($BW591),ISNUMBER($BX591)),MIN(1,MAX(0,($BX591-2016+1)/($BX591-$BW591+1))),"")</f>
        <v>0.1875</v>
      </c>
      <c r="S591">
        <f>IF($L591&lt;&gt;"",IF($L591&gt;=2015.5,1,0),"")</f>
        <v>0.0</v>
      </c>
      <c r="T591">
        <f>IF($L591&lt;&gt;"",IF($L591&gt;=2016,1,0),"")</f>
        <v>0.0</v>
      </c>
      <c r="U591">
        <f>IF(ISNUMBER($BX591),IF($BX591&gt;=2016,1,0),"")</f>
        <v>1.0</v>
      </c>
      <c r="V591">
        <f>IF(ISNUMBER($BW591),IF($BW591&gt;=2016,1,0),"")</f>
        <v>0.0</v>
      </c>
      <c r="W591" t="str">
        <f>IF(AND(ISNUMBER($BW591),ISNUMBER($BX591)),IF($BW591&gt;=2016,"post-only",IF($BX591&lt;2016,"pre-only","mixed")),"")</f>
        <v>mixed</v>
      </c>
      <c r="X591">
        <f>IF(AND(ISNUMBER($BW591),ISNUMBER($BX591)),MIN(1,MAX(0,($BX591-2017+1)/($BX591-$BW591+1))),"")</f>
        <v>0.15625</v>
      </c>
      <c r="Y591">
        <f>IF(AND(ISNUMBER($BW591),ISNUMBER($BX591)),MIN(1,MAX(0,($BX591-2018+1)/($BX591-$BW591+1))),"")</f>
        <v>0.125</v>
      </c>
      <c r="Z591">
        <f>IF(AND(ISNUMBER($BW591),ISNUMBER($BX591)),MIN(1,MAX(0,($BX591-2019+1)/($BX591-$BW591+1))),"")</f>
        <v>0.09375</v>
      </c>
      <c r="AA591">
        <f>IF(ISNUMBER($BX591),IF($BX591&gt;=2017,1,0),"")</f>
        <v>1.0</v>
      </c>
      <c r="AB591">
        <f>IF(ISNUMBER($BX591),IF($BX591&gt;=2018,1,0),"")</f>
        <v>1.0</v>
      </c>
      <c r="AC591">
        <f>IF(ISNUMBER($BX591),IF($BX591&gt;=2019,1,0),"")</f>
        <v>1.0</v>
      </c>
      <c r="AD591">
        <f>IF($L591&lt;&gt;"",IF($L591&gt;2013,1,0),"")</f>
        <v>0.0</v>
      </c>
      <c r="AE591">
        <f>IF($L591&lt;&gt;"",1+IF($L591&gt;2011,1,0)+IF($L591&gt;2014,1,0),"")</f>
        <v>1.0</v>
      </c>
      <c r="AF591" t="inlineStr">
        <is>
          <t>rating</t>
        </is>
      </c>
      <c r="AG591" t="inlineStr">
        <is>
          <t>performance</t>
        </is>
      </c>
      <c r="AH591" t="inlineStr">
        <is>
          <t>sensitive</t>
        </is>
      </c>
      <c r="AI591" t="inlineStr">
        <is>
          <t>99_NCE</t>
        </is>
      </c>
      <c r="AJ591" t="inlineStr">
        <is>
          <t>99_NCE</t>
        </is>
      </c>
      <c r="AK591" t="str">
        <f>IF(AND($CF591&lt;&gt;"",IFERROR(INDEX(subsample_country_map!$B:$B,MATCH($CF591,subsample_country_map!$A:$A,0)),"")&lt;&gt;""),INDEX(subsample_country_map!$B:$B,MATCH($CF591,subsample_country_map!$A:$A,0)),INDEX(lookup!$AA:$AA,MATCH($A591,lookup!$A:$A,0)))</f>
        <v>99_NCE</v>
      </c>
      <c r="AL591" t="str">
        <f>IF(AND($CF591&lt;&gt;"",IFERROR(INDEX(subsample_country_map!$C:$C,MATCH($CF591,subsample_country_map!$A:$A,0)),"")&lt;&gt;""),INDEX(subsample_country_map!$C:$C,MATCH($CF591,subsample_country_map!$A:$A,0)),INDEX(lookup!$AB:$AB,MATCH($A591,lookup!$A:$A,0)))</f>
        <v>99_NCE</v>
      </c>
      <c r="AM591" t="str">
        <f>IF(AND($CF591&lt;&gt;"",IFERROR(INDEX(subsample_country_map!$D:$D,MATCH($CF591,subsample_country_map!$A:$A,0)),"")&lt;&gt;""),INDEX(subsample_country_map!$D:$D,MATCH($CF591,subsample_country_map!$A:$A,0)),INDEX(lookup!$AC:$AC,MATCH($A591,lookup!$A:$A,0)))</f>
        <v>99_NCE</v>
      </c>
      <c r="AN591" t="str">
        <f>IF(AND($CF591&lt;&gt;"",IFERROR(INDEX(subsample_country_map!$E:$E,MATCH($CF591,subsample_country_map!$A:$A,0)),"")&lt;&gt;""),INDEX(subsample_country_map!$E:$E,MATCH($CF591,subsample_country_map!$A:$A,0)),INDEX(lookup!$AD:$AD,MATCH($A591,lookup!$A:$A,0)))</f>
        <v>99_NCE</v>
      </c>
      <c r="AO591" t="str">
        <f>INDEX(lookup!$Y:$Y,MATCH($A591,lookup!$A:$A,0))</f>
        <v>0_published</v>
      </c>
      <c r="AP591" t="str">
        <f>INDEX(lookup!$Z:$Z,MATCH($A591,lookup!$A:$A,0))</f>
        <v>0_VHB low</v>
      </c>
      <c r="AQ591" t="str">
        <f>INDEX(lookup!$W:$W,MATCH($A591,lookup!$A:$A,0))</f>
        <v>2_sust</v>
      </c>
      <c r="AS591" t="inlineStr">
        <is>
          <t>staging</t>
        </is>
      </c>
      <c r="AT591" t="inlineStr">
        <is>
          <t>good-CER</t>
        </is>
      </c>
      <c r="AU591" t="inlineStr">
        <is>
          <t>creditworthiness</t>
        </is>
      </c>
      <c r="AV591" t="inlineStr">
        <is>
          <t>-0.0086665</t>
        </is>
      </c>
      <c r="AY591" t="inlineStr">
        <is>
          <t>0.844</t>
        </is>
      </c>
      <c r="BA591" t="n">
        <v>489</v>
      </c>
      <c r="BB591" t="inlineStr">
        <is>
          <t>1</t>
        </is>
      </c>
      <c r="BC591" t="inlineStr">
        <is>
          <t>other: not stated</t>
        </is>
      </c>
      <c r="BD591" t="inlineStr">
        <is>
          <t>not stated</t>
        </is>
      </c>
      <c r="BE591" t="inlineStr">
        <is>
          <t>industry</t>
        </is>
      </c>
      <c r="BF591" t="inlineStr">
        <is>
          <t>Oil and Gas</t>
        </is>
      </c>
      <c r="BI591" t="inlineStr">
        <is>
          <t>Table 8</t>
        </is>
      </c>
      <c r="BJ591" t="inlineStr">
        <is>
          <t>Oil and Gas - dESGE model (col 8)</t>
        </is>
      </c>
      <c r="BK591" t="inlineStr">
        <is>
          <t>12</t>
        </is>
      </c>
      <c r="BL591" t="inlineStr">
        <is>
          <t>dESGE −0.0086665 0.844</t>
        </is>
      </c>
      <c r="BM591" t="inlineStr">
        <is>
          <t>dESGE</t>
        </is>
      </c>
      <c r="BN591" t="inlineStr">
        <is>
          <t>DRBS long-term issuer credit rating changes</t>
        </is>
      </c>
      <c r="BO591" t="inlineStr">
        <is>
          <t>original</t>
        </is>
      </c>
      <c r="BP591" t="inlineStr">
        <is>
          <t>Chodnicka-Jaworska (2022)</t>
        </is>
      </c>
      <c r="BQ591" t="inlineStr">
        <is>
          <t>computed</t>
        </is>
      </c>
      <c r="BT591" t="n">
        <v>0</v>
      </c>
      <c r="BU591" t="inlineStr">
        <is>
          <t>staging_Chodnicka-Jaworska_2022.csv</t>
        </is>
      </c>
      <c r="BW591" t="n">
        <v>1990</v>
      </c>
      <c r="BX591" t="n">
        <v>2021</v>
      </c>
      <c r="BY591" t="inlineStr">
        <is>
          <t>all over the world (all companies listed on the st</t>
        </is>
      </c>
      <c r="BZ591" t="n">
        <v>2005.5</v>
      </c>
      <c r="CA591" t="n">
        <v>0.1875</v>
      </c>
      <c r="CB591" t="n">
        <v>0</v>
      </c>
      <c r="CC591" t="n">
        <v>1</v>
      </c>
      <c r="CD591" t="n">
        <v>0.008903291395095591</v>
      </c>
      <c r="CE591" t="n">
        <v>1</v>
      </c>
    </row>
    <row r="592">
      <c r="A592" t="inlineStr">
        <is>
          <t>Chodnicka-Jaworska (2022)</t>
        </is>
      </c>
      <c r="B592" t="n">
        <v>1897</v>
      </c>
      <c r="C592" t="n">
        <v>-0.04199146366214031</v>
      </c>
      <c r="D592" t="n">
        <v>510</v>
      </c>
      <c r="E592">
        <f>IF(ISNUMBER($BA592),$BA592,IF(AND(ISNUMBER($D592),ISNUMBER($BW592),ISNUMBER($BX592)),$D592*($BX592-$BW592+1),""))</f>
        <v>510.0</v>
      </c>
      <c r="H592" t="inlineStr">
        <is>
          <t>partial</t>
        </is>
      </c>
      <c r="I592" t="inlineStr">
        <is>
          <t>p-Value available</t>
        </is>
      </c>
      <c r="J592">
        <f>IF($BW592&lt;&gt;"",$BW592,"")</f>
        <v>1990.0</v>
      </c>
      <c r="K592">
        <f>IF($BX592&lt;&gt;"",$BX592,"")</f>
        <v>2021.0</v>
      </c>
      <c r="L592">
        <f>IF(AND(ISNUMBER($BW592),ISNUMBER($BX592)),($BW592+$BX592)/2,"")</f>
        <v>2005.5</v>
      </c>
      <c r="M592">
        <f>IF($L592&lt;&gt;"",$L592,"")</f>
        <v>2005.5</v>
      </c>
      <c r="N592">
        <f>IF(AND(ISNUMBER($BW592),ISNUMBER($BX592)),MIN(1,MAX(0,($BX592-2016+1)/($BX592-$BW592+1))),"")</f>
        <v>0.1875</v>
      </c>
      <c r="O592">
        <f>IF(AND(ISNUMBER($BW592),ISNUMBER($BX592)),MIN(1,MAX(0,($BX592-2017+1)/($BX592-$BW592+1))),"")</f>
        <v>0.15625</v>
      </c>
      <c r="P592">
        <f>IF(AND(ISNUMBER($BW592),ISNUMBER($BX592)),MIN(1,MAX(0,($BX592-2018+1)/($BX592-$BW592+1))),"")</f>
        <v>0.125</v>
      </c>
      <c r="Q592">
        <f>IF(AND(ISNUMBER($BW592),ISNUMBER($BX592)),MIN(1,MAX(0,($BX592-2019+1)/($BX592-$BW592+1))),"")</f>
        <v>0.09375</v>
      </c>
      <c r="R592">
        <f>IF(AND(ISNUMBER($BW592),ISNUMBER($BX592)),MIN(1,MAX(0,($BX592-2016+1)/($BX592-$BW592+1))),"")</f>
        <v>0.1875</v>
      </c>
      <c r="S592">
        <f>IF($L592&lt;&gt;"",IF($L592&gt;=2015.5,1,0),"")</f>
        <v>0.0</v>
      </c>
      <c r="T592">
        <f>IF($L592&lt;&gt;"",IF($L592&gt;=2016,1,0),"")</f>
        <v>0.0</v>
      </c>
      <c r="U592">
        <f>IF(ISNUMBER($BX592),IF($BX592&gt;=2016,1,0),"")</f>
        <v>1.0</v>
      </c>
      <c r="V592">
        <f>IF(ISNUMBER($BW592),IF($BW592&gt;=2016,1,0),"")</f>
        <v>0.0</v>
      </c>
      <c r="W592" t="str">
        <f>IF(AND(ISNUMBER($BW592),ISNUMBER($BX592)),IF($BW592&gt;=2016,"post-only",IF($BX592&lt;2016,"pre-only","mixed")),"")</f>
        <v>mixed</v>
      </c>
      <c r="X592">
        <f>IF(AND(ISNUMBER($BW592),ISNUMBER($BX592)),MIN(1,MAX(0,($BX592-2017+1)/($BX592-$BW592+1))),"")</f>
        <v>0.15625</v>
      </c>
      <c r="Y592">
        <f>IF(AND(ISNUMBER($BW592),ISNUMBER($BX592)),MIN(1,MAX(0,($BX592-2018+1)/($BX592-$BW592+1))),"")</f>
        <v>0.125</v>
      </c>
      <c r="Z592">
        <f>IF(AND(ISNUMBER($BW592),ISNUMBER($BX592)),MIN(1,MAX(0,($BX592-2019+1)/($BX592-$BW592+1))),"")</f>
        <v>0.09375</v>
      </c>
      <c r="AA592">
        <f>IF(ISNUMBER($BX592),IF($BX592&gt;=2017,1,0),"")</f>
        <v>1.0</v>
      </c>
      <c r="AB592">
        <f>IF(ISNUMBER($BX592),IF($BX592&gt;=2018,1,0),"")</f>
        <v>1.0</v>
      </c>
      <c r="AC592">
        <f>IF(ISNUMBER($BX592),IF($BX592&gt;=2019,1,0),"")</f>
        <v>1.0</v>
      </c>
      <c r="AD592">
        <f>IF($L592&lt;&gt;"",IF($L592&gt;2013,1,0),"")</f>
        <v>0.0</v>
      </c>
      <c r="AE592">
        <f>IF($L592&lt;&gt;"",1+IF($L592&gt;2011,1,0)+IF($L592&gt;2014,1,0),"")</f>
        <v>1.0</v>
      </c>
      <c r="AF592" t="inlineStr">
        <is>
          <t>rating</t>
        </is>
      </c>
      <c r="AG592" t="inlineStr">
        <is>
          <t>performance</t>
        </is>
      </c>
      <c r="AH592" t="inlineStr">
        <is>
          <t>sensitive</t>
        </is>
      </c>
      <c r="AI592" t="inlineStr">
        <is>
          <t>99_NCE</t>
        </is>
      </c>
      <c r="AJ592" t="inlineStr">
        <is>
          <t>99_NCE</t>
        </is>
      </c>
      <c r="AK592" t="str">
        <f>IF(AND($CF592&lt;&gt;"",IFERROR(INDEX(subsample_country_map!$B:$B,MATCH($CF592,subsample_country_map!$A:$A,0)),"")&lt;&gt;""),INDEX(subsample_country_map!$B:$B,MATCH($CF592,subsample_country_map!$A:$A,0)),INDEX(lookup!$AA:$AA,MATCH($A592,lookup!$A:$A,0)))</f>
        <v>99_NCE</v>
      </c>
      <c r="AL592" t="str">
        <f>IF(AND($CF592&lt;&gt;"",IFERROR(INDEX(subsample_country_map!$C:$C,MATCH($CF592,subsample_country_map!$A:$A,0)),"")&lt;&gt;""),INDEX(subsample_country_map!$C:$C,MATCH($CF592,subsample_country_map!$A:$A,0)),INDEX(lookup!$AB:$AB,MATCH($A592,lookup!$A:$A,0)))</f>
        <v>99_NCE</v>
      </c>
      <c r="AM592" t="str">
        <f>IF(AND($CF592&lt;&gt;"",IFERROR(INDEX(subsample_country_map!$D:$D,MATCH($CF592,subsample_country_map!$A:$A,0)),"")&lt;&gt;""),INDEX(subsample_country_map!$D:$D,MATCH($CF592,subsample_country_map!$A:$A,0)),INDEX(lookup!$AC:$AC,MATCH($A592,lookup!$A:$A,0)))</f>
        <v>99_NCE</v>
      </c>
      <c r="AN592" t="str">
        <f>IF(AND($CF592&lt;&gt;"",IFERROR(INDEX(subsample_country_map!$E:$E,MATCH($CF592,subsample_country_map!$A:$A,0)),"")&lt;&gt;""),INDEX(subsample_country_map!$E:$E,MATCH($CF592,subsample_country_map!$A:$A,0)),INDEX(lookup!$AD:$AD,MATCH($A592,lookup!$A:$A,0)))</f>
        <v>99_NCE</v>
      </c>
      <c r="AO592" t="str">
        <f>INDEX(lookup!$Y:$Y,MATCH($A592,lookup!$A:$A,0))</f>
        <v>0_published</v>
      </c>
      <c r="AP592" t="str">
        <f>INDEX(lookup!$Z:$Z,MATCH($A592,lookup!$A:$A,0))</f>
        <v>0_VHB low</v>
      </c>
      <c r="AQ592" t="str">
        <f>INDEX(lookup!$W:$W,MATCH($A592,lookup!$A:$A,0))</f>
        <v>2_sust</v>
      </c>
      <c r="AS592" t="inlineStr">
        <is>
          <t>staging</t>
        </is>
      </c>
      <c r="AT592" t="inlineStr">
        <is>
          <t>good-CER</t>
        </is>
      </c>
      <c r="AU592" t="inlineStr">
        <is>
          <t>creditworthiness</t>
        </is>
      </c>
      <c r="AV592" t="inlineStr">
        <is>
          <t>0.0646,185</t>
        </is>
      </c>
      <c r="AY592" t="inlineStr">
        <is>
          <t>0.343</t>
        </is>
      </c>
      <c r="BA592" t="n">
        <v>510</v>
      </c>
      <c r="BB592" t="inlineStr">
        <is>
          <t>1</t>
        </is>
      </c>
      <c r="BC592" t="inlineStr">
        <is>
          <t>other: not stated</t>
        </is>
      </c>
      <c r="BD592" t="inlineStr">
        <is>
          <t>not stated</t>
        </is>
      </c>
      <c r="BE592" t="inlineStr">
        <is>
          <t>none</t>
        </is>
      </c>
      <c r="BI592" t="inlineStr">
        <is>
          <t>Table 9</t>
        </is>
      </c>
      <c r="BJ592" t="inlineStr">
        <is>
          <t>Total - dESGE model (col 3)</t>
        </is>
      </c>
      <c r="BK592" t="inlineStr">
        <is>
          <t>12</t>
        </is>
      </c>
      <c r="BL592" t="inlineStr">
        <is>
          <t>dESGE 0.0646,185 0.343</t>
        </is>
      </c>
      <c r="BM592" t="inlineStr">
        <is>
          <t>dESGE</t>
        </is>
      </c>
      <c r="BN592" t="inlineStr">
        <is>
          <t>Fitch long-term issuer credit rating changes</t>
        </is>
      </c>
      <c r="BO592" t="inlineStr">
        <is>
          <t>original</t>
        </is>
      </c>
      <c r="BP592" t="inlineStr">
        <is>
          <t>Chodnicka-Jaworska (2022)</t>
        </is>
      </c>
      <c r="BQ592" t="inlineStr">
        <is>
          <t>computed</t>
        </is>
      </c>
      <c r="BT592" t="n">
        <v>0</v>
      </c>
      <c r="BU592" t="inlineStr">
        <is>
          <t>staging_Chodnicka-Jaworska_2022.csv</t>
        </is>
      </c>
      <c r="BW592" t="n">
        <v>1990</v>
      </c>
      <c r="BX592" t="n">
        <v>2021</v>
      </c>
      <c r="BY592" t="inlineStr">
        <is>
          <t>all over the world (all companies listed on the st</t>
        </is>
      </c>
      <c r="BZ592" t="n">
        <v>2005.5</v>
      </c>
      <c r="CA592" t="n">
        <v>0.1875</v>
      </c>
      <c r="CB592" t="n">
        <v>0</v>
      </c>
      <c r="CC592" t="n">
        <v>1</v>
      </c>
      <c r="CD592" t="n">
        <v>-0.04201617075172786</v>
      </c>
      <c r="CE592" t="n">
        <v>1</v>
      </c>
    </row>
    <row r="593">
      <c r="A593" t="inlineStr">
        <is>
          <t>Chodnicka-Jaworska (2022)</t>
        </is>
      </c>
      <c r="B593" t="n">
        <v>1898</v>
      </c>
      <c r="C593" t="n">
        <v>-0.4475145715755158</v>
      </c>
      <c r="D593" t="n">
        <v>228</v>
      </c>
      <c r="E593">
        <f>IF(ISNUMBER($BA593),$BA593,IF(AND(ISNUMBER($D593),ISNUMBER($BW593),ISNUMBER($BX593)),$D593*($BX593-$BW593+1),""))</f>
        <v>228.0</v>
      </c>
      <c r="H593" t="inlineStr">
        <is>
          <t>partial</t>
        </is>
      </c>
      <c r="I593" t="inlineStr">
        <is>
          <t>p-Value available</t>
        </is>
      </c>
      <c r="J593">
        <f>IF($BW593&lt;&gt;"",$BW593,"")</f>
        <v>1990.0</v>
      </c>
      <c r="K593">
        <f>IF($BX593&lt;&gt;"",$BX593,"")</f>
        <v>2021.0</v>
      </c>
      <c r="L593">
        <f>IF(AND(ISNUMBER($BW593),ISNUMBER($BX593)),($BW593+$BX593)/2,"")</f>
        <v>2005.5</v>
      </c>
      <c r="M593">
        <f>IF($L593&lt;&gt;"",$L593,"")</f>
        <v>2005.5</v>
      </c>
      <c r="N593">
        <f>IF(AND(ISNUMBER($BW593),ISNUMBER($BX593)),MIN(1,MAX(0,($BX593-2016+1)/($BX593-$BW593+1))),"")</f>
        <v>0.1875</v>
      </c>
      <c r="O593">
        <f>IF(AND(ISNUMBER($BW593),ISNUMBER($BX593)),MIN(1,MAX(0,($BX593-2017+1)/($BX593-$BW593+1))),"")</f>
        <v>0.15625</v>
      </c>
      <c r="P593">
        <f>IF(AND(ISNUMBER($BW593),ISNUMBER($BX593)),MIN(1,MAX(0,($BX593-2018+1)/($BX593-$BW593+1))),"")</f>
        <v>0.125</v>
      </c>
      <c r="Q593">
        <f>IF(AND(ISNUMBER($BW593),ISNUMBER($BX593)),MIN(1,MAX(0,($BX593-2019+1)/($BX593-$BW593+1))),"")</f>
        <v>0.09375</v>
      </c>
      <c r="R593">
        <f>IF(AND(ISNUMBER($BW593),ISNUMBER($BX593)),MIN(1,MAX(0,($BX593-2016+1)/($BX593-$BW593+1))),"")</f>
        <v>0.1875</v>
      </c>
      <c r="S593">
        <f>IF($L593&lt;&gt;"",IF($L593&gt;=2015.5,1,0),"")</f>
        <v>0.0</v>
      </c>
      <c r="T593">
        <f>IF($L593&lt;&gt;"",IF($L593&gt;=2016,1,0),"")</f>
        <v>0.0</v>
      </c>
      <c r="U593">
        <f>IF(ISNUMBER($BX593),IF($BX593&gt;=2016,1,0),"")</f>
        <v>1.0</v>
      </c>
      <c r="V593">
        <f>IF(ISNUMBER($BW593),IF($BW593&gt;=2016,1,0),"")</f>
        <v>0.0</v>
      </c>
      <c r="W593" t="str">
        <f>IF(AND(ISNUMBER($BW593),ISNUMBER($BX593)),IF($BW593&gt;=2016,"post-only",IF($BX593&lt;2016,"pre-only","mixed")),"")</f>
        <v>mixed</v>
      </c>
      <c r="X593">
        <f>IF(AND(ISNUMBER($BW593),ISNUMBER($BX593)),MIN(1,MAX(0,($BX593-2017+1)/($BX593-$BW593+1))),"")</f>
        <v>0.15625</v>
      </c>
      <c r="Y593">
        <f>IF(AND(ISNUMBER($BW593),ISNUMBER($BX593)),MIN(1,MAX(0,($BX593-2018+1)/($BX593-$BW593+1))),"")</f>
        <v>0.125</v>
      </c>
      <c r="Z593">
        <f>IF(AND(ISNUMBER($BW593),ISNUMBER($BX593)),MIN(1,MAX(0,($BX593-2019+1)/($BX593-$BW593+1))),"")</f>
        <v>0.09375</v>
      </c>
      <c r="AA593">
        <f>IF(ISNUMBER($BX593),IF($BX593&gt;=2017,1,0),"")</f>
        <v>1.0</v>
      </c>
      <c r="AB593">
        <f>IF(ISNUMBER($BX593),IF($BX593&gt;=2018,1,0),"")</f>
        <v>1.0</v>
      </c>
      <c r="AC593">
        <f>IF(ISNUMBER($BX593),IF($BX593&gt;=2019,1,0),"")</f>
        <v>1.0</v>
      </c>
      <c r="AD593">
        <f>IF($L593&lt;&gt;"",IF($L593&gt;2013,1,0),"")</f>
        <v>0.0</v>
      </c>
      <c r="AE593">
        <f>IF($L593&lt;&gt;"",1+IF($L593&gt;2011,1,0)+IF($L593&gt;2014,1,0),"")</f>
        <v>1.0</v>
      </c>
      <c r="AF593" t="inlineStr">
        <is>
          <t>rating</t>
        </is>
      </c>
      <c r="AG593" t="inlineStr">
        <is>
          <t>performance</t>
        </is>
      </c>
      <c r="AH593" t="inlineStr">
        <is>
          <t>sensitive</t>
        </is>
      </c>
      <c r="AI593" t="inlineStr">
        <is>
          <t>99_NCE</t>
        </is>
      </c>
      <c r="AJ593" t="inlineStr">
        <is>
          <t>99_NCE</t>
        </is>
      </c>
      <c r="AK593" t="str">
        <f>IF(AND($CF593&lt;&gt;"",IFERROR(INDEX(subsample_country_map!$B:$B,MATCH($CF593,subsample_country_map!$A:$A,0)),"")&lt;&gt;""),INDEX(subsample_country_map!$B:$B,MATCH($CF593,subsample_country_map!$A:$A,0)),INDEX(lookup!$AA:$AA,MATCH($A593,lookup!$A:$A,0)))</f>
        <v>99_NCE</v>
      </c>
      <c r="AL593" t="str">
        <f>IF(AND($CF593&lt;&gt;"",IFERROR(INDEX(subsample_country_map!$C:$C,MATCH($CF593,subsample_country_map!$A:$A,0)),"")&lt;&gt;""),INDEX(subsample_country_map!$C:$C,MATCH($CF593,subsample_country_map!$A:$A,0)),INDEX(lookup!$AB:$AB,MATCH($A593,lookup!$A:$A,0)))</f>
        <v>99_NCE</v>
      </c>
      <c r="AM593" t="str">
        <f>IF(AND($CF593&lt;&gt;"",IFERROR(INDEX(subsample_country_map!$D:$D,MATCH($CF593,subsample_country_map!$A:$A,0)),"")&lt;&gt;""),INDEX(subsample_country_map!$D:$D,MATCH($CF593,subsample_country_map!$A:$A,0)),INDEX(lookup!$AC:$AC,MATCH($A593,lookup!$A:$A,0)))</f>
        <v>99_NCE</v>
      </c>
      <c r="AN593" t="str">
        <f>IF(AND($CF593&lt;&gt;"",IFERROR(INDEX(subsample_country_map!$E:$E,MATCH($CF593,subsample_country_map!$A:$A,0)),"")&lt;&gt;""),INDEX(subsample_country_map!$E:$E,MATCH($CF593,subsample_country_map!$A:$A,0)),INDEX(lookup!$AD:$AD,MATCH($A593,lookup!$A:$A,0)))</f>
        <v>99_NCE</v>
      </c>
      <c r="AO593" t="str">
        <f>INDEX(lookup!$Y:$Y,MATCH($A593,lookup!$A:$A,0))</f>
        <v>0_published</v>
      </c>
      <c r="AP593" t="str">
        <f>INDEX(lookup!$Z:$Z,MATCH($A593,lookup!$A:$A,0))</f>
        <v>0_VHB low</v>
      </c>
      <c r="AQ593" t="str">
        <f>INDEX(lookup!$W:$W,MATCH($A593,lookup!$A:$A,0))</f>
        <v>2_sust</v>
      </c>
      <c r="AS593" t="inlineStr">
        <is>
          <t>staging</t>
        </is>
      </c>
      <c r="AT593" t="inlineStr">
        <is>
          <t>good-CER</t>
        </is>
      </c>
      <c r="AU593" t="inlineStr">
        <is>
          <t>creditworthiness</t>
        </is>
      </c>
      <c r="AV593" t="inlineStr">
        <is>
          <t>0.062271</t>
        </is>
      </c>
      <c r="AY593" t="inlineStr">
        <is>
          <t>0.000</t>
        </is>
      </c>
      <c r="BA593" t="n">
        <v>228</v>
      </c>
      <c r="BB593" t="inlineStr">
        <is>
          <t>1</t>
        </is>
      </c>
      <c r="BC593" t="inlineStr">
        <is>
          <t>other: not stated</t>
        </is>
      </c>
      <c r="BD593" t="inlineStr">
        <is>
          <t>not stated</t>
        </is>
      </c>
      <c r="BE593" t="inlineStr">
        <is>
          <t>other:sector division during the COVID-19 crisis</t>
        </is>
      </c>
      <c r="BF593" t="inlineStr">
        <is>
          <t>Oil and Gas</t>
        </is>
      </c>
      <c r="BG593" t="inlineStr">
        <is>
          <t>FLAG</t>
        </is>
      </c>
      <c r="BH593" t="inlineStr">
        <is>
          <t>FLAG</t>
        </is>
      </c>
      <c r="BI593" t="inlineStr">
        <is>
          <t>Table 10</t>
        </is>
      </c>
      <c r="BJ593" t="inlineStr">
        <is>
          <t>Oil and Gas - ESGE model (col 3)</t>
        </is>
      </c>
      <c r="BK593" t="inlineStr">
        <is>
          <t>13</t>
        </is>
      </c>
      <c r="BL593" t="inlineStr">
        <is>
          <t>ESGE 0.062271 0.000</t>
        </is>
      </c>
      <c r="BM593" t="inlineStr">
        <is>
          <t>ESGE</t>
        </is>
      </c>
      <c r="BN593" t="inlineStr">
        <is>
          <t>Moody's long-term issuer credit ratings</t>
        </is>
      </c>
      <c r="BO593" t="inlineStr">
        <is>
          <t>original</t>
        </is>
      </c>
      <c r="BP593" t="inlineStr">
        <is>
          <t>Chodnicka-Jaworska (2022)</t>
        </is>
      </c>
      <c r="BQ593" t="inlineStr">
        <is>
          <t>computed</t>
        </is>
      </c>
      <c r="BT593" t="n">
        <v>0</v>
      </c>
      <c r="BU593" t="inlineStr">
        <is>
          <t>staging_Chodnicka-Jaworska_2022.csv</t>
        </is>
      </c>
      <c r="BW593" t="n">
        <v>1990</v>
      </c>
      <c r="BX593" t="n">
        <v>2021</v>
      </c>
      <c r="BY593" t="inlineStr">
        <is>
          <t>all over the world (all companies listed on the st</t>
        </is>
      </c>
      <c r="BZ593" t="n">
        <v>2005.5</v>
      </c>
      <c r="CA593" t="n">
        <v>0.1875</v>
      </c>
      <c r="CB593" t="n">
        <v>0</v>
      </c>
      <c r="CC593" t="n">
        <v>1</v>
      </c>
      <c r="CD593" t="n">
        <v>-0.4815881084817716</v>
      </c>
      <c r="CE593" t="n">
        <v>1</v>
      </c>
    </row>
    <row r="594">
      <c r="A594" t="inlineStr">
        <is>
          <t>Chodnicka-Jaworska (2022)</t>
        </is>
      </c>
      <c r="B594" t="n">
        <v>1899</v>
      </c>
      <c r="C594" t="n">
        <v>0.07041427916423376</v>
      </c>
      <c r="D594" t="n">
        <v>18</v>
      </c>
      <c r="E594">
        <f>IF(ISNUMBER($BA594),$BA594,IF(AND(ISNUMBER($D594),ISNUMBER($BW594),ISNUMBER($BX594)),$D594*($BX594-$BW594+1),""))</f>
        <v>18.0</v>
      </c>
      <c r="H594" t="inlineStr">
        <is>
          <t>partial</t>
        </is>
      </c>
      <c r="I594" t="inlineStr">
        <is>
          <t>p-Value available</t>
        </is>
      </c>
      <c r="J594">
        <f>IF($BW594&lt;&gt;"",$BW594,"")</f>
        <v>1990.0</v>
      </c>
      <c r="K594">
        <f>IF($BX594&lt;&gt;"",$BX594,"")</f>
        <v>2021.0</v>
      </c>
      <c r="L594">
        <f>IF(AND(ISNUMBER($BW594),ISNUMBER($BX594)),($BW594+$BX594)/2,"")</f>
        <v>2005.5</v>
      </c>
      <c r="M594">
        <f>IF($L594&lt;&gt;"",$L594,"")</f>
        <v>2005.5</v>
      </c>
      <c r="N594">
        <f>IF(AND(ISNUMBER($BW594),ISNUMBER($BX594)),MIN(1,MAX(0,($BX594-2016+1)/($BX594-$BW594+1))),"")</f>
        <v>0.1875</v>
      </c>
      <c r="O594">
        <f>IF(AND(ISNUMBER($BW594),ISNUMBER($BX594)),MIN(1,MAX(0,($BX594-2017+1)/($BX594-$BW594+1))),"")</f>
        <v>0.15625</v>
      </c>
      <c r="P594">
        <f>IF(AND(ISNUMBER($BW594),ISNUMBER($BX594)),MIN(1,MAX(0,($BX594-2018+1)/($BX594-$BW594+1))),"")</f>
        <v>0.125</v>
      </c>
      <c r="Q594">
        <f>IF(AND(ISNUMBER($BW594),ISNUMBER($BX594)),MIN(1,MAX(0,($BX594-2019+1)/($BX594-$BW594+1))),"")</f>
        <v>0.09375</v>
      </c>
      <c r="R594">
        <f>IF(AND(ISNUMBER($BW594),ISNUMBER($BX594)),MIN(1,MAX(0,($BX594-2016+1)/($BX594-$BW594+1))),"")</f>
        <v>0.1875</v>
      </c>
      <c r="S594">
        <f>IF($L594&lt;&gt;"",IF($L594&gt;=2015.5,1,0),"")</f>
        <v>0.0</v>
      </c>
      <c r="T594">
        <f>IF($L594&lt;&gt;"",IF($L594&gt;=2016,1,0),"")</f>
        <v>0.0</v>
      </c>
      <c r="U594">
        <f>IF(ISNUMBER($BX594),IF($BX594&gt;=2016,1,0),"")</f>
        <v>1.0</v>
      </c>
      <c r="V594">
        <f>IF(ISNUMBER($BW594),IF($BW594&gt;=2016,1,0),"")</f>
        <v>0.0</v>
      </c>
      <c r="W594" t="str">
        <f>IF(AND(ISNUMBER($BW594),ISNUMBER($BX594)),IF($BW594&gt;=2016,"post-only",IF($BX594&lt;2016,"pre-only","mixed")),"")</f>
        <v>mixed</v>
      </c>
      <c r="X594">
        <f>IF(AND(ISNUMBER($BW594),ISNUMBER($BX594)),MIN(1,MAX(0,($BX594-2017+1)/($BX594-$BW594+1))),"")</f>
        <v>0.15625</v>
      </c>
      <c r="Y594">
        <f>IF(AND(ISNUMBER($BW594),ISNUMBER($BX594)),MIN(1,MAX(0,($BX594-2018+1)/($BX594-$BW594+1))),"")</f>
        <v>0.125</v>
      </c>
      <c r="Z594">
        <f>IF(AND(ISNUMBER($BW594),ISNUMBER($BX594)),MIN(1,MAX(0,($BX594-2019+1)/($BX594-$BW594+1))),"")</f>
        <v>0.09375</v>
      </c>
      <c r="AA594">
        <f>IF(ISNUMBER($BX594),IF($BX594&gt;=2017,1,0),"")</f>
        <v>1.0</v>
      </c>
      <c r="AB594">
        <f>IF(ISNUMBER($BX594),IF($BX594&gt;=2018,1,0),"")</f>
        <v>1.0</v>
      </c>
      <c r="AC594">
        <f>IF(ISNUMBER($BX594),IF($BX594&gt;=2019,1,0),"")</f>
        <v>1.0</v>
      </c>
      <c r="AD594">
        <f>IF($L594&lt;&gt;"",IF($L594&gt;2013,1,0),"")</f>
        <v>0.0</v>
      </c>
      <c r="AE594">
        <f>IF($L594&lt;&gt;"",1+IF($L594&gt;2011,1,0)+IF($L594&gt;2014,1,0),"")</f>
        <v>1.0</v>
      </c>
      <c r="AF594" t="inlineStr">
        <is>
          <t>rating</t>
        </is>
      </c>
      <c r="AG594" t="inlineStr">
        <is>
          <t>performance</t>
        </is>
      </c>
      <c r="AH594" t="inlineStr">
        <is>
          <t>sensitive</t>
        </is>
      </c>
      <c r="AI594" t="inlineStr">
        <is>
          <t>99_NCE</t>
        </is>
      </c>
      <c r="AJ594" t="inlineStr">
        <is>
          <t>99_NCE</t>
        </is>
      </c>
      <c r="AK594" t="str">
        <f>IF(AND($CF594&lt;&gt;"",IFERROR(INDEX(subsample_country_map!$B:$B,MATCH($CF594,subsample_country_map!$A:$A,0)),"")&lt;&gt;""),INDEX(subsample_country_map!$B:$B,MATCH($CF594,subsample_country_map!$A:$A,0)),INDEX(lookup!$AA:$AA,MATCH($A594,lookup!$A:$A,0)))</f>
        <v>99_NCE</v>
      </c>
      <c r="AL594" t="str">
        <f>IF(AND($CF594&lt;&gt;"",IFERROR(INDEX(subsample_country_map!$C:$C,MATCH($CF594,subsample_country_map!$A:$A,0)),"")&lt;&gt;""),INDEX(subsample_country_map!$C:$C,MATCH($CF594,subsample_country_map!$A:$A,0)),INDEX(lookup!$AB:$AB,MATCH($A594,lookup!$A:$A,0)))</f>
        <v>99_NCE</v>
      </c>
      <c r="AM594" t="str">
        <f>IF(AND($CF594&lt;&gt;"",IFERROR(INDEX(subsample_country_map!$D:$D,MATCH($CF594,subsample_country_map!$A:$A,0)),"")&lt;&gt;""),INDEX(subsample_country_map!$D:$D,MATCH($CF594,subsample_country_map!$A:$A,0)),INDEX(lookup!$AC:$AC,MATCH($A594,lookup!$A:$A,0)))</f>
        <v>99_NCE</v>
      </c>
      <c r="AN594" t="str">
        <f>IF(AND($CF594&lt;&gt;"",IFERROR(INDEX(subsample_country_map!$E:$E,MATCH($CF594,subsample_country_map!$A:$A,0)),"")&lt;&gt;""),INDEX(subsample_country_map!$E:$E,MATCH($CF594,subsample_country_map!$A:$A,0)),INDEX(lookup!$AD:$AD,MATCH($A594,lookup!$A:$A,0)))</f>
        <v>99_NCE</v>
      </c>
      <c r="AO594" t="str">
        <f>INDEX(lookup!$Y:$Y,MATCH($A594,lookup!$A:$A,0))</f>
        <v>0_published</v>
      </c>
      <c r="AP594" t="str">
        <f>INDEX(lookup!$Z:$Z,MATCH($A594,lookup!$A:$A,0))</f>
        <v>0_VHB low</v>
      </c>
      <c r="AQ594" t="str">
        <f>INDEX(lookup!$W:$W,MATCH($A594,lookup!$A:$A,0))</f>
        <v>2_sust</v>
      </c>
      <c r="AS594" t="inlineStr">
        <is>
          <t>staging</t>
        </is>
      </c>
      <c r="AT594" t="inlineStr">
        <is>
          <t>good-CER</t>
        </is>
      </c>
      <c r="AU594" t="inlineStr">
        <is>
          <t>creditworthiness</t>
        </is>
      </c>
      <c r="AV594" t="inlineStr">
        <is>
          <t>-0.0087195</t>
        </is>
      </c>
      <c r="AY594" t="inlineStr">
        <is>
          <t>0.768</t>
        </is>
      </c>
      <c r="BA594" t="n">
        <v>18</v>
      </c>
      <c r="BB594" t="inlineStr">
        <is>
          <t>1</t>
        </is>
      </c>
      <c r="BC594" t="inlineStr">
        <is>
          <t>other: not stated</t>
        </is>
      </c>
      <c r="BD594" t="inlineStr">
        <is>
          <t>not stated</t>
        </is>
      </c>
      <c r="BE594" t="inlineStr">
        <is>
          <t>other:sector division during the COVID-19 crisis</t>
        </is>
      </c>
      <c r="BF594" t="inlineStr">
        <is>
          <t>Coal</t>
        </is>
      </c>
      <c r="BG594" t="inlineStr">
        <is>
          <t>FLAG</t>
        </is>
      </c>
      <c r="BH594" t="inlineStr">
        <is>
          <t>FLAG</t>
        </is>
      </c>
      <c r="BI594" t="inlineStr">
        <is>
          <t>Table 10</t>
        </is>
      </c>
      <c r="BJ594" t="inlineStr">
        <is>
          <t>Coal - ESGE model (col 8)</t>
        </is>
      </c>
      <c r="BK594" t="inlineStr">
        <is>
          <t>13</t>
        </is>
      </c>
      <c r="BL594" t="inlineStr">
        <is>
          <t>ESGE −0.0087195 0.768</t>
        </is>
      </c>
      <c r="BM594" t="inlineStr">
        <is>
          <t>ESGE</t>
        </is>
      </c>
      <c r="BN594" t="inlineStr">
        <is>
          <t>Moody's long-term issuer credit ratings</t>
        </is>
      </c>
      <c r="BO594" t="inlineStr">
        <is>
          <t>original</t>
        </is>
      </c>
      <c r="BP594" t="inlineStr">
        <is>
          <t>Chodnicka-Jaworska (2022)</t>
        </is>
      </c>
      <c r="BQ594" t="inlineStr">
        <is>
          <t>computed</t>
        </is>
      </c>
      <c r="BT594" t="n">
        <v>0</v>
      </c>
      <c r="BU594" t="inlineStr">
        <is>
          <t>staging_Chodnicka-Jaworska_2022.csv</t>
        </is>
      </c>
      <c r="BW594" t="n">
        <v>1990</v>
      </c>
      <c r="BX594" t="n">
        <v>2021</v>
      </c>
      <c r="BY594" t="inlineStr">
        <is>
          <t>all over the world (all companies listed on the st</t>
        </is>
      </c>
      <c r="BZ594" t="n">
        <v>2005.5</v>
      </c>
      <c r="CA594" t="n">
        <v>0.1875</v>
      </c>
      <c r="CB594" t="n">
        <v>0</v>
      </c>
      <c r="CC594" t="n">
        <v>1</v>
      </c>
      <c r="CD594" t="n">
        <v>0.07053100193920708</v>
      </c>
      <c r="CE594" t="n">
        <v>1</v>
      </c>
    </row>
    <row r="595">
      <c r="A595" t="inlineStr">
        <is>
          <t>Chodnicka-Jaworska (2022)</t>
        </is>
      </c>
      <c r="B595" t="n">
        <v>1900</v>
      </c>
      <c r="C595" t="n">
        <v>-0.6752408368243796</v>
      </c>
      <c r="D595" t="n">
        <v>84</v>
      </c>
      <c r="E595">
        <f>IF(ISNUMBER($BA595),$BA595,IF(AND(ISNUMBER($D595),ISNUMBER($BW595),ISNUMBER($BX595)),$D595*($BX595-$BW595+1),""))</f>
        <v>84.0</v>
      </c>
      <c r="H595" t="inlineStr">
        <is>
          <t>partial</t>
        </is>
      </c>
      <c r="I595" t="inlineStr">
        <is>
          <t>p-Value available</t>
        </is>
      </c>
      <c r="J595">
        <f>IF($BW595&lt;&gt;"",$BW595,"")</f>
        <v>1990.0</v>
      </c>
      <c r="K595">
        <f>IF($BX595&lt;&gt;"",$BX595,"")</f>
        <v>2021.0</v>
      </c>
      <c r="L595">
        <f>IF(AND(ISNUMBER($BW595),ISNUMBER($BX595)),($BW595+$BX595)/2,"")</f>
        <v>2005.5</v>
      </c>
      <c r="M595">
        <f>IF($L595&lt;&gt;"",$L595,"")</f>
        <v>2005.5</v>
      </c>
      <c r="N595">
        <f>IF(AND(ISNUMBER($BW595),ISNUMBER($BX595)),MIN(1,MAX(0,($BX595-2016+1)/($BX595-$BW595+1))),"")</f>
        <v>0.1875</v>
      </c>
      <c r="O595">
        <f>IF(AND(ISNUMBER($BW595),ISNUMBER($BX595)),MIN(1,MAX(0,($BX595-2017+1)/($BX595-$BW595+1))),"")</f>
        <v>0.15625</v>
      </c>
      <c r="P595">
        <f>IF(AND(ISNUMBER($BW595),ISNUMBER($BX595)),MIN(1,MAX(0,($BX595-2018+1)/($BX595-$BW595+1))),"")</f>
        <v>0.125</v>
      </c>
      <c r="Q595">
        <f>IF(AND(ISNUMBER($BW595),ISNUMBER($BX595)),MIN(1,MAX(0,($BX595-2019+1)/($BX595-$BW595+1))),"")</f>
        <v>0.09375</v>
      </c>
      <c r="R595">
        <f>IF(AND(ISNUMBER($BW595),ISNUMBER($BX595)),MIN(1,MAX(0,($BX595-2016+1)/($BX595-$BW595+1))),"")</f>
        <v>0.1875</v>
      </c>
      <c r="S595">
        <f>IF($L595&lt;&gt;"",IF($L595&gt;=2015.5,1,0),"")</f>
        <v>0.0</v>
      </c>
      <c r="T595">
        <f>IF($L595&lt;&gt;"",IF($L595&gt;=2016,1,0),"")</f>
        <v>0.0</v>
      </c>
      <c r="U595">
        <f>IF(ISNUMBER($BX595),IF($BX595&gt;=2016,1,0),"")</f>
        <v>1.0</v>
      </c>
      <c r="V595">
        <f>IF(ISNUMBER($BW595),IF($BW595&gt;=2016,1,0),"")</f>
        <v>0.0</v>
      </c>
      <c r="W595" t="str">
        <f>IF(AND(ISNUMBER($BW595),ISNUMBER($BX595)),IF($BW595&gt;=2016,"post-only",IF($BX595&lt;2016,"pre-only","mixed")),"")</f>
        <v>mixed</v>
      </c>
      <c r="X595">
        <f>IF(AND(ISNUMBER($BW595),ISNUMBER($BX595)),MIN(1,MAX(0,($BX595-2017+1)/($BX595-$BW595+1))),"")</f>
        <v>0.15625</v>
      </c>
      <c r="Y595">
        <f>IF(AND(ISNUMBER($BW595),ISNUMBER($BX595)),MIN(1,MAX(0,($BX595-2018+1)/($BX595-$BW595+1))),"")</f>
        <v>0.125</v>
      </c>
      <c r="Z595">
        <f>IF(AND(ISNUMBER($BW595),ISNUMBER($BX595)),MIN(1,MAX(0,($BX595-2019+1)/($BX595-$BW595+1))),"")</f>
        <v>0.09375</v>
      </c>
      <c r="AA595">
        <f>IF(ISNUMBER($BX595),IF($BX595&gt;=2017,1,0),"")</f>
        <v>1.0</v>
      </c>
      <c r="AB595">
        <f>IF(ISNUMBER($BX595),IF($BX595&gt;=2018,1,0),"")</f>
        <v>1.0</v>
      </c>
      <c r="AC595">
        <f>IF(ISNUMBER($BX595),IF($BX595&gt;=2019,1,0),"")</f>
        <v>1.0</v>
      </c>
      <c r="AD595">
        <f>IF($L595&lt;&gt;"",IF($L595&gt;2013,1,0),"")</f>
        <v>0.0</v>
      </c>
      <c r="AE595">
        <f>IF($L595&lt;&gt;"",1+IF($L595&gt;2011,1,0)+IF($L595&gt;2014,1,0),"")</f>
        <v>1.0</v>
      </c>
      <c r="AF595" t="inlineStr">
        <is>
          <t>rating</t>
        </is>
      </c>
      <c r="AG595" t="inlineStr">
        <is>
          <t>performance</t>
        </is>
      </c>
      <c r="AH595" t="inlineStr">
        <is>
          <t>sensitive</t>
        </is>
      </c>
      <c r="AI595" t="inlineStr">
        <is>
          <t>99_NCE</t>
        </is>
      </c>
      <c r="AJ595" t="inlineStr">
        <is>
          <t>99_NCE</t>
        </is>
      </c>
      <c r="AK595" t="str">
        <f>IF(AND($CF595&lt;&gt;"",IFERROR(INDEX(subsample_country_map!$B:$B,MATCH($CF595,subsample_country_map!$A:$A,0)),"")&lt;&gt;""),INDEX(subsample_country_map!$B:$B,MATCH($CF595,subsample_country_map!$A:$A,0)),INDEX(lookup!$AA:$AA,MATCH($A595,lookup!$A:$A,0)))</f>
        <v>99_NCE</v>
      </c>
      <c r="AL595" t="str">
        <f>IF(AND($CF595&lt;&gt;"",IFERROR(INDEX(subsample_country_map!$C:$C,MATCH($CF595,subsample_country_map!$A:$A,0)),"")&lt;&gt;""),INDEX(subsample_country_map!$C:$C,MATCH($CF595,subsample_country_map!$A:$A,0)),INDEX(lookup!$AB:$AB,MATCH($A595,lookup!$A:$A,0)))</f>
        <v>99_NCE</v>
      </c>
      <c r="AM595" t="str">
        <f>IF(AND($CF595&lt;&gt;"",IFERROR(INDEX(subsample_country_map!$D:$D,MATCH($CF595,subsample_country_map!$A:$A,0)),"")&lt;&gt;""),INDEX(subsample_country_map!$D:$D,MATCH($CF595,subsample_country_map!$A:$A,0)),INDEX(lookup!$AC:$AC,MATCH($A595,lookup!$A:$A,0)))</f>
        <v>99_NCE</v>
      </c>
      <c r="AN595" t="str">
        <f>IF(AND($CF595&lt;&gt;"",IFERROR(INDEX(subsample_country_map!$E:$E,MATCH($CF595,subsample_country_map!$A:$A,0)),"")&lt;&gt;""),INDEX(subsample_country_map!$E:$E,MATCH($CF595,subsample_country_map!$A:$A,0)),INDEX(lookup!$AD:$AD,MATCH($A595,lookup!$A:$A,0)))</f>
        <v>99_NCE</v>
      </c>
      <c r="AO595" t="str">
        <f>INDEX(lookup!$Y:$Y,MATCH($A595,lookup!$A:$A,0))</f>
        <v>0_published</v>
      </c>
      <c r="AP595" t="str">
        <f>INDEX(lookup!$Z:$Z,MATCH($A595,lookup!$A:$A,0))</f>
        <v>0_VHB low</v>
      </c>
      <c r="AQ595" t="str">
        <f>INDEX(lookup!$W:$W,MATCH($A595,lookup!$A:$A,0))</f>
        <v>2_sust</v>
      </c>
      <c r="AS595" t="inlineStr">
        <is>
          <t>staging</t>
        </is>
      </c>
      <c r="AT595" t="inlineStr">
        <is>
          <t>good-CER</t>
        </is>
      </c>
      <c r="AU595" t="inlineStr">
        <is>
          <t>creditworthiness</t>
        </is>
      </c>
      <c r="AV595" t="inlineStr">
        <is>
          <t>0.0567,825</t>
        </is>
      </c>
      <c r="AY595" t="inlineStr">
        <is>
          <t>0.000</t>
        </is>
      </c>
      <c r="BA595" t="n">
        <v>84</v>
      </c>
      <c r="BB595" t="inlineStr">
        <is>
          <t>1</t>
        </is>
      </c>
      <c r="BC595" t="inlineStr">
        <is>
          <t>other: not stated</t>
        </is>
      </c>
      <c r="BD595" t="inlineStr">
        <is>
          <t>not stated</t>
        </is>
      </c>
      <c r="BE595" t="inlineStr">
        <is>
          <t>other:sector division during the COVID-19 crisis</t>
        </is>
      </c>
      <c r="BF595" t="inlineStr">
        <is>
          <t>Oil and Gas</t>
        </is>
      </c>
      <c r="BG595" t="inlineStr">
        <is>
          <t>FLAG</t>
        </is>
      </c>
      <c r="BH595" t="inlineStr">
        <is>
          <t>FLAG</t>
        </is>
      </c>
      <c r="BI595" t="inlineStr">
        <is>
          <t>Table 11</t>
        </is>
      </c>
      <c r="BJ595" t="inlineStr">
        <is>
          <t>Oil and Gas - ESGE model (col 3)</t>
        </is>
      </c>
      <c r="BK595" t="inlineStr">
        <is>
          <t>14</t>
        </is>
      </c>
      <c r="BL595" t="inlineStr">
        <is>
          <t>ESGE 0.0567,825 0.000</t>
        </is>
      </c>
      <c r="BM595" t="inlineStr">
        <is>
          <t>ESGE</t>
        </is>
      </c>
      <c r="BN595" t="inlineStr">
        <is>
          <t>DRBS long-term issuer credit ratings</t>
        </is>
      </c>
      <c r="BO595" t="inlineStr">
        <is>
          <t>original</t>
        </is>
      </c>
      <c r="BP595" t="inlineStr">
        <is>
          <t>Chodnicka-Jaworska (2022)</t>
        </is>
      </c>
      <c r="BQ595" t="inlineStr">
        <is>
          <t>computed</t>
        </is>
      </c>
      <c r="BT595" t="n">
        <v>0</v>
      </c>
      <c r="BU595" t="inlineStr">
        <is>
          <t>staging_Chodnicka-Jaworska_2022.csv</t>
        </is>
      </c>
      <c r="BW595" t="n">
        <v>1990</v>
      </c>
      <c r="BX595" t="n">
        <v>2021</v>
      </c>
      <c r="BY595" t="inlineStr">
        <is>
          <t>all over the world (all companies listed on the st</t>
        </is>
      </c>
      <c r="BZ595" t="n">
        <v>2005.5</v>
      </c>
      <c r="CA595" t="n">
        <v>0.1875</v>
      </c>
      <c r="CB595" t="n">
        <v>0</v>
      </c>
      <c r="CC595" t="n">
        <v>1</v>
      </c>
      <c r="CD595" t="n">
        <v>-0.8203141729291191</v>
      </c>
      <c r="CE595" t="n">
        <v>1</v>
      </c>
    </row>
    <row r="596">
      <c r="A596" t="inlineStr">
        <is>
          <t>Chodnicka-Jaworska (2022)</t>
        </is>
      </c>
      <c r="B596" t="n">
        <v>1901</v>
      </c>
      <c r="C596" t="n">
        <v>-0.02559860225204666</v>
      </c>
      <c r="D596" t="n">
        <v>227</v>
      </c>
      <c r="E596">
        <f>IF(ISNUMBER($BA596),$BA596,IF(AND(ISNUMBER($D596),ISNUMBER($BW596),ISNUMBER($BX596)),$D596*($BX596-$BW596+1),""))</f>
        <v>227.0</v>
      </c>
      <c r="H596" t="inlineStr">
        <is>
          <t>partial</t>
        </is>
      </c>
      <c r="I596" t="inlineStr">
        <is>
          <t>p-Value available</t>
        </is>
      </c>
      <c r="J596">
        <f>IF($BW596&lt;&gt;"",$BW596,"")</f>
        <v>1990.0</v>
      </c>
      <c r="K596">
        <f>IF($BX596&lt;&gt;"",$BX596,"")</f>
        <v>2021.0</v>
      </c>
      <c r="L596">
        <f>IF(AND(ISNUMBER($BW596),ISNUMBER($BX596)),($BW596+$BX596)/2,"")</f>
        <v>2005.5</v>
      </c>
      <c r="M596">
        <f>IF($L596&lt;&gt;"",$L596,"")</f>
        <v>2005.5</v>
      </c>
      <c r="N596">
        <f>IF(AND(ISNUMBER($BW596),ISNUMBER($BX596)),MIN(1,MAX(0,($BX596-2016+1)/($BX596-$BW596+1))),"")</f>
        <v>0.1875</v>
      </c>
      <c r="O596">
        <f>IF(AND(ISNUMBER($BW596),ISNUMBER($BX596)),MIN(1,MAX(0,($BX596-2017+1)/($BX596-$BW596+1))),"")</f>
        <v>0.15625</v>
      </c>
      <c r="P596">
        <f>IF(AND(ISNUMBER($BW596),ISNUMBER($BX596)),MIN(1,MAX(0,($BX596-2018+1)/($BX596-$BW596+1))),"")</f>
        <v>0.125</v>
      </c>
      <c r="Q596">
        <f>IF(AND(ISNUMBER($BW596),ISNUMBER($BX596)),MIN(1,MAX(0,($BX596-2019+1)/($BX596-$BW596+1))),"")</f>
        <v>0.09375</v>
      </c>
      <c r="R596">
        <f>IF(AND(ISNUMBER($BW596),ISNUMBER($BX596)),MIN(1,MAX(0,($BX596-2016+1)/($BX596-$BW596+1))),"")</f>
        <v>0.1875</v>
      </c>
      <c r="S596">
        <f>IF($L596&lt;&gt;"",IF($L596&gt;=2015.5,1,0),"")</f>
        <v>0.0</v>
      </c>
      <c r="T596">
        <f>IF($L596&lt;&gt;"",IF($L596&gt;=2016,1,0),"")</f>
        <v>0.0</v>
      </c>
      <c r="U596">
        <f>IF(ISNUMBER($BX596),IF($BX596&gt;=2016,1,0),"")</f>
        <v>1.0</v>
      </c>
      <c r="V596">
        <f>IF(ISNUMBER($BW596),IF($BW596&gt;=2016,1,0),"")</f>
        <v>0.0</v>
      </c>
      <c r="W596" t="str">
        <f>IF(AND(ISNUMBER($BW596),ISNUMBER($BX596)),IF($BW596&gt;=2016,"post-only",IF($BX596&lt;2016,"pre-only","mixed")),"")</f>
        <v>mixed</v>
      </c>
      <c r="X596">
        <f>IF(AND(ISNUMBER($BW596),ISNUMBER($BX596)),MIN(1,MAX(0,($BX596-2017+1)/($BX596-$BW596+1))),"")</f>
        <v>0.15625</v>
      </c>
      <c r="Y596">
        <f>IF(AND(ISNUMBER($BW596),ISNUMBER($BX596)),MIN(1,MAX(0,($BX596-2018+1)/($BX596-$BW596+1))),"")</f>
        <v>0.125</v>
      </c>
      <c r="Z596">
        <f>IF(AND(ISNUMBER($BW596),ISNUMBER($BX596)),MIN(1,MAX(0,($BX596-2019+1)/($BX596-$BW596+1))),"")</f>
        <v>0.09375</v>
      </c>
      <c r="AA596">
        <f>IF(ISNUMBER($BX596),IF($BX596&gt;=2017,1,0),"")</f>
        <v>1.0</v>
      </c>
      <c r="AB596">
        <f>IF(ISNUMBER($BX596),IF($BX596&gt;=2018,1,0),"")</f>
        <v>1.0</v>
      </c>
      <c r="AC596">
        <f>IF(ISNUMBER($BX596),IF($BX596&gt;=2019,1,0),"")</f>
        <v>1.0</v>
      </c>
      <c r="AD596">
        <f>IF($L596&lt;&gt;"",IF($L596&gt;2013,1,0),"")</f>
        <v>0.0</v>
      </c>
      <c r="AE596">
        <f>IF($L596&lt;&gt;"",1+IF($L596&gt;2011,1,0)+IF($L596&gt;2014,1,0),"")</f>
        <v>1.0</v>
      </c>
      <c r="AF596" t="inlineStr">
        <is>
          <t>rating</t>
        </is>
      </c>
      <c r="AG596" t="inlineStr">
        <is>
          <t>performance</t>
        </is>
      </c>
      <c r="AH596" t="inlineStr">
        <is>
          <t>sensitive</t>
        </is>
      </c>
      <c r="AI596" t="inlineStr">
        <is>
          <t>99_NCE</t>
        </is>
      </c>
      <c r="AJ596" t="inlineStr">
        <is>
          <t>99_NCE</t>
        </is>
      </c>
      <c r="AK596" t="str">
        <f>IF(AND($CF596&lt;&gt;"",IFERROR(INDEX(subsample_country_map!$B:$B,MATCH($CF596,subsample_country_map!$A:$A,0)),"")&lt;&gt;""),INDEX(subsample_country_map!$B:$B,MATCH($CF596,subsample_country_map!$A:$A,0)),INDEX(lookup!$AA:$AA,MATCH($A596,lookup!$A:$A,0)))</f>
        <v>99_NCE</v>
      </c>
      <c r="AL596" t="str">
        <f>IF(AND($CF596&lt;&gt;"",IFERROR(INDEX(subsample_country_map!$C:$C,MATCH($CF596,subsample_country_map!$A:$A,0)),"")&lt;&gt;""),INDEX(subsample_country_map!$C:$C,MATCH($CF596,subsample_country_map!$A:$A,0)),INDEX(lookup!$AB:$AB,MATCH($A596,lookup!$A:$A,0)))</f>
        <v>99_NCE</v>
      </c>
      <c r="AM596" t="str">
        <f>IF(AND($CF596&lt;&gt;"",IFERROR(INDEX(subsample_country_map!$D:$D,MATCH($CF596,subsample_country_map!$A:$A,0)),"")&lt;&gt;""),INDEX(subsample_country_map!$D:$D,MATCH($CF596,subsample_country_map!$A:$A,0)),INDEX(lookup!$AC:$AC,MATCH($A596,lookup!$A:$A,0)))</f>
        <v>99_NCE</v>
      </c>
      <c r="AN596" t="str">
        <f>IF(AND($CF596&lt;&gt;"",IFERROR(INDEX(subsample_country_map!$E:$E,MATCH($CF596,subsample_country_map!$A:$A,0)),"")&lt;&gt;""),INDEX(subsample_country_map!$E:$E,MATCH($CF596,subsample_country_map!$A:$A,0)),INDEX(lookup!$AD:$AD,MATCH($A596,lookup!$A:$A,0)))</f>
        <v>99_NCE</v>
      </c>
      <c r="AO596" t="str">
        <f>INDEX(lookup!$Y:$Y,MATCH($A596,lookup!$A:$A,0))</f>
        <v>0_published</v>
      </c>
      <c r="AP596" t="str">
        <f>INDEX(lookup!$Z:$Z,MATCH($A596,lookup!$A:$A,0))</f>
        <v>0_VHB low</v>
      </c>
      <c r="AQ596" t="str">
        <f>INDEX(lookup!$W:$W,MATCH($A596,lookup!$A:$A,0))</f>
        <v>2_sust</v>
      </c>
      <c r="AS596" t="inlineStr">
        <is>
          <t>staging</t>
        </is>
      </c>
      <c r="AT596" t="inlineStr">
        <is>
          <t>good-CER</t>
        </is>
      </c>
      <c r="AU596" t="inlineStr">
        <is>
          <t>creditworthiness</t>
        </is>
      </c>
      <c r="AV596" t="inlineStr">
        <is>
          <t>0.0643,658</t>
        </is>
      </c>
      <c r="AY596" t="inlineStr">
        <is>
          <t>0.700</t>
        </is>
      </c>
      <c r="BA596" t="n">
        <v>227</v>
      </c>
      <c r="BB596" t="inlineStr">
        <is>
          <t>1</t>
        </is>
      </c>
      <c r="BC596" t="inlineStr">
        <is>
          <t>other: not stated</t>
        </is>
      </c>
      <c r="BD596" t="inlineStr">
        <is>
          <t>not stated</t>
        </is>
      </c>
      <c r="BE596" t="inlineStr">
        <is>
          <t>other:sector division during the COVID-19 crisis</t>
        </is>
      </c>
      <c r="BF596" t="inlineStr">
        <is>
          <t>Oil and Gas</t>
        </is>
      </c>
      <c r="BG596" t="inlineStr">
        <is>
          <t>FLAG</t>
        </is>
      </c>
      <c r="BH596" t="inlineStr">
        <is>
          <t>FLAG</t>
        </is>
      </c>
      <c r="BI596" t="inlineStr">
        <is>
          <t>Table 12</t>
        </is>
      </c>
      <c r="BJ596" t="inlineStr">
        <is>
          <t>Moody's - Oil and Gas - dESGE model (col 3)</t>
        </is>
      </c>
      <c r="BK596" t="inlineStr">
        <is>
          <t>15</t>
        </is>
      </c>
      <c r="BL596" t="inlineStr">
        <is>
          <t>dESGE 0.0643,658 0.700</t>
        </is>
      </c>
      <c r="BM596" t="inlineStr">
        <is>
          <t>dESGE</t>
        </is>
      </c>
      <c r="BN596" t="inlineStr">
        <is>
          <t>credit rating changes</t>
        </is>
      </c>
      <c r="BO596" t="inlineStr">
        <is>
          <t>original</t>
        </is>
      </c>
      <c r="BP596" t="inlineStr">
        <is>
          <t>Chodnicka-Jaworska (2022)</t>
        </is>
      </c>
      <c r="BQ596" t="inlineStr">
        <is>
          <t>computed</t>
        </is>
      </c>
      <c r="BT596" t="n">
        <v>0</v>
      </c>
      <c r="BU596" t="inlineStr">
        <is>
          <t>staging_Chodnicka-Jaworska_2022.csv</t>
        </is>
      </c>
      <c r="BW596" t="n">
        <v>1990</v>
      </c>
      <c r="BX596" t="n">
        <v>2021</v>
      </c>
      <c r="BY596" t="inlineStr">
        <is>
          <t>all over the world (all companies listed on the st</t>
        </is>
      </c>
      <c r="BZ596" t="n">
        <v>2005.5</v>
      </c>
      <c r="CA596" t="n">
        <v>0.1875</v>
      </c>
      <c r="CB596" t="n">
        <v>0</v>
      </c>
      <c r="CC596" t="n">
        <v>1</v>
      </c>
      <c r="CD596" t="n">
        <v>-0.02560419594085443</v>
      </c>
      <c r="CE596" t="n">
        <v>1</v>
      </c>
    </row>
    <row r="597">
      <c r="A597" t="inlineStr">
        <is>
          <t>Chodnicka-Jaworska (2022)</t>
        </is>
      </c>
      <c r="B597" t="n">
        <v>1902</v>
      </c>
      <c r="C597" t="n">
        <v>0.0006941444290178289</v>
      </c>
      <c r="D597" t="n">
        <v>82</v>
      </c>
      <c r="E597">
        <f>IF(ISNUMBER($BA597),$BA597,IF(AND(ISNUMBER($D597),ISNUMBER($BW597),ISNUMBER($BX597)),$D597*($BX597-$BW597+1),""))</f>
        <v>82.0</v>
      </c>
      <c r="H597" t="inlineStr">
        <is>
          <t>partial</t>
        </is>
      </c>
      <c r="I597" t="inlineStr">
        <is>
          <t>p-Value available</t>
        </is>
      </c>
      <c r="J597">
        <f>IF($BW597&lt;&gt;"",$BW597,"")</f>
        <v>1990.0</v>
      </c>
      <c r="K597">
        <f>IF($BX597&lt;&gt;"",$BX597,"")</f>
        <v>2021.0</v>
      </c>
      <c r="L597">
        <f>IF(AND(ISNUMBER($BW597),ISNUMBER($BX597)),($BW597+$BX597)/2,"")</f>
        <v>2005.5</v>
      </c>
      <c r="M597">
        <f>IF($L597&lt;&gt;"",$L597,"")</f>
        <v>2005.5</v>
      </c>
      <c r="N597">
        <f>IF(AND(ISNUMBER($BW597),ISNUMBER($BX597)),MIN(1,MAX(0,($BX597-2016+1)/($BX597-$BW597+1))),"")</f>
        <v>0.1875</v>
      </c>
      <c r="O597">
        <f>IF(AND(ISNUMBER($BW597),ISNUMBER($BX597)),MIN(1,MAX(0,($BX597-2017+1)/($BX597-$BW597+1))),"")</f>
        <v>0.15625</v>
      </c>
      <c r="P597">
        <f>IF(AND(ISNUMBER($BW597),ISNUMBER($BX597)),MIN(1,MAX(0,($BX597-2018+1)/($BX597-$BW597+1))),"")</f>
        <v>0.125</v>
      </c>
      <c r="Q597">
        <f>IF(AND(ISNUMBER($BW597),ISNUMBER($BX597)),MIN(1,MAX(0,($BX597-2019+1)/($BX597-$BW597+1))),"")</f>
        <v>0.09375</v>
      </c>
      <c r="R597">
        <f>IF(AND(ISNUMBER($BW597),ISNUMBER($BX597)),MIN(1,MAX(0,($BX597-2016+1)/($BX597-$BW597+1))),"")</f>
        <v>0.1875</v>
      </c>
      <c r="S597">
        <f>IF($L597&lt;&gt;"",IF($L597&gt;=2015.5,1,0),"")</f>
        <v>0.0</v>
      </c>
      <c r="T597">
        <f>IF($L597&lt;&gt;"",IF($L597&gt;=2016,1,0),"")</f>
        <v>0.0</v>
      </c>
      <c r="U597">
        <f>IF(ISNUMBER($BX597),IF($BX597&gt;=2016,1,0),"")</f>
        <v>1.0</v>
      </c>
      <c r="V597">
        <f>IF(ISNUMBER($BW597),IF($BW597&gt;=2016,1,0),"")</f>
        <v>0.0</v>
      </c>
      <c r="W597" t="str">
        <f>IF(AND(ISNUMBER($BW597),ISNUMBER($BX597)),IF($BW597&gt;=2016,"post-only",IF($BX597&lt;2016,"pre-only","mixed")),"")</f>
        <v>mixed</v>
      </c>
      <c r="X597">
        <f>IF(AND(ISNUMBER($BW597),ISNUMBER($BX597)),MIN(1,MAX(0,($BX597-2017+1)/($BX597-$BW597+1))),"")</f>
        <v>0.15625</v>
      </c>
      <c r="Y597">
        <f>IF(AND(ISNUMBER($BW597),ISNUMBER($BX597)),MIN(1,MAX(0,($BX597-2018+1)/($BX597-$BW597+1))),"")</f>
        <v>0.125</v>
      </c>
      <c r="Z597">
        <f>IF(AND(ISNUMBER($BW597),ISNUMBER($BX597)),MIN(1,MAX(0,($BX597-2019+1)/($BX597-$BW597+1))),"")</f>
        <v>0.09375</v>
      </c>
      <c r="AA597">
        <f>IF(ISNUMBER($BX597),IF($BX597&gt;=2017,1,0),"")</f>
        <v>1.0</v>
      </c>
      <c r="AB597">
        <f>IF(ISNUMBER($BX597),IF($BX597&gt;=2018,1,0),"")</f>
        <v>1.0</v>
      </c>
      <c r="AC597">
        <f>IF(ISNUMBER($BX597),IF($BX597&gt;=2019,1,0),"")</f>
        <v>1.0</v>
      </c>
      <c r="AD597">
        <f>IF($L597&lt;&gt;"",IF($L597&gt;2013,1,0),"")</f>
        <v>0.0</v>
      </c>
      <c r="AE597">
        <f>IF($L597&lt;&gt;"",1+IF($L597&gt;2011,1,0)+IF($L597&gt;2014,1,0),"")</f>
        <v>1.0</v>
      </c>
      <c r="AF597" t="inlineStr">
        <is>
          <t>rating</t>
        </is>
      </c>
      <c r="AG597" t="inlineStr">
        <is>
          <t>performance</t>
        </is>
      </c>
      <c r="AH597" t="inlineStr">
        <is>
          <t>sensitive</t>
        </is>
      </c>
      <c r="AI597" t="inlineStr">
        <is>
          <t>99_NCE</t>
        </is>
      </c>
      <c r="AJ597" t="inlineStr">
        <is>
          <t>99_NCE</t>
        </is>
      </c>
      <c r="AK597" t="str">
        <f>IF(AND($CF597&lt;&gt;"",IFERROR(INDEX(subsample_country_map!$B:$B,MATCH($CF597,subsample_country_map!$A:$A,0)),"")&lt;&gt;""),INDEX(subsample_country_map!$B:$B,MATCH($CF597,subsample_country_map!$A:$A,0)),INDEX(lookup!$AA:$AA,MATCH($A597,lookup!$A:$A,0)))</f>
        <v>99_NCE</v>
      </c>
      <c r="AL597" t="str">
        <f>IF(AND($CF597&lt;&gt;"",IFERROR(INDEX(subsample_country_map!$C:$C,MATCH($CF597,subsample_country_map!$A:$A,0)),"")&lt;&gt;""),INDEX(subsample_country_map!$C:$C,MATCH($CF597,subsample_country_map!$A:$A,0)),INDEX(lookup!$AB:$AB,MATCH($A597,lookup!$A:$A,0)))</f>
        <v>99_NCE</v>
      </c>
      <c r="AM597" t="str">
        <f>IF(AND($CF597&lt;&gt;"",IFERROR(INDEX(subsample_country_map!$D:$D,MATCH($CF597,subsample_country_map!$A:$A,0)),"")&lt;&gt;""),INDEX(subsample_country_map!$D:$D,MATCH($CF597,subsample_country_map!$A:$A,0)),INDEX(lookup!$AC:$AC,MATCH($A597,lookup!$A:$A,0)))</f>
        <v>99_NCE</v>
      </c>
      <c r="AN597" t="str">
        <f>IF(AND($CF597&lt;&gt;"",IFERROR(INDEX(subsample_country_map!$E:$E,MATCH($CF597,subsample_country_map!$A:$A,0)),"")&lt;&gt;""),INDEX(subsample_country_map!$E:$E,MATCH($CF597,subsample_country_map!$A:$A,0)),INDEX(lookup!$AD:$AD,MATCH($A597,lookup!$A:$A,0)))</f>
        <v>99_NCE</v>
      </c>
      <c r="AO597" t="str">
        <f>INDEX(lookup!$Y:$Y,MATCH($A597,lookup!$A:$A,0))</f>
        <v>0_published</v>
      </c>
      <c r="AP597" t="str">
        <f>INDEX(lookup!$Z:$Z,MATCH($A597,lookup!$A:$A,0))</f>
        <v>0_VHB low</v>
      </c>
      <c r="AQ597" t="str">
        <f>INDEX(lookup!$W:$W,MATCH($A597,lookup!$A:$A,0))</f>
        <v>2_sust</v>
      </c>
      <c r="AS597" t="inlineStr">
        <is>
          <t>staging</t>
        </is>
      </c>
      <c r="AT597" t="inlineStr">
        <is>
          <t>good-CER</t>
        </is>
      </c>
      <c r="AU597" t="inlineStr">
        <is>
          <t>creditworthiness</t>
        </is>
      </c>
      <c r="AV597" t="inlineStr">
        <is>
          <t>-0.007455</t>
        </is>
      </c>
      <c r="AY597" t="inlineStr">
        <is>
          <t>0.995</t>
        </is>
      </c>
      <c r="BA597" t="n">
        <v>82</v>
      </c>
      <c r="BB597" t="inlineStr">
        <is>
          <t>1</t>
        </is>
      </c>
      <c r="BC597" t="inlineStr">
        <is>
          <t>other: not stated</t>
        </is>
      </c>
      <c r="BD597" t="inlineStr">
        <is>
          <t>not stated</t>
        </is>
      </c>
      <c r="BE597" t="inlineStr">
        <is>
          <t>other:sector division during the COVID-19 crisis</t>
        </is>
      </c>
      <c r="BF597" t="inlineStr">
        <is>
          <t>Oil and Gas</t>
        </is>
      </c>
      <c r="BG597" t="inlineStr">
        <is>
          <t>FLAG</t>
        </is>
      </c>
      <c r="BH597" t="inlineStr">
        <is>
          <t>FLAG</t>
        </is>
      </c>
      <c r="BI597" t="inlineStr">
        <is>
          <t>Table 12</t>
        </is>
      </c>
      <c r="BJ597" t="inlineStr">
        <is>
          <t>DRBS - Oil and Gas - dESGE model (col 8)</t>
        </is>
      </c>
      <c r="BK597" t="inlineStr">
        <is>
          <t>15</t>
        </is>
      </c>
      <c r="BL597" t="inlineStr">
        <is>
          <t>dESGE −0.007455 0.995</t>
        </is>
      </c>
      <c r="BM597" t="inlineStr">
        <is>
          <t>dESGE</t>
        </is>
      </c>
      <c r="BN597" t="inlineStr">
        <is>
          <t>credit rating changes</t>
        </is>
      </c>
      <c r="BO597" t="inlineStr">
        <is>
          <t>original</t>
        </is>
      </c>
      <c r="BP597" t="inlineStr">
        <is>
          <t>Chodnicka-Jaworska (2022)</t>
        </is>
      </c>
      <c r="BQ597" t="inlineStr">
        <is>
          <t>computed</t>
        </is>
      </c>
      <c r="BT597" t="n">
        <v>0</v>
      </c>
      <c r="BU597" t="inlineStr">
        <is>
          <t>staging_Chodnicka-Jaworska_2022.csv</t>
        </is>
      </c>
      <c r="BW597" t="n">
        <v>1990</v>
      </c>
      <c r="BX597" t="n">
        <v>2021</v>
      </c>
      <c r="BY597" t="inlineStr">
        <is>
          <t>all over the world (all companies listed on the st</t>
        </is>
      </c>
      <c r="BZ597" t="n">
        <v>2005.5</v>
      </c>
      <c r="CA597" t="n">
        <v>0.1875</v>
      </c>
      <c r="CB597" t="n">
        <v>0</v>
      </c>
      <c r="CC597" t="n">
        <v>1</v>
      </c>
      <c r="CD597" t="n">
        <v>0.0006941445405058992</v>
      </c>
      <c r="CE597" t="n">
        <v>1</v>
      </c>
    </row>
    <row r="598">
      <c r="A598" t="inlineStr">
        <is>
          <t>Christ et al (2022)</t>
        </is>
      </c>
      <c r="B598" t="n">
        <v>1903</v>
      </c>
      <c r="C598" t="n">
        <v>-0.107</v>
      </c>
      <c r="D598" t="n">
        <v>1486</v>
      </c>
      <c r="E598">
        <f>IF(ISNUMBER($BA598),$BA598,IF(AND(ISNUMBER($D598),ISNUMBER($BW598),ISNUMBER($BX598)),$D598*($BX598-$BW598+1),""))</f>
        <v>1486.0</v>
      </c>
      <c r="H598" t="inlineStr">
        <is>
          <t>bivariate</t>
        </is>
      </c>
      <c r="I598" t="inlineStr">
        <is>
          <t>Correlation coefficient available</t>
        </is>
      </c>
      <c r="J598">
        <f>IF($BW598&lt;&gt;"",$BW598,"")</f>
        <v>2009.0</v>
      </c>
      <c r="K598">
        <f>IF($BX598&lt;&gt;"",$BX598,"")</f>
        <v>2019.0</v>
      </c>
      <c r="L598">
        <f>IF(AND(ISNUMBER($BW598),ISNUMBER($BX598)),($BW598+$BX598)/2,"")</f>
        <v>2014.0</v>
      </c>
      <c r="M598">
        <f>IF($L598&lt;&gt;"",$L598,"")</f>
        <v>2014.0</v>
      </c>
      <c r="N598">
        <f>IF(AND(ISNUMBER($BW598),ISNUMBER($BX598)),MIN(1,MAX(0,($BX598-2016+1)/($BX598-$BW598+1))),"")</f>
        <v>0.3636363636363636</v>
      </c>
      <c r="O598">
        <f>IF(AND(ISNUMBER($BW598),ISNUMBER($BX598)),MIN(1,MAX(0,($BX598-2017+1)/($BX598-$BW598+1))),"")</f>
        <v>0.2727272727272727</v>
      </c>
      <c r="P598">
        <f>IF(AND(ISNUMBER($BW598),ISNUMBER($BX598)),MIN(1,MAX(0,($BX598-2018+1)/($BX598-$BW598+1))),"")</f>
        <v>0.1818181818181818</v>
      </c>
      <c r="Q598">
        <f>IF(AND(ISNUMBER($BW598),ISNUMBER($BX598)),MIN(1,MAX(0,($BX598-2019+1)/($BX598-$BW598+1))),"")</f>
        <v>0.09090909090909091</v>
      </c>
      <c r="R598">
        <f>IF(AND(ISNUMBER($BW598),ISNUMBER($BX598)),MIN(1,MAX(0,($BX598-2016+1)/($BX598-$BW598+1))),"")</f>
        <v>0.3636363636363636</v>
      </c>
      <c r="S598">
        <f>IF($L598&lt;&gt;"",IF($L598&gt;=2015.5,1,0),"")</f>
        <v>0.0</v>
      </c>
      <c r="T598">
        <f>IF($L598&lt;&gt;"",IF($L598&gt;=2016,1,0),"")</f>
        <v>0.0</v>
      </c>
      <c r="U598">
        <f>IF(ISNUMBER($BX598),IF($BX598&gt;=2016,1,0),"")</f>
        <v>1.0</v>
      </c>
      <c r="V598">
        <f>IF(ISNUMBER($BW598),IF($BW598&gt;=2016,1,0),"")</f>
        <v>0.0</v>
      </c>
      <c r="W598" t="str">
        <f>IF(AND(ISNUMBER($BW598),ISNUMBER($BX598)),IF($BW598&gt;=2016,"post-only",IF($BX598&lt;2016,"pre-only","mixed")),"")</f>
        <v>mixed</v>
      </c>
      <c r="X598">
        <f>IF(AND(ISNUMBER($BW598),ISNUMBER($BX598)),MIN(1,MAX(0,($BX598-2017+1)/($BX598-$BW598+1))),"")</f>
        <v>0.2727272727272727</v>
      </c>
      <c r="Y598">
        <f>IF(AND(ISNUMBER($BW598),ISNUMBER($BX598)),MIN(1,MAX(0,($BX598-2018+1)/($BX598-$BW598+1))),"")</f>
        <v>0.1818181818181818</v>
      </c>
      <c r="Z598">
        <f>IF(AND(ISNUMBER($BW598),ISNUMBER($BX598)),MIN(1,MAX(0,($BX598-2019+1)/($BX598-$BW598+1))),"")</f>
        <v>0.09090909090909091</v>
      </c>
      <c r="AA598">
        <f>IF(ISNUMBER($BX598),IF($BX598&gt;=2017,1,0),"")</f>
        <v>1.0</v>
      </c>
      <c r="AB598">
        <f>IF(ISNUMBER($BX598),IF($BX598&gt;=2018,1,0),"")</f>
        <v>1.0</v>
      </c>
      <c r="AC598">
        <f>IF(ISNUMBER($BX598),IF($BX598&gt;=2019,1,0),"")</f>
        <v>1.0</v>
      </c>
      <c r="AD598">
        <f>IF($L598&lt;&gt;"",IF($L598&gt;2013,1,0),"")</f>
        <v>1.0</v>
      </c>
      <c r="AE598">
        <f>IF($L598&lt;&gt;"",1+IF($L598&gt;2011,1,0)+IF($L598&gt;2014,1,0),"")</f>
        <v>2.0</v>
      </c>
      <c r="AF598" t="inlineStr">
        <is>
          <t>derivativ (CDS spread)</t>
        </is>
      </c>
      <c r="AG598" t="inlineStr">
        <is>
          <t>performance</t>
        </is>
      </c>
      <c r="AH598" t="inlineStr">
        <is>
          <t>non-sensitive</t>
        </is>
      </c>
      <c r="AI598" t="inlineStr">
        <is>
          <t>with ETS/CT</t>
        </is>
      </c>
      <c r="AJ598" t="inlineStr">
        <is>
          <t>with ETS/CT</t>
        </is>
      </c>
      <c r="AK598" t="str">
        <f>IF(AND($CF598&lt;&gt;"",IFERROR(INDEX(subsample_country_map!$B:$B,MATCH($CF598,subsample_country_map!$A:$A,0)),"")&lt;&gt;""),INDEX(subsample_country_map!$B:$B,MATCH($CF598,subsample_country_map!$A:$A,0)),INDEX(lookup!$AA:$AA,MATCH($A598,lookup!$A:$A,0)))</f>
        <v>2_Europe</v>
      </c>
      <c r="AL598" t="str">
        <f>IF(AND($CF598&lt;&gt;"",IFERROR(INDEX(subsample_country_map!$C:$C,MATCH($CF598,subsample_country_map!$A:$A,0)),"")&lt;&gt;""),INDEX(subsample_country_map!$C:$C,MATCH($CF598,subsample_country_map!$A:$A,0)),INDEX(lookup!$AB:$AB,MATCH($A598,lookup!$A:$A,0)))</f>
        <v>99_NCE</v>
      </c>
      <c r="AM598" t="str">
        <f>IF(AND($CF598&lt;&gt;"",IFERROR(INDEX(subsample_country_map!$D:$D,MATCH($CF598,subsample_country_map!$A:$A,0)),"")&lt;&gt;""),INDEX(subsample_country_map!$D:$D,MATCH($CF598,subsample_country_map!$A:$A,0)),INDEX(lookup!$AC:$AC,MATCH($A598,lookup!$A:$A,0)))</f>
        <v>1_western</v>
      </c>
      <c r="AN598" t="str">
        <f>IF(AND($CF598&lt;&gt;"",IFERROR(INDEX(subsample_country_map!$E:$E,MATCH($CF598,subsample_country_map!$A:$A,0)),"")&lt;&gt;""),INDEX(subsample_country_map!$E:$E,MATCH($CF598,subsample_country_map!$A:$A,0)),INDEX(lookup!$AD:$AD,MATCH($A598,lookup!$A:$A,0)))</f>
        <v>2_civil law</v>
      </c>
      <c r="AO598" t="str">
        <f>INDEX(lookup!$Y:$Y,MATCH($A598,lookup!$A:$A,0))</f>
        <v>1_not published</v>
      </c>
      <c r="AP598" t="str">
        <f>INDEX(lookup!$Z:$Z,MATCH($A598,lookup!$A:$A,0))</f>
        <v>99_NCE</v>
      </c>
      <c r="AQ598" t="str">
        <f>INDEX(lookup!$W:$W,MATCH($A598,lookup!$A:$A,0))</f>
        <v>1_fin/acc/econ</v>
      </c>
      <c r="AS598" t="inlineStr">
        <is>
          <t>staging</t>
        </is>
      </c>
      <c r="AT598" t="inlineStr">
        <is>
          <t>good-CER</t>
        </is>
      </c>
      <c r="AU598" t="inlineStr">
        <is>
          <t>cost</t>
        </is>
      </c>
      <c r="AZ598" t="inlineStr">
        <is>
          <t>-0.107</t>
        </is>
      </c>
      <c r="BA598" t="n">
        <v>1486</v>
      </c>
      <c r="BB598" t="inlineStr">
        <is>
          <t>1</t>
        </is>
      </c>
      <c r="BC598" t="inlineStr">
        <is>
          <t>n/a (structural)</t>
        </is>
      </c>
      <c r="BD598" t="inlineStr">
        <is>
          <t>n/a (structural)</t>
        </is>
      </c>
      <c r="BE598" t="inlineStr">
        <is>
          <t>none</t>
        </is>
      </c>
      <c r="BI598" t="inlineStr">
        <is>
          <t>Table 4</t>
        </is>
      </c>
      <c r="BJ598" t="inlineStr">
        <is>
          <t>correlation matrix row 1 LN (CDS) x row 3 ENV</t>
        </is>
      </c>
      <c r="BK598" t="inlineStr">
        <is>
          <t>50</t>
        </is>
      </c>
      <c r="BL598" t="inlineStr">
        <is>
          <t>ENV -0.107</t>
        </is>
      </c>
      <c r="BM598" t="inlineStr">
        <is>
          <t>E-Pillar score (ENV)</t>
        </is>
      </c>
      <c r="BN598" t="inlineStr">
        <is>
          <t>LN (CDS)</t>
        </is>
      </c>
      <c r="BO598" t="inlineStr">
        <is>
          <t>original</t>
        </is>
      </c>
      <c r="BP598" t="inlineStr">
        <is>
          <t>Christ et al (2022)</t>
        </is>
      </c>
      <c r="BQ598" t="inlineStr">
        <is>
          <t>bivariate</t>
        </is>
      </c>
      <c r="BT598" t="n">
        <v>0</v>
      </c>
      <c r="BU598" t="inlineStr">
        <is>
          <t>staging_Christ_et_al_unknown.csv</t>
        </is>
      </c>
      <c r="BW598" t="n">
        <v>2009</v>
      </c>
      <c r="BX598" t="n">
        <v>2019</v>
      </c>
      <c r="BY598" t="inlineStr">
        <is>
          <t>and Industry-specific Climate Risk Exposures</t>
        </is>
      </c>
      <c r="BZ598" t="n">
        <v>2014</v>
      </c>
      <c r="CA598" t="n">
        <v>0.3636363636363636</v>
      </c>
      <c r="CB598" t="n">
        <v>0</v>
      </c>
      <c r="CC598" t="n">
        <v>1</v>
      </c>
      <c r="CD598" t="n">
        <v>-0.1074111759160689</v>
      </c>
      <c r="CE598" t="n">
        <v>1</v>
      </c>
    </row>
    <row r="599">
      <c r="A599" t="inlineStr">
        <is>
          <t>Christ et al (2022)</t>
        </is>
      </c>
      <c r="B599" t="n">
        <v>1904</v>
      </c>
      <c r="C599" t="n">
        <v>-0.094</v>
      </c>
      <c r="D599" t="n">
        <v>1486</v>
      </c>
      <c r="E599">
        <f>IF(ISNUMBER($BA599),$BA599,IF(AND(ISNUMBER($D599),ISNUMBER($BW599),ISNUMBER($BX599)),$D599*($BX599-$BW599+1),""))</f>
        <v>1486.0</v>
      </c>
      <c r="H599" t="inlineStr">
        <is>
          <t>bivariate</t>
        </is>
      </c>
      <c r="I599" t="inlineStr">
        <is>
          <t>Correlation coefficient available</t>
        </is>
      </c>
      <c r="J599">
        <f>IF($BW599&lt;&gt;"",$BW599,"")</f>
        <v>2009.0</v>
      </c>
      <c r="K599">
        <f>IF($BX599&lt;&gt;"",$BX599,"")</f>
        <v>2019.0</v>
      </c>
      <c r="L599">
        <f>IF(AND(ISNUMBER($BW599),ISNUMBER($BX599)),($BW599+$BX599)/2,"")</f>
        <v>2014.0</v>
      </c>
      <c r="M599">
        <f>IF($L599&lt;&gt;"",$L599,"")</f>
        <v>2014.0</v>
      </c>
      <c r="N599">
        <f>IF(AND(ISNUMBER($BW599),ISNUMBER($BX599)),MIN(1,MAX(0,($BX599-2016+1)/($BX599-$BW599+1))),"")</f>
        <v>0.3636363636363636</v>
      </c>
      <c r="O599">
        <f>IF(AND(ISNUMBER($BW599),ISNUMBER($BX599)),MIN(1,MAX(0,($BX599-2017+1)/($BX599-$BW599+1))),"")</f>
        <v>0.2727272727272727</v>
      </c>
      <c r="P599">
        <f>IF(AND(ISNUMBER($BW599),ISNUMBER($BX599)),MIN(1,MAX(0,($BX599-2018+1)/($BX599-$BW599+1))),"")</f>
        <v>0.1818181818181818</v>
      </c>
      <c r="Q599">
        <f>IF(AND(ISNUMBER($BW599),ISNUMBER($BX599)),MIN(1,MAX(0,($BX599-2019+1)/($BX599-$BW599+1))),"")</f>
        <v>0.09090909090909091</v>
      </c>
      <c r="R599">
        <f>IF(AND(ISNUMBER($BW599),ISNUMBER($BX599)),MIN(1,MAX(0,($BX599-2016+1)/($BX599-$BW599+1))),"")</f>
        <v>0.3636363636363636</v>
      </c>
      <c r="S599">
        <f>IF($L599&lt;&gt;"",IF($L599&gt;=2015.5,1,0),"")</f>
        <v>0.0</v>
      </c>
      <c r="T599">
        <f>IF($L599&lt;&gt;"",IF($L599&gt;=2016,1,0),"")</f>
        <v>0.0</v>
      </c>
      <c r="U599">
        <f>IF(ISNUMBER($BX599),IF($BX599&gt;=2016,1,0),"")</f>
        <v>1.0</v>
      </c>
      <c r="V599">
        <f>IF(ISNUMBER($BW599),IF($BW599&gt;=2016,1,0),"")</f>
        <v>0.0</v>
      </c>
      <c r="W599" t="str">
        <f>IF(AND(ISNUMBER($BW599),ISNUMBER($BX599)),IF($BW599&gt;=2016,"post-only",IF($BX599&lt;2016,"pre-only","mixed")),"")</f>
        <v>mixed</v>
      </c>
      <c r="X599">
        <f>IF(AND(ISNUMBER($BW599),ISNUMBER($BX599)),MIN(1,MAX(0,($BX599-2017+1)/($BX599-$BW599+1))),"")</f>
        <v>0.2727272727272727</v>
      </c>
      <c r="Y599">
        <f>IF(AND(ISNUMBER($BW599),ISNUMBER($BX599)),MIN(1,MAX(0,($BX599-2018+1)/($BX599-$BW599+1))),"")</f>
        <v>0.1818181818181818</v>
      </c>
      <c r="Z599">
        <f>IF(AND(ISNUMBER($BW599),ISNUMBER($BX599)),MIN(1,MAX(0,($BX599-2019+1)/($BX599-$BW599+1))),"")</f>
        <v>0.09090909090909091</v>
      </c>
      <c r="AA599">
        <f>IF(ISNUMBER($BX599),IF($BX599&gt;=2017,1,0),"")</f>
        <v>1.0</v>
      </c>
      <c r="AB599">
        <f>IF(ISNUMBER($BX599),IF($BX599&gt;=2018,1,0),"")</f>
        <v>1.0</v>
      </c>
      <c r="AC599">
        <f>IF(ISNUMBER($BX599),IF($BX599&gt;=2019,1,0),"")</f>
        <v>1.0</v>
      </c>
      <c r="AD599">
        <f>IF($L599&lt;&gt;"",IF($L599&gt;2013,1,0),"")</f>
        <v>1.0</v>
      </c>
      <c r="AE599">
        <f>IF($L599&lt;&gt;"",1+IF($L599&gt;2011,1,0)+IF($L599&gt;2014,1,0),"")</f>
        <v>2.0</v>
      </c>
      <c r="AF599" t="inlineStr">
        <is>
          <t>derivativ (CDS spread)</t>
        </is>
      </c>
      <c r="AG599" t="inlineStr">
        <is>
          <t>performance</t>
        </is>
      </c>
      <c r="AH599" t="inlineStr">
        <is>
          <t>non-sensitive</t>
        </is>
      </c>
      <c r="AI599" t="inlineStr">
        <is>
          <t>with ETS/CT</t>
        </is>
      </c>
      <c r="AJ599" t="inlineStr">
        <is>
          <t>with ETS/CT</t>
        </is>
      </c>
      <c r="AK599" t="str">
        <f>IF(AND($CF599&lt;&gt;"",IFERROR(INDEX(subsample_country_map!$B:$B,MATCH($CF599,subsample_country_map!$A:$A,0)),"")&lt;&gt;""),INDEX(subsample_country_map!$B:$B,MATCH($CF599,subsample_country_map!$A:$A,0)),INDEX(lookup!$AA:$AA,MATCH($A599,lookup!$A:$A,0)))</f>
        <v>2_Europe</v>
      </c>
      <c r="AL599" t="str">
        <f>IF(AND($CF599&lt;&gt;"",IFERROR(INDEX(subsample_country_map!$C:$C,MATCH($CF599,subsample_country_map!$A:$A,0)),"")&lt;&gt;""),INDEX(subsample_country_map!$C:$C,MATCH($CF599,subsample_country_map!$A:$A,0)),INDEX(lookup!$AB:$AB,MATCH($A599,lookup!$A:$A,0)))</f>
        <v>99_NCE</v>
      </c>
      <c r="AM599" t="str">
        <f>IF(AND($CF599&lt;&gt;"",IFERROR(INDEX(subsample_country_map!$D:$D,MATCH($CF599,subsample_country_map!$A:$A,0)),"")&lt;&gt;""),INDEX(subsample_country_map!$D:$D,MATCH($CF599,subsample_country_map!$A:$A,0)),INDEX(lookup!$AC:$AC,MATCH($A599,lookup!$A:$A,0)))</f>
        <v>1_western</v>
      </c>
      <c r="AN599" t="str">
        <f>IF(AND($CF599&lt;&gt;"",IFERROR(INDEX(subsample_country_map!$E:$E,MATCH($CF599,subsample_country_map!$A:$A,0)),"")&lt;&gt;""),INDEX(subsample_country_map!$E:$E,MATCH($CF599,subsample_country_map!$A:$A,0)),INDEX(lookup!$AD:$AD,MATCH($A599,lookup!$A:$A,0)))</f>
        <v>2_civil law</v>
      </c>
      <c r="AO599" t="str">
        <f>INDEX(lookup!$Y:$Y,MATCH($A599,lookup!$A:$A,0))</f>
        <v>1_not published</v>
      </c>
      <c r="AP599" t="str">
        <f>INDEX(lookup!$Z:$Z,MATCH($A599,lookup!$A:$A,0))</f>
        <v>99_NCE</v>
      </c>
      <c r="AQ599" t="str">
        <f>INDEX(lookup!$W:$W,MATCH($A599,lookup!$A:$A,0))</f>
        <v>1_fin/acc/econ</v>
      </c>
      <c r="AS599" t="inlineStr">
        <is>
          <t>staging</t>
        </is>
      </c>
      <c r="AT599" t="inlineStr">
        <is>
          <t>good-CER</t>
        </is>
      </c>
      <c r="AU599" t="inlineStr">
        <is>
          <t>cost</t>
        </is>
      </c>
      <c r="AZ599" t="inlineStr">
        <is>
          <t>-0.094</t>
        </is>
      </c>
      <c r="BA599" t="n">
        <v>1486</v>
      </c>
      <c r="BB599" t="inlineStr">
        <is>
          <t>1</t>
        </is>
      </c>
      <c r="BC599" t="inlineStr">
        <is>
          <t>n/a (structural)</t>
        </is>
      </c>
      <c r="BD599" t="inlineStr">
        <is>
          <t>n/a (structural)</t>
        </is>
      </c>
      <c r="BE599" t="inlineStr">
        <is>
          <t>none</t>
        </is>
      </c>
      <c r="BI599" t="inlineStr">
        <is>
          <t>Table 4</t>
        </is>
      </c>
      <c r="BJ599" t="inlineStr">
        <is>
          <t>correlation matrix row 1 LN (CDS) x row 6 EMISSION</t>
        </is>
      </c>
      <c r="BK599" t="inlineStr">
        <is>
          <t>50</t>
        </is>
      </c>
      <c r="BL599" t="inlineStr">
        <is>
          <t>EMISSION -0.094</t>
        </is>
      </c>
      <c r="BM599" t="inlineStr">
        <is>
          <t>Emission score (EMISSION)</t>
        </is>
      </c>
      <c r="BN599" t="inlineStr">
        <is>
          <t>LN (CDS)</t>
        </is>
      </c>
      <c r="BO599" t="inlineStr">
        <is>
          <t>original</t>
        </is>
      </c>
      <c r="BP599" t="inlineStr">
        <is>
          <t>Christ et al (2022)</t>
        </is>
      </c>
      <c r="BQ599" t="inlineStr">
        <is>
          <t>bivariate</t>
        </is>
      </c>
      <c r="BT599" t="n">
        <v>0</v>
      </c>
      <c r="BU599" t="inlineStr">
        <is>
          <t>staging_Christ_et_al_unknown.csv</t>
        </is>
      </c>
      <c r="BW599" t="n">
        <v>2009</v>
      </c>
      <c r="BX599" t="n">
        <v>2019</v>
      </c>
      <c r="BY599" t="inlineStr">
        <is>
          <t>and Industry-specific Climate Risk Exposures</t>
        </is>
      </c>
      <c r="BZ599" t="n">
        <v>2014</v>
      </c>
      <c r="CA599" t="n">
        <v>0.3636363636363636</v>
      </c>
      <c r="CB599" t="n">
        <v>0</v>
      </c>
      <c r="CC599" t="n">
        <v>1</v>
      </c>
      <c r="CD599" t="n">
        <v>-0.09427833846947359</v>
      </c>
      <c r="CE599" t="n">
        <v>1</v>
      </c>
    </row>
    <row r="600">
      <c r="A600" t="inlineStr">
        <is>
          <t>Christ et al (2022)</t>
        </is>
      </c>
      <c r="B600" t="n">
        <v>1905</v>
      </c>
      <c r="C600" t="n">
        <v>-0.0477292903169619</v>
      </c>
      <c r="D600" t="n">
        <v>1486</v>
      </c>
      <c r="E600">
        <f>IF(ISNUMBER($BA600),$BA600,IF(AND(ISNUMBER($D600),ISNUMBER($BW600),ISNUMBER($BX600)),$D600*($BX600-$BW600+1),""))</f>
        <v>1486.0</v>
      </c>
      <c r="H600" t="inlineStr">
        <is>
          <t>partial</t>
        </is>
      </c>
      <c r="I600" t="inlineStr">
        <is>
          <t>T-Statistic available</t>
        </is>
      </c>
      <c r="J600">
        <f>IF($BW600&lt;&gt;"",$BW600,"")</f>
        <v>2009.0</v>
      </c>
      <c r="K600">
        <f>IF($BX600&lt;&gt;"",$BX600,"")</f>
        <v>2019.0</v>
      </c>
      <c r="L600">
        <f>IF(AND(ISNUMBER($BW600),ISNUMBER($BX600)),($BW600+$BX600)/2,"")</f>
        <v>2014.0</v>
      </c>
      <c r="M600">
        <f>IF($L600&lt;&gt;"",$L600,"")</f>
        <v>2014.0</v>
      </c>
      <c r="N600">
        <f>IF(AND(ISNUMBER($BW600),ISNUMBER($BX600)),MIN(1,MAX(0,($BX600-2016+1)/($BX600-$BW600+1))),"")</f>
        <v>0.3636363636363636</v>
      </c>
      <c r="O600">
        <f>IF(AND(ISNUMBER($BW600),ISNUMBER($BX600)),MIN(1,MAX(0,($BX600-2017+1)/($BX600-$BW600+1))),"")</f>
        <v>0.2727272727272727</v>
      </c>
      <c r="P600">
        <f>IF(AND(ISNUMBER($BW600),ISNUMBER($BX600)),MIN(1,MAX(0,($BX600-2018+1)/($BX600-$BW600+1))),"")</f>
        <v>0.1818181818181818</v>
      </c>
      <c r="Q600">
        <f>IF(AND(ISNUMBER($BW600),ISNUMBER($BX600)),MIN(1,MAX(0,($BX600-2019+1)/($BX600-$BW600+1))),"")</f>
        <v>0.09090909090909091</v>
      </c>
      <c r="R600">
        <f>IF(AND(ISNUMBER($BW600),ISNUMBER($BX600)),MIN(1,MAX(0,($BX600-2016+1)/($BX600-$BW600+1))),"")</f>
        <v>0.3636363636363636</v>
      </c>
      <c r="S600">
        <f>IF($L600&lt;&gt;"",IF($L600&gt;=2015.5,1,0),"")</f>
        <v>0.0</v>
      </c>
      <c r="T600">
        <f>IF($L600&lt;&gt;"",IF($L600&gt;=2016,1,0),"")</f>
        <v>0.0</v>
      </c>
      <c r="U600">
        <f>IF(ISNUMBER($BX600),IF($BX600&gt;=2016,1,0),"")</f>
        <v>1.0</v>
      </c>
      <c r="V600">
        <f>IF(ISNUMBER($BW600),IF($BW600&gt;=2016,1,0),"")</f>
        <v>0.0</v>
      </c>
      <c r="W600" t="str">
        <f>IF(AND(ISNUMBER($BW600),ISNUMBER($BX600)),IF($BW600&gt;=2016,"post-only",IF($BX600&lt;2016,"pre-only","mixed")),"")</f>
        <v>mixed</v>
      </c>
      <c r="X600">
        <f>IF(AND(ISNUMBER($BW600),ISNUMBER($BX600)),MIN(1,MAX(0,($BX600-2017+1)/($BX600-$BW600+1))),"")</f>
        <v>0.2727272727272727</v>
      </c>
      <c r="Y600">
        <f>IF(AND(ISNUMBER($BW600),ISNUMBER($BX600)),MIN(1,MAX(0,($BX600-2018+1)/($BX600-$BW600+1))),"")</f>
        <v>0.1818181818181818</v>
      </c>
      <c r="Z600">
        <f>IF(AND(ISNUMBER($BW600),ISNUMBER($BX600)),MIN(1,MAX(0,($BX600-2019+1)/($BX600-$BW600+1))),"")</f>
        <v>0.09090909090909091</v>
      </c>
      <c r="AA600">
        <f>IF(ISNUMBER($BX600),IF($BX600&gt;=2017,1,0),"")</f>
        <v>1.0</v>
      </c>
      <c r="AB600">
        <f>IF(ISNUMBER($BX600),IF($BX600&gt;=2018,1,0),"")</f>
        <v>1.0</v>
      </c>
      <c r="AC600">
        <f>IF(ISNUMBER($BX600),IF($BX600&gt;=2019,1,0),"")</f>
        <v>1.0</v>
      </c>
      <c r="AD600">
        <f>IF($L600&lt;&gt;"",IF($L600&gt;2013,1,0),"")</f>
        <v>1.0</v>
      </c>
      <c r="AE600">
        <f>IF($L600&lt;&gt;"",1+IF($L600&gt;2011,1,0)+IF($L600&gt;2014,1,0),"")</f>
        <v>2.0</v>
      </c>
      <c r="AF600" t="inlineStr">
        <is>
          <t>derivativ (CDS spread)</t>
        </is>
      </c>
      <c r="AG600" t="inlineStr">
        <is>
          <t>performance</t>
        </is>
      </c>
      <c r="AH600" t="inlineStr">
        <is>
          <t>non-sensitive</t>
        </is>
      </c>
      <c r="AI600" t="inlineStr">
        <is>
          <t>with ETS/CT</t>
        </is>
      </c>
      <c r="AJ600" t="inlineStr">
        <is>
          <t>with ETS/CT</t>
        </is>
      </c>
      <c r="AK600" t="str">
        <f>IF(AND($CF600&lt;&gt;"",IFERROR(INDEX(subsample_country_map!$B:$B,MATCH($CF600,subsample_country_map!$A:$A,0)),"")&lt;&gt;""),INDEX(subsample_country_map!$B:$B,MATCH($CF600,subsample_country_map!$A:$A,0)),INDEX(lookup!$AA:$AA,MATCH($A600,lookup!$A:$A,0)))</f>
        <v>2_Europe</v>
      </c>
      <c r="AL600" t="str">
        <f>IF(AND($CF600&lt;&gt;"",IFERROR(INDEX(subsample_country_map!$C:$C,MATCH($CF600,subsample_country_map!$A:$A,0)),"")&lt;&gt;""),INDEX(subsample_country_map!$C:$C,MATCH($CF600,subsample_country_map!$A:$A,0)),INDEX(lookup!$AB:$AB,MATCH($A600,lookup!$A:$A,0)))</f>
        <v>99_NCE</v>
      </c>
      <c r="AM600" t="str">
        <f>IF(AND($CF600&lt;&gt;"",IFERROR(INDEX(subsample_country_map!$D:$D,MATCH($CF600,subsample_country_map!$A:$A,0)),"")&lt;&gt;""),INDEX(subsample_country_map!$D:$D,MATCH($CF600,subsample_country_map!$A:$A,0)),INDEX(lookup!$AC:$AC,MATCH($A600,lookup!$A:$A,0)))</f>
        <v>1_western</v>
      </c>
      <c r="AN600" t="str">
        <f>IF(AND($CF600&lt;&gt;"",IFERROR(INDEX(subsample_country_map!$E:$E,MATCH($CF600,subsample_country_map!$A:$A,0)),"")&lt;&gt;""),INDEX(subsample_country_map!$E:$E,MATCH($CF600,subsample_country_map!$A:$A,0)),INDEX(lookup!$AD:$AD,MATCH($A600,lookup!$A:$A,0)))</f>
        <v>2_civil law</v>
      </c>
      <c r="AO600" t="str">
        <f>INDEX(lookup!$Y:$Y,MATCH($A600,lookup!$A:$A,0))</f>
        <v>1_not published</v>
      </c>
      <c r="AP600" t="str">
        <f>INDEX(lookup!$Z:$Z,MATCH($A600,lookup!$A:$A,0))</f>
        <v>99_NCE</v>
      </c>
      <c r="AQ600" t="str">
        <f>INDEX(lookup!$W:$W,MATCH($A600,lookup!$A:$A,0))</f>
        <v>1_fin/acc/econ</v>
      </c>
      <c r="AS600" t="inlineStr">
        <is>
          <t>staging</t>
        </is>
      </c>
      <c r="AT600" t="inlineStr">
        <is>
          <t>good-CER</t>
        </is>
      </c>
      <c r="AU600" t="inlineStr">
        <is>
          <t>cost</t>
        </is>
      </c>
      <c r="AV600" t="inlineStr">
        <is>
          <t>-0.187</t>
        </is>
      </c>
      <c r="AX600" t="inlineStr">
        <is>
          <t>-1.842</t>
        </is>
      </c>
      <c r="BA600" t="n">
        <v>1486</v>
      </c>
      <c r="BB600" t="inlineStr">
        <is>
          <t>1</t>
        </is>
      </c>
      <c r="BC600" t="inlineStr">
        <is>
          <t>FE</t>
        </is>
      </c>
      <c r="BD600" t="inlineStr">
        <is>
          <t>robust (unclustered)</t>
        </is>
      </c>
      <c r="BE600" t="inlineStr">
        <is>
          <t>none</t>
        </is>
      </c>
      <c r="BI600" t="inlineStr">
        <is>
          <t>Table 5</t>
        </is>
      </c>
      <c r="BJ600" t="inlineStr">
        <is>
          <t>column (2) ENV</t>
        </is>
      </c>
      <c r="BK600" t="inlineStr">
        <is>
          <t>51</t>
        </is>
      </c>
      <c r="BL600" t="inlineStr">
        <is>
          <t>ENV -0.187* (-1.842)</t>
        </is>
      </c>
      <c r="BM600" t="inlineStr">
        <is>
          <t>E-Pillar score (ENV)</t>
        </is>
      </c>
      <c r="BN600" t="inlineStr">
        <is>
          <t>LN (CDS)</t>
        </is>
      </c>
      <c r="BO600" t="inlineStr">
        <is>
          <t>original</t>
        </is>
      </c>
      <c r="BP600" t="inlineStr">
        <is>
          <t>Christ et al (2022)</t>
        </is>
      </c>
      <c r="BQ600" t="inlineStr">
        <is>
          <t>computed</t>
        </is>
      </c>
      <c r="BT600" t="n">
        <v>0</v>
      </c>
      <c r="BU600" t="inlineStr">
        <is>
          <t>staging_Christ_et_al_unknown.csv</t>
        </is>
      </c>
      <c r="BW600" t="n">
        <v>2009</v>
      </c>
      <c r="BX600" t="n">
        <v>2019</v>
      </c>
      <c r="BY600" t="inlineStr">
        <is>
          <t>and Industry-specific Climate Risk Exposures</t>
        </is>
      </c>
      <c r="BZ600" t="n">
        <v>2014</v>
      </c>
      <c r="CA600" t="n">
        <v>0.3636363636363636</v>
      </c>
      <c r="CB600" t="n">
        <v>0</v>
      </c>
      <c r="CC600" t="n">
        <v>1</v>
      </c>
      <c r="CD600" t="n">
        <v>-0.04776558373348504</v>
      </c>
      <c r="CE600" t="n">
        <v>1</v>
      </c>
    </row>
    <row r="601">
      <c r="A601" t="inlineStr">
        <is>
          <t>Christ et al (2022)</t>
        </is>
      </c>
      <c r="B601" t="n">
        <v>1906</v>
      </c>
      <c r="C601" t="n">
        <v>-0.04762587899873507</v>
      </c>
      <c r="D601" t="n">
        <v>1486</v>
      </c>
      <c r="E601">
        <f>IF(ISNUMBER($BA601),$BA601,IF(AND(ISNUMBER($D601),ISNUMBER($BW601),ISNUMBER($BX601)),$D601*($BX601-$BW601+1),""))</f>
        <v>1486.0</v>
      </c>
      <c r="H601" t="inlineStr">
        <is>
          <t>partial</t>
        </is>
      </c>
      <c r="I601" t="inlineStr">
        <is>
          <t>T-Statistic available</t>
        </is>
      </c>
      <c r="J601">
        <f>IF($BW601&lt;&gt;"",$BW601,"")</f>
        <v>2009.0</v>
      </c>
      <c r="K601">
        <f>IF($BX601&lt;&gt;"",$BX601,"")</f>
        <v>2019.0</v>
      </c>
      <c r="L601">
        <f>IF(AND(ISNUMBER($BW601),ISNUMBER($BX601)),($BW601+$BX601)/2,"")</f>
        <v>2014.0</v>
      </c>
      <c r="M601">
        <f>IF($L601&lt;&gt;"",$L601,"")</f>
        <v>2014.0</v>
      </c>
      <c r="N601">
        <f>IF(AND(ISNUMBER($BW601),ISNUMBER($BX601)),MIN(1,MAX(0,($BX601-2016+1)/($BX601-$BW601+1))),"")</f>
        <v>0.3636363636363636</v>
      </c>
      <c r="O601">
        <f>IF(AND(ISNUMBER($BW601),ISNUMBER($BX601)),MIN(1,MAX(0,($BX601-2017+1)/($BX601-$BW601+1))),"")</f>
        <v>0.2727272727272727</v>
      </c>
      <c r="P601">
        <f>IF(AND(ISNUMBER($BW601),ISNUMBER($BX601)),MIN(1,MAX(0,($BX601-2018+1)/($BX601-$BW601+1))),"")</f>
        <v>0.1818181818181818</v>
      </c>
      <c r="Q601">
        <f>IF(AND(ISNUMBER($BW601),ISNUMBER($BX601)),MIN(1,MAX(0,($BX601-2019+1)/($BX601-$BW601+1))),"")</f>
        <v>0.09090909090909091</v>
      </c>
      <c r="R601">
        <f>IF(AND(ISNUMBER($BW601),ISNUMBER($BX601)),MIN(1,MAX(0,($BX601-2016+1)/($BX601-$BW601+1))),"")</f>
        <v>0.3636363636363636</v>
      </c>
      <c r="S601">
        <f>IF($L601&lt;&gt;"",IF($L601&gt;=2015.5,1,0),"")</f>
        <v>0.0</v>
      </c>
      <c r="T601">
        <f>IF($L601&lt;&gt;"",IF($L601&gt;=2016,1,0),"")</f>
        <v>0.0</v>
      </c>
      <c r="U601">
        <f>IF(ISNUMBER($BX601),IF($BX601&gt;=2016,1,0),"")</f>
        <v>1.0</v>
      </c>
      <c r="V601">
        <f>IF(ISNUMBER($BW601),IF($BW601&gt;=2016,1,0),"")</f>
        <v>0.0</v>
      </c>
      <c r="W601" t="str">
        <f>IF(AND(ISNUMBER($BW601),ISNUMBER($BX601)),IF($BW601&gt;=2016,"post-only",IF($BX601&lt;2016,"pre-only","mixed")),"")</f>
        <v>mixed</v>
      </c>
      <c r="X601">
        <f>IF(AND(ISNUMBER($BW601),ISNUMBER($BX601)),MIN(1,MAX(0,($BX601-2017+1)/($BX601-$BW601+1))),"")</f>
        <v>0.2727272727272727</v>
      </c>
      <c r="Y601">
        <f>IF(AND(ISNUMBER($BW601),ISNUMBER($BX601)),MIN(1,MAX(0,($BX601-2018+1)/($BX601-$BW601+1))),"")</f>
        <v>0.1818181818181818</v>
      </c>
      <c r="Z601">
        <f>IF(AND(ISNUMBER($BW601),ISNUMBER($BX601)),MIN(1,MAX(0,($BX601-2019+1)/($BX601-$BW601+1))),"")</f>
        <v>0.09090909090909091</v>
      </c>
      <c r="AA601">
        <f>IF(ISNUMBER($BX601),IF($BX601&gt;=2017,1,0),"")</f>
        <v>1.0</v>
      </c>
      <c r="AB601">
        <f>IF(ISNUMBER($BX601),IF($BX601&gt;=2018,1,0),"")</f>
        <v>1.0</v>
      </c>
      <c r="AC601">
        <f>IF(ISNUMBER($BX601),IF($BX601&gt;=2019,1,0),"")</f>
        <v>1.0</v>
      </c>
      <c r="AD601">
        <f>IF($L601&lt;&gt;"",IF($L601&gt;2013,1,0),"")</f>
        <v>1.0</v>
      </c>
      <c r="AE601">
        <f>IF($L601&lt;&gt;"",1+IF($L601&gt;2011,1,0)+IF($L601&gt;2014,1,0),"")</f>
        <v>2.0</v>
      </c>
      <c r="AF601" t="inlineStr">
        <is>
          <t>derivativ (CDS spread)</t>
        </is>
      </c>
      <c r="AG601" t="inlineStr">
        <is>
          <t>performance</t>
        </is>
      </c>
      <c r="AH601" t="inlineStr">
        <is>
          <t>non-sensitive</t>
        </is>
      </c>
      <c r="AI601" t="inlineStr">
        <is>
          <t>with ETS/CT</t>
        </is>
      </c>
      <c r="AJ601" t="inlineStr">
        <is>
          <t>with ETS/CT</t>
        </is>
      </c>
      <c r="AK601" t="str">
        <f>IF(AND($CF601&lt;&gt;"",IFERROR(INDEX(subsample_country_map!$B:$B,MATCH($CF601,subsample_country_map!$A:$A,0)),"")&lt;&gt;""),INDEX(subsample_country_map!$B:$B,MATCH($CF601,subsample_country_map!$A:$A,0)),INDEX(lookup!$AA:$AA,MATCH($A601,lookup!$A:$A,0)))</f>
        <v>2_Europe</v>
      </c>
      <c r="AL601" t="str">
        <f>IF(AND($CF601&lt;&gt;"",IFERROR(INDEX(subsample_country_map!$C:$C,MATCH($CF601,subsample_country_map!$A:$A,0)),"")&lt;&gt;""),INDEX(subsample_country_map!$C:$C,MATCH($CF601,subsample_country_map!$A:$A,0)),INDEX(lookup!$AB:$AB,MATCH($A601,lookup!$A:$A,0)))</f>
        <v>99_NCE</v>
      </c>
      <c r="AM601" t="str">
        <f>IF(AND($CF601&lt;&gt;"",IFERROR(INDEX(subsample_country_map!$D:$D,MATCH($CF601,subsample_country_map!$A:$A,0)),"")&lt;&gt;""),INDEX(subsample_country_map!$D:$D,MATCH($CF601,subsample_country_map!$A:$A,0)),INDEX(lookup!$AC:$AC,MATCH($A601,lookup!$A:$A,0)))</f>
        <v>1_western</v>
      </c>
      <c r="AN601" t="str">
        <f>IF(AND($CF601&lt;&gt;"",IFERROR(INDEX(subsample_country_map!$E:$E,MATCH($CF601,subsample_country_map!$A:$A,0)),"")&lt;&gt;""),INDEX(subsample_country_map!$E:$E,MATCH($CF601,subsample_country_map!$A:$A,0)),INDEX(lookup!$AD:$AD,MATCH($A601,lookup!$A:$A,0)))</f>
        <v>2_civil law</v>
      </c>
      <c r="AO601" t="str">
        <f>INDEX(lookup!$Y:$Y,MATCH($A601,lookup!$A:$A,0))</f>
        <v>1_not published</v>
      </c>
      <c r="AP601" t="str">
        <f>INDEX(lookup!$Z:$Z,MATCH($A601,lookup!$A:$A,0))</f>
        <v>99_NCE</v>
      </c>
      <c r="AQ601" t="str">
        <f>INDEX(lookup!$W:$W,MATCH($A601,lookup!$A:$A,0))</f>
        <v>1_fin/acc/econ</v>
      </c>
      <c r="AS601" t="inlineStr">
        <is>
          <t>staging</t>
        </is>
      </c>
      <c r="AT601" t="inlineStr">
        <is>
          <t>good-CER</t>
        </is>
      </c>
      <c r="AU601" t="inlineStr">
        <is>
          <t>cost</t>
        </is>
      </c>
      <c r="AV601" t="inlineStr">
        <is>
          <t>-0.162</t>
        </is>
      </c>
      <c r="AX601" t="inlineStr">
        <is>
          <t>-1.838</t>
        </is>
      </c>
      <c r="BA601" t="n">
        <v>1486</v>
      </c>
      <c r="BB601" t="inlineStr">
        <is>
          <t>1</t>
        </is>
      </c>
      <c r="BC601" t="inlineStr">
        <is>
          <t>FE</t>
        </is>
      </c>
      <c r="BD601" t="inlineStr">
        <is>
          <t>robust (unclustered)</t>
        </is>
      </c>
      <c r="BE601" t="inlineStr">
        <is>
          <t>none</t>
        </is>
      </c>
      <c r="BI601" t="inlineStr">
        <is>
          <t>Table 5</t>
        </is>
      </c>
      <c r="BJ601" t="inlineStr">
        <is>
          <t>column (5) EMISSION</t>
        </is>
      </c>
      <c r="BK601" t="inlineStr">
        <is>
          <t>51</t>
        </is>
      </c>
      <c r="BL601" t="inlineStr">
        <is>
          <t>EMISSION -0.162* (-1.838)</t>
        </is>
      </c>
      <c r="BM601" t="inlineStr">
        <is>
          <t>Emission score (EMISSION)</t>
        </is>
      </c>
      <c r="BN601" t="inlineStr">
        <is>
          <t>LN (CDS)</t>
        </is>
      </c>
      <c r="BO601" t="inlineStr">
        <is>
          <t>original</t>
        </is>
      </c>
      <c r="BP601" t="inlineStr">
        <is>
          <t>Christ et al (2022)</t>
        </is>
      </c>
      <c r="BQ601" t="inlineStr">
        <is>
          <t>computed</t>
        </is>
      </c>
      <c r="BT601" t="n">
        <v>0</v>
      </c>
      <c r="BU601" t="inlineStr">
        <is>
          <t>staging_Christ_et_al_unknown.csv</t>
        </is>
      </c>
      <c r="BW601" t="n">
        <v>2009</v>
      </c>
      <c r="BX601" t="n">
        <v>2019</v>
      </c>
      <c r="BY601" t="inlineStr">
        <is>
          <t>and Industry-specific Climate Risk Exposures</t>
        </is>
      </c>
      <c r="BZ601" t="n">
        <v>2014</v>
      </c>
      <c r="CA601" t="n">
        <v>0.3636363636363636</v>
      </c>
      <c r="CB601" t="n">
        <v>0</v>
      </c>
      <c r="CC601" t="n">
        <v>1</v>
      </c>
      <c r="CD601" t="n">
        <v>-0.0476619368099453</v>
      </c>
      <c r="CE601" t="n">
        <v>1</v>
      </c>
    </row>
    <row r="602">
      <c r="A602" t="inlineStr">
        <is>
          <t>Christ et al (2022)</t>
        </is>
      </c>
      <c r="B602" t="n">
        <v>1907</v>
      </c>
      <c r="C602" t="n">
        <v>-0.08712705562740154</v>
      </c>
      <c r="D602" t="n">
        <v>606</v>
      </c>
      <c r="E602">
        <f>IF(ISNUMBER($BA602),$BA602,IF(AND(ISNUMBER($D602),ISNUMBER($BW602),ISNUMBER($BX602)),$D602*($BX602-$BW602+1),""))</f>
        <v>606.0</v>
      </c>
      <c r="H602" t="inlineStr">
        <is>
          <t>partial</t>
        </is>
      </c>
      <c r="I602" t="inlineStr">
        <is>
          <t>T-Statistic available</t>
        </is>
      </c>
      <c r="J602">
        <f>IF($BW602&lt;&gt;"",$BW602,"")</f>
        <v>2009.0</v>
      </c>
      <c r="K602">
        <f>IF($BX602&lt;&gt;"",$BX602,"")</f>
        <v>2019.0</v>
      </c>
      <c r="L602">
        <f>IF(AND(ISNUMBER($BW602),ISNUMBER($BX602)),($BW602+$BX602)/2,"")</f>
        <v>2014.0</v>
      </c>
      <c r="M602">
        <f>IF($L602&lt;&gt;"",$L602,"")</f>
        <v>2014.0</v>
      </c>
      <c r="N602">
        <f>IF(AND(ISNUMBER($BW602),ISNUMBER($BX602)),MIN(1,MAX(0,($BX602-2016+1)/($BX602-$BW602+1))),"")</f>
        <v>0.3636363636363636</v>
      </c>
      <c r="O602">
        <f>IF(AND(ISNUMBER($BW602),ISNUMBER($BX602)),MIN(1,MAX(0,($BX602-2017+1)/($BX602-$BW602+1))),"")</f>
        <v>0.2727272727272727</v>
      </c>
      <c r="P602">
        <f>IF(AND(ISNUMBER($BW602),ISNUMBER($BX602)),MIN(1,MAX(0,($BX602-2018+1)/($BX602-$BW602+1))),"")</f>
        <v>0.1818181818181818</v>
      </c>
      <c r="Q602">
        <f>IF(AND(ISNUMBER($BW602),ISNUMBER($BX602)),MIN(1,MAX(0,($BX602-2019+1)/($BX602-$BW602+1))),"")</f>
        <v>0.09090909090909091</v>
      </c>
      <c r="R602">
        <f>IF(AND(ISNUMBER($BW602),ISNUMBER($BX602)),MIN(1,MAX(0,($BX602-2016+1)/($BX602-$BW602+1))),"")</f>
        <v>0.3636363636363636</v>
      </c>
      <c r="S602">
        <f>IF($L602&lt;&gt;"",IF($L602&gt;=2015.5,1,0),"")</f>
        <v>0.0</v>
      </c>
      <c r="T602">
        <f>IF($L602&lt;&gt;"",IF($L602&gt;=2016,1,0),"")</f>
        <v>0.0</v>
      </c>
      <c r="U602">
        <f>IF(ISNUMBER($BX602),IF($BX602&gt;=2016,1,0),"")</f>
        <v>1.0</v>
      </c>
      <c r="V602">
        <f>IF(ISNUMBER($BW602),IF($BW602&gt;=2016,1,0),"")</f>
        <v>0.0</v>
      </c>
      <c r="W602" t="str">
        <f>IF(AND(ISNUMBER($BW602),ISNUMBER($BX602)),IF($BW602&gt;=2016,"post-only",IF($BX602&lt;2016,"pre-only","mixed")),"")</f>
        <v>mixed</v>
      </c>
      <c r="X602">
        <f>IF(AND(ISNUMBER($BW602),ISNUMBER($BX602)),MIN(1,MAX(0,($BX602-2017+1)/($BX602-$BW602+1))),"")</f>
        <v>0.2727272727272727</v>
      </c>
      <c r="Y602">
        <f>IF(AND(ISNUMBER($BW602),ISNUMBER($BX602)),MIN(1,MAX(0,($BX602-2018+1)/($BX602-$BW602+1))),"")</f>
        <v>0.1818181818181818</v>
      </c>
      <c r="Z602">
        <f>IF(AND(ISNUMBER($BW602),ISNUMBER($BX602)),MIN(1,MAX(0,($BX602-2019+1)/($BX602-$BW602+1))),"")</f>
        <v>0.09090909090909091</v>
      </c>
      <c r="AA602">
        <f>IF(ISNUMBER($BX602),IF($BX602&gt;=2017,1,0),"")</f>
        <v>1.0</v>
      </c>
      <c r="AB602">
        <f>IF(ISNUMBER($BX602),IF($BX602&gt;=2018,1,0),"")</f>
        <v>1.0</v>
      </c>
      <c r="AC602">
        <f>IF(ISNUMBER($BX602),IF($BX602&gt;=2019,1,0),"")</f>
        <v>1.0</v>
      </c>
      <c r="AD602">
        <f>IF($L602&lt;&gt;"",IF($L602&gt;2013,1,0),"")</f>
        <v>1.0</v>
      </c>
      <c r="AE602">
        <f>IF($L602&lt;&gt;"",1+IF($L602&gt;2011,1,0)+IF($L602&gt;2014,1,0),"")</f>
        <v>2.0</v>
      </c>
      <c r="AF602" t="inlineStr">
        <is>
          <t>derivativ (CDS spread)</t>
        </is>
      </c>
      <c r="AG602" t="inlineStr">
        <is>
          <t>performance</t>
        </is>
      </c>
      <c r="AH602" t="inlineStr">
        <is>
          <t>non-sensitive</t>
        </is>
      </c>
      <c r="AI602" t="inlineStr">
        <is>
          <t>with ETS/CT</t>
        </is>
      </c>
      <c r="AJ602" t="inlineStr">
        <is>
          <t>with ETS/CT</t>
        </is>
      </c>
      <c r="AK602" t="str">
        <f>IF(AND($CF602&lt;&gt;"",IFERROR(INDEX(subsample_country_map!$B:$B,MATCH($CF602,subsample_country_map!$A:$A,0)),"")&lt;&gt;""),INDEX(subsample_country_map!$B:$B,MATCH($CF602,subsample_country_map!$A:$A,0)),INDEX(lookup!$AA:$AA,MATCH($A602,lookup!$A:$A,0)))</f>
        <v>2_Europe</v>
      </c>
      <c r="AL602" t="str">
        <f>IF(AND($CF602&lt;&gt;"",IFERROR(INDEX(subsample_country_map!$C:$C,MATCH($CF602,subsample_country_map!$A:$A,0)),"")&lt;&gt;""),INDEX(subsample_country_map!$C:$C,MATCH($CF602,subsample_country_map!$A:$A,0)),INDEX(lookup!$AB:$AB,MATCH($A602,lookup!$A:$A,0)))</f>
        <v>99_NCE</v>
      </c>
      <c r="AM602" t="str">
        <f>IF(AND($CF602&lt;&gt;"",IFERROR(INDEX(subsample_country_map!$D:$D,MATCH($CF602,subsample_country_map!$A:$A,0)),"")&lt;&gt;""),INDEX(subsample_country_map!$D:$D,MATCH($CF602,subsample_country_map!$A:$A,0)),INDEX(lookup!$AC:$AC,MATCH($A602,lookup!$A:$A,0)))</f>
        <v>1_western</v>
      </c>
      <c r="AN602" t="str">
        <f>IF(AND($CF602&lt;&gt;"",IFERROR(INDEX(subsample_country_map!$E:$E,MATCH($CF602,subsample_country_map!$A:$A,0)),"")&lt;&gt;""),INDEX(subsample_country_map!$E:$E,MATCH($CF602,subsample_country_map!$A:$A,0)),INDEX(lookup!$AD:$AD,MATCH($A602,lookup!$A:$A,0)))</f>
        <v>2_civil law</v>
      </c>
      <c r="AO602" t="str">
        <f>INDEX(lookup!$Y:$Y,MATCH($A602,lookup!$A:$A,0))</f>
        <v>1_not published</v>
      </c>
      <c r="AP602" t="str">
        <f>INDEX(lookup!$Z:$Z,MATCH($A602,lookup!$A:$A,0))</f>
        <v>99_NCE</v>
      </c>
      <c r="AQ602" t="str">
        <f>INDEX(lookup!$W:$W,MATCH($A602,lookup!$A:$A,0))</f>
        <v>1_fin/acc/econ</v>
      </c>
      <c r="AS602" t="inlineStr">
        <is>
          <t>staging</t>
        </is>
      </c>
      <c r="AT602" t="inlineStr">
        <is>
          <t>good-CER</t>
        </is>
      </c>
      <c r="AU602" t="inlineStr">
        <is>
          <t>cost</t>
        </is>
      </c>
      <c r="AV602" t="inlineStr">
        <is>
          <t>-0.334</t>
        </is>
      </c>
      <c r="AX602" t="inlineStr">
        <is>
          <t>-2.153</t>
        </is>
      </c>
      <c r="BA602" t="n">
        <v>606</v>
      </c>
      <c r="BB602" t="inlineStr">
        <is>
          <t>1</t>
        </is>
      </c>
      <c r="BC602" t="inlineStr">
        <is>
          <t>FE</t>
        </is>
      </c>
      <c r="BD602" t="inlineStr">
        <is>
          <t>robust (unclustered)</t>
        </is>
      </c>
      <c r="BE602" t="inlineStr">
        <is>
          <t>other:climate vulnerability (VULNERABILITY) country-level median split</t>
        </is>
      </c>
      <c r="BF602" t="inlineStr">
        <is>
          <t>High</t>
        </is>
      </c>
      <c r="BI602" t="inlineStr">
        <is>
          <t>Table 6</t>
        </is>
      </c>
      <c r="BJ602" t="inlineStr">
        <is>
          <t>Panel A ENV model High</t>
        </is>
      </c>
      <c r="BK602" t="inlineStr">
        <is>
          <t>52</t>
        </is>
      </c>
      <c r="BL602" t="inlineStr">
        <is>
          <t>ENV -0.334** (-2.153)</t>
        </is>
      </c>
      <c r="BM602" t="inlineStr">
        <is>
          <t>E-Pillar score (ENV)</t>
        </is>
      </c>
      <c r="BN602" t="inlineStr">
        <is>
          <t>LN (CDS)</t>
        </is>
      </c>
      <c r="BO602" t="inlineStr">
        <is>
          <t>original</t>
        </is>
      </c>
      <c r="BP602" t="inlineStr">
        <is>
          <t>Christ et al (2022)</t>
        </is>
      </c>
      <c r="BQ602" t="inlineStr">
        <is>
          <t>computed</t>
        </is>
      </c>
      <c r="BT602" t="n">
        <v>0</v>
      </c>
      <c r="BU602" t="inlineStr">
        <is>
          <t>staging_Christ_et_al_unknown.csv</t>
        </is>
      </c>
      <c r="BW602" t="n">
        <v>2009</v>
      </c>
      <c r="BX602" t="n">
        <v>2019</v>
      </c>
      <c r="BY602" t="inlineStr">
        <is>
          <t>and Industry-specific Climate Risk Exposures</t>
        </is>
      </c>
      <c r="BZ602" t="n">
        <v>2014</v>
      </c>
      <c r="CA602" t="n">
        <v>0.3636363636363636</v>
      </c>
      <c r="CB602" t="n">
        <v>0</v>
      </c>
      <c r="CC602" t="n">
        <v>1</v>
      </c>
      <c r="CD602" t="n">
        <v>-0.08734852933573953</v>
      </c>
      <c r="CE602" t="n">
        <v>1</v>
      </c>
    </row>
    <row r="603">
      <c r="A603" t="inlineStr">
        <is>
          <t>Christ et al (2022)</t>
        </is>
      </c>
      <c r="B603" t="n">
        <v>1908</v>
      </c>
      <c r="C603" t="n">
        <v>-0.004011456905512706</v>
      </c>
      <c r="D603" t="n">
        <v>880</v>
      </c>
      <c r="E603">
        <f>IF(ISNUMBER($BA603),$BA603,IF(AND(ISNUMBER($D603),ISNUMBER($BW603),ISNUMBER($BX603)),$D603*($BX603-$BW603+1),""))</f>
        <v>880.0</v>
      </c>
      <c r="H603" t="inlineStr">
        <is>
          <t>partial</t>
        </is>
      </c>
      <c r="I603" t="inlineStr">
        <is>
          <t>T-Statistic available</t>
        </is>
      </c>
      <c r="J603">
        <f>IF($BW603&lt;&gt;"",$BW603,"")</f>
        <v>2009.0</v>
      </c>
      <c r="K603">
        <f>IF($BX603&lt;&gt;"",$BX603,"")</f>
        <v>2019.0</v>
      </c>
      <c r="L603">
        <f>IF(AND(ISNUMBER($BW603),ISNUMBER($BX603)),($BW603+$BX603)/2,"")</f>
        <v>2014.0</v>
      </c>
      <c r="M603">
        <f>IF($L603&lt;&gt;"",$L603,"")</f>
        <v>2014.0</v>
      </c>
      <c r="N603">
        <f>IF(AND(ISNUMBER($BW603),ISNUMBER($BX603)),MIN(1,MAX(0,($BX603-2016+1)/($BX603-$BW603+1))),"")</f>
        <v>0.3636363636363636</v>
      </c>
      <c r="O603">
        <f>IF(AND(ISNUMBER($BW603),ISNUMBER($BX603)),MIN(1,MAX(0,($BX603-2017+1)/($BX603-$BW603+1))),"")</f>
        <v>0.2727272727272727</v>
      </c>
      <c r="P603">
        <f>IF(AND(ISNUMBER($BW603),ISNUMBER($BX603)),MIN(1,MAX(0,($BX603-2018+1)/($BX603-$BW603+1))),"")</f>
        <v>0.1818181818181818</v>
      </c>
      <c r="Q603">
        <f>IF(AND(ISNUMBER($BW603),ISNUMBER($BX603)),MIN(1,MAX(0,($BX603-2019+1)/($BX603-$BW603+1))),"")</f>
        <v>0.09090909090909091</v>
      </c>
      <c r="R603">
        <f>IF(AND(ISNUMBER($BW603),ISNUMBER($BX603)),MIN(1,MAX(0,($BX603-2016+1)/($BX603-$BW603+1))),"")</f>
        <v>0.3636363636363636</v>
      </c>
      <c r="S603">
        <f>IF($L603&lt;&gt;"",IF($L603&gt;=2015.5,1,0),"")</f>
        <v>0.0</v>
      </c>
      <c r="T603">
        <f>IF($L603&lt;&gt;"",IF($L603&gt;=2016,1,0),"")</f>
        <v>0.0</v>
      </c>
      <c r="U603">
        <f>IF(ISNUMBER($BX603),IF($BX603&gt;=2016,1,0),"")</f>
        <v>1.0</v>
      </c>
      <c r="V603">
        <f>IF(ISNUMBER($BW603),IF($BW603&gt;=2016,1,0),"")</f>
        <v>0.0</v>
      </c>
      <c r="W603" t="str">
        <f>IF(AND(ISNUMBER($BW603),ISNUMBER($BX603)),IF($BW603&gt;=2016,"post-only",IF($BX603&lt;2016,"pre-only","mixed")),"")</f>
        <v>mixed</v>
      </c>
      <c r="X603">
        <f>IF(AND(ISNUMBER($BW603),ISNUMBER($BX603)),MIN(1,MAX(0,($BX603-2017+1)/($BX603-$BW603+1))),"")</f>
        <v>0.2727272727272727</v>
      </c>
      <c r="Y603">
        <f>IF(AND(ISNUMBER($BW603),ISNUMBER($BX603)),MIN(1,MAX(0,($BX603-2018+1)/($BX603-$BW603+1))),"")</f>
        <v>0.1818181818181818</v>
      </c>
      <c r="Z603">
        <f>IF(AND(ISNUMBER($BW603),ISNUMBER($BX603)),MIN(1,MAX(0,($BX603-2019+1)/($BX603-$BW603+1))),"")</f>
        <v>0.09090909090909091</v>
      </c>
      <c r="AA603">
        <f>IF(ISNUMBER($BX603),IF($BX603&gt;=2017,1,0),"")</f>
        <v>1.0</v>
      </c>
      <c r="AB603">
        <f>IF(ISNUMBER($BX603),IF($BX603&gt;=2018,1,0),"")</f>
        <v>1.0</v>
      </c>
      <c r="AC603">
        <f>IF(ISNUMBER($BX603),IF($BX603&gt;=2019,1,0),"")</f>
        <v>1.0</v>
      </c>
      <c r="AD603">
        <f>IF($L603&lt;&gt;"",IF($L603&gt;2013,1,0),"")</f>
        <v>1.0</v>
      </c>
      <c r="AE603">
        <f>IF($L603&lt;&gt;"",1+IF($L603&gt;2011,1,0)+IF($L603&gt;2014,1,0),"")</f>
        <v>2.0</v>
      </c>
      <c r="AF603" t="inlineStr">
        <is>
          <t>derivativ (CDS spread)</t>
        </is>
      </c>
      <c r="AG603" t="inlineStr">
        <is>
          <t>performance</t>
        </is>
      </c>
      <c r="AH603" t="inlineStr">
        <is>
          <t>non-sensitive</t>
        </is>
      </c>
      <c r="AI603" t="inlineStr">
        <is>
          <t>with ETS/CT</t>
        </is>
      </c>
      <c r="AJ603" t="inlineStr">
        <is>
          <t>with ETS/CT</t>
        </is>
      </c>
      <c r="AK603" t="str">
        <f>IF(AND($CF603&lt;&gt;"",IFERROR(INDEX(subsample_country_map!$B:$B,MATCH($CF603,subsample_country_map!$A:$A,0)),"")&lt;&gt;""),INDEX(subsample_country_map!$B:$B,MATCH($CF603,subsample_country_map!$A:$A,0)),INDEX(lookup!$AA:$AA,MATCH($A603,lookup!$A:$A,0)))</f>
        <v>2_Europe</v>
      </c>
      <c r="AL603" t="str">
        <f>IF(AND($CF603&lt;&gt;"",IFERROR(INDEX(subsample_country_map!$C:$C,MATCH($CF603,subsample_country_map!$A:$A,0)),"")&lt;&gt;""),INDEX(subsample_country_map!$C:$C,MATCH($CF603,subsample_country_map!$A:$A,0)),INDEX(lookup!$AB:$AB,MATCH($A603,lookup!$A:$A,0)))</f>
        <v>99_NCE</v>
      </c>
      <c r="AM603" t="str">
        <f>IF(AND($CF603&lt;&gt;"",IFERROR(INDEX(subsample_country_map!$D:$D,MATCH($CF603,subsample_country_map!$A:$A,0)),"")&lt;&gt;""),INDEX(subsample_country_map!$D:$D,MATCH($CF603,subsample_country_map!$A:$A,0)),INDEX(lookup!$AC:$AC,MATCH($A603,lookup!$A:$A,0)))</f>
        <v>1_western</v>
      </c>
      <c r="AN603" t="str">
        <f>IF(AND($CF603&lt;&gt;"",IFERROR(INDEX(subsample_country_map!$E:$E,MATCH($CF603,subsample_country_map!$A:$A,0)),"")&lt;&gt;""),INDEX(subsample_country_map!$E:$E,MATCH($CF603,subsample_country_map!$A:$A,0)),INDEX(lookup!$AD:$AD,MATCH($A603,lookup!$A:$A,0)))</f>
        <v>2_civil law</v>
      </c>
      <c r="AO603" t="str">
        <f>INDEX(lookup!$Y:$Y,MATCH($A603,lookup!$A:$A,0))</f>
        <v>1_not published</v>
      </c>
      <c r="AP603" t="str">
        <f>INDEX(lookup!$Z:$Z,MATCH($A603,lookup!$A:$A,0))</f>
        <v>99_NCE</v>
      </c>
      <c r="AQ603" t="str">
        <f>INDEX(lookup!$W:$W,MATCH($A603,lookup!$A:$A,0))</f>
        <v>1_fin/acc/econ</v>
      </c>
      <c r="AS603" t="inlineStr">
        <is>
          <t>staging</t>
        </is>
      </c>
      <c r="AT603" t="inlineStr">
        <is>
          <t>good-CER</t>
        </is>
      </c>
      <c r="AU603" t="inlineStr">
        <is>
          <t>cost</t>
        </is>
      </c>
      <c r="AV603" t="inlineStr">
        <is>
          <t>-0.015</t>
        </is>
      </c>
      <c r="AX603" t="inlineStr">
        <is>
          <t>-0.119</t>
        </is>
      </c>
      <c r="BA603" t="n">
        <v>880</v>
      </c>
      <c r="BB603" t="inlineStr">
        <is>
          <t>1</t>
        </is>
      </c>
      <c r="BC603" t="inlineStr">
        <is>
          <t>FE</t>
        </is>
      </c>
      <c r="BD603" t="inlineStr">
        <is>
          <t>robust (unclustered)</t>
        </is>
      </c>
      <c r="BE603" t="inlineStr">
        <is>
          <t>other:climate vulnerability (VULNERABILITY) country-level median split</t>
        </is>
      </c>
      <c r="BF603" t="inlineStr">
        <is>
          <t>Low</t>
        </is>
      </c>
      <c r="BI603" t="inlineStr">
        <is>
          <t>Table 6</t>
        </is>
      </c>
      <c r="BJ603" t="inlineStr">
        <is>
          <t>Panel A ENV model Low</t>
        </is>
      </c>
      <c r="BK603" t="inlineStr">
        <is>
          <t>52</t>
        </is>
      </c>
      <c r="BL603" t="inlineStr">
        <is>
          <t>ENV -0.015 (-0.119)</t>
        </is>
      </c>
      <c r="BM603" t="inlineStr">
        <is>
          <t>E-Pillar score (ENV)</t>
        </is>
      </c>
      <c r="BN603" t="inlineStr">
        <is>
          <t>LN (CDS)</t>
        </is>
      </c>
      <c r="BO603" t="inlineStr">
        <is>
          <t>original</t>
        </is>
      </c>
      <c r="BP603" t="inlineStr">
        <is>
          <t>Christ et al (2022)</t>
        </is>
      </c>
      <c r="BQ603" t="inlineStr">
        <is>
          <t>computed</t>
        </is>
      </c>
      <c r="BT603" t="n">
        <v>0</v>
      </c>
      <c r="BU603" t="inlineStr">
        <is>
          <t>staging_Christ_et_al_unknown.csv</t>
        </is>
      </c>
      <c r="BW603" t="n">
        <v>2009</v>
      </c>
      <c r="BX603" t="n">
        <v>2019</v>
      </c>
      <c r="BY603" t="inlineStr">
        <is>
          <t>and Industry-specific Climate Risk Exposures</t>
        </is>
      </c>
      <c r="BZ603" t="n">
        <v>2014</v>
      </c>
      <c r="CA603" t="n">
        <v>0.3636363636363636</v>
      </c>
      <c r="CB603" t="n">
        <v>0</v>
      </c>
      <c r="CC603" t="n">
        <v>1</v>
      </c>
      <c r="CD603" t="n">
        <v>-0.004011478422889824</v>
      </c>
      <c r="CE603" t="n">
        <v>1</v>
      </c>
    </row>
    <row r="604">
      <c r="A604" t="inlineStr">
        <is>
          <t>Christ et al (2022)</t>
        </is>
      </c>
      <c r="B604" t="n">
        <v>1909</v>
      </c>
      <c r="C604" t="n">
        <v>-0.07943769661913416</v>
      </c>
      <c r="D604" t="n">
        <v>606</v>
      </c>
      <c r="E604">
        <f>IF(ISNUMBER($BA604),$BA604,IF(AND(ISNUMBER($D604),ISNUMBER($BW604),ISNUMBER($BX604)),$D604*($BX604-$BW604+1),""))</f>
        <v>606.0</v>
      </c>
      <c r="H604" t="inlineStr">
        <is>
          <t>partial</t>
        </is>
      </c>
      <c r="I604" t="inlineStr">
        <is>
          <t>T-Statistic available</t>
        </is>
      </c>
      <c r="J604">
        <f>IF($BW604&lt;&gt;"",$BW604,"")</f>
        <v>2009.0</v>
      </c>
      <c r="K604">
        <f>IF($BX604&lt;&gt;"",$BX604,"")</f>
        <v>2019.0</v>
      </c>
      <c r="L604">
        <f>IF(AND(ISNUMBER($BW604),ISNUMBER($BX604)),($BW604+$BX604)/2,"")</f>
        <v>2014.0</v>
      </c>
      <c r="M604">
        <f>IF($L604&lt;&gt;"",$L604,"")</f>
        <v>2014.0</v>
      </c>
      <c r="N604">
        <f>IF(AND(ISNUMBER($BW604),ISNUMBER($BX604)),MIN(1,MAX(0,($BX604-2016+1)/($BX604-$BW604+1))),"")</f>
        <v>0.3636363636363636</v>
      </c>
      <c r="O604">
        <f>IF(AND(ISNUMBER($BW604),ISNUMBER($BX604)),MIN(1,MAX(0,($BX604-2017+1)/($BX604-$BW604+1))),"")</f>
        <v>0.2727272727272727</v>
      </c>
      <c r="P604">
        <f>IF(AND(ISNUMBER($BW604),ISNUMBER($BX604)),MIN(1,MAX(0,($BX604-2018+1)/($BX604-$BW604+1))),"")</f>
        <v>0.1818181818181818</v>
      </c>
      <c r="Q604">
        <f>IF(AND(ISNUMBER($BW604),ISNUMBER($BX604)),MIN(1,MAX(0,($BX604-2019+1)/($BX604-$BW604+1))),"")</f>
        <v>0.09090909090909091</v>
      </c>
      <c r="R604">
        <f>IF(AND(ISNUMBER($BW604),ISNUMBER($BX604)),MIN(1,MAX(0,($BX604-2016+1)/($BX604-$BW604+1))),"")</f>
        <v>0.3636363636363636</v>
      </c>
      <c r="S604">
        <f>IF($L604&lt;&gt;"",IF($L604&gt;=2015.5,1,0),"")</f>
        <v>0.0</v>
      </c>
      <c r="T604">
        <f>IF($L604&lt;&gt;"",IF($L604&gt;=2016,1,0),"")</f>
        <v>0.0</v>
      </c>
      <c r="U604">
        <f>IF(ISNUMBER($BX604),IF($BX604&gt;=2016,1,0),"")</f>
        <v>1.0</v>
      </c>
      <c r="V604">
        <f>IF(ISNUMBER($BW604),IF($BW604&gt;=2016,1,0),"")</f>
        <v>0.0</v>
      </c>
      <c r="W604" t="str">
        <f>IF(AND(ISNUMBER($BW604),ISNUMBER($BX604)),IF($BW604&gt;=2016,"post-only",IF($BX604&lt;2016,"pre-only","mixed")),"")</f>
        <v>mixed</v>
      </c>
      <c r="X604">
        <f>IF(AND(ISNUMBER($BW604),ISNUMBER($BX604)),MIN(1,MAX(0,($BX604-2017+1)/($BX604-$BW604+1))),"")</f>
        <v>0.2727272727272727</v>
      </c>
      <c r="Y604">
        <f>IF(AND(ISNUMBER($BW604),ISNUMBER($BX604)),MIN(1,MAX(0,($BX604-2018+1)/($BX604-$BW604+1))),"")</f>
        <v>0.1818181818181818</v>
      </c>
      <c r="Z604">
        <f>IF(AND(ISNUMBER($BW604),ISNUMBER($BX604)),MIN(1,MAX(0,($BX604-2019+1)/($BX604-$BW604+1))),"")</f>
        <v>0.09090909090909091</v>
      </c>
      <c r="AA604">
        <f>IF(ISNUMBER($BX604),IF($BX604&gt;=2017,1,0),"")</f>
        <v>1.0</v>
      </c>
      <c r="AB604">
        <f>IF(ISNUMBER($BX604),IF($BX604&gt;=2018,1,0),"")</f>
        <v>1.0</v>
      </c>
      <c r="AC604">
        <f>IF(ISNUMBER($BX604),IF($BX604&gt;=2019,1,0),"")</f>
        <v>1.0</v>
      </c>
      <c r="AD604">
        <f>IF($L604&lt;&gt;"",IF($L604&gt;2013,1,0),"")</f>
        <v>1.0</v>
      </c>
      <c r="AE604">
        <f>IF($L604&lt;&gt;"",1+IF($L604&gt;2011,1,0)+IF($L604&gt;2014,1,0),"")</f>
        <v>2.0</v>
      </c>
      <c r="AF604" t="inlineStr">
        <is>
          <t>derivativ (CDS spread)</t>
        </is>
      </c>
      <c r="AG604" t="inlineStr">
        <is>
          <t>performance</t>
        </is>
      </c>
      <c r="AH604" t="inlineStr">
        <is>
          <t>non-sensitive</t>
        </is>
      </c>
      <c r="AI604" t="inlineStr">
        <is>
          <t>with ETS/CT</t>
        </is>
      </c>
      <c r="AJ604" t="inlineStr">
        <is>
          <t>with ETS/CT</t>
        </is>
      </c>
      <c r="AK604" t="str">
        <f>IF(AND($CF604&lt;&gt;"",IFERROR(INDEX(subsample_country_map!$B:$B,MATCH($CF604,subsample_country_map!$A:$A,0)),"")&lt;&gt;""),INDEX(subsample_country_map!$B:$B,MATCH($CF604,subsample_country_map!$A:$A,0)),INDEX(lookup!$AA:$AA,MATCH($A604,lookup!$A:$A,0)))</f>
        <v>2_Europe</v>
      </c>
      <c r="AL604" t="str">
        <f>IF(AND($CF604&lt;&gt;"",IFERROR(INDEX(subsample_country_map!$C:$C,MATCH($CF604,subsample_country_map!$A:$A,0)),"")&lt;&gt;""),INDEX(subsample_country_map!$C:$C,MATCH($CF604,subsample_country_map!$A:$A,0)),INDEX(lookup!$AB:$AB,MATCH($A604,lookup!$A:$A,0)))</f>
        <v>99_NCE</v>
      </c>
      <c r="AM604" t="str">
        <f>IF(AND($CF604&lt;&gt;"",IFERROR(INDEX(subsample_country_map!$D:$D,MATCH($CF604,subsample_country_map!$A:$A,0)),"")&lt;&gt;""),INDEX(subsample_country_map!$D:$D,MATCH($CF604,subsample_country_map!$A:$A,0)),INDEX(lookup!$AC:$AC,MATCH($A604,lookup!$A:$A,0)))</f>
        <v>1_western</v>
      </c>
      <c r="AN604" t="str">
        <f>IF(AND($CF604&lt;&gt;"",IFERROR(INDEX(subsample_country_map!$E:$E,MATCH($CF604,subsample_country_map!$A:$A,0)),"")&lt;&gt;""),INDEX(subsample_country_map!$E:$E,MATCH($CF604,subsample_country_map!$A:$A,0)),INDEX(lookup!$AD:$AD,MATCH($A604,lookup!$A:$A,0)))</f>
        <v>2_civil law</v>
      </c>
      <c r="AO604" t="str">
        <f>INDEX(lookup!$Y:$Y,MATCH($A604,lookup!$A:$A,0))</f>
        <v>1_not published</v>
      </c>
      <c r="AP604" t="str">
        <f>INDEX(lookup!$Z:$Z,MATCH($A604,lookup!$A:$A,0))</f>
        <v>99_NCE</v>
      </c>
      <c r="AQ604" t="str">
        <f>INDEX(lookup!$W:$W,MATCH($A604,lookup!$A:$A,0))</f>
        <v>1_fin/acc/econ</v>
      </c>
      <c r="AS604" t="inlineStr">
        <is>
          <t>staging</t>
        </is>
      </c>
      <c r="AT604" t="inlineStr">
        <is>
          <t>good-CER</t>
        </is>
      </c>
      <c r="AU604" t="inlineStr">
        <is>
          <t>cost</t>
        </is>
      </c>
      <c r="AV604" t="inlineStr">
        <is>
          <t>-0.257</t>
        </is>
      </c>
      <c r="AX604" t="inlineStr">
        <is>
          <t>-1.863</t>
        </is>
      </c>
      <c r="BA604" t="n">
        <v>606</v>
      </c>
      <c r="BB604" t="inlineStr">
        <is>
          <t>1</t>
        </is>
      </c>
      <c r="BC604" t="inlineStr">
        <is>
          <t>FE</t>
        </is>
      </c>
      <c r="BD604" t="inlineStr">
        <is>
          <t>robust (unclustered)</t>
        </is>
      </c>
      <c r="BE604" t="inlineStr">
        <is>
          <t>other:climate vulnerability (VULNERABILITY) country-level median split</t>
        </is>
      </c>
      <c r="BF604" t="inlineStr">
        <is>
          <t>High</t>
        </is>
      </c>
      <c r="BI604" t="inlineStr">
        <is>
          <t>Table 6</t>
        </is>
      </c>
      <c r="BJ604" t="inlineStr">
        <is>
          <t>Panel A EMISSION model High</t>
        </is>
      </c>
      <c r="BK604" t="inlineStr">
        <is>
          <t>52</t>
        </is>
      </c>
      <c r="BL604" t="inlineStr">
        <is>
          <t>EMISSION -0.257* (-1.863)</t>
        </is>
      </c>
      <c r="BM604" t="inlineStr">
        <is>
          <t>Emission score (EMISSION)</t>
        </is>
      </c>
      <c r="BN604" t="inlineStr">
        <is>
          <t>LN (CDS)</t>
        </is>
      </c>
      <c r="BO604" t="inlineStr">
        <is>
          <t>original</t>
        </is>
      </c>
      <c r="BP604" t="inlineStr">
        <is>
          <t>Christ et al (2022)</t>
        </is>
      </c>
      <c r="BQ604" t="inlineStr">
        <is>
          <t>v10-adopted</t>
        </is>
      </c>
      <c r="BT604" t="n">
        <v>0</v>
      </c>
      <c r="BU604" t="inlineStr">
        <is>
          <t>staging_Christ_et_al_unknown.csv</t>
        </is>
      </c>
      <c r="BW604" t="n">
        <v>2009</v>
      </c>
      <c r="BX604" t="n">
        <v>2019</v>
      </c>
      <c r="BY604" t="inlineStr">
        <is>
          <t>and Industry-specific Climate Risk Exposures</t>
        </is>
      </c>
      <c r="BZ604" t="n">
        <v>2014</v>
      </c>
      <c r="CA604" t="n">
        <v>0.3636363636363636</v>
      </c>
      <c r="CB604" t="n">
        <v>0</v>
      </c>
      <c r="CC604" t="n">
        <v>1</v>
      </c>
      <c r="CD604" t="n">
        <v>-0.07960542529493346</v>
      </c>
      <c r="CE604" t="n">
        <v>1</v>
      </c>
    </row>
    <row r="605">
      <c r="A605" t="inlineStr">
        <is>
          <t>Christ et al (2022)</t>
        </is>
      </c>
      <c r="B605" t="n">
        <v>1910</v>
      </c>
      <c r="C605" t="n">
        <v>-0.01348277159846476</v>
      </c>
      <c r="D605" t="n">
        <v>880</v>
      </c>
      <c r="E605">
        <f>IF(ISNUMBER($BA605),$BA605,IF(AND(ISNUMBER($D605),ISNUMBER($BW605),ISNUMBER($BX605)),$D605*($BX605-$BW605+1),""))</f>
        <v>880.0</v>
      </c>
      <c r="H605" t="inlineStr">
        <is>
          <t>partial</t>
        </is>
      </c>
      <c r="I605" t="inlineStr">
        <is>
          <t>T-Statistic available</t>
        </is>
      </c>
      <c r="J605">
        <f>IF($BW605&lt;&gt;"",$BW605,"")</f>
        <v>2009.0</v>
      </c>
      <c r="K605">
        <f>IF($BX605&lt;&gt;"",$BX605,"")</f>
        <v>2019.0</v>
      </c>
      <c r="L605">
        <f>IF(AND(ISNUMBER($BW605),ISNUMBER($BX605)),($BW605+$BX605)/2,"")</f>
        <v>2014.0</v>
      </c>
      <c r="M605">
        <f>IF($L605&lt;&gt;"",$L605,"")</f>
        <v>2014.0</v>
      </c>
      <c r="N605">
        <f>IF(AND(ISNUMBER($BW605),ISNUMBER($BX605)),MIN(1,MAX(0,($BX605-2016+1)/($BX605-$BW605+1))),"")</f>
        <v>0.3636363636363636</v>
      </c>
      <c r="O605">
        <f>IF(AND(ISNUMBER($BW605),ISNUMBER($BX605)),MIN(1,MAX(0,($BX605-2017+1)/($BX605-$BW605+1))),"")</f>
        <v>0.2727272727272727</v>
      </c>
      <c r="P605">
        <f>IF(AND(ISNUMBER($BW605),ISNUMBER($BX605)),MIN(1,MAX(0,($BX605-2018+1)/($BX605-$BW605+1))),"")</f>
        <v>0.1818181818181818</v>
      </c>
      <c r="Q605">
        <f>IF(AND(ISNUMBER($BW605),ISNUMBER($BX605)),MIN(1,MAX(0,($BX605-2019+1)/($BX605-$BW605+1))),"")</f>
        <v>0.09090909090909091</v>
      </c>
      <c r="R605">
        <f>IF(AND(ISNUMBER($BW605),ISNUMBER($BX605)),MIN(1,MAX(0,($BX605-2016+1)/($BX605-$BW605+1))),"")</f>
        <v>0.3636363636363636</v>
      </c>
      <c r="S605">
        <f>IF($L605&lt;&gt;"",IF($L605&gt;=2015.5,1,0),"")</f>
        <v>0.0</v>
      </c>
      <c r="T605">
        <f>IF($L605&lt;&gt;"",IF($L605&gt;=2016,1,0),"")</f>
        <v>0.0</v>
      </c>
      <c r="U605">
        <f>IF(ISNUMBER($BX605),IF($BX605&gt;=2016,1,0),"")</f>
        <v>1.0</v>
      </c>
      <c r="V605">
        <f>IF(ISNUMBER($BW605),IF($BW605&gt;=2016,1,0),"")</f>
        <v>0.0</v>
      </c>
      <c r="W605" t="str">
        <f>IF(AND(ISNUMBER($BW605),ISNUMBER($BX605)),IF($BW605&gt;=2016,"post-only",IF($BX605&lt;2016,"pre-only","mixed")),"")</f>
        <v>mixed</v>
      </c>
      <c r="X605">
        <f>IF(AND(ISNUMBER($BW605),ISNUMBER($BX605)),MIN(1,MAX(0,($BX605-2017+1)/($BX605-$BW605+1))),"")</f>
        <v>0.2727272727272727</v>
      </c>
      <c r="Y605">
        <f>IF(AND(ISNUMBER($BW605),ISNUMBER($BX605)),MIN(1,MAX(0,($BX605-2018+1)/($BX605-$BW605+1))),"")</f>
        <v>0.1818181818181818</v>
      </c>
      <c r="Z605">
        <f>IF(AND(ISNUMBER($BW605),ISNUMBER($BX605)),MIN(1,MAX(0,($BX605-2019+1)/($BX605-$BW605+1))),"")</f>
        <v>0.09090909090909091</v>
      </c>
      <c r="AA605">
        <f>IF(ISNUMBER($BX605),IF($BX605&gt;=2017,1,0),"")</f>
        <v>1.0</v>
      </c>
      <c r="AB605">
        <f>IF(ISNUMBER($BX605),IF($BX605&gt;=2018,1,0),"")</f>
        <v>1.0</v>
      </c>
      <c r="AC605">
        <f>IF(ISNUMBER($BX605),IF($BX605&gt;=2019,1,0),"")</f>
        <v>1.0</v>
      </c>
      <c r="AD605">
        <f>IF($L605&lt;&gt;"",IF($L605&gt;2013,1,0),"")</f>
        <v>1.0</v>
      </c>
      <c r="AE605">
        <f>IF($L605&lt;&gt;"",1+IF($L605&gt;2011,1,0)+IF($L605&gt;2014,1,0),"")</f>
        <v>2.0</v>
      </c>
      <c r="AF605" t="inlineStr">
        <is>
          <t>derivativ (CDS spread)</t>
        </is>
      </c>
      <c r="AG605" t="inlineStr">
        <is>
          <t>performance</t>
        </is>
      </c>
      <c r="AH605" t="inlineStr">
        <is>
          <t>non-sensitive</t>
        </is>
      </c>
      <c r="AI605" t="inlineStr">
        <is>
          <t>with ETS/CT</t>
        </is>
      </c>
      <c r="AJ605" t="inlineStr">
        <is>
          <t>with ETS/CT</t>
        </is>
      </c>
      <c r="AK605" t="str">
        <f>IF(AND($CF605&lt;&gt;"",IFERROR(INDEX(subsample_country_map!$B:$B,MATCH($CF605,subsample_country_map!$A:$A,0)),"")&lt;&gt;""),INDEX(subsample_country_map!$B:$B,MATCH($CF605,subsample_country_map!$A:$A,0)),INDEX(lookup!$AA:$AA,MATCH($A605,lookup!$A:$A,0)))</f>
        <v>2_Europe</v>
      </c>
      <c r="AL605" t="str">
        <f>IF(AND($CF605&lt;&gt;"",IFERROR(INDEX(subsample_country_map!$C:$C,MATCH($CF605,subsample_country_map!$A:$A,0)),"")&lt;&gt;""),INDEX(subsample_country_map!$C:$C,MATCH($CF605,subsample_country_map!$A:$A,0)),INDEX(lookup!$AB:$AB,MATCH($A605,lookup!$A:$A,0)))</f>
        <v>99_NCE</v>
      </c>
      <c r="AM605" t="str">
        <f>IF(AND($CF605&lt;&gt;"",IFERROR(INDEX(subsample_country_map!$D:$D,MATCH($CF605,subsample_country_map!$A:$A,0)),"")&lt;&gt;""),INDEX(subsample_country_map!$D:$D,MATCH($CF605,subsample_country_map!$A:$A,0)),INDEX(lookup!$AC:$AC,MATCH($A605,lookup!$A:$A,0)))</f>
        <v>1_western</v>
      </c>
      <c r="AN605" t="str">
        <f>IF(AND($CF605&lt;&gt;"",IFERROR(INDEX(subsample_country_map!$E:$E,MATCH($CF605,subsample_country_map!$A:$A,0)),"")&lt;&gt;""),INDEX(subsample_country_map!$E:$E,MATCH($CF605,subsample_country_map!$A:$A,0)),INDEX(lookup!$AD:$AD,MATCH($A605,lookup!$A:$A,0)))</f>
        <v>2_civil law</v>
      </c>
      <c r="AO605" t="str">
        <f>INDEX(lookup!$Y:$Y,MATCH($A605,lookup!$A:$A,0))</f>
        <v>1_not published</v>
      </c>
      <c r="AP605" t="str">
        <f>INDEX(lookup!$Z:$Z,MATCH($A605,lookup!$A:$A,0))</f>
        <v>99_NCE</v>
      </c>
      <c r="AQ605" t="str">
        <f>INDEX(lookup!$W:$W,MATCH($A605,lookup!$A:$A,0))</f>
        <v>1_fin/acc/econ</v>
      </c>
      <c r="AS605" t="inlineStr">
        <is>
          <t>staging</t>
        </is>
      </c>
      <c r="AT605" t="inlineStr">
        <is>
          <t>good-CER</t>
        </is>
      </c>
      <c r="AU605" t="inlineStr">
        <is>
          <t>cost</t>
        </is>
      </c>
      <c r="AV605" t="inlineStr">
        <is>
          <t>-0.042</t>
        </is>
      </c>
      <c r="AX605" t="inlineStr">
        <is>
          <t>-0.400</t>
        </is>
      </c>
      <c r="BA605" t="n">
        <v>880</v>
      </c>
      <c r="BB605" t="inlineStr">
        <is>
          <t>1</t>
        </is>
      </c>
      <c r="BC605" t="inlineStr">
        <is>
          <t>FE</t>
        </is>
      </c>
      <c r="BD605" t="inlineStr">
        <is>
          <t>robust (unclustered)</t>
        </is>
      </c>
      <c r="BE605" t="inlineStr">
        <is>
          <t>other:climate vulnerability (VULNERABILITY) country-level median split</t>
        </is>
      </c>
      <c r="BF605" t="inlineStr">
        <is>
          <t>Low</t>
        </is>
      </c>
      <c r="BI605" t="inlineStr">
        <is>
          <t>Table 6</t>
        </is>
      </c>
      <c r="BJ605" t="inlineStr">
        <is>
          <t>Panel A EMISSION model Low</t>
        </is>
      </c>
      <c r="BK605" t="inlineStr">
        <is>
          <t>52</t>
        </is>
      </c>
      <c r="BL605" t="inlineStr">
        <is>
          <t>EMISSION -0.042 (-0.400)</t>
        </is>
      </c>
      <c r="BM605" t="inlineStr">
        <is>
          <t>Emission score (EMISSION)</t>
        </is>
      </c>
      <c r="BN605" t="inlineStr">
        <is>
          <t>LN (CDS)</t>
        </is>
      </c>
      <c r="BO605" t="inlineStr">
        <is>
          <t>original</t>
        </is>
      </c>
      <c r="BP605" t="inlineStr">
        <is>
          <t>Christ et al (2022)</t>
        </is>
      </c>
      <c r="BQ605" t="inlineStr">
        <is>
          <t>computed</t>
        </is>
      </c>
      <c r="BT605" t="n">
        <v>0</v>
      </c>
      <c r="BU605" t="inlineStr">
        <is>
          <t>staging_Christ_et_al_unknown.csv</t>
        </is>
      </c>
      <c r="BW605" t="n">
        <v>2009</v>
      </c>
      <c r="BX605" t="n">
        <v>2019</v>
      </c>
      <c r="BY605" t="inlineStr">
        <is>
          <t>and Industry-specific Climate Risk Exposures</t>
        </is>
      </c>
      <c r="BZ605" t="n">
        <v>2014</v>
      </c>
      <c r="CA605" t="n">
        <v>0.3636363636363636</v>
      </c>
      <c r="CB605" t="n">
        <v>0</v>
      </c>
      <c r="CC605" t="n">
        <v>1</v>
      </c>
      <c r="CD605" t="n">
        <v>-0.01348358867671537</v>
      </c>
      <c r="CE605" t="n">
        <v>1</v>
      </c>
    </row>
    <row r="606">
      <c r="A606" t="inlineStr">
        <is>
          <t>Christ et al (2022)</t>
        </is>
      </c>
      <c r="B606" t="n">
        <v>1911</v>
      </c>
      <c r="C606" t="n">
        <v>-0.1118513355253478</v>
      </c>
      <c r="D606" t="n">
        <v>760</v>
      </c>
      <c r="E606">
        <f>IF(ISNUMBER($BA606),$BA606,IF(AND(ISNUMBER($D606),ISNUMBER($BW606),ISNUMBER($BX606)),$D606*($BX606-$BW606+1),""))</f>
        <v>760.0</v>
      </c>
      <c r="H606" t="inlineStr">
        <is>
          <t>partial</t>
        </is>
      </c>
      <c r="I606" t="inlineStr">
        <is>
          <t>T-Statistic available</t>
        </is>
      </c>
      <c r="J606">
        <f>IF($BW606&lt;&gt;"",$BW606,"")</f>
        <v>2009.0</v>
      </c>
      <c r="K606">
        <f>IF($BX606&lt;&gt;"",$BX606,"")</f>
        <v>2019.0</v>
      </c>
      <c r="L606">
        <f>IF(AND(ISNUMBER($BW606),ISNUMBER($BX606)),($BW606+$BX606)/2,"")</f>
        <v>2014.0</v>
      </c>
      <c r="M606">
        <f>IF($L606&lt;&gt;"",$L606,"")</f>
        <v>2014.0</v>
      </c>
      <c r="N606">
        <f>IF(AND(ISNUMBER($BW606),ISNUMBER($BX606)),MIN(1,MAX(0,($BX606-2016+1)/($BX606-$BW606+1))),"")</f>
        <v>0.3636363636363636</v>
      </c>
      <c r="O606">
        <f>IF(AND(ISNUMBER($BW606),ISNUMBER($BX606)),MIN(1,MAX(0,($BX606-2017+1)/($BX606-$BW606+1))),"")</f>
        <v>0.2727272727272727</v>
      </c>
      <c r="P606">
        <f>IF(AND(ISNUMBER($BW606),ISNUMBER($BX606)),MIN(1,MAX(0,($BX606-2018+1)/($BX606-$BW606+1))),"")</f>
        <v>0.1818181818181818</v>
      </c>
      <c r="Q606">
        <f>IF(AND(ISNUMBER($BW606),ISNUMBER($BX606)),MIN(1,MAX(0,($BX606-2019+1)/($BX606-$BW606+1))),"")</f>
        <v>0.09090909090909091</v>
      </c>
      <c r="R606">
        <f>IF(AND(ISNUMBER($BW606),ISNUMBER($BX606)),MIN(1,MAX(0,($BX606-2016+1)/($BX606-$BW606+1))),"")</f>
        <v>0.3636363636363636</v>
      </c>
      <c r="S606">
        <f>IF($L606&lt;&gt;"",IF($L606&gt;=2015.5,1,0),"")</f>
        <v>0.0</v>
      </c>
      <c r="T606">
        <f>IF($L606&lt;&gt;"",IF($L606&gt;=2016,1,0),"")</f>
        <v>0.0</v>
      </c>
      <c r="U606">
        <f>IF(ISNUMBER($BX606),IF($BX606&gt;=2016,1,0),"")</f>
        <v>1.0</v>
      </c>
      <c r="V606">
        <f>IF(ISNUMBER($BW606),IF($BW606&gt;=2016,1,0),"")</f>
        <v>0.0</v>
      </c>
      <c r="W606" t="str">
        <f>IF(AND(ISNUMBER($BW606),ISNUMBER($BX606)),IF($BW606&gt;=2016,"post-only",IF($BX606&lt;2016,"pre-only","mixed")),"")</f>
        <v>mixed</v>
      </c>
      <c r="X606">
        <f>IF(AND(ISNUMBER($BW606),ISNUMBER($BX606)),MIN(1,MAX(0,($BX606-2017+1)/($BX606-$BW606+1))),"")</f>
        <v>0.2727272727272727</v>
      </c>
      <c r="Y606">
        <f>IF(AND(ISNUMBER($BW606),ISNUMBER($BX606)),MIN(1,MAX(0,($BX606-2018+1)/($BX606-$BW606+1))),"")</f>
        <v>0.1818181818181818</v>
      </c>
      <c r="Z606">
        <f>IF(AND(ISNUMBER($BW606),ISNUMBER($BX606)),MIN(1,MAX(0,($BX606-2019+1)/($BX606-$BW606+1))),"")</f>
        <v>0.09090909090909091</v>
      </c>
      <c r="AA606">
        <f>IF(ISNUMBER($BX606),IF($BX606&gt;=2017,1,0),"")</f>
        <v>1.0</v>
      </c>
      <c r="AB606">
        <f>IF(ISNUMBER($BX606),IF($BX606&gt;=2018,1,0),"")</f>
        <v>1.0</v>
      </c>
      <c r="AC606">
        <f>IF(ISNUMBER($BX606),IF($BX606&gt;=2019,1,0),"")</f>
        <v>1.0</v>
      </c>
      <c r="AD606">
        <f>IF($L606&lt;&gt;"",IF($L606&gt;2013,1,0),"")</f>
        <v>1.0</v>
      </c>
      <c r="AE606">
        <f>IF($L606&lt;&gt;"",1+IF($L606&gt;2011,1,0)+IF($L606&gt;2014,1,0),"")</f>
        <v>2.0</v>
      </c>
      <c r="AF606" t="inlineStr">
        <is>
          <t>derivativ (CDS spread)</t>
        </is>
      </c>
      <c r="AG606" t="inlineStr">
        <is>
          <t>performance</t>
        </is>
      </c>
      <c r="AH606" t="inlineStr">
        <is>
          <t>non-sensitive</t>
        </is>
      </c>
      <c r="AI606" t="inlineStr">
        <is>
          <t>with ETS/CT</t>
        </is>
      </c>
      <c r="AJ606" t="inlineStr">
        <is>
          <t>with ETS/CT</t>
        </is>
      </c>
      <c r="AK606" t="str">
        <f>IF(AND($CF606&lt;&gt;"",IFERROR(INDEX(subsample_country_map!$B:$B,MATCH($CF606,subsample_country_map!$A:$A,0)),"")&lt;&gt;""),INDEX(subsample_country_map!$B:$B,MATCH($CF606,subsample_country_map!$A:$A,0)),INDEX(lookup!$AA:$AA,MATCH($A606,lookup!$A:$A,0)))</f>
        <v>2_Europe</v>
      </c>
      <c r="AL606" t="str">
        <f>IF(AND($CF606&lt;&gt;"",IFERROR(INDEX(subsample_country_map!$C:$C,MATCH($CF606,subsample_country_map!$A:$A,0)),"")&lt;&gt;""),INDEX(subsample_country_map!$C:$C,MATCH($CF606,subsample_country_map!$A:$A,0)),INDEX(lookup!$AB:$AB,MATCH($A606,lookup!$A:$A,0)))</f>
        <v>99_NCE</v>
      </c>
      <c r="AM606" t="str">
        <f>IF(AND($CF606&lt;&gt;"",IFERROR(INDEX(subsample_country_map!$D:$D,MATCH($CF606,subsample_country_map!$A:$A,0)),"")&lt;&gt;""),INDEX(subsample_country_map!$D:$D,MATCH($CF606,subsample_country_map!$A:$A,0)),INDEX(lookup!$AC:$AC,MATCH($A606,lookup!$A:$A,0)))</f>
        <v>1_western</v>
      </c>
      <c r="AN606" t="str">
        <f>IF(AND($CF606&lt;&gt;"",IFERROR(INDEX(subsample_country_map!$E:$E,MATCH($CF606,subsample_country_map!$A:$A,0)),"")&lt;&gt;""),INDEX(subsample_country_map!$E:$E,MATCH($CF606,subsample_country_map!$A:$A,0)),INDEX(lookup!$AD:$AD,MATCH($A606,lookup!$A:$A,0)))</f>
        <v>2_civil law</v>
      </c>
      <c r="AO606" t="str">
        <f>INDEX(lookup!$Y:$Y,MATCH($A606,lookup!$A:$A,0))</f>
        <v>1_not published</v>
      </c>
      <c r="AP606" t="str">
        <f>INDEX(lookup!$Z:$Z,MATCH($A606,lookup!$A:$A,0))</f>
        <v>99_NCE</v>
      </c>
      <c r="AQ606" t="str">
        <f>INDEX(lookup!$W:$W,MATCH($A606,lookup!$A:$A,0))</f>
        <v>1_fin/acc/econ</v>
      </c>
      <c r="AS606" t="inlineStr">
        <is>
          <t>staging</t>
        </is>
      </c>
      <c r="AT606" t="inlineStr">
        <is>
          <t>good-CER</t>
        </is>
      </c>
      <c r="AU606" t="inlineStr">
        <is>
          <t>cost</t>
        </is>
      </c>
      <c r="AV606" t="inlineStr">
        <is>
          <t>-0.441</t>
        </is>
      </c>
      <c r="AX606" t="inlineStr">
        <is>
          <t>-3.103</t>
        </is>
      </c>
      <c r="BA606" t="n">
        <v>760</v>
      </c>
      <c r="BB606" t="inlineStr">
        <is>
          <t>1</t>
        </is>
      </c>
      <c r="BC606" t="inlineStr">
        <is>
          <t>FE</t>
        </is>
      </c>
      <c r="BD606" t="inlineStr">
        <is>
          <t>robust (unclustered)</t>
        </is>
      </c>
      <c r="BE606" t="inlineStr">
        <is>
          <t>other:share of fossil fuels in the energy consumption (FOSSIL) country-level median split</t>
        </is>
      </c>
      <c r="BF606" t="inlineStr">
        <is>
          <t>High</t>
        </is>
      </c>
      <c r="BI606" t="inlineStr">
        <is>
          <t>Table 6</t>
        </is>
      </c>
      <c r="BJ606" t="inlineStr">
        <is>
          <t>Panel B ENV model High</t>
        </is>
      </c>
      <c r="BK606" t="inlineStr">
        <is>
          <t>53</t>
        </is>
      </c>
      <c r="BL606" t="inlineStr">
        <is>
          <t>ENV -0.441*** (-3.103)</t>
        </is>
      </c>
      <c r="BM606" t="inlineStr">
        <is>
          <t>E-Pillar score (ENV)</t>
        </is>
      </c>
      <c r="BN606" t="inlineStr">
        <is>
          <t>LN (CDS)</t>
        </is>
      </c>
      <c r="BO606" t="inlineStr">
        <is>
          <t>original</t>
        </is>
      </c>
      <c r="BP606" t="inlineStr">
        <is>
          <t>Christ et al (2022)</t>
        </is>
      </c>
      <c r="BQ606" t="inlineStr">
        <is>
          <t>computed</t>
        </is>
      </c>
      <c r="BT606" t="n">
        <v>0</v>
      </c>
      <c r="BU606" t="inlineStr">
        <is>
          <t>staging_Christ_et_al_unknown.csv</t>
        </is>
      </c>
      <c r="BW606" t="n">
        <v>2009</v>
      </c>
      <c r="BX606" t="n">
        <v>2019</v>
      </c>
      <c r="BY606" t="inlineStr">
        <is>
          <t>and Industry-specific Climate Risk Exposures</t>
        </is>
      </c>
      <c r="BZ606" t="n">
        <v>2014</v>
      </c>
      <c r="CA606" t="n">
        <v>0.3636363636363636</v>
      </c>
      <c r="CB606" t="n">
        <v>0</v>
      </c>
      <c r="CC606" t="n">
        <v>1</v>
      </c>
      <c r="CD606" t="n">
        <v>-0.1123213154349839</v>
      </c>
      <c r="CE606" t="n">
        <v>1</v>
      </c>
    </row>
    <row r="607">
      <c r="A607" t="inlineStr">
        <is>
          <t>Christ et al (2022)</t>
        </is>
      </c>
      <c r="B607" t="n">
        <v>1912</v>
      </c>
      <c r="C607" t="n">
        <v>-0.02816431353093192</v>
      </c>
      <c r="D607" t="n">
        <v>635</v>
      </c>
      <c r="E607">
        <f>IF(ISNUMBER($BA607),$BA607,IF(AND(ISNUMBER($D607),ISNUMBER($BW607),ISNUMBER($BX607)),$D607*($BX607-$BW607+1),""))</f>
        <v>635.0</v>
      </c>
      <c r="H607" t="inlineStr">
        <is>
          <t>partial</t>
        </is>
      </c>
      <c r="I607" t="inlineStr">
        <is>
          <t>T-Statistic available</t>
        </is>
      </c>
      <c r="J607">
        <f>IF($BW607&lt;&gt;"",$BW607,"")</f>
        <v>2009.0</v>
      </c>
      <c r="K607">
        <f>IF($BX607&lt;&gt;"",$BX607,"")</f>
        <v>2019.0</v>
      </c>
      <c r="L607">
        <f>IF(AND(ISNUMBER($BW607),ISNUMBER($BX607)),($BW607+$BX607)/2,"")</f>
        <v>2014.0</v>
      </c>
      <c r="M607">
        <f>IF($L607&lt;&gt;"",$L607,"")</f>
        <v>2014.0</v>
      </c>
      <c r="N607">
        <f>IF(AND(ISNUMBER($BW607),ISNUMBER($BX607)),MIN(1,MAX(0,($BX607-2016+1)/($BX607-$BW607+1))),"")</f>
        <v>0.3636363636363636</v>
      </c>
      <c r="O607">
        <f>IF(AND(ISNUMBER($BW607),ISNUMBER($BX607)),MIN(1,MAX(0,($BX607-2017+1)/($BX607-$BW607+1))),"")</f>
        <v>0.2727272727272727</v>
      </c>
      <c r="P607">
        <f>IF(AND(ISNUMBER($BW607),ISNUMBER($BX607)),MIN(1,MAX(0,($BX607-2018+1)/($BX607-$BW607+1))),"")</f>
        <v>0.1818181818181818</v>
      </c>
      <c r="Q607">
        <f>IF(AND(ISNUMBER($BW607),ISNUMBER($BX607)),MIN(1,MAX(0,($BX607-2019+1)/($BX607-$BW607+1))),"")</f>
        <v>0.09090909090909091</v>
      </c>
      <c r="R607">
        <f>IF(AND(ISNUMBER($BW607),ISNUMBER($BX607)),MIN(1,MAX(0,($BX607-2016+1)/($BX607-$BW607+1))),"")</f>
        <v>0.3636363636363636</v>
      </c>
      <c r="S607">
        <f>IF($L607&lt;&gt;"",IF($L607&gt;=2015.5,1,0),"")</f>
        <v>0.0</v>
      </c>
      <c r="T607">
        <f>IF($L607&lt;&gt;"",IF($L607&gt;=2016,1,0),"")</f>
        <v>0.0</v>
      </c>
      <c r="U607">
        <f>IF(ISNUMBER($BX607),IF($BX607&gt;=2016,1,0),"")</f>
        <v>1.0</v>
      </c>
      <c r="V607">
        <f>IF(ISNUMBER($BW607),IF($BW607&gt;=2016,1,0),"")</f>
        <v>0.0</v>
      </c>
      <c r="W607" t="str">
        <f>IF(AND(ISNUMBER($BW607),ISNUMBER($BX607)),IF($BW607&gt;=2016,"post-only",IF($BX607&lt;2016,"pre-only","mixed")),"")</f>
        <v>mixed</v>
      </c>
      <c r="X607">
        <f>IF(AND(ISNUMBER($BW607),ISNUMBER($BX607)),MIN(1,MAX(0,($BX607-2017+1)/($BX607-$BW607+1))),"")</f>
        <v>0.2727272727272727</v>
      </c>
      <c r="Y607">
        <f>IF(AND(ISNUMBER($BW607),ISNUMBER($BX607)),MIN(1,MAX(0,($BX607-2018+1)/($BX607-$BW607+1))),"")</f>
        <v>0.1818181818181818</v>
      </c>
      <c r="Z607">
        <f>IF(AND(ISNUMBER($BW607),ISNUMBER($BX607)),MIN(1,MAX(0,($BX607-2019+1)/($BX607-$BW607+1))),"")</f>
        <v>0.09090909090909091</v>
      </c>
      <c r="AA607">
        <f>IF(ISNUMBER($BX607),IF($BX607&gt;=2017,1,0),"")</f>
        <v>1.0</v>
      </c>
      <c r="AB607">
        <f>IF(ISNUMBER($BX607),IF($BX607&gt;=2018,1,0),"")</f>
        <v>1.0</v>
      </c>
      <c r="AC607">
        <f>IF(ISNUMBER($BX607),IF($BX607&gt;=2019,1,0),"")</f>
        <v>1.0</v>
      </c>
      <c r="AD607">
        <f>IF($L607&lt;&gt;"",IF($L607&gt;2013,1,0),"")</f>
        <v>1.0</v>
      </c>
      <c r="AE607">
        <f>IF($L607&lt;&gt;"",1+IF($L607&gt;2011,1,0)+IF($L607&gt;2014,1,0),"")</f>
        <v>2.0</v>
      </c>
      <c r="AF607" t="inlineStr">
        <is>
          <t>derivativ (CDS spread)</t>
        </is>
      </c>
      <c r="AG607" t="inlineStr">
        <is>
          <t>performance</t>
        </is>
      </c>
      <c r="AH607" t="inlineStr">
        <is>
          <t>non-sensitive</t>
        </is>
      </c>
      <c r="AI607" t="inlineStr">
        <is>
          <t>with ETS/CT</t>
        </is>
      </c>
      <c r="AJ607" t="inlineStr">
        <is>
          <t>with ETS/CT</t>
        </is>
      </c>
      <c r="AK607" t="str">
        <f>IF(AND($CF607&lt;&gt;"",IFERROR(INDEX(subsample_country_map!$B:$B,MATCH($CF607,subsample_country_map!$A:$A,0)),"")&lt;&gt;""),INDEX(subsample_country_map!$B:$B,MATCH($CF607,subsample_country_map!$A:$A,0)),INDEX(lookup!$AA:$AA,MATCH($A607,lookup!$A:$A,0)))</f>
        <v>2_Europe</v>
      </c>
      <c r="AL607" t="str">
        <f>IF(AND($CF607&lt;&gt;"",IFERROR(INDEX(subsample_country_map!$C:$C,MATCH($CF607,subsample_country_map!$A:$A,0)),"")&lt;&gt;""),INDEX(subsample_country_map!$C:$C,MATCH($CF607,subsample_country_map!$A:$A,0)),INDEX(lookup!$AB:$AB,MATCH($A607,lookup!$A:$A,0)))</f>
        <v>99_NCE</v>
      </c>
      <c r="AM607" t="str">
        <f>IF(AND($CF607&lt;&gt;"",IFERROR(INDEX(subsample_country_map!$D:$D,MATCH($CF607,subsample_country_map!$A:$A,0)),"")&lt;&gt;""),INDEX(subsample_country_map!$D:$D,MATCH($CF607,subsample_country_map!$A:$A,0)),INDEX(lookup!$AC:$AC,MATCH($A607,lookup!$A:$A,0)))</f>
        <v>1_western</v>
      </c>
      <c r="AN607" t="str">
        <f>IF(AND($CF607&lt;&gt;"",IFERROR(INDEX(subsample_country_map!$E:$E,MATCH($CF607,subsample_country_map!$A:$A,0)),"")&lt;&gt;""),INDEX(subsample_country_map!$E:$E,MATCH($CF607,subsample_country_map!$A:$A,0)),INDEX(lookup!$AD:$AD,MATCH($A607,lookup!$A:$A,0)))</f>
        <v>2_civil law</v>
      </c>
      <c r="AO607" t="str">
        <f>INDEX(lookup!$Y:$Y,MATCH($A607,lookup!$A:$A,0))</f>
        <v>1_not published</v>
      </c>
      <c r="AP607" t="str">
        <f>INDEX(lookup!$Z:$Z,MATCH($A607,lookup!$A:$A,0))</f>
        <v>99_NCE</v>
      </c>
      <c r="AQ607" t="str">
        <f>INDEX(lookup!$W:$W,MATCH($A607,lookup!$A:$A,0))</f>
        <v>1_fin/acc/econ</v>
      </c>
      <c r="AS607" t="inlineStr">
        <is>
          <t>staging</t>
        </is>
      </c>
      <c r="AT607" t="inlineStr">
        <is>
          <t>good-CER</t>
        </is>
      </c>
      <c r="AU607" t="inlineStr">
        <is>
          <t>cost</t>
        </is>
      </c>
      <c r="AV607" t="inlineStr">
        <is>
          <t>0.093</t>
        </is>
      </c>
      <c r="AX607" t="inlineStr">
        <is>
          <t>-0.71</t>
        </is>
      </c>
      <c r="BA607" t="n">
        <v>635</v>
      </c>
      <c r="BB607" t="inlineStr">
        <is>
          <t>1</t>
        </is>
      </c>
      <c r="BC607" t="inlineStr">
        <is>
          <t>FE</t>
        </is>
      </c>
      <c r="BD607" t="inlineStr">
        <is>
          <t>robust (unclustered)</t>
        </is>
      </c>
      <c r="BE607" t="inlineStr">
        <is>
          <t>other:share of fossil fuels in the energy consumption (FOSSIL) country-level median split</t>
        </is>
      </c>
      <c r="BF607" t="inlineStr">
        <is>
          <t>Low</t>
        </is>
      </c>
      <c r="BI607" t="inlineStr">
        <is>
          <t>Table 6</t>
        </is>
      </c>
      <c r="BJ607" t="inlineStr">
        <is>
          <t>Panel B ENV model Low</t>
        </is>
      </c>
      <c r="BK607" t="inlineStr">
        <is>
          <t>53</t>
        </is>
      </c>
      <c r="BL607" t="inlineStr">
        <is>
          <t>ENV 0.093 -0.71</t>
        </is>
      </c>
      <c r="BM607" t="inlineStr">
        <is>
          <t>E-Pillar score (ENV)</t>
        </is>
      </c>
      <c r="BN607" t="inlineStr">
        <is>
          <t>LN (CDS)</t>
        </is>
      </c>
      <c r="BO607" t="inlineStr">
        <is>
          <t>original</t>
        </is>
      </c>
      <c r="BP607" t="inlineStr">
        <is>
          <t>Christ et al (2022)</t>
        </is>
      </c>
      <c r="BQ607" t="inlineStr">
        <is>
          <t>computed</t>
        </is>
      </c>
      <c r="BT607" t="n">
        <v>0</v>
      </c>
      <c r="BU607" t="inlineStr">
        <is>
          <t>staging_Christ_et_al_unknown.csv</t>
        </is>
      </c>
      <c r="BW607" t="n">
        <v>2009</v>
      </c>
      <c r="BX607" t="n">
        <v>2019</v>
      </c>
      <c r="BY607" t="inlineStr">
        <is>
          <t>and Industry-specific Climate Risk Exposures</t>
        </is>
      </c>
      <c r="BZ607" t="n">
        <v>2014</v>
      </c>
      <c r="CA607" t="n">
        <v>0.3636363636363636</v>
      </c>
      <c r="CB607" t="n">
        <v>0</v>
      </c>
      <c r="CC607" t="n">
        <v>1</v>
      </c>
      <c r="CD607" t="n">
        <v>-0.02817176398979412</v>
      </c>
      <c r="CE607" t="n">
        <v>1</v>
      </c>
    </row>
    <row r="608">
      <c r="A608" t="inlineStr">
        <is>
          <t>Christ et al (2022)</t>
        </is>
      </c>
      <c r="B608" t="n">
        <v>1913</v>
      </c>
      <c r="C608" t="n">
        <v>-0.1067212236293828</v>
      </c>
      <c r="D608" t="n">
        <v>760</v>
      </c>
      <c r="E608">
        <f>IF(ISNUMBER($BA608),$BA608,IF(AND(ISNUMBER($D608),ISNUMBER($BW608),ISNUMBER($BX608)),$D608*($BX608-$BW608+1),""))</f>
        <v>760.0</v>
      </c>
      <c r="H608" t="inlineStr">
        <is>
          <t>partial</t>
        </is>
      </c>
      <c r="I608" t="inlineStr">
        <is>
          <t>T-Statistic available</t>
        </is>
      </c>
      <c r="J608">
        <f>IF($BW608&lt;&gt;"",$BW608,"")</f>
        <v>2009.0</v>
      </c>
      <c r="K608">
        <f>IF($BX608&lt;&gt;"",$BX608,"")</f>
        <v>2019.0</v>
      </c>
      <c r="L608">
        <f>IF(AND(ISNUMBER($BW608),ISNUMBER($BX608)),($BW608+$BX608)/2,"")</f>
        <v>2014.0</v>
      </c>
      <c r="M608">
        <f>IF($L608&lt;&gt;"",$L608,"")</f>
        <v>2014.0</v>
      </c>
      <c r="N608">
        <f>IF(AND(ISNUMBER($BW608),ISNUMBER($BX608)),MIN(1,MAX(0,($BX608-2016+1)/($BX608-$BW608+1))),"")</f>
        <v>0.3636363636363636</v>
      </c>
      <c r="O608">
        <f>IF(AND(ISNUMBER($BW608),ISNUMBER($BX608)),MIN(1,MAX(0,($BX608-2017+1)/($BX608-$BW608+1))),"")</f>
        <v>0.2727272727272727</v>
      </c>
      <c r="P608">
        <f>IF(AND(ISNUMBER($BW608),ISNUMBER($BX608)),MIN(1,MAX(0,($BX608-2018+1)/($BX608-$BW608+1))),"")</f>
        <v>0.1818181818181818</v>
      </c>
      <c r="Q608">
        <f>IF(AND(ISNUMBER($BW608),ISNUMBER($BX608)),MIN(1,MAX(0,($BX608-2019+1)/($BX608-$BW608+1))),"")</f>
        <v>0.09090909090909091</v>
      </c>
      <c r="R608">
        <f>IF(AND(ISNUMBER($BW608),ISNUMBER($BX608)),MIN(1,MAX(0,($BX608-2016+1)/($BX608-$BW608+1))),"")</f>
        <v>0.3636363636363636</v>
      </c>
      <c r="S608">
        <f>IF($L608&lt;&gt;"",IF($L608&gt;=2015.5,1,0),"")</f>
        <v>0.0</v>
      </c>
      <c r="T608">
        <f>IF($L608&lt;&gt;"",IF($L608&gt;=2016,1,0),"")</f>
        <v>0.0</v>
      </c>
      <c r="U608">
        <f>IF(ISNUMBER($BX608),IF($BX608&gt;=2016,1,0),"")</f>
        <v>1.0</v>
      </c>
      <c r="V608">
        <f>IF(ISNUMBER($BW608),IF($BW608&gt;=2016,1,0),"")</f>
        <v>0.0</v>
      </c>
      <c r="W608" t="str">
        <f>IF(AND(ISNUMBER($BW608),ISNUMBER($BX608)),IF($BW608&gt;=2016,"post-only",IF($BX608&lt;2016,"pre-only","mixed")),"")</f>
        <v>mixed</v>
      </c>
      <c r="X608">
        <f>IF(AND(ISNUMBER($BW608),ISNUMBER($BX608)),MIN(1,MAX(0,($BX608-2017+1)/($BX608-$BW608+1))),"")</f>
        <v>0.2727272727272727</v>
      </c>
      <c r="Y608">
        <f>IF(AND(ISNUMBER($BW608),ISNUMBER($BX608)),MIN(1,MAX(0,($BX608-2018+1)/($BX608-$BW608+1))),"")</f>
        <v>0.1818181818181818</v>
      </c>
      <c r="Z608">
        <f>IF(AND(ISNUMBER($BW608),ISNUMBER($BX608)),MIN(1,MAX(0,($BX608-2019+1)/($BX608-$BW608+1))),"")</f>
        <v>0.09090909090909091</v>
      </c>
      <c r="AA608">
        <f>IF(ISNUMBER($BX608),IF($BX608&gt;=2017,1,0),"")</f>
        <v>1.0</v>
      </c>
      <c r="AB608">
        <f>IF(ISNUMBER($BX608),IF($BX608&gt;=2018,1,0),"")</f>
        <v>1.0</v>
      </c>
      <c r="AC608">
        <f>IF(ISNUMBER($BX608),IF($BX608&gt;=2019,1,0),"")</f>
        <v>1.0</v>
      </c>
      <c r="AD608">
        <f>IF($L608&lt;&gt;"",IF($L608&gt;2013,1,0),"")</f>
        <v>1.0</v>
      </c>
      <c r="AE608">
        <f>IF($L608&lt;&gt;"",1+IF($L608&gt;2011,1,0)+IF($L608&gt;2014,1,0),"")</f>
        <v>2.0</v>
      </c>
      <c r="AF608" t="inlineStr">
        <is>
          <t>derivativ (CDS spread)</t>
        </is>
      </c>
      <c r="AG608" t="inlineStr">
        <is>
          <t>performance</t>
        </is>
      </c>
      <c r="AH608" t="inlineStr">
        <is>
          <t>non-sensitive</t>
        </is>
      </c>
      <c r="AI608" t="inlineStr">
        <is>
          <t>with ETS/CT</t>
        </is>
      </c>
      <c r="AJ608" t="inlineStr">
        <is>
          <t>with ETS/CT</t>
        </is>
      </c>
      <c r="AK608" t="str">
        <f>IF(AND($CF608&lt;&gt;"",IFERROR(INDEX(subsample_country_map!$B:$B,MATCH($CF608,subsample_country_map!$A:$A,0)),"")&lt;&gt;""),INDEX(subsample_country_map!$B:$B,MATCH($CF608,subsample_country_map!$A:$A,0)),INDEX(lookup!$AA:$AA,MATCH($A608,lookup!$A:$A,0)))</f>
        <v>2_Europe</v>
      </c>
      <c r="AL608" t="str">
        <f>IF(AND($CF608&lt;&gt;"",IFERROR(INDEX(subsample_country_map!$C:$C,MATCH($CF608,subsample_country_map!$A:$A,0)),"")&lt;&gt;""),INDEX(subsample_country_map!$C:$C,MATCH($CF608,subsample_country_map!$A:$A,0)),INDEX(lookup!$AB:$AB,MATCH($A608,lookup!$A:$A,0)))</f>
        <v>99_NCE</v>
      </c>
      <c r="AM608" t="str">
        <f>IF(AND($CF608&lt;&gt;"",IFERROR(INDEX(subsample_country_map!$D:$D,MATCH($CF608,subsample_country_map!$A:$A,0)),"")&lt;&gt;""),INDEX(subsample_country_map!$D:$D,MATCH($CF608,subsample_country_map!$A:$A,0)),INDEX(lookup!$AC:$AC,MATCH($A608,lookup!$A:$A,0)))</f>
        <v>1_western</v>
      </c>
      <c r="AN608" t="str">
        <f>IF(AND($CF608&lt;&gt;"",IFERROR(INDEX(subsample_country_map!$E:$E,MATCH($CF608,subsample_country_map!$A:$A,0)),"")&lt;&gt;""),INDEX(subsample_country_map!$E:$E,MATCH($CF608,subsample_country_map!$A:$A,0)),INDEX(lookup!$AD:$AD,MATCH($A608,lookup!$A:$A,0)))</f>
        <v>2_civil law</v>
      </c>
      <c r="AO608" t="str">
        <f>INDEX(lookup!$Y:$Y,MATCH($A608,lookup!$A:$A,0))</f>
        <v>1_not published</v>
      </c>
      <c r="AP608" t="str">
        <f>INDEX(lookup!$Z:$Z,MATCH($A608,lookup!$A:$A,0))</f>
        <v>99_NCE</v>
      </c>
      <c r="AQ608" t="str">
        <f>INDEX(lookup!$W:$W,MATCH($A608,lookup!$A:$A,0))</f>
        <v>1_fin/acc/econ</v>
      </c>
      <c r="AS608" t="inlineStr">
        <is>
          <t>staging</t>
        </is>
      </c>
      <c r="AT608" t="inlineStr">
        <is>
          <t>good-CER</t>
        </is>
      </c>
      <c r="AU608" t="inlineStr">
        <is>
          <t>cost</t>
        </is>
      </c>
      <c r="AV608" t="inlineStr">
        <is>
          <t>-0.364</t>
        </is>
      </c>
      <c r="AX608" t="inlineStr">
        <is>
          <t>-2.959</t>
        </is>
      </c>
      <c r="BA608" t="n">
        <v>760</v>
      </c>
      <c r="BB608" t="inlineStr">
        <is>
          <t>1</t>
        </is>
      </c>
      <c r="BC608" t="inlineStr">
        <is>
          <t>FE</t>
        </is>
      </c>
      <c r="BD608" t="inlineStr">
        <is>
          <t>robust (unclustered)</t>
        </is>
      </c>
      <c r="BE608" t="inlineStr">
        <is>
          <t>other:share of fossil fuels in the energy consumption (FOSSIL) country-level median split</t>
        </is>
      </c>
      <c r="BF608" t="inlineStr">
        <is>
          <t>High</t>
        </is>
      </c>
      <c r="BI608" t="inlineStr">
        <is>
          <t>Table 6</t>
        </is>
      </c>
      <c r="BJ608" t="inlineStr">
        <is>
          <t>Panel B EMISSION model High</t>
        </is>
      </c>
      <c r="BK608" t="inlineStr">
        <is>
          <t>53</t>
        </is>
      </c>
      <c r="BL608" t="inlineStr">
        <is>
          <t>EMISSION -0.364*** (-2.959)</t>
        </is>
      </c>
      <c r="BM608" t="inlineStr">
        <is>
          <t>Emission score (EMISSION)</t>
        </is>
      </c>
      <c r="BN608" t="inlineStr">
        <is>
          <t>LN (CDS)</t>
        </is>
      </c>
      <c r="BO608" t="inlineStr">
        <is>
          <t>original</t>
        </is>
      </c>
      <c r="BP608" t="inlineStr">
        <is>
          <t>Christ et al (2022)</t>
        </is>
      </c>
      <c r="BQ608" t="inlineStr">
        <is>
          <t>computed</t>
        </is>
      </c>
      <c r="BT608" t="n">
        <v>0</v>
      </c>
      <c r="BU608" t="inlineStr">
        <is>
          <t>staging_Christ_et_al_unknown.csv</t>
        </is>
      </c>
      <c r="BW608" t="n">
        <v>2009</v>
      </c>
      <c r="BX608" t="n">
        <v>2019</v>
      </c>
      <c r="BY608" t="inlineStr">
        <is>
          <t>and Industry-specific Climate Risk Exposures</t>
        </is>
      </c>
      <c r="BZ608" t="n">
        <v>2014</v>
      </c>
      <c r="CA608" t="n">
        <v>0.3636363636363636</v>
      </c>
      <c r="CB608" t="n">
        <v>0</v>
      </c>
      <c r="CC608" t="n">
        <v>1</v>
      </c>
      <c r="CD608" t="n">
        <v>-0.1071291793713163</v>
      </c>
      <c r="CE608" t="n">
        <v>1</v>
      </c>
    </row>
    <row r="609">
      <c r="A609" t="inlineStr">
        <is>
          <t>Christ et al (2022)</t>
        </is>
      </c>
      <c r="B609" t="n">
        <v>1914</v>
      </c>
      <c r="C609" t="n">
        <v>-0.01027755863914219</v>
      </c>
      <c r="D609" t="n">
        <v>635</v>
      </c>
      <c r="E609">
        <f>IF(ISNUMBER($BA609),$BA609,IF(AND(ISNUMBER($D609),ISNUMBER($BW609),ISNUMBER($BX609)),$D609*($BX609-$BW609+1),""))</f>
        <v>635.0</v>
      </c>
      <c r="H609" t="inlineStr">
        <is>
          <t>partial</t>
        </is>
      </c>
      <c r="I609" t="inlineStr">
        <is>
          <t>T-Statistic available</t>
        </is>
      </c>
      <c r="J609">
        <f>IF($BW609&lt;&gt;"",$BW609,"")</f>
        <v>2009.0</v>
      </c>
      <c r="K609">
        <f>IF($BX609&lt;&gt;"",$BX609,"")</f>
        <v>2019.0</v>
      </c>
      <c r="L609">
        <f>IF(AND(ISNUMBER($BW609),ISNUMBER($BX609)),($BW609+$BX609)/2,"")</f>
        <v>2014.0</v>
      </c>
      <c r="M609">
        <f>IF($L609&lt;&gt;"",$L609,"")</f>
        <v>2014.0</v>
      </c>
      <c r="N609">
        <f>IF(AND(ISNUMBER($BW609),ISNUMBER($BX609)),MIN(1,MAX(0,($BX609-2016+1)/($BX609-$BW609+1))),"")</f>
        <v>0.3636363636363636</v>
      </c>
      <c r="O609">
        <f>IF(AND(ISNUMBER($BW609),ISNUMBER($BX609)),MIN(1,MAX(0,($BX609-2017+1)/($BX609-$BW609+1))),"")</f>
        <v>0.2727272727272727</v>
      </c>
      <c r="P609">
        <f>IF(AND(ISNUMBER($BW609),ISNUMBER($BX609)),MIN(1,MAX(0,($BX609-2018+1)/($BX609-$BW609+1))),"")</f>
        <v>0.1818181818181818</v>
      </c>
      <c r="Q609">
        <f>IF(AND(ISNUMBER($BW609),ISNUMBER($BX609)),MIN(1,MAX(0,($BX609-2019+1)/($BX609-$BW609+1))),"")</f>
        <v>0.09090909090909091</v>
      </c>
      <c r="R609">
        <f>IF(AND(ISNUMBER($BW609),ISNUMBER($BX609)),MIN(1,MAX(0,($BX609-2016+1)/($BX609-$BW609+1))),"")</f>
        <v>0.3636363636363636</v>
      </c>
      <c r="S609">
        <f>IF($L609&lt;&gt;"",IF($L609&gt;=2015.5,1,0),"")</f>
        <v>0.0</v>
      </c>
      <c r="T609">
        <f>IF($L609&lt;&gt;"",IF($L609&gt;=2016,1,0),"")</f>
        <v>0.0</v>
      </c>
      <c r="U609">
        <f>IF(ISNUMBER($BX609),IF($BX609&gt;=2016,1,0),"")</f>
        <v>1.0</v>
      </c>
      <c r="V609">
        <f>IF(ISNUMBER($BW609),IF($BW609&gt;=2016,1,0),"")</f>
        <v>0.0</v>
      </c>
      <c r="W609" t="str">
        <f>IF(AND(ISNUMBER($BW609),ISNUMBER($BX609)),IF($BW609&gt;=2016,"post-only",IF($BX609&lt;2016,"pre-only","mixed")),"")</f>
        <v>mixed</v>
      </c>
      <c r="X609">
        <f>IF(AND(ISNUMBER($BW609),ISNUMBER($BX609)),MIN(1,MAX(0,($BX609-2017+1)/($BX609-$BW609+1))),"")</f>
        <v>0.2727272727272727</v>
      </c>
      <c r="Y609">
        <f>IF(AND(ISNUMBER($BW609),ISNUMBER($BX609)),MIN(1,MAX(0,($BX609-2018+1)/($BX609-$BW609+1))),"")</f>
        <v>0.1818181818181818</v>
      </c>
      <c r="Z609">
        <f>IF(AND(ISNUMBER($BW609),ISNUMBER($BX609)),MIN(1,MAX(0,($BX609-2019+1)/($BX609-$BW609+1))),"")</f>
        <v>0.09090909090909091</v>
      </c>
      <c r="AA609">
        <f>IF(ISNUMBER($BX609),IF($BX609&gt;=2017,1,0),"")</f>
        <v>1.0</v>
      </c>
      <c r="AB609">
        <f>IF(ISNUMBER($BX609),IF($BX609&gt;=2018,1,0),"")</f>
        <v>1.0</v>
      </c>
      <c r="AC609">
        <f>IF(ISNUMBER($BX609),IF($BX609&gt;=2019,1,0),"")</f>
        <v>1.0</v>
      </c>
      <c r="AD609">
        <f>IF($L609&lt;&gt;"",IF($L609&gt;2013,1,0),"")</f>
        <v>1.0</v>
      </c>
      <c r="AE609">
        <f>IF($L609&lt;&gt;"",1+IF($L609&gt;2011,1,0)+IF($L609&gt;2014,1,0),"")</f>
        <v>2.0</v>
      </c>
      <c r="AF609" t="inlineStr">
        <is>
          <t>derivativ (CDS spread)</t>
        </is>
      </c>
      <c r="AG609" t="inlineStr">
        <is>
          <t>performance</t>
        </is>
      </c>
      <c r="AH609" t="inlineStr">
        <is>
          <t>non-sensitive</t>
        </is>
      </c>
      <c r="AI609" t="inlineStr">
        <is>
          <t>with ETS/CT</t>
        </is>
      </c>
      <c r="AJ609" t="inlineStr">
        <is>
          <t>with ETS/CT</t>
        </is>
      </c>
      <c r="AK609" t="str">
        <f>IF(AND($CF609&lt;&gt;"",IFERROR(INDEX(subsample_country_map!$B:$B,MATCH($CF609,subsample_country_map!$A:$A,0)),"")&lt;&gt;""),INDEX(subsample_country_map!$B:$B,MATCH($CF609,subsample_country_map!$A:$A,0)),INDEX(lookup!$AA:$AA,MATCH($A609,lookup!$A:$A,0)))</f>
        <v>2_Europe</v>
      </c>
      <c r="AL609" t="str">
        <f>IF(AND($CF609&lt;&gt;"",IFERROR(INDEX(subsample_country_map!$C:$C,MATCH($CF609,subsample_country_map!$A:$A,0)),"")&lt;&gt;""),INDEX(subsample_country_map!$C:$C,MATCH($CF609,subsample_country_map!$A:$A,0)),INDEX(lookup!$AB:$AB,MATCH($A609,lookup!$A:$A,0)))</f>
        <v>99_NCE</v>
      </c>
      <c r="AM609" t="str">
        <f>IF(AND($CF609&lt;&gt;"",IFERROR(INDEX(subsample_country_map!$D:$D,MATCH($CF609,subsample_country_map!$A:$A,0)),"")&lt;&gt;""),INDEX(subsample_country_map!$D:$D,MATCH($CF609,subsample_country_map!$A:$A,0)),INDEX(lookup!$AC:$AC,MATCH($A609,lookup!$A:$A,0)))</f>
        <v>1_western</v>
      </c>
      <c r="AN609" t="str">
        <f>IF(AND($CF609&lt;&gt;"",IFERROR(INDEX(subsample_country_map!$E:$E,MATCH($CF609,subsample_country_map!$A:$A,0)),"")&lt;&gt;""),INDEX(subsample_country_map!$E:$E,MATCH($CF609,subsample_country_map!$A:$A,0)),INDEX(lookup!$AD:$AD,MATCH($A609,lookup!$A:$A,0)))</f>
        <v>2_civil law</v>
      </c>
      <c r="AO609" t="str">
        <f>INDEX(lookup!$Y:$Y,MATCH($A609,lookup!$A:$A,0))</f>
        <v>1_not published</v>
      </c>
      <c r="AP609" t="str">
        <f>INDEX(lookup!$Z:$Z,MATCH($A609,lookup!$A:$A,0))</f>
        <v>99_NCE</v>
      </c>
      <c r="AQ609" t="str">
        <f>INDEX(lookup!$W:$W,MATCH($A609,lookup!$A:$A,0))</f>
        <v>1_fin/acc/econ</v>
      </c>
      <c r="AS609" t="inlineStr">
        <is>
          <t>staging</t>
        </is>
      </c>
      <c r="AT609" t="inlineStr">
        <is>
          <t>good-CER</t>
        </is>
      </c>
      <c r="AU609" t="inlineStr">
        <is>
          <t>cost</t>
        </is>
      </c>
      <c r="AV609" t="inlineStr">
        <is>
          <t>0.029</t>
        </is>
      </c>
      <c r="AX609" t="inlineStr">
        <is>
          <t>-0.259</t>
        </is>
      </c>
      <c r="BA609" t="n">
        <v>635</v>
      </c>
      <c r="BB609" t="inlineStr">
        <is>
          <t>1</t>
        </is>
      </c>
      <c r="BC609" t="inlineStr">
        <is>
          <t>FE</t>
        </is>
      </c>
      <c r="BD609" t="inlineStr">
        <is>
          <t>robust (unclustered)</t>
        </is>
      </c>
      <c r="BE609" t="inlineStr">
        <is>
          <t>other:share of fossil fuels in the energy consumption (FOSSIL) country-level median split</t>
        </is>
      </c>
      <c r="BF609" t="inlineStr">
        <is>
          <t>Low</t>
        </is>
      </c>
      <c r="BI609" t="inlineStr">
        <is>
          <t>Table 6</t>
        </is>
      </c>
      <c r="BJ609" t="inlineStr">
        <is>
          <t>Panel B EMISSION model Low</t>
        </is>
      </c>
      <c r="BK609" t="inlineStr">
        <is>
          <t>53</t>
        </is>
      </c>
      <c r="BL609" t="inlineStr">
        <is>
          <t>EMISSION 0.029 -0.259</t>
        </is>
      </c>
      <c r="BM609" t="inlineStr">
        <is>
          <t>Emission score (EMISSION)</t>
        </is>
      </c>
      <c r="BN609" t="inlineStr">
        <is>
          <t>LN (CDS)</t>
        </is>
      </c>
      <c r="BO609" t="inlineStr">
        <is>
          <t>original</t>
        </is>
      </c>
      <c r="BP609" t="inlineStr">
        <is>
          <t>Christ et al (2022)</t>
        </is>
      </c>
      <c r="BQ609" t="inlineStr">
        <is>
          <t>computed</t>
        </is>
      </c>
      <c r="BT609" t="n">
        <v>0</v>
      </c>
      <c r="BU609" t="inlineStr">
        <is>
          <t>staging_Christ_et_al_unknown.csv</t>
        </is>
      </c>
      <c r="BW609" t="n">
        <v>2009</v>
      </c>
      <c r="BX609" t="n">
        <v>2019</v>
      </c>
      <c r="BY609" t="inlineStr">
        <is>
          <t>and Industry-specific Climate Risk Exposures</t>
        </is>
      </c>
      <c r="BZ609" t="n">
        <v>2014</v>
      </c>
      <c r="CA609" t="n">
        <v>0.3636363636363636</v>
      </c>
      <c r="CB609" t="n">
        <v>0</v>
      </c>
      <c r="CC609" t="n">
        <v>1</v>
      </c>
      <c r="CD609" t="n">
        <v>-0.01027792052879074</v>
      </c>
      <c r="CE609" t="n">
        <v>1</v>
      </c>
    </row>
    <row r="610">
      <c r="A610" t="inlineStr">
        <is>
          <t>Christ et al (2022)</t>
        </is>
      </c>
      <c r="B610" t="n">
        <v>1915</v>
      </c>
      <c r="C610" t="n">
        <v>-0.06466173950467358</v>
      </c>
      <c r="D610" t="n">
        <v>901</v>
      </c>
      <c r="E610">
        <f>IF(ISNUMBER($BA610),$BA610,IF(AND(ISNUMBER($D610),ISNUMBER($BW610),ISNUMBER($BX610)),$D610*($BX610-$BW610+1),""))</f>
        <v>901.0</v>
      </c>
      <c r="H610" t="inlineStr">
        <is>
          <t>partial</t>
        </is>
      </c>
      <c r="I610" t="inlineStr">
        <is>
          <t>T-Statistic available</t>
        </is>
      </c>
      <c r="J610">
        <f>IF($BW610&lt;&gt;"",$BW610,"")</f>
        <v>2009.0</v>
      </c>
      <c r="K610">
        <f>IF($BX610&lt;&gt;"",$BX610,"")</f>
        <v>2019.0</v>
      </c>
      <c r="L610">
        <f>IF(AND(ISNUMBER($BW610),ISNUMBER($BX610)),($BW610+$BX610)/2,"")</f>
        <v>2014.0</v>
      </c>
      <c r="M610">
        <f>IF($L610&lt;&gt;"",$L610,"")</f>
        <v>2014.0</v>
      </c>
      <c r="N610">
        <f>IF(AND(ISNUMBER($BW610),ISNUMBER($BX610)),MIN(1,MAX(0,($BX610-2016+1)/($BX610-$BW610+1))),"")</f>
        <v>0.3636363636363636</v>
      </c>
      <c r="O610">
        <f>IF(AND(ISNUMBER($BW610),ISNUMBER($BX610)),MIN(1,MAX(0,($BX610-2017+1)/($BX610-$BW610+1))),"")</f>
        <v>0.2727272727272727</v>
      </c>
      <c r="P610">
        <f>IF(AND(ISNUMBER($BW610),ISNUMBER($BX610)),MIN(1,MAX(0,($BX610-2018+1)/($BX610-$BW610+1))),"")</f>
        <v>0.1818181818181818</v>
      </c>
      <c r="Q610">
        <f>IF(AND(ISNUMBER($BW610),ISNUMBER($BX610)),MIN(1,MAX(0,($BX610-2019+1)/($BX610-$BW610+1))),"")</f>
        <v>0.09090909090909091</v>
      </c>
      <c r="R610">
        <f>IF(AND(ISNUMBER($BW610),ISNUMBER($BX610)),MIN(1,MAX(0,($BX610-2016+1)/($BX610-$BW610+1))),"")</f>
        <v>0.3636363636363636</v>
      </c>
      <c r="S610">
        <f>IF($L610&lt;&gt;"",IF($L610&gt;=2015.5,1,0),"")</f>
        <v>0.0</v>
      </c>
      <c r="T610">
        <f>IF($L610&lt;&gt;"",IF($L610&gt;=2016,1,0),"")</f>
        <v>0.0</v>
      </c>
      <c r="U610">
        <f>IF(ISNUMBER($BX610),IF($BX610&gt;=2016,1,0),"")</f>
        <v>1.0</v>
      </c>
      <c r="V610">
        <f>IF(ISNUMBER($BW610),IF($BW610&gt;=2016,1,0),"")</f>
        <v>0.0</v>
      </c>
      <c r="W610" t="str">
        <f>IF(AND(ISNUMBER($BW610),ISNUMBER($BX610)),IF($BW610&gt;=2016,"post-only",IF($BX610&lt;2016,"pre-only","mixed")),"")</f>
        <v>mixed</v>
      </c>
      <c r="X610">
        <f>IF(AND(ISNUMBER($BW610),ISNUMBER($BX610)),MIN(1,MAX(0,($BX610-2017+1)/($BX610-$BW610+1))),"")</f>
        <v>0.2727272727272727</v>
      </c>
      <c r="Y610">
        <f>IF(AND(ISNUMBER($BW610),ISNUMBER($BX610)),MIN(1,MAX(0,($BX610-2018+1)/($BX610-$BW610+1))),"")</f>
        <v>0.1818181818181818</v>
      </c>
      <c r="Z610">
        <f>IF(AND(ISNUMBER($BW610),ISNUMBER($BX610)),MIN(1,MAX(0,($BX610-2019+1)/($BX610-$BW610+1))),"")</f>
        <v>0.09090909090909091</v>
      </c>
      <c r="AA610">
        <f>IF(ISNUMBER($BX610),IF($BX610&gt;=2017,1,0),"")</f>
        <v>1.0</v>
      </c>
      <c r="AB610">
        <f>IF(ISNUMBER($BX610),IF($BX610&gt;=2018,1,0),"")</f>
        <v>1.0</v>
      </c>
      <c r="AC610">
        <f>IF(ISNUMBER($BX610),IF($BX610&gt;=2019,1,0),"")</f>
        <v>1.0</v>
      </c>
      <c r="AD610">
        <f>IF($L610&lt;&gt;"",IF($L610&gt;2013,1,0),"")</f>
        <v>1.0</v>
      </c>
      <c r="AE610">
        <f>IF($L610&lt;&gt;"",1+IF($L610&gt;2011,1,0)+IF($L610&gt;2014,1,0),"")</f>
        <v>2.0</v>
      </c>
      <c r="AF610" t="inlineStr">
        <is>
          <t>derivativ (CDS spread)</t>
        </is>
      </c>
      <c r="AG610" t="inlineStr">
        <is>
          <t>performance</t>
        </is>
      </c>
      <c r="AH610" t="inlineStr">
        <is>
          <t>non-sensitive</t>
        </is>
      </c>
      <c r="AI610" t="inlineStr">
        <is>
          <t>with ETS/CT</t>
        </is>
      </c>
      <c r="AJ610" t="inlineStr">
        <is>
          <t>with ETS/CT</t>
        </is>
      </c>
      <c r="AK610" t="str">
        <f>IF(AND($CF610&lt;&gt;"",IFERROR(INDEX(subsample_country_map!$B:$B,MATCH($CF610,subsample_country_map!$A:$A,0)),"")&lt;&gt;""),INDEX(subsample_country_map!$B:$B,MATCH($CF610,subsample_country_map!$A:$A,0)),INDEX(lookup!$AA:$AA,MATCH($A610,lookup!$A:$A,0)))</f>
        <v>2_Europe</v>
      </c>
      <c r="AL610" t="str">
        <f>IF(AND($CF610&lt;&gt;"",IFERROR(INDEX(subsample_country_map!$C:$C,MATCH($CF610,subsample_country_map!$A:$A,0)),"")&lt;&gt;""),INDEX(subsample_country_map!$C:$C,MATCH($CF610,subsample_country_map!$A:$A,0)),INDEX(lookup!$AB:$AB,MATCH($A610,lookup!$A:$A,0)))</f>
        <v>99_NCE</v>
      </c>
      <c r="AM610" t="str">
        <f>IF(AND($CF610&lt;&gt;"",IFERROR(INDEX(subsample_country_map!$D:$D,MATCH($CF610,subsample_country_map!$A:$A,0)),"")&lt;&gt;""),INDEX(subsample_country_map!$D:$D,MATCH($CF610,subsample_country_map!$A:$A,0)),INDEX(lookup!$AC:$AC,MATCH($A610,lookup!$A:$A,0)))</f>
        <v>1_western</v>
      </c>
      <c r="AN610" t="str">
        <f>IF(AND($CF610&lt;&gt;"",IFERROR(INDEX(subsample_country_map!$E:$E,MATCH($CF610,subsample_country_map!$A:$A,0)),"")&lt;&gt;""),INDEX(subsample_country_map!$E:$E,MATCH($CF610,subsample_country_map!$A:$A,0)),INDEX(lookup!$AD:$AD,MATCH($A610,lookup!$A:$A,0)))</f>
        <v>2_civil law</v>
      </c>
      <c r="AO610" t="str">
        <f>INDEX(lookup!$Y:$Y,MATCH($A610,lookup!$A:$A,0))</f>
        <v>1_not published</v>
      </c>
      <c r="AP610" t="str">
        <f>INDEX(lookup!$Z:$Z,MATCH($A610,lookup!$A:$A,0))</f>
        <v>99_NCE</v>
      </c>
      <c r="AQ610" t="str">
        <f>INDEX(lookup!$W:$W,MATCH($A610,lookup!$A:$A,0))</f>
        <v>1_fin/acc/econ</v>
      </c>
      <c r="AS610" t="inlineStr">
        <is>
          <t>staging</t>
        </is>
      </c>
      <c r="AT610" t="inlineStr">
        <is>
          <t>good-CER</t>
        </is>
      </c>
      <c r="AU610" t="inlineStr">
        <is>
          <t>cost</t>
        </is>
      </c>
      <c r="AV610" t="inlineStr">
        <is>
          <t>-0.266</t>
        </is>
      </c>
      <c r="AX610" t="inlineStr">
        <is>
          <t>-1.945</t>
        </is>
      </c>
      <c r="BA610" t="n">
        <v>901</v>
      </c>
      <c r="BB610" t="inlineStr">
        <is>
          <t>1</t>
        </is>
      </c>
      <c r="BC610" t="inlineStr">
        <is>
          <t>FE</t>
        </is>
      </c>
      <c r="BD610" t="inlineStr">
        <is>
          <t>robust (unclustered)</t>
        </is>
      </c>
      <c r="BE610" t="inlineStr">
        <is>
          <t>industry</t>
        </is>
      </c>
      <c r="BF610" t="inlineStr">
        <is>
          <t>CPRS: Yes</t>
        </is>
      </c>
      <c r="BI610" t="inlineStr">
        <is>
          <t>Table 7</t>
        </is>
      </c>
      <c r="BJ610" t="inlineStr">
        <is>
          <t>Panel A ENV model Yes</t>
        </is>
      </c>
      <c r="BK610" t="inlineStr">
        <is>
          <t>54</t>
        </is>
      </c>
      <c r="BL610" t="inlineStr">
        <is>
          <t>ENV -0.266* (-1.945)</t>
        </is>
      </c>
      <c r="BM610" t="inlineStr">
        <is>
          <t>E-Pillar score (ENV)</t>
        </is>
      </c>
      <c r="BN610" t="inlineStr">
        <is>
          <t>LN (CDS)</t>
        </is>
      </c>
      <c r="BO610" t="inlineStr">
        <is>
          <t>original</t>
        </is>
      </c>
      <c r="BP610" t="inlineStr">
        <is>
          <t>Christ et al (2022)</t>
        </is>
      </c>
      <c r="BQ610" t="inlineStr">
        <is>
          <t>computed</t>
        </is>
      </c>
      <c r="BT610" t="n">
        <v>0</v>
      </c>
      <c r="BU610" t="inlineStr">
        <is>
          <t>staging_Christ_et_al_unknown.csv</t>
        </is>
      </c>
      <c r="BW610" t="n">
        <v>2009</v>
      </c>
      <c r="BX610" t="n">
        <v>2019</v>
      </c>
      <c r="BY610" t="inlineStr">
        <is>
          <t>and Industry-specific Climate Risk Exposures</t>
        </is>
      </c>
      <c r="BZ610" t="n">
        <v>2014</v>
      </c>
      <c r="CA610" t="n">
        <v>0.3636363636363636</v>
      </c>
      <c r="CB610" t="n">
        <v>0</v>
      </c>
      <c r="CC610" t="n">
        <v>1</v>
      </c>
      <c r="CD610" t="n">
        <v>-0.06475208620504479</v>
      </c>
      <c r="CE610" t="n">
        <v>1</v>
      </c>
    </row>
    <row r="611">
      <c r="A611" t="inlineStr">
        <is>
          <t>Christ et al (2022)</t>
        </is>
      </c>
      <c r="B611" t="n">
        <v>1916</v>
      </c>
      <c r="C611" t="n">
        <v>-0.02203646955727857</v>
      </c>
      <c r="D611" t="n">
        <v>563</v>
      </c>
      <c r="E611">
        <f>IF(ISNUMBER($BA611),$BA611,IF(AND(ISNUMBER($D611),ISNUMBER($BW611),ISNUMBER($BX611)),$D611*($BX611-$BW611+1),""))</f>
        <v>563.0</v>
      </c>
      <c r="H611" t="inlineStr">
        <is>
          <t>partial</t>
        </is>
      </c>
      <c r="I611" t="inlineStr">
        <is>
          <t>T-Statistic available</t>
        </is>
      </c>
      <c r="J611">
        <f>IF($BW611&lt;&gt;"",$BW611,"")</f>
        <v>2009.0</v>
      </c>
      <c r="K611">
        <f>IF($BX611&lt;&gt;"",$BX611,"")</f>
        <v>2019.0</v>
      </c>
      <c r="L611">
        <f>IF(AND(ISNUMBER($BW611),ISNUMBER($BX611)),($BW611+$BX611)/2,"")</f>
        <v>2014.0</v>
      </c>
      <c r="M611">
        <f>IF($L611&lt;&gt;"",$L611,"")</f>
        <v>2014.0</v>
      </c>
      <c r="N611">
        <f>IF(AND(ISNUMBER($BW611),ISNUMBER($BX611)),MIN(1,MAX(0,($BX611-2016+1)/($BX611-$BW611+1))),"")</f>
        <v>0.3636363636363636</v>
      </c>
      <c r="O611">
        <f>IF(AND(ISNUMBER($BW611),ISNUMBER($BX611)),MIN(1,MAX(0,($BX611-2017+1)/($BX611-$BW611+1))),"")</f>
        <v>0.2727272727272727</v>
      </c>
      <c r="P611">
        <f>IF(AND(ISNUMBER($BW611),ISNUMBER($BX611)),MIN(1,MAX(0,($BX611-2018+1)/($BX611-$BW611+1))),"")</f>
        <v>0.1818181818181818</v>
      </c>
      <c r="Q611">
        <f>IF(AND(ISNUMBER($BW611),ISNUMBER($BX611)),MIN(1,MAX(0,($BX611-2019+1)/($BX611-$BW611+1))),"")</f>
        <v>0.09090909090909091</v>
      </c>
      <c r="R611">
        <f>IF(AND(ISNUMBER($BW611),ISNUMBER($BX611)),MIN(1,MAX(0,($BX611-2016+1)/($BX611-$BW611+1))),"")</f>
        <v>0.3636363636363636</v>
      </c>
      <c r="S611">
        <f>IF($L611&lt;&gt;"",IF($L611&gt;=2015.5,1,0),"")</f>
        <v>0.0</v>
      </c>
      <c r="T611">
        <f>IF($L611&lt;&gt;"",IF($L611&gt;=2016,1,0),"")</f>
        <v>0.0</v>
      </c>
      <c r="U611">
        <f>IF(ISNUMBER($BX611),IF($BX611&gt;=2016,1,0),"")</f>
        <v>1.0</v>
      </c>
      <c r="V611">
        <f>IF(ISNUMBER($BW611),IF($BW611&gt;=2016,1,0),"")</f>
        <v>0.0</v>
      </c>
      <c r="W611" t="str">
        <f>IF(AND(ISNUMBER($BW611),ISNUMBER($BX611)),IF($BW611&gt;=2016,"post-only",IF($BX611&lt;2016,"pre-only","mixed")),"")</f>
        <v>mixed</v>
      </c>
      <c r="X611">
        <f>IF(AND(ISNUMBER($BW611),ISNUMBER($BX611)),MIN(1,MAX(0,($BX611-2017+1)/($BX611-$BW611+1))),"")</f>
        <v>0.2727272727272727</v>
      </c>
      <c r="Y611">
        <f>IF(AND(ISNUMBER($BW611),ISNUMBER($BX611)),MIN(1,MAX(0,($BX611-2018+1)/($BX611-$BW611+1))),"")</f>
        <v>0.1818181818181818</v>
      </c>
      <c r="Z611">
        <f>IF(AND(ISNUMBER($BW611),ISNUMBER($BX611)),MIN(1,MAX(0,($BX611-2019+1)/($BX611-$BW611+1))),"")</f>
        <v>0.09090909090909091</v>
      </c>
      <c r="AA611">
        <f>IF(ISNUMBER($BX611),IF($BX611&gt;=2017,1,0),"")</f>
        <v>1.0</v>
      </c>
      <c r="AB611">
        <f>IF(ISNUMBER($BX611),IF($BX611&gt;=2018,1,0),"")</f>
        <v>1.0</v>
      </c>
      <c r="AC611">
        <f>IF(ISNUMBER($BX611),IF($BX611&gt;=2019,1,0),"")</f>
        <v>1.0</v>
      </c>
      <c r="AD611">
        <f>IF($L611&lt;&gt;"",IF($L611&gt;2013,1,0),"")</f>
        <v>1.0</v>
      </c>
      <c r="AE611">
        <f>IF($L611&lt;&gt;"",1+IF($L611&gt;2011,1,0)+IF($L611&gt;2014,1,0),"")</f>
        <v>2.0</v>
      </c>
      <c r="AF611" t="inlineStr">
        <is>
          <t>derivativ (CDS spread)</t>
        </is>
      </c>
      <c r="AG611" t="inlineStr">
        <is>
          <t>performance</t>
        </is>
      </c>
      <c r="AH611" t="inlineStr">
        <is>
          <t>non-sensitive</t>
        </is>
      </c>
      <c r="AI611" t="inlineStr">
        <is>
          <t>with ETS/CT</t>
        </is>
      </c>
      <c r="AJ611" t="inlineStr">
        <is>
          <t>with ETS/CT</t>
        </is>
      </c>
      <c r="AK611" t="str">
        <f>IF(AND($CF611&lt;&gt;"",IFERROR(INDEX(subsample_country_map!$B:$B,MATCH($CF611,subsample_country_map!$A:$A,0)),"")&lt;&gt;""),INDEX(subsample_country_map!$B:$B,MATCH($CF611,subsample_country_map!$A:$A,0)),INDEX(lookup!$AA:$AA,MATCH($A611,lookup!$A:$A,0)))</f>
        <v>2_Europe</v>
      </c>
      <c r="AL611" t="str">
        <f>IF(AND($CF611&lt;&gt;"",IFERROR(INDEX(subsample_country_map!$C:$C,MATCH($CF611,subsample_country_map!$A:$A,0)),"")&lt;&gt;""),INDEX(subsample_country_map!$C:$C,MATCH($CF611,subsample_country_map!$A:$A,0)),INDEX(lookup!$AB:$AB,MATCH($A611,lookup!$A:$A,0)))</f>
        <v>99_NCE</v>
      </c>
      <c r="AM611" t="str">
        <f>IF(AND($CF611&lt;&gt;"",IFERROR(INDEX(subsample_country_map!$D:$D,MATCH($CF611,subsample_country_map!$A:$A,0)),"")&lt;&gt;""),INDEX(subsample_country_map!$D:$D,MATCH($CF611,subsample_country_map!$A:$A,0)),INDEX(lookup!$AC:$AC,MATCH($A611,lookup!$A:$A,0)))</f>
        <v>1_western</v>
      </c>
      <c r="AN611" t="str">
        <f>IF(AND($CF611&lt;&gt;"",IFERROR(INDEX(subsample_country_map!$E:$E,MATCH($CF611,subsample_country_map!$A:$A,0)),"")&lt;&gt;""),INDEX(subsample_country_map!$E:$E,MATCH($CF611,subsample_country_map!$A:$A,0)),INDEX(lookup!$AD:$AD,MATCH($A611,lookup!$A:$A,0)))</f>
        <v>2_civil law</v>
      </c>
      <c r="AO611" t="str">
        <f>INDEX(lookup!$Y:$Y,MATCH($A611,lookup!$A:$A,0))</f>
        <v>1_not published</v>
      </c>
      <c r="AP611" t="str">
        <f>INDEX(lookup!$Z:$Z,MATCH($A611,lookup!$A:$A,0))</f>
        <v>99_NCE</v>
      </c>
      <c r="AQ611" t="str">
        <f>INDEX(lookup!$W:$W,MATCH($A611,lookup!$A:$A,0))</f>
        <v>1_fin/acc/econ</v>
      </c>
      <c r="AS611" t="inlineStr">
        <is>
          <t>staging</t>
        </is>
      </c>
      <c r="AT611" t="inlineStr">
        <is>
          <t>good-CER</t>
        </is>
      </c>
      <c r="AU611" t="inlineStr">
        <is>
          <t>cost</t>
        </is>
      </c>
      <c r="AV611" t="inlineStr">
        <is>
          <t>-0.088</t>
        </is>
      </c>
      <c r="AX611" t="inlineStr">
        <is>
          <t>-0.523</t>
        </is>
      </c>
      <c r="BA611" t="n">
        <v>563</v>
      </c>
      <c r="BB611" t="inlineStr">
        <is>
          <t>1</t>
        </is>
      </c>
      <c r="BC611" t="inlineStr">
        <is>
          <t>FE</t>
        </is>
      </c>
      <c r="BD611" t="inlineStr">
        <is>
          <t>robust (unclustered)</t>
        </is>
      </c>
      <c r="BE611" t="inlineStr">
        <is>
          <t>industry</t>
        </is>
      </c>
      <c r="BF611" t="inlineStr">
        <is>
          <t>CPRS: No</t>
        </is>
      </c>
      <c r="BI611" t="inlineStr">
        <is>
          <t>Table 7</t>
        </is>
      </c>
      <c r="BJ611" t="inlineStr">
        <is>
          <t>Panel A ENV model No</t>
        </is>
      </c>
      <c r="BK611" t="inlineStr">
        <is>
          <t>54</t>
        </is>
      </c>
      <c r="BL611" t="inlineStr">
        <is>
          <t>ENV -0.088 (-0.523)</t>
        </is>
      </c>
      <c r="BM611" t="inlineStr">
        <is>
          <t>E-Pillar score (ENV)</t>
        </is>
      </c>
      <c r="BN611" t="inlineStr">
        <is>
          <t>LN (CDS)</t>
        </is>
      </c>
      <c r="BO611" t="inlineStr">
        <is>
          <t>original</t>
        </is>
      </c>
      <c r="BP611" t="inlineStr">
        <is>
          <t>Christ et al (2022)</t>
        </is>
      </c>
      <c r="BQ611" t="inlineStr">
        <is>
          <t>computed</t>
        </is>
      </c>
      <c r="BT611" t="n">
        <v>0</v>
      </c>
      <c r="BU611" t="inlineStr">
        <is>
          <t>staging_Christ_et_al_unknown.csv</t>
        </is>
      </c>
      <c r="BW611" t="n">
        <v>2009</v>
      </c>
      <c r="BX611" t="n">
        <v>2019</v>
      </c>
      <c r="BY611" t="inlineStr">
        <is>
          <t>and Industry-specific Climate Risk Exposures</t>
        </is>
      </c>
      <c r="BZ611" t="n">
        <v>2014</v>
      </c>
      <c r="CA611" t="n">
        <v>0.3636363636363636</v>
      </c>
      <c r="CB611" t="n">
        <v>0</v>
      </c>
      <c r="CC611" t="n">
        <v>1</v>
      </c>
      <c r="CD611" t="n">
        <v>-0.02204003761081304</v>
      </c>
      <c r="CE611" t="n">
        <v>1</v>
      </c>
    </row>
    <row r="612">
      <c r="A612" t="inlineStr">
        <is>
          <t>Christ et al (2022)</t>
        </is>
      </c>
      <c r="B612" t="n">
        <v>1917</v>
      </c>
      <c r="C612" t="n">
        <v>-0.07540933567554889</v>
      </c>
      <c r="D612" t="n">
        <v>901</v>
      </c>
      <c r="E612">
        <f>IF(ISNUMBER($BA612),$BA612,IF(AND(ISNUMBER($D612),ISNUMBER($BW612),ISNUMBER($BX612)),$D612*($BX612-$BW612+1),""))</f>
        <v>901.0</v>
      </c>
      <c r="H612" t="inlineStr">
        <is>
          <t>partial</t>
        </is>
      </c>
      <c r="I612" t="inlineStr">
        <is>
          <t>T-Statistic available</t>
        </is>
      </c>
      <c r="J612">
        <f>IF($BW612&lt;&gt;"",$BW612,"")</f>
        <v>2009.0</v>
      </c>
      <c r="K612">
        <f>IF($BX612&lt;&gt;"",$BX612,"")</f>
        <v>2019.0</v>
      </c>
      <c r="L612">
        <f>IF(AND(ISNUMBER($BW612),ISNUMBER($BX612)),($BW612+$BX612)/2,"")</f>
        <v>2014.0</v>
      </c>
      <c r="M612">
        <f>IF($L612&lt;&gt;"",$L612,"")</f>
        <v>2014.0</v>
      </c>
      <c r="N612">
        <f>IF(AND(ISNUMBER($BW612),ISNUMBER($BX612)),MIN(1,MAX(0,($BX612-2016+1)/($BX612-$BW612+1))),"")</f>
        <v>0.3636363636363636</v>
      </c>
      <c r="O612">
        <f>IF(AND(ISNUMBER($BW612),ISNUMBER($BX612)),MIN(1,MAX(0,($BX612-2017+1)/($BX612-$BW612+1))),"")</f>
        <v>0.2727272727272727</v>
      </c>
      <c r="P612">
        <f>IF(AND(ISNUMBER($BW612),ISNUMBER($BX612)),MIN(1,MAX(0,($BX612-2018+1)/($BX612-$BW612+1))),"")</f>
        <v>0.1818181818181818</v>
      </c>
      <c r="Q612">
        <f>IF(AND(ISNUMBER($BW612),ISNUMBER($BX612)),MIN(1,MAX(0,($BX612-2019+1)/($BX612-$BW612+1))),"")</f>
        <v>0.09090909090909091</v>
      </c>
      <c r="R612">
        <f>IF(AND(ISNUMBER($BW612),ISNUMBER($BX612)),MIN(1,MAX(0,($BX612-2016+1)/($BX612-$BW612+1))),"")</f>
        <v>0.3636363636363636</v>
      </c>
      <c r="S612">
        <f>IF($L612&lt;&gt;"",IF($L612&gt;=2015.5,1,0),"")</f>
        <v>0.0</v>
      </c>
      <c r="T612">
        <f>IF($L612&lt;&gt;"",IF($L612&gt;=2016,1,0),"")</f>
        <v>0.0</v>
      </c>
      <c r="U612">
        <f>IF(ISNUMBER($BX612),IF($BX612&gt;=2016,1,0),"")</f>
        <v>1.0</v>
      </c>
      <c r="V612">
        <f>IF(ISNUMBER($BW612),IF($BW612&gt;=2016,1,0),"")</f>
        <v>0.0</v>
      </c>
      <c r="W612" t="str">
        <f>IF(AND(ISNUMBER($BW612),ISNUMBER($BX612)),IF($BW612&gt;=2016,"post-only",IF($BX612&lt;2016,"pre-only","mixed")),"")</f>
        <v>mixed</v>
      </c>
      <c r="X612">
        <f>IF(AND(ISNUMBER($BW612),ISNUMBER($BX612)),MIN(1,MAX(0,($BX612-2017+1)/($BX612-$BW612+1))),"")</f>
        <v>0.2727272727272727</v>
      </c>
      <c r="Y612">
        <f>IF(AND(ISNUMBER($BW612),ISNUMBER($BX612)),MIN(1,MAX(0,($BX612-2018+1)/($BX612-$BW612+1))),"")</f>
        <v>0.1818181818181818</v>
      </c>
      <c r="Z612">
        <f>IF(AND(ISNUMBER($BW612),ISNUMBER($BX612)),MIN(1,MAX(0,($BX612-2019+1)/($BX612-$BW612+1))),"")</f>
        <v>0.09090909090909091</v>
      </c>
      <c r="AA612">
        <f>IF(ISNUMBER($BX612),IF($BX612&gt;=2017,1,0),"")</f>
        <v>1.0</v>
      </c>
      <c r="AB612">
        <f>IF(ISNUMBER($BX612),IF($BX612&gt;=2018,1,0),"")</f>
        <v>1.0</v>
      </c>
      <c r="AC612">
        <f>IF(ISNUMBER($BX612),IF($BX612&gt;=2019,1,0),"")</f>
        <v>1.0</v>
      </c>
      <c r="AD612">
        <f>IF($L612&lt;&gt;"",IF($L612&gt;2013,1,0),"")</f>
        <v>1.0</v>
      </c>
      <c r="AE612">
        <f>IF($L612&lt;&gt;"",1+IF($L612&gt;2011,1,0)+IF($L612&gt;2014,1,0),"")</f>
        <v>2.0</v>
      </c>
      <c r="AF612" t="inlineStr">
        <is>
          <t>derivativ (CDS spread)</t>
        </is>
      </c>
      <c r="AG612" t="inlineStr">
        <is>
          <t>performance</t>
        </is>
      </c>
      <c r="AH612" t="inlineStr">
        <is>
          <t>non-sensitive</t>
        </is>
      </c>
      <c r="AI612" t="inlineStr">
        <is>
          <t>with ETS/CT</t>
        </is>
      </c>
      <c r="AJ612" t="inlineStr">
        <is>
          <t>with ETS/CT</t>
        </is>
      </c>
      <c r="AK612" t="str">
        <f>IF(AND($CF612&lt;&gt;"",IFERROR(INDEX(subsample_country_map!$B:$B,MATCH($CF612,subsample_country_map!$A:$A,0)),"")&lt;&gt;""),INDEX(subsample_country_map!$B:$B,MATCH($CF612,subsample_country_map!$A:$A,0)),INDEX(lookup!$AA:$AA,MATCH($A612,lookup!$A:$A,0)))</f>
        <v>2_Europe</v>
      </c>
      <c r="AL612" t="str">
        <f>IF(AND($CF612&lt;&gt;"",IFERROR(INDEX(subsample_country_map!$C:$C,MATCH($CF612,subsample_country_map!$A:$A,0)),"")&lt;&gt;""),INDEX(subsample_country_map!$C:$C,MATCH($CF612,subsample_country_map!$A:$A,0)),INDEX(lookup!$AB:$AB,MATCH($A612,lookup!$A:$A,0)))</f>
        <v>99_NCE</v>
      </c>
      <c r="AM612" t="str">
        <f>IF(AND($CF612&lt;&gt;"",IFERROR(INDEX(subsample_country_map!$D:$D,MATCH($CF612,subsample_country_map!$A:$A,0)),"")&lt;&gt;""),INDEX(subsample_country_map!$D:$D,MATCH($CF612,subsample_country_map!$A:$A,0)),INDEX(lookup!$AC:$AC,MATCH($A612,lookup!$A:$A,0)))</f>
        <v>1_western</v>
      </c>
      <c r="AN612" t="str">
        <f>IF(AND($CF612&lt;&gt;"",IFERROR(INDEX(subsample_country_map!$E:$E,MATCH($CF612,subsample_country_map!$A:$A,0)),"")&lt;&gt;""),INDEX(subsample_country_map!$E:$E,MATCH($CF612,subsample_country_map!$A:$A,0)),INDEX(lookup!$AD:$AD,MATCH($A612,lookup!$A:$A,0)))</f>
        <v>2_civil law</v>
      </c>
      <c r="AO612" t="str">
        <f>INDEX(lookup!$Y:$Y,MATCH($A612,lookup!$A:$A,0))</f>
        <v>1_not published</v>
      </c>
      <c r="AP612" t="str">
        <f>INDEX(lookup!$Z:$Z,MATCH($A612,lookup!$A:$A,0))</f>
        <v>99_NCE</v>
      </c>
      <c r="AQ612" t="str">
        <f>INDEX(lookup!$W:$W,MATCH($A612,lookup!$A:$A,0))</f>
        <v>1_fin/acc/econ</v>
      </c>
      <c r="AS612" t="inlineStr">
        <is>
          <t>staging</t>
        </is>
      </c>
      <c r="AT612" t="inlineStr">
        <is>
          <t>good-CER</t>
        </is>
      </c>
      <c r="AU612" t="inlineStr">
        <is>
          <t>cost</t>
        </is>
      </c>
      <c r="AV612" t="inlineStr">
        <is>
          <t>-0.302</t>
        </is>
      </c>
      <c r="AX612" t="inlineStr">
        <is>
          <t>-2.270</t>
        </is>
      </c>
      <c r="BA612" t="n">
        <v>901</v>
      </c>
      <c r="BB612" t="inlineStr">
        <is>
          <t>1</t>
        </is>
      </c>
      <c r="BC612" t="inlineStr">
        <is>
          <t>FE</t>
        </is>
      </c>
      <c r="BD612" t="inlineStr">
        <is>
          <t>robust (unclustered)</t>
        </is>
      </c>
      <c r="BE612" t="inlineStr">
        <is>
          <t>industry</t>
        </is>
      </c>
      <c r="BF612" t="inlineStr">
        <is>
          <t>CPRS: Yes</t>
        </is>
      </c>
      <c r="BI612" t="inlineStr">
        <is>
          <t>Table 7</t>
        </is>
      </c>
      <c r="BJ612" t="inlineStr">
        <is>
          <t>Panel A EMISSION model Yes</t>
        </is>
      </c>
      <c r="BK612" t="inlineStr">
        <is>
          <t>54</t>
        </is>
      </c>
      <c r="BL612" t="inlineStr">
        <is>
          <t>EMISSION -0.302** (-2.270)</t>
        </is>
      </c>
      <c r="BM612" t="inlineStr">
        <is>
          <t>Emission score (EMISSION)</t>
        </is>
      </c>
      <c r="BN612" t="inlineStr">
        <is>
          <t>LN (CDS)</t>
        </is>
      </c>
      <c r="BO612" t="inlineStr">
        <is>
          <t>original</t>
        </is>
      </c>
      <c r="BP612" t="inlineStr">
        <is>
          <t>Christ et al (2022)</t>
        </is>
      </c>
      <c r="BQ612" t="inlineStr">
        <is>
          <t>computed</t>
        </is>
      </c>
      <c r="BT612" t="n">
        <v>0</v>
      </c>
      <c r="BU612" t="inlineStr">
        <is>
          <t>staging_Christ_et_al_unknown.csv</t>
        </is>
      </c>
      <c r="BW612" t="n">
        <v>2009</v>
      </c>
      <c r="BX612" t="n">
        <v>2019</v>
      </c>
      <c r="BY612" t="inlineStr">
        <is>
          <t>and Industry-specific Climate Risk Exposures</t>
        </is>
      </c>
      <c r="BZ612" t="n">
        <v>2014</v>
      </c>
      <c r="CA612" t="n">
        <v>0.3636363636363636</v>
      </c>
      <c r="CB612" t="n">
        <v>0</v>
      </c>
      <c r="CC612" t="n">
        <v>1</v>
      </c>
      <c r="CD612" t="n">
        <v>-0.07555276547119555</v>
      </c>
      <c r="CE612" t="n">
        <v>1</v>
      </c>
    </row>
    <row r="613">
      <c r="A613" t="inlineStr">
        <is>
          <t>Christ et al (2022)</t>
        </is>
      </c>
      <c r="B613" t="n">
        <v>1918</v>
      </c>
      <c r="C613" t="n">
        <v>-0.03028833459493524</v>
      </c>
      <c r="D613" t="n">
        <v>563</v>
      </c>
      <c r="E613">
        <f>IF(ISNUMBER($BA613),$BA613,IF(AND(ISNUMBER($D613),ISNUMBER($BW613),ISNUMBER($BX613)),$D613*($BX613-$BW613+1),""))</f>
        <v>563.0</v>
      </c>
      <c r="H613" t="inlineStr">
        <is>
          <t>partial</t>
        </is>
      </c>
      <c r="I613" t="inlineStr">
        <is>
          <t>T-Statistic available</t>
        </is>
      </c>
      <c r="J613">
        <f>IF($BW613&lt;&gt;"",$BW613,"")</f>
        <v>2009.0</v>
      </c>
      <c r="K613">
        <f>IF($BX613&lt;&gt;"",$BX613,"")</f>
        <v>2019.0</v>
      </c>
      <c r="L613">
        <f>IF(AND(ISNUMBER($BW613),ISNUMBER($BX613)),($BW613+$BX613)/2,"")</f>
        <v>2014.0</v>
      </c>
      <c r="M613">
        <f>IF($L613&lt;&gt;"",$L613,"")</f>
        <v>2014.0</v>
      </c>
      <c r="N613">
        <f>IF(AND(ISNUMBER($BW613),ISNUMBER($BX613)),MIN(1,MAX(0,($BX613-2016+1)/($BX613-$BW613+1))),"")</f>
        <v>0.3636363636363636</v>
      </c>
      <c r="O613">
        <f>IF(AND(ISNUMBER($BW613),ISNUMBER($BX613)),MIN(1,MAX(0,($BX613-2017+1)/($BX613-$BW613+1))),"")</f>
        <v>0.2727272727272727</v>
      </c>
      <c r="P613">
        <f>IF(AND(ISNUMBER($BW613),ISNUMBER($BX613)),MIN(1,MAX(0,($BX613-2018+1)/($BX613-$BW613+1))),"")</f>
        <v>0.1818181818181818</v>
      </c>
      <c r="Q613">
        <f>IF(AND(ISNUMBER($BW613),ISNUMBER($BX613)),MIN(1,MAX(0,($BX613-2019+1)/($BX613-$BW613+1))),"")</f>
        <v>0.09090909090909091</v>
      </c>
      <c r="R613">
        <f>IF(AND(ISNUMBER($BW613),ISNUMBER($BX613)),MIN(1,MAX(0,($BX613-2016+1)/($BX613-$BW613+1))),"")</f>
        <v>0.3636363636363636</v>
      </c>
      <c r="S613">
        <f>IF($L613&lt;&gt;"",IF($L613&gt;=2015.5,1,0),"")</f>
        <v>0.0</v>
      </c>
      <c r="T613">
        <f>IF($L613&lt;&gt;"",IF($L613&gt;=2016,1,0),"")</f>
        <v>0.0</v>
      </c>
      <c r="U613">
        <f>IF(ISNUMBER($BX613),IF($BX613&gt;=2016,1,0),"")</f>
        <v>1.0</v>
      </c>
      <c r="V613">
        <f>IF(ISNUMBER($BW613),IF($BW613&gt;=2016,1,0),"")</f>
        <v>0.0</v>
      </c>
      <c r="W613" t="str">
        <f>IF(AND(ISNUMBER($BW613),ISNUMBER($BX613)),IF($BW613&gt;=2016,"post-only",IF($BX613&lt;2016,"pre-only","mixed")),"")</f>
        <v>mixed</v>
      </c>
      <c r="X613">
        <f>IF(AND(ISNUMBER($BW613),ISNUMBER($BX613)),MIN(1,MAX(0,($BX613-2017+1)/($BX613-$BW613+1))),"")</f>
        <v>0.2727272727272727</v>
      </c>
      <c r="Y613">
        <f>IF(AND(ISNUMBER($BW613),ISNUMBER($BX613)),MIN(1,MAX(0,($BX613-2018+1)/($BX613-$BW613+1))),"")</f>
        <v>0.1818181818181818</v>
      </c>
      <c r="Z613">
        <f>IF(AND(ISNUMBER($BW613),ISNUMBER($BX613)),MIN(1,MAX(0,($BX613-2019+1)/($BX613-$BW613+1))),"")</f>
        <v>0.09090909090909091</v>
      </c>
      <c r="AA613">
        <f>IF(ISNUMBER($BX613),IF($BX613&gt;=2017,1,0),"")</f>
        <v>1.0</v>
      </c>
      <c r="AB613">
        <f>IF(ISNUMBER($BX613),IF($BX613&gt;=2018,1,0),"")</f>
        <v>1.0</v>
      </c>
      <c r="AC613">
        <f>IF(ISNUMBER($BX613),IF($BX613&gt;=2019,1,0),"")</f>
        <v>1.0</v>
      </c>
      <c r="AD613">
        <f>IF($L613&lt;&gt;"",IF($L613&gt;2013,1,0),"")</f>
        <v>1.0</v>
      </c>
      <c r="AE613">
        <f>IF($L613&lt;&gt;"",1+IF($L613&gt;2011,1,0)+IF($L613&gt;2014,1,0),"")</f>
        <v>2.0</v>
      </c>
      <c r="AF613" t="inlineStr">
        <is>
          <t>derivativ (CDS spread)</t>
        </is>
      </c>
      <c r="AG613" t="inlineStr">
        <is>
          <t>performance</t>
        </is>
      </c>
      <c r="AH613" t="inlineStr">
        <is>
          <t>non-sensitive</t>
        </is>
      </c>
      <c r="AI613" t="inlineStr">
        <is>
          <t>with ETS/CT</t>
        </is>
      </c>
      <c r="AJ613" t="inlineStr">
        <is>
          <t>with ETS/CT</t>
        </is>
      </c>
      <c r="AK613" t="str">
        <f>IF(AND($CF613&lt;&gt;"",IFERROR(INDEX(subsample_country_map!$B:$B,MATCH($CF613,subsample_country_map!$A:$A,0)),"")&lt;&gt;""),INDEX(subsample_country_map!$B:$B,MATCH($CF613,subsample_country_map!$A:$A,0)),INDEX(lookup!$AA:$AA,MATCH($A613,lookup!$A:$A,0)))</f>
        <v>2_Europe</v>
      </c>
      <c r="AL613" t="str">
        <f>IF(AND($CF613&lt;&gt;"",IFERROR(INDEX(subsample_country_map!$C:$C,MATCH($CF613,subsample_country_map!$A:$A,0)),"")&lt;&gt;""),INDEX(subsample_country_map!$C:$C,MATCH($CF613,subsample_country_map!$A:$A,0)),INDEX(lookup!$AB:$AB,MATCH($A613,lookup!$A:$A,0)))</f>
        <v>99_NCE</v>
      </c>
      <c r="AM613" t="str">
        <f>IF(AND($CF613&lt;&gt;"",IFERROR(INDEX(subsample_country_map!$D:$D,MATCH($CF613,subsample_country_map!$A:$A,0)),"")&lt;&gt;""),INDEX(subsample_country_map!$D:$D,MATCH($CF613,subsample_country_map!$A:$A,0)),INDEX(lookup!$AC:$AC,MATCH($A613,lookup!$A:$A,0)))</f>
        <v>1_western</v>
      </c>
      <c r="AN613" t="str">
        <f>IF(AND($CF613&lt;&gt;"",IFERROR(INDEX(subsample_country_map!$E:$E,MATCH($CF613,subsample_country_map!$A:$A,0)),"")&lt;&gt;""),INDEX(subsample_country_map!$E:$E,MATCH($CF613,subsample_country_map!$A:$A,0)),INDEX(lookup!$AD:$AD,MATCH($A613,lookup!$A:$A,0)))</f>
        <v>2_civil law</v>
      </c>
      <c r="AO613" t="str">
        <f>INDEX(lookup!$Y:$Y,MATCH($A613,lookup!$A:$A,0))</f>
        <v>1_not published</v>
      </c>
      <c r="AP613" t="str">
        <f>INDEX(lookup!$Z:$Z,MATCH($A613,lookup!$A:$A,0))</f>
        <v>99_NCE</v>
      </c>
      <c r="AQ613" t="str">
        <f>INDEX(lookup!$W:$W,MATCH($A613,lookup!$A:$A,0))</f>
        <v>1_fin/acc/econ</v>
      </c>
      <c r="AS613" t="inlineStr">
        <is>
          <t>staging</t>
        </is>
      </c>
      <c r="AT613" t="inlineStr">
        <is>
          <t>good-CER</t>
        </is>
      </c>
      <c r="AU613" t="inlineStr">
        <is>
          <t>cost</t>
        </is>
      </c>
      <c r="AV613" t="inlineStr">
        <is>
          <t>-0.09</t>
        </is>
      </c>
      <c r="AX613" t="inlineStr">
        <is>
          <t>-0.719</t>
        </is>
      </c>
      <c r="BA613" t="n">
        <v>563</v>
      </c>
      <c r="BB613" t="inlineStr">
        <is>
          <t>1</t>
        </is>
      </c>
      <c r="BC613" t="inlineStr">
        <is>
          <t>FE</t>
        </is>
      </c>
      <c r="BD613" t="inlineStr">
        <is>
          <t>robust (unclustered)</t>
        </is>
      </c>
      <c r="BE613" t="inlineStr">
        <is>
          <t>industry</t>
        </is>
      </c>
      <c r="BF613" t="inlineStr">
        <is>
          <t>CPRS: No</t>
        </is>
      </c>
      <c r="BI613" t="inlineStr">
        <is>
          <t>Table 7</t>
        </is>
      </c>
      <c r="BJ613" t="inlineStr">
        <is>
          <t>Panel A EMISSION model No</t>
        </is>
      </c>
      <c r="BK613" t="inlineStr">
        <is>
          <t>54</t>
        </is>
      </c>
      <c r="BL613" t="inlineStr">
        <is>
          <t>EMISSION -0.09 (-0.719)</t>
        </is>
      </c>
      <c r="BM613" t="inlineStr">
        <is>
          <t>Emission score (EMISSION)</t>
        </is>
      </c>
      <c r="BN613" t="inlineStr">
        <is>
          <t>LN (CDS)</t>
        </is>
      </c>
      <c r="BO613" t="inlineStr">
        <is>
          <t>original</t>
        </is>
      </c>
      <c r="BP613" t="inlineStr">
        <is>
          <t>Christ et al (2022)</t>
        </is>
      </c>
      <c r="BQ613" t="inlineStr">
        <is>
          <t>computed</t>
        </is>
      </c>
      <c r="BT613" t="n">
        <v>0</v>
      </c>
      <c r="BU613" t="inlineStr">
        <is>
          <t>staging_Christ_et_al_unknown.csv</t>
        </is>
      </c>
      <c r="BW613" t="n">
        <v>2009</v>
      </c>
      <c r="BX613" t="n">
        <v>2019</v>
      </c>
      <c r="BY613" t="inlineStr">
        <is>
          <t>and Industry-specific Climate Risk Exposures</t>
        </is>
      </c>
      <c r="BZ613" t="n">
        <v>2014</v>
      </c>
      <c r="CA613" t="n">
        <v>0.3636363636363636</v>
      </c>
      <c r="CB613" t="n">
        <v>0</v>
      </c>
      <c r="CC613" t="n">
        <v>1</v>
      </c>
      <c r="CD613" t="n">
        <v>-0.03029760169959304</v>
      </c>
      <c r="CE613" t="n">
        <v>1</v>
      </c>
    </row>
    <row r="614">
      <c r="A614" t="inlineStr">
        <is>
          <t>Christ et al (2022)</t>
        </is>
      </c>
      <c r="B614" t="n">
        <v>1919</v>
      </c>
      <c r="C614" t="n">
        <v>-0.1380237365063375</v>
      </c>
      <c r="D614" t="n">
        <v>170</v>
      </c>
      <c r="E614">
        <f>IF(ISNUMBER($BA614),$BA614,IF(AND(ISNUMBER($D614),ISNUMBER($BW614),ISNUMBER($BX614)),$D614*($BX614-$BW614+1),""))</f>
        <v>170.0</v>
      </c>
      <c r="H614" t="inlineStr">
        <is>
          <t>partial</t>
        </is>
      </c>
      <c r="I614" t="inlineStr">
        <is>
          <t>T-Statistic available</t>
        </is>
      </c>
      <c r="J614">
        <f>IF($BW614&lt;&gt;"",$BW614,"")</f>
        <v>2009.0</v>
      </c>
      <c r="K614">
        <f>IF($BX614&lt;&gt;"",$BX614,"")</f>
        <v>2019.0</v>
      </c>
      <c r="L614">
        <f>IF(AND(ISNUMBER($BW614),ISNUMBER($BX614)),($BW614+$BX614)/2,"")</f>
        <v>2014.0</v>
      </c>
      <c r="M614">
        <f>IF($L614&lt;&gt;"",$L614,"")</f>
        <v>2014.0</v>
      </c>
      <c r="N614">
        <f>IF(AND(ISNUMBER($BW614),ISNUMBER($BX614)),MIN(1,MAX(0,($BX614-2016+1)/($BX614-$BW614+1))),"")</f>
        <v>0.3636363636363636</v>
      </c>
      <c r="O614">
        <f>IF(AND(ISNUMBER($BW614),ISNUMBER($BX614)),MIN(1,MAX(0,($BX614-2017+1)/($BX614-$BW614+1))),"")</f>
        <v>0.2727272727272727</v>
      </c>
      <c r="P614">
        <f>IF(AND(ISNUMBER($BW614),ISNUMBER($BX614)),MIN(1,MAX(0,($BX614-2018+1)/($BX614-$BW614+1))),"")</f>
        <v>0.1818181818181818</v>
      </c>
      <c r="Q614">
        <f>IF(AND(ISNUMBER($BW614),ISNUMBER($BX614)),MIN(1,MAX(0,($BX614-2019+1)/($BX614-$BW614+1))),"")</f>
        <v>0.09090909090909091</v>
      </c>
      <c r="R614">
        <f>IF(AND(ISNUMBER($BW614),ISNUMBER($BX614)),MIN(1,MAX(0,($BX614-2016+1)/($BX614-$BW614+1))),"")</f>
        <v>0.3636363636363636</v>
      </c>
      <c r="S614">
        <f>IF($L614&lt;&gt;"",IF($L614&gt;=2015.5,1,0),"")</f>
        <v>0.0</v>
      </c>
      <c r="T614">
        <f>IF($L614&lt;&gt;"",IF($L614&gt;=2016,1,0),"")</f>
        <v>0.0</v>
      </c>
      <c r="U614">
        <f>IF(ISNUMBER($BX614),IF($BX614&gt;=2016,1,0),"")</f>
        <v>1.0</v>
      </c>
      <c r="V614">
        <f>IF(ISNUMBER($BW614),IF($BW614&gt;=2016,1,0),"")</f>
        <v>0.0</v>
      </c>
      <c r="W614" t="str">
        <f>IF(AND(ISNUMBER($BW614),ISNUMBER($BX614)),IF($BW614&gt;=2016,"post-only",IF($BX614&lt;2016,"pre-only","mixed")),"")</f>
        <v>mixed</v>
      </c>
      <c r="X614">
        <f>IF(AND(ISNUMBER($BW614),ISNUMBER($BX614)),MIN(1,MAX(0,($BX614-2017+1)/($BX614-$BW614+1))),"")</f>
        <v>0.2727272727272727</v>
      </c>
      <c r="Y614">
        <f>IF(AND(ISNUMBER($BW614),ISNUMBER($BX614)),MIN(1,MAX(0,($BX614-2018+1)/($BX614-$BW614+1))),"")</f>
        <v>0.1818181818181818</v>
      </c>
      <c r="Z614">
        <f>IF(AND(ISNUMBER($BW614),ISNUMBER($BX614)),MIN(1,MAX(0,($BX614-2019+1)/($BX614-$BW614+1))),"")</f>
        <v>0.09090909090909091</v>
      </c>
      <c r="AA614">
        <f>IF(ISNUMBER($BX614),IF($BX614&gt;=2017,1,0),"")</f>
        <v>1.0</v>
      </c>
      <c r="AB614">
        <f>IF(ISNUMBER($BX614),IF($BX614&gt;=2018,1,0),"")</f>
        <v>1.0</v>
      </c>
      <c r="AC614">
        <f>IF(ISNUMBER($BX614),IF($BX614&gt;=2019,1,0),"")</f>
        <v>1.0</v>
      </c>
      <c r="AD614">
        <f>IF($L614&lt;&gt;"",IF($L614&gt;2013,1,0),"")</f>
        <v>1.0</v>
      </c>
      <c r="AE614">
        <f>IF($L614&lt;&gt;"",1+IF($L614&gt;2011,1,0)+IF($L614&gt;2014,1,0),"")</f>
        <v>2.0</v>
      </c>
      <c r="AF614" t="inlineStr">
        <is>
          <t>derivativ (CDS spread)</t>
        </is>
      </c>
      <c r="AG614" t="inlineStr">
        <is>
          <t>performance</t>
        </is>
      </c>
      <c r="AH614" t="inlineStr">
        <is>
          <t>non-sensitive</t>
        </is>
      </c>
      <c r="AI614" t="inlineStr">
        <is>
          <t>with ETS/CT</t>
        </is>
      </c>
      <c r="AJ614" t="inlineStr">
        <is>
          <t>with ETS/CT</t>
        </is>
      </c>
      <c r="AK614" t="str">
        <f>IF(AND($CF614&lt;&gt;"",IFERROR(INDEX(subsample_country_map!$B:$B,MATCH($CF614,subsample_country_map!$A:$A,0)),"")&lt;&gt;""),INDEX(subsample_country_map!$B:$B,MATCH($CF614,subsample_country_map!$A:$A,0)),INDEX(lookup!$AA:$AA,MATCH($A614,lookup!$A:$A,0)))</f>
        <v>2_Europe</v>
      </c>
      <c r="AL614" t="str">
        <f>IF(AND($CF614&lt;&gt;"",IFERROR(INDEX(subsample_country_map!$C:$C,MATCH($CF614,subsample_country_map!$A:$A,0)),"")&lt;&gt;""),INDEX(subsample_country_map!$C:$C,MATCH($CF614,subsample_country_map!$A:$A,0)),INDEX(lookup!$AB:$AB,MATCH($A614,lookup!$A:$A,0)))</f>
        <v>99_NCE</v>
      </c>
      <c r="AM614" t="str">
        <f>IF(AND($CF614&lt;&gt;"",IFERROR(INDEX(subsample_country_map!$D:$D,MATCH($CF614,subsample_country_map!$A:$A,0)),"")&lt;&gt;""),INDEX(subsample_country_map!$D:$D,MATCH($CF614,subsample_country_map!$A:$A,0)),INDEX(lookup!$AC:$AC,MATCH($A614,lookup!$A:$A,0)))</f>
        <v>1_western</v>
      </c>
      <c r="AN614" t="str">
        <f>IF(AND($CF614&lt;&gt;"",IFERROR(INDEX(subsample_country_map!$E:$E,MATCH($CF614,subsample_country_map!$A:$A,0)),"")&lt;&gt;""),INDEX(subsample_country_map!$E:$E,MATCH($CF614,subsample_country_map!$A:$A,0)),INDEX(lookup!$AD:$AD,MATCH($A614,lookup!$A:$A,0)))</f>
        <v>2_civil law</v>
      </c>
      <c r="AO614" t="str">
        <f>INDEX(lookup!$Y:$Y,MATCH($A614,lookup!$A:$A,0))</f>
        <v>1_not published</v>
      </c>
      <c r="AP614" t="str">
        <f>INDEX(lookup!$Z:$Z,MATCH($A614,lookup!$A:$A,0))</f>
        <v>99_NCE</v>
      </c>
      <c r="AQ614" t="str">
        <f>INDEX(lookup!$W:$W,MATCH($A614,lookup!$A:$A,0))</f>
        <v>1_fin/acc/econ</v>
      </c>
      <c r="AS614" t="inlineStr">
        <is>
          <t>staging</t>
        </is>
      </c>
      <c r="AT614" t="inlineStr">
        <is>
          <t>good-CER</t>
        </is>
      </c>
      <c r="AU614" t="inlineStr">
        <is>
          <t>cost</t>
        </is>
      </c>
      <c r="AV614" t="inlineStr">
        <is>
          <t>-0.490</t>
        </is>
      </c>
      <c r="AX614" t="inlineStr">
        <is>
          <t>-1.817</t>
        </is>
      </c>
      <c r="BA614" t="n">
        <v>170</v>
      </c>
      <c r="BB614" t="inlineStr">
        <is>
          <t>1</t>
        </is>
      </c>
      <c r="BC614" t="inlineStr">
        <is>
          <t>FE</t>
        </is>
      </c>
      <c r="BD614" t="inlineStr">
        <is>
          <t>robust (unclustered)</t>
        </is>
      </c>
      <c r="BE614" t="inlineStr">
        <is>
          <t>industry</t>
        </is>
      </c>
      <c r="BF614" t="inlineStr">
        <is>
          <t>CARB-LEAK: Yes</t>
        </is>
      </c>
      <c r="BI614" t="inlineStr">
        <is>
          <t>Table 7</t>
        </is>
      </c>
      <c r="BJ614" t="inlineStr">
        <is>
          <t>Panel B ENV model Yes</t>
        </is>
      </c>
      <c r="BK614" t="inlineStr">
        <is>
          <t>55</t>
        </is>
      </c>
      <c r="BL614" t="inlineStr">
        <is>
          <t>ENV -0.490* (-1.817)</t>
        </is>
      </c>
      <c r="BM614" t="inlineStr">
        <is>
          <t>E-Pillar score (ENV)</t>
        </is>
      </c>
      <c r="BN614" t="inlineStr">
        <is>
          <t>LN (CDS)</t>
        </is>
      </c>
      <c r="BO614" t="inlineStr">
        <is>
          <t>original</t>
        </is>
      </c>
      <c r="BP614" t="inlineStr">
        <is>
          <t>Christ et al (2022)</t>
        </is>
      </c>
      <c r="BQ614" t="inlineStr">
        <is>
          <t>computed</t>
        </is>
      </c>
      <c r="BT614" t="n">
        <v>0</v>
      </c>
      <c r="BU614" t="inlineStr">
        <is>
          <t>staging_Christ_et_al_unknown.csv</t>
        </is>
      </c>
      <c r="BW614" t="n">
        <v>2009</v>
      </c>
      <c r="BX614" t="n">
        <v>2019</v>
      </c>
      <c r="BY614" t="inlineStr">
        <is>
          <t>and Industry-specific Climate Risk Exposures</t>
        </is>
      </c>
      <c r="BZ614" t="n">
        <v>2014</v>
      </c>
      <c r="CA614" t="n">
        <v>0.3636363636363636</v>
      </c>
      <c r="CB614" t="n">
        <v>0</v>
      </c>
      <c r="CC614" t="n">
        <v>1</v>
      </c>
      <c r="CD614" t="n">
        <v>-0.1389103694121984</v>
      </c>
      <c r="CE614" t="n">
        <v>1</v>
      </c>
    </row>
    <row r="615">
      <c r="A615" t="inlineStr">
        <is>
          <t>Christ et al (2022)</t>
        </is>
      </c>
      <c r="B615" t="n">
        <v>1920</v>
      </c>
      <c r="C615" t="n">
        <v>-0.04409007690610563</v>
      </c>
      <c r="D615" t="n">
        <v>1316</v>
      </c>
      <c r="E615">
        <f>IF(ISNUMBER($BA615),$BA615,IF(AND(ISNUMBER($D615),ISNUMBER($BW615),ISNUMBER($BX615)),$D615*($BX615-$BW615+1),""))</f>
        <v>1316.0</v>
      </c>
      <c r="H615" t="inlineStr">
        <is>
          <t>partial</t>
        </is>
      </c>
      <c r="I615" t="inlineStr">
        <is>
          <t>T-Statistic available</t>
        </is>
      </c>
      <c r="J615">
        <f>IF($BW615&lt;&gt;"",$BW615,"")</f>
        <v>2009.0</v>
      </c>
      <c r="K615">
        <f>IF($BX615&lt;&gt;"",$BX615,"")</f>
        <v>2019.0</v>
      </c>
      <c r="L615">
        <f>IF(AND(ISNUMBER($BW615),ISNUMBER($BX615)),($BW615+$BX615)/2,"")</f>
        <v>2014.0</v>
      </c>
      <c r="M615">
        <f>IF($L615&lt;&gt;"",$L615,"")</f>
        <v>2014.0</v>
      </c>
      <c r="N615">
        <f>IF(AND(ISNUMBER($BW615),ISNUMBER($BX615)),MIN(1,MAX(0,($BX615-2016+1)/($BX615-$BW615+1))),"")</f>
        <v>0.3636363636363636</v>
      </c>
      <c r="O615">
        <f>IF(AND(ISNUMBER($BW615),ISNUMBER($BX615)),MIN(1,MAX(0,($BX615-2017+1)/($BX615-$BW615+1))),"")</f>
        <v>0.2727272727272727</v>
      </c>
      <c r="P615">
        <f>IF(AND(ISNUMBER($BW615),ISNUMBER($BX615)),MIN(1,MAX(0,($BX615-2018+1)/($BX615-$BW615+1))),"")</f>
        <v>0.1818181818181818</v>
      </c>
      <c r="Q615">
        <f>IF(AND(ISNUMBER($BW615),ISNUMBER($BX615)),MIN(1,MAX(0,($BX615-2019+1)/($BX615-$BW615+1))),"")</f>
        <v>0.09090909090909091</v>
      </c>
      <c r="R615">
        <f>IF(AND(ISNUMBER($BW615),ISNUMBER($BX615)),MIN(1,MAX(0,($BX615-2016+1)/($BX615-$BW615+1))),"")</f>
        <v>0.3636363636363636</v>
      </c>
      <c r="S615">
        <f>IF($L615&lt;&gt;"",IF($L615&gt;=2015.5,1,0),"")</f>
        <v>0.0</v>
      </c>
      <c r="T615">
        <f>IF($L615&lt;&gt;"",IF($L615&gt;=2016,1,0),"")</f>
        <v>0.0</v>
      </c>
      <c r="U615">
        <f>IF(ISNUMBER($BX615),IF($BX615&gt;=2016,1,0),"")</f>
        <v>1.0</v>
      </c>
      <c r="V615">
        <f>IF(ISNUMBER($BW615),IF($BW615&gt;=2016,1,0),"")</f>
        <v>0.0</v>
      </c>
      <c r="W615" t="str">
        <f>IF(AND(ISNUMBER($BW615),ISNUMBER($BX615)),IF($BW615&gt;=2016,"post-only",IF($BX615&lt;2016,"pre-only","mixed")),"")</f>
        <v>mixed</v>
      </c>
      <c r="X615">
        <f>IF(AND(ISNUMBER($BW615),ISNUMBER($BX615)),MIN(1,MAX(0,($BX615-2017+1)/($BX615-$BW615+1))),"")</f>
        <v>0.2727272727272727</v>
      </c>
      <c r="Y615">
        <f>IF(AND(ISNUMBER($BW615),ISNUMBER($BX615)),MIN(1,MAX(0,($BX615-2018+1)/($BX615-$BW615+1))),"")</f>
        <v>0.1818181818181818</v>
      </c>
      <c r="Z615">
        <f>IF(AND(ISNUMBER($BW615),ISNUMBER($BX615)),MIN(1,MAX(0,($BX615-2019+1)/($BX615-$BW615+1))),"")</f>
        <v>0.09090909090909091</v>
      </c>
      <c r="AA615">
        <f>IF(ISNUMBER($BX615),IF($BX615&gt;=2017,1,0),"")</f>
        <v>1.0</v>
      </c>
      <c r="AB615">
        <f>IF(ISNUMBER($BX615),IF($BX615&gt;=2018,1,0),"")</f>
        <v>1.0</v>
      </c>
      <c r="AC615">
        <f>IF(ISNUMBER($BX615),IF($BX615&gt;=2019,1,0),"")</f>
        <v>1.0</v>
      </c>
      <c r="AD615">
        <f>IF($L615&lt;&gt;"",IF($L615&gt;2013,1,0),"")</f>
        <v>1.0</v>
      </c>
      <c r="AE615">
        <f>IF($L615&lt;&gt;"",1+IF($L615&gt;2011,1,0)+IF($L615&gt;2014,1,0),"")</f>
        <v>2.0</v>
      </c>
      <c r="AF615" t="inlineStr">
        <is>
          <t>derivativ (CDS spread)</t>
        </is>
      </c>
      <c r="AG615" t="inlineStr">
        <is>
          <t>performance</t>
        </is>
      </c>
      <c r="AH615" t="inlineStr">
        <is>
          <t>non-sensitive</t>
        </is>
      </c>
      <c r="AI615" t="inlineStr">
        <is>
          <t>with ETS/CT</t>
        </is>
      </c>
      <c r="AJ615" t="inlineStr">
        <is>
          <t>with ETS/CT</t>
        </is>
      </c>
      <c r="AK615" t="str">
        <f>IF(AND($CF615&lt;&gt;"",IFERROR(INDEX(subsample_country_map!$B:$B,MATCH($CF615,subsample_country_map!$A:$A,0)),"")&lt;&gt;""),INDEX(subsample_country_map!$B:$B,MATCH($CF615,subsample_country_map!$A:$A,0)),INDEX(lookup!$AA:$AA,MATCH($A615,lookup!$A:$A,0)))</f>
        <v>2_Europe</v>
      </c>
      <c r="AL615" t="str">
        <f>IF(AND($CF615&lt;&gt;"",IFERROR(INDEX(subsample_country_map!$C:$C,MATCH($CF615,subsample_country_map!$A:$A,0)),"")&lt;&gt;""),INDEX(subsample_country_map!$C:$C,MATCH($CF615,subsample_country_map!$A:$A,0)),INDEX(lookup!$AB:$AB,MATCH($A615,lookup!$A:$A,0)))</f>
        <v>99_NCE</v>
      </c>
      <c r="AM615" t="str">
        <f>IF(AND($CF615&lt;&gt;"",IFERROR(INDEX(subsample_country_map!$D:$D,MATCH($CF615,subsample_country_map!$A:$A,0)),"")&lt;&gt;""),INDEX(subsample_country_map!$D:$D,MATCH($CF615,subsample_country_map!$A:$A,0)),INDEX(lookup!$AC:$AC,MATCH($A615,lookup!$A:$A,0)))</f>
        <v>1_western</v>
      </c>
      <c r="AN615" t="str">
        <f>IF(AND($CF615&lt;&gt;"",IFERROR(INDEX(subsample_country_map!$E:$E,MATCH($CF615,subsample_country_map!$A:$A,0)),"")&lt;&gt;""),INDEX(subsample_country_map!$E:$E,MATCH($CF615,subsample_country_map!$A:$A,0)),INDEX(lookup!$AD:$AD,MATCH($A615,lookup!$A:$A,0)))</f>
        <v>2_civil law</v>
      </c>
      <c r="AO615" t="str">
        <f>INDEX(lookup!$Y:$Y,MATCH($A615,lookup!$A:$A,0))</f>
        <v>1_not published</v>
      </c>
      <c r="AP615" t="str">
        <f>INDEX(lookup!$Z:$Z,MATCH($A615,lookup!$A:$A,0))</f>
        <v>99_NCE</v>
      </c>
      <c r="AQ615" t="str">
        <f>INDEX(lookup!$W:$W,MATCH($A615,lookup!$A:$A,0))</f>
        <v>1_fin/acc/econ</v>
      </c>
      <c r="AS615" t="inlineStr">
        <is>
          <t>staging</t>
        </is>
      </c>
      <c r="AT615" t="inlineStr">
        <is>
          <t>good-CER</t>
        </is>
      </c>
      <c r="AU615" t="inlineStr">
        <is>
          <t>cost</t>
        </is>
      </c>
      <c r="AV615" t="inlineStr">
        <is>
          <t>-0.179</t>
        </is>
      </c>
      <c r="AX615" t="inlineStr">
        <is>
          <t>-1.601</t>
        </is>
      </c>
      <c r="BA615" t="n">
        <v>1316</v>
      </c>
      <c r="BB615" t="inlineStr">
        <is>
          <t>1</t>
        </is>
      </c>
      <c r="BC615" t="inlineStr">
        <is>
          <t>FE</t>
        </is>
      </c>
      <c r="BD615" t="inlineStr">
        <is>
          <t>robust (unclustered)</t>
        </is>
      </c>
      <c r="BE615" t="inlineStr">
        <is>
          <t>industry</t>
        </is>
      </c>
      <c r="BF615" t="inlineStr">
        <is>
          <t>CARB-LEAK: No</t>
        </is>
      </c>
      <c r="BI615" t="inlineStr">
        <is>
          <t>Table 7</t>
        </is>
      </c>
      <c r="BJ615" t="inlineStr">
        <is>
          <t>Panel B ENV model No</t>
        </is>
      </c>
      <c r="BK615" t="inlineStr">
        <is>
          <t>55</t>
        </is>
      </c>
      <c r="BL615" t="inlineStr">
        <is>
          <t>ENV -0.179 (-1.601)</t>
        </is>
      </c>
      <c r="BM615" t="inlineStr">
        <is>
          <t>E-Pillar score (ENV)</t>
        </is>
      </c>
      <c r="BN615" t="inlineStr">
        <is>
          <t>LN (CDS)</t>
        </is>
      </c>
      <c r="BO615" t="inlineStr">
        <is>
          <t>original</t>
        </is>
      </c>
      <c r="BP615" t="inlineStr">
        <is>
          <t>Christ et al (2022)</t>
        </is>
      </c>
      <c r="BQ615" t="inlineStr">
        <is>
          <t>computed</t>
        </is>
      </c>
      <c r="BT615" t="n">
        <v>0</v>
      </c>
      <c r="BU615" t="inlineStr">
        <is>
          <t>staging_Christ_et_al_unknown.csv</t>
        </is>
      </c>
      <c r="BW615" t="n">
        <v>2009</v>
      </c>
      <c r="BX615" t="n">
        <v>2019</v>
      </c>
      <c r="BY615" t="inlineStr">
        <is>
          <t>and Industry-specific Climate Risk Exposures</t>
        </is>
      </c>
      <c r="BZ615" t="n">
        <v>2014</v>
      </c>
      <c r="CA615" t="n">
        <v>0.3636363636363636</v>
      </c>
      <c r="CB615" t="n">
        <v>0</v>
      </c>
      <c r="CC615" t="n">
        <v>1</v>
      </c>
      <c r="CD615" t="n">
        <v>-0.0441186796875012</v>
      </c>
      <c r="CE615" t="n">
        <v>1</v>
      </c>
    </row>
    <row r="616">
      <c r="A616" t="inlineStr">
        <is>
          <t>Christ et al (2022)</t>
        </is>
      </c>
      <c r="B616" t="n">
        <v>1921</v>
      </c>
      <c r="C616" t="n">
        <v>-0.03273185688438496</v>
      </c>
      <c r="D616" t="n">
        <v>170</v>
      </c>
      <c r="E616">
        <f>IF(ISNUMBER($BA616),$BA616,IF(AND(ISNUMBER($D616),ISNUMBER($BW616),ISNUMBER($BX616)),$D616*($BX616-$BW616+1),""))</f>
        <v>170.0</v>
      </c>
      <c r="H616" t="inlineStr">
        <is>
          <t>partial</t>
        </is>
      </c>
      <c r="I616" t="inlineStr">
        <is>
          <t>T-Statistic available</t>
        </is>
      </c>
      <c r="J616">
        <f>IF($BW616&lt;&gt;"",$BW616,"")</f>
        <v>2009.0</v>
      </c>
      <c r="K616">
        <f>IF($BX616&lt;&gt;"",$BX616,"")</f>
        <v>2019.0</v>
      </c>
      <c r="L616">
        <f>IF(AND(ISNUMBER($BW616),ISNUMBER($BX616)),($BW616+$BX616)/2,"")</f>
        <v>2014.0</v>
      </c>
      <c r="M616">
        <f>IF($L616&lt;&gt;"",$L616,"")</f>
        <v>2014.0</v>
      </c>
      <c r="N616">
        <f>IF(AND(ISNUMBER($BW616),ISNUMBER($BX616)),MIN(1,MAX(0,($BX616-2016+1)/($BX616-$BW616+1))),"")</f>
        <v>0.3636363636363636</v>
      </c>
      <c r="O616">
        <f>IF(AND(ISNUMBER($BW616),ISNUMBER($BX616)),MIN(1,MAX(0,($BX616-2017+1)/($BX616-$BW616+1))),"")</f>
        <v>0.2727272727272727</v>
      </c>
      <c r="P616">
        <f>IF(AND(ISNUMBER($BW616),ISNUMBER($BX616)),MIN(1,MAX(0,($BX616-2018+1)/($BX616-$BW616+1))),"")</f>
        <v>0.1818181818181818</v>
      </c>
      <c r="Q616">
        <f>IF(AND(ISNUMBER($BW616),ISNUMBER($BX616)),MIN(1,MAX(0,($BX616-2019+1)/($BX616-$BW616+1))),"")</f>
        <v>0.09090909090909091</v>
      </c>
      <c r="R616">
        <f>IF(AND(ISNUMBER($BW616),ISNUMBER($BX616)),MIN(1,MAX(0,($BX616-2016+1)/($BX616-$BW616+1))),"")</f>
        <v>0.3636363636363636</v>
      </c>
      <c r="S616">
        <f>IF($L616&lt;&gt;"",IF($L616&gt;=2015.5,1,0),"")</f>
        <v>0.0</v>
      </c>
      <c r="T616">
        <f>IF($L616&lt;&gt;"",IF($L616&gt;=2016,1,0),"")</f>
        <v>0.0</v>
      </c>
      <c r="U616">
        <f>IF(ISNUMBER($BX616),IF($BX616&gt;=2016,1,0),"")</f>
        <v>1.0</v>
      </c>
      <c r="V616">
        <f>IF(ISNUMBER($BW616),IF($BW616&gt;=2016,1,0),"")</f>
        <v>0.0</v>
      </c>
      <c r="W616" t="str">
        <f>IF(AND(ISNUMBER($BW616),ISNUMBER($BX616)),IF($BW616&gt;=2016,"post-only",IF($BX616&lt;2016,"pre-only","mixed")),"")</f>
        <v>mixed</v>
      </c>
      <c r="X616">
        <f>IF(AND(ISNUMBER($BW616),ISNUMBER($BX616)),MIN(1,MAX(0,($BX616-2017+1)/($BX616-$BW616+1))),"")</f>
        <v>0.2727272727272727</v>
      </c>
      <c r="Y616">
        <f>IF(AND(ISNUMBER($BW616),ISNUMBER($BX616)),MIN(1,MAX(0,($BX616-2018+1)/($BX616-$BW616+1))),"")</f>
        <v>0.1818181818181818</v>
      </c>
      <c r="Z616">
        <f>IF(AND(ISNUMBER($BW616),ISNUMBER($BX616)),MIN(1,MAX(0,($BX616-2019+1)/($BX616-$BW616+1))),"")</f>
        <v>0.09090909090909091</v>
      </c>
      <c r="AA616">
        <f>IF(ISNUMBER($BX616),IF($BX616&gt;=2017,1,0),"")</f>
        <v>1.0</v>
      </c>
      <c r="AB616">
        <f>IF(ISNUMBER($BX616),IF($BX616&gt;=2018,1,0),"")</f>
        <v>1.0</v>
      </c>
      <c r="AC616">
        <f>IF(ISNUMBER($BX616),IF($BX616&gt;=2019,1,0),"")</f>
        <v>1.0</v>
      </c>
      <c r="AD616">
        <f>IF($L616&lt;&gt;"",IF($L616&gt;2013,1,0),"")</f>
        <v>1.0</v>
      </c>
      <c r="AE616">
        <f>IF($L616&lt;&gt;"",1+IF($L616&gt;2011,1,0)+IF($L616&gt;2014,1,0),"")</f>
        <v>2.0</v>
      </c>
      <c r="AF616" t="inlineStr">
        <is>
          <t>derivativ (CDS spread)</t>
        </is>
      </c>
      <c r="AG616" t="inlineStr">
        <is>
          <t>performance</t>
        </is>
      </c>
      <c r="AH616" t="inlineStr">
        <is>
          <t>non-sensitive</t>
        </is>
      </c>
      <c r="AI616" t="inlineStr">
        <is>
          <t>with ETS/CT</t>
        </is>
      </c>
      <c r="AJ616" t="inlineStr">
        <is>
          <t>with ETS/CT</t>
        </is>
      </c>
      <c r="AK616" t="str">
        <f>IF(AND($CF616&lt;&gt;"",IFERROR(INDEX(subsample_country_map!$B:$B,MATCH($CF616,subsample_country_map!$A:$A,0)),"")&lt;&gt;""),INDEX(subsample_country_map!$B:$B,MATCH($CF616,subsample_country_map!$A:$A,0)),INDEX(lookup!$AA:$AA,MATCH($A616,lookup!$A:$A,0)))</f>
        <v>2_Europe</v>
      </c>
      <c r="AL616" t="str">
        <f>IF(AND($CF616&lt;&gt;"",IFERROR(INDEX(subsample_country_map!$C:$C,MATCH($CF616,subsample_country_map!$A:$A,0)),"")&lt;&gt;""),INDEX(subsample_country_map!$C:$C,MATCH($CF616,subsample_country_map!$A:$A,0)),INDEX(lookup!$AB:$AB,MATCH($A616,lookup!$A:$A,0)))</f>
        <v>99_NCE</v>
      </c>
      <c r="AM616" t="str">
        <f>IF(AND($CF616&lt;&gt;"",IFERROR(INDEX(subsample_country_map!$D:$D,MATCH($CF616,subsample_country_map!$A:$A,0)),"")&lt;&gt;""),INDEX(subsample_country_map!$D:$D,MATCH($CF616,subsample_country_map!$A:$A,0)),INDEX(lookup!$AC:$AC,MATCH($A616,lookup!$A:$A,0)))</f>
        <v>1_western</v>
      </c>
      <c r="AN616" t="str">
        <f>IF(AND($CF616&lt;&gt;"",IFERROR(INDEX(subsample_country_map!$E:$E,MATCH($CF616,subsample_country_map!$A:$A,0)),"")&lt;&gt;""),INDEX(subsample_country_map!$E:$E,MATCH($CF616,subsample_country_map!$A:$A,0)),INDEX(lookup!$AD:$AD,MATCH($A616,lookup!$A:$A,0)))</f>
        <v>2_civil law</v>
      </c>
      <c r="AO616" t="str">
        <f>INDEX(lookup!$Y:$Y,MATCH($A616,lookup!$A:$A,0))</f>
        <v>1_not published</v>
      </c>
      <c r="AP616" t="str">
        <f>INDEX(lookup!$Z:$Z,MATCH($A616,lookup!$A:$A,0))</f>
        <v>99_NCE</v>
      </c>
      <c r="AQ616" t="str">
        <f>INDEX(lookup!$W:$W,MATCH($A616,lookup!$A:$A,0))</f>
        <v>1_fin/acc/econ</v>
      </c>
      <c r="AS616" t="inlineStr">
        <is>
          <t>staging</t>
        </is>
      </c>
      <c r="AT616" t="inlineStr">
        <is>
          <t>good-CER</t>
        </is>
      </c>
      <c r="AU616" t="inlineStr">
        <is>
          <t>cost</t>
        </is>
      </c>
      <c r="AV616" t="inlineStr">
        <is>
          <t>0.191</t>
        </is>
      </c>
      <c r="AX616" t="inlineStr">
        <is>
          <t>-0.427</t>
        </is>
      </c>
      <c r="BA616" t="n">
        <v>170</v>
      </c>
      <c r="BB616" t="inlineStr">
        <is>
          <t>1</t>
        </is>
      </c>
      <c r="BC616" t="inlineStr">
        <is>
          <t>FE</t>
        </is>
      </c>
      <c r="BD616" t="inlineStr">
        <is>
          <t>robust (unclustered)</t>
        </is>
      </c>
      <c r="BE616" t="inlineStr">
        <is>
          <t>industry</t>
        </is>
      </c>
      <c r="BF616" t="inlineStr">
        <is>
          <t>CARB-LEAK: Yes</t>
        </is>
      </c>
      <c r="BI616" t="inlineStr">
        <is>
          <t>Table 7</t>
        </is>
      </c>
      <c r="BJ616" t="inlineStr">
        <is>
          <t>Panel B EMISSION model Yes</t>
        </is>
      </c>
      <c r="BK616" t="inlineStr">
        <is>
          <t>55</t>
        </is>
      </c>
      <c r="BL616" t="inlineStr">
        <is>
          <t>EMISSION 0.191 -0.427</t>
        </is>
      </c>
      <c r="BM616" t="inlineStr">
        <is>
          <t>Emission score (EMISSION)</t>
        </is>
      </c>
      <c r="BN616" t="inlineStr">
        <is>
          <t>LN (CDS)</t>
        </is>
      </c>
      <c r="BO616" t="inlineStr">
        <is>
          <t>original</t>
        </is>
      </c>
      <c r="BP616" t="inlineStr">
        <is>
          <t>Christ et al (2022)</t>
        </is>
      </c>
      <c r="BQ616" t="inlineStr">
        <is>
          <t>computed</t>
        </is>
      </c>
      <c r="BT616" t="n">
        <v>0</v>
      </c>
      <c r="BU616" t="inlineStr">
        <is>
          <t>staging_Christ_et_al_unknown.csv</t>
        </is>
      </c>
      <c r="BW616" t="n">
        <v>2009</v>
      </c>
      <c r="BX616" t="n">
        <v>2019</v>
      </c>
      <c r="BY616" t="inlineStr">
        <is>
          <t>and Industry-specific Climate Risk Exposures</t>
        </is>
      </c>
      <c r="BZ616" t="n">
        <v>2014</v>
      </c>
      <c r="CA616" t="n">
        <v>0.3636363636363636</v>
      </c>
      <c r="CB616" t="n">
        <v>0</v>
      </c>
      <c r="CC616" t="n">
        <v>1</v>
      </c>
      <c r="CD616" t="n">
        <v>-0.0327435537627928</v>
      </c>
      <c r="CE616" t="n">
        <v>1</v>
      </c>
    </row>
    <row r="617">
      <c r="A617" t="inlineStr">
        <is>
          <t>Christ et al (2022)</t>
        </is>
      </c>
      <c r="B617" t="n">
        <v>1922</v>
      </c>
      <c r="C617" t="n">
        <v>-0.05759962459391784</v>
      </c>
      <c r="D617" t="n">
        <v>1316</v>
      </c>
      <c r="E617">
        <f>IF(ISNUMBER($BA617),$BA617,IF(AND(ISNUMBER($D617),ISNUMBER($BW617),ISNUMBER($BX617)),$D617*($BX617-$BW617+1),""))</f>
        <v>1316.0</v>
      </c>
      <c r="H617" t="inlineStr">
        <is>
          <t>partial</t>
        </is>
      </c>
      <c r="I617" t="inlineStr">
        <is>
          <t>T-Statistic available</t>
        </is>
      </c>
      <c r="J617">
        <f>IF($BW617&lt;&gt;"",$BW617,"")</f>
        <v>2009.0</v>
      </c>
      <c r="K617">
        <f>IF($BX617&lt;&gt;"",$BX617,"")</f>
        <v>2019.0</v>
      </c>
      <c r="L617">
        <f>IF(AND(ISNUMBER($BW617),ISNUMBER($BX617)),($BW617+$BX617)/2,"")</f>
        <v>2014.0</v>
      </c>
      <c r="M617">
        <f>IF($L617&lt;&gt;"",$L617,"")</f>
        <v>2014.0</v>
      </c>
      <c r="N617">
        <f>IF(AND(ISNUMBER($BW617),ISNUMBER($BX617)),MIN(1,MAX(0,($BX617-2016+1)/($BX617-$BW617+1))),"")</f>
        <v>0.3636363636363636</v>
      </c>
      <c r="O617">
        <f>IF(AND(ISNUMBER($BW617),ISNUMBER($BX617)),MIN(1,MAX(0,($BX617-2017+1)/($BX617-$BW617+1))),"")</f>
        <v>0.2727272727272727</v>
      </c>
      <c r="P617">
        <f>IF(AND(ISNUMBER($BW617),ISNUMBER($BX617)),MIN(1,MAX(0,($BX617-2018+1)/($BX617-$BW617+1))),"")</f>
        <v>0.1818181818181818</v>
      </c>
      <c r="Q617">
        <f>IF(AND(ISNUMBER($BW617),ISNUMBER($BX617)),MIN(1,MAX(0,($BX617-2019+1)/($BX617-$BW617+1))),"")</f>
        <v>0.09090909090909091</v>
      </c>
      <c r="R617">
        <f>IF(AND(ISNUMBER($BW617),ISNUMBER($BX617)),MIN(1,MAX(0,($BX617-2016+1)/($BX617-$BW617+1))),"")</f>
        <v>0.3636363636363636</v>
      </c>
      <c r="S617">
        <f>IF($L617&lt;&gt;"",IF($L617&gt;=2015.5,1,0),"")</f>
        <v>0.0</v>
      </c>
      <c r="T617">
        <f>IF($L617&lt;&gt;"",IF($L617&gt;=2016,1,0),"")</f>
        <v>0.0</v>
      </c>
      <c r="U617">
        <f>IF(ISNUMBER($BX617),IF($BX617&gt;=2016,1,0),"")</f>
        <v>1.0</v>
      </c>
      <c r="V617">
        <f>IF(ISNUMBER($BW617),IF($BW617&gt;=2016,1,0),"")</f>
        <v>0.0</v>
      </c>
      <c r="W617" t="str">
        <f>IF(AND(ISNUMBER($BW617),ISNUMBER($BX617)),IF($BW617&gt;=2016,"post-only",IF($BX617&lt;2016,"pre-only","mixed")),"")</f>
        <v>mixed</v>
      </c>
      <c r="X617">
        <f>IF(AND(ISNUMBER($BW617),ISNUMBER($BX617)),MIN(1,MAX(0,($BX617-2017+1)/($BX617-$BW617+1))),"")</f>
        <v>0.2727272727272727</v>
      </c>
      <c r="Y617">
        <f>IF(AND(ISNUMBER($BW617),ISNUMBER($BX617)),MIN(1,MAX(0,($BX617-2018+1)/($BX617-$BW617+1))),"")</f>
        <v>0.1818181818181818</v>
      </c>
      <c r="Z617">
        <f>IF(AND(ISNUMBER($BW617),ISNUMBER($BX617)),MIN(1,MAX(0,($BX617-2019+1)/($BX617-$BW617+1))),"")</f>
        <v>0.09090909090909091</v>
      </c>
      <c r="AA617">
        <f>IF(ISNUMBER($BX617),IF($BX617&gt;=2017,1,0),"")</f>
        <v>1.0</v>
      </c>
      <c r="AB617">
        <f>IF(ISNUMBER($BX617),IF($BX617&gt;=2018,1,0),"")</f>
        <v>1.0</v>
      </c>
      <c r="AC617">
        <f>IF(ISNUMBER($BX617),IF($BX617&gt;=2019,1,0),"")</f>
        <v>1.0</v>
      </c>
      <c r="AD617">
        <f>IF($L617&lt;&gt;"",IF($L617&gt;2013,1,0),"")</f>
        <v>1.0</v>
      </c>
      <c r="AE617">
        <f>IF($L617&lt;&gt;"",1+IF($L617&gt;2011,1,0)+IF($L617&gt;2014,1,0),"")</f>
        <v>2.0</v>
      </c>
      <c r="AF617" t="inlineStr">
        <is>
          <t>derivativ (CDS spread)</t>
        </is>
      </c>
      <c r="AG617" t="inlineStr">
        <is>
          <t>performance</t>
        </is>
      </c>
      <c r="AH617" t="inlineStr">
        <is>
          <t>non-sensitive</t>
        </is>
      </c>
      <c r="AI617" t="inlineStr">
        <is>
          <t>with ETS/CT</t>
        </is>
      </c>
      <c r="AJ617" t="inlineStr">
        <is>
          <t>with ETS/CT</t>
        </is>
      </c>
      <c r="AK617" t="str">
        <f>IF(AND($CF617&lt;&gt;"",IFERROR(INDEX(subsample_country_map!$B:$B,MATCH($CF617,subsample_country_map!$A:$A,0)),"")&lt;&gt;""),INDEX(subsample_country_map!$B:$B,MATCH($CF617,subsample_country_map!$A:$A,0)),INDEX(lookup!$AA:$AA,MATCH($A617,lookup!$A:$A,0)))</f>
        <v>2_Europe</v>
      </c>
      <c r="AL617" t="str">
        <f>IF(AND($CF617&lt;&gt;"",IFERROR(INDEX(subsample_country_map!$C:$C,MATCH($CF617,subsample_country_map!$A:$A,0)),"")&lt;&gt;""),INDEX(subsample_country_map!$C:$C,MATCH($CF617,subsample_country_map!$A:$A,0)),INDEX(lookup!$AB:$AB,MATCH($A617,lookup!$A:$A,0)))</f>
        <v>99_NCE</v>
      </c>
      <c r="AM617" t="str">
        <f>IF(AND($CF617&lt;&gt;"",IFERROR(INDEX(subsample_country_map!$D:$D,MATCH($CF617,subsample_country_map!$A:$A,0)),"")&lt;&gt;""),INDEX(subsample_country_map!$D:$D,MATCH($CF617,subsample_country_map!$A:$A,0)),INDEX(lookup!$AC:$AC,MATCH($A617,lookup!$A:$A,0)))</f>
        <v>1_western</v>
      </c>
      <c r="AN617" t="str">
        <f>IF(AND($CF617&lt;&gt;"",IFERROR(INDEX(subsample_country_map!$E:$E,MATCH($CF617,subsample_country_map!$A:$A,0)),"")&lt;&gt;""),INDEX(subsample_country_map!$E:$E,MATCH($CF617,subsample_country_map!$A:$A,0)),INDEX(lookup!$AD:$AD,MATCH($A617,lookup!$A:$A,0)))</f>
        <v>2_civil law</v>
      </c>
      <c r="AO617" t="str">
        <f>INDEX(lookup!$Y:$Y,MATCH($A617,lookup!$A:$A,0))</f>
        <v>1_not published</v>
      </c>
      <c r="AP617" t="str">
        <f>INDEX(lookup!$Z:$Z,MATCH($A617,lookup!$A:$A,0))</f>
        <v>99_NCE</v>
      </c>
      <c r="AQ617" t="str">
        <f>INDEX(lookup!$W:$W,MATCH($A617,lookup!$A:$A,0))</f>
        <v>1_fin/acc/econ</v>
      </c>
      <c r="AS617" t="inlineStr">
        <is>
          <t>staging</t>
        </is>
      </c>
      <c r="AT617" t="inlineStr">
        <is>
          <t>good-CER</t>
        </is>
      </c>
      <c r="AU617" t="inlineStr">
        <is>
          <t>cost</t>
        </is>
      </c>
      <c r="AV617" t="inlineStr">
        <is>
          <t>-0.192</t>
        </is>
      </c>
      <c r="AX617" t="inlineStr">
        <is>
          <t>-2.093</t>
        </is>
      </c>
      <c r="BA617" t="n">
        <v>1316</v>
      </c>
      <c r="BB617" t="inlineStr">
        <is>
          <t>1</t>
        </is>
      </c>
      <c r="BC617" t="inlineStr">
        <is>
          <t>FE</t>
        </is>
      </c>
      <c r="BD617" t="inlineStr">
        <is>
          <t>robust (unclustered)</t>
        </is>
      </c>
      <c r="BE617" t="inlineStr">
        <is>
          <t>industry</t>
        </is>
      </c>
      <c r="BF617" t="inlineStr">
        <is>
          <t>CARB-LEAK: No</t>
        </is>
      </c>
      <c r="BI617" t="inlineStr">
        <is>
          <t>Table 7</t>
        </is>
      </c>
      <c r="BJ617" t="inlineStr">
        <is>
          <t>Panel B EMISSION model No</t>
        </is>
      </c>
      <c r="BK617" t="inlineStr">
        <is>
          <t>55</t>
        </is>
      </c>
      <c r="BL617" t="inlineStr">
        <is>
          <t>EMISSION -0.192** (-2.093)</t>
        </is>
      </c>
      <c r="BM617" t="inlineStr">
        <is>
          <t>Emission score (EMISSION)</t>
        </is>
      </c>
      <c r="BN617" t="inlineStr">
        <is>
          <t>LN (CDS)</t>
        </is>
      </c>
      <c r="BO617" t="inlineStr">
        <is>
          <t>original</t>
        </is>
      </c>
      <c r="BP617" t="inlineStr">
        <is>
          <t>Christ et al (2022)</t>
        </is>
      </c>
      <c r="BQ617" t="inlineStr">
        <is>
          <t>computed</t>
        </is>
      </c>
      <c r="BT617" t="n">
        <v>0</v>
      </c>
      <c r="BU617" t="inlineStr">
        <is>
          <t>staging_Christ_et_al_unknown.csv</t>
        </is>
      </c>
      <c r="BW617" t="n">
        <v>2009</v>
      </c>
      <c r="BX617" t="n">
        <v>2019</v>
      </c>
      <c r="BY617" t="inlineStr">
        <is>
          <t>and Industry-specific Climate Risk Exposures</t>
        </is>
      </c>
      <c r="BZ617" t="n">
        <v>2014</v>
      </c>
      <c r="CA617" t="n">
        <v>0.3636363636363636</v>
      </c>
      <c r="CB617" t="n">
        <v>0</v>
      </c>
      <c r="CC617" t="n">
        <v>1</v>
      </c>
      <c r="CD617" t="n">
        <v>-0.05766345144432247</v>
      </c>
      <c r="CE617" t="n">
        <v>1</v>
      </c>
    </row>
    <row r="618">
      <c r="A618" t="inlineStr">
        <is>
          <t>Christ et al (2022)</t>
        </is>
      </c>
      <c r="B618" t="n">
        <v>1923</v>
      </c>
      <c r="C618" t="n">
        <v>-0.06482679795224525</v>
      </c>
      <c r="D618" t="n">
        <v>818</v>
      </c>
      <c r="E618">
        <f>IF(ISNUMBER($BA618),$BA618,IF(AND(ISNUMBER($D618),ISNUMBER($BW618),ISNUMBER($BX618)),$D618*($BX618-$BW618+1),""))</f>
        <v>818.0</v>
      </c>
      <c r="H618" t="inlineStr">
        <is>
          <t>partial</t>
        </is>
      </c>
      <c r="I618" t="inlineStr">
        <is>
          <t>T-Statistic available</t>
        </is>
      </c>
      <c r="J618">
        <f>IF($BW618&lt;&gt;"",$BW618,"")</f>
        <v>2009.0</v>
      </c>
      <c r="K618">
        <f>IF($BX618&lt;&gt;"",$BX618,"")</f>
        <v>2019.0</v>
      </c>
      <c r="L618">
        <f>IF(AND(ISNUMBER($BW618),ISNUMBER($BX618)),($BW618+$BX618)/2,"")</f>
        <v>2014.0</v>
      </c>
      <c r="M618">
        <f>IF($L618&lt;&gt;"",$L618,"")</f>
        <v>2014.0</v>
      </c>
      <c r="N618">
        <f>IF(AND(ISNUMBER($BW618),ISNUMBER($BX618)),MIN(1,MAX(0,($BX618-2016+1)/($BX618-$BW618+1))),"")</f>
        <v>0.3636363636363636</v>
      </c>
      <c r="O618">
        <f>IF(AND(ISNUMBER($BW618),ISNUMBER($BX618)),MIN(1,MAX(0,($BX618-2017+1)/($BX618-$BW618+1))),"")</f>
        <v>0.2727272727272727</v>
      </c>
      <c r="P618">
        <f>IF(AND(ISNUMBER($BW618),ISNUMBER($BX618)),MIN(1,MAX(0,($BX618-2018+1)/($BX618-$BW618+1))),"")</f>
        <v>0.1818181818181818</v>
      </c>
      <c r="Q618">
        <f>IF(AND(ISNUMBER($BW618),ISNUMBER($BX618)),MIN(1,MAX(0,($BX618-2019+1)/($BX618-$BW618+1))),"")</f>
        <v>0.09090909090909091</v>
      </c>
      <c r="R618">
        <f>IF(AND(ISNUMBER($BW618),ISNUMBER($BX618)),MIN(1,MAX(0,($BX618-2016+1)/($BX618-$BW618+1))),"")</f>
        <v>0.3636363636363636</v>
      </c>
      <c r="S618">
        <f>IF($L618&lt;&gt;"",IF($L618&gt;=2015.5,1,0),"")</f>
        <v>0.0</v>
      </c>
      <c r="T618">
        <f>IF($L618&lt;&gt;"",IF($L618&gt;=2016,1,0),"")</f>
        <v>0.0</v>
      </c>
      <c r="U618">
        <f>IF(ISNUMBER($BX618),IF($BX618&gt;=2016,1,0),"")</f>
        <v>1.0</v>
      </c>
      <c r="V618">
        <f>IF(ISNUMBER($BW618),IF($BW618&gt;=2016,1,0),"")</f>
        <v>0.0</v>
      </c>
      <c r="W618" t="str">
        <f>IF(AND(ISNUMBER($BW618),ISNUMBER($BX618)),IF($BW618&gt;=2016,"post-only",IF($BX618&lt;2016,"pre-only","mixed")),"")</f>
        <v>mixed</v>
      </c>
      <c r="X618">
        <f>IF(AND(ISNUMBER($BW618),ISNUMBER($BX618)),MIN(1,MAX(0,($BX618-2017+1)/($BX618-$BW618+1))),"")</f>
        <v>0.2727272727272727</v>
      </c>
      <c r="Y618">
        <f>IF(AND(ISNUMBER($BW618),ISNUMBER($BX618)),MIN(1,MAX(0,($BX618-2018+1)/($BX618-$BW618+1))),"")</f>
        <v>0.1818181818181818</v>
      </c>
      <c r="Z618">
        <f>IF(AND(ISNUMBER($BW618),ISNUMBER($BX618)),MIN(1,MAX(0,($BX618-2019+1)/($BX618-$BW618+1))),"")</f>
        <v>0.09090909090909091</v>
      </c>
      <c r="AA618">
        <f>IF(ISNUMBER($BX618),IF($BX618&gt;=2017,1,0),"")</f>
        <v>1.0</v>
      </c>
      <c r="AB618">
        <f>IF(ISNUMBER($BX618),IF($BX618&gt;=2018,1,0),"")</f>
        <v>1.0</v>
      </c>
      <c r="AC618">
        <f>IF(ISNUMBER($BX618),IF($BX618&gt;=2019,1,0),"")</f>
        <v>1.0</v>
      </c>
      <c r="AD618">
        <f>IF($L618&lt;&gt;"",IF($L618&gt;2013,1,0),"")</f>
        <v>1.0</v>
      </c>
      <c r="AE618">
        <f>IF($L618&lt;&gt;"",1+IF($L618&gt;2011,1,0)+IF($L618&gt;2014,1,0),"")</f>
        <v>2.0</v>
      </c>
      <c r="AF618" t="inlineStr">
        <is>
          <t>derivativ (CDS spread)</t>
        </is>
      </c>
      <c r="AG618" t="inlineStr">
        <is>
          <t>performance</t>
        </is>
      </c>
      <c r="AH618" t="inlineStr">
        <is>
          <t>non-sensitive</t>
        </is>
      </c>
      <c r="AI618" t="inlineStr">
        <is>
          <t>with ETS/CT</t>
        </is>
      </c>
      <c r="AJ618" t="inlineStr">
        <is>
          <t>with ETS/CT</t>
        </is>
      </c>
      <c r="AK618" t="str">
        <f>IF(AND($CF618&lt;&gt;"",IFERROR(INDEX(subsample_country_map!$B:$B,MATCH($CF618,subsample_country_map!$A:$A,0)),"")&lt;&gt;""),INDEX(subsample_country_map!$B:$B,MATCH($CF618,subsample_country_map!$A:$A,0)),INDEX(lookup!$AA:$AA,MATCH($A618,lookup!$A:$A,0)))</f>
        <v>2_Europe</v>
      </c>
      <c r="AL618" t="str">
        <f>IF(AND($CF618&lt;&gt;"",IFERROR(INDEX(subsample_country_map!$C:$C,MATCH($CF618,subsample_country_map!$A:$A,0)),"")&lt;&gt;""),INDEX(subsample_country_map!$C:$C,MATCH($CF618,subsample_country_map!$A:$A,0)),INDEX(lookup!$AB:$AB,MATCH($A618,lookup!$A:$A,0)))</f>
        <v>99_NCE</v>
      </c>
      <c r="AM618" t="str">
        <f>IF(AND($CF618&lt;&gt;"",IFERROR(INDEX(subsample_country_map!$D:$D,MATCH($CF618,subsample_country_map!$A:$A,0)),"")&lt;&gt;""),INDEX(subsample_country_map!$D:$D,MATCH($CF618,subsample_country_map!$A:$A,0)),INDEX(lookup!$AC:$AC,MATCH($A618,lookup!$A:$A,0)))</f>
        <v>1_western</v>
      </c>
      <c r="AN618" t="str">
        <f>IF(AND($CF618&lt;&gt;"",IFERROR(INDEX(subsample_country_map!$E:$E,MATCH($CF618,subsample_country_map!$A:$A,0)),"")&lt;&gt;""),INDEX(subsample_country_map!$E:$E,MATCH($CF618,subsample_country_map!$A:$A,0)),INDEX(lookup!$AD:$AD,MATCH($A618,lookup!$A:$A,0)))</f>
        <v>2_civil law</v>
      </c>
      <c r="AO618" t="str">
        <f>INDEX(lookup!$Y:$Y,MATCH($A618,lookup!$A:$A,0))</f>
        <v>1_not published</v>
      </c>
      <c r="AP618" t="str">
        <f>INDEX(lookup!$Z:$Z,MATCH($A618,lookup!$A:$A,0))</f>
        <v>99_NCE</v>
      </c>
      <c r="AQ618" t="str">
        <f>INDEX(lookup!$W:$W,MATCH($A618,lookup!$A:$A,0))</f>
        <v>1_fin/acc/econ</v>
      </c>
      <c r="AS618" t="inlineStr">
        <is>
          <t>staging</t>
        </is>
      </c>
      <c r="AT618" t="inlineStr">
        <is>
          <t>good-CER</t>
        </is>
      </c>
      <c r="AU618" t="inlineStr">
        <is>
          <t>cost</t>
        </is>
      </c>
      <c r="AV618" t="inlineStr">
        <is>
          <t>-0.247</t>
        </is>
      </c>
      <c r="AX618" t="inlineStr">
        <is>
          <t>-1.858</t>
        </is>
      </c>
      <c r="BA618" t="n">
        <v>818</v>
      </c>
      <c r="BB618" t="inlineStr">
        <is>
          <t>1</t>
        </is>
      </c>
      <c r="BC618" t="inlineStr">
        <is>
          <t>FE</t>
        </is>
      </c>
      <c r="BD618" t="inlineStr">
        <is>
          <t>robust (unclustered)</t>
        </is>
      </c>
      <c r="BE618" t="inlineStr">
        <is>
          <t>other:climate risk index (CRI) country-level median split</t>
        </is>
      </c>
      <c r="BF618" t="inlineStr">
        <is>
          <t>High</t>
        </is>
      </c>
      <c r="BI618" t="inlineStr">
        <is>
          <t>Table 11</t>
        </is>
      </c>
      <c r="BJ618" t="inlineStr">
        <is>
          <t>Panel A ENV model High</t>
        </is>
      </c>
      <c r="BK618" t="inlineStr">
        <is>
          <t>59</t>
        </is>
      </c>
      <c r="BL618" t="inlineStr">
        <is>
          <t>ENV -0.247* (-1.858)</t>
        </is>
      </c>
      <c r="BM618" t="inlineStr">
        <is>
          <t>E-Pillar score (ENV)</t>
        </is>
      </c>
      <c r="BN618" t="inlineStr">
        <is>
          <t>LN (CDS)</t>
        </is>
      </c>
      <c r="BO618" t="inlineStr">
        <is>
          <t>original</t>
        </is>
      </c>
      <c r="BP618" t="inlineStr">
        <is>
          <t>Christ et al (2022)</t>
        </is>
      </c>
      <c r="BQ618" t="inlineStr">
        <is>
          <t>computed</t>
        </is>
      </c>
      <c r="BT618" t="n">
        <v>0</v>
      </c>
      <c r="BU618" t="inlineStr">
        <is>
          <t>staging_Christ_et_al_unknown.csv</t>
        </is>
      </c>
      <c r="BW618" t="n">
        <v>2009</v>
      </c>
      <c r="BX618" t="n">
        <v>2019</v>
      </c>
      <c r="BY618" t="inlineStr">
        <is>
          <t>and Industry-specific Climate Risk Exposures</t>
        </is>
      </c>
      <c r="BZ618" t="n">
        <v>2014</v>
      </c>
      <c r="CA618" t="n">
        <v>0.3636363636363636</v>
      </c>
      <c r="CB618" t="n">
        <v>0</v>
      </c>
      <c r="CC618" t="n">
        <v>1</v>
      </c>
      <c r="CD618" t="n">
        <v>-0.06491783946086717</v>
      </c>
      <c r="CE618" t="n">
        <v>1</v>
      </c>
    </row>
    <row r="619">
      <c r="A619" t="inlineStr">
        <is>
          <t>Christ et al (2022)</t>
        </is>
      </c>
      <c r="B619" t="n">
        <v>1924</v>
      </c>
      <c r="C619" t="n">
        <v>-0.005455372608635229</v>
      </c>
      <c r="D619" t="n">
        <v>668</v>
      </c>
      <c r="E619">
        <f>IF(ISNUMBER($BA619),$BA619,IF(AND(ISNUMBER($D619),ISNUMBER($BW619),ISNUMBER($BX619)),$D619*($BX619-$BW619+1),""))</f>
        <v>668.0</v>
      </c>
      <c r="H619" t="inlineStr">
        <is>
          <t>partial</t>
        </is>
      </c>
      <c r="I619" t="inlineStr">
        <is>
          <t>T-Statistic available</t>
        </is>
      </c>
      <c r="J619">
        <f>IF($BW619&lt;&gt;"",$BW619,"")</f>
        <v>2009.0</v>
      </c>
      <c r="K619">
        <f>IF($BX619&lt;&gt;"",$BX619,"")</f>
        <v>2019.0</v>
      </c>
      <c r="L619">
        <f>IF(AND(ISNUMBER($BW619),ISNUMBER($BX619)),($BW619+$BX619)/2,"")</f>
        <v>2014.0</v>
      </c>
      <c r="M619">
        <f>IF($L619&lt;&gt;"",$L619,"")</f>
        <v>2014.0</v>
      </c>
      <c r="N619">
        <f>IF(AND(ISNUMBER($BW619),ISNUMBER($BX619)),MIN(1,MAX(0,($BX619-2016+1)/($BX619-$BW619+1))),"")</f>
        <v>0.3636363636363636</v>
      </c>
      <c r="O619">
        <f>IF(AND(ISNUMBER($BW619),ISNUMBER($BX619)),MIN(1,MAX(0,($BX619-2017+1)/($BX619-$BW619+1))),"")</f>
        <v>0.2727272727272727</v>
      </c>
      <c r="P619">
        <f>IF(AND(ISNUMBER($BW619),ISNUMBER($BX619)),MIN(1,MAX(0,($BX619-2018+1)/($BX619-$BW619+1))),"")</f>
        <v>0.1818181818181818</v>
      </c>
      <c r="Q619">
        <f>IF(AND(ISNUMBER($BW619),ISNUMBER($BX619)),MIN(1,MAX(0,($BX619-2019+1)/($BX619-$BW619+1))),"")</f>
        <v>0.09090909090909091</v>
      </c>
      <c r="R619">
        <f>IF(AND(ISNUMBER($BW619),ISNUMBER($BX619)),MIN(1,MAX(0,($BX619-2016+1)/($BX619-$BW619+1))),"")</f>
        <v>0.3636363636363636</v>
      </c>
      <c r="S619">
        <f>IF($L619&lt;&gt;"",IF($L619&gt;=2015.5,1,0),"")</f>
        <v>0.0</v>
      </c>
      <c r="T619">
        <f>IF($L619&lt;&gt;"",IF($L619&gt;=2016,1,0),"")</f>
        <v>0.0</v>
      </c>
      <c r="U619">
        <f>IF(ISNUMBER($BX619),IF($BX619&gt;=2016,1,0),"")</f>
        <v>1.0</v>
      </c>
      <c r="V619">
        <f>IF(ISNUMBER($BW619),IF($BW619&gt;=2016,1,0),"")</f>
        <v>0.0</v>
      </c>
      <c r="W619" t="str">
        <f>IF(AND(ISNUMBER($BW619),ISNUMBER($BX619)),IF($BW619&gt;=2016,"post-only",IF($BX619&lt;2016,"pre-only","mixed")),"")</f>
        <v>mixed</v>
      </c>
      <c r="X619">
        <f>IF(AND(ISNUMBER($BW619),ISNUMBER($BX619)),MIN(1,MAX(0,($BX619-2017+1)/($BX619-$BW619+1))),"")</f>
        <v>0.2727272727272727</v>
      </c>
      <c r="Y619">
        <f>IF(AND(ISNUMBER($BW619),ISNUMBER($BX619)),MIN(1,MAX(0,($BX619-2018+1)/($BX619-$BW619+1))),"")</f>
        <v>0.1818181818181818</v>
      </c>
      <c r="Z619">
        <f>IF(AND(ISNUMBER($BW619),ISNUMBER($BX619)),MIN(1,MAX(0,($BX619-2019+1)/($BX619-$BW619+1))),"")</f>
        <v>0.09090909090909091</v>
      </c>
      <c r="AA619">
        <f>IF(ISNUMBER($BX619),IF($BX619&gt;=2017,1,0),"")</f>
        <v>1.0</v>
      </c>
      <c r="AB619">
        <f>IF(ISNUMBER($BX619),IF($BX619&gt;=2018,1,0),"")</f>
        <v>1.0</v>
      </c>
      <c r="AC619">
        <f>IF(ISNUMBER($BX619),IF($BX619&gt;=2019,1,0),"")</f>
        <v>1.0</v>
      </c>
      <c r="AD619">
        <f>IF($L619&lt;&gt;"",IF($L619&gt;2013,1,0),"")</f>
        <v>1.0</v>
      </c>
      <c r="AE619">
        <f>IF($L619&lt;&gt;"",1+IF($L619&gt;2011,1,0)+IF($L619&gt;2014,1,0),"")</f>
        <v>2.0</v>
      </c>
      <c r="AF619" t="inlineStr">
        <is>
          <t>derivativ (CDS spread)</t>
        </is>
      </c>
      <c r="AG619" t="inlineStr">
        <is>
          <t>performance</t>
        </is>
      </c>
      <c r="AH619" t="inlineStr">
        <is>
          <t>non-sensitive</t>
        </is>
      </c>
      <c r="AI619" t="inlineStr">
        <is>
          <t>with ETS/CT</t>
        </is>
      </c>
      <c r="AJ619" t="inlineStr">
        <is>
          <t>with ETS/CT</t>
        </is>
      </c>
      <c r="AK619" t="str">
        <f>IF(AND($CF619&lt;&gt;"",IFERROR(INDEX(subsample_country_map!$B:$B,MATCH($CF619,subsample_country_map!$A:$A,0)),"")&lt;&gt;""),INDEX(subsample_country_map!$B:$B,MATCH($CF619,subsample_country_map!$A:$A,0)),INDEX(lookup!$AA:$AA,MATCH($A619,lookup!$A:$A,0)))</f>
        <v>2_Europe</v>
      </c>
      <c r="AL619" t="str">
        <f>IF(AND($CF619&lt;&gt;"",IFERROR(INDEX(subsample_country_map!$C:$C,MATCH($CF619,subsample_country_map!$A:$A,0)),"")&lt;&gt;""),INDEX(subsample_country_map!$C:$C,MATCH($CF619,subsample_country_map!$A:$A,0)),INDEX(lookup!$AB:$AB,MATCH($A619,lookup!$A:$A,0)))</f>
        <v>99_NCE</v>
      </c>
      <c r="AM619" t="str">
        <f>IF(AND($CF619&lt;&gt;"",IFERROR(INDEX(subsample_country_map!$D:$D,MATCH($CF619,subsample_country_map!$A:$A,0)),"")&lt;&gt;""),INDEX(subsample_country_map!$D:$D,MATCH($CF619,subsample_country_map!$A:$A,0)),INDEX(lookup!$AC:$AC,MATCH($A619,lookup!$A:$A,0)))</f>
        <v>1_western</v>
      </c>
      <c r="AN619" t="str">
        <f>IF(AND($CF619&lt;&gt;"",IFERROR(INDEX(subsample_country_map!$E:$E,MATCH($CF619,subsample_country_map!$A:$A,0)),"")&lt;&gt;""),INDEX(subsample_country_map!$E:$E,MATCH($CF619,subsample_country_map!$A:$A,0)),INDEX(lookup!$AD:$AD,MATCH($A619,lookup!$A:$A,0)))</f>
        <v>2_civil law</v>
      </c>
      <c r="AO619" t="str">
        <f>INDEX(lookup!$Y:$Y,MATCH($A619,lookup!$A:$A,0))</f>
        <v>1_not published</v>
      </c>
      <c r="AP619" t="str">
        <f>INDEX(lookup!$Z:$Z,MATCH($A619,lookup!$A:$A,0))</f>
        <v>99_NCE</v>
      </c>
      <c r="AQ619" t="str">
        <f>INDEX(lookup!$W:$W,MATCH($A619,lookup!$A:$A,0))</f>
        <v>1_fin/acc/econ</v>
      </c>
      <c r="AS619" t="inlineStr">
        <is>
          <t>staging</t>
        </is>
      </c>
      <c r="AT619" t="inlineStr">
        <is>
          <t>good-CER</t>
        </is>
      </c>
      <c r="AU619" t="inlineStr">
        <is>
          <t>cost</t>
        </is>
      </c>
      <c r="AV619" t="inlineStr">
        <is>
          <t>0.02</t>
        </is>
      </c>
      <c r="AX619" t="inlineStr">
        <is>
          <t>-0.141</t>
        </is>
      </c>
      <c r="BA619" t="n">
        <v>668</v>
      </c>
      <c r="BB619" t="inlineStr">
        <is>
          <t>1</t>
        </is>
      </c>
      <c r="BC619" t="inlineStr">
        <is>
          <t>FE</t>
        </is>
      </c>
      <c r="BD619" t="inlineStr">
        <is>
          <t>robust (unclustered)</t>
        </is>
      </c>
      <c r="BE619" t="inlineStr">
        <is>
          <t>other:climate risk index (CRI) country-level median split</t>
        </is>
      </c>
      <c r="BF619" t="inlineStr">
        <is>
          <t>Low</t>
        </is>
      </c>
      <c r="BI619" t="inlineStr">
        <is>
          <t>Table 11</t>
        </is>
      </c>
      <c r="BJ619" t="inlineStr">
        <is>
          <t>Panel A ENV model Low</t>
        </is>
      </c>
      <c r="BK619" t="inlineStr">
        <is>
          <t>59</t>
        </is>
      </c>
      <c r="BL619" t="inlineStr">
        <is>
          <t>ENV 0.02 -0.141</t>
        </is>
      </c>
      <c r="BM619" t="inlineStr">
        <is>
          <t>E-Pillar score (ENV)</t>
        </is>
      </c>
      <c r="BN619" t="inlineStr">
        <is>
          <t>LN (CDS)</t>
        </is>
      </c>
      <c r="BO619" t="inlineStr">
        <is>
          <t>original</t>
        </is>
      </c>
      <c r="BP619" t="inlineStr">
        <is>
          <t>Christ et al (2022)</t>
        </is>
      </c>
      <c r="BQ619" t="inlineStr">
        <is>
          <t>computed</t>
        </is>
      </c>
      <c r="BT619" t="n">
        <v>0</v>
      </c>
      <c r="BU619" t="inlineStr">
        <is>
          <t>staging_Christ_et_al_unknown.csv</t>
        </is>
      </c>
      <c r="BW619" t="n">
        <v>2009</v>
      </c>
      <c r="BX619" t="n">
        <v>2019</v>
      </c>
      <c r="BY619" t="inlineStr">
        <is>
          <t>and Industry-specific Climate Risk Exposures</t>
        </is>
      </c>
      <c r="BZ619" t="n">
        <v>2014</v>
      </c>
      <c r="CA619" t="n">
        <v>0.3636363636363636</v>
      </c>
      <c r="CB619" t="n">
        <v>0</v>
      </c>
      <c r="CC619" t="n">
        <v>1</v>
      </c>
      <c r="CD619" t="n">
        <v>-0.005455426728880579</v>
      </c>
      <c r="CE619" t="n">
        <v>1</v>
      </c>
    </row>
    <row r="620">
      <c r="A620" t="inlineStr">
        <is>
          <t>Christ et al (2022)</t>
        </is>
      </c>
      <c r="B620" t="n">
        <v>1925</v>
      </c>
      <c r="C620" t="n">
        <v>-0.06736247413912769</v>
      </c>
      <c r="D620" t="n">
        <v>818</v>
      </c>
      <c r="E620">
        <f>IF(ISNUMBER($BA620),$BA620,IF(AND(ISNUMBER($D620),ISNUMBER($BW620),ISNUMBER($BX620)),$D620*($BX620-$BW620+1),""))</f>
        <v>818.0</v>
      </c>
      <c r="H620" t="inlineStr">
        <is>
          <t>partial</t>
        </is>
      </c>
      <c r="I620" t="inlineStr">
        <is>
          <t>T-Statistic available</t>
        </is>
      </c>
      <c r="J620">
        <f>IF($BW620&lt;&gt;"",$BW620,"")</f>
        <v>2009.0</v>
      </c>
      <c r="K620">
        <f>IF($BX620&lt;&gt;"",$BX620,"")</f>
        <v>2019.0</v>
      </c>
      <c r="L620">
        <f>IF(AND(ISNUMBER($BW620),ISNUMBER($BX620)),($BW620+$BX620)/2,"")</f>
        <v>2014.0</v>
      </c>
      <c r="M620">
        <f>IF($L620&lt;&gt;"",$L620,"")</f>
        <v>2014.0</v>
      </c>
      <c r="N620">
        <f>IF(AND(ISNUMBER($BW620),ISNUMBER($BX620)),MIN(1,MAX(0,($BX620-2016+1)/($BX620-$BW620+1))),"")</f>
        <v>0.3636363636363636</v>
      </c>
      <c r="O620">
        <f>IF(AND(ISNUMBER($BW620),ISNUMBER($BX620)),MIN(1,MAX(0,($BX620-2017+1)/($BX620-$BW620+1))),"")</f>
        <v>0.2727272727272727</v>
      </c>
      <c r="P620">
        <f>IF(AND(ISNUMBER($BW620),ISNUMBER($BX620)),MIN(1,MAX(0,($BX620-2018+1)/($BX620-$BW620+1))),"")</f>
        <v>0.1818181818181818</v>
      </c>
      <c r="Q620">
        <f>IF(AND(ISNUMBER($BW620),ISNUMBER($BX620)),MIN(1,MAX(0,($BX620-2019+1)/($BX620-$BW620+1))),"")</f>
        <v>0.09090909090909091</v>
      </c>
      <c r="R620">
        <f>IF(AND(ISNUMBER($BW620),ISNUMBER($BX620)),MIN(1,MAX(0,($BX620-2016+1)/($BX620-$BW620+1))),"")</f>
        <v>0.3636363636363636</v>
      </c>
      <c r="S620">
        <f>IF($L620&lt;&gt;"",IF($L620&gt;=2015.5,1,0),"")</f>
        <v>0.0</v>
      </c>
      <c r="T620">
        <f>IF($L620&lt;&gt;"",IF($L620&gt;=2016,1,0),"")</f>
        <v>0.0</v>
      </c>
      <c r="U620">
        <f>IF(ISNUMBER($BX620),IF($BX620&gt;=2016,1,0),"")</f>
        <v>1.0</v>
      </c>
      <c r="V620">
        <f>IF(ISNUMBER($BW620),IF($BW620&gt;=2016,1,0),"")</f>
        <v>0.0</v>
      </c>
      <c r="W620" t="str">
        <f>IF(AND(ISNUMBER($BW620),ISNUMBER($BX620)),IF($BW620&gt;=2016,"post-only",IF($BX620&lt;2016,"pre-only","mixed")),"")</f>
        <v>mixed</v>
      </c>
      <c r="X620">
        <f>IF(AND(ISNUMBER($BW620),ISNUMBER($BX620)),MIN(1,MAX(0,($BX620-2017+1)/($BX620-$BW620+1))),"")</f>
        <v>0.2727272727272727</v>
      </c>
      <c r="Y620">
        <f>IF(AND(ISNUMBER($BW620),ISNUMBER($BX620)),MIN(1,MAX(0,($BX620-2018+1)/($BX620-$BW620+1))),"")</f>
        <v>0.1818181818181818</v>
      </c>
      <c r="Z620">
        <f>IF(AND(ISNUMBER($BW620),ISNUMBER($BX620)),MIN(1,MAX(0,($BX620-2019+1)/($BX620-$BW620+1))),"")</f>
        <v>0.09090909090909091</v>
      </c>
      <c r="AA620">
        <f>IF(ISNUMBER($BX620),IF($BX620&gt;=2017,1,0),"")</f>
        <v>1.0</v>
      </c>
      <c r="AB620">
        <f>IF(ISNUMBER($BX620),IF($BX620&gt;=2018,1,0),"")</f>
        <v>1.0</v>
      </c>
      <c r="AC620">
        <f>IF(ISNUMBER($BX620),IF($BX620&gt;=2019,1,0),"")</f>
        <v>1.0</v>
      </c>
      <c r="AD620">
        <f>IF($L620&lt;&gt;"",IF($L620&gt;2013,1,0),"")</f>
        <v>1.0</v>
      </c>
      <c r="AE620">
        <f>IF($L620&lt;&gt;"",1+IF($L620&gt;2011,1,0)+IF($L620&gt;2014,1,0),"")</f>
        <v>2.0</v>
      </c>
      <c r="AF620" t="inlineStr">
        <is>
          <t>derivativ (CDS spread)</t>
        </is>
      </c>
      <c r="AG620" t="inlineStr">
        <is>
          <t>performance</t>
        </is>
      </c>
      <c r="AH620" t="inlineStr">
        <is>
          <t>non-sensitive</t>
        </is>
      </c>
      <c r="AI620" t="inlineStr">
        <is>
          <t>with ETS/CT</t>
        </is>
      </c>
      <c r="AJ620" t="inlineStr">
        <is>
          <t>with ETS/CT</t>
        </is>
      </c>
      <c r="AK620" t="str">
        <f>IF(AND($CF620&lt;&gt;"",IFERROR(INDEX(subsample_country_map!$B:$B,MATCH($CF620,subsample_country_map!$A:$A,0)),"")&lt;&gt;""),INDEX(subsample_country_map!$B:$B,MATCH($CF620,subsample_country_map!$A:$A,0)),INDEX(lookup!$AA:$AA,MATCH($A620,lookup!$A:$A,0)))</f>
        <v>2_Europe</v>
      </c>
      <c r="AL620" t="str">
        <f>IF(AND($CF620&lt;&gt;"",IFERROR(INDEX(subsample_country_map!$C:$C,MATCH($CF620,subsample_country_map!$A:$A,0)),"")&lt;&gt;""),INDEX(subsample_country_map!$C:$C,MATCH($CF620,subsample_country_map!$A:$A,0)),INDEX(lookup!$AB:$AB,MATCH($A620,lookup!$A:$A,0)))</f>
        <v>99_NCE</v>
      </c>
      <c r="AM620" t="str">
        <f>IF(AND($CF620&lt;&gt;"",IFERROR(INDEX(subsample_country_map!$D:$D,MATCH($CF620,subsample_country_map!$A:$A,0)),"")&lt;&gt;""),INDEX(subsample_country_map!$D:$D,MATCH($CF620,subsample_country_map!$A:$A,0)),INDEX(lookup!$AC:$AC,MATCH($A620,lookup!$A:$A,0)))</f>
        <v>1_western</v>
      </c>
      <c r="AN620" t="str">
        <f>IF(AND($CF620&lt;&gt;"",IFERROR(INDEX(subsample_country_map!$E:$E,MATCH($CF620,subsample_country_map!$A:$A,0)),"")&lt;&gt;""),INDEX(subsample_country_map!$E:$E,MATCH($CF620,subsample_country_map!$A:$A,0)),INDEX(lookup!$AD:$AD,MATCH($A620,lookup!$A:$A,0)))</f>
        <v>2_civil law</v>
      </c>
      <c r="AO620" t="str">
        <f>INDEX(lookup!$Y:$Y,MATCH($A620,lookup!$A:$A,0))</f>
        <v>1_not published</v>
      </c>
      <c r="AP620" t="str">
        <f>INDEX(lookup!$Z:$Z,MATCH($A620,lookup!$A:$A,0))</f>
        <v>99_NCE</v>
      </c>
      <c r="AQ620" t="str">
        <f>INDEX(lookup!$W:$W,MATCH($A620,lookup!$A:$A,0))</f>
        <v>1_fin/acc/econ</v>
      </c>
      <c r="AS620" t="inlineStr">
        <is>
          <t>staging</t>
        </is>
      </c>
      <c r="AT620" t="inlineStr">
        <is>
          <t>good-CER</t>
        </is>
      </c>
      <c r="AU620" t="inlineStr">
        <is>
          <t>cost</t>
        </is>
      </c>
      <c r="AV620" t="inlineStr">
        <is>
          <t>-0.233</t>
        </is>
      </c>
      <c r="AX620" t="inlineStr">
        <is>
          <t>-1.931</t>
        </is>
      </c>
      <c r="BA620" t="n">
        <v>818</v>
      </c>
      <c r="BB620" t="inlineStr">
        <is>
          <t>1</t>
        </is>
      </c>
      <c r="BC620" t="inlineStr">
        <is>
          <t>FE</t>
        </is>
      </c>
      <c r="BD620" t="inlineStr">
        <is>
          <t>robust (unclustered)</t>
        </is>
      </c>
      <c r="BE620" t="inlineStr">
        <is>
          <t>other:climate risk index (CRI) country-level median split</t>
        </is>
      </c>
      <c r="BF620" t="inlineStr">
        <is>
          <t>High</t>
        </is>
      </c>
      <c r="BI620" t="inlineStr">
        <is>
          <t>Table 11</t>
        </is>
      </c>
      <c r="BJ620" t="inlineStr">
        <is>
          <t>Panel A EMISSION model High</t>
        </is>
      </c>
      <c r="BK620" t="inlineStr">
        <is>
          <t>59</t>
        </is>
      </c>
      <c r="BL620" t="inlineStr">
        <is>
          <t>EMISSION -0.233* (-1.931)</t>
        </is>
      </c>
      <c r="BM620" t="inlineStr">
        <is>
          <t>Emission score (EMISSION)</t>
        </is>
      </c>
      <c r="BN620" t="inlineStr">
        <is>
          <t>LN (CDS)</t>
        </is>
      </c>
      <c r="BO620" t="inlineStr">
        <is>
          <t>original</t>
        </is>
      </c>
      <c r="BP620" t="inlineStr">
        <is>
          <t>Christ et al (2022)</t>
        </is>
      </c>
      <c r="BQ620" t="inlineStr">
        <is>
          <t>computed</t>
        </is>
      </c>
      <c r="BT620" t="n">
        <v>0</v>
      </c>
      <c r="BU620" t="inlineStr">
        <is>
          <t>staging_Christ_et_al_unknown.csv</t>
        </is>
      </c>
      <c r="BW620" t="n">
        <v>2009</v>
      </c>
      <c r="BX620" t="n">
        <v>2019</v>
      </c>
      <c r="BY620" t="inlineStr">
        <is>
          <t>and Industry-specific Climate Risk Exposures</t>
        </is>
      </c>
      <c r="BZ620" t="n">
        <v>2014</v>
      </c>
      <c r="CA620" t="n">
        <v>0.3636363636363636</v>
      </c>
      <c r="CB620" t="n">
        <v>0</v>
      </c>
      <c r="CC620" t="n">
        <v>1</v>
      </c>
      <c r="CD620" t="n">
        <v>-0.06746464274877934</v>
      </c>
      <c r="CE620" t="n">
        <v>1</v>
      </c>
    </row>
    <row r="621">
      <c r="A621" t="inlineStr">
        <is>
          <t>Christ et al (2022)</t>
        </is>
      </c>
      <c r="B621" t="n">
        <v>1926</v>
      </c>
      <c r="C621" t="n">
        <v>-0.02749901269849497</v>
      </c>
      <c r="D621" t="n">
        <v>668</v>
      </c>
      <c r="E621">
        <f>IF(ISNUMBER($BA621),$BA621,IF(AND(ISNUMBER($D621),ISNUMBER($BW621),ISNUMBER($BX621)),$D621*($BX621-$BW621+1),""))</f>
        <v>668.0</v>
      </c>
      <c r="H621" t="inlineStr">
        <is>
          <t>partial</t>
        </is>
      </c>
      <c r="I621" t="inlineStr">
        <is>
          <t>T-Statistic available</t>
        </is>
      </c>
      <c r="J621">
        <f>IF($BW621&lt;&gt;"",$BW621,"")</f>
        <v>2009.0</v>
      </c>
      <c r="K621">
        <f>IF($BX621&lt;&gt;"",$BX621,"")</f>
        <v>2019.0</v>
      </c>
      <c r="L621">
        <f>IF(AND(ISNUMBER($BW621),ISNUMBER($BX621)),($BW621+$BX621)/2,"")</f>
        <v>2014.0</v>
      </c>
      <c r="M621">
        <f>IF($L621&lt;&gt;"",$L621,"")</f>
        <v>2014.0</v>
      </c>
      <c r="N621">
        <f>IF(AND(ISNUMBER($BW621),ISNUMBER($BX621)),MIN(1,MAX(0,($BX621-2016+1)/($BX621-$BW621+1))),"")</f>
        <v>0.3636363636363636</v>
      </c>
      <c r="O621">
        <f>IF(AND(ISNUMBER($BW621),ISNUMBER($BX621)),MIN(1,MAX(0,($BX621-2017+1)/($BX621-$BW621+1))),"")</f>
        <v>0.2727272727272727</v>
      </c>
      <c r="P621">
        <f>IF(AND(ISNUMBER($BW621),ISNUMBER($BX621)),MIN(1,MAX(0,($BX621-2018+1)/($BX621-$BW621+1))),"")</f>
        <v>0.1818181818181818</v>
      </c>
      <c r="Q621">
        <f>IF(AND(ISNUMBER($BW621),ISNUMBER($BX621)),MIN(1,MAX(0,($BX621-2019+1)/($BX621-$BW621+1))),"")</f>
        <v>0.09090909090909091</v>
      </c>
      <c r="R621">
        <f>IF(AND(ISNUMBER($BW621),ISNUMBER($BX621)),MIN(1,MAX(0,($BX621-2016+1)/($BX621-$BW621+1))),"")</f>
        <v>0.3636363636363636</v>
      </c>
      <c r="S621">
        <f>IF($L621&lt;&gt;"",IF($L621&gt;=2015.5,1,0),"")</f>
        <v>0.0</v>
      </c>
      <c r="T621">
        <f>IF($L621&lt;&gt;"",IF($L621&gt;=2016,1,0),"")</f>
        <v>0.0</v>
      </c>
      <c r="U621">
        <f>IF(ISNUMBER($BX621),IF($BX621&gt;=2016,1,0),"")</f>
        <v>1.0</v>
      </c>
      <c r="V621">
        <f>IF(ISNUMBER($BW621),IF($BW621&gt;=2016,1,0),"")</f>
        <v>0.0</v>
      </c>
      <c r="W621" t="str">
        <f>IF(AND(ISNUMBER($BW621),ISNUMBER($BX621)),IF($BW621&gt;=2016,"post-only",IF($BX621&lt;2016,"pre-only","mixed")),"")</f>
        <v>mixed</v>
      </c>
      <c r="X621">
        <f>IF(AND(ISNUMBER($BW621),ISNUMBER($BX621)),MIN(1,MAX(0,($BX621-2017+1)/($BX621-$BW621+1))),"")</f>
        <v>0.2727272727272727</v>
      </c>
      <c r="Y621">
        <f>IF(AND(ISNUMBER($BW621),ISNUMBER($BX621)),MIN(1,MAX(0,($BX621-2018+1)/($BX621-$BW621+1))),"")</f>
        <v>0.1818181818181818</v>
      </c>
      <c r="Z621">
        <f>IF(AND(ISNUMBER($BW621),ISNUMBER($BX621)),MIN(1,MAX(0,($BX621-2019+1)/($BX621-$BW621+1))),"")</f>
        <v>0.09090909090909091</v>
      </c>
      <c r="AA621">
        <f>IF(ISNUMBER($BX621),IF($BX621&gt;=2017,1,0),"")</f>
        <v>1.0</v>
      </c>
      <c r="AB621">
        <f>IF(ISNUMBER($BX621),IF($BX621&gt;=2018,1,0),"")</f>
        <v>1.0</v>
      </c>
      <c r="AC621">
        <f>IF(ISNUMBER($BX621),IF($BX621&gt;=2019,1,0),"")</f>
        <v>1.0</v>
      </c>
      <c r="AD621">
        <f>IF($L621&lt;&gt;"",IF($L621&gt;2013,1,0),"")</f>
        <v>1.0</v>
      </c>
      <c r="AE621">
        <f>IF($L621&lt;&gt;"",1+IF($L621&gt;2011,1,0)+IF($L621&gt;2014,1,0),"")</f>
        <v>2.0</v>
      </c>
      <c r="AF621" t="inlineStr">
        <is>
          <t>derivativ (CDS spread)</t>
        </is>
      </c>
      <c r="AG621" t="inlineStr">
        <is>
          <t>performance</t>
        </is>
      </c>
      <c r="AH621" t="inlineStr">
        <is>
          <t>non-sensitive</t>
        </is>
      </c>
      <c r="AI621" t="inlineStr">
        <is>
          <t>with ETS/CT</t>
        </is>
      </c>
      <c r="AJ621" t="inlineStr">
        <is>
          <t>with ETS/CT</t>
        </is>
      </c>
      <c r="AK621" t="str">
        <f>IF(AND($CF621&lt;&gt;"",IFERROR(INDEX(subsample_country_map!$B:$B,MATCH($CF621,subsample_country_map!$A:$A,0)),"")&lt;&gt;""),INDEX(subsample_country_map!$B:$B,MATCH($CF621,subsample_country_map!$A:$A,0)),INDEX(lookup!$AA:$AA,MATCH($A621,lookup!$A:$A,0)))</f>
        <v>2_Europe</v>
      </c>
      <c r="AL621" t="str">
        <f>IF(AND($CF621&lt;&gt;"",IFERROR(INDEX(subsample_country_map!$C:$C,MATCH($CF621,subsample_country_map!$A:$A,0)),"")&lt;&gt;""),INDEX(subsample_country_map!$C:$C,MATCH($CF621,subsample_country_map!$A:$A,0)),INDEX(lookup!$AB:$AB,MATCH($A621,lookup!$A:$A,0)))</f>
        <v>99_NCE</v>
      </c>
      <c r="AM621" t="str">
        <f>IF(AND($CF621&lt;&gt;"",IFERROR(INDEX(subsample_country_map!$D:$D,MATCH($CF621,subsample_country_map!$A:$A,0)),"")&lt;&gt;""),INDEX(subsample_country_map!$D:$D,MATCH($CF621,subsample_country_map!$A:$A,0)),INDEX(lookup!$AC:$AC,MATCH($A621,lookup!$A:$A,0)))</f>
        <v>1_western</v>
      </c>
      <c r="AN621" t="str">
        <f>IF(AND($CF621&lt;&gt;"",IFERROR(INDEX(subsample_country_map!$E:$E,MATCH($CF621,subsample_country_map!$A:$A,0)),"")&lt;&gt;""),INDEX(subsample_country_map!$E:$E,MATCH($CF621,subsample_country_map!$A:$A,0)),INDEX(lookup!$AD:$AD,MATCH($A621,lookup!$A:$A,0)))</f>
        <v>2_civil law</v>
      </c>
      <c r="AO621" t="str">
        <f>INDEX(lookup!$Y:$Y,MATCH($A621,lookup!$A:$A,0))</f>
        <v>1_not published</v>
      </c>
      <c r="AP621" t="str">
        <f>INDEX(lookup!$Z:$Z,MATCH($A621,lookup!$A:$A,0))</f>
        <v>99_NCE</v>
      </c>
      <c r="AQ621" t="str">
        <f>INDEX(lookup!$W:$W,MATCH($A621,lookup!$A:$A,0))</f>
        <v>1_fin/acc/econ</v>
      </c>
      <c r="AS621" t="inlineStr">
        <is>
          <t>staging</t>
        </is>
      </c>
      <c r="AT621" t="inlineStr">
        <is>
          <t>good-CER</t>
        </is>
      </c>
      <c r="AU621" t="inlineStr">
        <is>
          <t>cost</t>
        </is>
      </c>
      <c r="AV621" t="inlineStr">
        <is>
          <t>-0.076</t>
        </is>
      </c>
      <c r="AX621" t="inlineStr">
        <is>
          <t>-0.711</t>
        </is>
      </c>
      <c r="BA621" t="n">
        <v>668</v>
      </c>
      <c r="BB621" t="inlineStr">
        <is>
          <t>1</t>
        </is>
      </c>
      <c r="BC621" t="inlineStr">
        <is>
          <t>FE</t>
        </is>
      </c>
      <c r="BD621" t="inlineStr">
        <is>
          <t>robust (unclustered)</t>
        </is>
      </c>
      <c r="BE621" t="inlineStr">
        <is>
          <t>other:climate risk index (CRI) country-level median split</t>
        </is>
      </c>
      <c r="BF621" t="inlineStr">
        <is>
          <t>Low</t>
        </is>
      </c>
      <c r="BI621" t="inlineStr">
        <is>
          <t>Table 11</t>
        </is>
      </c>
      <c r="BJ621" t="inlineStr">
        <is>
          <t>Panel A EMISSION model Low</t>
        </is>
      </c>
      <c r="BK621" t="inlineStr">
        <is>
          <t>59</t>
        </is>
      </c>
      <c r="BL621" t="inlineStr">
        <is>
          <t>EMISSION -0.076 (-0.711)</t>
        </is>
      </c>
      <c r="BM621" t="inlineStr">
        <is>
          <t>Emission score (EMISSION)</t>
        </is>
      </c>
      <c r="BN621" t="inlineStr">
        <is>
          <t>LN (CDS)</t>
        </is>
      </c>
      <c r="BO621" t="inlineStr">
        <is>
          <t>original</t>
        </is>
      </c>
      <c r="BP621" t="inlineStr">
        <is>
          <t>Christ et al (2022)</t>
        </is>
      </c>
      <c r="BQ621" t="inlineStr">
        <is>
          <t>computed</t>
        </is>
      </c>
      <c r="BT621" t="n">
        <v>0</v>
      </c>
      <c r="BU621" t="inlineStr">
        <is>
          <t>staging_Christ_et_al_unknown.csv</t>
        </is>
      </c>
      <c r="BW621" t="n">
        <v>2009</v>
      </c>
      <c r="BX621" t="n">
        <v>2019</v>
      </c>
      <c r="BY621" t="inlineStr">
        <is>
          <t>and Industry-specific Climate Risk Exposures</t>
        </is>
      </c>
      <c r="BZ621" t="n">
        <v>2014</v>
      </c>
      <c r="CA621" t="n">
        <v>0.3636363636363636</v>
      </c>
      <c r="CB621" t="n">
        <v>0</v>
      </c>
      <c r="CC621" t="n">
        <v>1</v>
      </c>
      <c r="CD621" t="n">
        <v>-0.02750594739020413</v>
      </c>
      <c r="CE621" t="n">
        <v>1</v>
      </c>
    </row>
    <row r="622">
      <c r="A622" t="inlineStr">
        <is>
          <t>Christ et al (2022)</t>
        </is>
      </c>
      <c r="B622" t="n">
        <v>1927</v>
      </c>
      <c r="C622" t="n">
        <v>-0.08224497135767536</v>
      </c>
      <c r="D622" t="n">
        <v>1057</v>
      </c>
      <c r="E622">
        <f>IF(ISNUMBER($BA622),$BA622,IF(AND(ISNUMBER($D622),ISNUMBER($BW622),ISNUMBER($BX622)),$D622*($BX622-$BW622+1),""))</f>
        <v>1057.0</v>
      </c>
      <c r="H622" t="inlineStr">
        <is>
          <t>partial</t>
        </is>
      </c>
      <c r="I622" t="inlineStr">
        <is>
          <t>T-Statistic available</t>
        </is>
      </c>
      <c r="J622">
        <f>IF($BW622&lt;&gt;"",$BW622,"")</f>
        <v>2009.0</v>
      </c>
      <c r="K622">
        <f>IF($BX622&lt;&gt;"",$BX622,"")</f>
        <v>2019.0</v>
      </c>
      <c r="L622">
        <f>IF(AND(ISNUMBER($BW622),ISNUMBER($BX622)),($BW622+$BX622)/2,"")</f>
        <v>2014.0</v>
      </c>
      <c r="M622">
        <f>IF($L622&lt;&gt;"",$L622,"")</f>
        <v>2014.0</v>
      </c>
      <c r="N622">
        <f>IF(AND(ISNUMBER($BW622),ISNUMBER($BX622)),MIN(1,MAX(0,($BX622-2016+1)/($BX622-$BW622+1))),"")</f>
        <v>0.3636363636363636</v>
      </c>
      <c r="O622">
        <f>IF(AND(ISNUMBER($BW622),ISNUMBER($BX622)),MIN(1,MAX(0,($BX622-2017+1)/($BX622-$BW622+1))),"")</f>
        <v>0.2727272727272727</v>
      </c>
      <c r="P622">
        <f>IF(AND(ISNUMBER($BW622),ISNUMBER($BX622)),MIN(1,MAX(0,($BX622-2018+1)/($BX622-$BW622+1))),"")</f>
        <v>0.1818181818181818</v>
      </c>
      <c r="Q622">
        <f>IF(AND(ISNUMBER($BW622),ISNUMBER($BX622)),MIN(1,MAX(0,($BX622-2019+1)/($BX622-$BW622+1))),"")</f>
        <v>0.09090909090909091</v>
      </c>
      <c r="R622">
        <f>IF(AND(ISNUMBER($BW622),ISNUMBER($BX622)),MIN(1,MAX(0,($BX622-2016+1)/($BX622-$BW622+1))),"")</f>
        <v>0.3636363636363636</v>
      </c>
      <c r="S622">
        <f>IF($L622&lt;&gt;"",IF($L622&gt;=2015.5,1,0),"")</f>
        <v>0.0</v>
      </c>
      <c r="T622">
        <f>IF($L622&lt;&gt;"",IF($L622&gt;=2016,1,0),"")</f>
        <v>0.0</v>
      </c>
      <c r="U622">
        <f>IF(ISNUMBER($BX622),IF($BX622&gt;=2016,1,0),"")</f>
        <v>1.0</v>
      </c>
      <c r="V622">
        <f>IF(ISNUMBER($BW622),IF($BW622&gt;=2016,1,0),"")</f>
        <v>0.0</v>
      </c>
      <c r="W622" t="str">
        <f>IF(AND(ISNUMBER($BW622),ISNUMBER($BX622)),IF($BW622&gt;=2016,"post-only",IF($BX622&lt;2016,"pre-only","mixed")),"")</f>
        <v>mixed</v>
      </c>
      <c r="X622">
        <f>IF(AND(ISNUMBER($BW622),ISNUMBER($BX622)),MIN(1,MAX(0,($BX622-2017+1)/($BX622-$BW622+1))),"")</f>
        <v>0.2727272727272727</v>
      </c>
      <c r="Y622">
        <f>IF(AND(ISNUMBER($BW622),ISNUMBER($BX622)),MIN(1,MAX(0,($BX622-2018+1)/($BX622-$BW622+1))),"")</f>
        <v>0.1818181818181818</v>
      </c>
      <c r="Z622">
        <f>IF(AND(ISNUMBER($BW622),ISNUMBER($BX622)),MIN(1,MAX(0,($BX622-2019+1)/($BX622-$BW622+1))),"")</f>
        <v>0.09090909090909091</v>
      </c>
      <c r="AA622">
        <f>IF(ISNUMBER($BX622),IF($BX622&gt;=2017,1,0),"")</f>
        <v>1.0</v>
      </c>
      <c r="AB622">
        <f>IF(ISNUMBER($BX622),IF($BX622&gt;=2018,1,0),"")</f>
        <v>1.0</v>
      </c>
      <c r="AC622">
        <f>IF(ISNUMBER($BX622),IF($BX622&gt;=2019,1,0),"")</f>
        <v>1.0</v>
      </c>
      <c r="AD622">
        <f>IF($L622&lt;&gt;"",IF($L622&gt;2013,1,0),"")</f>
        <v>1.0</v>
      </c>
      <c r="AE622">
        <f>IF($L622&lt;&gt;"",1+IF($L622&gt;2011,1,0)+IF($L622&gt;2014,1,0),"")</f>
        <v>2.0</v>
      </c>
      <c r="AF622" t="inlineStr">
        <is>
          <t>derivativ (CDS spread)</t>
        </is>
      </c>
      <c r="AG622" t="inlineStr">
        <is>
          <t>performance</t>
        </is>
      </c>
      <c r="AH622" t="inlineStr">
        <is>
          <t>non-sensitive</t>
        </is>
      </c>
      <c r="AI622" t="inlineStr">
        <is>
          <t>with ETS/CT</t>
        </is>
      </c>
      <c r="AJ622" t="inlineStr">
        <is>
          <t>with ETS/CT</t>
        </is>
      </c>
      <c r="AK622" t="str">
        <f>IF(AND($CF622&lt;&gt;"",IFERROR(INDEX(subsample_country_map!$B:$B,MATCH($CF622,subsample_country_map!$A:$A,0)),"")&lt;&gt;""),INDEX(subsample_country_map!$B:$B,MATCH($CF622,subsample_country_map!$A:$A,0)),INDEX(lookup!$AA:$AA,MATCH($A622,lookup!$A:$A,0)))</f>
        <v>2_Europe</v>
      </c>
      <c r="AL622" t="str">
        <f>IF(AND($CF622&lt;&gt;"",IFERROR(INDEX(subsample_country_map!$C:$C,MATCH($CF622,subsample_country_map!$A:$A,0)),"")&lt;&gt;""),INDEX(subsample_country_map!$C:$C,MATCH($CF622,subsample_country_map!$A:$A,0)),INDEX(lookup!$AB:$AB,MATCH($A622,lookup!$A:$A,0)))</f>
        <v>99_NCE</v>
      </c>
      <c r="AM622" t="str">
        <f>IF(AND($CF622&lt;&gt;"",IFERROR(INDEX(subsample_country_map!$D:$D,MATCH($CF622,subsample_country_map!$A:$A,0)),"")&lt;&gt;""),INDEX(subsample_country_map!$D:$D,MATCH($CF622,subsample_country_map!$A:$A,0)),INDEX(lookup!$AC:$AC,MATCH($A622,lookup!$A:$A,0)))</f>
        <v>1_western</v>
      </c>
      <c r="AN622" t="str">
        <f>IF(AND($CF622&lt;&gt;"",IFERROR(INDEX(subsample_country_map!$E:$E,MATCH($CF622,subsample_country_map!$A:$A,0)),"")&lt;&gt;""),INDEX(subsample_country_map!$E:$E,MATCH($CF622,subsample_country_map!$A:$A,0)),INDEX(lookup!$AD:$AD,MATCH($A622,lookup!$A:$A,0)))</f>
        <v>2_civil law</v>
      </c>
      <c r="AO622" t="str">
        <f>INDEX(lookup!$Y:$Y,MATCH($A622,lookup!$A:$A,0))</f>
        <v>1_not published</v>
      </c>
      <c r="AP622" t="str">
        <f>INDEX(lookup!$Z:$Z,MATCH($A622,lookup!$A:$A,0))</f>
        <v>99_NCE</v>
      </c>
      <c r="AQ622" t="str">
        <f>INDEX(lookup!$W:$W,MATCH($A622,lookup!$A:$A,0))</f>
        <v>1_fin/acc/econ</v>
      </c>
      <c r="AS622" t="inlineStr">
        <is>
          <t>staging</t>
        </is>
      </c>
      <c r="AT622" t="inlineStr">
        <is>
          <t>good-CER</t>
        </is>
      </c>
      <c r="AU622" t="inlineStr">
        <is>
          <t>cost</t>
        </is>
      </c>
      <c r="AV622" t="inlineStr">
        <is>
          <t>-0.319</t>
        </is>
      </c>
      <c r="AX622" t="inlineStr">
        <is>
          <t>-2.683</t>
        </is>
      </c>
      <c r="BA622" t="n">
        <v>1057</v>
      </c>
      <c r="BB622" t="inlineStr">
        <is>
          <t>1</t>
        </is>
      </c>
      <c r="BC622" t="inlineStr">
        <is>
          <t>FE</t>
        </is>
      </c>
      <c r="BD622" t="inlineStr">
        <is>
          <t>robust (unclustered)</t>
        </is>
      </c>
      <c r="BE622" t="inlineStr">
        <is>
          <t>other:share of renewable energy consumption (RENEWABLE) country-level median split</t>
        </is>
      </c>
      <c r="BF622" t="inlineStr">
        <is>
          <t>High</t>
        </is>
      </c>
      <c r="BI622" t="inlineStr">
        <is>
          <t>Table 11</t>
        </is>
      </c>
      <c r="BJ622" t="inlineStr">
        <is>
          <t>Panel B ENV model High</t>
        </is>
      </c>
      <c r="BK622" t="inlineStr">
        <is>
          <t>60</t>
        </is>
      </c>
      <c r="BL622" t="inlineStr">
        <is>
          <t>ENV -0.319*** (-2.683)</t>
        </is>
      </c>
      <c r="BM622" t="inlineStr">
        <is>
          <t>E-Pillar score (ENV)</t>
        </is>
      </c>
      <c r="BN622" t="inlineStr">
        <is>
          <t>LN (CDS)</t>
        </is>
      </c>
      <c r="BO622" t="inlineStr">
        <is>
          <t>original</t>
        </is>
      </c>
      <c r="BP622" t="inlineStr">
        <is>
          <t>Christ et al (2022)</t>
        </is>
      </c>
      <c r="BQ622" t="inlineStr">
        <is>
          <t>computed</t>
        </is>
      </c>
      <c r="BT622" t="n">
        <v>0</v>
      </c>
      <c r="BU622" t="inlineStr">
        <is>
          <t>staging_Christ_et_al_unknown.csv</t>
        </is>
      </c>
      <c r="BW622" t="n">
        <v>2009</v>
      </c>
      <c r="BX622" t="n">
        <v>2019</v>
      </c>
      <c r="BY622" t="inlineStr">
        <is>
          <t>and Industry-specific Climate Risk Exposures</t>
        </is>
      </c>
      <c r="BZ622" t="n">
        <v>2014</v>
      </c>
      <c r="CA622" t="n">
        <v>0.3636363636363636</v>
      </c>
      <c r="CB622" t="n">
        <v>0</v>
      </c>
      <c r="CC622" t="n">
        <v>1</v>
      </c>
      <c r="CD622" t="n">
        <v>-0.08243116908156842</v>
      </c>
      <c r="CE622" t="n">
        <v>1</v>
      </c>
    </row>
    <row r="623">
      <c r="A623" t="inlineStr">
        <is>
          <t>Christ et al (2022)</t>
        </is>
      </c>
      <c r="B623" t="n">
        <v>1928</v>
      </c>
      <c r="C623" t="n">
        <v>-0.08083431397149957</v>
      </c>
      <c r="D623" t="n">
        <v>338</v>
      </c>
      <c r="E623">
        <f>IF(ISNUMBER($BA623),$BA623,IF(AND(ISNUMBER($D623),ISNUMBER($BW623),ISNUMBER($BX623)),$D623*($BX623-$BW623+1),""))</f>
        <v>338.0</v>
      </c>
      <c r="H623" t="inlineStr">
        <is>
          <t>partial</t>
        </is>
      </c>
      <c r="I623" t="inlineStr">
        <is>
          <t>T-Statistic available</t>
        </is>
      </c>
      <c r="J623">
        <f>IF($BW623&lt;&gt;"",$BW623,"")</f>
        <v>2009.0</v>
      </c>
      <c r="K623">
        <f>IF($BX623&lt;&gt;"",$BX623,"")</f>
        <v>2019.0</v>
      </c>
      <c r="L623">
        <f>IF(AND(ISNUMBER($BW623),ISNUMBER($BX623)),($BW623+$BX623)/2,"")</f>
        <v>2014.0</v>
      </c>
      <c r="M623">
        <f>IF($L623&lt;&gt;"",$L623,"")</f>
        <v>2014.0</v>
      </c>
      <c r="N623">
        <f>IF(AND(ISNUMBER($BW623),ISNUMBER($BX623)),MIN(1,MAX(0,($BX623-2016+1)/($BX623-$BW623+1))),"")</f>
        <v>0.3636363636363636</v>
      </c>
      <c r="O623">
        <f>IF(AND(ISNUMBER($BW623),ISNUMBER($BX623)),MIN(1,MAX(0,($BX623-2017+1)/($BX623-$BW623+1))),"")</f>
        <v>0.2727272727272727</v>
      </c>
      <c r="P623">
        <f>IF(AND(ISNUMBER($BW623),ISNUMBER($BX623)),MIN(1,MAX(0,($BX623-2018+1)/($BX623-$BW623+1))),"")</f>
        <v>0.1818181818181818</v>
      </c>
      <c r="Q623">
        <f>IF(AND(ISNUMBER($BW623),ISNUMBER($BX623)),MIN(1,MAX(0,($BX623-2019+1)/($BX623-$BW623+1))),"")</f>
        <v>0.09090909090909091</v>
      </c>
      <c r="R623">
        <f>IF(AND(ISNUMBER($BW623),ISNUMBER($BX623)),MIN(1,MAX(0,($BX623-2016+1)/($BX623-$BW623+1))),"")</f>
        <v>0.3636363636363636</v>
      </c>
      <c r="S623">
        <f>IF($L623&lt;&gt;"",IF($L623&gt;=2015.5,1,0),"")</f>
        <v>0.0</v>
      </c>
      <c r="T623">
        <f>IF($L623&lt;&gt;"",IF($L623&gt;=2016,1,0),"")</f>
        <v>0.0</v>
      </c>
      <c r="U623">
        <f>IF(ISNUMBER($BX623),IF($BX623&gt;=2016,1,0),"")</f>
        <v>1.0</v>
      </c>
      <c r="V623">
        <f>IF(ISNUMBER($BW623),IF($BW623&gt;=2016,1,0),"")</f>
        <v>0.0</v>
      </c>
      <c r="W623" t="str">
        <f>IF(AND(ISNUMBER($BW623),ISNUMBER($BX623)),IF($BW623&gt;=2016,"post-only",IF($BX623&lt;2016,"pre-only","mixed")),"")</f>
        <v>mixed</v>
      </c>
      <c r="X623">
        <f>IF(AND(ISNUMBER($BW623),ISNUMBER($BX623)),MIN(1,MAX(0,($BX623-2017+1)/($BX623-$BW623+1))),"")</f>
        <v>0.2727272727272727</v>
      </c>
      <c r="Y623">
        <f>IF(AND(ISNUMBER($BW623),ISNUMBER($BX623)),MIN(1,MAX(0,($BX623-2018+1)/($BX623-$BW623+1))),"")</f>
        <v>0.1818181818181818</v>
      </c>
      <c r="Z623">
        <f>IF(AND(ISNUMBER($BW623),ISNUMBER($BX623)),MIN(1,MAX(0,($BX623-2019+1)/($BX623-$BW623+1))),"")</f>
        <v>0.09090909090909091</v>
      </c>
      <c r="AA623">
        <f>IF(ISNUMBER($BX623),IF($BX623&gt;=2017,1,0),"")</f>
        <v>1.0</v>
      </c>
      <c r="AB623">
        <f>IF(ISNUMBER($BX623),IF($BX623&gt;=2018,1,0),"")</f>
        <v>1.0</v>
      </c>
      <c r="AC623">
        <f>IF(ISNUMBER($BX623),IF($BX623&gt;=2019,1,0),"")</f>
        <v>1.0</v>
      </c>
      <c r="AD623">
        <f>IF($L623&lt;&gt;"",IF($L623&gt;2013,1,0),"")</f>
        <v>1.0</v>
      </c>
      <c r="AE623">
        <f>IF($L623&lt;&gt;"",1+IF($L623&gt;2011,1,0)+IF($L623&gt;2014,1,0),"")</f>
        <v>2.0</v>
      </c>
      <c r="AF623" t="inlineStr">
        <is>
          <t>derivativ (CDS spread)</t>
        </is>
      </c>
      <c r="AG623" t="inlineStr">
        <is>
          <t>performance</t>
        </is>
      </c>
      <c r="AH623" t="inlineStr">
        <is>
          <t>non-sensitive</t>
        </is>
      </c>
      <c r="AI623" t="inlineStr">
        <is>
          <t>with ETS/CT</t>
        </is>
      </c>
      <c r="AJ623" t="inlineStr">
        <is>
          <t>with ETS/CT</t>
        </is>
      </c>
      <c r="AK623" t="str">
        <f>IF(AND($CF623&lt;&gt;"",IFERROR(INDEX(subsample_country_map!$B:$B,MATCH($CF623,subsample_country_map!$A:$A,0)),"")&lt;&gt;""),INDEX(subsample_country_map!$B:$B,MATCH($CF623,subsample_country_map!$A:$A,0)),INDEX(lookup!$AA:$AA,MATCH($A623,lookup!$A:$A,0)))</f>
        <v>2_Europe</v>
      </c>
      <c r="AL623" t="str">
        <f>IF(AND($CF623&lt;&gt;"",IFERROR(INDEX(subsample_country_map!$C:$C,MATCH($CF623,subsample_country_map!$A:$A,0)),"")&lt;&gt;""),INDEX(subsample_country_map!$C:$C,MATCH($CF623,subsample_country_map!$A:$A,0)),INDEX(lookup!$AB:$AB,MATCH($A623,lookup!$A:$A,0)))</f>
        <v>99_NCE</v>
      </c>
      <c r="AM623" t="str">
        <f>IF(AND($CF623&lt;&gt;"",IFERROR(INDEX(subsample_country_map!$D:$D,MATCH($CF623,subsample_country_map!$A:$A,0)),"")&lt;&gt;""),INDEX(subsample_country_map!$D:$D,MATCH($CF623,subsample_country_map!$A:$A,0)),INDEX(lookup!$AC:$AC,MATCH($A623,lookup!$A:$A,0)))</f>
        <v>1_western</v>
      </c>
      <c r="AN623" t="str">
        <f>IF(AND($CF623&lt;&gt;"",IFERROR(INDEX(subsample_country_map!$E:$E,MATCH($CF623,subsample_country_map!$A:$A,0)),"")&lt;&gt;""),INDEX(subsample_country_map!$E:$E,MATCH($CF623,subsample_country_map!$A:$A,0)),INDEX(lookup!$AD:$AD,MATCH($A623,lookup!$A:$A,0)))</f>
        <v>2_civil law</v>
      </c>
      <c r="AO623" t="str">
        <f>INDEX(lookup!$Y:$Y,MATCH($A623,lookup!$A:$A,0))</f>
        <v>1_not published</v>
      </c>
      <c r="AP623" t="str">
        <f>INDEX(lookup!$Z:$Z,MATCH($A623,lookup!$A:$A,0))</f>
        <v>99_NCE</v>
      </c>
      <c r="AQ623" t="str">
        <f>INDEX(lookup!$W:$W,MATCH($A623,lookup!$A:$A,0))</f>
        <v>1_fin/acc/econ</v>
      </c>
      <c r="AS623" t="inlineStr">
        <is>
          <t>staging</t>
        </is>
      </c>
      <c r="AT623" t="inlineStr">
        <is>
          <t>good-CER</t>
        </is>
      </c>
      <c r="AU623" t="inlineStr">
        <is>
          <t>cost</t>
        </is>
      </c>
      <c r="AV623" t="inlineStr">
        <is>
          <t>0.326</t>
        </is>
      </c>
      <c r="AX623" t="inlineStr">
        <is>
          <t>-1.491</t>
        </is>
      </c>
      <c r="BA623" t="n">
        <v>338</v>
      </c>
      <c r="BB623" t="inlineStr">
        <is>
          <t>1</t>
        </is>
      </c>
      <c r="BC623" t="inlineStr">
        <is>
          <t>FE</t>
        </is>
      </c>
      <c r="BD623" t="inlineStr">
        <is>
          <t>robust (unclustered)</t>
        </is>
      </c>
      <c r="BE623" t="inlineStr">
        <is>
          <t>other:share of renewable energy consumption (RENEWABLE) country-level median split</t>
        </is>
      </c>
      <c r="BF623" t="inlineStr">
        <is>
          <t>Low</t>
        </is>
      </c>
      <c r="BI623" t="inlineStr">
        <is>
          <t>Table 11</t>
        </is>
      </c>
      <c r="BJ623" t="inlineStr">
        <is>
          <t>Panel B ENV model Low</t>
        </is>
      </c>
      <c r="BK623" t="inlineStr">
        <is>
          <t>60</t>
        </is>
      </c>
      <c r="BL623" t="inlineStr">
        <is>
          <t>ENV 0.326 -1.491</t>
        </is>
      </c>
      <c r="BM623" t="inlineStr">
        <is>
          <t>E-Pillar score (ENV)</t>
        </is>
      </c>
      <c r="BN623" t="inlineStr">
        <is>
          <t>LN (CDS)</t>
        </is>
      </c>
      <c r="BO623" t="inlineStr">
        <is>
          <t>original</t>
        </is>
      </c>
      <c r="BP623" t="inlineStr">
        <is>
          <t>Christ et al (2022)</t>
        </is>
      </c>
      <c r="BQ623" t="inlineStr">
        <is>
          <t>computed</t>
        </is>
      </c>
      <c r="BT623" t="n">
        <v>0</v>
      </c>
      <c r="BU623" t="inlineStr">
        <is>
          <t>staging_Christ_et_al_unknown.csv</t>
        </is>
      </c>
      <c r="BW623" t="n">
        <v>2009</v>
      </c>
      <c r="BX623" t="n">
        <v>2019</v>
      </c>
      <c r="BY623" t="inlineStr">
        <is>
          <t>and Industry-specific Climate Risk Exposures</t>
        </is>
      </c>
      <c r="BZ623" t="n">
        <v>2014</v>
      </c>
      <c r="CA623" t="n">
        <v>0.3636363636363636</v>
      </c>
      <c r="CB623" t="n">
        <v>0</v>
      </c>
      <c r="CC623" t="n">
        <v>1</v>
      </c>
      <c r="CD623" t="n">
        <v>-0.08101106961937497</v>
      </c>
      <c r="CE623" t="n">
        <v>1</v>
      </c>
    </row>
    <row r="624">
      <c r="A624" t="inlineStr">
        <is>
          <t>Christ et al (2022)</t>
        </is>
      </c>
      <c r="B624" t="n">
        <v>1929</v>
      </c>
      <c r="C624" t="n">
        <v>-0.06894944796508951</v>
      </c>
      <c r="D624" t="n">
        <v>1057</v>
      </c>
      <c r="E624">
        <f>IF(ISNUMBER($BA624),$BA624,IF(AND(ISNUMBER($D624),ISNUMBER($BW624),ISNUMBER($BX624)),$D624*($BX624-$BW624+1),""))</f>
        <v>1057.0</v>
      </c>
      <c r="H624" t="inlineStr">
        <is>
          <t>partial</t>
        </is>
      </c>
      <c r="I624" t="inlineStr">
        <is>
          <t>T-Statistic available</t>
        </is>
      </c>
      <c r="J624">
        <f>IF($BW624&lt;&gt;"",$BW624,"")</f>
        <v>2009.0</v>
      </c>
      <c r="K624">
        <f>IF($BX624&lt;&gt;"",$BX624,"")</f>
        <v>2019.0</v>
      </c>
      <c r="L624">
        <f>IF(AND(ISNUMBER($BW624),ISNUMBER($BX624)),($BW624+$BX624)/2,"")</f>
        <v>2014.0</v>
      </c>
      <c r="M624">
        <f>IF($L624&lt;&gt;"",$L624,"")</f>
        <v>2014.0</v>
      </c>
      <c r="N624">
        <f>IF(AND(ISNUMBER($BW624),ISNUMBER($BX624)),MIN(1,MAX(0,($BX624-2016+1)/($BX624-$BW624+1))),"")</f>
        <v>0.3636363636363636</v>
      </c>
      <c r="O624">
        <f>IF(AND(ISNUMBER($BW624),ISNUMBER($BX624)),MIN(1,MAX(0,($BX624-2017+1)/($BX624-$BW624+1))),"")</f>
        <v>0.2727272727272727</v>
      </c>
      <c r="P624">
        <f>IF(AND(ISNUMBER($BW624),ISNUMBER($BX624)),MIN(1,MAX(0,($BX624-2018+1)/($BX624-$BW624+1))),"")</f>
        <v>0.1818181818181818</v>
      </c>
      <c r="Q624">
        <f>IF(AND(ISNUMBER($BW624),ISNUMBER($BX624)),MIN(1,MAX(0,($BX624-2019+1)/($BX624-$BW624+1))),"")</f>
        <v>0.09090909090909091</v>
      </c>
      <c r="R624">
        <f>IF(AND(ISNUMBER($BW624),ISNUMBER($BX624)),MIN(1,MAX(0,($BX624-2016+1)/($BX624-$BW624+1))),"")</f>
        <v>0.3636363636363636</v>
      </c>
      <c r="S624">
        <f>IF($L624&lt;&gt;"",IF($L624&gt;=2015.5,1,0),"")</f>
        <v>0.0</v>
      </c>
      <c r="T624">
        <f>IF($L624&lt;&gt;"",IF($L624&gt;=2016,1,0),"")</f>
        <v>0.0</v>
      </c>
      <c r="U624">
        <f>IF(ISNUMBER($BX624),IF($BX624&gt;=2016,1,0),"")</f>
        <v>1.0</v>
      </c>
      <c r="V624">
        <f>IF(ISNUMBER($BW624),IF($BW624&gt;=2016,1,0),"")</f>
        <v>0.0</v>
      </c>
      <c r="W624" t="str">
        <f>IF(AND(ISNUMBER($BW624),ISNUMBER($BX624)),IF($BW624&gt;=2016,"post-only",IF($BX624&lt;2016,"pre-only","mixed")),"")</f>
        <v>mixed</v>
      </c>
      <c r="X624">
        <f>IF(AND(ISNUMBER($BW624),ISNUMBER($BX624)),MIN(1,MAX(0,($BX624-2017+1)/($BX624-$BW624+1))),"")</f>
        <v>0.2727272727272727</v>
      </c>
      <c r="Y624">
        <f>IF(AND(ISNUMBER($BW624),ISNUMBER($BX624)),MIN(1,MAX(0,($BX624-2018+1)/($BX624-$BW624+1))),"")</f>
        <v>0.1818181818181818</v>
      </c>
      <c r="Z624">
        <f>IF(AND(ISNUMBER($BW624),ISNUMBER($BX624)),MIN(1,MAX(0,($BX624-2019+1)/($BX624-$BW624+1))),"")</f>
        <v>0.09090909090909091</v>
      </c>
      <c r="AA624">
        <f>IF(ISNUMBER($BX624),IF($BX624&gt;=2017,1,0),"")</f>
        <v>1.0</v>
      </c>
      <c r="AB624">
        <f>IF(ISNUMBER($BX624),IF($BX624&gt;=2018,1,0),"")</f>
        <v>1.0</v>
      </c>
      <c r="AC624">
        <f>IF(ISNUMBER($BX624),IF($BX624&gt;=2019,1,0),"")</f>
        <v>1.0</v>
      </c>
      <c r="AD624">
        <f>IF($L624&lt;&gt;"",IF($L624&gt;2013,1,0),"")</f>
        <v>1.0</v>
      </c>
      <c r="AE624">
        <f>IF($L624&lt;&gt;"",1+IF($L624&gt;2011,1,0)+IF($L624&gt;2014,1,0),"")</f>
        <v>2.0</v>
      </c>
      <c r="AF624" t="inlineStr">
        <is>
          <t>derivativ (CDS spread)</t>
        </is>
      </c>
      <c r="AG624" t="inlineStr">
        <is>
          <t>performance</t>
        </is>
      </c>
      <c r="AH624" t="inlineStr">
        <is>
          <t>non-sensitive</t>
        </is>
      </c>
      <c r="AI624" t="inlineStr">
        <is>
          <t>with ETS/CT</t>
        </is>
      </c>
      <c r="AJ624" t="inlineStr">
        <is>
          <t>with ETS/CT</t>
        </is>
      </c>
      <c r="AK624" t="str">
        <f>IF(AND($CF624&lt;&gt;"",IFERROR(INDEX(subsample_country_map!$B:$B,MATCH($CF624,subsample_country_map!$A:$A,0)),"")&lt;&gt;""),INDEX(subsample_country_map!$B:$B,MATCH($CF624,subsample_country_map!$A:$A,0)),INDEX(lookup!$AA:$AA,MATCH($A624,lookup!$A:$A,0)))</f>
        <v>2_Europe</v>
      </c>
      <c r="AL624" t="str">
        <f>IF(AND($CF624&lt;&gt;"",IFERROR(INDEX(subsample_country_map!$C:$C,MATCH($CF624,subsample_country_map!$A:$A,0)),"")&lt;&gt;""),INDEX(subsample_country_map!$C:$C,MATCH($CF624,subsample_country_map!$A:$A,0)),INDEX(lookup!$AB:$AB,MATCH($A624,lookup!$A:$A,0)))</f>
        <v>99_NCE</v>
      </c>
      <c r="AM624" t="str">
        <f>IF(AND($CF624&lt;&gt;"",IFERROR(INDEX(subsample_country_map!$D:$D,MATCH($CF624,subsample_country_map!$A:$A,0)),"")&lt;&gt;""),INDEX(subsample_country_map!$D:$D,MATCH($CF624,subsample_country_map!$A:$A,0)),INDEX(lookup!$AC:$AC,MATCH($A624,lookup!$A:$A,0)))</f>
        <v>1_western</v>
      </c>
      <c r="AN624" t="str">
        <f>IF(AND($CF624&lt;&gt;"",IFERROR(INDEX(subsample_country_map!$E:$E,MATCH($CF624,subsample_country_map!$A:$A,0)),"")&lt;&gt;""),INDEX(subsample_country_map!$E:$E,MATCH($CF624,subsample_country_map!$A:$A,0)),INDEX(lookup!$AD:$AD,MATCH($A624,lookup!$A:$A,0)))</f>
        <v>2_civil law</v>
      </c>
      <c r="AO624" t="str">
        <f>INDEX(lookup!$Y:$Y,MATCH($A624,lookup!$A:$A,0))</f>
        <v>1_not published</v>
      </c>
      <c r="AP624" t="str">
        <f>INDEX(lookup!$Z:$Z,MATCH($A624,lookup!$A:$A,0))</f>
        <v>99_NCE</v>
      </c>
      <c r="AQ624" t="str">
        <f>INDEX(lookup!$W:$W,MATCH($A624,lookup!$A:$A,0))</f>
        <v>1_fin/acc/econ</v>
      </c>
      <c r="AS624" t="inlineStr">
        <is>
          <t>staging</t>
        </is>
      </c>
      <c r="AT624" t="inlineStr">
        <is>
          <t>good-CER</t>
        </is>
      </c>
      <c r="AU624" t="inlineStr">
        <is>
          <t>cost</t>
        </is>
      </c>
      <c r="AV624" t="inlineStr">
        <is>
          <t>-0.230</t>
        </is>
      </c>
      <c r="AX624" t="inlineStr">
        <is>
          <t>-2.247</t>
        </is>
      </c>
      <c r="BA624" t="n">
        <v>1057</v>
      </c>
      <c r="BB624" t="inlineStr">
        <is>
          <t>1</t>
        </is>
      </c>
      <c r="BC624" t="inlineStr">
        <is>
          <t>FE</t>
        </is>
      </c>
      <c r="BD624" t="inlineStr">
        <is>
          <t>robust (unclustered)</t>
        </is>
      </c>
      <c r="BE624" t="inlineStr">
        <is>
          <t>other:share of renewable energy consumption (RENEWABLE) country-level median split</t>
        </is>
      </c>
      <c r="BF624" t="inlineStr">
        <is>
          <t>High</t>
        </is>
      </c>
      <c r="BI624" t="inlineStr">
        <is>
          <t>Table 11</t>
        </is>
      </c>
      <c r="BJ624" t="inlineStr">
        <is>
          <t>Panel B EMISSION model High</t>
        </is>
      </c>
      <c r="BK624" t="inlineStr">
        <is>
          <t>60</t>
        </is>
      </c>
      <c r="BL624" t="inlineStr">
        <is>
          <t>EMISSION -0.230** (-2.247)</t>
        </is>
      </c>
      <c r="BM624" t="inlineStr">
        <is>
          <t>Emission score (EMISSION)</t>
        </is>
      </c>
      <c r="BN624" t="inlineStr">
        <is>
          <t>LN (CDS)</t>
        </is>
      </c>
      <c r="BO624" t="inlineStr">
        <is>
          <t>original</t>
        </is>
      </c>
      <c r="BP624" t="inlineStr">
        <is>
          <t>Christ et al (2022)</t>
        </is>
      </c>
      <c r="BQ624" t="inlineStr">
        <is>
          <t>computed</t>
        </is>
      </c>
      <c r="BT624" t="n">
        <v>0</v>
      </c>
      <c r="BU624" t="inlineStr">
        <is>
          <t>staging_Christ_et_al_unknown.csv</t>
        </is>
      </c>
      <c r="BW624" t="n">
        <v>2009</v>
      </c>
      <c r="BX624" t="n">
        <v>2019</v>
      </c>
      <c r="BY624" t="inlineStr">
        <is>
          <t>and Industry-specific Climate Risk Exposures</t>
        </is>
      </c>
      <c r="BZ624" t="n">
        <v>2014</v>
      </c>
      <c r="CA624" t="n">
        <v>0.3636363636363636</v>
      </c>
      <c r="CB624" t="n">
        <v>0</v>
      </c>
      <c r="CC624" t="n">
        <v>1</v>
      </c>
      <c r="CD624" t="n">
        <v>-0.06905902318746654</v>
      </c>
      <c r="CE624" t="n">
        <v>1</v>
      </c>
    </row>
    <row r="625">
      <c r="A625" t="inlineStr">
        <is>
          <t>Christ et al (2022)</t>
        </is>
      </c>
      <c r="B625" t="n">
        <v>1930</v>
      </c>
      <c r="C625" t="n">
        <v>-0.04195429223307611</v>
      </c>
      <c r="D625" t="n">
        <v>338</v>
      </c>
      <c r="E625">
        <f>IF(ISNUMBER($BA625),$BA625,IF(AND(ISNUMBER($D625),ISNUMBER($BW625),ISNUMBER($BX625)),$D625*($BX625-$BW625+1),""))</f>
        <v>338.0</v>
      </c>
      <c r="H625" t="inlineStr">
        <is>
          <t>partial</t>
        </is>
      </c>
      <c r="I625" t="inlineStr">
        <is>
          <t>T-Statistic available</t>
        </is>
      </c>
      <c r="J625">
        <f>IF($BW625&lt;&gt;"",$BW625,"")</f>
        <v>2009.0</v>
      </c>
      <c r="K625">
        <f>IF($BX625&lt;&gt;"",$BX625,"")</f>
        <v>2019.0</v>
      </c>
      <c r="L625">
        <f>IF(AND(ISNUMBER($BW625),ISNUMBER($BX625)),($BW625+$BX625)/2,"")</f>
        <v>2014.0</v>
      </c>
      <c r="M625">
        <f>IF($L625&lt;&gt;"",$L625,"")</f>
        <v>2014.0</v>
      </c>
      <c r="N625">
        <f>IF(AND(ISNUMBER($BW625),ISNUMBER($BX625)),MIN(1,MAX(0,($BX625-2016+1)/($BX625-$BW625+1))),"")</f>
        <v>0.3636363636363636</v>
      </c>
      <c r="O625">
        <f>IF(AND(ISNUMBER($BW625),ISNUMBER($BX625)),MIN(1,MAX(0,($BX625-2017+1)/($BX625-$BW625+1))),"")</f>
        <v>0.2727272727272727</v>
      </c>
      <c r="P625">
        <f>IF(AND(ISNUMBER($BW625),ISNUMBER($BX625)),MIN(1,MAX(0,($BX625-2018+1)/($BX625-$BW625+1))),"")</f>
        <v>0.1818181818181818</v>
      </c>
      <c r="Q625">
        <f>IF(AND(ISNUMBER($BW625),ISNUMBER($BX625)),MIN(1,MAX(0,($BX625-2019+1)/($BX625-$BW625+1))),"")</f>
        <v>0.09090909090909091</v>
      </c>
      <c r="R625">
        <f>IF(AND(ISNUMBER($BW625),ISNUMBER($BX625)),MIN(1,MAX(0,($BX625-2016+1)/($BX625-$BW625+1))),"")</f>
        <v>0.3636363636363636</v>
      </c>
      <c r="S625">
        <f>IF($L625&lt;&gt;"",IF($L625&gt;=2015.5,1,0),"")</f>
        <v>0.0</v>
      </c>
      <c r="T625">
        <f>IF($L625&lt;&gt;"",IF($L625&gt;=2016,1,0),"")</f>
        <v>0.0</v>
      </c>
      <c r="U625">
        <f>IF(ISNUMBER($BX625),IF($BX625&gt;=2016,1,0),"")</f>
        <v>1.0</v>
      </c>
      <c r="V625">
        <f>IF(ISNUMBER($BW625),IF($BW625&gt;=2016,1,0),"")</f>
        <v>0.0</v>
      </c>
      <c r="W625" t="str">
        <f>IF(AND(ISNUMBER($BW625),ISNUMBER($BX625)),IF($BW625&gt;=2016,"post-only",IF($BX625&lt;2016,"pre-only","mixed")),"")</f>
        <v>mixed</v>
      </c>
      <c r="X625">
        <f>IF(AND(ISNUMBER($BW625),ISNUMBER($BX625)),MIN(1,MAX(0,($BX625-2017+1)/($BX625-$BW625+1))),"")</f>
        <v>0.2727272727272727</v>
      </c>
      <c r="Y625">
        <f>IF(AND(ISNUMBER($BW625),ISNUMBER($BX625)),MIN(1,MAX(0,($BX625-2018+1)/($BX625-$BW625+1))),"")</f>
        <v>0.1818181818181818</v>
      </c>
      <c r="Z625">
        <f>IF(AND(ISNUMBER($BW625),ISNUMBER($BX625)),MIN(1,MAX(0,($BX625-2019+1)/($BX625-$BW625+1))),"")</f>
        <v>0.09090909090909091</v>
      </c>
      <c r="AA625">
        <f>IF(ISNUMBER($BX625),IF($BX625&gt;=2017,1,0),"")</f>
        <v>1.0</v>
      </c>
      <c r="AB625">
        <f>IF(ISNUMBER($BX625),IF($BX625&gt;=2018,1,0),"")</f>
        <v>1.0</v>
      </c>
      <c r="AC625">
        <f>IF(ISNUMBER($BX625),IF($BX625&gt;=2019,1,0),"")</f>
        <v>1.0</v>
      </c>
      <c r="AD625">
        <f>IF($L625&lt;&gt;"",IF($L625&gt;2013,1,0),"")</f>
        <v>1.0</v>
      </c>
      <c r="AE625">
        <f>IF($L625&lt;&gt;"",1+IF($L625&gt;2011,1,0)+IF($L625&gt;2014,1,0),"")</f>
        <v>2.0</v>
      </c>
      <c r="AF625" t="inlineStr">
        <is>
          <t>derivativ (CDS spread)</t>
        </is>
      </c>
      <c r="AG625" t="inlineStr">
        <is>
          <t>performance</t>
        </is>
      </c>
      <c r="AH625" t="inlineStr">
        <is>
          <t>non-sensitive</t>
        </is>
      </c>
      <c r="AI625" t="inlineStr">
        <is>
          <t>with ETS/CT</t>
        </is>
      </c>
      <c r="AJ625" t="inlineStr">
        <is>
          <t>with ETS/CT</t>
        </is>
      </c>
      <c r="AK625" t="str">
        <f>IF(AND($CF625&lt;&gt;"",IFERROR(INDEX(subsample_country_map!$B:$B,MATCH($CF625,subsample_country_map!$A:$A,0)),"")&lt;&gt;""),INDEX(subsample_country_map!$B:$B,MATCH($CF625,subsample_country_map!$A:$A,0)),INDEX(lookup!$AA:$AA,MATCH($A625,lookup!$A:$A,0)))</f>
        <v>2_Europe</v>
      </c>
      <c r="AL625" t="str">
        <f>IF(AND($CF625&lt;&gt;"",IFERROR(INDEX(subsample_country_map!$C:$C,MATCH($CF625,subsample_country_map!$A:$A,0)),"")&lt;&gt;""),INDEX(subsample_country_map!$C:$C,MATCH($CF625,subsample_country_map!$A:$A,0)),INDEX(lookup!$AB:$AB,MATCH($A625,lookup!$A:$A,0)))</f>
        <v>99_NCE</v>
      </c>
      <c r="AM625" t="str">
        <f>IF(AND($CF625&lt;&gt;"",IFERROR(INDEX(subsample_country_map!$D:$D,MATCH($CF625,subsample_country_map!$A:$A,0)),"")&lt;&gt;""),INDEX(subsample_country_map!$D:$D,MATCH($CF625,subsample_country_map!$A:$A,0)),INDEX(lookup!$AC:$AC,MATCH($A625,lookup!$A:$A,0)))</f>
        <v>1_western</v>
      </c>
      <c r="AN625" t="str">
        <f>IF(AND($CF625&lt;&gt;"",IFERROR(INDEX(subsample_country_map!$E:$E,MATCH($CF625,subsample_country_map!$A:$A,0)),"")&lt;&gt;""),INDEX(subsample_country_map!$E:$E,MATCH($CF625,subsample_country_map!$A:$A,0)),INDEX(lookup!$AD:$AD,MATCH($A625,lookup!$A:$A,0)))</f>
        <v>2_civil law</v>
      </c>
      <c r="AO625" t="str">
        <f>INDEX(lookup!$Y:$Y,MATCH($A625,lookup!$A:$A,0))</f>
        <v>1_not published</v>
      </c>
      <c r="AP625" t="str">
        <f>INDEX(lookup!$Z:$Z,MATCH($A625,lookup!$A:$A,0))</f>
        <v>99_NCE</v>
      </c>
      <c r="AQ625" t="str">
        <f>INDEX(lookup!$W:$W,MATCH($A625,lookup!$A:$A,0))</f>
        <v>1_fin/acc/econ</v>
      </c>
      <c r="AS625" t="inlineStr">
        <is>
          <t>staging</t>
        </is>
      </c>
      <c r="AT625" t="inlineStr">
        <is>
          <t>good-CER</t>
        </is>
      </c>
      <c r="AU625" t="inlineStr">
        <is>
          <t>cost</t>
        </is>
      </c>
      <c r="AV625" t="inlineStr">
        <is>
          <t>0.144</t>
        </is>
      </c>
      <c r="AX625" t="inlineStr">
        <is>
          <t>-0.772</t>
        </is>
      </c>
      <c r="BA625" t="n">
        <v>338</v>
      </c>
      <c r="BB625" t="inlineStr">
        <is>
          <t>1</t>
        </is>
      </c>
      <c r="BC625" t="inlineStr">
        <is>
          <t>FE</t>
        </is>
      </c>
      <c r="BD625" t="inlineStr">
        <is>
          <t>robust (unclustered)</t>
        </is>
      </c>
      <c r="BE625" t="inlineStr">
        <is>
          <t>other:share of renewable energy consumption (RENEWABLE) country-level median split</t>
        </is>
      </c>
      <c r="BF625" t="inlineStr">
        <is>
          <t>Low</t>
        </is>
      </c>
      <c r="BI625" t="inlineStr">
        <is>
          <t>Table 11</t>
        </is>
      </c>
      <c r="BJ625" t="inlineStr">
        <is>
          <t>Panel B EMISSION model Low</t>
        </is>
      </c>
      <c r="BK625" t="inlineStr">
        <is>
          <t>60</t>
        </is>
      </c>
      <c r="BL625" t="inlineStr">
        <is>
          <t>EMISSION 0.144 -0.772</t>
        </is>
      </c>
      <c r="BM625" t="inlineStr">
        <is>
          <t>Emission score (EMISSION)</t>
        </is>
      </c>
      <c r="BN625" t="inlineStr">
        <is>
          <t>LN (CDS)</t>
        </is>
      </c>
      <c r="BO625" t="inlineStr">
        <is>
          <t>original</t>
        </is>
      </c>
      <c r="BP625" t="inlineStr">
        <is>
          <t>Christ et al (2022)</t>
        </is>
      </c>
      <c r="BQ625" t="inlineStr">
        <is>
          <t>computed</t>
        </is>
      </c>
      <c r="BT625" t="n">
        <v>0</v>
      </c>
      <c r="BU625" t="inlineStr">
        <is>
          <t>staging_Christ_et_al_unknown.csv</t>
        </is>
      </c>
      <c r="BW625" t="n">
        <v>2009</v>
      </c>
      <c r="BX625" t="n">
        <v>2019</v>
      </c>
      <c r="BY625" t="inlineStr">
        <is>
          <t>and Industry-specific Climate Risk Exposures</t>
        </is>
      </c>
      <c r="BZ625" t="n">
        <v>2014</v>
      </c>
      <c r="CA625" t="n">
        <v>0.3636363636363636</v>
      </c>
      <c r="CB625" t="n">
        <v>0</v>
      </c>
      <c r="CC625" t="n">
        <v>1</v>
      </c>
      <c r="CD625" t="n">
        <v>-0.04197893372134571</v>
      </c>
      <c r="CE625" t="n">
        <v>1</v>
      </c>
    </row>
    <row r="626">
      <c r="A626" t="inlineStr">
        <is>
          <t>Christ et al (2022)</t>
        </is>
      </c>
      <c r="B626" t="n">
        <v>1931</v>
      </c>
      <c r="C626" t="n">
        <v>-0.08390737457569636</v>
      </c>
      <c r="D626" t="n">
        <v>507</v>
      </c>
      <c r="E626">
        <f>IF(ISNUMBER($BA626),$BA626,IF(AND(ISNUMBER($D626),ISNUMBER($BW626),ISNUMBER($BX626)),$D626*($BX626-$BW626+1),""))</f>
        <v>507.0</v>
      </c>
      <c r="H626" t="inlineStr">
        <is>
          <t>partial</t>
        </is>
      </c>
      <c r="I626" t="inlineStr">
        <is>
          <t>T-Statistic available</t>
        </is>
      </c>
      <c r="J626">
        <f>IF($BW626&lt;&gt;"",$BW626,"")</f>
        <v>2009.0</v>
      </c>
      <c r="K626">
        <f>IF($BX626&lt;&gt;"",$BX626,"")</f>
        <v>2019.0</v>
      </c>
      <c r="L626">
        <f>IF(AND(ISNUMBER($BW626),ISNUMBER($BX626)),($BW626+$BX626)/2,"")</f>
        <v>2014.0</v>
      </c>
      <c r="M626">
        <f>IF($L626&lt;&gt;"",$L626,"")</f>
        <v>2014.0</v>
      </c>
      <c r="N626">
        <f>IF(AND(ISNUMBER($BW626),ISNUMBER($BX626)),MIN(1,MAX(0,($BX626-2016+1)/($BX626-$BW626+1))),"")</f>
        <v>0.3636363636363636</v>
      </c>
      <c r="O626">
        <f>IF(AND(ISNUMBER($BW626),ISNUMBER($BX626)),MIN(1,MAX(0,($BX626-2017+1)/($BX626-$BW626+1))),"")</f>
        <v>0.2727272727272727</v>
      </c>
      <c r="P626">
        <f>IF(AND(ISNUMBER($BW626),ISNUMBER($BX626)),MIN(1,MAX(0,($BX626-2018+1)/($BX626-$BW626+1))),"")</f>
        <v>0.1818181818181818</v>
      </c>
      <c r="Q626">
        <f>IF(AND(ISNUMBER($BW626),ISNUMBER($BX626)),MIN(1,MAX(0,($BX626-2019+1)/($BX626-$BW626+1))),"")</f>
        <v>0.09090909090909091</v>
      </c>
      <c r="R626">
        <f>IF(AND(ISNUMBER($BW626),ISNUMBER($BX626)),MIN(1,MAX(0,($BX626-2016+1)/($BX626-$BW626+1))),"")</f>
        <v>0.3636363636363636</v>
      </c>
      <c r="S626">
        <f>IF($L626&lt;&gt;"",IF($L626&gt;=2015.5,1,0),"")</f>
        <v>0.0</v>
      </c>
      <c r="T626">
        <f>IF($L626&lt;&gt;"",IF($L626&gt;=2016,1,0),"")</f>
        <v>0.0</v>
      </c>
      <c r="U626">
        <f>IF(ISNUMBER($BX626),IF($BX626&gt;=2016,1,0),"")</f>
        <v>1.0</v>
      </c>
      <c r="V626">
        <f>IF(ISNUMBER($BW626),IF($BW626&gt;=2016,1,0),"")</f>
        <v>0.0</v>
      </c>
      <c r="W626" t="str">
        <f>IF(AND(ISNUMBER($BW626),ISNUMBER($BX626)),IF($BW626&gt;=2016,"post-only",IF($BX626&lt;2016,"pre-only","mixed")),"")</f>
        <v>mixed</v>
      </c>
      <c r="X626">
        <f>IF(AND(ISNUMBER($BW626),ISNUMBER($BX626)),MIN(1,MAX(0,($BX626-2017+1)/($BX626-$BW626+1))),"")</f>
        <v>0.2727272727272727</v>
      </c>
      <c r="Y626">
        <f>IF(AND(ISNUMBER($BW626),ISNUMBER($BX626)),MIN(1,MAX(0,($BX626-2018+1)/($BX626-$BW626+1))),"")</f>
        <v>0.1818181818181818</v>
      </c>
      <c r="Z626">
        <f>IF(AND(ISNUMBER($BW626),ISNUMBER($BX626)),MIN(1,MAX(0,($BX626-2019+1)/($BX626-$BW626+1))),"")</f>
        <v>0.09090909090909091</v>
      </c>
      <c r="AA626">
        <f>IF(ISNUMBER($BX626),IF($BX626&gt;=2017,1,0),"")</f>
        <v>1.0</v>
      </c>
      <c r="AB626">
        <f>IF(ISNUMBER($BX626),IF($BX626&gt;=2018,1,0),"")</f>
        <v>1.0</v>
      </c>
      <c r="AC626">
        <f>IF(ISNUMBER($BX626),IF($BX626&gt;=2019,1,0),"")</f>
        <v>1.0</v>
      </c>
      <c r="AD626">
        <f>IF($L626&lt;&gt;"",IF($L626&gt;2013,1,0),"")</f>
        <v>1.0</v>
      </c>
      <c r="AE626">
        <f>IF($L626&lt;&gt;"",1+IF($L626&gt;2011,1,0)+IF($L626&gt;2014,1,0),"")</f>
        <v>2.0</v>
      </c>
      <c r="AF626" t="inlineStr">
        <is>
          <t>derivativ (CDS spread)</t>
        </is>
      </c>
      <c r="AG626" t="inlineStr">
        <is>
          <t>performance</t>
        </is>
      </c>
      <c r="AH626" t="inlineStr">
        <is>
          <t>non-sensitive</t>
        </is>
      </c>
      <c r="AI626" t="inlineStr">
        <is>
          <t>with ETS/CT</t>
        </is>
      </c>
      <c r="AJ626" t="inlineStr">
        <is>
          <t>with ETS/CT</t>
        </is>
      </c>
      <c r="AK626" t="str">
        <f>IF(AND($CF626&lt;&gt;"",IFERROR(INDEX(subsample_country_map!$B:$B,MATCH($CF626,subsample_country_map!$A:$A,0)),"")&lt;&gt;""),INDEX(subsample_country_map!$B:$B,MATCH($CF626,subsample_country_map!$A:$A,0)),INDEX(lookup!$AA:$AA,MATCH($A626,lookup!$A:$A,0)))</f>
        <v>2_Europe</v>
      </c>
      <c r="AL626" t="str">
        <f>IF(AND($CF626&lt;&gt;"",IFERROR(INDEX(subsample_country_map!$C:$C,MATCH($CF626,subsample_country_map!$A:$A,0)),"")&lt;&gt;""),INDEX(subsample_country_map!$C:$C,MATCH($CF626,subsample_country_map!$A:$A,0)),INDEX(lookup!$AB:$AB,MATCH($A626,lookup!$A:$A,0)))</f>
        <v>99_NCE</v>
      </c>
      <c r="AM626" t="str">
        <f>IF(AND($CF626&lt;&gt;"",IFERROR(INDEX(subsample_country_map!$D:$D,MATCH($CF626,subsample_country_map!$A:$A,0)),"")&lt;&gt;""),INDEX(subsample_country_map!$D:$D,MATCH($CF626,subsample_country_map!$A:$A,0)),INDEX(lookup!$AC:$AC,MATCH($A626,lookup!$A:$A,0)))</f>
        <v>1_western</v>
      </c>
      <c r="AN626" t="str">
        <f>IF(AND($CF626&lt;&gt;"",IFERROR(INDEX(subsample_country_map!$E:$E,MATCH($CF626,subsample_country_map!$A:$A,0)),"")&lt;&gt;""),INDEX(subsample_country_map!$E:$E,MATCH($CF626,subsample_country_map!$A:$A,0)),INDEX(lookup!$AD:$AD,MATCH($A626,lookup!$A:$A,0)))</f>
        <v>2_civil law</v>
      </c>
      <c r="AO626" t="str">
        <f>INDEX(lookup!$Y:$Y,MATCH($A626,lookup!$A:$A,0))</f>
        <v>1_not published</v>
      </c>
      <c r="AP626" t="str">
        <f>INDEX(lookup!$Z:$Z,MATCH($A626,lookup!$A:$A,0))</f>
        <v>99_NCE</v>
      </c>
      <c r="AQ626" t="str">
        <f>INDEX(lookup!$W:$W,MATCH($A626,lookup!$A:$A,0))</f>
        <v>1_fin/acc/econ</v>
      </c>
      <c r="AS626" t="inlineStr">
        <is>
          <t>staging</t>
        </is>
      </c>
      <c r="AT626" t="inlineStr">
        <is>
          <t>good-CER</t>
        </is>
      </c>
      <c r="AU626" t="inlineStr">
        <is>
          <t>cost</t>
        </is>
      </c>
      <c r="AV626" t="inlineStr">
        <is>
          <t>-0.336</t>
        </is>
      </c>
      <c r="AX626" t="inlineStr">
        <is>
          <t>-1.896</t>
        </is>
      </c>
      <c r="BA626" t="n">
        <v>507</v>
      </c>
      <c r="BB626" t="inlineStr">
        <is>
          <t>1</t>
        </is>
      </c>
      <c r="BC626" t="inlineStr">
        <is>
          <t>FE</t>
        </is>
      </c>
      <c r="BD626" t="inlineStr">
        <is>
          <t>robust (unclustered)</t>
        </is>
      </c>
      <c r="BE626" t="inlineStr">
        <is>
          <t>industry</t>
        </is>
      </c>
      <c r="BF626" t="inlineStr">
        <is>
          <t>ESI: Yes</t>
        </is>
      </c>
      <c r="BI626" t="inlineStr">
        <is>
          <t>Table 11</t>
        </is>
      </c>
      <c r="BJ626" t="inlineStr">
        <is>
          <t>Panel C ENV model Yes</t>
        </is>
      </c>
      <c r="BK626" t="inlineStr">
        <is>
          <t>61</t>
        </is>
      </c>
      <c r="BL626" t="inlineStr">
        <is>
          <t>ENV -0.336* (-1.896)</t>
        </is>
      </c>
      <c r="BM626" t="inlineStr">
        <is>
          <t>E-Pillar score (ENV)</t>
        </is>
      </c>
      <c r="BN626" t="inlineStr">
        <is>
          <t>LN (CDS)</t>
        </is>
      </c>
      <c r="BO626" t="inlineStr">
        <is>
          <t>original</t>
        </is>
      </c>
      <c r="BP626" t="inlineStr">
        <is>
          <t>Christ et al (2022)</t>
        </is>
      </c>
      <c r="BQ626" t="inlineStr">
        <is>
          <t>computed</t>
        </is>
      </c>
      <c r="BT626" t="n">
        <v>0</v>
      </c>
      <c r="BU626" t="inlineStr">
        <is>
          <t>staging_Christ_et_al_unknown.csv</t>
        </is>
      </c>
      <c r="BW626" t="n">
        <v>2009</v>
      </c>
      <c r="BX626" t="n">
        <v>2019</v>
      </c>
      <c r="BY626" t="inlineStr">
        <is>
          <t>and Industry-specific Climate Risk Exposures</t>
        </is>
      </c>
      <c r="BZ626" t="n">
        <v>2014</v>
      </c>
      <c r="CA626" t="n">
        <v>0.3636363636363636</v>
      </c>
      <c r="CB626" t="n">
        <v>0</v>
      </c>
      <c r="CC626" t="n">
        <v>1</v>
      </c>
      <c r="CD626" t="n">
        <v>-0.0841051257597861</v>
      </c>
      <c r="CE626" t="n">
        <v>1</v>
      </c>
    </row>
    <row r="627">
      <c r="A627" t="inlineStr">
        <is>
          <t>Christ et al (2022)</t>
        </is>
      </c>
      <c r="B627" t="n">
        <v>1932</v>
      </c>
      <c r="C627" t="n">
        <v>-0.03609142744778929</v>
      </c>
      <c r="D627" t="n">
        <v>979</v>
      </c>
      <c r="E627">
        <f>IF(ISNUMBER($BA627),$BA627,IF(AND(ISNUMBER($D627),ISNUMBER($BW627),ISNUMBER($BX627)),$D627*($BX627-$BW627+1),""))</f>
        <v>979.0</v>
      </c>
      <c r="H627" t="inlineStr">
        <is>
          <t>partial</t>
        </is>
      </c>
      <c r="I627" t="inlineStr">
        <is>
          <t>T-Statistic available</t>
        </is>
      </c>
      <c r="J627">
        <f>IF($BW627&lt;&gt;"",$BW627,"")</f>
        <v>2009.0</v>
      </c>
      <c r="K627">
        <f>IF($BX627&lt;&gt;"",$BX627,"")</f>
        <v>2019.0</v>
      </c>
      <c r="L627">
        <f>IF(AND(ISNUMBER($BW627),ISNUMBER($BX627)),($BW627+$BX627)/2,"")</f>
        <v>2014.0</v>
      </c>
      <c r="M627">
        <f>IF($L627&lt;&gt;"",$L627,"")</f>
        <v>2014.0</v>
      </c>
      <c r="N627">
        <f>IF(AND(ISNUMBER($BW627),ISNUMBER($BX627)),MIN(1,MAX(0,($BX627-2016+1)/($BX627-$BW627+1))),"")</f>
        <v>0.3636363636363636</v>
      </c>
      <c r="O627">
        <f>IF(AND(ISNUMBER($BW627),ISNUMBER($BX627)),MIN(1,MAX(0,($BX627-2017+1)/($BX627-$BW627+1))),"")</f>
        <v>0.2727272727272727</v>
      </c>
      <c r="P627">
        <f>IF(AND(ISNUMBER($BW627),ISNUMBER($BX627)),MIN(1,MAX(0,($BX627-2018+1)/($BX627-$BW627+1))),"")</f>
        <v>0.1818181818181818</v>
      </c>
      <c r="Q627">
        <f>IF(AND(ISNUMBER($BW627),ISNUMBER($BX627)),MIN(1,MAX(0,($BX627-2019+1)/($BX627-$BW627+1))),"")</f>
        <v>0.09090909090909091</v>
      </c>
      <c r="R627">
        <f>IF(AND(ISNUMBER($BW627),ISNUMBER($BX627)),MIN(1,MAX(0,($BX627-2016+1)/($BX627-$BW627+1))),"")</f>
        <v>0.3636363636363636</v>
      </c>
      <c r="S627">
        <f>IF($L627&lt;&gt;"",IF($L627&gt;=2015.5,1,0),"")</f>
        <v>0.0</v>
      </c>
      <c r="T627">
        <f>IF($L627&lt;&gt;"",IF($L627&gt;=2016,1,0),"")</f>
        <v>0.0</v>
      </c>
      <c r="U627">
        <f>IF(ISNUMBER($BX627),IF($BX627&gt;=2016,1,0),"")</f>
        <v>1.0</v>
      </c>
      <c r="V627">
        <f>IF(ISNUMBER($BW627),IF($BW627&gt;=2016,1,0),"")</f>
        <v>0.0</v>
      </c>
      <c r="W627" t="str">
        <f>IF(AND(ISNUMBER($BW627),ISNUMBER($BX627)),IF($BW627&gt;=2016,"post-only",IF($BX627&lt;2016,"pre-only","mixed")),"")</f>
        <v>mixed</v>
      </c>
      <c r="X627">
        <f>IF(AND(ISNUMBER($BW627),ISNUMBER($BX627)),MIN(1,MAX(0,($BX627-2017+1)/($BX627-$BW627+1))),"")</f>
        <v>0.2727272727272727</v>
      </c>
      <c r="Y627">
        <f>IF(AND(ISNUMBER($BW627),ISNUMBER($BX627)),MIN(1,MAX(0,($BX627-2018+1)/($BX627-$BW627+1))),"")</f>
        <v>0.1818181818181818</v>
      </c>
      <c r="Z627">
        <f>IF(AND(ISNUMBER($BW627),ISNUMBER($BX627)),MIN(1,MAX(0,($BX627-2019+1)/($BX627-$BW627+1))),"")</f>
        <v>0.09090909090909091</v>
      </c>
      <c r="AA627">
        <f>IF(ISNUMBER($BX627),IF($BX627&gt;=2017,1,0),"")</f>
        <v>1.0</v>
      </c>
      <c r="AB627">
        <f>IF(ISNUMBER($BX627),IF($BX627&gt;=2018,1,0),"")</f>
        <v>1.0</v>
      </c>
      <c r="AC627">
        <f>IF(ISNUMBER($BX627),IF($BX627&gt;=2019,1,0),"")</f>
        <v>1.0</v>
      </c>
      <c r="AD627">
        <f>IF($L627&lt;&gt;"",IF($L627&gt;2013,1,0),"")</f>
        <v>1.0</v>
      </c>
      <c r="AE627">
        <f>IF($L627&lt;&gt;"",1+IF($L627&gt;2011,1,0)+IF($L627&gt;2014,1,0),"")</f>
        <v>2.0</v>
      </c>
      <c r="AF627" t="inlineStr">
        <is>
          <t>derivativ (CDS spread)</t>
        </is>
      </c>
      <c r="AG627" t="inlineStr">
        <is>
          <t>performance</t>
        </is>
      </c>
      <c r="AH627" t="inlineStr">
        <is>
          <t>non-sensitive</t>
        </is>
      </c>
      <c r="AI627" t="inlineStr">
        <is>
          <t>with ETS/CT</t>
        </is>
      </c>
      <c r="AJ627" t="inlineStr">
        <is>
          <t>with ETS/CT</t>
        </is>
      </c>
      <c r="AK627" t="str">
        <f>IF(AND($CF627&lt;&gt;"",IFERROR(INDEX(subsample_country_map!$B:$B,MATCH($CF627,subsample_country_map!$A:$A,0)),"")&lt;&gt;""),INDEX(subsample_country_map!$B:$B,MATCH($CF627,subsample_country_map!$A:$A,0)),INDEX(lookup!$AA:$AA,MATCH($A627,lookup!$A:$A,0)))</f>
        <v>2_Europe</v>
      </c>
      <c r="AL627" t="str">
        <f>IF(AND($CF627&lt;&gt;"",IFERROR(INDEX(subsample_country_map!$C:$C,MATCH($CF627,subsample_country_map!$A:$A,0)),"")&lt;&gt;""),INDEX(subsample_country_map!$C:$C,MATCH($CF627,subsample_country_map!$A:$A,0)),INDEX(lookup!$AB:$AB,MATCH($A627,lookup!$A:$A,0)))</f>
        <v>99_NCE</v>
      </c>
      <c r="AM627" t="str">
        <f>IF(AND($CF627&lt;&gt;"",IFERROR(INDEX(subsample_country_map!$D:$D,MATCH($CF627,subsample_country_map!$A:$A,0)),"")&lt;&gt;""),INDEX(subsample_country_map!$D:$D,MATCH($CF627,subsample_country_map!$A:$A,0)),INDEX(lookup!$AC:$AC,MATCH($A627,lookup!$A:$A,0)))</f>
        <v>1_western</v>
      </c>
      <c r="AN627" t="str">
        <f>IF(AND($CF627&lt;&gt;"",IFERROR(INDEX(subsample_country_map!$E:$E,MATCH($CF627,subsample_country_map!$A:$A,0)),"")&lt;&gt;""),INDEX(subsample_country_map!$E:$E,MATCH($CF627,subsample_country_map!$A:$A,0)),INDEX(lookup!$AD:$AD,MATCH($A627,lookup!$A:$A,0)))</f>
        <v>2_civil law</v>
      </c>
      <c r="AO627" t="str">
        <f>INDEX(lookup!$Y:$Y,MATCH($A627,lookup!$A:$A,0))</f>
        <v>1_not published</v>
      </c>
      <c r="AP627" t="str">
        <f>INDEX(lookup!$Z:$Z,MATCH($A627,lookup!$A:$A,0))</f>
        <v>99_NCE</v>
      </c>
      <c r="AQ627" t="str">
        <f>INDEX(lookup!$W:$W,MATCH($A627,lookup!$A:$A,0))</f>
        <v>1_fin/acc/econ</v>
      </c>
      <c r="AS627" t="inlineStr">
        <is>
          <t>staging</t>
        </is>
      </c>
      <c r="AT627" t="inlineStr">
        <is>
          <t>good-CER</t>
        </is>
      </c>
      <c r="AU627" t="inlineStr">
        <is>
          <t>cost</t>
        </is>
      </c>
      <c r="AV627" t="inlineStr">
        <is>
          <t>-0.139</t>
        </is>
      </c>
      <c r="AX627" t="inlineStr">
        <is>
          <t>-1.130</t>
        </is>
      </c>
      <c r="BA627" t="n">
        <v>979</v>
      </c>
      <c r="BB627" t="inlineStr">
        <is>
          <t>1</t>
        </is>
      </c>
      <c r="BC627" t="inlineStr">
        <is>
          <t>FE</t>
        </is>
      </c>
      <c r="BD627" t="inlineStr">
        <is>
          <t>robust (unclustered)</t>
        </is>
      </c>
      <c r="BE627" t="inlineStr">
        <is>
          <t>industry</t>
        </is>
      </c>
      <c r="BF627" t="inlineStr">
        <is>
          <t>ESI: No</t>
        </is>
      </c>
      <c r="BI627" t="inlineStr">
        <is>
          <t>Table 11</t>
        </is>
      </c>
      <c r="BJ627" t="inlineStr">
        <is>
          <t>Panel C ENV model No</t>
        </is>
      </c>
      <c r="BK627" t="inlineStr">
        <is>
          <t>61</t>
        </is>
      </c>
      <c r="BL627" t="inlineStr">
        <is>
          <t>ENV -0.139 (-1.130)</t>
        </is>
      </c>
      <c r="BM627" t="inlineStr">
        <is>
          <t>E-Pillar score (ENV)</t>
        </is>
      </c>
      <c r="BN627" t="inlineStr">
        <is>
          <t>LN (CDS)</t>
        </is>
      </c>
      <c r="BO627" t="inlineStr">
        <is>
          <t>original</t>
        </is>
      </c>
      <c r="BP627" t="inlineStr">
        <is>
          <t>Christ et al (2022)</t>
        </is>
      </c>
      <c r="BQ627" t="inlineStr">
        <is>
          <t>computed</t>
        </is>
      </c>
      <c r="BT627" t="n">
        <v>0</v>
      </c>
      <c r="BU627" t="inlineStr">
        <is>
          <t>staging_Christ_et_al_unknown.csv</t>
        </is>
      </c>
      <c r="BW627" t="n">
        <v>2009</v>
      </c>
      <c r="BX627" t="n">
        <v>2019</v>
      </c>
      <c r="BY627" t="inlineStr">
        <is>
          <t>and Industry-specific Climate Risk Exposures</t>
        </is>
      </c>
      <c r="BZ627" t="n">
        <v>2014</v>
      </c>
      <c r="CA627" t="n">
        <v>0.3636363636363636</v>
      </c>
      <c r="CB627" t="n">
        <v>0</v>
      </c>
      <c r="CC627" t="n">
        <v>1</v>
      </c>
      <c r="CD627" t="n">
        <v>-0.03610711049792675</v>
      </c>
      <c r="CE627" t="n">
        <v>1</v>
      </c>
    </row>
    <row r="628">
      <c r="A628" t="inlineStr">
        <is>
          <t>Christ et al (2022)</t>
        </is>
      </c>
      <c r="B628" t="n">
        <v>1933</v>
      </c>
      <c r="C628" t="n">
        <v>-0.03887511700291095</v>
      </c>
      <c r="D628" t="n">
        <v>507</v>
      </c>
      <c r="E628">
        <f>IF(ISNUMBER($BA628),$BA628,IF(AND(ISNUMBER($D628),ISNUMBER($BW628),ISNUMBER($BX628)),$D628*($BX628-$BW628+1),""))</f>
        <v>507.0</v>
      </c>
      <c r="H628" t="inlineStr">
        <is>
          <t>partial</t>
        </is>
      </c>
      <c r="I628" t="inlineStr">
        <is>
          <t>T-Statistic available</t>
        </is>
      </c>
      <c r="J628">
        <f>IF($BW628&lt;&gt;"",$BW628,"")</f>
        <v>2009.0</v>
      </c>
      <c r="K628">
        <f>IF($BX628&lt;&gt;"",$BX628,"")</f>
        <v>2019.0</v>
      </c>
      <c r="L628">
        <f>IF(AND(ISNUMBER($BW628),ISNUMBER($BX628)),($BW628+$BX628)/2,"")</f>
        <v>2014.0</v>
      </c>
      <c r="M628">
        <f>IF($L628&lt;&gt;"",$L628,"")</f>
        <v>2014.0</v>
      </c>
      <c r="N628">
        <f>IF(AND(ISNUMBER($BW628),ISNUMBER($BX628)),MIN(1,MAX(0,($BX628-2016+1)/($BX628-$BW628+1))),"")</f>
        <v>0.3636363636363636</v>
      </c>
      <c r="O628">
        <f>IF(AND(ISNUMBER($BW628),ISNUMBER($BX628)),MIN(1,MAX(0,($BX628-2017+1)/($BX628-$BW628+1))),"")</f>
        <v>0.2727272727272727</v>
      </c>
      <c r="P628">
        <f>IF(AND(ISNUMBER($BW628),ISNUMBER($BX628)),MIN(1,MAX(0,($BX628-2018+1)/($BX628-$BW628+1))),"")</f>
        <v>0.1818181818181818</v>
      </c>
      <c r="Q628">
        <f>IF(AND(ISNUMBER($BW628),ISNUMBER($BX628)),MIN(1,MAX(0,($BX628-2019+1)/($BX628-$BW628+1))),"")</f>
        <v>0.09090909090909091</v>
      </c>
      <c r="R628">
        <f>IF(AND(ISNUMBER($BW628),ISNUMBER($BX628)),MIN(1,MAX(0,($BX628-2016+1)/($BX628-$BW628+1))),"")</f>
        <v>0.3636363636363636</v>
      </c>
      <c r="S628">
        <f>IF($L628&lt;&gt;"",IF($L628&gt;=2015.5,1,0),"")</f>
        <v>0.0</v>
      </c>
      <c r="T628">
        <f>IF($L628&lt;&gt;"",IF($L628&gt;=2016,1,0),"")</f>
        <v>0.0</v>
      </c>
      <c r="U628">
        <f>IF(ISNUMBER($BX628),IF($BX628&gt;=2016,1,0),"")</f>
        <v>1.0</v>
      </c>
      <c r="V628">
        <f>IF(ISNUMBER($BW628),IF($BW628&gt;=2016,1,0),"")</f>
        <v>0.0</v>
      </c>
      <c r="W628" t="str">
        <f>IF(AND(ISNUMBER($BW628),ISNUMBER($BX628)),IF($BW628&gt;=2016,"post-only",IF($BX628&lt;2016,"pre-only","mixed")),"")</f>
        <v>mixed</v>
      </c>
      <c r="X628">
        <f>IF(AND(ISNUMBER($BW628),ISNUMBER($BX628)),MIN(1,MAX(0,($BX628-2017+1)/($BX628-$BW628+1))),"")</f>
        <v>0.2727272727272727</v>
      </c>
      <c r="Y628">
        <f>IF(AND(ISNUMBER($BW628),ISNUMBER($BX628)),MIN(1,MAX(0,($BX628-2018+1)/($BX628-$BW628+1))),"")</f>
        <v>0.1818181818181818</v>
      </c>
      <c r="Z628">
        <f>IF(AND(ISNUMBER($BW628),ISNUMBER($BX628)),MIN(1,MAX(0,($BX628-2019+1)/($BX628-$BW628+1))),"")</f>
        <v>0.09090909090909091</v>
      </c>
      <c r="AA628">
        <f>IF(ISNUMBER($BX628),IF($BX628&gt;=2017,1,0),"")</f>
        <v>1.0</v>
      </c>
      <c r="AB628">
        <f>IF(ISNUMBER($BX628),IF($BX628&gt;=2018,1,0),"")</f>
        <v>1.0</v>
      </c>
      <c r="AC628">
        <f>IF(ISNUMBER($BX628),IF($BX628&gt;=2019,1,0),"")</f>
        <v>1.0</v>
      </c>
      <c r="AD628">
        <f>IF($L628&lt;&gt;"",IF($L628&gt;2013,1,0),"")</f>
        <v>1.0</v>
      </c>
      <c r="AE628">
        <f>IF($L628&lt;&gt;"",1+IF($L628&gt;2011,1,0)+IF($L628&gt;2014,1,0),"")</f>
        <v>2.0</v>
      </c>
      <c r="AF628" t="inlineStr">
        <is>
          <t>derivativ (CDS spread)</t>
        </is>
      </c>
      <c r="AG628" t="inlineStr">
        <is>
          <t>performance</t>
        </is>
      </c>
      <c r="AH628" t="inlineStr">
        <is>
          <t>non-sensitive</t>
        </is>
      </c>
      <c r="AI628" t="inlineStr">
        <is>
          <t>with ETS/CT</t>
        </is>
      </c>
      <c r="AJ628" t="inlineStr">
        <is>
          <t>with ETS/CT</t>
        </is>
      </c>
      <c r="AK628" t="str">
        <f>IF(AND($CF628&lt;&gt;"",IFERROR(INDEX(subsample_country_map!$B:$B,MATCH($CF628,subsample_country_map!$A:$A,0)),"")&lt;&gt;""),INDEX(subsample_country_map!$B:$B,MATCH($CF628,subsample_country_map!$A:$A,0)),INDEX(lookup!$AA:$AA,MATCH($A628,lookup!$A:$A,0)))</f>
        <v>2_Europe</v>
      </c>
      <c r="AL628" t="str">
        <f>IF(AND($CF628&lt;&gt;"",IFERROR(INDEX(subsample_country_map!$C:$C,MATCH($CF628,subsample_country_map!$A:$A,0)),"")&lt;&gt;""),INDEX(subsample_country_map!$C:$C,MATCH($CF628,subsample_country_map!$A:$A,0)),INDEX(lookup!$AB:$AB,MATCH($A628,lookup!$A:$A,0)))</f>
        <v>99_NCE</v>
      </c>
      <c r="AM628" t="str">
        <f>IF(AND($CF628&lt;&gt;"",IFERROR(INDEX(subsample_country_map!$D:$D,MATCH($CF628,subsample_country_map!$A:$A,0)),"")&lt;&gt;""),INDEX(subsample_country_map!$D:$D,MATCH($CF628,subsample_country_map!$A:$A,0)),INDEX(lookup!$AC:$AC,MATCH($A628,lookup!$A:$A,0)))</f>
        <v>1_western</v>
      </c>
      <c r="AN628" t="str">
        <f>IF(AND($CF628&lt;&gt;"",IFERROR(INDEX(subsample_country_map!$E:$E,MATCH($CF628,subsample_country_map!$A:$A,0)),"")&lt;&gt;""),INDEX(subsample_country_map!$E:$E,MATCH($CF628,subsample_country_map!$A:$A,0)),INDEX(lookup!$AD:$AD,MATCH($A628,lookup!$A:$A,0)))</f>
        <v>2_civil law</v>
      </c>
      <c r="AO628" t="str">
        <f>INDEX(lookup!$Y:$Y,MATCH($A628,lookup!$A:$A,0))</f>
        <v>1_not published</v>
      </c>
      <c r="AP628" t="str">
        <f>INDEX(lookup!$Z:$Z,MATCH($A628,lookup!$A:$A,0))</f>
        <v>99_NCE</v>
      </c>
      <c r="AQ628" t="str">
        <f>INDEX(lookup!$W:$W,MATCH($A628,lookup!$A:$A,0))</f>
        <v>1_fin/acc/econ</v>
      </c>
      <c r="AS628" t="inlineStr">
        <is>
          <t>staging</t>
        </is>
      </c>
      <c r="AT628" t="inlineStr">
        <is>
          <t>good-CER</t>
        </is>
      </c>
      <c r="AU628" t="inlineStr">
        <is>
          <t>cost</t>
        </is>
      </c>
      <c r="AV628" t="inlineStr">
        <is>
          <t>-0.156</t>
        </is>
      </c>
      <c r="AX628" t="inlineStr">
        <is>
          <t>-0.876</t>
        </is>
      </c>
      <c r="BA628" t="n">
        <v>507</v>
      </c>
      <c r="BB628" t="inlineStr">
        <is>
          <t>1</t>
        </is>
      </c>
      <c r="BC628" t="inlineStr">
        <is>
          <t>FE</t>
        </is>
      </c>
      <c r="BD628" t="inlineStr">
        <is>
          <t>robust (unclustered)</t>
        </is>
      </c>
      <c r="BE628" t="inlineStr">
        <is>
          <t>industry</t>
        </is>
      </c>
      <c r="BF628" t="inlineStr">
        <is>
          <t>ESI: Yes</t>
        </is>
      </c>
      <c r="BI628" t="inlineStr">
        <is>
          <t>Table 11</t>
        </is>
      </c>
      <c r="BJ628" t="inlineStr">
        <is>
          <t>Panel C EMISSION model Yes</t>
        </is>
      </c>
      <c r="BK628" t="inlineStr">
        <is>
          <t>61</t>
        </is>
      </c>
      <c r="BL628" t="inlineStr">
        <is>
          <t>EMISSION -0.156 (-0.876)</t>
        </is>
      </c>
      <c r="BM628" t="inlineStr">
        <is>
          <t>Emission score (EMISSION)</t>
        </is>
      </c>
      <c r="BN628" t="inlineStr">
        <is>
          <t>LN (CDS)</t>
        </is>
      </c>
      <c r="BO628" t="inlineStr">
        <is>
          <t>original</t>
        </is>
      </c>
      <c r="BP628" t="inlineStr">
        <is>
          <t>Christ et al (2022)</t>
        </is>
      </c>
      <c r="BQ628" t="inlineStr">
        <is>
          <t>computed</t>
        </is>
      </c>
      <c r="BT628" t="n">
        <v>0</v>
      </c>
      <c r="BU628" t="inlineStr">
        <is>
          <t>staging_Christ_et_al_unknown.csv</t>
        </is>
      </c>
      <c r="BW628" t="n">
        <v>2009</v>
      </c>
      <c r="BX628" t="n">
        <v>2019</v>
      </c>
      <c r="BY628" t="inlineStr">
        <is>
          <t>and Industry-specific Climate Risk Exposures</t>
        </is>
      </c>
      <c r="BZ628" t="n">
        <v>2014</v>
      </c>
      <c r="CA628" t="n">
        <v>0.3636363636363636</v>
      </c>
      <c r="CB628" t="n">
        <v>0</v>
      </c>
      <c r="CC628" t="n">
        <v>1</v>
      </c>
      <c r="CD628" t="n">
        <v>-0.03889471844042437</v>
      </c>
      <c r="CE628" t="n">
        <v>1</v>
      </c>
    </row>
    <row r="629">
      <c r="A629" t="inlineStr">
        <is>
          <t>Christ et al (2022)</t>
        </is>
      </c>
      <c r="B629" t="n">
        <v>1934</v>
      </c>
      <c r="C629" t="n">
        <v>-0.05033724391653478</v>
      </c>
      <c r="D629" t="n">
        <v>979</v>
      </c>
      <c r="E629">
        <f>IF(ISNUMBER($BA629),$BA629,IF(AND(ISNUMBER($D629),ISNUMBER($BW629),ISNUMBER($BX629)),$D629*($BX629-$BW629+1),""))</f>
        <v>979.0</v>
      </c>
      <c r="H629" t="inlineStr">
        <is>
          <t>partial</t>
        </is>
      </c>
      <c r="I629" t="inlineStr">
        <is>
          <t>T-Statistic available</t>
        </is>
      </c>
      <c r="J629">
        <f>IF($BW629&lt;&gt;"",$BW629,"")</f>
        <v>2009.0</v>
      </c>
      <c r="K629">
        <f>IF($BX629&lt;&gt;"",$BX629,"")</f>
        <v>2019.0</v>
      </c>
      <c r="L629">
        <f>IF(AND(ISNUMBER($BW629),ISNUMBER($BX629)),($BW629+$BX629)/2,"")</f>
        <v>2014.0</v>
      </c>
      <c r="M629">
        <f>IF($L629&lt;&gt;"",$L629,"")</f>
        <v>2014.0</v>
      </c>
      <c r="N629">
        <f>IF(AND(ISNUMBER($BW629),ISNUMBER($BX629)),MIN(1,MAX(0,($BX629-2016+1)/($BX629-$BW629+1))),"")</f>
        <v>0.3636363636363636</v>
      </c>
      <c r="O629">
        <f>IF(AND(ISNUMBER($BW629),ISNUMBER($BX629)),MIN(1,MAX(0,($BX629-2017+1)/($BX629-$BW629+1))),"")</f>
        <v>0.2727272727272727</v>
      </c>
      <c r="P629">
        <f>IF(AND(ISNUMBER($BW629),ISNUMBER($BX629)),MIN(1,MAX(0,($BX629-2018+1)/($BX629-$BW629+1))),"")</f>
        <v>0.1818181818181818</v>
      </c>
      <c r="Q629">
        <f>IF(AND(ISNUMBER($BW629),ISNUMBER($BX629)),MIN(1,MAX(0,($BX629-2019+1)/($BX629-$BW629+1))),"")</f>
        <v>0.09090909090909091</v>
      </c>
      <c r="R629">
        <f>IF(AND(ISNUMBER($BW629),ISNUMBER($BX629)),MIN(1,MAX(0,($BX629-2016+1)/($BX629-$BW629+1))),"")</f>
        <v>0.3636363636363636</v>
      </c>
      <c r="S629">
        <f>IF($L629&lt;&gt;"",IF($L629&gt;=2015.5,1,0),"")</f>
        <v>0.0</v>
      </c>
      <c r="T629">
        <f>IF($L629&lt;&gt;"",IF($L629&gt;=2016,1,0),"")</f>
        <v>0.0</v>
      </c>
      <c r="U629">
        <f>IF(ISNUMBER($BX629),IF($BX629&gt;=2016,1,0),"")</f>
        <v>1.0</v>
      </c>
      <c r="V629">
        <f>IF(ISNUMBER($BW629),IF($BW629&gt;=2016,1,0),"")</f>
        <v>0.0</v>
      </c>
      <c r="W629" t="str">
        <f>IF(AND(ISNUMBER($BW629),ISNUMBER($BX629)),IF($BW629&gt;=2016,"post-only",IF($BX629&lt;2016,"pre-only","mixed")),"")</f>
        <v>mixed</v>
      </c>
      <c r="X629">
        <f>IF(AND(ISNUMBER($BW629),ISNUMBER($BX629)),MIN(1,MAX(0,($BX629-2017+1)/($BX629-$BW629+1))),"")</f>
        <v>0.2727272727272727</v>
      </c>
      <c r="Y629">
        <f>IF(AND(ISNUMBER($BW629),ISNUMBER($BX629)),MIN(1,MAX(0,($BX629-2018+1)/($BX629-$BW629+1))),"")</f>
        <v>0.1818181818181818</v>
      </c>
      <c r="Z629">
        <f>IF(AND(ISNUMBER($BW629),ISNUMBER($BX629)),MIN(1,MAX(0,($BX629-2019+1)/($BX629-$BW629+1))),"")</f>
        <v>0.09090909090909091</v>
      </c>
      <c r="AA629">
        <f>IF(ISNUMBER($BX629),IF($BX629&gt;=2017,1,0),"")</f>
        <v>1.0</v>
      </c>
      <c r="AB629">
        <f>IF(ISNUMBER($BX629),IF($BX629&gt;=2018,1,0),"")</f>
        <v>1.0</v>
      </c>
      <c r="AC629">
        <f>IF(ISNUMBER($BX629),IF($BX629&gt;=2019,1,0),"")</f>
        <v>1.0</v>
      </c>
      <c r="AD629">
        <f>IF($L629&lt;&gt;"",IF($L629&gt;2013,1,0),"")</f>
        <v>1.0</v>
      </c>
      <c r="AE629">
        <f>IF($L629&lt;&gt;"",1+IF($L629&gt;2011,1,0)+IF($L629&gt;2014,1,0),"")</f>
        <v>2.0</v>
      </c>
      <c r="AF629" t="inlineStr">
        <is>
          <t>derivativ (CDS spread)</t>
        </is>
      </c>
      <c r="AG629" t="inlineStr">
        <is>
          <t>performance</t>
        </is>
      </c>
      <c r="AH629" t="inlineStr">
        <is>
          <t>non-sensitive</t>
        </is>
      </c>
      <c r="AI629" t="inlineStr">
        <is>
          <t>with ETS/CT</t>
        </is>
      </c>
      <c r="AJ629" t="inlineStr">
        <is>
          <t>with ETS/CT</t>
        </is>
      </c>
      <c r="AK629" t="str">
        <f>IF(AND($CF629&lt;&gt;"",IFERROR(INDEX(subsample_country_map!$B:$B,MATCH($CF629,subsample_country_map!$A:$A,0)),"")&lt;&gt;""),INDEX(subsample_country_map!$B:$B,MATCH($CF629,subsample_country_map!$A:$A,0)),INDEX(lookup!$AA:$AA,MATCH($A629,lookup!$A:$A,0)))</f>
        <v>2_Europe</v>
      </c>
      <c r="AL629" t="str">
        <f>IF(AND($CF629&lt;&gt;"",IFERROR(INDEX(subsample_country_map!$C:$C,MATCH($CF629,subsample_country_map!$A:$A,0)),"")&lt;&gt;""),INDEX(subsample_country_map!$C:$C,MATCH($CF629,subsample_country_map!$A:$A,0)),INDEX(lookup!$AB:$AB,MATCH($A629,lookup!$A:$A,0)))</f>
        <v>99_NCE</v>
      </c>
      <c r="AM629" t="str">
        <f>IF(AND($CF629&lt;&gt;"",IFERROR(INDEX(subsample_country_map!$D:$D,MATCH($CF629,subsample_country_map!$A:$A,0)),"")&lt;&gt;""),INDEX(subsample_country_map!$D:$D,MATCH($CF629,subsample_country_map!$A:$A,0)),INDEX(lookup!$AC:$AC,MATCH($A629,lookup!$A:$A,0)))</f>
        <v>1_western</v>
      </c>
      <c r="AN629" t="str">
        <f>IF(AND($CF629&lt;&gt;"",IFERROR(INDEX(subsample_country_map!$E:$E,MATCH($CF629,subsample_country_map!$A:$A,0)),"")&lt;&gt;""),INDEX(subsample_country_map!$E:$E,MATCH($CF629,subsample_country_map!$A:$A,0)),INDEX(lookup!$AD:$AD,MATCH($A629,lookup!$A:$A,0)))</f>
        <v>2_civil law</v>
      </c>
      <c r="AO629" t="str">
        <f>INDEX(lookup!$Y:$Y,MATCH($A629,lookup!$A:$A,0))</f>
        <v>1_not published</v>
      </c>
      <c r="AP629" t="str">
        <f>INDEX(lookup!$Z:$Z,MATCH($A629,lookup!$A:$A,0))</f>
        <v>99_NCE</v>
      </c>
      <c r="AQ629" t="str">
        <f>INDEX(lookup!$W:$W,MATCH($A629,lookup!$A:$A,0))</f>
        <v>1_fin/acc/econ</v>
      </c>
      <c r="AS629" t="inlineStr">
        <is>
          <t>staging</t>
        </is>
      </c>
      <c r="AT629" t="inlineStr">
        <is>
          <t>good-CER</t>
        </is>
      </c>
      <c r="AU629" t="inlineStr">
        <is>
          <t>cost</t>
        </is>
      </c>
      <c r="AV629" t="inlineStr">
        <is>
          <t>-0.158</t>
        </is>
      </c>
      <c r="AX629" t="inlineStr">
        <is>
          <t>-1.577</t>
        </is>
      </c>
      <c r="BA629" t="n">
        <v>979</v>
      </c>
      <c r="BB629" t="inlineStr">
        <is>
          <t>1</t>
        </is>
      </c>
      <c r="BC629" t="inlineStr">
        <is>
          <t>FE</t>
        </is>
      </c>
      <c r="BD629" t="inlineStr">
        <is>
          <t>robust (unclustered)</t>
        </is>
      </c>
      <c r="BE629" t="inlineStr">
        <is>
          <t>industry</t>
        </is>
      </c>
      <c r="BF629" t="inlineStr">
        <is>
          <t>ESI: No</t>
        </is>
      </c>
      <c r="BI629" t="inlineStr">
        <is>
          <t>Table 11</t>
        </is>
      </c>
      <c r="BJ629" t="inlineStr">
        <is>
          <t>Panel C EMISSION model No</t>
        </is>
      </c>
      <c r="BK629" t="inlineStr">
        <is>
          <t>61</t>
        </is>
      </c>
      <c r="BL629" t="inlineStr">
        <is>
          <t>EMISSION -0.158 (-1.577)</t>
        </is>
      </c>
      <c r="BM629" t="inlineStr">
        <is>
          <t>Emission score (EMISSION)</t>
        </is>
      </c>
      <c r="BN629" t="inlineStr">
        <is>
          <t>LN (CDS)</t>
        </is>
      </c>
      <c r="BO629" t="inlineStr">
        <is>
          <t>original</t>
        </is>
      </c>
      <c r="BP629" t="inlineStr">
        <is>
          <t>Christ et al (2022)</t>
        </is>
      </c>
      <c r="BQ629" t="inlineStr">
        <is>
          <t>computed</t>
        </is>
      </c>
      <c r="BT629" t="n">
        <v>0</v>
      </c>
      <c r="BU629" t="inlineStr">
        <is>
          <t>staging_Christ_et_al_unknown.csv</t>
        </is>
      </c>
      <c r="BW629" t="n">
        <v>2009</v>
      </c>
      <c r="BX629" t="n">
        <v>2019</v>
      </c>
      <c r="BY629" t="inlineStr">
        <is>
          <t>and Industry-specific Climate Risk Exposures</t>
        </is>
      </c>
      <c r="BZ629" t="n">
        <v>2014</v>
      </c>
      <c r="CA629" t="n">
        <v>0.3636363636363636</v>
      </c>
      <c r="CB629" t="n">
        <v>0</v>
      </c>
      <c r="CC629" t="n">
        <v>1</v>
      </c>
      <c r="CD629" t="n">
        <v>-0.05037982414606676</v>
      </c>
      <c r="CE629" t="n">
        <v>1</v>
      </c>
    </row>
    <row r="630">
      <c r="A630" t="inlineStr">
        <is>
          <t>Christ et al (2022)</t>
        </is>
      </c>
      <c r="B630" t="n">
        <v>1935</v>
      </c>
      <c r="C630" t="n">
        <v>-0.04411277681095906</v>
      </c>
      <c r="D630" t="n">
        <v>1484</v>
      </c>
      <c r="E630">
        <f>IF(ISNUMBER($BA630),$BA630,IF(AND(ISNUMBER($D630),ISNUMBER($BW630),ISNUMBER($BX630)),$D630*($BX630-$BW630+1),""))</f>
        <v>1484.0</v>
      </c>
      <c r="H630" t="inlineStr">
        <is>
          <t>partial</t>
        </is>
      </c>
      <c r="I630" t="inlineStr">
        <is>
          <t>T-Statistic available</t>
        </is>
      </c>
      <c r="J630">
        <f>IF($BW630&lt;&gt;"",$BW630,"")</f>
        <v>2009.0</v>
      </c>
      <c r="K630">
        <f>IF($BX630&lt;&gt;"",$BX630,"")</f>
        <v>2019.0</v>
      </c>
      <c r="L630">
        <f>IF(AND(ISNUMBER($BW630),ISNUMBER($BX630)),($BW630+$BX630)/2,"")</f>
        <v>2014.0</v>
      </c>
      <c r="M630">
        <f>IF($L630&lt;&gt;"",$L630,"")</f>
        <v>2014.0</v>
      </c>
      <c r="N630">
        <f>IF(AND(ISNUMBER($BW630),ISNUMBER($BX630)),MIN(1,MAX(0,($BX630-2016+1)/($BX630-$BW630+1))),"")</f>
        <v>0.3636363636363636</v>
      </c>
      <c r="O630">
        <f>IF(AND(ISNUMBER($BW630),ISNUMBER($BX630)),MIN(1,MAX(0,($BX630-2017+1)/($BX630-$BW630+1))),"")</f>
        <v>0.2727272727272727</v>
      </c>
      <c r="P630">
        <f>IF(AND(ISNUMBER($BW630),ISNUMBER($BX630)),MIN(1,MAX(0,($BX630-2018+1)/($BX630-$BW630+1))),"")</f>
        <v>0.1818181818181818</v>
      </c>
      <c r="Q630">
        <f>IF(AND(ISNUMBER($BW630),ISNUMBER($BX630)),MIN(1,MAX(0,($BX630-2019+1)/($BX630-$BW630+1))),"")</f>
        <v>0.09090909090909091</v>
      </c>
      <c r="R630">
        <f>IF(AND(ISNUMBER($BW630),ISNUMBER($BX630)),MIN(1,MAX(0,($BX630-2016+1)/($BX630-$BW630+1))),"")</f>
        <v>0.3636363636363636</v>
      </c>
      <c r="S630">
        <f>IF($L630&lt;&gt;"",IF($L630&gt;=2015.5,1,0),"")</f>
        <v>0.0</v>
      </c>
      <c r="T630">
        <f>IF($L630&lt;&gt;"",IF($L630&gt;=2016,1,0),"")</f>
        <v>0.0</v>
      </c>
      <c r="U630">
        <f>IF(ISNUMBER($BX630),IF($BX630&gt;=2016,1,0),"")</f>
        <v>1.0</v>
      </c>
      <c r="V630">
        <f>IF(ISNUMBER($BW630),IF($BW630&gt;=2016,1,0),"")</f>
        <v>0.0</v>
      </c>
      <c r="W630" t="str">
        <f>IF(AND(ISNUMBER($BW630),ISNUMBER($BX630)),IF($BW630&gt;=2016,"post-only",IF($BX630&lt;2016,"pre-only","mixed")),"")</f>
        <v>mixed</v>
      </c>
      <c r="X630">
        <f>IF(AND(ISNUMBER($BW630),ISNUMBER($BX630)),MIN(1,MAX(0,($BX630-2017+1)/($BX630-$BW630+1))),"")</f>
        <v>0.2727272727272727</v>
      </c>
      <c r="Y630">
        <f>IF(AND(ISNUMBER($BW630),ISNUMBER($BX630)),MIN(1,MAX(0,($BX630-2018+1)/($BX630-$BW630+1))),"")</f>
        <v>0.1818181818181818</v>
      </c>
      <c r="Z630">
        <f>IF(AND(ISNUMBER($BW630),ISNUMBER($BX630)),MIN(1,MAX(0,($BX630-2019+1)/($BX630-$BW630+1))),"")</f>
        <v>0.09090909090909091</v>
      </c>
      <c r="AA630">
        <f>IF(ISNUMBER($BX630),IF($BX630&gt;=2017,1,0),"")</f>
        <v>1.0</v>
      </c>
      <c r="AB630">
        <f>IF(ISNUMBER($BX630),IF($BX630&gt;=2018,1,0),"")</f>
        <v>1.0</v>
      </c>
      <c r="AC630">
        <f>IF(ISNUMBER($BX630),IF($BX630&gt;=2019,1,0),"")</f>
        <v>1.0</v>
      </c>
      <c r="AD630">
        <f>IF($L630&lt;&gt;"",IF($L630&gt;2013,1,0),"")</f>
        <v>1.0</v>
      </c>
      <c r="AE630">
        <f>IF($L630&lt;&gt;"",1+IF($L630&gt;2011,1,0)+IF($L630&gt;2014,1,0),"")</f>
        <v>2.0</v>
      </c>
      <c r="AF630" t="inlineStr">
        <is>
          <t>derivativ (CDS spread)</t>
        </is>
      </c>
      <c r="AG630" t="inlineStr">
        <is>
          <t>performance</t>
        </is>
      </c>
      <c r="AH630" t="inlineStr">
        <is>
          <t>non-sensitive</t>
        </is>
      </c>
      <c r="AI630" t="inlineStr">
        <is>
          <t>with ETS/CT</t>
        </is>
      </c>
      <c r="AJ630" t="inlineStr">
        <is>
          <t>with ETS/CT</t>
        </is>
      </c>
      <c r="AK630" t="str">
        <f>IF(AND($CF630&lt;&gt;"",IFERROR(INDEX(subsample_country_map!$B:$B,MATCH($CF630,subsample_country_map!$A:$A,0)),"")&lt;&gt;""),INDEX(subsample_country_map!$B:$B,MATCH($CF630,subsample_country_map!$A:$A,0)),INDEX(lookup!$AA:$AA,MATCH($A630,lookup!$A:$A,0)))</f>
        <v>2_Europe</v>
      </c>
      <c r="AL630" t="str">
        <f>IF(AND($CF630&lt;&gt;"",IFERROR(INDEX(subsample_country_map!$C:$C,MATCH($CF630,subsample_country_map!$A:$A,0)),"")&lt;&gt;""),INDEX(subsample_country_map!$C:$C,MATCH($CF630,subsample_country_map!$A:$A,0)),INDEX(lookup!$AB:$AB,MATCH($A630,lookup!$A:$A,0)))</f>
        <v>99_NCE</v>
      </c>
      <c r="AM630" t="str">
        <f>IF(AND($CF630&lt;&gt;"",IFERROR(INDEX(subsample_country_map!$D:$D,MATCH($CF630,subsample_country_map!$A:$A,0)),"")&lt;&gt;""),INDEX(subsample_country_map!$D:$D,MATCH($CF630,subsample_country_map!$A:$A,0)),INDEX(lookup!$AC:$AC,MATCH($A630,lookup!$A:$A,0)))</f>
        <v>1_western</v>
      </c>
      <c r="AN630" t="str">
        <f>IF(AND($CF630&lt;&gt;"",IFERROR(INDEX(subsample_country_map!$E:$E,MATCH($CF630,subsample_country_map!$A:$A,0)),"")&lt;&gt;""),INDEX(subsample_country_map!$E:$E,MATCH($CF630,subsample_country_map!$A:$A,0)),INDEX(lookup!$AD:$AD,MATCH($A630,lookup!$A:$A,0)))</f>
        <v>2_civil law</v>
      </c>
      <c r="AO630" t="str">
        <f>INDEX(lookup!$Y:$Y,MATCH($A630,lookup!$A:$A,0))</f>
        <v>1_not published</v>
      </c>
      <c r="AP630" t="str">
        <f>INDEX(lookup!$Z:$Z,MATCH($A630,lookup!$A:$A,0))</f>
        <v>99_NCE</v>
      </c>
      <c r="AQ630" t="str">
        <f>INDEX(lookup!$W:$W,MATCH($A630,lookup!$A:$A,0))</f>
        <v>1_fin/acc/econ</v>
      </c>
      <c r="AS630" t="inlineStr">
        <is>
          <t>staging</t>
        </is>
      </c>
      <c r="AT630" t="inlineStr">
        <is>
          <t>good-CER</t>
        </is>
      </c>
      <c r="AU630" t="inlineStr">
        <is>
          <t>cost</t>
        </is>
      </c>
      <c r="AV630" t="inlineStr">
        <is>
          <t>-0.126</t>
        </is>
      </c>
      <c r="AX630" t="inlineStr">
        <is>
          <t>-1.701</t>
        </is>
      </c>
      <c r="BA630" t="n">
        <v>1484</v>
      </c>
      <c r="BB630" t="inlineStr">
        <is>
          <t>0</t>
        </is>
      </c>
      <c r="BC630" t="inlineStr">
        <is>
          <t>other:change regression (first differences with time FE)</t>
        </is>
      </c>
      <c r="BD630" t="inlineStr">
        <is>
          <t>robust (unclustered)</t>
        </is>
      </c>
      <c r="BE630" t="inlineStr">
        <is>
          <t>none</t>
        </is>
      </c>
      <c r="BI630" t="inlineStr">
        <is>
          <t>Table 12</t>
        </is>
      </c>
      <c r="BJ630" t="inlineStr">
        <is>
          <t>Panel A ΔENV model</t>
        </is>
      </c>
      <c r="BK630" t="inlineStr">
        <is>
          <t>62</t>
        </is>
      </c>
      <c r="BL630" t="inlineStr">
        <is>
          <t>ΔENV -0.126* (-1.701)</t>
        </is>
      </c>
      <c r="BM630" t="inlineStr">
        <is>
          <t>ΔENV</t>
        </is>
      </c>
      <c r="BN630" t="inlineStr">
        <is>
          <t>ΔLN (CDS)</t>
        </is>
      </c>
      <c r="BO630" t="inlineStr">
        <is>
          <t>original</t>
        </is>
      </c>
      <c r="BP630" t="inlineStr">
        <is>
          <t>Christ et al (2022)</t>
        </is>
      </c>
      <c r="BQ630" t="inlineStr">
        <is>
          <t>computed</t>
        </is>
      </c>
      <c r="BT630" t="n">
        <v>0</v>
      </c>
      <c r="BU630" t="inlineStr">
        <is>
          <t>staging_Christ_et_al_unknown.csv</t>
        </is>
      </c>
      <c r="BW630" t="n">
        <v>2009</v>
      </c>
      <c r="BX630" t="n">
        <v>2019</v>
      </c>
      <c r="BY630" t="inlineStr">
        <is>
          <t>and Industry-specific Climate Risk Exposures</t>
        </is>
      </c>
      <c r="BZ630" t="n">
        <v>2014</v>
      </c>
      <c r="CA630" t="n">
        <v>0.3636363636363636</v>
      </c>
      <c r="CB630" t="n">
        <v>0</v>
      </c>
      <c r="CC630" t="n">
        <v>1</v>
      </c>
      <c r="CD630" t="n">
        <v>-0.04414142382825035</v>
      </c>
      <c r="CE630" t="n">
        <v>1</v>
      </c>
    </row>
    <row r="631">
      <c r="A631" t="inlineStr">
        <is>
          <t>Christ et al (2022)</t>
        </is>
      </c>
      <c r="B631" t="n">
        <v>1936</v>
      </c>
      <c r="C631" t="n">
        <v>-0.04865203332331489</v>
      </c>
      <c r="D631" t="n">
        <v>1477</v>
      </c>
      <c r="E631">
        <f>IF(ISNUMBER($BA631),$BA631,IF(AND(ISNUMBER($D631),ISNUMBER($BW631),ISNUMBER($BX631)),$D631*($BX631-$BW631+1),""))</f>
        <v>1477.0</v>
      </c>
      <c r="H631" t="inlineStr">
        <is>
          <t>partial</t>
        </is>
      </c>
      <c r="I631" t="inlineStr">
        <is>
          <t>T-Statistic available</t>
        </is>
      </c>
      <c r="J631">
        <f>IF($BW631&lt;&gt;"",$BW631,"")</f>
        <v>2009.0</v>
      </c>
      <c r="K631">
        <f>IF($BX631&lt;&gt;"",$BX631,"")</f>
        <v>2019.0</v>
      </c>
      <c r="L631">
        <f>IF(AND(ISNUMBER($BW631),ISNUMBER($BX631)),($BW631+$BX631)/2,"")</f>
        <v>2014.0</v>
      </c>
      <c r="M631">
        <f>IF($L631&lt;&gt;"",$L631,"")</f>
        <v>2014.0</v>
      </c>
      <c r="N631">
        <f>IF(AND(ISNUMBER($BW631),ISNUMBER($BX631)),MIN(1,MAX(0,($BX631-2016+1)/($BX631-$BW631+1))),"")</f>
        <v>0.3636363636363636</v>
      </c>
      <c r="O631">
        <f>IF(AND(ISNUMBER($BW631),ISNUMBER($BX631)),MIN(1,MAX(0,($BX631-2017+1)/($BX631-$BW631+1))),"")</f>
        <v>0.2727272727272727</v>
      </c>
      <c r="P631">
        <f>IF(AND(ISNUMBER($BW631),ISNUMBER($BX631)),MIN(1,MAX(0,($BX631-2018+1)/($BX631-$BW631+1))),"")</f>
        <v>0.1818181818181818</v>
      </c>
      <c r="Q631">
        <f>IF(AND(ISNUMBER($BW631),ISNUMBER($BX631)),MIN(1,MAX(0,($BX631-2019+1)/($BX631-$BW631+1))),"")</f>
        <v>0.09090909090909091</v>
      </c>
      <c r="R631">
        <f>IF(AND(ISNUMBER($BW631),ISNUMBER($BX631)),MIN(1,MAX(0,($BX631-2016+1)/($BX631-$BW631+1))),"")</f>
        <v>0.3636363636363636</v>
      </c>
      <c r="S631">
        <f>IF($L631&lt;&gt;"",IF($L631&gt;=2015.5,1,0),"")</f>
        <v>0.0</v>
      </c>
      <c r="T631">
        <f>IF($L631&lt;&gt;"",IF($L631&gt;=2016,1,0),"")</f>
        <v>0.0</v>
      </c>
      <c r="U631">
        <f>IF(ISNUMBER($BX631),IF($BX631&gt;=2016,1,0),"")</f>
        <v>1.0</v>
      </c>
      <c r="V631">
        <f>IF(ISNUMBER($BW631),IF($BW631&gt;=2016,1,0),"")</f>
        <v>0.0</v>
      </c>
      <c r="W631" t="str">
        <f>IF(AND(ISNUMBER($BW631),ISNUMBER($BX631)),IF($BW631&gt;=2016,"post-only",IF($BX631&lt;2016,"pre-only","mixed")),"")</f>
        <v>mixed</v>
      </c>
      <c r="X631">
        <f>IF(AND(ISNUMBER($BW631),ISNUMBER($BX631)),MIN(1,MAX(0,($BX631-2017+1)/($BX631-$BW631+1))),"")</f>
        <v>0.2727272727272727</v>
      </c>
      <c r="Y631">
        <f>IF(AND(ISNUMBER($BW631),ISNUMBER($BX631)),MIN(1,MAX(0,($BX631-2018+1)/($BX631-$BW631+1))),"")</f>
        <v>0.1818181818181818</v>
      </c>
      <c r="Z631">
        <f>IF(AND(ISNUMBER($BW631),ISNUMBER($BX631)),MIN(1,MAX(0,($BX631-2019+1)/($BX631-$BW631+1))),"")</f>
        <v>0.09090909090909091</v>
      </c>
      <c r="AA631">
        <f>IF(ISNUMBER($BX631),IF($BX631&gt;=2017,1,0),"")</f>
        <v>1.0</v>
      </c>
      <c r="AB631">
        <f>IF(ISNUMBER($BX631),IF($BX631&gt;=2018,1,0),"")</f>
        <v>1.0</v>
      </c>
      <c r="AC631">
        <f>IF(ISNUMBER($BX631),IF($BX631&gt;=2019,1,0),"")</f>
        <v>1.0</v>
      </c>
      <c r="AD631">
        <f>IF($L631&lt;&gt;"",IF($L631&gt;2013,1,0),"")</f>
        <v>1.0</v>
      </c>
      <c r="AE631">
        <f>IF($L631&lt;&gt;"",1+IF($L631&gt;2011,1,0)+IF($L631&gt;2014,1,0),"")</f>
        <v>2.0</v>
      </c>
      <c r="AF631" t="inlineStr">
        <is>
          <t>derivativ (CDS spread)</t>
        </is>
      </c>
      <c r="AG631" t="inlineStr">
        <is>
          <t>performance</t>
        </is>
      </c>
      <c r="AH631" t="inlineStr">
        <is>
          <t>non-sensitive</t>
        </is>
      </c>
      <c r="AI631" t="inlineStr">
        <is>
          <t>with ETS/CT</t>
        </is>
      </c>
      <c r="AJ631" t="inlineStr">
        <is>
          <t>with ETS/CT</t>
        </is>
      </c>
      <c r="AK631" t="str">
        <f>IF(AND($CF631&lt;&gt;"",IFERROR(INDEX(subsample_country_map!$B:$B,MATCH($CF631,subsample_country_map!$A:$A,0)),"")&lt;&gt;""),INDEX(subsample_country_map!$B:$B,MATCH($CF631,subsample_country_map!$A:$A,0)),INDEX(lookup!$AA:$AA,MATCH($A631,lookup!$A:$A,0)))</f>
        <v>2_Europe</v>
      </c>
      <c r="AL631" t="str">
        <f>IF(AND($CF631&lt;&gt;"",IFERROR(INDEX(subsample_country_map!$C:$C,MATCH($CF631,subsample_country_map!$A:$A,0)),"")&lt;&gt;""),INDEX(subsample_country_map!$C:$C,MATCH($CF631,subsample_country_map!$A:$A,0)),INDEX(lookup!$AB:$AB,MATCH($A631,lookup!$A:$A,0)))</f>
        <v>99_NCE</v>
      </c>
      <c r="AM631" t="str">
        <f>IF(AND($CF631&lt;&gt;"",IFERROR(INDEX(subsample_country_map!$D:$D,MATCH($CF631,subsample_country_map!$A:$A,0)),"")&lt;&gt;""),INDEX(subsample_country_map!$D:$D,MATCH($CF631,subsample_country_map!$A:$A,0)),INDEX(lookup!$AC:$AC,MATCH($A631,lookup!$A:$A,0)))</f>
        <v>1_western</v>
      </c>
      <c r="AN631" t="str">
        <f>IF(AND($CF631&lt;&gt;"",IFERROR(INDEX(subsample_country_map!$E:$E,MATCH($CF631,subsample_country_map!$A:$A,0)),"")&lt;&gt;""),INDEX(subsample_country_map!$E:$E,MATCH($CF631,subsample_country_map!$A:$A,0)),INDEX(lookup!$AD:$AD,MATCH($A631,lookup!$A:$A,0)))</f>
        <v>2_civil law</v>
      </c>
      <c r="AO631" t="str">
        <f>INDEX(lookup!$Y:$Y,MATCH($A631,lookup!$A:$A,0))</f>
        <v>1_not published</v>
      </c>
      <c r="AP631" t="str">
        <f>INDEX(lookup!$Z:$Z,MATCH($A631,lookup!$A:$A,0))</f>
        <v>99_NCE</v>
      </c>
      <c r="AQ631" t="str">
        <f>INDEX(lookup!$W:$W,MATCH($A631,lookup!$A:$A,0))</f>
        <v>1_fin/acc/econ</v>
      </c>
      <c r="AS631" t="inlineStr">
        <is>
          <t>staging</t>
        </is>
      </c>
      <c r="AT631" t="inlineStr">
        <is>
          <t>good-CER</t>
        </is>
      </c>
      <c r="AU631" t="inlineStr">
        <is>
          <t>cost</t>
        </is>
      </c>
      <c r="AV631" t="inlineStr">
        <is>
          <t>-0.102</t>
        </is>
      </c>
      <c r="AX631" t="inlineStr">
        <is>
          <t>-1.872</t>
        </is>
      </c>
      <c r="BA631" t="n">
        <v>1477</v>
      </c>
      <c r="BB631" t="inlineStr">
        <is>
          <t>0</t>
        </is>
      </c>
      <c r="BC631" t="inlineStr">
        <is>
          <t>other:change regression (first differences with time FE)</t>
        </is>
      </c>
      <c r="BD631" t="inlineStr">
        <is>
          <t>robust (unclustered)</t>
        </is>
      </c>
      <c r="BE631" t="inlineStr">
        <is>
          <t>none</t>
        </is>
      </c>
      <c r="BI631" t="inlineStr">
        <is>
          <t>Table 12</t>
        </is>
      </c>
      <c r="BJ631" t="inlineStr">
        <is>
          <t>Panel A ΔEMISSION model</t>
        </is>
      </c>
      <c r="BK631" t="inlineStr">
        <is>
          <t>62</t>
        </is>
      </c>
      <c r="BL631" t="inlineStr">
        <is>
          <t>ΔEMISSION -0.102* (-1.872)</t>
        </is>
      </c>
      <c r="BM631" t="inlineStr">
        <is>
          <t>ΔEMISSION</t>
        </is>
      </c>
      <c r="BN631" t="inlineStr">
        <is>
          <t>ΔLN (CDS)</t>
        </is>
      </c>
      <c r="BO631" t="inlineStr">
        <is>
          <t>original</t>
        </is>
      </c>
      <c r="BP631" t="inlineStr">
        <is>
          <t>Christ et al (2022)</t>
        </is>
      </c>
      <c r="BQ631" t="inlineStr">
        <is>
          <t>computed</t>
        </is>
      </c>
      <c r="BT631" t="n">
        <v>0</v>
      </c>
      <c r="BU631" t="inlineStr">
        <is>
          <t>staging_Christ_et_al_unknown.csv</t>
        </is>
      </c>
      <c r="BW631" t="n">
        <v>2009</v>
      </c>
      <c r="BX631" t="n">
        <v>2019</v>
      </c>
      <c r="BY631" t="inlineStr">
        <is>
          <t>and Industry-specific Climate Risk Exposures</t>
        </is>
      </c>
      <c r="BZ631" t="n">
        <v>2014</v>
      </c>
      <c r="CA631" t="n">
        <v>0.3636363636363636</v>
      </c>
      <c r="CB631" t="n">
        <v>0</v>
      </c>
      <c r="CC631" t="n">
        <v>1</v>
      </c>
      <c r="CD631" t="n">
        <v>-0.04869047471729682</v>
      </c>
      <c r="CE631" t="n">
        <v>1</v>
      </c>
    </row>
    <row r="632">
      <c r="A632" t="inlineStr">
        <is>
          <t>Christ et al (2022)</t>
        </is>
      </c>
      <c r="B632" t="n">
        <v>1937</v>
      </c>
      <c r="C632" t="n">
        <v>0.04253216805094304</v>
      </c>
      <c r="D632" t="n">
        <v>1486</v>
      </c>
      <c r="E632">
        <f>IF(ISNUMBER($BA632),$BA632,IF(AND(ISNUMBER($D632),ISNUMBER($BW632),ISNUMBER($BX632)),$D632*($BX632-$BW632+1),""))</f>
        <v>16346.0</v>
      </c>
      <c r="H632" t="inlineStr">
        <is>
          <t>partial</t>
        </is>
      </c>
      <c r="I632" t="inlineStr">
        <is>
          <t>p-Value available</t>
        </is>
      </c>
      <c r="J632">
        <f>IF($BW632&lt;&gt;"",$BW632,"")</f>
        <v>2009.0</v>
      </c>
      <c r="K632">
        <f>IF($BX632&lt;&gt;"",$BX632,"")</f>
        <v>2019.0</v>
      </c>
      <c r="L632">
        <f>IF(AND(ISNUMBER($BW632),ISNUMBER($BX632)),($BW632+$BX632)/2,"")</f>
        <v>2014.0</v>
      </c>
      <c r="M632">
        <f>IF($L632&lt;&gt;"",$L632,"")</f>
        <v>2014.0</v>
      </c>
      <c r="N632">
        <f>IF(AND(ISNUMBER($BW632),ISNUMBER($BX632)),MIN(1,MAX(0,($BX632-2016+1)/($BX632-$BW632+1))),"")</f>
        <v>0.3636363636363636</v>
      </c>
      <c r="O632">
        <f>IF(AND(ISNUMBER($BW632),ISNUMBER($BX632)),MIN(1,MAX(0,($BX632-2017+1)/($BX632-$BW632+1))),"")</f>
        <v>0.2727272727272727</v>
      </c>
      <c r="P632">
        <f>IF(AND(ISNUMBER($BW632),ISNUMBER($BX632)),MIN(1,MAX(0,($BX632-2018+1)/($BX632-$BW632+1))),"")</f>
        <v>0.1818181818181818</v>
      </c>
      <c r="Q632">
        <f>IF(AND(ISNUMBER($BW632),ISNUMBER($BX632)),MIN(1,MAX(0,($BX632-2019+1)/($BX632-$BW632+1))),"")</f>
        <v>0.09090909090909091</v>
      </c>
      <c r="R632">
        <f>IF(AND(ISNUMBER($BW632),ISNUMBER($BX632)),MIN(1,MAX(0,($BX632-2016+1)/($BX632-$BW632+1))),"")</f>
        <v>0.3636363636363636</v>
      </c>
      <c r="S632">
        <f>IF($L632&lt;&gt;"",IF($L632&gt;=2015.5,1,0),"")</f>
        <v>0.0</v>
      </c>
      <c r="T632">
        <f>IF($L632&lt;&gt;"",IF($L632&gt;=2016,1,0),"")</f>
        <v>0.0</v>
      </c>
      <c r="U632">
        <f>IF(ISNUMBER($BX632),IF($BX632&gt;=2016,1,0),"")</f>
        <v>1.0</v>
      </c>
      <c r="V632">
        <f>IF(ISNUMBER($BW632),IF($BW632&gt;=2016,1,0),"")</f>
        <v>0.0</v>
      </c>
      <c r="W632" t="str">
        <f>IF(AND(ISNUMBER($BW632),ISNUMBER($BX632)),IF($BW632&gt;=2016,"post-only",IF($BX632&lt;2016,"pre-only","mixed")),"")</f>
        <v>mixed</v>
      </c>
      <c r="X632">
        <f>IF(AND(ISNUMBER($BW632),ISNUMBER($BX632)),MIN(1,MAX(0,($BX632-2017+1)/($BX632-$BW632+1))),"")</f>
        <v>0.2727272727272727</v>
      </c>
      <c r="Y632">
        <f>IF(AND(ISNUMBER($BW632),ISNUMBER($BX632)),MIN(1,MAX(0,($BX632-2018+1)/($BX632-$BW632+1))),"")</f>
        <v>0.1818181818181818</v>
      </c>
      <c r="Z632">
        <f>IF(AND(ISNUMBER($BW632),ISNUMBER($BX632)),MIN(1,MAX(0,($BX632-2019+1)/($BX632-$BW632+1))),"")</f>
        <v>0.09090909090909091</v>
      </c>
      <c r="AA632">
        <f>IF(ISNUMBER($BX632),IF($BX632&gt;=2017,1,0),"")</f>
        <v>1.0</v>
      </c>
      <c r="AB632">
        <f>IF(ISNUMBER($BX632),IF($BX632&gt;=2018,1,0),"")</f>
        <v>1.0</v>
      </c>
      <c r="AC632">
        <f>IF(ISNUMBER($BX632),IF($BX632&gt;=2019,1,0),"")</f>
        <v>1.0</v>
      </c>
      <c r="AD632">
        <f>IF($L632&lt;&gt;"",IF($L632&gt;2013,1,0),"")</f>
        <v>1.0</v>
      </c>
      <c r="AE632">
        <f>IF($L632&lt;&gt;"",1+IF($L632&gt;2011,1,0)+IF($L632&gt;2014,1,0),"")</f>
        <v>2.0</v>
      </c>
      <c r="AF632" t="inlineStr">
        <is>
          <t>derivativ (CDS spread)</t>
        </is>
      </c>
      <c r="AG632" t="inlineStr">
        <is>
          <t>performance</t>
        </is>
      </c>
      <c r="AH632" t="inlineStr">
        <is>
          <t>non-sensitive</t>
        </is>
      </c>
      <c r="AI632" t="inlineStr">
        <is>
          <t>with ETS/CT</t>
        </is>
      </c>
      <c r="AJ632" t="inlineStr">
        <is>
          <t>with ETS/CT</t>
        </is>
      </c>
      <c r="AK632" t="str">
        <f>IF(AND($CF632&lt;&gt;"",IFERROR(INDEX(subsample_country_map!$B:$B,MATCH($CF632,subsample_country_map!$A:$A,0)),"")&lt;&gt;""),INDEX(subsample_country_map!$B:$B,MATCH($CF632,subsample_country_map!$A:$A,0)),INDEX(lookup!$AA:$AA,MATCH($A632,lookup!$A:$A,0)))</f>
        <v>2_Europe</v>
      </c>
      <c r="AL632" t="str">
        <f>IF(AND($CF632&lt;&gt;"",IFERROR(INDEX(subsample_country_map!$C:$C,MATCH($CF632,subsample_country_map!$A:$A,0)),"")&lt;&gt;""),INDEX(subsample_country_map!$C:$C,MATCH($CF632,subsample_country_map!$A:$A,0)),INDEX(lookup!$AB:$AB,MATCH($A632,lookup!$A:$A,0)))</f>
        <v>99_NCE</v>
      </c>
      <c r="AM632" t="str">
        <f>IF(AND($CF632&lt;&gt;"",IFERROR(INDEX(subsample_country_map!$D:$D,MATCH($CF632,subsample_country_map!$A:$A,0)),"")&lt;&gt;""),INDEX(subsample_country_map!$D:$D,MATCH($CF632,subsample_country_map!$A:$A,0)),INDEX(lookup!$AC:$AC,MATCH($A632,lookup!$A:$A,0)))</f>
        <v>1_western</v>
      </c>
      <c r="AN632" t="str">
        <f>IF(AND($CF632&lt;&gt;"",IFERROR(INDEX(subsample_country_map!$E:$E,MATCH($CF632,subsample_country_map!$A:$A,0)),"")&lt;&gt;""),INDEX(subsample_country_map!$E:$E,MATCH($CF632,subsample_country_map!$A:$A,0)),INDEX(lookup!$AD:$AD,MATCH($A632,lookup!$A:$A,0)))</f>
        <v>2_civil law</v>
      </c>
      <c r="AO632" t="str">
        <f>INDEX(lookup!$Y:$Y,MATCH($A632,lookup!$A:$A,0))</f>
        <v>1_not published</v>
      </c>
      <c r="AP632" t="str">
        <f>INDEX(lookup!$Z:$Z,MATCH($A632,lookup!$A:$A,0))</f>
        <v>99_NCE</v>
      </c>
      <c r="AQ632" t="str">
        <f>INDEX(lookup!$W:$W,MATCH($A632,lookup!$A:$A,0))</f>
        <v>1_fin/acc/econ</v>
      </c>
      <c r="AS632" t="inlineStr">
        <is>
          <t>staging</t>
        </is>
      </c>
      <c r="AT632" t="inlineStr">
        <is>
          <t>good-CER</t>
        </is>
      </c>
      <c r="AU632" t="inlineStr">
        <is>
          <t>cost</t>
        </is>
      </c>
      <c r="AY632" t="inlineStr">
        <is>
          <t>0.101</t>
        </is>
      </c>
      <c r="BA632" t="inlineStr">
        <is>
          <t>FLAG</t>
        </is>
      </c>
      <c r="BB632" t="inlineStr">
        <is>
          <t>0</t>
        </is>
      </c>
      <c r="BC632" t="inlineStr">
        <is>
          <t>other:change regression (first differences) incl. firm fixed effects</t>
        </is>
      </c>
      <c r="BD632" t="inlineStr">
        <is>
          <t>robust (unclustered)</t>
        </is>
      </c>
      <c r="BE632" t="inlineStr">
        <is>
          <t>none</t>
        </is>
      </c>
      <c r="BI632" t="inlineStr">
        <is>
          <t>Footnote 23</t>
        </is>
      </c>
      <c r="BJ632" t="inlineStr">
        <is>
          <t>change regression with firm fixed effects ENV</t>
        </is>
      </c>
      <c r="BK632" t="inlineStr">
        <is>
          <t>32</t>
        </is>
      </c>
      <c r="BL632" t="inlineStr">
        <is>
          <t>The only deviation concerns the environmental perspective since ENV is marginally not statistically significant anymore with a p-value of 0.101.</t>
        </is>
      </c>
      <c r="BM632" t="inlineStr">
        <is>
          <t>ENV</t>
        </is>
      </c>
      <c r="BN632" t="inlineStr">
        <is>
          <t>ΔLN (CDS)</t>
        </is>
      </c>
      <c r="BO632" t="inlineStr">
        <is>
          <t>original</t>
        </is>
      </c>
      <c r="BP632" t="inlineStr">
        <is>
          <t>Christ et al (2022)</t>
        </is>
      </c>
      <c r="BQ632" t="inlineStr">
        <is>
          <t>computed</t>
        </is>
      </c>
      <c r="BT632" t="n">
        <v>0</v>
      </c>
      <c r="BU632" t="inlineStr">
        <is>
          <t>staging_Christ_et_al_unknown.csv</t>
        </is>
      </c>
      <c r="BW632" t="n">
        <v>2009</v>
      </c>
      <c r="BX632" t="n">
        <v>2019</v>
      </c>
      <c r="BY632" t="inlineStr">
        <is>
          <t>and Industry-specific Climate Risk Exposures</t>
        </is>
      </c>
      <c r="BZ632" t="n">
        <v>2014</v>
      </c>
      <c r="CA632" t="n">
        <v>0.3636363636363636</v>
      </c>
      <c r="CB632" t="n">
        <v>0</v>
      </c>
      <c r="CC632" t="n">
        <v>1</v>
      </c>
      <c r="CD632" t="n">
        <v>0.04255784261285103</v>
      </c>
      <c r="CE632" t="n">
        <v>1</v>
      </c>
    </row>
    <row r="633">
      <c r="A633" t="inlineStr">
        <is>
          <t>Cicchini et al (2026)</t>
        </is>
      </c>
      <c r="B633" t="n">
        <v>1938</v>
      </c>
      <c r="C633" t="n">
        <v>0.037</v>
      </c>
      <c r="D633" t="n">
        <v>2110</v>
      </c>
      <c r="E633">
        <f>IF(ISNUMBER($BA633),$BA633,IF(AND(ISNUMBER($D633),ISNUMBER($BW633),ISNUMBER($BX633)),$D633*($BX633-$BW633+1),""))</f>
        <v>8440.0</v>
      </c>
      <c r="H633" t="inlineStr">
        <is>
          <t>bivariate</t>
        </is>
      </c>
      <c r="I633" t="inlineStr">
        <is>
          <t>Correlation coefficient available</t>
        </is>
      </c>
      <c r="J633">
        <f>IF($BW633&lt;&gt;"",$BW633,"")</f>
        <v>2021.0</v>
      </c>
      <c r="K633">
        <f>IF($BX633&lt;&gt;"",$BX633,"")</f>
        <v>2024.0</v>
      </c>
      <c r="L633">
        <f>IF(AND(ISNUMBER($BW633),ISNUMBER($BX633)),($BW633+$BX633)/2,"")</f>
        <v>2022.5</v>
      </c>
      <c r="M633">
        <f>IF($L633&lt;&gt;"",$L633,"")</f>
        <v>2022.5</v>
      </c>
      <c r="N633">
        <f>IF(AND(ISNUMBER($BW633),ISNUMBER($BX633)),MIN(1,MAX(0,($BX633-2016+1)/($BX633-$BW633+1))),"")</f>
        <v>1.0</v>
      </c>
      <c r="O633">
        <f>IF(AND(ISNUMBER($BW633),ISNUMBER($BX633)),MIN(1,MAX(0,($BX633-2017+1)/($BX633-$BW633+1))),"")</f>
        <v>1.0</v>
      </c>
      <c r="P633">
        <f>IF(AND(ISNUMBER($BW633),ISNUMBER($BX633)),MIN(1,MAX(0,($BX633-2018+1)/($BX633-$BW633+1))),"")</f>
        <v>1.0</v>
      </c>
      <c r="Q633">
        <f>IF(AND(ISNUMBER($BW633),ISNUMBER($BX633)),MIN(1,MAX(0,($BX633-2019+1)/($BX633-$BW633+1))),"")</f>
        <v>1.0</v>
      </c>
      <c r="R633">
        <f>IF(AND(ISNUMBER($BW633),ISNUMBER($BX633)),MIN(1,MAX(0,($BX633-2016+1)/($BX633-$BW633+1))),"")</f>
        <v>1.0</v>
      </c>
      <c r="S633">
        <f>IF($L633&lt;&gt;"",IF($L633&gt;=2015.5,1,0),"")</f>
        <v>1.0</v>
      </c>
      <c r="T633">
        <f>IF($L633&lt;&gt;"",IF($L633&gt;=2016,1,0),"")</f>
        <v>1.0</v>
      </c>
      <c r="U633">
        <f>IF(ISNUMBER($BX633),IF($BX633&gt;=2016,1,0),"")</f>
        <v>1.0</v>
      </c>
      <c r="V633">
        <f>IF(ISNUMBER($BW633),IF($BW633&gt;=2016,1,0),"")</f>
        <v>1.0</v>
      </c>
      <c r="W633" t="str">
        <f>IF(AND(ISNUMBER($BW633),ISNUMBER($BX633)),IF($BW633&gt;=2016,"post-only",IF($BX633&lt;2016,"pre-only","mixed")),"")</f>
        <v>post-only</v>
      </c>
      <c r="X633">
        <f>IF(AND(ISNUMBER($BW633),ISNUMBER($BX633)),MIN(1,MAX(0,($BX633-2017+1)/($BX633-$BW633+1))),"")</f>
        <v>1.0</v>
      </c>
      <c r="Y633">
        <f>IF(AND(ISNUMBER($BW633),ISNUMBER($BX633)),MIN(1,MAX(0,($BX633-2018+1)/($BX633-$BW633+1))),"")</f>
        <v>1.0</v>
      </c>
      <c r="Z633">
        <f>IF(AND(ISNUMBER($BW633),ISNUMBER($BX633)),MIN(1,MAX(0,($BX633-2019+1)/($BX633-$BW633+1))),"")</f>
        <v>1.0</v>
      </c>
      <c r="AA633">
        <f>IF(ISNUMBER($BX633),IF($BX633&gt;=2017,1,0),"")</f>
        <v>1.0</v>
      </c>
      <c r="AB633">
        <f>IF(ISNUMBER($BX633),IF($BX633&gt;=2018,1,0),"")</f>
        <v>1.0</v>
      </c>
      <c r="AC633">
        <f>IF(ISNUMBER($BX633),IF($BX633&gt;=2019,1,0),"")</f>
        <v>1.0</v>
      </c>
      <c r="AD633">
        <f>IF($L633&lt;&gt;"",IF($L633&gt;2013,1,0),"")</f>
        <v>1.0</v>
      </c>
      <c r="AE633">
        <f>IF($L633&lt;&gt;"",1+IF($L633&gt;2011,1,0)+IF($L633&gt;2014,1,0),"")</f>
        <v>3.0</v>
      </c>
      <c r="AF633" t="inlineStr">
        <is>
          <t>loan (interest rate)</t>
        </is>
      </c>
      <c r="AG633" t="inlineStr">
        <is>
          <t>performance</t>
        </is>
      </c>
      <c r="AH633" t="inlineStr">
        <is>
          <t>99_NCE</t>
        </is>
      </c>
      <c r="AI633" t="inlineStr">
        <is>
          <t>with ETS/CT</t>
        </is>
      </c>
      <c r="AJ633" t="inlineStr">
        <is>
          <t>with ETS/CT</t>
        </is>
      </c>
      <c r="AK633" t="str">
        <f>IF(AND($CF633&lt;&gt;"",IFERROR(INDEX(subsample_country_map!$B:$B,MATCH($CF633,subsample_country_map!$A:$A,0)),"")&lt;&gt;""),INDEX(subsample_country_map!$B:$B,MATCH($CF633,subsample_country_map!$A:$A,0)),INDEX(lookup!$AA:$AA,MATCH($A633,lookup!$A:$A,0)))</f>
        <v>2_Europe</v>
      </c>
      <c r="AL633" t="str">
        <f>IF(AND($CF633&lt;&gt;"",IFERROR(INDEX(subsample_country_map!$C:$C,MATCH($CF633,subsample_country_map!$A:$A,0)),"")&lt;&gt;""),INDEX(subsample_country_map!$C:$C,MATCH($CF633,subsample_country_map!$A:$A,0)),INDEX(lookup!$AB:$AB,MATCH($A633,lookup!$A:$A,0)))</f>
        <v>99_NCE</v>
      </c>
      <c r="AM633" t="str">
        <f>IF(AND($CF633&lt;&gt;"",IFERROR(INDEX(subsample_country_map!$D:$D,MATCH($CF633,subsample_country_map!$A:$A,0)),"")&lt;&gt;""),INDEX(subsample_country_map!$D:$D,MATCH($CF633,subsample_country_map!$A:$A,0)),INDEX(lookup!$AC:$AC,MATCH($A633,lookup!$A:$A,0)))</f>
        <v>1_western</v>
      </c>
      <c r="AN633" t="str">
        <f>IF(AND($CF633&lt;&gt;"",IFERROR(INDEX(subsample_country_map!$E:$E,MATCH($CF633,subsample_country_map!$A:$A,0)),"")&lt;&gt;""),INDEX(subsample_country_map!$E:$E,MATCH($CF633,subsample_country_map!$A:$A,0)),INDEX(lookup!$AD:$AD,MATCH($A633,lookup!$A:$A,0)))</f>
        <v>99_NCE</v>
      </c>
      <c r="AO633" t="str">
        <f>INDEX(lookup!$Y:$Y,MATCH($A633,lookup!$A:$A,0))</f>
        <v>0_published</v>
      </c>
      <c r="AP633" t="str">
        <f>INDEX(lookup!$Z:$Z,MATCH($A633,lookup!$A:$A,0))</f>
        <v>1_VHB high</v>
      </c>
      <c r="AQ633" t="str">
        <f>INDEX(lookup!$W:$W,MATCH($A633,lookup!$A:$A,0))</f>
        <v>2_sust</v>
      </c>
      <c r="AS633" t="inlineStr">
        <is>
          <t>staging</t>
        </is>
      </c>
      <c r="AT633" t="inlineStr">
        <is>
          <t>bad-CER</t>
        </is>
      </c>
      <c r="AU633" t="inlineStr">
        <is>
          <t>cost</t>
        </is>
      </c>
      <c r="AZ633" t="inlineStr">
        <is>
          <t>0.037</t>
        </is>
      </c>
      <c r="BA633" t="inlineStr">
        <is>
          <t>FLAG</t>
        </is>
      </c>
      <c r="BB633" t="inlineStr">
        <is>
          <t>0</t>
        </is>
      </c>
      <c r="BC633" t="inlineStr">
        <is>
          <t>n/a (structural)</t>
        </is>
      </c>
      <c r="BD633" t="inlineStr">
        <is>
          <t>n/a (structural)</t>
        </is>
      </c>
      <c r="BE633" t="inlineStr">
        <is>
          <t>none</t>
        </is>
      </c>
      <c r="BI633" t="inlineStr">
        <is>
          <t>Table 4</t>
        </is>
      </c>
      <c r="BJ633" t="inlineStr">
        <is>
          <t>Pairwise correlations, row (2) x col (1)</t>
        </is>
      </c>
      <c r="BK633" t="inlineStr">
        <is>
          <t>7</t>
        </is>
      </c>
      <c r="BL633" t="inlineStr">
        <is>
          <t>(2) Scope 1 0.037*</t>
        </is>
      </c>
      <c r="BM633" t="inlineStr">
        <is>
          <t>Scope 1</t>
        </is>
      </c>
      <c r="BN633" t="inlineStr">
        <is>
          <t>CoD</t>
        </is>
      </c>
      <c r="BO633" t="inlineStr">
        <is>
          <t>update</t>
        </is>
      </c>
      <c r="BP633" t="inlineStr">
        <is>
          <t>Cicchini et al (2026)</t>
        </is>
      </c>
      <c r="BQ633" t="inlineStr">
        <is>
          <t>bivariate</t>
        </is>
      </c>
      <c r="BT633" t="n">
        <v>0</v>
      </c>
      <c r="BU633" t="inlineStr">
        <is>
          <t>staging_Cicchini_et_al_2026.csv</t>
        </is>
      </c>
      <c r="BW633" t="n">
        <v>2021</v>
      </c>
      <c r="BX633" t="n">
        <v>2024</v>
      </c>
      <c r="BY633" t="inlineStr">
        <is>
          <t>multi: European-listed companies (individual countries not enumerated)</t>
        </is>
      </c>
      <c r="BZ633" t="n">
        <v>2022.5</v>
      </c>
      <c r="CA633" t="n">
        <v>1</v>
      </c>
      <c r="CB633" t="n">
        <v>1</v>
      </c>
      <c r="CC633" t="n">
        <v>1</v>
      </c>
      <c r="CD633" t="n">
        <v>0.03701689821570089</v>
      </c>
      <c r="CE633" t="n">
        <v>1</v>
      </c>
    </row>
    <row r="634">
      <c r="A634" t="inlineStr">
        <is>
          <t>Cicchini et al (2026)</t>
        </is>
      </c>
      <c r="B634" t="n">
        <v>1939</v>
      </c>
      <c r="C634" t="n">
        <v>0.046</v>
      </c>
      <c r="D634" t="n">
        <v>2110</v>
      </c>
      <c r="E634">
        <f>IF(ISNUMBER($BA634),$BA634,IF(AND(ISNUMBER($D634),ISNUMBER($BW634),ISNUMBER($BX634)),$D634*($BX634-$BW634+1),""))</f>
        <v>8440.0</v>
      </c>
      <c r="H634" t="inlineStr">
        <is>
          <t>bivariate</t>
        </is>
      </c>
      <c r="I634" t="inlineStr">
        <is>
          <t>Correlation coefficient available</t>
        </is>
      </c>
      <c r="J634">
        <f>IF($BW634&lt;&gt;"",$BW634,"")</f>
        <v>2021.0</v>
      </c>
      <c r="K634">
        <f>IF($BX634&lt;&gt;"",$BX634,"")</f>
        <v>2024.0</v>
      </c>
      <c r="L634">
        <f>IF(AND(ISNUMBER($BW634),ISNUMBER($BX634)),($BW634+$BX634)/2,"")</f>
        <v>2022.5</v>
      </c>
      <c r="M634">
        <f>IF($L634&lt;&gt;"",$L634,"")</f>
        <v>2022.5</v>
      </c>
      <c r="N634">
        <f>IF(AND(ISNUMBER($BW634),ISNUMBER($BX634)),MIN(1,MAX(0,($BX634-2016+1)/($BX634-$BW634+1))),"")</f>
        <v>1.0</v>
      </c>
      <c r="O634">
        <f>IF(AND(ISNUMBER($BW634),ISNUMBER($BX634)),MIN(1,MAX(0,($BX634-2017+1)/($BX634-$BW634+1))),"")</f>
        <v>1.0</v>
      </c>
      <c r="P634">
        <f>IF(AND(ISNUMBER($BW634),ISNUMBER($BX634)),MIN(1,MAX(0,($BX634-2018+1)/($BX634-$BW634+1))),"")</f>
        <v>1.0</v>
      </c>
      <c r="Q634">
        <f>IF(AND(ISNUMBER($BW634),ISNUMBER($BX634)),MIN(1,MAX(0,($BX634-2019+1)/($BX634-$BW634+1))),"")</f>
        <v>1.0</v>
      </c>
      <c r="R634">
        <f>IF(AND(ISNUMBER($BW634),ISNUMBER($BX634)),MIN(1,MAX(0,($BX634-2016+1)/($BX634-$BW634+1))),"")</f>
        <v>1.0</v>
      </c>
      <c r="S634">
        <f>IF($L634&lt;&gt;"",IF($L634&gt;=2015.5,1,0),"")</f>
        <v>1.0</v>
      </c>
      <c r="T634">
        <f>IF($L634&lt;&gt;"",IF($L634&gt;=2016,1,0),"")</f>
        <v>1.0</v>
      </c>
      <c r="U634">
        <f>IF(ISNUMBER($BX634),IF($BX634&gt;=2016,1,0),"")</f>
        <v>1.0</v>
      </c>
      <c r="V634">
        <f>IF(ISNUMBER($BW634),IF($BW634&gt;=2016,1,0),"")</f>
        <v>1.0</v>
      </c>
      <c r="W634" t="str">
        <f>IF(AND(ISNUMBER($BW634),ISNUMBER($BX634)),IF($BW634&gt;=2016,"post-only",IF($BX634&lt;2016,"pre-only","mixed")),"")</f>
        <v>post-only</v>
      </c>
      <c r="X634">
        <f>IF(AND(ISNUMBER($BW634),ISNUMBER($BX634)),MIN(1,MAX(0,($BX634-2017+1)/($BX634-$BW634+1))),"")</f>
        <v>1.0</v>
      </c>
      <c r="Y634">
        <f>IF(AND(ISNUMBER($BW634),ISNUMBER($BX634)),MIN(1,MAX(0,($BX634-2018+1)/($BX634-$BW634+1))),"")</f>
        <v>1.0</v>
      </c>
      <c r="Z634">
        <f>IF(AND(ISNUMBER($BW634),ISNUMBER($BX634)),MIN(1,MAX(0,($BX634-2019+1)/($BX634-$BW634+1))),"")</f>
        <v>1.0</v>
      </c>
      <c r="AA634">
        <f>IF(ISNUMBER($BX634),IF($BX634&gt;=2017,1,0),"")</f>
        <v>1.0</v>
      </c>
      <c r="AB634">
        <f>IF(ISNUMBER($BX634),IF($BX634&gt;=2018,1,0),"")</f>
        <v>1.0</v>
      </c>
      <c r="AC634">
        <f>IF(ISNUMBER($BX634),IF($BX634&gt;=2019,1,0),"")</f>
        <v>1.0</v>
      </c>
      <c r="AD634">
        <f>IF($L634&lt;&gt;"",IF($L634&gt;2013,1,0),"")</f>
        <v>1.0</v>
      </c>
      <c r="AE634">
        <f>IF($L634&lt;&gt;"",1+IF($L634&gt;2011,1,0)+IF($L634&gt;2014,1,0),"")</f>
        <v>3.0</v>
      </c>
      <c r="AF634" t="inlineStr">
        <is>
          <t>loan (interest rate)</t>
        </is>
      </c>
      <c r="AG634" t="inlineStr">
        <is>
          <t>performance</t>
        </is>
      </c>
      <c r="AH634" t="inlineStr">
        <is>
          <t>99_NCE</t>
        </is>
      </c>
      <c r="AI634" t="inlineStr">
        <is>
          <t>with ETS/CT</t>
        </is>
      </c>
      <c r="AJ634" t="inlineStr">
        <is>
          <t>with ETS/CT</t>
        </is>
      </c>
      <c r="AK634" t="str">
        <f>IF(AND($CF634&lt;&gt;"",IFERROR(INDEX(subsample_country_map!$B:$B,MATCH($CF634,subsample_country_map!$A:$A,0)),"")&lt;&gt;""),INDEX(subsample_country_map!$B:$B,MATCH($CF634,subsample_country_map!$A:$A,0)),INDEX(lookup!$AA:$AA,MATCH($A634,lookup!$A:$A,0)))</f>
        <v>2_Europe</v>
      </c>
      <c r="AL634" t="str">
        <f>IF(AND($CF634&lt;&gt;"",IFERROR(INDEX(subsample_country_map!$C:$C,MATCH($CF634,subsample_country_map!$A:$A,0)),"")&lt;&gt;""),INDEX(subsample_country_map!$C:$C,MATCH($CF634,subsample_country_map!$A:$A,0)),INDEX(lookup!$AB:$AB,MATCH($A634,lookup!$A:$A,0)))</f>
        <v>99_NCE</v>
      </c>
      <c r="AM634" t="str">
        <f>IF(AND($CF634&lt;&gt;"",IFERROR(INDEX(subsample_country_map!$D:$D,MATCH($CF634,subsample_country_map!$A:$A,0)),"")&lt;&gt;""),INDEX(subsample_country_map!$D:$D,MATCH($CF634,subsample_country_map!$A:$A,0)),INDEX(lookup!$AC:$AC,MATCH($A634,lookup!$A:$A,0)))</f>
        <v>1_western</v>
      </c>
      <c r="AN634" t="str">
        <f>IF(AND($CF634&lt;&gt;"",IFERROR(INDEX(subsample_country_map!$E:$E,MATCH($CF634,subsample_country_map!$A:$A,0)),"")&lt;&gt;""),INDEX(subsample_country_map!$E:$E,MATCH($CF634,subsample_country_map!$A:$A,0)),INDEX(lookup!$AD:$AD,MATCH($A634,lookup!$A:$A,0)))</f>
        <v>99_NCE</v>
      </c>
      <c r="AO634" t="str">
        <f>INDEX(lookup!$Y:$Y,MATCH($A634,lookup!$A:$A,0))</f>
        <v>0_published</v>
      </c>
      <c r="AP634" t="str">
        <f>INDEX(lookup!$Z:$Z,MATCH($A634,lookup!$A:$A,0))</f>
        <v>1_VHB high</v>
      </c>
      <c r="AQ634" t="str">
        <f>INDEX(lookup!$W:$W,MATCH($A634,lookup!$A:$A,0))</f>
        <v>2_sust</v>
      </c>
      <c r="AS634" t="inlineStr">
        <is>
          <t>staging</t>
        </is>
      </c>
      <c r="AT634" t="inlineStr">
        <is>
          <t>bad-CER</t>
        </is>
      </c>
      <c r="AU634" t="inlineStr">
        <is>
          <t>cost</t>
        </is>
      </c>
      <c r="AZ634" t="inlineStr">
        <is>
          <t>0.046</t>
        </is>
      </c>
      <c r="BA634" t="inlineStr">
        <is>
          <t>FLAG</t>
        </is>
      </c>
      <c r="BB634" t="inlineStr">
        <is>
          <t>0</t>
        </is>
      </c>
      <c r="BC634" t="inlineStr">
        <is>
          <t>n/a (structural)</t>
        </is>
      </c>
      <c r="BD634" t="inlineStr">
        <is>
          <t>n/a (structural)</t>
        </is>
      </c>
      <c r="BE634" t="inlineStr">
        <is>
          <t>none</t>
        </is>
      </c>
      <c r="BI634" t="inlineStr">
        <is>
          <t>Table 4</t>
        </is>
      </c>
      <c r="BJ634" t="inlineStr">
        <is>
          <t>Pairwise correlations, row (3) x col (1)</t>
        </is>
      </c>
      <c r="BK634" t="inlineStr">
        <is>
          <t>7</t>
        </is>
      </c>
      <c r="BL634" t="inlineStr">
        <is>
          <t>(3) Scope 1–2 0.046*</t>
        </is>
      </c>
      <c r="BM634" t="inlineStr">
        <is>
          <t>Scope 1–2</t>
        </is>
      </c>
      <c r="BN634" t="inlineStr">
        <is>
          <t>CoD</t>
        </is>
      </c>
      <c r="BO634" t="inlineStr">
        <is>
          <t>update</t>
        </is>
      </c>
      <c r="BP634" t="inlineStr">
        <is>
          <t>Cicchini et al (2026)</t>
        </is>
      </c>
      <c r="BQ634" t="inlineStr">
        <is>
          <t>bivariate</t>
        </is>
      </c>
      <c r="BT634" t="n">
        <v>0</v>
      </c>
      <c r="BU634" t="inlineStr">
        <is>
          <t>staging_Cicchini_et_al_2026.csv</t>
        </is>
      </c>
      <c r="BW634" t="n">
        <v>2021</v>
      </c>
      <c r="BX634" t="n">
        <v>2024</v>
      </c>
      <c r="BY634" t="inlineStr">
        <is>
          <t>multi: European-listed companies (individual countries not enumerated)</t>
        </is>
      </c>
      <c r="BZ634" t="n">
        <v>2022.5</v>
      </c>
      <c r="CA634" t="n">
        <v>1</v>
      </c>
      <c r="CB634" t="n">
        <v>1</v>
      </c>
      <c r="CC634" t="n">
        <v>1</v>
      </c>
      <c r="CD634" t="n">
        <v>0.04603248658829084</v>
      </c>
      <c r="CE634" t="n">
        <v>1</v>
      </c>
    </row>
    <row r="635">
      <c r="A635" t="inlineStr">
        <is>
          <t>Cicchini et al (2026)</t>
        </is>
      </c>
      <c r="B635" t="n">
        <v>1940</v>
      </c>
      <c r="C635" t="n">
        <v>0.056</v>
      </c>
      <c r="D635" t="n">
        <v>2110</v>
      </c>
      <c r="E635">
        <f>IF(ISNUMBER($BA635),$BA635,IF(AND(ISNUMBER($D635),ISNUMBER($BW635),ISNUMBER($BX635)),$D635*($BX635-$BW635+1),""))</f>
        <v>8440.0</v>
      </c>
      <c r="H635" t="inlineStr">
        <is>
          <t>bivariate</t>
        </is>
      </c>
      <c r="I635" t="inlineStr">
        <is>
          <t>Correlation coefficient available</t>
        </is>
      </c>
      <c r="J635">
        <f>IF($BW635&lt;&gt;"",$BW635,"")</f>
        <v>2021.0</v>
      </c>
      <c r="K635">
        <f>IF($BX635&lt;&gt;"",$BX635,"")</f>
        <v>2024.0</v>
      </c>
      <c r="L635">
        <f>IF(AND(ISNUMBER($BW635),ISNUMBER($BX635)),($BW635+$BX635)/2,"")</f>
        <v>2022.5</v>
      </c>
      <c r="M635">
        <f>IF($L635&lt;&gt;"",$L635,"")</f>
        <v>2022.5</v>
      </c>
      <c r="N635">
        <f>IF(AND(ISNUMBER($BW635),ISNUMBER($BX635)),MIN(1,MAX(0,($BX635-2016+1)/($BX635-$BW635+1))),"")</f>
        <v>1.0</v>
      </c>
      <c r="O635">
        <f>IF(AND(ISNUMBER($BW635),ISNUMBER($BX635)),MIN(1,MAX(0,($BX635-2017+1)/($BX635-$BW635+1))),"")</f>
        <v>1.0</v>
      </c>
      <c r="P635">
        <f>IF(AND(ISNUMBER($BW635),ISNUMBER($BX635)),MIN(1,MAX(0,($BX635-2018+1)/($BX635-$BW635+1))),"")</f>
        <v>1.0</v>
      </c>
      <c r="Q635">
        <f>IF(AND(ISNUMBER($BW635),ISNUMBER($BX635)),MIN(1,MAX(0,($BX635-2019+1)/($BX635-$BW635+1))),"")</f>
        <v>1.0</v>
      </c>
      <c r="R635">
        <f>IF(AND(ISNUMBER($BW635),ISNUMBER($BX635)),MIN(1,MAX(0,($BX635-2016+1)/($BX635-$BW635+1))),"")</f>
        <v>1.0</v>
      </c>
      <c r="S635">
        <f>IF($L635&lt;&gt;"",IF($L635&gt;=2015.5,1,0),"")</f>
        <v>1.0</v>
      </c>
      <c r="T635">
        <f>IF($L635&lt;&gt;"",IF($L635&gt;=2016,1,0),"")</f>
        <v>1.0</v>
      </c>
      <c r="U635">
        <f>IF(ISNUMBER($BX635),IF($BX635&gt;=2016,1,0),"")</f>
        <v>1.0</v>
      </c>
      <c r="V635">
        <f>IF(ISNUMBER($BW635),IF($BW635&gt;=2016,1,0),"")</f>
        <v>1.0</v>
      </c>
      <c r="W635" t="str">
        <f>IF(AND(ISNUMBER($BW635),ISNUMBER($BX635)),IF($BW635&gt;=2016,"post-only",IF($BX635&lt;2016,"pre-only","mixed")),"")</f>
        <v>post-only</v>
      </c>
      <c r="X635">
        <f>IF(AND(ISNUMBER($BW635),ISNUMBER($BX635)),MIN(1,MAX(0,($BX635-2017+1)/($BX635-$BW635+1))),"")</f>
        <v>1.0</v>
      </c>
      <c r="Y635">
        <f>IF(AND(ISNUMBER($BW635),ISNUMBER($BX635)),MIN(1,MAX(0,($BX635-2018+1)/($BX635-$BW635+1))),"")</f>
        <v>1.0</v>
      </c>
      <c r="Z635">
        <f>IF(AND(ISNUMBER($BW635),ISNUMBER($BX635)),MIN(1,MAX(0,($BX635-2019+1)/($BX635-$BW635+1))),"")</f>
        <v>1.0</v>
      </c>
      <c r="AA635">
        <f>IF(ISNUMBER($BX635),IF($BX635&gt;=2017,1,0),"")</f>
        <v>1.0</v>
      </c>
      <c r="AB635">
        <f>IF(ISNUMBER($BX635),IF($BX635&gt;=2018,1,0),"")</f>
        <v>1.0</v>
      </c>
      <c r="AC635">
        <f>IF(ISNUMBER($BX635),IF($BX635&gt;=2019,1,0),"")</f>
        <v>1.0</v>
      </c>
      <c r="AD635">
        <f>IF($L635&lt;&gt;"",IF($L635&gt;2013,1,0),"")</f>
        <v>1.0</v>
      </c>
      <c r="AE635">
        <f>IF($L635&lt;&gt;"",1+IF($L635&gt;2011,1,0)+IF($L635&gt;2014,1,0),"")</f>
        <v>3.0</v>
      </c>
      <c r="AF635" t="inlineStr">
        <is>
          <t>loan (interest rate)</t>
        </is>
      </c>
      <c r="AG635" t="inlineStr">
        <is>
          <t>performance</t>
        </is>
      </c>
      <c r="AH635" t="inlineStr">
        <is>
          <t>99_NCE</t>
        </is>
      </c>
      <c r="AI635" t="inlineStr">
        <is>
          <t>with ETS/CT</t>
        </is>
      </c>
      <c r="AJ635" t="inlineStr">
        <is>
          <t>with ETS/CT</t>
        </is>
      </c>
      <c r="AK635" t="str">
        <f>IF(AND($CF635&lt;&gt;"",IFERROR(INDEX(subsample_country_map!$B:$B,MATCH($CF635,subsample_country_map!$A:$A,0)),"")&lt;&gt;""),INDEX(subsample_country_map!$B:$B,MATCH($CF635,subsample_country_map!$A:$A,0)),INDEX(lookup!$AA:$AA,MATCH($A635,lookup!$A:$A,0)))</f>
        <v>2_Europe</v>
      </c>
      <c r="AL635" t="str">
        <f>IF(AND($CF635&lt;&gt;"",IFERROR(INDEX(subsample_country_map!$C:$C,MATCH($CF635,subsample_country_map!$A:$A,0)),"")&lt;&gt;""),INDEX(subsample_country_map!$C:$C,MATCH($CF635,subsample_country_map!$A:$A,0)),INDEX(lookup!$AB:$AB,MATCH($A635,lookup!$A:$A,0)))</f>
        <v>99_NCE</v>
      </c>
      <c r="AM635" t="str">
        <f>IF(AND($CF635&lt;&gt;"",IFERROR(INDEX(subsample_country_map!$D:$D,MATCH($CF635,subsample_country_map!$A:$A,0)),"")&lt;&gt;""),INDEX(subsample_country_map!$D:$D,MATCH($CF635,subsample_country_map!$A:$A,0)),INDEX(lookup!$AC:$AC,MATCH($A635,lookup!$A:$A,0)))</f>
        <v>1_western</v>
      </c>
      <c r="AN635" t="str">
        <f>IF(AND($CF635&lt;&gt;"",IFERROR(INDEX(subsample_country_map!$E:$E,MATCH($CF635,subsample_country_map!$A:$A,0)),"")&lt;&gt;""),INDEX(subsample_country_map!$E:$E,MATCH($CF635,subsample_country_map!$A:$A,0)),INDEX(lookup!$AD:$AD,MATCH($A635,lookup!$A:$A,0)))</f>
        <v>99_NCE</v>
      </c>
      <c r="AO635" t="str">
        <f>INDEX(lookup!$Y:$Y,MATCH($A635,lookup!$A:$A,0))</f>
        <v>0_published</v>
      </c>
      <c r="AP635" t="str">
        <f>INDEX(lookup!$Z:$Z,MATCH($A635,lookup!$A:$A,0))</f>
        <v>1_VHB high</v>
      </c>
      <c r="AQ635" t="str">
        <f>INDEX(lookup!$W:$W,MATCH($A635,lookup!$A:$A,0))</f>
        <v>2_sust</v>
      </c>
      <c r="AS635" t="inlineStr">
        <is>
          <t>staging</t>
        </is>
      </c>
      <c r="AT635" t="inlineStr">
        <is>
          <t>good-CER</t>
        </is>
      </c>
      <c r="AU635" t="inlineStr">
        <is>
          <t>cost</t>
        </is>
      </c>
      <c r="AZ635" t="inlineStr">
        <is>
          <t>0.056</t>
        </is>
      </c>
      <c r="BA635" t="inlineStr">
        <is>
          <t>FLAG</t>
        </is>
      </c>
      <c r="BB635" t="inlineStr">
        <is>
          <t>0</t>
        </is>
      </c>
      <c r="BC635" t="inlineStr">
        <is>
          <t>n/a (structural)</t>
        </is>
      </c>
      <c r="BD635" t="inlineStr">
        <is>
          <t>n/a (structural)</t>
        </is>
      </c>
      <c r="BE635" t="inlineStr">
        <is>
          <t>none</t>
        </is>
      </c>
      <c r="BI635" t="inlineStr">
        <is>
          <t>Table 4</t>
        </is>
      </c>
      <c r="BJ635" t="inlineStr">
        <is>
          <t>Pairwise correlations, row (4) x col (1)</t>
        </is>
      </c>
      <c r="BK635" t="inlineStr">
        <is>
          <t>7</t>
        </is>
      </c>
      <c r="BL635" t="inlineStr">
        <is>
          <t>(4) Environment 0.056*</t>
        </is>
      </c>
      <c r="BM635" t="inlineStr">
        <is>
          <t>Environment</t>
        </is>
      </c>
      <c r="BN635" t="inlineStr">
        <is>
          <t>CoD</t>
        </is>
      </c>
      <c r="BO635" t="inlineStr">
        <is>
          <t>update</t>
        </is>
      </c>
      <c r="BP635" t="inlineStr">
        <is>
          <t>Cicchini et al (2026)</t>
        </is>
      </c>
      <c r="BQ635" t="inlineStr">
        <is>
          <t>bivariate</t>
        </is>
      </c>
      <c r="BT635" t="n">
        <v>0</v>
      </c>
      <c r="BU635" t="inlineStr">
        <is>
          <t>staging_Cicchini_et_al_2026.csv</t>
        </is>
      </c>
      <c r="BW635" t="n">
        <v>2021</v>
      </c>
      <c r="BX635" t="n">
        <v>2024</v>
      </c>
      <c r="BY635" t="inlineStr">
        <is>
          <t>multi: European-listed companies (individual countries not enumerated)</t>
        </is>
      </c>
      <c r="BZ635" t="n">
        <v>2022.5</v>
      </c>
      <c r="CA635" t="n">
        <v>1</v>
      </c>
      <c r="CB635" t="n">
        <v>1</v>
      </c>
      <c r="CC635" t="n">
        <v>1</v>
      </c>
      <c r="CD635" t="n">
        <v>0.05605864906035305</v>
      </c>
      <c r="CE635" t="n">
        <v>1</v>
      </c>
    </row>
    <row r="636">
      <c r="A636" t="inlineStr">
        <is>
          <t>Cicchini et al (2026)</t>
        </is>
      </c>
      <c r="B636" t="n">
        <v>1941</v>
      </c>
      <c r="C636" t="n">
        <v>-0.2054661987750057</v>
      </c>
      <c r="D636" t="n">
        <v>363</v>
      </c>
      <c r="E636">
        <f>IF(ISNUMBER($BA636),$BA636,IF(AND(ISNUMBER($D636),ISNUMBER($BW636),ISNUMBER($BX636)),$D636*($BX636-$BW636+1),""))</f>
        <v>363.0</v>
      </c>
      <c r="H636" t="inlineStr">
        <is>
          <t>partial</t>
        </is>
      </c>
      <c r="I636" t="inlineStr">
        <is>
          <t>Regression Cofficient and Standard Error  available</t>
        </is>
      </c>
      <c r="J636">
        <f>IF($BW636&lt;&gt;"",$BW636,"")</f>
        <v>2021.0</v>
      </c>
      <c r="K636">
        <f>IF($BX636&lt;&gt;"",$BX636,"")</f>
        <v>2024.0</v>
      </c>
      <c r="L636">
        <f>IF(AND(ISNUMBER($BW636),ISNUMBER($BX636)),($BW636+$BX636)/2,"")</f>
        <v>2022.5</v>
      </c>
      <c r="M636">
        <f>IF($L636&lt;&gt;"",$L636,"")</f>
        <v>2022.5</v>
      </c>
      <c r="N636">
        <f>IF(AND(ISNUMBER($BW636),ISNUMBER($BX636)),MIN(1,MAX(0,($BX636-2016+1)/($BX636-$BW636+1))),"")</f>
        <v>1.0</v>
      </c>
      <c r="O636">
        <f>IF(AND(ISNUMBER($BW636),ISNUMBER($BX636)),MIN(1,MAX(0,($BX636-2017+1)/($BX636-$BW636+1))),"")</f>
        <v>1.0</v>
      </c>
      <c r="P636">
        <f>IF(AND(ISNUMBER($BW636),ISNUMBER($BX636)),MIN(1,MAX(0,($BX636-2018+1)/($BX636-$BW636+1))),"")</f>
        <v>1.0</v>
      </c>
      <c r="Q636">
        <f>IF(AND(ISNUMBER($BW636),ISNUMBER($BX636)),MIN(1,MAX(0,($BX636-2019+1)/($BX636-$BW636+1))),"")</f>
        <v>1.0</v>
      </c>
      <c r="R636">
        <f>IF(AND(ISNUMBER($BW636),ISNUMBER($BX636)),MIN(1,MAX(0,($BX636-2016+1)/($BX636-$BW636+1))),"")</f>
        <v>1.0</v>
      </c>
      <c r="S636">
        <f>IF($L636&lt;&gt;"",IF($L636&gt;=2015.5,1,0),"")</f>
        <v>1.0</v>
      </c>
      <c r="T636">
        <f>IF($L636&lt;&gt;"",IF($L636&gt;=2016,1,0),"")</f>
        <v>1.0</v>
      </c>
      <c r="U636">
        <f>IF(ISNUMBER($BX636),IF($BX636&gt;=2016,1,0),"")</f>
        <v>1.0</v>
      </c>
      <c r="V636">
        <f>IF(ISNUMBER($BW636),IF($BW636&gt;=2016,1,0),"")</f>
        <v>1.0</v>
      </c>
      <c r="W636" t="str">
        <f>IF(AND(ISNUMBER($BW636),ISNUMBER($BX636)),IF($BW636&gt;=2016,"post-only",IF($BX636&lt;2016,"pre-only","mixed")),"")</f>
        <v>post-only</v>
      </c>
      <c r="X636">
        <f>IF(AND(ISNUMBER($BW636),ISNUMBER($BX636)),MIN(1,MAX(0,($BX636-2017+1)/($BX636-$BW636+1))),"")</f>
        <v>1.0</v>
      </c>
      <c r="Y636">
        <f>IF(AND(ISNUMBER($BW636),ISNUMBER($BX636)),MIN(1,MAX(0,($BX636-2018+1)/($BX636-$BW636+1))),"")</f>
        <v>1.0</v>
      </c>
      <c r="Z636">
        <f>IF(AND(ISNUMBER($BW636),ISNUMBER($BX636)),MIN(1,MAX(0,($BX636-2019+1)/($BX636-$BW636+1))),"")</f>
        <v>1.0</v>
      </c>
      <c r="AA636">
        <f>IF(ISNUMBER($BX636),IF($BX636&gt;=2017,1,0),"")</f>
        <v>1.0</v>
      </c>
      <c r="AB636">
        <f>IF(ISNUMBER($BX636),IF($BX636&gt;=2018,1,0),"")</f>
        <v>1.0</v>
      </c>
      <c r="AC636">
        <f>IF(ISNUMBER($BX636),IF($BX636&gt;=2019,1,0),"")</f>
        <v>1.0</v>
      </c>
      <c r="AD636">
        <f>IF($L636&lt;&gt;"",IF($L636&gt;2013,1,0),"")</f>
        <v>1.0</v>
      </c>
      <c r="AE636">
        <f>IF($L636&lt;&gt;"",1+IF($L636&gt;2011,1,0)+IF($L636&gt;2014,1,0),"")</f>
        <v>3.0</v>
      </c>
      <c r="AF636" t="inlineStr">
        <is>
          <t>loan (interest rate)</t>
        </is>
      </c>
      <c r="AG636" t="inlineStr">
        <is>
          <t>performance</t>
        </is>
      </c>
      <c r="AH636" t="inlineStr">
        <is>
          <t>99_NCE</t>
        </is>
      </c>
      <c r="AI636" t="inlineStr">
        <is>
          <t>with ETS/CT</t>
        </is>
      </c>
      <c r="AJ636" t="inlineStr">
        <is>
          <t>with ETS/CT</t>
        </is>
      </c>
      <c r="AK636" t="str">
        <f>IF(AND($CF636&lt;&gt;"",IFERROR(INDEX(subsample_country_map!$B:$B,MATCH($CF636,subsample_country_map!$A:$A,0)),"")&lt;&gt;""),INDEX(subsample_country_map!$B:$B,MATCH($CF636,subsample_country_map!$A:$A,0)),INDEX(lookup!$AA:$AA,MATCH($A636,lookup!$A:$A,0)))</f>
        <v>2_Europe</v>
      </c>
      <c r="AL636" t="str">
        <f>IF(AND($CF636&lt;&gt;"",IFERROR(INDEX(subsample_country_map!$C:$C,MATCH($CF636,subsample_country_map!$A:$A,0)),"")&lt;&gt;""),INDEX(subsample_country_map!$C:$C,MATCH($CF636,subsample_country_map!$A:$A,0)),INDEX(lookup!$AB:$AB,MATCH($A636,lookup!$A:$A,0)))</f>
        <v>99_NCE</v>
      </c>
      <c r="AM636" t="str">
        <f>IF(AND($CF636&lt;&gt;"",IFERROR(INDEX(subsample_country_map!$D:$D,MATCH($CF636,subsample_country_map!$A:$A,0)),"")&lt;&gt;""),INDEX(subsample_country_map!$D:$D,MATCH($CF636,subsample_country_map!$A:$A,0)),INDEX(lookup!$AC:$AC,MATCH($A636,lookup!$A:$A,0)))</f>
        <v>1_western</v>
      </c>
      <c r="AN636" t="str">
        <f>IF(AND($CF636&lt;&gt;"",IFERROR(INDEX(subsample_country_map!$E:$E,MATCH($CF636,subsample_country_map!$A:$A,0)),"")&lt;&gt;""),INDEX(subsample_country_map!$E:$E,MATCH($CF636,subsample_country_map!$A:$A,0)),INDEX(lookup!$AD:$AD,MATCH($A636,lookup!$A:$A,0)))</f>
        <v>99_NCE</v>
      </c>
      <c r="AO636" t="str">
        <f>INDEX(lookup!$Y:$Y,MATCH($A636,lookup!$A:$A,0))</f>
        <v>0_published</v>
      </c>
      <c r="AP636" t="str">
        <f>INDEX(lookup!$Z:$Z,MATCH($A636,lookup!$A:$A,0))</f>
        <v>1_VHB high</v>
      </c>
      <c r="AQ636" t="str">
        <f>INDEX(lookup!$W:$W,MATCH($A636,lookup!$A:$A,0))</f>
        <v>2_sust</v>
      </c>
      <c r="AS636" t="inlineStr">
        <is>
          <t>staging</t>
        </is>
      </c>
      <c r="AT636" t="inlineStr">
        <is>
          <t>bad-CER</t>
        </is>
      </c>
      <c r="AU636" t="inlineStr">
        <is>
          <t>cost</t>
        </is>
      </c>
      <c r="AV636" t="inlineStr">
        <is>
          <t>0.004</t>
        </is>
      </c>
      <c r="AW636" t="inlineStr">
        <is>
          <t>0.001</t>
        </is>
      </c>
      <c r="BA636" t="n">
        <v>363</v>
      </c>
      <c r="BB636" t="inlineStr">
        <is>
          <t>0</t>
        </is>
      </c>
      <c r="BC636" t="inlineStr">
        <is>
          <t>other:panel regression, Year FE</t>
        </is>
      </c>
      <c r="BD636" t="inlineStr">
        <is>
          <t>not stated</t>
        </is>
      </c>
      <c r="BE636" t="inlineStr">
        <is>
          <t>other:NFRD regulatory scope</t>
        </is>
      </c>
      <c r="BF636" t="inlineStr">
        <is>
          <t>NO-NFRD</t>
        </is>
      </c>
      <c r="BI636" t="inlineStr">
        <is>
          <t>Table 5</t>
        </is>
      </c>
      <c r="BJ636" t="inlineStr">
        <is>
          <t>Model 1, col (1)</t>
        </is>
      </c>
      <c r="BK636" t="inlineStr">
        <is>
          <t>8</t>
        </is>
      </c>
      <c r="BL636" t="inlineStr">
        <is>
          <t>Scope 1 0.004*** (0.001)</t>
        </is>
      </c>
      <c r="BM636" t="inlineStr">
        <is>
          <t>Scope 1</t>
        </is>
      </c>
      <c r="BN636" t="inlineStr">
        <is>
          <t>CoD</t>
        </is>
      </c>
      <c r="BO636" t="inlineStr">
        <is>
          <t>update</t>
        </is>
      </c>
      <c r="BP636" t="inlineStr">
        <is>
          <t>Cicchini et al (2026)</t>
        </is>
      </c>
      <c r="BQ636" t="inlineStr">
        <is>
          <t>computed</t>
        </is>
      </c>
      <c r="BT636" t="n">
        <v>0</v>
      </c>
      <c r="BU636" t="inlineStr">
        <is>
          <t>staging_Cicchini_et_al_2026.csv</t>
        </is>
      </c>
      <c r="BW636" t="n">
        <v>2021</v>
      </c>
      <c r="BX636" t="n">
        <v>2024</v>
      </c>
      <c r="BY636" t="inlineStr">
        <is>
          <t>multi: European-listed companies (individual countries not enumerated)</t>
        </is>
      </c>
      <c r="BZ636" t="n">
        <v>2022.5</v>
      </c>
      <c r="CA636" t="n">
        <v>1</v>
      </c>
      <c r="CB636" t="n">
        <v>1</v>
      </c>
      <c r="CC636" t="n">
        <v>1</v>
      </c>
      <c r="CD636" t="n">
        <v>-0.2084330644801598</v>
      </c>
      <c r="CE636" t="n">
        <v>1</v>
      </c>
    </row>
    <row r="637">
      <c r="A637" t="inlineStr">
        <is>
          <t>Cicchini et al (2026)</t>
        </is>
      </c>
      <c r="B637" t="n">
        <v>1942</v>
      </c>
      <c r="D637" t="n">
        <v>363</v>
      </c>
      <c r="E637">
        <f>IF(ISNUMBER($BA637),$BA637,IF(AND(ISNUMBER($D637),ISNUMBER($BW637),ISNUMBER($BX637)),$D637*($BX637-$BW637+1),""))</f>
        <v>363.0</v>
      </c>
      <c r="H637" t="inlineStr">
        <is>
          <t>partial</t>
        </is>
      </c>
      <c r="I637" t="inlineStr">
        <is>
          <t>Regression Cofficient and Standard Error  available</t>
        </is>
      </c>
      <c r="J637">
        <f>IF($BW637&lt;&gt;"",$BW637,"")</f>
        <v>2021.0</v>
      </c>
      <c r="K637">
        <f>IF($BX637&lt;&gt;"",$BX637,"")</f>
        <v>2024.0</v>
      </c>
      <c r="L637">
        <f>IF(AND(ISNUMBER($BW637),ISNUMBER($BX637)),($BW637+$BX637)/2,"")</f>
        <v>2022.5</v>
      </c>
      <c r="M637">
        <f>IF($L637&lt;&gt;"",$L637,"")</f>
        <v>2022.5</v>
      </c>
      <c r="N637">
        <f>IF(AND(ISNUMBER($BW637),ISNUMBER($BX637)),MIN(1,MAX(0,($BX637-2016+1)/($BX637-$BW637+1))),"")</f>
        <v>1.0</v>
      </c>
      <c r="O637">
        <f>IF(AND(ISNUMBER($BW637),ISNUMBER($BX637)),MIN(1,MAX(0,($BX637-2017+1)/($BX637-$BW637+1))),"")</f>
        <v>1.0</v>
      </c>
      <c r="P637">
        <f>IF(AND(ISNUMBER($BW637),ISNUMBER($BX637)),MIN(1,MAX(0,($BX637-2018+1)/($BX637-$BW637+1))),"")</f>
        <v>1.0</v>
      </c>
      <c r="Q637">
        <f>IF(AND(ISNUMBER($BW637),ISNUMBER($BX637)),MIN(1,MAX(0,($BX637-2019+1)/($BX637-$BW637+1))),"")</f>
        <v>1.0</v>
      </c>
      <c r="R637">
        <f>IF(AND(ISNUMBER($BW637),ISNUMBER($BX637)),MIN(1,MAX(0,($BX637-2016+1)/($BX637-$BW637+1))),"")</f>
        <v>1.0</v>
      </c>
      <c r="S637">
        <f>IF($L637&lt;&gt;"",IF($L637&gt;=2015.5,1,0),"")</f>
        <v>1.0</v>
      </c>
      <c r="T637">
        <f>IF($L637&lt;&gt;"",IF($L637&gt;=2016,1,0),"")</f>
        <v>1.0</v>
      </c>
      <c r="U637">
        <f>IF(ISNUMBER($BX637),IF($BX637&gt;=2016,1,0),"")</f>
        <v>1.0</v>
      </c>
      <c r="V637">
        <f>IF(ISNUMBER($BW637),IF($BW637&gt;=2016,1,0),"")</f>
        <v>1.0</v>
      </c>
      <c r="W637" t="str">
        <f>IF(AND(ISNUMBER($BW637),ISNUMBER($BX637)),IF($BW637&gt;=2016,"post-only",IF($BX637&lt;2016,"pre-only","mixed")),"")</f>
        <v>post-only</v>
      </c>
      <c r="X637">
        <f>IF(AND(ISNUMBER($BW637),ISNUMBER($BX637)),MIN(1,MAX(0,($BX637-2017+1)/($BX637-$BW637+1))),"")</f>
        <v>1.0</v>
      </c>
      <c r="Y637">
        <f>IF(AND(ISNUMBER($BW637),ISNUMBER($BX637)),MIN(1,MAX(0,($BX637-2018+1)/($BX637-$BW637+1))),"")</f>
        <v>1.0</v>
      </c>
      <c r="Z637">
        <f>IF(AND(ISNUMBER($BW637),ISNUMBER($BX637)),MIN(1,MAX(0,($BX637-2019+1)/($BX637-$BW637+1))),"")</f>
        <v>1.0</v>
      </c>
      <c r="AA637">
        <f>IF(ISNUMBER($BX637),IF($BX637&gt;=2017,1,0),"")</f>
        <v>1.0</v>
      </c>
      <c r="AB637">
        <f>IF(ISNUMBER($BX637),IF($BX637&gt;=2018,1,0),"")</f>
        <v>1.0</v>
      </c>
      <c r="AC637">
        <f>IF(ISNUMBER($BX637),IF($BX637&gt;=2019,1,0),"")</f>
        <v>1.0</v>
      </c>
      <c r="AD637">
        <f>IF($L637&lt;&gt;"",IF($L637&gt;2013,1,0),"")</f>
        <v>1.0</v>
      </c>
      <c r="AE637">
        <f>IF($L637&lt;&gt;"",1+IF($L637&gt;2011,1,0)+IF($L637&gt;2014,1,0),"")</f>
        <v>3.0</v>
      </c>
      <c r="AF637" t="inlineStr">
        <is>
          <t>loan (interest rate)</t>
        </is>
      </c>
      <c r="AG637" t="inlineStr">
        <is>
          <t>performance</t>
        </is>
      </c>
      <c r="AH637" t="inlineStr">
        <is>
          <t>99_NCE</t>
        </is>
      </c>
      <c r="AI637" t="inlineStr">
        <is>
          <t>with ETS/CT</t>
        </is>
      </c>
      <c r="AJ637" t="inlineStr">
        <is>
          <t>with ETS/CT</t>
        </is>
      </c>
      <c r="AK637" t="str">
        <f>IF(AND($CF637&lt;&gt;"",IFERROR(INDEX(subsample_country_map!$B:$B,MATCH($CF637,subsample_country_map!$A:$A,0)),"")&lt;&gt;""),INDEX(subsample_country_map!$B:$B,MATCH($CF637,subsample_country_map!$A:$A,0)),INDEX(lookup!$AA:$AA,MATCH($A637,lookup!$A:$A,0)))</f>
        <v>2_Europe</v>
      </c>
      <c r="AL637" t="str">
        <f>IF(AND($CF637&lt;&gt;"",IFERROR(INDEX(subsample_country_map!$C:$C,MATCH($CF637,subsample_country_map!$A:$A,0)),"")&lt;&gt;""),INDEX(subsample_country_map!$C:$C,MATCH($CF637,subsample_country_map!$A:$A,0)),INDEX(lookup!$AB:$AB,MATCH($A637,lookup!$A:$A,0)))</f>
        <v>99_NCE</v>
      </c>
      <c r="AM637" t="str">
        <f>IF(AND($CF637&lt;&gt;"",IFERROR(INDEX(subsample_country_map!$D:$D,MATCH($CF637,subsample_country_map!$A:$A,0)),"")&lt;&gt;""),INDEX(subsample_country_map!$D:$D,MATCH($CF637,subsample_country_map!$A:$A,0)),INDEX(lookup!$AC:$AC,MATCH($A637,lookup!$A:$A,0)))</f>
        <v>1_western</v>
      </c>
      <c r="AN637" t="str">
        <f>IF(AND($CF637&lt;&gt;"",IFERROR(INDEX(subsample_country_map!$E:$E,MATCH($CF637,subsample_country_map!$A:$A,0)),"")&lt;&gt;""),INDEX(subsample_country_map!$E:$E,MATCH($CF637,subsample_country_map!$A:$A,0)),INDEX(lookup!$AD:$AD,MATCH($A637,lookup!$A:$A,0)))</f>
        <v>99_NCE</v>
      </c>
      <c r="AO637" t="str">
        <f>INDEX(lookup!$Y:$Y,MATCH($A637,lookup!$A:$A,0))</f>
        <v>0_published</v>
      </c>
      <c r="AP637" t="str">
        <f>INDEX(lookup!$Z:$Z,MATCH($A637,lookup!$A:$A,0))</f>
        <v>1_VHB high</v>
      </c>
      <c r="AQ637" t="str">
        <f>INDEX(lookup!$W:$W,MATCH($A637,lookup!$A:$A,0))</f>
        <v>2_sust</v>
      </c>
      <c r="AS637" t="inlineStr">
        <is>
          <t>staging</t>
        </is>
      </c>
      <c r="AT637" t="inlineStr">
        <is>
          <t>good-CER</t>
        </is>
      </c>
      <c r="AU637" t="inlineStr">
        <is>
          <t>cost</t>
        </is>
      </c>
      <c r="AV637" t="inlineStr">
        <is>
          <t>0.000</t>
        </is>
      </c>
      <c r="AW637" t="inlineStr">
        <is>
          <t>0.000</t>
        </is>
      </c>
      <c r="BA637" t="n">
        <v>363</v>
      </c>
      <c r="BB637" t="inlineStr">
        <is>
          <t>0</t>
        </is>
      </c>
      <c r="BC637" t="inlineStr">
        <is>
          <t>other:panel regression, Year FE</t>
        </is>
      </c>
      <c r="BD637" t="inlineStr">
        <is>
          <t>not stated</t>
        </is>
      </c>
      <c r="BE637" t="inlineStr">
        <is>
          <t>other:NFRD regulatory scope</t>
        </is>
      </c>
      <c r="BF637" t="inlineStr">
        <is>
          <t>NO-NFRD</t>
        </is>
      </c>
      <c r="BI637" t="inlineStr">
        <is>
          <t>Table 5</t>
        </is>
      </c>
      <c r="BJ637" t="inlineStr">
        <is>
          <t>Model 1, col (1)</t>
        </is>
      </c>
      <c r="BK637" t="inlineStr">
        <is>
          <t>8</t>
        </is>
      </c>
      <c r="BL637" t="inlineStr">
        <is>
          <t>Environment 0.000 (0.000)</t>
        </is>
      </c>
      <c r="BM637" t="inlineStr">
        <is>
          <t>Environment</t>
        </is>
      </c>
      <c r="BN637" t="inlineStr">
        <is>
          <t>CoD</t>
        </is>
      </c>
      <c r="BO637" t="inlineStr">
        <is>
          <t>update</t>
        </is>
      </c>
      <c r="BP637" t="inlineStr">
        <is>
          <t>Cicchini et al (2026)</t>
        </is>
      </c>
      <c r="BQ637" t="inlineStr">
        <is>
          <t>non-convertible</t>
        </is>
      </c>
      <c r="BT637" t="n">
        <v>0</v>
      </c>
      <c r="BU637" t="inlineStr">
        <is>
          <t>staging_Cicchini_et_al_2026.csv</t>
        </is>
      </c>
      <c r="BW637" t="n">
        <v>2021</v>
      </c>
      <c r="BX637" t="n">
        <v>2024</v>
      </c>
      <c r="BY637" t="inlineStr">
        <is>
          <t>multi: European-listed companies (individual countries not enumerated)</t>
        </is>
      </c>
      <c r="BZ637" t="n">
        <v>2022.5</v>
      </c>
      <c r="CA637" t="n">
        <v>1</v>
      </c>
      <c r="CB637" t="n">
        <v>1</v>
      </c>
      <c r="CC637" t="n">
        <v>1</v>
      </c>
      <c r="CE637" t="n">
        <v>0</v>
      </c>
    </row>
    <row r="638">
      <c r="A638" t="inlineStr">
        <is>
          <t>Cicchini et al (2026)</t>
        </is>
      </c>
      <c r="B638" t="n">
        <v>1943</v>
      </c>
      <c r="C638" t="n">
        <v>-0.3871471347966618</v>
      </c>
      <c r="D638" t="n">
        <v>363</v>
      </c>
      <c r="E638">
        <f>IF(ISNUMBER($BA638),$BA638,IF(AND(ISNUMBER($D638),ISNUMBER($BW638),ISNUMBER($BX638)),$D638*($BX638-$BW638+1),""))</f>
        <v>363.0</v>
      </c>
      <c r="H638" t="inlineStr">
        <is>
          <t>partial</t>
        </is>
      </c>
      <c r="I638" t="inlineStr">
        <is>
          <t>Regression Cofficient and Standard Error  available</t>
        </is>
      </c>
      <c r="J638">
        <f>IF($BW638&lt;&gt;"",$BW638,"")</f>
        <v>2021.0</v>
      </c>
      <c r="K638">
        <f>IF($BX638&lt;&gt;"",$BX638,"")</f>
        <v>2024.0</v>
      </c>
      <c r="L638">
        <f>IF(AND(ISNUMBER($BW638),ISNUMBER($BX638)),($BW638+$BX638)/2,"")</f>
        <v>2022.5</v>
      </c>
      <c r="M638">
        <f>IF($L638&lt;&gt;"",$L638,"")</f>
        <v>2022.5</v>
      </c>
      <c r="N638">
        <f>IF(AND(ISNUMBER($BW638),ISNUMBER($BX638)),MIN(1,MAX(0,($BX638-2016+1)/($BX638-$BW638+1))),"")</f>
        <v>1.0</v>
      </c>
      <c r="O638">
        <f>IF(AND(ISNUMBER($BW638),ISNUMBER($BX638)),MIN(1,MAX(0,($BX638-2017+1)/($BX638-$BW638+1))),"")</f>
        <v>1.0</v>
      </c>
      <c r="P638">
        <f>IF(AND(ISNUMBER($BW638),ISNUMBER($BX638)),MIN(1,MAX(0,($BX638-2018+1)/($BX638-$BW638+1))),"")</f>
        <v>1.0</v>
      </c>
      <c r="Q638">
        <f>IF(AND(ISNUMBER($BW638),ISNUMBER($BX638)),MIN(1,MAX(0,($BX638-2019+1)/($BX638-$BW638+1))),"")</f>
        <v>1.0</v>
      </c>
      <c r="R638">
        <f>IF(AND(ISNUMBER($BW638),ISNUMBER($BX638)),MIN(1,MAX(0,($BX638-2016+1)/($BX638-$BW638+1))),"")</f>
        <v>1.0</v>
      </c>
      <c r="S638">
        <f>IF($L638&lt;&gt;"",IF($L638&gt;=2015.5,1,0),"")</f>
        <v>1.0</v>
      </c>
      <c r="T638">
        <f>IF($L638&lt;&gt;"",IF($L638&gt;=2016,1,0),"")</f>
        <v>1.0</v>
      </c>
      <c r="U638">
        <f>IF(ISNUMBER($BX638),IF($BX638&gt;=2016,1,0),"")</f>
        <v>1.0</v>
      </c>
      <c r="V638">
        <f>IF(ISNUMBER($BW638),IF($BW638&gt;=2016,1,0),"")</f>
        <v>1.0</v>
      </c>
      <c r="W638" t="str">
        <f>IF(AND(ISNUMBER($BW638),ISNUMBER($BX638)),IF($BW638&gt;=2016,"post-only",IF($BX638&lt;2016,"pre-only","mixed")),"")</f>
        <v>post-only</v>
      </c>
      <c r="X638">
        <f>IF(AND(ISNUMBER($BW638),ISNUMBER($BX638)),MIN(1,MAX(0,($BX638-2017+1)/($BX638-$BW638+1))),"")</f>
        <v>1.0</v>
      </c>
      <c r="Y638">
        <f>IF(AND(ISNUMBER($BW638),ISNUMBER($BX638)),MIN(1,MAX(0,($BX638-2018+1)/($BX638-$BW638+1))),"")</f>
        <v>1.0</v>
      </c>
      <c r="Z638">
        <f>IF(AND(ISNUMBER($BW638),ISNUMBER($BX638)),MIN(1,MAX(0,($BX638-2019+1)/($BX638-$BW638+1))),"")</f>
        <v>1.0</v>
      </c>
      <c r="AA638">
        <f>IF(ISNUMBER($BX638),IF($BX638&gt;=2017,1,0),"")</f>
        <v>1.0</v>
      </c>
      <c r="AB638">
        <f>IF(ISNUMBER($BX638),IF($BX638&gt;=2018,1,0),"")</f>
        <v>1.0</v>
      </c>
      <c r="AC638">
        <f>IF(ISNUMBER($BX638),IF($BX638&gt;=2019,1,0),"")</f>
        <v>1.0</v>
      </c>
      <c r="AD638">
        <f>IF($L638&lt;&gt;"",IF($L638&gt;2013,1,0),"")</f>
        <v>1.0</v>
      </c>
      <c r="AE638">
        <f>IF($L638&lt;&gt;"",1+IF($L638&gt;2011,1,0)+IF($L638&gt;2014,1,0),"")</f>
        <v>3.0</v>
      </c>
      <c r="AF638" t="inlineStr">
        <is>
          <t>loan (interest rate)</t>
        </is>
      </c>
      <c r="AG638" t="inlineStr">
        <is>
          <t>performance</t>
        </is>
      </c>
      <c r="AH638" t="inlineStr">
        <is>
          <t>99_NCE</t>
        </is>
      </c>
      <c r="AI638" t="inlineStr">
        <is>
          <t>with ETS/CT</t>
        </is>
      </c>
      <c r="AJ638" t="inlineStr">
        <is>
          <t>with ETS/CT</t>
        </is>
      </c>
      <c r="AK638" t="str">
        <f>IF(AND($CF638&lt;&gt;"",IFERROR(INDEX(subsample_country_map!$B:$B,MATCH($CF638,subsample_country_map!$A:$A,0)),"")&lt;&gt;""),INDEX(subsample_country_map!$B:$B,MATCH($CF638,subsample_country_map!$A:$A,0)),INDEX(lookup!$AA:$AA,MATCH($A638,lookup!$A:$A,0)))</f>
        <v>2_Europe</v>
      </c>
      <c r="AL638" t="str">
        <f>IF(AND($CF638&lt;&gt;"",IFERROR(INDEX(subsample_country_map!$C:$C,MATCH($CF638,subsample_country_map!$A:$A,0)),"")&lt;&gt;""),INDEX(subsample_country_map!$C:$C,MATCH($CF638,subsample_country_map!$A:$A,0)),INDEX(lookup!$AB:$AB,MATCH($A638,lookup!$A:$A,0)))</f>
        <v>99_NCE</v>
      </c>
      <c r="AM638" t="str">
        <f>IF(AND($CF638&lt;&gt;"",IFERROR(INDEX(subsample_country_map!$D:$D,MATCH($CF638,subsample_country_map!$A:$A,0)),"")&lt;&gt;""),INDEX(subsample_country_map!$D:$D,MATCH($CF638,subsample_country_map!$A:$A,0)),INDEX(lookup!$AC:$AC,MATCH($A638,lookup!$A:$A,0)))</f>
        <v>1_western</v>
      </c>
      <c r="AN638" t="str">
        <f>IF(AND($CF638&lt;&gt;"",IFERROR(INDEX(subsample_country_map!$E:$E,MATCH($CF638,subsample_country_map!$A:$A,0)),"")&lt;&gt;""),INDEX(subsample_country_map!$E:$E,MATCH($CF638,subsample_country_map!$A:$A,0)),INDEX(lookup!$AD:$AD,MATCH($A638,lookup!$A:$A,0)))</f>
        <v>99_NCE</v>
      </c>
      <c r="AO638" t="str">
        <f>INDEX(lookup!$Y:$Y,MATCH($A638,lookup!$A:$A,0))</f>
        <v>0_published</v>
      </c>
      <c r="AP638" t="str">
        <f>INDEX(lookup!$Z:$Z,MATCH($A638,lookup!$A:$A,0))</f>
        <v>1_VHB high</v>
      </c>
      <c r="AQ638" t="str">
        <f>INDEX(lookup!$W:$W,MATCH($A638,lookup!$A:$A,0))</f>
        <v>2_sust</v>
      </c>
      <c r="AS638" t="inlineStr">
        <is>
          <t>staging</t>
        </is>
      </c>
      <c r="AT638" t="inlineStr">
        <is>
          <t>bad-CER</t>
        </is>
      </c>
      <c r="AU638" t="inlineStr">
        <is>
          <t>cost</t>
        </is>
      </c>
      <c r="AV638" t="inlineStr">
        <is>
          <t>0.008</t>
        </is>
      </c>
      <c r="AW638" t="inlineStr">
        <is>
          <t>0.001</t>
        </is>
      </c>
      <c r="BA638" t="n">
        <v>363</v>
      </c>
      <c r="BB638" t="inlineStr">
        <is>
          <t>0</t>
        </is>
      </c>
      <c r="BC638" t="inlineStr">
        <is>
          <t>other:panel regression, Year and Industry FE</t>
        </is>
      </c>
      <c r="BD638" t="inlineStr">
        <is>
          <t>not stated</t>
        </is>
      </c>
      <c r="BE638" t="inlineStr">
        <is>
          <t>other:NFRD regulatory scope</t>
        </is>
      </c>
      <c r="BF638" t="inlineStr">
        <is>
          <t>NO-NFRD</t>
        </is>
      </c>
      <c r="BI638" t="inlineStr">
        <is>
          <t>Table 5</t>
        </is>
      </c>
      <c r="BJ638" t="inlineStr">
        <is>
          <t>Model 2, col (2)</t>
        </is>
      </c>
      <c r="BK638" t="inlineStr">
        <is>
          <t>8</t>
        </is>
      </c>
      <c r="BL638" t="inlineStr">
        <is>
          <t>Scope 1 0.008*** (0.001)</t>
        </is>
      </c>
      <c r="BM638" t="inlineStr">
        <is>
          <t>Scope 1</t>
        </is>
      </c>
      <c r="BN638" t="inlineStr">
        <is>
          <t>CoD</t>
        </is>
      </c>
      <c r="BO638" t="inlineStr">
        <is>
          <t>update</t>
        </is>
      </c>
      <c r="BP638" t="inlineStr">
        <is>
          <t>Cicchini et al (2026)</t>
        </is>
      </c>
      <c r="BQ638" t="inlineStr">
        <is>
          <t>computed</t>
        </is>
      </c>
      <c r="BT638" t="n">
        <v>0</v>
      </c>
      <c r="BU638" t="inlineStr">
        <is>
          <t>staging_Cicchini_et_al_2026.csv</t>
        </is>
      </c>
      <c r="BW638" t="n">
        <v>2021</v>
      </c>
      <c r="BX638" t="n">
        <v>2024</v>
      </c>
      <c r="BY638" t="inlineStr">
        <is>
          <t>multi: European-listed companies (individual countries not enumerated)</t>
        </is>
      </c>
      <c r="BZ638" t="n">
        <v>2022.5</v>
      </c>
      <c r="CA638" t="n">
        <v>1</v>
      </c>
      <c r="CB638" t="n">
        <v>1</v>
      </c>
      <c r="CC638" t="n">
        <v>1</v>
      </c>
      <c r="CD638" t="n">
        <v>-0.408439806512553</v>
      </c>
      <c r="CE638" t="n">
        <v>1</v>
      </c>
    </row>
    <row r="639">
      <c r="A639" t="inlineStr">
        <is>
          <t>Cicchini et al (2026)</t>
        </is>
      </c>
      <c r="B639" t="n">
        <v>1944</v>
      </c>
      <c r="D639" t="n">
        <v>363</v>
      </c>
      <c r="E639">
        <f>IF(ISNUMBER($BA639),$BA639,IF(AND(ISNUMBER($D639),ISNUMBER($BW639),ISNUMBER($BX639)),$D639*($BX639-$BW639+1),""))</f>
        <v>363.0</v>
      </c>
      <c r="H639" t="inlineStr">
        <is>
          <t>partial</t>
        </is>
      </c>
      <c r="I639" t="inlineStr">
        <is>
          <t>Regression Cofficient and Standard Error  available</t>
        </is>
      </c>
      <c r="J639">
        <f>IF($BW639&lt;&gt;"",$BW639,"")</f>
        <v>2021.0</v>
      </c>
      <c r="K639">
        <f>IF($BX639&lt;&gt;"",$BX639,"")</f>
        <v>2024.0</v>
      </c>
      <c r="L639">
        <f>IF(AND(ISNUMBER($BW639),ISNUMBER($BX639)),($BW639+$BX639)/2,"")</f>
        <v>2022.5</v>
      </c>
      <c r="M639">
        <f>IF($L639&lt;&gt;"",$L639,"")</f>
        <v>2022.5</v>
      </c>
      <c r="N639">
        <f>IF(AND(ISNUMBER($BW639),ISNUMBER($BX639)),MIN(1,MAX(0,($BX639-2016+1)/($BX639-$BW639+1))),"")</f>
        <v>1.0</v>
      </c>
      <c r="O639">
        <f>IF(AND(ISNUMBER($BW639),ISNUMBER($BX639)),MIN(1,MAX(0,($BX639-2017+1)/($BX639-$BW639+1))),"")</f>
        <v>1.0</v>
      </c>
      <c r="P639">
        <f>IF(AND(ISNUMBER($BW639),ISNUMBER($BX639)),MIN(1,MAX(0,($BX639-2018+1)/($BX639-$BW639+1))),"")</f>
        <v>1.0</v>
      </c>
      <c r="Q639">
        <f>IF(AND(ISNUMBER($BW639),ISNUMBER($BX639)),MIN(1,MAX(0,($BX639-2019+1)/($BX639-$BW639+1))),"")</f>
        <v>1.0</v>
      </c>
      <c r="R639">
        <f>IF(AND(ISNUMBER($BW639),ISNUMBER($BX639)),MIN(1,MAX(0,($BX639-2016+1)/($BX639-$BW639+1))),"")</f>
        <v>1.0</v>
      </c>
      <c r="S639">
        <f>IF($L639&lt;&gt;"",IF($L639&gt;=2015.5,1,0),"")</f>
        <v>1.0</v>
      </c>
      <c r="T639">
        <f>IF($L639&lt;&gt;"",IF($L639&gt;=2016,1,0),"")</f>
        <v>1.0</v>
      </c>
      <c r="U639">
        <f>IF(ISNUMBER($BX639),IF($BX639&gt;=2016,1,0),"")</f>
        <v>1.0</v>
      </c>
      <c r="V639">
        <f>IF(ISNUMBER($BW639),IF($BW639&gt;=2016,1,0),"")</f>
        <v>1.0</v>
      </c>
      <c r="W639" t="str">
        <f>IF(AND(ISNUMBER($BW639),ISNUMBER($BX639)),IF($BW639&gt;=2016,"post-only",IF($BX639&lt;2016,"pre-only","mixed")),"")</f>
        <v>post-only</v>
      </c>
      <c r="X639">
        <f>IF(AND(ISNUMBER($BW639),ISNUMBER($BX639)),MIN(1,MAX(0,($BX639-2017+1)/($BX639-$BW639+1))),"")</f>
        <v>1.0</v>
      </c>
      <c r="Y639">
        <f>IF(AND(ISNUMBER($BW639),ISNUMBER($BX639)),MIN(1,MAX(0,($BX639-2018+1)/($BX639-$BW639+1))),"")</f>
        <v>1.0</v>
      </c>
      <c r="Z639">
        <f>IF(AND(ISNUMBER($BW639),ISNUMBER($BX639)),MIN(1,MAX(0,($BX639-2019+1)/($BX639-$BW639+1))),"")</f>
        <v>1.0</v>
      </c>
      <c r="AA639">
        <f>IF(ISNUMBER($BX639),IF($BX639&gt;=2017,1,0),"")</f>
        <v>1.0</v>
      </c>
      <c r="AB639">
        <f>IF(ISNUMBER($BX639),IF($BX639&gt;=2018,1,0),"")</f>
        <v>1.0</v>
      </c>
      <c r="AC639">
        <f>IF(ISNUMBER($BX639),IF($BX639&gt;=2019,1,0),"")</f>
        <v>1.0</v>
      </c>
      <c r="AD639">
        <f>IF($L639&lt;&gt;"",IF($L639&gt;2013,1,0),"")</f>
        <v>1.0</v>
      </c>
      <c r="AE639">
        <f>IF($L639&lt;&gt;"",1+IF($L639&gt;2011,1,0)+IF($L639&gt;2014,1,0),"")</f>
        <v>3.0</v>
      </c>
      <c r="AF639" t="inlineStr">
        <is>
          <t>loan (interest rate)</t>
        </is>
      </c>
      <c r="AG639" t="inlineStr">
        <is>
          <t>performance</t>
        </is>
      </c>
      <c r="AH639" t="inlineStr">
        <is>
          <t>99_NCE</t>
        </is>
      </c>
      <c r="AI639" t="inlineStr">
        <is>
          <t>with ETS/CT</t>
        </is>
      </c>
      <c r="AJ639" t="inlineStr">
        <is>
          <t>with ETS/CT</t>
        </is>
      </c>
      <c r="AK639" t="str">
        <f>IF(AND($CF639&lt;&gt;"",IFERROR(INDEX(subsample_country_map!$B:$B,MATCH($CF639,subsample_country_map!$A:$A,0)),"")&lt;&gt;""),INDEX(subsample_country_map!$B:$B,MATCH($CF639,subsample_country_map!$A:$A,0)),INDEX(lookup!$AA:$AA,MATCH($A639,lookup!$A:$A,0)))</f>
        <v>2_Europe</v>
      </c>
      <c r="AL639" t="str">
        <f>IF(AND($CF639&lt;&gt;"",IFERROR(INDEX(subsample_country_map!$C:$C,MATCH($CF639,subsample_country_map!$A:$A,0)),"")&lt;&gt;""),INDEX(subsample_country_map!$C:$C,MATCH($CF639,subsample_country_map!$A:$A,0)),INDEX(lookup!$AB:$AB,MATCH($A639,lookup!$A:$A,0)))</f>
        <v>99_NCE</v>
      </c>
      <c r="AM639" t="str">
        <f>IF(AND($CF639&lt;&gt;"",IFERROR(INDEX(subsample_country_map!$D:$D,MATCH($CF639,subsample_country_map!$A:$A,0)),"")&lt;&gt;""),INDEX(subsample_country_map!$D:$D,MATCH($CF639,subsample_country_map!$A:$A,0)),INDEX(lookup!$AC:$AC,MATCH($A639,lookup!$A:$A,0)))</f>
        <v>1_western</v>
      </c>
      <c r="AN639" t="str">
        <f>IF(AND($CF639&lt;&gt;"",IFERROR(INDEX(subsample_country_map!$E:$E,MATCH($CF639,subsample_country_map!$A:$A,0)),"")&lt;&gt;""),INDEX(subsample_country_map!$E:$E,MATCH($CF639,subsample_country_map!$A:$A,0)),INDEX(lookup!$AD:$AD,MATCH($A639,lookup!$A:$A,0)))</f>
        <v>99_NCE</v>
      </c>
      <c r="AO639" t="str">
        <f>INDEX(lookup!$Y:$Y,MATCH($A639,lookup!$A:$A,0))</f>
        <v>0_published</v>
      </c>
      <c r="AP639" t="str">
        <f>INDEX(lookup!$Z:$Z,MATCH($A639,lookup!$A:$A,0))</f>
        <v>1_VHB high</v>
      </c>
      <c r="AQ639" t="str">
        <f>INDEX(lookup!$W:$W,MATCH($A639,lookup!$A:$A,0))</f>
        <v>2_sust</v>
      </c>
      <c r="AS639" t="inlineStr">
        <is>
          <t>staging</t>
        </is>
      </c>
      <c r="AT639" t="inlineStr">
        <is>
          <t>good-CER</t>
        </is>
      </c>
      <c r="AU639" t="inlineStr">
        <is>
          <t>cost</t>
        </is>
      </c>
      <c r="AV639" t="inlineStr">
        <is>
          <t>−0.000</t>
        </is>
      </c>
      <c r="AW639" t="inlineStr">
        <is>
          <t>0.000</t>
        </is>
      </c>
      <c r="BA639" t="n">
        <v>363</v>
      </c>
      <c r="BB639" t="inlineStr">
        <is>
          <t>0</t>
        </is>
      </c>
      <c r="BC639" t="inlineStr">
        <is>
          <t>other:panel regression, Year and Industry FE</t>
        </is>
      </c>
      <c r="BD639" t="inlineStr">
        <is>
          <t>not stated</t>
        </is>
      </c>
      <c r="BE639" t="inlineStr">
        <is>
          <t>other:NFRD regulatory scope</t>
        </is>
      </c>
      <c r="BF639" t="inlineStr">
        <is>
          <t>NO-NFRD</t>
        </is>
      </c>
      <c r="BI639" t="inlineStr">
        <is>
          <t>Table 5</t>
        </is>
      </c>
      <c r="BJ639" t="inlineStr">
        <is>
          <t>Model 2, col (2)</t>
        </is>
      </c>
      <c r="BK639" t="inlineStr">
        <is>
          <t>8</t>
        </is>
      </c>
      <c r="BL639" t="inlineStr">
        <is>
          <t>Environment -0.000 (0.000)</t>
        </is>
      </c>
      <c r="BM639" t="inlineStr">
        <is>
          <t>Environment</t>
        </is>
      </c>
      <c r="BN639" t="inlineStr">
        <is>
          <t>CoD</t>
        </is>
      </c>
      <c r="BO639" t="inlineStr">
        <is>
          <t>update</t>
        </is>
      </c>
      <c r="BP639" t="inlineStr">
        <is>
          <t>Cicchini et al (2026)</t>
        </is>
      </c>
      <c r="BQ639" t="inlineStr">
        <is>
          <t>non-convertible</t>
        </is>
      </c>
      <c r="BT639" t="n">
        <v>0</v>
      </c>
      <c r="BU639" t="inlineStr">
        <is>
          <t>staging_Cicchini_et_al_2026.csv</t>
        </is>
      </c>
      <c r="BW639" t="n">
        <v>2021</v>
      </c>
      <c r="BX639" t="n">
        <v>2024</v>
      </c>
      <c r="BY639" t="inlineStr">
        <is>
          <t>multi: European-listed companies (individual countries not enumerated)</t>
        </is>
      </c>
      <c r="BZ639" t="n">
        <v>2022.5</v>
      </c>
      <c r="CA639" t="n">
        <v>1</v>
      </c>
      <c r="CB639" t="n">
        <v>1</v>
      </c>
      <c r="CC639" t="n">
        <v>1</v>
      </c>
      <c r="CE639" t="n">
        <v>0</v>
      </c>
    </row>
    <row r="640">
      <c r="A640" t="inlineStr">
        <is>
          <t>Cicchini et al (2026)</t>
        </is>
      </c>
      <c r="B640" t="n">
        <v>1945</v>
      </c>
      <c r="D640" t="n">
        <v>2110</v>
      </c>
      <c r="E640">
        <f>IF(ISNUMBER($BA640),$BA640,IF(AND(ISNUMBER($D640),ISNUMBER($BW640),ISNUMBER($BX640)),$D640*($BX640-$BW640+1),""))</f>
        <v>2110.0</v>
      </c>
      <c r="H640" t="inlineStr">
        <is>
          <t>partial</t>
        </is>
      </c>
      <c r="I640" t="inlineStr">
        <is>
          <t>Regression Cofficient and Standard Error  available</t>
        </is>
      </c>
      <c r="J640">
        <f>IF($BW640&lt;&gt;"",$BW640,"")</f>
        <v>2021.0</v>
      </c>
      <c r="K640">
        <f>IF($BX640&lt;&gt;"",$BX640,"")</f>
        <v>2024.0</v>
      </c>
      <c r="L640">
        <f>IF(AND(ISNUMBER($BW640),ISNUMBER($BX640)),($BW640+$BX640)/2,"")</f>
        <v>2022.5</v>
      </c>
      <c r="M640">
        <f>IF($L640&lt;&gt;"",$L640,"")</f>
        <v>2022.5</v>
      </c>
      <c r="N640">
        <f>IF(AND(ISNUMBER($BW640),ISNUMBER($BX640)),MIN(1,MAX(0,($BX640-2016+1)/($BX640-$BW640+1))),"")</f>
        <v>1.0</v>
      </c>
      <c r="O640">
        <f>IF(AND(ISNUMBER($BW640),ISNUMBER($BX640)),MIN(1,MAX(0,($BX640-2017+1)/($BX640-$BW640+1))),"")</f>
        <v>1.0</v>
      </c>
      <c r="P640">
        <f>IF(AND(ISNUMBER($BW640),ISNUMBER($BX640)),MIN(1,MAX(0,($BX640-2018+1)/($BX640-$BW640+1))),"")</f>
        <v>1.0</v>
      </c>
      <c r="Q640">
        <f>IF(AND(ISNUMBER($BW640),ISNUMBER($BX640)),MIN(1,MAX(0,($BX640-2019+1)/($BX640-$BW640+1))),"")</f>
        <v>1.0</v>
      </c>
      <c r="R640">
        <f>IF(AND(ISNUMBER($BW640),ISNUMBER($BX640)),MIN(1,MAX(0,($BX640-2016+1)/($BX640-$BW640+1))),"")</f>
        <v>1.0</v>
      </c>
      <c r="S640">
        <f>IF($L640&lt;&gt;"",IF($L640&gt;=2015.5,1,0),"")</f>
        <v>1.0</v>
      </c>
      <c r="T640">
        <f>IF($L640&lt;&gt;"",IF($L640&gt;=2016,1,0),"")</f>
        <v>1.0</v>
      </c>
      <c r="U640">
        <f>IF(ISNUMBER($BX640),IF($BX640&gt;=2016,1,0),"")</f>
        <v>1.0</v>
      </c>
      <c r="V640">
        <f>IF(ISNUMBER($BW640),IF($BW640&gt;=2016,1,0),"")</f>
        <v>1.0</v>
      </c>
      <c r="W640" t="str">
        <f>IF(AND(ISNUMBER($BW640),ISNUMBER($BX640)),IF($BW640&gt;=2016,"post-only",IF($BX640&lt;2016,"pre-only","mixed")),"")</f>
        <v>post-only</v>
      </c>
      <c r="X640">
        <f>IF(AND(ISNUMBER($BW640),ISNUMBER($BX640)),MIN(1,MAX(0,($BX640-2017+1)/($BX640-$BW640+1))),"")</f>
        <v>1.0</v>
      </c>
      <c r="Y640">
        <f>IF(AND(ISNUMBER($BW640),ISNUMBER($BX640)),MIN(1,MAX(0,($BX640-2018+1)/($BX640-$BW640+1))),"")</f>
        <v>1.0</v>
      </c>
      <c r="Z640">
        <f>IF(AND(ISNUMBER($BW640),ISNUMBER($BX640)),MIN(1,MAX(0,($BX640-2019+1)/($BX640-$BW640+1))),"")</f>
        <v>1.0</v>
      </c>
      <c r="AA640">
        <f>IF(ISNUMBER($BX640),IF($BX640&gt;=2017,1,0),"")</f>
        <v>1.0</v>
      </c>
      <c r="AB640">
        <f>IF(ISNUMBER($BX640),IF($BX640&gt;=2018,1,0),"")</f>
        <v>1.0</v>
      </c>
      <c r="AC640">
        <f>IF(ISNUMBER($BX640),IF($BX640&gt;=2019,1,0),"")</f>
        <v>1.0</v>
      </c>
      <c r="AD640">
        <f>IF($L640&lt;&gt;"",IF($L640&gt;2013,1,0),"")</f>
        <v>1.0</v>
      </c>
      <c r="AE640">
        <f>IF($L640&lt;&gt;"",1+IF($L640&gt;2011,1,0)+IF($L640&gt;2014,1,0),"")</f>
        <v>3.0</v>
      </c>
      <c r="AF640" t="inlineStr">
        <is>
          <t>loan (interest rate)</t>
        </is>
      </c>
      <c r="AG640" t="inlineStr">
        <is>
          <t>performance</t>
        </is>
      </c>
      <c r="AH640" t="inlineStr">
        <is>
          <t>99_NCE</t>
        </is>
      </c>
      <c r="AI640" t="inlineStr">
        <is>
          <t>with ETS/CT</t>
        </is>
      </c>
      <c r="AJ640" t="inlineStr">
        <is>
          <t>with ETS/CT</t>
        </is>
      </c>
      <c r="AK640" t="str">
        <f>IF(AND($CF640&lt;&gt;"",IFERROR(INDEX(subsample_country_map!$B:$B,MATCH($CF640,subsample_country_map!$A:$A,0)),"")&lt;&gt;""),INDEX(subsample_country_map!$B:$B,MATCH($CF640,subsample_country_map!$A:$A,0)),INDEX(lookup!$AA:$AA,MATCH($A640,lookup!$A:$A,0)))</f>
        <v>2_Europe</v>
      </c>
      <c r="AL640" t="str">
        <f>IF(AND($CF640&lt;&gt;"",IFERROR(INDEX(subsample_country_map!$C:$C,MATCH($CF640,subsample_country_map!$A:$A,0)),"")&lt;&gt;""),INDEX(subsample_country_map!$C:$C,MATCH($CF640,subsample_country_map!$A:$A,0)),INDEX(lookup!$AB:$AB,MATCH($A640,lookup!$A:$A,0)))</f>
        <v>99_NCE</v>
      </c>
      <c r="AM640" t="str">
        <f>IF(AND($CF640&lt;&gt;"",IFERROR(INDEX(subsample_country_map!$D:$D,MATCH($CF640,subsample_country_map!$A:$A,0)),"")&lt;&gt;""),INDEX(subsample_country_map!$D:$D,MATCH($CF640,subsample_country_map!$A:$A,0)),INDEX(lookup!$AC:$AC,MATCH($A640,lookup!$A:$A,0)))</f>
        <v>1_western</v>
      </c>
      <c r="AN640" t="str">
        <f>IF(AND($CF640&lt;&gt;"",IFERROR(INDEX(subsample_country_map!$E:$E,MATCH($CF640,subsample_country_map!$A:$A,0)),"")&lt;&gt;""),INDEX(subsample_country_map!$E:$E,MATCH($CF640,subsample_country_map!$A:$A,0)),INDEX(lookup!$AD:$AD,MATCH($A640,lookup!$A:$A,0)))</f>
        <v>99_NCE</v>
      </c>
      <c r="AO640" t="str">
        <f>INDEX(lookup!$Y:$Y,MATCH($A640,lookup!$A:$A,0))</f>
        <v>0_published</v>
      </c>
      <c r="AP640" t="str">
        <f>INDEX(lookup!$Z:$Z,MATCH($A640,lookup!$A:$A,0))</f>
        <v>1_VHB high</v>
      </c>
      <c r="AQ640" t="str">
        <f>INDEX(lookup!$W:$W,MATCH($A640,lookup!$A:$A,0))</f>
        <v>2_sust</v>
      </c>
      <c r="AS640" t="inlineStr">
        <is>
          <t>staging</t>
        </is>
      </c>
      <c r="AT640" t="inlineStr">
        <is>
          <t>bad-CER</t>
        </is>
      </c>
      <c r="AU640" t="inlineStr">
        <is>
          <t>cost</t>
        </is>
      </c>
      <c r="AV640" t="inlineStr">
        <is>
          <t>0.000</t>
        </is>
      </c>
      <c r="AW640" t="inlineStr">
        <is>
          <t>0.000</t>
        </is>
      </c>
      <c r="BA640" t="n">
        <v>2110</v>
      </c>
      <c r="BB640" t="inlineStr">
        <is>
          <t>0</t>
        </is>
      </c>
      <c r="BC640" t="inlineStr">
        <is>
          <t>other:panel regression, Year FE</t>
        </is>
      </c>
      <c r="BD640" t="inlineStr">
        <is>
          <t>not stated</t>
        </is>
      </c>
      <c r="BE640" t="inlineStr">
        <is>
          <t>other:NFRD regulatory scope</t>
        </is>
      </c>
      <c r="BF640" t="inlineStr">
        <is>
          <t>NFRD</t>
        </is>
      </c>
      <c r="BI640" t="inlineStr">
        <is>
          <t>Table 5</t>
        </is>
      </c>
      <c r="BJ640" t="inlineStr">
        <is>
          <t>Model 3, col (3)</t>
        </is>
      </c>
      <c r="BK640" t="inlineStr">
        <is>
          <t>8</t>
        </is>
      </c>
      <c r="BL640" t="inlineStr">
        <is>
          <t>Scope 1 0.000 (0.000)</t>
        </is>
      </c>
      <c r="BM640" t="inlineStr">
        <is>
          <t>Scope 1</t>
        </is>
      </c>
      <c r="BN640" t="inlineStr">
        <is>
          <t>CoD</t>
        </is>
      </c>
      <c r="BO640" t="inlineStr">
        <is>
          <t>update</t>
        </is>
      </c>
      <c r="BP640" t="inlineStr">
        <is>
          <t>Cicchini et al (2026)</t>
        </is>
      </c>
      <c r="BQ640" t="inlineStr">
        <is>
          <t>non-convertible</t>
        </is>
      </c>
      <c r="BT640" t="n">
        <v>0</v>
      </c>
      <c r="BU640" t="inlineStr">
        <is>
          <t>staging_Cicchini_et_al_2026.csv</t>
        </is>
      </c>
      <c r="BW640" t="n">
        <v>2021</v>
      </c>
      <c r="BX640" t="n">
        <v>2024</v>
      </c>
      <c r="BY640" t="inlineStr">
        <is>
          <t>multi: European-listed companies (individual countries not enumerated)</t>
        </is>
      </c>
      <c r="BZ640" t="n">
        <v>2022.5</v>
      </c>
      <c r="CA640" t="n">
        <v>1</v>
      </c>
      <c r="CB640" t="n">
        <v>1</v>
      </c>
      <c r="CC640" t="n">
        <v>1</v>
      </c>
      <c r="CE640" t="n">
        <v>0</v>
      </c>
    </row>
    <row r="641">
      <c r="A641" t="inlineStr">
        <is>
          <t>Cicchini et al (2026)</t>
        </is>
      </c>
      <c r="B641" t="n">
        <v>1946</v>
      </c>
      <c r="C641" t="n">
        <v>0.05603842155289969</v>
      </c>
      <c r="D641" t="n">
        <v>2110</v>
      </c>
      <c r="E641">
        <f>IF(ISNUMBER($BA641),$BA641,IF(AND(ISNUMBER($D641),ISNUMBER($BW641),ISNUMBER($BX641)),$D641*($BX641-$BW641+1),""))</f>
        <v>2110.0</v>
      </c>
      <c r="H641" t="inlineStr">
        <is>
          <t>partial</t>
        </is>
      </c>
      <c r="I641" t="inlineStr">
        <is>
          <t>Regression Cofficient and Standard Error  available</t>
        </is>
      </c>
      <c r="J641">
        <f>IF($BW641&lt;&gt;"",$BW641,"")</f>
        <v>2021.0</v>
      </c>
      <c r="K641">
        <f>IF($BX641&lt;&gt;"",$BX641,"")</f>
        <v>2024.0</v>
      </c>
      <c r="L641">
        <f>IF(AND(ISNUMBER($BW641),ISNUMBER($BX641)),($BW641+$BX641)/2,"")</f>
        <v>2022.5</v>
      </c>
      <c r="M641">
        <f>IF($L641&lt;&gt;"",$L641,"")</f>
        <v>2022.5</v>
      </c>
      <c r="N641">
        <f>IF(AND(ISNUMBER($BW641),ISNUMBER($BX641)),MIN(1,MAX(0,($BX641-2016+1)/($BX641-$BW641+1))),"")</f>
        <v>1.0</v>
      </c>
      <c r="O641">
        <f>IF(AND(ISNUMBER($BW641),ISNUMBER($BX641)),MIN(1,MAX(0,($BX641-2017+1)/($BX641-$BW641+1))),"")</f>
        <v>1.0</v>
      </c>
      <c r="P641">
        <f>IF(AND(ISNUMBER($BW641),ISNUMBER($BX641)),MIN(1,MAX(0,($BX641-2018+1)/($BX641-$BW641+1))),"")</f>
        <v>1.0</v>
      </c>
      <c r="Q641">
        <f>IF(AND(ISNUMBER($BW641),ISNUMBER($BX641)),MIN(1,MAX(0,($BX641-2019+1)/($BX641-$BW641+1))),"")</f>
        <v>1.0</v>
      </c>
      <c r="R641">
        <f>IF(AND(ISNUMBER($BW641),ISNUMBER($BX641)),MIN(1,MAX(0,($BX641-2016+1)/($BX641-$BW641+1))),"")</f>
        <v>1.0</v>
      </c>
      <c r="S641">
        <f>IF($L641&lt;&gt;"",IF($L641&gt;=2015.5,1,0),"")</f>
        <v>1.0</v>
      </c>
      <c r="T641">
        <f>IF($L641&lt;&gt;"",IF($L641&gt;=2016,1,0),"")</f>
        <v>1.0</v>
      </c>
      <c r="U641">
        <f>IF(ISNUMBER($BX641),IF($BX641&gt;=2016,1,0),"")</f>
        <v>1.0</v>
      </c>
      <c r="V641">
        <f>IF(ISNUMBER($BW641),IF($BW641&gt;=2016,1,0),"")</f>
        <v>1.0</v>
      </c>
      <c r="W641" t="str">
        <f>IF(AND(ISNUMBER($BW641),ISNUMBER($BX641)),IF($BW641&gt;=2016,"post-only",IF($BX641&lt;2016,"pre-only","mixed")),"")</f>
        <v>post-only</v>
      </c>
      <c r="X641">
        <f>IF(AND(ISNUMBER($BW641),ISNUMBER($BX641)),MIN(1,MAX(0,($BX641-2017+1)/($BX641-$BW641+1))),"")</f>
        <v>1.0</v>
      </c>
      <c r="Y641">
        <f>IF(AND(ISNUMBER($BW641),ISNUMBER($BX641)),MIN(1,MAX(0,($BX641-2018+1)/($BX641-$BW641+1))),"")</f>
        <v>1.0</v>
      </c>
      <c r="Z641">
        <f>IF(AND(ISNUMBER($BW641),ISNUMBER($BX641)),MIN(1,MAX(0,($BX641-2019+1)/($BX641-$BW641+1))),"")</f>
        <v>1.0</v>
      </c>
      <c r="AA641">
        <f>IF(ISNUMBER($BX641),IF($BX641&gt;=2017,1,0),"")</f>
        <v>1.0</v>
      </c>
      <c r="AB641">
        <f>IF(ISNUMBER($BX641),IF($BX641&gt;=2018,1,0),"")</f>
        <v>1.0</v>
      </c>
      <c r="AC641">
        <f>IF(ISNUMBER($BX641),IF($BX641&gt;=2019,1,0),"")</f>
        <v>1.0</v>
      </c>
      <c r="AD641">
        <f>IF($L641&lt;&gt;"",IF($L641&gt;2013,1,0),"")</f>
        <v>1.0</v>
      </c>
      <c r="AE641">
        <f>IF($L641&lt;&gt;"",1+IF($L641&gt;2011,1,0)+IF($L641&gt;2014,1,0),"")</f>
        <v>3.0</v>
      </c>
      <c r="AF641" t="inlineStr">
        <is>
          <t>loan (interest rate)</t>
        </is>
      </c>
      <c r="AG641" t="inlineStr">
        <is>
          <t>performance</t>
        </is>
      </c>
      <c r="AH641" t="inlineStr">
        <is>
          <t>99_NCE</t>
        </is>
      </c>
      <c r="AI641" t="inlineStr">
        <is>
          <t>with ETS/CT</t>
        </is>
      </c>
      <c r="AJ641" t="inlineStr">
        <is>
          <t>with ETS/CT</t>
        </is>
      </c>
      <c r="AK641" t="str">
        <f>IF(AND($CF641&lt;&gt;"",IFERROR(INDEX(subsample_country_map!$B:$B,MATCH($CF641,subsample_country_map!$A:$A,0)),"")&lt;&gt;""),INDEX(subsample_country_map!$B:$B,MATCH($CF641,subsample_country_map!$A:$A,0)),INDEX(lookup!$AA:$AA,MATCH($A641,lookup!$A:$A,0)))</f>
        <v>2_Europe</v>
      </c>
      <c r="AL641" t="str">
        <f>IF(AND($CF641&lt;&gt;"",IFERROR(INDEX(subsample_country_map!$C:$C,MATCH($CF641,subsample_country_map!$A:$A,0)),"")&lt;&gt;""),INDEX(subsample_country_map!$C:$C,MATCH($CF641,subsample_country_map!$A:$A,0)),INDEX(lookup!$AB:$AB,MATCH($A641,lookup!$A:$A,0)))</f>
        <v>99_NCE</v>
      </c>
      <c r="AM641" t="str">
        <f>IF(AND($CF641&lt;&gt;"",IFERROR(INDEX(subsample_country_map!$D:$D,MATCH($CF641,subsample_country_map!$A:$A,0)),"")&lt;&gt;""),INDEX(subsample_country_map!$D:$D,MATCH($CF641,subsample_country_map!$A:$A,0)),INDEX(lookup!$AC:$AC,MATCH($A641,lookup!$A:$A,0)))</f>
        <v>1_western</v>
      </c>
      <c r="AN641" t="str">
        <f>IF(AND($CF641&lt;&gt;"",IFERROR(INDEX(subsample_country_map!$E:$E,MATCH($CF641,subsample_country_map!$A:$A,0)),"")&lt;&gt;""),INDEX(subsample_country_map!$E:$E,MATCH($CF641,subsample_country_map!$A:$A,0)),INDEX(lookup!$AD:$AD,MATCH($A641,lookup!$A:$A,0)))</f>
        <v>99_NCE</v>
      </c>
      <c r="AO641" t="str">
        <f>INDEX(lookup!$Y:$Y,MATCH($A641,lookup!$A:$A,0))</f>
        <v>0_published</v>
      </c>
      <c r="AP641" t="str">
        <f>INDEX(lookup!$Z:$Z,MATCH($A641,lookup!$A:$A,0))</f>
        <v>1_VHB high</v>
      </c>
      <c r="AQ641" t="str">
        <f>INDEX(lookup!$W:$W,MATCH($A641,lookup!$A:$A,0))</f>
        <v>2_sust</v>
      </c>
      <c r="AS641" t="inlineStr">
        <is>
          <t>staging</t>
        </is>
      </c>
      <c r="AT641" t="inlineStr">
        <is>
          <t>good-CER</t>
        </is>
      </c>
      <c r="AU641" t="inlineStr">
        <is>
          <t>cost</t>
        </is>
      </c>
      <c r="AV641" t="inlineStr">
        <is>
          <t>−0.000</t>
        </is>
      </c>
      <c r="AW641" t="inlineStr">
        <is>
          <t>0.000</t>
        </is>
      </c>
      <c r="BA641" t="n">
        <v>2110</v>
      </c>
      <c r="BB641" t="inlineStr">
        <is>
          <t>0</t>
        </is>
      </c>
      <c r="BC641" t="inlineStr">
        <is>
          <t>other:panel regression, Year FE</t>
        </is>
      </c>
      <c r="BD641" t="inlineStr">
        <is>
          <t>not stated</t>
        </is>
      </c>
      <c r="BE641" t="inlineStr">
        <is>
          <t>other:NFRD regulatory scope</t>
        </is>
      </c>
      <c r="BF641" t="inlineStr">
        <is>
          <t>NFRD</t>
        </is>
      </c>
      <c r="BI641" t="inlineStr">
        <is>
          <t>Table 5</t>
        </is>
      </c>
      <c r="BJ641" t="inlineStr">
        <is>
          <t>Model 3, col (3)</t>
        </is>
      </c>
      <c r="BK641" t="inlineStr">
        <is>
          <t>8</t>
        </is>
      </c>
      <c r="BL641" t="inlineStr">
        <is>
          <t>Environment -0.000** (0.000)</t>
        </is>
      </c>
      <c r="BM641" t="inlineStr">
        <is>
          <t>Environment</t>
        </is>
      </c>
      <c r="BN641" t="inlineStr">
        <is>
          <t>CoD</t>
        </is>
      </c>
      <c r="BO641" t="inlineStr">
        <is>
          <t>update</t>
        </is>
      </c>
      <c r="BP641" t="inlineStr">
        <is>
          <t>Cicchini et al (2026)</t>
        </is>
      </c>
      <c r="BQ641" t="inlineStr">
        <is>
          <t>star-bound</t>
        </is>
      </c>
      <c r="BT641" t="n">
        <v>0</v>
      </c>
      <c r="BU641" t="inlineStr">
        <is>
          <t>staging_Cicchini_et_al_2026.csv</t>
        </is>
      </c>
      <c r="BW641" t="n">
        <v>2021</v>
      </c>
      <c r="BX641" t="n">
        <v>2024</v>
      </c>
      <c r="BY641" t="inlineStr">
        <is>
          <t>multi: European-listed companies (individual countries not enumerated)</t>
        </is>
      </c>
      <c r="BZ641" t="n">
        <v>2022.5</v>
      </c>
      <c r="CA641" t="n">
        <v>1</v>
      </c>
      <c r="CB641" t="n">
        <v>1</v>
      </c>
      <c r="CC641" t="n">
        <v>1</v>
      </c>
      <c r="CD641" t="n">
        <v>0.05609719156549622</v>
      </c>
      <c r="CE641" t="n">
        <v>1</v>
      </c>
    </row>
    <row r="642">
      <c r="A642" t="inlineStr">
        <is>
          <t>Cicchini et al (2026)</t>
        </is>
      </c>
      <c r="B642" t="n">
        <v>1947</v>
      </c>
      <c r="D642" t="n">
        <v>2110</v>
      </c>
      <c r="E642">
        <f>IF(ISNUMBER($BA642),$BA642,IF(AND(ISNUMBER($D642),ISNUMBER($BW642),ISNUMBER($BX642)),$D642*($BX642-$BW642+1),""))</f>
        <v>2110.0</v>
      </c>
      <c r="H642" t="inlineStr">
        <is>
          <t>partial</t>
        </is>
      </c>
      <c r="I642" t="inlineStr">
        <is>
          <t>Regression Cofficient and Standard Error  available</t>
        </is>
      </c>
      <c r="J642">
        <f>IF($BW642&lt;&gt;"",$BW642,"")</f>
        <v>2021.0</v>
      </c>
      <c r="K642">
        <f>IF($BX642&lt;&gt;"",$BX642,"")</f>
        <v>2024.0</v>
      </c>
      <c r="L642">
        <f>IF(AND(ISNUMBER($BW642),ISNUMBER($BX642)),($BW642+$BX642)/2,"")</f>
        <v>2022.5</v>
      </c>
      <c r="M642">
        <f>IF($L642&lt;&gt;"",$L642,"")</f>
        <v>2022.5</v>
      </c>
      <c r="N642">
        <f>IF(AND(ISNUMBER($BW642),ISNUMBER($BX642)),MIN(1,MAX(0,($BX642-2016+1)/($BX642-$BW642+1))),"")</f>
        <v>1.0</v>
      </c>
      <c r="O642">
        <f>IF(AND(ISNUMBER($BW642),ISNUMBER($BX642)),MIN(1,MAX(0,($BX642-2017+1)/($BX642-$BW642+1))),"")</f>
        <v>1.0</v>
      </c>
      <c r="P642">
        <f>IF(AND(ISNUMBER($BW642),ISNUMBER($BX642)),MIN(1,MAX(0,($BX642-2018+1)/($BX642-$BW642+1))),"")</f>
        <v>1.0</v>
      </c>
      <c r="Q642">
        <f>IF(AND(ISNUMBER($BW642),ISNUMBER($BX642)),MIN(1,MAX(0,($BX642-2019+1)/($BX642-$BW642+1))),"")</f>
        <v>1.0</v>
      </c>
      <c r="R642">
        <f>IF(AND(ISNUMBER($BW642),ISNUMBER($BX642)),MIN(1,MAX(0,($BX642-2016+1)/($BX642-$BW642+1))),"")</f>
        <v>1.0</v>
      </c>
      <c r="S642">
        <f>IF($L642&lt;&gt;"",IF($L642&gt;=2015.5,1,0),"")</f>
        <v>1.0</v>
      </c>
      <c r="T642">
        <f>IF($L642&lt;&gt;"",IF($L642&gt;=2016,1,0),"")</f>
        <v>1.0</v>
      </c>
      <c r="U642">
        <f>IF(ISNUMBER($BX642),IF($BX642&gt;=2016,1,0),"")</f>
        <v>1.0</v>
      </c>
      <c r="V642">
        <f>IF(ISNUMBER($BW642),IF($BW642&gt;=2016,1,0),"")</f>
        <v>1.0</v>
      </c>
      <c r="W642" t="str">
        <f>IF(AND(ISNUMBER($BW642),ISNUMBER($BX642)),IF($BW642&gt;=2016,"post-only",IF($BX642&lt;2016,"pre-only","mixed")),"")</f>
        <v>post-only</v>
      </c>
      <c r="X642">
        <f>IF(AND(ISNUMBER($BW642),ISNUMBER($BX642)),MIN(1,MAX(0,($BX642-2017+1)/($BX642-$BW642+1))),"")</f>
        <v>1.0</v>
      </c>
      <c r="Y642">
        <f>IF(AND(ISNUMBER($BW642),ISNUMBER($BX642)),MIN(1,MAX(0,($BX642-2018+1)/($BX642-$BW642+1))),"")</f>
        <v>1.0</v>
      </c>
      <c r="Z642">
        <f>IF(AND(ISNUMBER($BW642),ISNUMBER($BX642)),MIN(1,MAX(0,($BX642-2019+1)/($BX642-$BW642+1))),"")</f>
        <v>1.0</v>
      </c>
      <c r="AA642">
        <f>IF(ISNUMBER($BX642),IF($BX642&gt;=2017,1,0),"")</f>
        <v>1.0</v>
      </c>
      <c r="AB642">
        <f>IF(ISNUMBER($BX642),IF($BX642&gt;=2018,1,0),"")</f>
        <v>1.0</v>
      </c>
      <c r="AC642">
        <f>IF(ISNUMBER($BX642),IF($BX642&gt;=2019,1,0),"")</f>
        <v>1.0</v>
      </c>
      <c r="AD642">
        <f>IF($L642&lt;&gt;"",IF($L642&gt;2013,1,0),"")</f>
        <v>1.0</v>
      </c>
      <c r="AE642">
        <f>IF($L642&lt;&gt;"",1+IF($L642&gt;2011,1,0)+IF($L642&gt;2014,1,0),"")</f>
        <v>3.0</v>
      </c>
      <c r="AF642" t="inlineStr">
        <is>
          <t>loan (interest rate)</t>
        </is>
      </c>
      <c r="AG642" t="inlineStr">
        <is>
          <t>performance</t>
        </is>
      </c>
      <c r="AH642" t="inlineStr">
        <is>
          <t>99_NCE</t>
        </is>
      </c>
      <c r="AI642" t="inlineStr">
        <is>
          <t>with ETS/CT</t>
        </is>
      </c>
      <c r="AJ642" t="inlineStr">
        <is>
          <t>with ETS/CT</t>
        </is>
      </c>
      <c r="AK642" t="str">
        <f>IF(AND($CF642&lt;&gt;"",IFERROR(INDEX(subsample_country_map!$B:$B,MATCH($CF642,subsample_country_map!$A:$A,0)),"")&lt;&gt;""),INDEX(subsample_country_map!$B:$B,MATCH($CF642,subsample_country_map!$A:$A,0)),INDEX(lookup!$AA:$AA,MATCH($A642,lookup!$A:$A,0)))</f>
        <v>2_Europe</v>
      </c>
      <c r="AL642" t="str">
        <f>IF(AND($CF642&lt;&gt;"",IFERROR(INDEX(subsample_country_map!$C:$C,MATCH($CF642,subsample_country_map!$A:$A,0)),"")&lt;&gt;""),INDEX(subsample_country_map!$C:$C,MATCH($CF642,subsample_country_map!$A:$A,0)),INDEX(lookup!$AB:$AB,MATCH($A642,lookup!$A:$A,0)))</f>
        <v>99_NCE</v>
      </c>
      <c r="AM642" t="str">
        <f>IF(AND($CF642&lt;&gt;"",IFERROR(INDEX(subsample_country_map!$D:$D,MATCH($CF642,subsample_country_map!$A:$A,0)),"")&lt;&gt;""),INDEX(subsample_country_map!$D:$D,MATCH($CF642,subsample_country_map!$A:$A,0)),INDEX(lookup!$AC:$AC,MATCH($A642,lookup!$A:$A,0)))</f>
        <v>1_western</v>
      </c>
      <c r="AN642" t="str">
        <f>IF(AND($CF642&lt;&gt;"",IFERROR(INDEX(subsample_country_map!$E:$E,MATCH($CF642,subsample_country_map!$A:$A,0)),"")&lt;&gt;""),INDEX(subsample_country_map!$E:$E,MATCH($CF642,subsample_country_map!$A:$A,0)),INDEX(lookup!$AD:$AD,MATCH($A642,lookup!$A:$A,0)))</f>
        <v>99_NCE</v>
      </c>
      <c r="AO642" t="str">
        <f>INDEX(lookup!$Y:$Y,MATCH($A642,lookup!$A:$A,0))</f>
        <v>0_published</v>
      </c>
      <c r="AP642" t="str">
        <f>INDEX(lookup!$Z:$Z,MATCH($A642,lookup!$A:$A,0))</f>
        <v>1_VHB high</v>
      </c>
      <c r="AQ642" t="str">
        <f>INDEX(lookup!$W:$W,MATCH($A642,lookup!$A:$A,0))</f>
        <v>2_sust</v>
      </c>
      <c r="AS642" t="inlineStr">
        <is>
          <t>staging</t>
        </is>
      </c>
      <c r="AT642" t="inlineStr">
        <is>
          <t>bad-CER</t>
        </is>
      </c>
      <c r="AU642" t="inlineStr">
        <is>
          <t>cost</t>
        </is>
      </c>
      <c r="AV642" t="inlineStr">
        <is>
          <t>0.000</t>
        </is>
      </c>
      <c r="AW642" t="inlineStr">
        <is>
          <t>0.000</t>
        </is>
      </c>
      <c r="BA642" t="n">
        <v>2110</v>
      </c>
      <c r="BB642" t="inlineStr">
        <is>
          <t>0</t>
        </is>
      </c>
      <c r="BC642" t="inlineStr">
        <is>
          <t>other:panel regression, Year and Industry FE</t>
        </is>
      </c>
      <c r="BD642" t="inlineStr">
        <is>
          <t>not stated</t>
        </is>
      </c>
      <c r="BE642" t="inlineStr">
        <is>
          <t>other:NFRD regulatory scope</t>
        </is>
      </c>
      <c r="BF642" t="inlineStr">
        <is>
          <t>NFRD</t>
        </is>
      </c>
      <c r="BI642" t="inlineStr">
        <is>
          <t>Table 5</t>
        </is>
      </c>
      <c r="BJ642" t="inlineStr">
        <is>
          <t>Model 4, col (4)</t>
        </is>
      </c>
      <c r="BK642" t="inlineStr">
        <is>
          <t>8</t>
        </is>
      </c>
      <c r="BL642" t="inlineStr">
        <is>
          <t>Scope 1 0.000 (0.000)</t>
        </is>
      </c>
      <c r="BM642" t="inlineStr">
        <is>
          <t>Scope 1</t>
        </is>
      </c>
      <c r="BN642" t="inlineStr">
        <is>
          <t>CoD</t>
        </is>
      </c>
      <c r="BO642" t="inlineStr">
        <is>
          <t>update</t>
        </is>
      </c>
      <c r="BP642" t="inlineStr">
        <is>
          <t>Cicchini et al (2026)</t>
        </is>
      </c>
      <c r="BQ642" t="inlineStr">
        <is>
          <t>non-convertible</t>
        </is>
      </c>
      <c r="BT642" t="n">
        <v>0</v>
      </c>
      <c r="BU642" t="inlineStr">
        <is>
          <t>staging_Cicchini_et_al_2026.csv</t>
        </is>
      </c>
      <c r="BW642" t="n">
        <v>2021</v>
      </c>
      <c r="BX642" t="n">
        <v>2024</v>
      </c>
      <c r="BY642" t="inlineStr">
        <is>
          <t>multi: European-listed companies (individual countries not enumerated)</t>
        </is>
      </c>
      <c r="BZ642" t="n">
        <v>2022.5</v>
      </c>
      <c r="CA642" t="n">
        <v>1</v>
      </c>
      <c r="CB642" t="n">
        <v>1</v>
      </c>
      <c r="CC642" t="n">
        <v>1</v>
      </c>
      <c r="CE642" t="n">
        <v>0</v>
      </c>
    </row>
    <row r="643">
      <c r="A643" t="inlineStr">
        <is>
          <t>Cicchini et al (2026)</t>
        </is>
      </c>
      <c r="B643" t="n">
        <v>1948</v>
      </c>
      <c r="C643" t="n">
        <v>0.05603842155289969</v>
      </c>
      <c r="D643" t="n">
        <v>2110</v>
      </c>
      <c r="E643">
        <f>IF(ISNUMBER($BA643),$BA643,IF(AND(ISNUMBER($D643),ISNUMBER($BW643),ISNUMBER($BX643)),$D643*($BX643-$BW643+1),""))</f>
        <v>2110.0</v>
      </c>
      <c r="H643" t="inlineStr">
        <is>
          <t>partial</t>
        </is>
      </c>
      <c r="I643" t="inlineStr">
        <is>
          <t>Regression Cofficient and Standard Error  available</t>
        </is>
      </c>
      <c r="J643">
        <f>IF($BW643&lt;&gt;"",$BW643,"")</f>
        <v>2021.0</v>
      </c>
      <c r="K643">
        <f>IF($BX643&lt;&gt;"",$BX643,"")</f>
        <v>2024.0</v>
      </c>
      <c r="L643">
        <f>IF(AND(ISNUMBER($BW643),ISNUMBER($BX643)),($BW643+$BX643)/2,"")</f>
        <v>2022.5</v>
      </c>
      <c r="M643">
        <f>IF($L643&lt;&gt;"",$L643,"")</f>
        <v>2022.5</v>
      </c>
      <c r="N643">
        <f>IF(AND(ISNUMBER($BW643),ISNUMBER($BX643)),MIN(1,MAX(0,($BX643-2016+1)/($BX643-$BW643+1))),"")</f>
        <v>1.0</v>
      </c>
      <c r="O643">
        <f>IF(AND(ISNUMBER($BW643),ISNUMBER($BX643)),MIN(1,MAX(0,($BX643-2017+1)/($BX643-$BW643+1))),"")</f>
        <v>1.0</v>
      </c>
      <c r="P643">
        <f>IF(AND(ISNUMBER($BW643),ISNUMBER($BX643)),MIN(1,MAX(0,($BX643-2018+1)/($BX643-$BW643+1))),"")</f>
        <v>1.0</v>
      </c>
      <c r="Q643">
        <f>IF(AND(ISNUMBER($BW643),ISNUMBER($BX643)),MIN(1,MAX(0,($BX643-2019+1)/($BX643-$BW643+1))),"")</f>
        <v>1.0</v>
      </c>
      <c r="R643">
        <f>IF(AND(ISNUMBER($BW643),ISNUMBER($BX643)),MIN(1,MAX(0,($BX643-2016+1)/($BX643-$BW643+1))),"")</f>
        <v>1.0</v>
      </c>
      <c r="S643">
        <f>IF($L643&lt;&gt;"",IF($L643&gt;=2015.5,1,0),"")</f>
        <v>1.0</v>
      </c>
      <c r="T643">
        <f>IF($L643&lt;&gt;"",IF($L643&gt;=2016,1,0),"")</f>
        <v>1.0</v>
      </c>
      <c r="U643">
        <f>IF(ISNUMBER($BX643),IF($BX643&gt;=2016,1,0),"")</f>
        <v>1.0</v>
      </c>
      <c r="V643">
        <f>IF(ISNUMBER($BW643),IF($BW643&gt;=2016,1,0),"")</f>
        <v>1.0</v>
      </c>
      <c r="W643" t="str">
        <f>IF(AND(ISNUMBER($BW643),ISNUMBER($BX643)),IF($BW643&gt;=2016,"post-only",IF($BX643&lt;2016,"pre-only","mixed")),"")</f>
        <v>post-only</v>
      </c>
      <c r="X643">
        <f>IF(AND(ISNUMBER($BW643),ISNUMBER($BX643)),MIN(1,MAX(0,($BX643-2017+1)/($BX643-$BW643+1))),"")</f>
        <v>1.0</v>
      </c>
      <c r="Y643">
        <f>IF(AND(ISNUMBER($BW643),ISNUMBER($BX643)),MIN(1,MAX(0,($BX643-2018+1)/($BX643-$BW643+1))),"")</f>
        <v>1.0</v>
      </c>
      <c r="Z643">
        <f>IF(AND(ISNUMBER($BW643),ISNUMBER($BX643)),MIN(1,MAX(0,($BX643-2019+1)/($BX643-$BW643+1))),"")</f>
        <v>1.0</v>
      </c>
      <c r="AA643">
        <f>IF(ISNUMBER($BX643),IF($BX643&gt;=2017,1,0),"")</f>
        <v>1.0</v>
      </c>
      <c r="AB643">
        <f>IF(ISNUMBER($BX643),IF($BX643&gt;=2018,1,0),"")</f>
        <v>1.0</v>
      </c>
      <c r="AC643">
        <f>IF(ISNUMBER($BX643),IF($BX643&gt;=2019,1,0),"")</f>
        <v>1.0</v>
      </c>
      <c r="AD643">
        <f>IF($L643&lt;&gt;"",IF($L643&gt;2013,1,0),"")</f>
        <v>1.0</v>
      </c>
      <c r="AE643">
        <f>IF($L643&lt;&gt;"",1+IF($L643&gt;2011,1,0)+IF($L643&gt;2014,1,0),"")</f>
        <v>3.0</v>
      </c>
      <c r="AF643" t="inlineStr">
        <is>
          <t>loan (interest rate)</t>
        </is>
      </c>
      <c r="AG643" t="inlineStr">
        <is>
          <t>performance</t>
        </is>
      </c>
      <c r="AH643" t="inlineStr">
        <is>
          <t>99_NCE</t>
        </is>
      </c>
      <c r="AI643" t="inlineStr">
        <is>
          <t>with ETS/CT</t>
        </is>
      </c>
      <c r="AJ643" t="inlineStr">
        <is>
          <t>with ETS/CT</t>
        </is>
      </c>
      <c r="AK643" t="str">
        <f>IF(AND($CF643&lt;&gt;"",IFERROR(INDEX(subsample_country_map!$B:$B,MATCH($CF643,subsample_country_map!$A:$A,0)),"")&lt;&gt;""),INDEX(subsample_country_map!$B:$B,MATCH($CF643,subsample_country_map!$A:$A,0)),INDEX(lookup!$AA:$AA,MATCH($A643,lookup!$A:$A,0)))</f>
        <v>2_Europe</v>
      </c>
      <c r="AL643" t="str">
        <f>IF(AND($CF643&lt;&gt;"",IFERROR(INDEX(subsample_country_map!$C:$C,MATCH($CF643,subsample_country_map!$A:$A,0)),"")&lt;&gt;""),INDEX(subsample_country_map!$C:$C,MATCH($CF643,subsample_country_map!$A:$A,0)),INDEX(lookup!$AB:$AB,MATCH($A643,lookup!$A:$A,0)))</f>
        <v>99_NCE</v>
      </c>
      <c r="AM643" t="str">
        <f>IF(AND($CF643&lt;&gt;"",IFERROR(INDEX(subsample_country_map!$D:$D,MATCH($CF643,subsample_country_map!$A:$A,0)),"")&lt;&gt;""),INDEX(subsample_country_map!$D:$D,MATCH($CF643,subsample_country_map!$A:$A,0)),INDEX(lookup!$AC:$AC,MATCH($A643,lookup!$A:$A,0)))</f>
        <v>1_western</v>
      </c>
      <c r="AN643" t="str">
        <f>IF(AND($CF643&lt;&gt;"",IFERROR(INDEX(subsample_country_map!$E:$E,MATCH($CF643,subsample_country_map!$A:$A,0)),"")&lt;&gt;""),INDEX(subsample_country_map!$E:$E,MATCH($CF643,subsample_country_map!$A:$A,0)),INDEX(lookup!$AD:$AD,MATCH($A643,lookup!$A:$A,0)))</f>
        <v>99_NCE</v>
      </c>
      <c r="AO643" t="str">
        <f>INDEX(lookup!$Y:$Y,MATCH($A643,lookup!$A:$A,0))</f>
        <v>0_published</v>
      </c>
      <c r="AP643" t="str">
        <f>INDEX(lookup!$Z:$Z,MATCH($A643,lookup!$A:$A,0))</f>
        <v>1_VHB high</v>
      </c>
      <c r="AQ643" t="str">
        <f>INDEX(lookup!$W:$W,MATCH($A643,lookup!$A:$A,0))</f>
        <v>2_sust</v>
      </c>
      <c r="AS643" t="inlineStr">
        <is>
          <t>staging</t>
        </is>
      </c>
      <c r="AT643" t="inlineStr">
        <is>
          <t>good-CER</t>
        </is>
      </c>
      <c r="AU643" t="inlineStr">
        <is>
          <t>cost</t>
        </is>
      </c>
      <c r="AV643" t="inlineStr">
        <is>
          <t>−0.000</t>
        </is>
      </c>
      <c r="AW643" t="inlineStr">
        <is>
          <t>0.000</t>
        </is>
      </c>
      <c r="BA643" t="n">
        <v>2110</v>
      </c>
      <c r="BB643" t="inlineStr">
        <is>
          <t>0</t>
        </is>
      </c>
      <c r="BC643" t="inlineStr">
        <is>
          <t>other:panel regression, Year and Industry FE</t>
        </is>
      </c>
      <c r="BD643" t="inlineStr">
        <is>
          <t>not stated</t>
        </is>
      </c>
      <c r="BE643" t="inlineStr">
        <is>
          <t>other:NFRD regulatory scope</t>
        </is>
      </c>
      <c r="BF643" t="inlineStr">
        <is>
          <t>NFRD</t>
        </is>
      </c>
      <c r="BI643" t="inlineStr">
        <is>
          <t>Table 5</t>
        </is>
      </c>
      <c r="BJ643" t="inlineStr">
        <is>
          <t>Model 4, col (4)</t>
        </is>
      </c>
      <c r="BK643" t="inlineStr">
        <is>
          <t>8</t>
        </is>
      </c>
      <c r="BL643" t="inlineStr">
        <is>
          <t>Environment -0.000** (0.000)</t>
        </is>
      </c>
      <c r="BM643" t="inlineStr">
        <is>
          <t>Environment</t>
        </is>
      </c>
      <c r="BN643" t="inlineStr">
        <is>
          <t>CoD</t>
        </is>
      </c>
      <c r="BO643" t="inlineStr">
        <is>
          <t>update</t>
        </is>
      </c>
      <c r="BP643" t="inlineStr">
        <is>
          <t>Cicchini et al (2026)</t>
        </is>
      </c>
      <c r="BQ643" t="inlineStr">
        <is>
          <t>star-bound</t>
        </is>
      </c>
      <c r="BT643" t="n">
        <v>0</v>
      </c>
      <c r="BU643" t="inlineStr">
        <is>
          <t>staging_Cicchini_et_al_2026.csv</t>
        </is>
      </c>
      <c r="BW643" t="n">
        <v>2021</v>
      </c>
      <c r="BX643" t="n">
        <v>2024</v>
      </c>
      <c r="BY643" t="inlineStr">
        <is>
          <t>multi: European-listed companies (individual countries not enumerated)</t>
        </is>
      </c>
      <c r="BZ643" t="n">
        <v>2022.5</v>
      </c>
      <c r="CA643" t="n">
        <v>1</v>
      </c>
      <c r="CB643" t="n">
        <v>1</v>
      </c>
      <c r="CC643" t="n">
        <v>1</v>
      </c>
      <c r="CD643" t="n">
        <v>0.05609719156549622</v>
      </c>
      <c r="CE643" t="n">
        <v>1</v>
      </c>
    </row>
    <row r="644">
      <c r="A644" t="inlineStr">
        <is>
          <t>Cicchini et al (2026)</t>
        </is>
      </c>
      <c r="B644" t="n">
        <v>1949</v>
      </c>
      <c r="C644" t="n">
        <v>-0.1097642599896903</v>
      </c>
      <c r="D644" t="n">
        <v>328</v>
      </c>
      <c r="E644">
        <f>IF(ISNUMBER($BA644),$BA644,IF(AND(ISNUMBER($D644),ISNUMBER($BW644),ISNUMBER($BX644)),$D644*($BX644-$BW644+1),""))</f>
        <v>328.0</v>
      </c>
      <c r="H644" t="inlineStr">
        <is>
          <t>partial</t>
        </is>
      </c>
      <c r="I644" t="inlineStr">
        <is>
          <t>Regression Cofficient and Standard Error  available</t>
        </is>
      </c>
      <c r="J644">
        <f>IF($BW644&lt;&gt;"",$BW644,"")</f>
        <v>2021.0</v>
      </c>
      <c r="K644">
        <f>IF($BX644&lt;&gt;"",$BX644,"")</f>
        <v>2024.0</v>
      </c>
      <c r="L644">
        <f>IF(AND(ISNUMBER($BW644),ISNUMBER($BX644)),($BW644+$BX644)/2,"")</f>
        <v>2022.5</v>
      </c>
      <c r="M644">
        <f>IF($L644&lt;&gt;"",$L644,"")</f>
        <v>2022.5</v>
      </c>
      <c r="N644">
        <f>IF(AND(ISNUMBER($BW644),ISNUMBER($BX644)),MIN(1,MAX(0,($BX644-2016+1)/($BX644-$BW644+1))),"")</f>
        <v>1.0</v>
      </c>
      <c r="O644">
        <f>IF(AND(ISNUMBER($BW644),ISNUMBER($BX644)),MIN(1,MAX(0,($BX644-2017+1)/($BX644-$BW644+1))),"")</f>
        <v>1.0</v>
      </c>
      <c r="P644">
        <f>IF(AND(ISNUMBER($BW644),ISNUMBER($BX644)),MIN(1,MAX(0,($BX644-2018+1)/($BX644-$BW644+1))),"")</f>
        <v>1.0</v>
      </c>
      <c r="Q644">
        <f>IF(AND(ISNUMBER($BW644),ISNUMBER($BX644)),MIN(1,MAX(0,($BX644-2019+1)/($BX644-$BW644+1))),"")</f>
        <v>1.0</v>
      </c>
      <c r="R644">
        <f>IF(AND(ISNUMBER($BW644),ISNUMBER($BX644)),MIN(1,MAX(0,($BX644-2016+1)/($BX644-$BW644+1))),"")</f>
        <v>1.0</v>
      </c>
      <c r="S644">
        <f>IF($L644&lt;&gt;"",IF($L644&gt;=2015.5,1,0),"")</f>
        <v>1.0</v>
      </c>
      <c r="T644">
        <f>IF($L644&lt;&gt;"",IF($L644&gt;=2016,1,0),"")</f>
        <v>1.0</v>
      </c>
      <c r="U644">
        <f>IF(ISNUMBER($BX644),IF($BX644&gt;=2016,1,0),"")</f>
        <v>1.0</v>
      </c>
      <c r="V644">
        <f>IF(ISNUMBER($BW644),IF($BW644&gt;=2016,1,0),"")</f>
        <v>1.0</v>
      </c>
      <c r="W644" t="str">
        <f>IF(AND(ISNUMBER($BW644),ISNUMBER($BX644)),IF($BW644&gt;=2016,"post-only",IF($BX644&lt;2016,"pre-only","mixed")),"")</f>
        <v>post-only</v>
      </c>
      <c r="X644">
        <f>IF(AND(ISNUMBER($BW644),ISNUMBER($BX644)),MIN(1,MAX(0,($BX644-2017+1)/($BX644-$BW644+1))),"")</f>
        <v>1.0</v>
      </c>
      <c r="Y644">
        <f>IF(AND(ISNUMBER($BW644),ISNUMBER($BX644)),MIN(1,MAX(0,($BX644-2018+1)/($BX644-$BW644+1))),"")</f>
        <v>1.0</v>
      </c>
      <c r="Z644">
        <f>IF(AND(ISNUMBER($BW644),ISNUMBER($BX644)),MIN(1,MAX(0,($BX644-2019+1)/($BX644-$BW644+1))),"")</f>
        <v>1.0</v>
      </c>
      <c r="AA644">
        <f>IF(ISNUMBER($BX644),IF($BX644&gt;=2017,1,0),"")</f>
        <v>1.0</v>
      </c>
      <c r="AB644">
        <f>IF(ISNUMBER($BX644),IF($BX644&gt;=2018,1,0),"")</f>
        <v>1.0</v>
      </c>
      <c r="AC644">
        <f>IF(ISNUMBER($BX644),IF($BX644&gt;=2019,1,0),"")</f>
        <v>1.0</v>
      </c>
      <c r="AD644">
        <f>IF($L644&lt;&gt;"",IF($L644&gt;2013,1,0),"")</f>
        <v>1.0</v>
      </c>
      <c r="AE644">
        <f>IF($L644&lt;&gt;"",1+IF($L644&gt;2011,1,0)+IF($L644&gt;2014,1,0),"")</f>
        <v>3.0</v>
      </c>
      <c r="AF644" t="inlineStr">
        <is>
          <t>loan (interest rate)</t>
        </is>
      </c>
      <c r="AG644" t="inlineStr">
        <is>
          <t>performance</t>
        </is>
      </c>
      <c r="AH644" t="inlineStr">
        <is>
          <t>99_NCE</t>
        </is>
      </c>
      <c r="AI644" t="inlineStr">
        <is>
          <t>with ETS/CT</t>
        </is>
      </c>
      <c r="AJ644" t="inlineStr">
        <is>
          <t>with ETS/CT</t>
        </is>
      </c>
      <c r="AK644" t="str">
        <f>IF(AND($CF644&lt;&gt;"",IFERROR(INDEX(subsample_country_map!$B:$B,MATCH($CF644,subsample_country_map!$A:$A,0)),"")&lt;&gt;""),INDEX(subsample_country_map!$B:$B,MATCH($CF644,subsample_country_map!$A:$A,0)),INDEX(lookup!$AA:$AA,MATCH($A644,lookup!$A:$A,0)))</f>
        <v>2_Europe</v>
      </c>
      <c r="AL644" t="str">
        <f>IF(AND($CF644&lt;&gt;"",IFERROR(INDEX(subsample_country_map!$C:$C,MATCH($CF644,subsample_country_map!$A:$A,0)),"")&lt;&gt;""),INDEX(subsample_country_map!$C:$C,MATCH($CF644,subsample_country_map!$A:$A,0)),INDEX(lookup!$AB:$AB,MATCH($A644,lookup!$A:$A,0)))</f>
        <v>99_NCE</v>
      </c>
      <c r="AM644" t="str">
        <f>IF(AND($CF644&lt;&gt;"",IFERROR(INDEX(subsample_country_map!$D:$D,MATCH($CF644,subsample_country_map!$A:$A,0)),"")&lt;&gt;""),INDEX(subsample_country_map!$D:$D,MATCH($CF644,subsample_country_map!$A:$A,0)),INDEX(lookup!$AC:$AC,MATCH($A644,lookup!$A:$A,0)))</f>
        <v>1_western</v>
      </c>
      <c r="AN644" t="str">
        <f>IF(AND($CF644&lt;&gt;"",IFERROR(INDEX(subsample_country_map!$E:$E,MATCH($CF644,subsample_country_map!$A:$A,0)),"")&lt;&gt;""),INDEX(subsample_country_map!$E:$E,MATCH($CF644,subsample_country_map!$A:$A,0)),INDEX(lookup!$AD:$AD,MATCH($A644,lookup!$A:$A,0)))</f>
        <v>99_NCE</v>
      </c>
      <c r="AO644" t="str">
        <f>INDEX(lookup!$Y:$Y,MATCH($A644,lookup!$A:$A,0))</f>
        <v>0_published</v>
      </c>
      <c r="AP644" t="str">
        <f>INDEX(lookup!$Z:$Z,MATCH($A644,lookup!$A:$A,0))</f>
        <v>1_VHB high</v>
      </c>
      <c r="AQ644" t="str">
        <f>INDEX(lookup!$W:$W,MATCH($A644,lookup!$A:$A,0))</f>
        <v>2_sust</v>
      </c>
      <c r="AS644" t="inlineStr">
        <is>
          <t>staging</t>
        </is>
      </c>
      <c r="AT644" t="inlineStr">
        <is>
          <t>bad-CER</t>
        </is>
      </c>
      <c r="AU644" t="inlineStr">
        <is>
          <t>cost</t>
        </is>
      </c>
      <c r="AV644" t="inlineStr">
        <is>
          <t>0.002</t>
        </is>
      </c>
      <c r="AW644" t="inlineStr">
        <is>
          <t>0.001</t>
        </is>
      </c>
      <c r="BA644" t="n">
        <v>328</v>
      </c>
      <c r="BB644" t="inlineStr">
        <is>
          <t>0</t>
        </is>
      </c>
      <c r="BC644" t="inlineStr">
        <is>
          <t>other:panel regression, Year FE</t>
        </is>
      </c>
      <c r="BD644" t="inlineStr">
        <is>
          <t>not stated</t>
        </is>
      </c>
      <c r="BE644" t="inlineStr">
        <is>
          <t>other:NFRD regulatory scope</t>
        </is>
      </c>
      <c r="BF644" t="inlineStr">
        <is>
          <t>NO-NFRD</t>
        </is>
      </c>
      <c r="BI644" t="inlineStr">
        <is>
          <t>Table 6</t>
        </is>
      </c>
      <c r="BJ644" t="inlineStr">
        <is>
          <t>Model 5, col (5)</t>
        </is>
      </c>
      <c r="BK644" t="inlineStr">
        <is>
          <t>9</t>
        </is>
      </c>
      <c r="BL644" t="inlineStr">
        <is>
          <t>Scope 1–2 0.002 (0.001)</t>
        </is>
      </c>
      <c r="BM644" t="inlineStr">
        <is>
          <t>Scope 1–2</t>
        </is>
      </c>
      <c r="BN644" t="inlineStr">
        <is>
          <t>CoD</t>
        </is>
      </c>
      <c r="BO644" t="inlineStr">
        <is>
          <t>update</t>
        </is>
      </c>
      <c r="BP644" t="inlineStr">
        <is>
          <t>Cicchini et al (2026)</t>
        </is>
      </c>
      <c r="BQ644" t="inlineStr">
        <is>
          <t>computed</t>
        </is>
      </c>
      <c r="BT644" t="n">
        <v>0</v>
      </c>
      <c r="BU644" t="inlineStr">
        <is>
          <t>staging_Cicchini_et_al_2026.csv</t>
        </is>
      </c>
      <c r="BW644" t="n">
        <v>2021</v>
      </c>
      <c r="BX644" t="n">
        <v>2024</v>
      </c>
      <c r="BY644" t="inlineStr">
        <is>
          <t>multi: European-listed companies (individual countries not enumerated)</t>
        </is>
      </c>
      <c r="BZ644" t="n">
        <v>2022.5</v>
      </c>
      <c r="CA644" t="n">
        <v>1</v>
      </c>
      <c r="CB644" t="n">
        <v>1</v>
      </c>
      <c r="CC644" t="n">
        <v>1</v>
      </c>
      <c r="CD644" t="n">
        <v>-0.1102082946472655</v>
      </c>
      <c r="CE644" t="n">
        <v>1</v>
      </c>
    </row>
    <row r="645">
      <c r="A645" t="inlineStr">
        <is>
          <t>Cicchini et al (2026)</t>
        </is>
      </c>
      <c r="B645" t="n">
        <v>1950</v>
      </c>
      <c r="D645" t="n">
        <v>328</v>
      </c>
      <c r="E645">
        <f>IF(ISNUMBER($BA645),$BA645,IF(AND(ISNUMBER($D645),ISNUMBER($BW645),ISNUMBER($BX645)),$D645*($BX645-$BW645+1),""))</f>
        <v>328.0</v>
      </c>
      <c r="H645" t="inlineStr">
        <is>
          <t>partial</t>
        </is>
      </c>
      <c r="I645" t="inlineStr">
        <is>
          <t>Regression Cofficient and Standard Error  available</t>
        </is>
      </c>
      <c r="J645">
        <f>IF($BW645&lt;&gt;"",$BW645,"")</f>
        <v>2021.0</v>
      </c>
      <c r="K645">
        <f>IF($BX645&lt;&gt;"",$BX645,"")</f>
        <v>2024.0</v>
      </c>
      <c r="L645">
        <f>IF(AND(ISNUMBER($BW645),ISNUMBER($BX645)),($BW645+$BX645)/2,"")</f>
        <v>2022.5</v>
      </c>
      <c r="M645">
        <f>IF($L645&lt;&gt;"",$L645,"")</f>
        <v>2022.5</v>
      </c>
      <c r="N645">
        <f>IF(AND(ISNUMBER($BW645),ISNUMBER($BX645)),MIN(1,MAX(0,($BX645-2016+1)/($BX645-$BW645+1))),"")</f>
        <v>1.0</v>
      </c>
      <c r="O645">
        <f>IF(AND(ISNUMBER($BW645),ISNUMBER($BX645)),MIN(1,MAX(0,($BX645-2017+1)/($BX645-$BW645+1))),"")</f>
        <v>1.0</v>
      </c>
      <c r="P645">
        <f>IF(AND(ISNUMBER($BW645),ISNUMBER($BX645)),MIN(1,MAX(0,($BX645-2018+1)/($BX645-$BW645+1))),"")</f>
        <v>1.0</v>
      </c>
      <c r="Q645">
        <f>IF(AND(ISNUMBER($BW645),ISNUMBER($BX645)),MIN(1,MAX(0,($BX645-2019+1)/($BX645-$BW645+1))),"")</f>
        <v>1.0</v>
      </c>
      <c r="R645">
        <f>IF(AND(ISNUMBER($BW645),ISNUMBER($BX645)),MIN(1,MAX(0,($BX645-2016+1)/($BX645-$BW645+1))),"")</f>
        <v>1.0</v>
      </c>
      <c r="S645">
        <f>IF($L645&lt;&gt;"",IF($L645&gt;=2015.5,1,0),"")</f>
        <v>1.0</v>
      </c>
      <c r="T645">
        <f>IF($L645&lt;&gt;"",IF($L645&gt;=2016,1,0),"")</f>
        <v>1.0</v>
      </c>
      <c r="U645">
        <f>IF(ISNUMBER($BX645),IF($BX645&gt;=2016,1,0),"")</f>
        <v>1.0</v>
      </c>
      <c r="V645">
        <f>IF(ISNUMBER($BW645),IF($BW645&gt;=2016,1,0),"")</f>
        <v>1.0</v>
      </c>
      <c r="W645" t="str">
        <f>IF(AND(ISNUMBER($BW645),ISNUMBER($BX645)),IF($BW645&gt;=2016,"post-only",IF($BX645&lt;2016,"pre-only","mixed")),"")</f>
        <v>post-only</v>
      </c>
      <c r="X645">
        <f>IF(AND(ISNUMBER($BW645),ISNUMBER($BX645)),MIN(1,MAX(0,($BX645-2017+1)/($BX645-$BW645+1))),"")</f>
        <v>1.0</v>
      </c>
      <c r="Y645">
        <f>IF(AND(ISNUMBER($BW645),ISNUMBER($BX645)),MIN(1,MAX(0,($BX645-2018+1)/($BX645-$BW645+1))),"")</f>
        <v>1.0</v>
      </c>
      <c r="Z645">
        <f>IF(AND(ISNUMBER($BW645),ISNUMBER($BX645)),MIN(1,MAX(0,($BX645-2019+1)/($BX645-$BW645+1))),"")</f>
        <v>1.0</v>
      </c>
      <c r="AA645">
        <f>IF(ISNUMBER($BX645),IF($BX645&gt;=2017,1,0),"")</f>
        <v>1.0</v>
      </c>
      <c r="AB645">
        <f>IF(ISNUMBER($BX645),IF($BX645&gt;=2018,1,0),"")</f>
        <v>1.0</v>
      </c>
      <c r="AC645">
        <f>IF(ISNUMBER($BX645),IF($BX645&gt;=2019,1,0),"")</f>
        <v>1.0</v>
      </c>
      <c r="AD645">
        <f>IF($L645&lt;&gt;"",IF($L645&gt;2013,1,0),"")</f>
        <v>1.0</v>
      </c>
      <c r="AE645">
        <f>IF($L645&lt;&gt;"",1+IF($L645&gt;2011,1,0)+IF($L645&gt;2014,1,0),"")</f>
        <v>3.0</v>
      </c>
      <c r="AF645" t="inlineStr">
        <is>
          <t>loan (interest rate)</t>
        </is>
      </c>
      <c r="AG645" t="inlineStr">
        <is>
          <t>performance</t>
        </is>
      </c>
      <c r="AH645" t="inlineStr">
        <is>
          <t>99_NCE</t>
        </is>
      </c>
      <c r="AI645" t="inlineStr">
        <is>
          <t>with ETS/CT</t>
        </is>
      </c>
      <c r="AJ645" t="inlineStr">
        <is>
          <t>with ETS/CT</t>
        </is>
      </c>
      <c r="AK645" t="str">
        <f>IF(AND($CF645&lt;&gt;"",IFERROR(INDEX(subsample_country_map!$B:$B,MATCH($CF645,subsample_country_map!$A:$A,0)),"")&lt;&gt;""),INDEX(subsample_country_map!$B:$B,MATCH($CF645,subsample_country_map!$A:$A,0)),INDEX(lookup!$AA:$AA,MATCH($A645,lookup!$A:$A,0)))</f>
        <v>2_Europe</v>
      </c>
      <c r="AL645" t="str">
        <f>IF(AND($CF645&lt;&gt;"",IFERROR(INDEX(subsample_country_map!$C:$C,MATCH($CF645,subsample_country_map!$A:$A,0)),"")&lt;&gt;""),INDEX(subsample_country_map!$C:$C,MATCH($CF645,subsample_country_map!$A:$A,0)),INDEX(lookup!$AB:$AB,MATCH($A645,lookup!$A:$A,0)))</f>
        <v>99_NCE</v>
      </c>
      <c r="AM645" t="str">
        <f>IF(AND($CF645&lt;&gt;"",IFERROR(INDEX(subsample_country_map!$D:$D,MATCH($CF645,subsample_country_map!$A:$A,0)),"")&lt;&gt;""),INDEX(subsample_country_map!$D:$D,MATCH($CF645,subsample_country_map!$A:$A,0)),INDEX(lookup!$AC:$AC,MATCH($A645,lookup!$A:$A,0)))</f>
        <v>1_western</v>
      </c>
      <c r="AN645" t="str">
        <f>IF(AND($CF645&lt;&gt;"",IFERROR(INDEX(subsample_country_map!$E:$E,MATCH($CF645,subsample_country_map!$A:$A,0)),"")&lt;&gt;""),INDEX(subsample_country_map!$E:$E,MATCH($CF645,subsample_country_map!$A:$A,0)),INDEX(lookup!$AD:$AD,MATCH($A645,lookup!$A:$A,0)))</f>
        <v>99_NCE</v>
      </c>
      <c r="AO645" t="str">
        <f>INDEX(lookup!$Y:$Y,MATCH($A645,lookup!$A:$A,0))</f>
        <v>0_published</v>
      </c>
      <c r="AP645" t="str">
        <f>INDEX(lookup!$Z:$Z,MATCH($A645,lookup!$A:$A,0))</f>
        <v>1_VHB high</v>
      </c>
      <c r="AQ645" t="str">
        <f>INDEX(lookup!$W:$W,MATCH($A645,lookup!$A:$A,0))</f>
        <v>2_sust</v>
      </c>
      <c r="AS645" t="inlineStr">
        <is>
          <t>staging</t>
        </is>
      </c>
      <c r="AT645" t="inlineStr">
        <is>
          <t>good-CER</t>
        </is>
      </c>
      <c r="AU645" t="inlineStr">
        <is>
          <t>cost</t>
        </is>
      </c>
      <c r="AV645" t="inlineStr">
        <is>
          <t>−0.000</t>
        </is>
      </c>
      <c r="AW645" t="inlineStr">
        <is>
          <t>0.000</t>
        </is>
      </c>
      <c r="BA645" t="n">
        <v>328</v>
      </c>
      <c r="BB645" t="inlineStr">
        <is>
          <t>0</t>
        </is>
      </c>
      <c r="BC645" t="inlineStr">
        <is>
          <t>other:panel regression, Year FE</t>
        </is>
      </c>
      <c r="BD645" t="inlineStr">
        <is>
          <t>not stated</t>
        </is>
      </c>
      <c r="BE645" t="inlineStr">
        <is>
          <t>other:NFRD regulatory scope</t>
        </is>
      </c>
      <c r="BF645" t="inlineStr">
        <is>
          <t>NO-NFRD</t>
        </is>
      </c>
      <c r="BI645" t="inlineStr">
        <is>
          <t>Table 6</t>
        </is>
      </c>
      <c r="BJ645" t="inlineStr">
        <is>
          <t>Model 5, col (5)</t>
        </is>
      </c>
      <c r="BK645" t="inlineStr">
        <is>
          <t>9</t>
        </is>
      </c>
      <c r="BL645" t="inlineStr">
        <is>
          <t>Environment -0.000 (0.000)</t>
        </is>
      </c>
      <c r="BM645" t="inlineStr">
        <is>
          <t>Environment</t>
        </is>
      </c>
      <c r="BN645" t="inlineStr">
        <is>
          <t>CoD</t>
        </is>
      </c>
      <c r="BO645" t="inlineStr">
        <is>
          <t>update</t>
        </is>
      </c>
      <c r="BP645" t="inlineStr">
        <is>
          <t>Cicchini et al (2026)</t>
        </is>
      </c>
      <c r="BQ645" t="inlineStr">
        <is>
          <t>non-convertible</t>
        </is>
      </c>
      <c r="BT645" t="n">
        <v>0</v>
      </c>
      <c r="BU645" t="inlineStr">
        <is>
          <t>staging_Cicchini_et_al_2026.csv</t>
        </is>
      </c>
      <c r="BW645" t="n">
        <v>2021</v>
      </c>
      <c r="BX645" t="n">
        <v>2024</v>
      </c>
      <c r="BY645" t="inlineStr">
        <is>
          <t>multi: European-listed companies (individual countries not enumerated)</t>
        </is>
      </c>
      <c r="BZ645" t="n">
        <v>2022.5</v>
      </c>
      <c r="CA645" t="n">
        <v>1</v>
      </c>
      <c r="CB645" t="n">
        <v>1</v>
      </c>
      <c r="CC645" t="n">
        <v>1</v>
      </c>
      <c r="CE645" t="n">
        <v>0</v>
      </c>
    </row>
    <row r="646">
      <c r="A646" t="inlineStr">
        <is>
          <t>Cicchini et al (2026)</t>
        </is>
      </c>
      <c r="B646" t="n">
        <v>1951</v>
      </c>
      <c r="C646" t="n">
        <v>-0.1097642599896903</v>
      </c>
      <c r="D646" t="n">
        <v>328</v>
      </c>
      <c r="E646">
        <f>IF(ISNUMBER($BA646),$BA646,IF(AND(ISNUMBER($D646),ISNUMBER($BW646),ISNUMBER($BX646)),$D646*($BX646-$BW646+1),""))</f>
        <v>328.0</v>
      </c>
      <c r="H646" t="inlineStr">
        <is>
          <t>partial</t>
        </is>
      </c>
      <c r="I646" t="inlineStr">
        <is>
          <t>Regression Cofficient and Standard Error  available</t>
        </is>
      </c>
      <c r="J646">
        <f>IF($BW646&lt;&gt;"",$BW646,"")</f>
        <v>2021.0</v>
      </c>
      <c r="K646">
        <f>IF($BX646&lt;&gt;"",$BX646,"")</f>
        <v>2024.0</v>
      </c>
      <c r="L646">
        <f>IF(AND(ISNUMBER($BW646),ISNUMBER($BX646)),($BW646+$BX646)/2,"")</f>
        <v>2022.5</v>
      </c>
      <c r="M646">
        <f>IF($L646&lt;&gt;"",$L646,"")</f>
        <v>2022.5</v>
      </c>
      <c r="N646">
        <f>IF(AND(ISNUMBER($BW646),ISNUMBER($BX646)),MIN(1,MAX(0,($BX646-2016+1)/($BX646-$BW646+1))),"")</f>
        <v>1.0</v>
      </c>
      <c r="O646">
        <f>IF(AND(ISNUMBER($BW646),ISNUMBER($BX646)),MIN(1,MAX(0,($BX646-2017+1)/($BX646-$BW646+1))),"")</f>
        <v>1.0</v>
      </c>
      <c r="P646">
        <f>IF(AND(ISNUMBER($BW646),ISNUMBER($BX646)),MIN(1,MAX(0,($BX646-2018+1)/($BX646-$BW646+1))),"")</f>
        <v>1.0</v>
      </c>
      <c r="Q646">
        <f>IF(AND(ISNUMBER($BW646),ISNUMBER($BX646)),MIN(1,MAX(0,($BX646-2019+1)/($BX646-$BW646+1))),"")</f>
        <v>1.0</v>
      </c>
      <c r="R646">
        <f>IF(AND(ISNUMBER($BW646),ISNUMBER($BX646)),MIN(1,MAX(0,($BX646-2016+1)/($BX646-$BW646+1))),"")</f>
        <v>1.0</v>
      </c>
      <c r="S646">
        <f>IF($L646&lt;&gt;"",IF($L646&gt;=2015.5,1,0),"")</f>
        <v>1.0</v>
      </c>
      <c r="T646">
        <f>IF($L646&lt;&gt;"",IF($L646&gt;=2016,1,0),"")</f>
        <v>1.0</v>
      </c>
      <c r="U646">
        <f>IF(ISNUMBER($BX646),IF($BX646&gt;=2016,1,0),"")</f>
        <v>1.0</v>
      </c>
      <c r="V646">
        <f>IF(ISNUMBER($BW646),IF($BW646&gt;=2016,1,0),"")</f>
        <v>1.0</v>
      </c>
      <c r="W646" t="str">
        <f>IF(AND(ISNUMBER($BW646),ISNUMBER($BX646)),IF($BW646&gt;=2016,"post-only",IF($BX646&lt;2016,"pre-only","mixed")),"")</f>
        <v>post-only</v>
      </c>
      <c r="X646">
        <f>IF(AND(ISNUMBER($BW646),ISNUMBER($BX646)),MIN(1,MAX(0,($BX646-2017+1)/($BX646-$BW646+1))),"")</f>
        <v>1.0</v>
      </c>
      <c r="Y646">
        <f>IF(AND(ISNUMBER($BW646),ISNUMBER($BX646)),MIN(1,MAX(0,($BX646-2018+1)/($BX646-$BW646+1))),"")</f>
        <v>1.0</v>
      </c>
      <c r="Z646">
        <f>IF(AND(ISNUMBER($BW646),ISNUMBER($BX646)),MIN(1,MAX(0,($BX646-2019+1)/($BX646-$BW646+1))),"")</f>
        <v>1.0</v>
      </c>
      <c r="AA646">
        <f>IF(ISNUMBER($BX646),IF($BX646&gt;=2017,1,0),"")</f>
        <v>1.0</v>
      </c>
      <c r="AB646">
        <f>IF(ISNUMBER($BX646),IF($BX646&gt;=2018,1,0),"")</f>
        <v>1.0</v>
      </c>
      <c r="AC646">
        <f>IF(ISNUMBER($BX646),IF($BX646&gt;=2019,1,0),"")</f>
        <v>1.0</v>
      </c>
      <c r="AD646">
        <f>IF($L646&lt;&gt;"",IF($L646&gt;2013,1,0),"")</f>
        <v>1.0</v>
      </c>
      <c r="AE646">
        <f>IF($L646&lt;&gt;"",1+IF($L646&gt;2011,1,0)+IF($L646&gt;2014,1,0),"")</f>
        <v>3.0</v>
      </c>
      <c r="AF646" t="inlineStr">
        <is>
          <t>loan (interest rate)</t>
        </is>
      </c>
      <c r="AG646" t="inlineStr">
        <is>
          <t>performance</t>
        </is>
      </c>
      <c r="AH646" t="inlineStr">
        <is>
          <t>99_NCE</t>
        </is>
      </c>
      <c r="AI646" t="inlineStr">
        <is>
          <t>with ETS/CT</t>
        </is>
      </c>
      <c r="AJ646" t="inlineStr">
        <is>
          <t>with ETS/CT</t>
        </is>
      </c>
      <c r="AK646" t="str">
        <f>IF(AND($CF646&lt;&gt;"",IFERROR(INDEX(subsample_country_map!$B:$B,MATCH($CF646,subsample_country_map!$A:$A,0)),"")&lt;&gt;""),INDEX(subsample_country_map!$B:$B,MATCH($CF646,subsample_country_map!$A:$A,0)),INDEX(lookup!$AA:$AA,MATCH($A646,lookup!$A:$A,0)))</f>
        <v>2_Europe</v>
      </c>
      <c r="AL646" t="str">
        <f>IF(AND($CF646&lt;&gt;"",IFERROR(INDEX(subsample_country_map!$C:$C,MATCH($CF646,subsample_country_map!$A:$A,0)),"")&lt;&gt;""),INDEX(subsample_country_map!$C:$C,MATCH($CF646,subsample_country_map!$A:$A,0)),INDEX(lookup!$AB:$AB,MATCH($A646,lookup!$A:$A,0)))</f>
        <v>99_NCE</v>
      </c>
      <c r="AM646" t="str">
        <f>IF(AND($CF646&lt;&gt;"",IFERROR(INDEX(subsample_country_map!$D:$D,MATCH($CF646,subsample_country_map!$A:$A,0)),"")&lt;&gt;""),INDEX(subsample_country_map!$D:$D,MATCH($CF646,subsample_country_map!$A:$A,0)),INDEX(lookup!$AC:$AC,MATCH($A646,lookup!$A:$A,0)))</f>
        <v>1_western</v>
      </c>
      <c r="AN646" t="str">
        <f>IF(AND($CF646&lt;&gt;"",IFERROR(INDEX(subsample_country_map!$E:$E,MATCH($CF646,subsample_country_map!$A:$A,0)),"")&lt;&gt;""),INDEX(subsample_country_map!$E:$E,MATCH($CF646,subsample_country_map!$A:$A,0)),INDEX(lookup!$AD:$AD,MATCH($A646,lookup!$A:$A,0)))</f>
        <v>99_NCE</v>
      </c>
      <c r="AO646" t="str">
        <f>INDEX(lookup!$Y:$Y,MATCH($A646,lookup!$A:$A,0))</f>
        <v>0_published</v>
      </c>
      <c r="AP646" t="str">
        <f>INDEX(lookup!$Z:$Z,MATCH($A646,lookup!$A:$A,0))</f>
        <v>1_VHB high</v>
      </c>
      <c r="AQ646" t="str">
        <f>INDEX(lookup!$W:$W,MATCH($A646,lookup!$A:$A,0))</f>
        <v>2_sust</v>
      </c>
      <c r="AS646" t="inlineStr">
        <is>
          <t>staging</t>
        </is>
      </c>
      <c r="AT646" t="inlineStr">
        <is>
          <t>bad-CER</t>
        </is>
      </c>
      <c r="AU646" t="inlineStr">
        <is>
          <t>cost</t>
        </is>
      </c>
      <c r="AV646" t="inlineStr">
        <is>
          <t>0.004</t>
        </is>
      </c>
      <c r="AW646" t="inlineStr">
        <is>
          <t>0.002</t>
        </is>
      </c>
      <c r="BA646" t="n">
        <v>328</v>
      </c>
      <c r="BB646" t="inlineStr">
        <is>
          <t>0</t>
        </is>
      </c>
      <c r="BC646" t="inlineStr">
        <is>
          <t>other:panel regression, Year and Industry FE</t>
        </is>
      </c>
      <c r="BD646" t="inlineStr">
        <is>
          <t>not stated</t>
        </is>
      </c>
      <c r="BE646" t="inlineStr">
        <is>
          <t>other:NFRD regulatory scope</t>
        </is>
      </c>
      <c r="BF646" t="inlineStr">
        <is>
          <t>NO-NFRD</t>
        </is>
      </c>
      <c r="BI646" t="inlineStr">
        <is>
          <t>Table 6</t>
        </is>
      </c>
      <c r="BJ646" t="inlineStr">
        <is>
          <t>Model 6, col (6)</t>
        </is>
      </c>
      <c r="BK646" t="inlineStr">
        <is>
          <t>9</t>
        </is>
      </c>
      <c r="BL646" t="inlineStr">
        <is>
          <t>Scope 1–2 0.004** (0.002)</t>
        </is>
      </c>
      <c r="BM646" t="inlineStr">
        <is>
          <t>Scope 1–2</t>
        </is>
      </c>
      <c r="BN646" t="inlineStr">
        <is>
          <t>CoD</t>
        </is>
      </c>
      <c r="BO646" t="inlineStr">
        <is>
          <t>update</t>
        </is>
      </c>
      <c r="BP646" t="inlineStr">
        <is>
          <t>Cicchini et al (2026)</t>
        </is>
      </c>
      <c r="BQ646" t="inlineStr">
        <is>
          <t>computed</t>
        </is>
      </c>
      <c r="BT646" t="n">
        <v>0</v>
      </c>
      <c r="BU646" t="inlineStr">
        <is>
          <t>staging_Cicchini_et_al_2026.csv</t>
        </is>
      </c>
      <c r="BW646" t="n">
        <v>2021</v>
      </c>
      <c r="BX646" t="n">
        <v>2024</v>
      </c>
      <c r="BY646" t="inlineStr">
        <is>
          <t>multi: European-listed companies (individual countries not enumerated)</t>
        </is>
      </c>
      <c r="BZ646" t="n">
        <v>2022.5</v>
      </c>
      <c r="CA646" t="n">
        <v>1</v>
      </c>
      <c r="CB646" t="n">
        <v>1</v>
      </c>
      <c r="CC646" t="n">
        <v>1</v>
      </c>
      <c r="CD646" t="n">
        <v>-0.1102082946472655</v>
      </c>
      <c r="CE646" t="n">
        <v>1</v>
      </c>
    </row>
    <row r="647">
      <c r="A647" t="inlineStr">
        <is>
          <t>Cicchini et al (2026)</t>
        </is>
      </c>
      <c r="B647" t="n">
        <v>1952</v>
      </c>
      <c r="C647" t="n">
        <v>0.1079865284991783</v>
      </c>
      <c r="D647" t="n">
        <v>328</v>
      </c>
      <c r="E647">
        <f>IF(ISNUMBER($BA647),$BA647,IF(AND(ISNUMBER($D647),ISNUMBER($BW647),ISNUMBER($BX647)),$D647*($BX647-$BW647+1),""))</f>
        <v>328.0</v>
      </c>
      <c r="H647" t="inlineStr">
        <is>
          <t>partial</t>
        </is>
      </c>
      <c r="I647" t="inlineStr">
        <is>
          <t>Regression Cofficient and Standard Error  available</t>
        </is>
      </c>
      <c r="J647">
        <f>IF($BW647&lt;&gt;"",$BW647,"")</f>
        <v>2021.0</v>
      </c>
      <c r="K647">
        <f>IF($BX647&lt;&gt;"",$BX647,"")</f>
        <v>2024.0</v>
      </c>
      <c r="L647">
        <f>IF(AND(ISNUMBER($BW647),ISNUMBER($BX647)),($BW647+$BX647)/2,"")</f>
        <v>2022.5</v>
      </c>
      <c r="M647">
        <f>IF($L647&lt;&gt;"",$L647,"")</f>
        <v>2022.5</v>
      </c>
      <c r="N647">
        <f>IF(AND(ISNUMBER($BW647),ISNUMBER($BX647)),MIN(1,MAX(0,($BX647-2016+1)/($BX647-$BW647+1))),"")</f>
        <v>1.0</v>
      </c>
      <c r="O647">
        <f>IF(AND(ISNUMBER($BW647),ISNUMBER($BX647)),MIN(1,MAX(0,($BX647-2017+1)/($BX647-$BW647+1))),"")</f>
        <v>1.0</v>
      </c>
      <c r="P647">
        <f>IF(AND(ISNUMBER($BW647),ISNUMBER($BX647)),MIN(1,MAX(0,($BX647-2018+1)/($BX647-$BW647+1))),"")</f>
        <v>1.0</v>
      </c>
      <c r="Q647">
        <f>IF(AND(ISNUMBER($BW647),ISNUMBER($BX647)),MIN(1,MAX(0,($BX647-2019+1)/($BX647-$BW647+1))),"")</f>
        <v>1.0</v>
      </c>
      <c r="R647">
        <f>IF(AND(ISNUMBER($BW647),ISNUMBER($BX647)),MIN(1,MAX(0,($BX647-2016+1)/($BX647-$BW647+1))),"")</f>
        <v>1.0</v>
      </c>
      <c r="S647">
        <f>IF($L647&lt;&gt;"",IF($L647&gt;=2015.5,1,0),"")</f>
        <v>1.0</v>
      </c>
      <c r="T647">
        <f>IF($L647&lt;&gt;"",IF($L647&gt;=2016,1,0),"")</f>
        <v>1.0</v>
      </c>
      <c r="U647">
        <f>IF(ISNUMBER($BX647),IF($BX647&gt;=2016,1,0),"")</f>
        <v>1.0</v>
      </c>
      <c r="V647">
        <f>IF(ISNUMBER($BW647),IF($BW647&gt;=2016,1,0),"")</f>
        <v>1.0</v>
      </c>
      <c r="W647" t="str">
        <f>IF(AND(ISNUMBER($BW647),ISNUMBER($BX647)),IF($BW647&gt;=2016,"post-only",IF($BX647&lt;2016,"pre-only","mixed")),"")</f>
        <v>post-only</v>
      </c>
      <c r="X647">
        <f>IF(AND(ISNUMBER($BW647),ISNUMBER($BX647)),MIN(1,MAX(0,($BX647-2017+1)/($BX647-$BW647+1))),"")</f>
        <v>1.0</v>
      </c>
      <c r="Y647">
        <f>IF(AND(ISNUMBER($BW647),ISNUMBER($BX647)),MIN(1,MAX(0,($BX647-2018+1)/($BX647-$BW647+1))),"")</f>
        <v>1.0</v>
      </c>
      <c r="Z647">
        <f>IF(AND(ISNUMBER($BW647),ISNUMBER($BX647)),MIN(1,MAX(0,($BX647-2019+1)/($BX647-$BW647+1))),"")</f>
        <v>1.0</v>
      </c>
      <c r="AA647">
        <f>IF(ISNUMBER($BX647),IF($BX647&gt;=2017,1,0),"")</f>
        <v>1.0</v>
      </c>
      <c r="AB647">
        <f>IF(ISNUMBER($BX647),IF($BX647&gt;=2018,1,0),"")</f>
        <v>1.0</v>
      </c>
      <c r="AC647">
        <f>IF(ISNUMBER($BX647),IF($BX647&gt;=2019,1,0),"")</f>
        <v>1.0</v>
      </c>
      <c r="AD647">
        <f>IF($L647&lt;&gt;"",IF($L647&gt;2013,1,0),"")</f>
        <v>1.0</v>
      </c>
      <c r="AE647">
        <f>IF($L647&lt;&gt;"",1+IF($L647&gt;2011,1,0)+IF($L647&gt;2014,1,0),"")</f>
        <v>3.0</v>
      </c>
      <c r="AF647" t="inlineStr">
        <is>
          <t>loan (interest rate)</t>
        </is>
      </c>
      <c r="AG647" t="inlineStr">
        <is>
          <t>performance</t>
        </is>
      </c>
      <c r="AH647" t="inlineStr">
        <is>
          <t>99_NCE</t>
        </is>
      </c>
      <c r="AI647" t="inlineStr">
        <is>
          <t>with ETS/CT</t>
        </is>
      </c>
      <c r="AJ647" t="inlineStr">
        <is>
          <t>with ETS/CT</t>
        </is>
      </c>
      <c r="AK647" t="str">
        <f>IF(AND($CF647&lt;&gt;"",IFERROR(INDEX(subsample_country_map!$B:$B,MATCH($CF647,subsample_country_map!$A:$A,0)),"")&lt;&gt;""),INDEX(subsample_country_map!$B:$B,MATCH($CF647,subsample_country_map!$A:$A,0)),INDEX(lookup!$AA:$AA,MATCH($A647,lookup!$A:$A,0)))</f>
        <v>2_Europe</v>
      </c>
      <c r="AL647" t="str">
        <f>IF(AND($CF647&lt;&gt;"",IFERROR(INDEX(subsample_country_map!$C:$C,MATCH($CF647,subsample_country_map!$A:$A,0)),"")&lt;&gt;""),INDEX(subsample_country_map!$C:$C,MATCH($CF647,subsample_country_map!$A:$A,0)),INDEX(lookup!$AB:$AB,MATCH($A647,lookup!$A:$A,0)))</f>
        <v>99_NCE</v>
      </c>
      <c r="AM647" t="str">
        <f>IF(AND($CF647&lt;&gt;"",IFERROR(INDEX(subsample_country_map!$D:$D,MATCH($CF647,subsample_country_map!$A:$A,0)),"")&lt;&gt;""),INDEX(subsample_country_map!$D:$D,MATCH($CF647,subsample_country_map!$A:$A,0)),INDEX(lookup!$AC:$AC,MATCH($A647,lookup!$A:$A,0)))</f>
        <v>1_western</v>
      </c>
      <c r="AN647" t="str">
        <f>IF(AND($CF647&lt;&gt;"",IFERROR(INDEX(subsample_country_map!$E:$E,MATCH($CF647,subsample_country_map!$A:$A,0)),"")&lt;&gt;""),INDEX(subsample_country_map!$E:$E,MATCH($CF647,subsample_country_map!$A:$A,0)),INDEX(lookup!$AD:$AD,MATCH($A647,lookup!$A:$A,0)))</f>
        <v>99_NCE</v>
      </c>
      <c r="AO647" t="str">
        <f>INDEX(lookup!$Y:$Y,MATCH($A647,lookup!$A:$A,0))</f>
        <v>0_published</v>
      </c>
      <c r="AP647" t="str">
        <f>INDEX(lookup!$Z:$Z,MATCH($A647,lookup!$A:$A,0))</f>
        <v>1_VHB high</v>
      </c>
      <c r="AQ647" t="str">
        <f>INDEX(lookup!$W:$W,MATCH($A647,lookup!$A:$A,0))</f>
        <v>2_sust</v>
      </c>
      <c r="AS647" t="inlineStr">
        <is>
          <t>staging</t>
        </is>
      </c>
      <c r="AT647" t="inlineStr">
        <is>
          <t>good-CER</t>
        </is>
      </c>
      <c r="AU647" t="inlineStr">
        <is>
          <t>cost</t>
        </is>
      </c>
      <c r="AV647" t="inlineStr">
        <is>
          <t>−0.000</t>
        </is>
      </c>
      <c r="AW647" t="inlineStr">
        <is>
          <t>0.000</t>
        </is>
      </c>
      <c r="BA647" t="n">
        <v>328</v>
      </c>
      <c r="BB647" t="inlineStr">
        <is>
          <t>0</t>
        </is>
      </c>
      <c r="BC647" t="inlineStr">
        <is>
          <t>other:panel regression, Year and Industry FE</t>
        </is>
      </c>
      <c r="BD647" t="inlineStr">
        <is>
          <t>not stated</t>
        </is>
      </c>
      <c r="BE647" t="inlineStr">
        <is>
          <t>other:NFRD regulatory scope</t>
        </is>
      </c>
      <c r="BF647" t="inlineStr">
        <is>
          <t>NO-NFRD</t>
        </is>
      </c>
      <c r="BI647" t="inlineStr">
        <is>
          <t>Table 6</t>
        </is>
      </c>
      <c r="BJ647" t="inlineStr">
        <is>
          <t>Model 6, col (6)</t>
        </is>
      </c>
      <c r="BK647" t="inlineStr">
        <is>
          <t>9</t>
        </is>
      </c>
      <c r="BL647" t="inlineStr">
        <is>
          <t>Environment -0.000* (0.000)</t>
        </is>
      </c>
      <c r="BM647" t="inlineStr">
        <is>
          <t>Environment</t>
        </is>
      </c>
      <c r="BN647" t="inlineStr">
        <is>
          <t>CoD</t>
        </is>
      </c>
      <c r="BO647" t="inlineStr">
        <is>
          <t>update</t>
        </is>
      </c>
      <c r="BP647" t="inlineStr">
        <is>
          <t>Cicchini et al (2026)</t>
        </is>
      </c>
      <c r="BQ647" t="inlineStr">
        <is>
          <t>star-bound</t>
        </is>
      </c>
      <c r="BT647" t="n">
        <v>0</v>
      </c>
      <c r="BU647" t="inlineStr">
        <is>
          <t>staging_Cicchini_et_al_2026.csv</t>
        </is>
      </c>
      <c r="BW647" t="n">
        <v>2021</v>
      </c>
      <c r="BX647" t="n">
        <v>2024</v>
      </c>
      <c r="BY647" t="inlineStr">
        <is>
          <t>multi: European-listed companies (individual countries not enumerated)</t>
        </is>
      </c>
      <c r="BZ647" t="n">
        <v>2022.5</v>
      </c>
      <c r="CA647" t="n">
        <v>1</v>
      </c>
      <c r="CB647" t="n">
        <v>1</v>
      </c>
      <c r="CC647" t="n">
        <v>1</v>
      </c>
      <c r="CD647" t="n">
        <v>0.1084092368968543</v>
      </c>
      <c r="CE647" t="n">
        <v>1</v>
      </c>
    </row>
    <row r="648">
      <c r="A648" t="inlineStr">
        <is>
          <t>Cicchini et al (2026)</t>
        </is>
      </c>
      <c r="B648" t="n">
        <v>1953</v>
      </c>
      <c r="D648" t="n">
        <v>2029</v>
      </c>
      <c r="E648">
        <f>IF(ISNUMBER($BA648),$BA648,IF(AND(ISNUMBER($D648),ISNUMBER($BW648),ISNUMBER($BX648)),$D648*($BX648-$BW648+1),""))</f>
        <v>2029.0</v>
      </c>
      <c r="H648" t="inlineStr">
        <is>
          <t>partial</t>
        </is>
      </c>
      <c r="I648" t="inlineStr">
        <is>
          <t>Regression Cofficient and Standard Error  available</t>
        </is>
      </c>
      <c r="J648">
        <f>IF($BW648&lt;&gt;"",$BW648,"")</f>
        <v>2021.0</v>
      </c>
      <c r="K648">
        <f>IF($BX648&lt;&gt;"",$BX648,"")</f>
        <v>2024.0</v>
      </c>
      <c r="L648">
        <f>IF(AND(ISNUMBER($BW648),ISNUMBER($BX648)),($BW648+$BX648)/2,"")</f>
        <v>2022.5</v>
      </c>
      <c r="M648">
        <f>IF($L648&lt;&gt;"",$L648,"")</f>
        <v>2022.5</v>
      </c>
      <c r="N648">
        <f>IF(AND(ISNUMBER($BW648),ISNUMBER($BX648)),MIN(1,MAX(0,($BX648-2016+1)/($BX648-$BW648+1))),"")</f>
        <v>1.0</v>
      </c>
      <c r="O648">
        <f>IF(AND(ISNUMBER($BW648),ISNUMBER($BX648)),MIN(1,MAX(0,($BX648-2017+1)/($BX648-$BW648+1))),"")</f>
        <v>1.0</v>
      </c>
      <c r="P648">
        <f>IF(AND(ISNUMBER($BW648),ISNUMBER($BX648)),MIN(1,MAX(0,($BX648-2018+1)/($BX648-$BW648+1))),"")</f>
        <v>1.0</v>
      </c>
      <c r="Q648">
        <f>IF(AND(ISNUMBER($BW648),ISNUMBER($BX648)),MIN(1,MAX(0,($BX648-2019+1)/($BX648-$BW648+1))),"")</f>
        <v>1.0</v>
      </c>
      <c r="R648">
        <f>IF(AND(ISNUMBER($BW648),ISNUMBER($BX648)),MIN(1,MAX(0,($BX648-2016+1)/($BX648-$BW648+1))),"")</f>
        <v>1.0</v>
      </c>
      <c r="S648">
        <f>IF($L648&lt;&gt;"",IF($L648&gt;=2015.5,1,0),"")</f>
        <v>1.0</v>
      </c>
      <c r="T648">
        <f>IF($L648&lt;&gt;"",IF($L648&gt;=2016,1,0),"")</f>
        <v>1.0</v>
      </c>
      <c r="U648">
        <f>IF(ISNUMBER($BX648),IF($BX648&gt;=2016,1,0),"")</f>
        <v>1.0</v>
      </c>
      <c r="V648">
        <f>IF(ISNUMBER($BW648),IF($BW648&gt;=2016,1,0),"")</f>
        <v>1.0</v>
      </c>
      <c r="W648" t="str">
        <f>IF(AND(ISNUMBER($BW648),ISNUMBER($BX648)),IF($BW648&gt;=2016,"post-only",IF($BX648&lt;2016,"pre-only","mixed")),"")</f>
        <v>post-only</v>
      </c>
      <c r="X648">
        <f>IF(AND(ISNUMBER($BW648),ISNUMBER($BX648)),MIN(1,MAX(0,($BX648-2017+1)/($BX648-$BW648+1))),"")</f>
        <v>1.0</v>
      </c>
      <c r="Y648">
        <f>IF(AND(ISNUMBER($BW648),ISNUMBER($BX648)),MIN(1,MAX(0,($BX648-2018+1)/($BX648-$BW648+1))),"")</f>
        <v>1.0</v>
      </c>
      <c r="Z648">
        <f>IF(AND(ISNUMBER($BW648),ISNUMBER($BX648)),MIN(1,MAX(0,($BX648-2019+1)/($BX648-$BW648+1))),"")</f>
        <v>1.0</v>
      </c>
      <c r="AA648">
        <f>IF(ISNUMBER($BX648),IF($BX648&gt;=2017,1,0),"")</f>
        <v>1.0</v>
      </c>
      <c r="AB648">
        <f>IF(ISNUMBER($BX648),IF($BX648&gt;=2018,1,0),"")</f>
        <v>1.0</v>
      </c>
      <c r="AC648">
        <f>IF(ISNUMBER($BX648),IF($BX648&gt;=2019,1,0),"")</f>
        <v>1.0</v>
      </c>
      <c r="AD648">
        <f>IF($L648&lt;&gt;"",IF($L648&gt;2013,1,0),"")</f>
        <v>1.0</v>
      </c>
      <c r="AE648">
        <f>IF($L648&lt;&gt;"",1+IF($L648&gt;2011,1,0)+IF($L648&gt;2014,1,0),"")</f>
        <v>3.0</v>
      </c>
      <c r="AF648" t="inlineStr">
        <is>
          <t>loan (interest rate)</t>
        </is>
      </c>
      <c r="AG648" t="inlineStr">
        <is>
          <t>performance</t>
        </is>
      </c>
      <c r="AH648" t="inlineStr">
        <is>
          <t>99_NCE</t>
        </is>
      </c>
      <c r="AI648" t="inlineStr">
        <is>
          <t>with ETS/CT</t>
        </is>
      </c>
      <c r="AJ648" t="inlineStr">
        <is>
          <t>with ETS/CT</t>
        </is>
      </c>
      <c r="AK648" t="str">
        <f>IF(AND($CF648&lt;&gt;"",IFERROR(INDEX(subsample_country_map!$B:$B,MATCH($CF648,subsample_country_map!$A:$A,0)),"")&lt;&gt;""),INDEX(subsample_country_map!$B:$B,MATCH($CF648,subsample_country_map!$A:$A,0)),INDEX(lookup!$AA:$AA,MATCH($A648,lookup!$A:$A,0)))</f>
        <v>2_Europe</v>
      </c>
      <c r="AL648" t="str">
        <f>IF(AND($CF648&lt;&gt;"",IFERROR(INDEX(subsample_country_map!$C:$C,MATCH($CF648,subsample_country_map!$A:$A,0)),"")&lt;&gt;""),INDEX(subsample_country_map!$C:$C,MATCH($CF648,subsample_country_map!$A:$A,0)),INDEX(lookup!$AB:$AB,MATCH($A648,lookup!$A:$A,0)))</f>
        <v>99_NCE</v>
      </c>
      <c r="AM648" t="str">
        <f>IF(AND($CF648&lt;&gt;"",IFERROR(INDEX(subsample_country_map!$D:$D,MATCH($CF648,subsample_country_map!$A:$A,0)),"")&lt;&gt;""),INDEX(subsample_country_map!$D:$D,MATCH($CF648,subsample_country_map!$A:$A,0)),INDEX(lookup!$AC:$AC,MATCH($A648,lookup!$A:$A,0)))</f>
        <v>1_western</v>
      </c>
      <c r="AN648" t="str">
        <f>IF(AND($CF648&lt;&gt;"",IFERROR(INDEX(subsample_country_map!$E:$E,MATCH($CF648,subsample_country_map!$A:$A,0)),"")&lt;&gt;""),INDEX(subsample_country_map!$E:$E,MATCH($CF648,subsample_country_map!$A:$A,0)),INDEX(lookup!$AD:$AD,MATCH($A648,lookup!$A:$A,0)))</f>
        <v>99_NCE</v>
      </c>
      <c r="AO648" t="str">
        <f>INDEX(lookup!$Y:$Y,MATCH($A648,lookup!$A:$A,0))</f>
        <v>0_published</v>
      </c>
      <c r="AP648" t="str">
        <f>INDEX(lookup!$Z:$Z,MATCH($A648,lookup!$A:$A,0))</f>
        <v>1_VHB high</v>
      </c>
      <c r="AQ648" t="str">
        <f>INDEX(lookup!$W:$W,MATCH($A648,lookup!$A:$A,0))</f>
        <v>2_sust</v>
      </c>
      <c r="AS648" t="inlineStr">
        <is>
          <t>staging</t>
        </is>
      </c>
      <c r="AT648" t="inlineStr">
        <is>
          <t>bad-CER</t>
        </is>
      </c>
      <c r="AU648" t="inlineStr">
        <is>
          <t>cost</t>
        </is>
      </c>
      <c r="AV648" t="inlineStr">
        <is>
          <t>0.000</t>
        </is>
      </c>
      <c r="AW648" t="inlineStr">
        <is>
          <t>0.000</t>
        </is>
      </c>
      <c r="BA648" t="n">
        <v>2029</v>
      </c>
      <c r="BB648" t="inlineStr">
        <is>
          <t>0</t>
        </is>
      </c>
      <c r="BC648" t="inlineStr">
        <is>
          <t>other:panel regression, Year FE</t>
        </is>
      </c>
      <c r="BD648" t="inlineStr">
        <is>
          <t>not stated</t>
        </is>
      </c>
      <c r="BE648" t="inlineStr">
        <is>
          <t>other:NFRD regulatory scope</t>
        </is>
      </c>
      <c r="BF648" t="inlineStr">
        <is>
          <t>NFRD</t>
        </is>
      </c>
      <c r="BI648" t="inlineStr">
        <is>
          <t>Table 6</t>
        </is>
      </c>
      <c r="BJ648" t="inlineStr">
        <is>
          <t>Model 7, col (7)</t>
        </is>
      </c>
      <c r="BK648" t="inlineStr">
        <is>
          <t>9</t>
        </is>
      </c>
      <c r="BL648" t="inlineStr">
        <is>
          <t>Scope 1–2 0.000 (0.000)</t>
        </is>
      </c>
      <c r="BM648" t="inlineStr">
        <is>
          <t>Scope 1–2</t>
        </is>
      </c>
      <c r="BN648" t="inlineStr">
        <is>
          <t>CoD</t>
        </is>
      </c>
      <c r="BO648" t="inlineStr">
        <is>
          <t>update</t>
        </is>
      </c>
      <c r="BP648" t="inlineStr">
        <is>
          <t>Cicchini et al (2026)</t>
        </is>
      </c>
      <c r="BQ648" t="inlineStr">
        <is>
          <t>non-convertible</t>
        </is>
      </c>
      <c r="BT648" t="n">
        <v>0</v>
      </c>
      <c r="BU648" t="inlineStr">
        <is>
          <t>staging_Cicchini_et_al_2026.csv</t>
        </is>
      </c>
      <c r="BW648" t="n">
        <v>2021</v>
      </c>
      <c r="BX648" t="n">
        <v>2024</v>
      </c>
      <c r="BY648" t="inlineStr">
        <is>
          <t>multi: European-listed companies (individual countries not enumerated)</t>
        </is>
      </c>
      <c r="BZ648" t="n">
        <v>2022.5</v>
      </c>
      <c r="CA648" t="n">
        <v>1</v>
      </c>
      <c r="CB648" t="n">
        <v>1</v>
      </c>
      <c r="CC648" t="n">
        <v>1</v>
      </c>
      <c r="CE648" t="n">
        <v>0</v>
      </c>
    </row>
    <row r="649">
      <c r="A649" t="inlineStr">
        <is>
          <t>Cicchini et al (2026)</t>
        </is>
      </c>
      <c r="B649" t="n">
        <v>1954</v>
      </c>
      <c r="C649" t="n">
        <v>0.07296231565701282</v>
      </c>
      <c r="D649" t="n">
        <v>2029</v>
      </c>
      <c r="E649">
        <f>IF(ISNUMBER($BA649),$BA649,IF(AND(ISNUMBER($D649),ISNUMBER($BW649),ISNUMBER($BX649)),$D649*($BX649-$BW649+1),""))</f>
        <v>2029.0</v>
      </c>
      <c r="H649" t="inlineStr">
        <is>
          <t>partial</t>
        </is>
      </c>
      <c r="I649" t="inlineStr">
        <is>
          <t>Regression Cofficient and Standard Error  available</t>
        </is>
      </c>
      <c r="J649">
        <f>IF($BW649&lt;&gt;"",$BW649,"")</f>
        <v>2021.0</v>
      </c>
      <c r="K649">
        <f>IF($BX649&lt;&gt;"",$BX649,"")</f>
        <v>2024.0</v>
      </c>
      <c r="L649">
        <f>IF(AND(ISNUMBER($BW649),ISNUMBER($BX649)),($BW649+$BX649)/2,"")</f>
        <v>2022.5</v>
      </c>
      <c r="M649">
        <f>IF($L649&lt;&gt;"",$L649,"")</f>
        <v>2022.5</v>
      </c>
      <c r="N649">
        <f>IF(AND(ISNUMBER($BW649),ISNUMBER($BX649)),MIN(1,MAX(0,($BX649-2016+1)/($BX649-$BW649+1))),"")</f>
        <v>1.0</v>
      </c>
      <c r="O649">
        <f>IF(AND(ISNUMBER($BW649),ISNUMBER($BX649)),MIN(1,MAX(0,($BX649-2017+1)/($BX649-$BW649+1))),"")</f>
        <v>1.0</v>
      </c>
      <c r="P649">
        <f>IF(AND(ISNUMBER($BW649),ISNUMBER($BX649)),MIN(1,MAX(0,($BX649-2018+1)/($BX649-$BW649+1))),"")</f>
        <v>1.0</v>
      </c>
      <c r="Q649">
        <f>IF(AND(ISNUMBER($BW649),ISNUMBER($BX649)),MIN(1,MAX(0,($BX649-2019+1)/($BX649-$BW649+1))),"")</f>
        <v>1.0</v>
      </c>
      <c r="R649">
        <f>IF(AND(ISNUMBER($BW649),ISNUMBER($BX649)),MIN(1,MAX(0,($BX649-2016+1)/($BX649-$BW649+1))),"")</f>
        <v>1.0</v>
      </c>
      <c r="S649">
        <f>IF($L649&lt;&gt;"",IF($L649&gt;=2015.5,1,0),"")</f>
        <v>1.0</v>
      </c>
      <c r="T649">
        <f>IF($L649&lt;&gt;"",IF($L649&gt;=2016,1,0),"")</f>
        <v>1.0</v>
      </c>
      <c r="U649">
        <f>IF(ISNUMBER($BX649),IF($BX649&gt;=2016,1,0),"")</f>
        <v>1.0</v>
      </c>
      <c r="V649">
        <f>IF(ISNUMBER($BW649),IF($BW649&gt;=2016,1,0),"")</f>
        <v>1.0</v>
      </c>
      <c r="W649" t="str">
        <f>IF(AND(ISNUMBER($BW649),ISNUMBER($BX649)),IF($BW649&gt;=2016,"post-only",IF($BX649&lt;2016,"pre-only","mixed")),"")</f>
        <v>post-only</v>
      </c>
      <c r="X649">
        <f>IF(AND(ISNUMBER($BW649),ISNUMBER($BX649)),MIN(1,MAX(0,($BX649-2017+1)/($BX649-$BW649+1))),"")</f>
        <v>1.0</v>
      </c>
      <c r="Y649">
        <f>IF(AND(ISNUMBER($BW649),ISNUMBER($BX649)),MIN(1,MAX(0,($BX649-2018+1)/($BX649-$BW649+1))),"")</f>
        <v>1.0</v>
      </c>
      <c r="Z649">
        <f>IF(AND(ISNUMBER($BW649),ISNUMBER($BX649)),MIN(1,MAX(0,($BX649-2019+1)/($BX649-$BW649+1))),"")</f>
        <v>1.0</v>
      </c>
      <c r="AA649">
        <f>IF(ISNUMBER($BX649),IF($BX649&gt;=2017,1,0),"")</f>
        <v>1.0</v>
      </c>
      <c r="AB649">
        <f>IF(ISNUMBER($BX649),IF($BX649&gt;=2018,1,0),"")</f>
        <v>1.0</v>
      </c>
      <c r="AC649">
        <f>IF(ISNUMBER($BX649),IF($BX649&gt;=2019,1,0),"")</f>
        <v>1.0</v>
      </c>
      <c r="AD649">
        <f>IF($L649&lt;&gt;"",IF($L649&gt;2013,1,0),"")</f>
        <v>1.0</v>
      </c>
      <c r="AE649">
        <f>IF($L649&lt;&gt;"",1+IF($L649&gt;2011,1,0)+IF($L649&gt;2014,1,0),"")</f>
        <v>3.0</v>
      </c>
      <c r="AF649" t="inlineStr">
        <is>
          <t>loan (interest rate)</t>
        </is>
      </c>
      <c r="AG649" t="inlineStr">
        <is>
          <t>performance</t>
        </is>
      </c>
      <c r="AH649" t="inlineStr">
        <is>
          <t>99_NCE</t>
        </is>
      </c>
      <c r="AI649" t="inlineStr">
        <is>
          <t>with ETS/CT</t>
        </is>
      </c>
      <c r="AJ649" t="inlineStr">
        <is>
          <t>with ETS/CT</t>
        </is>
      </c>
      <c r="AK649" t="str">
        <f>IF(AND($CF649&lt;&gt;"",IFERROR(INDEX(subsample_country_map!$B:$B,MATCH($CF649,subsample_country_map!$A:$A,0)),"")&lt;&gt;""),INDEX(subsample_country_map!$B:$B,MATCH($CF649,subsample_country_map!$A:$A,0)),INDEX(lookup!$AA:$AA,MATCH($A649,lookup!$A:$A,0)))</f>
        <v>2_Europe</v>
      </c>
      <c r="AL649" t="str">
        <f>IF(AND($CF649&lt;&gt;"",IFERROR(INDEX(subsample_country_map!$C:$C,MATCH($CF649,subsample_country_map!$A:$A,0)),"")&lt;&gt;""),INDEX(subsample_country_map!$C:$C,MATCH($CF649,subsample_country_map!$A:$A,0)),INDEX(lookup!$AB:$AB,MATCH($A649,lookup!$A:$A,0)))</f>
        <v>99_NCE</v>
      </c>
      <c r="AM649" t="str">
        <f>IF(AND($CF649&lt;&gt;"",IFERROR(INDEX(subsample_country_map!$D:$D,MATCH($CF649,subsample_country_map!$A:$A,0)),"")&lt;&gt;""),INDEX(subsample_country_map!$D:$D,MATCH($CF649,subsample_country_map!$A:$A,0)),INDEX(lookup!$AC:$AC,MATCH($A649,lookup!$A:$A,0)))</f>
        <v>1_western</v>
      </c>
      <c r="AN649" t="str">
        <f>IF(AND($CF649&lt;&gt;"",IFERROR(INDEX(subsample_country_map!$E:$E,MATCH($CF649,subsample_country_map!$A:$A,0)),"")&lt;&gt;""),INDEX(subsample_country_map!$E:$E,MATCH($CF649,subsample_country_map!$A:$A,0)),INDEX(lookup!$AD:$AD,MATCH($A649,lookup!$A:$A,0)))</f>
        <v>99_NCE</v>
      </c>
      <c r="AO649" t="str">
        <f>INDEX(lookup!$Y:$Y,MATCH($A649,lookup!$A:$A,0))</f>
        <v>0_published</v>
      </c>
      <c r="AP649" t="str">
        <f>INDEX(lookup!$Z:$Z,MATCH($A649,lookup!$A:$A,0))</f>
        <v>1_VHB high</v>
      </c>
      <c r="AQ649" t="str">
        <f>INDEX(lookup!$W:$W,MATCH($A649,lookup!$A:$A,0))</f>
        <v>2_sust</v>
      </c>
      <c r="AS649" t="inlineStr">
        <is>
          <t>staging</t>
        </is>
      </c>
      <c r="AT649" t="inlineStr">
        <is>
          <t>good-CER</t>
        </is>
      </c>
      <c r="AU649" t="inlineStr">
        <is>
          <t>cost</t>
        </is>
      </c>
      <c r="AV649" t="inlineStr">
        <is>
          <t>−0.000</t>
        </is>
      </c>
      <c r="AW649" t="inlineStr">
        <is>
          <t>0.000</t>
        </is>
      </c>
      <c r="BA649" t="n">
        <v>2029</v>
      </c>
      <c r="BB649" t="inlineStr">
        <is>
          <t>0</t>
        </is>
      </c>
      <c r="BC649" t="inlineStr">
        <is>
          <t>other:panel regression, Year FE</t>
        </is>
      </c>
      <c r="BD649" t="inlineStr">
        <is>
          <t>not stated</t>
        </is>
      </c>
      <c r="BE649" t="inlineStr">
        <is>
          <t>other:NFRD regulatory scope</t>
        </is>
      </c>
      <c r="BF649" t="inlineStr">
        <is>
          <t>NFRD</t>
        </is>
      </c>
      <c r="BI649" t="inlineStr">
        <is>
          <t>Table 6</t>
        </is>
      </c>
      <c r="BJ649" t="inlineStr">
        <is>
          <t>Model 7, col (7)</t>
        </is>
      </c>
      <c r="BK649" t="inlineStr">
        <is>
          <t>9</t>
        </is>
      </c>
      <c r="BL649" t="inlineStr">
        <is>
          <t>Environment -0.000*** (0.000)</t>
        </is>
      </c>
      <c r="BM649" t="inlineStr">
        <is>
          <t>Environment</t>
        </is>
      </c>
      <c r="BN649" t="inlineStr">
        <is>
          <t>CoD</t>
        </is>
      </c>
      <c r="BO649" t="inlineStr">
        <is>
          <t>update</t>
        </is>
      </c>
      <c r="BP649" t="inlineStr">
        <is>
          <t>Cicchini et al (2026)</t>
        </is>
      </c>
      <c r="BQ649" t="inlineStr">
        <is>
          <t>star-bound</t>
        </is>
      </c>
      <c r="BT649" t="n">
        <v>0</v>
      </c>
      <c r="BU649" t="inlineStr">
        <is>
          <t>staging_Cicchini_et_al_2026.csv</t>
        </is>
      </c>
      <c r="BW649" t="n">
        <v>2021</v>
      </c>
      <c r="BX649" t="n">
        <v>2024</v>
      </c>
      <c r="BY649" t="inlineStr">
        <is>
          <t>multi: European-listed companies (individual countries not enumerated)</t>
        </is>
      </c>
      <c r="BZ649" t="n">
        <v>2022.5</v>
      </c>
      <c r="CA649" t="n">
        <v>1</v>
      </c>
      <c r="CB649" t="n">
        <v>1</v>
      </c>
      <c r="CC649" t="n">
        <v>1</v>
      </c>
      <c r="CD649" t="n">
        <v>0.07309220239843155</v>
      </c>
      <c r="CE649" t="n">
        <v>1</v>
      </c>
    </row>
    <row r="650">
      <c r="A650" t="inlineStr">
        <is>
          <t>Cicchini et al (2026)</t>
        </is>
      </c>
      <c r="B650" t="n">
        <v>1955</v>
      </c>
      <c r="D650" t="n">
        <v>2029</v>
      </c>
      <c r="E650">
        <f>IF(ISNUMBER($BA650),$BA650,IF(AND(ISNUMBER($D650),ISNUMBER($BW650),ISNUMBER($BX650)),$D650*($BX650-$BW650+1),""))</f>
        <v>2029.0</v>
      </c>
      <c r="H650" t="inlineStr">
        <is>
          <t>partial</t>
        </is>
      </c>
      <c r="I650" t="inlineStr">
        <is>
          <t>Regression Cofficient and Standard Error  available</t>
        </is>
      </c>
      <c r="J650">
        <f>IF($BW650&lt;&gt;"",$BW650,"")</f>
        <v>2021.0</v>
      </c>
      <c r="K650">
        <f>IF($BX650&lt;&gt;"",$BX650,"")</f>
        <v>2024.0</v>
      </c>
      <c r="L650">
        <f>IF(AND(ISNUMBER($BW650),ISNUMBER($BX650)),($BW650+$BX650)/2,"")</f>
        <v>2022.5</v>
      </c>
      <c r="M650">
        <f>IF($L650&lt;&gt;"",$L650,"")</f>
        <v>2022.5</v>
      </c>
      <c r="N650">
        <f>IF(AND(ISNUMBER($BW650),ISNUMBER($BX650)),MIN(1,MAX(0,($BX650-2016+1)/($BX650-$BW650+1))),"")</f>
        <v>1.0</v>
      </c>
      <c r="O650">
        <f>IF(AND(ISNUMBER($BW650),ISNUMBER($BX650)),MIN(1,MAX(0,($BX650-2017+1)/($BX650-$BW650+1))),"")</f>
        <v>1.0</v>
      </c>
      <c r="P650">
        <f>IF(AND(ISNUMBER($BW650),ISNUMBER($BX650)),MIN(1,MAX(0,($BX650-2018+1)/($BX650-$BW650+1))),"")</f>
        <v>1.0</v>
      </c>
      <c r="Q650">
        <f>IF(AND(ISNUMBER($BW650),ISNUMBER($BX650)),MIN(1,MAX(0,($BX650-2019+1)/($BX650-$BW650+1))),"")</f>
        <v>1.0</v>
      </c>
      <c r="R650">
        <f>IF(AND(ISNUMBER($BW650),ISNUMBER($BX650)),MIN(1,MAX(0,($BX650-2016+1)/($BX650-$BW650+1))),"")</f>
        <v>1.0</v>
      </c>
      <c r="S650">
        <f>IF($L650&lt;&gt;"",IF($L650&gt;=2015.5,1,0),"")</f>
        <v>1.0</v>
      </c>
      <c r="T650">
        <f>IF($L650&lt;&gt;"",IF($L650&gt;=2016,1,0),"")</f>
        <v>1.0</v>
      </c>
      <c r="U650">
        <f>IF(ISNUMBER($BX650),IF($BX650&gt;=2016,1,0),"")</f>
        <v>1.0</v>
      </c>
      <c r="V650">
        <f>IF(ISNUMBER($BW650),IF($BW650&gt;=2016,1,0),"")</f>
        <v>1.0</v>
      </c>
      <c r="W650" t="str">
        <f>IF(AND(ISNUMBER($BW650),ISNUMBER($BX650)),IF($BW650&gt;=2016,"post-only",IF($BX650&lt;2016,"pre-only","mixed")),"")</f>
        <v>post-only</v>
      </c>
      <c r="X650">
        <f>IF(AND(ISNUMBER($BW650),ISNUMBER($BX650)),MIN(1,MAX(0,($BX650-2017+1)/($BX650-$BW650+1))),"")</f>
        <v>1.0</v>
      </c>
      <c r="Y650">
        <f>IF(AND(ISNUMBER($BW650),ISNUMBER($BX650)),MIN(1,MAX(0,($BX650-2018+1)/($BX650-$BW650+1))),"")</f>
        <v>1.0</v>
      </c>
      <c r="Z650">
        <f>IF(AND(ISNUMBER($BW650),ISNUMBER($BX650)),MIN(1,MAX(0,($BX650-2019+1)/($BX650-$BW650+1))),"")</f>
        <v>1.0</v>
      </c>
      <c r="AA650">
        <f>IF(ISNUMBER($BX650),IF($BX650&gt;=2017,1,0),"")</f>
        <v>1.0</v>
      </c>
      <c r="AB650">
        <f>IF(ISNUMBER($BX650),IF($BX650&gt;=2018,1,0),"")</f>
        <v>1.0</v>
      </c>
      <c r="AC650">
        <f>IF(ISNUMBER($BX650),IF($BX650&gt;=2019,1,0),"")</f>
        <v>1.0</v>
      </c>
      <c r="AD650">
        <f>IF($L650&lt;&gt;"",IF($L650&gt;2013,1,0),"")</f>
        <v>1.0</v>
      </c>
      <c r="AE650">
        <f>IF($L650&lt;&gt;"",1+IF($L650&gt;2011,1,0)+IF($L650&gt;2014,1,0),"")</f>
        <v>3.0</v>
      </c>
      <c r="AF650" t="inlineStr">
        <is>
          <t>loan (interest rate)</t>
        </is>
      </c>
      <c r="AG650" t="inlineStr">
        <is>
          <t>performance</t>
        </is>
      </c>
      <c r="AH650" t="inlineStr">
        <is>
          <t>99_NCE</t>
        </is>
      </c>
      <c r="AI650" t="inlineStr">
        <is>
          <t>with ETS/CT</t>
        </is>
      </c>
      <c r="AJ650" t="inlineStr">
        <is>
          <t>with ETS/CT</t>
        </is>
      </c>
      <c r="AK650" t="str">
        <f>IF(AND($CF650&lt;&gt;"",IFERROR(INDEX(subsample_country_map!$B:$B,MATCH($CF650,subsample_country_map!$A:$A,0)),"")&lt;&gt;""),INDEX(subsample_country_map!$B:$B,MATCH($CF650,subsample_country_map!$A:$A,0)),INDEX(lookup!$AA:$AA,MATCH($A650,lookup!$A:$A,0)))</f>
        <v>2_Europe</v>
      </c>
      <c r="AL650" t="str">
        <f>IF(AND($CF650&lt;&gt;"",IFERROR(INDEX(subsample_country_map!$C:$C,MATCH($CF650,subsample_country_map!$A:$A,0)),"")&lt;&gt;""),INDEX(subsample_country_map!$C:$C,MATCH($CF650,subsample_country_map!$A:$A,0)),INDEX(lookup!$AB:$AB,MATCH($A650,lookup!$A:$A,0)))</f>
        <v>99_NCE</v>
      </c>
      <c r="AM650" t="str">
        <f>IF(AND($CF650&lt;&gt;"",IFERROR(INDEX(subsample_country_map!$D:$D,MATCH($CF650,subsample_country_map!$A:$A,0)),"")&lt;&gt;""),INDEX(subsample_country_map!$D:$D,MATCH($CF650,subsample_country_map!$A:$A,0)),INDEX(lookup!$AC:$AC,MATCH($A650,lookup!$A:$A,0)))</f>
        <v>1_western</v>
      </c>
      <c r="AN650" t="str">
        <f>IF(AND($CF650&lt;&gt;"",IFERROR(INDEX(subsample_country_map!$E:$E,MATCH($CF650,subsample_country_map!$A:$A,0)),"")&lt;&gt;""),INDEX(subsample_country_map!$E:$E,MATCH($CF650,subsample_country_map!$A:$A,0)),INDEX(lookup!$AD:$AD,MATCH($A650,lookup!$A:$A,0)))</f>
        <v>99_NCE</v>
      </c>
      <c r="AO650" t="str">
        <f>INDEX(lookup!$Y:$Y,MATCH($A650,lookup!$A:$A,0))</f>
        <v>0_published</v>
      </c>
      <c r="AP650" t="str">
        <f>INDEX(lookup!$Z:$Z,MATCH($A650,lookup!$A:$A,0))</f>
        <v>1_VHB high</v>
      </c>
      <c r="AQ650" t="str">
        <f>INDEX(lookup!$W:$W,MATCH($A650,lookup!$A:$A,0))</f>
        <v>2_sust</v>
      </c>
      <c r="AS650" t="inlineStr">
        <is>
          <t>staging</t>
        </is>
      </c>
      <c r="AT650" t="inlineStr">
        <is>
          <t>bad-CER</t>
        </is>
      </c>
      <c r="AU650" t="inlineStr">
        <is>
          <t>cost</t>
        </is>
      </c>
      <c r="AV650" t="inlineStr">
        <is>
          <t>0.000</t>
        </is>
      </c>
      <c r="AW650" t="inlineStr">
        <is>
          <t>0.000</t>
        </is>
      </c>
      <c r="BA650" t="n">
        <v>2029</v>
      </c>
      <c r="BB650" t="inlineStr">
        <is>
          <t>0</t>
        </is>
      </c>
      <c r="BC650" t="inlineStr">
        <is>
          <t>other:panel regression, Year and Industry FE</t>
        </is>
      </c>
      <c r="BD650" t="inlineStr">
        <is>
          <t>not stated</t>
        </is>
      </c>
      <c r="BE650" t="inlineStr">
        <is>
          <t>other:NFRD regulatory scope</t>
        </is>
      </c>
      <c r="BF650" t="inlineStr">
        <is>
          <t>NFRD</t>
        </is>
      </c>
      <c r="BI650" t="inlineStr">
        <is>
          <t>Table 6</t>
        </is>
      </c>
      <c r="BJ650" t="inlineStr">
        <is>
          <t>Model 8, col (8)</t>
        </is>
      </c>
      <c r="BK650" t="inlineStr">
        <is>
          <t>9</t>
        </is>
      </c>
      <c r="BL650" t="inlineStr">
        <is>
          <t>Scope 1–2 0.000 (0.000)</t>
        </is>
      </c>
      <c r="BM650" t="inlineStr">
        <is>
          <t>Scope 1–2</t>
        </is>
      </c>
      <c r="BN650" t="inlineStr">
        <is>
          <t>CoD</t>
        </is>
      </c>
      <c r="BO650" t="inlineStr">
        <is>
          <t>update</t>
        </is>
      </c>
      <c r="BP650" t="inlineStr">
        <is>
          <t>Cicchini et al (2026)</t>
        </is>
      </c>
      <c r="BQ650" t="inlineStr">
        <is>
          <t>non-convertible</t>
        </is>
      </c>
      <c r="BT650" t="n">
        <v>0</v>
      </c>
      <c r="BU650" t="inlineStr">
        <is>
          <t>staging_Cicchini_et_al_2026.csv</t>
        </is>
      </c>
      <c r="BW650" t="n">
        <v>2021</v>
      </c>
      <c r="BX650" t="n">
        <v>2024</v>
      </c>
      <c r="BY650" t="inlineStr">
        <is>
          <t>multi: European-listed companies (individual countries not enumerated)</t>
        </is>
      </c>
      <c r="BZ650" t="n">
        <v>2022.5</v>
      </c>
      <c r="CA650" t="n">
        <v>1</v>
      </c>
      <c r="CB650" t="n">
        <v>1</v>
      </c>
      <c r="CC650" t="n">
        <v>1</v>
      </c>
      <c r="CE650" t="n">
        <v>0</v>
      </c>
    </row>
    <row r="651">
      <c r="A651" t="inlineStr">
        <is>
          <t>Cicchini et al (2026)</t>
        </is>
      </c>
      <c r="B651" t="n">
        <v>1956</v>
      </c>
      <c r="C651" t="n">
        <v>0.07296231565701282</v>
      </c>
      <c r="D651" t="n">
        <v>2029</v>
      </c>
      <c r="E651">
        <f>IF(ISNUMBER($BA651),$BA651,IF(AND(ISNUMBER($D651),ISNUMBER($BW651),ISNUMBER($BX651)),$D651*($BX651-$BW651+1),""))</f>
        <v>2029.0</v>
      </c>
      <c r="H651" t="inlineStr">
        <is>
          <t>partial</t>
        </is>
      </c>
      <c r="I651" t="inlineStr">
        <is>
          <t>Regression Cofficient and Standard Error  available</t>
        </is>
      </c>
      <c r="J651">
        <f>IF($BW651&lt;&gt;"",$BW651,"")</f>
        <v>2021.0</v>
      </c>
      <c r="K651">
        <f>IF($BX651&lt;&gt;"",$BX651,"")</f>
        <v>2024.0</v>
      </c>
      <c r="L651">
        <f>IF(AND(ISNUMBER($BW651),ISNUMBER($BX651)),($BW651+$BX651)/2,"")</f>
        <v>2022.5</v>
      </c>
      <c r="M651">
        <f>IF($L651&lt;&gt;"",$L651,"")</f>
        <v>2022.5</v>
      </c>
      <c r="N651">
        <f>IF(AND(ISNUMBER($BW651),ISNUMBER($BX651)),MIN(1,MAX(0,($BX651-2016+1)/($BX651-$BW651+1))),"")</f>
        <v>1.0</v>
      </c>
      <c r="O651">
        <f>IF(AND(ISNUMBER($BW651),ISNUMBER($BX651)),MIN(1,MAX(0,($BX651-2017+1)/($BX651-$BW651+1))),"")</f>
        <v>1.0</v>
      </c>
      <c r="P651">
        <f>IF(AND(ISNUMBER($BW651),ISNUMBER($BX651)),MIN(1,MAX(0,($BX651-2018+1)/($BX651-$BW651+1))),"")</f>
        <v>1.0</v>
      </c>
      <c r="Q651">
        <f>IF(AND(ISNUMBER($BW651),ISNUMBER($BX651)),MIN(1,MAX(0,($BX651-2019+1)/($BX651-$BW651+1))),"")</f>
        <v>1.0</v>
      </c>
      <c r="R651">
        <f>IF(AND(ISNUMBER($BW651),ISNUMBER($BX651)),MIN(1,MAX(0,($BX651-2016+1)/($BX651-$BW651+1))),"")</f>
        <v>1.0</v>
      </c>
      <c r="S651">
        <f>IF($L651&lt;&gt;"",IF($L651&gt;=2015.5,1,0),"")</f>
        <v>1.0</v>
      </c>
      <c r="T651">
        <f>IF($L651&lt;&gt;"",IF($L651&gt;=2016,1,0),"")</f>
        <v>1.0</v>
      </c>
      <c r="U651">
        <f>IF(ISNUMBER($BX651),IF($BX651&gt;=2016,1,0),"")</f>
        <v>1.0</v>
      </c>
      <c r="V651">
        <f>IF(ISNUMBER($BW651),IF($BW651&gt;=2016,1,0),"")</f>
        <v>1.0</v>
      </c>
      <c r="W651" t="str">
        <f>IF(AND(ISNUMBER($BW651),ISNUMBER($BX651)),IF($BW651&gt;=2016,"post-only",IF($BX651&lt;2016,"pre-only","mixed")),"")</f>
        <v>post-only</v>
      </c>
      <c r="X651">
        <f>IF(AND(ISNUMBER($BW651),ISNUMBER($BX651)),MIN(1,MAX(0,($BX651-2017+1)/($BX651-$BW651+1))),"")</f>
        <v>1.0</v>
      </c>
      <c r="Y651">
        <f>IF(AND(ISNUMBER($BW651),ISNUMBER($BX651)),MIN(1,MAX(0,($BX651-2018+1)/($BX651-$BW651+1))),"")</f>
        <v>1.0</v>
      </c>
      <c r="Z651">
        <f>IF(AND(ISNUMBER($BW651),ISNUMBER($BX651)),MIN(1,MAX(0,($BX651-2019+1)/($BX651-$BW651+1))),"")</f>
        <v>1.0</v>
      </c>
      <c r="AA651">
        <f>IF(ISNUMBER($BX651),IF($BX651&gt;=2017,1,0),"")</f>
        <v>1.0</v>
      </c>
      <c r="AB651">
        <f>IF(ISNUMBER($BX651),IF($BX651&gt;=2018,1,0),"")</f>
        <v>1.0</v>
      </c>
      <c r="AC651">
        <f>IF(ISNUMBER($BX651),IF($BX651&gt;=2019,1,0),"")</f>
        <v>1.0</v>
      </c>
      <c r="AD651">
        <f>IF($L651&lt;&gt;"",IF($L651&gt;2013,1,0),"")</f>
        <v>1.0</v>
      </c>
      <c r="AE651">
        <f>IF($L651&lt;&gt;"",1+IF($L651&gt;2011,1,0)+IF($L651&gt;2014,1,0),"")</f>
        <v>3.0</v>
      </c>
      <c r="AF651" t="inlineStr">
        <is>
          <t>loan (interest rate)</t>
        </is>
      </c>
      <c r="AG651" t="inlineStr">
        <is>
          <t>performance</t>
        </is>
      </c>
      <c r="AH651" t="inlineStr">
        <is>
          <t>99_NCE</t>
        </is>
      </c>
      <c r="AI651" t="inlineStr">
        <is>
          <t>with ETS/CT</t>
        </is>
      </c>
      <c r="AJ651" t="inlineStr">
        <is>
          <t>with ETS/CT</t>
        </is>
      </c>
      <c r="AK651" t="str">
        <f>IF(AND($CF651&lt;&gt;"",IFERROR(INDEX(subsample_country_map!$B:$B,MATCH($CF651,subsample_country_map!$A:$A,0)),"")&lt;&gt;""),INDEX(subsample_country_map!$B:$B,MATCH($CF651,subsample_country_map!$A:$A,0)),INDEX(lookup!$AA:$AA,MATCH($A651,lookup!$A:$A,0)))</f>
        <v>2_Europe</v>
      </c>
      <c r="AL651" t="str">
        <f>IF(AND($CF651&lt;&gt;"",IFERROR(INDEX(subsample_country_map!$C:$C,MATCH($CF651,subsample_country_map!$A:$A,0)),"")&lt;&gt;""),INDEX(subsample_country_map!$C:$C,MATCH($CF651,subsample_country_map!$A:$A,0)),INDEX(lookup!$AB:$AB,MATCH($A651,lookup!$A:$A,0)))</f>
        <v>99_NCE</v>
      </c>
      <c r="AM651" t="str">
        <f>IF(AND($CF651&lt;&gt;"",IFERROR(INDEX(subsample_country_map!$D:$D,MATCH($CF651,subsample_country_map!$A:$A,0)),"")&lt;&gt;""),INDEX(subsample_country_map!$D:$D,MATCH($CF651,subsample_country_map!$A:$A,0)),INDEX(lookup!$AC:$AC,MATCH($A651,lookup!$A:$A,0)))</f>
        <v>1_western</v>
      </c>
      <c r="AN651" t="str">
        <f>IF(AND($CF651&lt;&gt;"",IFERROR(INDEX(subsample_country_map!$E:$E,MATCH($CF651,subsample_country_map!$A:$A,0)),"")&lt;&gt;""),INDEX(subsample_country_map!$E:$E,MATCH($CF651,subsample_country_map!$A:$A,0)),INDEX(lookup!$AD:$AD,MATCH($A651,lookup!$A:$A,0)))</f>
        <v>99_NCE</v>
      </c>
      <c r="AO651" t="str">
        <f>INDEX(lookup!$Y:$Y,MATCH($A651,lookup!$A:$A,0))</f>
        <v>0_published</v>
      </c>
      <c r="AP651" t="str">
        <f>INDEX(lookup!$Z:$Z,MATCH($A651,lookup!$A:$A,0))</f>
        <v>1_VHB high</v>
      </c>
      <c r="AQ651" t="str">
        <f>INDEX(lookup!$W:$W,MATCH($A651,lookup!$A:$A,0))</f>
        <v>2_sust</v>
      </c>
      <c r="AS651" t="inlineStr">
        <is>
          <t>staging</t>
        </is>
      </c>
      <c r="AT651" t="inlineStr">
        <is>
          <t>good-CER</t>
        </is>
      </c>
      <c r="AU651" t="inlineStr">
        <is>
          <t>cost</t>
        </is>
      </c>
      <c r="AV651" t="inlineStr">
        <is>
          <t>−0.000</t>
        </is>
      </c>
      <c r="AW651" t="inlineStr">
        <is>
          <t>0.000</t>
        </is>
      </c>
      <c r="BA651" t="n">
        <v>2029</v>
      </c>
      <c r="BB651" t="inlineStr">
        <is>
          <t>0</t>
        </is>
      </c>
      <c r="BC651" t="inlineStr">
        <is>
          <t>other:panel regression, Year and Industry FE</t>
        </is>
      </c>
      <c r="BD651" t="inlineStr">
        <is>
          <t>not stated</t>
        </is>
      </c>
      <c r="BE651" t="inlineStr">
        <is>
          <t>other:NFRD regulatory scope</t>
        </is>
      </c>
      <c r="BF651" t="inlineStr">
        <is>
          <t>NFRD</t>
        </is>
      </c>
      <c r="BI651" t="inlineStr">
        <is>
          <t>Table 6</t>
        </is>
      </c>
      <c r="BJ651" t="inlineStr">
        <is>
          <t>Model 8, col (8)</t>
        </is>
      </c>
      <c r="BK651" t="inlineStr">
        <is>
          <t>9</t>
        </is>
      </c>
      <c r="BL651" t="inlineStr">
        <is>
          <t>Environment -0.000*** (0.000)</t>
        </is>
      </c>
      <c r="BM651" t="inlineStr">
        <is>
          <t>Environment</t>
        </is>
      </c>
      <c r="BN651" t="inlineStr">
        <is>
          <t>CoD</t>
        </is>
      </c>
      <c r="BO651" t="inlineStr">
        <is>
          <t>update</t>
        </is>
      </c>
      <c r="BP651" t="inlineStr">
        <is>
          <t>Cicchini et al (2026)</t>
        </is>
      </c>
      <c r="BQ651" t="inlineStr">
        <is>
          <t>star-bound</t>
        </is>
      </c>
      <c r="BT651" t="n">
        <v>0</v>
      </c>
      <c r="BU651" t="inlineStr">
        <is>
          <t>staging_Cicchini_et_al_2026.csv</t>
        </is>
      </c>
      <c r="BW651" t="n">
        <v>2021</v>
      </c>
      <c r="BX651" t="n">
        <v>2024</v>
      </c>
      <c r="BY651" t="inlineStr">
        <is>
          <t>multi: European-listed companies (individual countries not enumerated)</t>
        </is>
      </c>
      <c r="BZ651" t="n">
        <v>2022.5</v>
      </c>
      <c r="CA651" t="n">
        <v>1</v>
      </c>
      <c r="CB651" t="n">
        <v>1</v>
      </c>
      <c r="CC651" t="n">
        <v>1</v>
      </c>
      <c r="CD651" t="n">
        <v>0.07309220239843155</v>
      </c>
      <c r="CE651" t="n">
        <v>1</v>
      </c>
    </row>
    <row r="652">
      <c r="A652" t="inlineStr">
        <is>
          <t>Cicchini et al (2026)</t>
        </is>
      </c>
      <c r="B652" t="n">
        <v>1957</v>
      </c>
      <c r="C652" t="n">
        <v>-0.1319271946028542</v>
      </c>
      <c r="D652" t="n">
        <v>363</v>
      </c>
      <c r="E652">
        <f>IF(ISNUMBER($BA652),$BA652,IF(AND(ISNUMBER($D652),ISNUMBER($BW652),ISNUMBER($BX652)),$D652*($BX652-$BW652+1),""))</f>
        <v>363.0</v>
      </c>
      <c r="H652" t="inlineStr">
        <is>
          <t>partial</t>
        </is>
      </c>
      <c r="I652" t="inlineStr">
        <is>
          <t>Regression Cofficient and Standard Error  available</t>
        </is>
      </c>
      <c r="J652">
        <f>IF($BW652&lt;&gt;"",$BW652,"")</f>
        <v>2021.0</v>
      </c>
      <c r="K652">
        <f>IF($BX652&lt;&gt;"",$BX652,"")</f>
        <v>2024.0</v>
      </c>
      <c r="L652">
        <f>IF(AND(ISNUMBER($BW652),ISNUMBER($BX652)),($BW652+$BX652)/2,"")</f>
        <v>2022.5</v>
      </c>
      <c r="M652">
        <f>IF($L652&lt;&gt;"",$L652,"")</f>
        <v>2022.5</v>
      </c>
      <c r="N652">
        <f>IF(AND(ISNUMBER($BW652),ISNUMBER($BX652)),MIN(1,MAX(0,($BX652-2016+1)/($BX652-$BW652+1))),"")</f>
        <v>1.0</v>
      </c>
      <c r="O652">
        <f>IF(AND(ISNUMBER($BW652),ISNUMBER($BX652)),MIN(1,MAX(0,($BX652-2017+1)/($BX652-$BW652+1))),"")</f>
        <v>1.0</v>
      </c>
      <c r="P652">
        <f>IF(AND(ISNUMBER($BW652),ISNUMBER($BX652)),MIN(1,MAX(0,($BX652-2018+1)/($BX652-$BW652+1))),"")</f>
        <v>1.0</v>
      </c>
      <c r="Q652">
        <f>IF(AND(ISNUMBER($BW652),ISNUMBER($BX652)),MIN(1,MAX(0,($BX652-2019+1)/($BX652-$BW652+1))),"")</f>
        <v>1.0</v>
      </c>
      <c r="R652">
        <f>IF(AND(ISNUMBER($BW652),ISNUMBER($BX652)),MIN(1,MAX(0,($BX652-2016+1)/($BX652-$BW652+1))),"")</f>
        <v>1.0</v>
      </c>
      <c r="S652">
        <f>IF($L652&lt;&gt;"",IF($L652&gt;=2015.5,1,0),"")</f>
        <v>1.0</v>
      </c>
      <c r="T652">
        <f>IF($L652&lt;&gt;"",IF($L652&gt;=2016,1,0),"")</f>
        <v>1.0</v>
      </c>
      <c r="U652">
        <f>IF(ISNUMBER($BX652),IF($BX652&gt;=2016,1,0),"")</f>
        <v>1.0</v>
      </c>
      <c r="V652">
        <f>IF(ISNUMBER($BW652),IF($BW652&gt;=2016,1,0),"")</f>
        <v>1.0</v>
      </c>
      <c r="W652" t="str">
        <f>IF(AND(ISNUMBER($BW652),ISNUMBER($BX652)),IF($BW652&gt;=2016,"post-only",IF($BX652&lt;2016,"pre-only","mixed")),"")</f>
        <v>post-only</v>
      </c>
      <c r="X652">
        <f>IF(AND(ISNUMBER($BW652),ISNUMBER($BX652)),MIN(1,MAX(0,($BX652-2017+1)/($BX652-$BW652+1))),"")</f>
        <v>1.0</v>
      </c>
      <c r="Y652">
        <f>IF(AND(ISNUMBER($BW652),ISNUMBER($BX652)),MIN(1,MAX(0,($BX652-2018+1)/($BX652-$BW652+1))),"")</f>
        <v>1.0</v>
      </c>
      <c r="Z652">
        <f>IF(AND(ISNUMBER($BW652),ISNUMBER($BX652)),MIN(1,MAX(0,($BX652-2019+1)/($BX652-$BW652+1))),"")</f>
        <v>1.0</v>
      </c>
      <c r="AA652">
        <f>IF(ISNUMBER($BX652),IF($BX652&gt;=2017,1,0),"")</f>
        <v>1.0</v>
      </c>
      <c r="AB652">
        <f>IF(ISNUMBER($BX652),IF($BX652&gt;=2018,1,0),"")</f>
        <v>1.0</v>
      </c>
      <c r="AC652">
        <f>IF(ISNUMBER($BX652),IF($BX652&gt;=2019,1,0),"")</f>
        <v>1.0</v>
      </c>
      <c r="AD652">
        <f>IF($L652&lt;&gt;"",IF($L652&gt;2013,1,0),"")</f>
        <v>1.0</v>
      </c>
      <c r="AE652">
        <f>IF($L652&lt;&gt;"",1+IF($L652&gt;2011,1,0)+IF($L652&gt;2014,1,0),"")</f>
        <v>3.0</v>
      </c>
      <c r="AF652" t="inlineStr">
        <is>
          <t>rating</t>
        </is>
      </c>
      <c r="AG652" t="inlineStr">
        <is>
          <t>performance</t>
        </is>
      </c>
      <c r="AH652" t="inlineStr">
        <is>
          <t>99_NCE</t>
        </is>
      </c>
      <c r="AI652" t="inlineStr">
        <is>
          <t>with ETS/CT</t>
        </is>
      </c>
      <c r="AJ652" t="inlineStr">
        <is>
          <t>with ETS/CT</t>
        </is>
      </c>
      <c r="AK652" t="str">
        <f>IF(AND($CF652&lt;&gt;"",IFERROR(INDEX(subsample_country_map!$B:$B,MATCH($CF652,subsample_country_map!$A:$A,0)),"")&lt;&gt;""),INDEX(subsample_country_map!$B:$B,MATCH($CF652,subsample_country_map!$A:$A,0)),INDEX(lookup!$AA:$AA,MATCH($A652,lookup!$A:$A,0)))</f>
        <v>2_Europe</v>
      </c>
      <c r="AL652" t="str">
        <f>IF(AND($CF652&lt;&gt;"",IFERROR(INDEX(subsample_country_map!$C:$C,MATCH($CF652,subsample_country_map!$A:$A,0)),"")&lt;&gt;""),INDEX(subsample_country_map!$C:$C,MATCH($CF652,subsample_country_map!$A:$A,0)),INDEX(lookup!$AB:$AB,MATCH($A652,lookup!$A:$A,0)))</f>
        <v>99_NCE</v>
      </c>
      <c r="AM652" t="str">
        <f>IF(AND($CF652&lt;&gt;"",IFERROR(INDEX(subsample_country_map!$D:$D,MATCH($CF652,subsample_country_map!$A:$A,0)),"")&lt;&gt;""),INDEX(subsample_country_map!$D:$D,MATCH($CF652,subsample_country_map!$A:$A,0)),INDEX(lookup!$AC:$AC,MATCH($A652,lookup!$A:$A,0)))</f>
        <v>1_western</v>
      </c>
      <c r="AN652" t="str">
        <f>IF(AND($CF652&lt;&gt;"",IFERROR(INDEX(subsample_country_map!$E:$E,MATCH($CF652,subsample_country_map!$A:$A,0)),"")&lt;&gt;""),INDEX(subsample_country_map!$E:$E,MATCH($CF652,subsample_country_map!$A:$A,0)),INDEX(lookup!$AD:$AD,MATCH($A652,lookup!$A:$A,0)))</f>
        <v>99_NCE</v>
      </c>
      <c r="AO652" t="str">
        <f>INDEX(lookup!$Y:$Y,MATCH($A652,lookup!$A:$A,0))</f>
        <v>0_published</v>
      </c>
      <c r="AP652" t="str">
        <f>INDEX(lookup!$Z:$Z,MATCH($A652,lookup!$A:$A,0))</f>
        <v>1_VHB high</v>
      </c>
      <c r="AQ652" t="str">
        <f>INDEX(lookup!$W:$W,MATCH($A652,lookup!$A:$A,0))</f>
        <v>2_sust</v>
      </c>
      <c r="AS652" t="inlineStr">
        <is>
          <t>staging</t>
        </is>
      </c>
      <c r="AT652" t="inlineStr">
        <is>
          <t>bad-CER</t>
        </is>
      </c>
      <c r="AU652" t="inlineStr">
        <is>
          <t>creditworthiness</t>
        </is>
      </c>
      <c r="AV652" t="inlineStr">
        <is>
          <t>-0.071</t>
        </is>
      </c>
      <c r="AW652" t="inlineStr">
        <is>
          <t>0.028</t>
        </is>
      </c>
      <c r="BA652" t="n">
        <v>363</v>
      </c>
      <c r="BB652" t="inlineStr">
        <is>
          <t>0</t>
        </is>
      </c>
      <c r="BC652" t="inlineStr">
        <is>
          <t>ordered probit</t>
        </is>
      </c>
      <c r="BD652" t="inlineStr">
        <is>
          <t>not stated</t>
        </is>
      </c>
      <c r="BE652" t="inlineStr">
        <is>
          <t>other:NFRD regulatory scope</t>
        </is>
      </c>
      <c r="BF652" t="inlineStr">
        <is>
          <t>NO-NFRD</t>
        </is>
      </c>
      <c r="BI652" t="inlineStr">
        <is>
          <t>Table 7</t>
        </is>
      </c>
      <c r="BJ652" t="inlineStr">
        <is>
          <t>Model 9, col (9)</t>
        </is>
      </c>
      <c r="BK652" t="inlineStr">
        <is>
          <t>10</t>
        </is>
      </c>
      <c r="BL652" t="inlineStr">
        <is>
          <t>Scope 1 -0.071** (0.028)</t>
        </is>
      </c>
      <c r="BM652" t="inlineStr">
        <is>
          <t>Scope 1</t>
        </is>
      </c>
      <c r="BN652" t="inlineStr">
        <is>
          <t>Credit rating</t>
        </is>
      </c>
      <c r="BO652" t="inlineStr">
        <is>
          <t>update</t>
        </is>
      </c>
      <c r="BP652" t="inlineStr">
        <is>
          <t>Cicchini et al (2026)</t>
        </is>
      </c>
      <c r="BQ652" t="inlineStr">
        <is>
          <t>computed</t>
        </is>
      </c>
      <c r="BT652" t="n">
        <v>0</v>
      </c>
      <c r="BU652" t="inlineStr">
        <is>
          <t>staging_Cicchini_et_al_2026.csv</t>
        </is>
      </c>
      <c r="BW652" t="n">
        <v>2021</v>
      </c>
      <c r="BX652" t="n">
        <v>2024</v>
      </c>
      <c r="BY652" t="inlineStr">
        <is>
          <t>multi: European-listed companies (individual countries not enumerated)</t>
        </is>
      </c>
      <c r="BZ652" t="n">
        <v>2022.5</v>
      </c>
      <c r="CA652" t="n">
        <v>1</v>
      </c>
      <c r="CB652" t="n">
        <v>1</v>
      </c>
      <c r="CC652" t="n">
        <v>1</v>
      </c>
      <c r="CD652" t="n">
        <v>-0.1327006763222078</v>
      </c>
      <c r="CE652" t="n">
        <v>1</v>
      </c>
    </row>
    <row r="653">
      <c r="A653" t="inlineStr">
        <is>
          <t>Cicchini et al (2026)</t>
        </is>
      </c>
      <c r="B653" t="n">
        <v>1958</v>
      </c>
      <c r="C653" t="n">
        <v>-0.1723369655646452</v>
      </c>
      <c r="D653" t="n">
        <v>363</v>
      </c>
      <c r="E653">
        <f>IF(ISNUMBER($BA653),$BA653,IF(AND(ISNUMBER($D653),ISNUMBER($BW653),ISNUMBER($BX653)),$D653*($BX653-$BW653+1),""))</f>
        <v>363.0</v>
      </c>
      <c r="H653" t="inlineStr">
        <is>
          <t>partial</t>
        </is>
      </c>
      <c r="I653" t="inlineStr">
        <is>
          <t>Regression Cofficient and Standard Error  available</t>
        </is>
      </c>
      <c r="J653">
        <f>IF($BW653&lt;&gt;"",$BW653,"")</f>
        <v>2021.0</v>
      </c>
      <c r="K653">
        <f>IF($BX653&lt;&gt;"",$BX653,"")</f>
        <v>2024.0</v>
      </c>
      <c r="L653">
        <f>IF(AND(ISNUMBER($BW653),ISNUMBER($BX653)),($BW653+$BX653)/2,"")</f>
        <v>2022.5</v>
      </c>
      <c r="M653">
        <f>IF($L653&lt;&gt;"",$L653,"")</f>
        <v>2022.5</v>
      </c>
      <c r="N653">
        <f>IF(AND(ISNUMBER($BW653),ISNUMBER($BX653)),MIN(1,MAX(0,($BX653-2016+1)/($BX653-$BW653+1))),"")</f>
        <v>1.0</v>
      </c>
      <c r="O653">
        <f>IF(AND(ISNUMBER($BW653),ISNUMBER($BX653)),MIN(1,MAX(0,($BX653-2017+1)/($BX653-$BW653+1))),"")</f>
        <v>1.0</v>
      </c>
      <c r="P653">
        <f>IF(AND(ISNUMBER($BW653),ISNUMBER($BX653)),MIN(1,MAX(0,($BX653-2018+1)/($BX653-$BW653+1))),"")</f>
        <v>1.0</v>
      </c>
      <c r="Q653">
        <f>IF(AND(ISNUMBER($BW653),ISNUMBER($BX653)),MIN(1,MAX(0,($BX653-2019+1)/($BX653-$BW653+1))),"")</f>
        <v>1.0</v>
      </c>
      <c r="R653">
        <f>IF(AND(ISNUMBER($BW653),ISNUMBER($BX653)),MIN(1,MAX(0,($BX653-2016+1)/($BX653-$BW653+1))),"")</f>
        <v>1.0</v>
      </c>
      <c r="S653">
        <f>IF($L653&lt;&gt;"",IF($L653&gt;=2015.5,1,0),"")</f>
        <v>1.0</v>
      </c>
      <c r="T653">
        <f>IF($L653&lt;&gt;"",IF($L653&gt;=2016,1,0),"")</f>
        <v>1.0</v>
      </c>
      <c r="U653">
        <f>IF(ISNUMBER($BX653),IF($BX653&gt;=2016,1,0),"")</f>
        <v>1.0</v>
      </c>
      <c r="V653">
        <f>IF(ISNUMBER($BW653),IF($BW653&gt;=2016,1,0),"")</f>
        <v>1.0</v>
      </c>
      <c r="W653" t="str">
        <f>IF(AND(ISNUMBER($BW653),ISNUMBER($BX653)),IF($BW653&gt;=2016,"post-only",IF($BX653&lt;2016,"pre-only","mixed")),"")</f>
        <v>post-only</v>
      </c>
      <c r="X653">
        <f>IF(AND(ISNUMBER($BW653),ISNUMBER($BX653)),MIN(1,MAX(0,($BX653-2017+1)/($BX653-$BW653+1))),"")</f>
        <v>1.0</v>
      </c>
      <c r="Y653">
        <f>IF(AND(ISNUMBER($BW653),ISNUMBER($BX653)),MIN(1,MAX(0,($BX653-2018+1)/($BX653-$BW653+1))),"")</f>
        <v>1.0</v>
      </c>
      <c r="Z653">
        <f>IF(AND(ISNUMBER($BW653),ISNUMBER($BX653)),MIN(1,MAX(0,($BX653-2019+1)/($BX653-$BW653+1))),"")</f>
        <v>1.0</v>
      </c>
      <c r="AA653">
        <f>IF(ISNUMBER($BX653),IF($BX653&gt;=2017,1,0),"")</f>
        <v>1.0</v>
      </c>
      <c r="AB653">
        <f>IF(ISNUMBER($BX653),IF($BX653&gt;=2018,1,0),"")</f>
        <v>1.0</v>
      </c>
      <c r="AC653">
        <f>IF(ISNUMBER($BX653),IF($BX653&gt;=2019,1,0),"")</f>
        <v>1.0</v>
      </c>
      <c r="AD653">
        <f>IF($L653&lt;&gt;"",IF($L653&gt;2013,1,0),"")</f>
        <v>1.0</v>
      </c>
      <c r="AE653">
        <f>IF($L653&lt;&gt;"",1+IF($L653&gt;2011,1,0)+IF($L653&gt;2014,1,0),"")</f>
        <v>3.0</v>
      </c>
      <c r="AF653" t="inlineStr">
        <is>
          <t>rating</t>
        </is>
      </c>
      <c r="AG653" t="inlineStr">
        <is>
          <t>performance</t>
        </is>
      </c>
      <c r="AH653" t="inlineStr">
        <is>
          <t>99_NCE</t>
        </is>
      </c>
      <c r="AI653" t="inlineStr">
        <is>
          <t>with ETS/CT</t>
        </is>
      </c>
      <c r="AJ653" t="inlineStr">
        <is>
          <t>with ETS/CT</t>
        </is>
      </c>
      <c r="AK653" t="str">
        <f>IF(AND($CF653&lt;&gt;"",IFERROR(INDEX(subsample_country_map!$B:$B,MATCH($CF653,subsample_country_map!$A:$A,0)),"")&lt;&gt;""),INDEX(subsample_country_map!$B:$B,MATCH($CF653,subsample_country_map!$A:$A,0)),INDEX(lookup!$AA:$AA,MATCH($A653,lookup!$A:$A,0)))</f>
        <v>2_Europe</v>
      </c>
      <c r="AL653" t="str">
        <f>IF(AND($CF653&lt;&gt;"",IFERROR(INDEX(subsample_country_map!$C:$C,MATCH($CF653,subsample_country_map!$A:$A,0)),"")&lt;&gt;""),INDEX(subsample_country_map!$C:$C,MATCH($CF653,subsample_country_map!$A:$A,0)),INDEX(lookup!$AB:$AB,MATCH($A653,lookup!$A:$A,0)))</f>
        <v>99_NCE</v>
      </c>
      <c r="AM653" t="str">
        <f>IF(AND($CF653&lt;&gt;"",IFERROR(INDEX(subsample_country_map!$D:$D,MATCH($CF653,subsample_country_map!$A:$A,0)),"")&lt;&gt;""),INDEX(subsample_country_map!$D:$D,MATCH($CF653,subsample_country_map!$A:$A,0)),INDEX(lookup!$AC:$AC,MATCH($A653,lookup!$A:$A,0)))</f>
        <v>1_western</v>
      </c>
      <c r="AN653" t="str">
        <f>IF(AND($CF653&lt;&gt;"",IFERROR(INDEX(subsample_country_map!$E:$E,MATCH($CF653,subsample_country_map!$A:$A,0)),"")&lt;&gt;""),INDEX(subsample_country_map!$E:$E,MATCH($CF653,subsample_country_map!$A:$A,0)),INDEX(lookup!$AD:$AD,MATCH($A653,lookup!$A:$A,0)))</f>
        <v>99_NCE</v>
      </c>
      <c r="AO653" t="str">
        <f>INDEX(lookup!$Y:$Y,MATCH($A653,lookup!$A:$A,0))</f>
        <v>0_published</v>
      </c>
      <c r="AP653" t="str">
        <f>INDEX(lookup!$Z:$Z,MATCH($A653,lookup!$A:$A,0))</f>
        <v>1_VHB high</v>
      </c>
      <c r="AQ653" t="str">
        <f>INDEX(lookup!$W:$W,MATCH($A653,lookup!$A:$A,0))</f>
        <v>2_sust</v>
      </c>
      <c r="AS653" t="inlineStr">
        <is>
          <t>staging</t>
        </is>
      </c>
      <c r="AT653" t="inlineStr">
        <is>
          <t>good-CER</t>
        </is>
      </c>
      <c r="AU653" t="inlineStr">
        <is>
          <t>creditworthiness</t>
        </is>
      </c>
      <c r="AV653" t="inlineStr">
        <is>
          <t>0.010</t>
        </is>
      </c>
      <c r="AW653" t="inlineStr">
        <is>
          <t>0.003</t>
        </is>
      </c>
      <c r="BA653" t="n">
        <v>363</v>
      </c>
      <c r="BB653" t="inlineStr">
        <is>
          <t>0</t>
        </is>
      </c>
      <c r="BC653" t="inlineStr">
        <is>
          <t>ordered probit</t>
        </is>
      </c>
      <c r="BD653" t="inlineStr">
        <is>
          <t>not stated</t>
        </is>
      </c>
      <c r="BE653" t="inlineStr">
        <is>
          <t>other:NFRD regulatory scope</t>
        </is>
      </c>
      <c r="BF653" t="inlineStr">
        <is>
          <t>NO-NFRD</t>
        </is>
      </c>
      <c r="BI653" t="inlineStr">
        <is>
          <t>Table 7</t>
        </is>
      </c>
      <c r="BJ653" t="inlineStr">
        <is>
          <t>Model 9, col (9)</t>
        </is>
      </c>
      <c r="BK653" t="inlineStr">
        <is>
          <t>10</t>
        </is>
      </c>
      <c r="BL653" t="inlineStr">
        <is>
          <t>Environment 0.010*** (0.003)</t>
        </is>
      </c>
      <c r="BM653" t="inlineStr">
        <is>
          <t>Environment</t>
        </is>
      </c>
      <c r="BN653" t="inlineStr">
        <is>
          <t>Credit rating</t>
        </is>
      </c>
      <c r="BO653" t="inlineStr">
        <is>
          <t>update</t>
        </is>
      </c>
      <c r="BP653" t="inlineStr">
        <is>
          <t>Cicchini et al (2026)</t>
        </is>
      </c>
      <c r="BQ653" t="inlineStr">
        <is>
          <t>computed</t>
        </is>
      </c>
      <c r="BT653" t="n">
        <v>0</v>
      </c>
      <c r="BU653" t="inlineStr">
        <is>
          <t>staging_Cicchini_et_al_2026.csv</t>
        </is>
      </c>
      <c r="BW653" t="n">
        <v>2021</v>
      </c>
      <c r="BX653" t="n">
        <v>2024</v>
      </c>
      <c r="BY653" t="inlineStr">
        <is>
          <t>multi: European-listed companies (individual countries not enumerated)</t>
        </is>
      </c>
      <c r="BZ653" t="n">
        <v>2022.5</v>
      </c>
      <c r="CA653" t="n">
        <v>1</v>
      </c>
      <c r="CB653" t="n">
        <v>1</v>
      </c>
      <c r="CC653" t="n">
        <v>1</v>
      </c>
      <c r="CD653" t="n">
        <v>-0.1740741668912144</v>
      </c>
      <c r="CE653" t="n">
        <v>1</v>
      </c>
    </row>
    <row r="654">
      <c r="A654" t="inlineStr">
        <is>
          <t>Cicchini et al (2026)</t>
        </is>
      </c>
      <c r="B654" t="n">
        <v>1959</v>
      </c>
      <c r="C654" t="n">
        <v>-0.1202397198719014</v>
      </c>
      <c r="D654" t="n">
        <v>328</v>
      </c>
      <c r="E654">
        <f>IF(ISNUMBER($BA654),$BA654,IF(AND(ISNUMBER($D654),ISNUMBER($BW654),ISNUMBER($BX654)),$D654*($BX654-$BW654+1),""))</f>
        <v>328.0</v>
      </c>
      <c r="H654" t="inlineStr">
        <is>
          <t>partial</t>
        </is>
      </c>
      <c r="I654" t="inlineStr">
        <is>
          <t>Regression Cofficient and Standard Error  available</t>
        </is>
      </c>
      <c r="J654">
        <f>IF($BW654&lt;&gt;"",$BW654,"")</f>
        <v>2021.0</v>
      </c>
      <c r="K654">
        <f>IF($BX654&lt;&gt;"",$BX654,"")</f>
        <v>2024.0</v>
      </c>
      <c r="L654">
        <f>IF(AND(ISNUMBER($BW654),ISNUMBER($BX654)),($BW654+$BX654)/2,"")</f>
        <v>2022.5</v>
      </c>
      <c r="M654">
        <f>IF($L654&lt;&gt;"",$L654,"")</f>
        <v>2022.5</v>
      </c>
      <c r="N654">
        <f>IF(AND(ISNUMBER($BW654),ISNUMBER($BX654)),MIN(1,MAX(0,($BX654-2016+1)/($BX654-$BW654+1))),"")</f>
        <v>1.0</v>
      </c>
      <c r="O654">
        <f>IF(AND(ISNUMBER($BW654),ISNUMBER($BX654)),MIN(1,MAX(0,($BX654-2017+1)/($BX654-$BW654+1))),"")</f>
        <v>1.0</v>
      </c>
      <c r="P654">
        <f>IF(AND(ISNUMBER($BW654),ISNUMBER($BX654)),MIN(1,MAX(0,($BX654-2018+1)/($BX654-$BW654+1))),"")</f>
        <v>1.0</v>
      </c>
      <c r="Q654">
        <f>IF(AND(ISNUMBER($BW654),ISNUMBER($BX654)),MIN(1,MAX(0,($BX654-2019+1)/($BX654-$BW654+1))),"")</f>
        <v>1.0</v>
      </c>
      <c r="R654">
        <f>IF(AND(ISNUMBER($BW654),ISNUMBER($BX654)),MIN(1,MAX(0,($BX654-2016+1)/($BX654-$BW654+1))),"")</f>
        <v>1.0</v>
      </c>
      <c r="S654">
        <f>IF($L654&lt;&gt;"",IF($L654&gt;=2015.5,1,0),"")</f>
        <v>1.0</v>
      </c>
      <c r="T654">
        <f>IF($L654&lt;&gt;"",IF($L654&gt;=2016,1,0),"")</f>
        <v>1.0</v>
      </c>
      <c r="U654">
        <f>IF(ISNUMBER($BX654),IF($BX654&gt;=2016,1,0),"")</f>
        <v>1.0</v>
      </c>
      <c r="V654">
        <f>IF(ISNUMBER($BW654),IF($BW654&gt;=2016,1,0),"")</f>
        <v>1.0</v>
      </c>
      <c r="W654" t="str">
        <f>IF(AND(ISNUMBER($BW654),ISNUMBER($BX654)),IF($BW654&gt;=2016,"post-only",IF($BX654&lt;2016,"pre-only","mixed")),"")</f>
        <v>post-only</v>
      </c>
      <c r="X654">
        <f>IF(AND(ISNUMBER($BW654),ISNUMBER($BX654)),MIN(1,MAX(0,($BX654-2017+1)/($BX654-$BW654+1))),"")</f>
        <v>1.0</v>
      </c>
      <c r="Y654">
        <f>IF(AND(ISNUMBER($BW654),ISNUMBER($BX654)),MIN(1,MAX(0,($BX654-2018+1)/($BX654-$BW654+1))),"")</f>
        <v>1.0</v>
      </c>
      <c r="Z654">
        <f>IF(AND(ISNUMBER($BW654),ISNUMBER($BX654)),MIN(1,MAX(0,($BX654-2019+1)/($BX654-$BW654+1))),"")</f>
        <v>1.0</v>
      </c>
      <c r="AA654">
        <f>IF(ISNUMBER($BX654),IF($BX654&gt;=2017,1,0),"")</f>
        <v>1.0</v>
      </c>
      <c r="AB654">
        <f>IF(ISNUMBER($BX654),IF($BX654&gt;=2018,1,0),"")</f>
        <v>1.0</v>
      </c>
      <c r="AC654">
        <f>IF(ISNUMBER($BX654),IF($BX654&gt;=2019,1,0),"")</f>
        <v>1.0</v>
      </c>
      <c r="AD654">
        <f>IF($L654&lt;&gt;"",IF($L654&gt;2013,1,0),"")</f>
        <v>1.0</v>
      </c>
      <c r="AE654">
        <f>IF($L654&lt;&gt;"",1+IF($L654&gt;2011,1,0)+IF($L654&gt;2014,1,0),"")</f>
        <v>3.0</v>
      </c>
      <c r="AF654" t="inlineStr">
        <is>
          <t>rating</t>
        </is>
      </c>
      <c r="AG654" t="inlineStr">
        <is>
          <t>performance</t>
        </is>
      </c>
      <c r="AH654" t="inlineStr">
        <is>
          <t>99_NCE</t>
        </is>
      </c>
      <c r="AI654" t="inlineStr">
        <is>
          <t>with ETS/CT</t>
        </is>
      </c>
      <c r="AJ654" t="inlineStr">
        <is>
          <t>with ETS/CT</t>
        </is>
      </c>
      <c r="AK654" t="str">
        <f>IF(AND($CF654&lt;&gt;"",IFERROR(INDEX(subsample_country_map!$B:$B,MATCH($CF654,subsample_country_map!$A:$A,0)),"")&lt;&gt;""),INDEX(subsample_country_map!$B:$B,MATCH($CF654,subsample_country_map!$A:$A,0)),INDEX(lookup!$AA:$AA,MATCH($A654,lookup!$A:$A,0)))</f>
        <v>2_Europe</v>
      </c>
      <c r="AL654" t="str">
        <f>IF(AND($CF654&lt;&gt;"",IFERROR(INDEX(subsample_country_map!$C:$C,MATCH($CF654,subsample_country_map!$A:$A,0)),"")&lt;&gt;""),INDEX(subsample_country_map!$C:$C,MATCH($CF654,subsample_country_map!$A:$A,0)),INDEX(lookup!$AB:$AB,MATCH($A654,lookup!$A:$A,0)))</f>
        <v>99_NCE</v>
      </c>
      <c r="AM654" t="str">
        <f>IF(AND($CF654&lt;&gt;"",IFERROR(INDEX(subsample_country_map!$D:$D,MATCH($CF654,subsample_country_map!$A:$A,0)),"")&lt;&gt;""),INDEX(subsample_country_map!$D:$D,MATCH($CF654,subsample_country_map!$A:$A,0)),INDEX(lookup!$AC:$AC,MATCH($A654,lookup!$A:$A,0)))</f>
        <v>1_western</v>
      </c>
      <c r="AN654" t="str">
        <f>IF(AND($CF654&lt;&gt;"",IFERROR(INDEX(subsample_country_map!$E:$E,MATCH($CF654,subsample_country_map!$A:$A,0)),"")&lt;&gt;""),INDEX(subsample_country_map!$E:$E,MATCH($CF654,subsample_country_map!$A:$A,0)),INDEX(lookup!$AD:$AD,MATCH($A654,lookup!$A:$A,0)))</f>
        <v>99_NCE</v>
      </c>
      <c r="AO654" t="str">
        <f>INDEX(lookup!$Y:$Y,MATCH($A654,lookup!$A:$A,0))</f>
        <v>0_published</v>
      </c>
      <c r="AP654" t="str">
        <f>INDEX(lookup!$Z:$Z,MATCH($A654,lookup!$A:$A,0))</f>
        <v>1_VHB high</v>
      </c>
      <c r="AQ654" t="str">
        <f>INDEX(lookup!$W:$W,MATCH($A654,lookup!$A:$A,0))</f>
        <v>2_sust</v>
      </c>
      <c r="AS654" t="inlineStr">
        <is>
          <t>staging</t>
        </is>
      </c>
      <c r="AT654" t="inlineStr">
        <is>
          <t>bad-CER</t>
        </is>
      </c>
      <c r="AU654" t="inlineStr">
        <is>
          <t>creditworthiness</t>
        </is>
      </c>
      <c r="AV654" t="inlineStr">
        <is>
          <t>-0.068</t>
        </is>
      </c>
      <c r="AW654" t="inlineStr">
        <is>
          <t>0.031</t>
        </is>
      </c>
      <c r="BA654" t="n">
        <v>328</v>
      </c>
      <c r="BB654" t="inlineStr">
        <is>
          <t>0</t>
        </is>
      </c>
      <c r="BC654" t="inlineStr">
        <is>
          <t>ordered probit</t>
        </is>
      </c>
      <c r="BD654" t="inlineStr">
        <is>
          <t>not stated</t>
        </is>
      </c>
      <c r="BE654" t="inlineStr">
        <is>
          <t>other:NFRD regulatory scope</t>
        </is>
      </c>
      <c r="BF654" t="inlineStr">
        <is>
          <t>NO-NFRD</t>
        </is>
      </c>
      <c r="BI654" t="inlineStr">
        <is>
          <t>Table 7</t>
        </is>
      </c>
      <c r="BJ654" t="inlineStr">
        <is>
          <t>Model 10, col (10)</t>
        </is>
      </c>
      <c r="BK654" t="inlineStr">
        <is>
          <t>10</t>
        </is>
      </c>
      <c r="BL654" t="inlineStr">
        <is>
          <t>Scope 1–2 -0.068** (0.031)</t>
        </is>
      </c>
      <c r="BM654" t="inlineStr">
        <is>
          <t>Scope 1–2</t>
        </is>
      </c>
      <c r="BN654" t="inlineStr">
        <is>
          <t>Credit rating</t>
        </is>
      </c>
      <c r="BO654" t="inlineStr">
        <is>
          <t>update</t>
        </is>
      </c>
      <c r="BP654" t="inlineStr">
        <is>
          <t>Cicchini et al (2026)</t>
        </is>
      </c>
      <c r="BQ654" t="inlineStr">
        <is>
          <t>computed</t>
        </is>
      </c>
      <c r="BT654" t="n">
        <v>0</v>
      </c>
      <c r="BU654" t="inlineStr">
        <is>
          <t>staging_Cicchini_et_al_2026.csv</t>
        </is>
      </c>
      <c r="BW654" t="n">
        <v>2021</v>
      </c>
      <c r="BX654" t="n">
        <v>2024</v>
      </c>
      <c r="BY654" t="inlineStr">
        <is>
          <t>multi: European-listed companies (individual countries not enumerated)</t>
        </is>
      </c>
      <c r="BZ654" t="n">
        <v>2022.5</v>
      </c>
      <c r="CA654" t="n">
        <v>1</v>
      </c>
      <c r="CB654" t="n">
        <v>1</v>
      </c>
      <c r="CC654" t="n">
        <v>1</v>
      </c>
      <c r="CD654" t="n">
        <v>-0.1208242577849238</v>
      </c>
      <c r="CE654" t="n">
        <v>1</v>
      </c>
    </row>
    <row r="655">
      <c r="A655" t="inlineStr">
        <is>
          <t>Cicchini et al (2026)</t>
        </is>
      </c>
      <c r="B655" t="n">
        <v>1960</v>
      </c>
      <c r="C655" t="n">
        <v>-0.1984318608094854</v>
      </c>
      <c r="D655" t="n">
        <v>328</v>
      </c>
      <c r="E655">
        <f>IF(ISNUMBER($BA655),$BA655,IF(AND(ISNUMBER($D655),ISNUMBER($BW655),ISNUMBER($BX655)),$D655*($BX655-$BW655+1),""))</f>
        <v>328.0</v>
      </c>
      <c r="H655" t="inlineStr">
        <is>
          <t>partial</t>
        </is>
      </c>
      <c r="I655" t="inlineStr">
        <is>
          <t>Regression Cofficient and Standard Error  available</t>
        </is>
      </c>
      <c r="J655">
        <f>IF($BW655&lt;&gt;"",$BW655,"")</f>
        <v>2021.0</v>
      </c>
      <c r="K655">
        <f>IF($BX655&lt;&gt;"",$BX655,"")</f>
        <v>2024.0</v>
      </c>
      <c r="L655">
        <f>IF(AND(ISNUMBER($BW655),ISNUMBER($BX655)),($BW655+$BX655)/2,"")</f>
        <v>2022.5</v>
      </c>
      <c r="M655">
        <f>IF($L655&lt;&gt;"",$L655,"")</f>
        <v>2022.5</v>
      </c>
      <c r="N655">
        <f>IF(AND(ISNUMBER($BW655),ISNUMBER($BX655)),MIN(1,MAX(0,($BX655-2016+1)/($BX655-$BW655+1))),"")</f>
        <v>1.0</v>
      </c>
      <c r="O655">
        <f>IF(AND(ISNUMBER($BW655),ISNUMBER($BX655)),MIN(1,MAX(0,($BX655-2017+1)/($BX655-$BW655+1))),"")</f>
        <v>1.0</v>
      </c>
      <c r="P655">
        <f>IF(AND(ISNUMBER($BW655),ISNUMBER($BX655)),MIN(1,MAX(0,($BX655-2018+1)/($BX655-$BW655+1))),"")</f>
        <v>1.0</v>
      </c>
      <c r="Q655">
        <f>IF(AND(ISNUMBER($BW655),ISNUMBER($BX655)),MIN(1,MAX(0,($BX655-2019+1)/($BX655-$BW655+1))),"")</f>
        <v>1.0</v>
      </c>
      <c r="R655">
        <f>IF(AND(ISNUMBER($BW655),ISNUMBER($BX655)),MIN(1,MAX(0,($BX655-2016+1)/($BX655-$BW655+1))),"")</f>
        <v>1.0</v>
      </c>
      <c r="S655">
        <f>IF($L655&lt;&gt;"",IF($L655&gt;=2015.5,1,0),"")</f>
        <v>1.0</v>
      </c>
      <c r="T655">
        <f>IF($L655&lt;&gt;"",IF($L655&gt;=2016,1,0),"")</f>
        <v>1.0</v>
      </c>
      <c r="U655">
        <f>IF(ISNUMBER($BX655),IF($BX655&gt;=2016,1,0),"")</f>
        <v>1.0</v>
      </c>
      <c r="V655">
        <f>IF(ISNUMBER($BW655),IF($BW655&gt;=2016,1,0),"")</f>
        <v>1.0</v>
      </c>
      <c r="W655" t="str">
        <f>IF(AND(ISNUMBER($BW655),ISNUMBER($BX655)),IF($BW655&gt;=2016,"post-only",IF($BX655&lt;2016,"pre-only","mixed")),"")</f>
        <v>post-only</v>
      </c>
      <c r="X655">
        <f>IF(AND(ISNUMBER($BW655),ISNUMBER($BX655)),MIN(1,MAX(0,($BX655-2017+1)/($BX655-$BW655+1))),"")</f>
        <v>1.0</v>
      </c>
      <c r="Y655">
        <f>IF(AND(ISNUMBER($BW655),ISNUMBER($BX655)),MIN(1,MAX(0,($BX655-2018+1)/($BX655-$BW655+1))),"")</f>
        <v>1.0</v>
      </c>
      <c r="Z655">
        <f>IF(AND(ISNUMBER($BW655),ISNUMBER($BX655)),MIN(1,MAX(0,($BX655-2019+1)/($BX655-$BW655+1))),"")</f>
        <v>1.0</v>
      </c>
      <c r="AA655">
        <f>IF(ISNUMBER($BX655),IF($BX655&gt;=2017,1,0),"")</f>
        <v>1.0</v>
      </c>
      <c r="AB655">
        <f>IF(ISNUMBER($BX655),IF($BX655&gt;=2018,1,0),"")</f>
        <v>1.0</v>
      </c>
      <c r="AC655">
        <f>IF(ISNUMBER($BX655),IF($BX655&gt;=2019,1,0),"")</f>
        <v>1.0</v>
      </c>
      <c r="AD655">
        <f>IF($L655&lt;&gt;"",IF($L655&gt;2013,1,0),"")</f>
        <v>1.0</v>
      </c>
      <c r="AE655">
        <f>IF($L655&lt;&gt;"",1+IF($L655&gt;2011,1,0)+IF($L655&gt;2014,1,0),"")</f>
        <v>3.0</v>
      </c>
      <c r="AF655" t="inlineStr">
        <is>
          <t>rating</t>
        </is>
      </c>
      <c r="AG655" t="inlineStr">
        <is>
          <t>performance</t>
        </is>
      </c>
      <c r="AH655" t="inlineStr">
        <is>
          <t>99_NCE</t>
        </is>
      </c>
      <c r="AI655" t="inlineStr">
        <is>
          <t>with ETS/CT</t>
        </is>
      </c>
      <c r="AJ655" t="inlineStr">
        <is>
          <t>with ETS/CT</t>
        </is>
      </c>
      <c r="AK655" t="str">
        <f>IF(AND($CF655&lt;&gt;"",IFERROR(INDEX(subsample_country_map!$B:$B,MATCH($CF655,subsample_country_map!$A:$A,0)),"")&lt;&gt;""),INDEX(subsample_country_map!$B:$B,MATCH($CF655,subsample_country_map!$A:$A,0)),INDEX(lookup!$AA:$AA,MATCH($A655,lookup!$A:$A,0)))</f>
        <v>2_Europe</v>
      </c>
      <c r="AL655" t="str">
        <f>IF(AND($CF655&lt;&gt;"",IFERROR(INDEX(subsample_country_map!$C:$C,MATCH($CF655,subsample_country_map!$A:$A,0)),"")&lt;&gt;""),INDEX(subsample_country_map!$C:$C,MATCH($CF655,subsample_country_map!$A:$A,0)),INDEX(lookup!$AB:$AB,MATCH($A655,lookup!$A:$A,0)))</f>
        <v>99_NCE</v>
      </c>
      <c r="AM655" t="str">
        <f>IF(AND($CF655&lt;&gt;"",IFERROR(INDEX(subsample_country_map!$D:$D,MATCH($CF655,subsample_country_map!$A:$A,0)),"")&lt;&gt;""),INDEX(subsample_country_map!$D:$D,MATCH($CF655,subsample_country_map!$A:$A,0)),INDEX(lookup!$AC:$AC,MATCH($A655,lookup!$A:$A,0)))</f>
        <v>1_western</v>
      </c>
      <c r="AN655" t="str">
        <f>IF(AND($CF655&lt;&gt;"",IFERROR(INDEX(subsample_country_map!$E:$E,MATCH($CF655,subsample_country_map!$A:$A,0)),"")&lt;&gt;""),INDEX(subsample_country_map!$E:$E,MATCH($CF655,subsample_country_map!$A:$A,0)),INDEX(lookup!$AD:$AD,MATCH($A655,lookup!$A:$A,0)))</f>
        <v>99_NCE</v>
      </c>
      <c r="AO655" t="str">
        <f>INDEX(lookup!$Y:$Y,MATCH($A655,lookup!$A:$A,0))</f>
        <v>0_published</v>
      </c>
      <c r="AP655" t="str">
        <f>INDEX(lookup!$Z:$Z,MATCH($A655,lookup!$A:$A,0))</f>
        <v>1_VHB high</v>
      </c>
      <c r="AQ655" t="str">
        <f>INDEX(lookup!$W:$W,MATCH($A655,lookup!$A:$A,0))</f>
        <v>2_sust</v>
      </c>
      <c r="AS655" t="inlineStr">
        <is>
          <t>staging</t>
        </is>
      </c>
      <c r="AT655" t="inlineStr">
        <is>
          <t>good-CER</t>
        </is>
      </c>
      <c r="AU655" t="inlineStr">
        <is>
          <t>creditworthiness</t>
        </is>
      </c>
      <c r="AV655" t="inlineStr">
        <is>
          <t>0.011</t>
        </is>
      </c>
      <c r="AW655" t="inlineStr">
        <is>
          <t>0.003</t>
        </is>
      </c>
      <c r="BA655" t="n">
        <v>328</v>
      </c>
      <c r="BB655" t="inlineStr">
        <is>
          <t>0</t>
        </is>
      </c>
      <c r="BC655" t="inlineStr">
        <is>
          <t>ordered probit</t>
        </is>
      </c>
      <c r="BD655" t="inlineStr">
        <is>
          <t>not stated</t>
        </is>
      </c>
      <c r="BE655" t="inlineStr">
        <is>
          <t>other:NFRD regulatory scope</t>
        </is>
      </c>
      <c r="BF655" t="inlineStr">
        <is>
          <t>NO-NFRD</t>
        </is>
      </c>
      <c r="BI655" t="inlineStr">
        <is>
          <t>Table 7</t>
        </is>
      </c>
      <c r="BJ655" t="inlineStr">
        <is>
          <t>Model 10, col (10)</t>
        </is>
      </c>
      <c r="BK655" t="inlineStr">
        <is>
          <t>10</t>
        </is>
      </c>
      <c r="BL655" t="inlineStr">
        <is>
          <t>Environment 0.011*** (0.003)</t>
        </is>
      </c>
      <c r="BM655" t="inlineStr">
        <is>
          <t>Environment</t>
        </is>
      </c>
      <c r="BN655" t="inlineStr">
        <is>
          <t>Credit rating</t>
        </is>
      </c>
      <c r="BO655" t="inlineStr">
        <is>
          <t>update</t>
        </is>
      </c>
      <c r="BP655" t="inlineStr">
        <is>
          <t>Cicchini et al (2026)</t>
        </is>
      </c>
      <c r="BQ655" t="inlineStr">
        <is>
          <t>computed</t>
        </is>
      </c>
      <c r="BT655" t="n">
        <v>0</v>
      </c>
      <c r="BU655" t="inlineStr">
        <is>
          <t>staging_Cicchini_et_al_2026.csv</t>
        </is>
      </c>
      <c r="BW655" t="n">
        <v>2021</v>
      </c>
      <c r="BX655" t="n">
        <v>2024</v>
      </c>
      <c r="BY655" t="inlineStr">
        <is>
          <t>multi: European-listed companies (individual countries not enumerated)</t>
        </is>
      </c>
      <c r="BZ655" t="n">
        <v>2022.5</v>
      </c>
      <c r="CA655" t="n">
        <v>1</v>
      </c>
      <c r="CB655" t="n">
        <v>1</v>
      </c>
      <c r="CC655" t="n">
        <v>1</v>
      </c>
      <c r="CD655" t="n">
        <v>-0.2010996077552089</v>
      </c>
      <c r="CE655" t="n">
        <v>1</v>
      </c>
    </row>
    <row r="656">
      <c r="A656" t="inlineStr">
        <is>
          <t>Cicchini et al (2026)</t>
        </is>
      </c>
      <c r="B656" t="n">
        <v>1961</v>
      </c>
      <c r="C656" t="n">
        <v>-0.03729406723701335</v>
      </c>
      <c r="D656" t="n">
        <v>2110</v>
      </c>
      <c r="E656">
        <f>IF(ISNUMBER($BA656),$BA656,IF(AND(ISNUMBER($D656),ISNUMBER($BW656),ISNUMBER($BX656)),$D656*($BX656-$BW656+1),""))</f>
        <v>2110.0</v>
      </c>
      <c r="H656" t="inlineStr">
        <is>
          <t>partial</t>
        </is>
      </c>
      <c r="I656" t="inlineStr">
        <is>
          <t>Regression Cofficient and Standard Error  available</t>
        </is>
      </c>
      <c r="J656">
        <f>IF($BW656&lt;&gt;"",$BW656,"")</f>
        <v>2021.0</v>
      </c>
      <c r="K656">
        <f>IF($BX656&lt;&gt;"",$BX656,"")</f>
        <v>2024.0</v>
      </c>
      <c r="L656">
        <f>IF(AND(ISNUMBER($BW656),ISNUMBER($BX656)),($BW656+$BX656)/2,"")</f>
        <v>2022.5</v>
      </c>
      <c r="M656">
        <f>IF($L656&lt;&gt;"",$L656,"")</f>
        <v>2022.5</v>
      </c>
      <c r="N656">
        <f>IF(AND(ISNUMBER($BW656),ISNUMBER($BX656)),MIN(1,MAX(0,($BX656-2016+1)/($BX656-$BW656+1))),"")</f>
        <v>1.0</v>
      </c>
      <c r="O656">
        <f>IF(AND(ISNUMBER($BW656),ISNUMBER($BX656)),MIN(1,MAX(0,($BX656-2017+1)/($BX656-$BW656+1))),"")</f>
        <v>1.0</v>
      </c>
      <c r="P656">
        <f>IF(AND(ISNUMBER($BW656),ISNUMBER($BX656)),MIN(1,MAX(0,($BX656-2018+1)/($BX656-$BW656+1))),"")</f>
        <v>1.0</v>
      </c>
      <c r="Q656">
        <f>IF(AND(ISNUMBER($BW656),ISNUMBER($BX656)),MIN(1,MAX(0,($BX656-2019+1)/($BX656-$BW656+1))),"")</f>
        <v>1.0</v>
      </c>
      <c r="R656">
        <f>IF(AND(ISNUMBER($BW656),ISNUMBER($BX656)),MIN(1,MAX(0,($BX656-2016+1)/($BX656-$BW656+1))),"")</f>
        <v>1.0</v>
      </c>
      <c r="S656">
        <f>IF($L656&lt;&gt;"",IF($L656&gt;=2015.5,1,0),"")</f>
        <v>1.0</v>
      </c>
      <c r="T656">
        <f>IF($L656&lt;&gt;"",IF($L656&gt;=2016,1,0),"")</f>
        <v>1.0</v>
      </c>
      <c r="U656">
        <f>IF(ISNUMBER($BX656),IF($BX656&gt;=2016,1,0),"")</f>
        <v>1.0</v>
      </c>
      <c r="V656">
        <f>IF(ISNUMBER($BW656),IF($BW656&gt;=2016,1,0),"")</f>
        <v>1.0</v>
      </c>
      <c r="W656" t="str">
        <f>IF(AND(ISNUMBER($BW656),ISNUMBER($BX656)),IF($BW656&gt;=2016,"post-only",IF($BX656&lt;2016,"pre-only","mixed")),"")</f>
        <v>post-only</v>
      </c>
      <c r="X656">
        <f>IF(AND(ISNUMBER($BW656),ISNUMBER($BX656)),MIN(1,MAX(0,($BX656-2017+1)/($BX656-$BW656+1))),"")</f>
        <v>1.0</v>
      </c>
      <c r="Y656">
        <f>IF(AND(ISNUMBER($BW656),ISNUMBER($BX656)),MIN(1,MAX(0,($BX656-2018+1)/($BX656-$BW656+1))),"")</f>
        <v>1.0</v>
      </c>
      <c r="Z656">
        <f>IF(AND(ISNUMBER($BW656),ISNUMBER($BX656)),MIN(1,MAX(0,($BX656-2019+1)/($BX656-$BW656+1))),"")</f>
        <v>1.0</v>
      </c>
      <c r="AA656">
        <f>IF(ISNUMBER($BX656),IF($BX656&gt;=2017,1,0),"")</f>
        <v>1.0</v>
      </c>
      <c r="AB656">
        <f>IF(ISNUMBER($BX656),IF($BX656&gt;=2018,1,0),"")</f>
        <v>1.0</v>
      </c>
      <c r="AC656">
        <f>IF(ISNUMBER($BX656),IF($BX656&gt;=2019,1,0),"")</f>
        <v>1.0</v>
      </c>
      <c r="AD656">
        <f>IF($L656&lt;&gt;"",IF($L656&gt;2013,1,0),"")</f>
        <v>1.0</v>
      </c>
      <c r="AE656">
        <f>IF($L656&lt;&gt;"",1+IF($L656&gt;2011,1,0)+IF($L656&gt;2014,1,0),"")</f>
        <v>3.0</v>
      </c>
      <c r="AF656" t="inlineStr">
        <is>
          <t>rating</t>
        </is>
      </c>
      <c r="AG656" t="inlineStr">
        <is>
          <t>performance</t>
        </is>
      </c>
      <c r="AH656" t="inlineStr">
        <is>
          <t>99_NCE</t>
        </is>
      </c>
      <c r="AI656" t="inlineStr">
        <is>
          <t>with ETS/CT</t>
        </is>
      </c>
      <c r="AJ656" t="inlineStr">
        <is>
          <t>with ETS/CT</t>
        </is>
      </c>
      <c r="AK656" t="str">
        <f>IF(AND($CF656&lt;&gt;"",IFERROR(INDEX(subsample_country_map!$B:$B,MATCH($CF656,subsample_country_map!$A:$A,0)),"")&lt;&gt;""),INDEX(subsample_country_map!$B:$B,MATCH($CF656,subsample_country_map!$A:$A,0)),INDEX(lookup!$AA:$AA,MATCH($A656,lookup!$A:$A,0)))</f>
        <v>2_Europe</v>
      </c>
      <c r="AL656" t="str">
        <f>IF(AND($CF656&lt;&gt;"",IFERROR(INDEX(subsample_country_map!$C:$C,MATCH($CF656,subsample_country_map!$A:$A,0)),"")&lt;&gt;""),INDEX(subsample_country_map!$C:$C,MATCH($CF656,subsample_country_map!$A:$A,0)),INDEX(lookup!$AB:$AB,MATCH($A656,lookup!$A:$A,0)))</f>
        <v>99_NCE</v>
      </c>
      <c r="AM656" t="str">
        <f>IF(AND($CF656&lt;&gt;"",IFERROR(INDEX(subsample_country_map!$D:$D,MATCH($CF656,subsample_country_map!$A:$A,0)),"")&lt;&gt;""),INDEX(subsample_country_map!$D:$D,MATCH($CF656,subsample_country_map!$A:$A,0)),INDEX(lookup!$AC:$AC,MATCH($A656,lookup!$A:$A,0)))</f>
        <v>1_western</v>
      </c>
      <c r="AN656" t="str">
        <f>IF(AND($CF656&lt;&gt;"",IFERROR(INDEX(subsample_country_map!$E:$E,MATCH($CF656,subsample_country_map!$A:$A,0)),"")&lt;&gt;""),INDEX(subsample_country_map!$E:$E,MATCH($CF656,subsample_country_map!$A:$A,0)),INDEX(lookup!$AD:$AD,MATCH($A656,lookup!$A:$A,0)))</f>
        <v>99_NCE</v>
      </c>
      <c r="AO656" t="str">
        <f>INDEX(lookup!$Y:$Y,MATCH($A656,lookup!$A:$A,0))</f>
        <v>0_published</v>
      </c>
      <c r="AP656" t="str">
        <f>INDEX(lookup!$Z:$Z,MATCH($A656,lookup!$A:$A,0))</f>
        <v>1_VHB high</v>
      </c>
      <c r="AQ656" t="str">
        <f>INDEX(lookup!$W:$W,MATCH($A656,lookup!$A:$A,0))</f>
        <v>2_sust</v>
      </c>
      <c r="AS656" t="inlineStr">
        <is>
          <t>staging</t>
        </is>
      </c>
      <c r="AT656" t="inlineStr">
        <is>
          <t>bad-CER</t>
        </is>
      </c>
      <c r="AU656" t="inlineStr">
        <is>
          <t>creditworthiness</t>
        </is>
      </c>
      <c r="AV656" t="inlineStr">
        <is>
          <t>-0.024</t>
        </is>
      </c>
      <c r="AW656" t="inlineStr">
        <is>
          <t>0.014</t>
        </is>
      </c>
      <c r="BA656" t="n">
        <v>2110</v>
      </c>
      <c r="BB656" t="inlineStr">
        <is>
          <t>0</t>
        </is>
      </c>
      <c r="BC656" t="inlineStr">
        <is>
          <t>ordered probit</t>
        </is>
      </c>
      <c r="BD656" t="inlineStr">
        <is>
          <t>not stated</t>
        </is>
      </c>
      <c r="BE656" t="inlineStr">
        <is>
          <t>other:NFRD regulatory scope</t>
        </is>
      </c>
      <c r="BF656" t="inlineStr">
        <is>
          <t>NFRD</t>
        </is>
      </c>
      <c r="BI656" t="inlineStr">
        <is>
          <t>Table 7</t>
        </is>
      </c>
      <c r="BJ656" t="inlineStr">
        <is>
          <t>Model 11, col (11)</t>
        </is>
      </c>
      <c r="BK656" t="inlineStr">
        <is>
          <t>10</t>
        </is>
      </c>
      <c r="BL656" t="inlineStr">
        <is>
          <t>Scope 1 -0.024* (0.014)</t>
        </is>
      </c>
      <c r="BM656" t="inlineStr">
        <is>
          <t>Scope 1</t>
        </is>
      </c>
      <c r="BN656" t="inlineStr">
        <is>
          <t>Credit rating</t>
        </is>
      </c>
      <c r="BO656" t="inlineStr">
        <is>
          <t>update</t>
        </is>
      </c>
      <c r="BP656" t="inlineStr">
        <is>
          <t>Cicchini et al (2026)</t>
        </is>
      </c>
      <c r="BQ656" t="inlineStr">
        <is>
          <t>computed</t>
        </is>
      </c>
      <c r="BT656" t="n">
        <v>0</v>
      </c>
      <c r="BU656" t="inlineStr">
        <is>
          <t>staging_Cicchini_et_al_2026.csv</t>
        </is>
      </c>
      <c r="BW656" t="n">
        <v>2021</v>
      </c>
      <c r="BX656" t="n">
        <v>2024</v>
      </c>
      <c r="BY656" t="inlineStr">
        <is>
          <t>multi: European-listed companies (individual countries not enumerated)</t>
        </is>
      </c>
      <c r="BZ656" t="n">
        <v>2022.5</v>
      </c>
      <c r="CA656" t="n">
        <v>1</v>
      </c>
      <c r="CB656" t="n">
        <v>1</v>
      </c>
      <c r="CC656" t="n">
        <v>1</v>
      </c>
      <c r="CD656" t="n">
        <v>-0.03731137179956676</v>
      </c>
      <c r="CE656" t="n">
        <v>1</v>
      </c>
    </row>
    <row r="657">
      <c r="A657" t="inlineStr">
        <is>
          <t>Cicchini et al (2026)</t>
        </is>
      </c>
      <c r="B657" t="n">
        <v>1962</v>
      </c>
      <c r="C657" t="n">
        <v>-0.1715774532014685</v>
      </c>
      <c r="D657" t="n">
        <v>2110</v>
      </c>
      <c r="E657">
        <f>IF(ISNUMBER($BA657),$BA657,IF(AND(ISNUMBER($D657),ISNUMBER($BW657),ISNUMBER($BX657)),$D657*($BX657-$BW657+1),""))</f>
        <v>2110.0</v>
      </c>
      <c r="H657" t="inlineStr">
        <is>
          <t>partial</t>
        </is>
      </c>
      <c r="I657" t="inlineStr">
        <is>
          <t>Regression Cofficient and Standard Error  available</t>
        </is>
      </c>
      <c r="J657">
        <f>IF($BW657&lt;&gt;"",$BW657,"")</f>
        <v>2021.0</v>
      </c>
      <c r="K657">
        <f>IF($BX657&lt;&gt;"",$BX657,"")</f>
        <v>2024.0</v>
      </c>
      <c r="L657">
        <f>IF(AND(ISNUMBER($BW657),ISNUMBER($BX657)),($BW657+$BX657)/2,"")</f>
        <v>2022.5</v>
      </c>
      <c r="M657">
        <f>IF($L657&lt;&gt;"",$L657,"")</f>
        <v>2022.5</v>
      </c>
      <c r="N657">
        <f>IF(AND(ISNUMBER($BW657),ISNUMBER($BX657)),MIN(1,MAX(0,($BX657-2016+1)/($BX657-$BW657+1))),"")</f>
        <v>1.0</v>
      </c>
      <c r="O657">
        <f>IF(AND(ISNUMBER($BW657),ISNUMBER($BX657)),MIN(1,MAX(0,($BX657-2017+1)/($BX657-$BW657+1))),"")</f>
        <v>1.0</v>
      </c>
      <c r="P657">
        <f>IF(AND(ISNUMBER($BW657),ISNUMBER($BX657)),MIN(1,MAX(0,($BX657-2018+1)/($BX657-$BW657+1))),"")</f>
        <v>1.0</v>
      </c>
      <c r="Q657">
        <f>IF(AND(ISNUMBER($BW657),ISNUMBER($BX657)),MIN(1,MAX(0,($BX657-2019+1)/($BX657-$BW657+1))),"")</f>
        <v>1.0</v>
      </c>
      <c r="R657">
        <f>IF(AND(ISNUMBER($BW657),ISNUMBER($BX657)),MIN(1,MAX(0,($BX657-2016+1)/($BX657-$BW657+1))),"")</f>
        <v>1.0</v>
      </c>
      <c r="S657">
        <f>IF($L657&lt;&gt;"",IF($L657&gt;=2015.5,1,0),"")</f>
        <v>1.0</v>
      </c>
      <c r="T657">
        <f>IF($L657&lt;&gt;"",IF($L657&gt;=2016,1,0),"")</f>
        <v>1.0</v>
      </c>
      <c r="U657">
        <f>IF(ISNUMBER($BX657),IF($BX657&gt;=2016,1,0),"")</f>
        <v>1.0</v>
      </c>
      <c r="V657">
        <f>IF(ISNUMBER($BW657),IF($BW657&gt;=2016,1,0),"")</f>
        <v>1.0</v>
      </c>
      <c r="W657" t="str">
        <f>IF(AND(ISNUMBER($BW657),ISNUMBER($BX657)),IF($BW657&gt;=2016,"post-only",IF($BX657&lt;2016,"pre-only","mixed")),"")</f>
        <v>post-only</v>
      </c>
      <c r="X657">
        <f>IF(AND(ISNUMBER($BW657),ISNUMBER($BX657)),MIN(1,MAX(0,($BX657-2017+1)/($BX657-$BW657+1))),"")</f>
        <v>1.0</v>
      </c>
      <c r="Y657">
        <f>IF(AND(ISNUMBER($BW657),ISNUMBER($BX657)),MIN(1,MAX(0,($BX657-2018+1)/($BX657-$BW657+1))),"")</f>
        <v>1.0</v>
      </c>
      <c r="Z657">
        <f>IF(AND(ISNUMBER($BW657),ISNUMBER($BX657)),MIN(1,MAX(0,($BX657-2019+1)/($BX657-$BW657+1))),"")</f>
        <v>1.0</v>
      </c>
      <c r="AA657">
        <f>IF(ISNUMBER($BX657),IF($BX657&gt;=2017,1,0),"")</f>
        <v>1.0</v>
      </c>
      <c r="AB657">
        <f>IF(ISNUMBER($BX657),IF($BX657&gt;=2018,1,0),"")</f>
        <v>1.0</v>
      </c>
      <c r="AC657">
        <f>IF(ISNUMBER($BX657),IF($BX657&gt;=2019,1,0),"")</f>
        <v>1.0</v>
      </c>
      <c r="AD657">
        <f>IF($L657&lt;&gt;"",IF($L657&gt;2013,1,0),"")</f>
        <v>1.0</v>
      </c>
      <c r="AE657">
        <f>IF($L657&lt;&gt;"",1+IF($L657&gt;2011,1,0)+IF($L657&gt;2014,1,0),"")</f>
        <v>3.0</v>
      </c>
      <c r="AF657" t="inlineStr">
        <is>
          <t>rating</t>
        </is>
      </c>
      <c r="AG657" t="inlineStr">
        <is>
          <t>performance</t>
        </is>
      </c>
      <c r="AH657" t="inlineStr">
        <is>
          <t>99_NCE</t>
        </is>
      </c>
      <c r="AI657" t="inlineStr">
        <is>
          <t>with ETS/CT</t>
        </is>
      </c>
      <c r="AJ657" t="inlineStr">
        <is>
          <t>with ETS/CT</t>
        </is>
      </c>
      <c r="AK657" t="str">
        <f>IF(AND($CF657&lt;&gt;"",IFERROR(INDEX(subsample_country_map!$B:$B,MATCH($CF657,subsample_country_map!$A:$A,0)),"")&lt;&gt;""),INDEX(subsample_country_map!$B:$B,MATCH($CF657,subsample_country_map!$A:$A,0)),INDEX(lookup!$AA:$AA,MATCH($A657,lookup!$A:$A,0)))</f>
        <v>2_Europe</v>
      </c>
      <c r="AL657" t="str">
        <f>IF(AND($CF657&lt;&gt;"",IFERROR(INDEX(subsample_country_map!$C:$C,MATCH($CF657,subsample_country_map!$A:$A,0)),"")&lt;&gt;""),INDEX(subsample_country_map!$C:$C,MATCH($CF657,subsample_country_map!$A:$A,0)),INDEX(lookup!$AB:$AB,MATCH($A657,lookup!$A:$A,0)))</f>
        <v>99_NCE</v>
      </c>
      <c r="AM657" t="str">
        <f>IF(AND($CF657&lt;&gt;"",IFERROR(INDEX(subsample_country_map!$D:$D,MATCH($CF657,subsample_country_map!$A:$A,0)),"")&lt;&gt;""),INDEX(subsample_country_map!$D:$D,MATCH($CF657,subsample_country_map!$A:$A,0)),INDEX(lookup!$AC:$AC,MATCH($A657,lookup!$A:$A,0)))</f>
        <v>1_western</v>
      </c>
      <c r="AN657" t="str">
        <f>IF(AND($CF657&lt;&gt;"",IFERROR(INDEX(subsample_country_map!$E:$E,MATCH($CF657,subsample_country_map!$A:$A,0)),"")&lt;&gt;""),INDEX(subsample_country_map!$E:$E,MATCH($CF657,subsample_country_map!$A:$A,0)),INDEX(lookup!$AD:$AD,MATCH($A657,lookup!$A:$A,0)))</f>
        <v>99_NCE</v>
      </c>
      <c r="AO657" t="str">
        <f>INDEX(lookup!$Y:$Y,MATCH($A657,lookup!$A:$A,0))</f>
        <v>0_published</v>
      </c>
      <c r="AP657" t="str">
        <f>INDEX(lookup!$Z:$Z,MATCH($A657,lookup!$A:$A,0))</f>
        <v>1_VHB high</v>
      </c>
      <c r="AQ657" t="str">
        <f>INDEX(lookup!$W:$W,MATCH($A657,lookup!$A:$A,0))</f>
        <v>2_sust</v>
      </c>
      <c r="AS657" t="inlineStr">
        <is>
          <t>staging</t>
        </is>
      </c>
      <c r="AT657" t="inlineStr">
        <is>
          <t>good-CER</t>
        </is>
      </c>
      <c r="AU657" t="inlineStr">
        <is>
          <t>creditworthiness</t>
        </is>
      </c>
      <c r="AV657" t="inlineStr">
        <is>
          <t>0.008</t>
        </is>
      </c>
      <c r="AW657" t="inlineStr">
        <is>
          <t>0.001</t>
        </is>
      </c>
      <c r="BA657" t="n">
        <v>2110</v>
      </c>
      <c r="BB657" t="inlineStr">
        <is>
          <t>0</t>
        </is>
      </c>
      <c r="BC657" t="inlineStr">
        <is>
          <t>ordered probit</t>
        </is>
      </c>
      <c r="BD657" t="inlineStr">
        <is>
          <t>not stated</t>
        </is>
      </c>
      <c r="BE657" t="inlineStr">
        <is>
          <t>other:NFRD regulatory scope</t>
        </is>
      </c>
      <c r="BF657" t="inlineStr">
        <is>
          <t>NFRD</t>
        </is>
      </c>
      <c r="BI657" t="inlineStr">
        <is>
          <t>Table 7</t>
        </is>
      </c>
      <c r="BJ657" t="inlineStr">
        <is>
          <t>Model 11, col (11)</t>
        </is>
      </c>
      <c r="BK657" t="inlineStr">
        <is>
          <t>10</t>
        </is>
      </c>
      <c r="BL657" t="inlineStr">
        <is>
          <t>Environment 0.008*** (0.001)</t>
        </is>
      </c>
      <c r="BM657" t="inlineStr">
        <is>
          <t>Environment</t>
        </is>
      </c>
      <c r="BN657" t="inlineStr">
        <is>
          <t>Credit rating</t>
        </is>
      </c>
      <c r="BO657" t="inlineStr">
        <is>
          <t>update</t>
        </is>
      </c>
      <c r="BP657" t="inlineStr">
        <is>
          <t>Cicchini et al (2026)</t>
        </is>
      </c>
      <c r="BQ657" t="inlineStr">
        <is>
          <t>computed</t>
        </is>
      </c>
      <c r="BT657" t="n">
        <v>0</v>
      </c>
      <c r="BU657" t="inlineStr">
        <is>
          <t>staging_Cicchini_et_al_2026.csv</t>
        </is>
      </c>
      <c r="BW657" t="n">
        <v>2021</v>
      </c>
      <c r="BX657" t="n">
        <v>2024</v>
      </c>
      <c r="BY657" t="inlineStr">
        <is>
          <t>multi: European-listed companies (individual countries not enumerated)</t>
        </is>
      </c>
      <c r="BZ657" t="n">
        <v>2022.5</v>
      </c>
      <c r="CA657" t="n">
        <v>1</v>
      </c>
      <c r="CB657" t="n">
        <v>1</v>
      </c>
      <c r="CC657" t="n">
        <v>1</v>
      </c>
      <c r="CD657" t="n">
        <v>-0.1732915119410078</v>
      </c>
      <c r="CE657" t="n">
        <v>1</v>
      </c>
    </row>
    <row r="658">
      <c r="A658" t="inlineStr">
        <is>
          <t>Cicchini et al (2026)</t>
        </is>
      </c>
      <c r="B658" t="n">
        <v>1963</v>
      </c>
      <c r="C658" t="n">
        <v>-0.03642977299072895</v>
      </c>
      <c r="D658" t="n">
        <v>2031</v>
      </c>
      <c r="E658">
        <f>IF(ISNUMBER($BA658),$BA658,IF(AND(ISNUMBER($D658),ISNUMBER($BW658),ISNUMBER($BX658)),$D658*($BX658-$BW658+1),""))</f>
        <v>2031.0</v>
      </c>
      <c r="H658" t="inlineStr">
        <is>
          <t>partial</t>
        </is>
      </c>
      <c r="I658" t="inlineStr">
        <is>
          <t>Regression Cofficient and Standard Error  available</t>
        </is>
      </c>
      <c r="J658">
        <f>IF($BW658&lt;&gt;"",$BW658,"")</f>
        <v>2021.0</v>
      </c>
      <c r="K658">
        <f>IF($BX658&lt;&gt;"",$BX658,"")</f>
        <v>2024.0</v>
      </c>
      <c r="L658">
        <f>IF(AND(ISNUMBER($BW658),ISNUMBER($BX658)),($BW658+$BX658)/2,"")</f>
        <v>2022.5</v>
      </c>
      <c r="M658">
        <f>IF($L658&lt;&gt;"",$L658,"")</f>
        <v>2022.5</v>
      </c>
      <c r="N658">
        <f>IF(AND(ISNUMBER($BW658),ISNUMBER($BX658)),MIN(1,MAX(0,($BX658-2016+1)/($BX658-$BW658+1))),"")</f>
        <v>1.0</v>
      </c>
      <c r="O658">
        <f>IF(AND(ISNUMBER($BW658),ISNUMBER($BX658)),MIN(1,MAX(0,($BX658-2017+1)/($BX658-$BW658+1))),"")</f>
        <v>1.0</v>
      </c>
      <c r="P658">
        <f>IF(AND(ISNUMBER($BW658),ISNUMBER($BX658)),MIN(1,MAX(0,($BX658-2018+1)/($BX658-$BW658+1))),"")</f>
        <v>1.0</v>
      </c>
      <c r="Q658">
        <f>IF(AND(ISNUMBER($BW658),ISNUMBER($BX658)),MIN(1,MAX(0,($BX658-2019+1)/($BX658-$BW658+1))),"")</f>
        <v>1.0</v>
      </c>
      <c r="R658">
        <f>IF(AND(ISNUMBER($BW658),ISNUMBER($BX658)),MIN(1,MAX(0,($BX658-2016+1)/($BX658-$BW658+1))),"")</f>
        <v>1.0</v>
      </c>
      <c r="S658">
        <f>IF($L658&lt;&gt;"",IF($L658&gt;=2015.5,1,0),"")</f>
        <v>1.0</v>
      </c>
      <c r="T658">
        <f>IF($L658&lt;&gt;"",IF($L658&gt;=2016,1,0),"")</f>
        <v>1.0</v>
      </c>
      <c r="U658">
        <f>IF(ISNUMBER($BX658),IF($BX658&gt;=2016,1,0),"")</f>
        <v>1.0</v>
      </c>
      <c r="V658">
        <f>IF(ISNUMBER($BW658),IF($BW658&gt;=2016,1,0),"")</f>
        <v>1.0</v>
      </c>
      <c r="W658" t="str">
        <f>IF(AND(ISNUMBER($BW658),ISNUMBER($BX658)),IF($BW658&gt;=2016,"post-only",IF($BX658&lt;2016,"pre-only","mixed")),"")</f>
        <v>post-only</v>
      </c>
      <c r="X658">
        <f>IF(AND(ISNUMBER($BW658),ISNUMBER($BX658)),MIN(1,MAX(0,($BX658-2017+1)/($BX658-$BW658+1))),"")</f>
        <v>1.0</v>
      </c>
      <c r="Y658">
        <f>IF(AND(ISNUMBER($BW658),ISNUMBER($BX658)),MIN(1,MAX(0,($BX658-2018+1)/($BX658-$BW658+1))),"")</f>
        <v>1.0</v>
      </c>
      <c r="Z658">
        <f>IF(AND(ISNUMBER($BW658),ISNUMBER($BX658)),MIN(1,MAX(0,($BX658-2019+1)/($BX658-$BW658+1))),"")</f>
        <v>1.0</v>
      </c>
      <c r="AA658">
        <f>IF(ISNUMBER($BX658),IF($BX658&gt;=2017,1,0),"")</f>
        <v>1.0</v>
      </c>
      <c r="AB658">
        <f>IF(ISNUMBER($BX658),IF($BX658&gt;=2018,1,0),"")</f>
        <v>1.0</v>
      </c>
      <c r="AC658">
        <f>IF(ISNUMBER($BX658),IF($BX658&gt;=2019,1,0),"")</f>
        <v>1.0</v>
      </c>
      <c r="AD658">
        <f>IF($L658&lt;&gt;"",IF($L658&gt;2013,1,0),"")</f>
        <v>1.0</v>
      </c>
      <c r="AE658">
        <f>IF($L658&lt;&gt;"",1+IF($L658&gt;2011,1,0)+IF($L658&gt;2014,1,0),"")</f>
        <v>3.0</v>
      </c>
      <c r="AF658" t="inlineStr">
        <is>
          <t>rating</t>
        </is>
      </c>
      <c r="AG658" t="inlineStr">
        <is>
          <t>performance</t>
        </is>
      </c>
      <c r="AH658" t="inlineStr">
        <is>
          <t>99_NCE</t>
        </is>
      </c>
      <c r="AI658" t="inlineStr">
        <is>
          <t>with ETS/CT</t>
        </is>
      </c>
      <c r="AJ658" t="inlineStr">
        <is>
          <t>with ETS/CT</t>
        </is>
      </c>
      <c r="AK658" t="str">
        <f>IF(AND($CF658&lt;&gt;"",IFERROR(INDEX(subsample_country_map!$B:$B,MATCH($CF658,subsample_country_map!$A:$A,0)),"")&lt;&gt;""),INDEX(subsample_country_map!$B:$B,MATCH($CF658,subsample_country_map!$A:$A,0)),INDEX(lookup!$AA:$AA,MATCH($A658,lookup!$A:$A,0)))</f>
        <v>2_Europe</v>
      </c>
      <c r="AL658" t="str">
        <f>IF(AND($CF658&lt;&gt;"",IFERROR(INDEX(subsample_country_map!$C:$C,MATCH($CF658,subsample_country_map!$A:$A,0)),"")&lt;&gt;""),INDEX(subsample_country_map!$C:$C,MATCH($CF658,subsample_country_map!$A:$A,0)),INDEX(lookup!$AB:$AB,MATCH($A658,lookup!$A:$A,0)))</f>
        <v>99_NCE</v>
      </c>
      <c r="AM658" t="str">
        <f>IF(AND($CF658&lt;&gt;"",IFERROR(INDEX(subsample_country_map!$D:$D,MATCH($CF658,subsample_country_map!$A:$A,0)),"")&lt;&gt;""),INDEX(subsample_country_map!$D:$D,MATCH($CF658,subsample_country_map!$A:$A,0)),INDEX(lookup!$AC:$AC,MATCH($A658,lookup!$A:$A,0)))</f>
        <v>1_western</v>
      </c>
      <c r="AN658" t="str">
        <f>IF(AND($CF658&lt;&gt;"",IFERROR(INDEX(subsample_country_map!$E:$E,MATCH($CF658,subsample_country_map!$A:$A,0)),"")&lt;&gt;""),INDEX(subsample_country_map!$E:$E,MATCH($CF658,subsample_country_map!$A:$A,0)),INDEX(lookup!$AD:$AD,MATCH($A658,lookup!$A:$A,0)))</f>
        <v>99_NCE</v>
      </c>
      <c r="AO658" t="str">
        <f>INDEX(lookup!$Y:$Y,MATCH($A658,lookup!$A:$A,0))</f>
        <v>0_published</v>
      </c>
      <c r="AP658" t="str">
        <f>INDEX(lookup!$Z:$Z,MATCH($A658,lookup!$A:$A,0))</f>
        <v>1_VHB high</v>
      </c>
      <c r="AQ658" t="str">
        <f>INDEX(lookup!$W:$W,MATCH($A658,lookup!$A:$A,0))</f>
        <v>2_sust</v>
      </c>
      <c r="AS658" t="inlineStr">
        <is>
          <t>staging</t>
        </is>
      </c>
      <c r="AT658" t="inlineStr">
        <is>
          <t>bad-CER</t>
        </is>
      </c>
      <c r="AU658" t="inlineStr">
        <is>
          <t>creditworthiness</t>
        </is>
      </c>
      <c r="AV658" t="inlineStr">
        <is>
          <t>-0.023</t>
        </is>
      </c>
      <c r="AW658" t="inlineStr">
        <is>
          <t>0.014</t>
        </is>
      </c>
      <c r="BA658" t="n">
        <v>2031</v>
      </c>
      <c r="BB658" t="inlineStr">
        <is>
          <t>0</t>
        </is>
      </c>
      <c r="BC658" t="inlineStr">
        <is>
          <t>ordered probit</t>
        </is>
      </c>
      <c r="BD658" t="inlineStr">
        <is>
          <t>not stated</t>
        </is>
      </c>
      <c r="BE658" t="inlineStr">
        <is>
          <t>other:NFRD regulatory scope</t>
        </is>
      </c>
      <c r="BF658" t="inlineStr">
        <is>
          <t>NFRD</t>
        </is>
      </c>
      <c r="BI658" t="inlineStr">
        <is>
          <t>Table 7</t>
        </is>
      </c>
      <c r="BJ658" t="inlineStr">
        <is>
          <t>Model 12, col (12)</t>
        </is>
      </c>
      <c r="BK658" t="inlineStr">
        <is>
          <t>10</t>
        </is>
      </c>
      <c r="BL658" t="inlineStr">
        <is>
          <t>Scope 1–2 -0.023** (0.014)</t>
        </is>
      </c>
      <c r="BM658" t="inlineStr">
        <is>
          <t>Scope 1–2</t>
        </is>
      </c>
      <c r="BN658" t="inlineStr">
        <is>
          <t>Credit rating</t>
        </is>
      </c>
      <c r="BO658" t="inlineStr">
        <is>
          <t>update</t>
        </is>
      </c>
      <c r="BP658" t="inlineStr">
        <is>
          <t>Cicchini et al (2026)</t>
        </is>
      </c>
      <c r="BQ658" t="inlineStr">
        <is>
          <t>computed</t>
        </is>
      </c>
      <c r="BT658" t="n">
        <v>0</v>
      </c>
      <c r="BU658" t="inlineStr">
        <is>
          <t>staging_Cicchini_et_al_2026.csv</t>
        </is>
      </c>
      <c r="BW658" t="n">
        <v>2021</v>
      </c>
      <c r="BX658" t="n">
        <v>2024</v>
      </c>
      <c r="BY658" t="inlineStr">
        <is>
          <t>multi: European-listed companies (individual countries not enumerated)</t>
        </is>
      </c>
      <c r="BZ658" t="n">
        <v>2022.5</v>
      </c>
      <c r="CA658" t="n">
        <v>1</v>
      </c>
      <c r="CB658" t="n">
        <v>1</v>
      </c>
      <c r="CC658" t="n">
        <v>1</v>
      </c>
      <c r="CD658" t="n">
        <v>-0.03644590149706707</v>
      </c>
      <c r="CE658" t="n">
        <v>1</v>
      </c>
    </row>
    <row r="659">
      <c r="A659" t="inlineStr">
        <is>
          <t>Cicchini et al (2026)</t>
        </is>
      </c>
      <c r="B659" t="n">
        <v>1964</v>
      </c>
      <c r="C659" t="n">
        <v>-0.1747825106076687</v>
      </c>
      <c r="D659" t="n">
        <v>2031</v>
      </c>
      <c r="E659">
        <f>IF(ISNUMBER($BA659),$BA659,IF(AND(ISNUMBER($D659),ISNUMBER($BW659),ISNUMBER($BX659)),$D659*($BX659-$BW659+1),""))</f>
        <v>2031.0</v>
      </c>
      <c r="H659" t="inlineStr">
        <is>
          <t>partial</t>
        </is>
      </c>
      <c r="I659" t="inlineStr">
        <is>
          <t>Regression Cofficient and Standard Error  available</t>
        </is>
      </c>
      <c r="J659">
        <f>IF($BW659&lt;&gt;"",$BW659,"")</f>
        <v>2021.0</v>
      </c>
      <c r="K659">
        <f>IF($BX659&lt;&gt;"",$BX659,"")</f>
        <v>2024.0</v>
      </c>
      <c r="L659">
        <f>IF(AND(ISNUMBER($BW659),ISNUMBER($BX659)),($BW659+$BX659)/2,"")</f>
        <v>2022.5</v>
      </c>
      <c r="M659">
        <f>IF($L659&lt;&gt;"",$L659,"")</f>
        <v>2022.5</v>
      </c>
      <c r="N659">
        <f>IF(AND(ISNUMBER($BW659),ISNUMBER($BX659)),MIN(1,MAX(0,($BX659-2016+1)/($BX659-$BW659+1))),"")</f>
        <v>1.0</v>
      </c>
      <c r="O659">
        <f>IF(AND(ISNUMBER($BW659),ISNUMBER($BX659)),MIN(1,MAX(0,($BX659-2017+1)/($BX659-$BW659+1))),"")</f>
        <v>1.0</v>
      </c>
      <c r="P659">
        <f>IF(AND(ISNUMBER($BW659),ISNUMBER($BX659)),MIN(1,MAX(0,($BX659-2018+1)/($BX659-$BW659+1))),"")</f>
        <v>1.0</v>
      </c>
      <c r="Q659">
        <f>IF(AND(ISNUMBER($BW659),ISNUMBER($BX659)),MIN(1,MAX(0,($BX659-2019+1)/($BX659-$BW659+1))),"")</f>
        <v>1.0</v>
      </c>
      <c r="R659">
        <f>IF(AND(ISNUMBER($BW659),ISNUMBER($BX659)),MIN(1,MAX(0,($BX659-2016+1)/($BX659-$BW659+1))),"")</f>
        <v>1.0</v>
      </c>
      <c r="S659">
        <f>IF($L659&lt;&gt;"",IF($L659&gt;=2015.5,1,0),"")</f>
        <v>1.0</v>
      </c>
      <c r="T659">
        <f>IF($L659&lt;&gt;"",IF($L659&gt;=2016,1,0),"")</f>
        <v>1.0</v>
      </c>
      <c r="U659">
        <f>IF(ISNUMBER($BX659),IF($BX659&gt;=2016,1,0),"")</f>
        <v>1.0</v>
      </c>
      <c r="V659">
        <f>IF(ISNUMBER($BW659),IF($BW659&gt;=2016,1,0),"")</f>
        <v>1.0</v>
      </c>
      <c r="W659" t="str">
        <f>IF(AND(ISNUMBER($BW659),ISNUMBER($BX659)),IF($BW659&gt;=2016,"post-only",IF($BX659&lt;2016,"pre-only","mixed")),"")</f>
        <v>post-only</v>
      </c>
      <c r="X659">
        <f>IF(AND(ISNUMBER($BW659),ISNUMBER($BX659)),MIN(1,MAX(0,($BX659-2017+1)/($BX659-$BW659+1))),"")</f>
        <v>1.0</v>
      </c>
      <c r="Y659">
        <f>IF(AND(ISNUMBER($BW659),ISNUMBER($BX659)),MIN(1,MAX(0,($BX659-2018+1)/($BX659-$BW659+1))),"")</f>
        <v>1.0</v>
      </c>
      <c r="Z659">
        <f>IF(AND(ISNUMBER($BW659),ISNUMBER($BX659)),MIN(1,MAX(0,($BX659-2019+1)/($BX659-$BW659+1))),"")</f>
        <v>1.0</v>
      </c>
      <c r="AA659">
        <f>IF(ISNUMBER($BX659),IF($BX659&gt;=2017,1,0),"")</f>
        <v>1.0</v>
      </c>
      <c r="AB659">
        <f>IF(ISNUMBER($BX659),IF($BX659&gt;=2018,1,0),"")</f>
        <v>1.0</v>
      </c>
      <c r="AC659">
        <f>IF(ISNUMBER($BX659),IF($BX659&gt;=2019,1,0),"")</f>
        <v>1.0</v>
      </c>
      <c r="AD659">
        <f>IF($L659&lt;&gt;"",IF($L659&gt;2013,1,0),"")</f>
        <v>1.0</v>
      </c>
      <c r="AE659">
        <f>IF($L659&lt;&gt;"",1+IF($L659&gt;2011,1,0)+IF($L659&gt;2014,1,0),"")</f>
        <v>3.0</v>
      </c>
      <c r="AF659" t="inlineStr">
        <is>
          <t>rating</t>
        </is>
      </c>
      <c r="AG659" t="inlineStr">
        <is>
          <t>performance</t>
        </is>
      </c>
      <c r="AH659" t="inlineStr">
        <is>
          <t>99_NCE</t>
        </is>
      </c>
      <c r="AI659" t="inlineStr">
        <is>
          <t>with ETS/CT</t>
        </is>
      </c>
      <c r="AJ659" t="inlineStr">
        <is>
          <t>with ETS/CT</t>
        </is>
      </c>
      <c r="AK659" t="str">
        <f>IF(AND($CF659&lt;&gt;"",IFERROR(INDEX(subsample_country_map!$B:$B,MATCH($CF659,subsample_country_map!$A:$A,0)),"")&lt;&gt;""),INDEX(subsample_country_map!$B:$B,MATCH($CF659,subsample_country_map!$A:$A,0)),INDEX(lookup!$AA:$AA,MATCH($A659,lookup!$A:$A,0)))</f>
        <v>2_Europe</v>
      </c>
      <c r="AL659" t="str">
        <f>IF(AND($CF659&lt;&gt;"",IFERROR(INDEX(subsample_country_map!$C:$C,MATCH($CF659,subsample_country_map!$A:$A,0)),"")&lt;&gt;""),INDEX(subsample_country_map!$C:$C,MATCH($CF659,subsample_country_map!$A:$A,0)),INDEX(lookup!$AB:$AB,MATCH($A659,lookup!$A:$A,0)))</f>
        <v>99_NCE</v>
      </c>
      <c r="AM659" t="str">
        <f>IF(AND($CF659&lt;&gt;"",IFERROR(INDEX(subsample_country_map!$D:$D,MATCH($CF659,subsample_country_map!$A:$A,0)),"")&lt;&gt;""),INDEX(subsample_country_map!$D:$D,MATCH($CF659,subsample_country_map!$A:$A,0)),INDEX(lookup!$AC:$AC,MATCH($A659,lookup!$A:$A,0)))</f>
        <v>1_western</v>
      </c>
      <c r="AN659" t="str">
        <f>IF(AND($CF659&lt;&gt;"",IFERROR(INDEX(subsample_country_map!$E:$E,MATCH($CF659,subsample_country_map!$A:$A,0)),"")&lt;&gt;""),INDEX(subsample_country_map!$E:$E,MATCH($CF659,subsample_country_map!$A:$A,0)),INDEX(lookup!$AD:$AD,MATCH($A659,lookup!$A:$A,0)))</f>
        <v>99_NCE</v>
      </c>
      <c r="AO659" t="str">
        <f>INDEX(lookup!$Y:$Y,MATCH($A659,lookup!$A:$A,0))</f>
        <v>0_published</v>
      </c>
      <c r="AP659" t="str">
        <f>INDEX(lookup!$Z:$Z,MATCH($A659,lookup!$A:$A,0))</f>
        <v>1_VHB high</v>
      </c>
      <c r="AQ659" t="str">
        <f>INDEX(lookup!$W:$W,MATCH($A659,lookup!$A:$A,0))</f>
        <v>2_sust</v>
      </c>
      <c r="AS659" t="inlineStr">
        <is>
          <t>staging</t>
        </is>
      </c>
      <c r="AT659" t="inlineStr">
        <is>
          <t>good-CER</t>
        </is>
      </c>
      <c r="AU659" t="inlineStr">
        <is>
          <t>creditworthiness</t>
        </is>
      </c>
      <c r="AV659" t="inlineStr">
        <is>
          <t>0.008</t>
        </is>
      </c>
      <c r="AW659" t="inlineStr">
        <is>
          <t>0.001</t>
        </is>
      </c>
      <c r="BA659" t="n">
        <v>2031</v>
      </c>
      <c r="BB659" t="inlineStr">
        <is>
          <t>0</t>
        </is>
      </c>
      <c r="BC659" t="inlineStr">
        <is>
          <t>ordered probit</t>
        </is>
      </c>
      <c r="BD659" t="inlineStr">
        <is>
          <t>not stated</t>
        </is>
      </c>
      <c r="BE659" t="inlineStr">
        <is>
          <t>other:NFRD regulatory scope</t>
        </is>
      </c>
      <c r="BF659" t="inlineStr">
        <is>
          <t>NFRD</t>
        </is>
      </c>
      <c r="BI659" t="inlineStr">
        <is>
          <t>Table 7</t>
        </is>
      </c>
      <c r="BJ659" t="inlineStr">
        <is>
          <t>Model 12, col (12)</t>
        </is>
      </c>
      <c r="BK659" t="inlineStr">
        <is>
          <t>10</t>
        </is>
      </c>
      <c r="BL659" t="inlineStr">
        <is>
          <t>Environment 0.008*** (0.001)</t>
        </is>
      </c>
      <c r="BM659" t="inlineStr">
        <is>
          <t>Environment</t>
        </is>
      </c>
      <c r="BN659" t="inlineStr">
        <is>
          <t>Credit rating</t>
        </is>
      </c>
      <c r="BO659" t="inlineStr">
        <is>
          <t>update</t>
        </is>
      </c>
      <c r="BP659" t="inlineStr">
        <is>
          <t>Cicchini et al (2026)</t>
        </is>
      </c>
      <c r="BQ659" t="inlineStr">
        <is>
          <t>computed</t>
        </is>
      </c>
      <c r="BT659" t="n">
        <v>0</v>
      </c>
      <c r="BU659" t="inlineStr">
        <is>
          <t>staging_Cicchini_et_al_2026.csv</t>
        </is>
      </c>
      <c r="BW659" t="n">
        <v>2021</v>
      </c>
      <c r="BX659" t="n">
        <v>2024</v>
      </c>
      <c r="BY659" t="inlineStr">
        <is>
          <t>multi: European-listed companies (individual countries not enumerated)</t>
        </is>
      </c>
      <c r="BZ659" t="n">
        <v>2022.5</v>
      </c>
      <c r="CA659" t="n">
        <v>1</v>
      </c>
      <c r="CB659" t="n">
        <v>1</v>
      </c>
      <c r="CC659" t="n">
        <v>1</v>
      </c>
      <c r="CD659" t="n">
        <v>-0.1765956684962438</v>
      </c>
      <c r="CE659" t="n">
        <v>1</v>
      </c>
    </row>
    <row r="660">
      <c r="A660" t="inlineStr">
        <is>
          <t>Cubas, Martinez (2018)</t>
        </is>
      </c>
      <c r="B660" t="n">
        <v>1965</v>
      </c>
      <c r="C660" t="n">
        <v>-0.04010730075454372</v>
      </c>
      <c r="D660" t="n">
        <v>4228</v>
      </c>
      <c r="E660">
        <f>IF(ISNUMBER($BA660),$BA660,IF(AND(ISNUMBER($D660),ISNUMBER($BW660),ISNUMBER($BX660)),$D660*($BX660-$BW660+1),""))</f>
        <v>4228.0</v>
      </c>
      <c r="H660" t="inlineStr">
        <is>
          <t>partial</t>
        </is>
      </c>
      <c r="I660" t="inlineStr">
        <is>
          <t>T-Statistic available</t>
        </is>
      </c>
      <c r="J660">
        <f>IF($BW660&lt;&gt;"",$BW660,"")</f>
        <v>2009.0</v>
      </c>
      <c r="K660">
        <f>IF($BX660&lt;&gt;"",$BX660,"")</f>
        <v>2015.0</v>
      </c>
      <c r="L660">
        <f>IF(AND(ISNUMBER($BW660),ISNUMBER($BX660)),($BW660+$BX660)/2,"")</f>
        <v>2012.0</v>
      </c>
      <c r="M660">
        <f>IF($L660&lt;&gt;"",$L660,"")</f>
        <v>2012.0</v>
      </c>
      <c r="N660">
        <f>IF(AND(ISNUMBER($BW660),ISNUMBER($BX660)),MIN(1,MAX(0,($BX660-2016+1)/($BX660-$BW660+1))),"")</f>
        <v>0.0</v>
      </c>
      <c r="O660">
        <f>IF(AND(ISNUMBER($BW660),ISNUMBER($BX660)),MIN(1,MAX(0,($BX660-2017+1)/($BX660-$BW660+1))),"")</f>
        <v>0.0</v>
      </c>
      <c r="P660">
        <f>IF(AND(ISNUMBER($BW660),ISNUMBER($BX660)),MIN(1,MAX(0,($BX660-2018+1)/($BX660-$BW660+1))),"")</f>
        <v>0.0</v>
      </c>
      <c r="Q660">
        <f>IF(AND(ISNUMBER($BW660),ISNUMBER($BX660)),MIN(1,MAX(0,($BX660-2019+1)/($BX660-$BW660+1))),"")</f>
        <v>0.0</v>
      </c>
      <c r="R660">
        <f>IF(AND(ISNUMBER($BW660),ISNUMBER($BX660)),MIN(1,MAX(0,($BX660-2016+1)/($BX660-$BW660+1))),"")</f>
        <v>0.0</v>
      </c>
      <c r="S660">
        <f>IF($L660&lt;&gt;"",IF($L660&gt;=2015.5,1,0),"")</f>
        <v>0.0</v>
      </c>
      <c r="T660">
        <f>IF($L660&lt;&gt;"",IF($L660&gt;=2016,1,0),"")</f>
        <v>0.0</v>
      </c>
      <c r="U660">
        <f>IF(ISNUMBER($BX660),IF($BX660&gt;=2016,1,0),"")</f>
        <v>0.0</v>
      </c>
      <c r="V660">
        <f>IF(ISNUMBER($BW660),IF($BW660&gt;=2016,1,0),"")</f>
        <v>0.0</v>
      </c>
      <c r="W660" t="str">
        <f>IF(AND(ISNUMBER($BW660),ISNUMBER($BX660)),IF($BW660&gt;=2016,"post-only",IF($BX660&lt;2016,"pre-only","mixed")),"")</f>
        <v>pre-only</v>
      </c>
      <c r="X660">
        <f>IF(AND(ISNUMBER($BW660),ISNUMBER($BX660)),MIN(1,MAX(0,($BX660-2017+1)/($BX660-$BW660+1))),"")</f>
        <v>0.0</v>
      </c>
      <c r="Y660">
        <f>IF(AND(ISNUMBER($BW660),ISNUMBER($BX660)),MIN(1,MAX(0,($BX660-2018+1)/($BX660-$BW660+1))),"")</f>
        <v>0.0</v>
      </c>
      <c r="Z660">
        <f>IF(AND(ISNUMBER($BW660),ISNUMBER($BX660)),MIN(1,MAX(0,($BX660-2019+1)/($BX660-$BW660+1))),"")</f>
        <v>0.0</v>
      </c>
      <c r="AA660">
        <f>IF(ISNUMBER($BX660),IF($BX660&gt;=2017,1,0),"")</f>
        <v>0.0</v>
      </c>
      <c r="AB660">
        <f>IF(ISNUMBER($BX660),IF($BX660&gt;=2018,1,0),"")</f>
        <v>0.0</v>
      </c>
      <c r="AC660">
        <f>IF(ISNUMBER($BX660),IF($BX660&gt;=2019,1,0),"")</f>
        <v>0.0</v>
      </c>
      <c r="AD660">
        <f>IF($L660&lt;&gt;"",IF($L660&gt;2013,1,0),"")</f>
        <v>0.0</v>
      </c>
      <c r="AE660">
        <f>IF($L660&lt;&gt;"",1+IF($L660&gt;2011,1,0)+IF($L660&gt;2014,1,0),"")</f>
        <v>2.0</v>
      </c>
      <c r="AF660" t="inlineStr">
        <is>
          <t>rating</t>
        </is>
      </c>
      <c r="AG660" t="inlineStr">
        <is>
          <t>performance</t>
        </is>
      </c>
      <c r="AH660" t="inlineStr">
        <is>
          <t>non-sensitive</t>
        </is>
      </c>
      <c r="AI660" t="inlineStr">
        <is>
          <t>99_NCE</t>
        </is>
      </c>
      <c r="AJ660" t="inlineStr">
        <is>
          <t>99_NCE</t>
        </is>
      </c>
      <c r="AK660" t="str">
        <f>IF(AND($CF660&lt;&gt;"",IFERROR(INDEX(subsample_country_map!$B:$B,MATCH($CF660,subsample_country_map!$A:$A,0)),"")&lt;&gt;""),INDEX(subsample_country_map!$B:$B,MATCH($CF660,subsample_country_map!$A:$A,0)),INDEX(lookup!$AA:$AA,MATCH($A660,lookup!$A:$A,0)))</f>
        <v>99_NCE</v>
      </c>
      <c r="AL660" t="str">
        <f>IF(AND($CF660&lt;&gt;"",IFERROR(INDEX(subsample_country_map!$C:$C,MATCH($CF660,subsample_country_map!$A:$A,0)),"")&lt;&gt;""),INDEX(subsample_country_map!$C:$C,MATCH($CF660,subsample_country_map!$A:$A,0)),INDEX(lookup!$AB:$AB,MATCH($A660,lookup!$A:$A,0)))</f>
        <v>99_NCE</v>
      </c>
      <c r="AM660" t="str">
        <f>IF(AND($CF660&lt;&gt;"",IFERROR(INDEX(subsample_country_map!$D:$D,MATCH($CF660,subsample_country_map!$A:$A,0)),"")&lt;&gt;""),INDEX(subsample_country_map!$D:$D,MATCH($CF660,subsample_country_map!$A:$A,0)),INDEX(lookup!$AC:$AC,MATCH($A660,lookup!$A:$A,0)))</f>
        <v>99_NCE</v>
      </c>
      <c r="AN660" t="str">
        <f>IF(AND($CF660&lt;&gt;"",IFERROR(INDEX(subsample_country_map!$E:$E,MATCH($CF660,subsample_country_map!$A:$A,0)),"")&lt;&gt;""),INDEX(subsample_country_map!$E:$E,MATCH($CF660,subsample_country_map!$A:$A,0)),INDEX(lookup!$AD:$AD,MATCH($A660,lookup!$A:$A,0)))</f>
        <v>99_NCE</v>
      </c>
      <c r="AO660" t="str">
        <f>INDEX(lookup!$Y:$Y,MATCH($A660,lookup!$A:$A,0))</f>
        <v>0_published</v>
      </c>
      <c r="AP660" t="str">
        <f>INDEX(lookup!$Z:$Z,MATCH($A660,lookup!$A:$A,0))</f>
        <v>0_VHB low</v>
      </c>
      <c r="AQ660" t="str">
        <f>INDEX(lookup!$W:$W,MATCH($A660,lookup!$A:$A,0))</f>
        <v>2_sust</v>
      </c>
      <c r="AS660" t="inlineStr">
        <is>
          <t>staging</t>
        </is>
      </c>
      <c r="AT660" t="inlineStr">
        <is>
          <t>good-CER</t>
        </is>
      </c>
      <c r="AU660" t="inlineStr">
        <is>
          <t>creditworthiness</t>
        </is>
      </c>
      <c r="AV660" t="inlineStr">
        <is>
          <t>0.117</t>
        </is>
      </c>
      <c r="AX660" t="inlineStr">
        <is>
          <t>2.61</t>
        </is>
      </c>
      <c r="BA660" t="n">
        <v>4228</v>
      </c>
      <c r="BB660" t="inlineStr">
        <is>
          <t>1</t>
        </is>
      </c>
      <c r="BC660" t="inlineStr">
        <is>
          <t>ordered probit</t>
        </is>
      </c>
      <c r="BD660" t="inlineStr">
        <is>
          <t>firm</t>
        </is>
      </c>
      <c r="BE660" t="inlineStr">
        <is>
          <t>none</t>
        </is>
      </c>
      <c r="BI660" t="inlineStr">
        <is>
          <t>Table 11</t>
        </is>
      </c>
      <c r="BJ660" t="inlineStr">
        <is>
          <t>RSPMcomb2Lag1 column</t>
        </is>
      </c>
      <c r="BK660" t="inlineStr">
        <is>
          <t>14</t>
        </is>
      </c>
      <c r="BL660" t="inlineStr">
        <is>
          <t>RSPMcomb2Lag1 0.117 (2.61) **</t>
        </is>
      </c>
      <c r="BM660" t="inlineStr">
        <is>
          <t>RSPMcomb2Lag1</t>
        </is>
      </c>
      <c r="BN660" t="inlineStr">
        <is>
          <t>RatingSP</t>
        </is>
      </c>
      <c r="BO660" t="inlineStr">
        <is>
          <t>original</t>
        </is>
      </c>
      <c r="BP660" t="inlineStr">
        <is>
          <t>Cubas, Martinez (2018)</t>
        </is>
      </c>
      <c r="BQ660" t="inlineStr">
        <is>
          <t>computed</t>
        </is>
      </c>
      <c r="BT660" t="n">
        <v>0</v>
      </c>
      <c r="BU660" t="inlineStr">
        <is>
          <t>staging_Cubas-Diaz_Martinez_Sedano_2018.csv</t>
        </is>
      </c>
      <c r="BW660" t="n">
        <v>2009</v>
      </c>
      <c r="BX660" t="n">
        <v>2015</v>
      </c>
      <c r="BY660" t="inlineStr">
        <is>
          <t>companies from all over the world</t>
        </is>
      </c>
      <c r="BZ660" t="n">
        <v>2012</v>
      </c>
      <c r="CA660" t="n">
        <v>0</v>
      </c>
      <c r="CB660" t="n">
        <v>0</v>
      </c>
      <c r="CC660" t="n">
        <v>0</v>
      </c>
      <c r="CD660" t="n">
        <v>-0.04012882701008046</v>
      </c>
      <c r="CE660" t="n">
        <v>1</v>
      </c>
    </row>
    <row r="661">
      <c r="A661" t="inlineStr">
        <is>
          <t>Cubas, Martinez (2018)</t>
        </is>
      </c>
      <c r="B661" t="n">
        <v>1966</v>
      </c>
      <c r="C661" t="n">
        <v>-0.05265951946303458</v>
      </c>
      <c r="D661" t="n">
        <v>3940</v>
      </c>
      <c r="E661">
        <f>IF(ISNUMBER($BA661),$BA661,IF(AND(ISNUMBER($D661),ISNUMBER($BW661),ISNUMBER($BX661)),$D661*($BX661-$BW661+1),""))</f>
        <v>3940.0</v>
      </c>
      <c r="H661" t="inlineStr">
        <is>
          <t>partial</t>
        </is>
      </c>
      <c r="I661" t="inlineStr">
        <is>
          <t>T-Statistic available</t>
        </is>
      </c>
      <c r="J661">
        <f>IF($BW661&lt;&gt;"",$BW661,"")</f>
        <v>2009.0</v>
      </c>
      <c r="K661">
        <f>IF($BX661&lt;&gt;"",$BX661,"")</f>
        <v>2015.0</v>
      </c>
      <c r="L661">
        <f>IF(AND(ISNUMBER($BW661),ISNUMBER($BX661)),($BW661+$BX661)/2,"")</f>
        <v>2012.0</v>
      </c>
      <c r="M661">
        <f>IF($L661&lt;&gt;"",$L661,"")</f>
        <v>2012.0</v>
      </c>
      <c r="N661">
        <f>IF(AND(ISNUMBER($BW661),ISNUMBER($BX661)),MIN(1,MAX(0,($BX661-2016+1)/($BX661-$BW661+1))),"")</f>
        <v>0.0</v>
      </c>
      <c r="O661">
        <f>IF(AND(ISNUMBER($BW661),ISNUMBER($BX661)),MIN(1,MAX(0,($BX661-2017+1)/($BX661-$BW661+1))),"")</f>
        <v>0.0</v>
      </c>
      <c r="P661">
        <f>IF(AND(ISNUMBER($BW661),ISNUMBER($BX661)),MIN(1,MAX(0,($BX661-2018+1)/($BX661-$BW661+1))),"")</f>
        <v>0.0</v>
      </c>
      <c r="Q661">
        <f>IF(AND(ISNUMBER($BW661),ISNUMBER($BX661)),MIN(1,MAX(0,($BX661-2019+1)/($BX661-$BW661+1))),"")</f>
        <v>0.0</v>
      </c>
      <c r="R661">
        <f>IF(AND(ISNUMBER($BW661),ISNUMBER($BX661)),MIN(1,MAX(0,($BX661-2016+1)/($BX661-$BW661+1))),"")</f>
        <v>0.0</v>
      </c>
      <c r="S661">
        <f>IF($L661&lt;&gt;"",IF($L661&gt;=2015.5,1,0),"")</f>
        <v>0.0</v>
      </c>
      <c r="T661">
        <f>IF($L661&lt;&gt;"",IF($L661&gt;=2016,1,0),"")</f>
        <v>0.0</v>
      </c>
      <c r="U661">
        <f>IF(ISNUMBER($BX661),IF($BX661&gt;=2016,1,0),"")</f>
        <v>0.0</v>
      </c>
      <c r="V661">
        <f>IF(ISNUMBER($BW661),IF($BW661&gt;=2016,1,0),"")</f>
        <v>0.0</v>
      </c>
      <c r="W661" t="str">
        <f>IF(AND(ISNUMBER($BW661),ISNUMBER($BX661)),IF($BW661&gt;=2016,"post-only",IF($BX661&lt;2016,"pre-only","mixed")),"")</f>
        <v>pre-only</v>
      </c>
      <c r="X661">
        <f>IF(AND(ISNUMBER($BW661),ISNUMBER($BX661)),MIN(1,MAX(0,($BX661-2017+1)/($BX661-$BW661+1))),"")</f>
        <v>0.0</v>
      </c>
      <c r="Y661">
        <f>IF(AND(ISNUMBER($BW661),ISNUMBER($BX661)),MIN(1,MAX(0,($BX661-2018+1)/($BX661-$BW661+1))),"")</f>
        <v>0.0</v>
      </c>
      <c r="Z661">
        <f>IF(AND(ISNUMBER($BW661),ISNUMBER($BX661)),MIN(1,MAX(0,($BX661-2019+1)/($BX661-$BW661+1))),"")</f>
        <v>0.0</v>
      </c>
      <c r="AA661">
        <f>IF(ISNUMBER($BX661),IF($BX661&gt;=2017,1,0),"")</f>
        <v>0.0</v>
      </c>
      <c r="AB661">
        <f>IF(ISNUMBER($BX661),IF($BX661&gt;=2018,1,0),"")</f>
        <v>0.0</v>
      </c>
      <c r="AC661">
        <f>IF(ISNUMBER($BX661),IF($BX661&gt;=2019,1,0),"")</f>
        <v>0.0</v>
      </c>
      <c r="AD661">
        <f>IF($L661&lt;&gt;"",IF($L661&gt;2013,1,0),"")</f>
        <v>0.0</v>
      </c>
      <c r="AE661">
        <f>IF($L661&lt;&gt;"",1+IF($L661&gt;2011,1,0)+IF($L661&gt;2014,1,0),"")</f>
        <v>2.0</v>
      </c>
      <c r="AF661" t="inlineStr">
        <is>
          <t>rating</t>
        </is>
      </c>
      <c r="AG661" t="inlineStr">
        <is>
          <t>performance</t>
        </is>
      </c>
      <c r="AH661" t="inlineStr">
        <is>
          <t>non-sensitive</t>
        </is>
      </c>
      <c r="AI661" t="inlineStr">
        <is>
          <t>99_NCE</t>
        </is>
      </c>
      <c r="AJ661" t="inlineStr">
        <is>
          <t>99_NCE</t>
        </is>
      </c>
      <c r="AK661" t="str">
        <f>IF(AND($CF661&lt;&gt;"",IFERROR(INDEX(subsample_country_map!$B:$B,MATCH($CF661,subsample_country_map!$A:$A,0)),"")&lt;&gt;""),INDEX(subsample_country_map!$B:$B,MATCH($CF661,subsample_country_map!$A:$A,0)),INDEX(lookup!$AA:$AA,MATCH($A661,lookup!$A:$A,0)))</f>
        <v>99_NCE</v>
      </c>
      <c r="AL661" t="str">
        <f>IF(AND($CF661&lt;&gt;"",IFERROR(INDEX(subsample_country_map!$C:$C,MATCH($CF661,subsample_country_map!$A:$A,0)),"")&lt;&gt;""),INDEX(subsample_country_map!$C:$C,MATCH($CF661,subsample_country_map!$A:$A,0)),INDEX(lookup!$AB:$AB,MATCH($A661,lookup!$A:$A,0)))</f>
        <v>99_NCE</v>
      </c>
      <c r="AM661" t="str">
        <f>IF(AND($CF661&lt;&gt;"",IFERROR(INDEX(subsample_country_map!$D:$D,MATCH($CF661,subsample_country_map!$A:$A,0)),"")&lt;&gt;""),INDEX(subsample_country_map!$D:$D,MATCH($CF661,subsample_country_map!$A:$A,0)),INDEX(lookup!$AC:$AC,MATCH($A661,lookup!$A:$A,0)))</f>
        <v>99_NCE</v>
      </c>
      <c r="AN661" t="str">
        <f>IF(AND($CF661&lt;&gt;"",IFERROR(INDEX(subsample_country_map!$E:$E,MATCH($CF661,subsample_country_map!$A:$A,0)),"")&lt;&gt;""),INDEX(subsample_country_map!$E:$E,MATCH($CF661,subsample_country_map!$A:$A,0)),INDEX(lookup!$AD:$AD,MATCH($A661,lookup!$A:$A,0)))</f>
        <v>99_NCE</v>
      </c>
      <c r="AO661" t="str">
        <f>INDEX(lookup!$Y:$Y,MATCH($A661,lookup!$A:$A,0))</f>
        <v>0_published</v>
      </c>
      <c r="AP661" t="str">
        <f>INDEX(lookup!$Z:$Z,MATCH($A661,lookup!$A:$A,0))</f>
        <v>0_VHB low</v>
      </c>
      <c r="AQ661" t="str">
        <f>INDEX(lookup!$W:$W,MATCH($A661,lookup!$A:$A,0))</f>
        <v>2_sust</v>
      </c>
      <c r="AS661" t="inlineStr">
        <is>
          <t>staging</t>
        </is>
      </c>
      <c r="AT661" t="inlineStr">
        <is>
          <t>good-CER</t>
        </is>
      </c>
      <c r="AU661" t="inlineStr">
        <is>
          <t>creditworthiness</t>
        </is>
      </c>
      <c r="AV661" t="inlineStr">
        <is>
          <t>0.217</t>
        </is>
      </c>
      <c r="AX661" t="inlineStr">
        <is>
          <t>3.31</t>
        </is>
      </c>
      <c r="BA661" t="n">
        <v>3940</v>
      </c>
      <c r="BB661" t="inlineStr">
        <is>
          <t>1</t>
        </is>
      </c>
      <c r="BC661" t="inlineStr">
        <is>
          <t>ordered probit</t>
        </is>
      </c>
      <c r="BD661" t="inlineStr">
        <is>
          <t>firm</t>
        </is>
      </c>
      <c r="BE661" t="inlineStr">
        <is>
          <t>none</t>
        </is>
      </c>
      <c r="BI661" t="inlineStr">
        <is>
          <t>Table 11</t>
        </is>
      </c>
      <c r="BJ661" t="inlineStr">
        <is>
          <t>RSPMCO2Lag1 column</t>
        </is>
      </c>
      <c r="BK661" t="inlineStr">
        <is>
          <t>14</t>
        </is>
      </c>
      <c r="BL661" t="inlineStr">
        <is>
          <t>RSPMCO2Lag1 0.217 (3.31) **</t>
        </is>
      </c>
      <c r="BM661" t="inlineStr">
        <is>
          <t>RSPMCO2Lag1</t>
        </is>
      </c>
      <c r="BN661" t="inlineStr">
        <is>
          <t>RatingSP</t>
        </is>
      </c>
      <c r="BO661" t="inlineStr">
        <is>
          <t>original</t>
        </is>
      </c>
      <c r="BP661" t="inlineStr">
        <is>
          <t>Cubas, Martinez (2018)</t>
        </is>
      </c>
      <c r="BQ661" t="inlineStr">
        <is>
          <t>computed</t>
        </is>
      </c>
      <c r="BT661" t="n">
        <v>0</v>
      </c>
      <c r="BU661" t="inlineStr">
        <is>
          <t>staging_Cubas-Diaz_Martinez_Sedano_2018.csv</t>
        </is>
      </c>
      <c r="BW661" t="n">
        <v>2009</v>
      </c>
      <c r="BX661" t="n">
        <v>2015</v>
      </c>
      <c r="BY661" t="inlineStr">
        <is>
          <t>companies from all over the world</t>
        </is>
      </c>
      <c r="BZ661" t="n">
        <v>2012</v>
      </c>
      <c r="CA661" t="n">
        <v>0</v>
      </c>
      <c r="CB661" t="n">
        <v>0</v>
      </c>
      <c r="CC661" t="n">
        <v>0</v>
      </c>
      <c r="CD661" t="n">
        <v>-0.05270827599844683</v>
      </c>
      <c r="CE661" t="n">
        <v>1</v>
      </c>
    </row>
    <row r="662">
      <c r="A662" t="inlineStr">
        <is>
          <t>Cubas, Martinez (2018)</t>
        </is>
      </c>
      <c r="B662" t="n">
        <v>1967</v>
      </c>
      <c r="C662" t="n">
        <v>-0.0532745436305024</v>
      </c>
      <c r="D662" t="n">
        <v>2657</v>
      </c>
      <c r="E662">
        <f>IF(ISNUMBER($BA662),$BA662,IF(AND(ISNUMBER($D662),ISNUMBER($BW662),ISNUMBER($BX662)),$D662*($BX662-$BW662+1),""))</f>
        <v>2657.0</v>
      </c>
      <c r="H662" t="inlineStr">
        <is>
          <t>partial</t>
        </is>
      </c>
      <c r="I662" t="inlineStr">
        <is>
          <t>T-Statistic available</t>
        </is>
      </c>
      <c r="J662">
        <f>IF($BW662&lt;&gt;"",$BW662,"")</f>
        <v>2009.0</v>
      </c>
      <c r="K662">
        <f>IF($BX662&lt;&gt;"",$BX662,"")</f>
        <v>2015.0</v>
      </c>
      <c r="L662">
        <f>IF(AND(ISNUMBER($BW662),ISNUMBER($BX662)),($BW662+$BX662)/2,"")</f>
        <v>2012.0</v>
      </c>
      <c r="M662">
        <f>IF($L662&lt;&gt;"",$L662,"")</f>
        <v>2012.0</v>
      </c>
      <c r="N662">
        <f>IF(AND(ISNUMBER($BW662),ISNUMBER($BX662)),MIN(1,MAX(0,($BX662-2016+1)/($BX662-$BW662+1))),"")</f>
        <v>0.0</v>
      </c>
      <c r="O662">
        <f>IF(AND(ISNUMBER($BW662),ISNUMBER($BX662)),MIN(1,MAX(0,($BX662-2017+1)/($BX662-$BW662+1))),"")</f>
        <v>0.0</v>
      </c>
      <c r="P662">
        <f>IF(AND(ISNUMBER($BW662),ISNUMBER($BX662)),MIN(1,MAX(0,($BX662-2018+1)/($BX662-$BW662+1))),"")</f>
        <v>0.0</v>
      </c>
      <c r="Q662">
        <f>IF(AND(ISNUMBER($BW662),ISNUMBER($BX662)),MIN(1,MAX(0,($BX662-2019+1)/($BX662-$BW662+1))),"")</f>
        <v>0.0</v>
      </c>
      <c r="R662">
        <f>IF(AND(ISNUMBER($BW662),ISNUMBER($BX662)),MIN(1,MAX(0,($BX662-2016+1)/($BX662-$BW662+1))),"")</f>
        <v>0.0</v>
      </c>
      <c r="S662">
        <f>IF($L662&lt;&gt;"",IF($L662&gt;=2015.5,1,0),"")</f>
        <v>0.0</v>
      </c>
      <c r="T662">
        <f>IF($L662&lt;&gt;"",IF($L662&gt;=2016,1,0),"")</f>
        <v>0.0</v>
      </c>
      <c r="U662">
        <f>IF(ISNUMBER($BX662),IF($BX662&gt;=2016,1,0),"")</f>
        <v>0.0</v>
      </c>
      <c r="V662">
        <f>IF(ISNUMBER($BW662),IF($BW662&gt;=2016,1,0),"")</f>
        <v>0.0</v>
      </c>
      <c r="W662" t="str">
        <f>IF(AND(ISNUMBER($BW662),ISNUMBER($BX662)),IF($BW662&gt;=2016,"post-only",IF($BX662&lt;2016,"pre-only","mixed")),"")</f>
        <v>pre-only</v>
      </c>
      <c r="X662">
        <f>IF(AND(ISNUMBER($BW662),ISNUMBER($BX662)),MIN(1,MAX(0,($BX662-2017+1)/($BX662-$BW662+1))),"")</f>
        <v>0.0</v>
      </c>
      <c r="Y662">
        <f>IF(AND(ISNUMBER($BW662),ISNUMBER($BX662)),MIN(1,MAX(0,($BX662-2018+1)/($BX662-$BW662+1))),"")</f>
        <v>0.0</v>
      </c>
      <c r="Z662">
        <f>IF(AND(ISNUMBER($BW662),ISNUMBER($BX662)),MIN(1,MAX(0,($BX662-2019+1)/($BX662-$BW662+1))),"")</f>
        <v>0.0</v>
      </c>
      <c r="AA662">
        <f>IF(ISNUMBER($BX662),IF($BX662&gt;=2017,1,0),"")</f>
        <v>0.0</v>
      </c>
      <c r="AB662">
        <f>IF(ISNUMBER($BX662),IF($BX662&gt;=2018,1,0),"")</f>
        <v>0.0</v>
      </c>
      <c r="AC662">
        <f>IF(ISNUMBER($BX662),IF($BX662&gt;=2019,1,0),"")</f>
        <v>0.0</v>
      </c>
      <c r="AD662">
        <f>IF($L662&lt;&gt;"",IF($L662&gt;2013,1,0),"")</f>
        <v>0.0</v>
      </c>
      <c r="AE662">
        <f>IF($L662&lt;&gt;"",1+IF($L662&gt;2011,1,0)+IF($L662&gt;2014,1,0),"")</f>
        <v>2.0</v>
      </c>
      <c r="AF662" t="inlineStr">
        <is>
          <t>rating</t>
        </is>
      </c>
      <c r="AG662" t="inlineStr">
        <is>
          <t>performance</t>
        </is>
      </c>
      <c r="AH662" t="inlineStr">
        <is>
          <t>non-sensitive</t>
        </is>
      </c>
      <c r="AI662" t="inlineStr">
        <is>
          <t>99_NCE</t>
        </is>
      </c>
      <c r="AJ662" t="inlineStr">
        <is>
          <t>99_NCE</t>
        </is>
      </c>
      <c r="AK662" t="str">
        <f>IF(AND($CF662&lt;&gt;"",IFERROR(INDEX(subsample_country_map!$B:$B,MATCH($CF662,subsample_country_map!$A:$A,0)),"")&lt;&gt;""),INDEX(subsample_country_map!$B:$B,MATCH($CF662,subsample_country_map!$A:$A,0)),INDEX(lookup!$AA:$AA,MATCH($A662,lookup!$A:$A,0)))</f>
        <v>99_NCE</v>
      </c>
      <c r="AL662" t="str">
        <f>IF(AND($CF662&lt;&gt;"",IFERROR(INDEX(subsample_country_map!$C:$C,MATCH($CF662,subsample_country_map!$A:$A,0)),"")&lt;&gt;""),INDEX(subsample_country_map!$C:$C,MATCH($CF662,subsample_country_map!$A:$A,0)),INDEX(lookup!$AB:$AB,MATCH($A662,lookup!$A:$A,0)))</f>
        <v>99_NCE</v>
      </c>
      <c r="AM662" t="str">
        <f>IF(AND($CF662&lt;&gt;"",IFERROR(INDEX(subsample_country_map!$D:$D,MATCH($CF662,subsample_country_map!$A:$A,0)),"")&lt;&gt;""),INDEX(subsample_country_map!$D:$D,MATCH($CF662,subsample_country_map!$A:$A,0)),INDEX(lookup!$AC:$AC,MATCH($A662,lookup!$A:$A,0)))</f>
        <v>99_NCE</v>
      </c>
      <c r="AN662" t="str">
        <f>IF(AND($CF662&lt;&gt;"",IFERROR(INDEX(subsample_country_map!$E:$E,MATCH($CF662,subsample_country_map!$A:$A,0)),"")&lt;&gt;""),INDEX(subsample_country_map!$E:$E,MATCH($CF662,subsample_country_map!$A:$A,0)),INDEX(lookup!$AD:$AD,MATCH($A662,lookup!$A:$A,0)))</f>
        <v>99_NCE</v>
      </c>
      <c r="AO662" t="str">
        <f>INDEX(lookup!$Y:$Y,MATCH($A662,lookup!$A:$A,0))</f>
        <v>0_published</v>
      </c>
      <c r="AP662" t="str">
        <f>INDEX(lookup!$Z:$Z,MATCH($A662,lookup!$A:$A,0))</f>
        <v>0_VHB low</v>
      </c>
      <c r="AQ662" t="str">
        <f>INDEX(lookup!$W:$W,MATCH($A662,lookup!$A:$A,0))</f>
        <v>2_sust</v>
      </c>
      <c r="AS662" t="inlineStr">
        <is>
          <t>staging</t>
        </is>
      </c>
      <c r="AT662" t="inlineStr">
        <is>
          <t>good-CER</t>
        </is>
      </c>
      <c r="AU662" t="inlineStr">
        <is>
          <t>creditworthiness</t>
        </is>
      </c>
      <c r="AV662" t="inlineStr">
        <is>
          <t>0.144</t>
        </is>
      </c>
      <c r="AX662" t="inlineStr">
        <is>
          <t>2.75</t>
        </is>
      </c>
      <c r="BA662" t="n">
        <v>2657</v>
      </c>
      <c r="BB662" t="inlineStr">
        <is>
          <t>1</t>
        </is>
      </c>
      <c r="BC662" t="inlineStr">
        <is>
          <t>ordered probit</t>
        </is>
      </c>
      <c r="BD662" t="inlineStr">
        <is>
          <t>firm</t>
        </is>
      </c>
      <c r="BE662" t="inlineStr">
        <is>
          <t>none</t>
        </is>
      </c>
      <c r="BI662" t="inlineStr">
        <is>
          <t>Table 11</t>
        </is>
      </c>
      <c r="BJ662" t="inlineStr">
        <is>
          <t>RSPMWasteTLag1 column</t>
        </is>
      </c>
      <c r="BK662" t="inlineStr">
        <is>
          <t>14</t>
        </is>
      </c>
      <c r="BL662" t="inlineStr">
        <is>
          <t>RSPMWasteTLag1 0.144 (2.75) **</t>
        </is>
      </c>
      <c r="BM662" t="inlineStr">
        <is>
          <t>RSPMWasteTLag1</t>
        </is>
      </c>
      <c r="BN662" t="inlineStr">
        <is>
          <t>RatingSP</t>
        </is>
      </c>
      <c r="BO662" t="inlineStr">
        <is>
          <t>original</t>
        </is>
      </c>
      <c r="BP662" t="inlineStr">
        <is>
          <t>Cubas, Martinez (2018)</t>
        </is>
      </c>
      <c r="BQ662" t="inlineStr">
        <is>
          <t>computed</t>
        </is>
      </c>
      <c r="BT662" t="n">
        <v>0</v>
      </c>
      <c r="BU662" t="inlineStr">
        <is>
          <t>staging_Cubas-Diaz_Martinez_Sedano_2018.csv</t>
        </is>
      </c>
      <c r="BW662" t="n">
        <v>2009</v>
      </c>
      <c r="BX662" t="n">
        <v>2015</v>
      </c>
      <c r="BY662" t="inlineStr">
        <is>
          <t>companies from all over the world</t>
        </is>
      </c>
      <c r="BZ662" t="n">
        <v>2012</v>
      </c>
      <c r="CA662" t="n">
        <v>0</v>
      </c>
      <c r="CB662" t="n">
        <v>0</v>
      </c>
      <c r="CC662" t="n">
        <v>0</v>
      </c>
      <c r="CD662" t="n">
        <v>-0.05332503049427861</v>
      </c>
      <c r="CE662" t="n">
        <v>1</v>
      </c>
    </row>
    <row r="663">
      <c r="A663" t="inlineStr">
        <is>
          <t>Cubas, Martinez (2018)</t>
        </is>
      </c>
      <c r="B663" t="n">
        <v>1968</v>
      </c>
      <c r="C663" t="n">
        <v>-0.03897272646947398</v>
      </c>
      <c r="D663" t="n">
        <v>3328</v>
      </c>
      <c r="E663">
        <f>IF(ISNUMBER($BA663),$BA663,IF(AND(ISNUMBER($D663),ISNUMBER($BW663),ISNUMBER($BX663)),$D663*($BX663-$BW663+1),""))</f>
        <v>3328.0</v>
      </c>
      <c r="H663" t="inlineStr">
        <is>
          <t>partial</t>
        </is>
      </c>
      <c r="I663" t="inlineStr">
        <is>
          <t>T-Statistic available</t>
        </is>
      </c>
      <c r="J663">
        <f>IF($BW663&lt;&gt;"",$BW663,"")</f>
        <v>2009.0</v>
      </c>
      <c r="K663">
        <f>IF($BX663&lt;&gt;"",$BX663,"")</f>
        <v>2015.0</v>
      </c>
      <c r="L663">
        <f>IF(AND(ISNUMBER($BW663),ISNUMBER($BX663)),($BW663+$BX663)/2,"")</f>
        <v>2012.0</v>
      </c>
      <c r="M663">
        <f>IF($L663&lt;&gt;"",$L663,"")</f>
        <v>2012.0</v>
      </c>
      <c r="N663">
        <f>IF(AND(ISNUMBER($BW663),ISNUMBER($BX663)),MIN(1,MAX(0,($BX663-2016+1)/($BX663-$BW663+1))),"")</f>
        <v>0.0</v>
      </c>
      <c r="O663">
        <f>IF(AND(ISNUMBER($BW663),ISNUMBER($BX663)),MIN(1,MAX(0,($BX663-2017+1)/($BX663-$BW663+1))),"")</f>
        <v>0.0</v>
      </c>
      <c r="P663">
        <f>IF(AND(ISNUMBER($BW663),ISNUMBER($BX663)),MIN(1,MAX(0,($BX663-2018+1)/($BX663-$BW663+1))),"")</f>
        <v>0.0</v>
      </c>
      <c r="Q663">
        <f>IF(AND(ISNUMBER($BW663),ISNUMBER($BX663)),MIN(1,MAX(0,($BX663-2019+1)/($BX663-$BW663+1))),"")</f>
        <v>0.0</v>
      </c>
      <c r="R663">
        <f>IF(AND(ISNUMBER($BW663),ISNUMBER($BX663)),MIN(1,MAX(0,($BX663-2016+1)/($BX663-$BW663+1))),"")</f>
        <v>0.0</v>
      </c>
      <c r="S663">
        <f>IF($L663&lt;&gt;"",IF($L663&gt;=2015.5,1,0),"")</f>
        <v>0.0</v>
      </c>
      <c r="T663">
        <f>IF($L663&lt;&gt;"",IF($L663&gt;=2016,1,0),"")</f>
        <v>0.0</v>
      </c>
      <c r="U663">
        <f>IF(ISNUMBER($BX663),IF($BX663&gt;=2016,1,0),"")</f>
        <v>0.0</v>
      </c>
      <c r="V663">
        <f>IF(ISNUMBER($BW663),IF($BW663&gt;=2016,1,0),"")</f>
        <v>0.0</v>
      </c>
      <c r="W663" t="str">
        <f>IF(AND(ISNUMBER($BW663),ISNUMBER($BX663)),IF($BW663&gt;=2016,"post-only",IF($BX663&lt;2016,"pre-only","mixed")),"")</f>
        <v>pre-only</v>
      </c>
      <c r="X663">
        <f>IF(AND(ISNUMBER($BW663),ISNUMBER($BX663)),MIN(1,MAX(0,($BX663-2017+1)/($BX663-$BW663+1))),"")</f>
        <v>0.0</v>
      </c>
      <c r="Y663">
        <f>IF(AND(ISNUMBER($BW663),ISNUMBER($BX663)),MIN(1,MAX(0,($BX663-2018+1)/($BX663-$BW663+1))),"")</f>
        <v>0.0</v>
      </c>
      <c r="Z663">
        <f>IF(AND(ISNUMBER($BW663),ISNUMBER($BX663)),MIN(1,MAX(0,($BX663-2019+1)/($BX663-$BW663+1))),"")</f>
        <v>0.0</v>
      </c>
      <c r="AA663">
        <f>IF(ISNUMBER($BX663),IF($BX663&gt;=2017,1,0),"")</f>
        <v>0.0</v>
      </c>
      <c r="AB663">
        <f>IF(ISNUMBER($BX663),IF($BX663&gt;=2018,1,0),"")</f>
        <v>0.0</v>
      </c>
      <c r="AC663">
        <f>IF(ISNUMBER($BX663),IF($BX663&gt;=2019,1,0),"")</f>
        <v>0.0</v>
      </c>
      <c r="AD663">
        <f>IF($L663&lt;&gt;"",IF($L663&gt;2013,1,0),"")</f>
        <v>0.0</v>
      </c>
      <c r="AE663">
        <f>IF($L663&lt;&gt;"",1+IF($L663&gt;2011,1,0)+IF($L663&gt;2014,1,0),"")</f>
        <v>2.0</v>
      </c>
      <c r="AF663" t="inlineStr">
        <is>
          <t>rating</t>
        </is>
      </c>
      <c r="AG663" t="inlineStr">
        <is>
          <t>performance</t>
        </is>
      </c>
      <c r="AH663" t="inlineStr">
        <is>
          <t>non-sensitive</t>
        </is>
      </c>
      <c r="AI663" t="inlineStr">
        <is>
          <t>99_NCE</t>
        </is>
      </c>
      <c r="AJ663" t="inlineStr">
        <is>
          <t>99_NCE</t>
        </is>
      </c>
      <c r="AK663" t="str">
        <f>IF(AND($CF663&lt;&gt;"",IFERROR(INDEX(subsample_country_map!$B:$B,MATCH($CF663,subsample_country_map!$A:$A,0)),"")&lt;&gt;""),INDEX(subsample_country_map!$B:$B,MATCH($CF663,subsample_country_map!$A:$A,0)),INDEX(lookup!$AA:$AA,MATCH($A663,lookup!$A:$A,0)))</f>
        <v>99_NCE</v>
      </c>
      <c r="AL663" t="str">
        <f>IF(AND($CF663&lt;&gt;"",IFERROR(INDEX(subsample_country_map!$C:$C,MATCH($CF663,subsample_country_map!$A:$A,0)),"")&lt;&gt;""),INDEX(subsample_country_map!$C:$C,MATCH($CF663,subsample_country_map!$A:$A,0)),INDEX(lookup!$AB:$AB,MATCH($A663,lookup!$A:$A,0)))</f>
        <v>99_NCE</v>
      </c>
      <c r="AM663" t="str">
        <f>IF(AND($CF663&lt;&gt;"",IFERROR(INDEX(subsample_country_map!$D:$D,MATCH($CF663,subsample_country_map!$A:$A,0)),"")&lt;&gt;""),INDEX(subsample_country_map!$D:$D,MATCH($CF663,subsample_country_map!$A:$A,0)),INDEX(lookup!$AC:$AC,MATCH($A663,lookup!$A:$A,0)))</f>
        <v>99_NCE</v>
      </c>
      <c r="AN663" t="str">
        <f>IF(AND($CF663&lt;&gt;"",IFERROR(INDEX(subsample_country_map!$E:$E,MATCH($CF663,subsample_country_map!$A:$A,0)),"")&lt;&gt;""),INDEX(subsample_country_map!$E:$E,MATCH($CF663,subsample_country_map!$A:$A,0)),INDEX(lookup!$AD:$AD,MATCH($A663,lookup!$A:$A,0)))</f>
        <v>99_NCE</v>
      </c>
      <c r="AO663" t="str">
        <f>INDEX(lookup!$Y:$Y,MATCH($A663,lookup!$A:$A,0))</f>
        <v>0_published</v>
      </c>
      <c r="AP663" t="str">
        <f>INDEX(lookup!$Z:$Z,MATCH($A663,lookup!$A:$A,0))</f>
        <v>0_VHB low</v>
      </c>
      <c r="AQ663" t="str">
        <f>INDEX(lookup!$W:$W,MATCH($A663,lookup!$A:$A,0))</f>
        <v>2_sust</v>
      </c>
      <c r="AS663" t="inlineStr">
        <is>
          <t>staging</t>
        </is>
      </c>
      <c r="AT663" t="inlineStr">
        <is>
          <t>good-CER</t>
        </is>
      </c>
      <c r="AU663" t="inlineStr">
        <is>
          <t>creditworthiness</t>
        </is>
      </c>
      <c r="AV663" t="inlineStr">
        <is>
          <t>0.102</t>
        </is>
      </c>
      <c r="AX663" t="inlineStr">
        <is>
          <t>2.25</t>
        </is>
      </c>
      <c r="BA663" t="n">
        <v>3328</v>
      </c>
      <c r="BB663" t="inlineStr">
        <is>
          <t>1</t>
        </is>
      </c>
      <c r="BC663" t="inlineStr">
        <is>
          <t>ordered probit</t>
        </is>
      </c>
      <c r="BD663" t="inlineStr">
        <is>
          <t>firm</t>
        </is>
      </c>
      <c r="BE663" t="inlineStr">
        <is>
          <t>none</t>
        </is>
      </c>
      <c r="BI663" t="inlineStr">
        <is>
          <t>Table 11</t>
        </is>
      </c>
      <c r="BJ663" t="inlineStr">
        <is>
          <t>RSPMEnULag1 column</t>
        </is>
      </c>
      <c r="BK663" t="inlineStr">
        <is>
          <t>14</t>
        </is>
      </c>
      <c r="BL663" t="inlineStr">
        <is>
          <t>RSPMEnULag1 0.102 (2.25) *</t>
        </is>
      </c>
      <c r="BM663" t="inlineStr">
        <is>
          <t>RSPMEnULag1</t>
        </is>
      </c>
      <c r="BN663" t="inlineStr">
        <is>
          <t>RatingSP</t>
        </is>
      </c>
      <c r="BO663" t="inlineStr">
        <is>
          <t>original</t>
        </is>
      </c>
      <c r="BP663" t="inlineStr">
        <is>
          <t>Cubas, Martinez (2018)</t>
        </is>
      </c>
      <c r="BQ663" t="inlineStr">
        <is>
          <t>computed</t>
        </is>
      </c>
      <c r="BT663" t="n">
        <v>0</v>
      </c>
      <c r="BU663" t="inlineStr">
        <is>
          <t>staging_Cubas-Diaz_Martinez_Sedano_2018.csv</t>
        </is>
      </c>
      <c r="BW663" t="n">
        <v>2009</v>
      </c>
      <c r="BX663" t="n">
        <v>2015</v>
      </c>
      <c r="BY663" t="inlineStr">
        <is>
          <t>companies from all over the world</t>
        </is>
      </c>
      <c r="BZ663" t="n">
        <v>2012</v>
      </c>
      <c r="CA663" t="n">
        <v>0</v>
      </c>
      <c r="CB663" t="n">
        <v>0</v>
      </c>
      <c r="CC663" t="n">
        <v>0</v>
      </c>
      <c r="CD663" t="n">
        <v>-0.03899247601680128</v>
      </c>
      <c r="CE663" t="n">
        <v>1</v>
      </c>
    </row>
    <row r="664">
      <c r="A664" t="inlineStr">
        <is>
          <t>Cubas, Martinez (2018)</t>
        </is>
      </c>
      <c r="B664" t="n">
        <v>1969</v>
      </c>
      <c r="C664" t="n">
        <v>-0.0720358751018121</v>
      </c>
      <c r="D664" t="n">
        <v>3129</v>
      </c>
      <c r="E664">
        <f>IF(ISNUMBER($BA664),$BA664,IF(AND(ISNUMBER($D664),ISNUMBER($BW664),ISNUMBER($BX664)),$D664*($BX664-$BW664+1),""))</f>
        <v>3129.0</v>
      </c>
      <c r="H664" t="inlineStr">
        <is>
          <t>partial</t>
        </is>
      </c>
      <c r="I664" t="inlineStr">
        <is>
          <t>T-Statistic available</t>
        </is>
      </c>
      <c r="J664">
        <f>IF($BW664&lt;&gt;"",$BW664,"")</f>
        <v>2009.0</v>
      </c>
      <c r="K664">
        <f>IF($BX664&lt;&gt;"",$BX664,"")</f>
        <v>2015.0</v>
      </c>
      <c r="L664">
        <f>IF(AND(ISNUMBER($BW664),ISNUMBER($BX664)),($BW664+$BX664)/2,"")</f>
        <v>2012.0</v>
      </c>
      <c r="M664">
        <f>IF($L664&lt;&gt;"",$L664,"")</f>
        <v>2012.0</v>
      </c>
      <c r="N664">
        <f>IF(AND(ISNUMBER($BW664),ISNUMBER($BX664)),MIN(1,MAX(0,($BX664-2016+1)/($BX664-$BW664+1))),"")</f>
        <v>0.0</v>
      </c>
      <c r="O664">
        <f>IF(AND(ISNUMBER($BW664),ISNUMBER($BX664)),MIN(1,MAX(0,($BX664-2017+1)/($BX664-$BW664+1))),"")</f>
        <v>0.0</v>
      </c>
      <c r="P664">
        <f>IF(AND(ISNUMBER($BW664),ISNUMBER($BX664)),MIN(1,MAX(0,($BX664-2018+1)/($BX664-$BW664+1))),"")</f>
        <v>0.0</v>
      </c>
      <c r="Q664">
        <f>IF(AND(ISNUMBER($BW664),ISNUMBER($BX664)),MIN(1,MAX(0,($BX664-2019+1)/($BX664-$BW664+1))),"")</f>
        <v>0.0</v>
      </c>
      <c r="R664">
        <f>IF(AND(ISNUMBER($BW664),ISNUMBER($BX664)),MIN(1,MAX(0,($BX664-2016+1)/($BX664-$BW664+1))),"")</f>
        <v>0.0</v>
      </c>
      <c r="S664">
        <f>IF($L664&lt;&gt;"",IF($L664&gt;=2015.5,1,0),"")</f>
        <v>0.0</v>
      </c>
      <c r="T664">
        <f>IF($L664&lt;&gt;"",IF($L664&gt;=2016,1,0),"")</f>
        <v>0.0</v>
      </c>
      <c r="U664">
        <f>IF(ISNUMBER($BX664),IF($BX664&gt;=2016,1,0),"")</f>
        <v>0.0</v>
      </c>
      <c r="V664">
        <f>IF(ISNUMBER($BW664),IF($BW664&gt;=2016,1,0),"")</f>
        <v>0.0</v>
      </c>
      <c r="W664" t="str">
        <f>IF(AND(ISNUMBER($BW664),ISNUMBER($BX664)),IF($BW664&gt;=2016,"post-only",IF($BX664&lt;2016,"pre-only","mixed")),"")</f>
        <v>pre-only</v>
      </c>
      <c r="X664">
        <f>IF(AND(ISNUMBER($BW664),ISNUMBER($BX664)),MIN(1,MAX(0,($BX664-2017+1)/($BX664-$BW664+1))),"")</f>
        <v>0.0</v>
      </c>
      <c r="Y664">
        <f>IF(AND(ISNUMBER($BW664),ISNUMBER($BX664)),MIN(1,MAX(0,($BX664-2018+1)/($BX664-$BW664+1))),"")</f>
        <v>0.0</v>
      </c>
      <c r="Z664">
        <f>IF(AND(ISNUMBER($BW664),ISNUMBER($BX664)),MIN(1,MAX(0,($BX664-2019+1)/($BX664-$BW664+1))),"")</f>
        <v>0.0</v>
      </c>
      <c r="AA664">
        <f>IF(ISNUMBER($BX664),IF($BX664&gt;=2017,1,0),"")</f>
        <v>0.0</v>
      </c>
      <c r="AB664">
        <f>IF(ISNUMBER($BX664),IF($BX664&gt;=2018,1,0),"")</f>
        <v>0.0</v>
      </c>
      <c r="AC664">
        <f>IF(ISNUMBER($BX664),IF($BX664&gt;=2019,1,0),"")</f>
        <v>0.0</v>
      </c>
      <c r="AD664">
        <f>IF($L664&lt;&gt;"",IF($L664&gt;2013,1,0),"")</f>
        <v>0.0</v>
      </c>
      <c r="AE664">
        <f>IF($L664&lt;&gt;"",1+IF($L664&gt;2011,1,0)+IF($L664&gt;2014,1,0),"")</f>
        <v>2.0</v>
      </c>
      <c r="AF664" t="inlineStr">
        <is>
          <t>rating</t>
        </is>
      </c>
      <c r="AG664" t="inlineStr">
        <is>
          <t>performance</t>
        </is>
      </c>
      <c r="AH664" t="inlineStr">
        <is>
          <t>non-sensitive</t>
        </is>
      </c>
      <c r="AI664" t="inlineStr">
        <is>
          <t>99_NCE</t>
        </is>
      </c>
      <c r="AJ664" t="inlineStr">
        <is>
          <t>99_NCE</t>
        </is>
      </c>
      <c r="AK664" t="str">
        <f>IF(AND($CF664&lt;&gt;"",IFERROR(INDEX(subsample_country_map!$B:$B,MATCH($CF664,subsample_country_map!$A:$A,0)),"")&lt;&gt;""),INDEX(subsample_country_map!$B:$B,MATCH($CF664,subsample_country_map!$A:$A,0)),INDEX(lookup!$AA:$AA,MATCH($A664,lookup!$A:$A,0)))</f>
        <v>99_NCE</v>
      </c>
      <c r="AL664" t="str">
        <f>IF(AND($CF664&lt;&gt;"",IFERROR(INDEX(subsample_country_map!$C:$C,MATCH($CF664,subsample_country_map!$A:$A,0)),"")&lt;&gt;""),INDEX(subsample_country_map!$C:$C,MATCH($CF664,subsample_country_map!$A:$A,0)),INDEX(lookup!$AB:$AB,MATCH($A664,lookup!$A:$A,0)))</f>
        <v>99_NCE</v>
      </c>
      <c r="AM664" t="str">
        <f>IF(AND($CF664&lt;&gt;"",IFERROR(INDEX(subsample_country_map!$D:$D,MATCH($CF664,subsample_country_map!$A:$A,0)),"")&lt;&gt;""),INDEX(subsample_country_map!$D:$D,MATCH($CF664,subsample_country_map!$A:$A,0)),INDEX(lookup!$AC:$AC,MATCH($A664,lookup!$A:$A,0)))</f>
        <v>99_NCE</v>
      </c>
      <c r="AN664" t="str">
        <f>IF(AND($CF664&lt;&gt;"",IFERROR(INDEX(subsample_country_map!$E:$E,MATCH($CF664,subsample_country_map!$A:$A,0)),"")&lt;&gt;""),INDEX(subsample_country_map!$E:$E,MATCH($CF664,subsample_country_map!$A:$A,0)),INDEX(lookup!$AD:$AD,MATCH($A664,lookup!$A:$A,0)))</f>
        <v>99_NCE</v>
      </c>
      <c r="AO664" t="str">
        <f>INDEX(lookup!$Y:$Y,MATCH($A664,lookup!$A:$A,0))</f>
        <v>0_published</v>
      </c>
      <c r="AP664" t="str">
        <f>INDEX(lookup!$Z:$Z,MATCH($A664,lookup!$A:$A,0))</f>
        <v>0_VHB low</v>
      </c>
      <c r="AQ664" t="str">
        <f>INDEX(lookup!$W:$W,MATCH($A664,lookup!$A:$A,0))</f>
        <v>2_sust</v>
      </c>
      <c r="AS664" t="inlineStr">
        <is>
          <t>staging</t>
        </is>
      </c>
      <c r="AT664" t="inlineStr">
        <is>
          <t>good-CER</t>
        </is>
      </c>
      <c r="AU664" t="inlineStr">
        <is>
          <t>creditworthiness</t>
        </is>
      </c>
      <c r="AV664" t="inlineStr">
        <is>
          <t>0.170</t>
        </is>
      </c>
      <c r="AX664" t="inlineStr">
        <is>
          <t>4.04</t>
        </is>
      </c>
      <c r="BA664" t="n">
        <v>3129</v>
      </c>
      <c r="BB664" t="inlineStr">
        <is>
          <t>1</t>
        </is>
      </c>
      <c r="BC664" t="inlineStr">
        <is>
          <t>ordered probit</t>
        </is>
      </c>
      <c r="BD664" t="inlineStr">
        <is>
          <t>firm</t>
        </is>
      </c>
      <c r="BE664" t="inlineStr">
        <is>
          <t>none</t>
        </is>
      </c>
      <c r="BI664" t="inlineStr">
        <is>
          <t>Table 11</t>
        </is>
      </c>
      <c r="BJ664" t="inlineStr">
        <is>
          <t>RSPMWaterULag1 column</t>
        </is>
      </c>
      <c r="BK664" t="inlineStr">
        <is>
          <t>14</t>
        </is>
      </c>
      <c r="BL664" t="inlineStr">
        <is>
          <t>RSPMWaterULag1 0.170 (4.04) **</t>
        </is>
      </c>
      <c r="BM664" t="inlineStr">
        <is>
          <t>RSPMWaterULag1</t>
        </is>
      </c>
      <c r="BN664" t="inlineStr">
        <is>
          <t>RatingSP</t>
        </is>
      </c>
      <c r="BO664" t="inlineStr">
        <is>
          <t>original</t>
        </is>
      </c>
      <c r="BP664" t="inlineStr">
        <is>
          <t>Cubas, Martinez (2018)</t>
        </is>
      </c>
      <c r="BQ664" t="inlineStr">
        <is>
          <t>computed</t>
        </is>
      </c>
      <c r="BT664" t="n">
        <v>0</v>
      </c>
      <c r="BU664" t="inlineStr">
        <is>
          <t>staging_Cubas-Diaz_Martinez_Sedano_2018.csv</t>
        </is>
      </c>
      <c r="BW664" t="n">
        <v>2009</v>
      </c>
      <c r="BX664" t="n">
        <v>2015</v>
      </c>
      <c r="BY664" t="inlineStr">
        <is>
          <t>companies from all over the world</t>
        </is>
      </c>
      <c r="BZ664" t="n">
        <v>2012</v>
      </c>
      <c r="CA664" t="n">
        <v>0</v>
      </c>
      <c r="CB664" t="n">
        <v>0</v>
      </c>
      <c r="CC664" t="n">
        <v>0</v>
      </c>
      <c r="CD664" t="n">
        <v>-0.07216086656338934</v>
      </c>
      <c r="CE664" t="n">
        <v>1</v>
      </c>
    </row>
    <row r="665">
      <c r="A665" t="inlineStr">
        <is>
          <t>Cubas, Martinez (2018)</t>
        </is>
      </c>
      <c r="B665" t="n">
        <v>1970</v>
      </c>
      <c r="C665" t="n">
        <v>-0.006801290679768604</v>
      </c>
      <c r="D665" t="n">
        <v>3997</v>
      </c>
      <c r="E665">
        <f>IF(ISNUMBER($BA665),$BA665,IF(AND(ISNUMBER($D665),ISNUMBER($BW665),ISNUMBER($BX665)),$D665*($BX665-$BW665+1),""))</f>
        <v>3997.0</v>
      </c>
      <c r="H665" t="inlineStr">
        <is>
          <t>partial</t>
        </is>
      </c>
      <c r="I665" t="inlineStr">
        <is>
          <t>T-Statistic available</t>
        </is>
      </c>
      <c r="J665">
        <f>IF($BW665&lt;&gt;"",$BW665,"")</f>
        <v>2009.0</v>
      </c>
      <c r="K665">
        <f>IF($BX665&lt;&gt;"",$BX665,"")</f>
        <v>2015.0</v>
      </c>
      <c r="L665">
        <f>IF(AND(ISNUMBER($BW665),ISNUMBER($BX665)),($BW665+$BX665)/2,"")</f>
        <v>2012.0</v>
      </c>
      <c r="M665">
        <f>IF($L665&lt;&gt;"",$L665,"")</f>
        <v>2012.0</v>
      </c>
      <c r="N665">
        <f>IF(AND(ISNUMBER($BW665),ISNUMBER($BX665)),MIN(1,MAX(0,($BX665-2016+1)/($BX665-$BW665+1))),"")</f>
        <v>0.0</v>
      </c>
      <c r="O665">
        <f>IF(AND(ISNUMBER($BW665),ISNUMBER($BX665)),MIN(1,MAX(0,($BX665-2017+1)/($BX665-$BW665+1))),"")</f>
        <v>0.0</v>
      </c>
      <c r="P665">
        <f>IF(AND(ISNUMBER($BW665),ISNUMBER($BX665)),MIN(1,MAX(0,($BX665-2018+1)/($BX665-$BW665+1))),"")</f>
        <v>0.0</v>
      </c>
      <c r="Q665">
        <f>IF(AND(ISNUMBER($BW665),ISNUMBER($BX665)),MIN(1,MAX(0,($BX665-2019+1)/($BX665-$BW665+1))),"")</f>
        <v>0.0</v>
      </c>
      <c r="R665">
        <f>IF(AND(ISNUMBER($BW665),ISNUMBER($BX665)),MIN(1,MAX(0,($BX665-2016+1)/($BX665-$BW665+1))),"")</f>
        <v>0.0</v>
      </c>
      <c r="S665">
        <f>IF($L665&lt;&gt;"",IF($L665&gt;=2015.5,1,0),"")</f>
        <v>0.0</v>
      </c>
      <c r="T665">
        <f>IF($L665&lt;&gt;"",IF($L665&gt;=2016,1,0),"")</f>
        <v>0.0</v>
      </c>
      <c r="U665">
        <f>IF(ISNUMBER($BX665),IF($BX665&gt;=2016,1,0),"")</f>
        <v>0.0</v>
      </c>
      <c r="V665">
        <f>IF(ISNUMBER($BW665),IF($BW665&gt;=2016,1,0),"")</f>
        <v>0.0</v>
      </c>
      <c r="W665" t="str">
        <f>IF(AND(ISNUMBER($BW665),ISNUMBER($BX665)),IF($BW665&gt;=2016,"post-only",IF($BX665&lt;2016,"pre-only","mixed")),"")</f>
        <v>pre-only</v>
      </c>
      <c r="X665">
        <f>IF(AND(ISNUMBER($BW665),ISNUMBER($BX665)),MIN(1,MAX(0,($BX665-2017+1)/($BX665-$BW665+1))),"")</f>
        <v>0.0</v>
      </c>
      <c r="Y665">
        <f>IF(AND(ISNUMBER($BW665),ISNUMBER($BX665)),MIN(1,MAX(0,($BX665-2018+1)/($BX665-$BW665+1))),"")</f>
        <v>0.0</v>
      </c>
      <c r="Z665">
        <f>IF(AND(ISNUMBER($BW665),ISNUMBER($BX665)),MIN(1,MAX(0,($BX665-2019+1)/($BX665-$BW665+1))),"")</f>
        <v>0.0</v>
      </c>
      <c r="AA665">
        <f>IF(ISNUMBER($BX665),IF($BX665&gt;=2017,1,0),"")</f>
        <v>0.0</v>
      </c>
      <c r="AB665">
        <f>IF(ISNUMBER($BX665),IF($BX665&gt;=2018,1,0),"")</f>
        <v>0.0</v>
      </c>
      <c r="AC665">
        <f>IF(ISNUMBER($BX665),IF($BX665&gt;=2019,1,0),"")</f>
        <v>0.0</v>
      </c>
      <c r="AD665">
        <f>IF($L665&lt;&gt;"",IF($L665&gt;2013,1,0),"")</f>
        <v>0.0</v>
      </c>
      <c r="AE665">
        <f>IF($L665&lt;&gt;"",1+IF($L665&gt;2011,1,0)+IF($L665&gt;2014,1,0),"")</f>
        <v>2.0</v>
      </c>
      <c r="AF665" t="inlineStr">
        <is>
          <t>rating</t>
        </is>
      </c>
      <c r="AG665" t="inlineStr">
        <is>
          <t>performance</t>
        </is>
      </c>
      <c r="AH665" t="inlineStr">
        <is>
          <t>non-sensitive</t>
        </is>
      </c>
      <c r="AI665" t="inlineStr">
        <is>
          <t>99_NCE</t>
        </is>
      </c>
      <c r="AJ665" t="inlineStr">
        <is>
          <t>99_NCE</t>
        </is>
      </c>
      <c r="AK665" t="str">
        <f>IF(AND($CF665&lt;&gt;"",IFERROR(INDEX(subsample_country_map!$B:$B,MATCH($CF665,subsample_country_map!$A:$A,0)),"")&lt;&gt;""),INDEX(subsample_country_map!$B:$B,MATCH($CF665,subsample_country_map!$A:$A,0)),INDEX(lookup!$AA:$AA,MATCH($A665,lookup!$A:$A,0)))</f>
        <v>99_NCE</v>
      </c>
      <c r="AL665" t="str">
        <f>IF(AND($CF665&lt;&gt;"",IFERROR(INDEX(subsample_country_map!$C:$C,MATCH($CF665,subsample_country_map!$A:$A,0)),"")&lt;&gt;""),INDEX(subsample_country_map!$C:$C,MATCH($CF665,subsample_country_map!$A:$A,0)),INDEX(lookup!$AB:$AB,MATCH($A665,lookup!$A:$A,0)))</f>
        <v>99_NCE</v>
      </c>
      <c r="AM665" t="str">
        <f>IF(AND($CF665&lt;&gt;"",IFERROR(INDEX(subsample_country_map!$D:$D,MATCH($CF665,subsample_country_map!$A:$A,0)),"")&lt;&gt;""),INDEX(subsample_country_map!$D:$D,MATCH($CF665,subsample_country_map!$A:$A,0)),INDEX(lookup!$AC:$AC,MATCH($A665,lookup!$A:$A,0)))</f>
        <v>99_NCE</v>
      </c>
      <c r="AN665" t="str">
        <f>IF(AND($CF665&lt;&gt;"",IFERROR(INDEX(subsample_country_map!$E:$E,MATCH($CF665,subsample_country_map!$A:$A,0)),"")&lt;&gt;""),INDEX(subsample_country_map!$E:$E,MATCH($CF665,subsample_country_map!$A:$A,0)),INDEX(lookup!$AD:$AD,MATCH($A665,lookup!$A:$A,0)))</f>
        <v>99_NCE</v>
      </c>
      <c r="AO665" t="str">
        <f>INDEX(lookup!$Y:$Y,MATCH($A665,lookup!$A:$A,0))</f>
        <v>0_published</v>
      </c>
      <c r="AP665" t="str">
        <f>INDEX(lookup!$Z:$Z,MATCH($A665,lookup!$A:$A,0))</f>
        <v>0_VHB low</v>
      </c>
      <c r="AQ665" t="str">
        <f>INDEX(lookup!$W:$W,MATCH($A665,lookup!$A:$A,0))</f>
        <v>2_sust</v>
      </c>
      <c r="AS665" t="inlineStr">
        <is>
          <t>staging</t>
        </is>
      </c>
      <c r="AT665" t="inlineStr">
        <is>
          <t>bad-CER</t>
        </is>
      </c>
      <c r="AU665" t="inlineStr">
        <is>
          <t>creditworthiness</t>
        </is>
      </c>
      <c r="AV665" t="inlineStr">
        <is>
          <t>-0.044</t>
        </is>
      </c>
      <c r="AX665" t="inlineStr">
        <is>
          <t>-0.43</t>
        </is>
      </c>
      <c r="BA665" t="n">
        <v>3997</v>
      </c>
      <c r="BB665" t="inlineStr">
        <is>
          <t>2+</t>
        </is>
      </c>
      <c r="BC665" t="inlineStr">
        <is>
          <t>ordered probit</t>
        </is>
      </c>
      <c r="BD665" t="inlineStr">
        <is>
          <t>firm</t>
        </is>
      </c>
      <c r="BE665" t="inlineStr">
        <is>
          <t>none</t>
        </is>
      </c>
      <c r="BI665" t="inlineStr">
        <is>
          <t>Table 12</t>
        </is>
      </c>
      <c r="BJ665" t="inlineStr">
        <is>
          <t>MCcomb2Lag2 column</t>
        </is>
      </c>
      <c r="BK665" t="inlineStr">
        <is>
          <t>15</t>
        </is>
      </c>
      <c r="BL665" t="inlineStr">
        <is>
          <t>MCcomb2Lag2 -0.044 (0.43)</t>
        </is>
      </c>
      <c r="BM665" t="inlineStr">
        <is>
          <t>MCcomb2Lag2</t>
        </is>
      </c>
      <c r="BN665" t="inlineStr">
        <is>
          <t>RatingSP</t>
        </is>
      </c>
      <c r="BO665" t="inlineStr">
        <is>
          <t>original</t>
        </is>
      </c>
      <c r="BP665" t="inlineStr">
        <is>
          <t>Cubas, Martinez (2018)</t>
        </is>
      </c>
      <c r="BQ665" t="inlineStr">
        <is>
          <t>computed</t>
        </is>
      </c>
      <c r="BT665" t="n">
        <v>0</v>
      </c>
      <c r="BU665" t="inlineStr">
        <is>
          <t>staging_Cubas-Diaz_Martinez_Sedano_2018.csv</t>
        </is>
      </c>
      <c r="BW665" t="n">
        <v>2009</v>
      </c>
      <c r="BX665" t="n">
        <v>2015</v>
      </c>
      <c r="BY665" t="inlineStr">
        <is>
          <t>companies from all over the world</t>
        </is>
      </c>
      <c r="BZ665" t="n">
        <v>2012</v>
      </c>
      <c r="CA665" t="n">
        <v>0</v>
      </c>
      <c r="CB665" t="n">
        <v>0</v>
      </c>
      <c r="CC665" t="n">
        <v>0</v>
      </c>
      <c r="CD665" t="n">
        <v>-0.006801395553038356</v>
      </c>
      <c r="CE665" t="n">
        <v>1</v>
      </c>
    </row>
    <row r="666">
      <c r="A666" t="inlineStr">
        <is>
          <t>Cubas, Martinez (2018)</t>
        </is>
      </c>
      <c r="B666" t="n">
        <v>1971</v>
      </c>
      <c r="C666" t="n">
        <v>-0.01548727121904466</v>
      </c>
      <c r="D666" t="n">
        <v>3683</v>
      </c>
      <c r="E666">
        <f>IF(ISNUMBER($BA666),$BA666,IF(AND(ISNUMBER($D666),ISNUMBER($BW666),ISNUMBER($BX666)),$D666*($BX666-$BW666+1),""))</f>
        <v>3683.0</v>
      </c>
      <c r="H666" t="inlineStr">
        <is>
          <t>partial</t>
        </is>
      </c>
      <c r="I666" t="inlineStr">
        <is>
          <t>T-Statistic available</t>
        </is>
      </c>
      <c r="J666">
        <f>IF($BW666&lt;&gt;"",$BW666,"")</f>
        <v>2009.0</v>
      </c>
      <c r="K666">
        <f>IF($BX666&lt;&gt;"",$BX666,"")</f>
        <v>2015.0</v>
      </c>
      <c r="L666">
        <f>IF(AND(ISNUMBER($BW666),ISNUMBER($BX666)),($BW666+$BX666)/2,"")</f>
        <v>2012.0</v>
      </c>
      <c r="M666">
        <f>IF($L666&lt;&gt;"",$L666,"")</f>
        <v>2012.0</v>
      </c>
      <c r="N666">
        <f>IF(AND(ISNUMBER($BW666),ISNUMBER($BX666)),MIN(1,MAX(0,($BX666-2016+1)/($BX666-$BW666+1))),"")</f>
        <v>0.0</v>
      </c>
      <c r="O666">
        <f>IF(AND(ISNUMBER($BW666),ISNUMBER($BX666)),MIN(1,MAX(0,($BX666-2017+1)/($BX666-$BW666+1))),"")</f>
        <v>0.0</v>
      </c>
      <c r="P666">
        <f>IF(AND(ISNUMBER($BW666),ISNUMBER($BX666)),MIN(1,MAX(0,($BX666-2018+1)/($BX666-$BW666+1))),"")</f>
        <v>0.0</v>
      </c>
      <c r="Q666">
        <f>IF(AND(ISNUMBER($BW666),ISNUMBER($BX666)),MIN(1,MAX(0,($BX666-2019+1)/($BX666-$BW666+1))),"")</f>
        <v>0.0</v>
      </c>
      <c r="R666">
        <f>IF(AND(ISNUMBER($BW666),ISNUMBER($BX666)),MIN(1,MAX(0,($BX666-2016+1)/($BX666-$BW666+1))),"")</f>
        <v>0.0</v>
      </c>
      <c r="S666">
        <f>IF($L666&lt;&gt;"",IF($L666&gt;=2015.5,1,0),"")</f>
        <v>0.0</v>
      </c>
      <c r="T666">
        <f>IF($L666&lt;&gt;"",IF($L666&gt;=2016,1,0),"")</f>
        <v>0.0</v>
      </c>
      <c r="U666">
        <f>IF(ISNUMBER($BX666),IF($BX666&gt;=2016,1,0),"")</f>
        <v>0.0</v>
      </c>
      <c r="V666">
        <f>IF(ISNUMBER($BW666),IF($BW666&gt;=2016,1,0),"")</f>
        <v>0.0</v>
      </c>
      <c r="W666" t="str">
        <f>IF(AND(ISNUMBER($BW666),ISNUMBER($BX666)),IF($BW666&gt;=2016,"post-only",IF($BX666&lt;2016,"pre-only","mixed")),"")</f>
        <v>pre-only</v>
      </c>
      <c r="X666">
        <f>IF(AND(ISNUMBER($BW666),ISNUMBER($BX666)),MIN(1,MAX(0,($BX666-2017+1)/($BX666-$BW666+1))),"")</f>
        <v>0.0</v>
      </c>
      <c r="Y666">
        <f>IF(AND(ISNUMBER($BW666),ISNUMBER($BX666)),MIN(1,MAX(0,($BX666-2018+1)/($BX666-$BW666+1))),"")</f>
        <v>0.0</v>
      </c>
      <c r="Z666">
        <f>IF(AND(ISNUMBER($BW666),ISNUMBER($BX666)),MIN(1,MAX(0,($BX666-2019+1)/($BX666-$BW666+1))),"")</f>
        <v>0.0</v>
      </c>
      <c r="AA666">
        <f>IF(ISNUMBER($BX666),IF($BX666&gt;=2017,1,0),"")</f>
        <v>0.0</v>
      </c>
      <c r="AB666">
        <f>IF(ISNUMBER($BX666),IF($BX666&gt;=2018,1,0),"")</f>
        <v>0.0</v>
      </c>
      <c r="AC666">
        <f>IF(ISNUMBER($BX666),IF($BX666&gt;=2019,1,0),"")</f>
        <v>0.0</v>
      </c>
      <c r="AD666">
        <f>IF($L666&lt;&gt;"",IF($L666&gt;2013,1,0),"")</f>
        <v>0.0</v>
      </c>
      <c r="AE666">
        <f>IF($L666&lt;&gt;"",1+IF($L666&gt;2011,1,0)+IF($L666&gt;2014,1,0),"")</f>
        <v>2.0</v>
      </c>
      <c r="AF666" t="inlineStr">
        <is>
          <t>rating</t>
        </is>
      </c>
      <c r="AG666" t="inlineStr">
        <is>
          <t>performance</t>
        </is>
      </c>
      <c r="AH666" t="inlineStr">
        <is>
          <t>non-sensitive</t>
        </is>
      </c>
      <c r="AI666" t="inlineStr">
        <is>
          <t>99_NCE</t>
        </is>
      </c>
      <c r="AJ666" t="inlineStr">
        <is>
          <t>99_NCE</t>
        </is>
      </c>
      <c r="AK666" t="str">
        <f>IF(AND($CF666&lt;&gt;"",IFERROR(INDEX(subsample_country_map!$B:$B,MATCH($CF666,subsample_country_map!$A:$A,0)),"")&lt;&gt;""),INDEX(subsample_country_map!$B:$B,MATCH($CF666,subsample_country_map!$A:$A,0)),INDEX(lookup!$AA:$AA,MATCH($A666,lookup!$A:$A,0)))</f>
        <v>99_NCE</v>
      </c>
      <c r="AL666" t="str">
        <f>IF(AND($CF666&lt;&gt;"",IFERROR(INDEX(subsample_country_map!$C:$C,MATCH($CF666,subsample_country_map!$A:$A,0)),"")&lt;&gt;""),INDEX(subsample_country_map!$C:$C,MATCH($CF666,subsample_country_map!$A:$A,0)),INDEX(lookup!$AB:$AB,MATCH($A666,lookup!$A:$A,0)))</f>
        <v>99_NCE</v>
      </c>
      <c r="AM666" t="str">
        <f>IF(AND($CF666&lt;&gt;"",IFERROR(INDEX(subsample_country_map!$D:$D,MATCH($CF666,subsample_country_map!$A:$A,0)),"")&lt;&gt;""),INDEX(subsample_country_map!$D:$D,MATCH($CF666,subsample_country_map!$A:$A,0)),INDEX(lookup!$AC:$AC,MATCH($A666,lookup!$A:$A,0)))</f>
        <v>99_NCE</v>
      </c>
      <c r="AN666" t="str">
        <f>IF(AND($CF666&lt;&gt;"",IFERROR(INDEX(subsample_country_map!$E:$E,MATCH($CF666,subsample_country_map!$A:$A,0)),"")&lt;&gt;""),INDEX(subsample_country_map!$E:$E,MATCH($CF666,subsample_country_map!$A:$A,0)),INDEX(lookup!$AD:$AD,MATCH($A666,lookup!$A:$A,0)))</f>
        <v>99_NCE</v>
      </c>
      <c r="AO666" t="str">
        <f>INDEX(lookup!$Y:$Y,MATCH($A666,lookup!$A:$A,0))</f>
        <v>0_published</v>
      </c>
      <c r="AP666" t="str">
        <f>INDEX(lookup!$Z:$Z,MATCH($A666,lookup!$A:$A,0))</f>
        <v>0_VHB low</v>
      </c>
      <c r="AQ666" t="str">
        <f>INDEX(lookup!$W:$W,MATCH($A666,lookup!$A:$A,0))</f>
        <v>2_sust</v>
      </c>
      <c r="AS666" t="inlineStr">
        <is>
          <t>staging</t>
        </is>
      </c>
      <c r="AT666" t="inlineStr">
        <is>
          <t>bad-CER</t>
        </is>
      </c>
      <c r="AU666" t="inlineStr">
        <is>
          <t>creditworthiness</t>
        </is>
      </c>
      <c r="AV666" t="inlineStr">
        <is>
          <t>-0.090</t>
        </is>
      </c>
      <c r="AX666" t="inlineStr">
        <is>
          <t>-0.94</t>
        </is>
      </c>
      <c r="BA666" t="n">
        <v>3683</v>
      </c>
      <c r="BB666" t="inlineStr">
        <is>
          <t>2+</t>
        </is>
      </c>
      <c r="BC666" t="inlineStr">
        <is>
          <t>ordered probit</t>
        </is>
      </c>
      <c r="BD666" t="inlineStr">
        <is>
          <t>firm</t>
        </is>
      </c>
      <c r="BE666" t="inlineStr">
        <is>
          <t>none</t>
        </is>
      </c>
      <c r="BI666" t="inlineStr">
        <is>
          <t>Table 12</t>
        </is>
      </c>
      <c r="BJ666" t="inlineStr">
        <is>
          <t>MCCO2Lag2 column</t>
        </is>
      </c>
      <c r="BK666" t="inlineStr">
        <is>
          <t>15</t>
        </is>
      </c>
      <c r="BL666" t="inlineStr">
        <is>
          <t>MCCO2Lag2 -0.090 (0.94)</t>
        </is>
      </c>
      <c r="BM666" t="inlineStr">
        <is>
          <t>MCCO2Lag2</t>
        </is>
      </c>
      <c r="BN666" t="inlineStr">
        <is>
          <t>RatingSP</t>
        </is>
      </c>
      <c r="BO666" t="inlineStr">
        <is>
          <t>original</t>
        </is>
      </c>
      <c r="BP666" t="inlineStr">
        <is>
          <t>Cubas, Martinez (2018)</t>
        </is>
      </c>
      <c r="BQ666" t="inlineStr">
        <is>
          <t>computed</t>
        </is>
      </c>
      <c r="BT666" t="n">
        <v>0</v>
      </c>
      <c r="BU666" t="inlineStr">
        <is>
          <t>staging_Cubas-Diaz_Martinez_Sedano_2018.csv</t>
        </is>
      </c>
      <c r="BW666" t="n">
        <v>2009</v>
      </c>
      <c r="BX666" t="n">
        <v>2015</v>
      </c>
      <c r="BY666" t="inlineStr">
        <is>
          <t>companies from all over the world</t>
        </is>
      </c>
      <c r="BZ666" t="n">
        <v>2012</v>
      </c>
      <c r="CA666" t="n">
        <v>0</v>
      </c>
      <c r="CB666" t="n">
        <v>0</v>
      </c>
      <c r="CC666" t="n">
        <v>0</v>
      </c>
      <c r="CD666" t="n">
        <v>-0.01548850963336159</v>
      </c>
      <c r="CE666" t="n">
        <v>1</v>
      </c>
    </row>
    <row r="667">
      <c r="A667" t="inlineStr">
        <is>
          <t>Cubas, Martinez (2018)</t>
        </is>
      </c>
      <c r="B667" t="n">
        <v>1972</v>
      </c>
      <c r="C667" t="n">
        <v>-0.009135850641083696</v>
      </c>
      <c r="D667" t="n">
        <v>2426</v>
      </c>
      <c r="E667">
        <f>IF(ISNUMBER($BA667),$BA667,IF(AND(ISNUMBER($D667),ISNUMBER($BW667),ISNUMBER($BX667)),$D667*($BX667-$BW667+1),""))</f>
        <v>2426.0</v>
      </c>
      <c r="H667" t="inlineStr">
        <is>
          <t>partial</t>
        </is>
      </c>
      <c r="I667" t="inlineStr">
        <is>
          <t>T-Statistic available</t>
        </is>
      </c>
      <c r="J667">
        <f>IF($BW667&lt;&gt;"",$BW667,"")</f>
        <v>2009.0</v>
      </c>
      <c r="K667">
        <f>IF($BX667&lt;&gt;"",$BX667,"")</f>
        <v>2015.0</v>
      </c>
      <c r="L667">
        <f>IF(AND(ISNUMBER($BW667),ISNUMBER($BX667)),($BW667+$BX667)/2,"")</f>
        <v>2012.0</v>
      </c>
      <c r="M667">
        <f>IF($L667&lt;&gt;"",$L667,"")</f>
        <v>2012.0</v>
      </c>
      <c r="N667">
        <f>IF(AND(ISNUMBER($BW667),ISNUMBER($BX667)),MIN(1,MAX(0,($BX667-2016+1)/($BX667-$BW667+1))),"")</f>
        <v>0.0</v>
      </c>
      <c r="O667">
        <f>IF(AND(ISNUMBER($BW667),ISNUMBER($BX667)),MIN(1,MAX(0,($BX667-2017+1)/($BX667-$BW667+1))),"")</f>
        <v>0.0</v>
      </c>
      <c r="P667">
        <f>IF(AND(ISNUMBER($BW667),ISNUMBER($BX667)),MIN(1,MAX(0,($BX667-2018+1)/($BX667-$BW667+1))),"")</f>
        <v>0.0</v>
      </c>
      <c r="Q667">
        <f>IF(AND(ISNUMBER($BW667),ISNUMBER($BX667)),MIN(1,MAX(0,($BX667-2019+1)/($BX667-$BW667+1))),"")</f>
        <v>0.0</v>
      </c>
      <c r="R667">
        <f>IF(AND(ISNUMBER($BW667),ISNUMBER($BX667)),MIN(1,MAX(0,($BX667-2016+1)/($BX667-$BW667+1))),"")</f>
        <v>0.0</v>
      </c>
      <c r="S667">
        <f>IF($L667&lt;&gt;"",IF($L667&gt;=2015.5,1,0),"")</f>
        <v>0.0</v>
      </c>
      <c r="T667">
        <f>IF($L667&lt;&gt;"",IF($L667&gt;=2016,1,0),"")</f>
        <v>0.0</v>
      </c>
      <c r="U667">
        <f>IF(ISNUMBER($BX667),IF($BX667&gt;=2016,1,0),"")</f>
        <v>0.0</v>
      </c>
      <c r="V667">
        <f>IF(ISNUMBER($BW667),IF($BW667&gt;=2016,1,0),"")</f>
        <v>0.0</v>
      </c>
      <c r="W667" t="str">
        <f>IF(AND(ISNUMBER($BW667),ISNUMBER($BX667)),IF($BW667&gt;=2016,"post-only",IF($BX667&lt;2016,"pre-only","mixed")),"")</f>
        <v>pre-only</v>
      </c>
      <c r="X667">
        <f>IF(AND(ISNUMBER($BW667),ISNUMBER($BX667)),MIN(1,MAX(0,($BX667-2017+1)/($BX667-$BW667+1))),"")</f>
        <v>0.0</v>
      </c>
      <c r="Y667">
        <f>IF(AND(ISNUMBER($BW667),ISNUMBER($BX667)),MIN(1,MAX(0,($BX667-2018+1)/($BX667-$BW667+1))),"")</f>
        <v>0.0</v>
      </c>
      <c r="Z667">
        <f>IF(AND(ISNUMBER($BW667),ISNUMBER($BX667)),MIN(1,MAX(0,($BX667-2019+1)/($BX667-$BW667+1))),"")</f>
        <v>0.0</v>
      </c>
      <c r="AA667">
        <f>IF(ISNUMBER($BX667),IF($BX667&gt;=2017,1,0),"")</f>
        <v>0.0</v>
      </c>
      <c r="AB667">
        <f>IF(ISNUMBER($BX667),IF($BX667&gt;=2018,1,0),"")</f>
        <v>0.0</v>
      </c>
      <c r="AC667">
        <f>IF(ISNUMBER($BX667),IF($BX667&gt;=2019,1,0),"")</f>
        <v>0.0</v>
      </c>
      <c r="AD667">
        <f>IF($L667&lt;&gt;"",IF($L667&gt;2013,1,0),"")</f>
        <v>0.0</v>
      </c>
      <c r="AE667">
        <f>IF($L667&lt;&gt;"",1+IF($L667&gt;2011,1,0)+IF($L667&gt;2014,1,0),"")</f>
        <v>2.0</v>
      </c>
      <c r="AF667" t="inlineStr">
        <is>
          <t>rating</t>
        </is>
      </c>
      <c r="AG667" t="inlineStr">
        <is>
          <t>performance</t>
        </is>
      </c>
      <c r="AH667" t="inlineStr">
        <is>
          <t>non-sensitive</t>
        </is>
      </c>
      <c r="AI667" t="inlineStr">
        <is>
          <t>99_NCE</t>
        </is>
      </c>
      <c r="AJ667" t="inlineStr">
        <is>
          <t>99_NCE</t>
        </is>
      </c>
      <c r="AK667" t="str">
        <f>IF(AND($CF667&lt;&gt;"",IFERROR(INDEX(subsample_country_map!$B:$B,MATCH($CF667,subsample_country_map!$A:$A,0)),"")&lt;&gt;""),INDEX(subsample_country_map!$B:$B,MATCH($CF667,subsample_country_map!$A:$A,0)),INDEX(lookup!$AA:$AA,MATCH($A667,lookup!$A:$A,0)))</f>
        <v>99_NCE</v>
      </c>
      <c r="AL667" t="str">
        <f>IF(AND($CF667&lt;&gt;"",IFERROR(INDEX(subsample_country_map!$C:$C,MATCH($CF667,subsample_country_map!$A:$A,0)),"")&lt;&gt;""),INDEX(subsample_country_map!$C:$C,MATCH($CF667,subsample_country_map!$A:$A,0)),INDEX(lookup!$AB:$AB,MATCH($A667,lookup!$A:$A,0)))</f>
        <v>99_NCE</v>
      </c>
      <c r="AM667" t="str">
        <f>IF(AND($CF667&lt;&gt;"",IFERROR(INDEX(subsample_country_map!$D:$D,MATCH($CF667,subsample_country_map!$A:$A,0)),"")&lt;&gt;""),INDEX(subsample_country_map!$D:$D,MATCH($CF667,subsample_country_map!$A:$A,0)),INDEX(lookup!$AC:$AC,MATCH($A667,lookup!$A:$A,0)))</f>
        <v>99_NCE</v>
      </c>
      <c r="AN667" t="str">
        <f>IF(AND($CF667&lt;&gt;"",IFERROR(INDEX(subsample_country_map!$E:$E,MATCH($CF667,subsample_country_map!$A:$A,0)),"")&lt;&gt;""),INDEX(subsample_country_map!$E:$E,MATCH($CF667,subsample_country_map!$A:$A,0)),INDEX(lookup!$AD:$AD,MATCH($A667,lookup!$A:$A,0)))</f>
        <v>99_NCE</v>
      </c>
      <c r="AO667" t="str">
        <f>INDEX(lookup!$Y:$Y,MATCH($A667,lookup!$A:$A,0))</f>
        <v>0_published</v>
      </c>
      <c r="AP667" t="str">
        <f>INDEX(lookup!$Z:$Z,MATCH($A667,lookup!$A:$A,0))</f>
        <v>0_VHB low</v>
      </c>
      <c r="AQ667" t="str">
        <f>INDEX(lookup!$W:$W,MATCH($A667,lookup!$A:$A,0))</f>
        <v>2_sust</v>
      </c>
      <c r="AS667" t="inlineStr">
        <is>
          <t>staging</t>
        </is>
      </c>
      <c r="AT667" t="inlineStr">
        <is>
          <t>bad-CER</t>
        </is>
      </c>
      <c r="AU667" t="inlineStr">
        <is>
          <t>creditworthiness</t>
        </is>
      </c>
      <c r="AV667" t="inlineStr">
        <is>
          <t>-0.045</t>
        </is>
      </c>
      <c r="AX667" t="inlineStr">
        <is>
          <t>-0.45</t>
        </is>
      </c>
      <c r="BA667" t="n">
        <v>2426</v>
      </c>
      <c r="BB667" t="inlineStr">
        <is>
          <t>2+</t>
        </is>
      </c>
      <c r="BC667" t="inlineStr">
        <is>
          <t>ordered probit</t>
        </is>
      </c>
      <c r="BD667" t="inlineStr">
        <is>
          <t>firm</t>
        </is>
      </c>
      <c r="BE667" t="inlineStr">
        <is>
          <t>none</t>
        </is>
      </c>
      <c r="BI667" t="inlineStr">
        <is>
          <t>Table 12</t>
        </is>
      </c>
      <c r="BJ667" t="inlineStr">
        <is>
          <t>MCWasteTLag2 column</t>
        </is>
      </c>
      <c r="BK667" t="inlineStr">
        <is>
          <t>15</t>
        </is>
      </c>
      <c r="BL667" t="inlineStr">
        <is>
          <t>MCWasteTLag2 -0.045 (0.45)</t>
        </is>
      </c>
      <c r="BM667" t="inlineStr">
        <is>
          <t>MCWasteTLag2</t>
        </is>
      </c>
      <c r="BN667" t="inlineStr">
        <is>
          <t>RatingSP</t>
        </is>
      </c>
      <c r="BO667" t="inlineStr">
        <is>
          <t>original</t>
        </is>
      </c>
      <c r="BP667" t="inlineStr">
        <is>
          <t>Cubas, Martinez (2018)</t>
        </is>
      </c>
      <c r="BQ667" t="inlineStr">
        <is>
          <t>computed</t>
        </is>
      </c>
      <c r="BT667" t="n">
        <v>0</v>
      </c>
      <c r="BU667" t="inlineStr">
        <is>
          <t>staging_Cubas-Diaz_Martinez_Sedano_2018.csv</t>
        </is>
      </c>
      <c r="BW667" t="n">
        <v>2009</v>
      </c>
      <c r="BX667" t="n">
        <v>2015</v>
      </c>
      <c r="BY667" t="inlineStr">
        <is>
          <t>companies from all over the world</t>
        </is>
      </c>
      <c r="BZ667" t="n">
        <v>2012</v>
      </c>
      <c r="CA667" t="n">
        <v>0</v>
      </c>
      <c r="CB667" t="n">
        <v>0</v>
      </c>
      <c r="CC667" t="n">
        <v>0</v>
      </c>
      <c r="CD667" t="n">
        <v>-0.009136104824649112</v>
      </c>
      <c r="CE667" t="n">
        <v>1</v>
      </c>
    </row>
    <row r="668">
      <c r="A668" t="inlineStr">
        <is>
          <t>Cubas, Martinez (2018)</t>
        </is>
      </c>
      <c r="B668" t="n">
        <v>1973</v>
      </c>
      <c r="C668" t="n">
        <v>-0.02937219730360929</v>
      </c>
      <c r="D668" t="n">
        <v>3077</v>
      </c>
      <c r="E668">
        <f>IF(ISNUMBER($BA668),$BA668,IF(AND(ISNUMBER($D668),ISNUMBER($BW668),ISNUMBER($BX668)),$D668*($BX668-$BW668+1),""))</f>
        <v>3077.0</v>
      </c>
      <c r="H668" t="inlineStr">
        <is>
          <t>partial</t>
        </is>
      </c>
      <c r="I668" t="inlineStr">
        <is>
          <t>T-Statistic available</t>
        </is>
      </c>
      <c r="J668">
        <f>IF($BW668&lt;&gt;"",$BW668,"")</f>
        <v>2009.0</v>
      </c>
      <c r="K668">
        <f>IF($BX668&lt;&gt;"",$BX668,"")</f>
        <v>2015.0</v>
      </c>
      <c r="L668">
        <f>IF(AND(ISNUMBER($BW668),ISNUMBER($BX668)),($BW668+$BX668)/2,"")</f>
        <v>2012.0</v>
      </c>
      <c r="M668">
        <f>IF($L668&lt;&gt;"",$L668,"")</f>
        <v>2012.0</v>
      </c>
      <c r="N668">
        <f>IF(AND(ISNUMBER($BW668),ISNUMBER($BX668)),MIN(1,MAX(0,($BX668-2016+1)/($BX668-$BW668+1))),"")</f>
        <v>0.0</v>
      </c>
      <c r="O668">
        <f>IF(AND(ISNUMBER($BW668),ISNUMBER($BX668)),MIN(1,MAX(0,($BX668-2017+1)/($BX668-$BW668+1))),"")</f>
        <v>0.0</v>
      </c>
      <c r="P668">
        <f>IF(AND(ISNUMBER($BW668),ISNUMBER($BX668)),MIN(1,MAX(0,($BX668-2018+1)/($BX668-$BW668+1))),"")</f>
        <v>0.0</v>
      </c>
      <c r="Q668">
        <f>IF(AND(ISNUMBER($BW668),ISNUMBER($BX668)),MIN(1,MAX(0,($BX668-2019+1)/($BX668-$BW668+1))),"")</f>
        <v>0.0</v>
      </c>
      <c r="R668">
        <f>IF(AND(ISNUMBER($BW668),ISNUMBER($BX668)),MIN(1,MAX(0,($BX668-2016+1)/($BX668-$BW668+1))),"")</f>
        <v>0.0</v>
      </c>
      <c r="S668">
        <f>IF($L668&lt;&gt;"",IF($L668&gt;=2015.5,1,0),"")</f>
        <v>0.0</v>
      </c>
      <c r="T668">
        <f>IF($L668&lt;&gt;"",IF($L668&gt;=2016,1,0),"")</f>
        <v>0.0</v>
      </c>
      <c r="U668">
        <f>IF(ISNUMBER($BX668),IF($BX668&gt;=2016,1,0),"")</f>
        <v>0.0</v>
      </c>
      <c r="V668">
        <f>IF(ISNUMBER($BW668),IF($BW668&gt;=2016,1,0),"")</f>
        <v>0.0</v>
      </c>
      <c r="W668" t="str">
        <f>IF(AND(ISNUMBER($BW668),ISNUMBER($BX668)),IF($BW668&gt;=2016,"post-only",IF($BX668&lt;2016,"pre-only","mixed")),"")</f>
        <v>pre-only</v>
      </c>
      <c r="X668">
        <f>IF(AND(ISNUMBER($BW668),ISNUMBER($BX668)),MIN(1,MAX(0,($BX668-2017+1)/($BX668-$BW668+1))),"")</f>
        <v>0.0</v>
      </c>
      <c r="Y668">
        <f>IF(AND(ISNUMBER($BW668),ISNUMBER($BX668)),MIN(1,MAX(0,($BX668-2018+1)/($BX668-$BW668+1))),"")</f>
        <v>0.0</v>
      </c>
      <c r="Z668">
        <f>IF(AND(ISNUMBER($BW668),ISNUMBER($BX668)),MIN(1,MAX(0,($BX668-2019+1)/($BX668-$BW668+1))),"")</f>
        <v>0.0</v>
      </c>
      <c r="AA668">
        <f>IF(ISNUMBER($BX668),IF($BX668&gt;=2017,1,0),"")</f>
        <v>0.0</v>
      </c>
      <c r="AB668">
        <f>IF(ISNUMBER($BX668),IF($BX668&gt;=2018,1,0),"")</f>
        <v>0.0</v>
      </c>
      <c r="AC668">
        <f>IF(ISNUMBER($BX668),IF($BX668&gt;=2019,1,0),"")</f>
        <v>0.0</v>
      </c>
      <c r="AD668">
        <f>IF($L668&lt;&gt;"",IF($L668&gt;2013,1,0),"")</f>
        <v>0.0</v>
      </c>
      <c r="AE668">
        <f>IF($L668&lt;&gt;"",1+IF($L668&gt;2011,1,0)+IF($L668&gt;2014,1,0),"")</f>
        <v>2.0</v>
      </c>
      <c r="AF668" t="inlineStr">
        <is>
          <t>rating</t>
        </is>
      </c>
      <c r="AG668" t="inlineStr">
        <is>
          <t>performance</t>
        </is>
      </c>
      <c r="AH668" t="inlineStr">
        <is>
          <t>non-sensitive</t>
        </is>
      </c>
      <c r="AI668" t="inlineStr">
        <is>
          <t>99_NCE</t>
        </is>
      </c>
      <c r="AJ668" t="inlineStr">
        <is>
          <t>99_NCE</t>
        </is>
      </c>
      <c r="AK668" t="str">
        <f>IF(AND($CF668&lt;&gt;"",IFERROR(INDEX(subsample_country_map!$B:$B,MATCH($CF668,subsample_country_map!$A:$A,0)),"")&lt;&gt;""),INDEX(subsample_country_map!$B:$B,MATCH($CF668,subsample_country_map!$A:$A,0)),INDEX(lookup!$AA:$AA,MATCH($A668,lookup!$A:$A,0)))</f>
        <v>99_NCE</v>
      </c>
      <c r="AL668" t="str">
        <f>IF(AND($CF668&lt;&gt;"",IFERROR(INDEX(subsample_country_map!$C:$C,MATCH($CF668,subsample_country_map!$A:$A,0)),"")&lt;&gt;""),INDEX(subsample_country_map!$C:$C,MATCH($CF668,subsample_country_map!$A:$A,0)),INDEX(lookup!$AB:$AB,MATCH($A668,lookup!$A:$A,0)))</f>
        <v>99_NCE</v>
      </c>
      <c r="AM668" t="str">
        <f>IF(AND($CF668&lt;&gt;"",IFERROR(INDEX(subsample_country_map!$D:$D,MATCH($CF668,subsample_country_map!$A:$A,0)),"")&lt;&gt;""),INDEX(subsample_country_map!$D:$D,MATCH($CF668,subsample_country_map!$A:$A,0)),INDEX(lookup!$AC:$AC,MATCH($A668,lookup!$A:$A,0)))</f>
        <v>99_NCE</v>
      </c>
      <c r="AN668" t="str">
        <f>IF(AND($CF668&lt;&gt;"",IFERROR(INDEX(subsample_country_map!$E:$E,MATCH($CF668,subsample_country_map!$A:$A,0)),"")&lt;&gt;""),INDEX(subsample_country_map!$E:$E,MATCH($CF668,subsample_country_map!$A:$A,0)),INDEX(lookup!$AD:$AD,MATCH($A668,lookup!$A:$A,0)))</f>
        <v>99_NCE</v>
      </c>
      <c r="AO668" t="str">
        <f>INDEX(lookup!$Y:$Y,MATCH($A668,lookup!$A:$A,0))</f>
        <v>0_published</v>
      </c>
      <c r="AP668" t="str">
        <f>INDEX(lookup!$Z:$Z,MATCH($A668,lookup!$A:$A,0))</f>
        <v>0_VHB low</v>
      </c>
      <c r="AQ668" t="str">
        <f>INDEX(lookup!$W:$W,MATCH($A668,lookup!$A:$A,0))</f>
        <v>2_sust</v>
      </c>
      <c r="AS668" t="inlineStr">
        <is>
          <t>staging</t>
        </is>
      </c>
      <c r="AT668" t="inlineStr">
        <is>
          <t>bad-CER</t>
        </is>
      </c>
      <c r="AU668" t="inlineStr">
        <is>
          <t>creditworthiness</t>
        </is>
      </c>
      <c r="AV668" t="inlineStr">
        <is>
          <t>-0.180</t>
        </is>
      </c>
      <c r="AX668" t="inlineStr">
        <is>
          <t>-1.63</t>
        </is>
      </c>
      <c r="BA668" t="n">
        <v>3077</v>
      </c>
      <c r="BB668" t="inlineStr">
        <is>
          <t>2+</t>
        </is>
      </c>
      <c r="BC668" t="inlineStr">
        <is>
          <t>ordered probit</t>
        </is>
      </c>
      <c r="BD668" t="inlineStr">
        <is>
          <t>firm</t>
        </is>
      </c>
      <c r="BE668" t="inlineStr">
        <is>
          <t>none</t>
        </is>
      </c>
      <c r="BI668" t="inlineStr">
        <is>
          <t>Table 12</t>
        </is>
      </c>
      <c r="BJ668" t="inlineStr">
        <is>
          <t>MCEnULag2 column</t>
        </is>
      </c>
      <c r="BK668" t="inlineStr">
        <is>
          <t>15</t>
        </is>
      </c>
      <c r="BL668" t="inlineStr">
        <is>
          <t>MCEnULag2 -0.180 (1.63)</t>
        </is>
      </c>
      <c r="BM668" t="inlineStr">
        <is>
          <t>MCEnULag2</t>
        </is>
      </c>
      <c r="BN668" t="inlineStr">
        <is>
          <t>RatingSP</t>
        </is>
      </c>
      <c r="BO668" t="inlineStr">
        <is>
          <t>original</t>
        </is>
      </c>
      <c r="BP668" t="inlineStr">
        <is>
          <t>Cubas, Martinez (2018)</t>
        </is>
      </c>
      <c r="BQ668" t="inlineStr">
        <is>
          <t>computed</t>
        </is>
      </c>
      <c r="BT668" t="n">
        <v>0</v>
      </c>
      <c r="BU668" t="inlineStr">
        <is>
          <t>staging_Cubas-Diaz_Martinez_Sedano_2018.csv</t>
        </is>
      </c>
      <c r="BW668" t="n">
        <v>2009</v>
      </c>
      <c r="BX668" t="n">
        <v>2015</v>
      </c>
      <c r="BY668" t="inlineStr">
        <is>
          <t>companies from all over the world</t>
        </is>
      </c>
      <c r="BZ668" t="n">
        <v>2012</v>
      </c>
      <c r="CA668" t="n">
        <v>0</v>
      </c>
      <c r="CB668" t="n">
        <v>0</v>
      </c>
      <c r="CC668" t="n">
        <v>0</v>
      </c>
      <c r="CD668" t="n">
        <v>-0.02938064839780798</v>
      </c>
      <c r="CE668" t="n">
        <v>1</v>
      </c>
    </row>
    <row r="669">
      <c r="A669" t="inlineStr">
        <is>
          <t>Cubas, Martinez (2018)</t>
        </is>
      </c>
      <c r="B669" t="n">
        <v>1974</v>
      </c>
      <c r="C669" t="n">
        <v>-0.003894874645467828</v>
      </c>
      <c r="D669" t="n">
        <v>2907</v>
      </c>
      <c r="E669">
        <f>IF(ISNUMBER($BA669),$BA669,IF(AND(ISNUMBER($D669),ISNUMBER($BW669),ISNUMBER($BX669)),$D669*($BX669-$BW669+1),""))</f>
        <v>2907.0</v>
      </c>
      <c r="H669" t="inlineStr">
        <is>
          <t>partial</t>
        </is>
      </c>
      <c r="I669" t="inlineStr">
        <is>
          <t>T-Statistic available</t>
        </is>
      </c>
      <c r="J669">
        <f>IF($BW669&lt;&gt;"",$BW669,"")</f>
        <v>2009.0</v>
      </c>
      <c r="K669">
        <f>IF($BX669&lt;&gt;"",$BX669,"")</f>
        <v>2015.0</v>
      </c>
      <c r="L669">
        <f>IF(AND(ISNUMBER($BW669),ISNUMBER($BX669)),($BW669+$BX669)/2,"")</f>
        <v>2012.0</v>
      </c>
      <c r="M669">
        <f>IF($L669&lt;&gt;"",$L669,"")</f>
        <v>2012.0</v>
      </c>
      <c r="N669">
        <f>IF(AND(ISNUMBER($BW669),ISNUMBER($BX669)),MIN(1,MAX(0,($BX669-2016+1)/($BX669-$BW669+1))),"")</f>
        <v>0.0</v>
      </c>
      <c r="O669">
        <f>IF(AND(ISNUMBER($BW669),ISNUMBER($BX669)),MIN(1,MAX(0,($BX669-2017+1)/($BX669-$BW669+1))),"")</f>
        <v>0.0</v>
      </c>
      <c r="P669">
        <f>IF(AND(ISNUMBER($BW669),ISNUMBER($BX669)),MIN(1,MAX(0,($BX669-2018+1)/($BX669-$BW669+1))),"")</f>
        <v>0.0</v>
      </c>
      <c r="Q669">
        <f>IF(AND(ISNUMBER($BW669),ISNUMBER($BX669)),MIN(1,MAX(0,($BX669-2019+1)/($BX669-$BW669+1))),"")</f>
        <v>0.0</v>
      </c>
      <c r="R669">
        <f>IF(AND(ISNUMBER($BW669),ISNUMBER($BX669)),MIN(1,MAX(0,($BX669-2016+1)/($BX669-$BW669+1))),"")</f>
        <v>0.0</v>
      </c>
      <c r="S669">
        <f>IF($L669&lt;&gt;"",IF($L669&gt;=2015.5,1,0),"")</f>
        <v>0.0</v>
      </c>
      <c r="T669">
        <f>IF($L669&lt;&gt;"",IF($L669&gt;=2016,1,0),"")</f>
        <v>0.0</v>
      </c>
      <c r="U669">
        <f>IF(ISNUMBER($BX669),IF($BX669&gt;=2016,1,0),"")</f>
        <v>0.0</v>
      </c>
      <c r="V669">
        <f>IF(ISNUMBER($BW669),IF($BW669&gt;=2016,1,0),"")</f>
        <v>0.0</v>
      </c>
      <c r="W669" t="str">
        <f>IF(AND(ISNUMBER($BW669),ISNUMBER($BX669)),IF($BW669&gt;=2016,"post-only",IF($BX669&lt;2016,"pre-only","mixed")),"")</f>
        <v>pre-only</v>
      </c>
      <c r="X669">
        <f>IF(AND(ISNUMBER($BW669),ISNUMBER($BX669)),MIN(1,MAX(0,($BX669-2017+1)/($BX669-$BW669+1))),"")</f>
        <v>0.0</v>
      </c>
      <c r="Y669">
        <f>IF(AND(ISNUMBER($BW669),ISNUMBER($BX669)),MIN(1,MAX(0,($BX669-2018+1)/($BX669-$BW669+1))),"")</f>
        <v>0.0</v>
      </c>
      <c r="Z669">
        <f>IF(AND(ISNUMBER($BW669),ISNUMBER($BX669)),MIN(1,MAX(0,($BX669-2019+1)/($BX669-$BW669+1))),"")</f>
        <v>0.0</v>
      </c>
      <c r="AA669">
        <f>IF(ISNUMBER($BX669),IF($BX669&gt;=2017,1,0),"")</f>
        <v>0.0</v>
      </c>
      <c r="AB669">
        <f>IF(ISNUMBER($BX669),IF($BX669&gt;=2018,1,0),"")</f>
        <v>0.0</v>
      </c>
      <c r="AC669">
        <f>IF(ISNUMBER($BX669),IF($BX669&gt;=2019,1,0),"")</f>
        <v>0.0</v>
      </c>
      <c r="AD669">
        <f>IF($L669&lt;&gt;"",IF($L669&gt;2013,1,0),"")</f>
        <v>0.0</v>
      </c>
      <c r="AE669">
        <f>IF($L669&lt;&gt;"",1+IF($L669&gt;2011,1,0)+IF($L669&gt;2014,1,0),"")</f>
        <v>2.0</v>
      </c>
      <c r="AF669" t="inlineStr">
        <is>
          <t>rating</t>
        </is>
      </c>
      <c r="AG669" t="inlineStr">
        <is>
          <t>performance</t>
        </is>
      </c>
      <c r="AH669" t="inlineStr">
        <is>
          <t>non-sensitive</t>
        </is>
      </c>
      <c r="AI669" t="inlineStr">
        <is>
          <t>99_NCE</t>
        </is>
      </c>
      <c r="AJ669" t="inlineStr">
        <is>
          <t>99_NCE</t>
        </is>
      </c>
      <c r="AK669" t="str">
        <f>IF(AND($CF669&lt;&gt;"",IFERROR(INDEX(subsample_country_map!$B:$B,MATCH($CF669,subsample_country_map!$A:$A,0)),"")&lt;&gt;""),INDEX(subsample_country_map!$B:$B,MATCH($CF669,subsample_country_map!$A:$A,0)),INDEX(lookup!$AA:$AA,MATCH($A669,lookup!$A:$A,0)))</f>
        <v>99_NCE</v>
      </c>
      <c r="AL669" t="str">
        <f>IF(AND($CF669&lt;&gt;"",IFERROR(INDEX(subsample_country_map!$C:$C,MATCH($CF669,subsample_country_map!$A:$A,0)),"")&lt;&gt;""),INDEX(subsample_country_map!$C:$C,MATCH($CF669,subsample_country_map!$A:$A,0)),INDEX(lookup!$AB:$AB,MATCH($A669,lookup!$A:$A,0)))</f>
        <v>99_NCE</v>
      </c>
      <c r="AM669" t="str">
        <f>IF(AND($CF669&lt;&gt;"",IFERROR(INDEX(subsample_country_map!$D:$D,MATCH($CF669,subsample_country_map!$A:$A,0)),"")&lt;&gt;""),INDEX(subsample_country_map!$D:$D,MATCH($CF669,subsample_country_map!$A:$A,0)),INDEX(lookup!$AC:$AC,MATCH($A669,lookup!$A:$A,0)))</f>
        <v>99_NCE</v>
      </c>
      <c r="AN669" t="str">
        <f>IF(AND($CF669&lt;&gt;"",IFERROR(INDEX(subsample_country_map!$E:$E,MATCH($CF669,subsample_country_map!$A:$A,0)),"")&lt;&gt;""),INDEX(subsample_country_map!$E:$E,MATCH($CF669,subsample_country_map!$A:$A,0)),INDEX(lookup!$AD:$AD,MATCH($A669,lookup!$A:$A,0)))</f>
        <v>99_NCE</v>
      </c>
      <c r="AO669" t="str">
        <f>INDEX(lookup!$Y:$Y,MATCH($A669,lookup!$A:$A,0))</f>
        <v>0_published</v>
      </c>
      <c r="AP669" t="str">
        <f>INDEX(lookup!$Z:$Z,MATCH($A669,lookup!$A:$A,0))</f>
        <v>0_VHB low</v>
      </c>
      <c r="AQ669" t="str">
        <f>INDEX(lookup!$W:$W,MATCH($A669,lookup!$A:$A,0))</f>
        <v>2_sust</v>
      </c>
      <c r="AS669" t="inlineStr">
        <is>
          <t>staging</t>
        </is>
      </c>
      <c r="AT669" t="inlineStr">
        <is>
          <t>bad-CER</t>
        </is>
      </c>
      <c r="AU669" t="inlineStr">
        <is>
          <t>creditworthiness</t>
        </is>
      </c>
      <c r="AV669" t="inlineStr">
        <is>
          <t>-0.022</t>
        </is>
      </c>
      <c r="AX669" t="inlineStr">
        <is>
          <t>-0.21</t>
        </is>
      </c>
      <c r="BA669" t="n">
        <v>2907</v>
      </c>
      <c r="BB669" t="inlineStr">
        <is>
          <t>2+</t>
        </is>
      </c>
      <c r="BC669" t="inlineStr">
        <is>
          <t>ordered probit</t>
        </is>
      </c>
      <c r="BD669" t="inlineStr">
        <is>
          <t>firm</t>
        </is>
      </c>
      <c r="BE669" t="inlineStr">
        <is>
          <t>none</t>
        </is>
      </c>
      <c r="BI669" t="inlineStr">
        <is>
          <t>Table 12</t>
        </is>
      </c>
      <c r="BJ669" t="inlineStr">
        <is>
          <t>MCWaterULag2 column</t>
        </is>
      </c>
      <c r="BK669" t="inlineStr">
        <is>
          <t>15</t>
        </is>
      </c>
      <c r="BL669" t="inlineStr">
        <is>
          <t>MCWaterULag2 -0.022 (0.21)</t>
        </is>
      </c>
      <c r="BM669" t="inlineStr">
        <is>
          <t>MCWaterULag2</t>
        </is>
      </c>
      <c r="BN669" t="inlineStr">
        <is>
          <t>RatingSP</t>
        </is>
      </c>
      <c r="BO669" t="inlineStr">
        <is>
          <t>original</t>
        </is>
      </c>
      <c r="BP669" t="inlineStr">
        <is>
          <t>Cubas, Martinez (2018)</t>
        </is>
      </c>
      <c r="BQ669" t="inlineStr">
        <is>
          <t>computed</t>
        </is>
      </c>
      <c r="BT669" t="n">
        <v>0</v>
      </c>
      <c r="BU669" t="inlineStr">
        <is>
          <t>staging_Cubas-Diaz_Martinez_Sedano_2018.csv</t>
        </is>
      </c>
      <c r="BW669" t="n">
        <v>2009</v>
      </c>
      <c r="BX669" t="n">
        <v>2015</v>
      </c>
      <c r="BY669" t="inlineStr">
        <is>
          <t>companies from all over the world</t>
        </is>
      </c>
      <c r="BZ669" t="n">
        <v>2012</v>
      </c>
      <c r="CA669" t="n">
        <v>0</v>
      </c>
      <c r="CB669" t="n">
        <v>0</v>
      </c>
      <c r="CC669" t="n">
        <v>0</v>
      </c>
      <c r="CD669" t="n">
        <v>-0.003894894340792859</v>
      </c>
      <c r="CE669" t="n">
        <v>1</v>
      </c>
    </row>
    <row r="670">
      <c r="A670" t="inlineStr">
        <is>
          <t>Cubas, Martinez (2018)</t>
        </is>
      </c>
      <c r="B670" t="n">
        <v>1975</v>
      </c>
      <c r="C670" t="n">
        <v>-0.06024661311141216</v>
      </c>
      <c r="D670" t="n">
        <v>2183</v>
      </c>
      <c r="E670">
        <f>IF(ISNUMBER($BA670),$BA670,IF(AND(ISNUMBER($D670),ISNUMBER($BW670),ISNUMBER($BX670)),$D670*($BX670-$BW670+1),""))</f>
        <v>2183.0</v>
      </c>
      <c r="H670" t="inlineStr">
        <is>
          <t>partial</t>
        </is>
      </c>
      <c r="I670" t="inlineStr">
        <is>
          <t>T-Statistic available</t>
        </is>
      </c>
      <c r="J670">
        <f>IF($BW670&lt;&gt;"",$BW670,"")</f>
        <v>2009.0</v>
      </c>
      <c r="K670">
        <f>IF($BX670&lt;&gt;"",$BX670,"")</f>
        <v>2015.0</v>
      </c>
      <c r="L670">
        <f>IF(AND(ISNUMBER($BW670),ISNUMBER($BX670)),($BW670+$BX670)/2,"")</f>
        <v>2012.0</v>
      </c>
      <c r="M670">
        <f>IF($L670&lt;&gt;"",$L670,"")</f>
        <v>2012.0</v>
      </c>
      <c r="N670">
        <f>IF(AND(ISNUMBER($BW670),ISNUMBER($BX670)),MIN(1,MAX(0,($BX670-2016+1)/($BX670-$BW670+1))),"")</f>
        <v>0.0</v>
      </c>
      <c r="O670">
        <f>IF(AND(ISNUMBER($BW670),ISNUMBER($BX670)),MIN(1,MAX(0,($BX670-2017+1)/($BX670-$BW670+1))),"")</f>
        <v>0.0</v>
      </c>
      <c r="P670">
        <f>IF(AND(ISNUMBER($BW670),ISNUMBER($BX670)),MIN(1,MAX(0,($BX670-2018+1)/($BX670-$BW670+1))),"")</f>
        <v>0.0</v>
      </c>
      <c r="Q670">
        <f>IF(AND(ISNUMBER($BW670),ISNUMBER($BX670)),MIN(1,MAX(0,($BX670-2019+1)/($BX670-$BW670+1))),"")</f>
        <v>0.0</v>
      </c>
      <c r="R670">
        <f>IF(AND(ISNUMBER($BW670),ISNUMBER($BX670)),MIN(1,MAX(0,($BX670-2016+1)/($BX670-$BW670+1))),"")</f>
        <v>0.0</v>
      </c>
      <c r="S670">
        <f>IF($L670&lt;&gt;"",IF($L670&gt;=2015.5,1,0),"")</f>
        <v>0.0</v>
      </c>
      <c r="T670">
        <f>IF($L670&lt;&gt;"",IF($L670&gt;=2016,1,0),"")</f>
        <v>0.0</v>
      </c>
      <c r="U670">
        <f>IF(ISNUMBER($BX670),IF($BX670&gt;=2016,1,0),"")</f>
        <v>0.0</v>
      </c>
      <c r="V670">
        <f>IF(ISNUMBER($BW670),IF($BW670&gt;=2016,1,0),"")</f>
        <v>0.0</v>
      </c>
      <c r="W670" t="str">
        <f>IF(AND(ISNUMBER($BW670),ISNUMBER($BX670)),IF($BW670&gt;=2016,"post-only",IF($BX670&lt;2016,"pre-only","mixed")),"")</f>
        <v>pre-only</v>
      </c>
      <c r="X670">
        <f>IF(AND(ISNUMBER($BW670),ISNUMBER($BX670)),MIN(1,MAX(0,($BX670-2017+1)/($BX670-$BW670+1))),"")</f>
        <v>0.0</v>
      </c>
      <c r="Y670">
        <f>IF(AND(ISNUMBER($BW670),ISNUMBER($BX670)),MIN(1,MAX(0,($BX670-2018+1)/($BX670-$BW670+1))),"")</f>
        <v>0.0</v>
      </c>
      <c r="Z670">
        <f>IF(AND(ISNUMBER($BW670),ISNUMBER($BX670)),MIN(1,MAX(0,($BX670-2019+1)/($BX670-$BW670+1))),"")</f>
        <v>0.0</v>
      </c>
      <c r="AA670">
        <f>IF(ISNUMBER($BX670),IF($BX670&gt;=2017,1,0),"")</f>
        <v>0.0</v>
      </c>
      <c r="AB670">
        <f>IF(ISNUMBER($BX670),IF($BX670&gt;=2018,1,0),"")</f>
        <v>0.0</v>
      </c>
      <c r="AC670">
        <f>IF(ISNUMBER($BX670),IF($BX670&gt;=2019,1,0),"")</f>
        <v>0.0</v>
      </c>
      <c r="AD670">
        <f>IF($L670&lt;&gt;"",IF($L670&gt;2013,1,0),"")</f>
        <v>0.0</v>
      </c>
      <c r="AE670">
        <f>IF($L670&lt;&gt;"",1+IF($L670&gt;2011,1,0)+IF($L670&gt;2014,1,0),"")</f>
        <v>2.0</v>
      </c>
      <c r="AF670" t="inlineStr">
        <is>
          <t>rating</t>
        </is>
      </c>
      <c r="AG670" t="inlineStr">
        <is>
          <t>performance</t>
        </is>
      </c>
      <c r="AH670" t="inlineStr">
        <is>
          <t>non-sensitive</t>
        </is>
      </c>
      <c r="AI670" t="inlineStr">
        <is>
          <t>99_NCE</t>
        </is>
      </c>
      <c r="AJ670" t="inlineStr">
        <is>
          <t>99_NCE</t>
        </is>
      </c>
      <c r="AK670" t="str">
        <f>IF(AND($CF670&lt;&gt;"",IFERROR(INDEX(subsample_country_map!$B:$B,MATCH($CF670,subsample_country_map!$A:$A,0)),"")&lt;&gt;""),INDEX(subsample_country_map!$B:$B,MATCH($CF670,subsample_country_map!$A:$A,0)),INDEX(lookup!$AA:$AA,MATCH($A670,lookup!$A:$A,0)))</f>
        <v>99_NCE</v>
      </c>
      <c r="AL670" t="str">
        <f>IF(AND($CF670&lt;&gt;"",IFERROR(INDEX(subsample_country_map!$C:$C,MATCH($CF670,subsample_country_map!$A:$A,0)),"")&lt;&gt;""),INDEX(subsample_country_map!$C:$C,MATCH($CF670,subsample_country_map!$A:$A,0)),INDEX(lookup!$AB:$AB,MATCH($A670,lookup!$A:$A,0)))</f>
        <v>99_NCE</v>
      </c>
      <c r="AM670" t="str">
        <f>IF(AND($CF670&lt;&gt;"",IFERROR(INDEX(subsample_country_map!$D:$D,MATCH($CF670,subsample_country_map!$A:$A,0)),"")&lt;&gt;""),INDEX(subsample_country_map!$D:$D,MATCH($CF670,subsample_country_map!$A:$A,0)),INDEX(lookup!$AC:$AC,MATCH($A670,lookup!$A:$A,0)))</f>
        <v>99_NCE</v>
      </c>
      <c r="AN670" t="str">
        <f>IF(AND($CF670&lt;&gt;"",IFERROR(INDEX(subsample_country_map!$E:$E,MATCH($CF670,subsample_country_map!$A:$A,0)),"")&lt;&gt;""),INDEX(subsample_country_map!$E:$E,MATCH($CF670,subsample_country_map!$A:$A,0)),INDEX(lookup!$AD:$AD,MATCH($A670,lookup!$A:$A,0)))</f>
        <v>99_NCE</v>
      </c>
      <c r="AO670" t="str">
        <f>INDEX(lookup!$Y:$Y,MATCH($A670,lookup!$A:$A,0))</f>
        <v>0_published</v>
      </c>
      <c r="AP670" t="str">
        <f>INDEX(lookup!$Z:$Z,MATCH($A670,lookup!$A:$A,0))</f>
        <v>0_VHB low</v>
      </c>
      <c r="AQ670" t="str">
        <f>INDEX(lookup!$W:$W,MATCH($A670,lookup!$A:$A,0))</f>
        <v>2_sust</v>
      </c>
      <c r="AS670" t="inlineStr">
        <is>
          <t>staging</t>
        </is>
      </c>
      <c r="AT670" t="inlineStr">
        <is>
          <t>good-CER</t>
        </is>
      </c>
      <c r="AU670" t="inlineStr">
        <is>
          <t>creditworthiness</t>
        </is>
      </c>
      <c r="AV670" t="inlineStr">
        <is>
          <t>0.152</t>
        </is>
      </c>
      <c r="AX670" t="inlineStr">
        <is>
          <t>2.82</t>
        </is>
      </c>
      <c r="BA670" t="n">
        <v>2183</v>
      </c>
      <c r="BB670" t="inlineStr">
        <is>
          <t>1</t>
        </is>
      </c>
      <c r="BC670" t="inlineStr">
        <is>
          <t>ordered probit</t>
        </is>
      </c>
      <c r="BD670" t="inlineStr">
        <is>
          <t>firm</t>
        </is>
      </c>
      <c r="BE670" t="inlineStr">
        <is>
          <t>period</t>
        </is>
      </c>
      <c r="BF670" t="inlineStr">
        <is>
          <t>2009-2012</t>
        </is>
      </c>
      <c r="BG670" t="inlineStr">
        <is>
          <t>2009</t>
        </is>
      </c>
      <c r="BH670" t="inlineStr">
        <is>
          <t>2012</t>
        </is>
      </c>
      <c r="BI670" t="inlineStr">
        <is>
          <t>Table 13</t>
        </is>
      </c>
      <c r="BJ670" t="inlineStr">
        <is>
          <t>2009-2012 column</t>
        </is>
      </c>
      <c r="BK670" t="inlineStr">
        <is>
          <t>16</t>
        </is>
      </c>
      <c r="BL670" t="inlineStr">
        <is>
          <t>RSPMcomb2Lag1 0.152 (2.82) **</t>
        </is>
      </c>
      <c r="BM670" t="inlineStr">
        <is>
          <t>RSPMcomb2Lag1</t>
        </is>
      </c>
      <c r="BN670" t="inlineStr">
        <is>
          <t>RatingSP</t>
        </is>
      </c>
      <c r="BO670" t="inlineStr">
        <is>
          <t>original</t>
        </is>
      </c>
      <c r="BP670" t="inlineStr">
        <is>
          <t>Cubas, Martinez (2018)</t>
        </is>
      </c>
      <c r="BQ670" t="inlineStr">
        <is>
          <t>computed</t>
        </is>
      </c>
      <c r="BT670" t="n">
        <v>0</v>
      </c>
      <c r="BU670" t="inlineStr">
        <is>
          <t>staging_Cubas-Diaz_Martinez_Sedano_2018.csv</t>
        </is>
      </c>
      <c r="BW670" t="n">
        <v>2009</v>
      </c>
      <c r="BX670" t="n">
        <v>2015</v>
      </c>
      <c r="BY670" t="inlineStr">
        <is>
          <t>companies from all over the world</t>
        </is>
      </c>
      <c r="BZ670" t="n">
        <v>2012</v>
      </c>
      <c r="CA670" t="n">
        <v>0</v>
      </c>
      <c r="CB670" t="n">
        <v>0</v>
      </c>
      <c r="CC670" t="n">
        <v>0</v>
      </c>
      <c r="CD670" t="n">
        <v>-0.0603196637279046</v>
      </c>
      <c r="CE670" t="n">
        <v>1</v>
      </c>
    </row>
    <row r="671">
      <c r="A671" t="inlineStr">
        <is>
          <t>Cubas, Martinez (2018)</t>
        </is>
      </c>
      <c r="B671" t="n">
        <v>1976</v>
      </c>
      <c r="C671" t="n">
        <v>-0.03469695954668232</v>
      </c>
      <c r="D671" t="n">
        <v>2045</v>
      </c>
      <c r="E671">
        <f>IF(ISNUMBER($BA671),$BA671,IF(AND(ISNUMBER($D671),ISNUMBER($BW671),ISNUMBER($BX671)),$D671*($BX671-$BW671+1),""))</f>
        <v>2045.0</v>
      </c>
      <c r="H671" t="inlineStr">
        <is>
          <t>partial</t>
        </is>
      </c>
      <c r="I671" t="inlineStr">
        <is>
          <t>T-Statistic available</t>
        </is>
      </c>
      <c r="J671">
        <f>IF($BW671&lt;&gt;"",$BW671,"")</f>
        <v>2009.0</v>
      </c>
      <c r="K671">
        <f>IF($BX671&lt;&gt;"",$BX671,"")</f>
        <v>2015.0</v>
      </c>
      <c r="L671">
        <f>IF(AND(ISNUMBER($BW671),ISNUMBER($BX671)),($BW671+$BX671)/2,"")</f>
        <v>2012.0</v>
      </c>
      <c r="M671">
        <f>IF($L671&lt;&gt;"",$L671,"")</f>
        <v>2012.0</v>
      </c>
      <c r="N671">
        <f>IF(AND(ISNUMBER($BW671),ISNUMBER($BX671)),MIN(1,MAX(0,($BX671-2016+1)/($BX671-$BW671+1))),"")</f>
        <v>0.0</v>
      </c>
      <c r="O671">
        <f>IF(AND(ISNUMBER($BW671),ISNUMBER($BX671)),MIN(1,MAX(0,($BX671-2017+1)/($BX671-$BW671+1))),"")</f>
        <v>0.0</v>
      </c>
      <c r="P671">
        <f>IF(AND(ISNUMBER($BW671),ISNUMBER($BX671)),MIN(1,MAX(0,($BX671-2018+1)/($BX671-$BW671+1))),"")</f>
        <v>0.0</v>
      </c>
      <c r="Q671">
        <f>IF(AND(ISNUMBER($BW671),ISNUMBER($BX671)),MIN(1,MAX(0,($BX671-2019+1)/($BX671-$BW671+1))),"")</f>
        <v>0.0</v>
      </c>
      <c r="R671">
        <f>IF(AND(ISNUMBER($BW671),ISNUMBER($BX671)),MIN(1,MAX(0,($BX671-2016+1)/($BX671-$BW671+1))),"")</f>
        <v>0.0</v>
      </c>
      <c r="S671">
        <f>IF($L671&lt;&gt;"",IF($L671&gt;=2015.5,1,0),"")</f>
        <v>0.0</v>
      </c>
      <c r="T671">
        <f>IF($L671&lt;&gt;"",IF($L671&gt;=2016,1,0),"")</f>
        <v>0.0</v>
      </c>
      <c r="U671">
        <f>IF(ISNUMBER($BX671),IF($BX671&gt;=2016,1,0),"")</f>
        <v>0.0</v>
      </c>
      <c r="V671">
        <f>IF(ISNUMBER($BW671),IF($BW671&gt;=2016,1,0),"")</f>
        <v>0.0</v>
      </c>
      <c r="W671" t="str">
        <f>IF(AND(ISNUMBER($BW671),ISNUMBER($BX671)),IF($BW671&gt;=2016,"post-only",IF($BX671&lt;2016,"pre-only","mixed")),"")</f>
        <v>pre-only</v>
      </c>
      <c r="X671">
        <f>IF(AND(ISNUMBER($BW671),ISNUMBER($BX671)),MIN(1,MAX(0,($BX671-2017+1)/($BX671-$BW671+1))),"")</f>
        <v>0.0</v>
      </c>
      <c r="Y671">
        <f>IF(AND(ISNUMBER($BW671),ISNUMBER($BX671)),MIN(1,MAX(0,($BX671-2018+1)/($BX671-$BW671+1))),"")</f>
        <v>0.0</v>
      </c>
      <c r="Z671">
        <f>IF(AND(ISNUMBER($BW671),ISNUMBER($BX671)),MIN(1,MAX(0,($BX671-2019+1)/($BX671-$BW671+1))),"")</f>
        <v>0.0</v>
      </c>
      <c r="AA671">
        <f>IF(ISNUMBER($BX671),IF($BX671&gt;=2017,1,0),"")</f>
        <v>0.0</v>
      </c>
      <c r="AB671">
        <f>IF(ISNUMBER($BX671),IF($BX671&gt;=2018,1,0),"")</f>
        <v>0.0</v>
      </c>
      <c r="AC671">
        <f>IF(ISNUMBER($BX671),IF($BX671&gt;=2019,1,0),"")</f>
        <v>0.0</v>
      </c>
      <c r="AD671">
        <f>IF($L671&lt;&gt;"",IF($L671&gt;2013,1,0),"")</f>
        <v>0.0</v>
      </c>
      <c r="AE671">
        <f>IF($L671&lt;&gt;"",1+IF($L671&gt;2011,1,0)+IF($L671&gt;2014,1,0),"")</f>
        <v>2.0</v>
      </c>
      <c r="AF671" t="inlineStr">
        <is>
          <t>rating</t>
        </is>
      </c>
      <c r="AG671" t="inlineStr">
        <is>
          <t>performance</t>
        </is>
      </c>
      <c r="AH671" t="inlineStr">
        <is>
          <t>non-sensitive</t>
        </is>
      </c>
      <c r="AI671" t="inlineStr">
        <is>
          <t>99_NCE</t>
        </is>
      </c>
      <c r="AJ671" t="inlineStr">
        <is>
          <t>99_NCE</t>
        </is>
      </c>
      <c r="AK671" t="str">
        <f>IF(AND($CF671&lt;&gt;"",IFERROR(INDEX(subsample_country_map!$B:$B,MATCH($CF671,subsample_country_map!$A:$A,0)),"")&lt;&gt;""),INDEX(subsample_country_map!$B:$B,MATCH($CF671,subsample_country_map!$A:$A,0)),INDEX(lookup!$AA:$AA,MATCH($A671,lookup!$A:$A,0)))</f>
        <v>99_NCE</v>
      </c>
      <c r="AL671" t="str">
        <f>IF(AND($CF671&lt;&gt;"",IFERROR(INDEX(subsample_country_map!$C:$C,MATCH($CF671,subsample_country_map!$A:$A,0)),"")&lt;&gt;""),INDEX(subsample_country_map!$C:$C,MATCH($CF671,subsample_country_map!$A:$A,0)),INDEX(lookup!$AB:$AB,MATCH($A671,lookup!$A:$A,0)))</f>
        <v>99_NCE</v>
      </c>
      <c r="AM671" t="str">
        <f>IF(AND($CF671&lt;&gt;"",IFERROR(INDEX(subsample_country_map!$D:$D,MATCH($CF671,subsample_country_map!$A:$A,0)),"")&lt;&gt;""),INDEX(subsample_country_map!$D:$D,MATCH($CF671,subsample_country_map!$A:$A,0)),INDEX(lookup!$AC:$AC,MATCH($A671,lookup!$A:$A,0)))</f>
        <v>99_NCE</v>
      </c>
      <c r="AN671" t="str">
        <f>IF(AND($CF671&lt;&gt;"",IFERROR(INDEX(subsample_country_map!$E:$E,MATCH($CF671,subsample_country_map!$A:$A,0)),"")&lt;&gt;""),INDEX(subsample_country_map!$E:$E,MATCH($CF671,subsample_country_map!$A:$A,0)),INDEX(lookup!$AD:$AD,MATCH($A671,lookup!$A:$A,0)))</f>
        <v>99_NCE</v>
      </c>
      <c r="AO671" t="str">
        <f>INDEX(lookup!$Y:$Y,MATCH($A671,lookup!$A:$A,0))</f>
        <v>0_published</v>
      </c>
      <c r="AP671" t="str">
        <f>INDEX(lookup!$Z:$Z,MATCH($A671,lookup!$A:$A,0))</f>
        <v>0_VHB low</v>
      </c>
      <c r="AQ671" t="str">
        <f>INDEX(lookup!$W:$W,MATCH($A671,lookup!$A:$A,0))</f>
        <v>2_sust</v>
      </c>
      <c r="AS671" t="inlineStr">
        <is>
          <t>staging</t>
        </is>
      </c>
      <c r="AT671" t="inlineStr">
        <is>
          <t>good-CER</t>
        </is>
      </c>
      <c r="AU671" t="inlineStr">
        <is>
          <t>creditworthiness</t>
        </is>
      </c>
      <c r="AV671" t="inlineStr">
        <is>
          <t>0.071</t>
        </is>
      </c>
      <c r="AX671" t="inlineStr">
        <is>
          <t>1.57</t>
        </is>
      </c>
      <c r="BA671" t="n">
        <v>2045</v>
      </c>
      <c r="BB671" t="inlineStr">
        <is>
          <t>1</t>
        </is>
      </c>
      <c r="BC671" t="inlineStr">
        <is>
          <t>ordered probit</t>
        </is>
      </c>
      <c r="BD671" t="inlineStr">
        <is>
          <t>firm</t>
        </is>
      </c>
      <c r="BE671" t="inlineStr">
        <is>
          <t>period</t>
        </is>
      </c>
      <c r="BF671" t="inlineStr">
        <is>
          <t>2013-2015</t>
        </is>
      </c>
      <c r="BG671" t="inlineStr">
        <is>
          <t>2013</t>
        </is>
      </c>
      <c r="BH671" t="inlineStr">
        <is>
          <t>2015</t>
        </is>
      </c>
      <c r="BI671" t="inlineStr">
        <is>
          <t>Table 13</t>
        </is>
      </c>
      <c r="BJ671" t="inlineStr">
        <is>
          <t>2013-2015 column</t>
        </is>
      </c>
      <c r="BK671" t="inlineStr">
        <is>
          <t>16</t>
        </is>
      </c>
      <c r="BL671" t="inlineStr">
        <is>
          <t>RSPMcomb2Lag1 0.071 (1.57)</t>
        </is>
      </c>
      <c r="BM671" t="inlineStr">
        <is>
          <t>RSPMcomb2Lag1</t>
        </is>
      </c>
      <c r="BN671" t="inlineStr">
        <is>
          <t>RatingSP</t>
        </is>
      </c>
      <c r="BO671" t="inlineStr">
        <is>
          <t>original</t>
        </is>
      </c>
      <c r="BP671" t="inlineStr">
        <is>
          <t>Cubas, Martinez (2018)</t>
        </is>
      </c>
      <c r="BQ671" t="inlineStr">
        <is>
          <t>computed</t>
        </is>
      </c>
      <c r="BT671" t="n">
        <v>0</v>
      </c>
      <c r="BU671" t="inlineStr">
        <is>
          <t>staging_Cubas-Diaz_Martinez_Sedano_2018.csv</t>
        </is>
      </c>
      <c r="BW671" t="n">
        <v>2009</v>
      </c>
      <c r="BX671" t="n">
        <v>2015</v>
      </c>
      <c r="BY671" t="inlineStr">
        <is>
          <t>companies from all over the world</t>
        </is>
      </c>
      <c r="BZ671" t="n">
        <v>2012</v>
      </c>
      <c r="CA671" t="n">
        <v>0</v>
      </c>
      <c r="CB671" t="n">
        <v>0</v>
      </c>
      <c r="CC671" t="n">
        <v>0</v>
      </c>
      <c r="CD671" t="n">
        <v>-0.03471089325977871</v>
      </c>
      <c r="CE671" t="n">
        <v>1</v>
      </c>
    </row>
    <row r="672">
      <c r="A672" t="inlineStr">
        <is>
          <t>Cubas, Martinez (2018)</t>
        </is>
      </c>
      <c r="B672" t="n">
        <v>1977</v>
      </c>
      <c r="C672" t="n">
        <v>-0.1182108626198083</v>
      </c>
      <c r="D672" t="n">
        <v>966</v>
      </c>
      <c r="E672">
        <f>IF(ISNUMBER($BA672),$BA672,IF(AND(ISNUMBER($D672),ISNUMBER($BW672),ISNUMBER($BX672)),$D672*($BX672-$BW672+1),""))</f>
        <v>966.0</v>
      </c>
      <c r="H672" t="inlineStr">
        <is>
          <t>partial</t>
        </is>
      </c>
      <c r="I672" t="inlineStr">
        <is>
          <t>T-Statistic available</t>
        </is>
      </c>
      <c r="J672">
        <f>IF($BW672&lt;&gt;"",$BW672,"")</f>
        <v>2009.0</v>
      </c>
      <c r="K672">
        <f>IF($BX672&lt;&gt;"",$BX672,"")</f>
        <v>2015.0</v>
      </c>
      <c r="L672">
        <f>IF(AND(ISNUMBER($BW672),ISNUMBER($BX672)),($BW672+$BX672)/2,"")</f>
        <v>2012.0</v>
      </c>
      <c r="M672">
        <f>IF($L672&lt;&gt;"",$L672,"")</f>
        <v>2012.0</v>
      </c>
      <c r="N672">
        <f>IF(AND(ISNUMBER($BW672),ISNUMBER($BX672)),MIN(1,MAX(0,($BX672-2016+1)/($BX672-$BW672+1))),"")</f>
        <v>0.0</v>
      </c>
      <c r="O672">
        <f>IF(AND(ISNUMBER($BW672),ISNUMBER($BX672)),MIN(1,MAX(0,($BX672-2017+1)/($BX672-$BW672+1))),"")</f>
        <v>0.0</v>
      </c>
      <c r="P672">
        <f>IF(AND(ISNUMBER($BW672),ISNUMBER($BX672)),MIN(1,MAX(0,($BX672-2018+1)/($BX672-$BW672+1))),"")</f>
        <v>0.0</v>
      </c>
      <c r="Q672">
        <f>IF(AND(ISNUMBER($BW672),ISNUMBER($BX672)),MIN(1,MAX(0,($BX672-2019+1)/($BX672-$BW672+1))),"")</f>
        <v>0.0</v>
      </c>
      <c r="R672">
        <f>IF(AND(ISNUMBER($BW672),ISNUMBER($BX672)),MIN(1,MAX(0,($BX672-2016+1)/($BX672-$BW672+1))),"")</f>
        <v>0.0</v>
      </c>
      <c r="S672">
        <f>IF($L672&lt;&gt;"",IF($L672&gt;=2015.5,1,0),"")</f>
        <v>0.0</v>
      </c>
      <c r="T672">
        <f>IF($L672&lt;&gt;"",IF($L672&gt;=2016,1,0),"")</f>
        <v>0.0</v>
      </c>
      <c r="U672">
        <f>IF(ISNUMBER($BX672),IF($BX672&gt;=2016,1,0),"")</f>
        <v>0.0</v>
      </c>
      <c r="V672">
        <f>IF(ISNUMBER($BW672),IF($BW672&gt;=2016,1,0),"")</f>
        <v>0.0</v>
      </c>
      <c r="W672" t="str">
        <f>IF(AND(ISNUMBER($BW672),ISNUMBER($BX672)),IF($BW672&gt;=2016,"post-only",IF($BX672&lt;2016,"pre-only","mixed")),"")</f>
        <v>pre-only</v>
      </c>
      <c r="X672">
        <f>IF(AND(ISNUMBER($BW672),ISNUMBER($BX672)),MIN(1,MAX(0,($BX672-2017+1)/($BX672-$BW672+1))),"")</f>
        <v>0.0</v>
      </c>
      <c r="Y672">
        <f>IF(AND(ISNUMBER($BW672),ISNUMBER($BX672)),MIN(1,MAX(0,($BX672-2018+1)/($BX672-$BW672+1))),"")</f>
        <v>0.0</v>
      </c>
      <c r="Z672">
        <f>IF(AND(ISNUMBER($BW672),ISNUMBER($BX672)),MIN(1,MAX(0,($BX672-2019+1)/($BX672-$BW672+1))),"")</f>
        <v>0.0</v>
      </c>
      <c r="AA672">
        <f>IF(ISNUMBER($BX672),IF($BX672&gt;=2017,1,0),"")</f>
        <v>0.0</v>
      </c>
      <c r="AB672">
        <f>IF(ISNUMBER($BX672),IF($BX672&gt;=2018,1,0),"")</f>
        <v>0.0</v>
      </c>
      <c r="AC672">
        <f>IF(ISNUMBER($BX672),IF($BX672&gt;=2019,1,0),"")</f>
        <v>0.0</v>
      </c>
      <c r="AD672">
        <f>IF($L672&lt;&gt;"",IF($L672&gt;2013,1,0),"")</f>
        <v>0.0</v>
      </c>
      <c r="AE672">
        <f>IF($L672&lt;&gt;"",1+IF($L672&gt;2011,1,0)+IF($L672&gt;2014,1,0),"")</f>
        <v>2.0</v>
      </c>
      <c r="AF672" t="inlineStr">
        <is>
          <t>rating</t>
        </is>
      </c>
      <c r="AG672" t="inlineStr">
        <is>
          <t>performance</t>
        </is>
      </c>
      <c r="AH672" t="inlineStr">
        <is>
          <t>non-sensitive</t>
        </is>
      </c>
      <c r="AI672" t="inlineStr">
        <is>
          <t>99_NCE</t>
        </is>
      </c>
      <c r="AJ672" t="inlineStr">
        <is>
          <t>99_NCE</t>
        </is>
      </c>
      <c r="AK672" t="str">
        <f>IF(AND($CF672&lt;&gt;"",IFERROR(INDEX(subsample_country_map!$B:$B,MATCH($CF672,subsample_country_map!$A:$A,0)),"")&lt;&gt;""),INDEX(subsample_country_map!$B:$B,MATCH($CF672,subsample_country_map!$A:$A,0)),INDEX(lookup!$AA:$AA,MATCH($A672,lookup!$A:$A,0)))</f>
        <v>99_NCE</v>
      </c>
      <c r="AL672" t="str">
        <f>IF(AND($CF672&lt;&gt;"",IFERROR(INDEX(subsample_country_map!$C:$C,MATCH($CF672,subsample_country_map!$A:$A,0)),"")&lt;&gt;""),INDEX(subsample_country_map!$C:$C,MATCH($CF672,subsample_country_map!$A:$A,0)),INDEX(lookup!$AB:$AB,MATCH($A672,lookup!$A:$A,0)))</f>
        <v>99_NCE</v>
      </c>
      <c r="AM672" t="str">
        <f>IF(AND($CF672&lt;&gt;"",IFERROR(INDEX(subsample_country_map!$D:$D,MATCH($CF672,subsample_country_map!$A:$A,0)),"")&lt;&gt;""),INDEX(subsample_country_map!$D:$D,MATCH($CF672,subsample_country_map!$A:$A,0)),INDEX(lookup!$AC:$AC,MATCH($A672,lookup!$A:$A,0)))</f>
        <v>99_NCE</v>
      </c>
      <c r="AN672" t="str">
        <f>IF(AND($CF672&lt;&gt;"",IFERROR(INDEX(subsample_country_map!$E:$E,MATCH($CF672,subsample_country_map!$A:$A,0)),"")&lt;&gt;""),INDEX(subsample_country_map!$E:$E,MATCH($CF672,subsample_country_map!$A:$A,0)),INDEX(lookup!$AD:$AD,MATCH($A672,lookup!$A:$A,0)))</f>
        <v>99_NCE</v>
      </c>
      <c r="AO672" t="str">
        <f>INDEX(lookup!$Y:$Y,MATCH($A672,lookup!$A:$A,0))</f>
        <v>0_published</v>
      </c>
      <c r="AP672" t="str">
        <f>INDEX(lookup!$Z:$Z,MATCH($A672,lookup!$A:$A,0))</f>
        <v>0_VHB low</v>
      </c>
      <c r="AQ672" t="str">
        <f>INDEX(lookup!$W:$W,MATCH($A672,lookup!$A:$A,0))</f>
        <v>2_sust</v>
      </c>
      <c r="AS672" t="inlineStr">
        <is>
          <t>staging</t>
        </is>
      </c>
      <c r="AT672" t="inlineStr">
        <is>
          <t>good-CER</t>
        </is>
      </c>
      <c r="AU672" t="inlineStr">
        <is>
          <t>creditworthiness</t>
        </is>
      </c>
      <c r="AV672" t="inlineStr">
        <is>
          <t>0.235</t>
        </is>
      </c>
      <c r="AX672" t="inlineStr">
        <is>
          <t>3.70</t>
        </is>
      </c>
      <c r="BA672" t="n">
        <v>966</v>
      </c>
      <c r="BB672" t="inlineStr">
        <is>
          <t>1</t>
        </is>
      </c>
      <c r="BC672" t="inlineStr">
        <is>
          <t>ordered probit</t>
        </is>
      </c>
      <c r="BD672" t="inlineStr">
        <is>
          <t>firm</t>
        </is>
      </c>
      <c r="BE672" t="inlineStr">
        <is>
          <t>period</t>
        </is>
      </c>
      <c r="BF672" t="inlineStr">
        <is>
          <t>2009-2010</t>
        </is>
      </c>
      <c r="BG672" t="inlineStr">
        <is>
          <t>2009</t>
        </is>
      </c>
      <c r="BH672" t="inlineStr">
        <is>
          <t>2010</t>
        </is>
      </c>
      <c r="BI672" t="inlineStr">
        <is>
          <t>Table 13</t>
        </is>
      </c>
      <c r="BJ672" t="inlineStr">
        <is>
          <t>2009-2010 column</t>
        </is>
      </c>
      <c r="BK672" t="inlineStr">
        <is>
          <t>16</t>
        </is>
      </c>
      <c r="BL672" t="inlineStr">
        <is>
          <t>RSPMcomb2Lag1 0.235 (3.70) **</t>
        </is>
      </c>
      <c r="BM672" t="inlineStr">
        <is>
          <t>RSPMcomb2Lag1</t>
        </is>
      </c>
      <c r="BN672" t="inlineStr">
        <is>
          <t>RatingSP</t>
        </is>
      </c>
      <c r="BO672" t="inlineStr">
        <is>
          <t>original</t>
        </is>
      </c>
      <c r="BP672" t="inlineStr">
        <is>
          <t>Cubas, Martinez (2018)</t>
        </is>
      </c>
      <c r="BQ672" t="inlineStr">
        <is>
          <t>computed</t>
        </is>
      </c>
      <c r="BT672" t="n">
        <v>0</v>
      </c>
      <c r="BU672" t="inlineStr">
        <is>
          <t>staging_Cubas-Diaz_Martinez_Sedano_2018.csv</t>
        </is>
      </c>
      <c r="BW672" t="n">
        <v>2009</v>
      </c>
      <c r="BX672" t="n">
        <v>2015</v>
      </c>
      <c r="BY672" t="inlineStr">
        <is>
          <t>companies from all over the world</t>
        </is>
      </c>
      <c r="BZ672" t="n">
        <v>2012</v>
      </c>
      <c r="CA672" t="n">
        <v>0</v>
      </c>
      <c r="CB672" t="n">
        <v>0</v>
      </c>
      <c r="CC672" t="n">
        <v>0</v>
      </c>
      <c r="CD672" t="n">
        <v>-0.1187661443831547</v>
      </c>
      <c r="CE672" t="n">
        <v>1</v>
      </c>
    </row>
    <row r="673">
      <c r="A673" t="inlineStr">
        <is>
          <t>Cubas, Martinez (2018)</t>
        </is>
      </c>
      <c r="B673" t="n">
        <v>1978</v>
      </c>
      <c r="C673" t="n">
        <v>-0.04267221745669771</v>
      </c>
      <c r="D673" t="n">
        <v>1217</v>
      </c>
      <c r="E673">
        <f>IF(ISNUMBER($BA673),$BA673,IF(AND(ISNUMBER($D673),ISNUMBER($BW673),ISNUMBER($BX673)),$D673*($BX673-$BW673+1),""))</f>
        <v>1217.0</v>
      </c>
      <c r="H673" t="inlineStr">
        <is>
          <t>partial</t>
        </is>
      </c>
      <c r="I673" t="inlineStr">
        <is>
          <t>T-Statistic available</t>
        </is>
      </c>
      <c r="J673">
        <f>IF($BW673&lt;&gt;"",$BW673,"")</f>
        <v>2009.0</v>
      </c>
      <c r="K673">
        <f>IF($BX673&lt;&gt;"",$BX673,"")</f>
        <v>2015.0</v>
      </c>
      <c r="L673">
        <f>IF(AND(ISNUMBER($BW673),ISNUMBER($BX673)),($BW673+$BX673)/2,"")</f>
        <v>2012.0</v>
      </c>
      <c r="M673">
        <f>IF($L673&lt;&gt;"",$L673,"")</f>
        <v>2012.0</v>
      </c>
      <c r="N673">
        <f>IF(AND(ISNUMBER($BW673),ISNUMBER($BX673)),MIN(1,MAX(0,($BX673-2016+1)/($BX673-$BW673+1))),"")</f>
        <v>0.0</v>
      </c>
      <c r="O673">
        <f>IF(AND(ISNUMBER($BW673),ISNUMBER($BX673)),MIN(1,MAX(0,($BX673-2017+1)/($BX673-$BW673+1))),"")</f>
        <v>0.0</v>
      </c>
      <c r="P673">
        <f>IF(AND(ISNUMBER($BW673),ISNUMBER($BX673)),MIN(1,MAX(0,($BX673-2018+1)/($BX673-$BW673+1))),"")</f>
        <v>0.0</v>
      </c>
      <c r="Q673">
        <f>IF(AND(ISNUMBER($BW673),ISNUMBER($BX673)),MIN(1,MAX(0,($BX673-2019+1)/($BX673-$BW673+1))),"")</f>
        <v>0.0</v>
      </c>
      <c r="R673">
        <f>IF(AND(ISNUMBER($BW673),ISNUMBER($BX673)),MIN(1,MAX(0,($BX673-2016+1)/($BX673-$BW673+1))),"")</f>
        <v>0.0</v>
      </c>
      <c r="S673">
        <f>IF($L673&lt;&gt;"",IF($L673&gt;=2015.5,1,0),"")</f>
        <v>0.0</v>
      </c>
      <c r="T673">
        <f>IF($L673&lt;&gt;"",IF($L673&gt;=2016,1,0),"")</f>
        <v>0.0</v>
      </c>
      <c r="U673">
        <f>IF(ISNUMBER($BX673),IF($BX673&gt;=2016,1,0),"")</f>
        <v>0.0</v>
      </c>
      <c r="V673">
        <f>IF(ISNUMBER($BW673),IF($BW673&gt;=2016,1,0),"")</f>
        <v>0.0</v>
      </c>
      <c r="W673" t="str">
        <f>IF(AND(ISNUMBER($BW673),ISNUMBER($BX673)),IF($BW673&gt;=2016,"post-only",IF($BX673&lt;2016,"pre-only","mixed")),"")</f>
        <v>pre-only</v>
      </c>
      <c r="X673">
        <f>IF(AND(ISNUMBER($BW673),ISNUMBER($BX673)),MIN(1,MAX(0,($BX673-2017+1)/($BX673-$BW673+1))),"")</f>
        <v>0.0</v>
      </c>
      <c r="Y673">
        <f>IF(AND(ISNUMBER($BW673),ISNUMBER($BX673)),MIN(1,MAX(0,($BX673-2018+1)/($BX673-$BW673+1))),"")</f>
        <v>0.0</v>
      </c>
      <c r="Z673">
        <f>IF(AND(ISNUMBER($BW673),ISNUMBER($BX673)),MIN(1,MAX(0,($BX673-2019+1)/($BX673-$BW673+1))),"")</f>
        <v>0.0</v>
      </c>
      <c r="AA673">
        <f>IF(ISNUMBER($BX673),IF($BX673&gt;=2017,1,0),"")</f>
        <v>0.0</v>
      </c>
      <c r="AB673">
        <f>IF(ISNUMBER($BX673),IF($BX673&gt;=2018,1,0),"")</f>
        <v>0.0</v>
      </c>
      <c r="AC673">
        <f>IF(ISNUMBER($BX673),IF($BX673&gt;=2019,1,0),"")</f>
        <v>0.0</v>
      </c>
      <c r="AD673">
        <f>IF($L673&lt;&gt;"",IF($L673&gt;2013,1,0),"")</f>
        <v>0.0</v>
      </c>
      <c r="AE673">
        <f>IF($L673&lt;&gt;"",1+IF($L673&gt;2011,1,0)+IF($L673&gt;2014,1,0),"")</f>
        <v>2.0</v>
      </c>
      <c r="AF673" t="inlineStr">
        <is>
          <t>rating</t>
        </is>
      </c>
      <c r="AG673" t="inlineStr">
        <is>
          <t>performance</t>
        </is>
      </c>
      <c r="AH673" t="inlineStr">
        <is>
          <t>non-sensitive</t>
        </is>
      </c>
      <c r="AI673" t="inlineStr">
        <is>
          <t>99_NCE</t>
        </is>
      </c>
      <c r="AJ673" t="inlineStr">
        <is>
          <t>99_NCE</t>
        </is>
      </c>
      <c r="AK673" t="str">
        <f>IF(AND($CF673&lt;&gt;"",IFERROR(INDEX(subsample_country_map!$B:$B,MATCH($CF673,subsample_country_map!$A:$A,0)),"")&lt;&gt;""),INDEX(subsample_country_map!$B:$B,MATCH($CF673,subsample_country_map!$A:$A,0)),INDEX(lookup!$AA:$AA,MATCH($A673,lookup!$A:$A,0)))</f>
        <v>99_NCE</v>
      </c>
      <c r="AL673" t="str">
        <f>IF(AND($CF673&lt;&gt;"",IFERROR(INDEX(subsample_country_map!$C:$C,MATCH($CF673,subsample_country_map!$A:$A,0)),"")&lt;&gt;""),INDEX(subsample_country_map!$C:$C,MATCH($CF673,subsample_country_map!$A:$A,0)),INDEX(lookup!$AB:$AB,MATCH($A673,lookup!$A:$A,0)))</f>
        <v>99_NCE</v>
      </c>
      <c r="AM673" t="str">
        <f>IF(AND($CF673&lt;&gt;"",IFERROR(INDEX(subsample_country_map!$D:$D,MATCH($CF673,subsample_country_map!$A:$A,0)),"")&lt;&gt;""),INDEX(subsample_country_map!$D:$D,MATCH($CF673,subsample_country_map!$A:$A,0)),INDEX(lookup!$AC:$AC,MATCH($A673,lookup!$A:$A,0)))</f>
        <v>99_NCE</v>
      </c>
      <c r="AN673" t="str">
        <f>IF(AND($CF673&lt;&gt;"",IFERROR(INDEX(subsample_country_map!$E:$E,MATCH($CF673,subsample_country_map!$A:$A,0)),"")&lt;&gt;""),INDEX(subsample_country_map!$E:$E,MATCH($CF673,subsample_country_map!$A:$A,0)),INDEX(lookup!$AD:$AD,MATCH($A673,lookup!$A:$A,0)))</f>
        <v>99_NCE</v>
      </c>
      <c r="AO673" t="str">
        <f>INDEX(lookup!$Y:$Y,MATCH($A673,lookup!$A:$A,0))</f>
        <v>0_published</v>
      </c>
      <c r="AP673" t="str">
        <f>INDEX(lookup!$Z:$Z,MATCH($A673,lookup!$A:$A,0))</f>
        <v>0_VHB low</v>
      </c>
      <c r="AQ673" t="str">
        <f>INDEX(lookup!$W:$W,MATCH($A673,lookup!$A:$A,0))</f>
        <v>2_sust</v>
      </c>
      <c r="AS673" t="inlineStr">
        <is>
          <t>staging</t>
        </is>
      </c>
      <c r="AT673" t="inlineStr">
        <is>
          <t>good-CER</t>
        </is>
      </c>
      <c r="AU673" t="inlineStr">
        <is>
          <t>creditworthiness</t>
        </is>
      </c>
      <c r="AV673" t="inlineStr">
        <is>
          <t>0.093</t>
        </is>
      </c>
      <c r="AX673" t="inlineStr">
        <is>
          <t>1.49</t>
        </is>
      </c>
      <c r="BA673" t="n">
        <v>1217</v>
      </c>
      <c r="BB673" t="inlineStr">
        <is>
          <t>1</t>
        </is>
      </c>
      <c r="BC673" t="inlineStr">
        <is>
          <t>ordered probit</t>
        </is>
      </c>
      <c r="BD673" t="inlineStr">
        <is>
          <t>firm</t>
        </is>
      </c>
      <c r="BE673" t="inlineStr">
        <is>
          <t>period</t>
        </is>
      </c>
      <c r="BF673" t="inlineStr">
        <is>
          <t>2011-2012</t>
        </is>
      </c>
      <c r="BG673" t="inlineStr">
        <is>
          <t>2011</t>
        </is>
      </c>
      <c r="BH673" t="inlineStr">
        <is>
          <t>2012</t>
        </is>
      </c>
      <c r="BI673" t="inlineStr">
        <is>
          <t>Table 13</t>
        </is>
      </c>
      <c r="BJ673" t="inlineStr">
        <is>
          <t>2011-2012 column</t>
        </is>
      </c>
      <c r="BK673" t="inlineStr">
        <is>
          <t>16</t>
        </is>
      </c>
      <c r="BL673" t="inlineStr">
        <is>
          <t>RSPMcomb2Lag1 0.093 (1.49)</t>
        </is>
      </c>
      <c r="BM673" t="inlineStr">
        <is>
          <t>RSPMcomb2Lag1</t>
        </is>
      </c>
      <c r="BN673" t="inlineStr">
        <is>
          <t>RatingSP</t>
        </is>
      </c>
      <c r="BO673" t="inlineStr">
        <is>
          <t>original</t>
        </is>
      </c>
      <c r="BP673" t="inlineStr">
        <is>
          <t>Cubas, Martinez (2018)</t>
        </is>
      </c>
      <c r="BQ673" t="inlineStr">
        <is>
          <t>computed</t>
        </is>
      </c>
      <c r="BT673" t="n">
        <v>0</v>
      </c>
      <c r="BU673" t="inlineStr">
        <is>
          <t>staging_Cubas-Diaz_Martinez_Sedano_2018.csv</t>
        </is>
      </c>
      <c r="BW673" t="n">
        <v>2009</v>
      </c>
      <c r="BX673" t="n">
        <v>2015</v>
      </c>
      <c r="BY673" t="inlineStr">
        <is>
          <t>companies from all over the world</t>
        </is>
      </c>
      <c r="BZ673" t="n">
        <v>2012</v>
      </c>
      <c r="CA673" t="n">
        <v>0</v>
      </c>
      <c r="CB673" t="n">
        <v>0</v>
      </c>
      <c r="CC673" t="n">
        <v>0</v>
      </c>
      <c r="CD673" t="n">
        <v>-0.0426981466632278</v>
      </c>
      <c r="CE673" t="n">
        <v>1</v>
      </c>
    </row>
    <row r="674">
      <c r="A674" t="inlineStr">
        <is>
          <t>Cubas, Martinez (2018)</t>
        </is>
      </c>
      <c r="B674" t="n">
        <v>1979</v>
      </c>
      <c r="C674" t="n">
        <v>-0.04235701325133966</v>
      </c>
      <c r="D674" t="n">
        <v>1354</v>
      </c>
      <c r="E674">
        <f>IF(ISNUMBER($BA674),$BA674,IF(AND(ISNUMBER($D674),ISNUMBER($BW674),ISNUMBER($BX674)),$D674*($BX674-$BW674+1),""))</f>
        <v>1354.0</v>
      </c>
      <c r="H674" t="inlineStr">
        <is>
          <t>partial</t>
        </is>
      </c>
      <c r="I674" t="inlineStr">
        <is>
          <t>T-Statistic available</t>
        </is>
      </c>
      <c r="J674">
        <f>IF($BW674&lt;&gt;"",$BW674,"")</f>
        <v>2009.0</v>
      </c>
      <c r="K674">
        <f>IF($BX674&lt;&gt;"",$BX674,"")</f>
        <v>2015.0</v>
      </c>
      <c r="L674">
        <f>IF(AND(ISNUMBER($BW674),ISNUMBER($BX674)),($BW674+$BX674)/2,"")</f>
        <v>2012.0</v>
      </c>
      <c r="M674">
        <f>IF($L674&lt;&gt;"",$L674,"")</f>
        <v>2012.0</v>
      </c>
      <c r="N674">
        <f>IF(AND(ISNUMBER($BW674),ISNUMBER($BX674)),MIN(1,MAX(0,($BX674-2016+1)/($BX674-$BW674+1))),"")</f>
        <v>0.0</v>
      </c>
      <c r="O674">
        <f>IF(AND(ISNUMBER($BW674),ISNUMBER($BX674)),MIN(1,MAX(0,($BX674-2017+1)/($BX674-$BW674+1))),"")</f>
        <v>0.0</v>
      </c>
      <c r="P674">
        <f>IF(AND(ISNUMBER($BW674),ISNUMBER($BX674)),MIN(1,MAX(0,($BX674-2018+1)/($BX674-$BW674+1))),"")</f>
        <v>0.0</v>
      </c>
      <c r="Q674">
        <f>IF(AND(ISNUMBER($BW674),ISNUMBER($BX674)),MIN(1,MAX(0,($BX674-2019+1)/($BX674-$BW674+1))),"")</f>
        <v>0.0</v>
      </c>
      <c r="R674">
        <f>IF(AND(ISNUMBER($BW674),ISNUMBER($BX674)),MIN(1,MAX(0,($BX674-2016+1)/($BX674-$BW674+1))),"")</f>
        <v>0.0</v>
      </c>
      <c r="S674">
        <f>IF($L674&lt;&gt;"",IF($L674&gt;=2015.5,1,0),"")</f>
        <v>0.0</v>
      </c>
      <c r="T674">
        <f>IF($L674&lt;&gt;"",IF($L674&gt;=2016,1,0),"")</f>
        <v>0.0</v>
      </c>
      <c r="U674">
        <f>IF(ISNUMBER($BX674),IF($BX674&gt;=2016,1,0),"")</f>
        <v>0.0</v>
      </c>
      <c r="V674">
        <f>IF(ISNUMBER($BW674),IF($BW674&gt;=2016,1,0),"")</f>
        <v>0.0</v>
      </c>
      <c r="W674" t="str">
        <f>IF(AND(ISNUMBER($BW674),ISNUMBER($BX674)),IF($BW674&gt;=2016,"post-only",IF($BX674&lt;2016,"pre-only","mixed")),"")</f>
        <v>pre-only</v>
      </c>
      <c r="X674">
        <f>IF(AND(ISNUMBER($BW674),ISNUMBER($BX674)),MIN(1,MAX(0,($BX674-2017+1)/($BX674-$BW674+1))),"")</f>
        <v>0.0</v>
      </c>
      <c r="Y674">
        <f>IF(AND(ISNUMBER($BW674),ISNUMBER($BX674)),MIN(1,MAX(0,($BX674-2018+1)/($BX674-$BW674+1))),"")</f>
        <v>0.0</v>
      </c>
      <c r="Z674">
        <f>IF(AND(ISNUMBER($BW674),ISNUMBER($BX674)),MIN(1,MAX(0,($BX674-2019+1)/($BX674-$BW674+1))),"")</f>
        <v>0.0</v>
      </c>
      <c r="AA674">
        <f>IF(ISNUMBER($BX674),IF($BX674&gt;=2017,1,0),"")</f>
        <v>0.0</v>
      </c>
      <c r="AB674">
        <f>IF(ISNUMBER($BX674),IF($BX674&gt;=2018,1,0),"")</f>
        <v>0.0</v>
      </c>
      <c r="AC674">
        <f>IF(ISNUMBER($BX674),IF($BX674&gt;=2019,1,0),"")</f>
        <v>0.0</v>
      </c>
      <c r="AD674">
        <f>IF($L674&lt;&gt;"",IF($L674&gt;2013,1,0),"")</f>
        <v>0.0</v>
      </c>
      <c r="AE674">
        <f>IF($L674&lt;&gt;"",1+IF($L674&gt;2011,1,0)+IF($L674&gt;2014,1,0),"")</f>
        <v>2.0</v>
      </c>
      <c r="AF674" t="inlineStr">
        <is>
          <t>rating</t>
        </is>
      </c>
      <c r="AG674" t="inlineStr">
        <is>
          <t>performance</t>
        </is>
      </c>
      <c r="AH674" t="inlineStr">
        <is>
          <t>non-sensitive</t>
        </is>
      </c>
      <c r="AI674" t="inlineStr">
        <is>
          <t>99_NCE</t>
        </is>
      </c>
      <c r="AJ674" t="inlineStr">
        <is>
          <t>99_NCE</t>
        </is>
      </c>
      <c r="AK674" t="str">
        <f>IF(AND($CF674&lt;&gt;"",IFERROR(INDEX(subsample_country_map!$B:$B,MATCH($CF674,subsample_country_map!$A:$A,0)),"")&lt;&gt;""),INDEX(subsample_country_map!$B:$B,MATCH($CF674,subsample_country_map!$A:$A,0)),INDEX(lookup!$AA:$AA,MATCH($A674,lookup!$A:$A,0)))</f>
        <v>99_NCE</v>
      </c>
      <c r="AL674" t="str">
        <f>IF(AND($CF674&lt;&gt;"",IFERROR(INDEX(subsample_country_map!$C:$C,MATCH($CF674,subsample_country_map!$A:$A,0)),"")&lt;&gt;""),INDEX(subsample_country_map!$C:$C,MATCH($CF674,subsample_country_map!$A:$A,0)),INDEX(lookup!$AB:$AB,MATCH($A674,lookup!$A:$A,0)))</f>
        <v>99_NCE</v>
      </c>
      <c r="AM674" t="str">
        <f>IF(AND($CF674&lt;&gt;"",IFERROR(INDEX(subsample_country_map!$D:$D,MATCH($CF674,subsample_country_map!$A:$A,0)),"")&lt;&gt;""),INDEX(subsample_country_map!$D:$D,MATCH($CF674,subsample_country_map!$A:$A,0)),INDEX(lookup!$AC:$AC,MATCH($A674,lookup!$A:$A,0)))</f>
        <v>99_NCE</v>
      </c>
      <c r="AN674" t="str">
        <f>IF(AND($CF674&lt;&gt;"",IFERROR(INDEX(subsample_country_map!$E:$E,MATCH($CF674,subsample_country_map!$A:$A,0)),"")&lt;&gt;""),INDEX(subsample_country_map!$E:$E,MATCH($CF674,subsample_country_map!$A:$A,0)),INDEX(lookup!$AD:$AD,MATCH($A674,lookup!$A:$A,0)))</f>
        <v>99_NCE</v>
      </c>
      <c r="AO674" t="str">
        <f>INDEX(lookup!$Y:$Y,MATCH($A674,lookup!$A:$A,0))</f>
        <v>0_published</v>
      </c>
      <c r="AP674" t="str">
        <f>INDEX(lookup!$Z:$Z,MATCH($A674,lookup!$A:$A,0))</f>
        <v>0_VHB low</v>
      </c>
      <c r="AQ674" t="str">
        <f>INDEX(lookup!$W:$W,MATCH($A674,lookup!$A:$A,0))</f>
        <v>2_sust</v>
      </c>
      <c r="AS674" t="inlineStr">
        <is>
          <t>staging</t>
        </is>
      </c>
      <c r="AT674" t="inlineStr">
        <is>
          <t>good-CER</t>
        </is>
      </c>
      <c r="AU674" t="inlineStr">
        <is>
          <t>creditworthiness</t>
        </is>
      </c>
      <c r="AV674" t="inlineStr">
        <is>
          <t>0.076</t>
        </is>
      </c>
      <c r="AX674" t="inlineStr">
        <is>
          <t>1.56</t>
        </is>
      </c>
      <c r="BA674" t="n">
        <v>1354</v>
      </c>
      <c r="BB674" t="inlineStr">
        <is>
          <t>1</t>
        </is>
      </c>
      <c r="BC674" t="inlineStr">
        <is>
          <t>ordered probit</t>
        </is>
      </c>
      <c r="BD674" t="inlineStr">
        <is>
          <t>firm</t>
        </is>
      </c>
      <c r="BE674" t="inlineStr">
        <is>
          <t>period</t>
        </is>
      </c>
      <c r="BF674" t="inlineStr">
        <is>
          <t>2013-2014</t>
        </is>
      </c>
      <c r="BG674" t="inlineStr">
        <is>
          <t>2013</t>
        </is>
      </c>
      <c r="BH674" t="inlineStr">
        <is>
          <t>2014</t>
        </is>
      </c>
      <c r="BI674" t="inlineStr">
        <is>
          <t>Table 13</t>
        </is>
      </c>
      <c r="BJ674" t="inlineStr">
        <is>
          <t>2013-2014 column</t>
        </is>
      </c>
      <c r="BK674" t="inlineStr">
        <is>
          <t>16</t>
        </is>
      </c>
      <c r="BL674" t="inlineStr">
        <is>
          <t>RSPMcomb2Lag1 0.076 (1.56)</t>
        </is>
      </c>
      <c r="BM674" t="inlineStr">
        <is>
          <t>RSPMcomb2Lag1</t>
        </is>
      </c>
      <c r="BN674" t="inlineStr">
        <is>
          <t>RatingSP</t>
        </is>
      </c>
      <c r="BO674" t="inlineStr">
        <is>
          <t>original</t>
        </is>
      </c>
      <c r="BP674" t="inlineStr">
        <is>
          <t>Cubas, Martinez (2018)</t>
        </is>
      </c>
      <c r="BQ674" t="inlineStr">
        <is>
          <t>computed</t>
        </is>
      </c>
      <c r="BT674" t="n">
        <v>0</v>
      </c>
      <c r="BU674" t="inlineStr">
        <is>
          <t>staging_Cubas-Diaz_Martinez_Sedano_2018.csv</t>
        </is>
      </c>
      <c r="BW674" t="n">
        <v>2009</v>
      </c>
      <c r="BX674" t="n">
        <v>2015</v>
      </c>
      <c r="BY674" t="inlineStr">
        <is>
          <t>companies from all over the world</t>
        </is>
      </c>
      <c r="BZ674" t="n">
        <v>2012</v>
      </c>
      <c r="CA674" t="n">
        <v>0</v>
      </c>
      <c r="CB674" t="n">
        <v>0</v>
      </c>
      <c r="CC674" t="n">
        <v>0</v>
      </c>
      <c r="CD674" t="n">
        <v>-0.04238237169434252</v>
      </c>
      <c r="CE674" t="n">
        <v>1</v>
      </c>
    </row>
    <row r="675">
      <c r="A675" t="inlineStr">
        <is>
          <t>Cubas, Martinez (2018)</t>
        </is>
      </c>
      <c r="B675" t="n">
        <v>1980</v>
      </c>
      <c r="C675" t="n">
        <v>-0.0421887940653183</v>
      </c>
      <c r="D675" t="n">
        <v>691</v>
      </c>
      <c r="E675">
        <f>IF(ISNUMBER($BA675),$BA675,IF(AND(ISNUMBER($D675),ISNUMBER($BW675),ISNUMBER($BX675)),$D675*($BX675-$BW675+1),""))</f>
        <v>691.0</v>
      </c>
      <c r="H675" t="inlineStr">
        <is>
          <t>partial</t>
        </is>
      </c>
      <c r="I675" t="inlineStr">
        <is>
          <t>T-Statistic available</t>
        </is>
      </c>
      <c r="J675">
        <f>IF($BW675&lt;&gt;"",$BW675,"")</f>
        <v>2009.0</v>
      </c>
      <c r="K675">
        <f>IF($BX675&lt;&gt;"",$BX675,"")</f>
        <v>2015.0</v>
      </c>
      <c r="L675">
        <f>IF(AND(ISNUMBER($BW675),ISNUMBER($BX675)),($BW675+$BX675)/2,"")</f>
        <v>2012.0</v>
      </c>
      <c r="M675">
        <f>IF($L675&lt;&gt;"",$L675,"")</f>
        <v>2012.0</v>
      </c>
      <c r="N675">
        <f>IF(AND(ISNUMBER($BW675),ISNUMBER($BX675)),MIN(1,MAX(0,($BX675-2016+1)/($BX675-$BW675+1))),"")</f>
        <v>0.0</v>
      </c>
      <c r="O675">
        <f>IF(AND(ISNUMBER($BW675),ISNUMBER($BX675)),MIN(1,MAX(0,($BX675-2017+1)/($BX675-$BW675+1))),"")</f>
        <v>0.0</v>
      </c>
      <c r="P675">
        <f>IF(AND(ISNUMBER($BW675),ISNUMBER($BX675)),MIN(1,MAX(0,($BX675-2018+1)/($BX675-$BW675+1))),"")</f>
        <v>0.0</v>
      </c>
      <c r="Q675">
        <f>IF(AND(ISNUMBER($BW675),ISNUMBER($BX675)),MIN(1,MAX(0,($BX675-2019+1)/($BX675-$BW675+1))),"")</f>
        <v>0.0</v>
      </c>
      <c r="R675">
        <f>IF(AND(ISNUMBER($BW675),ISNUMBER($BX675)),MIN(1,MAX(0,($BX675-2016+1)/($BX675-$BW675+1))),"")</f>
        <v>0.0</v>
      </c>
      <c r="S675">
        <f>IF($L675&lt;&gt;"",IF($L675&gt;=2015.5,1,0),"")</f>
        <v>0.0</v>
      </c>
      <c r="T675">
        <f>IF($L675&lt;&gt;"",IF($L675&gt;=2016,1,0),"")</f>
        <v>0.0</v>
      </c>
      <c r="U675">
        <f>IF(ISNUMBER($BX675),IF($BX675&gt;=2016,1,0),"")</f>
        <v>0.0</v>
      </c>
      <c r="V675">
        <f>IF(ISNUMBER($BW675),IF($BW675&gt;=2016,1,0),"")</f>
        <v>0.0</v>
      </c>
      <c r="W675" t="str">
        <f>IF(AND(ISNUMBER($BW675),ISNUMBER($BX675)),IF($BW675&gt;=2016,"post-only",IF($BX675&lt;2016,"pre-only","mixed")),"")</f>
        <v>pre-only</v>
      </c>
      <c r="X675">
        <f>IF(AND(ISNUMBER($BW675),ISNUMBER($BX675)),MIN(1,MAX(0,($BX675-2017+1)/($BX675-$BW675+1))),"")</f>
        <v>0.0</v>
      </c>
      <c r="Y675">
        <f>IF(AND(ISNUMBER($BW675),ISNUMBER($BX675)),MIN(1,MAX(0,($BX675-2018+1)/($BX675-$BW675+1))),"")</f>
        <v>0.0</v>
      </c>
      <c r="Z675">
        <f>IF(AND(ISNUMBER($BW675),ISNUMBER($BX675)),MIN(1,MAX(0,($BX675-2019+1)/($BX675-$BW675+1))),"")</f>
        <v>0.0</v>
      </c>
      <c r="AA675">
        <f>IF(ISNUMBER($BX675),IF($BX675&gt;=2017,1,0),"")</f>
        <v>0.0</v>
      </c>
      <c r="AB675">
        <f>IF(ISNUMBER($BX675),IF($BX675&gt;=2018,1,0),"")</f>
        <v>0.0</v>
      </c>
      <c r="AC675">
        <f>IF(ISNUMBER($BX675),IF($BX675&gt;=2019,1,0),"")</f>
        <v>0.0</v>
      </c>
      <c r="AD675">
        <f>IF($L675&lt;&gt;"",IF($L675&gt;2013,1,0),"")</f>
        <v>0.0</v>
      </c>
      <c r="AE675">
        <f>IF($L675&lt;&gt;"",1+IF($L675&gt;2011,1,0)+IF($L675&gt;2014,1,0),"")</f>
        <v>2.0</v>
      </c>
      <c r="AF675" t="inlineStr">
        <is>
          <t>rating</t>
        </is>
      </c>
      <c r="AG675" t="inlineStr">
        <is>
          <t>performance</t>
        </is>
      </c>
      <c r="AH675" t="inlineStr">
        <is>
          <t>non-sensitive</t>
        </is>
      </c>
      <c r="AI675" t="inlineStr">
        <is>
          <t>99_NCE</t>
        </is>
      </c>
      <c r="AJ675" t="inlineStr">
        <is>
          <t>99_NCE</t>
        </is>
      </c>
      <c r="AK675" t="str">
        <f>IF(AND($CF675&lt;&gt;"",IFERROR(INDEX(subsample_country_map!$B:$B,MATCH($CF675,subsample_country_map!$A:$A,0)),"")&lt;&gt;""),INDEX(subsample_country_map!$B:$B,MATCH($CF675,subsample_country_map!$A:$A,0)),INDEX(lookup!$AA:$AA,MATCH($A675,lookup!$A:$A,0)))</f>
        <v>99_NCE</v>
      </c>
      <c r="AL675" t="str">
        <f>IF(AND($CF675&lt;&gt;"",IFERROR(INDEX(subsample_country_map!$C:$C,MATCH($CF675,subsample_country_map!$A:$A,0)),"")&lt;&gt;""),INDEX(subsample_country_map!$C:$C,MATCH($CF675,subsample_country_map!$A:$A,0)),INDEX(lookup!$AB:$AB,MATCH($A675,lookup!$A:$A,0)))</f>
        <v>99_NCE</v>
      </c>
      <c r="AM675" t="str">
        <f>IF(AND($CF675&lt;&gt;"",IFERROR(INDEX(subsample_country_map!$D:$D,MATCH($CF675,subsample_country_map!$A:$A,0)),"")&lt;&gt;""),INDEX(subsample_country_map!$D:$D,MATCH($CF675,subsample_country_map!$A:$A,0)),INDEX(lookup!$AC:$AC,MATCH($A675,lookup!$A:$A,0)))</f>
        <v>99_NCE</v>
      </c>
      <c r="AN675" t="str">
        <f>IF(AND($CF675&lt;&gt;"",IFERROR(INDEX(subsample_country_map!$E:$E,MATCH($CF675,subsample_country_map!$A:$A,0)),"")&lt;&gt;""),INDEX(subsample_country_map!$E:$E,MATCH($CF675,subsample_country_map!$A:$A,0)),INDEX(lookup!$AD:$AD,MATCH($A675,lookup!$A:$A,0)))</f>
        <v>99_NCE</v>
      </c>
      <c r="AO675" t="str">
        <f>INDEX(lookup!$Y:$Y,MATCH($A675,lookup!$A:$A,0))</f>
        <v>0_published</v>
      </c>
      <c r="AP675" t="str">
        <f>INDEX(lookup!$Z:$Z,MATCH($A675,lookup!$A:$A,0))</f>
        <v>0_VHB low</v>
      </c>
      <c r="AQ675" t="str">
        <f>INDEX(lookup!$W:$W,MATCH($A675,lookup!$A:$A,0))</f>
        <v>2_sust</v>
      </c>
      <c r="AS675" t="inlineStr">
        <is>
          <t>staging</t>
        </is>
      </c>
      <c r="AT675" t="inlineStr">
        <is>
          <t>good-CER</t>
        </is>
      </c>
      <c r="AU675" t="inlineStr">
        <is>
          <t>creditworthiness</t>
        </is>
      </c>
      <c r="AV675" t="inlineStr">
        <is>
          <t>0.060</t>
        </is>
      </c>
      <c r="AX675" t="inlineStr">
        <is>
          <t>1.11</t>
        </is>
      </c>
      <c r="BA675" t="n">
        <v>691</v>
      </c>
      <c r="BB675" t="inlineStr">
        <is>
          <t>1</t>
        </is>
      </c>
      <c r="BC675" t="inlineStr">
        <is>
          <t>ordered probit</t>
        </is>
      </c>
      <c r="BD675" t="inlineStr">
        <is>
          <t>firm</t>
        </is>
      </c>
      <c r="BE675" t="inlineStr">
        <is>
          <t>period</t>
        </is>
      </c>
      <c r="BF675" t="inlineStr">
        <is>
          <t>2015</t>
        </is>
      </c>
      <c r="BG675" t="inlineStr">
        <is>
          <t>2015</t>
        </is>
      </c>
      <c r="BH675" t="inlineStr">
        <is>
          <t>2015</t>
        </is>
      </c>
      <c r="BI675" t="inlineStr">
        <is>
          <t>Table 13</t>
        </is>
      </c>
      <c r="BJ675" t="inlineStr">
        <is>
          <t>2015 column</t>
        </is>
      </c>
      <c r="BK675" t="inlineStr">
        <is>
          <t>16</t>
        </is>
      </c>
      <c r="BL675" t="inlineStr">
        <is>
          <t>RSPMcomb2Lag1 0.060 (1.11)</t>
        </is>
      </c>
      <c r="BM675" t="inlineStr">
        <is>
          <t>RSPMcomb2Lag1</t>
        </is>
      </c>
      <c r="BN675" t="inlineStr">
        <is>
          <t>RatingSP</t>
        </is>
      </c>
      <c r="BO675" t="inlineStr">
        <is>
          <t>original</t>
        </is>
      </c>
      <c r="BP675" t="inlineStr">
        <is>
          <t>Cubas, Martinez (2018)</t>
        </is>
      </c>
      <c r="BQ675" t="inlineStr">
        <is>
          <t>computed</t>
        </is>
      </c>
      <c r="BT675" t="n">
        <v>0</v>
      </c>
      <c r="BU675" t="inlineStr">
        <is>
          <t>staging_Cubas-Diaz_Martinez_Sedano_2018.csv</t>
        </is>
      </c>
      <c r="BW675" t="n">
        <v>2009</v>
      </c>
      <c r="BX675" t="n">
        <v>2015</v>
      </c>
      <c r="BY675" t="inlineStr">
        <is>
          <t>companies from all over the world</t>
        </is>
      </c>
      <c r="BZ675" t="n">
        <v>2012</v>
      </c>
      <c r="CA675" t="n">
        <v>0</v>
      </c>
      <c r="CB675" t="n">
        <v>0</v>
      </c>
      <c r="CC675" t="n">
        <v>0</v>
      </c>
      <c r="CD675" t="n">
        <v>-0.04221385136236004</v>
      </c>
      <c r="CE675" t="n">
        <v>1</v>
      </c>
    </row>
    <row r="676">
      <c r="A676" t="inlineStr">
        <is>
          <t>Cubas, Martinez (2018)</t>
        </is>
      </c>
      <c r="B676" t="n">
        <v>1981</v>
      </c>
      <c r="C676" t="n">
        <v>-0.004037018839044334</v>
      </c>
      <c r="D676" t="n">
        <v>1988</v>
      </c>
      <c r="E676">
        <f>IF(ISNUMBER($BA676),$BA676,IF(AND(ISNUMBER($D676),ISNUMBER($BW676),ISNUMBER($BX676)),$D676*($BX676-$BW676+1),""))</f>
        <v>1988.0</v>
      </c>
      <c r="H676" t="inlineStr">
        <is>
          <t>partial</t>
        </is>
      </c>
      <c r="I676" t="inlineStr">
        <is>
          <t>T-Statistic available</t>
        </is>
      </c>
      <c r="J676">
        <f>IF($BW676&lt;&gt;"",$BW676,"")</f>
        <v>2009.0</v>
      </c>
      <c r="K676">
        <f>IF($BX676&lt;&gt;"",$BX676,"")</f>
        <v>2015.0</v>
      </c>
      <c r="L676">
        <f>IF(AND(ISNUMBER($BW676),ISNUMBER($BX676)),($BW676+$BX676)/2,"")</f>
        <v>2012.0</v>
      </c>
      <c r="M676">
        <f>IF($L676&lt;&gt;"",$L676,"")</f>
        <v>2012.0</v>
      </c>
      <c r="N676">
        <f>IF(AND(ISNUMBER($BW676),ISNUMBER($BX676)),MIN(1,MAX(0,($BX676-2016+1)/($BX676-$BW676+1))),"")</f>
        <v>0.0</v>
      </c>
      <c r="O676">
        <f>IF(AND(ISNUMBER($BW676),ISNUMBER($BX676)),MIN(1,MAX(0,($BX676-2017+1)/($BX676-$BW676+1))),"")</f>
        <v>0.0</v>
      </c>
      <c r="P676">
        <f>IF(AND(ISNUMBER($BW676),ISNUMBER($BX676)),MIN(1,MAX(0,($BX676-2018+1)/($BX676-$BW676+1))),"")</f>
        <v>0.0</v>
      </c>
      <c r="Q676">
        <f>IF(AND(ISNUMBER($BW676),ISNUMBER($BX676)),MIN(1,MAX(0,($BX676-2019+1)/($BX676-$BW676+1))),"")</f>
        <v>0.0</v>
      </c>
      <c r="R676">
        <f>IF(AND(ISNUMBER($BW676),ISNUMBER($BX676)),MIN(1,MAX(0,($BX676-2016+1)/($BX676-$BW676+1))),"")</f>
        <v>0.0</v>
      </c>
      <c r="S676">
        <f>IF($L676&lt;&gt;"",IF($L676&gt;=2015.5,1,0),"")</f>
        <v>0.0</v>
      </c>
      <c r="T676">
        <f>IF($L676&lt;&gt;"",IF($L676&gt;=2016,1,0),"")</f>
        <v>0.0</v>
      </c>
      <c r="U676">
        <f>IF(ISNUMBER($BX676),IF($BX676&gt;=2016,1,0),"")</f>
        <v>0.0</v>
      </c>
      <c r="V676">
        <f>IF(ISNUMBER($BW676),IF($BW676&gt;=2016,1,0),"")</f>
        <v>0.0</v>
      </c>
      <c r="W676" t="str">
        <f>IF(AND(ISNUMBER($BW676),ISNUMBER($BX676)),IF($BW676&gt;=2016,"post-only",IF($BX676&lt;2016,"pre-only","mixed")),"")</f>
        <v>pre-only</v>
      </c>
      <c r="X676">
        <f>IF(AND(ISNUMBER($BW676),ISNUMBER($BX676)),MIN(1,MAX(0,($BX676-2017+1)/($BX676-$BW676+1))),"")</f>
        <v>0.0</v>
      </c>
      <c r="Y676">
        <f>IF(AND(ISNUMBER($BW676),ISNUMBER($BX676)),MIN(1,MAX(0,($BX676-2018+1)/($BX676-$BW676+1))),"")</f>
        <v>0.0</v>
      </c>
      <c r="Z676">
        <f>IF(AND(ISNUMBER($BW676),ISNUMBER($BX676)),MIN(1,MAX(0,($BX676-2019+1)/($BX676-$BW676+1))),"")</f>
        <v>0.0</v>
      </c>
      <c r="AA676">
        <f>IF(ISNUMBER($BX676),IF($BX676&gt;=2017,1,0),"")</f>
        <v>0.0</v>
      </c>
      <c r="AB676">
        <f>IF(ISNUMBER($BX676),IF($BX676&gt;=2018,1,0),"")</f>
        <v>0.0</v>
      </c>
      <c r="AC676">
        <f>IF(ISNUMBER($BX676),IF($BX676&gt;=2019,1,0),"")</f>
        <v>0.0</v>
      </c>
      <c r="AD676">
        <f>IF($L676&lt;&gt;"",IF($L676&gt;2013,1,0),"")</f>
        <v>0.0</v>
      </c>
      <c r="AE676">
        <f>IF($L676&lt;&gt;"",1+IF($L676&gt;2011,1,0)+IF($L676&gt;2014,1,0),"")</f>
        <v>2.0</v>
      </c>
      <c r="AF676" t="inlineStr">
        <is>
          <t>rating</t>
        </is>
      </c>
      <c r="AG676" t="inlineStr">
        <is>
          <t>performance</t>
        </is>
      </c>
      <c r="AH676" t="inlineStr">
        <is>
          <t>non-sensitive</t>
        </is>
      </c>
      <c r="AI676" t="inlineStr">
        <is>
          <t>99_NCE</t>
        </is>
      </c>
      <c r="AJ676" t="inlineStr">
        <is>
          <t>99_NCE</t>
        </is>
      </c>
      <c r="AK676" t="str">
        <f>IF(AND($CF676&lt;&gt;"",IFERROR(INDEX(subsample_country_map!$B:$B,MATCH($CF676,subsample_country_map!$A:$A,0)),"")&lt;&gt;""),INDEX(subsample_country_map!$B:$B,MATCH($CF676,subsample_country_map!$A:$A,0)),INDEX(lookup!$AA:$AA,MATCH($A676,lookup!$A:$A,0)))</f>
        <v>99_NCE</v>
      </c>
      <c r="AL676" t="str">
        <f>IF(AND($CF676&lt;&gt;"",IFERROR(INDEX(subsample_country_map!$C:$C,MATCH($CF676,subsample_country_map!$A:$A,0)),"")&lt;&gt;""),INDEX(subsample_country_map!$C:$C,MATCH($CF676,subsample_country_map!$A:$A,0)),INDEX(lookup!$AB:$AB,MATCH($A676,lookup!$A:$A,0)))</f>
        <v>99_NCE</v>
      </c>
      <c r="AM676" t="str">
        <f>IF(AND($CF676&lt;&gt;"",IFERROR(INDEX(subsample_country_map!$D:$D,MATCH($CF676,subsample_country_map!$A:$A,0)),"")&lt;&gt;""),INDEX(subsample_country_map!$D:$D,MATCH($CF676,subsample_country_map!$A:$A,0)),INDEX(lookup!$AC:$AC,MATCH($A676,lookup!$A:$A,0)))</f>
        <v>99_NCE</v>
      </c>
      <c r="AN676" t="str">
        <f>IF(AND($CF676&lt;&gt;"",IFERROR(INDEX(subsample_country_map!$E:$E,MATCH($CF676,subsample_country_map!$A:$A,0)),"")&lt;&gt;""),INDEX(subsample_country_map!$E:$E,MATCH($CF676,subsample_country_map!$A:$A,0)),INDEX(lookup!$AD:$AD,MATCH($A676,lookup!$A:$A,0)))</f>
        <v>99_NCE</v>
      </c>
      <c r="AO676" t="str">
        <f>INDEX(lookup!$Y:$Y,MATCH($A676,lookup!$A:$A,0))</f>
        <v>0_published</v>
      </c>
      <c r="AP676" t="str">
        <f>INDEX(lookup!$Z:$Z,MATCH($A676,lookup!$A:$A,0))</f>
        <v>0_VHB low</v>
      </c>
      <c r="AQ676" t="str">
        <f>INDEX(lookup!$W:$W,MATCH($A676,lookup!$A:$A,0))</f>
        <v>2_sust</v>
      </c>
      <c r="AS676" t="inlineStr">
        <is>
          <t>staging</t>
        </is>
      </c>
      <c r="AT676" t="inlineStr">
        <is>
          <t>bad-CER</t>
        </is>
      </c>
      <c r="AU676" t="inlineStr">
        <is>
          <t>creditworthiness</t>
        </is>
      </c>
      <c r="AV676" t="inlineStr">
        <is>
          <t>-0.023</t>
        </is>
      </c>
      <c r="AX676" t="inlineStr">
        <is>
          <t>-0.18</t>
        </is>
      </c>
      <c r="BA676" t="n">
        <v>1988</v>
      </c>
      <c r="BB676" t="inlineStr">
        <is>
          <t>2+</t>
        </is>
      </c>
      <c r="BC676" t="inlineStr">
        <is>
          <t>ordered probit</t>
        </is>
      </c>
      <c r="BD676" t="inlineStr">
        <is>
          <t>firm</t>
        </is>
      </c>
      <c r="BE676" t="inlineStr">
        <is>
          <t>period</t>
        </is>
      </c>
      <c r="BF676" t="inlineStr">
        <is>
          <t>2010-2013</t>
        </is>
      </c>
      <c r="BG676" t="inlineStr">
        <is>
          <t>2010</t>
        </is>
      </c>
      <c r="BH676" t="inlineStr">
        <is>
          <t>2013</t>
        </is>
      </c>
      <c r="BI676" t="inlineStr">
        <is>
          <t>Table 14</t>
        </is>
      </c>
      <c r="BJ676" t="inlineStr">
        <is>
          <t>2010-2013 column</t>
        </is>
      </c>
      <c r="BK676" t="inlineStr">
        <is>
          <t>17</t>
        </is>
      </c>
      <c r="BL676" t="inlineStr">
        <is>
          <t>MCcomb2Lag2 -0.023 (0.18)</t>
        </is>
      </c>
      <c r="BM676" t="inlineStr">
        <is>
          <t>MCcomb2Lag2</t>
        </is>
      </c>
      <c r="BN676" t="inlineStr">
        <is>
          <t>RatingSP</t>
        </is>
      </c>
      <c r="BO676" t="inlineStr">
        <is>
          <t>original</t>
        </is>
      </c>
      <c r="BP676" t="inlineStr">
        <is>
          <t>Cubas, Martinez (2018)</t>
        </is>
      </c>
      <c r="BQ676" t="inlineStr">
        <is>
          <t>computed</t>
        </is>
      </c>
      <c r="BT676" t="n">
        <v>0</v>
      </c>
      <c r="BU676" t="inlineStr">
        <is>
          <t>staging_Cubas-Diaz_Martinez_Sedano_2018.csv</t>
        </is>
      </c>
      <c r="BW676" t="n">
        <v>2009</v>
      </c>
      <c r="BX676" t="n">
        <v>2015</v>
      </c>
      <c r="BY676" t="inlineStr">
        <is>
          <t>companies from all over the world</t>
        </is>
      </c>
      <c r="BZ676" t="n">
        <v>2012</v>
      </c>
      <c r="CA676" t="n">
        <v>0</v>
      </c>
      <c r="CB676" t="n">
        <v>0</v>
      </c>
      <c r="CC676" t="n">
        <v>0</v>
      </c>
      <c r="CD676" t="n">
        <v>-0.004037040770392036</v>
      </c>
      <c r="CE676" t="n">
        <v>1</v>
      </c>
    </row>
    <row r="677">
      <c r="A677" t="inlineStr">
        <is>
          <t>Cubas, Martinez (2018)</t>
        </is>
      </c>
      <c r="B677" t="n">
        <v>1982</v>
      </c>
      <c r="C677" t="n">
        <v>-0.00780845003555811</v>
      </c>
      <c r="D677" t="n">
        <v>2009</v>
      </c>
      <c r="E677">
        <f>IF(ISNUMBER($BA677),$BA677,IF(AND(ISNUMBER($D677),ISNUMBER($BW677),ISNUMBER($BX677)),$D677*($BX677-$BW677+1),""))</f>
        <v>2009.0</v>
      </c>
      <c r="H677" t="inlineStr">
        <is>
          <t>partial</t>
        </is>
      </c>
      <c r="I677" t="inlineStr">
        <is>
          <t>T-Statistic available</t>
        </is>
      </c>
      <c r="J677">
        <f>IF($BW677&lt;&gt;"",$BW677,"")</f>
        <v>2009.0</v>
      </c>
      <c r="K677">
        <f>IF($BX677&lt;&gt;"",$BX677,"")</f>
        <v>2015.0</v>
      </c>
      <c r="L677">
        <f>IF(AND(ISNUMBER($BW677),ISNUMBER($BX677)),($BW677+$BX677)/2,"")</f>
        <v>2012.0</v>
      </c>
      <c r="M677">
        <f>IF($L677&lt;&gt;"",$L677,"")</f>
        <v>2012.0</v>
      </c>
      <c r="N677">
        <f>IF(AND(ISNUMBER($BW677),ISNUMBER($BX677)),MIN(1,MAX(0,($BX677-2016+1)/($BX677-$BW677+1))),"")</f>
        <v>0.0</v>
      </c>
      <c r="O677">
        <f>IF(AND(ISNUMBER($BW677),ISNUMBER($BX677)),MIN(1,MAX(0,($BX677-2017+1)/($BX677-$BW677+1))),"")</f>
        <v>0.0</v>
      </c>
      <c r="P677">
        <f>IF(AND(ISNUMBER($BW677),ISNUMBER($BX677)),MIN(1,MAX(0,($BX677-2018+1)/($BX677-$BW677+1))),"")</f>
        <v>0.0</v>
      </c>
      <c r="Q677">
        <f>IF(AND(ISNUMBER($BW677),ISNUMBER($BX677)),MIN(1,MAX(0,($BX677-2019+1)/($BX677-$BW677+1))),"")</f>
        <v>0.0</v>
      </c>
      <c r="R677">
        <f>IF(AND(ISNUMBER($BW677),ISNUMBER($BX677)),MIN(1,MAX(0,($BX677-2016+1)/($BX677-$BW677+1))),"")</f>
        <v>0.0</v>
      </c>
      <c r="S677">
        <f>IF($L677&lt;&gt;"",IF($L677&gt;=2015.5,1,0),"")</f>
        <v>0.0</v>
      </c>
      <c r="T677">
        <f>IF($L677&lt;&gt;"",IF($L677&gt;=2016,1,0),"")</f>
        <v>0.0</v>
      </c>
      <c r="U677">
        <f>IF(ISNUMBER($BX677),IF($BX677&gt;=2016,1,0),"")</f>
        <v>0.0</v>
      </c>
      <c r="V677">
        <f>IF(ISNUMBER($BW677),IF($BW677&gt;=2016,1,0),"")</f>
        <v>0.0</v>
      </c>
      <c r="W677" t="str">
        <f>IF(AND(ISNUMBER($BW677),ISNUMBER($BX677)),IF($BW677&gt;=2016,"post-only",IF($BX677&lt;2016,"pre-only","mixed")),"")</f>
        <v>pre-only</v>
      </c>
      <c r="X677">
        <f>IF(AND(ISNUMBER($BW677),ISNUMBER($BX677)),MIN(1,MAX(0,($BX677-2017+1)/($BX677-$BW677+1))),"")</f>
        <v>0.0</v>
      </c>
      <c r="Y677">
        <f>IF(AND(ISNUMBER($BW677),ISNUMBER($BX677)),MIN(1,MAX(0,($BX677-2018+1)/($BX677-$BW677+1))),"")</f>
        <v>0.0</v>
      </c>
      <c r="Z677">
        <f>IF(AND(ISNUMBER($BW677),ISNUMBER($BX677)),MIN(1,MAX(0,($BX677-2019+1)/($BX677-$BW677+1))),"")</f>
        <v>0.0</v>
      </c>
      <c r="AA677">
        <f>IF(ISNUMBER($BX677),IF($BX677&gt;=2017,1,0),"")</f>
        <v>0.0</v>
      </c>
      <c r="AB677">
        <f>IF(ISNUMBER($BX677),IF($BX677&gt;=2018,1,0),"")</f>
        <v>0.0</v>
      </c>
      <c r="AC677">
        <f>IF(ISNUMBER($BX677),IF($BX677&gt;=2019,1,0),"")</f>
        <v>0.0</v>
      </c>
      <c r="AD677">
        <f>IF($L677&lt;&gt;"",IF($L677&gt;2013,1,0),"")</f>
        <v>0.0</v>
      </c>
      <c r="AE677">
        <f>IF($L677&lt;&gt;"",1+IF($L677&gt;2011,1,0)+IF($L677&gt;2014,1,0),"")</f>
        <v>2.0</v>
      </c>
      <c r="AF677" t="inlineStr">
        <is>
          <t>rating</t>
        </is>
      </c>
      <c r="AG677" t="inlineStr">
        <is>
          <t>performance</t>
        </is>
      </c>
      <c r="AH677" t="inlineStr">
        <is>
          <t>non-sensitive</t>
        </is>
      </c>
      <c r="AI677" t="inlineStr">
        <is>
          <t>99_NCE</t>
        </is>
      </c>
      <c r="AJ677" t="inlineStr">
        <is>
          <t>99_NCE</t>
        </is>
      </c>
      <c r="AK677" t="str">
        <f>IF(AND($CF677&lt;&gt;"",IFERROR(INDEX(subsample_country_map!$B:$B,MATCH($CF677,subsample_country_map!$A:$A,0)),"")&lt;&gt;""),INDEX(subsample_country_map!$B:$B,MATCH($CF677,subsample_country_map!$A:$A,0)),INDEX(lookup!$AA:$AA,MATCH($A677,lookup!$A:$A,0)))</f>
        <v>99_NCE</v>
      </c>
      <c r="AL677" t="str">
        <f>IF(AND($CF677&lt;&gt;"",IFERROR(INDEX(subsample_country_map!$C:$C,MATCH($CF677,subsample_country_map!$A:$A,0)),"")&lt;&gt;""),INDEX(subsample_country_map!$C:$C,MATCH($CF677,subsample_country_map!$A:$A,0)),INDEX(lookup!$AB:$AB,MATCH($A677,lookup!$A:$A,0)))</f>
        <v>99_NCE</v>
      </c>
      <c r="AM677" t="str">
        <f>IF(AND($CF677&lt;&gt;"",IFERROR(INDEX(subsample_country_map!$D:$D,MATCH($CF677,subsample_country_map!$A:$A,0)),"")&lt;&gt;""),INDEX(subsample_country_map!$D:$D,MATCH($CF677,subsample_country_map!$A:$A,0)),INDEX(lookup!$AC:$AC,MATCH($A677,lookup!$A:$A,0)))</f>
        <v>99_NCE</v>
      </c>
      <c r="AN677" t="str">
        <f>IF(AND($CF677&lt;&gt;"",IFERROR(INDEX(subsample_country_map!$E:$E,MATCH($CF677,subsample_country_map!$A:$A,0)),"")&lt;&gt;""),INDEX(subsample_country_map!$E:$E,MATCH($CF677,subsample_country_map!$A:$A,0)),INDEX(lookup!$AD:$AD,MATCH($A677,lookup!$A:$A,0)))</f>
        <v>99_NCE</v>
      </c>
      <c r="AO677" t="str">
        <f>INDEX(lookup!$Y:$Y,MATCH($A677,lookup!$A:$A,0))</f>
        <v>0_published</v>
      </c>
      <c r="AP677" t="str">
        <f>INDEX(lookup!$Z:$Z,MATCH($A677,lookup!$A:$A,0))</f>
        <v>0_VHB low</v>
      </c>
      <c r="AQ677" t="str">
        <f>INDEX(lookup!$W:$W,MATCH($A677,lookup!$A:$A,0))</f>
        <v>2_sust</v>
      </c>
      <c r="AS677" t="inlineStr">
        <is>
          <t>staging</t>
        </is>
      </c>
      <c r="AT677" t="inlineStr">
        <is>
          <t>bad-CER</t>
        </is>
      </c>
      <c r="AU677" t="inlineStr">
        <is>
          <t>creditworthiness</t>
        </is>
      </c>
      <c r="AV677" t="inlineStr">
        <is>
          <t>-0.056</t>
        </is>
      </c>
      <c r="AX677" t="inlineStr">
        <is>
          <t>-0.35</t>
        </is>
      </c>
      <c r="BA677" t="n">
        <v>2009</v>
      </c>
      <c r="BB677" t="inlineStr">
        <is>
          <t>2+</t>
        </is>
      </c>
      <c r="BC677" t="inlineStr">
        <is>
          <t>ordered probit</t>
        </is>
      </c>
      <c r="BD677" t="inlineStr">
        <is>
          <t>firm</t>
        </is>
      </c>
      <c r="BE677" t="inlineStr">
        <is>
          <t>period</t>
        </is>
      </c>
      <c r="BF677" t="inlineStr">
        <is>
          <t>2014-2016</t>
        </is>
      </c>
      <c r="BG677" t="inlineStr">
        <is>
          <t>2014</t>
        </is>
      </c>
      <c r="BH677" t="inlineStr">
        <is>
          <t>2016</t>
        </is>
      </c>
      <c r="BI677" t="inlineStr">
        <is>
          <t>Table 14</t>
        </is>
      </c>
      <c r="BJ677" t="inlineStr">
        <is>
          <t>2014-2016 column</t>
        </is>
      </c>
      <c r="BK677" t="inlineStr">
        <is>
          <t>17</t>
        </is>
      </c>
      <c r="BL677" t="inlineStr">
        <is>
          <t>MCcomb2Lag2 -0.056 (0.35)</t>
        </is>
      </c>
      <c r="BM677" t="inlineStr">
        <is>
          <t>MCcomb2Lag2</t>
        </is>
      </c>
      <c r="BN677" t="inlineStr">
        <is>
          <t>RatingSP</t>
        </is>
      </c>
      <c r="BO677" t="inlineStr">
        <is>
          <t>original</t>
        </is>
      </c>
      <c r="BP677" t="inlineStr">
        <is>
          <t>Cubas, Martinez (2018)</t>
        </is>
      </c>
      <c r="BQ677" t="inlineStr">
        <is>
          <t>computed</t>
        </is>
      </c>
      <c r="BT677" t="n">
        <v>0</v>
      </c>
      <c r="BU677" t="inlineStr">
        <is>
          <t>staging_Cubas-Diaz_Martinez_Sedano_2018.csv</t>
        </is>
      </c>
      <c r="BW677" t="n">
        <v>2009</v>
      </c>
      <c r="BX677" t="n">
        <v>2015</v>
      </c>
      <c r="BY677" t="inlineStr">
        <is>
          <t>companies from all over the world</t>
        </is>
      </c>
      <c r="BZ677" t="n">
        <v>2012</v>
      </c>
      <c r="CA677" t="n">
        <v>0</v>
      </c>
      <c r="CB677" t="n">
        <v>0</v>
      </c>
      <c r="CC677" t="n">
        <v>0</v>
      </c>
      <c r="CD677" t="n">
        <v>-0.007808608740021366</v>
      </c>
      <c r="CE677" t="n">
        <v>1</v>
      </c>
    </row>
    <row r="678">
      <c r="A678" t="inlineStr">
        <is>
          <t>Cubas, Martinez (2018)</t>
        </is>
      </c>
      <c r="B678" t="n">
        <v>1983</v>
      </c>
      <c r="C678" t="n">
        <v>0.02440303347989141</v>
      </c>
      <c r="D678" t="n">
        <v>846</v>
      </c>
      <c r="E678">
        <f>IF(ISNUMBER($BA678),$BA678,IF(AND(ISNUMBER($D678),ISNUMBER($BW678),ISNUMBER($BX678)),$D678*($BX678-$BW678+1),""))</f>
        <v>846.0</v>
      </c>
      <c r="H678" t="inlineStr">
        <is>
          <t>partial</t>
        </is>
      </c>
      <c r="I678" t="inlineStr">
        <is>
          <t>T-Statistic available</t>
        </is>
      </c>
      <c r="J678">
        <f>IF($BW678&lt;&gt;"",$BW678,"")</f>
        <v>2009.0</v>
      </c>
      <c r="K678">
        <f>IF($BX678&lt;&gt;"",$BX678,"")</f>
        <v>2015.0</v>
      </c>
      <c r="L678">
        <f>IF(AND(ISNUMBER($BW678),ISNUMBER($BX678)),($BW678+$BX678)/2,"")</f>
        <v>2012.0</v>
      </c>
      <c r="M678">
        <f>IF($L678&lt;&gt;"",$L678,"")</f>
        <v>2012.0</v>
      </c>
      <c r="N678">
        <f>IF(AND(ISNUMBER($BW678),ISNUMBER($BX678)),MIN(1,MAX(0,($BX678-2016+1)/($BX678-$BW678+1))),"")</f>
        <v>0.0</v>
      </c>
      <c r="O678">
        <f>IF(AND(ISNUMBER($BW678),ISNUMBER($BX678)),MIN(1,MAX(0,($BX678-2017+1)/($BX678-$BW678+1))),"")</f>
        <v>0.0</v>
      </c>
      <c r="P678">
        <f>IF(AND(ISNUMBER($BW678),ISNUMBER($BX678)),MIN(1,MAX(0,($BX678-2018+1)/($BX678-$BW678+1))),"")</f>
        <v>0.0</v>
      </c>
      <c r="Q678">
        <f>IF(AND(ISNUMBER($BW678),ISNUMBER($BX678)),MIN(1,MAX(0,($BX678-2019+1)/($BX678-$BW678+1))),"")</f>
        <v>0.0</v>
      </c>
      <c r="R678">
        <f>IF(AND(ISNUMBER($BW678),ISNUMBER($BX678)),MIN(1,MAX(0,($BX678-2016+1)/($BX678-$BW678+1))),"")</f>
        <v>0.0</v>
      </c>
      <c r="S678">
        <f>IF($L678&lt;&gt;"",IF($L678&gt;=2015.5,1,0),"")</f>
        <v>0.0</v>
      </c>
      <c r="T678">
        <f>IF($L678&lt;&gt;"",IF($L678&gt;=2016,1,0),"")</f>
        <v>0.0</v>
      </c>
      <c r="U678">
        <f>IF(ISNUMBER($BX678),IF($BX678&gt;=2016,1,0),"")</f>
        <v>0.0</v>
      </c>
      <c r="V678">
        <f>IF(ISNUMBER($BW678),IF($BW678&gt;=2016,1,0),"")</f>
        <v>0.0</v>
      </c>
      <c r="W678" t="str">
        <f>IF(AND(ISNUMBER($BW678),ISNUMBER($BX678)),IF($BW678&gt;=2016,"post-only",IF($BX678&lt;2016,"pre-only","mixed")),"")</f>
        <v>pre-only</v>
      </c>
      <c r="X678">
        <f>IF(AND(ISNUMBER($BW678),ISNUMBER($BX678)),MIN(1,MAX(0,($BX678-2017+1)/($BX678-$BW678+1))),"")</f>
        <v>0.0</v>
      </c>
      <c r="Y678">
        <f>IF(AND(ISNUMBER($BW678),ISNUMBER($BX678)),MIN(1,MAX(0,($BX678-2018+1)/($BX678-$BW678+1))),"")</f>
        <v>0.0</v>
      </c>
      <c r="Z678">
        <f>IF(AND(ISNUMBER($BW678),ISNUMBER($BX678)),MIN(1,MAX(0,($BX678-2019+1)/($BX678-$BW678+1))),"")</f>
        <v>0.0</v>
      </c>
      <c r="AA678">
        <f>IF(ISNUMBER($BX678),IF($BX678&gt;=2017,1,0),"")</f>
        <v>0.0</v>
      </c>
      <c r="AB678">
        <f>IF(ISNUMBER($BX678),IF($BX678&gt;=2018,1,0),"")</f>
        <v>0.0</v>
      </c>
      <c r="AC678">
        <f>IF(ISNUMBER($BX678),IF($BX678&gt;=2019,1,0),"")</f>
        <v>0.0</v>
      </c>
      <c r="AD678">
        <f>IF($L678&lt;&gt;"",IF($L678&gt;2013,1,0),"")</f>
        <v>0.0</v>
      </c>
      <c r="AE678">
        <f>IF($L678&lt;&gt;"",1+IF($L678&gt;2011,1,0)+IF($L678&gt;2014,1,0),"")</f>
        <v>2.0</v>
      </c>
      <c r="AF678" t="inlineStr">
        <is>
          <t>rating</t>
        </is>
      </c>
      <c r="AG678" t="inlineStr">
        <is>
          <t>performance</t>
        </is>
      </c>
      <c r="AH678" t="inlineStr">
        <is>
          <t>non-sensitive</t>
        </is>
      </c>
      <c r="AI678" t="inlineStr">
        <is>
          <t>99_NCE</t>
        </is>
      </c>
      <c r="AJ678" t="inlineStr">
        <is>
          <t>99_NCE</t>
        </is>
      </c>
      <c r="AK678" t="str">
        <f>IF(AND($CF678&lt;&gt;"",IFERROR(INDEX(subsample_country_map!$B:$B,MATCH($CF678,subsample_country_map!$A:$A,0)),"")&lt;&gt;""),INDEX(subsample_country_map!$B:$B,MATCH($CF678,subsample_country_map!$A:$A,0)),INDEX(lookup!$AA:$AA,MATCH($A678,lookup!$A:$A,0)))</f>
        <v>99_NCE</v>
      </c>
      <c r="AL678" t="str">
        <f>IF(AND($CF678&lt;&gt;"",IFERROR(INDEX(subsample_country_map!$C:$C,MATCH($CF678,subsample_country_map!$A:$A,0)),"")&lt;&gt;""),INDEX(subsample_country_map!$C:$C,MATCH($CF678,subsample_country_map!$A:$A,0)),INDEX(lookup!$AB:$AB,MATCH($A678,lookup!$A:$A,0)))</f>
        <v>99_NCE</v>
      </c>
      <c r="AM678" t="str">
        <f>IF(AND($CF678&lt;&gt;"",IFERROR(INDEX(subsample_country_map!$D:$D,MATCH($CF678,subsample_country_map!$A:$A,0)),"")&lt;&gt;""),INDEX(subsample_country_map!$D:$D,MATCH($CF678,subsample_country_map!$A:$A,0)),INDEX(lookup!$AC:$AC,MATCH($A678,lookup!$A:$A,0)))</f>
        <v>99_NCE</v>
      </c>
      <c r="AN678" t="str">
        <f>IF(AND($CF678&lt;&gt;"",IFERROR(INDEX(subsample_country_map!$E:$E,MATCH($CF678,subsample_country_map!$A:$A,0)),"")&lt;&gt;""),INDEX(subsample_country_map!$E:$E,MATCH($CF678,subsample_country_map!$A:$A,0)),INDEX(lookup!$AD:$AD,MATCH($A678,lookup!$A:$A,0)))</f>
        <v>99_NCE</v>
      </c>
      <c r="AO678" t="str">
        <f>INDEX(lookup!$Y:$Y,MATCH($A678,lookup!$A:$A,0))</f>
        <v>0_published</v>
      </c>
      <c r="AP678" t="str">
        <f>INDEX(lookup!$Z:$Z,MATCH($A678,lookup!$A:$A,0))</f>
        <v>0_VHB low</v>
      </c>
      <c r="AQ678" t="str">
        <f>INDEX(lookup!$W:$W,MATCH($A678,lookup!$A:$A,0))</f>
        <v>2_sust</v>
      </c>
      <c r="AS678" t="inlineStr">
        <is>
          <t>staging</t>
        </is>
      </c>
      <c r="AT678" t="inlineStr">
        <is>
          <t>bad-CER</t>
        </is>
      </c>
      <c r="AU678" t="inlineStr">
        <is>
          <t>creditworthiness</t>
        </is>
      </c>
      <c r="AV678" t="inlineStr">
        <is>
          <t>0.126</t>
        </is>
      </c>
      <c r="AX678" t="inlineStr">
        <is>
          <t>0.71</t>
        </is>
      </c>
      <c r="BA678" t="n">
        <v>846</v>
      </c>
      <c r="BB678" t="inlineStr">
        <is>
          <t>2+</t>
        </is>
      </c>
      <c r="BC678" t="inlineStr">
        <is>
          <t>ordered probit</t>
        </is>
      </c>
      <c r="BD678" t="inlineStr">
        <is>
          <t>firm</t>
        </is>
      </c>
      <c r="BE678" t="inlineStr">
        <is>
          <t>period</t>
        </is>
      </c>
      <c r="BF678" t="inlineStr">
        <is>
          <t>2010-2011</t>
        </is>
      </c>
      <c r="BG678" t="inlineStr">
        <is>
          <t>2010</t>
        </is>
      </c>
      <c r="BH678" t="inlineStr">
        <is>
          <t>2011</t>
        </is>
      </c>
      <c r="BI678" t="inlineStr">
        <is>
          <t>Table 14</t>
        </is>
      </c>
      <c r="BJ678" t="inlineStr">
        <is>
          <t>2010-2011 column</t>
        </is>
      </c>
      <c r="BK678" t="inlineStr">
        <is>
          <t>17</t>
        </is>
      </c>
      <c r="BL678" t="inlineStr">
        <is>
          <t>MCcomb2Lag2 0.126 (0.71)</t>
        </is>
      </c>
      <c r="BM678" t="inlineStr">
        <is>
          <t>MCcomb2Lag2</t>
        </is>
      </c>
      <c r="BN678" t="inlineStr">
        <is>
          <t>RatingSP</t>
        </is>
      </c>
      <c r="BO678" t="inlineStr">
        <is>
          <t>original</t>
        </is>
      </c>
      <c r="BP678" t="inlineStr">
        <is>
          <t>Cubas, Martinez (2018)</t>
        </is>
      </c>
      <c r="BQ678" t="inlineStr">
        <is>
          <t>computed</t>
        </is>
      </c>
      <c r="BT678" t="n">
        <v>0</v>
      </c>
      <c r="BU678" t="inlineStr">
        <is>
          <t>staging_Cubas-Diaz_Martinez_Sedano_2018.csv</t>
        </is>
      </c>
      <c r="BW678" t="n">
        <v>2009</v>
      </c>
      <c r="BX678" t="n">
        <v>2015</v>
      </c>
      <c r="BY678" t="inlineStr">
        <is>
          <t>companies from all over the world</t>
        </is>
      </c>
      <c r="BZ678" t="n">
        <v>2012</v>
      </c>
      <c r="CA678" t="n">
        <v>0</v>
      </c>
      <c r="CB678" t="n">
        <v>0</v>
      </c>
      <c r="CC678" t="n">
        <v>0</v>
      </c>
      <c r="CD678" t="n">
        <v>0.02440787927900715</v>
      </c>
      <c r="CE678" t="n">
        <v>1</v>
      </c>
    </row>
    <row r="679">
      <c r="A679" t="inlineStr">
        <is>
          <t>Cubas, Martinez (2018)</t>
        </is>
      </c>
      <c r="B679" t="n">
        <v>1984</v>
      </c>
      <c r="C679" t="n">
        <v>-0.0289874814572905</v>
      </c>
      <c r="D679" t="n">
        <v>1142</v>
      </c>
      <c r="E679">
        <f>IF(ISNUMBER($BA679),$BA679,IF(AND(ISNUMBER($D679),ISNUMBER($BW679),ISNUMBER($BX679)),$D679*($BX679-$BW679+1),""))</f>
        <v>1142.0</v>
      </c>
      <c r="H679" t="inlineStr">
        <is>
          <t>partial</t>
        </is>
      </c>
      <c r="I679" t="inlineStr">
        <is>
          <t>T-Statistic available</t>
        </is>
      </c>
      <c r="J679">
        <f>IF($BW679&lt;&gt;"",$BW679,"")</f>
        <v>2009.0</v>
      </c>
      <c r="K679">
        <f>IF($BX679&lt;&gt;"",$BX679,"")</f>
        <v>2015.0</v>
      </c>
      <c r="L679">
        <f>IF(AND(ISNUMBER($BW679),ISNUMBER($BX679)),($BW679+$BX679)/2,"")</f>
        <v>2012.0</v>
      </c>
      <c r="M679">
        <f>IF($L679&lt;&gt;"",$L679,"")</f>
        <v>2012.0</v>
      </c>
      <c r="N679">
        <f>IF(AND(ISNUMBER($BW679),ISNUMBER($BX679)),MIN(1,MAX(0,($BX679-2016+1)/($BX679-$BW679+1))),"")</f>
        <v>0.0</v>
      </c>
      <c r="O679">
        <f>IF(AND(ISNUMBER($BW679),ISNUMBER($BX679)),MIN(1,MAX(0,($BX679-2017+1)/($BX679-$BW679+1))),"")</f>
        <v>0.0</v>
      </c>
      <c r="P679">
        <f>IF(AND(ISNUMBER($BW679),ISNUMBER($BX679)),MIN(1,MAX(0,($BX679-2018+1)/($BX679-$BW679+1))),"")</f>
        <v>0.0</v>
      </c>
      <c r="Q679">
        <f>IF(AND(ISNUMBER($BW679),ISNUMBER($BX679)),MIN(1,MAX(0,($BX679-2019+1)/($BX679-$BW679+1))),"")</f>
        <v>0.0</v>
      </c>
      <c r="R679">
        <f>IF(AND(ISNUMBER($BW679),ISNUMBER($BX679)),MIN(1,MAX(0,($BX679-2016+1)/($BX679-$BW679+1))),"")</f>
        <v>0.0</v>
      </c>
      <c r="S679">
        <f>IF($L679&lt;&gt;"",IF($L679&gt;=2015.5,1,0),"")</f>
        <v>0.0</v>
      </c>
      <c r="T679">
        <f>IF($L679&lt;&gt;"",IF($L679&gt;=2016,1,0),"")</f>
        <v>0.0</v>
      </c>
      <c r="U679">
        <f>IF(ISNUMBER($BX679),IF($BX679&gt;=2016,1,0),"")</f>
        <v>0.0</v>
      </c>
      <c r="V679">
        <f>IF(ISNUMBER($BW679),IF($BW679&gt;=2016,1,0),"")</f>
        <v>0.0</v>
      </c>
      <c r="W679" t="str">
        <f>IF(AND(ISNUMBER($BW679),ISNUMBER($BX679)),IF($BW679&gt;=2016,"post-only",IF($BX679&lt;2016,"pre-only","mixed")),"")</f>
        <v>pre-only</v>
      </c>
      <c r="X679">
        <f>IF(AND(ISNUMBER($BW679),ISNUMBER($BX679)),MIN(1,MAX(0,($BX679-2017+1)/($BX679-$BW679+1))),"")</f>
        <v>0.0</v>
      </c>
      <c r="Y679">
        <f>IF(AND(ISNUMBER($BW679),ISNUMBER($BX679)),MIN(1,MAX(0,($BX679-2018+1)/($BX679-$BW679+1))),"")</f>
        <v>0.0</v>
      </c>
      <c r="Z679">
        <f>IF(AND(ISNUMBER($BW679),ISNUMBER($BX679)),MIN(1,MAX(0,($BX679-2019+1)/($BX679-$BW679+1))),"")</f>
        <v>0.0</v>
      </c>
      <c r="AA679">
        <f>IF(ISNUMBER($BX679),IF($BX679&gt;=2017,1,0),"")</f>
        <v>0.0</v>
      </c>
      <c r="AB679">
        <f>IF(ISNUMBER($BX679),IF($BX679&gt;=2018,1,0),"")</f>
        <v>0.0</v>
      </c>
      <c r="AC679">
        <f>IF(ISNUMBER($BX679),IF($BX679&gt;=2019,1,0),"")</f>
        <v>0.0</v>
      </c>
      <c r="AD679">
        <f>IF($L679&lt;&gt;"",IF($L679&gt;2013,1,0),"")</f>
        <v>0.0</v>
      </c>
      <c r="AE679">
        <f>IF($L679&lt;&gt;"",1+IF($L679&gt;2011,1,0)+IF($L679&gt;2014,1,0),"")</f>
        <v>2.0</v>
      </c>
      <c r="AF679" t="inlineStr">
        <is>
          <t>rating</t>
        </is>
      </c>
      <c r="AG679" t="inlineStr">
        <is>
          <t>performance</t>
        </is>
      </c>
      <c r="AH679" t="inlineStr">
        <is>
          <t>non-sensitive</t>
        </is>
      </c>
      <c r="AI679" t="inlineStr">
        <is>
          <t>99_NCE</t>
        </is>
      </c>
      <c r="AJ679" t="inlineStr">
        <is>
          <t>99_NCE</t>
        </is>
      </c>
      <c r="AK679" t="str">
        <f>IF(AND($CF679&lt;&gt;"",IFERROR(INDEX(subsample_country_map!$B:$B,MATCH($CF679,subsample_country_map!$A:$A,0)),"")&lt;&gt;""),INDEX(subsample_country_map!$B:$B,MATCH($CF679,subsample_country_map!$A:$A,0)),INDEX(lookup!$AA:$AA,MATCH($A679,lookup!$A:$A,0)))</f>
        <v>99_NCE</v>
      </c>
      <c r="AL679" t="str">
        <f>IF(AND($CF679&lt;&gt;"",IFERROR(INDEX(subsample_country_map!$C:$C,MATCH($CF679,subsample_country_map!$A:$A,0)),"")&lt;&gt;""),INDEX(subsample_country_map!$C:$C,MATCH($CF679,subsample_country_map!$A:$A,0)),INDEX(lookup!$AB:$AB,MATCH($A679,lookup!$A:$A,0)))</f>
        <v>99_NCE</v>
      </c>
      <c r="AM679" t="str">
        <f>IF(AND($CF679&lt;&gt;"",IFERROR(INDEX(subsample_country_map!$D:$D,MATCH($CF679,subsample_country_map!$A:$A,0)),"")&lt;&gt;""),INDEX(subsample_country_map!$D:$D,MATCH($CF679,subsample_country_map!$A:$A,0)),INDEX(lookup!$AC:$AC,MATCH($A679,lookup!$A:$A,0)))</f>
        <v>99_NCE</v>
      </c>
      <c r="AN679" t="str">
        <f>IF(AND($CF679&lt;&gt;"",IFERROR(INDEX(subsample_country_map!$E:$E,MATCH($CF679,subsample_country_map!$A:$A,0)),"")&lt;&gt;""),INDEX(subsample_country_map!$E:$E,MATCH($CF679,subsample_country_map!$A:$A,0)),INDEX(lookup!$AD:$AD,MATCH($A679,lookup!$A:$A,0)))</f>
        <v>99_NCE</v>
      </c>
      <c r="AO679" t="str">
        <f>INDEX(lookup!$Y:$Y,MATCH($A679,lookup!$A:$A,0))</f>
        <v>0_published</v>
      </c>
      <c r="AP679" t="str">
        <f>INDEX(lookup!$Z:$Z,MATCH($A679,lookup!$A:$A,0))</f>
        <v>0_VHB low</v>
      </c>
      <c r="AQ679" t="str">
        <f>INDEX(lookup!$W:$W,MATCH($A679,lookup!$A:$A,0))</f>
        <v>2_sust</v>
      </c>
      <c r="AS679" t="inlineStr">
        <is>
          <t>staging</t>
        </is>
      </c>
      <c r="AT679" t="inlineStr">
        <is>
          <t>bad-CER</t>
        </is>
      </c>
      <c r="AU679" t="inlineStr">
        <is>
          <t>creditworthiness</t>
        </is>
      </c>
      <c r="AV679" t="inlineStr">
        <is>
          <t>-0.211</t>
        </is>
      </c>
      <c r="AX679" t="inlineStr">
        <is>
          <t>-0.98</t>
        </is>
      </c>
      <c r="BA679" t="n">
        <v>1142</v>
      </c>
      <c r="BB679" t="inlineStr">
        <is>
          <t>2+</t>
        </is>
      </c>
      <c r="BC679" t="inlineStr">
        <is>
          <t>ordered probit</t>
        </is>
      </c>
      <c r="BD679" t="inlineStr">
        <is>
          <t>firm</t>
        </is>
      </c>
      <c r="BE679" t="inlineStr">
        <is>
          <t>period</t>
        </is>
      </c>
      <c r="BF679" t="inlineStr">
        <is>
          <t>2012-2013</t>
        </is>
      </c>
      <c r="BG679" t="inlineStr">
        <is>
          <t>2012</t>
        </is>
      </c>
      <c r="BH679" t="inlineStr">
        <is>
          <t>2013</t>
        </is>
      </c>
      <c r="BI679" t="inlineStr">
        <is>
          <t>Table 14</t>
        </is>
      </c>
      <c r="BJ679" t="inlineStr">
        <is>
          <t>2012-2013 column</t>
        </is>
      </c>
      <c r="BK679" t="inlineStr">
        <is>
          <t>17</t>
        </is>
      </c>
      <c r="BL679" t="inlineStr">
        <is>
          <t>MCcomb2Lag2 -0.211 (0.98)</t>
        </is>
      </c>
      <c r="BM679" t="inlineStr">
        <is>
          <t>MCcomb2Lag2</t>
        </is>
      </c>
      <c r="BN679" t="inlineStr">
        <is>
          <t>RatingSP</t>
        </is>
      </c>
      <c r="BO679" t="inlineStr">
        <is>
          <t>original</t>
        </is>
      </c>
      <c r="BP679" t="inlineStr">
        <is>
          <t>Cubas, Martinez (2018)</t>
        </is>
      </c>
      <c r="BQ679" t="inlineStr">
        <is>
          <t>computed</t>
        </is>
      </c>
      <c r="BT679" t="n">
        <v>0</v>
      </c>
      <c r="BU679" t="inlineStr">
        <is>
          <t>staging_Cubas-Diaz_Martinez_Sedano_2018.csv</t>
        </is>
      </c>
      <c r="BW679" t="n">
        <v>2009</v>
      </c>
      <c r="BX679" t="n">
        <v>2015</v>
      </c>
      <c r="BY679" t="inlineStr">
        <is>
          <t>companies from all over the world</t>
        </is>
      </c>
      <c r="BZ679" t="n">
        <v>2012</v>
      </c>
      <c r="CA679" t="n">
        <v>0</v>
      </c>
      <c r="CB679" t="n">
        <v>0</v>
      </c>
      <c r="CC679" t="n">
        <v>0</v>
      </c>
      <c r="CD679" t="n">
        <v>-0.02899560469624855</v>
      </c>
      <c r="CE679" t="n">
        <v>1</v>
      </c>
    </row>
    <row r="680">
      <c r="A680" t="inlineStr">
        <is>
          <t>Cubas, Martinez (2018)</t>
        </is>
      </c>
      <c r="B680" t="n">
        <v>1985</v>
      </c>
      <c r="C680" t="n">
        <v>-0.02221341619588679</v>
      </c>
      <c r="D680" t="n">
        <v>1329</v>
      </c>
      <c r="E680">
        <f>IF(ISNUMBER($BA680),$BA680,IF(AND(ISNUMBER($D680),ISNUMBER($BW680),ISNUMBER($BX680)),$D680*($BX680-$BW680+1),""))</f>
        <v>1329.0</v>
      </c>
      <c r="H680" t="inlineStr">
        <is>
          <t>partial</t>
        </is>
      </c>
      <c r="I680" t="inlineStr">
        <is>
          <t>T-Statistic available</t>
        </is>
      </c>
      <c r="J680">
        <f>IF($BW680&lt;&gt;"",$BW680,"")</f>
        <v>2009.0</v>
      </c>
      <c r="K680">
        <f>IF($BX680&lt;&gt;"",$BX680,"")</f>
        <v>2015.0</v>
      </c>
      <c r="L680">
        <f>IF(AND(ISNUMBER($BW680),ISNUMBER($BX680)),($BW680+$BX680)/2,"")</f>
        <v>2012.0</v>
      </c>
      <c r="M680">
        <f>IF($L680&lt;&gt;"",$L680,"")</f>
        <v>2012.0</v>
      </c>
      <c r="N680">
        <f>IF(AND(ISNUMBER($BW680),ISNUMBER($BX680)),MIN(1,MAX(0,($BX680-2016+1)/($BX680-$BW680+1))),"")</f>
        <v>0.0</v>
      </c>
      <c r="O680">
        <f>IF(AND(ISNUMBER($BW680),ISNUMBER($BX680)),MIN(1,MAX(0,($BX680-2017+1)/($BX680-$BW680+1))),"")</f>
        <v>0.0</v>
      </c>
      <c r="P680">
        <f>IF(AND(ISNUMBER($BW680),ISNUMBER($BX680)),MIN(1,MAX(0,($BX680-2018+1)/($BX680-$BW680+1))),"")</f>
        <v>0.0</v>
      </c>
      <c r="Q680">
        <f>IF(AND(ISNUMBER($BW680),ISNUMBER($BX680)),MIN(1,MAX(0,($BX680-2019+1)/($BX680-$BW680+1))),"")</f>
        <v>0.0</v>
      </c>
      <c r="R680">
        <f>IF(AND(ISNUMBER($BW680),ISNUMBER($BX680)),MIN(1,MAX(0,($BX680-2016+1)/($BX680-$BW680+1))),"")</f>
        <v>0.0</v>
      </c>
      <c r="S680">
        <f>IF($L680&lt;&gt;"",IF($L680&gt;=2015.5,1,0),"")</f>
        <v>0.0</v>
      </c>
      <c r="T680">
        <f>IF($L680&lt;&gt;"",IF($L680&gt;=2016,1,0),"")</f>
        <v>0.0</v>
      </c>
      <c r="U680">
        <f>IF(ISNUMBER($BX680),IF($BX680&gt;=2016,1,0),"")</f>
        <v>0.0</v>
      </c>
      <c r="V680">
        <f>IF(ISNUMBER($BW680),IF($BW680&gt;=2016,1,0),"")</f>
        <v>0.0</v>
      </c>
      <c r="W680" t="str">
        <f>IF(AND(ISNUMBER($BW680),ISNUMBER($BX680)),IF($BW680&gt;=2016,"post-only",IF($BX680&lt;2016,"pre-only","mixed")),"")</f>
        <v>pre-only</v>
      </c>
      <c r="X680">
        <f>IF(AND(ISNUMBER($BW680),ISNUMBER($BX680)),MIN(1,MAX(0,($BX680-2017+1)/($BX680-$BW680+1))),"")</f>
        <v>0.0</v>
      </c>
      <c r="Y680">
        <f>IF(AND(ISNUMBER($BW680),ISNUMBER($BX680)),MIN(1,MAX(0,($BX680-2018+1)/($BX680-$BW680+1))),"")</f>
        <v>0.0</v>
      </c>
      <c r="Z680">
        <f>IF(AND(ISNUMBER($BW680),ISNUMBER($BX680)),MIN(1,MAX(0,($BX680-2019+1)/($BX680-$BW680+1))),"")</f>
        <v>0.0</v>
      </c>
      <c r="AA680">
        <f>IF(ISNUMBER($BX680),IF($BX680&gt;=2017,1,0),"")</f>
        <v>0.0</v>
      </c>
      <c r="AB680">
        <f>IF(ISNUMBER($BX680),IF($BX680&gt;=2018,1,0),"")</f>
        <v>0.0</v>
      </c>
      <c r="AC680">
        <f>IF(ISNUMBER($BX680),IF($BX680&gt;=2019,1,0),"")</f>
        <v>0.0</v>
      </c>
      <c r="AD680">
        <f>IF($L680&lt;&gt;"",IF($L680&gt;2013,1,0),"")</f>
        <v>0.0</v>
      </c>
      <c r="AE680">
        <f>IF($L680&lt;&gt;"",1+IF($L680&gt;2011,1,0)+IF($L680&gt;2014,1,0),"")</f>
        <v>2.0</v>
      </c>
      <c r="AF680" t="inlineStr">
        <is>
          <t>rating</t>
        </is>
      </c>
      <c r="AG680" t="inlineStr">
        <is>
          <t>performance</t>
        </is>
      </c>
      <c r="AH680" t="inlineStr">
        <is>
          <t>non-sensitive</t>
        </is>
      </c>
      <c r="AI680" t="inlineStr">
        <is>
          <t>99_NCE</t>
        </is>
      </c>
      <c r="AJ680" t="inlineStr">
        <is>
          <t>99_NCE</t>
        </is>
      </c>
      <c r="AK680" t="str">
        <f>IF(AND($CF680&lt;&gt;"",IFERROR(INDEX(subsample_country_map!$B:$B,MATCH($CF680,subsample_country_map!$A:$A,0)),"")&lt;&gt;""),INDEX(subsample_country_map!$B:$B,MATCH($CF680,subsample_country_map!$A:$A,0)),INDEX(lookup!$AA:$AA,MATCH($A680,lookup!$A:$A,0)))</f>
        <v>99_NCE</v>
      </c>
      <c r="AL680" t="str">
        <f>IF(AND($CF680&lt;&gt;"",IFERROR(INDEX(subsample_country_map!$C:$C,MATCH($CF680,subsample_country_map!$A:$A,0)),"")&lt;&gt;""),INDEX(subsample_country_map!$C:$C,MATCH($CF680,subsample_country_map!$A:$A,0)),INDEX(lookup!$AB:$AB,MATCH($A680,lookup!$A:$A,0)))</f>
        <v>99_NCE</v>
      </c>
      <c r="AM680" t="str">
        <f>IF(AND($CF680&lt;&gt;"",IFERROR(INDEX(subsample_country_map!$D:$D,MATCH($CF680,subsample_country_map!$A:$A,0)),"")&lt;&gt;""),INDEX(subsample_country_map!$D:$D,MATCH($CF680,subsample_country_map!$A:$A,0)),INDEX(lookup!$AC:$AC,MATCH($A680,lookup!$A:$A,0)))</f>
        <v>99_NCE</v>
      </c>
      <c r="AN680" t="str">
        <f>IF(AND($CF680&lt;&gt;"",IFERROR(INDEX(subsample_country_map!$E:$E,MATCH($CF680,subsample_country_map!$A:$A,0)),"")&lt;&gt;""),INDEX(subsample_country_map!$E:$E,MATCH($CF680,subsample_country_map!$A:$A,0)),INDEX(lookup!$AD:$AD,MATCH($A680,lookup!$A:$A,0)))</f>
        <v>99_NCE</v>
      </c>
      <c r="AO680" t="str">
        <f>INDEX(lookup!$Y:$Y,MATCH($A680,lookup!$A:$A,0))</f>
        <v>0_published</v>
      </c>
      <c r="AP680" t="str">
        <f>INDEX(lookup!$Z:$Z,MATCH($A680,lookup!$A:$A,0))</f>
        <v>0_VHB low</v>
      </c>
      <c r="AQ680" t="str">
        <f>INDEX(lookup!$W:$W,MATCH($A680,lookup!$A:$A,0))</f>
        <v>2_sust</v>
      </c>
      <c r="AS680" t="inlineStr">
        <is>
          <t>staging</t>
        </is>
      </c>
      <c r="AT680" t="inlineStr">
        <is>
          <t>bad-CER</t>
        </is>
      </c>
      <c r="AU680" t="inlineStr">
        <is>
          <t>creditworthiness</t>
        </is>
      </c>
      <c r="AV680" t="inlineStr">
        <is>
          <t>-0.163</t>
        </is>
      </c>
      <c r="AX680" t="inlineStr">
        <is>
          <t>-0.81</t>
        </is>
      </c>
      <c r="BA680" t="n">
        <v>1329</v>
      </c>
      <c r="BB680" t="inlineStr">
        <is>
          <t>2+</t>
        </is>
      </c>
      <c r="BC680" t="inlineStr">
        <is>
          <t>ordered probit</t>
        </is>
      </c>
      <c r="BD680" t="inlineStr">
        <is>
          <t>firm</t>
        </is>
      </c>
      <c r="BE680" t="inlineStr">
        <is>
          <t>period</t>
        </is>
      </c>
      <c r="BF680" t="inlineStr">
        <is>
          <t>2014-2015</t>
        </is>
      </c>
      <c r="BG680" t="inlineStr">
        <is>
          <t>2014</t>
        </is>
      </c>
      <c r="BH680" t="inlineStr">
        <is>
          <t>2015</t>
        </is>
      </c>
      <c r="BI680" t="inlineStr">
        <is>
          <t>Table 14</t>
        </is>
      </c>
      <c r="BJ680" t="inlineStr">
        <is>
          <t>2014-2015 column</t>
        </is>
      </c>
      <c r="BK680" t="inlineStr">
        <is>
          <t>17</t>
        </is>
      </c>
      <c r="BL680" t="inlineStr">
        <is>
          <t>MCcomb2Lag2 -0.163 (0.81)</t>
        </is>
      </c>
      <c r="BM680" t="inlineStr">
        <is>
          <t>MCcomb2Lag2</t>
        </is>
      </c>
      <c r="BN680" t="inlineStr">
        <is>
          <t>RatingSP</t>
        </is>
      </c>
      <c r="BO680" t="inlineStr">
        <is>
          <t>original</t>
        </is>
      </c>
      <c r="BP680" t="inlineStr">
        <is>
          <t>Cubas, Martinez (2018)</t>
        </is>
      </c>
      <c r="BQ680" t="inlineStr">
        <is>
          <t>computed</t>
        </is>
      </c>
      <c r="BT680" t="n">
        <v>0</v>
      </c>
      <c r="BU680" t="inlineStr">
        <is>
          <t>staging_Cubas-Diaz_Martinez_Sedano_2018.csv</t>
        </is>
      </c>
      <c r="BW680" t="n">
        <v>2009</v>
      </c>
      <c r="BX680" t="n">
        <v>2015</v>
      </c>
      <c r="BY680" t="inlineStr">
        <is>
          <t>companies from all over the world</t>
        </is>
      </c>
      <c r="BZ680" t="n">
        <v>2012</v>
      </c>
      <c r="CA680" t="n">
        <v>0</v>
      </c>
      <c r="CB680" t="n">
        <v>0</v>
      </c>
      <c r="CC680" t="n">
        <v>0</v>
      </c>
      <c r="CD680" t="n">
        <v>-0.02221707091000269</v>
      </c>
      <c r="CE680" t="n">
        <v>1</v>
      </c>
    </row>
    <row r="681">
      <c r="A681" t="inlineStr">
        <is>
          <t>Cubas, Martinez (2018)</t>
        </is>
      </c>
      <c r="B681" t="n">
        <v>1986</v>
      </c>
      <c r="C681" t="n">
        <v>0.03104710771285967</v>
      </c>
      <c r="D681" t="n">
        <v>680</v>
      </c>
      <c r="E681">
        <f>IF(ISNUMBER($BA681),$BA681,IF(AND(ISNUMBER($D681),ISNUMBER($BW681),ISNUMBER($BX681)),$D681*($BX681-$BW681+1),""))</f>
        <v>680.0</v>
      </c>
      <c r="H681" t="inlineStr">
        <is>
          <t>partial</t>
        </is>
      </c>
      <c r="I681" t="inlineStr">
        <is>
          <t>T-Statistic available</t>
        </is>
      </c>
      <c r="J681">
        <f>IF($BW681&lt;&gt;"",$BW681,"")</f>
        <v>2009.0</v>
      </c>
      <c r="K681">
        <f>IF($BX681&lt;&gt;"",$BX681,"")</f>
        <v>2015.0</v>
      </c>
      <c r="L681">
        <f>IF(AND(ISNUMBER($BW681),ISNUMBER($BX681)),($BW681+$BX681)/2,"")</f>
        <v>2012.0</v>
      </c>
      <c r="M681">
        <f>IF($L681&lt;&gt;"",$L681,"")</f>
        <v>2012.0</v>
      </c>
      <c r="N681">
        <f>IF(AND(ISNUMBER($BW681),ISNUMBER($BX681)),MIN(1,MAX(0,($BX681-2016+1)/($BX681-$BW681+1))),"")</f>
        <v>0.0</v>
      </c>
      <c r="O681">
        <f>IF(AND(ISNUMBER($BW681),ISNUMBER($BX681)),MIN(1,MAX(0,($BX681-2017+1)/($BX681-$BW681+1))),"")</f>
        <v>0.0</v>
      </c>
      <c r="P681">
        <f>IF(AND(ISNUMBER($BW681),ISNUMBER($BX681)),MIN(1,MAX(0,($BX681-2018+1)/($BX681-$BW681+1))),"")</f>
        <v>0.0</v>
      </c>
      <c r="Q681">
        <f>IF(AND(ISNUMBER($BW681),ISNUMBER($BX681)),MIN(1,MAX(0,($BX681-2019+1)/($BX681-$BW681+1))),"")</f>
        <v>0.0</v>
      </c>
      <c r="R681">
        <f>IF(AND(ISNUMBER($BW681),ISNUMBER($BX681)),MIN(1,MAX(0,($BX681-2016+1)/($BX681-$BW681+1))),"")</f>
        <v>0.0</v>
      </c>
      <c r="S681">
        <f>IF($L681&lt;&gt;"",IF($L681&gt;=2015.5,1,0),"")</f>
        <v>0.0</v>
      </c>
      <c r="T681">
        <f>IF($L681&lt;&gt;"",IF($L681&gt;=2016,1,0),"")</f>
        <v>0.0</v>
      </c>
      <c r="U681">
        <f>IF(ISNUMBER($BX681),IF($BX681&gt;=2016,1,0),"")</f>
        <v>0.0</v>
      </c>
      <c r="V681">
        <f>IF(ISNUMBER($BW681),IF($BW681&gt;=2016,1,0),"")</f>
        <v>0.0</v>
      </c>
      <c r="W681" t="str">
        <f>IF(AND(ISNUMBER($BW681),ISNUMBER($BX681)),IF($BW681&gt;=2016,"post-only",IF($BX681&lt;2016,"pre-only","mixed")),"")</f>
        <v>pre-only</v>
      </c>
      <c r="X681">
        <f>IF(AND(ISNUMBER($BW681),ISNUMBER($BX681)),MIN(1,MAX(0,($BX681-2017+1)/($BX681-$BW681+1))),"")</f>
        <v>0.0</v>
      </c>
      <c r="Y681">
        <f>IF(AND(ISNUMBER($BW681),ISNUMBER($BX681)),MIN(1,MAX(0,($BX681-2018+1)/($BX681-$BW681+1))),"")</f>
        <v>0.0</v>
      </c>
      <c r="Z681">
        <f>IF(AND(ISNUMBER($BW681),ISNUMBER($BX681)),MIN(1,MAX(0,($BX681-2019+1)/($BX681-$BW681+1))),"")</f>
        <v>0.0</v>
      </c>
      <c r="AA681">
        <f>IF(ISNUMBER($BX681),IF($BX681&gt;=2017,1,0),"")</f>
        <v>0.0</v>
      </c>
      <c r="AB681">
        <f>IF(ISNUMBER($BX681),IF($BX681&gt;=2018,1,0),"")</f>
        <v>0.0</v>
      </c>
      <c r="AC681">
        <f>IF(ISNUMBER($BX681),IF($BX681&gt;=2019,1,0),"")</f>
        <v>0.0</v>
      </c>
      <c r="AD681">
        <f>IF($L681&lt;&gt;"",IF($L681&gt;2013,1,0),"")</f>
        <v>0.0</v>
      </c>
      <c r="AE681">
        <f>IF($L681&lt;&gt;"",1+IF($L681&gt;2011,1,0)+IF($L681&gt;2014,1,0),"")</f>
        <v>2.0</v>
      </c>
      <c r="AF681" t="inlineStr">
        <is>
          <t>rating</t>
        </is>
      </c>
      <c r="AG681" t="inlineStr">
        <is>
          <t>performance</t>
        </is>
      </c>
      <c r="AH681" t="inlineStr">
        <is>
          <t>non-sensitive</t>
        </is>
      </c>
      <c r="AI681" t="inlineStr">
        <is>
          <t>99_NCE</t>
        </is>
      </c>
      <c r="AJ681" t="inlineStr">
        <is>
          <t>99_NCE</t>
        </is>
      </c>
      <c r="AK681" t="str">
        <f>IF(AND($CF681&lt;&gt;"",IFERROR(INDEX(subsample_country_map!$B:$B,MATCH($CF681,subsample_country_map!$A:$A,0)),"")&lt;&gt;""),INDEX(subsample_country_map!$B:$B,MATCH($CF681,subsample_country_map!$A:$A,0)),INDEX(lookup!$AA:$AA,MATCH($A681,lookup!$A:$A,0)))</f>
        <v>99_NCE</v>
      </c>
      <c r="AL681" t="str">
        <f>IF(AND($CF681&lt;&gt;"",IFERROR(INDEX(subsample_country_map!$C:$C,MATCH($CF681,subsample_country_map!$A:$A,0)),"")&lt;&gt;""),INDEX(subsample_country_map!$C:$C,MATCH($CF681,subsample_country_map!$A:$A,0)),INDEX(lookup!$AB:$AB,MATCH($A681,lookup!$A:$A,0)))</f>
        <v>99_NCE</v>
      </c>
      <c r="AM681" t="str">
        <f>IF(AND($CF681&lt;&gt;"",IFERROR(INDEX(subsample_country_map!$D:$D,MATCH($CF681,subsample_country_map!$A:$A,0)),"")&lt;&gt;""),INDEX(subsample_country_map!$D:$D,MATCH($CF681,subsample_country_map!$A:$A,0)),INDEX(lookup!$AC:$AC,MATCH($A681,lookup!$A:$A,0)))</f>
        <v>99_NCE</v>
      </c>
      <c r="AN681" t="str">
        <f>IF(AND($CF681&lt;&gt;"",IFERROR(INDEX(subsample_country_map!$E:$E,MATCH($CF681,subsample_country_map!$A:$A,0)),"")&lt;&gt;""),INDEX(subsample_country_map!$E:$E,MATCH($CF681,subsample_country_map!$A:$A,0)),INDEX(lookup!$AD:$AD,MATCH($A681,lookup!$A:$A,0)))</f>
        <v>99_NCE</v>
      </c>
      <c r="AO681" t="str">
        <f>INDEX(lookup!$Y:$Y,MATCH($A681,lookup!$A:$A,0))</f>
        <v>0_published</v>
      </c>
      <c r="AP681" t="str">
        <f>INDEX(lookup!$Z:$Z,MATCH($A681,lookup!$A:$A,0))</f>
        <v>0_VHB low</v>
      </c>
      <c r="AQ681" t="str">
        <f>INDEX(lookup!$W:$W,MATCH($A681,lookup!$A:$A,0))</f>
        <v>2_sust</v>
      </c>
      <c r="AS681" t="inlineStr">
        <is>
          <t>staging</t>
        </is>
      </c>
      <c r="AT681" t="inlineStr">
        <is>
          <t>bad-CER</t>
        </is>
      </c>
      <c r="AU681" t="inlineStr">
        <is>
          <t>creditworthiness</t>
        </is>
      </c>
      <c r="AV681" t="inlineStr">
        <is>
          <t>0.199</t>
        </is>
      </c>
      <c r="AX681" t="inlineStr">
        <is>
          <t>0.81</t>
        </is>
      </c>
      <c r="BA681" t="n">
        <v>680</v>
      </c>
      <c r="BB681" t="inlineStr">
        <is>
          <t>2+</t>
        </is>
      </c>
      <c r="BC681" t="inlineStr">
        <is>
          <t>ordered probit</t>
        </is>
      </c>
      <c r="BD681" t="inlineStr">
        <is>
          <t>firm</t>
        </is>
      </c>
      <c r="BE681" t="inlineStr">
        <is>
          <t>period</t>
        </is>
      </c>
      <c r="BF681" t="inlineStr">
        <is>
          <t>2016</t>
        </is>
      </c>
      <c r="BG681" t="inlineStr">
        <is>
          <t>2016</t>
        </is>
      </c>
      <c r="BH681" t="inlineStr">
        <is>
          <t>2016</t>
        </is>
      </c>
      <c r="BI681" t="inlineStr">
        <is>
          <t>Table 14</t>
        </is>
      </c>
      <c r="BJ681" t="inlineStr">
        <is>
          <t>2016 column</t>
        </is>
      </c>
      <c r="BK681" t="inlineStr">
        <is>
          <t>17</t>
        </is>
      </c>
      <c r="BL681" t="inlineStr">
        <is>
          <t>MCcomb2Lag2 0.199 (0.81)</t>
        </is>
      </c>
      <c r="BM681" t="inlineStr">
        <is>
          <t>MCcomb2Lag2</t>
        </is>
      </c>
      <c r="BN681" t="inlineStr">
        <is>
          <t>RatingSP</t>
        </is>
      </c>
      <c r="BO681" t="inlineStr">
        <is>
          <t>original</t>
        </is>
      </c>
      <c r="BP681" t="inlineStr">
        <is>
          <t>Cubas, Martinez (2018)</t>
        </is>
      </c>
      <c r="BQ681" t="inlineStr">
        <is>
          <t>computed</t>
        </is>
      </c>
      <c r="BT681" t="n">
        <v>0</v>
      </c>
      <c r="BU681" t="inlineStr">
        <is>
          <t>staging_Cubas-Diaz_Martinez_Sedano_2018.csv</t>
        </is>
      </c>
      <c r="BW681" t="n">
        <v>2009</v>
      </c>
      <c r="BX681" t="n">
        <v>2015</v>
      </c>
      <c r="BY681" t="inlineStr">
        <is>
          <t>companies from all over the world</t>
        </is>
      </c>
      <c r="BZ681" t="n">
        <v>2012</v>
      </c>
      <c r="CA681" t="n">
        <v>0</v>
      </c>
      <c r="CB681" t="n">
        <v>0</v>
      </c>
      <c r="CC681" t="n">
        <v>0</v>
      </c>
      <c r="CD681" t="n">
        <v>0.03105708915897609</v>
      </c>
      <c r="CE681" t="n">
        <v>1</v>
      </c>
    </row>
    <row r="682">
      <c r="A682" t="inlineStr">
        <is>
          <t>Cubas, Martinez (2018)</t>
        </is>
      </c>
      <c r="B682" t="n">
        <v>1987</v>
      </c>
      <c r="C682" t="n">
        <v>-0.1279115861399984</v>
      </c>
      <c r="D682" t="n">
        <v>355</v>
      </c>
      <c r="E682">
        <f>IF(ISNUMBER($BA682),$BA682,IF(AND(ISNUMBER($D682),ISNUMBER($BW682),ISNUMBER($BX682)),$D682*($BX682-$BW682+1),""))</f>
        <v>355.0</v>
      </c>
      <c r="H682" t="inlineStr">
        <is>
          <t>partial</t>
        </is>
      </c>
      <c r="I682" t="inlineStr">
        <is>
          <t>T-Statistic available</t>
        </is>
      </c>
      <c r="J682">
        <f>IF($BW682&lt;&gt;"",$BW682,"")</f>
        <v>2009.0</v>
      </c>
      <c r="K682">
        <f>IF($BX682&lt;&gt;"",$BX682,"")</f>
        <v>2015.0</v>
      </c>
      <c r="L682">
        <f>IF(AND(ISNUMBER($BW682),ISNUMBER($BX682)),($BW682+$BX682)/2,"")</f>
        <v>2012.0</v>
      </c>
      <c r="M682">
        <f>IF($L682&lt;&gt;"",$L682,"")</f>
        <v>2012.0</v>
      </c>
      <c r="N682">
        <f>IF(AND(ISNUMBER($BW682),ISNUMBER($BX682)),MIN(1,MAX(0,($BX682-2016+1)/($BX682-$BW682+1))),"")</f>
        <v>0.0</v>
      </c>
      <c r="O682">
        <f>IF(AND(ISNUMBER($BW682),ISNUMBER($BX682)),MIN(1,MAX(0,($BX682-2017+1)/($BX682-$BW682+1))),"")</f>
        <v>0.0</v>
      </c>
      <c r="P682">
        <f>IF(AND(ISNUMBER($BW682),ISNUMBER($BX682)),MIN(1,MAX(0,($BX682-2018+1)/($BX682-$BW682+1))),"")</f>
        <v>0.0</v>
      </c>
      <c r="Q682">
        <f>IF(AND(ISNUMBER($BW682),ISNUMBER($BX682)),MIN(1,MAX(0,($BX682-2019+1)/($BX682-$BW682+1))),"")</f>
        <v>0.0</v>
      </c>
      <c r="R682">
        <f>IF(AND(ISNUMBER($BW682),ISNUMBER($BX682)),MIN(1,MAX(0,($BX682-2016+1)/($BX682-$BW682+1))),"")</f>
        <v>0.0</v>
      </c>
      <c r="S682">
        <f>IF($L682&lt;&gt;"",IF($L682&gt;=2015.5,1,0),"")</f>
        <v>0.0</v>
      </c>
      <c r="T682">
        <f>IF($L682&lt;&gt;"",IF($L682&gt;=2016,1,0),"")</f>
        <v>0.0</v>
      </c>
      <c r="U682">
        <f>IF(ISNUMBER($BX682),IF($BX682&gt;=2016,1,0),"")</f>
        <v>0.0</v>
      </c>
      <c r="V682">
        <f>IF(ISNUMBER($BW682),IF($BW682&gt;=2016,1,0),"")</f>
        <v>0.0</v>
      </c>
      <c r="W682" t="str">
        <f>IF(AND(ISNUMBER($BW682),ISNUMBER($BX682)),IF($BW682&gt;=2016,"post-only",IF($BX682&lt;2016,"pre-only","mixed")),"")</f>
        <v>pre-only</v>
      </c>
      <c r="X682">
        <f>IF(AND(ISNUMBER($BW682),ISNUMBER($BX682)),MIN(1,MAX(0,($BX682-2017+1)/($BX682-$BW682+1))),"")</f>
        <v>0.0</v>
      </c>
      <c r="Y682">
        <f>IF(AND(ISNUMBER($BW682),ISNUMBER($BX682)),MIN(1,MAX(0,($BX682-2018+1)/($BX682-$BW682+1))),"")</f>
        <v>0.0</v>
      </c>
      <c r="Z682">
        <f>IF(AND(ISNUMBER($BW682),ISNUMBER($BX682)),MIN(1,MAX(0,($BX682-2019+1)/($BX682-$BW682+1))),"")</f>
        <v>0.0</v>
      </c>
      <c r="AA682">
        <f>IF(ISNUMBER($BX682),IF($BX682&gt;=2017,1,0),"")</f>
        <v>0.0</v>
      </c>
      <c r="AB682">
        <f>IF(ISNUMBER($BX682),IF($BX682&gt;=2018,1,0),"")</f>
        <v>0.0</v>
      </c>
      <c r="AC682">
        <f>IF(ISNUMBER($BX682),IF($BX682&gt;=2019,1,0),"")</f>
        <v>0.0</v>
      </c>
      <c r="AD682">
        <f>IF($L682&lt;&gt;"",IF($L682&gt;2013,1,0),"")</f>
        <v>0.0</v>
      </c>
      <c r="AE682">
        <f>IF($L682&lt;&gt;"",1+IF($L682&gt;2011,1,0)+IF($L682&gt;2014,1,0),"")</f>
        <v>2.0</v>
      </c>
      <c r="AF682" t="inlineStr">
        <is>
          <t>rating</t>
        </is>
      </c>
      <c r="AG682" t="inlineStr">
        <is>
          <t>performance</t>
        </is>
      </c>
      <c r="AH682" t="inlineStr">
        <is>
          <t>non-sensitive</t>
        </is>
      </c>
      <c r="AI682" t="inlineStr">
        <is>
          <t>99_NCE</t>
        </is>
      </c>
      <c r="AJ682" t="inlineStr">
        <is>
          <t>99_NCE</t>
        </is>
      </c>
      <c r="AK682" t="str">
        <f>IF(AND($CF682&lt;&gt;"",IFERROR(INDEX(subsample_country_map!$B:$B,MATCH($CF682,subsample_country_map!$A:$A,0)),"")&lt;&gt;""),INDEX(subsample_country_map!$B:$B,MATCH($CF682,subsample_country_map!$A:$A,0)),INDEX(lookup!$AA:$AA,MATCH($A682,lookup!$A:$A,0)))</f>
        <v>99_NCE</v>
      </c>
      <c r="AL682" t="str">
        <f>IF(AND($CF682&lt;&gt;"",IFERROR(INDEX(subsample_country_map!$C:$C,MATCH($CF682,subsample_country_map!$A:$A,0)),"")&lt;&gt;""),INDEX(subsample_country_map!$C:$C,MATCH($CF682,subsample_country_map!$A:$A,0)),INDEX(lookup!$AB:$AB,MATCH($A682,lookup!$A:$A,0)))</f>
        <v>99_NCE</v>
      </c>
      <c r="AM682" t="str">
        <f>IF(AND($CF682&lt;&gt;"",IFERROR(INDEX(subsample_country_map!$D:$D,MATCH($CF682,subsample_country_map!$A:$A,0)),"")&lt;&gt;""),INDEX(subsample_country_map!$D:$D,MATCH($CF682,subsample_country_map!$A:$A,0)),INDEX(lookup!$AC:$AC,MATCH($A682,lookup!$A:$A,0)))</f>
        <v>99_NCE</v>
      </c>
      <c r="AN682" t="str">
        <f>IF(AND($CF682&lt;&gt;"",IFERROR(INDEX(subsample_country_map!$E:$E,MATCH($CF682,subsample_country_map!$A:$A,0)),"")&lt;&gt;""),INDEX(subsample_country_map!$E:$E,MATCH($CF682,subsample_country_map!$A:$A,0)),INDEX(lookup!$AD:$AD,MATCH($A682,lookup!$A:$A,0)))</f>
        <v>99_NCE</v>
      </c>
      <c r="AO682" t="str">
        <f>INDEX(lookup!$Y:$Y,MATCH($A682,lookup!$A:$A,0))</f>
        <v>0_published</v>
      </c>
      <c r="AP682" t="str">
        <f>INDEX(lookup!$Z:$Z,MATCH($A682,lookup!$A:$A,0))</f>
        <v>0_VHB low</v>
      </c>
      <c r="AQ682" t="str">
        <f>INDEX(lookup!$W:$W,MATCH($A682,lookup!$A:$A,0))</f>
        <v>2_sust</v>
      </c>
      <c r="AS682" t="inlineStr">
        <is>
          <t>staging</t>
        </is>
      </c>
      <c r="AT682" t="inlineStr">
        <is>
          <t>good-CER</t>
        </is>
      </c>
      <c r="AU682" t="inlineStr">
        <is>
          <t>creditworthiness</t>
        </is>
      </c>
      <c r="AV682" t="inlineStr">
        <is>
          <t>0.317</t>
        </is>
      </c>
      <c r="AX682" t="inlineStr">
        <is>
          <t>2.43</t>
        </is>
      </c>
      <c r="BA682" t="n">
        <v>355</v>
      </c>
      <c r="BB682" t="inlineStr">
        <is>
          <t>1</t>
        </is>
      </c>
      <c r="BC682" t="inlineStr">
        <is>
          <t>ordered probit</t>
        </is>
      </c>
      <c r="BD682" t="inlineStr">
        <is>
          <t>firm</t>
        </is>
      </c>
      <c r="BE682" t="inlineStr">
        <is>
          <t>industry</t>
        </is>
      </c>
      <c r="BF682" t="inlineStr">
        <is>
          <t>Energy</t>
        </is>
      </c>
      <c r="BI682" t="inlineStr">
        <is>
          <t>Table 15</t>
        </is>
      </c>
      <c r="BJ682" t="inlineStr">
        <is>
          <t>Energy column</t>
        </is>
      </c>
      <c r="BK682" t="inlineStr">
        <is>
          <t>18</t>
        </is>
      </c>
      <c r="BL682" t="inlineStr">
        <is>
          <t>RSPMCO2Lag1 0.317 (2.43) *</t>
        </is>
      </c>
      <c r="BM682" t="inlineStr">
        <is>
          <t>RSPMCO2Lag1</t>
        </is>
      </c>
      <c r="BN682" t="inlineStr">
        <is>
          <t>RatingSP</t>
        </is>
      </c>
      <c r="BO682" t="inlineStr">
        <is>
          <t>original</t>
        </is>
      </c>
      <c r="BP682" t="inlineStr">
        <is>
          <t>Cubas, Martinez (2018)</t>
        </is>
      </c>
      <c r="BQ682" t="inlineStr">
        <is>
          <t>computed</t>
        </is>
      </c>
      <c r="BT682" t="n">
        <v>0</v>
      </c>
      <c r="BU682" t="inlineStr">
        <is>
          <t>staging_Cubas-Diaz_Martinez_Sedano_2018.csv</t>
        </is>
      </c>
      <c r="BW682" t="n">
        <v>2009</v>
      </c>
      <c r="BX682" t="n">
        <v>2015</v>
      </c>
      <c r="BY682" t="inlineStr">
        <is>
          <t>companies from all over the world</t>
        </is>
      </c>
      <c r="BZ682" t="n">
        <v>2012</v>
      </c>
      <c r="CA682" t="n">
        <v>0</v>
      </c>
      <c r="CB682" t="n">
        <v>0</v>
      </c>
      <c r="CC682" t="n">
        <v>0</v>
      </c>
      <c r="CD682" t="n">
        <v>-0.1286161185470223</v>
      </c>
      <c r="CE682" t="n">
        <v>1</v>
      </c>
    </row>
    <row r="683">
      <c r="A683" t="inlineStr">
        <is>
          <t>Cubas, Martinez (2018)</t>
        </is>
      </c>
      <c r="B683" t="n">
        <v>1988</v>
      </c>
      <c r="C683" t="n">
        <v>-0.1816171875124387</v>
      </c>
      <c r="D683" t="n">
        <v>565</v>
      </c>
      <c r="E683">
        <f>IF(ISNUMBER($BA683),$BA683,IF(AND(ISNUMBER($D683),ISNUMBER($BW683),ISNUMBER($BX683)),$D683*($BX683-$BW683+1),""))</f>
        <v>565.0</v>
      </c>
      <c r="H683" t="inlineStr">
        <is>
          <t>partial</t>
        </is>
      </c>
      <c r="I683" t="inlineStr">
        <is>
          <t>T-Statistic available</t>
        </is>
      </c>
      <c r="J683">
        <f>IF($BW683&lt;&gt;"",$BW683,"")</f>
        <v>2009.0</v>
      </c>
      <c r="K683">
        <f>IF($BX683&lt;&gt;"",$BX683,"")</f>
        <v>2015.0</v>
      </c>
      <c r="L683">
        <f>IF(AND(ISNUMBER($BW683),ISNUMBER($BX683)),($BW683+$BX683)/2,"")</f>
        <v>2012.0</v>
      </c>
      <c r="M683">
        <f>IF($L683&lt;&gt;"",$L683,"")</f>
        <v>2012.0</v>
      </c>
      <c r="N683">
        <f>IF(AND(ISNUMBER($BW683),ISNUMBER($BX683)),MIN(1,MAX(0,($BX683-2016+1)/($BX683-$BW683+1))),"")</f>
        <v>0.0</v>
      </c>
      <c r="O683">
        <f>IF(AND(ISNUMBER($BW683),ISNUMBER($BX683)),MIN(1,MAX(0,($BX683-2017+1)/($BX683-$BW683+1))),"")</f>
        <v>0.0</v>
      </c>
      <c r="P683">
        <f>IF(AND(ISNUMBER($BW683),ISNUMBER($BX683)),MIN(1,MAX(0,($BX683-2018+1)/($BX683-$BW683+1))),"")</f>
        <v>0.0</v>
      </c>
      <c r="Q683">
        <f>IF(AND(ISNUMBER($BW683),ISNUMBER($BX683)),MIN(1,MAX(0,($BX683-2019+1)/($BX683-$BW683+1))),"")</f>
        <v>0.0</v>
      </c>
      <c r="R683">
        <f>IF(AND(ISNUMBER($BW683),ISNUMBER($BX683)),MIN(1,MAX(0,($BX683-2016+1)/($BX683-$BW683+1))),"")</f>
        <v>0.0</v>
      </c>
      <c r="S683">
        <f>IF($L683&lt;&gt;"",IF($L683&gt;=2015.5,1,0),"")</f>
        <v>0.0</v>
      </c>
      <c r="T683">
        <f>IF($L683&lt;&gt;"",IF($L683&gt;=2016,1,0),"")</f>
        <v>0.0</v>
      </c>
      <c r="U683">
        <f>IF(ISNUMBER($BX683),IF($BX683&gt;=2016,1,0),"")</f>
        <v>0.0</v>
      </c>
      <c r="V683">
        <f>IF(ISNUMBER($BW683),IF($BW683&gt;=2016,1,0),"")</f>
        <v>0.0</v>
      </c>
      <c r="W683" t="str">
        <f>IF(AND(ISNUMBER($BW683),ISNUMBER($BX683)),IF($BW683&gt;=2016,"post-only",IF($BX683&lt;2016,"pre-only","mixed")),"")</f>
        <v>pre-only</v>
      </c>
      <c r="X683">
        <f>IF(AND(ISNUMBER($BW683),ISNUMBER($BX683)),MIN(1,MAX(0,($BX683-2017+1)/($BX683-$BW683+1))),"")</f>
        <v>0.0</v>
      </c>
      <c r="Y683">
        <f>IF(AND(ISNUMBER($BW683),ISNUMBER($BX683)),MIN(1,MAX(0,($BX683-2018+1)/($BX683-$BW683+1))),"")</f>
        <v>0.0</v>
      </c>
      <c r="Z683">
        <f>IF(AND(ISNUMBER($BW683),ISNUMBER($BX683)),MIN(1,MAX(0,($BX683-2019+1)/($BX683-$BW683+1))),"")</f>
        <v>0.0</v>
      </c>
      <c r="AA683">
        <f>IF(ISNUMBER($BX683),IF($BX683&gt;=2017,1,0),"")</f>
        <v>0.0</v>
      </c>
      <c r="AB683">
        <f>IF(ISNUMBER($BX683),IF($BX683&gt;=2018,1,0),"")</f>
        <v>0.0</v>
      </c>
      <c r="AC683">
        <f>IF(ISNUMBER($BX683),IF($BX683&gt;=2019,1,0),"")</f>
        <v>0.0</v>
      </c>
      <c r="AD683">
        <f>IF($L683&lt;&gt;"",IF($L683&gt;2013,1,0),"")</f>
        <v>0.0</v>
      </c>
      <c r="AE683">
        <f>IF($L683&lt;&gt;"",1+IF($L683&gt;2011,1,0)+IF($L683&gt;2014,1,0),"")</f>
        <v>2.0</v>
      </c>
      <c r="AF683" t="inlineStr">
        <is>
          <t>rating</t>
        </is>
      </c>
      <c r="AG683" t="inlineStr">
        <is>
          <t>performance</t>
        </is>
      </c>
      <c r="AH683" t="inlineStr">
        <is>
          <t>non-sensitive</t>
        </is>
      </c>
      <c r="AI683" t="inlineStr">
        <is>
          <t>99_NCE</t>
        </is>
      </c>
      <c r="AJ683" t="inlineStr">
        <is>
          <t>99_NCE</t>
        </is>
      </c>
      <c r="AK683" t="str">
        <f>IF(AND($CF683&lt;&gt;"",IFERROR(INDEX(subsample_country_map!$B:$B,MATCH($CF683,subsample_country_map!$A:$A,0)),"")&lt;&gt;""),INDEX(subsample_country_map!$B:$B,MATCH($CF683,subsample_country_map!$A:$A,0)),INDEX(lookup!$AA:$AA,MATCH($A683,lookup!$A:$A,0)))</f>
        <v>99_NCE</v>
      </c>
      <c r="AL683" t="str">
        <f>IF(AND($CF683&lt;&gt;"",IFERROR(INDEX(subsample_country_map!$C:$C,MATCH($CF683,subsample_country_map!$A:$A,0)),"")&lt;&gt;""),INDEX(subsample_country_map!$C:$C,MATCH($CF683,subsample_country_map!$A:$A,0)),INDEX(lookup!$AB:$AB,MATCH($A683,lookup!$A:$A,0)))</f>
        <v>99_NCE</v>
      </c>
      <c r="AM683" t="str">
        <f>IF(AND($CF683&lt;&gt;"",IFERROR(INDEX(subsample_country_map!$D:$D,MATCH($CF683,subsample_country_map!$A:$A,0)),"")&lt;&gt;""),INDEX(subsample_country_map!$D:$D,MATCH($CF683,subsample_country_map!$A:$A,0)),INDEX(lookup!$AC:$AC,MATCH($A683,lookup!$A:$A,0)))</f>
        <v>99_NCE</v>
      </c>
      <c r="AN683" t="str">
        <f>IF(AND($CF683&lt;&gt;"",IFERROR(INDEX(subsample_country_map!$E:$E,MATCH($CF683,subsample_country_map!$A:$A,0)),"")&lt;&gt;""),INDEX(subsample_country_map!$E:$E,MATCH($CF683,subsample_country_map!$A:$A,0)),INDEX(lookup!$AD:$AD,MATCH($A683,lookup!$A:$A,0)))</f>
        <v>99_NCE</v>
      </c>
      <c r="AO683" t="str">
        <f>INDEX(lookup!$Y:$Y,MATCH($A683,lookup!$A:$A,0))</f>
        <v>0_published</v>
      </c>
      <c r="AP683" t="str">
        <f>INDEX(lookup!$Z:$Z,MATCH($A683,lookup!$A:$A,0))</f>
        <v>0_VHB low</v>
      </c>
      <c r="AQ683" t="str">
        <f>INDEX(lookup!$W:$W,MATCH($A683,lookup!$A:$A,0))</f>
        <v>2_sust</v>
      </c>
      <c r="AS683" t="inlineStr">
        <is>
          <t>staging</t>
        </is>
      </c>
      <c r="AT683" t="inlineStr">
        <is>
          <t>good-CER</t>
        </is>
      </c>
      <c r="AU683" t="inlineStr">
        <is>
          <t>creditworthiness</t>
        </is>
      </c>
      <c r="AV683" t="inlineStr">
        <is>
          <t>0.341</t>
        </is>
      </c>
      <c r="AX683" t="inlineStr">
        <is>
          <t>4.39</t>
        </is>
      </c>
      <c r="BA683" t="n">
        <v>565</v>
      </c>
      <c r="BB683" t="inlineStr">
        <is>
          <t>1</t>
        </is>
      </c>
      <c r="BC683" t="inlineStr">
        <is>
          <t>ordered probit</t>
        </is>
      </c>
      <c r="BD683" t="inlineStr">
        <is>
          <t>firm</t>
        </is>
      </c>
      <c r="BE683" t="inlineStr">
        <is>
          <t>industry</t>
        </is>
      </c>
      <c r="BF683" t="inlineStr">
        <is>
          <t>Basic Materials</t>
        </is>
      </c>
      <c r="BI683" t="inlineStr">
        <is>
          <t>Table 15</t>
        </is>
      </c>
      <c r="BJ683" t="inlineStr">
        <is>
          <t>Basic Materials column</t>
        </is>
      </c>
      <c r="BK683" t="inlineStr">
        <is>
          <t>18</t>
        </is>
      </c>
      <c r="BL683" t="inlineStr">
        <is>
          <t>RSPMCO2Lag1 0.341 (4.39) **</t>
        </is>
      </c>
      <c r="BM683" t="inlineStr">
        <is>
          <t>RSPMCO2Lag1</t>
        </is>
      </c>
      <c r="BN683" t="inlineStr">
        <is>
          <t>RatingSP</t>
        </is>
      </c>
      <c r="BO683" t="inlineStr">
        <is>
          <t>original</t>
        </is>
      </c>
      <c r="BP683" t="inlineStr">
        <is>
          <t>Cubas, Martinez (2018)</t>
        </is>
      </c>
      <c r="BQ683" t="inlineStr">
        <is>
          <t>computed</t>
        </is>
      </c>
      <c r="BT683" t="n">
        <v>0</v>
      </c>
      <c r="BU683" t="inlineStr">
        <is>
          <t>staging_Cubas-Diaz_Martinez_Sedano_2018.csv</t>
        </is>
      </c>
      <c r="BW683" t="n">
        <v>2009</v>
      </c>
      <c r="BX683" t="n">
        <v>2015</v>
      </c>
      <c r="BY683" t="inlineStr">
        <is>
          <t>companies from all over the world</t>
        </is>
      </c>
      <c r="BZ683" t="n">
        <v>2012</v>
      </c>
      <c r="CA683" t="n">
        <v>0</v>
      </c>
      <c r="CB683" t="n">
        <v>0</v>
      </c>
      <c r="CC683" t="n">
        <v>0</v>
      </c>
      <c r="CD683" t="n">
        <v>-0.1836545320094715</v>
      </c>
      <c r="CE683" t="n">
        <v>1</v>
      </c>
    </row>
    <row r="684">
      <c r="A684" t="inlineStr">
        <is>
          <t>Cubas, Martinez (2018)</t>
        </is>
      </c>
      <c r="B684" t="n">
        <v>1989</v>
      </c>
      <c r="C684" t="n">
        <v>-0.09223572072665635</v>
      </c>
      <c r="D684" t="n">
        <v>235</v>
      </c>
      <c r="E684">
        <f>IF(ISNUMBER($BA684),$BA684,IF(AND(ISNUMBER($D684),ISNUMBER($BW684),ISNUMBER($BX684)),$D684*($BX684-$BW684+1),""))</f>
        <v>235.0</v>
      </c>
      <c r="H684" t="inlineStr">
        <is>
          <t>partial</t>
        </is>
      </c>
      <c r="I684" t="inlineStr">
        <is>
          <t>T-Statistic available</t>
        </is>
      </c>
      <c r="J684">
        <f>IF($BW684&lt;&gt;"",$BW684,"")</f>
        <v>2009.0</v>
      </c>
      <c r="K684">
        <f>IF($BX684&lt;&gt;"",$BX684,"")</f>
        <v>2015.0</v>
      </c>
      <c r="L684">
        <f>IF(AND(ISNUMBER($BW684),ISNUMBER($BX684)),($BW684+$BX684)/2,"")</f>
        <v>2012.0</v>
      </c>
      <c r="M684">
        <f>IF($L684&lt;&gt;"",$L684,"")</f>
        <v>2012.0</v>
      </c>
      <c r="N684">
        <f>IF(AND(ISNUMBER($BW684),ISNUMBER($BX684)),MIN(1,MAX(0,($BX684-2016+1)/($BX684-$BW684+1))),"")</f>
        <v>0.0</v>
      </c>
      <c r="O684">
        <f>IF(AND(ISNUMBER($BW684),ISNUMBER($BX684)),MIN(1,MAX(0,($BX684-2017+1)/($BX684-$BW684+1))),"")</f>
        <v>0.0</v>
      </c>
      <c r="P684">
        <f>IF(AND(ISNUMBER($BW684),ISNUMBER($BX684)),MIN(1,MAX(0,($BX684-2018+1)/($BX684-$BW684+1))),"")</f>
        <v>0.0</v>
      </c>
      <c r="Q684">
        <f>IF(AND(ISNUMBER($BW684),ISNUMBER($BX684)),MIN(1,MAX(0,($BX684-2019+1)/($BX684-$BW684+1))),"")</f>
        <v>0.0</v>
      </c>
      <c r="R684">
        <f>IF(AND(ISNUMBER($BW684),ISNUMBER($BX684)),MIN(1,MAX(0,($BX684-2016+1)/($BX684-$BW684+1))),"")</f>
        <v>0.0</v>
      </c>
      <c r="S684">
        <f>IF($L684&lt;&gt;"",IF($L684&gt;=2015.5,1,0),"")</f>
        <v>0.0</v>
      </c>
      <c r="T684">
        <f>IF($L684&lt;&gt;"",IF($L684&gt;=2016,1,0),"")</f>
        <v>0.0</v>
      </c>
      <c r="U684">
        <f>IF(ISNUMBER($BX684),IF($BX684&gt;=2016,1,0),"")</f>
        <v>0.0</v>
      </c>
      <c r="V684">
        <f>IF(ISNUMBER($BW684),IF($BW684&gt;=2016,1,0),"")</f>
        <v>0.0</v>
      </c>
      <c r="W684" t="str">
        <f>IF(AND(ISNUMBER($BW684),ISNUMBER($BX684)),IF($BW684&gt;=2016,"post-only",IF($BX684&lt;2016,"pre-only","mixed")),"")</f>
        <v>pre-only</v>
      </c>
      <c r="X684">
        <f>IF(AND(ISNUMBER($BW684),ISNUMBER($BX684)),MIN(1,MAX(0,($BX684-2017+1)/($BX684-$BW684+1))),"")</f>
        <v>0.0</v>
      </c>
      <c r="Y684">
        <f>IF(AND(ISNUMBER($BW684),ISNUMBER($BX684)),MIN(1,MAX(0,($BX684-2018+1)/($BX684-$BW684+1))),"")</f>
        <v>0.0</v>
      </c>
      <c r="Z684">
        <f>IF(AND(ISNUMBER($BW684),ISNUMBER($BX684)),MIN(1,MAX(0,($BX684-2019+1)/($BX684-$BW684+1))),"")</f>
        <v>0.0</v>
      </c>
      <c r="AA684">
        <f>IF(ISNUMBER($BX684),IF($BX684&gt;=2017,1,0),"")</f>
        <v>0.0</v>
      </c>
      <c r="AB684">
        <f>IF(ISNUMBER($BX684),IF($BX684&gt;=2018,1,0),"")</f>
        <v>0.0</v>
      </c>
      <c r="AC684">
        <f>IF(ISNUMBER($BX684),IF($BX684&gt;=2019,1,0),"")</f>
        <v>0.0</v>
      </c>
      <c r="AD684">
        <f>IF($L684&lt;&gt;"",IF($L684&gt;2013,1,0),"")</f>
        <v>0.0</v>
      </c>
      <c r="AE684">
        <f>IF($L684&lt;&gt;"",1+IF($L684&gt;2011,1,0)+IF($L684&gt;2014,1,0),"")</f>
        <v>2.0</v>
      </c>
      <c r="AF684" t="inlineStr">
        <is>
          <t>rating</t>
        </is>
      </c>
      <c r="AG684" t="inlineStr">
        <is>
          <t>performance</t>
        </is>
      </c>
      <c r="AH684" t="inlineStr">
        <is>
          <t>non-sensitive</t>
        </is>
      </c>
      <c r="AI684" t="inlineStr">
        <is>
          <t>99_NCE</t>
        </is>
      </c>
      <c r="AJ684" t="inlineStr">
        <is>
          <t>99_NCE</t>
        </is>
      </c>
      <c r="AK684" t="str">
        <f>IF(AND($CF684&lt;&gt;"",IFERROR(INDEX(subsample_country_map!$B:$B,MATCH($CF684,subsample_country_map!$A:$A,0)),"")&lt;&gt;""),INDEX(subsample_country_map!$B:$B,MATCH($CF684,subsample_country_map!$A:$A,0)),INDEX(lookup!$AA:$AA,MATCH($A684,lookup!$A:$A,0)))</f>
        <v>99_NCE</v>
      </c>
      <c r="AL684" t="str">
        <f>IF(AND($CF684&lt;&gt;"",IFERROR(INDEX(subsample_country_map!$C:$C,MATCH($CF684,subsample_country_map!$A:$A,0)),"")&lt;&gt;""),INDEX(subsample_country_map!$C:$C,MATCH($CF684,subsample_country_map!$A:$A,0)),INDEX(lookup!$AB:$AB,MATCH($A684,lookup!$A:$A,0)))</f>
        <v>99_NCE</v>
      </c>
      <c r="AM684" t="str">
        <f>IF(AND($CF684&lt;&gt;"",IFERROR(INDEX(subsample_country_map!$D:$D,MATCH($CF684,subsample_country_map!$A:$A,0)),"")&lt;&gt;""),INDEX(subsample_country_map!$D:$D,MATCH($CF684,subsample_country_map!$A:$A,0)),INDEX(lookup!$AC:$AC,MATCH($A684,lookup!$A:$A,0)))</f>
        <v>99_NCE</v>
      </c>
      <c r="AN684" t="str">
        <f>IF(AND($CF684&lt;&gt;"",IFERROR(INDEX(subsample_country_map!$E:$E,MATCH($CF684,subsample_country_map!$A:$A,0)),"")&lt;&gt;""),INDEX(subsample_country_map!$E:$E,MATCH($CF684,subsample_country_map!$A:$A,0)),INDEX(lookup!$AD:$AD,MATCH($A684,lookup!$A:$A,0)))</f>
        <v>99_NCE</v>
      </c>
      <c r="AO684" t="str">
        <f>INDEX(lookup!$Y:$Y,MATCH($A684,lookup!$A:$A,0))</f>
        <v>0_published</v>
      </c>
      <c r="AP684" t="str">
        <f>INDEX(lookup!$Z:$Z,MATCH($A684,lookup!$A:$A,0))</f>
        <v>0_VHB low</v>
      </c>
      <c r="AQ684" t="str">
        <f>INDEX(lookup!$W:$W,MATCH($A684,lookup!$A:$A,0))</f>
        <v>2_sust</v>
      </c>
      <c r="AS684" t="inlineStr">
        <is>
          <t>staging</t>
        </is>
      </c>
      <c r="AT684" t="inlineStr">
        <is>
          <t>good-CER</t>
        </is>
      </c>
      <c r="AU684" t="inlineStr">
        <is>
          <t>creditworthiness</t>
        </is>
      </c>
      <c r="AV684" t="inlineStr">
        <is>
          <t>0.239</t>
        </is>
      </c>
      <c r="AX684" t="inlineStr">
        <is>
          <t>1.42</t>
        </is>
      </c>
      <c r="BA684" t="n">
        <v>235</v>
      </c>
      <c r="BB684" t="inlineStr">
        <is>
          <t>1</t>
        </is>
      </c>
      <c r="BC684" t="inlineStr">
        <is>
          <t>ordered probit</t>
        </is>
      </c>
      <c r="BD684" t="inlineStr">
        <is>
          <t>firm</t>
        </is>
      </c>
      <c r="BE684" t="inlineStr">
        <is>
          <t>industry</t>
        </is>
      </c>
      <c r="BF684" t="inlineStr">
        <is>
          <t>Industrials</t>
        </is>
      </c>
      <c r="BI684" t="inlineStr">
        <is>
          <t>Table 15</t>
        </is>
      </c>
      <c r="BJ684" t="inlineStr">
        <is>
          <t>Industrials column</t>
        </is>
      </c>
      <c r="BK684" t="inlineStr">
        <is>
          <t>18</t>
        </is>
      </c>
      <c r="BL684" t="inlineStr">
        <is>
          <t>RSPMCO2Lag1 0.239 (1.42)</t>
        </is>
      </c>
      <c r="BM684" t="inlineStr">
        <is>
          <t>RSPMCO2Lag1</t>
        </is>
      </c>
      <c r="BN684" t="inlineStr">
        <is>
          <t>RatingSP</t>
        </is>
      </c>
      <c r="BO684" t="inlineStr">
        <is>
          <t>original</t>
        </is>
      </c>
      <c r="BP684" t="inlineStr">
        <is>
          <t>Cubas, Martinez (2018)</t>
        </is>
      </c>
      <c r="BQ684" t="inlineStr">
        <is>
          <t>computed</t>
        </is>
      </c>
      <c r="BT684" t="n">
        <v>0</v>
      </c>
      <c r="BU684" t="inlineStr">
        <is>
          <t>staging_Cubas-Diaz_Martinez_Sedano_2018.csv</t>
        </is>
      </c>
      <c r="BW684" t="n">
        <v>2009</v>
      </c>
      <c r="BX684" t="n">
        <v>2015</v>
      </c>
      <c r="BY684" t="inlineStr">
        <is>
          <t>companies from all over the world</t>
        </is>
      </c>
      <c r="BZ684" t="n">
        <v>2012</v>
      </c>
      <c r="CA684" t="n">
        <v>0</v>
      </c>
      <c r="CB684" t="n">
        <v>0</v>
      </c>
      <c r="CC684" t="n">
        <v>0</v>
      </c>
      <c r="CD684" t="n">
        <v>-0.09249862695383304</v>
      </c>
      <c r="CE684" t="n">
        <v>1</v>
      </c>
    </row>
    <row r="685">
      <c r="A685" t="inlineStr">
        <is>
          <t>Cubas, Martinez (2018)</t>
        </is>
      </c>
      <c r="B685" t="n">
        <v>1990</v>
      </c>
      <c r="C685" t="n">
        <v>-0.06730315827151764</v>
      </c>
      <c r="D685" t="n">
        <v>306</v>
      </c>
      <c r="E685">
        <f>IF(ISNUMBER($BA685),$BA685,IF(AND(ISNUMBER($D685),ISNUMBER($BW685),ISNUMBER($BX685)),$D685*($BX685-$BW685+1),""))</f>
        <v>306.0</v>
      </c>
      <c r="H685" t="inlineStr">
        <is>
          <t>partial</t>
        </is>
      </c>
      <c r="I685" t="inlineStr">
        <is>
          <t>T-Statistic available</t>
        </is>
      </c>
      <c r="J685">
        <f>IF($BW685&lt;&gt;"",$BW685,"")</f>
        <v>2009.0</v>
      </c>
      <c r="K685">
        <f>IF($BX685&lt;&gt;"",$BX685,"")</f>
        <v>2015.0</v>
      </c>
      <c r="L685">
        <f>IF(AND(ISNUMBER($BW685),ISNUMBER($BX685)),($BW685+$BX685)/2,"")</f>
        <v>2012.0</v>
      </c>
      <c r="M685">
        <f>IF($L685&lt;&gt;"",$L685,"")</f>
        <v>2012.0</v>
      </c>
      <c r="N685">
        <f>IF(AND(ISNUMBER($BW685),ISNUMBER($BX685)),MIN(1,MAX(0,($BX685-2016+1)/($BX685-$BW685+1))),"")</f>
        <v>0.0</v>
      </c>
      <c r="O685">
        <f>IF(AND(ISNUMBER($BW685),ISNUMBER($BX685)),MIN(1,MAX(0,($BX685-2017+1)/($BX685-$BW685+1))),"")</f>
        <v>0.0</v>
      </c>
      <c r="P685">
        <f>IF(AND(ISNUMBER($BW685),ISNUMBER($BX685)),MIN(1,MAX(0,($BX685-2018+1)/($BX685-$BW685+1))),"")</f>
        <v>0.0</v>
      </c>
      <c r="Q685">
        <f>IF(AND(ISNUMBER($BW685),ISNUMBER($BX685)),MIN(1,MAX(0,($BX685-2019+1)/($BX685-$BW685+1))),"")</f>
        <v>0.0</v>
      </c>
      <c r="R685">
        <f>IF(AND(ISNUMBER($BW685),ISNUMBER($BX685)),MIN(1,MAX(0,($BX685-2016+1)/($BX685-$BW685+1))),"")</f>
        <v>0.0</v>
      </c>
      <c r="S685">
        <f>IF($L685&lt;&gt;"",IF($L685&gt;=2015.5,1,0),"")</f>
        <v>0.0</v>
      </c>
      <c r="T685">
        <f>IF($L685&lt;&gt;"",IF($L685&gt;=2016,1,0),"")</f>
        <v>0.0</v>
      </c>
      <c r="U685">
        <f>IF(ISNUMBER($BX685),IF($BX685&gt;=2016,1,0),"")</f>
        <v>0.0</v>
      </c>
      <c r="V685">
        <f>IF(ISNUMBER($BW685),IF($BW685&gt;=2016,1,0),"")</f>
        <v>0.0</v>
      </c>
      <c r="W685" t="str">
        <f>IF(AND(ISNUMBER($BW685),ISNUMBER($BX685)),IF($BW685&gt;=2016,"post-only",IF($BX685&lt;2016,"pre-only","mixed")),"")</f>
        <v>pre-only</v>
      </c>
      <c r="X685">
        <f>IF(AND(ISNUMBER($BW685),ISNUMBER($BX685)),MIN(1,MAX(0,($BX685-2017+1)/($BX685-$BW685+1))),"")</f>
        <v>0.0</v>
      </c>
      <c r="Y685">
        <f>IF(AND(ISNUMBER($BW685),ISNUMBER($BX685)),MIN(1,MAX(0,($BX685-2018+1)/($BX685-$BW685+1))),"")</f>
        <v>0.0</v>
      </c>
      <c r="Z685">
        <f>IF(AND(ISNUMBER($BW685),ISNUMBER($BX685)),MIN(1,MAX(0,($BX685-2019+1)/($BX685-$BW685+1))),"")</f>
        <v>0.0</v>
      </c>
      <c r="AA685">
        <f>IF(ISNUMBER($BX685),IF($BX685&gt;=2017,1,0),"")</f>
        <v>0.0</v>
      </c>
      <c r="AB685">
        <f>IF(ISNUMBER($BX685),IF($BX685&gt;=2018,1,0),"")</f>
        <v>0.0</v>
      </c>
      <c r="AC685">
        <f>IF(ISNUMBER($BX685),IF($BX685&gt;=2019,1,0),"")</f>
        <v>0.0</v>
      </c>
      <c r="AD685">
        <f>IF($L685&lt;&gt;"",IF($L685&gt;2013,1,0),"")</f>
        <v>0.0</v>
      </c>
      <c r="AE685">
        <f>IF($L685&lt;&gt;"",1+IF($L685&gt;2011,1,0)+IF($L685&gt;2014,1,0),"")</f>
        <v>2.0</v>
      </c>
      <c r="AF685" t="inlineStr">
        <is>
          <t>rating</t>
        </is>
      </c>
      <c r="AG685" t="inlineStr">
        <is>
          <t>performance</t>
        </is>
      </c>
      <c r="AH685" t="inlineStr">
        <is>
          <t>non-sensitive</t>
        </is>
      </c>
      <c r="AI685" t="inlineStr">
        <is>
          <t>99_NCE</t>
        </is>
      </c>
      <c r="AJ685" t="inlineStr">
        <is>
          <t>99_NCE</t>
        </is>
      </c>
      <c r="AK685" t="str">
        <f>IF(AND($CF685&lt;&gt;"",IFERROR(INDEX(subsample_country_map!$B:$B,MATCH($CF685,subsample_country_map!$A:$A,0)),"")&lt;&gt;""),INDEX(subsample_country_map!$B:$B,MATCH($CF685,subsample_country_map!$A:$A,0)),INDEX(lookup!$AA:$AA,MATCH($A685,lookup!$A:$A,0)))</f>
        <v>99_NCE</v>
      </c>
      <c r="AL685" t="str">
        <f>IF(AND($CF685&lt;&gt;"",IFERROR(INDEX(subsample_country_map!$C:$C,MATCH($CF685,subsample_country_map!$A:$A,0)),"")&lt;&gt;""),INDEX(subsample_country_map!$C:$C,MATCH($CF685,subsample_country_map!$A:$A,0)),INDEX(lookup!$AB:$AB,MATCH($A685,lookup!$A:$A,0)))</f>
        <v>99_NCE</v>
      </c>
      <c r="AM685" t="str">
        <f>IF(AND($CF685&lt;&gt;"",IFERROR(INDEX(subsample_country_map!$D:$D,MATCH($CF685,subsample_country_map!$A:$A,0)),"")&lt;&gt;""),INDEX(subsample_country_map!$D:$D,MATCH($CF685,subsample_country_map!$A:$A,0)),INDEX(lookup!$AC:$AC,MATCH($A685,lookup!$A:$A,0)))</f>
        <v>99_NCE</v>
      </c>
      <c r="AN685" t="str">
        <f>IF(AND($CF685&lt;&gt;"",IFERROR(INDEX(subsample_country_map!$E:$E,MATCH($CF685,subsample_country_map!$A:$A,0)),"")&lt;&gt;""),INDEX(subsample_country_map!$E:$E,MATCH($CF685,subsample_country_map!$A:$A,0)),INDEX(lookup!$AD:$AD,MATCH($A685,lookup!$A:$A,0)))</f>
        <v>99_NCE</v>
      </c>
      <c r="AO685" t="str">
        <f>INDEX(lookup!$Y:$Y,MATCH($A685,lookup!$A:$A,0))</f>
        <v>0_published</v>
      </c>
      <c r="AP685" t="str">
        <f>INDEX(lookup!$Z:$Z,MATCH($A685,lookup!$A:$A,0))</f>
        <v>0_VHB low</v>
      </c>
      <c r="AQ685" t="str">
        <f>INDEX(lookup!$W:$W,MATCH($A685,lookup!$A:$A,0))</f>
        <v>2_sust</v>
      </c>
      <c r="AS685" t="inlineStr">
        <is>
          <t>staging</t>
        </is>
      </c>
      <c r="AT685" t="inlineStr">
        <is>
          <t>good-CER</t>
        </is>
      </c>
      <c r="AU685" t="inlineStr">
        <is>
          <t>creditworthiness</t>
        </is>
      </c>
      <c r="AV685" t="inlineStr">
        <is>
          <t>0.182</t>
        </is>
      </c>
      <c r="AX685" t="inlineStr">
        <is>
          <t>1.18</t>
        </is>
      </c>
      <c r="BA685" t="n">
        <v>306</v>
      </c>
      <c r="BB685" t="inlineStr">
        <is>
          <t>1</t>
        </is>
      </c>
      <c r="BC685" t="inlineStr">
        <is>
          <t>ordered probit</t>
        </is>
      </c>
      <c r="BD685" t="inlineStr">
        <is>
          <t>firm</t>
        </is>
      </c>
      <c r="BE685" t="inlineStr">
        <is>
          <t>industry</t>
        </is>
      </c>
      <c r="BF685" t="inlineStr">
        <is>
          <t>Cyclical Consumer Goods</t>
        </is>
      </c>
      <c r="BI685" t="inlineStr">
        <is>
          <t>Table 15</t>
        </is>
      </c>
      <c r="BJ685" t="inlineStr">
        <is>
          <t>Cyclical Consumer Goods column</t>
        </is>
      </c>
      <c r="BK685" t="inlineStr">
        <is>
          <t>18</t>
        </is>
      </c>
      <c r="BL685" t="inlineStr">
        <is>
          <t>RSPMCO2Lag1 0.182 (1.18)</t>
        </is>
      </c>
      <c r="BM685" t="inlineStr">
        <is>
          <t>RSPMCO2Lag1</t>
        </is>
      </c>
      <c r="BN685" t="inlineStr">
        <is>
          <t>RatingSP</t>
        </is>
      </c>
      <c r="BO685" t="inlineStr">
        <is>
          <t>original</t>
        </is>
      </c>
      <c r="BP685" t="inlineStr">
        <is>
          <t>Cubas, Martinez (2018)</t>
        </is>
      </c>
      <c r="BQ685" t="inlineStr">
        <is>
          <t>computed</t>
        </is>
      </c>
      <c r="BT685" t="n">
        <v>0</v>
      </c>
      <c r="BU685" t="inlineStr">
        <is>
          <t>staging_Cubas-Diaz_Martinez_Sedano_2018.csv</t>
        </is>
      </c>
      <c r="BW685" t="n">
        <v>2009</v>
      </c>
      <c r="BX685" t="n">
        <v>2015</v>
      </c>
      <c r="BY685" t="inlineStr">
        <is>
          <t>companies from all over the world</t>
        </is>
      </c>
      <c r="BZ685" t="n">
        <v>2012</v>
      </c>
      <c r="CA685" t="n">
        <v>0</v>
      </c>
      <c r="CB685" t="n">
        <v>0</v>
      </c>
      <c r="CC685" t="n">
        <v>0</v>
      </c>
      <c r="CD685" t="n">
        <v>-0.06740505673555845</v>
      </c>
      <c r="CE685" t="n">
        <v>1</v>
      </c>
    </row>
    <row r="686">
      <c r="A686" t="inlineStr">
        <is>
          <t>Cubas, Martinez (2018)</t>
        </is>
      </c>
      <c r="B686" t="n">
        <v>1991</v>
      </c>
      <c r="C686" t="n">
        <v>-0.07460666144001098</v>
      </c>
      <c r="D686" t="n">
        <v>446</v>
      </c>
      <c r="E686">
        <f>IF(ISNUMBER($BA686),$BA686,IF(AND(ISNUMBER($D686),ISNUMBER($BW686),ISNUMBER($BX686)),$D686*($BX686-$BW686+1),""))</f>
        <v>446.0</v>
      </c>
      <c r="H686" t="inlineStr">
        <is>
          <t>partial</t>
        </is>
      </c>
      <c r="I686" t="inlineStr">
        <is>
          <t>T-Statistic available</t>
        </is>
      </c>
      <c r="J686">
        <f>IF($BW686&lt;&gt;"",$BW686,"")</f>
        <v>2009.0</v>
      </c>
      <c r="K686">
        <f>IF($BX686&lt;&gt;"",$BX686,"")</f>
        <v>2015.0</v>
      </c>
      <c r="L686">
        <f>IF(AND(ISNUMBER($BW686),ISNUMBER($BX686)),($BW686+$BX686)/2,"")</f>
        <v>2012.0</v>
      </c>
      <c r="M686">
        <f>IF($L686&lt;&gt;"",$L686,"")</f>
        <v>2012.0</v>
      </c>
      <c r="N686">
        <f>IF(AND(ISNUMBER($BW686),ISNUMBER($BX686)),MIN(1,MAX(0,($BX686-2016+1)/($BX686-$BW686+1))),"")</f>
        <v>0.0</v>
      </c>
      <c r="O686">
        <f>IF(AND(ISNUMBER($BW686),ISNUMBER($BX686)),MIN(1,MAX(0,($BX686-2017+1)/($BX686-$BW686+1))),"")</f>
        <v>0.0</v>
      </c>
      <c r="P686">
        <f>IF(AND(ISNUMBER($BW686),ISNUMBER($BX686)),MIN(1,MAX(0,($BX686-2018+1)/($BX686-$BW686+1))),"")</f>
        <v>0.0</v>
      </c>
      <c r="Q686">
        <f>IF(AND(ISNUMBER($BW686),ISNUMBER($BX686)),MIN(1,MAX(0,($BX686-2019+1)/($BX686-$BW686+1))),"")</f>
        <v>0.0</v>
      </c>
      <c r="R686">
        <f>IF(AND(ISNUMBER($BW686),ISNUMBER($BX686)),MIN(1,MAX(0,($BX686-2016+1)/($BX686-$BW686+1))),"")</f>
        <v>0.0</v>
      </c>
      <c r="S686">
        <f>IF($L686&lt;&gt;"",IF($L686&gt;=2015.5,1,0),"")</f>
        <v>0.0</v>
      </c>
      <c r="T686">
        <f>IF($L686&lt;&gt;"",IF($L686&gt;=2016,1,0),"")</f>
        <v>0.0</v>
      </c>
      <c r="U686">
        <f>IF(ISNUMBER($BX686),IF($BX686&gt;=2016,1,0),"")</f>
        <v>0.0</v>
      </c>
      <c r="V686">
        <f>IF(ISNUMBER($BW686),IF($BW686&gt;=2016,1,0),"")</f>
        <v>0.0</v>
      </c>
      <c r="W686" t="str">
        <f>IF(AND(ISNUMBER($BW686),ISNUMBER($BX686)),IF($BW686&gt;=2016,"post-only",IF($BX686&lt;2016,"pre-only","mixed")),"")</f>
        <v>pre-only</v>
      </c>
      <c r="X686">
        <f>IF(AND(ISNUMBER($BW686),ISNUMBER($BX686)),MIN(1,MAX(0,($BX686-2017+1)/($BX686-$BW686+1))),"")</f>
        <v>0.0</v>
      </c>
      <c r="Y686">
        <f>IF(AND(ISNUMBER($BW686),ISNUMBER($BX686)),MIN(1,MAX(0,($BX686-2018+1)/($BX686-$BW686+1))),"")</f>
        <v>0.0</v>
      </c>
      <c r="Z686">
        <f>IF(AND(ISNUMBER($BW686),ISNUMBER($BX686)),MIN(1,MAX(0,($BX686-2019+1)/($BX686-$BW686+1))),"")</f>
        <v>0.0</v>
      </c>
      <c r="AA686">
        <f>IF(ISNUMBER($BX686),IF($BX686&gt;=2017,1,0),"")</f>
        <v>0.0</v>
      </c>
      <c r="AB686">
        <f>IF(ISNUMBER($BX686),IF($BX686&gt;=2018,1,0),"")</f>
        <v>0.0</v>
      </c>
      <c r="AC686">
        <f>IF(ISNUMBER($BX686),IF($BX686&gt;=2019,1,0),"")</f>
        <v>0.0</v>
      </c>
      <c r="AD686">
        <f>IF($L686&lt;&gt;"",IF($L686&gt;2013,1,0),"")</f>
        <v>0.0</v>
      </c>
      <c r="AE686">
        <f>IF($L686&lt;&gt;"",1+IF($L686&gt;2011,1,0)+IF($L686&gt;2014,1,0),"")</f>
        <v>2.0</v>
      </c>
      <c r="AF686" t="inlineStr">
        <is>
          <t>rating</t>
        </is>
      </c>
      <c r="AG686" t="inlineStr">
        <is>
          <t>performance</t>
        </is>
      </c>
      <c r="AH686" t="inlineStr">
        <is>
          <t>non-sensitive</t>
        </is>
      </c>
      <c r="AI686" t="inlineStr">
        <is>
          <t>99_NCE</t>
        </is>
      </c>
      <c r="AJ686" t="inlineStr">
        <is>
          <t>99_NCE</t>
        </is>
      </c>
      <c r="AK686" t="str">
        <f>IF(AND($CF686&lt;&gt;"",IFERROR(INDEX(subsample_country_map!$B:$B,MATCH($CF686,subsample_country_map!$A:$A,0)),"")&lt;&gt;""),INDEX(subsample_country_map!$B:$B,MATCH($CF686,subsample_country_map!$A:$A,0)),INDEX(lookup!$AA:$AA,MATCH($A686,lookup!$A:$A,0)))</f>
        <v>99_NCE</v>
      </c>
      <c r="AL686" t="str">
        <f>IF(AND($CF686&lt;&gt;"",IFERROR(INDEX(subsample_country_map!$C:$C,MATCH($CF686,subsample_country_map!$A:$A,0)),"")&lt;&gt;""),INDEX(subsample_country_map!$C:$C,MATCH($CF686,subsample_country_map!$A:$A,0)),INDEX(lookup!$AB:$AB,MATCH($A686,lookup!$A:$A,0)))</f>
        <v>99_NCE</v>
      </c>
      <c r="AM686" t="str">
        <f>IF(AND($CF686&lt;&gt;"",IFERROR(INDEX(subsample_country_map!$D:$D,MATCH($CF686,subsample_country_map!$A:$A,0)),"")&lt;&gt;""),INDEX(subsample_country_map!$D:$D,MATCH($CF686,subsample_country_map!$A:$A,0)),INDEX(lookup!$AC:$AC,MATCH($A686,lookup!$A:$A,0)))</f>
        <v>99_NCE</v>
      </c>
      <c r="AN686" t="str">
        <f>IF(AND($CF686&lt;&gt;"",IFERROR(INDEX(subsample_country_map!$E:$E,MATCH($CF686,subsample_country_map!$A:$A,0)),"")&lt;&gt;""),INDEX(subsample_country_map!$E:$E,MATCH($CF686,subsample_country_map!$A:$A,0)),INDEX(lookup!$AD:$AD,MATCH($A686,lookup!$A:$A,0)))</f>
        <v>99_NCE</v>
      </c>
      <c r="AO686" t="str">
        <f>INDEX(lookup!$Y:$Y,MATCH($A686,lookup!$A:$A,0))</f>
        <v>0_published</v>
      </c>
      <c r="AP686" t="str">
        <f>INDEX(lookup!$Z:$Z,MATCH($A686,lookup!$A:$A,0))</f>
        <v>0_VHB low</v>
      </c>
      <c r="AQ686" t="str">
        <f>INDEX(lookup!$W:$W,MATCH($A686,lookup!$A:$A,0))</f>
        <v>2_sust</v>
      </c>
      <c r="AS686" t="inlineStr">
        <is>
          <t>staging</t>
        </is>
      </c>
      <c r="AT686" t="inlineStr">
        <is>
          <t>good-CER</t>
        </is>
      </c>
      <c r="AU686" t="inlineStr">
        <is>
          <t>creditworthiness</t>
        </is>
      </c>
      <c r="AV686" t="inlineStr">
        <is>
          <t>0.236</t>
        </is>
      </c>
      <c r="AX686" t="inlineStr">
        <is>
          <t>1.58</t>
        </is>
      </c>
      <c r="BA686" t="n">
        <v>446</v>
      </c>
      <c r="BB686" t="inlineStr">
        <is>
          <t>1</t>
        </is>
      </c>
      <c r="BC686" t="inlineStr">
        <is>
          <t>ordered probit</t>
        </is>
      </c>
      <c r="BD686" t="inlineStr">
        <is>
          <t>firm</t>
        </is>
      </c>
      <c r="BE686" t="inlineStr">
        <is>
          <t>industry</t>
        </is>
      </c>
      <c r="BF686" t="inlineStr">
        <is>
          <t>Non-Cyclical Consumer Goods</t>
        </is>
      </c>
      <c r="BI686" t="inlineStr">
        <is>
          <t>Table 15</t>
        </is>
      </c>
      <c r="BJ686" t="inlineStr">
        <is>
          <t>Non-Cyclical Consumer Goods column</t>
        </is>
      </c>
      <c r="BK686" t="inlineStr">
        <is>
          <t>18</t>
        </is>
      </c>
      <c r="BL686" t="inlineStr">
        <is>
          <t>RSPMCO2Lag1 0.236 (1.58)</t>
        </is>
      </c>
      <c r="BM686" t="inlineStr">
        <is>
          <t>RSPMCO2Lag1</t>
        </is>
      </c>
      <c r="BN686" t="inlineStr">
        <is>
          <t>RatingSP</t>
        </is>
      </c>
      <c r="BO686" t="inlineStr">
        <is>
          <t>original</t>
        </is>
      </c>
      <c r="BP686" t="inlineStr">
        <is>
          <t>Cubas, Martinez (2018)</t>
        </is>
      </c>
      <c r="BQ686" t="inlineStr">
        <is>
          <t>computed</t>
        </is>
      </c>
      <c r="BT686" t="n">
        <v>0</v>
      </c>
      <c r="BU686" t="inlineStr">
        <is>
          <t>staging_Cubas-Diaz_Martinez_Sedano_2018.csv</t>
        </is>
      </c>
      <c r="BW686" t="n">
        <v>2009</v>
      </c>
      <c r="BX686" t="n">
        <v>2015</v>
      </c>
      <c r="BY686" t="inlineStr">
        <is>
          <t>companies from all over the world</t>
        </is>
      </c>
      <c r="BZ686" t="n">
        <v>2012</v>
      </c>
      <c r="CA686" t="n">
        <v>0</v>
      </c>
      <c r="CB686" t="n">
        <v>0</v>
      </c>
      <c r="CC686" t="n">
        <v>0</v>
      </c>
      <c r="CD686" t="n">
        <v>-0.0747455496337151</v>
      </c>
      <c r="CE686" t="n">
        <v>1</v>
      </c>
    </row>
    <row r="687">
      <c r="A687" t="inlineStr">
        <is>
          <t>Cubas, Martinez (2018)</t>
        </is>
      </c>
      <c r="B687" t="n">
        <v>1992</v>
      </c>
      <c r="C687" t="n">
        <v>0.05346792895378759</v>
      </c>
      <c r="D687" t="n">
        <v>764</v>
      </c>
      <c r="E687">
        <f>IF(ISNUMBER($BA687),$BA687,IF(AND(ISNUMBER($D687),ISNUMBER($BW687),ISNUMBER($BX687)),$D687*($BX687-$BW687+1),""))</f>
        <v>764.0</v>
      </c>
      <c r="H687" t="inlineStr">
        <is>
          <t>partial</t>
        </is>
      </c>
      <c r="I687" t="inlineStr">
        <is>
          <t>T-Statistic available</t>
        </is>
      </c>
      <c r="J687">
        <f>IF($BW687&lt;&gt;"",$BW687,"")</f>
        <v>2009.0</v>
      </c>
      <c r="K687">
        <f>IF($BX687&lt;&gt;"",$BX687,"")</f>
        <v>2015.0</v>
      </c>
      <c r="L687">
        <f>IF(AND(ISNUMBER($BW687),ISNUMBER($BX687)),($BW687+$BX687)/2,"")</f>
        <v>2012.0</v>
      </c>
      <c r="M687">
        <f>IF($L687&lt;&gt;"",$L687,"")</f>
        <v>2012.0</v>
      </c>
      <c r="N687">
        <f>IF(AND(ISNUMBER($BW687),ISNUMBER($BX687)),MIN(1,MAX(0,($BX687-2016+1)/($BX687-$BW687+1))),"")</f>
        <v>0.0</v>
      </c>
      <c r="O687">
        <f>IF(AND(ISNUMBER($BW687),ISNUMBER($BX687)),MIN(1,MAX(0,($BX687-2017+1)/($BX687-$BW687+1))),"")</f>
        <v>0.0</v>
      </c>
      <c r="P687">
        <f>IF(AND(ISNUMBER($BW687),ISNUMBER($BX687)),MIN(1,MAX(0,($BX687-2018+1)/($BX687-$BW687+1))),"")</f>
        <v>0.0</v>
      </c>
      <c r="Q687">
        <f>IF(AND(ISNUMBER($BW687),ISNUMBER($BX687)),MIN(1,MAX(0,($BX687-2019+1)/($BX687-$BW687+1))),"")</f>
        <v>0.0</v>
      </c>
      <c r="R687">
        <f>IF(AND(ISNUMBER($BW687),ISNUMBER($BX687)),MIN(1,MAX(0,($BX687-2016+1)/($BX687-$BW687+1))),"")</f>
        <v>0.0</v>
      </c>
      <c r="S687">
        <f>IF($L687&lt;&gt;"",IF($L687&gt;=2015.5,1,0),"")</f>
        <v>0.0</v>
      </c>
      <c r="T687">
        <f>IF($L687&lt;&gt;"",IF($L687&gt;=2016,1,0),"")</f>
        <v>0.0</v>
      </c>
      <c r="U687">
        <f>IF(ISNUMBER($BX687),IF($BX687&gt;=2016,1,0),"")</f>
        <v>0.0</v>
      </c>
      <c r="V687">
        <f>IF(ISNUMBER($BW687),IF($BW687&gt;=2016,1,0),"")</f>
        <v>0.0</v>
      </c>
      <c r="W687" t="str">
        <f>IF(AND(ISNUMBER($BW687),ISNUMBER($BX687)),IF($BW687&gt;=2016,"post-only",IF($BX687&lt;2016,"pre-only","mixed")),"")</f>
        <v>pre-only</v>
      </c>
      <c r="X687">
        <f>IF(AND(ISNUMBER($BW687),ISNUMBER($BX687)),MIN(1,MAX(0,($BX687-2017+1)/($BX687-$BW687+1))),"")</f>
        <v>0.0</v>
      </c>
      <c r="Y687">
        <f>IF(AND(ISNUMBER($BW687),ISNUMBER($BX687)),MIN(1,MAX(0,($BX687-2018+1)/($BX687-$BW687+1))),"")</f>
        <v>0.0</v>
      </c>
      <c r="Z687">
        <f>IF(AND(ISNUMBER($BW687),ISNUMBER($BX687)),MIN(1,MAX(0,($BX687-2019+1)/($BX687-$BW687+1))),"")</f>
        <v>0.0</v>
      </c>
      <c r="AA687">
        <f>IF(ISNUMBER($BX687),IF($BX687&gt;=2017,1,0),"")</f>
        <v>0.0</v>
      </c>
      <c r="AB687">
        <f>IF(ISNUMBER($BX687),IF($BX687&gt;=2018,1,0),"")</f>
        <v>0.0</v>
      </c>
      <c r="AC687">
        <f>IF(ISNUMBER($BX687),IF($BX687&gt;=2019,1,0),"")</f>
        <v>0.0</v>
      </c>
      <c r="AD687">
        <f>IF($L687&lt;&gt;"",IF($L687&gt;2013,1,0),"")</f>
        <v>0.0</v>
      </c>
      <c r="AE687">
        <f>IF($L687&lt;&gt;"",1+IF($L687&gt;2011,1,0)+IF($L687&gt;2014,1,0),"")</f>
        <v>2.0</v>
      </c>
      <c r="AF687" t="inlineStr">
        <is>
          <t>rating</t>
        </is>
      </c>
      <c r="AG687" t="inlineStr">
        <is>
          <t>performance</t>
        </is>
      </c>
      <c r="AH687" t="inlineStr">
        <is>
          <t>non-sensitive</t>
        </is>
      </c>
      <c r="AI687" t="inlineStr">
        <is>
          <t>99_NCE</t>
        </is>
      </c>
      <c r="AJ687" t="inlineStr">
        <is>
          <t>99_NCE</t>
        </is>
      </c>
      <c r="AK687" t="str">
        <f>IF(AND($CF687&lt;&gt;"",IFERROR(INDEX(subsample_country_map!$B:$B,MATCH($CF687,subsample_country_map!$A:$A,0)),"")&lt;&gt;""),INDEX(subsample_country_map!$B:$B,MATCH($CF687,subsample_country_map!$A:$A,0)),INDEX(lookup!$AA:$AA,MATCH($A687,lookup!$A:$A,0)))</f>
        <v>99_NCE</v>
      </c>
      <c r="AL687" t="str">
        <f>IF(AND($CF687&lt;&gt;"",IFERROR(INDEX(subsample_country_map!$C:$C,MATCH($CF687,subsample_country_map!$A:$A,0)),"")&lt;&gt;""),INDEX(subsample_country_map!$C:$C,MATCH($CF687,subsample_country_map!$A:$A,0)),INDEX(lookup!$AB:$AB,MATCH($A687,lookup!$A:$A,0)))</f>
        <v>99_NCE</v>
      </c>
      <c r="AM687" t="str">
        <f>IF(AND($CF687&lt;&gt;"",IFERROR(INDEX(subsample_country_map!$D:$D,MATCH($CF687,subsample_country_map!$A:$A,0)),"")&lt;&gt;""),INDEX(subsample_country_map!$D:$D,MATCH($CF687,subsample_country_map!$A:$A,0)),INDEX(lookup!$AC:$AC,MATCH($A687,lookup!$A:$A,0)))</f>
        <v>99_NCE</v>
      </c>
      <c r="AN687" t="str">
        <f>IF(AND($CF687&lt;&gt;"",IFERROR(INDEX(subsample_country_map!$E:$E,MATCH($CF687,subsample_country_map!$A:$A,0)),"")&lt;&gt;""),INDEX(subsample_country_map!$E:$E,MATCH($CF687,subsample_country_map!$A:$A,0)),INDEX(lookup!$AD:$AD,MATCH($A687,lookup!$A:$A,0)))</f>
        <v>99_NCE</v>
      </c>
      <c r="AO687" t="str">
        <f>INDEX(lookup!$Y:$Y,MATCH($A687,lookup!$A:$A,0))</f>
        <v>0_published</v>
      </c>
      <c r="AP687" t="str">
        <f>INDEX(lookup!$Z:$Z,MATCH($A687,lookup!$A:$A,0))</f>
        <v>0_VHB low</v>
      </c>
      <c r="AQ687" t="str">
        <f>INDEX(lookup!$W:$W,MATCH($A687,lookup!$A:$A,0))</f>
        <v>2_sust</v>
      </c>
      <c r="AS687" t="inlineStr">
        <is>
          <t>staging</t>
        </is>
      </c>
      <c r="AT687" t="inlineStr">
        <is>
          <t>good-CER</t>
        </is>
      </c>
      <c r="AU687" t="inlineStr">
        <is>
          <t>creditworthiness</t>
        </is>
      </c>
      <c r="AV687" t="inlineStr">
        <is>
          <t>-0.063</t>
        </is>
      </c>
      <c r="AX687" t="inlineStr">
        <is>
          <t>-1.48</t>
        </is>
      </c>
      <c r="BA687" t="n">
        <v>764</v>
      </c>
      <c r="BB687" t="inlineStr">
        <is>
          <t>1</t>
        </is>
      </c>
      <c r="BC687" t="inlineStr">
        <is>
          <t>ordered probit</t>
        </is>
      </c>
      <c r="BD687" t="inlineStr">
        <is>
          <t>firm</t>
        </is>
      </c>
      <c r="BE687" t="inlineStr">
        <is>
          <t>industry</t>
        </is>
      </c>
      <c r="BF687" t="inlineStr">
        <is>
          <t>Financials</t>
        </is>
      </c>
      <c r="BI687" t="inlineStr">
        <is>
          <t>Table 15</t>
        </is>
      </c>
      <c r="BJ687" t="inlineStr">
        <is>
          <t>Financials column</t>
        </is>
      </c>
      <c r="BK687" t="inlineStr">
        <is>
          <t>18</t>
        </is>
      </c>
      <c r="BL687" t="inlineStr">
        <is>
          <t>RSPMCO2Lag1 -0.063 (1.48)</t>
        </is>
      </c>
      <c r="BM687" t="inlineStr">
        <is>
          <t>RSPMCO2Lag1</t>
        </is>
      </c>
      <c r="BN687" t="inlineStr">
        <is>
          <t>RatingSP</t>
        </is>
      </c>
      <c r="BO687" t="inlineStr">
        <is>
          <t>original</t>
        </is>
      </c>
      <c r="BP687" t="inlineStr">
        <is>
          <t>Cubas, Martinez (2018)</t>
        </is>
      </c>
      <c r="BQ687" t="inlineStr">
        <is>
          <t>computed</t>
        </is>
      </c>
      <c r="BT687" t="n">
        <v>0</v>
      </c>
      <c r="BU687" t="inlineStr">
        <is>
          <t>staging_Cubas-Diaz_Martinez_Sedano_2018.csv</t>
        </is>
      </c>
      <c r="BW687" t="n">
        <v>2009</v>
      </c>
      <c r="BX687" t="n">
        <v>2015</v>
      </c>
      <c r="BY687" t="inlineStr">
        <is>
          <t>companies from all over the world</t>
        </is>
      </c>
      <c r="BZ687" t="n">
        <v>2012</v>
      </c>
      <c r="CA687" t="n">
        <v>0</v>
      </c>
      <c r="CB687" t="n">
        <v>0</v>
      </c>
      <c r="CC687" t="n">
        <v>0</v>
      </c>
      <c r="CD687" t="n">
        <v>0.05351896824770593</v>
      </c>
      <c r="CE687" t="n">
        <v>1</v>
      </c>
    </row>
    <row r="688">
      <c r="A688" t="inlineStr">
        <is>
          <t>Cubas, Martinez (2018)</t>
        </is>
      </c>
      <c r="B688" t="n">
        <v>1993</v>
      </c>
      <c r="C688" t="n">
        <v>-0.09293415183184144</v>
      </c>
      <c r="D688" t="n">
        <v>200</v>
      </c>
      <c r="E688">
        <f>IF(ISNUMBER($BA688),$BA688,IF(AND(ISNUMBER($D688),ISNUMBER($BW688),ISNUMBER($BX688)),$D688*($BX688-$BW688+1),""))</f>
        <v>200.0</v>
      </c>
      <c r="H688" t="inlineStr">
        <is>
          <t>partial</t>
        </is>
      </c>
      <c r="I688" t="inlineStr">
        <is>
          <t>T-Statistic available</t>
        </is>
      </c>
      <c r="J688">
        <f>IF($BW688&lt;&gt;"",$BW688,"")</f>
        <v>2009.0</v>
      </c>
      <c r="K688">
        <f>IF($BX688&lt;&gt;"",$BX688,"")</f>
        <v>2015.0</v>
      </c>
      <c r="L688">
        <f>IF(AND(ISNUMBER($BW688),ISNUMBER($BX688)),($BW688+$BX688)/2,"")</f>
        <v>2012.0</v>
      </c>
      <c r="M688">
        <f>IF($L688&lt;&gt;"",$L688,"")</f>
        <v>2012.0</v>
      </c>
      <c r="N688">
        <f>IF(AND(ISNUMBER($BW688),ISNUMBER($BX688)),MIN(1,MAX(0,($BX688-2016+1)/($BX688-$BW688+1))),"")</f>
        <v>0.0</v>
      </c>
      <c r="O688">
        <f>IF(AND(ISNUMBER($BW688),ISNUMBER($BX688)),MIN(1,MAX(0,($BX688-2017+1)/($BX688-$BW688+1))),"")</f>
        <v>0.0</v>
      </c>
      <c r="P688">
        <f>IF(AND(ISNUMBER($BW688),ISNUMBER($BX688)),MIN(1,MAX(0,($BX688-2018+1)/($BX688-$BW688+1))),"")</f>
        <v>0.0</v>
      </c>
      <c r="Q688">
        <f>IF(AND(ISNUMBER($BW688),ISNUMBER($BX688)),MIN(1,MAX(0,($BX688-2019+1)/($BX688-$BW688+1))),"")</f>
        <v>0.0</v>
      </c>
      <c r="R688">
        <f>IF(AND(ISNUMBER($BW688),ISNUMBER($BX688)),MIN(1,MAX(0,($BX688-2016+1)/($BX688-$BW688+1))),"")</f>
        <v>0.0</v>
      </c>
      <c r="S688">
        <f>IF($L688&lt;&gt;"",IF($L688&gt;=2015.5,1,0),"")</f>
        <v>0.0</v>
      </c>
      <c r="T688">
        <f>IF($L688&lt;&gt;"",IF($L688&gt;=2016,1,0),"")</f>
        <v>0.0</v>
      </c>
      <c r="U688">
        <f>IF(ISNUMBER($BX688),IF($BX688&gt;=2016,1,0),"")</f>
        <v>0.0</v>
      </c>
      <c r="V688">
        <f>IF(ISNUMBER($BW688),IF($BW688&gt;=2016,1,0),"")</f>
        <v>0.0</v>
      </c>
      <c r="W688" t="str">
        <f>IF(AND(ISNUMBER($BW688),ISNUMBER($BX688)),IF($BW688&gt;=2016,"post-only",IF($BX688&lt;2016,"pre-only","mixed")),"")</f>
        <v>pre-only</v>
      </c>
      <c r="X688">
        <f>IF(AND(ISNUMBER($BW688),ISNUMBER($BX688)),MIN(1,MAX(0,($BX688-2017+1)/($BX688-$BW688+1))),"")</f>
        <v>0.0</v>
      </c>
      <c r="Y688">
        <f>IF(AND(ISNUMBER($BW688),ISNUMBER($BX688)),MIN(1,MAX(0,($BX688-2018+1)/($BX688-$BW688+1))),"")</f>
        <v>0.0</v>
      </c>
      <c r="Z688">
        <f>IF(AND(ISNUMBER($BW688),ISNUMBER($BX688)),MIN(1,MAX(0,($BX688-2019+1)/($BX688-$BW688+1))),"")</f>
        <v>0.0</v>
      </c>
      <c r="AA688">
        <f>IF(ISNUMBER($BX688),IF($BX688&gt;=2017,1,0),"")</f>
        <v>0.0</v>
      </c>
      <c r="AB688">
        <f>IF(ISNUMBER($BX688),IF($BX688&gt;=2018,1,0),"")</f>
        <v>0.0</v>
      </c>
      <c r="AC688">
        <f>IF(ISNUMBER($BX688),IF($BX688&gt;=2019,1,0),"")</f>
        <v>0.0</v>
      </c>
      <c r="AD688">
        <f>IF($L688&lt;&gt;"",IF($L688&gt;2013,1,0),"")</f>
        <v>0.0</v>
      </c>
      <c r="AE688">
        <f>IF($L688&lt;&gt;"",1+IF($L688&gt;2011,1,0)+IF($L688&gt;2014,1,0),"")</f>
        <v>2.0</v>
      </c>
      <c r="AF688" t="inlineStr">
        <is>
          <t>rating</t>
        </is>
      </c>
      <c r="AG688" t="inlineStr">
        <is>
          <t>performance</t>
        </is>
      </c>
      <c r="AH688" t="inlineStr">
        <is>
          <t>non-sensitive</t>
        </is>
      </c>
      <c r="AI688" t="inlineStr">
        <is>
          <t>99_NCE</t>
        </is>
      </c>
      <c r="AJ688" t="inlineStr">
        <is>
          <t>99_NCE</t>
        </is>
      </c>
      <c r="AK688" t="str">
        <f>IF(AND($CF688&lt;&gt;"",IFERROR(INDEX(subsample_country_map!$B:$B,MATCH($CF688,subsample_country_map!$A:$A,0)),"")&lt;&gt;""),INDEX(subsample_country_map!$B:$B,MATCH($CF688,subsample_country_map!$A:$A,0)),INDEX(lookup!$AA:$AA,MATCH($A688,lookup!$A:$A,0)))</f>
        <v>99_NCE</v>
      </c>
      <c r="AL688" t="str">
        <f>IF(AND($CF688&lt;&gt;"",IFERROR(INDEX(subsample_country_map!$C:$C,MATCH($CF688,subsample_country_map!$A:$A,0)),"")&lt;&gt;""),INDEX(subsample_country_map!$C:$C,MATCH($CF688,subsample_country_map!$A:$A,0)),INDEX(lookup!$AB:$AB,MATCH($A688,lookup!$A:$A,0)))</f>
        <v>99_NCE</v>
      </c>
      <c r="AM688" t="str">
        <f>IF(AND($CF688&lt;&gt;"",IFERROR(INDEX(subsample_country_map!$D:$D,MATCH($CF688,subsample_country_map!$A:$A,0)),"")&lt;&gt;""),INDEX(subsample_country_map!$D:$D,MATCH($CF688,subsample_country_map!$A:$A,0)),INDEX(lookup!$AC:$AC,MATCH($A688,lookup!$A:$A,0)))</f>
        <v>99_NCE</v>
      </c>
      <c r="AN688" t="str">
        <f>IF(AND($CF688&lt;&gt;"",IFERROR(INDEX(subsample_country_map!$E:$E,MATCH($CF688,subsample_country_map!$A:$A,0)),"")&lt;&gt;""),INDEX(subsample_country_map!$E:$E,MATCH($CF688,subsample_country_map!$A:$A,0)),INDEX(lookup!$AD:$AD,MATCH($A688,lookup!$A:$A,0)))</f>
        <v>99_NCE</v>
      </c>
      <c r="AO688" t="str">
        <f>INDEX(lookup!$Y:$Y,MATCH($A688,lookup!$A:$A,0))</f>
        <v>0_published</v>
      </c>
      <c r="AP688" t="str">
        <f>INDEX(lookup!$Z:$Z,MATCH($A688,lookup!$A:$A,0))</f>
        <v>0_VHB low</v>
      </c>
      <c r="AQ688" t="str">
        <f>INDEX(lookup!$W:$W,MATCH($A688,lookup!$A:$A,0))</f>
        <v>2_sust</v>
      </c>
      <c r="AS688" t="inlineStr">
        <is>
          <t>staging</t>
        </is>
      </c>
      <c r="AT688" t="inlineStr">
        <is>
          <t>good-CER</t>
        </is>
      </c>
      <c r="AU688" t="inlineStr">
        <is>
          <t>creditworthiness</t>
        </is>
      </c>
      <c r="AV688" t="inlineStr">
        <is>
          <t>0.239</t>
        </is>
      </c>
      <c r="AX688" t="inlineStr">
        <is>
          <t>1.32</t>
        </is>
      </c>
      <c r="BA688" t="n">
        <v>200</v>
      </c>
      <c r="BB688" t="inlineStr">
        <is>
          <t>1</t>
        </is>
      </c>
      <c r="BC688" t="inlineStr">
        <is>
          <t>ordered probit</t>
        </is>
      </c>
      <c r="BD688" t="inlineStr">
        <is>
          <t>firm</t>
        </is>
      </c>
      <c r="BE688" t="inlineStr">
        <is>
          <t>industry</t>
        </is>
      </c>
      <c r="BF688" t="inlineStr">
        <is>
          <t>Healthcare</t>
        </is>
      </c>
      <c r="BI688" t="inlineStr">
        <is>
          <t>Table 15</t>
        </is>
      </c>
      <c r="BJ688" t="inlineStr">
        <is>
          <t>Healthcare column</t>
        </is>
      </c>
      <c r="BK688" t="inlineStr">
        <is>
          <t>18</t>
        </is>
      </c>
      <c r="BL688" t="inlineStr">
        <is>
          <t>RSPMCO2Lag1 0.239 (1.32)</t>
        </is>
      </c>
      <c r="BM688" t="inlineStr">
        <is>
          <t>RSPMCO2Lag1</t>
        </is>
      </c>
      <c r="BN688" t="inlineStr">
        <is>
          <t>RatingSP</t>
        </is>
      </c>
      <c r="BO688" t="inlineStr">
        <is>
          <t>original</t>
        </is>
      </c>
      <c r="BP688" t="inlineStr">
        <is>
          <t>Cubas, Martinez (2018)</t>
        </is>
      </c>
      <c r="BQ688" t="inlineStr">
        <is>
          <t>computed</t>
        </is>
      </c>
      <c r="BT688" t="n">
        <v>0</v>
      </c>
      <c r="BU688" t="inlineStr">
        <is>
          <t>staging_Cubas-Diaz_Martinez_Sedano_2018.csv</t>
        </is>
      </c>
      <c r="BW688" t="n">
        <v>2009</v>
      </c>
      <c r="BX688" t="n">
        <v>2015</v>
      </c>
      <c r="BY688" t="inlineStr">
        <is>
          <t>companies from all over the world</t>
        </is>
      </c>
      <c r="BZ688" t="n">
        <v>2012</v>
      </c>
      <c r="CA688" t="n">
        <v>0</v>
      </c>
      <c r="CB688" t="n">
        <v>0</v>
      </c>
      <c r="CC688" t="n">
        <v>0</v>
      </c>
      <c r="CD688" t="n">
        <v>-0.09320309678318869</v>
      </c>
      <c r="CE688" t="n">
        <v>1</v>
      </c>
    </row>
    <row r="689">
      <c r="A689" t="inlineStr">
        <is>
          <t>Cubas, Martinez (2018)</t>
        </is>
      </c>
      <c r="B689" t="n">
        <v>1994</v>
      </c>
      <c r="C689" t="n">
        <v>-0.1368383891407273</v>
      </c>
      <c r="D689" t="n">
        <v>312</v>
      </c>
      <c r="E689">
        <f>IF(ISNUMBER($BA689),$BA689,IF(AND(ISNUMBER($D689),ISNUMBER($BW689),ISNUMBER($BX689)),$D689*($BX689-$BW689+1),""))</f>
        <v>312.0</v>
      </c>
      <c r="H689" t="inlineStr">
        <is>
          <t>partial</t>
        </is>
      </c>
      <c r="I689" t="inlineStr">
        <is>
          <t>T-Statistic available</t>
        </is>
      </c>
      <c r="J689">
        <f>IF($BW689&lt;&gt;"",$BW689,"")</f>
        <v>2009.0</v>
      </c>
      <c r="K689">
        <f>IF($BX689&lt;&gt;"",$BX689,"")</f>
        <v>2015.0</v>
      </c>
      <c r="L689">
        <f>IF(AND(ISNUMBER($BW689),ISNUMBER($BX689)),($BW689+$BX689)/2,"")</f>
        <v>2012.0</v>
      </c>
      <c r="M689">
        <f>IF($L689&lt;&gt;"",$L689,"")</f>
        <v>2012.0</v>
      </c>
      <c r="N689">
        <f>IF(AND(ISNUMBER($BW689),ISNUMBER($BX689)),MIN(1,MAX(0,($BX689-2016+1)/($BX689-$BW689+1))),"")</f>
        <v>0.0</v>
      </c>
      <c r="O689">
        <f>IF(AND(ISNUMBER($BW689),ISNUMBER($BX689)),MIN(1,MAX(0,($BX689-2017+1)/($BX689-$BW689+1))),"")</f>
        <v>0.0</v>
      </c>
      <c r="P689">
        <f>IF(AND(ISNUMBER($BW689),ISNUMBER($BX689)),MIN(1,MAX(0,($BX689-2018+1)/($BX689-$BW689+1))),"")</f>
        <v>0.0</v>
      </c>
      <c r="Q689">
        <f>IF(AND(ISNUMBER($BW689),ISNUMBER($BX689)),MIN(1,MAX(0,($BX689-2019+1)/($BX689-$BW689+1))),"")</f>
        <v>0.0</v>
      </c>
      <c r="R689">
        <f>IF(AND(ISNUMBER($BW689),ISNUMBER($BX689)),MIN(1,MAX(0,($BX689-2016+1)/($BX689-$BW689+1))),"")</f>
        <v>0.0</v>
      </c>
      <c r="S689">
        <f>IF($L689&lt;&gt;"",IF($L689&gt;=2015.5,1,0),"")</f>
        <v>0.0</v>
      </c>
      <c r="T689">
        <f>IF($L689&lt;&gt;"",IF($L689&gt;=2016,1,0),"")</f>
        <v>0.0</v>
      </c>
      <c r="U689">
        <f>IF(ISNUMBER($BX689),IF($BX689&gt;=2016,1,0),"")</f>
        <v>0.0</v>
      </c>
      <c r="V689">
        <f>IF(ISNUMBER($BW689),IF($BW689&gt;=2016,1,0),"")</f>
        <v>0.0</v>
      </c>
      <c r="W689" t="str">
        <f>IF(AND(ISNUMBER($BW689),ISNUMBER($BX689)),IF($BW689&gt;=2016,"post-only",IF($BX689&lt;2016,"pre-only","mixed")),"")</f>
        <v>pre-only</v>
      </c>
      <c r="X689">
        <f>IF(AND(ISNUMBER($BW689),ISNUMBER($BX689)),MIN(1,MAX(0,($BX689-2017+1)/($BX689-$BW689+1))),"")</f>
        <v>0.0</v>
      </c>
      <c r="Y689">
        <f>IF(AND(ISNUMBER($BW689),ISNUMBER($BX689)),MIN(1,MAX(0,($BX689-2018+1)/($BX689-$BW689+1))),"")</f>
        <v>0.0</v>
      </c>
      <c r="Z689">
        <f>IF(AND(ISNUMBER($BW689),ISNUMBER($BX689)),MIN(1,MAX(0,($BX689-2019+1)/($BX689-$BW689+1))),"")</f>
        <v>0.0</v>
      </c>
      <c r="AA689">
        <f>IF(ISNUMBER($BX689),IF($BX689&gt;=2017,1,0),"")</f>
        <v>0.0</v>
      </c>
      <c r="AB689">
        <f>IF(ISNUMBER($BX689),IF($BX689&gt;=2018,1,0),"")</f>
        <v>0.0</v>
      </c>
      <c r="AC689">
        <f>IF(ISNUMBER($BX689),IF($BX689&gt;=2019,1,0),"")</f>
        <v>0.0</v>
      </c>
      <c r="AD689">
        <f>IF($L689&lt;&gt;"",IF($L689&gt;2013,1,0),"")</f>
        <v>0.0</v>
      </c>
      <c r="AE689">
        <f>IF($L689&lt;&gt;"",1+IF($L689&gt;2011,1,0)+IF($L689&gt;2014,1,0),"")</f>
        <v>2.0</v>
      </c>
      <c r="AF689" t="inlineStr">
        <is>
          <t>rating</t>
        </is>
      </c>
      <c r="AG689" t="inlineStr">
        <is>
          <t>performance</t>
        </is>
      </c>
      <c r="AH689" t="inlineStr">
        <is>
          <t>non-sensitive</t>
        </is>
      </c>
      <c r="AI689" t="inlineStr">
        <is>
          <t>99_NCE</t>
        </is>
      </c>
      <c r="AJ689" t="inlineStr">
        <is>
          <t>99_NCE</t>
        </is>
      </c>
      <c r="AK689" t="str">
        <f>IF(AND($CF689&lt;&gt;"",IFERROR(INDEX(subsample_country_map!$B:$B,MATCH($CF689,subsample_country_map!$A:$A,0)),"")&lt;&gt;""),INDEX(subsample_country_map!$B:$B,MATCH($CF689,subsample_country_map!$A:$A,0)),INDEX(lookup!$AA:$AA,MATCH($A689,lookup!$A:$A,0)))</f>
        <v>99_NCE</v>
      </c>
      <c r="AL689" t="str">
        <f>IF(AND($CF689&lt;&gt;"",IFERROR(INDEX(subsample_country_map!$C:$C,MATCH($CF689,subsample_country_map!$A:$A,0)),"")&lt;&gt;""),INDEX(subsample_country_map!$C:$C,MATCH($CF689,subsample_country_map!$A:$A,0)),INDEX(lookup!$AB:$AB,MATCH($A689,lookup!$A:$A,0)))</f>
        <v>99_NCE</v>
      </c>
      <c r="AM689" t="str">
        <f>IF(AND($CF689&lt;&gt;"",IFERROR(INDEX(subsample_country_map!$D:$D,MATCH($CF689,subsample_country_map!$A:$A,0)),"")&lt;&gt;""),INDEX(subsample_country_map!$D:$D,MATCH($CF689,subsample_country_map!$A:$A,0)),INDEX(lookup!$AC:$AC,MATCH($A689,lookup!$A:$A,0)))</f>
        <v>99_NCE</v>
      </c>
      <c r="AN689" t="str">
        <f>IF(AND($CF689&lt;&gt;"",IFERROR(INDEX(subsample_country_map!$E:$E,MATCH($CF689,subsample_country_map!$A:$A,0)),"")&lt;&gt;""),INDEX(subsample_country_map!$E:$E,MATCH($CF689,subsample_country_map!$A:$A,0)),INDEX(lookup!$AD:$AD,MATCH($A689,lookup!$A:$A,0)))</f>
        <v>99_NCE</v>
      </c>
      <c r="AO689" t="str">
        <f>INDEX(lookup!$Y:$Y,MATCH($A689,lookup!$A:$A,0))</f>
        <v>0_published</v>
      </c>
      <c r="AP689" t="str">
        <f>INDEX(lookup!$Z:$Z,MATCH($A689,lookup!$A:$A,0))</f>
        <v>0_VHB low</v>
      </c>
      <c r="AQ689" t="str">
        <f>INDEX(lookup!$W:$W,MATCH($A689,lookup!$A:$A,0))</f>
        <v>2_sust</v>
      </c>
      <c r="AS689" t="inlineStr">
        <is>
          <t>staging</t>
        </is>
      </c>
      <c r="AT689" t="inlineStr">
        <is>
          <t>good-CER</t>
        </is>
      </c>
      <c r="AU689" t="inlineStr">
        <is>
          <t>creditworthiness</t>
        </is>
      </c>
      <c r="AV689" t="inlineStr">
        <is>
          <t>0.448</t>
        </is>
      </c>
      <c r="AX689" t="inlineStr">
        <is>
          <t>2.44</t>
        </is>
      </c>
      <c r="BA689" t="n">
        <v>312</v>
      </c>
      <c r="BB689" t="inlineStr">
        <is>
          <t>1</t>
        </is>
      </c>
      <c r="BC689" t="inlineStr">
        <is>
          <t>ordered probit</t>
        </is>
      </c>
      <c r="BD689" t="inlineStr">
        <is>
          <t>firm</t>
        </is>
      </c>
      <c r="BE689" t="inlineStr">
        <is>
          <t>industry</t>
        </is>
      </c>
      <c r="BF689" t="inlineStr">
        <is>
          <t>Technology</t>
        </is>
      </c>
      <c r="BI689" t="inlineStr">
        <is>
          <t>Table 15</t>
        </is>
      </c>
      <c r="BJ689" t="inlineStr">
        <is>
          <t>Technology column</t>
        </is>
      </c>
      <c r="BK689" t="inlineStr">
        <is>
          <t>18</t>
        </is>
      </c>
      <c r="BL689" t="inlineStr">
        <is>
          <t>RSPMCO2Lag1 0.448 (2.44) *</t>
        </is>
      </c>
      <c r="BM689" t="inlineStr">
        <is>
          <t>RSPMCO2Lag1</t>
        </is>
      </c>
      <c r="BN689" t="inlineStr">
        <is>
          <t>RatingSP</t>
        </is>
      </c>
      <c r="BO689" t="inlineStr">
        <is>
          <t>original</t>
        </is>
      </c>
      <c r="BP689" t="inlineStr">
        <is>
          <t>Cubas, Martinez (2018)</t>
        </is>
      </c>
      <c r="BQ689" t="inlineStr">
        <is>
          <t>computed</t>
        </is>
      </c>
      <c r="BT689" t="n">
        <v>0</v>
      </c>
      <c r="BU689" t="inlineStr">
        <is>
          <t>staging_Cubas-Diaz_Martinez_Sedano_2018.csv</t>
        </is>
      </c>
      <c r="BW689" t="n">
        <v>2009</v>
      </c>
      <c r="BX689" t="n">
        <v>2015</v>
      </c>
      <c r="BY689" t="inlineStr">
        <is>
          <t>companies from all over the world</t>
        </is>
      </c>
      <c r="BZ689" t="n">
        <v>2012</v>
      </c>
      <c r="CA689" t="n">
        <v>0</v>
      </c>
      <c r="CB689" t="n">
        <v>0</v>
      </c>
      <c r="CC689" t="n">
        <v>0</v>
      </c>
      <c r="CD689" t="n">
        <v>-0.1377022028943514</v>
      </c>
      <c r="CE689" t="n">
        <v>1</v>
      </c>
    </row>
    <row r="690">
      <c r="A690" t="inlineStr">
        <is>
          <t>Cubas, Martinez (2018)</t>
        </is>
      </c>
      <c r="B690" t="n">
        <v>1995</v>
      </c>
      <c r="C690" t="n">
        <v>-0.191662969499982</v>
      </c>
      <c r="D690" t="n">
        <v>236</v>
      </c>
      <c r="E690">
        <f>IF(ISNUMBER($BA690),$BA690,IF(AND(ISNUMBER($D690),ISNUMBER($BW690),ISNUMBER($BX690)),$D690*($BX690-$BW690+1),""))</f>
        <v>236.0</v>
      </c>
      <c r="H690" t="inlineStr">
        <is>
          <t>partial</t>
        </is>
      </c>
      <c r="I690" t="inlineStr">
        <is>
          <t>T-Statistic available</t>
        </is>
      </c>
      <c r="J690">
        <f>IF($BW690&lt;&gt;"",$BW690,"")</f>
        <v>2009.0</v>
      </c>
      <c r="K690">
        <f>IF($BX690&lt;&gt;"",$BX690,"")</f>
        <v>2015.0</v>
      </c>
      <c r="L690">
        <f>IF(AND(ISNUMBER($BW690),ISNUMBER($BX690)),($BW690+$BX690)/2,"")</f>
        <v>2012.0</v>
      </c>
      <c r="M690">
        <f>IF($L690&lt;&gt;"",$L690,"")</f>
        <v>2012.0</v>
      </c>
      <c r="N690">
        <f>IF(AND(ISNUMBER($BW690),ISNUMBER($BX690)),MIN(1,MAX(0,($BX690-2016+1)/($BX690-$BW690+1))),"")</f>
        <v>0.0</v>
      </c>
      <c r="O690">
        <f>IF(AND(ISNUMBER($BW690),ISNUMBER($BX690)),MIN(1,MAX(0,($BX690-2017+1)/($BX690-$BW690+1))),"")</f>
        <v>0.0</v>
      </c>
      <c r="P690">
        <f>IF(AND(ISNUMBER($BW690),ISNUMBER($BX690)),MIN(1,MAX(0,($BX690-2018+1)/($BX690-$BW690+1))),"")</f>
        <v>0.0</v>
      </c>
      <c r="Q690">
        <f>IF(AND(ISNUMBER($BW690),ISNUMBER($BX690)),MIN(1,MAX(0,($BX690-2019+1)/($BX690-$BW690+1))),"")</f>
        <v>0.0</v>
      </c>
      <c r="R690">
        <f>IF(AND(ISNUMBER($BW690),ISNUMBER($BX690)),MIN(1,MAX(0,($BX690-2016+1)/($BX690-$BW690+1))),"")</f>
        <v>0.0</v>
      </c>
      <c r="S690">
        <f>IF($L690&lt;&gt;"",IF($L690&gt;=2015.5,1,0),"")</f>
        <v>0.0</v>
      </c>
      <c r="T690">
        <f>IF($L690&lt;&gt;"",IF($L690&gt;=2016,1,0),"")</f>
        <v>0.0</v>
      </c>
      <c r="U690">
        <f>IF(ISNUMBER($BX690),IF($BX690&gt;=2016,1,0),"")</f>
        <v>0.0</v>
      </c>
      <c r="V690">
        <f>IF(ISNUMBER($BW690),IF($BW690&gt;=2016,1,0),"")</f>
        <v>0.0</v>
      </c>
      <c r="W690" t="str">
        <f>IF(AND(ISNUMBER($BW690),ISNUMBER($BX690)),IF($BW690&gt;=2016,"post-only",IF($BX690&lt;2016,"pre-only","mixed")),"")</f>
        <v>pre-only</v>
      </c>
      <c r="X690">
        <f>IF(AND(ISNUMBER($BW690),ISNUMBER($BX690)),MIN(1,MAX(0,($BX690-2017+1)/($BX690-$BW690+1))),"")</f>
        <v>0.0</v>
      </c>
      <c r="Y690">
        <f>IF(AND(ISNUMBER($BW690),ISNUMBER($BX690)),MIN(1,MAX(0,($BX690-2018+1)/($BX690-$BW690+1))),"")</f>
        <v>0.0</v>
      </c>
      <c r="Z690">
        <f>IF(AND(ISNUMBER($BW690),ISNUMBER($BX690)),MIN(1,MAX(0,($BX690-2019+1)/($BX690-$BW690+1))),"")</f>
        <v>0.0</v>
      </c>
      <c r="AA690">
        <f>IF(ISNUMBER($BX690),IF($BX690&gt;=2017,1,0),"")</f>
        <v>0.0</v>
      </c>
      <c r="AB690">
        <f>IF(ISNUMBER($BX690),IF($BX690&gt;=2018,1,0),"")</f>
        <v>0.0</v>
      </c>
      <c r="AC690">
        <f>IF(ISNUMBER($BX690),IF($BX690&gt;=2019,1,0),"")</f>
        <v>0.0</v>
      </c>
      <c r="AD690">
        <f>IF($L690&lt;&gt;"",IF($L690&gt;2013,1,0),"")</f>
        <v>0.0</v>
      </c>
      <c r="AE690">
        <f>IF($L690&lt;&gt;"",1+IF($L690&gt;2011,1,0)+IF($L690&gt;2014,1,0),"")</f>
        <v>2.0</v>
      </c>
      <c r="AF690" t="inlineStr">
        <is>
          <t>rating</t>
        </is>
      </c>
      <c r="AG690" t="inlineStr">
        <is>
          <t>performance</t>
        </is>
      </c>
      <c r="AH690" t="inlineStr">
        <is>
          <t>non-sensitive</t>
        </is>
      </c>
      <c r="AI690" t="inlineStr">
        <is>
          <t>99_NCE</t>
        </is>
      </c>
      <c r="AJ690" t="inlineStr">
        <is>
          <t>99_NCE</t>
        </is>
      </c>
      <c r="AK690" t="str">
        <f>IF(AND($CF690&lt;&gt;"",IFERROR(INDEX(subsample_country_map!$B:$B,MATCH($CF690,subsample_country_map!$A:$A,0)),"")&lt;&gt;""),INDEX(subsample_country_map!$B:$B,MATCH($CF690,subsample_country_map!$A:$A,0)),INDEX(lookup!$AA:$AA,MATCH($A690,lookup!$A:$A,0)))</f>
        <v>99_NCE</v>
      </c>
      <c r="AL690" t="str">
        <f>IF(AND($CF690&lt;&gt;"",IFERROR(INDEX(subsample_country_map!$C:$C,MATCH($CF690,subsample_country_map!$A:$A,0)),"")&lt;&gt;""),INDEX(subsample_country_map!$C:$C,MATCH($CF690,subsample_country_map!$A:$A,0)),INDEX(lookup!$AB:$AB,MATCH($A690,lookup!$A:$A,0)))</f>
        <v>99_NCE</v>
      </c>
      <c r="AM690" t="str">
        <f>IF(AND($CF690&lt;&gt;"",IFERROR(INDEX(subsample_country_map!$D:$D,MATCH($CF690,subsample_country_map!$A:$A,0)),"")&lt;&gt;""),INDEX(subsample_country_map!$D:$D,MATCH($CF690,subsample_country_map!$A:$A,0)),INDEX(lookup!$AC:$AC,MATCH($A690,lookup!$A:$A,0)))</f>
        <v>99_NCE</v>
      </c>
      <c r="AN690" t="str">
        <f>IF(AND($CF690&lt;&gt;"",IFERROR(INDEX(subsample_country_map!$E:$E,MATCH($CF690,subsample_country_map!$A:$A,0)),"")&lt;&gt;""),INDEX(subsample_country_map!$E:$E,MATCH($CF690,subsample_country_map!$A:$A,0)),INDEX(lookup!$AD:$AD,MATCH($A690,lookup!$A:$A,0)))</f>
        <v>99_NCE</v>
      </c>
      <c r="AO690" t="str">
        <f>INDEX(lookup!$Y:$Y,MATCH($A690,lookup!$A:$A,0))</f>
        <v>0_published</v>
      </c>
      <c r="AP690" t="str">
        <f>INDEX(lookup!$Z:$Z,MATCH($A690,lookup!$A:$A,0))</f>
        <v>0_VHB low</v>
      </c>
      <c r="AQ690" t="str">
        <f>INDEX(lookup!$W:$W,MATCH($A690,lookup!$A:$A,0))</f>
        <v>2_sust</v>
      </c>
      <c r="AS690" t="inlineStr">
        <is>
          <t>staging</t>
        </is>
      </c>
      <c r="AT690" t="inlineStr">
        <is>
          <t>good-CER</t>
        </is>
      </c>
      <c r="AU690" t="inlineStr">
        <is>
          <t>creditworthiness</t>
        </is>
      </c>
      <c r="AV690" t="inlineStr">
        <is>
          <t>0.570</t>
        </is>
      </c>
      <c r="AX690" t="inlineStr">
        <is>
          <t>3.00</t>
        </is>
      </c>
      <c r="BA690" t="n">
        <v>236</v>
      </c>
      <c r="BB690" t="inlineStr">
        <is>
          <t>1</t>
        </is>
      </c>
      <c r="BC690" t="inlineStr">
        <is>
          <t>ordered probit</t>
        </is>
      </c>
      <c r="BD690" t="inlineStr">
        <is>
          <t>firm</t>
        </is>
      </c>
      <c r="BE690" t="inlineStr">
        <is>
          <t>industry</t>
        </is>
      </c>
      <c r="BF690" t="inlineStr">
        <is>
          <t>Telecommunication Services</t>
        </is>
      </c>
      <c r="BI690" t="inlineStr">
        <is>
          <t>Table 15</t>
        </is>
      </c>
      <c r="BJ690" t="inlineStr">
        <is>
          <t>Telecommunication Services column</t>
        </is>
      </c>
      <c r="BK690" t="inlineStr">
        <is>
          <t>18</t>
        </is>
      </c>
      <c r="BL690" t="inlineStr">
        <is>
          <t>RSPMCO2Lag1 0.570 (3.00) **</t>
        </is>
      </c>
      <c r="BM690" t="inlineStr">
        <is>
          <t>RSPMCO2Lag1</t>
        </is>
      </c>
      <c r="BN690" t="inlineStr">
        <is>
          <t>RatingSP</t>
        </is>
      </c>
      <c r="BO690" t="inlineStr">
        <is>
          <t>original</t>
        </is>
      </c>
      <c r="BP690" t="inlineStr">
        <is>
          <t>Cubas, Martinez (2018)</t>
        </is>
      </c>
      <c r="BQ690" t="inlineStr">
        <is>
          <t>computed</t>
        </is>
      </c>
      <c r="BT690" t="n">
        <v>0</v>
      </c>
      <c r="BU690" t="inlineStr">
        <is>
          <t>staging_Cubas-Diaz_Martinez_Sedano_2018.csv</t>
        </is>
      </c>
      <c r="BW690" t="n">
        <v>2009</v>
      </c>
      <c r="BX690" t="n">
        <v>2015</v>
      </c>
      <c r="BY690" t="inlineStr">
        <is>
          <t>companies from all over the world</t>
        </is>
      </c>
      <c r="BZ690" t="n">
        <v>2012</v>
      </c>
      <c r="CA690" t="n">
        <v>0</v>
      </c>
      <c r="CB690" t="n">
        <v>0</v>
      </c>
      <c r="CC690" t="n">
        <v>0</v>
      </c>
      <c r="CD690" t="n">
        <v>-0.1940629877151093</v>
      </c>
      <c r="CE690" t="n">
        <v>1</v>
      </c>
    </row>
    <row r="691">
      <c r="A691" t="inlineStr">
        <is>
          <t>Cubas, Martinez (2018)</t>
        </is>
      </c>
      <c r="B691" t="n">
        <v>1996</v>
      </c>
      <c r="C691" t="n">
        <v>-0.08512098955089939</v>
      </c>
      <c r="D691" t="n">
        <v>521</v>
      </c>
      <c r="E691">
        <f>IF(ISNUMBER($BA691),$BA691,IF(AND(ISNUMBER($D691),ISNUMBER($BW691),ISNUMBER($BX691)),$D691*($BX691-$BW691+1),""))</f>
        <v>521.0</v>
      </c>
      <c r="H691" t="inlineStr">
        <is>
          <t>partial</t>
        </is>
      </c>
      <c r="I691" t="inlineStr">
        <is>
          <t>T-Statistic available</t>
        </is>
      </c>
      <c r="J691">
        <f>IF($BW691&lt;&gt;"",$BW691,"")</f>
        <v>2009.0</v>
      </c>
      <c r="K691">
        <f>IF($BX691&lt;&gt;"",$BX691,"")</f>
        <v>2015.0</v>
      </c>
      <c r="L691">
        <f>IF(AND(ISNUMBER($BW691),ISNUMBER($BX691)),($BW691+$BX691)/2,"")</f>
        <v>2012.0</v>
      </c>
      <c r="M691">
        <f>IF($L691&lt;&gt;"",$L691,"")</f>
        <v>2012.0</v>
      </c>
      <c r="N691">
        <f>IF(AND(ISNUMBER($BW691),ISNUMBER($BX691)),MIN(1,MAX(0,($BX691-2016+1)/($BX691-$BW691+1))),"")</f>
        <v>0.0</v>
      </c>
      <c r="O691">
        <f>IF(AND(ISNUMBER($BW691),ISNUMBER($BX691)),MIN(1,MAX(0,($BX691-2017+1)/($BX691-$BW691+1))),"")</f>
        <v>0.0</v>
      </c>
      <c r="P691">
        <f>IF(AND(ISNUMBER($BW691),ISNUMBER($BX691)),MIN(1,MAX(0,($BX691-2018+1)/($BX691-$BW691+1))),"")</f>
        <v>0.0</v>
      </c>
      <c r="Q691">
        <f>IF(AND(ISNUMBER($BW691),ISNUMBER($BX691)),MIN(1,MAX(0,($BX691-2019+1)/($BX691-$BW691+1))),"")</f>
        <v>0.0</v>
      </c>
      <c r="R691">
        <f>IF(AND(ISNUMBER($BW691),ISNUMBER($BX691)),MIN(1,MAX(0,($BX691-2016+1)/($BX691-$BW691+1))),"")</f>
        <v>0.0</v>
      </c>
      <c r="S691">
        <f>IF($L691&lt;&gt;"",IF($L691&gt;=2015.5,1,0),"")</f>
        <v>0.0</v>
      </c>
      <c r="T691">
        <f>IF($L691&lt;&gt;"",IF($L691&gt;=2016,1,0),"")</f>
        <v>0.0</v>
      </c>
      <c r="U691">
        <f>IF(ISNUMBER($BX691),IF($BX691&gt;=2016,1,0),"")</f>
        <v>0.0</v>
      </c>
      <c r="V691">
        <f>IF(ISNUMBER($BW691),IF($BW691&gt;=2016,1,0),"")</f>
        <v>0.0</v>
      </c>
      <c r="W691" t="str">
        <f>IF(AND(ISNUMBER($BW691),ISNUMBER($BX691)),IF($BW691&gt;=2016,"post-only",IF($BX691&lt;2016,"pre-only","mixed")),"")</f>
        <v>pre-only</v>
      </c>
      <c r="X691">
        <f>IF(AND(ISNUMBER($BW691),ISNUMBER($BX691)),MIN(1,MAX(0,($BX691-2017+1)/($BX691-$BW691+1))),"")</f>
        <v>0.0</v>
      </c>
      <c r="Y691">
        <f>IF(AND(ISNUMBER($BW691),ISNUMBER($BX691)),MIN(1,MAX(0,($BX691-2018+1)/($BX691-$BW691+1))),"")</f>
        <v>0.0</v>
      </c>
      <c r="Z691">
        <f>IF(AND(ISNUMBER($BW691),ISNUMBER($BX691)),MIN(1,MAX(0,($BX691-2019+1)/($BX691-$BW691+1))),"")</f>
        <v>0.0</v>
      </c>
      <c r="AA691">
        <f>IF(ISNUMBER($BX691),IF($BX691&gt;=2017,1,0),"")</f>
        <v>0.0</v>
      </c>
      <c r="AB691">
        <f>IF(ISNUMBER($BX691),IF($BX691&gt;=2018,1,0),"")</f>
        <v>0.0</v>
      </c>
      <c r="AC691">
        <f>IF(ISNUMBER($BX691),IF($BX691&gt;=2019,1,0),"")</f>
        <v>0.0</v>
      </c>
      <c r="AD691">
        <f>IF($L691&lt;&gt;"",IF($L691&gt;2013,1,0),"")</f>
        <v>0.0</v>
      </c>
      <c r="AE691">
        <f>IF($L691&lt;&gt;"",1+IF($L691&gt;2011,1,0)+IF($L691&gt;2014,1,0),"")</f>
        <v>2.0</v>
      </c>
      <c r="AF691" t="inlineStr">
        <is>
          <t>rating</t>
        </is>
      </c>
      <c r="AG691" t="inlineStr">
        <is>
          <t>performance</t>
        </is>
      </c>
      <c r="AH691" t="inlineStr">
        <is>
          <t>non-sensitive</t>
        </is>
      </c>
      <c r="AI691" t="inlineStr">
        <is>
          <t>99_NCE</t>
        </is>
      </c>
      <c r="AJ691" t="inlineStr">
        <is>
          <t>99_NCE</t>
        </is>
      </c>
      <c r="AK691" t="str">
        <f>IF(AND($CF691&lt;&gt;"",IFERROR(INDEX(subsample_country_map!$B:$B,MATCH($CF691,subsample_country_map!$A:$A,0)),"")&lt;&gt;""),INDEX(subsample_country_map!$B:$B,MATCH($CF691,subsample_country_map!$A:$A,0)),INDEX(lookup!$AA:$AA,MATCH($A691,lookup!$A:$A,0)))</f>
        <v>99_NCE</v>
      </c>
      <c r="AL691" t="str">
        <f>IF(AND($CF691&lt;&gt;"",IFERROR(INDEX(subsample_country_map!$C:$C,MATCH($CF691,subsample_country_map!$A:$A,0)),"")&lt;&gt;""),INDEX(subsample_country_map!$C:$C,MATCH($CF691,subsample_country_map!$A:$A,0)),INDEX(lookup!$AB:$AB,MATCH($A691,lookup!$A:$A,0)))</f>
        <v>99_NCE</v>
      </c>
      <c r="AM691" t="str">
        <f>IF(AND($CF691&lt;&gt;"",IFERROR(INDEX(subsample_country_map!$D:$D,MATCH($CF691,subsample_country_map!$A:$A,0)),"")&lt;&gt;""),INDEX(subsample_country_map!$D:$D,MATCH($CF691,subsample_country_map!$A:$A,0)),INDEX(lookup!$AC:$AC,MATCH($A691,lookup!$A:$A,0)))</f>
        <v>99_NCE</v>
      </c>
      <c r="AN691" t="str">
        <f>IF(AND($CF691&lt;&gt;"",IFERROR(INDEX(subsample_country_map!$E:$E,MATCH($CF691,subsample_country_map!$A:$A,0)),"")&lt;&gt;""),INDEX(subsample_country_map!$E:$E,MATCH($CF691,subsample_country_map!$A:$A,0)),INDEX(lookup!$AD:$AD,MATCH($A691,lookup!$A:$A,0)))</f>
        <v>99_NCE</v>
      </c>
      <c r="AO691" t="str">
        <f>INDEX(lookup!$Y:$Y,MATCH($A691,lookup!$A:$A,0))</f>
        <v>0_published</v>
      </c>
      <c r="AP691" t="str">
        <f>INDEX(lookup!$Z:$Z,MATCH($A691,lookup!$A:$A,0))</f>
        <v>0_VHB low</v>
      </c>
      <c r="AQ691" t="str">
        <f>INDEX(lookup!$W:$W,MATCH($A691,lookup!$A:$A,0))</f>
        <v>2_sust</v>
      </c>
      <c r="AS691" t="inlineStr">
        <is>
          <t>staging</t>
        </is>
      </c>
      <c r="AT691" t="inlineStr">
        <is>
          <t>good-CER</t>
        </is>
      </c>
      <c r="AU691" t="inlineStr">
        <is>
          <t>creditworthiness</t>
        </is>
      </c>
      <c r="AV691" t="inlineStr">
        <is>
          <t>0.197</t>
        </is>
      </c>
      <c r="AX691" t="inlineStr">
        <is>
          <t>1.95</t>
        </is>
      </c>
      <c r="BA691" t="n">
        <v>521</v>
      </c>
      <c r="BB691" t="inlineStr">
        <is>
          <t>1</t>
        </is>
      </c>
      <c r="BC691" t="inlineStr">
        <is>
          <t>ordered probit</t>
        </is>
      </c>
      <c r="BD691" t="inlineStr">
        <is>
          <t>firm</t>
        </is>
      </c>
      <c r="BE691" t="inlineStr">
        <is>
          <t>industry</t>
        </is>
      </c>
      <c r="BF691" t="inlineStr">
        <is>
          <t>Utilities</t>
        </is>
      </c>
      <c r="BI691" t="inlineStr">
        <is>
          <t>Table 15</t>
        </is>
      </c>
      <c r="BJ691" t="inlineStr">
        <is>
          <t>Utilities column</t>
        </is>
      </c>
      <c r="BK691" t="inlineStr">
        <is>
          <t>18</t>
        </is>
      </c>
      <c r="BL691" t="inlineStr">
        <is>
          <t>RSPMCO2Lag1 0.197 (1.95)</t>
        </is>
      </c>
      <c r="BM691" t="inlineStr">
        <is>
          <t>RSPMCO2Lag1</t>
        </is>
      </c>
      <c r="BN691" t="inlineStr">
        <is>
          <t>RatingSP</t>
        </is>
      </c>
      <c r="BO691" t="inlineStr">
        <is>
          <t>original</t>
        </is>
      </c>
      <c r="BP691" t="inlineStr">
        <is>
          <t>Cubas, Martinez (2018)</t>
        </is>
      </c>
      <c r="BQ691" t="inlineStr">
        <is>
          <t>computed</t>
        </is>
      </c>
      <c r="BT691" t="n">
        <v>0</v>
      </c>
      <c r="BU691" t="inlineStr">
        <is>
          <t>staging_Cubas-Diaz_Martinez_Sedano_2018.csv</t>
        </is>
      </c>
      <c r="BW691" t="n">
        <v>2009</v>
      </c>
      <c r="BX691" t="n">
        <v>2015</v>
      </c>
      <c r="BY691" t="inlineStr">
        <is>
          <t>companies from all over the world</t>
        </is>
      </c>
      <c r="BZ691" t="n">
        <v>2012</v>
      </c>
      <c r="CA691" t="n">
        <v>0</v>
      </c>
      <c r="CB691" t="n">
        <v>0</v>
      </c>
      <c r="CC691" t="n">
        <v>0</v>
      </c>
      <c r="CD691" t="n">
        <v>-0.08532747167468033</v>
      </c>
      <c r="CE691" t="n">
        <v>1</v>
      </c>
    </row>
    <row r="692">
      <c r="A692" t="inlineStr">
        <is>
          <t>Cubas, Martinez (2018)</t>
        </is>
      </c>
      <c r="B692" t="n">
        <v>1997</v>
      </c>
      <c r="C692" t="n">
        <v>-0.04821352601312546</v>
      </c>
      <c r="D692" t="n">
        <v>3014</v>
      </c>
      <c r="E692">
        <f>IF(ISNUMBER($BA692),$BA692,IF(AND(ISNUMBER($D692),ISNUMBER($BW692),ISNUMBER($BX692)),$D692*($BX692-$BW692+1),""))</f>
        <v>3014.0</v>
      </c>
      <c r="H692" t="inlineStr">
        <is>
          <t>partial</t>
        </is>
      </c>
      <c r="I692" t="inlineStr">
        <is>
          <t>T-Statistic available</t>
        </is>
      </c>
      <c r="J692">
        <f>IF($BW692&lt;&gt;"",$BW692,"")</f>
        <v>2009.0</v>
      </c>
      <c r="K692">
        <f>IF($BX692&lt;&gt;"",$BX692,"")</f>
        <v>2015.0</v>
      </c>
      <c r="L692">
        <f>IF(AND(ISNUMBER($BW692),ISNUMBER($BX692)),($BW692+$BX692)/2,"")</f>
        <v>2012.0</v>
      </c>
      <c r="M692">
        <f>IF($L692&lt;&gt;"",$L692,"")</f>
        <v>2012.0</v>
      </c>
      <c r="N692">
        <f>IF(AND(ISNUMBER($BW692),ISNUMBER($BX692)),MIN(1,MAX(0,($BX692-2016+1)/($BX692-$BW692+1))),"")</f>
        <v>0.0</v>
      </c>
      <c r="O692">
        <f>IF(AND(ISNUMBER($BW692),ISNUMBER($BX692)),MIN(1,MAX(0,($BX692-2017+1)/($BX692-$BW692+1))),"")</f>
        <v>0.0</v>
      </c>
      <c r="P692">
        <f>IF(AND(ISNUMBER($BW692),ISNUMBER($BX692)),MIN(1,MAX(0,($BX692-2018+1)/($BX692-$BW692+1))),"")</f>
        <v>0.0</v>
      </c>
      <c r="Q692">
        <f>IF(AND(ISNUMBER($BW692),ISNUMBER($BX692)),MIN(1,MAX(0,($BX692-2019+1)/($BX692-$BW692+1))),"")</f>
        <v>0.0</v>
      </c>
      <c r="R692">
        <f>IF(AND(ISNUMBER($BW692),ISNUMBER($BX692)),MIN(1,MAX(0,($BX692-2016+1)/($BX692-$BW692+1))),"")</f>
        <v>0.0</v>
      </c>
      <c r="S692">
        <f>IF($L692&lt;&gt;"",IF($L692&gt;=2015.5,1,0),"")</f>
        <v>0.0</v>
      </c>
      <c r="T692">
        <f>IF($L692&lt;&gt;"",IF($L692&gt;=2016,1,0),"")</f>
        <v>0.0</v>
      </c>
      <c r="U692">
        <f>IF(ISNUMBER($BX692),IF($BX692&gt;=2016,1,0),"")</f>
        <v>0.0</v>
      </c>
      <c r="V692">
        <f>IF(ISNUMBER($BW692),IF($BW692&gt;=2016,1,0),"")</f>
        <v>0.0</v>
      </c>
      <c r="W692" t="str">
        <f>IF(AND(ISNUMBER($BW692),ISNUMBER($BX692)),IF($BW692&gt;=2016,"post-only",IF($BX692&lt;2016,"pre-only","mixed")),"")</f>
        <v>pre-only</v>
      </c>
      <c r="X692">
        <f>IF(AND(ISNUMBER($BW692),ISNUMBER($BX692)),MIN(1,MAX(0,($BX692-2017+1)/($BX692-$BW692+1))),"")</f>
        <v>0.0</v>
      </c>
      <c r="Y692">
        <f>IF(AND(ISNUMBER($BW692),ISNUMBER($BX692)),MIN(1,MAX(0,($BX692-2018+1)/($BX692-$BW692+1))),"")</f>
        <v>0.0</v>
      </c>
      <c r="Z692">
        <f>IF(AND(ISNUMBER($BW692),ISNUMBER($BX692)),MIN(1,MAX(0,($BX692-2019+1)/($BX692-$BW692+1))),"")</f>
        <v>0.0</v>
      </c>
      <c r="AA692">
        <f>IF(ISNUMBER($BX692),IF($BX692&gt;=2017,1,0),"")</f>
        <v>0.0</v>
      </c>
      <c r="AB692">
        <f>IF(ISNUMBER($BX692),IF($BX692&gt;=2018,1,0),"")</f>
        <v>0.0</v>
      </c>
      <c r="AC692">
        <f>IF(ISNUMBER($BX692),IF($BX692&gt;=2019,1,0),"")</f>
        <v>0.0</v>
      </c>
      <c r="AD692">
        <f>IF($L692&lt;&gt;"",IF($L692&gt;2013,1,0),"")</f>
        <v>0.0</v>
      </c>
      <c r="AE692">
        <f>IF($L692&lt;&gt;"",1+IF($L692&gt;2011,1,0)+IF($L692&gt;2014,1,0),"")</f>
        <v>2.0</v>
      </c>
      <c r="AF692" t="inlineStr">
        <is>
          <t>rating</t>
        </is>
      </c>
      <c r="AG692" t="inlineStr">
        <is>
          <t>performance</t>
        </is>
      </c>
      <c r="AH692" t="inlineStr">
        <is>
          <t>non-sensitive</t>
        </is>
      </c>
      <c r="AI692" t="inlineStr">
        <is>
          <t>99_NCE</t>
        </is>
      </c>
      <c r="AJ692" t="inlineStr">
        <is>
          <t>99_NCE</t>
        </is>
      </c>
      <c r="AK692" t="str">
        <f>IF(AND($CF692&lt;&gt;"",IFERROR(INDEX(subsample_country_map!$B:$B,MATCH($CF692,subsample_country_map!$A:$A,0)),"")&lt;&gt;""),INDEX(subsample_country_map!$B:$B,MATCH($CF692,subsample_country_map!$A:$A,0)),INDEX(lookup!$AA:$AA,MATCH($A692,lookup!$A:$A,0)))</f>
        <v>99_NCE</v>
      </c>
      <c r="AL692" t="str">
        <f>IF(AND($CF692&lt;&gt;"",IFERROR(INDEX(subsample_country_map!$C:$C,MATCH($CF692,subsample_country_map!$A:$A,0)),"")&lt;&gt;""),INDEX(subsample_country_map!$C:$C,MATCH($CF692,subsample_country_map!$A:$A,0)),INDEX(lookup!$AB:$AB,MATCH($A692,lookup!$A:$A,0)))</f>
        <v>99_NCE</v>
      </c>
      <c r="AM692" t="str">
        <f>IF(AND($CF692&lt;&gt;"",IFERROR(INDEX(subsample_country_map!$D:$D,MATCH($CF692,subsample_country_map!$A:$A,0)),"")&lt;&gt;""),INDEX(subsample_country_map!$D:$D,MATCH($CF692,subsample_country_map!$A:$A,0)),INDEX(lookup!$AC:$AC,MATCH($A692,lookup!$A:$A,0)))</f>
        <v>99_NCE</v>
      </c>
      <c r="AN692" t="str">
        <f>IF(AND($CF692&lt;&gt;"",IFERROR(INDEX(subsample_country_map!$E:$E,MATCH($CF692,subsample_country_map!$A:$A,0)),"")&lt;&gt;""),INDEX(subsample_country_map!$E:$E,MATCH($CF692,subsample_country_map!$A:$A,0)),INDEX(lookup!$AD:$AD,MATCH($A692,lookup!$A:$A,0)))</f>
        <v>99_NCE</v>
      </c>
      <c r="AO692" t="str">
        <f>INDEX(lookup!$Y:$Y,MATCH($A692,lookup!$A:$A,0))</f>
        <v>0_published</v>
      </c>
      <c r="AP692" t="str">
        <f>INDEX(lookup!$Z:$Z,MATCH($A692,lookup!$A:$A,0))</f>
        <v>0_VHB low</v>
      </c>
      <c r="AQ692" t="str">
        <f>INDEX(lookup!$W:$W,MATCH($A692,lookup!$A:$A,0))</f>
        <v>2_sust</v>
      </c>
      <c r="AS692" t="inlineStr">
        <is>
          <t>staging</t>
        </is>
      </c>
      <c r="AT692" t="inlineStr">
        <is>
          <t>good-CER</t>
        </is>
      </c>
      <c r="AU692" t="inlineStr">
        <is>
          <t>creditworthiness</t>
        </is>
      </c>
      <c r="AV692" t="inlineStr">
        <is>
          <t>0.105</t>
        </is>
      </c>
      <c r="AX692" t="inlineStr">
        <is>
          <t>2.65</t>
        </is>
      </c>
      <c r="BA692" t="n">
        <v>3014</v>
      </c>
      <c r="BB692" t="inlineStr">
        <is>
          <t>1</t>
        </is>
      </c>
      <c r="BC692" t="inlineStr">
        <is>
          <t>ordered probit</t>
        </is>
      </c>
      <c r="BD692" t="inlineStr">
        <is>
          <t>firm</t>
        </is>
      </c>
      <c r="BE692" t="inlineStr">
        <is>
          <t>none</t>
        </is>
      </c>
      <c r="BI692" t="inlineStr">
        <is>
          <t>Table 16</t>
        </is>
      </c>
      <c r="BJ692" t="inlineStr">
        <is>
          <t>RSPMcomb2Lag1 column</t>
        </is>
      </c>
      <c r="BK692" t="inlineStr">
        <is>
          <t>19</t>
        </is>
      </c>
      <c r="BL692" t="inlineStr">
        <is>
          <t>RSPMcomb2Lag1 0.105 (2.65) **</t>
        </is>
      </c>
      <c r="BM692" t="inlineStr">
        <is>
          <t>RSPMcomb2Lag1</t>
        </is>
      </c>
      <c r="BN692" t="inlineStr">
        <is>
          <t>RatingFitch</t>
        </is>
      </c>
      <c r="BO692" t="inlineStr">
        <is>
          <t>original</t>
        </is>
      </c>
      <c r="BP692" t="inlineStr">
        <is>
          <t>Cubas, Martinez (2018)</t>
        </is>
      </c>
      <c r="BQ692" t="inlineStr">
        <is>
          <t>computed</t>
        </is>
      </c>
      <c r="BT692" t="n">
        <v>0</v>
      </c>
      <c r="BU692" t="inlineStr">
        <is>
          <t>staging_Cubas-Diaz_Martinez_Sedano_2018.csv</t>
        </is>
      </c>
      <c r="BW692" t="n">
        <v>2009</v>
      </c>
      <c r="BX692" t="n">
        <v>2015</v>
      </c>
      <c r="BY692" t="inlineStr">
        <is>
          <t>companies from all over the world</t>
        </is>
      </c>
      <c r="BZ692" t="n">
        <v>2012</v>
      </c>
      <c r="CA692" t="n">
        <v>0</v>
      </c>
      <c r="CB692" t="n">
        <v>0</v>
      </c>
      <c r="CC692" t="n">
        <v>0</v>
      </c>
      <c r="CD692" t="n">
        <v>-0.04825093635986429</v>
      </c>
      <c r="CE692" t="n">
        <v>1</v>
      </c>
    </row>
    <row r="693">
      <c r="A693" t="inlineStr">
        <is>
          <t>Cubas, Martinez (2018)</t>
        </is>
      </c>
      <c r="B693" t="n">
        <v>1998</v>
      </c>
      <c r="C693" t="n">
        <v>-0.004721974288646124</v>
      </c>
      <c r="D693" t="n">
        <v>2803</v>
      </c>
      <c r="E693">
        <f>IF(ISNUMBER($BA693),$BA693,IF(AND(ISNUMBER($D693),ISNUMBER($BW693),ISNUMBER($BX693)),$D693*($BX693-$BW693+1),""))</f>
        <v>2803.0</v>
      </c>
      <c r="H693" t="inlineStr">
        <is>
          <t>partial</t>
        </is>
      </c>
      <c r="I693" t="inlineStr">
        <is>
          <t>T-Statistic available</t>
        </is>
      </c>
      <c r="J693">
        <f>IF($BW693&lt;&gt;"",$BW693,"")</f>
        <v>2009.0</v>
      </c>
      <c r="K693">
        <f>IF($BX693&lt;&gt;"",$BX693,"")</f>
        <v>2015.0</v>
      </c>
      <c r="L693">
        <f>IF(AND(ISNUMBER($BW693),ISNUMBER($BX693)),($BW693+$BX693)/2,"")</f>
        <v>2012.0</v>
      </c>
      <c r="M693">
        <f>IF($L693&lt;&gt;"",$L693,"")</f>
        <v>2012.0</v>
      </c>
      <c r="N693">
        <f>IF(AND(ISNUMBER($BW693),ISNUMBER($BX693)),MIN(1,MAX(0,($BX693-2016+1)/($BX693-$BW693+1))),"")</f>
        <v>0.0</v>
      </c>
      <c r="O693">
        <f>IF(AND(ISNUMBER($BW693),ISNUMBER($BX693)),MIN(1,MAX(0,($BX693-2017+1)/($BX693-$BW693+1))),"")</f>
        <v>0.0</v>
      </c>
      <c r="P693">
        <f>IF(AND(ISNUMBER($BW693),ISNUMBER($BX693)),MIN(1,MAX(0,($BX693-2018+1)/($BX693-$BW693+1))),"")</f>
        <v>0.0</v>
      </c>
      <c r="Q693">
        <f>IF(AND(ISNUMBER($BW693),ISNUMBER($BX693)),MIN(1,MAX(0,($BX693-2019+1)/($BX693-$BW693+1))),"")</f>
        <v>0.0</v>
      </c>
      <c r="R693">
        <f>IF(AND(ISNUMBER($BW693),ISNUMBER($BX693)),MIN(1,MAX(0,($BX693-2016+1)/($BX693-$BW693+1))),"")</f>
        <v>0.0</v>
      </c>
      <c r="S693">
        <f>IF($L693&lt;&gt;"",IF($L693&gt;=2015.5,1,0),"")</f>
        <v>0.0</v>
      </c>
      <c r="T693">
        <f>IF($L693&lt;&gt;"",IF($L693&gt;=2016,1,0),"")</f>
        <v>0.0</v>
      </c>
      <c r="U693">
        <f>IF(ISNUMBER($BX693),IF($BX693&gt;=2016,1,0),"")</f>
        <v>0.0</v>
      </c>
      <c r="V693">
        <f>IF(ISNUMBER($BW693),IF($BW693&gt;=2016,1,0),"")</f>
        <v>0.0</v>
      </c>
      <c r="W693" t="str">
        <f>IF(AND(ISNUMBER($BW693),ISNUMBER($BX693)),IF($BW693&gt;=2016,"post-only",IF($BX693&lt;2016,"pre-only","mixed")),"")</f>
        <v>pre-only</v>
      </c>
      <c r="X693">
        <f>IF(AND(ISNUMBER($BW693),ISNUMBER($BX693)),MIN(1,MAX(0,($BX693-2017+1)/($BX693-$BW693+1))),"")</f>
        <v>0.0</v>
      </c>
      <c r="Y693">
        <f>IF(AND(ISNUMBER($BW693),ISNUMBER($BX693)),MIN(1,MAX(0,($BX693-2018+1)/($BX693-$BW693+1))),"")</f>
        <v>0.0</v>
      </c>
      <c r="Z693">
        <f>IF(AND(ISNUMBER($BW693),ISNUMBER($BX693)),MIN(1,MAX(0,($BX693-2019+1)/($BX693-$BW693+1))),"")</f>
        <v>0.0</v>
      </c>
      <c r="AA693">
        <f>IF(ISNUMBER($BX693),IF($BX693&gt;=2017,1,0),"")</f>
        <v>0.0</v>
      </c>
      <c r="AB693">
        <f>IF(ISNUMBER($BX693),IF($BX693&gt;=2018,1,0),"")</f>
        <v>0.0</v>
      </c>
      <c r="AC693">
        <f>IF(ISNUMBER($BX693),IF($BX693&gt;=2019,1,0),"")</f>
        <v>0.0</v>
      </c>
      <c r="AD693">
        <f>IF($L693&lt;&gt;"",IF($L693&gt;2013,1,0),"")</f>
        <v>0.0</v>
      </c>
      <c r="AE693">
        <f>IF($L693&lt;&gt;"",1+IF($L693&gt;2011,1,0)+IF($L693&gt;2014,1,0),"")</f>
        <v>2.0</v>
      </c>
      <c r="AF693" t="inlineStr">
        <is>
          <t>rating</t>
        </is>
      </c>
      <c r="AG693" t="inlineStr">
        <is>
          <t>performance</t>
        </is>
      </c>
      <c r="AH693" t="inlineStr">
        <is>
          <t>non-sensitive</t>
        </is>
      </c>
      <c r="AI693" t="inlineStr">
        <is>
          <t>99_NCE</t>
        </is>
      </c>
      <c r="AJ693" t="inlineStr">
        <is>
          <t>99_NCE</t>
        </is>
      </c>
      <c r="AK693" t="str">
        <f>IF(AND($CF693&lt;&gt;"",IFERROR(INDEX(subsample_country_map!$B:$B,MATCH($CF693,subsample_country_map!$A:$A,0)),"")&lt;&gt;""),INDEX(subsample_country_map!$B:$B,MATCH($CF693,subsample_country_map!$A:$A,0)),INDEX(lookup!$AA:$AA,MATCH($A693,lookup!$A:$A,0)))</f>
        <v>99_NCE</v>
      </c>
      <c r="AL693" t="str">
        <f>IF(AND($CF693&lt;&gt;"",IFERROR(INDEX(subsample_country_map!$C:$C,MATCH($CF693,subsample_country_map!$A:$A,0)),"")&lt;&gt;""),INDEX(subsample_country_map!$C:$C,MATCH($CF693,subsample_country_map!$A:$A,0)),INDEX(lookup!$AB:$AB,MATCH($A693,lookup!$A:$A,0)))</f>
        <v>99_NCE</v>
      </c>
      <c r="AM693" t="str">
        <f>IF(AND($CF693&lt;&gt;"",IFERROR(INDEX(subsample_country_map!$D:$D,MATCH($CF693,subsample_country_map!$A:$A,0)),"")&lt;&gt;""),INDEX(subsample_country_map!$D:$D,MATCH($CF693,subsample_country_map!$A:$A,0)),INDEX(lookup!$AC:$AC,MATCH($A693,lookup!$A:$A,0)))</f>
        <v>99_NCE</v>
      </c>
      <c r="AN693" t="str">
        <f>IF(AND($CF693&lt;&gt;"",IFERROR(INDEX(subsample_country_map!$E:$E,MATCH($CF693,subsample_country_map!$A:$A,0)),"")&lt;&gt;""),INDEX(subsample_country_map!$E:$E,MATCH($CF693,subsample_country_map!$A:$A,0)),INDEX(lookup!$AD:$AD,MATCH($A693,lookup!$A:$A,0)))</f>
        <v>99_NCE</v>
      </c>
      <c r="AO693" t="str">
        <f>INDEX(lookup!$Y:$Y,MATCH($A693,lookup!$A:$A,0))</f>
        <v>0_published</v>
      </c>
      <c r="AP693" t="str">
        <f>INDEX(lookup!$Z:$Z,MATCH($A693,lookup!$A:$A,0))</f>
        <v>0_VHB low</v>
      </c>
      <c r="AQ693" t="str">
        <f>INDEX(lookup!$W:$W,MATCH($A693,lookup!$A:$A,0))</f>
        <v>2_sust</v>
      </c>
      <c r="AS693" t="inlineStr">
        <is>
          <t>staging</t>
        </is>
      </c>
      <c r="AT693" t="inlineStr">
        <is>
          <t>bad-CER</t>
        </is>
      </c>
      <c r="AU693" t="inlineStr">
        <is>
          <t>creditworthiness</t>
        </is>
      </c>
      <c r="AV693" t="inlineStr">
        <is>
          <t>-0.034</t>
        </is>
      </c>
      <c r="AX693" t="inlineStr">
        <is>
          <t>-0.25</t>
        </is>
      </c>
      <c r="BA693" t="n">
        <v>2803</v>
      </c>
      <c r="BB693" t="inlineStr">
        <is>
          <t>2+</t>
        </is>
      </c>
      <c r="BC693" t="inlineStr">
        <is>
          <t>ordered probit</t>
        </is>
      </c>
      <c r="BD693" t="inlineStr">
        <is>
          <t>firm</t>
        </is>
      </c>
      <c r="BE693" t="inlineStr">
        <is>
          <t>none</t>
        </is>
      </c>
      <c r="BI693" t="inlineStr">
        <is>
          <t>Table 16</t>
        </is>
      </c>
      <c r="BJ693" t="inlineStr">
        <is>
          <t>MCcomb2Lag2 column</t>
        </is>
      </c>
      <c r="BK693" t="inlineStr">
        <is>
          <t>19</t>
        </is>
      </c>
      <c r="BL693" t="inlineStr">
        <is>
          <t>MCcomb2Lag2 -0.034 (0.25)</t>
        </is>
      </c>
      <c r="BM693" t="inlineStr">
        <is>
          <t>MCcomb2Lag2</t>
        </is>
      </c>
      <c r="BN693" t="inlineStr">
        <is>
          <t>RatingFitch</t>
        </is>
      </c>
      <c r="BO693" t="inlineStr">
        <is>
          <t>original</t>
        </is>
      </c>
      <c r="BP693" t="inlineStr">
        <is>
          <t>Cubas, Martinez (2018)</t>
        </is>
      </c>
      <c r="BQ693" t="inlineStr">
        <is>
          <t>computed</t>
        </is>
      </c>
      <c r="BT693" t="n">
        <v>0</v>
      </c>
      <c r="BU693" t="inlineStr">
        <is>
          <t>staging_Cubas-Diaz_Martinez_Sedano_2018.csv</t>
        </is>
      </c>
      <c r="BW693" t="n">
        <v>2009</v>
      </c>
      <c r="BX693" t="n">
        <v>2015</v>
      </c>
      <c r="BY693" t="inlineStr">
        <is>
          <t>companies from all over the world</t>
        </is>
      </c>
      <c r="BZ693" t="n">
        <v>2012</v>
      </c>
      <c r="CA693" t="n">
        <v>0</v>
      </c>
      <c r="CB693" t="n">
        <v>0</v>
      </c>
      <c r="CC693" t="n">
        <v>0</v>
      </c>
      <c r="CD693" t="n">
        <v>-0.00472200938446737</v>
      </c>
      <c r="CE693" t="n">
        <v>1</v>
      </c>
    </row>
    <row r="694">
      <c r="A694" t="inlineStr">
        <is>
          <t>Cubas, Martinez (2018)</t>
        </is>
      </c>
      <c r="B694" t="n">
        <v>1999</v>
      </c>
      <c r="C694" t="n">
        <v>-0.07958143052415173</v>
      </c>
      <c r="D694" t="n">
        <v>1922</v>
      </c>
      <c r="E694">
        <f>IF(ISNUMBER($BA694),$BA694,IF(AND(ISNUMBER($D694),ISNUMBER($BW694),ISNUMBER($BX694)),$D694*($BX694-$BW694+1),""))</f>
        <v>1922.0</v>
      </c>
      <c r="H694" t="inlineStr">
        <is>
          <t>partial</t>
        </is>
      </c>
      <c r="I694" t="inlineStr">
        <is>
          <t>T-Statistic available</t>
        </is>
      </c>
      <c r="J694">
        <f>IF($BW694&lt;&gt;"",$BW694,"")</f>
        <v>2009.0</v>
      </c>
      <c r="K694">
        <f>IF($BX694&lt;&gt;"",$BX694,"")</f>
        <v>2015.0</v>
      </c>
      <c r="L694">
        <f>IF(AND(ISNUMBER($BW694),ISNUMBER($BX694)),($BW694+$BX694)/2,"")</f>
        <v>2012.0</v>
      </c>
      <c r="M694">
        <f>IF($L694&lt;&gt;"",$L694,"")</f>
        <v>2012.0</v>
      </c>
      <c r="N694">
        <f>IF(AND(ISNUMBER($BW694),ISNUMBER($BX694)),MIN(1,MAX(0,($BX694-2016+1)/($BX694-$BW694+1))),"")</f>
        <v>0.0</v>
      </c>
      <c r="O694">
        <f>IF(AND(ISNUMBER($BW694),ISNUMBER($BX694)),MIN(1,MAX(0,($BX694-2017+1)/($BX694-$BW694+1))),"")</f>
        <v>0.0</v>
      </c>
      <c r="P694">
        <f>IF(AND(ISNUMBER($BW694),ISNUMBER($BX694)),MIN(1,MAX(0,($BX694-2018+1)/($BX694-$BW694+1))),"")</f>
        <v>0.0</v>
      </c>
      <c r="Q694">
        <f>IF(AND(ISNUMBER($BW694),ISNUMBER($BX694)),MIN(1,MAX(0,($BX694-2019+1)/($BX694-$BW694+1))),"")</f>
        <v>0.0</v>
      </c>
      <c r="R694">
        <f>IF(AND(ISNUMBER($BW694),ISNUMBER($BX694)),MIN(1,MAX(0,($BX694-2016+1)/($BX694-$BW694+1))),"")</f>
        <v>0.0</v>
      </c>
      <c r="S694">
        <f>IF($L694&lt;&gt;"",IF($L694&gt;=2015.5,1,0),"")</f>
        <v>0.0</v>
      </c>
      <c r="T694">
        <f>IF($L694&lt;&gt;"",IF($L694&gt;=2016,1,0),"")</f>
        <v>0.0</v>
      </c>
      <c r="U694">
        <f>IF(ISNUMBER($BX694),IF($BX694&gt;=2016,1,0),"")</f>
        <v>0.0</v>
      </c>
      <c r="V694">
        <f>IF(ISNUMBER($BW694),IF($BW694&gt;=2016,1,0),"")</f>
        <v>0.0</v>
      </c>
      <c r="W694" t="str">
        <f>IF(AND(ISNUMBER($BW694),ISNUMBER($BX694)),IF($BW694&gt;=2016,"post-only",IF($BX694&lt;2016,"pre-only","mixed")),"")</f>
        <v>pre-only</v>
      </c>
      <c r="X694">
        <f>IF(AND(ISNUMBER($BW694),ISNUMBER($BX694)),MIN(1,MAX(0,($BX694-2017+1)/($BX694-$BW694+1))),"")</f>
        <v>0.0</v>
      </c>
      <c r="Y694">
        <f>IF(AND(ISNUMBER($BW694),ISNUMBER($BX694)),MIN(1,MAX(0,($BX694-2018+1)/($BX694-$BW694+1))),"")</f>
        <v>0.0</v>
      </c>
      <c r="Z694">
        <f>IF(AND(ISNUMBER($BW694),ISNUMBER($BX694)),MIN(1,MAX(0,($BX694-2019+1)/($BX694-$BW694+1))),"")</f>
        <v>0.0</v>
      </c>
      <c r="AA694">
        <f>IF(ISNUMBER($BX694),IF($BX694&gt;=2017,1,0),"")</f>
        <v>0.0</v>
      </c>
      <c r="AB694">
        <f>IF(ISNUMBER($BX694),IF($BX694&gt;=2018,1,0),"")</f>
        <v>0.0</v>
      </c>
      <c r="AC694">
        <f>IF(ISNUMBER($BX694),IF($BX694&gt;=2019,1,0),"")</f>
        <v>0.0</v>
      </c>
      <c r="AD694">
        <f>IF($L694&lt;&gt;"",IF($L694&gt;2013,1,0),"")</f>
        <v>0.0</v>
      </c>
      <c r="AE694">
        <f>IF($L694&lt;&gt;"",1+IF($L694&gt;2011,1,0)+IF($L694&gt;2014,1,0),"")</f>
        <v>2.0</v>
      </c>
      <c r="AF694" t="inlineStr">
        <is>
          <t>rating</t>
        </is>
      </c>
      <c r="AG694" t="inlineStr">
        <is>
          <t>performance</t>
        </is>
      </c>
      <c r="AH694" t="inlineStr">
        <is>
          <t>non-sensitive</t>
        </is>
      </c>
      <c r="AI694" t="inlineStr">
        <is>
          <t>99_NCE</t>
        </is>
      </c>
      <c r="AJ694" t="inlineStr">
        <is>
          <t>99_NCE</t>
        </is>
      </c>
      <c r="AK694" t="str">
        <f>IF(AND($CF694&lt;&gt;"",IFERROR(INDEX(subsample_country_map!$B:$B,MATCH($CF694,subsample_country_map!$A:$A,0)),"")&lt;&gt;""),INDEX(subsample_country_map!$B:$B,MATCH($CF694,subsample_country_map!$A:$A,0)),INDEX(lookup!$AA:$AA,MATCH($A694,lookup!$A:$A,0)))</f>
        <v>99_NCE</v>
      </c>
      <c r="AL694" t="str">
        <f>IF(AND($CF694&lt;&gt;"",IFERROR(INDEX(subsample_country_map!$C:$C,MATCH($CF694,subsample_country_map!$A:$A,0)),"")&lt;&gt;""),INDEX(subsample_country_map!$C:$C,MATCH($CF694,subsample_country_map!$A:$A,0)),INDEX(lookup!$AB:$AB,MATCH($A694,lookup!$A:$A,0)))</f>
        <v>99_NCE</v>
      </c>
      <c r="AM694" t="str">
        <f>IF(AND($CF694&lt;&gt;"",IFERROR(INDEX(subsample_country_map!$D:$D,MATCH($CF694,subsample_country_map!$A:$A,0)),"")&lt;&gt;""),INDEX(subsample_country_map!$D:$D,MATCH($CF694,subsample_country_map!$A:$A,0)),INDEX(lookup!$AC:$AC,MATCH($A694,lookup!$A:$A,0)))</f>
        <v>99_NCE</v>
      </c>
      <c r="AN694" t="str">
        <f>IF(AND($CF694&lt;&gt;"",IFERROR(INDEX(subsample_country_map!$E:$E,MATCH($CF694,subsample_country_map!$A:$A,0)),"")&lt;&gt;""),INDEX(subsample_country_map!$E:$E,MATCH($CF694,subsample_country_map!$A:$A,0)),INDEX(lookup!$AD:$AD,MATCH($A694,lookup!$A:$A,0)))</f>
        <v>99_NCE</v>
      </c>
      <c r="AO694" t="str">
        <f>INDEX(lookup!$Y:$Y,MATCH($A694,lookup!$A:$A,0))</f>
        <v>0_published</v>
      </c>
      <c r="AP694" t="str">
        <f>INDEX(lookup!$Z:$Z,MATCH($A694,lookup!$A:$A,0))</f>
        <v>0_VHB low</v>
      </c>
      <c r="AQ694" t="str">
        <f>INDEX(lookup!$W:$W,MATCH($A694,lookup!$A:$A,0))</f>
        <v>2_sust</v>
      </c>
      <c r="AS694" t="inlineStr">
        <is>
          <t>staging</t>
        </is>
      </c>
      <c r="AT694" t="inlineStr">
        <is>
          <t>good-CER</t>
        </is>
      </c>
      <c r="AU694" t="inlineStr">
        <is>
          <t>creditworthiness</t>
        </is>
      </c>
      <c r="AV694" t="inlineStr">
        <is>
          <t>0.008</t>
        </is>
      </c>
      <c r="AX694" t="inlineStr">
        <is>
          <t>3.50</t>
        </is>
      </c>
      <c r="BA694" t="n">
        <v>1922</v>
      </c>
      <c r="BB694" t="inlineStr">
        <is>
          <t>1</t>
        </is>
      </c>
      <c r="BC694" t="inlineStr">
        <is>
          <t>ordered probit</t>
        </is>
      </c>
      <c r="BD694" t="inlineStr">
        <is>
          <t>firm</t>
        </is>
      </c>
      <c r="BE694" t="inlineStr">
        <is>
          <t>none</t>
        </is>
      </c>
      <c r="BI694" t="inlineStr">
        <is>
          <t>Table 17</t>
        </is>
      </c>
      <c r="BJ694" t="inlineStr">
        <is>
          <t>EnvScoreA4Lag1 column</t>
        </is>
      </c>
      <c r="BK694" t="inlineStr">
        <is>
          <t>20</t>
        </is>
      </c>
      <c r="BL694" t="inlineStr">
        <is>
          <t>EnvScoreA4Lag1 0.008 (3.50) **</t>
        </is>
      </c>
      <c r="BM694" t="inlineStr">
        <is>
          <t>EnvScoreA4Lag1</t>
        </is>
      </c>
      <c r="BN694" t="inlineStr">
        <is>
          <t>RatingSP</t>
        </is>
      </c>
      <c r="BO694" t="inlineStr">
        <is>
          <t>original</t>
        </is>
      </c>
      <c r="BP694" t="inlineStr">
        <is>
          <t>Cubas, Martinez (2018)</t>
        </is>
      </c>
      <c r="BQ694" t="inlineStr">
        <is>
          <t>computed</t>
        </is>
      </c>
      <c r="BT694" t="n">
        <v>0</v>
      </c>
      <c r="BU694" t="inlineStr">
        <is>
          <t>staging_Cubas-Diaz_Martinez_Sedano_2018.csv</t>
        </is>
      </c>
      <c r="BW694" t="n">
        <v>2009</v>
      </c>
      <c r="BX694" t="n">
        <v>2015</v>
      </c>
      <c r="BY694" t="inlineStr">
        <is>
          <t>companies from all over the world</t>
        </is>
      </c>
      <c r="BZ694" t="n">
        <v>2012</v>
      </c>
      <c r="CA694" t="n">
        <v>0</v>
      </c>
      <c r="CB694" t="n">
        <v>0</v>
      </c>
      <c r="CC694" t="n">
        <v>0</v>
      </c>
      <c r="CD694" t="n">
        <v>-0.07975007363383697</v>
      </c>
      <c r="CE694" t="n">
        <v>1</v>
      </c>
    </row>
    <row r="695">
      <c r="A695" t="inlineStr">
        <is>
          <t>D'Arcangelo et al (2025)</t>
        </is>
      </c>
      <c r="B695" t="n">
        <v>2000</v>
      </c>
      <c r="C695" t="n">
        <v>0.0005366190101430222</v>
      </c>
      <c r="D695" t="n">
        <v>6029</v>
      </c>
      <c r="E695">
        <f>IF(ISNUMBER($BA695),$BA695,IF(AND(ISNUMBER($D695),ISNUMBER($BW695),ISNUMBER($BX695)),$D695*($BX695-$BW695+1),""))</f>
        <v>6029.0</v>
      </c>
      <c r="H695" t="inlineStr">
        <is>
          <t>partial</t>
        </is>
      </c>
      <c r="I695" t="inlineStr">
        <is>
          <t>Regression Cofficient and Standard Error  available</t>
        </is>
      </c>
      <c r="J695">
        <f>IF($BW695&lt;&gt;"",$BW695,"")</f>
        <v>2002.0</v>
      </c>
      <c r="K695">
        <f>IF($BX695&lt;&gt;"",$BX695,"")</f>
        <v>2018.0</v>
      </c>
      <c r="L695">
        <f>IF(AND(ISNUMBER($BW695),ISNUMBER($BX695)),($BW695+$BX695)/2,"")</f>
        <v>2010.0</v>
      </c>
      <c r="M695">
        <f>IF($L695&lt;&gt;"",$L695,"")</f>
        <v>2010.0</v>
      </c>
      <c r="N695">
        <f>IF(AND(ISNUMBER($BW695),ISNUMBER($BX695)),MIN(1,MAX(0,($BX695-2016+1)/($BX695-$BW695+1))),"")</f>
        <v>0.1764705882352941</v>
      </c>
      <c r="O695">
        <f>IF(AND(ISNUMBER($BW695),ISNUMBER($BX695)),MIN(1,MAX(0,($BX695-2017+1)/($BX695-$BW695+1))),"")</f>
        <v>0.1176470588235294</v>
      </c>
      <c r="P695">
        <f>IF(AND(ISNUMBER($BW695),ISNUMBER($BX695)),MIN(1,MAX(0,($BX695-2018+1)/($BX695-$BW695+1))),"")</f>
        <v>0.05882352941176471</v>
      </c>
      <c r="Q695">
        <f>IF(AND(ISNUMBER($BW695),ISNUMBER($BX695)),MIN(1,MAX(0,($BX695-2019+1)/($BX695-$BW695+1))),"")</f>
        <v>0.0</v>
      </c>
      <c r="R695">
        <f>IF(AND(ISNUMBER($BW695),ISNUMBER($BX695)),MIN(1,MAX(0,($BX695-2016+1)/($BX695-$BW695+1))),"")</f>
        <v>0.1764705882352941</v>
      </c>
      <c r="S695">
        <f>IF($L695&lt;&gt;"",IF($L695&gt;=2015.5,1,0),"")</f>
        <v>0.0</v>
      </c>
      <c r="T695">
        <f>IF($L695&lt;&gt;"",IF($L695&gt;=2016,1,0),"")</f>
        <v>0.0</v>
      </c>
      <c r="U695">
        <f>IF(ISNUMBER($BX695),IF($BX695&gt;=2016,1,0),"")</f>
        <v>1.0</v>
      </c>
      <c r="V695">
        <f>IF(ISNUMBER($BW695),IF($BW695&gt;=2016,1,0),"")</f>
        <v>0.0</v>
      </c>
      <c r="W695" t="str">
        <f>IF(AND(ISNUMBER($BW695),ISNUMBER($BX695)),IF($BW695&gt;=2016,"post-only",IF($BX695&lt;2016,"pre-only","mixed")),"")</f>
        <v>mixed</v>
      </c>
      <c r="X695">
        <f>IF(AND(ISNUMBER($BW695),ISNUMBER($BX695)),MIN(1,MAX(0,($BX695-2017+1)/($BX695-$BW695+1))),"")</f>
        <v>0.1176470588235294</v>
      </c>
      <c r="Y695">
        <f>IF(AND(ISNUMBER($BW695),ISNUMBER($BX695)),MIN(1,MAX(0,($BX695-2018+1)/($BX695-$BW695+1))),"")</f>
        <v>0.05882352941176471</v>
      </c>
      <c r="Z695">
        <f>IF(AND(ISNUMBER($BW695),ISNUMBER($BX695)),MIN(1,MAX(0,($BX695-2019+1)/($BX695-$BW695+1))),"")</f>
        <v>0.0</v>
      </c>
      <c r="AA695">
        <f>IF(ISNUMBER($BX695),IF($BX695&gt;=2017,1,0),"")</f>
        <v>1.0</v>
      </c>
      <c r="AB695">
        <f>IF(ISNUMBER($BX695),IF($BX695&gt;=2018,1,0),"")</f>
        <v>1.0</v>
      </c>
      <c r="AC695">
        <f>IF(ISNUMBER($BX695),IF($BX695&gt;=2019,1,0),"")</f>
        <v>0.0</v>
      </c>
      <c r="AD695">
        <f>IF($L695&lt;&gt;"",IF($L695&gt;2013,1,0),"")</f>
        <v>0.0</v>
      </c>
      <c r="AE695">
        <f>IF($L695&lt;&gt;"",1+IF($L695&gt;2011,1,0)+IF($L695&gt;2014,1,0),"")</f>
        <v>1.0</v>
      </c>
      <c r="AF695" t="inlineStr">
        <is>
          <t>loan (interest rate)</t>
        </is>
      </c>
      <c r="AG695" t="inlineStr">
        <is>
          <t>performance</t>
        </is>
      </c>
      <c r="AH695" t="inlineStr">
        <is>
          <t>99_NCE</t>
        </is>
      </c>
      <c r="AI695" t="inlineStr">
        <is>
          <t>99_NCE</t>
        </is>
      </c>
      <c r="AJ695" t="inlineStr">
        <is>
          <t>99_NCE</t>
        </is>
      </c>
      <c r="AK695" t="str">
        <f>IF(AND($CF695&lt;&gt;"",IFERROR(INDEX(subsample_country_map!$B:$B,MATCH($CF695,subsample_country_map!$A:$A,0)),"")&lt;&gt;""),INDEX(subsample_country_map!$B:$B,MATCH($CF695,subsample_country_map!$A:$A,0)),INDEX(lookup!$AA:$AA,MATCH($A695,lookup!$A:$A,0)))</f>
        <v>99_NCE</v>
      </c>
      <c r="AL695" t="str">
        <f>IF(AND($CF695&lt;&gt;"",IFERROR(INDEX(subsample_country_map!$C:$C,MATCH($CF695,subsample_country_map!$A:$A,0)),"")&lt;&gt;""),INDEX(subsample_country_map!$C:$C,MATCH($CF695,subsample_country_map!$A:$A,0)),INDEX(lookup!$AB:$AB,MATCH($A695,lookup!$A:$A,0)))</f>
        <v>99_NCE</v>
      </c>
      <c r="AM695" t="str">
        <f>IF(AND($CF695&lt;&gt;"",IFERROR(INDEX(subsample_country_map!$D:$D,MATCH($CF695,subsample_country_map!$A:$A,0)),"")&lt;&gt;""),INDEX(subsample_country_map!$D:$D,MATCH($CF695,subsample_country_map!$A:$A,0)),INDEX(lookup!$AC:$AC,MATCH($A695,lookup!$A:$A,0)))</f>
        <v>99_NCE</v>
      </c>
      <c r="AN695" t="str">
        <f>IF(AND($CF695&lt;&gt;"",IFERROR(INDEX(subsample_country_map!$E:$E,MATCH($CF695,subsample_country_map!$A:$A,0)),"")&lt;&gt;""),INDEX(subsample_country_map!$E:$E,MATCH($CF695,subsample_country_map!$A:$A,0)),INDEX(lookup!$AD:$AD,MATCH($A695,lookup!$A:$A,0)))</f>
        <v>99_NCE</v>
      </c>
      <c r="AO695" t="str">
        <f>INDEX(lookup!$Y:$Y,MATCH($A695,lookup!$A:$A,0))</f>
        <v>0_published</v>
      </c>
      <c r="AP695" t="str">
        <f>INDEX(lookup!$Z:$Z,MATCH($A695,lookup!$A:$A,0))</f>
        <v>0_VHB low</v>
      </c>
      <c r="AQ695" t="str">
        <f>INDEX(lookup!$W:$W,MATCH($A695,lookup!$A:$A,0))</f>
        <v>2_sust</v>
      </c>
      <c r="AS695" t="inlineStr">
        <is>
          <t>staging</t>
        </is>
      </c>
      <c r="AT695" t="inlineStr">
        <is>
          <t>good-CER</t>
        </is>
      </c>
      <c r="AU695" t="inlineStr">
        <is>
          <t>cost</t>
        </is>
      </c>
      <c r="AV695" t="inlineStr">
        <is>
          <t>0.001</t>
        </is>
      </c>
      <c r="AW695" t="inlineStr">
        <is>
          <t>0.024</t>
        </is>
      </c>
      <c r="BA695" t="n">
        <v>6029</v>
      </c>
      <c r="BB695" t="inlineStr">
        <is>
          <t>0</t>
        </is>
      </c>
      <c r="BC695" t="inlineStr">
        <is>
          <t>OLS</t>
        </is>
      </c>
      <c r="BD695" t="inlineStr">
        <is>
          <t>firm</t>
        </is>
      </c>
      <c r="BE695" t="inlineStr">
        <is>
          <t>none</t>
        </is>
      </c>
      <c r="BI695" t="inlineStr">
        <is>
          <t>Table 3</t>
        </is>
      </c>
      <c r="BJ695" t="inlineStr">
        <is>
          <t>column 1 (No policy variable)</t>
        </is>
      </c>
      <c r="BK695" t="inlineStr">
        <is>
          <t>7</t>
        </is>
      </c>
      <c r="BL695" t="inlineStr">
        <is>
          <t>Green innovativeness 0.001 (0.024)</t>
        </is>
      </c>
      <c r="BM695" t="inlineStr">
        <is>
          <t>Green innovativeness</t>
        </is>
      </c>
      <c r="BN695" t="inlineStr">
        <is>
          <t>(log) All-in-spread-drawn</t>
        </is>
      </c>
      <c r="BO695" t="inlineStr">
        <is>
          <t>update</t>
        </is>
      </c>
      <c r="BP695" t="inlineStr">
        <is>
          <t>D'Arcangelo et al (2025)</t>
        </is>
      </c>
      <c r="BQ695" t="inlineStr">
        <is>
          <t>computed</t>
        </is>
      </c>
      <c r="BT695" t="n">
        <v>0</v>
      </c>
      <c r="BU695" t="inlineStr">
        <is>
          <t>staging_DArcangelo_et_al_2025.csv</t>
        </is>
      </c>
      <c r="BW695" t="n">
        <v>2002</v>
      </c>
      <c r="BX695" t="n">
        <v>2018</v>
      </c>
      <c r="BY695" t="inlineStr">
        <is>
          <t>multi: 33 countries</t>
        </is>
      </c>
      <c r="BZ695" t="n">
        <v>2010</v>
      </c>
      <c r="CA695" t="n">
        <v>0.1764705882352941</v>
      </c>
      <c r="CB695" t="n">
        <v>0</v>
      </c>
      <c r="CC695" t="n">
        <v>1</v>
      </c>
      <c r="CD695" t="n">
        <v>0.0005366190616512943</v>
      </c>
      <c r="CE695" t="n">
        <v>1</v>
      </c>
    </row>
    <row r="696">
      <c r="A696" t="inlineStr">
        <is>
          <t>D'Arcangelo et al (2025)</t>
        </is>
      </c>
      <c r="B696" t="n">
        <v>2001</v>
      </c>
      <c r="C696" t="n">
        <v>0.03309891820150102</v>
      </c>
      <c r="D696" t="n">
        <v>6029</v>
      </c>
      <c r="E696">
        <f>IF(ISNUMBER($BA696),$BA696,IF(AND(ISNUMBER($D696),ISNUMBER($BW696),ISNUMBER($BX696)),$D696*($BX696-$BW696+1),""))</f>
        <v>6029.0</v>
      </c>
      <c r="H696" t="inlineStr">
        <is>
          <t>partial</t>
        </is>
      </c>
      <c r="I696" t="inlineStr">
        <is>
          <t>Regression Cofficient and Standard Error  available</t>
        </is>
      </c>
      <c r="J696">
        <f>IF($BW696&lt;&gt;"",$BW696,"")</f>
        <v>2002.0</v>
      </c>
      <c r="K696">
        <f>IF($BX696&lt;&gt;"",$BX696,"")</f>
        <v>2018.0</v>
      </c>
      <c r="L696">
        <f>IF(AND(ISNUMBER($BW696),ISNUMBER($BX696)),($BW696+$BX696)/2,"")</f>
        <v>2010.0</v>
      </c>
      <c r="M696">
        <f>IF($L696&lt;&gt;"",$L696,"")</f>
        <v>2010.0</v>
      </c>
      <c r="N696">
        <f>IF(AND(ISNUMBER($BW696),ISNUMBER($BX696)),MIN(1,MAX(0,($BX696-2016+1)/($BX696-$BW696+1))),"")</f>
        <v>0.1764705882352941</v>
      </c>
      <c r="O696">
        <f>IF(AND(ISNUMBER($BW696),ISNUMBER($BX696)),MIN(1,MAX(0,($BX696-2017+1)/($BX696-$BW696+1))),"")</f>
        <v>0.1176470588235294</v>
      </c>
      <c r="P696">
        <f>IF(AND(ISNUMBER($BW696),ISNUMBER($BX696)),MIN(1,MAX(0,($BX696-2018+1)/($BX696-$BW696+1))),"")</f>
        <v>0.05882352941176471</v>
      </c>
      <c r="Q696">
        <f>IF(AND(ISNUMBER($BW696),ISNUMBER($BX696)),MIN(1,MAX(0,($BX696-2019+1)/($BX696-$BW696+1))),"")</f>
        <v>0.0</v>
      </c>
      <c r="R696">
        <f>IF(AND(ISNUMBER($BW696),ISNUMBER($BX696)),MIN(1,MAX(0,($BX696-2016+1)/($BX696-$BW696+1))),"")</f>
        <v>0.1764705882352941</v>
      </c>
      <c r="S696">
        <f>IF($L696&lt;&gt;"",IF($L696&gt;=2015.5,1,0),"")</f>
        <v>0.0</v>
      </c>
      <c r="T696">
        <f>IF($L696&lt;&gt;"",IF($L696&gt;=2016,1,0),"")</f>
        <v>0.0</v>
      </c>
      <c r="U696">
        <f>IF(ISNUMBER($BX696),IF($BX696&gt;=2016,1,0),"")</f>
        <v>1.0</v>
      </c>
      <c r="V696">
        <f>IF(ISNUMBER($BW696),IF($BW696&gt;=2016,1,0),"")</f>
        <v>0.0</v>
      </c>
      <c r="W696" t="str">
        <f>IF(AND(ISNUMBER($BW696),ISNUMBER($BX696)),IF($BW696&gt;=2016,"post-only",IF($BX696&lt;2016,"pre-only","mixed")),"")</f>
        <v>mixed</v>
      </c>
      <c r="X696">
        <f>IF(AND(ISNUMBER($BW696),ISNUMBER($BX696)),MIN(1,MAX(0,($BX696-2017+1)/($BX696-$BW696+1))),"")</f>
        <v>0.1176470588235294</v>
      </c>
      <c r="Y696">
        <f>IF(AND(ISNUMBER($BW696),ISNUMBER($BX696)),MIN(1,MAX(0,($BX696-2018+1)/($BX696-$BW696+1))),"")</f>
        <v>0.05882352941176471</v>
      </c>
      <c r="Z696">
        <f>IF(AND(ISNUMBER($BW696),ISNUMBER($BX696)),MIN(1,MAX(0,($BX696-2019+1)/($BX696-$BW696+1))),"")</f>
        <v>0.0</v>
      </c>
      <c r="AA696">
        <f>IF(ISNUMBER($BX696),IF($BX696&gt;=2017,1,0),"")</f>
        <v>1.0</v>
      </c>
      <c r="AB696">
        <f>IF(ISNUMBER($BX696),IF($BX696&gt;=2018,1,0),"")</f>
        <v>1.0</v>
      </c>
      <c r="AC696">
        <f>IF(ISNUMBER($BX696),IF($BX696&gt;=2019,1,0),"")</f>
        <v>0.0</v>
      </c>
      <c r="AD696">
        <f>IF($L696&lt;&gt;"",IF($L696&gt;2013,1,0),"")</f>
        <v>0.0</v>
      </c>
      <c r="AE696">
        <f>IF($L696&lt;&gt;"",1+IF($L696&gt;2011,1,0)+IF($L696&gt;2014,1,0),"")</f>
        <v>1.0</v>
      </c>
      <c r="AF696" t="inlineStr">
        <is>
          <t>loan (interest rate)</t>
        </is>
      </c>
      <c r="AG696" t="inlineStr">
        <is>
          <t>performance</t>
        </is>
      </c>
      <c r="AH696" t="inlineStr">
        <is>
          <t>99_NCE</t>
        </is>
      </c>
      <c r="AI696" t="inlineStr">
        <is>
          <t>99_NCE</t>
        </is>
      </c>
      <c r="AJ696" t="inlineStr">
        <is>
          <t>99_NCE</t>
        </is>
      </c>
      <c r="AK696" t="str">
        <f>IF(AND($CF696&lt;&gt;"",IFERROR(INDEX(subsample_country_map!$B:$B,MATCH($CF696,subsample_country_map!$A:$A,0)),"")&lt;&gt;""),INDEX(subsample_country_map!$B:$B,MATCH($CF696,subsample_country_map!$A:$A,0)),INDEX(lookup!$AA:$AA,MATCH($A696,lookup!$A:$A,0)))</f>
        <v>99_NCE</v>
      </c>
      <c r="AL696" t="str">
        <f>IF(AND($CF696&lt;&gt;"",IFERROR(INDEX(subsample_country_map!$C:$C,MATCH($CF696,subsample_country_map!$A:$A,0)),"")&lt;&gt;""),INDEX(subsample_country_map!$C:$C,MATCH($CF696,subsample_country_map!$A:$A,0)),INDEX(lookup!$AB:$AB,MATCH($A696,lookup!$A:$A,0)))</f>
        <v>99_NCE</v>
      </c>
      <c r="AM696" t="str">
        <f>IF(AND($CF696&lt;&gt;"",IFERROR(INDEX(subsample_country_map!$D:$D,MATCH($CF696,subsample_country_map!$A:$A,0)),"")&lt;&gt;""),INDEX(subsample_country_map!$D:$D,MATCH($CF696,subsample_country_map!$A:$A,0)),INDEX(lookup!$AC:$AC,MATCH($A696,lookup!$A:$A,0)))</f>
        <v>99_NCE</v>
      </c>
      <c r="AN696" t="str">
        <f>IF(AND($CF696&lt;&gt;"",IFERROR(INDEX(subsample_country_map!$E:$E,MATCH($CF696,subsample_country_map!$A:$A,0)),"")&lt;&gt;""),INDEX(subsample_country_map!$E:$E,MATCH($CF696,subsample_country_map!$A:$A,0)),INDEX(lookup!$AD:$AD,MATCH($A696,lookup!$A:$A,0)))</f>
        <v>99_NCE</v>
      </c>
      <c r="AO696" t="str">
        <f>INDEX(lookup!$Y:$Y,MATCH($A696,lookup!$A:$A,0))</f>
        <v>0_published</v>
      </c>
      <c r="AP696" t="str">
        <f>INDEX(lookup!$Z:$Z,MATCH($A696,lookup!$A:$A,0))</f>
        <v>0_VHB low</v>
      </c>
      <c r="AQ696" t="str">
        <f>INDEX(lookup!$W:$W,MATCH($A696,lookup!$A:$A,0))</f>
        <v>2_sust</v>
      </c>
      <c r="AS696" t="inlineStr">
        <is>
          <t>staging</t>
        </is>
      </c>
      <c r="AT696" t="inlineStr">
        <is>
          <t>good-CER</t>
        </is>
      </c>
      <c r="AU696" t="inlineStr">
        <is>
          <t>cost</t>
        </is>
      </c>
      <c r="AV696" t="inlineStr">
        <is>
          <t>0.162</t>
        </is>
      </c>
      <c r="AW696" t="inlineStr">
        <is>
          <t>0.063</t>
        </is>
      </c>
      <c r="BA696" t="n">
        <v>6029</v>
      </c>
      <c r="BB696" t="inlineStr">
        <is>
          <t>0</t>
        </is>
      </c>
      <c r="BC696" t="inlineStr">
        <is>
          <t>OLS</t>
        </is>
      </c>
      <c r="BD696" t="inlineStr">
        <is>
          <t>firm</t>
        </is>
      </c>
      <c r="BE696" t="inlineStr">
        <is>
          <t>none</t>
        </is>
      </c>
      <c r="BI696" t="inlineStr">
        <is>
          <t>Table 3</t>
        </is>
      </c>
      <c r="BJ696" t="inlineStr">
        <is>
          <t>column 2 (EPS)</t>
        </is>
      </c>
      <c r="BK696" t="inlineStr">
        <is>
          <t>7</t>
        </is>
      </c>
      <c r="BL696" t="inlineStr">
        <is>
          <t>Green innovativeness 0.162*** (0.063)</t>
        </is>
      </c>
      <c r="BM696" t="inlineStr">
        <is>
          <t>Green innovativeness</t>
        </is>
      </c>
      <c r="BN696" t="inlineStr">
        <is>
          <t>(log) All-in-spread-drawn</t>
        </is>
      </c>
      <c r="BO696" t="inlineStr">
        <is>
          <t>update</t>
        </is>
      </c>
      <c r="BP696" t="inlineStr">
        <is>
          <t>D'Arcangelo et al (2025)</t>
        </is>
      </c>
      <c r="BQ696" t="inlineStr">
        <is>
          <t>computed</t>
        </is>
      </c>
      <c r="BT696" t="n">
        <v>0</v>
      </c>
      <c r="BU696" t="inlineStr">
        <is>
          <t>staging_DArcangelo_et_al_2025.csv</t>
        </is>
      </c>
      <c r="BW696" t="n">
        <v>2002</v>
      </c>
      <c r="BX696" t="n">
        <v>2018</v>
      </c>
      <c r="BY696" t="inlineStr">
        <is>
          <t>multi: 33 countries</t>
        </is>
      </c>
      <c r="BZ696" t="n">
        <v>2010</v>
      </c>
      <c r="CA696" t="n">
        <v>0.1764705882352941</v>
      </c>
      <c r="CB696" t="n">
        <v>0</v>
      </c>
      <c r="CC696" t="n">
        <v>1</v>
      </c>
      <c r="CD696" t="n">
        <v>0.03311101319795955</v>
      </c>
      <c r="CE696" t="n">
        <v>1</v>
      </c>
    </row>
    <row r="697">
      <c r="A697" t="inlineStr">
        <is>
          <t>D'Arcangelo et al (2025)</t>
        </is>
      </c>
      <c r="B697" t="n">
        <v>2002</v>
      </c>
      <c r="C697" t="n">
        <v>0.003219697835877849</v>
      </c>
      <c r="D697" t="n">
        <v>6029</v>
      </c>
      <c r="E697">
        <f>IF(ISNUMBER($BA697),$BA697,IF(AND(ISNUMBER($D697),ISNUMBER($BW697),ISNUMBER($BX697)),$D697*($BX697-$BW697+1),""))</f>
        <v>6029.0</v>
      </c>
      <c r="H697" t="inlineStr">
        <is>
          <t>partial</t>
        </is>
      </c>
      <c r="I697" t="inlineStr">
        <is>
          <t>Regression Cofficient and Standard Error  available</t>
        </is>
      </c>
      <c r="J697">
        <f>IF($BW697&lt;&gt;"",$BW697,"")</f>
        <v>2002.0</v>
      </c>
      <c r="K697">
        <f>IF($BX697&lt;&gt;"",$BX697,"")</f>
        <v>2018.0</v>
      </c>
      <c r="L697">
        <f>IF(AND(ISNUMBER($BW697),ISNUMBER($BX697)),($BW697+$BX697)/2,"")</f>
        <v>2010.0</v>
      </c>
      <c r="M697">
        <f>IF($L697&lt;&gt;"",$L697,"")</f>
        <v>2010.0</v>
      </c>
      <c r="N697">
        <f>IF(AND(ISNUMBER($BW697),ISNUMBER($BX697)),MIN(1,MAX(0,($BX697-2016+1)/($BX697-$BW697+1))),"")</f>
        <v>0.1764705882352941</v>
      </c>
      <c r="O697">
        <f>IF(AND(ISNUMBER($BW697),ISNUMBER($BX697)),MIN(1,MAX(0,($BX697-2017+1)/($BX697-$BW697+1))),"")</f>
        <v>0.1176470588235294</v>
      </c>
      <c r="P697">
        <f>IF(AND(ISNUMBER($BW697),ISNUMBER($BX697)),MIN(1,MAX(0,($BX697-2018+1)/($BX697-$BW697+1))),"")</f>
        <v>0.05882352941176471</v>
      </c>
      <c r="Q697">
        <f>IF(AND(ISNUMBER($BW697),ISNUMBER($BX697)),MIN(1,MAX(0,($BX697-2019+1)/($BX697-$BW697+1))),"")</f>
        <v>0.0</v>
      </c>
      <c r="R697">
        <f>IF(AND(ISNUMBER($BW697),ISNUMBER($BX697)),MIN(1,MAX(0,($BX697-2016+1)/($BX697-$BW697+1))),"")</f>
        <v>0.1764705882352941</v>
      </c>
      <c r="S697">
        <f>IF($L697&lt;&gt;"",IF($L697&gt;=2015.5,1,0),"")</f>
        <v>0.0</v>
      </c>
      <c r="T697">
        <f>IF($L697&lt;&gt;"",IF($L697&gt;=2016,1,0),"")</f>
        <v>0.0</v>
      </c>
      <c r="U697">
        <f>IF(ISNUMBER($BX697),IF($BX697&gt;=2016,1,0),"")</f>
        <v>1.0</v>
      </c>
      <c r="V697">
        <f>IF(ISNUMBER($BW697),IF($BW697&gt;=2016,1,0),"")</f>
        <v>0.0</v>
      </c>
      <c r="W697" t="str">
        <f>IF(AND(ISNUMBER($BW697),ISNUMBER($BX697)),IF($BW697&gt;=2016,"post-only",IF($BX697&lt;2016,"pre-only","mixed")),"")</f>
        <v>mixed</v>
      </c>
      <c r="X697">
        <f>IF(AND(ISNUMBER($BW697),ISNUMBER($BX697)),MIN(1,MAX(0,($BX697-2017+1)/($BX697-$BW697+1))),"")</f>
        <v>0.1176470588235294</v>
      </c>
      <c r="Y697">
        <f>IF(AND(ISNUMBER($BW697),ISNUMBER($BX697)),MIN(1,MAX(0,($BX697-2018+1)/($BX697-$BW697+1))),"")</f>
        <v>0.05882352941176471</v>
      </c>
      <c r="Z697">
        <f>IF(AND(ISNUMBER($BW697),ISNUMBER($BX697)),MIN(1,MAX(0,($BX697-2019+1)/($BX697-$BW697+1))),"")</f>
        <v>0.0</v>
      </c>
      <c r="AA697">
        <f>IF(ISNUMBER($BX697),IF($BX697&gt;=2017,1,0),"")</f>
        <v>1.0</v>
      </c>
      <c r="AB697">
        <f>IF(ISNUMBER($BX697),IF($BX697&gt;=2018,1,0),"")</f>
        <v>1.0</v>
      </c>
      <c r="AC697">
        <f>IF(ISNUMBER($BX697),IF($BX697&gt;=2019,1,0),"")</f>
        <v>0.0</v>
      </c>
      <c r="AD697">
        <f>IF($L697&lt;&gt;"",IF($L697&gt;2013,1,0),"")</f>
        <v>0.0</v>
      </c>
      <c r="AE697">
        <f>IF($L697&lt;&gt;"",1+IF($L697&gt;2011,1,0)+IF($L697&gt;2014,1,0),"")</f>
        <v>1.0</v>
      </c>
      <c r="AF697" t="inlineStr">
        <is>
          <t>loan (interest rate)</t>
        </is>
      </c>
      <c r="AG697" t="inlineStr">
        <is>
          <t>performance</t>
        </is>
      </c>
      <c r="AH697" t="inlineStr">
        <is>
          <t>99_NCE</t>
        </is>
      </c>
      <c r="AI697" t="inlineStr">
        <is>
          <t>99_NCE</t>
        </is>
      </c>
      <c r="AJ697" t="inlineStr">
        <is>
          <t>99_NCE</t>
        </is>
      </c>
      <c r="AK697" t="str">
        <f>IF(AND($CF697&lt;&gt;"",IFERROR(INDEX(subsample_country_map!$B:$B,MATCH($CF697,subsample_country_map!$A:$A,0)),"")&lt;&gt;""),INDEX(subsample_country_map!$B:$B,MATCH($CF697,subsample_country_map!$A:$A,0)),INDEX(lookup!$AA:$AA,MATCH($A697,lookup!$A:$A,0)))</f>
        <v>99_NCE</v>
      </c>
      <c r="AL697" t="str">
        <f>IF(AND($CF697&lt;&gt;"",IFERROR(INDEX(subsample_country_map!$C:$C,MATCH($CF697,subsample_country_map!$A:$A,0)),"")&lt;&gt;""),INDEX(subsample_country_map!$C:$C,MATCH($CF697,subsample_country_map!$A:$A,0)),INDEX(lookup!$AB:$AB,MATCH($A697,lookup!$A:$A,0)))</f>
        <v>99_NCE</v>
      </c>
      <c r="AM697" t="str">
        <f>IF(AND($CF697&lt;&gt;"",IFERROR(INDEX(subsample_country_map!$D:$D,MATCH($CF697,subsample_country_map!$A:$A,0)),"")&lt;&gt;""),INDEX(subsample_country_map!$D:$D,MATCH($CF697,subsample_country_map!$A:$A,0)),INDEX(lookup!$AC:$AC,MATCH($A697,lookup!$A:$A,0)))</f>
        <v>99_NCE</v>
      </c>
      <c r="AN697" t="str">
        <f>IF(AND($CF697&lt;&gt;"",IFERROR(INDEX(subsample_country_map!$E:$E,MATCH($CF697,subsample_country_map!$A:$A,0)),"")&lt;&gt;""),INDEX(subsample_country_map!$E:$E,MATCH($CF697,subsample_country_map!$A:$A,0)),INDEX(lookup!$AD:$AD,MATCH($A697,lookup!$A:$A,0)))</f>
        <v>99_NCE</v>
      </c>
      <c r="AO697" t="str">
        <f>INDEX(lookup!$Y:$Y,MATCH($A697,lookup!$A:$A,0))</f>
        <v>0_published</v>
      </c>
      <c r="AP697" t="str">
        <f>INDEX(lookup!$Z:$Z,MATCH($A697,lookup!$A:$A,0))</f>
        <v>0_VHB low</v>
      </c>
      <c r="AQ697" t="str">
        <f>INDEX(lookup!$W:$W,MATCH($A697,lookup!$A:$A,0))</f>
        <v>2_sust</v>
      </c>
      <c r="AS697" t="inlineStr">
        <is>
          <t>staging</t>
        </is>
      </c>
      <c r="AT697" t="inlineStr">
        <is>
          <t>good-CER</t>
        </is>
      </c>
      <c r="AU697" t="inlineStr">
        <is>
          <t>cost</t>
        </is>
      </c>
      <c r="AV697" t="inlineStr">
        <is>
          <t>0.006</t>
        </is>
      </c>
      <c r="AW697" t="inlineStr">
        <is>
          <t>0.024</t>
        </is>
      </c>
      <c r="BA697" t="n">
        <v>6029</v>
      </c>
      <c r="BB697" t="inlineStr">
        <is>
          <t>0</t>
        </is>
      </c>
      <c r="BC697" t="inlineStr">
        <is>
          <t>OLS</t>
        </is>
      </c>
      <c r="BD697" t="inlineStr">
        <is>
          <t>firm</t>
        </is>
      </c>
      <c r="BE697" t="inlineStr">
        <is>
          <t>none</t>
        </is>
      </c>
      <c r="BI697" t="inlineStr">
        <is>
          <t>Table 3</t>
        </is>
      </c>
      <c r="BJ697" t="inlineStr">
        <is>
          <t>column 3 (CO2 tax)</t>
        </is>
      </c>
      <c r="BK697" t="inlineStr">
        <is>
          <t>7</t>
        </is>
      </c>
      <c r="BL697" t="inlineStr">
        <is>
          <t>Green innovativeness 0.006 (0.024)</t>
        </is>
      </c>
      <c r="BM697" t="inlineStr">
        <is>
          <t>Green innovativeness</t>
        </is>
      </c>
      <c r="BN697" t="inlineStr">
        <is>
          <t>(log) All-in-spread-drawn</t>
        </is>
      </c>
      <c r="BO697" t="inlineStr">
        <is>
          <t>update</t>
        </is>
      </c>
      <c r="BP697" t="inlineStr">
        <is>
          <t>D'Arcangelo et al (2025)</t>
        </is>
      </c>
      <c r="BQ697" t="inlineStr">
        <is>
          <t>computed</t>
        </is>
      </c>
      <c r="BT697" t="n">
        <v>0</v>
      </c>
      <c r="BU697" t="inlineStr">
        <is>
          <t>staging_DArcangelo_et_al_2025.csv</t>
        </is>
      </c>
      <c r="BW697" t="n">
        <v>2002</v>
      </c>
      <c r="BX697" t="n">
        <v>2018</v>
      </c>
      <c r="BY697" t="inlineStr">
        <is>
          <t>multi: 33 countries</t>
        </is>
      </c>
      <c r="BZ697" t="n">
        <v>2010</v>
      </c>
      <c r="CA697" t="n">
        <v>0.1764705882352941</v>
      </c>
      <c r="CB697" t="n">
        <v>0</v>
      </c>
      <c r="CC697" t="n">
        <v>1</v>
      </c>
      <c r="CD697" t="n">
        <v>0.003219708961563718</v>
      </c>
      <c r="CE697" t="n">
        <v>1</v>
      </c>
    </row>
    <row r="698">
      <c r="A698" t="inlineStr">
        <is>
          <t>D'Arcangelo et al (2025)</t>
        </is>
      </c>
      <c r="B698" t="n">
        <v>2003</v>
      </c>
      <c r="C698" t="n">
        <v>0.04380084436450942</v>
      </c>
      <c r="D698" t="n">
        <v>6029</v>
      </c>
      <c r="E698">
        <f>IF(ISNUMBER($BA698),$BA698,IF(AND(ISNUMBER($D698),ISNUMBER($BW698),ISNUMBER($BX698)),$D698*($BX698-$BW698+1),""))</f>
        <v>6029.0</v>
      </c>
      <c r="H698" t="inlineStr">
        <is>
          <t>partial</t>
        </is>
      </c>
      <c r="I698" t="inlineStr">
        <is>
          <t>Regression Cofficient and Standard Error  available</t>
        </is>
      </c>
      <c r="J698">
        <f>IF($BW698&lt;&gt;"",$BW698,"")</f>
        <v>2002.0</v>
      </c>
      <c r="K698">
        <f>IF($BX698&lt;&gt;"",$BX698,"")</f>
        <v>2018.0</v>
      </c>
      <c r="L698">
        <f>IF(AND(ISNUMBER($BW698),ISNUMBER($BX698)),($BW698+$BX698)/2,"")</f>
        <v>2010.0</v>
      </c>
      <c r="M698">
        <f>IF($L698&lt;&gt;"",$L698,"")</f>
        <v>2010.0</v>
      </c>
      <c r="N698">
        <f>IF(AND(ISNUMBER($BW698),ISNUMBER($BX698)),MIN(1,MAX(0,($BX698-2016+1)/($BX698-$BW698+1))),"")</f>
        <v>0.1764705882352941</v>
      </c>
      <c r="O698">
        <f>IF(AND(ISNUMBER($BW698),ISNUMBER($BX698)),MIN(1,MAX(0,($BX698-2017+1)/($BX698-$BW698+1))),"")</f>
        <v>0.1176470588235294</v>
      </c>
      <c r="P698">
        <f>IF(AND(ISNUMBER($BW698),ISNUMBER($BX698)),MIN(1,MAX(0,($BX698-2018+1)/($BX698-$BW698+1))),"")</f>
        <v>0.05882352941176471</v>
      </c>
      <c r="Q698">
        <f>IF(AND(ISNUMBER($BW698),ISNUMBER($BX698)),MIN(1,MAX(0,($BX698-2019+1)/($BX698-$BW698+1))),"")</f>
        <v>0.0</v>
      </c>
      <c r="R698">
        <f>IF(AND(ISNUMBER($BW698),ISNUMBER($BX698)),MIN(1,MAX(0,($BX698-2016+1)/($BX698-$BW698+1))),"")</f>
        <v>0.1764705882352941</v>
      </c>
      <c r="S698">
        <f>IF($L698&lt;&gt;"",IF($L698&gt;=2015.5,1,0),"")</f>
        <v>0.0</v>
      </c>
      <c r="T698">
        <f>IF($L698&lt;&gt;"",IF($L698&gt;=2016,1,0),"")</f>
        <v>0.0</v>
      </c>
      <c r="U698">
        <f>IF(ISNUMBER($BX698),IF($BX698&gt;=2016,1,0),"")</f>
        <v>1.0</v>
      </c>
      <c r="V698">
        <f>IF(ISNUMBER($BW698),IF($BW698&gt;=2016,1,0),"")</f>
        <v>0.0</v>
      </c>
      <c r="W698" t="str">
        <f>IF(AND(ISNUMBER($BW698),ISNUMBER($BX698)),IF($BW698&gt;=2016,"post-only",IF($BX698&lt;2016,"pre-only","mixed")),"")</f>
        <v>mixed</v>
      </c>
      <c r="X698">
        <f>IF(AND(ISNUMBER($BW698),ISNUMBER($BX698)),MIN(1,MAX(0,($BX698-2017+1)/($BX698-$BW698+1))),"")</f>
        <v>0.1176470588235294</v>
      </c>
      <c r="Y698">
        <f>IF(AND(ISNUMBER($BW698),ISNUMBER($BX698)),MIN(1,MAX(0,($BX698-2018+1)/($BX698-$BW698+1))),"")</f>
        <v>0.05882352941176471</v>
      </c>
      <c r="Z698">
        <f>IF(AND(ISNUMBER($BW698),ISNUMBER($BX698)),MIN(1,MAX(0,($BX698-2019+1)/($BX698-$BW698+1))),"")</f>
        <v>0.0</v>
      </c>
      <c r="AA698">
        <f>IF(ISNUMBER($BX698),IF($BX698&gt;=2017,1,0),"")</f>
        <v>1.0</v>
      </c>
      <c r="AB698">
        <f>IF(ISNUMBER($BX698),IF($BX698&gt;=2018,1,0),"")</f>
        <v>1.0</v>
      </c>
      <c r="AC698">
        <f>IF(ISNUMBER($BX698),IF($BX698&gt;=2019,1,0),"")</f>
        <v>0.0</v>
      </c>
      <c r="AD698">
        <f>IF($L698&lt;&gt;"",IF($L698&gt;2013,1,0),"")</f>
        <v>0.0</v>
      </c>
      <c r="AE698">
        <f>IF($L698&lt;&gt;"",1+IF($L698&gt;2011,1,0)+IF($L698&gt;2014,1,0),"")</f>
        <v>1.0</v>
      </c>
      <c r="AF698" t="inlineStr">
        <is>
          <t>loan (interest rate)</t>
        </is>
      </c>
      <c r="AG698" t="inlineStr">
        <is>
          <t>performance</t>
        </is>
      </c>
      <c r="AH698" t="inlineStr">
        <is>
          <t>99_NCE</t>
        </is>
      </c>
      <c r="AI698" t="inlineStr">
        <is>
          <t>99_NCE</t>
        </is>
      </c>
      <c r="AJ698" t="inlineStr">
        <is>
          <t>99_NCE</t>
        </is>
      </c>
      <c r="AK698" t="str">
        <f>IF(AND($CF698&lt;&gt;"",IFERROR(INDEX(subsample_country_map!$B:$B,MATCH($CF698,subsample_country_map!$A:$A,0)),"")&lt;&gt;""),INDEX(subsample_country_map!$B:$B,MATCH($CF698,subsample_country_map!$A:$A,0)),INDEX(lookup!$AA:$AA,MATCH($A698,lookup!$A:$A,0)))</f>
        <v>99_NCE</v>
      </c>
      <c r="AL698" t="str">
        <f>IF(AND($CF698&lt;&gt;"",IFERROR(INDEX(subsample_country_map!$C:$C,MATCH($CF698,subsample_country_map!$A:$A,0)),"")&lt;&gt;""),INDEX(subsample_country_map!$C:$C,MATCH($CF698,subsample_country_map!$A:$A,0)),INDEX(lookup!$AB:$AB,MATCH($A698,lookup!$A:$A,0)))</f>
        <v>99_NCE</v>
      </c>
      <c r="AM698" t="str">
        <f>IF(AND($CF698&lt;&gt;"",IFERROR(INDEX(subsample_country_map!$D:$D,MATCH($CF698,subsample_country_map!$A:$A,0)),"")&lt;&gt;""),INDEX(subsample_country_map!$D:$D,MATCH($CF698,subsample_country_map!$A:$A,0)),INDEX(lookup!$AC:$AC,MATCH($A698,lookup!$A:$A,0)))</f>
        <v>99_NCE</v>
      </c>
      <c r="AN698" t="str">
        <f>IF(AND($CF698&lt;&gt;"",IFERROR(INDEX(subsample_country_map!$E:$E,MATCH($CF698,subsample_country_map!$A:$A,0)),"")&lt;&gt;""),INDEX(subsample_country_map!$E:$E,MATCH($CF698,subsample_country_map!$A:$A,0)),INDEX(lookup!$AD:$AD,MATCH($A698,lookup!$A:$A,0)))</f>
        <v>99_NCE</v>
      </c>
      <c r="AO698" t="str">
        <f>INDEX(lookup!$Y:$Y,MATCH($A698,lookup!$A:$A,0))</f>
        <v>0_published</v>
      </c>
      <c r="AP698" t="str">
        <f>INDEX(lookup!$Z:$Z,MATCH($A698,lookup!$A:$A,0))</f>
        <v>0_VHB low</v>
      </c>
      <c r="AQ698" t="str">
        <f>INDEX(lookup!$W:$W,MATCH($A698,lookup!$A:$A,0))</f>
        <v>2_sust</v>
      </c>
      <c r="AS698" t="inlineStr">
        <is>
          <t>staging</t>
        </is>
      </c>
      <c r="AT698" t="inlineStr">
        <is>
          <t>good-CER</t>
        </is>
      </c>
      <c r="AU698" t="inlineStr">
        <is>
          <t>cost</t>
        </is>
      </c>
      <c r="AV698" t="inlineStr">
        <is>
          <t>0.160</t>
        </is>
      </c>
      <c r="AW698" t="inlineStr">
        <is>
          <t>0.047</t>
        </is>
      </c>
      <c r="BA698" t="n">
        <v>6029</v>
      </c>
      <c r="BB698" t="inlineStr">
        <is>
          <t>0</t>
        </is>
      </c>
      <c r="BC698" t="inlineStr">
        <is>
          <t>OLS</t>
        </is>
      </c>
      <c r="BD698" t="inlineStr">
        <is>
          <t>firm</t>
        </is>
      </c>
      <c r="BE698" t="inlineStr">
        <is>
          <t>none</t>
        </is>
      </c>
      <c r="BI698" t="inlineStr">
        <is>
          <t>Table 3</t>
        </is>
      </c>
      <c r="BJ698" t="inlineStr">
        <is>
          <t>column 4 (Tech. support)</t>
        </is>
      </c>
      <c r="BK698" t="inlineStr">
        <is>
          <t>7</t>
        </is>
      </c>
      <c r="BL698" t="inlineStr">
        <is>
          <t>Green innovativeness 0.160*** (0.047)</t>
        </is>
      </c>
      <c r="BM698" t="inlineStr">
        <is>
          <t>Green innovativeness</t>
        </is>
      </c>
      <c r="BN698" t="inlineStr">
        <is>
          <t>(log) All-in-spread-drawn</t>
        </is>
      </c>
      <c r="BO698" t="inlineStr">
        <is>
          <t>update</t>
        </is>
      </c>
      <c r="BP698" t="inlineStr">
        <is>
          <t>D'Arcangelo et al (2025)</t>
        </is>
      </c>
      <c r="BQ698" t="inlineStr">
        <is>
          <t>computed</t>
        </is>
      </c>
      <c r="BT698" t="n">
        <v>0</v>
      </c>
      <c r="BU698" t="inlineStr">
        <is>
          <t>staging_DArcangelo_et_al_2025.csv</t>
        </is>
      </c>
      <c r="BW698" t="n">
        <v>2002</v>
      </c>
      <c r="BX698" t="n">
        <v>2018</v>
      </c>
      <c r="BY698" t="inlineStr">
        <is>
          <t>multi: 33 countries</t>
        </is>
      </c>
      <c r="BZ698" t="n">
        <v>2010</v>
      </c>
      <c r="CA698" t="n">
        <v>0.1764705882352941</v>
      </c>
      <c r="CB698" t="n">
        <v>0</v>
      </c>
      <c r="CC698" t="n">
        <v>1</v>
      </c>
      <c r="CD698" t="n">
        <v>0.04382888749617193</v>
      </c>
      <c r="CE698" t="n">
        <v>1</v>
      </c>
    </row>
    <row r="699">
      <c r="A699" t="inlineStr">
        <is>
          <t>D'Arcangelo et al (2025)</t>
        </is>
      </c>
      <c r="B699" t="n">
        <v>2004</v>
      </c>
      <c r="C699" t="n">
        <v>0.03724063225549997</v>
      </c>
      <c r="D699" t="n">
        <v>6029</v>
      </c>
      <c r="E699">
        <f>IF(ISNUMBER($BA699),$BA699,IF(AND(ISNUMBER($D699),ISNUMBER($BW699),ISNUMBER($BX699)),$D699*($BX699-$BW699+1),""))</f>
        <v>6029.0</v>
      </c>
      <c r="H699" t="inlineStr">
        <is>
          <t>partial</t>
        </is>
      </c>
      <c r="I699" t="inlineStr">
        <is>
          <t>Regression Cofficient and Standard Error  available</t>
        </is>
      </c>
      <c r="J699">
        <f>IF($BW699&lt;&gt;"",$BW699,"")</f>
        <v>2002.0</v>
      </c>
      <c r="K699">
        <f>IF($BX699&lt;&gt;"",$BX699,"")</f>
        <v>2018.0</v>
      </c>
      <c r="L699">
        <f>IF(AND(ISNUMBER($BW699),ISNUMBER($BX699)),($BW699+$BX699)/2,"")</f>
        <v>2010.0</v>
      </c>
      <c r="M699">
        <f>IF($L699&lt;&gt;"",$L699,"")</f>
        <v>2010.0</v>
      </c>
      <c r="N699">
        <f>IF(AND(ISNUMBER($BW699),ISNUMBER($BX699)),MIN(1,MAX(0,($BX699-2016+1)/($BX699-$BW699+1))),"")</f>
        <v>0.1764705882352941</v>
      </c>
      <c r="O699">
        <f>IF(AND(ISNUMBER($BW699),ISNUMBER($BX699)),MIN(1,MAX(0,($BX699-2017+1)/($BX699-$BW699+1))),"")</f>
        <v>0.1176470588235294</v>
      </c>
      <c r="P699">
        <f>IF(AND(ISNUMBER($BW699),ISNUMBER($BX699)),MIN(1,MAX(0,($BX699-2018+1)/($BX699-$BW699+1))),"")</f>
        <v>0.05882352941176471</v>
      </c>
      <c r="Q699">
        <f>IF(AND(ISNUMBER($BW699),ISNUMBER($BX699)),MIN(1,MAX(0,($BX699-2019+1)/($BX699-$BW699+1))),"")</f>
        <v>0.0</v>
      </c>
      <c r="R699">
        <f>IF(AND(ISNUMBER($BW699),ISNUMBER($BX699)),MIN(1,MAX(0,($BX699-2016+1)/($BX699-$BW699+1))),"")</f>
        <v>0.1764705882352941</v>
      </c>
      <c r="S699">
        <f>IF($L699&lt;&gt;"",IF($L699&gt;=2015.5,1,0),"")</f>
        <v>0.0</v>
      </c>
      <c r="T699">
        <f>IF($L699&lt;&gt;"",IF($L699&gt;=2016,1,0),"")</f>
        <v>0.0</v>
      </c>
      <c r="U699">
        <f>IF(ISNUMBER($BX699),IF($BX699&gt;=2016,1,0),"")</f>
        <v>1.0</v>
      </c>
      <c r="V699">
        <f>IF(ISNUMBER($BW699),IF($BW699&gt;=2016,1,0),"")</f>
        <v>0.0</v>
      </c>
      <c r="W699" t="str">
        <f>IF(AND(ISNUMBER($BW699),ISNUMBER($BX699)),IF($BW699&gt;=2016,"post-only",IF($BX699&lt;2016,"pre-only","mixed")),"")</f>
        <v>mixed</v>
      </c>
      <c r="X699">
        <f>IF(AND(ISNUMBER($BW699),ISNUMBER($BX699)),MIN(1,MAX(0,($BX699-2017+1)/($BX699-$BW699+1))),"")</f>
        <v>0.1176470588235294</v>
      </c>
      <c r="Y699">
        <f>IF(AND(ISNUMBER($BW699),ISNUMBER($BX699)),MIN(1,MAX(0,($BX699-2018+1)/($BX699-$BW699+1))),"")</f>
        <v>0.05882352941176471</v>
      </c>
      <c r="Z699">
        <f>IF(AND(ISNUMBER($BW699),ISNUMBER($BX699)),MIN(1,MAX(0,($BX699-2019+1)/($BX699-$BW699+1))),"")</f>
        <v>0.0</v>
      </c>
      <c r="AA699">
        <f>IF(ISNUMBER($BX699),IF($BX699&gt;=2017,1,0),"")</f>
        <v>1.0</v>
      </c>
      <c r="AB699">
        <f>IF(ISNUMBER($BX699),IF($BX699&gt;=2018,1,0),"")</f>
        <v>1.0</v>
      </c>
      <c r="AC699">
        <f>IF(ISNUMBER($BX699),IF($BX699&gt;=2019,1,0),"")</f>
        <v>0.0</v>
      </c>
      <c r="AD699">
        <f>IF($L699&lt;&gt;"",IF($L699&gt;2013,1,0),"")</f>
        <v>0.0</v>
      </c>
      <c r="AE699">
        <f>IF($L699&lt;&gt;"",1+IF($L699&gt;2011,1,0)+IF($L699&gt;2014,1,0),"")</f>
        <v>1.0</v>
      </c>
      <c r="AF699" t="inlineStr">
        <is>
          <t>loan (interest rate)</t>
        </is>
      </c>
      <c r="AG699" t="inlineStr">
        <is>
          <t>performance</t>
        </is>
      </c>
      <c r="AH699" t="inlineStr">
        <is>
          <t>99_NCE</t>
        </is>
      </c>
      <c r="AI699" t="inlineStr">
        <is>
          <t>99_NCE</t>
        </is>
      </c>
      <c r="AJ699" t="inlineStr">
        <is>
          <t>99_NCE</t>
        </is>
      </c>
      <c r="AK699" t="str">
        <f>IF(AND($CF699&lt;&gt;"",IFERROR(INDEX(subsample_country_map!$B:$B,MATCH($CF699,subsample_country_map!$A:$A,0)),"")&lt;&gt;""),INDEX(subsample_country_map!$B:$B,MATCH($CF699,subsample_country_map!$A:$A,0)),INDEX(lookup!$AA:$AA,MATCH($A699,lookup!$A:$A,0)))</f>
        <v>99_NCE</v>
      </c>
      <c r="AL699" t="str">
        <f>IF(AND($CF699&lt;&gt;"",IFERROR(INDEX(subsample_country_map!$C:$C,MATCH($CF699,subsample_country_map!$A:$A,0)),"")&lt;&gt;""),INDEX(subsample_country_map!$C:$C,MATCH($CF699,subsample_country_map!$A:$A,0)),INDEX(lookup!$AB:$AB,MATCH($A699,lookup!$A:$A,0)))</f>
        <v>99_NCE</v>
      </c>
      <c r="AM699" t="str">
        <f>IF(AND($CF699&lt;&gt;"",IFERROR(INDEX(subsample_country_map!$D:$D,MATCH($CF699,subsample_country_map!$A:$A,0)),"")&lt;&gt;""),INDEX(subsample_country_map!$D:$D,MATCH($CF699,subsample_country_map!$A:$A,0)),INDEX(lookup!$AC:$AC,MATCH($A699,lookup!$A:$A,0)))</f>
        <v>99_NCE</v>
      </c>
      <c r="AN699" t="str">
        <f>IF(AND($CF699&lt;&gt;"",IFERROR(INDEX(subsample_country_map!$E:$E,MATCH($CF699,subsample_country_map!$A:$A,0)),"")&lt;&gt;""),INDEX(subsample_country_map!$E:$E,MATCH($CF699,subsample_country_map!$A:$A,0)),INDEX(lookup!$AD:$AD,MATCH($A699,lookup!$A:$A,0)))</f>
        <v>99_NCE</v>
      </c>
      <c r="AO699" t="str">
        <f>INDEX(lookup!$Y:$Y,MATCH($A699,lookup!$A:$A,0))</f>
        <v>0_published</v>
      </c>
      <c r="AP699" t="str">
        <f>INDEX(lookup!$Z:$Z,MATCH($A699,lookup!$A:$A,0))</f>
        <v>0_VHB low</v>
      </c>
      <c r="AQ699" t="str">
        <f>INDEX(lookup!$W:$W,MATCH($A699,lookup!$A:$A,0))</f>
        <v>2_sust</v>
      </c>
      <c r="AS699" t="inlineStr">
        <is>
          <t>staging</t>
        </is>
      </c>
      <c r="AT699" t="inlineStr">
        <is>
          <t>good-CER</t>
        </is>
      </c>
      <c r="AU699" t="inlineStr">
        <is>
          <t>cost</t>
        </is>
      </c>
      <c r="AV699" t="inlineStr">
        <is>
          <t>0.136</t>
        </is>
      </c>
      <c r="AW699" t="inlineStr">
        <is>
          <t>0.047</t>
        </is>
      </c>
      <c r="BA699" t="n">
        <v>6029</v>
      </c>
      <c r="BB699" t="inlineStr">
        <is>
          <t>0</t>
        </is>
      </c>
      <c r="BC699" t="inlineStr">
        <is>
          <t>OLS</t>
        </is>
      </c>
      <c r="BD699" t="inlineStr">
        <is>
          <t>firm</t>
        </is>
      </c>
      <c r="BE699" t="inlineStr">
        <is>
          <t>none</t>
        </is>
      </c>
      <c r="BI699" t="inlineStr">
        <is>
          <t>Table 3</t>
        </is>
      </c>
      <c r="BJ699" t="inlineStr">
        <is>
          <t>column 5 (Tech. support &amp; CO2 tax)</t>
        </is>
      </c>
      <c r="BK699" t="inlineStr">
        <is>
          <t>7</t>
        </is>
      </c>
      <c r="BL699" t="inlineStr">
        <is>
          <t>Green innovativeness 0.136*** (0.047)</t>
        </is>
      </c>
      <c r="BM699" t="inlineStr">
        <is>
          <t>Green innovativeness</t>
        </is>
      </c>
      <c r="BN699" t="inlineStr">
        <is>
          <t>(log) All-in-spread-drawn</t>
        </is>
      </c>
      <c r="BO699" t="inlineStr">
        <is>
          <t>update</t>
        </is>
      </c>
      <c r="BP699" t="inlineStr">
        <is>
          <t>D'Arcangelo et al (2025)</t>
        </is>
      </c>
      <c r="BQ699" t="inlineStr">
        <is>
          <t>computed</t>
        </is>
      </c>
      <c r="BT699" t="n">
        <v>0</v>
      </c>
      <c r="BU699" t="inlineStr">
        <is>
          <t>staging_DArcangelo_et_al_2025.csv</t>
        </is>
      </c>
      <c r="BW699" t="n">
        <v>2002</v>
      </c>
      <c r="BX699" t="n">
        <v>2018</v>
      </c>
      <c r="BY699" t="inlineStr">
        <is>
          <t>multi: 33 countries</t>
        </is>
      </c>
      <c r="BZ699" t="n">
        <v>2010</v>
      </c>
      <c r="CA699" t="n">
        <v>0.1764705882352941</v>
      </c>
      <c r="CB699" t="n">
        <v>0</v>
      </c>
      <c r="CC699" t="n">
        <v>1</v>
      </c>
      <c r="CD699" t="n">
        <v>0.03725786250136511</v>
      </c>
      <c r="CE699" t="n">
        <v>1</v>
      </c>
    </row>
    <row r="700">
      <c r="A700" t="inlineStr">
        <is>
          <t>D'Arcangelo et al (2025)</t>
        </is>
      </c>
      <c r="B700" t="n">
        <v>2005</v>
      </c>
      <c r="C700" t="n">
        <v>-0.01590716471042686</v>
      </c>
      <c r="D700" t="n">
        <v>6029</v>
      </c>
      <c r="E700">
        <f>IF(ISNUMBER($BA700),$BA700,IF(AND(ISNUMBER($D700),ISNUMBER($BW700),ISNUMBER($BX700)),$D700*($BX700-$BW700+1),""))</f>
        <v>6029.0</v>
      </c>
      <c r="H700" t="inlineStr">
        <is>
          <t>partial</t>
        </is>
      </c>
      <c r="I700" t="inlineStr">
        <is>
          <t>Regression Cofficient and Standard Error  available</t>
        </is>
      </c>
      <c r="J700">
        <f>IF($BW700&lt;&gt;"",$BW700,"")</f>
        <v>2002.0</v>
      </c>
      <c r="K700">
        <f>IF($BX700&lt;&gt;"",$BX700,"")</f>
        <v>2018.0</v>
      </c>
      <c r="L700">
        <f>IF(AND(ISNUMBER($BW700),ISNUMBER($BX700)),($BW700+$BX700)/2,"")</f>
        <v>2010.0</v>
      </c>
      <c r="M700">
        <f>IF($L700&lt;&gt;"",$L700,"")</f>
        <v>2010.0</v>
      </c>
      <c r="N700">
        <f>IF(AND(ISNUMBER($BW700),ISNUMBER($BX700)),MIN(1,MAX(0,($BX700-2016+1)/($BX700-$BW700+1))),"")</f>
        <v>0.1764705882352941</v>
      </c>
      <c r="O700">
        <f>IF(AND(ISNUMBER($BW700),ISNUMBER($BX700)),MIN(1,MAX(0,($BX700-2017+1)/($BX700-$BW700+1))),"")</f>
        <v>0.1176470588235294</v>
      </c>
      <c r="P700">
        <f>IF(AND(ISNUMBER($BW700),ISNUMBER($BX700)),MIN(1,MAX(0,($BX700-2018+1)/($BX700-$BW700+1))),"")</f>
        <v>0.05882352941176471</v>
      </c>
      <c r="Q700">
        <f>IF(AND(ISNUMBER($BW700),ISNUMBER($BX700)),MIN(1,MAX(0,($BX700-2019+1)/($BX700-$BW700+1))),"")</f>
        <v>0.0</v>
      </c>
      <c r="R700">
        <f>IF(AND(ISNUMBER($BW700),ISNUMBER($BX700)),MIN(1,MAX(0,($BX700-2016+1)/($BX700-$BW700+1))),"")</f>
        <v>0.1764705882352941</v>
      </c>
      <c r="S700">
        <f>IF($L700&lt;&gt;"",IF($L700&gt;=2015.5,1,0),"")</f>
        <v>0.0</v>
      </c>
      <c r="T700">
        <f>IF($L700&lt;&gt;"",IF($L700&gt;=2016,1,0),"")</f>
        <v>0.0</v>
      </c>
      <c r="U700">
        <f>IF(ISNUMBER($BX700),IF($BX700&gt;=2016,1,0),"")</f>
        <v>1.0</v>
      </c>
      <c r="V700">
        <f>IF(ISNUMBER($BW700),IF($BW700&gt;=2016,1,0),"")</f>
        <v>0.0</v>
      </c>
      <c r="W700" t="str">
        <f>IF(AND(ISNUMBER($BW700),ISNUMBER($BX700)),IF($BW700&gt;=2016,"post-only",IF($BX700&lt;2016,"pre-only","mixed")),"")</f>
        <v>mixed</v>
      </c>
      <c r="X700">
        <f>IF(AND(ISNUMBER($BW700),ISNUMBER($BX700)),MIN(1,MAX(0,($BX700-2017+1)/($BX700-$BW700+1))),"")</f>
        <v>0.1176470588235294</v>
      </c>
      <c r="Y700">
        <f>IF(AND(ISNUMBER($BW700),ISNUMBER($BX700)),MIN(1,MAX(0,($BX700-2018+1)/($BX700-$BW700+1))),"")</f>
        <v>0.05882352941176471</v>
      </c>
      <c r="Z700">
        <f>IF(AND(ISNUMBER($BW700),ISNUMBER($BX700)),MIN(1,MAX(0,($BX700-2019+1)/($BX700-$BW700+1))),"")</f>
        <v>0.0</v>
      </c>
      <c r="AA700">
        <f>IF(ISNUMBER($BX700),IF($BX700&gt;=2017,1,0),"")</f>
        <v>1.0</v>
      </c>
      <c r="AB700">
        <f>IF(ISNUMBER($BX700),IF($BX700&gt;=2018,1,0),"")</f>
        <v>1.0</v>
      </c>
      <c r="AC700">
        <f>IF(ISNUMBER($BX700),IF($BX700&gt;=2019,1,0),"")</f>
        <v>0.0</v>
      </c>
      <c r="AD700">
        <f>IF($L700&lt;&gt;"",IF($L700&gt;2013,1,0),"")</f>
        <v>0.0</v>
      </c>
      <c r="AE700">
        <f>IF($L700&lt;&gt;"",1+IF($L700&gt;2011,1,0)+IF($L700&gt;2014,1,0),"")</f>
        <v>1.0</v>
      </c>
      <c r="AF700" t="inlineStr">
        <is>
          <t>loan (interest rate)</t>
        </is>
      </c>
      <c r="AG700" t="inlineStr">
        <is>
          <t>performance</t>
        </is>
      </c>
      <c r="AH700" t="inlineStr">
        <is>
          <t>99_NCE</t>
        </is>
      </c>
      <c r="AI700" t="inlineStr">
        <is>
          <t>99_NCE</t>
        </is>
      </c>
      <c r="AJ700" t="inlineStr">
        <is>
          <t>99_NCE</t>
        </is>
      </c>
      <c r="AK700" t="str">
        <f>IF(AND($CF700&lt;&gt;"",IFERROR(INDEX(subsample_country_map!$B:$B,MATCH($CF700,subsample_country_map!$A:$A,0)),"")&lt;&gt;""),INDEX(subsample_country_map!$B:$B,MATCH($CF700,subsample_country_map!$A:$A,0)),INDEX(lookup!$AA:$AA,MATCH($A700,lookup!$A:$A,0)))</f>
        <v>99_NCE</v>
      </c>
      <c r="AL700" t="str">
        <f>IF(AND($CF700&lt;&gt;"",IFERROR(INDEX(subsample_country_map!$C:$C,MATCH($CF700,subsample_country_map!$A:$A,0)),"")&lt;&gt;""),INDEX(subsample_country_map!$C:$C,MATCH($CF700,subsample_country_map!$A:$A,0)),INDEX(lookup!$AB:$AB,MATCH($A700,lookup!$A:$A,0)))</f>
        <v>99_NCE</v>
      </c>
      <c r="AM700" t="str">
        <f>IF(AND($CF700&lt;&gt;"",IFERROR(INDEX(subsample_country_map!$D:$D,MATCH($CF700,subsample_country_map!$A:$A,0)),"")&lt;&gt;""),INDEX(subsample_country_map!$D:$D,MATCH($CF700,subsample_country_map!$A:$A,0)),INDEX(lookup!$AC:$AC,MATCH($A700,lookup!$A:$A,0)))</f>
        <v>99_NCE</v>
      </c>
      <c r="AN700" t="str">
        <f>IF(AND($CF700&lt;&gt;"",IFERROR(INDEX(subsample_country_map!$E:$E,MATCH($CF700,subsample_country_map!$A:$A,0)),"")&lt;&gt;""),INDEX(subsample_country_map!$E:$E,MATCH($CF700,subsample_country_map!$A:$A,0)),INDEX(lookup!$AD:$AD,MATCH($A700,lookup!$A:$A,0)))</f>
        <v>99_NCE</v>
      </c>
      <c r="AO700" t="str">
        <f>INDEX(lookup!$Y:$Y,MATCH($A700,lookup!$A:$A,0))</f>
        <v>0_published</v>
      </c>
      <c r="AP700" t="str">
        <f>INDEX(lookup!$Z:$Z,MATCH($A700,lookup!$A:$A,0))</f>
        <v>0_VHB low</v>
      </c>
      <c r="AQ700" t="str">
        <f>INDEX(lookup!$W:$W,MATCH($A700,lookup!$A:$A,0))</f>
        <v>2_sust</v>
      </c>
      <c r="AS700" t="inlineStr">
        <is>
          <t>staging</t>
        </is>
      </c>
      <c r="AT700" t="inlineStr">
        <is>
          <t>bad-CER</t>
        </is>
      </c>
      <c r="AU700" t="inlineStr">
        <is>
          <t>cost</t>
        </is>
      </c>
      <c r="AV700" t="inlineStr">
        <is>
          <t>0.021</t>
        </is>
      </c>
      <c r="AW700" t="inlineStr">
        <is>
          <t>0.017</t>
        </is>
      </c>
      <c r="BA700" t="n">
        <v>6029</v>
      </c>
      <c r="BB700" t="inlineStr">
        <is>
          <t>0</t>
        </is>
      </c>
      <c r="BC700" t="inlineStr">
        <is>
          <t>OLS</t>
        </is>
      </c>
      <c r="BD700" t="inlineStr">
        <is>
          <t>firm</t>
        </is>
      </c>
      <c r="BE700" t="inlineStr">
        <is>
          <t>none</t>
        </is>
      </c>
      <c r="BI700" t="inlineStr">
        <is>
          <t>Table 3</t>
        </is>
      </c>
      <c r="BJ700" t="inlineStr">
        <is>
          <t>column 1 (No policy variable)</t>
        </is>
      </c>
      <c r="BK700" t="inlineStr">
        <is>
          <t>7</t>
        </is>
      </c>
      <c r="BL700" t="inlineStr">
        <is>
          <t>Emission intensity 0.021 (0.017)</t>
        </is>
      </c>
      <c r="BM700" t="inlineStr">
        <is>
          <t>Emission intensity</t>
        </is>
      </c>
      <c r="BN700" t="inlineStr">
        <is>
          <t>(log) All-in-spread-drawn</t>
        </is>
      </c>
      <c r="BO700" t="inlineStr">
        <is>
          <t>update</t>
        </is>
      </c>
      <c r="BP700" t="inlineStr">
        <is>
          <t>D'Arcangelo et al (2025)</t>
        </is>
      </c>
      <c r="BQ700" t="inlineStr">
        <is>
          <t>computed</t>
        </is>
      </c>
      <c r="BT700" t="n">
        <v>0</v>
      </c>
      <c r="BU700" t="inlineStr">
        <is>
          <t>staging_DArcangelo_et_al_2025.csv</t>
        </is>
      </c>
      <c r="BW700" t="n">
        <v>2002</v>
      </c>
      <c r="BX700" t="n">
        <v>2018</v>
      </c>
      <c r="BY700" t="inlineStr">
        <is>
          <t>multi: 33 countries</t>
        </is>
      </c>
      <c r="BZ700" t="n">
        <v>2010</v>
      </c>
      <c r="CA700" t="n">
        <v>0.1764705882352941</v>
      </c>
      <c r="CB700" t="n">
        <v>0</v>
      </c>
      <c r="CC700" t="n">
        <v>1</v>
      </c>
      <c r="CD700" t="n">
        <v>-0.01590850661929178</v>
      </c>
      <c r="CE700" t="n">
        <v>1</v>
      </c>
    </row>
    <row r="701">
      <c r="A701" t="inlineStr">
        <is>
          <t>D'Arcangelo et al (2025)</t>
        </is>
      </c>
      <c r="B701" t="n">
        <v>2006</v>
      </c>
      <c r="C701" t="n">
        <v>-0.007870169533170655</v>
      </c>
      <c r="D701" t="n">
        <v>6029</v>
      </c>
      <c r="E701">
        <f>IF(ISNUMBER($BA701),$BA701,IF(AND(ISNUMBER($D701),ISNUMBER($BW701),ISNUMBER($BX701)),$D701*($BX701-$BW701+1),""))</f>
        <v>6029.0</v>
      </c>
      <c r="H701" t="inlineStr">
        <is>
          <t>partial</t>
        </is>
      </c>
      <c r="I701" t="inlineStr">
        <is>
          <t>Regression Cofficient and Standard Error  available</t>
        </is>
      </c>
      <c r="J701">
        <f>IF($BW701&lt;&gt;"",$BW701,"")</f>
        <v>2002.0</v>
      </c>
      <c r="K701">
        <f>IF($BX701&lt;&gt;"",$BX701,"")</f>
        <v>2018.0</v>
      </c>
      <c r="L701">
        <f>IF(AND(ISNUMBER($BW701),ISNUMBER($BX701)),($BW701+$BX701)/2,"")</f>
        <v>2010.0</v>
      </c>
      <c r="M701">
        <f>IF($L701&lt;&gt;"",$L701,"")</f>
        <v>2010.0</v>
      </c>
      <c r="N701">
        <f>IF(AND(ISNUMBER($BW701),ISNUMBER($BX701)),MIN(1,MAX(0,($BX701-2016+1)/($BX701-$BW701+1))),"")</f>
        <v>0.1764705882352941</v>
      </c>
      <c r="O701">
        <f>IF(AND(ISNUMBER($BW701),ISNUMBER($BX701)),MIN(1,MAX(0,($BX701-2017+1)/($BX701-$BW701+1))),"")</f>
        <v>0.1176470588235294</v>
      </c>
      <c r="P701">
        <f>IF(AND(ISNUMBER($BW701),ISNUMBER($BX701)),MIN(1,MAX(0,($BX701-2018+1)/($BX701-$BW701+1))),"")</f>
        <v>0.05882352941176471</v>
      </c>
      <c r="Q701">
        <f>IF(AND(ISNUMBER($BW701),ISNUMBER($BX701)),MIN(1,MAX(0,($BX701-2019+1)/($BX701-$BW701+1))),"")</f>
        <v>0.0</v>
      </c>
      <c r="R701">
        <f>IF(AND(ISNUMBER($BW701),ISNUMBER($BX701)),MIN(1,MAX(0,($BX701-2016+1)/($BX701-$BW701+1))),"")</f>
        <v>0.1764705882352941</v>
      </c>
      <c r="S701">
        <f>IF($L701&lt;&gt;"",IF($L701&gt;=2015.5,1,0),"")</f>
        <v>0.0</v>
      </c>
      <c r="T701">
        <f>IF($L701&lt;&gt;"",IF($L701&gt;=2016,1,0),"")</f>
        <v>0.0</v>
      </c>
      <c r="U701">
        <f>IF(ISNUMBER($BX701),IF($BX701&gt;=2016,1,0),"")</f>
        <v>1.0</v>
      </c>
      <c r="V701">
        <f>IF(ISNUMBER($BW701),IF($BW701&gt;=2016,1,0),"")</f>
        <v>0.0</v>
      </c>
      <c r="W701" t="str">
        <f>IF(AND(ISNUMBER($BW701),ISNUMBER($BX701)),IF($BW701&gt;=2016,"post-only",IF($BX701&lt;2016,"pre-only","mixed")),"")</f>
        <v>mixed</v>
      </c>
      <c r="X701">
        <f>IF(AND(ISNUMBER($BW701),ISNUMBER($BX701)),MIN(1,MAX(0,($BX701-2017+1)/($BX701-$BW701+1))),"")</f>
        <v>0.1176470588235294</v>
      </c>
      <c r="Y701">
        <f>IF(AND(ISNUMBER($BW701),ISNUMBER($BX701)),MIN(1,MAX(0,($BX701-2018+1)/($BX701-$BW701+1))),"")</f>
        <v>0.05882352941176471</v>
      </c>
      <c r="Z701">
        <f>IF(AND(ISNUMBER($BW701),ISNUMBER($BX701)),MIN(1,MAX(0,($BX701-2019+1)/($BX701-$BW701+1))),"")</f>
        <v>0.0</v>
      </c>
      <c r="AA701">
        <f>IF(ISNUMBER($BX701),IF($BX701&gt;=2017,1,0),"")</f>
        <v>1.0</v>
      </c>
      <c r="AB701">
        <f>IF(ISNUMBER($BX701),IF($BX701&gt;=2018,1,0),"")</f>
        <v>1.0</v>
      </c>
      <c r="AC701">
        <f>IF(ISNUMBER($BX701),IF($BX701&gt;=2019,1,0),"")</f>
        <v>0.0</v>
      </c>
      <c r="AD701">
        <f>IF($L701&lt;&gt;"",IF($L701&gt;2013,1,0),"")</f>
        <v>0.0</v>
      </c>
      <c r="AE701">
        <f>IF($L701&lt;&gt;"",1+IF($L701&gt;2011,1,0)+IF($L701&gt;2014,1,0),"")</f>
        <v>1.0</v>
      </c>
      <c r="AF701" t="inlineStr">
        <is>
          <t>loan (interest rate)</t>
        </is>
      </c>
      <c r="AG701" t="inlineStr">
        <is>
          <t>performance</t>
        </is>
      </c>
      <c r="AH701" t="inlineStr">
        <is>
          <t>99_NCE</t>
        </is>
      </c>
      <c r="AI701" t="inlineStr">
        <is>
          <t>99_NCE</t>
        </is>
      </c>
      <c r="AJ701" t="inlineStr">
        <is>
          <t>99_NCE</t>
        </is>
      </c>
      <c r="AK701" t="str">
        <f>IF(AND($CF701&lt;&gt;"",IFERROR(INDEX(subsample_country_map!$B:$B,MATCH($CF701,subsample_country_map!$A:$A,0)),"")&lt;&gt;""),INDEX(subsample_country_map!$B:$B,MATCH($CF701,subsample_country_map!$A:$A,0)),INDEX(lookup!$AA:$AA,MATCH($A701,lookup!$A:$A,0)))</f>
        <v>99_NCE</v>
      </c>
      <c r="AL701" t="str">
        <f>IF(AND($CF701&lt;&gt;"",IFERROR(INDEX(subsample_country_map!$C:$C,MATCH($CF701,subsample_country_map!$A:$A,0)),"")&lt;&gt;""),INDEX(subsample_country_map!$C:$C,MATCH($CF701,subsample_country_map!$A:$A,0)),INDEX(lookup!$AB:$AB,MATCH($A701,lookup!$A:$A,0)))</f>
        <v>99_NCE</v>
      </c>
      <c r="AM701" t="str">
        <f>IF(AND($CF701&lt;&gt;"",IFERROR(INDEX(subsample_country_map!$D:$D,MATCH($CF701,subsample_country_map!$A:$A,0)),"")&lt;&gt;""),INDEX(subsample_country_map!$D:$D,MATCH($CF701,subsample_country_map!$A:$A,0)),INDEX(lookup!$AC:$AC,MATCH($A701,lookup!$A:$A,0)))</f>
        <v>99_NCE</v>
      </c>
      <c r="AN701" t="str">
        <f>IF(AND($CF701&lt;&gt;"",IFERROR(INDEX(subsample_country_map!$E:$E,MATCH($CF701,subsample_country_map!$A:$A,0)),"")&lt;&gt;""),INDEX(subsample_country_map!$E:$E,MATCH($CF701,subsample_country_map!$A:$A,0)),INDEX(lookup!$AD:$AD,MATCH($A701,lookup!$A:$A,0)))</f>
        <v>99_NCE</v>
      </c>
      <c r="AO701" t="str">
        <f>INDEX(lookup!$Y:$Y,MATCH($A701,lookup!$A:$A,0))</f>
        <v>0_published</v>
      </c>
      <c r="AP701" t="str">
        <f>INDEX(lookup!$Z:$Z,MATCH($A701,lookup!$A:$A,0))</f>
        <v>0_VHB low</v>
      </c>
      <c r="AQ701" t="str">
        <f>INDEX(lookup!$W:$W,MATCH($A701,lookup!$A:$A,0))</f>
        <v>2_sust</v>
      </c>
      <c r="AS701" t="inlineStr">
        <is>
          <t>staging</t>
        </is>
      </c>
      <c r="AT701" t="inlineStr">
        <is>
          <t>bad-CER</t>
        </is>
      </c>
      <c r="AU701" t="inlineStr">
        <is>
          <t>cost</t>
        </is>
      </c>
      <c r="AV701" t="inlineStr">
        <is>
          <t>0.033</t>
        </is>
      </c>
      <c r="AW701" t="inlineStr">
        <is>
          <t>0.054</t>
        </is>
      </c>
      <c r="BA701" t="n">
        <v>6029</v>
      </c>
      <c r="BB701" t="inlineStr">
        <is>
          <t>0</t>
        </is>
      </c>
      <c r="BC701" t="inlineStr">
        <is>
          <t>OLS</t>
        </is>
      </c>
      <c r="BD701" t="inlineStr">
        <is>
          <t>firm</t>
        </is>
      </c>
      <c r="BE701" t="inlineStr">
        <is>
          <t>none</t>
        </is>
      </c>
      <c r="BI701" t="inlineStr">
        <is>
          <t>Table 3</t>
        </is>
      </c>
      <c r="BJ701" t="inlineStr">
        <is>
          <t>column 2 (EPS)</t>
        </is>
      </c>
      <c r="BK701" t="inlineStr">
        <is>
          <t>7</t>
        </is>
      </c>
      <c r="BL701" t="inlineStr">
        <is>
          <t>Emission intensity 0.033 (0.054)</t>
        </is>
      </c>
      <c r="BM701" t="inlineStr">
        <is>
          <t>Emission intensity</t>
        </is>
      </c>
      <c r="BN701" t="inlineStr">
        <is>
          <t>(log) All-in-spread-drawn</t>
        </is>
      </c>
      <c r="BO701" t="inlineStr">
        <is>
          <t>update</t>
        </is>
      </c>
      <c r="BP701" t="inlineStr">
        <is>
          <t>D'Arcangelo et al (2025)</t>
        </is>
      </c>
      <c r="BQ701" t="inlineStr">
        <is>
          <t>computed</t>
        </is>
      </c>
      <c r="BT701" t="n">
        <v>0</v>
      </c>
      <c r="BU701" t="inlineStr">
        <is>
          <t>staging_DArcangelo_et_al_2025.csv</t>
        </is>
      </c>
      <c r="BW701" t="n">
        <v>2002</v>
      </c>
      <c r="BX701" t="n">
        <v>2018</v>
      </c>
      <c r="BY701" t="inlineStr">
        <is>
          <t>multi: 33 countries</t>
        </is>
      </c>
      <c r="BZ701" t="n">
        <v>2010</v>
      </c>
      <c r="CA701" t="n">
        <v>0.1764705882352941</v>
      </c>
      <c r="CB701" t="n">
        <v>0</v>
      </c>
      <c r="CC701" t="n">
        <v>1</v>
      </c>
      <c r="CD701" t="n">
        <v>-0.007870332030844638</v>
      </c>
      <c r="CE701" t="n">
        <v>1</v>
      </c>
    </row>
    <row r="702">
      <c r="A702" t="inlineStr">
        <is>
          <t>D'Arcangelo et al (2025)</t>
        </is>
      </c>
      <c r="B702" t="n">
        <v>2007</v>
      </c>
      <c r="C702" t="n">
        <v>-0.01287779015477093</v>
      </c>
      <c r="D702" t="n">
        <v>6029</v>
      </c>
      <c r="E702">
        <f>IF(ISNUMBER($BA702),$BA702,IF(AND(ISNUMBER($D702),ISNUMBER($BW702),ISNUMBER($BX702)),$D702*($BX702-$BW702+1),""))</f>
        <v>6029.0</v>
      </c>
      <c r="H702" t="inlineStr">
        <is>
          <t>partial</t>
        </is>
      </c>
      <c r="I702" t="inlineStr">
        <is>
          <t>Regression Cofficient and Standard Error  available</t>
        </is>
      </c>
      <c r="J702">
        <f>IF($BW702&lt;&gt;"",$BW702,"")</f>
        <v>2002.0</v>
      </c>
      <c r="K702">
        <f>IF($BX702&lt;&gt;"",$BX702,"")</f>
        <v>2018.0</v>
      </c>
      <c r="L702">
        <f>IF(AND(ISNUMBER($BW702),ISNUMBER($BX702)),($BW702+$BX702)/2,"")</f>
        <v>2010.0</v>
      </c>
      <c r="M702">
        <f>IF($L702&lt;&gt;"",$L702,"")</f>
        <v>2010.0</v>
      </c>
      <c r="N702">
        <f>IF(AND(ISNUMBER($BW702),ISNUMBER($BX702)),MIN(1,MAX(0,($BX702-2016+1)/($BX702-$BW702+1))),"")</f>
        <v>0.1764705882352941</v>
      </c>
      <c r="O702">
        <f>IF(AND(ISNUMBER($BW702),ISNUMBER($BX702)),MIN(1,MAX(0,($BX702-2017+1)/($BX702-$BW702+1))),"")</f>
        <v>0.1176470588235294</v>
      </c>
      <c r="P702">
        <f>IF(AND(ISNUMBER($BW702),ISNUMBER($BX702)),MIN(1,MAX(0,($BX702-2018+1)/($BX702-$BW702+1))),"")</f>
        <v>0.05882352941176471</v>
      </c>
      <c r="Q702">
        <f>IF(AND(ISNUMBER($BW702),ISNUMBER($BX702)),MIN(1,MAX(0,($BX702-2019+1)/($BX702-$BW702+1))),"")</f>
        <v>0.0</v>
      </c>
      <c r="R702">
        <f>IF(AND(ISNUMBER($BW702),ISNUMBER($BX702)),MIN(1,MAX(0,($BX702-2016+1)/($BX702-$BW702+1))),"")</f>
        <v>0.1764705882352941</v>
      </c>
      <c r="S702">
        <f>IF($L702&lt;&gt;"",IF($L702&gt;=2015.5,1,0),"")</f>
        <v>0.0</v>
      </c>
      <c r="T702">
        <f>IF($L702&lt;&gt;"",IF($L702&gt;=2016,1,0),"")</f>
        <v>0.0</v>
      </c>
      <c r="U702">
        <f>IF(ISNUMBER($BX702),IF($BX702&gt;=2016,1,0),"")</f>
        <v>1.0</v>
      </c>
      <c r="V702">
        <f>IF(ISNUMBER($BW702),IF($BW702&gt;=2016,1,0),"")</f>
        <v>0.0</v>
      </c>
      <c r="W702" t="str">
        <f>IF(AND(ISNUMBER($BW702),ISNUMBER($BX702)),IF($BW702&gt;=2016,"post-only",IF($BX702&lt;2016,"pre-only","mixed")),"")</f>
        <v>mixed</v>
      </c>
      <c r="X702">
        <f>IF(AND(ISNUMBER($BW702),ISNUMBER($BX702)),MIN(1,MAX(0,($BX702-2017+1)/($BX702-$BW702+1))),"")</f>
        <v>0.1176470588235294</v>
      </c>
      <c r="Y702">
        <f>IF(AND(ISNUMBER($BW702),ISNUMBER($BX702)),MIN(1,MAX(0,($BX702-2018+1)/($BX702-$BW702+1))),"")</f>
        <v>0.05882352941176471</v>
      </c>
      <c r="Z702">
        <f>IF(AND(ISNUMBER($BW702),ISNUMBER($BX702)),MIN(1,MAX(0,($BX702-2019+1)/($BX702-$BW702+1))),"")</f>
        <v>0.0</v>
      </c>
      <c r="AA702">
        <f>IF(ISNUMBER($BX702),IF($BX702&gt;=2017,1,0),"")</f>
        <v>1.0</v>
      </c>
      <c r="AB702">
        <f>IF(ISNUMBER($BX702),IF($BX702&gt;=2018,1,0),"")</f>
        <v>1.0</v>
      </c>
      <c r="AC702">
        <f>IF(ISNUMBER($BX702),IF($BX702&gt;=2019,1,0),"")</f>
        <v>0.0</v>
      </c>
      <c r="AD702">
        <f>IF($L702&lt;&gt;"",IF($L702&gt;2013,1,0),"")</f>
        <v>0.0</v>
      </c>
      <c r="AE702">
        <f>IF($L702&lt;&gt;"",1+IF($L702&gt;2011,1,0)+IF($L702&gt;2014,1,0),"")</f>
        <v>1.0</v>
      </c>
      <c r="AF702" t="inlineStr">
        <is>
          <t>loan (interest rate)</t>
        </is>
      </c>
      <c r="AG702" t="inlineStr">
        <is>
          <t>performance</t>
        </is>
      </c>
      <c r="AH702" t="inlineStr">
        <is>
          <t>99_NCE</t>
        </is>
      </c>
      <c r="AI702" t="inlineStr">
        <is>
          <t>99_NCE</t>
        </is>
      </c>
      <c r="AJ702" t="inlineStr">
        <is>
          <t>99_NCE</t>
        </is>
      </c>
      <c r="AK702" t="str">
        <f>IF(AND($CF702&lt;&gt;"",IFERROR(INDEX(subsample_country_map!$B:$B,MATCH($CF702,subsample_country_map!$A:$A,0)),"")&lt;&gt;""),INDEX(subsample_country_map!$B:$B,MATCH($CF702,subsample_country_map!$A:$A,0)),INDEX(lookup!$AA:$AA,MATCH($A702,lookup!$A:$A,0)))</f>
        <v>99_NCE</v>
      </c>
      <c r="AL702" t="str">
        <f>IF(AND($CF702&lt;&gt;"",IFERROR(INDEX(subsample_country_map!$C:$C,MATCH($CF702,subsample_country_map!$A:$A,0)),"")&lt;&gt;""),INDEX(subsample_country_map!$C:$C,MATCH($CF702,subsample_country_map!$A:$A,0)),INDEX(lookup!$AB:$AB,MATCH($A702,lookup!$A:$A,0)))</f>
        <v>99_NCE</v>
      </c>
      <c r="AM702" t="str">
        <f>IF(AND($CF702&lt;&gt;"",IFERROR(INDEX(subsample_country_map!$D:$D,MATCH($CF702,subsample_country_map!$A:$A,0)),"")&lt;&gt;""),INDEX(subsample_country_map!$D:$D,MATCH($CF702,subsample_country_map!$A:$A,0)),INDEX(lookup!$AC:$AC,MATCH($A702,lookup!$A:$A,0)))</f>
        <v>99_NCE</v>
      </c>
      <c r="AN702" t="str">
        <f>IF(AND($CF702&lt;&gt;"",IFERROR(INDEX(subsample_country_map!$E:$E,MATCH($CF702,subsample_country_map!$A:$A,0)),"")&lt;&gt;""),INDEX(subsample_country_map!$E:$E,MATCH($CF702,subsample_country_map!$A:$A,0)),INDEX(lookup!$AD:$AD,MATCH($A702,lookup!$A:$A,0)))</f>
        <v>99_NCE</v>
      </c>
      <c r="AO702" t="str">
        <f>INDEX(lookup!$Y:$Y,MATCH($A702,lookup!$A:$A,0))</f>
        <v>0_published</v>
      </c>
      <c r="AP702" t="str">
        <f>INDEX(lookup!$Z:$Z,MATCH($A702,lookup!$A:$A,0))</f>
        <v>0_VHB low</v>
      </c>
      <c r="AQ702" t="str">
        <f>INDEX(lookup!$W:$W,MATCH($A702,lookup!$A:$A,0))</f>
        <v>2_sust</v>
      </c>
      <c r="AS702" t="inlineStr">
        <is>
          <t>staging</t>
        </is>
      </c>
      <c r="AT702" t="inlineStr">
        <is>
          <t>bad-CER</t>
        </is>
      </c>
      <c r="AU702" t="inlineStr">
        <is>
          <t>cost</t>
        </is>
      </c>
      <c r="AV702" t="inlineStr">
        <is>
          <t>0.017</t>
        </is>
      </c>
      <c r="AW702" t="inlineStr">
        <is>
          <t>0.017</t>
        </is>
      </c>
      <c r="BA702" t="n">
        <v>6029</v>
      </c>
      <c r="BB702" t="inlineStr">
        <is>
          <t>0</t>
        </is>
      </c>
      <c r="BC702" t="inlineStr">
        <is>
          <t>OLS</t>
        </is>
      </c>
      <c r="BD702" t="inlineStr">
        <is>
          <t>firm</t>
        </is>
      </c>
      <c r="BE702" t="inlineStr">
        <is>
          <t>none</t>
        </is>
      </c>
      <c r="BI702" t="inlineStr">
        <is>
          <t>Table 3</t>
        </is>
      </c>
      <c r="BJ702" t="inlineStr">
        <is>
          <t>column 3 (CO2 tax)</t>
        </is>
      </c>
      <c r="BK702" t="inlineStr">
        <is>
          <t>7</t>
        </is>
      </c>
      <c r="BL702" t="inlineStr">
        <is>
          <t>Emission intensity 0.017 (0.017)</t>
        </is>
      </c>
      <c r="BM702" t="inlineStr">
        <is>
          <t>Emission intensity</t>
        </is>
      </c>
      <c r="BN702" t="inlineStr">
        <is>
          <t>(log) All-in-spread-drawn</t>
        </is>
      </c>
      <c r="BO702" t="inlineStr">
        <is>
          <t>update</t>
        </is>
      </c>
      <c r="BP702" t="inlineStr">
        <is>
          <t>D'Arcangelo et al (2025)</t>
        </is>
      </c>
      <c r="BQ702" t="inlineStr">
        <is>
          <t>computed</t>
        </is>
      </c>
      <c r="BT702" t="n">
        <v>0</v>
      </c>
      <c r="BU702" t="inlineStr">
        <is>
          <t>staging_DArcangelo_et_al_2025.csv</t>
        </is>
      </c>
      <c r="BW702" t="n">
        <v>2002</v>
      </c>
      <c r="BX702" t="n">
        <v>2018</v>
      </c>
      <c r="BY702" t="inlineStr">
        <is>
          <t>multi: 33 countries</t>
        </is>
      </c>
      <c r="BZ702" t="n">
        <v>2010</v>
      </c>
      <c r="CA702" t="n">
        <v>0.1764705882352941</v>
      </c>
      <c r="CB702" t="n">
        <v>0</v>
      </c>
      <c r="CC702" t="n">
        <v>1</v>
      </c>
      <c r="CD702" t="n">
        <v>-0.01287850209903178</v>
      </c>
      <c r="CE702" t="n">
        <v>1</v>
      </c>
    </row>
    <row r="703">
      <c r="A703" t="inlineStr">
        <is>
          <t>D'Arcangelo et al (2025)</t>
        </is>
      </c>
      <c r="B703" t="n">
        <v>2008</v>
      </c>
      <c r="C703" t="n">
        <v>0.01170725043744592</v>
      </c>
      <c r="D703" t="n">
        <v>6029</v>
      </c>
      <c r="E703">
        <f>IF(ISNUMBER($BA703),$BA703,IF(AND(ISNUMBER($D703),ISNUMBER($BW703),ISNUMBER($BX703)),$D703*($BX703-$BW703+1),""))</f>
        <v>6029.0</v>
      </c>
      <c r="H703" t="inlineStr">
        <is>
          <t>partial</t>
        </is>
      </c>
      <c r="I703" t="inlineStr">
        <is>
          <t>Regression Cofficient and Standard Error  available</t>
        </is>
      </c>
      <c r="J703">
        <f>IF($BW703&lt;&gt;"",$BW703,"")</f>
        <v>2002.0</v>
      </c>
      <c r="K703">
        <f>IF($BX703&lt;&gt;"",$BX703,"")</f>
        <v>2018.0</v>
      </c>
      <c r="L703">
        <f>IF(AND(ISNUMBER($BW703),ISNUMBER($BX703)),($BW703+$BX703)/2,"")</f>
        <v>2010.0</v>
      </c>
      <c r="M703">
        <f>IF($L703&lt;&gt;"",$L703,"")</f>
        <v>2010.0</v>
      </c>
      <c r="N703">
        <f>IF(AND(ISNUMBER($BW703),ISNUMBER($BX703)),MIN(1,MAX(0,($BX703-2016+1)/($BX703-$BW703+1))),"")</f>
        <v>0.1764705882352941</v>
      </c>
      <c r="O703">
        <f>IF(AND(ISNUMBER($BW703),ISNUMBER($BX703)),MIN(1,MAX(0,($BX703-2017+1)/($BX703-$BW703+1))),"")</f>
        <v>0.1176470588235294</v>
      </c>
      <c r="P703">
        <f>IF(AND(ISNUMBER($BW703),ISNUMBER($BX703)),MIN(1,MAX(0,($BX703-2018+1)/($BX703-$BW703+1))),"")</f>
        <v>0.05882352941176471</v>
      </c>
      <c r="Q703">
        <f>IF(AND(ISNUMBER($BW703),ISNUMBER($BX703)),MIN(1,MAX(0,($BX703-2019+1)/($BX703-$BW703+1))),"")</f>
        <v>0.0</v>
      </c>
      <c r="R703">
        <f>IF(AND(ISNUMBER($BW703),ISNUMBER($BX703)),MIN(1,MAX(0,($BX703-2016+1)/($BX703-$BW703+1))),"")</f>
        <v>0.1764705882352941</v>
      </c>
      <c r="S703">
        <f>IF($L703&lt;&gt;"",IF($L703&gt;=2015.5,1,0),"")</f>
        <v>0.0</v>
      </c>
      <c r="T703">
        <f>IF($L703&lt;&gt;"",IF($L703&gt;=2016,1,0),"")</f>
        <v>0.0</v>
      </c>
      <c r="U703">
        <f>IF(ISNUMBER($BX703),IF($BX703&gt;=2016,1,0),"")</f>
        <v>1.0</v>
      </c>
      <c r="V703">
        <f>IF(ISNUMBER($BW703),IF($BW703&gt;=2016,1,0),"")</f>
        <v>0.0</v>
      </c>
      <c r="W703" t="str">
        <f>IF(AND(ISNUMBER($BW703),ISNUMBER($BX703)),IF($BW703&gt;=2016,"post-only",IF($BX703&lt;2016,"pre-only","mixed")),"")</f>
        <v>mixed</v>
      </c>
      <c r="X703">
        <f>IF(AND(ISNUMBER($BW703),ISNUMBER($BX703)),MIN(1,MAX(0,($BX703-2017+1)/($BX703-$BW703+1))),"")</f>
        <v>0.1176470588235294</v>
      </c>
      <c r="Y703">
        <f>IF(AND(ISNUMBER($BW703),ISNUMBER($BX703)),MIN(1,MAX(0,($BX703-2018+1)/($BX703-$BW703+1))),"")</f>
        <v>0.05882352941176471</v>
      </c>
      <c r="Z703">
        <f>IF(AND(ISNUMBER($BW703),ISNUMBER($BX703)),MIN(1,MAX(0,($BX703-2019+1)/($BX703-$BW703+1))),"")</f>
        <v>0.0</v>
      </c>
      <c r="AA703">
        <f>IF(ISNUMBER($BX703),IF($BX703&gt;=2017,1,0),"")</f>
        <v>1.0</v>
      </c>
      <c r="AB703">
        <f>IF(ISNUMBER($BX703),IF($BX703&gt;=2018,1,0),"")</f>
        <v>1.0</v>
      </c>
      <c r="AC703">
        <f>IF(ISNUMBER($BX703),IF($BX703&gt;=2019,1,0),"")</f>
        <v>0.0</v>
      </c>
      <c r="AD703">
        <f>IF($L703&lt;&gt;"",IF($L703&gt;2013,1,0),"")</f>
        <v>0.0</v>
      </c>
      <c r="AE703">
        <f>IF($L703&lt;&gt;"",1+IF($L703&gt;2011,1,0)+IF($L703&gt;2014,1,0),"")</f>
        <v>1.0</v>
      </c>
      <c r="AF703" t="inlineStr">
        <is>
          <t>loan (interest rate)</t>
        </is>
      </c>
      <c r="AG703" t="inlineStr">
        <is>
          <t>performance</t>
        </is>
      </c>
      <c r="AH703" t="inlineStr">
        <is>
          <t>99_NCE</t>
        </is>
      </c>
      <c r="AI703" t="inlineStr">
        <is>
          <t>99_NCE</t>
        </is>
      </c>
      <c r="AJ703" t="inlineStr">
        <is>
          <t>99_NCE</t>
        </is>
      </c>
      <c r="AK703" t="str">
        <f>IF(AND($CF703&lt;&gt;"",IFERROR(INDEX(subsample_country_map!$B:$B,MATCH($CF703,subsample_country_map!$A:$A,0)),"")&lt;&gt;""),INDEX(subsample_country_map!$B:$B,MATCH($CF703,subsample_country_map!$A:$A,0)),INDEX(lookup!$AA:$AA,MATCH($A703,lookup!$A:$A,0)))</f>
        <v>99_NCE</v>
      </c>
      <c r="AL703" t="str">
        <f>IF(AND($CF703&lt;&gt;"",IFERROR(INDEX(subsample_country_map!$C:$C,MATCH($CF703,subsample_country_map!$A:$A,0)),"")&lt;&gt;""),INDEX(subsample_country_map!$C:$C,MATCH($CF703,subsample_country_map!$A:$A,0)),INDEX(lookup!$AB:$AB,MATCH($A703,lookup!$A:$A,0)))</f>
        <v>99_NCE</v>
      </c>
      <c r="AM703" t="str">
        <f>IF(AND($CF703&lt;&gt;"",IFERROR(INDEX(subsample_country_map!$D:$D,MATCH($CF703,subsample_country_map!$A:$A,0)),"")&lt;&gt;""),INDEX(subsample_country_map!$D:$D,MATCH($CF703,subsample_country_map!$A:$A,0)),INDEX(lookup!$AC:$AC,MATCH($A703,lookup!$A:$A,0)))</f>
        <v>99_NCE</v>
      </c>
      <c r="AN703" t="str">
        <f>IF(AND($CF703&lt;&gt;"",IFERROR(INDEX(subsample_country_map!$E:$E,MATCH($CF703,subsample_country_map!$A:$A,0)),"")&lt;&gt;""),INDEX(subsample_country_map!$E:$E,MATCH($CF703,subsample_country_map!$A:$A,0)),INDEX(lookup!$AD:$AD,MATCH($A703,lookup!$A:$A,0)))</f>
        <v>99_NCE</v>
      </c>
      <c r="AO703" t="str">
        <f>INDEX(lookup!$Y:$Y,MATCH($A703,lookup!$A:$A,0))</f>
        <v>0_published</v>
      </c>
      <c r="AP703" t="str">
        <f>INDEX(lookup!$Z:$Z,MATCH($A703,lookup!$A:$A,0))</f>
        <v>0_VHB low</v>
      </c>
      <c r="AQ703" t="str">
        <f>INDEX(lookup!$W:$W,MATCH($A703,lookup!$A:$A,0))</f>
        <v>2_sust</v>
      </c>
      <c r="AS703" t="inlineStr">
        <is>
          <t>staging</t>
        </is>
      </c>
      <c r="AT703" t="inlineStr">
        <is>
          <t>bad-CER</t>
        </is>
      </c>
      <c r="AU703" t="inlineStr">
        <is>
          <t>cost</t>
        </is>
      </c>
      <c r="AV703" t="inlineStr">
        <is>
          <t>-0.030</t>
        </is>
      </c>
      <c r="AW703" t="inlineStr">
        <is>
          <t>0.033</t>
        </is>
      </c>
      <c r="BA703" t="n">
        <v>6029</v>
      </c>
      <c r="BB703" t="inlineStr">
        <is>
          <t>0</t>
        </is>
      </c>
      <c r="BC703" t="inlineStr">
        <is>
          <t>OLS</t>
        </is>
      </c>
      <c r="BD703" t="inlineStr">
        <is>
          <t>firm</t>
        </is>
      </c>
      <c r="BE703" t="inlineStr">
        <is>
          <t>none</t>
        </is>
      </c>
      <c r="BI703" t="inlineStr">
        <is>
          <t>Table 3</t>
        </is>
      </c>
      <c r="BJ703" t="inlineStr">
        <is>
          <t>column 4 (Tech. support)</t>
        </is>
      </c>
      <c r="BK703" t="inlineStr">
        <is>
          <t>7</t>
        </is>
      </c>
      <c r="BL703" t="inlineStr">
        <is>
          <t>Emission intensity -0.030 (0.033)</t>
        </is>
      </c>
      <c r="BM703" t="inlineStr">
        <is>
          <t>Emission intensity</t>
        </is>
      </c>
      <c r="BN703" t="inlineStr">
        <is>
          <t>(log) All-in-spread-drawn</t>
        </is>
      </c>
      <c r="BO703" t="inlineStr">
        <is>
          <t>update</t>
        </is>
      </c>
      <c r="BP703" t="inlineStr">
        <is>
          <t>D'Arcangelo et al (2025)</t>
        </is>
      </c>
      <c r="BQ703" t="inlineStr">
        <is>
          <t>computed</t>
        </is>
      </c>
      <c r="BT703" t="n">
        <v>0</v>
      </c>
      <c r="BU703" t="inlineStr">
        <is>
          <t>staging_DArcangelo_et_al_2025.csv</t>
        </is>
      </c>
      <c r="BW703" t="n">
        <v>2002</v>
      </c>
      <c r="BX703" t="n">
        <v>2018</v>
      </c>
      <c r="BY703" t="inlineStr">
        <is>
          <t>multi: 33 countries</t>
        </is>
      </c>
      <c r="BZ703" t="n">
        <v>2010</v>
      </c>
      <c r="CA703" t="n">
        <v>0.1764705882352941</v>
      </c>
      <c r="CB703" t="n">
        <v>0</v>
      </c>
      <c r="CC703" t="n">
        <v>1</v>
      </c>
      <c r="CD703" t="n">
        <v>0.01170778534556279</v>
      </c>
      <c r="CE703" t="n">
        <v>1</v>
      </c>
    </row>
    <row r="704">
      <c r="A704" t="inlineStr">
        <is>
          <t>D'Arcangelo et al (2025)</t>
        </is>
      </c>
      <c r="B704" t="n">
        <v>2009</v>
      </c>
      <c r="C704" t="n">
        <v>0.01521870596003635</v>
      </c>
      <c r="D704" t="n">
        <v>6029</v>
      </c>
      <c r="E704">
        <f>IF(ISNUMBER($BA704),$BA704,IF(AND(ISNUMBER($D704),ISNUMBER($BW704),ISNUMBER($BX704)),$D704*($BX704-$BW704+1),""))</f>
        <v>6029.0</v>
      </c>
      <c r="H704" t="inlineStr">
        <is>
          <t>partial</t>
        </is>
      </c>
      <c r="I704" t="inlineStr">
        <is>
          <t>Regression Cofficient and Standard Error  available</t>
        </is>
      </c>
      <c r="J704">
        <f>IF($BW704&lt;&gt;"",$BW704,"")</f>
        <v>2002.0</v>
      </c>
      <c r="K704">
        <f>IF($BX704&lt;&gt;"",$BX704,"")</f>
        <v>2018.0</v>
      </c>
      <c r="L704">
        <f>IF(AND(ISNUMBER($BW704),ISNUMBER($BX704)),($BW704+$BX704)/2,"")</f>
        <v>2010.0</v>
      </c>
      <c r="M704">
        <f>IF($L704&lt;&gt;"",$L704,"")</f>
        <v>2010.0</v>
      </c>
      <c r="N704">
        <f>IF(AND(ISNUMBER($BW704),ISNUMBER($BX704)),MIN(1,MAX(0,($BX704-2016+1)/($BX704-$BW704+1))),"")</f>
        <v>0.1764705882352941</v>
      </c>
      <c r="O704">
        <f>IF(AND(ISNUMBER($BW704),ISNUMBER($BX704)),MIN(1,MAX(0,($BX704-2017+1)/($BX704-$BW704+1))),"")</f>
        <v>0.1176470588235294</v>
      </c>
      <c r="P704">
        <f>IF(AND(ISNUMBER($BW704),ISNUMBER($BX704)),MIN(1,MAX(0,($BX704-2018+1)/($BX704-$BW704+1))),"")</f>
        <v>0.05882352941176471</v>
      </c>
      <c r="Q704">
        <f>IF(AND(ISNUMBER($BW704),ISNUMBER($BX704)),MIN(1,MAX(0,($BX704-2019+1)/($BX704-$BW704+1))),"")</f>
        <v>0.0</v>
      </c>
      <c r="R704">
        <f>IF(AND(ISNUMBER($BW704),ISNUMBER($BX704)),MIN(1,MAX(0,($BX704-2016+1)/($BX704-$BW704+1))),"")</f>
        <v>0.1764705882352941</v>
      </c>
      <c r="S704">
        <f>IF($L704&lt;&gt;"",IF($L704&gt;=2015.5,1,0),"")</f>
        <v>0.0</v>
      </c>
      <c r="T704">
        <f>IF($L704&lt;&gt;"",IF($L704&gt;=2016,1,0),"")</f>
        <v>0.0</v>
      </c>
      <c r="U704">
        <f>IF(ISNUMBER($BX704),IF($BX704&gt;=2016,1,0),"")</f>
        <v>1.0</v>
      </c>
      <c r="V704">
        <f>IF(ISNUMBER($BW704),IF($BW704&gt;=2016,1,0),"")</f>
        <v>0.0</v>
      </c>
      <c r="W704" t="str">
        <f>IF(AND(ISNUMBER($BW704),ISNUMBER($BX704)),IF($BW704&gt;=2016,"post-only",IF($BX704&lt;2016,"pre-only","mixed")),"")</f>
        <v>mixed</v>
      </c>
      <c r="X704">
        <f>IF(AND(ISNUMBER($BW704),ISNUMBER($BX704)),MIN(1,MAX(0,($BX704-2017+1)/($BX704-$BW704+1))),"")</f>
        <v>0.1176470588235294</v>
      </c>
      <c r="Y704">
        <f>IF(AND(ISNUMBER($BW704),ISNUMBER($BX704)),MIN(1,MAX(0,($BX704-2018+1)/($BX704-$BW704+1))),"")</f>
        <v>0.05882352941176471</v>
      </c>
      <c r="Z704">
        <f>IF(AND(ISNUMBER($BW704),ISNUMBER($BX704)),MIN(1,MAX(0,($BX704-2019+1)/($BX704-$BW704+1))),"")</f>
        <v>0.0</v>
      </c>
      <c r="AA704">
        <f>IF(ISNUMBER($BX704),IF($BX704&gt;=2017,1,0),"")</f>
        <v>1.0</v>
      </c>
      <c r="AB704">
        <f>IF(ISNUMBER($BX704),IF($BX704&gt;=2018,1,0),"")</f>
        <v>1.0</v>
      </c>
      <c r="AC704">
        <f>IF(ISNUMBER($BX704),IF($BX704&gt;=2019,1,0),"")</f>
        <v>0.0</v>
      </c>
      <c r="AD704">
        <f>IF($L704&lt;&gt;"",IF($L704&gt;2013,1,0),"")</f>
        <v>0.0</v>
      </c>
      <c r="AE704">
        <f>IF($L704&lt;&gt;"",1+IF($L704&gt;2011,1,0)+IF($L704&gt;2014,1,0),"")</f>
        <v>1.0</v>
      </c>
      <c r="AF704" t="inlineStr">
        <is>
          <t>loan (interest rate)</t>
        </is>
      </c>
      <c r="AG704" t="inlineStr">
        <is>
          <t>performance</t>
        </is>
      </c>
      <c r="AH704" t="inlineStr">
        <is>
          <t>99_NCE</t>
        </is>
      </c>
      <c r="AI704" t="inlineStr">
        <is>
          <t>99_NCE</t>
        </is>
      </c>
      <c r="AJ704" t="inlineStr">
        <is>
          <t>99_NCE</t>
        </is>
      </c>
      <c r="AK704" t="str">
        <f>IF(AND($CF704&lt;&gt;"",IFERROR(INDEX(subsample_country_map!$B:$B,MATCH($CF704,subsample_country_map!$A:$A,0)),"")&lt;&gt;""),INDEX(subsample_country_map!$B:$B,MATCH($CF704,subsample_country_map!$A:$A,0)),INDEX(lookup!$AA:$AA,MATCH($A704,lookup!$A:$A,0)))</f>
        <v>99_NCE</v>
      </c>
      <c r="AL704" t="str">
        <f>IF(AND($CF704&lt;&gt;"",IFERROR(INDEX(subsample_country_map!$C:$C,MATCH($CF704,subsample_country_map!$A:$A,0)),"")&lt;&gt;""),INDEX(subsample_country_map!$C:$C,MATCH($CF704,subsample_country_map!$A:$A,0)),INDEX(lookup!$AB:$AB,MATCH($A704,lookup!$A:$A,0)))</f>
        <v>99_NCE</v>
      </c>
      <c r="AM704" t="str">
        <f>IF(AND($CF704&lt;&gt;"",IFERROR(INDEX(subsample_country_map!$D:$D,MATCH($CF704,subsample_country_map!$A:$A,0)),"")&lt;&gt;""),INDEX(subsample_country_map!$D:$D,MATCH($CF704,subsample_country_map!$A:$A,0)),INDEX(lookup!$AC:$AC,MATCH($A704,lookup!$A:$A,0)))</f>
        <v>99_NCE</v>
      </c>
      <c r="AN704" t="str">
        <f>IF(AND($CF704&lt;&gt;"",IFERROR(INDEX(subsample_country_map!$E:$E,MATCH($CF704,subsample_country_map!$A:$A,0)),"")&lt;&gt;""),INDEX(subsample_country_map!$E:$E,MATCH($CF704,subsample_country_map!$A:$A,0)),INDEX(lookup!$AD:$AD,MATCH($A704,lookup!$A:$A,0)))</f>
        <v>99_NCE</v>
      </c>
      <c r="AO704" t="str">
        <f>INDEX(lookup!$Y:$Y,MATCH($A704,lookup!$A:$A,0))</f>
        <v>0_published</v>
      </c>
      <c r="AP704" t="str">
        <f>INDEX(lookup!$Z:$Z,MATCH($A704,lookup!$A:$A,0))</f>
        <v>0_VHB low</v>
      </c>
      <c r="AQ704" t="str">
        <f>INDEX(lookup!$W:$W,MATCH($A704,lookup!$A:$A,0))</f>
        <v>2_sust</v>
      </c>
      <c r="AS704" t="inlineStr">
        <is>
          <t>staging</t>
        </is>
      </c>
      <c r="AT704" t="inlineStr">
        <is>
          <t>bad-CER</t>
        </is>
      </c>
      <c r="AU704" t="inlineStr">
        <is>
          <t>cost</t>
        </is>
      </c>
      <c r="AV704" t="inlineStr">
        <is>
          <t>-0.039</t>
        </is>
      </c>
      <c r="AW704" t="inlineStr">
        <is>
          <t>0.033</t>
        </is>
      </c>
      <c r="BA704" t="n">
        <v>6029</v>
      </c>
      <c r="BB704" t="inlineStr">
        <is>
          <t>0</t>
        </is>
      </c>
      <c r="BC704" t="inlineStr">
        <is>
          <t>OLS</t>
        </is>
      </c>
      <c r="BD704" t="inlineStr">
        <is>
          <t>firm</t>
        </is>
      </c>
      <c r="BE704" t="inlineStr">
        <is>
          <t>none</t>
        </is>
      </c>
      <c r="BI704" t="inlineStr">
        <is>
          <t>Table 3</t>
        </is>
      </c>
      <c r="BJ704" t="inlineStr">
        <is>
          <t>column 5 (Tech. support &amp; CO2 tax)</t>
        </is>
      </c>
      <c r="BK704" t="inlineStr">
        <is>
          <t>7</t>
        </is>
      </c>
      <c r="BL704" t="inlineStr">
        <is>
          <t>Emission intensity -0.039 (0.033)</t>
        </is>
      </c>
      <c r="BM704" t="inlineStr">
        <is>
          <t>Emission intensity</t>
        </is>
      </c>
      <c r="BN704" t="inlineStr">
        <is>
          <t>(log) All-in-spread-drawn</t>
        </is>
      </c>
      <c r="BO704" t="inlineStr">
        <is>
          <t>update</t>
        </is>
      </c>
      <c r="BP704" t="inlineStr">
        <is>
          <t>D'Arcangelo et al (2025)</t>
        </is>
      </c>
      <c r="BQ704" t="inlineStr">
        <is>
          <t>computed</t>
        </is>
      </c>
      <c r="BT704" t="n">
        <v>0</v>
      </c>
      <c r="BU704" t="inlineStr">
        <is>
          <t>staging_DArcangelo_et_al_2025.csv</t>
        </is>
      </c>
      <c r="BW704" t="n">
        <v>2002</v>
      </c>
      <c r="BX704" t="n">
        <v>2018</v>
      </c>
      <c r="BY704" t="inlineStr">
        <is>
          <t>multi: 33 countries</t>
        </is>
      </c>
      <c r="BZ704" t="n">
        <v>2010</v>
      </c>
      <c r="CA704" t="n">
        <v>0.1764705882352941</v>
      </c>
      <c r="CB704" t="n">
        <v>0</v>
      </c>
      <c r="CC704" t="n">
        <v>1</v>
      </c>
      <c r="CD704" t="n">
        <v>0.0152198810531505</v>
      </c>
      <c r="CE704" t="n">
        <v>1</v>
      </c>
    </row>
    <row r="705">
      <c r="A705" t="inlineStr">
        <is>
          <t>D'Arcangelo et al (2025)</t>
        </is>
      </c>
      <c r="B705" t="n">
        <v>2010</v>
      </c>
      <c r="C705" t="n">
        <v>0.02753743057355265</v>
      </c>
      <c r="D705" t="n">
        <v>6029</v>
      </c>
      <c r="E705">
        <f>IF(ISNUMBER($BA705),$BA705,IF(AND(ISNUMBER($D705),ISNUMBER($BW705),ISNUMBER($BX705)),$D705*($BX705-$BW705+1),""))</f>
        <v>6029.0</v>
      </c>
      <c r="H705" t="inlineStr">
        <is>
          <t>partial</t>
        </is>
      </c>
      <c r="I705" t="inlineStr">
        <is>
          <t>T-Statistic available</t>
        </is>
      </c>
      <c r="J705">
        <f>IF($BW705&lt;&gt;"",$BW705,"")</f>
        <v>2002.0</v>
      </c>
      <c r="K705">
        <f>IF($BX705&lt;&gt;"",$BX705,"")</f>
        <v>2018.0</v>
      </c>
      <c r="L705">
        <f>IF(AND(ISNUMBER($BW705),ISNUMBER($BX705)),($BW705+$BX705)/2,"")</f>
        <v>2010.0</v>
      </c>
      <c r="M705">
        <f>IF($L705&lt;&gt;"",$L705,"")</f>
        <v>2010.0</v>
      </c>
      <c r="N705">
        <f>IF(AND(ISNUMBER($BW705),ISNUMBER($BX705)),MIN(1,MAX(0,($BX705-2016+1)/($BX705-$BW705+1))),"")</f>
        <v>0.1764705882352941</v>
      </c>
      <c r="O705">
        <f>IF(AND(ISNUMBER($BW705),ISNUMBER($BX705)),MIN(1,MAX(0,($BX705-2017+1)/($BX705-$BW705+1))),"")</f>
        <v>0.1176470588235294</v>
      </c>
      <c r="P705">
        <f>IF(AND(ISNUMBER($BW705),ISNUMBER($BX705)),MIN(1,MAX(0,($BX705-2018+1)/($BX705-$BW705+1))),"")</f>
        <v>0.05882352941176471</v>
      </c>
      <c r="Q705">
        <f>IF(AND(ISNUMBER($BW705),ISNUMBER($BX705)),MIN(1,MAX(0,($BX705-2019+1)/($BX705-$BW705+1))),"")</f>
        <v>0.0</v>
      </c>
      <c r="R705">
        <f>IF(AND(ISNUMBER($BW705),ISNUMBER($BX705)),MIN(1,MAX(0,($BX705-2016+1)/($BX705-$BW705+1))),"")</f>
        <v>0.1764705882352941</v>
      </c>
      <c r="S705">
        <f>IF($L705&lt;&gt;"",IF($L705&gt;=2015.5,1,0),"")</f>
        <v>0.0</v>
      </c>
      <c r="T705">
        <f>IF($L705&lt;&gt;"",IF($L705&gt;=2016,1,0),"")</f>
        <v>0.0</v>
      </c>
      <c r="U705">
        <f>IF(ISNUMBER($BX705),IF($BX705&gt;=2016,1,0),"")</f>
        <v>1.0</v>
      </c>
      <c r="V705">
        <f>IF(ISNUMBER($BW705),IF($BW705&gt;=2016,1,0),"")</f>
        <v>0.0</v>
      </c>
      <c r="W705" t="str">
        <f>IF(AND(ISNUMBER($BW705),ISNUMBER($BX705)),IF($BW705&gt;=2016,"post-only",IF($BX705&lt;2016,"pre-only","mixed")),"")</f>
        <v>mixed</v>
      </c>
      <c r="X705">
        <f>IF(AND(ISNUMBER($BW705),ISNUMBER($BX705)),MIN(1,MAX(0,($BX705-2017+1)/($BX705-$BW705+1))),"")</f>
        <v>0.1176470588235294</v>
      </c>
      <c r="Y705">
        <f>IF(AND(ISNUMBER($BW705),ISNUMBER($BX705)),MIN(1,MAX(0,($BX705-2018+1)/($BX705-$BW705+1))),"")</f>
        <v>0.05882352941176471</v>
      </c>
      <c r="Z705">
        <f>IF(AND(ISNUMBER($BW705),ISNUMBER($BX705)),MIN(1,MAX(0,($BX705-2019+1)/($BX705-$BW705+1))),"")</f>
        <v>0.0</v>
      </c>
      <c r="AA705">
        <f>IF(ISNUMBER($BX705),IF($BX705&gt;=2017,1,0),"")</f>
        <v>1.0</v>
      </c>
      <c r="AB705">
        <f>IF(ISNUMBER($BX705),IF($BX705&gt;=2018,1,0),"")</f>
        <v>1.0</v>
      </c>
      <c r="AC705">
        <f>IF(ISNUMBER($BX705),IF($BX705&gt;=2019,1,0),"")</f>
        <v>0.0</v>
      </c>
      <c r="AD705">
        <f>IF($L705&lt;&gt;"",IF($L705&gt;2013,1,0),"")</f>
        <v>0.0</v>
      </c>
      <c r="AE705">
        <f>IF($L705&lt;&gt;"",1+IF($L705&gt;2011,1,0)+IF($L705&gt;2014,1,0),"")</f>
        <v>1.0</v>
      </c>
      <c r="AF705" t="inlineStr">
        <is>
          <t>loan (interest rate)</t>
        </is>
      </c>
      <c r="AG705" t="inlineStr">
        <is>
          <t>performance</t>
        </is>
      </c>
      <c r="AH705" t="inlineStr">
        <is>
          <t>99_NCE</t>
        </is>
      </c>
      <c r="AI705" t="inlineStr">
        <is>
          <t>99_NCE</t>
        </is>
      </c>
      <c r="AJ705" t="inlineStr">
        <is>
          <t>99_NCE</t>
        </is>
      </c>
      <c r="AK705" t="str">
        <f>IF(AND($CF705&lt;&gt;"",IFERROR(INDEX(subsample_country_map!$B:$B,MATCH($CF705,subsample_country_map!$A:$A,0)),"")&lt;&gt;""),INDEX(subsample_country_map!$B:$B,MATCH($CF705,subsample_country_map!$A:$A,0)),INDEX(lookup!$AA:$AA,MATCH($A705,lookup!$A:$A,0)))</f>
        <v>99_NCE</v>
      </c>
      <c r="AL705" t="str">
        <f>IF(AND($CF705&lt;&gt;"",IFERROR(INDEX(subsample_country_map!$C:$C,MATCH($CF705,subsample_country_map!$A:$A,0)),"")&lt;&gt;""),INDEX(subsample_country_map!$C:$C,MATCH($CF705,subsample_country_map!$A:$A,0)),INDEX(lookup!$AB:$AB,MATCH($A705,lookup!$A:$A,0)))</f>
        <v>99_NCE</v>
      </c>
      <c r="AM705" t="str">
        <f>IF(AND($CF705&lt;&gt;"",IFERROR(INDEX(subsample_country_map!$D:$D,MATCH($CF705,subsample_country_map!$A:$A,0)),"")&lt;&gt;""),INDEX(subsample_country_map!$D:$D,MATCH($CF705,subsample_country_map!$A:$A,0)),INDEX(lookup!$AC:$AC,MATCH($A705,lookup!$A:$A,0)))</f>
        <v>99_NCE</v>
      </c>
      <c r="AN705" t="str">
        <f>IF(AND($CF705&lt;&gt;"",IFERROR(INDEX(subsample_country_map!$E:$E,MATCH($CF705,subsample_country_map!$A:$A,0)),"")&lt;&gt;""),INDEX(subsample_country_map!$E:$E,MATCH($CF705,subsample_country_map!$A:$A,0)),INDEX(lookup!$AD:$AD,MATCH($A705,lookup!$A:$A,0)))</f>
        <v>99_NCE</v>
      </c>
      <c r="AO705" t="str">
        <f>INDEX(lookup!$Y:$Y,MATCH($A705,lookup!$A:$A,0))</f>
        <v>0_published</v>
      </c>
      <c r="AP705" t="str">
        <f>INDEX(lookup!$Z:$Z,MATCH($A705,lookup!$A:$A,0))</f>
        <v>0_VHB low</v>
      </c>
      <c r="AQ705" t="str">
        <f>INDEX(lookup!$W:$W,MATCH($A705,lookup!$A:$A,0))</f>
        <v>2_sust</v>
      </c>
      <c r="AS705" t="inlineStr">
        <is>
          <t>staging</t>
        </is>
      </c>
      <c r="AT705" t="inlineStr">
        <is>
          <t>good-CER</t>
        </is>
      </c>
      <c r="AU705" t="inlineStr">
        <is>
          <t>cost</t>
        </is>
      </c>
      <c r="AV705" t="inlineStr">
        <is>
          <t>0.109</t>
        </is>
      </c>
      <c r="AX705" t="inlineStr">
        <is>
          <t>2.139</t>
        </is>
      </c>
      <c r="BA705" t="n">
        <v>6029</v>
      </c>
      <c r="BB705" t="inlineStr">
        <is>
          <t>0</t>
        </is>
      </c>
      <c r="BC705" t="inlineStr">
        <is>
          <t>other:Heckman two-step (second-step spread equation)</t>
        </is>
      </c>
      <c r="BD705" t="inlineStr">
        <is>
          <t>not stated</t>
        </is>
      </c>
      <c r="BE705" t="inlineStr">
        <is>
          <t>none</t>
        </is>
      </c>
      <c r="BI705" t="inlineStr">
        <is>
          <t>Table 4</t>
        </is>
      </c>
      <c r="BJ705" t="inlineStr">
        <is>
          <t>Panel A column 1 (Peer Pressure (unweighted))</t>
        </is>
      </c>
      <c r="BK705" t="inlineStr">
        <is>
          <t>9</t>
        </is>
      </c>
      <c r="BL705" t="inlineStr">
        <is>
          <t>Green innovativeness 0.109** (2.139)</t>
        </is>
      </c>
      <c r="BM705" t="inlineStr">
        <is>
          <t>Green innovativeness</t>
        </is>
      </c>
      <c r="BN705" t="inlineStr">
        <is>
          <t>(log) All-in-spread-drawn</t>
        </is>
      </c>
      <c r="BO705" t="inlineStr">
        <is>
          <t>update</t>
        </is>
      </c>
      <c r="BP705" t="inlineStr">
        <is>
          <t>D'Arcangelo et al (2025)</t>
        </is>
      </c>
      <c r="BQ705" t="inlineStr">
        <is>
          <t>computed</t>
        </is>
      </c>
      <c r="BT705" t="n">
        <v>0</v>
      </c>
      <c r="BU705" t="inlineStr">
        <is>
          <t>staging_DArcangelo_et_al_2025.csv</t>
        </is>
      </c>
      <c r="BW705" t="n">
        <v>2002</v>
      </c>
      <c r="BX705" t="n">
        <v>2018</v>
      </c>
      <c r="BY705" t="inlineStr">
        <is>
          <t>multi: 33 countries</t>
        </is>
      </c>
      <c r="BZ705" t="n">
        <v>2010</v>
      </c>
      <c r="CA705" t="n">
        <v>0.1764705882352941</v>
      </c>
      <c r="CB705" t="n">
        <v>0</v>
      </c>
      <c r="CC705" t="n">
        <v>1</v>
      </c>
      <c r="CD705" t="n">
        <v>0.02754439437934605</v>
      </c>
      <c r="CE705" t="n">
        <v>1</v>
      </c>
    </row>
    <row r="706">
      <c r="A706" t="inlineStr">
        <is>
          <t>D'Arcangelo et al (2025)</t>
        </is>
      </c>
      <c r="B706" t="n">
        <v>2011</v>
      </c>
      <c r="C706" t="n">
        <v>0.02752456635508953</v>
      </c>
      <c r="D706" t="n">
        <v>6029</v>
      </c>
      <c r="E706">
        <f>IF(ISNUMBER($BA706),$BA706,IF(AND(ISNUMBER($D706),ISNUMBER($BW706),ISNUMBER($BX706)),$D706*($BX706-$BW706+1),""))</f>
        <v>6029.0</v>
      </c>
      <c r="H706" t="inlineStr">
        <is>
          <t>partial</t>
        </is>
      </c>
      <c r="I706" t="inlineStr">
        <is>
          <t>T-Statistic available</t>
        </is>
      </c>
      <c r="J706">
        <f>IF($BW706&lt;&gt;"",$BW706,"")</f>
        <v>2002.0</v>
      </c>
      <c r="K706">
        <f>IF($BX706&lt;&gt;"",$BX706,"")</f>
        <v>2018.0</v>
      </c>
      <c r="L706">
        <f>IF(AND(ISNUMBER($BW706),ISNUMBER($BX706)),($BW706+$BX706)/2,"")</f>
        <v>2010.0</v>
      </c>
      <c r="M706">
        <f>IF($L706&lt;&gt;"",$L706,"")</f>
        <v>2010.0</v>
      </c>
      <c r="N706">
        <f>IF(AND(ISNUMBER($BW706),ISNUMBER($BX706)),MIN(1,MAX(0,($BX706-2016+1)/($BX706-$BW706+1))),"")</f>
        <v>0.1764705882352941</v>
      </c>
      <c r="O706">
        <f>IF(AND(ISNUMBER($BW706),ISNUMBER($BX706)),MIN(1,MAX(0,($BX706-2017+1)/($BX706-$BW706+1))),"")</f>
        <v>0.1176470588235294</v>
      </c>
      <c r="P706">
        <f>IF(AND(ISNUMBER($BW706),ISNUMBER($BX706)),MIN(1,MAX(0,($BX706-2018+1)/($BX706-$BW706+1))),"")</f>
        <v>0.05882352941176471</v>
      </c>
      <c r="Q706">
        <f>IF(AND(ISNUMBER($BW706),ISNUMBER($BX706)),MIN(1,MAX(0,($BX706-2019+1)/($BX706-$BW706+1))),"")</f>
        <v>0.0</v>
      </c>
      <c r="R706">
        <f>IF(AND(ISNUMBER($BW706),ISNUMBER($BX706)),MIN(1,MAX(0,($BX706-2016+1)/($BX706-$BW706+1))),"")</f>
        <v>0.1764705882352941</v>
      </c>
      <c r="S706">
        <f>IF($L706&lt;&gt;"",IF($L706&gt;=2015.5,1,0),"")</f>
        <v>0.0</v>
      </c>
      <c r="T706">
        <f>IF($L706&lt;&gt;"",IF($L706&gt;=2016,1,0),"")</f>
        <v>0.0</v>
      </c>
      <c r="U706">
        <f>IF(ISNUMBER($BX706),IF($BX706&gt;=2016,1,0),"")</f>
        <v>1.0</v>
      </c>
      <c r="V706">
        <f>IF(ISNUMBER($BW706),IF($BW706&gt;=2016,1,0),"")</f>
        <v>0.0</v>
      </c>
      <c r="W706" t="str">
        <f>IF(AND(ISNUMBER($BW706),ISNUMBER($BX706)),IF($BW706&gt;=2016,"post-only",IF($BX706&lt;2016,"pre-only","mixed")),"")</f>
        <v>mixed</v>
      </c>
      <c r="X706">
        <f>IF(AND(ISNUMBER($BW706),ISNUMBER($BX706)),MIN(1,MAX(0,($BX706-2017+1)/($BX706-$BW706+1))),"")</f>
        <v>0.1176470588235294</v>
      </c>
      <c r="Y706">
        <f>IF(AND(ISNUMBER($BW706),ISNUMBER($BX706)),MIN(1,MAX(0,($BX706-2018+1)/($BX706-$BW706+1))),"")</f>
        <v>0.05882352941176471</v>
      </c>
      <c r="Z706">
        <f>IF(AND(ISNUMBER($BW706),ISNUMBER($BX706)),MIN(1,MAX(0,($BX706-2019+1)/($BX706-$BW706+1))),"")</f>
        <v>0.0</v>
      </c>
      <c r="AA706">
        <f>IF(ISNUMBER($BX706),IF($BX706&gt;=2017,1,0),"")</f>
        <v>1.0</v>
      </c>
      <c r="AB706">
        <f>IF(ISNUMBER($BX706),IF($BX706&gt;=2018,1,0),"")</f>
        <v>1.0</v>
      </c>
      <c r="AC706">
        <f>IF(ISNUMBER($BX706),IF($BX706&gt;=2019,1,0),"")</f>
        <v>0.0</v>
      </c>
      <c r="AD706">
        <f>IF($L706&lt;&gt;"",IF($L706&gt;2013,1,0),"")</f>
        <v>0.0</v>
      </c>
      <c r="AE706">
        <f>IF($L706&lt;&gt;"",1+IF($L706&gt;2011,1,0)+IF($L706&gt;2014,1,0),"")</f>
        <v>1.0</v>
      </c>
      <c r="AF706" t="inlineStr">
        <is>
          <t>loan (interest rate)</t>
        </is>
      </c>
      <c r="AG706" t="inlineStr">
        <is>
          <t>performance</t>
        </is>
      </c>
      <c r="AH706" t="inlineStr">
        <is>
          <t>99_NCE</t>
        </is>
      </c>
      <c r="AI706" t="inlineStr">
        <is>
          <t>99_NCE</t>
        </is>
      </c>
      <c r="AJ706" t="inlineStr">
        <is>
          <t>99_NCE</t>
        </is>
      </c>
      <c r="AK706" t="str">
        <f>IF(AND($CF706&lt;&gt;"",IFERROR(INDEX(subsample_country_map!$B:$B,MATCH($CF706,subsample_country_map!$A:$A,0)),"")&lt;&gt;""),INDEX(subsample_country_map!$B:$B,MATCH($CF706,subsample_country_map!$A:$A,0)),INDEX(lookup!$AA:$AA,MATCH($A706,lookup!$A:$A,0)))</f>
        <v>99_NCE</v>
      </c>
      <c r="AL706" t="str">
        <f>IF(AND($CF706&lt;&gt;"",IFERROR(INDEX(subsample_country_map!$C:$C,MATCH($CF706,subsample_country_map!$A:$A,0)),"")&lt;&gt;""),INDEX(subsample_country_map!$C:$C,MATCH($CF706,subsample_country_map!$A:$A,0)),INDEX(lookup!$AB:$AB,MATCH($A706,lookup!$A:$A,0)))</f>
        <v>99_NCE</v>
      </c>
      <c r="AM706" t="str">
        <f>IF(AND($CF706&lt;&gt;"",IFERROR(INDEX(subsample_country_map!$D:$D,MATCH($CF706,subsample_country_map!$A:$A,0)),"")&lt;&gt;""),INDEX(subsample_country_map!$D:$D,MATCH($CF706,subsample_country_map!$A:$A,0)),INDEX(lookup!$AC:$AC,MATCH($A706,lookup!$A:$A,0)))</f>
        <v>99_NCE</v>
      </c>
      <c r="AN706" t="str">
        <f>IF(AND($CF706&lt;&gt;"",IFERROR(INDEX(subsample_country_map!$E:$E,MATCH($CF706,subsample_country_map!$A:$A,0)),"")&lt;&gt;""),INDEX(subsample_country_map!$E:$E,MATCH($CF706,subsample_country_map!$A:$A,0)),INDEX(lookup!$AD:$AD,MATCH($A706,lookup!$A:$A,0)))</f>
        <v>99_NCE</v>
      </c>
      <c r="AO706" t="str">
        <f>INDEX(lookup!$Y:$Y,MATCH($A706,lookup!$A:$A,0))</f>
        <v>0_published</v>
      </c>
      <c r="AP706" t="str">
        <f>INDEX(lookup!$Z:$Z,MATCH($A706,lookup!$A:$A,0))</f>
        <v>0_VHB low</v>
      </c>
      <c r="AQ706" t="str">
        <f>INDEX(lookup!$W:$W,MATCH($A706,lookup!$A:$A,0))</f>
        <v>2_sust</v>
      </c>
      <c r="AS706" t="inlineStr">
        <is>
          <t>staging</t>
        </is>
      </c>
      <c r="AT706" t="inlineStr">
        <is>
          <t>good-CER</t>
        </is>
      </c>
      <c r="AU706" t="inlineStr">
        <is>
          <t>cost</t>
        </is>
      </c>
      <c r="AV706" t="inlineStr">
        <is>
          <t>0.109</t>
        </is>
      </c>
      <c r="AX706" t="inlineStr">
        <is>
          <t>2.138</t>
        </is>
      </c>
      <c r="BA706" t="n">
        <v>6029</v>
      </c>
      <c r="BB706" t="inlineStr">
        <is>
          <t>0</t>
        </is>
      </c>
      <c r="BC706" t="inlineStr">
        <is>
          <t>other:Heckman two-step (second-step spread equation)</t>
        </is>
      </c>
      <c r="BD706" t="inlineStr">
        <is>
          <t>not stated</t>
        </is>
      </c>
      <c r="BE706" t="inlineStr">
        <is>
          <t>none</t>
        </is>
      </c>
      <c r="BI706" t="inlineStr">
        <is>
          <t>Table 4</t>
        </is>
      </c>
      <c r="BJ706" t="inlineStr">
        <is>
          <t>Panel A column 2 (Peer Pressure (weight = total asset))</t>
        </is>
      </c>
      <c r="BK706" t="inlineStr">
        <is>
          <t>9</t>
        </is>
      </c>
      <c r="BL706" t="inlineStr">
        <is>
          <t>Green innovativeness 0.109** (2.138)</t>
        </is>
      </c>
      <c r="BM706" t="inlineStr">
        <is>
          <t>Green innovativeness</t>
        </is>
      </c>
      <c r="BN706" t="inlineStr">
        <is>
          <t>(log) All-in-spread-drawn</t>
        </is>
      </c>
      <c r="BO706" t="inlineStr">
        <is>
          <t>update</t>
        </is>
      </c>
      <c r="BP706" t="inlineStr">
        <is>
          <t>D'Arcangelo et al (2025)</t>
        </is>
      </c>
      <c r="BQ706" t="inlineStr">
        <is>
          <t>computed</t>
        </is>
      </c>
      <c r="BT706" t="n">
        <v>0</v>
      </c>
      <c r="BU706" t="inlineStr">
        <is>
          <t>staging_DArcangelo_et_al_2025.csv</t>
        </is>
      </c>
      <c r="BW706" t="n">
        <v>2002</v>
      </c>
      <c r="BX706" t="n">
        <v>2018</v>
      </c>
      <c r="BY706" t="inlineStr">
        <is>
          <t>multi: 33 countries</t>
        </is>
      </c>
      <c r="BZ706" t="n">
        <v>2010</v>
      </c>
      <c r="CA706" t="n">
        <v>0.1764705882352941</v>
      </c>
      <c r="CB706" t="n">
        <v>0</v>
      </c>
      <c r="CC706" t="n">
        <v>1</v>
      </c>
      <c r="CD706" t="n">
        <v>0.0275315204029767</v>
      </c>
      <c r="CE706" t="n">
        <v>1</v>
      </c>
    </row>
    <row r="707">
      <c r="A707" t="inlineStr">
        <is>
          <t>D'Arcangelo et al (2025)</t>
        </is>
      </c>
      <c r="B707" t="n">
        <v>2012</v>
      </c>
      <c r="C707" t="n">
        <v>0.02841216499791898</v>
      </c>
      <c r="D707" t="n">
        <v>6029</v>
      </c>
      <c r="E707">
        <f>IF(ISNUMBER($BA707),$BA707,IF(AND(ISNUMBER($D707),ISNUMBER($BW707),ISNUMBER($BX707)),$D707*($BX707-$BW707+1),""))</f>
        <v>6029.0</v>
      </c>
      <c r="H707" t="inlineStr">
        <is>
          <t>partial</t>
        </is>
      </c>
      <c r="I707" t="inlineStr">
        <is>
          <t>T-Statistic available</t>
        </is>
      </c>
      <c r="J707">
        <f>IF($BW707&lt;&gt;"",$BW707,"")</f>
        <v>2002.0</v>
      </c>
      <c r="K707">
        <f>IF($BX707&lt;&gt;"",$BX707,"")</f>
        <v>2018.0</v>
      </c>
      <c r="L707">
        <f>IF(AND(ISNUMBER($BW707),ISNUMBER($BX707)),($BW707+$BX707)/2,"")</f>
        <v>2010.0</v>
      </c>
      <c r="M707">
        <f>IF($L707&lt;&gt;"",$L707,"")</f>
        <v>2010.0</v>
      </c>
      <c r="N707">
        <f>IF(AND(ISNUMBER($BW707),ISNUMBER($BX707)),MIN(1,MAX(0,($BX707-2016+1)/($BX707-$BW707+1))),"")</f>
        <v>0.1764705882352941</v>
      </c>
      <c r="O707">
        <f>IF(AND(ISNUMBER($BW707),ISNUMBER($BX707)),MIN(1,MAX(0,($BX707-2017+1)/($BX707-$BW707+1))),"")</f>
        <v>0.1176470588235294</v>
      </c>
      <c r="P707">
        <f>IF(AND(ISNUMBER($BW707),ISNUMBER($BX707)),MIN(1,MAX(0,($BX707-2018+1)/($BX707-$BW707+1))),"")</f>
        <v>0.05882352941176471</v>
      </c>
      <c r="Q707">
        <f>IF(AND(ISNUMBER($BW707),ISNUMBER($BX707)),MIN(1,MAX(0,($BX707-2019+1)/($BX707-$BW707+1))),"")</f>
        <v>0.0</v>
      </c>
      <c r="R707">
        <f>IF(AND(ISNUMBER($BW707),ISNUMBER($BX707)),MIN(1,MAX(0,($BX707-2016+1)/($BX707-$BW707+1))),"")</f>
        <v>0.1764705882352941</v>
      </c>
      <c r="S707">
        <f>IF($L707&lt;&gt;"",IF($L707&gt;=2015.5,1,0),"")</f>
        <v>0.0</v>
      </c>
      <c r="T707">
        <f>IF($L707&lt;&gt;"",IF($L707&gt;=2016,1,0),"")</f>
        <v>0.0</v>
      </c>
      <c r="U707">
        <f>IF(ISNUMBER($BX707),IF($BX707&gt;=2016,1,0),"")</f>
        <v>1.0</v>
      </c>
      <c r="V707">
        <f>IF(ISNUMBER($BW707),IF($BW707&gt;=2016,1,0),"")</f>
        <v>0.0</v>
      </c>
      <c r="W707" t="str">
        <f>IF(AND(ISNUMBER($BW707),ISNUMBER($BX707)),IF($BW707&gt;=2016,"post-only",IF($BX707&lt;2016,"pre-only","mixed")),"")</f>
        <v>mixed</v>
      </c>
      <c r="X707">
        <f>IF(AND(ISNUMBER($BW707),ISNUMBER($BX707)),MIN(1,MAX(0,($BX707-2017+1)/($BX707-$BW707+1))),"")</f>
        <v>0.1176470588235294</v>
      </c>
      <c r="Y707">
        <f>IF(AND(ISNUMBER($BW707),ISNUMBER($BX707)),MIN(1,MAX(0,($BX707-2018+1)/($BX707-$BW707+1))),"")</f>
        <v>0.05882352941176471</v>
      </c>
      <c r="Z707">
        <f>IF(AND(ISNUMBER($BW707),ISNUMBER($BX707)),MIN(1,MAX(0,($BX707-2019+1)/($BX707-$BW707+1))),"")</f>
        <v>0.0</v>
      </c>
      <c r="AA707">
        <f>IF(ISNUMBER($BX707),IF($BX707&gt;=2017,1,0),"")</f>
        <v>1.0</v>
      </c>
      <c r="AB707">
        <f>IF(ISNUMBER($BX707),IF($BX707&gt;=2018,1,0),"")</f>
        <v>1.0</v>
      </c>
      <c r="AC707">
        <f>IF(ISNUMBER($BX707),IF($BX707&gt;=2019,1,0),"")</f>
        <v>0.0</v>
      </c>
      <c r="AD707">
        <f>IF($L707&lt;&gt;"",IF($L707&gt;2013,1,0),"")</f>
        <v>0.0</v>
      </c>
      <c r="AE707">
        <f>IF($L707&lt;&gt;"",1+IF($L707&gt;2011,1,0)+IF($L707&gt;2014,1,0),"")</f>
        <v>1.0</v>
      </c>
      <c r="AF707" t="inlineStr">
        <is>
          <t>loan (interest rate)</t>
        </is>
      </c>
      <c r="AG707" t="inlineStr">
        <is>
          <t>performance</t>
        </is>
      </c>
      <c r="AH707" t="inlineStr">
        <is>
          <t>99_NCE</t>
        </is>
      </c>
      <c r="AI707" t="inlineStr">
        <is>
          <t>99_NCE</t>
        </is>
      </c>
      <c r="AJ707" t="inlineStr">
        <is>
          <t>99_NCE</t>
        </is>
      </c>
      <c r="AK707" t="str">
        <f>IF(AND($CF707&lt;&gt;"",IFERROR(INDEX(subsample_country_map!$B:$B,MATCH($CF707,subsample_country_map!$A:$A,0)),"")&lt;&gt;""),INDEX(subsample_country_map!$B:$B,MATCH($CF707,subsample_country_map!$A:$A,0)),INDEX(lookup!$AA:$AA,MATCH($A707,lookup!$A:$A,0)))</f>
        <v>99_NCE</v>
      </c>
      <c r="AL707" t="str">
        <f>IF(AND($CF707&lt;&gt;"",IFERROR(INDEX(subsample_country_map!$C:$C,MATCH($CF707,subsample_country_map!$A:$A,0)),"")&lt;&gt;""),INDEX(subsample_country_map!$C:$C,MATCH($CF707,subsample_country_map!$A:$A,0)),INDEX(lookup!$AB:$AB,MATCH($A707,lookup!$A:$A,0)))</f>
        <v>99_NCE</v>
      </c>
      <c r="AM707" t="str">
        <f>IF(AND($CF707&lt;&gt;"",IFERROR(INDEX(subsample_country_map!$D:$D,MATCH($CF707,subsample_country_map!$A:$A,0)),"")&lt;&gt;""),INDEX(subsample_country_map!$D:$D,MATCH($CF707,subsample_country_map!$A:$A,0)),INDEX(lookup!$AC:$AC,MATCH($A707,lookup!$A:$A,0)))</f>
        <v>99_NCE</v>
      </c>
      <c r="AN707" t="str">
        <f>IF(AND($CF707&lt;&gt;"",IFERROR(INDEX(subsample_country_map!$E:$E,MATCH($CF707,subsample_country_map!$A:$A,0)),"")&lt;&gt;""),INDEX(subsample_country_map!$E:$E,MATCH($CF707,subsample_country_map!$A:$A,0)),INDEX(lookup!$AD:$AD,MATCH($A707,lookup!$A:$A,0)))</f>
        <v>99_NCE</v>
      </c>
      <c r="AO707" t="str">
        <f>INDEX(lookup!$Y:$Y,MATCH($A707,lookup!$A:$A,0))</f>
        <v>0_published</v>
      </c>
      <c r="AP707" t="str">
        <f>INDEX(lookup!$Z:$Z,MATCH($A707,lookup!$A:$A,0))</f>
        <v>0_VHB low</v>
      </c>
      <c r="AQ707" t="str">
        <f>INDEX(lookup!$W:$W,MATCH($A707,lookup!$A:$A,0))</f>
        <v>2_sust</v>
      </c>
      <c r="AS707" t="inlineStr">
        <is>
          <t>staging</t>
        </is>
      </c>
      <c r="AT707" t="inlineStr">
        <is>
          <t>good-CER</t>
        </is>
      </c>
      <c r="AU707" t="inlineStr">
        <is>
          <t>cost</t>
        </is>
      </c>
      <c r="AV707" t="inlineStr">
        <is>
          <t>0.111</t>
        </is>
      </c>
      <c r="AX707" t="inlineStr">
        <is>
          <t>2.207</t>
        </is>
      </c>
      <c r="BA707" t="n">
        <v>6029</v>
      </c>
      <c r="BB707" t="inlineStr">
        <is>
          <t>0</t>
        </is>
      </c>
      <c r="BC707" t="inlineStr">
        <is>
          <t>other:Heckman two-step (second-step spread equation)</t>
        </is>
      </c>
      <c r="BD707" t="inlineStr">
        <is>
          <t>not stated</t>
        </is>
      </c>
      <c r="BE707" t="inlineStr">
        <is>
          <t>none</t>
        </is>
      </c>
      <c r="BI707" t="inlineStr">
        <is>
          <t>Table 4</t>
        </is>
      </c>
      <c r="BJ707" t="inlineStr">
        <is>
          <t>Panel A column 3 (Peer Pressure (weight = revenues))</t>
        </is>
      </c>
      <c r="BK707" t="inlineStr">
        <is>
          <t>9</t>
        </is>
      </c>
      <c r="BL707" t="inlineStr">
        <is>
          <t>Green innovativeness 0.111** (2.207)</t>
        </is>
      </c>
      <c r="BM707" t="inlineStr">
        <is>
          <t>Green innovativeness</t>
        </is>
      </c>
      <c r="BN707" t="inlineStr">
        <is>
          <t>(log) All-in-spread-drawn</t>
        </is>
      </c>
      <c r="BO707" t="inlineStr">
        <is>
          <t>update</t>
        </is>
      </c>
      <c r="BP707" t="inlineStr">
        <is>
          <t>D'Arcangelo et al (2025)</t>
        </is>
      </c>
      <c r="BQ707" t="inlineStr">
        <is>
          <t>computed</t>
        </is>
      </c>
      <c r="BT707" t="n">
        <v>0</v>
      </c>
      <c r="BU707" t="inlineStr">
        <is>
          <t>staging_DArcangelo_et_al_2025.csv</t>
        </is>
      </c>
      <c r="BW707" t="n">
        <v>2002</v>
      </c>
      <c r="BX707" t="n">
        <v>2018</v>
      </c>
      <c r="BY707" t="inlineStr">
        <is>
          <t>multi: 33 countries</t>
        </is>
      </c>
      <c r="BZ707" t="n">
        <v>2010</v>
      </c>
      <c r="CA707" t="n">
        <v>0.1764705882352941</v>
      </c>
      <c r="CB707" t="n">
        <v>0</v>
      </c>
      <c r="CC707" t="n">
        <v>1</v>
      </c>
      <c r="CD707" t="n">
        <v>0.02841981395370862</v>
      </c>
      <c r="CE707" t="n">
        <v>1</v>
      </c>
    </row>
    <row r="708">
      <c r="A708" t="inlineStr">
        <is>
          <t>D'Arcangelo et al (2025)</t>
        </is>
      </c>
      <c r="B708" t="n">
        <v>2013</v>
      </c>
      <c r="C708" t="n">
        <v>0.01543991016360097</v>
      </c>
      <c r="D708" t="n">
        <v>6029</v>
      </c>
      <c r="E708">
        <f>IF(ISNUMBER($BA708),$BA708,IF(AND(ISNUMBER($D708),ISNUMBER($BW708),ISNUMBER($BX708)),$D708*($BX708-$BW708+1),""))</f>
        <v>6029.0</v>
      </c>
      <c r="H708" t="inlineStr">
        <is>
          <t>partial</t>
        </is>
      </c>
      <c r="I708" t="inlineStr">
        <is>
          <t>T-Statistic available</t>
        </is>
      </c>
      <c r="J708">
        <f>IF($BW708&lt;&gt;"",$BW708,"")</f>
        <v>2002.0</v>
      </c>
      <c r="K708">
        <f>IF($BX708&lt;&gt;"",$BX708,"")</f>
        <v>2018.0</v>
      </c>
      <c r="L708">
        <f>IF(AND(ISNUMBER($BW708),ISNUMBER($BX708)),($BW708+$BX708)/2,"")</f>
        <v>2010.0</v>
      </c>
      <c r="M708">
        <f>IF($L708&lt;&gt;"",$L708,"")</f>
        <v>2010.0</v>
      </c>
      <c r="N708">
        <f>IF(AND(ISNUMBER($BW708),ISNUMBER($BX708)),MIN(1,MAX(0,($BX708-2016+1)/($BX708-$BW708+1))),"")</f>
        <v>0.1764705882352941</v>
      </c>
      <c r="O708">
        <f>IF(AND(ISNUMBER($BW708),ISNUMBER($BX708)),MIN(1,MAX(0,($BX708-2017+1)/($BX708-$BW708+1))),"")</f>
        <v>0.1176470588235294</v>
      </c>
      <c r="P708">
        <f>IF(AND(ISNUMBER($BW708),ISNUMBER($BX708)),MIN(1,MAX(0,($BX708-2018+1)/($BX708-$BW708+1))),"")</f>
        <v>0.05882352941176471</v>
      </c>
      <c r="Q708">
        <f>IF(AND(ISNUMBER($BW708),ISNUMBER($BX708)),MIN(1,MAX(0,($BX708-2019+1)/($BX708-$BW708+1))),"")</f>
        <v>0.0</v>
      </c>
      <c r="R708">
        <f>IF(AND(ISNUMBER($BW708),ISNUMBER($BX708)),MIN(1,MAX(0,($BX708-2016+1)/($BX708-$BW708+1))),"")</f>
        <v>0.1764705882352941</v>
      </c>
      <c r="S708">
        <f>IF($L708&lt;&gt;"",IF($L708&gt;=2015.5,1,0),"")</f>
        <v>0.0</v>
      </c>
      <c r="T708">
        <f>IF($L708&lt;&gt;"",IF($L708&gt;=2016,1,0),"")</f>
        <v>0.0</v>
      </c>
      <c r="U708">
        <f>IF(ISNUMBER($BX708),IF($BX708&gt;=2016,1,0),"")</f>
        <v>1.0</v>
      </c>
      <c r="V708">
        <f>IF(ISNUMBER($BW708),IF($BW708&gt;=2016,1,0),"")</f>
        <v>0.0</v>
      </c>
      <c r="W708" t="str">
        <f>IF(AND(ISNUMBER($BW708),ISNUMBER($BX708)),IF($BW708&gt;=2016,"post-only",IF($BX708&lt;2016,"pre-only","mixed")),"")</f>
        <v>mixed</v>
      </c>
      <c r="X708">
        <f>IF(AND(ISNUMBER($BW708),ISNUMBER($BX708)),MIN(1,MAX(0,($BX708-2017+1)/($BX708-$BW708+1))),"")</f>
        <v>0.1176470588235294</v>
      </c>
      <c r="Y708">
        <f>IF(AND(ISNUMBER($BW708),ISNUMBER($BX708)),MIN(1,MAX(0,($BX708-2018+1)/($BX708-$BW708+1))),"")</f>
        <v>0.05882352941176471</v>
      </c>
      <c r="Z708">
        <f>IF(AND(ISNUMBER($BW708),ISNUMBER($BX708)),MIN(1,MAX(0,($BX708-2019+1)/($BX708-$BW708+1))),"")</f>
        <v>0.0</v>
      </c>
      <c r="AA708">
        <f>IF(ISNUMBER($BX708),IF($BX708&gt;=2017,1,0),"")</f>
        <v>1.0</v>
      </c>
      <c r="AB708">
        <f>IF(ISNUMBER($BX708),IF($BX708&gt;=2018,1,0),"")</f>
        <v>1.0</v>
      </c>
      <c r="AC708">
        <f>IF(ISNUMBER($BX708),IF($BX708&gt;=2019,1,0),"")</f>
        <v>0.0</v>
      </c>
      <c r="AD708">
        <f>IF($L708&lt;&gt;"",IF($L708&gt;2013,1,0),"")</f>
        <v>0.0</v>
      </c>
      <c r="AE708">
        <f>IF($L708&lt;&gt;"",1+IF($L708&gt;2011,1,0)+IF($L708&gt;2014,1,0),"")</f>
        <v>1.0</v>
      </c>
      <c r="AF708" t="inlineStr">
        <is>
          <t>loan (interest rate)</t>
        </is>
      </c>
      <c r="AG708" t="inlineStr">
        <is>
          <t>performance</t>
        </is>
      </c>
      <c r="AH708" t="inlineStr">
        <is>
          <t>99_NCE</t>
        </is>
      </c>
      <c r="AI708" t="inlineStr">
        <is>
          <t>99_NCE</t>
        </is>
      </c>
      <c r="AJ708" t="inlineStr">
        <is>
          <t>99_NCE</t>
        </is>
      </c>
      <c r="AK708" t="str">
        <f>IF(AND($CF708&lt;&gt;"",IFERROR(INDEX(subsample_country_map!$B:$B,MATCH($CF708,subsample_country_map!$A:$A,0)),"")&lt;&gt;""),INDEX(subsample_country_map!$B:$B,MATCH($CF708,subsample_country_map!$A:$A,0)),INDEX(lookup!$AA:$AA,MATCH($A708,lookup!$A:$A,0)))</f>
        <v>99_NCE</v>
      </c>
      <c r="AL708" t="str">
        <f>IF(AND($CF708&lt;&gt;"",IFERROR(INDEX(subsample_country_map!$C:$C,MATCH($CF708,subsample_country_map!$A:$A,0)),"")&lt;&gt;""),INDEX(subsample_country_map!$C:$C,MATCH($CF708,subsample_country_map!$A:$A,0)),INDEX(lookup!$AB:$AB,MATCH($A708,lookup!$A:$A,0)))</f>
        <v>99_NCE</v>
      </c>
      <c r="AM708" t="str">
        <f>IF(AND($CF708&lt;&gt;"",IFERROR(INDEX(subsample_country_map!$D:$D,MATCH($CF708,subsample_country_map!$A:$A,0)),"")&lt;&gt;""),INDEX(subsample_country_map!$D:$D,MATCH($CF708,subsample_country_map!$A:$A,0)),INDEX(lookup!$AC:$AC,MATCH($A708,lookup!$A:$A,0)))</f>
        <v>99_NCE</v>
      </c>
      <c r="AN708" t="str">
        <f>IF(AND($CF708&lt;&gt;"",IFERROR(INDEX(subsample_country_map!$E:$E,MATCH($CF708,subsample_country_map!$A:$A,0)),"")&lt;&gt;""),INDEX(subsample_country_map!$E:$E,MATCH($CF708,subsample_country_map!$A:$A,0)),INDEX(lookup!$AD:$AD,MATCH($A708,lookup!$A:$A,0)))</f>
        <v>99_NCE</v>
      </c>
      <c r="AO708" t="str">
        <f>INDEX(lookup!$Y:$Y,MATCH($A708,lookup!$A:$A,0))</f>
        <v>0_published</v>
      </c>
      <c r="AP708" t="str">
        <f>INDEX(lookup!$Z:$Z,MATCH($A708,lookup!$A:$A,0))</f>
        <v>0_VHB low</v>
      </c>
      <c r="AQ708" t="str">
        <f>INDEX(lookup!$W:$W,MATCH($A708,lookup!$A:$A,0))</f>
        <v>2_sust</v>
      </c>
      <c r="AS708" t="inlineStr">
        <is>
          <t>staging</t>
        </is>
      </c>
      <c r="AT708" t="inlineStr">
        <is>
          <t>bad-CER</t>
        </is>
      </c>
      <c r="AU708" t="inlineStr">
        <is>
          <t>cost</t>
        </is>
      </c>
      <c r="AV708" t="inlineStr">
        <is>
          <t>-0.0407</t>
        </is>
      </c>
      <c r="AX708" t="inlineStr">
        <is>
          <t>-1.199</t>
        </is>
      </c>
      <c r="BA708" t="n">
        <v>6029</v>
      </c>
      <c r="BB708" t="inlineStr">
        <is>
          <t>0</t>
        </is>
      </c>
      <c r="BC708" t="inlineStr">
        <is>
          <t>other:Heckman two-step (second-step spread equation)</t>
        </is>
      </c>
      <c r="BD708" t="inlineStr">
        <is>
          <t>not stated</t>
        </is>
      </c>
      <c r="BE708" t="inlineStr">
        <is>
          <t>none</t>
        </is>
      </c>
      <c r="BI708" t="inlineStr">
        <is>
          <t>Table 4</t>
        </is>
      </c>
      <c r="BJ708" t="inlineStr">
        <is>
          <t>Panel A column 1 (Peer Pressure (unweighted))</t>
        </is>
      </c>
      <c r="BK708" t="inlineStr">
        <is>
          <t>9</t>
        </is>
      </c>
      <c r="BL708" t="inlineStr">
        <is>
          <t>Emission intensity -0.0407 (-1.199)</t>
        </is>
      </c>
      <c r="BM708" t="inlineStr">
        <is>
          <t>Emission intensity</t>
        </is>
      </c>
      <c r="BN708" t="inlineStr">
        <is>
          <t>(log) All-in-spread-drawn</t>
        </is>
      </c>
      <c r="BO708" t="inlineStr">
        <is>
          <t>update</t>
        </is>
      </c>
      <c r="BP708" t="inlineStr">
        <is>
          <t>D'Arcangelo et al (2025)</t>
        </is>
      </c>
      <c r="BQ708" t="inlineStr">
        <is>
          <t>computed</t>
        </is>
      </c>
      <c r="BT708" t="n">
        <v>0</v>
      </c>
      <c r="BU708" t="inlineStr">
        <is>
          <t>staging_DArcangelo_et_al_2025.csv</t>
        </is>
      </c>
      <c r="BW708" t="n">
        <v>2002</v>
      </c>
      <c r="BX708" t="n">
        <v>2018</v>
      </c>
      <c r="BY708" t="inlineStr">
        <is>
          <t>multi: 33 countries</t>
        </is>
      </c>
      <c r="BZ708" t="n">
        <v>2010</v>
      </c>
      <c r="CA708" t="n">
        <v>0.1764705882352941</v>
      </c>
      <c r="CB708" t="n">
        <v>0</v>
      </c>
      <c r="CC708" t="n">
        <v>1</v>
      </c>
      <c r="CD708" t="n">
        <v>0.01544113725009982</v>
      </c>
      <c r="CE708" t="n">
        <v>1</v>
      </c>
    </row>
    <row r="709">
      <c r="A709" t="inlineStr">
        <is>
          <t>D'Arcangelo et al (2025)</t>
        </is>
      </c>
      <c r="B709" t="n">
        <v>2014</v>
      </c>
      <c r="C709" t="n">
        <v>0.01546565865437368</v>
      </c>
      <c r="D709" t="n">
        <v>6029</v>
      </c>
      <c r="E709">
        <f>IF(ISNUMBER($BA709),$BA709,IF(AND(ISNUMBER($D709),ISNUMBER($BW709),ISNUMBER($BX709)),$D709*($BX709-$BW709+1),""))</f>
        <v>6029.0</v>
      </c>
      <c r="H709" t="inlineStr">
        <is>
          <t>partial</t>
        </is>
      </c>
      <c r="I709" t="inlineStr">
        <is>
          <t>T-Statistic available</t>
        </is>
      </c>
      <c r="J709">
        <f>IF($BW709&lt;&gt;"",$BW709,"")</f>
        <v>2002.0</v>
      </c>
      <c r="K709">
        <f>IF($BX709&lt;&gt;"",$BX709,"")</f>
        <v>2018.0</v>
      </c>
      <c r="L709">
        <f>IF(AND(ISNUMBER($BW709),ISNUMBER($BX709)),($BW709+$BX709)/2,"")</f>
        <v>2010.0</v>
      </c>
      <c r="M709">
        <f>IF($L709&lt;&gt;"",$L709,"")</f>
        <v>2010.0</v>
      </c>
      <c r="N709">
        <f>IF(AND(ISNUMBER($BW709),ISNUMBER($BX709)),MIN(1,MAX(0,($BX709-2016+1)/($BX709-$BW709+1))),"")</f>
        <v>0.1764705882352941</v>
      </c>
      <c r="O709">
        <f>IF(AND(ISNUMBER($BW709),ISNUMBER($BX709)),MIN(1,MAX(0,($BX709-2017+1)/($BX709-$BW709+1))),"")</f>
        <v>0.1176470588235294</v>
      </c>
      <c r="P709">
        <f>IF(AND(ISNUMBER($BW709),ISNUMBER($BX709)),MIN(1,MAX(0,($BX709-2018+1)/($BX709-$BW709+1))),"")</f>
        <v>0.05882352941176471</v>
      </c>
      <c r="Q709">
        <f>IF(AND(ISNUMBER($BW709),ISNUMBER($BX709)),MIN(1,MAX(0,($BX709-2019+1)/($BX709-$BW709+1))),"")</f>
        <v>0.0</v>
      </c>
      <c r="R709">
        <f>IF(AND(ISNUMBER($BW709),ISNUMBER($BX709)),MIN(1,MAX(0,($BX709-2016+1)/($BX709-$BW709+1))),"")</f>
        <v>0.1764705882352941</v>
      </c>
      <c r="S709">
        <f>IF($L709&lt;&gt;"",IF($L709&gt;=2015.5,1,0),"")</f>
        <v>0.0</v>
      </c>
      <c r="T709">
        <f>IF($L709&lt;&gt;"",IF($L709&gt;=2016,1,0),"")</f>
        <v>0.0</v>
      </c>
      <c r="U709">
        <f>IF(ISNUMBER($BX709),IF($BX709&gt;=2016,1,0),"")</f>
        <v>1.0</v>
      </c>
      <c r="V709">
        <f>IF(ISNUMBER($BW709),IF($BW709&gt;=2016,1,0),"")</f>
        <v>0.0</v>
      </c>
      <c r="W709" t="str">
        <f>IF(AND(ISNUMBER($BW709),ISNUMBER($BX709)),IF($BW709&gt;=2016,"post-only",IF($BX709&lt;2016,"pre-only","mixed")),"")</f>
        <v>mixed</v>
      </c>
      <c r="X709">
        <f>IF(AND(ISNUMBER($BW709),ISNUMBER($BX709)),MIN(1,MAX(0,($BX709-2017+1)/($BX709-$BW709+1))),"")</f>
        <v>0.1176470588235294</v>
      </c>
      <c r="Y709">
        <f>IF(AND(ISNUMBER($BW709),ISNUMBER($BX709)),MIN(1,MAX(0,($BX709-2018+1)/($BX709-$BW709+1))),"")</f>
        <v>0.05882352941176471</v>
      </c>
      <c r="Z709">
        <f>IF(AND(ISNUMBER($BW709),ISNUMBER($BX709)),MIN(1,MAX(0,($BX709-2019+1)/($BX709-$BW709+1))),"")</f>
        <v>0.0</v>
      </c>
      <c r="AA709">
        <f>IF(ISNUMBER($BX709),IF($BX709&gt;=2017,1,0),"")</f>
        <v>1.0</v>
      </c>
      <c r="AB709">
        <f>IF(ISNUMBER($BX709),IF($BX709&gt;=2018,1,0),"")</f>
        <v>1.0</v>
      </c>
      <c r="AC709">
        <f>IF(ISNUMBER($BX709),IF($BX709&gt;=2019,1,0),"")</f>
        <v>0.0</v>
      </c>
      <c r="AD709">
        <f>IF($L709&lt;&gt;"",IF($L709&gt;2013,1,0),"")</f>
        <v>0.0</v>
      </c>
      <c r="AE709">
        <f>IF($L709&lt;&gt;"",1+IF($L709&gt;2011,1,0)+IF($L709&gt;2014,1,0),"")</f>
        <v>1.0</v>
      </c>
      <c r="AF709" t="inlineStr">
        <is>
          <t>loan (interest rate)</t>
        </is>
      </c>
      <c r="AG709" t="inlineStr">
        <is>
          <t>performance</t>
        </is>
      </c>
      <c r="AH709" t="inlineStr">
        <is>
          <t>99_NCE</t>
        </is>
      </c>
      <c r="AI709" t="inlineStr">
        <is>
          <t>99_NCE</t>
        </is>
      </c>
      <c r="AJ709" t="inlineStr">
        <is>
          <t>99_NCE</t>
        </is>
      </c>
      <c r="AK709" t="str">
        <f>IF(AND($CF709&lt;&gt;"",IFERROR(INDEX(subsample_country_map!$B:$B,MATCH($CF709,subsample_country_map!$A:$A,0)),"")&lt;&gt;""),INDEX(subsample_country_map!$B:$B,MATCH($CF709,subsample_country_map!$A:$A,0)),INDEX(lookup!$AA:$AA,MATCH($A709,lookup!$A:$A,0)))</f>
        <v>99_NCE</v>
      </c>
      <c r="AL709" t="str">
        <f>IF(AND($CF709&lt;&gt;"",IFERROR(INDEX(subsample_country_map!$C:$C,MATCH($CF709,subsample_country_map!$A:$A,0)),"")&lt;&gt;""),INDEX(subsample_country_map!$C:$C,MATCH($CF709,subsample_country_map!$A:$A,0)),INDEX(lookup!$AB:$AB,MATCH($A709,lookup!$A:$A,0)))</f>
        <v>99_NCE</v>
      </c>
      <c r="AM709" t="str">
        <f>IF(AND($CF709&lt;&gt;"",IFERROR(INDEX(subsample_country_map!$D:$D,MATCH($CF709,subsample_country_map!$A:$A,0)),"")&lt;&gt;""),INDEX(subsample_country_map!$D:$D,MATCH($CF709,subsample_country_map!$A:$A,0)),INDEX(lookup!$AC:$AC,MATCH($A709,lookup!$A:$A,0)))</f>
        <v>99_NCE</v>
      </c>
      <c r="AN709" t="str">
        <f>IF(AND($CF709&lt;&gt;"",IFERROR(INDEX(subsample_country_map!$E:$E,MATCH($CF709,subsample_country_map!$A:$A,0)),"")&lt;&gt;""),INDEX(subsample_country_map!$E:$E,MATCH($CF709,subsample_country_map!$A:$A,0)),INDEX(lookup!$AD:$AD,MATCH($A709,lookup!$A:$A,0)))</f>
        <v>99_NCE</v>
      </c>
      <c r="AO709" t="str">
        <f>INDEX(lookup!$Y:$Y,MATCH($A709,lookup!$A:$A,0))</f>
        <v>0_published</v>
      </c>
      <c r="AP709" t="str">
        <f>INDEX(lookup!$Z:$Z,MATCH($A709,lookup!$A:$A,0))</f>
        <v>0_VHB low</v>
      </c>
      <c r="AQ709" t="str">
        <f>INDEX(lookup!$W:$W,MATCH($A709,lookup!$A:$A,0))</f>
        <v>2_sust</v>
      </c>
      <c r="AS709" t="inlineStr">
        <is>
          <t>staging</t>
        </is>
      </c>
      <c r="AT709" t="inlineStr">
        <is>
          <t>bad-CER</t>
        </is>
      </c>
      <c r="AU709" t="inlineStr">
        <is>
          <t>cost</t>
        </is>
      </c>
      <c r="AV709" t="inlineStr">
        <is>
          <t>-0.0408</t>
        </is>
      </c>
      <c r="AX709" t="inlineStr">
        <is>
          <t>-1.201</t>
        </is>
      </c>
      <c r="BA709" t="n">
        <v>6029</v>
      </c>
      <c r="BB709" t="inlineStr">
        <is>
          <t>0</t>
        </is>
      </c>
      <c r="BC709" t="inlineStr">
        <is>
          <t>other:Heckman two-step (second-step spread equation)</t>
        </is>
      </c>
      <c r="BD709" t="inlineStr">
        <is>
          <t>not stated</t>
        </is>
      </c>
      <c r="BE709" t="inlineStr">
        <is>
          <t>none</t>
        </is>
      </c>
      <c r="BI709" t="inlineStr">
        <is>
          <t>Table 4</t>
        </is>
      </c>
      <c r="BJ709" t="inlineStr">
        <is>
          <t>Panel A column 2 (Peer Pressure (weight = total asset))</t>
        </is>
      </c>
      <c r="BK709" t="inlineStr">
        <is>
          <t>9</t>
        </is>
      </c>
      <c r="BL709" t="inlineStr">
        <is>
          <t>Emission intensity -0.0408 (-1.201)</t>
        </is>
      </c>
      <c r="BM709" t="inlineStr">
        <is>
          <t>Emission intensity</t>
        </is>
      </c>
      <c r="BN709" t="inlineStr">
        <is>
          <t>(log) All-in-spread-drawn</t>
        </is>
      </c>
      <c r="BO709" t="inlineStr">
        <is>
          <t>update</t>
        </is>
      </c>
      <c r="BP709" t="inlineStr">
        <is>
          <t>D'Arcangelo et al (2025)</t>
        </is>
      </c>
      <c r="BQ709" t="inlineStr">
        <is>
          <t>computed</t>
        </is>
      </c>
      <c r="BT709" t="n">
        <v>0</v>
      </c>
      <c r="BU709" t="inlineStr">
        <is>
          <t>staging_DArcangelo_et_al_2025.csv</t>
        </is>
      </c>
      <c r="BW709" t="n">
        <v>2002</v>
      </c>
      <c r="BX709" t="n">
        <v>2018</v>
      </c>
      <c r="BY709" t="inlineStr">
        <is>
          <t>multi: 33 countries</t>
        </is>
      </c>
      <c r="BZ709" t="n">
        <v>2010</v>
      </c>
      <c r="CA709" t="n">
        <v>0.1764705882352941</v>
      </c>
      <c r="CB709" t="n">
        <v>0</v>
      </c>
      <c r="CC709" t="n">
        <v>1</v>
      </c>
      <c r="CD709" t="n">
        <v>0.01546689189078716</v>
      </c>
      <c r="CE709" t="n">
        <v>1</v>
      </c>
    </row>
    <row r="710">
      <c r="A710" t="inlineStr">
        <is>
          <t>D'Arcangelo et al (2025)</t>
        </is>
      </c>
      <c r="B710" t="n">
        <v>2015</v>
      </c>
      <c r="C710" t="n">
        <v>0.01536266450718772</v>
      </c>
      <c r="D710" t="n">
        <v>6029</v>
      </c>
      <c r="E710">
        <f>IF(ISNUMBER($BA710),$BA710,IF(AND(ISNUMBER($D710),ISNUMBER($BW710),ISNUMBER($BX710)),$D710*($BX710-$BW710+1),""))</f>
        <v>6029.0</v>
      </c>
      <c r="H710" t="inlineStr">
        <is>
          <t>partial</t>
        </is>
      </c>
      <c r="I710" t="inlineStr">
        <is>
          <t>T-Statistic available</t>
        </is>
      </c>
      <c r="J710">
        <f>IF($BW710&lt;&gt;"",$BW710,"")</f>
        <v>2002.0</v>
      </c>
      <c r="K710">
        <f>IF($BX710&lt;&gt;"",$BX710,"")</f>
        <v>2018.0</v>
      </c>
      <c r="L710">
        <f>IF(AND(ISNUMBER($BW710),ISNUMBER($BX710)),($BW710+$BX710)/2,"")</f>
        <v>2010.0</v>
      </c>
      <c r="M710">
        <f>IF($L710&lt;&gt;"",$L710,"")</f>
        <v>2010.0</v>
      </c>
      <c r="N710">
        <f>IF(AND(ISNUMBER($BW710),ISNUMBER($BX710)),MIN(1,MAX(0,($BX710-2016+1)/($BX710-$BW710+1))),"")</f>
        <v>0.1764705882352941</v>
      </c>
      <c r="O710">
        <f>IF(AND(ISNUMBER($BW710),ISNUMBER($BX710)),MIN(1,MAX(0,($BX710-2017+1)/($BX710-$BW710+1))),"")</f>
        <v>0.1176470588235294</v>
      </c>
      <c r="P710">
        <f>IF(AND(ISNUMBER($BW710),ISNUMBER($BX710)),MIN(1,MAX(0,($BX710-2018+1)/($BX710-$BW710+1))),"")</f>
        <v>0.05882352941176471</v>
      </c>
      <c r="Q710">
        <f>IF(AND(ISNUMBER($BW710),ISNUMBER($BX710)),MIN(1,MAX(0,($BX710-2019+1)/($BX710-$BW710+1))),"")</f>
        <v>0.0</v>
      </c>
      <c r="R710">
        <f>IF(AND(ISNUMBER($BW710),ISNUMBER($BX710)),MIN(1,MAX(0,($BX710-2016+1)/($BX710-$BW710+1))),"")</f>
        <v>0.1764705882352941</v>
      </c>
      <c r="S710">
        <f>IF($L710&lt;&gt;"",IF($L710&gt;=2015.5,1,0),"")</f>
        <v>0.0</v>
      </c>
      <c r="T710">
        <f>IF($L710&lt;&gt;"",IF($L710&gt;=2016,1,0),"")</f>
        <v>0.0</v>
      </c>
      <c r="U710">
        <f>IF(ISNUMBER($BX710),IF($BX710&gt;=2016,1,0),"")</f>
        <v>1.0</v>
      </c>
      <c r="V710">
        <f>IF(ISNUMBER($BW710),IF($BW710&gt;=2016,1,0),"")</f>
        <v>0.0</v>
      </c>
      <c r="W710" t="str">
        <f>IF(AND(ISNUMBER($BW710),ISNUMBER($BX710)),IF($BW710&gt;=2016,"post-only",IF($BX710&lt;2016,"pre-only","mixed")),"")</f>
        <v>mixed</v>
      </c>
      <c r="X710">
        <f>IF(AND(ISNUMBER($BW710),ISNUMBER($BX710)),MIN(1,MAX(0,($BX710-2017+1)/($BX710-$BW710+1))),"")</f>
        <v>0.1176470588235294</v>
      </c>
      <c r="Y710">
        <f>IF(AND(ISNUMBER($BW710),ISNUMBER($BX710)),MIN(1,MAX(0,($BX710-2018+1)/($BX710-$BW710+1))),"")</f>
        <v>0.05882352941176471</v>
      </c>
      <c r="Z710">
        <f>IF(AND(ISNUMBER($BW710),ISNUMBER($BX710)),MIN(1,MAX(0,($BX710-2019+1)/($BX710-$BW710+1))),"")</f>
        <v>0.0</v>
      </c>
      <c r="AA710">
        <f>IF(ISNUMBER($BX710),IF($BX710&gt;=2017,1,0),"")</f>
        <v>1.0</v>
      </c>
      <c r="AB710">
        <f>IF(ISNUMBER($BX710),IF($BX710&gt;=2018,1,0),"")</f>
        <v>1.0</v>
      </c>
      <c r="AC710">
        <f>IF(ISNUMBER($BX710),IF($BX710&gt;=2019,1,0),"")</f>
        <v>0.0</v>
      </c>
      <c r="AD710">
        <f>IF($L710&lt;&gt;"",IF($L710&gt;2013,1,0),"")</f>
        <v>0.0</v>
      </c>
      <c r="AE710">
        <f>IF($L710&lt;&gt;"",1+IF($L710&gt;2011,1,0)+IF($L710&gt;2014,1,0),"")</f>
        <v>1.0</v>
      </c>
      <c r="AF710" t="inlineStr">
        <is>
          <t>loan (interest rate)</t>
        </is>
      </c>
      <c r="AG710" t="inlineStr">
        <is>
          <t>performance</t>
        </is>
      </c>
      <c r="AH710" t="inlineStr">
        <is>
          <t>99_NCE</t>
        </is>
      </c>
      <c r="AI710" t="inlineStr">
        <is>
          <t>99_NCE</t>
        </is>
      </c>
      <c r="AJ710" t="inlineStr">
        <is>
          <t>99_NCE</t>
        </is>
      </c>
      <c r="AK710" t="str">
        <f>IF(AND($CF710&lt;&gt;"",IFERROR(INDEX(subsample_country_map!$B:$B,MATCH($CF710,subsample_country_map!$A:$A,0)),"")&lt;&gt;""),INDEX(subsample_country_map!$B:$B,MATCH($CF710,subsample_country_map!$A:$A,0)),INDEX(lookup!$AA:$AA,MATCH($A710,lookup!$A:$A,0)))</f>
        <v>99_NCE</v>
      </c>
      <c r="AL710" t="str">
        <f>IF(AND($CF710&lt;&gt;"",IFERROR(INDEX(subsample_country_map!$C:$C,MATCH($CF710,subsample_country_map!$A:$A,0)),"")&lt;&gt;""),INDEX(subsample_country_map!$C:$C,MATCH($CF710,subsample_country_map!$A:$A,0)),INDEX(lookup!$AB:$AB,MATCH($A710,lookup!$A:$A,0)))</f>
        <v>99_NCE</v>
      </c>
      <c r="AM710" t="str">
        <f>IF(AND($CF710&lt;&gt;"",IFERROR(INDEX(subsample_country_map!$D:$D,MATCH($CF710,subsample_country_map!$A:$A,0)),"")&lt;&gt;""),INDEX(subsample_country_map!$D:$D,MATCH($CF710,subsample_country_map!$A:$A,0)),INDEX(lookup!$AC:$AC,MATCH($A710,lookup!$A:$A,0)))</f>
        <v>99_NCE</v>
      </c>
      <c r="AN710" t="str">
        <f>IF(AND($CF710&lt;&gt;"",IFERROR(INDEX(subsample_country_map!$E:$E,MATCH($CF710,subsample_country_map!$A:$A,0)),"")&lt;&gt;""),INDEX(subsample_country_map!$E:$E,MATCH($CF710,subsample_country_map!$A:$A,0)),INDEX(lookup!$AD:$AD,MATCH($A710,lookup!$A:$A,0)))</f>
        <v>99_NCE</v>
      </c>
      <c r="AO710" t="str">
        <f>INDEX(lookup!$Y:$Y,MATCH($A710,lookup!$A:$A,0))</f>
        <v>0_published</v>
      </c>
      <c r="AP710" t="str">
        <f>INDEX(lookup!$Z:$Z,MATCH($A710,lookup!$A:$A,0))</f>
        <v>0_VHB low</v>
      </c>
      <c r="AQ710" t="str">
        <f>INDEX(lookup!$W:$W,MATCH($A710,lookup!$A:$A,0))</f>
        <v>2_sust</v>
      </c>
      <c r="AS710" t="inlineStr">
        <is>
          <t>staging</t>
        </is>
      </c>
      <c r="AT710" t="inlineStr">
        <is>
          <t>bad-CER</t>
        </is>
      </c>
      <c r="AU710" t="inlineStr">
        <is>
          <t>cost</t>
        </is>
      </c>
      <c r="AV710" t="inlineStr">
        <is>
          <t>-0.0405</t>
        </is>
      </c>
      <c r="AX710" t="inlineStr">
        <is>
          <t>-1.193</t>
        </is>
      </c>
      <c r="BA710" t="n">
        <v>6029</v>
      </c>
      <c r="BB710" t="inlineStr">
        <is>
          <t>0</t>
        </is>
      </c>
      <c r="BC710" t="inlineStr">
        <is>
          <t>other:Heckman two-step (second-step spread equation)</t>
        </is>
      </c>
      <c r="BD710" t="inlineStr">
        <is>
          <t>not stated</t>
        </is>
      </c>
      <c r="BE710" t="inlineStr">
        <is>
          <t>none</t>
        </is>
      </c>
      <c r="BI710" t="inlineStr">
        <is>
          <t>Table 4</t>
        </is>
      </c>
      <c r="BJ710" t="inlineStr">
        <is>
          <t>Panel A column 3 (Peer Pressure (weight = revenues))</t>
        </is>
      </c>
      <c r="BK710" t="inlineStr">
        <is>
          <t>9</t>
        </is>
      </c>
      <c r="BL710" t="inlineStr">
        <is>
          <t>Emission intensity -0.0405 (-1.193)</t>
        </is>
      </c>
      <c r="BM710" t="inlineStr">
        <is>
          <t>Emission intensity</t>
        </is>
      </c>
      <c r="BN710" t="inlineStr">
        <is>
          <t>(log) All-in-spread-drawn</t>
        </is>
      </c>
      <c r="BO710" t="inlineStr">
        <is>
          <t>update</t>
        </is>
      </c>
      <c r="BP710" t="inlineStr">
        <is>
          <t>D'Arcangelo et al (2025)</t>
        </is>
      </c>
      <c r="BQ710" t="inlineStr">
        <is>
          <t>computed</t>
        </is>
      </c>
      <c r="BT710" t="n">
        <v>0</v>
      </c>
      <c r="BU710" t="inlineStr">
        <is>
          <t>staging_DArcangelo_et_al_2025.csv</t>
        </is>
      </c>
      <c r="BW710" t="n">
        <v>2002</v>
      </c>
      <c r="BX710" t="n">
        <v>2018</v>
      </c>
      <c r="BY710" t="inlineStr">
        <is>
          <t>multi: 33 countries</t>
        </is>
      </c>
      <c r="BZ710" t="n">
        <v>2010</v>
      </c>
      <c r="CA710" t="n">
        <v>0.1764705882352941</v>
      </c>
      <c r="CB710" t="n">
        <v>0</v>
      </c>
      <c r="CC710" t="n">
        <v>1</v>
      </c>
      <c r="CD710" t="n">
        <v>0.01536387326665817</v>
      </c>
      <c r="CE710" t="n">
        <v>1</v>
      </c>
    </row>
    <row r="711">
      <c r="A711" t="inlineStr">
        <is>
          <t>D'Arcangelo et al (2025)</t>
        </is>
      </c>
      <c r="B711" t="n">
        <v>2016</v>
      </c>
      <c r="C711" t="n">
        <v>0.04298111018744725</v>
      </c>
      <c r="D711" t="n">
        <v>6029</v>
      </c>
      <c r="E711">
        <f>IF(ISNUMBER($BA711),$BA711,IF(AND(ISNUMBER($D711),ISNUMBER($BW711),ISNUMBER($BX711)),$D711*($BX711-$BW711+1),""))</f>
        <v>6029.0</v>
      </c>
      <c r="H711" t="inlineStr">
        <is>
          <t>partial</t>
        </is>
      </c>
      <c r="I711" t="inlineStr">
        <is>
          <t>Regression Cofficient and Standard Error  available</t>
        </is>
      </c>
      <c r="J711">
        <f>IF($BW711&lt;&gt;"",$BW711,"")</f>
        <v>2002.0</v>
      </c>
      <c r="K711">
        <f>IF($BX711&lt;&gt;"",$BX711,"")</f>
        <v>2018.0</v>
      </c>
      <c r="L711">
        <f>IF(AND(ISNUMBER($BW711),ISNUMBER($BX711)),($BW711+$BX711)/2,"")</f>
        <v>2010.0</v>
      </c>
      <c r="M711">
        <f>IF($L711&lt;&gt;"",$L711,"")</f>
        <v>2010.0</v>
      </c>
      <c r="N711">
        <f>IF(AND(ISNUMBER($BW711),ISNUMBER($BX711)),MIN(1,MAX(0,($BX711-2016+1)/($BX711-$BW711+1))),"")</f>
        <v>0.1764705882352941</v>
      </c>
      <c r="O711">
        <f>IF(AND(ISNUMBER($BW711),ISNUMBER($BX711)),MIN(1,MAX(0,($BX711-2017+1)/($BX711-$BW711+1))),"")</f>
        <v>0.1176470588235294</v>
      </c>
      <c r="P711">
        <f>IF(AND(ISNUMBER($BW711),ISNUMBER($BX711)),MIN(1,MAX(0,($BX711-2018+1)/($BX711-$BW711+1))),"")</f>
        <v>0.05882352941176471</v>
      </c>
      <c r="Q711">
        <f>IF(AND(ISNUMBER($BW711),ISNUMBER($BX711)),MIN(1,MAX(0,($BX711-2019+1)/($BX711-$BW711+1))),"")</f>
        <v>0.0</v>
      </c>
      <c r="R711">
        <f>IF(AND(ISNUMBER($BW711),ISNUMBER($BX711)),MIN(1,MAX(0,($BX711-2016+1)/($BX711-$BW711+1))),"")</f>
        <v>0.1764705882352941</v>
      </c>
      <c r="S711">
        <f>IF($L711&lt;&gt;"",IF($L711&gt;=2015.5,1,0),"")</f>
        <v>0.0</v>
      </c>
      <c r="T711">
        <f>IF($L711&lt;&gt;"",IF($L711&gt;=2016,1,0),"")</f>
        <v>0.0</v>
      </c>
      <c r="U711">
        <f>IF(ISNUMBER($BX711),IF($BX711&gt;=2016,1,0),"")</f>
        <v>1.0</v>
      </c>
      <c r="V711">
        <f>IF(ISNUMBER($BW711),IF($BW711&gt;=2016,1,0),"")</f>
        <v>0.0</v>
      </c>
      <c r="W711" t="str">
        <f>IF(AND(ISNUMBER($BW711),ISNUMBER($BX711)),IF($BW711&gt;=2016,"post-only",IF($BX711&lt;2016,"pre-only","mixed")),"")</f>
        <v>mixed</v>
      </c>
      <c r="X711">
        <f>IF(AND(ISNUMBER($BW711),ISNUMBER($BX711)),MIN(1,MAX(0,($BX711-2017+1)/($BX711-$BW711+1))),"")</f>
        <v>0.1176470588235294</v>
      </c>
      <c r="Y711">
        <f>IF(AND(ISNUMBER($BW711),ISNUMBER($BX711)),MIN(1,MAX(0,($BX711-2018+1)/($BX711-$BW711+1))),"")</f>
        <v>0.05882352941176471</v>
      </c>
      <c r="Z711">
        <f>IF(AND(ISNUMBER($BW711),ISNUMBER($BX711)),MIN(1,MAX(0,($BX711-2019+1)/($BX711-$BW711+1))),"")</f>
        <v>0.0</v>
      </c>
      <c r="AA711">
        <f>IF(ISNUMBER($BX711),IF($BX711&gt;=2017,1,0),"")</f>
        <v>1.0</v>
      </c>
      <c r="AB711">
        <f>IF(ISNUMBER($BX711),IF($BX711&gt;=2018,1,0),"")</f>
        <v>1.0</v>
      </c>
      <c r="AC711">
        <f>IF(ISNUMBER($BX711),IF($BX711&gt;=2019,1,0),"")</f>
        <v>0.0</v>
      </c>
      <c r="AD711">
        <f>IF($L711&lt;&gt;"",IF($L711&gt;2013,1,0),"")</f>
        <v>0.0</v>
      </c>
      <c r="AE711">
        <f>IF($L711&lt;&gt;"",1+IF($L711&gt;2011,1,0)+IF($L711&gt;2014,1,0),"")</f>
        <v>1.0</v>
      </c>
      <c r="AF711" t="inlineStr">
        <is>
          <t>loan (interest rate)</t>
        </is>
      </c>
      <c r="AG711" t="inlineStr">
        <is>
          <t>performance</t>
        </is>
      </c>
      <c r="AH711" t="inlineStr">
        <is>
          <t>99_NCE</t>
        </is>
      </c>
      <c r="AI711" t="inlineStr">
        <is>
          <t>99_NCE</t>
        </is>
      </c>
      <c r="AJ711" t="inlineStr">
        <is>
          <t>99_NCE</t>
        </is>
      </c>
      <c r="AK711" t="str">
        <f>IF(AND($CF711&lt;&gt;"",IFERROR(INDEX(subsample_country_map!$B:$B,MATCH($CF711,subsample_country_map!$A:$A,0)),"")&lt;&gt;""),INDEX(subsample_country_map!$B:$B,MATCH($CF711,subsample_country_map!$A:$A,0)),INDEX(lookup!$AA:$AA,MATCH($A711,lookup!$A:$A,0)))</f>
        <v>99_NCE</v>
      </c>
      <c r="AL711" t="str">
        <f>IF(AND($CF711&lt;&gt;"",IFERROR(INDEX(subsample_country_map!$C:$C,MATCH($CF711,subsample_country_map!$A:$A,0)),"")&lt;&gt;""),INDEX(subsample_country_map!$C:$C,MATCH($CF711,subsample_country_map!$A:$A,0)),INDEX(lookup!$AB:$AB,MATCH($A711,lookup!$A:$A,0)))</f>
        <v>99_NCE</v>
      </c>
      <c r="AM711" t="str">
        <f>IF(AND($CF711&lt;&gt;"",IFERROR(INDEX(subsample_country_map!$D:$D,MATCH($CF711,subsample_country_map!$A:$A,0)),"")&lt;&gt;""),INDEX(subsample_country_map!$D:$D,MATCH($CF711,subsample_country_map!$A:$A,0)),INDEX(lookup!$AC:$AC,MATCH($A711,lookup!$A:$A,0)))</f>
        <v>99_NCE</v>
      </c>
      <c r="AN711" t="str">
        <f>IF(AND($CF711&lt;&gt;"",IFERROR(INDEX(subsample_country_map!$E:$E,MATCH($CF711,subsample_country_map!$A:$A,0)),"")&lt;&gt;""),INDEX(subsample_country_map!$E:$E,MATCH($CF711,subsample_country_map!$A:$A,0)),INDEX(lookup!$AD:$AD,MATCH($A711,lookup!$A:$A,0)))</f>
        <v>99_NCE</v>
      </c>
      <c r="AO711" t="str">
        <f>INDEX(lookup!$Y:$Y,MATCH($A711,lookup!$A:$A,0))</f>
        <v>0_published</v>
      </c>
      <c r="AP711" t="str">
        <f>INDEX(lookup!$Z:$Z,MATCH($A711,lookup!$A:$A,0))</f>
        <v>0_VHB low</v>
      </c>
      <c r="AQ711" t="str">
        <f>INDEX(lookup!$W:$W,MATCH($A711,lookup!$A:$A,0))</f>
        <v>2_sust</v>
      </c>
      <c r="AS711" t="inlineStr">
        <is>
          <t>staging</t>
        </is>
      </c>
      <c r="AT711" t="inlineStr">
        <is>
          <t>good-CER</t>
        </is>
      </c>
      <c r="AU711" t="inlineStr">
        <is>
          <t>cost</t>
        </is>
      </c>
      <c r="AV711" t="inlineStr">
        <is>
          <t>0.157</t>
        </is>
      </c>
      <c r="AW711" t="inlineStr">
        <is>
          <t>0.047</t>
        </is>
      </c>
      <c r="BA711" t="n">
        <v>6029</v>
      </c>
      <c r="BB711" t="inlineStr">
        <is>
          <t>0</t>
        </is>
      </c>
      <c r="BC711" t="inlineStr">
        <is>
          <t>other: not stated</t>
        </is>
      </c>
      <c r="BD711" t="inlineStr">
        <is>
          <t>firm</t>
        </is>
      </c>
      <c r="BE711" t="inlineStr">
        <is>
          <t>none</t>
        </is>
      </c>
      <c r="BI711" t="inlineStr">
        <is>
          <t>Table 5</t>
        </is>
      </c>
      <c r="BJ711" t="inlineStr">
        <is>
          <t>column 2 (General ESG)</t>
        </is>
      </c>
      <c r="BK711" t="inlineStr">
        <is>
          <t>10</t>
        </is>
      </c>
      <c r="BL711" t="inlineStr">
        <is>
          <t>Green innovativeness 0.157*** (0.047)</t>
        </is>
      </c>
      <c r="BM711" t="inlineStr">
        <is>
          <t>Green innovativeness</t>
        </is>
      </c>
      <c r="BN711" t="inlineStr">
        <is>
          <t>(log) All-in-spread-drawn</t>
        </is>
      </c>
      <c r="BO711" t="inlineStr">
        <is>
          <t>update</t>
        </is>
      </c>
      <c r="BP711" t="inlineStr">
        <is>
          <t>D'Arcangelo et al (2025)</t>
        </is>
      </c>
      <c r="BQ711" t="inlineStr">
        <is>
          <t>computed</t>
        </is>
      </c>
      <c r="BT711" t="n">
        <v>0</v>
      </c>
      <c r="BU711" t="inlineStr">
        <is>
          <t>staging_DArcangelo_et_al_2025.csv</t>
        </is>
      </c>
      <c r="BW711" t="n">
        <v>2002</v>
      </c>
      <c r="BX711" t="n">
        <v>2018</v>
      </c>
      <c r="BY711" t="inlineStr">
        <is>
          <t>multi: 33 countries</t>
        </is>
      </c>
      <c r="BZ711" t="n">
        <v>2010</v>
      </c>
      <c r="CA711" t="n">
        <v>0.1764705882352941</v>
      </c>
      <c r="CB711" t="n">
        <v>0</v>
      </c>
      <c r="CC711" t="n">
        <v>1</v>
      </c>
      <c r="CD711" t="n">
        <v>0.04300760698479089</v>
      </c>
      <c r="CE711" t="n">
        <v>1</v>
      </c>
    </row>
    <row r="712">
      <c r="A712" t="inlineStr">
        <is>
          <t>D'Arcangelo et al (2025)</t>
        </is>
      </c>
      <c r="B712" t="n">
        <v>2017</v>
      </c>
      <c r="C712" t="n">
        <v>0.01060552194395268</v>
      </c>
      <c r="D712" t="n">
        <v>6029</v>
      </c>
      <c r="E712">
        <f>IF(ISNUMBER($BA712),$BA712,IF(AND(ISNUMBER($D712),ISNUMBER($BW712),ISNUMBER($BX712)),$D712*($BX712-$BW712+1),""))</f>
        <v>6029.0</v>
      </c>
      <c r="H712" t="inlineStr">
        <is>
          <t>partial</t>
        </is>
      </c>
      <c r="I712" t="inlineStr">
        <is>
          <t>Regression Cofficient and Standard Error  available</t>
        </is>
      </c>
      <c r="J712">
        <f>IF($BW712&lt;&gt;"",$BW712,"")</f>
        <v>2002.0</v>
      </c>
      <c r="K712">
        <f>IF($BX712&lt;&gt;"",$BX712,"")</f>
        <v>2018.0</v>
      </c>
      <c r="L712">
        <f>IF(AND(ISNUMBER($BW712),ISNUMBER($BX712)),($BW712+$BX712)/2,"")</f>
        <v>2010.0</v>
      </c>
      <c r="M712">
        <f>IF($L712&lt;&gt;"",$L712,"")</f>
        <v>2010.0</v>
      </c>
      <c r="N712">
        <f>IF(AND(ISNUMBER($BW712),ISNUMBER($BX712)),MIN(1,MAX(0,($BX712-2016+1)/($BX712-$BW712+1))),"")</f>
        <v>0.1764705882352941</v>
      </c>
      <c r="O712">
        <f>IF(AND(ISNUMBER($BW712),ISNUMBER($BX712)),MIN(1,MAX(0,($BX712-2017+1)/($BX712-$BW712+1))),"")</f>
        <v>0.1176470588235294</v>
      </c>
      <c r="P712">
        <f>IF(AND(ISNUMBER($BW712),ISNUMBER($BX712)),MIN(1,MAX(0,($BX712-2018+1)/($BX712-$BW712+1))),"")</f>
        <v>0.05882352941176471</v>
      </c>
      <c r="Q712">
        <f>IF(AND(ISNUMBER($BW712),ISNUMBER($BX712)),MIN(1,MAX(0,($BX712-2019+1)/($BX712-$BW712+1))),"")</f>
        <v>0.0</v>
      </c>
      <c r="R712">
        <f>IF(AND(ISNUMBER($BW712),ISNUMBER($BX712)),MIN(1,MAX(0,($BX712-2016+1)/($BX712-$BW712+1))),"")</f>
        <v>0.1764705882352941</v>
      </c>
      <c r="S712">
        <f>IF($L712&lt;&gt;"",IF($L712&gt;=2015.5,1,0),"")</f>
        <v>0.0</v>
      </c>
      <c r="T712">
        <f>IF($L712&lt;&gt;"",IF($L712&gt;=2016,1,0),"")</f>
        <v>0.0</v>
      </c>
      <c r="U712">
        <f>IF(ISNUMBER($BX712),IF($BX712&gt;=2016,1,0),"")</f>
        <v>1.0</v>
      </c>
      <c r="V712">
        <f>IF(ISNUMBER($BW712),IF($BW712&gt;=2016,1,0),"")</f>
        <v>0.0</v>
      </c>
      <c r="W712" t="str">
        <f>IF(AND(ISNUMBER($BW712),ISNUMBER($BX712)),IF($BW712&gt;=2016,"post-only",IF($BX712&lt;2016,"pre-only","mixed")),"")</f>
        <v>mixed</v>
      </c>
      <c r="X712">
        <f>IF(AND(ISNUMBER($BW712),ISNUMBER($BX712)),MIN(1,MAX(0,($BX712-2017+1)/($BX712-$BW712+1))),"")</f>
        <v>0.1176470588235294</v>
      </c>
      <c r="Y712">
        <f>IF(AND(ISNUMBER($BW712),ISNUMBER($BX712)),MIN(1,MAX(0,($BX712-2018+1)/($BX712-$BW712+1))),"")</f>
        <v>0.05882352941176471</v>
      </c>
      <c r="Z712">
        <f>IF(AND(ISNUMBER($BW712),ISNUMBER($BX712)),MIN(1,MAX(0,($BX712-2019+1)/($BX712-$BW712+1))),"")</f>
        <v>0.0</v>
      </c>
      <c r="AA712">
        <f>IF(ISNUMBER($BX712),IF($BX712&gt;=2017,1,0),"")</f>
        <v>1.0</v>
      </c>
      <c r="AB712">
        <f>IF(ISNUMBER($BX712),IF($BX712&gt;=2018,1,0),"")</f>
        <v>1.0</v>
      </c>
      <c r="AC712">
        <f>IF(ISNUMBER($BX712),IF($BX712&gt;=2019,1,0),"")</f>
        <v>0.0</v>
      </c>
      <c r="AD712">
        <f>IF($L712&lt;&gt;"",IF($L712&gt;2013,1,0),"")</f>
        <v>0.0</v>
      </c>
      <c r="AE712">
        <f>IF($L712&lt;&gt;"",1+IF($L712&gt;2011,1,0)+IF($L712&gt;2014,1,0),"")</f>
        <v>1.0</v>
      </c>
      <c r="AF712" t="inlineStr">
        <is>
          <t>loan (interest rate)</t>
        </is>
      </c>
      <c r="AG712" t="inlineStr">
        <is>
          <t>performance</t>
        </is>
      </c>
      <c r="AH712" t="inlineStr">
        <is>
          <t>99_NCE</t>
        </is>
      </c>
      <c r="AI712" t="inlineStr">
        <is>
          <t>99_NCE</t>
        </is>
      </c>
      <c r="AJ712" t="inlineStr">
        <is>
          <t>99_NCE</t>
        </is>
      </c>
      <c r="AK712" t="str">
        <f>IF(AND($CF712&lt;&gt;"",IFERROR(INDEX(subsample_country_map!$B:$B,MATCH($CF712,subsample_country_map!$A:$A,0)),"")&lt;&gt;""),INDEX(subsample_country_map!$B:$B,MATCH($CF712,subsample_country_map!$A:$A,0)),INDEX(lookup!$AA:$AA,MATCH($A712,lookup!$A:$A,0)))</f>
        <v>99_NCE</v>
      </c>
      <c r="AL712" t="str">
        <f>IF(AND($CF712&lt;&gt;"",IFERROR(INDEX(subsample_country_map!$C:$C,MATCH($CF712,subsample_country_map!$A:$A,0)),"")&lt;&gt;""),INDEX(subsample_country_map!$C:$C,MATCH($CF712,subsample_country_map!$A:$A,0)),INDEX(lookup!$AB:$AB,MATCH($A712,lookup!$A:$A,0)))</f>
        <v>99_NCE</v>
      </c>
      <c r="AM712" t="str">
        <f>IF(AND($CF712&lt;&gt;"",IFERROR(INDEX(subsample_country_map!$D:$D,MATCH($CF712,subsample_country_map!$A:$A,0)),"")&lt;&gt;""),INDEX(subsample_country_map!$D:$D,MATCH($CF712,subsample_country_map!$A:$A,0)),INDEX(lookup!$AC:$AC,MATCH($A712,lookup!$A:$A,0)))</f>
        <v>99_NCE</v>
      </c>
      <c r="AN712" t="str">
        <f>IF(AND($CF712&lt;&gt;"",IFERROR(INDEX(subsample_country_map!$E:$E,MATCH($CF712,subsample_country_map!$A:$A,0)),"")&lt;&gt;""),INDEX(subsample_country_map!$E:$E,MATCH($CF712,subsample_country_map!$A:$A,0)),INDEX(lookup!$AD:$AD,MATCH($A712,lookup!$A:$A,0)))</f>
        <v>99_NCE</v>
      </c>
      <c r="AO712" t="str">
        <f>INDEX(lookup!$Y:$Y,MATCH($A712,lookup!$A:$A,0))</f>
        <v>0_published</v>
      </c>
      <c r="AP712" t="str">
        <f>INDEX(lookup!$Z:$Z,MATCH($A712,lookup!$A:$A,0))</f>
        <v>0_VHB low</v>
      </c>
      <c r="AQ712" t="str">
        <f>INDEX(lookup!$W:$W,MATCH($A712,lookup!$A:$A,0))</f>
        <v>2_sust</v>
      </c>
      <c r="AS712" t="inlineStr">
        <is>
          <t>staging</t>
        </is>
      </c>
      <c r="AT712" t="inlineStr">
        <is>
          <t>bad-CER</t>
        </is>
      </c>
      <c r="AU712" t="inlineStr">
        <is>
          <t>cost</t>
        </is>
      </c>
      <c r="AV712" t="inlineStr">
        <is>
          <t>-0.028</t>
        </is>
      </c>
      <c r="AW712" t="inlineStr">
        <is>
          <t>0.034</t>
        </is>
      </c>
      <c r="BA712" t="n">
        <v>6029</v>
      </c>
      <c r="BB712" t="inlineStr">
        <is>
          <t>0</t>
        </is>
      </c>
      <c r="BC712" t="inlineStr">
        <is>
          <t>other: not stated</t>
        </is>
      </c>
      <c r="BD712" t="inlineStr">
        <is>
          <t>firm</t>
        </is>
      </c>
      <c r="BE712" t="inlineStr">
        <is>
          <t>none</t>
        </is>
      </c>
      <c r="BI712" t="inlineStr">
        <is>
          <t>Table 5</t>
        </is>
      </c>
      <c r="BJ712" t="inlineStr">
        <is>
          <t>column 2 (General ESG)</t>
        </is>
      </c>
      <c r="BK712" t="inlineStr">
        <is>
          <t>10</t>
        </is>
      </c>
      <c r="BL712" t="inlineStr">
        <is>
          <t>Emission intensity -0.028 (0.034)</t>
        </is>
      </c>
      <c r="BM712" t="inlineStr">
        <is>
          <t>Emission intensity</t>
        </is>
      </c>
      <c r="BN712" t="inlineStr">
        <is>
          <t>(log) All-in-spread-drawn</t>
        </is>
      </c>
      <c r="BO712" t="inlineStr">
        <is>
          <t>update</t>
        </is>
      </c>
      <c r="BP712" t="inlineStr">
        <is>
          <t>D'Arcangelo et al (2025)</t>
        </is>
      </c>
      <c r="BQ712" t="inlineStr">
        <is>
          <t>computed</t>
        </is>
      </c>
      <c r="BT712" t="n">
        <v>0</v>
      </c>
      <c r="BU712" t="inlineStr">
        <is>
          <t>staging_DArcangelo_et_al_2025.csv</t>
        </is>
      </c>
      <c r="BW712" t="n">
        <v>2002</v>
      </c>
      <c r="BX712" t="n">
        <v>2018</v>
      </c>
      <c r="BY712" t="inlineStr">
        <is>
          <t>multi: 33 countries</t>
        </is>
      </c>
      <c r="BZ712" t="n">
        <v>2010</v>
      </c>
      <c r="CA712" t="n">
        <v>0.1764705882352941</v>
      </c>
      <c r="CB712" t="n">
        <v>0</v>
      </c>
      <c r="CC712" t="n">
        <v>1</v>
      </c>
      <c r="CD712" t="n">
        <v>0.01060591959689136</v>
      </c>
      <c r="CE712" t="n">
        <v>1</v>
      </c>
    </row>
    <row r="713">
      <c r="A713" t="inlineStr">
        <is>
          <t>D'Arcangelo et al (2025)</t>
        </is>
      </c>
      <c r="B713" t="n">
        <v>2018</v>
      </c>
      <c r="C713" t="n">
        <v>0.04422775431849842</v>
      </c>
      <c r="D713" t="n">
        <v>6029</v>
      </c>
      <c r="E713">
        <f>IF(ISNUMBER($BA713),$BA713,IF(AND(ISNUMBER($D713),ISNUMBER($BW713),ISNUMBER($BX713)),$D713*($BX713-$BW713+1),""))</f>
        <v>6029.0</v>
      </c>
      <c r="H713" t="inlineStr">
        <is>
          <t>partial</t>
        </is>
      </c>
      <c r="I713" t="inlineStr">
        <is>
          <t>Regression Cofficient and Standard Error  available</t>
        </is>
      </c>
      <c r="J713">
        <f>IF($BW713&lt;&gt;"",$BW713,"")</f>
        <v>2002.0</v>
      </c>
      <c r="K713">
        <f>IF($BX713&lt;&gt;"",$BX713,"")</f>
        <v>2018.0</v>
      </c>
      <c r="L713">
        <f>IF(AND(ISNUMBER($BW713),ISNUMBER($BX713)),($BW713+$BX713)/2,"")</f>
        <v>2010.0</v>
      </c>
      <c r="M713">
        <f>IF($L713&lt;&gt;"",$L713,"")</f>
        <v>2010.0</v>
      </c>
      <c r="N713">
        <f>IF(AND(ISNUMBER($BW713),ISNUMBER($BX713)),MIN(1,MAX(0,($BX713-2016+1)/($BX713-$BW713+1))),"")</f>
        <v>0.1764705882352941</v>
      </c>
      <c r="O713">
        <f>IF(AND(ISNUMBER($BW713),ISNUMBER($BX713)),MIN(1,MAX(0,($BX713-2017+1)/($BX713-$BW713+1))),"")</f>
        <v>0.1176470588235294</v>
      </c>
      <c r="P713">
        <f>IF(AND(ISNUMBER($BW713),ISNUMBER($BX713)),MIN(1,MAX(0,($BX713-2018+1)/($BX713-$BW713+1))),"")</f>
        <v>0.05882352941176471</v>
      </c>
      <c r="Q713">
        <f>IF(AND(ISNUMBER($BW713),ISNUMBER($BX713)),MIN(1,MAX(0,($BX713-2019+1)/($BX713-$BW713+1))),"")</f>
        <v>0.0</v>
      </c>
      <c r="R713">
        <f>IF(AND(ISNUMBER($BW713),ISNUMBER($BX713)),MIN(1,MAX(0,($BX713-2016+1)/($BX713-$BW713+1))),"")</f>
        <v>0.1764705882352941</v>
      </c>
      <c r="S713">
        <f>IF($L713&lt;&gt;"",IF($L713&gt;=2015.5,1,0),"")</f>
        <v>0.0</v>
      </c>
      <c r="T713">
        <f>IF($L713&lt;&gt;"",IF($L713&gt;=2016,1,0),"")</f>
        <v>0.0</v>
      </c>
      <c r="U713">
        <f>IF(ISNUMBER($BX713),IF($BX713&gt;=2016,1,0),"")</f>
        <v>1.0</v>
      </c>
      <c r="V713">
        <f>IF(ISNUMBER($BW713),IF($BW713&gt;=2016,1,0),"")</f>
        <v>0.0</v>
      </c>
      <c r="W713" t="str">
        <f>IF(AND(ISNUMBER($BW713),ISNUMBER($BX713)),IF($BW713&gt;=2016,"post-only",IF($BX713&lt;2016,"pre-only","mixed")),"")</f>
        <v>mixed</v>
      </c>
      <c r="X713">
        <f>IF(AND(ISNUMBER($BW713),ISNUMBER($BX713)),MIN(1,MAX(0,($BX713-2017+1)/($BX713-$BW713+1))),"")</f>
        <v>0.1176470588235294</v>
      </c>
      <c r="Y713">
        <f>IF(AND(ISNUMBER($BW713),ISNUMBER($BX713)),MIN(1,MAX(0,($BX713-2018+1)/($BX713-$BW713+1))),"")</f>
        <v>0.05882352941176471</v>
      </c>
      <c r="Z713">
        <f>IF(AND(ISNUMBER($BW713),ISNUMBER($BX713)),MIN(1,MAX(0,($BX713-2019+1)/($BX713-$BW713+1))),"")</f>
        <v>0.0</v>
      </c>
      <c r="AA713">
        <f>IF(ISNUMBER($BX713),IF($BX713&gt;=2017,1,0),"")</f>
        <v>1.0</v>
      </c>
      <c r="AB713">
        <f>IF(ISNUMBER($BX713),IF($BX713&gt;=2018,1,0),"")</f>
        <v>1.0</v>
      </c>
      <c r="AC713">
        <f>IF(ISNUMBER($BX713),IF($BX713&gt;=2019,1,0),"")</f>
        <v>0.0</v>
      </c>
      <c r="AD713">
        <f>IF($L713&lt;&gt;"",IF($L713&gt;2013,1,0),"")</f>
        <v>0.0</v>
      </c>
      <c r="AE713">
        <f>IF($L713&lt;&gt;"",1+IF($L713&gt;2011,1,0)+IF($L713&gt;2014,1,0),"")</f>
        <v>1.0</v>
      </c>
      <c r="AF713" t="inlineStr">
        <is>
          <t>loan (interest rate)</t>
        </is>
      </c>
      <c r="AG713" t="inlineStr">
        <is>
          <t>performance</t>
        </is>
      </c>
      <c r="AH713" t="inlineStr">
        <is>
          <t>99_NCE</t>
        </is>
      </c>
      <c r="AI713" t="inlineStr">
        <is>
          <t>99_NCE</t>
        </is>
      </c>
      <c r="AJ713" t="inlineStr">
        <is>
          <t>99_NCE</t>
        </is>
      </c>
      <c r="AK713" t="str">
        <f>IF(AND($CF713&lt;&gt;"",IFERROR(INDEX(subsample_country_map!$B:$B,MATCH($CF713,subsample_country_map!$A:$A,0)),"")&lt;&gt;""),INDEX(subsample_country_map!$B:$B,MATCH($CF713,subsample_country_map!$A:$A,0)),INDEX(lookup!$AA:$AA,MATCH($A713,lookup!$A:$A,0)))</f>
        <v>99_NCE</v>
      </c>
      <c r="AL713" t="str">
        <f>IF(AND($CF713&lt;&gt;"",IFERROR(INDEX(subsample_country_map!$C:$C,MATCH($CF713,subsample_country_map!$A:$A,0)),"")&lt;&gt;""),INDEX(subsample_country_map!$C:$C,MATCH($CF713,subsample_country_map!$A:$A,0)),INDEX(lookup!$AB:$AB,MATCH($A713,lookup!$A:$A,0)))</f>
        <v>99_NCE</v>
      </c>
      <c r="AM713" t="str">
        <f>IF(AND($CF713&lt;&gt;"",IFERROR(INDEX(subsample_country_map!$D:$D,MATCH($CF713,subsample_country_map!$A:$A,0)),"")&lt;&gt;""),INDEX(subsample_country_map!$D:$D,MATCH($CF713,subsample_country_map!$A:$A,0)),INDEX(lookup!$AC:$AC,MATCH($A713,lookup!$A:$A,0)))</f>
        <v>99_NCE</v>
      </c>
      <c r="AN713" t="str">
        <f>IF(AND($CF713&lt;&gt;"",IFERROR(INDEX(subsample_country_map!$E:$E,MATCH($CF713,subsample_country_map!$A:$A,0)),"")&lt;&gt;""),INDEX(subsample_country_map!$E:$E,MATCH($CF713,subsample_country_map!$A:$A,0)),INDEX(lookup!$AD:$AD,MATCH($A713,lookup!$A:$A,0)))</f>
        <v>99_NCE</v>
      </c>
      <c r="AO713" t="str">
        <f>INDEX(lookup!$Y:$Y,MATCH($A713,lookup!$A:$A,0))</f>
        <v>0_published</v>
      </c>
      <c r="AP713" t="str">
        <f>INDEX(lookup!$Z:$Z,MATCH($A713,lookup!$A:$A,0))</f>
        <v>0_VHB low</v>
      </c>
      <c r="AQ713" t="str">
        <f>INDEX(lookup!$W:$W,MATCH($A713,lookup!$A:$A,0))</f>
        <v>2_sust</v>
      </c>
      <c r="AS713" t="inlineStr">
        <is>
          <t>staging</t>
        </is>
      </c>
      <c r="AT713" t="inlineStr">
        <is>
          <t>good-CER</t>
        </is>
      </c>
      <c r="AU713" t="inlineStr">
        <is>
          <t>cost</t>
        </is>
      </c>
      <c r="AV713" t="inlineStr">
        <is>
          <t>0.165</t>
        </is>
      </c>
      <c r="AW713" t="inlineStr">
        <is>
          <t>0.048</t>
        </is>
      </c>
      <c r="BA713" t="n">
        <v>6029</v>
      </c>
      <c r="BB713" t="inlineStr">
        <is>
          <t>0</t>
        </is>
      </c>
      <c r="BC713" t="inlineStr">
        <is>
          <t>other: not stated</t>
        </is>
      </c>
      <c r="BD713" t="inlineStr">
        <is>
          <t>firm</t>
        </is>
      </c>
      <c r="BE713" t="inlineStr">
        <is>
          <t>none</t>
        </is>
      </c>
      <c r="BI713" t="inlineStr">
        <is>
          <t>Table 5</t>
        </is>
      </c>
      <c r="BJ713" t="inlineStr">
        <is>
          <t>column 3 (Environmental Pillar)</t>
        </is>
      </c>
      <c r="BK713" t="inlineStr">
        <is>
          <t>10</t>
        </is>
      </c>
      <c r="BL713" t="inlineStr">
        <is>
          <t>Green innovativeness 0.165*** (0.048)</t>
        </is>
      </c>
      <c r="BM713" t="inlineStr">
        <is>
          <t>Green innovativeness</t>
        </is>
      </c>
      <c r="BN713" t="inlineStr">
        <is>
          <t>(log) All-in-spread-drawn</t>
        </is>
      </c>
      <c r="BO713" t="inlineStr">
        <is>
          <t>update</t>
        </is>
      </c>
      <c r="BP713" t="inlineStr">
        <is>
          <t>D'Arcangelo et al (2025)</t>
        </is>
      </c>
      <c r="BQ713" t="inlineStr">
        <is>
          <t>computed</t>
        </is>
      </c>
      <c r="BT713" t="n">
        <v>0</v>
      </c>
      <c r="BU713" t="inlineStr">
        <is>
          <t>staging_DArcangelo_et_al_2025.csv</t>
        </is>
      </c>
      <c r="BW713" t="n">
        <v>2002</v>
      </c>
      <c r="BX713" t="n">
        <v>2018</v>
      </c>
      <c r="BY713" t="inlineStr">
        <is>
          <t>multi: 33 countries</t>
        </is>
      </c>
      <c r="BZ713" t="n">
        <v>2010</v>
      </c>
      <c r="CA713" t="n">
        <v>0.1764705882352941</v>
      </c>
      <c r="CB713" t="n">
        <v>0</v>
      </c>
      <c r="CC713" t="n">
        <v>1</v>
      </c>
      <c r="CD713" t="n">
        <v>0.0442566260969678</v>
      </c>
      <c r="CE713" t="n">
        <v>1</v>
      </c>
    </row>
    <row r="714">
      <c r="A714" t="inlineStr">
        <is>
          <t>D'Arcangelo et al (2025)</t>
        </is>
      </c>
      <c r="B714" t="n">
        <v>2019</v>
      </c>
      <c r="C714" t="n">
        <v>0.01170725043744592</v>
      </c>
      <c r="D714" t="n">
        <v>6029</v>
      </c>
      <c r="E714">
        <f>IF(ISNUMBER($BA714),$BA714,IF(AND(ISNUMBER($D714),ISNUMBER($BW714),ISNUMBER($BX714)),$D714*($BX714-$BW714+1),""))</f>
        <v>6029.0</v>
      </c>
      <c r="H714" t="inlineStr">
        <is>
          <t>partial</t>
        </is>
      </c>
      <c r="I714" t="inlineStr">
        <is>
          <t>Regression Cofficient and Standard Error  available</t>
        </is>
      </c>
      <c r="J714">
        <f>IF($BW714&lt;&gt;"",$BW714,"")</f>
        <v>2002.0</v>
      </c>
      <c r="K714">
        <f>IF($BX714&lt;&gt;"",$BX714,"")</f>
        <v>2018.0</v>
      </c>
      <c r="L714">
        <f>IF(AND(ISNUMBER($BW714),ISNUMBER($BX714)),($BW714+$BX714)/2,"")</f>
        <v>2010.0</v>
      </c>
      <c r="M714">
        <f>IF($L714&lt;&gt;"",$L714,"")</f>
        <v>2010.0</v>
      </c>
      <c r="N714">
        <f>IF(AND(ISNUMBER($BW714),ISNUMBER($BX714)),MIN(1,MAX(0,($BX714-2016+1)/($BX714-$BW714+1))),"")</f>
        <v>0.1764705882352941</v>
      </c>
      <c r="O714">
        <f>IF(AND(ISNUMBER($BW714),ISNUMBER($BX714)),MIN(1,MAX(0,($BX714-2017+1)/($BX714-$BW714+1))),"")</f>
        <v>0.1176470588235294</v>
      </c>
      <c r="P714">
        <f>IF(AND(ISNUMBER($BW714),ISNUMBER($BX714)),MIN(1,MAX(0,($BX714-2018+1)/($BX714-$BW714+1))),"")</f>
        <v>0.05882352941176471</v>
      </c>
      <c r="Q714">
        <f>IF(AND(ISNUMBER($BW714),ISNUMBER($BX714)),MIN(1,MAX(0,($BX714-2019+1)/($BX714-$BW714+1))),"")</f>
        <v>0.0</v>
      </c>
      <c r="R714">
        <f>IF(AND(ISNUMBER($BW714),ISNUMBER($BX714)),MIN(1,MAX(0,($BX714-2016+1)/($BX714-$BW714+1))),"")</f>
        <v>0.1764705882352941</v>
      </c>
      <c r="S714">
        <f>IF($L714&lt;&gt;"",IF($L714&gt;=2015.5,1,0),"")</f>
        <v>0.0</v>
      </c>
      <c r="T714">
        <f>IF($L714&lt;&gt;"",IF($L714&gt;=2016,1,0),"")</f>
        <v>0.0</v>
      </c>
      <c r="U714">
        <f>IF(ISNUMBER($BX714),IF($BX714&gt;=2016,1,0),"")</f>
        <v>1.0</v>
      </c>
      <c r="V714">
        <f>IF(ISNUMBER($BW714),IF($BW714&gt;=2016,1,0),"")</f>
        <v>0.0</v>
      </c>
      <c r="W714" t="str">
        <f>IF(AND(ISNUMBER($BW714),ISNUMBER($BX714)),IF($BW714&gt;=2016,"post-only",IF($BX714&lt;2016,"pre-only","mixed")),"")</f>
        <v>mixed</v>
      </c>
      <c r="X714">
        <f>IF(AND(ISNUMBER($BW714),ISNUMBER($BX714)),MIN(1,MAX(0,($BX714-2017+1)/($BX714-$BW714+1))),"")</f>
        <v>0.1176470588235294</v>
      </c>
      <c r="Y714">
        <f>IF(AND(ISNUMBER($BW714),ISNUMBER($BX714)),MIN(1,MAX(0,($BX714-2018+1)/($BX714-$BW714+1))),"")</f>
        <v>0.05882352941176471</v>
      </c>
      <c r="Z714">
        <f>IF(AND(ISNUMBER($BW714),ISNUMBER($BX714)),MIN(1,MAX(0,($BX714-2019+1)/($BX714-$BW714+1))),"")</f>
        <v>0.0</v>
      </c>
      <c r="AA714">
        <f>IF(ISNUMBER($BX714),IF($BX714&gt;=2017,1,0),"")</f>
        <v>1.0</v>
      </c>
      <c r="AB714">
        <f>IF(ISNUMBER($BX714),IF($BX714&gt;=2018,1,0),"")</f>
        <v>1.0</v>
      </c>
      <c r="AC714">
        <f>IF(ISNUMBER($BX714),IF($BX714&gt;=2019,1,0),"")</f>
        <v>0.0</v>
      </c>
      <c r="AD714">
        <f>IF($L714&lt;&gt;"",IF($L714&gt;2013,1,0),"")</f>
        <v>0.0</v>
      </c>
      <c r="AE714">
        <f>IF($L714&lt;&gt;"",1+IF($L714&gt;2011,1,0)+IF($L714&gt;2014,1,0),"")</f>
        <v>1.0</v>
      </c>
      <c r="AF714" t="inlineStr">
        <is>
          <t>loan (interest rate)</t>
        </is>
      </c>
      <c r="AG714" t="inlineStr">
        <is>
          <t>performance</t>
        </is>
      </c>
      <c r="AH714" t="inlineStr">
        <is>
          <t>99_NCE</t>
        </is>
      </c>
      <c r="AI714" t="inlineStr">
        <is>
          <t>99_NCE</t>
        </is>
      </c>
      <c r="AJ714" t="inlineStr">
        <is>
          <t>99_NCE</t>
        </is>
      </c>
      <c r="AK714" t="str">
        <f>IF(AND($CF714&lt;&gt;"",IFERROR(INDEX(subsample_country_map!$B:$B,MATCH($CF714,subsample_country_map!$A:$A,0)),"")&lt;&gt;""),INDEX(subsample_country_map!$B:$B,MATCH($CF714,subsample_country_map!$A:$A,0)),INDEX(lookup!$AA:$AA,MATCH($A714,lookup!$A:$A,0)))</f>
        <v>99_NCE</v>
      </c>
      <c r="AL714" t="str">
        <f>IF(AND($CF714&lt;&gt;"",IFERROR(INDEX(subsample_country_map!$C:$C,MATCH($CF714,subsample_country_map!$A:$A,0)),"")&lt;&gt;""),INDEX(subsample_country_map!$C:$C,MATCH($CF714,subsample_country_map!$A:$A,0)),INDEX(lookup!$AB:$AB,MATCH($A714,lookup!$A:$A,0)))</f>
        <v>99_NCE</v>
      </c>
      <c r="AM714" t="str">
        <f>IF(AND($CF714&lt;&gt;"",IFERROR(INDEX(subsample_country_map!$D:$D,MATCH($CF714,subsample_country_map!$A:$A,0)),"")&lt;&gt;""),INDEX(subsample_country_map!$D:$D,MATCH($CF714,subsample_country_map!$A:$A,0)),INDEX(lookup!$AC:$AC,MATCH($A714,lookup!$A:$A,0)))</f>
        <v>99_NCE</v>
      </c>
      <c r="AN714" t="str">
        <f>IF(AND($CF714&lt;&gt;"",IFERROR(INDEX(subsample_country_map!$E:$E,MATCH($CF714,subsample_country_map!$A:$A,0)),"")&lt;&gt;""),INDEX(subsample_country_map!$E:$E,MATCH($CF714,subsample_country_map!$A:$A,0)),INDEX(lookup!$AD:$AD,MATCH($A714,lookup!$A:$A,0)))</f>
        <v>99_NCE</v>
      </c>
      <c r="AO714" t="str">
        <f>INDEX(lookup!$Y:$Y,MATCH($A714,lookup!$A:$A,0))</f>
        <v>0_published</v>
      </c>
      <c r="AP714" t="str">
        <f>INDEX(lookup!$Z:$Z,MATCH($A714,lookup!$A:$A,0))</f>
        <v>0_VHB low</v>
      </c>
      <c r="AQ714" t="str">
        <f>INDEX(lookup!$W:$W,MATCH($A714,lookup!$A:$A,0))</f>
        <v>2_sust</v>
      </c>
      <c r="AS714" t="inlineStr">
        <is>
          <t>staging</t>
        </is>
      </c>
      <c r="AT714" t="inlineStr">
        <is>
          <t>bad-CER</t>
        </is>
      </c>
      <c r="AU714" t="inlineStr">
        <is>
          <t>cost</t>
        </is>
      </c>
      <c r="AV714" t="inlineStr">
        <is>
          <t>-0.030</t>
        </is>
      </c>
      <c r="AW714" t="inlineStr">
        <is>
          <t>0.033</t>
        </is>
      </c>
      <c r="BA714" t="n">
        <v>6029</v>
      </c>
      <c r="BB714" t="inlineStr">
        <is>
          <t>0</t>
        </is>
      </c>
      <c r="BC714" t="inlineStr">
        <is>
          <t>other: not stated</t>
        </is>
      </c>
      <c r="BD714" t="inlineStr">
        <is>
          <t>firm</t>
        </is>
      </c>
      <c r="BE714" t="inlineStr">
        <is>
          <t>none</t>
        </is>
      </c>
      <c r="BI714" t="inlineStr">
        <is>
          <t>Table 5</t>
        </is>
      </c>
      <c r="BJ714" t="inlineStr">
        <is>
          <t>column 3 (Environmental Pillar)</t>
        </is>
      </c>
      <c r="BK714" t="inlineStr">
        <is>
          <t>10</t>
        </is>
      </c>
      <c r="BL714" t="inlineStr">
        <is>
          <t>Emission intensity -0.030 (0.033)</t>
        </is>
      </c>
      <c r="BM714" t="inlineStr">
        <is>
          <t>Emission intensity</t>
        </is>
      </c>
      <c r="BN714" t="inlineStr">
        <is>
          <t>(log) All-in-spread-drawn</t>
        </is>
      </c>
      <c r="BO714" t="inlineStr">
        <is>
          <t>update</t>
        </is>
      </c>
      <c r="BP714" t="inlineStr">
        <is>
          <t>D'Arcangelo et al (2025)</t>
        </is>
      </c>
      <c r="BQ714" t="inlineStr">
        <is>
          <t>computed</t>
        </is>
      </c>
      <c r="BT714" t="n">
        <v>0</v>
      </c>
      <c r="BU714" t="inlineStr">
        <is>
          <t>staging_DArcangelo_et_al_2025.csv</t>
        </is>
      </c>
      <c r="BW714" t="n">
        <v>2002</v>
      </c>
      <c r="BX714" t="n">
        <v>2018</v>
      </c>
      <c r="BY714" t="inlineStr">
        <is>
          <t>multi: 33 countries</t>
        </is>
      </c>
      <c r="BZ714" t="n">
        <v>2010</v>
      </c>
      <c r="CA714" t="n">
        <v>0.1764705882352941</v>
      </c>
      <c r="CB714" t="n">
        <v>0</v>
      </c>
      <c r="CC714" t="n">
        <v>1</v>
      </c>
      <c r="CD714" t="n">
        <v>0.01170778534556279</v>
      </c>
      <c r="CE714" t="n">
        <v>1</v>
      </c>
    </row>
    <row r="715">
      <c r="A715" t="inlineStr">
        <is>
          <t>D'Arcangelo et al (2025)</t>
        </is>
      </c>
      <c r="B715" t="n">
        <v>2020</v>
      </c>
      <c r="C715" t="n">
        <v>-0.0399188996704171</v>
      </c>
      <c r="D715" t="n">
        <v>6029</v>
      </c>
      <c r="E715">
        <f>IF(ISNUMBER($BA715),$BA715,IF(AND(ISNUMBER($D715),ISNUMBER($BW715),ISNUMBER($BX715)),$D715*($BX715-$BW715+1),""))</f>
        <v>6029.0</v>
      </c>
      <c r="H715" t="inlineStr">
        <is>
          <t>partial</t>
        </is>
      </c>
      <c r="I715" t="inlineStr">
        <is>
          <t>Regression Cofficient and Standard Error  available</t>
        </is>
      </c>
      <c r="J715">
        <f>IF($BW715&lt;&gt;"",$BW715,"")</f>
        <v>2002.0</v>
      </c>
      <c r="K715">
        <f>IF($BX715&lt;&gt;"",$BX715,"")</f>
        <v>2018.0</v>
      </c>
      <c r="L715">
        <f>IF(AND(ISNUMBER($BW715),ISNUMBER($BX715)),($BW715+$BX715)/2,"")</f>
        <v>2010.0</v>
      </c>
      <c r="M715">
        <f>IF($L715&lt;&gt;"",$L715,"")</f>
        <v>2010.0</v>
      </c>
      <c r="N715">
        <f>IF(AND(ISNUMBER($BW715),ISNUMBER($BX715)),MIN(1,MAX(0,($BX715-2016+1)/($BX715-$BW715+1))),"")</f>
        <v>0.1764705882352941</v>
      </c>
      <c r="O715">
        <f>IF(AND(ISNUMBER($BW715),ISNUMBER($BX715)),MIN(1,MAX(0,($BX715-2017+1)/($BX715-$BW715+1))),"")</f>
        <v>0.1176470588235294</v>
      </c>
      <c r="P715">
        <f>IF(AND(ISNUMBER($BW715),ISNUMBER($BX715)),MIN(1,MAX(0,($BX715-2018+1)/($BX715-$BW715+1))),"")</f>
        <v>0.05882352941176471</v>
      </c>
      <c r="Q715">
        <f>IF(AND(ISNUMBER($BW715),ISNUMBER($BX715)),MIN(1,MAX(0,($BX715-2019+1)/($BX715-$BW715+1))),"")</f>
        <v>0.0</v>
      </c>
      <c r="R715">
        <f>IF(AND(ISNUMBER($BW715),ISNUMBER($BX715)),MIN(1,MAX(0,($BX715-2016+1)/($BX715-$BW715+1))),"")</f>
        <v>0.1764705882352941</v>
      </c>
      <c r="S715">
        <f>IF($L715&lt;&gt;"",IF($L715&gt;=2015.5,1,0),"")</f>
        <v>0.0</v>
      </c>
      <c r="T715">
        <f>IF($L715&lt;&gt;"",IF($L715&gt;=2016,1,0),"")</f>
        <v>0.0</v>
      </c>
      <c r="U715">
        <f>IF(ISNUMBER($BX715),IF($BX715&gt;=2016,1,0),"")</f>
        <v>1.0</v>
      </c>
      <c r="V715">
        <f>IF(ISNUMBER($BW715),IF($BW715&gt;=2016,1,0),"")</f>
        <v>0.0</v>
      </c>
      <c r="W715" t="str">
        <f>IF(AND(ISNUMBER($BW715),ISNUMBER($BX715)),IF($BW715&gt;=2016,"post-only",IF($BX715&lt;2016,"pre-only","mixed")),"")</f>
        <v>mixed</v>
      </c>
      <c r="X715">
        <f>IF(AND(ISNUMBER($BW715),ISNUMBER($BX715)),MIN(1,MAX(0,($BX715-2017+1)/($BX715-$BW715+1))),"")</f>
        <v>0.1176470588235294</v>
      </c>
      <c r="Y715">
        <f>IF(AND(ISNUMBER($BW715),ISNUMBER($BX715)),MIN(1,MAX(0,($BX715-2018+1)/($BX715-$BW715+1))),"")</f>
        <v>0.05882352941176471</v>
      </c>
      <c r="Z715">
        <f>IF(AND(ISNUMBER($BW715),ISNUMBER($BX715)),MIN(1,MAX(0,($BX715-2019+1)/($BX715-$BW715+1))),"")</f>
        <v>0.0</v>
      </c>
      <c r="AA715">
        <f>IF(ISNUMBER($BX715),IF($BX715&gt;=2017,1,0),"")</f>
        <v>1.0</v>
      </c>
      <c r="AB715">
        <f>IF(ISNUMBER($BX715),IF($BX715&gt;=2018,1,0),"")</f>
        <v>1.0</v>
      </c>
      <c r="AC715">
        <f>IF(ISNUMBER($BX715),IF($BX715&gt;=2019,1,0),"")</f>
        <v>0.0</v>
      </c>
      <c r="AD715">
        <f>IF($L715&lt;&gt;"",IF($L715&gt;2013,1,0),"")</f>
        <v>0.0</v>
      </c>
      <c r="AE715">
        <f>IF($L715&lt;&gt;"",1+IF($L715&gt;2011,1,0)+IF($L715&gt;2014,1,0),"")</f>
        <v>1.0</v>
      </c>
      <c r="AF715" t="inlineStr">
        <is>
          <t>loan (interest rate)</t>
        </is>
      </c>
      <c r="AG715" t="inlineStr">
        <is>
          <t>performance</t>
        </is>
      </c>
      <c r="AH715" t="inlineStr">
        <is>
          <t>99_NCE</t>
        </is>
      </c>
      <c r="AI715" t="inlineStr">
        <is>
          <t>99_NCE</t>
        </is>
      </c>
      <c r="AJ715" t="inlineStr">
        <is>
          <t>99_NCE</t>
        </is>
      </c>
      <c r="AK715" t="str">
        <f>IF(AND($CF715&lt;&gt;"",IFERROR(INDEX(subsample_country_map!$B:$B,MATCH($CF715,subsample_country_map!$A:$A,0)),"")&lt;&gt;""),INDEX(subsample_country_map!$B:$B,MATCH($CF715,subsample_country_map!$A:$A,0)),INDEX(lookup!$AA:$AA,MATCH($A715,lookup!$A:$A,0)))</f>
        <v>99_NCE</v>
      </c>
      <c r="AL715" t="str">
        <f>IF(AND($CF715&lt;&gt;"",IFERROR(INDEX(subsample_country_map!$C:$C,MATCH($CF715,subsample_country_map!$A:$A,0)),"")&lt;&gt;""),INDEX(subsample_country_map!$C:$C,MATCH($CF715,subsample_country_map!$A:$A,0)),INDEX(lookup!$AB:$AB,MATCH($A715,lookup!$A:$A,0)))</f>
        <v>99_NCE</v>
      </c>
      <c r="AM715" t="str">
        <f>IF(AND($CF715&lt;&gt;"",IFERROR(INDEX(subsample_country_map!$D:$D,MATCH($CF715,subsample_country_map!$A:$A,0)),"")&lt;&gt;""),INDEX(subsample_country_map!$D:$D,MATCH($CF715,subsample_country_map!$A:$A,0)),INDEX(lookup!$AC:$AC,MATCH($A715,lookup!$A:$A,0)))</f>
        <v>99_NCE</v>
      </c>
      <c r="AN715" t="str">
        <f>IF(AND($CF715&lt;&gt;"",IFERROR(INDEX(subsample_country_map!$E:$E,MATCH($CF715,subsample_country_map!$A:$A,0)),"")&lt;&gt;""),INDEX(subsample_country_map!$E:$E,MATCH($CF715,subsample_country_map!$A:$A,0)),INDEX(lookup!$AD:$AD,MATCH($A715,lookup!$A:$A,0)))</f>
        <v>99_NCE</v>
      </c>
      <c r="AO715" t="str">
        <f>INDEX(lookup!$Y:$Y,MATCH($A715,lookup!$A:$A,0))</f>
        <v>0_published</v>
      </c>
      <c r="AP715" t="str">
        <f>INDEX(lookup!$Z:$Z,MATCH($A715,lookup!$A:$A,0))</f>
        <v>0_VHB low</v>
      </c>
      <c r="AQ715" t="str">
        <f>INDEX(lookup!$W:$W,MATCH($A715,lookup!$A:$A,0))</f>
        <v>2_sust</v>
      </c>
      <c r="AS715" t="inlineStr">
        <is>
          <t>staging</t>
        </is>
      </c>
      <c r="AT715" t="inlineStr">
        <is>
          <t>good-CER</t>
        </is>
      </c>
      <c r="AU715" t="inlineStr">
        <is>
          <t>cost</t>
        </is>
      </c>
      <c r="AV715" t="inlineStr">
        <is>
          <t>-0.152</t>
        </is>
      </c>
      <c r="AW715" t="inlineStr">
        <is>
          <t>0.049</t>
        </is>
      </c>
      <c r="BA715" t="n">
        <v>6029</v>
      </c>
      <c r="BB715" t="inlineStr">
        <is>
          <t>0</t>
        </is>
      </c>
      <c r="BC715" t="inlineStr">
        <is>
          <t>other: not stated</t>
        </is>
      </c>
      <c r="BD715" t="inlineStr">
        <is>
          <t>firm</t>
        </is>
      </c>
      <c r="BE715" t="inlineStr">
        <is>
          <t>none</t>
        </is>
      </c>
      <c r="BI715" t="inlineStr">
        <is>
          <t>Table 5</t>
        </is>
      </c>
      <c r="BJ715" t="inlineStr">
        <is>
          <t>column 3 (Environmental Pillar)</t>
        </is>
      </c>
      <c r="BK715" t="inlineStr">
        <is>
          <t>10</t>
        </is>
      </c>
      <c r="BL715" t="inlineStr">
        <is>
          <t>ESG score -0.152*** (0.049)</t>
        </is>
      </c>
      <c r="BM715" t="inlineStr">
        <is>
          <t>ESG score</t>
        </is>
      </c>
      <c r="BN715" t="inlineStr">
        <is>
          <t>(log) All-in-spread-drawn</t>
        </is>
      </c>
      <c r="BO715" t="inlineStr">
        <is>
          <t>update</t>
        </is>
      </c>
      <c r="BP715" t="inlineStr">
        <is>
          <t>D'Arcangelo et al (2025)</t>
        </is>
      </c>
      <c r="BQ715" t="inlineStr">
        <is>
          <t>computed</t>
        </is>
      </c>
      <c r="BT715" t="n">
        <v>0</v>
      </c>
      <c r="BU715" t="inlineStr">
        <is>
          <t>staging_DArcangelo_et_al_2025.csv</t>
        </is>
      </c>
      <c r="BW715" t="n">
        <v>2002</v>
      </c>
      <c r="BX715" t="n">
        <v>2018</v>
      </c>
      <c r="BY715" t="inlineStr">
        <is>
          <t>multi: 33 countries</t>
        </is>
      </c>
      <c r="BZ715" t="n">
        <v>2010</v>
      </c>
      <c r="CA715" t="n">
        <v>0.1764705882352941</v>
      </c>
      <c r="CB715" t="n">
        <v>0</v>
      </c>
      <c r="CC715" t="n">
        <v>1</v>
      </c>
      <c r="CD715" t="n">
        <v>-0.03994012380246335</v>
      </c>
      <c r="CE715" t="n">
        <v>1</v>
      </c>
    </row>
    <row r="716">
      <c r="A716" t="inlineStr">
        <is>
          <t>D'Arcangelo et al (2025)</t>
        </is>
      </c>
      <c r="B716" t="n">
        <v>2021</v>
      </c>
      <c r="C716" t="n">
        <v>-0.02832212178671221</v>
      </c>
      <c r="D716" t="n">
        <v>6029</v>
      </c>
      <c r="E716">
        <f>IF(ISNUMBER($BA716),$BA716,IF(AND(ISNUMBER($D716),ISNUMBER($BW716),ISNUMBER($BX716)),$D716*($BX716-$BW716+1),""))</f>
        <v>6029.0</v>
      </c>
      <c r="H716" t="inlineStr">
        <is>
          <t>partial</t>
        </is>
      </c>
      <c r="I716" t="inlineStr">
        <is>
          <t>Regression Cofficient and Standard Error  available</t>
        </is>
      </c>
      <c r="J716">
        <f>IF($BW716&lt;&gt;"",$BW716,"")</f>
        <v>2002.0</v>
      </c>
      <c r="K716">
        <f>IF($BX716&lt;&gt;"",$BX716,"")</f>
        <v>2018.0</v>
      </c>
      <c r="L716">
        <f>IF(AND(ISNUMBER($BW716),ISNUMBER($BX716)),($BW716+$BX716)/2,"")</f>
        <v>2010.0</v>
      </c>
      <c r="M716">
        <f>IF($L716&lt;&gt;"",$L716,"")</f>
        <v>2010.0</v>
      </c>
      <c r="N716">
        <f>IF(AND(ISNUMBER($BW716),ISNUMBER($BX716)),MIN(1,MAX(0,($BX716-2016+1)/($BX716-$BW716+1))),"")</f>
        <v>0.1764705882352941</v>
      </c>
      <c r="O716">
        <f>IF(AND(ISNUMBER($BW716),ISNUMBER($BX716)),MIN(1,MAX(0,($BX716-2017+1)/($BX716-$BW716+1))),"")</f>
        <v>0.1176470588235294</v>
      </c>
      <c r="P716">
        <f>IF(AND(ISNUMBER($BW716),ISNUMBER($BX716)),MIN(1,MAX(0,($BX716-2018+1)/($BX716-$BW716+1))),"")</f>
        <v>0.05882352941176471</v>
      </c>
      <c r="Q716">
        <f>IF(AND(ISNUMBER($BW716),ISNUMBER($BX716)),MIN(1,MAX(0,($BX716-2019+1)/($BX716-$BW716+1))),"")</f>
        <v>0.0</v>
      </c>
      <c r="R716">
        <f>IF(AND(ISNUMBER($BW716),ISNUMBER($BX716)),MIN(1,MAX(0,($BX716-2016+1)/($BX716-$BW716+1))),"")</f>
        <v>0.1764705882352941</v>
      </c>
      <c r="S716">
        <f>IF($L716&lt;&gt;"",IF($L716&gt;=2015.5,1,0),"")</f>
        <v>0.0</v>
      </c>
      <c r="T716">
        <f>IF($L716&lt;&gt;"",IF($L716&gt;=2016,1,0),"")</f>
        <v>0.0</v>
      </c>
      <c r="U716">
        <f>IF(ISNUMBER($BX716),IF($BX716&gt;=2016,1,0),"")</f>
        <v>1.0</v>
      </c>
      <c r="V716">
        <f>IF(ISNUMBER($BW716),IF($BW716&gt;=2016,1,0),"")</f>
        <v>0.0</v>
      </c>
      <c r="W716" t="str">
        <f>IF(AND(ISNUMBER($BW716),ISNUMBER($BX716)),IF($BW716&gt;=2016,"post-only",IF($BX716&lt;2016,"pre-only","mixed")),"")</f>
        <v>mixed</v>
      </c>
      <c r="X716">
        <f>IF(AND(ISNUMBER($BW716),ISNUMBER($BX716)),MIN(1,MAX(0,($BX716-2017+1)/($BX716-$BW716+1))),"")</f>
        <v>0.1176470588235294</v>
      </c>
      <c r="Y716">
        <f>IF(AND(ISNUMBER($BW716),ISNUMBER($BX716)),MIN(1,MAX(0,($BX716-2018+1)/($BX716-$BW716+1))),"")</f>
        <v>0.05882352941176471</v>
      </c>
      <c r="Z716">
        <f>IF(AND(ISNUMBER($BW716),ISNUMBER($BX716)),MIN(1,MAX(0,($BX716-2019+1)/($BX716-$BW716+1))),"")</f>
        <v>0.0</v>
      </c>
      <c r="AA716">
        <f>IF(ISNUMBER($BX716),IF($BX716&gt;=2017,1,0),"")</f>
        <v>1.0</v>
      </c>
      <c r="AB716">
        <f>IF(ISNUMBER($BX716),IF($BX716&gt;=2018,1,0),"")</f>
        <v>1.0</v>
      </c>
      <c r="AC716">
        <f>IF(ISNUMBER($BX716),IF($BX716&gt;=2019,1,0),"")</f>
        <v>0.0</v>
      </c>
      <c r="AD716">
        <f>IF($L716&lt;&gt;"",IF($L716&gt;2013,1,0),"")</f>
        <v>0.0</v>
      </c>
      <c r="AE716">
        <f>IF($L716&lt;&gt;"",1+IF($L716&gt;2011,1,0)+IF($L716&gt;2014,1,0),"")</f>
        <v>1.0</v>
      </c>
      <c r="AF716" t="inlineStr">
        <is>
          <t>loan (interest rate)</t>
        </is>
      </c>
      <c r="AG716" t="inlineStr">
        <is>
          <t>performance</t>
        </is>
      </c>
      <c r="AH716" t="inlineStr">
        <is>
          <t>99_NCE</t>
        </is>
      </c>
      <c r="AI716" t="inlineStr">
        <is>
          <t>99_NCE</t>
        </is>
      </c>
      <c r="AJ716" t="inlineStr">
        <is>
          <t>99_NCE</t>
        </is>
      </c>
      <c r="AK716" t="str">
        <f>IF(AND($CF716&lt;&gt;"",IFERROR(INDEX(subsample_country_map!$B:$B,MATCH($CF716,subsample_country_map!$A:$A,0)),"")&lt;&gt;""),INDEX(subsample_country_map!$B:$B,MATCH($CF716,subsample_country_map!$A:$A,0)),INDEX(lookup!$AA:$AA,MATCH($A716,lookup!$A:$A,0)))</f>
        <v>99_NCE</v>
      </c>
      <c r="AL716" t="str">
        <f>IF(AND($CF716&lt;&gt;"",IFERROR(INDEX(subsample_country_map!$C:$C,MATCH($CF716,subsample_country_map!$A:$A,0)),"")&lt;&gt;""),INDEX(subsample_country_map!$C:$C,MATCH($CF716,subsample_country_map!$A:$A,0)),INDEX(lookup!$AB:$AB,MATCH($A716,lookup!$A:$A,0)))</f>
        <v>99_NCE</v>
      </c>
      <c r="AM716" t="str">
        <f>IF(AND($CF716&lt;&gt;"",IFERROR(INDEX(subsample_country_map!$D:$D,MATCH($CF716,subsample_country_map!$A:$A,0)),"")&lt;&gt;""),INDEX(subsample_country_map!$D:$D,MATCH($CF716,subsample_country_map!$A:$A,0)),INDEX(lookup!$AC:$AC,MATCH($A716,lookup!$A:$A,0)))</f>
        <v>99_NCE</v>
      </c>
      <c r="AN716" t="str">
        <f>IF(AND($CF716&lt;&gt;"",IFERROR(INDEX(subsample_country_map!$E:$E,MATCH($CF716,subsample_country_map!$A:$A,0)),"")&lt;&gt;""),INDEX(subsample_country_map!$E:$E,MATCH($CF716,subsample_country_map!$A:$A,0)),INDEX(lookup!$AD:$AD,MATCH($A716,lookup!$A:$A,0)))</f>
        <v>99_NCE</v>
      </c>
      <c r="AO716" t="str">
        <f>INDEX(lookup!$Y:$Y,MATCH($A716,lookup!$A:$A,0))</f>
        <v>0_published</v>
      </c>
      <c r="AP716" t="str">
        <f>INDEX(lookup!$Z:$Z,MATCH($A716,lookup!$A:$A,0))</f>
        <v>0_VHB low</v>
      </c>
      <c r="AQ716" t="str">
        <f>INDEX(lookup!$W:$W,MATCH($A716,lookup!$A:$A,0))</f>
        <v>2_sust</v>
      </c>
      <c r="AS716" t="inlineStr">
        <is>
          <t>staging</t>
        </is>
      </c>
      <c r="AT716" t="inlineStr">
        <is>
          <t>good-CER</t>
        </is>
      </c>
      <c r="AU716" t="inlineStr">
        <is>
          <t>cost</t>
        </is>
      </c>
      <c r="AV716" t="inlineStr">
        <is>
          <t>-0.088</t>
        </is>
      </c>
      <c r="AW716" t="inlineStr">
        <is>
          <t>0.040</t>
        </is>
      </c>
      <c r="BA716" t="n">
        <v>6029</v>
      </c>
      <c r="BB716" t="inlineStr">
        <is>
          <t>0</t>
        </is>
      </c>
      <c r="BC716" t="inlineStr">
        <is>
          <t>other: not stated</t>
        </is>
      </c>
      <c r="BD716" t="inlineStr">
        <is>
          <t>firm</t>
        </is>
      </c>
      <c r="BE716" t="inlineStr">
        <is>
          <t>none</t>
        </is>
      </c>
      <c r="BI716" t="inlineStr">
        <is>
          <t>Table 5</t>
        </is>
      </c>
      <c r="BJ716" t="inlineStr">
        <is>
          <t>column 3 (Environmental Pillar)</t>
        </is>
      </c>
      <c r="BK716" t="inlineStr">
        <is>
          <t>10</t>
        </is>
      </c>
      <c r="BL716" t="inlineStr">
        <is>
          <t>Discloses ESG (dummy) -0.088** (0.040)</t>
        </is>
      </c>
      <c r="BM716" t="inlineStr">
        <is>
          <t>Discloses ESG (dummy)</t>
        </is>
      </c>
      <c r="BN716" t="inlineStr">
        <is>
          <t>(log) All-in-spread-drawn</t>
        </is>
      </c>
      <c r="BO716" t="inlineStr">
        <is>
          <t>update</t>
        </is>
      </c>
      <c r="BP716" t="inlineStr">
        <is>
          <t>D'Arcangelo et al (2025)</t>
        </is>
      </c>
      <c r="BQ716" t="inlineStr">
        <is>
          <t>computed</t>
        </is>
      </c>
      <c r="BT716" t="n">
        <v>0</v>
      </c>
      <c r="BU716" t="inlineStr">
        <is>
          <t>staging_DArcangelo_et_al_2025.csv</t>
        </is>
      </c>
      <c r="BW716" t="n">
        <v>2002</v>
      </c>
      <c r="BX716" t="n">
        <v>2018</v>
      </c>
      <c r="BY716" t="inlineStr">
        <is>
          <t>multi: 33 countries</t>
        </is>
      </c>
      <c r="BZ716" t="n">
        <v>2010</v>
      </c>
      <c r="CA716" t="n">
        <v>0.1764705882352941</v>
      </c>
      <c r="CB716" t="n">
        <v>0</v>
      </c>
      <c r="CC716" t="n">
        <v>1</v>
      </c>
      <c r="CD716" t="n">
        <v>-0.02832969822678173</v>
      </c>
      <c r="CE716" t="n">
        <v>1</v>
      </c>
    </row>
    <row r="717">
      <c r="A717" t="inlineStr">
        <is>
          <t>D'Arcangelo et al (2025)</t>
        </is>
      </c>
      <c r="B717" t="n">
        <v>2022</v>
      </c>
      <c r="C717" t="n">
        <v>0.001355855806532251</v>
      </c>
      <c r="D717" t="n">
        <v>5643</v>
      </c>
      <c r="E717">
        <f>IF(ISNUMBER($BA717),$BA717,IF(AND(ISNUMBER($D717),ISNUMBER($BW717),ISNUMBER($BX717)),$D717*($BX717-$BW717+1),""))</f>
        <v>5643.0</v>
      </c>
      <c r="H717" t="inlineStr">
        <is>
          <t>partial</t>
        </is>
      </c>
      <c r="I717" t="inlineStr">
        <is>
          <t>Regression Cofficient and Standard Error  available</t>
        </is>
      </c>
      <c r="J717">
        <f>IF($BW717&lt;&gt;"",$BW717,"")</f>
        <v>2002.0</v>
      </c>
      <c r="K717">
        <f>IF($BX717&lt;&gt;"",$BX717,"")</f>
        <v>2018.0</v>
      </c>
      <c r="L717">
        <f>IF(AND(ISNUMBER($BW717),ISNUMBER($BX717)),($BW717+$BX717)/2,"")</f>
        <v>2010.0</v>
      </c>
      <c r="M717">
        <f>IF($L717&lt;&gt;"",$L717,"")</f>
        <v>2010.0</v>
      </c>
      <c r="N717">
        <f>IF(AND(ISNUMBER($BW717),ISNUMBER($BX717)),MIN(1,MAX(0,($BX717-2016+1)/($BX717-$BW717+1))),"")</f>
        <v>0.1764705882352941</v>
      </c>
      <c r="O717">
        <f>IF(AND(ISNUMBER($BW717),ISNUMBER($BX717)),MIN(1,MAX(0,($BX717-2017+1)/($BX717-$BW717+1))),"")</f>
        <v>0.1176470588235294</v>
      </c>
      <c r="P717">
        <f>IF(AND(ISNUMBER($BW717),ISNUMBER($BX717)),MIN(1,MAX(0,($BX717-2018+1)/($BX717-$BW717+1))),"")</f>
        <v>0.05882352941176471</v>
      </c>
      <c r="Q717">
        <f>IF(AND(ISNUMBER($BW717),ISNUMBER($BX717)),MIN(1,MAX(0,($BX717-2019+1)/($BX717-$BW717+1))),"")</f>
        <v>0.0</v>
      </c>
      <c r="R717">
        <f>IF(AND(ISNUMBER($BW717),ISNUMBER($BX717)),MIN(1,MAX(0,($BX717-2016+1)/($BX717-$BW717+1))),"")</f>
        <v>0.1764705882352941</v>
      </c>
      <c r="S717">
        <f>IF($L717&lt;&gt;"",IF($L717&gt;=2015.5,1,0),"")</f>
        <v>0.0</v>
      </c>
      <c r="T717">
        <f>IF($L717&lt;&gt;"",IF($L717&gt;=2016,1,0),"")</f>
        <v>0.0</v>
      </c>
      <c r="U717">
        <f>IF(ISNUMBER($BX717),IF($BX717&gt;=2016,1,0),"")</f>
        <v>1.0</v>
      </c>
      <c r="V717">
        <f>IF(ISNUMBER($BW717),IF($BW717&gt;=2016,1,0),"")</f>
        <v>0.0</v>
      </c>
      <c r="W717" t="str">
        <f>IF(AND(ISNUMBER($BW717),ISNUMBER($BX717)),IF($BW717&gt;=2016,"post-only",IF($BX717&lt;2016,"pre-only","mixed")),"")</f>
        <v>mixed</v>
      </c>
      <c r="X717">
        <f>IF(AND(ISNUMBER($BW717),ISNUMBER($BX717)),MIN(1,MAX(0,($BX717-2017+1)/($BX717-$BW717+1))),"")</f>
        <v>0.1176470588235294</v>
      </c>
      <c r="Y717">
        <f>IF(AND(ISNUMBER($BW717),ISNUMBER($BX717)),MIN(1,MAX(0,($BX717-2018+1)/($BX717-$BW717+1))),"")</f>
        <v>0.05882352941176471</v>
      </c>
      <c r="Z717">
        <f>IF(AND(ISNUMBER($BW717),ISNUMBER($BX717)),MIN(1,MAX(0,($BX717-2019+1)/($BX717-$BW717+1))),"")</f>
        <v>0.0</v>
      </c>
      <c r="AA717">
        <f>IF(ISNUMBER($BX717),IF($BX717&gt;=2017,1,0),"")</f>
        <v>1.0</v>
      </c>
      <c r="AB717">
        <f>IF(ISNUMBER($BX717),IF($BX717&gt;=2018,1,0),"")</f>
        <v>1.0</v>
      </c>
      <c r="AC717">
        <f>IF(ISNUMBER($BX717),IF($BX717&gt;=2019,1,0),"")</f>
        <v>0.0</v>
      </c>
      <c r="AD717">
        <f>IF($L717&lt;&gt;"",IF($L717&gt;2013,1,0),"")</f>
        <v>0.0</v>
      </c>
      <c r="AE717">
        <f>IF($L717&lt;&gt;"",1+IF($L717&gt;2011,1,0)+IF($L717&gt;2014,1,0),"")</f>
        <v>1.0</v>
      </c>
      <c r="AF717" t="inlineStr">
        <is>
          <t>loan (interest rate)</t>
        </is>
      </c>
      <c r="AG717" t="inlineStr">
        <is>
          <t>performance</t>
        </is>
      </c>
      <c r="AH717" t="inlineStr">
        <is>
          <t>99_NCE</t>
        </is>
      </c>
      <c r="AI717" t="inlineStr">
        <is>
          <t>99_NCE</t>
        </is>
      </c>
      <c r="AJ717" t="inlineStr">
        <is>
          <t>99_NCE</t>
        </is>
      </c>
      <c r="AK717" t="str">
        <f>IF(AND($CF717&lt;&gt;"",IFERROR(INDEX(subsample_country_map!$B:$B,MATCH($CF717,subsample_country_map!$A:$A,0)),"")&lt;&gt;""),INDEX(subsample_country_map!$B:$B,MATCH($CF717,subsample_country_map!$A:$A,0)),INDEX(lookup!$AA:$AA,MATCH($A717,lookup!$A:$A,0)))</f>
        <v>99_NCE</v>
      </c>
      <c r="AL717" t="str">
        <f>IF(AND($CF717&lt;&gt;"",IFERROR(INDEX(subsample_country_map!$C:$C,MATCH($CF717,subsample_country_map!$A:$A,0)),"")&lt;&gt;""),INDEX(subsample_country_map!$C:$C,MATCH($CF717,subsample_country_map!$A:$A,0)),INDEX(lookup!$AB:$AB,MATCH($A717,lookup!$A:$A,0)))</f>
        <v>99_NCE</v>
      </c>
      <c r="AM717" t="str">
        <f>IF(AND($CF717&lt;&gt;"",IFERROR(INDEX(subsample_country_map!$D:$D,MATCH($CF717,subsample_country_map!$A:$A,0)),"")&lt;&gt;""),INDEX(subsample_country_map!$D:$D,MATCH($CF717,subsample_country_map!$A:$A,0)),INDEX(lookup!$AC:$AC,MATCH($A717,lookup!$A:$A,0)))</f>
        <v>99_NCE</v>
      </c>
      <c r="AN717" t="str">
        <f>IF(AND($CF717&lt;&gt;"",IFERROR(INDEX(subsample_country_map!$E:$E,MATCH($CF717,subsample_country_map!$A:$A,0)),"")&lt;&gt;""),INDEX(subsample_country_map!$E:$E,MATCH($CF717,subsample_country_map!$A:$A,0)),INDEX(lookup!$AD:$AD,MATCH($A717,lookup!$A:$A,0)))</f>
        <v>99_NCE</v>
      </c>
      <c r="AO717" t="str">
        <f>INDEX(lookup!$Y:$Y,MATCH($A717,lookup!$A:$A,0))</f>
        <v>0_published</v>
      </c>
      <c r="AP717" t="str">
        <f>INDEX(lookup!$Z:$Z,MATCH($A717,lookup!$A:$A,0))</f>
        <v>0_VHB low</v>
      </c>
      <c r="AQ717" t="str">
        <f>INDEX(lookup!$W:$W,MATCH($A717,lookup!$A:$A,0))</f>
        <v>2_sust</v>
      </c>
      <c r="AS717" t="inlineStr">
        <is>
          <t>staging</t>
        </is>
      </c>
      <c r="AT717" t="inlineStr">
        <is>
          <t>good-CER</t>
        </is>
      </c>
      <c r="AU717" t="inlineStr">
        <is>
          <t>cost</t>
        </is>
      </c>
      <c r="AV717" t="inlineStr">
        <is>
          <t>0.011</t>
        </is>
      </c>
      <c r="AW717" t="inlineStr">
        <is>
          <t>0.108</t>
        </is>
      </c>
      <c r="BA717" t="n">
        <v>5643</v>
      </c>
      <c r="BB717" t="inlineStr">
        <is>
          <t>0</t>
        </is>
      </c>
      <c r="BC717" t="inlineStr">
        <is>
          <t>FE</t>
        </is>
      </c>
      <c r="BD717" t="inlineStr">
        <is>
          <t>not stated</t>
        </is>
      </c>
      <c r="BE717" t="inlineStr">
        <is>
          <t>none</t>
        </is>
      </c>
      <c r="BI717" t="inlineStr">
        <is>
          <t>Table B.1</t>
        </is>
      </c>
      <c r="BJ717" t="inlineStr">
        <is>
          <t>column 1 (EPS)</t>
        </is>
      </c>
      <c r="BK717" t="inlineStr">
        <is>
          <t>13</t>
        </is>
      </c>
      <c r="BL717" t="inlineStr">
        <is>
          <t>Green innovativeness 0.011 (0.108)</t>
        </is>
      </c>
      <c r="BM717" t="inlineStr">
        <is>
          <t>Green innovativeness</t>
        </is>
      </c>
      <c r="BN717" t="inlineStr">
        <is>
          <t>(log) All-in-spread-drawn</t>
        </is>
      </c>
      <c r="BO717" t="inlineStr">
        <is>
          <t>update</t>
        </is>
      </c>
      <c r="BP717" t="inlineStr">
        <is>
          <t>D'Arcangelo et al (2025)</t>
        </is>
      </c>
      <c r="BQ717" t="inlineStr">
        <is>
          <t>computed</t>
        </is>
      </c>
      <c r="BT717" t="n">
        <v>0</v>
      </c>
      <c r="BU717" t="inlineStr">
        <is>
          <t>staging_DArcangelo_et_al_2025.csv</t>
        </is>
      </c>
      <c r="BW717" t="n">
        <v>2002</v>
      </c>
      <c r="BX717" t="n">
        <v>2018</v>
      </c>
      <c r="BY717" t="inlineStr">
        <is>
          <t>multi: 33 countries</t>
        </is>
      </c>
      <c r="BZ717" t="n">
        <v>2010</v>
      </c>
      <c r="CA717" t="n">
        <v>0.1764705882352941</v>
      </c>
      <c r="CB717" t="n">
        <v>0</v>
      </c>
      <c r="CC717" t="n">
        <v>1</v>
      </c>
      <c r="CD717" t="n">
        <v>0.001355856637376734</v>
      </c>
      <c r="CE717" t="n">
        <v>1</v>
      </c>
    </row>
    <row r="718">
      <c r="A718" t="inlineStr">
        <is>
          <t>D'Arcangelo et al (2025)</t>
        </is>
      </c>
      <c r="B718" t="n">
        <v>2023</v>
      </c>
      <c r="C718" t="n">
        <v>0.004681109524741349</v>
      </c>
      <c r="D718" t="n">
        <v>5643</v>
      </c>
      <c r="E718">
        <f>IF(ISNUMBER($BA718),$BA718,IF(AND(ISNUMBER($D718),ISNUMBER($BW718),ISNUMBER($BX718)),$D718*($BX718-$BW718+1),""))</f>
        <v>5643.0</v>
      </c>
      <c r="H718" t="inlineStr">
        <is>
          <t>partial</t>
        </is>
      </c>
      <c r="I718" t="inlineStr">
        <is>
          <t>Regression Cofficient and Standard Error  available</t>
        </is>
      </c>
      <c r="J718">
        <f>IF($BW718&lt;&gt;"",$BW718,"")</f>
        <v>2002.0</v>
      </c>
      <c r="K718">
        <f>IF($BX718&lt;&gt;"",$BX718,"")</f>
        <v>2018.0</v>
      </c>
      <c r="L718">
        <f>IF(AND(ISNUMBER($BW718),ISNUMBER($BX718)),($BW718+$BX718)/2,"")</f>
        <v>2010.0</v>
      </c>
      <c r="M718">
        <f>IF($L718&lt;&gt;"",$L718,"")</f>
        <v>2010.0</v>
      </c>
      <c r="N718">
        <f>IF(AND(ISNUMBER($BW718),ISNUMBER($BX718)),MIN(1,MAX(0,($BX718-2016+1)/($BX718-$BW718+1))),"")</f>
        <v>0.1764705882352941</v>
      </c>
      <c r="O718">
        <f>IF(AND(ISNUMBER($BW718),ISNUMBER($BX718)),MIN(1,MAX(0,($BX718-2017+1)/($BX718-$BW718+1))),"")</f>
        <v>0.1176470588235294</v>
      </c>
      <c r="P718">
        <f>IF(AND(ISNUMBER($BW718),ISNUMBER($BX718)),MIN(1,MAX(0,($BX718-2018+1)/($BX718-$BW718+1))),"")</f>
        <v>0.05882352941176471</v>
      </c>
      <c r="Q718">
        <f>IF(AND(ISNUMBER($BW718),ISNUMBER($BX718)),MIN(1,MAX(0,($BX718-2019+1)/($BX718-$BW718+1))),"")</f>
        <v>0.0</v>
      </c>
      <c r="R718">
        <f>IF(AND(ISNUMBER($BW718),ISNUMBER($BX718)),MIN(1,MAX(0,($BX718-2016+1)/($BX718-$BW718+1))),"")</f>
        <v>0.1764705882352941</v>
      </c>
      <c r="S718">
        <f>IF($L718&lt;&gt;"",IF($L718&gt;=2015.5,1,0),"")</f>
        <v>0.0</v>
      </c>
      <c r="T718">
        <f>IF($L718&lt;&gt;"",IF($L718&gt;=2016,1,0),"")</f>
        <v>0.0</v>
      </c>
      <c r="U718">
        <f>IF(ISNUMBER($BX718),IF($BX718&gt;=2016,1,0),"")</f>
        <v>1.0</v>
      </c>
      <c r="V718">
        <f>IF(ISNUMBER($BW718),IF($BW718&gt;=2016,1,0),"")</f>
        <v>0.0</v>
      </c>
      <c r="W718" t="str">
        <f>IF(AND(ISNUMBER($BW718),ISNUMBER($BX718)),IF($BW718&gt;=2016,"post-only",IF($BX718&lt;2016,"pre-only","mixed")),"")</f>
        <v>mixed</v>
      </c>
      <c r="X718">
        <f>IF(AND(ISNUMBER($BW718),ISNUMBER($BX718)),MIN(1,MAX(0,($BX718-2017+1)/($BX718-$BW718+1))),"")</f>
        <v>0.1176470588235294</v>
      </c>
      <c r="Y718">
        <f>IF(AND(ISNUMBER($BW718),ISNUMBER($BX718)),MIN(1,MAX(0,($BX718-2018+1)/($BX718-$BW718+1))),"")</f>
        <v>0.05882352941176471</v>
      </c>
      <c r="Z718">
        <f>IF(AND(ISNUMBER($BW718),ISNUMBER($BX718)),MIN(1,MAX(0,($BX718-2019+1)/($BX718-$BW718+1))),"")</f>
        <v>0.0</v>
      </c>
      <c r="AA718">
        <f>IF(ISNUMBER($BX718),IF($BX718&gt;=2017,1,0),"")</f>
        <v>1.0</v>
      </c>
      <c r="AB718">
        <f>IF(ISNUMBER($BX718),IF($BX718&gt;=2018,1,0),"")</f>
        <v>1.0</v>
      </c>
      <c r="AC718">
        <f>IF(ISNUMBER($BX718),IF($BX718&gt;=2019,1,0),"")</f>
        <v>0.0</v>
      </c>
      <c r="AD718">
        <f>IF($L718&lt;&gt;"",IF($L718&gt;2013,1,0),"")</f>
        <v>0.0</v>
      </c>
      <c r="AE718">
        <f>IF($L718&lt;&gt;"",1+IF($L718&gt;2011,1,0)+IF($L718&gt;2014,1,0),"")</f>
        <v>1.0</v>
      </c>
      <c r="AF718" t="inlineStr">
        <is>
          <t>loan (interest rate)</t>
        </is>
      </c>
      <c r="AG718" t="inlineStr">
        <is>
          <t>performance</t>
        </is>
      </c>
      <c r="AH718" t="inlineStr">
        <is>
          <t>99_NCE</t>
        </is>
      </c>
      <c r="AI718" t="inlineStr">
        <is>
          <t>99_NCE</t>
        </is>
      </c>
      <c r="AJ718" t="inlineStr">
        <is>
          <t>99_NCE</t>
        </is>
      </c>
      <c r="AK718" t="str">
        <f>IF(AND($CF718&lt;&gt;"",IFERROR(INDEX(subsample_country_map!$B:$B,MATCH($CF718,subsample_country_map!$A:$A,0)),"")&lt;&gt;""),INDEX(subsample_country_map!$B:$B,MATCH($CF718,subsample_country_map!$A:$A,0)),INDEX(lookup!$AA:$AA,MATCH($A718,lookup!$A:$A,0)))</f>
        <v>99_NCE</v>
      </c>
      <c r="AL718" t="str">
        <f>IF(AND($CF718&lt;&gt;"",IFERROR(INDEX(subsample_country_map!$C:$C,MATCH($CF718,subsample_country_map!$A:$A,0)),"")&lt;&gt;""),INDEX(subsample_country_map!$C:$C,MATCH($CF718,subsample_country_map!$A:$A,0)),INDEX(lookup!$AB:$AB,MATCH($A718,lookup!$A:$A,0)))</f>
        <v>99_NCE</v>
      </c>
      <c r="AM718" t="str">
        <f>IF(AND($CF718&lt;&gt;"",IFERROR(INDEX(subsample_country_map!$D:$D,MATCH($CF718,subsample_country_map!$A:$A,0)),"")&lt;&gt;""),INDEX(subsample_country_map!$D:$D,MATCH($CF718,subsample_country_map!$A:$A,0)),INDEX(lookup!$AC:$AC,MATCH($A718,lookup!$A:$A,0)))</f>
        <v>99_NCE</v>
      </c>
      <c r="AN718" t="str">
        <f>IF(AND($CF718&lt;&gt;"",IFERROR(INDEX(subsample_country_map!$E:$E,MATCH($CF718,subsample_country_map!$A:$A,0)),"")&lt;&gt;""),INDEX(subsample_country_map!$E:$E,MATCH($CF718,subsample_country_map!$A:$A,0)),INDEX(lookup!$AD:$AD,MATCH($A718,lookup!$A:$A,0)))</f>
        <v>99_NCE</v>
      </c>
      <c r="AO718" t="str">
        <f>INDEX(lookup!$Y:$Y,MATCH($A718,lookup!$A:$A,0))</f>
        <v>0_published</v>
      </c>
      <c r="AP718" t="str">
        <f>INDEX(lookup!$Z:$Z,MATCH($A718,lookup!$A:$A,0))</f>
        <v>0_VHB low</v>
      </c>
      <c r="AQ718" t="str">
        <f>INDEX(lookup!$W:$W,MATCH($A718,lookup!$A:$A,0))</f>
        <v>2_sust</v>
      </c>
      <c r="AS718" t="inlineStr">
        <is>
          <t>staging</t>
        </is>
      </c>
      <c r="AT718" t="inlineStr">
        <is>
          <t>good-CER</t>
        </is>
      </c>
      <c r="AU718" t="inlineStr">
        <is>
          <t>cost</t>
        </is>
      </c>
      <c r="AV718" t="inlineStr">
        <is>
          <t>0.032</t>
        </is>
      </c>
      <c r="AW718" t="inlineStr">
        <is>
          <t>0.091</t>
        </is>
      </c>
      <c r="BA718" t="n">
        <v>5643</v>
      </c>
      <c r="BB718" t="inlineStr">
        <is>
          <t>0</t>
        </is>
      </c>
      <c r="BC718" t="inlineStr">
        <is>
          <t>FE</t>
        </is>
      </c>
      <c r="BD718" t="inlineStr">
        <is>
          <t>not stated</t>
        </is>
      </c>
      <c r="BE718" t="inlineStr">
        <is>
          <t>none</t>
        </is>
      </c>
      <c r="BI718" t="inlineStr">
        <is>
          <t>Table B.1</t>
        </is>
      </c>
      <c r="BJ718" t="inlineStr">
        <is>
          <t>column 2 (Tech. support)</t>
        </is>
      </c>
      <c r="BK718" t="inlineStr">
        <is>
          <t>13</t>
        </is>
      </c>
      <c r="BL718" t="inlineStr">
        <is>
          <t>Green innovativeness 0.032 (0.091)</t>
        </is>
      </c>
      <c r="BM718" t="inlineStr">
        <is>
          <t>Green innovativeness</t>
        </is>
      </c>
      <c r="BN718" t="inlineStr">
        <is>
          <t>(log) All-in-spread-drawn</t>
        </is>
      </c>
      <c r="BO718" t="inlineStr">
        <is>
          <t>update</t>
        </is>
      </c>
      <c r="BP718" t="inlineStr">
        <is>
          <t>D'Arcangelo et al (2025)</t>
        </is>
      </c>
      <c r="BQ718" t="inlineStr">
        <is>
          <t>computed</t>
        </is>
      </c>
      <c r="BT718" t="n">
        <v>0</v>
      </c>
      <c r="BU718" t="inlineStr">
        <is>
          <t>staging_DArcangelo_et_al_2025.csv</t>
        </is>
      </c>
      <c r="BW718" t="n">
        <v>2002</v>
      </c>
      <c r="BX718" t="n">
        <v>2018</v>
      </c>
      <c r="BY718" t="inlineStr">
        <is>
          <t>multi: 33 countries</t>
        </is>
      </c>
      <c r="BZ718" t="n">
        <v>2010</v>
      </c>
      <c r="CA718" t="n">
        <v>0.1764705882352941</v>
      </c>
      <c r="CB718" t="n">
        <v>0</v>
      </c>
      <c r="CC718" t="n">
        <v>1</v>
      </c>
      <c r="CD718" t="n">
        <v>0.004681143717241918</v>
      </c>
      <c r="CE718" t="n">
        <v>1</v>
      </c>
    </row>
    <row r="719">
      <c r="A719" t="inlineStr">
        <is>
          <t>D'Arcangelo et al (2025)</t>
        </is>
      </c>
      <c r="B719" t="n">
        <v>2024</v>
      </c>
      <c r="C719" t="n">
        <v>-0.005857201994534635</v>
      </c>
      <c r="D719" t="n">
        <v>5643</v>
      </c>
      <c r="E719">
        <f>IF(ISNUMBER($BA719),$BA719,IF(AND(ISNUMBER($D719),ISNUMBER($BW719),ISNUMBER($BX719)),$D719*($BX719-$BW719+1),""))</f>
        <v>5643.0</v>
      </c>
      <c r="H719" t="inlineStr">
        <is>
          <t>partial</t>
        </is>
      </c>
      <c r="I719" t="inlineStr">
        <is>
          <t>Regression Cofficient and Standard Error  available</t>
        </is>
      </c>
      <c r="J719">
        <f>IF($BW719&lt;&gt;"",$BW719,"")</f>
        <v>2002.0</v>
      </c>
      <c r="K719">
        <f>IF($BX719&lt;&gt;"",$BX719,"")</f>
        <v>2018.0</v>
      </c>
      <c r="L719">
        <f>IF(AND(ISNUMBER($BW719),ISNUMBER($BX719)),($BW719+$BX719)/2,"")</f>
        <v>2010.0</v>
      </c>
      <c r="M719">
        <f>IF($L719&lt;&gt;"",$L719,"")</f>
        <v>2010.0</v>
      </c>
      <c r="N719">
        <f>IF(AND(ISNUMBER($BW719),ISNUMBER($BX719)),MIN(1,MAX(0,($BX719-2016+1)/($BX719-$BW719+1))),"")</f>
        <v>0.1764705882352941</v>
      </c>
      <c r="O719">
        <f>IF(AND(ISNUMBER($BW719),ISNUMBER($BX719)),MIN(1,MAX(0,($BX719-2017+1)/($BX719-$BW719+1))),"")</f>
        <v>0.1176470588235294</v>
      </c>
      <c r="P719">
        <f>IF(AND(ISNUMBER($BW719),ISNUMBER($BX719)),MIN(1,MAX(0,($BX719-2018+1)/($BX719-$BW719+1))),"")</f>
        <v>0.05882352941176471</v>
      </c>
      <c r="Q719">
        <f>IF(AND(ISNUMBER($BW719),ISNUMBER($BX719)),MIN(1,MAX(0,($BX719-2019+1)/($BX719-$BW719+1))),"")</f>
        <v>0.0</v>
      </c>
      <c r="R719">
        <f>IF(AND(ISNUMBER($BW719),ISNUMBER($BX719)),MIN(1,MAX(0,($BX719-2016+1)/($BX719-$BW719+1))),"")</f>
        <v>0.1764705882352941</v>
      </c>
      <c r="S719">
        <f>IF($L719&lt;&gt;"",IF($L719&gt;=2015.5,1,0),"")</f>
        <v>0.0</v>
      </c>
      <c r="T719">
        <f>IF($L719&lt;&gt;"",IF($L719&gt;=2016,1,0),"")</f>
        <v>0.0</v>
      </c>
      <c r="U719">
        <f>IF(ISNUMBER($BX719),IF($BX719&gt;=2016,1,0),"")</f>
        <v>1.0</v>
      </c>
      <c r="V719">
        <f>IF(ISNUMBER($BW719),IF($BW719&gt;=2016,1,0),"")</f>
        <v>0.0</v>
      </c>
      <c r="W719" t="str">
        <f>IF(AND(ISNUMBER($BW719),ISNUMBER($BX719)),IF($BW719&gt;=2016,"post-only",IF($BX719&lt;2016,"pre-only","mixed")),"")</f>
        <v>mixed</v>
      </c>
      <c r="X719">
        <f>IF(AND(ISNUMBER($BW719),ISNUMBER($BX719)),MIN(1,MAX(0,($BX719-2017+1)/($BX719-$BW719+1))),"")</f>
        <v>0.1176470588235294</v>
      </c>
      <c r="Y719">
        <f>IF(AND(ISNUMBER($BW719),ISNUMBER($BX719)),MIN(1,MAX(0,($BX719-2018+1)/($BX719-$BW719+1))),"")</f>
        <v>0.05882352941176471</v>
      </c>
      <c r="Z719">
        <f>IF(AND(ISNUMBER($BW719),ISNUMBER($BX719)),MIN(1,MAX(0,($BX719-2019+1)/($BX719-$BW719+1))),"")</f>
        <v>0.0</v>
      </c>
      <c r="AA719">
        <f>IF(ISNUMBER($BX719),IF($BX719&gt;=2017,1,0),"")</f>
        <v>1.0</v>
      </c>
      <c r="AB719">
        <f>IF(ISNUMBER($BX719),IF($BX719&gt;=2018,1,0),"")</f>
        <v>1.0</v>
      </c>
      <c r="AC719">
        <f>IF(ISNUMBER($BX719),IF($BX719&gt;=2019,1,0),"")</f>
        <v>0.0</v>
      </c>
      <c r="AD719">
        <f>IF($L719&lt;&gt;"",IF($L719&gt;2013,1,0),"")</f>
        <v>0.0</v>
      </c>
      <c r="AE719">
        <f>IF($L719&lt;&gt;"",1+IF($L719&gt;2011,1,0)+IF($L719&gt;2014,1,0),"")</f>
        <v>1.0</v>
      </c>
      <c r="AF719" t="inlineStr">
        <is>
          <t>loan (interest rate)</t>
        </is>
      </c>
      <c r="AG719" t="inlineStr">
        <is>
          <t>performance</t>
        </is>
      </c>
      <c r="AH719" t="inlineStr">
        <is>
          <t>99_NCE</t>
        </is>
      </c>
      <c r="AI719" t="inlineStr">
        <is>
          <t>99_NCE</t>
        </is>
      </c>
      <c r="AJ719" t="inlineStr">
        <is>
          <t>99_NCE</t>
        </is>
      </c>
      <c r="AK719" t="str">
        <f>IF(AND($CF719&lt;&gt;"",IFERROR(INDEX(subsample_country_map!$B:$B,MATCH($CF719,subsample_country_map!$A:$A,0)),"")&lt;&gt;""),INDEX(subsample_country_map!$B:$B,MATCH($CF719,subsample_country_map!$A:$A,0)),INDEX(lookup!$AA:$AA,MATCH($A719,lookup!$A:$A,0)))</f>
        <v>99_NCE</v>
      </c>
      <c r="AL719" t="str">
        <f>IF(AND($CF719&lt;&gt;"",IFERROR(INDEX(subsample_country_map!$C:$C,MATCH($CF719,subsample_country_map!$A:$A,0)),"")&lt;&gt;""),INDEX(subsample_country_map!$C:$C,MATCH($CF719,subsample_country_map!$A:$A,0)),INDEX(lookup!$AB:$AB,MATCH($A719,lookup!$A:$A,0)))</f>
        <v>99_NCE</v>
      </c>
      <c r="AM719" t="str">
        <f>IF(AND($CF719&lt;&gt;"",IFERROR(INDEX(subsample_country_map!$D:$D,MATCH($CF719,subsample_country_map!$A:$A,0)),"")&lt;&gt;""),INDEX(subsample_country_map!$D:$D,MATCH($CF719,subsample_country_map!$A:$A,0)),INDEX(lookup!$AC:$AC,MATCH($A719,lookup!$A:$A,0)))</f>
        <v>99_NCE</v>
      </c>
      <c r="AN719" t="str">
        <f>IF(AND($CF719&lt;&gt;"",IFERROR(INDEX(subsample_country_map!$E:$E,MATCH($CF719,subsample_country_map!$A:$A,0)),"")&lt;&gt;""),INDEX(subsample_country_map!$E:$E,MATCH($CF719,subsample_country_map!$A:$A,0)),INDEX(lookup!$AD:$AD,MATCH($A719,lookup!$A:$A,0)))</f>
        <v>99_NCE</v>
      </c>
      <c r="AO719" t="str">
        <f>INDEX(lookup!$Y:$Y,MATCH($A719,lookup!$A:$A,0))</f>
        <v>0_published</v>
      </c>
      <c r="AP719" t="str">
        <f>INDEX(lookup!$Z:$Z,MATCH($A719,lookup!$A:$A,0))</f>
        <v>0_VHB low</v>
      </c>
      <c r="AQ719" t="str">
        <f>INDEX(lookup!$W:$W,MATCH($A719,lookup!$A:$A,0))</f>
        <v>2_sust</v>
      </c>
      <c r="AS719" t="inlineStr">
        <is>
          <t>staging</t>
        </is>
      </c>
      <c r="AT719" t="inlineStr">
        <is>
          <t>good-CER</t>
        </is>
      </c>
      <c r="AU719" t="inlineStr">
        <is>
          <t>cost</t>
        </is>
      </c>
      <c r="AV719" t="inlineStr">
        <is>
          <t>-0.033</t>
        </is>
      </c>
      <c r="AW719" t="inlineStr">
        <is>
          <t>0.075</t>
        </is>
      </c>
      <c r="BA719" t="n">
        <v>5643</v>
      </c>
      <c r="BB719" t="inlineStr">
        <is>
          <t>0</t>
        </is>
      </c>
      <c r="BC719" t="inlineStr">
        <is>
          <t>FE</t>
        </is>
      </c>
      <c r="BD719" t="inlineStr">
        <is>
          <t>not stated</t>
        </is>
      </c>
      <c r="BE719" t="inlineStr">
        <is>
          <t>none</t>
        </is>
      </c>
      <c r="BI719" t="inlineStr">
        <is>
          <t>Table B.1</t>
        </is>
      </c>
      <c r="BJ719" t="inlineStr">
        <is>
          <t>column 3 (CO2 tax)</t>
        </is>
      </c>
      <c r="BK719" t="inlineStr">
        <is>
          <t>13</t>
        </is>
      </c>
      <c r="BL719" t="inlineStr">
        <is>
          <t>Green innovativeness -0.033 (0.075)</t>
        </is>
      </c>
      <c r="BM719" t="inlineStr">
        <is>
          <t>Green innovativeness</t>
        </is>
      </c>
      <c r="BN719" t="inlineStr">
        <is>
          <t>(log) All-in-spread-drawn</t>
        </is>
      </c>
      <c r="BO719" t="inlineStr">
        <is>
          <t>update</t>
        </is>
      </c>
      <c r="BP719" t="inlineStr">
        <is>
          <t>D'Arcangelo et al (2025)</t>
        </is>
      </c>
      <c r="BQ719" t="inlineStr">
        <is>
          <t>computed</t>
        </is>
      </c>
      <c r="BT719" t="n">
        <v>0</v>
      </c>
      <c r="BU719" t="inlineStr">
        <is>
          <t>staging_DArcangelo_et_al_2025.csv</t>
        </is>
      </c>
      <c r="BW719" t="n">
        <v>2002</v>
      </c>
      <c r="BX719" t="n">
        <v>2018</v>
      </c>
      <c r="BY719" t="inlineStr">
        <is>
          <t>multi: 33 countries</t>
        </is>
      </c>
      <c r="BZ719" t="n">
        <v>2010</v>
      </c>
      <c r="CA719" t="n">
        <v>0.1764705882352941</v>
      </c>
      <c r="CB719" t="n">
        <v>0</v>
      </c>
      <c r="CC719" t="n">
        <v>1</v>
      </c>
      <c r="CD719" t="n">
        <v>-0.00585726897656222</v>
      </c>
      <c r="CE719" t="n">
        <v>1</v>
      </c>
    </row>
    <row r="720">
      <c r="A720" t="inlineStr">
        <is>
          <t>D'Arcangelo et al (2025)</t>
        </is>
      </c>
      <c r="B720" t="n">
        <v>2025</v>
      </c>
      <c r="C720" t="n">
        <v>0.0038034156507514</v>
      </c>
      <c r="D720" t="n">
        <v>5643</v>
      </c>
      <c r="E720">
        <f>IF(ISNUMBER($BA720),$BA720,IF(AND(ISNUMBER($D720),ISNUMBER($BW720),ISNUMBER($BX720)),$D720*($BX720-$BW720+1),""))</f>
        <v>5643.0</v>
      </c>
      <c r="H720" t="inlineStr">
        <is>
          <t>partial</t>
        </is>
      </c>
      <c r="I720" t="inlineStr">
        <is>
          <t>Regression Cofficient and Standard Error  available</t>
        </is>
      </c>
      <c r="J720">
        <f>IF($BW720&lt;&gt;"",$BW720,"")</f>
        <v>2002.0</v>
      </c>
      <c r="K720">
        <f>IF($BX720&lt;&gt;"",$BX720,"")</f>
        <v>2018.0</v>
      </c>
      <c r="L720">
        <f>IF(AND(ISNUMBER($BW720),ISNUMBER($BX720)),($BW720+$BX720)/2,"")</f>
        <v>2010.0</v>
      </c>
      <c r="M720">
        <f>IF($L720&lt;&gt;"",$L720,"")</f>
        <v>2010.0</v>
      </c>
      <c r="N720">
        <f>IF(AND(ISNUMBER($BW720),ISNUMBER($BX720)),MIN(1,MAX(0,($BX720-2016+1)/($BX720-$BW720+1))),"")</f>
        <v>0.1764705882352941</v>
      </c>
      <c r="O720">
        <f>IF(AND(ISNUMBER($BW720),ISNUMBER($BX720)),MIN(1,MAX(0,($BX720-2017+1)/($BX720-$BW720+1))),"")</f>
        <v>0.1176470588235294</v>
      </c>
      <c r="P720">
        <f>IF(AND(ISNUMBER($BW720),ISNUMBER($BX720)),MIN(1,MAX(0,($BX720-2018+1)/($BX720-$BW720+1))),"")</f>
        <v>0.05882352941176471</v>
      </c>
      <c r="Q720">
        <f>IF(AND(ISNUMBER($BW720),ISNUMBER($BX720)),MIN(1,MAX(0,($BX720-2019+1)/($BX720-$BW720+1))),"")</f>
        <v>0.0</v>
      </c>
      <c r="R720">
        <f>IF(AND(ISNUMBER($BW720),ISNUMBER($BX720)),MIN(1,MAX(0,($BX720-2016+1)/($BX720-$BW720+1))),"")</f>
        <v>0.1764705882352941</v>
      </c>
      <c r="S720">
        <f>IF($L720&lt;&gt;"",IF($L720&gt;=2015.5,1,0),"")</f>
        <v>0.0</v>
      </c>
      <c r="T720">
        <f>IF($L720&lt;&gt;"",IF($L720&gt;=2016,1,0),"")</f>
        <v>0.0</v>
      </c>
      <c r="U720">
        <f>IF(ISNUMBER($BX720),IF($BX720&gt;=2016,1,0),"")</f>
        <v>1.0</v>
      </c>
      <c r="V720">
        <f>IF(ISNUMBER($BW720),IF($BW720&gt;=2016,1,0),"")</f>
        <v>0.0</v>
      </c>
      <c r="W720" t="str">
        <f>IF(AND(ISNUMBER($BW720),ISNUMBER($BX720)),IF($BW720&gt;=2016,"post-only",IF($BX720&lt;2016,"pre-only","mixed")),"")</f>
        <v>mixed</v>
      </c>
      <c r="X720">
        <f>IF(AND(ISNUMBER($BW720),ISNUMBER($BX720)),MIN(1,MAX(0,($BX720-2017+1)/($BX720-$BW720+1))),"")</f>
        <v>0.1176470588235294</v>
      </c>
      <c r="Y720">
        <f>IF(AND(ISNUMBER($BW720),ISNUMBER($BX720)),MIN(1,MAX(0,($BX720-2018+1)/($BX720-$BW720+1))),"")</f>
        <v>0.05882352941176471</v>
      </c>
      <c r="Z720">
        <f>IF(AND(ISNUMBER($BW720),ISNUMBER($BX720)),MIN(1,MAX(0,($BX720-2019+1)/($BX720-$BW720+1))),"")</f>
        <v>0.0</v>
      </c>
      <c r="AA720">
        <f>IF(ISNUMBER($BX720),IF($BX720&gt;=2017,1,0),"")</f>
        <v>1.0</v>
      </c>
      <c r="AB720">
        <f>IF(ISNUMBER($BX720),IF($BX720&gt;=2018,1,0),"")</f>
        <v>1.0</v>
      </c>
      <c r="AC720">
        <f>IF(ISNUMBER($BX720),IF($BX720&gt;=2019,1,0),"")</f>
        <v>0.0</v>
      </c>
      <c r="AD720">
        <f>IF($L720&lt;&gt;"",IF($L720&gt;2013,1,0),"")</f>
        <v>0.0</v>
      </c>
      <c r="AE720">
        <f>IF($L720&lt;&gt;"",1+IF($L720&gt;2011,1,0)+IF($L720&gt;2014,1,0),"")</f>
        <v>1.0</v>
      </c>
      <c r="AF720" t="inlineStr">
        <is>
          <t>loan (interest rate)</t>
        </is>
      </c>
      <c r="AG720" t="inlineStr">
        <is>
          <t>performance</t>
        </is>
      </c>
      <c r="AH720" t="inlineStr">
        <is>
          <t>99_NCE</t>
        </is>
      </c>
      <c r="AI720" t="inlineStr">
        <is>
          <t>99_NCE</t>
        </is>
      </c>
      <c r="AJ720" t="inlineStr">
        <is>
          <t>99_NCE</t>
        </is>
      </c>
      <c r="AK720" t="str">
        <f>IF(AND($CF720&lt;&gt;"",IFERROR(INDEX(subsample_country_map!$B:$B,MATCH($CF720,subsample_country_map!$A:$A,0)),"")&lt;&gt;""),INDEX(subsample_country_map!$B:$B,MATCH($CF720,subsample_country_map!$A:$A,0)),INDEX(lookup!$AA:$AA,MATCH($A720,lookup!$A:$A,0)))</f>
        <v>99_NCE</v>
      </c>
      <c r="AL720" t="str">
        <f>IF(AND($CF720&lt;&gt;"",IFERROR(INDEX(subsample_country_map!$C:$C,MATCH($CF720,subsample_country_map!$A:$A,0)),"")&lt;&gt;""),INDEX(subsample_country_map!$C:$C,MATCH($CF720,subsample_country_map!$A:$A,0)),INDEX(lookup!$AB:$AB,MATCH($A720,lookup!$A:$A,0)))</f>
        <v>99_NCE</v>
      </c>
      <c r="AM720" t="str">
        <f>IF(AND($CF720&lt;&gt;"",IFERROR(INDEX(subsample_country_map!$D:$D,MATCH($CF720,subsample_country_map!$A:$A,0)),"")&lt;&gt;""),INDEX(subsample_country_map!$D:$D,MATCH($CF720,subsample_country_map!$A:$A,0)),INDEX(lookup!$AC:$AC,MATCH($A720,lookup!$A:$A,0)))</f>
        <v>99_NCE</v>
      </c>
      <c r="AN720" t="str">
        <f>IF(AND($CF720&lt;&gt;"",IFERROR(INDEX(subsample_country_map!$E:$E,MATCH($CF720,subsample_country_map!$A:$A,0)),"")&lt;&gt;""),INDEX(subsample_country_map!$E:$E,MATCH($CF720,subsample_country_map!$A:$A,0)),INDEX(lookup!$AD:$AD,MATCH($A720,lookup!$A:$A,0)))</f>
        <v>99_NCE</v>
      </c>
      <c r="AO720" t="str">
        <f>INDEX(lookup!$Y:$Y,MATCH($A720,lookup!$A:$A,0))</f>
        <v>0_published</v>
      </c>
      <c r="AP720" t="str">
        <f>INDEX(lookup!$Z:$Z,MATCH($A720,lookup!$A:$A,0))</f>
        <v>0_VHB low</v>
      </c>
      <c r="AQ720" t="str">
        <f>INDEX(lookup!$W:$W,MATCH($A720,lookup!$A:$A,0))</f>
        <v>2_sust</v>
      </c>
      <c r="AS720" t="inlineStr">
        <is>
          <t>staging</t>
        </is>
      </c>
      <c r="AT720" t="inlineStr">
        <is>
          <t>good-CER</t>
        </is>
      </c>
      <c r="AU720" t="inlineStr">
        <is>
          <t>cost</t>
        </is>
      </c>
      <c r="AV720" t="inlineStr">
        <is>
          <t>0.026</t>
        </is>
      </c>
      <c r="AW720" t="inlineStr">
        <is>
          <t>0.091</t>
        </is>
      </c>
      <c r="BA720" t="n">
        <v>5643</v>
      </c>
      <c r="BB720" t="inlineStr">
        <is>
          <t>0</t>
        </is>
      </c>
      <c r="BC720" t="inlineStr">
        <is>
          <t>FE</t>
        </is>
      </c>
      <c r="BD720" t="inlineStr">
        <is>
          <t>not stated</t>
        </is>
      </c>
      <c r="BE720" t="inlineStr">
        <is>
          <t>none</t>
        </is>
      </c>
      <c r="BI720" t="inlineStr">
        <is>
          <t>Table B.1</t>
        </is>
      </c>
      <c r="BJ720" t="inlineStr">
        <is>
          <t>column 4 (Tech. support &amp; CO2 tax)</t>
        </is>
      </c>
      <c r="BK720" t="inlineStr">
        <is>
          <t>13</t>
        </is>
      </c>
      <c r="BL720" t="inlineStr">
        <is>
          <t>Green innovativeness 0.026 (0.091)</t>
        </is>
      </c>
      <c r="BM720" t="inlineStr">
        <is>
          <t>Green innovativeness</t>
        </is>
      </c>
      <c r="BN720" t="inlineStr">
        <is>
          <t>(log) All-in-spread-drawn</t>
        </is>
      </c>
      <c r="BO720" t="inlineStr">
        <is>
          <t>update</t>
        </is>
      </c>
      <c r="BP720" t="inlineStr">
        <is>
          <t>D'Arcangelo et al (2025)</t>
        </is>
      </c>
      <c r="BQ720" t="inlineStr">
        <is>
          <t>computed</t>
        </is>
      </c>
      <c r="BT720" t="n">
        <v>0</v>
      </c>
      <c r="BU720" t="inlineStr">
        <is>
          <t>staging_DArcangelo_et_al_2025.csv</t>
        </is>
      </c>
      <c r="BW720" t="n">
        <v>2002</v>
      </c>
      <c r="BX720" t="n">
        <v>2018</v>
      </c>
      <c r="BY720" t="inlineStr">
        <is>
          <t>multi: 33 countries</t>
        </is>
      </c>
      <c r="BZ720" t="n">
        <v>2010</v>
      </c>
      <c r="CA720" t="n">
        <v>0.1764705882352941</v>
      </c>
      <c r="CB720" t="n">
        <v>0</v>
      </c>
      <c r="CC720" t="n">
        <v>1</v>
      </c>
      <c r="CD720" t="n">
        <v>0.003803433990943596</v>
      </c>
      <c r="CE720" t="n">
        <v>1</v>
      </c>
    </row>
    <row r="721">
      <c r="A721" t="inlineStr">
        <is>
          <t>D'Arcangelo et al (2025)</t>
        </is>
      </c>
      <c r="B721" t="n">
        <v>2026</v>
      </c>
      <c r="C721" t="n">
        <v>0.004683818440748022</v>
      </c>
      <c r="D721" t="n">
        <v>5643</v>
      </c>
      <c r="E721">
        <f>IF(ISNUMBER($BA721),$BA721,IF(AND(ISNUMBER($D721),ISNUMBER($BW721),ISNUMBER($BX721)),$D721*($BX721-$BW721+1),""))</f>
        <v>5643.0</v>
      </c>
      <c r="H721" t="inlineStr">
        <is>
          <t>partial</t>
        </is>
      </c>
      <c r="I721" t="inlineStr">
        <is>
          <t>Regression Cofficient and Standard Error  available</t>
        </is>
      </c>
      <c r="J721">
        <f>IF($BW721&lt;&gt;"",$BW721,"")</f>
        <v>2002.0</v>
      </c>
      <c r="K721">
        <f>IF($BX721&lt;&gt;"",$BX721,"")</f>
        <v>2018.0</v>
      </c>
      <c r="L721">
        <f>IF(AND(ISNUMBER($BW721),ISNUMBER($BX721)),($BW721+$BX721)/2,"")</f>
        <v>2010.0</v>
      </c>
      <c r="M721">
        <f>IF($L721&lt;&gt;"",$L721,"")</f>
        <v>2010.0</v>
      </c>
      <c r="N721">
        <f>IF(AND(ISNUMBER($BW721),ISNUMBER($BX721)),MIN(1,MAX(0,($BX721-2016+1)/($BX721-$BW721+1))),"")</f>
        <v>0.1764705882352941</v>
      </c>
      <c r="O721">
        <f>IF(AND(ISNUMBER($BW721),ISNUMBER($BX721)),MIN(1,MAX(0,($BX721-2017+1)/($BX721-$BW721+1))),"")</f>
        <v>0.1176470588235294</v>
      </c>
      <c r="P721">
        <f>IF(AND(ISNUMBER($BW721),ISNUMBER($BX721)),MIN(1,MAX(0,($BX721-2018+1)/($BX721-$BW721+1))),"")</f>
        <v>0.05882352941176471</v>
      </c>
      <c r="Q721">
        <f>IF(AND(ISNUMBER($BW721),ISNUMBER($BX721)),MIN(1,MAX(0,($BX721-2019+1)/($BX721-$BW721+1))),"")</f>
        <v>0.0</v>
      </c>
      <c r="R721">
        <f>IF(AND(ISNUMBER($BW721),ISNUMBER($BX721)),MIN(1,MAX(0,($BX721-2016+1)/($BX721-$BW721+1))),"")</f>
        <v>0.1764705882352941</v>
      </c>
      <c r="S721">
        <f>IF($L721&lt;&gt;"",IF($L721&gt;=2015.5,1,0),"")</f>
        <v>0.0</v>
      </c>
      <c r="T721">
        <f>IF($L721&lt;&gt;"",IF($L721&gt;=2016,1,0),"")</f>
        <v>0.0</v>
      </c>
      <c r="U721">
        <f>IF(ISNUMBER($BX721),IF($BX721&gt;=2016,1,0),"")</f>
        <v>1.0</v>
      </c>
      <c r="V721">
        <f>IF(ISNUMBER($BW721),IF($BW721&gt;=2016,1,0),"")</f>
        <v>0.0</v>
      </c>
      <c r="W721" t="str">
        <f>IF(AND(ISNUMBER($BW721),ISNUMBER($BX721)),IF($BW721&gt;=2016,"post-only",IF($BX721&lt;2016,"pre-only","mixed")),"")</f>
        <v>mixed</v>
      </c>
      <c r="X721">
        <f>IF(AND(ISNUMBER($BW721),ISNUMBER($BX721)),MIN(1,MAX(0,($BX721-2017+1)/($BX721-$BW721+1))),"")</f>
        <v>0.1176470588235294</v>
      </c>
      <c r="Y721">
        <f>IF(AND(ISNUMBER($BW721),ISNUMBER($BX721)),MIN(1,MAX(0,($BX721-2018+1)/($BX721-$BW721+1))),"")</f>
        <v>0.05882352941176471</v>
      </c>
      <c r="Z721">
        <f>IF(AND(ISNUMBER($BW721),ISNUMBER($BX721)),MIN(1,MAX(0,($BX721-2019+1)/($BX721-$BW721+1))),"")</f>
        <v>0.0</v>
      </c>
      <c r="AA721">
        <f>IF(ISNUMBER($BX721),IF($BX721&gt;=2017,1,0),"")</f>
        <v>1.0</v>
      </c>
      <c r="AB721">
        <f>IF(ISNUMBER($BX721),IF($BX721&gt;=2018,1,0),"")</f>
        <v>1.0</v>
      </c>
      <c r="AC721">
        <f>IF(ISNUMBER($BX721),IF($BX721&gt;=2019,1,0),"")</f>
        <v>0.0</v>
      </c>
      <c r="AD721">
        <f>IF($L721&lt;&gt;"",IF($L721&gt;2013,1,0),"")</f>
        <v>0.0</v>
      </c>
      <c r="AE721">
        <f>IF($L721&lt;&gt;"",1+IF($L721&gt;2011,1,0)+IF($L721&gt;2014,1,0),"")</f>
        <v>1.0</v>
      </c>
      <c r="AF721" t="inlineStr">
        <is>
          <t>loan (interest rate)</t>
        </is>
      </c>
      <c r="AG721" t="inlineStr">
        <is>
          <t>performance</t>
        </is>
      </c>
      <c r="AH721" t="inlineStr">
        <is>
          <t>99_NCE</t>
        </is>
      </c>
      <c r="AI721" t="inlineStr">
        <is>
          <t>99_NCE</t>
        </is>
      </c>
      <c r="AJ721" t="inlineStr">
        <is>
          <t>99_NCE</t>
        </is>
      </c>
      <c r="AK721" t="str">
        <f>IF(AND($CF721&lt;&gt;"",IFERROR(INDEX(subsample_country_map!$B:$B,MATCH($CF721,subsample_country_map!$A:$A,0)),"")&lt;&gt;""),INDEX(subsample_country_map!$B:$B,MATCH($CF721,subsample_country_map!$A:$A,0)),INDEX(lookup!$AA:$AA,MATCH($A721,lookup!$A:$A,0)))</f>
        <v>99_NCE</v>
      </c>
      <c r="AL721" t="str">
        <f>IF(AND($CF721&lt;&gt;"",IFERROR(INDEX(subsample_country_map!$C:$C,MATCH($CF721,subsample_country_map!$A:$A,0)),"")&lt;&gt;""),INDEX(subsample_country_map!$C:$C,MATCH($CF721,subsample_country_map!$A:$A,0)),INDEX(lookup!$AB:$AB,MATCH($A721,lookup!$A:$A,0)))</f>
        <v>99_NCE</v>
      </c>
      <c r="AM721" t="str">
        <f>IF(AND($CF721&lt;&gt;"",IFERROR(INDEX(subsample_country_map!$D:$D,MATCH($CF721,subsample_country_map!$A:$A,0)),"")&lt;&gt;""),INDEX(subsample_country_map!$D:$D,MATCH($CF721,subsample_country_map!$A:$A,0)),INDEX(lookup!$AC:$AC,MATCH($A721,lookup!$A:$A,0)))</f>
        <v>99_NCE</v>
      </c>
      <c r="AN721" t="str">
        <f>IF(AND($CF721&lt;&gt;"",IFERROR(INDEX(subsample_country_map!$E:$E,MATCH($CF721,subsample_country_map!$A:$A,0)),"")&lt;&gt;""),INDEX(subsample_country_map!$E:$E,MATCH($CF721,subsample_country_map!$A:$A,0)),INDEX(lookup!$AD:$AD,MATCH($A721,lookup!$A:$A,0)))</f>
        <v>99_NCE</v>
      </c>
      <c r="AO721" t="str">
        <f>INDEX(lookup!$Y:$Y,MATCH($A721,lookup!$A:$A,0))</f>
        <v>0_published</v>
      </c>
      <c r="AP721" t="str">
        <f>INDEX(lookup!$Z:$Z,MATCH($A721,lookup!$A:$A,0))</f>
        <v>0_VHB low</v>
      </c>
      <c r="AQ721" t="str">
        <f>INDEX(lookup!$W:$W,MATCH($A721,lookup!$A:$A,0))</f>
        <v>2_sust</v>
      </c>
      <c r="AS721" t="inlineStr">
        <is>
          <t>staging</t>
        </is>
      </c>
      <c r="AT721" t="inlineStr">
        <is>
          <t>bad-CER</t>
        </is>
      </c>
      <c r="AU721" t="inlineStr">
        <is>
          <t>cost</t>
        </is>
      </c>
      <c r="AV721" t="inlineStr">
        <is>
          <t>-0.019</t>
        </is>
      </c>
      <c r="AW721" t="inlineStr">
        <is>
          <t>0.054</t>
        </is>
      </c>
      <c r="BA721" t="n">
        <v>5643</v>
      </c>
      <c r="BB721" t="inlineStr">
        <is>
          <t>0</t>
        </is>
      </c>
      <c r="BC721" t="inlineStr">
        <is>
          <t>FE</t>
        </is>
      </c>
      <c r="BD721" t="inlineStr">
        <is>
          <t>not stated</t>
        </is>
      </c>
      <c r="BE721" t="inlineStr">
        <is>
          <t>none</t>
        </is>
      </c>
      <c r="BI721" t="inlineStr">
        <is>
          <t>Table B.1</t>
        </is>
      </c>
      <c r="BJ721" t="inlineStr">
        <is>
          <t>column 1 (EPS)</t>
        </is>
      </c>
      <c r="BK721" t="inlineStr">
        <is>
          <t>14</t>
        </is>
      </c>
      <c r="BL721" t="inlineStr">
        <is>
          <t>Emission intensity -0.019 (0.054)</t>
        </is>
      </c>
      <c r="BM721" t="inlineStr">
        <is>
          <t>Emission intensity</t>
        </is>
      </c>
      <c r="BN721" t="inlineStr">
        <is>
          <t>(log) All-in-spread-drawn</t>
        </is>
      </c>
      <c r="BO721" t="inlineStr">
        <is>
          <t>update</t>
        </is>
      </c>
      <c r="BP721" t="inlineStr">
        <is>
          <t>D'Arcangelo et al (2025)</t>
        </is>
      </c>
      <c r="BQ721" t="inlineStr">
        <is>
          <t>computed</t>
        </is>
      </c>
      <c r="BT721" t="n">
        <v>0</v>
      </c>
      <c r="BU721" t="inlineStr">
        <is>
          <t>staging_DArcangelo_et_al_2025.csv</t>
        </is>
      </c>
      <c r="BW721" t="n">
        <v>2002</v>
      </c>
      <c r="BX721" t="n">
        <v>2018</v>
      </c>
      <c r="BY721" t="inlineStr">
        <is>
          <t>multi: 33 countries</t>
        </is>
      </c>
      <c r="BZ721" t="n">
        <v>2010</v>
      </c>
      <c r="CA721" t="n">
        <v>0.1764705882352941</v>
      </c>
      <c r="CB721" t="n">
        <v>0</v>
      </c>
      <c r="CC721" t="n">
        <v>1</v>
      </c>
      <c r="CD721" t="n">
        <v>0.004683852692644148</v>
      </c>
      <c r="CE721" t="n">
        <v>1</v>
      </c>
    </row>
    <row r="722">
      <c r="A722" t="inlineStr">
        <is>
          <t>D'Arcangelo et al (2025)</t>
        </is>
      </c>
      <c r="B722" t="n">
        <v>2027</v>
      </c>
      <c r="C722" t="n">
        <v>0.01774660618209641</v>
      </c>
      <c r="D722" t="n">
        <v>5643</v>
      </c>
      <c r="E722">
        <f>IF(ISNUMBER($BA722),$BA722,IF(AND(ISNUMBER($D722),ISNUMBER($BW722),ISNUMBER($BX722)),$D722*($BX722-$BW722+1),""))</f>
        <v>5643.0</v>
      </c>
      <c r="H722" t="inlineStr">
        <is>
          <t>partial</t>
        </is>
      </c>
      <c r="I722" t="inlineStr">
        <is>
          <t>Regression Cofficient and Standard Error  available</t>
        </is>
      </c>
      <c r="J722">
        <f>IF($BW722&lt;&gt;"",$BW722,"")</f>
        <v>2002.0</v>
      </c>
      <c r="K722">
        <f>IF($BX722&lt;&gt;"",$BX722,"")</f>
        <v>2018.0</v>
      </c>
      <c r="L722">
        <f>IF(AND(ISNUMBER($BW722),ISNUMBER($BX722)),($BW722+$BX722)/2,"")</f>
        <v>2010.0</v>
      </c>
      <c r="M722">
        <f>IF($L722&lt;&gt;"",$L722,"")</f>
        <v>2010.0</v>
      </c>
      <c r="N722">
        <f>IF(AND(ISNUMBER($BW722),ISNUMBER($BX722)),MIN(1,MAX(0,($BX722-2016+1)/($BX722-$BW722+1))),"")</f>
        <v>0.1764705882352941</v>
      </c>
      <c r="O722">
        <f>IF(AND(ISNUMBER($BW722),ISNUMBER($BX722)),MIN(1,MAX(0,($BX722-2017+1)/($BX722-$BW722+1))),"")</f>
        <v>0.1176470588235294</v>
      </c>
      <c r="P722">
        <f>IF(AND(ISNUMBER($BW722),ISNUMBER($BX722)),MIN(1,MAX(0,($BX722-2018+1)/($BX722-$BW722+1))),"")</f>
        <v>0.05882352941176471</v>
      </c>
      <c r="Q722">
        <f>IF(AND(ISNUMBER($BW722),ISNUMBER($BX722)),MIN(1,MAX(0,($BX722-2019+1)/($BX722-$BW722+1))),"")</f>
        <v>0.0</v>
      </c>
      <c r="R722">
        <f>IF(AND(ISNUMBER($BW722),ISNUMBER($BX722)),MIN(1,MAX(0,($BX722-2016+1)/($BX722-$BW722+1))),"")</f>
        <v>0.1764705882352941</v>
      </c>
      <c r="S722">
        <f>IF($L722&lt;&gt;"",IF($L722&gt;=2015.5,1,0),"")</f>
        <v>0.0</v>
      </c>
      <c r="T722">
        <f>IF($L722&lt;&gt;"",IF($L722&gt;=2016,1,0),"")</f>
        <v>0.0</v>
      </c>
      <c r="U722">
        <f>IF(ISNUMBER($BX722),IF($BX722&gt;=2016,1,0),"")</f>
        <v>1.0</v>
      </c>
      <c r="V722">
        <f>IF(ISNUMBER($BW722),IF($BW722&gt;=2016,1,0),"")</f>
        <v>0.0</v>
      </c>
      <c r="W722" t="str">
        <f>IF(AND(ISNUMBER($BW722),ISNUMBER($BX722)),IF($BW722&gt;=2016,"post-only",IF($BX722&lt;2016,"pre-only","mixed")),"")</f>
        <v>mixed</v>
      </c>
      <c r="X722">
        <f>IF(AND(ISNUMBER($BW722),ISNUMBER($BX722)),MIN(1,MAX(0,($BX722-2017+1)/($BX722-$BW722+1))),"")</f>
        <v>0.1176470588235294</v>
      </c>
      <c r="Y722">
        <f>IF(AND(ISNUMBER($BW722),ISNUMBER($BX722)),MIN(1,MAX(0,($BX722-2018+1)/($BX722-$BW722+1))),"")</f>
        <v>0.05882352941176471</v>
      </c>
      <c r="Z722">
        <f>IF(AND(ISNUMBER($BW722),ISNUMBER($BX722)),MIN(1,MAX(0,($BX722-2019+1)/($BX722-$BW722+1))),"")</f>
        <v>0.0</v>
      </c>
      <c r="AA722">
        <f>IF(ISNUMBER($BX722),IF($BX722&gt;=2017,1,0),"")</f>
        <v>1.0</v>
      </c>
      <c r="AB722">
        <f>IF(ISNUMBER($BX722),IF($BX722&gt;=2018,1,0),"")</f>
        <v>1.0</v>
      </c>
      <c r="AC722">
        <f>IF(ISNUMBER($BX722),IF($BX722&gt;=2019,1,0),"")</f>
        <v>0.0</v>
      </c>
      <c r="AD722">
        <f>IF($L722&lt;&gt;"",IF($L722&gt;2013,1,0),"")</f>
        <v>0.0</v>
      </c>
      <c r="AE722">
        <f>IF($L722&lt;&gt;"",1+IF($L722&gt;2011,1,0)+IF($L722&gt;2014,1,0),"")</f>
        <v>1.0</v>
      </c>
      <c r="AF722" t="inlineStr">
        <is>
          <t>loan (interest rate)</t>
        </is>
      </c>
      <c r="AG722" t="inlineStr">
        <is>
          <t>performance</t>
        </is>
      </c>
      <c r="AH722" t="inlineStr">
        <is>
          <t>99_NCE</t>
        </is>
      </c>
      <c r="AI722" t="inlineStr">
        <is>
          <t>99_NCE</t>
        </is>
      </c>
      <c r="AJ722" t="inlineStr">
        <is>
          <t>99_NCE</t>
        </is>
      </c>
      <c r="AK722" t="str">
        <f>IF(AND($CF722&lt;&gt;"",IFERROR(INDEX(subsample_country_map!$B:$B,MATCH($CF722,subsample_country_map!$A:$A,0)),"")&lt;&gt;""),INDEX(subsample_country_map!$B:$B,MATCH($CF722,subsample_country_map!$A:$A,0)),INDEX(lookup!$AA:$AA,MATCH($A722,lookup!$A:$A,0)))</f>
        <v>99_NCE</v>
      </c>
      <c r="AL722" t="str">
        <f>IF(AND($CF722&lt;&gt;"",IFERROR(INDEX(subsample_country_map!$C:$C,MATCH($CF722,subsample_country_map!$A:$A,0)),"")&lt;&gt;""),INDEX(subsample_country_map!$C:$C,MATCH($CF722,subsample_country_map!$A:$A,0)),INDEX(lookup!$AB:$AB,MATCH($A722,lookup!$A:$A,0)))</f>
        <v>99_NCE</v>
      </c>
      <c r="AM722" t="str">
        <f>IF(AND($CF722&lt;&gt;"",IFERROR(INDEX(subsample_country_map!$D:$D,MATCH($CF722,subsample_country_map!$A:$A,0)),"")&lt;&gt;""),INDEX(subsample_country_map!$D:$D,MATCH($CF722,subsample_country_map!$A:$A,0)),INDEX(lookup!$AC:$AC,MATCH($A722,lookup!$A:$A,0)))</f>
        <v>99_NCE</v>
      </c>
      <c r="AN722" t="str">
        <f>IF(AND($CF722&lt;&gt;"",IFERROR(INDEX(subsample_country_map!$E:$E,MATCH($CF722,subsample_country_map!$A:$A,0)),"")&lt;&gt;""),INDEX(subsample_country_map!$E:$E,MATCH($CF722,subsample_country_map!$A:$A,0)),INDEX(lookup!$AD:$AD,MATCH($A722,lookup!$A:$A,0)))</f>
        <v>99_NCE</v>
      </c>
      <c r="AO722" t="str">
        <f>INDEX(lookup!$Y:$Y,MATCH($A722,lookup!$A:$A,0))</f>
        <v>0_published</v>
      </c>
      <c r="AP722" t="str">
        <f>INDEX(lookup!$Z:$Z,MATCH($A722,lookup!$A:$A,0))</f>
        <v>0_VHB low</v>
      </c>
      <c r="AQ722" t="str">
        <f>INDEX(lookup!$W:$W,MATCH($A722,lookup!$A:$A,0))</f>
        <v>2_sust</v>
      </c>
      <c r="AS722" t="inlineStr">
        <is>
          <t>staging</t>
        </is>
      </c>
      <c r="AT722" t="inlineStr">
        <is>
          <t>bad-CER</t>
        </is>
      </c>
      <c r="AU722" t="inlineStr">
        <is>
          <t>cost</t>
        </is>
      </c>
      <c r="AV722" t="inlineStr">
        <is>
          <t>-0.060</t>
        </is>
      </c>
      <c r="AW722" t="inlineStr">
        <is>
          <t>0.045</t>
        </is>
      </c>
      <c r="BA722" t="n">
        <v>5643</v>
      </c>
      <c r="BB722" t="inlineStr">
        <is>
          <t>0</t>
        </is>
      </c>
      <c r="BC722" t="inlineStr">
        <is>
          <t>FE</t>
        </is>
      </c>
      <c r="BD722" t="inlineStr">
        <is>
          <t>not stated</t>
        </is>
      </c>
      <c r="BE722" t="inlineStr">
        <is>
          <t>none</t>
        </is>
      </c>
      <c r="BI722" t="inlineStr">
        <is>
          <t>Table B.1</t>
        </is>
      </c>
      <c r="BJ722" t="inlineStr">
        <is>
          <t>column 2 (Tech. support)</t>
        </is>
      </c>
      <c r="BK722" t="inlineStr">
        <is>
          <t>14</t>
        </is>
      </c>
      <c r="BL722" t="inlineStr">
        <is>
          <t>Emission intensity -0.060 (0.045)</t>
        </is>
      </c>
      <c r="BM722" t="inlineStr">
        <is>
          <t>Emission intensity</t>
        </is>
      </c>
      <c r="BN722" t="inlineStr">
        <is>
          <t>(log) All-in-spread-drawn</t>
        </is>
      </c>
      <c r="BO722" t="inlineStr">
        <is>
          <t>update</t>
        </is>
      </c>
      <c r="BP722" t="inlineStr">
        <is>
          <t>D'Arcangelo et al (2025)</t>
        </is>
      </c>
      <c r="BQ722" t="inlineStr">
        <is>
          <t>computed</t>
        </is>
      </c>
      <c r="BT722" t="n">
        <v>0</v>
      </c>
      <c r="BU722" t="inlineStr">
        <is>
          <t>staging_DArcangelo_et_al_2025.csv</t>
        </is>
      </c>
      <c r="BW722" t="n">
        <v>2002</v>
      </c>
      <c r="BX722" t="n">
        <v>2018</v>
      </c>
      <c r="BY722" t="inlineStr">
        <is>
          <t>multi: 33 countries</t>
        </is>
      </c>
      <c r="BZ722" t="n">
        <v>2010</v>
      </c>
      <c r="CA722" t="n">
        <v>0.1764705882352941</v>
      </c>
      <c r="CB722" t="n">
        <v>0</v>
      </c>
      <c r="CC722" t="n">
        <v>1</v>
      </c>
      <c r="CD722" t="n">
        <v>0.01774846958495875</v>
      </c>
      <c r="CE722" t="n">
        <v>1</v>
      </c>
    </row>
    <row r="723">
      <c r="A723" t="inlineStr">
        <is>
          <t>D'Arcangelo et al (2025)</t>
        </is>
      </c>
      <c r="B723" t="n">
        <v>2028</v>
      </c>
      <c r="C723" t="n">
        <v>-0.004437306669373403</v>
      </c>
      <c r="D723" t="n">
        <v>5643</v>
      </c>
      <c r="E723">
        <f>IF(ISNUMBER($BA723),$BA723,IF(AND(ISNUMBER($D723),ISNUMBER($BW723),ISNUMBER($BX723)),$D723*($BX723-$BW723+1),""))</f>
        <v>5643.0</v>
      </c>
      <c r="H723" t="inlineStr">
        <is>
          <t>partial</t>
        </is>
      </c>
      <c r="I723" t="inlineStr">
        <is>
          <t>Regression Cofficient and Standard Error  available</t>
        </is>
      </c>
      <c r="J723">
        <f>IF($BW723&lt;&gt;"",$BW723,"")</f>
        <v>2002.0</v>
      </c>
      <c r="K723">
        <f>IF($BX723&lt;&gt;"",$BX723,"")</f>
        <v>2018.0</v>
      </c>
      <c r="L723">
        <f>IF(AND(ISNUMBER($BW723),ISNUMBER($BX723)),($BW723+$BX723)/2,"")</f>
        <v>2010.0</v>
      </c>
      <c r="M723">
        <f>IF($L723&lt;&gt;"",$L723,"")</f>
        <v>2010.0</v>
      </c>
      <c r="N723">
        <f>IF(AND(ISNUMBER($BW723),ISNUMBER($BX723)),MIN(1,MAX(0,($BX723-2016+1)/($BX723-$BW723+1))),"")</f>
        <v>0.1764705882352941</v>
      </c>
      <c r="O723">
        <f>IF(AND(ISNUMBER($BW723),ISNUMBER($BX723)),MIN(1,MAX(0,($BX723-2017+1)/($BX723-$BW723+1))),"")</f>
        <v>0.1176470588235294</v>
      </c>
      <c r="P723">
        <f>IF(AND(ISNUMBER($BW723),ISNUMBER($BX723)),MIN(1,MAX(0,($BX723-2018+1)/($BX723-$BW723+1))),"")</f>
        <v>0.05882352941176471</v>
      </c>
      <c r="Q723">
        <f>IF(AND(ISNUMBER($BW723),ISNUMBER($BX723)),MIN(1,MAX(0,($BX723-2019+1)/($BX723-$BW723+1))),"")</f>
        <v>0.0</v>
      </c>
      <c r="R723">
        <f>IF(AND(ISNUMBER($BW723),ISNUMBER($BX723)),MIN(1,MAX(0,($BX723-2016+1)/($BX723-$BW723+1))),"")</f>
        <v>0.1764705882352941</v>
      </c>
      <c r="S723">
        <f>IF($L723&lt;&gt;"",IF($L723&gt;=2015.5,1,0),"")</f>
        <v>0.0</v>
      </c>
      <c r="T723">
        <f>IF($L723&lt;&gt;"",IF($L723&gt;=2016,1,0),"")</f>
        <v>0.0</v>
      </c>
      <c r="U723">
        <f>IF(ISNUMBER($BX723),IF($BX723&gt;=2016,1,0),"")</f>
        <v>1.0</v>
      </c>
      <c r="V723">
        <f>IF(ISNUMBER($BW723),IF($BW723&gt;=2016,1,0),"")</f>
        <v>0.0</v>
      </c>
      <c r="W723" t="str">
        <f>IF(AND(ISNUMBER($BW723),ISNUMBER($BX723)),IF($BW723&gt;=2016,"post-only",IF($BX723&lt;2016,"pre-only","mixed")),"")</f>
        <v>mixed</v>
      </c>
      <c r="X723">
        <f>IF(AND(ISNUMBER($BW723),ISNUMBER($BX723)),MIN(1,MAX(0,($BX723-2017+1)/($BX723-$BW723+1))),"")</f>
        <v>0.1176470588235294</v>
      </c>
      <c r="Y723">
        <f>IF(AND(ISNUMBER($BW723),ISNUMBER($BX723)),MIN(1,MAX(0,($BX723-2018+1)/($BX723-$BW723+1))),"")</f>
        <v>0.05882352941176471</v>
      </c>
      <c r="Z723">
        <f>IF(AND(ISNUMBER($BW723),ISNUMBER($BX723)),MIN(1,MAX(0,($BX723-2019+1)/($BX723-$BW723+1))),"")</f>
        <v>0.0</v>
      </c>
      <c r="AA723">
        <f>IF(ISNUMBER($BX723),IF($BX723&gt;=2017,1,0),"")</f>
        <v>1.0</v>
      </c>
      <c r="AB723">
        <f>IF(ISNUMBER($BX723),IF($BX723&gt;=2018,1,0),"")</f>
        <v>1.0</v>
      </c>
      <c r="AC723">
        <f>IF(ISNUMBER($BX723),IF($BX723&gt;=2019,1,0),"")</f>
        <v>0.0</v>
      </c>
      <c r="AD723">
        <f>IF($L723&lt;&gt;"",IF($L723&gt;2013,1,0),"")</f>
        <v>0.0</v>
      </c>
      <c r="AE723">
        <f>IF($L723&lt;&gt;"",1+IF($L723&gt;2011,1,0)+IF($L723&gt;2014,1,0),"")</f>
        <v>1.0</v>
      </c>
      <c r="AF723" t="inlineStr">
        <is>
          <t>loan (interest rate)</t>
        </is>
      </c>
      <c r="AG723" t="inlineStr">
        <is>
          <t>performance</t>
        </is>
      </c>
      <c r="AH723" t="inlineStr">
        <is>
          <t>99_NCE</t>
        </is>
      </c>
      <c r="AI723" t="inlineStr">
        <is>
          <t>99_NCE</t>
        </is>
      </c>
      <c r="AJ723" t="inlineStr">
        <is>
          <t>99_NCE</t>
        </is>
      </c>
      <c r="AK723" t="str">
        <f>IF(AND($CF723&lt;&gt;"",IFERROR(INDEX(subsample_country_map!$B:$B,MATCH($CF723,subsample_country_map!$A:$A,0)),"")&lt;&gt;""),INDEX(subsample_country_map!$B:$B,MATCH($CF723,subsample_country_map!$A:$A,0)),INDEX(lookup!$AA:$AA,MATCH($A723,lookup!$A:$A,0)))</f>
        <v>99_NCE</v>
      </c>
      <c r="AL723" t="str">
        <f>IF(AND($CF723&lt;&gt;"",IFERROR(INDEX(subsample_country_map!$C:$C,MATCH($CF723,subsample_country_map!$A:$A,0)),"")&lt;&gt;""),INDEX(subsample_country_map!$C:$C,MATCH($CF723,subsample_country_map!$A:$A,0)),INDEX(lookup!$AB:$AB,MATCH($A723,lookup!$A:$A,0)))</f>
        <v>99_NCE</v>
      </c>
      <c r="AM723" t="str">
        <f>IF(AND($CF723&lt;&gt;"",IFERROR(INDEX(subsample_country_map!$D:$D,MATCH($CF723,subsample_country_map!$A:$A,0)),"")&lt;&gt;""),INDEX(subsample_country_map!$D:$D,MATCH($CF723,subsample_country_map!$A:$A,0)),INDEX(lookup!$AC:$AC,MATCH($A723,lookup!$A:$A,0)))</f>
        <v>99_NCE</v>
      </c>
      <c r="AN723" t="str">
        <f>IF(AND($CF723&lt;&gt;"",IFERROR(INDEX(subsample_country_map!$E:$E,MATCH($CF723,subsample_country_map!$A:$A,0)),"")&lt;&gt;""),INDEX(subsample_country_map!$E:$E,MATCH($CF723,subsample_country_map!$A:$A,0)),INDEX(lookup!$AD:$AD,MATCH($A723,lookup!$A:$A,0)))</f>
        <v>99_NCE</v>
      </c>
      <c r="AO723" t="str">
        <f>INDEX(lookup!$Y:$Y,MATCH($A723,lookup!$A:$A,0))</f>
        <v>0_published</v>
      </c>
      <c r="AP723" t="str">
        <f>INDEX(lookup!$Z:$Z,MATCH($A723,lookup!$A:$A,0))</f>
        <v>0_VHB low</v>
      </c>
      <c r="AQ723" t="str">
        <f>INDEX(lookup!$W:$W,MATCH($A723,lookup!$A:$A,0))</f>
        <v>2_sust</v>
      </c>
      <c r="AS723" t="inlineStr">
        <is>
          <t>staging</t>
        </is>
      </c>
      <c r="AT723" t="inlineStr">
        <is>
          <t>bad-CER</t>
        </is>
      </c>
      <c r="AU723" t="inlineStr">
        <is>
          <t>cost</t>
        </is>
      </c>
      <c r="AV723" t="inlineStr">
        <is>
          <t>0.007</t>
        </is>
      </c>
      <c r="AW723" t="inlineStr">
        <is>
          <t>0.021</t>
        </is>
      </c>
      <c r="BA723" t="n">
        <v>5643</v>
      </c>
      <c r="BB723" t="inlineStr">
        <is>
          <t>0</t>
        </is>
      </c>
      <c r="BC723" t="inlineStr">
        <is>
          <t>FE</t>
        </is>
      </c>
      <c r="BD723" t="inlineStr">
        <is>
          <t>not stated</t>
        </is>
      </c>
      <c r="BE723" t="inlineStr">
        <is>
          <t>none</t>
        </is>
      </c>
      <c r="BI723" t="inlineStr">
        <is>
          <t>Table B.1</t>
        </is>
      </c>
      <c r="BJ723" t="inlineStr">
        <is>
          <t>column 3 (CO2 tax)</t>
        </is>
      </c>
      <c r="BK723" t="inlineStr">
        <is>
          <t>14</t>
        </is>
      </c>
      <c r="BL723" t="inlineStr">
        <is>
          <t>Emission intensity 0.007 (0.021)</t>
        </is>
      </c>
      <c r="BM723" t="inlineStr">
        <is>
          <t>Emission intensity</t>
        </is>
      </c>
      <c r="BN723" t="inlineStr">
        <is>
          <t>(log) All-in-spread-drawn</t>
        </is>
      </c>
      <c r="BO723" t="inlineStr">
        <is>
          <t>update</t>
        </is>
      </c>
      <c r="BP723" t="inlineStr">
        <is>
          <t>D'Arcangelo et al (2025)</t>
        </is>
      </c>
      <c r="BQ723" t="inlineStr">
        <is>
          <t>computed</t>
        </is>
      </c>
      <c r="BT723" t="n">
        <v>0</v>
      </c>
      <c r="BU723" t="inlineStr">
        <is>
          <t>staging_DArcangelo_et_al_2025.csv</t>
        </is>
      </c>
      <c r="BW723" t="n">
        <v>2002</v>
      </c>
      <c r="BX723" t="n">
        <v>2018</v>
      </c>
      <c r="BY723" t="inlineStr">
        <is>
          <t>multi: 33 countries</t>
        </is>
      </c>
      <c r="BZ723" t="n">
        <v>2010</v>
      </c>
      <c r="CA723" t="n">
        <v>0.1764705882352941</v>
      </c>
      <c r="CB723" t="n">
        <v>0</v>
      </c>
      <c r="CC723" t="n">
        <v>1</v>
      </c>
      <c r="CD723" t="n">
        <v>-0.004437335792782421</v>
      </c>
      <c r="CE723" t="n">
        <v>1</v>
      </c>
    </row>
    <row r="724">
      <c r="A724" t="inlineStr">
        <is>
          <t>D'Arcangelo et al (2025)</t>
        </is>
      </c>
      <c r="B724" t="n">
        <v>2029</v>
      </c>
      <c r="C724" t="n">
        <v>0.0214101298463441</v>
      </c>
      <c r="D724" t="n">
        <v>5643</v>
      </c>
      <c r="E724">
        <f>IF(ISNUMBER($BA724),$BA724,IF(AND(ISNUMBER($D724),ISNUMBER($BW724),ISNUMBER($BX724)),$D724*($BX724-$BW724+1),""))</f>
        <v>5643.0</v>
      </c>
      <c r="H724" t="inlineStr">
        <is>
          <t>partial</t>
        </is>
      </c>
      <c r="I724" t="inlineStr">
        <is>
          <t>Regression Cofficient and Standard Error  available</t>
        </is>
      </c>
      <c r="J724">
        <f>IF($BW724&lt;&gt;"",$BW724,"")</f>
        <v>2002.0</v>
      </c>
      <c r="K724">
        <f>IF($BX724&lt;&gt;"",$BX724,"")</f>
        <v>2018.0</v>
      </c>
      <c r="L724">
        <f>IF(AND(ISNUMBER($BW724),ISNUMBER($BX724)),($BW724+$BX724)/2,"")</f>
        <v>2010.0</v>
      </c>
      <c r="M724">
        <f>IF($L724&lt;&gt;"",$L724,"")</f>
        <v>2010.0</v>
      </c>
      <c r="N724">
        <f>IF(AND(ISNUMBER($BW724),ISNUMBER($BX724)),MIN(1,MAX(0,($BX724-2016+1)/($BX724-$BW724+1))),"")</f>
        <v>0.1764705882352941</v>
      </c>
      <c r="O724">
        <f>IF(AND(ISNUMBER($BW724),ISNUMBER($BX724)),MIN(1,MAX(0,($BX724-2017+1)/($BX724-$BW724+1))),"")</f>
        <v>0.1176470588235294</v>
      </c>
      <c r="P724">
        <f>IF(AND(ISNUMBER($BW724),ISNUMBER($BX724)),MIN(1,MAX(0,($BX724-2018+1)/($BX724-$BW724+1))),"")</f>
        <v>0.05882352941176471</v>
      </c>
      <c r="Q724">
        <f>IF(AND(ISNUMBER($BW724),ISNUMBER($BX724)),MIN(1,MAX(0,($BX724-2019+1)/($BX724-$BW724+1))),"")</f>
        <v>0.0</v>
      </c>
      <c r="R724">
        <f>IF(AND(ISNUMBER($BW724),ISNUMBER($BX724)),MIN(1,MAX(0,($BX724-2016+1)/($BX724-$BW724+1))),"")</f>
        <v>0.1764705882352941</v>
      </c>
      <c r="S724">
        <f>IF($L724&lt;&gt;"",IF($L724&gt;=2015.5,1,0),"")</f>
        <v>0.0</v>
      </c>
      <c r="T724">
        <f>IF($L724&lt;&gt;"",IF($L724&gt;=2016,1,0),"")</f>
        <v>0.0</v>
      </c>
      <c r="U724">
        <f>IF(ISNUMBER($BX724),IF($BX724&gt;=2016,1,0),"")</f>
        <v>1.0</v>
      </c>
      <c r="V724">
        <f>IF(ISNUMBER($BW724),IF($BW724&gt;=2016,1,0),"")</f>
        <v>0.0</v>
      </c>
      <c r="W724" t="str">
        <f>IF(AND(ISNUMBER($BW724),ISNUMBER($BX724)),IF($BW724&gt;=2016,"post-only",IF($BX724&lt;2016,"pre-only","mixed")),"")</f>
        <v>mixed</v>
      </c>
      <c r="X724">
        <f>IF(AND(ISNUMBER($BW724),ISNUMBER($BX724)),MIN(1,MAX(0,($BX724-2017+1)/($BX724-$BW724+1))),"")</f>
        <v>0.1176470588235294</v>
      </c>
      <c r="Y724">
        <f>IF(AND(ISNUMBER($BW724),ISNUMBER($BX724)),MIN(1,MAX(0,($BX724-2018+1)/($BX724-$BW724+1))),"")</f>
        <v>0.05882352941176471</v>
      </c>
      <c r="Z724">
        <f>IF(AND(ISNUMBER($BW724),ISNUMBER($BX724)),MIN(1,MAX(0,($BX724-2019+1)/($BX724-$BW724+1))),"")</f>
        <v>0.0</v>
      </c>
      <c r="AA724">
        <f>IF(ISNUMBER($BX724),IF($BX724&gt;=2017,1,0),"")</f>
        <v>1.0</v>
      </c>
      <c r="AB724">
        <f>IF(ISNUMBER($BX724),IF($BX724&gt;=2018,1,0),"")</f>
        <v>1.0</v>
      </c>
      <c r="AC724">
        <f>IF(ISNUMBER($BX724),IF($BX724&gt;=2019,1,0),"")</f>
        <v>0.0</v>
      </c>
      <c r="AD724">
        <f>IF($L724&lt;&gt;"",IF($L724&gt;2013,1,0),"")</f>
        <v>0.0</v>
      </c>
      <c r="AE724">
        <f>IF($L724&lt;&gt;"",1+IF($L724&gt;2011,1,0)+IF($L724&gt;2014,1,0),"")</f>
        <v>1.0</v>
      </c>
      <c r="AF724" t="inlineStr">
        <is>
          <t>loan (interest rate)</t>
        </is>
      </c>
      <c r="AG724" t="inlineStr">
        <is>
          <t>performance</t>
        </is>
      </c>
      <c r="AH724" t="inlineStr">
        <is>
          <t>99_NCE</t>
        </is>
      </c>
      <c r="AI724" t="inlineStr">
        <is>
          <t>99_NCE</t>
        </is>
      </c>
      <c r="AJ724" t="inlineStr">
        <is>
          <t>99_NCE</t>
        </is>
      </c>
      <c r="AK724" t="str">
        <f>IF(AND($CF724&lt;&gt;"",IFERROR(INDEX(subsample_country_map!$B:$B,MATCH($CF724,subsample_country_map!$A:$A,0)),"")&lt;&gt;""),INDEX(subsample_country_map!$B:$B,MATCH($CF724,subsample_country_map!$A:$A,0)),INDEX(lookup!$AA:$AA,MATCH($A724,lookup!$A:$A,0)))</f>
        <v>99_NCE</v>
      </c>
      <c r="AL724" t="str">
        <f>IF(AND($CF724&lt;&gt;"",IFERROR(INDEX(subsample_country_map!$C:$C,MATCH($CF724,subsample_country_map!$A:$A,0)),"")&lt;&gt;""),INDEX(subsample_country_map!$C:$C,MATCH($CF724,subsample_country_map!$A:$A,0)),INDEX(lookup!$AB:$AB,MATCH($A724,lookup!$A:$A,0)))</f>
        <v>99_NCE</v>
      </c>
      <c r="AM724" t="str">
        <f>IF(AND($CF724&lt;&gt;"",IFERROR(INDEX(subsample_country_map!$D:$D,MATCH($CF724,subsample_country_map!$A:$A,0)),"")&lt;&gt;""),INDEX(subsample_country_map!$D:$D,MATCH($CF724,subsample_country_map!$A:$A,0)),INDEX(lookup!$AC:$AC,MATCH($A724,lookup!$A:$A,0)))</f>
        <v>99_NCE</v>
      </c>
      <c r="AN724" t="str">
        <f>IF(AND($CF724&lt;&gt;"",IFERROR(INDEX(subsample_country_map!$E:$E,MATCH($CF724,subsample_country_map!$A:$A,0)),"")&lt;&gt;""),INDEX(subsample_country_map!$E:$E,MATCH($CF724,subsample_country_map!$A:$A,0)),INDEX(lookup!$AD:$AD,MATCH($A724,lookup!$A:$A,0)))</f>
        <v>99_NCE</v>
      </c>
      <c r="AO724" t="str">
        <f>INDEX(lookup!$Y:$Y,MATCH($A724,lookup!$A:$A,0))</f>
        <v>0_published</v>
      </c>
      <c r="AP724" t="str">
        <f>INDEX(lookup!$Z:$Z,MATCH($A724,lookup!$A:$A,0))</f>
        <v>0_VHB low</v>
      </c>
      <c r="AQ724" t="str">
        <f>INDEX(lookup!$W:$W,MATCH($A724,lookup!$A:$A,0))</f>
        <v>2_sust</v>
      </c>
      <c r="AS724" t="inlineStr">
        <is>
          <t>staging</t>
        </is>
      </c>
      <c r="AT724" t="inlineStr">
        <is>
          <t>bad-CER</t>
        </is>
      </c>
      <c r="AU724" t="inlineStr">
        <is>
          <t>cost</t>
        </is>
      </c>
      <c r="AV724" t="inlineStr">
        <is>
          <t>-0.074</t>
        </is>
      </c>
      <c r="AW724" t="inlineStr">
        <is>
          <t>0.046</t>
        </is>
      </c>
      <c r="BA724" t="n">
        <v>5643</v>
      </c>
      <c r="BB724" t="inlineStr">
        <is>
          <t>0</t>
        </is>
      </c>
      <c r="BC724" t="inlineStr">
        <is>
          <t>FE</t>
        </is>
      </c>
      <c r="BD724" t="inlineStr">
        <is>
          <t>not stated</t>
        </is>
      </c>
      <c r="BE724" t="inlineStr">
        <is>
          <t>none</t>
        </is>
      </c>
      <c r="BI724" t="inlineStr">
        <is>
          <t>Table B.1</t>
        </is>
      </c>
      <c r="BJ724" t="inlineStr">
        <is>
          <t>column 4 (Tech. support &amp; CO2 tax)</t>
        </is>
      </c>
      <c r="BK724" t="inlineStr">
        <is>
          <t>14</t>
        </is>
      </c>
      <c r="BL724" t="inlineStr">
        <is>
          <t>Emission intensity -0.074 (0.046)</t>
        </is>
      </c>
      <c r="BM724" t="inlineStr">
        <is>
          <t>Emission intensity</t>
        </is>
      </c>
      <c r="BN724" t="inlineStr">
        <is>
          <t>(log) All-in-spread-drawn</t>
        </is>
      </c>
      <c r="BO724" t="inlineStr">
        <is>
          <t>update</t>
        </is>
      </c>
      <c r="BP724" t="inlineStr">
        <is>
          <t>D'Arcangelo et al (2025)</t>
        </is>
      </c>
      <c r="BQ724" t="inlineStr">
        <is>
          <t>computed</t>
        </is>
      </c>
      <c r="BT724" t="n">
        <v>0</v>
      </c>
      <c r="BU724" t="inlineStr">
        <is>
          <t>staging_DArcangelo_et_al_2025.csv</t>
        </is>
      </c>
      <c r="BW724" t="n">
        <v>2002</v>
      </c>
      <c r="BX724" t="n">
        <v>2018</v>
      </c>
      <c r="BY724" t="inlineStr">
        <is>
          <t>multi: 33 countries</t>
        </is>
      </c>
      <c r="BZ724" t="n">
        <v>2010</v>
      </c>
      <c r="CA724" t="n">
        <v>0.1764705882352941</v>
      </c>
      <c r="CB724" t="n">
        <v>0</v>
      </c>
      <c r="CC724" t="n">
        <v>1</v>
      </c>
      <c r="CD724" t="n">
        <v>0.02141340216899248</v>
      </c>
      <c r="CE724" t="n">
        <v>1</v>
      </c>
    </row>
    <row r="725">
      <c r="A725" t="inlineStr">
        <is>
          <t>D'Arcangelo et al (2025)</t>
        </is>
      </c>
      <c r="B725" t="n">
        <v>2030</v>
      </c>
      <c r="C725" t="n">
        <v>0.03057298955346562</v>
      </c>
      <c r="D725" t="n">
        <v>6029</v>
      </c>
      <c r="E725">
        <f>IF(ISNUMBER($BA725),$BA725,IF(AND(ISNUMBER($D725),ISNUMBER($BW725),ISNUMBER($BX725)),$D725*($BX725-$BW725+1),""))</f>
        <v>6029.0</v>
      </c>
      <c r="H725" t="inlineStr">
        <is>
          <t>partial</t>
        </is>
      </c>
      <c r="I725" t="inlineStr">
        <is>
          <t>Regression Cofficient and Standard Error  available</t>
        </is>
      </c>
      <c r="J725">
        <f>IF($BW725&lt;&gt;"",$BW725,"")</f>
        <v>2002.0</v>
      </c>
      <c r="K725">
        <f>IF($BX725&lt;&gt;"",$BX725,"")</f>
        <v>2018.0</v>
      </c>
      <c r="L725">
        <f>IF(AND(ISNUMBER($BW725),ISNUMBER($BX725)),($BW725+$BX725)/2,"")</f>
        <v>2010.0</v>
      </c>
      <c r="M725">
        <f>IF($L725&lt;&gt;"",$L725,"")</f>
        <v>2010.0</v>
      </c>
      <c r="N725">
        <f>IF(AND(ISNUMBER($BW725),ISNUMBER($BX725)),MIN(1,MAX(0,($BX725-2016+1)/($BX725-$BW725+1))),"")</f>
        <v>0.1764705882352941</v>
      </c>
      <c r="O725">
        <f>IF(AND(ISNUMBER($BW725),ISNUMBER($BX725)),MIN(1,MAX(0,($BX725-2017+1)/($BX725-$BW725+1))),"")</f>
        <v>0.1176470588235294</v>
      </c>
      <c r="P725">
        <f>IF(AND(ISNUMBER($BW725),ISNUMBER($BX725)),MIN(1,MAX(0,($BX725-2018+1)/($BX725-$BW725+1))),"")</f>
        <v>0.05882352941176471</v>
      </c>
      <c r="Q725">
        <f>IF(AND(ISNUMBER($BW725),ISNUMBER($BX725)),MIN(1,MAX(0,($BX725-2019+1)/($BX725-$BW725+1))),"")</f>
        <v>0.0</v>
      </c>
      <c r="R725">
        <f>IF(AND(ISNUMBER($BW725),ISNUMBER($BX725)),MIN(1,MAX(0,($BX725-2016+1)/($BX725-$BW725+1))),"")</f>
        <v>0.1764705882352941</v>
      </c>
      <c r="S725">
        <f>IF($L725&lt;&gt;"",IF($L725&gt;=2015.5,1,0),"")</f>
        <v>0.0</v>
      </c>
      <c r="T725">
        <f>IF($L725&lt;&gt;"",IF($L725&gt;=2016,1,0),"")</f>
        <v>0.0</v>
      </c>
      <c r="U725">
        <f>IF(ISNUMBER($BX725),IF($BX725&gt;=2016,1,0),"")</f>
        <v>1.0</v>
      </c>
      <c r="V725">
        <f>IF(ISNUMBER($BW725),IF($BW725&gt;=2016,1,0),"")</f>
        <v>0.0</v>
      </c>
      <c r="W725" t="str">
        <f>IF(AND(ISNUMBER($BW725),ISNUMBER($BX725)),IF($BW725&gt;=2016,"post-only",IF($BX725&lt;2016,"pre-only","mixed")),"")</f>
        <v>mixed</v>
      </c>
      <c r="X725">
        <f>IF(AND(ISNUMBER($BW725),ISNUMBER($BX725)),MIN(1,MAX(0,($BX725-2017+1)/($BX725-$BW725+1))),"")</f>
        <v>0.1176470588235294</v>
      </c>
      <c r="Y725">
        <f>IF(AND(ISNUMBER($BW725),ISNUMBER($BX725)),MIN(1,MAX(0,($BX725-2018+1)/($BX725-$BW725+1))),"")</f>
        <v>0.05882352941176471</v>
      </c>
      <c r="Z725">
        <f>IF(AND(ISNUMBER($BW725),ISNUMBER($BX725)),MIN(1,MAX(0,($BX725-2019+1)/($BX725-$BW725+1))),"")</f>
        <v>0.0</v>
      </c>
      <c r="AA725">
        <f>IF(ISNUMBER($BX725),IF($BX725&gt;=2017,1,0),"")</f>
        <v>1.0</v>
      </c>
      <c r="AB725">
        <f>IF(ISNUMBER($BX725),IF($BX725&gt;=2018,1,0),"")</f>
        <v>1.0</v>
      </c>
      <c r="AC725">
        <f>IF(ISNUMBER($BX725),IF($BX725&gt;=2019,1,0),"")</f>
        <v>0.0</v>
      </c>
      <c r="AD725">
        <f>IF($L725&lt;&gt;"",IF($L725&gt;2013,1,0),"")</f>
        <v>0.0</v>
      </c>
      <c r="AE725">
        <f>IF($L725&lt;&gt;"",1+IF($L725&gt;2011,1,0)+IF($L725&gt;2014,1,0),"")</f>
        <v>1.0</v>
      </c>
      <c r="AF725" t="inlineStr">
        <is>
          <t>loan (interest rate)</t>
        </is>
      </c>
      <c r="AG725" t="inlineStr">
        <is>
          <t>performance</t>
        </is>
      </c>
      <c r="AH725" t="inlineStr">
        <is>
          <t>99_NCE</t>
        </is>
      </c>
      <c r="AI725" t="inlineStr">
        <is>
          <t>99_NCE</t>
        </is>
      </c>
      <c r="AJ725" t="inlineStr">
        <is>
          <t>99_NCE</t>
        </is>
      </c>
      <c r="AK725" t="str">
        <f>IF(AND($CF725&lt;&gt;"",IFERROR(INDEX(subsample_country_map!$B:$B,MATCH($CF725,subsample_country_map!$A:$A,0)),"")&lt;&gt;""),INDEX(subsample_country_map!$B:$B,MATCH($CF725,subsample_country_map!$A:$A,0)),INDEX(lookup!$AA:$AA,MATCH($A725,lookup!$A:$A,0)))</f>
        <v>99_NCE</v>
      </c>
      <c r="AL725" t="str">
        <f>IF(AND($CF725&lt;&gt;"",IFERROR(INDEX(subsample_country_map!$C:$C,MATCH($CF725,subsample_country_map!$A:$A,0)),"")&lt;&gt;""),INDEX(subsample_country_map!$C:$C,MATCH($CF725,subsample_country_map!$A:$A,0)),INDEX(lookup!$AB:$AB,MATCH($A725,lookup!$A:$A,0)))</f>
        <v>99_NCE</v>
      </c>
      <c r="AM725" t="str">
        <f>IF(AND($CF725&lt;&gt;"",IFERROR(INDEX(subsample_country_map!$D:$D,MATCH($CF725,subsample_country_map!$A:$A,0)),"")&lt;&gt;""),INDEX(subsample_country_map!$D:$D,MATCH($CF725,subsample_country_map!$A:$A,0)),INDEX(lookup!$AC:$AC,MATCH($A725,lookup!$A:$A,0)))</f>
        <v>99_NCE</v>
      </c>
      <c r="AN725" t="str">
        <f>IF(AND($CF725&lt;&gt;"",IFERROR(INDEX(subsample_country_map!$E:$E,MATCH($CF725,subsample_country_map!$A:$A,0)),"")&lt;&gt;""),INDEX(subsample_country_map!$E:$E,MATCH($CF725,subsample_country_map!$A:$A,0)),INDEX(lookup!$AD:$AD,MATCH($A725,lookup!$A:$A,0)))</f>
        <v>99_NCE</v>
      </c>
      <c r="AO725" t="str">
        <f>INDEX(lookup!$Y:$Y,MATCH($A725,lookup!$A:$A,0))</f>
        <v>0_published</v>
      </c>
      <c r="AP725" t="str">
        <f>INDEX(lookup!$Z:$Z,MATCH($A725,lookup!$A:$A,0))</f>
        <v>0_VHB low</v>
      </c>
      <c r="AQ725" t="str">
        <f>INDEX(lookup!$W:$W,MATCH($A725,lookup!$A:$A,0))</f>
        <v>2_sust</v>
      </c>
      <c r="AS725" t="inlineStr">
        <is>
          <t>staging</t>
        </is>
      </c>
      <c r="AT725" t="inlineStr">
        <is>
          <t>good-CER</t>
        </is>
      </c>
      <c r="AU725" t="inlineStr">
        <is>
          <t>cost</t>
        </is>
      </c>
      <c r="AV725" t="inlineStr">
        <is>
          <t>0.152</t>
        </is>
      </c>
      <c r="AW725" t="inlineStr">
        <is>
          <t>0.064</t>
        </is>
      </c>
      <c r="BA725" t="n">
        <v>6029</v>
      </c>
      <c r="BB725" t="inlineStr">
        <is>
          <t>as-stated:within-period average (time-invariant)</t>
        </is>
      </c>
      <c r="BC725" t="inlineStr">
        <is>
          <t>OLS</t>
        </is>
      </c>
      <c r="BD725" t="inlineStr">
        <is>
          <t>firm</t>
        </is>
      </c>
      <c r="BE725" t="inlineStr">
        <is>
          <t>none</t>
        </is>
      </c>
      <c r="BI725" t="inlineStr">
        <is>
          <t>Table B.2</t>
        </is>
      </c>
      <c r="BJ725" t="inlineStr">
        <is>
          <t>column 1 (Time invariant, EPS interaction)</t>
        </is>
      </c>
      <c r="BK725" t="inlineStr">
        <is>
          <t>14</t>
        </is>
      </c>
      <c r="BL725" t="inlineStr">
        <is>
          <t>Green innovativeness 0.152** (0.064)</t>
        </is>
      </c>
      <c r="BM725" t="inlineStr">
        <is>
          <t>Green innovativeness</t>
        </is>
      </c>
      <c r="BN725" t="inlineStr">
        <is>
          <t>(log) All-in-spread-drawn</t>
        </is>
      </c>
      <c r="BO725" t="inlineStr">
        <is>
          <t>update</t>
        </is>
      </c>
      <c r="BP725" t="inlineStr">
        <is>
          <t>D'Arcangelo et al (2025)</t>
        </is>
      </c>
      <c r="BQ725" t="inlineStr">
        <is>
          <t>computed</t>
        </is>
      </c>
      <c r="BT725" t="n">
        <v>0</v>
      </c>
      <c r="BU725" t="inlineStr">
        <is>
          <t>staging_DArcangelo_et_al_2025.csv</t>
        </is>
      </c>
      <c r="BW725" t="n">
        <v>2002</v>
      </c>
      <c r="BX725" t="n">
        <v>2018</v>
      </c>
      <c r="BY725" t="inlineStr">
        <is>
          <t>multi: 33 countries</t>
        </is>
      </c>
      <c r="BZ725" t="n">
        <v>2010</v>
      </c>
      <c r="CA725" t="n">
        <v>0.1764705882352941</v>
      </c>
      <c r="CB725" t="n">
        <v>0</v>
      </c>
      <c r="CC725" t="n">
        <v>1</v>
      </c>
      <c r="CD725" t="n">
        <v>0.03058252050204382</v>
      </c>
      <c r="CE725" t="n">
        <v>1</v>
      </c>
    </row>
    <row r="726">
      <c r="A726" t="inlineStr">
        <is>
          <t>D'Arcangelo et al (2025)</t>
        </is>
      </c>
      <c r="B726" t="n">
        <v>2031</v>
      </c>
      <c r="C726" t="n">
        <v>0.03459121744621436</v>
      </c>
      <c r="D726" t="n">
        <v>6029</v>
      </c>
      <c r="E726">
        <f>IF(ISNUMBER($BA726),$BA726,IF(AND(ISNUMBER($D726),ISNUMBER($BW726),ISNUMBER($BX726)),$D726*($BX726-$BW726+1),""))</f>
        <v>6029.0</v>
      </c>
      <c r="H726" t="inlineStr">
        <is>
          <t>partial</t>
        </is>
      </c>
      <c r="I726" t="inlineStr">
        <is>
          <t>Regression Cofficient and Standard Error  available</t>
        </is>
      </c>
      <c r="J726">
        <f>IF($BW726&lt;&gt;"",$BW726,"")</f>
        <v>2002.0</v>
      </c>
      <c r="K726">
        <f>IF($BX726&lt;&gt;"",$BX726,"")</f>
        <v>2018.0</v>
      </c>
      <c r="L726">
        <f>IF(AND(ISNUMBER($BW726),ISNUMBER($BX726)),($BW726+$BX726)/2,"")</f>
        <v>2010.0</v>
      </c>
      <c r="M726">
        <f>IF($L726&lt;&gt;"",$L726,"")</f>
        <v>2010.0</v>
      </c>
      <c r="N726">
        <f>IF(AND(ISNUMBER($BW726),ISNUMBER($BX726)),MIN(1,MAX(0,($BX726-2016+1)/($BX726-$BW726+1))),"")</f>
        <v>0.1764705882352941</v>
      </c>
      <c r="O726">
        <f>IF(AND(ISNUMBER($BW726),ISNUMBER($BX726)),MIN(1,MAX(0,($BX726-2017+1)/($BX726-$BW726+1))),"")</f>
        <v>0.1176470588235294</v>
      </c>
      <c r="P726">
        <f>IF(AND(ISNUMBER($BW726),ISNUMBER($BX726)),MIN(1,MAX(0,($BX726-2018+1)/($BX726-$BW726+1))),"")</f>
        <v>0.05882352941176471</v>
      </c>
      <c r="Q726">
        <f>IF(AND(ISNUMBER($BW726),ISNUMBER($BX726)),MIN(1,MAX(0,($BX726-2019+1)/($BX726-$BW726+1))),"")</f>
        <v>0.0</v>
      </c>
      <c r="R726">
        <f>IF(AND(ISNUMBER($BW726),ISNUMBER($BX726)),MIN(1,MAX(0,($BX726-2016+1)/($BX726-$BW726+1))),"")</f>
        <v>0.1764705882352941</v>
      </c>
      <c r="S726">
        <f>IF($L726&lt;&gt;"",IF($L726&gt;=2015.5,1,0),"")</f>
        <v>0.0</v>
      </c>
      <c r="T726">
        <f>IF($L726&lt;&gt;"",IF($L726&gt;=2016,1,0),"")</f>
        <v>0.0</v>
      </c>
      <c r="U726">
        <f>IF(ISNUMBER($BX726),IF($BX726&gt;=2016,1,0),"")</f>
        <v>1.0</v>
      </c>
      <c r="V726">
        <f>IF(ISNUMBER($BW726),IF($BW726&gt;=2016,1,0),"")</f>
        <v>0.0</v>
      </c>
      <c r="W726" t="str">
        <f>IF(AND(ISNUMBER($BW726),ISNUMBER($BX726)),IF($BW726&gt;=2016,"post-only",IF($BX726&lt;2016,"pre-only","mixed")),"")</f>
        <v>mixed</v>
      </c>
      <c r="X726">
        <f>IF(AND(ISNUMBER($BW726),ISNUMBER($BX726)),MIN(1,MAX(0,($BX726-2017+1)/($BX726-$BW726+1))),"")</f>
        <v>0.1176470588235294</v>
      </c>
      <c r="Y726">
        <f>IF(AND(ISNUMBER($BW726),ISNUMBER($BX726)),MIN(1,MAX(0,($BX726-2018+1)/($BX726-$BW726+1))),"")</f>
        <v>0.05882352941176471</v>
      </c>
      <c r="Z726">
        <f>IF(AND(ISNUMBER($BW726),ISNUMBER($BX726)),MIN(1,MAX(0,($BX726-2019+1)/($BX726-$BW726+1))),"")</f>
        <v>0.0</v>
      </c>
      <c r="AA726">
        <f>IF(ISNUMBER($BX726),IF($BX726&gt;=2017,1,0),"")</f>
        <v>1.0</v>
      </c>
      <c r="AB726">
        <f>IF(ISNUMBER($BX726),IF($BX726&gt;=2018,1,0),"")</f>
        <v>1.0</v>
      </c>
      <c r="AC726">
        <f>IF(ISNUMBER($BX726),IF($BX726&gt;=2019,1,0),"")</f>
        <v>0.0</v>
      </c>
      <c r="AD726">
        <f>IF($L726&lt;&gt;"",IF($L726&gt;2013,1,0),"")</f>
        <v>0.0</v>
      </c>
      <c r="AE726">
        <f>IF($L726&lt;&gt;"",1+IF($L726&gt;2011,1,0)+IF($L726&gt;2014,1,0),"")</f>
        <v>1.0</v>
      </c>
      <c r="AF726" t="inlineStr">
        <is>
          <t>loan (interest rate)</t>
        </is>
      </c>
      <c r="AG726" t="inlineStr">
        <is>
          <t>performance</t>
        </is>
      </c>
      <c r="AH726" t="inlineStr">
        <is>
          <t>99_NCE</t>
        </is>
      </c>
      <c r="AI726" t="inlineStr">
        <is>
          <t>99_NCE</t>
        </is>
      </c>
      <c r="AJ726" t="inlineStr">
        <is>
          <t>99_NCE</t>
        </is>
      </c>
      <c r="AK726" t="str">
        <f>IF(AND($CF726&lt;&gt;"",IFERROR(INDEX(subsample_country_map!$B:$B,MATCH($CF726,subsample_country_map!$A:$A,0)),"")&lt;&gt;""),INDEX(subsample_country_map!$B:$B,MATCH($CF726,subsample_country_map!$A:$A,0)),INDEX(lookup!$AA:$AA,MATCH($A726,lookup!$A:$A,0)))</f>
        <v>99_NCE</v>
      </c>
      <c r="AL726" t="str">
        <f>IF(AND($CF726&lt;&gt;"",IFERROR(INDEX(subsample_country_map!$C:$C,MATCH($CF726,subsample_country_map!$A:$A,0)),"")&lt;&gt;""),INDEX(subsample_country_map!$C:$C,MATCH($CF726,subsample_country_map!$A:$A,0)),INDEX(lookup!$AB:$AB,MATCH($A726,lookup!$A:$A,0)))</f>
        <v>99_NCE</v>
      </c>
      <c r="AM726" t="str">
        <f>IF(AND($CF726&lt;&gt;"",IFERROR(INDEX(subsample_country_map!$D:$D,MATCH($CF726,subsample_country_map!$A:$A,0)),"")&lt;&gt;""),INDEX(subsample_country_map!$D:$D,MATCH($CF726,subsample_country_map!$A:$A,0)),INDEX(lookup!$AC:$AC,MATCH($A726,lookup!$A:$A,0)))</f>
        <v>99_NCE</v>
      </c>
      <c r="AN726" t="str">
        <f>IF(AND($CF726&lt;&gt;"",IFERROR(INDEX(subsample_country_map!$E:$E,MATCH($CF726,subsample_country_map!$A:$A,0)),"")&lt;&gt;""),INDEX(subsample_country_map!$E:$E,MATCH($CF726,subsample_country_map!$A:$A,0)),INDEX(lookup!$AD:$AD,MATCH($A726,lookup!$A:$A,0)))</f>
        <v>99_NCE</v>
      </c>
      <c r="AO726" t="str">
        <f>INDEX(lookup!$Y:$Y,MATCH($A726,lookup!$A:$A,0))</f>
        <v>0_published</v>
      </c>
      <c r="AP726" t="str">
        <f>INDEX(lookup!$Z:$Z,MATCH($A726,lookup!$A:$A,0))</f>
        <v>0_VHB low</v>
      </c>
      <c r="AQ726" t="str">
        <f>INDEX(lookup!$W:$W,MATCH($A726,lookup!$A:$A,0))</f>
        <v>2_sust</v>
      </c>
      <c r="AS726" t="inlineStr">
        <is>
          <t>staging</t>
        </is>
      </c>
      <c r="AT726" t="inlineStr">
        <is>
          <t>good-CER</t>
        </is>
      </c>
      <c r="AU726" t="inlineStr">
        <is>
          <t>cost</t>
        </is>
      </c>
      <c r="AV726" t="inlineStr">
        <is>
          <t>0.129</t>
        </is>
      </c>
      <c r="AW726" t="inlineStr">
        <is>
          <t>0.048</t>
        </is>
      </c>
      <c r="BA726" t="n">
        <v>6029</v>
      </c>
      <c r="BB726" t="inlineStr">
        <is>
          <t>as-stated:within-period average (time-invariant)</t>
        </is>
      </c>
      <c r="BC726" t="inlineStr">
        <is>
          <t>OLS</t>
        </is>
      </c>
      <c r="BD726" t="inlineStr">
        <is>
          <t>firm</t>
        </is>
      </c>
      <c r="BE726" t="inlineStr">
        <is>
          <t>none</t>
        </is>
      </c>
      <c r="BI726" t="inlineStr">
        <is>
          <t>Table B.2</t>
        </is>
      </c>
      <c r="BJ726" t="inlineStr">
        <is>
          <t>column 2 (Time invariant, Tech. support &amp; CO2 tax interactions)</t>
        </is>
      </c>
      <c r="BK726" t="inlineStr">
        <is>
          <t>14</t>
        </is>
      </c>
      <c r="BL726" t="inlineStr">
        <is>
          <t>Green innovativeness 0.129*** (0.048)</t>
        </is>
      </c>
      <c r="BM726" t="inlineStr">
        <is>
          <t>Green innovativeness</t>
        </is>
      </c>
      <c r="BN726" t="inlineStr">
        <is>
          <t>(log) All-in-spread-drawn</t>
        </is>
      </c>
      <c r="BO726" t="inlineStr">
        <is>
          <t>update</t>
        </is>
      </c>
      <c r="BP726" t="inlineStr">
        <is>
          <t>D'Arcangelo et al (2025)</t>
        </is>
      </c>
      <c r="BQ726" t="inlineStr">
        <is>
          <t>computed</t>
        </is>
      </c>
      <c r="BT726" t="n">
        <v>0</v>
      </c>
      <c r="BU726" t="inlineStr">
        <is>
          <t>staging_DArcangelo_et_al_2025.csv</t>
        </is>
      </c>
      <c r="BW726" t="n">
        <v>2002</v>
      </c>
      <c r="BX726" t="n">
        <v>2018</v>
      </c>
      <c r="BY726" t="inlineStr">
        <is>
          <t>multi: 33 countries</t>
        </is>
      </c>
      <c r="BZ726" t="n">
        <v>2010</v>
      </c>
      <c r="CA726" t="n">
        <v>0.1764705882352941</v>
      </c>
      <c r="CB726" t="n">
        <v>0</v>
      </c>
      <c r="CC726" t="n">
        <v>1</v>
      </c>
      <c r="CD726" t="n">
        <v>0.03460502409367618</v>
      </c>
      <c r="CE726" t="n">
        <v>1</v>
      </c>
    </row>
    <row r="727">
      <c r="A727" t="inlineStr">
        <is>
          <t>D'Arcangelo et al (2025)</t>
        </is>
      </c>
      <c r="B727" t="n">
        <v>2032</v>
      </c>
      <c r="C727" t="n">
        <v>0.05937322208933746</v>
      </c>
      <c r="D727" t="n">
        <v>5538</v>
      </c>
      <c r="E727">
        <f>IF(ISNUMBER($BA727),$BA727,IF(AND(ISNUMBER($D727),ISNUMBER($BW727),ISNUMBER($BX727)),$D727*($BX727-$BW727+1),""))</f>
        <v>5538.0</v>
      </c>
      <c r="H727" t="inlineStr">
        <is>
          <t>partial</t>
        </is>
      </c>
      <c r="I727" t="inlineStr">
        <is>
          <t>Regression Cofficient and Standard Error  available</t>
        </is>
      </c>
      <c r="J727">
        <f>IF($BW727&lt;&gt;"",$BW727,"")</f>
        <v>2002.0</v>
      </c>
      <c r="K727">
        <f>IF($BX727&lt;&gt;"",$BX727,"")</f>
        <v>2018.0</v>
      </c>
      <c r="L727">
        <f>IF(AND(ISNUMBER($BW727),ISNUMBER($BX727)),($BW727+$BX727)/2,"")</f>
        <v>2010.0</v>
      </c>
      <c r="M727">
        <f>IF($L727&lt;&gt;"",$L727,"")</f>
        <v>2010.0</v>
      </c>
      <c r="N727">
        <f>IF(AND(ISNUMBER($BW727),ISNUMBER($BX727)),MIN(1,MAX(0,($BX727-2016+1)/($BX727-$BW727+1))),"")</f>
        <v>0.1764705882352941</v>
      </c>
      <c r="O727">
        <f>IF(AND(ISNUMBER($BW727),ISNUMBER($BX727)),MIN(1,MAX(0,($BX727-2017+1)/($BX727-$BW727+1))),"")</f>
        <v>0.1176470588235294</v>
      </c>
      <c r="P727">
        <f>IF(AND(ISNUMBER($BW727),ISNUMBER($BX727)),MIN(1,MAX(0,($BX727-2018+1)/($BX727-$BW727+1))),"")</f>
        <v>0.05882352941176471</v>
      </c>
      <c r="Q727">
        <f>IF(AND(ISNUMBER($BW727),ISNUMBER($BX727)),MIN(1,MAX(0,($BX727-2019+1)/($BX727-$BW727+1))),"")</f>
        <v>0.0</v>
      </c>
      <c r="R727">
        <f>IF(AND(ISNUMBER($BW727),ISNUMBER($BX727)),MIN(1,MAX(0,($BX727-2016+1)/($BX727-$BW727+1))),"")</f>
        <v>0.1764705882352941</v>
      </c>
      <c r="S727">
        <f>IF($L727&lt;&gt;"",IF($L727&gt;=2015.5,1,0),"")</f>
        <v>0.0</v>
      </c>
      <c r="T727">
        <f>IF($L727&lt;&gt;"",IF($L727&gt;=2016,1,0),"")</f>
        <v>0.0</v>
      </c>
      <c r="U727">
        <f>IF(ISNUMBER($BX727),IF($BX727&gt;=2016,1,0),"")</f>
        <v>1.0</v>
      </c>
      <c r="V727">
        <f>IF(ISNUMBER($BW727),IF($BW727&gt;=2016,1,0),"")</f>
        <v>0.0</v>
      </c>
      <c r="W727" t="str">
        <f>IF(AND(ISNUMBER($BW727),ISNUMBER($BX727)),IF($BW727&gt;=2016,"post-only",IF($BX727&lt;2016,"pre-only","mixed")),"")</f>
        <v>mixed</v>
      </c>
      <c r="X727">
        <f>IF(AND(ISNUMBER($BW727),ISNUMBER($BX727)),MIN(1,MAX(0,($BX727-2017+1)/($BX727-$BW727+1))),"")</f>
        <v>0.1176470588235294</v>
      </c>
      <c r="Y727">
        <f>IF(AND(ISNUMBER($BW727),ISNUMBER($BX727)),MIN(1,MAX(0,($BX727-2018+1)/($BX727-$BW727+1))),"")</f>
        <v>0.05882352941176471</v>
      </c>
      <c r="Z727">
        <f>IF(AND(ISNUMBER($BW727),ISNUMBER($BX727)),MIN(1,MAX(0,($BX727-2019+1)/($BX727-$BW727+1))),"")</f>
        <v>0.0</v>
      </c>
      <c r="AA727">
        <f>IF(ISNUMBER($BX727),IF($BX727&gt;=2017,1,0),"")</f>
        <v>1.0</v>
      </c>
      <c r="AB727">
        <f>IF(ISNUMBER($BX727),IF($BX727&gt;=2018,1,0),"")</f>
        <v>1.0</v>
      </c>
      <c r="AC727">
        <f>IF(ISNUMBER($BX727),IF($BX727&gt;=2019,1,0),"")</f>
        <v>0.0</v>
      </c>
      <c r="AD727">
        <f>IF($L727&lt;&gt;"",IF($L727&gt;2013,1,0),"")</f>
        <v>0.0</v>
      </c>
      <c r="AE727">
        <f>IF($L727&lt;&gt;"",1+IF($L727&gt;2011,1,0)+IF($L727&gt;2014,1,0),"")</f>
        <v>1.0</v>
      </c>
      <c r="AF727" t="inlineStr">
        <is>
          <t>loan (interest rate)</t>
        </is>
      </c>
      <c r="AG727" t="inlineStr">
        <is>
          <t>performance</t>
        </is>
      </c>
      <c r="AH727" t="inlineStr">
        <is>
          <t>99_NCE</t>
        </is>
      </c>
      <c r="AI727" t="inlineStr">
        <is>
          <t>99_NCE</t>
        </is>
      </c>
      <c r="AJ727" t="inlineStr">
        <is>
          <t>99_NCE</t>
        </is>
      </c>
      <c r="AK727" t="str">
        <f>IF(AND($CF727&lt;&gt;"",IFERROR(INDEX(subsample_country_map!$B:$B,MATCH($CF727,subsample_country_map!$A:$A,0)),"")&lt;&gt;""),INDEX(subsample_country_map!$B:$B,MATCH($CF727,subsample_country_map!$A:$A,0)),INDEX(lookup!$AA:$AA,MATCH($A727,lookup!$A:$A,0)))</f>
        <v>99_NCE</v>
      </c>
      <c r="AL727" t="str">
        <f>IF(AND($CF727&lt;&gt;"",IFERROR(INDEX(subsample_country_map!$C:$C,MATCH($CF727,subsample_country_map!$A:$A,0)),"")&lt;&gt;""),INDEX(subsample_country_map!$C:$C,MATCH($CF727,subsample_country_map!$A:$A,0)),INDEX(lookup!$AB:$AB,MATCH($A727,lookup!$A:$A,0)))</f>
        <v>99_NCE</v>
      </c>
      <c r="AM727" t="str">
        <f>IF(AND($CF727&lt;&gt;"",IFERROR(INDEX(subsample_country_map!$D:$D,MATCH($CF727,subsample_country_map!$A:$A,0)),"")&lt;&gt;""),INDEX(subsample_country_map!$D:$D,MATCH($CF727,subsample_country_map!$A:$A,0)),INDEX(lookup!$AC:$AC,MATCH($A727,lookup!$A:$A,0)))</f>
        <v>99_NCE</v>
      </c>
      <c r="AN727" t="str">
        <f>IF(AND($CF727&lt;&gt;"",IFERROR(INDEX(subsample_country_map!$E:$E,MATCH($CF727,subsample_country_map!$A:$A,0)),"")&lt;&gt;""),INDEX(subsample_country_map!$E:$E,MATCH($CF727,subsample_country_map!$A:$A,0)),INDEX(lookup!$AD:$AD,MATCH($A727,lookup!$A:$A,0)))</f>
        <v>99_NCE</v>
      </c>
      <c r="AO727" t="str">
        <f>INDEX(lookup!$Y:$Y,MATCH($A727,lookup!$A:$A,0))</f>
        <v>0_published</v>
      </c>
      <c r="AP727" t="str">
        <f>INDEX(lookup!$Z:$Z,MATCH($A727,lookup!$A:$A,0))</f>
        <v>0_VHB low</v>
      </c>
      <c r="AQ727" t="str">
        <f>INDEX(lookup!$W:$W,MATCH($A727,lookup!$A:$A,0))</f>
        <v>2_sust</v>
      </c>
      <c r="AS727" t="inlineStr">
        <is>
          <t>staging</t>
        </is>
      </c>
      <c r="AT727" t="inlineStr">
        <is>
          <t>good-CER</t>
        </is>
      </c>
      <c r="AU727" t="inlineStr">
        <is>
          <t>cost</t>
        </is>
      </c>
      <c r="AV727" t="inlineStr">
        <is>
          <t>0.270</t>
        </is>
      </c>
      <c r="AW727" t="inlineStr">
        <is>
          <t>0.061</t>
        </is>
      </c>
      <c r="BA727" t="n">
        <v>5538</v>
      </c>
      <c r="BB727" t="inlineStr">
        <is>
          <t>0</t>
        </is>
      </c>
      <c r="BC727" t="inlineStr">
        <is>
          <t>OLS</t>
        </is>
      </c>
      <c r="BD727" t="inlineStr">
        <is>
          <t>firm</t>
        </is>
      </c>
      <c r="BE727" t="inlineStr">
        <is>
          <t>none</t>
        </is>
      </c>
      <c r="BI727" t="inlineStr">
        <is>
          <t>Table B.2</t>
        </is>
      </c>
      <c r="BJ727" t="inlineStr">
        <is>
          <t>column 3 (C x I x Y f.e.)</t>
        </is>
      </c>
      <c r="BK727" t="inlineStr">
        <is>
          <t>14</t>
        </is>
      </c>
      <c r="BL727" t="inlineStr">
        <is>
          <t>Green innovativeness 0.270*** (0.061)</t>
        </is>
      </c>
      <c r="BM727" t="inlineStr">
        <is>
          <t>Green innovativeness</t>
        </is>
      </c>
      <c r="BN727" t="inlineStr">
        <is>
          <t>(log) All-in-spread-drawn</t>
        </is>
      </c>
      <c r="BO727" t="inlineStr">
        <is>
          <t>update</t>
        </is>
      </c>
      <c r="BP727" t="inlineStr">
        <is>
          <t>D'Arcangelo et al (2025)</t>
        </is>
      </c>
      <c r="BQ727" t="inlineStr">
        <is>
          <t>computed</t>
        </is>
      </c>
      <c r="BT727" t="n">
        <v>0</v>
      </c>
      <c r="BU727" t="inlineStr">
        <is>
          <t>staging_DArcangelo_et_al_2025.csv</t>
        </is>
      </c>
      <c r="BW727" t="n">
        <v>2002</v>
      </c>
      <c r="BX727" t="n">
        <v>2018</v>
      </c>
      <c r="BY727" t="inlineStr">
        <is>
          <t>multi: 33 countries</t>
        </is>
      </c>
      <c r="BZ727" t="n">
        <v>2010</v>
      </c>
      <c r="CA727" t="n">
        <v>0.1764705882352941</v>
      </c>
      <c r="CB727" t="n">
        <v>0</v>
      </c>
      <c r="CC727" t="n">
        <v>1</v>
      </c>
      <c r="CD727" t="n">
        <v>0.05944313711530943</v>
      </c>
      <c r="CE727" t="n">
        <v>1</v>
      </c>
    </row>
    <row r="728">
      <c r="A728" t="inlineStr">
        <is>
          <t>D'Arcangelo et al (2025)</t>
        </is>
      </c>
      <c r="B728" t="n">
        <v>2033</v>
      </c>
      <c r="C728" t="n">
        <v>0.05121076769895367</v>
      </c>
      <c r="D728" t="n">
        <v>1977</v>
      </c>
      <c r="E728">
        <f>IF(ISNUMBER($BA728),$BA728,IF(AND(ISNUMBER($D728),ISNUMBER($BW728),ISNUMBER($BX728)),$D728*($BX728-$BW728+1),""))</f>
        <v>1977.0</v>
      </c>
      <c r="H728" t="inlineStr">
        <is>
          <t>partial</t>
        </is>
      </c>
      <c r="I728" t="inlineStr">
        <is>
          <t>Regression Cofficient and Standard Error  available</t>
        </is>
      </c>
      <c r="J728">
        <f>IF($BW728&lt;&gt;"",$BW728,"")</f>
        <v>2002.0</v>
      </c>
      <c r="K728">
        <f>IF($BX728&lt;&gt;"",$BX728,"")</f>
        <v>2018.0</v>
      </c>
      <c r="L728">
        <f>IF(AND(ISNUMBER($BW728),ISNUMBER($BX728)),($BW728+$BX728)/2,"")</f>
        <v>2010.0</v>
      </c>
      <c r="M728">
        <f>IF($L728&lt;&gt;"",$L728,"")</f>
        <v>2010.0</v>
      </c>
      <c r="N728">
        <f>IF(AND(ISNUMBER($BW728),ISNUMBER($BX728)),MIN(1,MAX(0,($BX728-2016+1)/($BX728-$BW728+1))),"")</f>
        <v>0.1764705882352941</v>
      </c>
      <c r="O728">
        <f>IF(AND(ISNUMBER($BW728),ISNUMBER($BX728)),MIN(1,MAX(0,($BX728-2017+1)/($BX728-$BW728+1))),"")</f>
        <v>0.1176470588235294</v>
      </c>
      <c r="P728">
        <f>IF(AND(ISNUMBER($BW728),ISNUMBER($BX728)),MIN(1,MAX(0,($BX728-2018+1)/($BX728-$BW728+1))),"")</f>
        <v>0.05882352941176471</v>
      </c>
      <c r="Q728">
        <f>IF(AND(ISNUMBER($BW728),ISNUMBER($BX728)),MIN(1,MAX(0,($BX728-2019+1)/($BX728-$BW728+1))),"")</f>
        <v>0.0</v>
      </c>
      <c r="R728">
        <f>IF(AND(ISNUMBER($BW728),ISNUMBER($BX728)),MIN(1,MAX(0,($BX728-2016+1)/($BX728-$BW728+1))),"")</f>
        <v>0.1764705882352941</v>
      </c>
      <c r="S728">
        <f>IF($L728&lt;&gt;"",IF($L728&gt;=2015.5,1,0),"")</f>
        <v>0.0</v>
      </c>
      <c r="T728">
        <f>IF($L728&lt;&gt;"",IF($L728&gt;=2016,1,0),"")</f>
        <v>0.0</v>
      </c>
      <c r="U728">
        <f>IF(ISNUMBER($BX728),IF($BX728&gt;=2016,1,0),"")</f>
        <v>1.0</v>
      </c>
      <c r="V728">
        <f>IF(ISNUMBER($BW728),IF($BW728&gt;=2016,1,0),"")</f>
        <v>0.0</v>
      </c>
      <c r="W728" t="str">
        <f>IF(AND(ISNUMBER($BW728),ISNUMBER($BX728)),IF($BW728&gt;=2016,"post-only",IF($BX728&lt;2016,"pre-only","mixed")),"")</f>
        <v>mixed</v>
      </c>
      <c r="X728">
        <f>IF(AND(ISNUMBER($BW728),ISNUMBER($BX728)),MIN(1,MAX(0,($BX728-2017+1)/($BX728-$BW728+1))),"")</f>
        <v>0.1176470588235294</v>
      </c>
      <c r="Y728">
        <f>IF(AND(ISNUMBER($BW728),ISNUMBER($BX728)),MIN(1,MAX(0,($BX728-2018+1)/($BX728-$BW728+1))),"")</f>
        <v>0.05882352941176471</v>
      </c>
      <c r="Z728">
        <f>IF(AND(ISNUMBER($BW728),ISNUMBER($BX728)),MIN(1,MAX(0,($BX728-2019+1)/($BX728-$BW728+1))),"")</f>
        <v>0.0</v>
      </c>
      <c r="AA728">
        <f>IF(ISNUMBER($BX728),IF($BX728&gt;=2017,1,0),"")</f>
        <v>1.0</v>
      </c>
      <c r="AB728">
        <f>IF(ISNUMBER($BX728),IF($BX728&gt;=2018,1,0),"")</f>
        <v>1.0</v>
      </c>
      <c r="AC728">
        <f>IF(ISNUMBER($BX728),IF($BX728&gt;=2019,1,0),"")</f>
        <v>0.0</v>
      </c>
      <c r="AD728">
        <f>IF($L728&lt;&gt;"",IF($L728&gt;2013,1,0),"")</f>
        <v>0.0</v>
      </c>
      <c r="AE728">
        <f>IF($L728&lt;&gt;"",1+IF($L728&gt;2011,1,0)+IF($L728&gt;2014,1,0),"")</f>
        <v>1.0</v>
      </c>
      <c r="AF728" t="inlineStr">
        <is>
          <t>loan (interest rate)</t>
        </is>
      </c>
      <c r="AG728" t="inlineStr">
        <is>
          <t>performance</t>
        </is>
      </c>
      <c r="AH728" t="inlineStr">
        <is>
          <t>99_NCE</t>
        </is>
      </c>
      <c r="AI728" t="inlineStr">
        <is>
          <t>99_NCE</t>
        </is>
      </c>
      <c r="AJ728" t="inlineStr">
        <is>
          <t>99_NCE</t>
        </is>
      </c>
      <c r="AK728" t="str">
        <f>IF(AND($CF728&lt;&gt;"",IFERROR(INDEX(subsample_country_map!$B:$B,MATCH($CF728,subsample_country_map!$A:$A,0)),"")&lt;&gt;""),INDEX(subsample_country_map!$B:$B,MATCH($CF728,subsample_country_map!$A:$A,0)),INDEX(lookup!$AA:$AA,MATCH($A728,lookup!$A:$A,0)))</f>
        <v>99_NCE</v>
      </c>
      <c r="AL728" t="str">
        <f>IF(AND($CF728&lt;&gt;"",IFERROR(INDEX(subsample_country_map!$C:$C,MATCH($CF728,subsample_country_map!$A:$A,0)),"")&lt;&gt;""),INDEX(subsample_country_map!$C:$C,MATCH($CF728,subsample_country_map!$A:$A,0)),INDEX(lookup!$AB:$AB,MATCH($A728,lookup!$A:$A,0)))</f>
        <v>99_NCE</v>
      </c>
      <c r="AM728" t="str">
        <f>IF(AND($CF728&lt;&gt;"",IFERROR(INDEX(subsample_country_map!$D:$D,MATCH($CF728,subsample_country_map!$A:$A,0)),"")&lt;&gt;""),INDEX(subsample_country_map!$D:$D,MATCH($CF728,subsample_country_map!$A:$A,0)),INDEX(lookup!$AC:$AC,MATCH($A728,lookup!$A:$A,0)))</f>
        <v>99_NCE</v>
      </c>
      <c r="AN728" t="str">
        <f>IF(AND($CF728&lt;&gt;"",IFERROR(INDEX(subsample_country_map!$E:$E,MATCH($CF728,subsample_country_map!$A:$A,0)),"")&lt;&gt;""),INDEX(subsample_country_map!$E:$E,MATCH($CF728,subsample_country_map!$A:$A,0)),INDEX(lookup!$AD:$AD,MATCH($A728,lookup!$A:$A,0)))</f>
        <v>99_NCE</v>
      </c>
      <c r="AO728" t="str">
        <f>INDEX(lookup!$Y:$Y,MATCH($A728,lookup!$A:$A,0))</f>
        <v>0_published</v>
      </c>
      <c r="AP728" t="str">
        <f>INDEX(lookup!$Z:$Z,MATCH($A728,lookup!$A:$A,0))</f>
        <v>0_VHB low</v>
      </c>
      <c r="AQ728" t="str">
        <f>INDEX(lookup!$W:$W,MATCH($A728,lookup!$A:$A,0))</f>
        <v>2_sust</v>
      </c>
      <c r="AS728" t="inlineStr">
        <is>
          <t>staging</t>
        </is>
      </c>
      <c r="AT728" t="inlineStr">
        <is>
          <t>good-CER</t>
        </is>
      </c>
      <c r="AU728" t="inlineStr">
        <is>
          <t>cost</t>
        </is>
      </c>
      <c r="AV728" t="inlineStr">
        <is>
          <t>0.285</t>
        </is>
      </c>
      <c r="AW728" t="inlineStr">
        <is>
          <t>0.125</t>
        </is>
      </c>
      <c r="BA728" t="n">
        <v>1977</v>
      </c>
      <c r="BB728" t="inlineStr">
        <is>
          <t>0</t>
        </is>
      </c>
      <c r="BC728" t="inlineStr">
        <is>
          <t>OLS</t>
        </is>
      </c>
      <c r="BD728" t="inlineStr">
        <is>
          <t>firm</t>
        </is>
      </c>
      <c r="BE728" t="inlineStr">
        <is>
          <t>none</t>
        </is>
      </c>
      <c r="BI728" t="inlineStr">
        <is>
          <t>Table B.2</t>
        </is>
      </c>
      <c r="BJ728" t="inlineStr">
        <is>
          <t>column 4 (Value added EI)</t>
        </is>
      </c>
      <c r="BK728" t="inlineStr">
        <is>
          <t>14</t>
        </is>
      </c>
      <c r="BL728" t="inlineStr">
        <is>
          <t>Green innovativeness 0.285** (0.125)</t>
        </is>
      </c>
      <c r="BM728" t="inlineStr">
        <is>
          <t>Green innovativeness</t>
        </is>
      </c>
      <c r="BN728" t="inlineStr">
        <is>
          <t>(log) All-in-spread-drawn</t>
        </is>
      </c>
      <c r="BO728" t="inlineStr">
        <is>
          <t>update</t>
        </is>
      </c>
      <c r="BP728" t="inlineStr">
        <is>
          <t>D'Arcangelo et al (2025)</t>
        </is>
      </c>
      <c r="BQ728" t="inlineStr">
        <is>
          <t>computed</t>
        </is>
      </c>
      <c r="BT728" t="n">
        <v>0</v>
      </c>
      <c r="BU728" t="inlineStr">
        <is>
          <t>staging_DArcangelo_et_al_2025.csv</t>
        </is>
      </c>
      <c r="BW728" t="n">
        <v>2002</v>
      </c>
      <c r="BX728" t="n">
        <v>2018</v>
      </c>
      <c r="BY728" t="inlineStr">
        <is>
          <t>multi: 33 countries</t>
        </is>
      </c>
      <c r="BZ728" t="n">
        <v>2010</v>
      </c>
      <c r="CA728" t="n">
        <v>0.1764705882352941</v>
      </c>
      <c r="CB728" t="n">
        <v>0</v>
      </c>
      <c r="CC728" t="n">
        <v>1</v>
      </c>
      <c r="CD728" t="n">
        <v>0.05125560574943046</v>
      </c>
      <c r="CE728" t="n">
        <v>1</v>
      </c>
    </row>
    <row r="729">
      <c r="A729" t="inlineStr">
        <is>
          <t>D'Arcangelo et al (2025)</t>
        </is>
      </c>
      <c r="B729" t="n">
        <v>2034</v>
      </c>
      <c r="C729" t="n">
        <v>0.05525301068603997</v>
      </c>
      <c r="D729" t="n">
        <v>6029</v>
      </c>
      <c r="E729">
        <f>IF(ISNUMBER($BA729),$BA729,IF(AND(ISNUMBER($D729),ISNUMBER($BW729),ISNUMBER($BX729)),$D729*($BX729-$BW729+1),""))</f>
        <v>6029.0</v>
      </c>
      <c r="H729" t="inlineStr">
        <is>
          <t>partial</t>
        </is>
      </c>
      <c r="I729" t="inlineStr">
        <is>
          <t>Regression Cofficient and Standard Error  available</t>
        </is>
      </c>
      <c r="J729">
        <f>IF($BW729&lt;&gt;"",$BW729,"")</f>
        <v>2002.0</v>
      </c>
      <c r="K729">
        <f>IF($BX729&lt;&gt;"",$BX729,"")</f>
        <v>2018.0</v>
      </c>
      <c r="L729">
        <f>IF(AND(ISNUMBER($BW729),ISNUMBER($BX729)),($BW729+$BX729)/2,"")</f>
        <v>2010.0</v>
      </c>
      <c r="M729">
        <f>IF($L729&lt;&gt;"",$L729,"")</f>
        <v>2010.0</v>
      </c>
      <c r="N729">
        <f>IF(AND(ISNUMBER($BW729),ISNUMBER($BX729)),MIN(1,MAX(0,($BX729-2016+1)/($BX729-$BW729+1))),"")</f>
        <v>0.1764705882352941</v>
      </c>
      <c r="O729">
        <f>IF(AND(ISNUMBER($BW729),ISNUMBER($BX729)),MIN(1,MAX(0,($BX729-2017+1)/($BX729-$BW729+1))),"")</f>
        <v>0.1176470588235294</v>
      </c>
      <c r="P729">
        <f>IF(AND(ISNUMBER($BW729),ISNUMBER($BX729)),MIN(1,MAX(0,($BX729-2018+1)/($BX729-$BW729+1))),"")</f>
        <v>0.05882352941176471</v>
      </c>
      <c r="Q729">
        <f>IF(AND(ISNUMBER($BW729),ISNUMBER($BX729)),MIN(1,MAX(0,($BX729-2019+1)/($BX729-$BW729+1))),"")</f>
        <v>0.0</v>
      </c>
      <c r="R729">
        <f>IF(AND(ISNUMBER($BW729),ISNUMBER($BX729)),MIN(1,MAX(0,($BX729-2016+1)/($BX729-$BW729+1))),"")</f>
        <v>0.1764705882352941</v>
      </c>
      <c r="S729">
        <f>IF($L729&lt;&gt;"",IF($L729&gt;=2015.5,1,0),"")</f>
        <v>0.0</v>
      </c>
      <c r="T729">
        <f>IF($L729&lt;&gt;"",IF($L729&gt;=2016,1,0),"")</f>
        <v>0.0</v>
      </c>
      <c r="U729">
        <f>IF(ISNUMBER($BX729),IF($BX729&gt;=2016,1,0),"")</f>
        <v>1.0</v>
      </c>
      <c r="V729">
        <f>IF(ISNUMBER($BW729),IF($BW729&gt;=2016,1,0),"")</f>
        <v>0.0</v>
      </c>
      <c r="W729" t="str">
        <f>IF(AND(ISNUMBER($BW729),ISNUMBER($BX729)),IF($BW729&gt;=2016,"post-only",IF($BX729&lt;2016,"pre-only","mixed")),"")</f>
        <v>mixed</v>
      </c>
      <c r="X729">
        <f>IF(AND(ISNUMBER($BW729),ISNUMBER($BX729)),MIN(1,MAX(0,($BX729-2017+1)/($BX729-$BW729+1))),"")</f>
        <v>0.1176470588235294</v>
      </c>
      <c r="Y729">
        <f>IF(AND(ISNUMBER($BW729),ISNUMBER($BX729)),MIN(1,MAX(0,($BX729-2018+1)/($BX729-$BW729+1))),"")</f>
        <v>0.05882352941176471</v>
      </c>
      <c r="Z729">
        <f>IF(AND(ISNUMBER($BW729),ISNUMBER($BX729)),MIN(1,MAX(0,($BX729-2019+1)/($BX729-$BW729+1))),"")</f>
        <v>0.0</v>
      </c>
      <c r="AA729">
        <f>IF(ISNUMBER($BX729),IF($BX729&gt;=2017,1,0),"")</f>
        <v>1.0</v>
      </c>
      <c r="AB729">
        <f>IF(ISNUMBER($BX729),IF($BX729&gt;=2018,1,0),"")</f>
        <v>1.0</v>
      </c>
      <c r="AC729">
        <f>IF(ISNUMBER($BX729),IF($BX729&gt;=2019,1,0),"")</f>
        <v>0.0</v>
      </c>
      <c r="AD729">
        <f>IF($L729&lt;&gt;"",IF($L729&gt;2013,1,0),"")</f>
        <v>0.0</v>
      </c>
      <c r="AE729">
        <f>IF($L729&lt;&gt;"",1+IF($L729&gt;2011,1,0)+IF($L729&gt;2014,1,0),"")</f>
        <v>1.0</v>
      </c>
      <c r="AF729" t="inlineStr">
        <is>
          <t>loan (interest rate)</t>
        </is>
      </c>
      <c r="AG729" t="inlineStr">
        <is>
          <t>performance</t>
        </is>
      </c>
      <c r="AH729" t="inlineStr">
        <is>
          <t>99_NCE</t>
        </is>
      </c>
      <c r="AI729" t="inlineStr">
        <is>
          <t>99_NCE</t>
        </is>
      </c>
      <c r="AJ729" t="inlineStr">
        <is>
          <t>99_NCE</t>
        </is>
      </c>
      <c r="AK729" t="str">
        <f>IF(AND($CF729&lt;&gt;"",IFERROR(INDEX(subsample_country_map!$B:$B,MATCH($CF729,subsample_country_map!$A:$A,0)),"")&lt;&gt;""),INDEX(subsample_country_map!$B:$B,MATCH($CF729,subsample_country_map!$A:$A,0)),INDEX(lookup!$AA:$AA,MATCH($A729,lookup!$A:$A,0)))</f>
        <v>99_NCE</v>
      </c>
      <c r="AL729" t="str">
        <f>IF(AND($CF729&lt;&gt;"",IFERROR(INDEX(subsample_country_map!$C:$C,MATCH($CF729,subsample_country_map!$A:$A,0)),"")&lt;&gt;""),INDEX(subsample_country_map!$C:$C,MATCH($CF729,subsample_country_map!$A:$A,0)),INDEX(lookup!$AB:$AB,MATCH($A729,lookup!$A:$A,0)))</f>
        <v>99_NCE</v>
      </c>
      <c r="AM729" t="str">
        <f>IF(AND($CF729&lt;&gt;"",IFERROR(INDEX(subsample_country_map!$D:$D,MATCH($CF729,subsample_country_map!$A:$A,0)),"")&lt;&gt;""),INDEX(subsample_country_map!$D:$D,MATCH($CF729,subsample_country_map!$A:$A,0)),INDEX(lookup!$AC:$AC,MATCH($A729,lookup!$A:$A,0)))</f>
        <v>99_NCE</v>
      </c>
      <c r="AN729" t="str">
        <f>IF(AND($CF729&lt;&gt;"",IFERROR(INDEX(subsample_country_map!$E:$E,MATCH($CF729,subsample_country_map!$A:$A,0)),"")&lt;&gt;""),INDEX(subsample_country_map!$E:$E,MATCH($CF729,subsample_country_map!$A:$A,0)),INDEX(lookup!$AD:$AD,MATCH($A729,lookup!$A:$A,0)))</f>
        <v>99_NCE</v>
      </c>
      <c r="AO729" t="str">
        <f>INDEX(lookup!$Y:$Y,MATCH($A729,lookup!$A:$A,0))</f>
        <v>0_published</v>
      </c>
      <c r="AP729" t="str">
        <f>INDEX(lookup!$Z:$Z,MATCH($A729,lookup!$A:$A,0))</f>
        <v>0_VHB low</v>
      </c>
      <c r="AQ729" t="str">
        <f>INDEX(lookup!$W:$W,MATCH($A729,lookup!$A:$A,0))</f>
        <v>2_sust</v>
      </c>
      <c r="AS729" t="inlineStr">
        <is>
          <t>staging</t>
        </is>
      </c>
      <c r="AT729" t="inlineStr">
        <is>
          <t>good-CER</t>
        </is>
      </c>
      <c r="AU729" t="inlineStr">
        <is>
          <t>cost</t>
        </is>
      </c>
      <c r="AV729" t="inlineStr">
        <is>
          <t>0.666</t>
        </is>
      </c>
      <c r="AW729" t="inlineStr">
        <is>
          <t>0.155</t>
        </is>
      </c>
      <c r="BA729" t="n">
        <v>6029</v>
      </c>
      <c r="BB729" t="inlineStr">
        <is>
          <t>0</t>
        </is>
      </c>
      <c r="BC729" t="inlineStr">
        <is>
          <t>OLS</t>
        </is>
      </c>
      <c r="BD729" t="inlineStr">
        <is>
          <t>firm</t>
        </is>
      </c>
      <c r="BE729" t="inlineStr">
        <is>
          <t>none</t>
        </is>
      </c>
      <c r="BI729" t="inlineStr">
        <is>
          <t>Table B.2</t>
        </is>
      </c>
      <c r="BJ729" t="inlineStr">
        <is>
          <t>column 5 (Oil Prices)</t>
        </is>
      </c>
      <c r="BK729" t="inlineStr">
        <is>
          <t>14</t>
        </is>
      </c>
      <c r="BL729" t="inlineStr">
        <is>
          <t>Green innovativeness 0.666*** (0.155)</t>
        </is>
      </c>
      <c r="BM729" t="inlineStr">
        <is>
          <t>Green innovativeness</t>
        </is>
      </c>
      <c r="BN729" t="inlineStr">
        <is>
          <t>(log) All-in-spread-drawn</t>
        </is>
      </c>
      <c r="BO729" t="inlineStr">
        <is>
          <t>update</t>
        </is>
      </c>
      <c r="BP729" t="inlineStr">
        <is>
          <t>D'Arcangelo et al (2025)</t>
        </is>
      </c>
      <c r="BQ729" t="inlineStr">
        <is>
          <t>computed</t>
        </is>
      </c>
      <c r="BT729" t="n">
        <v>0</v>
      </c>
      <c r="BU729" t="inlineStr">
        <is>
          <t>staging_DArcangelo_et_al_2025.csv</t>
        </is>
      </c>
      <c r="BW729" t="n">
        <v>2002</v>
      </c>
      <c r="BX729" t="n">
        <v>2018</v>
      </c>
      <c r="BY729" t="inlineStr">
        <is>
          <t>multi: 33 countries</t>
        </is>
      </c>
      <c r="BZ729" t="n">
        <v>2010</v>
      </c>
      <c r="CA729" t="n">
        <v>0.1764705882352941</v>
      </c>
      <c r="CB729" t="n">
        <v>0</v>
      </c>
      <c r="CC729" t="n">
        <v>1</v>
      </c>
      <c r="CD729" t="n">
        <v>0.05530934112149594</v>
      </c>
      <c r="CE729" t="n">
        <v>1</v>
      </c>
    </row>
    <row r="730">
      <c r="A730" t="inlineStr">
        <is>
          <t>D'Arcangelo et al (2025)</t>
        </is>
      </c>
      <c r="B730" t="n">
        <v>2035</v>
      </c>
      <c r="C730" t="n">
        <v>0.08601107406655838</v>
      </c>
      <c r="D730" t="n">
        <v>1718</v>
      </c>
      <c r="E730">
        <f>IF(ISNUMBER($BA730),$BA730,IF(AND(ISNUMBER($D730),ISNUMBER($BW730),ISNUMBER($BX730)),$D730*($BX730-$BW730+1),""))</f>
        <v>1718.0</v>
      </c>
      <c r="H730" t="inlineStr">
        <is>
          <t>partial</t>
        </is>
      </c>
      <c r="I730" t="inlineStr">
        <is>
          <t>Regression Cofficient and Standard Error  available</t>
        </is>
      </c>
      <c r="J730">
        <f>IF($BW730&lt;&gt;"",$BW730,"")</f>
        <v>2002.0</v>
      </c>
      <c r="K730">
        <f>IF($BX730&lt;&gt;"",$BX730,"")</f>
        <v>2018.0</v>
      </c>
      <c r="L730">
        <f>IF(AND(ISNUMBER($BW730),ISNUMBER($BX730)),($BW730+$BX730)/2,"")</f>
        <v>2010.0</v>
      </c>
      <c r="M730">
        <f>IF($L730&lt;&gt;"",$L730,"")</f>
        <v>2010.0</v>
      </c>
      <c r="N730">
        <f>IF(AND(ISNUMBER($BW730),ISNUMBER($BX730)),MIN(1,MAX(0,($BX730-2016+1)/($BX730-$BW730+1))),"")</f>
        <v>0.1764705882352941</v>
      </c>
      <c r="O730">
        <f>IF(AND(ISNUMBER($BW730),ISNUMBER($BX730)),MIN(1,MAX(0,($BX730-2017+1)/($BX730-$BW730+1))),"")</f>
        <v>0.1176470588235294</v>
      </c>
      <c r="P730">
        <f>IF(AND(ISNUMBER($BW730),ISNUMBER($BX730)),MIN(1,MAX(0,($BX730-2018+1)/($BX730-$BW730+1))),"")</f>
        <v>0.05882352941176471</v>
      </c>
      <c r="Q730">
        <f>IF(AND(ISNUMBER($BW730),ISNUMBER($BX730)),MIN(1,MAX(0,($BX730-2019+1)/($BX730-$BW730+1))),"")</f>
        <v>0.0</v>
      </c>
      <c r="R730">
        <f>IF(AND(ISNUMBER($BW730),ISNUMBER($BX730)),MIN(1,MAX(0,($BX730-2016+1)/($BX730-$BW730+1))),"")</f>
        <v>0.1764705882352941</v>
      </c>
      <c r="S730">
        <f>IF($L730&lt;&gt;"",IF($L730&gt;=2015.5,1,0),"")</f>
        <v>0.0</v>
      </c>
      <c r="T730">
        <f>IF($L730&lt;&gt;"",IF($L730&gt;=2016,1,0),"")</f>
        <v>0.0</v>
      </c>
      <c r="U730">
        <f>IF(ISNUMBER($BX730),IF($BX730&gt;=2016,1,0),"")</f>
        <v>1.0</v>
      </c>
      <c r="V730">
        <f>IF(ISNUMBER($BW730),IF($BW730&gt;=2016,1,0),"")</f>
        <v>0.0</v>
      </c>
      <c r="W730" t="str">
        <f>IF(AND(ISNUMBER($BW730),ISNUMBER($BX730)),IF($BW730&gt;=2016,"post-only",IF($BX730&lt;2016,"pre-only","mixed")),"")</f>
        <v>mixed</v>
      </c>
      <c r="X730">
        <f>IF(AND(ISNUMBER($BW730),ISNUMBER($BX730)),MIN(1,MAX(0,($BX730-2017+1)/($BX730-$BW730+1))),"")</f>
        <v>0.1176470588235294</v>
      </c>
      <c r="Y730">
        <f>IF(AND(ISNUMBER($BW730),ISNUMBER($BX730)),MIN(1,MAX(0,($BX730-2018+1)/($BX730-$BW730+1))),"")</f>
        <v>0.05882352941176471</v>
      </c>
      <c r="Z730">
        <f>IF(AND(ISNUMBER($BW730),ISNUMBER($BX730)),MIN(1,MAX(0,($BX730-2019+1)/($BX730-$BW730+1))),"")</f>
        <v>0.0</v>
      </c>
      <c r="AA730">
        <f>IF(ISNUMBER($BX730),IF($BX730&gt;=2017,1,0),"")</f>
        <v>1.0</v>
      </c>
      <c r="AB730">
        <f>IF(ISNUMBER($BX730),IF($BX730&gt;=2018,1,0),"")</f>
        <v>1.0</v>
      </c>
      <c r="AC730">
        <f>IF(ISNUMBER($BX730),IF($BX730&gt;=2019,1,0),"")</f>
        <v>0.0</v>
      </c>
      <c r="AD730">
        <f>IF($L730&lt;&gt;"",IF($L730&gt;2013,1,0),"")</f>
        <v>0.0</v>
      </c>
      <c r="AE730">
        <f>IF($L730&lt;&gt;"",1+IF($L730&gt;2011,1,0)+IF($L730&gt;2014,1,0),"")</f>
        <v>1.0</v>
      </c>
      <c r="AF730" t="inlineStr">
        <is>
          <t>loan (interest rate)</t>
        </is>
      </c>
      <c r="AG730" t="inlineStr">
        <is>
          <t>performance</t>
        </is>
      </c>
      <c r="AH730" t="inlineStr">
        <is>
          <t>99_NCE</t>
        </is>
      </c>
      <c r="AI730" t="inlineStr">
        <is>
          <t>99_NCE</t>
        </is>
      </c>
      <c r="AJ730" t="inlineStr">
        <is>
          <t>99_NCE</t>
        </is>
      </c>
      <c r="AK730" t="str">
        <f>IF(AND($CF730&lt;&gt;"",IFERROR(INDEX(subsample_country_map!$B:$B,MATCH($CF730,subsample_country_map!$A:$A,0)),"")&lt;&gt;""),INDEX(subsample_country_map!$B:$B,MATCH($CF730,subsample_country_map!$A:$A,0)),INDEX(lookup!$AA:$AA,MATCH($A730,lookup!$A:$A,0)))</f>
        <v>99_NCE</v>
      </c>
      <c r="AL730" t="str">
        <f>IF(AND($CF730&lt;&gt;"",IFERROR(INDEX(subsample_country_map!$C:$C,MATCH($CF730,subsample_country_map!$A:$A,0)),"")&lt;&gt;""),INDEX(subsample_country_map!$C:$C,MATCH($CF730,subsample_country_map!$A:$A,0)),INDEX(lookup!$AB:$AB,MATCH($A730,lookup!$A:$A,0)))</f>
        <v>99_NCE</v>
      </c>
      <c r="AM730" t="str">
        <f>IF(AND($CF730&lt;&gt;"",IFERROR(INDEX(subsample_country_map!$D:$D,MATCH($CF730,subsample_country_map!$A:$A,0)),"")&lt;&gt;""),INDEX(subsample_country_map!$D:$D,MATCH($CF730,subsample_country_map!$A:$A,0)),INDEX(lookup!$AC:$AC,MATCH($A730,lookup!$A:$A,0)))</f>
        <v>99_NCE</v>
      </c>
      <c r="AN730" t="str">
        <f>IF(AND($CF730&lt;&gt;"",IFERROR(INDEX(subsample_country_map!$E:$E,MATCH($CF730,subsample_country_map!$A:$A,0)),"")&lt;&gt;""),INDEX(subsample_country_map!$E:$E,MATCH($CF730,subsample_country_map!$A:$A,0)),INDEX(lookup!$AD:$AD,MATCH($A730,lookup!$A:$A,0)))</f>
        <v>99_NCE</v>
      </c>
      <c r="AO730" t="str">
        <f>INDEX(lookup!$Y:$Y,MATCH($A730,lookup!$A:$A,0))</f>
        <v>0_published</v>
      </c>
      <c r="AP730" t="str">
        <f>INDEX(lookup!$Z:$Z,MATCH($A730,lookup!$A:$A,0))</f>
        <v>0_VHB low</v>
      </c>
      <c r="AQ730" t="str">
        <f>INDEX(lookup!$W:$W,MATCH($A730,lookup!$A:$A,0))</f>
        <v>2_sust</v>
      </c>
      <c r="AS730" t="inlineStr">
        <is>
          <t>staging</t>
        </is>
      </c>
      <c r="AT730" t="inlineStr">
        <is>
          <t>good-CER</t>
        </is>
      </c>
      <c r="AU730" t="inlineStr">
        <is>
          <t>cost</t>
        </is>
      </c>
      <c r="AV730" t="inlineStr">
        <is>
          <t>1.485</t>
        </is>
      </c>
      <c r="AW730" t="inlineStr">
        <is>
          <t>0.415</t>
        </is>
      </c>
      <c r="BA730" t="n">
        <v>1718</v>
      </c>
      <c r="BB730" t="inlineStr">
        <is>
          <t>0</t>
        </is>
      </c>
      <c r="BC730" t="inlineStr">
        <is>
          <t>OLS</t>
        </is>
      </c>
      <c r="BD730" t="inlineStr">
        <is>
          <t>firm</t>
        </is>
      </c>
      <c r="BE730" t="inlineStr">
        <is>
          <t>region</t>
        </is>
      </c>
      <c r="BF730" t="inlineStr">
        <is>
          <t>No USA</t>
        </is>
      </c>
      <c r="BI730" t="inlineStr">
        <is>
          <t>Table B.2</t>
        </is>
      </c>
      <c r="BJ730" t="inlineStr">
        <is>
          <t>column 6 (No USA)</t>
        </is>
      </c>
      <c r="BK730" t="inlineStr">
        <is>
          <t>14</t>
        </is>
      </c>
      <c r="BL730" t="inlineStr">
        <is>
          <t>Green innovativeness 1.485*** (0.415)</t>
        </is>
      </c>
      <c r="BM730" t="inlineStr">
        <is>
          <t>Green innovativeness</t>
        </is>
      </c>
      <c r="BN730" t="inlineStr">
        <is>
          <t>(log) All-in-spread-drawn</t>
        </is>
      </c>
      <c r="BO730" t="inlineStr">
        <is>
          <t>update</t>
        </is>
      </c>
      <c r="BP730" t="inlineStr">
        <is>
          <t>D'Arcangelo et al (2025)</t>
        </is>
      </c>
      <c r="BQ730" t="inlineStr">
        <is>
          <t>computed</t>
        </is>
      </c>
      <c r="BT730" t="n">
        <v>0</v>
      </c>
      <c r="BU730" t="inlineStr">
        <is>
          <t>staging_DArcangelo_et_al_2025.csv</t>
        </is>
      </c>
      <c r="BW730" t="n">
        <v>2002</v>
      </c>
      <c r="BX730" t="n">
        <v>2018</v>
      </c>
      <c r="BY730" t="inlineStr">
        <is>
          <t>multi: 33 countries</t>
        </is>
      </c>
      <c r="BZ730" t="n">
        <v>2010</v>
      </c>
      <c r="CA730" t="n">
        <v>0.1764705882352941</v>
      </c>
      <c r="CB730" t="n">
        <v>0</v>
      </c>
      <c r="CC730" t="n">
        <v>1</v>
      </c>
      <c r="CD730" t="n">
        <v>0.08622412111119891</v>
      </c>
      <c r="CE730" t="n">
        <v>1</v>
      </c>
    </row>
    <row r="731">
      <c r="A731" t="inlineStr">
        <is>
          <t>D'Arcangelo et al (2025)</t>
        </is>
      </c>
      <c r="B731" t="n">
        <v>2036</v>
      </c>
      <c r="C731" t="n">
        <v>0.02136854381048763</v>
      </c>
      <c r="D731" t="n">
        <v>6029</v>
      </c>
      <c r="E731">
        <f>IF(ISNUMBER($BA731),$BA731,IF(AND(ISNUMBER($D731),ISNUMBER($BW731),ISNUMBER($BX731)),$D731*($BX731-$BW731+1),""))</f>
        <v>6029.0</v>
      </c>
      <c r="H731" t="inlineStr">
        <is>
          <t>partial</t>
        </is>
      </c>
      <c r="I731" t="inlineStr">
        <is>
          <t>Regression Cofficient and Standard Error  available</t>
        </is>
      </c>
      <c r="J731">
        <f>IF($BW731&lt;&gt;"",$BW731,"")</f>
        <v>2002.0</v>
      </c>
      <c r="K731">
        <f>IF($BX731&lt;&gt;"",$BX731,"")</f>
        <v>2018.0</v>
      </c>
      <c r="L731">
        <f>IF(AND(ISNUMBER($BW731),ISNUMBER($BX731)),($BW731+$BX731)/2,"")</f>
        <v>2010.0</v>
      </c>
      <c r="M731">
        <f>IF($L731&lt;&gt;"",$L731,"")</f>
        <v>2010.0</v>
      </c>
      <c r="N731">
        <f>IF(AND(ISNUMBER($BW731),ISNUMBER($BX731)),MIN(1,MAX(0,($BX731-2016+1)/($BX731-$BW731+1))),"")</f>
        <v>0.1764705882352941</v>
      </c>
      <c r="O731">
        <f>IF(AND(ISNUMBER($BW731),ISNUMBER($BX731)),MIN(1,MAX(0,($BX731-2017+1)/($BX731-$BW731+1))),"")</f>
        <v>0.1176470588235294</v>
      </c>
      <c r="P731">
        <f>IF(AND(ISNUMBER($BW731),ISNUMBER($BX731)),MIN(1,MAX(0,($BX731-2018+1)/($BX731-$BW731+1))),"")</f>
        <v>0.05882352941176471</v>
      </c>
      <c r="Q731">
        <f>IF(AND(ISNUMBER($BW731),ISNUMBER($BX731)),MIN(1,MAX(0,($BX731-2019+1)/($BX731-$BW731+1))),"")</f>
        <v>0.0</v>
      </c>
      <c r="R731">
        <f>IF(AND(ISNUMBER($BW731),ISNUMBER($BX731)),MIN(1,MAX(0,($BX731-2016+1)/($BX731-$BW731+1))),"")</f>
        <v>0.1764705882352941</v>
      </c>
      <c r="S731">
        <f>IF($L731&lt;&gt;"",IF($L731&gt;=2015.5,1,0),"")</f>
        <v>0.0</v>
      </c>
      <c r="T731">
        <f>IF($L731&lt;&gt;"",IF($L731&gt;=2016,1,0),"")</f>
        <v>0.0</v>
      </c>
      <c r="U731">
        <f>IF(ISNUMBER($BX731),IF($BX731&gt;=2016,1,0),"")</f>
        <v>1.0</v>
      </c>
      <c r="V731">
        <f>IF(ISNUMBER($BW731),IF($BW731&gt;=2016,1,0),"")</f>
        <v>0.0</v>
      </c>
      <c r="W731" t="str">
        <f>IF(AND(ISNUMBER($BW731),ISNUMBER($BX731)),IF($BW731&gt;=2016,"post-only",IF($BX731&lt;2016,"pre-only","mixed")),"")</f>
        <v>mixed</v>
      </c>
      <c r="X731">
        <f>IF(AND(ISNUMBER($BW731),ISNUMBER($BX731)),MIN(1,MAX(0,($BX731-2017+1)/($BX731-$BW731+1))),"")</f>
        <v>0.1176470588235294</v>
      </c>
      <c r="Y731">
        <f>IF(AND(ISNUMBER($BW731),ISNUMBER($BX731)),MIN(1,MAX(0,($BX731-2018+1)/($BX731-$BW731+1))),"")</f>
        <v>0.05882352941176471</v>
      </c>
      <c r="Z731">
        <f>IF(AND(ISNUMBER($BW731),ISNUMBER($BX731)),MIN(1,MAX(0,($BX731-2019+1)/($BX731-$BW731+1))),"")</f>
        <v>0.0</v>
      </c>
      <c r="AA731">
        <f>IF(ISNUMBER($BX731),IF($BX731&gt;=2017,1,0),"")</f>
        <v>1.0</v>
      </c>
      <c r="AB731">
        <f>IF(ISNUMBER($BX731),IF($BX731&gt;=2018,1,0),"")</f>
        <v>1.0</v>
      </c>
      <c r="AC731">
        <f>IF(ISNUMBER($BX731),IF($BX731&gt;=2019,1,0),"")</f>
        <v>0.0</v>
      </c>
      <c r="AD731">
        <f>IF($L731&lt;&gt;"",IF($L731&gt;2013,1,0),"")</f>
        <v>0.0</v>
      </c>
      <c r="AE731">
        <f>IF($L731&lt;&gt;"",1+IF($L731&gt;2011,1,0)+IF($L731&gt;2014,1,0),"")</f>
        <v>1.0</v>
      </c>
      <c r="AF731" t="inlineStr">
        <is>
          <t>loan (interest rate)</t>
        </is>
      </c>
      <c r="AG731" t="inlineStr">
        <is>
          <t>performance</t>
        </is>
      </c>
      <c r="AH731" t="inlineStr">
        <is>
          <t>99_NCE</t>
        </is>
      </c>
      <c r="AI731" t="inlineStr">
        <is>
          <t>99_NCE</t>
        </is>
      </c>
      <c r="AJ731" t="inlineStr">
        <is>
          <t>99_NCE</t>
        </is>
      </c>
      <c r="AK731" t="str">
        <f>IF(AND($CF731&lt;&gt;"",IFERROR(INDEX(subsample_country_map!$B:$B,MATCH($CF731,subsample_country_map!$A:$A,0)),"")&lt;&gt;""),INDEX(subsample_country_map!$B:$B,MATCH($CF731,subsample_country_map!$A:$A,0)),INDEX(lookup!$AA:$AA,MATCH($A731,lookup!$A:$A,0)))</f>
        <v>99_NCE</v>
      </c>
      <c r="AL731" t="str">
        <f>IF(AND($CF731&lt;&gt;"",IFERROR(INDEX(subsample_country_map!$C:$C,MATCH($CF731,subsample_country_map!$A:$A,0)),"")&lt;&gt;""),INDEX(subsample_country_map!$C:$C,MATCH($CF731,subsample_country_map!$A:$A,0)),INDEX(lookup!$AB:$AB,MATCH($A731,lookup!$A:$A,0)))</f>
        <v>99_NCE</v>
      </c>
      <c r="AM731" t="str">
        <f>IF(AND($CF731&lt;&gt;"",IFERROR(INDEX(subsample_country_map!$D:$D,MATCH($CF731,subsample_country_map!$A:$A,0)),"")&lt;&gt;""),INDEX(subsample_country_map!$D:$D,MATCH($CF731,subsample_country_map!$A:$A,0)),INDEX(lookup!$AC:$AC,MATCH($A731,lookup!$A:$A,0)))</f>
        <v>99_NCE</v>
      </c>
      <c r="AN731" t="str">
        <f>IF(AND($CF731&lt;&gt;"",IFERROR(INDEX(subsample_country_map!$E:$E,MATCH($CF731,subsample_country_map!$A:$A,0)),"")&lt;&gt;""),INDEX(subsample_country_map!$E:$E,MATCH($CF731,subsample_country_map!$A:$A,0)),INDEX(lookup!$AD:$AD,MATCH($A731,lookup!$A:$A,0)))</f>
        <v>99_NCE</v>
      </c>
      <c r="AO731" t="str">
        <f>INDEX(lookup!$Y:$Y,MATCH($A731,lookup!$A:$A,0))</f>
        <v>0_published</v>
      </c>
      <c r="AP731" t="str">
        <f>INDEX(lookup!$Z:$Z,MATCH($A731,lookup!$A:$A,0))</f>
        <v>0_VHB low</v>
      </c>
      <c r="AQ731" t="str">
        <f>INDEX(lookup!$W:$W,MATCH($A731,lookup!$A:$A,0))</f>
        <v>2_sust</v>
      </c>
      <c r="AS731" t="inlineStr">
        <is>
          <t>staging</t>
        </is>
      </c>
      <c r="AT731" t="inlineStr">
        <is>
          <t>good-CER</t>
        </is>
      </c>
      <c r="AU731" t="inlineStr">
        <is>
          <t>cost</t>
        </is>
      </c>
      <c r="AV731" t="inlineStr">
        <is>
          <t>0.078</t>
        </is>
      </c>
      <c r="AW731" t="inlineStr">
        <is>
          <t>0.047</t>
        </is>
      </c>
      <c r="BA731" t="n">
        <v>6029</v>
      </c>
      <c r="BB731" t="inlineStr">
        <is>
          <t>0</t>
        </is>
      </c>
      <c r="BC731" t="inlineStr">
        <is>
          <t>OLS</t>
        </is>
      </c>
      <c r="BD731" t="inlineStr">
        <is>
          <t>firm</t>
        </is>
      </c>
      <c r="BE731" t="inlineStr">
        <is>
          <t>none</t>
        </is>
      </c>
      <c r="BI731" t="inlineStr">
        <is>
          <t>Table B.2</t>
        </is>
      </c>
      <c r="BJ731" t="inlineStr">
        <is>
          <t>column 7 (Public R&amp;D Expenditure)</t>
        </is>
      </c>
      <c r="BK731" t="inlineStr">
        <is>
          <t>14</t>
        </is>
      </c>
      <c r="BL731" t="inlineStr">
        <is>
          <t>Green innovativeness 0.078 (0.047)</t>
        </is>
      </c>
      <c r="BM731" t="inlineStr">
        <is>
          <t>Green innovativeness</t>
        </is>
      </c>
      <c r="BN731" t="inlineStr">
        <is>
          <t>(log) All-in-spread-drawn</t>
        </is>
      </c>
      <c r="BO731" t="inlineStr">
        <is>
          <t>update</t>
        </is>
      </c>
      <c r="BP731" t="inlineStr">
        <is>
          <t>D'Arcangelo et al (2025)</t>
        </is>
      </c>
      <c r="BQ731" t="inlineStr">
        <is>
          <t>computed</t>
        </is>
      </c>
      <c r="BT731" t="n">
        <v>0</v>
      </c>
      <c r="BU731" t="inlineStr">
        <is>
          <t>staging_DArcangelo_et_al_2025.csv</t>
        </is>
      </c>
      <c r="BW731" t="n">
        <v>2002</v>
      </c>
      <c r="BX731" t="n">
        <v>2018</v>
      </c>
      <c r="BY731" t="inlineStr">
        <is>
          <t>multi: 33 countries</t>
        </is>
      </c>
      <c r="BZ731" t="n">
        <v>2010</v>
      </c>
      <c r="CA731" t="n">
        <v>0.1764705882352941</v>
      </c>
      <c r="CB731" t="n">
        <v>0</v>
      </c>
      <c r="CC731" t="n">
        <v>1</v>
      </c>
      <c r="CD731" t="n">
        <v>0.02137179709865514</v>
      </c>
      <c r="CE731" t="n">
        <v>1</v>
      </c>
    </row>
    <row r="732">
      <c r="A732" t="inlineStr">
        <is>
          <t>D'Arcangelo et al (2025)</t>
        </is>
      </c>
      <c r="B732" t="n">
        <v>2037</v>
      </c>
      <c r="C732" t="n">
        <v>-0.01453317623913999</v>
      </c>
      <c r="D732" t="n">
        <v>6029</v>
      </c>
      <c r="E732">
        <f>IF(ISNUMBER($BA732),$BA732,IF(AND(ISNUMBER($D732),ISNUMBER($BW732),ISNUMBER($BX732)),$D732*($BX732-$BW732+1),""))</f>
        <v>6029.0</v>
      </c>
      <c r="H732" t="inlineStr">
        <is>
          <t>partial</t>
        </is>
      </c>
      <c r="I732" t="inlineStr">
        <is>
          <t>Regression Cofficient and Standard Error  available</t>
        </is>
      </c>
      <c r="J732">
        <f>IF($BW732&lt;&gt;"",$BW732,"")</f>
        <v>2002.0</v>
      </c>
      <c r="K732">
        <f>IF($BX732&lt;&gt;"",$BX732,"")</f>
        <v>2018.0</v>
      </c>
      <c r="L732">
        <f>IF(AND(ISNUMBER($BW732),ISNUMBER($BX732)),($BW732+$BX732)/2,"")</f>
        <v>2010.0</v>
      </c>
      <c r="M732">
        <f>IF($L732&lt;&gt;"",$L732,"")</f>
        <v>2010.0</v>
      </c>
      <c r="N732">
        <f>IF(AND(ISNUMBER($BW732),ISNUMBER($BX732)),MIN(1,MAX(0,($BX732-2016+1)/($BX732-$BW732+1))),"")</f>
        <v>0.1764705882352941</v>
      </c>
      <c r="O732">
        <f>IF(AND(ISNUMBER($BW732),ISNUMBER($BX732)),MIN(1,MAX(0,($BX732-2017+1)/($BX732-$BW732+1))),"")</f>
        <v>0.1176470588235294</v>
      </c>
      <c r="P732">
        <f>IF(AND(ISNUMBER($BW732),ISNUMBER($BX732)),MIN(1,MAX(0,($BX732-2018+1)/($BX732-$BW732+1))),"")</f>
        <v>0.05882352941176471</v>
      </c>
      <c r="Q732">
        <f>IF(AND(ISNUMBER($BW732),ISNUMBER($BX732)),MIN(1,MAX(0,($BX732-2019+1)/($BX732-$BW732+1))),"")</f>
        <v>0.0</v>
      </c>
      <c r="R732">
        <f>IF(AND(ISNUMBER($BW732),ISNUMBER($BX732)),MIN(1,MAX(0,($BX732-2016+1)/($BX732-$BW732+1))),"")</f>
        <v>0.1764705882352941</v>
      </c>
      <c r="S732">
        <f>IF($L732&lt;&gt;"",IF($L732&gt;=2015.5,1,0),"")</f>
        <v>0.0</v>
      </c>
      <c r="T732">
        <f>IF($L732&lt;&gt;"",IF($L732&gt;=2016,1,0),"")</f>
        <v>0.0</v>
      </c>
      <c r="U732">
        <f>IF(ISNUMBER($BX732),IF($BX732&gt;=2016,1,0),"")</f>
        <v>1.0</v>
      </c>
      <c r="V732">
        <f>IF(ISNUMBER($BW732),IF($BW732&gt;=2016,1,0),"")</f>
        <v>0.0</v>
      </c>
      <c r="W732" t="str">
        <f>IF(AND(ISNUMBER($BW732),ISNUMBER($BX732)),IF($BW732&gt;=2016,"post-only",IF($BX732&lt;2016,"pre-only","mixed")),"")</f>
        <v>mixed</v>
      </c>
      <c r="X732">
        <f>IF(AND(ISNUMBER($BW732),ISNUMBER($BX732)),MIN(1,MAX(0,($BX732-2017+1)/($BX732-$BW732+1))),"")</f>
        <v>0.1176470588235294</v>
      </c>
      <c r="Y732">
        <f>IF(AND(ISNUMBER($BW732),ISNUMBER($BX732)),MIN(1,MAX(0,($BX732-2018+1)/($BX732-$BW732+1))),"")</f>
        <v>0.05882352941176471</v>
      </c>
      <c r="Z732">
        <f>IF(AND(ISNUMBER($BW732),ISNUMBER($BX732)),MIN(1,MAX(0,($BX732-2019+1)/($BX732-$BW732+1))),"")</f>
        <v>0.0</v>
      </c>
      <c r="AA732">
        <f>IF(ISNUMBER($BX732),IF($BX732&gt;=2017,1,0),"")</f>
        <v>1.0</v>
      </c>
      <c r="AB732">
        <f>IF(ISNUMBER($BX732),IF($BX732&gt;=2018,1,0),"")</f>
        <v>1.0</v>
      </c>
      <c r="AC732">
        <f>IF(ISNUMBER($BX732),IF($BX732&gt;=2019,1,0),"")</f>
        <v>0.0</v>
      </c>
      <c r="AD732">
        <f>IF($L732&lt;&gt;"",IF($L732&gt;2013,1,0),"")</f>
        <v>0.0</v>
      </c>
      <c r="AE732">
        <f>IF($L732&lt;&gt;"",1+IF($L732&gt;2011,1,0)+IF($L732&gt;2014,1,0),"")</f>
        <v>1.0</v>
      </c>
      <c r="AF732" t="inlineStr">
        <is>
          <t>loan (interest rate)</t>
        </is>
      </c>
      <c r="AG732" t="inlineStr">
        <is>
          <t>performance</t>
        </is>
      </c>
      <c r="AH732" t="inlineStr">
        <is>
          <t>99_NCE</t>
        </is>
      </c>
      <c r="AI732" t="inlineStr">
        <is>
          <t>99_NCE</t>
        </is>
      </c>
      <c r="AJ732" t="inlineStr">
        <is>
          <t>99_NCE</t>
        </is>
      </c>
      <c r="AK732" t="str">
        <f>IF(AND($CF732&lt;&gt;"",IFERROR(INDEX(subsample_country_map!$B:$B,MATCH($CF732,subsample_country_map!$A:$A,0)),"")&lt;&gt;""),INDEX(subsample_country_map!$B:$B,MATCH($CF732,subsample_country_map!$A:$A,0)),INDEX(lookup!$AA:$AA,MATCH($A732,lookup!$A:$A,0)))</f>
        <v>99_NCE</v>
      </c>
      <c r="AL732" t="str">
        <f>IF(AND($CF732&lt;&gt;"",IFERROR(INDEX(subsample_country_map!$C:$C,MATCH($CF732,subsample_country_map!$A:$A,0)),"")&lt;&gt;""),INDEX(subsample_country_map!$C:$C,MATCH($CF732,subsample_country_map!$A:$A,0)),INDEX(lookup!$AB:$AB,MATCH($A732,lookup!$A:$A,0)))</f>
        <v>99_NCE</v>
      </c>
      <c r="AM732" t="str">
        <f>IF(AND($CF732&lt;&gt;"",IFERROR(INDEX(subsample_country_map!$D:$D,MATCH($CF732,subsample_country_map!$A:$A,0)),"")&lt;&gt;""),INDEX(subsample_country_map!$D:$D,MATCH($CF732,subsample_country_map!$A:$A,0)),INDEX(lookup!$AC:$AC,MATCH($A732,lookup!$A:$A,0)))</f>
        <v>99_NCE</v>
      </c>
      <c r="AN732" t="str">
        <f>IF(AND($CF732&lt;&gt;"",IFERROR(INDEX(subsample_country_map!$E:$E,MATCH($CF732,subsample_country_map!$A:$A,0)),"")&lt;&gt;""),INDEX(subsample_country_map!$E:$E,MATCH($CF732,subsample_country_map!$A:$A,0)),INDEX(lookup!$AD:$AD,MATCH($A732,lookup!$A:$A,0)))</f>
        <v>99_NCE</v>
      </c>
      <c r="AO732" t="str">
        <f>INDEX(lookup!$Y:$Y,MATCH($A732,lookup!$A:$A,0))</f>
        <v>0_published</v>
      </c>
      <c r="AP732" t="str">
        <f>INDEX(lookup!$Z:$Z,MATCH($A732,lookup!$A:$A,0))</f>
        <v>0_VHB low</v>
      </c>
      <c r="AQ732" t="str">
        <f>INDEX(lookup!$W:$W,MATCH($A732,lookup!$A:$A,0))</f>
        <v>2_sust</v>
      </c>
      <c r="AS732" t="inlineStr">
        <is>
          <t>staging</t>
        </is>
      </c>
      <c r="AT732" t="inlineStr">
        <is>
          <t>bad-CER</t>
        </is>
      </c>
      <c r="AU732" t="inlineStr">
        <is>
          <t>cost</t>
        </is>
      </c>
      <c r="AV732" t="inlineStr">
        <is>
          <t>0.079</t>
        </is>
      </c>
      <c r="AW732" t="inlineStr">
        <is>
          <t>0.070</t>
        </is>
      </c>
      <c r="BA732" t="n">
        <v>6029</v>
      </c>
      <c r="BB732" t="inlineStr">
        <is>
          <t>as-stated:within-period average (time-invariant)</t>
        </is>
      </c>
      <c r="BC732" t="inlineStr">
        <is>
          <t>OLS</t>
        </is>
      </c>
      <c r="BD732" t="inlineStr">
        <is>
          <t>firm</t>
        </is>
      </c>
      <c r="BE732" t="inlineStr">
        <is>
          <t>none</t>
        </is>
      </c>
      <c r="BI732" t="inlineStr">
        <is>
          <t>Table B.2</t>
        </is>
      </c>
      <c r="BJ732" t="inlineStr">
        <is>
          <t>column 1 (Time invariant, EPS interaction)</t>
        </is>
      </c>
      <c r="BK732" t="inlineStr">
        <is>
          <t>14</t>
        </is>
      </c>
      <c r="BL732" t="inlineStr">
        <is>
          <t>Emission intensity 0.079 (0.070)</t>
        </is>
      </c>
      <c r="BM732" t="inlineStr">
        <is>
          <t>Emission intensity</t>
        </is>
      </c>
      <c r="BN732" t="inlineStr">
        <is>
          <t>(log) All-in-spread-drawn</t>
        </is>
      </c>
      <c r="BO732" t="inlineStr">
        <is>
          <t>update</t>
        </is>
      </c>
      <c r="BP732" t="inlineStr">
        <is>
          <t>D'Arcangelo et al (2025)</t>
        </is>
      </c>
      <c r="BQ732" t="inlineStr">
        <is>
          <t>computed</t>
        </is>
      </c>
      <c r="BT732" t="n">
        <v>0</v>
      </c>
      <c r="BU732" t="inlineStr">
        <is>
          <t>staging_DArcangelo_et_al_2025.csv</t>
        </is>
      </c>
      <c r="BW732" t="n">
        <v>2002</v>
      </c>
      <c r="BX732" t="n">
        <v>2018</v>
      </c>
      <c r="BY732" t="inlineStr">
        <is>
          <t>multi: 33 countries</t>
        </is>
      </c>
      <c r="BZ732" t="n">
        <v>2010</v>
      </c>
      <c r="CA732" t="n">
        <v>0.1764705882352941</v>
      </c>
      <c r="CB732" t="n">
        <v>0</v>
      </c>
      <c r="CC732" t="n">
        <v>1</v>
      </c>
      <c r="CD732" t="n">
        <v>-0.01453419956843692</v>
      </c>
      <c r="CE732" t="n">
        <v>1</v>
      </c>
    </row>
    <row r="733">
      <c r="A733" t="inlineStr">
        <is>
          <t>D'Arcangelo et al (2025)</t>
        </is>
      </c>
      <c r="B733" t="n">
        <v>2038</v>
      </c>
      <c r="C733" t="n">
        <v>-0.003348484333067361</v>
      </c>
      <c r="D733" t="n">
        <v>6029</v>
      </c>
      <c r="E733">
        <f>IF(ISNUMBER($BA733),$BA733,IF(AND(ISNUMBER($D733),ISNUMBER($BW733),ISNUMBER($BX733)),$D733*($BX733-$BW733+1),""))</f>
        <v>6029.0</v>
      </c>
      <c r="H733" t="inlineStr">
        <is>
          <t>partial</t>
        </is>
      </c>
      <c r="I733" t="inlineStr">
        <is>
          <t>Regression Cofficient and Standard Error  available</t>
        </is>
      </c>
      <c r="J733">
        <f>IF($BW733&lt;&gt;"",$BW733,"")</f>
        <v>2002.0</v>
      </c>
      <c r="K733">
        <f>IF($BX733&lt;&gt;"",$BX733,"")</f>
        <v>2018.0</v>
      </c>
      <c r="L733">
        <f>IF(AND(ISNUMBER($BW733),ISNUMBER($BX733)),($BW733+$BX733)/2,"")</f>
        <v>2010.0</v>
      </c>
      <c r="M733">
        <f>IF($L733&lt;&gt;"",$L733,"")</f>
        <v>2010.0</v>
      </c>
      <c r="N733">
        <f>IF(AND(ISNUMBER($BW733),ISNUMBER($BX733)),MIN(1,MAX(0,($BX733-2016+1)/($BX733-$BW733+1))),"")</f>
        <v>0.1764705882352941</v>
      </c>
      <c r="O733">
        <f>IF(AND(ISNUMBER($BW733),ISNUMBER($BX733)),MIN(1,MAX(0,($BX733-2017+1)/($BX733-$BW733+1))),"")</f>
        <v>0.1176470588235294</v>
      </c>
      <c r="P733">
        <f>IF(AND(ISNUMBER($BW733),ISNUMBER($BX733)),MIN(1,MAX(0,($BX733-2018+1)/($BX733-$BW733+1))),"")</f>
        <v>0.05882352941176471</v>
      </c>
      <c r="Q733">
        <f>IF(AND(ISNUMBER($BW733),ISNUMBER($BX733)),MIN(1,MAX(0,($BX733-2019+1)/($BX733-$BW733+1))),"")</f>
        <v>0.0</v>
      </c>
      <c r="R733">
        <f>IF(AND(ISNUMBER($BW733),ISNUMBER($BX733)),MIN(1,MAX(0,($BX733-2016+1)/($BX733-$BW733+1))),"")</f>
        <v>0.1764705882352941</v>
      </c>
      <c r="S733">
        <f>IF($L733&lt;&gt;"",IF($L733&gt;=2015.5,1,0),"")</f>
        <v>0.0</v>
      </c>
      <c r="T733">
        <f>IF($L733&lt;&gt;"",IF($L733&gt;=2016,1,0),"")</f>
        <v>0.0</v>
      </c>
      <c r="U733">
        <f>IF(ISNUMBER($BX733),IF($BX733&gt;=2016,1,0),"")</f>
        <v>1.0</v>
      </c>
      <c r="V733">
        <f>IF(ISNUMBER($BW733),IF($BW733&gt;=2016,1,0),"")</f>
        <v>0.0</v>
      </c>
      <c r="W733" t="str">
        <f>IF(AND(ISNUMBER($BW733),ISNUMBER($BX733)),IF($BW733&gt;=2016,"post-only",IF($BX733&lt;2016,"pre-only","mixed")),"")</f>
        <v>mixed</v>
      </c>
      <c r="X733">
        <f>IF(AND(ISNUMBER($BW733),ISNUMBER($BX733)),MIN(1,MAX(0,($BX733-2017+1)/($BX733-$BW733+1))),"")</f>
        <v>0.1176470588235294</v>
      </c>
      <c r="Y733">
        <f>IF(AND(ISNUMBER($BW733),ISNUMBER($BX733)),MIN(1,MAX(0,($BX733-2018+1)/($BX733-$BW733+1))),"")</f>
        <v>0.05882352941176471</v>
      </c>
      <c r="Z733">
        <f>IF(AND(ISNUMBER($BW733),ISNUMBER($BX733)),MIN(1,MAX(0,($BX733-2019+1)/($BX733-$BW733+1))),"")</f>
        <v>0.0</v>
      </c>
      <c r="AA733">
        <f>IF(ISNUMBER($BX733),IF($BX733&gt;=2017,1,0),"")</f>
        <v>1.0</v>
      </c>
      <c r="AB733">
        <f>IF(ISNUMBER($BX733),IF($BX733&gt;=2018,1,0),"")</f>
        <v>1.0</v>
      </c>
      <c r="AC733">
        <f>IF(ISNUMBER($BX733),IF($BX733&gt;=2019,1,0),"")</f>
        <v>0.0</v>
      </c>
      <c r="AD733">
        <f>IF($L733&lt;&gt;"",IF($L733&gt;2013,1,0),"")</f>
        <v>0.0</v>
      </c>
      <c r="AE733">
        <f>IF($L733&lt;&gt;"",1+IF($L733&gt;2011,1,0)+IF($L733&gt;2014,1,0),"")</f>
        <v>1.0</v>
      </c>
      <c r="AF733" t="inlineStr">
        <is>
          <t>loan (interest rate)</t>
        </is>
      </c>
      <c r="AG733" t="inlineStr">
        <is>
          <t>performance</t>
        </is>
      </c>
      <c r="AH733" t="inlineStr">
        <is>
          <t>99_NCE</t>
        </is>
      </c>
      <c r="AI733" t="inlineStr">
        <is>
          <t>99_NCE</t>
        </is>
      </c>
      <c r="AJ733" t="inlineStr">
        <is>
          <t>99_NCE</t>
        </is>
      </c>
      <c r="AK733" t="str">
        <f>IF(AND($CF733&lt;&gt;"",IFERROR(INDEX(subsample_country_map!$B:$B,MATCH($CF733,subsample_country_map!$A:$A,0)),"")&lt;&gt;""),INDEX(subsample_country_map!$B:$B,MATCH($CF733,subsample_country_map!$A:$A,0)),INDEX(lookup!$AA:$AA,MATCH($A733,lookup!$A:$A,0)))</f>
        <v>99_NCE</v>
      </c>
      <c r="AL733" t="str">
        <f>IF(AND($CF733&lt;&gt;"",IFERROR(INDEX(subsample_country_map!$C:$C,MATCH($CF733,subsample_country_map!$A:$A,0)),"")&lt;&gt;""),INDEX(subsample_country_map!$C:$C,MATCH($CF733,subsample_country_map!$A:$A,0)),INDEX(lookup!$AB:$AB,MATCH($A733,lookup!$A:$A,0)))</f>
        <v>99_NCE</v>
      </c>
      <c r="AM733" t="str">
        <f>IF(AND($CF733&lt;&gt;"",IFERROR(INDEX(subsample_country_map!$D:$D,MATCH($CF733,subsample_country_map!$A:$A,0)),"")&lt;&gt;""),INDEX(subsample_country_map!$D:$D,MATCH($CF733,subsample_country_map!$A:$A,0)),INDEX(lookup!$AC:$AC,MATCH($A733,lookup!$A:$A,0)))</f>
        <v>99_NCE</v>
      </c>
      <c r="AN733" t="str">
        <f>IF(AND($CF733&lt;&gt;"",IFERROR(INDEX(subsample_country_map!$E:$E,MATCH($CF733,subsample_country_map!$A:$A,0)),"")&lt;&gt;""),INDEX(subsample_country_map!$E:$E,MATCH($CF733,subsample_country_map!$A:$A,0)),INDEX(lookup!$AD:$AD,MATCH($A733,lookup!$A:$A,0)))</f>
        <v>99_NCE</v>
      </c>
      <c r="AO733" t="str">
        <f>INDEX(lookup!$Y:$Y,MATCH($A733,lookup!$A:$A,0))</f>
        <v>0_published</v>
      </c>
      <c r="AP733" t="str">
        <f>INDEX(lookup!$Z:$Z,MATCH($A733,lookup!$A:$A,0))</f>
        <v>0_VHB low</v>
      </c>
      <c r="AQ733" t="str">
        <f>INDEX(lookup!$W:$W,MATCH($A733,lookup!$A:$A,0))</f>
        <v>2_sust</v>
      </c>
      <c r="AS733" t="inlineStr">
        <is>
          <t>staging</t>
        </is>
      </c>
      <c r="AT733" t="inlineStr">
        <is>
          <t>bad-CER</t>
        </is>
      </c>
      <c r="AU733" t="inlineStr">
        <is>
          <t>cost</t>
        </is>
      </c>
      <c r="AV733" t="inlineStr">
        <is>
          <t>0.013</t>
        </is>
      </c>
      <c r="AW733" t="inlineStr">
        <is>
          <t>0.050</t>
        </is>
      </c>
      <c r="BA733" t="n">
        <v>6029</v>
      </c>
      <c r="BB733" t="inlineStr">
        <is>
          <t>as-stated:within-period average (time-invariant)</t>
        </is>
      </c>
      <c r="BC733" t="inlineStr">
        <is>
          <t>OLS</t>
        </is>
      </c>
      <c r="BD733" t="inlineStr">
        <is>
          <t>firm</t>
        </is>
      </c>
      <c r="BE733" t="inlineStr">
        <is>
          <t>none</t>
        </is>
      </c>
      <c r="BI733" t="inlineStr">
        <is>
          <t>Table B.2</t>
        </is>
      </c>
      <c r="BJ733" t="inlineStr">
        <is>
          <t>column 2 (Time invariant, Tech. support &amp; CO2 tax interactions)</t>
        </is>
      </c>
      <c r="BK733" t="inlineStr">
        <is>
          <t>14</t>
        </is>
      </c>
      <c r="BL733" t="inlineStr">
        <is>
          <t>Emission intensity 0.013 (0.050)</t>
        </is>
      </c>
      <c r="BM733" t="inlineStr">
        <is>
          <t>Emission intensity</t>
        </is>
      </c>
      <c r="BN733" t="inlineStr">
        <is>
          <t>(log) All-in-spread-drawn</t>
        </is>
      </c>
      <c r="BO733" t="inlineStr">
        <is>
          <t>update</t>
        </is>
      </c>
      <c r="BP733" t="inlineStr">
        <is>
          <t>D'Arcangelo et al (2025)</t>
        </is>
      </c>
      <c r="BQ733" t="inlineStr">
        <is>
          <t>computed</t>
        </is>
      </c>
      <c r="BT733" t="n">
        <v>0</v>
      </c>
      <c r="BU733" t="inlineStr">
        <is>
          <t>staging_DArcangelo_et_al_2025.csv</t>
        </is>
      </c>
      <c r="BW733" t="n">
        <v>2002</v>
      </c>
      <c r="BX733" t="n">
        <v>2018</v>
      </c>
      <c r="BY733" t="inlineStr">
        <is>
          <t>multi: 33 countries</t>
        </is>
      </c>
      <c r="BZ733" t="n">
        <v>2010</v>
      </c>
      <c r="CA733" t="n">
        <v>0.1764705882352941</v>
      </c>
      <c r="CB733" t="n">
        <v>0</v>
      </c>
      <c r="CC733" t="n">
        <v>1</v>
      </c>
      <c r="CD733" t="n">
        <v>-0.003348496847941343</v>
      </c>
      <c r="CE733" t="n">
        <v>1</v>
      </c>
    </row>
    <row r="734">
      <c r="A734" t="inlineStr">
        <is>
          <t>D'Arcangelo et al (2025)</t>
        </is>
      </c>
      <c r="B734" t="n">
        <v>2039</v>
      </c>
      <c r="C734" t="n">
        <v>0.02568550277607999</v>
      </c>
      <c r="D734" t="n">
        <v>5538</v>
      </c>
      <c r="E734">
        <f>IF(ISNUMBER($BA734),$BA734,IF(AND(ISNUMBER($D734),ISNUMBER($BW734),ISNUMBER($BX734)),$D734*($BX734-$BW734+1),""))</f>
        <v>5538.0</v>
      </c>
      <c r="H734" t="inlineStr">
        <is>
          <t>partial</t>
        </is>
      </c>
      <c r="I734" t="inlineStr">
        <is>
          <t>Regression Cofficient and Standard Error  available</t>
        </is>
      </c>
      <c r="J734">
        <f>IF($BW734&lt;&gt;"",$BW734,"")</f>
        <v>2002.0</v>
      </c>
      <c r="K734">
        <f>IF($BX734&lt;&gt;"",$BX734,"")</f>
        <v>2018.0</v>
      </c>
      <c r="L734">
        <f>IF(AND(ISNUMBER($BW734),ISNUMBER($BX734)),($BW734+$BX734)/2,"")</f>
        <v>2010.0</v>
      </c>
      <c r="M734">
        <f>IF($L734&lt;&gt;"",$L734,"")</f>
        <v>2010.0</v>
      </c>
      <c r="N734">
        <f>IF(AND(ISNUMBER($BW734),ISNUMBER($BX734)),MIN(1,MAX(0,($BX734-2016+1)/($BX734-$BW734+1))),"")</f>
        <v>0.1764705882352941</v>
      </c>
      <c r="O734">
        <f>IF(AND(ISNUMBER($BW734),ISNUMBER($BX734)),MIN(1,MAX(0,($BX734-2017+1)/($BX734-$BW734+1))),"")</f>
        <v>0.1176470588235294</v>
      </c>
      <c r="P734">
        <f>IF(AND(ISNUMBER($BW734),ISNUMBER($BX734)),MIN(1,MAX(0,($BX734-2018+1)/($BX734-$BW734+1))),"")</f>
        <v>0.05882352941176471</v>
      </c>
      <c r="Q734">
        <f>IF(AND(ISNUMBER($BW734),ISNUMBER($BX734)),MIN(1,MAX(0,($BX734-2019+1)/($BX734-$BW734+1))),"")</f>
        <v>0.0</v>
      </c>
      <c r="R734">
        <f>IF(AND(ISNUMBER($BW734),ISNUMBER($BX734)),MIN(1,MAX(0,($BX734-2016+1)/($BX734-$BW734+1))),"")</f>
        <v>0.1764705882352941</v>
      </c>
      <c r="S734">
        <f>IF($L734&lt;&gt;"",IF($L734&gt;=2015.5,1,0),"")</f>
        <v>0.0</v>
      </c>
      <c r="T734">
        <f>IF($L734&lt;&gt;"",IF($L734&gt;=2016,1,0),"")</f>
        <v>0.0</v>
      </c>
      <c r="U734">
        <f>IF(ISNUMBER($BX734),IF($BX734&gt;=2016,1,0),"")</f>
        <v>1.0</v>
      </c>
      <c r="V734">
        <f>IF(ISNUMBER($BW734),IF($BW734&gt;=2016,1,0),"")</f>
        <v>0.0</v>
      </c>
      <c r="W734" t="str">
        <f>IF(AND(ISNUMBER($BW734),ISNUMBER($BX734)),IF($BW734&gt;=2016,"post-only",IF($BX734&lt;2016,"pre-only","mixed")),"")</f>
        <v>mixed</v>
      </c>
      <c r="X734">
        <f>IF(AND(ISNUMBER($BW734),ISNUMBER($BX734)),MIN(1,MAX(0,($BX734-2017+1)/($BX734-$BW734+1))),"")</f>
        <v>0.1176470588235294</v>
      </c>
      <c r="Y734">
        <f>IF(AND(ISNUMBER($BW734),ISNUMBER($BX734)),MIN(1,MAX(0,($BX734-2018+1)/($BX734-$BW734+1))),"")</f>
        <v>0.05882352941176471</v>
      </c>
      <c r="Z734">
        <f>IF(AND(ISNUMBER($BW734),ISNUMBER($BX734)),MIN(1,MAX(0,($BX734-2019+1)/($BX734-$BW734+1))),"")</f>
        <v>0.0</v>
      </c>
      <c r="AA734">
        <f>IF(ISNUMBER($BX734),IF($BX734&gt;=2017,1,0),"")</f>
        <v>1.0</v>
      </c>
      <c r="AB734">
        <f>IF(ISNUMBER($BX734),IF($BX734&gt;=2018,1,0),"")</f>
        <v>1.0</v>
      </c>
      <c r="AC734">
        <f>IF(ISNUMBER($BX734),IF($BX734&gt;=2019,1,0),"")</f>
        <v>0.0</v>
      </c>
      <c r="AD734">
        <f>IF($L734&lt;&gt;"",IF($L734&gt;2013,1,0),"")</f>
        <v>0.0</v>
      </c>
      <c r="AE734">
        <f>IF($L734&lt;&gt;"",1+IF($L734&gt;2011,1,0)+IF($L734&gt;2014,1,0),"")</f>
        <v>1.0</v>
      </c>
      <c r="AF734" t="inlineStr">
        <is>
          <t>loan (interest rate)</t>
        </is>
      </c>
      <c r="AG734" t="inlineStr">
        <is>
          <t>performance</t>
        </is>
      </c>
      <c r="AH734" t="inlineStr">
        <is>
          <t>99_NCE</t>
        </is>
      </c>
      <c r="AI734" t="inlineStr">
        <is>
          <t>99_NCE</t>
        </is>
      </c>
      <c r="AJ734" t="inlineStr">
        <is>
          <t>99_NCE</t>
        </is>
      </c>
      <c r="AK734" t="str">
        <f>IF(AND($CF734&lt;&gt;"",IFERROR(INDEX(subsample_country_map!$B:$B,MATCH($CF734,subsample_country_map!$A:$A,0)),"")&lt;&gt;""),INDEX(subsample_country_map!$B:$B,MATCH($CF734,subsample_country_map!$A:$A,0)),INDEX(lookup!$AA:$AA,MATCH($A734,lookup!$A:$A,0)))</f>
        <v>99_NCE</v>
      </c>
      <c r="AL734" t="str">
        <f>IF(AND($CF734&lt;&gt;"",IFERROR(INDEX(subsample_country_map!$C:$C,MATCH($CF734,subsample_country_map!$A:$A,0)),"")&lt;&gt;""),INDEX(subsample_country_map!$C:$C,MATCH($CF734,subsample_country_map!$A:$A,0)),INDEX(lookup!$AB:$AB,MATCH($A734,lookup!$A:$A,0)))</f>
        <v>99_NCE</v>
      </c>
      <c r="AM734" t="str">
        <f>IF(AND($CF734&lt;&gt;"",IFERROR(INDEX(subsample_country_map!$D:$D,MATCH($CF734,subsample_country_map!$A:$A,0)),"")&lt;&gt;""),INDEX(subsample_country_map!$D:$D,MATCH($CF734,subsample_country_map!$A:$A,0)),INDEX(lookup!$AC:$AC,MATCH($A734,lookup!$A:$A,0)))</f>
        <v>99_NCE</v>
      </c>
      <c r="AN734" t="str">
        <f>IF(AND($CF734&lt;&gt;"",IFERROR(INDEX(subsample_country_map!$E:$E,MATCH($CF734,subsample_country_map!$A:$A,0)),"")&lt;&gt;""),INDEX(subsample_country_map!$E:$E,MATCH($CF734,subsample_country_map!$A:$A,0)),INDEX(lookup!$AD:$AD,MATCH($A734,lookup!$A:$A,0)))</f>
        <v>99_NCE</v>
      </c>
      <c r="AO734" t="str">
        <f>INDEX(lookup!$Y:$Y,MATCH($A734,lookup!$A:$A,0))</f>
        <v>0_published</v>
      </c>
      <c r="AP734" t="str">
        <f>INDEX(lookup!$Z:$Z,MATCH($A734,lookup!$A:$A,0))</f>
        <v>0_VHB low</v>
      </c>
      <c r="AQ734" t="str">
        <f>INDEX(lookup!$W:$W,MATCH($A734,lookup!$A:$A,0))</f>
        <v>2_sust</v>
      </c>
      <c r="AS734" t="inlineStr">
        <is>
          <t>staging</t>
        </is>
      </c>
      <c r="AT734" t="inlineStr">
        <is>
          <t>bad-CER</t>
        </is>
      </c>
      <c r="AU734" t="inlineStr">
        <is>
          <t>cost</t>
        </is>
      </c>
      <c r="AV734" t="inlineStr">
        <is>
          <t>-0.174</t>
        </is>
      </c>
      <c r="AW734" t="inlineStr">
        <is>
          <t>0.091</t>
        </is>
      </c>
      <c r="BA734" t="n">
        <v>5538</v>
      </c>
      <c r="BB734" t="inlineStr">
        <is>
          <t>0</t>
        </is>
      </c>
      <c r="BC734" t="inlineStr">
        <is>
          <t>OLS</t>
        </is>
      </c>
      <c r="BD734" t="inlineStr">
        <is>
          <t>firm</t>
        </is>
      </c>
      <c r="BE734" t="inlineStr">
        <is>
          <t>none</t>
        </is>
      </c>
      <c r="BI734" t="inlineStr">
        <is>
          <t>Table B.2</t>
        </is>
      </c>
      <c r="BJ734" t="inlineStr">
        <is>
          <t>column 3 (C x I x Y f.e.)</t>
        </is>
      </c>
      <c r="BK734" t="inlineStr">
        <is>
          <t>14</t>
        </is>
      </c>
      <c r="BL734" t="inlineStr">
        <is>
          <t>Emission intensity -0.174* (0.091)</t>
        </is>
      </c>
      <c r="BM734" t="inlineStr">
        <is>
          <t>Emission intensity</t>
        </is>
      </c>
      <c r="BN734" t="inlineStr">
        <is>
          <t>(log) All-in-spread-drawn</t>
        </is>
      </c>
      <c r="BO734" t="inlineStr">
        <is>
          <t>update</t>
        </is>
      </c>
      <c r="BP734" t="inlineStr">
        <is>
          <t>D'Arcangelo et al (2025)</t>
        </is>
      </c>
      <c r="BQ734" t="inlineStr">
        <is>
          <t>computed</t>
        </is>
      </c>
      <c r="BT734" t="n">
        <v>0</v>
      </c>
      <c r="BU734" t="inlineStr">
        <is>
          <t>staging_DArcangelo_et_al_2025.csv</t>
        </is>
      </c>
      <c r="BW734" t="n">
        <v>2002</v>
      </c>
      <c r="BX734" t="n">
        <v>2018</v>
      </c>
      <c r="BY734" t="inlineStr">
        <is>
          <t>multi: 33 countries</t>
        </is>
      </c>
      <c r="BZ734" t="n">
        <v>2010</v>
      </c>
      <c r="CA734" t="n">
        <v>0.1764705882352941</v>
      </c>
      <c r="CB734" t="n">
        <v>0</v>
      </c>
      <c r="CC734" t="n">
        <v>1</v>
      </c>
      <c r="CD734" t="n">
        <v>0.02569115364092236</v>
      </c>
      <c r="CE734" t="n">
        <v>1</v>
      </c>
    </row>
    <row r="735">
      <c r="A735" t="inlineStr">
        <is>
          <t>D'Arcangelo et al (2025)</t>
        </is>
      </c>
      <c r="B735" t="n">
        <v>2040</v>
      </c>
      <c r="C735" t="n">
        <v>0.0364601253123921</v>
      </c>
      <c r="D735" t="n">
        <v>1977</v>
      </c>
      <c r="E735">
        <f>IF(ISNUMBER($BA735),$BA735,IF(AND(ISNUMBER($D735),ISNUMBER($BW735),ISNUMBER($BX735)),$D735*($BX735-$BW735+1),""))</f>
        <v>1977.0</v>
      </c>
      <c r="H735" t="inlineStr">
        <is>
          <t>partial</t>
        </is>
      </c>
      <c r="I735" t="inlineStr">
        <is>
          <t>Regression Cofficient and Standard Error  available</t>
        </is>
      </c>
      <c r="J735">
        <f>IF($BW735&lt;&gt;"",$BW735,"")</f>
        <v>2002.0</v>
      </c>
      <c r="K735">
        <f>IF($BX735&lt;&gt;"",$BX735,"")</f>
        <v>2018.0</v>
      </c>
      <c r="L735">
        <f>IF(AND(ISNUMBER($BW735),ISNUMBER($BX735)),($BW735+$BX735)/2,"")</f>
        <v>2010.0</v>
      </c>
      <c r="M735">
        <f>IF($L735&lt;&gt;"",$L735,"")</f>
        <v>2010.0</v>
      </c>
      <c r="N735">
        <f>IF(AND(ISNUMBER($BW735),ISNUMBER($BX735)),MIN(1,MAX(0,($BX735-2016+1)/($BX735-$BW735+1))),"")</f>
        <v>0.1764705882352941</v>
      </c>
      <c r="O735">
        <f>IF(AND(ISNUMBER($BW735),ISNUMBER($BX735)),MIN(1,MAX(0,($BX735-2017+1)/($BX735-$BW735+1))),"")</f>
        <v>0.1176470588235294</v>
      </c>
      <c r="P735">
        <f>IF(AND(ISNUMBER($BW735),ISNUMBER($BX735)),MIN(1,MAX(0,($BX735-2018+1)/($BX735-$BW735+1))),"")</f>
        <v>0.05882352941176471</v>
      </c>
      <c r="Q735">
        <f>IF(AND(ISNUMBER($BW735),ISNUMBER($BX735)),MIN(1,MAX(0,($BX735-2019+1)/($BX735-$BW735+1))),"")</f>
        <v>0.0</v>
      </c>
      <c r="R735">
        <f>IF(AND(ISNUMBER($BW735),ISNUMBER($BX735)),MIN(1,MAX(0,($BX735-2016+1)/($BX735-$BW735+1))),"")</f>
        <v>0.1764705882352941</v>
      </c>
      <c r="S735">
        <f>IF($L735&lt;&gt;"",IF($L735&gt;=2015.5,1,0),"")</f>
        <v>0.0</v>
      </c>
      <c r="T735">
        <f>IF($L735&lt;&gt;"",IF($L735&gt;=2016,1,0),"")</f>
        <v>0.0</v>
      </c>
      <c r="U735">
        <f>IF(ISNUMBER($BX735),IF($BX735&gt;=2016,1,0),"")</f>
        <v>1.0</v>
      </c>
      <c r="V735">
        <f>IF(ISNUMBER($BW735),IF($BW735&gt;=2016,1,0),"")</f>
        <v>0.0</v>
      </c>
      <c r="W735" t="str">
        <f>IF(AND(ISNUMBER($BW735),ISNUMBER($BX735)),IF($BW735&gt;=2016,"post-only",IF($BX735&lt;2016,"pre-only","mixed")),"")</f>
        <v>mixed</v>
      </c>
      <c r="X735">
        <f>IF(AND(ISNUMBER($BW735),ISNUMBER($BX735)),MIN(1,MAX(0,($BX735-2017+1)/($BX735-$BW735+1))),"")</f>
        <v>0.1176470588235294</v>
      </c>
      <c r="Y735">
        <f>IF(AND(ISNUMBER($BW735),ISNUMBER($BX735)),MIN(1,MAX(0,($BX735-2018+1)/($BX735-$BW735+1))),"")</f>
        <v>0.05882352941176471</v>
      </c>
      <c r="Z735">
        <f>IF(AND(ISNUMBER($BW735),ISNUMBER($BX735)),MIN(1,MAX(0,($BX735-2019+1)/($BX735-$BW735+1))),"")</f>
        <v>0.0</v>
      </c>
      <c r="AA735">
        <f>IF(ISNUMBER($BX735),IF($BX735&gt;=2017,1,0),"")</f>
        <v>1.0</v>
      </c>
      <c r="AB735">
        <f>IF(ISNUMBER($BX735),IF($BX735&gt;=2018,1,0),"")</f>
        <v>1.0</v>
      </c>
      <c r="AC735">
        <f>IF(ISNUMBER($BX735),IF($BX735&gt;=2019,1,0),"")</f>
        <v>0.0</v>
      </c>
      <c r="AD735">
        <f>IF($L735&lt;&gt;"",IF($L735&gt;2013,1,0),"")</f>
        <v>0.0</v>
      </c>
      <c r="AE735">
        <f>IF($L735&lt;&gt;"",1+IF($L735&gt;2011,1,0)+IF($L735&gt;2014,1,0),"")</f>
        <v>1.0</v>
      </c>
      <c r="AF735" t="inlineStr">
        <is>
          <t>loan (interest rate)</t>
        </is>
      </c>
      <c r="AG735" t="inlineStr">
        <is>
          <t>performance</t>
        </is>
      </c>
      <c r="AH735" t="inlineStr">
        <is>
          <t>99_NCE</t>
        </is>
      </c>
      <c r="AI735" t="inlineStr">
        <is>
          <t>99_NCE</t>
        </is>
      </c>
      <c r="AJ735" t="inlineStr">
        <is>
          <t>99_NCE</t>
        </is>
      </c>
      <c r="AK735" t="str">
        <f>IF(AND($CF735&lt;&gt;"",IFERROR(INDEX(subsample_country_map!$B:$B,MATCH($CF735,subsample_country_map!$A:$A,0)),"")&lt;&gt;""),INDEX(subsample_country_map!$B:$B,MATCH($CF735,subsample_country_map!$A:$A,0)),INDEX(lookup!$AA:$AA,MATCH($A735,lookup!$A:$A,0)))</f>
        <v>99_NCE</v>
      </c>
      <c r="AL735" t="str">
        <f>IF(AND($CF735&lt;&gt;"",IFERROR(INDEX(subsample_country_map!$C:$C,MATCH($CF735,subsample_country_map!$A:$A,0)),"")&lt;&gt;""),INDEX(subsample_country_map!$C:$C,MATCH($CF735,subsample_country_map!$A:$A,0)),INDEX(lookup!$AB:$AB,MATCH($A735,lookup!$A:$A,0)))</f>
        <v>99_NCE</v>
      </c>
      <c r="AM735" t="str">
        <f>IF(AND($CF735&lt;&gt;"",IFERROR(INDEX(subsample_country_map!$D:$D,MATCH($CF735,subsample_country_map!$A:$A,0)),"")&lt;&gt;""),INDEX(subsample_country_map!$D:$D,MATCH($CF735,subsample_country_map!$A:$A,0)),INDEX(lookup!$AC:$AC,MATCH($A735,lookup!$A:$A,0)))</f>
        <v>99_NCE</v>
      </c>
      <c r="AN735" t="str">
        <f>IF(AND($CF735&lt;&gt;"",IFERROR(INDEX(subsample_country_map!$E:$E,MATCH($CF735,subsample_country_map!$A:$A,0)),"")&lt;&gt;""),INDEX(subsample_country_map!$E:$E,MATCH($CF735,subsample_country_map!$A:$A,0)),INDEX(lookup!$AD:$AD,MATCH($A735,lookup!$A:$A,0)))</f>
        <v>99_NCE</v>
      </c>
      <c r="AO735" t="str">
        <f>INDEX(lookup!$Y:$Y,MATCH($A735,lookup!$A:$A,0))</f>
        <v>0_published</v>
      </c>
      <c r="AP735" t="str">
        <f>INDEX(lookup!$Z:$Z,MATCH($A735,lookup!$A:$A,0))</f>
        <v>0_VHB low</v>
      </c>
      <c r="AQ735" t="str">
        <f>INDEX(lookup!$W:$W,MATCH($A735,lookup!$A:$A,0))</f>
        <v>2_sust</v>
      </c>
      <c r="AS735" t="inlineStr">
        <is>
          <t>staging</t>
        </is>
      </c>
      <c r="AT735" t="inlineStr">
        <is>
          <t>bad-CER</t>
        </is>
      </c>
      <c r="AU735" t="inlineStr">
        <is>
          <t>cost</t>
        </is>
      </c>
      <c r="AV735" t="inlineStr">
        <is>
          <t>-0.073</t>
        </is>
      </c>
      <c r="AW735" t="inlineStr">
        <is>
          <t>0.045</t>
        </is>
      </c>
      <c r="BA735" t="n">
        <v>1977</v>
      </c>
      <c r="BB735" t="inlineStr">
        <is>
          <t>0</t>
        </is>
      </c>
      <c r="BC735" t="inlineStr">
        <is>
          <t>OLS</t>
        </is>
      </c>
      <c r="BD735" t="inlineStr">
        <is>
          <t>firm</t>
        </is>
      </c>
      <c r="BE735" t="inlineStr">
        <is>
          <t>none</t>
        </is>
      </c>
      <c r="BI735" t="inlineStr">
        <is>
          <t>Table B.2</t>
        </is>
      </c>
      <c r="BJ735" t="inlineStr">
        <is>
          <t>column 4 (Value added EI)</t>
        </is>
      </c>
      <c r="BK735" t="inlineStr">
        <is>
          <t>14</t>
        </is>
      </c>
      <c r="BL735" t="inlineStr">
        <is>
          <t>Emission intensity -0.073 (0.045)</t>
        </is>
      </c>
      <c r="BM735" t="inlineStr">
        <is>
          <t>Emission intensity</t>
        </is>
      </c>
      <c r="BN735" t="inlineStr">
        <is>
          <t>(log) All-in-spread-drawn</t>
        </is>
      </c>
      <c r="BO735" t="inlineStr">
        <is>
          <t>update</t>
        </is>
      </c>
      <c r="BP735" t="inlineStr">
        <is>
          <t>D'Arcangelo et al (2025)</t>
        </is>
      </c>
      <c r="BQ735" t="inlineStr">
        <is>
          <t>computed</t>
        </is>
      </c>
      <c r="BT735" t="n">
        <v>0</v>
      </c>
      <c r="BU735" t="inlineStr">
        <is>
          <t>staging_DArcangelo_et_al_2025.csv</t>
        </is>
      </c>
      <c r="BW735" t="n">
        <v>2002</v>
      </c>
      <c r="BX735" t="n">
        <v>2018</v>
      </c>
      <c r="BY735" t="inlineStr">
        <is>
          <t>multi: 33 countries</t>
        </is>
      </c>
      <c r="BZ735" t="n">
        <v>2010</v>
      </c>
      <c r="CA735" t="n">
        <v>0.1764705882352941</v>
      </c>
      <c r="CB735" t="n">
        <v>0</v>
      </c>
      <c r="CC735" t="n">
        <v>1</v>
      </c>
      <c r="CD735" t="n">
        <v>0.03647629418734684</v>
      </c>
      <c r="CE735" t="n">
        <v>1</v>
      </c>
    </row>
    <row r="736">
      <c r="A736" t="inlineStr">
        <is>
          <t>D'Arcangelo et al (2025)</t>
        </is>
      </c>
      <c r="B736" t="n">
        <v>2041</v>
      </c>
      <c r="C736" t="n">
        <v>0.03277126493036701</v>
      </c>
      <c r="D736" t="n">
        <v>6029</v>
      </c>
      <c r="E736">
        <f>IF(ISNUMBER($BA736),$BA736,IF(AND(ISNUMBER($D736),ISNUMBER($BW736),ISNUMBER($BX736)),$D736*($BX736-$BW736+1),""))</f>
        <v>6029.0</v>
      </c>
      <c r="H736" t="inlineStr">
        <is>
          <t>partial</t>
        </is>
      </c>
      <c r="I736" t="inlineStr">
        <is>
          <t>Regression Cofficient and Standard Error  available</t>
        </is>
      </c>
      <c r="J736">
        <f>IF($BW736&lt;&gt;"",$BW736,"")</f>
        <v>2002.0</v>
      </c>
      <c r="K736">
        <f>IF($BX736&lt;&gt;"",$BX736,"")</f>
        <v>2018.0</v>
      </c>
      <c r="L736">
        <f>IF(AND(ISNUMBER($BW736),ISNUMBER($BX736)),($BW736+$BX736)/2,"")</f>
        <v>2010.0</v>
      </c>
      <c r="M736">
        <f>IF($L736&lt;&gt;"",$L736,"")</f>
        <v>2010.0</v>
      </c>
      <c r="N736">
        <f>IF(AND(ISNUMBER($BW736),ISNUMBER($BX736)),MIN(1,MAX(0,($BX736-2016+1)/($BX736-$BW736+1))),"")</f>
        <v>0.1764705882352941</v>
      </c>
      <c r="O736">
        <f>IF(AND(ISNUMBER($BW736),ISNUMBER($BX736)),MIN(1,MAX(0,($BX736-2017+1)/($BX736-$BW736+1))),"")</f>
        <v>0.1176470588235294</v>
      </c>
      <c r="P736">
        <f>IF(AND(ISNUMBER($BW736),ISNUMBER($BX736)),MIN(1,MAX(0,($BX736-2018+1)/($BX736-$BW736+1))),"")</f>
        <v>0.05882352941176471</v>
      </c>
      <c r="Q736">
        <f>IF(AND(ISNUMBER($BW736),ISNUMBER($BX736)),MIN(1,MAX(0,($BX736-2019+1)/($BX736-$BW736+1))),"")</f>
        <v>0.0</v>
      </c>
      <c r="R736">
        <f>IF(AND(ISNUMBER($BW736),ISNUMBER($BX736)),MIN(1,MAX(0,($BX736-2016+1)/($BX736-$BW736+1))),"")</f>
        <v>0.1764705882352941</v>
      </c>
      <c r="S736">
        <f>IF($L736&lt;&gt;"",IF($L736&gt;=2015.5,1,0),"")</f>
        <v>0.0</v>
      </c>
      <c r="T736">
        <f>IF($L736&lt;&gt;"",IF($L736&gt;=2016,1,0),"")</f>
        <v>0.0</v>
      </c>
      <c r="U736">
        <f>IF(ISNUMBER($BX736),IF($BX736&gt;=2016,1,0),"")</f>
        <v>1.0</v>
      </c>
      <c r="V736">
        <f>IF(ISNUMBER($BW736),IF($BW736&gt;=2016,1,0),"")</f>
        <v>0.0</v>
      </c>
      <c r="W736" t="str">
        <f>IF(AND(ISNUMBER($BW736),ISNUMBER($BX736)),IF($BW736&gt;=2016,"post-only",IF($BX736&lt;2016,"pre-only","mixed")),"")</f>
        <v>mixed</v>
      </c>
      <c r="X736">
        <f>IF(AND(ISNUMBER($BW736),ISNUMBER($BX736)),MIN(1,MAX(0,($BX736-2017+1)/($BX736-$BW736+1))),"")</f>
        <v>0.1176470588235294</v>
      </c>
      <c r="Y736">
        <f>IF(AND(ISNUMBER($BW736),ISNUMBER($BX736)),MIN(1,MAX(0,($BX736-2018+1)/($BX736-$BW736+1))),"")</f>
        <v>0.05882352941176471</v>
      </c>
      <c r="Z736">
        <f>IF(AND(ISNUMBER($BW736),ISNUMBER($BX736)),MIN(1,MAX(0,($BX736-2019+1)/($BX736-$BW736+1))),"")</f>
        <v>0.0</v>
      </c>
      <c r="AA736">
        <f>IF(ISNUMBER($BX736),IF($BX736&gt;=2017,1,0),"")</f>
        <v>1.0</v>
      </c>
      <c r="AB736">
        <f>IF(ISNUMBER($BX736),IF($BX736&gt;=2018,1,0),"")</f>
        <v>1.0</v>
      </c>
      <c r="AC736">
        <f>IF(ISNUMBER($BX736),IF($BX736&gt;=2019,1,0),"")</f>
        <v>0.0</v>
      </c>
      <c r="AD736">
        <f>IF($L736&lt;&gt;"",IF($L736&gt;2013,1,0),"")</f>
        <v>0.0</v>
      </c>
      <c r="AE736">
        <f>IF($L736&lt;&gt;"",1+IF($L736&gt;2011,1,0)+IF($L736&gt;2014,1,0),"")</f>
        <v>1.0</v>
      </c>
      <c r="AF736" t="inlineStr">
        <is>
          <t>loan (interest rate)</t>
        </is>
      </c>
      <c r="AG736" t="inlineStr">
        <is>
          <t>performance</t>
        </is>
      </c>
      <c r="AH736" t="inlineStr">
        <is>
          <t>99_NCE</t>
        </is>
      </c>
      <c r="AI736" t="inlineStr">
        <is>
          <t>99_NCE</t>
        </is>
      </c>
      <c r="AJ736" t="inlineStr">
        <is>
          <t>99_NCE</t>
        </is>
      </c>
      <c r="AK736" t="str">
        <f>IF(AND($CF736&lt;&gt;"",IFERROR(INDEX(subsample_country_map!$B:$B,MATCH($CF736,subsample_country_map!$A:$A,0)),"")&lt;&gt;""),INDEX(subsample_country_map!$B:$B,MATCH($CF736,subsample_country_map!$A:$A,0)),INDEX(lookup!$AA:$AA,MATCH($A736,lookup!$A:$A,0)))</f>
        <v>99_NCE</v>
      </c>
      <c r="AL736" t="str">
        <f>IF(AND($CF736&lt;&gt;"",IFERROR(INDEX(subsample_country_map!$C:$C,MATCH($CF736,subsample_country_map!$A:$A,0)),"")&lt;&gt;""),INDEX(subsample_country_map!$C:$C,MATCH($CF736,subsample_country_map!$A:$A,0)),INDEX(lookup!$AB:$AB,MATCH($A736,lookup!$A:$A,0)))</f>
        <v>99_NCE</v>
      </c>
      <c r="AM736" t="str">
        <f>IF(AND($CF736&lt;&gt;"",IFERROR(INDEX(subsample_country_map!$D:$D,MATCH($CF736,subsample_country_map!$A:$A,0)),"")&lt;&gt;""),INDEX(subsample_country_map!$D:$D,MATCH($CF736,subsample_country_map!$A:$A,0)),INDEX(lookup!$AC:$AC,MATCH($A736,lookup!$A:$A,0)))</f>
        <v>99_NCE</v>
      </c>
      <c r="AN736" t="str">
        <f>IF(AND($CF736&lt;&gt;"",IFERROR(INDEX(subsample_country_map!$E:$E,MATCH($CF736,subsample_country_map!$A:$A,0)),"")&lt;&gt;""),INDEX(subsample_country_map!$E:$E,MATCH($CF736,subsample_country_map!$A:$A,0)),INDEX(lookup!$AD:$AD,MATCH($A736,lookup!$A:$A,0)))</f>
        <v>99_NCE</v>
      </c>
      <c r="AO736" t="str">
        <f>INDEX(lookup!$Y:$Y,MATCH($A736,lookup!$A:$A,0))</f>
        <v>0_published</v>
      </c>
      <c r="AP736" t="str">
        <f>INDEX(lookup!$Z:$Z,MATCH($A736,lookup!$A:$A,0))</f>
        <v>0_VHB low</v>
      </c>
      <c r="AQ736" t="str">
        <f>INDEX(lookup!$W:$W,MATCH($A736,lookup!$A:$A,0))</f>
        <v>2_sust</v>
      </c>
      <c r="AS736" t="inlineStr">
        <is>
          <t>staging</t>
        </is>
      </c>
      <c r="AT736" t="inlineStr">
        <is>
          <t>bad-CER</t>
        </is>
      </c>
      <c r="AU736" t="inlineStr">
        <is>
          <t>cost</t>
        </is>
      </c>
      <c r="AV736" t="inlineStr">
        <is>
          <t>-0.471</t>
        </is>
      </c>
      <c r="AW736" t="inlineStr">
        <is>
          <t>0.185</t>
        </is>
      </c>
      <c r="BA736" t="n">
        <v>6029</v>
      </c>
      <c r="BB736" t="inlineStr">
        <is>
          <t>0</t>
        </is>
      </c>
      <c r="BC736" t="inlineStr">
        <is>
          <t>OLS</t>
        </is>
      </c>
      <c r="BD736" t="inlineStr">
        <is>
          <t>firm</t>
        </is>
      </c>
      <c r="BE736" t="inlineStr">
        <is>
          <t>none</t>
        </is>
      </c>
      <c r="BI736" t="inlineStr">
        <is>
          <t>Table B.2</t>
        </is>
      </c>
      <c r="BJ736" t="inlineStr">
        <is>
          <t>column 5 (Oil Prices)</t>
        </is>
      </c>
      <c r="BK736" t="inlineStr">
        <is>
          <t>14</t>
        </is>
      </c>
      <c r="BL736" t="inlineStr">
        <is>
          <t>Emission intensity -0.471** (0.185)</t>
        </is>
      </c>
      <c r="BM736" t="inlineStr">
        <is>
          <t>Emission intensity</t>
        </is>
      </c>
      <c r="BN736" t="inlineStr">
        <is>
          <t>(log) All-in-spread-drawn</t>
        </is>
      </c>
      <c r="BO736" t="inlineStr">
        <is>
          <t>update</t>
        </is>
      </c>
      <c r="BP736" t="inlineStr">
        <is>
          <t>D'Arcangelo et al (2025)</t>
        </is>
      </c>
      <c r="BQ736" t="inlineStr">
        <is>
          <t>computed</t>
        </is>
      </c>
      <c r="BT736" t="n">
        <v>0</v>
      </c>
      <c r="BU736" t="inlineStr">
        <is>
          <t>staging_DArcangelo_et_al_2025.csv</t>
        </is>
      </c>
      <c r="BW736" t="n">
        <v>2002</v>
      </c>
      <c r="BX736" t="n">
        <v>2018</v>
      </c>
      <c r="BY736" t="inlineStr">
        <is>
          <t>multi: 33 countries</t>
        </is>
      </c>
      <c r="BZ736" t="n">
        <v>2010</v>
      </c>
      <c r="CA736" t="n">
        <v>0.1764705882352941</v>
      </c>
      <c r="CB736" t="n">
        <v>0</v>
      </c>
      <c r="CC736" t="n">
        <v>1</v>
      </c>
      <c r="CD736" t="n">
        <v>0.03278300412579342</v>
      </c>
      <c r="CE736" t="n">
        <v>1</v>
      </c>
    </row>
    <row r="737">
      <c r="A737" t="inlineStr">
        <is>
          <t>D'Arcangelo et al (2025)</t>
        </is>
      </c>
      <c r="B737" t="n">
        <v>2042</v>
      </c>
      <c r="C737" t="n">
        <v>-0.02161914460693676</v>
      </c>
      <c r="D737" t="n">
        <v>1718</v>
      </c>
      <c r="E737">
        <f>IF(ISNUMBER($BA737),$BA737,IF(AND(ISNUMBER($D737),ISNUMBER($BW737),ISNUMBER($BX737)),$D737*($BX737-$BW737+1),""))</f>
        <v>1718.0</v>
      </c>
      <c r="H737" t="inlineStr">
        <is>
          <t>partial</t>
        </is>
      </c>
      <c r="I737" t="inlineStr">
        <is>
          <t>Regression Cofficient and Standard Error  available</t>
        </is>
      </c>
      <c r="J737">
        <f>IF($BW737&lt;&gt;"",$BW737,"")</f>
        <v>2002.0</v>
      </c>
      <c r="K737">
        <f>IF($BX737&lt;&gt;"",$BX737,"")</f>
        <v>2018.0</v>
      </c>
      <c r="L737">
        <f>IF(AND(ISNUMBER($BW737),ISNUMBER($BX737)),($BW737+$BX737)/2,"")</f>
        <v>2010.0</v>
      </c>
      <c r="M737">
        <f>IF($L737&lt;&gt;"",$L737,"")</f>
        <v>2010.0</v>
      </c>
      <c r="N737">
        <f>IF(AND(ISNUMBER($BW737),ISNUMBER($BX737)),MIN(1,MAX(0,($BX737-2016+1)/($BX737-$BW737+1))),"")</f>
        <v>0.1764705882352941</v>
      </c>
      <c r="O737">
        <f>IF(AND(ISNUMBER($BW737),ISNUMBER($BX737)),MIN(1,MAX(0,($BX737-2017+1)/($BX737-$BW737+1))),"")</f>
        <v>0.1176470588235294</v>
      </c>
      <c r="P737">
        <f>IF(AND(ISNUMBER($BW737),ISNUMBER($BX737)),MIN(1,MAX(0,($BX737-2018+1)/($BX737-$BW737+1))),"")</f>
        <v>0.05882352941176471</v>
      </c>
      <c r="Q737">
        <f>IF(AND(ISNUMBER($BW737),ISNUMBER($BX737)),MIN(1,MAX(0,($BX737-2019+1)/($BX737-$BW737+1))),"")</f>
        <v>0.0</v>
      </c>
      <c r="R737">
        <f>IF(AND(ISNUMBER($BW737),ISNUMBER($BX737)),MIN(1,MAX(0,($BX737-2016+1)/($BX737-$BW737+1))),"")</f>
        <v>0.1764705882352941</v>
      </c>
      <c r="S737">
        <f>IF($L737&lt;&gt;"",IF($L737&gt;=2015.5,1,0),"")</f>
        <v>0.0</v>
      </c>
      <c r="T737">
        <f>IF($L737&lt;&gt;"",IF($L737&gt;=2016,1,0),"")</f>
        <v>0.0</v>
      </c>
      <c r="U737">
        <f>IF(ISNUMBER($BX737),IF($BX737&gt;=2016,1,0),"")</f>
        <v>1.0</v>
      </c>
      <c r="V737">
        <f>IF(ISNUMBER($BW737),IF($BW737&gt;=2016,1,0),"")</f>
        <v>0.0</v>
      </c>
      <c r="W737" t="str">
        <f>IF(AND(ISNUMBER($BW737),ISNUMBER($BX737)),IF($BW737&gt;=2016,"post-only",IF($BX737&lt;2016,"pre-only","mixed")),"")</f>
        <v>mixed</v>
      </c>
      <c r="X737">
        <f>IF(AND(ISNUMBER($BW737),ISNUMBER($BX737)),MIN(1,MAX(0,($BX737-2017+1)/($BX737-$BW737+1))),"")</f>
        <v>0.1176470588235294</v>
      </c>
      <c r="Y737">
        <f>IF(AND(ISNUMBER($BW737),ISNUMBER($BX737)),MIN(1,MAX(0,($BX737-2018+1)/($BX737-$BW737+1))),"")</f>
        <v>0.05882352941176471</v>
      </c>
      <c r="Z737">
        <f>IF(AND(ISNUMBER($BW737),ISNUMBER($BX737)),MIN(1,MAX(0,($BX737-2019+1)/($BX737-$BW737+1))),"")</f>
        <v>0.0</v>
      </c>
      <c r="AA737">
        <f>IF(ISNUMBER($BX737),IF($BX737&gt;=2017,1,0),"")</f>
        <v>1.0</v>
      </c>
      <c r="AB737">
        <f>IF(ISNUMBER($BX737),IF($BX737&gt;=2018,1,0),"")</f>
        <v>1.0</v>
      </c>
      <c r="AC737">
        <f>IF(ISNUMBER($BX737),IF($BX737&gt;=2019,1,0),"")</f>
        <v>0.0</v>
      </c>
      <c r="AD737">
        <f>IF($L737&lt;&gt;"",IF($L737&gt;2013,1,0),"")</f>
        <v>0.0</v>
      </c>
      <c r="AE737">
        <f>IF($L737&lt;&gt;"",1+IF($L737&gt;2011,1,0)+IF($L737&gt;2014,1,0),"")</f>
        <v>1.0</v>
      </c>
      <c r="AF737" t="inlineStr">
        <is>
          <t>loan (interest rate)</t>
        </is>
      </c>
      <c r="AG737" t="inlineStr">
        <is>
          <t>performance</t>
        </is>
      </c>
      <c r="AH737" t="inlineStr">
        <is>
          <t>99_NCE</t>
        </is>
      </c>
      <c r="AI737" t="inlineStr">
        <is>
          <t>99_NCE</t>
        </is>
      </c>
      <c r="AJ737" t="inlineStr">
        <is>
          <t>99_NCE</t>
        </is>
      </c>
      <c r="AK737" t="str">
        <f>IF(AND($CF737&lt;&gt;"",IFERROR(INDEX(subsample_country_map!$B:$B,MATCH($CF737,subsample_country_map!$A:$A,0)),"")&lt;&gt;""),INDEX(subsample_country_map!$B:$B,MATCH($CF737,subsample_country_map!$A:$A,0)),INDEX(lookup!$AA:$AA,MATCH($A737,lookup!$A:$A,0)))</f>
        <v>99_NCE</v>
      </c>
      <c r="AL737" t="str">
        <f>IF(AND($CF737&lt;&gt;"",IFERROR(INDEX(subsample_country_map!$C:$C,MATCH($CF737,subsample_country_map!$A:$A,0)),"")&lt;&gt;""),INDEX(subsample_country_map!$C:$C,MATCH($CF737,subsample_country_map!$A:$A,0)),INDEX(lookup!$AB:$AB,MATCH($A737,lookup!$A:$A,0)))</f>
        <v>99_NCE</v>
      </c>
      <c r="AM737" t="str">
        <f>IF(AND($CF737&lt;&gt;"",IFERROR(INDEX(subsample_country_map!$D:$D,MATCH($CF737,subsample_country_map!$A:$A,0)),"")&lt;&gt;""),INDEX(subsample_country_map!$D:$D,MATCH($CF737,subsample_country_map!$A:$A,0)),INDEX(lookup!$AC:$AC,MATCH($A737,lookup!$A:$A,0)))</f>
        <v>99_NCE</v>
      </c>
      <c r="AN737" t="str">
        <f>IF(AND($CF737&lt;&gt;"",IFERROR(INDEX(subsample_country_map!$E:$E,MATCH($CF737,subsample_country_map!$A:$A,0)),"")&lt;&gt;""),INDEX(subsample_country_map!$E:$E,MATCH($CF737,subsample_country_map!$A:$A,0)),INDEX(lookup!$AD:$AD,MATCH($A737,lookup!$A:$A,0)))</f>
        <v>99_NCE</v>
      </c>
      <c r="AO737" t="str">
        <f>INDEX(lookup!$Y:$Y,MATCH($A737,lookup!$A:$A,0))</f>
        <v>0_published</v>
      </c>
      <c r="AP737" t="str">
        <f>INDEX(lookup!$Z:$Z,MATCH($A737,lookup!$A:$A,0))</f>
        <v>0_VHB low</v>
      </c>
      <c r="AQ737" t="str">
        <f>INDEX(lookup!$W:$W,MATCH($A737,lookup!$A:$A,0))</f>
        <v>2_sust</v>
      </c>
      <c r="AS737" t="inlineStr">
        <is>
          <t>staging</t>
        </is>
      </c>
      <c r="AT737" t="inlineStr">
        <is>
          <t>bad-CER</t>
        </is>
      </c>
      <c r="AU737" t="inlineStr">
        <is>
          <t>cost</t>
        </is>
      </c>
      <c r="AV737" t="inlineStr">
        <is>
          <t>0.484</t>
        </is>
      </c>
      <c r="AW737" t="inlineStr">
        <is>
          <t>0.540</t>
        </is>
      </c>
      <c r="BA737" t="n">
        <v>1718</v>
      </c>
      <c r="BB737" t="inlineStr">
        <is>
          <t>0</t>
        </is>
      </c>
      <c r="BC737" t="inlineStr">
        <is>
          <t>OLS</t>
        </is>
      </c>
      <c r="BD737" t="inlineStr">
        <is>
          <t>firm</t>
        </is>
      </c>
      <c r="BE737" t="inlineStr">
        <is>
          <t>region</t>
        </is>
      </c>
      <c r="BF737" t="inlineStr">
        <is>
          <t>No USA</t>
        </is>
      </c>
      <c r="BI737" t="inlineStr">
        <is>
          <t>Table B.2</t>
        </is>
      </c>
      <c r="BJ737" t="inlineStr">
        <is>
          <t>column 6 (No USA)</t>
        </is>
      </c>
      <c r="BK737" t="inlineStr">
        <is>
          <t>14</t>
        </is>
      </c>
      <c r="BL737" t="inlineStr">
        <is>
          <t>Emission intensity 0.484 (0.540)</t>
        </is>
      </c>
      <c r="BM737" t="inlineStr">
        <is>
          <t>Emission intensity</t>
        </is>
      </c>
      <c r="BN737" t="inlineStr">
        <is>
          <t>(log) All-in-spread-drawn</t>
        </is>
      </c>
      <c r="BO737" t="inlineStr">
        <is>
          <t>update</t>
        </is>
      </c>
      <c r="BP737" t="inlineStr">
        <is>
          <t>D'Arcangelo et al (2025)</t>
        </is>
      </c>
      <c r="BQ737" t="inlineStr">
        <is>
          <t>computed</t>
        </is>
      </c>
      <c r="BT737" t="n">
        <v>0</v>
      </c>
      <c r="BU737" t="inlineStr">
        <is>
          <t>staging_DArcangelo_et_al_2025.csv</t>
        </is>
      </c>
      <c r="BW737" t="n">
        <v>2002</v>
      </c>
      <c r="BX737" t="n">
        <v>2018</v>
      </c>
      <c r="BY737" t="inlineStr">
        <is>
          <t>multi: 33 countries</t>
        </is>
      </c>
      <c r="BZ737" t="n">
        <v>2010</v>
      </c>
      <c r="CA737" t="n">
        <v>0.1764705882352941</v>
      </c>
      <c r="CB737" t="n">
        <v>0</v>
      </c>
      <c r="CC737" t="n">
        <v>1</v>
      </c>
      <c r="CD737" t="n">
        <v>-0.02162251372382383</v>
      </c>
      <c r="CE737" t="n">
        <v>1</v>
      </c>
    </row>
    <row r="738">
      <c r="A738" t="inlineStr">
        <is>
          <t>D'Arcangelo et al (2025)</t>
        </is>
      </c>
      <c r="B738" t="n">
        <v>2043</v>
      </c>
      <c r="C738" t="n">
        <v>0.01170725043744592</v>
      </c>
      <c r="D738" t="n">
        <v>6029</v>
      </c>
      <c r="E738">
        <f>IF(ISNUMBER($BA738),$BA738,IF(AND(ISNUMBER($D738),ISNUMBER($BW738),ISNUMBER($BX738)),$D738*($BX738-$BW738+1),""))</f>
        <v>6029.0</v>
      </c>
      <c r="H738" t="inlineStr">
        <is>
          <t>partial</t>
        </is>
      </c>
      <c r="I738" t="inlineStr">
        <is>
          <t>Regression Cofficient and Standard Error  available</t>
        </is>
      </c>
      <c r="J738">
        <f>IF($BW738&lt;&gt;"",$BW738,"")</f>
        <v>2002.0</v>
      </c>
      <c r="K738">
        <f>IF($BX738&lt;&gt;"",$BX738,"")</f>
        <v>2018.0</v>
      </c>
      <c r="L738">
        <f>IF(AND(ISNUMBER($BW738),ISNUMBER($BX738)),($BW738+$BX738)/2,"")</f>
        <v>2010.0</v>
      </c>
      <c r="M738">
        <f>IF($L738&lt;&gt;"",$L738,"")</f>
        <v>2010.0</v>
      </c>
      <c r="N738">
        <f>IF(AND(ISNUMBER($BW738),ISNUMBER($BX738)),MIN(1,MAX(0,($BX738-2016+1)/($BX738-$BW738+1))),"")</f>
        <v>0.1764705882352941</v>
      </c>
      <c r="O738">
        <f>IF(AND(ISNUMBER($BW738),ISNUMBER($BX738)),MIN(1,MAX(0,($BX738-2017+1)/($BX738-$BW738+1))),"")</f>
        <v>0.1176470588235294</v>
      </c>
      <c r="P738">
        <f>IF(AND(ISNUMBER($BW738),ISNUMBER($BX738)),MIN(1,MAX(0,($BX738-2018+1)/($BX738-$BW738+1))),"")</f>
        <v>0.05882352941176471</v>
      </c>
      <c r="Q738">
        <f>IF(AND(ISNUMBER($BW738),ISNUMBER($BX738)),MIN(1,MAX(0,($BX738-2019+1)/($BX738-$BW738+1))),"")</f>
        <v>0.0</v>
      </c>
      <c r="R738">
        <f>IF(AND(ISNUMBER($BW738),ISNUMBER($BX738)),MIN(1,MAX(0,($BX738-2016+1)/($BX738-$BW738+1))),"")</f>
        <v>0.1764705882352941</v>
      </c>
      <c r="S738">
        <f>IF($L738&lt;&gt;"",IF($L738&gt;=2015.5,1,0),"")</f>
        <v>0.0</v>
      </c>
      <c r="T738">
        <f>IF($L738&lt;&gt;"",IF($L738&gt;=2016,1,0),"")</f>
        <v>0.0</v>
      </c>
      <c r="U738">
        <f>IF(ISNUMBER($BX738),IF($BX738&gt;=2016,1,0),"")</f>
        <v>1.0</v>
      </c>
      <c r="V738">
        <f>IF(ISNUMBER($BW738),IF($BW738&gt;=2016,1,0),"")</f>
        <v>0.0</v>
      </c>
      <c r="W738" t="str">
        <f>IF(AND(ISNUMBER($BW738),ISNUMBER($BX738)),IF($BW738&gt;=2016,"post-only",IF($BX738&lt;2016,"pre-only","mixed")),"")</f>
        <v>mixed</v>
      </c>
      <c r="X738">
        <f>IF(AND(ISNUMBER($BW738),ISNUMBER($BX738)),MIN(1,MAX(0,($BX738-2017+1)/($BX738-$BW738+1))),"")</f>
        <v>0.1176470588235294</v>
      </c>
      <c r="Y738">
        <f>IF(AND(ISNUMBER($BW738),ISNUMBER($BX738)),MIN(1,MAX(0,($BX738-2018+1)/($BX738-$BW738+1))),"")</f>
        <v>0.05882352941176471</v>
      </c>
      <c r="Z738">
        <f>IF(AND(ISNUMBER($BW738),ISNUMBER($BX738)),MIN(1,MAX(0,($BX738-2019+1)/($BX738-$BW738+1))),"")</f>
        <v>0.0</v>
      </c>
      <c r="AA738">
        <f>IF(ISNUMBER($BX738),IF($BX738&gt;=2017,1,0),"")</f>
        <v>1.0</v>
      </c>
      <c r="AB738">
        <f>IF(ISNUMBER($BX738),IF($BX738&gt;=2018,1,0),"")</f>
        <v>1.0</v>
      </c>
      <c r="AC738">
        <f>IF(ISNUMBER($BX738),IF($BX738&gt;=2019,1,0),"")</f>
        <v>0.0</v>
      </c>
      <c r="AD738">
        <f>IF($L738&lt;&gt;"",IF($L738&gt;2013,1,0),"")</f>
        <v>0.0</v>
      </c>
      <c r="AE738">
        <f>IF($L738&lt;&gt;"",1+IF($L738&gt;2011,1,0)+IF($L738&gt;2014,1,0),"")</f>
        <v>1.0</v>
      </c>
      <c r="AF738" t="inlineStr">
        <is>
          <t>loan (interest rate)</t>
        </is>
      </c>
      <c r="AG738" t="inlineStr">
        <is>
          <t>performance</t>
        </is>
      </c>
      <c r="AH738" t="inlineStr">
        <is>
          <t>99_NCE</t>
        </is>
      </c>
      <c r="AI738" t="inlineStr">
        <is>
          <t>99_NCE</t>
        </is>
      </c>
      <c r="AJ738" t="inlineStr">
        <is>
          <t>99_NCE</t>
        </is>
      </c>
      <c r="AK738" t="str">
        <f>IF(AND($CF738&lt;&gt;"",IFERROR(INDEX(subsample_country_map!$B:$B,MATCH($CF738,subsample_country_map!$A:$A,0)),"")&lt;&gt;""),INDEX(subsample_country_map!$B:$B,MATCH($CF738,subsample_country_map!$A:$A,0)),INDEX(lookup!$AA:$AA,MATCH($A738,lookup!$A:$A,0)))</f>
        <v>99_NCE</v>
      </c>
      <c r="AL738" t="str">
        <f>IF(AND($CF738&lt;&gt;"",IFERROR(INDEX(subsample_country_map!$C:$C,MATCH($CF738,subsample_country_map!$A:$A,0)),"")&lt;&gt;""),INDEX(subsample_country_map!$C:$C,MATCH($CF738,subsample_country_map!$A:$A,0)),INDEX(lookup!$AB:$AB,MATCH($A738,lookup!$A:$A,0)))</f>
        <v>99_NCE</v>
      </c>
      <c r="AM738" t="str">
        <f>IF(AND($CF738&lt;&gt;"",IFERROR(INDEX(subsample_country_map!$D:$D,MATCH($CF738,subsample_country_map!$A:$A,0)),"")&lt;&gt;""),INDEX(subsample_country_map!$D:$D,MATCH($CF738,subsample_country_map!$A:$A,0)),INDEX(lookup!$AC:$AC,MATCH($A738,lookup!$A:$A,0)))</f>
        <v>99_NCE</v>
      </c>
      <c r="AN738" t="str">
        <f>IF(AND($CF738&lt;&gt;"",IFERROR(INDEX(subsample_country_map!$E:$E,MATCH($CF738,subsample_country_map!$A:$A,0)),"")&lt;&gt;""),INDEX(subsample_country_map!$E:$E,MATCH($CF738,subsample_country_map!$A:$A,0)),INDEX(lookup!$AD:$AD,MATCH($A738,lookup!$A:$A,0)))</f>
        <v>99_NCE</v>
      </c>
      <c r="AO738" t="str">
        <f>INDEX(lookup!$Y:$Y,MATCH($A738,lookup!$A:$A,0))</f>
        <v>0_published</v>
      </c>
      <c r="AP738" t="str">
        <f>INDEX(lookup!$Z:$Z,MATCH($A738,lookup!$A:$A,0))</f>
        <v>0_VHB low</v>
      </c>
      <c r="AQ738" t="str">
        <f>INDEX(lookup!$W:$W,MATCH($A738,lookup!$A:$A,0))</f>
        <v>2_sust</v>
      </c>
      <c r="AS738" t="inlineStr">
        <is>
          <t>staging</t>
        </is>
      </c>
      <c r="AT738" t="inlineStr">
        <is>
          <t>bad-CER</t>
        </is>
      </c>
      <c r="AU738" t="inlineStr">
        <is>
          <t>cost</t>
        </is>
      </c>
      <c r="AV738" t="inlineStr">
        <is>
          <t>-0.030</t>
        </is>
      </c>
      <c r="AW738" t="inlineStr">
        <is>
          <t>0.033</t>
        </is>
      </c>
      <c r="BA738" t="n">
        <v>6029</v>
      </c>
      <c r="BB738" t="inlineStr">
        <is>
          <t>0</t>
        </is>
      </c>
      <c r="BC738" t="inlineStr">
        <is>
          <t>OLS</t>
        </is>
      </c>
      <c r="BD738" t="inlineStr">
        <is>
          <t>firm</t>
        </is>
      </c>
      <c r="BE738" t="inlineStr">
        <is>
          <t>none</t>
        </is>
      </c>
      <c r="BI738" t="inlineStr">
        <is>
          <t>Table B.2</t>
        </is>
      </c>
      <c r="BJ738" t="inlineStr">
        <is>
          <t>column 7 (Public R&amp;D Expenditure)</t>
        </is>
      </c>
      <c r="BK738" t="inlineStr">
        <is>
          <t>14</t>
        </is>
      </c>
      <c r="BL738" t="inlineStr">
        <is>
          <t>Emission intensity -0.030 (0.033)</t>
        </is>
      </c>
      <c r="BM738" t="inlineStr">
        <is>
          <t>Emission intensity</t>
        </is>
      </c>
      <c r="BN738" t="inlineStr">
        <is>
          <t>(log) All-in-spread-drawn</t>
        </is>
      </c>
      <c r="BO738" t="inlineStr">
        <is>
          <t>update</t>
        </is>
      </c>
      <c r="BP738" t="inlineStr">
        <is>
          <t>D'Arcangelo et al (2025)</t>
        </is>
      </c>
      <c r="BQ738" t="inlineStr">
        <is>
          <t>computed</t>
        </is>
      </c>
      <c r="BT738" t="n">
        <v>0</v>
      </c>
      <c r="BU738" t="inlineStr">
        <is>
          <t>staging_DArcangelo_et_al_2025.csv</t>
        </is>
      </c>
      <c r="BW738" t="n">
        <v>2002</v>
      </c>
      <c r="BX738" t="n">
        <v>2018</v>
      </c>
      <c r="BY738" t="inlineStr">
        <is>
          <t>multi: 33 countries</t>
        </is>
      </c>
      <c r="BZ738" t="n">
        <v>2010</v>
      </c>
      <c r="CA738" t="n">
        <v>0.1764705882352941</v>
      </c>
      <c r="CB738" t="n">
        <v>0</v>
      </c>
      <c r="CC738" t="n">
        <v>1</v>
      </c>
      <c r="CD738" t="n">
        <v>0.01170778534556279</v>
      </c>
      <c r="CE738" t="n">
        <v>1</v>
      </c>
    </row>
    <row r="739">
      <c r="A739" t="inlineStr">
        <is>
          <t>D'Arcangelo et al (2025)</t>
        </is>
      </c>
      <c r="B739" t="n">
        <v>2044</v>
      </c>
      <c r="C739" t="n">
        <v>-0.007631693654652244</v>
      </c>
      <c r="D739" t="n">
        <v>6029</v>
      </c>
      <c r="E739">
        <f>IF(ISNUMBER($BA739),$BA739,IF(AND(ISNUMBER($D739),ISNUMBER($BW739),ISNUMBER($BX739)),$D739*($BX739-$BW739+1),""))</f>
        <v>102493.0</v>
      </c>
      <c r="H739" t="inlineStr">
        <is>
          <t>partial</t>
        </is>
      </c>
      <c r="I739" t="inlineStr">
        <is>
          <t>Regression Cofficient and Standard Error  available</t>
        </is>
      </c>
      <c r="J739">
        <f>IF($BW739&lt;&gt;"",$BW739,"")</f>
        <v>2002.0</v>
      </c>
      <c r="K739">
        <f>IF($BX739&lt;&gt;"",$BX739,"")</f>
        <v>2018.0</v>
      </c>
      <c r="L739">
        <f>IF(AND(ISNUMBER($BW739),ISNUMBER($BX739)),($BW739+$BX739)/2,"")</f>
        <v>2010.0</v>
      </c>
      <c r="M739">
        <f>IF($L739&lt;&gt;"",$L739,"")</f>
        <v>2010.0</v>
      </c>
      <c r="N739">
        <f>IF(AND(ISNUMBER($BW739),ISNUMBER($BX739)),MIN(1,MAX(0,($BX739-2016+1)/($BX739-$BW739+1))),"")</f>
        <v>0.1764705882352941</v>
      </c>
      <c r="O739">
        <f>IF(AND(ISNUMBER($BW739),ISNUMBER($BX739)),MIN(1,MAX(0,($BX739-2017+1)/($BX739-$BW739+1))),"")</f>
        <v>0.1176470588235294</v>
      </c>
      <c r="P739">
        <f>IF(AND(ISNUMBER($BW739),ISNUMBER($BX739)),MIN(1,MAX(0,($BX739-2018+1)/($BX739-$BW739+1))),"")</f>
        <v>0.05882352941176471</v>
      </c>
      <c r="Q739">
        <f>IF(AND(ISNUMBER($BW739),ISNUMBER($BX739)),MIN(1,MAX(0,($BX739-2019+1)/($BX739-$BW739+1))),"")</f>
        <v>0.0</v>
      </c>
      <c r="R739">
        <f>IF(AND(ISNUMBER($BW739),ISNUMBER($BX739)),MIN(1,MAX(0,($BX739-2016+1)/($BX739-$BW739+1))),"")</f>
        <v>0.1764705882352941</v>
      </c>
      <c r="S739">
        <f>IF($L739&lt;&gt;"",IF($L739&gt;=2015.5,1,0),"")</f>
        <v>0.0</v>
      </c>
      <c r="T739">
        <f>IF($L739&lt;&gt;"",IF($L739&gt;=2016,1,0),"")</f>
        <v>0.0</v>
      </c>
      <c r="U739">
        <f>IF(ISNUMBER($BX739),IF($BX739&gt;=2016,1,0),"")</f>
        <v>1.0</v>
      </c>
      <c r="V739">
        <f>IF(ISNUMBER($BW739),IF($BW739&gt;=2016,1,0),"")</f>
        <v>0.0</v>
      </c>
      <c r="W739" t="str">
        <f>IF(AND(ISNUMBER($BW739),ISNUMBER($BX739)),IF($BW739&gt;=2016,"post-only",IF($BX739&lt;2016,"pre-only","mixed")),"")</f>
        <v>mixed</v>
      </c>
      <c r="X739">
        <f>IF(AND(ISNUMBER($BW739),ISNUMBER($BX739)),MIN(1,MAX(0,($BX739-2017+1)/($BX739-$BW739+1))),"")</f>
        <v>0.1176470588235294</v>
      </c>
      <c r="Y739">
        <f>IF(AND(ISNUMBER($BW739),ISNUMBER($BX739)),MIN(1,MAX(0,($BX739-2018+1)/($BX739-$BW739+1))),"")</f>
        <v>0.05882352941176471</v>
      </c>
      <c r="Z739">
        <f>IF(AND(ISNUMBER($BW739),ISNUMBER($BX739)),MIN(1,MAX(0,($BX739-2019+1)/($BX739-$BW739+1))),"")</f>
        <v>0.0</v>
      </c>
      <c r="AA739">
        <f>IF(ISNUMBER($BX739),IF($BX739&gt;=2017,1,0),"")</f>
        <v>1.0</v>
      </c>
      <c r="AB739">
        <f>IF(ISNUMBER($BX739),IF($BX739&gt;=2018,1,0),"")</f>
        <v>1.0</v>
      </c>
      <c r="AC739">
        <f>IF(ISNUMBER($BX739),IF($BX739&gt;=2019,1,0),"")</f>
        <v>0.0</v>
      </c>
      <c r="AD739">
        <f>IF($L739&lt;&gt;"",IF($L739&gt;2013,1,0),"")</f>
        <v>0.0</v>
      </c>
      <c r="AE739">
        <f>IF($L739&lt;&gt;"",1+IF($L739&gt;2011,1,0)+IF($L739&gt;2014,1,0),"")</f>
        <v>1.0</v>
      </c>
      <c r="AF739" t="inlineStr">
        <is>
          <t>loan (interest rate)</t>
        </is>
      </c>
      <c r="AG739" t="inlineStr">
        <is>
          <t>performance</t>
        </is>
      </c>
      <c r="AH739" t="inlineStr">
        <is>
          <t>99_NCE</t>
        </is>
      </c>
      <c r="AI739" t="inlineStr">
        <is>
          <t>99_NCE</t>
        </is>
      </c>
      <c r="AJ739" t="inlineStr">
        <is>
          <t>99_NCE</t>
        </is>
      </c>
      <c r="AK739" t="str">
        <f>IF(AND($CF739&lt;&gt;"",IFERROR(INDEX(subsample_country_map!$B:$B,MATCH($CF739,subsample_country_map!$A:$A,0)),"")&lt;&gt;""),INDEX(subsample_country_map!$B:$B,MATCH($CF739,subsample_country_map!$A:$A,0)),INDEX(lookup!$AA:$AA,MATCH($A739,lookup!$A:$A,0)))</f>
        <v>99_NCE</v>
      </c>
      <c r="AL739" t="str">
        <f>IF(AND($CF739&lt;&gt;"",IFERROR(INDEX(subsample_country_map!$C:$C,MATCH($CF739,subsample_country_map!$A:$A,0)),"")&lt;&gt;""),INDEX(subsample_country_map!$C:$C,MATCH($CF739,subsample_country_map!$A:$A,0)),INDEX(lookup!$AB:$AB,MATCH($A739,lookup!$A:$A,0)))</f>
        <v>99_NCE</v>
      </c>
      <c r="AM739" t="str">
        <f>IF(AND($CF739&lt;&gt;"",IFERROR(INDEX(subsample_country_map!$D:$D,MATCH($CF739,subsample_country_map!$A:$A,0)),"")&lt;&gt;""),INDEX(subsample_country_map!$D:$D,MATCH($CF739,subsample_country_map!$A:$A,0)),INDEX(lookup!$AC:$AC,MATCH($A739,lookup!$A:$A,0)))</f>
        <v>99_NCE</v>
      </c>
      <c r="AN739" t="str">
        <f>IF(AND($CF739&lt;&gt;"",IFERROR(INDEX(subsample_country_map!$E:$E,MATCH($CF739,subsample_country_map!$A:$A,0)),"")&lt;&gt;""),INDEX(subsample_country_map!$E:$E,MATCH($CF739,subsample_country_map!$A:$A,0)),INDEX(lookup!$AD:$AD,MATCH($A739,lookup!$A:$A,0)))</f>
        <v>99_NCE</v>
      </c>
      <c r="AO739" t="str">
        <f>INDEX(lookup!$Y:$Y,MATCH($A739,lookup!$A:$A,0))</f>
        <v>0_published</v>
      </c>
      <c r="AP739" t="str">
        <f>INDEX(lookup!$Z:$Z,MATCH($A739,lookup!$A:$A,0))</f>
        <v>0_VHB low</v>
      </c>
      <c r="AQ739" t="str">
        <f>INDEX(lookup!$W:$W,MATCH($A739,lookup!$A:$A,0))</f>
        <v>2_sust</v>
      </c>
      <c r="AS739" t="inlineStr">
        <is>
          <t>staging</t>
        </is>
      </c>
      <c r="AT739" t="inlineStr">
        <is>
          <t>good-CER</t>
        </is>
      </c>
      <c r="AU739" t="inlineStr">
        <is>
          <t>cost</t>
        </is>
      </c>
      <c r="AV739" t="inlineStr">
        <is>
          <t>-0.016</t>
        </is>
      </c>
      <c r="AW739" t="inlineStr">
        <is>
          <t>0.027</t>
        </is>
      </c>
      <c r="BA739" t="inlineStr">
        <is>
          <t>FLAG</t>
        </is>
      </c>
      <c r="BB739" t="inlineStr">
        <is>
          <t>0</t>
        </is>
      </c>
      <c r="BC739" t="inlineStr">
        <is>
          <t>OLS</t>
        </is>
      </c>
      <c r="BD739" t="inlineStr">
        <is>
          <t>firm</t>
        </is>
      </c>
      <c r="BE739" t="inlineStr">
        <is>
          <t>none</t>
        </is>
      </c>
      <c r="BI739" t="inlineStr">
        <is>
          <t>Table B.3</t>
        </is>
      </c>
      <c r="BJ739" t="inlineStr">
        <is>
          <t>column 1 (No policy variable), row Log + 0.1</t>
        </is>
      </c>
      <c r="BK739" t="inlineStr">
        <is>
          <t>15</t>
        </is>
      </c>
      <c r="BL739" t="inlineStr">
        <is>
          <t>Log + 0.1 -0.016 (0.027)</t>
        </is>
      </c>
      <c r="BM739" t="inlineStr">
        <is>
          <t>Green innovativeness (Transformation: Log + 0.1)</t>
        </is>
      </c>
      <c r="BN739" t="inlineStr">
        <is>
          <t>(log) All-in-spread-drawn</t>
        </is>
      </c>
      <c r="BO739" t="inlineStr">
        <is>
          <t>update</t>
        </is>
      </c>
      <c r="BP739" t="inlineStr">
        <is>
          <t>D'Arcangelo et al (2025)</t>
        </is>
      </c>
      <c r="BQ739" t="inlineStr">
        <is>
          <t>computed</t>
        </is>
      </c>
      <c r="BT739" t="n">
        <v>0</v>
      </c>
      <c r="BU739" t="inlineStr">
        <is>
          <t>staging_DArcangelo_et_al_2025.csv</t>
        </is>
      </c>
      <c r="BW739" t="n">
        <v>2002</v>
      </c>
      <c r="BX739" t="n">
        <v>2018</v>
      </c>
      <c r="BY739" t="inlineStr">
        <is>
          <t>multi: 33 countries</t>
        </is>
      </c>
      <c r="BZ739" t="n">
        <v>2010</v>
      </c>
      <c r="CA739" t="n">
        <v>0.1764705882352941</v>
      </c>
      <c r="CB739" t="n">
        <v>0</v>
      </c>
      <c r="CC739" t="n">
        <v>1</v>
      </c>
      <c r="CD739" t="n">
        <v>-0.007631841823433677</v>
      </c>
      <c r="CE739" t="n">
        <v>1</v>
      </c>
    </row>
    <row r="740">
      <c r="A740" t="inlineStr">
        <is>
          <t>D'Arcangelo et al (2025)</t>
        </is>
      </c>
      <c r="B740" t="n">
        <v>2045</v>
      </c>
      <c r="C740" t="n">
        <v>0.02379963087231465</v>
      </c>
      <c r="D740" t="n">
        <v>6029</v>
      </c>
      <c r="E740">
        <f>IF(ISNUMBER($BA740),$BA740,IF(AND(ISNUMBER($D740),ISNUMBER($BW740),ISNUMBER($BX740)),$D740*($BX740-$BW740+1),""))</f>
        <v>102493.0</v>
      </c>
      <c r="H740" t="inlineStr">
        <is>
          <t>partial</t>
        </is>
      </c>
      <c r="I740" t="inlineStr">
        <is>
          <t>Regression Cofficient and Standard Error  available</t>
        </is>
      </c>
      <c r="J740">
        <f>IF($BW740&lt;&gt;"",$BW740,"")</f>
        <v>2002.0</v>
      </c>
      <c r="K740">
        <f>IF($BX740&lt;&gt;"",$BX740,"")</f>
        <v>2018.0</v>
      </c>
      <c r="L740">
        <f>IF(AND(ISNUMBER($BW740),ISNUMBER($BX740)),($BW740+$BX740)/2,"")</f>
        <v>2010.0</v>
      </c>
      <c r="M740">
        <f>IF($L740&lt;&gt;"",$L740,"")</f>
        <v>2010.0</v>
      </c>
      <c r="N740">
        <f>IF(AND(ISNUMBER($BW740),ISNUMBER($BX740)),MIN(1,MAX(0,($BX740-2016+1)/($BX740-$BW740+1))),"")</f>
        <v>0.1764705882352941</v>
      </c>
      <c r="O740">
        <f>IF(AND(ISNUMBER($BW740),ISNUMBER($BX740)),MIN(1,MAX(0,($BX740-2017+1)/($BX740-$BW740+1))),"")</f>
        <v>0.1176470588235294</v>
      </c>
      <c r="P740">
        <f>IF(AND(ISNUMBER($BW740),ISNUMBER($BX740)),MIN(1,MAX(0,($BX740-2018+1)/($BX740-$BW740+1))),"")</f>
        <v>0.05882352941176471</v>
      </c>
      <c r="Q740">
        <f>IF(AND(ISNUMBER($BW740),ISNUMBER($BX740)),MIN(1,MAX(0,($BX740-2019+1)/($BX740-$BW740+1))),"")</f>
        <v>0.0</v>
      </c>
      <c r="R740">
        <f>IF(AND(ISNUMBER($BW740),ISNUMBER($BX740)),MIN(1,MAX(0,($BX740-2016+1)/($BX740-$BW740+1))),"")</f>
        <v>0.1764705882352941</v>
      </c>
      <c r="S740">
        <f>IF($L740&lt;&gt;"",IF($L740&gt;=2015.5,1,0),"")</f>
        <v>0.0</v>
      </c>
      <c r="T740">
        <f>IF($L740&lt;&gt;"",IF($L740&gt;=2016,1,0),"")</f>
        <v>0.0</v>
      </c>
      <c r="U740">
        <f>IF(ISNUMBER($BX740),IF($BX740&gt;=2016,1,0),"")</f>
        <v>1.0</v>
      </c>
      <c r="V740">
        <f>IF(ISNUMBER($BW740),IF($BW740&gt;=2016,1,0),"")</f>
        <v>0.0</v>
      </c>
      <c r="W740" t="str">
        <f>IF(AND(ISNUMBER($BW740),ISNUMBER($BX740)),IF($BW740&gt;=2016,"post-only",IF($BX740&lt;2016,"pre-only","mixed")),"")</f>
        <v>mixed</v>
      </c>
      <c r="X740">
        <f>IF(AND(ISNUMBER($BW740),ISNUMBER($BX740)),MIN(1,MAX(0,($BX740-2017+1)/($BX740-$BW740+1))),"")</f>
        <v>0.1176470588235294</v>
      </c>
      <c r="Y740">
        <f>IF(AND(ISNUMBER($BW740),ISNUMBER($BX740)),MIN(1,MAX(0,($BX740-2018+1)/($BX740-$BW740+1))),"")</f>
        <v>0.05882352941176471</v>
      </c>
      <c r="Z740">
        <f>IF(AND(ISNUMBER($BW740),ISNUMBER($BX740)),MIN(1,MAX(0,($BX740-2019+1)/($BX740-$BW740+1))),"")</f>
        <v>0.0</v>
      </c>
      <c r="AA740">
        <f>IF(ISNUMBER($BX740),IF($BX740&gt;=2017,1,0),"")</f>
        <v>1.0</v>
      </c>
      <c r="AB740">
        <f>IF(ISNUMBER($BX740),IF($BX740&gt;=2018,1,0),"")</f>
        <v>1.0</v>
      </c>
      <c r="AC740">
        <f>IF(ISNUMBER($BX740),IF($BX740&gt;=2019,1,0),"")</f>
        <v>0.0</v>
      </c>
      <c r="AD740">
        <f>IF($L740&lt;&gt;"",IF($L740&gt;2013,1,0),"")</f>
        <v>0.0</v>
      </c>
      <c r="AE740">
        <f>IF($L740&lt;&gt;"",1+IF($L740&gt;2011,1,0)+IF($L740&gt;2014,1,0),"")</f>
        <v>1.0</v>
      </c>
      <c r="AF740" t="inlineStr">
        <is>
          <t>loan (interest rate)</t>
        </is>
      </c>
      <c r="AG740" t="inlineStr">
        <is>
          <t>performance</t>
        </is>
      </c>
      <c r="AH740" t="inlineStr">
        <is>
          <t>99_NCE</t>
        </is>
      </c>
      <c r="AI740" t="inlineStr">
        <is>
          <t>99_NCE</t>
        </is>
      </c>
      <c r="AJ740" t="inlineStr">
        <is>
          <t>99_NCE</t>
        </is>
      </c>
      <c r="AK740" t="str">
        <f>IF(AND($CF740&lt;&gt;"",IFERROR(INDEX(subsample_country_map!$B:$B,MATCH($CF740,subsample_country_map!$A:$A,0)),"")&lt;&gt;""),INDEX(subsample_country_map!$B:$B,MATCH($CF740,subsample_country_map!$A:$A,0)),INDEX(lookup!$AA:$AA,MATCH($A740,lookup!$A:$A,0)))</f>
        <v>99_NCE</v>
      </c>
      <c r="AL740" t="str">
        <f>IF(AND($CF740&lt;&gt;"",IFERROR(INDEX(subsample_country_map!$C:$C,MATCH($CF740,subsample_country_map!$A:$A,0)),"")&lt;&gt;""),INDEX(subsample_country_map!$C:$C,MATCH($CF740,subsample_country_map!$A:$A,0)),INDEX(lookup!$AB:$AB,MATCH($A740,lookup!$A:$A,0)))</f>
        <v>99_NCE</v>
      </c>
      <c r="AM740" t="str">
        <f>IF(AND($CF740&lt;&gt;"",IFERROR(INDEX(subsample_country_map!$D:$D,MATCH($CF740,subsample_country_map!$A:$A,0)),"")&lt;&gt;""),INDEX(subsample_country_map!$D:$D,MATCH($CF740,subsample_country_map!$A:$A,0)),INDEX(lookup!$AC:$AC,MATCH($A740,lookup!$A:$A,0)))</f>
        <v>99_NCE</v>
      </c>
      <c r="AN740" t="str">
        <f>IF(AND($CF740&lt;&gt;"",IFERROR(INDEX(subsample_country_map!$E:$E,MATCH($CF740,subsample_country_map!$A:$A,0)),"")&lt;&gt;""),INDEX(subsample_country_map!$E:$E,MATCH($CF740,subsample_country_map!$A:$A,0)),INDEX(lookup!$AD:$AD,MATCH($A740,lookup!$A:$A,0)))</f>
        <v>99_NCE</v>
      </c>
      <c r="AO740" t="str">
        <f>INDEX(lookup!$Y:$Y,MATCH($A740,lookup!$A:$A,0))</f>
        <v>0_published</v>
      </c>
      <c r="AP740" t="str">
        <f>INDEX(lookup!$Z:$Z,MATCH($A740,lookup!$A:$A,0))</f>
        <v>0_VHB low</v>
      </c>
      <c r="AQ740" t="str">
        <f>INDEX(lookup!$W:$W,MATCH($A740,lookup!$A:$A,0))</f>
        <v>2_sust</v>
      </c>
      <c r="AS740" t="inlineStr">
        <is>
          <t>staging</t>
        </is>
      </c>
      <c r="AT740" t="inlineStr">
        <is>
          <t>good-CER</t>
        </is>
      </c>
      <c r="AU740" t="inlineStr">
        <is>
          <t>cost</t>
        </is>
      </c>
      <c r="AV740" t="inlineStr">
        <is>
          <t>0.122</t>
        </is>
      </c>
      <c r="AW740" t="inlineStr">
        <is>
          <t>0.066</t>
        </is>
      </c>
      <c r="BA740" t="inlineStr">
        <is>
          <t>FLAG</t>
        </is>
      </c>
      <c r="BB740" t="inlineStr">
        <is>
          <t>0</t>
        </is>
      </c>
      <c r="BC740" t="inlineStr">
        <is>
          <t>OLS</t>
        </is>
      </c>
      <c r="BD740" t="inlineStr">
        <is>
          <t>firm</t>
        </is>
      </c>
      <c r="BE740" t="inlineStr">
        <is>
          <t>none</t>
        </is>
      </c>
      <c r="BI740" t="inlineStr">
        <is>
          <t>Table B.3</t>
        </is>
      </c>
      <c r="BJ740" t="inlineStr">
        <is>
          <t>column 2 (EPS), row Log + 0.1</t>
        </is>
      </c>
      <c r="BK740" t="inlineStr">
        <is>
          <t>15</t>
        </is>
      </c>
      <c r="BL740" t="inlineStr">
        <is>
          <t>Log + 0.1 0.122* (0.066)</t>
        </is>
      </c>
      <c r="BM740" t="inlineStr">
        <is>
          <t>Green innovativeness (Transformation: Log + 0.1)</t>
        </is>
      </c>
      <c r="BN740" t="inlineStr">
        <is>
          <t>(log) All-in-spread-drawn</t>
        </is>
      </c>
      <c r="BO740" t="inlineStr">
        <is>
          <t>update</t>
        </is>
      </c>
      <c r="BP740" t="inlineStr">
        <is>
          <t>D'Arcangelo et al (2025)</t>
        </is>
      </c>
      <c r="BQ740" t="inlineStr">
        <is>
          <t>computed</t>
        </is>
      </c>
      <c r="BT740" t="n">
        <v>0</v>
      </c>
      <c r="BU740" t="inlineStr">
        <is>
          <t>staging_DArcangelo_et_al_2025.csv</t>
        </is>
      </c>
      <c r="BW740" t="n">
        <v>2002</v>
      </c>
      <c r="BX740" t="n">
        <v>2018</v>
      </c>
      <c r="BY740" t="inlineStr">
        <is>
          <t>multi: 33 countries</t>
        </is>
      </c>
      <c r="BZ740" t="n">
        <v>2010</v>
      </c>
      <c r="CA740" t="n">
        <v>0.1764705882352941</v>
      </c>
      <c r="CB740" t="n">
        <v>0</v>
      </c>
      <c r="CC740" t="n">
        <v>1</v>
      </c>
      <c r="CD740" t="n">
        <v>0.02380412594832858</v>
      </c>
      <c r="CE740" t="n">
        <v>1</v>
      </c>
    </row>
    <row r="741">
      <c r="A741" t="inlineStr">
        <is>
          <t>D'Arcangelo et al (2025)</t>
        </is>
      </c>
      <c r="B741" t="n">
        <v>2046</v>
      </c>
      <c r="C741" t="n">
        <v>-0.006677777525958354</v>
      </c>
      <c r="D741" t="n">
        <v>6029</v>
      </c>
      <c r="E741">
        <f>IF(ISNUMBER($BA741),$BA741,IF(AND(ISNUMBER($D741),ISNUMBER($BW741),ISNUMBER($BX741)),$D741*($BX741-$BW741+1),""))</f>
        <v>102493.0</v>
      </c>
      <c r="H741" t="inlineStr">
        <is>
          <t>partial</t>
        </is>
      </c>
      <c r="I741" t="inlineStr">
        <is>
          <t>Regression Cofficient and Standard Error  available</t>
        </is>
      </c>
      <c r="J741">
        <f>IF($BW741&lt;&gt;"",$BW741,"")</f>
        <v>2002.0</v>
      </c>
      <c r="K741">
        <f>IF($BX741&lt;&gt;"",$BX741,"")</f>
        <v>2018.0</v>
      </c>
      <c r="L741">
        <f>IF(AND(ISNUMBER($BW741),ISNUMBER($BX741)),($BW741+$BX741)/2,"")</f>
        <v>2010.0</v>
      </c>
      <c r="M741">
        <f>IF($L741&lt;&gt;"",$L741,"")</f>
        <v>2010.0</v>
      </c>
      <c r="N741">
        <f>IF(AND(ISNUMBER($BW741),ISNUMBER($BX741)),MIN(1,MAX(0,($BX741-2016+1)/($BX741-$BW741+1))),"")</f>
        <v>0.1764705882352941</v>
      </c>
      <c r="O741">
        <f>IF(AND(ISNUMBER($BW741),ISNUMBER($BX741)),MIN(1,MAX(0,($BX741-2017+1)/($BX741-$BW741+1))),"")</f>
        <v>0.1176470588235294</v>
      </c>
      <c r="P741">
        <f>IF(AND(ISNUMBER($BW741),ISNUMBER($BX741)),MIN(1,MAX(0,($BX741-2018+1)/($BX741-$BW741+1))),"")</f>
        <v>0.05882352941176471</v>
      </c>
      <c r="Q741">
        <f>IF(AND(ISNUMBER($BW741),ISNUMBER($BX741)),MIN(1,MAX(0,($BX741-2019+1)/($BX741-$BW741+1))),"")</f>
        <v>0.0</v>
      </c>
      <c r="R741">
        <f>IF(AND(ISNUMBER($BW741),ISNUMBER($BX741)),MIN(1,MAX(0,($BX741-2016+1)/($BX741-$BW741+1))),"")</f>
        <v>0.1764705882352941</v>
      </c>
      <c r="S741">
        <f>IF($L741&lt;&gt;"",IF($L741&gt;=2015.5,1,0),"")</f>
        <v>0.0</v>
      </c>
      <c r="T741">
        <f>IF($L741&lt;&gt;"",IF($L741&gt;=2016,1,0),"")</f>
        <v>0.0</v>
      </c>
      <c r="U741">
        <f>IF(ISNUMBER($BX741),IF($BX741&gt;=2016,1,0),"")</f>
        <v>1.0</v>
      </c>
      <c r="V741">
        <f>IF(ISNUMBER($BW741),IF($BW741&gt;=2016,1,0),"")</f>
        <v>0.0</v>
      </c>
      <c r="W741" t="str">
        <f>IF(AND(ISNUMBER($BW741),ISNUMBER($BX741)),IF($BW741&gt;=2016,"post-only",IF($BX741&lt;2016,"pre-only","mixed")),"")</f>
        <v>mixed</v>
      </c>
      <c r="X741">
        <f>IF(AND(ISNUMBER($BW741),ISNUMBER($BX741)),MIN(1,MAX(0,($BX741-2017+1)/($BX741-$BW741+1))),"")</f>
        <v>0.1176470588235294</v>
      </c>
      <c r="Y741">
        <f>IF(AND(ISNUMBER($BW741),ISNUMBER($BX741)),MIN(1,MAX(0,($BX741-2018+1)/($BX741-$BW741+1))),"")</f>
        <v>0.05882352941176471</v>
      </c>
      <c r="Z741">
        <f>IF(AND(ISNUMBER($BW741),ISNUMBER($BX741)),MIN(1,MAX(0,($BX741-2019+1)/($BX741-$BW741+1))),"")</f>
        <v>0.0</v>
      </c>
      <c r="AA741">
        <f>IF(ISNUMBER($BX741),IF($BX741&gt;=2017,1,0),"")</f>
        <v>1.0</v>
      </c>
      <c r="AB741">
        <f>IF(ISNUMBER($BX741),IF($BX741&gt;=2018,1,0),"")</f>
        <v>1.0</v>
      </c>
      <c r="AC741">
        <f>IF(ISNUMBER($BX741),IF($BX741&gt;=2019,1,0),"")</f>
        <v>0.0</v>
      </c>
      <c r="AD741">
        <f>IF($L741&lt;&gt;"",IF($L741&gt;2013,1,0),"")</f>
        <v>0.0</v>
      </c>
      <c r="AE741">
        <f>IF($L741&lt;&gt;"",1+IF($L741&gt;2011,1,0)+IF($L741&gt;2014,1,0),"")</f>
        <v>1.0</v>
      </c>
      <c r="AF741" t="inlineStr">
        <is>
          <t>loan (interest rate)</t>
        </is>
      </c>
      <c r="AG741" t="inlineStr">
        <is>
          <t>performance</t>
        </is>
      </c>
      <c r="AH741" t="inlineStr">
        <is>
          <t>99_NCE</t>
        </is>
      </c>
      <c r="AI741" t="inlineStr">
        <is>
          <t>99_NCE</t>
        </is>
      </c>
      <c r="AJ741" t="inlineStr">
        <is>
          <t>99_NCE</t>
        </is>
      </c>
      <c r="AK741" t="str">
        <f>IF(AND($CF741&lt;&gt;"",IFERROR(INDEX(subsample_country_map!$B:$B,MATCH($CF741,subsample_country_map!$A:$A,0)),"")&lt;&gt;""),INDEX(subsample_country_map!$B:$B,MATCH($CF741,subsample_country_map!$A:$A,0)),INDEX(lookup!$AA:$AA,MATCH($A741,lookup!$A:$A,0)))</f>
        <v>99_NCE</v>
      </c>
      <c r="AL741" t="str">
        <f>IF(AND($CF741&lt;&gt;"",IFERROR(INDEX(subsample_country_map!$C:$C,MATCH($CF741,subsample_country_map!$A:$A,0)),"")&lt;&gt;""),INDEX(subsample_country_map!$C:$C,MATCH($CF741,subsample_country_map!$A:$A,0)),INDEX(lookup!$AB:$AB,MATCH($A741,lookup!$A:$A,0)))</f>
        <v>99_NCE</v>
      </c>
      <c r="AM741" t="str">
        <f>IF(AND($CF741&lt;&gt;"",IFERROR(INDEX(subsample_country_map!$D:$D,MATCH($CF741,subsample_country_map!$A:$A,0)),"")&lt;&gt;""),INDEX(subsample_country_map!$D:$D,MATCH($CF741,subsample_country_map!$A:$A,0)),INDEX(lookup!$AC:$AC,MATCH($A741,lookup!$A:$A,0)))</f>
        <v>99_NCE</v>
      </c>
      <c r="AN741" t="str">
        <f>IF(AND($CF741&lt;&gt;"",IFERROR(INDEX(subsample_country_map!$E:$E,MATCH($CF741,subsample_country_map!$A:$A,0)),"")&lt;&gt;""),INDEX(subsample_country_map!$E:$E,MATCH($CF741,subsample_country_map!$A:$A,0)),INDEX(lookup!$AD:$AD,MATCH($A741,lookup!$A:$A,0)))</f>
        <v>99_NCE</v>
      </c>
      <c r="AO741" t="str">
        <f>INDEX(lookup!$Y:$Y,MATCH($A741,lookup!$A:$A,0))</f>
        <v>0_published</v>
      </c>
      <c r="AP741" t="str">
        <f>INDEX(lookup!$Z:$Z,MATCH($A741,lookup!$A:$A,0))</f>
        <v>0_VHB low</v>
      </c>
      <c r="AQ741" t="str">
        <f>INDEX(lookup!$W:$W,MATCH($A741,lookup!$A:$A,0))</f>
        <v>2_sust</v>
      </c>
      <c r="AS741" t="inlineStr">
        <is>
          <t>staging</t>
        </is>
      </c>
      <c r="AT741" t="inlineStr">
        <is>
          <t>good-CER</t>
        </is>
      </c>
      <c r="AU741" t="inlineStr">
        <is>
          <t>cost</t>
        </is>
      </c>
      <c r="AV741" t="inlineStr">
        <is>
          <t>-0.014</t>
        </is>
      </c>
      <c r="AW741" t="inlineStr">
        <is>
          <t>0.027</t>
        </is>
      </c>
      <c r="BA741" t="inlineStr">
        <is>
          <t>FLAG</t>
        </is>
      </c>
      <c r="BB741" t="inlineStr">
        <is>
          <t>0</t>
        </is>
      </c>
      <c r="BC741" t="inlineStr">
        <is>
          <t>OLS</t>
        </is>
      </c>
      <c r="BD741" t="inlineStr">
        <is>
          <t>firm</t>
        </is>
      </c>
      <c r="BE741" t="inlineStr">
        <is>
          <t>none</t>
        </is>
      </c>
      <c r="BI741" t="inlineStr">
        <is>
          <t>Table B.3</t>
        </is>
      </c>
      <c r="BJ741" t="inlineStr">
        <is>
          <t>column 3 (CO2 tax), row Log + 0.1</t>
        </is>
      </c>
      <c r="BK741" t="inlineStr">
        <is>
          <t>15</t>
        </is>
      </c>
      <c r="BL741" t="inlineStr">
        <is>
          <t>Log + 0.1 -0.014 (0.027)</t>
        </is>
      </c>
      <c r="BM741" t="inlineStr">
        <is>
          <t>Green innovativeness (Transformation: Log + 0.1)</t>
        </is>
      </c>
      <c r="BN741" t="inlineStr">
        <is>
          <t>(log) All-in-spread-drawn</t>
        </is>
      </c>
      <c r="BO741" t="inlineStr">
        <is>
          <t>update</t>
        </is>
      </c>
      <c r="BP741" t="inlineStr">
        <is>
          <t>D'Arcangelo et al (2025)</t>
        </is>
      </c>
      <c r="BQ741" t="inlineStr">
        <is>
          <t>computed</t>
        </is>
      </c>
      <c r="BT741" t="n">
        <v>0</v>
      </c>
      <c r="BU741" t="inlineStr">
        <is>
          <t>staging_DArcangelo_et_al_2025.csv</t>
        </is>
      </c>
      <c r="BW741" t="n">
        <v>2002</v>
      </c>
      <c r="BX741" t="n">
        <v>2018</v>
      </c>
      <c r="BY741" t="inlineStr">
        <is>
          <t>multi: 33 countries</t>
        </is>
      </c>
      <c r="BZ741" t="n">
        <v>2010</v>
      </c>
      <c r="CA741" t="n">
        <v>0.1764705882352941</v>
      </c>
      <c r="CB741" t="n">
        <v>0</v>
      </c>
      <c r="CC741" t="n">
        <v>1</v>
      </c>
      <c r="CD741" t="n">
        <v>-0.006677876788685737</v>
      </c>
      <c r="CE741" t="n">
        <v>1</v>
      </c>
    </row>
    <row r="742">
      <c r="A742" t="inlineStr">
        <is>
          <t>D'Arcangelo et al (2025)</t>
        </is>
      </c>
      <c r="B742" t="n">
        <v>2047</v>
      </c>
      <c r="C742" t="n">
        <v>0.03372341555065484</v>
      </c>
      <c r="D742" t="n">
        <v>6029</v>
      </c>
      <c r="E742">
        <f>IF(ISNUMBER($BA742),$BA742,IF(AND(ISNUMBER($D742),ISNUMBER($BW742),ISNUMBER($BX742)),$D742*($BX742-$BW742+1),""))</f>
        <v>102493.0</v>
      </c>
      <c r="H742" t="inlineStr">
        <is>
          <t>partial</t>
        </is>
      </c>
      <c r="I742" t="inlineStr">
        <is>
          <t>Regression Cofficient and Standard Error  available</t>
        </is>
      </c>
      <c r="J742">
        <f>IF($BW742&lt;&gt;"",$BW742,"")</f>
        <v>2002.0</v>
      </c>
      <c r="K742">
        <f>IF($BX742&lt;&gt;"",$BX742,"")</f>
        <v>2018.0</v>
      </c>
      <c r="L742">
        <f>IF(AND(ISNUMBER($BW742),ISNUMBER($BX742)),($BW742+$BX742)/2,"")</f>
        <v>2010.0</v>
      </c>
      <c r="M742">
        <f>IF($L742&lt;&gt;"",$L742,"")</f>
        <v>2010.0</v>
      </c>
      <c r="N742">
        <f>IF(AND(ISNUMBER($BW742),ISNUMBER($BX742)),MIN(1,MAX(0,($BX742-2016+1)/($BX742-$BW742+1))),"")</f>
        <v>0.1764705882352941</v>
      </c>
      <c r="O742">
        <f>IF(AND(ISNUMBER($BW742),ISNUMBER($BX742)),MIN(1,MAX(0,($BX742-2017+1)/($BX742-$BW742+1))),"")</f>
        <v>0.1176470588235294</v>
      </c>
      <c r="P742">
        <f>IF(AND(ISNUMBER($BW742),ISNUMBER($BX742)),MIN(1,MAX(0,($BX742-2018+1)/($BX742-$BW742+1))),"")</f>
        <v>0.05882352941176471</v>
      </c>
      <c r="Q742">
        <f>IF(AND(ISNUMBER($BW742),ISNUMBER($BX742)),MIN(1,MAX(0,($BX742-2019+1)/($BX742-$BW742+1))),"")</f>
        <v>0.0</v>
      </c>
      <c r="R742">
        <f>IF(AND(ISNUMBER($BW742),ISNUMBER($BX742)),MIN(1,MAX(0,($BX742-2016+1)/($BX742-$BW742+1))),"")</f>
        <v>0.1764705882352941</v>
      </c>
      <c r="S742">
        <f>IF($L742&lt;&gt;"",IF($L742&gt;=2015.5,1,0),"")</f>
        <v>0.0</v>
      </c>
      <c r="T742">
        <f>IF($L742&lt;&gt;"",IF($L742&gt;=2016,1,0),"")</f>
        <v>0.0</v>
      </c>
      <c r="U742">
        <f>IF(ISNUMBER($BX742),IF($BX742&gt;=2016,1,0),"")</f>
        <v>1.0</v>
      </c>
      <c r="V742">
        <f>IF(ISNUMBER($BW742),IF($BW742&gt;=2016,1,0),"")</f>
        <v>0.0</v>
      </c>
      <c r="W742" t="str">
        <f>IF(AND(ISNUMBER($BW742),ISNUMBER($BX742)),IF($BW742&gt;=2016,"post-only",IF($BX742&lt;2016,"pre-only","mixed")),"")</f>
        <v>mixed</v>
      </c>
      <c r="X742">
        <f>IF(AND(ISNUMBER($BW742),ISNUMBER($BX742)),MIN(1,MAX(0,($BX742-2017+1)/($BX742-$BW742+1))),"")</f>
        <v>0.1176470588235294</v>
      </c>
      <c r="Y742">
        <f>IF(AND(ISNUMBER($BW742),ISNUMBER($BX742)),MIN(1,MAX(0,($BX742-2018+1)/($BX742-$BW742+1))),"")</f>
        <v>0.05882352941176471</v>
      </c>
      <c r="Z742">
        <f>IF(AND(ISNUMBER($BW742),ISNUMBER($BX742)),MIN(1,MAX(0,($BX742-2019+1)/($BX742-$BW742+1))),"")</f>
        <v>0.0</v>
      </c>
      <c r="AA742">
        <f>IF(ISNUMBER($BX742),IF($BX742&gt;=2017,1,0),"")</f>
        <v>1.0</v>
      </c>
      <c r="AB742">
        <f>IF(ISNUMBER($BX742),IF($BX742&gt;=2018,1,0),"")</f>
        <v>1.0</v>
      </c>
      <c r="AC742">
        <f>IF(ISNUMBER($BX742),IF($BX742&gt;=2019,1,0),"")</f>
        <v>0.0</v>
      </c>
      <c r="AD742">
        <f>IF($L742&lt;&gt;"",IF($L742&gt;2013,1,0),"")</f>
        <v>0.0</v>
      </c>
      <c r="AE742">
        <f>IF($L742&lt;&gt;"",1+IF($L742&gt;2011,1,0)+IF($L742&gt;2014,1,0),"")</f>
        <v>1.0</v>
      </c>
      <c r="AF742" t="inlineStr">
        <is>
          <t>loan (interest rate)</t>
        </is>
      </c>
      <c r="AG742" t="inlineStr">
        <is>
          <t>performance</t>
        </is>
      </c>
      <c r="AH742" t="inlineStr">
        <is>
          <t>99_NCE</t>
        </is>
      </c>
      <c r="AI742" t="inlineStr">
        <is>
          <t>99_NCE</t>
        </is>
      </c>
      <c r="AJ742" t="inlineStr">
        <is>
          <t>99_NCE</t>
        </is>
      </c>
      <c r="AK742" t="str">
        <f>IF(AND($CF742&lt;&gt;"",IFERROR(INDEX(subsample_country_map!$B:$B,MATCH($CF742,subsample_country_map!$A:$A,0)),"")&lt;&gt;""),INDEX(subsample_country_map!$B:$B,MATCH($CF742,subsample_country_map!$A:$A,0)),INDEX(lookup!$AA:$AA,MATCH($A742,lookup!$A:$A,0)))</f>
        <v>99_NCE</v>
      </c>
      <c r="AL742" t="str">
        <f>IF(AND($CF742&lt;&gt;"",IFERROR(INDEX(subsample_country_map!$C:$C,MATCH($CF742,subsample_country_map!$A:$A,0)),"")&lt;&gt;""),INDEX(subsample_country_map!$C:$C,MATCH($CF742,subsample_country_map!$A:$A,0)),INDEX(lookup!$AB:$AB,MATCH($A742,lookup!$A:$A,0)))</f>
        <v>99_NCE</v>
      </c>
      <c r="AM742" t="str">
        <f>IF(AND($CF742&lt;&gt;"",IFERROR(INDEX(subsample_country_map!$D:$D,MATCH($CF742,subsample_country_map!$A:$A,0)),"")&lt;&gt;""),INDEX(subsample_country_map!$D:$D,MATCH($CF742,subsample_country_map!$A:$A,0)),INDEX(lookup!$AC:$AC,MATCH($A742,lookup!$A:$A,0)))</f>
        <v>99_NCE</v>
      </c>
      <c r="AN742" t="str">
        <f>IF(AND($CF742&lt;&gt;"",IFERROR(INDEX(subsample_country_map!$E:$E,MATCH($CF742,subsample_country_map!$A:$A,0)),"")&lt;&gt;""),INDEX(subsample_country_map!$E:$E,MATCH($CF742,subsample_country_map!$A:$A,0)),INDEX(lookup!$AD:$AD,MATCH($A742,lookup!$A:$A,0)))</f>
        <v>99_NCE</v>
      </c>
      <c r="AO742" t="str">
        <f>INDEX(lookup!$Y:$Y,MATCH($A742,lookup!$A:$A,0))</f>
        <v>0_published</v>
      </c>
      <c r="AP742" t="str">
        <f>INDEX(lookup!$Z:$Z,MATCH($A742,lookup!$A:$A,0))</f>
        <v>0_VHB low</v>
      </c>
      <c r="AQ742" t="str">
        <f>INDEX(lookup!$W:$W,MATCH($A742,lookup!$A:$A,0))</f>
        <v>2_sust</v>
      </c>
      <c r="AS742" t="inlineStr">
        <is>
          <t>staging</t>
        </is>
      </c>
      <c r="AT742" t="inlineStr">
        <is>
          <t>good-CER</t>
        </is>
      </c>
      <c r="AU742" t="inlineStr">
        <is>
          <t>cost</t>
        </is>
      </c>
      <c r="AV742" t="inlineStr">
        <is>
          <t>0.131</t>
        </is>
      </c>
      <c r="AW742" t="inlineStr">
        <is>
          <t>0.050</t>
        </is>
      </c>
      <c r="BA742" t="inlineStr">
        <is>
          <t>FLAG</t>
        </is>
      </c>
      <c r="BB742" t="inlineStr">
        <is>
          <t>0</t>
        </is>
      </c>
      <c r="BC742" t="inlineStr">
        <is>
          <t>OLS</t>
        </is>
      </c>
      <c r="BD742" t="inlineStr">
        <is>
          <t>firm</t>
        </is>
      </c>
      <c r="BE742" t="inlineStr">
        <is>
          <t>none</t>
        </is>
      </c>
      <c r="BI742" t="inlineStr">
        <is>
          <t>Table B.3</t>
        </is>
      </c>
      <c r="BJ742" t="inlineStr">
        <is>
          <t>column 4 (Tech. support), row Log + 0.1</t>
        </is>
      </c>
      <c r="BK742" t="inlineStr">
        <is>
          <t>15</t>
        </is>
      </c>
      <c r="BL742" t="inlineStr">
        <is>
          <t>Log + 0.1 0.131*** (0.050)</t>
        </is>
      </c>
      <c r="BM742" t="inlineStr">
        <is>
          <t>Green innovativeness (Transformation: Log + 0.1)</t>
        </is>
      </c>
      <c r="BN742" t="inlineStr">
        <is>
          <t>(log) All-in-spread-drawn</t>
        </is>
      </c>
      <c r="BO742" t="inlineStr">
        <is>
          <t>update</t>
        </is>
      </c>
      <c r="BP742" t="inlineStr">
        <is>
          <t>D'Arcangelo et al (2025)</t>
        </is>
      </c>
      <c r="BQ742" t="inlineStr">
        <is>
          <t>computed</t>
        </is>
      </c>
      <c r="BT742" t="n">
        <v>0</v>
      </c>
      <c r="BU742" t="inlineStr">
        <is>
          <t>staging_DArcangelo_et_al_2025.csv</t>
        </is>
      </c>
      <c r="BW742" t="n">
        <v>2002</v>
      </c>
      <c r="BX742" t="n">
        <v>2018</v>
      </c>
      <c r="BY742" t="inlineStr">
        <is>
          <t>multi: 33 countries</t>
        </is>
      </c>
      <c r="BZ742" t="n">
        <v>2010</v>
      </c>
      <c r="CA742" t="n">
        <v>0.1764705882352941</v>
      </c>
      <c r="CB742" t="n">
        <v>0</v>
      </c>
      <c r="CC742" t="n">
        <v>1</v>
      </c>
      <c r="CD742" t="n">
        <v>0.03373620847680887</v>
      </c>
      <c r="CE742" t="n">
        <v>1</v>
      </c>
    </row>
    <row r="743">
      <c r="A743" t="inlineStr">
        <is>
          <t>D'Arcangelo et al (2025)</t>
        </is>
      </c>
      <c r="B743" t="n">
        <v>2048</v>
      </c>
      <c r="C743" t="n">
        <v>0.03047456457840203</v>
      </c>
      <c r="D743" t="n">
        <v>6029</v>
      </c>
      <c r="E743">
        <f>IF(ISNUMBER($BA743),$BA743,IF(AND(ISNUMBER($D743),ISNUMBER($BW743),ISNUMBER($BX743)),$D743*($BX743-$BW743+1),""))</f>
        <v>102493.0</v>
      </c>
      <c r="H743" t="inlineStr">
        <is>
          <t>partial</t>
        </is>
      </c>
      <c r="I743" t="inlineStr">
        <is>
          <t>Regression Cofficient and Standard Error  available</t>
        </is>
      </c>
      <c r="J743">
        <f>IF($BW743&lt;&gt;"",$BW743,"")</f>
        <v>2002.0</v>
      </c>
      <c r="K743">
        <f>IF($BX743&lt;&gt;"",$BX743,"")</f>
        <v>2018.0</v>
      </c>
      <c r="L743">
        <f>IF(AND(ISNUMBER($BW743),ISNUMBER($BX743)),($BW743+$BX743)/2,"")</f>
        <v>2010.0</v>
      </c>
      <c r="M743">
        <f>IF($L743&lt;&gt;"",$L743,"")</f>
        <v>2010.0</v>
      </c>
      <c r="N743">
        <f>IF(AND(ISNUMBER($BW743),ISNUMBER($BX743)),MIN(1,MAX(0,($BX743-2016+1)/($BX743-$BW743+1))),"")</f>
        <v>0.1764705882352941</v>
      </c>
      <c r="O743">
        <f>IF(AND(ISNUMBER($BW743),ISNUMBER($BX743)),MIN(1,MAX(0,($BX743-2017+1)/($BX743-$BW743+1))),"")</f>
        <v>0.1176470588235294</v>
      </c>
      <c r="P743">
        <f>IF(AND(ISNUMBER($BW743),ISNUMBER($BX743)),MIN(1,MAX(0,($BX743-2018+1)/($BX743-$BW743+1))),"")</f>
        <v>0.05882352941176471</v>
      </c>
      <c r="Q743">
        <f>IF(AND(ISNUMBER($BW743),ISNUMBER($BX743)),MIN(1,MAX(0,($BX743-2019+1)/($BX743-$BW743+1))),"")</f>
        <v>0.0</v>
      </c>
      <c r="R743">
        <f>IF(AND(ISNUMBER($BW743),ISNUMBER($BX743)),MIN(1,MAX(0,($BX743-2016+1)/($BX743-$BW743+1))),"")</f>
        <v>0.1764705882352941</v>
      </c>
      <c r="S743">
        <f>IF($L743&lt;&gt;"",IF($L743&gt;=2015.5,1,0),"")</f>
        <v>0.0</v>
      </c>
      <c r="T743">
        <f>IF($L743&lt;&gt;"",IF($L743&gt;=2016,1,0),"")</f>
        <v>0.0</v>
      </c>
      <c r="U743">
        <f>IF(ISNUMBER($BX743),IF($BX743&gt;=2016,1,0),"")</f>
        <v>1.0</v>
      </c>
      <c r="V743">
        <f>IF(ISNUMBER($BW743),IF($BW743&gt;=2016,1,0),"")</f>
        <v>0.0</v>
      </c>
      <c r="W743" t="str">
        <f>IF(AND(ISNUMBER($BW743),ISNUMBER($BX743)),IF($BW743&gt;=2016,"post-only",IF($BX743&lt;2016,"pre-only","mixed")),"")</f>
        <v>mixed</v>
      </c>
      <c r="X743">
        <f>IF(AND(ISNUMBER($BW743),ISNUMBER($BX743)),MIN(1,MAX(0,($BX743-2017+1)/($BX743-$BW743+1))),"")</f>
        <v>0.1176470588235294</v>
      </c>
      <c r="Y743">
        <f>IF(AND(ISNUMBER($BW743),ISNUMBER($BX743)),MIN(1,MAX(0,($BX743-2018+1)/($BX743-$BW743+1))),"")</f>
        <v>0.05882352941176471</v>
      </c>
      <c r="Z743">
        <f>IF(AND(ISNUMBER($BW743),ISNUMBER($BX743)),MIN(1,MAX(0,($BX743-2019+1)/($BX743-$BW743+1))),"")</f>
        <v>0.0</v>
      </c>
      <c r="AA743">
        <f>IF(ISNUMBER($BX743),IF($BX743&gt;=2017,1,0),"")</f>
        <v>1.0</v>
      </c>
      <c r="AB743">
        <f>IF(ISNUMBER($BX743),IF($BX743&gt;=2018,1,0),"")</f>
        <v>1.0</v>
      </c>
      <c r="AC743">
        <f>IF(ISNUMBER($BX743),IF($BX743&gt;=2019,1,0),"")</f>
        <v>0.0</v>
      </c>
      <c r="AD743">
        <f>IF($L743&lt;&gt;"",IF($L743&gt;2013,1,0),"")</f>
        <v>0.0</v>
      </c>
      <c r="AE743">
        <f>IF($L743&lt;&gt;"",1+IF($L743&gt;2011,1,0)+IF($L743&gt;2014,1,0),"")</f>
        <v>1.0</v>
      </c>
      <c r="AF743" t="inlineStr">
        <is>
          <t>loan (interest rate)</t>
        </is>
      </c>
      <c r="AG743" t="inlineStr">
        <is>
          <t>performance</t>
        </is>
      </c>
      <c r="AH743" t="inlineStr">
        <is>
          <t>99_NCE</t>
        </is>
      </c>
      <c r="AI743" t="inlineStr">
        <is>
          <t>99_NCE</t>
        </is>
      </c>
      <c r="AJ743" t="inlineStr">
        <is>
          <t>99_NCE</t>
        </is>
      </c>
      <c r="AK743" t="str">
        <f>IF(AND($CF743&lt;&gt;"",IFERROR(INDEX(subsample_country_map!$B:$B,MATCH($CF743,subsample_country_map!$A:$A,0)),"")&lt;&gt;""),INDEX(subsample_country_map!$B:$B,MATCH($CF743,subsample_country_map!$A:$A,0)),INDEX(lookup!$AA:$AA,MATCH($A743,lookup!$A:$A,0)))</f>
        <v>99_NCE</v>
      </c>
      <c r="AL743" t="str">
        <f>IF(AND($CF743&lt;&gt;"",IFERROR(INDEX(subsample_country_map!$C:$C,MATCH($CF743,subsample_country_map!$A:$A,0)),"")&lt;&gt;""),INDEX(subsample_country_map!$C:$C,MATCH($CF743,subsample_country_map!$A:$A,0)),INDEX(lookup!$AB:$AB,MATCH($A743,lookup!$A:$A,0)))</f>
        <v>99_NCE</v>
      </c>
      <c r="AM743" t="str">
        <f>IF(AND($CF743&lt;&gt;"",IFERROR(INDEX(subsample_country_map!$D:$D,MATCH($CF743,subsample_country_map!$A:$A,0)),"")&lt;&gt;""),INDEX(subsample_country_map!$D:$D,MATCH($CF743,subsample_country_map!$A:$A,0)),INDEX(lookup!$AC:$AC,MATCH($A743,lookup!$A:$A,0)))</f>
        <v>99_NCE</v>
      </c>
      <c r="AN743" t="str">
        <f>IF(AND($CF743&lt;&gt;"",IFERROR(INDEX(subsample_country_map!$E:$E,MATCH($CF743,subsample_country_map!$A:$A,0)),"")&lt;&gt;""),INDEX(subsample_country_map!$E:$E,MATCH($CF743,subsample_country_map!$A:$A,0)),INDEX(lookup!$AD:$AD,MATCH($A743,lookup!$A:$A,0)))</f>
        <v>99_NCE</v>
      </c>
      <c r="AO743" t="str">
        <f>INDEX(lookup!$Y:$Y,MATCH($A743,lookup!$A:$A,0))</f>
        <v>0_published</v>
      </c>
      <c r="AP743" t="str">
        <f>INDEX(lookup!$Z:$Z,MATCH($A743,lookup!$A:$A,0))</f>
        <v>0_VHB low</v>
      </c>
      <c r="AQ743" t="str">
        <f>INDEX(lookup!$W:$W,MATCH($A743,lookup!$A:$A,0))</f>
        <v>2_sust</v>
      </c>
      <c r="AS743" t="inlineStr">
        <is>
          <t>staging</t>
        </is>
      </c>
      <c r="AT743" t="inlineStr">
        <is>
          <t>good-CER</t>
        </is>
      </c>
      <c r="AU743" t="inlineStr">
        <is>
          <t>cost</t>
        </is>
      </c>
      <c r="AV743" t="inlineStr">
        <is>
          <t>0.116</t>
        </is>
      </c>
      <c r="AW743" t="inlineStr">
        <is>
          <t>0.049</t>
        </is>
      </c>
      <c r="BA743" t="inlineStr">
        <is>
          <t>FLAG</t>
        </is>
      </c>
      <c r="BB743" t="inlineStr">
        <is>
          <t>0</t>
        </is>
      </c>
      <c r="BC743" t="inlineStr">
        <is>
          <t>OLS</t>
        </is>
      </c>
      <c r="BD743" t="inlineStr">
        <is>
          <t>firm</t>
        </is>
      </c>
      <c r="BE743" t="inlineStr">
        <is>
          <t>none</t>
        </is>
      </c>
      <c r="BI743" t="inlineStr">
        <is>
          <t>Table B.3</t>
        </is>
      </c>
      <c r="BJ743" t="inlineStr">
        <is>
          <t>column 5 (Tech. support &amp; CO2 tax), row Log + 0.1</t>
        </is>
      </c>
      <c r="BK743" t="inlineStr">
        <is>
          <t>15</t>
        </is>
      </c>
      <c r="BL743" t="inlineStr">
        <is>
          <t>Log + 0.1 0.116** (0.049)</t>
        </is>
      </c>
      <c r="BM743" t="inlineStr">
        <is>
          <t>Green innovativeness (Transformation: Log + 0.1)</t>
        </is>
      </c>
      <c r="BN743" t="inlineStr">
        <is>
          <t>(log) All-in-spread-drawn</t>
        </is>
      </c>
      <c r="BO743" t="inlineStr">
        <is>
          <t>update</t>
        </is>
      </c>
      <c r="BP743" t="inlineStr">
        <is>
          <t>D'Arcangelo et al (2025)</t>
        </is>
      </c>
      <c r="BQ743" t="inlineStr">
        <is>
          <t>computed</t>
        </is>
      </c>
      <c r="BT743" t="n">
        <v>0</v>
      </c>
      <c r="BU743" t="inlineStr">
        <is>
          <t>staging_DArcangelo_et_al_2025.csv</t>
        </is>
      </c>
      <c r="BW743" t="n">
        <v>2002</v>
      </c>
      <c r="BX743" t="n">
        <v>2018</v>
      </c>
      <c r="BY743" t="inlineStr">
        <is>
          <t>multi: 33 countries</t>
        </is>
      </c>
      <c r="BZ743" t="n">
        <v>2010</v>
      </c>
      <c r="CA743" t="n">
        <v>0.1764705882352941</v>
      </c>
      <c r="CB743" t="n">
        <v>0</v>
      </c>
      <c r="CC743" t="n">
        <v>1</v>
      </c>
      <c r="CD743" t="n">
        <v>0.03048400373873683</v>
      </c>
      <c r="CE743" t="n">
        <v>1</v>
      </c>
    </row>
    <row r="744">
      <c r="A744" t="inlineStr">
        <is>
          <t>D'Arcangelo et al (2025)</t>
        </is>
      </c>
      <c r="B744" t="n">
        <v>2049</v>
      </c>
      <c r="C744" t="n">
        <v>0</v>
      </c>
      <c r="D744" t="n">
        <v>6029</v>
      </c>
      <c r="E744">
        <f>IF(ISNUMBER($BA744),$BA744,IF(AND(ISNUMBER($D744),ISNUMBER($BW744),ISNUMBER($BX744)),$D744*($BX744-$BW744+1),""))</f>
        <v>102493.0</v>
      </c>
      <c r="H744" t="inlineStr">
        <is>
          <t>partial</t>
        </is>
      </c>
      <c r="I744" t="inlineStr">
        <is>
          <t>Regression Cofficient and Standard Error  available</t>
        </is>
      </c>
      <c r="J744">
        <f>IF($BW744&lt;&gt;"",$BW744,"")</f>
        <v>2002.0</v>
      </c>
      <c r="K744">
        <f>IF($BX744&lt;&gt;"",$BX744,"")</f>
        <v>2018.0</v>
      </c>
      <c r="L744">
        <f>IF(AND(ISNUMBER($BW744),ISNUMBER($BX744)),($BW744+$BX744)/2,"")</f>
        <v>2010.0</v>
      </c>
      <c r="M744">
        <f>IF($L744&lt;&gt;"",$L744,"")</f>
        <v>2010.0</v>
      </c>
      <c r="N744">
        <f>IF(AND(ISNUMBER($BW744),ISNUMBER($BX744)),MIN(1,MAX(0,($BX744-2016+1)/($BX744-$BW744+1))),"")</f>
        <v>0.1764705882352941</v>
      </c>
      <c r="O744">
        <f>IF(AND(ISNUMBER($BW744),ISNUMBER($BX744)),MIN(1,MAX(0,($BX744-2017+1)/($BX744-$BW744+1))),"")</f>
        <v>0.1176470588235294</v>
      </c>
      <c r="P744">
        <f>IF(AND(ISNUMBER($BW744),ISNUMBER($BX744)),MIN(1,MAX(0,($BX744-2018+1)/($BX744-$BW744+1))),"")</f>
        <v>0.05882352941176471</v>
      </c>
      <c r="Q744">
        <f>IF(AND(ISNUMBER($BW744),ISNUMBER($BX744)),MIN(1,MAX(0,($BX744-2019+1)/($BX744-$BW744+1))),"")</f>
        <v>0.0</v>
      </c>
      <c r="R744">
        <f>IF(AND(ISNUMBER($BW744),ISNUMBER($BX744)),MIN(1,MAX(0,($BX744-2016+1)/($BX744-$BW744+1))),"")</f>
        <v>0.1764705882352941</v>
      </c>
      <c r="S744">
        <f>IF($L744&lt;&gt;"",IF($L744&gt;=2015.5,1,0),"")</f>
        <v>0.0</v>
      </c>
      <c r="T744">
        <f>IF($L744&lt;&gt;"",IF($L744&gt;=2016,1,0),"")</f>
        <v>0.0</v>
      </c>
      <c r="U744">
        <f>IF(ISNUMBER($BX744),IF($BX744&gt;=2016,1,0),"")</f>
        <v>1.0</v>
      </c>
      <c r="V744">
        <f>IF(ISNUMBER($BW744),IF($BW744&gt;=2016,1,0),"")</f>
        <v>0.0</v>
      </c>
      <c r="W744" t="str">
        <f>IF(AND(ISNUMBER($BW744),ISNUMBER($BX744)),IF($BW744&gt;=2016,"post-only",IF($BX744&lt;2016,"pre-only","mixed")),"")</f>
        <v>mixed</v>
      </c>
      <c r="X744">
        <f>IF(AND(ISNUMBER($BW744),ISNUMBER($BX744)),MIN(1,MAX(0,($BX744-2017+1)/($BX744-$BW744+1))),"")</f>
        <v>0.1176470588235294</v>
      </c>
      <c r="Y744">
        <f>IF(AND(ISNUMBER($BW744),ISNUMBER($BX744)),MIN(1,MAX(0,($BX744-2018+1)/($BX744-$BW744+1))),"")</f>
        <v>0.05882352941176471</v>
      </c>
      <c r="Z744">
        <f>IF(AND(ISNUMBER($BW744),ISNUMBER($BX744)),MIN(1,MAX(0,($BX744-2019+1)/($BX744-$BW744+1))),"")</f>
        <v>0.0</v>
      </c>
      <c r="AA744">
        <f>IF(ISNUMBER($BX744),IF($BX744&gt;=2017,1,0),"")</f>
        <v>1.0</v>
      </c>
      <c r="AB744">
        <f>IF(ISNUMBER($BX744),IF($BX744&gt;=2018,1,0),"")</f>
        <v>1.0</v>
      </c>
      <c r="AC744">
        <f>IF(ISNUMBER($BX744),IF($BX744&gt;=2019,1,0),"")</f>
        <v>0.0</v>
      </c>
      <c r="AD744">
        <f>IF($L744&lt;&gt;"",IF($L744&gt;2013,1,0),"")</f>
        <v>0.0</v>
      </c>
      <c r="AE744">
        <f>IF($L744&lt;&gt;"",1+IF($L744&gt;2011,1,0)+IF($L744&gt;2014,1,0),"")</f>
        <v>1.0</v>
      </c>
      <c r="AF744" t="inlineStr">
        <is>
          <t>loan (interest rate)</t>
        </is>
      </c>
      <c r="AG744" t="inlineStr">
        <is>
          <t>performance</t>
        </is>
      </c>
      <c r="AH744" t="inlineStr">
        <is>
          <t>99_NCE</t>
        </is>
      </c>
      <c r="AI744" t="inlineStr">
        <is>
          <t>99_NCE</t>
        </is>
      </c>
      <c r="AJ744" t="inlineStr">
        <is>
          <t>99_NCE</t>
        </is>
      </c>
      <c r="AK744" t="str">
        <f>IF(AND($CF744&lt;&gt;"",IFERROR(INDEX(subsample_country_map!$B:$B,MATCH($CF744,subsample_country_map!$A:$A,0)),"")&lt;&gt;""),INDEX(subsample_country_map!$B:$B,MATCH($CF744,subsample_country_map!$A:$A,0)),INDEX(lookup!$AA:$AA,MATCH($A744,lookup!$A:$A,0)))</f>
        <v>99_NCE</v>
      </c>
      <c r="AL744" t="str">
        <f>IF(AND($CF744&lt;&gt;"",IFERROR(INDEX(subsample_country_map!$C:$C,MATCH($CF744,subsample_country_map!$A:$A,0)),"")&lt;&gt;""),INDEX(subsample_country_map!$C:$C,MATCH($CF744,subsample_country_map!$A:$A,0)),INDEX(lookup!$AB:$AB,MATCH($A744,lookup!$A:$A,0)))</f>
        <v>99_NCE</v>
      </c>
      <c r="AM744" t="str">
        <f>IF(AND($CF744&lt;&gt;"",IFERROR(INDEX(subsample_country_map!$D:$D,MATCH($CF744,subsample_country_map!$A:$A,0)),"")&lt;&gt;""),INDEX(subsample_country_map!$D:$D,MATCH($CF744,subsample_country_map!$A:$A,0)),INDEX(lookup!$AC:$AC,MATCH($A744,lookup!$A:$A,0)))</f>
        <v>99_NCE</v>
      </c>
      <c r="AN744" t="str">
        <f>IF(AND($CF744&lt;&gt;"",IFERROR(INDEX(subsample_country_map!$E:$E,MATCH($CF744,subsample_country_map!$A:$A,0)),"")&lt;&gt;""),INDEX(subsample_country_map!$E:$E,MATCH($CF744,subsample_country_map!$A:$A,0)),INDEX(lookup!$AD:$AD,MATCH($A744,lookup!$A:$A,0)))</f>
        <v>99_NCE</v>
      </c>
      <c r="AO744" t="str">
        <f>INDEX(lookup!$Y:$Y,MATCH($A744,lookup!$A:$A,0))</f>
        <v>0_published</v>
      </c>
      <c r="AP744" t="str">
        <f>INDEX(lookup!$Z:$Z,MATCH($A744,lookup!$A:$A,0))</f>
        <v>0_VHB low</v>
      </c>
      <c r="AQ744" t="str">
        <f>INDEX(lookup!$W:$W,MATCH($A744,lookup!$A:$A,0))</f>
        <v>2_sust</v>
      </c>
      <c r="AS744" t="inlineStr">
        <is>
          <t>staging</t>
        </is>
      </c>
      <c r="AT744" t="inlineStr">
        <is>
          <t>good-CER</t>
        </is>
      </c>
      <c r="AU744" t="inlineStr">
        <is>
          <t>cost</t>
        </is>
      </c>
      <c r="AV744" t="inlineStr">
        <is>
          <t>0.000</t>
        </is>
      </c>
      <c r="AW744" t="inlineStr">
        <is>
          <t>0.020</t>
        </is>
      </c>
      <c r="BA744" t="inlineStr">
        <is>
          <t>FLAG</t>
        </is>
      </c>
      <c r="BB744" t="inlineStr">
        <is>
          <t>0</t>
        </is>
      </c>
      <c r="BC744" t="inlineStr">
        <is>
          <t>OLS</t>
        </is>
      </c>
      <c r="BD744" t="inlineStr">
        <is>
          <t>firm</t>
        </is>
      </c>
      <c r="BE744" t="inlineStr">
        <is>
          <t>none</t>
        </is>
      </c>
      <c r="BI744" t="inlineStr">
        <is>
          <t>Table B.3</t>
        </is>
      </c>
      <c r="BJ744" t="inlineStr">
        <is>
          <t>column 1 (No policy variable), row Log + 10</t>
        </is>
      </c>
      <c r="BK744" t="inlineStr">
        <is>
          <t>15</t>
        </is>
      </c>
      <c r="BL744" t="inlineStr">
        <is>
          <t>Log + 10 0.000 (0.020)</t>
        </is>
      </c>
      <c r="BM744" t="inlineStr">
        <is>
          <t>Green innovativeness (Transformation: Log + 10)</t>
        </is>
      </c>
      <c r="BN744" t="inlineStr">
        <is>
          <t>(log) All-in-spread-drawn</t>
        </is>
      </c>
      <c r="BO744" t="inlineStr">
        <is>
          <t>update</t>
        </is>
      </c>
      <c r="BP744" t="inlineStr">
        <is>
          <t>D'Arcangelo et al (2025)</t>
        </is>
      </c>
      <c r="BQ744" t="inlineStr">
        <is>
          <t>computed</t>
        </is>
      </c>
      <c r="BT744" t="n">
        <v>0</v>
      </c>
      <c r="BU744" t="inlineStr">
        <is>
          <t>staging_DArcangelo_et_al_2025.csv</t>
        </is>
      </c>
      <c r="BW744" t="n">
        <v>2002</v>
      </c>
      <c r="BX744" t="n">
        <v>2018</v>
      </c>
      <c r="BY744" t="inlineStr">
        <is>
          <t>multi: 33 countries</t>
        </is>
      </c>
      <c r="BZ744" t="n">
        <v>2010</v>
      </c>
      <c r="CA744" t="n">
        <v>0.1764705882352941</v>
      </c>
      <c r="CB744" t="n">
        <v>0</v>
      </c>
      <c r="CC744" t="n">
        <v>1</v>
      </c>
      <c r="CD744" t="n">
        <v>0</v>
      </c>
      <c r="CE744" t="n">
        <v>1</v>
      </c>
    </row>
    <row r="745">
      <c r="A745" t="inlineStr">
        <is>
          <t>D'Arcangelo et al (2025)</t>
        </is>
      </c>
      <c r="B745" t="n">
        <v>2050</v>
      </c>
      <c r="C745" t="n">
        <v>0.02761669045619755</v>
      </c>
      <c r="D745" t="n">
        <v>6029</v>
      </c>
      <c r="E745">
        <f>IF(ISNUMBER($BA745),$BA745,IF(AND(ISNUMBER($D745),ISNUMBER($BW745),ISNUMBER($BX745)),$D745*($BX745-$BW745+1),""))</f>
        <v>102493.0</v>
      </c>
      <c r="H745" t="inlineStr">
        <is>
          <t>partial</t>
        </is>
      </c>
      <c r="I745" t="inlineStr">
        <is>
          <t>Regression Cofficient and Standard Error  available</t>
        </is>
      </c>
      <c r="J745">
        <f>IF($BW745&lt;&gt;"",$BW745,"")</f>
        <v>2002.0</v>
      </c>
      <c r="K745">
        <f>IF($BX745&lt;&gt;"",$BX745,"")</f>
        <v>2018.0</v>
      </c>
      <c r="L745">
        <f>IF(AND(ISNUMBER($BW745),ISNUMBER($BX745)),($BW745+$BX745)/2,"")</f>
        <v>2010.0</v>
      </c>
      <c r="M745">
        <f>IF($L745&lt;&gt;"",$L745,"")</f>
        <v>2010.0</v>
      </c>
      <c r="N745">
        <f>IF(AND(ISNUMBER($BW745),ISNUMBER($BX745)),MIN(1,MAX(0,($BX745-2016+1)/($BX745-$BW745+1))),"")</f>
        <v>0.1764705882352941</v>
      </c>
      <c r="O745">
        <f>IF(AND(ISNUMBER($BW745),ISNUMBER($BX745)),MIN(1,MAX(0,($BX745-2017+1)/($BX745-$BW745+1))),"")</f>
        <v>0.1176470588235294</v>
      </c>
      <c r="P745">
        <f>IF(AND(ISNUMBER($BW745),ISNUMBER($BX745)),MIN(1,MAX(0,($BX745-2018+1)/($BX745-$BW745+1))),"")</f>
        <v>0.05882352941176471</v>
      </c>
      <c r="Q745">
        <f>IF(AND(ISNUMBER($BW745),ISNUMBER($BX745)),MIN(1,MAX(0,($BX745-2019+1)/($BX745-$BW745+1))),"")</f>
        <v>0.0</v>
      </c>
      <c r="R745">
        <f>IF(AND(ISNUMBER($BW745),ISNUMBER($BX745)),MIN(1,MAX(0,($BX745-2016+1)/($BX745-$BW745+1))),"")</f>
        <v>0.1764705882352941</v>
      </c>
      <c r="S745">
        <f>IF($L745&lt;&gt;"",IF($L745&gt;=2015.5,1,0),"")</f>
        <v>0.0</v>
      </c>
      <c r="T745">
        <f>IF($L745&lt;&gt;"",IF($L745&gt;=2016,1,0),"")</f>
        <v>0.0</v>
      </c>
      <c r="U745">
        <f>IF(ISNUMBER($BX745),IF($BX745&gt;=2016,1,0),"")</f>
        <v>1.0</v>
      </c>
      <c r="V745">
        <f>IF(ISNUMBER($BW745),IF($BW745&gt;=2016,1,0),"")</f>
        <v>0.0</v>
      </c>
      <c r="W745" t="str">
        <f>IF(AND(ISNUMBER($BW745),ISNUMBER($BX745)),IF($BW745&gt;=2016,"post-only",IF($BX745&lt;2016,"pre-only","mixed")),"")</f>
        <v>mixed</v>
      </c>
      <c r="X745">
        <f>IF(AND(ISNUMBER($BW745),ISNUMBER($BX745)),MIN(1,MAX(0,($BX745-2017+1)/($BX745-$BW745+1))),"")</f>
        <v>0.1176470588235294</v>
      </c>
      <c r="Y745">
        <f>IF(AND(ISNUMBER($BW745),ISNUMBER($BX745)),MIN(1,MAX(0,($BX745-2018+1)/($BX745-$BW745+1))),"")</f>
        <v>0.05882352941176471</v>
      </c>
      <c r="Z745">
        <f>IF(AND(ISNUMBER($BW745),ISNUMBER($BX745)),MIN(1,MAX(0,($BX745-2019+1)/($BX745-$BW745+1))),"")</f>
        <v>0.0</v>
      </c>
      <c r="AA745">
        <f>IF(ISNUMBER($BX745),IF($BX745&gt;=2017,1,0),"")</f>
        <v>1.0</v>
      </c>
      <c r="AB745">
        <f>IF(ISNUMBER($BX745),IF($BX745&gt;=2018,1,0),"")</f>
        <v>1.0</v>
      </c>
      <c r="AC745">
        <f>IF(ISNUMBER($BX745),IF($BX745&gt;=2019,1,0),"")</f>
        <v>0.0</v>
      </c>
      <c r="AD745">
        <f>IF($L745&lt;&gt;"",IF($L745&gt;2013,1,0),"")</f>
        <v>0.0</v>
      </c>
      <c r="AE745">
        <f>IF($L745&lt;&gt;"",1+IF($L745&gt;2011,1,0)+IF($L745&gt;2014,1,0),"")</f>
        <v>1.0</v>
      </c>
      <c r="AF745" t="inlineStr">
        <is>
          <t>loan (interest rate)</t>
        </is>
      </c>
      <c r="AG745" t="inlineStr">
        <is>
          <t>performance</t>
        </is>
      </c>
      <c r="AH745" t="inlineStr">
        <is>
          <t>99_NCE</t>
        </is>
      </c>
      <c r="AI745" t="inlineStr">
        <is>
          <t>99_NCE</t>
        </is>
      </c>
      <c r="AJ745" t="inlineStr">
        <is>
          <t>99_NCE</t>
        </is>
      </c>
      <c r="AK745" t="str">
        <f>IF(AND($CF745&lt;&gt;"",IFERROR(INDEX(subsample_country_map!$B:$B,MATCH($CF745,subsample_country_map!$A:$A,0)),"")&lt;&gt;""),INDEX(subsample_country_map!$B:$B,MATCH($CF745,subsample_country_map!$A:$A,0)),INDEX(lookup!$AA:$AA,MATCH($A745,lookup!$A:$A,0)))</f>
        <v>99_NCE</v>
      </c>
      <c r="AL745" t="str">
        <f>IF(AND($CF745&lt;&gt;"",IFERROR(INDEX(subsample_country_map!$C:$C,MATCH($CF745,subsample_country_map!$A:$A,0)),"")&lt;&gt;""),INDEX(subsample_country_map!$C:$C,MATCH($CF745,subsample_country_map!$A:$A,0)),INDEX(lookup!$AB:$AB,MATCH($A745,lookup!$A:$A,0)))</f>
        <v>99_NCE</v>
      </c>
      <c r="AM745" t="str">
        <f>IF(AND($CF745&lt;&gt;"",IFERROR(INDEX(subsample_country_map!$D:$D,MATCH($CF745,subsample_country_map!$A:$A,0)),"")&lt;&gt;""),INDEX(subsample_country_map!$D:$D,MATCH($CF745,subsample_country_map!$A:$A,0)),INDEX(lookup!$AC:$AC,MATCH($A745,lookup!$A:$A,0)))</f>
        <v>99_NCE</v>
      </c>
      <c r="AN745" t="str">
        <f>IF(AND($CF745&lt;&gt;"",IFERROR(INDEX(subsample_country_map!$E:$E,MATCH($CF745,subsample_country_map!$A:$A,0)),"")&lt;&gt;""),INDEX(subsample_country_map!$E:$E,MATCH($CF745,subsample_country_map!$A:$A,0)),INDEX(lookup!$AD:$AD,MATCH($A745,lookup!$A:$A,0)))</f>
        <v>99_NCE</v>
      </c>
      <c r="AO745" t="str">
        <f>INDEX(lookup!$Y:$Y,MATCH($A745,lookup!$A:$A,0))</f>
        <v>0_published</v>
      </c>
      <c r="AP745" t="str">
        <f>INDEX(lookup!$Z:$Z,MATCH($A745,lookup!$A:$A,0))</f>
        <v>0_VHB low</v>
      </c>
      <c r="AQ745" t="str">
        <f>INDEX(lookup!$W:$W,MATCH($A745,lookup!$A:$A,0))</f>
        <v>2_sust</v>
      </c>
      <c r="AS745" t="inlineStr">
        <is>
          <t>staging</t>
        </is>
      </c>
      <c r="AT745" t="inlineStr">
        <is>
          <t>good-CER</t>
        </is>
      </c>
      <c r="AU745" t="inlineStr">
        <is>
          <t>cost</t>
        </is>
      </c>
      <c r="AV745" t="inlineStr">
        <is>
          <t>0.133</t>
        </is>
      </c>
      <c r="AW745" t="inlineStr">
        <is>
          <t>0.062</t>
        </is>
      </c>
      <c r="BA745" t="inlineStr">
        <is>
          <t>FLAG</t>
        </is>
      </c>
      <c r="BB745" t="inlineStr">
        <is>
          <t>0</t>
        </is>
      </c>
      <c r="BC745" t="inlineStr">
        <is>
          <t>OLS</t>
        </is>
      </c>
      <c r="BD745" t="inlineStr">
        <is>
          <t>firm</t>
        </is>
      </c>
      <c r="BE745" t="inlineStr">
        <is>
          <t>none</t>
        </is>
      </c>
      <c r="BI745" t="inlineStr">
        <is>
          <t>Table B.3</t>
        </is>
      </c>
      <c r="BJ745" t="inlineStr">
        <is>
          <t>column 2 (EPS), row Log + 10</t>
        </is>
      </c>
      <c r="BK745" t="inlineStr">
        <is>
          <t>15</t>
        </is>
      </c>
      <c r="BL745" t="inlineStr">
        <is>
          <t>Log + 10 0.133** (0.062)</t>
        </is>
      </c>
      <c r="BM745" t="inlineStr">
        <is>
          <t>Green innovativeness (Transformation: Log + 10)</t>
        </is>
      </c>
      <c r="BN745" t="inlineStr">
        <is>
          <t>(log) All-in-spread-drawn</t>
        </is>
      </c>
      <c r="BO745" t="inlineStr">
        <is>
          <t>update</t>
        </is>
      </c>
      <c r="BP745" t="inlineStr">
        <is>
          <t>D'Arcangelo et al (2025)</t>
        </is>
      </c>
      <c r="BQ745" t="inlineStr">
        <is>
          <t>computed</t>
        </is>
      </c>
      <c r="BT745" t="n">
        <v>0</v>
      </c>
      <c r="BU745" t="inlineStr">
        <is>
          <t>staging_DArcangelo_et_al_2025.csv</t>
        </is>
      </c>
      <c r="BW745" t="n">
        <v>2002</v>
      </c>
      <c r="BX745" t="n">
        <v>2018</v>
      </c>
      <c r="BY745" t="inlineStr">
        <is>
          <t>multi: 33 countries</t>
        </is>
      </c>
      <c r="BZ745" t="n">
        <v>2010</v>
      </c>
      <c r="CA745" t="n">
        <v>0.1764705882352941</v>
      </c>
      <c r="CB745" t="n">
        <v>0</v>
      </c>
      <c r="CC745" t="n">
        <v>1</v>
      </c>
      <c r="CD745" t="n">
        <v>0.02762371458459392</v>
      </c>
      <c r="CE745" t="n">
        <v>1</v>
      </c>
    </row>
    <row r="746">
      <c r="A746" t="inlineStr">
        <is>
          <t>D'Arcangelo et al (2025)</t>
        </is>
      </c>
      <c r="B746" t="n">
        <v>2051</v>
      </c>
      <c r="C746" t="n">
        <v>0.007083194259325826</v>
      </c>
      <c r="D746" t="n">
        <v>6029</v>
      </c>
      <c r="E746">
        <f>IF(ISNUMBER($BA746),$BA746,IF(AND(ISNUMBER($D746),ISNUMBER($BW746),ISNUMBER($BX746)),$D746*($BX746-$BW746+1),""))</f>
        <v>102493.0</v>
      </c>
      <c r="H746" t="inlineStr">
        <is>
          <t>partial</t>
        </is>
      </c>
      <c r="I746" t="inlineStr">
        <is>
          <t>Regression Cofficient and Standard Error  available</t>
        </is>
      </c>
      <c r="J746">
        <f>IF($BW746&lt;&gt;"",$BW746,"")</f>
        <v>2002.0</v>
      </c>
      <c r="K746">
        <f>IF($BX746&lt;&gt;"",$BX746,"")</f>
        <v>2018.0</v>
      </c>
      <c r="L746">
        <f>IF(AND(ISNUMBER($BW746),ISNUMBER($BX746)),($BW746+$BX746)/2,"")</f>
        <v>2010.0</v>
      </c>
      <c r="M746">
        <f>IF($L746&lt;&gt;"",$L746,"")</f>
        <v>2010.0</v>
      </c>
      <c r="N746">
        <f>IF(AND(ISNUMBER($BW746),ISNUMBER($BX746)),MIN(1,MAX(0,($BX746-2016+1)/($BX746-$BW746+1))),"")</f>
        <v>0.1764705882352941</v>
      </c>
      <c r="O746">
        <f>IF(AND(ISNUMBER($BW746),ISNUMBER($BX746)),MIN(1,MAX(0,($BX746-2017+1)/($BX746-$BW746+1))),"")</f>
        <v>0.1176470588235294</v>
      </c>
      <c r="P746">
        <f>IF(AND(ISNUMBER($BW746),ISNUMBER($BX746)),MIN(1,MAX(0,($BX746-2018+1)/($BX746-$BW746+1))),"")</f>
        <v>0.05882352941176471</v>
      </c>
      <c r="Q746">
        <f>IF(AND(ISNUMBER($BW746),ISNUMBER($BX746)),MIN(1,MAX(0,($BX746-2019+1)/($BX746-$BW746+1))),"")</f>
        <v>0.0</v>
      </c>
      <c r="R746">
        <f>IF(AND(ISNUMBER($BW746),ISNUMBER($BX746)),MIN(1,MAX(0,($BX746-2016+1)/($BX746-$BW746+1))),"")</f>
        <v>0.1764705882352941</v>
      </c>
      <c r="S746">
        <f>IF($L746&lt;&gt;"",IF($L746&gt;=2015.5,1,0),"")</f>
        <v>0.0</v>
      </c>
      <c r="T746">
        <f>IF($L746&lt;&gt;"",IF($L746&gt;=2016,1,0),"")</f>
        <v>0.0</v>
      </c>
      <c r="U746">
        <f>IF(ISNUMBER($BX746),IF($BX746&gt;=2016,1,0),"")</f>
        <v>1.0</v>
      </c>
      <c r="V746">
        <f>IF(ISNUMBER($BW746),IF($BW746&gt;=2016,1,0),"")</f>
        <v>0.0</v>
      </c>
      <c r="W746" t="str">
        <f>IF(AND(ISNUMBER($BW746),ISNUMBER($BX746)),IF($BW746&gt;=2016,"post-only",IF($BX746&lt;2016,"pre-only","mixed")),"")</f>
        <v>mixed</v>
      </c>
      <c r="X746">
        <f>IF(AND(ISNUMBER($BW746),ISNUMBER($BX746)),MIN(1,MAX(0,($BX746-2017+1)/($BX746-$BW746+1))),"")</f>
        <v>0.1176470588235294</v>
      </c>
      <c r="Y746">
        <f>IF(AND(ISNUMBER($BW746),ISNUMBER($BX746)),MIN(1,MAX(0,($BX746-2018+1)/($BX746-$BW746+1))),"")</f>
        <v>0.05882352941176471</v>
      </c>
      <c r="Z746">
        <f>IF(AND(ISNUMBER($BW746),ISNUMBER($BX746)),MIN(1,MAX(0,($BX746-2019+1)/($BX746-$BW746+1))),"")</f>
        <v>0.0</v>
      </c>
      <c r="AA746">
        <f>IF(ISNUMBER($BX746),IF($BX746&gt;=2017,1,0),"")</f>
        <v>1.0</v>
      </c>
      <c r="AB746">
        <f>IF(ISNUMBER($BX746),IF($BX746&gt;=2018,1,0),"")</f>
        <v>1.0</v>
      </c>
      <c r="AC746">
        <f>IF(ISNUMBER($BX746),IF($BX746&gt;=2019,1,0),"")</f>
        <v>0.0</v>
      </c>
      <c r="AD746">
        <f>IF($L746&lt;&gt;"",IF($L746&gt;2013,1,0),"")</f>
        <v>0.0</v>
      </c>
      <c r="AE746">
        <f>IF($L746&lt;&gt;"",1+IF($L746&gt;2011,1,0)+IF($L746&gt;2014,1,0),"")</f>
        <v>1.0</v>
      </c>
      <c r="AF746" t="inlineStr">
        <is>
          <t>loan (interest rate)</t>
        </is>
      </c>
      <c r="AG746" t="inlineStr">
        <is>
          <t>performance</t>
        </is>
      </c>
      <c r="AH746" t="inlineStr">
        <is>
          <t>99_NCE</t>
        </is>
      </c>
      <c r="AI746" t="inlineStr">
        <is>
          <t>99_NCE</t>
        </is>
      </c>
      <c r="AJ746" t="inlineStr">
        <is>
          <t>99_NCE</t>
        </is>
      </c>
      <c r="AK746" t="str">
        <f>IF(AND($CF746&lt;&gt;"",IFERROR(INDEX(subsample_country_map!$B:$B,MATCH($CF746,subsample_country_map!$A:$A,0)),"")&lt;&gt;""),INDEX(subsample_country_map!$B:$B,MATCH($CF746,subsample_country_map!$A:$A,0)),INDEX(lookup!$AA:$AA,MATCH($A746,lookup!$A:$A,0)))</f>
        <v>99_NCE</v>
      </c>
      <c r="AL746" t="str">
        <f>IF(AND($CF746&lt;&gt;"",IFERROR(INDEX(subsample_country_map!$C:$C,MATCH($CF746,subsample_country_map!$A:$A,0)),"")&lt;&gt;""),INDEX(subsample_country_map!$C:$C,MATCH($CF746,subsample_country_map!$A:$A,0)),INDEX(lookup!$AB:$AB,MATCH($A746,lookup!$A:$A,0)))</f>
        <v>99_NCE</v>
      </c>
      <c r="AM746" t="str">
        <f>IF(AND($CF746&lt;&gt;"",IFERROR(INDEX(subsample_country_map!$D:$D,MATCH($CF746,subsample_country_map!$A:$A,0)),"")&lt;&gt;""),INDEX(subsample_country_map!$D:$D,MATCH($CF746,subsample_country_map!$A:$A,0)),INDEX(lookup!$AC:$AC,MATCH($A746,lookup!$A:$A,0)))</f>
        <v>99_NCE</v>
      </c>
      <c r="AN746" t="str">
        <f>IF(AND($CF746&lt;&gt;"",IFERROR(INDEX(subsample_country_map!$E:$E,MATCH($CF746,subsample_country_map!$A:$A,0)),"")&lt;&gt;""),INDEX(subsample_country_map!$E:$E,MATCH($CF746,subsample_country_map!$A:$A,0)),INDEX(lookup!$AD:$AD,MATCH($A746,lookup!$A:$A,0)))</f>
        <v>99_NCE</v>
      </c>
      <c r="AO746" t="str">
        <f>INDEX(lookup!$Y:$Y,MATCH($A746,lookup!$A:$A,0))</f>
        <v>0_published</v>
      </c>
      <c r="AP746" t="str">
        <f>INDEX(lookup!$Z:$Z,MATCH($A746,lookup!$A:$A,0))</f>
        <v>0_VHB low</v>
      </c>
      <c r="AQ746" t="str">
        <f>INDEX(lookup!$W:$W,MATCH($A746,lookup!$A:$A,0))</f>
        <v>2_sust</v>
      </c>
      <c r="AS746" t="inlineStr">
        <is>
          <t>staging</t>
        </is>
      </c>
      <c r="AT746" t="inlineStr">
        <is>
          <t>good-CER</t>
        </is>
      </c>
      <c r="AU746" t="inlineStr">
        <is>
          <t>cost</t>
        </is>
      </c>
      <c r="AV746" t="inlineStr">
        <is>
          <t>0.011</t>
        </is>
      </c>
      <c r="AW746" t="inlineStr">
        <is>
          <t>0.020</t>
        </is>
      </c>
      <c r="BA746" t="inlineStr">
        <is>
          <t>FLAG</t>
        </is>
      </c>
      <c r="BB746" t="inlineStr">
        <is>
          <t>0</t>
        </is>
      </c>
      <c r="BC746" t="inlineStr">
        <is>
          <t>OLS</t>
        </is>
      </c>
      <c r="BD746" t="inlineStr">
        <is>
          <t>firm</t>
        </is>
      </c>
      <c r="BE746" t="inlineStr">
        <is>
          <t>none</t>
        </is>
      </c>
      <c r="BI746" t="inlineStr">
        <is>
          <t>Table B.3</t>
        </is>
      </c>
      <c r="BJ746" t="inlineStr">
        <is>
          <t>column 3 (CO2 tax), row Log + 10</t>
        </is>
      </c>
      <c r="BK746" t="inlineStr">
        <is>
          <t>15</t>
        </is>
      </c>
      <c r="BL746" t="inlineStr">
        <is>
          <t>Log + 10 0.011 (0.020)</t>
        </is>
      </c>
      <c r="BM746" t="inlineStr">
        <is>
          <t>Green innovativeness (Transformation: Log + 10)</t>
        </is>
      </c>
      <c r="BN746" t="inlineStr">
        <is>
          <t>(log) All-in-spread-drawn</t>
        </is>
      </c>
      <c r="BO746" t="inlineStr">
        <is>
          <t>update</t>
        </is>
      </c>
      <c r="BP746" t="inlineStr">
        <is>
          <t>D'Arcangelo et al (2025)</t>
        </is>
      </c>
      <c r="BQ746" t="inlineStr">
        <is>
          <t>computed</t>
        </is>
      </c>
      <c r="BT746" t="n">
        <v>0</v>
      </c>
      <c r="BU746" t="inlineStr">
        <is>
          <t>staging_DArcangelo_et_al_2025.csv</t>
        </is>
      </c>
      <c r="BW746" t="n">
        <v>2002</v>
      </c>
      <c r="BX746" t="n">
        <v>2018</v>
      </c>
      <c r="BY746" t="inlineStr">
        <is>
          <t>multi: 33 countries</t>
        </is>
      </c>
      <c r="BZ746" t="n">
        <v>2010</v>
      </c>
      <c r="CA746" t="n">
        <v>0.1764705882352941</v>
      </c>
      <c r="CB746" t="n">
        <v>0</v>
      </c>
      <c r="CC746" t="n">
        <v>1</v>
      </c>
      <c r="CD746" t="n">
        <v>0.007083312721384879</v>
      </c>
      <c r="CE746" t="n">
        <v>1</v>
      </c>
    </row>
    <row r="747">
      <c r="A747" t="inlineStr">
        <is>
          <t>D'Arcangelo et al (2025)</t>
        </is>
      </c>
      <c r="B747" t="n">
        <v>2052</v>
      </c>
      <c r="C747" t="n">
        <v>0.03660864036825789</v>
      </c>
      <c r="D747" t="n">
        <v>6029</v>
      </c>
      <c r="E747">
        <f>IF(ISNUMBER($BA747),$BA747,IF(AND(ISNUMBER($D747),ISNUMBER($BW747),ISNUMBER($BX747)),$D747*($BX747-$BW747+1),""))</f>
        <v>102493.0</v>
      </c>
      <c r="H747" t="inlineStr">
        <is>
          <t>partial</t>
        </is>
      </c>
      <c r="I747" t="inlineStr">
        <is>
          <t>Regression Cofficient and Standard Error  available</t>
        </is>
      </c>
      <c r="J747">
        <f>IF($BW747&lt;&gt;"",$BW747,"")</f>
        <v>2002.0</v>
      </c>
      <c r="K747">
        <f>IF($BX747&lt;&gt;"",$BX747,"")</f>
        <v>2018.0</v>
      </c>
      <c r="L747">
        <f>IF(AND(ISNUMBER($BW747),ISNUMBER($BX747)),($BW747+$BX747)/2,"")</f>
        <v>2010.0</v>
      </c>
      <c r="M747">
        <f>IF($L747&lt;&gt;"",$L747,"")</f>
        <v>2010.0</v>
      </c>
      <c r="N747">
        <f>IF(AND(ISNUMBER($BW747),ISNUMBER($BX747)),MIN(1,MAX(0,($BX747-2016+1)/($BX747-$BW747+1))),"")</f>
        <v>0.1764705882352941</v>
      </c>
      <c r="O747">
        <f>IF(AND(ISNUMBER($BW747),ISNUMBER($BX747)),MIN(1,MAX(0,($BX747-2017+1)/($BX747-$BW747+1))),"")</f>
        <v>0.1176470588235294</v>
      </c>
      <c r="P747">
        <f>IF(AND(ISNUMBER($BW747),ISNUMBER($BX747)),MIN(1,MAX(0,($BX747-2018+1)/($BX747-$BW747+1))),"")</f>
        <v>0.05882352941176471</v>
      </c>
      <c r="Q747">
        <f>IF(AND(ISNUMBER($BW747),ISNUMBER($BX747)),MIN(1,MAX(0,($BX747-2019+1)/($BX747-$BW747+1))),"")</f>
        <v>0.0</v>
      </c>
      <c r="R747">
        <f>IF(AND(ISNUMBER($BW747),ISNUMBER($BX747)),MIN(1,MAX(0,($BX747-2016+1)/($BX747-$BW747+1))),"")</f>
        <v>0.1764705882352941</v>
      </c>
      <c r="S747">
        <f>IF($L747&lt;&gt;"",IF($L747&gt;=2015.5,1,0),"")</f>
        <v>0.0</v>
      </c>
      <c r="T747">
        <f>IF($L747&lt;&gt;"",IF($L747&gt;=2016,1,0),"")</f>
        <v>0.0</v>
      </c>
      <c r="U747">
        <f>IF(ISNUMBER($BX747),IF($BX747&gt;=2016,1,0),"")</f>
        <v>1.0</v>
      </c>
      <c r="V747">
        <f>IF(ISNUMBER($BW747),IF($BW747&gt;=2016,1,0),"")</f>
        <v>0.0</v>
      </c>
      <c r="W747" t="str">
        <f>IF(AND(ISNUMBER($BW747),ISNUMBER($BX747)),IF($BW747&gt;=2016,"post-only",IF($BX747&lt;2016,"pre-only","mixed")),"")</f>
        <v>mixed</v>
      </c>
      <c r="X747">
        <f>IF(AND(ISNUMBER($BW747),ISNUMBER($BX747)),MIN(1,MAX(0,($BX747-2017+1)/($BX747-$BW747+1))),"")</f>
        <v>0.1176470588235294</v>
      </c>
      <c r="Y747">
        <f>IF(AND(ISNUMBER($BW747),ISNUMBER($BX747)),MIN(1,MAX(0,($BX747-2018+1)/($BX747-$BW747+1))),"")</f>
        <v>0.05882352941176471</v>
      </c>
      <c r="Z747">
        <f>IF(AND(ISNUMBER($BW747),ISNUMBER($BX747)),MIN(1,MAX(0,($BX747-2019+1)/($BX747-$BW747+1))),"")</f>
        <v>0.0</v>
      </c>
      <c r="AA747">
        <f>IF(ISNUMBER($BX747),IF($BX747&gt;=2017,1,0),"")</f>
        <v>1.0</v>
      </c>
      <c r="AB747">
        <f>IF(ISNUMBER($BX747),IF($BX747&gt;=2018,1,0),"")</f>
        <v>1.0</v>
      </c>
      <c r="AC747">
        <f>IF(ISNUMBER($BX747),IF($BX747&gt;=2019,1,0),"")</f>
        <v>0.0</v>
      </c>
      <c r="AD747">
        <f>IF($L747&lt;&gt;"",IF($L747&gt;2013,1,0),"")</f>
        <v>0.0</v>
      </c>
      <c r="AE747">
        <f>IF($L747&lt;&gt;"",1+IF($L747&gt;2011,1,0)+IF($L747&gt;2014,1,0),"")</f>
        <v>1.0</v>
      </c>
      <c r="AF747" t="inlineStr">
        <is>
          <t>loan (interest rate)</t>
        </is>
      </c>
      <c r="AG747" t="inlineStr">
        <is>
          <t>performance</t>
        </is>
      </c>
      <c r="AH747" t="inlineStr">
        <is>
          <t>99_NCE</t>
        </is>
      </c>
      <c r="AI747" t="inlineStr">
        <is>
          <t>99_NCE</t>
        </is>
      </c>
      <c r="AJ747" t="inlineStr">
        <is>
          <t>99_NCE</t>
        </is>
      </c>
      <c r="AK747" t="str">
        <f>IF(AND($CF747&lt;&gt;"",IFERROR(INDEX(subsample_country_map!$B:$B,MATCH($CF747,subsample_country_map!$A:$A,0)),"")&lt;&gt;""),INDEX(subsample_country_map!$B:$B,MATCH($CF747,subsample_country_map!$A:$A,0)),INDEX(lookup!$AA:$AA,MATCH($A747,lookup!$A:$A,0)))</f>
        <v>99_NCE</v>
      </c>
      <c r="AL747" t="str">
        <f>IF(AND($CF747&lt;&gt;"",IFERROR(INDEX(subsample_country_map!$C:$C,MATCH($CF747,subsample_country_map!$A:$A,0)),"")&lt;&gt;""),INDEX(subsample_country_map!$C:$C,MATCH($CF747,subsample_country_map!$A:$A,0)),INDEX(lookup!$AB:$AB,MATCH($A747,lookup!$A:$A,0)))</f>
        <v>99_NCE</v>
      </c>
      <c r="AM747" t="str">
        <f>IF(AND($CF747&lt;&gt;"",IFERROR(INDEX(subsample_country_map!$D:$D,MATCH($CF747,subsample_country_map!$A:$A,0)),"")&lt;&gt;""),INDEX(subsample_country_map!$D:$D,MATCH($CF747,subsample_country_map!$A:$A,0)),INDEX(lookup!$AC:$AC,MATCH($A747,lookup!$A:$A,0)))</f>
        <v>99_NCE</v>
      </c>
      <c r="AN747" t="str">
        <f>IF(AND($CF747&lt;&gt;"",IFERROR(INDEX(subsample_country_map!$E:$E,MATCH($CF747,subsample_country_map!$A:$A,0)),"")&lt;&gt;""),INDEX(subsample_country_map!$E:$E,MATCH($CF747,subsample_country_map!$A:$A,0)),INDEX(lookup!$AD:$AD,MATCH($A747,lookup!$A:$A,0)))</f>
        <v>99_NCE</v>
      </c>
      <c r="AO747" t="str">
        <f>INDEX(lookup!$Y:$Y,MATCH($A747,lookup!$A:$A,0))</f>
        <v>0_published</v>
      </c>
      <c r="AP747" t="str">
        <f>INDEX(lookup!$Z:$Z,MATCH($A747,lookup!$A:$A,0))</f>
        <v>0_VHB low</v>
      </c>
      <c r="AQ747" t="str">
        <f>INDEX(lookup!$W:$W,MATCH($A747,lookup!$A:$A,0))</f>
        <v>2_sust</v>
      </c>
      <c r="AS747" t="inlineStr">
        <is>
          <t>staging</t>
        </is>
      </c>
      <c r="AT747" t="inlineStr">
        <is>
          <t>good-CER</t>
        </is>
      </c>
      <c r="AU747" t="inlineStr">
        <is>
          <t>cost</t>
        </is>
      </c>
      <c r="AV747" t="inlineStr">
        <is>
          <t>0.128</t>
        </is>
      </c>
      <c r="AW747" t="inlineStr">
        <is>
          <t>0.045</t>
        </is>
      </c>
      <c r="BA747" t="inlineStr">
        <is>
          <t>FLAG</t>
        </is>
      </c>
      <c r="BB747" t="inlineStr">
        <is>
          <t>0</t>
        </is>
      </c>
      <c r="BC747" t="inlineStr">
        <is>
          <t>OLS</t>
        </is>
      </c>
      <c r="BD747" t="inlineStr">
        <is>
          <t>firm</t>
        </is>
      </c>
      <c r="BE747" t="inlineStr">
        <is>
          <t>none</t>
        </is>
      </c>
      <c r="BI747" t="inlineStr">
        <is>
          <t>Table B.3</t>
        </is>
      </c>
      <c r="BJ747" t="inlineStr">
        <is>
          <t>column 4 (Tech. support), row Log + 10</t>
        </is>
      </c>
      <c r="BK747" t="inlineStr">
        <is>
          <t>15</t>
        </is>
      </c>
      <c r="BL747" t="inlineStr">
        <is>
          <t>Log + 10 0.128*** (0.045)</t>
        </is>
      </c>
      <c r="BM747" t="inlineStr">
        <is>
          <t>Green innovativeness (Transformation: Log + 10)</t>
        </is>
      </c>
      <c r="BN747" t="inlineStr">
        <is>
          <t>(log) All-in-spread-drawn</t>
        </is>
      </c>
      <c r="BO747" t="inlineStr">
        <is>
          <t>update</t>
        </is>
      </c>
      <c r="BP747" t="inlineStr">
        <is>
          <t>D'Arcangelo et al (2025)</t>
        </is>
      </c>
      <c r="BQ747" t="inlineStr">
        <is>
          <t>computed</t>
        </is>
      </c>
      <c r="BT747" t="n">
        <v>0</v>
      </c>
      <c r="BU747" t="inlineStr">
        <is>
          <t>staging_DArcangelo_et_al_2025.csv</t>
        </is>
      </c>
      <c r="BW747" t="n">
        <v>2002</v>
      </c>
      <c r="BX747" t="n">
        <v>2018</v>
      </c>
      <c r="BY747" t="inlineStr">
        <is>
          <t>multi: 33 countries</t>
        </is>
      </c>
      <c r="BZ747" t="n">
        <v>2010</v>
      </c>
      <c r="CA747" t="n">
        <v>0.1764705882352941</v>
      </c>
      <c r="CB747" t="n">
        <v>0</v>
      </c>
      <c r="CC747" t="n">
        <v>1</v>
      </c>
      <c r="CD747" t="n">
        <v>0.03662500774055769</v>
      </c>
      <c r="CE747" t="n">
        <v>1</v>
      </c>
    </row>
    <row r="748">
      <c r="A748" t="inlineStr">
        <is>
          <t>D'Arcangelo et al (2025)</t>
        </is>
      </c>
      <c r="B748" t="n">
        <v>2053</v>
      </c>
      <c r="C748" t="n">
        <v>0.02775040286395631</v>
      </c>
      <c r="D748" t="n">
        <v>6029</v>
      </c>
      <c r="E748">
        <f>IF(ISNUMBER($BA748),$BA748,IF(AND(ISNUMBER($D748),ISNUMBER($BW748),ISNUMBER($BX748)),$D748*($BX748-$BW748+1),""))</f>
        <v>102493.0</v>
      </c>
      <c r="H748" t="inlineStr">
        <is>
          <t>partial</t>
        </is>
      </c>
      <c r="I748" t="inlineStr">
        <is>
          <t>Regression Cofficient and Standard Error  available</t>
        </is>
      </c>
      <c r="J748">
        <f>IF($BW748&lt;&gt;"",$BW748,"")</f>
        <v>2002.0</v>
      </c>
      <c r="K748">
        <f>IF($BX748&lt;&gt;"",$BX748,"")</f>
        <v>2018.0</v>
      </c>
      <c r="L748">
        <f>IF(AND(ISNUMBER($BW748),ISNUMBER($BX748)),($BW748+$BX748)/2,"")</f>
        <v>2010.0</v>
      </c>
      <c r="M748">
        <f>IF($L748&lt;&gt;"",$L748,"")</f>
        <v>2010.0</v>
      </c>
      <c r="N748">
        <f>IF(AND(ISNUMBER($BW748),ISNUMBER($BX748)),MIN(1,MAX(0,($BX748-2016+1)/($BX748-$BW748+1))),"")</f>
        <v>0.1764705882352941</v>
      </c>
      <c r="O748">
        <f>IF(AND(ISNUMBER($BW748),ISNUMBER($BX748)),MIN(1,MAX(0,($BX748-2017+1)/($BX748-$BW748+1))),"")</f>
        <v>0.1176470588235294</v>
      </c>
      <c r="P748">
        <f>IF(AND(ISNUMBER($BW748),ISNUMBER($BX748)),MIN(1,MAX(0,($BX748-2018+1)/($BX748-$BW748+1))),"")</f>
        <v>0.05882352941176471</v>
      </c>
      <c r="Q748">
        <f>IF(AND(ISNUMBER($BW748),ISNUMBER($BX748)),MIN(1,MAX(0,($BX748-2019+1)/($BX748-$BW748+1))),"")</f>
        <v>0.0</v>
      </c>
      <c r="R748">
        <f>IF(AND(ISNUMBER($BW748),ISNUMBER($BX748)),MIN(1,MAX(0,($BX748-2016+1)/($BX748-$BW748+1))),"")</f>
        <v>0.1764705882352941</v>
      </c>
      <c r="S748">
        <f>IF($L748&lt;&gt;"",IF($L748&gt;=2015.5,1,0),"")</f>
        <v>0.0</v>
      </c>
      <c r="T748">
        <f>IF($L748&lt;&gt;"",IF($L748&gt;=2016,1,0),"")</f>
        <v>0.0</v>
      </c>
      <c r="U748">
        <f>IF(ISNUMBER($BX748),IF($BX748&gt;=2016,1,0),"")</f>
        <v>1.0</v>
      </c>
      <c r="V748">
        <f>IF(ISNUMBER($BW748),IF($BW748&gt;=2016,1,0),"")</f>
        <v>0.0</v>
      </c>
      <c r="W748" t="str">
        <f>IF(AND(ISNUMBER($BW748),ISNUMBER($BX748)),IF($BW748&gt;=2016,"post-only",IF($BX748&lt;2016,"pre-only","mixed")),"")</f>
        <v>mixed</v>
      </c>
      <c r="X748">
        <f>IF(AND(ISNUMBER($BW748),ISNUMBER($BX748)),MIN(1,MAX(0,($BX748-2017+1)/($BX748-$BW748+1))),"")</f>
        <v>0.1176470588235294</v>
      </c>
      <c r="Y748">
        <f>IF(AND(ISNUMBER($BW748),ISNUMBER($BX748)),MIN(1,MAX(0,($BX748-2018+1)/($BX748-$BW748+1))),"")</f>
        <v>0.05882352941176471</v>
      </c>
      <c r="Z748">
        <f>IF(AND(ISNUMBER($BW748),ISNUMBER($BX748)),MIN(1,MAX(0,($BX748-2019+1)/($BX748-$BW748+1))),"")</f>
        <v>0.0</v>
      </c>
      <c r="AA748">
        <f>IF(ISNUMBER($BX748),IF($BX748&gt;=2017,1,0),"")</f>
        <v>1.0</v>
      </c>
      <c r="AB748">
        <f>IF(ISNUMBER($BX748),IF($BX748&gt;=2018,1,0),"")</f>
        <v>1.0</v>
      </c>
      <c r="AC748">
        <f>IF(ISNUMBER($BX748),IF($BX748&gt;=2019,1,0),"")</f>
        <v>0.0</v>
      </c>
      <c r="AD748">
        <f>IF($L748&lt;&gt;"",IF($L748&gt;2013,1,0),"")</f>
        <v>0.0</v>
      </c>
      <c r="AE748">
        <f>IF($L748&lt;&gt;"",1+IF($L748&gt;2011,1,0)+IF($L748&gt;2014,1,0),"")</f>
        <v>1.0</v>
      </c>
      <c r="AF748" t="inlineStr">
        <is>
          <t>loan (interest rate)</t>
        </is>
      </c>
      <c r="AG748" t="inlineStr">
        <is>
          <t>performance</t>
        </is>
      </c>
      <c r="AH748" t="inlineStr">
        <is>
          <t>99_NCE</t>
        </is>
      </c>
      <c r="AI748" t="inlineStr">
        <is>
          <t>99_NCE</t>
        </is>
      </c>
      <c r="AJ748" t="inlineStr">
        <is>
          <t>99_NCE</t>
        </is>
      </c>
      <c r="AK748" t="str">
        <f>IF(AND($CF748&lt;&gt;"",IFERROR(INDEX(subsample_country_map!$B:$B,MATCH($CF748,subsample_country_map!$A:$A,0)),"")&lt;&gt;""),INDEX(subsample_country_map!$B:$B,MATCH($CF748,subsample_country_map!$A:$A,0)),INDEX(lookup!$AA:$AA,MATCH($A748,lookup!$A:$A,0)))</f>
        <v>99_NCE</v>
      </c>
      <c r="AL748" t="str">
        <f>IF(AND($CF748&lt;&gt;"",IFERROR(INDEX(subsample_country_map!$C:$C,MATCH($CF748,subsample_country_map!$A:$A,0)),"")&lt;&gt;""),INDEX(subsample_country_map!$C:$C,MATCH($CF748,subsample_country_map!$A:$A,0)),INDEX(lookup!$AB:$AB,MATCH($A748,lookup!$A:$A,0)))</f>
        <v>99_NCE</v>
      </c>
      <c r="AM748" t="str">
        <f>IF(AND($CF748&lt;&gt;"",IFERROR(INDEX(subsample_country_map!$D:$D,MATCH($CF748,subsample_country_map!$A:$A,0)),"")&lt;&gt;""),INDEX(subsample_country_map!$D:$D,MATCH($CF748,subsample_country_map!$A:$A,0)),INDEX(lookup!$AC:$AC,MATCH($A748,lookup!$A:$A,0)))</f>
        <v>99_NCE</v>
      </c>
      <c r="AN748" t="str">
        <f>IF(AND($CF748&lt;&gt;"",IFERROR(INDEX(subsample_country_map!$E:$E,MATCH($CF748,subsample_country_map!$A:$A,0)),"")&lt;&gt;""),INDEX(subsample_country_map!$E:$E,MATCH($CF748,subsample_country_map!$A:$A,0)),INDEX(lookup!$AD:$AD,MATCH($A748,lookup!$A:$A,0)))</f>
        <v>99_NCE</v>
      </c>
      <c r="AO748" t="str">
        <f>INDEX(lookup!$Y:$Y,MATCH($A748,lookup!$A:$A,0))</f>
        <v>0_published</v>
      </c>
      <c r="AP748" t="str">
        <f>INDEX(lookup!$Z:$Z,MATCH($A748,lookup!$A:$A,0))</f>
        <v>0_VHB low</v>
      </c>
      <c r="AQ748" t="str">
        <f>INDEX(lookup!$W:$W,MATCH($A748,lookup!$A:$A,0))</f>
        <v>2_sust</v>
      </c>
      <c r="AS748" t="inlineStr">
        <is>
          <t>staging</t>
        </is>
      </c>
      <c r="AT748" t="inlineStr">
        <is>
          <t>good-CER</t>
        </is>
      </c>
      <c r="AU748" t="inlineStr">
        <is>
          <t>cost</t>
        </is>
      </c>
      <c r="AV748" t="inlineStr">
        <is>
          <t>0.097</t>
        </is>
      </c>
      <c r="AW748" t="inlineStr">
        <is>
          <t>0.045</t>
        </is>
      </c>
      <c r="BA748" t="inlineStr">
        <is>
          <t>FLAG</t>
        </is>
      </c>
      <c r="BB748" t="inlineStr">
        <is>
          <t>0</t>
        </is>
      </c>
      <c r="BC748" t="inlineStr">
        <is>
          <t>OLS</t>
        </is>
      </c>
      <c r="BD748" t="inlineStr">
        <is>
          <t>firm</t>
        </is>
      </c>
      <c r="BE748" t="inlineStr">
        <is>
          <t>none</t>
        </is>
      </c>
      <c r="BI748" t="inlineStr">
        <is>
          <t>Table B.3</t>
        </is>
      </c>
      <c r="BJ748" t="inlineStr">
        <is>
          <t>column 5 (Tech. support &amp; CO2 tax), row Log + 10</t>
        </is>
      </c>
      <c r="BK748" t="inlineStr">
        <is>
          <t>15</t>
        </is>
      </c>
      <c r="BL748" t="inlineStr">
        <is>
          <t>Log + 10 0.097** (0.045)</t>
        </is>
      </c>
      <c r="BM748" t="inlineStr">
        <is>
          <t>Green innovativeness (Transformation: Log + 10)</t>
        </is>
      </c>
      <c r="BN748" t="inlineStr">
        <is>
          <t>(log) All-in-spread-drawn</t>
        </is>
      </c>
      <c r="BO748" t="inlineStr">
        <is>
          <t>update</t>
        </is>
      </c>
      <c r="BP748" t="inlineStr">
        <is>
          <t>D'Arcangelo et al (2025)</t>
        </is>
      </c>
      <c r="BQ748" t="inlineStr">
        <is>
          <t>computed</t>
        </is>
      </c>
      <c r="BT748" t="n">
        <v>0</v>
      </c>
      <c r="BU748" t="inlineStr">
        <is>
          <t>staging_DArcangelo_et_al_2025.csv</t>
        </is>
      </c>
      <c r="BW748" t="n">
        <v>2002</v>
      </c>
      <c r="BX748" t="n">
        <v>2018</v>
      </c>
      <c r="BY748" t="inlineStr">
        <is>
          <t>multi: 33 countries</t>
        </is>
      </c>
      <c r="BZ748" t="n">
        <v>2010</v>
      </c>
      <c r="CA748" t="n">
        <v>0.1764705882352941</v>
      </c>
      <c r="CB748" t="n">
        <v>0</v>
      </c>
      <c r="CC748" t="n">
        <v>1</v>
      </c>
      <c r="CD748" t="n">
        <v>0.02775752954549589</v>
      </c>
      <c r="CE748" t="n">
        <v>1</v>
      </c>
    </row>
    <row r="749">
      <c r="A749" t="inlineStr">
        <is>
          <t>D'Arcangelo et al (2025)</t>
        </is>
      </c>
      <c r="B749" t="n">
        <v>2054</v>
      </c>
      <c r="C749" t="n">
        <v>0.001073237556711975</v>
      </c>
      <c r="D749" t="n">
        <v>6029</v>
      </c>
      <c r="E749">
        <f>IF(ISNUMBER($BA749),$BA749,IF(AND(ISNUMBER($D749),ISNUMBER($BW749),ISNUMBER($BX749)),$D749*($BX749-$BW749+1),""))</f>
        <v>102493.0</v>
      </c>
      <c r="H749" t="inlineStr">
        <is>
          <t>partial</t>
        </is>
      </c>
      <c r="I749" t="inlineStr">
        <is>
          <t>Regression Cofficient and Standard Error  available</t>
        </is>
      </c>
      <c r="J749">
        <f>IF($BW749&lt;&gt;"",$BW749,"")</f>
        <v>2002.0</v>
      </c>
      <c r="K749">
        <f>IF($BX749&lt;&gt;"",$BX749,"")</f>
        <v>2018.0</v>
      </c>
      <c r="L749">
        <f>IF(AND(ISNUMBER($BW749),ISNUMBER($BX749)),($BW749+$BX749)/2,"")</f>
        <v>2010.0</v>
      </c>
      <c r="M749">
        <f>IF($L749&lt;&gt;"",$L749,"")</f>
        <v>2010.0</v>
      </c>
      <c r="N749">
        <f>IF(AND(ISNUMBER($BW749),ISNUMBER($BX749)),MIN(1,MAX(0,($BX749-2016+1)/($BX749-$BW749+1))),"")</f>
        <v>0.1764705882352941</v>
      </c>
      <c r="O749">
        <f>IF(AND(ISNUMBER($BW749),ISNUMBER($BX749)),MIN(1,MAX(0,($BX749-2017+1)/($BX749-$BW749+1))),"")</f>
        <v>0.1176470588235294</v>
      </c>
      <c r="P749">
        <f>IF(AND(ISNUMBER($BW749),ISNUMBER($BX749)),MIN(1,MAX(0,($BX749-2018+1)/($BX749-$BW749+1))),"")</f>
        <v>0.05882352941176471</v>
      </c>
      <c r="Q749">
        <f>IF(AND(ISNUMBER($BW749),ISNUMBER($BX749)),MIN(1,MAX(0,($BX749-2019+1)/($BX749-$BW749+1))),"")</f>
        <v>0.0</v>
      </c>
      <c r="R749">
        <f>IF(AND(ISNUMBER($BW749),ISNUMBER($BX749)),MIN(1,MAX(0,($BX749-2016+1)/($BX749-$BW749+1))),"")</f>
        <v>0.1764705882352941</v>
      </c>
      <c r="S749">
        <f>IF($L749&lt;&gt;"",IF($L749&gt;=2015.5,1,0),"")</f>
        <v>0.0</v>
      </c>
      <c r="T749">
        <f>IF($L749&lt;&gt;"",IF($L749&gt;=2016,1,0),"")</f>
        <v>0.0</v>
      </c>
      <c r="U749">
        <f>IF(ISNUMBER($BX749),IF($BX749&gt;=2016,1,0),"")</f>
        <v>1.0</v>
      </c>
      <c r="V749">
        <f>IF(ISNUMBER($BW749),IF($BW749&gt;=2016,1,0),"")</f>
        <v>0.0</v>
      </c>
      <c r="W749" t="str">
        <f>IF(AND(ISNUMBER($BW749),ISNUMBER($BX749)),IF($BW749&gt;=2016,"post-only",IF($BX749&lt;2016,"pre-only","mixed")),"")</f>
        <v>mixed</v>
      </c>
      <c r="X749">
        <f>IF(AND(ISNUMBER($BW749),ISNUMBER($BX749)),MIN(1,MAX(0,($BX749-2017+1)/($BX749-$BW749+1))),"")</f>
        <v>0.1176470588235294</v>
      </c>
      <c r="Y749">
        <f>IF(AND(ISNUMBER($BW749),ISNUMBER($BX749)),MIN(1,MAX(0,($BX749-2018+1)/($BX749-$BW749+1))),"")</f>
        <v>0.05882352941176471</v>
      </c>
      <c r="Z749">
        <f>IF(AND(ISNUMBER($BW749),ISNUMBER($BX749)),MIN(1,MAX(0,($BX749-2019+1)/($BX749-$BW749+1))),"")</f>
        <v>0.0</v>
      </c>
      <c r="AA749">
        <f>IF(ISNUMBER($BX749),IF($BX749&gt;=2017,1,0),"")</f>
        <v>1.0</v>
      </c>
      <c r="AB749">
        <f>IF(ISNUMBER($BX749),IF($BX749&gt;=2018,1,0),"")</f>
        <v>1.0</v>
      </c>
      <c r="AC749">
        <f>IF(ISNUMBER($BX749),IF($BX749&gt;=2019,1,0),"")</f>
        <v>0.0</v>
      </c>
      <c r="AD749">
        <f>IF($L749&lt;&gt;"",IF($L749&gt;2013,1,0),"")</f>
        <v>0.0</v>
      </c>
      <c r="AE749">
        <f>IF($L749&lt;&gt;"",1+IF($L749&gt;2011,1,0)+IF($L749&gt;2014,1,0),"")</f>
        <v>1.0</v>
      </c>
      <c r="AF749" t="inlineStr">
        <is>
          <t>loan (interest rate)</t>
        </is>
      </c>
      <c r="AG749" t="inlineStr">
        <is>
          <t>performance</t>
        </is>
      </c>
      <c r="AH749" t="inlineStr">
        <is>
          <t>99_NCE</t>
        </is>
      </c>
      <c r="AI749" t="inlineStr">
        <is>
          <t>99_NCE</t>
        </is>
      </c>
      <c r="AJ749" t="inlineStr">
        <is>
          <t>99_NCE</t>
        </is>
      </c>
      <c r="AK749" t="str">
        <f>IF(AND($CF749&lt;&gt;"",IFERROR(INDEX(subsample_country_map!$B:$B,MATCH($CF749,subsample_country_map!$A:$A,0)),"")&lt;&gt;""),INDEX(subsample_country_map!$B:$B,MATCH($CF749,subsample_country_map!$A:$A,0)),INDEX(lookup!$AA:$AA,MATCH($A749,lookup!$A:$A,0)))</f>
        <v>99_NCE</v>
      </c>
      <c r="AL749" t="str">
        <f>IF(AND($CF749&lt;&gt;"",IFERROR(INDEX(subsample_country_map!$C:$C,MATCH($CF749,subsample_country_map!$A:$A,0)),"")&lt;&gt;""),INDEX(subsample_country_map!$C:$C,MATCH($CF749,subsample_country_map!$A:$A,0)),INDEX(lookup!$AB:$AB,MATCH($A749,lookup!$A:$A,0)))</f>
        <v>99_NCE</v>
      </c>
      <c r="AM749" t="str">
        <f>IF(AND($CF749&lt;&gt;"",IFERROR(INDEX(subsample_country_map!$D:$D,MATCH($CF749,subsample_country_map!$A:$A,0)),"")&lt;&gt;""),INDEX(subsample_country_map!$D:$D,MATCH($CF749,subsample_country_map!$A:$A,0)),INDEX(lookup!$AC:$AC,MATCH($A749,lookup!$A:$A,0)))</f>
        <v>99_NCE</v>
      </c>
      <c r="AN749" t="str">
        <f>IF(AND($CF749&lt;&gt;"",IFERROR(INDEX(subsample_country_map!$E:$E,MATCH($CF749,subsample_country_map!$A:$A,0)),"")&lt;&gt;""),INDEX(subsample_country_map!$E:$E,MATCH($CF749,subsample_country_map!$A:$A,0)),INDEX(lookup!$AD:$AD,MATCH($A749,lookup!$A:$A,0)))</f>
        <v>99_NCE</v>
      </c>
      <c r="AO749" t="str">
        <f>INDEX(lookup!$Y:$Y,MATCH($A749,lookup!$A:$A,0))</f>
        <v>0_published</v>
      </c>
      <c r="AP749" t="str">
        <f>INDEX(lookup!$Z:$Z,MATCH($A749,lookup!$A:$A,0))</f>
        <v>0_VHB low</v>
      </c>
      <c r="AQ749" t="str">
        <f>INDEX(lookup!$W:$W,MATCH($A749,lookup!$A:$A,0))</f>
        <v>2_sust</v>
      </c>
      <c r="AS749" t="inlineStr">
        <is>
          <t>staging</t>
        </is>
      </c>
      <c r="AT749" t="inlineStr">
        <is>
          <t>good-CER</t>
        </is>
      </c>
      <c r="AU749" t="inlineStr">
        <is>
          <t>cost</t>
        </is>
      </c>
      <c r="AV749" t="inlineStr">
        <is>
          <t>0.002</t>
        </is>
      </c>
      <c r="AW749" t="inlineStr">
        <is>
          <t>0.024</t>
        </is>
      </c>
      <c r="BA749" t="inlineStr">
        <is>
          <t>FLAG</t>
        </is>
      </c>
      <c r="BB749" t="inlineStr">
        <is>
          <t>0</t>
        </is>
      </c>
      <c r="BC749" t="inlineStr">
        <is>
          <t>OLS</t>
        </is>
      </c>
      <c r="BD749" t="inlineStr">
        <is>
          <t>firm</t>
        </is>
      </c>
      <c r="BE749" t="inlineStr">
        <is>
          <t>none</t>
        </is>
      </c>
      <c r="BI749" t="inlineStr">
        <is>
          <t>Table B.3</t>
        </is>
      </c>
      <c r="BJ749" t="inlineStr">
        <is>
          <t>column 1 (No policy variable), row IHS</t>
        </is>
      </c>
      <c r="BK749" t="inlineStr">
        <is>
          <t>15</t>
        </is>
      </c>
      <c r="BL749" t="inlineStr">
        <is>
          <t>IHS 0.002 (0.024)</t>
        </is>
      </c>
      <c r="BM749" t="inlineStr">
        <is>
          <t>Green innovativeness (Transformation: IHS)</t>
        </is>
      </c>
      <c r="BN749" t="inlineStr">
        <is>
          <t>(log) All-in-spread-drawn</t>
        </is>
      </c>
      <c r="BO749" t="inlineStr">
        <is>
          <t>update</t>
        </is>
      </c>
      <c r="BP749" t="inlineStr">
        <is>
          <t>D'Arcangelo et al (2025)</t>
        </is>
      </c>
      <c r="BQ749" t="inlineStr">
        <is>
          <t>computed</t>
        </is>
      </c>
      <c r="BT749" t="n">
        <v>0</v>
      </c>
      <c r="BU749" t="inlineStr">
        <is>
          <t>staging_DArcangelo_et_al_2025.csv</t>
        </is>
      </c>
      <c r="BW749" t="n">
        <v>2002</v>
      </c>
      <c r="BX749" t="n">
        <v>2018</v>
      </c>
      <c r="BY749" t="inlineStr">
        <is>
          <t>multi: 33 countries</t>
        </is>
      </c>
      <c r="BZ749" t="n">
        <v>2010</v>
      </c>
      <c r="CA749" t="n">
        <v>0.1764705882352941</v>
      </c>
      <c r="CB749" t="n">
        <v>0</v>
      </c>
      <c r="CC749" t="n">
        <v>1</v>
      </c>
      <c r="CD749" t="n">
        <v>0.001073237968777832</v>
      </c>
      <c r="CE749" t="n">
        <v>1</v>
      </c>
    </row>
    <row r="750">
      <c r="A750" t="inlineStr">
        <is>
          <t>D'Arcangelo et al (2025)</t>
        </is>
      </c>
      <c r="B750" t="n">
        <v>2055</v>
      </c>
      <c r="C750" t="n">
        <v>0.03391524670897125</v>
      </c>
      <c r="D750" t="n">
        <v>6029</v>
      </c>
      <c r="E750">
        <f>IF(ISNUMBER($BA750),$BA750,IF(AND(ISNUMBER($D750),ISNUMBER($BW750),ISNUMBER($BX750)),$D750*($BX750-$BW750+1),""))</f>
        <v>102493.0</v>
      </c>
      <c r="H750" t="inlineStr">
        <is>
          <t>partial</t>
        </is>
      </c>
      <c r="I750" t="inlineStr">
        <is>
          <t>Regression Cofficient and Standard Error  available</t>
        </is>
      </c>
      <c r="J750">
        <f>IF($BW750&lt;&gt;"",$BW750,"")</f>
        <v>2002.0</v>
      </c>
      <c r="K750">
        <f>IF($BX750&lt;&gt;"",$BX750,"")</f>
        <v>2018.0</v>
      </c>
      <c r="L750">
        <f>IF(AND(ISNUMBER($BW750),ISNUMBER($BX750)),($BW750+$BX750)/2,"")</f>
        <v>2010.0</v>
      </c>
      <c r="M750">
        <f>IF($L750&lt;&gt;"",$L750,"")</f>
        <v>2010.0</v>
      </c>
      <c r="N750">
        <f>IF(AND(ISNUMBER($BW750),ISNUMBER($BX750)),MIN(1,MAX(0,($BX750-2016+1)/($BX750-$BW750+1))),"")</f>
        <v>0.1764705882352941</v>
      </c>
      <c r="O750">
        <f>IF(AND(ISNUMBER($BW750),ISNUMBER($BX750)),MIN(1,MAX(0,($BX750-2017+1)/($BX750-$BW750+1))),"")</f>
        <v>0.1176470588235294</v>
      </c>
      <c r="P750">
        <f>IF(AND(ISNUMBER($BW750),ISNUMBER($BX750)),MIN(1,MAX(0,($BX750-2018+1)/($BX750-$BW750+1))),"")</f>
        <v>0.05882352941176471</v>
      </c>
      <c r="Q750">
        <f>IF(AND(ISNUMBER($BW750),ISNUMBER($BX750)),MIN(1,MAX(0,($BX750-2019+1)/($BX750-$BW750+1))),"")</f>
        <v>0.0</v>
      </c>
      <c r="R750">
        <f>IF(AND(ISNUMBER($BW750),ISNUMBER($BX750)),MIN(1,MAX(0,($BX750-2016+1)/($BX750-$BW750+1))),"")</f>
        <v>0.1764705882352941</v>
      </c>
      <c r="S750">
        <f>IF($L750&lt;&gt;"",IF($L750&gt;=2015.5,1,0),"")</f>
        <v>0.0</v>
      </c>
      <c r="T750">
        <f>IF($L750&lt;&gt;"",IF($L750&gt;=2016,1,0),"")</f>
        <v>0.0</v>
      </c>
      <c r="U750">
        <f>IF(ISNUMBER($BX750),IF($BX750&gt;=2016,1,0),"")</f>
        <v>1.0</v>
      </c>
      <c r="V750">
        <f>IF(ISNUMBER($BW750),IF($BW750&gt;=2016,1,0),"")</f>
        <v>0.0</v>
      </c>
      <c r="W750" t="str">
        <f>IF(AND(ISNUMBER($BW750),ISNUMBER($BX750)),IF($BW750&gt;=2016,"post-only",IF($BX750&lt;2016,"pre-only","mixed")),"")</f>
        <v>mixed</v>
      </c>
      <c r="X750">
        <f>IF(AND(ISNUMBER($BW750),ISNUMBER($BX750)),MIN(1,MAX(0,($BX750-2017+1)/($BX750-$BW750+1))),"")</f>
        <v>0.1176470588235294</v>
      </c>
      <c r="Y750">
        <f>IF(AND(ISNUMBER($BW750),ISNUMBER($BX750)),MIN(1,MAX(0,($BX750-2018+1)/($BX750-$BW750+1))),"")</f>
        <v>0.05882352941176471</v>
      </c>
      <c r="Z750">
        <f>IF(AND(ISNUMBER($BW750),ISNUMBER($BX750)),MIN(1,MAX(0,($BX750-2019+1)/($BX750-$BW750+1))),"")</f>
        <v>0.0</v>
      </c>
      <c r="AA750">
        <f>IF(ISNUMBER($BX750),IF($BX750&gt;=2017,1,0),"")</f>
        <v>1.0</v>
      </c>
      <c r="AB750">
        <f>IF(ISNUMBER($BX750),IF($BX750&gt;=2018,1,0),"")</f>
        <v>1.0</v>
      </c>
      <c r="AC750">
        <f>IF(ISNUMBER($BX750),IF($BX750&gt;=2019,1,0),"")</f>
        <v>0.0</v>
      </c>
      <c r="AD750">
        <f>IF($L750&lt;&gt;"",IF($L750&gt;2013,1,0),"")</f>
        <v>0.0</v>
      </c>
      <c r="AE750">
        <f>IF($L750&lt;&gt;"",1+IF($L750&gt;2011,1,0)+IF($L750&gt;2014,1,0),"")</f>
        <v>1.0</v>
      </c>
      <c r="AF750" t="inlineStr">
        <is>
          <t>loan (interest rate)</t>
        </is>
      </c>
      <c r="AG750" t="inlineStr">
        <is>
          <t>performance</t>
        </is>
      </c>
      <c r="AH750" t="inlineStr">
        <is>
          <t>99_NCE</t>
        </is>
      </c>
      <c r="AI750" t="inlineStr">
        <is>
          <t>99_NCE</t>
        </is>
      </c>
      <c r="AJ750" t="inlineStr">
        <is>
          <t>99_NCE</t>
        </is>
      </c>
      <c r="AK750" t="str">
        <f>IF(AND($CF750&lt;&gt;"",IFERROR(INDEX(subsample_country_map!$B:$B,MATCH($CF750,subsample_country_map!$A:$A,0)),"")&lt;&gt;""),INDEX(subsample_country_map!$B:$B,MATCH($CF750,subsample_country_map!$A:$A,0)),INDEX(lookup!$AA:$AA,MATCH($A750,lookup!$A:$A,0)))</f>
        <v>99_NCE</v>
      </c>
      <c r="AL750" t="str">
        <f>IF(AND($CF750&lt;&gt;"",IFERROR(INDEX(subsample_country_map!$C:$C,MATCH($CF750,subsample_country_map!$A:$A,0)),"")&lt;&gt;""),INDEX(subsample_country_map!$C:$C,MATCH($CF750,subsample_country_map!$A:$A,0)),INDEX(lookup!$AB:$AB,MATCH($A750,lookup!$A:$A,0)))</f>
        <v>99_NCE</v>
      </c>
      <c r="AM750" t="str">
        <f>IF(AND($CF750&lt;&gt;"",IFERROR(INDEX(subsample_country_map!$D:$D,MATCH($CF750,subsample_country_map!$A:$A,0)),"")&lt;&gt;""),INDEX(subsample_country_map!$D:$D,MATCH($CF750,subsample_country_map!$A:$A,0)),INDEX(lookup!$AC:$AC,MATCH($A750,lookup!$A:$A,0)))</f>
        <v>99_NCE</v>
      </c>
      <c r="AN750" t="str">
        <f>IF(AND($CF750&lt;&gt;"",IFERROR(INDEX(subsample_country_map!$E:$E,MATCH($CF750,subsample_country_map!$A:$A,0)),"")&lt;&gt;""),INDEX(subsample_country_map!$E:$E,MATCH($CF750,subsample_country_map!$A:$A,0)),INDEX(lookup!$AD:$AD,MATCH($A750,lookup!$A:$A,0)))</f>
        <v>99_NCE</v>
      </c>
      <c r="AO750" t="str">
        <f>INDEX(lookup!$Y:$Y,MATCH($A750,lookup!$A:$A,0))</f>
        <v>0_published</v>
      </c>
      <c r="AP750" t="str">
        <f>INDEX(lookup!$Z:$Z,MATCH($A750,lookup!$A:$A,0))</f>
        <v>0_VHB low</v>
      </c>
      <c r="AQ750" t="str">
        <f>INDEX(lookup!$W:$W,MATCH($A750,lookup!$A:$A,0))</f>
        <v>2_sust</v>
      </c>
      <c r="AS750" t="inlineStr">
        <is>
          <t>staging</t>
        </is>
      </c>
      <c r="AT750" t="inlineStr">
        <is>
          <t>good-CER</t>
        </is>
      </c>
      <c r="AU750" t="inlineStr">
        <is>
          <t>cost</t>
        </is>
      </c>
      <c r="AV750" t="inlineStr">
        <is>
          <t>0.166</t>
        </is>
      </c>
      <c r="AW750" t="inlineStr">
        <is>
          <t>0.063</t>
        </is>
      </c>
      <c r="BA750" t="inlineStr">
        <is>
          <t>FLAG</t>
        </is>
      </c>
      <c r="BB750" t="inlineStr">
        <is>
          <t>0</t>
        </is>
      </c>
      <c r="BC750" t="inlineStr">
        <is>
          <t>OLS</t>
        </is>
      </c>
      <c r="BD750" t="inlineStr">
        <is>
          <t>firm</t>
        </is>
      </c>
      <c r="BE750" t="inlineStr">
        <is>
          <t>none</t>
        </is>
      </c>
      <c r="BI750" t="inlineStr">
        <is>
          <t>Table B.3</t>
        </is>
      </c>
      <c r="BJ750" t="inlineStr">
        <is>
          <t>column 2 (EPS), row IHS</t>
        </is>
      </c>
      <c r="BK750" t="inlineStr">
        <is>
          <t>15</t>
        </is>
      </c>
      <c r="BL750" t="inlineStr">
        <is>
          <t>IHS 0.166*** (0.063)</t>
        </is>
      </c>
      <c r="BM750" t="inlineStr">
        <is>
          <t>Green innovativeness (Transformation: IHS)</t>
        </is>
      </c>
      <c r="BN750" t="inlineStr">
        <is>
          <t>(log) All-in-spread-drawn</t>
        </is>
      </c>
      <c r="BO750" t="inlineStr">
        <is>
          <t>update</t>
        </is>
      </c>
      <c r="BP750" t="inlineStr">
        <is>
          <t>D'Arcangelo et al (2025)</t>
        </is>
      </c>
      <c r="BQ750" t="inlineStr">
        <is>
          <t>computed</t>
        </is>
      </c>
      <c r="BT750" t="n">
        <v>0</v>
      </c>
      <c r="BU750" t="inlineStr">
        <is>
          <t>staging_DArcangelo_et_al_2025.csv</t>
        </is>
      </c>
      <c r="BW750" t="n">
        <v>2002</v>
      </c>
      <c r="BX750" t="n">
        <v>2018</v>
      </c>
      <c r="BY750" t="inlineStr">
        <is>
          <t>multi: 33 countries</t>
        </is>
      </c>
      <c r="BZ750" t="n">
        <v>2010</v>
      </c>
      <c r="CA750" t="n">
        <v>0.1764705882352941</v>
      </c>
      <c r="CB750" t="n">
        <v>0</v>
      </c>
      <c r="CC750" t="n">
        <v>1</v>
      </c>
      <c r="CD750" t="n">
        <v>0.03392825929329248</v>
      </c>
      <c r="CE750" t="n">
        <v>1</v>
      </c>
    </row>
    <row r="751">
      <c r="A751" t="inlineStr">
        <is>
          <t>D'Arcangelo et al (2025)</t>
        </is>
      </c>
      <c r="B751" t="n">
        <v>2056</v>
      </c>
      <c r="C751" t="n">
        <v>0.003219697835877849</v>
      </c>
      <c r="D751" t="n">
        <v>6029</v>
      </c>
      <c r="E751">
        <f>IF(ISNUMBER($BA751),$BA751,IF(AND(ISNUMBER($D751),ISNUMBER($BW751),ISNUMBER($BX751)),$D751*($BX751-$BW751+1),""))</f>
        <v>102493.0</v>
      </c>
      <c r="H751" t="inlineStr">
        <is>
          <t>partial</t>
        </is>
      </c>
      <c r="I751" t="inlineStr">
        <is>
          <t>Regression Cofficient and Standard Error  available</t>
        </is>
      </c>
      <c r="J751">
        <f>IF($BW751&lt;&gt;"",$BW751,"")</f>
        <v>2002.0</v>
      </c>
      <c r="K751">
        <f>IF($BX751&lt;&gt;"",$BX751,"")</f>
        <v>2018.0</v>
      </c>
      <c r="L751">
        <f>IF(AND(ISNUMBER($BW751),ISNUMBER($BX751)),($BW751+$BX751)/2,"")</f>
        <v>2010.0</v>
      </c>
      <c r="M751">
        <f>IF($L751&lt;&gt;"",$L751,"")</f>
        <v>2010.0</v>
      </c>
      <c r="N751">
        <f>IF(AND(ISNUMBER($BW751),ISNUMBER($BX751)),MIN(1,MAX(0,($BX751-2016+1)/($BX751-$BW751+1))),"")</f>
        <v>0.1764705882352941</v>
      </c>
      <c r="O751">
        <f>IF(AND(ISNUMBER($BW751),ISNUMBER($BX751)),MIN(1,MAX(0,($BX751-2017+1)/($BX751-$BW751+1))),"")</f>
        <v>0.1176470588235294</v>
      </c>
      <c r="P751">
        <f>IF(AND(ISNUMBER($BW751),ISNUMBER($BX751)),MIN(1,MAX(0,($BX751-2018+1)/($BX751-$BW751+1))),"")</f>
        <v>0.05882352941176471</v>
      </c>
      <c r="Q751">
        <f>IF(AND(ISNUMBER($BW751),ISNUMBER($BX751)),MIN(1,MAX(0,($BX751-2019+1)/($BX751-$BW751+1))),"")</f>
        <v>0.0</v>
      </c>
      <c r="R751">
        <f>IF(AND(ISNUMBER($BW751),ISNUMBER($BX751)),MIN(1,MAX(0,($BX751-2016+1)/($BX751-$BW751+1))),"")</f>
        <v>0.1764705882352941</v>
      </c>
      <c r="S751">
        <f>IF($L751&lt;&gt;"",IF($L751&gt;=2015.5,1,0),"")</f>
        <v>0.0</v>
      </c>
      <c r="T751">
        <f>IF($L751&lt;&gt;"",IF($L751&gt;=2016,1,0),"")</f>
        <v>0.0</v>
      </c>
      <c r="U751">
        <f>IF(ISNUMBER($BX751),IF($BX751&gt;=2016,1,0),"")</f>
        <v>1.0</v>
      </c>
      <c r="V751">
        <f>IF(ISNUMBER($BW751),IF($BW751&gt;=2016,1,0),"")</f>
        <v>0.0</v>
      </c>
      <c r="W751" t="str">
        <f>IF(AND(ISNUMBER($BW751),ISNUMBER($BX751)),IF($BW751&gt;=2016,"post-only",IF($BX751&lt;2016,"pre-only","mixed")),"")</f>
        <v>mixed</v>
      </c>
      <c r="X751">
        <f>IF(AND(ISNUMBER($BW751),ISNUMBER($BX751)),MIN(1,MAX(0,($BX751-2017+1)/($BX751-$BW751+1))),"")</f>
        <v>0.1176470588235294</v>
      </c>
      <c r="Y751">
        <f>IF(AND(ISNUMBER($BW751),ISNUMBER($BX751)),MIN(1,MAX(0,($BX751-2018+1)/($BX751-$BW751+1))),"")</f>
        <v>0.05882352941176471</v>
      </c>
      <c r="Z751">
        <f>IF(AND(ISNUMBER($BW751),ISNUMBER($BX751)),MIN(1,MAX(0,($BX751-2019+1)/($BX751-$BW751+1))),"")</f>
        <v>0.0</v>
      </c>
      <c r="AA751">
        <f>IF(ISNUMBER($BX751),IF($BX751&gt;=2017,1,0),"")</f>
        <v>1.0</v>
      </c>
      <c r="AB751">
        <f>IF(ISNUMBER($BX751),IF($BX751&gt;=2018,1,0),"")</f>
        <v>1.0</v>
      </c>
      <c r="AC751">
        <f>IF(ISNUMBER($BX751),IF($BX751&gt;=2019,1,0),"")</f>
        <v>0.0</v>
      </c>
      <c r="AD751">
        <f>IF($L751&lt;&gt;"",IF($L751&gt;2013,1,0),"")</f>
        <v>0.0</v>
      </c>
      <c r="AE751">
        <f>IF($L751&lt;&gt;"",1+IF($L751&gt;2011,1,0)+IF($L751&gt;2014,1,0),"")</f>
        <v>1.0</v>
      </c>
      <c r="AF751" t="inlineStr">
        <is>
          <t>loan (interest rate)</t>
        </is>
      </c>
      <c r="AG751" t="inlineStr">
        <is>
          <t>performance</t>
        </is>
      </c>
      <c r="AH751" t="inlineStr">
        <is>
          <t>99_NCE</t>
        </is>
      </c>
      <c r="AI751" t="inlineStr">
        <is>
          <t>99_NCE</t>
        </is>
      </c>
      <c r="AJ751" t="inlineStr">
        <is>
          <t>99_NCE</t>
        </is>
      </c>
      <c r="AK751" t="str">
        <f>IF(AND($CF751&lt;&gt;"",IFERROR(INDEX(subsample_country_map!$B:$B,MATCH($CF751,subsample_country_map!$A:$A,0)),"")&lt;&gt;""),INDEX(subsample_country_map!$B:$B,MATCH($CF751,subsample_country_map!$A:$A,0)),INDEX(lookup!$AA:$AA,MATCH($A751,lookup!$A:$A,0)))</f>
        <v>99_NCE</v>
      </c>
      <c r="AL751" t="str">
        <f>IF(AND($CF751&lt;&gt;"",IFERROR(INDEX(subsample_country_map!$C:$C,MATCH($CF751,subsample_country_map!$A:$A,0)),"")&lt;&gt;""),INDEX(subsample_country_map!$C:$C,MATCH($CF751,subsample_country_map!$A:$A,0)),INDEX(lookup!$AB:$AB,MATCH($A751,lookup!$A:$A,0)))</f>
        <v>99_NCE</v>
      </c>
      <c r="AM751" t="str">
        <f>IF(AND($CF751&lt;&gt;"",IFERROR(INDEX(subsample_country_map!$D:$D,MATCH($CF751,subsample_country_map!$A:$A,0)),"")&lt;&gt;""),INDEX(subsample_country_map!$D:$D,MATCH($CF751,subsample_country_map!$A:$A,0)),INDEX(lookup!$AC:$AC,MATCH($A751,lookup!$A:$A,0)))</f>
        <v>99_NCE</v>
      </c>
      <c r="AN751" t="str">
        <f>IF(AND($CF751&lt;&gt;"",IFERROR(INDEX(subsample_country_map!$E:$E,MATCH($CF751,subsample_country_map!$A:$A,0)),"")&lt;&gt;""),INDEX(subsample_country_map!$E:$E,MATCH($CF751,subsample_country_map!$A:$A,0)),INDEX(lookup!$AD:$AD,MATCH($A751,lookup!$A:$A,0)))</f>
        <v>99_NCE</v>
      </c>
      <c r="AO751" t="str">
        <f>INDEX(lookup!$Y:$Y,MATCH($A751,lookup!$A:$A,0))</f>
        <v>0_published</v>
      </c>
      <c r="AP751" t="str">
        <f>INDEX(lookup!$Z:$Z,MATCH($A751,lookup!$A:$A,0))</f>
        <v>0_VHB low</v>
      </c>
      <c r="AQ751" t="str">
        <f>INDEX(lookup!$W:$W,MATCH($A751,lookup!$A:$A,0))</f>
        <v>2_sust</v>
      </c>
      <c r="AS751" t="inlineStr">
        <is>
          <t>staging</t>
        </is>
      </c>
      <c r="AT751" t="inlineStr">
        <is>
          <t>good-CER</t>
        </is>
      </c>
      <c r="AU751" t="inlineStr">
        <is>
          <t>cost</t>
        </is>
      </c>
      <c r="AV751" t="inlineStr">
        <is>
          <t>0.006</t>
        </is>
      </c>
      <c r="AW751" t="inlineStr">
        <is>
          <t>0.024</t>
        </is>
      </c>
      <c r="BA751" t="inlineStr">
        <is>
          <t>FLAG</t>
        </is>
      </c>
      <c r="BB751" t="inlineStr">
        <is>
          <t>0</t>
        </is>
      </c>
      <c r="BC751" t="inlineStr">
        <is>
          <t>OLS</t>
        </is>
      </c>
      <c r="BD751" t="inlineStr">
        <is>
          <t>firm</t>
        </is>
      </c>
      <c r="BE751" t="inlineStr">
        <is>
          <t>none</t>
        </is>
      </c>
      <c r="BI751" t="inlineStr">
        <is>
          <t>Table B.3</t>
        </is>
      </c>
      <c r="BJ751" t="inlineStr">
        <is>
          <t>column 3 (CO2 tax), row IHS</t>
        </is>
      </c>
      <c r="BK751" t="inlineStr">
        <is>
          <t>15</t>
        </is>
      </c>
      <c r="BL751" t="inlineStr">
        <is>
          <t>IHS 0.006 (0.024)</t>
        </is>
      </c>
      <c r="BM751" t="inlineStr">
        <is>
          <t>Green innovativeness (Transformation: IHS)</t>
        </is>
      </c>
      <c r="BN751" t="inlineStr">
        <is>
          <t>(log) All-in-spread-drawn</t>
        </is>
      </c>
      <c r="BO751" t="inlineStr">
        <is>
          <t>update</t>
        </is>
      </c>
      <c r="BP751" t="inlineStr">
        <is>
          <t>D'Arcangelo et al (2025)</t>
        </is>
      </c>
      <c r="BQ751" t="inlineStr">
        <is>
          <t>computed</t>
        </is>
      </c>
      <c r="BT751" t="n">
        <v>0</v>
      </c>
      <c r="BU751" t="inlineStr">
        <is>
          <t>staging_DArcangelo_et_al_2025.csv</t>
        </is>
      </c>
      <c r="BW751" t="n">
        <v>2002</v>
      </c>
      <c r="BX751" t="n">
        <v>2018</v>
      </c>
      <c r="BY751" t="inlineStr">
        <is>
          <t>multi: 33 countries</t>
        </is>
      </c>
      <c r="BZ751" t="n">
        <v>2010</v>
      </c>
      <c r="CA751" t="n">
        <v>0.1764705882352941</v>
      </c>
      <c r="CB751" t="n">
        <v>0</v>
      </c>
      <c r="CC751" t="n">
        <v>1</v>
      </c>
      <c r="CD751" t="n">
        <v>0.003219708961563718</v>
      </c>
      <c r="CE751" t="n">
        <v>1</v>
      </c>
    </row>
    <row r="752">
      <c r="A752" t="inlineStr">
        <is>
          <t>D'Arcangelo et al (2025)</t>
        </is>
      </c>
      <c r="B752" t="n">
        <v>2057</v>
      </c>
      <c r="C752" t="n">
        <v>0.04489368538213189</v>
      </c>
      <c r="D752" t="n">
        <v>6029</v>
      </c>
      <c r="E752">
        <f>IF(ISNUMBER($BA752),$BA752,IF(AND(ISNUMBER($D752),ISNUMBER($BW752),ISNUMBER($BX752)),$D752*($BX752-$BW752+1),""))</f>
        <v>102493.0</v>
      </c>
      <c r="H752" t="inlineStr">
        <is>
          <t>partial</t>
        </is>
      </c>
      <c r="I752" t="inlineStr">
        <is>
          <t>Regression Cofficient and Standard Error  available</t>
        </is>
      </c>
      <c r="J752">
        <f>IF($BW752&lt;&gt;"",$BW752,"")</f>
        <v>2002.0</v>
      </c>
      <c r="K752">
        <f>IF($BX752&lt;&gt;"",$BX752,"")</f>
        <v>2018.0</v>
      </c>
      <c r="L752">
        <f>IF(AND(ISNUMBER($BW752),ISNUMBER($BX752)),($BW752+$BX752)/2,"")</f>
        <v>2010.0</v>
      </c>
      <c r="M752">
        <f>IF($L752&lt;&gt;"",$L752,"")</f>
        <v>2010.0</v>
      </c>
      <c r="N752">
        <f>IF(AND(ISNUMBER($BW752),ISNUMBER($BX752)),MIN(1,MAX(0,($BX752-2016+1)/($BX752-$BW752+1))),"")</f>
        <v>0.1764705882352941</v>
      </c>
      <c r="O752">
        <f>IF(AND(ISNUMBER($BW752),ISNUMBER($BX752)),MIN(1,MAX(0,($BX752-2017+1)/($BX752-$BW752+1))),"")</f>
        <v>0.1176470588235294</v>
      </c>
      <c r="P752">
        <f>IF(AND(ISNUMBER($BW752),ISNUMBER($BX752)),MIN(1,MAX(0,($BX752-2018+1)/($BX752-$BW752+1))),"")</f>
        <v>0.05882352941176471</v>
      </c>
      <c r="Q752">
        <f>IF(AND(ISNUMBER($BW752),ISNUMBER($BX752)),MIN(1,MAX(0,($BX752-2019+1)/($BX752-$BW752+1))),"")</f>
        <v>0.0</v>
      </c>
      <c r="R752">
        <f>IF(AND(ISNUMBER($BW752),ISNUMBER($BX752)),MIN(1,MAX(0,($BX752-2016+1)/($BX752-$BW752+1))),"")</f>
        <v>0.1764705882352941</v>
      </c>
      <c r="S752">
        <f>IF($L752&lt;&gt;"",IF($L752&gt;=2015.5,1,0),"")</f>
        <v>0.0</v>
      </c>
      <c r="T752">
        <f>IF($L752&lt;&gt;"",IF($L752&gt;=2016,1,0),"")</f>
        <v>0.0</v>
      </c>
      <c r="U752">
        <f>IF(ISNUMBER($BX752),IF($BX752&gt;=2016,1,0),"")</f>
        <v>1.0</v>
      </c>
      <c r="V752">
        <f>IF(ISNUMBER($BW752),IF($BW752&gt;=2016,1,0),"")</f>
        <v>0.0</v>
      </c>
      <c r="W752" t="str">
        <f>IF(AND(ISNUMBER($BW752),ISNUMBER($BX752)),IF($BW752&gt;=2016,"post-only",IF($BX752&lt;2016,"pre-only","mixed")),"")</f>
        <v>mixed</v>
      </c>
      <c r="X752">
        <f>IF(AND(ISNUMBER($BW752),ISNUMBER($BX752)),MIN(1,MAX(0,($BX752-2017+1)/($BX752-$BW752+1))),"")</f>
        <v>0.1176470588235294</v>
      </c>
      <c r="Y752">
        <f>IF(AND(ISNUMBER($BW752),ISNUMBER($BX752)),MIN(1,MAX(0,($BX752-2018+1)/($BX752-$BW752+1))),"")</f>
        <v>0.05882352941176471</v>
      </c>
      <c r="Z752">
        <f>IF(AND(ISNUMBER($BW752),ISNUMBER($BX752)),MIN(1,MAX(0,($BX752-2019+1)/($BX752-$BW752+1))),"")</f>
        <v>0.0</v>
      </c>
      <c r="AA752">
        <f>IF(ISNUMBER($BX752),IF($BX752&gt;=2017,1,0),"")</f>
        <v>1.0</v>
      </c>
      <c r="AB752">
        <f>IF(ISNUMBER($BX752),IF($BX752&gt;=2018,1,0),"")</f>
        <v>1.0</v>
      </c>
      <c r="AC752">
        <f>IF(ISNUMBER($BX752),IF($BX752&gt;=2019,1,0),"")</f>
        <v>0.0</v>
      </c>
      <c r="AD752">
        <f>IF($L752&lt;&gt;"",IF($L752&gt;2013,1,0),"")</f>
        <v>0.0</v>
      </c>
      <c r="AE752">
        <f>IF($L752&lt;&gt;"",1+IF($L752&gt;2011,1,0)+IF($L752&gt;2014,1,0),"")</f>
        <v>1.0</v>
      </c>
      <c r="AF752" t="inlineStr">
        <is>
          <t>loan (interest rate)</t>
        </is>
      </c>
      <c r="AG752" t="inlineStr">
        <is>
          <t>performance</t>
        </is>
      </c>
      <c r="AH752" t="inlineStr">
        <is>
          <t>99_NCE</t>
        </is>
      </c>
      <c r="AI752" t="inlineStr">
        <is>
          <t>99_NCE</t>
        </is>
      </c>
      <c r="AJ752" t="inlineStr">
        <is>
          <t>99_NCE</t>
        </is>
      </c>
      <c r="AK752" t="str">
        <f>IF(AND($CF752&lt;&gt;"",IFERROR(INDEX(subsample_country_map!$B:$B,MATCH($CF752,subsample_country_map!$A:$A,0)),"")&lt;&gt;""),INDEX(subsample_country_map!$B:$B,MATCH($CF752,subsample_country_map!$A:$A,0)),INDEX(lookup!$AA:$AA,MATCH($A752,lookup!$A:$A,0)))</f>
        <v>99_NCE</v>
      </c>
      <c r="AL752" t="str">
        <f>IF(AND($CF752&lt;&gt;"",IFERROR(INDEX(subsample_country_map!$C:$C,MATCH($CF752,subsample_country_map!$A:$A,0)),"")&lt;&gt;""),INDEX(subsample_country_map!$C:$C,MATCH($CF752,subsample_country_map!$A:$A,0)),INDEX(lookup!$AB:$AB,MATCH($A752,lookup!$A:$A,0)))</f>
        <v>99_NCE</v>
      </c>
      <c r="AM752" t="str">
        <f>IF(AND($CF752&lt;&gt;"",IFERROR(INDEX(subsample_country_map!$D:$D,MATCH($CF752,subsample_country_map!$A:$A,0)),"")&lt;&gt;""),INDEX(subsample_country_map!$D:$D,MATCH($CF752,subsample_country_map!$A:$A,0)),INDEX(lookup!$AC:$AC,MATCH($A752,lookup!$A:$A,0)))</f>
        <v>99_NCE</v>
      </c>
      <c r="AN752" t="str">
        <f>IF(AND($CF752&lt;&gt;"",IFERROR(INDEX(subsample_country_map!$E:$E,MATCH($CF752,subsample_country_map!$A:$A,0)),"")&lt;&gt;""),INDEX(subsample_country_map!$E:$E,MATCH($CF752,subsample_country_map!$A:$A,0)),INDEX(lookup!$AD:$AD,MATCH($A752,lookup!$A:$A,0)))</f>
        <v>99_NCE</v>
      </c>
      <c r="AO752" t="str">
        <f>INDEX(lookup!$Y:$Y,MATCH($A752,lookup!$A:$A,0))</f>
        <v>0_published</v>
      </c>
      <c r="AP752" t="str">
        <f>INDEX(lookup!$Z:$Z,MATCH($A752,lookup!$A:$A,0))</f>
        <v>0_VHB low</v>
      </c>
      <c r="AQ752" t="str">
        <f>INDEX(lookup!$W:$W,MATCH($A752,lookup!$A:$A,0))</f>
        <v>2_sust</v>
      </c>
      <c r="AS752" t="inlineStr">
        <is>
          <t>staging</t>
        </is>
      </c>
      <c r="AT752" t="inlineStr">
        <is>
          <t>good-CER</t>
        </is>
      </c>
      <c r="AU752" t="inlineStr">
        <is>
          <t>cost</t>
        </is>
      </c>
      <c r="AV752" t="inlineStr">
        <is>
          <t>0.164</t>
        </is>
      </c>
      <c r="AW752" t="inlineStr">
        <is>
          <t>0.047</t>
        </is>
      </c>
      <c r="BA752" t="inlineStr">
        <is>
          <t>FLAG</t>
        </is>
      </c>
      <c r="BB752" t="inlineStr">
        <is>
          <t>0</t>
        </is>
      </c>
      <c r="BC752" t="inlineStr">
        <is>
          <t>OLS</t>
        </is>
      </c>
      <c r="BD752" t="inlineStr">
        <is>
          <t>firm</t>
        </is>
      </c>
      <c r="BE752" t="inlineStr">
        <is>
          <t>none</t>
        </is>
      </c>
      <c r="BI752" t="inlineStr">
        <is>
          <t>Table B.3</t>
        </is>
      </c>
      <c r="BJ752" t="inlineStr">
        <is>
          <t>column 4 (Tech. support), row IHS</t>
        </is>
      </c>
      <c r="BK752" t="inlineStr">
        <is>
          <t>15</t>
        </is>
      </c>
      <c r="BL752" t="inlineStr">
        <is>
          <t>IHS 0.164*** (0.047)</t>
        </is>
      </c>
      <c r="BM752" t="inlineStr">
        <is>
          <t>Green innovativeness (Transformation: IHS)</t>
        </is>
      </c>
      <c r="BN752" t="inlineStr">
        <is>
          <t>(log) All-in-spread-drawn</t>
        </is>
      </c>
      <c r="BO752" t="inlineStr">
        <is>
          <t>update</t>
        </is>
      </c>
      <c r="BP752" t="inlineStr">
        <is>
          <t>D'Arcangelo et al (2025)</t>
        </is>
      </c>
      <c r="BQ752" t="inlineStr">
        <is>
          <t>computed</t>
        </is>
      </c>
      <c r="BT752" t="n">
        <v>0</v>
      </c>
      <c r="BU752" t="inlineStr">
        <is>
          <t>staging_DArcangelo_et_al_2025.csv</t>
        </is>
      </c>
      <c r="BW752" t="n">
        <v>2002</v>
      </c>
      <c r="BX752" t="n">
        <v>2018</v>
      </c>
      <c r="BY752" t="inlineStr">
        <is>
          <t>multi: 33 countries</t>
        </is>
      </c>
      <c r="BZ752" t="n">
        <v>2010</v>
      </c>
      <c r="CA752" t="n">
        <v>0.1764705882352941</v>
      </c>
      <c r="CB752" t="n">
        <v>0</v>
      </c>
      <c r="CC752" t="n">
        <v>1</v>
      </c>
      <c r="CD752" t="n">
        <v>0.04492388212756697</v>
      </c>
      <c r="CE752" t="n">
        <v>1</v>
      </c>
    </row>
    <row r="753">
      <c r="A753" t="inlineStr">
        <is>
          <t>D'Arcangelo et al (2025)</t>
        </is>
      </c>
      <c r="B753" t="n">
        <v>2058</v>
      </c>
      <c r="C753" t="n">
        <v>0.03888116997229243</v>
      </c>
      <c r="D753" t="n">
        <v>6029</v>
      </c>
      <c r="E753">
        <f>IF(ISNUMBER($BA753),$BA753,IF(AND(ISNUMBER($D753),ISNUMBER($BW753),ISNUMBER($BX753)),$D753*($BX753-$BW753+1),""))</f>
        <v>102493.0</v>
      </c>
      <c r="H753" t="inlineStr">
        <is>
          <t>partial</t>
        </is>
      </c>
      <c r="I753" t="inlineStr">
        <is>
          <t>Regression Cofficient and Standard Error  available</t>
        </is>
      </c>
      <c r="J753">
        <f>IF($BW753&lt;&gt;"",$BW753,"")</f>
        <v>2002.0</v>
      </c>
      <c r="K753">
        <f>IF($BX753&lt;&gt;"",$BX753,"")</f>
        <v>2018.0</v>
      </c>
      <c r="L753">
        <f>IF(AND(ISNUMBER($BW753),ISNUMBER($BX753)),($BW753+$BX753)/2,"")</f>
        <v>2010.0</v>
      </c>
      <c r="M753">
        <f>IF($L753&lt;&gt;"",$L753,"")</f>
        <v>2010.0</v>
      </c>
      <c r="N753">
        <f>IF(AND(ISNUMBER($BW753),ISNUMBER($BX753)),MIN(1,MAX(0,($BX753-2016+1)/($BX753-$BW753+1))),"")</f>
        <v>0.1764705882352941</v>
      </c>
      <c r="O753">
        <f>IF(AND(ISNUMBER($BW753),ISNUMBER($BX753)),MIN(1,MAX(0,($BX753-2017+1)/($BX753-$BW753+1))),"")</f>
        <v>0.1176470588235294</v>
      </c>
      <c r="P753">
        <f>IF(AND(ISNUMBER($BW753),ISNUMBER($BX753)),MIN(1,MAX(0,($BX753-2018+1)/($BX753-$BW753+1))),"")</f>
        <v>0.05882352941176471</v>
      </c>
      <c r="Q753">
        <f>IF(AND(ISNUMBER($BW753),ISNUMBER($BX753)),MIN(1,MAX(0,($BX753-2019+1)/($BX753-$BW753+1))),"")</f>
        <v>0.0</v>
      </c>
      <c r="R753">
        <f>IF(AND(ISNUMBER($BW753),ISNUMBER($BX753)),MIN(1,MAX(0,($BX753-2016+1)/($BX753-$BW753+1))),"")</f>
        <v>0.1764705882352941</v>
      </c>
      <c r="S753">
        <f>IF($L753&lt;&gt;"",IF($L753&gt;=2015.5,1,0),"")</f>
        <v>0.0</v>
      </c>
      <c r="T753">
        <f>IF($L753&lt;&gt;"",IF($L753&gt;=2016,1,0),"")</f>
        <v>0.0</v>
      </c>
      <c r="U753">
        <f>IF(ISNUMBER($BX753),IF($BX753&gt;=2016,1,0),"")</f>
        <v>1.0</v>
      </c>
      <c r="V753">
        <f>IF(ISNUMBER($BW753),IF($BW753&gt;=2016,1,0),"")</f>
        <v>0.0</v>
      </c>
      <c r="W753" t="str">
        <f>IF(AND(ISNUMBER($BW753),ISNUMBER($BX753)),IF($BW753&gt;=2016,"post-only",IF($BX753&lt;2016,"pre-only","mixed")),"")</f>
        <v>mixed</v>
      </c>
      <c r="X753">
        <f>IF(AND(ISNUMBER($BW753),ISNUMBER($BX753)),MIN(1,MAX(0,($BX753-2017+1)/($BX753-$BW753+1))),"")</f>
        <v>0.1176470588235294</v>
      </c>
      <c r="Y753">
        <f>IF(AND(ISNUMBER($BW753),ISNUMBER($BX753)),MIN(1,MAX(0,($BX753-2018+1)/($BX753-$BW753+1))),"")</f>
        <v>0.05882352941176471</v>
      </c>
      <c r="Z753">
        <f>IF(AND(ISNUMBER($BW753),ISNUMBER($BX753)),MIN(1,MAX(0,($BX753-2019+1)/($BX753-$BW753+1))),"")</f>
        <v>0.0</v>
      </c>
      <c r="AA753">
        <f>IF(ISNUMBER($BX753),IF($BX753&gt;=2017,1,0),"")</f>
        <v>1.0</v>
      </c>
      <c r="AB753">
        <f>IF(ISNUMBER($BX753),IF($BX753&gt;=2018,1,0),"")</f>
        <v>1.0</v>
      </c>
      <c r="AC753">
        <f>IF(ISNUMBER($BX753),IF($BX753&gt;=2019,1,0),"")</f>
        <v>0.0</v>
      </c>
      <c r="AD753">
        <f>IF($L753&lt;&gt;"",IF($L753&gt;2013,1,0),"")</f>
        <v>0.0</v>
      </c>
      <c r="AE753">
        <f>IF($L753&lt;&gt;"",1+IF($L753&gt;2011,1,0)+IF($L753&gt;2014,1,0),"")</f>
        <v>1.0</v>
      </c>
      <c r="AF753" t="inlineStr">
        <is>
          <t>loan (interest rate)</t>
        </is>
      </c>
      <c r="AG753" t="inlineStr">
        <is>
          <t>performance</t>
        </is>
      </c>
      <c r="AH753" t="inlineStr">
        <is>
          <t>99_NCE</t>
        </is>
      </c>
      <c r="AI753" t="inlineStr">
        <is>
          <t>99_NCE</t>
        </is>
      </c>
      <c r="AJ753" t="inlineStr">
        <is>
          <t>99_NCE</t>
        </is>
      </c>
      <c r="AK753" t="str">
        <f>IF(AND($CF753&lt;&gt;"",IFERROR(INDEX(subsample_country_map!$B:$B,MATCH($CF753,subsample_country_map!$A:$A,0)),"")&lt;&gt;""),INDEX(subsample_country_map!$B:$B,MATCH($CF753,subsample_country_map!$A:$A,0)),INDEX(lookup!$AA:$AA,MATCH($A753,lookup!$A:$A,0)))</f>
        <v>99_NCE</v>
      </c>
      <c r="AL753" t="str">
        <f>IF(AND($CF753&lt;&gt;"",IFERROR(INDEX(subsample_country_map!$C:$C,MATCH($CF753,subsample_country_map!$A:$A,0)),"")&lt;&gt;""),INDEX(subsample_country_map!$C:$C,MATCH($CF753,subsample_country_map!$A:$A,0)),INDEX(lookup!$AB:$AB,MATCH($A753,lookup!$A:$A,0)))</f>
        <v>99_NCE</v>
      </c>
      <c r="AM753" t="str">
        <f>IF(AND($CF753&lt;&gt;"",IFERROR(INDEX(subsample_country_map!$D:$D,MATCH($CF753,subsample_country_map!$A:$A,0)),"")&lt;&gt;""),INDEX(subsample_country_map!$D:$D,MATCH($CF753,subsample_country_map!$A:$A,0)),INDEX(lookup!$AC:$AC,MATCH($A753,lookup!$A:$A,0)))</f>
        <v>99_NCE</v>
      </c>
      <c r="AN753" t="str">
        <f>IF(AND($CF753&lt;&gt;"",IFERROR(INDEX(subsample_country_map!$E:$E,MATCH($CF753,subsample_country_map!$A:$A,0)),"")&lt;&gt;""),INDEX(subsample_country_map!$E:$E,MATCH($CF753,subsample_country_map!$A:$A,0)),INDEX(lookup!$AD:$AD,MATCH($A753,lookup!$A:$A,0)))</f>
        <v>99_NCE</v>
      </c>
      <c r="AO753" t="str">
        <f>INDEX(lookup!$Y:$Y,MATCH($A753,lookup!$A:$A,0))</f>
        <v>0_published</v>
      </c>
      <c r="AP753" t="str">
        <f>INDEX(lookup!$Z:$Z,MATCH($A753,lookup!$A:$A,0))</f>
        <v>0_VHB low</v>
      </c>
      <c r="AQ753" t="str">
        <f>INDEX(lookup!$W:$W,MATCH($A753,lookup!$A:$A,0))</f>
        <v>2_sust</v>
      </c>
      <c r="AS753" t="inlineStr">
        <is>
          <t>staging</t>
        </is>
      </c>
      <c r="AT753" t="inlineStr">
        <is>
          <t>good-CER</t>
        </is>
      </c>
      <c r="AU753" t="inlineStr">
        <is>
          <t>cost</t>
        </is>
      </c>
      <c r="AV753" t="inlineStr">
        <is>
          <t>0.142</t>
        </is>
      </c>
      <c r="AW753" t="inlineStr">
        <is>
          <t>0.047</t>
        </is>
      </c>
      <c r="BA753" t="inlineStr">
        <is>
          <t>FLAG</t>
        </is>
      </c>
      <c r="BB753" t="inlineStr">
        <is>
          <t>0</t>
        </is>
      </c>
      <c r="BC753" t="inlineStr">
        <is>
          <t>OLS</t>
        </is>
      </c>
      <c r="BD753" t="inlineStr">
        <is>
          <t>firm</t>
        </is>
      </c>
      <c r="BE753" t="inlineStr">
        <is>
          <t>none</t>
        </is>
      </c>
      <c r="BI753" t="inlineStr">
        <is>
          <t>Table B.3</t>
        </is>
      </c>
      <c r="BJ753" t="inlineStr">
        <is>
          <t>column 5 (Tech. support &amp; CO2 tax), row IHS</t>
        </is>
      </c>
      <c r="BK753" t="inlineStr">
        <is>
          <t>15</t>
        </is>
      </c>
      <c r="BL753" t="inlineStr">
        <is>
          <t>IHS 0.142*** (0.047)</t>
        </is>
      </c>
      <c r="BM753" t="inlineStr">
        <is>
          <t>Green innovativeness (Transformation: IHS)</t>
        </is>
      </c>
      <c r="BN753" t="inlineStr">
        <is>
          <t>(log) All-in-spread-drawn</t>
        </is>
      </c>
      <c r="BO753" t="inlineStr">
        <is>
          <t>update</t>
        </is>
      </c>
      <c r="BP753" t="inlineStr">
        <is>
          <t>D'Arcangelo et al (2025)</t>
        </is>
      </c>
      <c r="BQ753" t="inlineStr">
        <is>
          <t>computed</t>
        </is>
      </c>
      <c r="BT753" t="n">
        <v>0</v>
      </c>
      <c r="BU753" t="inlineStr">
        <is>
          <t>staging_DArcangelo_et_al_2025.csv</t>
        </is>
      </c>
      <c r="BW753" t="n">
        <v>2002</v>
      </c>
      <c r="BX753" t="n">
        <v>2018</v>
      </c>
      <c r="BY753" t="inlineStr">
        <is>
          <t>multi: 33 countries</t>
        </is>
      </c>
      <c r="BZ753" t="n">
        <v>2010</v>
      </c>
      <c r="CA753" t="n">
        <v>0.1764705882352941</v>
      </c>
      <c r="CB753" t="n">
        <v>0</v>
      </c>
      <c r="CC753" t="n">
        <v>1</v>
      </c>
      <c r="CD753" t="n">
        <v>0.03890078057277978</v>
      </c>
      <c r="CE753" t="n">
        <v>1</v>
      </c>
    </row>
    <row r="754">
      <c r="A754" t="inlineStr">
        <is>
          <t>Delis et al (2021)</t>
        </is>
      </c>
      <c r="B754" t="n">
        <v>2059</v>
      </c>
      <c r="C754" t="n">
        <v>0.06208038770076921</v>
      </c>
      <c r="D754" t="n">
        <v>10066</v>
      </c>
      <c r="E754">
        <f>IF(ISNUMBER($BA754),$BA754,IF(AND(ISNUMBER($D754),ISNUMBER($BW754),ISNUMBER($BX754)),$D754*($BX754-$BW754+1),""))</f>
        <v>10066.0</v>
      </c>
      <c r="H754" t="inlineStr">
        <is>
          <t>partial</t>
        </is>
      </c>
      <c r="I754" t="inlineStr">
        <is>
          <t>Regression Cofficient and Standard Error  available</t>
        </is>
      </c>
      <c r="J754">
        <f>IF($BW754&lt;&gt;"",$BW754,"")</f>
        <v>2007.0</v>
      </c>
      <c r="K754">
        <f>IF($BX754&lt;&gt;"",$BX754,"")</f>
        <v>2016.0</v>
      </c>
      <c r="L754">
        <f>IF(AND(ISNUMBER($BW754),ISNUMBER($BX754)),($BW754+$BX754)/2,"")</f>
        <v>2011.5</v>
      </c>
      <c r="M754">
        <f>IF($L754&lt;&gt;"",$L754,"")</f>
        <v>2011.5</v>
      </c>
      <c r="N754">
        <f>IF(AND(ISNUMBER($BW754),ISNUMBER($BX754)),MIN(1,MAX(0,($BX754-2016+1)/($BX754-$BW754+1))),"")</f>
        <v>0.1</v>
      </c>
      <c r="O754">
        <f>IF(AND(ISNUMBER($BW754),ISNUMBER($BX754)),MIN(1,MAX(0,($BX754-2017+1)/($BX754-$BW754+1))),"")</f>
        <v>0.0</v>
      </c>
      <c r="P754">
        <f>IF(AND(ISNUMBER($BW754),ISNUMBER($BX754)),MIN(1,MAX(0,($BX754-2018+1)/($BX754-$BW754+1))),"")</f>
        <v>0.0</v>
      </c>
      <c r="Q754">
        <f>IF(AND(ISNUMBER($BW754),ISNUMBER($BX754)),MIN(1,MAX(0,($BX754-2019+1)/($BX754-$BW754+1))),"")</f>
        <v>0.0</v>
      </c>
      <c r="R754">
        <f>IF(AND(ISNUMBER($BW754),ISNUMBER($BX754)),MIN(1,MAX(0,($BX754-2016+1)/($BX754-$BW754+1))),"")</f>
        <v>0.1</v>
      </c>
      <c r="S754">
        <f>IF($L754&lt;&gt;"",IF($L754&gt;=2015.5,1,0),"")</f>
        <v>0.0</v>
      </c>
      <c r="T754">
        <f>IF($L754&lt;&gt;"",IF($L754&gt;=2016,1,0),"")</f>
        <v>0.0</v>
      </c>
      <c r="U754">
        <f>IF(ISNUMBER($BX754),IF($BX754&gt;=2016,1,0),"")</f>
        <v>1.0</v>
      </c>
      <c r="V754">
        <f>IF(ISNUMBER($BW754),IF($BW754&gt;=2016,1,0),"")</f>
        <v>0.0</v>
      </c>
      <c r="W754" t="str">
        <f>IF(AND(ISNUMBER($BW754),ISNUMBER($BX754)),IF($BW754&gt;=2016,"post-only",IF($BX754&lt;2016,"pre-only","mixed")),"")</f>
        <v>mixed</v>
      </c>
      <c r="X754">
        <f>IF(AND(ISNUMBER($BW754),ISNUMBER($BX754)),MIN(1,MAX(0,($BX754-2017+1)/($BX754-$BW754+1))),"")</f>
        <v>0.0</v>
      </c>
      <c r="Y754">
        <f>IF(AND(ISNUMBER($BW754),ISNUMBER($BX754)),MIN(1,MAX(0,($BX754-2018+1)/($BX754-$BW754+1))),"")</f>
        <v>0.0</v>
      </c>
      <c r="Z754">
        <f>IF(AND(ISNUMBER($BW754),ISNUMBER($BX754)),MIN(1,MAX(0,($BX754-2019+1)/($BX754-$BW754+1))),"")</f>
        <v>0.0</v>
      </c>
      <c r="AA754">
        <f>IF(ISNUMBER($BX754),IF($BX754&gt;=2017,1,0),"")</f>
        <v>0.0</v>
      </c>
      <c r="AB754">
        <f>IF(ISNUMBER($BX754),IF($BX754&gt;=2018,1,0),"")</f>
        <v>0.0</v>
      </c>
      <c r="AC754">
        <f>IF(ISNUMBER($BX754),IF($BX754&gt;=2019,1,0),"")</f>
        <v>0.0</v>
      </c>
      <c r="AD754">
        <f>IF($L754&lt;&gt;"",IF($L754&gt;2013,1,0),"")</f>
        <v>0.0</v>
      </c>
      <c r="AE754">
        <f>IF($L754&lt;&gt;"",1+IF($L754&gt;2011,1,0)+IF($L754&gt;2014,1,0),"")</f>
        <v>2.0</v>
      </c>
      <c r="AF754" t="inlineStr">
        <is>
          <t>loan (interest rate)</t>
        </is>
      </c>
      <c r="AG754" t="inlineStr">
        <is>
          <t>performance</t>
        </is>
      </c>
      <c r="AH754" t="inlineStr">
        <is>
          <t>non-sensitive</t>
        </is>
      </c>
      <c r="AI754" t="inlineStr">
        <is>
          <t>99_NCE</t>
        </is>
      </c>
      <c r="AJ754" t="inlineStr">
        <is>
          <t>99_NCE</t>
        </is>
      </c>
      <c r="AK754" t="str">
        <f>IF(AND($CF754&lt;&gt;"",IFERROR(INDEX(subsample_country_map!$B:$B,MATCH($CF754,subsample_country_map!$A:$A,0)),"")&lt;&gt;""),INDEX(subsample_country_map!$B:$B,MATCH($CF754,subsample_country_map!$A:$A,0)),INDEX(lookup!$AA:$AA,MATCH($A754,lookup!$A:$A,0)))</f>
        <v>99_NCE</v>
      </c>
      <c r="AL754" t="str">
        <f>IF(AND($CF754&lt;&gt;"",IFERROR(INDEX(subsample_country_map!$C:$C,MATCH($CF754,subsample_country_map!$A:$A,0)),"")&lt;&gt;""),INDEX(subsample_country_map!$C:$C,MATCH($CF754,subsample_country_map!$A:$A,0)),INDEX(lookup!$AB:$AB,MATCH($A754,lookup!$A:$A,0)))</f>
        <v>99_NCE</v>
      </c>
      <c r="AM754" t="str">
        <f>IF(AND($CF754&lt;&gt;"",IFERROR(INDEX(subsample_country_map!$D:$D,MATCH($CF754,subsample_country_map!$A:$A,0)),"")&lt;&gt;""),INDEX(subsample_country_map!$D:$D,MATCH($CF754,subsample_country_map!$A:$A,0)),INDEX(lookup!$AC:$AC,MATCH($A754,lookup!$A:$A,0)))</f>
        <v>99_NCE</v>
      </c>
      <c r="AN754" t="str">
        <f>IF(AND($CF754&lt;&gt;"",IFERROR(INDEX(subsample_country_map!$E:$E,MATCH($CF754,subsample_country_map!$A:$A,0)),"")&lt;&gt;""),INDEX(subsample_country_map!$E:$E,MATCH($CF754,subsample_country_map!$A:$A,0)),INDEX(lookup!$AD:$AD,MATCH($A754,lookup!$A:$A,0)))</f>
        <v>99_NCE</v>
      </c>
      <c r="AO754" t="str">
        <f>INDEX(lookup!$Y:$Y,MATCH($A754,lookup!$A:$A,0))</f>
        <v>0_published</v>
      </c>
      <c r="AP754" t="str">
        <f>INDEX(lookup!$Z:$Z,MATCH($A754,lookup!$A:$A,0))</f>
        <v>1_VHB high</v>
      </c>
      <c r="AQ754" t="str">
        <f>INDEX(lookup!$W:$W,MATCH($A754,lookup!$A:$A,0))</f>
        <v>1_fin/acc/econ</v>
      </c>
      <c r="AS754" t="inlineStr">
        <is>
          <t>staging</t>
        </is>
      </c>
      <c r="AT754" t="inlineStr">
        <is>
          <t>bad-CER</t>
        </is>
      </c>
      <c r="AU754" t="inlineStr">
        <is>
          <t>cost</t>
        </is>
      </c>
      <c r="AV754" t="inlineStr">
        <is>
          <t>-7.083</t>
        </is>
      </c>
      <c r="AW754" t="inlineStr">
        <is>
          <t>1.135</t>
        </is>
      </c>
      <c r="BA754" t="n">
        <v>10066</v>
      </c>
      <c r="BB754" t="inlineStr">
        <is>
          <t>0</t>
        </is>
      </c>
      <c r="BC754" t="inlineStr">
        <is>
          <t>OLS</t>
        </is>
      </c>
      <c r="BD754" t="inlineStr">
        <is>
          <t>country</t>
        </is>
      </c>
      <c r="BE754" t="inlineStr">
        <is>
          <t>none</t>
        </is>
      </c>
      <c r="BI754" t="inlineStr">
        <is>
          <t>Table 3</t>
        </is>
      </c>
      <c r="BJ754" t="inlineStr">
        <is>
          <t>column (1)</t>
        </is>
      </c>
      <c r="BK754" t="inlineStr">
        <is>
          <t>34</t>
        </is>
      </c>
      <c r="BL754" t="inlineStr">
        <is>
          <t>Total fossil fuel reserves -7.083*** (1.135)</t>
        </is>
      </c>
      <c r="BM754" t="inlineStr">
        <is>
          <t>Total fossil fuel reserves</t>
        </is>
      </c>
      <c r="BN754" t="inlineStr">
        <is>
          <t>Loan rate</t>
        </is>
      </c>
      <c r="BO754" t="inlineStr">
        <is>
          <t>original</t>
        </is>
      </c>
      <c r="BP754" t="inlineStr">
        <is>
          <t>Delis et al (2021)</t>
        </is>
      </c>
      <c r="BQ754" t="inlineStr">
        <is>
          <t>computed</t>
        </is>
      </c>
      <c r="BT754" t="n">
        <v>0</v>
      </c>
      <c r="BU754" t="inlineStr">
        <is>
          <t>staging_Delis_et_al_2021.csv</t>
        </is>
      </c>
      <c r="BW754" t="n">
        <v>2007</v>
      </c>
      <c r="BX754" t="n">
        <v>2016</v>
      </c>
      <c r="BY754" t="inlineStr">
        <is>
          <t>global multi-country sample (DealScan syndicated l</t>
        </is>
      </c>
      <c r="BZ754" t="n">
        <v>2011.5</v>
      </c>
      <c r="CA754" t="n">
        <v>0.1</v>
      </c>
      <c r="CB754" t="n">
        <v>0</v>
      </c>
      <c r="CC754" t="n">
        <v>1</v>
      </c>
      <c r="CD754" t="n">
        <v>0.06216032470527064</v>
      </c>
      <c r="CE754" t="n">
        <v>1</v>
      </c>
    </row>
    <row r="755">
      <c r="A755" t="inlineStr">
        <is>
          <t>Delis et al (2021)</t>
        </is>
      </c>
      <c r="B755" t="n">
        <v>2060</v>
      </c>
      <c r="C755" t="n">
        <v>0.02442283930778532</v>
      </c>
      <c r="D755" t="n">
        <v>10066</v>
      </c>
      <c r="E755">
        <f>IF(ISNUMBER($BA755),$BA755,IF(AND(ISNUMBER($D755),ISNUMBER($BW755),ISNUMBER($BX755)),$D755*($BX755-$BW755+1),""))</f>
        <v>10066.0</v>
      </c>
      <c r="H755" t="inlineStr">
        <is>
          <t>partial</t>
        </is>
      </c>
      <c r="I755" t="inlineStr">
        <is>
          <t>Regression Cofficient and Standard Error  available</t>
        </is>
      </c>
      <c r="J755">
        <f>IF($BW755&lt;&gt;"",$BW755,"")</f>
        <v>2007.0</v>
      </c>
      <c r="K755">
        <f>IF($BX755&lt;&gt;"",$BX755,"")</f>
        <v>2016.0</v>
      </c>
      <c r="L755">
        <f>IF(AND(ISNUMBER($BW755),ISNUMBER($BX755)),($BW755+$BX755)/2,"")</f>
        <v>2011.5</v>
      </c>
      <c r="M755">
        <f>IF($L755&lt;&gt;"",$L755,"")</f>
        <v>2011.5</v>
      </c>
      <c r="N755">
        <f>IF(AND(ISNUMBER($BW755),ISNUMBER($BX755)),MIN(1,MAX(0,($BX755-2016+1)/($BX755-$BW755+1))),"")</f>
        <v>0.1</v>
      </c>
      <c r="O755">
        <f>IF(AND(ISNUMBER($BW755),ISNUMBER($BX755)),MIN(1,MAX(0,($BX755-2017+1)/($BX755-$BW755+1))),"")</f>
        <v>0.0</v>
      </c>
      <c r="P755">
        <f>IF(AND(ISNUMBER($BW755),ISNUMBER($BX755)),MIN(1,MAX(0,($BX755-2018+1)/($BX755-$BW755+1))),"")</f>
        <v>0.0</v>
      </c>
      <c r="Q755">
        <f>IF(AND(ISNUMBER($BW755),ISNUMBER($BX755)),MIN(1,MAX(0,($BX755-2019+1)/($BX755-$BW755+1))),"")</f>
        <v>0.0</v>
      </c>
      <c r="R755">
        <f>IF(AND(ISNUMBER($BW755),ISNUMBER($BX755)),MIN(1,MAX(0,($BX755-2016+1)/($BX755-$BW755+1))),"")</f>
        <v>0.1</v>
      </c>
      <c r="S755">
        <f>IF($L755&lt;&gt;"",IF($L755&gt;=2015.5,1,0),"")</f>
        <v>0.0</v>
      </c>
      <c r="T755">
        <f>IF($L755&lt;&gt;"",IF($L755&gt;=2016,1,0),"")</f>
        <v>0.0</v>
      </c>
      <c r="U755">
        <f>IF(ISNUMBER($BX755),IF($BX755&gt;=2016,1,0),"")</f>
        <v>1.0</v>
      </c>
      <c r="V755">
        <f>IF(ISNUMBER($BW755),IF($BW755&gt;=2016,1,0),"")</f>
        <v>0.0</v>
      </c>
      <c r="W755" t="str">
        <f>IF(AND(ISNUMBER($BW755),ISNUMBER($BX755)),IF($BW755&gt;=2016,"post-only",IF($BX755&lt;2016,"pre-only","mixed")),"")</f>
        <v>mixed</v>
      </c>
      <c r="X755">
        <f>IF(AND(ISNUMBER($BW755),ISNUMBER($BX755)),MIN(1,MAX(0,($BX755-2017+1)/($BX755-$BW755+1))),"")</f>
        <v>0.0</v>
      </c>
      <c r="Y755">
        <f>IF(AND(ISNUMBER($BW755),ISNUMBER($BX755)),MIN(1,MAX(0,($BX755-2018+1)/($BX755-$BW755+1))),"")</f>
        <v>0.0</v>
      </c>
      <c r="Z755">
        <f>IF(AND(ISNUMBER($BW755),ISNUMBER($BX755)),MIN(1,MAX(0,($BX755-2019+1)/($BX755-$BW755+1))),"")</f>
        <v>0.0</v>
      </c>
      <c r="AA755">
        <f>IF(ISNUMBER($BX755),IF($BX755&gt;=2017,1,0),"")</f>
        <v>0.0</v>
      </c>
      <c r="AB755">
        <f>IF(ISNUMBER($BX755),IF($BX755&gt;=2018,1,0),"")</f>
        <v>0.0</v>
      </c>
      <c r="AC755">
        <f>IF(ISNUMBER($BX755),IF($BX755&gt;=2019,1,0),"")</f>
        <v>0.0</v>
      </c>
      <c r="AD755">
        <f>IF($L755&lt;&gt;"",IF($L755&gt;2013,1,0),"")</f>
        <v>0.0</v>
      </c>
      <c r="AE755">
        <f>IF($L755&lt;&gt;"",1+IF($L755&gt;2011,1,0)+IF($L755&gt;2014,1,0),"")</f>
        <v>2.0</v>
      </c>
      <c r="AF755" t="inlineStr">
        <is>
          <t>loan (interest rate)</t>
        </is>
      </c>
      <c r="AG755" t="inlineStr">
        <is>
          <t>performance</t>
        </is>
      </c>
      <c r="AH755" t="inlineStr">
        <is>
          <t>non-sensitive</t>
        </is>
      </c>
      <c r="AI755" t="inlineStr">
        <is>
          <t>99_NCE</t>
        </is>
      </c>
      <c r="AJ755" t="inlineStr">
        <is>
          <t>99_NCE</t>
        </is>
      </c>
      <c r="AK755" t="str">
        <f>IF(AND($CF755&lt;&gt;"",IFERROR(INDEX(subsample_country_map!$B:$B,MATCH($CF755,subsample_country_map!$A:$A,0)),"")&lt;&gt;""),INDEX(subsample_country_map!$B:$B,MATCH($CF755,subsample_country_map!$A:$A,0)),INDEX(lookup!$AA:$AA,MATCH($A755,lookup!$A:$A,0)))</f>
        <v>99_NCE</v>
      </c>
      <c r="AL755" t="str">
        <f>IF(AND($CF755&lt;&gt;"",IFERROR(INDEX(subsample_country_map!$C:$C,MATCH($CF755,subsample_country_map!$A:$A,0)),"")&lt;&gt;""),INDEX(subsample_country_map!$C:$C,MATCH($CF755,subsample_country_map!$A:$A,0)),INDEX(lookup!$AB:$AB,MATCH($A755,lookup!$A:$A,0)))</f>
        <v>99_NCE</v>
      </c>
      <c r="AM755" t="str">
        <f>IF(AND($CF755&lt;&gt;"",IFERROR(INDEX(subsample_country_map!$D:$D,MATCH($CF755,subsample_country_map!$A:$A,0)),"")&lt;&gt;""),INDEX(subsample_country_map!$D:$D,MATCH($CF755,subsample_country_map!$A:$A,0)),INDEX(lookup!$AC:$AC,MATCH($A755,lookup!$A:$A,0)))</f>
        <v>99_NCE</v>
      </c>
      <c r="AN755" t="str">
        <f>IF(AND($CF755&lt;&gt;"",IFERROR(INDEX(subsample_country_map!$E:$E,MATCH($CF755,subsample_country_map!$A:$A,0)),"")&lt;&gt;""),INDEX(subsample_country_map!$E:$E,MATCH($CF755,subsample_country_map!$A:$A,0)),INDEX(lookup!$AD:$AD,MATCH($A755,lookup!$A:$A,0)))</f>
        <v>99_NCE</v>
      </c>
      <c r="AO755" t="str">
        <f>INDEX(lookup!$Y:$Y,MATCH($A755,lookup!$A:$A,0))</f>
        <v>0_published</v>
      </c>
      <c r="AP755" t="str">
        <f>INDEX(lookup!$Z:$Z,MATCH($A755,lookup!$A:$A,0))</f>
        <v>1_VHB high</v>
      </c>
      <c r="AQ755" t="str">
        <f>INDEX(lookup!$W:$W,MATCH($A755,lookup!$A:$A,0))</f>
        <v>1_fin/acc/econ</v>
      </c>
      <c r="AS755" t="inlineStr">
        <is>
          <t>staging</t>
        </is>
      </c>
      <c r="AT755" t="inlineStr">
        <is>
          <t>bad-CER</t>
        </is>
      </c>
      <c r="AU755" t="inlineStr">
        <is>
          <t>cost</t>
        </is>
      </c>
      <c r="AV755" t="inlineStr">
        <is>
          <t>-4.157</t>
        </is>
      </c>
      <c r="AW755" t="inlineStr">
        <is>
          <t>1.696</t>
        </is>
      </c>
      <c r="BA755" t="n">
        <v>10066</v>
      </c>
      <c r="BB755" t="inlineStr">
        <is>
          <t>0</t>
        </is>
      </c>
      <c r="BC755" t="inlineStr">
        <is>
          <t>OLS</t>
        </is>
      </c>
      <c r="BD755" t="inlineStr">
        <is>
          <t>country</t>
        </is>
      </c>
      <c r="BE755" t="inlineStr">
        <is>
          <t>none</t>
        </is>
      </c>
      <c r="BI755" t="inlineStr">
        <is>
          <t>Table 3</t>
        </is>
      </c>
      <c r="BJ755" t="inlineStr">
        <is>
          <t>column (2)</t>
        </is>
      </c>
      <c r="BK755" t="inlineStr">
        <is>
          <t>34</t>
        </is>
      </c>
      <c r="BL755" t="inlineStr">
        <is>
          <t>Total fossil fuel reserves -4.157** (1.696)</t>
        </is>
      </c>
      <c r="BM755" t="inlineStr">
        <is>
          <t>Total fossil fuel reserves</t>
        </is>
      </c>
      <c r="BN755" t="inlineStr">
        <is>
          <t>Loan rate</t>
        </is>
      </c>
      <c r="BO755" t="inlineStr">
        <is>
          <t>original</t>
        </is>
      </c>
      <c r="BP755" t="inlineStr">
        <is>
          <t>Delis et al (2021)</t>
        </is>
      </c>
      <c r="BQ755" t="inlineStr">
        <is>
          <t>computed</t>
        </is>
      </c>
      <c r="BT755" t="n">
        <v>0</v>
      </c>
      <c r="BU755" t="inlineStr">
        <is>
          <t>staging_Delis_et_al_2021.csv</t>
        </is>
      </c>
      <c r="BW755" t="n">
        <v>2007</v>
      </c>
      <c r="BX755" t="n">
        <v>2016</v>
      </c>
      <c r="BY755" t="inlineStr">
        <is>
          <t>global multi-country sample (DealScan syndicated l</t>
        </is>
      </c>
      <c r="BZ755" t="n">
        <v>2011.5</v>
      </c>
      <c r="CA755" t="n">
        <v>0.1</v>
      </c>
      <c r="CB755" t="n">
        <v>0</v>
      </c>
      <c r="CC755" t="n">
        <v>1</v>
      </c>
      <c r="CD755" t="n">
        <v>0.0244276969180454</v>
      </c>
      <c r="CE755" t="n">
        <v>1</v>
      </c>
    </row>
    <row r="756">
      <c r="A756" t="inlineStr">
        <is>
          <t>Delis et al (2021)</t>
        </is>
      </c>
      <c r="B756" t="n">
        <v>2061</v>
      </c>
      <c r="C756" t="n">
        <v>0.025786381463962</v>
      </c>
      <c r="D756" t="n">
        <v>10461</v>
      </c>
      <c r="E756">
        <f>IF(ISNUMBER($BA756),$BA756,IF(AND(ISNUMBER($D756),ISNUMBER($BW756),ISNUMBER($BX756)),$D756*($BX756-$BW756+1),""))</f>
        <v>10461.0</v>
      </c>
      <c r="H756" t="inlineStr">
        <is>
          <t>partial</t>
        </is>
      </c>
      <c r="I756" t="inlineStr">
        <is>
          <t>Regression Cofficient and Standard Error  available</t>
        </is>
      </c>
      <c r="J756">
        <f>IF($BW756&lt;&gt;"",$BW756,"")</f>
        <v>2007.0</v>
      </c>
      <c r="K756">
        <f>IF($BX756&lt;&gt;"",$BX756,"")</f>
        <v>2016.0</v>
      </c>
      <c r="L756">
        <f>IF(AND(ISNUMBER($BW756),ISNUMBER($BX756)),($BW756+$BX756)/2,"")</f>
        <v>2011.5</v>
      </c>
      <c r="M756">
        <f>IF($L756&lt;&gt;"",$L756,"")</f>
        <v>2011.5</v>
      </c>
      <c r="N756">
        <f>IF(AND(ISNUMBER($BW756),ISNUMBER($BX756)),MIN(1,MAX(0,($BX756-2016+1)/($BX756-$BW756+1))),"")</f>
        <v>0.1</v>
      </c>
      <c r="O756">
        <f>IF(AND(ISNUMBER($BW756),ISNUMBER($BX756)),MIN(1,MAX(0,($BX756-2017+1)/($BX756-$BW756+1))),"")</f>
        <v>0.0</v>
      </c>
      <c r="P756">
        <f>IF(AND(ISNUMBER($BW756),ISNUMBER($BX756)),MIN(1,MAX(0,($BX756-2018+1)/($BX756-$BW756+1))),"")</f>
        <v>0.0</v>
      </c>
      <c r="Q756">
        <f>IF(AND(ISNUMBER($BW756),ISNUMBER($BX756)),MIN(1,MAX(0,($BX756-2019+1)/($BX756-$BW756+1))),"")</f>
        <v>0.0</v>
      </c>
      <c r="R756">
        <f>IF(AND(ISNUMBER($BW756),ISNUMBER($BX756)),MIN(1,MAX(0,($BX756-2016+1)/($BX756-$BW756+1))),"")</f>
        <v>0.1</v>
      </c>
      <c r="S756">
        <f>IF($L756&lt;&gt;"",IF($L756&gt;=2015.5,1,0),"")</f>
        <v>0.0</v>
      </c>
      <c r="T756">
        <f>IF($L756&lt;&gt;"",IF($L756&gt;=2016,1,0),"")</f>
        <v>0.0</v>
      </c>
      <c r="U756">
        <f>IF(ISNUMBER($BX756),IF($BX756&gt;=2016,1,0),"")</f>
        <v>1.0</v>
      </c>
      <c r="V756">
        <f>IF(ISNUMBER($BW756),IF($BW756&gt;=2016,1,0),"")</f>
        <v>0.0</v>
      </c>
      <c r="W756" t="str">
        <f>IF(AND(ISNUMBER($BW756),ISNUMBER($BX756)),IF($BW756&gt;=2016,"post-only",IF($BX756&lt;2016,"pre-only","mixed")),"")</f>
        <v>mixed</v>
      </c>
      <c r="X756">
        <f>IF(AND(ISNUMBER($BW756),ISNUMBER($BX756)),MIN(1,MAX(0,($BX756-2017+1)/($BX756-$BW756+1))),"")</f>
        <v>0.0</v>
      </c>
      <c r="Y756">
        <f>IF(AND(ISNUMBER($BW756),ISNUMBER($BX756)),MIN(1,MAX(0,($BX756-2018+1)/($BX756-$BW756+1))),"")</f>
        <v>0.0</v>
      </c>
      <c r="Z756">
        <f>IF(AND(ISNUMBER($BW756),ISNUMBER($BX756)),MIN(1,MAX(0,($BX756-2019+1)/($BX756-$BW756+1))),"")</f>
        <v>0.0</v>
      </c>
      <c r="AA756">
        <f>IF(ISNUMBER($BX756),IF($BX756&gt;=2017,1,0),"")</f>
        <v>0.0</v>
      </c>
      <c r="AB756">
        <f>IF(ISNUMBER($BX756),IF($BX756&gt;=2018,1,0),"")</f>
        <v>0.0</v>
      </c>
      <c r="AC756">
        <f>IF(ISNUMBER($BX756),IF($BX756&gt;=2019,1,0),"")</f>
        <v>0.0</v>
      </c>
      <c r="AD756">
        <f>IF($L756&lt;&gt;"",IF($L756&gt;2013,1,0),"")</f>
        <v>0.0</v>
      </c>
      <c r="AE756">
        <f>IF($L756&lt;&gt;"",1+IF($L756&gt;2011,1,0)+IF($L756&gt;2014,1,0),"")</f>
        <v>2.0</v>
      </c>
      <c r="AF756" t="inlineStr">
        <is>
          <t>loan (interest rate)</t>
        </is>
      </c>
      <c r="AG756" t="inlineStr">
        <is>
          <t>performance</t>
        </is>
      </c>
      <c r="AH756" t="inlineStr">
        <is>
          <t>non-sensitive</t>
        </is>
      </c>
      <c r="AI756" t="inlineStr">
        <is>
          <t>99_NCE</t>
        </is>
      </c>
      <c r="AJ756" t="inlineStr">
        <is>
          <t>99_NCE</t>
        </is>
      </c>
      <c r="AK756" t="str">
        <f>IF(AND($CF756&lt;&gt;"",IFERROR(INDEX(subsample_country_map!$B:$B,MATCH($CF756,subsample_country_map!$A:$A,0)),"")&lt;&gt;""),INDEX(subsample_country_map!$B:$B,MATCH($CF756,subsample_country_map!$A:$A,0)),INDEX(lookup!$AA:$AA,MATCH($A756,lookup!$A:$A,0)))</f>
        <v>99_NCE</v>
      </c>
      <c r="AL756" t="str">
        <f>IF(AND($CF756&lt;&gt;"",IFERROR(INDEX(subsample_country_map!$C:$C,MATCH($CF756,subsample_country_map!$A:$A,0)),"")&lt;&gt;""),INDEX(subsample_country_map!$C:$C,MATCH($CF756,subsample_country_map!$A:$A,0)),INDEX(lookup!$AB:$AB,MATCH($A756,lookup!$A:$A,0)))</f>
        <v>99_NCE</v>
      </c>
      <c r="AM756" t="str">
        <f>IF(AND($CF756&lt;&gt;"",IFERROR(INDEX(subsample_country_map!$D:$D,MATCH($CF756,subsample_country_map!$A:$A,0)),"")&lt;&gt;""),INDEX(subsample_country_map!$D:$D,MATCH($CF756,subsample_country_map!$A:$A,0)),INDEX(lookup!$AC:$AC,MATCH($A756,lookup!$A:$A,0)))</f>
        <v>99_NCE</v>
      </c>
      <c r="AN756" t="str">
        <f>IF(AND($CF756&lt;&gt;"",IFERROR(INDEX(subsample_country_map!$E:$E,MATCH($CF756,subsample_country_map!$A:$A,0)),"")&lt;&gt;""),INDEX(subsample_country_map!$E:$E,MATCH($CF756,subsample_country_map!$A:$A,0)),INDEX(lookup!$AD:$AD,MATCH($A756,lookup!$A:$A,0)))</f>
        <v>99_NCE</v>
      </c>
      <c r="AO756" t="str">
        <f>INDEX(lookup!$Y:$Y,MATCH($A756,lookup!$A:$A,0))</f>
        <v>0_published</v>
      </c>
      <c r="AP756" t="str">
        <f>INDEX(lookup!$Z:$Z,MATCH($A756,lookup!$A:$A,0))</f>
        <v>1_VHB high</v>
      </c>
      <c r="AQ756" t="str">
        <f>INDEX(lookup!$W:$W,MATCH($A756,lookup!$A:$A,0))</f>
        <v>1_fin/acc/econ</v>
      </c>
      <c r="AS756" t="inlineStr">
        <is>
          <t>staging</t>
        </is>
      </c>
      <c r="AT756" t="inlineStr">
        <is>
          <t>bad-CER</t>
        </is>
      </c>
      <c r="AU756" t="inlineStr">
        <is>
          <t>cost</t>
        </is>
      </c>
      <c r="AV756" t="inlineStr">
        <is>
          <t>-3.873</t>
        </is>
      </c>
      <c r="AW756" t="inlineStr">
        <is>
          <t>1.468</t>
        </is>
      </c>
      <c r="BA756" t="n">
        <v>10461</v>
      </c>
      <c r="BB756" t="inlineStr">
        <is>
          <t>0</t>
        </is>
      </c>
      <c r="BC756" t="inlineStr">
        <is>
          <t>IV-2SLS</t>
        </is>
      </c>
      <c r="BD756" t="inlineStr">
        <is>
          <t>country</t>
        </is>
      </c>
      <c r="BE756" t="inlineStr">
        <is>
          <t>none</t>
        </is>
      </c>
      <c r="BI756" t="inlineStr">
        <is>
          <t>Table 3</t>
        </is>
      </c>
      <c r="BJ756" t="inlineStr">
        <is>
          <t>column (3)</t>
        </is>
      </c>
      <c r="BK756" t="inlineStr">
        <is>
          <t>34</t>
        </is>
      </c>
      <c r="BL756" t="inlineStr">
        <is>
          <t>Total fossil fuel reserves -3.873*** (1.468)</t>
        </is>
      </c>
      <c r="BM756" t="inlineStr">
        <is>
          <t>Total fossil fuel reserves</t>
        </is>
      </c>
      <c r="BN756" t="inlineStr">
        <is>
          <t>Loan rate</t>
        </is>
      </c>
      <c r="BO756" t="inlineStr">
        <is>
          <t>original</t>
        </is>
      </c>
      <c r="BP756" t="inlineStr">
        <is>
          <t>Delis et al (2021)</t>
        </is>
      </c>
      <c r="BQ756" t="inlineStr">
        <is>
          <t>computed</t>
        </is>
      </c>
      <c r="BT756" t="n">
        <v>0</v>
      </c>
      <c r="BU756" t="inlineStr">
        <is>
          <t>staging_Delis_et_al_2021.csv</t>
        </is>
      </c>
      <c r="BW756" t="n">
        <v>2007</v>
      </c>
      <c r="BX756" t="n">
        <v>2016</v>
      </c>
      <c r="BY756" t="inlineStr">
        <is>
          <t>global multi-country sample (DealScan syndicated l</t>
        </is>
      </c>
      <c r="BZ756" t="n">
        <v>2011.5</v>
      </c>
      <c r="CA756" t="n">
        <v>0.1</v>
      </c>
      <c r="CB756" t="n">
        <v>0</v>
      </c>
      <c r="CC756" t="n">
        <v>1</v>
      </c>
      <c r="CD756" t="n">
        <v>0.02579209918903501</v>
      </c>
      <c r="CE756" t="n">
        <v>1</v>
      </c>
    </row>
    <row r="757">
      <c r="A757" t="inlineStr">
        <is>
          <t>Delis et al (2021)</t>
        </is>
      </c>
      <c r="B757" t="n">
        <v>2062</v>
      </c>
      <c r="C757" t="n">
        <v>-0.0272319826330613</v>
      </c>
      <c r="D757" t="n">
        <v>19076</v>
      </c>
      <c r="E757">
        <f>IF(ISNUMBER($BA757),$BA757,IF(AND(ISNUMBER($D757),ISNUMBER($BW757),ISNUMBER($BX757)),$D757*($BX757-$BW757+1),""))</f>
        <v>19076.0</v>
      </c>
      <c r="H757" t="inlineStr">
        <is>
          <t>partial</t>
        </is>
      </c>
      <c r="I757" t="inlineStr">
        <is>
          <t>Regression Cofficient and Standard Error  available</t>
        </is>
      </c>
      <c r="J757">
        <f>IF($BW757&lt;&gt;"",$BW757,"")</f>
        <v>2007.0</v>
      </c>
      <c r="K757">
        <f>IF($BX757&lt;&gt;"",$BX757,"")</f>
        <v>2016.0</v>
      </c>
      <c r="L757">
        <f>IF(AND(ISNUMBER($BW757),ISNUMBER($BX757)),($BW757+$BX757)/2,"")</f>
        <v>2011.5</v>
      </c>
      <c r="M757">
        <f>IF($L757&lt;&gt;"",$L757,"")</f>
        <v>2011.5</v>
      </c>
      <c r="N757">
        <f>IF(AND(ISNUMBER($BW757),ISNUMBER($BX757)),MIN(1,MAX(0,($BX757-2016+1)/($BX757-$BW757+1))),"")</f>
        <v>0.1</v>
      </c>
      <c r="O757">
        <f>IF(AND(ISNUMBER($BW757),ISNUMBER($BX757)),MIN(1,MAX(0,($BX757-2017+1)/($BX757-$BW757+1))),"")</f>
        <v>0.0</v>
      </c>
      <c r="P757">
        <f>IF(AND(ISNUMBER($BW757),ISNUMBER($BX757)),MIN(1,MAX(0,($BX757-2018+1)/($BX757-$BW757+1))),"")</f>
        <v>0.0</v>
      </c>
      <c r="Q757">
        <f>IF(AND(ISNUMBER($BW757),ISNUMBER($BX757)),MIN(1,MAX(0,($BX757-2019+1)/($BX757-$BW757+1))),"")</f>
        <v>0.0</v>
      </c>
      <c r="R757">
        <f>IF(AND(ISNUMBER($BW757),ISNUMBER($BX757)),MIN(1,MAX(0,($BX757-2016+1)/($BX757-$BW757+1))),"")</f>
        <v>0.1</v>
      </c>
      <c r="S757">
        <f>IF($L757&lt;&gt;"",IF($L757&gt;=2015.5,1,0),"")</f>
        <v>0.0</v>
      </c>
      <c r="T757">
        <f>IF($L757&lt;&gt;"",IF($L757&gt;=2016,1,0),"")</f>
        <v>0.0</v>
      </c>
      <c r="U757">
        <f>IF(ISNUMBER($BX757),IF($BX757&gt;=2016,1,0),"")</f>
        <v>1.0</v>
      </c>
      <c r="V757">
        <f>IF(ISNUMBER($BW757),IF($BW757&gt;=2016,1,0),"")</f>
        <v>0.0</v>
      </c>
      <c r="W757" t="str">
        <f>IF(AND(ISNUMBER($BW757),ISNUMBER($BX757)),IF($BW757&gt;=2016,"post-only",IF($BX757&lt;2016,"pre-only","mixed")),"")</f>
        <v>mixed</v>
      </c>
      <c r="X757">
        <f>IF(AND(ISNUMBER($BW757),ISNUMBER($BX757)),MIN(1,MAX(0,($BX757-2017+1)/($BX757-$BW757+1))),"")</f>
        <v>0.0</v>
      </c>
      <c r="Y757">
        <f>IF(AND(ISNUMBER($BW757),ISNUMBER($BX757)),MIN(1,MAX(0,($BX757-2018+1)/($BX757-$BW757+1))),"")</f>
        <v>0.0</v>
      </c>
      <c r="Z757">
        <f>IF(AND(ISNUMBER($BW757),ISNUMBER($BX757)),MIN(1,MAX(0,($BX757-2019+1)/($BX757-$BW757+1))),"")</f>
        <v>0.0</v>
      </c>
      <c r="AA757">
        <f>IF(ISNUMBER($BX757),IF($BX757&gt;=2017,1,0),"")</f>
        <v>0.0</v>
      </c>
      <c r="AB757">
        <f>IF(ISNUMBER($BX757),IF($BX757&gt;=2018,1,0),"")</f>
        <v>0.0</v>
      </c>
      <c r="AC757">
        <f>IF(ISNUMBER($BX757),IF($BX757&gt;=2019,1,0),"")</f>
        <v>0.0</v>
      </c>
      <c r="AD757">
        <f>IF($L757&lt;&gt;"",IF($L757&gt;2013,1,0),"")</f>
        <v>0.0</v>
      </c>
      <c r="AE757">
        <f>IF($L757&lt;&gt;"",1+IF($L757&gt;2011,1,0)+IF($L757&gt;2014,1,0),"")</f>
        <v>2.0</v>
      </c>
      <c r="AF757" t="inlineStr">
        <is>
          <t>loan (interest rate)</t>
        </is>
      </c>
      <c r="AG757" t="inlineStr">
        <is>
          <t>performance</t>
        </is>
      </c>
      <c r="AH757" t="inlineStr">
        <is>
          <t>non-sensitive</t>
        </is>
      </c>
      <c r="AI757" t="inlineStr">
        <is>
          <t>99_NCE</t>
        </is>
      </c>
      <c r="AJ757" t="inlineStr">
        <is>
          <t>99_NCE</t>
        </is>
      </c>
      <c r="AK757" t="str">
        <f>IF(AND($CF757&lt;&gt;"",IFERROR(INDEX(subsample_country_map!$B:$B,MATCH($CF757,subsample_country_map!$A:$A,0)),"")&lt;&gt;""),INDEX(subsample_country_map!$B:$B,MATCH($CF757,subsample_country_map!$A:$A,0)),INDEX(lookup!$AA:$AA,MATCH($A757,lookup!$A:$A,0)))</f>
        <v>99_NCE</v>
      </c>
      <c r="AL757" t="str">
        <f>IF(AND($CF757&lt;&gt;"",IFERROR(INDEX(subsample_country_map!$C:$C,MATCH($CF757,subsample_country_map!$A:$A,0)),"")&lt;&gt;""),INDEX(subsample_country_map!$C:$C,MATCH($CF757,subsample_country_map!$A:$A,0)),INDEX(lookup!$AB:$AB,MATCH($A757,lookup!$A:$A,0)))</f>
        <v>99_NCE</v>
      </c>
      <c r="AM757" t="str">
        <f>IF(AND($CF757&lt;&gt;"",IFERROR(INDEX(subsample_country_map!$D:$D,MATCH($CF757,subsample_country_map!$A:$A,0)),"")&lt;&gt;""),INDEX(subsample_country_map!$D:$D,MATCH($CF757,subsample_country_map!$A:$A,0)),INDEX(lookup!$AC:$AC,MATCH($A757,lookup!$A:$A,0)))</f>
        <v>99_NCE</v>
      </c>
      <c r="AN757" t="str">
        <f>IF(AND($CF757&lt;&gt;"",IFERROR(INDEX(subsample_country_map!$E:$E,MATCH($CF757,subsample_country_map!$A:$A,0)),"")&lt;&gt;""),INDEX(subsample_country_map!$E:$E,MATCH($CF757,subsample_country_map!$A:$A,0)),INDEX(lookup!$AD:$AD,MATCH($A757,lookup!$A:$A,0)))</f>
        <v>99_NCE</v>
      </c>
      <c r="AO757" t="str">
        <f>INDEX(lookup!$Y:$Y,MATCH($A757,lookup!$A:$A,0))</f>
        <v>0_published</v>
      </c>
      <c r="AP757" t="str">
        <f>INDEX(lookup!$Z:$Z,MATCH($A757,lookup!$A:$A,0))</f>
        <v>1_VHB high</v>
      </c>
      <c r="AQ757" t="str">
        <f>INDEX(lookup!$W:$W,MATCH($A757,lookup!$A:$A,0))</f>
        <v>1_fin/acc/econ</v>
      </c>
      <c r="AS757" t="inlineStr">
        <is>
          <t>staging</t>
        </is>
      </c>
      <c r="AT757" t="inlineStr">
        <is>
          <t>bad-CER</t>
        </is>
      </c>
      <c r="AU757" t="inlineStr">
        <is>
          <t>cost</t>
        </is>
      </c>
      <c r="AV757" t="inlineStr">
        <is>
          <t>2.171</t>
        </is>
      </c>
      <c r="AW757" t="inlineStr">
        <is>
          <t>0.577</t>
        </is>
      </c>
      <c r="BA757" t="n">
        <v>19076</v>
      </c>
      <c r="BB757" t="inlineStr">
        <is>
          <t>0</t>
        </is>
      </c>
      <c r="BC757" t="inlineStr">
        <is>
          <t>other: not stated</t>
        </is>
      </c>
      <c r="BD757" t="inlineStr">
        <is>
          <t>country</t>
        </is>
      </c>
      <c r="BE757" t="inlineStr">
        <is>
          <t>none</t>
        </is>
      </c>
      <c r="BI757" t="inlineStr">
        <is>
          <t>Table 4</t>
        </is>
      </c>
      <c r="BJ757" t="inlineStr">
        <is>
          <t>column (1)</t>
        </is>
      </c>
      <c r="BK757" t="inlineStr">
        <is>
          <t>35</t>
        </is>
      </c>
      <c r="BL757" t="inlineStr">
        <is>
          <t>Total fossil fuel reserves 2.171*** (0.577)</t>
        </is>
      </c>
      <c r="BM757" t="inlineStr">
        <is>
          <t>Total fossil fuel reserves</t>
        </is>
      </c>
      <c r="BN757" t="inlineStr">
        <is>
          <t>Loan rate</t>
        </is>
      </c>
      <c r="BO757" t="inlineStr">
        <is>
          <t>original</t>
        </is>
      </c>
      <c r="BP757" t="inlineStr">
        <is>
          <t>Delis et al (2021)</t>
        </is>
      </c>
      <c r="BQ757" t="inlineStr">
        <is>
          <t>computed</t>
        </is>
      </c>
      <c r="BT757" t="n">
        <v>0</v>
      </c>
      <c r="BU757" t="inlineStr">
        <is>
          <t>staging_Delis_et_al_2021.csv</t>
        </is>
      </c>
      <c r="BW757" t="n">
        <v>2007</v>
      </c>
      <c r="BX757" t="n">
        <v>2016</v>
      </c>
      <c r="BY757" t="inlineStr">
        <is>
          <t>global multi-country sample (DealScan syndicated l</t>
        </is>
      </c>
      <c r="BZ757" t="n">
        <v>2011.5</v>
      </c>
      <c r="CA757" t="n">
        <v>0.1</v>
      </c>
      <c r="CB757" t="n">
        <v>0</v>
      </c>
      <c r="CC757" t="n">
        <v>1</v>
      </c>
      <c r="CD757" t="n">
        <v>-0.02723871720238345</v>
      </c>
      <c r="CE757" t="n">
        <v>1</v>
      </c>
    </row>
    <row r="758">
      <c r="A758" t="inlineStr">
        <is>
          <t>Delis et al (2021)</t>
        </is>
      </c>
      <c r="B758" t="n">
        <v>2063</v>
      </c>
      <c r="C758" t="n">
        <v>-0.02452558091564796</v>
      </c>
      <c r="D758" t="n">
        <v>19068</v>
      </c>
      <c r="E758">
        <f>IF(ISNUMBER($BA758),$BA758,IF(AND(ISNUMBER($D758),ISNUMBER($BW758),ISNUMBER($BX758)),$D758*($BX758-$BW758+1),""))</f>
        <v>19068.0</v>
      </c>
      <c r="H758" t="inlineStr">
        <is>
          <t>partial</t>
        </is>
      </c>
      <c r="I758" t="inlineStr">
        <is>
          <t>Regression Cofficient and Standard Error  available</t>
        </is>
      </c>
      <c r="J758">
        <f>IF($BW758&lt;&gt;"",$BW758,"")</f>
        <v>2007.0</v>
      </c>
      <c r="K758">
        <f>IF($BX758&lt;&gt;"",$BX758,"")</f>
        <v>2016.0</v>
      </c>
      <c r="L758">
        <f>IF(AND(ISNUMBER($BW758),ISNUMBER($BX758)),($BW758+$BX758)/2,"")</f>
        <v>2011.5</v>
      </c>
      <c r="M758">
        <f>IF($L758&lt;&gt;"",$L758,"")</f>
        <v>2011.5</v>
      </c>
      <c r="N758">
        <f>IF(AND(ISNUMBER($BW758),ISNUMBER($BX758)),MIN(1,MAX(0,($BX758-2016+1)/($BX758-$BW758+1))),"")</f>
        <v>0.1</v>
      </c>
      <c r="O758">
        <f>IF(AND(ISNUMBER($BW758),ISNUMBER($BX758)),MIN(1,MAX(0,($BX758-2017+1)/($BX758-$BW758+1))),"")</f>
        <v>0.0</v>
      </c>
      <c r="P758">
        <f>IF(AND(ISNUMBER($BW758),ISNUMBER($BX758)),MIN(1,MAX(0,($BX758-2018+1)/($BX758-$BW758+1))),"")</f>
        <v>0.0</v>
      </c>
      <c r="Q758">
        <f>IF(AND(ISNUMBER($BW758),ISNUMBER($BX758)),MIN(1,MAX(0,($BX758-2019+1)/($BX758-$BW758+1))),"")</f>
        <v>0.0</v>
      </c>
      <c r="R758">
        <f>IF(AND(ISNUMBER($BW758),ISNUMBER($BX758)),MIN(1,MAX(0,($BX758-2016+1)/($BX758-$BW758+1))),"")</f>
        <v>0.1</v>
      </c>
      <c r="S758">
        <f>IF($L758&lt;&gt;"",IF($L758&gt;=2015.5,1,0),"")</f>
        <v>0.0</v>
      </c>
      <c r="T758">
        <f>IF($L758&lt;&gt;"",IF($L758&gt;=2016,1,0),"")</f>
        <v>0.0</v>
      </c>
      <c r="U758">
        <f>IF(ISNUMBER($BX758),IF($BX758&gt;=2016,1,0),"")</f>
        <v>1.0</v>
      </c>
      <c r="V758">
        <f>IF(ISNUMBER($BW758),IF($BW758&gt;=2016,1,0),"")</f>
        <v>0.0</v>
      </c>
      <c r="W758" t="str">
        <f>IF(AND(ISNUMBER($BW758),ISNUMBER($BX758)),IF($BW758&gt;=2016,"post-only",IF($BX758&lt;2016,"pre-only","mixed")),"")</f>
        <v>mixed</v>
      </c>
      <c r="X758">
        <f>IF(AND(ISNUMBER($BW758),ISNUMBER($BX758)),MIN(1,MAX(0,($BX758-2017+1)/($BX758-$BW758+1))),"")</f>
        <v>0.0</v>
      </c>
      <c r="Y758">
        <f>IF(AND(ISNUMBER($BW758),ISNUMBER($BX758)),MIN(1,MAX(0,($BX758-2018+1)/($BX758-$BW758+1))),"")</f>
        <v>0.0</v>
      </c>
      <c r="Z758">
        <f>IF(AND(ISNUMBER($BW758),ISNUMBER($BX758)),MIN(1,MAX(0,($BX758-2019+1)/($BX758-$BW758+1))),"")</f>
        <v>0.0</v>
      </c>
      <c r="AA758">
        <f>IF(ISNUMBER($BX758),IF($BX758&gt;=2017,1,0),"")</f>
        <v>0.0</v>
      </c>
      <c r="AB758">
        <f>IF(ISNUMBER($BX758),IF($BX758&gt;=2018,1,0),"")</f>
        <v>0.0</v>
      </c>
      <c r="AC758">
        <f>IF(ISNUMBER($BX758),IF($BX758&gt;=2019,1,0),"")</f>
        <v>0.0</v>
      </c>
      <c r="AD758">
        <f>IF($L758&lt;&gt;"",IF($L758&gt;2013,1,0),"")</f>
        <v>0.0</v>
      </c>
      <c r="AE758">
        <f>IF($L758&lt;&gt;"",1+IF($L758&gt;2011,1,0)+IF($L758&gt;2014,1,0),"")</f>
        <v>2.0</v>
      </c>
      <c r="AF758" t="inlineStr">
        <is>
          <t>loan (interest rate)</t>
        </is>
      </c>
      <c r="AG758" t="inlineStr">
        <is>
          <t>performance</t>
        </is>
      </c>
      <c r="AH758" t="inlineStr">
        <is>
          <t>non-sensitive</t>
        </is>
      </c>
      <c r="AI758" t="inlineStr">
        <is>
          <t>99_NCE</t>
        </is>
      </c>
      <c r="AJ758" t="inlineStr">
        <is>
          <t>99_NCE</t>
        </is>
      </c>
      <c r="AK758" t="str">
        <f>IF(AND($CF758&lt;&gt;"",IFERROR(INDEX(subsample_country_map!$B:$B,MATCH($CF758,subsample_country_map!$A:$A,0)),"")&lt;&gt;""),INDEX(subsample_country_map!$B:$B,MATCH($CF758,subsample_country_map!$A:$A,0)),INDEX(lookup!$AA:$AA,MATCH($A758,lookup!$A:$A,0)))</f>
        <v>99_NCE</v>
      </c>
      <c r="AL758" t="str">
        <f>IF(AND($CF758&lt;&gt;"",IFERROR(INDEX(subsample_country_map!$C:$C,MATCH($CF758,subsample_country_map!$A:$A,0)),"")&lt;&gt;""),INDEX(subsample_country_map!$C:$C,MATCH($CF758,subsample_country_map!$A:$A,0)),INDEX(lookup!$AB:$AB,MATCH($A758,lookup!$A:$A,0)))</f>
        <v>99_NCE</v>
      </c>
      <c r="AM758" t="str">
        <f>IF(AND($CF758&lt;&gt;"",IFERROR(INDEX(subsample_country_map!$D:$D,MATCH($CF758,subsample_country_map!$A:$A,0)),"")&lt;&gt;""),INDEX(subsample_country_map!$D:$D,MATCH($CF758,subsample_country_map!$A:$A,0)),INDEX(lookup!$AC:$AC,MATCH($A758,lookup!$A:$A,0)))</f>
        <v>99_NCE</v>
      </c>
      <c r="AN758" t="str">
        <f>IF(AND($CF758&lt;&gt;"",IFERROR(INDEX(subsample_country_map!$E:$E,MATCH($CF758,subsample_country_map!$A:$A,0)),"")&lt;&gt;""),INDEX(subsample_country_map!$E:$E,MATCH($CF758,subsample_country_map!$A:$A,0)),INDEX(lookup!$AD:$AD,MATCH($A758,lookup!$A:$A,0)))</f>
        <v>99_NCE</v>
      </c>
      <c r="AO758" t="str">
        <f>INDEX(lookup!$Y:$Y,MATCH($A758,lookup!$A:$A,0))</f>
        <v>0_published</v>
      </c>
      <c r="AP758" t="str">
        <f>INDEX(lookup!$Z:$Z,MATCH($A758,lookup!$A:$A,0))</f>
        <v>1_VHB high</v>
      </c>
      <c r="AQ758" t="str">
        <f>INDEX(lookup!$W:$W,MATCH($A758,lookup!$A:$A,0))</f>
        <v>1_fin/acc/econ</v>
      </c>
      <c r="AS758" t="inlineStr">
        <is>
          <t>staging</t>
        </is>
      </c>
      <c r="AT758" t="inlineStr">
        <is>
          <t>bad-CER</t>
        </is>
      </c>
      <c r="AU758" t="inlineStr">
        <is>
          <t>cost</t>
        </is>
      </c>
      <c r="AV758" t="inlineStr">
        <is>
          <t>1.870</t>
        </is>
      </c>
      <c r="AW758" t="inlineStr">
        <is>
          <t>0.552</t>
        </is>
      </c>
      <c r="BA758" t="n">
        <v>19068</v>
      </c>
      <c r="BB758" t="inlineStr">
        <is>
          <t>0</t>
        </is>
      </c>
      <c r="BC758" t="inlineStr">
        <is>
          <t>other: not stated</t>
        </is>
      </c>
      <c r="BD758" t="inlineStr">
        <is>
          <t>country</t>
        </is>
      </c>
      <c r="BE758" t="inlineStr">
        <is>
          <t>none</t>
        </is>
      </c>
      <c r="BI758" t="inlineStr">
        <is>
          <t>Table 4</t>
        </is>
      </c>
      <c r="BJ758" t="inlineStr">
        <is>
          <t>column (2)</t>
        </is>
      </c>
      <c r="BK758" t="inlineStr">
        <is>
          <t>35</t>
        </is>
      </c>
      <c r="BL758" t="inlineStr">
        <is>
          <t>Total fossil fuel reserves 1.870*** (0.552)</t>
        </is>
      </c>
      <c r="BM758" t="inlineStr">
        <is>
          <t>Total fossil fuel reserves</t>
        </is>
      </c>
      <c r="BN758" t="inlineStr">
        <is>
          <t>Loan rate</t>
        </is>
      </c>
      <c r="BO758" t="inlineStr">
        <is>
          <t>original</t>
        </is>
      </c>
      <c r="BP758" t="inlineStr">
        <is>
          <t>Delis et al (2021)</t>
        </is>
      </c>
      <c r="BQ758" t="inlineStr">
        <is>
          <t>computed</t>
        </is>
      </c>
      <c r="BT758" t="n">
        <v>0</v>
      </c>
      <c r="BU758" t="inlineStr">
        <is>
          <t>staging_Delis_et_al_2021.csv</t>
        </is>
      </c>
      <c r="BW758" t="n">
        <v>2007</v>
      </c>
      <c r="BX758" t="n">
        <v>2016</v>
      </c>
      <c r="BY758" t="inlineStr">
        <is>
          <t>global multi-country sample (DealScan syndicated l</t>
        </is>
      </c>
      <c r="BZ758" t="n">
        <v>2011.5</v>
      </c>
      <c r="CA758" t="n">
        <v>0.1</v>
      </c>
      <c r="CB758" t="n">
        <v>0</v>
      </c>
      <c r="CC758" t="n">
        <v>1</v>
      </c>
      <c r="CD758" t="n">
        <v>-0.02453050010376644</v>
      </c>
      <c r="CE758" t="n">
        <v>1</v>
      </c>
    </row>
    <row r="759">
      <c r="A759" t="inlineStr">
        <is>
          <t>Delis et al (2021)</t>
        </is>
      </c>
      <c r="B759" t="n">
        <v>2064</v>
      </c>
      <c r="C759" t="n">
        <v>-0.01444233344945527</v>
      </c>
      <c r="D759" t="n">
        <v>19068</v>
      </c>
      <c r="E759">
        <f>IF(ISNUMBER($BA759),$BA759,IF(AND(ISNUMBER($D759),ISNUMBER($BW759),ISNUMBER($BX759)),$D759*($BX759-$BW759+1),""))</f>
        <v>19068.0</v>
      </c>
      <c r="H759" t="inlineStr">
        <is>
          <t>partial</t>
        </is>
      </c>
      <c r="I759" t="inlineStr">
        <is>
          <t>Regression Cofficient and Standard Error  available</t>
        </is>
      </c>
      <c r="J759">
        <f>IF($BW759&lt;&gt;"",$BW759,"")</f>
        <v>2007.0</v>
      </c>
      <c r="K759">
        <f>IF($BX759&lt;&gt;"",$BX759,"")</f>
        <v>2016.0</v>
      </c>
      <c r="L759">
        <f>IF(AND(ISNUMBER($BW759),ISNUMBER($BX759)),($BW759+$BX759)/2,"")</f>
        <v>2011.5</v>
      </c>
      <c r="M759">
        <f>IF($L759&lt;&gt;"",$L759,"")</f>
        <v>2011.5</v>
      </c>
      <c r="N759">
        <f>IF(AND(ISNUMBER($BW759),ISNUMBER($BX759)),MIN(1,MAX(0,($BX759-2016+1)/($BX759-$BW759+1))),"")</f>
        <v>0.1</v>
      </c>
      <c r="O759">
        <f>IF(AND(ISNUMBER($BW759),ISNUMBER($BX759)),MIN(1,MAX(0,($BX759-2017+1)/($BX759-$BW759+1))),"")</f>
        <v>0.0</v>
      </c>
      <c r="P759">
        <f>IF(AND(ISNUMBER($BW759),ISNUMBER($BX759)),MIN(1,MAX(0,($BX759-2018+1)/($BX759-$BW759+1))),"")</f>
        <v>0.0</v>
      </c>
      <c r="Q759">
        <f>IF(AND(ISNUMBER($BW759),ISNUMBER($BX759)),MIN(1,MAX(0,($BX759-2019+1)/($BX759-$BW759+1))),"")</f>
        <v>0.0</v>
      </c>
      <c r="R759">
        <f>IF(AND(ISNUMBER($BW759),ISNUMBER($BX759)),MIN(1,MAX(0,($BX759-2016+1)/($BX759-$BW759+1))),"")</f>
        <v>0.1</v>
      </c>
      <c r="S759">
        <f>IF($L759&lt;&gt;"",IF($L759&gt;=2015.5,1,0),"")</f>
        <v>0.0</v>
      </c>
      <c r="T759">
        <f>IF($L759&lt;&gt;"",IF($L759&gt;=2016,1,0),"")</f>
        <v>0.0</v>
      </c>
      <c r="U759">
        <f>IF(ISNUMBER($BX759),IF($BX759&gt;=2016,1,0),"")</f>
        <v>1.0</v>
      </c>
      <c r="V759">
        <f>IF(ISNUMBER($BW759),IF($BW759&gt;=2016,1,0),"")</f>
        <v>0.0</v>
      </c>
      <c r="W759" t="str">
        <f>IF(AND(ISNUMBER($BW759),ISNUMBER($BX759)),IF($BW759&gt;=2016,"post-only",IF($BX759&lt;2016,"pre-only","mixed")),"")</f>
        <v>mixed</v>
      </c>
      <c r="X759">
        <f>IF(AND(ISNUMBER($BW759),ISNUMBER($BX759)),MIN(1,MAX(0,($BX759-2017+1)/($BX759-$BW759+1))),"")</f>
        <v>0.0</v>
      </c>
      <c r="Y759">
        <f>IF(AND(ISNUMBER($BW759),ISNUMBER($BX759)),MIN(1,MAX(0,($BX759-2018+1)/($BX759-$BW759+1))),"")</f>
        <v>0.0</v>
      </c>
      <c r="Z759">
        <f>IF(AND(ISNUMBER($BW759),ISNUMBER($BX759)),MIN(1,MAX(0,($BX759-2019+1)/($BX759-$BW759+1))),"")</f>
        <v>0.0</v>
      </c>
      <c r="AA759">
        <f>IF(ISNUMBER($BX759),IF($BX759&gt;=2017,1,0),"")</f>
        <v>0.0</v>
      </c>
      <c r="AB759">
        <f>IF(ISNUMBER($BX759),IF($BX759&gt;=2018,1,0),"")</f>
        <v>0.0</v>
      </c>
      <c r="AC759">
        <f>IF(ISNUMBER($BX759),IF($BX759&gt;=2019,1,0),"")</f>
        <v>0.0</v>
      </c>
      <c r="AD759">
        <f>IF($L759&lt;&gt;"",IF($L759&gt;2013,1,0),"")</f>
        <v>0.0</v>
      </c>
      <c r="AE759">
        <f>IF($L759&lt;&gt;"",1+IF($L759&gt;2011,1,0)+IF($L759&gt;2014,1,0),"")</f>
        <v>2.0</v>
      </c>
      <c r="AF759" t="inlineStr">
        <is>
          <t>loan (interest rate)</t>
        </is>
      </c>
      <c r="AG759" t="inlineStr">
        <is>
          <t>performance</t>
        </is>
      </c>
      <c r="AH759" t="inlineStr">
        <is>
          <t>non-sensitive</t>
        </is>
      </c>
      <c r="AI759" t="inlineStr">
        <is>
          <t>99_NCE</t>
        </is>
      </c>
      <c r="AJ759" t="inlineStr">
        <is>
          <t>99_NCE</t>
        </is>
      </c>
      <c r="AK759" t="str">
        <f>IF(AND($CF759&lt;&gt;"",IFERROR(INDEX(subsample_country_map!$B:$B,MATCH($CF759,subsample_country_map!$A:$A,0)),"")&lt;&gt;""),INDEX(subsample_country_map!$B:$B,MATCH($CF759,subsample_country_map!$A:$A,0)),INDEX(lookup!$AA:$AA,MATCH($A759,lookup!$A:$A,0)))</f>
        <v>99_NCE</v>
      </c>
      <c r="AL759" t="str">
        <f>IF(AND($CF759&lt;&gt;"",IFERROR(INDEX(subsample_country_map!$C:$C,MATCH($CF759,subsample_country_map!$A:$A,0)),"")&lt;&gt;""),INDEX(subsample_country_map!$C:$C,MATCH($CF759,subsample_country_map!$A:$A,0)),INDEX(lookup!$AB:$AB,MATCH($A759,lookup!$A:$A,0)))</f>
        <v>99_NCE</v>
      </c>
      <c r="AM759" t="str">
        <f>IF(AND($CF759&lt;&gt;"",IFERROR(INDEX(subsample_country_map!$D:$D,MATCH($CF759,subsample_country_map!$A:$A,0)),"")&lt;&gt;""),INDEX(subsample_country_map!$D:$D,MATCH($CF759,subsample_country_map!$A:$A,0)),INDEX(lookup!$AC:$AC,MATCH($A759,lookup!$A:$A,0)))</f>
        <v>99_NCE</v>
      </c>
      <c r="AN759" t="str">
        <f>IF(AND($CF759&lt;&gt;"",IFERROR(INDEX(subsample_country_map!$E:$E,MATCH($CF759,subsample_country_map!$A:$A,0)),"")&lt;&gt;""),INDEX(subsample_country_map!$E:$E,MATCH($CF759,subsample_country_map!$A:$A,0)),INDEX(lookup!$AD:$AD,MATCH($A759,lookup!$A:$A,0)))</f>
        <v>99_NCE</v>
      </c>
      <c r="AO759" t="str">
        <f>INDEX(lookup!$Y:$Y,MATCH($A759,lookup!$A:$A,0))</f>
        <v>0_published</v>
      </c>
      <c r="AP759" t="str">
        <f>INDEX(lookup!$Z:$Z,MATCH($A759,lookup!$A:$A,0))</f>
        <v>1_VHB high</v>
      </c>
      <c r="AQ759" t="str">
        <f>INDEX(lookup!$W:$W,MATCH($A759,lookup!$A:$A,0))</f>
        <v>1_fin/acc/econ</v>
      </c>
      <c r="AS759" t="inlineStr">
        <is>
          <t>staging</t>
        </is>
      </c>
      <c r="AT759" t="inlineStr">
        <is>
          <t>bad-CER</t>
        </is>
      </c>
      <c r="AU759" t="inlineStr">
        <is>
          <t>cost</t>
        </is>
      </c>
      <c r="AV759" t="inlineStr">
        <is>
          <t>1.089</t>
        </is>
      </c>
      <c r="AW759" t="inlineStr">
        <is>
          <t>0.546</t>
        </is>
      </c>
      <c r="BA759" t="n">
        <v>19068</v>
      </c>
      <c r="BB759" t="inlineStr">
        <is>
          <t>0</t>
        </is>
      </c>
      <c r="BC759" t="inlineStr">
        <is>
          <t>other: not stated</t>
        </is>
      </c>
      <c r="BD759" t="inlineStr">
        <is>
          <t>country</t>
        </is>
      </c>
      <c r="BE759" t="inlineStr">
        <is>
          <t>none</t>
        </is>
      </c>
      <c r="BI759" t="inlineStr">
        <is>
          <t>Table 4</t>
        </is>
      </c>
      <c r="BJ759" t="inlineStr">
        <is>
          <t>column (3) Post 2013</t>
        </is>
      </c>
      <c r="BK759" t="inlineStr">
        <is>
          <t>35</t>
        </is>
      </c>
      <c r="BL759" t="inlineStr">
        <is>
          <t>Total fossil fuel reserves 1.089* (0.546)</t>
        </is>
      </c>
      <c r="BM759" t="inlineStr">
        <is>
          <t>Total fossil fuel reserves</t>
        </is>
      </c>
      <c r="BN759" t="inlineStr">
        <is>
          <t>Loan rate</t>
        </is>
      </c>
      <c r="BO759" t="inlineStr">
        <is>
          <t>original</t>
        </is>
      </c>
      <c r="BP759" t="inlineStr">
        <is>
          <t>Delis et al (2021)</t>
        </is>
      </c>
      <c r="BQ759" t="inlineStr">
        <is>
          <t>computed</t>
        </is>
      </c>
      <c r="BT759" t="n">
        <v>0</v>
      </c>
      <c r="BU759" t="inlineStr">
        <is>
          <t>staging_Delis_et_al_2021.csv</t>
        </is>
      </c>
      <c r="BW759" t="n">
        <v>2007</v>
      </c>
      <c r="BX759" t="n">
        <v>2016</v>
      </c>
      <c r="BY759" t="inlineStr">
        <is>
          <t>global multi-country sample (DealScan syndicated l</t>
        </is>
      </c>
      <c r="BZ759" t="n">
        <v>2011.5</v>
      </c>
      <c r="CA759" t="n">
        <v>0.1</v>
      </c>
      <c r="CB759" t="n">
        <v>0</v>
      </c>
      <c r="CC759" t="n">
        <v>1</v>
      </c>
      <c r="CD759" t="n">
        <v>-0.01444333770723563</v>
      </c>
      <c r="CE759" t="n">
        <v>1</v>
      </c>
    </row>
    <row r="760">
      <c r="A760" t="inlineStr">
        <is>
          <t>Delis et al (2021)</t>
        </is>
      </c>
      <c r="B760" t="n">
        <v>2065</v>
      </c>
      <c r="C760" t="n">
        <v>-0.01772625044694083</v>
      </c>
      <c r="D760" t="n">
        <v>19068</v>
      </c>
      <c r="E760">
        <f>IF(ISNUMBER($BA760),$BA760,IF(AND(ISNUMBER($D760),ISNUMBER($BW760),ISNUMBER($BX760)),$D760*($BX760-$BW760+1),""))</f>
        <v>19068.0</v>
      </c>
      <c r="H760" t="inlineStr">
        <is>
          <t>partial</t>
        </is>
      </c>
      <c r="I760" t="inlineStr">
        <is>
          <t>Regression Cofficient and Standard Error  available</t>
        </is>
      </c>
      <c r="J760">
        <f>IF($BW760&lt;&gt;"",$BW760,"")</f>
        <v>2007.0</v>
      </c>
      <c r="K760">
        <f>IF($BX760&lt;&gt;"",$BX760,"")</f>
        <v>2016.0</v>
      </c>
      <c r="L760">
        <f>IF(AND(ISNUMBER($BW760),ISNUMBER($BX760)),($BW760+$BX760)/2,"")</f>
        <v>2011.5</v>
      </c>
      <c r="M760">
        <f>IF($L760&lt;&gt;"",$L760,"")</f>
        <v>2011.5</v>
      </c>
      <c r="N760">
        <f>IF(AND(ISNUMBER($BW760),ISNUMBER($BX760)),MIN(1,MAX(0,($BX760-2016+1)/($BX760-$BW760+1))),"")</f>
        <v>0.1</v>
      </c>
      <c r="O760">
        <f>IF(AND(ISNUMBER($BW760),ISNUMBER($BX760)),MIN(1,MAX(0,($BX760-2017+1)/($BX760-$BW760+1))),"")</f>
        <v>0.0</v>
      </c>
      <c r="P760">
        <f>IF(AND(ISNUMBER($BW760),ISNUMBER($BX760)),MIN(1,MAX(0,($BX760-2018+1)/($BX760-$BW760+1))),"")</f>
        <v>0.0</v>
      </c>
      <c r="Q760">
        <f>IF(AND(ISNUMBER($BW760),ISNUMBER($BX760)),MIN(1,MAX(0,($BX760-2019+1)/($BX760-$BW760+1))),"")</f>
        <v>0.0</v>
      </c>
      <c r="R760">
        <f>IF(AND(ISNUMBER($BW760),ISNUMBER($BX760)),MIN(1,MAX(0,($BX760-2016+1)/($BX760-$BW760+1))),"")</f>
        <v>0.1</v>
      </c>
      <c r="S760">
        <f>IF($L760&lt;&gt;"",IF($L760&gt;=2015.5,1,0),"")</f>
        <v>0.0</v>
      </c>
      <c r="T760">
        <f>IF($L760&lt;&gt;"",IF($L760&gt;=2016,1,0),"")</f>
        <v>0.0</v>
      </c>
      <c r="U760">
        <f>IF(ISNUMBER($BX760),IF($BX760&gt;=2016,1,0),"")</f>
        <v>1.0</v>
      </c>
      <c r="V760">
        <f>IF(ISNUMBER($BW760),IF($BW760&gt;=2016,1,0),"")</f>
        <v>0.0</v>
      </c>
      <c r="W760" t="str">
        <f>IF(AND(ISNUMBER($BW760),ISNUMBER($BX760)),IF($BW760&gt;=2016,"post-only",IF($BX760&lt;2016,"pre-only","mixed")),"")</f>
        <v>mixed</v>
      </c>
      <c r="X760">
        <f>IF(AND(ISNUMBER($BW760),ISNUMBER($BX760)),MIN(1,MAX(0,($BX760-2017+1)/($BX760-$BW760+1))),"")</f>
        <v>0.0</v>
      </c>
      <c r="Y760">
        <f>IF(AND(ISNUMBER($BW760),ISNUMBER($BX760)),MIN(1,MAX(0,($BX760-2018+1)/($BX760-$BW760+1))),"")</f>
        <v>0.0</v>
      </c>
      <c r="Z760">
        <f>IF(AND(ISNUMBER($BW760),ISNUMBER($BX760)),MIN(1,MAX(0,($BX760-2019+1)/($BX760-$BW760+1))),"")</f>
        <v>0.0</v>
      </c>
      <c r="AA760">
        <f>IF(ISNUMBER($BX760),IF($BX760&gt;=2017,1,0),"")</f>
        <v>0.0</v>
      </c>
      <c r="AB760">
        <f>IF(ISNUMBER($BX760),IF($BX760&gt;=2018,1,0),"")</f>
        <v>0.0</v>
      </c>
      <c r="AC760">
        <f>IF(ISNUMBER($BX760),IF($BX760&gt;=2019,1,0),"")</f>
        <v>0.0</v>
      </c>
      <c r="AD760">
        <f>IF($L760&lt;&gt;"",IF($L760&gt;2013,1,0),"")</f>
        <v>0.0</v>
      </c>
      <c r="AE760">
        <f>IF($L760&lt;&gt;"",1+IF($L760&gt;2011,1,0)+IF($L760&gt;2014,1,0),"")</f>
        <v>2.0</v>
      </c>
      <c r="AF760" t="inlineStr">
        <is>
          <t>loan (interest rate)</t>
        </is>
      </c>
      <c r="AG760" t="inlineStr">
        <is>
          <t>performance</t>
        </is>
      </c>
      <c r="AH760" t="inlineStr">
        <is>
          <t>non-sensitive</t>
        </is>
      </c>
      <c r="AI760" t="inlineStr">
        <is>
          <t>99_NCE</t>
        </is>
      </c>
      <c r="AJ760" t="inlineStr">
        <is>
          <t>99_NCE</t>
        </is>
      </c>
      <c r="AK760" t="str">
        <f>IF(AND($CF760&lt;&gt;"",IFERROR(INDEX(subsample_country_map!$B:$B,MATCH($CF760,subsample_country_map!$A:$A,0)),"")&lt;&gt;""),INDEX(subsample_country_map!$B:$B,MATCH($CF760,subsample_country_map!$A:$A,0)),INDEX(lookup!$AA:$AA,MATCH($A760,lookup!$A:$A,0)))</f>
        <v>99_NCE</v>
      </c>
      <c r="AL760" t="str">
        <f>IF(AND($CF760&lt;&gt;"",IFERROR(INDEX(subsample_country_map!$C:$C,MATCH($CF760,subsample_country_map!$A:$A,0)),"")&lt;&gt;""),INDEX(subsample_country_map!$C:$C,MATCH($CF760,subsample_country_map!$A:$A,0)),INDEX(lookup!$AB:$AB,MATCH($A760,lookup!$A:$A,0)))</f>
        <v>99_NCE</v>
      </c>
      <c r="AM760" t="str">
        <f>IF(AND($CF760&lt;&gt;"",IFERROR(INDEX(subsample_country_map!$D:$D,MATCH($CF760,subsample_country_map!$A:$A,0)),"")&lt;&gt;""),INDEX(subsample_country_map!$D:$D,MATCH($CF760,subsample_country_map!$A:$A,0)),INDEX(lookup!$AC:$AC,MATCH($A760,lookup!$A:$A,0)))</f>
        <v>99_NCE</v>
      </c>
      <c r="AN760" t="str">
        <f>IF(AND($CF760&lt;&gt;"",IFERROR(INDEX(subsample_country_map!$E:$E,MATCH($CF760,subsample_country_map!$A:$A,0)),"")&lt;&gt;""),INDEX(subsample_country_map!$E:$E,MATCH($CF760,subsample_country_map!$A:$A,0)),INDEX(lookup!$AD:$AD,MATCH($A760,lookup!$A:$A,0)))</f>
        <v>99_NCE</v>
      </c>
      <c r="AO760" t="str">
        <f>INDEX(lookup!$Y:$Y,MATCH($A760,lookup!$A:$A,0))</f>
        <v>0_published</v>
      </c>
      <c r="AP760" t="str">
        <f>INDEX(lookup!$Z:$Z,MATCH($A760,lookup!$A:$A,0))</f>
        <v>1_VHB high</v>
      </c>
      <c r="AQ760" t="str">
        <f>INDEX(lookup!$W:$W,MATCH($A760,lookup!$A:$A,0))</f>
        <v>1_fin/acc/econ</v>
      </c>
      <c r="AS760" t="inlineStr">
        <is>
          <t>staging</t>
        </is>
      </c>
      <c r="AT760" t="inlineStr">
        <is>
          <t>bad-CER</t>
        </is>
      </c>
      <c r="AU760" t="inlineStr">
        <is>
          <t>cost</t>
        </is>
      </c>
      <c r="AV760" t="inlineStr">
        <is>
          <t>1.322</t>
        </is>
      </c>
      <c r="AW760" t="inlineStr">
        <is>
          <t>0.540</t>
        </is>
      </c>
      <c r="BA760" t="n">
        <v>19068</v>
      </c>
      <c r="BB760" t="inlineStr">
        <is>
          <t>0</t>
        </is>
      </c>
      <c r="BC760" t="inlineStr">
        <is>
          <t>other: not stated</t>
        </is>
      </c>
      <c r="BD760" t="inlineStr">
        <is>
          <t>country</t>
        </is>
      </c>
      <c r="BE760" t="inlineStr">
        <is>
          <t>none</t>
        </is>
      </c>
      <c r="BI760" t="inlineStr">
        <is>
          <t>Table 4</t>
        </is>
      </c>
      <c r="BJ760" t="inlineStr">
        <is>
          <t>column (4) Post 2014</t>
        </is>
      </c>
      <c r="BK760" t="inlineStr">
        <is>
          <t>35</t>
        </is>
      </c>
      <c r="BL760" t="inlineStr">
        <is>
          <t>Total fossil fuel reserves 1.322** (0.540)</t>
        </is>
      </c>
      <c r="BM760" t="inlineStr">
        <is>
          <t>Total fossil fuel reserves</t>
        </is>
      </c>
      <c r="BN760" t="inlineStr">
        <is>
          <t>Loan rate</t>
        </is>
      </c>
      <c r="BO760" t="inlineStr">
        <is>
          <t>original</t>
        </is>
      </c>
      <c r="BP760" t="inlineStr">
        <is>
          <t>Delis et al (2021)</t>
        </is>
      </c>
      <c r="BQ760" t="inlineStr">
        <is>
          <t>computed</t>
        </is>
      </c>
      <c r="BT760" t="n">
        <v>0</v>
      </c>
      <c r="BU760" t="inlineStr">
        <is>
          <t>staging_Delis_et_al_2021.csv</t>
        </is>
      </c>
      <c r="BW760" t="n">
        <v>2007</v>
      </c>
      <c r="BX760" t="n">
        <v>2016</v>
      </c>
      <c r="BY760" t="inlineStr">
        <is>
          <t>global multi-country sample (DealScan syndicated l</t>
        </is>
      </c>
      <c r="BZ760" t="n">
        <v>2011.5</v>
      </c>
      <c r="CA760" t="n">
        <v>0.1</v>
      </c>
      <c r="CB760" t="n">
        <v>0</v>
      </c>
      <c r="CC760" t="n">
        <v>1</v>
      </c>
      <c r="CD760" t="n">
        <v>-0.01772810744426214</v>
      </c>
      <c r="CE760" t="n">
        <v>1</v>
      </c>
    </row>
    <row r="761">
      <c r="A761" t="inlineStr">
        <is>
          <t>Delis et al (2021)</t>
        </is>
      </c>
      <c r="B761" t="n">
        <v>2066</v>
      </c>
      <c r="C761" t="n">
        <v>-0.01822593946131413</v>
      </c>
      <c r="D761" t="n">
        <v>19068</v>
      </c>
      <c r="E761">
        <f>IF(ISNUMBER($BA761),$BA761,IF(AND(ISNUMBER($D761),ISNUMBER($BW761),ISNUMBER($BX761)),$D761*($BX761-$BW761+1),""))</f>
        <v>19068.0</v>
      </c>
      <c r="H761" t="inlineStr">
        <is>
          <t>partial</t>
        </is>
      </c>
      <c r="I761" t="inlineStr">
        <is>
          <t>Regression Cofficient and Standard Error  available</t>
        </is>
      </c>
      <c r="J761">
        <f>IF($BW761&lt;&gt;"",$BW761,"")</f>
        <v>2007.0</v>
      </c>
      <c r="K761">
        <f>IF($BX761&lt;&gt;"",$BX761,"")</f>
        <v>2016.0</v>
      </c>
      <c r="L761">
        <f>IF(AND(ISNUMBER($BW761),ISNUMBER($BX761)),($BW761+$BX761)/2,"")</f>
        <v>2011.5</v>
      </c>
      <c r="M761">
        <f>IF($L761&lt;&gt;"",$L761,"")</f>
        <v>2011.5</v>
      </c>
      <c r="N761">
        <f>IF(AND(ISNUMBER($BW761),ISNUMBER($BX761)),MIN(1,MAX(0,($BX761-2016+1)/($BX761-$BW761+1))),"")</f>
        <v>0.1</v>
      </c>
      <c r="O761">
        <f>IF(AND(ISNUMBER($BW761),ISNUMBER($BX761)),MIN(1,MAX(0,($BX761-2017+1)/($BX761-$BW761+1))),"")</f>
        <v>0.0</v>
      </c>
      <c r="P761">
        <f>IF(AND(ISNUMBER($BW761),ISNUMBER($BX761)),MIN(1,MAX(0,($BX761-2018+1)/($BX761-$BW761+1))),"")</f>
        <v>0.0</v>
      </c>
      <c r="Q761">
        <f>IF(AND(ISNUMBER($BW761),ISNUMBER($BX761)),MIN(1,MAX(0,($BX761-2019+1)/($BX761-$BW761+1))),"")</f>
        <v>0.0</v>
      </c>
      <c r="R761">
        <f>IF(AND(ISNUMBER($BW761),ISNUMBER($BX761)),MIN(1,MAX(0,($BX761-2016+1)/($BX761-$BW761+1))),"")</f>
        <v>0.1</v>
      </c>
      <c r="S761">
        <f>IF($L761&lt;&gt;"",IF($L761&gt;=2015.5,1,0),"")</f>
        <v>0.0</v>
      </c>
      <c r="T761">
        <f>IF($L761&lt;&gt;"",IF($L761&gt;=2016,1,0),"")</f>
        <v>0.0</v>
      </c>
      <c r="U761">
        <f>IF(ISNUMBER($BX761),IF($BX761&gt;=2016,1,0),"")</f>
        <v>1.0</v>
      </c>
      <c r="V761">
        <f>IF(ISNUMBER($BW761),IF($BW761&gt;=2016,1,0),"")</f>
        <v>0.0</v>
      </c>
      <c r="W761" t="str">
        <f>IF(AND(ISNUMBER($BW761),ISNUMBER($BX761)),IF($BW761&gt;=2016,"post-only",IF($BX761&lt;2016,"pre-only","mixed")),"")</f>
        <v>mixed</v>
      </c>
      <c r="X761">
        <f>IF(AND(ISNUMBER($BW761),ISNUMBER($BX761)),MIN(1,MAX(0,($BX761-2017+1)/($BX761-$BW761+1))),"")</f>
        <v>0.0</v>
      </c>
      <c r="Y761">
        <f>IF(AND(ISNUMBER($BW761),ISNUMBER($BX761)),MIN(1,MAX(0,($BX761-2018+1)/($BX761-$BW761+1))),"")</f>
        <v>0.0</v>
      </c>
      <c r="Z761">
        <f>IF(AND(ISNUMBER($BW761),ISNUMBER($BX761)),MIN(1,MAX(0,($BX761-2019+1)/($BX761-$BW761+1))),"")</f>
        <v>0.0</v>
      </c>
      <c r="AA761">
        <f>IF(ISNUMBER($BX761),IF($BX761&gt;=2017,1,0),"")</f>
        <v>0.0</v>
      </c>
      <c r="AB761">
        <f>IF(ISNUMBER($BX761),IF($BX761&gt;=2018,1,0),"")</f>
        <v>0.0</v>
      </c>
      <c r="AC761">
        <f>IF(ISNUMBER($BX761),IF($BX761&gt;=2019,1,0),"")</f>
        <v>0.0</v>
      </c>
      <c r="AD761">
        <f>IF($L761&lt;&gt;"",IF($L761&gt;2013,1,0),"")</f>
        <v>0.0</v>
      </c>
      <c r="AE761">
        <f>IF($L761&lt;&gt;"",1+IF($L761&gt;2011,1,0)+IF($L761&gt;2014,1,0),"")</f>
        <v>2.0</v>
      </c>
      <c r="AF761" t="inlineStr">
        <is>
          <t>loan (interest rate)</t>
        </is>
      </c>
      <c r="AG761" t="inlineStr">
        <is>
          <t>performance</t>
        </is>
      </c>
      <c r="AH761" t="inlineStr">
        <is>
          <t>non-sensitive</t>
        </is>
      </c>
      <c r="AI761" t="inlineStr">
        <is>
          <t>99_NCE</t>
        </is>
      </c>
      <c r="AJ761" t="inlineStr">
        <is>
          <t>99_NCE</t>
        </is>
      </c>
      <c r="AK761" t="str">
        <f>IF(AND($CF761&lt;&gt;"",IFERROR(INDEX(subsample_country_map!$B:$B,MATCH($CF761,subsample_country_map!$A:$A,0)),"")&lt;&gt;""),INDEX(subsample_country_map!$B:$B,MATCH($CF761,subsample_country_map!$A:$A,0)),INDEX(lookup!$AA:$AA,MATCH($A761,lookup!$A:$A,0)))</f>
        <v>99_NCE</v>
      </c>
      <c r="AL761" t="str">
        <f>IF(AND($CF761&lt;&gt;"",IFERROR(INDEX(subsample_country_map!$C:$C,MATCH($CF761,subsample_country_map!$A:$A,0)),"")&lt;&gt;""),INDEX(subsample_country_map!$C:$C,MATCH($CF761,subsample_country_map!$A:$A,0)),INDEX(lookup!$AB:$AB,MATCH($A761,lookup!$A:$A,0)))</f>
        <v>99_NCE</v>
      </c>
      <c r="AM761" t="str">
        <f>IF(AND($CF761&lt;&gt;"",IFERROR(INDEX(subsample_country_map!$D:$D,MATCH($CF761,subsample_country_map!$A:$A,0)),"")&lt;&gt;""),INDEX(subsample_country_map!$D:$D,MATCH($CF761,subsample_country_map!$A:$A,0)),INDEX(lookup!$AC:$AC,MATCH($A761,lookup!$A:$A,0)))</f>
        <v>99_NCE</v>
      </c>
      <c r="AN761" t="str">
        <f>IF(AND($CF761&lt;&gt;"",IFERROR(INDEX(subsample_country_map!$E:$E,MATCH($CF761,subsample_country_map!$A:$A,0)),"")&lt;&gt;""),INDEX(subsample_country_map!$E:$E,MATCH($CF761,subsample_country_map!$A:$A,0)),INDEX(lookup!$AD:$AD,MATCH($A761,lookup!$A:$A,0)))</f>
        <v>99_NCE</v>
      </c>
      <c r="AO761" t="str">
        <f>INDEX(lookup!$Y:$Y,MATCH($A761,lookup!$A:$A,0))</f>
        <v>0_published</v>
      </c>
      <c r="AP761" t="str">
        <f>INDEX(lookup!$Z:$Z,MATCH($A761,lookup!$A:$A,0))</f>
        <v>1_VHB high</v>
      </c>
      <c r="AQ761" t="str">
        <f>INDEX(lookup!$W:$W,MATCH($A761,lookup!$A:$A,0))</f>
        <v>1_fin/acc/econ</v>
      </c>
      <c r="AS761" t="inlineStr">
        <is>
          <t>staging</t>
        </is>
      </c>
      <c r="AT761" t="inlineStr">
        <is>
          <t>bad-CER</t>
        </is>
      </c>
      <c r="AU761" t="inlineStr">
        <is>
          <t>cost</t>
        </is>
      </c>
      <c r="AV761" t="inlineStr">
        <is>
          <t>1.465</t>
        </is>
      </c>
      <c r="AW761" t="inlineStr">
        <is>
          <t>0.582</t>
        </is>
      </c>
      <c r="BA761" t="n">
        <v>19068</v>
      </c>
      <c r="BB761" t="inlineStr">
        <is>
          <t>0</t>
        </is>
      </c>
      <c r="BC761" t="inlineStr">
        <is>
          <t>other: not stated</t>
        </is>
      </c>
      <c r="BD761" t="inlineStr">
        <is>
          <t>country</t>
        </is>
      </c>
      <c r="BE761" t="inlineStr">
        <is>
          <t>none</t>
        </is>
      </c>
      <c r="BI761" t="inlineStr">
        <is>
          <t>Table 4</t>
        </is>
      </c>
      <c r="BJ761" t="inlineStr">
        <is>
          <t>column (5) Post 2015</t>
        </is>
      </c>
      <c r="BK761" t="inlineStr">
        <is>
          <t>35</t>
        </is>
      </c>
      <c r="BL761" t="inlineStr">
        <is>
          <t>Total fossil fuel reserves 1.465** (0.582)</t>
        </is>
      </c>
      <c r="BM761" t="inlineStr">
        <is>
          <t>Total fossil fuel reserves</t>
        </is>
      </c>
      <c r="BN761" t="inlineStr">
        <is>
          <t>Loan rate</t>
        </is>
      </c>
      <c r="BO761" t="inlineStr">
        <is>
          <t>original</t>
        </is>
      </c>
      <c r="BP761" t="inlineStr">
        <is>
          <t>Delis et al (2021)</t>
        </is>
      </c>
      <c r="BQ761" t="inlineStr">
        <is>
          <t>computed</t>
        </is>
      </c>
      <c r="BT761" t="n">
        <v>0</v>
      </c>
      <c r="BU761" t="inlineStr">
        <is>
          <t>staging_Delis_et_al_2021.csv</t>
        </is>
      </c>
      <c r="BW761" t="n">
        <v>2007</v>
      </c>
      <c r="BX761" t="n">
        <v>2016</v>
      </c>
      <c r="BY761" t="inlineStr">
        <is>
          <t>global multi-country sample (DealScan syndicated l</t>
        </is>
      </c>
      <c r="BZ761" t="n">
        <v>2011.5</v>
      </c>
      <c r="CA761" t="n">
        <v>0.1</v>
      </c>
      <c r="CB761" t="n">
        <v>0</v>
      </c>
      <c r="CC761" t="n">
        <v>1</v>
      </c>
      <c r="CD761" t="n">
        <v>-0.01822795799074999</v>
      </c>
      <c r="CE761" t="n">
        <v>1</v>
      </c>
    </row>
    <row r="762">
      <c r="A762" t="inlineStr">
        <is>
          <t>Delis et al (2021)</t>
        </is>
      </c>
      <c r="B762" t="n">
        <v>2067</v>
      </c>
      <c r="C762" t="n">
        <v>-0.0338662847353722</v>
      </c>
      <c r="D762" t="n">
        <v>17903</v>
      </c>
      <c r="E762">
        <f>IF(ISNUMBER($BA762),$BA762,IF(AND(ISNUMBER($D762),ISNUMBER($BW762),ISNUMBER($BX762)),$D762*($BX762-$BW762+1),""))</f>
        <v>17903.0</v>
      </c>
      <c r="H762" t="inlineStr">
        <is>
          <t>partial</t>
        </is>
      </c>
      <c r="I762" t="inlineStr">
        <is>
          <t>Regression Cofficient and Standard Error  available</t>
        </is>
      </c>
      <c r="J762">
        <f>IF($BW762&lt;&gt;"",$BW762,"")</f>
        <v>2007.0</v>
      </c>
      <c r="K762">
        <f>IF($BX762&lt;&gt;"",$BX762,"")</f>
        <v>2016.0</v>
      </c>
      <c r="L762">
        <f>IF(AND(ISNUMBER($BW762),ISNUMBER($BX762)),($BW762+$BX762)/2,"")</f>
        <v>2011.5</v>
      </c>
      <c r="M762">
        <f>IF($L762&lt;&gt;"",$L762,"")</f>
        <v>2011.5</v>
      </c>
      <c r="N762">
        <f>IF(AND(ISNUMBER($BW762),ISNUMBER($BX762)),MIN(1,MAX(0,($BX762-2016+1)/($BX762-$BW762+1))),"")</f>
        <v>0.1</v>
      </c>
      <c r="O762">
        <f>IF(AND(ISNUMBER($BW762),ISNUMBER($BX762)),MIN(1,MAX(0,($BX762-2017+1)/($BX762-$BW762+1))),"")</f>
        <v>0.0</v>
      </c>
      <c r="P762">
        <f>IF(AND(ISNUMBER($BW762),ISNUMBER($BX762)),MIN(1,MAX(0,($BX762-2018+1)/($BX762-$BW762+1))),"")</f>
        <v>0.0</v>
      </c>
      <c r="Q762">
        <f>IF(AND(ISNUMBER($BW762),ISNUMBER($BX762)),MIN(1,MAX(0,($BX762-2019+1)/($BX762-$BW762+1))),"")</f>
        <v>0.0</v>
      </c>
      <c r="R762">
        <f>IF(AND(ISNUMBER($BW762),ISNUMBER($BX762)),MIN(1,MAX(0,($BX762-2016+1)/($BX762-$BW762+1))),"")</f>
        <v>0.1</v>
      </c>
      <c r="S762">
        <f>IF($L762&lt;&gt;"",IF($L762&gt;=2015.5,1,0),"")</f>
        <v>0.0</v>
      </c>
      <c r="T762">
        <f>IF($L762&lt;&gt;"",IF($L762&gt;=2016,1,0),"")</f>
        <v>0.0</v>
      </c>
      <c r="U762">
        <f>IF(ISNUMBER($BX762),IF($BX762&gt;=2016,1,0),"")</f>
        <v>1.0</v>
      </c>
      <c r="V762">
        <f>IF(ISNUMBER($BW762),IF($BW762&gt;=2016,1,0),"")</f>
        <v>0.0</v>
      </c>
      <c r="W762" t="str">
        <f>IF(AND(ISNUMBER($BW762),ISNUMBER($BX762)),IF($BW762&gt;=2016,"post-only",IF($BX762&lt;2016,"pre-only","mixed")),"")</f>
        <v>mixed</v>
      </c>
      <c r="X762">
        <f>IF(AND(ISNUMBER($BW762),ISNUMBER($BX762)),MIN(1,MAX(0,($BX762-2017+1)/($BX762-$BW762+1))),"")</f>
        <v>0.0</v>
      </c>
      <c r="Y762">
        <f>IF(AND(ISNUMBER($BW762),ISNUMBER($BX762)),MIN(1,MAX(0,($BX762-2018+1)/($BX762-$BW762+1))),"")</f>
        <v>0.0</v>
      </c>
      <c r="Z762">
        <f>IF(AND(ISNUMBER($BW762),ISNUMBER($BX762)),MIN(1,MAX(0,($BX762-2019+1)/($BX762-$BW762+1))),"")</f>
        <v>0.0</v>
      </c>
      <c r="AA762">
        <f>IF(ISNUMBER($BX762),IF($BX762&gt;=2017,1,0),"")</f>
        <v>0.0</v>
      </c>
      <c r="AB762">
        <f>IF(ISNUMBER($BX762),IF($BX762&gt;=2018,1,0),"")</f>
        <v>0.0</v>
      </c>
      <c r="AC762">
        <f>IF(ISNUMBER($BX762),IF($BX762&gt;=2019,1,0),"")</f>
        <v>0.0</v>
      </c>
      <c r="AD762">
        <f>IF($L762&lt;&gt;"",IF($L762&gt;2013,1,0),"")</f>
        <v>0.0</v>
      </c>
      <c r="AE762">
        <f>IF($L762&lt;&gt;"",1+IF($L762&gt;2011,1,0)+IF($L762&gt;2014,1,0),"")</f>
        <v>2.0</v>
      </c>
      <c r="AF762" t="inlineStr">
        <is>
          <t>loan (interest rate)</t>
        </is>
      </c>
      <c r="AG762" t="inlineStr">
        <is>
          <t>performance</t>
        </is>
      </c>
      <c r="AH762" t="inlineStr">
        <is>
          <t>non-sensitive</t>
        </is>
      </c>
      <c r="AI762" t="inlineStr">
        <is>
          <t>99_NCE</t>
        </is>
      </c>
      <c r="AJ762" t="inlineStr">
        <is>
          <t>99_NCE</t>
        </is>
      </c>
      <c r="AK762" t="str">
        <f>IF(AND($CF762&lt;&gt;"",IFERROR(INDEX(subsample_country_map!$B:$B,MATCH($CF762,subsample_country_map!$A:$A,0)),"")&lt;&gt;""),INDEX(subsample_country_map!$B:$B,MATCH($CF762,subsample_country_map!$A:$A,0)),INDEX(lookup!$AA:$AA,MATCH($A762,lookup!$A:$A,0)))</f>
        <v>99_NCE</v>
      </c>
      <c r="AL762" t="str">
        <f>IF(AND($CF762&lt;&gt;"",IFERROR(INDEX(subsample_country_map!$C:$C,MATCH($CF762,subsample_country_map!$A:$A,0)),"")&lt;&gt;""),INDEX(subsample_country_map!$C:$C,MATCH($CF762,subsample_country_map!$A:$A,0)),INDEX(lookup!$AB:$AB,MATCH($A762,lookup!$A:$A,0)))</f>
        <v>99_NCE</v>
      </c>
      <c r="AM762" t="str">
        <f>IF(AND($CF762&lt;&gt;"",IFERROR(INDEX(subsample_country_map!$D:$D,MATCH($CF762,subsample_country_map!$A:$A,0)),"")&lt;&gt;""),INDEX(subsample_country_map!$D:$D,MATCH($CF762,subsample_country_map!$A:$A,0)),INDEX(lookup!$AC:$AC,MATCH($A762,lookup!$A:$A,0)))</f>
        <v>99_NCE</v>
      </c>
      <c r="AN762" t="str">
        <f>IF(AND($CF762&lt;&gt;"",IFERROR(INDEX(subsample_country_map!$E:$E,MATCH($CF762,subsample_country_map!$A:$A,0)),"")&lt;&gt;""),INDEX(subsample_country_map!$E:$E,MATCH($CF762,subsample_country_map!$A:$A,0)),INDEX(lookup!$AD:$AD,MATCH($A762,lookup!$A:$A,0)))</f>
        <v>99_NCE</v>
      </c>
      <c r="AO762" t="str">
        <f>INDEX(lookup!$Y:$Y,MATCH($A762,lookup!$A:$A,0))</f>
        <v>0_published</v>
      </c>
      <c r="AP762" t="str">
        <f>INDEX(lookup!$Z:$Z,MATCH($A762,lookup!$A:$A,0))</f>
        <v>1_VHB high</v>
      </c>
      <c r="AQ762" t="str">
        <f>INDEX(lookup!$W:$W,MATCH($A762,lookup!$A:$A,0))</f>
        <v>1_fin/acc/econ</v>
      </c>
      <c r="AS762" t="inlineStr">
        <is>
          <t>staging</t>
        </is>
      </c>
      <c r="AT762" t="inlineStr">
        <is>
          <t>bad-CER</t>
        </is>
      </c>
      <c r="AU762" t="inlineStr">
        <is>
          <t>cost</t>
        </is>
      </c>
      <c r="AV762" t="inlineStr">
        <is>
          <t>2.335</t>
        </is>
      </c>
      <c r="AW762" t="inlineStr">
        <is>
          <t>0.515</t>
        </is>
      </c>
      <c r="BA762" t="n">
        <v>17903</v>
      </c>
      <c r="BB762" t="inlineStr">
        <is>
          <t>1</t>
        </is>
      </c>
      <c r="BC762" t="inlineStr">
        <is>
          <t>other: not stated</t>
        </is>
      </c>
      <c r="BD762" t="inlineStr">
        <is>
          <t>country</t>
        </is>
      </c>
      <c r="BE762" t="inlineStr">
        <is>
          <t>none</t>
        </is>
      </c>
      <c r="BI762" t="inlineStr">
        <is>
          <t>Table 5</t>
        </is>
      </c>
      <c r="BJ762" t="inlineStr">
        <is>
          <t>column (1)</t>
        </is>
      </c>
      <c r="BK762" t="inlineStr">
        <is>
          <t>36</t>
        </is>
      </c>
      <c r="BL762" t="inlineStr">
        <is>
          <t>Lagged total reserves 2.335*** (0.515)</t>
        </is>
      </c>
      <c r="BM762" t="inlineStr">
        <is>
          <t>Lagged total reserves</t>
        </is>
      </c>
      <c r="BN762" t="inlineStr">
        <is>
          <t>Loan rate</t>
        </is>
      </c>
      <c r="BO762" t="inlineStr">
        <is>
          <t>original</t>
        </is>
      </c>
      <c r="BP762" t="inlineStr">
        <is>
          <t>Delis et al (2021)</t>
        </is>
      </c>
      <c r="BQ762" t="inlineStr">
        <is>
          <t>computed</t>
        </is>
      </c>
      <c r="BT762" t="n">
        <v>0</v>
      </c>
      <c r="BU762" t="inlineStr">
        <is>
          <t>staging_Delis_et_al_2021.csv</t>
        </is>
      </c>
      <c r="BW762" t="n">
        <v>2007</v>
      </c>
      <c r="BX762" t="n">
        <v>2016</v>
      </c>
      <c r="BY762" t="inlineStr">
        <is>
          <t>global multi-country sample (DealScan syndicated l</t>
        </is>
      </c>
      <c r="BZ762" t="n">
        <v>2011.5</v>
      </c>
      <c r="CA762" t="n">
        <v>0.1</v>
      </c>
      <c r="CB762" t="n">
        <v>0</v>
      </c>
      <c r="CC762" t="n">
        <v>1</v>
      </c>
      <c r="CD762" t="n">
        <v>-0.0338792410180769</v>
      </c>
      <c r="CE762" t="n">
        <v>1</v>
      </c>
    </row>
    <row r="763">
      <c r="A763" t="inlineStr">
        <is>
          <t>Delis et al (2021)</t>
        </is>
      </c>
      <c r="B763" t="n">
        <v>2068</v>
      </c>
      <c r="C763" t="n">
        <v>-0.02748835153832473</v>
      </c>
      <c r="D763" t="n">
        <v>17903</v>
      </c>
      <c r="E763">
        <f>IF(ISNUMBER($BA763),$BA763,IF(AND(ISNUMBER($D763),ISNUMBER($BW763),ISNUMBER($BX763)),$D763*($BX763-$BW763+1),""))</f>
        <v>17903.0</v>
      </c>
      <c r="H763" t="inlineStr">
        <is>
          <t>partial</t>
        </is>
      </c>
      <c r="I763" t="inlineStr">
        <is>
          <t>Regression Cofficient and Standard Error  available</t>
        </is>
      </c>
      <c r="J763">
        <f>IF($BW763&lt;&gt;"",$BW763,"")</f>
        <v>2007.0</v>
      </c>
      <c r="K763">
        <f>IF($BX763&lt;&gt;"",$BX763,"")</f>
        <v>2016.0</v>
      </c>
      <c r="L763">
        <f>IF(AND(ISNUMBER($BW763),ISNUMBER($BX763)),($BW763+$BX763)/2,"")</f>
        <v>2011.5</v>
      </c>
      <c r="M763">
        <f>IF($L763&lt;&gt;"",$L763,"")</f>
        <v>2011.5</v>
      </c>
      <c r="N763">
        <f>IF(AND(ISNUMBER($BW763),ISNUMBER($BX763)),MIN(1,MAX(0,($BX763-2016+1)/($BX763-$BW763+1))),"")</f>
        <v>0.1</v>
      </c>
      <c r="O763">
        <f>IF(AND(ISNUMBER($BW763),ISNUMBER($BX763)),MIN(1,MAX(0,($BX763-2017+1)/($BX763-$BW763+1))),"")</f>
        <v>0.0</v>
      </c>
      <c r="P763">
        <f>IF(AND(ISNUMBER($BW763),ISNUMBER($BX763)),MIN(1,MAX(0,($BX763-2018+1)/($BX763-$BW763+1))),"")</f>
        <v>0.0</v>
      </c>
      <c r="Q763">
        <f>IF(AND(ISNUMBER($BW763),ISNUMBER($BX763)),MIN(1,MAX(0,($BX763-2019+1)/($BX763-$BW763+1))),"")</f>
        <v>0.0</v>
      </c>
      <c r="R763">
        <f>IF(AND(ISNUMBER($BW763),ISNUMBER($BX763)),MIN(1,MAX(0,($BX763-2016+1)/($BX763-$BW763+1))),"")</f>
        <v>0.1</v>
      </c>
      <c r="S763">
        <f>IF($L763&lt;&gt;"",IF($L763&gt;=2015.5,1,0),"")</f>
        <v>0.0</v>
      </c>
      <c r="T763">
        <f>IF($L763&lt;&gt;"",IF($L763&gt;=2016,1,0),"")</f>
        <v>0.0</v>
      </c>
      <c r="U763">
        <f>IF(ISNUMBER($BX763),IF($BX763&gt;=2016,1,0),"")</f>
        <v>1.0</v>
      </c>
      <c r="V763">
        <f>IF(ISNUMBER($BW763),IF($BW763&gt;=2016,1,0),"")</f>
        <v>0.0</v>
      </c>
      <c r="W763" t="str">
        <f>IF(AND(ISNUMBER($BW763),ISNUMBER($BX763)),IF($BW763&gt;=2016,"post-only",IF($BX763&lt;2016,"pre-only","mixed")),"")</f>
        <v>mixed</v>
      </c>
      <c r="X763">
        <f>IF(AND(ISNUMBER($BW763),ISNUMBER($BX763)),MIN(1,MAX(0,($BX763-2017+1)/($BX763-$BW763+1))),"")</f>
        <v>0.0</v>
      </c>
      <c r="Y763">
        <f>IF(AND(ISNUMBER($BW763),ISNUMBER($BX763)),MIN(1,MAX(0,($BX763-2018+1)/($BX763-$BW763+1))),"")</f>
        <v>0.0</v>
      </c>
      <c r="Z763">
        <f>IF(AND(ISNUMBER($BW763),ISNUMBER($BX763)),MIN(1,MAX(0,($BX763-2019+1)/($BX763-$BW763+1))),"")</f>
        <v>0.0</v>
      </c>
      <c r="AA763">
        <f>IF(ISNUMBER($BX763),IF($BX763&gt;=2017,1,0),"")</f>
        <v>0.0</v>
      </c>
      <c r="AB763">
        <f>IF(ISNUMBER($BX763),IF($BX763&gt;=2018,1,0),"")</f>
        <v>0.0</v>
      </c>
      <c r="AC763">
        <f>IF(ISNUMBER($BX763),IF($BX763&gt;=2019,1,0),"")</f>
        <v>0.0</v>
      </c>
      <c r="AD763">
        <f>IF($L763&lt;&gt;"",IF($L763&gt;2013,1,0),"")</f>
        <v>0.0</v>
      </c>
      <c r="AE763">
        <f>IF($L763&lt;&gt;"",1+IF($L763&gt;2011,1,0)+IF($L763&gt;2014,1,0),"")</f>
        <v>2.0</v>
      </c>
      <c r="AF763" t="inlineStr">
        <is>
          <t>loan (interest rate)</t>
        </is>
      </c>
      <c r="AG763" t="inlineStr">
        <is>
          <t>performance</t>
        </is>
      </c>
      <c r="AH763" t="inlineStr">
        <is>
          <t>non-sensitive</t>
        </is>
      </c>
      <c r="AI763" t="inlineStr">
        <is>
          <t>99_NCE</t>
        </is>
      </c>
      <c r="AJ763" t="inlineStr">
        <is>
          <t>99_NCE</t>
        </is>
      </c>
      <c r="AK763" t="str">
        <f>IF(AND($CF763&lt;&gt;"",IFERROR(INDEX(subsample_country_map!$B:$B,MATCH($CF763,subsample_country_map!$A:$A,0)),"")&lt;&gt;""),INDEX(subsample_country_map!$B:$B,MATCH($CF763,subsample_country_map!$A:$A,0)),INDEX(lookup!$AA:$AA,MATCH($A763,lookup!$A:$A,0)))</f>
        <v>99_NCE</v>
      </c>
      <c r="AL763" t="str">
        <f>IF(AND($CF763&lt;&gt;"",IFERROR(INDEX(subsample_country_map!$C:$C,MATCH($CF763,subsample_country_map!$A:$A,0)),"")&lt;&gt;""),INDEX(subsample_country_map!$C:$C,MATCH($CF763,subsample_country_map!$A:$A,0)),INDEX(lookup!$AB:$AB,MATCH($A763,lookup!$A:$A,0)))</f>
        <v>99_NCE</v>
      </c>
      <c r="AM763" t="str">
        <f>IF(AND($CF763&lt;&gt;"",IFERROR(INDEX(subsample_country_map!$D:$D,MATCH($CF763,subsample_country_map!$A:$A,0)),"")&lt;&gt;""),INDEX(subsample_country_map!$D:$D,MATCH($CF763,subsample_country_map!$A:$A,0)),INDEX(lookup!$AC:$AC,MATCH($A763,lookup!$A:$A,0)))</f>
        <v>99_NCE</v>
      </c>
      <c r="AN763" t="str">
        <f>IF(AND($CF763&lt;&gt;"",IFERROR(INDEX(subsample_country_map!$E:$E,MATCH($CF763,subsample_country_map!$A:$A,0)),"")&lt;&gt;""),INDEX(subsample_country_map!$E:$E,MATCH($CF763,subsample_country_map!$A:$A,0)),INDEX(lookup!$AD:$AD,MATCH($A763,lookup!$A:$A,0)))</f>
        <v>99_NCE</v>
      </c>
      <c r="AO763" t="str">
        <f>INDEX(lookup!$Y:$Y,MATCH($A763,lookup!$A:$A,0))</f>
        <v>0_published</v>
      </c>
      <c r="AP763" t="str">
        <f>INDEX(lookup!$Z:$Z,MATCH($A763,lookup!$A:$A,0))</f>
        <v>1_VHB high</v>
      </c>
      <c r="AQ763" t="str">
        <f>INDEX(lookup!$W:$W,MATCH($A763,lookup!$A:$A,0))</f>
        <v>1_fin/acc/econ</v>
      </c>
      <c r="AS763" t="inlineStr">
        <is>
          <t>staging</t>
        </is>
      </c>
      <c r="AT763" t="inlineStr">
        <is>
          <t>bad-CER</t>
        </is>
      </c>
      <c r="AU763" t="inlineStr">
        <is>
          <t>cost</t>
        </is>
      </c>
      <c r="AV763" t="inlineStr">
        <is>
          <t>1.928</t>
        </is>
      </c>
      <c r="AW763" t="inlineStr">
        <is>
          <t>0.524</t>
        </is>
      </c>
      <c r="BA763" t="n">
        <v>17903</v>
      </c>
      <c r="BB763" t="inlineStr">
        <is>
          <t>1</t>
        </is>
      </c>
      <c r="BC763" t="inlineStr">
        <is>
          <t>other: not stated</t>
        </is>
      </c>
      <c r="BD763" t="inlineStr">
        <is>
          <t>country</t>
        </is>
      </c>
      <c r="BE763" t="inlineStr">
        <is>
          <t>none</t>
        </is>
      </c>
      <c r="BI763" t="inlineStr">
        <is>
          <t>Table 5</t>
        </is>
      </c>
      <c r="BJ763" t="inlineStr">
        <is>
          <t>column (2)</t>
        </is>
      </c>
      <c r="BK763" t="inlineStr">
        <is>
          <t>36</t>
        </is>
      </c>
      <c r="BL763" t="inlineStr">
        <is>
          <t>Lagged total reserves 1.928*** (0.524)</t>
        </is>
      </c>
      <c r="BM763" t="inlineStr">
        <is>
          <t>Lagged total reserves</t>
        </is>
      </c>
      <c r="BN763" t="inlineStr">
        <is>
          <t>Loan rate</t>
        </is>
      </c>
      <c r="BO763" t="inlineStr">
        <is>
          <t>original</t>
        </is>
      </c>
      <c r="BP763" t="inlineStr">
        <is>
          <t>Delis et al (2021)</t>
        </is>
      </c>
      <c r="BQ763" t="inlineStr">
        <is>
          <t>computed</t>
        </is>
      </c>
      <c r="BT763" t="n">
        <v>0</v>
      </c>
      <c r="BU763" t="inlineStr">
        <is>
          <t>staging_Delis_et_al_2021.csv</t>
        </is>
      </c>
      <c r="BW763" t="n">
        <v>2007</v>
      </c>
      <c r="BX763" t="n">
        <v>2016</v>
      </c>
      <c r="BY763" t="inlineStr">
        <is>
          <t>global multi-country sample (DealScan syndicated l</t>
        </is>
      </c>
      <c r="BZ763" t="n">
        <v>2011.5</v>
      </c>
      <c r="CA763" t="n">
        <v>0.1</v>
      </c>
      <c r="CB763" t="n">
        <v>0</v>
      </c>
      <c r="CC763" t="n">
        <v>1</v>
      </c>
      <c r="CD763" t="n">
        <v>-0.02749527816513929</v>
      </c>
      <c r="CE763" t="n">
        <v>1</v>
      </c>
    </row>
    <row r="764">
      <c r="A764" t="inlineStr">
        <is>
          <t>Delis et al (2021)</t>
        </is>
      </c>
      <c r="B764" t="n">
        <v>2069</v>
      </c>
      <c r="C764" t="n">
        <v>-0.01870849561320178</v>
      </c>
      <c r="D764" t="n">
        <v>19068</v>
      </c>
      <c r="E764">
        <f>IF(ISNUMBER($BA764),$BA764,IF(AND(ISNUMBER($D764),ISNUMBER($BW764),ISNUMBER($BX764)),$D764*($BX764-$BW764+1),""))</f>
        <v>19068.0</v>
      </c>
      <c r="H764" t="inlineStr">
        <is>
          <t>partial</t>
        </is>
      </c>
      <c r="I764" t="inlineStr">
        <is>
          <t>Regression Cofficient and Standard Error  available</t>
        </is>
      </c>
      <c r="J764">
        <f>IF($BW764&lt;&gt;"",$BW764,"")</f>
        <v>2007.0</v>
      </c>
      <c r="K764">
        <f>IF($BX764&lt;&gt;"",$BX764,"")</f>
        <v>2016.0</v>
      </c>
      <c r="L764">
        <f>IF(AND(ISNUMBER($BW764),ISNUMBER($BX764)),($BW764+$BX764)/2,"")</f>
        <v>2011.5</v>
      </c>
      <c r="M764">
        <f>IF($L764&lt;&gt;"",$L764,"")</f>
        <v>2011.5</v>
      </c>
      <c r="N764">
        <f>IF(AND(ISNUMBER($BW764),ISNUMBER($BX764)),MIN(1,MAX(0,($BX764-2016+1)/($BX764-$BW764+1))),"")</f>
        <v>0.1</v>
      </c>
      <c r="O764">
        <f>IF(AND(ISNUMBER($BW764),ISNUMBER($BX764)),MIN(1,MAX(0,($BX764-2017+1)/($BX764-$BW764+1))),"")</f>
        <v>0.0</v>
      </c>
      <c r="P764">
        <f>IF(AND(ISNUMBER($BW764),ISNUMBER($BX764)),MIN(1,MAX(0,($BX764-2018+1)/($BX764-$BW764+1))),"")</f>
        <v>0.0</v>
      </c>
      <c r="Q764">
        <f>IF(AND(ISNUMBER($BW764),ISNUMBER($BX764)),MIN(1,MAX(0,($BX764-2019+1)/($BX764-$BW764+1))),"")</f>
        <v>0.0</v>
      </c>
      <c r="R764">
        <f>IF(AND(ISNUMBER($BW764),ISNUMBER($BX764)),MIN(1,MAX(0,($BX764-2016+1)/($BX764-$BW764+1))),"")</f>
        <v>0.1</v>
      </c>
      <c r="S764">
        <f>IF($L764&lt;&gt;"",IF($L764&gt;=2015.5,1,0),"")</f>
        <v>0.0</v>
      </c>
      <c r="T764">
        <f>IF($L764&lt;&gt;"",IF($L764&gt;=2016,1,0),"")</f>
        <v>0.0</v>
      </c>
      <c r="U764">
        <f>IF(ISNUMBER($BX764),IF($BX764&gt;=2016,1,0),"")</f>
        <v>1.0</v>
      </c>
      <c r="V764">
        <f>IF(ISNUMBER($BW764),IF($BW764&gt;=2016,1,0),"")</f>
        <v>0.0</v>
      </c>
      <c r="W764" t="str">
        <f>IF(AND(ISNUMBER($BW764),ISNUMBER($BX764)),IF($BW764&gt;=2016,"post-only",IF($BX764&lt;2016,"pre-only","mixed")),"")</f>
        <v>mixed</v>
      </c>
      <c r="X764">
        <f>IF(AND(ISNUMBER($BW764),ISNUMBER($BX764)),MIN(1,MAX(0,($BX764-2017+1)/($BX764-$BW764+1))),"")</f>
        <v>0.0</v>
      </c>
      <c r="Y764">
        <f>IF(AND(ISNUMBER($BW764),ISNUMBER($BX764)),MIN(1,MAX(0,($BX764-2018+1)/($BX764-$BW764+1))),"")</f>
        <v>0.0</v>
      </c>
      <c r="Z764">
        <f>IF(AND(ISNUMBER($BW764),ISNUMBER($BX764)),MIN(1,MAX(0,($BX764-2019+1)/($BX764-$BW764+1))),"")</f>
        <v>0.0</v>
      </c>
      <c r="AA764">
        <f>IF(ISNUMBER($BX764),IF($BX764&gt;=2017,1,0),"")</f>
        <v>0.0</v>
      </c>
      <c r="AB764">
        <f>IF(ISNUMBER($BX764),IF($BX764&gt;=2018,1,0),"")</f>
        <v>0.0</v>
      </c>
      <c r="AC764">
        <f>IF(ISNUMBER($BX764),IF($BX764&gt;=2019,1,0),"")</f>
        <v>0.0</v>
      </c>
      <c r="AD764">
        <f>IF($L764&lt;&gt;"",IF($L764&gt;2013,1,0),"")</f>
        <v>0.0</v>
      </c>
      <c r="AE764">
        <f>IF($L764&lt;&gt;"",1+IF($L764&gt;2011,1,0)+IF($L764&gt;2014,1,0),"")</f>
        <v>2.0</v>
      </c>
      <c r="AF764" t="inlineStr">
        <is>
          <t>loan (interest rate)</t>
        </is>
      </c>
      <c r="AG764" t="inlineStr">
        <is>
          <t>performance</t>
        </is>
      </c>
      <c r="AH764" t="inlineStr">
        <is>
          <t>non-sensitive</t>
        </is>
      </c>
      <c r="AI764" t="inlineStr">
        <is>
          <t>99_NCE</t>
        </is>
      </c>
      <c r="AJ764" t="inlineStr">
        <is>
          <t>99_NCE</t>
        </is>
      </c>
      <c r="AK764" t="str">
        <f>IF(AND($CF764&lt;&gt;"",IFERROR(INDEX(subsample_country_map!$B:$B,MATCH($CF764,subsample_country_map!$A:$A,0)),"")&lt;&gt;""),INDEX(subsample_country_map!$B:$B,MATCH($CF764,subsample_country_map!$A:$A,0)),INDEX(lookup!$AA:$AA,MATCH($A764,lookup!$A:$A,0)))</f>
        <v>99_NCE</v>
      </c>
      <c r="AL764" t="str">
        <f>IF(AND($CF764&lt;&gt;"",IFERROR(INDEX(subsample_country_map!$C:$C,MATCH($CF764,subsample_country_map!$A:$A,0)),"")&lt;&gt;""),INDEX(subsample_country_map!$C:$C,MATCH($CF764,subsample_country_map!$A:$A,0)),INDEX(lookup!$AB:$AB,MATCH($A764,lookup!$A:$A,0)))</f>
        <v>99_NCE</v>
      </c>
      <c r="AM764" t="str">
        <f>IF(AND($CF764&lt;&gt;"",IFERROR(INDEX(subsample_country_map!$D:$D,MATCH($CF764,subsample_country_map!$A:$A,0)),"")&lt;&gt;""),INDEX(subsample_country_map!$D:$D,MATCH($CF764,subsample_country_map!$A:$A,0)),INDEX(lookup!$AC:$AC,MATCH($A764,lookup!$A:$A,0)))</f>
        <v>99_NCE</v>
      </c>
      <c r="AN764" t="str">
        <f>IF(AND($CF764&lt;&gt;"",IFERROR(INDEX(subsample_country_map!$E:$E,MATCH($CF764,subsample_country_map!$A:$A,0)),"")&lt;&gt;""),INDEX(subsample_country_map!$E:$E,MATCH($CF764,subsample_country_map!$A:$A,0)),INDEX(lookup!$AD:$AD,MATCH($A764,lookup!$A:$A,0)))</f>
        <v>99_NCE</v>
      </c>
      <c r="AO764" t="str">
        <f>INDEX(lookup!$Y:$Y,MATCH($A764,lookup!$A:$A,0))</f>
        <v>0_published</v>
      </c>
      <c r="AP764" t="str">
        <f>INDEX(lookup!$Z:$Z,MATCH($A764,lookup!$A:$A,0))</f>
        <v>1_VHB high</v>
      </c>
      <c r="AQ764" t="str">
        <f>INDEX(lookup!$W:$W,MATCH($A764,lookup!$A:$A,0))</f>
        <v>1_fin/acc/econ</v>
      </c>
      <c r="AS764" t="inlineStr">
        <is>
          <t>staging</t>
        </is>
      </c>
      <c r="AT764" t="inlineStr">
        <is>
          <t>bad-CER</t>
        </is>
      </c>
      <c r="AU764" t="inlineStr">
        <is>
          <t>cost</t>
        </is>
      </c>
      <c r="AV764" t="inlineStr">
        <is>
          <t>0.832</t>
        </is>
      </c>
      <c r="AW764" t="inlineStr">
        <is>
          <t>0.322</t>
        </is>
      </c>
      <c r="BA764" t="n">
        <v>19068</v>
      </c>
      <c r="BB764" t="inlineStr">
        <is>
          <t>as-stated:reserves valued with the crude oil price of one month before loan origination</t>
        </is>
      </c>
      <c r="BC764" t="inlineStr">
        <is>
          <t>other: not stated</t>
        </is>
      </c>
      <c r="BD764" t="inlineStr">
        <is>
          <t>country</t>
        </is>
      </c>
      <c r="BE764" t="inlineStr">
        <is>
          <t>none</t>
        </is>
      </c>
      <c r="BI764" t="inlineStr">
        <is>
          <t>Table 5</t>
        </is>
      </c>
      <c r="BJ764" t="inlineStr">
        <is>
          <t>column (3)</t>
        </is>
      </c>
      <c r="BK764" t="inlineStr">
        <is>
          <t>36</t>
        </is>
      </c>
      <c r="BL764" t="inlineStr">
        <is>
          <t>Total fossil fuel reserves (oil price) 0.832** (0.322)</t>
        </is>
      </c>
      <c r="BM764" t="inlineStr">
        <is>
          <t>Total fossil fuel reserves (oil price)</t>
        </is>
      </c>
      <c r="BN764" t="inlineStr">
        <is>
          <t>Loan rate</t>
        </is>
      </c>
      <c r="BO764" t="inlineStr">
        <is>
          <t>original</t>
        </is>
      </c>
      <c r="BP764" t="inlineStr">
        <is>
          <t>Delis et al (2021)</t>
        </is>
      </c>
      <c r="BQ764" t="inlineStr">
        <is>
          <t>computed</t>
        </is>
      </c>
      <c r="BR764" t="inlineStr">
        <is>
          <t>price-valued reserves [R2]</t>
        </is>
      </c>
      <c r="BT764" t="n">
        <v>0</v>
      </c>
      <c r="BU764" t="inlineStr">
        <is>
          <t>staging_Delis_et_al_2021.csv</t>
        </is>
      </c>
      <c r="BW764" t="n">
        <v>2007</v>
      </c>
      <c r="BX764" t="n">
        <v>2016</v>
      </c>
      <c r="BY764" t="inlineStr">
        <is>
          <t>global multi-country sample (DealScan syndicated l</t>
        </is>
      </c>
      <c r="BZ764" t="n">
        <v>2011.5</v>
      </c>
      <c r="CA764" t="n">
        <v>0.1</v>
      </c>
      <c r="CB764" t="n">
        <v>0</v>
      </c>
      <c r="CC764" t="n">
        <v>1</v>
      </c>
      <c r="CD764" t="n">
        <v>-0.0187106787782092</v>
      </c>
      <c r="CE764" t="n">
        <v>1</v>
      </c>
    </row>
    <row r="765">
      <c r="A765" t="inlineStr">
        <is>
          <t>Delis et al (2021)</t>
        </is>
      </c>
      <c r="B765" t="n">
        <v>2070</v>
      </c>
      <c r="C765" t="n">
        <v>-0.01598294012667973</v>
      </c>
      <c r="D765" t="n">
        <v>19068</v>
      </c>
      <c r="E765">
        <f>IF(ISNUMBER($BA765),$BA765,IF(AND(ISNUMBER($D765),ISNUMBER($BW765),ISNUMBER($BX765)),$D765*($BX765-$BW765+1),""))</f>
        <v>19068.0</v>
      </c>
      <c r="H765" t="inlineStr">
        <is>
          <t>partial</t>
        </is>
      </c>
      <c r="I765" t="inlineStr">
        <is>
          <t>Regression Cofficient and Standard Error  available</t>
        </is>
      </c>
      <c r="J765">
        <f>IF($BW765&lt;&gt;"",$BW765,"")</f>
        <v>2007.0</v>
      </c>
      <c r="K765">
        <f>IF($BX765&lt;&gt;"",$BX765,"")</f>
        <v>2016.0</v>
      </c>
      <c r="L765">
        <f>IF(AND(ISNUMBER($BW765),ISNUMBER($BX765)),($BW765+$BX765)/2,"")</f>
        <v>2011.5</v>
      </c>
      <c r="M765">
        <f>IF($L765&lt;&gt;"",$L765,"")</f>
        <v>2011.5</v>
      </c>
      <c r="N765">
        <f>IF(AND(ISNUMBER($BW765),ISNUMBER($BX765)),MIN(1,MAX(0,($BX765-2016+1)/($BX765-$BW765+1))),"")</f>
        <v>0.1</v>
      </c>
      <c r="O765">
        <f>IF(AND(ISNUMBER($BW765),ISNUMBER($BX765)),MIN(1,MAX(0,($BX765-2017+1)/($BX765-$BW765+1))),"")</f>
        <v>0.0</v>
      </c>
      <c r="P765">
        <f>IF(AND(ISNUMBER($BW765),ISNUMBER($BX765)),MIN(1,MAX(0,($BX765-2018+1)/($BX765-$BW765+1))),"")</f>
        <v>0.0</v>
      </c>
      <c r="Q765">
        <f>IF(AND(ISNUMBER($BW765),ISNUMBER($BX765)),MIN(1,MAX(0,($BX765-2019+1)/($BX765-$BW765+1))),"")</f>
        <v>0.0</v>
      </c>
      <c r="R765">
        <f>IF(AND(ISNUMBER($BW765),ISNUMBER($BX765)),MIN(1,MAX(0,($BX765-2016+1)/($BX765-$BW765+1))),"")</f>
        <v>0.1</v>
      </c>
      <c r="S765">
        <f>IF($L765&lt;&gt;"",IF($L765&gt;=2015.5,1,0),"")</f>
        <v>0.0</v>
      </c>
      <c r="T765">
        <f>IF($L765&lt;&gt;"",IF($L765&gt;=2016,1,0),"")</f>
        <v>0.0</v>
      </c>
      <c r="U765">
        <f>IF(ISNUMBER($BX765),IF($BX765&gt;=2016,1,0),"")</f>
        <v>1.0</v>
      </c>
      <c r="V765">
        <f>IF(ISNUMBER($BW765),IF($BW765&gt;=2016,1,0),"")</f>
        <v>0.0</v>
      </c>
      <c r="W765" t="str">
        <f>IF(AND(ISNUMBER($BW765),ISNUMBER($BX765)),IF($BW765&gt;=2016,"post-only",IF($BX765&lt;2016,"pre-only","mixed")),"")</f>
        <v>mixed</v>
      </c>
      <c r="X765">
        <f>IF(AND(ISNUMBER($BW765),ISNUMBER($BX765)),MIN(1,MAX(0,($BX765-2017+1)/($BX765-$BW765+1))),"")</f>
        <v>0.0</v>
      </c>
      <c r="Y765">
        <f>IF(AND(ISNUMBER($BW765),ISNUMBER($BX765)),MIN(1,MAX(0,($BX765-2018+1)/($BX765-$BW765+1))),"")</f>
        <v>0.0</v>
      </c>
      <c r="Z765">
        <f>IF(AND(ISNUMBER($BW765),ISNUMBER($BX765)),MIN(1,MAX(0,($BX765-2019+1)/($BX765-$BW765+1))),"")</f>
        <v>0.0</v>
      </c>
      <c r="AA765">
        <f>IF(ISNUMBER($BX765),IF($BX765&gt;=2017,1,0),"")</f>
        <v>0.0</v>
      </c>
      <c r="AB765">
        <f>IF(ISNUMBER($BX765),IF($BX765&gt;=2018,1,0),"")</f>
        <v>0.0</v>
      </c>
      <c r="AC765">
        <f>IF(ISNUMBER($BX765),IF($BX765&gt;=2019,1,0),"")</f>
        <v>0.0</v>
      </c>
      <c r="AD765">
        <f>IF($L765&lt;&gt;"",IF($L765&gt;2013,1,0),"")</f>
        <v>0.0</v>
      </c>
      <c r="AE765">
        <f>IF($L765&lt;&gt;"",1+IF($L765&gt;2011,1,0)+IF($L765&gt;2014,1,0),"")</f>
        <v>2.0</v>
      </c>
      <c r="AF765" t="inlineStr">
        <is>
          <t>loan (interest rate)</t>
        </is>
      </c>
      <c r="AG765" t="inlineStr">
        <is>
          <t>performance</t>
        </is>
      </c>
      <c r="AH765" t="inlineStr">
        <is>
          <t>non-sensitive</t>
        </is>
      </c>
      <c r="AI765" t="inlineStr">
        <is>
          <t>99_NCE</t>
        </is>
      </c>
      <c r="AJ765" t="inlineStr">
        <is>
          <t>99_NCE</t>
        </is>
      </c>
      <c r="AK765" t="str">
        <f>IF(AND($CF765&lt;&gt;"",IFERROR(INDEX(subsample_country_map!$B:$B,MATCH($CF765,subsample_country_map!$A:$A,0)),"")&lt;&gt;""),INDEX(subsample_country_map!$B:$B,MATCH($CF765,subsample_country_map!$A:$A,0)),INDEX(lookup!$AA:$AA,MATCH($A765,lookup!$A:$A,0)))</f>
        <v>99_NCE</v>
      </c>
      <c r="AL765" t="str">
        <f>IF(AND($CF765&lt;&gt;"",IFERROR(INDEX(subsample_country_map!$C:$C,MATCH($CF765,subsample_country_map!$A:$A,0)),"")&lt;&gt;""),INDEX(subsample_country_map!$C:$C,MATCH($CF765,subsample_country_map!$A:$A,0)),INDEX(lookup!$AB:$AB,MATCH($A765,lookup!$A:$A,0)))</f>
        <v>99_NCE</v>
      </c>
      <c r="AM765" t="str">
        <f>IF(AND($CF765&lt;&gt;"",IFERROR(INDEX(subsample_country_map!$D:$D,MATCH($CF765,subsample_country_map!$A:$A,0)),"")&lt;&gt;""),INDEX(subsample_country_map!$D:$D,MATCH($CF765,subsample_country_map!$A:$A,0)),INDEX(lookup!$AC:$AC,MATCH($A765,lookup!$A:$A,0)))</f>
        <v>99_NCE</v>
      </c>
      <c r="AN765" t="str">
        <f>IF(AND($CF765&lt;&gt;"",IFERROR(INDEX(subsample_country_map!$E:$E,MATCH($CF765,subsample_country_map!$A:$A,0)),"")&lt;&gt;""),INDEX(subsample_country_map!$E:$E,MATCH($CF765,subsample_country_map!$A:$A,0)),INDEX(lookup!$AD:$AD,MATCH($A765,lookup!$A:$A,0)))</f>
        <v>99_NCE</v>
      </c>
      <c r="AO765" t="str">
        <f>INDEX(lookup!$Y:$Y,MATCH($A765,lookup!$A:$A,0))</f>
        <v>0_published</v>
      </c>
      <c r="AP765" t="str">
        <f>INDEX(lookup!$Z:$Z,MATCH($A765,lookup!$A:$A,0))</f>
        <v>1_VHB high</v>
      </c>
      <c r="AQ765" t="str">
        <f>INDEX(lookup!$W:$W,MATCH($A765,lookup!$A:$A,0))</f>
        <v>1_fin/acc/econ</v>
      </c>
      <c r="AS765" t="inlineStr">
        <is>
          <t>staging</t>
        </is>
      </c>
      <c r="AT765" t="inlineStr">
        <is>
          <t>bad-CER</t>
        </is>
      </c>
      <c r="AU765" t="inlineStr">
        <is>
          <t>cost</t>
        </is>
      </c>
      <c r="AV765" t="inlineStr">
        <is>
          <t>0.724</t>
        </is>
      </c>
      <c r="AW765" t="inlineStr">
        <is>
          <t>0.328</t>
        </is>
      </c>
      <c r="BA765" t="n">
        <v>19068</v>
      </c>
      <c r="BB765" t="inlineStr">
        <is>
          <t>as-stated:reserves valued with the crude oil price of one month before loan origination</t>
        </is>
      </c>
      <c r="BC765" t="inlineStr">
        <is>
          <t>other: not stated</t>
        </is>
      </c>
      <c r="BD765" t="inlineStr">
        <is>
          <t>country</t>
        </is>
      </c>
      <c r="BE765" t="inlineStr">
        <is>
          <t>none</t>
        </is>
      </c>
      <c r="BI765" t="inlineStr">
        <is>
          <t>Table 5</t>
        </is>
      </c>
      <c r="BJ765" t="inlineStr">
        <is>
          <t>column (4)</t>
        </is>
      </c>
      <c r="BK765" t="inlineStr">
        <is>
          <t>36</t>
        </is>
      </c>
      <c r="BL765" t="inlineStr">
        <is>
          <t>Total fossil fuel reserves (oil price) 0.724** (0.328)</t>
        </is>
      </c>
      <c r="BM765" t="inlineStr">
        <is>
          <t>Total fossil fuel reserves (oil price)</t>
        </is>
      </c>
      <c r="BN765" t="inlineStr">
        <is>
          <t>Loan rate</t>
        </is>
      </c>
      <c r="BO765" t="inlineStr">
        <is>
          <t>original</t>
        </is>
      </c>
      <c r="BP765" t="inlineStr">
        <is>
          <t>Delis et al (2021)</t>
        </is>
      </c>
      <c r="BQ765" t="inlineStr">
        <is>
          <t>computed</t>
        </is>
      </c>
      <c r="BR765" t="inlineStr">
        <is>
          <t>price-valued reserves [R2]</t>
        </is>
      </c>
      <c r="BT765" t="n">
        <v>0</v>
      </c>
      <c r="BU765" t="inlineStr">
        <is>
          <t>staging_Delis_et_al_2021.csv</t>
        </is>
      </c>
      <c r="BW765" t="n">
        <v>2007</v>
      </c>
      <c r="BX765" t="n">
        <v>2016</v>
      </c>
      <c r="BY765" t="inlineStr">
        <is>
          <t>global multi-country sample (DealScan syndicated l</t>
        </is>
      </c>
      <c r="BZ765" t="n">
        <v>2011.5</v>
      </c>
      <c r="CA765" t="n">
        <v>0.1</v>
      </c>
      <c r="CB765" t="n">
        <v>0</v>
      </c>
      <c r="CC765" t="n">
        <v>1</v>
      </c>
      <c r="CD765" t="n">
        <v>-0.01598430130597809</v>
      </c>
      <c r="CE765" t="n">
        <v>1</v>
      </c>
    </row>
    <row r="766">
      <c r="A766" t="inlineStr">
        <is>
          <t>Delis et al (2021)</t>
        </is>
      </c>
      <c r="B766" t="n">
        <v>2071</v>
      </c>
      <c r="C766" t="n">
        <v>-0.06721863219938416</v>
      </c>
      <c r="D766" t="n">
        <v>18286</v>
      </c>
      <c r="E766">
        <f>IF(ISNUMBER($BA766),$BA766,IF(AND(ISNUMBER($D766),ISNUMBER($BW766),ISNUMBER($BX766)),$D766*($BX766-$BW766+1),""))</f>
        <v>18286.0</v>
      </c>
      <c r="H766" t="inlineStr">
        <is>
          <t>partial</t>
        </is>
      </c>
      <c r="I766" t="inlineStr">
        <is>
          <t>Regression Cofficient and Standard Error  available</t>
        </is>
      </c>
      <c r="J766">
        <f>IF($BW766&lt;&gt;"",$BW766,"")</f>
        <v>2007.0</v>
      </c>
      <c r="K766">
        <f>IF($BX766&lt;&gt;"",$BX766,"")</f>
        <v>2016.0</v>
      </c>
      <c r="L766">
        <f>IF(AND(ISNUMBER($BW766),ISNUMBER($BX766)),($BW766+$BX766)/2,"")</f>
        <v>2011.5</v>
      </c>
      <c r="M766">
        <f>IF($L766&lt;&gt;"",$L766,"")</f>
        <v>2011.5</v>
      </c>
      <c r="N766">
        <f>IF(AND(ISNUMBER($BW766),ISNUMBER($BX766)),MIN(1,MAX(0,($BX766-2016+1)/($BX766-$BW766+1))),"")</f>
        <v>0.1</v>
      </c>
      <c r="O766">
        <f>IF(AND(ISNUMBER($BW766),ISNUMBER($BX766)),MIN(1,MAX(0,($BX766-2017+1)/($BX766-$BW766+1))),"")</f>
        <v>0.0</v>
      </c>
      <c r="P766">
        <f>IF(AND(ISNUMBER($BW766),ISNUMBER($BX766)),MIN(1,MAX(0,($BX766-2018+1)/($BX766-$BW766+1))),"")</f>
        <v>0.0</v>
      </c>
      <c r="Q766">
        <f>IF(AND(ISNUMBER($BW766),ISNUMBER($BX766)),MIN(1,MAX(0,($BX766-2019+1)/($BX766-$BW766+1))),"")</f>
        <v>0.0</v>
      </c>
      <c r="R766">
        <f>IF(AND(ISNUMBER($BW766),ISNUMBER($BX766)),MIN(1,MAX(0,($BX766-2016+1)/($BX766-$BW766+1))),"")</f>
        <v>0.1</v>
      </c>
      <c r="S766">
        <f>IF($L766&lt;&gt;"",IF($L766&gt;=2015.5,1,0),"")</f>
        <v>0.0</v>
      </c>
      <c r="T766">
        <f>IF($L766&lt;&gt;"",IF($L766&gt;=2016,1,0),"")</f>
        <v>0.0</v>
      </c>
      <c r="U766">
        <f>IF(ISNUMBER($BX766),IF($BX766&gt;=2016,1,0),"")</f>
        <v>1.0</v>
      </c>
      <c r="V766">
        <f>IF(ISNUMBER($BW766),IF($BW766&gt;=2016,1,0),"")</f>
        <v>0.0</v>
      </c>
      <c r="W766" t="str">
        <f>IF(AND(ISNUMBER($BW766),ISNUMBER($BX766)),IF($BW766&gt;=2016,"post-only",IF($BX766&lt;2016,"pre-only","mixed")),"")</f>
        <v>mixed</v>
      </c>
      <c r="X766">
        <f>IF(AND(ISNUMBER($BW766),ISNUMBER($BX766)),MIN(1,MAX(0,($BX766-2017+1)/($BX766-$BW766+1))),"")</f>
        <v>0.0</v>
      </c>
      <c r="Y766">
        <f>IF(AND(ISNUMBER($BW766),ISNUMBER($BX766)),MIN(1,MAX(0,($BX766-2018+1)/($BX766-$BW766+1))),"")</f>
        <v>0.0</v>
      </c>
      <c r="Z766">
        <f>IF(AND(ISNUMBER($BW766),ISNUMBER($BX766)),MIN(1,MAX(0,($BX766-2019+1)/($BX766-$BW766+1))),"")</f>
        <v>0.0</v>
      </c>
      <c r="AA766">
        <f>IF(ISNUMBER($BX766),IF($BX766&gt;=2017,1,0),"")</f>
        <v>0.0</v>
      </c>
      <c r="AB766">
        <f>IF(ISNUMBER($BX766),IF($BX766&gt;=2018,1,0),"")</f>
        <v>0.0</v>
      </c>
      <c r="AC766">
        <f>IF(ISNUMBER($BX766),IF($BX766&gt;=2019,1,0),"")</f>
        <v>0.0</v>
      </c>
      <c r="AD766">
        <f>IF($L766&lt;&gt;"",IF($L766&gt;2013,1,0),"")</f>
        <v>0.0</v>
      </c>
      <c r="AE766">
        <f>IF($L766&lt;&gt;"",1+IF($L766&gt;2011,1,0)+IF($L766&gt;2014,1,0),"")</f>
        <v>2.0</v>
      </c>
      <c r="AF766" t="inlineStr">
        <is>
          <t>loan (interest rate)</t>
        </is>
      </c>
      <c r="AG766" t="inlineStr">
        <is>
          <t>performance</t>
        </is>
      </c>
      <c r="AH766" t="inlineStr">
        <is>
          <t>non-sensitive</t>
        </is>
      </c>
      <c r="AI766" t="inlineStr">
        <is>
          <t>99_NCE</t>
        </is>
      </c>
      <c r="AJ766" t="inlineStr">
        <is>
          <t>99_NCE</t>
        </is>
      </c>
      <c r="AK766" t="str">
        <f>IF(AND($CF766&lt;&gt;"",IFERROR(INDEX(subsample_country_map!$B:$B,MATCH($CF766,subsample_country_map!$A:$A,0)),"")&lt;&gt;""),INDEX(subsample_country_map!$B:$B,MATCH($CF766,subsample_country_map!$A:$A,0)),INDEX(lookup!$AA:$AA,MATCH($A766,lookup!$A:$A,0)))</f>
        <v>99_NCE</v>
      </c>
      <c r="AL766" t="str">
        <f>IF(AND($CF766&lt;&gt;"",IFERROR(INDEX(subsample_country_map!$C:$C,MATCH($CF766,subsample_country_map!$A:$A,0)),"")&lt;&gt;""),INDEX(subsample_country_map!$C:$C,MATCH($CF766,subsample_country_map!$A:$A,0)),INDEX(lookup!$AB:$AB,MATCH($A766,lookup!$A:$A,0)))</f>
        <v>99_NCE</v>
      </c>
      <c r="AM766" t="str">
        <f>IF(AND($CF766&lt;&gt;"",IFERROR(INDEX(subsample_country_map!$D:$D,MATCH($CF766,subsample_country_map!$A:$A,0)),"")&lt;&gt;""),INDEX(subsample_country_map!$D:$D,MATCH($CF766,subsample_country_map!$A:$A,0)),INDEX(lookup!$AC:$AC,MATCH($A766,lookup!$A:$A,0)))</f>
        <v>99_NCE</v>
      </c>
      <c r="AN766" t="str">
        <f>IF(AND($CF766&lt;&gt;"",IFERROR(INDEX(subsample_country_map!$E:$E,MATCH($CF766,subsample_country_map!$A:$A,0)),"")&lt;&gt;""),INDEX(subsample_country_map!$E:$E,MATCH($CF766,subsample_country_map!$A:$A,0)),INDEX(lookup!$AD:$AD,MATCH($A766,lookup!$A:$A,0)))</f>
        <v>99_NCE</v>
      </c>
      <c r="AO766" t="str">
        <f>INDEX(lookup!$Y:$Y,MATCH($A766,lookup!$A:$A,0))</f>
        <v>0_published</v>
      </c>
      <c r="AP766" t="str">
        <f>INDEX(lookup!$Z:$Z,MATCH($A766,lookup!$A:$A,0))</f>
        <v>1_VHB high</v>
      </c>
      <c r="AQ766" t="str">
        <f>INDEX(lookup!$W:$W,MATCH($A766,lookup!$A:$A,0))</f>
        <v>1_fin/acc/econ</v>
      </c>
      <c r="AS766" t="inlineStr">
        <is>
          <t>staging</t>
        </is>
      </c>
      <c r="AT766" t="inlineStr">
        <is>
          <t>bad-CER</t>
        </is>
      </c>
      <c r="AU766" t="inlineStr">
        <is>
          <t>cost</t>
        </is>
      </c>
      <c r="AV766" t="inlineStr">
        <is>
          <t>4.956</t>
        </is>
      </c>
      <c r="AW766" t="inlineStr">
        <is>
          <t>0.544</t>
        </is>
      </c>
      <c r="BA766" t="n">
        <v>18286</v>
      </c>
      <c r="BB766" t="inlineStr">
        <is>
          <t>0</t>
        </is>
      </c>
      <c r="BC766" t="inlineStr">
        <is>
          <t>other: not stated</t>
        </is>
      </c>
      <c r="BD766" t="inlineStr">
        <is>
          <t>country</t>
        </is>
      </c>
      <c r="BE766" t="inlineStr">
        <is>
          <t>none</t>
        </is>
      </c>
      <c r="BI766" t="inlineStr">
        <is>
          <t>Table 6</t>
        </is>
      </c>
      <c r="BJ766" t="inlineStr">
        <is>
          <t>column (1)</t>
        </is>
      </c>
      <c r="BK766" t="inlineStr">
        <is>
          <t>37</t>
        </is>
      </c>
      <c r="BL766" t="inlineStr">
        <is>
          <t>Relative fossil fuel reserves 4.956*** (0.544)</t>
        </is>
      </c>
      <c r="BM766" t="inlineStr">
        <is>
          <t>Relative fossil fuel reserves</t>
        </is>
      </c>
      <c r="BN766" t="inlineStr">
        <is>
          <t>Loan rate</t>
        </is>
      </c>
      <c r="BO766" t="inlineStr">
        <is>
          <t>original</t>
        </is>
      </c>
      <c r="BP766" t="inlineStr">
        <is>
          <t>Delis et al (2021)</t>
        </is>
      </c>
      <c r="BQ766" t="inlineStr">
        <is>
          <t>computed</t>
        </is>
      </c>
      <c r="BT766" t="n">
        <v>0</v>
      </c>
      <c r="BU766" t="inlineStr">
        <is>
          <t>staging_Delis_et_al_2021.csv</t>
        </is>
      </c>
      <c r="BW766" t="n">
        <v>2007</v>
      </c>
      <c r="BX766" t="n">
        <v>2016</v>
      </c>
      <c r="BY766" t="inlineStr">
        <is>
          <t>global multi-country sample (DealScan syndicated l</t>
        </is>
      </c>
      <c r="BZ766" t="n">
        <v>2011.5</v>
      </c>
      <c r="CA766" t="n">
        <v>0.1</v>
      </c>
      <c r="CB766" t="n">
        <v>0</v>
      </c>
      <c r="CC766" t="n">
        <v>1</v>
      </c>
      <c r="CD766" t="n">
        <v>-0.06732014652721108</v>
      </c>
      <c r="CE766" t="n">
        <v>1</v>
      </c>
    </row>
    <row r="767">
      <c r="A767" t="inlineStr">
        <is>
          <t>Delis et al (2021)</t>
        </is>
      </c>
      <c r="B767" t="n">
        <v>2072</v>
      </c>
      <c r="C767" t="n">
        <v>-0.05209285431581685</v>
      </c>
      <c r="D767" t="n">
        <v>18286</v>
      </c>
      <c r="E767">
        <f>IF(ISNUMBER($BA767),$BA767,IF(AND(ISNUMBER($D767),ISNUMBER($BW767),ISNUMBER($BX767)),$D767*($BX767-$BW767+1),""))</f>
        <v>18286.0</v>
      </c>
      <c r="H767" t="inlineStr">
        <is>
          <t>partial</t>
        </is>
      </c>
      <c r="I767" t="inlineStr">
        <is>
          <t>Regression Cofficient and Standard Error  available</t>
        </is>
      </c>
      <c r="J767">
        <f>IF($BW767&lt;&gt;"",$BW767,"")</f>
        <v>2007.0</v>
      </c>
      <c r="K767">
        <f>IF($BX767&lt;&gt;"",$BX767,"")</f>
        <v>2016.0</v>
      </c>
      <c r="L767">
        <f>IF(AND(ISNUMBER($BW767),ISNUMBER($BX767)),($BW767+$BX767)/2,"")</f>
        <v>2011.5</v>
      </c>
      <c r="M767">
        <f>IF($L767&lt;&gt;"",$L767,"")</f>
        <v>2011.5</v>
      </c>
      <c r="N767">
        <f>IF(AND(ISNUMBER($BW767),ISNUMBER($BX767)),MIN(1,MAX(0,($BX767-2016+1)/($BX767-$BW767+1))),"")</f>
        <v>0.1</v>
      </c>
      <c r="O767">
        <f>IF(AND(ISNUMBER($BW767),ISNUMBER($BX767)),MIN(1,MAX(0,($BX767-2017+1)/($BX767-$BW767+1))),"")</f>
        <v>0.0</v>
      </c>
      <c r="P767">
        <f>IF(AND(ISNUMBER($BW767),ISNUMBER($BX767)),MIN(1,MAX(0,($BX767-2018+1)/($BX767-$BW767+1))),"")</f>
        <v>0.0</v>
      </c>
      <c r="Q767">
        <f>IF(AND(ISNUMBER($BW767),ISNUMBER($BX767)),MIN(1,MAX(0,($BX767-2019+1)/($BX767-$BW767+1))),"")</f>
        <v>0.0</v>
      </c>
      <c r="R767">
        <f>IF(AND(ISNUMBER($BW767),ISNUMBER($BX767)),MIN(1,MAX(0,($BX767-2016+1)/($BX767-$BW767+1))),"")</f>
        <v>0.1</v>
      </c>
      <c r="S767">
        <f>IF($L767&lt;&gt;"",IF($L767&gt;=2015.5,1,0),"")</f>
        <v>0.0</v>
      </c>
      <c r="T767">
        <f>IF($L767&lt;&gt;"",IF($L767&gt;=2016,1,0),"")</f>
        <v>0.0</v>
      </c>
      <c r="U767">
        <f>IF(ISNUMBER($BX767),IF($BX767&gt;=2016,1,0),"")</f>
        <v>1.0</v>
      </c>
      <c r="V767">
        <f>IF(ISNUMBER($BW767),IF($BW767&gt;=2016,1,0),"")</f>
        <v>0.0</v>
      </c>
      <c r="W767" t="str">
        <f>IF(AND(ISNUMBER($BW767),ISNUMBER($BX767)),IF($BW767&gt;=2016,"post-only",IF($BX767&lt;2016,"pre-only","mixed")),"")</f>
        <v>mixed</v>
      </c>
      <c r="X767">
        <f>IF(AND(ISNUMBER($BW767),ISNUMBER($BX767)),MIN(1,MAX(0,($BX767-2017+1)/($BX767-$BW767+1))),"")</f>
        <v>0.0</v>
      </c>
      <c r="Y767">
        <f>IF(AND(ISNUMBER($BW767),ISNUMBER($BX767)),MIN(1,MAX(0,($BX767-2018+1)/($BX767-$BW767+1))),"")</f>
        <v>0.0</v>
      </c>
      <c r="Z767">
        <f>IF(AND(ISNUMBER($BW767),ISNUMBER($BX767)),MIN(1,MAX(0,($BX767-2019+1)/($BX767-$BW767+1))),"")</f>
        <v>0.0</v>
      </c>
      <c r="AA767">
        <f>IF(ISNUMBER($BX767),IF($BX767&gt;=2017,1,0),"")</f>
        <v>0.0</v>
      </c>
      <c r="AB767">
        <f>IF(ISNUMBER($BX767),IF($BX767&gt;=2018,1,0),"")</f>
        <v>0.0</v>
      </c>
      <c r="AC767">
        <f>IF(ISNUMBER($BX767),IF($BX767&gt;=2019,1,0),"")</f>
        <v>0.0</v>
      </c>
      <c r="AD767">
        <f>IF($L767&lt;&gt;"",IF($L767&gt;2013,1,0),"")</f>
        <v>0.0</v>
      </c>
      <c r="AE767">
        <f>IF($L767&lt;&gt;"",1+IF($L767&gt;2011,1,0)+IF($L767&gt;2014,1,0),"")</f>
        <v>2.0</v>
      </c>
      <c r="AF767" t="inlineStr">
        <is>
          <t>loan (interest rate)</t>
        </is>
      </c>
      <c r="AG767" t="inlineStr">
        <is>
          <t>performance</t>
        </is>
      </c>
      <c r="AH767" t="inlineStr">
        <is>
          <t>non-sensitive</t>
        </is>
      </c>
      <c r="AI767" t="inlineStr">
        <is>
          <t>99_NCE</t>
        </is>
      </c>
      <c r="AJ767" t="inlineStr">
        <is>
          <t>99_NCE</t>
        </is>
      </c>
      <c r="AK767" t="str">
        <f>IF(AND($CF767&lt;&gt;"",IFERROR(INDEX(subsample_country_map!$B:$B,MATCH($CF767,subsample_country_map!$A:$A,0)),"")&lt;&gt;""),INDEX(subsample_country_map!$B:$B,MATCH($CF767,subsample_country_map!$A:$A,0)),INDEX(lookup!$AA:$AA,MATCH($A767,lookup!$A:$A,0)))</f>
        <v>99_NCE</v>
      </c>
      <c r="AL767" t="str">
        <f>IF(AND($CF767&lt;&gt;"",IFERROR(INDEX(subsample_country_map!$C:$C,MATCH($CF767,subsample_country_map!$A:$A,0)),"")&lt;&gt;""),INDEX(subsample_country_map!$C:$C,MATCH($CF767,subsample_country_map!$A:$A,0)),INDEX(lookup!$AB:$AB,MATCH($A767,lookup!$A:$A,0)))</f>
        <v>99_NCE</v>
      </c>
      <c r="AM767" t="str">
        <f>IF(AND($CF767&lt;&gt;"",IFERROR(INDEX(subsample_country_map!$D:$D,MATCH($CF767,subsample_country_map!$A:$A,0)),"")&lt;&gt;""),INDEX(subsample_country_map!$D:$D,MATCH($CF767,subsample_country_map!$A:$A,0)),INDEX(lookup!$AC:$AC,MATCH($A767,lookup!$A:$A,0)))</f>
        <v>99_NCE</v>
      </c>
      <c r="AN767" t="str">
        <f>IF(AND($CF767&lt;&gt;"",IFERROR(INDEX(subsample_country_map!$E:$E,MATCH($CF767,subsample_country_map!$A:$A,0)),"")&lt;&gt;""),INDEX(subsample_country_map!$E:$E,MATCH($CF767,subsample_country_map!$A:$A,0)),INDEX(lookup!$AD:$AD,MATCH($A767,lookup!$A:$A,0)))</f>
        <v>99_NCE</v>
      </c>
      <c r="AO767" t="str">
        <f>INDEX(lookup!$Y:$Y,MATCH($A767,lookup!$A:$A,0))</f>
        <v>0_published</v>
      </c>
      <c r="AP767" t="str">
        <f>INDEX(lookup!$Z:$Z,MATCH($A767,lookup!$A:$A,0))</f>
        <v>1_VHB high</v>
      </c>
      <c r="AQ767" t="str">
        <f>INDEX(lookup!$W:$W,MATCH($A767,lookup!$A:$A,0))</f>
        <v>1_fin/acc/econ</v>
      </c>
      <c r="AS767" t="inlineStr">
        <is>
          <t>staging</t>
        </is>
      </c>
      <c r="AT767" t="inlineStr">
        <is>
          <t>bad-CER</t>
        </is>
      </c>
      <c r="AU767" t="inlineStr">
        <is>
          <t>cost</t>
        </is>
      </c>
      <c r="AV767" t="inlineStr">
        <is>
          <t>4.190</t>
        </is>
      </c>
      <c r="AW767" t="inlineStr">
        <is>
          <t>0.594</t>
        </is>
      </c>
      <c r="BA767" t="n">
        <v>18286</v>
      </c>
      <c r="BB767" t="inlineStr">
        <is>
          <t>0</t>
        </is>
      </c>
      <c r="BC767" t="inlineStr">
        <is>
          <t>other: not stated</t>
        </is>
      </c>
      <c r="BD767" t="inlineStr">
        <is>
          <t>country</t>
        </is>
      </c>
      <c r="BE767" t="inlineStr">
        <is>
          <t>none</t>
        </is>
      </c>
      <c r="BI767" t="inlineStr">
        <is>
          <t>Table 6</t>
        </is>
      </c>
      <c r="BJ767" t="inlineStr">
        <is>
          <t>column (2)</t>
        </is>
      </c>
      <c r="BK767" t="inlineStr">
        <is>
          <t>37</t>
        </is>
      </c>
      <c r="BL767" t="inlineStr">
        <is>
          <t>Relative fossil fuel reserves 4.190*** (0.594)</t>
        </is>
      </c>
      <c r="BM767" t="inlineStr">
        <is>
          <t>Relative fossil fuel reserves</t>
        </is>
      </c>
      <c r="BN767" t="inlineStr">
        <is>
          <t>Loan rate</t>
        </is>
      </c>
      <c r="BO767" t="inlineStr">
        <is>
          <t>original</t>
        </is>
      </c>
      <c r="BP767" t="inlineStr">
        <is>
          <t>Delis et al (2021)</t>
        </is>
      </c>
      <c r="BQ767" t="inlineStr">
        <is>
          <t>computed</t>
        </is>
      </c>
      <c r="BT767" t="n">
        <v>0</v>
      </c>
      <c r="BU767" t="inlineStr">
        <is>
          <t>staging_Delis_et_al_2021.csv</t>
        </is>
      </c>
      <c r="BW767" t="n">
        <v>2007</v>
      </c>
      <c r="BX767" t="n">
        <v>2016</v>
      </c>
      <c r="BY767" t="inlineStr">
        <is>
          <t>global multi-country sample (DealScan syndicated l</t>
        </is>
      </c>
      <c r="BZ767" t="n">
        <v>2011.5</v>
      </c>
      <c r="CA767" t="n">
        <v>0.1</v>
      </c>
      <c r="CB767" t="n">
        <v>0</v>
      </c>
      <c r="CC767" t="n">
        <v>1</v>
      </c>
      <c r="CD767" t="n">
        <v>-0.05214005204700513</v>
      </c>
      <c r="CE767" t="n">
        <v>1</v>
      </c>
    </row>
    <row r="768">
      <c r="A768" t="inlineStr">
        <is>
          <t>Delis et al (2021)</t>
        </is>
      </c>
      <c r="B768" t="n">
        <v>2073</v>
      </c>
      <c r="C768" t="n">
        <v>-0.04283576714178301</v>
      </c>
      <c r="D768" t="n">
        <v>18243</v>
      </c>
      <c r="E768">
        <f>IF(ISNUMBER($BA768),$BA768,IF(AND(ISNUMBER($D768),ISNUMBER($BW768),ISNUMBER($BX768)),$D768*($BX768-$BW768+1),""))</f>
        <v>18243.0</v>
      </c>
      <c r="H768" t="inlineStr">
        <is>
          <t>partial</t>
        </is>
      </c>
      <c r="I768" t="inlineStr">
        <is>
          <t>Regression Cofficient and Standard Error  available</t>
        </is>
      </c>
      <c r="J768">
        <f>IF($BW768&lt;&gt;"",$BW768,"")</f>
        <v>2007.0</v>
      </c>
      <c r="K768">
        <f>IF($BX768&lt;&gt;"",$BX768,"")</f>
        <v>2016.0</v>
      </c>
      <c r="L768">
        <f>IF(AND(ISNUMBER($BW768),ISNUMBER($BX768)),($BW768+$BX768)/2,"")</f>
        <v>2011.5</v>
      </c>
      <c r="M768">
        <f>IF($L768&lt;&gt;"",$L768,"")</f>
        <v>2011.5</v>
      </c>
      <c r="N768">
        <f>IF(AND(ISNUMBER($BW768),ISNUMBER($BX768)),MIN(1,MAX(0,($BX768-2016+1)/($BX768-$BW768+1))),"")</f>
        <v>0.1</v>
      </c>
      <c r="O768">
        <f>IF(AND(ISNUMBER($BW768),ISNUMBER($BX768)),MIN(1,MAX(0,($BX768-2017+1)/($BX768-$BW768+1))),"")</f>
        <v>0.0</v>
      </c>
      <c r="P768">
        <f>IF(AND(ISNUMBER($BW768),ISNUMBER($BX768)),MIN(1,MAX(0,($BX768-2018+1)/($BX768-$BW768+1))),"")</f>
        <v>0.0</v>
      </c>
      <c r="Q768">
        <f>IF(AND(ISNUMBER($BW768),ISNUMBER($BX768)),MIN(1,MAX(0,($BX768-2019+1)/($BX768-$BW768+1))),"")</f>
        <v>0.0</v>
      </c>
      <c r="R768">
        <f>IF(AND(ISNUMBER($BW768),ISNUMBER($BX768)),MIN(1,MAX(0,($BX768-2016+1)/($BX768-$BW768+1))),"")</f>
        <v>0.1</v>
      </c>
      <c r="S768">
        <f>IF($L768&lt;&gt;"",IF($L768&gt;=2015.5,1,0),"")</f>
        <v>0.0</v>
      </c>
      <c r="T768">
        <f>IF($L768&lt;&gt;"",IF($L768&gt;=2016,1,0),"")</f>
        <v>0.0</v>
      </c>
      <c r="U768">
        <f>IF(ISNUMBER($BX768),IF($BX768&gt;=2016,1,0),"")</f>
        <v>1.0</v>
      </c>
      <c r="V768">
        <f>IF(ISNUMBER($BW768),IF($BW768&gt;=2016,1,0),"")</f>
        <v>0.0</v>
      </c>
      <c r="W768" t="str">
        <f>IF(AND(ISNUMBER($BW768),ISNUMBER($BX768)),IF($BW768&gt;=2016,"post-only",IF($BX768&lt;2016,"pre-only","mixed")),"")</f>
        <v>mixed</v>
      </c>
      <c r="X768">
        <f>IF(AND(ISNUMBER($BW768),ISNUMBER($BX768)),MIN(1,MAX(0,($BX768-2017+1)/($BX768-$BW768+1))),"")</f>
        <v>0.0</v>
      </c>
      <c r="Y768">
        <f>IF(AND(ISNUMBER($BW768),ISNUMBER($BX768)),MIN(1,MAX(0,($BX768-2018+1)/($BX768-$BW768+1))),"")</f>
        <v>0.0</v>
      </c>
      <c r="Z768">
        <f>IF(AND(ISNUMBER($BW768),ISNUMBER($BX768)),MIN(1,MAX(0,($BX768-2019+1)/($BX768-$BW768+1))),"")</f>
        <v>0.0</v>
      </c>
      <c r="AA768">
        <f>IF(ISNUMBER($BX768),IF($BX768&gt;=2017,1,0),"")</f>
        <v>0.0</v>
      </c>
      <c r="AB768">
        <f>IF(ISNUMBER($BX768),IF($BX768&gt;=2018,1,0),"")</f>
        <v>0.0</v>
      </c>
      <c r="AC768">
        <f>IF(ISNUMBER($BX768),IF($BX768&gt;=2019,1,0),"")</f>
        <v>0.0</v>
      </c>
      <c r="AD768">
        <f>IF($L768&lt;&gt;"",IF($L768&gt;2013,1,0),"")</f>
        <v>0.0</v>
      </c>
      <c r="AE768">
        <f>IF($L768&lt;&gt;"",1+IF($L768&gt;2011,1,0)+IF($L768&gt;2014,1,0),"")</f>
        <v>2.0</v>
      </c>
      <c r="AF768" t="inlineStr">
        <is>
          <t>loan (interest rate)</t>
        </is>
      </c>
      <c r="AG768" t="inlineStr">
        <is>
          <t>performance</t>
        </is>
      </c>
      <c r="AH768" t="inlineStr">
        <is>
          <t>non-sensitive</t>
        </is>
      </c>
      <c r="AI768" t="inlineStr">
        <is>
          <t>99_NCE</t>
        </is>
      </c>
      <c r="AJ768" t="inlineStr">
        <is>
          <t>99_NCE</t>
        </is>
      </c>
      <c r="AK768" t="str">
        <f>IF(AND($CF768&lt;&gt;"",IFERROR(INDEX(subsample_country_map!$B:$B,MATCH($CF768,subsample_country_map!$A:$A,0)),"")&lt;&gt;""),INDEX(subsample_country_map!$B:$B,MATCH($CF768,subsample_country_map!$A:$A,0)),INDEX(lookup!$AA:$AA,MATCH($A768,lookup!$A:$A,0)))</f>
        <v>99_NCE</v>
      </c>
      <c r="AL768" t="str">
        <f>IF(AND($CF768&lt;&gt;"",IFERROR(INDEX(subsample_country_map!$C:$C,MATCH($CF768,subsample_country_map!$A:$A,0)),"")&lt;&gt;""),INDEX(subsample_country_map!$C:$C,MATCH($CF768,subsample_country_map!$A:$A,0)),INDEX(lookup!$AB:$AB,MATCH($A768,lookup!$A:$A,0)))</f>
        <v>99_NCE</v>
      </c>
      <c r="AM768" t="str">
        <f>IF(AND($CF768&lt;&gt;"",IFERROR(INDEX(subsample_country_map!$D:$D,MATCH($CF768,subsample_country_map!$A:$A,0)),"")&lt;&gt;""),INDEX(subsample_country_map!$D:$D,MATCH($CF768,subsample_country_map!$A:$A,0)),INDEX(lookup!$AC:$AC,MATCH($A768,lookup!$A:$A,0)))</f>
        <v>99_NCE</v>
      </c>
      <c r="AN768" t="str">
        <f>IF(AND($CF768&lt;&gt;"",IFERROR(INDEX(subsample_country_map!$E:$E,MATCH($CF768,subsample_country_map!$A:$A,0)),"")&lt;&gt;""),INDEX(subsample_country_map!$E:$E,MATCH($CF768,subsample_country_map!$A:$A,0)),INDEX(lookup!$AD:$AD,MATCH($A768,lookup!$A:$A,0)))</f>
        <v>99_NCE</v>
      </c>
      <c r="AO768" t="str">
        <f>INDEX(lookup!$Y:$Y,MATCH($A768,lookup!$A:$A,0))</f>
        <v>0_published</v>
      </c>
      <c r="AP768" t="str">
        <f>INDEX(lookup!$Z:$Z,MATCH($A768,lookup!$A:$A,0))</f>
        <v>1_VHB high</v>
      </c>
      <c r="AQ768" t="str">
        <f>INDEX(lookup!$W:$W,MATCH($A768,lookup!$A:$A,0))</f>
        <v>1_fin/acc/econ</v>
      </c>
      <c r="AS768" t="inlineStr">
        <is>
          <t>staging</t>
        </is>
      </c>
      <c r="AT768" t="inlineStr">
        <is>
          <t>bad-CER</t>
        </is>
      </c>
      <c r="AU768" t="inlineStr">
        <is>
          <t>cost</t>
        </is>
      </c>
      <c r="AV768" t="inlineStr">
        <is>
          <t>33.97</t>
        </is>
      </c>
      <c r="AW768" t="inlineStr">
        <is>
          <t>5.866</t>
        </is>
      </c>
      <c r="BA768" t="n">
        <v>18243</v>
      </c>
      <c r="BB768" t="inlineStr">
        <is>
          <t>0</t>
        </is>
      </c>
      <c r="BC768" t="inlineStr">
        <is>
          <t>other: not stated</t>
        </is>
      </c>
      <c r="BD768" t="inlineStr">
        <is>
          <t>country</t>
        </is>
      </c>
      <c r="BE768" t="inlineStr">
        <is>
          <t>none</t>
        </is>
      </c>
      <c r="BI768" t="inlineStr">
        <is>
          <t>Table 6</t>
        </is>
      </c>
      <c r="BJ768" t="inlineStr">
        <is>
          <t>column (3)</t>
        </is>
      </c>
      <c r="BK768" t="inlineStr">
        <is>
          <t>37</t>
        </is>
      </c>
      <c r="BL768" t="inlineStr">
        <is>
          <t>Proved fossil fuel reserves 33.97*** (5.866)</t>
        </is>
      </c>
      <c r="BM768" t="inlineStr">
        <is>
          <t>Proved fossil fuel reserves</t>
        </is>
      </c>
      <c r="BN768" t="inlineStr">
        <is>
          <t>Loan rate</t>
        </is>
      </c>
      <c r="BO768" t="inlineStr">
        <is>
          <t>original</t>
        </is>
      </c>
      <c r="BP768" t="inlineStr">
        <is>
          <t>Delis et al (2021)</t>
        </is>
      </c>
      <c r="BQ768" t="inlineStr">
        <is>
          <t>computed</t>
        </is>
      </c>
      <c r="BT768" t="n">
        <v>0</v>
      </c>
      <c r="BU768" t="inlineStr">
        <is>
          <t>staging_Delis_et_al_2021.csv</t>
        </is>
      </c>
      <c r="BW768" t="n">
        <v>2007</v>
      </c>
      <c r="BX768" t="n">
        <v>2016</v>
      </c>
      <c r="BY768" t="inlineStr">
        <is>
          <t>global multi-country sample (DealScan syndicated l</t>
        </is>
      </c>
      <c r="BZ768" t="n">
        <v>2011.5</v>
      </c>
      <c r="CA768" t="n">
        <v>0.1</v>
      </c>
      <c r="CB768" t="n">
        <v>0</v>
      </c>
      <c r="CC768" t="n">
        <v>1</v>
      </c>
      <c r="CD768" t="n">
        <v>-0.04286199584924016</v>
      </c>
      <c r="CE768" t="n">
        <v>1</v>
      </c>
    </row>
    <row r="769">
      <c r="A769" t="inlineStr">
        <is>
          <t>Delis et al (2021)</t>
        </is>
      </c>
      <c r="B769" t="n">
        <v>2074</v>
      </c>
      <c r="C769" t="n">
        <v>-0.03683386665960135</v>
      </c>
      <c r="D769" t="n">
        <v>18243</v>
      </c>
      <c r="E769">
        <f>IF(ISNUMBER($BA769),$BA769,IF(AND(ISNUMBER($D769),ISNUMBER($BW769),ISNUMBER($BX769)),$D769*($BX769-$BW769+1),""))</f>
        <v>18243.0</v>
      </c>
      <c r="H769" t="inlineStr">
        <is>
          <t>partial</t>
        </is>
      </c>
      <c r="I769" t="inlineStr">
        <is>
          <t>Regression Cofficient and Standard Error  available</t>
        </is>
      </c>
      <c r="J769">
        <f>IF($BW769&lt;&gt;"",$BW769,"")</f>
        <v>2007.0</v>
      </c>
      <c r="K769">
        <f>IF($BX769&lt;&gt;"",$BX769,"")</f>
        <v>2016.0</v>
      </c>
      <c r="L769">
        <f>IF(AND(ISNUMBER($BW769),ISNUMBER($BX769)),($BW769+$BX769)/2,"")</f>
        <v>2011.5</v>
      </c>
      <c r="M769">
        <f>IF($L769&lt;&gt;"",$L769,"")</f>
        <v>2011.5</v>
      </c>
      <c r="N769">
        <f>IF(AND(ISNUMBER($BW769),ISNUMBER($BX769)),MIN(1,MAX(0,($BX769-2016+1)/($BX769-$BW769+1))),"")</f>
        <v>0.1</v>
      </c>
      <c r="O769">
        <f>IF(AND(ISNUMBER($BW769),ISNUMBER($BX769)),MIN(1,MAX(0,($BX769-2017+1)/($BX769-$BW769+1))),"")</f>
        <v>0.0</v>
      </c>
      <c r="P769">
        <f>IF(AND(ISNUMBER($BW769),ISNUMBER($BX769)),MIN(1,MAX(0,($BX769-2018+1)/($BX769-$BW769+1))),"")</f>
        <v>0.0</v>
      </c>
      <c r="Q769">
        <f>IF(AND(ISNUMBER($BW769),ISNUMBER($BX769)),MIN(1,MAX(0,($BX769-2019+1)/($BX769-$BW769+1))),"")</f>
        <v>0.0</v>
      </c>
      <c r="R769">
        <f>IF(AND(ISNUMBER($BW769),ISNUMBER($BX769)),MIN(1,MAX(0,($BX769-2016+1)/($BX769-$BW769+1))),"")</f>
        <v>0.1</v>
      </c>
      <c r="S769">
        <f>IF($L769&lt;&gt;"",IF($L769&gt;=2015.5,1,0),"")</f>
        <v>0.0</v>
      </c>
      <c r="T769">
        <f>IF($L769&lt;&gt;"",IF($L769&gt;=2016,1,0),"")</f>
        <v>0.0</v>
      </c>
      <c r="U769">
        <f>IF(ISNUMBER($BX769),IF($BX769&gt;=2016,1,0),"")</f>
        <v>1.0</v>
      </c>
      <c r="V769">
        <f>IF(ISNUMBER($BW769),IF($BW769&gt;=2016,1,0),"")</f>
        <v>0.0</v>
      </c>
      <c r="W769" t="str">
        <f>IF(AND(ISNUMBER($BW769),ISNUMBER($BX769)),IF($BW769&gt;=2016,"post-only",IF($BX769&lt;2016,"pre-only","mixed")),"")</f>
        <v>mixed</v>
      </c>
      <c r="X769">
        <f>IF(AND(ISNUMBER($BW769),ISNUMBER($BX769)),MIN(1,MAX(0,($BX769-2017+1)/($BX769-$BW769+1))),"")</f>
        <v>0.0</v>
      </c>
      <c r="Y769">
        <f>IF(AND(ISNUMBER($BW769),ISNUMBER($BX769)),MIN(1,MAX(0,($BX769-2018+1)/($BX769-$BW769+1))),"")</f>
        <v>0.0</v>
      </c>
      <c r="Z769">
        <f>IF(AND(ISNUMBER($BW769),ISNUMBER($BX769)),MIN(1,MAX(0,($BX769-2019+1)/($BX769-$BW769+1))),"")</f>
        <v>0.0</v>
      </c>
      <c r="AA769">
        <f>IF(ISNUMBER($BX769),IF($BX769&gt;=2017,1,0),"")</f>
        <v>0.0</v>
      </c>
      <c r="AB769">
        <f>IF(ISNUMBER($BX769),IF($BX769&gt;=2018,1,0),"")</f>
        <v>0.0</v>
      </c>
      <c r="AC769">
        <f>IF(ISNUMBER($BX769),IF($BX769&gt;=2019,1,0),"")</f>
        <v>0.0</v>
      </c>
      <c r="AD769">
        <f>IF($L769&lt;&gt;"",IF($L769&gt;2013,1,0),"")</f>
        <v>0.0</v>
      </c>
      <c r="AE769">
        <f>IF($L769&lt;&gt;"",1+IF($L769&gt;2011,1,0)+IF($L769&gt;2014,1,0),"")</f>
        <v>2.0</v>
      </c>
      <c r="AF769" t="inlineStr">
        <is>
          <t>loan (interest rate)</t>
        </is>
      </c>
      <c r="AG769" t="inlineStr">
        <is>
          <t>performance</t>
        </is>
      </c>
      <c r="AH769" t="inlineStr">
        <is>
          <t>non-sensitive</t>
        </is>
      </c>
      <c r="AI769" t="inlineStr">
        <is>
          <t>99_NCE</t>
        </is>
      </c>
      <c r="AJ769" t="inlineStr">
        <is>
          <t>99_NCE</t>
        </is>
      </c>
      <c r="AK769" t="str">
        <f>IF(AND($CF769&lt;&gt;"",IFERROR(INDEX(subsample_country_map!$B:$B,MATCH($CF769,subsample_country_map!$A:$A,0)),"")&lt;&gt;""),INDEX(subsample_country_map!$B:$B,MATCH($CF769,subsample_country_map!$A:$A,0)),INDEX(lookup!$AA:$AA,MATCH($A769,lookup!$A:$A,0)))</f>
        <v>99_NCE</v>
      </c>
      <c r="AL769" t="str">
        <f>IF(AND($CF769&lt;&gt;"",IFERROR(INDEX(subsample_country_map!$C:$C,MATCH($CF769,subsample_country_map!$A:$A,0)),"")&lt;&gt;""),INDEX(subsample_country_map!$C:$C,MATCH($CF769,subsample_country_map!$A:$A,0)),INDEX(lookup!$AB:$AB,MATCH($A769,lookup!$A:$A,0)))</f>
        <v>99_NCE</v>
      </c>
      <c r="AM769" t="str">
        <f>IF(AND($CF769&lt;&gt;"",IFERROR(INDEX(subsample_country_map!$D:$D,MATCH($CF769,subsample_country_map!$A:$A,0)),"")&lt;&gt;""),INDEX(subsample_country_map!$D:$D,MATCH($CF769,subsample_country_map!$A:$A,0)),INDEX(lookup!$AC:$AC,MATCH($A769,lookup!$A:$A,0)))</f>
        <v>99_NCE</v>
      </c>
      <c r="AN769" t="str">
        <f>IF(AND($CF769&lt;&gt;"",IFERROR(INDEX(subsample_country_map!$E:$E,MATCH($CF769,subsample_country_map!$A:$A,0)),"")&lt;&gt;""),INDEX(subsample_country_map!$E:$E,MATCH($CF769,subsample_country_map!$A:$A,0)),INDEX(lookup!$AD:$AD,MATCH($A769,lookup!$A:$A,0)))</f>
        <v>99_NCE</v>
      </c>
      <c r="AO769" t="str">
        <f>INDEX(lookup!$Y:$Y,MATCH($A769,lookup!$A:$A,0))</f>
        <v>0_published</v>
      </c>
      <c r="AP769" t="str">
        <f>INDEX(lookup!$Z:$Z,MATCH($A769,lookup!$A:$A,0))</f>
        <v>1_VHB high</v>
      </c>
      <c r="AQ769" t="str">
        <f>INDEX(lookup!$W:$W,MATCH($A769,lookup!$A:$A,0))</f>
        <v>1_fin/acc/econ</v>
      </c>
      <c r="AS769" t="inlineStr">
        <is>
          <t>staging</t>
        </is>
      </c>
      <c r="AT769" t="inlineStr">
        <is>
          <t>bad-CER</t>
        </is>
      </c>
      <c r="AU769" t="inlineStr">
        <is>
          <t>cost</t>
        </is>
      </c>
      <c r="AV769" t="inlineStr">
        <is>
          <t>29.97</t>
        </is>
      </c>
      <c r="AW769" t="inlineStr">
        <is>
          <t>6.020</t>
        </is>
      </c>
      <c r="BA769" t="n">
        <v>18243</v>
      </c>
      <c r="BB769" t="inlineStr">
        <is>
          <t>0</t>
        </is>
      </c>
      <c r="BC769" t="inlineStr">
        <is>
          <t>other: not stated</t>
        </is>
      </c>
      <c r="BD769" t="inlineStr">
        <is>
          <t>country</t>
        </is>
      </c>
      <c r="BE769" t="inlineStr">
        <is>
          <t>none</t>
        </is>
      </c>
      <c r="BI769" t="inlineStr">
        <is>
          <t>Table 6</t>
        </is>
      </c>
      <c r="BJ769" t="inlineStr">
        <is>
          <t>column (4)</t>
        </is>
      </c>
      <c r="BK769" t="inlineStr">
        <is>
          <t>37</t>
        </is>
      </c>
      <c r="BL769" t="inlineStr">
        <is>
          <t>Proved fossil fuel reserves 29.97*** (6.020)</t>
        </is>
      </c>
      <c r="BM769" t="inlineStr">
        <is>
          <t>Proved fossil fuel reserves</t>
        </is>
      </c>
      <c r="BN769" t="inlineStr">
        <is>
          <t>Loan rate</t>
        </is>
      </c>
      <c r="BO769" t="inlineStr">
        <is>
          <t>original</t>
        </is>
      </c>
      <c r="BP769" t="inlineStr">
        <is>
          <t>Delis et al (2021)</t>
        </is>
      </c>
      <c r="BQ769" t="inlineStr">
        <is>
          <t>computed</t>
        </is>
      </c>
      <c r="BT769" t="n">
        <v>0</v>
      </c>
      <c r="BU769" t="inlineStr">
        <is>
          <t>staging_Delis_et_al_2021.csv</t>
        </is>
      </c>
      <c r="BW769" t="n">
        <v>2007</v>
      </c>
      <c r="BX769" t="n">
        <v>2016</v>
      </c>
      <c r="BY769" t="inlineStr">
        <is>
          <t>global multi-country sample (DealScan syndicated l</t>
        </is>
      </c>
      <c r="BZ769" t="n">
        <v>2011.5</v>
      </c>
      <c r="CA769" t="n">
        <v>0.1</v>
      </c>
      <c r="CB769" t="n">
        <v>0</v>
      </c>
      <c r="CC769" t="n">
        <v>1</v>
      </c>
      <c r="CD769" t="n">
        <v>-0.0368505381494432</v>
      </c>
      <c r="CE769" t="n">
        <v>1</v>
      </c>
    </row>
    <row r="770">
      <c r="A770" t="inlineStr">
        <is>
          <t>Delis et al (2021)</t>
        </is>
      </c>
      <c r="B770" t="n">
        <v>2075</v>
      </c>
      <c r="C770" t="n">
        <v>0.01148849366853244</v>
      </c>
      <c r="D770" t="n">
        <v>19068</v>
      </c>
      <c r="E770">
        <f>IF(ISNUMBER($BA770),$BA770,IF(AND(ISNUMBER($D770),ISNUMBER($BW770),ISNUMBER($BX770)),$D770*($BX770-$BW770+1),""))</f>
        <v>19068.0</v>
      </c>
      <c r="H770" t="inlineStr">
        <is>
          <t>partial</t>
        </is>
      </c>
      <c r="I770" t="inlineStr">
        <is>
          <t>Regression Cofficient and Standard Error  available</t>
        </is>
      </c>
      <c r="J770">
        <f>IF($BW770&lt;&gt;"",$BW770,"")</f>
        <v>2007.0</v>
      </c>
      <c r="K770">
        <f>IF($BX770&lt;&gt;"",$BX770,"")</f>
        <v>2016.0</v>
      </c>
      <c r="L770">
        <f>IF(AND(ISNUMBER($BW770),ISNUMBER($BX770)),($BW770+$BX770)/2,"")</f>
        <v>2011.5</v>
      </c>
      <c r="M770">
        <f>IF($L770&lt;&gt;"",$L770,"")</f>
        <v>2011.5</v>
      </c>
      <c r="N770">
        <f>IF(AND(ISNUMBER($BW770),ISNUMBER($BX770)),MIN(1,MAX(0,($BX770-2016+1)/($BX770-$BW770+1))),"")</f>
        <v>0.1</v>
      </c>
      <c r="O770">
        <f>IF(AND(ISNUMBER($BW770),ISNUMBER($BX770)),MIN(1,MAX(0,($BX770-2017+1)/($BX770-$BW770+1))),"")</f>
        <v>0.0</v>
      </c>
      <c r="P770">
        <f>IF(AND(ISNUMBER($BW770),ISNUMBER($BX770)),MIN(1,MAX(0,($BX770-2018+1)/($BX770-$BW770+1))),"")</f>
        <v>0.0</v>
      </c>
      <c r="Q770">
        <f>IF(AND(ISNUMBER($BW770),ISNUMBER($BX770)),MIN(1,MAX(0,($BX770-2019+1)/($BX770-$BW770+1))),"")</f>
        <v>0.0</v>
      </c>
      <c r="R770">
        <f>IF(AND(ISNUMBER($BW770),ISNUMBER($BX770)),MIN(1,MAX(0,($BX770-2016+1)/($BX770-$BW770+1))),"")</f>
        <v>0.1</v>
      </c>
      <c r="S770">
        <f>IF($L770&lt;&gt;"",IF($L770&gt;=2015.5,1,0),"")</f>
        <v>0.0</v>
      </c>
      <c r="T770">
        <f>IF($L770&lt;&gt;"",IF($L770&gt;=2016,1,0),"")</f>
        <v>0.0</v>
      </c>
      <c r="U770">
        <f>IF(ISNUMBER($BX770),IF($BX770&gt;=2016,1,0),"")</f>
        <v>1.0</v>
      </c>
      <c r="V770">
        <f>IF(ISNUMBER($BW770),IF($BW770&gt;=2016,1,0),"")</f>
        <v>0.0</v>
      </c>
      <c r="W770" t="str">
        <f>IF(AND(ISNUMBER($BW770),ISNUMBER($BX770)),IF($BW770&gt;=2016,"post-only",IF($BX770&lt;2016,"pre-only","mixed")),"")</f>
        <v>mixed</v>
      </c>
      <c r="X770">
        <f>IF(AND(ISNUMBER($BW770),ISNUMBER($BX770)),MIN(1,MAX(0,($BX770-2017+1)/($BX770-$BW770+1))),"")</f>
        <v>0.0</v>
      </c>
      <c r="Y770">
        <f>IF(AND(ISNUMBER($BW770),ISNUMBER($BX770)),MIN(1,MAX(0,($BX770-2018+1)/($BX770-$BW770+1))),"")</f>
        <v>0.0</v>
      </c>
      <c r="Z770">
        <f>IF(AND(ISNUMBER($BW770),ISNUMBER($BX770)),MIN(1,MAX(0,($BX770-2019+1)/($BX770-$BW770+1))),"")</f>
        <v>0.0</v>
      </c>
      <c r="AA770">
        <f>IF(ISNUMBER($BX770),IF($BX770&gt;=2017,1,0),"")</f>
        <v>0.0</v>
      </c>
      <c r="AB770">
        <f>IF(ISNUMBER($BX770),IF($BX770&gt;=2018,1,0),"")</f>
        <v>0.0</v>
      </c>
      <c r="AC770">
        <f>IF(ISNUMBER($BX770),IF($BX770&gt;=2019,1,0),"")</f>
        <v>0.0</v>
      </c>
      <c r="AD770">
        <f>IF($L770&lt;&gt;"",IF($L770&gt;2013,1,0),"")</f>
        <v>0.0</v>
      </c>
      <c r="AE770">
        <f>IF($L770&lt;&gt;"",1+IF($L770&gt;2011,1,0)+IF($L770&gt;2014,1,0),"")</f>
        <v>2.0</v>
      </c>
      <c r="AF770" t="inlineStr">
        <is>
          <t>loan (interest rate)</t>
        </is>
      </c>
      <c r="AG770" t="inlineStr">
        <is>
          <t>performance</t>
        </is>
      </c>
      <c r="AH770" t="inlineStr">
        <is>
          <t>non-sensitive</t>
        </is>
      </c>
      <c r="AI770" t="inlineStr">
        <is>
          <t>99_NCE</t>
        </is>
      </c>
      <c r="AJ770" t="inlineStr">
        <is>
          <t>99_NCE</t>
        </is>
      </c>
      <c r="AK770" t="str">
        <f>IF(AND($CF770&lt;&gt;"",IFERROR(INDEX(subsample_country_map!$B:$B,MATCH($CF770,subsample_country_map!$A:$A,0)),"")&lt;&gt;""),INDEX(subsample_country_map!$B:$B,MATCH($CF770,subsample_country_map!$A:$A,0)),INDEX(lookup!$AA:$AA,MATCH($A770,lookup!$A:$A,0)))</f>
        <v>99_NCE</v>
      </c>
      <c r="AL770" t="str">
        <f>IF(AND($CF770&lt;&gt;"",IFERROR(INDEX(subsample_country_map!$C:$C,MATCH($CF770,subsample_country_map!$A:$A,0)),"")&lt;&gt;""),INDEX(subsample_country_map!$C:$C,MATCH($CF770,subsample_country_map!$A:$A,0)),INDEX(lookup!$AB:$AB,MATCH($A770,lookup!$A:$A,0)))</f>
        <v>99_NCE</v>
      </c>
      <c r="AM770" t="str">
        <f>IF(AND($CF770&lt;&gt;"",IFERROR(INDEX(subsample_country_map!$D:$D,MATCH($CF770,subsample_country_map!$A:$A,0)),"")&lt;&gt;""),INDEX(subsample_country_map!$D:$D,MATCH($CF770,subsample_country_map!$A:$A,0)),INDEX(lookup!$AC:$AC,MATCH($A770,lookup!$A:$A,0)))</f>
        <v>99_NCE</v>
      </c>
      <c r="AN770" t="str">
        <f>IF(AND($CF770&lt;&gt;"",IFERROR(INDEX(subsample_country_map!$E:$E,MATCH($CF770,subsample_country_map!$A:$A,0)),"")&lt;&gt;""),INDEX(subsample_country_map!$E:$E,MATCH($CF770,subsample_country_map!$A:$A,0)),INDEX(lookup!$AD:$AD,MATCH($A770,lookup!$A:$A,0)))</f>
        <v>99_NCE</v>
      </c>
      <c r="AO770" t="str">
        <f>INDEX(lookup!$Y:$Y,MATCH($A770,lookup!$A:$A,0))</f>
        <v>0_published</v>
      </c>
      <c r="AP770" t="str">
        <f>INDEX(lookup!$Z:$Z,MATCH($A770,lookup!$A:$A,0))</f>
        <v>1_VHB high</v>
      </c>
      <c r="AQ770" t="str">
        <f>INDEX(lookup!$W:$W,MATCH($A770,lookup!$A:$A,0))</f>
        <v>1_fin/acc/econ</v>
      </c>
      <c r="AS770" t="inlineStr">
        <is>
          <t>staging</t>
        </is>
      </c>
      <c r="AT770" t="inlineStr">
        <is>
          <t>bad-CER</t>
        </is>
      </c>
      <c r="AU770" t="inlineStr">
        <is>
          <t>cost</t>
        </is>
      </c>
      <c r="AV770" t="inlineStr">
        <is>
          <t>-2.659</t>
        </is>
      </c>
      <c r="AW770" t="inlineStr">
        <is>
          <t>1.676</t>
        </is>
      </c>
      <c r="BA770" t="n">
        <v>19068</v>
      </c>
      <c r="BB770" t="inlineStr">
        <is>
          <t>0</t>
        </is>
      </c>
      <c r="BC770" t="inlineStr">
        <is>
          <t>other: not stated</t>
        </is>
      </c>
      <c r="BD770" t="inlineStr">
        <is>
          <t>country</t>
        </is>
      </c>
      <c r="BE770" t="inlineStr">
        <is>
          <t>none</t>
        </is>
      </c>
      <c r="BI770" t="inlineStr">
        <is>
          <t>Table 7</t>
        </is>
      </c>
      <c r="BJ770" t="inlineStr">
        <is>
          <t>column (1)</t>
        </is>
      </c>
      <c r="BK770" t="inlineStr">
        <is>
          <t>38</t>
        </is>
      </c>
      <c r="BL770" t="inlineStr">
        <is>
          <t>Total fossil fuel reserves -2.659 (1.676)</t>
        </is>
      </c>
      <c r="BM770" t="inlineStr">
        <is>
          <t>Total fossil fuel reserves</t>
        </is>
      </c>
      <c r="BN770" t="inlineStr">
        <is>
          <t>Loan rate</t>
        </is>
      </c>
      <c r="BO770" t="inlineStr">
        <is>
          <t>original</t>
        </is>
      </c>
      <c r="BP770" t="inlineStr">
        <is>
          <t>Delis et al (2021)</t>
        </is>
      </c>
      <c r="BQ770" t="inlineStr">
        <is>
          <t>computed</t>
        </is>
      </c>
      <c r="BT770" t="n">
        <v>0</v>
      </c>
      <c r="BU770" t="inlineStr">
        <is>
          <t>staging_Delis_et_al_2021.csv</t>
        </is>
      </c>
      <c r="BW770" t="n">
        <v>2007</v>
      </c>
      <c r="BX770" t="n">
        <v>2016</v>
      </c>
      <c r="BY770" t="inlineStr">
        <is>
          <t>global multi-country sample (DealScan syndicated l</t>
        </is>
      </c>
      <c r="BZ770" t="n">
        <v>2011.5</v>
      </c>
      <c r="CA770" t="n">
        <v>0.1</v>
      </c>
      <c r="CB770" t="n">
        <v>0</v>
      </c>
      <c r="CC770" t="n">
        <v>1</v>
      </c>
      <c r="CD770" t="n">
        <v>0.01148899914670555</v>
      </c>
      <c r="CE770" t="n">
        <v>1</v>
      </c>
    </row>
    <row r="771">
      <c r="A771" t="inlineStr">
        <is>
          <t>Delis et al (2021)</t>
        </is>
      </c>
      <c r="B771" t="n">
        <v>2076</v>
      </c>
      <c r="C771" t="n">
        <v>0.02472701855965539</v>
      </c>
      <c r="D771" t="n">
        <v>19068</v>
      </c>
      <c r="E771">
        <f>IF(ISNUMBER($BA771),$BA771,IF(AND(ISNUMBER($D771),ISNUMBER($BW771),ISNUMBER($BX771)),$D771*($BX771-$BW771+1),""))</f>
        <v>19068.0</v>
      </c>
      <c r="H771" t="inlineStr">
        <is>
          <t>partial</t>
        </is>
      </c>
      <c r="I771" t="inlineStr">
        <is>
          <t>Regression Cofficient and Standard Error  available</t>
        </is>
      </c>
      <c r="J771">
        <f>IF($BW771&lt;&gt;"",$BW771,"")</f>
        <v>2007.0</v>
      </c>
      <c r="K771">
        <f>IF($BX771&lt;&gt;"",$BX771,"")</f>
        <v>2016.0</v>
      </c>
      <c r="L771">
        <f>IF(AND(ISNUMBER($BW771),ISNUMBER($BX771)),($BW771+$BX771)/2,"")</f>
        <v>2011.5</v>
      </c>
      <c r="M771">
        <f>IF($L771&lt;&gt;"",$L771,"")</f>
        <v>2011.5</v>
      </c>
      <c r="N771">
        <f>IF(AND(ISNUMBER($BW771),ISNUMBER($BX771)),MIN(1,MAX(0,($BX771-2016+1)/($BX771-$BW771+1))),"")</f>
        <v>0.1</v>
      </c>
      <c r="O771">
        <f>IF(AND(ISNUMBER($BW771),ISNUMBER($BX771)),MIN(1,MAX(0,($BX771-2017+1)/($BX771-$BW771+1))),"")</f>
        <v>0.0</v>
      </c>
      <c r="P771">
        <f>IF(AND(ISNUMBER($BW771),ISNUMBER($BX771)),MIN(1,MAX(0,($BX771-2018+1)/($BX771-$BW771+1))),"")</f>
        <v>0.0</v>
      </c>
      <c r="Q771">
        <f>IF(AND(ISNUMBER($BW771),ISNUMBER($BX771)),MIN(1,MAX(0,($BX771-2019+1)/($BX771-$BW771+1))),"")</f>
        <v>0.0</v>
      </c>
      <c r="R771">
        <f>IF(AND(ISNUMBER($BW771),ISNUMBER($BX771)),MIN(1,MAX(0,($BX771-2016+1)/($BX771-$BW771+1))),"")</f>
        <v>0.1</v>
      </c>
      <c r="S771">
        <f>IF($L771&lt;&gt;"",IF($L771&gt;=2015.5,1,0),"")</f>
        <v>0.0</v>
      </c>
      <c r="T771">
        <f>IF($L771&lt;&gt;"",IF($L771&gt;=2016,1,0),"")</f>
        <v>0.0</v>
      </c>
      <c r="U771">
        <f>IF(ISNUMBER($BX771),IF($BX771&gt;=2016,1,0),"")</f>
        <v>1.0</v>
      </c>
      <c r="V771">
        <f>IF(ISNUMBER($BW771),IF($BW771&gt;=2016,1,0),"")</f>
        <v>0.0</v>
      </c>
      <c r="W771" t="str">
        <f>IF(AND(ISNUMBER($BW771),ISNUMBER($BX771)),IF($BW771&gt;=2016,"post-only",IF($BX771&lt;2016,"pre-only","mixed")),"")</f>
        <v>mixed</v>
      </c>
      <c r="X771">
        <f>IF(AND(ISNUMBER($BW771),ISNUMBER($BX771)),MIN(1,MAX(0,($BX771-2017+1)/($BX771-$BW771+1))),"")</f>
        <v>0.0</v>
      </c>
      <c r="Y771">
        <f>IF(AND(ISNUMBER($BW771),ISNUMBER($BX771)),MIN(1,MAX(0,($BX771-2018+1)/($BX771-$BW771+1))),"")</f>
        <v>0.0</v>
      </c>
      <c r="Z771">
        <f>IF(AND(ISNUMBER($BW771),ISNUMBER($BX771)),MIN(1,MAX(0,($BX771-2019+1)/($BX771-$BW771+1))),"")</f>
        <v>0.0</v>
      </c>
      <c r="AA771">
        <f>IF(ISNUMBER($BX771),IF($BX771&gt;=2017,1,0),"")</f>
        <v>0.0</v>
      </c>
      <c r="AB771">
        <f>IF(ISNUMBER($BX771),IF($BX771&gt;=2018,1,0),"")</f>
        <v>0.0</v>
      </c>
      <c r="AC771">
        <f>IF(ISNUMBER($BX771),IF($BX771&gt;=2019,1,0),"")</f>
        <v>0.0</v>
      </c>
      <c r="AD771">
        <f>IF($L771&lt;&gt;"",IF($L771&gt;2013,1,0),"")</f>
        <v>0.0</v>
      </c>
      <c r="AE771">
        <f>IF($L771&lt;&gt;"",1+IF($L771&gt;2011,1,0)+IF($L771&gt;2014,1,0),"")</f>
        <v>2.0</v>
      </c>
      <c r="AF771" t="inlineStr">
        <is>
          <t>loan (interest rate)</t>
        </is>
      </c>
      <c r="AG771" t="inlineStr">
        <is>
          <t>performance</t>
        </is>
      </c>
      <c r="AH771" t="inlineStr">
        <is>
          <t>non-sensitive</t>
        </is>
      </c>
      <c r="AI771" t="inlineStr">
        <is>
          <t>99_NCE</t>
        </is>
      </c>
      <c r="AJ771" t="inlineStr">
        <is>
          <t>99_NCE</t>
        </is>
      </c>
      <c r="AK771" t="str">
        <f>IF(AND($CF771&lt;&gt;"",IFERROR(INDEX(subsample_country_map!$B:$B,MATCH($CF771,subsample_country_map!$A:$A,0)),"")&lt;&gt;""),INDEX(subsample_country_map!$B:$B,MATCH($CF771,subsample_country_map!$A:$A,0)),INDEX(lookup!$AA:$AA,MATCH($A771,lookup!$A:$A,0)))</f>
        <v>99_NCE</v>
      </c>
      <c r="AL771" t="str">
        <f>IF(AND($CF771&lt;&gt;"",IFERROR(INDEX(subsample_country_map!$C:$C,MATCH($CF771,subsample_country_map!$A:$A,0)),"")&lt;&gt;""),INDEX(subsample_country_map!$C:$C,MATCH($CF771,subsample_country_map!$A:$A,0)),INDEX(lookup!$AB:$AB,MATCH($A771,lookup!$A:$A,0)))</f>
        <v>99_NCE</v>
      </c>
      <c r="AM771" t="str">
        <f>IF(AND($CF771&lt;&gt;"",IFERROR(INDEX(subsample_country_map!$D:$D,MATCH($CF771,subsample_country_map!$A:$A,0)),"")&lt;&gt;""),INDEX(subsample_country_map!$D:$D,MATCH($CF771,subsample_country_map!$A:$A,0)),INDEX(lookup!$AC:$AC,MATCH($A771,lookup!$A:$A,0)))</f>
        <v>99_NCE</v>
      </c>
      <c r="AN771" t="str">
        <f>IF(AND($CF771&lt;&gt;"",IFERROR(INDEX(subsample_country_map!$E:$E,MATCH($CF771,subsample_country_map!$A:$A,0)),"")&lt;&gt;""),INDEX(subsample_country_map!$E:$E,MATCH($CF771,subsample_country_map!$A:$A,0)),INDEX(lookup!$AD:$AD,MATCH($A771,lookup!$A:$A,0)))</f>
        <v>99_NCE</v>
      </c>
      <c r="AO771" t="str">
        <f>INDEX(lookup!$Y:$Y,MATCH($A771,lookup!$A:$A,0))</f>
        <v>0_published</v>
      </c>
      <c r="AP771" t="str">
        <f>INDEX(lookup!$Z:$Z,MATCH($A771,lookup!$A:$A,0))</f>
        <v>1_VHB high</v>
      </c>
      <c r="AQ771" t="str">
        <f>INDEX(lookup!$W:$W,MATCH($A771,lookup!$A:$A,0))</f>
        <v>1_fin/acc/econ</v>
      </c>
      <c r="AS771" t="inlineStr">
        <is>
          <t>staging</t>
        </is>
      </c>
      <c r="AT771" t="inlineStr">
        <is>
          <t>bad-CER</t>
        </is>
      </c>
      <c r="AU771" t="inlineStr">
        <is>
          <t>cost</t>
        </is>
      </c>
      <c r="AV771" t="inlineStr">
        <is>
          <t>-5.721</t>
        </is>
      </c>
      <c r="AW771" t="inlineStr">
        <is>
          <t>1.675</t>
        </is>
      </c>
      <c r="BA771" t="n">
        <v>19068</v>
      </c>
      <c r="BB771" t="inlineStr">
        <is>
          <t>0</t>
        </is>
      </c>
      <c r="BC771" t="inlineStr">
        <is>
          <t>other: not stated</t>
        </is>
      </c>
      <c r="BD771" t="inlineStr">
        <is>
          <t>country</t>
        </is>
      </c>
      <c r="BE771" t="inlineStr">
        <is>
          <t>none</t>
        </is>
      </c>
      <c r="BI771" t="inlineStr">
        <is>
          <t>Table 7</t>
        </is>
      </c>
      <c r="BJ771" t="inlineStr">
        <is>
          <t>column (2)</t>
        </is>
      </c>
      <c r="BK771" t="inlineStr">
        <is>
          <t>38</t>
        </is>
      </c>
      <c r="BL771" t="inlineStr">
        <is>
          <t>Total fossil fuel reserves -5.721*** (1.675)</t>
        </is>
      </c>
      <c r="BM771" t="inlineStr">
        <is>
          <t>Total fossil fuel reserves</t>
        </is>
      </c>
      <c r="BN771" t="inlineStr">
        <is>
          <t>Loan rate</t>
        </is>
      </c>
      <c r="BO771" t="inlineStr">
        <is>
          <t>original</t>
        </is>
      </c>
      <c r="BP771" t="inlineStr">
        <is>
          <t>Delis et al (2021)</t>
        </is>
      </c>
      <c r="BQ771" t="inlineStr">
        <is>
          <t>computed</t>
        </is>
      </c>
      <c r="BT771" t="n">
        <v>0</v>
      </c>
      <c r="BU771" t="inlineStr">
        <is>
          <t>staging_Delis_et_al_2021.csv</t>
        </is>
      </c>
      <c r="BW771" t="n">
        <v>2007</v>
      </c>
      <c r="BX771" t="n">
        <v>2016</v>
      </c>
      <c r="BY771" t="inlineStr">
        <is>
          <t>global multi-country sample (DealScan syndicated l</t>
        </is>
      </c>
      <c r="BZ771" t="n">
        <v>2011.5</v>
      </c>
      <c r="CA771" t="n">
        <v>0.1</v>
      </c>
      <c r="CB771" t="n">
        <v>0</v>
      </c>
      <c r="CC771" t="n">
        <v>1</v>
      </c>
      <c r="CD771" t="n">
        <v>0.02473205998538228</v>
      </c>
      <c r="CE771" t="n">
        <v>1</v>
      </c>
    </row>
    <row r="772">
      <c r="A772" t="inlineStr">
        <is>
          <t>Delis et al (2021)</t>
        </is>
      </c>
      <c r="B772" t="n">
        <v>2077</v>
      </c>
      <c r="C772" t="n">
        <v>-0.02372571891341995</v>
      </c>
      <c r="D772" t="n">
        <v>19199</v>
      </c>
      <c r="E772">
        <f>IF(ISNUMBER($BA772),$BA772,IF(AND(ISNUMBER($D772),ISNUMBER($BW772),ISNUMBER($BX772)),$D772*($BX772-$BW772+1),""))</f>
        <v>19199.0</v>
      </c>
      <c r="H772" t="inlineStr">
        <is>
          <t>partial</t>
        </is>
      </c>
      <c r="I772" t="inlineStr">
        <is>
          <t>Regression Cofficient and Standard Error  available</t>
        </is>
      </c>
      <c r="J772">
        <f>IF($BW772&lt;&gt;"",$BW772,"")</f>
        <v>2007.0</v>
      </c>
      <c r="K772">
        <f>IF($BX772&lt;&gt;"",$BX772,"")</f>
        <v>2016.0</v>
      </c>
      <c r="L772">
        <f>IF(AND(ISNUMBER($BW772),ISNUMBER($BX772)),($BW772+$BX772)/2,"")</f>
        <v>2011.5</v>
      </c>
      <c r="M772">
        <f>IF($L772&lt;&gt;"",$L772,"")</f>
        <v>2011.5</v>
      </c>
      <c r="N772">
        <f>IF(AND(ISNUMBER($BW772),ISNUMBER($BX772)),MIN(1,MAX(0,($BX772-2016+1)/($BX772-$BW772+1))),"")</f>
        <v>0.1</v>
      </c>
      <c r="O772">
        <f>IF(AND(ISNUMBER($BW772),ISNUMBER($BX772)),MIN(1,MAX(0,($BX772-2017+1)/($BX772-$BW772+1))),"")</f>
        <v>0.0</v>
      </c>
      <c r="P772">
        <f>IF(AND(ISNUMBER($BW772),ISNUMBER($BX772)),MIN(1,MAX(0,($BX772-2018+1)/($BX772-$BW772+1))),"")</f>
        <v>0.0</v>
      </c>
      <c r="Q772">
        <f>IF(AND(ISNUMBER($BW772),ISNUMBER($BX772)),MIN(1,MAX(0,($BX772-2019+1)/($BX772-$BW772+1))),"")</f>
        <v>0.0</v>
      </c>
      <c r="R772">
        <f>IF(AND(ISNUMBER($BW772),ISNUMBER($BX772)),MIN(1,MAX(0,($BX772-2016+1)/($BX772-$BW772+1))),"")</f>
        <v>0.1</v>
      </c>
      <c r="S772">
        <f>IF($L772&lt;&gt;"",IF($L772&gt;=2015.5,1,0),"")</f>
        <v>0.0</v>
      </c>
      <c r="T772">
        <f>IF($L772&lt;&gt;"",IF($L772&gt;=2016,1,0),"")</f>
        <v>0.0</v>
      </c>
      <c r="U772">
        <f>IF(ISNUMBER($BX772),IF($BX772&gt;=2016,1,0),"")</f>
        <v>1.0</v>
      </c>
      <c r="V772">
        <f>IF(ISNUMBER($BW772),IF($BW772&gt;=2016,1,0),"")</f>
        <v>0.0</v>
      </c>
      <c r="W772" t="str">
        <f>IF(AND(ISNUMBER($BW772),ISNUMBER($BX772)),IF($BW772&gt;=2016,"post-only",IF($BX772&lt;2016,"pre-only","mixed")),"")</f>
        <v>mixed</v>
      </c>
      <c r="X772">
        <f>IF(AND(ISNUMBER($BW772),ISNUMBER($BX772)),MIN(1,MAX(0,($BX772-2017+1)/($BX772-$BW772+1))),"")</f>
        <v>0.0</v>
      </c>
      <c r="Y772">
        <f>IF(AND(ISNUMBER($BW772),ISNUMBER($BX772)),MIN(1,MAX(0,($BX772-2018+1)/($BX772-$BW772+1))),"")</f>
        <v>0.0</v>
      </c>
      <c r="Z772">
        <f>IF(AND(ISNUMBER($BW772),ISNUMBER($BX772)),MIN(1,MAX(0,($BX772-2019+1)/($BX772-$BW772+1))),"")</f>
        <v>0.0</v>
      </c>
      <c r="AA772">
        <f>IF(ISNUMBER($BX772),IF($BX772&gt;=2017,1,0),"")</f>
        <v>0.0</v>
      </c>
      <c r="AB772">
        <f>IF(ISNUMBER($BX772),IF($BX772&gt;=2018,1,0),"")</f>
        <v>0.0</v>
      </c>
      <c r="AC772">
        <f>IF(ISNUMBER($BX772),IF($BX772&gt;=2019,1,0),"")</f>
        <v>0.0</v>
      </c>
      <c r="AD772">
        <f>IF($L772&lt;&gt;"",IF($L772&gt;2013,1,0),"")</f>
        <v>0.0</v>
      </c>
      <c r="AE772">
        <f>IF($L772&lt;&gt;"",1+IF($L772&gt;2011,1,0)+IF($L772&gt;2014,1,0),"")</f>
        <v>2.0</v>
      </c>
      <c r="AF772" t="inlineStr">
        <is>
          <t>loan (interest rate)</t>
        </is>
      </c>
      <c r="AG772" t="inlineStr">
        <is>
          <t>performance</t>
        </is>
      </c>
      <c r="AH772" t="inlineStr">
        <is>
          <t>non-sensitive</t>
        </is>
      </c>
      <c r="AI772" t="inlineStr">
        <is>
          <t>99_NCE</t>
        </is>
      </c>
      <c r="AJ772" t="inlineStr">
        <is>
          <t>99_NCE</t>
        </is>
      </c>
      <c r="AK772" t="str">
        <f>IF(AND($CF772&lt;&gt;"",IFERROR(INDEX(subsample_country_map!$B:$B,MATCH($CF772,subsample_country_map!$A:$A,0)),"")&lt;&gt;""),INDEX(subsample_country_map!$B:$B,MATCH($CF772,subsample_country_map!$A:$A,0)),INDEX(lookup!$AA:$AA,MATCH($A772,lookup!$A:$A,0)))</f>
        <v>99_NCE</v>
      </c>
      <c r="AL772" t="str">
        <f>IF(AND($CF772&lt;&gt;"",IFERROR(INDEX(subsample_country_map!$C:$C,MATCH($CF772,subsample_country_map!$A:$A,0)),"")&lt;&gt;""),INDEX(subsample_country_map!$C:$C,MATCH($CF772,subsample_country_map!$A:$A,0)),INDEX(lookup!$AB:$AB,MATCH($A772,lookup!$A:$A,0)))</f>
        <v>99_NCE</v>
      </c>
      <c r="AM772" t="str">
        <f>IF(AND($CF772&lt;&gt;"",IFERROR(INDEX(subsample_country_map!$D:$D,MATCH($CF772,subsample_country_map!$A:$A,0)),"")&lt;&gt;""),INDEX(subsample_country_map!$D:$D,MATCH($CF772,subsample_country_map!$A:$A,0)),INDEX(lookup!$AC:$AC,MATCH($A772,lookup!$A:$A,0)))</f>
        <v>99_NCE</v>
      </c>
      <c r="AN772" t="str">
        <f>IF(AND($CF772&lt;&gt;"",IFERROR(INDEX(subsample_country_map!$E:$E,MATCH($CF772,subsample_country_map!$A:$A,0)),"")&lt;&gt;""),INDEX(subsample_country_map!$E:$E,MATCH($CF772,subsample_country_map!$A:$A,0)),INDEX(lookup!$AD:$AD,MATCH($A772,lookup!$A:$A,0)))</f>
        <v>99_NCE</v>
      </c>
      <c r="AO772" t="str">
        <f>INDEX(lookup!$Y:$Y,MATCH($A772,lookup!$A:$A,0))</f>
        <v>0_published</v>
      </c>
      <c r="AP772" t="str">
        <f>INDEX(lookup!$Z:$Z,MATCH($A772,lookup!$A:$A,0))</f>
        <v>1_VHB high</v>
      </c>
      <c r="AQ772" t="str">
        <f>INDEX(lookup!$W:$W,MATCH($A772,lookup!$A:$A,0))</f>
        <v>1_fin/acc/econ</v>
      </c>
      <c r="AS772" t="inlineStr">
        <is>
          <t>staging</t>
        </is>
      </c>
      <c r="AT772" t="inlineStr">
        <is>
          <t>bad-CER</t>
        </is>
      </c>
      <c r="AU772" t="inlineStr">
        <is>
          <t>cost</t>
        </is>
      </c>
      <c r="AV772" t="inlineStr">
        <is>
          <t>0.707</t>
        </is>
      </c>
      <c r="AW772" t="inlineStr">
        <is>
          <t>0.215</t>
        </is>
      </c>
      <c r="BA772" t="n">
        <v>19199</v>
      </c>
      <c r="BB772" t="inlineStr">
        <is>
          <t>0</t>
        </is>
      </c>
      <c r="BC772" t="inlineStr">
        <is>
          <t>other: not stated</t>
        </is>
      </c>
      <c r="BD772" t="inlineStr">
        <is>
          <t>country</t>
        </is>
      </c>
      <c r="BE772" t="inlineStr">
        <is>
          <t>none</t>
        </is>
      </c>
      <c r="BI772" t="inlineStr">
        <is>
          <t>Table 9</t>
        </is>
      </c>
      <c r="BJ772" t="inlineStr">
        <is>
          <t>column (1)</t>
        </is>
      </c>
      <c r="BK772" t="inlineStr">
        <is>
          <t>40</t>
        </is>
      </c>
      <c r="BL772" t="inlineStr">
        <is>
          <t>Total fossil fuel reserves 0.707*** (0.215)</t>
        </is>
      </c>
      <c r="BM772" t="inlineStr">
        <is>
          <t>Total fossil fuel reserves</t>
        </is>
      </c>
      <c r="BN772" t="inlineStr">
        <is>
          <t>Loan rate</t>
        </is>
      </c>
      <c r="BO772" t="inlineStr">
        <is>
          <t>original</t>
        </is>
      </c>
      <c r="BP772" t="inlineStr">
        <is>
          <t>Delis et al (2021)</t>
        </is>
      </c>
      <c r="BQ772" t="inlineStr">
        <is>
          <t>computed</t>
        </is>
      </c>
      <c r="BT772" t="n">
        <v>0</v>
      </c>
      <c r="BU772" t="inlineStr">
        <is>
          <t>staging_Delis_et_al_2021.csv</t>
        </is>
      </c>
      <c r="BW772" t="n">
        <v>2007</v>
      </c>
      <c r="BX772" t="n">
        <v>2016</v>
      </c>
      <c r="BY772" t="inlineStr">
        <is>
          <t>global multi-country sample (DealScan syndicated l</t>
        </is>
      </c>
      <c r="BZ772" t="n">
        <v>2011.5</v>
      </c>
      <c r="CA772" t="n">
        <v>0.1</v>
      </c>
      <c r="CB772" t="n">
        <v>0</v>
      </c>
      <c r="CC772" t="n">
        <v>1</v>
      </c>
      <c r="CD772" t="n">
        <v>-0.02373017223034483</v>
      </c>
      <c r="CE772" t="n">
        <v>1</v>
      </c>
    </row>
    <row r="773">
      <c r="A773" t="inlineStr">
        <is>
          <t>Delis et al (2021)</t>
        </is>
      </c>
      <c r="B773" t="n">
        <v>2078</v>
      </c>
      <c r="C773" t="n">
        <v>0.04447670079397349</v>
      </c>
      <c r="D773" t="n">
        <v>19199</v>
      </c>
      <c r="E773">
        <f>IF(ISNUMBER($BA773),$BA773,IF(AND(ISNUMBER($D773),ISNUMBER($BW773),ISNUMBER($BX773)),$D773*($BX773-$BW773+1),""))</f>
        <v>19199.0</v>
      </c>
      <c r="H773" t="inlineStr">
        <is>
          <t>partial</t>
        </is>
      </c>
      <c r="I773" t="inlineStr">
        <is>
          <t>Regression Cofficient and Standard Error  available</t>
        </is>
      </c>
      <c r="J773">
        <f>IF($BW773&lt;&gt;"",$BW773,"")</f>
        <v>2007.0</v>
      </c>
      <c r="K773">
        <f>IF($BX773&lt;&gt;"",$BX773,"")</f>
        <v>2016.0</v>
      </c>
      <c r="L773">
        <f>IF(AND(ISNUMBER($BW773),ISNUMBER($BX773)),($BW773+$BX773)/2,"")</f>
        <v>2011.5</v>
      </c>
      <c r="M773">
        <f>IF($L773&lt;&gt;"",$L773,"")</f>
        <v>2011.5</v>
      </c>
      <c r="N773">
        <f>IF(AND(ISNUMBER($BW773),ISNUMBER($BX773)),MIN(1,MAX(0,($BX773-2016+1)/($BX773-$BW773+1))),"")</f>
        <v>0.1</v>
      </c>
      <c r="O773">
        <f>IF(AND(ISNUMBER($BW773),ISNUMBER($BX773)),MIN(1,MAX(0,($BX773-2017+1)/($BX773-$BW773+1))),"")</f>
        <v>0.0</v>
      </c>
      <c r="P773">
        <f>IF(AND(ISNUMBER($BW773),ISNUMBER($BX773)),MIN(1,MAX(0,($BX773-2018+1)/($BX773-$BW773+1))),"")</f>
        <v>0.0</v>
      </c>
      <c r="Q773">
        <f>IF(AND(ISNUMBER($BW773),ISNUMBER($BX773)),MIN(1,MAX(0,($BX773-2019+1)/($BX773-$BW773+1))),"")</f>
        <v>0.0</v>
      </c>
      <c r="R773">
        <f>IF(AND(ISNUMBER($BW773),ISNUMBER($BX773)),MIN(1,MAX(0,($BX773-2016+1)/($BX773-$BW773+1))),"")</f>
        <v>0.1</v>
      </c>
      <c r="S773">
        <f>IF($L773&lt;&gt;"",IF($L773&gt;=2015.5,1,0),"")</f>
        <v>0.0</v>
      </c>
      <c r="T773">
        <f>IF($L773&lt;&gt;"",IF($L773&gt;=2016,1,0),"")</f>
        <v>0.0</v>
      </c>
      <c r="U773">
        <f>IF(ISNUMBER($BX773),IF($BX773&gt;=2016,1,0),"")</f>
        <v>1.0</v>
      </c>
      <c r="V773">
        <f>IF(ISNUMBER($BW773),IF($BW773&gt;=2016,1,0),"")</f>
        <v>0.0</v>
      </c>
      <c r="W773" t="str">
        <f>IF(AND(ISNUMBER($BW773),ISNUMBER($BX773)),IF($BW773&gt;=2016,"post-only",IF($BX773&lt;2016,"pre-only","mixed")),"")</f>
        <v>mixed</v>
      </c>
      <c r="X773">
        <f>IF(AND(ISNUMBER($BW773),ISNUMBER($BX773)),MIN(1,MAX(0,($BX773-2017+1)/($BX773-$BW773+1))),"")</f>
        <v>0.0</v>
      </c>
      <c r="Y773">
        <f>IF(AND(ISNUMBER($BW773),ISNUMBER($BX773)),MIN(1,MAX(0,($BX773-2018+1)/($BX773-$BW773+1))),"")</f>
        <v>0.0</v>
      </c>
      <c r="Z773">
        <f>IF(AND(ISNUMBER($BW773),ISNUMBER($BX773)),MIN(1,MAX(0,($BX773-2019+1)/($BX773-$BW773+1))),"")</f>
        <v>0.0</v>
      </c>
      <c r="AA773">
        <f>IF(ISNUMBER($BX773),IF($BX773&gt;=2017,1,0),"")</f>
        <v>0.0</v>
      </c>
      <c r="AB773">
        <f>IF(ISNUMBER($BX773),IF($BX773&gt;=2018,1,0),"")</f>
        <v>0.0</v>
      </c>
      <c r="AC773">
        <f>IF(ISNUMBER($BX773),IF($BX773&gt;=2019,1,0),"")</f>
        <v>0.0</v>
      </c>
      <c r="AD773">
        <f>IF($L773&lt;&gt;"",IF($L773&gt;2013,1,0),"")</f>
        <v>0.0</v>
      </c>
      <c r="AE773">
        <f>IF($L773&lt;&gt;"",1+IF($L773&gt;2011,1,0)+IF($L773&gt;2014,1,0),"")</f>
        <v>2.0</v>
      </c>
      <c r="AF773" t="inlineStr">
        <is>
          <t>loan (interest rate)</t>
        </is>
      </c>
      <c r="AG773" t="inlineStr">
        <is>
          <t>performance</t>
        </is>
      </c>
      <c r="AH773" t="inlineStr">
        <is>
          <t>non-sensitive</t>
        </is>
      </c>
      <c r="AI773" t="inlineStr">
        <is>
          <t>99_NCE</t>
        </is>
      </c>
      <c r="AJ773" t="inlineStr">
        <is>
          <t>99_NCE</t>
        </is>
      </c>
      <c r="AK773" t="str">
        <f>IF(AND($CF773&lt;&gt;"",IFERROR(INDEX(subsample_country_map!$B:$B,MATCH($CF773,subsample_country_map!$A:$A,0)),"")&lt;&gt;""),INDEX(subsample_country_map!$B:$B,MATCH($CF773,subsample_country_map!$A:$A,0)),INDEX(lookup!$AA:$AA,MATCH($A773,lookup!$A:$A,0)))</f>
        <v>99_NCE</v>
      </c>
      <c r="AL773" t="str">
        <f>IF(AND($CF773&lt;&gt;"",IFERROR(INDEX(subsample_country_map!$C:$C,MATCH($CF773,subsample_country_map!$A:$A,0)),"")&lt;&gt;""),INDEX(subsample_country_map!$C:$C,MATCH($CF773,subsample_country_map!$A:$A,0)),INDEX(lookup!$AB:$AB,MATCH($A773,lookup!$A:$A,0)))</f>
        <v>99_NCE</v>
      </c>
      <c r="AM773" t="str">
        <f>IF(AND($CF773&lt;&gt;"",IFERROR(INDEX(subsample_country_map!$D:$D,MATCH($CF773,subsample_country_map!$A:$A,0)),"")&lt;&gt;""),INDEX(subsample_country_map!$D:$D,MATCH($CF773,subsample_country_map!$A:$A,0)),INDEX(lookup!$AC:$AC,MATCH($A773,lookup!$A:$A,0)))</f>
        <v>99_NCE</v>
      </c>
      <c r="AN773" t="str">
        <f>IF(AND($CF773&lt;&gt;"",IFERROR(INDEX(subsample_country_map!$E:$E,MATCH($CF773,subsample_country_map!$A:$A,0)),"")&lt;&gt;""),INDEX(subsample_country_map!$E:$E,MATCH($CF773,subsample_country_map!$A:$A,0)),INDEX(lookup!$AD:$AD,MATCH($A773,lookup!$A:$A,0)))</f>
        <v>99_NCE</v>
      </c>
      <c r="AO773" t="str">
        <f>INDEX(lookup!$Y:$Y,MATCH($A773,lookup!$A:$A,0))</f>
        <v>0_published</v>
      </c>
      <c r="AP773" t="str">
        <f>INDEX(lookup!$Z:$Z,MATCH($A773,lookup!$A:$A,0))</f>
        <v>1_VHB high</v>
      </c>
      <c r="AQ773" t="str">
        <f>INDEX(lookup!$W:$W,MATCH($A773,lookup!$A:$A,0))</f>
        <v>1_fin/acc/econ</v>
      </c>
      <c r="AS773" t="inlineStr">
        <is>
          <t>staging</t>
        </is>
      </c>
      <c r="AT773" t="inlineStr">
        <is>
          <t>bad-CER</t>
        </is>
      </c>
      <c r="AU773" t="inlineStr">
        <is>
          <t>cost</t>
        </is>
      </c>
      <c r="AV773" t="inlineStr">
        <is>
          <t>-545.2</t>
        </is>
      </c>
      <c r="AW773" t="inlineStr">
        <is>
          <t>88.38</t>
        </is>
      </c>
      <c r="BA773" t="n">
        <v>19199</v>
      </c>
      <c r="BB773" t="inlineStr">
        <is>
          <t>0</t>
        </is>
      </c>
      <c r="BC773" t="inlineStr">
        <is>
          <t>other: not stated</t>
        </is>
      </c>
      <c r="BD773" t="inlineStr">
        <is>
          <t>country</t>
        </is>
      </c>
      <c r="BE773" t="inlineStr">
        <is>
          <t>none</t>
        </is>
      </c>
      <c r="BI773" t="inlineStr">
        <is>
          <t>Table 9</t>
        </is>
      </c>
      <c r="BJ773" t="inlineStr">
        <is>
          <t>column (2)</t>
        </is>
      </c>
      <c r="BK773" t="inlineStr">
        <is>
          <t>40</t>
        </is>
      </c>
      <c r="BL773" t="inlineStr">
        <is>
          <t>Total fossil fuel reserves -545.2*** (88.38)</t>
        </is>
      </c>
      <c r="BM773" t="inlineStr">
        <is>
          <t>Total fossil fuel reserves</t>
        </is>
      </c>
      <c r="BN773" t="inlineStr">
        <is>
          <t>Loan rate</t>
        </is>
      </c>
      <c r="BO773" t="inlineStr">
        <is>
          <t>original</t>
        </is>
      </c>
      <c r="BP773" t="inlineStr">
        <is>
          <t>Delis et al (2021)</t>
        </is>
      </c>
      <c r="BQ773" t="inlineStr">
        <is>
          <t>computed</t>
        </is>
      </c>
      <c r="BT773" t="n">
        <v>0</v>
      </c>
      <c r="BU773" t="inlineStr">
        <is>
          <t>staging_Delis_et_al_2021.csv</t>
        </is>
      </c>
      <c r="BW773" t="n">
        <v>2007</v>
      </c>
      <c r="BX773" t="n">
        <v>2016</v>
      </c>
      <c r="BY773" t="inlineStr">
        <is>
          <t>global multi-country sample (DealScan syndicated l</t>
        </is>
      </c>
      <c r="BZ773" t="n">
        <v>2011.5</v>
      </c>
      <c r="CA773" t="n">
        <v>0.1</v>
      </c>
      <c r="CB773" t="n">
        <v>0</v>
      </c>
      <c r="CC773" t="n">
        <v>1</v>
      </c>
      <c r="CD773" t="n">
        <v>0.04450606324656922</v>
      </c>
      <c r="CE773" t="n">
        <v>1</v>
      </c>
    </row>
    <row r="774">
      <c r="A774" t="inlineStr">
        <is>
          <t>Delis et al (2021)</t>
        </is>
      </c>
      <c r="B774" t="n">
        <v>2079</v>
      </c>
      <c r="C774" t="n">
        <v>-0.01558176071095877</v>
      </c>
      <c r="D774" t="n">
        <v>19068</v>
      </c>
      <c r="E774">
        <f>IF(ISNUMBER($BA774),$BA774,IF(AND(ISNUMBER($D774),ISNUMBER($BW774),ISNUMBER($BX774)),$D774*($BX774-$BW774+1),""))</f>
        <v>19068.0</v>
      </c>
      <c r="H774" t="inlineStr">
        <is>
          <t>partial</t>
        </is>
      </c>
      <c r="I774" t="inlineStr">
        <is>
          <t>Regression Cofficient and Standard Error  available</t>
        </is>
      </c>
      <c r="J774">
        <f>IF($BW774&lt;&gt;"",$BW774,"")</f>
        <v>2007.0</v>
      </c>
      <c r="K774">
        <f>IF($BX774&lt;&gt;"",$BX774,"")</f>
        <v>2016.0</v>
      </c>
      <c r="L774">
        <f>IF(AND(ISNUMBER($BW774),ISNUMBER($BX774)),($BW774+$BX774)/2,"")</f>
        <v>2011.5</v>
      </c>
      <c r="M774">
        <f>IF($L774&lt;&gt;"",$L774,"")</f>
        <v>2011.5</v>
      </c>
      <c r="N774">
        <f>IF(AND(ISNUMBER($BW774),ISNUMBER($BX774)),MIN(1,MAX(0,($BX774-2016+1)/($BX774-$BW774+1))),"")</f>
        <v>0.1</v>
      </c>
      <c r="O774">
        <f>IF(AND(ISNUMBER($BW774),ISNUMBER($BX774)),MIN(1,MAX(0,($BX774-2017+1)/($BX774-$BW774+1))),"")</f>
        <v>0.0</v>
      </c>
      <c r="P774">
        <f>IF(AND(ISNUMBER($BW774),ISNUMBER($BX774)),MIN(1,MAX(0,($BX774-2018+1)/($BX774-$BW774+1))),"")</f>
        <v>0.0</v>
      </c>
      <c r="Q774">
        <f>IF(AND(ISNUMBER($BW774),ISNUMBER($BX774)),MIN(1,MAX(0,($BX774-2019+1)/($BX774-$BW774+1))),"")</f>
        <v>0.0</v>
      </c>
      <c r="R774">
        <f>IF(AND(ISNUMBER($BW774),ISNUMBER($BX774)),MIN(1,MAX(0,($BX774-2016+1)/($BX774-$BW774+1))),"")</f>
        <v>0.1</v>
      </c>
      <c r="S774">
        <f>IF($L774&lt;&gt;"",IF($L774&gt;=2015.5,1,0),"")</f>
        <v>0.0</v>
      </c>
      <c r="T774">
        <f>IF($L774&lt;&gt;"",IF($L774&gt;=2016,1,0),"")</f>
        <v>0.0</v>
      </c>
      <c r="U774">
        <f>IF(ISNUMBER($BX774),IF($BX774&gt;=2016,1,0),"")</f>
        <v>1.0</v>
      </c>
      <c r="V774">
        <f>IF(ISNUMBER($BW774),IF($BW774&gt;=2016,1,0),"")</f>
        <v>0.0</v>
      </c>
      <c r="W774" t="str">
        <f>IF(AND(ISNUMBER($BW774),ISNUMBER($BX774)),IF($BW774&gt;=2016,"post-only",IF($BX774&lt;2016,"pre-only","mixed")),"")</f>
        <v>mixed</v>
      </c>
      <c r="X774">
        <f>IF(AND(ISNUMBER($BW774),ISNUMBER($BX774)),MIN(1,MAX(0,($BX774-2017+1)/($BX774-$BW774+1))),"")</f>
        <v>0.0</v>
      </c>
      <c r="Y774">
        <f>IF(AND(ISNUMBER($BW774),ISNUMBER($BX774)),MIN(1,MAX(0,($BX774-2018+1)/($BX774-$BW774+1))),"")</f>
        <v>0.0</v>
      </c>
      <c r="Z774">
        <f>IF(AND(ISNUMBER($BW774),ISNUMBER($BX774)),MIN(1,MAX(0,($BX774-2019+1)/($BX774-$BW774+1))),"")</f>
        <v>0.0</v>
      </c>
      <c r="AA774">
        <f>IF(ISNUMBER($BX774),IF($BX774&gt;=2017,1,0),"")</f>
        <v>0.0</v>
      </c>
      <c r="AB774">
        <f>IF(ISNUMBER($BX774),IF($BX774&gt;=2018,1,0),"")</f>
        <v>0.0</v>
      </c>
      <c r="AC774">
        <f>IF(ISNUMBER($BX774),IF($BX774&gt;=2019,1,0),"")</f>
        <v>0.0</v>
      </c>
      <c r="AD774">
        <f>IF($L774&lt;&gt;"",IF($L774&gt;2013,1,0),"")</f>
        <v>0.0</v>
      </c>
      <c r="AE774">
        <f>IF($L774&lt;&gt;"",1+IF($L774&gt;2011,1,0)+IF($L774&gt;2014,1,0),"")</f>
        <v>2.0</v>
      </c>
      <c r="AF774" t="inlineStr">
        <is>
          <t>loan (interest rate)</t>
        </is>
      </c>
      <c r="AG774" t="inlineStr">
        <is>
          <t>performance</t>
        </is>
      </c>
      <c r="AH774" t="inlineStr">
        <is>
          <t>non-sensitive</t>
        </is>
      </c>
      <c r="AI774" t="inlineStr">
        <is>
          <t>99_NCE</t>
        </is>
      </c>
      <c r="AJ774" t="inlineStr">
        <is>
          <t>99_NCE</t>
        </is>
      </c>
      <c r="AK774" t="str">
        <f>IF(AND($CF774&lt;&gt;"",IFERROR(INDEX(subsample_country_map!$B:$B,MATCH($CF774,subsample_country_map!$A:$A,0)),"")&lt;&gt;""),INDEX(subsample_country_map!$B:$B,MATCH($CF774,subsample_country_map!$A:$A,0)),INDEX(lookup!$AA:$AA,MATCH($A774,lookup!$A:$A,0)))</f>
        <v>99_NCE</v>
      </c>
      <c r="AL774" t="str">
        <f>IF(AND($CF774&lt;&gt;"",IFERROR(INDEX(subsample_country_map!$C:$C,MATCH($CF774,subsample_country_map!$A:$A,0)),"")&lt;&gt;""),INDEX(subsample_country_map!$C:$C,MATCH($CF774,subsample_country_map!$A:$A,0)),INDEX(lookup!$AB:$AB,MATCH($A774,lookup!$A:$A,0)))</f>
        <v>99_NCE</v>
      </c>
      <c r="AM774" t="str">
        <f>IF(AND($CF774&lt;&gt;"",IFERROR(INDEX(subsample_country_map!$D:$D,MATCH($CF774,subsample_country_map!$A:$A,0)),"")&lt;&gt;""),INDEX(subsample_country_map!$D:$D,MATCH($CF774,subsample_country_map!$A:$A,0)),INDEX(lookup!$AC:$AC,MATCH($A774,lookup!$A:$A,0)))</f>
        <v>99_NCE</v>
      </c>
      <c r="AN774" t="str">
        <f>IF(AND($CF774&lt;&gt;"",IFERROR(INDEX(subsample_country_map!$E:$E,MATCH($CF774,subsample_country_map!$A:$A,0)),"")&lt;&gt;""),INDEX(subsample_country_map!$E:$E,MATCH($CF774,subsample_country_map!$A:$A,0)),INDEX(lookup!$AD:$AD,MATCH($A774,lookup!$A:$A,0)))</f>
        <v>99_NCE</v>
      </c>
      <c r="AO774" t="str">
        <f>INDEX(lookup!$Y:$Y,MATCH($A774,lookup!$A:$A,0))</f>
        <v>0_published</v>
      </c>
      <c r="AP774" t="str">
        <f>INDEX(lookup!$Z:$Z,MATCH($A774,lookup!$A:$A,0))</f>
        <v>1_VHB high</v>
      </c>
      <c r="AQ774" t="str">
        <f>INDEX(lookup!$W:$W,MATCH($A774,lookup!$A:$A,0))</f>
        <v>1_fin/acc/econ</v>
      </c>
      <c r="AS774" t="inlineStr">
        <is>
          <t>staging</t>
        </is>
      </c>
      <c r="AT774" t="inlineStr">
        <is>
          <t>bad-CER</t>
        </is>
      </c>
      <c r="AU774" t="inlineStr">
        <is>
          <t>cost</t>
        </is>
      </c>
      <c r="AV774" t="inlineStr">
        <is>
          <t>1.870</t>
        </is>
      </c>
      <c r="AW774" t="inlineStr">
        <is>
          <t>0.869</t>
        </is>
      </c>
      <c r="BA774" t="n">
        <v>19068</v>
      </c>
      <c r="BB774" t="inlineStr">
        <is>
          <t>0</t>
        </is>
      </c>
      <c r="BC774" t="inlineStr">
        <is>
          <t>other: not stated</t>
        </is>
      </c>
      <c r="BD774" t="inlineStr">
        <is>
          <t>two-way:Firm&amp;Bank</t>
        </is>
      </c>
      <c r="BE774" t="inlineStr">
        <is>
          <t>none</t>
        </is>
      </c>
      <c r="BI774" t="inlineStr">
        <is>
          <t>Appendix Table A4</t>
        </is>
      </c>
      <c r="BJ774" t="inlineStr">
        <is>
          <t>column (1)</t>
        </is>
      </c>
      <c r="BK774" t="inlineStr">
        <is>
          <t>56</t>
        </is>
      </c>
      <c r="BL774" t="inlineStr">
        <is>
          <t>Total fossil fuel reserves 1.870** (0.869)</t>
        </is>
      </c>
      <c r="BM774" t="inlineStr">
        <is>
          <t>Total fossil fuel reserves</t>
        </is>
      </c>
      <c r="BN774" t="inlineStr">
        <is>
          <t>Loan rate</t>
        </is>
      </c>
      <c r="BO774" t="inlineStr">
        <is>
          <t>original</t>
        </is>
      </c>
      <c r="BP774" t="inlineStr">
        <is>
          <t>Delis et al (2021)</t>
        </is>
      </c>
      <c r="BQ774" t="inlineStr">
        <is>
          <t>computed</t>
        </is>
      </c>
      <c r="BT774" t="n">
        <v>0</v>
      </c>
      <c r="BU774" t="inlineStr">
        <is>
          <t>staging_Delis_et_al_2021.csv</t>
        </is>
      </c>
      <c r="BW774" t="n">
        <v>2007</v>
      </c>
      <c r="BX774" t="n">
        <v>2016</v>
      </c>
      <c r="BY774" t="inlineStr">
        <is>
          <t>global multi-country sample (DealScan syndicated l</t>
        </is>
      </c>
      <c r="BZ774" t="n">
        <v>2011.5</v>
      </c>
      <c r="CA774" t="n">
        <v>0.1</v>
      </c>
      <c r="CB774" t="n">
        <v>0</v>
      </c>
      <c r="CC774" t="n">
        <v>1</v>
      </c>
      <c r="CD774" t="n">
        <v>-0.01558302193316639</v>
      </c>
      <c r="CE774" t="n">
        <v>1</v>
      </c>
    </row>
    <row r="775">
      <c r="A775" t="inlineStr">
        <is>
          <t>Delis et al (2021)</t>
        </is>
      </c>
      <c r="B775" t="n">
        <v>2080</v>
      </c>
      <c r="C775" t="n">
        <v>-0.3592561645471797</v>
      </c>
      <c r="D775" t="n">
        <v>19068</v>
      </c>
      <c r="E775">
        <f>IF(ISNUMBER($BA775),$BA775,IF(AND(ISNUMBER($D775),ISNUMBER($BW775),ISNUMBER($BX775)),$D775*($BX775-$BW775+1),""))</f>
        <v>19068.0</v>
      </c>
      <c r="H775" t="inlineStr">
        <is>
          <t>partial</t>
        </is>
      </c>
      <c r="I775" t="inlineStr">
        <is>
          <t>Regression Cofficient and Standard Error  available</t>
        </is>
      </c>
      <c r="J775">
        <f>IF($BW775&lt;&gt;"",$BW775,"")</f>
        <v>2007.0</v>
      </c>
      <c r="K775">
        <f>IF($BX775&lt;&gt;"",$BX775,"")</f>
        <v>2016.0</v>
      </c>
      <c r="L775">
        <f>IF(AND(ISNUMBER($BW775),ISNUMBER($BX775)),($BW775+$BX775)/2,"")</f>
        <v>2011.5</v>
      </c>
      <c r="M775">
        <f>IF($L775&lt;&gt;"",$L775,"")</f>
        <v>2011.5</v>
      </c>
      <c r="N775">
        <f>IF(AND(ISNUMBER($BW775),ISNUMBER($BX775)),MIN(1,MAX(0,($BX775-2016+1)/($BX775-$BW775+1))),"")</f>
        <v>0.1</v>
      </c>
      <c r="O775">
        <f>IF(AND(ISNUMBER($BW775),ISNUMBER($BX775)),MIN(1,MAX(0,($BX775-2017+1)/($BX775-$BW775+1))),"")</f>
        <v>0.0</v>
      </c>
      <c r="P775">
        <f>IF(AND(ISNUMBER($BW775),ISNUMBER($BX775)),MIN(1,MAX(0,($BX775-2018+1)/($BX775-$BW775+1))),"")</f>
        <v>0.0</v>
      </c>
      <c r="Q775">
        <f>IF(AND(ISNUMBER($BW775),ISNUMBER($BX775)),MIN(1,MAX(0,($BX775-2019+1)/($BX775-$BW775+1))),"")</f>
        <v>0.0</v>
      </c>
      <c r="R775">
        <f>IF(AND(ISNUMBER($BW775),ISNUMBER($BX775)),MIN(1,MAX(0,($BX775-2016+1)/($BX775-$BW775+1))),"")</f>
        <v>0.1</v>
      </c>
      <c r="S775">
        <f>IF($L775&lt;&gt;"",IF($L775&gt;=2015.5,1,0),"")</f>
        <v>0.0</v>
      </c>
      <c r="T775">
        <f>IF($L775&lt;&gt;"",IF($L775&gt;=2016,1,0),"")</f>
        <v>0.0</v>
      </c>
      <c r="U775">
        <f>IF(ISNUMBER($BX775),IF($BX775&gt;=2016,1,0),"")</f>
        <v>1.0</v>
      </c>
      <c r="V775">
        <f>IF(ISNUMBER($BW775),IF($BW775&gt;=2016,1,0),"")</f>
        <v>0.0</v>
      </c>
      <c r="W775" t="str">
        <f>IF(AND(ISNUMBER($BW775),ISNUMBER($BX775)),IF($BW775&gt;=2016,"post-only",IF($BX775&lt;2016,"pre-only","mixed")),"")</f>
        <v>mixed</v>
      </c>
      <c r="X775">
        <f>IF(AND(ISNUMBER($BW775),ISNUMBER($BX775)),MIN(1,MAX(0,($BX775-2017+1)/($BX775-$BW775+1))),"")</f>
        <v>0.0</v>
      </c>
      <c r="Y775">
        <f>IF(AND(ISNUMBER($BW775),ISNUMBER($BX775)),MIN(1,MAX(0,($BX775-2018+1)/($BX775-$BW775+1))),"")</f>
        <v>0.0</v>
      </c>
      <c r="Z775">
        <f>IF(AND(ISNUMBER($BW775),ISNUMBER($BX775)),MIN(1,MAX(0,($BX775-2019+1)/($BX775-$BW775+1))),"")</f>
        <v>0.0</v>
      </c>
      <c r="AA775">
        <f>IF(ISNUMBER($BX775),IF($BX775&gt;=2017,1,0),"")</f>
        <v>0.0</v>
      </c>
      <c r="AB775">
        <f>IF(ISNUMBER($BX775),IF($BX775&gt;=2018,1,0),"")</f>
        <v>0.0</v>
      </c>
      <c r="AC775">
        <f>IF(ISNUMBER($BX775),IF($BX775&gt;=2019,1,0),"")</f>
        <v>0.0</v>
      </c>
      <c r="AD775">
        <f>IF($L775&lt;&gt;"",IF($L775&gt;2013,1,0),"")</f>
        <v>0.0</v>
      </c>
      <c r="AE775">
        <f>IF($L775&lt;&gt;"",1+IF($L775&gt;2011,1,0)+IF($L775&gt;2014,1,0),"")</f>
        <v>2.0</v>
      </c>
      <c r="AF775" t="inlineStr">
        <is>
          <t>loan (interest rate)</t>
        </is>
      </c>
      <c r="AG775" t="inlineStr">
        <is>
          <t>performance</t>
        </is>
      </c>
      <c r="AH775" t="inlineStr">
        <is>
          <t>non-sensitive</t>
        </is>
      </c>
      <c r="AI775" t="inlineStr">
        <is>
          <t>99_NCE</t>
        </is>
      </c>
      <c r="AJ775" t="inlineStr">
        <is>
          <t>99_NCE</t>
        </is>
      </c>
      <c r="AK775" t="str">
        <f>IF(AND($CF775&lt;&gt;"",IFERROR(INDEX(subsample_country_map!$B:$B,MATCH($CF775,subsample_country_map!$A:$A,0)),"")&lt;&gt;""),INDEX(subsample_country_map!$B:$B,MATCH($CF775,subsample_country_map!$A:$A,0)),INDEX(lookup!$AA:$AA,MATCH($A775,lookup!$A:$A,0)))</f>
        <v>99_NCE</v>
      </c>
      <c r="AL775" t="str">
        <f>IF(AND($CF775&lt;&gt;"",IFERROR(INDEX(subsample_country_map!$C:$C,MATCH($CF775,subsample_country_map!$A:$A,0)),"")&lt;&gt;""),INDEX(subsample_country_map!$C:$C,MATCH($CF775,subsample_country_map!$A:$A,0)),INDEX(lookup!$AB:$AB,MATCH($A775,lookup!$A:$A,0)))</f>
        <v>99_NCE</v>
      </c>
      <c r="AM775" t="str">
        <f>IF(AND($CF775&lt;&gt;"",IFERROR(INDEX(subsample_country_map!$D:$D,MATCH($CF775,subsample_country_map!$A:$A,0)),"")&lt;&gt;""),INDEX(subsample_country_map!$D:$D,MATCH($CF775,subsample_country_map!$A:$A,0)),INDEX(lookup!$AC:$AC,MATCH($A775,lookup!$A:$A,0)))</f>
        <v>99_NCE</v>
      </c>
      <c r="AN775" t="str">
        <f>IF(AND($CF775&lt;&gt;"",IFERROR(INDEX(subsample_country_map!$E:$E,MATCH($CF775,subsample_country_map!$A:$A,0)),"")&lt;&gt;""),INDEX(subsample_country_map!$E:$E,MATCH($CF775,subsample_country_map!$A:$A,0)),INDEX(lookup!$AD:$AD,MATCH($A775,lookup!$A:$A,0)))</f>
        <v>99_NCE</v>
      </c>
      <c r="AO775" t="str">
        <f>INDEX(lookup!$Y:$Y,MATCH($A775,lookup!$A:$A,0))</f>
        <v>0_published</v>
      </c>
      <c r="AP775" t="str">
        <f>INDEX(lookup!$Z:$Z,MATCH($A775,lookup!$A:$A,0))</f>
        <v>1_VHB high</v>
      </c>
      <c r="AQ775" t="str">
        <f>INDEX(lookup!$W:$W,MATCH($A775,lookup!$A:$A,0))</f>
        <v>1_fin/acc/econ</v>
      </c>
      <c r="AS775" t="inlineStr">
        <is>
          <t>staging</t>
        </is>
      </c>
      <c r="AT775" t="inlineStr">
        <is>
          <t>bad-CER</t>
        </is>
      </c>
      <c r="AU775" t="inlineStr">
        <is>
          <t>cost</t>
        </is>
      </c>
      <c r="AV775" t="inlineStr">
        <is>
          <t>1.465</t>
        </is>
      </c>
      <c r="AW775" t="inlineStr">
        <is>
          <t>0.916</t>
        </is>
      </c>
      <c r="BA775" t="n">
        <v>19068</v>
      </c>
      <c r="BB775" t="inlineStr">
        <is>
          <t>0</t>
        </is>
      </c>
      <c r="BC775" t="inlineStr">
        <is>
          <t>other: not stated</t>
        </is>
      </c>
      <c r="BD775" t="inlineStr">
        <is>
          <t>two-way:Firm&amp;Bank</t>
        </is>
      </c>
      <c r="BE775" t="inlineStr">
        <is>
          <t>none</t>
        </is>
      </c>
      <c r="BI775" t="inlineStr">
        <is>
          <t>Appendix Table A4</t>
        </is>
      </c>
      <c r="BJ775" t="inlineStr">
        <is>
          <t>column (2)</t>
        </is>
      </c>
      <c r="BK775" t="inlineStr">
        <is>
          <t>56</t>
        </is>
      </c>
      <c r="BL775" t="inlineStr">
        <is>
          <t>Total fossil fuel reserves 1.465 (0.916)</t>
        </is>
      </c>
      <c r="BM775" t="inlineStr">
        <is>
          <t>Total fossil fuel reserves</t>
        </is>
      </c>
      <c r="BN775" t="inlineStr">
        <is>
          <t>Loan rate</t>
        </is>
      </c>
      <c r="BO775" t="inlineStr">
        <is>
          <t>original</t>
        </is>
      </c>
      <c r="BP775" t="inlineStr">
        <is>
          <t>Delis et al (2021)</t>
        </is>
      </c>
      <c r="BQ775" t="inlineStr">
        <is>
          <t>v10-adopted</t>
        </is>
      </c>
      <c r="BT775" t="n">
        <v>0</v>
      </c>
      <c r="BU775" t="inlineStr">
        <is>
          <t>staging_Delis_et_al_2021.csv</t>
        </is>
      </c>
      <c r="BW775" t="n">
        <v>2007</v>
      </c>
      <c r="BX775" t="n">
        <v>2016</v>
      </c>
      <c r="BY775" t="inlineStr">
        <is>
          <t>global multi-country sample (DealScan syndicated l</t>
        </is>
      </c>
      <c r="BZ775" t="n">
        <v>2011.5</v>
      </c>
      <c r="CA775" t="n">
        <v>0.1</v>
      </c>
      <c r="CB775" t="n">
        <v>0</v>
      </c>
      <c r="CC775" t="n">
        <v>1</v>
      </c>
      <c r="CD775" t="n">
        <v>-0.3760315734523714</v>
      </c>
      <c r="CE775" t="n">
        <v>1</v>
      </c>
    </row>
    <row r="776">
      <c r="A776" t="inlineStr">
        <is>
          <t>Delis et al (2021)</t>
        </is>
      </c>
      <c r="B776" t="n">
        <v>2081</v>
      </c>
      <c r="C776" t="n">
        <v>-0.0249420802529519</v>
      </c>
      <c r="D776" t="n">
        <v>19083</v>
      </c>
      <c r="E776">
        <f>IF(ISNUMBER($BA776),$BA776,IF(AND(ISNUMBER($D776),ISNUMBER($BW776),ISNUMBER($BX776)),$D776*($BX776-$BW776+1),""))</f>
        <v>19083.0</v>
      </c>
      <c r="H776" t="inlineStr">
        <is>
          <t>partial</t>
        </is>
      </c>
      <c r="I776" t="inlineStr">
        <is>
          <t>Regression Cofficient and Standard Error  available</t>
        </is>
      </c>
      <c r="J776">
        <f>IF($BW776&lt;&gt;"",$BW776,"")</f>
        <v>2007.0</v>
      </c>
      <c r="K776">
        <f>IF($BX776&lt;&gt;"",$BX776,"")</f>
        <v>2016.0</v>
      </c>
      <c r="L776">
        <f>IF(AND(ISNUMBER($BW776),ISNUMBER($BX776)),($BW776+$BX776)/2,"")</f>
        <v>2011.5</v>
      </c>
      <c r="M776">
        <f>IF($L776&lt;&gt;"",$L776,"")</f>
        <v>2011.5</v>
      </c>
      <c r="N776">
        <f>IF(AND(ISNUMBER($BW776),ISNUMBER($BX776)),MIN(1,MAX(0,($BX776-2016+1)/($BX776-$BW776+1))),"")</f>
        <v>0.1</v>
      </c>
      <c r="O776">
        <f>IF(AND(ISNUMBER($BW776),ISNUMBER($BX776)),MIN(1,MAX(0,($BX776-2017+1)/($BX776-$BW776+1))),"")</f>
        <v>0.0</v>
      </c>
      <c r="P776">
        <f>IF(AND(ISNUMBER($BW776),ISNUMBER($BX776)),MIN(1,MAX(0,($BX776-2018+1)/($BX776-$BW776+1))),"")</f>
        <v>0.0</v>
      </c>
      <c r="Q776">
        <f>IF(AND(ISNUMBER($BW776),ISNUMBER($BX776)),MIN(1,MAX(0,($BX776-2019+1)/($BX776-$BW776+1))),"")</f>
        <v>0.0</v>
      </c>
      <c r="R776">
        <f>IF(AND(ISNUMBER($BW776),ISNUMBER($BX776)),MIN(1,MAX(0,($BX776-2016+1)/($BX776-$BW776+1))),"")</f>
        <v>0.1</v>
      </c>
      <c r="S776">
        <f>IF($L776&lt;&gt;"",IF($L776&gt;=2015.5,1,0),"")</f>
        <v>0.0</v>
      </c>
      <c r="T776">
        <f>IF($L776&lt;&gt;"",IF($L776&gt;=2016,1,0),"")</f>
        <v>0.0</v>
      </c>
      <c r="U776">
        <f>IF(ISNUMBER($BX776),IF($BX776&gt;=2016,1,0),"")</f>
        <v>1.0</v>
      </c>
      <c r="V776">
        <f>IF(ISNUMBER($BW776),IF($BW776&gt;=2016,1,0),"")</f>
        <v>0.0</v>
      </c>
      <c r="W776" t="str">
        <f>IF(AND(ISNUMBER($BW776),ISNUMBER($BX776)),IF($BW776&gt;=2016,"post-only",IF($BX776&lt;2016,"pre-only","mixed")),"")</f>
        <v>mixed</v>
      </c>
      <c r="X776">
        <f>IF(AND(ISNUMBER($BW776),ISNUMBER($BX776)),MIN(1,MAX(0,($BX776-2017+1)/($BX776-$BW776+1))),"")</f>
        <v>0.0</v>
      </c>
      <c r="Y776">
        <f>IF(AND(ISNUMBER($BW776),ISNUMBER($BX776)),MIN(1,MAX(0,($BX776-2018+1)/($BX776-$BW776+1))),"")</f>
        <v>0.0</v>
      </c>
      <c r="Z776">
        <f>IF(AND(ISNUMBER($BW776),ISNUMBER($BX776)),MIN(1,MAX(0,($BX776-2019+1)/($BX776-$BW776+1))),"")</f>
        <v>0.0</v>
      </c>
      <c r="AA776">
        <f>IF(ISNUMBER($BX776),IF($BX776&gt;=2017,1,0),"")</f>
        <v>0.0</v>
      </c>
      <c r="AB776">
        <f>IF(ISNUMBER($BX776),IF($BX776&gt;=2018,1,0),"")</f>
        <v>0.0</v>
      </c>
      <c r="AC776">
        <f>IF(ISNUMBER($BX776),IF($BX776&gt;=2019,1,0),"")</f>
        <v>0.0</v>
      </c>
      <c r="AD776">
        <f>IF($L776&lt;&gt;"",IF($L776&gt;2013,1,0),"")</f>
        <v>0.0</v>
      </c>
      <c r="AE776">
        <f>IF($L776&lt;&gt;"",1+IF($L776&gt;2011,1,0)+IF($L776&gt;2014,1,0),"")</f>
        <v>2.0</v>
      </c>
      <c r="AF776" t="inlineStr">
        <is>
          <t>loan (interest rate)</t>
        </is>
      </c>
      <c r="AG776" t="inlineStr">
        <is>
          <t>performance</t>
        </is>
      </c>
      <c r="AH776" t="inlineStr">
        <is>
          <t>non-sensitive</t>
        </is>
      </c>
      <c r="AI776" t="inlineStr">
        <is>
          <t>99_NCE</t>
        </is>
      </c>
      <c r="AJ776" t="inlineStr">
        <is>
          <t>99_NCE</t>
        </is>
      </c>
      <c r="AK776" t="str">
        <f>IF(AND($CF776&lt;&gt;"",IFERROR(INDEX(subsample_country_map!$B:$B,MATCH($CF776,subsample_country_map!$A:$A,0)),"")&lt;&gt;""),INDEX(subsample_country_map!$B:$B,MATCH($CF776,subsample_country_map!$A:$A,0)),INDEX(lookup!$AA:$AA,MATCH($A776,lookup!$A:$A,0)))</f>
        <v>99_NCE</v>
      </c>
      <c r="AL776" t="str">
        <f>IF(AND($CF776&lt;&gt;"",IFERROR(INDEX(subsample_country_map!$C:$C,MATCH($CF776,subsample_country_map!$A:$A,0)),"")&lt;&gt;""),INDEX(subsample_country_map!$C:$C,MATCH($CF776,subsample_country_map!$A:$A,0)),INDEX(lookup!$AB:$AB,MATCH($A776,lookup!$A:$A,0)))</f>
        <v>99_NCE</v>
      </c>
      <c r="AM776" t="str">
        <f>IF(AND($CF776&lt;&gt;"",IFERROR(INDEX(subsample_country_map!$D:$D,MATCH($CF776,subsample_country_map!$A:$A,0)),"")&lt;&gt;""),INDEX(subsample_country_map!$D:$D,MATCH($CF776,subsample_country_map!$A:$A,0)),INDEX(lookup!$AC:$AC,MATCH($A776,lookup!$A:$A,0)))</f>
        <v>99_NCE</v>
      </c>
      <c r="AN776" t="str">
        <f>IF(AND($CF776&lt;&gt;"",IFERROR(INDEX(subsample_country_map!$E:$E,MATCH($CF776,subsample_country_map!$A:$A,0)),"")&lt;&gt;""),INDEX(subsample_country_map!$E:$E,MATCH($CF776,subsample_country_map!$A:$A,0)),INDEX(lookup!$AD:$AD,MATCH($A776,lookup!$A:$A,0)))</f>
        <v>99_NCE</v>
      </c>
      <c r="AO776" t="str">
        <f>INDEX(lookup!$Y:$Y,MATCH($A776,lookup!$A:$A,0))</f>
        <v>0_published</v>
      </c>
      <c r="AP776" t="str">
        <f>INDEX(lookup!$Z:$Z,MATCH($A776,lookup!$A:$A,0))</f>
        <v>1_VHB high</v>
      </c>
      <c r="AQ776" t="str">
        <f>INDEX(lookup!$W:$W,MATCH($A776,lookup!$A:$A,0))</f>
        <v>1_fin/acc/econ</v>
      </c>
      <c r="AS776" t="inlineStr">
        <is>
          <t>staging</t>
        </is>
      </c>
      <c r="AT776" t="inlineStr">
        <is>
          <t>bad-CER</t>
        </is>
      </c>
      <c r="AU776" t="inlineStr">
        <is>
          <t>cost</t>
        </is>
      </c>
      <c r="AV776" t="inlineStr">
        <is>
          <t>1.775</t>
        </is>
      </c>
      <c r="AW776" t="inlineStr">
        <is>
          <t>0.515</t>
        </is>
      </c>
      <c r="BA776" t="n">
        <v>19083</v>
      </c>
      <c r="BB776" t="inlineStr">
        <is>
          <t>0</t>
        </is>
      </c>
      <c r="BC776" t="inlineStr">
        <is>
          <t>other: not stated</t>
        </is>
      </c>
      <c r="BD776" t="inlineStr">
        <is>
          <t>country</t>
        </is>
      </c>
      <c r="BE776" t="inlineStr">
        <is>
          <t>none</t>
        </is>
      </c>
      <c r="BI776" t="inlineStr">
        <is>
          <t>Appendix Table A5</t>
        </is>
      </c>
      <c r="BJ776" t="inlineStr">
        <is>
          <t>column (1)</t>
        </is>
      </c>
      <c r="BK776" t="inlineStr">
        <is>
          <t>57</t>
        </is>
      </c>
      <c r="BL776" t="inlineStr">
        <is>
          <t>Total fossil fuel reserves 1.775*** (0.515)</t>
        </is>
      </c>
      <c r="BM776" t="inlineStr">
        <is>
          <t>Total fossil fuel reserves</t>
        </is>
      </c>
      <c r="BN776" t="inlineStr">
        <is>
          <t>Loan rate</t>
        </is>
      </c>
      <c r="BO776" t="inlineStr">
        <is>
          <t>original</t>
        </is>
      </c>
      <c r="BP776" t="inlineStr">
        <is>
          <t>Delis et al (2021)</t>
        </is>
      </c>
      <c r="BQ776" t="inlineStr">
        <is>
          <t>computed</t>
        </is>
      </c>
      <c r="BT776" t="n">
        <v>0</v>
      </c>
      <c r="BU776" t="inlineStr">
        <is>
          <t>staging_Delis_et_al_2021.csv</t>
        </is>
      </c>
      <c r="BW776" t="n">
        <v>2007</v>
      </c>
      <c r="BX776" t="n">
        <v>2016</v>
      </c>
      <c r="BY776" t="inlineStr">
        <is>
          <t>global multi-country sample (DealScan syndicated l</t>
        </is>
      </c>
      <c r="BZ776" t="n">
        <v>2011.5</v>
      </c>
      <c r="CA776" t="n">
        <v>0.1</v>
      </c>
      <c r="CB776" t="n">
        <v>0</v>
      </c>
      <c r="CC776" t="n">
        <v>1</v>
      </c>
      <c r="CD776" t="n">
        <v>-0.02494725440170898</v>
      </c>
      <c r="CE776" t="n">
        <v>1</v>
      </c>
    </row>
    <row r="777">
      <c r="A777" t="inlineStr">
        <is>
          <t>Delis et al (2021)</t>
        </is>
      </c>
      <c r="B777" t="n">
        <v>2082</v>
      </c>
      <c r="C777" t="n">
        <v>-0.01741323192113686</v>
      </c>
      <c r="D777" t="n">
        <v>19083</v>
      </c>
      <c r="E777">
        <f>IF(ISNUMBER($BA777),$BA777,IF(AND(ISNUMBER($D777),ISNUMBER($BW777),ISNUMBER($BX777)),$D777*($BX777-$BW777+1),""))</f>
        <v>19083.0</v>
      </c>
      <c r="H777" t="inlineStr">
        <is>
          <t>partial</t>
        </is>
      </c>
      <c r="I777" t="inlineStr">
        <is>
          <t>Regression Cofficient and Standard Error  available</t>
        </is>
      </c>
      <c r="J777">
        <f>IF($BW777&lt;&gt;"",$BW777,"")</f>
        <v>2007.0</v>
      </c>
      <c r="K777">
        <f>IF($BX777&lt;&gt;"",$BX777,"")</f>
        <v>2016.0</v>
      </c>
      <c r="L777">
        <f>IF(AND(ISNUMBER($BW777),ISNUMBER($BX777)),($BW777+$BX777)/2,"")</f>
        <v>2011.5</v>
      </c>
      <c r="M777">
        <f>IF($L777&lt;&gt;"",$L777,"")</f>
        <v>2011.5</v>
      </c>
      <c r="N777">
        <f>IF(AND(ISNUMBER($BW777),ISNUMBER($BX777)),MIN(1,MAX(0,($BX777-2016+1)/($BX777-$BW777+1))),"")</f>
        <v>0.1</v>
      </c>
      <c r="O777">
        <f>IF(AND(ISNUMBER($BW777),ISNUMBER($BX777)),MIN(1,MAX(0,($BX777-2017+1)/($BX777-$BW777+1))),"")</f>
        <v>0.0</v>
      </c>
      <c r="P777">
        <f>IF(AND(ISNUMBER($BW777),ISNUMBER($BX777)),MIN(1,MAX(0,($BX777-2018+1)/($BX777-$BW777+1))),"")</f>
        <v>0.0</v>
      </c>
      <c r="Q777">
        <f>IF(AND(ISNUMBER($BW777),ISNUMBER($BX777)),MIN(1,MAX(0,($BX777-2019+1)/($BX777-$BW777+1))),"")</f>
        <v>0.0</v>
      </c>
      <c r="R777">
        <f>IF(AND(ISNUMBER($BW777),ISNUMBER($BX777)),MIN(1,MAX(0,($BX777-2016+1)/($BX777-$BW777+1))),"")</f>
        <v>0.1</v>
      </c>
      <c r="S777">
        <f>IF($L777&lt;&gt;"",IF($L777&gt;=2015.5,1,0),"")</f>
        <v>0.0</v>
      </c>
      <c r="T777">
        <f>IF($L777&lt;&gt;"",IF($L777&gt;=2016,1,0),"")</f>
        <v>0.0</v>
      </c>
      <c r="U777">
        <f>IF(ISNUMBER($BX777),IF($BX777&gt;=2016,1,0),"")</f>
        <v>1.0</v>
      </c>
      <c r="V777">
        <f>IF(ISNUMBER($BW777),IF($BW777&gt;=2016,1,0),"")</f>
        <v>0.0</v>
      </c>
      <c r="W777" t="str">
        <f>IF(AND(ISNUMBER($BW777),ISNUMBER($BX777)),IF($BW777&gt;=2016,"post-only",IF($BX777&lt;2016,"pre-only","mixed")),"")</f>
        <v>mixed</v>
      </c>
      <c r="X777">
        <f>IF(AND(ISNUMBER($BW777),ISNUMBER($BX777)),MIN(1,MAX(0,($BX777-2017+1)/($BX777-$BW777+1))),"")</f>
        <v>0.0</v>
      </c>
      <c r="Y777">
        <f>IF(AND(ISNUMBER($BW777),ISNUMBER($BX777)),MIN(1,MAX(0,($BX777-2018+1)/($BX777-$BW777+1))),"")</f>
        <v>0.0</v>
      </c>
      <c r="Z777">
        <f>IF(AND(ISNUMBER($BW777),ISNUMBER($BX777)),MIN(1,MAX(0,($BX777-2019+1)/($BX777-$BW777+1))),"")</f>
        <v>0.0</v>
      </c>
      <c r="AA777">
        <f>IF(ISNUMBER($BX777),IF($BX777&gt;=2017,1,0),"")</f>
        <v>0.0</v>
      </c>
      <c r="AB777">
        <f>IF(ISNUMBER($BX777),IF($BX777&gt;=2018,1,0),"")</f>
        <v>0.0</v>
      </c>
      <c r="AC777">
        <f>IF(ISNUMBER($BX777),IF($BX777&gt;=2019,1,0),"")</f>
        <v>0.0</v>
      </c>
      <c r="AD777">
        <f>IF($L777&lt;&gt;"",IF($L777&gt;2013,1,0),"")</f>
        <v>0.0</v>
      </c>
      <c r="AE777">
        <f>IF($L777&lt;&gt;"",1+IF($L777&gt;2011,1,0)+IF($L777&gt;2014,1,0),"")</f>
        <v>2.0</v>
      </c>
      <c r="AF777" t="inlineStr">
        <is>
          <t>loan (interest rate)</t>
        </is>
      </c>
      <c r="AG777" t="inlineStr">
        <is>
          <t>performance</t>
        </is>
      </c>
      <c r="AH777" t="inlineStr">
        <is>
          <t>non-sensitive</t>
        </is>
      </c>
      <c r="AI777" t="inlineStr">
        <is>
          <t>99_NCE</t>
        </is>
      </c>
      <c r="AJ777" t="inlineStr">
        <is>
          <t>99_NCE</t>
        </is>
      </c>
      <c r="AK777" t="str">
        <f>IF(AND($CF777&lt;&gt;"",IFERROR(INDEX(subsample_country_map!$B:$B,MATCH($CF777,subsample_country_map!$A:$A,0)),"")&lt;&gt;""),INDEX(subsample_country_map!$B:$B,MATCH($CF777,subsample_country_map!$A:$A,0)),INDEX(lookup!$AA:$AA,MATCH($A777,lookup!$A:$A,0)))</f>
        <v>99_NCE</v>
      </c>
      <c r="AL777" t="str">
        <f>IF(AND($CF777&lt;&gt;"",IFERROR(INDEX(subsample_country_map!$C:$C,MATCH($CF777,subsample_country_map!$A:$A,0)),"")&lt;&gt;""),INDEX(subsample_country_map!$C:$C,MATCH($CF777,subsample_country_map!$A:$A,0)),INDEX(lookup!$AB:$AB,MATCH($A777,lookup!$A:$A,0)))</f>
        <v>99_NCE</v>
      </c>
      <c r="AM777" t="str">
        <f>IF(AND($CF777&lt;&gt;"",IFERROR(INDEX(subsample_country_map!$D:$D,MATCH($CF777,subsample_country_map!$A:$A,0)),"")&lt;&gt;""),INDEX(subsample_country_map!$D:$D,MATCH($CF777,subsample_country_map!$A:$A,0)),INDEX(lookup!$AC:$AC,MATCH($A777,lookup!$A:$A,0)))</f>
        <v>99_NCE</v>
      </c>
      <c r="AN777" t="str">
        <f>IF(AND($CF777&lt;&gt;"",IFERROR(INDEX(subsample_country_map!$E:$E,MATCH($CF777,subsample_country_map!$A:$A,0)),"")&lt;&gt;""),INDEX(subsample_country_map!$E:$E,MATCH($CF777,subsample_country_map!$A:$A,0)),INDEX(lookup!$AD:$AD,MATCH($A777,lookup!$A:$A,0)))</f>
        <v>99_NCE</v>
      </c>
      <c r="AO777" t="str">
        <f>INDEX(lookup!$Y:$Y,MATCH($A777,lookup!$A:$A,0))</f>
        <v>0_published</v>
      </c>
      <c r="AP777" t="str">
        <f>INDEX(lookup!$Z:$Z,MATCH($A777,lookup!$A:$A,0))</f>
        <v>1_VHB high</v>
      </c>
      <c r="AQ777" t="str">
        <f>INDEX(lookup!$W:$W,MATCH($A777,lookup!$A:$A,0))</f>
        <v>1_fin/acc/econ</v>
      </c>
      <c r="AS777" t="inlineStr">
        <is>
          <t>staging</t>
        </is>
      </c>
      <c r="AT777" t="inlineStr">
        <is>
          <t>bad-CER</t>
        </is>
      </c>
      <c r="AU777" t="inlineStr">
        <is>
          <t>cost</t>
        </is>
      </c>
      <c r="AV777" t="inlineStr">
        <is>
          <t>1.316</t>
        </is>
      </c>
      <c r="AW777" t="inlineStr">
        <is>
          <t>0.547</t>
        </is>
      </c>
      <c r="BA777" t="n">
        <v>19083</v>
      </c>
      <c r="BB777" t="inlineStr">
        <is>
          <t>0</t>
        </is>
      </c>
      <c r="BC777" t="inlineStr">
        <is>
          <t>other: not stated</t>
        </is>
      </c>
      <c r="BD777" t="inlineStr">
        <is>
          <t>country</t>
        </is>
      </c>
      <c r="BE777" t="inlineStr">
        <is>
          <t>none</t>
        </is>
      </c>
      <c r="BI777" t="inlineStr">
        <is>
          <t>Appendix Table A5</t>
        </is>
      </c>
      <c r="BJ777" t="inlineStr">
        <is>
          <t>column (2)</t>
        </is>
      </c>
      <c r="BK777" t="inlineStr">
        <is>
          <t>57</t>
        </is>
      </c>
      <c r="BL777" t="inlineStr">
        <is>
          <t>Total fossil fuel reserves 1.316** (0.547)</t>
        </is>
      </c>
      <c r="BM777" t="inlineStr">
        <is>
          <t>Total fossil fuel reserves</t>
        </is>
      </c>
      <c r="BN777" t="inlineStr">
        <is>
          <t>Loan rate</t>
        </is>
      </c>
      <c r="BO777" t="inlineStr">
        <is>
          <t>original</t>
        </is>
      </c>
      <c r="BP777" t="inlineStr">
        <is>
          <t>Delis et al (2021)</t>
        </is>
      </c>
      <c r="BQ777" t="inlineStr">
        <is>
          <t>computed</t>
        </is>
      </c>
      <c r="BT777" t="n">
        <v>0</v>
      </c>
      <c r="BU777" t="inlineStr">
        <is>
          <t>staging_Delis_et_al_2021.csv</t>
        </is>
      </c>
      <c r="BW777" t="n">
        <v>2007</v>
      </c>
      <c r="BX777" t="n">
        <v>2016</v>
      </c>
      <c r="BY777" t="inlineStr">
        <is>
          <t>global multi-country sample (DealScan syndicated l</t>
        </is>
      </c>
      <c r="BZ777" t="n">
        <v>2011.5</v>
      </c>
      <c r="CA777" t="n">
        <v>0.1</v>
      </c>
      <c r="CB777" t="n">
        <v>0</v>
      </c>
      <c r="CC777" t="n">
        <v>1</v>
      </c>
      <c r="CD777" t="n">
        <v>-0.01741499225855402</v>
      </c>
      <c r="CE777" t="n">
        <v>1</v>
      </c>
    </row>
    <row r="778">
      <c r="A778" t="inlineStr">
        <is>
          <t>Delis et al (2021)</t>
        </is>
      </c>
      <c r="B778" t="n">
        <v>2083</v>
      </c>
      <c r="C778" t="n">
        <v>-0.02122862041382712</v>
      </c>
      <c r="D778" t="n">
        <v>19068</v>
      </c>
      <c r="E778">
        <f>IF(ISNUMBER($BA778),$BA778,IF(AND(ISNUMBER($D778),ISNUMBER($BW778),ISNUMBER($BX778)),$D778*($BX778-$BW778+1),""))</f>
        <v>19068.0</v>
      </c>
      <c r="H778" t="inlineStr">
        <is>
          <t>partial</t>
        </is>
      </c>
      <c r="I778" t="inlineStr">
        <is>
          <t>Regression Cofficient and Standard Error  available</t>
        </is>
      </c>
      <c r="J778">
        <f>IF($BW778&lt;&gt;"",$BW778,"")</f>
        <v>2007.0</v>
      </c>
      <c r="K778">
        <f>IF($BX778&lt;&gt;"",$BX778,"")</f>
        <v>2016.0</v>
      </c>
      <c r="L778">
        <f>IF(AND(ISNUMBER($BW778),ISNUMBER($BX778)),($BW778+$BX778)/2,"")</f>
        <v>2011.5</v>
      </c>
      <c r="M778">
        <f>IF($L778&lt;&gt;"",$L778,"")</f>
        <v>2011.5</v>
      </c>
      <c r="N778">
        <f>IF(AND(ISNUMBER($BW778),ISNUMBER($BX778)),MIN(1,MAX(0,($BX778-2016+1)/($BX778-$BW778+1))),"")</f>
        <v>0.1</v>
      </c>
      <c r="O778">
        <f>IF(AND(ISNUMBER($BW778),ISNUMBER($BX778)),MIN(1,MAX(0,($BX778-2017+1)/($BX778-$BW778+1))),"")</f>
        <v>0.0</v>
      </c>
      <c r="P778">
        <f>IF(AND(ISNUMBER($BW778),ISNUMBER($BX778)),MIN(1,MAX(0,($BX778-2018+1)/($BX778-$BW778+1))),"")</f>
        <v>0.0</v>
      </c>
      <c r="Q778">
        <f>IF(AND(ISNUMBER($BW778),ISNUMBER($BX778)),MIN(1,MAX(0,($BX778-2019+1)/($BX778-$BW778+1))),"")</f>
        <v>0.0</v>
      </c>
      <c r="R778">
        <f>IF(AND(ISNUMBER($BW778),ISNUMBER($BX778)),MIN(1,MAX(0,($BX778-2016+1)/($BX778-$BW778+1))),"")</f>
        <v>0.1</v>
      </c>
      <c r="S778">
        <f>IF($L778&lt;&gt;"",IF($L778&gt;=2015.5,1,0),"")</f>
        <v>0.0</v>
      </c>
      <c r="T778">
        <f>IF($L778&lt;&gt;"",IF($L778&gt;=2016,1,0),"")</f>
        <v>0.0</v>
      </c>
      <c r="U778">
        <f>IF(ISNUMBER($BX778),IF($BX778&gt;=2016,1,0),"")</f>
        <v>1.0</v>
      </c>
      <c r="V778">
        <f>IF(ISNUMBER($BW778),IF($BW778&gt;=2016,1,0),"")</f>
        <v>0.0</v>
      </c>
      <c r="W778" t="str">
        <f>IF(AND(ISNUMBER($BW778),ISNUMBER($BX778)),IF($BW778&gt;=2016,"post-only",IF($BX778&lt;2016,"pre-only","mixed")),"")</f>
        <v>mixed</v>
      </c>
      <c r="X778">
        <f>IF(AND(ISNUMBER($BW778),ISNUMBER($BX778)),MIN(1,MAX(0,($BX778-2017+1)/($BX778-$BW778+1))),"")</f>
        <v>0.0</v>
      </c>
      <c r="Y778">
        <f>IF(AND(ISNUMBER($BW778),ISNUMBER($BX778)),MIN(1,MAX(0,($BX778-2018+1)/($BX778-$BW778+1))),"")</f>
        <v>0.0</v>
      </c>
      <c r="Z778">
        <f>IF(AND(ISNUMBER($BW778),ISNUMBER($BX778)),MIN(1,MAX(0,($BX778-2019+1)/($BX778-$BW778+1))),"")</f>
        <v>0.0</v>
      </c>
      <c r="AA778">
        <f>IF(ISNUMBER($BX778),IF($BX778&gt;=2017,1,0),"")</f>
        <v>0.0</v>
      </c>
      <c r="AB778">
        <f>IF(ISNUMBER($BX778),IF($BX778&gt;=2018,1,0),"")</f>
        <v>0.0</v>
      </c>
      <c r="AC778">
        <f>IF(ISNUMBER($BX778),IF($BX778&gt;=2019,1,0),"")</f>
        <v>0.0</v>
      </c>
      <c r="AD778">
        <f>IF($L778&lt;&gt;"",IF($L778&gt;2013,1,0),"")</f>
        <v>0.0</v>
      </c>
      <c r="AE778">
        <f>IF($L778&lt;&gt;"",1+IF($L778&gt;2011,1,0)+IF($L778&gt;2014,1,0),"")</f>
        <v>2.0</v>
      </c>
      <c r="AF778" t="inlineStr">
        <is>
          <t>loan (interest rate)</t>
        </is>
      </c>
      <c r="AG778" t="inlineStr">
        <is>
          <t>performance</t>
        </is>
      </c>
      <c r="AH778" t="inlineStr">
        <is>
          <t>non-sensitive</t>
        </is>
      </c>
      <c r="AI778" t="inlineStr">
        <is>
          <t>99_NCE</t>
        </is>
      </c>
      <c r="AJ778" t="inlineStr">
        <is>
          <t>99_NCE</t>
        </is>
      </c>
      <c r="AK778" t="str">
        <f>IF(AND($CF778&lt;&gt;"",IFERROR(INDEX(subsample_country_map!$B:$B,MATCH($CF778,subsample_country_map!$A:$A,0)),"")&lt;&gt;""),INDEX(subsample_country_map!$B:$B,MATCH($CF778,subsample_country_map!$A:$A,0)),INDEX(lookup!$AA:$AA,MATCH($A778,lookup!$A:$A,0)))</f>
        <v>99_NCE</v>
      </c>
      <c r="AL778" t="str">
        <f>IF(AND($CF778&lt;&gt;"",IFERROR(INDEX(subsample_country_map!$C:$C,MATCH($CF778,subsample_country_map!$A:$A,0)),"")&lt;&gt;""),INDEX(subsample_country_map!$C:$C,MATCH($CF778,subsample_country_map!$A:$A,0)),INDEX(lookup!$AB:$AB,MATCH($A778,lookup!$A:$A,0)))</f>
        <v>99_NCE</v>
      </c>
      <c r="AM778" t="str">
        <f>IF(AND($CF778&lt;&gt;"",IFERROR(INDEX(subsample_country_map!$D:$D,MATCH($CF778,subsample_country_map!$A:$A,0)),"")&lt;&gt;""),INDEX(subsample_country_map!$D:$D,MATCH($CF778,subsample_country_map!$A:$A,0)),INDEX(lookup!$AC:$AC,MATCH($A778,lookup!$A:$A,0)))</f>
        <v>99_NCE</v>
      </c>
      <c r="AN778" t="str">
        <f>IF(AND($CF778&lt;&gt;"",IFERROR(INDEX(subsample_country_map!$E:$E,MATCH($CF778,subsample_country_map!$A:$A,0)),"")&lt;&gt;""),INDEX(subsample_country_map!$E:$E,MATCH($CF778,subsample_country_map!$A:$A,0)),INDEX(lookup!$AD:$AD,MATCH($A778,lookup!$A:$A,0)))</f>
        <v>99_NCE</v>
      </c>
      <c r="AO778" t="str">
        <f>INDEX(lookup!$Y:$Y,MATCH($A778,lookup!$A:$A,0))</f>
        <v>0_published</v>
      </c>
      <c r="AP778" t="str">
        <f>INDEX(lookup!$Z:$Z,MATCH($A778,lookup!$A:$A,0))</f>
        <v>1_VHB high</v>
      </c>
      <c r="AQ778" t="str">
        <f>INDEX(lookup!$W:$W,MATCH($A778,lookup!$A:$A,0))</f>
        <v>1_fin/acc/econ</v>
      </c>
      <c r="AS778" t="inlineStr">
        <is>
          <t>staging</t>
        </is>
      </c>
      <c r="AT778" t="inlineStr">
        <is>
          <t>bad-CER</t>
        </is>
      </c>
      <c r="AU778" t="inlineStr">
        <is>
          <t>cost</t>
        </is>
      </c>
      <c r="AV778" t="inlineStr">
        <is>
          <t>1.683</t>
        </is>
      </c>
      <c r="AW778" t="inlineStr">
        <is>
          <t>0.574</t>
        </is>
      </c>
      <c r="BA778" t="n">
        <v>19068</v>
      </c>
      <c r="BB778" t="inlineStr">
        <is>
          <t>0</t>
        </is>
      </c>
      <c r="BC778" t="inlineStr">
        <is>
          <t>other: not stated</t>
        </is>
      </c>
      <c r="BD778" t="inlineStr">
        <is>
          <t>country</t>
        </is>
      </c>
      <c r="BE778" t="inlineStr">
        <is>
          <t>none</t>
        </is>
      </c>
      <c r="BI778" t="inlineStr">
        <is>
          <t>Appendix Table A6</t>
        </is>
      </c>
      <c r="BJ778" t="inlineStr">
        <is>
          <t>column (1)</t>
        </is>
      </c>
      <c r="BK778" t="inlineStr">
        <is>
          <t>58</t>
        </is>
      </c>
      <c r="BL778" t="inlineStr">
        <is>
          <t>Total fossil fuel reserves 1.683*** (0.574)</t>
        </is>
      </c>
      <c r="BM778" t="inlineStr">
        <is>
          <t>Total fossil fuel reserves</t>
        </is>
      </c>
      <c r="BN778" t="inlineStr">
        <is>
          <t>Loan rate</t>
        </is>
      </c>
      <c r="BO778" t="inlineStr">
        <is>
          <t>original</t>
        </is>
      </c>
      <c r="BP778" t="inlineStr">
        <is>
          <t>Delis et al (2021)</t>
        </is>
      </c>
      <c r="BQ778" t="inlineStr">
        <is>
          <t>computed</t>
        </is>
      </c>
      <c r="BT778" t="n">
        <v>0</v>
      </c>
      <c r="BU778" t="inlineStr">
        <is>
          <t>staging_Delis_et_al_2021.csv</t>
        </is>
      </c>
      <c r="BW778" t="n">
        <v>2007</v>
      </c>
      <c r="BX778" t="n">
        <v>2016</v>
      </c>
      <c r="BY778" t="inlineStr">
        <is>
          <t>global multi-country sample (DealScan syndicated l</t>
        </is>
      </c>
      <c r="BZ778" t="n">
        <v>2011.5</v>
      </c>
      <c r="CA778" t="n">
        <v>0.1</v>
      </c>
      <c r="CB778" t="n">
        <v>0</v>
      </c>
      <c r="CC778" t="n">
        <v>1</v>
      </c>
      <c r="CD778" t="n">
        <v>-0.02123181019956478</v>
      </c>
      <c r="CE778" t="n">
        <v>1</v>
      </c>
    </row>
    <row r="779">
      <c r="A779" t="inlineStr">
        <is>
          <t>Delis et al (2021)</t>
        </is>
      </c>
      <c r="B779" t="n">
        <v>2084</v>
      </c>
      <c r="C779" t="n">
        <v>-0.0320695671036253</v>
      </c>
      <c r="D779" t="n">
        <v>19068</v>
      </c>
      <c r="E779">
        <f>IF(ISNUMBER($BA779),$BA779,IF(AND(ISNUMBER($D779),ISNUMBER($BW779),ISNUMBER($BX779)),$D779*($BX779-$BW779+1),""))</f>
        <v>19068.0</v>
      </c>
      <c r="H779" t="inlineStr">
        <is>
          <t>partial</t>
        </is>
      </c>
      <c r="I779" t="inlineStr">
        <is>
          <t>Regression Cofficient and Standard Error  available</t>
        </is>
      </c>
      <c r="J779">
        <f>IF($BW779&lt;&gt;"",$BW779,"")</f>
        <v>2007.0</v>
      </c>
      <c r="K779">
        <f>IF($BX779&lt;&gt;"",$BX779,"")</f>
        <v>2016.0</v>
      </c>
      <c r="L779">
        <f>IF(AND(ISNUMBER($BW779),ISNUMBER($BX779)),($BW779+$BX779)/2,"")</f>
        <v>2011.5</v>
      </c>
      <c r="M779">
        <f>IF($L779&lt;&gt;"",$L779,"")</f>
        <v>2011.5</v>
      </c>
      <c r="N779">
        <f>IF(AND(ISNUMBER($BW779),ISNUMBER($BX779)),MIN(1,MAX(0,($BX779-2016+1)/($BX779-$BW779+1))),"")</f>
        <v>0.1</v>
      </c>
      <c r="O779">
        <f>IF(AND(ISNUMBER($BW779),ISNUMBER($BX779)),MIN(1,MAX(0,($BX779-2017+1)/($BX779-$BW779+1))),"")</f>
        <v>0.0</v>
      </c>
      <c r="P779">
        <f>IF(AND(ISNUMBER($BW779),ISNUMBER($BX779)),MIN(1,MAX(0,($BX779-2018+1)/($BX779-$BW779+1))),"")</f>
        <v>0.0</v>
      </c>
      <c r="Q779">
        <f>IF(AND(ISNUMBER($BW779),ISNUMBER($BX779)),MIN(1,MAX(0,($BX779-2019+1)/($BX779-$BW779+1))),"")</f>
        <v>0.0</v>
      </c>
      <c r="R779">
        <f>IF(AND(ISNUMBER($BW779),ISNUMBER($BX779)),MIN(1,MAX(0,($BX779-2016+1)/($BX779-$BW779+1))),"")</f>
        <v>0.1</v>
      </c>
      <c r="S779">
        <f>IF($L779&lt;&gt;"",IF($L779&gt;=2015.5,1,0),"")</f>
        <v>0.0</v>
      </c>
      <c r="T779">
        <f>IF($L779&lt;&gt;"",IF($L779&gt;=2016,1,0),"")</f>
        <v>0.0</v>
      </c>
      <c r="U779">
        <f>IF(ISNUMBER($BX779),IF($BX779&gt;=2016,1,0),"")</f>
        <v>1.0</v>
      </c>
      <c r="V779">
        <f>IF(ISNUMBER($BW779),IF($BW779&gt;=2016,1,0),"")</f>
        <v>0.0</v>
      </c>
      <c r="W779" t="str">
        <f>IF(AND(ISNUMBER($BW779),ISNUMBER($BX779)),IF($BW779&gt;=2016,"post-only",IF($BX779&lt;2016,"pre-only","mixed")),"")</f>
        <v>mixed</v>
      </c>
      <c r="X779">
        <f>IF(AND(ISNUMBER($BW779),ISNUMBER($BX779)),MIN(1,MAX(0,($BX779-2017+1)/($BX779-$BW779+1))),"")</f>
        <v>0.0</v>
      </c>
      <c r="Y779">
        <f>IF(AND(ISNUMBER($BW779),ISNUMBER($BX779)),MIN(1,MAX(0,($BX779-2018+1)/($BX779-$BW779+1))),"")</f>
        <v>0.0</v>
      </c>
      <c r="Z779">
        <f>IF(AND(ISNUMBER($BW779),ISNUMBER($BX779)),MIN(1,MAX(0,($BX779-2019+1)/($BX779-$BW779+1))),"")</f>
        <v>0.0</v>
      </c>
      <c r="AA779">
        <f>IF(ISNUMBER($BX779),IF($BX779&gt;=2017,1,0),"")</f>
        <v>0.0</v>
      </c>
      <c r="AB779">
        <f>IF(ISNUMBER($BX779),IF($BX779&gt;=2018,1,0),"")</f>
        <v>0.0</v>
      </c>
      <c r="AC779">
        <f>IF(ISNUMBER($BX779),IF($BX779&gt;=2019,1,0),"")</f>
        <v>0.0</v>
      </c>
      <c r="AD779">
        <f>IF($L779&lt;&gt;"",IF($L779&gt;2013,1,0),"")</f>
        <v>0.0</v>
      </c>
      <c r="AE779">
        <f>IF($L779&lt;&gt;"",1+IF($L779&gt;2011,1,0)+IF($L779&gt;2014,1,0),"")</f>
        <v>2.0</v>
      </c>
      <c r="AF779" t="inlineStr">
        <is>
          <t>loan (interest rate)</t>
        </is>
      </c>
      <c r="AG779" t="inlineStr">
        <is>
          <t>performance</t>
        </is>
      </c>
      <c r="AH779" t="inlineStr">
        <is>
          <t>non-sensitive</t>
        </is>
      </c>
      <c r="AI779" t="inlineStr">
        <is>
          <t>99_NCE</t>
        </is>
      </c>
      <c r="AJ779" t="inlineStr">
        <is>
          <t>99_NCE</t>
        </is>
      </c>
      <c r="AK779" t="str">
        <f>IF(AND($CF779&lt;&gt;"",IFERROR(INDEX(subsample_country_map!$B:$B,MATCH($CF779,subsample_country_map!$A:$A,0)),"")&lt;&gt;""),INDEX(subsample_country_map!$B:$B,MATCH($CF779,subsample_country_map!$A:$A,0)),INDEX(lookup!$AA:$AA,MATCH($A779,lookup!$A:$A,0)))</f>
        <v>99_NCE</v>
      </c>
      <c r="AL779" t="str">
        <f>IF(AND($CF779&lt;&gt;"",IFERROR(INDEX(subsample_country_map!$C:$C,MATCH($CF779,subsample_country_map!$A:$A,0)),"")&lt;&gt;""),INDEX(subsample_country_map!$C:$C,MATCH($CF779,subsample_country_map!$A:$A,0)),INDEX(lookup!$AB:$AB,MATCH($A779,lookup!$A:$A,0)))</f>
        <v>99_NCE</v>
      </c>
      <c r="AM779" t="str">
        <f>IF(AND($CF779&lt;&gt;"",IFERROR(INDEX(subsample_country_map!$D:$D,MATCH($CF779,subsample_country_map!$A:$A,0)),"")&lt;&gt;""),INDEX(subsample_country_map!$D:$D,MATCH($CF779,subsample_country_map!$A:$A,0)),INDEX(lookup!$AC:$AC,MATCH($A779,lookup!$A:$A,0)))</f>
        <v>99_NCE</v>
      </c>
      <c r="AN779" t="str">
        <f>IF(AND($CF779&lt;&gt;"",IFERROR(INDEX(subsample_country_map!$E:$E,MATCH($CF779,subsample_country_map!$A:$A,0)),"")&lt;&gt;""),INDEX(subsample_country_map!$E:$E,MATCH($CF779,subsample_country_map!$A:$A,0)),INDEX(lookup!$AD:$AD,MATCH($A779,lookup!$A:$A,0)))</f>
        <v>99_NCE</v>
      </c>
      <c r="AO779" t="str">
        <f>INDEX(lookup!$Y:$Y,MATCH($A779,lookup!$A:$A,0))</f>
        <v>0_published</v>
      </c>
      <c r="AP779" t="str">
        <f>INDEX(lookup!$Z:$Z,MATCH($A779,lookup!$A:$A,0))</f>
        <v>1_VHB high</v>
      </c>
      <c r="AQ779" t="str">
        <f>INDEX(lookup!$W:$W,MATCH($A779,lookup!$A:$A,0))</f>
        <v>1_fin/acc/econ</v>
      </c>
      <c r="AS779" t="inlineStr">
        <is>
          <t>staging</t>
        </is>
      </c>
      <c r="AT779" t="inlineStr">
        <is>
          <t>bad-CER</t>
        </is>
      </c>
      <c r="AU779" t="inlineStr">
        <is>
          <t>cost</t>
        </is>
      </c>
      <c r="AV779" t="inlineStr">
        <is>
          <t>1.772</t>
        </is>
      </c>
      <c r="AW779" t="inlineStr">
        <is>
          <t>8.261</t>
        </is>
      </c>
      <c r="BA779" t="n">
        <v>19068</v>
      </c>
      <c r="BB779" t="inlineStr">
        <is>
          <t>0</t>
        </is>
      </c>
      <c r="BC779" t="inlineStr">
        <is>
          <t>other: not stated</t>
        </is>
      </c>
      <c r="BD779" t="inlineStr">
        <is>
          <t>country</t>
        </is>
      </c>
      <c r="BE779" t="inlineStr">
        <is>
          <t>none</t>
        </is>
      </c>
      <c r="BI779" t="inlineStr">
        <is>
          <t>Appendix Table A6</t>
        </is>
      </c>
      <c r="BJ779" t="inlineStr">
        <is>
          <t>column (2)</t>
        </is>
      </c>
      <c r="BK779" t="inlineStr">
        <is>
          <t>58</t>
        </is>
      </c>
      <c r="BL779" t="inlineStr">
        <is>
          <t>Total fossil fuel reserves 1.772 (8.261)</t>
        </is>
      </c>
      <c r="BM779" t="inlineStr">
        <is>
          <t>Total fossil fuel reserves</t>
        </is>
      </c>
      <c r="BN779" t="inlineStr">
        <is>
          <t>Loan rate</t>
        </is>
      </c>
      <c r="BO779" t="inlineStr">
        <is>
          <t>original</t>
        </is>
      </c>
      <c r="BP779" t="inlineStr">
        <is>
          <t>Delis et al (2021)</t>
        </is>
      </c>
      <c r="BQ779" t="inlineStr">
        <is>
          <t>v10-adopted</t>
        </is>
      </c>
      <c r="BT779" t="n">
        <v>0</v>
      </c>
      <c r="BU779" t="inlineStr">
        <is>
          <t>staging_Delis_et_al_2021.csv</t>
        </is>
      </c>
      <c r="BW779" t="n">
        <v>2007</v>
      </c>
      <c r="BX779" t="n">
        <v>2016</v>
      </c>
      <c r="BY779" t="inlineStr">
        <is>
          <t>global multi-country sample (DealScan syndicated l</t>
        </is>
      </c>
      <c r="BZ779" t="n">
        <v>2011.5</v>
      </c>
      <c r="CA779" t="n">
        <v>0.1</v>
      </c>
      <c r="CB779" t="n">
        <v>0</v>
      </c>
      <c r="CC779" t="n">
        <v>1</v>
      </c>
      <c r="CD779" t="n">
        <v>-0.03208056795112329</v>
      </c>
      <c r="CE779" t="n">
        <v>1</v>
      </c>
    </row>
    <row r="780">
      <c r="A780" t="inlineStr">
        <is>
          <t>Delis et al (2021)</t>
        </is>
      </c>
      <c r="B780" t="n">
        <v>2085</v>
      </c>
      <c r="C780" t="n">
        <v>-0.02451335761473288</v>
      </c>
      <c r="D780" t="n">
        <v>19060</v>
      </c>
      <c r="E780">
        <f>IF(ISNUMBER($BA780),$BA780,IF(AND(ISNUMBER($D780),ISNUMBER($BW780),ISNUMBER($BX780)),$D780*($BX780-$BW780+1),""))</f>
        <v>19060.0</v>
      </c>
      <c r="H780" t="inlineStr">
        <is>
          <t>partial</t>
        </is>
      </c>
      <c r="I780" t="inlineStr">
        <is>
          <t>Regression Cofficient and Standard Error  available</t>
        </is>
      </c>
      <c r="J780">
        <f>IF($BW780&lt;&gt;"",$BW780,"")</f>
        <v>2007.0</v>
      </c>
      <c r="K780">
        <f>IF($BX780&lt;&gt;"",$BX780,"")</f>
        <v>2016.0</v>
      </c>
      <c r="L780">
        <f>IF(AND(ISNUMBER($BW780),ISNUMBER($BX780)),($BW780+$BX780)/2,"")</f>
        <v>2011.5</v>
      </c>
      <c r="M780">
        <f>IF($L780&lt;&gt;"",$L780,"")</f>
        <v>2011.5</v>
      </c>
      <c r="N780">
        <f>IF(AND(ISNUMBER($BW780),ISNUMBER($BX780)),MIN(1,MAX(0,($BX780-2016+1)/($BX780-$BW780+1))),"")</f>
        <v>0.1</v>
      </c>
      <c r="O780">
        <f>IF(AND(ISNUMBER($BW780),ISNUMBER($BX780)),MIN(1,MAX(0,($BX780-2017+1)/($BX780-$BW780+1))),"")</f>
        <v>0.0</v>
      </c>
      <c r="P780">
        <f>IF(AND(ISNUMBER($BW780),ISNUMBER($BX780)),MIN(1,MAX(0,($BX780-2018+1)/($BX780-$BW780+1))),"")</f>
        <v>0.0</v>
      </c>
      <c r="Q780">
        <f>IF(AND(ISNUMBER($BW780),ISNUMBER($BX780)),MIN(1,MAX(0,($BX780-2019+1)/($BX780-$BW780+1))),"")</f>
        <v>0.0</v>
      </c>
      <c r="R780">
        <f>IF(AND(ISNUMBER($BW780),ISNUMBER($BX780)),MIN(1,MAX(0,($BX780-2016+1)/($BX780-$BW780+1))),"")</f>
        <v>0.1</v>
      </c>
      <c r="S780">
        <f>IF($L780&lt;&gt;"",IF($L780&gt;=2015.5,1,0),"")</f>
        <v>0.0</v>
      </c>
      <c r="T780">
        <f>IF($L780&lt;&gt;"",IF($L780&gt;=2016,1,0),"")</f>
        <v>0.0</v>
      </c>
      <c r="U780">
        <f>IF(ISNUMBER($BX780),IF($BX780&gt;=2016,1,0),"")</f>
        <v>1.0</v>
      </c>
      <c r="V780">
        <f>IF(ISNUMBER($BW780),IF($BW780&gt;=2016,1,0),"")</f>
        <v>0.0</v>
      </c>
      <c r="W780" t="str">
        <f>IF(AND(ISNUMBER($BW780),ISNUMBER($BX780)),IF($BW780&gt;=2016,"post-only",IF($BX780&lt;2016,"pre-only","mixed")),"")</f>
        <v>mixed</v>
      </c>
      <c r="X780">
        <f>IF(AND(ISNUMBER($BW780),ISNUMBER($BX780)),MIN(1,MAX(0,($BX780-2017+1)/($BX780-$BW780+1))),"")</f>
        <v>0.0</v>
      </c>
      <c r="Y780">
        <f>IF(AND(ISNUMBER($BW780),ISNUMBER($BX780)),MIN(1,MAX(0,($BX780-2018+1)/($BX780-$BW780+1))),"")</f>
        <v>0.0</v>
      </c>
      <c r="Z780">
        <f>IF(AND(ISNUMBER($BW780),ISNUMBER($BX780)),MIN(1,MAX(0,($BX780-2019+1)/($BX780-$BW780+1))),"")</f>
        <v>0.0</v>
      </c>
      <c r="AA780">
        <f>IF(ISNUMBER($BX780),IF($BX780&gt;=2017,1,0),"")</f>
        <v>0.0</v>
      </c>
      <c r="AB780">
        <f>IF(ISNUMBER($BX780),IF($BX780&gt;=2018,1,0),"")</f>
        <v>0.0</v>
      </c>
      <c r="AC780">
        <f>IF(ISNUMBER($BX780),IF($BX780&gt;=2019,1,0),"")</f>
        <v>0.0</v>
      </c>
      <c r="AD780">
        <f>IF($L780&lt;&gt;"",IF($L780&gt;2013,1,0),"")</f>
        <v>0.0</v>
      </c>
      <c r="AE780">
        <f>IF($L780&lt;&gt;"",1+IF($L780&gt;2011,1,0)+IF($L780&gt;2014,1,0),"")</f>
        <v>2.0</v>
      </c>
      <c r="AF780" t="inlineStr">
        <is>
          <t>loan (interest rate)</t>
        </is>
      </c>
      <c r="AG780" t="inlineStr">
        <is>
          <t>performance</t>
        </is>
      </c>
      <c r="AH780" t="inlineStr">
        <is>
          <t>non-sensitive</t>
        </is>
      </c>
      <c r="AI780" t="inlineStr">
        <is>
          <t>99_NCE</t>
        </is>
      </c>
      <c r="AJ780" t="inlineStr">
        <is>
          <t>99_NCE</t>
        </is>
      </c>
      <c r="AK780" t="str">
        <f>IF(AND($CF780&lt;&gt;"",IFERROR(INDEX(subsample_country_map!$B:$B,MATCH($CF780,subsample_country_map!$A:$A,0)),"")&lt;&gt;""),INDEX(subsample_country_map!$B:$B,MATCH($CF780,subsample_country_map!$A:$A,0)),INDEX(lookup!$AA:$AA,MATCH($A780,lookup!$A:$A,0)))</f>
        <v>99_NCE</v>
      </c>
      <c r="AL780" t="str">
        <f>IF(AND($CF780&lt;&gt;"",IFERROR(INDEX(subsample_country_map!$C:$C,MATCH($CF780,subsample_country_map!$A:$A,0)),"")&lt;&gt;""),INDEX(subsample_country_map!$C:$C,MATCH($CF780,subsample_country_map!$A:$A,0)),INDEX(lookup!$AB:$AB,MATCH($A780,lookup!$A:$A,0)))</f>
        <v>99_NCE</v>
      </c>
      <c r="AM780" t="str">
        <f>IF(AND($CF780&lt;&gt;"",IFERROR(INDEX(subsample_country_map!$D:$D,MATCH($CF780,subsample_country_map!$A:$A,0)),"")&lt;&gt;""),INDEX(subsample_country_map!$D:$D,MATCH($CF780,subsample_country_map!$A:$A,0)),INDEX(lookup!$AC:$AC,MATCH($A780,lookup!$A:$A,0)))</f>
        <v>99_NCE</v>
      </c>
      <c r="AN780" t="str">
        <f>IF(AND($CF780&lt;&gt;"",IFERROR(INDEX(subsample_country_map!$E:$E,MATCH($CF780,subsample_country_map!$A:$A,0)),"")&lt;&gt;""),INDEX(subsample_country_map!$E:$E,MATCH($CF780,subsample_country_map!$A:$A,0)),INDEX(lookup!$AD:$AD,MATCH($A780,lookup!$A:$A,0)))</f>
        <v>99_NCE</v>
      </c>
      <c r="AO780" t="str">
        <f>INDEX(lookup!$Y:$Y,MATCH($A780,lookup!$A:$A,0))</f>
        <v>0_published</v>
      </c>
      <c r="AP780" t="str">
        <f>INDEX(lookup!$Z:$Z,MATCH($A780,lookup!$A:$A,0))</f>
        <v>1_VHB high</v>
      </c>
      <c r="AQ780" t="str">
        <f>INDEX(lookup!$W:$W,MATCH($A780,lookup!$A:$A,0))</f>
        <v>1_fin/acc/econ</v>
      </c>
      <c r="AS780" t="inlineStr">
        <is>
          <t>staging</t>
        </is>
      </c>
      <c r="AT780" t="inlineStr">
        <is>
          <t>bad-CER</t>
        </is>
      </c>
      <c r="AU780" t="inlineStr">
        <is>
          <t>cost</t>
        </is>
      </c>
      <c r="AV780" t="inlineStr">
        <is>
          <t>19.55</t>
        </is>
      </c>
      <c r="AW780" t="inlineStr">
        <is>
          <t>5.775</t>
        </is>
      </c>
      <c r="BA780" t="n">
        <v>19060</v>
      </c>
      <c r="BB780" t="inlineStr">
        <is>
          <t>0</t>
        </is>
      </c>
      <c r="BC780" t="inlineStr">
        <is>
          <t>other: not stated</t>
        </is>
      </c>
      <c r="BD780" t="inlineStr">
        <is>
          <t>country</t>
        </is>
      </c>
      <c r="BE780" t="inlineStr">
        <is>
          <t>none</t>
        </is>
      </c>
      <c r="BI780" t="inlineStr">
        <is>
          <t>Appendix Table A7</t>
        </is>
      </c>
      <c r="BJ780" t="inlineStr">
        <is>
          <t>column (1)</t>
        </is>
      </c>
      <c r="BK780" t="inlineStr">
        <is>
          <t>59</t>
        </is>
      </c>
      <c r="BL780" t="inlineStr">
        <is>
          <t>Total fossil fuel reserves 19.55*** (5.775)</t>
        </is>
      </c>
      <c r="BM780" t="inlineStr">
        <is>
          <t>Total fossil fuel reserves</t>
        </is>
      </c>
      <c r="BN780" t="inlineStr">
        <is>
          <t>Loan rate</t>
        </is>
      </c>
      <c r="BO780" t="inlineStr">
        <is>
          <t>original</t>
        </is>
      </c>
      <c r="BP780" t="inlineStr">
        <is>
          <t>Delis et al (2021)</t>
        </is>
      </c>
      <c r="BQ780" t="inlineStr">
        <is>
          <t>computed</t>
        </is>
      </c>
      <c r="BT780" t="n">
        <v>0</v>
      </c>
      <c r="BU780" t="inlineStr">
        <is>
          <t>staging_Delis_et_al_2021.csv</t>
        </is>
      </c>
      <c r="BW780" t="n">
        <v>2007</v>
      </c>
      <c r="BX780" t="n">
        <v>2016</v>
      </c>
      <c r="BY780" t="inlineStr">
        <is>
          <t>global multi-country sample (DealScan syndicated l</t>
        </is>
      </c>
      <c r="BZ780" t="n">
        <v>2011.5</v>
      </c>
      <c r="CA780" t="n">
        <v>0.1</v>
      </c>
      <c r="CB780" t="n">
        <v>0</v>
      </c>
      <c r="CC780" t="n">
        <v>1</v>
      </c>
      <c r="CD780" t="n">
        <v>-0.02451826944972852</v>
      </c>
      <c r="CE780" t="n">
        <v>1</v>
      </c>
    </row>
    <row r="781">
      <c r="A781" t="inlineStr">
        <is>
          <t>Delis et al (2021)</t>
        </is>
      </c>
      <c r="B781" t="n">
        <v>2086</v>
      </c>
      <c r="C781" t="n">
        <v>-0.01819378754067555</v>
      </c>
      <c r="D781" t="n">
        <v>19060</v>
      </c>
      <c r="E781">
        <f>IF(ISNUMBER($BA781),$BA781,IF(AND(ISNUMBER($D781),ISNUMBER($BW781),ISNUMBER($BX781)),$D781*($BX781-$BW781+1),""))</f>
        <v>19060.0</v>
      </c>
      <c r="H781" t="inlineStr">
        <is>
          <t>partial</t>
        </is>
      </c>
      <c r="I781" t="inlineStr">
        <is>
          <t>Regression Cofficient and Standard Error  available</t>
        </is>
      </c>
      <c r="J781">
        <f>IF($BW781&lt;&gt;"",$BW781,"")</f>
        <v>2007.0</v>
      </c>
      <c r="K781">
        <f>IF($BX781&lt;&gt;"",$BX781,"")</f>
        <v>2016.0</v>
      </c>
      <c r="L781">
        <f>IF(AND(ISNUMBER($BW781),ISNUMBER($BX781)),($BW781+$BX781)/2,"")</f>
        <v>2011.5</v>
      </c>
      <c r="M781">
        <f>IF($L781&lt;&gt;"",$L781,"")</f>
        <v>2011.5</v>
      </c>
      <c r="N781">
        <f>IF(AND(ISNUMBER($BW781),ISNUMBER($BX781)),MIN(1,MAX(0,($BX781-2016+1)/($BX781-$BW781+1))),"")</f>
        <v>0.1</v>
      </c>
      <c r="O781">
        <f>IF(AND(ISNUMBER($BW781),ISNUMBER($BX781)),MIN(1,MAX(0,($BX781-2017+1)/($BX781-$BW781+1))),"")</f>
        <v>0.0</v>
      </c>
      <c r="P781">
        <f>IF(AND(ISNUMBER($BW781),ISNUMBER($BX781)),MIN(1,MAX(0,($BX781-2018+1)/($BX781-$BW781+1))),"")</f>
        <v>0.0</v>
      </c>
      <c r="Q781">
        <f>IF(AND(ISNUMBER($BW781),ISNUMBER($BX781)),MIN(1,MAX(0,($BX781-2019+1)/($BX781-$BW781+1))),"")</f>
        <v>0.0</v>
      </c>
      <c r="R781">
        <f>IF(AND(ISNUMBER($BW781),ISNUMBER($BX781)),MIN(1,MAX(0,($BX781-2016+1)/($BX781-$BW781+1))),"")</f>
        <v>0.1</v>
      </c>
      <c r="S781">
        <f>IF($L781&lt;&gt;"",IF($L781&gt;=2015.5,1,0),"")</f>
        <v>0.0</v>
      </c>
      <c r="T781">
        <f>IF($L781&lt;&gt;"",IF($L781&gt;=2016,1,0),"")</f>
        <v>0.0</v>
      </c>
      <c r="U781">
        <f>IF(ISNUMBER($BX781),IF($BX781&gt;=2016,1,0),"")</f>
        <v>1.0</v>
      </c>
      <c r="V781">
        <f>IF(ISNUMBER($BW781),IF($BW781&gt;=2016,1,0),"")</f>
        <v>0.0</v>
      </c>
      <c r="W781" t="str">
        <f>IF(AND(ISNUMBER($BW781),ISNUMBER($BX781)),IF($BW781&gt;=2016,"post-only",IF($BX781&lt;2016,"pre-only","mixed")),"")</f>
        <v>mixed</v>
      </c>
      <c r="X781">
        <f>IF(AND(ISNUMBER($BW781),ISNUMBER($BX781)),MIN(1,MAX(0,($BX781-2017+1)/($BX781-$BW781+1))),"")</f>
        <v>0.0</v>
      </c>
      <c r="Y781">
        <f>IF(AND(ISNUMBER($BW781),ISNUMBER($BX781)),MIN(1,MAX(0,($BX781-2018+1)/($BX781-$BW781+1))),"")</f>
        <v>0.0</v>
      </c>
      <c r="Z781">
        <f>IF(AND(ISNUMBER($BW781),ISNUMBER($BX781)),MIN(1,MAX(0,($BX781-2019+1)/($BX781-$BW781+1))),"")</f>
        <v>0.0</v>
      </c>
      <c r="AA781">
        <f>IF(ISNUMBER($BX781),IF($BX781&gt;=2017,1,0),"")</f>
        <v>0.0</v>
      </c>
      <c r="AB781">
        <f>IF(ISNUMBER($BX781),IF($BX781&gt;=2018,1,0),"")</f>
        <v>0.0</v>
      </c>
      <c r="AC781">
        <f>IF(ISNUMBER($BX781),IF($BX781&gt;=2019,1,0),"")</f>
        <v>0.0</v>
      </c>
      <c r="AD781">
        <f>IF($L781&lt;&gt;"",IF($L781&gt;2013,1,0),"")</f>
        <v>0.0</v>
      </c>
      <c r="AE781">
        <f>IF($L781&lt;&gt;"",1+IF($L781&gt;2011,1,0)+IF($L781&gt;2014,1,0),"")</f>
        <v>2.0</v>
      </c>
      <c r="AF781" t="inlineStr">
        <is>
          <t>loan (interest rate)</t>
        </is>
      </c>
      <c r="AG781" t="inlineStr">
        <is>
          <t>performance</t>
        </is>
      </c>
      <c r="AH781" t="inlineStr">
        <is>
          <t>non-sensitive</t>
        </is>
      </c>
      <c r="AI781" t="inlineStr">
        <is>
          <t>99_NCE</t>
        </is>
      </c>
      <c r="AJ781" t="inlineStr">
        <is>
          <t>99_NCE</t>
        </is>
      </c>
      <c r="AK781" t="str">
        <f>IF(AND($CF781&lt;&gt;"",IFERROR(INDEX(subsample_country_map!$B:$B,MATCH($CF781,subsample_country_map!$A:$A,0)),"")&lt;&gt;""),INDEX(subsample_country_map!$B:$B,MATCH($CF781,subsample_country_map!$A:$A,0)),INDEX(lookup!$AA:$AA,MATCH($A781,lookup!$A:$A,0)))</f>
        <v>99_NCE</v>
      </c>
      <c r="AL781" t="str">
        <f>IF(AND($CF781&lt;&gt;"",IFERROR(INDEX(subsample_country_map!$C:$C,MATCH($CF781,subsample_country_map!$A:$A,0)),"")&lt;&gt;""),INDEX(subsample_country_map!$C:$C,MATCH($CF781,subsample_country_map!$A:$A,0)),INDEX(lookup!$AB:$AB,MATCH($A781,lookup!$A:$A,0)))</f>
        <v>99_NCE</v>
      </c>
      <c r="AM781" t="str">
        <f>IF(AND($CF781&lt;&gt;"",IFERROR(INDEX(subsample_country_map!$D:$D,MATCH($CF781,subsample_country_map!$A:$A,0)),"")&lt;&gt;""),INDEX(subsample_country_map!$D:$D,MATCH($CF781,subsample_country_map!$A:$A,0)),INDEX(lookup!$AC:$AC,MATCH($A781,lookup!$A:$A,0)))</f>
        <v>99_NCE</v>
      </c>
      <c r="AN781" t="str">
        <f>IF(AND($CF781&lt;&gt;"",IFERROR(INDEX(subsample_country_map!$E:$E,MATCH($CF781,subsample_country_map!$A:$A,0)),"")&lt;&gt;""),INDEX(subsample_country_map!$E:$E,MATCH($CF781,subsample_country_map!$A:$A,0)),INDEX(lookup!$AD:$AD,MATCH($A781,lookup!$A:$A,0)))</f>
        <v>99_NCE</v>
      </c>
      <c r="AO781" t="str">
        <f>INDEX(lookup!$Y:$Y,MATCH($A781,lookup!$A:$A,0))</f>
        <v>0_published</v>
      </c>
      <c r="AP781" t="str">
        <f>INDEX(lookup!$Z:$Z,MATCH($A781,lookup!$A:$A,0))</f>
        <v>1_VHB high</v>
      </c>
      <c r="AQ781" t="str">
        <f>INDEX(lookup!$W:$W,MATCH($A781,lookup!$A:$A,0))</f>
        <v>1_fin/acc/econ</v>
      </c>
      <c r="AS781" t="inlineStr">
        <is>
          <t>staging</t>
        </is>
      </c>
      <c r="AT781" t="inlineStr">
        <is>
          <t>bad-CER</t>
        </is>
      </c>
      <c r="AU781" t="inlineStr">
        <is>
          <t>cost</t>
        </is>
      </c>
      <c r="AV781" t="inlineStr">
        <is>
          <t>20.57</t>
        </is>
      </c>
      <c r="AW781" t="inlineStr">
        <is>
          <t>8.188</t>
        </is>
      </c>
      <c r="BA781" t="n">
        <v>19060</v>
      </c>
      <c r="BB781" t="inlineStr">
        <is>
          <t>0</t>
        </is>
      </c>
      <c r="BC781" t="inlineStr">
        <is>
          <t>other: not stated</t>
        </is>
      </c>
      <c r="BD781" t="inlineStr">
        <is>
          <t>country</t>
        </is>
      </c>
      <c r="BE781" t="inlineStr">
        <is>
          <t>none</t>
        </is>
      </c>
      <c r="BI781" t="inlineStr">
        <is>
          <t>Appendix Table A7</t>
        </is>
      </c>
      <c r="BJ781" t="inlineStr">
        <is>
          <t>column (2)</t>
        </is>
      </c>
      <c r="BK781" t="inlineStr">
        <is>
          <t>59</t>
        </is>
      </c>
      <c r="BL781" t="inlineStr">
        <is>
          <t>Total fossil fuel reserves 20.57** (8.188)</t>
        </is>
      </c>
      <c r="BM781" t="inlineStr">
        <is>
          <t>Total fossil fuel reserves</t>
        </is>
      </c>
      <c r="BN781" t="inlineStr">
        <is>
          <t>Loan rate</t>
        </is>
      </c>
      <c r="BO781" t="inlineStr">
        <is>
          <t>original</t>
        </is>
      </c>
      <c r="BP781" t="inlineStr">
        <is>
          <t>Delis et al (2021)</t>
        </is>
      </c>
      <c r="BQ781" t="inlineStr">
        <is>
          <t>computed</t>
        </is>
      </c>
      <c r="BT781" t="n">
        <v>0</v>
      </c>
      <c r="BU781" t="inlineStr">
        <is>
          <t>staging_Delis_et_al_2021.csv</t>
        </is>
      </c>
      <c r="BW781" t="n">
        <v>2007</v>
      </c>
      <c r="BX781" t="n">
        <v>2016</v>
      </c>
      <c r="BY781" t="inlineStr">
        <is>
          <t>global multi-country sample (DealScan syndicated l</t>
        </is>
      </c>
      <c r="BZ781" t="n">
        <v>2011.5</v>
      </c>
      <c r="CA781" t="n">
        <v>0.1</v>
      </c>
      <c r="CB781" t="n">
        <v>0</v>
      </c>
      <c r="CC781" t="n">
        <v>1</v>
      </c>
      <c r="CD781" t="n">
        <v>-0.01819579540502323</v>
      </c>
      <c r="CE781" t="n">
        <v>1</v>
      </c>
    </row>
    <row r="782">
      <c r="A782" t="inlineStr">
        <is>
          <t>Delis et al (2021)</t>
        </is>
      </c>
      <c r="B782" t="n">
        <v>2087</v>
      </c>
      <c r="C782" t="n">
        <v>-0.03087721357779968</v>
      </c>
      <c r="D782" t="n">
        <v>10098</v>
      </c>
      <c r="E782">
        <f>IF(ISNUMBER($BA782),$BA782,IF(AND(ISNUMBER($D782),ISNUMBER($BW782),ISNUMBER($BX782)),$D782*($BX782-$BW782+1),""))</f>
        <v>10098.0</v>
      </c>
      <c r="H782" t="inlineStr">
        <is>
          <t>partial</t>
        </is>
      </c>
      <c r="I782" t="inlineStr">
        <is>
          <t>Regression Cofficient and Standard Error  available</t>
        </is>
      </c>
      <c r="J782">
        <f>IF($BW782&lt;&gt;"",$BW782,"")</f>
        <v>2007.0</v>
      </c>
      <c r="K782">
        <f>IF($BX782&lt;&gt;"",$BX782,"")</f>
        <v>2016.0</v>
      </c>
      <c r="L782">
        <f>IF(AND(ISNUMBER($BW782),ISNUMBER($BX782)),($BW782+$BX782)/2,"")</f>
        <v>2011.5</v>
      </c>
      <c r="M782">
        <f>IF($L782&lt;&gt;"",$L782,"")</f>
        <v>2011.5</v>
      </c>
      <c r="N782">
        <f>IF(AND(ISNUMBER($BW782),ISNUMBER($BX782)),MIN(1,MAX(0,($BX782-2016+1)/($BX782-$BW782+1))),"")</f>
        <v>0.1</v>
      </c>
      <c r="O782">
        <f>IF(AND(ISNUMBER($BW782),ISNUMBER($BX782)),MIN(1,MAX(0,($BX782-2017+1)/($BX782-$BW782+1))),"")</f>
        <v>0.0</v>
      </c>
      <c r="P782">
        <f>IF(AND(ISNUMBER($BW782),ISNUMBER($BX782)),MIN(1,MAX(0,($BX782-2018+1)/($BX782-$BW782+1))),"")</f>
        <v>0.0</v>
      </c>
      <c r="Q782">
        <f>IF(AND(ISNUMBER($BW782),ISNUMBER($BX782)),MIN(1,MAX(0,($BX782-2019+1)/($BX782-$BW782+1))),"")</f>
        <v>0.0</v>
      </c>
      <c r="R782">
        <f>IF(AND(ISNUMBER($BW782),ISNUMBER($BX782)),MIN(1,MAX(0,($BX782-2016+1)/($BX782-$BW782+1))),"")</f>
        <v>0.1</v>
      </c>
      <c r="S782">
        <f>IF($L782&lt;&gt;"",IF($L782&gt;=2015.5,1,0),"")</f>
        <v>0.0</v>
      </c>
      <c r="T782">
        <f>IF($L782&lt;&gt;"",IF($L782&gt;=2016,1,0),"")</f>
        <v>0.0</v>
      </c>
      <c r="U782">
        <f>IF(ISNUMBER($BX782),IF($BX782&gt;=2016,1,0),"")</f>
        <v>1.0</v>
      </c>
      <c r="V782">
        <f>IF(ISNUMBER($BW782),IF($BW782&gt;=2016,1,0),"")</f>
        <v>0.0</v>
      </c>
      <c r="W782" t="str">
        <f>IF(AND(ISNUMBER($BW782),ISNUMBER($BX782)),IF($BW782&gt;=2016,"post-only",IF($BX782&lt;2016,"pre-only","mixed")),"")</f>
        <v>mixed</v>
      </c>
      <c r="X782">
        <f>IF(AND(ISNUMBER($BW782),ISNUMBER($BX782)),MIN(1,MAX(0,($BX782-2017+1)/($BX782-$BW782+1))),"")</f>
        <v>0.0</v>
      </c>
      <c r="Y782">
        <f>IF(AND(ISNUMBER($BW782),ISNUMBER($BX782)),MIN(1,MAX(0,($BX782-2018+1)/($BX782-$BW782+1))),"")</f>
        <v>0.0</v>
      </c>
      <c r="Z782">
        <f>IF(AND(ISNUMBER($BW782),ISNUMBER($BX782)),MIN(1,MAX(0,($BX782-2019+1)/($BX782-$BW782+1))),"")</f>
        <v>0.0</v>
      </c>
      <c r="AA782">
        <f>IF(ISNUMBER($BX782),IF($BX782&gt;=2017,1,0),"")</f>
        <v>0.0</v>
      </c>
      <c r="AB782">
        <f>IF(ISNUMBER($BX782),IF($BX782&gt;=2018,1,0),"")</f>
        <v>0.0</v>
      </c>
      <c r="AC782">
        <f>IF(ISNUMBER($BX782),IF($BX782&gt;=2019,1,0),"")</f>
        <v>0.0</v>
      </c>
      <c r="AD782">
        <f>IF($L782&lt;&gt;"",IF($L782&gt;2013,1,0),"")</f>
        <v>0.0</v>
      </c>
      <c r="AE782">
        <f>IF($L782&lt;&gt;"",1+IF($L782&gt;2011,1,0)+IF($L782&gt;2014,1,0),"")</f>
        <v>2.0</v>
      </c>
      <c r="AF782" t="inlineStr">
        <is>
          <t>loan (interest rate)</t>
        </is>
      </c>
      <c r="AG782" t="inlineStr">
        <is>
          <t>performance</t>
        </is>
      </c>
      <c r="AH782" t="inlineStr">
        <is>
          <t>non-sensitive</t>
        </is>
      </c>
      <c r="AI782" t="inlineStr">
        <is>
          <t>99_NCE</t>
        </is>
      </c>
      <c r="AJ782" t="inlineStr">
        <is>
          <t>99_NCE</t>
        </is>
      </c>
      <c r="AK782" t="str">
        <f>IF(AND($CF782&lt;&gt;"",IFERROR(INDEX(subsample_country_map!$B:$B,MATCH($CF782,subsample_country_map!$A:$A,0)),"")&lt;&gt;""),INDEX(subsample_country_map!$B:$B,MATCH($CF782,subsample_country_map!$A:$A,0)),INDEX(lookup!$AA:$AA,MATCH($A782,lookup!$A:$A,0)))</f>
        <v>99_NCE</v>
      </c>
      <c r="AL782" t="str">
        <f>IF(AND($CF782&lt;&gt;"",IFERROR(INDEX(subsample_country_map!$C:$C,MATCH($CF782,subsample_country_map!$A:$A,0)),"")&lt;&gt;""),INDEX(subsample_country_map!$C:$C,MATCH($CF782,subsample_country_map!$A:$A,0)),INDEX(lookup!$AB:$AB,MATCH($A782,lookup!$A:$A,0)))</f>
        <v>99_NCE</v>
      </c>
      <c r="AM782" t="str">
        <f>IF(AND($CF782&lt;&gt;"",IFERROR(INDEX(subsample_country_map!$D:$D,MATCH($CF782,subsample_country_map!$A:$A,0)),"")&lt;&gt;""),INDEX(subsample_country_map!$D:$D,MATCH($CF782,subsample_country_map!$A:$A,0)),INDEX(lookup!$AC:$AC,MATCH($A782,lookup!$A:$A,0)))</f>
        <v>99_NCE</v>
      </c>
      <c r="AN782" t="str">
        <f>IF(AND($CF782&lt;&gt;"",IFERROR(INDEX(subsample_country_map!$E:$E,MATCH($CF782,subsample_country_map!$A:$A,0)),"")&lt;&gt;""),INDEX(subsample_country_map!$E:$E,MATCH($CF782,subsample_country_map!$A:$A,0)),INDEX(lookup!$AD:$AD,MATCH($A782,lookup!$A:$A,0)))</f>
        <v>99_NCE</v>
      </c>
      <c r="AO782" t="str">
        <f>INDEX(lookup!$Y:$Y,MATCH($A782,lookup!$A:$A,0))</f>
        <v>0_published</v>
      </c>
      <c r="AP782" t="str">
        <f>INDEX(lookup!$Z:$Z,MATCH($A782,lookup!$A:$A,0))</f>
        <v>1_VHB high</v>
      </c>
      <c r="AQ782" t="str">
        <f>INDEX(lookup!$W:$W,MATCH($A782,lookup!$A:$A,0))</f>
        <v>1_fin/acc/econ</v>
      </c>
      <c r="AS782" t="inlineStr">
        <is>
          <t>staging</t>
        </is>
      </c>
      <c r="AT782" t="inlineStr">
        <is>
          <t>bad-CER</t>
        </is>
      </c>
      <c r="AU782" t="inlineStr">
        <is>
          <t>cost</t>
        </is>
      </c>
      <c r="AV782" t="inlineStr">
        <is>
          <t>0.506</t>
        </is>
      </c>
      <c r="AW782" t="inlineStr">
        <is>
          <t>0.163</t>
        </is>
      </c>
      <c r="BA782" t="n">
        <v>10098</v>
      </c>
      <c r="BB782" t="inlineStr">
        <is>
          <t>0</t>
        </is>
      </c>
      <c r="BC782" t="inlineStr">
        <is>
          <t>other: not stated</t>
        </is>
      </c>
      <c r="BD782" t="inlineStr">
        <is>
          <t>country</t>
        </is>
      </c>
      <c r="BE782" t="inlineStr">
        <is>
          <t>none</t>
        </is>
      </c>
      <c r="BI782" t="inlineStr">
        <is>
          <t>Appendix Table A7</t>
        </is>
      </c>
      <c r="BJ782" t="inlineStr">
        <is>
          <t>column (3)</t>
        </is>
      </c>
      <c r="BK782" t="inlineStr">
        <is>
          <t>59</t>
        </is>
      </c>
      <c r="BL782" t="inlineStr">
        <is>
          <t>Total fossil fuel reserves 0.506*** (0.163)</t>
        </is>
      </c>
      <c r="BM782" t="inlineStr">
        <is>
          <t>Total fossil fuel reserves</t>
        </is>
      </c>
      <c r="BN782" t="inlineStr">
        <is>
          <t>Loan rate</t>
        </is>
      </c>
      <c r="BO782" t="inlineStr">
        <is>
          <t>original</t>
        </is>
      </c>
      <c r="BP782" t="inlineStr">
        <is>
          <t>Delis et al (2021)</t>
        </is>
      </c>
      <c r="BQ782" t="inlineStr">
        <is>
          <t>computed</t>
        </is>
      </c>
      <c r="BT782" t="n">
        <v>0</v>
      </c>
      <c r="BU782" t="inlineStr">
        <is>
          <t>staging_Delis_et_al_2021.csv</t>
        </is>
      </c>
      <c r="BW782" t="n">
        <v>2007</v>
      </c>
      <c r="BX782" t="n">
        <v>2016</v>
      </c>
      <c r="BY782" t="inlineStr">
        <is>
          <t>global multi-country sample (DealScan syndicated l</t>
        </is>
      </c>
      <c r="BZ782" t="n">
        <v>2011.5</v>
      </c>
      <c r="CA782" t="n">
        <v>0.1</v>
      </c>
      <c r="CB782" t="n">
        <v>0</v>
      </c>
      <c r="CC782" t="n">
        <v>1</v>
      </c>
      <c r="CD782" t="n">
        <v>-0.03088703199729051</v>
      </c>
      <c r="CE782" t="n">
        <v>1</v>
      </c>
    </row>
    <row r="783">
      <c r="A783" t="inlineStr">
        <is>
          <t>Delis et al (2021)</t>
        </is>
      </c>
      <c r="B783" t="n">
        <v>2088</v>
      </c>
      <c r="C783" t="n">
        <v>-0.006885590511707283</v>
      </c>
      <c r="D783" t="n">
        <v>10052</v>
      </c>
      <c r="E783">
        <f>IF(ISNUMBER($BA783),$BA783,IF(AND(ISNUMBER($D783),ISNUMBER($BW783),ISNUMBER($BX783)),$D783*($BX783-$BW783+1),""))</f>
        <v>10052.0</v>
      </c>
      <c r="H783" t="inlineStr">
        <is>
          <t>partial</t>
        </is>
      </c>
      <c r="I783" t="inlineStr">
        <is>
          <t>Regression Cofficient and Standard Error  available</t>
        </is>
      </c>
      <c r="J783">
        <f>IF($BW783&lt;&gt;"",$BW783,"")</f>
        <v>2007.0</v>
      </c>
      <c r="K783">
        <f>IF($BX783&lt;&gt;"",$BX783,"")</f>
        <v>2016.0</v>
      </c>
      <c r="L783">
        <f>IF(AND(ISNUMBER($BW783),ISNUMBER($BX783)),($BW783+$BX783)/2,"")</f>
        <v>2011.5</v>
      </c>
      <c r="M783">
        <f>IF($L783&lt;&gt;"",$L783,"")</f>
        <v>2011.5</v>
      </c>
      <c r="N783">
        <f>IF(AND(ISNUMBER($BW783),ISNUMBER($BX783)),MIN(1,MAX(0,($BX783-2016+1)/($BX783-$BW783+1))),"")</f>
        <v>0.1</v>
      </c>
      <c r="O783">
        <f>IF(AND(ISNUMBER($BW783),ISNUMBER($BX783)),MIN(1,MAX(0,($BX783-2017+1)/($BX783-$BW783+1))),"")</f>
        <v>0.0</v>
      </c>
      <c r="P783">
        <f>IF(AND(ISNUMBER($BW783),ISNUMBER($BX783)),MIN(1,MAX(0,($BX783-2018+1)/($BX783-$BW783+1))),"")</f>
        <v>0.0</v>
      </c>
      <c r="Q783">
        <f>IF(AND(ISNUMBER($BW783),ISNUMBER($BX783)),MIN(1,MAX(0,($BX783-2019+1)/($BX783-$BW783+1))),"")</f>
        <v>0.0</v>
      </c>
      <c r="R783">
        <f>IF(AND(ISNUMBER($BW783),ISNUMBER($BX783)),MIN(1,MAX(0,($BX783-2016+1)/($BX783-$BW783+1))),"")</f>
        <v>0.1</v>
      </c>
      <c r="S783">
        <f>IF($L783&lt;&gt;"",IF($L783&gt;=2015.5,1,0),"")</f>
        <v>0.0</v>
      </c>
      <c r="T783">
        <f>IF($L783&lt;&gt;"",IF($L783&gt;=2016,1,0),"")</f>
        <v>0.0</v>
      </c>
      <c r="U783">
        <f>IF(ISNUMBER($BX783),IF($BX783&gt;=2016,1,0),"")</f>
        <v>1.0</v>
      </c>
      <c r="V783">
        <f>IF(ISNUMBER($BW783),IF($BW783&gt;=2016,1,0),"")</f>
        <v>0.0</v>
      </c>
      <c r="W783" t="str">
        <f>IF(AND(ISNUMBER($BW783),ISNUMBER($BX783)),IF($BW783&gt;=2016,"post-only",IF($BX783&lt;2016,"pre-only","mixed")),"")</f>
        <v>mixed</v>
      </c>
      <c r="X783">
        <f>IF(AND(ISNUMBER($BW783),ISNUMBER($BX783)),MIN(1,MAX(0,($BX783-2017+1)/($BX783-$BW783+1))),"")</f>
        <v>0.0</v>
      </c>
      <c r="Y783">
        <f>IF(AND(ISNUMBER($BW783),ISNUMBER($BX783)),MIN(1,MAX(0,($BX783-2018+1)/($BX783-$BW783+1))),"")</f>
        <v>0.0</v>
      </c>
      <c r="Z783">
        <f>IF(AND(ISNUMBER($BW783),ISNUMBER($BX783)),MIN(1,MAX(0,($BX783-2019+1)/($BX783-$BW783+1))),"")</f>
        <v>0.0</v>
      </c>
      <c r="AA783">
        <f>IF(ISNUMBER($BX783),IF($BX783&gt;=2017,1,0),"")</f>
        <v>0.0</v>
      </c>
      <c r="AB783">
        <f>IF(ISNUMBER($BX783),IF($BX783&gt;=2018,1,0),"")</f>
        <v>0.0</v>
      </c>
      <c r="AC783">
        <f>IF(ISNUMBER($BX783),IF($BX783&gt;=2019,1,0),"")</f>
        <v>0.0</v>
      </c>
      <c r="AD783">
        <f>IF($L783&lt;&gt;"",IF($L783&gt;2013,1,0),"")</f>
        <v>0.0</v>
      </c>
      <c r="AE783">
        <f>IF($L783&lt;&gt;"",1+IF($L783&gt;2011,1,0)+IF($L783&gt;2014,1,0),"")</f>
        <v>2.0</v>
      </c>
      <c r="AF783" t="inlineStr">
        <is>
          <t>loan (interest rate)</t>
        </is>
      </c>
      <c r="AG783" t="inlineStr">
        <is>
          <t>performance</t>
        </is>
      </c>
      <c r="AH783" t="inlineStr">
        <is>
          <t>non-sensitive</t>
        </is>
      </c>
      <c r="AI783" t="inlineStr">
        <is>
          <t>99_NCE</t>
        </is>
      </c>
      <c r="AJ783" t="inlineStr">
        <is>
          <t>99_NCE</t>
        </is>
      </c>
      <c r="AK783" t="str">
        <f>IF(AND($CF783&lt;&gt;"",IFERROR(INDEX(subsample_country_map!$B:$B,MATCH($CF783,subsample_country_map!$A:$A,0)),"")&lt;&gt;""),INDEX(subsample_country_map!$B:$B,MATCH($CF783,subsample_country_map!$A:$A,0)),INDEX(lookup!$AA:$AA,MATCH($A783,lookup!$A:$A,0)))</f>
        <v>99_NCE</v>
      </c>
      <c r="AL783" t="str">
        <f>IF(AND($CF783&lt;&gt;"",IFERROR(INDEX(subsample_country_map!$C:$C,MATCH($CF783,subsample_country_map!$A:$A,0)),"")&lt;&gt;""),INDEX(subsample_country_map!$C:$C,MATCH($CF783,subsample_country_map!$A:$A,0)),INDEX(lookup!$AB:$AB,MATCH($A783,lookup!$A:$A,0)))</f>
        <v>99_NCE</v>
      </c>
      <c r="AM783" t="str">
        <f>IF(AND($CF783&lt;&gt;"",IFERROR(INDEX(subsample_country_map!$D:$D,MATCH($CF783,subsample_country_map!$A:$A,0)),"")&lt;&gt;""),INDEX(subsample_country_map!$D:$D,MATCH($CF783,subsample_country_map!$A:$A,0)),INDEX(lookup!$AC:$AC,MATCH($A783,lookup!$A:$A,0)))</f>
        <v>99_NCE</v>
      </c>
      <c r="AN783" t="str">
        <f>IF(AND($CF783&lt;&gt;"",IFERROR(INDEX(subsample_country_map!$E:$E,MATCH($CF783,subsample_country_map!$A:$A,0)),"")&lt;&gt;""),INDEX(subsample_country_map!$E:$E,MATCH($CF783,subsample_country_map!$A:$A,0)),INDEX(lookup!$AD:$AD,MATCH($A783,lookup!$A:$A,0)))</f>
        <v>99_NCE</v>
      </c>
      <c r="AO783" t="str">
        <f>INDEX(lookup!$Y:$Y,MATCH($A783,lookup!$A:$A,0))</f>
        <v>0_published</v>
      </c>
      <c r="AP783" t="str">
        <f>INDEX(lookup!$Z:$Z,MATCH($A783,lookup!$A:$A,0))</f>
        <v>1_VHB high</v>
      </c>
      <c r="AQ783" t="str">
        <f>INDEX(lookup!$W:$W,MATCH($A783,lookup!$A:$A,0))</f>
        <v>1_fin/acc/econ</v>
      </c>
      <c r="AS783" t="inlineStr">
        <is>
          <t>staging</t>
        </is>
      </c>
      <c r="AT783" t="inlineStr">
        <is>
          <t>bad-CER</t>
        </is>
      </c>
      <c r="AU783" t="inlineStr">
        <is>
          <t>cost</t>
        </is>
      </c>
      <c r="AV783" t="inlineStr">
        <is>
          <t>0.437</t>
        </is>
      </c>
      <c r="AW783" t="inlineStr">
        <is>
          <t>0.633</t>
        </is>
      </c>
      <c r="BA783" t="n">
        <v>10052</v>
      </c>
      <c r="BB783" t="inlineStr">
        <is>
          <t>0</t>
        </is>
      </c>
      <c r="BC783" t="inlineStr">
        <is>
          <t>other: not stated</t>
        </is>
      </c>
      <c r="BD783" t="inlineStr">
        <is>
          <t>country</t>
        </is>
      </c>
      <c r="BE783" t="inlineStr">
        <is>
          <t>none</t>
        </is>
      </c>
      <c r="BI783" t="inlineStr">
        <is>
          <t>Appendix Table A7</t>
        </is>
      </c>
      <c r="BJ783" t="inlineStr">
        <is>
          <t>column (4)</t>
        </is>
      </c>
      <c r="BK783" t="inlineStr">
        <is>
          <t>59</t>
        </is>
      </c>
      <c r="BL783" t="inlineStr">
        <is>
          <t>Total fossil fuel reserves 0.437 (0.633)</t>
        </is>
      </c>
      <c r="BM783" t="inlineStr">
        <is>
          <t>Total fossil fuel reserves</t>
        </is>
      </c>
      <c r="BN783" t="inlineStr">
        <is>
          <t>Loan rate</t>
        </is>
      </c>
      <c r="BO783" t="inlineStr">
        <is>
          <t>original</t>
        </is>
      </c>
      <c r="BP783" t="inlineStr">
        <is>
          <t>Delis et al (2021)</t>
        </is>
      </c>
      <c r="BQ783" t="inlineStr">
        <is>
          <t>computed</t>
        </is>
      </c>
      <c r="BT783" t="n">
        <v>0</v>
      </c>
      <c r="BU783" t="inlineStr">
        <is>
          <t>staging_Delis_et_al_2021.csv</t>
        </is>
      </c>
      <c r="BW783" t="n">
        <v>2007</v>
      </c>
      <c r="BX783" t="n">
        <v>2016</v>
      </c>
      <c r="BY783" t="inlineStr">
        <is>
          <t>global multi-country sample (DealScan syndicated l</t>
        </is>
      </c>
      <c r="BZ783" t="n">
        <v>2011.5</v>
      </c>
      <c r="CA783" t="n">
        <v>0.1</v>
      </c>
      <c r="CB783" t="n">
        <v>0</v>
      </c>
      <c r="CC783" t="n">
        <v>1</v>
      </c>
      <c r="CD783" t="n">
        <v>-0.006885699333198859</v>
      </c>
      <c r="CE783" t="n">
        <v>1</v>
      </c>
    </row>
    <row r="784">
      <c r="A784" t="inlineStr">
        <is>
          <t>Delis et al (2021)</t>
        </is>
      </c>
      <c r="B784" t="n">
        <v>2089</v>
      </c>
      <c r="C784" t="n">
        <v>0.02438791845410547</v>
      </c>
      <c r="D784" t="n">
        <v>11082</v>
      </c>
      <c r="E784">
        <f>IF(ISNUMBER($BA784),$BA784,IF(AND(ISNUMBER($D784),ISNUMBER($BW784),ISNUMBER($BX784)),$D784*($BX784-$BW784+1),""))</f>
        <v>11082.0</v>
      </c>
      <c r="H784" t="inlineStr">
        <is>
          <t>partial</t>
        </is>
      </c>
      <c r="I784" t="inlineStr">
        <is>
          <t>Regression Cofficient and Standard Error  available</t>
        </is>
      </c>
      <c r="J784">
        <f>IF($BW784&lt;&gt;"",$BW784,"")</f>
        <v>2007.0</v>
      </c>
      <c r="K784">
        <f>IF($BX784&lt;&gt;"",$BX784,"")</f>
        <v>2016.0</v>
      </c>
      <c r="L784">
        <f>IF(AND(ISNUMBER($BW784),ISNUMBER($BX784)),($BW784+$BX784)/2,"")</f>
        <v>2011.5</v>
      </c>
      <c r="M784">
        <f>IF($L784&lt;&gt;"",$L784,"")</f>
        <v>2011.5</v>
      </c>
      <c r="N784">
        <f>IF(AND(ISNUMBER($BW784),ISNUMBER($BX784)),MIN(1,MAX(0,($BX784-2016+1)/($BX784-$BW784+1))),"")</f>
        <v>0.1</v>
      </c>
      <c r="O784">
        <f>IF(AND(ISNUMBER($BW784),ISNUMBER($BX784)),MIN(1,MAX(0,($BX784-2017+1)/($BX784-$BW784+1))),"")</f>
        <v>0.0</v>
      </c>
      <c r="P784">
        <f>IF(AND(ISNUMBER($BW784),ISNUMBER($BX784)),MIN(1,MAX(0,($BX784-2018+1)/($BX784-$BW784+1))),"")</f>
        <v>0.0</v>
      </c>
      <c r="Q784">
        <f>IF(AND(ISNUMBER($BW784),ISNUMBER($BX784)),MIN(1,MAX(0,($BX784-2019+1)/($BX784-$BW784+1))),"")</f>
        <v>0.0</v>
      </c>
      <c r="R784">
        <f>IF(AND(ISNUMBER($BW784),ISNUMBER($BX784)),MIN(1,MAX(0,($BX784-2016+1)/($BX784-$BW784+1))),"")</f>
        <v>0.1</v>
      </c>
      <c r="S784">
        <f>IF($L784&lt;&gt;"",IF($L784&gt;=2015.5,1,0),"")</f>
        <v>0.0</v>
      </c>
      <c r="T784">
        <f>IF($L784&lt;&gt;"",IF($L784&gt;=2016,1,0),"")</f>
        <v>0.0</v>
      </c>
      <c r="U784">
        <f>IF(ISNUMBER($BX784),IF($BX784&gt;=2016,1,0),"")</f>
        <v>1.0</v>
      </c>
      <c r="V784">
        <f>IF(ISNUMBER($BW784),IF($BW784&gt;=2016,1,0),"")</f>
        <v>0.0</v>
      </c>
      <c r="W784" t="str">
        <f>IF(AND(ISNUMBER($BW784),ISNUMBER($BX784)),IF($BW784&gt;=2016,"post-only",IF($BX784&lt;2016,"pre-only","mixed")),"")</f>
        <v>mixed</v>
      </c>
      <c r="X784">
        <f>IF(AND(ISNUMBER($BW784),ISNUMBER($BX784)),MIN(1,MAX(0,($BX784-2017+1)/($BX784-$BW784+1))),"")</f>
        <v>0.0</v>
      </c>
      <c r="Y784">
        <f>IF(AND(ISNUMBER($BW784),ISNUMBER($BX784)),MIN(1,MAX(0,($BX784-2018+1)/($BX784-$BW784+1))),"")</f>
        <v>0.0</v>
      </c>
      <c r="Z784">
        <f>IF(AND(ISNUMBER($BW784),ISNUMBER($BX784)),MIN(1,MAX(0,($BX784-2019+1)/($BX784-$BW784+1))),"")</f>
        <v>0.0</v>
      </c>
      <c r="AA784">
        <f>IF(ISNUMBER($BX784),IF($BX784&gt;=2017,1,0),"")</f>
        <v>0.0</v>
      </c>
      <c r="AB784">
        <f>IF(ISNUMBER($BX784),IF($BX784&gt;=2018,1,0),"")</f>
        <v>0.0</v>
      </c>
      <c r="AC784">
        <f>IF(ISNUMBER($BX784),IF($BX784&gt;=2019,1,0),"")</f>
        <v>0.0</v>
      </c>
      <c r="AD784">
        <f>IF($L784&lt;&gt;"",IF($L784&gt;2013,1,0),"")</f>
        <v>0.0</v>
      </c>
      <c r="AE784">
        <f>IF($L784&lt;&gt;"",1+IF($L784&gt;2011,1,0)+IF($L784&gt;2014,1,0),"")</f>
        <v>2.0</v>
      </c>
      <c r="AF784" t="inlineStr">
        <is>
          <t>loan (interest rate)</t>
        </is>
      </c>
      <c r="AG784" t="inlineStr">
        <is>
          <t>performance</t>
        </is>
      </c>
      <c r="AH784" t="inlineStr">
        <is>
          <t>non-sensitive</t>
        </is>
      </c>
      <c r="AI784" t="inlineStr">
        <is>
          <t>99_NCE</t>
        </is>
      </c>
      <c r="AJ784" t="inlineStr">
        <is>
          <t>99_NCE</t>
        </is>
      </c>
      <c r="AK784" t="str">
        <f>IF(AND($CF784&lt;&gt;"",IFERROR(INDEX(subsample_country_map!$B:$B,MATCH($CF784,subsample_country_map!$A:$A,0)),"")&lt;&gt;""),INDEX(subsample_country_map!$B:$B,MATCH($CF784,subsample_country_map!$A:$A,0)),INDEX(lookup!$AA:$AA,MATCH($A784,lookup!$A:$A,0)))</f>
        <v>99_NCE</v>
      </c>
      <c r="AL784" t="str">
        <f>IF(AND($CF784&lt;&gt;"",IFERROR(INDEX(subsample_country_map!$C:$C,MATCH($CF784,subsample_country_map!$A:$A,0)),"")&lt;&gt;""),INDEX(subsample_country_map!$C:$C,MATCH($CF784,subsample_country_map!$A:$A,0)),INDEX(lookup!$AB:$AB,MATCH($A784,lookup!$A:$A,0)))</f>
        <v>99_NCE</v>
      </c>
      <c r="AM784" t="str">
        <f>IF(AND($CF784&lt;&gt;"",IFERROR(INDEX(subsample_country_map!$D:$D,MATCH($CF784,subsample_country_map!$A:$A,0)),"")&lt;&gt;""),INDEX(subsample_country_map!$D:$D,MATCH($CF784,subsample_country_map!$A:$A,0)),INDEX(lookup!$AC:$AC,MATCH($A784,lookup!$A:$A,0)))</f>
        <v>99_NCE</v>
      </c>
      <c r="AN784" t="str">
        <f>IF(AND($CF784&lt;&gt;"",IFERROR(INDEX(subsample_country_map!$E:$E,MATCH($CF784,subsample_country_map!$A:$A,0)),"")&lt;&gt;""),INDEX(subsample_country_map!$E:$E,MATCH($CF784,subsample_country_map!$A:$A,0)),INDEX(lookup!$AD:$AD,MATCH($A784,lookup!$A:$A,0)))</f>
        <v>99_NCE</v>
      </c>
      <c r="AO784" t="str">
        <f>INDEX(lookup!$Y:$Y,MATCH($A784,lookup!$A:$A,0))</f>
        <v>0_published</v>
      </c>
      <c r="AP784" t="str">
        <f>INDEX(lookup!$Z:$Z,MATCH($A784,lookup!$A:$A,0))</f>
        <v>1_VHB high</v>
      </c>
      <c r="AQ784" t="str">
        <f>INDEX(lookup!$W:$W,MATCH($A784,lookup!$A:$A,0))</f>
        <v>1_fin/acc/econ</v>
      </c>
      <c r="AS784" t="inlineStr">
        <is>
          <t>staging</t>
        </is>
      </c>
      <c r="AT784" t="inlineStr">
        <is>
          <t>bad-CER</t>
        </is>
      </c>
      <c r="AU784" t="inlineStr">
        <is>
          <t>cost</t>
        </is>
      </c>
      <c r="AV784" t="inlineStr">
        <is>
          <t>-0.773</t>
        </is>
      </c>
      <c r="AW784" t="inlineStr">
        <is>
          <t>0.301</t>
        </is>
      </c>
      <c r="BA784" t="n">
        <v>11082</v>
      </c>
      <c r="BB784" t="inlineStr">
        <is>
          <t>0</t>
        </is>
      </c>
      <c r="BC784" t="inlineStr">
        <is>
          <t>other: not stated</t>
        </is>
      </c>
      <c r="BD784" t="inlineStr">
        <is>
          <t>country</t>
        </is>
      </c>
      <c r="BE784" t="inlineStr">
        <is>
          <t>none</t>
        </is>
      </c>
      <c r="BI784" t="inlineStr">
        <is>
          <t>Appendix Table A8</t>
        </is>
      </c>
      <c r="BJ784" t="inlineStr">
        <is>
          <t>column (1)</t>
        </is>
      </c>
      <c r="BK784" t="inlineStr">
        <is>
          <t>60</t>
        </is>
      </c>
      <c r="BL784" t="inlineStr">
        <is>
          <t>Total fossil fuel reserves -0.773** (0.301)</t>
        </is>
      </c>
      <c r="BM784" t="inlineStr">
        <is>
          <t>Total fossil fuel reserves</t>
        </is>
      </c>
      <c r="BN784" t="inlineStr">
        <is>
          <t>Loan rate</t>
        </is>
      </c>
      <c r="BO784" t="inlineStr">
        <is>
          <t>original</t>
        </is>
      </c>
      <c r="BP784" t="inlineStr">
        <is>
          <t>Delis et al (2021)</t>
        </is>
      </c>
      <c r="BQ784" t="inlineStr">
        <is>
          <t>computed</t>
        </is>
      </c>
      <c r="BT784" t="n">
        <v>0</v>
      </c>
      <c r="BU784" t="inlineStr">
        <is>
          <t>staging_Delis_et_al_2021.csv</t>
        </is>
      </c>
      <c r="BW784" t="n">
        <v>2007</v>
      </c>
      <c r="BX784" t="n">
        <v>2016</v>
      </c>
      <c r="BY784" t="inlineStr">
        <is>
          <t>global multi-country sample (DealScan syndicated l</t>
        </is>
      </c>
      <c r="BZ784" t="n">
        <v>2011.5</v>
      </c>
      <c r="CA784" t="n">
        <v>0.1</v>
      </c>
      <c r="CB784" t="n">
        <v>0</v>
      </c>
      <c r="CC784" t="n">
        <v>1</v>
      </c>
      <c r="CD784" t="n">
        <v>0.02439275525231906</v>
      </c>
      <c r="CE784" t="n">
        <v>1</v>
      </c>
    </row>
    <row r="785">
      <c r="A785" t="inlineStr">
        <is>
          <t>Delis et al (2021)</t>
        </is>
      </c>
      <c r="B785" t="n">
        <v>2090</v>
      </c>
      <c r="C785" t="n">
        <v>0.03520591832621597</v>
      </c>
      <c r="D785" t="n">
        <v>11082</v>
      </c>
      <c r="E785">
        <f>IF(ISNUMBER($BA785),$BA785,IF(AND(ISNUMBER($D785),ISNUMBER($BW785),ISNUMBER($BX785)),$D785*($BX785-$BW785+1),""))</f>
        <v>11082.0</v>
      </c>
      <c r="H785" t="inlineStr">
        <is>
          <t>partial</t>
        </is>
      </c>
      <c r="I785" t="inlineStr">
        <is>
          <t>Regression Cofficient and Standard Error  available</t>
        </is>
      </c>
      <c r="J785">
        <f>IF($BW785&lt;&gt;"",$BW785,"")</f>
        <v>2007.0</v>
      </c>
      <c r="K785">
        <f>IF($BX785&lt;&gt;"",$BX785,"")</f>
        <v>2016.0</v>
      </c>
      <c r="L785">
        <f>IF(AND(ISNUMBER($BW785),ISNUMBER($BX785)),($BW785+$BX785)/2,"")</f>
        <v>2011.5</v>
      </c>
      <c r="M785">
        <f>IF($L785&lt;&gt;"",$L785,"")</f>
        <v>2011.5</v>
      </c>
      <c r="N785">
        <f>IF(AND(ISNUMBER($BW785),ISNUMBER($BX785)),MIN(1,MAX(0,($BX785-2016+1)/($BX785-$BW785+1))),"")</f>
        <v>0.1</v>
      </c>
      <c r="O785">
        <f>IF(AND(ISNUMBER($BW785),ISNUMBER($BX785)),MIN(1,MAX(0,($BX785-2017+1)/($BX785-$BW785+1))),"")</f>
        <v>0.0</v>
      </c>
      <c r="P785">
        <f>IF(AND(ISNUMBER($BW785),ISNUMBER($BX785)),MIN(1,MAX(0,($BX785-2018+1)/($BX785-$BW785+1))),"")</f>
        <v>0.0</v>
      </c>
      <c r="Q785">
        <f>IF(AND(ISNUMBER($BW785),ISNUMBER($BX785)),MIN(1,MAX(0,($BX785-2019+1)/($BX785-$BW785+1))),"")</f>
        <v>0.0</v>
      </c>
      <c r="R785">
        <f>IF(AND(ISNUMBER($BW785),ISNUMBER($BX785)),MIN(1,MAX(0,($BX785-2016+1)/($BX785-$BW785+1))),"")</f>
        <v>0.1</v>
      </c>
      <c r="S785">
        <f>IF($L785&lt;&gt;"",IF($L785&gt;=2015.5,1,0),"")</f>
        <v>0.0</v>
      </c>
      <c r="T785">
        <f>IF($L785&lt;&gt;"",IF($L785&gt;=2016,1,0),"")</f>
        <v>0.0</v>
      </c>
      <c r="U785">
        <f>IF(ISNUMBER($BX785),IF($BX785&gt;=2016,1,0),"")</f>
        <v>1.0</v>
      </c>
      <c r="V785">
        <f>IF(ISNUMBER($BW785),IF($BW785&gt;=2016,1,0),"")</f>
        <v>0.0</v>
      </c>
      <c r="W785" t="str">
        <f>IF(AND(ISNUMBER($BW785),ISNUMBER($BX785)),IF($BW785&gt;=2016,"post-only",IF($BX785&lt;2016,"pre-only","mixed")),"")</f>
        <v>mixed</v>
      </c>
      <c r="X785">
        <f>IF(AND(ISNUMBER($BW785),ISNUMBER($BX785)),MIN(1,MAX(0,($BX785-2017+1)/($BX785-$BW785+1))),"")</f>
        <v>0.0</v>
      </c>
      <c r="Y785">
        <f>IF(AND(ISNUMBER($BW785),ISNUMBER($BX785)),MIN(1,MAX(0,($BX785-2018+1)/($BX785-$BW785+1))),"")</f>
        <v>0.0</v>
      </c>
      <c r="Z785">
        <f>IF(AND(ISNUMBER($BW785),ISNUMBER($BX785)),MIN(1,MAX(0,($BX785-2019+1)/($BX785-$BW785+1))),"")</f>
        <v>0.0</v>
      </c>
      <c r="AA785">
        <f>IF(ISNUMBER($BX785),IF($BX785&gt;=2017,1,0),"")</f>
        <v>0.0</v>
      </c>
      <c r="AB785">
        <f>IF(ISNUMBER($BX785),IF($BX785&gt;=2018,1,0),"")</f>
        <v>0.0</v>
      </c>
      <c r="AC785">
        <f>IF(ISNUMBER($BX785),IF($BX785&gt;=2019,1,0),"")</f>
        <v>0.0</v>
      </c>
      <c r="AD785">
        <f>IF($L785&lt;&gt;"",IF($L785&gt;2013,1,0),"")</f>
        <v>0.0</v>
      </c>
      <c r="AE785">
        <f>IF($L785&lt;&gt;"",1+IF($L785&gt;2011,1,0)+IF($L785&gt;2014,1,0),"")</f>
        <v>2.0</v>
      </c>
      <c r="AF785" t="inlineStr">
        <is>
          <t>loan (interest rate)</t>
        </is>
      </c>
      <c r="AG785" t="inlineStr">
        <is>
          <t>performance</t>
        </is>
      </c>
      <c r="AH785" t="inlineStr">
        <is>
          <t>non-sensitive</t>
        </is>
      </c>
      <c r="AI785" t="inlineStr">
        <is>
          <t>99_NCE</t>
        </is>
      </c>
      <c r="AJ785" t="inlineStr">
        <is>
          <t>99_NCE</t>
        </is>
      </c>
      <c r="AK785" t="str">
        <f>IF(AND($CF785&lt;&gt;"",IFERROR(INDEX(subsample_country_map!$B:$B,MATCH($CF785,subsample_country_map!$A:$A,0)),"")&lt;&gt;""),INDEX(subsample_country_map!$B:$B,MATCH($CF785,subsample_country_map!$A:$A,0)),INDEX(lookup!$AA:$AA,MATCH($A785,lookup!$A:$A,0)))</f>
        <v>99_NCE</v>
      </c>
      <c r="AL785" t="str">
        <f>IF(AND($CF785&lt;&gt;"",IFERROR(INDEX(subsample_country_map!$C:$C,MATCH($CF785,subsample_country_map!$A:$A,0)),"")&lt;&gt;""),INDEX(subsample_country_map!$C:$C,MATCH($CF785,subsample_country_map!$A:$A,0)),INDEX(lookup!$AB:$AB,MATCH($A785,lookup!$A:$A,0)))</f>
        <v>99_NCE</v>
      </c>
      <c r="AM785" t="str">
        <f>IF(AND($CF785&lt;&gt;"",IFERROR(INDEX(subsample_country_map!$D:$D,MATCH($CF785,subsample_country_map!$A:$A,0)),"")&lt;&gt;""),INDEX(subsample_country_map!$D:$D,MATCH($CF785,subsample_country_map!$A:$A,0)),INDEX(lookup!$AC:$AC,MATCH($A785,lookup!$A:$A,0)))</f>
        <v>99_NCE</v>
      </c>
      <c r="AN785" t="str">
        <f>IF(AND($CF785&lt;&gt;"",IFERROR(INDEX(subsample_country_map!$E:$E,MATCH($CF785,subsample_country_map!$A:$A,0)),"")&lt;&gt;""),INDEX(subsample_country_map!$E:$E,MATCH($CF785,subsample_country_map!$A:$A,0)),INDEX(lookup!$AD:$AD,MATCH($A785,lookup!$A:$A,0)))</f>
        <v>99_NCE</v>
      </c>
      <c r="AO785" t="str">
        <f>INDEX(lookup!$Y:$Y,MATCH($A785,lookup!$A:$A,0))</f>
        <v>0_published</v>
      </c>
      <c r="AP785" t="str">
        <f>INDEX(lookup!$Z:$Z,MATCH($A785,lookup!$A:$A,0))</f>
        <v>1_VHB high</v>
      </c>
      <c r="AQ785" t="str">
        <f>INDEX(lookup!$W:$W,MATCH($A785,lookup!$A:$A,0))</f>
        <v>1_fin/acc/econ</v>
      </c>
      <c r="AS785" t="inlineStr">
        <is>
          <t>staging</t>
        </is>
      </c>
      <c r="AT785" t="inlineStr">
        <is>
          <t>bad-CER</t>
        </is>
      </c>
      <c r="AU785" t="inlineStr">
        <is>
          <t>cost</t>
        </is>
      </c>
      <c r="AV785" t="inlineStr">
        <is>
          <t>-1.183</t>
        </is>
      </c>
      <c r="AW785" t="inlineStr">
        <is>
          <t>0.319</t>
        </is>
      </c>
      <c r="BA785" t="n">
        <v>11082</v>
      </c>
      <c r="BB785" t="inlineStr">
        <is>
          <t>0</t>
        </is>
      </c>
      <c r="BC785" t="inlineStr">
        <is>
          <t>other: not stated</t>
        </is>
      </c>
      <c r="BD785" t="inlineStr">
        <is>
          <t>country</t>
        </is>
      </c>
      <c r="BE785" t="inlineStr">
        <is>
          <t>none</t>
        </is>
      </c>
      <c r="BI785" t="inlineStr">
        <is>
          <t>Appendix Table A8</t>
        </is>
      </c>
      <c r="BJ785" t="inlineStr">
        <is>
          <t>column (2)</t>
        </is>
      </c>
      <c r="BK785" t="inlineStr">
        <is>
          <t>60</t>
        </is>
      </c>
      <c r="BL785" t="inlineStr">
        <is>
          <t>Total fossil fuel reserves -1.183*** (0.319)</t>
        </is>
      </c>
      <c r="BM785" t="inlineStr">
        <is>
          <t>Total fossil fuel reserves</t>
        </is>
      </c>
      <c r="BN785" t="inlineStr">
        <is>
          <t>Loan rate</t>
        </is>
      </c>
      <c r="BO785" t="inlineStr">
        <is>
          <t>original</t>
        </is>
      </c>
      <c r="BP785" t="inlineStr">
        <is>
          <t>Delis et al (2021)</t>
        </is>
      </c>
      <c r="BQ785" t="inlineStr">
        <is>
          <t>computed</t>
        </is>
      </c>
      <c r="BT785" t="n">
        <v>0</v>
      </c>
      <c r="BU785" t="inlineStr">
        <is>
          <t>staging_Delis_et_al_2021.csv</t>
        </is>
      </c>
      <c r="BW785" t="n">
        <v>2007</v>
      </c>
      <c r="BX785" t="n">
        <v>2016</v>
      </c>
      <c r="BY785" t="inlineStr">
        <is>
          <t>global multi-country sample (DealScan syndicated l</t>
        </is>
      </c>
      <c r="BZ785" t="n">
        <v>2011.5</v>
      </c>
      <c r="CA785" t="n">
        <v>0.1</v>
      </c>
      <c r="CB785" t="n">
        <v>0</v>
      </c>
      <c r="CC785" t="n">
        <v>1</v>
      </c>
      <c r="CD785" t="n">
        <v>0.03522047455644971</v>
      </c>
      <c r="CE785" t="n">
        <v>1</v>
      </c>
    </row>
    <row r="786">
      <c r="A786" t="inlineStr">
        <is>
          <t>Ding et al (2022)</t>
        </is>
      </c>
      <c r="B786" t="n">
        <v>2091</v>
      </c>
      <c r="C786" t="n">
        <v>0.34</v>
      </c>
      <c r="D786" t="n">
        <v>948</v>
      </c>
      <c r="E786">
        <f>IF(ISNUMBER($BA786),$BA786,IF(AND(ISNUMBER($D786),ISNUMBER($BW786),ISNUMBER($BX786)),$D786*($BX786-$BW786+1),""))</f>
        <v>2844.0</v>
      </c>
      <c r="H786" t="inlineStr">
        <is>
          <t>bivariate</t>
        </is>
      </c>
      <c r="I786" t="inlineStr">
        <is>
          <t>Correlation coefficient available</t>
        </is>
      </c>
      <c r="J786">
        <f>IF($BW786&lt;&gt;"",$BW786,"")</f>
        <v>2014.0</v>
      </c>
      <c r="K786">
        <f>IF($BX786&lt;&gt;"",$BX786,"")</f>
        <v>2016.0</v>
      </c>
      <c r="L786">
        <f>IF(AND(ISNUMBER($BW786),ISNUMBER($BX786)),($BW786+$BX786)/2,"")</f>
        <v>2015.0</v>
      </c>
      <c r="M786">
        <f>IF($L786&lt;&gt;"",$L786,"")</f>
        <v>2015.0</v>
      </c>
      <c r="N786">
        <f>IF(AND(ISNUMBER($BW786),ISNUMBER($BX786)),MIN(1,MAX(0,($BX786-2016+1)/($BX786-$BW786+1))),"")</f>
        <v>0.3333333333333333</v>
      </c>
      <c r="O786">
        <f>IF(AND(ISNUMBER($BW786),ISNUMBER($BX786)),MIN(1,MAX(0,($BX786-2017+1)/($BX786-$BW786+1))),"")</f>
        <v>0.0</v>
      </c>
      <c r="P786">
        <f>IF(AND(ISNUMBER($BW786),ISNUMBER($BX786)),MIN(1,MAX(0,($BX786-2018+1)/($BX786-$BW786+1))),"")</f>
        <v>0.0</v>
      </c>
      <c r="Q786">
        <f>IF(AND(ISNUMBER($BW786),ISNUMBER($BX786)),MIN(1,MAX(0,($BX786-2019+1)/($BX786-$BW786+1))),"")</f>
        <v>0.0</v>
      </c>
      <c r="R786">
        <f>IF(AND(ISNUMBER($BW786),ISNUMBER($BX786)),MIN(1,MAX(0,($BX786-2016+1)/($BX786-$BW786+1))),"")</f>
        <v>0.3333333333333333</v>
      </c>
      <c r="S786">
        <f>IF($L786&lt;&gt;"",IF($L786&gt;=2015.5,1,0),"")</f>
        <v>0.0</v>
      </c>
      <c r="T786">
        <f>IF($L786&lt;&gt;"",IF($L786&gt;=2016,1,0),"")</f>
        <v>0.0</v>
      </c>
      <c r="U786">
        <f>IF(ISNUMBER($BX786),IF($BX786&gt;=2016,1,0),"")</f>
        <v>1.0</v>
      </c>
      <c r="V786">
        <f>IF(ISNUMBER($BW786),IF($BW786&gt;=2016,1,0),"")</f>
        <v>0.0</v>
      </c>
      <c r="W786" t="str">
        <f>IF(AND(ISNUMBER($BW786),ISNUMBER($BX786)),IF($BW786&gt;=2016,"post-only",IF($BX786&lt;2016,"pre-only","mixed")),"")</f>
        <v>mixed</v>
      </c>
      <c r="X786">
        <f>IF(AND(ISNUMBER($BW786),ISNUMBER($BX786)),MIN(1,MAX(0,($BX786-2017+1)/($BX786-$BW786+1))),"")</f>
        <v>0.0</v>
      </c>
      <c r="Y786">
        <f>IF(AND(ISNUMBER($BW786),ISNUMBER($BX786)),MIN(1,MAX(0,($BX786-2018+1)/($BX786-$BW786+1))),"")</f>
        <v>0.0</v>
      </c>
      <c r="Z786">
        <f>IF(AND(ISNUMBER($BW786),ISNUMBER($BX786)),MIN(1,MAX(0,($BX786-2019+1)/($BX786-$BW786+1))),"")</f>
        <v>0.0</v>
      </c>
      <c r="AA786">
        <f>IF(ISNUMBER($BX786),IF($BX786&gt;=2017,1,0),"")</f>
        <v>0.0</v>
      </c>
      <c r="AB786">
        <f>IF(ISNUMBER($BX786),IF($BX786&gt;=2018,1,0),"")</f>
        <v>0.0</v>
      </c>
      <c r="AC786">
        <f>IF(ISNUMBER($BX786),IF($BX786&gt;=2019,1,0),"")</f>
        <v>0.0</v>
      </c>
      <c r="AD786">
        <f>IF($L786&lt;&gt;"",IF($L786&gt;2013,1,0),"")</f>
        <v>1.0</v>
      </c>
      <c r="AE786">
        <f>IF($L786&lt;&gt;"",1+IF($L786&gt;2011,1,0)+IF($L786&gt;2014,1,0),"")</f>
        <v>3.0</v>
      </c>
      <c r="AF786" t="inlineStr">
        <is>
          <t>loan (interest rate)</t>
        </is>
      </c>
      <c r="AG786" t="inlineStr">
        <is>
          <t>performance</t>
        </is>
      </c>
      <c r="AH786" t="inlineStr">
        <is>
          <t>non-sensitive</t>
        </is>
      </c>
      <c r="AI786" t="inlineStr">
        <is>
          <t>with ETS/CT</t>
        </is>
      </c>
      <c r="AJ786" t="inlineStr">
        <is>
          <t>with ETS/CT</t>
        </is>
      </c>
      <c r="AK786" t="str">
        <f>IF(AND($CF786&lt;&gt;"",IFERROR(INDEX(subsample_country_map!$B:$B,MATCH($CF786,subsample_country_map!$A:$A,0)),"")&lt;&gt;""),INDEX(subsample_country_map!$B:$B,MATCH($CF786,subsample_country_map!$A:$A,0)),INDEX(lookup!$AA:$AA,MATCH($A786,lookup!$A:$A,0)))</f>
        <v>3_AsiaPac</v>
      </c>
      <c r="AL786" t="str">
        <f>IF(AND($CF786&lt;&gt;"",IFERROR(INDEX(subsample_country_map!$C:$C,MATCH($CF786,subsample_country_map!$A:$A,0)),"")&lt;&gt;""),INDEX(subsample_country_map!$C:$C,MATCH($CF786,subsample_country_map!$A:$A,0)),INDEX(lookup!$AB:$AB,MATCH($A786,lookup!$A:$A,0)))</f>
        <v>2_developing</v>
      </c>
      <c r="AM786" t="str">
        <f>IF(AND($CF786&lt;&gt;"",IFERROR(INDEX(subsample_country_map!$D:$D,MATCH($CF786,subsample_country_map!$A:$A,0)),"")&lt;&gt;""),INDEX(subsample_country_map!$D:$D,MATCH($CF786,subsample_country_map!$A:$A,0)),INDEX(lookup!$AC:$AC,MATCH($A786,lookup!$A:$A,0)))</f>
        <v>2_non_western</v>
      </c>
      <c r="AN786" t="str">
        <f>IF(AND($CF786&lt;&gt;"",IFERROR(INDEX(subsample_country_map!$E:$E,MATCH($CF786,subsample_country_map!$A:$A,0)),"")&lt;&gt;""),INDEX(subsample_country_map!$E:$E,MATCH($CF786,subsample_country_map!$A:$A,0)),INDEX(lookup!$AD:$AD,MATCH($A786,lookup!$A:$A,0)))</f>
        <v>2_civil law</v>
      </c>
      <c r="AO786" t="str">
        <f>INDEX(lookup!$Y:$Y,MATCH($A786,lookup!$A:$A,0))</f>
        <v>0_published</v>
      </c>
      <c r="AP786" t="str">
        <f>INDEX(lookup!$Z:$Z,MATCH($A786,lookup!$A:$A,0))</f>
        <v>1_VHB high</v>
      </c>
      <c r="AQ786" t="str">
        <f>INDEX(lookup!$W:$W,MATCH($A786,lookup!$A:$A,0))</f>
        <v>2_sust</v>
      </c>
      <c r="AS786" t="inlineStr">
        <is>
          <t>staging</t>
        </is>
      </c>
      <c r="AT786" t="inlineStr">
        <is>
          <t>bad-CER</t>
        </is>
      </c>
      <c r="AU786" t="inlineStr">
        <is>
          <t>cost</t>
        </is>
      </c>
      <c r="AZ786" t="inlineStr">
        <is>
          <t>0.340</t>
        </is>
      </c>
      <c r="BA786" t="inlineStr">
        <is>
          <t>FLAG</t>
        </is>
      </c>
      <c r="BB786" t="inlineStr">
        <is>
          <t>1</t>
        </is>
      </c>
      <c r="BC786" t="inlineStr">
        <is>
          <t>n/a (structural)</t>
        </is>
      </c>
      <c r="BD786" t="inlineStr">
        <is>
          <t>n/a (structural)</t>
        </is>
      </c>
      <c r="BE786" t="inlineStr">
        <is>
          <t>none</t>
        </is>
      </c>
      <c r="BI786" t="inlineStr">
        <is>
          <t>Table 4</t>
        </is>
      </c>
      <c r="BJ786" t="inlineStr">
        <is>
          <t>corr matrix Δ%COD x PENALTY</t>
        </is>
      </c>
      <c r="BK786" t="inlineStr">
        <is>
          <t>7</t>
        </is>
      </c>
      <c r="BL786" t="inlineStr">
        <is>
          <t>PENALTY 0.340***</t>
        </is>
      </c>
      <c r="BM786" t="inlineStr">
        <is>
          <t>PENALTY</t>
        </is>
      </c>
      <c r="BN786" t="inlineStr">
        <is>
          <t>Δ%COD (change rate of COD)</t>
        </is>
      </c>
      <c r="BO786" t="inlineStr">
        <is>
          <t>original</t>
        </is>
      </c>
      <c r="BP786" t="inlineStr">
        <is>
          <t>Ding et al (2022)</t>
        </is>
      </c>
      <c r="BQ786" t="inlineStr">
        <is>
          <t>bivariate</t>
        </is>
      </c>
      <c r="BT786" t="n">
        <v>0</v>
      </c>
      <c r="BU786" t="inlineStr">
        <is>
          <t>staging_Ding_et_al_2022.csv</t>
        </is>
      </c>
      <c r="BW786" t="n">
        <v>2014</v>
      </c>
      <c r="BX786" t="n">
        <v>2016</v>
      </c>
      <c r="BY786" t="inlineStr">
        <is>
          <t>China (</t>
        </is>
      </c>
      <c r="BZ786" t="n">
        <v>2015</v>
      </c>
      <c r="CA786" t="n">
        <v>0.3333333333333333</v>
      </c>
      <c r="CB786" t="n">
        <v>0</v>
      </c>
      <c r="CC786" t="n">
        <v>1</v>
      </c>
      <c r="CD786" t="n">
        <v>0.3540925289622429</v>
      </c>
      <c r="CE786" t="n">
        <v>1</v>
      </c>
    </row>
    <row r="787">
      <c r="A787" t="inlineStr">
        <is>
          <t>Ding et al (2022)</t>
        </is>
      </c>
      <c r="B787" t="n">
        <v>2092</v>
      </c>
      <c r="C787" t="n">
        <v>-0.053</v>
      </c>
      <c r="D787" t="n">
        <v>948</v>
      </c>
      <c r="E787">
        <f>IF(ISNUMBER($BA787),$BA787,IF(AND(ISNUMBER($D787),ISNUMBER($BW787),ISNUMBER($BX787)),$D787*($BX787-$BW787+1),""))</f>
        <v>2844.0</v>
      </c>
      <c r="H787" t="inlineStr">
        <is>
          <t>bivariate</t>
        </is>
      </c>
      <c r="I787" t="inlineStr">
        <is>
          <t>Correlation coefficient available</t>
        </is>
      </c>
      <c r="J787">
        <f>IF($BW787&lt;&gt;"",$BW787,"")</f>
        <v>2014.0</v>
      </c>
      <c r="K787">
        <f>IF($BX787&lt;&gt;"",$BX787,"")</f>
        <v>2016.0</v>
      </c>
      <c r="L787">
        <f>IF(AND(ISNUMBER($BW787),ISNUMBER($BX787)),($BW787+$BX787)/2,"")</f>
        <v>2015.0</v>
      </c>
      <c r="M787">
        <f>IF($L787&lt;&gt;"",$L787,"")</f>
        <v>2015.0</v>
      </c>
      <c r="N787">
        <f>IF(AND(ISNUMBER($BW787),ISNUMBER($BX787)),MIN(1,MAX(0,($BX787-2016+1)/($BX787-$BW787+1))),"")</f>
        <v>0.3333333333333333</v>
      </c>
      <c r="O787">
        <f>IF(AND(ISNUMBER($BW787),ISNUMBER($BX787)),MIN(1,MAX(0,($BX787-2017+1)/($BX787-$BW787+1))),"")</f>
        <v>0.0</v>
      </c>
      <c r="P787">
        <f>IF(AND(ISNUMBER($BW787),ISNUMBER($BX787)),MIN(1,MAX(0,($BX787-2018+1)/($BX787-$BW787+1))),"")</f>
        <v>0.0</v>
      </c>
      <c r="Q787">
        <f>IF(AND(ISNUMBER($BW787),ISNUMBER($BX787)),MIN(1,MAX(0,($BX787-2019+1)/($BX787-$BW787+1))),"")</f>
        <v>0.0</v>
      </c>
      <c r="R787">
        <f>IF(AND(ISNUMBER($BW787),ISNUMBER($BX787)),MIN(1,MAX(0,($BX787-2016+1)/($BX787-$BW787+1))),"")</f>
        <v>0.3333333333333333</v>
      </c>
      <c r="S787">
        <f>IF($L787&lt;&gt;"",IF($L787&gt;=2015.5,1,0),"")</f>
        <v>0.0</v>
      </c>
      <c r="T787">
        <f>IF($L787&lt;&gt;"",IF($L787&gt;=2016,1,0),"")</f>
        <v>0.0</v>
      </c>
      <c r="U787">
        <f>IF(ISNUMBER($BX787),IF($BX787&gt;=2016,1,0),"")</f>
        <v>1.0</v>
      </c>
      <c r="V787">
        <f>IF(ISNUMBER($BW787),IF($BW787&gt;=2016,1,0),"")</f>
        <v>0.0</v>
      </c>
      <c r="W787" t="str">
        <f>IF(AND(ISNUMBER($BW787),ISNUMBER($BX787)),IF($BW787&gt;=2016,"post-only",IF($BX787&lt;2016,"pre-only","mixed")),"")</f>
        <v>mixed</v>
      </c>
      <c r="X787">
        <f>IF(AND(ISNUMBER($BW787),ISNUMBER($BX787)),MIN(1,MAX(0,($BX787-2017+1)/($BX787-$BW787+1))),"")</f>
        <v>0.0</v>
      </c>
      <c r="Y787">
        <f>IF(AND(ISNUMBER($BW787),ISNUMBER($BX787)),MIN(1,MAX(0,($BX787-2018+1)/($BX787-$BW787+1))),"")</f>
        <v>0.0</v>
      </c>
      <c r="Z787">
        <f>IF(AND(ISNUMBER($BW787),ISNUMBER($BX787)),MIN(1,MAX(0,($BX787-2019+1)/($BX787-$BW787+1))),"")</f>
        <v>0.0</v>
      </c>
      <c r="AA787">
        <f>IF(ISNUMBER($BX787),IF($BX787&gt;=2017,1,0),"")</f>
        <v>0.0</v>
      </c>
      <c r="AB787">
        <f>IF(ISNUMBER($BX787),IF($BX787&gt;=2018,1,0),"")</f>
        <v>0.0</v>
      </c>
      <c r="AC787">
        <f>IF(ISNUMBER($BX787),IF($BX787&gt;=2019,1,0),"")</f>
        <v>0.0</v>
      </c>
      <c r="AD787">
        <f>IF($L787&lt;&gt;"",IF($L787&gt;2013,1,0),"")</f>
        <v>1.0</v>
      </c>
      <c r="AE787">
        <f>IF($L787&lt;&gt;"",1+IF($L787&gt;2011,1,0)+IF($L787&gt;2014,1,0),"")</f>
        <v>3.0</v>
      </c>
      <c r="AF787" t="inlineStr">
        <is>
          <t>loan (interest rate)</t>
        </is>
      </c>
      <c r="AG787" t="inlineStr">
        <is>
          <t>disclosure</t>
        </is>
      </c>
      <c r="AH787" t="inlineStr">
        <is>
          <t>non-sensitive</t>
        </is>
      </c>
      <c r="AI787" t="inlineStr">
        <is>
          <t>with ETS/CT</t>
        </is>
      </c>
      <c r="AJ787" t="inlineStr">
        <is>
          <t>with ETS/CT</t>
        </is>
      </c>
      <c r="AK787" t="str">
        <f>IF(AND($CF787&lt;&gt;"",IFERROR(INDEX(subsample_country_map!$B:$B,MATCH($CF787,subsample_country_map!$A:$A,0)),"")&lt;&gt;""),INDEX(subsample_country_map!$B:$B,MATCH($CF787,subsample_country_map!$A:$A,0)),INDEX(lookup!$AA:$AA,MATCH($A787,lookup!$A:$A,0)))</f>
        <v>3_AsiaPac</v>
      </c>
      <c r="AL787" t="str">
        <f>IF(AND($CF787&lt;&gt;"",IFERROR(INDEX(subsample_country_map!$C:$C,MATCH($CF787,subsample_country_map!$A:$A,0)),"")&lt;&gt;""),INDEX(subsample_country_map!$C:$C,MATCH($CF787,subsample_country_map!$A:$A,0)),INDEX(lookup!$AB:$AB,MATCH($A787,lookup!$A:$A,0)))</f>
        <v>2_developing</v>
      </c>
      <c r="AM787" t="str">
        <f>IF(AND($CF787&lt;&gt;"",IFERROR(INDEX(subsample_country_map!$D:$D,MATCH($CF787,subsample_country_map!$A:$A,0)),"")&lt;&gt;""),INDEX(subsample_country_map!$D:$D,MATCH($CF787,subsample_country_map!$A:$A,0)),INDEX(lookup!$AC:$AC,MATCH($A787,lookup!$A:$A,0)))</f>
        <v>2_non_western</v>
      </c>
      <c r="AN787" t="str">
        <f>IF(AND($CF787&lt;&gt;"",IFERROR(INDEX(subsample_country_map!$E:$E,MATCH($CF787,subsample_country_map!$A:$A,0)),"")&lt;&gt;""),INDEX(subsample_country_map!$E:$E,MATCH($CF787,subsample_country_map!$A:$A,0)),INDEX(lookup!$AD:$AD,MATCH($A787,lookup!$A:$A,0)))</f>
        <v>2_civil law</v>
      </c>
      <c r="AO787" t="str">
        <f>INDEX(lookup!$Y:$Y,MATCH($A787,lookup!$A:$A,0))</f>
        <v>0_published</v>
      </c>
      <c r="AP787" t="str">
        <f>INDEX(lookup!$Z:$Z,MATCH($A787,lookup!$A:$A,0))</f>
        <v>1_VHB high</v>
      </c>
      <c r="AQ787" t="str">
        <f>INDEX(lookup!$W:$W,MATCH($A787,lookup!$A:$A,0))</f>
        <v>2_sust</v>
      </c>
      <c r="AS787" t="inlineStr">
        <is>
          <t>staging</t>
        </is>
      </c>
      <c r="AT787" t="inlineStr">
        <is>
          <t>good-CER</t>
        </is>
      </c>
      <c r="AU787" t="inlineStr">
        <is>
          <t>cost</t>
        </is>
      </c>
      <c r="AZ787" t="inlineStr">
        <is>
          <t>-0.053</t>
        </is>
      </c>
      <c r="BA787" t="inlineStr">
        <is>
          <t>FLAG</t>
        </is>
      </c>
      <c r="BB787" t="inlineStr">
        <is>
          <t>FLAG</t>
        </is>
      </c>
      <c r="BC787" t="inlineStr">
        <is>
          <t>n/a (structural)</t>
        </is>
      </c>
      <c r="BD787" t="inlineStr">
        <is>
          <t>n/a (structural)</t>
        </is>
      </c>
      <c r="BE787" t="inlineStr">
        <is>
          <t>none</t>
        </is>
      </c>
      <c r="BI787" t="inlineStr">
        <is>
          <t>Table 4</t>
        </is>
      </c>
      <c r="BJ787" t="inlineStr">
        <is>
          <t>corr matrix Δ%COD x ΔEIDQ</t>
        </is>
      </c>
      <c r="BK787" t="inlineStr">
        <is>
          <t>7</t>
        </is>
      </c>
      <c r="BL787" t="inlineStr">
        <is>
          <t>ΔEIDQ − 0.053*</t>
        </is>
      </c>
      <c r="BM787" t="inlineStr">
        <is>
          <t>ΔEIDQ</t>
        </is>
      </c>
      <c r="BN787" t="inlineStr">
        <is>
          <t>Δ%COD (change rate of COD)</t>
        </is>
      </c>
      <c r="BO787" t="inlineStr">
        <is>
          <t>original</t>
        </is>
      </c>
      <c r="BP787" t="inlineStr">
        <is>
          <t>Ding et al (2022)</t>
        </is>
      </c>
      <c r="BQ787" t="inlineStr">
        <is>
          <t>bivariate</t>
        </is>
      </c>
      <c r="BT787" t="n">
        <v>0</v>
      </c>
      <c r="BU787" t="inlineStr">
        <is>
          <t>staging_Ding_et_al_2022.csv</t>
        </is>
      </c>
      <c r="BW787" t="n">
        <v>2014</v>
      </c>
      <c r="BX787" t="n">
        <v>2016</v>
      </c>
      <c r="BY787" t="inlineStr">
        <is>
          <t>China (</t>
        </is>
      </c>
      <c r="BZ787" t="n">
        <v>2015</v>
      </c>
      <c r="CA787" t="n">
        <v>0.3333333333333333</v>
      </c>
      <c r="CB787" t="n">
        <v>0</v>
      </c>
      <c r="CC787" t="n">
        <v>1</v>
      </c>
      <c r="CD787" t="n">
        <v>-0.05304970947394863</v>
      </c>
      <c r="CE787" t="n">
        <v>1</v>
      </c>
    </row>
    <row r="788">
      <c r="A788" t="inlineStr">
        <is>
          <t>Ding et al (2022)</t>
        </is>
      </c>
      <c r="B788" t="n">
        <v>2093</v>
      </c>
      <c r="C788" t="n">
        <v>-0.04</v>
      </c>
      <c r="D788" t="n">
        <v>948</v>
      </c>
      <c r="E788">
        <f>IF(ISNUMBER($BA788),$BA788,IF(AND(ISNUMBER($D788),ISNUMBER($BW788),ISNUMBER($BX788)),$D788*($BX788-$BW788+1),""))</f>
        <v>2844.0</v>
      </c>
      <c r="H788" t="inlineStr">
        <is>
          <t>bivariate</t>
        </is>
      </c>
      <c r="I788" t="inlineStr">
        <is>
          <t>Correlation coefficient available</t>
        </is>
      </c>
      <c r="J788">
        <f>IF($BW788&lt;&gt;"",$BW788,"")</f>
        <v>2014.0</v>
      </c>
      <c r="K788">
        <f>IF($BX788&lt;&gt;"",$BX788,"")</f>
        <v>2016.0</v>
      </c>
      <c r="L788">
        <f>IF(AND(ISNUMBER($BW788),ISNUMBER($BX788)),($BW788+$BX788)/2,"")</f>
        <v>2015.0</v>
      </c>
      <c r="M788">
        <f>IF($L788&lt;&gt;"",$L788,"")</f>
        <v>2015.0</v>
      </c>
      <c r="N788">
        <f>IF(AND(ISNUMBER($BW788),ISNUMBER($BX788)),MIN(1,MAX(0,($BX788-2016+1)/($BX788-$BW788+1))),"")</f>
        <v>0.3333333333333333</v>
      </c>
      <c r="O788">
        <f>IF(AND(ISNUMBER($BW788),ISNUMBER($BX788)),MIN(1,MAX(0,($BX788-2017+1)/($BX788-$BW788+1))),"")</f>
        <v>0.0</v>
      </c>
      <c r="P788">
        <f>IF(AND(ISNUMBER($BW788),ISNUMBER($BX788)),MIN(1,MAX(0,($BX788-2018+1)/($BX788-$BW788+1))),"")</f>
        <v>0.0</v>
      </c>
      <c r="Q788">
        <f>IF(AND(ISNUMBER($BW788),ISNUMBER($BX788)),MIN(1,MAX(0,($BX788-2019+1)/($BX788-$BW788+1))),"")</f>
        <v>0.0</v>
      </c>
      <c r="R788">
        <f>IF(AND(ISNUMBER($BW788),ISNUMBER($BX788)),MIN(1,MAX(0,($BX788-2016+1)/($BX788-$BW788+1))),"")</f>
        <v>0.3333333333333333</v>
      </c>
      <c r="S788">
        <f>IF($L788&lt;&gt;"",IF($L788&gt;=2015.5,1,0),"")</f>
        <v>0.0</v>
      </c>
      <c r="T788">
        <f>IF($L788&lt;&gt;"",IF($L788&gt;=2016,1,0),"")</f>
        <v>0.0</v>
      </c>
      <c r="U788">
        <f>IF(ISNUMBER($BX788),IF($BX788&gt;=2016,1,0),"")</f>
        <v>1.0</v>
      </c>
      <c r="V788">
        <f>IF(ISNUMBER($BW788),IF($BW788&gt;=2016,1,0),"")</f>
        <v>0.0</v>
      </c>
      <c r="W788" t="str">
        <f>IF(AND(ISNUMBER($BW788),ISNUMBER($BX788)),IF($BW788&gt;=2016,"post-only",IF($BX788&lt;2016,"pre-only","mixed")),"")</f>
        <v>mixed</v>
      </c>
      <c r="X788">
        <f>IF(AND(ISNUMBER($BW788),ISNUMBER($BX788)),MIN(1,MAX(0,($BX788-2017+1)/($BX788-$BW788+1))),"")</f>
        <v>0.0</v>
      </c>
      <c r="Y788">
        <f>IF(AND(ISNUMBER($BW788),ISNUMBER($BX788)),MIN(1,MAX(0,($BX788-2018+1)/($BX788-$BW788+1))),"")</f>
        <v>0.0</v>
      </c>
      <c r="Z788">
        <f>IF(AND(ISNUMBER($BW788),ISNUMBER($BX788)),MIN(1,MAX(0,($BX788-2019+1)/($BX788-$BW788+1))),"")</f>
        <v>0.0</v>
      </c>
      <c r="AA788">
        <f>IF(ISNUMBER($BX788),IF($BX788&gt;=2017,1,0),"")</f>
        <v>0.0</v>
      </c>
      <c r="AB788">
        <f>IF(ISNUMBER($BX788),IF($BX788&gt;=2018,1,0),"")</f>
        <v>0.0</v>
      </c>
      <c r="AC788">
        <f>IF(ISNUMBER($BX788),IF($BX788&gt;=2019,1,0),"")</f>
        <v>0.0</v>
      </c>
      <c r="AD788">
        <f>IF($L788&lt;&gt;"",IF($L788&gt;2013,1,0),"")</f>
        <v>1.0</v>
      </c>
      <c r="AE788">
        <f>IF($L788&lt;&gt;"",1+IF($L788&gt;2011,1,0)+IF($L788&gt;2014,1,0),"")</f>
        <v>3.0</v>
      </c>
      <c r="AF788" t="inlineStr">
        <is>
          <t>loan (interest rate)</t>
        </is>
      </c>
      <c r="AG788" t="inlineStr">
        <is>
          <t>disclosure</t>
        </is>
      </c>
      <c r="AH788" t="inlineStr">
        <is>
          <t>non-sensitive</t>
        </is>
      </c>
      <c r="AI788" t="inlineStr">
        <is>
          <t>with ETS/CT</t>
        </is>
      </c>
      <c r="AJ788" t="inlineStr">
        <is>
          <t>with ETS/CT</t>
        </is>
      </c>
      <c r="AK788" t="str">
        <f>IF(AND($CF788&lt;&gt;"",IFERROR(INDEX(subsample_country_map!$B:$B,MATCH($CF788,subsample_country_map!$A:$A,0)),"")&lt;&gt;""),INDEX(subsample_country_map!$B:$B,MATCH($CF788,subsample_country_map!$A:$A,0)),INDEX(lookup!$AA:$AA,MATCH($A788,lookup!$A:$A,0)))</f>
        <v>3_AsiaPac</v>
      </c>
      <c r="AL788" t="str">
        <f>IF(AND($CF788&lt;&gt;"",IFERROR(INDEX(subsample_country_map!$C:$C,MATCH($CF788,subsample_country_map!$A:$A,0)),"")&lt;&gt;""),INDEX(subsample_country_map!$C:$C,MATCH($CF788,subsample_country_map!$A:$A,0)),INDEX(lookup!$AB:$AB,MATCH($A788,lookup!$A:$A,0)))</f>
        <v>2_developing</v>
      </c>
      <c r="AM788" t="str">
        <f>IF(AND($CF788&lt;&gt;"",IFERROR(INDEX(subsample_country_map!$D:$D,MATCH($CF788,subsample_country_map!$A:$A,0)),"")&lt;&gt;""),INDEX(subsample_country_map!$D:$D,MATCH($CF788,subsample_country_map!$A:$A,0)),INDEX(lookup!$AC:$AC,MATCH($A788,lookup!$A:$A,0)))</f>
        <v>2_non_western</v>
      </c>
      <c r="AN788" t="str">
        <f>IF(AND($CF788&lt;&gt;"",IFERROR(INDEX(subsample_country_map!$E:$E,MATCH($CF788,subsample_country_map!$A:$A,0)),"")&lt;&gt;""),INDEX(subsample_country_map!$E:$E,MATCH($CF788,subsample_country_map!$A:$A,0)),INDEX(lookup!$AD:$AD,MATCH($A788,lookup!$A:$A,0)))</f>
        <v>2_civil law</v>
      </c>
      <c r="AO788" t="str">
        <f>INDEX(lookup!$Y:$Y,MATCH($A788,lookup!$A:$A,0))</f>
        <v>0_published</v>
      </c>
      <c r="AP788" t="str">
        <f>INDEX(lookup!$Z:$Z,MATCH($A788,lookup!$A:$A,0))</f>
        <v>1_VHB high</v>
      </c>
      <c r="AQ788" t="str">
        <f>INDEX(lookup!$W:$W,MATCH($A788,lookup!$A:$A,0))</f>
        <v>2_sust</v>
      </c>
      <c r="AS788" t="inlineStr">
        <is>
          <t>staging</t>
        </is>
      </c>
      <c r="AT788" t="inlineStr">
        <is>
          <t>good-CER</t>
        </is>
      </c>
      <c r="AU788" t="inlineStr">
        <is>
          <t>cost</t>
        </is>
      </c>
      <c r="AZ788" t="inlineStr">
        <is>
          <t>-0.040</t>
        </is>
      </c>
      <c r="BA788" t="inlineStr">
        <is>
          <t>FLAG</t>
        </is>
      </c>
      <c r="BB788" t="inlineStr">
        <is>
          <t>FLAG</t>
        </is>
      </c>
      <c r="BC788" t="inlineStr">
        <is>
          <t>n/a (structural)</t>
        </is>
      </c>
      <c r="BD788" t="inlineStr">
        <is>
          <t>n/a (structural)</t>
        </is>
      </c>
      <c r="BE788" t="inlineStr">
        <is>
          <t>none</t>
        </is>
      </c>
      <c r="BI788" t="inlineStr">
        <is>
          <t>Table 4</t>
        </is>
      </c>
      <c r="BJ788" t="inlineStr">
        <is>
          <t>corr matrix Δ%COD x ΔEIDL</t>
        </is>
      </c>
      <c r="BK788" t="inlineStr">
        <is>
          <t>7</t>
        </is>
      </c>
      <c r="BL788" t="inlineStr">
        <is>
          <t>ΔEIDL − 0.040*</t>
        </is>
      </c>
      <c r="BM788" t="inlineStr">
        <is>
          <t>ΔEIDL</t>
        </is>
      </c>
      <c r="BN788" t="inlineStr">
        <is>
          <t>Δ%COD (change rate of COD)</t>
        </is>
      </c>
      <c r="BO788" t="inlineStr">
        <is>
          <t>original</t>
        </is>
      </c>
      <c r="BP788" t="inlineStr">
        <is>
          <t>Ding et al (2022)</t>
        </is>
      </c>
      <c r="BQ788" t="inlineStr">
        <is>
          <t>bivariate</t>
        </is>
      </c>
      <c r="BT788" t="n">
        <v>0</v>
      </c>
      <c r="BU788" t="inlineStr">
        <is>
          <t>staging_Ding_et_al_2022.csv</t>
        </is>
      </c>
      <c r="BW788" t="n">
        <v>2014</v>
      </c>
      <c r="BX788" t="n">
        <v>2016</v>
      </c>
      <c r="BY788" t="inlineStr">
        <is>
          <t>China (</t>
        </is>
      </c>
      <c r="BZ788" t="n">
        <v>2015</v>
      </c>
      <c r="CA788" t="n">
        <v>0.3333333333333333</v>
      </c>
      <c r="CB788" t="n">
        <v>0</v>
      </c>
      <c r="CC788" t="n">
        <v>1</v>
      </c>
      <c r="CD788" t="n">
        <v>-0.04002135383676821</v>
      </c>
      <c r="CE788" t="n">
        <v>1</v>
      </c>
    </row>
    <row r="789">
      <c r="A789" t="inlineStr">
        <is>
          <t>Ding et al (2022)</t>
        </is>
      </c>
      <c r="B789" t="n">
        <v>2094</v>
      </c>
      <c r="C789" t="n">
        <v>-0.1485150581344382</v>
      </c>
      <c r="D789" t="n">
        <v>948</v>
      </c>
      <c r="E789">
        <f>IF(ISNUMBER($BA789),$BA789,IF(AND(ISNUMBER($D789),ISNUMBER($BW789),ISNUMBER($BX789)),$D789*($BX789-$BW789+1),""))</f>
        <v>948.0</v>
      </c>
      <c r="H789" t="inlineStr">
        <is>
          <t>partial</t>
        </is>
      </c>
      <c r="I789" t="inlineStr">
        <is>
          <t>T-Statistic available</t>
        </is>
      </c>
      <c r="J789">
        <f>IF($BW789&lt;&gt;"",$BW789,"")</f>
        <v>2014.0</v>
      </c>
      <c r="K789">
        <f>IF($BX789&lt;&gt;"",$BX789,"")</f>
        <v>2016.0</v>
      </c>
      <c r="L789">
        <f>IF(AND(ISNUMBER($BW789),ISNUMBER($BX789)),($BW789+$BX789)/2,"")</f>
        <v>2015.0</v>
      </c>
      <c r="M789">
        <f>IF($L789&lt;&gt;"",$L789,"")</f>
        <v>2015.0</v>
      </c>
      <c r="N789">
        <f>IF(AND(ISNUMBER($BW789),ISNUMBER($BX789)),MIN(1,MAX(0,($BX789-2016+1)/($BX789-$BW789+1))),"")</f>
        <v>0.3333333333333333</v>
      </c>
      <c r="O789">
        <f>IF(AND(ISNUMBER($BW789),ISNUMBER($BX789)),MIN(1,MAX(0,($BX789-2017+1)/($BX789-$BW789+1))),"")</f>
        <v>0.0</v>
      </c>
      <c r="P789">
        <f>IF(AND(ISNUMBER($BW789),ISNUMBER($BX789)),MIN(1,MAX(0,($BX789-2018+1)/($BX789-$BW789+1))),"")</f>
        <v>0.0</v>
      </c>
      <c r="Q789">
        <f>IF(AND(ISNUMBER($BW789),ISNUMBER($BX789)),MIN(1,MAX(0,($BX789-2019+1)/($BX789-$BW789+1))),"")</f>
        <v>0.0</v>
      </c>
      <c r="R789">
        <f>IF(AND(ISNUMBER($BW789),ISNUMBER($BX789)),MIN(1,MAX(0,($BX789-2016+1)/($BX789-$BW789+1))),"")</f>
        <v>0.3333333333333333</v>
      </c>
      <c r="S789">
        <f>IF($L789&lt;&gt;"",IF($L789&gt;=2015.5,1,0),"")</f>
        <v>0.0</v>
      </c>
      <c r="T789">
        <f>IF($L789&lt;&gt;"",IF($L789&gt;=2016,1,0),"")</f>
        <v>0.0</v>
      </c>
      <c r="U789">
        <f>IF(ISNUMBER($BX789),IF($BX789&gt;=2016,1,0),"")</f>
        <v>1.0</v>
      </c>
      <c r="V789">
        <f>IF(ISNUMBER($BW789),IF($BW789&gt;=2016,1,0),"")</f>
        <v>0.0</v>
      </c>
      <c r="W789" t="str">
        <f>IF(AND(ISNUMBER($BW789),ISNUMBER($BX789)),IF($BW789&gt;=2016,"post-only",IF($BX789&lt;2016,"pre-only","mixed")),"")</f>
        <v>mixed</v>
      </c>
      <c r="X789">
        <f>IF(AND(ISNUMBER($BW789),ISNUMBER($BX789)),MIN(1,MAX(0,($BX789-2017+1)/($BX789-$BW789+1))),"")</f>
        <v>0.0</v>
      </c>
      <c r="Y789">
        <f>IF(AND(ISNUMBER($BW789),ISNUMBER($BX789)),MIN(1,MAX(0,($BX789-2018+1)/($BX789-$BW789+1))),"")</f>
        <v>0.0</v>
      </c>
      <c r="Z789">
        <f>IF(AND(ISNUMBER($BW789),ISNUMBER($BX789)),MIN(1,MAX(0,($BX789-2019+1)/($BX789-$BW789+1))),"")</f>
        <v>0.0</v>
      </c>
      <c r="AA789">
        <f>IF(ISNUMBER($BX789),IF($BX789&gt;=2017,1,0),"")</f>
        <v>0.0</v>
      </c>
      <c r="AB789">
        <f>IF(ISNUMBER($BX789),IF($BX789&gt;=2018,1,0),"")</f>
        <v>0.0</v>
      </c>
      <c r="AC789">
        <f>IF(ISNUMBER($BX789),IF($BX789&gt;=2019,1,0),"")</f>
        <v>0.0</v>
      </c>
      <c r="AD789">
        <f>IF($L789&lt;&gt;"",IF($L789&gt;2013,1,0),"")</f>
        <v>1.0</v>
      </c>
      <c r="AE789">
        <f>IF($L789&lt;&gt;"",1+IF($L789&gt;2011,1,0)+IF($L789&gt;2014,1,0),"")</f>
        <v>3.0</v>
      </c>
      <c r="AF789" t="inlineStr">
        <is>
          <t>loan (interest rate)</t>
        </is>
      </c>
      <c r="AG789" t="inlineStr">
        <is>
          <t>performance</t>
        </is>
      </c>
      <c r="AH789" t="inlineStr">
        <is>
          <t>non-sensitive</t>
        </is>
      </c>
      <c r="AI789" t="inlineStr">
        <is>
          <t>with ETS/CT</t>
        </is>
      </c>
      <c r="AJ789" t="inlineStr">
        <is>
          <t>with ETS/CT</t>
        </is>
      </c>
      <c r="AK789" t="str">
        <f>IF(AND($CF789&lt;&gt;"",IFERROR(INDEX(subsample_country_map!$B:$B,MATCH($CF789,subsample_country_map!$A:$A,0)),"")&lt;&gt;""),INDEX(subsample_country_map!$B:$B,MATCH($CF789,subsample_country_map!$A:$A,0)),INDEX(lookup!$AA:$AA,MATCH($A789,lookup!$A:$A,0)))</f>
        <v>3_AsiaPac</v>
      </c>
      <c r="AL789" t="str">
        <f>IF(AND($CF789&lt;&gt;"",IFERROR(INDEX(subsample_country_map!$C:$C,MATCH($CF789,subsample_country_map!$A:$A,0)),"")&lt;&gt;""),INDEX(subsample_country_map!$C:$C,MATCH($CF789,subsample_country_map!$A:$A,0)),INDEX(lookup!$AB:$AB,MATCH($A789,lookup!$A:$A,0)))</f>
        <v>2_developing</v>
      </c>
      <c r="AM789" t="str">
        <f>IF(AND($CF789&lt;&gt;"",IFERROR(INDEX(subsample_country_map!$D:$D,MATCH($CF789,subsample_country_map!$A:$A,0)),"")&lt;&gt;""),INDEX(subsample_country_map!$D:$D,MATCH($CF789,subsample_country_map!$A:$A,0)),INDEX(lookup!$AC:$AC,MATCH($A789,lookup!$A:$A,0)))</f>
        <v>2_non_western</v>
      </c>
      <c r="AN789" t="str">
        <f>IF(AND($CF789&lt;&gt;"",IFERROR(INDEX(subsample_country_map!$E:$E,MATCH($CF789,subsample_country_map!$A:$A,0)),"")&lt;&gt;""),INDEX(subsample_country_map!$E:$E,MATCH($CF789,subsample_country_map!$A:$A,0)),INDEX(lookup!$AD:$AD,MATCH($A789,lookup!$A:$A,0)))</f>
        <v>2_civil law</v>
      </c>
      <c r="AO789" t="str">
        <f>INDEX(lookup!$Y:$Y,MATCH($A789,lookup!$A:$A,0))</f>
        <v>0_published</v>
      </c>
      <c r="AP789" t="str">
        <f>INDEX(lookup!$Z:$Z,MATCH($A789,lookup!$A:$A,0))</f>
        <v>1_VHB high</v>
      </c>
      <c r="AQ789" t="str">
        <f>INDEX(lookup!$W:$W,MATCH($A789,lookup!$A:$A,0))</f>
        <v>2_sust</v>
      </c>
      <c r="AS789" t="inlineStr">
        <is>
          <t>staging</t>
        </is>
      </c>
      <c r="AT789" t="inlineStr">
        <is>
          <t>bad-CER</t>
        </is>
      </c>
      <c r="AU789" t="inlineStr">
        <is>
          <t>cost</t>
        </is>
      </c>
      <c r="AV789" t="inlineStr">
        <is>
          <t>0.35</t>
        </is>
      </c>
      <c r="AX789" t="inlineStr">
        <is>
          <t>4.624</t>
        </is>
      </c>
      <c r="BA789" t="n">
        <v>948</v>
      </c>
      <c r="BB789" t="inlineStr">
        <is>
          <t>1</t>
        </is>
      </c>
      <c r="BC789" t="inlineStr">
        <is>
          <t>other:PROCESS plug-in of SPSS.24</t>
        </is>
      </c>
      <c r="BD789" t="inlineStr">
        <is>
          <t>not stated</t>
        </is>
      </c>
      <c r="BE789" t="inlineStr">
        <is>
          <t>none</t>
        </is>
      </c>
      <c r="BI789" t="inlineStr">
        <is>
          <t>Table 5</t>
        </is>
      </c>
      <c r="BJ789" t="inlineStr">
        <is>
          <t>Model (2) Δ%COD (total effect)</t>
        </is>
      </c>
      <c r="BK789" t="inlineStr">
        <is>
          <t>7</t>
        </is>
      </c>
      <c r="BL789" t="inlineStr">
        <is>
          <t>PENALTY 0.35***（4.624)</t>
        </is>
      </c>
      <c r="BM789" t="inlineStr">
        <is>
          <t>PENALTY</t>
        </is>
      </c>
      <c r="BN789" t="inlineStr">
        <is>
          <t>Δ%COD (change rate of COD)</t>
        </is>
      </c>
      <c r="BO789" t="inlineStr">
        <is>
          <t>original</t>
        </is>
      </c>
      <c r="BP789" t="inlineStr">
        <is>
          <t>Ding et al (2022)</t>
        </is>
      </c>
      <c r="BQ789" t="inlineStr">
        <is>
          <t>computed</t>
        </is>
      </c>
      <c r="BT789" t="n">
        <v>0</v>
      </c>
      <c r="BU789" t="inlineStr">
        <is>
          <t>staging_Ding_et_al_2022.csv</t>
        </is>
      </c>
      <c r="BW789" t="n">
        <v>2014</v>
      </c>
      <c r="BX789" t="n">
        <v>2016</v>
      </c>
      <c r="BY789" t="inlineStr">
        <is>
          <t>China (</t>
        </is>
      </c>
      <c r="BZ789" t="n">
        <v>2015</v>
      </c>
      <c r="CA789" t="n">
        <v>0.3333333333333333</v>
      </c>
      <c r="CB789" t="n">
        <v>0</v>
      </c>
      <c r="CC789" t="n">
        <v>1</v>
      </c>
      <c r="CD789" t="n">
        <v>-0.1496216587365198</v>
      </c>
      <c r="CE789" t="n">
        <v>1</v>
      </c>
    </row>
    <row r="790">
      <c r="A790" t="inlineStr">
        <is>
          <t>Ding et al (2022)</t>
        </is>
      </c>
      <c r="B790" t="n">
        <v>2095</v>
      </c>
      <c r="C790" t="n">
        <v>-0.143578222704159</v>
      </c>
      <c r="D790" t="n">
        <v>948</v>
      </c>
      <c r="E790">
        <f>IF(ISNUMBER($BA790),$BA790,IF(AND(ISNUMBER($D790),ISNUMBER($BW790),ISNUMBER($BX790)),$D790*($BX790-$BW790+1),""))</f>
        <v>948.0</v>
      </c>
      <c r="H790" t="inlineStr">
        <is>
          <t>partial</t>
        </is>
      </c>
      <c r="I790" t="inlineStr">
        <is>
          <t>T-Statistic available</t>
        </is>
      </c>
      <c r="J790">
        <f>IF($BW790&lt;&gt;"",$BW790,"")</f>
        <v>2014.0</v>
      </c>
      <c r="K790">
        <f>IF($BX790&lt;&gt;"",$BX790,"")</f>
        <v>2016.0</v>
      </c>
      <c r="L790">
        <f>IF(AND(ISNUMBER($BW790),ISNUMBER($BX790)),($BW790+$BX790)/2,"")</f>
        <v>2015.0</v>
      </c>
      <c r="M790">
        <f>IF($L790&lt;&gt;"",$L790,"")</f>
        <v>2015.0</v>
      </c>
      <c r="N790">
        <f>IF(AND(ISNUMBER($BW790),ISNUMBER($BX790)),MIN(1,MAX(0,($BX790-2016+1)/($BX790-$BW790+1))),"")</f>
        <v>0.3333333333333333</v>
      </c>
      <c r="O790">
        <f>IF(AND(ISNUMBER($BW790),ISNUMBER($BX790)),MIN(1,MAX(0,($BX790-2017+1)/($BX790-$BW790+1))),"")</f>
        <v>0.0</v>
      </c>
      <c r="P790">
        <f>IF(AND(ISNUMBER($BW790),ISNUMBER($BX790)),MIN(1,MAX(0,($BX790-2018+1)/($BX790-$BW790+1))),"")</f>
        <v>0.0</v>
      </c>
      <c r="Q790">
        <f>IF(AND(ISNUMBER($BW790),ISNUMBER($BX790)),MIN(1,MAX(0,($BX790-2019+1)/($BX790-$BW790+1))),"")</f>
        <v>0.0</v>
      </c>
      <c r="R790">
        <f>IF(AND(ISNUMBER($BW790),ISNUMBER($BX790)),MIN(1,MAX(0,($BX790-2016+1)/($BX790-$BW790+1))),"")</f>
        <v>0.3333333333333333</v>
      </c>
      <c r="S790">
        <f>IF($L790&lt;&gt;"",IF($L790&gt;=2015.5,1,0),"")</f>
        <v>0.0</v>
      </c>
      <c r="T790">
        <f>IF($L790&lt;&gt;"",IF($L790&gt;=2016,1,0),"")</f>
        <v>0.0</v>
      </c>
      <c r="U790">
        <f>IF(ISNUMBER($BX790),IF($BX790&gt;=2016,1,0),"")</f>
        <v>1.0</v>
      </c>
      <c r="V790">
        <f>IF(ISNUMBER($BW790),IF($BW790&gt;=2016,1,0),"")</f>
        <v>0.0</v>
      </c>
      <c r="W790" t="str">
        <f>IF(AND(ISNUMBER($BW790),ISNUMBER($BX790)),IF($BW790&gt;=2016,"post-only",IF($BX790&lt;2016,"pre-only","mixed")),"")</f>
        <v>mixed</v>
      </c>
      <c r="X790">
        <f>IF(AND(ISNUMBER($BW790),ISNUMBER($BX790)),MIN(1,MAX(0,($BX790-2017+1)/($BX790-$BW790+1))),"")</f>
        <v>0.0</v>
      </c>
      <c r="Y790">
        <f>IF(AND(ISNUMBER($BW790),ISNUMBER($BX790)),MIN(1,MAX(0,($BX790-2018+1)/($BX790-$BW790+1))),"")</f>
        <v>0.0</v>
      </c>
      <c r="Z790">
        <f>IF(AND(ISNUMBER($BW790),ISNUMBER($BX790)),MIN(1,MAX(0,($BX790-2019+1)/($BX790-$BW790+1))),"")</f>
        <v>0.0</v>
      </c>
      <c r="AA790">
        <f>IF(ISNUMBER($BX790),IF($BX790&gt;=2017,1,0),"")</f>
        <v>0.0</v>
      </c>
      <c r="AB790">
        <f>IF(ISNUMBER($BX790),IF($BX790&gt;=2018,1,0),"")</f>
        <v>0.0</v>
      </c>
      <c r="AC790">
        <f>IF(ISNUMBER($BX790),IF($BX790&gt;=2019,1,0),"")</f>
        <v>0.0</v>
      </c>
      <c r="AD790">
        <f>IF($L790&lt;&gt;"",IF($L790&gt;2013,1,0),"")</f>
        <v>1.0</v>
      </c>
      <c r="AE790">
        <f>IF($L790&lt;&gt;"",1+IF($L790&gt;2011,1,0)+IF($L790&gt;2014,1,0),"")</f>
        <v>3.0</v>
      </c>
      <c r="AF790" t="inlineStr">
        <is>
          <t>loan (interest rate)</t>
        </is>
      </c>
      <c r="AG790" t="inlineStr">
        <is>
          <t>performance</t>
        </is>
      </c>
      <c r="AH790" t="inlineStr">
        <is>
          <t>non-sensitive</t>
        </is>
      </c>
      <c r="AI790" t="inlineStr">
        <is>
          <t>with ETS/CT</t>
        </is>
      </c>
      <c r="AJ790" t="inlineStr">
        <is>
          <t>with ETS/CT</t>
        </is>
      </c>
      <c r="AK790" t="str">
        <f>IF(AND($CF790&lt;&gt;"",IFERROR(INDEX(subsample_country_map!$B:$B,MATCH($CF790,subsample_country_map!$A:$A,0)),"")&lt;&gt;""),INDEX(subsample_country_map!$B:$B,MATCH($CF790,subsample_country_map!$A:$A,0)),INDEX(lookup!$AA:$AA,MATCH($A790,lookup!$A:$A,0)))</f>
        <v>3_AsiaPac</v>
      </c>
      <c r="AL790" t="str">
        <f>IF(AND($CF790&lt;&gt;"",IFERROR(INDEX(subsample_country_map!$C:$C,MATCH($CF790,subsample_country_map!$A:$A,0)),"")&lt;&gt;""),INDEX(subsample_country_map!$C:$C,MATCH($CF790,subsample_country_map!$A:$A,0)),INDEX(lookup!$AB:$AB,MATCH($A790,lookup!$A:$A,0)))</f>
        <v>2_developing</v>
      </c>
      <c r="AM790" t="str">
        <f>IF(AND($CF790&lt;&gt;"",IFERROR(INDEX(subsample_country_map!$D:$D,MATCH($CF790,subsample_country_map!$A:$A,0)),"")&lt;&gt;""),INDEX(subsample_country_map!$D:$D,MATCH($CF790,subsample_country_map!$A:$A,0)),INDEX(lookup!$AC:$AC,MATCH($A790,lookup!$A:$A,0)))</f>
        <v>2_non_western</v>
      </c>
      <c r="AN790" t="str">
        <f>IF(AND($CF790&lt;&gt;"",IFERROR(INDEX(subsample_country_map!$E:$E,MATCH($CF790,subsample_country_map!$A:$A,0)),"")&lt;&gt;""),INDEX(subsample_country_map!$E:$E,MATCH($CF790,subsample_country_map!$A:$A,0)),INDEX(lookup!$AD:$AD,MATCH($A790,lookup!$A:$A,0)))</f>
        <v>2_civil law</v>
      </c>
      <c r="AO790" t="str">
        <f>INDEX(lookup!$Y:$Y,MATCH($A790,lookup!$A:$A,0))</f>
        <v>0_published</v>
      </c>
      <c r="AP790" t="str">
        <f>INDEX(lookup!$Z:$Z,MATCH($A790,lookup!$A:$A,0))</f>
        <v>1_VHB high</v>
      </c>
      <c r="AQ790" t="str">
        <f>INDEX(lookup!$W:$W,MATCH($A790,lookup!$A:$A,0))</f>
        <v>2_sust</v>
      </c>
      <c r="AS790" t="inlineStr">
        <is>
          <t>staging</t>
        </is>
      </c>
      <c r="AT790" t="inlineStr">
        <is>
          <t>bad-CER</t>
        </is>
      </c>
      <c r="AU790" t="inlineStr">
        <is>
          <t>cost</t>
        </is>
      </c>
      <c r="AV790" t="inlineStr">
        <is>
          <t>0.333</t>
        </is>
      </c>
      <c r="AX790" t="inlineStr">
        <is>
          <t>4.467</t>
        </is>
      </c>
      <c r="BA790" t="n">
        <v>948</v>
      </c>
      <c r="BB790" t="inlineStr">
        <is>
          <t>1</t>
        </is>
      </c>
      <c r="BC790" t="inlineStr">
        <is>
          <t>other:PROCESS plug-in of SPSS.24</t>
        </is>
      </c>
      <c r="BD790" t="inlineStr">
        <is>
          <t>not stated</t>
        </is>
      </c>
      <c r="BE790" t="inlineStr">
        <is>
          <t>none</t>
        </is>
      </c>
      <c r="BI790" t="inlineStr">
        <is>
          <t>Table 5</t>
        </is>
      </c>
      <c r="BJ790" t="inlineStr">
        <is>
          <t>Model (3) Δ%COD (with mediator ΔEIDL)</t>
        </is>
      </c>
      <c r="BK790" t="inlineStr">
        <is>
          <t>7</t>
        </is>
      </c>
      <c r="BL790" t="inlineStr">
        <is>
          <t>PENALTY 0.333***（4.467）</t>
        </is>
      </c>
      <c r="BM790" t="inlineStr">
        <is>
          <t>PENALTY</t>
        </is>
      </c>
      <c r="BN790" t="inlineStr">
        <is>
          <t>Δ%COD (change rate of COD)</t>
        </is>
      </c>
      <c r="BO790" t="inlineStr">
        <is>
          <t>original</t>
        </is>
      </c>
      <c r="BP790" t="inlineStr">
        <is>
          <t>Ding et al (2022)</t>
        </is>
      </c>
      <c r="BQ790" t="inlineStr">
        <is>
          <t>computed</t>
        </is>
      </c>
      <c r="BT790" t="n">
        <v>0</v>
      </c>
      <c r="BU790" t="inlineStr">
        <is>
          <t>staging_Ding_et_al_2022.csv</t>
        </is>
      </c>
      <c r="BW790" t="n">
        <v>2014</v>
      </c>
      <c r="BX790" t="n">
        <v>2016</v>
      </c>
      <c r="BY790" t="inlineStr">
        <is>
          <t>China (</t>
        </is>
      </c>
      <c r="BZ790" t="n">
        <v>2015</v>
      </c>
      <c r="CA790" t="n">
        <v>0.3333333333333333</v>
      </c>
      <c r="CB790" t="n">
        <v>0</v>
      </c>
      <c r="CC790" t="n">
        <v>1</v>
      </c>
      <c r="CD790" t="n">
        <v>-0.1445772161175196</v>
      </c>
      <c r="CE790" t="n">
        <v>1</v>
      </c>
    </row>
    <row r="791">
      <c r="A791" t="inlineStr">
        <is>
          <t>Ding et al (2022)</t>
        </is>
      </c>
      <c r="B791" t="n">
        <v>2096</v>
      </c>
      <c r="C791" t="n">
        <v>-0.04691219027172561</v>
      </c>
      <c r="D791" t="n">
        <v>948</v>
      </c>
      <c r="E791">
        <f>IF(ISNUMBER($BA791),$BA791,IF(AND(ISNUMBER($D791),ISNUMBER($BW791),ISNUMBER($BX791)),$D791*($BX791-$BW791+1),""))</f>
        <v>948.0</v>
      </c>
      <c r="H791" t="inlineStr">
        <is>
          <t>partial</t>
        </is>
      </c>
      <c r="I791" t="inlineStr">
        <is>
          <t>T-Statistic available</t>
        </is>
      </c>
      <c r="J791">
        <f>IF($BW791&lt;&gt;"",$BW791,"")</f>
        <v>2014.0</v>
      </c>
      <c r="K791">
        <f>IF($BX791&lt;&gt;"",$BX791,"")</f>
        <v>2016.0</v>
      </c>
      <c r="L791">
        <f>IF(AND(ISNUMBER($BW791),ISNUMBER($BX791)),($BW791+$BX791)/2,"")</f>
        <v>2015.0</v>
      </c>
      <c r="M791">
        <f>IF($L791&lt;&gt;"",$L791,"")</f>
        <v>2015.0</v>
      </c>
      <c r="N791">
        <f>IF(AND(ISNUMBER($BW791),ISNUMBER($BX791)),MIN(1,MAX(0,($BX791-2016+1)/($BX791-$BW791+1))),"")</f>
        <v>0.3333333333333333</v>
      </c>
      <c r="O791">
        <f>IF(AND(ISNUMBER($BW791),ISNUMBER($BX791)),MIN(1,MAX(0,($BX791-2017+1)/($BX791-$BW791+1))),"")</f>
        <v>0.0</v>
      </c>
      <c r="P791">
        <f>IF(AND(ISNUMBER($BW791),ISNUMBER($BX791)),MIN(1,MAX(0,($BX791-2018+1)/($BX791-$BW791+1))),"")</f>
        <v>0.0</v>
      </c>
      <c r="Q791">
        <f>IF(AND(ISNUMBER($BW791),ISNUMBER($BX791)),MIN(1,MAX(0,($BX791-2019+1)/($BX791-$BW791+1))),"")</f>
        <v>0.0</v>
      </c>
      <c r="R791">
        <f>IF(AND(ISNUMBER($BW791),ISNUMBER($BX791)),MIN(1,MAX(0,($BX791-2016+1)/($BX791-$BW791+1))),"")</f>
        <v>0.3333333333333333</v>
      </c>
      <c r="S791">
        <f>IF($L791&lt;&gt;"",IF($L791&gt;=2015.5,1,0),"")</f>
        <v>0.0</v>
      </c>
      <c r="T791">
        <f>IF($L791&lt;&gt;"",IF($L791&gt;=2016,1,0),"")</f>
        <v>0.0</v>
      </c>
      <c r="U791">
        <f>IF(ISNUMBER($BX791),IF($BX791&gt;=2016,1,0),"")</f>
        <v>1.0</v>
      </c>
      <c r="V791">
        <f>IF(ISNUMBER($BW791),IF($BW791&gt;=2016,1,0),"")</f>
        <v>0.0</v>
      </c>
      <c r="W791" t="str">
        <f>IF(AND(ISNUMBER($BW791),ISNUMBER($BX791)),IF($BW791&gt;=2016,"post-only",IF($BX791&lt;2016,"pre-only","mixed")),"")</f>
        <v>mixed</v>
      </c>
      <c r="X791">
        <f>IF(AND(ISNUMBER($BW791),ISNUMBER($BX791)),MIN(1,MAX(0,($BX791-2017+1)/($BX791-$BW791+1))),"")</f>
        <v>0.0</v>
      </c>
      <c r="Y791">
        <f>IF(AND(ISNUMBER($BW791),ISNUMBER($BX791)),MIN(1,MAX(0,($BX791-2018+1)/($BX791-$BW791+1))),"")</f>
        <v>0.0</v>
      </c>
      <c r="Z791">
        <f>IF(AND(ISNUMBER($BW791),ISNUMBER($BX791)),MIN(1,MAX(0,($BX791-2019+1)/($BX791-$BW791+1))),"")</f>
        <v>0.0</v>
      </c>
      <c r="AA791">
        <f>IF(ISNUMBER($BX791),IF($BX791&gt;=2017,1,0),"")</f>
        <v>0.0</v>
      </c>
      <c r="AB791">
        <f>IF(ISNUMBER($BX791),IF($BX791&gt;=2018,1,0),"")</f>
        <v>0.0</v>
      </c>
      <c r="AC791">
        <f>IF(ISNUMBER($BX791),IF($BX791&gt;=2019,1,0),"")</f>
        <v>0.0</v>
      </c>
      <c r="AD791">
        <f>IF($L791&lt;&gt;"",IF($L791&gt;2013,1,0),"")</f>
        <v>1.0</v>
      </c>
      <c r="AE791">
        <f>IF($L791&lt;&gt;"",1+IF($L791&gt;2011,1,0)+IF($L791&gt;2014,1,0),"")</f>
        <v>3.0</v>
      </c>
      <c r="AF791" t="inlineStr">
        <is>
          <t>loan (interest rate)</t>
        </is>
      </c>
      <c r="AG791" t="inlineStr">
        <is>
          <t>disclosure</t>
        </is>
      </c>
      <c r="AH791" t="inlineStr">
        <is>
          <t>non-sensitive</t>
        </is>
      </c>
      <c r="AI791" t="inlineStr">
        <is>
          <t>with ETS/CT</t>
        </is>
      </c>
      <c r="AJ791" t="inlineStr">
        <is>
          <t>with ETS/CT</t>
        </is>
      </c>
      <c r="AK791" t="str">
        <f>IF(AND($CF791&lt;&gt;"",IFERROR(INDEX(subsample_country_map!$B:$B,MATCH($CF791,subsample_country_map!$A:$A,0)),"")&lt;&gt;""),INDEX(subsample_country_map!$B:$B,MATCH($CF791,subsample_country_map!$A:$A,0)),INDEX(lookup!$AA:$AA,MATCH($A791,lookup!$A:$A,0)))</f>
        <v>3_AsiaPac</v>
      </c>
      <c r="AL791" t="str">
        <f>IF(AND($CF791&lt;&gt;"",IFERROR(INDEX(subsample_country_map!$C:$C,MATCH($CF791,subsample_country_map!$A:$A,0)),"")&lt;&gt;""),INDEX(subsample_country_map!$C:$C,MATCH($CF791,subsample_country_map!$A:$A,0)),INDEX(lookup!$AB:$AB,MATCH($A791,lookup!$A:$A,0)))</f>
        <v>2_developing</v>
      </c>
      <c r="AM791" t="str">
        <f>IF(AND($CF791&lt;&gt;"",IFERROR(INDEX(subsample_country_map!$D:$D,MATCH($CF791,subsample_country_map!$A:$A,0)),"")&lt;&gt;""),INDEX(subsample_country_map!$D:$D,MATCH($CF791,subsample_country_map!$A:$A,0)),INDEX(lookup!$AC:$AC,MATCH($A791,lookup!$A:$A,0)))</f>
        <v>2_non_western</v>
      </c>
      <c r="AN791" t="str">
        <f>IF(AND($CF791&lt;&gt;"",IFERROR(INDEX(subsample_country_map!$E:$E,MATCH($CF791,subsample_country_map!$A:$A,0)),"")&lt;&gt;""),INDEX(subsample_country_map!$E:$E,MATCH($CF791,subsample_country_map!$A:$A,0)),INDEX(lookup!$AD:$AD,MATCH($A791,lookup!$A:$A,0)))</f>
        <v>2_civil law</v>
      </c>
      <c r="AO791" t="str">
        <f>INDEX(lookup!$Y:$Y,MATCH($A791,lookup!$A:$A,0))</f>
        <v>0_published</v>
      </c>
      <c r="AP791" t="str">
        <f>INDEX(lookup!$Z:$Z,MATCH($A791,lookup!$A:$A,0))</f>
        <v>1_VHB high</v>
      </c>
      <c r="AQ791" t="str">
        <f>INDEX(lookup!$W:$W,MATCH($A791,lookup!$A:$A,0))</f>
        <v>2_sust</v>
      </c>
      <c r="AS791" t="inlineStr">
        <is>
          <t>staging</t>
        </is>
      </c>
      <c r="AT791" t="inlineStr">
        <is>
          <t>good-CER</t>
        </is>
      </c>
      <c r="AU791" t="inlineStr">
        <is>
          <t>cost</t>
        </is>
      </c>
      <c r="AV791" t="inlineStr">
        <is>
          <t>-0.678</t>
        </is>
      </c>
      <c r="AX791" t="inlineStr">
        <is>
          <t>-1.446</t>
        </is>
      </c>
      <c r="BA791" t="n">
        <v>948</v>
      </c>
      <c r="BB791" t="inlineStr">
        <is>
          <t>FLAG</t>
        </is>
      </c>
      <c r="BC791" t="inlineStr">
        <is>
          <t>other:PROCESS plug-in of SPSS.24</t>
        </is>
      </c>
      <c r="BD791" t="inlineStr">
        <is>
          <t>not stated</t>
        </is>
      </c>
      <c r="BE791" t="inlineStr">
        <is>
          <t>none</t>
        </is>
      </c>
      <c r="BI791" t="inlineStr">
        <is>
          <t>Table 5</t>
        </is>
      </c>
      <c r="BJ791" t="inlineStr">
        <is>
          <t>Model (3) Δ%COD (with mediator ΔEIDL)</t>
        </is>
      </c>
      <c r="BK791" t="inlineStr">
        <is>
          <t>7</t>
        </is>
      </c>
      <c r="BL791" t="inlineStr">
        <is>
          <t>ΔEIDL − 0.678（-1.446)</t>
        </is>
      </c>
      <c r="BM791" t="inlineStr">
        <is>
          <t>ΔEIDL</t>
        </is>
      </c>
      <c r="BN791" t="inlineStr">
        <is>
          <t>Δ%COD (change rate of COD)</t>
        </is>
      </c>
      <c r="BO791" t="inlineStr">
        <is>
          <t>original</t>
        </is>
      </c>
      <c r="BP791" t="inlineStr">
        <is>
          <t>Ding et al (2022)</t>
        </is>
      </c>
      <c r="BQ791" t="inlineStr">
        <is>
          <t>computed</t>
        </is>
      </c>
      <c r="BT791" t="n">
        <v>0</v>
      </c>
      <c r="BU791" t="inlineStr">
        <is>
          <t>staging_Ding_et_al_2022.csv</t>
        </is>
      </c>
      <c r="BW791" t="n">
        <v>2014</v>
      </c>
      <c r="BX791" t="n">
        <v>2016</v>
      </c>
      <c r="BY791" t="inlineStr">
        <is>
          <t>China (</t>
        </is>
      </c>
      <c r="BZ791" t="n">
        <v>2015</v>
      </c>
      <c r="CA791" t="n">
        <v>0.3333333333333333</v>
      </c>
      <c r="CB791" t="n">
        <v>0</v>
      </c>
      <c r="CC791" t="n">
        <v>1</v>
      </c>
      <c r="CD791" t="n">
        <v>-0.04694664984254461</v>
      </c>
      <c r="CE791" t="n">
        <v>1</v>
      </c>
    </row>
    <row r="792">
      <c r="A792" t="inlineStr">
        <is>
          <t>Ding et al (2022)</t>
        </is>
      </c>
      <c r="B792" t="n">
        <v>2097</v>
      </c>
      <c r="C792" t="n">
        <v>-0.1313639168240888</v>
      </c>
      <c r="D792" t="n">
        <v>948</v>
      </c>
      <c r="E792">
        <f>IF(ISNUMBER($BA792),$BA792,IF(AND(ISNUMBER($D792),ISNUMBER($BW792),ISNUMBER($BX792)),$D792*($BX792-$BW792+1),""))</f>
        <v>948.0</v>
      </c>
      <c r="H792" t="inlineStr">
        <is>
          <t>partial</t>
        </is>
      </c>
      <c r="I792" t="inlineStr">
        <is>
          <t>T-Statistic available</t>
        </is>
      </c>
      <c r="J792">
        <f>IF($BW792&lt;&gt;"",$BW792,"")</f>
        <v>2014.0</v>
      </c>
      <c r="K792">
        <f>IF($BX792&lt;&gt;"",$BX792,"")</f>
        <v>2016.0</v>
      </c>
      <c r="L792">
        <f>IF(AND(ISNUMBER($BW792),ISNUMBER($BX792)),($BW792+$BX792)/2,"")</f>
        <v>2015.0</v>
      </c>
      <c r="M792">
        <f>IF($L792&lt;&gt;"",$L792,"")</f>
        <v>2015.0</v>
      </c>
      <c r="N792">
        <f>IF(AND(ISNUMBER($BW792),ISNUMBER($BX792)),MIN(1,MAX(0,($BX792-2016+1)/($BX792-$BW792+1))),"")</f>
        <v>0.3333333333333333</v>
      </c>
      <c r="O792">
        <f>IF(AND(ISNUMBER($BW792),ISNUMBER($BX792)),MIN(1,MAX(0,($BX792-2017+1)/($BX792-$BW792+1))),"")</f>
        <v>0.0</v>
      </c>
      <c r="P792">
        <f>IF(AND(ISNUMBER($BW792),ISNUMBER($BX792)),MIN(1,MAX(0,($BX792-2018+1)/($BX792-$BW792+1))),"")</f>
        <v>0.0</v>
      </c>
      <c r="Q792">
        <f>IF(AND(ISNUMBER($BW792),ISNUMBER($BX792)),MIN(1,MAX(0,($BX792-2019+1)/($BX792-$BW792+1))),"")</f>
        <v>0.0</v>
      </c>
      <c r="R792">
        <f>IF(AND(ISNUMBER($BW792),ISNUMBER($BX792)),MIN(1,MAX(0,($BX792-2016+1)/($BX792-$BW792+1))),"")</f>
        <v>0.3333333333333333</v>
      </c>
      <c r="S792">
        <f>IF($L792&lt;&gt;"",IF($L792&gt;=2015.5,1,0),"")</f>
        <v>0.0</v>
      </c>
      <c r="T792">
        <f>IF($L792&lt;&gt;"",IF($L792&gt;=2016,1,0),"")</f>
        <v>0.0</v>
      </c>
      <c r="U792">
        <f>IF(ISNUMBER($BX792),IF($BX792&gt;=2016,1,0),"")</f>
        <v>1.0</v>
      </c>
      <c r="V792">
        <f>IF(ISNUMBER($BW792),IF($BW792&gt;=2016,1,0),"")</f>
        <v>0.0</v>
      </c>
      <c r="W792" t="str">
        <f>IF(AND(ISNUMBER($BW792),ISNUMBER($BX792)),IF($BW792&gt;=2016,"post-only",IF($BX792&lt;2016,"pre-only","mixed")),"")</f>
        <v>mixed</v>
      </c>
      <c r="X792">
        <f>IF(AND(ISNUMBER($BW792),ISNUMBER($BX792)),MIN(1,MAX(0,($BX792-2017+1)/($BX792-$BW792+1))),"")</f>
        <v>0.0</v>
      </c>
      <c r="Y792">
        <f>IF(AND(ISNUMBER($BW792),ISNUMBER($BX792)),MIN(1,MAX(0,($BX792-2018+1)/($BX792-$BW792+1))),"")</f>
        <v>0.0</v>
      </c>
      <c r="Z792">
        <f>IF(AND(ISNUMBER($BW792),ISNUMBER($BX792)),MIN(1,MAX(0,($BX792-2019+1)/($BX792-$BW792+1))),"")</f>
        <v>0.0</v>
      </c>
      <c r="AA792">
        <f>IF(ISNUMBER($BX792),IF($BX792&gt;=2017,1,0),"")</f>
        <v>0.0</v>
      </c>
      <c r="AB792">
        <f>IF(ISNUMBER($BX792),IF($BX792&gt;=2018,1,0),"")</f>
        <v>0.0</v>
      </c>
      <c r="AC792">
        <f>IF(ISNUMBER($BX792),IF($BX792&gt;=2019,1,0),"")</f>
        <v>0.0</v>
      </c>
      <c r="AD792">
        <f>IF($L792&lt;&gt;"",IF($L792&gt;2013,1,0),"")</f>
        <v>1.0</v>
      </c>
      <c r="AE792">
        <f>IF($L792&lt;&gt;"",1+IF($L792&gt;2011,1,0)+IF($L792&gt;2014,1,0),"")</f>
        <v>3.0</v>
      </c>
      <c r="AF792" t="inlineStr">
        <is>
          <t>loan (interest rate)</t>
        </is>
      </c>
      <c r="AG792" t="inlineStr">
        <is>
          <t>performance</t>
        </is>
      </c>
      <c r="AH792" t="inlineStr">
        <is>
          <t>non-sensitive</t>
        </is>
      </c>
      <c r="AI792" t="inlineStr">
        <is>
          <t>with ETS/CT</t>
        </is>
      </c>
      <c r="AJ792" t="inlineStr">
        <is>
          <t>with ETS/CT</t>
        </is>
      </c>
      <c r="AK792" t="str">
        <f>IF(AND($CF792&lt;&gt;"",IFERROR(INDEX(subsample_country_map!$B:$B,MATCH($CF792,subsample_country_map!$A:$A,0)),"")&lt;&gt;""),INDEX(subsample_country_map!$B:$B,MATCH($CF792,subsample_country_map!$A:$A,0)),INDEX(lookup!$AA:$AA,MATCH($A792,lookup!$A:$A,0)))</f>
        <v>3_AsiaPac</v>
      </c>
      <c r="AL792" t="str">
        <f>IF(AND($CF792&lt;&gt;"",IFERROR(INDEX(subsample_country_map!$C:$C,MATCH($CF792,subsample_country_map!$A:$A,0)),"")&lt;&gt;""),INDEX(subsample_country_map!$C:$C,MATCH($CF792,subsample_country_map!$A:$A,0)),INDEX(lookup!$AB:$AB,MATCH($A792,lookup!$A:$A,0)))</f>
        <v>2_developing</v>
      </c>
      <c r="AM792" t="str">
        <f>IF(AND($CF792&lt;&gt;"",IFERROR(INDEX(subsample_country_map!$D:$D,MATCH($CF792,subsample_country_map!$A:$A,0)),"")&lt;&gt;""),INDEX(subsample_country_map!$D:$D,MATCH($CF792,subsample_country_map!$A:$A,0)),INDEX(lookup!$AC:$AC,MATCH($A792,lookup!$A:$A,0)))</f>
        <v>2_non_western</v>
      </c>
      <c r="AN792" t="str">
        <f>IF(AND($CF792&lt;&gt;"",IFERROR(INDEX(subsample_country_map!$E:$E,MATCH($CF792,subsample_country_map!$A:$A,0)),"")&lt;&gt;""),INDEX(subsample_country_map!$E:$E,MATCH($CF792,subsample_country_map!$A:$A,0)),INDEX(lookup!$AD:$AD,MATCH($A792,lookup!$A:$A,0)))</f>
        <v>2_civil law</v>
      </c>
      <c r="AO792" t="str">
        <f>INDEX(lookup!$Y:$Y,MATCH($A792,lookup!$A:$A,0))</f>
        <v>0_published</v>
      </c>
      <c r="AP792" t="str">
        <f>INDEX(lookup!$Z:$Z,MATCH($A792,lookup!$A:$A,0))</f>
        <v>1_VHB high</v>
      </c>
      <c r="AQ792" t="str">
        <f>INDEX(lookup!$W:$W,MATCH($A792,lookup!$A:$A,0))</f>
        <v>2_sust</v>
      </c>
      <c r="AS792" t="inlineStr">
        <is>
          <t>staging</t>
        </is>
      </c>
      <c r="AT792" t="inlineStr">
        <is>
          <t>bad-CER</t>
        </is>
      </c>
      <c r="AU792" t="inlineStr">
        <is>
          <t>cost</t>
        </is>
      </c>
      <c r="AV792" t="inlineStr">
        <is>
          <t>0.309</t>
        </is>
      </c>
      <c r="AX792" t="inlineStr">
        <is>
          <t>4.08</t>
        </is>
      </c>
      <c r="BA792" t="n">
        <v>948</v>
      </c>
      <c r="BB792" t="inlineStr">
        <is>
          <t>1</t>
        </is>
      </c>
      <c r="BC792" t="inlineStr">
        <is>
          <t>other:PROCESS plug-in of SPSS.24</t>
        </is>
      </c>
      <c r="BD792" t="inlineStr">
        <is>
          <t>not stated</t>
        </is>
      </c>
      <c r="BE792" t="inlineStr">
        <is>
          <t>none</t>
        </is>
      </c>
      <c r="BI792" t="inlineStr">
        <is>
          <t>Table 6</t>
        </is>
      </c>
      <c r="BJ792" t="inlineStr">
        <is>
          <t>Model (3) Δ%COD (with mediator ΔEIDQ)</t>
        </is>
      </c>
      <c r="BK792" t="inlineStr">
        <is>
          <t>8</t>
        </is>
      </c>
      <c r="BL792" t="inlineStr">
        <is>
          <t>PENALTY 0.309***（4.08）</t>
        </is>
      </c>
      <c r="BM792" t="inlineStr">
        <is>
          <t>PENALTY</t>
        </is>
      </c>
      <c r="BN792" t="inlineStr">
        <is>
          <t>Δ%COD (change rate of COD)</t>
        </is>
      </c>
      <c r="BO792" t="inlineStr">
        <is>
          <t>original</t>
        </is>
      </c>
      <c r="BP792" t="inlineStr">
        <is>
          <t>Ding et al (2022)</t>
        </is>
      </c>
      <c r="BQ792" t="inlineStr">
        <is>
          <t>computed</t>
        </is>
      </c>
      <c r="BT792" t="n">
        <v>0</v>
      </c>
      <c r="BU792" t="inlineStr">
        <is>
          <t>staging_Ding_et_al_2022.csv</t>
        </is>
      </c>
      <c r="BW792" t="n">
        <v>2014</v>
      </c>
      <c r="BX792" t="n">
        <v>2016</v>
      </c>
      <c r="BY792" t="inlineStr">
        <is>
          <t>China (</t>
        </is>
      </c>
      <c r="BZ792" t="n">
        <v>2015</v>
      </c>
      <c r="CA792" t="n">
        <v>0.3333333333333333</v>
      </c>
      <c r="CB792" t="n">
        <v>0</v>
      </c>
      <c r="CC792" t="n">
        <v>1</v>
      </c>
      <c r="CD792" t="n">
        <v>-0.1321274644488447</v>
      </c>
      <c r="CE792" t="n">
        <v>1</v>
      </c>
    </row>
    <row r="793">
      <c r="A793" t="inlineStr">
        <is>
          <t>Ding et al (2022)</t>
        </is>
      </c>
      <c r="B793" t="n">
        <v>2098</v>
      </c>
      <c r="C793" t="n">
        <v>-0.1307943061141711</v>
      </c>
      <c r="D793" t="n">
        <v>948</v>
      </c>
      <c r="E793">
        <f>IF(ISNUMBER($BA793),$BA793,IF(AND(ISNUMBER($D793),ISNUMBER($BW793),ISNUMBER($BX793)),$D793*($BX793-$BW793+1),""))</f>
        <v>948.0</v>
      </c>
      <c r="H793" t="inlineStr">
        <is>
          <t>partial</t>
        </is>
      </c>
      <c r="I793" t="inlineStr">
        <is>
          <t>T-Statistic available</t>
        </is>
      </c>
      <c r="J793">
        <f>IF($BW793&lt;&gt;"",$BW793,"")</f>
        <v>2014.0</v>
      </c>
      <c r="K793">
        <f>IF($BX793&lt;&gt;"",$BX793,"")</f>
        <v>2016.0</v>
      </c>
      <c r="L793">
        <f>IF(AND(ISNUMBER($BW793),ISNUMBER($BX793)),($BW793+$BX793)/2,"")</f>
        <v>2015.0</v>
      </c>
      <c r="M793">
        <f>IF($L793&lt;&gt;"",$L793,"")</f>
        <v>2015.0</v>
      </c>
      <c r="N793">
        <f>IF(AND(ISNUMBER($BW793),ISNUMBER($BX793)),MIN(1,MAX(0,($BX793-2016+1)/($BX793-$BW793+1))),"")</f>
        <v>0.3333333333333333</v>
      </c>
      <c r="O793">
        <f>IF(AND(ISNUMBER($BW793),ISNUMBER($BX793)),MIN(1,MAX(0,($BX793-2017+1)/($BX793-$BW793+1))),"")</f>
        <v>0.0</v>
      </c>
      <c r="P793">
        <f>IF(AND(ISNUMBER($BW793),ISNUMBER($BX793)),MIN(1,MAX(0,($BX793-2018+1)/($BX793-$BW793+1))),"")</f>
        <v>0.0</v>
      </c>
      <c r="Q793">
        <f>IF(AND(ISNUMBER($BW793),ISNUMBER($BX793)),MIN(1,MAX(0,($BX793-2019+1)/($BX793-$BW793+1))),"")</f>
        <v>0.0</v>
      </c>
      <c r="R793">
        <f>IF(AND(ISNUMBER($BW793),ISNUMBER($BX793)),MIN(1,MAX(0,($BX793-2016+1)/($BX793-$BW793+1))),"")</f>
        <v>0.3333333333333333</v>
      </c>
      <c r="S793">
        <f>IF($L793&lt;&gt;"",IF($L793&gt;=2015.5,1,0),"")</f>
        <v>0.0</v>
      </c>
      <c r="T793">
        <f>IF($L793&lt;&gt;"",IF($L793&gt;=2016,1,0),"")</f>
        <v>0.0</v>
      </c>
      <c r="U793">
        <f>IF(ISNUMBER($BX793),IF($BX793&gt;=2016,1,0),"")</f>
        <v>1.0</v>
      </c>
      <c r="V793">
        <f>IF(ISNUMBER($BW793),IF($BW793&gt;=2016,1,0),"")</f>
        <v>0.0</v>
      </c>
      <c r="W793" t="str">
        <f>IF(AND(ISNUMBER($BW793),ISNUMBER($BX793)),IF($BW793&gt;=2016,"post-only",IF($BX793&lt;2016,"pre-only","mixed")),"")</f>
        <v>mixed</v>
      </c>
      <c r="X793">
        <f>IF(AND(ISNUMBER($BW793),ISNUMBER($BX793)),MIN(1,MAX(0,($BX793-2017+1)/($BX793-$BW793+1))),"")</f>
        <v>0.0</v>
      </c>
      <c r="Y793">
        <f>IF(AND(ISNUMBER($BW793),ISNUMBER($BX793)),MIN(1,MAX(0,($BX793-2018+1)/($BX793-$BW793+1))),"")</f>
        <v>0.0</v>
      </c>
      <c r="Z793">
        <f>IF(AND(ISNUMBER($BW793),ISNUMBER($BX793)),MIN(1,MAX(0,($BX793-2019+1)/($BX793-$BW793+1))),"")</f>
        <v>0.0</v>
      </c>
      <c r="AA793">
        <f>IF(ISNUMBER($BX793),IF($BX793&gt;=2017,1,0),"")</f>
        <v>0.0</v>
      </c>
      <c r="AB793">
        <f>IF(ISNUMBER($BX793),IF($BX793&gt;=2018,1,0),"")</f>
        <v>0.0</v>
      </c>
      <c r="AC793">
        <f>IF(ISNUMBER($BX793),IF($BX793&gt;=2019,1,0),"")</f>
        <v>0.0</v>
      </c>
      <c r="AD793">
        <f>IF($L793&lt;&gt;"",IF($L793&gt;2013,1,0),"")</f>
        <v>1.0</v>
      </c>
      <c r="AE793">
        <f>IF($L793&lt;&gt;"",1+IF($L793&gt;2011,1,0)+IF($L793&gt;2014,1,0),"")</f>
        <v>3.0</v>
      </c>
      <c r="AF793" t="inlineStr">
        <is>
          <t>loan (interest rate)</t>
        </is>
      </c>
      <c r="AG793" t="inlineStr">
        <is>
          <t>disclosure</t>
        </is>
      </c>
      <c r="AH793" t="inlineStr">
        <is>
          <t>non-sensitive</t>
        </is>
      </c>
      <c r="AI793" t="inlineStr">
        <is>
          <t>with ETS/CT</t>
        </is>
      </c>
      <c r="AJ793" t="inlineStr">
        <is>
          <t>with ETS/CT</t>
        </is>
      </c>
      <c r="AK793" t="str">
        <f>IF(AND($CF793&lt;&gt;"",IFERROR(INDEX(subsample_country_map!$B:$B,MATCH($CF793,subsample_country_map!$A:$A,0)),"")&lt;&gt;""),INDEX(subsample_country_map!$B:$B,MATCH($CF793,subsample_country_map!$A:$A,0)),INDEX(lookup!$AA:$AA,MATCH($A793,lookup!$A:$A,0)))</f>
        <v>3_AsiaPac</v>
      </c>
      <c r="AL793" t="str">
        <f>IF(AND($CF793&lt;&gt;"",IFERROR(INDEX(subsample_country_map!$C:$C,MATCH($CF793,subsample_country_map!$A:$A,0)),"")&lt;&gt;""),INDEX(subsample_country_map!$C:$C,MATCH($CF793,subsample_country_map!$A:$A,0)),INDEX(lookup!$AB:$AB,MATCH($A793,lookup!$A:$A,0)))</f>
        <v>2_developing</v>
      </c>
      <c r="AM793" t="str">
        <f>IF(AND($CF793&lt;&gt;"",IFERROR(INDEX(subsample_country_map!$D:$D,MATCH($CF793,subsample_country_map!$A:$A,0)),"")&lt;&gt;""),INDEX(subsample_country_map!$D:$D,MATCH($CF793,subsample_country_map!$A:$A,0)),INDEX(lookup!$AC:$AC,MATCH($A793,lookup!$A:$A,0)))</f>
        <v>2_non_western</v>
      </c>
      <c r="AN793" t="str">
        <f>IF(AND($CF793&lt;&gt;"",IFERROR(INDEX(subsample_country_map!$E:$E,MATCH($CF793,subsample_country_map!$A:$A,0)),"")&lt;&gt;""),INDEX(subsample_country_map!$E:$E,MATCH($CF793,subsample_country_map!$A:$A,0)),INDEX(lookup!$AD:$AD,MATCH($A793,lookup!$A:$A,0)))</f>
        <v>2_civil law</v>
      </c>
      <c r="AO793" t="str">
        <f>INDEX(lookup!$Y:$Y,MATCH($A793,lookup!$A:$A,0))</f>
        <v>0_published</v>
      </c>
      <c r="AP793" t="str">
        <f>INDEX(lookup!$Z:$Z,MATCH($A793,lookup!$A:$A,0))</f>
        <v>1_VHB high</v>
      </c>
      <c r="AQ793" t="str">
        <f>INDEX(lookup!$W:$W,MATCH($A793,lookup!$A:$A,0))</f>
        <v>2_sust</v>
      </c>
      <c r="AS793" t="inlineStr">
        <is>
          <t>staging</t>
        </is>
      </c>
      <c r="AT793" t="inlineStr">
        <is>
          <t>good-CER</t>
        </is>
      </c>
      <c r="AU793" t="inlineStr">
        <is>
          <t>cost</t>
        </is>
      </c>
      <c r="AV793" t="inlineStr">
        <is>
          <t>-0.538</t>
        </is>
      </c>
      <c r="AX793" t="inlineStr">
        <is>
          <t>-4.062</t>
        </is>
      </c>
      <c r="BA793" t="n">
        <v>948</v>
      </c>
      <c r="BB793" t="inlineStr">
        <is>
          <t>FLAG</t>
        </is>
      </c>
      <c r="BC793" t="inlineStr">
        <is>
          <t>other:PROCESS plug-in of SPSS.24</t>
        </is>
      </c>
      <c r="BD793" t="inlineStr">
        <is>
          <t>not stated</t>
        </is>
      </c>
      <c r="BE793" t="inlineStr">
        <is>
          <t>none</t>
        </is>
      </c>
      <c r="BI793" t="inlineStr">
        <is>
          <t>Table 6</t>
        </is>
      </c>
      <c r="BJ793" t="inlineStr">
        <is>
          <t>Model (3) Δ%COD (with mediator ΔEIDQ)</t>
        </is>
      </c>
      <c r="BK793" t="inlineStr">
        <is>
          <t>8</t>
        </is>
      </c>
      <c r="BL793" t="inlineStr">
        <is>
          <t>ΔEIDQ − 0.538*** （-4.062）</t>
        </is>
      </c>
      <c r="BM793" t="inlineStr">
        <is>
          <t>ΔEIDQ</t>
        </is>
      </c>
      <c r="BN793" t="inlineStr">
        <is>
          <t>Δ%COD (change rate of COD)</t>
        </is>
      </c>
      <c r="BO793" t="inlineStr">
        <is>
          <t>original</t>
        </is>
      </c>
      <c r="BP793" t="inlineStr">
        <is>
          <t>Ding et al (2022)</t>
        </is>
      </c>
      <c r="BQ793" t="inlineStr">
        <is>
          <t>computed</t>
        </is>
      </c>
      <c r="BT793" t="n">
        <v>0</v>
      </c>
      <c r="BU793" t="inlineStr">
        <is>
          <t>staging_Ding_et_al_2022.csv</t>
        </is>
      </c>
      <c r="BW793" t="n">
        <v>2014</v>
      </c>
      <c r="BX793" t="n">
        <v>2016</v>
      </c>
      <c r="BY793" t="inlineStr">
        <is>
          <t>China (</t>
        </is>
      </c>
      <c r="BZ793" t="n">
        <v>2015</v>
      </c>
      <c r="CA793" t="n">
        <v>0.3333333333333333</v>
      </c>
      <c r="CB793" t="n">
        <v>0</v>
      </c>
      <c r="CC793" t="n">
        <v>1</v>
      </c>
      <c r="CD793" t="n">
        <v>-0.1315478957268558</v>
      </c>
      <c r="CE793" t="n">
        <v>1</v>
      </c>
    </row>
    <row r="794">
      <c r="A794" t="inlineStr">
        <is>
          <t>Drago, Carnevale (2020)</t>
        </is>
      </c>
      <c r="B794" t="n">
        <v>2099</v>
      </c>
      <c r="C794" t="n">
        <v>-0.1549740238425479</v>
      </c>
      <c r="D794" t="n">
        <v>1101</v>
      </c>
      <c r="E794">
        <f>IF(ISNUMBER($BA794),$BA794,IF(AND(ISNUMBER($D794),ISNUMBER($BW794),ISNUMBER($BX794)),$D794*($BX794-$BW794+1),""))</f>
        <v>1101.0</v>
      </c>
      <c r="H794" t="inlineStr">
        <is>
          <t>partial</t>
        </is>
      </c>
      <c r="I794" t="inlineStr">
        <is>
          <t>Regression Cofficient and Standard Error  available</t>
        </is>
      </c>
      <c r="J794">
        <f>IF($BW794&lt;&gt;"",$BW794,"")</f>
        <v>2006.0</v>
      </c>
      <c r="K794">
        <f>IF($BX794&lt;&gt;"",$BX794,"")</f>
        <v>2015.0</v>
      </c>
      <c r="L794">
        <f>IF(AND(ISNUMBER($BW794),ISNUMBER($BX794)),($BW794+$BX794)/2,"")</f>
        <v>2010.5</v>
      </c>
      <c r="M794">
        <f>IF($L794&lt;&gt;"",$L794,"")</f>
        <v>2010.5</v>
      </c>
      <c r="N794">
        <f>IF(AND(ISNUMBER($BW794),ISNUMBER($BX794)),MIN(1,MAX(0,($BX794-2016+1)/($BX794-$BW794+1))),"")</f>
        <v>0.0</v>
      </c>
      <c r="O794">
        <f>IF(AND(ISNUMBER($BW794),ISNUMBER($BX794)),MIN(1,MAX(0,($BX794-2017+1)/($BX794-$BW794+1))),"")</f>
        <v>0.0</v>
      </c>
      <c r="P794">
        <f>IF(AND(ISNUMBER($BW794),ISNUMBER($BX794)),MIN(1,MAX(0,($BX794-2018+1)/($BX794-$BW794+1))),"")</f>
        <v>0.0</v>
      </c>
      <c r="Q794">
        <f>IF(AND(ISNUMBER($BW794),ISNUMBER($BX794)),MIN(1,MAX(0,($BX794-2019+1)/($BX794-$BW794+1))),"")</f>
        <v>0.0</v>
      </c>
      <c r="R794">
        <f>IF(AND(ISNUMBER($BW794),ISNUMBER($BX794)),MIN(1,MAX(0,($BX794-2016+1)/($BX794-$BW794+1))),"")</f>
        <v>0.0</v>
      </c>
      <c r="S794">
        <f>IF($L794&lt;&gt;"",IF($L794&gt;=2015.5,1,0),"")</f>
        <v>0.0</v>
      </c>
      <c r="T794">
        <f>IF($L794&lt;&gt;"",IF($L794&gt;=2016,1,0),"")</f>
        <v>0.0</v>
      </c>
      <c r="U794">
        <f>IF(ISNUMBER($BX794),IF($BX794&gt;=2016,1,0),"")</f>
        <v>0.0</v>
      </c>
      <c r="V794">
        <f>IF(ISNUMBER($BW794),IF($BW794&gt;=2016,1,0),"")</f>
        <v>0.0</v>
      </c>
      <c r="W794" t="str">
        <f>IF(AND(ISNUMBER($BW794),ISNUMBER($BX794)),IF($BW794&gt;=2016,"post-only",IF($BX794&lt;2016,"pre-only","mixed")),"")</f>
        <v>pre-only</v>
      </c>
      <c r="X794">
        <f>IF(AND(ISNUMBER($BW794),ISNUMBER($BX794)),MIN(1,MAX(0,($BX794-2017+1)/($BX794-$BW794+1))),"")</f>
        <v>0.0</v>
      </c>
      <c r="Y794">
        <f>IF(AND(ISNUMBER($BW794),ISNUMBER($BX794)),MIN(1,MAX(0,($BX794-2018+1)/($BX794-$BW794+1))),"")</f>
        <v>0.0</v>
      </c>
      <c r="Z794">
        <f>IF(AND(ISNUMBER($BW794),ISNUMBER($BX794)),MIN(1,MAX(0,($BX794-2019+1)/($BX794-$BW794+1))),"")</f>
        <v>0.0</v>
      </c>
      <c r="AA794">
        <f>IF(ISNUMBER($BX794),IF($BX794&gt;=2017,1,0),"")</f>
        <v>0.0</v>
      </c>
      <c r="AB794">
        <f>IF(ISNUMBER($BX794),IF($BX794&gt;=2018,1,0),"")</f>
        <v>0.0</v>
      </c>
      <c r="AC794">
        <f>IF(ISNUMBER($BX794),IF($BX794&gt;=2019,1,0),"")</f>
        <v>0.0</v>
      </c>
      <c r="AD794">
        <f>IF($L794&lt;&gt;"",IF($L794&gt;2013,1,0),"")</f>
        <v>0.0</v>
      </c>
      <c r="AE794">
        <f>IF($L794&lt;&gt;"",1+IF($L794&gt;2011,1,0)+IF($L794&gt;2014,1,0),"")</f>
        <v>1.0</v>
      </c>
      <c r="AF794" t="inlineStr">
        <is>
          <t>loan (interest rate)</t>
        </is>
      </c>
      <c r="AG794" t="inlineStr">
        <is>
          <t>performance</t>
        </is>
      </c>
      <c r="AH794" t="inlineStr">
        <is>
          <t>non-sensitive</t>
        </is>
      </c>
      <c r="AI794" t="inlineStr">
        <is>
          <t>with ETS/CT</t>
        </is>
      </c>
      <c r="AJ794" t="inlineStr">
        <is>
          <t>with ETS/CT</t>
        </is>
      </c>
      <c r="AK794" t="str">
        <f>IF(AND($CF794&lt;&gt;"",IFERROR(INDEX(subsample_country_map!$B:$B,MATCH($CF794,subsample_country_map!$A:$A,0)),"")&lt;&gt;""),INDEX(subsample_country_map!$B:$B,MATCH($CF794,subsample_country_map!$A:$A,0)),INDEX(lookup!$AA:$AA,MATCH($A794,lookup!$A:$A,0)))</f>
        <v>2_Europe</v>
      </c>
      <c r="AL794" t="str">
        <f>IF(AND($CF794&lt;&gt;"",IFERROR(INDEX(subsample_country_map!$C:$C,MATCH($CF794,subsample_country_map!$A:$A,0)),"")&lt;&gt;""),INDEX(subsample_country_map!$C:$C,MATCH($CF794,subsample_country_map!$A:$A,0)),INDEX(lookup!$AB:$AB,MATCH($A794,lookup!$A:$A,0)))</f>
        <v>99_NCE</v>
      </c>
      <c r="AM794" t="str">
        <f>IF(AND($CF794&lt;&gt;"",IFERROR(INDEX(subsample_country_map!$D:$D,MATCH($CF794,subsample_country_map!$A:$A,0)),"")&lt;&gt;""),INDEX(subsample_country_map!$D:$D,MATCH($CF794,subsample_country_map!$A:$A,0)),INDEX(lookup!$AC:$AC,MATCH($A794,lookup!$A:$A,0)))</f>
        <v>1_western</v>
      </c>
      <c r="AN794" t="str">
        <f>IF(AND($CF794&lt;&gt;"",IFERROR(INDEX(subsample_country_map!$E:$E,MATCH($CF794,subsample_country_map!$A:$A,0)),"")&lt;&gt;""),INDEX(subsample_country_map!$E:$E,MATCH($CF794,subsample_country_map!$A:$A,0)),INDEX(lookup!$AD:$AD,MATCH($A794,lookup!$A:$A,0)))</f>
        <v>1_common law</v>
      </c>
      <c r="AO794" t="str">
        <f>INDEX(lookup!$Y:$Y,MATCH($A794,lookup!$A:$A,0))</f>
        <v>0_published</v>
      </c>
      <c r="AP794" t="str">
        <f>INDEX(lookup!$Z:$Z,MATCH($A794,lookup!$A:$A,0))</f>
        <v>0_VHB low</v>
      </c>
      <c r="AQ794" t="str">
        <f>INDEX(lookup!$W:$W,MATCH($A794,lookup!$A:$A,0))</f>
        <v>2_sust</v>
      </c>
      <c r="AS794" t="inlineStr">
        <is>
          <t>staging</t>
        </is>
      </c>
      <c r="AT794" t="inlineStr">
        <is>
          <t>good-CER</t>
        </is>
      </c>
      <c r="AU794" t="inlineStr">
        <is>
          <t>cost</t>
        </is>
      </c>
      <c r="AV794" t="inlineStr">
        <is>
          <t>-0.406</t>
        </is>
      </c>
      <c r="AW794" t="inlineStr">
        <is>
          <t>0.078</t>
        </is>
      </c>
      <c r="BA794" t="n">
        <v>1101</v>
      </c>
      <c r="BB794" t="inlineStr">
        <is>
          <t>1</t>
        </is>
      </c>
      <c r="BC794" t="inlineStr">
        <is>
          <t>OLS</t>
        </is>
      </c>
      <c r="BD794" t="inlineStr">
        <is>
          <t>robust (unclustered)</t>
        </is>
      </c>
      <c r="BE794" t="inlineStr">
        <is>
          <t>none</t>
        </is>
      </c>
      <c r="BI794" t="inlineStr">
        <is>
          <t>Table A5</t>
        </is>
      </c>
      <c r="BJ794" t="inlineStr">
        <is>
          <t>column (3)</t>
        </is>
      </c>
      <c r="BK794" t="inlineStr">
        <is>
          <t>23</t>
        </is>
      </c>
      <c r="BL794" t="inlineStr">
        <is>
          <t>Env_Score -0.406 *** (0.078)</t>
        </is>
      </c>
      <c r="BM794" t="inlineStr">
        <is>
          <t>Env_Score</t>
        </is>
      </c>
      <c r="BN794" t="inlineStr">
        <is>
          <t>LnSpread</t>
        </is>
      </c>
      <c r="BO794" t="inlineStr">
        <is>
          <t>original</t>
        </is>
      </c>
      <c r="BP794" t="inlineStr">
        <is>
          <t>Drago, Carnevale (2020)</t>
        </is>
      </c>
      <c r="BQ794" t="inlineStr">
        <is>
          <t>computed</t>
        </is>
      </c>
      <c r="BT794" t="n">
        <v>0</v>
      </c>
      <c r="BU794" t="inlineStr">
        <is>
          <t>staging_Drago_Carnevale_2020.csv</t>
        </is>
      </c>
      <c r="BW794" t="n">
        <v>2006</v>
      </c>
      <c r="BX794" t="n">
        <v>2015</v>
      </c>
      <c r="BY794" t="inlineStr">
        <is>
          <t>Austria, Belgium, Cyprus, Czech Republic, Denmark,</t>
        </is>
      </c>
      <c r="BZ794" t="n">
        <v>2010.5</v>
      </c>
      <c r="CA794" t="n">
        <v>0</v>
      </c>
      <c r="CB794" t="n">
        <v>0</v>
      </c>
      <c r="CC794" t="n">
        <v>0</v>
      </c>
      <c r="CD794" t="n">
        <v>-0.1562328823119795</v>
      </c>
      <c r="CE794" t="n">
        <v>1</v>
      </c>
    </row>
    <row r="795">
      <c r="A795" t="inlineStr">
        <is>
          <t>Drago et al (2018)</t>
        </is>
      </c>
      <c r="B795" t="n">
        <v>2100</v>
      </c>
      <c r="C795" t="n">
        <v>-0.09095123195799221</v>
      </c>
      <c r="D795" t="n">
        <v>1304</v>
      </c>
      <c r="E795">
        <f>IF(ISNUMBER($BA795),$BA795,IF(AND(ISNUMBER($D795),ISNUMBER($BW795),ISNUMBER($BX795)),$D795*($BX795-$BW795+1),""))</f>
        <v>1304.0</v>
      </c>
      <c r="H795" t="inlineStr">
        <is>
          <t>partial</t>
        </is>
      </c>
      <c r="I795" t="inlineStr">
        <is>
          <t>p-Value available</t>
        </is>
      </c>
      <c r="J795">
        <f>IF($BW795&lt;&gt;"",$BW795,"")</f>
        <v>2007.0</v>
      </c>
      <c r="K795">
        <f>IF($BX795&lt;&gt;"",$BX795,"")</f>
        <v>2017.0</v>
      </c>
      <c r="L795">
        <f>IF(AND(ISNUMBER($BW795),ISNUMBER($BX795)),($BW795+$BX795)/2,"")</f>
        <v>2012.0</v>
      </c>
      <c r="M795">
        <f>IF($L795&lt;&gt;"",$L795,"")</f>
        <v>2012.0</v>
      </c>
      <c r="N795">
        <f>IF(AND(ISNUMBER($BW795),ISNUMBER($BX795)),MIN(1,MAX(0,($BX795-2016+1)/($BX795-$BW795+1))),"")</f>
        <v>0.1818181818181818</v>
      </c>
      <c r="O795">
        <f>IF(AND(ISNUMBER($BW795),ISNUMBER($BX795)),MIN(1,MAX(0,($BX795-2017+1)/($BX795-$BW795+1))),"")</f>
        <v>0.09090909090909091</v>
      </c>
      <c r="P795">
        <f>IF(AND(ISNUMBER($BW795),ISNUMBER($BX795)),MIN(1,MAX(0,($BX795-2018+1)/($BX795-$BW795+1))),"")</f>
        <v>0.0</v>
      </c>
      <c r="Q795">
        <f>IF(AND(ISNUMBER($BW795),ISNUMBER($BX795)),MIN(1,MAX(0,($BX795-2019+1)/($BX795-$BW795+1))),"")</f>
        <v>0.0</v>
      </c>
      <c r="R795">
        <f>IF(AND(ISNUMBER($BW795),ISNUMBER($BX795)),MIN(1,MAX(0,($BX795-2016+1)/($BX795-$BW795+1))),"")</f>
        <v>0.1818181818181818</v>
      </c>
      <c r="S795">
        <f>IF($L795&lt;&gt;"",IF($L795&gt;=2015.5,1,0),"")</f>
        <v>0.0</v>
      </c>
      <c r="T795">
        <f>IF($L795&lt;&gt;"",IF($L795&gt;=2016,1,0),"")</f>
        <v>0.0</v>
      </c>
      <c r="U795">
        <f>IF(ISNUMBER($BX795),IF($BX795&gt;=2016,1,0),"")</f>
        <v>1.0</v>
      </c>
      <c r="V795">
        <f>IF(ISNUMBER($BW795),IF($BW795&gt;=2016,1,0),"")</f>
        <v>0.0</v>
      </c>
      <c r="W795" t="str">
        <f>IF(AND(ISNUMBER($BW795),ISNUMBER($BX795)),IF($BW795&gt;=2016,"post-only",IF($BX795&lt;2016,"pre-only","mixed")),"")</f>
        <v>mixed</v>
      </c>
      <c r="X795">
        <f>IF(AND(ISNUMBER($BW795),ISNUMBER($BX795)),MIN(1,MAX(0,($BX795-2017+1)/($BX795-$BW795+1))),"")</f>
        <v>0.09090909090909091</v>
      </c>
      <c r="Y795">
        <f>IF(AND(ISNUMBER($BW795),ISNUMBER($BX795)),MIN(1,MAX(0,($BX795-2018+1)/($BX795-$BW795+1))),"")</f>
        <v>0.0</v>
      </c>
      <c r="Z795">
        <f>IF(AND(ISNUMBER($BW795),ISNUMBER($BX795)),MIN(1,MAX(0,($BX795-2019+1)/($BX795-$BW795+1))),"")</f>
        <v>0.0</v>
      </c>
      <c r="AA795">
        <f>IF(ISNUMBER($BX795),IF($BX795&gt;=2017,1,0),"")</f>
        <v>1.0</v>
      </c>
      <c r="AB795">
        <f>IF(ISNUMBER($BX795),IF($BX795&gt;=2018,1,0),"")</f>
        <v>0.0</v>
      </c>
      <c r="AC795">
        <f>IF(ISNUMBER($BX795),IF($BX795&gt;=2019,1,0),"")</f>
        <v>0.0</v>
      </c>
      <c r="AD795">
        <f>IF($L795&lt;&gt;"",IF($L795&gt;2013,1,0),"")</f>
        <v>0.0</v>
      </c>
      <c r="AE795">
        <f>IF($L795&lt;&gt;"",1+IF($L795&gt;2011,1,0)+IF($L795&gt;2014,1,0),"")</f>
        <v>2.0</v>
      </c>
      <c r="AF795" t="inlineStr">
        <is>
          <t>derivativ (CDS spread)</t>
        </is>
      </c>
      <c r="AG795" t="inlineStr">
        <is>
          <t>performance</t>
        </is>
      </c>
      <c r="AH795" t="inlineStr">
        <is>
          <t>non-sensitive</t>
        </is>
      </c>
      <c r="AI795" t="inlineStr">
        <is>
          <t>with ETS/CT</t>
        </is>
      </c>
      <c r="AJ795" t="inlineStr">
        <is>
          <t>with ETS/CT</t>
        </is>
      </c>
      <c r="AK795" t="str">
        <f>IF(AND($CF795&lt;&gt;"",IFERROR(INDEX(subsample_country_map!$B:$B,MATCH($CF795,subsample_country_map!$A:$A,0)),"")&lt;&gt;""),INDEX(subsample_country_map!$B:$B,MATCH($CF795,subsample_country_map!$A:$A,0)),INDEX(lookup!$AA:$AA,MATCH($A795,lookup!$A:$A,0)))</f>
        <v>2_Europe</v>
      </c>
      <c r="AL795" t="str">
        <f>IF(AND($CF795&lt;&gt;"",IFERROR(INDEX(subsample_country_map!$C:$C,MATCH($CF795,subsample_country_map!$A:$A,0)),"")&lt;&gt;""),INDEX(subsample_country_map!$C:$C,MATCH($CF795,subsample_country_map!$A:$A,0)),INDEX(lookup!$AB:$AB,MATCH($A795,lookup!$A:$A,0)))</f>
        <v>99_NCE</v>
      </c>
      <c r="AM795" t="str">
        <f>IF(AND($CF795&lt;&gt;"",IFERROR(INDEX(subsample_country_map!$D:$D,MATCH($CF795,subsample_country_map!$A:$A,0)),"")&lt;&gt;""),INDEX(subsample_country_map!$D:$D,MATCH($CF795,subsample_country_map!$A:$A,0)),INDEX(lookup!$AC:$AC,MATCH($A795,lookup!$A:$A,0)))</f>
        <v>1_western</v>
      </c>
      <c r="AN795" t="str">
        <f>IF(AND($CF795&lt;&gt;"",IFERROR(INDEX(subsample_country_map!$E:$E,MATCH($CF795,subsample_country_map!$A:$A,0)),"")&lt;&gt;""),INDEX(subsample_country_map!$E:$E,MATCH($CF795,subsample_country_map!$A:$A,0)),INDEX(lookup!$AD:$AD,MATCH($A795,lookup!$A:$A,0)))</f>
        <v>1_common law</v>
      </c>
      <c r="AO795" t="str">
        <f>INDEX(lookup!$Y:$Y,MATCH($A795,lookup!$A:$A,0))</f>
        <v>0_published</v>
      </c>
      <c r="AP795" t="str">
        <f>INDEX(lookup!$Z:$Z,MATCH($A795,lookup!$A:$A,0))</f>
        <v>1_VHB high</v>
      </c>
      <c r="AQ795" t="str">
        <f>INDEX(lookup!$W:$W,MATCH($A795,lookup!$A:$A,0))</f>
        <v>2_sust</v>
      </c>
      <c r="AS795" t="inlineStr">
        <is>
          <t>staging</t>
        </is>
      </c>
      <c r="AT795" t="inlineStr">
        <is>
          <t>good-CER</t>
        </is>
      </c>
      <c r="AU795" t="inlineStr">
        <is>
          <t>cost</t>
        </is>
      </c>
      <c r="AV795" t="inlineStr">
        <is>
          <t>-0.536</t>
        </is>
      </c>
      <c r="AY795" t="inlineStr">
        <is>
          <t>0.001</t>
        </is>
      </c>
      <c r="BA795" t="n">
        <v>1304</v>
      </c>
      <c r="BB795" t="inlineStr">
        <is>
          <t>as-stated:Env_Score of the ith firm in the year preceding t (DV observed 30 days after announcement)</t>
        </is>
      </c>
      <c r="BC795" t="inlineStr">
        <is>
          <t>other: not stated</t>
        </is>
      </c>
      <c r="BD795" t="inlineStr">
        <is>
          <t>robust (unclustered)</t>
        </is>
      </c>
      <c r="BE795" t="inlineStr">
        <is>
          <t>none</t>
        </is>
      </c>
      <c r="BI795" t="inlineStr">
        <is>
          <t>Table 5</t>
        </is>
      </c>
      <c r="BJ795" t="inlineStr">
        <is>
          <t>column (3) EN</t>
        </is>
      </c>
      <c r="BK795" t="inlineStr">
        <is>
          <t>649</t>
        </is>
      </c>
      <c r="BL795" t="inlineStr">
        <is>
          <t>Env_Score -0.536*** (0.001)</t>
        </is>
      </c>
      <c r="BM795" t="inlineStr">
        <is>
          <t>Env_Score</t>
        </is>
      </c>
      <c r="BN795" t="inlineStr">
        <is>
          <t>LnSpread (logarithm of CDS spread observed 30 days after ASSET4 rating announcement)</t>
        </is>
      </c>
      <c r="BO795" t="inlineStr">
        <is>
          <t>original</t>
        </is>
      </c>
      <c r="BP795" t="inlineStr">
        <is>
          <t>Drago et al (2018)</t>
        </is>
      </c>
      <c r="BQ795" t="inlineStr">
        <is>
          <t>computed</t>
        </is>
      </c>
      <c r="BT795" t="n">
        <v>0</v>
      </c>
      <c r="BU795" t="inlineStr">
        <is>
          <t>staging_Drago_et_al_2018.csv</t>
        </is>
      </c>
      <c r="BW795" t="n">
        <v>2007</v>
      </c>
      <c r="BX795" t="n">
        <v>2017</v>
      </c>
      <c r="BY795" t="inlineStr">
        <is>
          <t>Austria, Belgium, Czech Republic, Denmark, Finland</t>
        </is>
      </c>
      <c r="BZ795" t="n">
        <v>2012</v>
      </c>
      <c r="CA795" t="n">
        <v>0.1818181818181818</v>
      </c>
      <c r="CB795" t="n">
        <v>0</v>
      </c>
      <c r="CC795" t="n">
        <v>1</v>
      </c>
      <c r="CD795" t="n">
        <v>-0.0912032707854568</v>
      </c>
      <c r="CE795" t="n">
        <v>1</v>
      </c>
    </row>
    <row r="796">
      <c r="A796" t="inlineStr">
        <is>
          <t>Du et al (2015)</t>
        </is>
      </c>
      <c r="B796" t="n">
        <v>2101</v>
      </c>
      <c r="C796" t="n">
        <v>-0.05319124117305621</v>
      </c>
      <c r="D796" t="n">
        <v>1599</v>
      </c>
      <c r="E796">
        <f>IF(ISNUMBER($BA796),$BA796,IF(AND(ISNUMBER($D796),ISNUMBER($BW796),ISNUMBER($BX796)),$D796*($BX796-$BW796+1),""))</f>
        <v>1599.0</v>
      </c>
      <c r="H796" t="inlineStr">
        <is>
          <t>partial</t>
        </is>
      </c>
      <c r="I796" t="inlineStr">
        <is>
          <t>Correlation coefficient available</t>
        </is>
      </c>
      <c r="J796">
        <f>IF($BW796&lt;&gt;"",$BW796,"")</f>
        <v>2009.0</v>
      </c>
      <c r="K796">
        <f>IF($BX796&lt;&gt;"",$BX796,"")</f>
        <v>2011.0</v>
      </c>
      <c r="L796">
        <f>IF(AND(ISNUMBER($BW796),ISNUMBER($BX796)),($BW796+$BX796)/2,"")</f>
        <v>2010.0</v>
      </c>
      <c r="M796">
        <f>IF($L796&lt;&gt;"",$L796,"")</f>
        <v>2010.0</v>
      </c>
      <c r="N796">
        <f>IF(AND(ISNUMBER($BW796),ISNUMBER($BX796)),MIN(1,MAX(0,($BX796-2016+1)/($BX796-$BW796+1))),"")</f>
        <v>0.0</v>
      </c>
      <c r="O796">
        <f>IF(AND(ISNUMBER($BW796),ISNUMBER($BX796)),MIN(1,MAX(0,($BX796-2017+1)/($BX796-$BW796+1))),"")</f>
        <v>0.0</v>
      </c>
      <c r="P796">
        <f>IF(AND(ISNUMBER($BW796),ISNUMBER($BX796)),MIN(1,MAX(0,($BX796-2018+1)/($BX796-$BW796+1))),"")</f>
        <v>0.0</v>
      </c>
      <c r="Q796">
        <f>IF(AND(ISNUMBER($BW796),ISNUMBER($BX796)),MIN(1,MAX(0,($BX796-2019+1)/($BX796-$BW796+1))),"")</f>
        <v>0.0</v>
      </c>
      <c r="R796">
        <f>IF(AND(ISNUMBER($BW796),ISNUMBER($BX796)),MIN(1,MAX(0,($BX796-2016+1)/($BX796-$BW796+1))),"")</f>
        <v>0.0</v>
      </c>
      <c r="S796">
        <f>IF($L796&lt;&gt;"",IF($L796&gt;=2015.5,1,0),"")</f>
        <v>0.0</v>
      </c>
      <c r="T796">
        <f>IF($L796&lt;&gt;"",IF($L796&gt;=2016,1,0),"")</f>
        <v>0.0</v>
      </c>
      <c r="U796">
        <f>IF(ISNUMBER($BX796),IF($BX796&gt;=2016,1,0),"")</f>
        <v>0.0</v>
      </c>
      <c r="V796">
        <f>IF(ISNUMBER($BW796),IF($BW796&gt;=2016,1,0),"")</f>
        <v>0.0</v>
      </c>
      <c r="W796" t="str">
        <f>IF(AND(ISNUMBER($BW796),ISNUMBER($BX796)),IF($BW796&gt;=2016,"post-only",IF($BX796&lt;2016,"pre-only","mixed")),"")</f>
        <v>pre-only</v>
      </c>
      <c r="X796">
        <f>IF(AND(ISNUMBER($BW796),ISNUMBER($BX796)),MIN(1,MAX(0,($BX796-2017+1)/($BX796-$BW796+1))),"")</f>
        <v>0.0</v>
      </c>
      <c r="Y796">
        <f>IF(AND(ISNUMBER($BW796),ISNUMBER($BX796)),MIN(1,MAX(0,($BX796-2018+1)/($BX796-$BW796+1))),"")</f>
        <v>0.0</v>
      </c>
      <c r="Z796">
        <f>IF(AND(ISNUMBER($BW796),ISNUMBER($BX796)),MIN(1,MAX(0,($BX796-2019+1)/($BX796-$BW796+1))),"")</f>
        <v>0.0</v>
      </c>
      <c r="AA796">
        <f>IF(ISNUMBER($BX796),IF($BX796&gt;=2017,1,0),"")</f>
        <v>0.0</v>
      </c>
      <c r="AB796">
        <f>IF(ISNUMBER($BX796),IF($BX796&gt;=2018,1,0),"")</f>
        <v>0.0</v>
      </c>
      <c r="AC796">
        <f>IF(ISNUMBER($BX796),IF($BX796&gt;=2019,1,0),"")</f>
        <v>0.0</v>
      </c>
      <c r="AD796">
        <f>IF($L796&lt;&gt;"",IF($L796&gt;2013,1,0),"")</f>
        <v>0.0</v>
      </c>
      <c r="AE796">
        <f>IF($L796&lt;&gt;"",1+IF($L796&gt;2011,1,0)+IF($L796&gt;2014,1,0),"")</f>
        <v>1.0</v>
      </c>
      <c r="AF796" t="inlineStr">
        <is>
          <t>loan (interest rate)</t>
        </is>
      </c>
      <c r="AG796" t="inlineStr">
        <is>
          <t>performance</t>
        </is>
      </c>
      <c r="AH796" t="inlineStr">
        <is>
          <t>non-sensitive</t>
        </is>
      </c>
      <c r="AI796" t="inlineStr">
        <is>
          <t>without ETS/CT</t>
        </is>
      </c>
      <c r="AJ796" t="inlineStr">
        <is>
          <t>without ETS/CT</t>
        </is>
      </c>
      <c r="AK796" t="str">
        <f>IF(AND($CF796&lt;&gt;"",IFERROR(INDEX(subsample_country_map!$B:$B,MATCH($CF796,subsample_country_map!$A:$A,0)),"")&lt;&gt;""),INDEX(subsample_country_map!$B:$B,MATCH($CF796,subsample_country_map!$A:$A,0)),INDEX(lookup!$AA:$AA,MATCH($A796,lookup!$A:$A,0)))</f>
        <v>3_AsiaPac</v>
      </c>
      <c r="AL796" t="str">
        <f>IF(AND($CF796&lt;&gt;"",IFERROR(INDEX(subsample_country_map!$C:$C,MATCH($CF796,subsample_country_map!$A:$A,0)),"")&lt;&gt;""),INDEX(subsample_country_map!$C:$C,MATCH($CF796,subsample_country_map!$A:$A,0)),INDEX(lookup!$AB:$AB,MATCH($A796,lookup!$A:$A,0)))</f>
        <v>2_developing</v>
      </c>
      <c r="AM796" t="str">
        <f>IF(AND($CF796&lt;&gt;"",IFERROR(INDEX(subsample_country_map!$D:$D,MATCH($CF796,subsample_country_map!$A:$A,0)),"")&lt;&gt;""),INDEX(subsample_country_map!$D:$D,MATCH($CF796,subsample_country_map!$A:$A,0)),INDEX(lookup!$AC:$AC,MATCH($A796,lookup!$A:$A,0)))</f>
        <v>2_non_western</v>
      </c>
      <c r="AN796" t="str">
        <f>IF(AND($CF796&lt;&gt;"",IFERROR(INDEX(subsample_country_map!$E:$E,MATCH($CF796,subsample_country_map!$A:$A,0)),"")&lt;&gt;""),INDEX(subsample_country_map!$E:$E,MATCH($CF796,subsample_country_map!$A:$A,0)),INDEX(lookup!$AD:$AD,MATCH($A796,lookup!$A:$A,0)))</f>
        <v>2_civil law</v>
      </c>
      <c r="AO796" t="str">
        <f>INDEX(lookup!$Y:$Y,MATCH($A796,lookup!$A:$A,0))</f>
        <v>0_published</v>
      </c>
      <c r="AP796" t="str">
        <f>INDEX(lookup!$Z:$Z,MATCH($A796,lookup!$A:$A,0))</f>
        <v>1_VHB high</v>
      </c>
      <c r="AQ796" t="str">
        <f>INDEX(lookup!$W:$W,MATCH($A796,lookup!$A:$A,0))</f>
        <v>3_mgmt</v>
      </c>
      <c r="AS796" t="inlineStr">
        <is>
          <t>staging</t>
        </is>
      </c>
      <c r="AT796" t="inlineStr">
        <is>
          <t>good-CER</t>
        </is>
      </c>
      <c r="AU796" t="inlineStr">
        <is>
          <t>cost</t>
        </is>
      </c>
      <c r="AY796" t="inlineStr">
        <is>
          <t>0.0228</t>
        </is>
      </c>
      <c r="AZ796" t="inlineStr">
        <is>
          <t>-0.0506</t>
        </is>
      </c>
      <c r="BA796" t="n">
        <v>1599</v>
      </c>
      <c r="BB796" t="inlineStr">
        <is>
          <t>1</t>
        </is>
      </c>
      <c r="BC796" t="inlineStr">
        <is>
          <t>other:Pearson correlation</t>
        </is>
      </c>
      <c r="BD796" t="inlineStr">
        <is>
          <t>n/a (structural)</t>
        </is>
      </c>
      <c r="BE796" t="inlineStr">
        <is>
          <t>none</t>
        </is>
      </c>
      <c r="BI796" t="inlineStr">
        <is>
          <t>Table 3</t>
        </is>
      </c>
      <c r="BJ796" t="inlineStr">
        <is>
          <t>row (1) IRDt (%) x column (2) CEPt-1</t>
        </is>
      </c>
      <c r="BK796" t="inlineStr">
        <is>
          <t>190</t>
        </is>
      </c>
      <c r="BL796" t="inlineStr">
        <is>
          <t>-0.0506 (0.0228)</t>
        </is>
      </c>
      <c r="BM796" t="inlineStr">
        <is>
          <t>CEPt-1</t>
        </is>
      </c>
      <c r="BN796" t="inlineStr">
        <is>
          <t>IRDt (%)</t>
        </is>
      </c>
      <c r="BO796" t="inlineStr">
        <is>
          <t>original</t>
        </is>
      </c>
      <c r="BP796" t="inlineStr">
        <is>
          <t>Du et al (2015)</t>
        </is>
      </c>
      <c r="BQ796" t="inlineStr">
        <is>
          <t>v10-adopted</t>
        </is>
      </c>
      <c r="BT796" t="n">
        <v>0</v>
      </c>
      <c r="BU796" t="inlineStr">
        <is>
          <t>staging_Du_et_al_2017.csv</t>
        </is>
      </c>
      <c r="BW796" t="n">
        <v>2009</v>
      </c>
      <c r="BX796" t="n">
        <v>2011</v>
      </c>
      <c r="BY796" t="inlineStr">
        <is>
          <t>China</t>
        </is>
      </c>
      <c r="BZ796" t="n">
        <v>2010</v>
      </c>
      <c r="CA796" t="n">
        <v>0</v>
      </c>
      <c r="CB796" t="n">
        <v>0</v>
      </c>
      <c r="CC796" t="n">
        <v>0</v>
      </c>
      <c r="CD796" t="n">
        <v>-0.05324149130838129</v>
      </c>
      <c r="CE796" t="n">
        <v>1</v>
      </c>
    </row>
    <row r="797">
      <c r="A797" t="inlineStr">
        <is>
          <t>Du et al (2015)</t>
        </is>
      </c>
      <c r="B797" t="n">
        <v>2102</v>
      </c>
      <c r="C797" t="n">
        <v>-0.06761608162253593</v>
      </c>
      <c r="D797" t="n">
        <v>1599</v>
      </c>
      <c r="E797">
        <f>IF(ISNUMBER($BA797),$BA797,IF(AND(ISNUMBER($D797),ISNUMBER($BW797),ISNUMBER($BX797)),$D797*($BX797-$BW797+1),""))</f>
        <v>1599.0</v>
      </c>
      <c r="H797" t="inlineStr">
        <is>
          <t>partial</t>
        </is>
      </c>
      <c r="I797" t="inlineStr">
        <is>
          <t>T-Statistic available</t>
        </is>
      </c>
      <c r="J797">
        <f>IF($BW797&lt;&gt;"",$BW797,"")</f>
        <v>2009.0</v>
      </c>
      <c r="K797">
        <f>IF($BX797&lt;&gt;"",$BX797,"")</f>
        <v>2011.0</v>
      </c>
      <c r="L797">
        <f>IF(AND(ISNUMBER($BW797),ISNUMBER($BX797)),($BW797+$BX797)/2,"")</f>
        <v>2010.0</v>
      </c>
      <c r="M797">
        <f>IF($L797&lt;&gt;"",$L797,"")</f>
        <v>2010.0</v>
      </c>
      <c r="N797">
        <f>IF(AND(ISNUMBER($BW797),ISNUMBER($BX797)),MIN(1,MAX(0,($BX797-2016+1)/($BX797-$BW797+1))),"")</f>
        <v>0.0</v>
      </c>
      <c r="O797">
        <f>IF(AND(ISNUMBER($BW797),ISNUMBER($BX797)),MIN(1,MAX(0,($BX797-2017+1)/($BX797-$BW797+1))),"")</f>
        <v>0.0</v>
      </c>
      <c r="P797">
        <f>IF(AND(ISNUMBER($BW797),ISNUMBER($BX797)),MIN(1,MAX(0,($BX797-2018+1)/($BX797-$BW797+1))),"")</f>
        <v>0.0</v>
      </c>
      <c r="Q797">
        <f>IF(AND(ISNUMBER($BW797),ISNUMBER($BX797)),MIN(1,MAX(0,($BX797-2019+1)/($BX797-$BW797+1))),"")</f>
        <v>0.0</v>
      </c>
      <c r="R797">
        <f>IF(AND(ISNUMBER($BW797),ISNUMBER($BX797)),MIN(1,MAX(0,($BX797-2016+1)/($BX797-$BW797+1))),"")</f>
        <v>0.0</v>
      </c>
      <c r="S797">
        <f>IF($L797&lt;&gt;"",IF($L797&gt;=2015.5,1,0),"")</f>
        <v>0.0</v>
      </c>
      <c r="T797">
        <f>IF($L797&lt;&gt;"",IF($L797&gt;=2016,1,0),"")</f>
        <v>0.0</v>
      </c>
      <c r="U797">
        <f>IF(ISNUMBER($BX797),IF($BX797&gt;=2016,1,0),"")</f>
        <v>0.0</v>
      </c>
      <c r="V797">
        <f>IF(ISNUMBER($BW797),IF($BW797&gt;=2016,1,0),"")</f>
        <v>0.0</v>
      </c>
      <c r="W797" t="str">
        <f>IF(AND(ISNUMBER($BW797),ISNUMBER($BX797)),IF($BW797&gt;=2016,"post-only",IF($BX797&lt;2016,"pre-only","mixed")),"")</f>
        <v>pre-only</v>
      </c>
      <c r="X797">
        <f>IF(AND(ISNUMBER($BW797),ISNUMBER($BX797)),MIN(1,MAX(0,($BX797-2017+1)/($BX797-$BW797+1))),"")</f>
        <v>0.0</v>
      </c>
      <c r="Y797">
        <f>IF(AND(ISNUMBER($BW797),ISNUMBER($BX797)),MIN(1,MAX(0,($BX797-2018+1)/($BX797-$BW797+1))),"")</f>
        <v>0.0</v>
      </c>
      <c r="Z797">
        <f>IF(AND(ISNUMBER($BW797),ISNUMBER($BX797)),MIN(1,MAX(0,($BX797-2019+1)/($BX797-$BW797+1))),"")</f>
        <v>0.0</v>
      </c>
      <c r="AA797">
        <f>IF(ISNUMBER($BX797),IF($BX797&gt;=2017,1,0),"")</f>
        <v>0.0</v>
      </c>
      <c r="AB797">
        <f>IF(ISNUMBER($BX797),IF($BX797&gt;=2018,1,0),"")</f>
        <v>0.0</v>
      </c>
      <c r="AC797">
        <f>IF(ISNUMBER($BX797),IF($BX797&gt;=2019,1,0),"")</f>
        <v>0.0</v>
      </c>
      <c r="AD797">
        <f>IF($L797&lt;&gt;"",IF($L797&gt;2013,1,0),"")</f>
        <v>0.0</v>
      </c>
      <c r="AE797">
        <f>IF($L797&lt;&gt;"",1+IF($L797&gt;2011,1,0)+IF($L797&gt;2014,1,0),"")</f>
        <v>1.0</v>
      </c>
      <c r="AF797" t="inlineStr">
        <is>
          <t>loan (interest rate)</t>
        </is>
      </c>
      <c r="AG797" t="inlineStr">
        <is>
          <t>performance</t>
        </is>
      </c>
      <c r="AH797" t="inlineStr">
        <is>
          <t>non-sensitive</t>
        </is>
      </c>
      <c r="AI797" t="inlineStr">
        <is>
          <t>without ETS/CT</t>
        </is>
      </c>
      <c r="AJ797" t="inlineStr">
        <is>
          <t>without ETS/CT</t>
        </is>
      </c>
      <c r="AK797" t="str">
        <f>IF(AND($CF797&lt;&gt;"",IFERROR(INDEX(subsample_country_map!$B:$B,MATCH($CF797,subsample_country_map!$A:$A,0)),"")&lt;&gt;""),INDEX(subsample_country_map!$B:$B,MATCH($CF797,subsample_country_map!$A:$A,0)),INDEX(lookup!$AA:$AA,MATCH($A797,lookup!$A:$A,0)))</f>
        <v>3_AsiaPac</v>
      </c>
      <c r="AL797" t="str">
        <f>IF(AND($CF797&lt;&gt;"",IFERROR(INDEX(subsample_country_map!$C:$C,MATCH($CF797,subsample_country_map!$A:$A,0)),"")&lt;&gt;""),INDEX(subsample_country_map!$C:$C,MATCH($CF797,subsample_country_map!$A:$A,0)),INDEX(lookup!$AB:$AB,MATCH($A797,lookup!$A:$A,0)))</f>
        <v>2_developing</v>
      </c>
      <c r="AM797" t="str">
        <f>IF(AND($CF797&lt;&gt;"",IFERROR(INDEX(subsample_country_map!$D:$D,MATCH($CF797,subsample_country_map!$A:$A,0)),"")&lt;&gt;""),INDEX(subsample_country_map!$D:$D,MATCH($CF797,subsample_country_map!$A:$A,0)),INDEX(lookup!$AC:$AC,MATCH($A797,lookup!$A:$A,0)))</f>
        <v>2_non_western</v>
      </c>
      <c r="AN797" t="str">
        <f>IF(AND($CF797&lt;&gt;"",IFERROR(INDEX(subsample_country_map!$E:$E,MATCH($CF797,subsample_country_map!$A:$A,0)),"")&lt;&gt;""),INDEX(subsample_country_map!$E:$E,MATCH($CF797,subsample_country_map!$A:$A,0)),INDEX(lookup!$AD:$AD,MATCH($A797,lookup!$A:$A,0)))</f>
        <v>2_civil law</v>
      </c>
      <c r="AO797" t="str">
        <f>INDEX(lookup!$Y:$Y,MATCH($A797,lookup!$A:$A,0))</f>
        <v>0_published</v>
      </c>
      <c r="AP797" t="str">
        <f>INDEX(lookup!$Z:$Z,MATCH($A797,lookup!$A:$A,0))</f>
        <v>1_VHB high</v>
      </c>
      <c r="AQ797" t="str">
        <f>INDEX(lookup!$W:$W,MATCH($A797,lookup!$A:$A,0))</f>
        <v>3_mgmt</v>
      </c>
      <c r="AS797" t="inlineStr">
        <is>
          <t>staging</t>
        </is>
      </c>
      <c r="AT797" t="inlineStr">
        <is>
          <t>good-CER</t>
        </is>
      </c>
      <c r="AU797" t="inlineStr">
        <is>
          <t>cost</t>
        </is>
      </c>
      <c r="AV797" t="inlineStr">
        <is>
          <t>-0.0564</t>
        </is>
      </c>
      <c r="AX797" t="inlineStr">
        <is>
          <t>-2.71</t>
        </is>
      </c>
      <c r="BA797" t="n">
        <v>1599</v>
      </c>
      <c r="BB797" t="inlineStr">
        <is>
          <t>1</t>
        </is>
      </c>
      <c r="BC797" t="inlineStr">
        <is>
          <t>OLS</t>
        </is>
      </c>
      <c r="BD797" t="inlineStr">
        <is>
          <t>two-way:clustering at firm and year level</t>
        </is>
      </c>
      <c r="BE797" t="inlineStr">
        <is>
          <t>none</t>
        </is>
      </c>
      <c r="BI797" t="inlineStr">
        <is>
          <t>Table 4</t>
        </is>
      </c>
      <c r="BJ797" t="inlineStr">
        <is>
          <t>column (2)</t>
        </is>
      </c>
      <c r="BK797" t="inlineStr">
        <is>
          <t>192</t>
        </is>
      </c>
      <c r="BL797" t="inlineStr">
        <is>
          <t>CEPt-1 -0.0564*** -2.71</t>
        </is>
      </c>
      <c r="BM797" t="inlineStr">
        <is>
          <t>CEPt-1</t>
        </is>
      </c>
      <c r="BN797" t="inlineStr">
        <is>
          <t>IRDt</t>
        </is>
      </c>
      <c r="BO797" t="inlineStr">
        <is>
          <t>original</t>
        </is>
      </c>
      <c r="BP797" t="inlineStr">
        <is>
          <t>Du et al (2015)</t>
        </is>
      </c>
      <c r="BQ797" t="inlineStr">
        <is>
          <t>computed</t>
        </is>
      </c>
      <c r="BT797" t="n">
        <v>0</v>
      </c>
      <c r="BU797" t="inlineStr">
        <is>
          <t>staging_Du_et_al_2017.csv</t>
        </is>
      </c>
      <c r="BW797" t="n">
        <v>2009</v>
      </c>
      <c r="BX797" t="n">
        <v>2011</v>
      </c>
      <c r="BY797" t="inlineStr">
        <is>
          <t>China</t>
        </is>
      </c>
      <c r="BZ797" t="n">
        <v>2010</v>
      </c>
      <c r="CA797" t="n">
        <v>0</v>
      </c>
      <c r="CB797" t="n">
        <v>0</v>
      </c>
      <c r="CC797" t="n">
        <v>0</v>
      </c>
      <c r="CD797" t="n">
        <v>-0.06771941065108926</v>
      </c>
      <c r="CE797" t="n">
        <v>1</v>
      </c>
    </row>
    <row r="798">
      <c r="A798" t="inlineStr">
        <is>
          <t>Du et al (2015)</t>
        </is>
      </c>
      <c r="B798" t="n">
        <v>2103</v>
      </c>
      <c r="C798" t="n">
        <v>-0.05792073179958404</v>
      </c>
      <c r="D798" t="n">
        <v>1599</v>
      </c>
      <c r="E798">
        <f>IF(ISNUMBER($BA798),$BA798,IF(AND(ISNUMBER($D798),ISNUMBER($BW798),ISNUMBER($BX798)),$D798*($BX798-$BW798+1),""))</f>
        <v>1599.0</v>
      </c>
      <c r="H798" t="inlineStr">
        <is>
          <t>partial</t>
        </is>
      </c>
      <c r="I798" t="inlineStr">
        <is>
          <t>T-Statistic available</t>
        </is>
      </c>
      <c r="J798">
        <f>IF($BW798&lt;&gt;"",$BW798,"")</f>
        <v>2009.0</v>
      </c>
      <c r="K798">
        <f>IF($BX798&lt;&gt;"",$BX798,"")</f>
        <v>2011.0</v>
      </c>
      <c r="L798">
        <f>IF(AND(ISNUMBER($BW798),ISNUMBER($BX798)),($BW798+$BX798)/2,"")</f>
        <v>2010.0</v>
      </c>
      <c r="M798">
        <f>IF($L798&lt;&gt;"",$L798,"")</f>
        <v>2010.0</v>
      </c>
      <c r="N798">
        <f>IF(AND(ISNUMBER($BW798),ISNUMBER($BX798)),MIN(1,MAX(0,($BX798-2016+1)/($BX798-$BW798+1))),"")</f>
        <v>0.0</v>
      </c>
      <c r="O798">
        <f>IF(AND(ISNUMBER($BW798),ISNUMBER($BX798)),MIN(1,MAX(0,($BX798-2017+1)/($BX798-$BW798+1))),"")</f>
        <v>0.0</v>
      </c>
      <c r="P798">
        <f>IF(AND(ISNUMBER($BW798),ISNUMBER($BX798)),MIN(1,MAX(0,($BX798-2018+1)/($BX798-$BW798+1))),"")</f>
        <v>0.0</v>
      </c>
      <c r="Q798">
        <f>IF(AND(ISNUMBER($BW798),ISNUMBER($BX798)),MIN(1,MAX(0,($BX798-2019+1)/($BX798-$BW798+1))),"")</f>
        <v>0.0</v>
      </c>
      <c r="R798">
        <f>IF(AND(ISNUMBER($BW798),ISNUMBER($BX798)),MIN(1,MAX(0,($BX798-2016+1)/($BX798-$BW798+1))),"")</f>
        <v>0.0</v>
      </c>
      <c r="S798">
        <f>IF($L798&lt;&gt;"",IF($L798&gt;=2015.5,1,0),"")</f>
        <v>0.0</v>
      </c>
      <c r="T798">
        <f>IF($L798&lt;&gt;"",IF($L798&gt;=2016,1,0),"")</f>
        <v>0.0</v>
      </c>
      <c r="U798">
        <f>IF(ISNUMBER($BX798),IF($BX798&gt;=2016,1,0),"")</f>
        <v>0.0</v>
      </c>
      <c r="V798">
        <f>IF(ISNUMBER($BW798),IF($BW798&gt;=2016,1,0),"")</f>
        <v>0.0</v>
      </c>
      <c r="W798" t="str">
        <f>IF(AND(ISNUMBER($BW798),ISNUMBER($BX798)),IF($BW798&gt;=2016,"post-only",IF($BX798&lt;2016,"pre-only","mixed")),"")</f>
        <v>pre-only</v>
      </c>
      <c r="X798">
        <f>IF(AND(ISNUMBER($BW798),ISNUMBER($BX798)),MIN(1,MAX(0,($BX798-2017+1)/($BX798-$BW798+1))),"")</f>
        <v>0.0</v>
      </c>
      <c r="Y798">
        <f>IF(AND(ISNUMBER($BW798),ISNUMBER($BX798)),MIN(1,MAX(0,($BX798-2018+1)/($BX798-$BW798+1))),"")</f>
        <v>0.0</v>
      </c>
      <c r="Z798">
        <f>IF(AND(ISNUMBER($BW798),ISNUMBER($BX798)),MIN(1,MAX(0,($BX798-2019+1)/($BX798-$BW798+1))),"")</f>
        <v>0.0</v>
      </c>
      <c r="AA798">
        <f>IF(ISNUMBER($BX798),IF($BX798&gt;=2017,1,0),"")</f>
        <v>0.0</v>
      </c>
      <c r="AB798">
        <f>IF(ISNUMBER($BX798),IF($BX798&gt;=2018,1,0),"")</f>
        <v>0.0</v>
      </c>
      <c r="AC798">
        <f>IF(ISNUMBER($BX798),IF($BX798&gt;=2019,1,0),"")</f>
        <v>0.0</v>
      </c>
      <c r="AD798">
        <f>IF($L798&lt;&gt;"",IF($L798&gt;2013,1,0),"")</f>
        <v>0.0</v>
      </c>
      <c r="AE798">
        <f>IF($L798&lt;&gt;"",1+IF($L798&gt;2011,1,0)+IF($L798&gt;2014,1,0),"")</f>
        <v>1.0</v>
      </c>
      <c r="AF798" t="inlineStr">
        <is>
          <t>loan (interest rate)</t>
        </is>
      </c>
      <c r="AG798" t="inlineStr">
        <is>
          <t>performance</t>
        </is>
      </c>
      <c r="AH798" t="inlineStr">
        <is>
          <t>non-sensitive</t>
        </is>
      </c>
      <c r="AI798" t="inlineStr">
        <is>
          <t>without ETS/CT</t>
        </is>
      </c>
      <c r="AJ798" t="inlineStr">
        <is>
          <t>without ETS/CT</t>
        </is>
      </c>
      <c r="AK798" t="str">
        <f>IF(AND($CF798&lt;&gt;"",IFERROR(INDEX(subsample_country_map!$B:$B,MATCH($CF798,subsample_country_map!$A:$A,0)),"")&lt;&gt;""),INDEX(subsample_country_map!$B:$B,MATCH($CF798,subsample_country_map!$A:$A,0)),INDEX(lookup!$AA:$AA,MATCH($A798,lookup!$A:$A,0)))</f>
        <v>3_AsiaPac</v>
      </c>
      <c r="AL798" t="str">
        <f>IF(AND($CF798&lt;&gt;"",IFERROR(INDEX(subsample_country_map!$C:$C,MATCH($CF798,subsample_country_map!$A:$A,0)),"")&lt;&gt;""),INDEX(subsample_country_map!$C:$C,MATCH($CF798,subsample_country_map!$A:$A,0)),INDEX(lookup!$AB:$AB,MATCH($A798,lookup!$A:$A,0)))</f>
        <v>2_developing</v>
      </c>
      <c r="AM798" t="str">
        <f>IF(AND($CF798&lt;&gt;"",IFERROR(INDEX(subsample_country_map!$D:$D,MATCH($CF798,subsample_country_map!$A:$A,0)),"")&lt;&gt;""),INDEX(subsample_country_map!$D:$D,MATCH($CF798,subsample_country_map!$A:$A,0)),INDEX(lookup!$AC:$AC,MATCH($A798,lookup!$A:$A,0)))</f>
        <v>2_non_western</v>
      </c>
      <c r="AN798" t="str">
        <f>IF(AND($CF798&lt;&gt;"",IFERROR(INDEX(subsample_country_map!$E:$E,MATCH($CF798,subsample_country_map!$A:$A,0)),"")&lt;&gt;""),INDEX(subsample_country_map!$E:$E,MATCH($CF798,subsample_country_map!$A:$A,0)),INDEX(lookup!$AD:$AD,MATCH($A798,lookup!$A:$A,0)))</f>
        <v>2_civil law</v>
      </c>
      <c r="AO798" t="str">
        <f>INDEX(lookup!$Y:$Y,MATCH($A798,lookup!$A:$A,0))</f>
        <v>0_published</v>
      </c>
      <c r="AP798" t="str">
        <f>INDEX(lookup!$Z:$Z,MATCH($A798,lookup!$A:$A,0))</f>
        <v>1_VHB high</v>
      </c>
      <c r="AQ798" t="str">
        <f>INDEX(lookup!$W:$W,MATCH($A798,lookup!$A:$A,0))</f>
        <v>3_mgmt</v>
      </c>
      <c r="AS798" t="inlineStr">
        <is>
          <t>staging</t>
        </is>
      </c>
      <c r="AT798" t="inlineStr">
        <is>
          <t>good-CER</t>
        </is>
      </c>
      <c r="AU798" t="inlineStr">
        <is>
          <t>cost</t>
        </is>
      </c>
      <c r="AV798" t="inlineStr">
        <is>
          <t>-0.0520</t>
        </is>
      </c>
      <c r="AX798" t="inlineStr">
        <is>
          <t>-2.32</t>
        </is>
      </c>
      <c r="BA798" t="n">
        <v>1599</v>
      </c>
      <c r="BB798" t="inlineStr">
        <is>
          <t>1</t>
        </is>
      </c>
      <c r="BC798" t="inlineStr">
        <is>
          <t>OLS</t>
        </is>
      </c>
      <c r="BD798" t="inlineStr">
        <is>
          <t>two-way:clustering at firm and year level</t>
        </is>
      </c>
      <c r="BE798" t="inlineStr">
        <is>
          <t>none</t>
        </is>
      </c>
      <c r="BI798" t="inlineStr">
        <is>
          <t>Table 4</t>
        </is>
      </c>
      <c r="BJ798" t="inlineStr">
        <is>
          <t>column (3)</t>
        </is>
      </c>
      <c r="BK798" t="inlineStr">
        <is>
          <t>192</t>
        </is>
      </c>
      <c r="BL798" t="inlineStr">
        <is>
          <t>CEPt-1 -0.0520** -2.32</t>
        </is>
      </c>
      <c r="BM798" t="inlineStr">
        <is>
          <t>CEPt-1</t>
        </is>
      </c>
      <c r="BN798" t="inlineStr">
        <is>
          <t>IRDt</t>
        </is>
      </c>
      <c r="BO798" t="inlineStr">
        <is>
          <t>original</t>
        </is>
      </c>
      <c r="BP798" t="inlineStr">
        <is>
          <t>Du et al (2015)</t>
        </is>
      </c>
      <c r="BQ798" t="inlineStr">
        <is>
          <t>computed</t>
        </is>
      </c>
      <c r="BT798" t="n">
        <v>0</v>
      </c>
      <c r="BU798" t="inlineStr">
        <is>
          <t>staging_Du_et_al_2017.csv</t>
        </is>
      </c>
      <c r="BW798" t="n">
        <v>2009</v>
      </c>
      <c r="BX798" t="n">
        <v>2011</v>
      </c>
      <c r="BY798" t="inlineStr">
        <is>
          <t>China</t>
        </is>
      </c>
      <c r="BZ798" t="n">
        <v>2010</v>
      </c>
      <c r="CA798" t="n">
        <v>0</v>
      </c>
      <c r="CB798" t="n">
        <v>0</v>
      </c>
      <c r="CC798" t="n">
        <v>0</v>
      </c>
      <c r="CD798" t="n">
        <v>-0.0579856335289675</v>
      </c>
      <c r="CE798" t="n">
        <v>1</v>
      </c>
    </row>
    <row r="799">
      <c r="A799" t="inlineStr">
        <is>
          <t>Du et al (2015)</t>
        </is>
      </c>
      <c r="B799" t="n">
        <v>2104</v>
      </c>
      <c r="C799" t="n">
        <v>-0.05742306873195143</v>
      </c>
      <c r="D799" t="n">
        <v>1599</v>
      </c>
      <c r="E799">
        <f>IF(ISNUMBER($BA799),$BA799,IF(AND(ISNUMBER($D799),ISNUMBER($BW799),ISNUMBER($BX799)),$D799*($BX799-$BW799+1),""))</f>
        <v>1599.0</v>
      </c>
      <c r="H799" t="inlineStr">
        <is>
          <t>partial</t>
        </is>
      </c>
      <c r="I799" t="inlineStr">
        <is>
          <t>T-Statistic available</t>
        </is>
      </c>
      <c r="J799">
        <f>IF($BW799&lt;&gt;"",$BW799,"")</f>
        <v>2009.0</v>
      </c>
      <c r="K799">
        <f>IF($BX799&lt;&gt;"",$BX799,"")</f>
        <v>2011.0</v>
      </c>
      <c r="L799">
        <f>IF(AND(ISNUMBER($BW799),ISNUMBER($BX799)),($BW799+$BX799)/2,"")</f>
        <v>2010.0</v>
      </c>
      <c r="M799">
        <f>IF($L799&lt;&gt;"",$L799,"")</f>
        <v>2010.0</v>
      </c>
      <c r="N799">
        <f>IF(AND(ISNUMBER($BW799),ISNUMBER($BX799)),MIN(1,MAX(0,($BX799-2016+1)/($BX799-$BW799+1))),"")</f>
        <v>0.0</v>
      </c>
      <c r="O799">
        <f>IF(AND(ISNUMBER($BW799),ISNUMBER($BX799)),MIN(1,MAX(0,($BX799-2017+1)/($BX799-$BW799+1))),"")</f>
        <v>0.0</v>
      </c>
      <c r="P799">
        <f>IF(AND(ISNUMBER($BW799),ISNUMBER($BX799)),MIN(1,MAX(0,($BX799-2018+1)/($BX799-$BW799+1))),"")</f>
        <v>0.0</v>
      </c>
      <c r="Q799">
        <f>IF(AND(ISNUMBER($BW799),ISNUMBER($BX799)),MIN(1,MAX(0,($BX799-2019+1)/($BX799-$BW799+1))),"")</f>
        <v>0.0</v>
      </c>
      <c r="R799">
        <f>IF(AND(ISNUMBER($BW799),ISNUMBER($BX799)),MIN(1,MAX(0,($BX799-2016+1)/($BX799-$BW799+1))),"")</f>
        <v>0.0</v>
      </c>
      <c r="S799">
        <f>IF($L799&lt;&gt;"",IF($L799&gt;=2015.5,1,0),"")</f>
        <v>0.0</v>
      </c>
      <c r="T799">
        <f>IF($L799&lt;&gt;"",IF($L799&gt;=2016,1,0),"")</f>
        <v>0.0</v>
      </c>
      <c r="U799">
        <f>IF(ISNUMBER($BX799),IF($BX799&gt;=2016,1,0),"")</f>
        <v>0.0</v>
      </c>
      <c r="V799">
        <f>IF(ISNUMBER($BW799),IF($BW799&gt;=2016,1,0),"")</f>
        <v>0.0</v>
      </c>
      <c r="W799" t="str">
        <f>IF(AND(ISNUMBER($BW799),ISNUMBER($BX799)),IF($BW799&gt;=2016,"post-only",IF($BX799&lt;2016,"pre-only","mixed")),"")</f>
        <v>pre-only</v>
      </c>
      <c r="X799">
        <f>IF(AND(ISNUMBER($BW799),ISNUMBER($BX799)),MIN(1,MAX(0,($BX799-2017+1)/($BX799-$BW799+1))),"")</f>
        <v>0.0</v>
      </c>
      <c r="Y799">
        <f>IF(AND(ISNUMBER($BW799),ISNUMBER($BX799)),MIN(1,MAX(0,($BX799-2018+1)/($BX799-$BW799+1))),"")</f>
        <v>0.0</v>
      </c>
      <c r="Z799">
        <f>IF(AND(ISNUMBER($BW799),ISNUMBER($BX799)),MIN(1,MAX(0,($BX799-2019+1)/($BX799-$BW799+1))),"")</f>
        <v>0.0</v>
      </c>
      <c r="AA799">
        <f>IF(ISNUMBER($BX799),IF($BX799&gt;=2017,1,0),"")</f>
        <v>0.0</v>
      </c>
      <c r="AB799">
        <f>IF(ISNUMBER($BX799),IF($BX799&gt;=2018,1,0),"")</f>
        <v>0.0</v>
      </c>
      <c r="AC799">
        <f>IF(ISNUMBER($BX799),IF($BX799&gt;=2019,1,0),"")</f>
        <v>0.0</v>
      </c>
      <c r="AD799">
        <f>IF($L799&lt;&gt;"",IF($L799&gt;2013,1,0),"")</f>
        <v>0.0</v>
      </c>
      <c r="AE799">
        <f>IF($L799&lt;&gt;"",1+IF($L799&gt;2011,1,0)+IF($L799&gt;2014,1,0),"")</f>
        <v>1.0</v>
      </c>
      <c r="AF799" t="inlineStr">
        <is>
          <t>loan (interest rate)</t>
        </is>
      </c>
      <c r="AG799" t="inlineStr">
        <is>
          <t>performance</t>
        </is>
      </c>
      <c r="AH799" t="inlineStr">
        <is>
          <t>non-sensitive</t>
        </is>
      </c>
      <c r="AI799" t="inlineStr">
        <is>
          <t>without ETS/CT</t>
        </is>
      </c>
      <c r="AJ799" t="inlineStr">
        <is>
          <t>without ETS/CT</t>
        </is>
      </c>
      <c r="AK799" t="str">
        <f>IF(AND($CF799&lt;&gt;"",IFERROR(INDEX(subsample_country_map!$B:$B,MATCH($CF799,subsample_country_map!$A:$A,0)),"")&lt;&gt;""),INDEX(subsample_country_map!$B:$B,MATCH($CF799,subsample_country_map!$A:$A,0)),INDEX(lookup!$AA:$AA,MATCH($A799,lookup!$A:$A,0)))</f>
        <v>3_AsiaPac</v>
      </c>
      <c r="AL799" t="str">
        <f>IF(AND($CF799&lt;&gt;"",IFERROR(INDEX(subsample_country_map!$C:$C,MATCH($CF799,subsample_country_map!$A:$A,0)),"")&lt;&gt;""),INDEX(subsample_country_map!$C:$C,MATCH($CF799,subsample_country_map!$A:$A,0)),INDEX(lookup!$AB:$AB,MATCH($A799,lookup!$A:$A,0)))</f>
        <v>2_developing</v>
      </c>
      <c r="AM799" t="str">
        <f>IF(AND($CF799&lt;&gt;"",IFERROR(INDEX(subsample_country_map!$D:$D,MATCH($CF799,subsample_country_map!$A:$A,0)),"")&lt;&gt;""),INDEX(subsample_country_map!$D:$D,MATCH($CF799,subsample_country_map!$A:$A,0)),INDEX(lookup!$AC:$AC,MATCH($A799,lookup!$A:$A,0)))</f>
        <v>2_non_western</v>
      </c>
      <c r="AN799" t="str">
        <f>IF(AND($CF799&lt;&gt;"",IFERROR(INDEX(subsample_country_map!$E:$E,MATCH($CF799,subsample_country_map!$A:$A,0)),"")&lt;&gt;""),INDEX(subsample_country_map!$E:$E,MATCH($CF799,subsample_country_map!$A:$A,0)),INDEX(lookup!$AD:$AD,MATCH($A799,lookup!$A:$A,0)))</f>
        <v>2_civil law</v>
      </c>
      <c r="AO799" t="str">
        <f>INDEX(lookup!$Y:$Y,MATCH($A799,lookup!$A:$A,0))</f>
        <v>0_published</v>
      </c>
      <c r="AP799" t="str">
        <f>INDEX(lookup!$Z:$Z,MATCH($A799,lookup!$A:$A,0))</f>
        <v>1_VHB high</v>
      </c>
      <c r="AQ799" t="str">
        <f>INDEX(lookup!$W:$W,MATCH($A799,lookup!$A:$A,0))</f>
        <v>3_mgmt</v>
      </c>
      <c r="AS799" t="inlineStr">
        <is>
          <t>staging</t>
        </is>
      </c>
      <c r="AT799" t="inlineStr">
        <is>
          <t>good-CER</t>
        </is>
      </c>
      <c r="AU799" t="inlineStr">
        <is>
          <t>cost</t>
        </is>
      </c>
      <c r="AV799" t="inlineStr">
        <is>
          <t>-0.3176</t>
        </is>
      </c>
      <c r="AX799" t="inlineStr">
        <is>
          <t>-2.30</t>
        </is>
      </c>
      <c r="BA799" t="n">
        <v>1599</v>
      </c>
      <c r="BB799" t="inlineStr">
        <is>
          <t>1</t>
        </is>
      </c>
      <c r="BC799" t="inlineStr">
        <is>
          <t>OLS</t>
        </is>
      </c>
      <c r="BD799" t="inlineStr">
        <is>
          <t>two-way:clustering at firm and year level</t>
        </is>
      </c>
      <c r="BE799" t="inlineStr">
        <is>
          <t>none</t>
        </is>
      </c>
      <c r="BI799" t="inlineStr">
        <is>
          <t>Table 4</t>
        </is>
      </c>
      <c r="BJ799" t="inlineStr">
        <is>
          <t>column (4)</t>
        </is>
      </c>
      <c r="BK799" t="inlineStr">
        <is>
          <t>192</t>
        </is>
      </c>
      <c r="BL799" t="inlineStr">
        <is>
          <t>CEPt-1 -0.3176** -2.30</t>
        </is>
      </c>
      <c r="BM799" t="inlineStr">
        <is>
          <t>CEPt-1</t>
        </is>
      </c>
      <c r="BN799" t="inlineStr">
        <is>
          <t>IRDt</t>
        </is>
      </c>
      <c r="BO799" t="inlineStr">
        <is>
          <t>original</t>
        </is>
      </c>
      <c r="BP799" t="inlineStr">
        <is>
          <t>Du et al (2015)</t>
        </is>
      </c>
      <c r="BQ799" t="inlineStr">
        <is>
          <t>computed</t>
        </is>
      </c>
      <c r="BT799" t="n">
        <v>0</v>
      </c>
      <c r="BU799" t="inlineStr">
        <is>
          <t>staging_Du_et_al_2017.csv</t>
        </is>
      </c>
      <c r="BW799" t="n">
        <v>2009</v>
      </c>
      <c r="BX799" t="n">
        <v>2011</v>
      </c>
      <c r="BY799" t="inlineStr">
        <is>
          <t>China</t>
        </is>
      </c>
      <c r="BZ799" t="n">
        <v>2010</v>
      </c>
      <c r="CA799" t="n">
        <v>0</v>
      </c>
      <c r="CB799" t="n">
        <v>0</v>
      </c>
      <c r="CC799" t="n">
        <v>0</v>
      </c>
      <c r="CD799" t="n">
        <v>-0.05748630967574833</v>
      </c>
      <c r="CE799" t="n">
        <v>1</v>
      </c>
    </row>
    <row r="800">
      <c r="A800" t="inlineStr">
        <is>
          <t>Du et al (2015)</t>
        </is>
      </c>
      <c r="B800" t="n">
        <v>2105</v>
      </c>
      <c r="C800" t="n">
        <v>-0.06811278664550294</v>
      </c>
      <c r="D800" t="n">
        <v>1599</v>
      </c>
      <c r="E800">
        <f>IF(ISNUMBER($BA800),$BA800,IF(AND(ISNUMBER($D800),ISNUMBER($BW800),ISNUMBER($BX800)),$D800*($BX800-$BW800+1),""))</f>
        <v>1599.0</v>
      </c>
      <c r="H800" t="inlineStr">
        <is>
          <t>partial</t>
        </is>
      </c>
      <c r="I800" t="inlineStr">
        <is>
          <t>T-Statistic available</t>
        </is>
      </c>
      <c r="J800">
        <f>IF($BW800&lt;&gt;"",$BW800,"")</f>
        <v>2009.0</v>
      </c>
      <c r="K800">
        <f>IF($BX800&lt;&gt;"",$BX800,"")</f>
        <v>2011.0</v>
      </c>
      <c r="L800">
        <f>IF(AND(ISNUMBER($BW800),ISNUMBER($BX800)),($BW800+$BX800)/2,"")</f>
        <v>2010.0</v>
      </c>
      <c r="M800">
        <f>IF($L800&lt;&gt;"",$L800,"")</f>
        <v>2010.0</v>
      </c>
      <c r="N800">
        <f>IF(AND(ISNUMBER($BW800),ISNUMBER($BX800)),MIN(1,MAX(0,($BX800-2016+1)/($BX800-$BW800+1))),"")</f>
        <v>0.0</v>
      </c>
      <c r="O800">
        <f>IF(AND(ISNUMBER($BW800),ISNUMBER($BX800)),MIN(1,MAX(0,($BX800-2017+1)/($BX800-$BW800+1))),"")</f>
        <v>0.0</v>
      </c>
      <c r="P800">
        <f>IF(AND(ISNUMBER($BW800),ISNUMBER($BX800)),MIN(1,MAX(0,($BX800-2018+1)/($BX800-$BW800+1))),"")</f>
        <v>0.0</v>
      </c>
      <c r="Q800">
        <f>IF(AND(ISNUMBER($BW800),ISNUMBER($BX800)),MIN(1,MAX(0,($BX800-2019+1)/($BX800-$BW800+1))),"")</f>
        <v>0.0</v>
      </c>
      <c r="R800">
        <f>IF(AND(ISNUMBER($BW800),ISNUMBER($BX800)),MIN(1,MAX(0,($BX800-2016+1)/($BX800-$BW800+1))),"")</f>
        <v>0.0</v>
      </c>
      <c r="S800">
        <f>IF($L800&lt;&gt;"",IF($L800&gt;=2015.5,1,0),"")</f>
        <v>0.0</v>
      </c>
      <c r="T800">
        <f>IF($L800&lt;&gt;"",IF($L800&gt;=2016,1,0),"")</f>
        <v>0.0</v>
      </c>
      <c r="U800">
        <f>IF(ISNUMBER($BX800),IF($BX800&gt;=2016,1,0),"")</f>
        <v>0.0</v>
      </c>
      <c r="V800">
        <f>IF(ISNUMBER($BW800),IF($BW800&gt;=2016,1,0),"")</f>
        <v>0.0</v>
      </c>
      <c r="W800" t="str">
        <f>IF(AND(ISNUMBER($BW800),ISNUMBER($BX800)),IF($BW800&gt;=2016,"post-only",IF($BX800&lt;2016,"pre-only","mixed")),"")</f>
        <v>pre-only</v>
      </c>
      <c r="X800">
        <f>IF(AND(ISNUMBER($BW800),ISNUMBER($BX800)),MIN(1,MAX(0,($BX800-2017+1)/($BX800-$BW800+1))),"")</f>
        <v>0.0</v>
      </c>
      <c r="Y800">
        <f>IF(AND(ISNUMBER($BW800),ISNUMBER($BX800)),MIN(1,MAX(0,($BX800-2018+1)/($BX800-$BW800+1))),"")</f>
        <v>0.0</v>
      </c>
      <c r="Z800">
        <f>IF(AND(ISNUMBER($BW800),ISNUMBER($BX800)),MIN(1,MAX(0,($BX800-2019+1)/($BX800-$BW800+1))),"")</f>
        <v>0.0</v>
      </c>
      <c r="AA800">
        <f>IF(ISNUMBER($BX800),IF($BX800&gt;=2017,1,0),"")</f>
        <v>0.0</v>
      </c>
      <c r="AB800">
        <f>IF(ISNUMBER($BX800),IF($BX800&gt;=2018,1,0),"")</f>
        <v>0.0</v>
      </c>
      <c r="AC800">
        <f>IF(ISNUMBER($BX800),IF($BX800&gt;=2019,1,0),"")</f>
        <v>0.0</v>
      </c>
      <c r="AD800">
        <f>IF($L800&lt;&gt;"",IF($L800&gt;2013,1,0),"")</f>
        <v>0.0</v>
      </c>
      <c r="AE800">
        <f>IF($L800&lt;&gt;"",1+IF($L800&gt;2011,1,0)+IF($L800&gt;2014,1,0),"")</f>
        <v>1.0</v>
      </c>
      <c r="AF800" t="inlineStr">
        <is>
          <t>loan (interest rate)</t>
        </is>
      </c>
      <c r="AG800" t="inlineStr">
        <is>
          <t>performance</t>
        </is>
      </c>
      <c r="AH800" t="inlineStr">
        <is>
          <t>non-sensitive</t>
        </is>
      </c>
      <c r="AI800" t="inlineStr">
        <is>
          <t>without ETS/CT</t>
        </is>
      </c>
      <c r="AJ800" t="inlineStr">
        <is>
          <t>without ETS/CT</t>
        </is>
      </c>
      <c r="AK800" t="str">
        <f>IF(AND($CF800&lt;&gt;"",IFERROR(INDEX(subsample_country_map!$B:$B,MATCH($CF800,subsample_country_map!$A:$A,0)),"")&lt;&gt;""),INDEX(subsample_country_map!$B:$B,MATCH($CF800,subsample_country_map!$A:$A,0)),INDEX(lookup!$AA:$AA,MATCH($A800,lookup!$A:$A,0)))</f>
        <v>3_AsiaPac</v>
      </c>
      <c r="AL800" t="str">
        <f>IF(AND($CF800&lt;&gt;"",IFERROR(INDEX(subsample_country_map!$C:$C,MATCH($CF800,subsample_country_map!$A:$A,0)),"")&lt;&gt;""),INDEX(subsample_country_map!$C:$C,MATCH($CF800,subsample_country_map!$A:$A,0)),INDEX(lookup!$AB:$AB,MATCH($A800,lookup!$A:$A,0)))</f>
        <v>2_developing</v>
      </c>
      <c r="AM800" t="str">
        <f>IF(AND($CF800&lt;&gt;"",IFERROR(INDEX(subsample_country_map!$D:$D,MATCH($CF800,subsample_country_map!$A:$A,0)),"")&lt;&gt;""),INDEX(subsample_country_map!$D:$D,MATCH($CF800,subsample_country_map!$A:$A,0)),INDEX(lookup!$AC:$AC,MATCH($A800,lookup!$A:$A,0)))</f>
        <v>2_non_western</v>
      </c>
      <c r="AN800" t="str">
        <f>IF(AND($CF800&lt;&gt;"",IFERROR(INDEX(subsample_country_map!$E:$E,MATCH($CF800,subsample_country_map!$A:$A,0)),"")&lt;&gt;""),INDEX(subsample_country_map!$E:$E,MATCH($CF800,subsample_country_map!$A:$A,0)),INDEX(lookup!$AD:$AD,MATCH($A800,lookup!$A:$A,0)))</f>
        <v>2_civil law</v>
      </c>
      <c r="AO800" t="str">
        <f>INDEX(lookup!$Y:$Y,MATCH($A800,lookup!$A:$A,0))</f>
        <v>0_published</v>
      </c>
      <c r="AP800" t="str">
        <f>INDEX(lookup!$Z:$Z,MATCH($A800,lookup!$A:$A,0))</f>
        <v>1_VHB high</v>
      </c>
      <c r="AQ800" t="str">
        <f>INDEX(lookup!$W:$W,MATCH($A800,lookup!$A:$A,0))</f>
        <v>3_mgmt</v>
      </c>
      <c r="AS800" t="inlineStr">
        <is>
          <t>staging</t>
        </is>
      </c>
      <c r="AT800" t="inlineStr">
        <is>
          <t>good-CER</t>
        </is>
      </c>
      <c r="AU800" t="inlineStr">
        <is>
          <t>cost</t>
        </is>
      </c>
      <c r="AV800" t="inlineStr">
        <is>
          <t>-0.0564</t>
        </is>
      </c>
      <c r="AX800" t="inlineStr">
        <is>
          <t>-2.73</t>
        </is>
      </c>
      <c r="BA800" t="n">
        <v>1599</v>
      </c>
      <c r="BB800" t="inlineStr">
        <is>
          <t>1</t>
        </is>
      </c>
      <c r="BC800" t="inlineStr">
        <is>
          <t>OLS</t>
        </is>
      </c>
      <c r="BD800" t="inlineStr">
        <is>
          <t>two-way:clustering at firm and year level</t>
        </is>
      </c>
      <c r="BE800" t="inlineStr">
        <is>
          <t>none</t>
        </is>
      </c>
      <c r="BI800" t="inlineStr">
        <is>
          <t>Table 5</t>
        </is>
      </c>
      <c r="BJ800" t="inlineStr">
        <is>
          <t>column (2)</t>
        </is>
      </c>
      <c r="BK800" t="inlineStr">
        <is>
          <t>193</t>
        </is>
      </c>
      <c r="BL800" t="inlineStr">
        <is>
          <t>CEPt-1 -0.0564*** -2.73</t>
        </is>
      </c>
      <c r="BM800" t="inlineStr">
        <is>
          <t>CEPt-1</t>
        </is>
      </c>
      <c r="BN800" t="inlineStr">
        <is>
          <t>IRD_ADJt</t>
        </is>
      </c>
      <c r="BO800" t="inlineStr">
        <is>
          <t>original</t>
        </is>
      </c>
      <c r="BP800" t="inlineStr">
        <is>
          <t>Du et al (2015)</t>
        </is>
      </c>
      <c r="BQ800" t="inlineStr">
        <is>
          <t>computed</t>
        </is>
      </c>
      <c r="BT800" t="n">
        <v>0</v>
      </c>
      <c r="BU800" t="inlineStr">
        <is>
          <t>staging_Du_et_al_2017.csv</t>
        </is>
      </c>
      <c r="BW800" t="n">
        <v>2009</v>
      </c>
      <c r="BX800" t="n">
        <v>2011</v>
      </c>
      <c r="BY800" t="inlineStr">
        <is>
          <t>China</t>
        </is>
      </c>
      <c r="BZ800" t="n">
        <v>2010</v>
      </c>
      <c r="CA800" t="n">
        <v>0</v>
      </c>
      <c r="CB800" t="n">
        <v>0</v>
      </c>
      <c r="CC800" t="n">
        <v>0</v>
      </c>
      <c r="CD800" t="n">
        <v>-0.06821841388452608</v>
      </c>
      <c r="CE800" t="n">
        <v>1</v>
      </c>
    </row>
    <row r="801">
      <c r="A801" t="inlineStr">
        <is>
          <t>Du et al (2015)</t>
        </is>
      </c>
      <c r="B801" t="n">
        <v>2106</v>
      </c>
      <c r="C801" t="n">
        <v>-0.05742306873195143</v>
      </c>
      <c r="D801" t="n">
        <v>1599</v>
      </c>
      <c r="E801">
        <f>IF(ISNUMBER($BA801),$BA801,IF(AND(ISNUMBER($D801),ISNUMBER($BW801),ISNUMBER($BX801)),$D801*($BX801-$BW801+1),""))</f>
        <v>1599.0</v>
      </c>
      <c r="H801" t="inlineStr">
        <is>
          <t>partial</t>
        </is>
      </c>
      <c r="I801" t="inlineStr">
        <is>
          <t>T-Statistic available</t>
        </is>
      </c>
      <c r="J801">
        <f>IF($BW801&lt;&gt;"",$BW801,"")</f>
        <v>2009.0</v>
      </c>
      <c r="K801">
        <f>IF($BX801&lt;&gt;"",$BX801,"")</f>
        <v>2011.0</v>
      </c>
      <c r="L801">
        <f>IF(AND(ISNUMBER($BW801),ISNUMBER($BX801)),($BW801+$BX801)/2,"")</f>
        <v>2010.0</v>
      </c>
      <c r="M801">
        <f>IF($L801&lt;&gt;"",$L801,"")</f>
        <v>2010.0</v>
      </c>
      <c r="N801">
        <f>IF(AND(ISNUMBER($BW801),ISNUMBER($BX801)),MIN(1,MAX(0,($BX801-2016+1)/($BX801-$BW801+1))),"")</f>
        <v>0.0</v>
      </c>
      <c r="O801">
        <f>IF(AND(ISNUMBER($BW801),ISNUMBER($BX801)),MIN(1,MAX(0,($BX801-2017+1)/($BX801-$BW801+1))),"")</f>
        <v>0.0</v>
      </c>
      <c r="P801">
        <f>IF(AND(ISNUMBER($BW801),ISNUMBER($BX801)),MIN(1,MAX(0,($BX801-2018+1)/($BX801-$BW801+1))),"")</f>
        <v>0.0</v>
      </c>
      <c r="Q801">
        <f>IF(AND(ISNUMBER($BW801),ISNUMBER($BX801)),MIN(1,MAX(0,($BX801-2019+1)/($BX801-$BW801+1))),"")</f>
        <v>0.0</v>
      </c>
      <c r="R801">
        <f>IF(AND(ISNUMBER($BW801),ISNUMBER($BX801)),MIN(1,MAX(0,($BX801-2016+1)/($BX801-$BW801+1))),"")</f>
        <v>0.0</v>
      </c>
      <c r="S801">
        <f>IF($L801&lt;&gt;"",IF($L801&gt;=2015.5,1,0),"")</f>
        <v>0.0</v>
      </c>
      <c r="T801">
        <f>IF($L801&lt;&gt;"",IF($L801&gt;=2016,1,0),"")</f>
        <v>0.0</v>
      </c>
      <c r="U801">
        <f>IF(ISNUMBER($BX801),IF($BX801&gt;=2016,1,0),"")</f>
        <v>0.0</v>
      </c>
      <c r="V801">
        <f>IF(ISNUMBER($BW801),IF($BW801&gt;=2016,1,0),"")</f>
        <v>0.0</v>
      </c>
      <c r="W801" t="str">
        <f>IF(AND(ISNUMBER($BW801),ISNUMBER($BX801)),IF($BW801&gt;=2016,"post-only",IF($BX801&lt;2016,"pre-only","mixed")),"")</f>
        <v>pre-only</v>
      </c>
      <c r="X801">
        <f>IF(AND(ISNUMBER($BW801),ISNUMBER($BX801)),MIN(1,MAX(0,($BX801-2017+1)/($BX801-$BW801+1))),"")</f>
        <v>0.0</v>
      </c>
      <c r="Y801">
        <f>IF(AND(ISNUMBER($BW801),ISNUMBER($BX801)),MIN(1,MAX(0,($BX801-2018+1)/($BX801-$BW801+1))),"")</f>
        <v>0.0</v>
      </c>
      <c r="Z801">
        <f>IF(AND(ISNUMBER($BW801),ISNUMBER($BX801)),MIN(1,MAX(0,($BX801-2019+1)/($BX801-$BW801+1))),"")</f>
        <v>0.0</v>
      </c>
      <c r="AA801">
        <f>IF(ISNUMBER($BX801),IF($BX801&gt;=2017,1,0),"")</f>
        <v>0.0</v>
      </c>
      <c r="AB801">
        <f>IF(ISNUMBER($BX801),IF($BX801&gt;=2018,1,0),"")</f>
        <v>0.0</v>
      </c>
      <c r="AC801">
        <f>IF(ISNUMBER($BX801),IF($BX801&gt;=2019,1,0),"")</f>
        <v>0.0</v>
      </c>
      <c r="AD801">
        <f>IF($L801&lt;&gt;"",IF($L801&gt;2013,1,0),"")</f>
        <v>0.0</v>
      </c>
      <c r="AE801">
        <f>IF($L801&lt;&gt;"",1+IF($L801&gt;2011,1,0)+IF($L801&gt;2014,1,0),"")</f>
        <v>1.0</v>
      </c>
      <c r="AF801" t="inlineStr">
        <is>
          <t>loan (interest rate)</t>
        </is>
      </c>
      <c r="AG801" t="inlineStr">
        <is>
          <t>performance</t>
        </is>
      </c>
      <c r="AH801" t="inlineStr">
        <is>
          <t>non-sensitive</t>
        </is>
      </c>
      <c r="AI801" t="inlineStr">
        <is>
          <t>without ETS/CT</t>
        </is>
      </c>
      <c r="AJ801" t="inlineStr">
        <is>
          <t>without ETS/CT</t>
        </is>
      </c>
      <c r="AK801" t="str">
        <f>IF(AND($CF801&lt;&gt;"",IFERROR(INDEX(subsample_country_map!$B:$B,MATCH($CF801,subsample_country_map!$A:$A,0)),"")&lt;&gt;""),INDEX(subsample_country_map!$B:$B,MATCH($CF801,subsample_country_map!$A:$A,0)),INDEX(lookup!$AA:$AA,MATCH($A801,lookup!$A:$A,0)))</f>
        <v>3_AsiaPac</v>
      </c>
      <c r="AL801" t="str">
        <f>IF(AND($CF801&lt;&gt;"",IFERROR(INDEX(subsample_country_map!$C:$C,MATCH($CF801,subsample_country_map!$A:$A,0)),"")&lt;&gt;""),INDEX(subsample_country_map!$C:$C,MATCH($CF801,subsample_country_map!$A:$A,0)),INDEX(lookup!$AB:$AB,MATCH($A801,lookup!$A:$A,0)))</f>
        <v>2_developing</v>
      </c>
      <c r="AM801" t="str">
        <f>IF(AND($CF801&lt;&gt;"",IFERROR(INDEX(subsample_country_map!$D:$D,MATCH($CF801,subsample_country_map!$A:$A,0)),"")&lt;&gt;""),INDEX(subsample_country_map!$D:$D,MATCH($CF801,subsample_country_map!$A:$A,0)),INDEX(lookup!$AC:$AC,MATCH($A801,lookup!$A:$A,0)))</f>
        <v>2_non_western</v>
      </c>
      <c r="AN801" t="str">
        <f>IF(AND($CF801&lt;&gt;"",IFERROR(INDEX(subsample_country_map!$E:$E,MATCH($CF801,subsample_country_map!$A:$A,0)),"")&lt;&gt;""),INDEX(subsample_country_map!$E:$E,MATCH($CF801,subsample_country_map!$A:$A,0)),INDEX(lookup!$AD:$AD,MATCH($A801,lookup!$A:$A,0)))</f>
        <v>2_civil law</v>
      </c>
      <c r="AO801" t="str">
        <f>INDEX(lookup!$Y:$Y,MATCH($A801,lookup!$A:$A,0))</f>
        <v>0_published</v>
      </c>
      <c r="AP801" t="str">
        <f>INDEX(lookup!$Z:$Z,MATCH($A801,lookup!$A:$A,0))</f>
        <v>1_VHB high</v>
      </c>
      <c r="AQ801" t="str">
        <f>INDEX(lookup!$W:$W,MATCH($A801,lookup!$A:$A,0))</f>
        <v>3_mgmt</v>
      </c>
      <c r="AS801" t="inlineStr">
        <is>
          <t>staging</t>
        </is>
      </c>
      <c r="AT801" t="inlineStr">
        <is>
          <t>good-CER</t>
        </is>
      </c>
      <c r="AU801" t="inlineStr">
        <is>
          <t>cost</t>
        </is>
      </c>
      <c r="AV801" t="inlineStr">
        <is>
          <t>-0.0519</t>
        </is>
      </c>
      <c r="AX801" t="inlineStr">
        <is>
          <t>-2.35</t>
        </is>
      </c>
      <c r="BA801" t="n">
        <v>1599</v>
      </c>
      <c r="BB801" t="inlineStr">
        <is>
          <t>1</t>
        </is>
      </c>
      <c r="BC801" t="inlineStr">
        <is>
          <t>OLS</t>
        </is>
      </c>
      <c r="BD801" t="inlineStr">
        <is>
          <t>two-way:clustering at firm and year level</t>
        </is>
      </c>
      <c r="BE801" t="inlineStr">
        <is>
          <t>none</t>
        </is>
      </c>
      <c r="BI801" t="inlineStr">
        <is>
          <t>Table 5</t>
        </is>
      </c>
      <c r="BJ801" t="inlineStr">
        <is>
          <t>column (3)</t>
        </is>
      </c>
      <c r="BK801" t="inlineStr">
        <is>
          <t>193</t>
        </is>
      </c>
      <c r="BL801" t="inlineStr">
        <is>
          <t>CEPt-1 -0.0519** -2.35</t>
        </is>
      </c>
      <c r="BM801" t="inlineStr">
        <is>
          <t>CEPt-1</t>
        </is>
      </c>
      <c r="BN801" t="inlineStr">
        <is>
          <t>IRD_ADJt</t>
        </is>
      </c>
      <c r="BO801" t="inlineStr">
        <is>
          <t>original</t>
        </is>
      </c>
      <c r="BP801" t="inlineStr">
        <is>
          <t>Du et al (2015)</t>
        </is>
      </c>
      <c r="BQ801" t="inlineStr">
        <is>
          <t>v10-adopted</t>
        </is>
      </c>
      <c r="BT801" t="n">
        <v>0</v>
      </c>
      <c r="BU801" t="inlineStr">
        <is>
          <t>staging_Du_et_al_2017.csv</t>
        </is>
      </c>
      <c r="BW801" t="n">
        <v>2009</v>
      </c>
      <c r="BX801" t="n">
        <v>2011</v>
      </c>
      <c r="BY801" t="inlineStr">
        <is>
          <t>China</t>
        </is>
      </c>
      <c r="BZ801" t="n">
        <v>2010</v>
      </c>
      <c r="CA801" t="n">
        <v>0</v>
      </c>
      <c r="CB801" t="n">
        <v>0</v>
      </c>
      <c r="CC801" t="n">
        <v>0</v>
      </c>
      <c r="CD801" t="n">
        <v>-0.05748630967574833</v>
      </c>
      <c r="CE801" t="n">
        <v>1</v>
      </c>
    </row>
    <row r="802">
      <c r="A802" t="inlineStr">
        <is>
          <t>Du et al (2015)</t>
        </is>
      </c>
      <c r="B802" t="n">
        <v>2107</v>
      </c>
      <c r="C802" t="n">
        <v>-0.05866714533067409</v>
      </c>
      <c r="D802" t="n">
        <v>1599</v>
      </c>
      <c r="E802">
        <f>IF(ISNUMBER($BA802),$BA802,IF(AND(ISNUMBER($D802),ISNUMBER($BW802),ISNUMBER($BX802)),$D802*($BX802-$BW802+1),""))</f>
        <v>1599.0</v>
      </c>
      <c r="H802" t="inlineStr">
        <is>
          <t>partial</t>
        </is>
      </c>
      <c r="I802" t="inlineStr">
        <is>
          <t>T-Statistic available</t>
        </is>
      </c>
      <c r="J802">
        <f>IF($BW802&lt;&gt;"",$BW802,"")</f>
        <v>2009.0</v>
      </c>
      <c r="K802">
        <f>IF($BX802&lt;&gt;"",$BX802,"")</f>
        <v>2011.0</v>
      </c>
      <c r="L802">
        <f>IF(AND(ISNUMBER($BW802),ISNUMBER($BX802)),($BW802+$BX802)/2,"")</f>
        <v>2010.0</v>
      </c>
      <c r="M802">
        <f>IF($L802&lt;&gt;"",$L802,"")</f>
        <v>2010.0</v>
      </c>
      <c r="N802">
        <f>IF(AND(ISNUMBER($BW802),ISNUMBER($BX802)),MIN(1,MAX(0,($BX802-2016+1)/($BX802-$BW802+1))),"")</f>
        <v>0.0</v>
      </c>
      <c r="O802">
        <f>IF(AND(ISNUMBER($BW802),ISNUMBER($BX802)),MIN(1,MAX(0,($BX802-2017+1)/($BX802-$BW802+1))),"")</f>
        <v>0.0</v>
      </c>
      <c r="P802">
        <f>IF(AND(ISNUMBER($BW802),ISNUMBER($BX802)),MIN(1,MAX(0,($BX802-2018+1)/($BX802-$BW802+1))),"")</f>
        <v>0.0</v>
      </c>
      <c r="Q802">
        <f>IF(AND(ISNUMBER($BW802),ISNUMBER($BX802)),MIN(1,MAX(0,($BX802-2019+1)/($BX802-$BW802+1))),"")</f>
        <v>0.0</v>
      </c>
      <c r="R802">
        <f>IF(AND(ISNUMBER($BW802),ISNUMBER($BX802)),MIN(1,MAX(0,($BX802-2016+1)/($BX802-$BW802+1))),"")</f>
        <v>0.0</v>
      </c>
      <c r="S802">
        <f>IF($L802&lt;&gt;"",IF($L802&gt;=2015.5,1,0),"")</f>
        <v>0.0</v>
      </c>
      <c r="T802">
        <f>IF($L802&lt;&gt;"",IF($L802&gt;=2016,1,0),"")</f>
        <v>0.0</v>
      </c>
      <c r="U802">
        <f>IF(ISNUMBER($BX802),IF($BX802&gt;=2016,1,0),"")</f>
        <v>0.0</v>
      </c>
      <c r="V802">
        <f>IF(ISNUMBER($BW802),IF($BW802&gt;=2016,1,0),"")</f>
        <v>0.0</v>
      </c>
      <c r="W802" t="str">
        <f>IF(AND(ISNUMBER($BW802),ISNUMBER($BX802)),IF($BW802&gt;=2016,"post-only",IF($BX802&lt;2016,"pre-only","mixed")),"")</f>
        <v>pre-only</v>
      </c>
      <c r="X802">
        <f>IF(AND(ISNUMBER($BW802),ISNUMBER($BX802)),MIN(1,MAX(0,($BX802-2017+1)/($BX802-$BW802+1))),"")</f>
        <v>0.0</v>
      </c>
      <c r="Y802">
        <f>IF(AND(ISNUMBER($BW802),ISNUMBER($BX802)),MIN(1,MAX(0,($BX802-2018+1)/($BX802-$BW802+1))),"")</f>
        <v>0.0</v>
      </c>
      <c r="Z802">
        <f>IF(AND(ISNUMBER($BW802),ISNUMBER($BX802)),MIN(1,MAX(0,($BX802-2019+1)/($BX802-$BW802+1))),"")</f>
        <v>0.0</v>
      </c>
      <c r="AA802">
        <f>IF(ISNUMBER($BX802),IF($BX802&gt;=2017,1,0),"")</f>
        <v>0.0</v>
      </c>
      <c r="AB802">
        <f>IF(ISNUMBER($BX802),IF($BX802&gt;=2018,1,0),"")</f>
        <v>0.0</v>
      </c>
      <c r="AC802">
        <f>IF(ISNUMBER($BX802),IF($BX802&gt;=2019,1,0),"")</f>
        <v>0.0</v>
      </c>
      <c r="AD802">
        <f>IF($L802&lt;&gt;"",IF($L802&gt;2013,1,0),"")</f>
        <v>0.0</v>
      </c>
      <c r="AE802">
        <f>IF($L802&lt;&gt;"",1+IF($L802&gt;2011,1,0)+IF($L802&gt;2014,1,0),"")</f>
        <v>1.0</v>
      </c>
      <c r="AF802" t="inlineStr">
        <is>
          <t>loan (interest rate)</t>
        </is>
      </c>
      <c r="AG802" t="inlineStr">
        <is>
          <t>performance</t>
        </is>
      </c>
      <c r="AH802" t="inlineStr">
        <is>
          <t>non-sensitive</t>
        </is>
      </c>
      <c r="AI802" t="inlineStr">
        <is>
          <t>without ETS/CT</t>
        </is>
      </c>
      <c r="AJ802" t="inlineStr">
        <is>
          <t>without ETS/CT</t>
        </is>
      </c>
      <c r="AK802" t="str">
        <f>IF(AND($CF802&lt;&gt;"",IFERROR(INDEX(subsample_country_map!$B:$B,MATCH($CF802,subsample_country_map!$A:$A,0)),"")&lt;&gt;""),INDEX(subsample_country_map!$B:$B,MATCH($CF802,subsample_country_map!$A:$A,0)),INDEX(lookup!$AA:$AA,MATCH($A802,lookup!$A:$A,0)))</f>
        <v>3_AsiaPac</v>
      </c>
      <c r="AL802" t="str">
        <f>IF(AND($CF802&lt;&gt;"",IFERROR(INDEX(subsample_country_map!$C:$C,MATCH($CF802,subsample_country_map!$A:$A,0)),"")&lt;&gt;""),INDEX(subsample_country_map!$C:$C,MATCH($CF802,subsample_country_map!$A:$A,0)),INDEX(lookup!$AB:$AB,MATCH($A802,lookup!$A:$A,0)))</f>
        <v>2_developing</v>
      </c>
      <c r="AM802" t="str">
        <f>IF(AND($CF802&lt;&gt;"",IFERROR(INDEX(subsample_country_map!$D:$D,MATCH($CF802,subsample_country_map!$A:$A,0)),"")&lt;&gt;""),INDEX(subsample_country_map!$D:$D,MATCH($CF802,subsample_country_map!$A:$A,0)),INDEX(lookup!$AC:$AC,MATCH($A802,lookup!$A:$A,0)))</f>
        <v>2_non_western</v>
      </c>
      <c r="AN802" t="str">
        <f>IF(AND($CF802&lt;&gt;"",IFERROR(INDEX(subsample_country_map!$E:$E,MATCH($CF802,subsample_country_map!$A:$A,0)),"")&lt;&gt;""),INDEX(subsample_country_map!$E:$E,MATCH($CF802,subsample_country_map!$A:$A,0)),INDEX(lookup!$AD:$AD,MATCH($A802,lookup!$A:$A,0)))</f>
        <v>2_civil law</v>
      </c>
      <c r="AO802" t="str">
        <f>INDEX(lookup!$Y:$Y,MATCH($A802,lookup!$A:$A,0))</f>
        <v>0_published</v>
      </c>
      <c r="AP802" t="str">
        <f>INDEX(lookup!$Z:$Z,MATCH($A802,lookup!$A:$A,0))</f>
        <v>1_VHB high</v>
      </c>
      <c r="AQ802" t="str">
        <f>INDEX(lookup!$W:$W,MATCH($A802,lookup!$A:$A,0))</f>
        <v>3_mgmt</v>
      </c>
      <c r="AS802" t="inlineStr">
        <is>
          <t>staging</t>
        </is>
      </c>
      <c r="AT802" t="inlineStr">
        <is>
          <t>good-CER</t>
        </is>
      </c>
      <c r="AU802" t="inlineStr">
        <is>
          <t>cost</t>
        </is>
      </c>
      <c r="AV802" t="inlineStr">
        <is>
          <t>-0.3014</t>
        </is>
      </c>
      <c r="AX802" t="inlineStr">
        <is>
          <t>-2.13</t>
        </is>
      </c>
      <c r="BA802" t="n">
        <v>1599</v>
      </c>
      <c r="BB802" t="inlineStr">
        <is>
          <t>1</t>
        </is>
      </c>
      <c r="BC802" t="inlineStr">
        <is>
          <t>OLS</t>
        </is>
      </c>
      <c r="BD802" t="inlineStr">
        <is>
          <t>two-way:clustering at firm and year level</t>
        </is>
      </c>
      <c r="BE802" t="inlineStr">
        <is>
          <t>none</t>
        </is>
      </c>
      <c r="BI802" t="inlineStr">
        <is>
          <t>Table 5</t>
        </is>
      </c>
      <c r="BJ802" t="inlineStr">
        <is>
          <t>column (4)</t>
        </is>
      </c>
      <c r="BK802" t="inlineStr">
        <is>
          <t>193</t>
        </is>
      </c>
      <c r="BL802" t="inlineStr">
        <is>
          <t>CEPt-1 -0.3014** -2.13</t>
        </is>
      </c>
      <c r="BM802" t="inlineStr">
        <is>
          <t>CEPt-1</t>
        </is>
      </c>
      <c r="BN802" t="inlineStr">
        <is>
          <t>IRD_ADJt</t>
        </is>
      </c>
      <c r="BO802" t="inlineStr">
        <is>
          <t>original</t>
        </is>
      </c>
      <c r="BP802" t="inlineStr">
        <is>
          <t>Du et al (2015)</t>
        </is>
      </c>
      <c r="BQ802" t="inlineStr">
        <is>
          <t>v10-adopted</t>
        </is>
      </c>
      <c r="BT802" t="n">
        <v>0</v>
      </c>
      <c r="BU802" t="inlineStr">
        <is>
          <t>staging_Du_et_al_2017.csv</t>
        </is>
      </c>
      <c r="BW802" t="n">
        <v>2009</v>
      </c>
      <c r="BX802" t="n">
        <v>2011</v>
      </c>
      <c r="BY802" t="inlineStr">
        <is>
          <t>China</t>
        </is>
      </c>
      <c r="BZ802" t="n">
        <v>2010</v>
      </c>
      <c r="CA802" t="n">
        <v>0</v>
      </c>
      <c r="CB802" t="n">
        <v>0</v>
      </c>
      <c r="CC802" t="n">
        <v>0</v>
      </c>
      <c r="CD802" t="n">
        <v>-0.05873459219411268</v>
      </c>
      <c r="CE802" t="n">
        <v>1</v>
      </c>
    </row>
    <row r="803">
      <c r="A803" t="inlineStr">
        <is>
          <t>Du et al (2015)</t>
        </is>
      </c>
      <c r="B803" t="n">
        <v>2108</v>
      </c>
      <c r="C803" t="n">
        <v>-0.09583691966871616</v>
      </c>
      <c r="D803" t="n">
        <v>1599</v>
      </c>
      <c r="E803">
        <f>IF(ISNUMBER($BA803),$BA803,IF(AND(ISNUMBER($D803),ISNUMBER($BW803),ISNUMBER($BX803)),$D803*($BX803-$BW803+1),""))</f>
        <v>1599.0</v>
      </c>
      <c r="H803" t="inlineStr">
        <is>
          <t>partial</t>
        </is>
      </c>
      <c r="I803" t="inlineStr">
        <is>
          <t>T-Statistic available</t>
        </is>
      </c>
      <c r="J803">
        <f>IF($BW803&lt;&gt;"",$BW803,"")</f>
        <v>2009.0</v>
      </c>
      <c r="K803">
        <f>IF($BX803&lt;&gt;"",$BX803,"")</f>
        <v>2011.0</v>
      </c>
      <c r="L803">
        <f>IF(AND(ISNUMBER($BW803),ISNUMBER($BX803)),($BW803+$BX803)/2,"")</f>
        <v>2010.0</v>
      </c>
      <c r="M803">
        <f>IF($L803&lt;&gt;"",$L803,"")</f>
        <v>2010.0</v>
      </c>
      <c r="N803">
        <f>IF(AND(ISNUMBER($BW803),ISNUMBER($BX803)),MIN(1,MAX(0,($BX803-2016+1)/($BX803-$BW803+1))),"")</f>
        <v>0.0</v>
      </c>
      <c r="O803">
        <f>IF(AND(ISNUMBER($BW803),ISNUMBER($BX803)),MIN(1,MAX(0,($BX803-2017+1)/($BX803-$BW803+1))),"")</f>
        <v>0.0</v>
      </c>
      <c r="P803">
        <f>IF(AND(ISNUMBER($BW803),ISNUMBER($BX803)),MIN(1,MAX(0,($BX803-2018+1)/($BX803-$BW803+1))),"")</f>
        <v>0.0</v>
      </c>
      <c r="Q803">
        <f>IF(AND(ISNUMBER($BW803),ISNUMBER($BX803)),MIN(1,MAX(0,($BX803-2019+1)/($BX803-$BW803+1))),"")</f>
        <v>0.0</v>
      </c>
      <c r="R803">
        <f>IF(AND(ISNUMBER($BW803),ISNUMBER($BX803)),MIN(1,MAX(0,($BX803-2016+1)/($BX803-$BW803+1))),"")</f>
        <v>0.0</v>
      </c>
      <c r="S803">
        <f>IF($L803&lt;&gt;"",IF($L803&gt;=2015.5,1,0),"")</f>
        <v>0.0</v>
      </c>
      <c r="T803">
        <f>IF($L803&lt;&gt;"",IF($L803&gt;=2016,1,0),"")</f>
        <v>0.0</v>
      </c>
      <c r="U803">
        <f>IF(ISNUMBER($BX803),IF($BX803&gt;=2016,1,0),"")</f>
        <v>0.0</v>
      </c>
      <c r="V803">
        <f>IF(ISNUMBER($BW803),IF($BW803&gt;=2016,1,0),"")</f>
        <v>0.0</v>
      </c>
      <c r="W803" t="str">
        <f>IF(AND(ISNUMBER($BW803),ISNUMBER($BX803)),IF($BW803&gt;=2016,"post-only",IF($BX803&lt;2016,"pre-only","mixed")),"")</f>
        <v>pre-only</v>
      </c>
      <c r="X803">
        <f>IF(AND(ISNUMBER($BW803),ISNUMBER($BX803)),MIN(1,MAX(0,($BX803-2017+1)/($BX803-$BW803+1))),"")</f>
        <v>0.0</v>
      </c>
      <c r="Y803">
        <f>IF(AND(ISNUMBER($BW803),ISNUMBER($BX803)),MIN(1,MAX(0,($BX803-2018+1)/($BX803-$BW803+1))),"")</f>
        <v>0.0</v>
      </c>
      <c r="Z803">
        <f>IF(AND(ISNUMBER($BW803),ISNUMBER($BX803)),MIN(1,MAX(0,($BX803-2019+1)/($BX803-$BW803+1))),"")</f>
        <v>0.0</v>
      </c>
      <c r="AA803">
        <f>IF(ISNUMBER($BX803),IF($BX803&gt;=2017,1,0),"")</f>
        <v>0.0</v>
      </c>
      <c r="AB803">
        <f>IF(ISNUMBER($BX803),IF($BX803&gt;=2018,1,0),"")</f>
        <v>0.0</v>
      </c>
      <c r="AC803">
        <f>IF(ISNUMBER($BX803),IF($BX803&gt;=2019,1,0),"")</f>
        <v>0.0</v>
      </c>
      <c r="AD803">
        <f>IF($L803&lt;&gt;"",IF($L803&gt;2013,1,0),"")</f>
        <v>0.0</v>
      </c>
      <c r="AE803">
        <f>IF($L803&lt;&gt;"",1+IF($L803&gt;2011,1,0)+IF($L803&gt;2014,1,0),"")</f>
        <v>1.0</v>
      </c>
      <c r="AF803" t="inlineStr">
        <is>
          <t>loan (interest rate)</t>
        </is>
      </c>
      <c r="AG803" t="inlineStr">
        <is>
          <t>performance</t>
        </is>
      </c>
      <c r="AH803" t="inlineStr">
        <is>
          <t>non-sensitive</t>
        </is>
      </c>
      <c r="AI803" t="inlineStr">
        <is>
          <t>without ETS/CT</t>
        </is>
      </c>
      <c r="AJ803" t="inlineStr">
        <is>
          <t>without ETS/CT</t>
        </is>
      </c>
      <c r="AK803" t="str">
        <f>IF(AND($CF803&lt;&gt;"",IFERROR(INDEX(subsample_country_map!$B:$B,MATCH($CF803,subsample_country_map!$A:$A,0)),"")&lt;&gt;""),INDEX(subsample_country_map!$B:$B,MATCH($CF803,subsample_country_map!$A:$A,0)),INDEX(lookup!$AA:$AA,MATCH($A803,lookup!$A:$A,0)))</f>
        <v>3_AsiaPac</v>
      </c>
      <c r="AL803" t="str">
        <f>IF(AND($CF803&lt;&gt;"",IFERROR(INDEX(subsample_country_map!$C:$C,MATCH($CF803,subsample_country_map!$A:$A,0)),"")&lt;&gt;""),INDEX(subsample_country_map!$C:$C,MATCH($CF803,subsample_country_map!$A:$A,0)),INDEX(lookup!$AB:$AB,MATCH($A803,lookup!$A:$A,0)))</f>
        <v>2_developing</v>
      </c>
      <c r="AM803" t="str">
        <f>IF(AND($CF803&lt;&gt;"",IFERROR(INDEX(subsample_country_map!$D:$D,MATCH($CF803,subsample_country_map!$A:$A,0)),"")&lt;&gt;""),INDEX(subsample_country_map!$D:$D,MATCH($CF803,subsample_country_map!$A:$A,0)),INDEX(lookup!$AC:$AC,MATCH($A803,lookup!$A:$A,0)))</f>
        <v>2_non_western</v>
      </c>
      <c r="AN803" t="str">
        <f>IF(AND($CF803&lt;&gt;"",IFERROR(INDEX(subsample_country_map!$E:$E,MATCH($CF803,subsample_country_map!$A:$A,0)),"")&lt;&gt;""),INDEX(subsample_country_map!$E:$E,MATCH($CF803,subsample_country_map!$A:$A,0)),INDEX(lookup!$AD:$AD,MATCH($A803,lookup!$A:$A,0)))</f>
        <v>2_civil law</v>
      </c>
      <c r="AO803" t="str">
        <f>INDEX(lookup!$Y:$Y,MATCH($A803,lookup!$A:$A,0))</f>
        <v>0_published</v>
      </c>
      <c r="AP803" t="str">
        <f>INDEX(lookup!$Z:$Z,MATCH($A803,lookup!$A:$A,0))</f>
        <v>1_VHB high</v>
      </c>
      <c r="AQ803" t="str">
        <f>INDEX(lookup!$W:$W,MATCH($A803,lookup!$A:$A,0))</f>
        <v>3_mgmt</v>
      </c>
      <c r="AS803" t="inlineStr">
        <is>
          <t>staging</t>
        </is>
      </c>
      <c r="AT803" t="inlineStr">
        <is>
          <t>good-CER</t>
        </is>
      </c>
      <c r="AU803" t="inlineStr">
        <is>
          <t>cost</t>
        </is>
      </c>
      <c r="AV803" t="inlineStr">
        <is>
          <t>-0.0026</t>
        </is>
      </c>
      <c r="AX803" t="inlineStr">
        <is>
          <t>-3.85</t>
        </is>
      </c>
      <c r="BA803" t="n">
        <v>1599</v>
      </c>
      <c r="BB803" t="inlineStr">
        <is>
          <t>1</t>
        </is>
      </c>
      <c r="BC803" t="inlineStr">
        <is>
          <t>OLS</t>
        </is>
      </c>
      <c r="BD803" t="inlineStr">
        <is>
          <t>two-way:clustering at firm and year level</t>
        </is>
      </c>
      <c r="BE803" t="inlineStr">
        <is>
          <t>none</t>
        </is>
      </c>
      <c r="BI803" t="inlineStr">
        <is>
          <t>Table 6</t>
        </is>
      </c>
      <c r="BJ803" t="inlineStr">
        <is>
          <t>column (1)</t>
        </is>
      </c>
      <c r="BK803" t="inlineStr">
        <is>
          <t>194</t>
        </is>
      </c>
      <c r="BL803" t="inlineStr">
        <is>
          <t>CEP_RANKt-1 -0.0026*** -3.85</t>
        </is>
      </c>
      <c r="BM803" t="inlineStr">
        <is>
          <t>CEP_RANKt-1</t>
        </is>
      </c>
      <c r="BN803" t="inlineStr">
        <is>
          <t>IRDt</t>
        </is>
      </c>
      <c r="BO803" t="inlineStr">
        <is>
          <t>original</t>
        </is>
      </c>
      <c r="BP803" t="inlineStr">
        <is>
          <t>Du et al (2015)</t>
        </is>
      </c>
      <c r="BQ803" t="inlineStr">
        <is>
          <t>computed</t>
        </is>
      </c>
      <c r="BT803" t="n">
        <v>0</v>
      </c>
      <c r="BU803" t="inlineStr">
        <is>
          <t>staging_Du_et_al_2017.csv</t>
        </is>
      </c>
      <c r="BW803" t="n">
        <v>2009</v>
      </c>
      <c r="BX803" t="n">
        <v>2011</v>
      </c>
      <c r="BY803" t="inlineStr">
        <is>
          <t>China</t>
        </is>
      </c>
      <c r="BZ803" t="n">
        <v>2010</v>
      </c>
      <c r="CA803" t="n">
        <v>0</v>
      </c>
      <c r="CB803" t="n">
        <v>0</v>
      </c>
      <c r="CC803" t="n">
        <v>0</v>
      </c>
      <c r="CD803" t="n">
        <v>-0.09613195889759289</v>
      </c>
      <c r="CE803" t="n">
        <v>1</v>
      </c>
    </row>
    <row r="804">
      <c r="A804" t="inlineStr">
        <is>
          <t>Du et al (2015)</t>
        </is>
      </c>
      <c r="B804" t="n">
        <v>2109</v>
      </c>
      <c r="C804" t="n">
        <v>-0.08768842658494178</v>
      </c>
      <c r="D804" t="n">
        <v>1599</v>
      </c>
      <c r="E804">
        <f>IF(ISNUMBER($BA804),$BA804,IF(AND(ISNUMBER($D804),ISNUMBER($BW804),ISNUMBER($BX804)),$D804*($BX804-$BW804+1),""))</f>
        <v>1599.0</v>
      </c>
      <c r="H804" t="inlineStr">
        <is>
          <t>partial</t>
        </is>
      </c>
      <c r="I804" t="inlineStr">
        <is>
          <t>T-Statistic available</t>
        </is>
      </c>
      <c r="J804">
        <f>IF($BW804&lt;&gt;"",$BW804,"")</f>
        <v>2009.0</v>
      </c>
      <c r="K804">
        <f>IF($BX804&lt;&gt;"",$BX804,"")</f>
        <v>2011.0</v>
      </c>
      <c r="L804">
        <f>IF(AND(ISNUMBER($BW804),ISNUMBER($BX804)),($BW804+$BX804)/2,"")</f>
        <v>2010.0</v>
      </c>
      <c r="M804">
        <f>IF($L804&lt;&gt;"",$L804,"")</f>
        <v>2010.0</v>
      </c>
      <c r="N804">
        <f>IF(AND(ISNUMBER($BW804),ISNUMBER($BX804)),MIN(1,MAX(0,($BX804-2016+1)/($BX804-$BW804+1))),"")</f>
        <v>0.0</v>
      </c>
      <c r="O804">
        <f>IF(AND(ISNUMBER($BW804),ISNUMBER($BX804)),MIN(1,MAX(0,($BX804-2017+1)/($BX804-$BW804+1))),"")</f>
        <v>0.0</v>
      </c>
      <c r="P804">
        <f>IF(AND(ISNUMBER($BW804),ISNUMBER($BX804)),MIN(1,MAX(0,($BX804-2018+1)/($BX804-$BW804+1))),"")</f>
        <v>0.0</v>
      </c>
      <c r="Q804">
        <f>IF(AND(ISNUMBER($BW804),ISNUMBER($BX804)),MIN(1,MAX(0,($BX804-2019+1)/($BX804-$BW804+1))),"")</f>
        <v>0.0</v>
      </c>
      <c r="R804">
        <f>IF(AND(ISNUMBER($BW804),ISNUMBER($BX804)),MIN(1,MAX(0,($BX804-2016+1)/($BX804-$BW804+1))),"")</f>
        <v>0.0</v>
      </c>
      <c r="S804">
        <f>IF($L804&lt;&gt;"",IF($L804&gt;=2015.5,1,0),"")</f>
        <v>0.0</v>
      </c>
      <c r="T804">
        <f>IF($L804&lt;&gt;"",IF($L804&gt;=2016,1,0),"")</f>
        <v>0.0</v>
      </c>
      <c r="U804">
        <f>IF(ISNUMBER($BX804),IF($BX804&gt;=2016,1,0),"")</f>
        <v>0.0</v>
      </c>
      <c r="V804">
        <f>IF(ISNUMBER($BW804),IF($BW804&gt;=2016,1,0),"")</f>
        <v>0.0</v>
      </c>
      <c r="W804" t="str">
        <f>IF(AND(ISNUMBER($BW804),ISNUMBER($BX804)),IF($BW804&gt;=2016,"post-only",IF($BX804&lt;2016,"pre-only","mixed")),"")</f>
        <v>pre-only</v>
      </c>
      <c r="X804">
        <f>IF(AND(ISNUMBER($BW804),ISNUMBER($BX804)),MIN(1,MAX(0,($BX804-2017+1)/($BX804-$BW804+1))),"")</f>
        <v>0.0</v>
      </c>
      <c r="Y804">
        <f>IF(AND(ISNUMBER($BW804),ISNUMBER($BX804)),MIN(1,MAX(0,($BX804-2018+1)/($BX804-$BW804+1))),"")</f>
        <v>0.0</v>
      </c>
      <c r="Z804">
        <f>IF(AND(ISNUMBER($BW804),ISNUMBER($BX804)),MIN(1,MAX(0,($BX804-2019+1)/($BX804-$BW804+1))),"")</f>
        <v>0.0</v>
      </c>
      <c r="AA804">
        <f>IF(ISNUMBER($BX804),IF($BX804&gt;=2017,1,0),"")</f>
        <v>0.0</v>
      </c>
      <c r="AB804">
        <f>IF(ISNUMBER($BX804),IF($BX804&gt;=2018,1,0),"")</f>
        <v>0.0</v>
      </c>
      <c r="AC804">
        <f>IF(ISNUMBER($BX804),IF($BX804&gt;=2019,1,0),"")</f>
        <v>0.0</v>
      </c>
      <c r="AD804">
        <f>IF($L804&lt;&gt;"",IF($L804&gt;2013,1,0),"")</f>
        <v>0.0</v>
      </c>
      <c r="AE804">
        <f>IF($L804&lt;&gt;"",1+IF($L804&gt;2011,1,0)+IF($L804&gt;2014,1,0),"")</f>
        <v>1.0</v>
      </c>
      <c r="AF804" t="inlineStr">
        <is>
          <t>loan (interest rate)</t>
        </is>
      </c>
      <c r="AG804" t="inlineStr">
        <is>
          <t>performance</t>
        </is>
      </c>
      <c r="AH804" t="inlineStr">
        <is>
          <t>non-sensitive</t>
        </is>
      </c>
      <c r="AI804" t="inlineStr">
        <is>
          <t>without ETS/CT</t>
        </is>
      </c>
      <c r="AJ804" t="inlineStr">
        <is>
          <t>without ETS/CT</t>
        </is>
      </c>
      <c r="AK804" t="str">
        <f>IF(AND($CF804&lt;&gt;"",IFERROR(INDEX(subsample_country_map!$B:$B,MATCH($CF804,subsample_country_map!$A:$A,0)),"")&lt;&gt;""),INDEX(subsample_country_map!$B:$B,MATCH($CF804,subsample_country_map!$A:$A,0)),INDEX(lookup!$AA:$AA,MATCH($A804,lookup!$A:$A,0)))</f>
        <v>3_AsiaPac</v>
      </c>
      <c r="AL804" t="str">
        <f>IF(AND($CF804&lt;&gt;"",IFERROR(INDEX(subsample_country_map!$C:$C,MATCH($CF804,subsample_country_map!$A:$A,0)),"")&lt;&gt;""),INDEX(subsample_country_map!$C:$C,MATCH($CF804,subsample_country_map!$A:$A,0)),INDEX(lookup!$AB:$AB,MATCH($A804,lookup!$A:$A,0)))</f>
        <v>2_developing</v>
      </c>
      <c r="AM804" t="str">
        <f>IF(AND($CF804&lt;&gt;"",IFERROR(INDEX(subsample_country_map!$D:$D,MATCH($CF804,subsample_country_map!$A:$A,0)),"")&lt;&gt;""),INDEX(subsample_country_map!$D:$D,MATCH($CF804,subsample_country_map!$A:$A,0)),INDEX(lookup!$AC:$AC,MATCH($A804,lookup!$A:$A,0)))</f>
        <v>2_non_western</v>
      </c>
      <c r="AN804" t="str">
        <f>IF(AND($CF804&lt;&gt;"",IFERROR(INDEX(subsample_country_map!$E:$E,MATCH($CF804,subsample_country_map!$A:$A,0)),"")&lt;&gt;""),INDEX(subsample_country_map!$E:$E,MATCH($CF804,subsample_country_map!$A:$A,0)),INDEX(lookup!$AD:$AD,MATCH($A804,lookup!$A:$A,0)))</f>
        <v>2_civil law</v>
      </c>
      <c r="AO804" t="str">
        <f>INDEX(lookup!$Y:$Y,MATCH($A804,lookup!$A:$A,0))</f>
        <v>0_published</v>
      </c>
      <c r="AP804" t="str">
        <f>INDEX(lookup!$Z:$Z,MATCH($A804,lookup!$A:$A,0))</f>
        <v>1_VHB high</v>
      </c>
      <c r="AQ804" t="str">
        <f>INDEX(lookup!$W:$W,MATCH($A804,lookup!$A:$A,0))</f>
        <v>3_mgmt</v>
      </c>
      <c r="AS804" t="inlineStr">
        <is>
          <t>staging</t>
        </is>
      </c>
      <c r="AT804" t="inlineStr">
        <is>
          <t>good-CER</t>
        </is>
      </c>
      <c r="AU804" t="inlineStr">
        <is>
          <t>cost</t>
        </is>
      </c>
      <c r="AV804" t="inlineStr">
        <is>
          <t>-0.0024</t>
        </is>
      </c>
      <c r="AX804" t="inlineStr">
        <is>
          <t>-3.52</t>
        </is>
      </c>
      <c r="BA804" t="n">
        <v>1599</v>
      </c>
      <c r="BB804" t="inlineStr">
        <is>
          <t>1</t>
        </is>
      </c>
      <c r="BC804" t="inlineStr">
        <is>
          <t>OLS</t>
        </is>
      </c>
      <c r="BD804" t="inlineStr">
        <is>
          <t>two-way:clustering at firm and year level</t>
        </is>
      </c>
      <c r="BE804" t="inlineStr">
        <is>
          <t>none</t>
        </is>
      </c>
      <c r="BI804" t="inlineStr">
        <is>
          <t>Table 6</t>
        </is>
      </c>
      <c r="BJ804" t="inlineStr">
        <is>
          <t>column (2)</t>
        </is>
      </c>
      <c r="BK804" t="inlineStr">
        <is>
          <t>194</t>
        </is>
      </c>
      <c r="BL804" t="inlineStr">
        <is>
          <t>CEP_RANKt-1 -0.0024*** -3.52</t>
        </is>
      </c>
      <c r="BM804" t="inlineStr">
        <is>
          <t>CEP_RANKt-1</t>
        </is>
      </c>
      <c r="BN804" t="inlineStr">
        <is>
          <t>IRDt</t>
        </is>
      </c>
      <c r="BO804" t="inlineStr">
        <is>
          <t>original</t>
        </is>
      </c>
      <c r="BP804" t="inlineStr">
        <is>
          <t>Du et al (2015)</t>
        </is>
      </c>
      <c r="BQ804" t="inlineStr">
        <is>
          <t>computed</t>
        </is>
      </c>
      <c r="BT804" t="n">
        <v>0</v>
      </c>
      <c r="BU804" t="inlineStr">
        <is>
          <t>staging_Du_et_al_2017.csv</t>
        </is>
      </c>
      <c r="BW804" t="n">
        <v>2009</v>
      </c>
      <c r="BX804" t="n">
        <v>2011</v>
      </c>
      <c r="BY804" t="inlineStr">
        <is>
          <t>China</t>
        </is>
      </c>
      <c r="BZ804" t="n">
        <v>2010</v>
      </c>
      <c r="CA804" t="n">
        <v>0</v>
      </c>
      <c r="CB804" t="n">
        <v>0</v>
      </c>
      <c r="CC804" t="n">
        <v>0</v>
      </c>
      <c r="CD804" t="n">
        <v>-0.08791422226662457</v>
      </c>
      <c r="CE804" t="n">
        <v>1</v>
      </c>
    </row>
    <row r="805">
      <c r="A805" t="inlineStr">
        <is>
          <t>Du et al (2015)</t>
        </is>
      </c>
      <c r="B805" t="n">
        <v>2110</v>
      </c>
      <c r="C805" t="n">
        <v>-0.09213534737287062</v>
      </c>
      <c r="D805" t="n">
        <v>1599</v>
      </c>
      <c r="E805">
        <f>IF(ISNUMBER($BA805),$BA805,IF(AND(ISNUMBER($D805),ISNUMBER($BW805),ISNUMBER($BX805)),$D805*($BX805-$BW805+1),""))</f>
        <v>1599.0</v>
      </c>
      <c r="H805" t="inlineStr">
        <is>
          <t>partial</t>
        </is>
      </c>
      <c r="I805" t="inlineStr">
        <is>
          <t>T-Statistic available</t>
        </is>
      </c>
      <c r="J805">
        <f>IF($BW805&lt;&gt;"",$BW805,"")</f>
        <v>2009.0</v>
      </c>
      <c r="K805">
        <f>IF($BX805&lt;&gt;"",$BX805,"")</f>
        <v>2011.0</v>
      </c>
      <c r="L805">
        <f>IF(AND(ISNUMBER($BW805),ISNUMBER($BX805)),($BW805+$BX805)/2,"")</f>
        <v>2010.0</v>
      </c>
      <c r="M805">
        <f>IF($L805&lt;&gt;"",$L805,"")</f>
        <v>2010.0</v>
      </c>
      <c r="N805">
        <f>IF(AND(ISNUMBER($BW805),ISNUMBER($BX805)),MIN(1,MAX(0,($BX805-2016+1)/($BX805-$BW805+1))),"")</f>
        <v>0.0</v>
      </c>
      <c r="O805">
        <f>IF(AND(ISNUMBER($BW805),ISNUMBER($BX805)),MIN(1,MAX(0,($BX805-2017+1)/($BX805-$BW805+1))),"")</f>
        <v>0.0</v>
      </c>
      <c r="P805">
        <f>IF(AND(ISNUMBER($BW805),ISNUMBER($BX805)),MIN(1,MAX(0,($BX805-2018+1)/($BX805-$BW805+1))),"")</f>
        <v>0.0</v>
      </c>
      <c r="Q805">
        <f>IF(AND(ISNUMBER($BW805),ISNUMBER($BX805)),MIN(1,MAX(0,($BX805-2019+1)/($BX805-$BW805+1))),"")</f>
        <v>0.0</v>
      </c>
      <c r="R805">
        <f>IF(AND(ISNUMBER($BW805),ISNUMBER($BX805)),MIN(1,MAX(0,($BX805-2016+1)/($BX805-$BW805+1))),"")</f>
        <v>0.0</v>
      </c>
      <c r="S805">
        <f>IF($L805&lt;&gt;"",IF($L805&gt;=2015.5,1,0),"")</f>
        <v>0.0</v>
      </c>
      <c r="T805">
        <f>IF($L805&lt;&gt;"",IF($L805&gt;=2016,1,0),"")</f>
        <v>0.0</v>
      </c>
      <c r="U805">
        <f>IF(ISNUMBER($BX805),IF($BX805&gt;=2016,1,0),"")</f>
        <v>0.0</v>
      </c>
      <c r="V805">
        <f>IF(ISNUMBER($BW805),IF($BW805&gt;=2016,1,0),"")</f>
        <v>0.0</v>
      </c>
      <c r="W805" t="str">
        <f>IF(AND(ISNUMBER($BW805),ISNUMBER($BX805)),IF($BW805&gt;=2016,"post-only",IF($BX805&lt;2016,"pre-only","mixed")),"")</f>
        <v>pre-only</v>
      </c>
      <c r="X805">
        <f>IF(AND(ISNUMBER($BW805),ISNUMBER($BX805)),MIN(1,MAX(0,($BX805-2017+1)/($BX805-$BW805+1))),"")</f>
        <v>0.0</v>
      </c>
      <c r="Y805">
        <f>IF(AND(ISNUMBER($BW805),ISNUMBER($BX805)),MIN(1,MAX(0,($BX805-2018+1)/($BX805-$BW805+1))),"")</f>
        <v>0.0</v>
      </c>
      <c r="Z805">
        <f>IF(AND(ISNUMBER($BW805),ISNUMBER($BX805)),MIN(1,MAX(0,($BX805-2019+1)/($BX805-$BW805+1))),"")</f>
        <v>0.0</v>
      </c>
      <c r="AA805">
        <f>IF(ISNUMBER($BX805),IF($BX805&gt;=2017,1,0),"")</f>
        <v>0.0</v>
      </c>
      <c r="AB805">
        <f>IF(ISNUMBER($BX805),IF($BX805&gt;=2018,1,0),"")</f>
        <v>0.0</v>
      </c>
      <c r="AC805">
        <f>IF(ISNUMBER($BX805),IF($BX805&gt;=2019,1,0),"")</f>
        <v>0.0</v>
      </c>
      <c r="AD805">
        <f>IF($L805&lt;&gt;"",IF($L805&gt;2013,1,0),"")</f>
        <v>0.0</v>
      </c>
      <c r="AE805">
        <f>IF($L805&lt;&gt;"",1+IF($L805&gt;2011,1,0)+IF($L805&gt;2014,1,0),"")</f>
        <v>1.0</v>
      </c>
      <c r="AF805" t="inlineStr">
        <is>
          <t>loan (interest rate)</t>
        </is>
      </c>
      <c r="AG805" t="inlineStr">
        <is>
          <t>performance</t>
        </is>
      </c>
      <c r="AH805" t="inlineStr">
        <is>
          <t>non-sensitive</t>
        </is>
      </c>
      <c r="AI805" t="inlineStr">
        <is>
          <t>without ETS/CT</t>
        </is>
      </c>
      <c r="AJ805" t="inlineStr">
        <is>
          <t>without ETS/CT</t>
        </is>
      </c>
      <c r="AK805" t="str">
        <f>IF(AND($CF805&lt;&gt;"",IFERROR(INDEX(subsample_country_map!$B:$B,MATCH($CF805,subsample_country_map!$A:$A,0)),"")&lt;&gt;""),INDEX(subsample_country_map!$B:$B,MATCH($CF805,subsample_country_map!$A:$A,0)),INDEX(lookup!$AA:$AA,MATCH($A805,lookup!$A:$A,0)))</f>
        <v>3_AsiaPac</v>
      </c>
      <c r="AL805" t="str">
        <f>IF(AND($CF805&lt;&gt;"",IFERROR(INDEX(subsample_country_map!$C:$C,MATCH($CF805,subsample_country_map!$A:$A,0)),"")&lt;&gt;""),INDEX(subsample_country_map!$C:$C,MATCH($CF805,subsample_country_map!$A:$A,0)),INDEX(lookup!$AB:$AB,MATCH($A805,lookup!$A:$A,0)))</f>
        <v>2_developing</v>
      </c>
      <c r="AM805" t="str">
        <f>IF(AND($CF805&lt;&gt;"",IFERROR(INDEX(subsample_country_map!$D:$D,MATCH($CF805,subsample_country_map!$A:$A,0)),"")&lt;&gt;""),INDEX(subsample_country_map!$D:$D,MATCH($CF805,subsample_country_map!$A:$A,0)),INDEX(lookup!$AC:$AC,MATCH($A805,lookup!$A:$A,0)))</f>
        <v>2_non_western</v>
      </c>
      <c r="AN805" t="str">
        <f>IF(AND($CF805&lt;&gt;"",IFERROR(INDEX(subsample_country_map!$E:$E,MATCH($CF805,subsample_country_map!$A:$A,0)),"")&lt;&gt;""),INDEX(subsample_country_map!$E:$E,MATCH($CF805,subsample_country_map!$A:$A,0)),INDEX(lookup!$AD:$AD,MATCH($A805,lookup!$A:$A,0)))</f>
        <v>2_civil law</v>
      </c>
      <c r="AO805" t="str">
        <f>INDEX(lookup!$Y:$Y,MATCH($A805,lookup!$A:$A,0))</f>
        <v>0_published</v>
      </c>
      <c r="AP805" t="str">
        <f>INDEX(lookup!$Z:$Z,MATCH($A805,lookup!$A:$A,0))</f>
        <v>1_VHB high</v>
      </c>
      <c r="AQ805" t="str">
        <f>INDEX(lookup!$W:$W,MATCH($A805,lookup!$A:$A,0))</f>
        <v>3_mgmt</v>
      </c>
      <c r="AS805" t="inlineStr">
        <is>
          <t>staging</t>
        </is>
      </c>
      <c r="AT805" t="inlineStr">
        <is>
          <t>good-CER</t>
        </is>
      </c>
      <c r="AU805" t="inlineStr">
        <is>
          <t>cost</t>
        </is>
      </c>
      <c r="AV805" t="inlineStr">
        <is>
          <t>-0.0125</t>
        </is>
      </c>
      <c r="AX805" t="inlineStr">
        <is>
          <t>-3.70</t>
        </is>
      </c>
      <c r="BA805" t="n">
        <v>1599</v>
      </c>
      <c r="BB805" t="inlineStr">
        <is>
          <t>1</t>
        </is>
      </c>
      <c r="BC805" t="inlineStr">
        <is>
          <t>OLS</t>
        </is>
      </c>
      <c r="BD805" t="inlineStr">
        <is>
          <t>two-way:clustering at firm and year level</t>
        </is>
      </c>
      <c r="BE805" t="inlineStr">
        <is>
          <t>none</t>
        </is>
      </c>
      <c r="BI805" t="inlineStr">
        <is>
          <t>Table 6</t>
        </is>
      </c>
      <c r="BJ805" t="inlineStr">
        <is>
          <t>column (3)</t>
        </is>
      </c>
      <c r="BK805" t="inlineStr">
        <is>
          <t>194</t>
        </is>
      </c>
      <c r="BL805" t="inlineStr">
        <is>
          <t>CEP_RANKt-1 -0.0125*** -3.70</t>
        </is>
      </c>
      <c r="BM805" t="inlineStr">
        <is>
          <t>CEP_RANKt-1</t>
        </is>
      </c>
      <c r="BN805" t="inlineStr">
        <is>
          <t>IRDt</t>
        </is>
      </c>
      <c r="BO805" t="inlineStr">
        <is>
          <t>original</t>
        </is>
      </c>
      <c r="BP805" t="inlineStr">
        <is>
          <t>Du et al (2015)</t>
        </is>
      </c>
      <c r="BQ805" t="inlineStr">
        <is>
          <t>computed</t>
        </is>
      </c>
      <c r="BT805" t="n">
        <v>0</v>
      </c>
      <c r="BU805" t="inlineStr">
        <is>
          <t>staging_Du_et_al_2017.csv</t>
        </is>
      </c>
      <c r="BW805" t="n">
        <v>2009</v>
      </c>
      <c r="BX805" t="n">
        <v>2011</v>
      </c>
      <c r="BY805" t="inlineStr">
        <is>
          <t>China</t>
        </is>
      </c>
      <c r="BZ805" t="n">
        <v>2010</v>
      </c>
      <c r="CA805" t="n">
        <v>0</v>
      </c>
      <c r="CB805" t="n">
        <v>0</v>
      </c>
      <c r="CC805" t="n">
        <v>0</v>
      </c>
      <c r="CD805" t="n">
        <v>-0.09239739329887774</v>
      </c>
      <c r="CE805" t="n">
        <v>1</v>
      </c>
    </row>
    <row r="806">
      <c r="A806" t="inlineStr">
        <is>
          <t>Du et al (2015)</t>
        </is>
      </c>
      <c r="B806" t="n">
        <v>2111</v>
      </c>
      <c r="C806" t="n">
        <v>-0.1069172188783656</v>
      </c>
      <c r="D806" t="n">
        <v>1599</v>
      </c>
      <c r="E806">
        <f>IF(ISNUMBER($BA806),$BA806,IF(AND(ISNUMBER($D806),ISNUMBER($BW806),ISNUMBER($BX806)),$D806*($BX806-$BW806+1),""))</f>
        <v>1599.0</v>
      </c>
      <c r="H806" t="inlineStr">
        <is>
          <t>partial</t>
        </is>
      </c>
      <c r="I806" t="inlineStr">
        <is>
          <t>T-Statistic available</t>
        </is>
      </c>
      <c r="J806">
        <f>IF($BW806&lt;&gt;"",$BW806,"")</f>
        <v>2009.0</v>
      </c>
      <c r="K806">
        <f>IF($BX806&lt;&gt;"",$BX806,"")</f>
        <v>2011.0</v>
      </c>
      <c r="L806">
        <f>IF(AND(ISNUMBER($BW806),ISNUMBER($BX806)),($BW806+$BX806)/2,"")</f>
        <v>2010.0</v>
      </c>
      <c r="M806">
        <f>IF($L806&lt;&gt;"",$L806,"")</f>
        <v>2010.0</v>
      </c>
      <c r="N806">
        <f>IF(AND(ISNUMBER($BW806),ISNUMBER($BX806)),MIN(1,MAX(0,($BX806-2016+1)/($BX806-$BW806+1))),"")</f>
        <v>0.0</v>
      </c>
      <c r="O806">
        <f>IF(AND(ISNUMBER($BW806),ISNUMBER($BX806)),MIN(1,MAX(0,($BX806-2017+1)/($BX806-$BW806+1))),"")</f>
        <v>0.0</v>
      </c>
      <c r="P806">
        <f>IF(AND(ISNUMBER($BW806),ISNUMBER($BX806)),MIN(1,MAX(0,($BX806-2018+1)/($BX806-$BW806+1))),"")</f>
        <v>0.0</v>
      </c>
      <c r="Q806">
        <f>IF(AND(ISNUMBER($BW806),ISNUMBER($BX806)),MIN(1,MAX(0,($BX806-2019+1)/($BX806-$BW806+1))),"")</f>
        <v>0.0</v>
      </c>
      <c r="R806">
        <f>IF(AND(ISNUMBER($BW806),ISNUMBER($BX806)),MIN(1,MAX(0,($BX806-2016+1)/($BX806-$BW806+1))),"")</f>
        <v>0.0</v>
      </c>
      <c r="S806">
        <f>IF($L806&lt;&gt;"",IF($L806&gt;=2015.5,1,0),"")</f>
        <v>0.0</v>
      </c>
      <c r="T806">
        <f>IF($L806&lt;&gt;"",IF($L806&gt;=2016,1,0),"")</f>
        <v>0.0</v>
      </c>
      <c r="U806">
        <f>IF(ISNUMBER($BX806),IF($BX806&gt;=2016,1,0),"")</f>
        <v>0.0</v>
      </c>
      <c r="V806">
        <f>IF(ISNUMBER($BW806),IF($BW806&gt;=2016,1,0),"")</f>
        <v>0.0</v>
      </c>
      <c r="W806" t="str">
        <f>IF(AND(ISNUMBER($BW806),ISNUMBER($BX806)),IF($BW806&gt;=2016,"post-only",IF($BX806&lt;2016,"pre-only","mixed")),"")</f>
        <v>pre-only</v>
      </c>
      <c r="X806">
        <f>IF(AND(ISNUMBER($BW806),ISNUMBER($BX806)),MIN(1,MAX(0,($BX806-2017+1)/($BX806-$BW806+1))),"")</f>
        <v>0.0</v>
      </c>
      <c r="Y806">
        <f>IF(AND(ISNUMBER($BW806),ISNUMBER($BX806)),MIN(1,MAX(0,($BX806-2018+1)/($BX806-$BW806+1))),"")</f>
        <v>0.0</v>
      </c>
      <c r="Z806">
        <f>IF(AND(ISNUMBER($BW806),ISNUMBER($BX806)),MIN(1,MAX(0,($BX806-2019+1)/($BX806-$BW806+1))),"")</f>
        <v>0.0</v>
      </c>
      <c r="AA806">
        <f>IF(ISNUMBER($BX806),IF($BX806&gt;=2017,1,0),"")</f>
        <v>0.0</v>
      </c>
      <c r="AB806">
        <f>IF(ISNUMBER($BX806),IF($BX806&gt;=2018,1,0),"")</f>
        <v>0.0</v>
      </c>
      <c r="AC806">
        <f>IF(ISNUMBER($BX806),IF($BX806&gt;=2019,1,0),"")</f>
        <v>0.0</v>
      </c>
      <c r="AD806">
        <f>IF($L806&lt;&gt;"",IF($L806&gt;2013,1,0),"")</f>
        <v>0.0</v>
      </c>
      <c r="AE806">
        <f>IF($L806&lt;&gt;"",1+IF($L806&gt;2011,1,0)+IF($L806&gt;2014,1,0),"")</f>
        <v>1.0</v>
      </c>
      <c r="AF806" t="inlineStr">
        <is>
          <t>loan (interest rate)</t>
        </is>
      </c>
      <c r="AG806" t="inlineStr">
        <is>
          <t>performance</t>
        </is>
      </c>
      <c r="AH806" t="inlineStr">
        <is>
          <t>non-sensitive</t>
        </is>
      </c>
      <c r="AI806" t="inlineStr">
        <is>
          <t>without ETS/CT</t>
        </is>
      </c>
      <c r="AJ806" t="inlineStr">
        <is>
          <t>without ETS/CT</t>
        </is>
      </c>
      <c r="AK806" t="str">
        <f>IF(AND($CF806&lt;&gt;"",IFERROR(INDEX(subsample_country_map!$B:$B,MATCH($CF806,subsample_country_map!$A:$A,0)),"")&lt;&gt;""),INDEX(subsample_country_map!$B:$B,MATCH($CF806,subsample_country_map!$A:$A,0)),INDEX(lookup!$AA:$AA,MATCH($A806,lookup!$A:$A,0)))</f>
        <v>3_AsiaPac</v>
      </c>
      <c r="AL806" t="str">
        <f>IF(AND($CF806&lt;&gt;"",IFERROR(INDEX(subsample_country_map!$C:$C,MATCH($CF806,subsample_country_map!$A:$A,0)),"")&lt;&gt;""),INDEX(subsample_country_map!$C:$C,MATCH($CF806,subsample_country_map!$A:$A,0)),INDEX(lookup!$AB:$AB,MATCH($A806,lookup!$A:$A,0)))</f>
        <v>2_developing</v>
      </c>
      <c r="AM806" t="str">
        <f>IF(AND($CF806&lt;&gt;"",IFERROR(INDEX(subsample_country_map!$D:$D,MATCH($CF806,subsample_country_map!$A:$A,0)),"")&lt;&gt;""),INDEX(subsample_country_map!$D:$D,MATCH($CF806,subsample_country_map!$A:$A,0)),INDEX(lookup!$AC:$AC,MATCH($A806,lookup!$A:$A,0)))</f>
        <v>2_non_western</v>
      </c>
      <c r="AN806" t="str">
        <f>IF(AND($CF806&lt;&gt;"",IFERROR(INDEX(subsample_country_map!$E:$E,MATCH($CF806,subsample_country_map!$A:$A,0)),"")&lt;&gt;""),INDEX(subsample_country_map!$E:$E,MATCH($CF806,subsample_country_map!$A:$A,0)),INDEX(lookup!$AD:$AD,MATCH($A806,lookup!$A:$A,0)))</f>
        <v>2_civil law</v>
      </c>
      <c r="AO806" t="str">
        <f>INDEX(lookup!$Y:$Y,MATCH($A806,lookup!$A:$A,0))</f>
        <v>0_published</v>
      </c>
      <c r="AP806" t="str">
        <f>INDEX(lookup!$Z:$Z,MATCH($A806,lookup!$A:$A,0))</f>
        <v>1_VHB high</v>
      </c>
      <c r="AQ806" t="str">
        <f>INDEX(lookup!$W:$W,MATCH($A806,lookup!$A:$A,0))</f>
        <v>3_mgmt</v>
      </c>
      <c r="AS806" t="inlineStr">
        <is>
          <t>staging</t>
        </is>
      </c>
      <c r="AT806" t="inlineStr">
        <is>
          <t>good-CER</t>
        </is>
      </c>
      <c r="AU806" t="inlineStr">
        <is>
          <t>cost</t>
        </is>
      </c>
      <c r="AV806" t="inlineStr">
        <is>
          <t>-0.1411</t>
        </is>
      </c>
      <c r="AX806" t="inlineStr">
        <is>
          <t>-4.30</t>
        </is>
      </c>
      <c r="BA806" t="n">
        <v>1599</v>
      </c>
      <c r="BB806" t="inlineStr">
        <is>
          <t>1</t>
        </is>
      </c>
      <c r="BC806" t="inlineStr">
        <is>
          <t>OLS</t>
        </is>
      </c>
      <c r="BD806" t="inlineStr">
        <is>
          <t>two-way:clustering at firm and year level</t>
        </is>
      </c>
      <c r="BE806" t="inlineStr">
        <is>
          <t>none</t>
        </is>
      </c>
      <c r="BI806" t="inlineStr">
        <is>
          <t>Table 6</t>
        </is>
      </c>
      <c r="BJ806" t="inlineStr">
        <is>
          <t>column (4)</t>
        </is>
      </c>
      <c r="BK806" t="inlineStr">
        <is>
          <t>194</t>
        </is>
      </c>
      <c r="BL806" t="inlineStr">
        <is>
          <t>CEP_GROUPt-1 -0.1411*** -4.30</t>
        </is>
      </c>
      <c r="BM806" t="inlineStr">
        <is>
          <t>CEP_GROUPt-1</t>
        </is>
      </c>
      <c r="BN806" t="inlineStr">
        <is>
          <t>IRDt</t>
        </is>
      </c>
      <c r="BO806" t="inlineStr">
        <is>
          <t>original</t>
        </is>
      </c>
      <c r="BP806" t="inlineStr">
        <is>
          <t>Du et al (2015)</t>
        </is>
      </c>
      <c r="BQ806" t="inlineStr">
        <is>
          <t>computed</t>
        </is>
      </c>
      <c r="BT806" t="n">
        <v>0</v>
      </c>
      <c r="BU806" t="inlineStr">
        <is>
          <t>staging_Du_et_al_2017.csv</t>
        </is>
      </c>
      <c r="BW806" t="n">
        <v>2009</v>
      </c>
      <c r="BX806" t="n">
        <v>2011</v>
      </c>
      <c r="BY806" t="inlineStr">
        <is>
          <t>China</t>
        </is>
      </c>
      <c r="BZ806" t="n">
        <v>2010</v>
      </c>
      <c r="CA806" t="n">
        <v>0</v>
      </c>
      <c r="CB806" t="n">
        <v>0</v>
      </c>
      <c r="CC806" t="n">
        <v>0</v>
      </c>
      <c r="CD806" t="n">
        <v>-0.1073274368069061</v>
      </c>
      <c r="CE806" t="n">
        <v>1</v>
      </c>
    </row>
    <row r="807">
      <c r="A807" t="inlineStr">
        <is>
          <t>Du et al (2015)</t>
        </is>
      </c>
      <c r="B807" t="n">
        <v>2112</v>
      </c>
      <c r="C807" t="n">
        <v>-0.09583691966871616</v>
      </c>
      <c r="D807" t="n">
        <v>1599</v>
      </c>
      <c r="E807">
        <f>IF(ISNUMBER($BA807),$BA807,IF(AND(ISNUMBER($D807),ISNUMBER($BW807),ISNUMBER($BX807)),$D807*($BX807-$BW807+1),""))</f>
        <v>1599.0</v>
      </c>
      <c r="H807" t="inlineStr">
        <is>
          <t>partial</t>
        </is>
      </c>
      <c r="I807" t="inlineStr">
        <is>
          <t>T-Statistic available</t>
        </is>
      </c>
      <c r="J807">
        <f>IF($BW807&lt;&gt;"",$BW807,"")</f>
        <v>2009.0</v>
      </c>
      <c r="K807">
        <f>IF($BX807&lt;&gt;"",$BX807,"")</f>
        <v>2011.0</v>
      </c>
      <c r="L807">
        <f>IF(AND(ISNUMBER($BW807),ISNUMBER($BX807)),($BW807+$BX807)/2,"")</f>
        <v>2010.0</v>
      </c>
      <c r="M807">
        <f>IF($L807&lt;&gt;"",$L807,"")</f>
        <v>2010.0</v>
      </c>
      <c r="N807">
        <f>IF(AND(ISNUMBER($BW807),ISNUMBER($BX807)),MIN(1,MAX(0,($BX807-2016+1)/($BX807-$BW807+1))),"")</f>
        <v>0.0</v>
      </c>
      <c r="O807">
        <f>IF(AND(ISNUMBER($BW807),ISNUMBER($BX807)),MIN(1,MAX(0,($BX807-2017+1)/($BX807-$BW807+1))),"")</f>
        <v>0.0</v>
      </c>
      <c r="P807">
        <f>IF(AND(ISNUMBER($BW807),ISNUMBER($BX807)),MIN(1,MAX(0,($BX807-2018+1)/($BX807-$BW807+1))),"")</f>
        <v>0.0</v>
      </c>
      <c r="Q807">
        <f>IF(AND(ISNUMBER($BW807),ISNUMBER($BX807)),MIN(1,MAX(0,($BX807-2019+1)/($BX807-$BW807+1))),"")</f>
        <v>0.0</v>
      </c>
      <c r="R807">
        <f>IF(AND(ISNUMBER($BW807),ISNUMBER($BX807)),MIN(1,MAX(0,($BX807-2016+1)/($BX807-$BW807+1))),"")</f>
        <v>0.0</v>
      </c>
      <c r="S807">
        <f>IF($L807&lt;&gt;"",IF($L807&gt;=2015.5,1,0),"")</f>
        <v>0.0</v>
      </c>
      <c r="T807">
        <f>IF($L807&lt;&gt;"",IF($L807&gt;=2016,1,0),"")</f>
        <v>0.0</v>
      </c>
      <c r="U807">
        <f>IF(ISNUMBER($BX807),IF($BX807&gt;=2016,1,0),"")</f>
        <v>0.0</v>
      </c>
      <c r="V807">
        <f>IF(ISNUMBER($BW807),IF($BW807&gt;=2016,1,0),"")</f>
        <v>0.0</v>
      </c>
      <c r="W807" t="str">
        <f>IF(AND(ISNUMBER($BW807),ISNUMBER($BX807)),IF($BW807&gt;=2016,"post-only",IF($BX807&lt;2016,"pre-only","mixed")),"")</f>
        <v>pre-only</v>
      </c>
      <c r="X807">
        <f>IF(AND(ISNUMBER($BW807),ISNUMBER($BX807)),MIN(1,MAX(0,($BX807-2017+1)/($BX807-$BW807+1))),"")</f>
        <v>0.0</v>
      </c>
      <c r="Y807">
        <f>IF(AND(ISNUMBER($BW807),ISNUMBER($BX807)),MIN(1,MAX(0,($BX807-2018+1)/($BX807-$BW807+1))),"")</f>
        <v>0.0</v>
      </c>
      <c r="Z807">
        <f>IF(AND(ISNUMBER($BW807),ISNUMBER($BX807)),MIN(1,MAX(0,($BX807-2019+1)/($BX807-$BW807+1))),"")</f>
        <v>0.0</v>
      </c>
      <c r="AA807">
        <f>IF(ISNUMBER($BX807),IF($BX807&gt;=2017,1,0),"")</f>
        <v>0.0</v>
      </c>
      <c r="AB807">
        <f>IF(ISNUMBER($BX807),IF($BX807&gt;=2018,1,0),"")</f>
        <v>0.0</v>
      </c>
      <c r="AC807">
        <f>IF(ISNUMBER($BX807),IF($BX807&gt;=2019,1,0),"")</f>
        <v>0.0</v>
      </c>
      <c r="AD807">
        <f>IF($L807&lt;&gt;"",IF($L807&gt;2013,1,0),"")</f>
        <v>0.0</v>
      </c>
      <c r="AE807">
        <f>IF($L807&lt;&gt;"",1+IF($L807&gt;2011,1,0)+IF($L807&gt;2014,1,0),"")</f>
        <v>1.0</v>
      </c>
      <c r="AF807" t="inlineStr">
        <is>
          <t>loan (interest rate)</t>
        </is>
      </c>
      <c r="AG807" t="inlineStr">
        <is>
          <t>performance</t>
        </is>
      </c>
      <c r="AH807" t="inlineStr">
        <is>
          <t>non-sensitive</t>
        </is>
      </c>
      <c r="AI807" t="inlineStr">
        <is>
          <t>without ETS/CT</t>
        </is>
      </c>
      <c r="AJ807" t="inlineStr">
        <is>
          <t>without ETS/CT</t>
        </is>
      </c>
      <c r="AK807" t="str">
        <f>IF(AND($CF807&lt;&gt;"",IFERROR(INDEX(subsample_country_map!$B:$B,MATCH($CF807,subsample_country_map!$A:$A,0)),"")&lt;&gt;""),INDEX(subsample_country_map!$B:$B,MATCH($CF807,subsample_country_map!$A:$A,0)),INDEX(lookup!$AA:$AA,MATCH($A807,lookup!$A:$A,0)))</f>
        <v>3_AsiaPac</v>
      </c>
      <c r="AL807" t="str">
        <f>IF(AND($CF807&lt;&gt;"",IFERROR(INDEX(subsample_country_map!$C:$C,MATCH($CF807,subsample_country_map!$A:$A,0)),"")&lt;&gt;""),INDEX(subsample_country_map!$C:$C,MATCH($CF807,subsample_country_map!$A:$A,0)),INDEX(lookup!$AB:$AB,MATCH($A807,lookup!$A:$A,0)))</f>
        <v>2_developing</v>
      </c>
      <c r="AM807" t="str">
        <f>IF(AND($CF807&lt;&gt;"",IFERROR(INDEX(subsample_country_map!$D:$D,MATCH($CF807,subsample_country_map!$A:$A,0)),"")&lt;&gt;""),INDEX(subsample_country_map!$D:$D,MATCH($CF807,subsample_country_map!$A:$A,0)),INDEX(lookup!$AC:$AC,MATCH($A807,lookup!$A:$A,0)))</f>
        <v>2_non_western</v>
      </c>
      <c r="AN807" t="str">
        <f>IF(AND($CF807&lt;&gt;"",IFERROR(INDEX(subsample_country_map!$E:$E,MATCH($CF807,subsample_country_map!$A:$A,0)),"")&lt;&gt;""),INDEX(subsample_country_map!$E:$E,MATCH($CF807,subsample_country_map!$A:$A,0)),INDEX(lookup!$AD:$AD,MATCH($A807,lookup!$A:$A,0)))</f>
        <v>2_civil law</v>
      </c>
      <c r="AO807" t="str">
        <f>INDEX(lookup!$Y:$Y,MATCH($A807,lookup!$A:$A,0))</f>
        <v>0_published</v>
      </c>
      <c r="AP807" t="str">
        <f>INDEX(lookup!$Z:$Z,MATCH($A807,lookup!$A:$A,0))</f>
        <v>1_VHB high</v>
      </c>
      <c r="AQ807" t="str">
        <f>INDEX(lookup!$W:$W,MATCH($A807,lookup!$A:$A,0))</f>
        <v>3_mgmt</v>
      </c>
      <c r="AS807" t="inlineStr">
        <is>
          <t>staging</t>
        </is>
      </c>
      <c r="AT807" t="inlineStr">
        <is>
          <t>good-CER</t>
        </is>
      </c>
      <c r="AU807" t="inlineStr">
        <is>
          <t>cost</t>
        </is>
      </c>
      <c r="AV807" t="inlineStr">
        <is>
          <t>-0.1329</t>
        </is>
      </c>
      <c r="AX807" t="inlineStr">
        <is>
          <t>-3.85</t>
        </is>
      </c>
      <c r="BA807" t="n">
        <v>1599</v>
      </c>
      <c r="BB807" t="inlineStr">
        <is>
          <t>1</t>
        </is>
      </c>
      <c r="BC807" t="inlineStr">
        <is>
          <t>OLS</t>
        </is>
      </c>
      <c r="BD807" t="inlineStr">
        <is>
          <t>two-way:clustering at firm and year level</t>
        </is>
      </c>
      <c r="BE807" t="inlineStr">
        <is>
          <t>none</t>
        </is>
      </c>
      <c r="BI807" t="inlineStr">
        <is>
          <t>Table 6</t>
        </is>
      </c>
      <c r="BJ807" t="inlineStr">
        <is>
          <t>column (5)</t>
        </is>
      </c>
      <c r="BK807" t="inlineStr">
        <is>
          <t>194</t>
        </is>
      </c>
      <c r="BL807" t="inlineStr">
        <is>
          <t>CEP_GROUPt-1 -0.1329*** -3.85</t>
        </is>
      </c>
      <c r="BM807" t="inlineStr">
        <is>
          <t>CEP_GROUPt-1</t>
        </is>
      </c>
      <c r="BN807" t="inlineStr">
        <is>
          <t>IRDt</t>
        </is>
      </c>
      <c r="BO807" t="inlineStr">
        <is>
          <t>original</t>
        </is>
      </c>
      <c r="BP807" t="inlineStr">
        <is>
          <t>Du et al (2015)</t>
        </is>
      </c>
      <c r="BQ807" t="inlineStr">
        <is>
          <t>computed</t>
        </is>
      </c>
      <c r="BT807" t="n">
        <v>0</v>
      </c>
      <c r="BU807" t="inlineStr">
        <is>
          <t>staging_Du_et_al_2017.csv</t>
        </is>
      </c>
      <c r="BW807" t="n">
        <v>2009</v>
      </c>
      <c r="BX807" t="n">
        <v>2011</v>
      </c>
      <c r="BY807" t="inlineStr">
        <is>
          <t>China</t>
        </is>
      </c>
      <c r="BZ807" t="n">
        <v>2010</v>
      </c>
      <c r="CA807" t="n">
        <v>0</v>
      </c>
      <c r="CB807" t="n">
        <v>0</v>
      </c>
      <c r="CC807" t="n">
        <v>0</v>
      </c>
      <c r="CD807" t="n">
        <v>-0.09613195889759289</v>
      </c>
      <c r="CE807" t="n">
        <v>1</v>
      </c>
    </row>
    <row r="808">
      <c r="A808" t="inlineStr">
        <is>
          <t>Du et al (2015)</t>
        </is>
      </c>
      <c r="B808" t="n">
        <v>2113</v>
      </c>
      <c r="C808" t="n">
        <v>-0.08571031725414478</v>
      </c>
      <c r="D808" t="n">
        <v>1599</v>
      </c>
      <c r="E808">
        <f>IF(ISNUMBER($BA808),$BA808,IF(AND(ISNUMBER($D808),ISNUMBER($BW808),ISNUMBER($BX808)),$D808*($BX808-$BW808+1),""))</f>
        <v>1599.0</v>
      </c>
      <c r="H808" t="inlineStr">
        <is>
          <t>partial</t>
        </is>
      </c>
      <c r="I808" t="inlineStr">
        <is>
          <t>T-Statistic available</t>
        </is>
      </c>
      <c r="J808">
        <f>IF($BW808&lt;&gt;"",$BW808,"")</f>
        <v>2009.0</v>
      </c>
      <c r="K808">
        <f>IF($BX808&lt;&gt;"",$BX808,"")</f>
        <v>2011.0</v>
      </c>
      <c r="L808">
        <f>IF(AND(ISNUMBER($BW808),ISNUMBER($BX808)),($BW808+$BX808)/2,"")</f>
        <v>2010.0</v>
      </c>
      <c r="M808">
        <f>IF($L808&lt;&gt;"",$L808,"")</f>
        <v>2010.0</v>
      </c>
      <c r="N808">
        <f>IF(AND(ISNUMBER($BW808),ISNUMBER($BX808)),MIN(1,MAX(0,($BX808-2016+1)/($BX808-$BW808+1))),"")</f>
        <v>0.0</v>
      </c>
      <c r="O808">
        <f>IF(AND(ISNUMBER($BW808),ISNUMBER($BX808)),MIN(1,MAX(0,($BX808-2017+1)/($BX808-$BW808+1))),"")</f>
        <v>0.0</v>
      </c>
      <c r="P808">
        <f>IF(AND(ISNUMBER($BW808),ISNUMBER($BX808)),MIN(1,MAX(0,($BX808-2018+1)/($BX808-$BW808+1))),"")</f>
        <v>0.0</v>
      </c>
      <c r="Q808">
        <f>IF(AND(ISNUMBER($BW808),ISNUMBER($BX808)),MIN(1,MAX(0,($BX808-2019+1)/($BX808-$BW808+1))),"")</f>
        <v>0.0</v>
      </c>
      <c r="R808">
        <f>IF(AND(ISNUMBER($BW808),ISNUMBER($BX808)),MIN(1,MAX(0,($BX808-2016+1)/($BX808-$BW808+1))),"")</f>
        <v>0.0</v>
      </c>
      <c r="S808">
        <f>IF($L808&lt;&gt;"",IF($L808&gt;=2015.5,1,0),"")</f>
        <v>0.0</v>
      </c>
      <c r="T808">
        <f>IF($L808&lt;&gt;"",IF($L808&gt;=2016,1,0),"")</f>
        <v>0.0</v>
      </c>
      <c r="U808">
        <f>IF(ISNUMBER($BX808),IF($BX808&gt;=2016,1,0),"")</f>
        <v>0.0</v>
      </c>
      <c r="V808">
        <f>IF(ISNUMBER($BW808),IF($BW808&gt;=2016,1,0),"")</f>
        <v>0.0</v>
      </c>
      <c r="W808" t="str">
        <f>IF(AND(ISNUMBER($BW808),ISNUMBER($BX808)),IF($BW808&gt;=2016,"post-only",IF($BX808&lt;2016,"pre-only","mixed")),"")</f>
        <v>pre-only</v>
      </c>
      <c r="X808">
        <f>IF(AND(ISNUMBER($BW808),ISNUMBER($BX808)),MIN(1,MAX(0,($BX808-2017+1)/($BX808-$BW808+1))),"")</f>
        <v>0.0</v>
      </c>
      <c r="Y808">
        <f>IF(AND(ISNUMBER($BW808),ISNUMBER($BX808)),MIN(1,MAX(0,($BX808-2018+1)/($BX808-$BW808+1))),"")</f>
        <v>0.0</v>
      </c>
      <c r="Z808">
        <f>IF(AND(ISNUMBER($BW808),ISNUMBER($BX808)),MIN(1,MAX(0,($BX808-2019+1)/($BX808-$BW808+1))),"")</f>
        <v>0.0</v>
      </c>
      <c r="AA808">
        <f>IF(ISNUMBER($BX808),IF($BX808&gt;=2017,1,0),"")</f>
        <v>0.0</v>
      </c>
      <c r="AB808">
        <f>IF(ISNUMBER($BX808),IF($BX808&gt;=2018,1,0),"")</f>
        <v>0.0</v>
      </c>
      <c r="AC808">
        <f>IF(ISNUMBER($BX808),IF($BX808&gt;=2019,1,0),"")</f>
        <v>0.0</v>
      </c>
      <c r="AD808">
        <f>IF($L808&lt;&gt;"",IF($L808&gt;2013,1,0),"")</f>
        <v>0.0</v>
      </c>
      <c r="AE808">
        <f>IF($L808&lt;&gt;"",1+IF($L808&gt;2011,1,0)+IF($L808&gt;2014,1,0),"")</f>
        <v>1.0</v>
      </c>
      <c r="AF808" t="inlineStr">
        <is>
          <t>loan (interest rate)</t>
        </is>
      </c>
      <c r="AG808" t="inlineStr">
        <is>
          <t>performance</t>
        </is>
      </c>
      <c r="AH808" t="inlineStr">
        <is>
          <t>non-sensitive</t>
        </is>
      </c>
      <c r="AI808" t="inlineStr">
        <is>
          <t>without ETS/CT</t>
        </is>
      </c>
      <c r="AJ808" t="inlineStr">
        <is>
          <t>without ETS/CT</t>
        </is>
      </c>
      <c r="AK808" t="str">
        <f>IF(AND($CF808&lt;&gt;"",IFERROR(INDEX(subsample_country_map!$B:$B,MATCH($CF808,subsample_country_map!$A:$A,0)),"")&lt;&gt;""),INDEX(subsample_country_map!$B:$B,MATCH($CF808,subsample_country_map!$A:$A,0)),INDEX(lookup!$AA:$AA,MATCH($A808,lookup!$A:$A,0)))</f>
        <v>3_AsiaPac</v>
      </c>
      <c r="AL808" t="str">
        <f>IF(AND($CF808&lt;&gt;"",IFERROR(INDEX(subsample_country_map!$C:$C,MATCH($CF808,subsample_country_map!$A:$A,0)),"")&lt;&gt;""),INDEX(subsample_country_map!$C:$C,MATCH($CF808,subsample_country_map!$A:$A,0)),INDEX(lookup!$AB:$AB,MATCH($A808,lookup!$A:$A,0)))</f>
        <v>2_developing</v>
      </c>
      <c r="AM808" t="str">
        <f>IF(AND($CF808&lt;&gt;"",IFERROR(INDEX(subsample_country_map!$D:$D,MATCH($CF808,subsample_country_map!$A:$A,0)),"")&lt;&gt;""),INDEX(subsample_country_map!$D:$D,MATCH($CF808,subsample_country_map!$A:$A,0)),INDEX(lookup!$AC:$AC,MATCH($A808,lookup!$A:$A,0)))</f>
        <v>2_non_western</v>
      </c>
      <c r="AN808" t="str">
        <f>IF(AND($CF808&lt;&gt;"",IFERROR(INDEX(subsample_country_map!$E:$E,MATCH($CF808,subsample_country_map!$A:$A,0)),"")&lt;&gt;""),INDEX(subsample_country_map!$E:$E,MATCH($CF808,subsample_country_map!$A:$A,0)),INDEX(lookup!$AD:$AD,MATCH($A808,lookup!$A:$A,0)))</f>
        <v>2_civil law</v>
      </c>
      <c r="AO808" t="str">
        <f>INDEX(lookup!$Y:$Y,MATCH($A808,lookup!$A:$A,0))</f>
        <v>0_published</v>
      </c>
      <c r="AP808" t="str">
        <f>INDEX(lookup!$Z:$Z,MATCH($A808,lookup!$A:$A,0))</f>
        <v>1_VHB high</v>
      </c>
      <c r="AQ808" t="str">
        <f>INDEX(lookup!$W:$W,MATCH($A808,lookup!$A:$A,0))</f>
        <v>3_mgmt</v>
      </c>
      <c r="AS808" t="inlineStr">
        <is>
          <t>staging</t>
        </is>
      </c>
      <c r="AT808" t="inlineStr">
        <is>
          <t>good-CER</t>
        </is>
      </c>
      <c r="AU808" t="inlineStr">
        <is>
          <t>cost</t>
        </is>
      </c>
      <c r="AV808" t="inlineStr">
        <is>
          <t>-0.7192</t>
        </is>
      </c>
      <c r="AX808" t="inlineStr">
        <is>
          <t>-3.44</t>
        </is>
      </c>
      <c r="BA808" t="n">
        <v>1599</v>
      </c>
      <c r="BB808" t="inlineStr">
        <is>
          <t>1</t>
        </is>
      </c>
      <c r="BC808" t="inlineStr">
        <is>
          <t>OLS</t>
        </is>
      </c>
      <c r="BD808" t="inlineStr">
        <is>
          <t>two-way:clustering at firm and year level</t>
        </is>
      </c>
      <c r="BE808" t="inlineStr">
        <is>
          <t>none</t>
        </is>
      </c>
      <c r="BI808" t="inlineStr">
        <is>
          <t>Table 6</t>
        </is>
      </c>
      <c r="BJ808" t="inlineStr">
        <is>
          <t>column (6)</t>
        </is>
      </c>
      <c r="BK808" t="inlineStr">
        <is>
          <t>194</t>
        </is>
      </c>
      <c r="BL808" t="inlineStr">
        <is>
          <t>CEP_GROUPt-1 -0.7192*** -3.44</t>
        </is>
      </c>
      <c r="BM808" t="inlineStr">
        <is>
          <t>CEP_GROUPt-1</t>
        </is>
      </c>
      <c r="BN808" t="inlineStr">
        <is>
          <t>IRDt</t>
        </is>
      </c>
      <c r="BO808" t="inlineStr">
        <is>
          <t>original</t>
        </is>
      </c>
      <c r="BP808" t="inlineStr">
        <is>
          <t>Du et al (2015)</t>
        </is>
      </c>
      <c r="BQ808" t="inlineStr">
        <is>
          <t>computed</t>
        </is>
      </c>
      <c r="BT808" t="n">
        <v>0</v>
      </c>
      <c r="BU808" t="inlineStr">
        <is>
          <t>staging_Du_et_al_2017.csv</t>
        </is>
      </c>
      <c r="BW808" t="n">
        <v>2009</v>
      </c>
      <c r="BX808" t="n">
        <v>2011</v>
      </c>
      <c r="BY808" t="inlineStr">
        <is>
          <t>China</t>
        </is>
      </c>
      <c r="BZ808" t="n">
        <v>2010</v>
      </c>
      <c r="CA808" t="n">
        <v>0</v>
      </c>
      <c r="CB808" t="n">
        <v>0</v>
      </c>
      <c r="CC808" t="n">
        <v>0</v>
      </c>
      <c r="CD808" t="n">
        <v>-0.08592113063273189</v>
      </c>
      <c r="CE808" t="n">
        <v>1</v>
      </c>
    </row>
    <row r="809">
      <c r="A809" t="inlineStr">
        <is>
          <t>Du et al (2015)</t>
        </is>
      </c>
      <c r="B809" t="n">
        <v>2114</v>
      </c>
      <c r="C809" t="n">
        <v>-0.08669950010098942</v>
      </c>
      <c r="D809" t="n">
        <v>1296</v>
      </c>
      <c r="E809">
        <f>IF(ISNUMBER($BA809),$BA809,IF(AND(ISNUMBER($D809),ISNUMBER($BW809),ISNUMBER($BX809)),$D809*($BX809-$BW809+1),""))</f>
        <v>1296.0</v>
      </c>
      <c r="H809" t="inlineStr">
        <is>
          <t>partial</t>
        </is>
      </c>
      <c r="I809" t="inlineStr">
        <is>
          <t>T-Statistic available</t>
        </is>
      </c>
      <c r="J809">
        <f>IF($BW809&lt;&gt;"",$BW809,"")</f>
        <v>2009.0</v>
      </c>
      <c r="K809">
        <f>IF($BX809&lt;&gt;"",$BX809,"")</f>
        <v>2011.0</v>
      </c>
      <c r="L809">
        <f>IF(AND(ISNUMBER($BW809),ISNUMBER($BX809)),($BW809+$BX809)/2,"")</f>
        <v>2010.0</v>
      </c>
      <c r="M809">
        <f>IF($L809&lt;&gt;"",$L809,"")</f>
        <v>2010.0</v>
      </c>
      <c r="N809">
        <f>IF(AND(ISNUMBER($BW809),ISNUMBER($BX809)),MIN(1,MAX(0,($BX809-2016+1)/($BX809-$BW809+1))),"")</f>
        <v>0.0</v>
      </c>
      <c r="O809">
        <f>IF(AND(ISNUMBER($BW809),ISNUMBER($BX809)),MIN(1,MAX(0,($BX809-2017+1)/($BX809-$BW809+1))),"")</f>
        <v>0.0</v>
      </c>
      <c r="P809">
        <f>IF(AND(ISNUMBER($BW809),ISNUMBER($BX809)),MIN(1,MAX(0,($BX809-2018+1)/($BX809-$BW809+1))),"")</f>
        <v>0.0</v>
      </c>
      <c r="Q809">
        <f>IF(AND(ISNUMBER($BW809),ISNUMBER($BX809)),MIN(1,MAX(0,($BX809-2019+1)/($BX809-$BW809+1))),"")</f>
        <v>0.0</v>
      </c>
      <c r="R809">
        <f>IF(AND(ISNUMBER($BW809),ISNUMBER($BX809)),MIN(1,MAX(0,($BX809-2016+1)/($BX809-$BW809+1))),"")</f>
        <v>0.0</v>
      </c>
      <c r="S809">
        <f>IF($L809&lt;&gt;"",IF($L809&gt;=2015.5,1,0),"")</f>
        <v>0.0</v>
      </c>
      <c r="T809">
        <f>IF($L809&lt;&gt;"",IF($L809&gt;=2016,1,0),"")</f>
        <v>0.0</v>
      </c>
      <c r="U809">
        <f>IF(ISNUMBER($BX809),IF($BX809&gt;=2016,1,0),"")</f>
        <v>0.0</v>
      </c>
      <c r="V809">
        <f>IF(ISNUMBER($BW809),IF($BW809&gt;=2016,1,0),"")</f>
        <v>0.0</v>
      </c>
      <c r="W809" t="str">
        <f>IF(AND(ISNUMBER($BW809),ISNUMBER($BX809)),IF($BW809&gt;=2016,"post-only",IF($BX809&lt;2016,"pre-only","mixed")),"")</f>
        <v>pre-only</v>
      </c>
      <c r="X809">
        <f>IF(AND(ISNUMBER($BW809),ISNUMBER($BX809)),MIN(1,MAX(0,($BX809-2017+1)/($BX809-$BW809+1))),"")</f>
        <v>0.0</v>
      </c>
      <c r="Y809">
        <f>IF(AND(ISNUMBER($BW809),ISNUMBER($BX809)),MIN(1,MAX(0,($BX809-2018+1)/($BX809-$BW809+1))),"")</f>
        <v>0.0</v>
      </c>
      <c r="Z809">
        <f>IF(AND(ISNUMBER($BW809),ISNUMBER($BX809)),MIN(1,MAX(0,($BX809-2019+1)/($BX809-$BW809+1))),"")</f>
        <v>0.0</v>
      </c>
      <c r="AA809">
        <f>IF(ISNUMBER($BX809),IF($BX809&gt;=2017,1,0),"")</f>
        <v>0.0</v>
      </c>
      <c r="AB809">
        <f>IF(ISNUMBER($BX809),IF($BX809&gt;=2018,1,0),"")</f>
        <v>0.0</v>
      </c>
      <c r="AC809">
        <f>IF(ISNUMBER($BX809),IF($BX809&gt;=2019,1,0),"")</f>
        <v>0.0</v>
      </c>
      <c r="AD809">
        <f>IF($L809&lt;&gt;"",IF($L809&gt;2013,1,0),"")</f>
        <v>0.0</v>
      </c>
      <c r="AE809">
        <f>IF($L809&lt;&gt;"",1+IF($L809&gt;2011,1,0)+IF($L809&gt;2014,1,0),"")</f>
        <v>1.0</v>
      </c>
      <c r="AF809" t="inlineStr">
        <is>
          <t>loan (interest rate)</t>
        </is>
      </c>
      <c r="AG809" t="inlineStr">
        <is>
          <t>performance</t>
        </is>
      </c>
      <c r="AH809" t="inlineStr">
        <is>
          <t>non-sensitive</t>
        </is>
      </c>
      <c r="AI809" t="inlineStr">
        <is>
          <t>without ETS/CT</t>
        </is>
      </c>
      <c r="AJ809" t="inlineStr">
        <is>
          <t>without ETS/CT</t>
        </is>
      </c>
      <c r="AK809" t="str">
        <f>IF(AND($CF809&lt;&gt;"",IFERROR(INDEX(subsample_country_map!$B:$B,MATCH($CF809,subsample_country_map!$A:$A,0)),"")&lt;&gt;""),INDEX(subsample_country_map!$B:$B,MATCH($CF809,subsample_country_map!$A:$A,0)),INDEX(lookup!$AA:$AA,MATCH($A809,lookup!$A:$A,0)))</f>
        <v>3_AsiaPac</v>
      </c>
      <c r="AL809" t="str">
        <f>IF(AND($CF809&lt;&gt;"",IFERROR(INDEX(subsample_country_map!$C:$C,MATCH($CF809,subsample_country_map!$A:$A,0)),"")&lt;&gt;""),INDEX(subsample_country_map!$C:$C,MATCH($CF809,subsample_country_map!$A:$A,0)),INDEX(lookup!$AB:$AB,MATCH($A809,lookup!$A:$A,0)))</f>
        <v>2_developing</v>
      </c>
      <c r="AM809" t="str">
        <f>IF(AND($CF809&lt;&gt;"",IFERROR(INDEX(subsample_country_map!$D:$D,MATCH($CF809,subsample_country_map!$A:$A,0)),"")&lt;&gt;""),INDEX(subsample_country_map!$D:$D,MATCH($CF809,subsample_country_map!$A:$A,0)),INDEX(lookup!$AC:$AC,MATCH($A809,lookup!$A:$A,0)))</f>
        <v>2_non_western</v>
      </c>
      <c r="AN809" t="str">
        <f>IF(AND($CF809&lt;&gt;"",IFERROR(INDEX(subsample_country_map!$E:$E,MATCH($CF809,subsample_country_map!$A:$A,0)),"")&lt;&gt;""),INDEX(subsample_country_map!$E:$E,MATCH($CF809,subsample_country_map!$A:$A,0)),INDEX(lookup!$AD:$AD,MATCH($A809,lookup!$A:$A,0)))</f>
        <v>2_civil law</v>
      </c>
      <c r="AO809" t="str">
        <f>INDEX(lookup!$Y:$Y,MATCH($A809,lookup!$A:$A,0))</f>
        <v>0_published</v>
      </c>
      <c r="AP809" t="str">
        <f>INDEX(lookup!$Z:$Z,MATCH($A809,lookup!$A:$A,0))</f>
        <v>1_VHB high</v>
      </c>
      <c r="AQ809" t="str">
        <f>INDEX(lookup!$W:$W,MATCH($A809,lookup!$A:$A,0))</f>
        <v>3_mgmt</v>
      </c>
      <c r="AS809" t="inlineStr">
        <is>
          <t>staging</t>
        </is>
      </c>
      <c r="AT809" t="inlineStr">
        <is>
          <t>good-CER</t>
        </is>
      </c>
      <c r="AU809" t="inlineStr">
        <is>
          <t>cost</t>
        </is>
      </c>
      <c r="AV809" t="inlineStr">
        <is>
          <t>-0.0998</t>
        </is>
      </c>
      <c r="AX809" t="inlineStr">
        <is>
          <t>-3.48</t>
        </is>
      </c>
      <c r="BA809" t="n">
        <v>1296</v>
      </c>
      <c r="BB809" t="inlineStr">
        <is>
          <t>1</t>
        </is>
      </c>
      <c r="BC809" t="inlineStr">
        <is>
          <t>OLS</t>
        </is>
      </c>
      <c r="BD809" t="inlineStr">
        <is>
          <t>two-way:clustering at firm and year level</t>
        </is>
      </c>
      <c r="BE809" t="inlineStr">
        <is>
          <t>other:propensity score matching</t>
        </is>
      </c>
      <c r="BF809" t="inlineStr">
        <is>
          <t>propensity score matching sample</t>
        </is>
      </c>
      <c r="BI809" t="inlineStr">
        <is>
          <t>Table 8</t>
        </is>
      </c>
      <c r="BJ809" t="inlineStr">
        <is>
          <t>column (2)</t>
        </is>
      </c>
      <c r="BK809" t="inlineStr">
        <is>
          <t>197</t>
        </is>
      </c>
      <c r="BL809" t="inlineStr">
        <is>
          <t>CEPt-1 -0.0998*** -3.48</t>
        </is>
      </c>
      <c r="BM809" t="inlineStr">
        <is>
          <t>CEPt-1</t>
        </is>
      </c>
      <c r="BN809" t="inlineStr">
        <is>
          <t>IRDt</t>
        </is>
      </c>
      <c r="BO809" t="inlineStr">
        <is>
          <t>original</t>
        </is>
      </c>
      <c r="BP809" t="inlineStr">
        <is>
          <t>Du et al (2015)</t>
        </is>
      </c>
      <c r="BQ809" t="inlineStr">
        <is>
          <t>v10-adopted</t>
        </is>
      </c>
      <c r="BT809" t="n">
        <v>0</v>
      </c>
      <c r="BU809" t="inlineStr">
        <is>
          <t>staging_Du_et_al_2017.csv</t>
        </is>
      </c>
      <c r="BW809" t="n">
        <v>2009</v>
      </c>
      <c r="BX809" t="n">
        <v>2011</v>
      </c>
      <c r="BY809" t="inlineStr">
        <is>
          <t>China</t>
        </is>
      </c>
      <c r="BZ809" t="n">
        <v>2010</v>
      </c>
      <c r="CA809" t="n">
        <v>0</v>
      </c>
      <c r="CB809" t="n">
        <v>0</v>
      </c>
      <c r="CC809" t="n">
        <v>0</v>
      </c>
      <c r="CD809" t="n">
        <v>-0.08691771950045184</v>
      </c>
      <c r="CE809" t="n">
        <v>1</v>
      </c>
    </row>
    <row r="810">
      <c r="A810" t="inlineStr">
        <is>
          <t>Du et al (2015)</t>
        </is>
      </c>
      <c r="B810" t="n">
        <v>2115</v>
      </c>
      <c r="C810" t="n">
        <v>-0.114772623588519</v>
      </c>
      <c r="D810" t="n">
        <v>1296</v>
      </c>
      <c r="E810">
        <f>IF(ISNUMBER($BA810),$BA810,IF(AND(ISNUMBER($D810),ISNUMBER($BW810),ISNUMBER($BX810)),$D810*($BX810-$BW810+1),""))</f>
        <v>1296.0</v>
      </c>
      <c r="H810" t="inlineStr">
        <is>
          <t>partial</t>
        </is>
      </c>
      <c r="I810" t="inlineStr">
        <is>
          <t>T-Statistic available</t>
        </is>
      </c>
      <c r="J810">
        <f>IF($BW810&lt;&gt;"",$BW810,"")</f>
        <v>2009.0</v>
      </c>
      <c r="K810">
        <f>IF($BX810&lt;&gt;"",$BX810,"")</f>
        <v>2011.0</v>
      </c>
      <c r="L810">
        <f>IF(AND(ISNUMBER($BW810),ISNUMBER($BX810)),($BW810+$BX810)/2,"")</f>
        <v>2010.0</v>
      </c>
      <c r="M810">
        <f>IF($L810&lt;&gt;"",$L810,"")</f>
        <v>2010.0</v>
      </c>
      <c r="N810">
        <f>IF(AND(ISNUMBER($BW810),ISNUMBER($BX810)),MIN(1,MAX(0,($BX810-2016+1)/($BX810-$BW810+1))),"")</f>
        <v>0.0</v>
      </c>
      <c r="O810">
        <f>IF(AND(ISNUMBER($BW810),ISNUMBER($BX810)),MIN(1,MAX(0,($BX810-2017+1)/($BX810-$BW810+1))),"")</f>
        <v>0.0</v>
      </c>
      <c r="P810">
        <f>IF(AND(ISNUMBER($BW810),ISNUMBER($BX810)),MIN(1,MAX(0,($BX810-2018+1)/($BX810-$BW810+1))),"")</f>
        <v>0.0</v>
      </c>
      <c r="Q810">
        <f>IF(AND(ISNUMBER($BW810),ISNUMBER($BX810)),MIN(1,MAX(0,($BX810-2019+1)/($BX810-$BW810+1))),"")</f>
        <v>0.0</v>
      </c>
      <c r="R810">
        <f>IF(AND(ISNUMBER($BW810),ISNUMBER($BX810)),MIN(1,MAX(0,($BX810-2016+1)/($BX810-$BW810+1))),"")</f>
        <v>0.0</v>
      </c>
      <c r="S810">
        <f>IF($L810&lt;&gt;"",IF($L810&gt;=2015.5,1,0),"")</f>
        <v>0.0</v>
      </c>
      <c r="T810">
        <f>IF($L810&lt;&gt;"",IF($L810&gt;=2016,1,0),"")</f>
        <v>0.0</v>
      </c>
      <c r="U810">
        <f>IF(ISNUMBER($BX810),IF($BX810&gt;=2016,1,0),"")</f>
        <v>0.0</v>
      </c>
      <c r="V810">
        <f>IF(ISNUMBER($BW810),IF($BW810&gt;=2016,1,0),"")</f>
        <v>0.0</v>
      </c>
      <c r="W810" t="str">
        <f>IF(AND(ISNUMBER($BW810),ISNUMBER($BX810)),IF($BW810&gt;=2016,"post-only",IF($BX810&lt;2016,"pre-only","mixed")),"")</f>
        <v>pre-only</v>
      </c>
      <c r="X810">
        <f>IF(AND(ISNUMBER($BW810),ISNUMBER($BX810)),MIN(1,MAX(0,($BX810-2017+1)/($BX810-$BW810+1))),"")</f>
        <v>0.0</v>
      </c>
      <c r="Y810">
        <f>IF(AND(ISNUMBER($BW810),ISNUMBER($BX810)),MIN(1,MAX(0,($BX810-2018+1)/($BX810-$BW810+1))),"")</f>
        <v>0.0</v>
      </c>
      <c r="Z810">
        <f>IF(AND(ISNUMBER($BW810),ISNUMBER($BX810)),MIN(1,MAX(0,($BX810-2019+1)/($BX810-$BW810+1))),"")</f>
        <v>0.0</v>
      </c>
      <c r="AA810">
        <f>IF(ISNUMBER($BX810),IF($BX810&gt;=2017,1,0),"")</f>
        <v>0.0</v>
      </c>
      <c r="AB810">
        <f>IF(ISNUMBER($BX810),IF($BX810&gt;=2018,1,0),"")</f>
        <v>0.0</v>
      </c>
      <c r="AC810">
        <f>IF(ISNUMBER($BX810),IF($BX810&gt;=2019,1,0),"")</f>
        <v>0.0</v>
      </c>
      <c r="AD810">
        <f>IF($L810&lt;&gt;"",IF($L810&gt;2013,1,0),"")</f>
        <v>0.0</v>
      </c>
      <c r="AE810">
        <f>IF($L810&lt;&gt;"",1+IF($L810&gt;2011,1,0)+IF($L810&gt;2014,1,0),"")</f>
        <v>1.0</v>
      </c>
      <c r="AF810" t="inlineStr">
        <is>
          <t>loan (interest rate)</t>
        </is>
      </c>
      <c r="AG810" t="inlineStr">
        <is>
          <t>performance</t>
        </is>
      </c>
      <c r="AH810" t="inlineStr">
        <is>
          <t>non-sensitive</t>
        </is>
      </c>
      <c r="AI810" t="inlineStr">
        <is>
          <t>without ETS/CT</t>
        </is>
      </c>
      <c r="AJ810" t="inlineStr">
        <is>
          <t>without ETS/CT</t>
        </is>
      </c>
      <c r="AK810" t="str">
        <f>IF(AND($CF810&lt;&gt;"",IFERROR(INDEX(subsample_country_map!$B:$B,MATCH($CF810,subsample_country_map!$A:$A,0)),"")&lt;&gt;""),INDEX(subsample_country_map!$B:$B,MATCH($CF810,subsample_country_map!$A:$A,0)),INDEX(lookup!$AA:$AA,MATCH($A810,lookup!$A:$A,0)))</f>
        <v>3_AsiaPac</v>
      </c>
      <c r="AL810" t="str">
        <f>IF(AND($CF810&lt;&gt;"",IFERROR(INDEX(subsample_country_map!$C:$C,MATCH($CF810,subsample_country_map!$A:$A,0)),"")&lt;&gt;""),INDEX(subsample_country_map!$C:$C,MATCH($CF810,subsample_country_map!$A:$A,0)),INDEX(lookup!$AB:$AB,MATCH($A810,lookup!$A:$A,0)))</f>
        <v>2_developing</v>
      </c>
      <c r="AM810" t="str">
        <f>IF(AND($CF810&lt;&gt;"",IFERROR(INDEX(subsample_country_map!$D:$D,MATCH($CF810,subsample_country_map!$A:$A,0)),"")&lt;&gt;""),INDEX(subsample_country_map!$D:$D,MATCH($CF810,subsample_country_map!$A:$A,0)),INDEX(lookup!$AC:$AC,MATCH($A810,lookup!$A:$A,0)))</f>
        <v>2_non_western</v>
      </c>
      <c r="AN810" t="str">
        <f>IF(AND($CF810&lt;&gt;"",IFERROR(INDEX(subsample_country_map!$E:$E,MATCH($CF810,subsample_country_map!$A:$A,0)),"")&lt;&gt;""),INDEX(subsample_country_map!$E:$E,MATCH($CF810,subsample_country_map!$A:$A,0)),INDEX(lookup!$AD:$AD,MATCH($A810,lookup!$A:$A,0)))</f>
        <v>2_civil law</v>
      </c>
      <c r="AO810" t="str">
        <f>INDEX(lookup!$Y:$Y,MATCH($A810,lookup!$A:$A,0))</f>
        <v>0_published</v>
      </c>
      <c r="AP810" t="str">
        <f>INDEX(lookup!$Z:$Z,MATCH($A810,lookup!$A:$A,0))</f>
        <v>1_VHB high</v>
      </c>
      <c r="AQ810" t="str">
        <f>INDEX(lookup!$W:$W,MATCH($A810,lookup!$A:$A,0))</f>
        <v>3_mgmt</v>
      </c>
      <c r="AS810" t="inlineStr">
        <is>
          <t>staging</t>
        </is>
      </c>
      <c r="AT810" t="inlineStr">
        <is>
          <t>good-CER</t>
        </is>
      </c>
      <c r="AU810" t="inlineStr">
        <is>
          <t>cost</t>
        </is>
      </c>
      <c r="AV810" t="inlineStr">
        <is>
          <t>-0.1081</t>
        </is>
      </c>
      <c r="AX810" t="inlineStr">
        <is>
          <t>-4.04</t>
        </is>
      </c>
      <c r="BA810" t="n">
        <v>1296</v>
      </c>
      <c r="BB810" t="inlineStr">
        <is>
          <t>1</t>
        </is>
      </c>
      <c r="BC810" t="inlineStr">
        <is>
          <t>OLS</t>
        </is>
      </c>
      <c r="BD810" t="inlineStr">
        <is>
          <t>two-way:clustering at firm and year level</t>
        </is>
      </c>
      <c r="BE810" t="inlineStr">
        <is>
          <t>other:propensity score matching</t>
        </is>
      </c>
      <c r="BF810" t="inlineStr">
        <is>
          <t>propensity score matching sample</t>
        </is>
      </c>
      <c r="BI810" t="inlineStr">
        <is>
          <t>Table 8</t>
        </is>
      </c>
      <c r="BJ810" t="inlineStr">
        <is>
          <t>column (3)</t>
        </is>
      </c>
      <c r="BK810" t="inlineStr">
        <is>
          <t>197</t>
        </is>
      </c>
      <c r="BL810" t="inlineStr">
        <is>
          <t>CEPt-1 -0.1081*** -4.04</t>
        </is>
      </c>
      <c r="BM810" t="inlineStr">
        <is>
          <t>CEPt-1</t>
        </is>
      </c>
      <c r="BN810" t="inlineStr">
        <is>
          <t>IRDt</t>
        </is>
      </c>
      <c r="BO810" t="inlineStr">
        <is>
          <t>original</t>
        </is>
      </c>
      <c r="BP810" t="inlineStr">
        <is>
          <t>Du et al (2015)</t>
        </is>
      </c>
      <c r="BQ810" t="inlineStr">
        <is>
          <t>v10-adopted</t>
        </is>
      </c>
      <c r="BT810" t="n">
        <v>0</v>
      </c>
      <c r="BU810" t="inlineStr">
        <is>
          <t>staging_Du_et_al_2017.csv</t>
        </is>
      </c>
      <c r="BW810" t="n">
        <v>2009</v>
      </c>
      <c r="BX810" t="n">
        <v>2011</v>
      </c>
      <c r="BY810" t="inlineStr">
        <is>
          <t>China</t>
        </is>
      </c>
      <c r="BZ810" t="n">
        <v>2010</v>
      </c>
      <c r="CA810" t="n">
        <v>0</v>
      </c>
      <c r="CB810" t="n">
        <v>0</v>
      </c>
      <c r="CC810" t="n">
        <v>0</v>
      </c>
      <c r="CD810" t="n">
        <v>-0.1152806017790595</v>
      </c>
      <c r="CE810" t="n">
        <v>1</v>
      </c>
    </row>
    <row r="811">
      <c r="A811" t="inlineStr">
        <is>
          <t>Du et al (2015)</t>
        </is>
      </c>
      <c r="B811" t="n">
        <v>2116</v>
      </c>
      <c r="C811" t="n">
        <v>-0.108287964603825</v>
      </c>
      <c r="D811" t="n">
        <v>642</v>
      </c>
      <c r="E811">
        <f>IF(ISNUMBER($BA811),$BA811,IF(AND(ISNUMBER($D811),ISNUMBER($BW811),ISNUMBER($BX811)),$D811*($BX811-$BW811+1),""))</f>
        <v>642.0</v>
      </c>
      <c r="H811" t="inlineStr">
        <is>
          <t>partial</t>
        </is>
      </c>
      <c r="I811" t="inlineStr">
        <is>
          <t>T-Statistic available</t>
        </is>
      </c>
      <c r="J811">
        <f>IF($BW811&lt;&gt;"",$BW811,"")</f>
        <v>2009.0</v>
      </c>
      <c r="K811">
        <f>IF($BX811&lt;&gt;"",$BX811,"")</f>
        <v>2011.0</v>
      </c>
      <c r="L811">
        <f>IF(AND(ISNUMBER($BW811),ISNUMBER($BX811)),($BW811+$BX811)/2,"")</f>
        <v>2010.0</v>
      </c>
      <c r="M811">
        <f>IF($L811&lt;&gt;"",$L811,"")</f>
        <v>2010.0</v>
      </c>
      <c r="N811">
        <f>IF(AND(ISNUMBER($BW811),ISNUMBER($BX811)),MIN(1,MAX(0,($BX811-2016+1)/($BX811-$BW811+1))),"")</f>
        <v>0.0</v>
      </c>
      <c r="O811">
        <f>IF(AND(ISNUMBER($BW811),ISNUMBER($BX811)),MIN(1,MAX(0,($BX811-2017+1)/($BX811-$BW811+1))),"")</f>
        <v>0.0</v>
      </c>
      <c r="P811">
        <f>IF(AND(ISNUMBER($BW811),ISNUMBER($BX811)),MIN(1,MAX(0,($BX811-2018+1)/($BX811-$BW811+1))),"")</f>
        <v>0.0</v>
      </c>
      <c r="Q811">
        <f>IF(AND(ISNUMBER($BW811),ISNUMBER($BX811)),MIN(1,MAX(0,($BX811-2019+1)/($BX811-$BW811+1))),"")</f>
        <v>0.0</v>
      </c>
      <c r="R811">
        <f>IF(AND(ISNUMBER($BW811),ISNUMBER($BX811)),MIN(1,MAX(0,($BX811-2016+1)/($BX811-$BW811+1))),"")</f>
        <v>0.0</v>
      </c>
      <c r="S811">
        <f>IF($L811&lt;&gt;"",IF($L811&gt;=2015.5,1,0),"")</f>
        <v>0.0</v>
      </c>
      <c r="T811">
        <f>IF($L811&lt;&gt;"",IF($L811&gt;=2016,1,0),"")</f>
        <v>0.0</v>
      </c>
      <c r="U811">
        <f>IF(ISNUMBER($BX811),IF($BX811&gt;=2016,1,0),"")</f>
        <v>0.0</v>
      </c>
      <c r="V811">
        <f>IF(ISNUMBER($BW811),IF($BW811&gt;=2016,1,0),"")</f>
        <v>0.0</v>
      </c>
      <c r="W811" t="str">
        <f>IF(AND(ISNUMBER($BW811),ISNUMBER($BX811)),IF($BW811&gt;=2016,"post-only",IF($BX811&lt;2016,"pre-only","mixed")),"")</f>
        <v>pre-only</v>
      </c>
      <c r="X811">
        <f>IF(AND(ISNUMBER($BW811),ISNUMBER($BX811)),MIN(1,MAX(0,($BX811-2017+1)/($BX811-$BW811+1))),"")</f>
        <v>0.0</v>
      </c>
      <c r="Y811">
        <f>IF(AND(ISNUMBER($BW811),ISNUMBER($BX811)),MIN(1,MAX(0,($BX811-2018+1)/($BX811-$BW811+1))),"")</f>
        <v>0.0</v>
      </c>
      <c r="Z811">
        <f>IF(AND(ISNUMBER($BW811),ISNUMBER($BX811)),MIN(1,MAX(0,($BX811-2019+1)/($BX811-$BW811+1))),"")</f>
        <v>0.0</v>
      </c>
      <c r="AA811">
        <f>IF(ISNUMBER($BX811),IF($BX811&gt;=2017,1,0),"")</f>
        <v>0.0</v>
      </c>
      <c r="AB811">
        <f>IF(ISNUMBER($BX811),IF($BX811&gt;=2018,1,0),"")</f>
        <v>0.0</v>
      </c>
      <c r="AC811">
        <f>IF(ISNUMBER($BX811),IF($BX811&gt;=2019,1,0),"")</f>
        <v>0.0</v>
      </c>
      <c r="AD811">
        <f>IF($L811&lt;&gt;"",IF($L811&gt;2013,1,0),"")</f>
        <v>0.0</v>
      </c>
      <c r="AE811">
        <f>IF($L811&lt;&gt;"",1+IF($L811&gt;2011,1,0)+IF($L811&gt;2014,1,0),"")</f>
        <v>1.0</v>
      </c>
      <c r="AF811" t="inlineStr">
        <is>
          <t>loan (interest rate)</t>
        </is>
      </c>
      <c r="AG811" t="inlineStr">
        <is>
          <t>performance</t>
        </is>
      </c>
      <c r="AH811" t="inlineStr">
        <is>
          <t>non-sensitive</t>
        </is>
      </c>
      <c r="AI811" t="inlineStr">
        <is>
          <t>without ETS/CT</t>
        </is>
      </c>
      <c r="AJ811" t="inlineStr">
        <is>
          <t>without ETS/CT</t>
        </is>
      </c>
      <c r="AK811" t="str">
        <f>IF(AND($CF811&lt;&gt;"",IFERROR(INDEX(subsample_country_map!$B:$B,MATCH($CF811,subsample_country_map!$A:$A,0)),"")&lt;&gt;""),INDEX(subsample_country_map!$B:$B,MATCH($CF811,subsample_country_map!$A:$A,0)),INDEX(lookup!$AA:$AA,MATCH($A811,lookup!$A:$A,0)))</f>
        <v>3_AsiaPac</v>
      </c>
      <c r="AL811" t="str">
        <f>IF(AND($CF811&lt;&gt;"",IFERROR(INDEX(subsample_country_map!$C:$C,MATCH($CF811,subsample_country_map!$A:$A,0)),"")&lt;&gt;""),INDEX(subsample_country_map!$C:$C,MATCH($CF811,subsample_country_map!$A:$A,0)),INDEX(lookup!$AB:$AB,MATCH($A811,lookup!$A:$A,0)))</f>
        <v>2_developing</v>
      </c>
      <c r="AM811" t="str">
        <f>IF(AND($CF811&lt;&gt;"",IFERROR(INDEX(subsample_country_map!$D:$D,MATCH($CF811,subsample_country_map!$A:$A,0)),"")&lt;&gt;""),INDEX(subsample_country_map!$D:$D,MATCH($CF811,subsample_country_map!$A:$A,0)),INDEX(lookup!$AC:$AC,MATCH($A811,lookup!$A:$A,0)))</f>
        <v>2_non_western</v>
      </c>
      <c r="AN811" t="str">
        <f>IF(AND($CF811&lt;&gt;"",IFERROR(INDEX(subsample_country_map!$E:$E,MATCH($CF811,subsample_country_map!$A:$A,0)),"")&lt;&gt;""),INDEX(subsample_country_map!$E:$E,MATCH($CF811,subsample_country_map!$A:$A,0)),INDEX(lookup!$AD:$AD,MATCH($A811,lookup!$A:$A,0)))</f>
        <v>2_civil law</v>
      </c>
      <c r="AO811" t="str">
        <f>INDEX(lookup!$Y:$Y,MATCH($A811,lookup!$A:$A,0))</f>
        <v>0_published</v>
      </c>
      <c r="AP811" t="str">
        <f>INDEX(lookup!$Z:$Z,MATCH($A811,lookup!$A:$A,0))</f>
        <v>1_VHB high</v>
      </c>
      <c r="AQ811" t="str">
        <f>INDEX(lookup!$W:$W,MATCH($A811,lookup!$A:$A,0))</f>
        <v>3_mgmt</v>
      </c>
      <c r="AS811" t="inlineStr">
        <is>
          <t>staging</t>
        </is>
      </c>
      <c r="AT811" t="inlineStr">
        <is>
          <t>good-CER</t>
        </is>
      </c>
      <c r="AU811" t="inlineStr">
        <is>
          <t>cost</t>
        </is>
      </c>
      <c r="AV811" t="inlineStr">
        <is>
          <t>-0.0935</t>
        </is>
      </c>
      <c r="AX811" t="inlineStr">
        <is>
          <t>-2.76</t>
        </is>
      </c>
      <c r="BA811" t="n">
        <v>642</v>
      </c>
      <c r="BB811" t="inlineStr">
        <is>
          <t>1</t>
        </is>
      </c>
      <c r="BC811" t="inlineStr">
        <is>
          <t>OLS</t>
        </is>
      </c>
      <c r="BD811" t="inlineStr">
        <is>
          <t>two-way:clustering at firm and year level</t>
        </is>
      </c>
      <c r="BE811" t="inlineStr">
        <is>
          <t>other:CEP extreme-rank groups</t>
        </is>
      </c>
      <c r="BF811" t="inlineStr">
        <is>
          <t>firm-year observations whose scores of corporate environmental performance rank in the highest 20 % and the lowest 20 % groups</t>
        </is>
      </c>
      <c r="BI811" t="inlineStr">
        <is>
          <t>Table 9</t>
        </is>
      </c>
      <c r="BJ811" t="inlineStr">
        <is>
          <t>column (1)</t>
        </is>
      </c>
      <c r="BK811" t="inlineStr">
        <is>
          <t>198</t>
        </is>
      </c>
      <c r="BL811" t="inlineStr">
        <is>
          <t>CEP_GROUP_DUMt-1 -0.0935*** -2.76</t>
        </is>
      </c>
      <c r="BM811" t="inlineStr">
        <is>
          <t>CEP_GROUP_DUMt-1</t>
        </is>
      </c>
      <c r="BN811" t="inlineStr">
        <is>
          <t>IRDt</t>
        </is>
      </c>
      <c r="BO811" t="inlineStr">
        <is>
          <t>original</t>
        </is>
      </c>
      <c r="BP811" t="inlineStr">
        <is>
          <t>Du et al (2015)</t>
        </is>
      </c>
      <c r="BQ811" t="inlineStr">
        <is>
          <t>computed</t>
        </is>
      </c>
      <c r="BT811" t="n">
        <v>0</v>
      </c>
      <c r="BU811" t="inlineStr">
        <is>
          <t>staging_Du_et_al_2017.csv</t>
        </is>
      </c>
      <c r="BW811" t="n">
        <v>2009</v>
      </c>
      <c r="BX811" t="n">
        <v>2011</v>
      </c>
      <c r="BY811" t="inlineStr">
        <is>
          <t>China</t>
        </is>
      </c>
      <c r="BZ811" t="n">
        <v>2010</v>
      </c>
      <c r="CA811" t="n">
        <v>0</v>
      </c>
      <c r="CB811" t="n">
        <v>0</v>
      </c>
      <c r="CC811" t="n">
        <v>0</v>
      </c>
      <c r="CD811" t="n">
        <v>-0.108714239603114</v>
      </c>
      <c r="CE811" t="n">
        <v>1</v>
      </c>
    </row>
    <row r="812">
      <c r="A812" t="inlineStr">
        <is>
          <t>Du et al (2015)</t>
        </is>
      </c>
      <c r="B812" t="n">
        <v>2117</v>
      </c>
      <c r="C812" t="n">
        <v>-0.1793793483534219</v>
      </c>
      <c r="D812" t="n">
        <v>642</v>
      </c>
      <c r="E812">
        <f>IF(ISNUMBER($BA812),$BA812,IF(AND(ISNUMBER($D812),ISNUMBER($BW812),ISNUMBER($BX812)),$D812*($BX812-$BW812+1),""))</f>
        <v>642.0</v>
      </c>
      <c r="H812" t="inlineStr">
        <is>
          <t>partial</t>
        </is>
      </c>
      <c r="I812" t="inlineStr">
        <is>
          <t>T-Statistic available</t>
        </is>
      </c>
      <c r="J812">
        <f>IF($BW812&lt;&gt;"",$BW812,"")</f>
        <v>2009.0</v>
      </c>
      <c r="K812">
        <f>IF($BX812&lt;&gt;"",$BX812,"")</f>
        <v>2011.0</v>
      </c>
      <c r="L812">
        <f>IF(AND(ISNUMBER($BW812),ISNUMBER($BX812)),($BW812+$BX812)/2,"")</f>
        <v>2010.0</v>
      </c>
      <c r="M812">
        <f>IF($L812&lt;&gt;"",$L812,"")</f>
        <v>2010.0</v>
      </c>
      <c r="N812">
        <f>IF(AND(ISNUMBER($BW812),ISNUMBER($BX812)),MIN(1,MAX(0,($BX812-2016+1)/($BX812-$BW812+1))),"")</f>
        <v>0.0</v>
      </c>
      <c r="O812">
        <f>IF(AND(ISNUMBER($BW812),ISNUMBER($BX812)),MIN(1,MAX(0,($BX812-2017+1)/($BX812-$BW812+1))),"")</f>
        <v>0.0</v>
      </c>
      <c r="P812">
        <f>IF(AND(ISNUMBER($BW812),ISNUMBER($BX812)),MIN(1,MAX(0,($BX812-2018+1)/($BX812-$BW812+1))),"")</f>
        <v>0.0</v>
      </c>
      <c r="Q812">
        <f>IF(AND(ISNUMBER($BW812),ISNUMBER($BX812)),MIN(1,MAX(0,($BX812-2019+1)/($BX812-$BW812+1))),"")</f>
        <v>0.0</v>
      </c>
      <c r="R812">
        <f>IF(AND(ISNUMBER($BW812),ISNUMBER($BX812)),MIN(1,MAX(0,($BX812-2016+1)/($BX812-$BW812+1))),"")</f>
        <v>0.0</v>
      </c>
      <c r="S812">
        <f>IF($L812&lt;&gt;"",IF($L812&gt;=2015.5,1,0),"")</f>
        <v>0.0</v>
      </c>
      <c r="T812">
        <f>IF($L812&lt;&gt;"",IF($L812&gt;=2016,1,0),"")</f>
        <v>0.0</v>
      </c>
      <c r="U812">
        <f>IF(ISNUMBER($BX812),IF($BX812&gt;=2016,1,0),"")</f>
        <v>0.0</v>
      </c>
      <c r="V812">
        <f>IF(ISNUMBER($BW812),IF($BW812&gt;=2016,1,0),"")</f>
        <v>0.0</v>
      </c>
      <c r="W812" t="str">
        <f>IF(AND(ISNUMBER($BW812),ISNUMBER($BX812)),IF($BW812&gt;=2016,"post-only",IF($BX812&lt;2016,"pre-only","mixed")),"")</f>
        <v>pre-only</v>
      </c>
      <c r="X812">
        <f>IF(AND(ISNUMBER($BW812),ISNUMBER($BX812)),MIN(1,MAX(0,($BX812-2017+1)/($BX812-$BW812+1))),"")</f>
        <v>0.0</v>
      </c>
      <c r="Y812">
        <f>IF(AND(ISNUMBER($BW812),ISNUMBER($BX812)),MIN(1,MAX(0,($BX812-2018+1)/($BX812-$BW812+1))),"")</f>
        <v>0.0</v>
      </c>
      <c r="Z812">
        <f>IF(AND(ISNUMBER($BW812),ISNUMBER($BX812)),MIN(1,MAX(0,($BX812-2019+1)/($BX812-$BW812+1))),"")</f>
        <v>0.0</v>
      </c>
      <c r="AA812">
        <f>IF(ISNUMBER($BX812),IF($BX812&gt;=2017,1,0),"")</f>
        <v>0.0</v>
      </c>
      <c r="AB812">
        <f>IF(ISNUMBER($BX812),IF($BX812&gt;=2018,1,0),"")</f>
        <v>0.0</v>
      </c>
      <c r="AC812">
        <f>IF(ISNUMBER($BX812),IF($BX812&gt;=2019,1,0),"")</f>
        <v>0.0</v>
      </c>
      <c r="AD812">
        <f>IF($L812&lt;&gt;"",IF($L812&gt;2013,1,0),"")</f>
        <v>0.0</v>
      </c>
      <c r="AE812">
        <f>IF($L812&lt;&gt;"",1+IF($L812&gt;2011,1,0)+IF($L812&gt;2014,1,0),"")</f>
        <v>1.0</v>
      </c>
      <c r="AF812" t="inlineStr">
        <is>
          <t>loan (interest rate)</t>
        </is>
      </c>
      <c r="AG812" t="inlineStr">
        <is>
          <t>performance</t>
        </is>
      </c>
      <c r="AH812" t="inlineStr">
        <is>
          <t>non-sensitive</t>
        </is>
      </c>
      <c r="AI812" t="inlineStr">
        <is>
          <t>without ETS/CT</t>
        </is>
      </c>
      <c r="AJ812" t="inlineStr">
        <is>
          <t>without ETS/CT</t>
        </is>
      </c>
      <c r="AK812" t="str">
        <f>IF(AND($CF812&lt;&gt;"",IFERROR(INDEX(subsample_country_map!$B:$B,MATCH($CF812,subsample_country_map!$A:$A,0)),"")&lt;&gt;""),INDEX(subsample_country_map!$B:$B,MATCH($CF812,subsample_country_map!$A:$A,0)),INDEX(lookup!$AA:$AA,MATCH($A812,lookup!$A:$A,0)))</f>
        <v>3_AsiaPac</v>
      </c>
      <c r="AL812" t="str">
        <f>IF(AND($CF812&lt;&gt;"",IFERROR(INDEX(subsample_country_map!$C:$C,MATCH($CF812,subsample_country_map!$A:$A,0)),"")&lt;&gt;""),INDEX(subsample_country_map!$C:$C,MATCH($CF812,subsample_country_map!$A:$A,0)),INDEX(lookup!$AB:$AB,MATCH($A812,lookup!$A:$A,0)))</f>
        <v>2_developing</v>
      </c>
      <c r="AM812" t="str">
        <f>IF(AND($CF812&lt;&gt;"",IFERROR(INDEX(subsample_country_map!$D:$D,MATCH($CF812,subsample_country_map!$A:$A,0)),"")&lt;&gt;""),INDEX(subsample_country_map!$D:$D,MATCH($CF812,subsample_country_map!$A:$A,0)),INDEX(lookup!$AC:$AC,MATCH($A812,lookup!$A:$A,0)))</f>
        <v>2_non_western</v>
      </c>
      <c r="AN812" t="str">
        <f>IF(AND($CF812&lt;&gt;"",IFERROR(INDEX(subsample_country_map!$E:$E,MATCH($CF812,subsample_country_map!$A:$A,0)),"")&lt;&gt;""),INDEX(subsample_country_map!$E:$E,MATCH($CF812,subsample_country_map!$A:$A,0)),INDEX(lookup!$AD:$AD,MATCH($A812,lookup!$A:$A,0)))</f>
        <v>2_civil law</v>
      </c>
      <c r="AO812" t="str">
        <f>INDEX(lookup!$Y:$Y,MATCH($A812,lookup!$A:$A,0))</f>
        <v>0_published</v>
      </c>
      <c r="AP812" t="str">
        <f>INDEX(lookup!$Z:$Z,MATCH($A812,lookup!$A:$A,0))</f>
        <v>1_VHB high</v>
      </c>
      <c r="AQ812" t="str">
        <f>INDEX(lookup!$W:$W,MATCH($A812,lookup!$A:$A,0))</f>
        <v>3_mgmt</v>
      </c>
      <c r="AS812" t="inlineStr">
        <is>
          <t>staging</t>
        </is>
      </c>
      <c r="AT812" t="inlineStr">
        <is>
          <t>good-CER</t>
        </is>
      </c>
      <c r="AU812" t="inlineStr">
        <is>
          <t>cost</t>
        </is>
      </c>
      <c r="AV812" t="inlineStr">
        <is>
          <t>-0.1182</t>
        </is>
      </c>
      <c r="AX812" t="inlineStr">
        <is>
          <t>-4.62</t>
        </is>
      </c>
      <c r="BA812" t="n">
        <v>642</v>
      </c>
      <c r="BB812" t="inlineStr">
        <is>
          <t>1</t>
        </is>
      </c>
      <c r="BC812" t="inlineStr">
        <is>
          <t>OLS</t>
        </is>
      </c>
      <c r="BD812" t="inlineStr">
        <is>
          <t>two-way:clustering at firm and year level</t>
        </is>
      </c>
      <c r="BE812" t="inlineStr">
        <is>
          <t>other:CEP extreme-rank groups</t>
        </is>
      </c>
      <c r="BF812" t="inlineStr">
        <is>
          <t>firm-year observations whose scores of corporate environmental performance rank in the highest 20 % and the lowest 20 % groups</t>
        </is>
      </c>
      <c r="BI812" t="inlineStr">
        <is>
          <t>Table 9</t>
        </is>
      </c>
      <c r="BJ812" t="inlineStr">
        <is>
          <t>column (2)</t>
        </is>
      </c>
      <c r="BK812" t="inlineStr">
        <is>
          <t>198</t>
        </is>
      </c>
      <c r="BL812" t="inlineStr">
        <is>
          <t>CEP_GROUP_DUMt-1 -0.1182*** -4.62</t>
        </is>
      </c>
      <c r="BM812" t="inlineStr">
        <is>
          <t>CEP_GROUP_DUMt-1</t>
        </is>
      </c>
      <c r="BN812" t="inlineStr">
        <is>
          <t>IRDt</t>
        </is>
      </c>
      <c r="BO812" t="inlineStr">
        <is>
          <t>original</t>
        </is>
      </c>
      <c r="BP812" t="inlineStr">
        <is>
          <t>Du et al (2015)</t>
        </is>
      </c>
      <c r="BQ812" t="inlineStr">
        <is>
          <t>computed</t>
        </is>
      </c>
      <c r="BT812" t="n">
        <v>0</v>
      </c>
      <c r="BU812" t="inlineStr">
        <is>
          <t>staging_Du_et_al_2017.csv</t>
        </is>
      </c>
      <c r="BW812" t="n">
        <v>2009</v>
      </c>
      <c r="BX812" t="n">
        <v>2011</v>
      </c>
      <c r="BY812" t="inlineStr">
        <is>
          <t>China</t>
        </is>
      </c>
      <c r="BZ812" t="n">
        <v>2010</v>
      </c>
      <c r="CA812" t="n">
        <v>0</v>
      </c>
      <c r="CB812" t="n">
        <v>0</v>
      </c>
      <c r="CC812" t="n">
        <v>0</v>
      </c>
      <c r="CD812" t="n">
        <v>-0.1813413284512056</v>
      </c>
      <c r="CE812" t="n">
        <v>1</v>
      </c>
    </row>
    <row r="813">
      <c r="A813" t="inlineStr">
        <is>
          <t>Du et al (2015)</t>
        </is>
      </c>
      <c r="B813" t="n">
        <v>2118</v>
      </c>
      <c r="C813" t="n">
        <v>-0.1005198576436912</v>
      </c>
      <c r="D813" t="n">
        <v>456</v>
      </c>
      <c r="E813">
        <f>IF(ISNUMBER($BA813),$BA813,IF(AND(ISNUMBER($D813),ISNUMBER($BW813),ISNUMBER($BX813)),$D813*($BX813-$BW813+1),""))</f>
        <v>456.0</v>
      </c>
      <c r="H813" t="inlineStr">
        <is>
          <t>partial</t>
        </is>
      </c>
      <c r="I813" t="inlineStr">
        <is>
          <t>T-Statistic available</t>
        </is>
      </c>
      <c r="J813">
        <f>IF($BW813&lt;&gt;"",$BW813,"")</f>
        <v>2009.0</v>
      </c>
      <c r="K813">
        <f>IF($BX813&lt;&gt;"",$BX813,"")</f>
        <v>2011.0</v>
      </c>
      <c r="L813">
        <f>IF(AND(ISNUMBER($BW813),ISNUMBER($BX813)),($BW813+$BX813)/2,"")</f>
        <v>2010.0</v>
      </c>
      <c r="M813">
        <f>IF($L813&lt;&gt;"",$L813,"")</f>
        <v>2010.0</v>
      </c>
      <c r="N813">
        <f>IF(AND(ISNUMBER($BW813),ISNUMBER($BX813)),MIN(1,MAX(0,($BX813-2016+1)/($BX813-$BW813+1))),"")</f>
        <v>0.0</v>
      </c>
      <c r="O813">
        <f>IF(AND(ISNUMBER($BW813),ISNUMBER($BX813)),MIN(1,MAX(0,($BX813-2017+1)/($BX813-$BW813+1))),"")</f>
        <v>0.0</v>
      </c>
      <c r="P813">
        <f>IF(AND(ISNUMBER($BW813),ISNUMBER($BX813)),MIN(1,MAX(0,($BX813-2018+1)/($BX813-$BW813+1))),"")</f>
        <v>0.0</v>
      </c>
      <c r="Q813">
        <f>IF(AND(ISNUMBER($BW813),ISNUMBER($BX813)),MIN(1,MAX(0,($BX813-2019+1)/($BX813-$BW813+1))),"")</f>
        <v>0.0</v>
      </c>
      <c r="R813">
        <f>IF(AND(ISNUMBER($BW813),ISNUMBER($BX813)),MIN(1,MAX(0,($BX813-2016+1)/($BX813-$BW813+1))),"")</f>
        <v>0.0</v>
      </c>
      <c r="S813">
        <f>IF($L813&lt;&gt;"",IF($L813&gt;=2015.5,1,0),"")</f>
        <v>0.0</v>
      </c>
      <c r="T813">
        <f>IF($L813&lt;&gt;"",IF($L813&gt;=2016,1,0),"")</f>
        <v>0.0</v>
      </c>
      <c r="U813">
        <f>IF(ISNUMBER($BX813),IF($BX813&gt;=2016,1,0),"")</f>
        <v>0.0</v>
      </c>
      <c r="V813">
        <f>IF(ISNUMBER($BW813),IF($BW813&gt;=2016,1,0),"")</f>
        <v>0.0</v>
      </c>
      <c r="W813" t="str">
        <f>IF(AND(ISNUMBER($BW813),ISNUMBER($BX813)),IF($BW813&gt;=2016,"post-only",IF($BX813&lt;2016,"pre-only","mixed")),"")</f>
        <v>pre-only</v>
      </c>
      <c r="X813">
        <f>IF(AND(ISNUMBER($BW813),ISNUMBER($BX813)),MIN(1,MAX(0,($BX813-2017+1)/($BX813-$BW813+1))),"")</f>
        <v>0.0</v>
      </c>
      <c r="Y813">
        <f>IF(AND(ISNUMBER($BW813),ISNUMBER($BX813)),MIN(1,MAX(0,($BX813-2018+1)/($BX813-$BW813+1))),"")</f>
        <v>0.0</v>
      </c>
      <c r="Z813">
        <f>IF(AND(ISNUMBER($BW813),ISNUMBER($BX813)),MIN(1,MAX(0,($BX813-2019+1)/($BX813-$BW813+1))),"")</f>
        <v>0.0</v>
      </c>
      <c r="AA813">
        <f>IF(ISNUMBER($BX813),IF($BX813&gt;=2017,1,0),"")</f>
        <v>0.0</v>
      </c>
      <c r="AB813">
        <f>IF(ISNUMBER($BX813),IF($BX813&gt;=2018,1,0),"")</f>
        <v>0.0</v>
      </c>
      <c r="AC813">
        <f>IF(ISNUMBER($BX813),IF($BX813&gt;=2019,1,0),"")</f>
        <v>0.0</v>
      </c>
      <c r="AD813">
        <f>IF($L813&lt;&gt;"",IF($L813&gt;2013,1,0),"")</f>
        <v>0.0</v>
      </c>
      <c r="AE813">
        <f>IF($L813&lt;&gt;"",1+IF($L813&gt;2011,1,0)+IF($L813&gt;2014,1,0),"")</f>
        <v>1.0</v>
      </c>
      <c r="AF813" t="inlineStr">
        <is>
          <t>loan (interest rate)</t>
        </is>
      </c>
      <c r="AG813" t="inlineStr">
        <is>
          <t>performance</t>
        </is>
      </c>
      <c r="AH813" t="inlineStr">
        <is>
          <t>non-sensitive</t>
        </is>
      </c>
      <c r="AI813" t="inlineStr">
        <is>
          <t>without ETS/CT</t>
        </is>
      </c>
      <c r="AJ813" t="inlineStr">
        <is>
          <t>without ETS/CT</t>
        </is>
      </c>
      <c r="AK813" t="str">
        <f>IF(AND($CF813&lt;&gt;"",IFERROR(INDEX(subsample_country_map!$B:$B,MATCH($CF813,subsample_country_map!$A:$A,0)),"")&lt;&gt;""),INDEX(subsample_country_map!$B:$B,MATCH($CF813,subsample_country_map!$A:$A,0)),INDEX(lookup!$AA:$AA,MATCH($A813,lookup!$A:$A,0)))</f>
        <v>3_AsiaPac</v>
      </c>
      <c r="AL813" t="str">
        <f>IF(AND($CF813&lt;&gt;"",IFERROR(INDEX(subsample_country_map!$C:$C,MATCH($CF813,subsample_country_map!$A:$A,0)),"")&lt;&gt;""),INDEX(subsample_country_map!$C:$C,MATCH($CF813,subsample_country_map!$A:$A,0)),INDEX(lookup!$AB:$AB,MATCH($A813,lookup!$A:$A,0)))</f>
        <v>2_developing</v>
      </c>
      <c r="AM813" t="str">
        <f>IF(AND($CF813&lt;&gt;"",IFERROR(INDEX(subsample_country_map!$D:$D,MATCH($CF813,subsample_country_map!$A:$A,0)),"")&lt;&gt;""),INDEX(subsample_country_map!$D:$D,MATCH($CF813,subsample_country_map!$A:$A,0)),INDEX(lookup!$AC:$AC,MATCH($A813,lookup!$A:$A,0)))</f>
        <v>2_non_western</v>
      </c>
      <c r="AN813" t="str">
        <f>IF(AND($CF813&lt;&gt;"",IFERROR(INDEX(subsample_country_map!$E:$E,MATCH($CF813,subsample_country_map!$A:$A,0)),"")&lt;&gt;""),INDEX(subsample_country_map!$E:$E,MATCH($CF813,subsample_country_map!$A:$A,0)),INDEX(lookup!$AD:$AD,MATCH($A813,lookup!$A:$A,0)))</f>
        <v>2_civil law</v>
      </c>
      <c r="AO813" t="str">
        <f>INDEX(lookup!$Y:$Y,MATCH($A813,lookup!$A:$A,0))</f>
        <v>0_published</v>
      </c>
      <c r="AP813" t="str">
        <f>INDEX(lookup!$Z:$Z,MATCH($A813,lookup!$A:$A,0))</f>
        <v>1_VHB high</v>
      </c>
      <c r="AQ813" t="str">
        <f>INDEX(lookup!$W:$W,MATCH($A813,lookup!$A:$A,0))</f>
        <v>3_mgmt</v>
      </c>
      <c r="AS813" t="inlineStr">
        <is>
          <t>staging</t>
        </is>
      </c>
      <c r="AT813" t="inlineStr">
        <is>
          <t>good-CER</t>
        </is>
      </c>
      <c r="AU813" t="inlineStr">
        <is>
          <t>cost</t>
        </is>
      </c>
      <c r="AV813" t="inlineStr">
        <is>
          <t>-0.1080</t>
        </is>
      </c>
      <c r="AX813" t="inlineStr">
        <is>
          <t>-2.10</t>
        </is>
      </c>
      <c r="BA813" t="n">
        <v>456</v>
      </c>
      <c r="BB813" t="inlineStr">
        <is>
          <t>1</t>
        </is>
      </c>
      <c r="BC813" t="inlineStr">
        <is>
          <t>OLS</t>
        </is>
      </c>
      <c r="BD813" t="inlineStr">
        <is>
          <t>two-way:clustering at firm and year level</t>
        </is>
      </c>
      <c r="BE813" t="inlineStr">
        <is>
          <t>other:CEP extreme-rank groups plus propensity score matching</t>
        </is>
      </c>
      <c r="BF813" t="inlineStr">
        <is>
          <t>propensity score matching within highest 20 % and lowest 20 % groups subsample</t>
        </is>
      </c>
      <c r="BI813" t="inlineStr">
        <is>
          <t>Table 9</t>
        </is>
      </c>
      <c r="BJ813" t="inlineStr">
        <is>
          <t>column (4)</t>
        </is>
      </c>
      <c r="BK813" t="inlineStr">
        <is>
          <t>198</t>
        </is>
      </c>
      <c r="BL813" t="inlineStr">
        <is>
          <t>CEP_GROUP_DUMt-1 -0.1080** -2.10</t>
        </is>
      </c>
      <c r="BM813" t="inlineStr">
        <is>
          <t>CEP_GROUP_DUMt-1</t>
        </is>
      </c>
      <c r="BN813" t="inlineStr">
        <is>
          <t>IRDt</t>
        </is>
      </c>
      <c r="BO813" t="inlineStr">
        <is>
          <t>original</t>
        </is>
      </c>
      <c r="BP813" t="inlineStr">
        <is>
          <t>Du et al (2015)</t>
        </is>
      </c>
      <c r="BQ813" t="inlineStr">
        <is>
          <t>v10-adopted</t>
        </is>
      </c>
      <c r="BT813" t="n">
        <v>0</v>
      </c>
      <c r="BU813" t="inlineStr">
        <is>
          <t>staging_Du_et_al_2017.csv</t>
        </is>
      </c>
      <c r="BW813" t="n">
        <v>2009</v>
      </c>
      <c r="BX813" t="n">
        <v>2011</v>
      </c>
      <c r="BY813" t="inlineStr">
        <is>
          <t>China</t>
        </is>
      </c>
      <c r="BZ813" t="n">
        <v>2010</v>
      </c>
      <c r="CA813" t="n">
        <v>0</v>
      </c>
      <c r="CB813" t="n">
        <v>0</v>
      </c>
      <c r="CC813" t="n">
        <v>0</v>
      </c>
      <c r="CD813" t="n">
        <v>-0.1008604840857147</v>
      </c>
      <c r="CE813" t="n">
        <v>1</v>
      </c>
    </row>
    <row r="814">
      <c r="A814" t="inlineStr">
        <is>
          <t>Du et al (2015)</t>
        </is>
      </c>
      <c r="B814" t="n">
        <v>2119</v>
      </c>
      <c r="C814" t="n">
        <v>-0.1057069117856823</v>
      </c>
      <c r="D814" t="n">
        <v>456</v>
      </c>
      <c r="E814">
        <f>IF(ISNUMBER($BA814),$BA814,IF(AND(ISNUMBER($D814),ISNUMBER($BW814),ISNUMBER($BX814)),$D814*($BX814-$BW814+1),""))</f>
        <v>456.0</v>
      </c>
      <c r="H814" t="inlineStr">
        <is>
          <t>partial</t>
        </is>
      </c>
      <c r="I814" t="inlineStr">
        <is>
          <t>T-Statistic available</t>
        </is>
      </c>
      <c r="J814">
        <f>IF($BW814&lt;&gt;"",$BW814,"")</f>
        <v>2009.0</v>
      </c>
      <c r="K814">
        <f>IF($BX814&lt;&gt;"",$BX814,"")</f>
        <v>2011.0</v>
      </c>
      <c r="L814">
        <f>IF(AND(ISNUMBER($BW814),ISNUMBER($BX814)),($BW814+$BX814)/2,"")</f>
        <v>2010.0</v>
      </c>
      <c r="M814">
        <f>IF($L814&lt;&gt;"",$L814,"")</f>
        <v>2010.0</v>
      </c>
      <c r="N814">
        <f>IF(AND(ISNUMBER($BW814),ISNUMBER($BX814)),MIN(1,MAX(0,($BX814-2016+1)/($BX814-$BW814+1))),"")</f>
        <v>0.0</v>
      </c>
      <c r="O814">
        <f>IF(AND(ISNUMBER($BW814),ISNUMBER($BX814)),MIN(1,MAX(0,($BX814-2017+1)/($BX814-$BW814+1))),"")</f>
        <v>0.0</v>
      </c>
      <c r="P814">
        <f>IF(AND(ISNUMBER($BW814),ISNUMBER($BX814)),MIN(1,MAX(0,($BX814-2018+1)/($BX814-$BW814+1))),"")</f>
        <v>0.0</v>
      </c>
      <c r="Q814">
        <f>IF(AND(ISNUMBER($BW814),ISNUMBER($BX814)),MIN(1,MAX(0,($BX814-2019+1)/($BX814-$BW814+1))),"")</f>
        <v>0.0</v>
      </c>
      <c r="R814">
        <f>IF(AND(ISNUMBER($BW814),ISNUMBER($BX814)),MIN(1,MAX(0,($BX814-2016+1)/($BX814-$BW814+1))),"")</f>
        <v>0.0</v>
      </c>
      <c r="S814">
        <f>IF($L814&lt;&gt;"",IF($L814&gt;=2015.5,1,0),"")</f>
        <v>0.0</v>
      </c>
      <c r="T814">
        <f>IF($L814&lt;&gt;"",IF($L814&gt;=2016,1,0),"")</f>
        <v>0.0</v>
      </c>
      <c r="U814">
        <f>IF(ISNUMBER($BX814),IF($BX814&gt;=2016,1,0),"")</f>
        <v>0.0</v>
      </c>
      <c r="V814">
        <f>IF(ISNUMBER($BW814),IF($BW814&gt;=2016,1,0),"")</f>
        <v>0.0</v>
      </c>
      <c r="W814" t="str">
        <f>IF(AND(ISNUMBER($BW814),ISNUMBER($BX814)),IF($BW814&gt;=2016,"post-only",IF($BX814&lt;2016,"pre-only","mixed")),"")</f>
        <v>pre-only</v>
      </c>
      <c r="X814">
        <f>IF(AND(ISNUMBER($BW814),ISNUMBER($BX814)),MIN(1,MAX(0,($BX814-2017+1)/($BX814-$BW814+1))),"")</f>
        <v>0.0</v>
      </c>
      <c r="Y814">
        <f>IF(AND(ISNUMBER($BW814),ISNUMBER($BX814)),MIN(1,MAX(0,($BX814-2018+1)/($BX814-$BW814+1))),"")</f>
        <v>0.0</v>
      </c>
      <c r="Z814">
        <f>IF(AND(ISNUMBER($BW814),ISNUMBER($BX814)),MIN(1,MAX(0,($BX814-2019+1)/($BX814-$BW814+1))),"")</f>
        <v>0.0</v>
      </c>
      <c r="AA814">
        <f>IF(ISNUMBER($BX814),IF($BX814&gt;=2017,1,0),"")</f>
        <v>0.0</v>
      </c>
      <c r="AB814">
        <f>IF(ISNUMBER($BX814),IF($BX814&gt;=2018,1,0),"")</f>
        <v>0.0</v>
      </c>
      <c r="AC814">
        <f>IF(ISNUMBER($BX814),IF($BX814&gt;=2019,1,0),"")</f>
        <v>0.0</v>
      </c>
      <c r="AD814">
        <f>IF($L814&lt;&gt;"",IF($L814&gt;2013,1,0),"")</f>
        <v>0.0</v>
      </c>
      <c r="AE814">
        <f>IF($L814&lt;&gt;"",1+IF($L814&gt;2011,1,0)+IF($L814&gt;2014,1,0),"")</f>
        <v>1.0</v>
      </c>
      <c r="AF814" t="inlineStr">
        <is>
          <t>loan (interest rate)</t>
        </is>
      </c>
      <c r="AG814" t="inlineStr">
        <is>
          <t>performance</t>
        </is>
      </c>
      <c r="AH814" t="inlineStr">
        <is>
          <t>non-sensitive</t>
        </is>
      </c>
      <c r="AI814" t="inlineStr">
        <is>
          <t>without ETS/CT</t>
        </is>
      </c>
      <c r="AJ814" t="inlineStr">
        <is>
          <t>without ETS/CT</t>
        </is>
      </c>
      <c r="AK814" t="str">
        <f>IF(AND($CF814&lt;&gt;"",IFERROR(INDEX(subsample_country_map!$B:$B,MATCH($CF814,subsample_country_map!$A:$A,0)),"")&lt;&gt;""),INDEX(subsample_country_map!$B:$B,MATCH($CF814,subsample_country_map!$A:$A,0)),INDEX(lookup!$AA:$AA,MATCH($A814,lookup!$A:$A,0)))</f>
        <v>3_AsiaPac</v>
      </c>
      <c r="AL814" t="str">
        <f>IF(AND($CF814&lt;&gt;"",IFERROR(INDEX(subsample_country_map!$C:$C,MATCH($CF814,subsample_country_map!$A:$A,0)),"")&lt;&gt;""),INDEX(subsample_country_map!$C:$C,MATCH($CF814,subsample_country_map!$A:$A,0)),INDEX(lookup!$AB:$AB,MATCH($A814,lookup!$A:$A,0)))</f>
        <v>2_developing</v>
      </c>
      <c r="AM814" t="str">
        <f>IF(AND($CF814&lt;&gt;"",IFERROR(INDEX(subsample_country_map!$D:$D,MATCH($CF814,subsample_country_map!$A:$A,0)),"")&lt;&gt;""),INDEX(subsample_country_map!$D:$D,MATCH($CF814,subsample_country_map!$A:$A,0)),INDEX(lookup!$AC:$AC,MATCH($A814,lookup!$A:$A,0)))</f>
        <v>2_non_western</v>
      </c>
      <c r="AN814" t="str">
        <f>IF(AND($CF814&lt;&gt;"",IFERROR(INDEX(subsample_country_map!$E:$E,MATCH($CF814,subsample_country_map!$A:$A,0)),"")&lt;&gt;""),INDEX(subsample_country_map!$E:$E,MATCH($CF814,subsample_country_map!$A:$A,0)),INDEX(lookup!$AD:$AD,MATCH($A814,lookup!$A:$A,0)))</f>
        <v>2_civil law</v>
      </c>
      <c r="AO814" t="str">
        <f>INDEX(lookup!$Y:$Y,MATCH($A814,lookup!$A:$A,0))</f>
        <v>0_published</v>
      </c>
      <c r="AP814" t="str">
        <f>INDEX(lookup!$Z:$Z,MATCH($A814,lookup!$A:$A,0))</f>
        <v>1_VHB high</v>
      </c>
      <c r="AQ814" t="str">
        <f>INDEX(lookup!$W:$W,MATCH($A814,lookup!$A:$A,0))</f>
        <v>3_mgmt</v>
      </c>
      <c r="AS814" t="inlineStr">
        <is>
          <t>staging</t>
        </is>
      </c>
      <c r="AT814" t="inlineStr">
        <is>
          <t>good-CER</t>
        </is>
      </c>
      <c r="AU814" t="inlineStr">
        <is>
          <t>cost</t>
        </is>
      </c>
      <c r="AV814" t="inlineStr">
        <is>
          <t>-0.1203</t>
        </is>
      </c>
      <c r="AX814" t="inlineStr">
        <is>
          <t>-2.27</t>
        </is>
      </c>
      <c r="BA814" t="n">
        <v>456</v>
      </c>
      <c r="BB814" t="inlineStr">
        <is>
          <t>1</t>
        </is>
      </c>
      <c r="BC814" t="inlineStr">
        <is>
          <t>OLS</t>
        </is>
      </c>
      <c r="BD814" t="inlineStr">
        <is>
          <t>two-way:clustering at firm and year level</t>
        </is>
      </c>
      <c r="BE814" t="inlineStr">
        <is>
          <t>other:CEP extreme-rank groups plus propensity score matching</t>
        </is>
      </c>
      <c r="BF814" t="inlineStr">
        <is>
          <t>propensity score matching within highest 20 % and lowest 20 % groups subsample</t>
        </is>
      </c>
      <c r="BI814" t="inlineStr">
        <is>
          <t>Table 9</t>
        </is>
      </c>
      <c r="BJ814" t="inlineStr">
        <is>
          <t>column (5)</t>
        </is>
      </c>
      <c r="BK814" t="inlineStr">
        <is>
          <t>198</t>
        </is>
      </c>
      <c r="BL814" t="inlineStr">
        <is>
          <t>CEP_GROUP_DUMt-1 -0.1203** -2.27</t>
        </is>
      </c>
      <c r="BM814" t="inlineStr">
        <is>
          <t>CEP_GROUP_DUMt-1</t>
        </is>
      </c>
      <c r="BN814" t="inlineStr">
        <is>
          <t>IRDt</t>
        </is>
      </c>
      <c r="BO814" t="inlineStr">
        <is>
          <t>original</t>
        </is>
      </c>
      <c r="BP814" t="inlineStr">
        <is>
          <t>Du et al (2015)</t>
        </is>
      </c>
      <c r="BQ814" t="inlineStr">
        <is>
          <t>computed</t>
        </is>
      </c>
      <c r="BT814" t="n">
        <v>0</v>
      </c>
      <c r="BU814" t="inlineStr">
        <is>
          <t>staging_Du_et_al_2017.csv</t>
        </is>
      </c>
      <c r="BW814" t="n">
        <v>2009</v>
      </c>
      <c r="BX814" t="n">
        <v>2011</v>
      </c>
      <c r="BY814" t="inlineStr">
        <is>
          <t>China</t>
        </is>
      </c>
      <c r="BZ814" t="n">
        <v>2010</v>
      </c>
      <c r="CA814" t="n">
        <v>0</v>
      </c>
      <c r="CB814" t="n">
        <v>0</v>
      </c>
      <c r="CC814" t="n">
        <v>0</v>
      </c>
      <c r="CD814" t="n">
        <v>-0.106103293983322</v>
      </c>
      <c r="CE814" t="n">
        <v>1</v>
      </c>
    </row>
    <row r="815">
      <c r="A815" t="inlineStr">
        <is>
          <t>Du et al (2022)</t>
        </is>
      </c>
      <c r="B815" t="n">
        <v>2120</v>
      </c>
      <c r="C815" t="n">
        <v>0.036</v>
      </c>
      <c r="D815" t="n">
        <v>4636</v>
      </c>
      <c r="E815">
        <f>IF(ISNUMBER($BA815),$BA815,IF(AND(ISNUMBER($D815),ISNUMBER($BW815),ISNUMBER($BX815)),$D815*($BX815-$BW815+1),""))</f>
        <v>4636.0</v>
      </c>
      <c r="H815" t="inlineStr">
        <is>
          <t>bivariate</t>
        </is>
      </c>
      <c r="I815" t="inlineStr">
        <is>
          <t>Correlation coefficient available</t>
        </is>
      </c>
      <c r="J815">
        <f>IF($BW815&lt;&gt;"",$BW815,"")</f>
        <v>2014.0</v>
      </c>
      <c r="K815">
        <f>IF($BX815&lt;&gt;"",$BX815,"")</f>
        <v>2018.0</v>
      </c>
      <c r="L815">
        <f>IF(AND(ISNUMBER($BW815),ISNUMBER($BX815)),($BW815+$BX815)/2,"")</f>
        <v>2016.0</v>
      </c>
      <c r="M815">
        <f>IF($L815&lt;&gt;"",$L815,"")</f>
        <v>2016.0</v>
      </c>
      <c r="N815">
        <f>IF(AND(ISNUMBER($BW815),ISNUMBER($BX815)),MIN(1,MAX(0,($BX815-2016+1)/($BX815-$BW815+1))),"")</f>
        <v>0.6</v>
      </c>
      <c r="O815">
        <f>IF(AND(ISNUMBER($BW815),ISNUMBER($BX815)),MIN(1,MAX(0,($BX815-2017+1)/($BX815-$BW815+1))),"")</f>
        <v>0.4</v>
      </c>
      <c r="P815">
        <f>IF(AND(ISNUMBER($BW815),ISNUMBER($BX815)),MIN(1,MAX(0,($BX815-2018+1)/($BX815-$BW815+1))),"")</f>
        <v>0.2</v>
      </c>
      <c r="Q815">
        <f>IF(AND(ISNUMBER($BW815),ISNUMBER($BX815)),MIN(1,MAX(0,($BX815-2019+1)/($BX815-$BW815+1))),"")</f>
        <v>0.0</v>
      </c>
      <c r="R815">
        <f>IF(AND(ISNUMBER($BW815),ISNUMBER($BX815)),MIN(1,MAX(0,($BX815-2016+1)/($BX815-$BW815+1))),"")</f>
        <v>0.6</v>
      </c>
      <c r="S815">
        <f>IF($L815&lt;&gt;"",IF($L815&gt;=2015.5,1,0),"")</f>
        <v>1.0</v>
      </c>
      <c r="T815">
        <f>IF($L815&lt;&gt;"",IF($L815&gt;=2016,1,0),"")</f>
        <v>1.0</v>
      </c>
      <c r="U815">
        <f>IF(ISNUMBER($BX815),IF($BX815&gt;=2016,1,0),"")</f>
        <v>1.0</v>
      </c>
      <c r="V815">
        <f>IF(ISNUMBER($BW815),IF($BW815&gt;=2016,1,0),"")</f>
        <v>0.0</v>
      </c>
      <c r="W815" t="str">
        <f>IF(AND(ISNUMBER($BW815),ISNUMBER($BX815)),IF($BW815&gt;=2016,"post-only",IF($BX815&lt;2016,"pre-only","mixed")),"")</f>
        <v>mixed</v>
      </c>
      <c r="X815">
        <f>IF(AND(ISNUMBER($BW815),ISNUMBER($BX815)),MIN(1,MAX(0,($BX815-2017+1)/($BX815-$BW815+1))),"")</f>
        <v>0.4</v>
      </c>
      <c r="Y815">
        <f>IF(AND(ISNUMBER($BW815),ISNUMBER($BX815)),MIN(1,MAX(0,($BX815-2018+1)/($BX815-$BW815+1))),"")</f>
        <v>0.2</v>
      </c>
      <c r="Z815">
        <f>IF(AND(ISNUMBER($BW815),ISNUMBER($BX815)),MIN(1,MAX(0,($BX815-2019+1)/($BX815-$BW815+1))),"")</f>
        <v>0.0</v>
      </c>
      <c r="AA815">
        <f>IF(ISNUMBER($BX815),IF($BX815&gt;=2017,1,0),"")</f>
        <v>1.0</v>
      </c>
      <c r="AB815">
        <f>IF(ISNUMBER($BX815),IF($BX815&gt;=2018,1,0),"")</f>
        <v>1.0</v>
      </c>
      <c r="AC815">
        <f>IF(ISNUMBER($BX815),IF($BX815&gt;=2019,1,0),"")</f>
        <v>0.0</v>
      </c>
      <c r="AD815">
        <f>IF($L815&lt;&gt;"",IF($L815&gt;2013,1,0),"")</f>
        <v>1.0</v>
      </c>
      <c r="AE815">
        <f>IF($L815&lt;&gt;"",1+IF($L815&gt;2011,1,0)+IF($L815&gt;2014,1,0),"")</f>
        <v>3.0</v>
      </c>
      <c r="AF815" t="inlineStr">
        <is>
          <t>loan (interest rate)</t>
        </is>
      </c>
      <c r="AG815" t="inlineStr">
        <is>
          <t>disclosure</t>
        </is>
      </c>
      <c r="AH815" t="inlineStr">
        <is>
          <t>sensitive</t>
        </is>
      </c>
      <c r="AI815" t="inlineStr">
        <is>
          <t>with ETS/CT</t>
        </is>
      </c>
      <c r="AJ815" t="inlineStr">
        <is>
          <t>with ETS/CT</t>
        </is>
      </c>
      <c r="AK815" t="str">
        <f>IF(AND($CF815&lt;&gt;"",IFERROR(INDEX(subsample_country_map!$B:$B,MATCH($CF815,subsample_country_map!$A:$A,0)),"")&lt;&gt;""),INDEX(subsample_country_map!$B:$B,MATCH($CF815,subsample_country_map!$A:$A,0)),INDEX(lookup!$AA:$AA,MATCH($A815,lookup!$A:$A,0)))</f>
        <v>3_AsiaPac</v>
      </c>
      <c r="AL815" t="str">
        <f>IF(AND($CF815&lt;&gt;"",IFERROR(INDEX(subsample_country_map!$C:$C,MATCH($CF815,subsample_country_map!$A:$A,0)),"")&lt;&gt;""),INDEX(subsample_country_map!$C:$C,MATCH($CF815,subsample_country_map!$A:$A,0)),INDEX(lookup!$AB:$AB,MATCH($A815,lookup!$A:$A,0)))</f>
        <v>2_developing</v>
      </c>
      <c r="AM815" t="str">
        <f>IF(AND($CF815&lt;&gt;"",IFERROR(INDEX(subsample_country_map!$D:$D,MATCH($CF815,subsample_country_map!$A:$A,0)),"")&lt;&gt;""),INDEX(subsample_country_map!$D:$D,MATCH($CF815,subsample_country_map!$A:$A,0)),INDEX(lookup!$AC:$AC,MATCH($A815,lookup!$A:$A,0)))</f>
        <v>2_non_western</v>
      </c>
      <c r="AN815" t="str">
        <f>IF(AND($CF815&lt;&gt;"",IFERROR(INDEX(subsample_country_map!$E:$E,MATCH($CF815,subsample_country_map!$A:$A,0)),"")&lt;&gt;""),INDEX(subsample_country_map!$E:$E,MATCH($CF815,subsample_country_map!$A:$A,0)),INDEX(lookup!$AD:$AD,MATCH($A815,lookup!$A:$A,0)))</f>
        <v>2_civil law</v>
      </c>
      <c r="AO815" t="str">
        <f>INDEX(lookup!$Y:$Y,MATCH($A815,lookup!$A:$A,0))</f>
        <v>0_published</v>
      </c>
      <c r="AP815" t="str">
        <f>INDEX(lookup!$Z:$Z,MATCH($A815,lookup!$A:$A,0))</f>
        <v>0_VHB low</v>
      </c>
      <c r="AQ815" t="str">
        <f>INDEX(lookup!$W:$W,MATCH($A815,lookup!$A:$A,0))</f>
        <v>2_sust</v>
      </c>
      <c r="AS815" t="inlineStr">
        <is>
          <t>staging</t>
        </is>
      </c>
      <c r="AT815" t="inlineStr">
        <is>
          <t>good-CER</t>
        </is>
      </c>
      <c r="AU815" t="inlineStr">
        <is>
          <t>cost</t>
        </is>
      </c>
      <c r="AZ815" t="inlineStr">
        <is>
          <t>0.036</t>
        </is>
      </c>
      <c r="BA815" t="n">
        <v>4636</v>
      </c>
      <c r="BB815" t="inlineStr">
        <is>
          <t>0</t>
        </is>
      </c>
      <c r="BC815" t="inlineStr">
        <is>
          <t>n/a (structural)</t>
        </is>
      </c>
      <c r="BD815" t="inlineStr">
        <is>
          <t>n/a (structural)</t>
        </is>
      </c>
      <c r="BE815" t="inlineStr">
        <is>
          <t>none</t>
        </is>
      </c>
      <c r="BI815" t="inlineStr">
        <is>
          <t>Table 4</t>
        </is>
      </c>
      <c r="BJ815" t="inlineStr">
        <is>
          <t>Panel B: model 2</t>
        </is>
      </c>
      <c r="BK815" t="inlineStr">
        <is>
          <t>7</t>
        </is>
      </c>
      <c r="BL815" t="inlineStr">
        <is>
          <t>EID 0.036**</t>
        </is>
      </c>
      <c r="BM815" t="inlineStr">
        <is>
          <t>EID</t>
        </is>
      </c>
      <c r="BN815" t="inlineStr">
        <is>
          <t>DCost</t>
        </is>
      </c>
      <c r="BO815" t="inlineStr">
        <is>
          <t>original</t>
        </is>
      </c>
      <c r="BP815" t="inlineStr">
        <is>
          <t>Du et al (2022)</t>
        </is>
      </c>
      <c r="BQ815" t="inlineStr">
        <is>
          <t>bivariate</t>
        </is>
      </c>
      <c r="BT815" t="n">
        <v>0</v>
      </c>
      <c r="BU815" t="inlineStr">
        <is>
          <t>staging_Du_et_al_2022.csv</t>
        </is>
      </c>
      <c r="BW815" t="n">
        <v>2014</v>
      </c>
      <c r="BX815" t="n">
        <v>2018</v>
      </c>
      <c r="BY815" t="inlineStr">
        <is>
          <t>China (Shanghai and Shenzhen stock markets)</t>
        </is>
      </c>
      <c r="BZ815" t="n">
        <v>2016</v>
      </c>
      <c r="CA815" t="n">
        <v>0.6</v>
      </c>
      <c r="CB815" t="n">
        <v>1</v>
      </c>
      <c r="CC815" t="n">
        <v>1</v>
      </c>
      <c r="CD815" t="n">
        <v>0.03601556410444137</v>
      </c>
      <c r="CE815" t="n">
        <v>1</v>
      </c>
    </row>
    <row r="816">
      <c r="A816" t="inlineStr">
        <is>
          <t>Du et al (2022)</t>
        </is>
      </c>
      <c r="B816" t="n">
        <v>2121</v>
      </c>
      <c r="C816" t="n">
        <v>0.01292333758416035</v>
      </c>
      <c r="D816" t="n">
        <v>4636</v>
      </c>
      <c r="E816">
        <f>IF(ISNUMBER($BA816),$BA816,IF(AND(ISNUMBER($D816),ISNUMBER($BW816),ISNUMBER($BX816)),$D816*($BX816-$BW816+1),""))</f>
        <v>4636.0</v>
      </c>
      <c r="H816" t="inlineStr">
        <is>
          <t>partial</t>
        </is>
      </c>
      <c r="I816" t="inlineStr">
        <is>
          <t>T-Statistic available</t>
        </is>
      </c>
      <c r="J816">
        <f>IF($BW816&lt;&gt;"",$BW816,"")</f>
        <v>2014.0</v>
      </c>
      <c r="K816">
        <f>IF($BX816&lt;&gt;"",$BX816,"")</f>
        <v>2018.0</v>
      </c>
      <c r="L816">
        <f>IF(AND(ISNUMBER($BW816),ISNUMBER($BX816)),($BW816+$BX816)/2,"")</f>
        <v>2016.0</v>
      </c>
      <c r="M816">
        <f>IF($L816&lt;&gt;"",$L816,"")</f>
        <v>2016.0</v>
      </c>
      <c r="N816">
        <f>IF(AND(ISNUMBER($BW816),ISNUMBER($BX816)),MIN(1,MAX(0,($BX816-2016+1)/($BX816-$BW816+1))),"")</f>
        <v>0.6</v>
      </c>
      <c r="O816">
        <f>IF(AND(ISNUMBER($BW816),ISNUMBER($BX816)),MIN(1,MAX(0,($BX816-2017+1)/($BX816-$BW816+1))),"")</f>
        <v>0.4</v>
      </c>
      <c r="P816">
        <f>IF(AND(ISNUMBER($BW816),ISNUMBER($BX816)),MIN(1,MAX(0,($BX816-2018+1)/($BX816-$BW816+1))),"")</f>
        <v>0.2</v>
      </c>
      <c r="Q816">
        <f>IF(AND(ISNUMBER($BW816),ISNUMBER($BX816)),MIN(1,MAX(0,($BX816-2019+1)/($BX816-$BW816+1))),"")</f>
        <v>0.0</v>
      </c>
      <c r="R816">
        <f>IF(AND(ISNUMBER($BW816),ISNUMBER($BX816)),MIN(1,MAX(0,($BX816-2016+1)/($BX816-$BW816+1))),"")</f>
        <v>0.6</v>
      </c>
      <c r="S816">
        <f>IF($L816&lt;&gt;"",IF($L816&gt;=2015.5,1,0),"")</f>
        <v>1.0</v>
      </c>
      <c r="T816">
        <f>IF($L816&lt;&gt;"",IF($L816&gt;=2016,1,0),"")</f>
        <v>1.0</v>
      </c>
      <c r="U816">
        <f>IF(ISNUMBER($BX816),IF($BX816&gt;=2016,1,0),"")</f>
        <v>1.0</v>
      </c>
      <c r="V816">
        <f>IF(ISNUMBER($BW816),IF($BW816&gt;=2016,1,0),"")</f>
        <v>0.0</v>
      </c>
      <c r="W816" t="str">
        <f>IF(AND(ISNUMBER($BW816),ISNUMBER($BX816)),IF($BW816&gt;=2016,"post-only",IF($BX816&lt;2016,"pre-only","mixed")),"")</f>
        <v>mixed</v>
      </c>
      <c r="X816">
        <f>IF(AND(ISNUMBER($BW816),ISNUMBER($BX816)),MIN(1,MAX(0,($BX816-2017+1)/($BX816-$BW816+1))),"")</f>
        <v>0.4</v>
      </c>
      <c r="Y816">
        <f>IF(AND(ISNUMBER($BW816),ISNUMBER($BX816)),MIN(1,MAX(0,($BX816-2018+1)/($BX816-$BW816+1))),"")</f>
        <v>0.2</v>
      </c>
      <c r="Z816">
        <f>IF(AND(ISNUMBER($BW816),ISNUMBER($BX816)),MIN(1,MAX(0,($BX816-2019+1)/($BX816-$BW816+1))),"")</f>
        <v>0.0</v>
      </c>
      <c r="AA816">
        <f>IF(ISNUMBER($BX816),IF($BX816&gt;=2017,1,0),"")</f>
        <v>1.0</v>
      </c>
      <c r="AB816">
        <f>IF(ISNUMBER($BX816),IF($BX816&gt;=2018,1,0),"")</f>
        <v>1.0</v>
      </c>
      <c r="AC816">
        <f>IF(ISNUMBER($BX816),IF($BX816&gt;=2019,1,0),"")</f>
        <v>0.0</v>
      </c>
      <c r="AD816">
        <f>IF($L816&lt;&gt;"",IF($L816&gt;2013,1,0),"")</f>
        <v>1.0</v>
      </c>
      <c r="AE816">
        <f>IF($L816&lt;&gt;"",1+IF($L816&gt;2011,1,0)+IF($L816&gt;2014,1,0),"")</f>
        <v>3.0</v>
      </c>
      <c r="AF816" t="inlineStr">
        <is>
          <t>loan (interest rate)</t>
        </is>
      </c>
      <c r="AG816" t="inlineStr">
        <is>
          <t>disclosure</t>
        </is>
      </c>
      <c r="AH816" t="inlineStr">
        <is>
          <t>sensitive</t>
        </is>
      </c>
      <c r="AI816" t="inlineStr">
        <is>
          <t>with ETS/CT</t>
        </is>
      </c>
      <c r="AJ816" t="inlineStr">
        <is>
          <t>with ETS/CT</t>
        </is>
      </c>
      <c r="AK816" t="str">
        <f>IF(AND($CF816&lt;&gt;"",IFERROR(INDEX(subsample_country_map!$B:$B,MATCH($CF816,subsample_country_map!$A:$A,0)),"")&lt;&gt;""),INDEX(subsample_country_map!$B:$B,MATCH($CF816,subsample_country_map!$A:$A,0)),INDEX(lookup!$AA:$AA,MATCH($A816,lookup!$A:$A,0)))</f>
        <v>3_AsiaPac</v>
      </c>
      <c r="AL816" t="str">
        <f>IF(AND($CF816&lt;&gt;"",IFERROR(INDEX(subsample_country_map!$C:$C,MATCH($CF816,subsample_country_map!$A:$A,0)),"")&lt;&gt;""),INDEX(subsample_country_map!$C:$C,MATCH($CF816,subsample_country_map!$A:$A,0)),INDEX(lookup!$AB:$AB,MATCH($A816,lookup!$A:$A,0)))</f>
        <v>2_developing</v>
      </c>
      <c r="AM816" t="str">
        <f>IF(AND($CF816&lt;&gt;"",IFERROR(INDEX(subsample_country_map!$D:$D,MATCH($CF816,subsample_country_map!$A:$A,0)),"")&lt;&gt;""),INDEX(subsample_country_map!$D:$D,MATCH($CF816,subsample_country_map!$A:$A,0)),INDEX(lookup!$AC:$AC,MATCH($A816,lookup!$A:$A,0)))</f>
        <v>2_non_western</v>
      </c>
      <c r="AN816" t="str">
        <f>IF(AND($CF816&lt;&gt;"",IFERROR(INDEX(subsample_country_map!$E:$E,MATCH($CF816,subsample_country_map!$A:$A,0)),"")&lt;&gt;""),INDEX(subsample_country_map!$E:$E,MATCH($CF816,subsample_country_map!$A:$A,0)),INDEX(lookup!$AD:$AD,MATCH($A816,lookup!$A:$A,0)))</f>
        <v>2_civil law</v>
      </c>
      <c r="AO816" t="str">
        <f>INDEX(lookup!$Y:$Y,MATCH($A816,lookup!$A:$A,0))</f>
        <v>0_published</v>
      </c>
      <c r="AP816" t="str">
        <f>INDEX(lookup!$Z:$Z,MATCH($A816,lookup!$A:$A,0))</f>
        <v>0_VHB low</v>
      </c>
      <c r="AQ816" t="str">
        <f>INDEX(lookup!$W:$W,MATCH($A816,lookup!$A:$A,0))</f>
        <v>2_sust</v>
      </c>
      <c r="AS816" t="inlineStr">
        <is>
          <t>staging</t>
        </is>
      </c>
      <c r="AT816" t="inlineStr">
        <is>
          <t>good-CER</t>
        </is>
      </c>
      <c r="AU816" t="inlineStr">
        <is>
          <t>cost</t>
        </is>
      </c>
      <c r="AV816" t="inlineStr">
        <is>
          <t>0.135</t>
        </is>
      </c>
      <c r="AX816" t="inlineStr">
        <is>
          <t>0.880</t>
        </is>
      </c>
      <c r="BA816" t="n">
        <v>4636</v>
      </c>
      <c r="BB816" t="inlineStr">
        <is>
          <t>0</t>
        </is>
      </c>
      <c r="BC816" t="inlineStr">
        <is>
          <t>FE</t>
        </is>
      </c>
      <c r="BD816" t="inlineStr">
        <is>
          <t>not stated</t>
        </is>
      </c>
      <c r="BE816" t="inlineStr">
        <is>
          <t>none</t>
        </is>
      </c>
      <c r="BI816" t="inlineStr">
        <is>
          <t>Table 6</t>
        </is>
      </c>
      <c r="BJ816" t="inlineStr">
        <is>
          <t>Model 2</t>
        </is>
      </c>
      <c r="BK816" t="inlineStr">
        <is>
          <t>9</t>
        </is>
      </c>
      <c r="BL816" t="inlineStr">
        <is>
          <t>EID 0.135 (0.880)</t>
        </is>
      </c>
      <c r="BM816" t="inlineStr">
        <is>
          <t>EID</t>
        </is>
      </c>
      <c r="BN816" t="inlineStr">
        <is>
          <t>DCost</t>
        </is>
      </c>
      <c r="BO816" t="inlineStr">
        <is>
          <t>original</t>
        </is>
      </c>
      <c r="BP816" t="inlineStr">
        <is>
          <t>Du et al (2022)</t>
        </is>
      </c>
      <c r="BQ816" t="inlineStr">
        <is>
          <t>computed</t>
        </is>
      </c>
      <c r="BT816" t="n">
        <v>0</v>
      </c>
      <c r="BU816" t="inlineStr">
        <is>
          <t>staging_Du_et_al_2022.csv</t>
        </is>
      </c>
      <c r="BW816" t="n">
        <v>2014</v>
      </c>
      <c r="BX816" t="n">
        <v>2018</v>
      </c>
      <c r="BY816" t="inlineStr">
        <is>
          <t>China (Shanghai and Shenzhen stock markets)</t>
        </is>
      </c>
      <c r="BZ816" t="n">
        <v>2016</v>
      </c>
      <c r="CA816" t="n">
        <v>0.6</v>
      </c>
      <c r="CB816" t="n">
        <v>1</v>
      </c>
      <c r="CC816" t="n">
        <v>1</v>
      </c>
      <c r="CD816" t="n">
        <v>0.01292405710990118</v>
      </c>
      <c r="CE816" t="n">
        <v>1</v>
      </c>
    </row>
    <row r="817">
      <c r="A817" t="inlineStr">
        <is>
          <t>Dumrose &amp; Höck (2023)</t>
        </is>
      </c>
      <c r="B817" t="n">
        <v>2122</v>
      </c>
      <c r="C817" t="n">
        <v>-0.05135525910130954</v>
      </c>
      <c r="D817" t="n">
        <v>54456</v>
      </c>
      <c r="E817">
        <f>IF(ISNUMBER($BA817),$BA817,IF(AND(ISNUMBER($D817),ISNUMBER($BW817),ISNUMBER($BX817)),$D817*($BX817-$BW817+1),""))</f>
        <v>54456.0</v>
      </c>
      <c r="H817" t="inlineStr">
        <is>
          <t>partial</t>
        </is>
      </c>
      <c r="I817" t="inlineStr">
        <is>
          <t>Regression Cofficient and Standard Error  available</t>
        </is>
      </c>
      <c r="J817">
        <f>IF($BW817&lt;&gt;"",$BW817,"")</f>
        <v>2007.0</v>
      </c>
      <c r="K817">
        <f>IF($BX817&lt;&gt;"",$BX817,"")</f>
        <v>2020.0</v>
      </c>
      <c r="L817">
        <f>IF(AND(ISNUMBER($BW817),ISNUMBER($BX817)),($BW817+$BX817)/2,"")</f>
        <v>2013.5</v>
      </c>
      <c r="M817">
        <f>IF($L817&lt;&gt;"",$L817,"")</f>
        <v>2013.5</v>
      </c>
      <c r="N817">
        <f>IF(AND(ISNUMBER($BW817),ISNUMBER($BX817)),MIN(1,MAX(0,($BX817-2016+1)/($BX817-$BW817+1))),"")</f>
        <v>0.3571428571428572</v>
      </c>
      <c r="O817">
        <f>IF(AND(ISNUMBER($BW817),ISNUMBER($BX817)),MIN(1,MAX(0,($BX817-2017+1)/($BX817-$BW817+1))),"")</f>
        <v>0.2857142857142857</v>
      </c>
      <c r="P817">
        <f>IF(AND(ISNUMBER($BW817),ISNUMBER($BX817)),MIN(1,MAX(0,($BX817-2018+1)/($BX817-$BW817+1))),"")</f>
        <v>0.2142857142857143</v>
      </c>
      <c r="Q817">
        <f>IF(AND(ISNUMBER($BW817),ISNUMBER($BX817)),MIN(1,MAX(0,($BX817-2019+1)/($BX817-$BW817+1))),"")</f>
        <v>0.1428571428571428</v>
      </c>
      <c r="R817">
        <f>IF(AND(ISNUMBER($BW817),ISNUMBER($BX817)),MIN(1,MAX(0,($BX817-2016+1)/($BX817-$BW817+1))),"")</f>
        <v>0.3571428571428572</v>
      </c>
      <c r="S817">
        <f>IF($L817&lt;&gt;"",IF($L817&gt;=2015.5,1,0),"")</f>
        <v>0.0</v>
      </c>
      <c r="T817">
        <f>IF($L817&lt;&gt;"",IF($L817&gt;=2016,1,0),"")</f>
        <v>0.0</v>
      </c>
      <c r="U817">
        <f>IF(ISNUMBER($BX817),IF($BX817&gt;=2016,1,0),"")</f>
        <v>1.0</v>
      </c>
      <c r="V817">
        <f>IF(ISNUMBER($BW817),IF($BW817&gt;=2016,1,0),"")</f>
        <v>0.0</v>
      </c>
      <c r="W817" t="str">
        <f>IF(AND(ISNUMBER($BW817),ISNUMBER($BX817)),IF($BW817&gt;=2016,"post-only",IF($BX817&lt;2016,"pre-only","mixed")),"")</f>
        <v>mixed</v>
      </c>
      <c r="X817">
        <f>IF(AND(ISNUMBER($BW817),ISNUMBER($BX817)),MIN(1,MAX(0,($BX817-2017+1)/($BX817-$BW817+1))),"")</f>
        <v>0.2857142857142857</v>
      </c>
      <c r="Y817">
        <f>IF(AND(ISNUMBER($BW817),ISNUMBER($BX817)),MIN(1,MAX(0,($BX817-2018+1)/($BX817-$BW817+1))),"")</f>
        <v>0.2142857142857143</v>
      </c>
      <c r="Z817">
        <f>IF(AND(ISNUMBER($BW817),ISNUMBER($BX817)),MIN(1,MAX(0,($BX817-2019+1)/($BX817-$BW817+1))),"")</f>
        <v>0.1428571428571428</v>
      </c>
      <c r="AA817">
        <f>IF(ISNUMBER($BX817),IF($BX817&gt;=2017,1,0),"")</f>
        <v>1.0</v>
      </c>
      <c r="AB817">
        <f>IF(ISNUMBER($BX817),IF($BX817&gt;=2018,1,0),"")</f>
        <v>1.0</v>
      </c>
      <c r="AC817">
        <f>IF(ISNUMBER($BX817),IF($BX817&gt;=2019,1,0),"")</f>
        <v>1.0</v>
      </c>
      <c r="AD817">
        <f>IF($L817&lt;&gt;"",IF($L817&gt;2013,1,0),"")</f>
        <v>1.0</v>
      </c>
      <c r="AE817">
        <f>IF($L817&lt;&gt;"",1+IF($L817&gt;2011,1,0)+IF($L817&gt;2014,1,0),"")</f>
        <v>2.0</v>
      </c>
      <c r="AF817" t="inlineStr">
        <is>
          <t>bond (yield)</t>
        </is>
      </c>
      <c r="AG817" t="inlineStr">
        <is>
          <t>performance</t>
        </is>
      </c>
      <c r="AH817" t="inlineStr">
        <is>
          <t>non-sensitive</t>
        </is>
      </c>
      <c r="AI817" t="inlineStr">
        <is>
          <t>99_NCE</t>
        </is>
      </c>
      <c r="AJ817" t="inlineStr">
        <is>
          <t>99_NCE</t>
        </is>
      </c>
      <c r="AK817" t="str">
        <f>IF(AND($CF817&lt;&gt;"",IFERROR(INDEX(subsample_country_map!$B:$B,MATCH($CF817,subsample_country_map!$A:$A,0)),"")&lt;&gt;""),INDEX(subsample_country_map!$B:$B,MATCH($CF817,subsample_country_map!$A:$A,0)),INDEX(lookup!$AA:$AA,MATCH($A817,lookup!$A:$A,0)))</f>
        <v>99_NCE</v>
      </c>
      <c r="AL817" t="str">
        <f>IF(AND($CF817&lt;&gt;"",IFERROR(INDEX(subsample_country_map!$C:$C,MATCH($CF817,subsample_country_map!$A:$A,0)),"")&lt;&gt;""),INDEX(subsample_country_map!$C:$C,MATCH($CF817,subsample_country_map!$A:$A,0)),INDEX(lookup!$AB:$AB,MATCH($A817,lookup!$A:$A,0)))</f>
        <v>99_NCE</v>
      </c>
      <c r="AM817" t="str">
        <f>IF(AND($CF817&lt;&gt;"",IFERROR(INDEX(subsample_country_map!$D:$D,MATCH($CF817,subsample_country_map!$A:$A,0)),"")&lt;&gt;""),INDEX(subsample_country_map!$D:$D,MATCH($CF817,subsample_country_map!$A:$A,0)),INDEX(lookup!$AC:$AC,MATCH($A817,lookup!$A:$A,0)))</f>
        <v>99_NCE</v>
      </c>
      <c r="AN817" t="str">
        <f>IF(AND($CF817&lt;&gt;"",IFERROR(INDEX(subsample_country_map!$E:$E,MATCH($CF817,subsample_country_map!$A:$A,0)),"")&lt;&gt;""),INDEX(subsample_country_map!$E:$E,MATCH($CF817,subsample_country_map!$A:$A,0)),INDEX(lookup!$AD:$AD,MATCH($A817,lookup!$A:$A,0)))</f>
        <v>99_NCE</v>
      </c>
      <c r="AO817" t="str">
        <f>INDEX(lookup!$Y:$Y,MATCH($A817,lookup!$A:$A,0))</f>
        <v>0_published</v>
      </c>
      <c r="AP817" t="str">
        <f>INDEX(lookup!$Z:$Z,MATCH($A817,lookup!$A:$A,0))</f>
        <v>1_VHB high</v>
      </c>
      <c r="AQ817" t="str">
        <f>INDEX(lookup!$W:$W,MATCH($A817,lookup!$A:$A,0))</f>
        <v>1_fin/acc/econ</v>
      </c>
      <c r="AS817" t="inlineStr">
        <is>
          <t>staging</t>
        </is>
      </c>
      <c r="AT817" t="inlineStr">
        <is>
          <t>good-CER</t>
        </is>
      </c>
      <c r="AU817" t="inlineStr">
        <is>
          <t>cost</t>
        </is>
      </c>
      <c r="AV817" t="inlineStr">
        <is>
          <t>-0.036</t>
        </is>
      </c>
      <c r="AW817" t="inlineStr">
        <is>
          <t>0.003</t>
        </is>
      </c>
      <c r="BA817" t="n">
        <v>54456</v>
      </c>
      <c r="BB817" t="inlineStr">
        <is>
          <t>0</t>
        </is>
      </c>
      <c r="BC817" t="inlineStr">
        <is>
          <t>OLS</t>
        </is>
      </c>
      <c r="BD817" t="inlineStr">
        <is>
          <t>other:bond level</t>
        </is>
      </c>
      <c r="BE817" t="inlineStr">
        <is>
          <t>none</t>
        </is>
      </c>
      <c r="BI817" t="inlineStr">
        <is>
          <t>Table 3</t>
        </is>
      </c>
      <c r="BJ817" t="inlineStr">
        <is>
          <t>column 1 (CE Full Sample)</t>
        </is>
      </c>
      <c r="BK817" t="inlineStr">
        <is>
          <t>4</t>
        </is>
      </c>
      <c r="BL817" t="inlineStr">
        <is>
          <t>CE -0.036*** (0.003)</t>
        </is>
      </c>
      <c r="BM817" t="inlineStr">
        <is>
          <t>CE</t>
        </is>
      </c>
      <c r="BN817" t="inlineStr">
        <is>
          <t>Ln(Credit Spread)</t>
        </is>
      </c>
      <c r="BO817" t="inlineStr">
        <is>
          <t>update</t>
        </is>
      </c>
      <c r="BP817" t="inlineStr">
        <is>
          <t>Dumrose &amp; Höck (2023)</t>
        </is>
      </c>
      <c r="BQ817" t="inlineStr">
        <is>
          <t>computed</t>
        </is>
      </c>
      <c r="BT817" t="n">
        <v>0</v>
      </c>
      <c r="BU817" t="inlineStr">
        <is>
          <t>staging_Dumrose_Hoeck_2023.csv</t>
        </is>
      </c>
      <c r="BW817" t="n">
        <v>2007</v>
      </c>
      <c r="BX817" t="n">
        <v>2020</v>
      </c>
      <c r="BY81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7" t="n">
        <v>2013.5</v>
      </c>
      <c r="CA817" t="n">
        <v>0.3571428571428572</v>
      </c>
      <c r="CB817" t="n">
        <v>0</v>
      </c>
      <c r="CC817" t="n">
        <v>1</v>
      </c>
      <c r="CD817" t="n">
        <v>-0.05140047815886676</v>
      </c>
      <c r="CE817" t="n">
        <v>1</v>
      </c>
    </row>
    <row r="818">
      <c r="A818" t="inlineStr">
        <is>
          <t>Dumrose &amp; Höck (2023)</t>
        </is>
      </c>
      <c r="B818" t="n">
        <v>2123</v>
      </c>
      <c r="C818" t="n">
        <v>-0.07688044057231512</v>
      </c>
      <c r="D818" t="n">
        <v>43056</v>
      </c>
      <c r="E818">
        <f>IF(ISNUMBER($BA818),$BA818,IF(AND(ISNUMBER($D818),ISNUMBER($BW818),ISNUMBER($BX818)),$D818*($BX818-$BW818+1),""))</f>
        <v>43056.0</v>
      </c>
      <c r="H818" t="inlineStr">
        <is>
          <t>partial</t>
        </is>
      </c>
      <c r="I818" t="inlineStr">
        <is>
          <t>Regression Cofficient and Standard Error  available</t>
        </is>
      </c>
      <c r="J818">
        <f>IF($BW818&lt;&gt;"",$BW818,"")</f>
        <v>2007.0</v>
      </c>
      <c r="K818">
        <f>IF($BX818&lt;&gt;"",$BX818,"")</f>
        <v>2020.0</v>
      </c>
      <c r="L818">
        <f>IF(AND(ISNUMBER($BW818),ISNUMBER($BX818)),($BW818+$BX818)/2,"")</f>
        <v>2013.5</v>
      </c>
      <c r="M818">
        <f>IF($L818&lt;&gt;"",$L818,"")</f>
        <v>2013.5</v>
      </c>
      <c r="N818">
        <f>IF(AND(ISNUMBER($BW818),ISNUMBER($BX818)),MIN(1,MAX(0,($BX818-2016+1)/($BX818-$BW818+1))),"")</f>
        <v>0.3571428571428572</v>
      </c>
      <c r="O818">
        <f>IF(AND(ISNUMBER($BW818),ISNUMBER($BX818)),MIN(1,MAX(0,($BX818-2017+1)/($BX818-$BW818+1))),"")</f>
        <v>0.2857142857142857</v>
      </c>
      <c r="P818">
        <f>IF(AND(ISNUMBER($BW818),ISNUMBER($BX818)),MIN(1,MAX(0,($BX818-2018+1)/($BX818-$BW818+1))),"")</f>
        <v>0.2142857142857143</v>
      </c>
      <c r="Q818">
        <f>IF(AND(ISNUMBER($BW818),ISNUMBER($BX818)),MIN(1,MAX(0,($BX818-2019+1)/($BX818-$BW818+1))),"")</f>
        <v>0.1428571428571428</v>
      </c>
      <c r="R818">
        <f>IF(AND(ISNUMBER($BW818),ISNUMBER($BX818)),MIN(1,MAX(0,($BX818-2016+1)/($BX818-$BW818+1))),"")</f>
        <v>0.3571428571428572</v>
      </c>
      <c r="S818">
        <f>IF($L818&lt;&gt;"",IF($L818&gt;=2015.5,1,0),"")</f>
        <v>0.0</v>
      </c>
      <c r="T818">
        <f>IF($L818&lt;&gt;"",IF($L818&gt;=2016,1,0),"")</f>
        <v>0.0</v>
      </c>
      <c r="U818">
        <f>IF(ISNUMBER($BX818),IF($BX818&gt;=2016,1,0),"")</f>
        <v>1.0</v>
      </c>
      <c r="V818">
        <f>IF(ISNUMBER($BW818),IF($BW818&gt;=2016,1,0),"")</f>
        <v>0.0</v>
      </c>
      <c r="W818" t="str">
        <f>IF(AND(ISNUMBER($BW818),ISNUMBER($BX818)),IF($BW818&gt;=2016,"post-only",IF($BX818&lt;2016,"pre-only","mixed")),"")</f>
        <v>mixed</v>
      </c>
      <c r="X818">
        <f>IF(AND(ISNUMBER($BW818),ISNUMBER($BX818)),MIN(1,MAX(0,($BX818-2017+1)/($BX818-$BW818+1))),"")</f>
        <v>0.2857142857142857</v>
      </c>
      <c r="Y818">
        <f>IF(AND(ISNUMBER($BW818),ISNUMBER($BX818)),MIN(1,MAX(0,($BX818-2018+1)/($BX818-$BW818+1))),"")</f>
        <v>0.2142857142857143</v>
      </c>
      <c r="Z818">
        <f>IF(AND(ISNUMBER($BW818),ISNUMBER($BX818)),MIN(1,MAX(0,($BX818-2019+1)/($BX818-$BW818+1))),"")</f>
        <v>0.1428571428571428</v>
      </c>
      <c r="AA818">
        <f>IF(ISNUMBER($BX818),IF($BX818&gt;=2017,1,0),"")</f>
        <v>1.0</v>
      </c>
      <c r="AB818">
        <f>IF(ISNUMBER($BX818),IF($BX818&gt;=2018,1,0),"")</f>
        <v>1.0</v>
      </c>
      <c r="AC818">
        <f>IF(ISNUMBER($BX818),IF($BX818&gt;=2019,1,0),"")</f>
        <v>1.0</v>
      </c>
      <c r="AD818">
        <f>IF($L818&lt;&gt;"",IF($L818&gt;2013,1,0),"")</f>
        <v>1.0</v>
      </c>
      <c r="AE818">
        <f>IF($L818&lt;&gt;"",1+IF($L818&gt;2011,1,0)+IF($L818&gt;2014,1,0),"")</f>
        <v>2.0</v>
      </c>
      <c r="AF818" t="inlineStr">
        <is>
          <t>bond (yield)</t>
        </is>
      </c>
      <c r="AG818" t="inlineStr">
        <is>
          <t>performance</t>
        </is>
      </c>
      <c r="AH818" t="inlineStr">
        <is>
          <t>non-sensitive</t>
        </is>
      </c>
      <c r="AI818" t="inlineStr">
        <is>
          <t>99_NCE</t>
        </is>
      </c>
      <c r="AJ818" t="inlineStr">
        <is>
          <t>99_NCE</t>
        </is>
      </c>
      <c r="AK818" t="str">
        <f>IF(AND($CF818&lt;&gt;"",IFERROR(INDEX(subsample_country_map!$B:$B,MATCH($CF818,subsample_country_map!$A:$A,0)),"")&lt;&gt;""),INDEX(subsample_country_map!$B:$B,MATCH($CF818,subsample_country_map!$A:$A,0)),INDEX(lookup!$AA:$AA,MATCH($A818,lookup!$A:$A,0)))</f>
        <v>99_NCE</v>
      </c>
      <c r="AL818" t="str">
        <f>IF(AND($CF818&lt;&gt;"",IFERROR(INDEX(subsample_country_map!$C:$C,MATCH($CF818,subsample_country_map!$A:$A,0)),"")&lt;&gt;""),INDEX(subsample_country_map!$C:$C,MATCH($CF818,subsample_country_map!$A:$A,0)),INDEX(lookup!$AB:$AB,MATCH($A818,lookup!$A:$A,0)))</f>
        <v>99_NCE</v>
      </c>
      <c r="AM818" t="str">
        <f>IF(AND($CF818&lt;&gt;"",IFERROR(INDEX(subsample_country_map!$D:$D,MATCH($CF818,subsample_country_map!$A:$A,0)),"")&lt;&gt;""),INDEX(subsample_country_map!$D:$D,MATCH($CF818,subsample_country_map!$A:$A,0)),INDEX(lookup!$AC:$AC,MATCH($A818,lookup!$A:$A,0)))</f>
        <v>99_NCE</v>
      </c>
      <c r="AN818" t="str">
        <f>IF(AND($CF818&lt;&gt;"",IFERROR(INDEX(subsample_country_map!$E:$E,MATCH($CF818,subsample_country_map!$A:$A,0)),"")&lt;&gt;""),INDEX(subsample_country_map!$E:$E,MATCH($CF818,subsample_country_map!$A:$A,0)),INDEX(lookup!$AD:$AD,MATCH($A818,lookup!$A:$A,0)))</f>
        <v>99_NCE</v>
      </c>
      <c r="AO818" t="str">
        <f>INDEX(lookup!$Y:$Y,MATCH($A818,lookup!$A:$A,0))</f>
        <v>0_published</v>
      </c>
      <c r="AP818" t="str">
        <f>INDEX(lookup!$Z:$Z,MATCH($A818,lookup!$A:$A,0))</f>
        <v>1_VHB high</v>
      </c>
      <c r="AQ818" t="str">
        <f>INDEX(lookup!$W:$W,MATCH($A818,lookup!$A:$A,0))</f>
        <v>1_fin/acc/econ</v>
      </c>
      <c r="AS818" t="inlineStr">
        <is>
          <t>staging</t>
        </is>
      </c>
      <c r="AT818" t="inlineStr">
        <is>
          <t>good-CER</t>
        </is>
      </c>
      <c r="AU818" t="inlineStr">
        <is>
          <t>cost</t>
        </is>
      </c>
      <c r="AV818" t="inlineStr">
        <is>
          <t>-0.048</t>
        </is>
      </c>
      <c r="AW818" t="inlineStr">
        <is>
          <t>0.003</t>
        </is>
      </c>
      <c r="BA818" t="n">
        <v>43056</v>
      </c>
      <c r="BB818" t="inlineStr">
        <is>
          <t>0</t>
        </is>
      </c>
      <c r="BC818" t="inlineStr">
        <is>
          <t>OLS</t>
        </is>
      </c>
      <c r="BD818" t="inlineStr">
        <is>
          <t>other:bond level</t>
        </is>
      </c>
      <c r="BE818" t="inlineStr">
        <is>
          <t>none</t>
        </is>
      </c>
      <c r="BI818" t="inlineStr">
        <is>
          <t>Table 3</t>
        </is>
      </c>
      <c r="BJ818" t="inlineStr">
        <is>
          <t>column 2 (CEE &amp; CEM Sample)</t>
        </is>
      </c>
      <c r="BK818" t="inlineStr">
        <is>
          <t>4</t>
        </is>
      </c>
      <c r="BL818" t="inlineStr">
        <is>
          <t>CEM -0.048*** (0.003)</t>
        </is>
      </c>
      <c r="BM818" t="inlineStr">
        <is>
          <t>CEM</t>
        </is>
      </c>
      <c r="BN818" t="inlineStr">
        <is>
          <t>Ln(Credit Spread)</t>
        </is>
      </c>
      <c r="BO818" t="inlineStr">
        <is>
          <t>update</t>
        </is>
      </c>
      <c r="BP818" t="inlineStr">
        <is>
          <t>Dumrose &amp; Höck (2023)</t>
        </is>
      </c>
      <c r="BQ818" t="inlineStr">
        <is>
          <t>computed</t>
        </is>
      </c>
      <c r="BT818" t="n">
        <v>0</v>
      </c>
      <c r="BU818" t="inlineStr">
        <is>
          <t>staging_Dumrose_Hoeck_2023.csv</t>
        </is>
      </c>
      <c r="BW818" t="n">
        <v>2007</v>
      </c>
      <c r="BX818" t="n">
        <v>2020</v>
      </c>
      <c r="BY81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8" t="n">
        <v>2013.5</v>
      </c>
      <c r="CA818" t="n">
        <v>0.3571428571428572</v>
      </c>
      <c r="CB818" t="n">
        <v>0</v>
      </c>
      <c r="CC818" t="n">
        <v>1</v>
      </c>
      <c r="CD818" t="n">
        <v>-0.07703244991654336</v>
      </c>
      <c r="CE818" t="n">
        <v>1</v>
      </c>
    </row>
    <row r="819">
      <c r="A819" t="inlineStr">
        <is>
          <t>Dumrose &amp; Höck (2023)</t>
        </is>
      </c>
      <c r="B819" t="n">
        <v>2124</v>
      </c>
      <c r="C819" t="n">
        <v>-0.04321074482339426</v>
      </c>
      <c r="D819" t="n">
        <v>21896</v>
      </c>
      <c r="E819">
        <f>IF(ISNUMBER($BA819),$BA819,IF(AND(ISNUMBER($D819),ISNUMBER($BW819),ISNUMBER($BX819)),$D819*($BX819-$BW819+1),""))</f>
        <v>21896.0</v>
      </c>
      <c r="H819" t="inlineStr">
        <is>
          <t>partial</t>
        </is>
      </c>
      <c r="I819" t="inlineStr">
        <is>
          <t>Regression Cofficient and Standard Error  available</t>
        </is>
      </c>
      <c r="J819">
        <f>IF($BW819&lt;&gt;"",$BW819,"")</f>
        <v>2007.0</v>
      </c>
      <c r="K819">
        <f>IF($BX819&lt;&gt;"",$BX819,"")</f>
        <v>2020.0</v>
      </c>
      <c r="L819">
        <f>IF(AND(ISNUMBER($BW819),ISNUMBER($BX819)),($BW819+$BX819)/2,"")</f>
        <v>2013.5</v>
      </c>
      <c r="M819">
        <f>IF($L819&lt;&gt;"",$L819,"")</f>
        <v>2013.5</v>
      </c>
      <c r="N819">
        <f>IF(AND(ISNUMBER($BW819),ISNUMBER($BX819)),MIN(1,MAX(0,($BX819-2016+1)/($BX819-$BW819+1))),"")</f>
        <v>0.3571428571428572</v>
      </c>
      <c r="O819">
        <f>IF(AND(ISNUMBER($BW819),ISNUMBER($BX819)),MIN(1,MAX(0,($BX819-2017+1)/($BX819-$BW819+1))),"")</f>
        <v>0.2857142857142857</v>
      </c>
      <c r="P819">
        <f>IF(AND(ISNUMBER($BW819),ISNUMBER($BX819)),MIN(1,MAX(0,($BX819-2018+1)/($BX819-$BW819+1))),"")</f>
        <v>0.2142857142857143</v>
      </c>
      <c r="Q819">
        <f>IF(AND(ISNUMBER($BW819),ISNUMBER($BX819)),MIN(1,MAX(0,($BX819-2019+1)/($BX819-$BW819+1))),"")</f>
        <v>0.1428571428571428</v>
      </c>
      <c r="R819">
        <f>IF(AND(ISNUMBER($BW819),ISNUMBER($BX819)),MIN(1,MAX(0,($BX819-2016+1)/($BX819-$BW819+1))),"")</f>
        <v>0.3571428571428572</v>
      </c>
      <c r="S819">
        <f>IF($L819&lt;&gt;"",IF($L819&gt;=2015.5,1,0),"")</f>
        <v>0.0</v>
      </c>
      <c r="T819">
        <f>IF($L819&lt;&gt;"",IF($L819&gt;=2016,1,0),"")</f>
        <v>0.0</v>
      </c>
      <c r="U819">
        <f>IF(ISNUMBER($BX819),IF($BX819&gt;=2016,1,0),"")</f>
        <v>1.0</v>
      </c>
      <c r="V819">
        <f>IF(ISNUMBER($BW819),IF($BW819&gt;=2016,1,0),"")</f>
        <v>0.0</v>
      </c>
      <c r="W819" t="str">
        <f>IF(AND(ISNUMBER($BW819),ISNUMBER($BX819)),IF($BW819&gt;=2016,"post-only",IF($BX819&lt;2016,"pre-only","mixed")),"")</f>
        <v>mixed</v>
      </c>
      <c r="X819">
        <f>IF(AND(ISNUMBER($BW819),ISNUMBER($BX819)),MIN(1,MAX(0,($BX819-2017+1)/($BX819-$BW819+1))),"")</f>
        <v>0.2857142857142857</v>
      </c>
      <c r="Y819">
        <f>IF(AND(ISNUMBER($BW819),ISNUMBER($BX819)),MIN(1,MAX(0,($BX819-2018+1)/($BX819-$BW819+1))),"")</f>
        <v>0.2142857142857143</v>
      </c>
      <c r="Z819">
        <f>IF(AND(ISNUMBER($BW819),ISNUMBER($BX819)),MIN(1,MAX(0,($BX819-2019+1)/($BX819-$BW819+1))),"")</f>
        <v>0.1428571428571428</v>
      </c>
      <c r="AA819">
        <f>IF(ISNUMBER($BX819),IF($BX819&gt;=2017,1,0),"")</f>
        <v>1.0</v>
      </c>
      <c r="AB819">
        <f>IF(ISNUMBER($BX819),IF($BX819&gt;=2018,1,0),"")</f>
        <v>1.0</v>
      </c>
      <c r="AC819">
        <f>IF(ISNUMBER($BX819),IF($BX819&gt;=2019,1,0),"")</f>
        <v>1.0</v>
      </c>
      <c r="AD819">
        <f>IF($L819&lt;&gt;"",IF($L819&gt;2013,1,0),"")</f>
        <v>1.0</v>
      </c>
      <c r="AE819">
        <f>IF($L819&lt;&gt;"",1+IF($L819&gt;2011,1,0)+IF($L819&gt;2014,1,0),"")</f>
        <v>2.0</v>
      </c>
      <c r="AF819" t="inlineStr">
        <is>
          <t>bond (yield)</t>
        </is>
      </c>
      <c r="AG819" t="inlineStr">
        <is>
          <t>performance</t>
        </is>
      </c>
      <c r="AH819" t="inlineStr">
        <is>
          <t>non-sensitive</t>
        </is>
      </c>
      <c r="AI819" t="inlineStr">
        <is>
          <t>99_NCE</t>
        </is>
      </c>
      <c r="AJ819" t="inlineStr">
        <is>
          <t>99_NCE</t>
        </is>
      </c>
      <c r="AK819" t="str">
        <f>IF(AND($CF819&lt;&gt;"",IFERROR(INDEX(subsample_country_map!$B:$B,MATCH($CF819,subsample_country_map!$A:$A,0)),"")&lt;&gt;""),INDEX(subsample_country_map!$B:$B,MATCH($CF819,subsample_country_map!$A:$A,0)),INDEX(lookup!$AA:$AA,MATCH($A819,lookup!$A:$A,0)))</f>
        <v>99_NCE</v>
      </c>
      <c r="AL819" t="str">
        <f>IF(AND($CF819&lt;&gt;"",IFERROR(INDEX(subsample_country_map!$C:$C,MATCH($CF819,subsample_country_map!$A:$A,0)),"")&lt;&gt;""),INDEX(subsample_country_map!$C:$C,MATCH($CF819,subsample_country_map!$A:$A,0)),INDEX(lookup!$AB:$AB,MATCH($A819,lookup!$A:$A,0)))</f>
        <v>99_NCE</v>
      </c>
      <c r="AM819" t="str">
        <f>IF(AND($CF819&lt;&gt;"",IFERROR(INDEX(subsample_country_map!$D:$D,MATCH($CF819,subsample_country_map!$A:$A,0)),"")&lt;&gt;""),INDEX(subsample_country_map!$D:$D,MATCH($CF819,subsample_country_map!$A:$A,0)),INDEX(lookup!$AC:$AC,MATCH($A819,lookup!$A:$A,0)))</f>
        <v>99_NCE</v>
      </c>
      <c r="AN819" t="str">
        <f>IF(AND($CF819&lt;&gt;"",IFERROR(INDEX(subsample_country_map!$E:$E,MATCH($CF819,subsample_country_map!$A:$A,0)),"")&lt;&gt;""),INDEX(subsample_country_map!$E:$E,MATCH($CF819,subsample_country_map!$A:$A,0)),INDEX(lookup!$AD:$AD,MATCH($A819,lookup!$A:$A,0)))</f>
        <v>99_NCE</v>
      </c>
      <c r="AO819" t="str">
        <f>INDEX(lookup!$Y:$Y,MATCH($A819,lookup!$A:$A,0))</f>
        <v>0_published</v>
      </c>
      <c r="AP819" t="str">
        <f>INDEX(lookup!$Z:$Z,MATCH($A819,lookup!$A:$A,0))</f>
        <v>1_VHB high</v>
      </c>
      <c r="AQ819" t="str">
        <f>INDEX(lookup!$W:$W,MATCH($A819,lookup!$A:$A,0))</f>
        <v>1_fin/acc/econ</v>
      </c>
      <c r="AS819" t="inlineStr">
        <is>
          <t>staging</t>
        </is>
      </c>
      <c r="AT819" t="inlineStr">
        <is>
          <t>good-CER</t>
        </is>
      </c>
      <c r="AU819" t="inlineStr">
        <is>
          <t>cost</t>
        </is>
      </c>
      <c r="AV819" t="inlineStr">
        <is>
          <t>-0.032</t>
        </is>
      </c>
      <c r="AW819" t="inlineStr">
        <is>
          <t>0.005</t>
        </is>
      </c>
      <c r="BA819" t="n">
        <v>21896</v>
      </c>
      <c r="BB819" t="inlineStr">
        <is>
          <t>0</t>
        </is>
      </c>
      <c r="BC819" t="inlineStr">
        <is>
          <t>OLS</t>
        </is>
      </c>
      <c r="BD819" t="inlineStr">
        <is>
          <t>other:bond level</t>
        </is>
      </c>
      <c r="BE819" t="inlineStr">
        <is>
          <t>other:CEE median split (yearly)</t>
        </is>
      </c>
      <c r="BF819" t="inlineStr">
        <is>
          <t>Below Median CEE Sample</t>
        </is>
      </c>
      <c r="BI819" t="inlineStr">
        <is>
          <t>Table 3</t>
        </is>
      </c>
      <c r="BJ819" t="inlineStr">
        <is>
          <t>column 3 (Below Median CEE Sample)</t>
        </is>
      </c>
      <c r="BK819" t="inlineStr">
        <is>
          <t>4</t>
        </is>
      </c>
      <c r="BL819" t="inlineStr">
        <is>
          <t>CEM -0.032*** (0.005)</t>
        </is>
      </c>
      <c r="BM819" t="inlineStr">
        <is>
          <t>CEM</t>
        </is>
      </c>
      <c r="BN819" t="inlineStr">
        <is>
          <t>Ln(Credit Spread)</t>
        </is>
      </c>
      <c r="BO819" t="inlineStr">
        <is>
          <t>update</t>
        </is>
      </c>
      <c r="BP819" t="inlineStr">
        <is>
          <t>Dumrose &amp; Höck (2023)</t>
        </is>
      </c>
      <c r="BQ819" t="inlineStr">
        <is>
          <t>computed</t>
        </is>
      </c>
      <c r="BT819" t="n">
        <v>0</v>
      </c>
      <c r="BU819" t="inlineStr">
        <is>
          <t>staging_Dumrose_Hoeck_2023.csv</t>
        </is>
      </c>
      <c r="BW819" t="n">
        <v>2007</v>
      </c>
      <c r="BX819" t="n">
        <v>2020</v>
      </c>
      <c r="BY81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19" t="n">
        <v>2013.5</v>
      </c>
      <c r="CA819" t="n">
        <v>0.3571428571428572</v>
      </c>
      <c r="CB819" t="n">
        <v>0</v>
      </c>
      <c r="CC819" t="n">
        <v>1</v>
      </c>
      <c r="CD819" t="n">
        <v>-0.04323766890632325</v>
      </c>
      <c r="CE819" t="n">
        <v>1</v>
      </c>
    </row>
    <row r="820">
      <c r="A820" t="inlineStr">
        <is>
          <t>Dumrose &amp; Höck (2023)</t>
        </is>
      </c>
      <c r="B820" t="n">
        <v>2125</v>
      </c>
      <c r="C820" t="n">
        <v>-0.07949204208467558</v>
      </c>
      <c r="D820" t="n">
        <v>21160</v>
      </c>
      <c r="E820">
        <f>IF(ISNUMBER($BA820),$BA820,IF(AND(ISNUMBER($D820),ISNUMBER($BW820),ISNUMBER($BX820)),$D820*($BX820-$BW820+1),""))</f>
        <v>21160.0</v>
      </c>
      <c r="H820" t="inlineStr">
        <is>
          <t>partial</t>
        </is>
      </c>
      <c r="I820" t="inlineStr">
        <is>
          <t>Regression Cofficient and Standard Error  available</t>
        </is>
      </c>
      <c r="J820">
        <f>IF($BW820&lt;&gt;"",$BW820,"")</f>
        <v>2007.0</v>
      </c>
      <c r="K820">
        <f>IF($BX820&lt;&gt;"",$BX820,"")</f>
        <v>2020.0</v>
      </c>
      <c r="L820">
        <f>IF(AND(ISNUMBER($BW820),ISNUMBER($BX820)),($BW820+$BX820)/2,"")</f>
        <v>2013.5</v>
      </c>
      <c r="M820">
        <f>IF($L820&lt;&gt;"",$L820,"")</f>
        <v>2013.5</v>
      </c>
      <c r="N820">
        <f>IF(AND(ISNUMBER($BW820),ISNUMBER($BX820)),MIN(1,MAX(0,($BX820-2016+1)/($BX820-$BW820+1))),"")</f>
        <v>0.3571428571428572</v>
      </c>
      <c r="O820">
        <f>IF(AND(ISNUMBER($BW820),ISNUMBER($BX820)),MIN(1,MAX(0,($BX820-2017+1)/($BX820-$BW820+1))),"")</f>
        <v>0.2857142857142857</v>
      </c>
      <c r="P820">
        <f>IF(AND(ISNUMBER($BW820),ISNUMBER($BX820)),MIN(1,MAX(0,($BX820-2018+1)/($BX820-$BW820+1))),"")</f>
        <v>0.2142857142857143</v>
      </c>
      <c r="Q820">
        <f>IF(AND(ISNUMBER($BW820),ISNUMBER($BX820)),MIN(1,MAX(0,($BX820-2019+1)/($BX820-$BW820+1))),"")</f>
        <v>0.1428571428571428</v>
      </c>
      <c r="R820">
        <f>IF(AND(ISNUMBER($BW820),ISNUMBER($BX820)),MIN(1,MAX(0,($BX820-2016+1)/($BX820-$BW820+1))),"")</f>
        <v>0.3571428571428572</v>
      </c>
      <c r="S820">
        <f>IF($L820&lt;&gt;"",IF($L820&gt;=2015.5,1,0),"")</f>
        <v>0.0</v>
      </c>
      <c r="T820">
        <f>IF($L820&lt;&gt;"",IF($L820&gt;=2016,1,0),"")</f>
        <v>0.0</v>
      </c>
      <c r="U820">
        <f>IF(ISNUMBER($BX820),IF($BX820&gt;=2016,1,0),"")</f>
        <v>1.0</v>
      </c>
      <c r="V820">
        <f>IF(ISNUMBER($BW820),IF($BW820&gt;=2016,1,0),"")</f>
        <v>0.0</v>
      </c>
      <c r="W820" t="str">
        <f>IF(AND(ISNUMBER($BW820),ISNUMBER($BX820)),IF($BW820&gt;=2016,"post-only",IF($BX820&lt;2016,"pre-only","mixed")),"")</f>
        <v>mixed</v>
      </c>
      <c r="X820">
        <f>IF(AND(ISNUMBER($BW820),ISNUMBER($BX820)),MIN(1,MAX(0,($BX820-2017+1)/($BX820-$BW820+1))),"")</f>
        <v>0.2857142857142857</v>
      </c>
      <c r="Y820">
        <f>IF(AND(ISNUMBER($BW820),ISNUMBER($BX820)),MIN(1,MAX(0,($BX820-2018+1)/($BX820-$BW820+1))),"")</f>
        <v>0.2142857142857143</v>
      </c>
      <c r="Z820">
        <f>IF(AND(ISNUMBER($BW820),ISNUMBER($BX820)),MIN(1,MAX(0,($BX820-2019+1)/($BX820-$BW820+1))),"")</f>
        <v>0.1428571428571428</v>
      </c>
      <c r="AA820">
        <f>IF(ISNUMBER($BX820),IF($BX820&gt;=2017,1,0),"")</f>
        <v>1.0</v>
      </c>
      <c r="AB820">
        <f>IF(ISNUMBER($BX820),IF($BX820&gt;=2018,1,0),"")</f>
        <v>1.0</v>
      </c>
      <c r="AC820">
        <f>IF(ISNUMBER($BX820),IF($BX820&gt;=2019,1,0),"")</f>
        <v>1.0</v>
      </c>
      <c r="AD820">
        <f>IF($L820&lt;&gt;"",IF($L820&gt;2013,1,0),"")</f>
        <v>1.0</v>
      </c>
      <c r="AE820">
        <f>IF($L820&lt;&gt;"",1+IF($L820&gt;2011,1,0)+IF($L820&gt;2014,1,0),"")</f>
        <v>2.0</v>
      </c>
      <c r="AF820" t="inlineStr">
        <is>
          <t>bond (yield)</t>
        </is>
      </c>
      <c r="AG820" t="inlineStr">
        <is>
          <t>performance</t>
        </is>
      </c>
      <c r="AH820" t="inlineStr">
        <is>
          <t>non-sensitive</t>
        </is>
      </c>
      <c r="AI820" t="inlineStr">
        <is>
          <t>99_NCE</t>
        </is>
      </c>
      <c r="AJ820" t="inlineStr">
        <is>
          <t>99_NCE</t>
        </is>
      </c>
      <c r="AK820" t="str">
        <f>IF(AND($CF820&lt;&gt;"",IFERROR(INDEX(subsample_country_map!$B:$B,MATCH($CF820,subsample_country_map!$A:$A,0)),"")&lt;&gt;""),INDEX(subsample_country_map!$B:$B,MATCH($CF820,subsample_country_map!$A:$A,0)),INDEX(lookup!$AA:$AA,MATCH($A820,lookup!$A:$A,0)))</f>
        <v>99_NCE</v>
      </c>
      <c r="AL820" t="str">
        <f>IF(AND($CF820&lt;&gt;"",IFERROR(INDEX(subsample_country_map!$C:$C,MATCH($CF820,subsample_country_map!$A:$A,0)),"")&lt;&gt;""),INDEX(subsample_country_map!$C:$C,MATCH($CF820,subsample_country_map!$A:$A,0)),INDEX(lookup!$AB:$AB,MATCH($A820,lookup!$A:$A,0)))</f>
        <v>99_NCE</v>
      </c>
      <c r="AM820" t="str">
        <f>IF(AND($CF820&lt;&gt;"",IFERROR(INDEX(subsample_country_map!$D:$D,MATCH($CF820,subsample_country_map!$A:$A,0)),"")&lt;&gt;""),INDEX(subsample_country_map!$D:$D,MATCH($CF820,subsample_country_map!$A:$A,0)),INDEX(lookup!$AC:$AC,MATCH($A820,lookup!$A:$A,0)))</f>
        <v>99_NCE</v>
      </c>
      <c r="AN820" t="str">
        <f>IF(AND($CF820&lt;&gt;"",IFERROR(INDEX(subsample_country_map!$E:$E,MATCH($CF820,subsample_country_map!$A:$A,0)),"")&lt;&gt;""),INDEX(subsample_country_map!$E:$E,MATCH($CF820,subsample_country_map!$A:$A,0)),INDEX(lookup!$AD:$AD,MATCH($A820,lookup!$A:$A,0)))</f>
        <v>99_NCE</v>
      </c>
      <c r="AO820" t="str">
        <f>INDEX(lookup!$Y:$Y,MATCH($A820,lookup!$A:$A,0))</f>
        <v>0_published</v>
      </c>
      <c r="AP820" t="str">
        <f>INDEX(lookup!$Z:$Z,MATCH($A820,lookup!$A:$A,0))</f>
        <v>1_VHB high</v>
      </c>
      <c r="AQ820" t="str">
        <f>INDEX(lookup!$W:$W,MATCH($A820,lookup!$A:$A,0))</f>
        <v>1_fin/acc/econ</v>
      </c>
      <c r="AS820" t="inlineStr">
        <is>
          <t>staging</t>
        </is>
      </c>
      <c r="AT820" t="inlineStr">
        <is>
          <t>good-CER</t>
        </is>
      </c>
      <c r="AU820" t="inlineStr">
        <is>
          <t>cost</t>
        </is>
      </c>
      <c r="AV820" t="inlineStr">
        <is>
          <t>-0.058</t>
        </is>
      </c>
      <c r="AW820" t="inlineStr">
        <is>
          <t>0.005</t>
        </is>
      </c>
      <c r="BA820" t="n">
        <v>21160</v>
      </c>
      <c r="BB820" t="inlineStr">
        <is>
          <t>0</t>
        </is>
      </c>
      <c r="BC820" t="inlineStr">
        <is>
          <t>OLS</t>
        </is>
      </c>
      <c r="BD820" t="inlineStr">
        <is>
          <t>other:bond level</t>
        </is>
      </c>
      <c r="BE820" t="inlineStr">
        <is>
          <t>other:CEE median split (yearly)</t>
        </is>
      </c>
      <c r="BF820" t="inlineStr">
        <is>
          <t>Above Median CEE Sample</t>
        </is>
      </c>
      <c r="BI820" t="inlineStr">
        <is>
          <t>Table 3</t>
        </is>
      </c>
      <c r="BJ820" t="inlineStr">
        <is>
          <t>column 4 (Above Median CEE Sample)</t>
        </is>
      </c>
      <c r="BK820" t="inlineStr">
        <is>
          <t>4</t>
        </is>
      </c>
      <c r="BL820" t="inlineStr">
        <is>
          <t>CEM -0.058*** (0.005)</t>
        </is>
      </c>
      <c r="BM820" t="inlineStr">
        <is>
          <t>CEM</t>
        </is>
      </c>
      <c r="BN820" t="inlineStr">
        <is>
          <t>Ln(Credit Spread)</t>
        </is>
      </c>
      <c r="BO820" t="inlineStr">
        <is>
          <t>update</t>
        </is>
      </c>
      <c r="BP820" t="inlineStr">
        <is>
          <t>Dumrose &amp; Höck (2023)</t>
        </is>
      </c>
      <c r="BQ820" t="inlineStr">
        <is>
          <t>computed</t>
        </is>
      </c>
      <c r="BT820" t="n">
        <v>0</v>
      </c>
      <c r="BU820" t="inlineStr">
        <is>
          <t>staging_Dumrose_Hoeck_2023.csv</t>
        </is>
      </c>
      <c r="BW820" t="n">
        <v>2007</v>
      </c>
      <c r="BX820" t="n">
        <v>2020</v>
      </c>
      <c r="BY82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0" t="n">
        <v>2013.5</v>
      </c>
      <c r="CA820" t="n">
        <v>0.3571428571428572</v>
      </c>
      <c r="CB820" t="n">
        <v>0</v>
      </c>
      <c r="CC820" t="n">
        <v>1</v>
      </c>
      <c r="CD820" t="n">
        <v>-0.07966011611471942</v>
      </c>
      <c r="CE820" t="n">
        <v>1</v>
      </c>
    </row>
    <row r="821">
      <c r="A821" t="inlineStr">
        <is>
          <t>Dumrose &amp; Höck (2023)</t>
        </is>
      </c>
      <c r="B821" t="n">
        <v>2126</v>
      </c>
      <c r="C821" t="n">
        <v>-0.03612109596073063</v>
      </c>
      <c r="D821" t="n">
        <v>43056</v>
      </c>
      <c r="E821">
        <f>IF(ISNUMBER($BA821),$BA821,IF(AND(ISNUMBER($D821),ISNUMBER($BW821),ISNUMBER($BX821)),$D821*($BX821-$BW821+1),""))</f>
        <v>43056.0</v>
      </c>
      <c r="H821" t="inlineStr">
        <is>
          <t>partial</t>
        </is>
      </c>
      <c r="I821" t="inlineStr">
        <is>
          <t>Regression Cofficient and Standard Error  available</t>
        </is>
      </c>
      <c r="J821">
        <f>IF($BW821&lt;&gt;"",$BW821,"")</f>
        <v>2007.0</v>
      </c>
      <c r="K821">
        <f>IF($BX821&lt;&gt;"",$BX821,"")</f>
        <v>2020.0</v>
      </c>
      <c r="L821">
        <f>IF(AND(ISNUMBER($BW821),ISNUMBER($BX821)),($BW821+$BX821)/2,"")</f>
        <v>2013.5</v>
      </c>
      <c r="M821">
        <f>IF($L821&lt;&gt;"",$L821,"")</f>
        <v>2013.5</v>
      </c>
      <c r="N821">
        <f>IF(AND(ISNUMBER($BW821),ISNUMBER($BX821)),MIN(1,MAX(0,($BX821-2016+1)/($BX821-$BW821+1))),"")</f>
        <v>0.3571428571428572</v>
      </c>
      <c r="O821">
        <f>IF(AND(ISNUMBER($BW821),ISNUMBER($BX821)),MIN(1,MAX(0,($BX821-2017+1)/($BX821-$BW821+1))),"")</f>
        <v>0.2857142857142857</v>
      </c>
      <c r="P821">
        <f>IF(AND(ISNUMBER($BW821),ISNUMBER($BX821)),MIN(1,MAX(0,($BX821-2018+1)/($BX821-$BW821+1))),"")</f>
        <v>0.2142857142857143</v>
      </c>
      <c r="Q821">
        <f>IF(AND(ISNUMBER($BW821),ISNUMBER($BX821)),MIN(1,MAX(0,($BX821-2019+1)/($BX821-$BW821+1))),"")</f>
        <v>0.1428571428571428</v>
      </c>
      <c r="R821">
        <f>IF(AND(ISNUMBER($BW821),ISNUMBER($BX821)),MIN(1,MAX(0,($BX821-2016+1)/($BX821-$BW821+1))),"")</f>
        <v>0.3571428571428572</v>
      </c>
      <c r="S821">
        <f>IF($L821&lt;&gt;"",IF($L821&gt;=2015.5,1,0),"")</f>
        <v>0.0</v>
      </c>
      <c r="T821">
        <f>IF($L821&lt;&gt;"",IF($L821&gt;=2016,1,0),"")</f>
        <v>0.0</v>
      </c>
      <c r="U821">
        <f>IF(ISNUMBER($BX821),IF($BX821&gt;=2016,1,0),"")</f>
        <v>1.0</v>
      </c>
      <c r="V821">
        <f>IF(ISNUMBER($BW821),IF($BW821&gt;=2016,1,0),"")</f>
        <v>0.0</v>
      </c>
      <c r="W821" t="str">
        <f>IF(AND(ISNUMBER($BW821),ISNUMBER($BX821)),IF($BW821&gt;=2016,"post-only",IF($BX821&lt;2016,"pre-only","mixed")),"")</f>
        <v>mixed</v>
      </c>
      <c r="X821">
        <f>IF(AND(ISNUMBER($BW821),ISNUMBER($BX821)),MIN(1,MAX(0,($BX821-2017+1)/($BX821-$BW821+1))),"")</f>
        <v>0.2857142857142857</v>
      </c>
      <c r="Y821">
        <f>IF(AND(ISNUMBER($BW821),ISNUMBER($BX821)),MIN(1,MAX(0,($BX821-2018+1)/($BX821-$BW821+1))),"")</f>
        <v>0.2142857142857143</v>
      </c>
      <c r="Z821">
        <f>IF(AND(ISNUMBER($BW821),ISNUMBER($BX821)),MIN(1,MAX(0,($BX821-2019+1)/($BX821-$BW821+1))),"")</f>
        <v>0.1428571428571428</v>
      </c>
      <c r="AA821">
        <f>IF(ISNUMBER($BX821),IF($BX821&gt;=2017,1,0),"")</f>
        <v>1.0</v>
      </c>
      <c r="AB821">
        <f>IF(ISNUMBER($BX821),IF($BX821&gt;=2018,1,0),"")</f>
        <v>1.0</v>
      </c>
      <c r="AC821">
        <f>IF(ISNUMBER($BX821),IF($BX821&gt;=2019,1,0),"")</f>
        <v>1.0</v>
      </c>
      <c r="AD821">
        <f>IF($L821&lt;&gt;"",IF($L821&gt;2013,1,0),"")</f>
        <v>1.0</v>
      </c>
      <c r="AE821">
        <f>IF($L821&lt;&gt;"",1+IF($L821&gt;2011,1,0)+IF($L821&gt;2014,1,0),"")</f>
        <v>2.0</v>
      </c>
      <c r="AF821" t="inlineStr">
        <is>
          <t>bond (yield)</t>
        </is>
      </c>
      <c r="AG821" t="inlineStr">
        <is>
          <t>performance</t>
        </is>
      </c>
      <c r="AH821" t="inlineStr">
        <is>
          <t>non-sensitive</t>
        </is>
      </c>
      <c r="AI821" t="inlineStr">
        <is>
          <t>99_NCE</t>
        </is>
      </c>
      <c r="AJ821" t="inlineStr">
        <is>
          <t>99_NCE</t>
        </is>
      </c>
      <c r="AK821" t="str">
        <f>IF(AND($CF821&lt;&gt;"",IFERROR(INDEX(subsample_country_map!$B:$B,MATCH($CF821,subsample_country_map!$A:$A,0)),"")&lt;&gt;""),INDEX(subsample_country_map!$B:$B,MATCH($CF821,subsample_country_map!$A:$A,0)),INDEX(lookup!$AA:$AA,MATCH($A821,lookup!$A:$A,0)))</f>
        <v>99_NCE</v>
      </c>
      <c r="AL821" t="str">
        <f>IF(AND($CF821&lt;&gt;"",IFERROR(INDEX(subsample_country_map!$C:$C,MATCH($CF821,subsample_country_map!$A:$A,0)),"")&lt;&gt;""),INDEX(subsample_country_map!$C:$C,MATCH($CF821,subsample_country_map!$A:$A,0)),INDEX(lookup!$AB:$AB,MATCH($A821,lookup!$A:$A,0)))</f>
        <v>99_NCE</v>
      </c>
      <c r="AM821" t="str">
        <f>IF(AND($CF821&lt;&gt;"",IFERROR(INDEX(subsample_country_map!$D:$D,MATCH($CF821,subsample_country_map!$A:$A,0)),"")&lt;&gt;""),INDEX(subsample_country_map!$D:$D,MATCH($CF821,subsample_country_map!$A:$A,0)),INDEX(lookup!$AC:$AC,MATCH($A821,lookup!$A:$A,0)))</f>
        <v>99_NCE</v>
      </c>
      <c r="AN821" t="str">
        <f>IF(AND($CF821&lt;&gt;"",IFERROR(INDEX(subsample_country_map!$E:$E,MATCH($CF821,subsample_country_map!$A:$A,0)),"")&lt;&gt;""),INDEX(subsample_country_map!$E:$E,MATCH($CF821,subsample_country_map!$A:$A,0)),INDEX(lookup!$AD:$AD,MATCH($A821,lookup!$A:$A,0)))</f>
        <v>99_NCE</v>
      </c>
      <c r="AO821" t="str">
        <f>INDEX(lookup!$Y:$Y,MATCH($A821,lookup!$A:$A,0))</f>
        <v>0_published</v>
      </c>
      <c r="AP821" t="str">
        <f>INDEX(lookup!$Z:$Z,MATCH($A821,lookup!$A:$A,0))</f>
        <v>1_VHB high</v>
      </c>
      <c r="AQ821" t="str">
        <f>INDEX(lookup!$W:$W,MATCH($A821,lookup!$A:$A,0))</f>
        <v>1_fin/acc/econ</v>
      </c>
      <c r="AS821" t="inlineStr">
        <is>
          <t>staging</t>
        </is>
      </c>
      <c r="AT821" t="inlineStr">
        <is>
          <t>good-CER</t>
        </is>
      </c>
      <c r="AU821" t="inlineStr">
        <is>
          <t>cost</t>
        </is>
      </c>
      <c r="AV821" t="inlineStr">
        <is>
          <t>-0.030</t>
        </is>
      </c>
      <c r="AW821" t="inlineStr">
        <is>
          <t>0.004</t>
        </is>
      </c>
      <c r="BA821" t="n">
        <v>43056</v>
      </c>
      <c r="BB821" t="inlineStr">
        <is>
          <t>0</t>
        </is>
      </c>
      <c r="BC821" t="inlineStr">
        <is>
          <t>OLS</t>
        </is>
      </c>
      <c r="BD821" t="inlineStr">
        <is>
          <t>other:bond level</t>
        </is>
      </c>
      <c r="BE821" t="inlineStr">
        <is>
          <t>none</t>
        </is>
      </c>
      <c r="BI821" t="inlineStr">
        <is>
          <t>Table 3</t>
        </is>
      </c>
      <c r="BJ821" t="inlineStr">
        <is>
          <t>column 5 (CEE &amp; CEM Sample)</t>
        </is>
      </c>
      <c r="BK821" t="inlineStr">
        <is>
          <t>4</t>
        </is>
      </c>
      <c r="BL821" t="inlineStr">
        <is>
          <t>CEM -0.030*** (0.004)</t>
        </is>
      </c>
      <c r="BM821" t="inlineStr">
        <is>
          <t>CEM</t>
        </is>
      </c>
      <c r="BN821" t="inlineStr">
        <is>
          <t>Ln(Credit Spread)</t>
        </is>
      </c>
      <c r="BO821" t="inlineStr">
        <is>
          <t>update</t>
        </is>
      </c>
      <c r="BP821" t="inlineStr">
        <is>
          <t>Dumrose &amp; Höck (2023)</t>
        </is>
      </c>
      <c r="BQ821" t="inlineStr">
        <is>
          <t>computed</t>
        </is>
      </c>
      <c r="BT821" t="n">
        <v>0</v>
      </c>
      <c r="BU821" t="inlineStr">
        <is>
          <t>staging_Dumrose_Hoeck_2023.csv</t>
        </is>
      </c>
      <c r="BW821" t="n">
        <v>2007</v>
      </c>
      <c r="BX821" t="n">
        <v>2020</v>
      </c>
      <c r="BY82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1" t="n">
        <v>2013.5</v>
      </c>
      <c r="CA821" t="n">
        <v>0.3571428571428572</v>
      </c>
      <c r="CB821" t="n">
        <v>0</v>
      </c>
      <c r="CC821" t="n">
        <v>1</v>
      </c>
      <c r="CD821" t="n">
        <v>-0.03613681773907568</v>
      </c>
      <c r="CE821" t="n">
        <v>1</v>
      </c>
    </row>
    <row r="822">
      <c r="A822" t="inlineStr">
        <is>
          <t>Dumrose &amp; Höck (2023)</t>
        </is>
      </c>
      <c r="B822" t="n">
        <v>2127</v>
      </c>
      <c r="C822" t="n">
        <v>-0.04708557251173745</v>
      </c>
      <c r="D822" t="n">
        <v>54456</v>
      </c>
      <c r="E822">
        <f>IF(ISNUMBER($BA822),$BA822,IF(AND(ISNUMBER($D822),ISNUMBER($BW822),ISNUMBER($BX822)),$D822*($BX822-$BW822+1),""))</f>
        <v>54456.0</v>
      </c>
      <c r="H822" t="inlineStr">
        <is>
          <t>partial</t>
        </is>
      </c>
      <c r="I822" t="inlineStr">
        <is>
          <t>Regression Cofficient and Standard Error  available</t>
        </is>
      </c>
      <c r="J822">
        <f>IF($BW822&lt;&gt;"",$BW822,"")</f>
        <v>2007.0</v>
      </c>
      <c r="K822">
        <f>IF($BX822&lt;&gt;"",$BX822,"")</f>
        <v>2020.0</v>
      </c>
      <c r="L822">
        <f>IF(AND(ISNUMBER($BW822),ISNUMBER($BX822)),($BW822+$BX822)/2,"")</f>
        <v>2013.5</v>
      </c>
      <c r="M822">
        <f>IF($L822&lt;&gt;"",$L822,"")</f>
        <v>2013.5</v>
      </c>
      <c r="N822">
        <f>IF(AND(ISNUMBER($BW822),ISNUMBER($BX822)),MIN(1,MAX(0,($BX822-2016+1)/($BX822-$BW822+1))),"")</f>
        <v>0.3571428571428572</v>
      </c>
      <c r="O822">
        <f>IF(AND(ISNUMBER($BW822),ISNUMBER($BX822)),MIN(1,MAX(0,($BX822-2017+1)/($BX822-$BW822+1))),"")</f>
        <v>0.2857142857142857</v>
      </c>
      <c r="P822">
        <f>IF(AND(ISNUMBER($BW822),ISNUMBER($BX822)),MIN(1,MAX(0,($BX822-2018+1)/($BX822-$BW822+1))),"")</f>
        <v>0.2142857142857143</v>
      </c>
      <c r="Q822">
        <f>IF(AND(ISNUMBER($BW822),ISNUMBER($BX822)),MIN(1,MAX(0,($BX822-2019+1)/($BX822-$BW822+1))),"")</f>
        <v>0.1428571428571428</v>
      </c>
      <c r="R822">
        <f>IF(AND(ISNUMBER($BW822),ISNUMBER($BX822)),MIN(1,MAX(0,($BX822-2016+1)/($BX822-$BW822+1))),"")</f>
        <v>0.3571428571428572</v>
      </c>
      <c r="S822">
        <f>IF($L822&lt;&gt;"",IF($L822&gt;=2015.5,1,0),"")</f>
        <v>0.0</v>
      </c>
      <c r="T822">
        <f>IF($L822&lt;&gt;"",IF($L822&gt;=2016,1,0),"")</f>
        <v>0.0</v>
      </c>
      <c r="U822">
        <f>IF(ISNUMBER($BX822),IF($BX822&gt;=2016,1,0),"")</f>
        <v>1.0</v>
      </c>
      <c r="V822">
        <f>IF(ISNUMBER($BW822),IF($BW822&gt;=2016,1,0),"")</f>
        <v>0.0</v>
      </c>
      <c r="W822" t="str">
        <f>IF(AND(ISNUMBER($BW822),ISNUMBER($BX822)),IF($BW822&gt;=2016,"post-only",IF($BX822&lt;2016,"pre-only","mixed")),"")</f>
        <v>mixed</v>
      </c>
      <c r="X822">
        <f>IF(AND(ISNUMBER($BW822),ISNUMBER($BX822)),MIN(1,MAX(0,($BX822-2017+1)/($BX822-$BW822+1))),"")</f>
        <v>0.2857142857142857</v>
      </c>
      <c r="Y822">
        <f>IF(AND(ISNUMBER($BW822),ISNUMBER($BX822)),MIN(1,MAX(0,($BX822-2018+1)/($BX822-$BW822+1))),"")</f>
        <v>0.2142857142857143</v>
      </c>
      <c r="Z822">
        <f>IF(AND(ISNUMBER($BW822),ISNUMBER($BX822)),MIN(1,MAX(0,($BX822-2019+1)/($BX822-$BW822+1))),"")</f>
        <v>0.1428571428571428</v>
      </c>
      <c r="AA822">
        <f>IF(ISNUMBER($BX822),IF($BX822&gt;=2017,1,0),"")</f>
        <v>1.0</v>
      </c>
      <c r="AB822">
        <f>IF(ISNUMBER($BX822),IF($BX822&gt;=2018,1,0),"")</f>
        <v>1.0</v>
      </c>
      <c r="AC822">
        <f>IF(ISNUMBER($BX822),IF($BX822&gt;=2019,1,0),"")</f>
        <v>1.0</v>
      </c>
      <c r="AD822">
        <f>IF($L822&lt;&gt;"",IF($L822&gt;2013,1,0),"")</f>
        <v>1.0</v>
      </c>
      <c r="AE822">
        <f>IF($L822&lt;&gt;"",1+IF($L822&gt;2011,1,0)+IF($L822&gt;2014,1,0),"")</f>
        <v>2.0</v>
      </c>
      <c r="AF822" t="inlineStr">
        <is>
          <t>bond (yield)</t>
        </is>
      </c>
      <c r="AG822" t="inlineStr">
        <is>
          <t>performance</t>
        </is>
      </c>
      <c r="AH822" t="inlineStr">
        <is>
          <t>non-sensitive</t>
        </is>
      </c>
      <c r="AI822" t="inlineStr">
        <is>
          <t>99_NCE</t>
        </is>
      </c>
      <c r="AJ822" t="inlineStr">
        <is>
          <t>99_NCE</t>
        </is>
      </c>
      <c r="AK822" t="str">
        <f>IF(AND($CF822&lt;&gt;"",IFERROR(INDEX(subsample_country_map!$B:$B,MATCH($CF822,subsample_country_map!$A:$A,0)),"")&lt;&gt;""),INDEX(subsample_country_map!$B:$B,MATCH($CF822,subsample_country_map!$A:$A,0)),INDEX(lookup!$AA:$AA,MATCH($A822,lookup!$A:$A,0)))</f>
        <v>99_NCE</v>
      </c>
      <c r="AL822" t="str">
        <f>IF(AND($CF822&lt;&gt;"",IFERROR(INDEX(subsample_country_map!$C:$C,MATCH($CF822,subsample_country_map!$A:$A,0)),"")&lt;&gt;""),INDEX(subsample_country_map!$C:$C,MATCH($CF822,subsample_country_map!$A:$A,0)),INDEX(lookup!$AB:$AB,MATCH($A822,lookup!$A:$A,0)))</f>
        <v>99_NCE</v>
      </c>
      <c r="AM822" t="str">
        <f>IF(AND($CF822&lt;&gt;"",IFERROR(INDEX(subsample_country_map!$D:$D,MATCH($CF822,subsample_country_map!$A:$A,0)),"")&lt;&gt;""),INDEX(subsample_country_map!$D:$D,MATCH($CF822,subsample_country_map!$A:$A,0)),INDEX(lookup!$AC:$AC,MATCH($A822,lookup!$A:$A,0)))</f>
        <v>99_NCE</v>
      </c>
      <c r="AN822" t="str">
        <f>IF(AND($CF822&lt;&gt;"",IFERROR(INDEX(subsample_country_map!$E:$E,MATCH($CF822,subsample_country_map!$A:$A,0)),"")&lt;&gt;""),INDEX(subsample_country_map!$E:$E,MATCH($CF822,subsample_country_map!$A:$A,0)),INDEX(lookup!$AD:$AD,MATCH($A822,lookup!$A:$A,0)))</f>
        <v>99_NCE</v>
      </c>
      <c r="AO822" t="str">
        <f>INDEX(lookup!$Y:$Y,MATCH($A822,lookup!$A:$A,0))</f>
        <v>0_published</v>
      </c>
      <c r="AP822" t="str">
        <f>INDEX(lookup!$Z:$Z,MATCH($A822,lookup!$A:$A,0))</f>
        <v>1_VHB high</v>
      </c>
      <c r="AQ822" t="str">
        <f>INDEX(lookup!$W:$W,MATCH($A822,lookup!$A:$A,0))</f>
        <v>1_fin/acc/econ</v>
      </c>
      <c r="AS822" t="inlineStr">
        <is>
          <t>staging</t>
        </is>
      </c>
      <c r="AT822" t="inlineStr">
        <is>
          <t>good-CER</t>
        </is>
      </c>
      <c r="AU822" t="inlineStr">
        <is>
          <t>cost</t>
        </is>
      </c>
      <c r="AV822" t="inlineStr">
        <is>
          <t>-0.033</t>
        </is>
      </c>
      <c r="AW822" t="inlineStr">
        <is>
          <t>0.003</t>
        </is>
      </c>
      <c r="BA822" t="n">
        <v>54456</v>
      </c>
      <c r="BB822" t="inlineStr">
        <is>
          <t>0</t>
        </is>
      </c>
      <c r="BC822" t="inlineStr">
        <is>
          <t>OLS</t>
        </is>
      </c>
      <c r="BD822" t="inlineStr">
        <is>
          <t>other:bond level</t>
        </is>
      </c>
      <c r="BE822" t="inlineStr">
        <is>
          <t>none</t>
        </is>
      </c>
      <c r="BI822" t="inlineStr">
        <is>
          <t>Table 4</t>
        </is>
      </c>
      <c r="BJ822" t="inlineStr">
        <is>
          <t>column 1 (CE Full Sample)</t>
        </is>
      </c>
      <c r="BK822" t="inlineStr">
        <is>
          <t>5</t>
        </is>
      </c>
      <c r="BL822" t="inlineStr">
        <is>
          <t>CE -0.033*** (0.003)</t>
        </is>
      </c>
      <c r="BM822" t="inlineStr">
        <is>
          <t>CE</t>
        </is>
      </c>
      <c r="BN822" t="inlineStr">
        <is>
          <t>Ln(Credit Spread)</t>
        </is>
      </c>
      <c r="BO822" t="inlineStr">
        <is>
          <t>update</t>
        </is>
      </c>
      <c r="BP822" t="inlineStr">
        <is>
          <t>Dumrose &amp; Höck (2023)</t>
        </is>
      </c>
      <c r="BQ822" t="inlineStr">
        <is>
          <t>computed</t>
        </is>
      </c>
      <c r="BT822" t="n">
        <v>0</v>
      </c>
      <c r="BU822" t="inlineStr">
        <is>
          <t>staging_Dumrose_Hoeck_2023.csv</t>
        </is>
      </c>
      <c r="BW822" t="n">
        <v>2007</v>
      </c>
      <c r="BX822" t="n">
        <v>2020</v>
      </c>
      <c r="BY82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2" t="n">
        <v>2013.5</v>
      </c>
      <c r="CA822" t="n">
        <v>0.3571428571428572</v>
      </c>
      <c r="CB822" t="n">
        <v>0</v>
      </c>
      <c r="CC822" t="n">
        <v>1</v>
      </c>
      <c r="CD822" t="n">
        <v>-0.04712041591397626</v>
      </c>
      <c r="CE822" t="n">
        <v>1</v>
      </c>
    </row>
    <row r="823">
      <c r="A823" t="inlineStr">
        <is>
          <t>Dumrose &amp; Höck (2023)</t>
        </is>
      </c>
      <c r="B823" t="n">
        <v>2128</v>
      </c>
      <c r="C823" t="n">
        <v>-0.07457594476914681</v>
      </c>
      <c r="D823" t="n">
        <v>23647</v>
      </c>
      <c r="E823">
        <f>IF(ISNUMBER($BA823),$BA823,IF(AND(ISNUMBER($D823),ISNUMBER($BW823),ISNUMBER($BX823)),$D823*($BX823-$BW823+1),""))</f>
        <v>23647.0</v>
      </c>
      <c r="H823" t="inlineStr">
        <is>
          <t>partial</t>
        </is>
      </c>
      <c r="I823" t="inlineStr">
        <is>
          <t>Regression Cofficient and Standard Error  available</t>
        </is>
      </c>
      <c r="J823">
        <f>IF($BW823&lt;&gt;"",$BW823,"")</f>
        <v>2007.0</v>
      </c>
      <c r="K823">
        <f>IF($BX823&lt;&gt;"",$BX823,"")</f>
        <v>2020.0</v>
      </c>
      <c r="L823">
        <f>IF(AND(ISNUMBER($BW823),ISNUMBER($BX823)),($BW823+$BX823)/2,"")</f>
        <v>2013.5</v>
      </c>
      <c r="M823">
        <f>IF($L823&lt;&gt;"",$L823,"")</f>
        <v>2013.5</v>
      </c>
      <c r="N823">
        <f>IF(AND(ISNUMBER($BW823),ISNUMBER($BX823)),MIN(1,MAX(0,($BX823-2016+1)/($BX823-$BW823+1))),"")</f>
        <v>0.3571428571428572</v>
      </c>
      <c r="O823">
        <f>IF(AND(ISNUMBER($BW823),ISNUMBER($BX823)),MIN(1,MAX(0,($BX823-2017+1)/($BX823-$BW823+1))),"")</f>
        <v>0.2857142857142857</v>
      </c>
      <c r="P823">
        <f>IF(AND(ISNUMBER($BW823),ISNUMBER($BX823)),MIN(1,MAX(0,($BX823-2018+1)/($BX823-$BW823+1))),"")</f>
        <v>0.2142857142857143</v>
      </c>
      <c r="Q823">
        <f>IF(AND(ISNUMBER($BW823),ISNUMBER($BX823)),MIN(1,MAX(0,($BX823-2019+1)/($BX823-$BW823+1))),"")</f>
        <v>0.1428571428571428</v>
      </c>
      <c r="R823">
        <f>IF(AND(ISNUMBER($BW823),ISNUMBER($BX823)),MIN(1,MAX(0,($BX823-2016+1)/($BX823-$BW823+1))),"")</f>
        <v>0.3571428571428572</v>
      </c>
      <c r="S823">
        <f>IF($L823&lt;&gt;"",IF($L823&gt;=2015.5,1,0),"")</f>
        <v>0.0</v>
      </c>
      <c r="T823">
        <f>IF($L823&lt;&gt;"",IF($L823&gt;=2016,1,0),"")</f>
        <v>0.0</v>
      </c>
      <c r="U823">
        <f>IF(ISNUMBER($BX823),IF($BX823&gt;=2016,1,0),"")</f>
        <v>1.0</v>
      </c>
      <c r="V823">
        <f>IF(ISNUMBER($BW823),IF($BW823&gt;=2016,1,0),"")</f>
        <v>0.0</v>
      </c>
      <c r="W823" t="str">
        <f>IF(AND(ISNUMBER($BW823),ISNUMBER($BX823)),IF($BW823&gt;=2016,"post-only",IF($BX823&lt;2016,"pre-only","mixed")),"")</f>
        <v>mixed</v>
      </c>
      <c r="X823">
        <f>IF(AND(ISNUMBER($BW823),ISNUMBER($BX823)),MIN(1,MAX(0,($BX823-2017+1)/($BX823-$BW823+1))),"")</f>
        <v>0.2857142857142857</v>
      </c>
      <c r="Y823">
        <f>IF(AND(ISNUMBER($BW823),ISNUMBER($BX823)),MIN(1,MAX(0,($BX823-2018+1)/($BX823-$BW823+1))),"")</f>
        <v>0.2142857142857143</v>
      </c>
      <c r="Z823">
        <f>IF(AND(ISNUMBER($BW823),ISNUMBER($BX823)),MIN(1,MAX(0,($BX823-2019+1)/($BX823-$BW823+1))),"")</f>
        <v>0.1428571428571428</v>
      </c>
      <c r="AA823">
        <f>IF(ISNUMBER($BX823),IF($BX823&gt;=2017,1,0),"")</f>
        <v>1.0</v>
      </c>
      <c r="AB823">
        <f>IF(ISNUMBER($BX823),IF($BX823&gt;=2018,1,0),"")</f>
        <v>1.0</v>
      </c>
      <c r="AC823">
        <f>IF(ISNUMBER($BX823),IF($BX823&gt;=2019,1,0),"")</f>
        <v>1.0</v>
      </c>
      <c r="AD823">
        <f>IF($L823&lt;&gt;"",IF($L823&gt;2013,1,0),"")</f>
        <v>1.0</v>
      </c>
      <c r="AE823">
        <f>IF($L823&lt;&gt;"",1+IF($L823&gt;2011,1,0)+IF($L823&gt;2014,1,0),"")</f>
        <v>2.0</v>
      </c>
      <c r="AF823" t="inlineStr">
        <is>
          <t>bond (yield)</t>
        </is>
      </c>
      <c r="AG823" t="inlineStr">
        <is>
          <t>performance</t>
        </is>
      </c>
      <c r="AH823" t="inlineStr">
        <is>
          <t>non-sensitive</t>
        </is>
      </c>
      <c r="AI823" t="inlineStr">
        <is>
          <t>99_NCE</t>
        </is>
      </c>
      <c r="AJ823" t="inlineStr">
        <is>
          <t>99_NCE</t>
        </is>
      </c>
      <c r="AK823" t="str">
        <f>IF(AND($CF823&lt;&gt;"",IFERROR(INDEX(subsample_country_map!$B:$B,MATCH($CF823,subsample_country_map!$A:$A,0)),"")&lt;&gt;""),INDEX(subsample_country_map!$B:$B,MATCH($CF823,subsample_country_map!$A:$A,0)),INDEX(lookup!$AA:$AA,MATCH($A823,lookup!$A:$A,0)))</f>
        <v>99_NCE</v>
      </c>
      <c r="AL823" t="str">
        <f>IF(AND($CF823&lt;&gt;"",IFERROR(INDEX(subsample_country_map!$C:$C,MATCH($CF823,subsample_country_map!$A:$A,0)),"")&lt;&gt;""),INDEX(subsample_country_map!$C:$C,MATCH($CF823,subsample_country_map!$A:$A,0)),INDEX(lookup!$AB:$AB,MATCH($A823,lookup!$A:$A,0)))</f>
        <v>99_NCE</v>
      </c>
      <c r="AM823" t="str">
        <f>IF(AND($CF823&lt;&gt;"",IFERROR(INDEX(subsample_country_map!$D:$D,MATCH($CF823,subsample_country_map!$A:$A,0)),"")&lt;&gt;""),INDEX(subsample_country_map!$D:$D,MATCH($CF823,subsample_country_map!$A:$A,0)),INDEX(lookup!$AC:$AC,MATCH($A823,lookup!$A:$A,0)))</f>
        <v>99_NCE</v>
      </c>
      <c r="AN823" t="str">
        <f>IF(AND($CF823&lt;&gt;"",IFERROR(INDEX(subsample_country_map!$E:$E,MATCH($CF823,subsample_country_map!$A:$A,0)),"")&lt;&gt;""),INDEX(subsample_country_map!$E:$E,MATCH($CF823,subsample_country_map!$A:$A,0)),INDEX(lookup!$AD:$AD,MATCH($A823,lookup!$A:$A,0)))</f>
        <v>99_NCE</v>
      </c>
      <c r="AO823" t="str">
        <f>INDEX(lookup!$Y:$Y,MATCH($A823,lookup!$A:$A,0))</f>
        <v>0_published</v>
      </c>
      <c r="AP823" t="str">
        <f>INDEX(lookup!$Z:$Z,MATCH($A823,lookup!$A:$A,0))</f>
        <v>1_VHB high</v>
      </c>
      <c r="AQ823" t="str">
        <f>INDEX(lookup!$W:$W,MATCH($A823,lookup!$A:$A,0))</f>
        <v>1_fin/acc/econ</v>
      </c>
      <c r="AS823" t="inlineStr">
        <is>
          <t>staging</t>
        </is>
      </c>
      <c r="AT823" t="inlineStr">
        <is>
          <t>good-CER</t>
        </is>
      </c>
      <c r="AU823" t="inlineStr">
        <is>
          <t>cost</t>
        </is>
      </c>
      <c r="AV823" t="inlineStr">
        <is>
          <t>-0.046</t>
        </is>
      </c>
      <c r="AW823" t="inlineStr">
        <is>
          <t>0.004</t>
        </is>
      </c>
      <c r="BA823" t="n">
        <v>23647</v>
      </c>
      <c r="BB823" t="inlineStr">
        <is>
          <t>0</t>
        </is>
      </c>
      <c r="BC823" t="inlineStr">
        <is>
          <t>OLS</t>
        </is>
      </c>
      <c r="BD823" t="inlineStr">
        <is>
          <t>other:bond level</t>
        </is>
      </c>
      <c r="BE823" t="inlineStr">
        <is>
          <t>other:CCPI National Policy Score median split (yearly)</t>
        </is>
      </c>
      <c r="BF823" t="inlineStr">
        <is>
          <t>Below Median National Climate Policy Score within CEE &amp; CEM Sample</t>
        </is>
      </c>
      <c r="BI823" t="inlineStr">
        <is>
          <t>Table 4</t>
        </is>
      </c>
      <c r="BJ823" t="inlineStr">
        <is>
          <t>column 2 (Below Median National Climate Policy Score within CEE &amp; CEM Sample)</t>
        </is>
      </c>
      <c r="BK823" t="inlineStr">
        <is>
          <t>5</t>
        </is>
      </c>
      <c r="BL823" t="inlineStr">
        <is>
          <t>CEM -0.046*** (0.004)</t>
        </is>
      </c>
      <c r="BM823" t="inlineStr">
        <is>
          <t>CEM</t>
        </is>
      </c>
      <c r="BN823" t="inlineStr">
        <is>
          <t>Ln(Credit Spread)</t>
        </is>
      </c>
      <c r="BO823" t="inlineStr">
        <is>
          <t>update</t>
        </is>
      </c>
      <c r="BP823" t="inlineStr">
        <is>
          <t>Dumrose &amp; Höck (2023)</t>
        </is>
      </c>
      <c r="BQ823" t="inlineStr">
        <is>
          <t>computed</t>
        </is>
      </c>
      <c r="BT823" t="n">
        <v>0</v>
      </c>
      <c r="BU823" t="inlineStr">
        <is>
          <t>staging_Dumrose_Hoeck_2023.csv</t>
        </is>
      </c>
      <c r="BW823" t="n">
        <v>2007</v>
      </c>
      <c r="BX823" t="n">
        <v>2020</v>
      </c>
      <c r="BY82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3" t="n">
        <v>2013.5</v>
      </c>
      <c r="CA823" t="n">
        <v>0.3571428571428572</v>
      </c>
      <c r="CB823" t="n">
        <v>0</v>
      </c>
      <c r="CC823" t="n">
        <v>1</v>
      </c>
      <c r="CD823" t="n">
        <v>-0.0747146611033125</v>
      </c>
      <c r="CE823" t="n">
        <v>1</v>
      </c>
    </row>
    <row r="824">
      <c r="A824" t="inlineStr">
        <is>
          <t>Dumrose &amp; Höck (2023)</t>
        </is>
      </c>
      <c r="B824" t="n">
        <v>2129</v>
      </c>
      <c r="C824" t="n">
        <v>-0.09113756799365021</v>
      </c>
      <c r="D824" t="n">
        <v>19409</v>
      </c>
      <c r="E824">
        <f>IF(ISNUMBER($BA824),$BA824,IF(AND(ISNUMBER($D824),ISNUMBER($BW824),ISNUMBER($BX824)),$D824*($BX824-$BW824+1),""))</f>
        <v>19409.0</v>
      </c>
      <c r="H824" t="inlineStr">
        <is>
          <t>partial</t>
        </is>
      </c>
      <c r="I824" t="inlineStr">
        <is>
          <t>Regression Cofficient and Standard Error  available</t>
        </is>
      </c>
      <c r="J824">
        <f>IF($BW824&lt;&gt;"",$BW824,"")</f>
        <v>2007.0</v>
      </c>
      <c r="K824">
        <f>IF($BX824&lt;&gt;"",$BX824,"")</f>
        <v>2020.0</v>
      </c>
      <c r="L824">
        <f>IF(AND(ISNUMBER($BW824),ISNUMBER($BX824)),($BW824+$BX824)/2,"")</f>
        <v>2013.5</v>
      </c>
      <c r="M824">
        <f>IF($L824&lt;&gt;"",$L824,"")</f>
        <v>2013.5</v>
      </c>
      <c r="N824">
        <f>IF(AND(ISNUMBER($BW824),ISNUMBER($BX824)),MIN(1,MAX(0,($BX824-2016+1)/($BX824-$BW824+1))),"")</f>
        <v>0.3571428571428572</v>
      </c>
      <c r="O824">
        <f>IF(AND(ISNUMBER($BW824),ISNUMBER($BX824)),MIN(1,MAX(0,($BX824-2017+1)/($BX824-$BW824+1))),"")</f>
        <v>0.2857142857142857</v>
      </c>
      <c r="P824">
        <f>IF(AND(ISNUMBER($BW824),ISNUMBER($BX824)),MIN(1,MAX(0,($BX824-2018+1)/($BX824-$BW824+1))),"")</f>
        <v>0.2142857142857143</v>
      </c>
      <c r="Q824">
        <f>IF(AND(ISNUMBER($BW824),ISNUMBER($BX824)),MIN(1,MAX(0,($BX824-2019+1)/($BX824-$BW824+1))),"")</f>
        <v>0.1428571428571428</v>
      </c>
      <c r="R824">
        <f>IF(AND(ISNUMBER($BW824),ISNUMBER($BX824)),MIN(1,MAX(0,($BX824-2016+1)/($BX824-$BW824+1))),"")</f>
        <v>0.3571428571428572</v>
      </c>
      <c r="S824">
        <f>IF($L824&lt;&gt;"",IF($L824&gt;=2015.5,1,0),"")</f>
        <v>0.0</v>
      </c>
      <c r="T824">
        <f>IF($L824&lt;&gt;"",IF($L824&gt;=2016,1,0),"")</f>
        <v>0.0</v>
      </c>
      <c r="U824">
        <f>IF(ISNUMBER($BX824),IF($BX824&gt;=2016,1,0),"")</f>
        <v>1.0</v>
      </c>
      <c r="V824">
        <f>IF(ISNUMBER($BW824),IF($BW824&gt;=2016,1,0),"")</f>
        <v>0.0</v>
      </c>
      <c r="W824" t="str">
        <f>IF(AND(ISNUMBER($BW824),ISNUMBER($BX824)),IF($BW824&gt;=2016,"post-only",IF($BX824&lt;2016,"pre-only","mixed")),"")</f>
        <v>mixed</v>
      </c>
      <c r="X824">
        <f>IF(AND(ISNUMBER($BW824),ISNUMBER($BX824)),MIN(1,MAX(0,($BX824-2017+1)/($BX824-$BW824+1))),"")</f>
        <v>0.2857142857142857</v>
      </c>
      <c r="Y824">
        <f>IF(AND(ISNUMBER($BW824),ISNUMBER($BX824)),MIN(1,MAX(0,($BX824-2018+1)/($BX824-$BW824+1))),"")</f>
        <v>0.2142857142857143</v>
      </c>
      <c r="Z824">
        <f>IF(AND(ISNUMBER($BW824),ISNUMBER($BX824)),MIN(1,MAX(0,($BX824-2019+1)/($BX824-$BW824+1))),"")</f>
        <v>0.1428571428571428</v>
      </c>
      <c r="AA824">
        <f>IF(ISNUMBER($BX824),IF($BX824&gt;=2017,1,0),"")</f>
        <v>1.0</v>
      </c>
      <c r="AB824">
        <f>IF(ISNUMBER($BX824),IF($BX824&gt;=2018,1,0),"")</f>
        <v>1.0</v>
      </c>
      <c r="AC824">
        <f>IF(ISNUMBER($BX824),IF($BX824&gt;=2019,1,0),"")</f>
        <v>1.0</v>
      </c>
      <c r="AD824">
        <f>IF($L824&lt;&gt;"",IF($L824&gt;2013,1,0),"")</f>
        <v>1.0</v>
      </c>
      <c r="AE824">
        <f>IF($L824&lt;&gt;"",1+IF($L824&gt;2011,1,0)+IF($L824&gt;2014,1,0),"")</f>
        <v>2.0</v>
      </c>
      <c r="AF824" t="inlineStr">
        <is>
          <t>bond (yield)</t>
        </is>
      </c>
      <c r="AG824" t="inlineStr">
        <is>
          <t>performance</t>
        </is>
      </c>
      <c r="AH824" t="inlineStr">
        <is>
          <t>non-sensitive</t>
        </is>
      </c>
      <c r="AI824" t="inlineStr">
        <is>
          <t>99_NCE</t>
        </is>
      </c>
      <c r="AJ824" t="inlineStr">
        <is>
          <t>99_NCE</t>
        </is>
      </c>
      <c r="AK824" t="str">
        <f>IF(AND($CF824&lt;&gt;"",IFERROR(INDEX(subsample_country_map!$B:$B,MATCH($CF824,subsample_country_map!$A:$A,0)),"")&lt;&gt;""),INDEX(subsample_country_map!$B:$B,MATCH($CF824,subsample_country_map!$A:$A,0)),INDEX(lookup!$AA:$AA,MATCH($A824,lookup!$A:$A,0)))</f>
        <v>99_NCE</v>
      </c>
      <c r="AL824" t="str">
        <f>IF(AND($CF824&lt;&gt;"",IFERROR(INDEX(subsample_country_map!$C:$C,MATCH($CF824,subsample_country_map!$A:$A,0)),"")&lt;&gt;""),INDEX(subsample_country_map!$C:$C,MATCH($CF824,subsample_country_map!$A:$A,0)),INDEX(lookup!$AB:$AB,MATCH($A824,lookup!$A:$A,0)))</f>
        <v>99_NCE</v>
      </c>
      <c r="AM824" t="str">
        <f>IF(AND($CF824&lt;&gt;"",IFERROR(INDEX(subsample_country_map!$D:$D,MATCH($CF824,subsample_country_map!$A:$A,0)),"")&lt;&gt;""),INDEX(subsample_country_map!$D:$D,MATCH($CF824,subsample_country_map!$A:$A,0)),INDEX(lookup!$AC:$AC,MATCH($A824,lookup!$A:$A,0)))</f>
        <v>99_NCE</v>
      </c>
      <c r="AN824" t="str">
        <f>IF(AND($CF824&lt;&gt;"",IFERROR(INDEX(subsample_country_map!$E:$E,MATCH($CF824,subsample_country_map!$A:$A,0)),"")&lt;&gt;""),INDEX(subsample_country_map!$E:$E,MATCH($CF824,subsample_country_map!$A:$A,0)),INDEX(lookup!$AD:$AD,MATCH($A824,lookup!$A:$A,0)))</f>
        <v>99_NCE</v>
      </c>
      <c r="AO824" t="str">
        <f>INDEX(lookup!$Y:$Y,MATCH($A824,lookup!$A:$A,0))</f>
        <v>0_published</v>
      </c>
      <c r="AP824" t="str">
        <f>INDEX(lookup!$Z:$Z,MATCH($A824,lookup!$A:$A,0))</f>
        <v>1_VHB high</v>
      </c>
      <c r="AQ824" t="str">
        <f>INDEX(lookup!$W:$W,MATCH($A824,lookup!$A:$A,0))</f>
        <v>1_fin/acc/econ</v>
      </c>
      <c r="AS824" t="inlineStr">
        <is>
          <t>staging</t>
        </is>
      </c>
      <c r="AT824" t="inlineStr">
        <is>
          <t>good-CER</t>
        </is>
      </c>
      <c r="AU824" t="inlineStr">
        <is>
          <t>cost</t>
        </is>
      </c>
      <c r="AV824" t="inlineStr">
        <is>
          <t>-0.051</t>
        </is>
      </c>
      <c r="AW824" t="inlineStr">
        <is>
          <t>0.004</t>
        </is>
      </c>
      <c r="BA824" t="n">
        <v>19409</v>
      </c>
      <c r="BB824" t="inlineStr">
        <is>
          <t>0</t>
        </is>
      </c>
      <c r="BC824" t="inlineStr">
        <is>
          <t>OLS</t>
        </is>
      </c>
      <c r="BD824" t="inlineStr">
        <is>
          <t>other:bond level</t>
        </is>
      </c>
      <c r="BE824" t="inlineStr">
        <is>
          <t>other:CCPI National Policy Score median split (yearly)</t>
        </is>
      </c>
      <c r="BF824" t="inlineStr">
        <is>
          <t>Above Median National Climate Policy Score within CEE &amp; CEM Sample</t>
        </is>
      </c>
      <c r="BI824" t="inlineStr">
        <is>
          <t>Table 4</t>
        </is>
      </c>
      <c r="BJ824" t="inlineStr">
        <is>
          <t>column 3 (Above Median National Climate Policy Score within CEE &amp; CEM Sample)</t>
        </is>
      </c>
      <c r="BK824" t="inlineStr">
        <is>
          <t>5</t>
        </is>
      </c>
      <c r="BL824" t="inlineStr">
        <is>
          <t>CEM -0.051*** (0.004)</t>
        </is>
      </c>
      <c r="BM824" t="inlineStr">
        <is>
          <t>CEM</t>
        </is>
      </c>
      <c r="BN824" t="inlineStr">
        <is>
          <t>Ln(Credit Spread)</t>
        </is>
      </c>
      <c r="BO824" t="inlineStr">
        <is>
          <t>update</t>
        </is>
      </c>
      <c r="BP824" t="inlineStr">
        <is>
          <t>Dumrose &amp; Höck (2023)</t>
        </is>
      </c>
      <c r="BQ824" t="inlineStr">
        <is>
          <t>computed</t>
        </is>
      </c>
      <c r="BT824" t="n">
        <v>0</v>
      </c>
      <c r="BU824" t="inlineStr">
        <is>
          <t>staging_Dumrose_Hoeck_2023.csv</t>
        </is>
      </c>
      <c r="BW824" t="n">
        <v>2007</v>
      </c>
      <c r="BX824" t="n">
        <v>2020</v>
      </c>
      <c r="BY82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4" t="n">
        <v>2013.5</v>
      </c>
      <c r="CA824" t="n">
        <v>0.3571428571428572</v>
      </c>
      <c r="CB824" t="n">
        <v>0</v>
      </c>
      <c r="CC824" t="n">
        <v>1</v>
      </c>
      <c r="CD824" t="n">
        <v>-0.0913911642864578</v>
      </c>
      <c r="CE824" t="n">
        <v>1</v>
      </c>
    </row>
    <row r="825">
      <c r="A825" t="inlineStr">
        <is>
          <t>Dumrose &amp; Höck (2023)</t>
        </is>
      </c>
      <c r="B825" t="n">
        <v>2130</v>
      </c>
      <c r="C825" t="n">
        <v>-0.05053789377609073</v>
      </c>
      <c r="D825" t="n">
        <v>43056</v>
      </c>
      <c r="E825">
        <f>IF(ISNUMBER($BA825),$BA825,IF(AND(ISNUMBER($D825),ISNUMBER($BW825),ISNUMBER($BX825)),$D825*($BX825-$BW825+1),""))</f>
        <v>43056.0</v>
      </c>
      <c r="H825" t="inlineStr">
        <is>
          <t>partial</t>
        </is>
      </c>
      <c r="I825" t="inlineStr">
        <is>
          <t>Regression Cofficient and Standard Error  available</t>
        </is>
      </c>
      <c r="J825">
        <f>IF($BW825&lt;&gt;"",$BW825,"")</f>
        <v>2007.0</v>
      </c>
      <c r="K825">
        <f>IF($BX825&lt;&gt;"",$BX825,"")</f>
        <v>2020.0</v>
      </c>
      <c r="L825">
        <f>IF(AND(ISNUMBER($BW825),ISNUMBER($BX825)),($BW825+$BX825)/2,"")</f>
        <v>2013.5</v>
      </c>
      <c r="M825">
        <f>IF($L825&lt;&gt;"",$L825,"")</f>
        <v>2013.5</v>
      </c>
      <c r="N825">
        <f>IF(AND(ISNUMBER($BW825),ISNUMBER($BX825)),MIN(1,MAX(0,($BX825-2016+1)/($BX825-$BW825+1))),"")</f>
        <v>0.3571428571428572</v>
      </c>
      <c r="O825">
        <f>IF(AND(ISNUMBER($BW825),ISNUMBER($BX825)),MIN(1,MAX(0,($BX825-2017+1)/($BX825-$BW825+1))),"")</f>
        <v>0.2857142857142857</v>
      </c>
      <c r="P825">
        <f>IF(AND(ISNUMBER($BW825),ISNUMBER($BX825)),MIN(1,MAX(0,($BX825-2018+1)/($BX825-$BW825+1))),"")</f>
        <v>0.2142857142857143</v>
      </c>
      <c r="Q825">
        <f>IF(AND(ISNUMBER($BW825),ISNUMBER($BX825)),MIN(1,MAX(0,($BX825-2019+1)/($BX825-$BW825+1))),"")</f>
        <v>0.1428571428571428</v>
      </c>
      <c r="R825">
        <f>IF(AND(ISNUMBER($BW825),ISNUMBER($BX825)),MIN(1,MAX(0,($BX825-2016+1)/($BX825-$BW825+1))),"")</f>
        <v>0.3571428571428572</v>
      </c>
      <c r="S825">
        <f>IF($L825&lt;&gt;"",IF($L825&gt;=2015.5,1,0),"")</f>
        <v>0.0</v>
      </c>
      <c r="T825">
        <f>IF($L825&lt;&gt;"",IF($L825&gt;=2016,1,0),"")</f>
        <v>0.0</v>
      </c>
      <c r="U825">
        <f>IF(ISNUMBER($BX825),IF($BX825&gt;=2016,1,0),"")</f>
        <v>1.0</v>
      </c>
      <c r="V825">
        <f>IF(ISNUMBER($BW825),IF($BW825&gt;=2016,1,0),"")</f>
        <v>0.0</v>
      </c>
      <c r="W825" t="str">
        <f>IF(AND(ISNUMBER($BW825),ISNUMBER($BX825)),IF($BW825&gt;=2016,"post-only",IF($BX825&lt;2016,"pre-only","mixed")),"")</f>
        <v>mixed</v>
      </c>
      <c r="X825">
        <f>IF(AND(ISNUMBER($BW825),ISNUMBER($BX825)),MIN(1,MAX(0,($BX825-2017+1)/($BX825-$BW825+1))),"")</f>
        <v>0.2857142857142857</v>
      </c>
      <c r="Y825">
        <f>IF(AND(ISNUMBER($BW825),ISNUMBER($BX825)),MIN(1,MAX(0,($BX825-2018+1)/($BX825-$BW825+1))),"")</f>
        <v>0.2142857142857143</v>
      </c>
      <c r="Z825">
        <f>IF(AND(ISNUMBER($BW825),ISNUMBER($BX825)),MIN(1,MAX(0,($BX825-2019+1)/($BX825-$BW825+1))),"")</f>
        <v>0.1428571428571428</v>
      </c>
      <c r="AA825">
        <f>IF(ISNUMBER($BX825),IF($BX825&gt;=2017,1,0),"")</f>
        <v>1.0</v>
      </c>
      <c r="AB825">
        <f>IF(ISNUMBER($BX825),IF($BX825&gt;=2018,1,0),"")</f>
        <v>1.0</v>
      </c>
      <c r="AC825">
        <f>IF(ISNUMBER($BX825),IF($BX825&gt;=2019,1,0),"")</f>
        <v>1.0</v>
      </c>
      <c r="AD825">
        <f>IF($L825&lt;&gt;"",IF($L825&gt;2013,1,0),"")</f>
        <v>1.0</v>
      </c>
      <c r="AE825">
        <f>IF($L825&lt;&gt;"",1+IF($L825&gt;2011,1,0)+IF($L825&gt;2014,1,0),"")</f>
        <v>2.0</v>
      </c>
      <c r="AF825" t="inlineStr">
        <is>
          <t>bond (yield)</t>
        </is>
      </c>
      <c r="AG825" t="inlineStr">
        <is>
          <t>performance</t>
        </is>
      </c>
      <c r="AH825" t="inlineStr">
        <is>
          <t>non-sensitive</t>
        </is>
      </c>
      <c r="AI825" t="inlineStr">
        <is>
          <t>99_NCE</t>
        </is>
      </c>
      <c r="AJ825" t="inlineStr">
        <is>
          <t>99_NCE</t>
        </is>
      </c>
      <c r="AK825" t="str">
        <f>IF(AND($CF825&lt;&gt;"",IFERROR(INDEX(subsample_country_map!$B:$B,MATCH($CF825,subsample_country_map!$A:$A,0)),"")&lt;&gt;""),INDEX(subsample_country_map!$B:$B,MATCH($CF825,subsample_country_map!$A:$A,0)),INDEX(lookup!$AA:$AA,MATCH($A825,lookup!$A:$A,0)))</f>
        <v>99_NCE</v>
      </c>
      <c r="AL825" t="str">
        <f>IF(AND($CF825&lt;&gt;"",IFERROR(INDEX(subsample_country_map!$C:$C,MATCH($CF825,subsample_country_map!$A:$A,0)),"")&lt;&gt;""),INDEX(subsample_country_map!$C:$C,MATCH($CF825,subsample_country_map!$A:$A,0)),INDEX(lookup!$AB:$AB,MATCH($A825,lookup!$A:$A,0)))</f>
        <v>99_NCE</v>
      </c>
      <c r="AM825" t="str">
        <f>IF(AND($CF825&lt;&gt;"",IFERROR(INDEX(subsample_country_map!$D:$D,MATCH($CF825,subsample_country_map!$A:$A,0)),"")&lt;&gt;""),INDEX(subsample_country_map!$D:$D,MATCH($CF825,subsample_country_map!$A:$A,0)),INDEX(lookup!$AC:$AC,MATCH($A825,lookup!$A:$A,0)))</f>
        <v>99_NCE</v>
      </c>
      <c r="AN825" t="str">
        <f>IF(AND($CF825&lt;&gt;"",IFERROR(INDEX(subsample_country_map!$E:$E,MATCH($CF825,subsample_country_map!$A:$A,0)),"")&lt;&gt;""),INDEX(subsample_country_map!$E:$E,MATCH($CF825,subsample_country_map!$A:$A,0)),INDEX(lookup!$AD:$AD,MATCH($A825,lookup!$A:$A,0)))</f>
        <v>99_NCE</v>
      </c>
      <c r="AO825" t="str">
        <f>INDEX(lookup!$Y:$Y,MATCH($A825,lookup!$A:$A,0))</f>
        <v>0_published</v>
      </c>
      <c r="AP825" t="str">
        <f>INDEX(lookup!$Z:$Z,MATCH($A825,lookup!$A:$A,0))</f>
        <v>1_VHB high</v>
      </c>
      <c r="AQ825" t="str">
        <f>INDEX(lookup!$W:$W,MATCH($A825,lookup!$A:$A,0))</f>
        <v>1_fin/acc/econ</v>
      </c>
      <c r="AS825" t="inlineStr">
        <is>
          <t>staging</t>
        </is>
      </c>
      <c r="AT825" t="inlineStr">
        <is>
          <t>good-CER</t>
        </is>
      </c>
      <c r="AU825" t="inlineStr">
        <is>
          <t>cost</t>
        </is>
      </c>
      <c r="AV825" t="inlineStr">
        <is>
          <t>-0.042</t>
        </is>
      </c>
      <c r="AW825" t="inlineStr">
        <is>
          <t>0.004</t>
        </is>
      </c>
      <c r="BA825" t="n">
        <v>43056</v>
      </c>
      <c r="BB825" t="inlineStr">
        <is>
          <t>0</t>
        </is>
      </c>
      <c r="BC825" t="inlineStr">
        <is>
          <t>OLS</t>
        </is>
      </c>
      <c r="BD825" t="inlineStr">
        <is>
          <t>other:bond level</t>
        </is>
      </c>
      <c r="BE825" t="inlineStr">
        <is>
          <t>none</t>
        </is>
      </c>
      <c r="BI825" t="inlineStr">
        <is>
          <t>Table 4</t>
        </is>
      </c>
      <c r="BJ825" t="inlineStr">
        <is>
          <t>column 4 (CEE &amp; CEM Sample)</t>
        </is>
      </c>
      <c r="BK825" t="inlineStr">
        <is>
          <t>5</t>
        </is>
      </c>
      <c r="BL825" t="inlineStr">
        <is>
          <t>CEM -0.042*** (0.004)</t>
        </is>
      </c>
      <c r="BM825" t="inlineStr">
        <is>
          <t>CEM</t>
        </is>
      </c>
      <c r="BN825" t="inlineStr">
        <is>
          <t>Ln(Credit Spread)</t>
        </is>
      </c>
      <c r="BO825" t="inlineStr">
        <is>
          <t>update</t>
        </is>
      </c>
      <c r="BP825" t="inlineStr">
        <is>
          <t>Dumrose &amp; Höck (2023)</t>
        </is>
      </c>
      <c r="BQ825" t="inlineStr">
        <is>
          <t>computed</t>
        </is>
      </c>
      <c r="BT825" t="n">
        <v>0</v>
      </c>
      <c r="BU825" t="inlineStr">
        <is>
          <t>staging_Dumrose_Hoeck_2023.csv</t>
        </is>
      </c>
      <c r="BW825" t="n">
        <v>2007</v>
      </c>
      <c r="BX825" t="n">
        <v>2020</v>
      </c>
      <c r="BY82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5" t="n">
        <v>2013.5</v>
      </c>
      <c r="CA825" t="n">
        <v>0.3571428571428572</v>
      </c>
      <c r="CB825" t="n">
        <v>0</v>
      </c>
      <c r="CC825" t="n">
        <v>1</v>
      </c>
      <c r="CD825" t="n">
        <v>-0.05058098575103777</v>
      </c>
      <c r="CE825" t="n">
        <v>1</v>
      </c>
    </row>
    <row r="826">
      <c r="A826" t="inlineStr">
        <is>
          <t>Dumrose &amp; Höck (2023)</t>
        </is>
      </c>
      <c r="B826" t="n">
        <v>2131</v>
      </c>
      <c r="C826" t="n">
        <v>-0.04564119872085839</v>
      </c>
      <c r="D826" t="n">
        <v>38803</v>
      </c>
      <c r="E826">
        <f>IF(ISNUMBER($BA826),$BA826,IF(AND(ISNUMBER($D826),ISNUMBER($BW826),ISNUMBER($BX826)),$D826*($BX826-$BW826+1),""))</f>
        <v>38803.0</v>
      </c>
      <c r="H826" t="inlineStr">
        <is>
          <t>partial</t>
        </is>
      </c>
      <c r="I826" t="inlineStr">
        <is>
          <t>Regression Cofficient and Standard Error  available</t>
        </is>
      </c>
      <c r="J826">
        <f>IF($BW826&lt;&gt;"",$BW826,"")</f>
        <v>2007.0</v>
      </c>
      <c r="K826">
        <f>IF($BX826&lt;&gt;"",$BX826,"")</f>
        <v>2020.0</v>
      </c>
      <c r="L826">
        <f>IF(AND(ISNUMBER($BW826),ISNUMBER($BX826)),($BW826+$BX826)/2,"")</f>
        <v>2013.5</v>
      </c>
      <c r="M826">
        <f>IF($L826&lt;&gt;"",$L826,"")</f>
        <v>2013.5</v>
      </c>
      <c r="N826">
        <f>IF(AND(ISNUMBER($BW826),ISNUMBER($BX826)),MIN(1,MAX(0,($BX826-2016+1)/($BX826-$BW826+1))),"")</f>
        <v>0.3571428571428572</v>
      </c>
      <c r="O826">
        <f>IF(AND(ISNUMBER($BW826),ISNUMBER($BX826)),MIN(1,MAX(0,($BX826-2017+1)/($BX826-$BW826+1))),"")</f>
        <v>0.2857142857142857</v>
      </c>
      <c r="P826">
        <f>IF(AND(ISNUMBER($BW826),ISNUMBER($BX826)),MIN(1,MAX(0,($BX826-2018+1)/($BX826-$BW826+1))),"")</f>
        <v>0.2142857142857143</v>
      </c>
      <c r="Q826">
        <f>IF(AND(ISNUMBER($BW826),ISNUMBER($BX826)),MIN(1,MAX(0,($BX826-2019+1)/($BX826-$BW826+1))),"")</f>
        <v>0.1428571428571428</v>
      </c>
      <c r="R826">
        <f>IF(AND(ISNUMBER($BW826),ISNUMBER($BX826)),MIN(1,MAX(0,($BX826-2016+1)/($BX826-$BW826+1))),"")</f>
        <v>0.3571428571428572</v>
      </c>
      <c r="S826">
        <f>IF($L826&lt;&gt;"",IF($L826&gt;=2015.5,1,0),"")</f>
        <v>0.0</v>
      </c>
      <c r="T826">
        <f>IF($L826&lt;&gt;"",IF($L826&gt;=2016,1,0),"")</f>
        <v>0.0</v>
      </c>
      <c r="U826">
        <f>IF(ISNUMBER($BX826),IF($BX826&gt;=2016,1,0),"")</f>
        <v>1.0</v>
      </c>
      <c r="V826">
        <f>IF(ISNUMBER($BW826),IF($BW826&gt;=2016,1,0),"")</f>
        <v>0.0</v>
      </c>
      <c r="W826" t="str">
        <f>IF(AND(ISNUMBER($BW826),ISNUMBER($BX826)),IF($BW826&gt;=2016,"post-only",IF($BX826&lt;2016,"pre-only","mixed")),"")</f>
        <v>mixed</v>
      </c>
      <c r="X826">
        <f>IF(AND(ISNUMBER($BW826),ISNUMBER($BX826)),MIN(1,MAX(0,($BX826-2017+1)/($BX826-$BW826+1))),"")</f>
        <v>0.2857142857142857</v>
      </c>
      <c r="Y826">
        <f>IF(AND(ISNUMBER($BW826),ISNUMBER($BX826)),MIN(1,MAX(0,($BX826-2018+1)/($BX826-$BW826+1))),"")</f>
        <v>0.2142857142857143</v>
      </c>
      <c r="Z826">
        <f>IF(AND(ISNUMBER($BW826),ISNUMBER($BX826)),MIN(1,MAX(0,($BX826-2019+1)/($BX826-$BW826+1))),"")</f>
        <v>0.1428571428571428</v>
      </c>
      <c r="AA826">
        <f>IF(ISNUMBER($BX826),IF($BX826&gt;=2017,1,0),"")</f>
        <v>1.0</v>
      </c>
      <c r="AB826">
        <f>IF(ISNUMBER($BX826),IF($BX826&gt;=2018,1,0),"")</f>
        <v>1.0</v>
      </c>
      <c r="AC826">
        <f>IF(ISNUMBER($BX826),IF($BX826&gt;=2019,1,0),"")</f>
        <v>1.0</v>
      </c>
      <c r="AD826">
        <f>IF($L826&lt;&gt;"",IF($L826&gt;2013,1,0),"")</f>
        <v>1.0</v>
      </c>
      <c r="AE826">
        <f>IF($L826&lt;&gt;"",1+IF($L826&gt;2011,1,0)+IF($L826&gt;2014,1,0),"")</f>
        <v>2.0</v>
      </c>
      <c r="AF826" t="inlineStr">
        <is>
          <t>bond (yield)</t>
        </is>
      </c>
      <c r="AG826" t="inlineStr">
        <is>
          <t>performance</t>
        </is>
      </c>
      <c r="AH826" t="inlineStr">
        <is>
          <t>non-sensitive</t>
        </is>
      </c>
      <c r="AI826" t="inlineStr">
        <is>
          <t>99_NCE</t>
        </is>
      </c>
      <c r="AJ826" t="inlineStr">
        <is>
          <t>99_NCE</t>
        </is>
      </c>
      <c r="AK826" t="str">
        <f>IF(AND($CF826&lt;&gt;"",IFERROR(INDEX(subsample_country_map!$B:$B,MATCH($CF826,subsample_country_map!$A:$A,0)),"")&lt;&gt;""),INDEX(subsample_country_map!$B:$B,MATCH($CF826,subsample_country_map!$A:$A,0)),INDEX(lookup!$AA:$AA,MATCH($A826,lookup!$A:$A,0)))</f>
        <v>99_NCE</v>
      </c>
      <c r="AL826" t="str">
        <f>IF(AND($CF826&lt;&gt;"",IFERROR(INDEX(subsample_country_map!$C:$C,MATCH($CF826,subsample_country_map!$A:$A,0)),"")&lt;&gt;""),INDEX(subsample_country_map!$C:$C,MATCH($CF826,subsample_country_map!$A:$A,0)),INDEX(lookup!$AB:$AB,MATCH($A826,lookup!$A:$A,0)))</f>
        <v>99_NCE</v>
      </c>
      <c r="AM826" t="str">
        <f>IF(AND($CF826&lt;&gt;"",IFERROR(INDEX(subsample_country_map!$D:$D,MATCH($CF826,subsample_country_map!$A:$A,0)),"")&lt;&gt;""),INDEX(subsample_country_map!$D:$D,MATCH($CF826,subsample_country_map!$A:$A,0)),INDEX(lookup!$AC:$AC,MATCH($A826,lookup!$A:$A,0)))</f>
        <v>99_NCE</v>
      </c>
      <c r="AN826" t="str">
        <f>IF(AND($CF826&lt;&gt;"",IFERROR(INDEX(subsample_country_map!$E:$E,MATCH($CF826,subsample_country_map!$A:$A,0)),"")&lt;&gt;""),INDEX(subsample_country_map!$E:$E,MATCH($CF826,subsample_country_map!$A:$A,0)),INDEX(lookup!$AD:$AD,MATCH($A826,lookup!$A:$A,0)))</f>
        <v>99_NCE</v>
      </c>
      <c r="AO826" t="str">
        <f>INDEX(lookup!$Y:$Y,MATCH($A826,lookup!$A:$A,0))</f>
        <v>0_published</v>
      </c>
      <c r="AP826" t="str">
        <f>INDEX(lookup!$Z:$Z,MATCH($A826,lookup!$A:$A,0))</f>
        <v>1_VHB high</v>
      </c>
      <c r="AQ826" t="str">
        <f>INDEX(lookup!$W:$W,MATCH($A826,lookup!$A:$A,0))</f>
        <v>1_fin/acc/econ</v>
      </c>
      <c r="AS826" t="inlineStr">
        <is>
          <t>staging</t>
        </is>
      </c>
      <c r="AT826" t="inlineStr">
        <is>
          <t>good-CER</t>
        </is>
      </c>
      <c r="AU826" t="inlineStr">
        <is>
          <t>cost</t>
        </is>
      </c>
      <c r="AV826" t="inlineStr">
        <is>
          <t>-0.027</t>
        </is>
      </c>
      <c r="AW826" t="inlineStr">
        <is>
          <t>0.003</t>
        </is>
      </c>
      <c r="BA826" t="n">
        <v>38803</v>
      </c>
      <c r="BB826" t="inlineStr">
        <is>
          <t>0</t>
        </is>
      </c>
      <c r="BC826" t="inlineStr">
        <is>
          <t>OLS</t>
        </is>
      </c>
      <c r="BD826" t="inlineStr">
        <is>
          <t>other:bond level</t>
        </is>
      </c>
      <c r="BE826" t="inlineStr">
        <is>
          <t>other:direct ISIN matches</t>
        </is>
      </c>
      <c r="BF826" t="inlineStr">
        <is>
          <t>Using Direct Matches</t>
        </is>
      </c>
      <c r="BI826" t="inlineStr">
        <is>
          <t>Table A.4</t>
        </is>
      </c>
      <c r="BJ826" t="inlineStr">
        <is>
          <t>column 1 (CE Full Sample)</t>
        </is>
      </c>
      <c r="BK826" t="inlineStr">
        <is>
          <t>9</t>
        </is>
      </c>
      <c r="BL826" t="inlineStr">
        <is>
          <t>CE -0.027*** (0.003)</t>
        </is>
      </c>
      <c r="BM826" t="inlineStr">
        <is>
          <t>CE</t>
        </is>
      </c>
      <c r="BN826" t="inlineStr">
        <is>
          <t>Ln(Credit Spread)</t>
        </is>
      </c>
      <c r="BO826" t="inlineStr">
        <is>
          <t>update</t>
        </is>
      </c>
      <c r="BP826" t="inlineStr">
        <is>
          <t>Dumrose &amp; Höck (2023)</t>
        </is>
      </c>
      <c r="BQ826" t="inlineStr">
        <is>
          <t>computed</t>
        </is>
      </c>
      <c r="BT826" t="n">
        <v>0</v>
      </c>
      <c r="BU826" t="inlineStr">
        <is>
          <t>staging_Dumrose_Hoeck_2023.csv</t>
        </is>
      </c>
      <c r="BW826" t="n">
        <v>2007</v>
      </c>
      <c r="BX826" t="n">
        <v>2020</v>
      </c>
      <c r="BY82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6" t="n">
        <v>2013.5</v>
      </c>
      <c r="CA826" t="n">
        <v>0.3571428571428572</v>
      </c>
      <c r="CB826" t="n">
        <v>0</v>
      </c>
      <c r="CC826" t="n">
        <v>1</v>
      </c>
      <c r="CD826" t="n">
        <v>-0.0456729304072321</v>
      </c>
      <c r="CE826" t="n">
        <v>1</v>
      </c>
    </row>
    <row r="827">
      <c r="A827" t="inlineStr">
        <is>
          <t>Dumrose &amp; Höck (2023)</t>
        </is>
      </c>
      <c r="B827" t="n">
        <v>2132</v>
      </c>
      <c r="C827" t="n">
        <v>-0.04724938477357353</v>
      </c>
      <c r="D827" t="n">
        <v>30419</v>
      </c>
      <c r="E827">
        <f>IF(ISNUMBER($BA827),$BA827,IF(AND(ISNUMBER($D827),ISNUMBER($BW827),ISNUMBER($BX827)),$D827*($BX827-$BW827+1),""))</f>
        <v>30419.0</v>
      </c>
      <c r="H827" t="inlineStr">
        <is>
          <t>partial</t>
        </is>
      </c>
      <c r="I827" t="inlineStr">
        <is>
          <t>Regression Cofficient and Standard Error  available</t>
        </is>
      </c>
      <c r="J827">
        <f>IF($BW827&lt;&gt;"",$BW827,"")</f>
        <v>2007.0</v>
      </c>
      <c r="K827">
        <f>IF($BX827&lt;&gt;"",$BX827,"")</f>
        <v>2020.0</v>
      </c>
      <c r="L827">
        <f>IF(AND(ISNUMBER($BW827),ISNUMBER($BX827)),($BW827+$BX827)/2,"")</f>
        <v>2013.5</v>
      </c>
      <c r="M827">
        <f>IF($L827&lt;&gt;"",$L827,"")</f>
        <v>2013.5</v>
      </c>
      <c r="N827">
        <f>IF(AND(ISNUMBER($BW827),ISNUMBER($BX827)),MIN(1,MAX(0,($BX827-2016+1)/($BX827-$BW827+1))),"")</f>
        <v>0.3571428571428572</v>
      </c>
      <c r="O827">
        <f>IF(AND(ISNUMBER($BW827),ISNUMBER($BX827)),MIN(1,MAX(0,($BX827-2017+1)/($BX827-$BW827+1))),"")</f>
        <v>0.2857142857142857</v>
      </c>
      <c r="P827">
        <f>IF(AND(ISNUMBER($BW827),ISNUMBER($BX827)),MIN(1,MAX(0,($BX827-2018+1)/($BX827-$BW827+1))),"")</f>
        <v>0.2142857142857143</v>
      </c>
      <c r="Q827">
        <f>IF(AND(ISNUMBER($BW827),ISNUMBER($BX827)),MIN(1,MAX(0,($BX827-2019+1)/($BX827-$BW827+1))),"")</f>
        <v>0.1428571428571428</v>
      </c>
      <c r="R827">
        <f>IF(AND(ISNUMBER($BW827),ISNUMBER($BX827)),MIN(1,MAX(0,($BX827-2016+1)/($BX827-$BW827+1))),"")</f>
        <v>0.3571428571428572</v>
      </c>
      <c r="S827">
        <f>IF($L827&lt;&gt;"",IF($L827&gt;=2015.5,1,0),"")</f>
        <v>0.0</v>
      </c>
      <c r="T827">
        <f>IF($L827&lt;&gt;"",IF($L827&gt;=2016,1,0),"")</f>
        <v>0.0</v>
      </c>
      <c r="U827">
        <f>IF(ISNUMBER($BX827),IF($BX827&gt;=2016,1,0),"")</f>
        <v>1.0</v>
      </c>
      <c r="V827">
        <f>IF(ISNUMBER($BW827),IF($BW827&gt;=2016,1,0),"")</f>
        <v>0.0</v>
      </c>
      <c r="W827" t="str">
        <f>IF(AND(ISNUMBER($BW827),ISNUMBER($BX827)),IF($BW827&gt;=2016,"post-only",IF($BX827&lt;2016,"pre-only","mixed")),"")</f>
        <v>mixed</v>
      </c>
      <c r="X827">
        <f>IF(AND(ISNUMBER($BW827),ISNUMBER($BX827)),MIN(1,MAX(0,($BX827-2017+1)/($BX827-$BW827+1))),"")</f>
        <v>0.2857142857142857</v>
      </c>
      <c r="Y827">
        <f>IF(AND(ISNUMBER($BW827),ISNUMBER($BX827)),MIN(1,MAX(0,($BX827-2018+1)/($BX827-$BW827+1))),"")</f>
        <v>0.2142857142857143</v>
      </c>
      <c r="Z827">
        <f>IF(AND(ISNUMBER($BW827),ISNUMBER($BX827)),MIN(1,MAX(0,($BX827-2019+1)/($BX827-$BW827+1))),"")</f>
        <v>0.1428571428571428</v>
      </c>
      <c r="AA827">
        <f>IF(ISNUMBER($BX827),IF($BX827&gt;=2017,1,0),"")</f>
        <v>1.0</v>
      </c>
      <c r="AB827">
        <f>IF(ISNUMBER($BX827),IF($BX827&gt;=2018,1,0),"")</f>
        <v>1.0</v>
      </c>
      <c r="AC827">
        <f>IF(ISNUMBER($BX827),IF($BX827&gt;=2019,1,0),"")</f>
        <v>1.0</v>
      </c>
      <c r="AD827">
        <f>IF($L827&lt;&gt;"",IF($L827&gt;2013,1,0),"")</f>
        <v>1.0</v>
      </c>
      <c r="AE827">
        <f>IF($L827&lt;&gt;"",1+IF($L827&gt;2011,1,0)+IF($L827&gt;2014,1,0),"")</f>
        <v>2.0</v>
      </c>
      <c r="AF827" t="inlineStr">
        <is>
          <t>bond (yield)</t>
        </is>
      </c>
      <c r="AG827" t="inlineStr">
        <is>
          <t>performance</t>
        </is>
      </c>
      <c r="AH827" t="inlineStr">
        <is>
          <t>non-sensitive</t>
        </is>
      </c>
      <c r="AI827" t="inlineStr">
        <is>
          <t>99_NCE</t>
        </is>
      </c>
      <c r="AJ827" t="inlineStr">
        <is>
          <t>99_NCE</t>
        </is>
      </c>
      <c r="AK827" t="str">
        <f>IF(AND($CF827&lt;&gt;"",IFERROR(INDEX(subsample_country_map!$B:$B,MATCH($CF827,subsample_country_map!$A:$A,0)),"")&lt;&gt;""),INDEX(subsample_country_map!$B:$B,MATCH($CF827,subsample_country_map!$A:$A,0)),INDEX(lookup!$AA:$AA,MATCH($A827,lookup!$A:$A,0)))</f>
        <v>99_NCE</v>
      </c>
      <c r="AL827" t="str">
        <f>IF(AND($CF827&lt;&gt;"",IFERROR(INDEX(subsample_country_map!$C:$C,MATCH($CF827,subsample_country_map!$A:$A,0)),"")&lt;&gt;""),INDEX(subsample_country_map!$C:$C,MATCH($CF827,subsample_country_map!$A:$A,0)),INDEX(lookup!$AB:$AB,MATCH($A827,lookup!$A:$A,0)))</f>
        <v>99_NCE</v>
      </c>
      <c r="AM827" t="str">
        <f>IF(AND($CF827&lt;&gt;"",IFERROR(INDEX(subsample_country_map!$D:$D,MATCH($CF827,subsample_country_map!$A:$A,0)),"")&lt;&gt;""),INDEX(subsample_country_map!$D:$D,MATCH($CF827,subsample_country_map!$A:$A,0)),INDEX(lookup!$AC:$AC,MATCH($A827,lookup!$A:$A,0)))</f>
        <v>99_NCE</v>
      </c>
      <c r="AN827" t="str">
        <f>IF(AND($CF827&lt;&gt;"",IFERROR(INDEX(subsample_country_map!$E:$E,MATCH($CF827,subsample_country_map!$A:$A,0)),"")&lt;&gt;""),INDEX(subsample_country_map!$E:$E,MATCH($CF827,subsample_country_map!$A:$A,0)),INDEX(lookup!$AD:$AD,MATCH($A827,lookup!$A:$A,0)))</f>
        <v>99_NCE</v>
      </c>
      <c r="AO827" t="str">
        <f>INDEX(lookup!$Y:$Y,MATCH($A827,lookup!$A:$A,0))</f>
        <v>0_published</v>
      </c>
      <c r="AP827" t="str">
        <f>INDEX(lookup!$Z:$Z,MATCH($A827,lookup!$A:$A,0))</f>
        <v>1_VHB high</v>
      </c>
      <c r="AQ827" t="str">
        <f>INDEX(lookup!$W:$W,MATCH($A827,lookup!$A:$A,0))</f>
        <v>1_fin/acc/econ</v>
      </c>
      <c r="AS827" t="inlineStr">
        <is>
          <t>staging</t>
        </is>
      </c>
      <c r="AT827" t="inlineStr">
        <is>
          <t>good-CER</t>
        </is>
      </c>
      <c r="AU827" t="inlineStr">
        <is>
          <t>cost</t>
        </is>
      </c>
      <c r="AV827" t="inlineStr">
        <is>
          <t>-0.033</t>
        </is>
      </c>
      <c r="AW827" t="inlineStr">
        <is>
          <t>0.004</t>
        </is>
      </c>
      <c r="BA827" t="n">
        <v>30419</v>
      </c>
      <c r="BB827" t="inlineStr">
        <is>
          <t>0</t>
        </is>
      </c>
      <c r="BC827" t="inlineStr">
        <is>
          <t>OLS</t>
        </is>
      </c>
      <c r="BD827" t="inlineStr">
        <is>
          <t>other:bond level</t>
        </is>
      </c>
      <c r="BE827" t="inlineStr">
        <is>
          <t>other:direct ISIN matches</t>
        </is>
      </c>
      <c r="BF827" t="inlineStr">
        <is>
          <t>Using Direct Matches</t>
        </is>
      </c>
      <c r="BI827" t="inlineStr">
        <is>
          <t>Table A.4</t>
        </is>
      </c>
      <c r="BJ827" t="inlineStr">
        <is>
          <t>column 2 (CEE &amp; CEM Sample)</t>
        </is>
      </c>
      <c r="BK827" t="inlineStr">
        <is>
          <t>9</t>
        </is>
      </c>
      <c r="BL827" t="inlineStr">
        <is>
          <t>CEM -0.033*** (0.004)</t>
        </is>
      </c>
      <c r="BM827" t="inlineStr">
        <is>
          <t>CEM</t>
        </is>
      </c>
      <c r="BN827" t="inlineStr">
        <is>
          <t>Ln(Credit Spread)</t>
        </is>
      </c>
      <c r="BO827" t="inlineStr">
        <is>
          <t>update</t>
        </is>
      </c>
      <c r="BP827" t="inlineStr">
        <is>
          <t>Dumrose &amp; Höck (2023)</t>
        </is>
      </c>
      <c r="BQ827" t="inlineStr">
        <is>
          <t>computed</t>
        </is>
      </c>
      <c r="BT827" t="n">
        <v>0</v>
      </c>
      <c r="BU827" t="inlineStr">
        <is>
          <t>staging_Dumrose_Hoeck_2023.csv</t>
        </is>
      </c>
      <c r="BW827" t="n">
        <v>2007</v>
      </c>
      <c r="BX827" t="n">
        <v>2020</v>
      </c>
      <c r="BY82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7" t="n">
        <v>2013.5</v>
      </c>
      <c r="CA827" t="n">
        <v>0.3571428571428572</v>
      </c>
      <c r="CB827" t="n">
        <v>0</v>
      </c>
      <c r="CC827" t="n">
        <v>1</v>
      </c>
      <c r="CD827" t="n">
        <v>-0.04728459343357402</v>
      </c>
      <c r="CE827" t="n">
        <v>1</v>
      </c>
    </row>
    <row r="828">
      <c r="A828" t="inlineStr">
        <is>
          <t>Dumrose &amp; Höck (2023)</t>
        </is>
      </c>
      <c r="B828" t="n">
        <v>2133</v>
      </c>
      <c r="C828" t="n">
        <v>-0.03743074676224815</v>
      </c>
      <c r="D828" t="n">
        <v>15522</v>
      </c>
      <c r="E828">
        <f>IF(ISNUMBER($BA828),$BA828,IF(AND(ISNUMBER($D828),ISNUMBER($BW828),ISNUMBER($BX828)),$D828*($BX828-$BW828+1),""))</f>
        <v>15522.0</v>
      </c>
      <c r="H828" t="inlineStr">
        <is>
          <t>partial</t>
        </is>
      </c>
      <c r="I828" t="inlineStr">
        <is>
          <t>Regression Cofficient and Standard Error  available</t>
        </is>
      </c>
      <c r="J828">
        <f>IF($BW828&lt;&gt;"",$BW828,"")</f>
        <v>2007.0</v>
      </c>
      <c r="K828">
        <f>IF($BX828&lt;&gt;"",$BX828,"")</f>
        <v>2020.0</v>
      </c>
      <c r="L828">
        <f>IF(AND(ISNUMBER($BW828),ISNUMBER($BX828)),($BW828+$BX828)/2,"")</f>
        <v>2013.5</v>
      </c>
      <c r="M828">
        <f>IF($L828&lt;&gt;"",$L828,"")</f>
        <v>2013.5</v>
      </c>
      <c r="N828">
        <f>IF(AND(ISNUMBER($BW828),ISNUMBER($BX828)),MIN(1,MAX(0,($BX828-2016+1)/($BX828-$BW828+1))),"")</f>
        <v>0.3571428571428572</v>
      </c>
      <c r="O828">
        <f>IF(AND(ISNUMBER($BW828),ISNUMBER($BX828)),MIN(1,MAX(0,($BX828-2017+1)/($BX828-$BW828+1))),"")</f>
        <v>0.2857142857142857</v>
      </c>
      <c r="P828">
        <f>IF(AND(ISNUMBER($BW828),ISNUMBER($BX828)),MIN(1,MAX(0,($BX828-2018+1)/($BX828-$BW828+1))),"")</f>
        <v>0.2142857142857143</v>
      </c>
      <c r="Q828">
        <f>IF(AND(ISNUMBER($BW828),ISNUMBER($BX828)),MIN(1,MAX(0,($BX828-2019+1)/($BX828-$BW828+1))),"")</f>
        <v>0.1428571428571428</v>
      </c>
      <c r="R828">
        <f>IF(AND(ISNUMBER($BW828),ISNUMBER($BX828)),MIN(1,MAX(0,($BX828-2016+1)/($BX828-$BW828+1))),"")</f>
        <v>0.3571428571428572</v>
      </c>
      <c r="S828">
        <f>IF($L828&lt;&gt;"",IF($L828&gt;=2015.5,1,0),"")</f>
        <v>0.0</v>
      </c>
      <c r="T828">
        <f>IF($L828&lt;&gt;"",IF($L828&gt;=2016,1,0),"")</f>
        <v>0.0</v>
      </c>
      <c r="U828">
        <f>IF(ISNUMBER($BX828),IF($BX828&gt;=2016,1,0),"")</f>
        <v>1.0</v>
      </c>
      <c r="V828">
        <f>IF(ISNUMBER($BW828),IF($BW828&gt;=2016,1,0),"")</f>
        <v>0.0</v>
      </c>
      <c r="W828" t="str">
        <f>IF(AND(ISNUMBER($BW828),ISNUMBER($BX828)),IF($BW828&gt;=2016,"post-only",IF($BX828&lt;2016,"pre-only","mixed")),"")</f>
        <v>mixed</v>
      </c>
      <c r="X828">
        <f>IF(AND(ISNUMBER($BW828),ISNUMBER($BX828)),MIN(1,MAX(0,($BX828-2017+1)/($BX828-$BW828+1))),"")</f>
        <v>0.2857142857142857</v>
      </c>
      <c r="Y828">
        <f>IF(AND(ISNUMBER($BW828),ISNUMBER($BX828)),MIN(1,MAX(0,($BX828-2018+1)/($BX828-$BW828+1))),"")</f>
        <v>0.2142857142857143</v>
      </c>
      <c r="Z828">
        <f>IF(AND(ISNUMBER($BW828),ISNUMBER($BX828)),MIN(1,MAX(0,($BX828-2019+1)/($BX828-$BW828+1))),"")</f>
        <v>0.1428571428571428</v>
      </c>
      <c r="AA828">
        <f>IF(ISNUMBER($BX828),IF($BX828&gt;=2017,1,0),"")</f>
        <v>1.0</v>
      </c>
      <c r="AB828">
        <f>IF(ISNUMBER($BX828),IF($BX828&gt;=2018,1,0),"")</f>
        <v>1.0</v>
      </c>
      <c r="AC828">
        <f>IF(ISNUMBER($BX828),IF($BX828&gt;=2019,1,0),"")</f>
        <v>1.0</v>
      </c>
      <c r="AD828">
        <f>IF($L828&lt;&gt;"",IF($L828&gt;2013,1,0),"")</f>
        <v>1.0</v>
      </c>
      <c r="AE828">
        <f>IF($L828&lt;&gt;"",1+IF($L828&gt;2011,1,0)+IF($L828&gt;2014,1,0),"")</f>
        <v>2.0</v>
      </c>
      <c r="AF828" t="inlineStr">
        <is>
          <t>bond (yield)</t>
        </is>
      </c>
      <c r="AG828" t="inlineStr">
        <is>
          <t>performance</t>
        </is>
      </c>
      <c r="AH828" t="inlineStr">
        <is>
          <t>non-sensitive</t>
        </is>
      </c>
      <c r="AI828" t="inlineStr">
        <is>
          <t>99_NCE</t>
        </is>
      </c>
      <c r="AJ828" t="inlineStr">
        <is>
          <t>99_NCE</t>
        </is>
      </c>
      <c r="AK828" t="str">
        <f>IF(AND($CF828&lt;&gt;"",IFERROR(INDEX(subsample_country_map!$B:$B,MATCH($CF828,subsample_country_map!$A:$A,0)),"")&lt;&gt;""),INDEX(subsample_country_map!$B:$B,MATCH($CF828,subsample_country_map!$A:$A,0)),INDEX(lookup!$AA:$AA,MATCH($A828,lookup!$A:$A,0)))</f>
        <v>99_NCE</v>
      </c>
      <c r="AL828" t="str">
        <f>IF(AND($CF828&lt;&gt;"",IFERROR(INDEX(subsample_country_map!$C:$C,MATCH($CF828,subsample_country_map!$A:$A,0)),"")&lt;&gt;""),INDEX(subsample_country_map!$C:$C,MATCH($CF828,subsample_country_map!$A:$A,0)),INDEX(lookup!$AB:$AB,MATCH($A828,lookup!$A:$A,0)))</f>
        <v>99_NCE</v>
      </c>
      <c r="AM828" t="str">
        <f>IF(AND($CF828&lt;&gt;"",IFERROR(INDEX(subsample_country_map!$D:$D,MATCH($CF828,subsample_country_map!$A:$A,0)),"")&lt;&gt;""),INDEX(subsample_country_map!$D:$D,MATCH($CF828,subsample_country_map!$A:$A,0)),INDEX(lookup!$AC:$AC,MATCH($A828,lookup!$A:$A,0)))</f>
        <v>99_NCE</v>
      </c>
      <c r="AN828" t="str">
        <f>IF(AND($CF828&lt;&gt;"",IFERROR(INDEX(subsample_country_map!$E:$E,MATCH($CF828,subsample_country_map!$A:$A,0)),"")&lt;&gt;""),INDEX(subsample_country_map!$E:$E,MATCH($CF828,subsample_country_map!$A:$A,0)),INDEX(lookup!$AD:$AD,MATCH($A828,lookup!$A:$A,0)))</f>
        <v>99_NCE</v>
      </c>
      <c r="AO828" t="str">
        <f>INDEX(lookup!$Y:$Y,MATCH($A828,lookup!$A:$A,0))</f>
        <v>0_published</v>
      </c>
      <c r="AP828" t="str">
        <f>INDEX(lookup!$Z:$Z,MATCH($A828,lookup!$A:$A,0))</f>
        <v>1_VHB high</v>
      </c>
      <c r="AQ828" t="str">
        <f>INDEX(lookup!$W:$W,MATCH($A828,lookup!$A:$A,0))</f>
        <v>1_fin/acc/econ</v>
      </c>
      <c r="AS828" t="inlineStr">
        <is>
          <t>staging</t>
        </is>
      </c>
      <c r="AT828" t="inlineStr">
        <is>
          <t>good-CER</t>
        </is>
      </c>
      <c r="AU828" t="inlineStr">
        <is>
          <t>cost</t>
        </is>
      </c>
      <c r="AV828" t="inlineStr">
        <is>
          <t>-0.028</t>
        </is>
      </c>
      <c r="AW828" t="inlineStr">
        <is>
          <t>0.006</t>
        </is>
      </c>
      <c r="BA828" t="n">
        <v>15522</v>
      </c>
      <c r="BB828" t="inlineStr">
        <is>
          <t>0</t>
        </is>
      </c>
      <c r="BC828" t="inlineStr">
        <is>
          <t>OLS</t>
        </is>
      </c>
      <c r="BD828" t="inlineStr">
        <is>
          <t>other:bond level</t>
        </is>
      </c>
      <c r="BE828" t="inlineStr">
        <is>
          <t>other:CEE median split within direct-match sample</t>
        </is>
      </c>
      <c r="BF828" t="inlineStr">
        <is>
          <t>Below Median CEE Sample</t>
        </is>
      </c>
      <c r="BI828" t="inlineStr">
        <is>
          <t>Table A.4</t>
        </is>
      </c>
      <c r="BJ828" t="inlineStr">
        <is>
          <t>column 3 (Below Median CEE Sample)</t>
        </is>
      </c>
      <c r="BK828" t="inlineStr">
        <is>
          <t>9</t>
        </is>
      </c>
      <c r="BL828" t="inlineStr">
        <is>
          <t>CEM -0.028*** (0.006)</t>
        </is>
      </c>
      <c r="BM828" t="inlineStr">
        <is>
          <t>CEM</t>
        </is>
      </c>
      <c r="BN828" t="inlineStr">
        <is>
          <t>Ln(Credit Spread)</t>
        </is>
      </c>
      <c r="BO828" t="inlineStr">
        <is>
          <t>update</t>
        </is>
      </c>
      <c r="BP828" t="inlineStr">
        <is>
          <t>Dumrose &amp; Höck (2023)</t>
        </is>
      </c>
      <c r="BQ828" t="inlineStr">
        <is>
          <t>computed</t>
        </is>
      </c>
      <c r="BT828" t="n">
        <v>0</v>
      </c>
      <c r="BU828" t="inlineStr">
        <is>
          <t>staging_Dumrose_Hoeck_2023.csv</t>
        </is>
      </c>
      <c r="BW828" t="n">
        <v>2007</v>
      </c>
      <c r="BX828" t="n">
        <v>2020</v>
      </c>
      <c r="BY82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8" t="n">
        <v>2013.5</v>
      </c>
      <c r="CA828" t="n">
        <v>0.3571428571428572</v>
      </c>
      <c r="CB828" t="n">
        <v>0</v>
      </c>
      <c r="CC828" t="n">
        <v>1</v>
      </c>
      <c r="CD828" t="n">
        <v>-0.03744824238944142</v>
      </c>
      <c r="CE828" t="n">
        <v>1</v>
      </c>
    </row>
    <row r="829">
      <c r="A829" t="inlineStr">
        <is>
          <t>Dumrose &amp; Höck (2023)</t>
        </is>
      </c>
      <c r="B829" t="n">
        <v>2134</v>
      </c>
      <c r="C829" t="n">
        <v>-0.05318007667269829</v>
      </c>
      <c r="D829" t="n">
        <v>14897</v>
      </c>
      <c r="E829">
        <f>IF(ISNUMBER($BA829),$BA829,IF(AND(ISNUMBER($D829),ISNUMBER($BW829),ISNUMBER($BX829)),$D829*($BX829-$BW829+1),""))</f>
        <v>14897.0</v>
      </c>
      <c r="H829" t="inlineStr">
        <is>
          <t>partial</t>
        </is>
      </c>
      <c r="I829" t="inlineStr">
        <is>
          <t>Regression Cofficient and Standard Error  available</t>
        </is>
      </c>
      <c r="J829">
        <f>IF($BW829&lt;&gt;"",$BW829,"")</f>
        <v>2007.0</v>
      </c>
      <c r="K829">
        <f>IF($BX829&lt;&gt;"",$BX829,"")</f>
        <v>2020.0</v>
      </c>
      <c r="L829">
        <f>IF(AND(ISNUMBER($BW829),ISNUMBER($BX829)),($BW829+$BX829)/2,"")</f>
        <v>2013.5</v>
      </c>
      <c r="M829">
        <f>IF($L829&lt;&gt;"",$L829,"")</f>
        <v>2013.5</v>
      </c>
      <c r="N829">
        <f>IF(AND(ISNUMBER($BW829),ISNUMBER($BX829)),MIN(1,MAX(0,($BX829-2016+1)/($BX829-$BW829+1))),"")</f>
        <v>0.3571428571428572</v>
      </c>
      <c r="O829">
        <f>IF(AND(ISNUMBER($BW829),ISNUMBER($BX829)),MIN(1,MAX(0,($BX829-2017+1)/($BX829-$BW829+1))),"")</f>
        <v>0.2857142857142857</v>
      </c>
      <c r="P829">
        <f>IF(AND(ISNUMBER($BW829),ISNUMBER($BX829)),MIN(1,MAX(0,($BX829-2018+1)/($BX829-$BW829+1))),"")</f>
        <v>0.2142857142857143</v>
      </c>
      <c r="Q829">
        <f>IF(AND(ISNUMBER($BW829),ISNUMBER($BX829)),MIN(1,MAX(0,($BX829-2019+1)/($BX829-$BW829+1))),"")</f>
        <v>0.1428571428571428</v>
      </c>
      <c r="R829">
        <f>IF(AND(ISNUMBER($BW829),ISNUMBER($BX829)),MIN(1,MAX(0,($BX829-2016+1)/($BX829-$BW829+1))),"")</f>
        <v>0.3571428571428572</v>
      </c>
      <c r="S829">
        <f>IF($L829&lt;&gt;"",IF($L829&gt;=2015.5,1,0),"")</f>
        <v>0.0</v>
      </c>
      <c r="T829">
        <f>IF($L829&lt;&gt;"",IF($L829&gt;=2016,1,0),"")</f>
        <v>0.0</v>
      </c>
      <c r="U829">
        <f>IF(ISNUMBER($BX829),IF($BX829&gt;=2016,1,0),"")</f>
        <v>1.0</v>
      </c>
      <c r="V829">
        <f>IF(ISNUMBER($BW829),IF($BW829&gt;=2016,1,0),"")</f>
        <v>0.0</v>
      </c>
      <c r="W829" t="str">
        <f>IF(AND(ISNUMBER($BW829),ISNUMBER($BX829)),IF($BW829&gt;=2016,"post-only",IF($BX829&lt;2016,"pre-only","mixed")),"")</f>
        <v>mixed</v>
      </c>
      <c r="X829">
        <f>IF(AND(ISNUMBER($BW829),ISNUMBER($BX829)),MIN(1,MAX(0,($BX829-2017+1)/($BX829-$BW829+1))),"")</f>
        <v>0.2857142857142857</v>
      </c>
      <c r="Y829">
        <f>IF(AND(ISNUMBER($BW829),ISNUMBER($BX829)),MIN(1,MAX(0,($BX829-2018+1)/($BX829-$BW829+1))),"")</f>
        <v>0.2142857142857143</v>
      </c>
      <c r="Z829">
        <f>IF(AND(ISNUMBER($BW829),ISNUMBER($BX829)),MIN(1,MAX(0,($BX829-2019+1)/($BX829-$BW829+1))),"")</f>
        <v>0.1428571428571428</v>
      </c>
      <c r="AA829">
        <f>IF(ISNUMBER($BX829),IF($BX829&gt;=2017,1,0),"")</f>
        <v>1.0</v>
      </c>
      <c r="AB829">
        <f>IF(ISNUMBER($BX829),IF($BX829&gt;=2018,1,0),"")</f>
        <v>1.0</v>
      </c>
      <c r="AC829">
        <f>IF(ISNUMBER($BX829),IF($BX829&gt;=2019,1,0),"")</f>
        <v>1.0</v>
      </c>
      <c r="AD829">
        <f>IF($L829&lt;&gt;"",IF($L829&gt;2013,1,0),"")</f>
        <v>1.0</v>
      </c>
      <c r="AE829">
        <f>IF($L829&lt;&gt;"",1+IF($L829&gt;2011,1,0)+IF($L829&gt;2014,1,0),"")</f>
        <v>2.0</v>
      </c>
      <c r="AF829" t="inlineStr">
        <is>
          <t>bond (yield)</t>
        </is>
      </c>
      <c r="AG829" t="inlineStr">
        <is>
          <t>performance</t>
        </is>
      </c>
      <c r="AH829" t="inlineStr">
        <is>
          <t>non-sensitive</t>
        </is>
      </c>
      <c r="AI829" t="inlineStr">
        <is>
          <t>99_NCE</t>
        </is>
      </c>
      <c r="AJ829" t="inlineStr">
        <is>
          <t>99_NCE</t>
        </is>
      </c>
      <c r="AK829" t="str">
        <f>IF(AND($CF829&lt;&gt;"",IFERROR(INDEX(subsample_country_map!$B:$B,MATCH($CF829,subsample_country_map!$A:$A,0)),"")&lt;&gt;""),INDEX(subsample_country_map!$B:$B,MATCH($CF829,subsample_country_map!$A:$A,0)),INDEX(lookup!$AA:$AA,MATCH($A829,lookup!$A:$A,0)))</f>
        <v>99_NCE</v>
      </c>
      <c r="AL829" t="str">
        <f>IF(AND($CF829&lt;&gt;"",IFERROR(INDEX(subsample_country_map!$C:$C,MATCH($CF829,subsample_country_map!$A:$A,0)),"")&lt;&gt;""),INDEX(subsample_country_map!$C:$C,MATCH($CF829,subsample_country_map!$A:$A,0)),INDEX(lookup!$AB:$AB,MATCH($A829,lookup!$A:$A,0)))</f>
        <v>99_NCE</v>
      </c>
      <c r="AM829" t="str">
        <f>IF(AND($CF829&lt;&gt;"",IFERROR(INDEX(subsample_country_map!$D:$D,MATCH($CF829,subsample_country_map!$A:$A,0)),"")&lt;&gt;""),INDEX(subsample_country_map!$D:$D,MATCH($CF829,subsample_country_map!$A:$A,0)),INDEX(lookup!$AC:$AC,MATCH($A829,lookup!$A:$A,0)))</f>
        <v>99_NCE</v>
      </c>
      <c r="AN829" t="str">
        <f>IF(AND($CF829&lt;&gt;"",IFERROR(INDEX(subsample_country_map!$E:$E,MATCH($CF829,subsample_country_map!$A:$A,0)),"")&lt;&gt;""),INDEX(subsample_country_map!$E:$E,MATCH($CF829,subsample_country_map!$A:$A,0)),INDEX(lookup!$AD:$AD,MATCH($A829,lookup!$A:$A,0)))</f>
        <v>99_NCE</v>
      </c>
      <c r="AO829" t="str">
        <f>INDEX(lookup!$Y:$Y,MATCH($A829,lookup!$A:$A,0))</f>
        <v>0_published</v>
      </c>
      <c r="AP829" t="str">
        <f>INDEX(lookup!$Z:$Z,MATCH($A829,lookup!$A:$A,0))</f>
        <v>1_VHB high</v>
      </c>
      <c r="AQ829" t="str">
        <f>INDEX(lookup!$W:$W,MATCH($A829,lookup!$A:$A,0))</f>
        <v>1_fin/acc/econ</v>
      </c>
      <c r="AS829" t="inlineStr">
        <is>
          <t>staging</t>
        </is>
      </c>
      <c r="AT829" t="inlineStr">
        <is>
          <t>good-CER</t>
        </is>
      </c>
      <c r="AU829" t="inlineStr">
        <is>
          <t>cost</t>
        </is>
      </c>
      <c r="AV829" t="inlineStr">
        <is>
          <t>-0.039</t>
        </is>
      </c>
      <c r="AW829" t="inlineStr">
        <is>
          <t>0.006</t>
        </is>
      </c>
      <c r="BA829" t="n">
        <v>14897</v>
      </c>
      <c r="BB829" t="inlineStr">
        <is>
          <t>0</t>
        </is>
      </c>
      <c r="BC829" t="inlineStr">
        <is>
          <t>OLS</t>
        </is>
      </c>
      <c r="BD829" t="inlineStr">
        <is>
          <t>other:bond level</t>
        </is>
      </c>
      <c r="BE829" t="inlineStr">
        <is>
          <t>other:CEE median split within direct-match sample</t>
        </is>
      </c>
      <c r="BF829" t="inlineStr">
        <is>
          <t>Above Median CEE Sample</t>
        </is>
      </c>
      <c r="BI829" t="inlineStr">
        <is>
          <t>Table A.4</t>
        </is>
      </c>
      <c r="BJ829" t="inlineStr">
        <is>
          <t>column 4 (Above Median CEE Sample)</t>
        </is>
      </c>
      <c r="BK829" t="inlineStr">
        <is>
          <t>9</t>
        </is>
      </c>
      <c r="BL829" t="inlineStr">
        <is>
          <t>CEM -0.039*** (0.006)</t>
        </is>
      </c>
      <c r="BM829" t="inlineStr">
        <is>
          <t>CEM</t>
        </is>
      </c>
      <c r="BN829" t="inlineStr">
        <is>
          <t>Ln(Credit Spread)</t>
        </is>
      </c>
      <c r="BO829" t="inlineStr">
        <is>
          <t>update</t>
        </is>
      </c>
      <c r="BP829" t="inlineStr">
        <is>
          <t>Dumrose &amp; Höck (2023)</t>
        </is>
      </c>
      <c r="BQ829" t="inlineStr">
        <is>
          <t>computed</t>
        </is>
      </c>
      <c r="BT829" t="n">
        <v>0</v>
      </c>
      <c r="BU829" t="inlineStr">
        <is>
          <t>staging_Dumrose_Hoeck_2023.csv</t>
        </is>
      </c>
      <c r="BW829" t="n">
        <v>2007</v>
      </c>
      <c r="BX829" t="n">
        <v>2020</v>
      </c>
      <c r="BY82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29" t="n">
        <v>2013.5</v>
      </c>
      <c r="CA829" t="n">
        <v>0.3571428571428572</v>
      </c>
      <c r="CB829" t="n">
        <v>0</v>
      </c>
      <c r="CC829" t="n">
        <v>1</v>
      </c>
      <c r="CD829" t="n">
        <v>-0.05323029513725371</v>
      </c>
      <c r="CE829" t="n">
        <v>1</v>
      </c>
    </row>
    <row r="830">
      <c r="A830" t="inlineStr">
        <is>
          <t>Dumrose &amp; Höck (2023)</t>
        </is>
      </c>
      <c r="B830" t="n">
        <v>2135</v>
      </c>
      <c r="C830" t="n">
        <v>-0.0194905432772499</v>
      </c>
      <c r="D830" t="n">
        <v>30419</v>
      </c>
      <c r="E830">
        <f>IF(ISNUMBER($BA830),$BA830,IF(AND(ISNUMBER($D830),ISNUMBER($BW830),ISNUMBER($BX830)),$D830*($BX830-$BW830+1),""))</f>
        <v>30419.0</v>
      </c>
      <c r="H830" t="inlineStr">
        <is>
          <t>partial</t>
        </is>
      </c>
      <c r="I830" t="inlineStr">
        <is>
          <t>Regression Cofficient and Standard Error  available</t>
        </is>
      </c>
      <c r="J830">
        <f>IF($BW830&lt;&gt;"",$BW830,"")</f>
        <v>2007.0</v>
      </c>
      <c r="K830">
        <f>IF($BX830&lt;&gt;"",$BX830,"")</f>
        <v>2020.0</v>
      </c>
      <c r="L830">
        <f>IF(AND(ISNUMBER($BW830),ISNUMBER($BX830)),($BW830+$BX830)/2,"")</f>
        <v>2013.5</v>
      </c>
      <c r="M830">
        <f>IF($L830&lt;&gt;"",$L830,"")</f>
        <v>2013.5</v>
      </c>
      <c r="N830">
        <f>IF(AND(ISNUMBER($BW830),ISNUMBER($BX830)),MIN(1,MAX(0,($BX830-2016+1)/($BX830-$BW830+1))),"")</f>
        <v>0.3571428571428572</v>
      </c>
      <c r="O830">
        <f>IF(AND(ISNUMBER($BW830),ISNUMBER($BX830)),MIN(1,MAX(0,($BX830-2017+1)/($BX830-$BW830+1))),"")</f>
        <v>0.2857142857142857</v>
      </c>
      <c r="P830">
        <f>IF(AND(ISNUMBER($BW830),ISNUMBER($BX830)),MIN(1,MAX(0,($BX830-2018+1)/($BX830-$BW830+1))),"")</f>
        <v>0.2142857142857143</v>
      </c>
      <c r="Q830">
        <f>IF(AND(ISNUMBER($BW830),ISNUMBER($BX830)),MIN(1,MAX(0,($BX830-2019+1)/($BX830-$BW830+1))),"")</f>
        <v>0.1428571428571428</v>
      </c>
      <c r="R830">
        <f>IF(AND(ISNUMBER($BW830),ISNUMBER($BX830)),MIN(1,MAX(0,($BX830-2016+1)/($BX830-$BW830+1))),"")</f>
        <v>0.3571428571428572</v>
      </c>
      <c r="S830">
        <f>IF($L830&lt;&gt;"",IF($L830&gt;=2015.5,1,0),"")</f>
        <v>0.0</v>
      </c>
      <c r="T830">
        <f>IF($L830&lt;&gt;"",IF($L830&gt;=2016,1,0),"")</f>
        <v>0.0</v>
      </c>
      <c r="U830">
        <f>IF(ISNUMBER($BX830),IF($BX830&gt;=2016,1,0),"")</f>
        <v>1.0</v>
      </c>
      <c r="V830">
        <f>IF(ISNUMBER($BW830),IF($BW830&gt;=2016,1,0),"")</f>
        <v>0.0</v>
      </c>
      <c r="W830" t="str">
        <f>IF(AND(ISNUMBER($BW830),ISNUMBER($BX830)),IF($BW830&gt;=2016,"post-only",IF($BX830&lt;2016,"pre-only","mixed")),"")</f>
        <v>mixed</v>
      </c>
      <c r="X830">
        <f>IF(AND(ISNUMBER($BW830),ISNUMBER($BX830)),MIN(1,MAX(0,($BX830-2017+1)/($BX830-$BW830+1))),"")</f>
        <v>0.2857142857142857</v>
      </c>
      <c r="Y830">
        <f>IF(AND(ISNUMBER($BW830),ISNUMBER($BX830)),MIN(1,MAX(0,($BX830-2018+1)/($BX830-$BW830+1))),"")</f>
        <v>0.2142857142857143</v>
      </c>
      <c r="Z830">
        <f>IF(AND(ISNUMBER($BW830),ISNUMBER($BX830)),MIN(1,MAX(0,($BX830-2019+1)/($BX830-$BW830+1))),"")</f>
        <v>0.1428571428571428</v>
      </c>
      <c r="AA830">
        <f>IF(ISNUMBER($BX830),IF($BX830&gt;=2017,1,0),"")</f>
        <v>1.0</v>
      </c>
      <c r="AB830">
        <f>IF(ISNUMBER($BX830),IF($BX830&gt;=2018,1,0),"")</f>
        <v>1.0</v>
      </c>
      <c r="AC830">
        <f>IF(ISNUMBER($BX830),IF($BX830&gt;=2019,1,0),"")</f>
        <v>1.0</v>
      </c>
      <c r="AD830">
        <f>IF($L830&lt;&gt;"",IF($L830&gt;2013,1,0),"")</f>
        <v>1.0</v>
      </c>
      <c r="AE830">
        <f>IF($L830&lt;&gt;"",1+IF($L830&gt;2011,1,0)+IF($L830&gt;2014,1,0),"")</f>
        <v>2.0</v>
      </c>
      <c r="AF830" t="inlineStr">
        <is>
          <t>bond (yield)</t>
        </is>
      </c>
      <c r="AG830" t="inlineStr">
        <is>
          <t>performance</t>
        </is>
      </c>
      <c r="AH830" t="inlineStr">
        <is>
          <t>non-sensitive</t>
        </is>
      </c>
      <c r="AI830" t="inlineStr">
        <is>
          <t>99_NCE</t>
        </is>
      </c>
      <c r="AJ830" t="inlineStr">
        <is>
          <t>99_NCE</t>
        </is>
      </c>
      <c r="AK830" t="str">
        <f>IF(AND($CF830&lt;&gt;"",IFERROR(INDEX(subsample_country_map!$B:$B,MATCH($CF830,subsample_country_map!$A:$A,0)),"")&lt;&gt;""),INDEX(subsample_country_map!$B:$B,MATCH($CF830,subsample_country_map!$A:$A,0)),INDEX(lookup!$AA:$AA,MATCH($A830,lookup!$A:$A,0)))</f>
        <v>99_NCE</v>
      </c>
      <c r="AL830" t="str">
        <f>IF(AND($CF830&lt;&gt;"",IFERROR(INDEX(subsample_country_map!$C:$C,MATCH($CF830,subsample_country_map!$A:$A,0)),"")&lt;&gt;""),INDEX(subsample_country_map!$C:$C,MATCH($CF830,subsample_country_map!$A:$A,0)),INDEX(lookup!$AB:$AB,MATCH($A830,lookup!$A:$A,0)))</f>
        <v>99_NCE</v>
      </c>
      <c r="AM830" t="str">
        <f>IF(AND($CF830&lt;&gt;"",IFERROR(INDEX(subsample_country_map!$D:$D,MATCH($CF830,subsample_country_map!$A:$A,0)),"")&lt;&gt;""),INDEX(subsample_country_map!$D:$D,MATCH($CF830,subsample_country_map!$A:$A,0)),INDEX(lookup!$AC:$AC,MATCH($A830,lookup!$A:$A,0)))</f>
        <v>99_NCE</v>
      </c>
      <c r="AN830" t="str">
        <f>IF(AND($CF830&lt;&gt;"",IFERROR(INDEX(subsample_country_map!$E:$E,MATCH($CF830,subsample_country_map!$A:$A,0)),"")&lt;&gt;""),INDEX(subsample_country_map!$E:$E,MATCH($CF830,subsample_country_map!$A:$A,0)),INDEX(lookup!$AD:$AD,MATCH($A830,lookup!$A:$A,0)))</f>
        <v>99_NCE</v>
      </c>
      <c r="AO830" t="str">
        <f>INDEX(lookup!$Y:$Y,MATCH($A830,lookup!$A:$A,0))</f>
        <v>0_published</v>
      </c>
      <c r="AP830" t="str">
        <f>INDEX(lookup!$Z:$Z,MATCH($A830,lookup!$A:$A,0))</f>
        <v>1_VHB high</v>
      </c>
      <c r="AQ830" t="str">
        <f>INDEX(lookup!$W:$W,MATCH($A830,lookup!$A:$A,0))</f>
        <v>1_fin/acc/econ</v>
      </c>
      <c r="AS830" t="inlineStr">
        <is>
          <t>staging</t>
        </is>
      </c>
      <c r="AT830" t="inlineStr">
        <is>
          <t>good-CER</t>
        </is>
      </c>
      <c r="AU830" t="inlineStr">
        <is>
          <t>cost</t>
        </is>
      </c>
      <c r="AV830" t="inlineStr">
        <is>
          <t>-0.017</t>
        </is>
      </c>
      <c r="AW830" t="inlineStr">
        <is>
          <t>0.005</t>
        </is>
      </c>
      <c r="BA830" t="n">
        <v>30419</v>
      </c>
      <c r="BB830" t="inlineStr">
        <is>
          <t>0</t>
        </is>
      </c>
      <c r="BC830" t="inlineStr">
        <is>
          <t>OLS</t>
        </is>
      </c>
      <c r="BD830" t="inlineStr">
        <is>
          <t>other:bond level</t>
        </is>
      </c>
      <c r="BE830" t="inlineStr">
        <is>
          <t>other:direct ISIN matches</t>
        </is>
      </c>
      <c r="BF830" t="inlineStr">
        <is>
          <t>Using Direct Matches</t>
        </is>
      </c>
      <c r="BI830" t="inlineStr">
        <is>
          <t>Table A.4</t>
        </is>
      </c>
      <c r="BJ830" t="inlineStr">
        <is>
          <t>column 5 (CEE &amp; CEM Sample)</t>
        </is>
      </c>
      <c r="BK830" t="inlineStr">
        <is>
          <t>9</t>
        </is>
      </c>
      <c r="BL830" t="inlineStr">
        <is>
          <t>CEM -0.017*** (0.005)</t>
        </is>
      </c>
      <c r="BM830" t="inlineStr">
        <is>
          <t>CEM</t>
        </is>
      </c>
      <c r="BN830" t="inlineStr">
        <is>
          <t>Ln(Credit Spread)</t>
        </is>
      </c>
      <c r="BO830" t="inlineStr">
        <is>
          <t>update</t>
        </is>
      </c>
      <c r="BP830" t="inlineStr">
        <is>
          <t>Dumrose &amp; Höck (2023)</t>
        </is>
      </c>
      <c r="BQ830" t="inlineStr">
        <is>
          <t>computed</t>
        </is>
      </c>
      <c r="BT830" t="n">
        <v>0</v>
      </c>
      <c r="BU830" t="inlineStr">
        <is>
          <t>staging_Dumrose_Hoeck_2023.csv</t>
        </is>
      </c>
      <c r="BW830" t="n">
        <v>2007</v>
      </c>
      <c r="BX830" t="n">
        <v>2020</v>
      </c>
      <c r="BY83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0" t="n">
        <v>2013.5</v>
      </c>
      <c r="CA830" t="n">
        <v>0.3571428571428572</v>
      </c>
      <c r="CB830" t="n">
        <v>0</v>
      </c>
      <c r="CC830" t="n">
        <v>1</v>
      </c>
      <c r="CD830" t="n">
        <v>-0.01949301187076257</v>
      </c>
      <c r="CE830" t="n">
        <v>1</v>
      </c>
    </row>
    <row r="831">
      <c r="A831" t="inlineStr">
        <is>
          <t>Dumrose &amp; Höck (2023)</t>
        </is>
      </c>
      <c r="B831" t="n">
        <v>2136</v>
      </c>
      <c r="C831" t="n">
        <v>-0.04057882587538047</v>
      </c>
      <c r="D831" t="n">
        <v>38803</v>
      </c>
      <c r="E831">
        <f>IF(ISNUMBER($BA831),$BA831,IF(AND(ISNUMBER($D831),ISNUMBER($BW831),ISNUMBER($BX831)),$D831*($BX831-$BW831+1),""))</f>
        <v>38803.0</v>
      </c>
      <c r="H831" t="inlineStr">
        <is>
          <t>partial</t>
        </is>
      </c>
      <c r="I831" t="inlineStr">
        <is>
          <t>Regression Cofficient and Standard Error  available</t>
        </is>
      </c>
      <c r="J831">
        <f>IF($BW831&lt;&gt;"",$BW831,"")</f>
        <v>2007.0</v>
      </c>
      <c r="K831">
        <f>IF($BX831&lt;&gt;"",$BX831,"")</f>
        <v>2020.0</v>
      </c>
      <c r="L831">
        <f>IF(AND(ISNUMBER($BW831),ISNUMBER($BX831)),($BW831+$BX831)/2,"")</f>
        <v>2013.5</v>
      </c>
      <c r="M831">
        <f>IF($L831&lt;&gt;"",$L831,"")</f>
        <v>2013.5</v>
      </c>
      <c r="N831">
        <f>IF(AND(ISNUMBER($BW831),ISNUMBER($BX831)),MIN(1,MAX(0,($BX831-2016+1)/($BX831-$BW831+1))),"")</f>
        <v>0.3571428571428572</v>
      </c>
      <c r="O831">
        <f>IF(AND(ISNUMBER($BW831),ISNUMBER($BX831)),MIN(1,MAX(0,($BX831-2017+1)/($BX831-$BW831+1))),"")</f>
        <v>0.2857142857142857</v>
      </c>
      <c r="P831">
        <f>IF(AND(ISNUMBER($BW831),ISNUMBER($BX831)),MIN(1,MAX(0,($BX831-2018+1)/($BX831-$BW831+1))),"")</f>
        <v>0.2142857142857143</v>
      </c>
      <c r="Q831">
        <f>IF(AND(ISNUMBER($BW831),ISNUMBER($BX831)),MIN(1,MAX(0,($BX831-2019+1)/($BX831-$BW831+1))),"")</f>
        <v>0.1428571428571428</v>
      </c>
      <c r="R831">
        <f>IF(AND(ISNUMBER($BW831),ISNUMBER($BX831)),MIN(1,MAX(0,($BX831-2016+1)/($BX831-$BW831+1))),"")</f>
        <v>0.3571428571428572</v>
      </c>
      <c r="S831">
        <f>IF($L831&lt;&gt;"",IF($L831&gt;=2015.5,1,0),"")</f>
        <v>0.0</v>
      </c>
      <c r="T831">
        <f>IF($L831&lt;&gt;"",IF($L831&gt;=2016,1,0),"")</f>
        <v>0.0</v>
      </c>
      <c r="U831">
        <f>IF(ISNUMBER($BX831),IF($BX831&gt;=2016,1,0),"")</f>
        <v>1.0</v>
      </c>
      <c r="V831">
        <f>IF(ISNUMBER($BW831),IF($BW831&gt;=2016,1,0),"")</f>
        <v>0.0</v>
      </c>
      <c r="W831" t="str">
        <f>IF(AND(ISNUMBER($BW831),ISNUMBER($BX831)),IF($BW831&gt;=2016,"post-only",IF($BX831&lt;2016,"pre-only","mixed")),"")</f>
        <v>mixed</v>
      </c>
      <c r="X831">
        <f>IF(AND(ISNUMBER($BW831),ISNUMBER($BX831)),MIN(1,MAX(0,($BX831-2017+1)/($BX831-$BW831+1))),"")</f>
        <v>0.2857142857142857</v>
      </c>
      <c r="Y831">
        <f>IF(AND(ISNUMBER($BW831),ISNUMBER($BX831)),MIN(1,MAX(0,($BX831-2018+1)/($BX831-$BW831+1))),"")</f>
        <v>0.2142857142857143</v>
      </c>
      <c r="Z831">
        <f>IF(AND(ISNUMBER($BW831),ISNUMBER($BX831)),MIN(1,MAX(0,($BX831-2019+1)/($BX831-$BW831+1))),"")</f>
        <v>0.1428571428571428</v>
      </c>
      <c r="AA831">
        <f>IF(ISNUMBER($BX831),IF($BX831&gt;=2017,1,0),"")</f>
        <v>1.0</v>
      </c>
      <c r="AB831">
        <f>IF(ISNUMBER($BX831),IF($BX831&gt;=2018,1,0),"")</f>
        <v>1.0</v>
      </c>
      <c r="AC831">
        <f>IF(ISNUMBER($BX831),IF($BX831&gt;=2019,1,0),"")</f>
        <v>1.0</v>
      </c>
      <c r="AD831">
        <f>IF($L831&lt;&gt;"",IF($L831&gt;2013,1,0),"")</f>
        <v>1.0</v>
      </c>
      <c r="AE831">
        <f>IF($L831&lt;&gt;"",1+IF($L831&gt;2011,1,0)+IF($L831&gt;2014,1,0),"")</f>
        <v>2.0</v>
      </c>
      <c r="AF831" t="inlineStr">
        <is>
          <t>bond (yield)</t>
        </is>
      </c>
      <c r="AG831" t="inlineStr">
        <is>
          <t>performance</t>
        </is>
      </c>
      <c r="AH831" t="inlineStr">
        <is>
          <t>non-sensitive</t>
        </is>
      </c>
      <c r="AI831" t="inlineStr">
        <is>
          <t>99_NCE</t>
        </is>
      </c>
      <c r="AJ831" t="inlineStr">
        <is>
          <t>99_NCE</t>
        </is>
      </c>
      <c r="AK831" t="str">
        <f>IF(AND($CF831&lt;&gt;"",IFERROR(INDEX(subsample_country_map!$B:$B,MATCH($CF831,subsample_country_map!$A:$A,0)),"")&lt;&gt;""),INDEX(subsample_country_map!$B:$B,MATCH($CF831,subsample_country_map!$A:$A,0)),INDEX(lookup!$AA:$AA,MATCH($A831,lookup!$A:$A,0)))</f>
        <v>99_NCE</v>
      </c>
      <c r="AL831" t="str">
        <f>IF(AND($CF831&lt;&gt;"",IFERROR(INDEX(subsample_country_map!$C:$C,MATCH($CF831,subsample_country_map!$A:$A,0)),"")&lt;&gt;""),INDEX(subsample_country_map!$C:$C,MATCH($CF831,subsample_country_map!$A:$A,0)),INDEX(lookup!$AB:$AB,MATCH($A831,lookup!$A:$A,0)))</f>
        <v>99_NCE</v>
      </c>
      <c r="AM831" t="str">
        <f>IF(AND($CF831&lt;&gt;"",IFERROR(INDEX(subsample_country_map!$D:$D,MATCH($CF831,subsample_country_map!$A:$A,0)),"")&lt;&gt;""),INDEX(subsample_country_map!$D:$D,MATCH($CF831,subsample_country_map!$A:$A,0)),INDEX(lookup!$AC:$AC,MATCH($A831,lookup!$A:$A,0)))</f>
        <v>99_NCE</v>
      </c>
      <c r="AN831" t="str">
        <f>IF(AND($CF831&lt;&gt;"",IFERROR(INDEX(subsample_country_map!$E:$E,MATCH($CF831,subsample_country_map!$A:$A,0)),"")&lt;&gt;""),INDEX(subsample_country_map!$E:$E,MATCH($CF831,subsample_country_map!$A:$A,0)),INDEX(lookup!$AD:$AD,MATCH($A831,lookup!$A:$A,0)))</f>
        <v>99_NCE</v>
      </c>
      <c r="AO831" t="str">
        <f>INDEX(lookup!$Y:$Y,MATCH($A831,lookup!$A:$A,0))</f>
        <v>0_published</v>
      </c>
      <c r="AP831" t="str">
        <f>INDEX(lookup!$Z:$Z,MATCH($A831,lookup!$A:$A,0))</f>
        <v>1_VHB high</v>
      </c>
      <c r="AQ831" t="str">
        <f>INDEX(lookup!$W:$W,MATCH($A831,lookup!$A:$A,0))</f>
        <v>1_fin/acc/econ</v>
      </c>
      <c r="AS831" t="inlineStr">
        <is>
          <t>staging</t>
        </is>
      </c>
      <c r="AT831" t="inlineStr">
        <is>
          <t>good-CER</t>
        </is>
      </c>
      <c r="AU831" t="inlineStr">
        <is>
          <t>cost</t>
        </is>
      </c>
      <c r="AV831" t="inlineStr">
        <is>
          <t>-0.024</t>
        </is>
      </c>
      <c r="AW831" t="inlineStr">
        <is>
          <t>0.003</t>
        </is>
      </c>
      <c r="BA831" t="n">
        <v>38803</v>
      </c>
      <c r="BB831" t="inlineStr">
        <is>
          <t>0</t>
        </is>
      </c>
      <c r="BC831" t="inlineStr">
        <is>
          <t>OLS</t>
        </is>
      </c>
      <c r="BD831" t="inlineStr">
        <is>
          <t>other:bond level</t>
        </is>
      </c>
      <c r="BE831" t="inlineStr">
        <is>
          <t>other:direct ISIN matches</t>
        </is>
      </c>
      <c r="BF831" t="inlineStr">
        <is>
          <t>Using Direct Matches</t>
        </is>
      </c>
      <c r="BI831" t="inlineStr">
        <is>
          <t>Table A.5</t>
        </is>
      </c>
      <c r="BJ831" t="inlineStr">
        <is>
          <t>column 1 (CE Full Sample)</t>
        </is>
      </c>
      <c r="BK831" t="inlineStr">
        <is>
          <t>9</t>
        </is>
      </c>
      <c r="BL831" t="inlineStr">
        <is>
          <t>CE -0.024*** (0.003)</t>
        </is>
      </c>
      <c r="BM831" t="inlineStr">
        <is>
          <t>CE</t>
        </is>
      </c>
      <c r="BN831" t="inlineStr">
        <is>
          <t>Ln(Credit Spread)</t>
        </is>
      </c>
      <c r="BO831" t="inlineStr">
        <is>
          <t>update</t>
        </is>
      </c>
      <c r="BP831" t="inlineStr">
        <is>
          <t>Dumrose &amp; Höck (2023)</t>
        </is>
      </c>
      <c r="BQ831" t="inlineStr">
        <is>
          <t>computed</t>
        </is>
      </c>
      <c r="BT831" t="n">
        <v>0</v>
      </c>
      <c r="BU831" t="inlineStr">
        <is>
          <t>staging_Dumrose_Hoeck_2023.csv</t>
        </is>
      </c>
      <c r="BW831" t="n">
        <v>2007</v>
      </c>
      <c r="BX831" t="n">
        <v>2020</v>
      </c>
      <c r="BY83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1" t="n">
        <v>2013.5</v>
      </c>
      <c r="CA831" t="n">
        <v>0.3571428571428572</v>
      </c>
      <c r="CB831" t="n">
        <v>0</v>
      </c>
      <c r="CC831" t="n">
        <v>1</v>
      </c>
      <c r="CD831" t="n">
        <v>-0.04060112082755291</v>
      </c>
      <c r="CE831" t="n">
        <v>1</v>
      </c>
    </row>
    <row r="832">
      <c r="A832" t="inlineStr">
        <is>
          <t>Dumrose &amp; Höck (2023)</t>
        </is>
      </c>
      <c r="B832" t="n">
        <v>2137</v>
      </c>
      <c r="C832" t="n">
        <v>-0.04947440851033337</v>
      </c>
      <c r="D832" t="n">
        <v>16693</v>
      </c>
      <c r="E832">
        <f>IF(ISNUMBER($BA832),$BA832,IF(AND(ISNUMBER($D832),ISNUMBER($BW832),ISNUMBER($BX832)),$D832*($BX832-$BW832+1),""))</f>
        <v>16693.0</v>
      </c>
      <c r="H832" t="inlineStr">
        <is>
          <t>partial</t>
        </is>
      </c>
      <c r="I832" t="inlineStr">
        <is>
          <t>Regression Cofficient and Standard Error  available</t>
        </is>
      </c>
      <c r="J832">
        <f>IF($BW832&lt;&gt;"",$BW832,"")</f>
        <v>2007.0</v>
      </c>
      <c r="K832">
        <f>IF($BX832&lt;&gt;"",$BX832,"")</f>
        <v>2020.0</v>
      </c>
      <c r="L832">
        <f>IF(AND(ISNUMBER($BW832),ISNUMBER($BX832)),($BW832+$BX832)/2,"")</f>
        <v>2013.5</v>
      </c>
      <c r="M832">
        <f>IF($L832&lt;&gt;"",$L832,"")</f>
        <v>2013.5</v>
      </c>
      <c r="N832">
        <f>IF(AND(ISNUMBER($BW832),ISNUMBER($BX832)),MIN(1,MAX(0,($BX832-2016+1)/($BX832-$BW832+1))),"")</f>
        <v>0.3571428571428572</v>
      </c>
      <c r="O832">
        <f>IF(AND(ISNUMBER($BW832),ISNUMBER($BX832)),MIN(1,MAX(0,($BX832-2017+1)/($BX832-$BW832+1))),"")</f>
        <v>0.2857142857142857</v>
      </c>
      <c r="P832">
        <f>IF(AND(ISNUMBER($BW832),ISNUMBER($BX832)),MIN(1,MAX(0,($BX832-2018+1)/($BX832-$BW832+1))),"")</f>
        <v>0.2142857142857143</v>
      </c>
      <c r="Q832">
        <f>IF(AND(ISNUMBER($BW832),ISNUMBER($BX832)),MIN(1,MAX(0,($BX832-2019+1)/($BX832-$BW832+1))),"")</f>
        <v>0.1428571428571428</v>
      </c>
      <c r="R832">
        <f>IF(AND(ISNUMBER($BW832),ISNUMBER($BX832)),MIN(1,MAX(0,($BX832-2016+1)/($BX832-$BW832+1))),"")</f>
        <v>0.3571428571428572</v>
      </c>
      <c r="S832">
        <f>IF($L832&lt;&gt;"",IF($L832&gt;=2015.5,1,0),"")</f>
        <v>0.0</v>
      </c>
      <c r="T832">
        <f>IF($L832&lt;&gt;"",IF($L832&gt;=2016,1,0),"")</f>
        <v>0.0</v>
      </c>
      <c r="U832">
        <f>IF(ISNUMBER($BX832),IF($BX832&gt;=2016,1,0),"")</f>
        <v>1.0</v>
      </c>
      <c r="V832">
        <f>IF(ISNUMBER($BW832),IF($BW832&gt;=2016,1,0),"")</f>
        <v>0.0</v>
      </c>
      <c r="W832" t="str">
        <f>IF(AND(ISNUMBER($BW832),ISNUMBER($BX832)),IF($BW832&gt;=2016,"post-only",IF($BX832&lt;2016,"pre-only","mixed")),"")</f>
        <v>mixed</v>
      </c>
      <c r="X832">
        <f>IF(AND(ISNUMBER($BW832),ISNUMBER($BX832)),MIN(1,MAX(0,($BX832-2017+1)/($BX832-$BW832+1))),"")</f>
        <v>0.2857142857142857</v>
      </c>
      <c r="Y832">
        <f>IF(AND(ISNUMBER($BW832),ISNUMBER($BX832)),MIN(1,MAX(0,($BX832-2018+1)/($BX832-$BW832+1))),"")</f>
        <v>0.2142857142857143</v>
      </c>
      <c r="Z832">
        <f>IF(AND(ISNUMBER($BW832),ISNUMBER($BX832)),MIN(1,MAX(0,($BX832-2019+1)/($BX832-$BW832+1))),"")</f>
        <v>0.1428571428571428</v>
      </c>
      <c r="AA832">
        <f>IF(ISNUMBER($BX832),IF($BX832&gt;=2017,1,0),"")</f>
        <v>1.0</v>
      </c>
      <c r="AB832">
        <f>IF(ISNUMBER($BX832),IF($BX832&gt;=2018,1,0),"")</f>
        <v>1.0</v>
      </c>
      <c r="AC832">
        <f>IF(ISNUMBER($BX832),IF($BX832&gt;=2019,1,0),"")</f>
        <v>1.0</v>
      </c>
      <c r="AD832">
        <f>IF($L832&lt;&gt;"",IF($L832&gt;2013,1,0),"")</f>
        <v>1.0</v>
      </c>
      <c r="AE832">
        <f>IF($L832&lt;&gt;"",1+IF($L832&gt;2011,1,0)+IF($L832&gt;2014,1,0),"")</f>
        <v>2.0</v>
      </c>
      <c r="AF832" t="inlineStr">
        <is>
          <t>bond (yield)</t>
        </is>
      </c>
      <c r="AG832" t="inlineStr">
        <is>
          <t>performance</t>
        </is>
      </c>
      <c r="AH832" t="inlineStr">
        <is>
          <t>non-sensitive</t>
        </is>
      </c>
      <c r="AI832" t="inlineStr">
        <is>
          <t>99_NCE</t>
        </is>
      </c>
      <c r="AJ832" t="inlineStr">
        <is>
          <t>99_NCE</t>
        </is>
      </c>
      <c r="AK832" t="str">
        <f>IF(AND($CF832&lt;&gt;"",IFERROR(INDEX(subsample_country_map!$B:$B,MATCH($CF832,subsample_country_map!$A:$A,0)),"")&lt;&gt;""),INDEX(subsample_country_map!$B:$B,MATCH($CF832,subsample_country_map!$A:$A,0)),INDEX(lookup!$AA:$AA,MATCH($A832,lookup!$A:$A,0)))</f>
        <v>99_NCE</v>
      </c>
      <c r="AL832" t="str">
        <f>IF(AND($CF832&lt;&gt;"",IFERROR(INDEX(subsample_country_map!$C:$C,MATCH($CF832,subsample_country_map!$A:$A,0)),"")&lt;&gt;""),INDEX(subsample_country_map!$C:$C,MATCH($CF832,subsample_country_map!$A:$A,0)),INDEX(lookup!$AB:$AB,MATCH($A832,lookup!$A:$A,0)))</f>
        <v>99_NCE</v>
      </c>
      <c r="AM832" t="str">
        <f>IF(AND($CF832&lt;&gt;"",IFERROR(INDEX(subsample_country_map!$D:$D,MATCH($CF832,subsample_country_map!$A:$A,0)),"")&lt;&gt;""),INDEX(subsample_country_map!$D:$D,MATCH($CF832,subsample_country_map!$A:$A,0)),INDEX(lookup!$AC:$AC,MATCH($A832,lookup!$A:$A,0)))</f>
        <v>99_NCE</v>
      </c>
      <c r="AN832" t="str">
        <f>IF(AND($CF832&lt;&gt;"",IFERROR(INDEX(subsample_country_map!$E:$E,MATCH($CF832,subsample_country_map!$A:$A,0)),"")&lt;&gt;""),INDEX(subsample_country_map!$E:$E,MATCH($CF832,subsample_country_map!$A:$A,0)),INDEX(lookup!$AD:$AD,MATCH($A832,lookup!$A:$A,0)))</f>
        <v>99_NCE</v>
      </c>
      <c r="AO832" t="str">
        <f>INDEX(lookup!$Y:$Y,MATCH($A832,lookup!$A:$A,0))</f>
        <v>0_published</v>
      </c>
      <c r="AP832" t="str">
        <f>INDEX(lookup!$Z:$Z,MATCH($A832,lookup!$A:$A,0))</f>
        <v>1_VHB high</v>
      </c>
      <c r="AQ832" t="str">
        <f>INDEX(lookup!$W:$W,MATCH($A832,lookup!$A:$A,0))</f>
        <v>1_fin/acc/econ</v>
      </c>
      <c r="AS832" t="inlineStr">
        <is>
          <t>staging</t>
        </is>
      </c>
      <c r="AT832" t="inlineStr">
        <is>
          <t>good-CER</t>
        </is>
      </c>
      <c r="AU832" t="inlineStr">
        <is>
          <t>cost</t>
        </is>
      </c>
      <c r="AV832" t="inlineStr">
        <is>
          <t>-0.032</t>
        </is>
      </c>
      <c r="AW832" t="inlineStr">
        <is>
          <t>0.005</t>
        </is>
      </c>
      <c r="BA832" t="n">
        <v>16693</v>
      </c>
      <c r="BB832" t="inlineStr">
        <is>
          <t>0</t>
        </is>
      </c>
      <c r="BC832" t="inlineStr">
        <is>
          <t>OLS</t>
        </is>
      </c>
      <c r="BD832" t="inlineStr">
        <is>
          <t>other:bond level</t>
        </is>
      </c>
      <c r="BE832" t="inlineStr">
        <is>
          <t>other:CCPI National Policy Score median split within direct-match sample</t>
        </is>
      </c>
      <c r="BF832" t="inlineStr">
        <is>
          <t>Below Median National Climate Policy Score within CEE &amp; CEM Sample</t>
        </is>
      </c>
      <c r="BI832" t="inlineStr">
        <is>
          <t>Table A.5</t>
        </is>
      </c>
      <c r="BJ832" t="inlineStr">
        <is>
          <t>column 2 (Below Median National Climate Policy Score within CEE &amp; CEM Sample)</t>
        </is>
      </c>
      <c r="BK832" t="inlineStr">
        <is>
          <t>9</t>
        </is>
      </c>
      <c r="BL832" t="inlineStr">
        <is>
          <t>CEM -0.032*** (0.005)</t>
        </is>
      </c>
      <c r="BM832" t="inlineStr">
        <is>
          <t>CEM</t>
        </is>
      </c>
      <c r="BN832" t="inlineStr">
        <is>
          <t>Ln(Credit Spread)</t>
        </is>
      </c>
      <c r="BO832" t="inlineStr">
        <is>
          <t>update</t>
        </is>
      </c>
      <c r="BP832" t="inlineStr">
        <is>
          <t>Dumrose &amp; Höck (2023)</t>
        </is>
      </c>
      <c r="BQ832" t="inlineStr">
        <is>
          <t>computed</t>
        </is>
      </c>
      <c r="BT832" t="n">
        <v>0</v>
      </c>
      <c r="BU832" t="inlineStr">
        <is>
          <t>staging_Dumrose_Hoeck_2023.csv</t>
        </is>
      </c>
      <c r="BW832" t="n">
        <v>2007</v>
      </c>
      <c r="BX832" t="n">
        <v>2020</v>
      </c>
      <c r="BY83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2" t="n">
        <v>2013.5</v>
      </c>
      <c r="CA832" t="n">
        <v>0.3571428571428572</v>
      </c>
      <c r="CB832" t="n">
        <v>0</v>
      </c>
      <c r="CC832" t="n">
        <v>1</v>
      </c>
      <c r="CD832" t="n">
        <v>-0.04951483434943861</v>
      </c>
      <c r="CE832" t="n">
        <v>1</v>
      </c>
    </row>
    <row r="833">
      <c r="A833" t="inlineStr">
        <is>
          <t>Dumrose &amp; Höck (2023)</t>
        </is>
      </c>
      <c r="B833" t="n">
        <v>2138</v>
      </c>
      <c r="C833" t="n">
        <v>-0.05794375308877047</v>
      </c>
      <c r="D833" t="n">
        <v>13726</v>
      </c>
      <c r="E833">
        <f>IF(ISNUMBER($BA833),$BA833,IF(AND(ISNUMBER($D833),ISNUMBER($BW833),ISNUMBER($BX833)),$D833*($BX833-$BW833+1),""))</f>
        <v>13726.0</v>
      </c>
      <c r="H833" t="inlineStr">
        <is>
          <t>partial</t>
        </is>
      </c>
      <c r="I833" t="inlineStr">
        <is>
          <t>Regression Cofficient and Standard Error  available</t>
        </is>
      </c>
      <c r="J833">
        <f>IF($BW833&lt;&gt;"",$BW833,"")</f>
        <v>2007.0</v>
      </c>
      <c r="K833">
        <f>IF($BX833&lt;&gt;"",$BX833,"")</f>
        <v>2020.0</v>
      </c>
      <c r="L833">
        <f>IF(AND(ISNUMBER($BW833),ISNUMBER($BX833)),($BW833+$BX833)/2,"")</f>
        <v>2013.5</v>
      </c>
      <c r="M833">
        <f>IF($L833&lt;&gt;"",$L833,"")</f>
        <v>2013.5</v>
      </c>
      <c r="N833">
        <f>IF(AND(ISNUMBER($BW833),ISNUMBER($BX833)),MIN(1,MAX(0,($BX833-2016+1)/($BX833-$BW833+1))),"")</f>
        <v>0.3571428571428572</v>
      </c>
      <c r="O833">
        <f>IF(AND(ISNUMBER($BW833),ISNUMBER($BX833)),MIN(1,MAX(0,($BX833-2017+1)/($BX833-$BW833+1))),"")</f>
        <v>0.2857142857142857</v>
      </c>
      <c r="P833">
        <f>IF(AND(ISNUMBER($BW833),ISNUMBER($BX833)),MIN(1,MAX(0,($BX833-2018+1)/($BX833-$BW833+1))),"")</f>
        <v>0.2142857142857143</v>
      </c>
      <c r="Q833">
        <f>IF(AND(ISNUMBER($BW833),ISNUMBER($BX833)),MIN(1,MAX(0,($BX833-2019+1)/($BX833-$BW833+1))),"")</f>
        <v>0.1428571428571428</v>
      </c>
      <c r="R833">
        <f>IF(AND(ISNUMBER($BW833),ISNUMBER($BX833)),MIN(1,MAX(0,($BX833-2016+1)/($BX833-$BW833+1))),"")</f>
        <v>0.3571428571428572</v>
      </c>
      <c r="S833">
        <f>IF($L833&lt;&gt;"",IF($L833&gt;=2015.5,1,0),"")</f>
        <v>0.0</v>
      </c>
      <c r="T833">
        <f>IF($L833&lt;&gt;"",IF($L833&gt;=2016,1,0),"")</f>
        <v>0.0</v>
      </c>
      <c r="U833">
        <f>IF(ISNUMBER($BX833),IF($BX833&gt;=2016,1,0),"")</f>
        <v>1.0</v>
      </c>
      <c r="V833">
        <f>IF(ISNUMBER($BW833),IF($BW833&gt;=2016,1,0),"")</f>
        <v>0.0</v>
      </c>
      <c r="W833" t="str">
        <f>IF(AND(ISNUMBER($BW833),ISNUMBER($BX833)),IF($BW833&gt;=2016,"post-only",IF($BX833&lt;2016,"pre-only","mixed")),"")</f>
        <v>mixed</v>
      </c>
      <c r="X833">
        <f>IF(AND(ISNUMBER($BW833),ISNUMBER($BX833)),MIN(1,MAX(0,($BX833-2017+1)/($BX833-$BW833+1))),"")</f>
        <v>0.2857142857142857</v>
      </c>
      <c r="Y833">
        <f>IF(AND(ISNUMBER($BW833),ISNUMBER($BX833)),MIN(1,MAX(0,($BX833-2018+1)/($BX833-$BW833+1))),"")</f>
        <v>0.2142857142857143</v>
      </c>
      <c r="Z833">
        <f>IF(AND(ISNUMBER($BW833),ISNUMBER($BX833)),MIN(1,MAX(0,($BX833-2019+1)/($BX833-$BW833+1))),"")</f>
        <v>0.1428571428571428</v>
      </c>
      <c r="AA833">
        <f>IF(ISNUMBER($BX833),IF($BX833&gt;=2017,1,0),"")</f>
        <v>1.0</v>
      </c>
      <c r="AB833">
        <f>IF(ISNUMBER($BX833),IF($BX833&gt;=2018,1,0),"")</f>
        <v>1.0</v>
      </c>
      <c r="AC833">
        <f>IF(ISNUMBER($BX833),IF($BX833&gt;=2019,1,0),"")</f>
        <v>1.0</v>
      </c>
      <c r="AD833">
        <f>IF($L833&lt;&gt;"",IF($L833&gt;2013,1,0),"")</f>
        <v>1.0</v>
      </c>
      <c r="AE833">
        <f>IF($L833&lt;&gt;"",1+IF($L833&gt;2011,1,0)+IF($L833&gt;2014,1,0),"")</f>
        <v>2.0</v>
      </c>
      <c r="AF833" t="inlineStr">
        <is>
          <t>bond (yield)</t>
        </is>
      </c>
      <c r="AG833" t="inlineStr">
        <is>
          <t>performance</t>
        </is>
      </c>
      <c r="AH833" t="inlineStr">
        <is>
          <t>non-sensitive</t>
        </is>
      </c>
      <c r="AI833" t="inlineStr">
        <is>
          <t>99_NCE</t>
        </is>
      </c>
      <c r="AJ833" t="inlineStr">
        <is>
          <t>99_NCE</t>
        </is>
      </c>
      <c r="AK833" t="str">
        <f>IF(AND($CF833&lt;&gt;"",IFERROR(INDEX(subsample_country_map!$B:$B,MATCH($CF833,subsample_country_map!$A:$A,0)),"")&lt;&gt;""),INDEX(subsample_country_map!$B:$B,MATCH($CF833,subsample_country_map!$A:$A,0)),INDEX(lookup!$AA:$AA,MATCH($A833,lookup!$A:$A,0)))</f>
        <v>99_NCE</v>
      </c>
      <c r="AL833" t="str">
        <f>IF(AND($CF833&lt;&gt;"",IFERROR(INDEX(subsample_country_map!$C:$C,MATCH($CF833,subsample_country_map!$A:$A,0)),"")&lt;&gt;""),INDEX(subsample_country_map!$C:$C,MATCH($CF833,subsample_country_map!$A:$A,0)),INDEX(lookup!$AB:$AB,MATCH($A833,lookup!$A:$A,0)))</f>
        <v>99_NCE</v>
      </c>
      <c r="AM833" t="str">
        <f>IF(AND($CF833&lt;&gt;"",IFERROR(INDEX(subsample_country_map!$D:$D,MATCH($CF833,subsample_country_map!$A:$A,0)),"")&lt;&gt;""),INDEX(subsample_country_map!$D:$D,MATCH($CF833,subsample_country_map!$A:$A,0)),INDEX(lookup!$AC:$AC,MATCH($A833,lookup!$A:$A,0)))</f>
        <v>99_NCE</v>
      </c>
      <c r="AN833" t="str">
        <f>IF(AND($CF833&lt;&gt;"",IFERROR(INDEX(subsample_country_map!$E:$E,MATCH($CF833,subsample_country_map!$A:$A,0)),"")&lt;&gt;""),INDEX(subsample_country_map!$E:$E,MATCH($CF833,subsample_country_map!$A:$A,0)),INDEX(lookup!$AD:$AD,MATCH($A833,lookup!$A:$A,0)))</f>
        <v>99_NCE</v>
      </c>
      <c r="AO833" t="str">
        <f>INDEX(lookup!$Y:$Y,MATCH($A833,lookup!$A:$A,0))</f>
        <v>0_published</v>
      </c>
      <c r="AP833" t="str">
        <f>INDEX(lookup!$Z:$Z,MATCH($A833,lookup!$A:$A,0))</f>
        <v>1_VHB high</v>
      </c>
      <c r="AQ833" t="str">
        <f>INDEX(lookup!$W:$W,MATCH($A833,lookup!$A:$A,0))</f>
        <v>1_fin/acc/econ</v>
      </c>
      <c r="AS833" t="inlineStr">
        <is>
          <t>staging</t>
        </is>
      </c>
      <c r="AT833" t="inlineStr">
        <is>
          <t>good-CER</t>
        </is>
      </c>
      <c r="AU833" t="inlineStr">
        <is>
          <t>cost</t>
        </is>
      </c>
      <c r="AV833" t="inlineStr">
        <is>
          <t>-0.034</t>
        </is>
      </c>
      <c r="AW833" t="inlineStr">
        <is>
          <t>0.005</t>
        </is>
      </c>
      <c r="BA833" t="n">
        <v>13726</v>
      </c>
      <c r="BB833" t="inlineStr">
        <is>
          <t>0</t>
        </is>
      </c>
      <c r="BC833" t="inlineStr">
        <is>
          <t>OLS</t>
        </is>
      </c>
      <c r="BD833" t="inlineStr">
        <is>
          <t>other:bond level</t>
        </is>
      </c>
      <c r="BE833" t="inlineStr">
        <is>
          <t>other:CCPI National Policy Score median split within direct-match sample</t>
        </is>
      </c>
      <c r="BF833" t="inlineStr">
        <is>
          <t>Above Median National Climate Policy Score within CEE &amp; CEM Sample</t>
        </is>
      </c>
      <c r="BI833" t="inlineStr">
        <is>
          <t>Table A.5</t>
        </is>
      </c>
      <c r="BJ833" t="inlineStr">
        <is>
          <t>column 3 (Above Median National Climate Policy Score within CEE &amp; CEM Sample)</t>
        </is>
      </c>
      <c r="BK833" t="inlineStr">
        <is>
          <t>9</t>
        </is>
      </c>
      <c r="BL833" t="inlineStr">
        <is>
          <t>CEM -0.034*** (0.005)</t>
        </is>
      </c>
      <c r="BM833" t="inlineStr">
        <is>
          <t>CEM</t>
        </is>
      </c>
      <c r="BN833" t="inlineStr">
        <is>
          <t>Ln(Credit Spread)</t>
        </is>
      </c>
      <c r="BO833" t="inlineStr">
        <is>
          <t>update</t>
        </is>
      </c>
      <c r="BP833" t="inlineStr">
        <is>
          <t>Dumrose &amp; Höck (2023)</t>
        </is>
      </c>
      <c r="BQ833" t="inlineStr">
        <is>
          <t>computed</t>
        </is>
      </c>
      <c r="BT833" t="n">
        <v>0</v>
      </c>
      <c r="BU833" t="inlineStr">
        <is>
          <t>staging_Dumrose_Hoeck_2023.csv</t>
        </is>
      </c>
      <c r="BW833" t="n">
        <v>2007</v>
      </c>
      <c r="BX833" t="n">
        <v>2020</v>
      </c>
      <c r="BY83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3" t="n">
        <v>2013.5</v>
      </c>
      <c r="CA833" t="n">
        <v>0.3571428571428572</v>
      </c>
      <c r="CB833" t="n">
        <v>0</v>
      </c>
      <c r="CC833" t="n">
        <v>1</v>
      </c>
      <c r="CD833" t="n">
        <v>-0.05800873234111126</v>
      </c>
      <c r="CE833" t="n">
        <v>1</v>
      </c>
    </row>
    <row r="834">
      <c r="A834" t="inlineStr">
        <is>
          <t>Dumrose &amp; Höck (2023)</t>
        </is>
      </c>
      <c r="B834" t="n">
        <v>2139</v>
      </c>
      <c r="C834" t="n">
        <v>-0.03151914219753495</v>
      </c>
      <c r="D834" t="n">
        <v>30419</v>
      </c>
      <c r="E834">
        <f>IF(ISNUMBER($BA834),$BA834,IF(AND(ISNUMBER($D834),ISNUMBER($BW834),ISNUMBER($BX834)),$D834*($BX834-$BW834+1),""))</f>
        <v>30419.0</v>
      </c>
      <c r="H834" t="inlineStr">
        <is>
          <t>partial</t>
        </is>
      </c>
      <c r="I834" t="inlineStr">
        <is>
          <t>Regression Cofficient and Standard Error  available</t>
        </is>
      </c>
      <c r="J834">
        <f>IF($BW834&lt;&gt;"",$BW834,"")</f>
        <v>2007.0</v>
      </c>
      <c r="K834">
        <f>IF($BX834&lt;&gt;"",$BX834,"")</f>
        <v>2020.0</v>
      </c>
      <c r="L834">
        <f>IF(AND(ISNUMBER($BW834),ISNUMBER($BX834)),($BW834+$BX834)/2,"")</f>
        <v>2013.5</v>
      </c>
      <c r="M834">
        <f>IF($L834&lt;&gt;"",$L834,"")</f>
        <v>2013.5</v>
      </c>
      <c r="N834">
        <f>IF(AND(ISNUMBER($BW834),ISNUMBER($BX834)),MIN(1,MAX(0,($BX834-2016+1)/($BX834-$BW834+1))),"")</f>
        <v>0.3571428571428572</v>
      </c>
      <c r="O834">
        <f>IF(AND(ISNUMBER($BW834),ISNUMBER($BX834)),MIN(1,MAX(0,($BX834-2017+1)/($BX834-$BW834+1))),"")</f>
        <v>0.2857142857142857</v>
      </c>
      <c r="P834">
        <f>IF(AND(ISNUMBER($BW834),ISNUMBER($BX834)),MIN(1,MAX(0,($BX834-2018+1)/($BX834-$BW834+1))),"")</f>
        <v>0.2142857142857143</v>
      </c>
      <c r="Q834">
        <f>IF(AND(ISNUMBER($BW834),ISNUMBER($BX834)),MIN(1,MAX(0,($BX834-2019+1)/($BX834-$BW834+1))),"")</f>
        <v>0.1428571428571428</v>
      </c>
      <c r="R834">
        <f>IF(AND(ISNUMBER($BW834),ISNUMBER($BX834)),MIN(1,MAX(0,($BX834-2016+1)/($BX834-$BW834+1))),"")</f>
        <v>0.3571428571428572</v>
      </c>
      <c r="S834">
        <f>IF($L834&lt;&gt;"",IF($L834&gt;=2015.5,1,0),"")</f>
        <v>0.0</v>
      </c>
      <c r="T834">
        <f>IF($L834&lt;&gt;"",IF($L834&gt;=2016,1,0),"")</f>
        <v>0.0</v>
      </c>
      <c r="U834">
        <f>IF(ISNUMBER($BX834),IF($BX834&gt;=2016,1,0),"")</f>
        <v>1.0</v>
      </c>
      <c r="V834">
        <f>IF(ISNUMBER($BW834),IF($BW834&gt;=2016,1,0),"")</f>
        <v>0.0</v>
      </c>
      <c r="W834" t="str">
        <f>IF(AND(ISNUMBER($BW834),ISNUMBER($BX834)),IF($BW834&gt;=2016,"post-only",IF($BX834&lt;2016,"pre-only","mixed")),"")</f>
        <v>mixed</v>
      </c>
      <c r="X834">
        <f>IF(AND(ISNUMBER($BW834),ISNUMBER($BX834)),MIN(1,MAX(0,($BX834-2017+1)/($BX834-$BW834+1))),"")</f>
        <v>0.2857142857142857</v>
      </c>
      <c r="Y834">
        <f>IF(AND(ISNUMBER($BW834),ISNUMBER($BX834)),MIN(1,MAX(0,($BX834-2018+1)/($BX834-$BW834+1))),"")</f>
        <v>0.2142857142857143</v>
      </c>
      <c r="Z834">
        <f>IF(AND(ISNUMBER($BW834),ISNUMBER($BX834)),MIN(1,MAX(0,($BX834-2019+1)/($BX834-$BW834+1))),"")</f>
        <v>0.1428571428571428</v>
      </c>
      <c r="AA834">
        <f>IF(ISNUMBER($BX834),IF($BX834&gt;=2017,1,0),"")</f>
        <v>1.0</v>
      </c>
      <c r="AB834">
        <f>IF(ISNUMBER($BX834),IF($BX834&gt;=2018,1,0),"")</f>
        <v>1.0</v>
      </c>
      <c r="AC834">
        <f>IF(ISNUMBER($BX834),IF($BX834&gt;=2019,1,0),"")</f>
        <v>1.0</v>
      </c>
      <c r="AD834">
        <f>IF($L834&lt;&gt;"",IF($L834&gt;2013,1,0),"")</f>
        <v>1.0</v>
      </c>
      <c r="AE834">
        <f>IF($L834&lt;&gt;"",1+IF($L834&gt;2011,1,0)+IF($L834&gt;2014,1,0),"")</f>
        <v>2.0</v>
      </c>
      <c r="AF834" t="inlineStr">
        <is>
          <t>bond (yield)</t>
        </is>
      </c>
      <c r="AG834" t="inlineStr">
        <is>
          <t>performance</t>
        </is>
      </c>
      <c r="AH834" t="inlineStr">
        <is>
          <t>non-sensitive</t>
        </is>
      </c>
      <c r="AI834" t="inlineStr">
        <is>
          <t>99_NCE</t>
        </is>
      </c>
      <c r="AJ834" t="inlineStr">
        <is>
          <t>99_NCE</t>
        </is>
      </c>
      <c r="AK834" t="str">
        <f>IF(AND($CF834&lt;&gt;"",IFERROR(INDEX(subsample_country_map!$B:$B,MATCH($CF834,subsample_country_map!$A:$A,0)),"")&lt;&gt;""),INDEX(subsample_country_map!$B:$B,MATCH($CF834,subsample_country_map!$A:$A,0)),INDEX(lookup!$AA:$AA,MATCH($A834,lookup!$A:$A,0)))</f>
        <v>99_NCE</v>
      </c>
      <c r="AL834" t="str">
        <f>IF(AND($CF834&lt;&gt;"",IFERROR(INDEX(subsample_country_map!$C:$C,MATCH($CF834,subsample_country_map!$A:$A,0)),"")&lt;&gt;""),INDEX(subsample_country_map!$C:$C,MATCH($CF834,subsample_country_map!$A:$A,0)),INDEX(lookup!$AB:$AB,MATCH($A834,lookup!$A:$A,0)))</f>
        <v>99_NCE</v>
      </c>
      <c r="AM834" t="str">
        <f>IF(AND($CF834&lt;&gt;"",IFERROR(INDEX(subsample_country_map!$D:$D,MATCH($CF834,subsample_country_map!$A:$A,0)),"")&lt;&gt;""),INDEX(subsample_country_map!$D:$D,MATCH($CF834,subsample_country_map!$A:$A,0)),INDEX(lookup!$AC:$AC,MATCH($A834,lookup!$A:$A,0)))</f>
        <v>99_NCE</v>
      </c>
      <c r="AN834" t="str">
        <f>IF(AND($CF834&lt;&gt;"",IFERROR(INDEX(subsample_country_map!$E:$E,MATCH($CF834,subsample_country_map!$A:$A,0)),"")&lt;&gt;""),INDEX(subsample_country_map!$E:$E,MATCH($CF834,subsample_country_map!$A:$A,0)),INDEX(lookup!$AD:$AD,MATCH($A834,lookup!$A:$A,0)))</f>
        <v>99_NCE</v>
      </c>
      <c r="AO834" t="str">
        <f>INDEX(lookup!$Y:$Y,MATCH($A834,lookup!$A:$A,0))</f>
        <v>0_published</v>
      </c>
      <c r="AP834" t="str">
        <f>INDEX(lookup!$Z:$Z,MATCH($A834,lookup!$A:$A,0))</f>
        <v>1_VHB high</v>
      </c>
      <c r="AQ834" t="str">
        <f>INDEX(lookup!$W:$W,MATCH($A834,lookup!$A:$A,0))</f>
        <v>1_fin/acc/econ</v>
      </c>
      <c r="AS834" t="inlineStr">
        <is>
          <t>staging</t>
        </is>
      </c>
      <c r="AT834" t="inlineStr">
        <is>
          <t>good-CER</t>
        </is>
      </c>
      <c r="AU834" t="inlineStr">
        <is>
          <t>cost</t>
        </is>
      </c>
      <c r="AV834" t="inlineStr">
        <is>
          <t>-0.022</t>
        </is>
      </c>
      <c r="AW834" t="inlineStr">
        <is>
          <t>0.004</t>
        </is>
      </c>
      <c r="BA834" t="n">
        <v>30419</v>
      </c>
      <c r="BB834" t="inlineStr">
        <is>
          <t>0</t>
        </is>
      </c>
      <c r="BC834" t="inlineStr">
        <is>
          <t>OLS</t>
        </is>
      </c>
      <c r="BD834" t="inlineStr">
        <is>
          <t>other:bond level</t>
        </is>
      </c>
      <c r="BE834" t="inlineStr">
        <is>
          <t>other:direct ISIN matches</t>
        </is>
      </c>
      <c r="BF834" t="inlineStr">
        <is>
          <t>Using Direct Matches</t>
        </is>
      </c>
      <c r="BI834" t="inlineStr">
        <is>
          <t>Table A.5</t>
        </is>
      </c>
      <c r="BJ834" t="inlineStr">
        <is>
          <t>column 4 (CEE &amp; CEM Sample)</t>
        </is>
      </c>
      <c r="BK834" t="inlineStr">
        <is>
          <t>9</t>
        </is>
      </c>
      <c r="BL834" t="inlineStr">
        <is>
          <t>CEM -0.022*** (0.004)</t>
        </is>
      </c>
      <c r="BM834" t="inlineStr">
        <is>
          <t>CEM</t>
        </is>
      </c>
      <c r="BN834" t="inlineStr">
        <is>
          <t>Ln(Credit Spread)</t>
        </is>
      </c>
      <c r="BO834" t="inlineStr">
        <is>
          <t>update</t>
        </is>
      </c>
      <c r="BP834" t="inlineStr">
        <is>
          <t>Dumrose &amp; Höck (2023)</t>
        </is>
      </c>
      <c r="BQ834" t="inlineStr">
        <is>
          <t>computed</t>
        </is>
      </c>
      <c r="BT834" t="n">
        <v>0</v>
      </c>
      <c r="BU834" t="inlineStr">
        <is>
          <t>staging_Dumrose_Hoeck_2023.csv</t>
        </is>
      </c>
      <c r="BW834" t="n">
        <v>2007</v>
      </c>
      <c r="BX834" t="n">
        <v>2020</v>
      </c>
      <c r="BY83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4" t="n">
        <v>2013.5</v>
      </c>
      <c r="CA834" t="n">
        <v>0.3571428571428572</v>
      </c>
      <c r="CB834" t="n">
        <v>0</v>
      </c>
      <c r="CC834" t="n">
        <v>1</v>
      </c>
      <c r="CD834" t="n">
        <v>-0.03152958605394143</v>
      </c>
      <c r="CE834" t="n">
        <v>1</v>
      </c>
    </row>
    <row r="835">
      <c r="A835" t="inlineStr">
        <is>
          <t>Dumrose &amp; Höck (2023)</t>
        </is>
      </c>
      <c r="B835" t="n">
        <v>2140</v>
      </c>
      <c r="C835" t="n">
        <v>-0.03227322824771735</v>
      </c>
      <c r="D835" t="n">
        <v>26796</v>
      </c>
      <c r="E835">
        <f>IF(ISNUMBER($BA835),$BA835,IF(AND(ISNUMBER($D835),ISNUMBER($BW835),ISNUMBER($BX835)),$D835*($BX835-$BW835+1),""))</f>
        <v>26796.0</v>
      </c>
      <c r="H835" t="inlineStr">
        <is>
          <t>partial</t>
        </is>
      </c>
      <c r="I835" t="inlineStr">
        <is>
          <t>Regression Cofficient and Standard Error  available</t>
        </is>
      </c>
      <c r="J835">
        <f>IF($BW835&lt;&gt;"",$BW835,"")</f>
        <v>2007.0</v>
      </c>
      <c r="K835">
        <f>IF($BX835&lt;&gt;"",$BX835,"")</f>
        <v>2020.0</v>
      </c>
      <c r="L835">
        <f>IF(AND(ISNUMBER($BW835),ISNUMBER($BX835)),($BW835+$BX835)/2,"")</f>
        <v>2013.5</v>
      </c>
      <c r="M835">
        <f>IF($L835&lt;&gt;"",$L835,"")</f>
        <v>2013.5</v>
      </c>
      <c r="N835">
        <f>IF(AND(ISNUMBER($BW835),ISNUMBER($BX835)),MIN(1,MAX(0,($BX835-2016+1)/($BX835-$BW835+1))),"")</f>
        <v>0.3571428571428572</v>
      </c>
      <c r="O835">
        <f>IF(AND(ISNUMBER($BW835),ISNUMBER($BX835)),MIN(1,MAX(0,($BX835-2017+1)/($BX835-$BW835+1))),"")</f>
        <v>0.2857142857142857</v>
      </c>
      <c r="P835">
        <f>IF(AND(ISNUMBER($BW835),ISNUMBER($BX835)),MIN(1,MAX(0,($BX835-2018+1)/($BX835-$BW835+1))),"")</f>
        <v>0.2142857142857143</v>
      </c>
      <c r="Q835">
        <f>IF(AND(ISNUMBER($BW835),ISNUMBER($BX835)),MIN(1,MAX(0,($BX835-2019+1)/($BX835-$BW835+1))),"")</f>
        <v>0.1428571428571428</v>
      </c>
      <c r="R835">
        <f>IF(AND(ISNUMBER($BW835),ISNUMBER($BX835)),MIN(1,MAX(0,($BX835-2016+1)/($BX835-$BW835+1))),"")</f>
        <v>0.3571428571428572</v>
      </c>
      <c r="S835">
        <f>IF($L835&lt;&gt;"",IF($L835&gt;=2015.5,1,0),"")</f>
        <v>0.0</v>
      </c>
      <c r="T835">
        <f>IF($L835&lt;&gt;"",IF($L835&gt;=2016,1,0),"")</f>
        <v>0.0</v>
      </c>
      <c r="U835">
        <f>IF(ISNUMBER($BX835),IF($BX835&gt;=2016,1,0),"")</f>
        <v>1.0</v>
      </c>
      <c r="V835">
        <f>IF(ISNUMBER($BW835),IF($BW835&gt;=2016,1,0),"")</f>
        <v>0.0</v>
      </c>
      <c r="W835" t="str">
        <f>IF(AND(ISNUMBER($BW835),ISNUMBER($BX835)),IF($BW835&gt;=2016,"post-only",IF($BX835&lt;2016,"pre-only","mixed")),"")</f>
        <v>mixed</v>
      </c>
      <c r="X835">
        <f>IF(AND(ISNUMBER($BW835),ISNUMBER($BX835)),MIN(1,MAX(0,($BX835-2017+1)/($BX835-$BW835+1))),"")</f>
        <v>0.2857142857142857</v>
      </c>
      <c r="Y835">
        <f>IF(AND(ISNUMBER($BW835),ISNUMBER($BX835)),MIN(1,MAX(0,($BX835-2018+1)/($BX835-$BW835+1))),"")</f>
        <v>0.2142857142857143</v>
      </c>
      <c r="Z835">
        <f>IF(AND(ISNUMBER($BW835),ISNUMBER($BX835)),MIN(1,MAX(0,($BX835-2019+1)/($BX835-$BW835+1))),"")</f>
        <v>0.1428571428571428</v>
      </c>
      <c r="AA835">
        <f>IF(ISNUMBER($BX835),IF($BX835&gt;=2017,1,0),"")</f>
        <v>1.0</v>
      </c>
      <c r="AB835">
        <f>IF(ISNUMBER($BX835),IF($BX835&gt;=2018,1,0),"")</f>
        <v>1.0</v>
      </c>
      <c r="AC835">
        <f>IF(ISNUMBER($BX835),IF($BX835&gt;=2019,1,0),"")</f>
        <v>1.0</v>
      </c>
      <c r="AD835">
        <f>IF($L835&lt;&gt;"",IF($L835&gt;2013,1,0),"")</f>
        <v>1.0</v>
      </c>
      <c r="AE835">
        <f>IF($L835&lt;&gt;"",1+IF($L835&gt;2011,1,0)+IF($L835&gt;2014,1,0),"")</f>
        <v>2.0</v>
      </c>
      <c r="AF835" t="inlineStr">
        <is>
          <t>bond (yield)</t>
        </is>
      </c>
      <c r="AG835" t="inlineStr">
        <is>
          <t>performance</t>
        </is>
      </c>
      <c r="AH835" t="inlineStr">
        <is>
          <t>non-sensitive</t>
        </is>
      </c>
      <c r="AI835" t="inlineStr">
        <is>
          <t>99_NCE</t>
        </is>
      </c>
      <c r="AJ835" t="inlineStr">
        <is>
          <t>99_NCE</t>
        </is>
      </c>
      <c r="AK835" t="str">
        <f>IF(AND($CF835&lt;&gt;"",IFERROR(INDEX(subsample_country_map!$B:$B,MATCH($CF835,subsample_country_map!$A:$A,0)),"")&lt;&gt;""),INDEX(subsample_country_map!$B:$B,MATCH($CF835,subsample_country_map!$A:$A,0)),INDEX(lookup!$AA:$AA,MATCH($A835,lookup!$A:$A,0)))</f>
        <v>99_NCE</v>
      </c>
      <c r="AL835" t="str">
        <f>IF(AND($CF835&lt;&gt;"",IFERROR(INDEX(subsample_country_map!$C:$C,MATCH($CF835,subsample_country_map!$A:$A,0)),"")&lt;&gt;""),INDEX(subsample_country_map!$C:$C,MATCH($CF835,subsample_country_map!$A:$A,0)),INDEX(lookup!$AB:$AB,MATCH($A835,lookup!$A:$A,0)))</f>
        <v>99_NCE</v>
      </c>
      <c r="AM835" t="str">
        <f>IF(AND($CF835&lt;&gt;"",IFERROR(INDEX(subsample_country_map!$D:$D,MATCH($CF835,subsample_country_map!$A:$A,0)),"")&lt;&gt;""),INDEX(subsample_country_map!$D:$D,MATCH($CF835,subsample_country_map!$A:$A,0)),INDEX(lookup!$AC:$AC,MATCH($A835,lookup!$A:$A,0)))</f>
        <v>99_NCE</v>
      </c>
      <c r="AN835" t="str">
        <f>IF(AND($CF835&lt;&gt;"",IFERROR(INDEX(subsample_country_map!$E:$E,MATCH($CF835,subsample_country_map!$A:$A,0)),"")&lt;&gt;""),INDEX(subsample_country_map!$E:$E,MATCH($CF835,subsample_country_map!$A:$A,0)),INDEX(lookup!$AD:$AD,MATCH($A835,lookup!$A:$A,0)))</f>
        <v>99_NCE</v>
      </c>
      <c r="AO835" t="str">
        <f>INDEX(lookup!$Y:$Y,MATCH($A835,lookup!$A:$A,0))</f>
        <v>0_published</v>
      </c>
      <c r="AP835" t="str">
        <f>INDEX(lookup!$Z:$Z,MATCH($A835,lookup!$A:$A,0))</f>
        <v>1_VHB high</v>
      </c>
      <c r="AQ835" t="str">
        <f>INDEX(lookup!$W:$W,MATCH($A835,lookup!$A:$A,0))</f>
        <v>1_fin/acc/econ</v>
      </c>
      <c r="AS835" t="inlineStr">
        <is>
          <t>staging</t>
        </is>
      </c>
      <c r="AT835" t="inlineStr">
        <is>
          <t>bad-CER</t>
        </is>
      </c>
      <c r="AU835" t="inlineStr">
        <is>
          <t>cost</t>
        </is>
      </c>
      <c r="AV835" t="inlineStr">
        <is>
          <t>0.037</t>
        </is>
      </c>
      <c r="AW835" t="inlineStr">
        <is>
          <t>0.007</t>
        </is>
      </c>
      <c r="BA835" t="n">
        <v>26796</v>
      </c>
      <c r="BB835" t="inlineStr">
        <is>
          <t>0</t>
        </is>
      </c>
      <c r="BC835" t="inlineStr">
        <is>
          <t>OLS</t>
        </is>
      </c>
      <c r="BD835" t="inlineStr">
        <is>
          <t>other:bond level</t>
        </is>
      </c>
      <c r="BE835" t="inlineStr">
        <is>
          <t>none</t>
        </is>
      </c>
      <c r="BI835" t="inlineStr">
        <is>
          <t>Table A.6</t>
        </is>
      </c>
      <c r="BJ835" t="inlineStr">
        <is>
          <t>column 1 (Ln(Emission Intensity) &amp; CEM Sample)</t>
        </is>
      </c>
      <c r="BK835" t="inlineStr">
        <is>
          <t>10</t>
        </is>
      </c>
      <c r="BL835" t="inlineStr">
        <is>
          <t>Ln(Emission Intensity) 0.037*** (0.007)</t>
        </is>
      </c>
      <c r="BM835" t="inlineStr">
        <is>
          <t>Ln(Emission Intensity)</t>
        </is>
      </c>
      <c r="BN835" t="inlineStr">
        <is>
          <t>Ln(Credit Spread)</t>
        </is>
      </c>
      <c r="BO835" t="inlineStr">
        <is>
          <t>update</t>
        </is>
      </c>
      <c r="BP835" t="inlineStr">
        <is>
          <t>Dumrose &amp; Höck (2023)</t>
        </is>
      </c>
      <c r="BQ835" t="inlineStr">
        <is>
          <t>computed</t>
        </is>
      </c>
      <c r="BT835" t="n">
        <v>0</v>
      </c>
      <c r="BU835" t="inlineStr">
        <is>
          <t>staging_Dumrose_Hoeck_2023.csv</t>
        </is>
      </c>
      <c r="BW835" t="n">
        <v>2007</v>
      </c>
      <c r="BX835" t="n">
        <v>2020</v>
      </c>
      <c r="BY83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5" t="n">
        <v>2013.5</v>
      </c>
      <c r="CA835" t="n">
        <v>0.3571428571428572</v>
      </c>
      <c r="CB835" t="n">
        <v>0</v>
      </c>
      <c r="CC835" t="n">
        <v>1</v>
      </c>
      <c r="CD835" t="n">
        <v>-0.03228444010336166</v>
      </c>
      <c r="CE835" t="n">
        <v>1</v>
      </c>
    </row>
    <row r="836">
      <c r="A836" t="inlineStr">
        <is>
          <t>Dumrose &amp; Höck (2023)</t>
        </is>
      </c>
      <c r="B836" t="n">
        <v>2141</v>
      </c>
      <c r="C836" t="n">
        <v>-0.04272345199907283</v>
      </c>
      <c r="D836" t="n">
        <v>26796</v>
      </c>
      <c r="E836">
        <f>IF(ISNUMBER($BA836),$BA836,IF(AND(ISNUMBER($D836),ISNUMBER($BW836),ISNUMBER($BX836)),$D836*($BX836-$BW836+1),""))</f>
        <v>26796.0</v>
      </c>
      <c r="H836" t="inlineStr">
        <is>
          <t>partial</t>
        </is>
      </c>
      <c r="I836" t="inlineStr">
        <is>
          <t>Regression Cofficient and Standard Error  available</t>
        </is>
      </c>
      <c r="J836">
        <f>IF($BW836&lt;&gt;"",$BW836,"")</f>
        <v>2007.0</v>
      </c>
      <c r="K836">
        <f>IF($BX836&lt;&gt;"",$BX836,"")</f>
        <v>2020.0</v>
      </c>
      <c r="L836">
        <f>IF(AND(ISNUMBER($BW836),ISNUMBER($BX836)),($BW836+$BX836)/2,"")</f>
        <v>2013.5</v>
      </c>
      <c r="M836">
        <f>IF($L836&lt;&gt;"",$L836,"")</f>
        <v>2013.5</v>
      </c>
      <c r="N836">
        <f>IF(AND(ISNUMBER($BW836),ISNUMBER($BX836)),MIN(1,MAX(0,($BX836-2016+1)/($BX836-$BW836+1))),"")</f>
        <v>0.3571428571428572</v>
      </c>
      <c r="O836">
        <f>IF(AND(ISNUMBER($BW836),ISNUMBER($BX836)),MIN(1,MAX(0,($BX836-2017+1)/($BX836-$BW836+1))),"")</f>
        <v>0.2857142857142857</v>
      </c>
      <c r="P836">
        <f>IF(AND(ISNUMBER($BW836),ISNUMBER($BX836)),MIN(1,MAX(0,($BX836-2018+1)/($BX836-$BW836+1))),"")</f>
        <v>0.2142857142857143</v>
      </c>
      <c r="Q836">
        <f>IF(AND(ISNUMBER($BW836),ISNUMBER($BX836)),MIN(1,MAX(0,($BX836-2019+1)/($BX836-$BW836+1))),"")</f>
        <v>0.1428571428571428</v>
      </c>
      <c r="R836">
        <f>IF(AND(ISNUMBER($BW836),ISNUMBER($BX836)),MIN(1,MAX(0,($BX836-2016+1)/($BX836-$BW836+1))),"")</f>
        <v>0.3571428571428572</v>
      </c>
      <c r="S836">
        <f>IF($L836&lt;&gt;"",IF($L836&gt;=2015.5,1,0),"")</f>
        <v>0.0</v>
      </c>
      <c r="T836">
        <f>IF($L836&lt;&gt;"",IF($L836&gt;=2016,1,0),"")</f>
        <v>0.0</v>
      </c>
      <c r="U836">
        <f>IF(ISNUMBER($BX836),IF($BX836&gt;=2016,1,0),"")</f>
        <v>1.0</v>
      </c>
      <c r="V836">
        <f>IF(ISNUMBER($BW836),IF($BW836&gt;=2016,1,0),"")</f>
        <v>0.0</v>
      </c>
      <c r="W836" t="str">
        <f>IF(AND(ISNUMBER($BW836),ISNUMBER($BX836)),IF($BW836&gt;=2016,"post-only",IF($BX836&lt;2016,"pre-only","mixed")),"")</f>
        <v>mixed</v>
      </c>
      <c r="X836">
        <f>IF(AND(ISNUMBER($BW836),ISNUMBER($BX836)),MIN(1,MAX(0,($BX836-2017+1)/($BX836-$BW836+1))),"")</f>
        <v>0.2857142857142857</v>
      </c>
      <c r="Y836">
        <f>IF(AND(ISNUMBER($BW836),ISNUMBER($BX836)),MIN(1,MAX(0,($BX836-2018+1)/($BX836-$BW836+1))),"")</f>
        <v>0.2142857142857143</v>
      </c>
      <c r="Z836">
        <f>IF(AND(ISNUMBER($BW836),ISNUMBER($BX836)),MIN(1,MAX(0,($BX836-2019+1)/($BX836-$BW836+1))),"")</f>
        <v>0.1428571428571428</v>
      </c>
      <c r="AA836">
        <f>IF(ISNUMBER($BX836),IF($BX836&gt;=2017,1,0),"")</f>
        <v>1.0</v>
      </c>
      <c r="AB836">
        <f>IF(ISNUMBER($BX836),IF($BX836&gt;=2018,1,0),"")</f>
        <v>1.0</v>
      </c>
      <c r="AC836">
        <f>IF(ISNUMBER($BX836),IF($BX836&gt;=2019,1,0),"")</f>
        <v>1.0</v>
      </c>
      <c r="AD836">
        <f>IF($L836&lt;&gt;"",IF($L836&gt;2013,1,0),"")</f>
        <v>1.0</v>
      </c>
      <c r="AE836">
        <f>IF($L836&lt;&gt;"",1+IF($L836&gt;2011,1,0)+IF($L836&gt;2014,1,0),"")</f>
        <v>2.0</v>
      </c>
      <c r="AF836" t="inlineStr">
        <is>
          <t>bond (yield)</t>
        </is>
      </c>
      <c r="AG836" t="inlineStr">
        <is>
          <t>performance</t>
        </is>
      </c>
      <c r="AH836" t="inlineStr">
        <is>
          <t>non-sensitive</t>
        </is>
      </c>
      <c r="AI836" t="inlineStr">
        <is>
          <t>99_NCE</t>
        </is>
      </c>
      <c r="AJ836" t="inlineStr">
        <is>
          <t>99_NCE</t>
        </is>
      </c>
      <c r="AK836" t="str">
        <f>IF(AND($CF836&lt;&gt;"",IFERROR(INDEX(subsample_country_map!$B:$B,MATCH($CF836,subsample_country_map!$A:$A,0)),"")&lt;&gt;""),INDEX(subsample_country_map!$B:$B,MATCH($CF836,subsample_country_map!$A:$A,0)),INDEX(lookup!$AA:$AA,MATCH($A836,lookup!$A:$A,0)))</f>
        <v>99_NCE</v>
      </c>
      <c r="AL836" t="str">
        <f>IF(AND($CF836&lt;&gt;"",IFERROR(INDEX(subsample_country_map!$C:$C,MATCH($CF836,subsample_country_map!$A:$A,0)),"")&lt;&gt;""),INDEX(subsample_country_map!$C:$C,MATCH($CF836,subsample_country_map!$A:$A,0)),INDEX(lookup!$AB:$AB,MATCH($A836,lookup!$A:$A,0)))</f>
        <v>99_NCE</v>
      </c>
      <c r="AM836" t="str">
        <f>IF(AND($CF836&lt;&gt;"",IFERROR(INDEX(subsample_country_map!$D:$D,MATCH($CF836,subsample_country_map!$A:$A,0)),"")&lt;&gt;""),INDEX(subsample_country_map!$D:$D,MATCH($CF836,subsample_country_map!$A:$A,0)),INDEX(lookup!$AC:$AC,MATCH($A836,lookup!$A:$A,0)))</f>
        <v>99_NCE</v>
      </c>
      <c r="AN836" t="str">
        <f>IF(AND($CF836&lt;&gt;"",IFERROR(INDEX(subsample_country_map!$E:$E,MATCH($CF836,subsample_country_map!$A:$A,0)),"")&lt;&gt;""),INDEX(subsample_country_map!$E:$E,MATCH($CF836,subsample_country_map!$A:$A,0)),INDEX(lookup!$AD:$AD,MATCH($A836,lookup!$A:$A,0)))</f>
        <v>99_NCE</v>
      </c>
      <c r="AO836" t="str">
        <f>INDEX(lookup!$Y:$Y,MATCH($A836,lookup!$A:$A,0))</f>
        <v>0_published</v>
      </c>
      <c r="AP836" t="str">
        <f>INDEX(lookup!$Z:$Z,MATCH($A836,lookup!$A:$A,0))</f>
        <v>1_VHB high</v>
      </c>
      <c r="AQ836" t="str">
        <f>INDEX(lookup!$W:$W,MATCH($A836,lookup!$A:$A,0))</f>
        <v>1_fin/acc/econ</v>
      </c>
      <c r="AS836" t="inlineStr">
        <is>
          <t>staging</t>
        </is>
      </c>
      <c r="AT836" t="inlineStr">
        <is>
          <t>good-CER</t>
        </is>
      </c>
      <c r="AU836" t="inlineStr">
        <is>
          <t>cost</t>
        </is>
      </c>
      <c r="AV836" t="inlineStr">
        <is>
          <t>-0.028</t>
        </is>
      </c>
      <c r="AW836" t="inlineStr">
        <is>
          <t>0.004</t>
        </is>
      </c>
      <c r="BA836" t="n">
        <v>26796</v>
      </c>
      <c r="BB836" t="inlineStr">
        <is>
          <t>0</t>
        </is>
      </c>
      <c r="BC836" t="inlineStr">
        <is>
          <t>OLS</t>
        </is>
      </c>
      <c r="BD836" t="inlineStr">
        <is>
          <t>other:bond level</t>
        </is>
      </c>
      <c r="BE836" t="inlineStr">
        <is>
          <t>none</t>
        </is>
      </c>
      <c r="BI836" t="inlineStr">
        <is>
          <t>Table A.6</t>
        </is>
      </c>
      <c r="BJ836" t="inlineStr">
        <is>
          <t>column 1 (Ln(Emission Intensity) &amp; CEM Sample)</t>
        </is>
      </c>
      <c r="BK836" t="inlineStr">
        <is>
          <t>10</t>
        </is>
      </c>
      <c r="BL836" t="inlineStr">
        <is>
          <t>CEM -0.028*** (0.004)</t>
        </is>
      </c>
      <c r="BM836" t="inlineStr">
        <is>
          <t>CEM</t>
        </is>
      </c>
      <c r="BN836" t="inlineStr">
        <is>
          <t>Ln(Credit Spread)</t>
        </is>
      </c>
      <c r="BO836" t="inlineStr">
        <is>
          <t>update</t>
        </is>
      </c>
      <c r="BP836" t="inlineStr">
        <is>
          <t>Dumrose &amp; Höck (2023)</t>
        </is>
      </c>
      <c r="BQ836" t="inlineStr">
        <is>
          <t>computed</t>
        </is>
      </c>
      <c r="BT836" t="n">
        <v>0</v>
      </c>
      <c r="BU836" t="inlineStr">
        <is>
          <t>staging_Dumrose_Hoeck_2023.csv</t>
        </is>
      </c>
      <c r="BW836" t="n">
        <v>2007</v>
      </c>
      <c r="BX836" t="n">
        <v>2020</v>
      </c>
      <c r="BY83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6" t="n">
        <v>2013.5</v>
      </c>
      <c r="CA836" t="n">
        <v>0.3571428571428572</v>
      </c>
      <c r="CB836" t="n">
        <v>0</v>
      </c>
      <c r="CC836" t="n">
        <v>1</v>
      </c>
      <c r="CD836" t="n">
        <v>-0.04274947478216916</v>
      </c>
      <c r="CE836" t="n">
        <v>1</v>
      </c>
    </row>
    <row r="837">
      <c r="A837" t="inlineStr">
        <is>
          <t>Dumrose &amp; Höck (2023)</t>
        </is>
      </c>
      <c r="B837" t="n">
        <v>2142</v>
      </c>
      <c r="C837" t="n">
        <v>-0.04321074482339426</v>
      </c>
      <c r="D837" t="n">
        <v>21896</v>
      </c>
      <c r="E837">
        <f>IF(ISNUMBER($BA837),$BA837,IF(AND(ISNUMBER($D837),ISNUMBER($BW837),ISNUMBER($BX837)),$D837*($BX837-$BW837+1),""))</f>
        <v>21896.0</v>
      </c>
      <c r="H837" t="inlineStr">
        <is>
          <t>partial</t>
        </is>
      </c>
      <c r="I837" t="inlineStr">
        <is>
          <t>Regression Cofficient and Standard Error  available</t>
        </is>
      </c>
      <c r="J837">
        <f>IF($BW837&lt;&gt;"",$BW837,"")</f>
        <v>2007.0</v>
      </c>
      <c r="K837">
        <f>IF($BX837&lt;&gt;"",$BX837,"")</f>
        <v>2020.0</v>
      </c>
      <c r="L837">
        <f>IF(AND(ISNUMBER($BW837),ISNUMBER($BX837)),($BW837+$BX837)/2,"")</f>
        <v>2013.5</v>
      </c>
      <c r="M837">
        <f>IF($L837&lt;&gt;"",$L837,"")</f>
        <v>2013.5</v>
      </c>
      <c r="N837">
        <f>IF(AND(ISNUMBER($BW837),ISNUMBER($BX837)),MIN(1,MAX(0,($BX837-2016+1)/($BX837-$BW837+1))),"")</f>
        <v>0.3571428571428572</v>
      </c>
      <c r="O837">
        <f>IF(AND(ISNUMBER($BW837),ISNUMBER($BX837)),MIN(1,MAX(0,($BX837-2017+1)/($BX837-$BW837+1))),"")</f>
        <v>0.2857142857142857</v>
      </c>
      <c r="P837">
        <f>IF(AND(ISNUMBER($BW837),ISNUMBER($BX837)),MIN(1,MAX(0,($BX837-2018+1)/($BX837-$BW837+1))),"")</f>
        <v>0.2142857142857143</v>
      </c>
      <c r="Q837">
        <f>IF(AND(ISNUMBER($BW837),ISNUMBER($BX837)),MIN(1,MAX(0,($BX837-2019+1)/($BX837-$BW837+1))),"")</f>
        <v>0.1428571428571428</v>
      </c>
      <c r="R837">
        <f>IF(AND(ISNUMBER($BW837),ISNUMBER($BX837)),MIN(1,MAX(0,($BX837-2016+1)/($BX837-$BW837+1))),"")</f>
        <v>0.3571428571428572</v>
      </c>
      <c r="S837">
        <f>IF($L837&lt;&gt;"",IF($L837&gt;=2015.5,1,0),"")</f>
        <v>0.0</v>
      </c>
      <c r="T837">
        <f>IF($L837&lt;&gt;"",IF($L837&gt;=2016,1,0),"")</f>
        <v>0.0</v>
      </c>
      <c r="U837">
        <f>IF(ISNUMBER($BX837),IF($BX837&gt;=2016,1,0),"")</f>
        <v>1.0</v>
      </c>
      <c r="V837">
        <f>IF(ISNUMBER($BW837),IF($BW837&gt;=2016,1,0),"")</f>
        <v>0.0</v>
      </c>
      <c r="W837" t="str">
        <f>IF(AND(ISNUMBER($BW837),ISNUMBER($BX837)),IF($BW837&gt;=2016,"post-only",IF($BX837&lt;2016,"pre-only","mixed")),"")</f>
        <v>mixed</v>
      </c>
      <c r="X837">
        <f>IF(AND(ISNUMBER($BW837),ISNUMBER($BX837)),MIN(1,MAX(0,($BX837-2017+1)/($BX837-$BW837+1))),"")</f>
        <v>0.2857142857142857</v>
      </c>
      <c r="Y837">
        <f>IF(AND(ISNUMBER($BW837),ISNUMBER($BX837)),MIN(1,MAX(0,($BX837-2018+1)/($BX837-$BW837+1))),"")</f>
        <v>0.2142857142857143</v>
      </c>
      <c r="Z837">
        <f>IF(AND(ISNUMBER($BW837),ISNUMBER($BX837)),MIN(1,MAX(0,($BX837-2019+1)/($BX837-$BW837+1))),"")</f>
        <v>0.1428571428571428</v>
      </c>
      <c r="AA837">
        <f>IF(ISNUMBER($BX837),IF($BX837&gt;=2017,1,0),"")</f>
        <v>1.0</v>
      </c>
      <c r="AB837">
        <f>IF(ISNUMBER($BX837),IF($BX837&gt;=2018,1,0),"")</f>
        <v>1.0</v>
      </c>
      <c r="AC837">
        <f>IF(ISNUMBER($BX837),IF($BX837&gt;=2019,1,0),"")</f>
        <v>1.0</v>
      </c>
      <c r="AD837">
        <f>IF($L837&lt;&gt;"",IF($L837&gt;2013,1,0),"")</f>
        <v>1.0</v>
      </c>
      <c r="AE837">
        <f>IF($L837&lt;&gt;"",1+IF($L837&gt;2011,1,0)+IF($L837&gt;2014,1,0),"")</f>
        <v>2.0</v>
      </c>
      <c r="AF837" t="inlineStr">
        <is>
          <t>bond (yield)</t>
        </is>
      </c>
      <c r="AG837" t="inlineStr">
        <is>
          <t>performance</t>
        </is>
      </c>
      <c r="AH837" t="inlineStr">
        <is>
          <t>non-sensitive</t>
        </is>
      </c>
      <c r="AI837" t="inlineStr">
        <is>
          <t>99_NCE</t>
        </is>
      </c>
      <c r="AJ837" t="inlineStr">
        <is>
          <t>99_NCE</t>
        </is>
      </c>
      <c r="AK837" t="str">
        <f>IF(AND($CF837&lt;&gt;"",IFERROR(INDEX(subsample_country_map!$B:$B,MATCH($CF837,subsample_country_map!$A:$A,0)),"")&lt;&gt;""),INDEX(subsample_country_map!$B:$B,MATCH($CF837,subsample_country_map!$A:$A,0)),INDEX(lookup!$AA:$AA,MATCH($A837,lookup!$A:$A,0)))</f>
        <v>99_NCE</v>
      </c>
      <c r="AL837" t="str">
        <f>IF(AND($CF837&lt;&gt;"",IFERROR(INDEX(subsample_country_map!$C:$C,MATCH($CF837,subsample_country_map!$A:$A,0)),"")&lt;&gt;""),INDEX(subsample_country_map!$C:$C,MATCH($CF837,subsample_country_map!$A:$A,0)),INDEX(lookup!$AB:$AB,MATCH($A837,lookup!$A:$A,0)))</f>
        <v>99_NCE</v>
      </c>
      <c r="AM837" t="str">
        <f>IF(AND($CF837&lt;&gt;"",IFERROR(INDEX(subsample_country_map!$D:$D,MATCH($CF837,subsample_country_map!$A:$A,0)),"")&lt;&gt;""),INDEX(subsample_country_map!$D:$D,MATCH($CF837,subsample_country_map!$A:$A,0)),INDEX(lookup!$AC:$AC,MATCH($A837,lookup!$A:$A,0)))</f>
        <v>99_NCE</v>
      </c>
      <c r="AN837" t="str">
        <f>IF(AND($CF837&lt;&gt;"",IFERROR(INDEX(subsample_country_map!$E:$E,MATCH($CF837,subsample_country_map!$A:$A,0)),"")&lt;&gt;""),INDEX(subsample_country_map!$E:$E,MATCH($CF837,subsample_country_map!$A:$A,0)),INDEX(lookup!$AD:$AD,MATCH($A837,lookup!$A:$A,0)))</f>
        <v>99_NCE</v>
      </c>
      <c r="AO837" t="str">
        <f>INDEX(lookup!$Y:$Y,MATCH($A837,lookup!$A:$A,0))</f>
        <v>0_published</v>
      </c>
      <c r="AP837" t="str">
        <f>INDEX(lookup!$Z:$Z,MATCH($A837,lookup!$A:$A,0))</f>
        <v>1_VHB high</v>
      </c>
      <c r="AQ837" t="str">
        <f>INDEX(lookup!$W:$W,MATCH($A837,lookup!$A:$A,0))</f>
        <v>1_fin/acc/econ</v>
      </c>
      <c r="AS837" t="inlineStr">
        <is>
          <t>staging</t>
        </is>
      </c>
      <c r="AT837" t="inlineStr">
        <is>
          <t>good-CER</t>
        </is>
      </c>
      <c r="AU837" t="inlineStr">
        <is>
          <t>cost</t>
        </is>
      </c>
      <c r="AV837" t="inlineStr">
        <is>
          <t>-0.032</t>
        </is>
      </c>
      <c r="AW837" t="inlineStr">
        <is>
          <t>0.005</t>
        </is>
      </c>
      <c r="BA837" t="n">
        <v>21896</v>
      </c>
      <c r="BB837" t="inlineStr">
        <is>
          <t>0</t>
        </is>
      </c>
      <c r="BC837" t="inlineStr">
        <is>
          <t>OLS</t>
        </is>
      </c>
      <c r="BD837" t="inlineStr">
        <is>
          <t>other:bond level</t>
        </is>
      </c>
      <c r="BE837" t="inlineStr">
        <is>
          <t>other:Ln(Emission Intensity) median split (yearly)</t>
        </is>
      </c>
      <c r="BF837" t="inlineStr">
        <is>
          <t>Below Median Ln(Emission Intensity) Sample</t>
        </is>
      </c>
      <c r="BI837" t="inlineStr">
        <is>
          <t>Table A.6</t>
        </is>
      </c>
      <c r="BJ837" t="inlineStr">
        <is>
          <t>column 2 (Below Median Ln(Emission Intensity) Sample)</t>
        </is>
      </c>
      <c r="BK837" t="inlineStr">
        <is>
          <t>10</t>
        </is>
      </c>
      <c r="BL837" t="inlineStr">
        <is>
          <t>CEM -0.032*** (0.005)</t>
        </is>
      </c>
      <c r="BM837" t="inlineStr">
        <is>
          <t>CEM</t>
        </is>
      </c>
      <c r="BN837" t="inlineStr">
        <is>
          <t>Ln(Credit Spread)</t>
        </is>
      </c>
      <c r="BO837" t="inlineStr">
        <is>
          <t>update</t>
        </is>
      </c>
      <c r="BP837" t="inlineStr">
        <is>
          <t>Dumrose &amp; Höck (2023)</t>
        </is>
      </c>
      <c r="BQ837" t="inlineStr">
        <is>
          <t>computed</t>
        </is>
      </c>
      <c r="BT837" t="n">
        <v>0</v>
      </c>
      <c r="BU837" t="inlineStr">
        <is>
          <t>staging_Dumrose_Hoeck_2023.csv</t>
        </is>
      </c>
      <c r="BW837" t="n">
        <v>2007</v>
      </c>
      <c r="BX837" t="n">
        <v>2020</v>
      </c>
      <c r="BY83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7" t="n">
        <v>2013.5</v>
      </c>
      <c r="CA837" t="n">
        <v>0.3571428571428572</v>
      </c>
      <c r="CB837" t="n">
        <v>0</v>
      </c>
      <c r="CC837" t="n">
        <v>1</v>
      </c>
      <c r="CD837" t="n">
        <v>-0.04323766890632325</v>
      </c>
      <c r="CE837" t="n">
        <v>1</v>
      </c>
    </row>
    <row r="838">
      <c r="A838" t="inlineStr">
        <is>
          <t>Dumrose &amp; Höck (2023)</t>
        </is>
      </c>
      <c r="B838" t="n">
        <v>2143</v>
      </c>
      <c r="C838" t="n">
        <v>-0.07949204208467558</v>
      </c>
      <c r="D838" t="n">
        <v>21160</v>
      </c>
      <c r="E838">
        <f>IF(ISNUMBER($BA838),$BA838,IF(AND(ISNUMBER($D838),ISNUMBER($BW838),ISNUMBER($BX838)),$D838*($BX838-$BW838+1),""))</f>
        <v>21160.0</v>
      </c>
      <c r="H838" t="inlineStr">
        <is>
          <t>partial</t>
        </is>
      </c>
      <c r="I838" t="inlineStr">
        <is>
          <t>Regression Cofficient and Standard Error  available</t>
        </is>
      </c>
      <c r="J838">
        <f>IF($BW838&lt;&gt;"",$BW838,"")</f>
        <v>2007.0</v>
      </c>
      <c r="K838">
        <f>IF($BX838&lt;&gt;"",$BX838,"")</f>
        <v>2020.0</v>
      </c>
      <c r="L838">
        <f>IF(AND(ISNUMBER($BW838),ISNUMBER($BX838)),($BW838+$BX838)/2,"")</f>
        <v>2013.5</v>
      </c>
      <c r="M838">
        <f>IF($L838&lt;&gt;"",$L838,"")</f>
        <v>2013.5</v>
      </c>
      <c r="N838">
        <f>IF(AND(ISNUMBER($BW838),ISNUMBER($BX838)),MIN(1,MAX(0,($BX838-2016+1)/($BX838-$BW838+1))),"")</f>
        <v>0.3571428571428572</v>
      </c>
      <c r="O838">
        <f>IF(AND(ISNUMBER($BW838),ISNUMBER($BX838)),MIN(1,MAX(0,($BX838-2017+1)/($BX838-$BW838+1))),"")</f>
        <v>0.2857142857142857</v>
      </c>
      <c r="P838">
        <f>IF(AND(ISNUMBER($BW838),ISNUMBER($BX838)),MIN(1,MAX(0,($BX838-2018+1)/($BX838-$BW838+1))),"")</f>
        <v>0.2142857142857143</v>
      </c>
      <c r="Q838">
        <f>IF(AND(ISNUMBER($BW838),ISNUMBER($BX838)),MIN(1,MAX(0,($BX838-2019+1)/($BX838-$BW838+1))),"")</f>
        <v>0.1428571428571428</v>
      </c>
      <c r="R838">
        <f>IF(AND(ISNUMBER($BW838),ISNUMBER($BX838)),MIN(1,MAX(0,($BX838-2016+1)/($BX838-$BW838+1))),"")</f>
        <v>0.3571428571428572</v>
      </c>
      <c r="S838">
        <f>IF($L838&lt;&gt;"",IF($L838&gt;=2015.5,1,0),"")</f>
        <v>0.0</v>
      </c>
      <c r="T838">
        <f>IF($L838&lt;&gt;"",IF($L838&gt;=2016,1,0),"")</f>
        <v>0.0</v>
      </c>
      <c r="U838">
        <f>IF(ISNUMBER($BX838),IF($BX838&gt;=2016,1,0),"")</f>
        <v>1.0</v>
      </c>
      <c r="V838">
        <f>IF(ISNUMBER($BW838),IF($BW838&gt;=2016,1,0),"")</f>
        <v>0.0</v>
      </c>
      <c r="W838" t="str">
        <f>IF(AND(ISNUMBER($BW838),ISNUMBER($BX838)),IF($BW838&gt;=2016,"post-only",IF($BX838&lt;2016,"pre-only","mixed")),"")</f>
        <v>mixed</v>
      </c>
      <c r="X838">
        <f>IF(AND(ISNUMBER($BW838),ISNUMBER($BX838)),MIN(1,MAX(0,($BX838-2017+1)/($BX838-$BW838+1))),"")</f>
        <v>0.2857142857142857</v>
      </c>
      <c r="Y838">
        <f>IF(AND(ISNUMBER($BW838),ISNUMBER($BX838)),MIN(1,MAX(0,($BX838-2018+1)/($BX838-$BW838+1))),"")</f>
        <v>0.2142857142857143</v>
      </c>
      <c r="Z838">
        <f>IF(AND(ISNUMBER($BW838),ISNUMBER($BX838)),MIN(1,MAX(0,($BX838-2019+1)/($BX838-$BW838+1))),"")</f>
        <v>0.1428571428571428</v>
      </c>
      <c r="AA838">
        <f>IF(ISNUMBER($BX838),IF($BX838&gt;=2017,1,0),"")</f>
        <v>1.0</v>
      </c>
      <c r="AB838">
        <f>IF(ISNUMBER($BX838),IF($BX838&gt;=2018,1,0),"")</f>
        <v>1.0</v>
      </c>
      <c r="AC838">
        <f>IF(ISNUMBER($BX838),IF($BX838&gt;=2019,1,0),"")</f>
        <v>1.0</v>
      </c>
      <c r="AD838">
        <f>IF($L838&lt;&gt;"",IF($L838&gt;2013,1,0),"")</f>
        <v>1.0</v>
      </c>
      <c r="AE838">
        <f>IF($L838&lt;&gt;"",1+IF($L838&gt;2011,1,0)+IF($L838&gt;2014,1,0),"")</f>
        <v>2.0</v>
      </c>
      <c r="AF838" t="inlineStr">
        <is>
          <t>bond (yield)</t>
        </is>
      </c>
      <c r="AG838" t="inlineStr">
        <is>
          <t>performance</t>
        </is>
      </c>
      <c r="AH838" t="inlineStr">
        <is>
          <t>non-sensitive</t>
        </is>
      </c>
      <c r="AI838" t="inlineStr">
        <is>
          <t>99_NCE</t>
        </is>
      </c>
      <c r="AJ838" t="inlineStr">
        <is>
          <t>99_NCE</t>
        </is>
      </c>
      <c r="AK838" t="str">
        <f>IF(AND($CF838&lt;&gt;"",IFERROR(INDEX(subsample_country_map!$B:$B,MATCH($CF838,subsample_country_map!$A:$A,0)),"")&lt;&gt;""),INDEX(subsample_country_map!$B:$B,MATCH($CF838,subsample_country_map!$A:$A,0)),INDEX(lookup!$AA:$AA,MATCH($A838,lookup!$A:$A,0)))</f>
        <v>99_NCE</v>
      </c>
      <c r="AL838" t="str">
        <f>IF(AND($CF838&lt;&gt;"",IFERROR(INDEX(subsample_country_map!$C:$C,MATCH($CF838,subsample_country_map!$A:$A,0)),"")&lt;&gt;""),INDEX(subsample_country_map!$C:$C,MATCH($CF838,subsample_country_map!$A:$A,0)),INDEX(lookup!$AB:$AB,MATCH($A838,lookup!$A:$A,0)))</f>
        <v>99_NCE</v>
      </c>
      <c r="AM838" t="str">
        <f>IF(AND($CF838&lt;&gt;"",IFERROR(INDEX(subsample_country_map!$D:$D,MATCH($CF838,subsample_country_map!$A:$A,0)),"")&lt;&gt;""),INDEX(subsample_country_map!$D:$D,MATCH($CF838,subsample_country_map!$A:$A,0)),INDEX(lookup!$AC:$AC,MATCH($A838,lookup!$A:$A,0)))</f>
        <v>99_NCE</v>
      </c>
      <c r="AN838" t="str">
        <f>IF(AND($CF838&lt;&gt;"",IFERROR(INDEX(subsample_country_map!$E:$E,MATCH($CF838,subsample_country_map!$A:$A,0)),"")&lt;&gt;""),INDEX(subsample_country_map!$E:$E,MATCH($CF838,subsample_country_map!$A:$A,0)),INDEX(lookup!$AD:$AD,MATCH($A838,lookup!$A:$A,0)))</f>
        <v>99_NCE</v>
      </c>
      <c r="AO838" t="str">
        <f>INDEX(lookup!$Y:$Y,MATCH($A838,lookup!$A:$A,0))</f>
        <v>0_published</v>
      </c>
      <c r="AP838" t="str">
        <f>INDEX(lookup!$Z:$Z,MATCH($A838,lookup!$A:$A,0))</f>
        <v>1_VHB high</v>
      </c>
      <c r="AQ838" t="str">
        <f>INDEX(lookup!$W:$W,MATCH($A838,lookup!$A:$A,0))</f>
        <v>1_fin/acc/econ</v>
      </c>
      <c r="AS838" t="inlineStr">
        <is>
          <t>staging</t>
        </is>
      </c>
      <c r="AT838" t="inlineStr">
        <is>
          <t>good-CER</t>
        </is>
      </c>
      <c r="AU838" t="inlineStr">
        <is>
          <t>cost</t>
        </is>
      </c>
      <c r="AV838" t="inlineStr">
        <is>
          <t>-0.058</t>
        </is>
      </c>
      <c r="AW838" t="inlineStr">
        <is>
          <t>0.005</t>
        </is>
      </c>
      <c r="BA838" t="n">
        <v>21160</v>
      </c>
      <c r="BB838" t="inlineStr">
        <is>
          <t>0</t>
        </is>
      </c>
      <c r="BC838" t="inlineStr">
        <is>
          <t>OLS</t>
        </is>
      </c>
      <c r="BD838" t="inlineStr">
        <is>
          <t>other:bond level</t>
        </is>
      </c>
      <c r="BE838" t="inlineStr">
        <is>
          <t>other:Ln(Emission Intensity) median split (yearly)</t>
        </is>
      </c>
      <c r="BF838" t="inlineStr">
        <is>
          <t>Above Median Ln(Emission Intensity) Sample</t>
        </is>
      </c>
      <c r="BI838" t="inlineStr">
        <is>
          <t>Table A.6</t>
        </is>
      </c>
      <c r="BJ838" t="inlineStr">
        <is>
          <t>column 3 (Above Median Ln(Emission Intensity) Sample)</t>
        </is>
      </c>
      <c r="BK838" t="inlineStr">
        <is>
          <t>10</t>
        </is>
      </c>
      <c r="BL838" t="inlineStr">
        <is>
          <t>CEM -0.058*** (0.005)</t>
        </is>
      </c>
      <c r="BM838" t="inlineStr">
        <is>
          <t>CEM</t>
        </is>
      </c>
      <c r="BN838" t="inlineStr">
        <is>
          <t>Ln(Credit Spread)</t>
        </is>
      </c>
      <c r="BO838" t="inlineStr">
        <is>
          <t>update</t>
        </is>
      </c>
      <c r="BP838" t="inlineStr">
        <is>
          <t>Dumrose &amp; Höck (2023)</t>
        </is>
      </c>
      <c r="BQ838" t="inlineStr">
        <is>
          <t>computed</t>
        </is>
      </c>
      <c r="BT838" t="n">
        <v>0</v>
      </c>
      <c r="BU838" t="inlineStr">
        <is>
          <t>staging_Dumrose_Hoeck_2023.csv</t>
        </is>
      </c>
      <c r="BW838" t="n">
        <v>2007</v>
      </c>
      <c r="BX838" t="n">
        <v>2020</v>
      </c>
      <c r="BY838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8" t="n">
        <v>2013.5</v>
      </c>
      <c r="CA838" t="n">
        <v>0.3571428571428572</v>
      </c>
      <c r="CB838" t="n">
        <v>0</v>
      </c>
      <c r="CC838" t="n">
        <v>1</v>
      </c>
      <c r="CD838" t="n">
        <v>-0.07966011611471942</v>
      </c>
      <c r="CE838" t="n">
        <v>1</v>
      </c>
    </row>
    <row r="839">
      <c r="A839" t="inlineStr">
        <is>
          <t>Dumrose &amp; Höck (2023)</t>
        </is>
      </c>
      <c r="B839" t="n">
        <v>2144</v>
      </c>
      <c r="C839" t="n">
        <v>-0.01343842827860957</v>
      </c>
      <c r="D839" t="n">
        <v>26796</v>
      </c>
      <c r="E839">
        <f>IF(ISNUMBER($BA839),$BA839,IF(AND(ISNUMBER($D839),ISNUMBER($BW839),ISNUMBER($BX839)),$D839*($BX839-$BW839+1),""))</f>
        <v>26796.0</v>
      </c>
      <c r="H839" t="inlineStr">
        <is>
          <t>partial</t>
        </is>
      </c>
      <c r="I839" t="inlineStr">
        <is>
          <t>Regression Cofficient and Standard Error  available</t>
        </is>
      </c>
      <c r="J839">
        <f>IF($BW839&lt;&gt;"",$BW839,"")</f>
        <v>2007.0</v>
      </c>
      <c r="K839">
        <f>IF($BX839&lt;&gt;"",$BX839,"")</f>
        <v>2020.0</v>
      </c>
      <c r="L839">
        <f>IF(AND(ISNUMBER($BW839),ISNUMBER($BX839)),($BW839+$BX839)/2,"")</f>
        <v>2013.5</v>
      </c>
      <c r="M839">
        <f>IF($L839&lt;&gt;"",$L839,"")</f>
        <v>2013.5</v>
      </c>
      <c r="N839">
        <f>IF(AND(ISNUMBER($BW839),ISNUMBER($BX839)),MIN(1,MAX(0,($BX839-2016+1)/($BX839-$BW839+1))),"")</f>
        <v>0.3571428571428572</v>
      </c>
      <c r="O839">
        <f>IF(AND(ISNUMBER($BW839),ISNUMBER($BX839)),MIN(1,MAX(0,($BX839-2017+1)/($BX839-$BW839+1))),"")</f>
        <v>0.2857142857142857</v>
      </c>
      <c r="P839">
        <f>IF(AND(ISNUMBER($BW839),ISNUMBER($BX839)),MIN(1,MAX(0,($BX839-2018+1)/($BX839-$BW839+1))),"")</f>
        <v>0.2142857142857143</v>
      </c>
      <c r="Q839">
        <f>IF(AND(ISNUMBER($BW839),ISNUMBER($BX839)),MIN(1,MAX(0,($BX839-2019+1)/($BX839-$BW839+1))),"")</f>
        <v>0.1428571428571428</v>
      </c>
      <c r="R839">
        <f>IF(AND(ISNUMBER($BW839),ISNUMBER($BX839)),MIN(1,MAX(0,($BX839-2016+1)/($BX839-$BW839+1))),"")</f>
        <v>0.3571428571428572</v>
      </c>
      <c r="S839">
        <f>IF($L839&lt;&gt;"",IF($L839&gt;=2015.5,1,0),"")</f>
        <v>0.0</v>
      </c>
      <c r="T839">
        <f>IF($L839&lt;&gt;"",IF($L839&gt;=2016,1,0),"")</f>
        <v>0.0</v>
      </c>
      <c r="U839">
        <f>IF(ISNUMBER($BX839),IF($BX839&gt;=2016,1,0),"")</f>
        <v>1.0</v>
      </c>
      <c r="V839">
        <f>IF(ISNUMBER($BW839),IF($BW839&gt;=2016,1,0),"")</f>
        <v>0.0</v>
      </c>
      <c r="W839" t="str">
        <f>IF(AND(ISNUMBER($BW839),ISNUMBER($BX839)),IF($BW839&gt;=2016,"post-only",IF($BX839&lt;2016,"pre-only","mixed")),"")</f>
        <v>mixed</v>
      </c>
      <c r="X839">
        <f>IF(AND(ISNUMBER($BW839),ISNUMBER($BX839)),MIN(1,MAX(0,($BX839-2017+1)/($BX839-$BW839+1))),"")</f>
        <v>0.2857142857142857</v>
      </c>
      <c r="Y839">
        <f>IF(AND(ISNUMBER($BW839),ISNUMBER($BX839)),MIN(1,MAX(0,($BX839-2018+1)/($BX839-$BW839+1))),"")</f>
        <v>0.2142857142857143</v>
      </c>
      <c r="Z839">
        <f>IF(AND(ISNUMBER($BW839),ISNUMBER($BX839)),MIN(1,MAX(0,($BX839-2019+1)/($BX839-$BW839+1))),"")</f>
        <v>0.1428571428571428</v>
      </c>
      <c r="AA839">
        <f>IF(ISNUMBER($BX839),IF($BX839&gt;=2017,1,0),"")</f>
        <v>1.0</v>
      </c>
      <c r="AB839">
        <f>IF(ISNUMBER($BX839),IF($BX839&gt;=2018,1,0),"")</f>
        <v>1.0</v>
      </c>
      <c r="AC839">
        <f>IF(ISNUMBER($BX839),IF($BX839&gt;=2019,1,0),"")</f>
        <v>1.0</v>
      </c>
      <c r="AD839">
        <f>IF($L839&lt;&gt;"",IF($L839&gt;2013,1,0),"")</f>
        <v>1.0</v>
      </c>
      <c r="AE839">
        <f>IF($L839&lt;&gt;"",1+IF($L839&gt;2011,1,0)+IF($L839&gt;2014,1,0),"")</f>
        <v>2.0</v>
      </c>
      <c r="AF839" t="inlineStr">
        <is>
          <t>bond (yield)</t>
        </is>
      </c>
      <c r="AG839" t="inlineStr">
        <is>
          <t>performance</t>
        </is>
      </c>
      <c r="AH839" t="inlineStr">
        <is>
          <t>non-sensitive</t>
        </is>
      </c>
      <c r="AI839" t="inlineStr">
        <is>
          <t>99_NCE</t>
        </is>
      </c>
      <c r="AJ839" t="inlineStr">
        <is>
          <t>99_NCE</t>
        </is>
      </c>
      <c r="AK839" t="str">
        <f>IF(AND($CF839&lt;&gt;"",IFERROR(INDEX(subsample_country_map!$B:$B,MATCH($CF839,subsample_country_map!$A:$A,0)),"")&lt;&gt;""),INDEX(subsample_country_map!$B:$B,MATCH($CF839,subsample_country_map!$A:$A,0)),INDEX(lookup!$AA:$AA,MATCH($A839,lookup!$A:$A,0)))</f>
        <v>99_NCE</v>
      </c>
      <c r="AL839" t="str">
        <f>IF(AND($CF839&lt;&gt;"",IFERROR(INDEX(subsample_country_map!$C:$C,MATCH($CF839,subsample_country_map!$A:$A,0)),"")&lt;&gt;""),INDEX(subsample_country_map!$C:$C,MATCH($CF839,subsample_country_map!$A:$A,0)),INDEX(lookup!$AB:$AB,MATCH($A839,lookup!$A:$A,0)))</f>
        <v>99_NCE</v>
      </c>
      <c r="AM839" t="str">
        <f>IF(AND($CF839&lt;&gt;"",IFERROR(INDEX(subsample_country_map!$D:$D,MATCH($CF839,subsample_country_map!$A:$A,0)),"")&lt;&gt;""),INDEX(subsample_country_map!$D:$D,MATCH($CF839,subsample_country_map!$A:$A,0)),INDEX(lookup!$AC:$AC,MATCH($A839,lookup!$A:$A,0)))</f>
        <v>99_NCE</v>
      </c>
      <c r="AN839" t="str">
        <f>IF(AND($CF839&lt;&gt;"",IFERROR(INDEX(subsample_country_map!$E:$E,MATCH($CF839,subsample_country_map!$A:$A,0)),"")&lt;&gt;""),INDEX(subsample_country_map!$E:$E,MATCH($CF839,subsample_country_map!$A:$A,0)),INDEX(lookup!$AD:$AD,MATCH($A839,lookup!$A:$A,0)))</f>
        <v>99_NCE</v>
      </c>
      <c r="AO839" t="str">
        <f>INDEX(lookup!$Y:$Y,MATCH($A839,lookup!$A:$A,0))</f>
        <v>0_published</v>
      </c>
      <c r="AP839" t="str">
        <f>INDEX(lookup!$Z:$Z,MATCH($A839,lookup!$A:$A,0))</f>
        <v>1_VHB high</v>
      </c>
      <c r="AQ839" t="str">
        <f>INDEX(lookup!$W:$W,MATCH($A839,lookup!$A:$A,0))</f>
        <v>1_fin/acc/econ</v>
      </c>
      <c r="AS839" t="inlineStr">
        <is>
          <t>staging</t>
        </is>
      </c>
      <c r="AT839" t="inlineStr">
        <is>
          <t>good-CER</t>
        </is>
      </c>
      <c r="AU839" t="inlineStr">
        <is>
          <t>cost</t>
        </is>
      </c>
      <c r="AV839" t="inlineStr">
        <is>
          <t>-0.011</t>
        </is>
      </c>
      <c r="AW839" t="inlineStr">
        <is>
          <t>0.005</t>
        </is>
      </c>
      <c r="BA839" t="n">
        <v>26796</v>
      </c>
      <c r="BB839" t="inlineStr">
        <is>
          <t>0</t>
        </is>
      </c>
      <c r="BC839" t="inlineStr">
        <is>
          <t>OLS</t>
        </is>
      </c>
      <c r="BD839" t="inlineStr">
        <is>
          <t>other:bond level</t>
        </is>
      </c>
      <c r="BE839" t="inlineStr">
        <is>
          <t>none</t>
        </is>
      </c>
      <c r="BI839" t="inlineStr">
        <is>
          <t>Table A.6</t>
        </is>
      </c>
      <c r="BJ839" t="inlineStr">
        <is>
          <t>column 4 (Ln(Emission Intensity) &amp; CEM Sample)</t>
        </is>
      </c>
      <c r="BK839" t="inlineStr">
        <is>
          <t>10</t>
        </is>
      </c>
      <c r="BL839" t="inlineStr">
        <is>
          <t>CEM -0.011** (0.005)</t>
        </is>
      </c>
      <c r="BM839" t="inlineStr">
        <is>
          <t>CEM</t>
        </is>
      </c>
      <c r="BN839" t="inlineStr">
        <is>
          <t>Ln(Credit Spread)</t>
        </is>
      </c>
      <c r="BO839" t="inlineStr">
        <is>
          <t>update</t>
        </is>
      </c>
      <c r="BP839" t="inlineStr">
        <is>
          <t>Dumrose &amp; Höck (2023)</t>
        </is>
      </c>
      <c r="BQ839" t="inlineStr">
        <is>
          <t>computed</t>
        </is>
      </c>
      <c r="BT839" t="n">
        <v>0</v>
      </c>
      <c r="BU839" t="inlineStr">
        <is>
          <t>staging_Dumrose_Hoeck_2023.csv</t>
        </is>
      </c>
      <c r="BW839" t="n">
        <v>2007</v>
      </c>
      <c r="BX839" t="n">
        <v>2020</v>
      </c>
      <c r="BY83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39" t="n">
        <v>2013.5</v>
      </c>
      <c r="CA839" t="n">
        <v>0.3571428571428572</v>
      </c>
      <c r="CB839" t="n">
        <v>0</v>
      </c>
      <c r="CC839" t="n">
        <v>1</v>
      </c>
      <c r="CD839" t="n">
        <v>-0.01343923732093051</v>
      </c>
      <c r="CE839" t="n">
        <v>1</v>
      </c>
    </row>
    <row r="840">
      <c r="A840" t="inlineStr">
        <is>
          <t>Dumrose &amp; Höck (2023)</t>
        </is>
      </c>
      <c r="B840" t="n">
        <v>2145</v>
      </c>
      <c r="C840" t="n">
        <v>-0.04477763487654141</v>
      </c>
      <c r="D840" t="n">
        <v>13287</v>
      </c>
      <c r="E840">
        <f>IF(ISNUMBER($BA840),$BA840,IF(AND(ISNUMBER($D840),ISNUMBER($BW840),ISNUMBER($BX840)),$D840*($BX840-$BW840+1),""))</f>
        <v>13287.0</v>
      </c>
      <c r="H840" t="inlineStr">
        <is>
          <t>partial</t>
        </is>
      </c>
      <c r="I840" t="inlineStr">
        <is>
          <t>Regression Cofficient and Standard Error  available</t>
        </is>
      </c>
      <c r="J840">
        <f>IF($BW840&lt;&gt;"",$BW840,"")</f>
        <v>2007.0</v>
      </c>
      <c r="K840">
        <f>IF($BX840&lt;&gt;"",$BX840,"")</f>
        <v>2020.0</v>
      </c>
      <c r="L840">
        <f>IF(AND(ISNUMBER($BW840),ISNUMBER($BX840)),($BW840+$BX840)/2,"")</f>
        <v>2013.5</v>
      </c>
      <c r="M840">
        <f>IF($L840&lt;&gt;"",$L840,"")</f>
        <v>2013.5</v>
      </c>
      <c r="N840">
        <f>IF(AND(ISNUMBER($BW840),ISNUMBER($BX840)),MIN(1,MAX(0,($BX840-2016+1)/($BX840-$BW840+1))),"")</f>
        <v>0.3571428571428572</v>
      </c>
      <c r="O840">
        <f>IF(AND(ISNUMBER($BW840),ISNUMBER($BX840)),MIN(1,MAX(0,($BX840-2017+1)/($BX840-$BW840+1))),"")</f>
        <v>0.2857142857142857</v>
      </c>
      <c r="P840">
        <f>IF(AND(ISNUMBER($BW840),ISNUMBER($BX840)),MIN(1,MAX(0,($BX840-2018+1)/($BX840-$BW840+1))),"")</f>
        <v>0.2142857142857143</v>
      </c>
      <c r="Q840">
        <f>IF(AND(ISNUMBER($BW840),ISNUMBER($BX840)),MIN(1,MAX(0,($BX840-2019+1)/($BX840-$BW840+1))),"")</f>
        <v>0.1428571428571428</v>
      </c>
      <c r="R840">
        <f>IF(AND(ISNUMBER($BW840),ISNUMBER($BX840)),MIN(1,MAX(0,($BX840-2016+1)/($BX840-$BW840+1))),"")</f>
        <v>0.3571428571428572</v>
      </c>
      <c r="S840">
        <f>IF($L840&lt;&gt;"",IF($L840&gt;=2015.5,1,0),"")</f>
        <v>0.0</v>
      </c>
      <c r="T840">
        <f>IF($L840&lt;&gt;"",IF($L840&gt;=2016,1,0),"")</f>
        <v>0.0</v>
      </c>
      <c r="U840">
        <f>IF(ISNUMBER($BX840),IF($BX840&gt;=2016,1,0),"")</f>
        <v>1.0</v>
      </c>
      <c r="V840">
        <f>IF(ISNUMBER($BW840),IF($BW840&gt;=2016,1,0),"")</f>
        <v>0.0</v>
      </c>
      <c r="W840" t="str">
        <f>IF(AND(ISNUMBER($BW840),ISNUMBER($BX840)),IF($BW840&gt;=2016,"post-only",IF($BX840&lt;2016,"pre-only","mixed")),"")</f>
        <v>mixed</v>
      </c>
      <c r="X840">
        <f>IF(AND(ISNUMBER($BW840),ISNUMBER($BX840)),MIN(1,MAX(0,($BX840-2017+1)/($BX840-$BW840+1))),"")</f>
        <v>0.2857142857142857</v>
      </c>
      <c r="Y840">
        <f>IF(AND(ISNUMBER($BW840),ISNUMBER($BX840)),MIN(1,MAX(0,($BX840-2018+1)/($BX840-$BW840+1))),"")</f>
        <v>0.2142857142857143</v>
      </c>
      <c r="Z840">
        <f>IF(AND(ISNUMBER($BW840),ISNUMBER($BX840)),MIN(1,MAX(0,($BX840-2019+1)/($BX840-$BW840+1))),"")</f>
        <v>0.1428571428571428</v>
      </c>
      <c r="AA840">
        <f>IF(ISNUMBER($BX840),IF($BX840&gt;=2017,1,0),"")</f>
        <v>1.0</v>
      </c>
      <c r="AB840">
        <f>IF(ISNUMBER($BX840),IF($BX840&gt;=2018,1,0),"")</f>
        <v>1.0</v>
      </c>
      <c r="AC840">
        <f>IF(ISNUMBER($BX840),IF($BX840&gt;=2019,1,0),"")</f>
        <v>1.0</v>
      </c>
      <c r="AD840">
        <f>IF($L840&lt;&gt;"",IF($L840&gt;2013,1,0),"")</f>
        <v>1.0</v>
      </c>
      <c r="AE840">
        <f>IF($L840&lt;&gt;"",1+IF($L840&gt;2011,1,0)+IF($L840&gt;2014,1,0),"")</f>
        <v>2.0</v>
      </c>
      <c r="AF840" t="inlineStr">
        <is>
          <t>bond (yield)</t>
        </is>
      </c>
      <c r="AG840" t="inlineStr">
        <is>
          <t>performance</t>
        </is>
      </c>
      <c r="AH840" t="inlineStr">
        <is>
          <t>non-sensitive</t>
        </is>
      </c>
      <c r="AI840" t="inlineStr">
        <is>
          <t>99_NCE</t>
        </is>
      </c>
      <c r="AJ840" t="inlineStr">
        <is>
          <t>99_NCE</t>
        </is>
      </c>
      <c r="AK840" t="str">
        <f>IF(AND($CF840&lt;&gt;"",IFERROR(INDEX(subsample_country_map!$B:$B,MATCH($CF840,subsample_country_map!$A:$A,0)),"")&lt;&gt;""),INDEX(subsample_country_map!$B:$B,MATCH($CF840,subsample_country_map!$A:$A,0)),INDEX(lookup!$AA:$AA,MATCH($A840,lookup!$A:$A,0)))</f>
        <v>99_NCE</v>
      </c>
      <c r="AL840" t="str">
        <f>IF(AND($CF840&lt;&gt;"",IFERROR(INDEX(subsample_country_map!$C:$C,MATCH($CF840,subsample_country_map!$A:$A,0)),"")&lt;&gt;""),INDEX(subsample_country_map!$C:$C,MATCH($CF840,subsample_country_map!$A:$A,0)),INDEX(lookup!$AB:$AB,MATCH($A840,lookup!$A:$A,0)))</f>
        <v>99_NCE</v>
      </c>
      <c r="AM840" t="str">
        <f>IF(AND($CF840&lt;&gt;"",IFERROR(INDEX(subsample_country_map!$D:$D,MATCH($CF840,subsample_country_map!$A:$A,0)),"")&lt;&gt;""),INDEX(subsample_country_map!$D:$D,MATCH($CF840,subsample_country_map!$A:$A,0)),INDEX(lookup!$AC:$AC,MATCH($A840,lookup!$A:$A,0)))</f>
        <v>99_NCE</v>
      </c>
      <c r="AN840" t="str">
        <f>IF(AND($CF840&lt;&gt;"",IFERROR(INDEX(subsample_country_map!$E:$E,MATCH($CF840,subsample_country_map!$A:$A,0)),"")&lt;&gt;""),INDEX(subsample_country_map!$E:$E,MATCH($CF840,subsample_country_map!$A:$A,0)),INDEX(lookup!$AD:$AD,MATCH($A840,lookup!$A:$A,0)))</f>
        <v>99_NCE</v>
      </c>
      <c r="AO840" t="str">
        <f>INDEX(lookup!$Y:$Y,MATCH($A840,lookup!$A:$A,0))</f>
        <v>0_published</v>
      </c>
      <c r="AP840" t="str">
        <f>INDEX(lookup!$Z:$Z,MATCH($A840,lookup!$A:$A,0))</f>
        <v>1_VHB high</v>
      </c>
      <c r="AQ840" t="str">
        <f>INDEX(lookup!$W:$W,MATCH($A840,lookup!$A:$A,0))</f>
        <v>1_fin/acc/econ</v>
      </c>
      <c r="AS840" t="inlineStr">
        <is>
          <t>staging</t>
        </is>
      </c>
      <c r="AT840" t="inlineStr">
        <is>
          <t>bad-CER</t>
        </is>
      </c>
      <c r="AU840" t="inlineStr">
        <is>
          <t>cost</t>
        </is>
      </c>
      <c r="AV840" t="inlineStr">
        <is>
          <t>0.031</t>
        </is>
      </c>
      <c r="AW840" t="inlineStr">
        <is>
          <t>0.006</t>
        </is>
      </c>
      <c r="BA840" t="n">
        <v>13287</v>
      </c>
      <c r="BB840" t="inlineStr">
        <is>
          <t>0</t>
        </is>
      </c>
      <c r="BC840" t="inlineStr">
        <is>
          <t>OLS</t>
        </is>
      </c>
      <c r="BD840" t="inlineStr">
        <is>
          <t>other:bond level</t>
        </is>
      </c>
      <c r="BE840" t="inlineStr">
        <is>
          <t>other:CCPI National Policy Score median split (yearly)</t>
        </is>
      </c>
      <c r="BF840" t="inlineStr">
        <is>
          <t>Below Median National Climate Policy Score within Ln(Emission Intensity) &amp; CEM Sample</t>
        </is>
      </c>
      <c r="BI840" t="inlineStr">
        <is>
          <t>Table A.7</t>
        </is>
      </c>
      <c r="BJ840" t="inlineStr">
        <is>
          <t>column 1 (Below Median National Climate Policy Score within Ln(Emission Intensity) &amp; CEM Sample)</t>
        </is>
      </c>
      <c r="BK840" t="inlineStr">
        <is>
          <t>11</t>
        </is>
      </c>
      <c r="BL840" t="inlineStr">
        <is>
          <t>Ln(Emission Intensity) 0.031*** (0.006)</t>
        </is>
      </c>
      <c r="BM840" t="inlineStr">
        <is>
          <t>Ln(Emission Intensity)</t>
        </is>
      </c>
      <c r="BN840" t="inlineStr">
        <is>
          <t>Ln(Credit Spread)</t>
        </is>
      </c>
      <c r="BO840" t="inlineStr">
        <is>
          <t>update</t>
        </is>
      </c>
      <c r="BP840" t="inlineStr">
        <is>
          <t>Dumrose &amp; Höck (2023)</t>
        </is>
      </c>
      <c r="BQ840" t="inlineStr">
        <is>
          <t>computed</t>
        </is>
      </c>
      <c r="BT840" t="n">
        <v>0</v>
      </c>
      <c r="BU840" t="inlineStr">
        <is>
          <t>staging_Dumrose_Hoeck_2023.csv</t>
        </is>
      </c>
      <c r="BW840" t="n">
        <v>2007</v>
      </c>
      <c r="BX840" t="n">
        <v>2020</v>
      </c>
      <c r="BY840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0" t="n">
        <v>2013.5</v>
      </c>
      <c r="CA840" t="n">
        <v>0.3571428571428572</v>
      </c>
      <c r="CB840" t="n">
        <v>0</v>
      </c>
      <c r="CC840" t="n">
        <v>1</v>
      </c>
      <c r="CD840" t="n">
        <v>-0.04480759786298128</v>
      </c>
      <c r="CE840" t="n">
        <v>1</v>
      </c>
    </row>
    <row r="841">
      <c r="A841" t="inlineStr">
        <is>
          <t>Dumrose &amp; Höck (2023)</t>
        </is>
      </c>
      <c r="B841" t="n">
        <v>2146</v>
      </c>
      <c r="C841" t="n">
        <v>-0.04117292485501345</v>
      </c>
      <c r="D841" t="n">
        <v>13287</v>
      </c>
      <c r="E841">
        <f>IF(ISNUMBER($BA841),$BA841,IF(AND(ISNUMBER($D841),ISNUMBER($BW841),ISNUMBER($BX841)),$D841*($BX841-$BW841+1),""))</f>
        <v>13287.0</v>
      </c>
      <c r="H841" t="inlineStr">
        <is>
          <t>partial</t>
        </is>
      </c>
      <c r="I841" t="inlineStr">
        <is>
          <t>Regression Cofficient and Standard Error  available</t>
        </is>
      </c>
      <c r="J841">
        <f>IF($BW841&lt;&gt;"",$BW841,"")</f>
        <v>2007.0</v>
      </c>
      <c r="K841">
        <f>IF($BX841&lt;&gt;"",$BX841,"")</f>
        <v>2020.0</v>
      </c>
      <c r="L841">
        <f>IF(AND(ISNUMBER($BW841),ISNUMBER($BX841)),($BW841+$BX841)/2,"")</f>
        <v>2013.5</v>
      </c>
      <c r="M841">
        <f>IF($L841&lt;&gt;"",$L841,"")</f>
        <v>2013.5</v>
      </c>
      <c r="N841">
        <f>IF(AND(ISNUMBER($BW841),ISNUMBER($BX841)),MIN(1,MAX(0,($BX841-2016+1)/($BX841-$BW841+1))),"")</f>
        <v>0.3571428571428572</v>
      </c>
      <c r="O841">
        <f>IF(AND(ISNUMBER($BW841),ISNUMBER($BX841)),MIN(1,MAX(0,($BX841-2017+1)/($BX841-$BW841+1))),"")</f>
        <v>0.2857142857142857</v>
      </c>
      <c r="P841">
        <f>IF(AND(ISNUMBER($BW841),ISNUMBER($BX841)),MIN(1,MAX(0,($BX841-2018+1)/($BX841-$BW841+1))),"")</f>
        <v>0.2142857142857143</v>
      </c>
      <c r="Q841">
        <f>IF(AND(ISNUMBER($BW841),ISNUMBER($BX841)),MIN(1,MAX(0,($BX841-2019+1)/($BX841-$BW841+1))),"")</f>
        <v>0.1428571428571428</v>
      </c>
      <c r="R841">
        <f>IF(AND(ISNUMBER($BW841),ISNUMBER($BX841)),MIN(1,MAX(0,($BX841-2016+1)/($BX841-$BW841+1))),"")</f>
        <v>0.3571428571428572</v>
      </c>
      <c r="S841">
        <f>IF($L841&lt;&gt;"",IF($L841&gt;=2015.5,1,0),"")</f>
        <v>0.0</v>
      </c>
      <c r="T841">
        <f>IF($L841&lt;&gt;"",IF($L841&gt;=2016,1,0),"")</f>
        <v>0.0</v>
      </c>
      <c r="U841">
        <f>IF(ISNUMBER($BX841),IF($BX841&gt;=2016,1,0),"")</f>
        <v>1.0</v>
      </c>
      <c r="V841">
        <f>IF(ISNUMBER($BW841),IF($BW841&gt;=2016,1,0),"")</f>
        <v>0.0</v>
      </c>
      <c r="W841" t="str">
        <f>IF(AND(ISNUMBER($BW841),ISNUMBER($BX841)),IF($BW841&gt;=2016,"post-only",IF($BX841&lt;2016,"pre-only","mixed")),"")</f>
        <v>mixed</v>
      </c>
      <c r="X841">
        <f>IF(AND(ISNUMBER($BW841),ISNUMBER($BX841)),MIN(1,MAX(0,($BX841-2017+1)/($BX841-$BW841+1))),"")</f>
        <v>0.2857142857142857</v>
      </c>
      <c r="Y841">
        <f>IF(AND(ISNUMBER($BW841),ISNUMBER($BX841)),MIN(1,MAX(0,($BX841-2018+1)/($BX841-$BW841+1))),"")</f>
        <v>0.2142857142857143</v>
      </c>
      <c r="Z841">
        <f>IF(AND(ISNUMBER($BW841),ISNUMBER($BX841)),MIN(1,MAX(0,($BX841-2019+1)/($BX841-$BW841+1))),"")</f>
        <v>0.1428571428571428</v>
      </c>
      <c r="AA841">
        <f>IF(ISNUMBER($BX841),IF($BX841&gt;=2017,1,0),"")</f>
        <v>1.0</v>
      </c>
      <c r="AB841">
        <f>IF(ISNUMBER($BX841),IF($BX841&gt;=2018,1,0),"")</f>
        <v>1.0</v>
      </c>
      <c r="AC841">
        <f>IF(ISNUMBER($BX841),IF($BX841&gt;=2019,1,0),"")</f>
        <v>1.0</v>
      </c>
      <c r="AD841">
        <f>IF($L841&lt;&gt;"",IF($L841&gt;2013,1,0),"")</f>
        <v>1.0</v>
      </c>
      <c r="AE841">
        <f>IF($L841&lt;&gt;"",1+IF($L841&gt;2011,1,0)+IF($L841&gt;2014,1,0),"")</f>
        <v>2.0</v>
      </c>
      <c r="AF841" t="inlineStr">
        <is>
          <t>bond (yield)</t>
        </is>
      </c>
      <c r="AG841" t="inlineStr">
        <is>
          <t>performance</t>
        </is>
      </c>
      <c r="AH841" t="inlineStr">
        <is>
          <t>non-sensitive</t>
        </is>
      </c>
      <c r="AI841" t="inlineStr">
        <is>
          <t>99_NCE</t>
        </is>
      </c>
      <c r="AJ841" t="inlineStr">
        <is>
          <t>99_NCE</t>
        </is>
      </c>
      <c r="AK841" t="str">
        <f>IF(AND($CF841&lt;&gt;"",IFERROR(INDEX(subsample_country_map!$B:$B,MATCH($CF841,subsample_country_map!$A:$A,0)),"")&lt;&gt;""),INDEX(subsample_country_map!$B:$B,MATCH($CF841,subsample_country_map!$A:$A,0)),INDEX(lookup!$AA:$AA,MATCH($A841,lookup!$A:$A,0)))</f>
        <v>99_NCE</v>
      </c>
      <c r="AL841" t="str">
        <f>IF(AND($CF841&lt;&gt;"",IFERROR(INDEX(subsample_country_map!$C:$C,MATCH($CF841,subsample_country_map!$A:$A,0)),"")&lt;&gt;""),INDEX(subsample_country_map!$C:$C,MATCH($CF841,subsample_country_map!$A:$A,0)),INDEX(lookup!$AB:$AB,MATCH($A841,lookup!$A:$A,0)))</f>
        <v>99_NCE</v>
      </c>
      <c r="AM841" t="str">
        <f>IF(AND($CF841&lt;&gt;"",IFERROR(INDEX(subsample_country_map!$D:$D,MATCH($CF841,subsample_country_map!$A:$A,0)),"")&lt;&gt;""),INDEX(subsample_country_map!$D:$D,MATCH($CF841,subsample_country_map!$A:$A,0)),INDEX(lookup!$AC:$AC,MATCH($A841,lookup!$A:$A,0)))</f>
        <v>99_NCE</v>
      </c>
      <c r="AN841" t="str">
        <f>IF(AND($CF841&lt;&gt;"",IFERROR(INDEX(subsample_country_map!$E:$E,MATCH($CF841,subsample_country_map!$A:$A,0)),"")&lt;&gt;""),INDEX(subsample_country_map!$E:$E,MATCH($CF841,subsample_country_map!$A:$A,0)),INDEX(lookup!$AD:$AD,MATCH($A841,lookup!$A:$A,0)))</f>
        <v>99_NCE</v>
      </c>
      <c r="AO841" t="str">
        <f>INDEX(lookup!$Y:$Y,MATCH($A841,lookup!$A:$A,0))</f>
        <v>0_published</v>
      </c>
      <c r="AP841" t="str">
        <f>INDEX(lookup!$Z:$Z,MATCH($A841,lookup!$A:$A,0))</f>
        <v>1_VHB high</v>
      </c>
      <c r="AQ841" t="str">
        <f>INDEX(lookup!$W:$W,MATCH($A841,lookup!$A:$A,0))</f>
        <v>1_fin/acc/econ</v>
      </c>
      <c r="AS841" t="inlineStr">
        <is>
          <t>staging</t>
        </is>
      </c>
      <c r="AT841" t="inlineStr">
        <is>
          <t>good-CER</t>
        </is>
      </c>
      <c r="AU841" t="inlineStr">
        <is>
          <t>cost</t>
        </is>
      </c>
      <c r="AV841" t="inlineStr">
        <is>
          <t>-0.019</t>
        </is>
      </c>
      <c r="AW841" t="inlineStr">
        <is>
          <t>0.004</t>
        </is>
      </c>
      <c r="BA841" t="n">
        <v>13287</v>
      </c>
      <c r="BB841" t="inlineStr">
        <is>
          <t>0</t>
        </is>
      </c>
      <c r="BC841" t="inlineStr">
        <is>
          <t>OLS</t>
        </is>
      </c>
      <c r="BD841" t="inlineStr">
        <is>
          <t>other:bond level</t>
        </is>
      </c>
      <c r="BE841" t="inlineStr">
        <is>
          <t>other:CCPI National Policy Score median split (yearly)</t>
        </is>
      </c>
      <c r="BF841" t="inlineStr">
        <is>
          <t>Below Median National Climate Policy Score within Ln(Emission Intensity) &amp; CEM Sample</t>
        </is>
      </c>
      <c r="BI841" t="inlineStr">
        <is>
          <t>Table A.7</t>
        </is>
      </c>
      <c r="BJ841" t="inlineStr">
        <is>
          <t>column 1 (Below Median National Climate Policy Score within Ln(Emission Intensity) &amp; CEM Sample)</t>
        </is>
      </c>
      <c r="BK841" t="inlineStr">
        <is>
          <t>11</t>
        </is>
      </c>
      <c r="BL841" t="inlineStr">
        <is>
          <t>CEM -0.019*** (0.004)</t>
        </is>
      </c>
      <c r="BM841" t="inlineStr">
        <is>
          <t>CEM</t>
        </is>
      </c>
      <c r="BN841" t="inlineStr">
        <is>
          <t>Ln(Credit Spread)</t>
        </is>
      </c>
      <c r="BO841" t="inlineStr">
        <is>
          <t>update</t>
        </is>
      </c>
      <c r="BP841" t="inlineStr">
        <is>
          <t>Dumrose &amp; Höck (2023)</t>
        </is>
      </c>
      <c r="BQ841" t="inlineStr">
        <is>
          <t>computed</t>
        </is>
      </c>
      <c r="BT841" t="n">
        <v>0</v>
      </c>
      <c r="BU841" t="inlineStr">
        <is>
          <t>staging_Dumrose_Hoeck_2023.csv</t>
        </is>
      </c>
      <c r="BW841" t="n">
        <v>2007</v>
      </c>
      <c r="BX841" t="n">
        <v>2020</v>
      </c>
      <c r="BY841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1" t="n">
        <v>2013.5</v>
      </c>
      <c r="CA841" t="n">
        <v>0.3571428571428572</v>
      </c>
      <c r="CB841" t="n">
        <v>0</v>
      </c>
      <c r="CC841" t="n">
        <v>1</v>
      </c>
      <c r="CD841" t="n">
        <v>-0.04119621412882385</v>
      </c>
      <c r="CE841" t="n">
        <v>1</v>
      </c>
    </row>
    <row r="842">
      <c r="A842" t="inlineStr">
        <is>
          <t>Dumrose &amp; Höck (2023)</t>
        </is>
      </c>
      <c r="B842" t="n">
        <v>2147</v>
      </c>
      <c r="C842" t="n">
        <v>-0.04297906054508018</v>
      </c>
      <c r="D842" t="n">
        <v>13509</v>
      </c>
      <c r="E842">
        <f>IF(ISNUMBER($BA842),$BA842,IF(AND(ISNUMBER($D842),ISNUMBER($BW842),ISNUMBER($BX842)),$D842*($BX842-$BW842+1),""))</f>
        <v>13509.0</v>
      </c>
      <c r="H842" t="inlineStr">
        <is>
          <t>partial</t>
        </is>
      </c>
      <c r="I842" t="inlineStr">
        <is>
          <t>Regression Cofficient and Standard Error  available</t>
        </is>
      </c>
      <c r="J842">
        <f>IF($BW842&lt;&gt;"",$BW842,"")</f>
        <v>2007.0</v>
      </c>
      <c r="K842">
        <f>IF($BX842&lt;&gt;"",$BX842,"")</f>
        <v>2020.0</v>
      </c>
      <c r="L842">
        <f>IF(AND(ISNUMBER($BW842),ISNUMBER($BX842)),($BW842+$BX842)/2,"")</f>
        <v>2013.5</v>
      </c>
      <c r="M842">
        <f>IF($L842&lt;&gt;"",$L842,"")</f>
        <v>2013.5</v>
      </c>
      <c r="N842">
        <f>IF(AND(ISNUMBER($BW842),ISNUMBER($BX842)),MIN(1,MAX(0,($BX842-2016+1)/($BX842-$BW842+1))),"")</f>
        <v>0.3571428571428572</v>
      </c>
      <c r="O842">
        <f>IF(AND(ISNUMBER($BW842),ISNUMBER($BX842)),MIN(1,MAX(0,($BX842-2017+1)/($BX842-$BW842+1))),"")</f>
        <v>0.2857142857142857</v>
      </c>
      <c r="P842">
        <f>IF(AND(ISNUMBER($BW842),ISNUMBER($BX842)),MIN(1,MAX(0,($BX842-2018+1)/($BX842-$BW842+1))),"")</f>
        <v>0.2142857142857143</v>
      </c>
      <c r="Q842">
        <f>IF(AND(ISNUMBER($BW842),ISNUMBER($BX842)),MIN(1,MAX(0,($BX842-2019+1)/($BX842-$BW842+1))),"")</f>
        <v>0.1428571428571428</v>
      </c>
      <c r="R842">
        <f>IF(AND(ISNUMBER($BW842),ISNUMBER($BX842)),MIN(1,MAX(0,($BX842-2016+1)/($BX842-$BW842+1))),"")</f>
        <v>0.3571428571428572</v>
      </c>
      <c r="S842">
        <f>IF($L842&lt;&gt;"",IF($L842&gt;=2015.5,1,0),"")</f>
        <v>0.0</v>
      </c>
      <c r="T842">
        <f>IF($L842&lt;&gt;"",IF($L842&gt;=2016,1,0),"")</f>
        <v>0.0</v>
      </c>
      <c r="U842">
        <f>IF(ISNUMBER($BX842),IF($BX842&gt;=2016,1,0),"")</f>
        <v>1.0</v>
      </c>
      <c r="V842">
        <f>IF(ISNUMBER($BW842),IF($BW842&gt;=2016,1,0),"")</f>
        <v>0.0</v>
      </c>
      <c r="W842" t="str">
        <f>IF(AND(ISNUMBER($BW842),ISNUMBER($BX842)),IF($BW842&gt;=2016,"post-only",IF($BX842&lt;2016,"pre-only","mixed")),"")</f>
        <v>mixed</v>
      </c>
      <c r="X842">
        <f>IF(AND(ISNUMBER($BW842),ISNUMBER($BX842)),MIN(1,MAX(0,($BX842-2017+1)/($BX842-$BW842+1))),"")</f>
        <v>0.2857142857142857</v>
      </c>
      <c r="Y842">
        <f>IF(AND(ISNUMBER($BW842),ISNUMBER($BX842)),MIN(1,MAX(0,($BX842-2018+1)/($BX842-$BW842+1))),"")</f>
        <v>0.2142857142857143</v>
      </c>
      <c r="Z842">
        <f>IF(AND(ISNUMBER($BW842),ISNUMBER($BX842)),MIN(1,MAX(0,($BX842-2019+1)/($BX842-$BW842+1))),"")</f>
        <v>0.1428571428571428</v>
      </c>
      <c r="AA842">
        <f>IF(ISNUMBER($BX842),IF($BX842&gt;=2017,1,0),"")</f>
        <v>1.0</v>
      </c>
      <c r="AB842">
        <f>IF(ISNUMBER($BX842),IF($BX842&gt;=2018,1,0),"")</f>
        <v>1.0</v>
      </c>
      <c r="AC842">
        <f>IF(ISNUMBER($BX842),IF($BX842&gt;=2019,1,0),"")</f>
        <v>1.0</v>
      </c>
      <c r="AD842">
        <f>IF($L842&lt;&gt;"",IF($L842&gt;2013,1,0),"")</f>
        <v>1.0</v>
      </c>
      <c r="AE842">
        <f>IF($L842&lt;&gt;"",1+IF($L842&gt;2011,1,0)+IF($L842&gt;2014,1,0),"")</f>
        <v>2.0</v>
      </c>
      <c r="AF842" t="inlineStr">
        <is>
          <t>bond (yield)</t>
        </is>
      </c>
      <c r="AG842" t="inlineStr">
        <is>
          <t>performance</t>
        </is>
      </c>
      <c r="AH842" t="inlineStr">
        <is>
          <t>non-sensitive</t>
        </is>
      </c>
      <c r="AI842" t="inlineStr">
        <is>
          <t>99_NCE</t>
        </is>
      </c>
      <c r="AJ842" t="inlineStr">
        <is>
          <t>99_NCE</t>
        </is>
      </c>
      <c r="AK842" t="str">
        <f>IF(AND($CF842&lt;&gt;"",IFERROR(INDEX(subsample_country_map!$B:$B,MATCH($CF842,subsample_country_map!$A:$A,0)),"")&lt;&gt;""),INDEX(subsample_country_map!$B:$B,MATCH($CF842,subsample_country_map!$A:$A,0)),INDEX(lookup!$AA:$AA,MATCH($A842,lookup!$A:$A,0)))</f>
        <v>99_NCE</v>
      </c>
      <c r="AL842" t="str">
        <f>IF(AND($CF842&lt;&gt;"",IFERROR(INDEX(subsample_country_map!$C:$C,MATCH($CF842,subsample_country_map!$A:$A,0)),"")&lt;&gt;""),INDEX(subsample_country_map!$C:$C,MATCH($CF842,subsample_country_map!$A:$A,0)),INDEX(lookup!$AB:$AB,MATCH($A842,lookup!$A:$A,0)))</f>
        <v>99_NCE</v>
      </c>
      <c r="AM842" t="str">
        <f>IF(AND($CF842&lt;&gt;"",IFERROR(INDEX(subsample_country_map!$D:$D,MATCH($CF842,subsample_country_map!$A:$A,0)),"")&lt;&gt;""),INDEX(subsample_country_map!$D:$D,MATCH($CF842,subsample_country_map!$A:$A,0)),INDEX(lookup!$AC:$AC,MATCH($A842,lookup!$A:$A,0)))</f>
        <v>99_NCE</v>
      </c>
      <c r="AN842" t="str">
        <f>IF(AND($CF842&lt;&gt;"",IFERROR(INDEX(subsample_country_map!$E:$E,MATCH($CF842,subsample_country_map!$A:$A,0)),"")&lt;&gt;""),INDEX(subsample_country_map!$E:$E,MATCH($CF842,subsample_country_map!$A:$A,0)),INDEX(lookup!$AD:$AD,MATCH($A842,lookup!$A:$A,0)))</f>
        <v>99_NCE</v>
      </c>
      <c r="AO842" t="str">
        <f>INDEX(lookup!$Y:$Y,MATCH($A842,lookup!$A:$A,0))</f>
        <v>0_published</v>
      </c>
      <c r="AP842" t="str">
        <f>INDEX(lookup!$Z:$Z,MATCH($A842,lookup!$A:$A,0))</f>
        <v>1_VHB high</v>
      </c>
      <c r="AQ842" t="str">
        <f>INDEX(lookup!$W:$W,MATCH($A842,lookup!$A:$A,0))</f>
        <v>1_fin/acc/econ</v>
      </c>
      <c r="AS842" t="inlineStr">
        <is>
          <t>staging</t>
        </is>
      </c>
      <c r="AT842" t="inlineStr">
        <is>
          <t>bad-CER</t>
        </is>
      </c>
      <c r="AU842" t="inlineStr">
        <is>
          <t>cost</t>
        </is>
      </c>
      <c r="AV842" t="inlineStr">
        <is>
          <t>0.045</t>
        </is>
      </c>
      <c r="AW842" t="inlineStr">
        <is>
          <t>0.009</t>
        </is>
      </c>
      <c r="BA842" t="n">
        <v>13509</v>
      </c>
      <c r="BB842" t="inlineStr">
        <is>
          <t>0</t>
        </is>
      </c>
      <c r="BC842" t="inlineStr">
        <is>
          <t>OLS</t>
        </is>
      </c>
      <c r="BD842" t="inlineStr">
        <is>
          <t>other:bond level</t>
        </is>
      </c>
      <c r="BE842" t="inlineStr">
        <is>
          <t>other:CCPI National Policy Score median split (yearly)</t>
        </is>
      </c>
      <c r="BF842" t="inlineStr">
        <is>
          <t>Above Median National Climate Policy Score within Ln(Emission Intensity) &amp; CEM Sample</t>
        </is>
      </c>
      <c r="BI842" t="inlineStr">
        <is>
          <t>Table A.7</t>
        </is>
      </c>
      <c r="BJ842" t="inlineStr">
        <is>
          <t>column 2 (Above Median National Climate Policy Score within Ln(Emission Intensity) &amp; CEM Sample)</t>
        </is>
      </c>
      <c r="BK842" t="inlineStr">
        <is>
          <t>11</t>
        </is>
      </c>
      <c r="BL842" t="inlineStr">
        <is>
          <t>Ln(Emission Intensity) 0.045*** (0.009)</t>
        </is>
      </c>
      <c r="BM842" t="inlineStr">
        <is>
          <t>Ln(Emission Intensity)</t>
        </is>
      </c>
      <c r="BN842" t="inlineStr">
        <is>
          <t>Ln(Credit Spread)</t>
        </is>
      </c>
      <c r="BO842" t="inlineStr">
        <is>
          <t>update</t>
        </is>
      </c>
      <c r="BP842" t="inlineStr">
        <is>
          <t>Dumrose &amp; Höck (2023)</t>
        </is>
      </c>
      <c r="BQ842" t="inlineStr">
        <is>
          <t>computed</t>
        </is>
      </c>
      <c r="BT842" t="n">
        <v>0</v>
      </c>
      <c r="BU842" t="inlineStr">
        <is>
          <t>staging_Dumrose_Hoeck_2023.csv</t>
        </is>
      </c>
      <c r="BW842" t="n">
        <v>2007</v>
      </c>
      <c r="BX842" t="n">
        <v>2020</v>
      </c>
      <c r="BY842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2" t="n">
        <v>2013.5</v>
      </c>
      <c r="CA842" t="n">
        <v>0.3571428571428572</v>
      </c>
      <c r="CB842" t="n">
        <v>0</v>
      </c>
      <c r="CC842" t="n">
        <v>1</v>
      </c>
      <c r="CD842" t="n">
        <v>-0.04300555354913732</v>
      </c>
      <c r="CE842" t="n">
        <v>1</v>
      </c>
    </row>
    <row r="843">
      <c r="A843" t="inlineStr">
        <is>
          <t>Dumrose &amp; Höck (2023)</t>
        </is>
      </c>
      <c r="B843" t="n">
        <v>2148</v>
      </c>
      <c r="C843" t="n">
        <v>-0.06182856977700557</v>
      </c>
      <c r="D843" t="n">
        <v>13509</v>
      </c>
      <c r="E843">
        <f>IF(ISNUMBER($BA843),$BA843,IF(AND(ISNUMBER($D843),ISNUMBER($BW843),ISNUMBER($BX843)),$D843*($BX843-$BW843+1),""))</f>
        <v>13509.0</v>
      </c>
      <c r="H843" t="inlineStr">
        <is>
          <t>partial</t>
        </is>
      </c>
      <c r="I843" t="inlineStr">
        <is>
          <t>Regression Cofficient and Standard Error  available</t>
        </is>
      </c>
      <c r="J843">
        <f>IF($BW843&lt;&gt;"",$BW843,"")</f>
        <v>2007.0</v>
      </c>
      <c r="K843">
        <f>IF($BX843&lt;&gt;"",$BX843,"")</f>
        <v>2020.0</v>
      </c>
      <c r="L843">
        <f>IF(AND(ISNUMBER($BW843),ISNUMBER($BX843)),($BW843+$BX843)/2,"")</f>
        <v>2013.5</v>
      </c>
      <c r="M843">
        <f>IF($L843&lt;&gt;"",$L843,"")</f>
        <v>2013.5</v>
      </c>
      <c r="N843">
        <f>IF(AND(ISNUMBER($BW843),ISNUMBER($BX843)),MIN(1,MAX(0,($BX843-2016+1)/($BX843-$BW843+1))),"")</f>
        <v>0.3571428571428572</v>
      </c>
      <c r="O843">
        <f>IF(AND(ISNUMBER($BW843),ISNUMBER($BX843)),MIN(1,MAX(0,($BX843-2017+1)/($BX843-$BW843+1))),"")</f>
        <v>0.2857142857142857</v>
      </c>
      <c r="P843">
        <f>IF(AND(ISNUMBER($BW843),ISNUMBER($BX843)),MIN(1,MAX(0,($BX843-2018+1)/($BX843-$BW843+1))),"")</f>
        <v>0.2142857142857143</v>
      </c>
      <c r="Q843">
        <f>IF(AND(ISNUMBER($BW843),ISNUMBER($BX843)),MIN(1,MAX(0,($BX843-2019+1)/($BX843-$BW843+1))),"")</f>
        <v>0.1428571428571428</v>
      </c>
      <c r="R843">
        <f>IF(AND(ISNUMBER($BW843),ISNUMBER($BX843)),MIN(1,MAX(0,($BX843-2016+1)/($BX843-$BW843+1))),"")</f>
        <v>0.3571428571428572</v>
      </c>
      <c r="S843">
        <f>IF($L843&lt;&gt;"",IF($L843&gt;=2015.5,1,0),"")</f>
        <v>0.0</v>
      </c>
      <c r="T843">
        <f>IF($L843&lt;&gt;"",IF($L843&gt;=2016,1,0),"")</f>
        <v>0.0</v>
      </c>
      <c r="U843">
        <f>IF(ISNUMBER($BX843),IF($BX843&gt;=2016,1,0),"")</f>
        <v>1.0</v>
      </c>
      <c r="V843">
        <f>IF(ISNUMBER($BW843),IF($BW843&gt;=2016,1,0),"")</f>
        <v>0.0</v>
      </c>
      <c r="W843" t="str">
        <f>IF(AND(ISNUMBER($BW843),ISNUMBER($BX843)),IF($BW843&gt;=2016,"post-only",IF($BX843&lt;2016,"pre-only","mixed")),"")</f>
        <v>mixed</v>
      </c>
      <c r="X843">
        <f>IF(AND(ISNUMBER($BW843),ISNUMBER($BX843)),MIN(1,MAX(0,($BX843-2017+1)/($BX843-$BW843+1))),"")</f>
        <v>0.2857142857142857</v>
      </c>
      <c r="Y843">
        <f>IF(AND(ISNUMBER($BW843),ISNUMBER($BX843)),MIN(1,MAX(0,($BX843-2018+1)/($BX843-$BW843+1))),"")</f>
        <v>0.2142857142857143</v>
      </c>
      <c r="Z843">
        <f>IF(AND(ISNUMBER($BW843),ISNUMBER($BX843)),MIN(1,MAX(0,($BX843-2019+1)/($BX843-$BW843+1))),"")</f>
        <v>0.1428571428571428</v>
      </c>
      <c r="AA843">
        <f>IF(ISNUMBER($BX843),IF($BX843&gt;=2017,1,0),"")</f>
        <v>1.0</v>
      </c>
      <c r="AB843">
        <f>IF(ISNUMBER($BX843),IF($BX843&gt;=2018,1,0),"")</f>
        <v>1.0</v>
      </c>
      <c r="AC843">
        <f>IF(ISNUMBER($BX843),IF($BX843&gt;=2019,1,0),"")</f>
        <v>1.0</v>
      </c>
      <c r="AD843">
        <f>IF($L843&lt;&gt;"",IF($L843&gt;2013,1,0),"")</f>
        <v>1.0</v>
      </c>
      <c r="AE843">
        <f>IF($L843&lt;&gt;"",1+IF($L843&gt;2011,1,0)+IF($L843&gt;2014,1,0),"")</f>
        <v>2.0</v>
      </c>
      <c r="AF843" t="inlineStr">
        <is>
          <t>bond (yield)</t>
        </is>
      </c>
      <c r="AG843" t="inlineStr">
        <is>
          <t>performance</t>
        </is>
      </c>
      <c r="AH843" t="inlineStr">
        <is>
          <t>non-sensitive</t>
        </is>
      </c>
      <c r="AI843" t="inlineStr">
        <is>
          <t>99_NCE</t>
        </is>
      </c>
      <c r="AJ843" t="inlineStr">
        <is>
          <t>99_NCE</t>
        </is>
      </c>
      <c r="AK843" t="str">
        <f>IF(AND($CF843&lt;&gt;"",IFERROR(INDEX(subsample_country_map!$B:$B,MATCH($CF843,subsample_country_map!$A:$A,0)),"")&lt;&gt;""),INDEX(subsample_country_map!$B:$B,MATCH($CF843,subsample_country_map!$A:$A,0)),INDEX(lookup!$AA:$AA,MATCH($A843,lookup!$A:$A,0)))</f>
        <v>99_NCE</v>
      </c>
      <c r="AL843" t="str">
        <f>IF(AND($CF843&lt;&gt;"",IFERROR(INDEX(subsample_country_map!$C:$C,MATCH($CF843,subsample_country_map!$A:$A,0)),"")&lt;&gt;""),INDEX(subsample_country_map!$C:$C,MATCH($CF843,subsample_country_map!$A:$A,0)),INDEX(lookup!$AB:$AB,MATCH($A843,lookup!$A:$A,0)))</f>
        <v>99_NCE</v>
      </c>
      <c r="AM843" t="str">
        <f>IF(AND($CF843&lt;&gt;"",IFERROR(INDEX(subsample_country_map!$D:$D,MATCH($CF843,subsample_country_map!$A:$A,0)),"")&lt;&gt;""),INDEX(subsample_country_map!$D:$D,MATCH($CF843,subsample_country_map!$A:$A,0)),INDEX(lookup!$AC:$AC,MATCH($A843,lookup!$A:$A,0)))</f>
        <v>99_NCE</v>
      </c>
      <c r="AN843" t="str">
        <f>IF(AND($CF843&lt;&gt;"",IFERROR(INDEX(subsample_country_map!$E:$E,MATCH($CF843,subsample_country_map!$A:$A,0)),"")&lt;&gt;""),INDEX(subsample_country_map!$E:$E,MATCH($CF843,subsample_country_map!$A:$A,0)),INDEX(lookup!$AD:$AD,MATCH($A843,lookup!$A:$A,0)))</f>
        <v>99_NCE</v>
      </c>
      <c r="AO843" t="str">
        <f>INDEX(lookup!$Y:$Y,MATCH($A843,lookup!$A:$A,0))</f>
        <v>0_published</v>
      </c>
      <c r="AP843" t="str">
        <f>INDEX(lookup!$Z:$Z,MATCH($A843,lookup!$A:$A,0))</f>
        <v>1_VHB high</v>
      </c>
      <c r="AQ843" t="str">
        <f>INDEX(lookup!$W:$W,MATCH($A843,lookup!$A:$A,0))</f>
        <v>1_fin/acc/econ</v>
      </c>
      <c r="AS843" t="inlineStr">
        <is>
          <t>staging</t>
        </is>
      </c>
      <c r="AT843" t="inlineStr">
        <is>
          <t>good-CER</t>
        </is>
      </c>
      <c r="AU843" t="inlineStr">
        <is>
          <t>cost</t>
        </is>
      </c>
      <c r="AV843" t="inlineStr">
        <is>
          <t>-0.036</t>
        </is>
      </c>
      <c r="AW843" t="inlineStr">
        <is>
          <t>0.005</t>
        </is>
      </c>
      <c r="BA843" t="n">
        <v>13509</v>
      </c>
      <c r="BB843" t="inlineStr">
        <is>
          <t>0</t>
        </is>
      </c>
      <c r="BC843" t="inlineStr">
        <is>
          <t>OLS</t>
        </is>
      </c>
      <c r="BD843" t="inlineStr">
        <is>
          <t>other:bond level</t>
        </is>
      </c>
      <c r="BE843" t="inlineStr">
        <is>
          <t>other:CCPI National Policy Score median split (yearly)</t>
        </is>
      </c>
      <c r="BF843" t="inlineStr">
        <is>
          <t>Above Median National Climate Policy Score within Ln(Emission Intensity) &amp; CEM Sample</t>
        </is>
      </c>
      <c r="BI843" t="inlineStr">
        <is>
          <t>Table A.7</t>
        </is>
      </c>
      <c r="BJ843" t="inlineStr">
        <is>
          <t>column 2 (Above Median National Climate Policy Score within Ln(Emission Intensity) &amp; CEM Sample)</t>
        </is>
      </c>
      <c r="BK843" t="inlineStr">
        <is>
          <t>11</t>
        </is>
      </c>
      <c r="BL843" t="inlineStr">
        <is>
          <t>CEM -0.036*** (0.005)</t>
        </is>
      </c>
      <c r="BM843" t="inlineStr">
        <is>
          <t>CEM</t>
        </is>
      </c>
      <c r="BN843" t="inlineStr">
        <is>
          <t>Ln(Credit Spread)</t>
        </is>
      </c>
      <c r="BO843" t="inlineStr">
        <is>
          <t>update</t>
        </is>
      </c>
      <c r="BP843" t="inlineStr">
        <is>
          <t>Dumrose &amp; Höck (2023)</t>
        </is>
      </c>
      <c r="BQ843" t="inlineStr">
        <is>
          <t>computed</t>
        </is>
      </c>
      <c r="BT843" t="n">
        <v>0</v>
      </c>
      <c r="BU843" t="inlineStr">
        <is>
          <t>staging_Dumrose_Hoeck_2023.csv</t>
        </is>
      </c>
      <c r="BW843" t="n">
        <v>2007</v>
      </c>
      <c r="BX843" t="n">
        <v>2020</v>
      </c>
      <c r="BY843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3" t="n">
        <v>2013.5</v>
      </c>
      <c r="CA843" t="n">
        <v>0.3571428571428572</v>
      </c>
      <c r="CB843" t="n">
        <v>0</v>
      </c>
      <c r="CC843" t="n">
        <v>1</v>
      </c>
      <c r="CD843" t="n">
        <v>-0.06190753648861952</v>
      </c>
      <c r="CE843" t="n">
        <v>1</v>
      </c>
    </row>
    <row r="844">
      <c r="A844" t="inlineStr">
        <is>
          <t>Dumrose &amp; Höck (2023)</t>
        </is>
      </c>
      <c r="B844" t="n">
        <v>2149</v>
      </c>
      <c r="C844" t="n">
        <v>-0.03314453203614694</v>
      </c>
      <c r="D844" t="n">
        <v>26796</v>
      </c>
      <c r="E844">
        <f>IF(ISNUMBER($BA844),$BA844,IF(AND(ISNUMBER($D844),ISNUMBER($BW844),ISNUMBER($BX844)),$D844*($BX844-$BW844+1),""))</f>
        <v>26796.0</v>
      </c>
      <c r="H844" t="inlineStr">
        <is>
          <t>partial</t>
        </is>
      </c>
      <c r="I844" t="inlineStr">
        <is>
          <t>Regression Cofficient and Standard Error  available</t>
        </is>
      </c>
      <c r="J844">
        <f>IF($BW844&lt;&gt;"",$BW844,"")</f>
        <v>2007.0</v>
      </c>
      <c r="K844">
        <f>IF($BX844&lt;&gt;"",$BX844,"")</f>
        <v>2020.0</v>
      </c>
      <c r="L844">
        <f>IF(AND(ISNUMBER($BW844),ISNUMBER($BX844)),($BW844+$BX844)/2,"")</f>
        <v>2013.5</v>
      </c>
      <c r="M844">
        <f>IF($L844&lt;&gt;"",$L844,"")</f>
        <v>2013.5</v>
      </c>
      <c r="N844">
        <f>IF(AND(ISNUMBER($BW844),ISNUMBER($BX844)),MIN(1,MAX(0,($BX844-2016+1)/($BX844-$BW844+1))),"")</f>
        <v>0.3571428571428572</v>
      </c>
      <c r="O844">
        <f>IF(AND(ISNUMBER($BW844),ISNUMBER($BX844)),MIN(1,MAX(0,($BX844-2017+1)/($BX844-$BW844+1))),"")</f>
        <v>0.2857142857142857</v>
      </c>
      <c r="P844">
        <f>IF(AND(ISNUMBER($BW844),ISNUMBER($BX844)),MIN(1,MAX(0,($BX844-2018+1)/($BX844-$BW844+1))),"")</f>
        <v>0.2142857142857143</v>
      </c>
      <c r="Q844">
        <f>IF(AND(ISNUMBER($BW844),ISNUMBER($BX844)),MIN(1,MAX(0,($BX844-2019+1)/($BX844-$BW844+1))),"")</f>
        <v>0.1428571428571428</v>
      </c>
      <c r="R844">
        <f>IF(AND(ISNUMBER($BW844),ISNUMBER($BX844)),MIN(1,MAX(0,($BX844-2016+1)/($BX844-$BW844+1))),"")</f>
        <v>0.3571428571428572</v>
      </c>
      <c r="S844">
        <f>IF($L844&lt;&gt;"",IF($L844&gt;=2015.5,1,0),"")</f>
        <v>0.0</v>
      </c>
      <c r="T844">
        <f>IF($L844&lt;&gt;"",IF($L844&gt;=2016,1,0),"")</f>
        <v>0.0</v>
      </c>
      <c r="U844">
        <f>IF(ISNUMBER($BX844),IF($BX844&gt;=2016,1,0),"")</f>
        <v>1.0</v>
      </c>
      <c r="V844">
        <f>IF(ISNUMBER($BW844),IF($BW844&gt;=2016,1,0),"")</f>
        <v>0.0</v>
      </c>
      <c r="W844" t="str">
        <f>IF(AND(ISNUMBER($BW844),ISNUMBER($BX844)),IF($BW844&gt;=2016,"post-only",IF($BX844&lt;2016,"pre-only","mixed")),"")</f>
        <v>mixed</v>
      </c>
      <c r="X844">
        <f>IF(AND(ISNUMBER($BW844),ISNUMBER($BX844)),MIN(1,MAX(0,($BX844-2017+1)/($BX844-$BW844+1))),"")</f>
        <v>0.2857142857142857</v>
      </c>
      <c r="Y844">
        <f>IF(AND(ISNUMBER($BW844),ISNUMBER($BX844)),MIN(1,MAX(0,($BX844-2018+1)/($BX844-$BW844+1))),"")</f>
        <v>0.2142857142857143</v>
      </c>
      <c r="Z844">
        <f>IF(AND(ISNUMBER($BW844),ISNUMBER($BX844)),MIN(1,MAX(0,($BX844-2019+1)/($BX844-$BW844+1))),"")</f>
        <v>0.1428571428571428</v>
      </c>
      <c r="AA844">
        <f>IF(ISNUMBER($BX844),IF($BX844&gt;=2017,1,0),"")</f>
        <v>1.0</v>
      </c>
      <c r="AB844">
        <f>IF(ISNUMBER($BX844),IF($BX844&gt;=2018,1,0),"")</f>
        <v>1.0</v>
      </c>
      <c r="AC844">
        <f>IF(ISNUMBER($BX844),IF($BX844&gt;=2019,1,0),"")</f>
        <v>1.0</v>
      </c>
      <c r="AD844">
        <f>IF($L844&lt;&gt;"",IF($L844&gt;2013,1,0),"")</f>
        <v>1.0</v>
      </c>
      <c r="AE844">
        <f>IF($L844&lt;&gt;"",1+IF($L844&gt;2011,1,0)+IF($L844&gt;2014,1,0),"")</f>
        <v>2.0</v>
      </c>
      <c r="AF844" t="inlineStr">
        <is>
          <t>bond (yield)</t>
        </is>
      </c>
      <c r="AG844" t="inlineStr">
        <is>
          <t>performance</t>
        </is>
      </c>
      <c r="AH844" t="inlineStr">
        <is>
          <t>non-sensitive</t>
        </is>
      </c>
      <c r="AI844" t="inlineStr">
        <is>
          <t>99_NCE</t>
        </is>
      </c>
      <c r="AJ844" t="inlineStr">
        <is>
          <t>99_NCE</t>
        </is>
      </c>
      <c r="AK844" t="str">
        <f>IF(AND($CF844&lt;&gt;"",IFERROR(INDEX(subsample_country_map!$B:$B,MATCH($CF844,subsample_country_map!$A:$A,0)),"")&lt;&gt;""),INDEX(subsample_country_map!$B:$B,MATCH($CF844,subsample_country_map!$A:$A,0)),INDEX(lookup!$AA:$AA,MATCH($A844,lookup!$A:$A,0)))</f>
        <v>99_NCE</v>
      </c>
      <c r="AL844" t="str">
        <f>IF(AND($CF844&lt;&gt;"",IFERROR(INDEX(subsample_country_map!$C:$C,MATCH($CF844,subsample_country_map!$A:$A,0)),"")&lt;&gt;""),INDEX(subsample_country_map!$C:$C,MATCH($CF844,subsample_country_map!$A:$A,0)),INDEX(lookup!$AB:$AB,MATCH($A844,lookup!$A:$A,0)))</f>
        <v>99_NCE</v>
      </c>
      <c r="AM844" t="str">
        <f>IF(AND($CF844&lt;&gt;"",IFERROR(INDEX(subsample_country_map!$D:$D,MATCH($CF844,subsample_country_map!$A:$A,0)),"")&lt;&gt;""),INDEX(subsample_country_map!$D:$D,MATCH($CF844,subsample_country_map!$A:$A,0)),INDEX(lookup!$AC:$AC,MATCH($A844,lookup!$A:$A,0)))</f>
        <v>99_NCE</v>
      </c>
      <c r="AN844" t="str">
        <f>IF(AND($CF844&lt;&gt;"",IFERROR(INDEX(subsample_country_map!$E:$E,MATCH($CF844,subsample_country_map!$A:$A,0)),"")&lt;&gt;""),INDEX(subsample_country_map!$E:$E,MATCH($CF844,subsample_country_map!$A:$A,0)),INDEX(lookup!$AD:$AD,MATCH($A844,lookup!$A:$A,0)))</f>
        <v>99_NCE</v>
      </c>
      <c r="AO844" t="str">
        <f>INDEX(lookup!$Y:$Y,MATCH($A844,lookup!$A:$A,0))</f>
        <v>0_published</v>
      </c>
      <c r="AP844" t="str">
        <f>INDEX(lookup!$Z:$Z,MATCH($A844,lookup!$A:$A,0))</f>
        <v>1_VHB high</v>
      </c>
      <c r="AQ844" t="str">
        <f>INDEX(lookup!$W:$W,MATCH($A844,lookup!$A:$A,0))</f>
        <v>1_fin/acc/econ</v>
      </c>
      <c r="AS844" t="inlineStr">
        <is>
          <t>staging</t>
        </is>
      </c>
      <c r="AT844" t="inlineStr">
        <is>
          <t>bad-CER</t>
        </is>
      </c>
      <c r="AU844" t="inlineStr">
        <is>
          <t>cost</t>
        </is>
      </c>
      <c r="AV844" t="inlineStr">
        <is>
          <t>0.038</t>
        </is>
      </c>
      <c r="AW844" t="inlineStr">
        <is>
          <t>0.007</t>
        </is>
      </c>
      <c r="BA844" t="n">
        <v>26796</v>
      </c>
      <c r="BB844" t="inlineStr">
        <is>
          <t>0</t>
        </is>
      </c>
      <c r="BC844" t="inlineStr">
        <is>
          <t>OLS</t>
        </is>
      </c>
      <c r="BD844" t="inlineStr">
        <is>
          <t>other:bond level</t>
        </is>
      </c>
      <c r="BE844" t="inlineStr">
        <is>
          <t>none</t>
        </is>
      </c>
      <c r="BI844" t="inlineStr">
        <is>
          <t>Table A.7</t>
        </is>
      </c>
      <c r="BJ844" t="inlineStr">
        <is>
          <t>column 3 (Ln(Emission Intensity) &amp; CEM Sample)</t>
        </is>
      </c>
      <c r="BK844" t="inlineStr">
        <is>
          <t>11</t>
        </is>
      </c>
      <c r="BL844" t="inlineStr">
        <is>
          <t>Ln(Emission Intensity) 0.038*** (0.007)</t>
        </is>
      </c>
      <c r="BM844" t="inlineStr">
        <is>
          <t>Ln(Emission Intensity)</t>
        </is>
      </c>
      <c r="BN844" t="inlineStr">
        <is>
          <t>Ln(Credit Spread)</t>
        </is>
      </c>
      <c r="BO844" t="inlineStr">
        <is>
          <t>update</t>
        </is>
      </c>
      <c r="BP844" t="inlineStr">
        <is>
          <t>Dumrose &amp; Höck (2023)</t>
        </is>
      </c>
      <c r="BQ844" t="inlineStr">
        <is>
          <t>computed</t>
        </is>
      </c>
      <c r="BT844" t="n">
        <v>0</v>
      </c>
      <c r="BU844" t="inlineStr">
        <is>
          <t>staging_Dumrose_Hoeck_2023.csv</t>
        </is>
      </c>
      <c r="BW844" t="n">
        <v>2007</v>
      </c>
      <c r="BX844" t="n">
        <v>2020</v>
      </c>
      <c r="BY844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4" t="n">
        <v>2013.5</v>
      </c>
      <c r="CA844" t="n">
        <v>0.3571428571428572</v>
      </c>
      <c r="CB844" t="n">
        <v>0</v>
      </c>
      <c r="CC844" t="n">
        <v>1</v>
      </c>
      <c r="CD844" t="n">
        <v>-0.03315667712816754</v>
      </c>
      <c r="CE844" t="n">
        <v>1</v>
      </c>
    </row>
    <row r="845">
      <c r="A845" t="inlineStr">
        <is>
          <t>Dumrose &amp; Höck (2023)</t>
        </is>
      </c>
      <c r="B845" t="n">
        <v>2150</v>
      </c>
      <c r="C845" t="n">
        <v>-0.02137636281042844</v>
      </c>
      <c r="D845" t="n">
        <v>26796</v>
      </c>
      <c r="E845">
        <f>IF(ISNUMBER($BA845),$BA845,IF(AND(ISNUMBER($D845),ISNUMBER($BW845),ISNUMBER($BX845)),$D845*($BX845-$BW845+1),""))</f>
        <v>26796.0</v>
      </c>
      <c r="H845" t="inlineStr">
        <is>
          <t>partial</t>
        </is>
      </c>
      <c r="I845" t="inlineStr">
        <is>
          <t>Regression Cofficient and Standard Error  available</t>
        </is>
      </c>
      <c r="J845">
        <f>IF($BW845&lt;&gt;"",$BW845,"")</f>
        <v>2007.0</v>
      </c>
      <c r="K845">
        <f>IF($BX845&lt;&gt;"",$BX845,"")</f>
        <v>2020.0</v>
      </c>
      <c r="L845">
        <f>IF(AND(ISNUMBER($BW845),ISNUMBER($BX845)),($BW845+$BX845)/2,"")</f>
        <v>2013.5</v>
      </c>
      <c r="M845">
        <f>IF($L845&lt;&gt;"",$L845,"")</f>
        <v>2013.5</v>
      </c>
      <c r="N845">
        <f>IF(AND(ISNUMBER($BW845),ISNUMBER($BX845)),MIN(1,MAX(0,($BX845-2016+1)/($BX845-$BW845+1))),"")</f>
        <v>0.3571428571428572</v>
      </c>
      <c r="O845">
        <f>IF(AND(ISNUMBER($BW845),ISNUMBER($BX845)),MIN(1,MAX(0,($BX845-2017+1)/($BX845-$BW845+1))),"")</f>
        <v>0.2857142857142857</v>
      </c>
      <c r="P845">
        <f>IF(AND(ISNUMBER($BW845),ISNUMBER($BX845)),MIN(1,MAX(0,($BX845-2018+1)/($BX845-$BW845+1))),"")</f>
        <v>0.2142857142857143</v>
      </c>
      <c r="Q845">
        <f>IF(AND(ISNUMBER($BW845),ISNUMBER($BX845)),MIN(1,MAX(0,($BX845-2019+1)/($BX845-$BW845+1))),"")</f>
        <v>0.1428571428571428</v>
      </c>
      <c r="R845">
        <f>IF(AND(ISNUMBER($BW845),ISNUMBER($BX845)),MIN(1,MAX(0,($BX845-2016+1)/($BX845-$BW845+1))),"")</f>
        <v>0.3571428571428572</v>
      </c>
      <c r="S845">
        <f>IF($L845&lt;&gt;"",IF($L845&gt;=2015.5,1,0),"")</f>
        <v>0.0</v>
      </c>
      <c r="T845">
        <f>IF($L845&lt;&gt;"",IF($L845&gt;=2016,1,0),"")</f>
        <v>0.0</v>
      </c>
      <c r="U845">
        <f>IF(ISNUMBER($BX845),IF($BX845&gt;=2016,1,0),"")</f>
        <v>1.0</v>
      </c>
      <c r="V845">
        <f>IF(ISNUMBER($BW845),IF($BW845&gt;=2016,1,0),"")</f>
        <v>0.0</v>
      </c>
      <c r="W845" t="str">
        <f>IF(AND(ISNUMBER($BW845),ISNUMBER($BX845)),IF($BW845&gt;=2016,"post-only",IF($BX845&lt;2016,"pre-only","mixed")),"")</f>
        <v>mixed</v>
      </c>
      <c r="X845">
        <f>IF(AND(ISNUMBER($BW845),ISNUMBER($BX845)),MIN(1,MAX(0,($BX845-2017+1)/($BX845-$BW845+1))),"")</f>
        <v>0.2857142857142857</v>
      </c>
      <c r="Y845">
        <f>IF(AND(ISNUMBER($BW845),ISNUMBER($BX845)),MIN(1,MAX(0,($BX845-2018+1)/($BX845-$BW845+1))),"")</f>
        <v>0.2142857142857143</v>
      </c>
      <c r="Z845">
        <f>IF(AND(ISNUMBER($BW845),ISNUMBER($BX845)),MIN(1,MAX(0,($BX845-2019+1)/($BX845-$BW845+1))),"")</f>
        <v>0.1428571428571428</v>
      </c>
      <c r="AA845">
        <f>IF(ISNUMBER($BX845),IF($BX845&gt;=2017,1,0),"")</f>
        <v>1.0</v>
      </c>
      <c r="AB845">
        <f>IF(ISNUMBER($BX845),IF($BX845&gt;=2018,1,0),"")</f>
        <v>1.0</v>
      </c>
      <c r="AC845">
        <f>IF(ISNUMBER($BX845),IF($BX845&gt;=2019,1,0),"")</f>
        <v>1.0</v>
      </c>
      <c r="AD845">
        <f>IF($L845&lt;&gt;"",IF($L845&gt;2013,1,0),"")</f>
        <v>1.0</v>
      </c>
      <c r="AE845">
        <f>IF($L845&lt;&gt;"",1+IF($L845&gt;2011,1,0)+IF($L845&gt;2014,1,0),"")</f>
        <v>2.0</v>
      </c>
      <c r="AF845" t="inlineStr">
        <is>
          <t>bond (yield)</t>
        </is>
      </c>
      <c r="AG845" t="inlineStr">
        <is>
          <t>performance</t>
        </is>
      </c>
      <c r="AH845" t="inlineStr">
        <is>
          <t>non-sensitive</t>
        </is>
      </c>
      <c r="AI845" t="inlineStr">
        <is>
          <t>99_NCE</t>
        </is>
      </c>
      <c r="AJ845" t="inlineStr">
        <is>
          <t>99_NCE</t>
        </is>
      </c>
      <c r="AK845" t="str">
        <f>IF(AND($CF845&lt;&gt;"",IFERROR(INDEX(subsample_country_map!$B:$B,MATCH($CF845,subsample_country_map!$A:$A,0)),"")&lt;&gt;""),INDEX(subsample_country_map!$B:$B,MATCH($CF845,subsample_country_map!$A:$A,0)),INDEX(lookup!$AA:$AA,MATCH($A845,lookup!$A:$A,0)))</f>
        <v>99_NCE</v>
      </c>
      <c r="AL845" t="str">
        <f>IF(AND($CF845&lt;&gt;"",IFERROR(INDEX(subsample_country_map!$C:$C,MATCH($CF845,subsample_country_map!$A:$A,0)),"")&lt;&gt;""),INDEX(subsample_country_map!$C:$C,MATCH($CF845,subsample_country_map!$A:$A,0)),INDEX(lookup!$AB:$AB,MATCH($A845,lookup!$A:$A,0)))</f>
        <v>99_NCE</v>
      </c>
      <c r="AM845" t="str">
        <f>IF(AND($CF845&lt;&gt;"",IFERROR(INDEX(subsample_country_map!$D:$D,MATCH($CF845,subsample_country_map!$A:$A,0)),"")&lt;&gt;""),INDEX(subsample_country_map!$D:$D,MATCH($CF845,subsample_country_map!$A:$A,0)),INDEX(lookup!$AC:$AC,MATCH($A845,lookup!$A:$A,0)))</f>
        <v>99_NCE</v>
      </c>
      <c r="AN845" t="str">
        <f>IF(AND($CF845&lt;&gt;"",IFERROR(INDEX(subsample_country_map!$E:$E,MATCH($CF845,subsample_country_map!$A:$A,0)),"")&lt;&gt;""),INDEX(subsample_country_map!$E:$E,MATCH($CF845,subsample_country_map!$A:$A,0)),INDEX(lookup!$AD:$AD,MATCH($A845,lookup!$A:$A,0)))</f>
        <v>99_NCE</v>
      </c>
      <c r="AO845" t="str">
        <f>INDEX(lookup!$Y:$Y,MATCH($A845,lookup!$A:$A,0))</f>
        <v>0_published</v>
      </c>
      <c r="AP845" t="str">
        <f>INDEX(lookup!$Z:$Z,MATCH($A845,lookup!$A:$A,0))</f>
        <v>1_VHB high</v>
      </c>
      <c r="AQ845" t="str">
        <f>INDEX(lookup!$W:$W,MATCH($A845,lookup!$A:$A,0))</f>
        <v>1_fin/acc/econ</v>
      </c>
      <c r="AS845" t="inlineStr">
        <is>
          <t>staging</t>
        </is>
      </c>
      <c r="AT845" t="inlineStr">
        <is>
          <t>good-CER</t>
        </is>
      </c>
      <c r="AU845" t="inlineStr">
        <is>
          <t>cost</t>
        </is>
      </c>
      <c r="AV845" t="inlineStr">
        <is>
          <t>-0.014</t>
        </is>
      </c>
      <c r="AW845" t="inlineStr">
        <is>
          <t>0.004</t>
        </is>
      </c>
      <c r="BA845" t="n">
        <v>26796</v>
      </c>
      <c r="BB845" t="inlineStr">
        <is>
          <t>0</t>
        </is>
      </c>
      <c r="BC845" t="inlineStr">
        <is>
          <t>OLS</t>
        </is>
      </c>
      <c r="BD845" t="inlineStr">
        <is>
          <t>other:bond level</t>
        </is>
      </c>
      <c r="BE845" t="inlineStr">
        <is>
          <t>none</t>
        </is>
      </c>
      <c r="BI845" t="inlineStr">
        <is>
          <t>Table A.7</t>
        </is>
      </c>
      <c r="BJ845" t="inlineStr">
        <is>
          <t>column 3 (Ln(Emission Intensity) &amp; CEM Sample)</t>
        </is>
      </c>
      <c r="BK845" t="inlineStr">
        <is>
          <t>11</t>
        </is>
      </c>
      <c r="BL845" t="inlineStr">
        <is>
          <t>CEM -0.014*** (0.004)</t>
        </is>
      </c>
      <c r="BM845" t="inlineStr">
        <is>
          <t>CEM</t>
        </is>
      </c>
      <c r="BN845" t="inlineStr">
        <is>
          <t>Ln(Credit Spread)</t>
        </is>
      </c>
      <c r="BO845" t="inlineStr">
        <is>
          <t>update</t>
        </is>
      </c>
      <c r="BP845" t="inlineStr">
        <is>
          <t>Dumrose &amp; Höck (2023)</t>
        </is>
      </c>
      <c r="BQ845" t="inlineStr">
        <is>
          <t>computed</t>
        </is>
      </c>
      <c r="BT845" t="n">
        <v>0</v>
      </c>
      <c r="BU845" t="inlineStr">
        <is>
          <t>staging_Dumrose_Hoeck_2023.csv</t>
        </is>
      </c>
      <c r="BW845" t="n">
        <v>2007</v>
      </c>
      <c r="BX845" t="n">
        <v>2020</v>
      </c>
      <c r="BY845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5" t="n">
        <v>2013.5</v>
      </c>
      <c r="CA845" t="n">
        <v>0.3571428571428572</v>
      </c>
      <c r="CB845" t="n">
        <v>0</v>
      </c>
      <c r="CC845" t="n">
        <v>1</v>
      </c>
      <c r="CD845" t="n">
        <v>-0.02137961967180473</v>
      </c>
      <c r="CE845" t="n">
        <v>1</v>
      </c>
    </row>
    <row r="846">
      <c r="A846" t="inlineStr">
        <is>
          <t>Dumrose &amp; Höck (2023)</t>
        </is>
      </c>
      <c r="B846" t="n">
        <v>2151</v>
      </c>
      <c r="C846" t="n">
        <v>-0.32</v>
      </c>
      <c r="D846" t="n">
        <v>54456</v>
      </c>
      <c r="E846">
        <f>IF(ISNUMBER($BA846),$BA846,IF(AND(ISNUMBER($D846),ISNUMBER($BW846),ISNUMBER($BX846)),$D846*($BX846-$BW846+1),""))</f>
        <v>762384.0</v>
      </c>
      <c r="H846" t="inlineStr">
        <is>
          <t>bivariate</t>
        </is>
      </c>
      <c r="I846" t="inlineStr">
        <is>
          <t>Correlation coefficient available</t>
        </is>
      </c>
      <c r="J846">
        <f>IF($BW846&lt;&gt;"",$BW846,"")</f>
        <v>2007.0</v>
      </c>
      <c r="K846">
        <f>IF($BX846&lt;&gt;"",$BX846,"")</f>
        <v>2020.0</v>
      </c>
      <c r="L846">
        <f>IF(AND(ISNUMBER($BW846),ISNUMBER($BX846)),($BW846+$BX846)/2,"")</f>
        <v>2013.5</v>
      </c>
      <c r="M846">
        <f>IF($L846&lt;&gt;"",$L846,"")</f>
        <v>2013.5</v>
      </c>
      <c r="N846">
        <f>IF(AND(ISNUMBER($BW846),ISNUMBER($BX846)),MIN(1,MAX(0,($BX846-2016+1)/($BX846-$BW846+1))),"")</f>
        <v>0.3571428571428572</v>
      </c>
      <c r="O846">
        <f>IF(AND(ISNUMBER($BW846),ISNUMBER($BX846)),MIN(1,MAX(0,($BX846-2017+1)/($BX846-$BW846+1))),"")</f>
        <v>0.2857142857142857</v>
      </c>
      <c r="P846">
        <f>IF(AND(ISNUMBER($BW846),ISNUMBER($BX846)),MIN(1,MAX(0,($BX846-2018+1)/($BX846-$BW846+1))),"")</f>
        <v>0.2142857142857143</v>
      </c>
      <c r="Q846">
        <f>IF(AND(ISNUMBER($BW846),ISNUMBER($BX846)),MIN(1,MAX(0,($BX846-2019+1)/($BX846-$BW846+1))),"")</f>
        <v>0.1428571428571428</v>
      </c>
      <c r="R846">
        <f>IF(AND(ISNUMBER($BW846),ISNUMBER($BX846)),MIN(1,MAX(0,($BX846-2016+1)/($BX846-$BW846+1))),"")</f>
        <v>0.3571428571428572</v>
      </c>
      <c r="S846">
        <f>IF($L846&lt;&gt;"",IF($L846&gt;=2015.5,1,0),"")</f>
        <v>0.0</v>
      </c>
      <c r="T846">
        <f>IF($L846&lt;&gt;"",IF($L846&gt;=2016,1,0),"")</f>
        <v>0.0</v>
      </c>
      <c r="U846">
        <f>IF(ISNUMBER($BX846),IF($BX846&gt;=2016,1,0),"")</f>
        <v>1.0</v>
      </c>
      <c r="V846">
        <f>IF(ISNUMBER($BW846),IF($BW846&gt;=2016,1,0),"")</f>
        <v>0.0</v>
      </c>
      <c r="W846" t="str">
        <f>IF(AND(ISNUMBER($BW846),ISNUMBER($BX846)),IF($BW846&gt;=2016,"post-only",IF($BX846&lt;2016,"pre-only","mixed")),"")</f>
        <v>mixed</v>
      </c>
      <c r="X846">
        <f>IF(AND(ISNUMBER($BW846),ISNUMBER($BX846)),MIN(1,MAX(0,($BX846-2017+1)/($BX846-$BW846+1))),"")</f>
        <v>0.2857142857142857</v>
      </c>
      <c r="Y846">
        <f>IF(AND(ISNUMBER($BW846),ISNUMBER($BX846)),MIN(1,MAX(0,($BX846-2018+1)/($BX846-$BW846+1))),"")</f>
        <v>0.2142857142857143</v>
      </c>
      <c r="Z846">
        <f>IF(AND(ISNUMBER($BW846),ISNUMBER($BX846)),MIN(1,MAX(0,($BX846-2019+1)/($BX846-$BW846+1))),"")</f>
        <v>0.1428571428571428</v>
      </c>
      <c r="AA846">
        <f>IF(ISNUMBER($BX846),IF($BX846&gt;=2017,1,0),"")</f>
        <v>1.0</v>
      </c>
      <c r="AB846">
        <f>IF(ISNUMBER($BX846),IF($BX846&gt;=2018,1,0),"")</f>
        <v>1.0</v>
      </c>
      <c r="AC846">
        <f>IF(ISNUMBER($BX846),IF($BX846&gt;=2019,1,0),"")</f>
        <v>1.0</v>
      </c>
      <c r="AD846">
        <f>IF($L846&lt;&gt;"",IF($L846&gt;2013,1,0),"")</f>
        <v>1.0</v>
      </c>
      <c r="AE846">
        <f>IF($L846&lt;&gt;"",1+IF($L846&gt;2011,1,0)+IF($L846&gt;2014,1,0),"")</f>
        <v>2.0</v>
      </c>
      <c r="AF846" t="inlineStr">
        <is>
          <t>bond (yield)</t>
        </is>
      </c>
      <c r="AG846" t="inlineStr">
        <is>
          <t>performance</t>
        </is>
      </c>
      <c r="AH846" t="inlineStr">
        <is>
          <t>non-sensitive</t>
        </is>
      </c>
      <c r="AI846" t="inlineStr">
        <is>
          <t>99_NCE</t>
        </is>
      </c>
      <c r="AJ846" t="inlineStr">
        <is>
          <t>99_NCE</t>
        </is>
      </c>
      <c r="AK846" t="str">
        <f>IF(AND($CF846&lt;&gt;"",IFERROR(INDEX(subsample_country_map!$B:$B,MATCH($CF846,subsample_country_map!$A:$A,0)),"")&lt;&gt;""),INDEX(subsample_country_map!$B:$B,MATCH($CF846,subsample_country_map!$A:$A,0)),INDEX(lookup!$AA:$AA,MATCH($A846,lookup!$A:$A,0)))</f>
        <v>99_NCE</v>
      </c>
      <c r="AL846" t="str">
        <f>IF(AND($CF846&lt;&gt;"",IFERROR(INDEX(subsample_country_map!$C:$C,MATCH($CF846,subsample_country_map!$A:$A,0)),"")&lt;&gt;""),INDEX(subsample_country_map!$C:$C,MATCH($CF846,subsample_country_map!$A:$A,0)),INDEX(lookup!$AB:$AB,MATCH($A846,lookup!$A:$A,0)))</f>
        <v>99_NCE</v>
      </c>
      <c r="AM846" t="str">
        <f>IF(AND($CF846&lt;&gt;"",IFERROR(INDEX(subsample_country_map!$D:$D,MATCH($CF846,subsample_country_map!$A:$A,0)),"")&lt;&gt;""),INDEX(subsample_country_map!$D:$D,MATCH($CF846,subsample_country_map!$A:$A,0)),INDEX(lookup!$AC:$AC,MATCH($A846,lookup!$A:$A,0)))</f>
        <v>99_NCE</v>
      </c>
      <c r="AN846" t="str">
        <f>IF(AND($CF846&lt;&gt;"",IFERROR(INDEX(subsample_country_map!$E:$E,MATCH($CF846,subsample_country_map!$A:$A,0)),"")&lt;&gt;""),INDEX(subsample_country_map!$E:$E,MATCH($CF846,subsample_country_map!$A:$A,0)),INDEX(lookup!$AD:$AD,MATCH($A846,lookup!$A:$A,0)))</f>
        <v>99_NCE</v>
      </c>
      <c r="AO846" t="str">
        <f>INDEX(lookup!$Y:$Y,MATCH($A846,lookup!$A:$A,0))</f>
        <v>0_published</v>
      </c>
      <c r="AP846" t="str">
        <f>INDEX(lookup!$Z:$Z,MATCH($A846,lookup!$A:$A,0))</f>
        <v>1_VHB high</v>
      </c>
      <c r="AQ846" t="str">
        <f>INDEX(lookup!$W:$W,MATCH($A846,lookup!$A:$A,0))</f>
        <v>1_fin/acc/econ</v>
      </c>
      <c r="AS846" t="inlineStr">
        <is>
          <t>staging</t>
        </is>
      </c>
      <c r="AT846" t="inlineStr">
        <is>
          <t>good-CER</t>
        </is>
      </c>
      <c r="AU846" t="inlineStr">
        <is>
          <t>cost</t>
        </is>
      </c>
      <c r="AZ846" t="inlineStr">
        <is>
          <t>-0.32</t>
        </is>
      </c>
      <c r="BA846" t="inlineStr">
        <is>
          <t>FLAG</t>
        </is>
      </c>
      <c r="BB846" t="inlineStr">
        <is>
          <t>0</t>
        </is>
      </c>
      <c r="BC846" t="inlineStr">
        <is>
          <t>n/a (structural)</t>
        </is>
      </c>
      <c r="BD846" t="inlineStr">
        <is>
          <t>n/a (structural)</t>
        </is>
      </c>
      <c r="BE846" t="inlineStr">
        <is>
          <t>none</t>
        </is>
      </c>
      <c r="BI846" t="inlineStr">
        <is>
          <t>Table A.3</t>
        </is>
      </c>
      <c r="BJ846" t="inlineStr">
        <is>
          <t>correlation matrix, row (2) Carbon Emission (CE) Score x column (1) Ln(Credit Spread)</t>
        </is>
      </c>
      <c r="BK846" t="inlineStr">
        <is>
          <t>8</t>
        </is>
      </c>
      <c r="BL846" t="inlineStr">
        <is>
          <t>-0.32*</t>
        </is>
      </c>
      <c r="BM846" t="inlineStr">
        <is>
          <t>Carbon Emission (CE) Score</t>
        </is>
      </c>
      <c r="BN846" t="inlineStr">
        <is>
          <t>Ln(Credit Spread)</t>
        </is>
      </c>
      <c r="BO846" t="inlineStr">
        <is>
          <t>update</t>
        </is>
      </c>
      <c r="BP846" t="inlineStr">
        <is>
          <t>Dumrose &amp; Höck (2023)</t>
        </is>
      </c>
      <c r="BQ846" t="inlineStr">
        <is>
          <t>bivariate</t>
        </is>
      </c>
      <c r="BT846" t="n">
        <v>0</v>
      </c>
      <c r="BU846" t="inlineStr">
        <is>
          <t>staging_Dumrose_Hoeck_2023.csv</t>
        </is>
      </c>
      <c r="BW846" t="n">
        <v>2007</v>
      </c>
      <c r="BX846" t="n">
        <v>2020</v>
      </c>
      <c r="BY84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6" t="n">
        <v>2013.5</v>
      </c>
      <c r="CA846" t="n">
        <v>0.3571428571428572</v>
      </c>
      <c r="CB846" t="n">
        <v>0</v>
      </c>
      <c r="CC846" t="n">
        <v>1</v>
      </c>
      <c r="CD846" t="n">
        <v>-0.3316471087051321</v>
      </c>
      <c r="CE846" t="n">
        <v>1</v>
      </c>
    </row>
    <row r="847">
      <c r="A847" t="inlineStr">
        <is>
          <t>Dumrose &amp; Höck (2023)</t>
        </is>
      </c>
      <c r="B847" t="n">
        <v>2152</v>
      </c>
      <c r="C847" t="n">
        <v>-0.34</v>
      </c>
      <c r="D847" t="n">
        <v>54456</v>
      </c>
      <c r="E847">
        <f>IF(ISNUMBER($BA847),$BA847,IF(AND(ISNUMBER($D847),ISNUMBER($BW847),ISNUMBER($BX847)),$D847*($BX847-$BW847+1),""))</f>
        <v>762384.0</v>
      </c>
      <c r="H847" t="inlineStr">
        <is>
          <t>bivariate</t>
        </is>
      </c>
      <c r="I847" t="inlineStr">
        <is>
          <t>Correlation coefficient available</t>
        </is>
      </c>
      <c r="J847">
        <f>IF($BW847&lt;&gt;"",$BW847,"")</f>
        <v>2007.0</v>
      </c>
      <c r="K847">
        <f>IF($BX847&lt;&gt;"",$BX847,"")</f>
        <v>2020.0</v>
      </c>
      <c r="L847">
        <f>IF(AND(ISNUMBER($BW847),ISNUMBER($BX847)),($BW847+$BX847)/2,"")</f>
        <v>2013.5</v>
      </c>
      <c r="M847">
        <f>IF($L847&lt;&gt;"",$L847,"")</f>
        <v>2013.5</v>
      </c>
      <c r="N847">
        <f>IF(AND(ISNUMBER($BW847),ISNUMBER($BX847)),MIN(1,MAX(0,($BX847-2016+1)/($BX847-$BW847+1))),"")</f>
        <v>0.3571428571428572</v>
      </c>
      <c r="O847">
        <f>IF(AND(ISNUMBER($BW847),ISNUMBER($BX847)),MIN(1,MAX(0,($BX847-2017+1)/($BX847-$BW847+1))),"")</f>
        <v>0.2857142857142857</v>
      </c>
      <c r="P847">
        <f>IF(AND(ISNUMBER($BW847),ISNUMBER($BX847)),MIN(1,MAX(0,($BX847-2018+1)/($BX847-$BW847+1))),"")</f>
        <v>0.2142857142857143</v>
      </c>
      <c r="Q847">
        <f>IF(AND(ISNUMBER($BW847),ISNUMBER($BX847)),MIN(1,MAX(0,($BX847-2019+1)/($BX847-$BW847+1))),"")</f>
        <v>0.1428571428571428</v>
      </c>
      <c r="R847">
        <f>IF(AND(ISNUMBER($BW847),ISNUMBER($BX847)),MIN(1,MAX(0,($BX847-2016+1)/($BX847-$BW847+1))),"")</f>
        <v>0.3571428571428572</v>
      </c>
      <c r="S847">
        <f>IF($L847&lt;&gt;"",IF($L847&gt;=2015.5,1,0),"")</f>
        <v>0.0</v>
      </c>
      <c r="T847">
        <f>IF($L847&lt;&gt;"",IF($L847&gt;=2016,1,0),"")</f>
        <v>0.0</v>
      </c>
      <c r="U847">
        <f>IF(ISNUMBER($BX847),IF($BX847&gt;=2016,1,0),"")</f>
        <v>1.0</v>
      </c>
      <c r="V847">
        <f>IF(ISNUMBER($BW847),IF($BW847&gt;=2016,1,0),"")</f>
        <v>0.0</v>
      </c>
      <c r="W847" t="str">
        <f>IF(AND(ISNUMBER($BW847),ISNUMBER($BX847)),IF($BW847&gt;=2016,"post-only",IF($BX847&lt;2016,"pre-only","mixed")),"")</f>
        <v>mixed</v>
      </c>
      <c r="X847">
        <f>IF(AND(ISNUMBER($BW847),ISNUMBER($BX847)),MIN(1,MAX(0,($BX847-2017+1)/($BX847-$BW847+1))),"")</f>
        <v>0.2857142857142857</v>
      </c>
      <c r="Y847">
        <f>IF(AND(ISNUMBER($BW847),ISNUMBER($BX847)),MIN(1,MAX(0,($BX847-2018+1)/($BX847-$BW847+1))),"")</f>
        <v>0.2142857142857143</v>
      </c>
      <c r="Z847">
        <f>IF(AND(ISNUMBER($BW847),ISNUMBER($BX847)),MIN(1,MAX(0,($BX847-2019+1)/($BX847-$BW847+1))),"")</f>
        <v>0.1428571428571428</v>
      </c>
      <c r="AA847">
        <f>IF(ISNUMBER($BX847),IF($BX847&gt;=2017,1,0),"")</f>
        <v>1.0</v>
      </c>
      <c r="AB847">
        <f>IF(ISNUMBER($BX847),IF($BX847&gt;=2018,1,0),"")</f>
        <v>1.0</v>
      </c>
      <c r="AC847">
        <f>IF(ISNUMBER($BX847),IF($BX847&gt;=2019,1,0),"")</f>
        <v>1.0</v>
      </c>
      <c r="AD847">
        <f>IF($L847&lt;&gt;"",IF($L847&gt;2013,1,0),"")</f>
        <v>1.0</v>
      </c>
      <c r="AE847">
        <f>IF($L847&lt;&gt;"",1+IF($L847&gt;2011,1,0)+IF($L847&gt;2014,1,0),"")</f>
        <v>2.0</v>
      </c>
      <c r="AF847" t="inlineStr">
        <is>
          <t>bond (yield)</t>
        </is>
      </c>
      <c r="AG847" t="inlineStr">
        <is>
          <t>performance</t>
        </is>
      </c>
      <c r="AH847" t="inlineStr">
        <is>
          <t>non-sensitive</t>
        </is>
      </c>
      <c r="AI847" t="inlineStr">
        <is>
          <t>99_NCE</t>
        </is>
      </c>
      <c r="AJ847" t="inlineStr">
        <is>
          <t>99_NCE</t>
        </is>
      </c>
      <c r="AK847" t="str">
        <f>IF(AND($CF847&lt;&gt;"",IFERROR(INDEX(subsample_country_map!$B:$B,MATCH($CF847,subsample_country_map!$A:$A,0)),"")&lt;&gt;""),INDEX(subsample_country_map!$B:$B,MATCH($CF847,subsample_country_map!$A:$A,0)),INDEX(lookup!$AA:$AA,MATCH($A847,lookup!$A:$A,0)))</f>
        <v>99_NCE</v>
      </c>
      <c r="AL847" t="str">
        <f>IF(AND($CF847&lt;&gt;"",IFERROR(INDEX(subsample_country_map!$C:$C,MATCH($CF847,subsample_country_map!$A:$A,0)),"")&lt;&gt;""),INDEX(subsample_country_map!$C:$C,MATCH($CF847,subsample_country_map!$A:$A,0)),INDEX(lookup!$AB:$AB,MATCH($A847,lookup!$A:$A,0)))</f>
        <v>99_NCE</v>
      </c>
      <c r="AM847" t="str">
        <f>IF(AND($CF847&lt;&gt;"",IFERROR(INDEX(subsample_country_map!$D:$D,MATCH($CF847,subsample_country_map!$A:$A,0)),"")&lt;&gt;""),INDEX(subsample_country_map!$D:$D,MATCH($CF847,subsample_country_map!$A:$A,0)),INDEX(lookup!$AC:$AC,MATCH($A847,lookup!$A:$A,0)))</f>
        <v>99_NCE</v>
      </c>
      <c r="AN847" t="str">
        <f>IF(AND($CF847&lt;&gt;"",IFERROR(INDEX(subsample_country_map!$E:$E,MATCH($CF847,subsample_country_map!$A:$A,0)),"")&lt;&gt;""),INDEX(subsample_country_map!$E:$E,MATCH($CF847,subsample_country_map!$A:$A,0)),INDEX(lookup!$AD:$AD,MATCH($A847,lookup!$A:$A,0)))</f>
        <v>99_NCE</v>
      </c>
      <c r="AO847" t="str">
        <f>INDEX(lookup!$Y:$Y,MATCH($A847,lookup!$A:$A,0))</f>
        <v>0_published</v>
      </c>
      <c r="AP847" t="str">
        <f>INDEX(lookup!$Z:$Z,MATCH($A847,lookup!$A:$A,0))</f>
        <v>1_VHB high</v>
      </c>
      <c r="AQ847" t="str">
        <f>INDEX(lookup!$W:$W,MATCH($A847,lookup!$A:$A,0))</f>
        <v>1_fin/acc/econ</v>
      </c>
      <c r="AS847" t="inlineStr">
        <is>
          <t>staging</t>
        </is>
      </c>
      <c r="AT847" t="inlineStr">
        <is>
          <t>good-CER</t>
        </is>
      </c>
      <c r="AU847" t="inlineStr">
        <is>
          <t>cost</t>
        </is>
      </c>
      <c r="AZ847" t="inlineStr">
        <is>
          <t>-0.34</t>
        </is>
      </c>
      <c r="BA847" t="inlineStr">
        <is>
          <t>FLAG</t>
        </is>
      </c>
      <c r="BB847" t="inlineStr">
        <is>
          <t>0</t>
        </is>
      </c>
      <c r="BC847" t="inlineStr">
        <is>
          <t>n/a (structural)</t>
        </is>
      </c>
      <c r="BD847" t="inlineStr">
        <is>
          <t>n/a (structural)</t>
        </is>
      </c>
      <c r="BE847" t="inlineStr">
        <is>
          <t>none</t>
        </is>
      </c>
      <c r="BI847" t="inlineStr">
        <is>
          <t>Table A.3</t>
        </is>
      </c>
      <c r="BJ847" t="inlineStr">
        <is>
          <t>correlation matrix, row (4) Carbon Emission Management (CEM) Score x column (1) Ln(Credit Spread)</t>
        </is>
      </c>
      <c r="BK847" t="inlineStr">
        <is>
          <t>8</t>
        </is>
      </c>
      <c r="BL847" t="inlineStr">
        <is>
          <t>-0.34*</t>
        </is>
      </c>
      <c r="BM847" t="inlineStr">
        <is>
          <t>Carbon Emission Management (CEM) Score</t>
        </is>
      </c>
      <c r="BN847" t="inlineStr">
        <is>
          <t>Ln(Credit Spread)</t>
        </is>
      </c>
      <c r="BO847" t="inlineStr">
        <is>
          <t>update</t>
        </is>
      </c>
      <c r="BP847" t="inlineStr">
        <is>
          <t>Dumrose &amp; Höck (2023)</t>
        </is>
      </c>
      <c r="BQ847" t="inlineStr">
        <is>
          <t>bivariate</t>
        </is>
      </c>
      <c r="BT847" t="n">
        <v>0</v>
      </c>
      <c r="BU847" t="inlineStr">
        <is>
          <t>staging_Dumrose_Hoeck_2023.csv</t>
        </is>
      </c>
      <c r="BW847" t="n">
        <v>2007</v>
      </c>
      <c r="BX847" t="n">
        <v>2020</v>
      </c>
      <c r="BY847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BZ847" t="n">
        <v>2013.5</v>
      </c>
      <c r="CA847" t="n">
        <v>0.3571428571428572</v>
      </c>
      <c r="CB847" t="n">
        <v>0</v>
      </c>
      <c r="CC847" t="n">
        <v>1</v>
      </c>
      <c r="CD847" t="n">
        <v>-0.3540925289622429</v>
      </c>
      <c r="CE847" t="n">
        <v>1</v>
      </c>
    </row>
    <row r="848">
      <c r="A848" t="inlineStr">
        <is>
          <t>Duong et al (2025)</t>
        </is>
      </c>
      <c r="B848" t="n">
        <v>2153</v>
      </c>
      <c r="C848" t="n">
        <v>-0.062</v>
      </c>
      <c r="D848" t="n">
        <v>3858</v>
      </c>
      <c r="E848">
        <f>IF(ISNUMBER($BA848),$BA848,IF(AND(ISNUMBER($D848),ISNUMBER($BW848),ISNUMBER($BX848)),$D848*($BX848-$BW848+1),""))</f>
        <v>38580.0</v>
      </c>
      <c r="H848" t="inlineStr">
        <is>
          <t>bivariate</t>
        </is>
      </c>
      <c r="I848" t="inlineStr">
        <is>
          <t>Correlation coefficient available</t>
        </is>
      </c>
      <c r="J848">
        <f>IF($BW848&lt;&gt;"",$BW848,"")</f>
        <v>2009.0</v>
      </c>
      <c r="K848">
        <f>IF($BX848&lt;&gt;"",$BX848,"")</f>
        <v>2018.0</v>
      </c>
      <c r="L848">
        <f>IF(AND(ISNUMBER($BW848),ISNUMBER($BX848)),($BW848+$BX848)/2,"")</f>
        <v>2013.5</v>
      </c>
      <c r="M848">
        <f>IF($L848&lt;&gt;"",$L848,"")</f>
        <v>2013.5</v>
      </c>
      <c r="N848">
        <f>IF(AND(ISNUMBER($BW848),ISNUMBER($BX848)),MIN(1,MAX(0,($BX848-2016+1)/($BX848-$BW848+1))),"")</f>
        <v>0.3</v>
      </c>
      <c r="O848">
        <f>IF(AND(ISNUMBER($BW848),ISNUMBER($BX848)),MIN(1,MAX(0,($BX848-2017+1)/($BX848-$BW848+1))),"")</f>
        <v>0.2</v>
      </c>
      <c r="P848">
        <f>IF(AND(ISNUMBER($BW848),ISNUMBER($BX848)),MIN(1,MAX(0,($BX848-2018+1)/($BX848-$BW848+1))),"")</f>
        <v>0.1</v>
      </c>
      <c r="Q848">
        <f>IF(AND(ISNUMBER($BW848),ISNUMBER($BX848)),MIN(1,MAX(0,($BX848-2019+1)/($BX848-$BW848+1))),"")</f>
        <v>0.0</v>
      </c>
      <c r="R848">
        <f>IF(AND(ISNUMBER($BW848),ISNUMBER($BX848)),MIN(1,MAX(0,($BX848-2016+1)/($BX848-$BW848+1))),"")</f>
        <v>0.3</v>
      </c>
      <c r="S848">
        <f>IF($L848&lt;&gt;"",IF($L848&gt;=2015.5,1,0),"")</f>
        <v>0.0</v>
      </c>
      <c r="T848">
        <f>IF($L848&lt;&gt;"",IF($L848&gt;=2016,1,0),"")</f>
        <v>0.0</v>
      </c>
      <c r="U848">
        <f>IF(ISNUMBER($BX848),IF($BX848&gt;=2016,1,0),"")</f>
        <v>1.0</v>
      </c>
      <c r="V848">
        <f>IF(ISNUMBER($BW848),IF($BW848&gt;=2016,1,0),"")</f>
        <v>0.0</v>
      </c>
      <c r="W848" t="str">
        <f>IF(AND(ISNUMBER($BW848),ISNUMBER($BX848)),IF($BW848&gt;=2016,"post-only",IF($BX848&lt;2016,"pre-only","mixed")),"")</f>
        <v>mixed</v>
      </c>
      <c r="X848">
        <f>IF(AND(ISNUMBER($BW848),ISNUMBER($BX848)),MIN(1,MAX(0,($BX848-2017+1)/($BX848-$BW848+1))),"")</f>
        <v>0.2</v>
      </c>
      <c r="Y848">
        <f>IF(AND(ISNUMBER($BW848),ISNUMBER($BX848)),MIN(1,MAX(0,($BX848-2018+1)/($BX848-$BW848+1))),"")</f>
        <v>0.1</v>
      </c>
      <c r="Z848">
        <f>IF(AND(ISNUMBER($BW848),ISNUMBER($BX848)),MIN(1,MAX(0,($BX848-2019+1)/($BX848-$BW848+1))),"")</f>
        <v>0.0</v>
      </c>
      <c r="AA848">
        <f>IF(ISNUMBER($BX848),IF($BX848&gt;=2017,1,0),"")</f>
        <v>1.0</v>
      </c>
      <c r="AB848">
        <f>IF(ISNUMBER($BX848),IF($BX848&gt;=2018,1,0),"")</f>
        <v>1.0</v>
      </c>
      <c r="AC848">
        <f>IF(ISNUMBER($BX848),IF($BX848&gt;=2019,1,0),"")</f>
        <v>0.0</v>
      </c>
      <c r="AD848">
        <f>IF($L848&lt;&gt;"",IF($L848&gt;2013,1,0),"")</f>
        <v>1.0</v>
      </c>
      <c r="AE848">
        <f>IF($L848&lt;&gt;"",1+IF($L848&gt;2011,1,0)+IF($L848&gt;2014,1,0),"")</f>
        <v>2.0</v>
      </c>
      <c r="AF848" t="inlineStr">
        <is>
          <t>derivativ (CDS spread)</t>
        </is>
      </c>
      <c r="AG848" t="inlineStr">
        <is>
          <t>performance</t>
        </is>
      </c>
      <c r="AH848" t="inlineStr">
        <is>
          <t>99_NCE</t>
        </is>
      </c>
      <c r="AI848" t="inlineStr">
        <is>
          <t>without ETS/CT</t>
        </is>
      </c>
      <c r="AJ848" t="inlineStr">
        <is>
          <t>without ETS/CT</t>
        </is>
      </c>
      <c r="AK848" t="str">
        <f>IF(AND($CF848&lt;&gt;"",IFERROR(INDEX(subsample_country_map!$B:$B,MATCH($CF848,subsample_country_map!$A:$A,0)),"")&lt;&gt;""),INDEX(subsample_country_map!$B:$B,MATCH($CF848,subsample_country_map!$A:$A,0)),INDEX(lookup!$AA:$AA,MATCH($A848,lookup!$A:$A,0)))</f>
        <v>1_US</v>
      </c>
      <c r="AL848" t="str">
        <f>IF(AND($CF848&lt;&gt;"",IFERROR(INDEX(subsample_country_map!$C:$C,MATCH($CF848,subsample_country_map!$A:$A,0)),"")&lt;&gt;""),INDEX(subsample_country_map!$C:$C,MATCH($CF848,subsample_country_map!$A:$A,0)),INDEX(lookup!$AB:$AB,MATCH($A848,lookup!$A:$A,0)))</f>
        <v>1_developed</v>
      </c>
      <c r="AM848" t="str">
        <f>IF(AND($CF848&lt;&gt;"",IFERROR(INDEX(subsample_country_map!$D:$D,MATCH($CF848,subsample_country_map!$A:$A,0)),"")&lt;&gt;""),INDEX(subsample_country_map!$D:$D,MATCH($CF848,subsample_country_map!$A:$A,0)),INDEX(lookup!$AC:$AC,MATCH($A848,lookup!$A:$A,0)))</f>
        <v>1_western</v>
      </c>
      <c r="AN848" t="str">
        <f>IF(AND($CF848&lt;&gt;"",IFERROR(INDEX(subsample_country_map!$E:$E,MATCH($CF848,subsample_country_map!$A:$A,0)),"")&lt;&gt;""),INDEX(subsample_country_map!$E:$E,MATCH($CF848,subsample_country_map!$A:$A,0)),INDEX(lookup!$AD:$AD,MATCH($A848,lookup!$A:$A,0)))</f>
        <v>1_common law</v>
      </c>
      <c r="AO848" t="str">
        <f>INDEX(lookup!$Y:$Y,MATCH($A848,lookup!$A:$A,0))</f>
        <v>0_published</v>
      </c>
      <c r="AP848" t="str">
        <f>INDEX(lookup!$Z:$Z,MATCH($A848,lookup!$A:$A,0))</f>
        <v>1_VHB high</v>
      </c>
      <c r="AQ848" t="str">
        <f>INDEX(lookup!$W:$W,MATCH($A848,lookup!$A:$A,0))</f>
        <v>1_fin/acc/econ</v>
      </c>
      <c r="AS848" t="inlineStr">
        <is>
          <t>staging</t>
        </is>
      </c>
      <c r="AT848" t="inlineStr">
        <is>
          <t>good-CER</t>
        </is>
      </c>
      <c r="AU848" t="inlineStr">
        <is>
          <t>cost</t>
        </is>
      </c>
      <c r="AZ848" t="inlineStr">
        <is>
          <t>-0.062</t>
        </is>
      </c>
      <c r="BA848" t="inlineStr">
        <is>
          <t>FLAG</t>
        </is>
      </c>
      <c r="BB848" t="inlineStr">
        <is>
          <t>0</t>
        </is>
      </c>
      <c r="BC848" t="inlineStr">
        <is>
          <t>n/a (structural)</t>
        </is>
      </c>
      <c r="BD848" t="inlineStr">
        <is>
          <t>n/a (structural)</t>
        </is>
      </c>
      <c r="BE848" t="inlineStr">
        <is>
          <t>none</t>
        </is>
      </c>
      <c r="BI848" t="inlineStr">
        <is>
          <t>Table 2</t>
        </is>
      </c>
      <c r="BJ848" t="inlineStr">
        <is>
          <t>correlation matrix, CRMS row x CDS1 column</t>
        </is>
      </c>
      <c r="BK848" t="inlineStr">
        <is>
          <t>7</t>
        </is>
      </c>
      <c r="BL848" t="inlineStr">
        <is>
          <t>CRMS -0.062***</t>
        </is>
      </c>
      <c r="BM848" t="inlineStr">
        <is>
          <t>CRMS</t>
        </is>
      </c>
      <c r="BN848" t="inlineStr">
        <is>
          <t>CDS1</t>
        </is>
      </c>
      <c r="BO848" t="inlineStr">
        <is>
          <t>update</t>
        </is>
      </c>
      <c r="BP848" t="inlineStr">
        <is>
          <t>Duong et al (2025)</t>
        </is>
      </c>
      <c r="BQ848" t="inlineStr">
        <is>
          <t>bivariate</t>
        </is>
      </c>
      <c r="BT848" t="n">
        <v>0</v>
      </c>
      <c r="BU848" t="inlineStr">
        <is>
          <t>staging_Duong_et_al_2025.csv</t>
        </is>
      </c>
      <c r="BW848" t="n">
        <v>2009</v>
      </c>
      <c r="BX848" t="n">
        <v>2018</v>
      </c>
      <c r="BY848" t="inlineStr">
        <is>
          <t>US</t>
        </is>
      </c>
      <c r="BZ848" t="n">
        <v>2013.5</v>
      </c>
      <c r="CA848" t="n">
        <v>0.3</v>
      </c>
      <c r="CB848" t="n">
        <v>0</v>
      </c>
      <c r="CC848" t="n">
        <v>1</v>
      </c>
      <c r="CD848" t="n">
        <v>-0.06207962639782973</v>
      </c>
      <c r="CE848" t="n">
        <v>1</v>
      </c>
    </row>
    <row r="849">
      <c r="A849" t="inlineStr">
        <is>
          <t>Duong et al (2025)</t>
        </is>
      </c>
      <c r="B849" t="n">
        <v>2154</v>
      </c>
      <c r="C849" t="n">
        <v>-0.105</v>
      </c>
      <c r="D849" t="n">
        <v>3858</v>
      </c>
      <c r="E849">
        <f>IF(ISNUMBER($BA849),$BA849,IF(AND(ISNUMBER($D849),ISNUMBER($BW849),ISNUMBER($BX849)),$D849*($BX849-$BW849+1),""))</f>
        <v>38580.0</v>
      </c>
      <c r="H849" t="inlineStr">
        <is>
          <t>bivariate</t>
        </is>
      </c>
      <c r="I849" t="inlineStr">
        <is>
          <t>Correlation coefficient available</t>
        </is>
      </c>
      <c r="J849">
        <f>IF($BW849&lt;&gt;"",$BW849,"")</f>
        <v>2009.0</v>
      </c>
      <c r="K849">
        <f>IF($BX849&lt;&gt;"",$BX849,"")</f>
        <v>2018.0</v>
      </c>
      <c r="L849">
        <f>IF(AND(ISNUMBER($BW849),ISNUMBER($BX849)),($BW849+$BX849)/2,"")</f>
        <v>2013.5</v>
      </c>
      <c r="M849">
        <f>IF($L849&lt;&gt;"",$L849,"")</f>
        <v>2013.5</v>
      </c>
      <c r="N849">
        <f>IF(AND(ISNUMBER($BW849),ISNUMBER($BX849)),MIN(1,MAX(0,($BX849-2016+1)/($BX849-$BW849+1))),"")</f>
        <v>0.3</v>
      </c>
      <c r="O849">
        <f>IF(AND(ISNUMBER($BW849),ISNUMBER($BX849)),MIN(1,MAX(0,($BX849-2017+1)/($BX849-$BW849+1))),"")</f>
        <v>0.2</v>
      </c>
      <c r="P849">
        <f>IF(AND(ISNUMBER($BW849),ISNUMBER($BX849)),MIN(1,MAX(0,($BX849-2018+1)/($BX849-$BW849+1))),"")</f>
        <v>0.1</v>
      </c>
      <c r="Q849">
        <f>IF(AND(ISNUMBER($BW849),ISNUMBER($BX849)),MIN(1,MAX(0,($BX849-2019+1)/($BX849-$BW849+1))),"")</f>
        <v>0.0</v>
      </c>
      <c r="R849">
        <f>IF(AND(ISNUMBER($BW849),ISNUMBER($BX849)),MIN(1,MAX(0,($BX849-2016+1)/($BX849-$BW849+1))),"")</f>
        <v>0.3</v>
      </c>
      <c r="S849">
        <f>IF($L849&lt;&gt;"",IF($L849&gt;=2015.5,1,0),"")</f>
        <v>0.0</v>
      </c>
      <c r="T849">
        <f>IF($L849&lt;&gt;"",IF($L849&gt;=2016,1,0),"")</f>
        <v>0.0</v>
      </c>
      <c r="U849">
        <f>IF(ISNUMBER($BX849),IF($BX849&gt;=2016,1,0),"")</f>
        <v>1.0</v>
      </c>
      <c r="V849">
        <f>IF(ISNUMBER($BW849),IF($BW849&gt;=2016,1,0),"")</f>
        <v>0.0</v>
      </c>
      <c r="W849" t="str">
        <f>IF(AND(ISNUMBER($BW849),ISNUMBER($BX849)),IF($BW849&gt;=2016,"post-only",IF($BX849&lt;2016,"pre-only","mixed")),"")</f>
        <v>mixed</v>
      </c>
      <c r="X849">
        <f>IF(AND(ISNUMBER($BW849),ISNUMBER($BX849)),MIN(1,MAX(0,($BX849-2017+1)/($BX849-$BW849+1))),"")</f>
        <v>0.2</v>
      </c>
      <c r="Y849">
        <f>IF(AND(ISNUMBER($BW849),ISNUMBER($BX849)),MIN(1,MAX(0,($BX849-2018+1)/($BX849-$BW849+1))),"")</f>
        <v>0.1</v>
      </c>
      <c r="Z849">
        <f>IF(AND(ISNUMBER($BW849),ISNUMBER($BX849)),MIN(1,MAX(0,($BX849-2019+1)/($BX849-$BW849+1))),"")</f>
        <v>0.0</v>
      </c>
      <c r="AA849">
        <f>IF(ISNUMBER($BX849),IF($BX849&gt;=2017,1,0),"")</f>
        <v>1.0</v>
      </c>
      <c r="AB849">
        <f>IF(ISNUMBER($BX849),IF($BX849&gt;=2018,1,0),"")</f>
        <v>1.0</v>
      </c>
      <c r="AC849">
        <f>IF(ISNUMBER($BX849),IF($BX849&gt;=2019,1,0),"")</f>
        <v>0.0</v>
      </c>
      <c r="AD849">
        <f>IF($L849&lt;&gt;"",IF($L849&gt;2013,1,0),"")</f>
        <v>1.0</v>
      </c>
      <c r="AE849">
        <f>IF($L849&lt;&gt;"",1+IF($L849&gt;2011,1,0)+IF($L849&gt;2014,1,0),"")</f>
        <v>2.0</v>
      </c>
      <c r="AF849" t="inlineStr">
        <is>
          <t>derivativ (CDS spread)</t>
        </is>
      </c>
      <c r="AG849" t="inlineStr">
        <is>
          <t>performance</t>
        </is>
      </c>
      <c r="AH849" t="inlineStr">
        <is>
          <t>99_NCE</t>
        </is>
      </c>
      <c r="AI849" t="inlineStr">
        <is>
          <t>without ETS/CT</t>
        </is>
      </c>
      <c r="AJ849" t="inlineStr">
        <is>
          <t>without ETS/CT</t>
        </is>
      </c>
      <c r="AK849" t="str">
        <f>IF(AND($CF849&lt;&gt;"",IFERROR(INDEX(subsample_country_map!$B:$B,MATCH($CF849,subsample_country_map!$A:$A,0)),"")&lt;&gt;""),INDEX(subsample_country_map!$B:$B,MATCH($CF849,subsample_country_map!$A:$A,0)),INDEX(lookup!$AA:$AA,MATCH($A849,lookup!$A:$A,0)))</f>
        <v>1_US</v>
      </c>
      <c r="AL849" t="str">
        <f>IF(AND($CF849&lt;&gt;"",IFERROR(INDEX(subsample_country_map!$C:$C,MATCH($CF849,subsample_country_map!$A:$A,0)),"")&lt;&gt;""),INDEX(subsample_country_map!$C:$C,MATCH($CF849,subsample_country_map!$A:$A,0)),INDEX(lookup!$AB:$AB,MATCH($A849,lookup!$A:$A,0)))</f>
        <v>1_developed</v>
      </c>
      <c r="AM849" t="str">
        <f>IF(AND($CF849&lt;&gt;"",IFERROR(INDEX(subsample_country_map!$D:$D,MATCH($CF849,subsample_country_map!$A:$A,0)),"")&lt;&gt;""),INDEX(subsample_country_map!$D:$D,MATCH($CF849,subsample_country_map!$A:$A,0)),INDEX(lookup!$AC:$AC,MATCH($A849,lookup!$A:$A,0)))</f>
        <v>1_western</v>
      </c>
      <c r="AN849" t="str">
        <f>IF(AND($CF849&lt;&gt;"",IFERROR(INDEX(subsample_country_map!$E:$E,MATCH($CF849,subsample_country_map!$A:$A,0)),"")&lt;&gt;""),INDEX(subsample_country_map!$E:$E,MATCH($CF849,subsample_country_map!$A:$A,0)),INDEX(lookup!$AD:$AD,MATCH($A849,lookup!$A:$A,0)))</f>
        <v>1_common law</v>
      </c>
      <c r="AO849" t="str">
        <f>INDEX(lookup!$Y:$Y,MATCH($A849,lookup!$A:$A,0))</f>
        <v>0_published</v>
      </c>
      <c r="AP849" t="str">
        <f>INDEX(lookup!$Z:$Z,MATCH($A849,lookup!$A:$A,0))</f>
        <v>1_VHB high</v>
      </c>
      <c r="AQ849" t="str">
        <f>INDEX(lookup!$W:$W,MATCH($A849,lookup!$A:$A,0))</f>
        <v>1_fin/acc/econ</v>
      </c>
      <c r="AS849" t="inlineStr">
        <is>
          <t>staging</t>
        </is>
      </c>
      <c r="AT849" t="inlineStr">
        <is>
          <t>good-CER</t>
        </is>
      </c>
      <c r="AU849" t="inlineStr">
        <is>
          <t>cost</t>
        </is>
      </c>
      <c r="AZ849" t="inlineStr">
        <is>
          <t>-0.105</t>
        </is>
      </c>
      <c r="BA849" t="inlineStr">
        <is>
          <t>FLAG</t>
        </is>
      </c>
      <c r="BB849" t="inlineStr">
        <is>
          <t>0</t>
        </is>
      </c>
      <c r="BC849" t="inlineStr">
        <is>
          <t>n/a (structural)</t>
        </is>
      </c>
      <c r="BD849" t="inlineStr">
        <is>
          <t>n/a (structural)</t>
        </is>
      </c>
      <c r="BE849" t="inlineStr">
        <is>
          <t>none</t>
        </is>
      </c>
      <c r="BI849" t="inlineStr">
        <is>
          <t>Table 2</t>
        </is>
      </c>
      <c r="BJ849" t="inlineStr">
        <is>
          <t>correlation matrix, CRMS row x CDS5 column</t>
        </is>
      </c>
      <c r="BK849" t="inlineStr">
        <is>
          <t>7</t>
        </is>
      </c>
      <c r="BL849" t="inlineStr">
        <is>
          <t>CRMS -0.105***</t>
        </is>
      </c>
      <c r="BM849" t="inlineStr">
        <is>
          <t>CRMS</t>
        </is>
      </c>
      <c r="BN849" t="inlineStr">
        <is>
          <t>CDS5</t>
        </is>
      </c>
      <c r="BO849" t="inlineStr">
        <is>
          <t>update</t>
        </is>
      </c>
      <c r="BP849" t="inlineStr">
        <is>
          <t>Duong et al (2025)</t>
        </is>
      </c>
      <c r="BQ849" t="inlineStr">
        <is>
          <t>bivariate</t>
        </is>
      </c>
      <c r="BT849" t="n">
        <v>0</v>
      </c>
      <c r="BU849" t="inlineStr">
        <is>
          <t>staging_Duong_et_al_2025.csv</t>
        </is>
      </c>
      <c r="BW849" t="n">
        <v>2009</v>
      </c>
      <c r="BX849" t="n">
        <v>2018</v>
      </c>
      <c r="BY849" t="inlineStr">
        <is>
          <t>US</t>
        </is>
      </c>
      <c r="BZ849" t="n">
        <v>2013.5</v>
      </c>
      <c r="CA849" t="n">
        <v>0.3</v>
      </c>
      <c r="CB849" t="n">
        <v>0</v>
      </c>
      <c r="CC849" t="n">
        <v>1</v>
      </c>
      <c r="CD849" t="n">
        <v>-0.1053884478384989</v>
      </c>
      <c r="CE849" t="n">
        <v>1</v>
      </c>
    </row>
    <row r="850">
      <c r="A850" t="inlineStr">
        <is>
          <t>Duong et al (2025)</t>
        </is>
      </c>
      <c r="B850" t="n">
        <v>2155</v>
      </c>
      <c r="C850" t="n">
        <v>-0.116</v>
      </c>
      <c r="D850" t="n">
        <v>3858</v>
      </c>
      <c r="E850">
        <f>IF(ISNUMBER($BA850),$BA850,IF(AND(ISNUMBER($D850),ISNUMBER($BW850),ISNUMBER($BX850)),$D850*($BX850-$BW850+1),""))</f>
        <v>38580.0</v>
      </c>
      <c r="H850" t="inlineStr">
        <is>
          <t>bivariate</t>
        </is>
      </c>
      <c r="I850" t="inlineStr">
        <is>
          <t>Correlation coefficient available</t>
        </is>
      </c>
      <c r="J850">
        <f>IF($BW850&lt;&gt;"",$BW850,"")</f>
        <v>2009.0</v>
      </c>
      <c r="K850">
        <f>IF($BX850&lt;&gt;"",$BX850,"")</f>
        <v>2018.0</v>
      </c>
      <c r="L850">
        <f>IF(AND(ISNUMBER($BW850),ISNUMBER($BX850)),($BW850+$BX850)/2,"")</f>
        <v>2013.5</v>
      </c>
      <c r="M850">
        <f>IF($L850&lt;&gt;"",$L850,"")</f>
        <v>2013.5</v>
      </c>
      <c r="N850">
        <f>IF(AND(ISNUMBER($BW850),ISNUMBER($BX850)),MIN(1,MAX(0,($BX850-2016+1)/($BX850-$BW850+1))),"")</f>
        <v>0.3</v>
      </c>
      <c r="O850">
        <f>IF(AND(ISNUMBER($BW850),ISNUMBER($BX850)),MIN(1,MAX(0,($BX850-2017+1)/($BX850-$BW850+1))),"")</f>
        <v>0.2</v>
      </c>
      <c r="P850">
        <f>IF(AND(ISNUMBER($BW850),ISNUMBER($BX850)),MIN(1,MAX(0,($BX850-2018+1)/($BX850-$BW850+1))),"")</f>
        <v>0.1</v>
      </c>
      <c r="Q850">
        <f>IF(AND(ISNUMBER($BW850),ISNUMBER($BX850)),MIN(1,MAX(0,($BX850-2019+1)/($BX850-$BW850+1))),"")</f>
        <v>0.0</v>
      </c>
      <c r="R850">
        <f>IF(AND(ISNUMBER($BW850),ISNUMBER($BX850)),MIN(1,MAX(0,($BX850-2016+1)/($BX850-$BW850+1))),"")</f>
        <v>0.3</v>
      </c>
      <c r="S850">
        <f>IF($L850&lt;&gt;"",IF($L850&gt;=2015.5,1,0),"")</f>
        <v>0.0</v>
      </c>
      <c r="T850">
        <f>IF($L850&lt;&gt;"",IF($L850&gt;=2016,1,0),"")</f>
        <v>0.0</v>
      </c>
      <c r="U850">
        <f>IF(ISNUMBER($BX850),IF($BX850&gt;=2016,1,0),"")</f>
        <v>1.0</v>
      </c>
      <c r="V850">
        <f>IF(ISNUMBER($BW850),IF($BW850&gt;=2016,1,0),"")</f>
        <v>0.0</v>
      </c>
      <c r="W850" t="str">
        <f>IF(AND(ISNUMBER($BW850),ISNUMBER($BX850)),IF($BW850&gt;=2016,"post-only",IF($BX850&lt;2016,"pre-only","mixed")),"")</f>
        <v>mixed</v>
      </c>
      <c r="X850">
        <f>IF(AND(ISNUMBER($BW850),ISNUMBER($BX850)),MIN(1,MAX(0,($BX850-2017+1)/($BX850-$BW850+1))),"")</f>
        <v>0.2</v>
      </c>
      <c r="Y850">
        <f>IF(AND(ISNUMBER($BW850),ISNUMBER($BX850)),MIN(1,MAX(0,($BX850-2018+1)/($BX850-$BW850+1))),"")</f>
        <v>0.1</v>
      </c>
      <c r="Z850">
        <f>IF(AND(ISNUMBER($BW850),ISNUMBER($BX850)),MIN(1,MAX(0,($BX850-2019+1)/($BX850-$BW850+1))),"")</f>
        <v>0.0</v>
      </c>
      <c r="AA850">
        <f>IF(ISNUMBER($BX850),IF($BX850&gt;=2017,1,0),"")</f>
        <v>1.0</v>
      </c>
      <c r="AB850">
        <f>IF(ISNUMBER($BX850),IF($BX850&gt;=2018,1,0),"")</f>
        <v>1.0</v>
      </c>
      <c r="AC850">
        <f>IF(ISNUMBER($BX850),IF($BX850&gt;=2019,1,0),"")</f>
        <v>0.0</v>
      </c>
      <c r="AD850">
        <f>IF($L850&lt;&gt;"",IF($L850&gt;2013,1,0),"")</f>
        <v>1.0</v>
      </c>
      <c r="AE850">
        <f>IF($L850&lt;&gt;"",1+IF($L850&gt;2011,1,0)+IF($L850&gt;2014,1,0),"")</f>
        <v>2.0</v>
      </c>
      <c r="AF850" t="inlineStr">
        <is>
          <t>derivativ (CDS spread)</t>
        </is>
      </c>
      <c r="AG850" t="inlineStr">
        <is>
          <t>performance</t>
        </is>
      </c>
      <c r="AH850" t="inlineStr">
        <is>
          <t>99_NCE</t>
        </is>
      </c>
      <c r="AI850" t="inlineStr">
        <is>
          <t>without ETS/CT</t>
        </is>
      </c>
      <c r="AJ850" t="inlineStr">
        <is>
          <t>without ETS/CT</t>
        </is>
      </c>
      <c r="AK850" t="str">
        <f>IF(AND($CF850&lt;&gt;"",IFERROR(INDEX(subsample_country_map!$B:$B,MATCH($CF850,subsample_country_map!$A:$A,0)),"")&lt;&gt;""),INDEX(subsample_country_map!$B:$B,MATCH($CF850,subsample_country_map!$A:$A,0)),INDEX(lookup!$AA:$AA,MATCH($A850,lookup!$A:$A,0)))</f>
        <v>1_US</v>
      </c>
      <c r="AL850" t="str">
        <f>IF(AND($CF850&lt;&gt;"",IFERROR(INDEX(subsample_country_map!$C:$C,MATCH($CF850,subsample_country_map!$A:$A,0)),"")&lt;&gt;""),INDEX(subsample_country_map!$C:$C,MATCH($CF850,subsample_country_map!$A:$A,0)),INDEX(lookup!$AB:$AB,MATCH($A850,lookup!$A:$A,0)))</f>
        <v>1_developed</v>
      </c>
      <c r="AM850" t="str">
        <f>IF(AND($CF850&lt;&gt;"",IFERROR(INDEX(subsample_country_map!$D:$D,MATCH($CF850,subsample_country_map!$A:$A,0)),"")&lt;&gt;""),INDEX(subsample_country_map!$D:$D,MATCH($CF850,subsample_country_map!$A:$A,0)),INDEX(lookup!$AC:$AC,MATCH($A850,lookup!$A:$A,0)))</f>
        <v>1_western</v>
      </c>
      <c r="AN850" t="str">
        <f>IF(AND($CF850&lt;&gt;"",IFERROR(INDEX(subsample_country_map!$E:$E,MATCH($CF850,subsample_country_map!$A:$A,0)),"")&lt;&gt;""),INDEX(subsample_country_map!$E:$E,MATCH($CF850,subsample_country_map!$A:$A,0)),INDEX(lookup!$AD:$AD,MATCH($A850,lookup!$A:$A,0)))</f>
        <v>1_common law</v>
      </c>
      <c r="AO850" t="str">
        <f>INDEX(lookup!$Y:$Y,MATCH($A850,lookup!$A:$A,0))</f>
        <v>0_published</v>
      </c>
      <c r="AP850" t="str">
        <f>INDEX(lookup!$Z:$Z,MATCH($A850,lookup!$A:$A,0))</f>
        <v>1_VHB high</v>
      </c>
      <c r="AQ850" t="str">
        <f>INDEX(lookup!$W:$W,MATCH($A850,lookup!$A:$A,0))</f>
        <v>1_fin/acc/econ</v>
      </c>
      <c r="AS850" t="inlineStr">
        <is>
          <t>staging</t>
        </is>
      </c>
      <c r="AT850" t="inlineStr">
        <is>
          <t>good-CER</t>
        </is>
      </c>
      <c r="AU850" t="inlineStr">
        <is>
          <t>cost</t>
        </is>
      </c>
      <c r="AZ850" t="inlineStr">
        <is>
          <t>-0.116</t>
        </is>
      </c>
      <c r="BA850" t="inlineStr">
        <is>
          <t>FLAG</t>
        </is>
      </c>
      <c r="BB850" t="inlineStr">
        <is>
          <t>0</t>
        </is>
      </c>
      <c r="BC850" t="inlineStr">
        <is>
          <t>n/a (structural)</t>
        </is>
      </c>
      <c r="BD850" t="inlineStr">
        <is>
          <t>n/a (structural)</t>
        </is>
      </c>
      <c r="BE850" t="inlineStr">
        <is>
          <t>none</t>
        </is>
      </c>
      <c r="BI850" t="inlineStr">
        <is>
          <t>Table 2</t>
        </is>
      </c>
      <c r="BJ850" t="inlineStr">
        <is>
          <t>correlation matrix, CRMS row x CDS10 column</t>
        </is>
      </c>
      <c r="BK850" t="inlineStr">
        <is>
          <t>7</t>
        </is>
      </c>
      <c r="BL850" t="inlineStr">
        <is>
          <t>CRMS -0.116***</t>
        </is>
      </c>
      <c r="BM850" t="inlineStr">
        <is>
          <t>CRMS</t>
        </is>
      </c>
      <c r="BN850" t="inlineStr">
        <is>
          <t>CDS10</t>
        </is>
      </c>
      <c r="BO850" t="inlineStr">
        <is>
          <t>update</t>
        </is>
      </c>
      <c r="BP850" t="inlineStr">
        <is>
          <t>Duong et al (2025)</t>
        </is>
      </c>
      <c r="BQ850" t="inlineStr">
        <is>
          <t>bivariate</t>
        </is>
      </c>
      <c r="BT850" t="n">
        <v>0</v>
      </c>
      <c r="BU850" t="inlineStr">
        <is>
          <t>staging_Duong_et_al_2025.csv</t>
        </is>
      </c>
      <c r="BW850" t="n">
        <v>2009</v>
      </c>
      <c r="BX850" t="n">
        <v>2018</v>
      </c>
      <c r="BY850" t="inlineStr">
        <is>
          <t>US</t>
        </is>
      </c>
      <c r="BZ850" t="n">
        <v>2013.5</v>
      </c>
      <c r="CA850" t="n">
        <v>0.3</v>
      </c>
      <c r="CB850" t="n">
        <v>0</v>
      </c>
      <c r="CC850" t="n">
        <v>1</v>
      </c>
      <c r="CD850" t="n">
        <v>-0.1165245401518064</v>
      </c>
      <c r="CE850" t="n">
        <v>1</v>
      </c>
    </row>
    <row r="851">
      <c r="A851" t="inlineStr">
        <is>
          <t>Duong et al (2025)</t>
        </is>
      </c>
      <c r="B851" t="n">
        <v>2156</v>
      </c>
      <c r="C851" t="n">
        <v>-0.122</v>
      </c>
      <c r="D851" t="n">
        <v>3858</v>
      </c>
      <c r="E851">
        <f>IF(ISNUMBER($BA851),$BA851,IF(AND(ISNUMBER($D851),ISNUMBER($BW851),ISNUMBER($BX851)),$D851*($BX851-$BW851+1),""))</f>
        <v>38580.0</v>
      </c>
      <c r="H851" t="inlineStr">
        <is>
          <t>bivariate</t>
        </is>
      </c>
      <c r="I851" t="inlineStr">
        <is>
          <t>Correlation coefficient available</t>
        </is>
      </c>
      <c r="J851">
        <f>IF($BW851&lt;&gt;"",$BW851,"")</f>
        <v>2009.0</v>
      </c>
      <c r="K851">
        <f>IF($BX851&lt;&gt;"",$BX851,"")</f>
        <v>2018.0</v>
      </c>
      <c r="L851">
        <f>IF(AND(ISNUMBER($BW851),ISNUMBER($BX851)),($BW851+$BX851)/2,"")</f>
        <v>2013.5</v>
      </c>
      <c r="M851">
        <f>IF($L851&lt;&gt;"",$L851,"")</f>
        <v>2013.5</v>
      </c>
      <c r="N851">
        <f>IF(AND(ISNUMBER($BW851),ISNUMBER($BX851)),MIN(1,MAX(0,($BX851-2016+1)/($BX851-$BW851+1))),"")</f>
        <v>0.3</v>
      </c>
      <c r="O851">
        <f>IF(AND(ISNUMBER($BW851),ISNUMBER($BX851)),MIN(1,MAX(0,($BX851-2017+1)/($BX851-$BW851+1))),"")</f>
        <v>0.2</v>
      </c>
      <c r="P851">
        <f>IF(AND(ISNUMBER($BW851),ISNUMBER($BX851)),MIN(1,MAX(0,($BX851-2018+1)/($BX851-$BW851+1))),"")</f>
        <v>0.1</v>
      </c>
      <c r="Q851">
        <f>IF(AND(ISNUMBER($BW851),ISNUMBER($BX851)),MIN(1,MAX(0,($BX851-2019+1)/($BX851-$BW851+1))),"")</f>
        <v>0.0</v>
      </c>
      <c r="R851">
        <f>IF(AND(ISNUMBER($BW851),ISNUMBER($BX851)),MIN(1,MAX(0,($BX851-2016+1)/($BX851-$BW851+1))),"")</f>
        <v>0.3</v>
      </c>
      <c r="S851">
        <f>IF($L851&lt;&gt;"",IF($L851&gt;=2015.5,1,0),"")</f>
        <v>0.0</v>
      </c>
      <c r="T851">
        <f>IF($L851&lt;&gt;"",IF($L851&gt;=2016,1,0),"")</f>
        <v>0.0</v>
      </c>
      <c r="U851">
        <f>IF(ISNUMBER($BX851),IF($BX851&gt;=2016,1,0),"")</f>
        <v>1.0</v>
      </c>
      <c r="V851">
        <f>IF(ISNUMBER($BW851),IF($BW851&gt;=2016,1,0),"")</f>
        <v>0.0</v>
      </c>
      <c r="W851" t="str">
        <f>IF(AND(ISNUMBER($BW851),ISNUMBER($BX851)),IF($BW851&gt;=2016,"post-only",IF($BX851&lt;2016,"pre-only","mixed")),"")</f>
        <v>mixed</v>
      </c>
      <c r="X851">
        <f>IF(AND(ISNUMBER($BW851),ISNUMBER($BX851)),MIN(1,MAX(0,($BX851-2017+1)/($BX851-$BW851+1))),"")</f>
        <v>0.2</v>
      </c>
      <c r="Y851">
        <f>IF(AND(ISNUMBER($BW851),ISNUMBER($BX851)),MIN(1,MAX(0,($BX851-2018+1)/($BX851-$BW851+1))),"")</f>
        <v>0.1</v>
      </c>
      <c r="Z851">
        <f>IF(AND(ISNUMBER($BW851),ISNUMBER($BX851)),MIN(1,MAX(0,($BX851-2019+1)/($BX851-$BW851+1))),"")</f>
        <v>0.0</v>
      </c>
      <c r="AA851">
        <f>IF(ISNUMBER($BX851),IF($BX851&gt;=2017,1,0),"")</f>
        <v>1.0</v>
      </c>
      <c r="AB851">
        <f>IF(ISNUMBER($BX851),IF($BX851&gt;=2018,1,0),"")</f>
        <v>1.0</v>
      </c>
      <c r="AC851">
        <f>IF(ISNUMBER($BX851),IF($BX851&gt;=2019,1,0),"")</f>
        <v>0.0</v>
      </c>
      <c r="AD851">
        <f>IF($L851&lt;&gt;"",IF($L851&gt;2013,1,0),"")</f>
        <v>1.0</v>
      </c>
      <c r="AE851">
        <f>IF($L851&lt;&gt;"",1+IF($L851&gt;2011,1,0)+IF($L851&gt;2014,1,0),"")</f>
        <v>2.0</v>
      </c>
      <c r="AF851" t="inlineStr">
        <is>
          <t>derivativ (CDS spread)</t>
        </is>
      </c>
      <c r="AG851" t="inlineStr">
        <is>
          <t>performance</t>
        </is>
      </c>
      <c r="AH851" t="inlineStr">
        <is>
          <t>99_NCE</t>
        </is>
      </c>
      <c r="AI851" t="inlineStr">
        <is>
          <t>without ETS/CT</t>
        </is>
      </c>
      <c r="AJ851" t="inlineStr">
        <is>
          <t>without ETS/CT</t>
        </is>
      </c>
      <c r="AK851" t="str">
        <f>IF(AND($CF851&lt;&gt;"",IFERROR(INDEX(subsample_country_map!$B:$B,MATCH($CF851,subsample_country_map!$A:$A,0)),"")&lt;&gt;""),INDEX(subsample_country_map!$B:$B,MATCH($CF851,subsample_country_map!$A:$A,0)),INDEX(lookup!$AA:$AA,MATCH($A851,lookup!$A:$A,0)))</f>
        <v>1_US</v>
      </c>
      <c r="AL851" t="str">
        <f>IF(AND($CF851&lt;&gt;"",IFERROR(INDEX(subsample_country_map!$C:$C,MATCH($CF851,subsample_country_map!$A:$A,0)),"")&lt;&gt;""),INDEX(subsample_country_map!$C:$C,MATCH($CF851,subsample_country_map!$A:$A,0)),INDEX(lookup!$AB:$AB,MATCH($A851,lookup!$A:$A,0)))</f>
        <v>1_developed</v>
      </c>
      <c r="AM851" t="str">
        <f>IF(AND($CF851&lt;&gt;"",IFERROR(INDEX(subsample_country_map!$D:$D,MATCH($CF851,subsample_country_map!$A:$A,0)),"")&lt;&gt;""),INDEX(subsample_country_map!$D:$D,MATCH($CF851,subsample_country_map!$A:$A,0)),INDEX(lookup!$AC:$AC,MATCH($A851,lookup!$A:$A,0)))</f>
        <v>1_western</v>
      </c>
      <c r="AN851" t="str">
        <f>IF(AND($CF851&lt;&gt;"",IFERROR(INDEX(subsample_country_map!$E:$E,MATCH($CF851,subsample_country_map!$A:$A,0)),"")&lt;&gt;""),INDEX(subsample_country_map!$E:$E,MATCH($CF851,subsample_country_map!$A:$A,0)),INDEX(lookup!$AD:$AD,MATCH($A851,lookup!$A:$A,0)))</f>
        <v>1_common law</v>
      </c>
      <c r="AO851" t="str">
        <f>INDEX(lookup!$Y:$Y,MATCH($A851,lookup!$A:$A,0))</f>
        <v>0_published</v>
      </c>
      <c r="AP851" t="str">
        <f>INDEX(lookup!$Z:$Z,MATCH($A851,lookup!$A:$A,0))</f>
        <v>1_VHB high</v>
      </c>
      <c r="AQ851" t="str">
        <f>INDEX(lookup!$W:$W,MATCH($A851,lookup!$A:$A,0))</f>
        <v>1_fin/acc/econ</v>
      </c>
      <c r="AS851" t="inlineStr">
        <is>
          <t>staging</t>
        </is>
      </c>
      <c r="AT851" t="inlineStr">
        <is>
          <t>good-CER</t>
        </is>
      </c>
      <c r="AU851" t="inlineStr">
        <is>
          <t>cost</t>
        </is>
      </c>
      <c r="AZ851" t="inlineStr">
        <is>
          <t>-0.122</t>
        </is>
      </c>
      <c r="BA851" t="inlineStr">
        <is>
          <t>FLAG</t>
        </is>
      </c>
      <c r="BB851" t="inlineStr">
        <is>
          <t>0</t>
        </is>
      </c>
      <c r="BC851" t="inlineStr">
        <is>
          <t>n/a (structural)</t>
        </is>
      </c>
      <c r="BD851" t="inlineStr">
        <is>
          <t>n/a (structural)</t>
        </is>
      </c>
      <c r="BE851" t="inlineStr">
        <is>
          <t>none</t>
        </is>
      </c>
      <c r="BI851" t="inlineStr">
        <is>
          <t>Table 2</t>
        </is>
      </c>
      <c r="BJ851" t="inlineStr">
        <is>
          <t>correlation matrix, CRMS row x CDS30 column</t>
        </is>
      </c>
      <c r="BK851" t="inlineStr">
        <is>
          <t>7</t>
        </is>
      </c>
      <c r="BL851" t="inlineStr">
        <is>
          <t>CRMS -0.122***</t>
        </is>
      </c>
      <c r="BM851" t="inlineStr">
        <is>
          <t>CRMS</t>
        </is>
      </c>
      <c r="BN851" t="inlineStr">
        <is>
          <t>CDS30</t>
        </is>
      </c>
      <c r="BO851" t="inlineStr">
        <is>
          <t>update</t>
        </is>
      </c>
      <c r="BP851" t="inlineStr">
        <is>
          <t>Duong et al (2025)</t>
        </is>
      </c>
      <c r="BQ851" t="inlineStr">
        <is>
          <t>bivariate</t>
        </is>
      </c>
      <c r="BT851" t="n">
        <v>0</v>
      </c>
      <c r="BU851" t="inlineStr">
        <is>
          <t>staging_Duong_et_al_2025.csv</t>
        </is>
      </c>
      <c r="BW851" t="n">
        <v>2009</v>
      </c>
      <c r="BX851" t="n">
        <v>2018</v>
      </c>
      <c r="BY851" t="inlineStr">
        <is>
          <t>US</t>
        </is>
      </c>
      <c r="BZ851" t="n">
        <v>2013.5</v>
      </c>
      <c r="CA851" t="n">
        <v>0.3</v>
      </c>
      <c r="CB851" t="n">
        <v>0</v>
      </c>
      <c r="CC851" t="n">
        <v>1</v>
      </c>
      <c r="CD851" t="n">
        <v>-0.1226107462237625</v>
      </c>
      <c r="CE851" t="n">
        <v>1</v>
      </c>
    </row>
    <row r="852">
      <c r="A852" t="inlineStr">
        <is>
          <t>Duong et al (2025)</t>
        </is>
      </c>
      <c r="B852" t="n">
        <v>2157</v>
      </c>
      <c r="C852" t="n">
        <v>-0.04512453658967869</v>
      </c>
      <c r="D852" t="n">
        <v>2357</v>
      </c>
      <c r="E852">
        <f>IF(ISNUMBER($BA852),$BA852,IF(AND(ISNUMBER($D852),ISNUMBER($BW852),ISNUMBER($BX852)),$D852*($BX852-$BW852+1),""))</f>
        <v>2357.0</v>
      </c>
      <c r="H852" t="inlineStr">
        <is>
          <t>partial</t>
        </is>
      </c>
      <c r="I852" t="inlineStr">
        <is>
          <t>Regression Cofficient and Standard Error  available</t>
        </is>
      </c>
      <c r="J852">
        <f>IF($BW852&lt;&gt;"",$BW852,"")</f>
        <v>2009.0</v>
      </c>
      <c r="K852">
        <f>IF($BX852&lt;&gt;"",$BX852,"")</f>
        <v>2018.0</v>
      </c>
      <c r="L852">
        <f>IF(AND(ISNUMBER($BW852),ISNUMBER($BX852)),($BW852+$BX852)/2,"")</f>
        <v>2013.5</v>
      </c>
      <c r="M852">
        <f>IF($L852&lt;&gt;"",$L852,"")</f>
        <v>2013.5</v>
      </c>
      <c r="N852">
        <f>IF(AND(ISNUMBER($BW852),ISNUMBER($BX852)),MIN(1,MAX(0,($BX852-2016+1)/($BX852-$BW852+1))),"")</f>
        <v>0.3</v>
      </c>
      <c r="O852">
        <f>IF(AND(ISNUMBER($BW852),ISNUMBER($BX852)),MIN(1,MAX(0,($BX852-2017+1)/($BX852-$BW852+1))),"")</f>
        <v>0.2</v>
      </c>
      <c r="P852">
        <f>IF(AND(ISNUMBER($BW852),ISNUMBER($BX852)),MIN(1,MAX(0,($BX852-2018+1)/($BX852-$BW852+1))),"")</f>
        <v>0.1</v>
      </c>
      <c r="Q852">
        <f>IF(AND(ISNUMBER($BW852),ISNUMBER($BX852)),MIN(1,MAX(0,($BX852-2019+1)/($BX852-$BW852+1))),"")</f>
        <v>0.0</v>
      </c>
      <c r="R852">
        <f>IF(AND(ISNUMBER($BW852),ISNUMBER($BX852)),MIN(1,MAX(0,($BX852-2016+1)/($BX852-$BW852+1))),"")</f>
        <v>0.3</v>
      </c>
      <c r="S852">
        <f>IF($L852&lt;&gt;"",IF($L852&gt;=2015.5,1,0),"")</f>
        <v>0.0</v>
      </c>
      <c r="T852">
        <f>IF($L852&lt;&gt;"",IF($L852&gt;=2016,1,0),"")</f>
        <v>0.0</v>
      </c>
      <c r="U852">
        <f>IF(ISNUMBER($BX852),IF($BX852&gt;=2016,1,0),"")</f>
        <v>1.0</v>
      </c>
      <c r="V852">
        <f>IF(ISNUMBER($BW852),IF($BW852&gt;=2016,1,0),"")</f>
        <v>0.0</v>
      </c>
      <c r="W852" t="str">
        <f>IF(AND(ISNUMBER($BW852),ISNUMBER($BX852)),IF($BW852&gt;=2016,"post-only",IF($BX852&lt;2016,"pre-only","mixed")),"")</f>
        <v>mixed</v>
      </c>
      <c r="X852">
        <f>IF(AND(ISNUMBER($BW852),ISNUMBER($BX852)),MIN(1,MAX(0,($BX852-2017+1)/($BX852-$BW852+1))),"")</f>
        <v>0.2</v>
      </c>
      <c r="Y852">
        <f>IF(AND(ISNUMBER($BW852),ISNUMBER($BX852)),MIN(1,MAX(0,($BX852-2018+1)/($BX852-$BW852+1))),"")</f>
        <v>0.1</v>
      </c>
      <c r="Z852">
        <f>IF(AND(ISNUMBER($BW852),ISNUMBER($BX852)),MIN(1,MAX(0,($BX852-2019+1)/($BX852-$BW852+1))),"")</f>
        <v>0.0</v>
      </c>
      <c r="AA852">
        <f>IF(ISNUMBER($BX852),IF($BX852&gt;=2017,1,0),"")</f>
        <v>1.0</v>
      </c>
      <c r="AB852">
        <f>IF(ISNUMBER($BX852),IF($BX852&gt;=2018,1,0),"")</f>
        <v>1.0</v>
      </c>
      <c r="AC852">
        <f>IF(ISNUMBER($BX852),IF($BX852&gt;=2019,1,0),"")</f>
        <v>0.0</v>
      </c>
      <c r="AD852">
        <f>IF($L852&lt;&gt;"",IF($L852&gt;2013,1,0),"")</f>
        <v>1.0</v>
      </c>
      <c r="AE852">
        <f>IF($L852&lt;&gt;"",1+IF($L852&gt;2011,1,0)+IF($L852&gt;2014,1,0),"")</f>
        <v>2.0</v>
      </c>
      <c r="AF852" t="inlineStr">
        <is>
          <t>derivativ (CDS spread)</t>
        </is>
      </c>
      <c r="AG852" t="inlineStr">
        <is>
          <t>performance</t>
        </is>
      </c>
      <c r="AH852" t="inlineStr">
        <is>
          <t>99_NCE</t>
        </is>
      </c>
      <c r="AI852" t="inlineStr">
        <is>
          <t>without ETS/CT</t>
        </is>
      </c>
      <c r="AJ852" t="inlineStr">
        <is>
          <t>without ETS/CT</t>
        </is>
      </c>
      <c r="AK852" t="str">
        <f>IF(AND($CF852&lt;&gt;"",IFERROR(INDEX(subsample_country_map!$B:$B,MATCH($CF852,subsample_country_map!$A:$A,0)),"")&lt;&gt;""),INDEX(subsample_country_map!$B:$B,MATCH($CF852,subsample_country_map!$A:$A,0)),INDEX(lookup!$AA:$AA,MATCH($A852,lookup!$A:$A,0)))</f>
        <v>1_US</v>
      </c>
      <c r="AL852" t="str">
        <f>IF(AND($CF852&lt;&gt;"",IFERROR(INDEX(subsample_country_map!$C:$C,MATCH($CF852,subsample_country_map!$A:$A,0)),"")&lt;&gt;""),INDEX(subsample_country_map!$C:$C,MATCH($CF852,subsample_country_map!$A:$A,0)),INDEX(lookup!$AB:$AB,MATCH($A852,lookup!$A:$A,0)))</f>
        <v>1_developed</v>
      </c>
      <c r="AM852" t="str">
        <f>IF(AND($CF852&lt;&gt;"",IFERROR(INDEX(subsample_country_map!$D:$D,MATCH($CF852,subsample_country_map!$A:$A,0)),"")&lt;&gt;""),INDEX(subsample_country_map!$D:$D,MATCH($CF852,subsample_country_map!$A:$A,0)),INDEX(lookup!$AC:$AC,MATCH($A852,lookup!$A:$A,0)))</f>
        <v>1_western</v>
      </c>
      <c r="AN852" t="str">
        <f>IF(AND($CF852&lt;&gt;"",IFERROR(INDEX(subsample_country_map!$E:$E,MATCH($CF852,subsample_country_map!$A:$A,0)),"")&lt;&gt;""),INDEX(subsample_country_map!$E:$E,MATCH($CF852,subsample_country_map!$A:$A,0)),INDEX(lookup!$AD:$AD,MATCH($A852,lookup!$A:$A,0)))</f>
        <v>1_common law</v>
      </c>
      <c r="AO852" t="str">
        <f>INDEX(lookup!$Y:$Y,MATCH($A852,lookup!$A:$A,0))</f>
        <v>0_published</v>
      </c>
      <c r="AP852" t="str">
        <f>INDEX(lookup!$Z:$Z,MATCH($A852,lookup!$A:$A,0))</f>
        <v>1_VHB high</v>
      </c>
      <c r="AQ852" t="str">
        <f>INDEX(lookup!$W:$W,MATCH($A852,lookup!$A:$A,0))</f>
        <v>1_fin/acc/econ</v>
      </c>
      <c r="AS852" t="inlineStr">
        <is>
          <t>staging</t>
        </is>
      </c>
      <c r="AT852" t="inlineStr">
        <is>
          <t>good-CER</t>
        </is>
      </c>
      <c r="AU852" t="inlineStr">
        <is>
          <t>cost</t>
        </is>
      </c>
      <c r="AV852" t="inlineStr">
        <is>
          <t>-0.125</t>
        </is>
      </c>
      <c r="AW852" t="inlineStr">
        <is>
          <t>0.057</t>
        </is>
      </c>
      <c r="BA852" t="n">
        <v>2357</v>
      </c>
      <c r="BB852" t="inlineStr">
        <is>
          <t>as-stated:X at t, outcome ln(CDS5) at t+1</t>
        </is>
      </c>
      <c r="BC852" t="inlineStr">
        <is>
          <t>FE</t>
        </is>
      </c>
      <c r="BD852" t="inlineStr">
        <is>
          <t>two-way:firm and quarter-year</t>
        </is>
      </c>
      <c r="BE852" t="inlineStr">
        <is>
          <t>none</t>
        </is>
      </c>
      <c r="BI852" t="inlineStr">
        <is>
          <t>Table 3</t>
        </is>
      </c>
      <c r="BJ852" t="inlineStr">
        <is>
          <t>Regression (3), industry FE</t>
        </is>
      </c>
      <c r="BK852" t="inlineStr">
        <is>
          <t>9</t>
        </is>
      </c>
      <c r="BL852" t="inlineStr">
        <is>
          <t>TREAT -0.125** (0.057)</t>
        </is>
      </c>
      <c r="BM852" t="inlineStr">
        <is>
          <t>TREAT</t>
        </is>
      </c>
      <c r="BN852" t="inlineStr">
        <is>
          <t>CDS5</t>
        </is>
      </c>
      <c r="BO852" t="inlineStr">
        <is>
          <t>update</t>
        </is>
      </c>
      <c r="BP852" t="inlineStr">
        <is>
          <t>Duong et al (2025)</t>
        </is>
      </c>
      <c r="BQ852" t="inlineStr">
        <is>
          <t>computed</t>
        </is>
      </c>
      <c r="BT852" t="n">
        <v>0</v>
      </c>
      <c r="BU852" t="inlineStr">
        <is>
          <t>staging_Duong_et_al_2025.csv</t>
        </is>
      </c>
      <c r="BW852" t="n">
        <v>2009</v>
      </c>
      <c r="BX852" t="n">
        <v>2018</v>
      </c>
      <c r="BY852" t="inlineStr">
        <is>
          <t>US</t>
        </is>
      </c>
      <c r="BZ852" t="n">
        <v>2013.5</v>
      </c>
      <c r="CA852" t="n">
        <v>0.3</v>
      </c>
      <c r="CB852" t="n">
        <v>0</v>
      </c>
      <c r="CC852" t="n">
        <v>1</v>
      </c>
      <c r="CD852" t="n">
        <v>-0.04515520194848562</v>
      </c>
      <c r="CE852" t="n">
        <v>1</v>
      </c>
    </row>
    <row r="853">
      <c r="A853" t="inlineStr">
        <is>
          <t>Duong et al (2025)</t>
        </is>
      </c>
      <c r="B853" t="n">
        <v>2158</v>
      </c>
      <c r="C853" t="n">
        <v>-0.04225084311811849</v>
      </c>
      <c r="D853" t="n">
        <v>2356</v>
      </c>
      <c r="E853">
        <f>IF(ISNUMBER($BA853),$BA853,IF(AND(ISNUMBER($D853),ISNUMBER($BW853),ISNUMBER($BX853)),$D853*($BX853-$BW853+1),""))</f>
        <v>2356.0</v>
      </c>
      <c r="H853" t="inlineStr">
        <is>
          <t>partial</t>
        </is>
      </c>
      <c r="I853" t="inlineStr">
        <is>
          <t>Regression Cofficient and Standard Error  available</t>
        </is>
      </c>
      <c r="J853">
        <f>IF($BW853&lt;&gt;"",$BW853,"")</f>
        <v>2009.0</v>
      </c>
      <c r="K853">
        <f>IF($BX853&lt;&gt;"",$BX853,"")</f>
        <v>2018.0</v>
      </c>
      <c r="L853">
        <f>IF(AND(ISNUMBER($BW853),ISNUMBER($BX853)),($BW853+$BX853)/2,"")</f>
        <v>2013.5</v>
      </c>
      <c r="M853">
        <f>IF($L853&lt;&gt;"",$L853,"")</f>
        <v>2013.5</v>
      </c>
      <c r="N853">
        <f>IF(AND(ISNUMBER($BW853),ISNUMBER($BX853)),MIN(1,MAX(0,($BX853-2016+1)/($BX853-$BW853+1))),"")</f>
        <v>0.3</v>
      </c>
      <c r="O853">
        <f>IF(AND(ISNUMBER($BW853),ISNUMBER($BX853)),MIN(1,MAX(0,($BX853-2017+1)/($BX853-$BW853+1))),"")</f>
        <v>0.2</v>
      </c>
      <c r="P853">
        <f>IF(AND(ISNUMBER($BW853),ISNUMBER($BX853)),MIN(1,MAX(0,($BX853-2018+1)/($BX853-$BW853+1))),"")</f>
        <v>0.1</v>
      </c>
      <c r="Q853">
        <f>IF(AND(ISNUMBER($BW853),ISNUMBER($BX853)),MIN(1,MAX(0,($BX853-2019+1)/($BX853-$BW853+1))),"")</f>
        <v>0.0</v>
      </c>
      <c r="R853">
        <f>IF(AND(ISNUMBER($BW853),ISNUMBER($BX853)),MIN(1,MAX(0,($BX853-2016+1)/($BX853-$BW853+1))),"")</f>
        <v>0.3</v>
      </c>
      <c r="S853">
        <f>IF($L853&lt;&gt;"",IF($L853&gt;=2015.5,1,0),"")</f>
        <v>0.0</v>
      </c>
      <c r="T853">
        <f>IF($L853&lt;&gt;"",IF($L853&gt;=2016,1,0),"")</f>
        <v>0.0</v>
      </c>
      <c r="U853">
        <f>IF(ISNUMBER($BX853),IF($BX853&gt;=2016,1,0),"")</f>
        <v>1.0</v>
      </c>
      <c r="V853">
        <f>IF(ISNUMBER($BW853),IF($BW853&gt;=2016,1,0),"")</f>
        <v>0.0</v>
      </c>
      <c r="W853" t="str">
        <f>IF(AND(ISNUMBER($BW853),ISNUMBER($BX853)),IF($BW853&gt;=2016,"post-only",IF($BX853&lt;2016,"pre-only","mixed")),"")</f>
        <v>mixed</v>
      </c>
      <c r="X853">
        <f>IF(AND(ISNUMBER($BW853),ISNUMBER($BX853)),MIN(1,MAX(0,($BX853-2017+1)/($BX853-$BW853+1))),"")</f>
        <v>0.2</v>
      </c>
      <c r="Y853">
        <f>IF(AND(ISNUMBER($BW853),ISNUMBER($BX853)),MIN(1,MAX(0,($BX853-2018+1)/($BX853-$BW853+1))),"")</f>
        <v>0.1</v>
      </c>
      <c r="Z853">
        <f>IF(AND(ISNUMBER($BW853),ISNUMBER($BX853)),MIN(1,MAX(0,($BX853-2019+1)/($BX853-$BW853+1))),"")</f>
        <v>0.0</v>
      </c>
      <c r="AA853">
        <f>IF(ISNUMBER($BX853),IF($BX853&gt;=2017,1,0),"")</f>
        <v>1.0</v>
      </c>
      <c r="AB853">
        <f>IF(ISNUMBER($BX853),IF($BX853&gt;=2018,1,0),"")</f>
        <v>1.0</v>
      </c>
      <c r="AC853">
        <f>IF(ISNUMBER($BX853),IF($BX853&gt;=2019,1,0),"")</f>
        <v>0.0</v>
      </c>
      <c r="AD853">
        <f>IF($L853&lt;&gt;"",IF($L853&gt;2013,1,0),"")</f>
        <v>1.0</v>
      </c>
      <c r="AE853">
        <f>IF($L853&lt;&gt;"",1+IF($L853&gt;2011,1,0)+IF($L853&gt;2014,1,0),"")</f>
        <v>2.0</v>
      </c>
      <c r="AF853" t="inlineStr">
        <is>
          <t>derivativ (CDS spread)</t>
        </is>
      </c>
      <c r="AG853" t="inlineStr">
        <is>
          <t>performance</t>
        </is>
      </c>
      <c r="AH853" t="inlineStr">
        <is>
          <t>99_NCE</t>
        </is>
      </c>
      <c r="AI853" t="inlineStr">
        <is>
          <t>without ETS/CT</t>
        </is>
      </c>
      <c r="AJ853" t="inlineStr">
        <is>
          <t>without ETS/CT</t>
        </is>
      </c>
      <c r="AK853" t="str">
        <f>IF(AND($CF853&lt;&gt;"",IFERROR(INDEX(subsample_country_map!$B:$B,MATCH($CF853,subsample_country_map!$A:$A,0)),"")&lt;&gt;""),INDEX(subsample_country_map!$B:$B,MATCH($CF853,subsample_country_map!$A:$A,0)),INDEX(lookup!$AA:$AA,MATCH($A853,lookup!$A:$A,0)))</f>
        <v>1_US</v>
      </c>
      <c r="AL853" t="str">
        <f>IF(AND($CF853&lt;&gt;"",IFERROR(INDEX(subsample_country_map!$C:$C,MATCH($CF853,subsample_country_map!$A:$A,0)),"")&lt;&gt;""),INDEX(subsample_country_map!$C:$C,MATCH($CF853,subsample_country_map!$A:$A,0)),INDEX(lookup!$AB:$AB,MATCH($A853,lookup!$A:$A,0)))</f>
        <v>1_developed</v>
      </c>
      <c r="AM853" t="str">
        <f>IF(AND($CF853&lt;&gt;"",IFERROR(INDEX(subsample_country_map!$D:$D,MATCH($CF853,subsample_country_map!$A:$A,0)),"")&lt;&gt;""),INDEX(subsample_country_map!$D:$D,MATCH($CF853,subsample_country_map!$A:$A,0)),INDEX(lookup!$AC:$AC,MATCH($A853,lookup!$A:$A,0)))</f>
        <v>1_western</v>
      </c>
      <c r="AN853" t="str">
        <f>IF(AND($CF853&lt;&gt;"",IFERROR(INDEX(subsample_country_map!$E:$E,MATCH($CF853,subsample_country_map!$A:$A,0)),"")&lt;&gt;""),INDEX(subsample_country_map!$E:$E,MATCH($CF853,subsample_country_map!$A:$A,0)),INDEX(lookup!$AD:$AD,MATCH($A853,lookup!$A:$A,0)))</f>
        <v>1_common law</v>
      </c>
      <c r="AO853" t="str">
        <f>INDEX(lookup!$Y:$Y,MATCH($A853,lookup!$A:$A,0))</f>
        <v>0_published</v>
      </c>
      <c r="AP853" t="str">
        <f>INDEX(lookup!$Z:$Z,MATCH($A853,lookup!$A:$A,0))</f>
        <v>1_VHB high</v>
      </c>
      <c r="AQ853" t="str">
        <f>INDEX(lookup!$W:$W,MATCH($A853,lookup!$A:$A,0))</f>
        <v>1_fin/acc/econ</v>
      </c>
      <c r="AS853" t="inlineStr">
        <is>
          <t>staging</t>
        </is>
      </c>
      <c r="AT853" t="inlineStr">
        <is>
          <t>good-CER</t>
        </is>
      </c>
      <c r="AU853" t="inlineStr">
        <is>
          <t>cost</t>
        </is>
      </c>
      <c r="AV853" t="inlineStr">
        <is>
          <t>-0.117</t>
        </is>
      </c>
      <c r="AW853" t="inlineStr">
        <is>
          <t>0.057</t>
        </is>
      </c>
      <c r="BA853" t="n">
        <v>2356</v>
      </c>
      <c r="BB853" t="inlineStr">
        <is>
          <t>as-stated:X at t, outcome ln(CDS5) at t+1</t>
        </is>
      </c>
      <c r="BC853" t="inlineStr">
        <is>
          <t>FE</t>
        </is>
      </c>
      <c r="BD853" t="inlineStr">
        <is>
          <t>two-way:firm and quarter-year</t>
        </is>
      </c>
      <c r="BE853" t="inlineStr">
        <is>
          <t>none</t>
        </is>
      </c>
      <c r="BI853" t="inlineStr">
        <is>
          <t>Table 3</t>
        </is>
      </c>
      <c r="BJ853" t="inlineStr">
        <is>
          <t>Regression (4), industry FE + quarter-year FE</t>
        </is>
      </c>
      <c r="BK853" t="inlineStr">
        <is>
          <t>9</t>
        </is>
      </c>
      <c r="BL853" t="inlineStr">
        <is>
          <t>TREAT -0.117** (0.057)</t>
        </is>
      </c>
      <c r="BM853" t="inlineStr">
        <is>
          <t>TREAT</t>
        </is>
      </c>
      <c r="BN853" t="inlineStr">
        <is>
          <t>CDS5</t>
        </is>
      </c>
      <c r="BO853" t="inlineStr">
        <is>
          <t>update</t>
        </is>
      </c>
      <c r="BP853" t="inlineStr">
        <is>
          <t>Duong et al (2025)</t>
        </is>
      </c>
      <c r="BQ853" t="inlineStr">
        <is>
          <t>computed</t>
        </is>
      </c>
      <c r="BT853" t="n">
        <v>0</v>
      </c>
      <c r="BU853" t="inlineStr">
        <is>
          <t>staging_Duong_et_al_2025.csv</t>
        </is>
      </c>
      <c r="BW853" t="n">
        <v>2009</v>
      </c>
      <c r="BX853" t="n">
        <v>2018</v>
      </c>
      <c r="BY853" t="inlineStr">
        <is>
          <t>US</t>
        </is>
      </c>
      <c r="BZ853" t="n">
        <v>2013.5</v>
      </c>
      <c r="CA853" t="n">
        <v>0.3</v>
      </c>
      <c r="CB853" t="n">
        <v>0</v>
      </c>
      <c r="CC853" t="n">
        <v>1</v>
      </c>
      <c r="CD853" t="n">
        <v>-0.04227601121593248</v>
      </c>
      <c r="CE853" t="n">
        <v>1</v>
      </c>
    </row>
    <row r="854">
      <c r="A854" t="inlineStr">
        <is>
          <t>Duong et al (2025)</t>
        </is>
      </c>
      <c r="B854" t="n">
        <v>2159</v>
      </c>
      <c r="C854" t="n">
        <v>-0.03623985907459356</v>
      </c>
      <c r="D854" t="n">
        <v>2357</v>
      </c>
      <c r="E854">
        <f>IF(ISNUMBER($BA854),$BA854,IF(AND(ISNUMBER($D854),ISNUMBER($BW854),ISNUMBER($BX854)),$D854*($BX854-$BW854+1),""))</f>
        <v>2357.0</v>
      </c>
      <c r="H854" t="inlineStr">
        <is>
          <t>partial</t>
        </is>
      </c>
      <c r="I854" t="inlineStr">
        <is>
          <t>Regression Cofficient and Standard Error  available</t>
        </is>
      </c>
      <c r="J854">
        <f>IF($BW854&lt;&gt;"",$BW854,"")</f>
        <v>2009.0</v>
      </c>
      <c r="K854">
        <f>IF($BX854&lt;&gt;"",$BX854,"")</f>
        <v>2018.0</v>
      </c>
      <c r="L854">
        <f>IF(AND(ISNUMBER($BW854),ISNUMBER($BX854)),($BW854+$BX854)/2,"")</f>
        <v>2013.5</v>
      </c>
      <c r="M854">
        <f>IF($L854&lt;&gt;"",$L854,"")</f>
        <v>2013.5</v>
      </c>
      <c r="N854">
        <f>IF(AND(ISNUMBER($BW854),ISNUMBER($BX854)),MIN(1,MAX(0,($BX854-2016+1)/($BX854-$BW854+1))),"")</f>
        <v>0.3</v>
      </c>
      <c r="O854">
        <f>IF(AND(ISNUMBER($BW854),ISNUMBER($BX854)),MIN(1,MAX(0,($BX854-2017+1)/($BX854-$BW854+1))),"")</f>
        <v>0.2</v>
      </c>
      <c r="P854">
        <f>IF(AND(ISNUMBER($BW854),ISNUMBER($BX854)),MIN(1,MAX(0,($BX854-2018+1)/($BX854-$BW854+1))),"")</f>
        <v>0.1</v>
      </c>
      <c r="Q854">
        <f>IF(AND(ISNUMBER($BW854),ISNUMBER($BX854)),MIN(1,MAX(0,($BX854-2019+1)/($BX854-$BW854+1))),"")</f>
        <v>0.0</v>
      </c>
      <c r="R854">
        <f>IF(AND(ISNUMBER($BW854),ISNUMBER($BX854)),MIN(1,MAX(0,($BX854-2016+1)/($BX854-$BW854+1))),"")</f>
        <v>0.3</v>
      </c>
      <c r="S854">
        <f>IF($L854&lt;&gt;"",IF($L854&gt;=2015.5,1,0),"")</f>
        <v>0.0</v>
      </c>
      <c r="T854">
        <f>IF($L854&lt;&gt;"",IF($L854&gt;=2016,1,0),"")</f>
        <v>0.0</v>
      </c>
      <c r="U854">
        <f>IF(ISNUMBER($BX854),IF($BX854&gt;=2016,1,0),"")</f>
        <v>1.0</v>
      </c>
      <c r="V854">
        <f>IF(ISNUMBER($BW854),IF($BW854&gt;=2016,1,0),"")</f>
        <v>0.0</v>
      </c>
      <c r="W854" t="str">
        <f>IF(AND(ISNUMBER($BW854),ISNUMBER($BX854)),IF($BW854&gt;=2016,"post-only",IF($BX854&lt;2016,"pre-only","mixed")),"")</f>
        <v>mixed</v>
      </c>
      <c r="X854">
        <f>IF(AND(ISNUMBER($BW854),ISNUMBER($BX854)),MIN(1,MAX(0,($BX854-2017+1)/($BX854-$BW854+1))),"")</f>
        <v>0.2</v>
      </c>
      <c r="Y854">
        <f>IF(AND(ISNUMBER($BW854),ISNUMBER($BX854)),MIN(1,MAX(0,($BX854-2018+1)/($BX854-$BW854+1))),"")</f>
        <v>0.1</v>
      </c>
      <c r="Z854">
        <f>IF(AND(ISNUMBER($BW854),ISNUMBER($BX854)),MIN(1,MAX(0,($BX854-2019+1)/($BX854-$BW854+1))),"")</f>
        <v>0.0</v>
      </c>
      <c r="AA854">
        <f>IF(ISNUMBER($BX854),IF($BX854&gt;=2017,1,0),"")</f>
        <v>1.0</v>
      </c>
      <c r="AB854">
        <f>IF(ISNUMBER($BX854),IF($BX854&gt;=2018,1,0),"")</f>
        <v>1.0</v>
      </c>
      <c r="AC854">
        <f>IF(ISNUMBER($BX854),IF($BX854&gt;=2019,1,0),"")</f>
        <v>0.0</v>
      </c>
      <c r="AD854">
        <f>IF($L854&lt;&gt;"",IF($L854&gt;2013,1,0),"")</f>
        <v>1.0</v>
      </c>
      <c r="AE854">
        <f>IF($L854&lt;&gt;"",1+IF($L854&gt;2011,1,0)+IF($L854&gt;2014,1,0),"")</f>
        <v>2.0</v>
      </c>
      <c r="AF854" t="inlineStr">
        <is>
          <t>derivativ (CDS spread)</t>
        </is>
      </c>
      <c r="AG854" t="inlineStr">
        <is>
          <t>performance</t>
        </is>
      </c>
      <c r="AH854" t="inlineStr">
        <is>
          <t>99_NCE</t>
        </is>
      </c>
      <c r="AI854" t="inlineStr">
        <is>
          <t>without ETS/CT</t>
        </is>
      </c>
      <c r="AJ854" t="inlineStr">
        <is>
          <t>without ETS/CT</t>
        </is>
      </c>
      <c r="AK854" t="str">
        <f>IF(AND($CF854&lt;&gt;"",IFERROR(INDEX(subsample_country_map!$B:$B,MATCH($CF854,subsample_country_map!$A:$A,0)),"")&lt;&gt;""),INDEX(subsample_country_map!$B:$B,MATCH($CF854,subsample_country_map!$A:$A,0)),INDEX(lookup!$AA:$AA,MATCH($A854,lookup!$A:$A,0)))</f>
        <v>1_US</v>
      </c>
      <c r="AL854" t="str">
        <f>IF(AND($CF854&lt;&gt;"",IFERROR(INDEX(subsample_country_map!$C:$C,MATCH($CF854,subsample_country_map!$A:$A,0)),"")&lt;&gt;""),INDEX(subsample_country_map!$C:$C,MATCH($CF854,subsample_country_map!$A:$A,0)),INDEX(lookup!$AB:$AB,MATCH($A854,lookup!$A:$A,0)))</f>
        <v>1_developed</v>
      </c>
      <c r="AM854" t="str">
        <f>IF(AND($CF854&lt;&gt;"",IFERROR(INDEX(subsample_country_map!$D:$D,MATCH($CF854,subsample_country_map!$A:$A,0)),"")&lt;&gt;""),INDEX(subsample_country_map!$D:$D,MATCH($CF854,subsample_country_map!$A:$A,0)),INDEX(lookup!$AC:$AC,MATCH($A854,lookup!$A:$A,0)))</f>
        <v>1_western</v>
      </c>
      <c r="AN854" t="str">
        <f>IF(AND($CF854&lt;&gt;"",IFERROR(INDEX(subsample_country_map!$E:$E,MATCH($CF854,subsample_country_map!$A:$A,0)),"")&lt;&gt;""),INDEX(subsample_country_map!$E:$E,MATCH($CF854,subsample_country_map!$A:$A,0)),INDEX(lookup!$AD:$AD,MATCH($A854,lookup!$A:$A,0)))</f>
        <v>1_common law</v>
      </c>
      <c r="AO854" t="str">
        <f>INDEX(lookup!$Y:$Y,MATCH($A854,lookup!$A:$A,0))</f>
        <v>0_published</v>
      </c>
      <c r="AP854" t="str">
        <f>INDEX(lookup!$Z:$Z,MATCH($A854,lookup!$A:$A,0))</f>
        <v>1_VHB high</v>
      </c>
      <c r="AQ854" t="str">
        <f>INDEX(lookup!$W:$W,MATCH($A854,lookup!$A:$A,0))</f>
        <v>1_fin/acc/econ</v>
      </c>
      <c r="AS854" t="inlineStr">
        <is>
          <t>staging</t>
        </is>
      </c>
      <c r="AT854" t="inlineStr">
        <is>
          <t>good-CER</t>
        </is>
      </c>
      <c r="AU854" t="inlineStr">
        <is>
          <t>cost</t>
        </is>
      </c>
      <c r="AV854" t="inlineStr">
        <is>
          <t>-0.125</t>
        </is>
      </c>
      <c r="AW854" t="inlineStr">
        <is>
          <t>0.071</t>
        </is>
      </c>
      <c r="BA854" t="n">
        <v>2357</v>
      </c>
      <c r="BB854" t="inlineStr">
        <is>
          <t>as-stated:X at t, outcome ln(CDS5) at t+1</t>
        </is>
      </c>
      <c r="BC854" t="inlineStr">
        <is>
          <t>FE</t>
        </is>
      </c>
      <c r="BD854" t="inlineStr">
        <is>
          <t>two-way:industry and quarter-year</t>
        </is>
      </c>
      <c r="BE854" t="inlineStr">
        <is>
          <t>none</t>
        </is>
      </c>
      <c r="BI854" t="inlineStr">
        <is>
          <t>Table 3</t>
        </is>
      </c>
      <c r="BJ854" t="inlineStr">
        <is>
          <t>Regression (5), industry FE</t>
        </is>
      </c>
      <c r="BK854" t="inlineStr">
        <is>
          <t>9</t>
        </is>
      </c>
      <c r="BL854" t="inlineStr">
        <is>
          <t>TREAT -0.125* (0.071)</t>
        </is>
      </c>
      <c r="BM854" t="inlineStr">
        <is>
          <t>TREAT</t>
        </is>
      </c>
      <c r="BN854" t="inlineStr">
        <is>
          <t>CDS5</t>
        </is>
      </c>
      <c r="BO854" t="inlineStr">
        <is>
          <t>update</t>
        </is>
      </c>
      <c r="BP854" t="inlineStr">
        <is>
          <t>Duong et al (2025)</t>
        </is>
      </c>
      <c r="BQ854" t="inlineStr">
        <is>
          <t>computed</t>
        </is>
      </c>
      <c r="BT854" t="n">
        <v>0</v>
      </c>
      <c r="BU854" t="inlineStr">
        <is>
          <t>staging_Duong_et_al_2025.csv</t>
        </is>
      </c>
      <c r="BW854" t="n">
        <v>2009</v>
      </c>
      <c r="BX854" t="n">
        <v>2018</v>
      </c>
      <c r="BY854" t="inlineStr">
        <is>
          <t>US</t>
        </is>
      </c>
      <c r="BZ854" t="n">
        <v>2013.5</v>
      </c>
      <c r="CA854" t="n">
        <v>0.3</v>
      </c>
      <c r="CB854" t="n">
        <v>0</v>
      </c>
      <c r="CC854" t="n">
        <v>1</v>
      </c>
      <c r="CD854" t="n">
        <v>-0.03625573652096988</v>
      </c>
      <c r="CE854" t="n">
        <v>1</v>
      </c>
    </row>
    <row r="855">
      <c r="A855" t="inlineStr">
        <is>
          <t>Duong et al (2025)</t>
        </is>
      </c>
      <c r="B855" t="n">
        <v>2160</v>
      </c>
      <c r="C855" t="n">
        <v>-0.03393045859869499</v>
      </c>
      <c r="D855" t="n">
        <v>2356</v>
      </c>
      <c r="E855">
        <f>IF(ISNUMBER($BA855),$BA855,IF(AND(ISNUMBER($D855),ISNUMBER($BW855),ISNUMBER($BX855)),$D855*($BX855-$BW855+1),""))</f>
        <v>2356.0</v>
      </c>
      <c r="H855" t="inlineStr">
        <is>
          <t>partial</t>
        </is>
      </c>
      <c r="I855" t="inlineStr">
        <is>
          <t>Regression Cofficient and Standard Error  available</t>
        </is>
      </c>
      <c r="J855">
        <f>IF($BW855&lt;&gt;"",$BW855,"")</f>
        <v>2009.0</v>
      </c>
      <c r="K855">
        <f>IF($BX855&lt;&gt;"",$BX855,"")</f>
        <v>2018.0</v>
      </c>
      <c r="L855">
        <f>IF(AND(ISNUMBER($BW855),ISNUMBER($BX855)),($BW855+$BX855)/2,"")</f>
        <v>2013.5</v>
      </c>
      <c r="M855">
        <f>IF($L855&lt;&gt;"",$L855,"")</f>
        <v>2013.5</v>
      </c>
      <c r="N855">
        <f>IF(AND(ISNUMBER($BW855),ISNUMBER($BX855)),MIN(1,MAX(0,($BX855-2016+1)/($BX855-$BW855+1))),"")</f>
        <v>0.3</v>
      </c>
      <c r="O855">
        <f>IF(AND(ISNUMBER($BW855),ISNUMBER($BX855)),MIN(1,MAX(0,($BX855-2017+1)/($BX855-$BW855+1))),"")</f>
        <v>0.2</v>
      </c>
      <c r="P855">
        <f>IF(AND(ISNUMBER($BW855),ISNUMBER($BX855)),MIN(1,MAX(0,($BX855-2018+1)/($BX855-$BW855+1))),"")</f>
        <v>0.1</v>
      </c>
      <c r="Q855">
        <f>IF(AND(ISNUMBER($BW855),ISNUMBER($BX855)),MIN(1,MAX(0,($BX855-2019+1)/($BX855-$BW855+1))),"")</f>
        <v>0.0</v>
      </c>
      <c r="R855">
        <f>IF(AND(ISNUMBER($BW855),ISNUMBER($BX855)),MIN(1,MAX(0,($BX855-2016+1)/($BX855-$BW855+1))),"")</f>
        <v>0.3</v>
      </c>
      <c r="S855">
        <f>IF($L855&lt;&gt;"",IF($L855&gt;=2015.5,1,0),"")</f>
        <v>0.0</v>
      </c>
      <c r="T855">
        <f>IF($L855&lt;&gt;"",IF($L855&gt;=2016,1,0),"")</f>
        <v>0.0</v>
      </c>
      <c r="U855">
        <f>IF(ISNUMBER($BX855),IF($BX855&gt;=2016,1,0),"")</f>
        <v>1.0</v>
      </c>
      <c r="V855">
        <f>IF(ISNUMBER($BW855),IF($BW855&gt;=2016,1,0),"")</f>
        <v>0.0</v>
      </c>
      <c r="W855" t="str">
        <f>IF(AND(ISNUMBER($BW855),ISNUMBER($BX855)),IF($BW855&gt;=2016,"post-only",IF($BX855&lt;2016,"pre-only","mixed")),"")</f>
        <v>mixed</v>
      </c>
      <c r="X855">
        <f>IF(AND(ISNUMBER($BW855),ISNUMBER($BX855)),MIN(1,MAX(0,($BX855-2017+1)/($BX855-$BW855+1))),"")</f>
        <v>0.2</v>
      </c>
      <c r="Y855">
        <f>IF(AND(ISNUMBER($BW855),ISNUMBER($BX855)),MIN(1,MAX(0,($BX855-2018+1)/($BX855-$BW855+1))),"")</f>
        <v>0.1</v>
      </c>
      <c r="Z855">
        <f>IF(AND(ISNUMBER($BW855),ISNUMBER($BX855)),MIN(1,MAX(0,($BX855-2019+1)/($BX855-$BW855+1))),"")</f>
        <v>0.0</v>
      </c>
      <c r="AA855">
        <f>IF(ISNUMBER($BX855),IF($BX855&gt;=2017,1,0),"")</f>
        <v>1.0</v>
      </c>
      <c r="AB855">
        <f>IF(ISNUMBER($BX855),IF($BX855&gt;=2018,1,0),"")</f>
        <v>1.0</v>
      </c>
      <c r="AC855">
        <f>IF(ISNUMBER($BX855),IF($BX855&gt;=2019,1,0),"")</f>
        <v>0.0</v>
      </c>
      <c r="AD855">
        <f>IF($L855&lt;&gt;"",IF($L855&gt;2013,1,0),"")</f>
        <v>1.0</v>
      </c>
      <c r="AE855">
        <f>IF($L855&lt;&gt;"",1+IF($L855&gt;2011,1,0)+IF($L855&gt;2014,1,0),"")</f>
        <v>2.0</v>
      </c>
      <c r="AF855" t="inlineStr">
        <is>
          <t>derivativ (CDS spread)</t>
        </is>
      </c>
      <c r="AG855" t="inlineStr">
        <is>
          <t>performance</t>
        </is>
      </c>
      <c r="AH855" t="inlineStr">
        <is>
          <t>99_NCE</t>
        </is>
      </c>
      <c r="AI855" t="inlineStr">
        <is>
          <t>without ETS/CT</t>
        </is>
      </c>
      <c r="AJ855" t="inlineStr">
        <is>
          <t>without ETS/CT</t>
        </is>
      </c>
      <c r="AK855" t="str">
        <f>IF(AND($CF855&lt;&gt;"",IFERROR(INDEX(subsample_country_map!$B:$B,MATCH($CF855,subsample_country_map!$A:$A,0)),"")&lt;&gt;""),INDEX(subsample_country_map!$B:$B,MATCH($CF855,subsample_country_map!$A:$A,0)),INDEX(lookup!$AA:$AA,MATCH($A855,lookup!$A:$A,0)))</f>
        <v>1_US</v>
      </c>
      <c r="AL855" t="str">
        <f>IF(AND($CF855&lt;&gt;"",IFERROR(INDEX(subsample_country_map!$C:$C,MATCH($CF855,subsample_country_map!$A:$A,0)),"")&lt;&gt;""),INDEX(subsample_country_map!$C:$C,MATCH($CF855,subsample_country_map!$A:$A,0)),INDEX(lookup!$AB:$AB,MATCH($A855,lookup!$A:$A,0)))</f>
        <v>1_developed</v>
      </c>
      <c r="AM855" t="str">
        <f>IF(AND($CF855&lt;&gt;"",IFERROR(INDEX(subsample_country_map!$D:$D,MATCH($CF855,subsample_country_map!$A:$A,0)),"")&lt;&gt;""),INDEX(subsample_country_map!$D:$D,MATCH($CF855,subsample_country_map!$A:$A,0)),INDEX(lookup!$AC:$AC,MATCH($A855,lookup!$A:$A,0)))</f>
        <v>1_western</v>
      </c>
      <c r="AN855" t="str">
        <f>IF(AND($CF855&lt;&gt;"",IFERROR(INDEX(subsample_country_map!$E:$E,MATCH($CF855,subsample_country_map!$A:$A,0)),"")&lt;&gt;""),INDEX(subsample_country_map!$E:$E,MATCH($CF855,subsample_country_map!$A:$A,0)),INDEX(lookup!$AD:$AD,MATCH($A855,lookup!$A:$A,0)))</f>
        <v>1_common law</v>
      </c>
      <c r="AO855" t="str">
        <f>INDEX(lookup!$Y:$Y,MATCH($A855,lookup!$A:$A,0))</f>
        <v>0_published</v>
      </c>
      <c r="AP855" t="str">
        <f>INDEX(lookup!$Z:$Z,MATCH($A855,lookup!$A:$A,0))</f>
        <v>1_VHB high</v>
      </c>
      <c r="AQ855" t="str">
        <f>INDEX(lookup!$W:$W,MATCH($A855,lookup!$A:$A,0))</f>
        <v>1_fin/acc/econ</v>
      </c>
      <c r="AS855" t="inlineStr">
        <is>
          <t>staging</t>
        </is>
      </c>
      <c r="AT855" t="inlineStr">
        <is>
          <t>good-CER</t>
        </is>
      </c>
      <c r="AU855" t="inlineStr">
        <is>
          <t>cost</t>
        </is>
      </c>
      <c r="AV855" t="inlineStr">
        <is>
          <t>-0.117</t>
        </is>
      </c>
      <c r="AW855" t="inlineStr">
        <is>
          <t>0.071</t>
        </is>
      </c>
      <c r="BA855" t="n">
        <v>2356</v>
      </c>
      <c r="BB855" t="inlineStr">
        <is>
          <t>as-stated:X at t, outcome ln(CDS5) at t+1</t>
        </is>
      </c>
      <c r="BC855" t="inlineStr">
        <is>
          <t>FE</t>
        </is>
      </c>
      <c r="BD855" t="inlineStr">
        <is>
          <t>two-way:industry and quarter-year</t>
        </is>
      </c>
      <c r="BE855" t="inlineStr">
        <is>
          <t>none</t>
        </is>
      </c>
      <c r="BI855" t="inlineStr">
        <is>
          <t>Table 3</t>
        </is>
      </c>
      <c r="BJ855" t="inlineStr">
        <is>
          <t>Regression (6), industry FE + quarter-year FE</t>
        </is>
      </c>
      <c r="BK855" t="inlineStr">
        <is>
          <t>9</t>
        </is>
      </c>
      <c r="BL855" t="inlineStr">
        <is>
          <t>TREAT -0.117 (0.071)</t>
        </is>
      </c>
      <c r="BM855" t="inlineStr">
        <is>
          <t>TREAT</t>
        </is>
      </c>
      <c r="BN855" t="inlineStr">
        <is>
          <t>CDS5</t>
        </is>
      </c>
      <c r="BO855" t="inlineStr">
        <is>
          <t>update</t>
        </is>
      </c>
      <c r="BP855" t="inlineStr">
        <is>
          <t>Duong et al (2025)</t>
        </is>
      </c>
      <c r="BQ855" t="inlineStr">
        <is>
          <t>computed</t>
        </is>
      </c>
      <c r="BT855" t="n">
        <v>0</v>
      </c>
      <c r="BU855" t="inlineStr">
        <is>
          <t>staging_Duong_et_al_2025.csv</t>
        </is>
      </c>
      <c r="BW855" t="n">
        <v>2009</v>
      </c>
      <c r="BX855" t="n">
        <v>2018</v>
      </c>
      <c r="BY855" t="inlineStr">
        <is>
          <t>US</t>
        </is>
      </c>
      <c r="BZ855" t="n">
        <v>2013.5</v>
      </c>
      <c r="CA855" t="n">
        <v>0.3</v>
      </c>
      <c r="CB855" t="n">
        <v>0</v>
      </c>
      <c r="CC855" t="n">
        <v>1</v>
      </c>
      <c r="CD855" t="n">
        <v>-0.03394348870841722</v>
      </c>
      <c r="CE855" t="n">
        <v>1</v>
      </c>
    </row>
    <row r="856">
      <c r="A856" t="inlineStr">
        <is>
          <t>Duong et al (2025)</t>
        </is>
      </c>
      <c r="B856" t="n">
        <v>2161</v>
      </c>
      <c r="C856" t="n">
        <v>0.003764236176663424</v>
      </c>
      <c r="D856" t="n">
        <v>2333</v>
      </c>
      <c r="E856">
        <f>IF(ISNUMBER($BA856),$BA856,IF(AND(ISNUMBER($D856),ISNUMBER($BW856),ISNUMBER($BX856)),$D856*($BX856-$BW856+1),""))</f>
        <v>2333.0</v>
      </c>
      <c r="H856" t="inlineStr">
        <is>
          <t>partial</t>
        </is>
      </c>
      <c r="I856" t="inlineStr">
        <is>
          <t>Regression Cofficient and Standard Error  available</t>
        </is>
      </c>
      <c r="J856">
        <f>IF($BW856&lt;&gt;"",$BW856,"")</f>
        <v>2009.0</v>
      </c>
      <c r="K856">
        <f>IF($BX856&lt;&gt;"",$BX856,"")</f>
        <v>2018.0</v>
      </c>
      <c r="L856">
        <f>IF(AND(ISNUMBER($BW856),ISNUMBER($BX856)),($BW856+$BX856)/2,"")</f>
        <v>2013.5</v>
      </c>
      <c r="M856">
        <f>IF($L856&lt;&gt;"",$L856,"")</f>
        <v>2013.5</v>
      </c>
      <c r="N856">
        <f>IF(AND(ISNUMBER($BW856),ISNUMBER($BX856)),MIN(1,MAX(0,($BX856-2016+1)/($BX856-$BW856+1))),"")</f>
        <v>0.3</v>
      </c>
      <c r="O856">
        <f>IF(AND(ISNUMBER($BW856),ISNUMBER($BX856)),MIN(1,MAX(0,($BX856-2017+1)/($BX856-$BW856+1))),"")</f>
        <v>0.2</v>
      </c>
      <c r="P856">
        <f>IF(AND(ISNUMBER($BW856),ISNUMBER($BX856)),MIN(1,MAX(0,($BX856-2018+1)/($BX856-$BW856+1))),"")</f>
        <v>0.1</v>
      </c>
      <c r="Q856">
        <f>IF(AND(ISNUMBER($BW856),ISNUMBER($BX856)),MIN(1,MAX(0,($BX856-2019+1)/($BX856-$BW856+1))),"")</f>
        <v>0.0</v>
      </c>
      <c r="R856">
        <f>IF(AND(ISNUMBER($BW856),ISNUMBER($BX856)),MIN(1,MAX(0,($BX856-2016+1)/($BX856-$BW856+1))),"")</f>
        <v>0.3</v>
      </c>
      <c r="S856">
        <f>IF($L856&lt;&gt;"",IF($L856&gt;=2015.5,1,0),"")</f>
        <v>0.0</v>
      </c>
      <c r="T856">
        <f>IF($L856&lt;&gt;"",IF($L856&gt;=2016,1,0),"")</f>
        <v>0.0</v>
      </c>
      <c r="U856">
        <f>IF(ISNUMBER($BX856),IF($BX856&gt;=2016,1,0),"")</f>
        <v>1.0</v>
      </c>
      <c r="V856">
        <f>IF(ISNUMBER($BW856),IF($BW856&gt;=2016,1,0),"")</f>
        <v>0.0</v>
      </c>
      <c r="W856" t="str">
        <f>IF(AND(ISNUMBER($BW856),ISNUMBER($BX856)),IF($BW856&gt;=2016,"post-only",IF($BX856&lt;2016,"pre-only","mixed")),"")</f>
        <v>mixed</v>
      </c>
      <c r="X856">
        <f>IF(AND(ISNUMBER($BW856),ISNUMBER($BX856)),MIN(1,MAX(0,($BX856-2017+1)/($BX856-$BW856+1))),"")</f>
        <v>0.2</v>
      </c>
      <c r="Y856">
        <f>IF(AND(ISNUMBER($BW856),ISNUMBER($BX856)),MIN(1,MAX(0,($BX856-2018+1)/($BX856-$BW856+1))),"")</f>
        <v>0.1</v>
      </c>
      <c r="Z856">
        <f>IF(AND(ISNUMBER($BW856),ISNUMBER($BX856)),MIN(1,MAX(0,($BX856-2019+1)/($BX856-$BW856+1))),"")</f>
        <v>0.0</v>
      </c>
      <c r="AA856">
        <f>IF(ISNUMBER($BX856),IF($BX856&gt;=2017,1,0),"")</f>
        <v>1.0</v>
      </c>
      <c r="AB856">
        <f>IF(ISNUMBER($BX856),IF($BX856&gt;=2018,1,0),"")</f>
        <v>1.0</v>
      </c>
      <c r="AC856">
        <f>IF(ISNUMBER($BX856),IF($BX856&gt;=2019,1,0),"")</f>
        <v>0.0</v>
      </c>
      <c r="AD856">
        <f>IF($L856&lt;&gt;"",IF($L856&gt;2013,1,0),"")</f>
        <v>1.0</v>
      </c>
      <c r="AE856">
        <f>IF($L856&lt;&gt;"",1+IF($L856&gt;2011,1,0)+IF($L856&gt;2014,1,0),"")</f>
        <v>2.0</v>
      </c>
      <c r="AF856" t="inlineStr">
        <is>
          <t>derivativ (CDS spread)</t>
        </is>
      </c>
      <c r="AG856" t="inlineStr">
        <is>
          <t>performance</t>
        </is>
      </c>
      <c r="AH856" t="inlineStr">
        <is>
          <t>99_NCE</t>
        </is>
      </c>
      <c r="AI856" t="inlineStr">
        <is>
          <t>without ETS/CT</t>
        </is>
      </c>
      <c r="AJ856" t="inlineStr">
        <is>
          <t>without ETS/CT</t>
        </is>
      </c>
      <c r="AK856" t="str">
        <f>IF(AND($CF856&lt;&gt;"",IFERROR(INDEX(subsample_country_map!$B:$B,MATCH($CF856,subsample_country_map!$A:$A,0)),"")&lt;&gt;""),INDEX(subsample_country_map!$B:$B,MATCH($CF856,subsample_country_map!$A:$A,0)),INDEX(lookup!$AA:$AA,MATCH($A856,lookup!$A:$A,0)))</f>
        <v>1_US</v>
      </c>
      <c r="AL856" t="str">
        <f>IF(AND($CF856&lt;&gt;"",IFERROR(INDEX(subsample_country_map!$C:$C,MATCH($CF856,subsample_country_map!$A:$A,0)),"")&lt;&gt;""),INDEX(subsample_country_map!$C:$C,MATCH($CF856,subsample_country_map!$A:$A,0)),INDEX(lookup!$AB:$AB,MATCH($A856,lookup!$A:$A,0)))</f>
        <v>1_developed</v>
      </c>
      <c r="AM856" t="str">
        <f>IF(AND($CF856&lt;&gt;"",IFERROR(INDEX(subsample_country_map!$D:$D,MATCH($CF856,subsample_country_map!$A:$A,0)),"")&lt;&gt;""),INDEX(subsample_country_map!$D:$D,MATCH($CF856,subsample_country_map!$A:$A,0)),INDEX(lookup!$AC:$AC,MATCH($A856,lookup!$A:$A,0)))</f>
        <v>1_western</v>
      </c>
      <c r="AN856" t="str">
        <f>IF(AND($CF856&lt;&gt;"",IFERROR(INDEX(subsample_country_map!$E:$E,MATCH($CF856,subsample_country_map!$A:$A,0)),"")&lt;&gt;""),INDEX(subsample_country_map!$E:$E,MATCH($CF856,subsample_country_map!$A:$A,0)),INDEX(lookup!$AD:$AD,MATCH($A856,lookup!$A:$A,0)))</f>
        <v>1_common law</v>
      </c>
      <c r="AO856" t="str">
        <f>INDEX(lookup!$Y:$Y,MATCH($A856,lookup!$A:$A,0))</f>
        <v>0_published</v>
      </c>
      <c r="AP856" t="str">
        <f>INDEX(lookup!$Z:$Z,MATCH($A856,lookup!$A:$A,0))</f>
        <v>1_VHB high</v>
      </c>
      <c r="AQ856" t="str">
        <f>INDEX(lookup!$W:$W,MATCH($A856,lookup!$A:$A,0))</f>
        <v>1_fin/acc/econ</v>
      </c>
      <c r="AS856" t="inlineStr">
        <is>
          <t>staging</t>
        </is>
      </c>
      <c r="AT856" t="inlineStr">
        <is>
          <t>bad-CER</t>
        </is>
      </c>
      <c r="AU856" t="inlineStr">
        <is>
          <t>cost</t>
        </is>
      </c>
      <c r="AV856" t="inlineStr">
        <is>
          <t>-0.006</t>
        </is>
      </c>
      <c r="AW856" t="inlineStr">
        <is>
          <t>0.033</t>
        </is>
      </c>
      <c r="BA856" t="n">
        <v>2333</v>
      </c>
      <c r="BB856" t="inlineStr">
        <is>
          <t>as-stated:X at t, outcome ln(CDS5) at t+1</t>
        </is>
      </c>
      <c r="BC856" t="inlineStr">
        <is>
          <t>FE</t>
        </is>
      </c>
      <c r="BD856" t="inlineStr">
        <is>
          <t>two-way:firm and quarter-year</t>
        </is>
      </c>
      <c r="BE856" t="inlineStr">
        <is>
          <t>none</t>
        </is>
      </c>
      <c r="BI856" t="inlineStr">
        <is>
          <t>Table 3</t>
        </is>
      </c>
      <c r="BJ856" t="inlineStr">
        <is>
          <t>Regression (1), firm FE</t>
        </is>
      </c>
      <c r="BK856" t="inlineStr">
        <is>
          <t>9</t>
        </is>
      </c>
      <c r="BL856" t="inlineStr">
        <is>
          <t>lnScope1_Int -0.006 (0.033)</t>
        </is>
      </c>
      <c r="BM856" t="inlineStr">
        <is>
          <t>lnScope1_Int</t>
        </is>
      </c>
      <c r="BN856" t="inlineStr">
        <is>
          <t>CDS5</t>
        </is>
      </c>
      <c r="BO856" t="inlineStr">
        <is>
          <t>update</t>
        </is>
      </c>
      <c r="BP856" t="inlineStr">
        <is>
          <t>Duong et al (2025)</t>
        </is>
      </c>
      <c r="BQ856" t="inlineStr">
        <is>
          <t>computed</t>
        </is>
      </c>
      <c r="BT856" t="n">
        <v>0</v>
      </c>
      <c r="BU856" t="inlineStr">
        <is>
          <t>staging_Duong_et_al_2025.csv</t>
        </is>
      </c>
      <c r="BW856" t="n">
        <v>2009</v>
      </c>
      <c r="BX856" t="n">
        <v>2018</v>
      </c>
      <c r="BY856" t="inlineStr">
        <is>
          <t>US</t>
        </is>
      </c>
      <c r="BZ856" t="n">
        <v>2013.5</v>
      </c>
      <c r="CA856" t="n">
        <v>0.3</v>
      </c>
      <c r="CB856" t="n">
        <v>0</v>
      </c>
      <c r="CC856" t="n">
        <v>1</v>
      </c>
      <c r="CD856" t="n">
        <v>0.003764253955896781</v>
      </c>
      <c r="CE856" t="n">
        <v>1</v>
      </c>
    </row>
    <row r="857">
      <c r="A857" t="inlineStr">
        <is>
          <t>Duong et al (2025)</t>
        </is>
      </c>
      <c r="B857" t="n">
        <v>2162</v>
      </c>
      <c r="C857" t="n">
        <v>0.01007359465000188</v>
      </c>
      <c r="D857" t="n">
        <v>2332</v>
      </c>
      <c r="E857">
        <f>IF(ISNUMBER($BA857),$BA857,IF(AND(ISNUMBER($D857),ISNUMBER($BW857),ISNUMBER($BX857)),$D857*($BX857-$BW857+1),""))</f>
        <v>2332.0</v>
      </c>
      <c r="H857" t="inlineStr">
        <is>
          <t>partial</t>
        </is>
      </c>
      <c r="I857" t="inlineStr">
        <is>
          <t>Regression Cofficient and Standard Error  available</t>
        </is>
      </c>
      <c r="J857">
        <f>IF($BW857&lt;&gt;"",$BW857,"")</f>
        <v>2009.0</v>
      </c>
      <c r="K857">
        <f>IF($BX857&lt;&gt;"",$BX857,"")</f>
        <v>2018.0</v>
      </c>
      <c r="L857">
        <f>IF(AND(ISNUMBER($BW857),ISNUMBER($BX857)),($BW857+$BX857)/2,"")</f>
        <v>2013.5</v>
      </c>
      <c r="M857">
        <f>IF($L857&lt;&gt;"",$L857,"")</f>
        <v>2013.5</v>
      </c>
      <c r="N857">
        <f>IF(AND(ISNUMBER($BW857),ISNUMBER($BX857)),MIN(1,MAX(0,($BX857-2016+1)/($BX857-$BW857+1))),"")</f>
        <v>0.3</v>
      </c>
      <c r="O857">
        <f>IF(AND(ISNUMBER($BW857),ISNUMBER($BX857)),MIN(1,MAX(0,($BX857-2017+1)/($BX857-$BW857+1))),"")</f>
        <v>0.2</v>
      </c>
      <c r="P857">
        <f>IF(AND(ISNUMBER($BW857),ISNUMBER($BX857)),MIN(1,MAX(0,($BX857-2018+1)/($BX857-$BW857+1))),"")</f>
        <v>0.1</v>
      </c>
      <c r="Q857">
        <f>IF(AND(ISNUMBER($BW857),ISNUMBER($BX857)),MIN(1,MAX(0,($BX857-2019+1)/($BX857-$BW857+1))),"")</f>
        <v>0.0</v>
      </c>
      <c r="R857">
        <f>IF(AND(ISNUMBER($BW857),ISNUMBER($BX857)),MIN(1,MAX(0,($BX857-2016+1)/($BX857-$BW857+1))),"")</f>
        <v>0.3</v>
      </c>
      <c r="S857">
        <f>IF($L857&lt;&gt;"",IF($L857&gt;=2015.5,1,0),"")</f>
        <v>0.0</v>
      </c>
      <c r="T857">
        <f>IF($L857&lt;&gt;"",IF($L857&gt;=2016,1,0),"")</f>
        <v>0.0</v>
      </c>
      <c r="U857">
        <f>IF(ISNUMBER($BX857),IF($BX857&gt;=2016,1,0),"")</f>
        <v>1.0</v>
      </c>
      <c r="V857">
        <f>IF(ISNUMBER($BW857),IF($BW857&gt;=2016,1,0),"")</f>
        <v>0.0</v>
      </c>
      <c r="W857" t="str">
        <f>IF(AND(ISNUMBER($BW857),ISNUMBER($BX857)),IF($BW857&gt;=2016,"post-only",IF($BX857&lt;2016,"pre-only","mixed")),"")</f>
        <v>mixed</v>
      </c>
      <c r="X857">
        <f>IF(AND(ISNUMBER($BW857),ISNUMBER($BX857)),MIN(1,MAX(0,($BX857-2017+1)/($BX857-$BW857+1))),"")</f>
        <v>0.2</v>
      </c>
      <c r="Y857">
        <f>IF(AND(ISNUMBER($BW857),ISNUMBER($BX857)),MIN(1,MAX(0,($BX857-2018+1)/($BX857-$BW857+1))),"")</f>
        <v>0.1</v>
      </c>
      <c r="Z857">
        <f>IF(AND(ISNUMBER($BW857),ISNUMBER($BX857)),MIN(1,MAX(0,($BX857-2019+1)/($BX857-$BW857+1))),"")</f>
        <v>0.0</v>
      </c>
      <c r="AA857">
        <f>IF(ISNUMBER($BX857),IF($BX857&gt;=2017,1,0),"")</f>
        <v>1.0</v>
      </c>
      <c r="AB857">
        <f>IF(ISNUMBER($BX857),IF($BX857&gt;=2018,1,0),"")</f>
        <v>1.0</v>
      </c>
      <c r="AC857">
        <f>IF(ISNUMBER($BX857),IF($BX857&gt;=2019,1,0),"")</f>
        <v>0.0</v>
      </c>
      <c r="AD857">
        <f>IF($L857&lt;&gt;"",IF($L857&gt;2013,1,0),"")</f>
        <v>1.0</v>
      </c>
      <c r="AE857">
        <f>IF($L857&lt;&gt;"",1+IF($L857&gt;2011,1,0)+IF($L857&gt;2014,1,0),"")</f>
        <v>2.0</v>
      </c>
      <c r="AF857" t="inlineStr">
        <is>
          <t>derivativ (CDS spread)</t>
        </is>
      </c>
      <c r="AG857" t="inlineStr">
        <is>
          <t>performance</t>
        </is>
      </c>
      <c r="AH857" t="inlineStr">
        <is>
          <t>99_NCE</t>
        </is>
      </c>
      <c r="AI857" t="inlineStr">
        <is>
          <t>without ETS/CT</t>
        </is>
      </c>
      <c r="AJ857" t="inlineStr">
        <is>
          <t>without ETS/CT</t>
        </is>
      </c>
      <c r="AK857" t="str">
        <f>IF(AND($CF857&lt;&gt;"",IFERROR(INDEX(subsample_country_map!$B:$B,MATCH($CF857,subsample_country_map!$A:$A,0)),"")&lt;&gt;""),INDEX(subsample_country_map!$B:$B,MATCH($CF857,subsample_country_map!$A:$A,0)),INDEX(lookup!$AA:$AA,MATCH($A857,lookup!$A:$A,0)))</f>
        <v>1_US</v>
      </c>
      <c r="AL857" t="str">
        <f>IF(AND($CF857&lt;&gt;"",IFERROR(INDEX(subsample_country_map!$C:$C,MATCH($CF857,subsample_country_map!$A:$A,0)),"")&lt;&gt;""),INDEX(subsample_country_map!$C:$C,MATCH($CF857,subsample_country_map!$A:$A,0)),INDEX(lookup!$AB:$AB,MATCH($A857,lookup!$A:$A,0)))</f>
        <v>1_developed</v>
      </c>
      <c r="AM857" t="str">
        <f>IF(AND($CF857&lt;&gt;"",IFERROR(INDEX(subsample_country_map!$D:$D,MATCH($CF857,subsample_country_map!$A:$A,0)),"")&lt;&gt;""),INDEX(subsample_country_map!$D:$D,MATCH($CF857,subsample_country_map!$A:$A,0)),INDEX(lookup!$AC:$AC,MATCH($A857,lookup!$A:$A,0)))</f>
        <v>1_western</v>
      </c>
      <c r="AN857" t="str">
        <f>IF(AND($CF857&lt;&gt;"",IFERROR(INDEX(subsample_country_map!$E:$E,MATCH($CF857,subsample_country_map!$A:$A,0)),"")&lt;&gt;""),INDEX(subsample_country_map!$E:$E,MATCH($CF857,subsample_country_map!$A:$A,0)),INDEX(lookup!$AD:$AD,MATCH($A857,lookup!$A:$A,0)))</f>
        <v>1_common law</v>
      </c>
      <c r="AO857" t="str">
        <f>INDEX(lookup!$Y:$Y,MATCH($A857,lookup!$A:$A,0))</f>
        <v>0_published</v>
      </c>
      <c r="AP857" t="str">
        <f>INDEX(lookup!$Z:$Z,MATCH($A857,lookup!$A:$A,0))</f>
        <v>1_VHB high</v>
      </c>
      <c r="AQ857" t="str">
        <f>INDEX(lookup!$W:$W,MATCH($A857,lookup!$A:$A,0))</f>
        <v>1_fin/acc/econ</v>
      </c>
      <c r="AS857" t="inlineStr">
        <is>
          <t>staging</t>
        </is>
      </c>
      <c r="AT857" t="inlineStr">
        <is>
          <t>bad-CER</t>
        </is>
      </c>
      <c r="AU857" t="inlineStr">
        <is>
          <t>cost</t>
        </is>
      </c>
      <c r="AV857" t="inlineStr">
        <is>
          <t>-0.018</t>
        </is>
      </c>
      <c r="AW857" t="inlineStr">
        <is>
          <t>0.037</t>
        </is>
      </c>
      <c r="BA857" t="n">
        <v>2332</v>
      </c>
      <c r="BB857" t="inlineStr">
        <is>
          <t>as-stated:X at t, outcome ln(CDS5) at t+1</t>
        </is>
      </c>
      <c r="BC857" t="inlineStr">
        <is>
          <t>FE</t>
        </is>
      </c>
      <c r="BD857" t="inlineStr">
        <is>
          <t>two-way:firm and quarter-year</t>
        </is>
      </c>
      <c r="BE857" t="inlineStr">
        <is>
          <t>none</t>
        </is>
      </c>
      <c r="BI857" t="inlineStr">
        <is>
          <t>Table 3</t>
        </is>
      </c>
      <c r="BJ857" t="inlineStr">
        <is>
          <t>Regression (2), firm FE + quarter-year FE</t>
        </is>
      </c>
      <c r="BK857" t="inlineStr">
        <is>
          <t>9</t>
        </is>
      </c>
      <c r="BL857" t="inlineStr">
        <is>
          <t>lnScope1_Int -0.018 (0.037)</t>
        </is>
      </c>
      <c r="BM857" t="inlineStr">
        <is>
          <t>lnScope1_Int</t>
        </is>
      </c>
      <c r="BN857" t="inlineStr">
        <is>
          <t>CDS5</t>
        </is>
      </c>
      <c r="BO857" t="inlineStr">
        <is>
          <t>update</t>
        </is>
      </c>
      <c r="BP857" t="inlineStr">
        <is>
          <t>Duong et al (2025)</t>
        </is>
      </c>
      <c r="BQ857" t="inlineStr">
        <is>
          <t>computed</t>
        </is>
      </c>
      <c r="BT857" t="n">
        <v>0</v>
      </c>
      <c r="BU857" t="inlineStr">
        <is>
          <t>staging_Duong_et_al_2025.csv</t>
        </is>
      </c>
      <c r="BW857" t="n">
        <v>2009</v>
      </c>
      <c r="BX857" t="n">
        <v>2018</v>
      </c>
      <c r="BY857" t="inlineStr">
        <is>
          <t>US</t>
        </is>
      </c>
      <c r="BZ857" t="n">
        <v>2013.5</v>
      </c>
      <c r="CA857" t="n">
        <v>0.3</v>
      </c>
      <c r="CB857" t="n">
        <v>0</v>
      </c>
      <c r="CC857" t="n">
        <v>1</v>
      </c>
      <c r="CD857" t="n">
        <v>0.01007393541784317</v>
      </c>
      <c r="CE857" t="n">
        <v>1</v>
      </c>
    </row>
    <row r="858">
      <c r="A858" t="inlineStr">
        <is>
          <t>Duong et al (2025)</t>
        </is>
      </c>
      <c r="B858" t="n">
        <v>2163</v>
      </c>
      <c r="C858" t="n">
        <v>-0.03293854946958376</v>
      </c>
      <c r="D858" t="n">
        <v>2357</v>
      </c>
      <c r="E858">
        <f>IF(ISNUMBER($BA858),$BA858,IF(AND(ISNUMBER($D858),ISNUMBER($BW858),ISNUMBER($BX858)),$D858*($BX858-$BW858+1),""))</f>
        <v>2357.0</v>
      </c>
      <c r="H858" t="inlineStr">
        <is>
          <t>partial</t>
        </is>
      </c>
      <c r="I858" t="inlineStr">
        <is>
          <t>Regression Cofficient and Standard Error  available</t>
        </is>
      </c>
      <c r="J858">
        <f>IF($BW858&lt;&gt;"",$BW858,"")</f>
        <v>2009.0</v>
      </c>
      <c r="K858">
        <f>IF($BX858&lt;&gt;"",$BX858,"")</f>
        <v>2018.0</v>
      </c>
      <c r="L858">
        <f>IF(AND(ISNUMBER($BW858),ISNUMBER($BX858)),($BW858+$BX858)/2,"")</f>
        <v>2013.5</v>
      </c>
      <c r="M858">
        <f>IF($L858&lt;&gt;"",$L858,"")</f>
        <v>2013.5</v>
      </c>
      <c r="N858">
        <f>IF(AND(ISNUMBER($BW858),ISNUMBER($BX858)),MIN(1,MAX(0,($BX858-2016+1)/($BX858-$BW858+1))),"")</f>
        <v>0.3</v>
      </c>
      <c r="O858">
        <f>IF(AND(ISNUMBER($BW858),ISNUMBER($BX858)),MIN(1,MAX(0,($BX858-2017+1)/($BX858-$BW858+1))),"")</f>
        <v>0.2</v>
      </c>
      <c r="P858">
        <f>IF(AND(ISNUMBER($BW858),ISNUMBER($BX858)),MIN(1,MAX(0,($BX858-2018+1)/($BX858-$BW858+1))),"")</f>
        <v>0.1</v>
      </c>
      <c r="Q858">
        <f>IF(AND(ISNUMBER($BW858),ISNUMBER($BX858)),MIN(1,MAX(0,($BX858-2019+1)/($BX858-$BW858+1))),"")</f>
        <v>0.0</v>
      </c>
      <c r="R858">
        <f>IF(AND(ISNUMBER($BW858),ISNUMBER($BX858)),MIN(1,MAX(0,($BX858-2016+1)/($BX858-$BW858+1))),"")</f>
        <v>0.3</v>
      </c>
      <c r="S858">
        <f>IF($L858&lt;&gt;"",IF($L858&gt;=2015.5,1,0),"")</f>
        <v>0.0</v>
      </c>
      <c r="T858">
        <f>IF($L858&lt;&gt;"",IF($L858&gt;=2016,1,0),"")</f>
        <v>0.0</v>
      </c>
      <c r="U858">
        <f>IF(ISNUMBER($BX858),IF($BX858&gt;=2016,1,0),"")</f>
        <v>1.0</v>
      </c>
      <c r="V858">
        <f>IF(ISNUMBER($BW858),IF($BW858&gt;=2016,1,0),"")</f>
        <v>0.0</v>
      </c>
      <c r="W858" t="str">
        <f>IF(AND(ISNUMBER($BW858),ISNUMBER($BX858)),IF($BW858&gt;=2016,"post-only",IF($BX858&lt;2016,"pre-only","mixed")),"")</f>
        <v>mixed</v>
      </c>
      <c r="X858">
        <f>IF(AND(ISNUMBER($BW858),ISNUMBER($BX858)),MIN(1,MAX(0,($BX858-2017+1)/($BX858-$BW858+1))),"")</f>
        <v>0.2</v>
      </c>
      <c r="Y858">
        <f>IF(AND(ISNUMBER($BW858),ISNUMBER($BX858)),MIN(1,MAX(0,($BX858-2018+1)/($BX858-$BW858+1))),"")</f>
        <v>0.1</v>
      </c>
      <c r="Z858">
        <f>IF(AND(ISNUMBER($BW858),ISNUMBER($BX858)),MIN(1,MAX(0,($BX858-2019+1)/($BX858-$BW858+1))),"")</f>
        <v>0.0</v>
      </c>
      <c r="AA858">
        <f>IF(ISNUMBER($BX858),IF($BX858&gt;=2017,1,0),"")</f>
        <v>1.0</v>
      </c>
      <c r="AB858">
        <f>IF(ISNUMBER($BX858),IF($BX858&gt;=2018,1,0),"")</f>
        <v>1.0</v>
      </c>
      <c r="AC858">
        <f>IF(ISNUMBER($BX858),IF($BX858&gt;=2019,1,0),"")</f>
        <v>0.0</v>
      </c>
      <c r="AD858">
        <f>IF($L858&lt;&gt;"",IF($L858&gt;2013,1,0),"")</f>
        <v>1.0</v>
      </c>
      <c r="AE858">
        <f>IF($L858&lt;&gt;"",1+IF($L858&gt;2011,1,0)+IF($L858&gt;2014,1,0),"")</f>
        <v>2.0</v>
      </c>
      <c r="AF858" t="inlineStr">
        <is>
          <t>derivativ (CDS spread)</t>
        </is>
      </c>
      <c r="AG858" t="inlineStr">
        <is>
          <t>performance</t>
        </is>
      </c>
      <c r="AH858" t="inlineStr">
        <is>
          <t>99_NCE</t>
        </is>
      </c>
      <c r="AI858" t="inlineStr">
        <is>
          <t>without ETS/CT</t>
        </is>
      </c>
      <c r="AJ858" t="inlineStr">
        <is>
          <t>without ETS/CT</t>
        </is>
      </c>
      <c r="AK858" t="str">
        <f>IF(AND($CF858&lt;&gt;"",IFERROR(INDEX(subsample_country_map!$B:$B,MATCH($CF858,subsample_country_map!$A:$A,0)),"")&lt;&gt;""),INDEX(subsample_country_map!$B:$B,MATCH($CF858,subsample_country_map!$A:$A,0)),INDEX(lookup!$AA:$AA,MATCH($A858,lookup!$A:$A,0)))</f>
        <v>1_US</v>
      </c>
      <c r="AL858" t="str">
        <f>IF(AND($CF858&lt;&gt;"",IFERROR(INDEX(subsample_country_map!$C:$C,MATCH($CF858,subsample_country_map!$A:$A,0)),"")&lt;&gt;""),INDEX(subsample_country_map!$C:$C,MATCH($CF858,subsample_country_map!$A:$A,0)),INDEX(lookup!$AB:$AB,MATCH($A858,lookup!$A:$A,0)))</f>
        <v>1_developed</v>
      </c>
      <c r="AM858" t="str">
        <f>IF(AND($CF858&lt;&gt;"",IFERROR(INDEX(subsample_country_map!$D:$D,MATCH($CF858,subsample_country_map!$A:$A,0)),"")&lt;&gt;""),INDEX(subsample_country_map!$D:$D,MATCH($CF858,subsample_country_map!$A:$A,0)),INDEX(lookup!$AC:$AC,MATCH($A858,lookup!$A:$A,0)))</f>
        <v>1_western</v>
      </c>
      <c r="AN858" t="str">
        <f>IF(AND($CF858&lt;&gt;"",IFERROR(INDEX(subsample_country_map!$E:$E,MATCH($CF858,subsample_country_map!$A:$A,0)),"")&lt;&gt;""),INDEX(subsample_country_map!$E:$E,MATCH($CF858,subsample_country_map!$A:$A,0)),INDEX(lookup!$AD:$AD,MATCH($A858,lookup!$A:$A,0)))</f>
        <v>1_common law</v>
      </c>
      <c r="AO858" t="str">
        <f>INDEX(lookup!$Y:$Y,MATCH($A858,lookup!$A:$A,0))</f>
        <v>0_published</v>
      </c>
      <c r="AP858" t="str">
        <f>INDEX(lookup!$Z:$Z,MATCH($A858,lookup!$A:$A,0))</f>
        <v>1_VHB high</v>
      </c>
      <c r="AQ858" t="str">
        <f>INDEX(lookup!$W:$W,MATCH($A858,lookup!$A:$A,0))</f>
        <v>1_fin/acc/econ</v>
      </c>
      <c r="AS858" t="inlineStr">
        <is>
          <t>staging</t>
        </is>
      </c>
      <c r="AT858" t="inlineStr">
        <is>
          <t>bad-CER</t>
        </is>
      </c>
      <c r="AU858" t="inlineStr">
        <is>
          <t>cost</t>
        </is>
      </c>
      <c r="AV858" t="inlineStr">
        <is>
          <t>0.040</t>
        </is>
      </c>
      <c r="AW858" t="inlineStr">
        <is>
          <t>0.025</t>
        </is>
      </c>
      <c r="BA858" t="n">
        <v>2357</v>
      </c>
      <c r="BB858" t="inlineStr">
        <is>
          <t>as-stated:X at t, outcome ln(CDS5) at t+1</t>
        </is>
      </c>
      <c r="BC858" t="inlineStr">
        <is>
          <t>FE</t>
        </is>
      </c>
      <c r="BD858" t="inlineStr">
        <is>
          <t>two-way:firm and quarter-year</t>
        </is>
      </c>
      <c r="BE858" t="inlineStr">
        <is>
          <t>none</t>
        </is>
      </c>
      <c r="BI858" t="inlineStr">
        <is>
          <t>Table 3</t>
        </is>
      </c>
      <c r="BJ858" t="inlineStr">
        <is>
          <t>Regression (3), industry FE</t>
        </is>
      </c>
      <c r="BK858" t="inlineStr">
        <is>
          <t>9</t>
        </is>
      </c>
      <c r="BL858" t="inlineStr">
        <is>
          <t>lnScope1_Int 0.040 (0.025)</t>
        </is>
      </c>
      <c r="BM858" t="inlineStr">
        <is>
          <t>lnScope1_Int</t>
        </is>
      </c>
      <c r="BN858" t="inlineStr">
        <is>
          <t>CDS5</t>
        </is>
      </c>
      <c r="BO858" t="inlineStr">
        <is>
          <t>update</t>
        </is>
      </c>
      <c r="BP858" t="inlineStr">
        <is>
          <t>Duong et al (2025)</t>
        </is>
      </c>
      <c r="BQ858" t="inlineStr">
        <is>
          <t>computed</t>
        </is>
      </c>
      <c r="BT858" t="n">
        <v>0</v>
      </c>
      <c r="BU858" t="inlineStr">
        <is>
          <t>staging_Duong_et_al_2025.csv</t>
        </is>
      </c>
      <c r="BW858" t="n">
        <v>2009</v>
      </c>
      <c r="BX858" t="n">
        <v>2018</v>
      </c>
      <c r="BY858" t="inlineStr">
        <is>
          <t>US</t>
        </is>
      </c>
      <c r="BZ858" t="n">
        <v>2013.5</v>
      </c>
      <c r="CA858" t="n">
        <v>0.3</v>
      </c>
      <c r="CB858" t="n">
        <v>0</v>
      </c>
      <c r="CC858" t="n">
        <v>1</v>
      </c>
      <c r="CD858" t="n">
        <v>-0.03295046943498085</v>
      </c>
      <c r="CE858" t="n">
        <v>1</v>
      </c>
    </row>
    <row r="859">
      <c r="A859" t="inlineStr">
        <is>
          <t>Duong et al (2025)</t>
        </is>
      </c>
      <c r="B859" t="n">
        <v>2164</v>
      </c>
      <c r="C859" t="n">
        <v>-0.03088846577488802</v>
      </c>
      <c r="D859" t="n">
        <v>2356</v>
      </c>
      <c r="E859">
        <f>IF(ISNUMBER($BA859),$BA859,IF(AND(ISNUMBER($D859),ISNUMBER($BW859),ISNUMBER($BX859)),$D859*($BX859-$BW859+1),""))</f>
        <v>2356.0</v>
      </c>
      <c r="H859" t="inlineStr">
        <is>
          <t>partial</t>
        </is>
      </c>
      <c r="I859" t="inlineStr">
        <is>
          <t>Regression Cofficient and Standard Error  available</t>
        </is>
      </c>
      <c r="J859">
        <f>IF($BW859&lt;&gt;"",$BW859,"")</f>
        <v>2009.0</v>
      </c>
      <c r="K859">
        <f>IF($BX859&lt;&gt;"",$BX859,"")</f>
        <v>2018.0</v>
      </c>
      <c r="L859">
        <f>IF(AND(ISNUMBER($BW859),ISNUMBER($BX859)),($BW859+$BX859)/2,"")</f>
        <v>2013.5</v>
      </c>
      <c r="M859">
        <f>IF($L859&lt;&gt;"",$L859,"")</f>
        <v>2013.5</v>
      </c>
      <c r="N859">
        <f>IF(AND(ISNUMBER($BW859),ISNUMBER($BX859)),MIN(1,MAX(0,($BX859-2016+1)/($BX859-$BW859+1))),"")</f>
        <v>0.3</v>
      </c>
      <c r="O859">
        <f>IF(AND(ISNUMBER($BW859),ISNUMBER($BX859)),MIN(1,MAX(0,($BX859-2017+1)/($BX859-$BW859+1))),"")</f>
        <v>0.2</v>
      </c>
      <c r="P859">
        <f>IF(AND(ISNUMBER($BW859),ISNUMBER($BX859)),MIN(1,MAX(0,($BX859-2018+1)/($BX859-$BW859+1))),"")</f>
        <v>0.1</v>
      </c>
      <c r="Q859">
        <f>IF(AND(ISNUMBER($BW859),ISNUMBER($BX859)),MIN(1,MAX(0,($BX859-2019+1)/($BX859-$BW859+1))),"")</f>
        <v>0.0</v>
      </c>
      <c r="R859">
        <f>IF(AND(ISNUMBER($BW859),ISNUMBER($BX859)),MIN(1,MAX(0,($BX859-2016+1)/($BX859-$BW859+1))),"")</f>
        <v>0.3</v>
      </c>
      <c r="S859">
        <f>IF($L859&lt;&gt;"",IF($L859&gt;=2015.5,1,0),"")</f>
        <v>0.0</v>
      </c>
      <c r="T859">
        <f>IF($L859&lt;&gt;"",IF($L859&gt;=2016,1,0),"")</f>
        <v>0.0</v>
      </c>
      <c r="U859">
        <f>IF(ISNUMBER($BX859),IF($BX859&gt;=2016,1,0),"")</f>
        <v>1.0</v>
      </c>
      <c r="V859">
        <f>IF(ISNUMBER($BW859),IF($BW859&gt;=2016,1,0),"")</f>
        <v>0.0</v>
      </c>
      <c r="W859" t="str">
        <f>IF(AND(ISNUMBER($BW859),ISNUMBER($BX859)),IF($BW859&gt;=2016,"post-only",IF($BX859&lt;2016,"pre-only","mixed")),"")</f>
        <v>mixed</v>
      </c>
      <c r="X859">
        <f>IF(AND(ISNUMBER($BW859),ISNUMBER($BX859)),MIN(1,MAX(0,($BX859-2017+1)/($BX859-$BW859+1))),"")</f>
        <v>0.2</v>
      </c>
      <c r="Y859">
        <f>IF(AND(ISNUMBER($BW859),ISNUMBER($BX859)),MIN(1,MAX(0,($BX859-2018+1)/($BX859-$BW859+1))),"")</f>
        <v>0.1</v>
      </c>
      <c r="Z859">
        <f>IF(AND(ISNUMBER($BW859),ISNUMBER($BX859)),MIN(1,MAX(0,($BX859-2019+1)/($BX859-$BW859+1))),"")</f>
        <v>0.0</v>
      </c>
      <c r="AA859">
        <f>IF(ISNUMBER($BX859),IF($BX859&gt;=2017,1,0),"")</f>
        <v>1.0</v>
      </c>
      <c r="AB859">
        <f>IF(ISNUMBER($BX859),IF($BX859&gt;=2018,1,0),"")</f>
        <v>1.0</v>
      </c>
      <c r="AC859">
        <f>IF(ISNUMBER($BX859),IF($BX859&gt;=2019,1,0),"")</f>
        <v>0.0</v>
      </c>
      <c r="AD859">
        <f>IF($L859&lt;&gt;"",IF($L859&gt;2013,1,0),"")</f>
        <v>1.0</v>
      </c>
      <c r="AE859">
        <f>IF($L859&lt;&gt;"",1+IF($L859&gt;2011,1,0)+IF($L859&gt;2014,1,0),"")</f>
        <v>2.0</v>
      </c>
      <c r="AF859" t="inlineStr">
        <is>
          <t>derivativ (CDS spread)</t>
        </is>
      </c>
      <c r="AG859" t="inlineStr">
        <is>
          <t>performance</t>
        </is>
      </c>
      <c r="AH859" t="inlineStr">
        <is>
          <t>99_NCE</t>
        </is>
      </c>
      <c r="AI859" t="inlineStr">
        <is>
          <t>without ETS/CT</t>
        </is>
      </c>
      <c r="AJ859" t="inlineStr">
        <is>
          <t>without ETS/CT</t>
        </is>
      </c>
      <c r="AK859" t="str">
        <f>IF(AND($CF859&lt;&gt;"",IFERROR(INDEX(subsample_country_map!$B:$B,MATCH($CF859,subsample_country_map!$A:$A,0)),"")&lt;&gt;""),INDEX(subsample_country_map!$B:$B,MATCH($CF859,subsample_country_map!$A:$A,0)),INDEX(lookup!$AA:$AA,MATCH($A859,lookup!$A:$A,0)))</f>
        <v>1_US</v>
      </c>
      <c r="AL859" t="str">
        <f>IF(AND($CF859&lt;&gt;"",IFERROR(INDEX(subsample_country_map!$C:$C,MATCH($CF859,subsample_country_map!$A:$A,0)),"")&lt;&gt;""),INDEX(subsample_country_map!$C:$C,MATCH($CF859,subsample_country_map!$A:$A,0)),INDEX(lookup!$AB:$AB,MATCH($A859,lookup!$A:$A,0)))</f>
        <v>1_developed</v>
      </c>
      <c r="AM859" t="str">
        <f>IF(AND($CF859&lt;&gt;"",IFERROR(INDEX(subsample_country_map!$D:$D,MATCH($CF859,subsample_country_map!$A:$A,0)),"")&lt;&gt;""),INDEX(subsample_country_map!$D:$D,MATCH($CF859,subsample_country_map!$A:$A,0)),INDEX(lookup!$AC:$AC,MATCH($A859,lookup!$A:$A,0)))</f>
        <v>1_western</v>
      </c>
      <c r="AN859" t="str">
        <f>IF(AND($CF859&lt;&gt;"",IFERROR(INDEX(subsample_country_map!$E:$E,MATCH($CF859,subsample_country_map!$A:$A,0)),"")&lt;&gt;""),INDEX(subsample_country_map!$E:$E,MATCH($CF859,subsample_country_map!$A:$A,0)),INDEX(lookup!$AD:$AD,MATCH($A859,lookup!$A:$A,0)))</f>
        <v>1_common law</v>
      </c>
      <c r="AO859" t="str">
        <f>INDEX(lookup!$Y:$Y,MATCH($A859,lookup!$A:$A,0))</f>
        <v>0_published</v>
      </c>
      <c r="AP859" t="str">
        <f>INDEX(lookup!$Z:$Z,MATCH($A859,lookup!$A:$A,0))</f>
        <v>1_VHB high</v>
      </c>
      <c r="AQ859" t="str">
        <f>INDEX(lookup!$W:$W,MATCH($A859,lookup!$A:$A,0))</f>
        <v>1_fin/acc/econ</v>
      </c>
      <c r="AS859" t="inlineStr">
        <is>
          <t>staging</t>
        </is>
      </c>
      <c r="AT859" t="inlineStr">
        <is>
          <t>bad-CER</t>
        </is>
      </c>
      <c r="AU859" t="inlineStr">
        <is>
          <t>cost</t>
        </is>
      </c>
      <c r="AV859" t="inlineStr">
        <is>
          <t>0.039</t>
        </is>
      </c>
      <c r="AW859" t="inlineStr">
        <is>
          <t>0.026</t>
        </is>
      </c>
      <c r="BA859" t="n">
        <v>2356</v>
      </c>
      <c r="BB859" t="inlineStr">
        <is>
          <t>as-stated:X at t, outcome ln(CDS5) at t+1</t>
        </is>
      </c>
      <c r="BC859" t="inlineStr">
        <is>
          <t>FE</t>
        </is>
      </c>
      <c r="BD859" t="inlineStr">
        <is>
          <t>two-way:firm and quarter-year</t>
        </is>
      </c>
      <c r="BE859" t="inlineStr">
        <is>
          <t>none</t>
        </is>
      </c>
      <c r="BI859" t="inlineStr">
        <is>
          <t>Table 3</t>
        </is>
      </c>
      <c r="BJ859" t="inlineStr">
        <is>
          <t>Regression (4), industry FE + quarter-year FE</t>
        </is>
      </c>
      <c r="BK859" t="inlineStr">
        <is>
          <t>9</t>
        </is>
      </c>
      <c r="BL859" t="inlineStr">
        <is>
          <t>lnScope1_Int 0.039 (0.026)</t>
        </is>
      </c>
      <c r="BM859" t="inlineStr">
        <is>
          <t>lnScope1_Int</t>
        </is>
      </c>
      <c r="BN859" t="inlineStr">
        <is>
          <t>CDS5</t>
        </is>
      </c>
      <c r="BO859" t="inlineStr">
        <is>
          <t>update</t>
        </is>
      </c>
      <c r="BP859" t="inlineStr">
        <is>
          <t>Duong et al (2025)</t>
        </is>
      </c>
      <c r="BQ859" t="inlineStr">
        <is>
          <t>computed</t>
        </is>
      </c>
      <c r="BT859" t="n">
        <v>0</v>
      </c>
      <c r="BU859" t="inlineStr">
        <is>
          <t>staging_Duong_et_al_2025.csv</t>
        </is>
      </c>
      <c r="BW859" t="n">
        <v>2009</v>
      </c>
      <c r="BX859" t="n">
        <v>2018</v>
      </c>
      <c r="BY859" t="inlineStr">
        <is>
          <t>US</t>
        </is>
      </c>
      <c r="BZ859" t="n">
        <v>2013.5</v>
      </c>
      <c r="CA859" t="n">
        <v>0.3</v>
      </c>
      <c r="CB859" t="n">
        <v>0</v>
      </c>
      <c r="CC859" t="n">
        <v>1</v>
      </c>
      <c r="CD859" t="n">
        <v>-0.03089829493640473</v>
      </c>
      <c r="CE859" t="n">
        <v>1</v>
      </c>
    </row>
    <row r="860">
      <c r="A860" t="inlineStr">
        <is>
          <t>Duong et al (2025)</t>
        </is>
      </c>
      <c r="B860" t="n">
        <v>2165</v>
      </c>
      <c r="C860" t="n">
        <v>-0.03920368659791873</v>
      </c>
      <c r="D860" t="n">
        <v>2357</v>
      </c>
      <c r="E860">
        <f>IF(ISNUMBER($BA860),$BA860,IF(AND(ISNUMBER($D860),ISNUMBER($BW860),ISNUMBER($BX860)),$D860*($BX860-$BW860+1),""))</f>
        <v>2357.0</v>
      </c>
      <c r="H860" t="inlineStr">
        <is>
          <t>partial</t>
        </is>
      </c>
      <c r="I860" t="inlineStr">
        <is>
          <t>Regression Cofficient and Standard Error  available</t>
        </is>
      </c>
      <c r="J860">
        <f>IF($BW860&lt;&gt;"",$BW860,"")</f>
        <v>2009.0</v>
      </c>
      <c r="K860">
        <f>IF($BX860&lt;&gt;"",$BX860,"")</f>
        <v>2018.0</v>
      </c>
      <c r="L860">
        <f>IF(AND(ISNUMBER($BW860),ISNUMBER($BX860)),($BW860+$BX860)/2,"")</f>
        <v>2013.5</v>
      </c>
      <c r="M860">
        <f>IF($L860&lt;&gt;"",$L860,"")</f>
        <v>2013.5</v>
      </c>
      <c r="N860">
        <f>IF(AND(ISNUMBER($BW860),ISNUMBER($BX860)),MIN(1,MAX(0,($BX860-2016+1)/($BX860-$BW860+1))),"")</f>
        <v>0.3</v>
      </c>
      <c r="O860">
        <f>IF(AND(ISNUMBER($BW860),ISNUMBER($BX860)),MIN(1,MAX(0,($BX860-2017+1)/($BX860-$BW860+1))),"")</f>
        <v>0.2</v>
      </c>
      <c r="P860">
        <f>IF(AND(ISNUMBER($BW860),ISNUMBER($BX860)),MIN(1,MAX(0,($BX860-2018+1)/($BX860-$BW860+1))),"")</f>
        <v>0.1</v>
      </c>
      <c r="Q860">
        <f>IF(AND(ISNUMBER($BW860),ISNUMBER($BX860)),MIN(1,MAX(0,($BX860-2019+1)/($BX860-$BW860+1))),"")</f>
        <v>0.0</v>
      </c>
      <c r="R860">
        <f>IF(AND(ISNUMBER($BW860),ISNUMBER($BX860)),MIN(1,MAX(0,($BX860-2016+1)/($BX860-$BW860+1))),"")</f>
        <v>0.3</v>
      </c>
      <c r="S860">
        <f>IF($L860&lt;&gt;"",IF($L860&gt;=2015.5,1,0),"")</f>
        <v>0.0</v>
      </c>
      <c r="T860">
        <f>IF($L860&lt;&gt;"",IF($L860&gt;=2016,1,0),"")</f>
        <v>0.0</v>
      </c>
      <c r="U860">
        <f>IF(ISNUMBER($BX860),IF($BX860&gt;=2016,1,0),"")</f>
        <v>1.0</v>
      </c>
      <c r="V860">
        <f>IF(ISNUMBER($BW860),IF($BW860&gt;=2016,1,0),"")</f>
        <v>0.0</v>
      </c>
      <c r="W860" t="str">
        <f>IF(AND(ISNUMBER($BW860),ISNUMBER($BX860)),IF($BW860&gt;=2016,"post-only",IF($BX860&lt;2016,"pre-only","mixed")),"")</f>
        <v>mixed</v>
      </c>
      <c r="X860">
        <f>IF(AND(ISNUMBER($BW860),ISNUMBER($BX860)),MIN(1,MAX(0,($BX860-2017+1)/($BX860-$BW860+1))),"")</f>
        <v>0.2</v>
      </c>
      <c r="Y860">
        <f>IF(AND(ISNUMBER($BW860),ISNUMBER($BX860)),MIN(1,MAX(0,($BX860-2018+1)/($BX860-$BW860+1))),"")</f>
        <v>0.1</v>
      </c>
      <c r="Z860">
        <f>IF(AND(ISNUMBER($BW860),ISNUMBER($BX860)),MIN(1,MAX(0,($BX860-2019+1)/($BX860-$BW860+1))),"")</f>
        <v>0.0</v>
      </c>
      <c r="AA860">
        <f>IF(ISNUMBER($BX860),IF($BX860&gt;=2017,1,0),"")</f>
        <v>1.0</v>
      </c>
      <c r="AB860">
        <f>IF(ISNUMBER($BX860),IF($BX860&gt;=2018,1,0),"")</f>
        <v>1.0</v>
      </c>
      <c r="AC860">
        <f>IF(ISNUMBER($BX860),IF($BX860&gt;=2019,1,0),"")</f>
        <v>0.0</v>
      </c>
      <c r="AD860">
        <f>IF($L860&lt;&gt;"",IF($L860&gt;2013,1,0),"")</f>
        <v>1.0</v>
      </c>
      <c r="AE860">
        <f>IF($L860&lt;&gt;"",1+IF($L860&gt;2011,1,0)+IF($L860&gt;2014,1,0),"")</f>
        <v>2.0</v>
      </c>
      <c r="AF860" t="inlineStr">
        <is>
          <t>derivativ (CDS spread)</t>
        </is>
      </c>
      <c r="AG860" t="inlineStr">
        <is>
          <t>performance</t>
        </is>
      </c>
      <c r="AH860" t="inlineStr">
        <is>
          <t>99_NCE</t>
        </is>
      </c>
      <c r="AI860" t="inlineStr">
        <is>
          <t>without ETS/CT</t>
        </is>
      </c>
      <c r="AJ860" t="inlineStr">
        <is>
          <t>without ETS/CT</t>
        </is>
      </c>
      <c r="AK860" t="str">
        <f>IF(AND($CF860&lt;&gt;"",IFERROR(INDEX(subsample_country_map!$B:$B,MATCH($CF860,subsample_country_map!$A:$A,0)),"")&lt;&gt;""),INDEX(subsample_country_map!$B:$B,MATCH($CF860,subsample_country_map!$A:$A,0)),INDEX(lookup!$AA:$AA,MATCH($A860,lookup!$A:$A,0)))</f>
        <v>1_US</v>
      </c>
      <c r="AL860" t="str">
        <f>IF(AND($CF860&lt;&gt;"",IFERROR(INDEX(subsample_country_map!$C:$C,MATCH($CF860,subsample_country_map!$A:$A,0)),"")&lt;&gt;""),INDEX(subsample_country_map!$C:$C,MATCH($CF860,subsample_country_map!$A:$A,0)),INDEX(lookup!$AB:$AB,MATCH($A860,lookup!$A:$A,0)))</f>
        <v>1_developed</v>
      </c>
      <c r="AM860" t="str">
        <f>IF(AND($CF860&lt;&gt;"",IFERROR(INDEX(subsample_country_map!$D:$D,MATCH($CF860,subsample_country_map!$A:$A,0)),"")&lt;&gt;""),INDEX(subsample_country_map!$D:$D,MATCH($CF860,subsample_country_map!$A:$A,0)),INDEX(lookup!$AC:$AC,MATCH($A860,lookup!$A:$A,0)))</f>
        <v>1_western</v>
      </c>
      <c r="AN860" t="str">
        <f>IF(AND($CF860&lt;&gt;"",IFERROR(INDEX(subsample_country_map!$E:$E,MATCH($CF860,subsample_country_map!$A:$A,0)),"")&lt;&gt;""),INDEX(subsample_country_map!$E:$E,MATCH($CF860,subsample_country_map!$A:$A,0)),INDEX(lookup!$AD:$AD,MATCH($A860,lookup!$A:$A,0)))</f>
        <v>1_common law</v>
      </c>
      <c r="AO860" t="str">
        <f>INDEX(lookup!$Y:$Y,MATCH($A860,lookup!$A:$A,0))</f>
        <v>0_published</v>
      </c>
      <c r="AP860" t="str">
        <f>INDEX(lookup!$Z:$Z,MATCH($A860,lookup!$A:$A,0))</f>
        <v>1_VHB high</v>
      </c>
      <c r="AQ860" t="str">
        <f>INDEX(lookup!$W:$W,MATCH($A860,lookup!$A:$A,0))</f>
        <v>1_fin/acc/econ</v>
      </c>
      <c r="AS860" t="inlineStr">
        <is>
          <t>staging</t>
        </is>
      </c>
      <c r="AT860" t="inlineStr">
        <is>
          <t>bad-CER</t>
        </is>
      </c>
      <c r="AU860" t="inlineStr">
        <is>
          <t>cost</t>
        </is>
      </c>
      <c r="AV860" t="inlineStr">
        <is>
          <t>0.040</t>
        </is>
      </c>
      <c r="AW860" t="inlineStr">
        <is>
          <t>0.021</t>
        </is>
      </c>
      <c r="BA860" t="n">
        <v>2357</v>
      </c>
      <c r="BB860" t="inlineStr">
        <is>
          <t>as-stated:X at t, outcome ln(CDS5) at t+1</t>
        </is>
      </c>
      <c r="BC860" t="inlineStr">
        <is>
          <t>FE</t>
        </is>
      </c>
      <c r="BD860" t="inlineStr">
        <is>
          <t>two-way:industry and quarter-year</t>
        </is>
      </c>
      <c r="BE860" t="inlineStr">
        <is>
          <t>none</t>
        </is>
      </c>
      <c r="BI860" t="inlineStr">
        <is>
          <t>Table 3</t>
        </is>
      </c>
      <c r="BJ860" t="inlineStr">
        <is>
          <t>Regression (5), industry FE</t>
        </is>
      </c>
      <c r="BK860" t="inlineStr">
        <is>
          <t>9</t>
        </is>
      </c>
      <c r="BL860" t="inlineStr">
        <is>
          <t>lnScope1_Int 0.040* (0.021)</t>
        </is>
      </c>
      <c r="BM860" t="inlineStr">
        <is>
          <t>lnScope1_Int</t>
        </is>
      </c>
      <c r="BN860" t="inlineStr">
        <is>
          <t>CDS5</t>
        </is>
      </c>
      <c r="BO860" t="inlineStr">
        <is>
          <t>update</t>
        </is>
      </c>
      <c r="BP860" t="inlineStr">
        <is>
          <t>Duong et al (2025)</t>
        </is>
      </c>
      <c r="BQ860" t="inlineStr">
        <is>
          <t>computed</t>
        </is>
      </c>
      <c r="BT860" t="n">
        <v>0</v>
      </c>
      <c r="BU860" t="inlineStr">
        <is>
          <t>staging_Duong_et_al_2025.csv</t>
        </is>
      </c>
      <c r="BW860" t="n">
        <v>2009</v>
      </c>
      <c r="BX860" t="n">
        <v>2018</v>
      </c>
      <c r="BY860" t="inlineStr">
        <is>
          <t>US</t>
        </is>
      </c>
      <c r="BZ860" t="n">
        <v>2013.5</v>
      </c>
      <c r="CA860" t="n">
        <v>0.3</v>
      </c>
      <c r="CB860" t="n">
        <v>0</v>
      </c>
      <c r="CC860" t="n">
        <v>1</v>
      </c>
      <c r="CD860" t="n">
        <v>-0.0392237895674534</v>
      </c>
      <c r="CE860" t="n">
        <v>1</v>
      </c>
    </row>
    <row r="861">
      <c r="A861" t="inlineStr">
        <is>
          <t>Duong et al (2025)</t>
        </is>
      </c>
      <c r="B861" t="n">
        <v>2166</v>
      </c>
      <c r="C861" t="n">
        <v>-0.04225084311811849</v>
      </c>
      <c r="D861" t="n">
        <v>2356</v>
      </c>
      <c r="E861">
        <f>IF(ISNUMBER($BA861),$BA861,IF(AND(ISNUMBER($D861),ISNUMBER($BW861),ISNUMBER($BX861)),$D861*($BX861-$BW861+1),""))</f>
        <v>2356.0</v>
      </c>
      <c r="H861" t="inlineStr">
        <is>
          <t>partial</t>
        </is>
      </c>
      <c r="I861" t="inlineStr">
        <is>
          <t>Regression Cofficient and Standard Error  available</t>
        </is>
      </c>
      <c r="J861">
        <f>IF($BW861&lt;&gt;"",$BW861,"")</f>
        <v>2009.0</v>
      </c>
      <c r="K861">
        <f>IF($BX861&lt;&gt;"",$BX861,"")</f>
        <v>2018.0</v>
      </c>
      <c r="L861">
        <f>IF(AND(ISNUMBER($BW861),ISNUMBER($BX861)),($BW861+$BX861)/2,"")</f>
        <v>2013.5</v>
      </c>
      <c r="M861">
        <f>IF($L861&lt;&gt;"",$L861,"")</f>
        <v>2013.5</v>
      </c>
      <c r="N861">
        <f>IF(AND(ISNUMBER($BW861),ISNUMBER($BX861)),MIN(1,MAX(0,($BX861-2016+1)/($BX861-$BW861+1))),"")</f>
        <v>0.3</v>
      </c>
      <c r="O861">
        <f>IF(AND(ISNUMBER($BW861),ISNUMBER($BX861)),MIN(1,MAX(0,($BX861-2017+1)/($BX861-$BW861+1))),"")</f>
        <v>0.2</v>
      </c>
      <c r="P861">
        <f>IF(AND(ISNUMBER($BW861),ISNUMBER($BX861)),MIN(1,MAX(0,($BX861-2018+1)/($BX861-$BW861+1))),"")</f>
        <v>0.1</v>
      </c>
      <c r="Q861">
        <f>IF(AND(ISNUMBER($BW861),ISNUMBER($BX861)),MIN(1,MAX(0,($BX861-2019+1)/($BX861-$BW861+1))),"")</f>
        <v>0.0</v>
      </c>
      <c r="R861">
        <f>IF(AND(ISNUMBER($BW861),ISNUMBER($BX861)),MIN(1,MAX(0,($BX861-2016+1)/($BX861-$BW861+1))),"")</f>
        <v>0.3</v>
      </c>
      <c r="S861">
        <f>IF($L861&lt;&gt;"",IF($L861&gt;=2015.5,1,0),"")</f>
        <v>0.0</v>
      </c>
      <c r="T861">
        <f>IF($L861&lt;&gt;"",IF($L861&gt;=2016,1,0),"")</f>
        <v>0.0</v>
      </c>
      <c r="U861">
        <f>IF(ISNUMBER($BX861),IF($BX861&gt;=2016,1,0),"")</f>
        <v>1.0</v>
      </c>
      <c r="V861">
        <f>IF(ISNUMBER($BW861),IF($BW861&gt;=2016,1,0),"")</f>
        <v>0.0</v>
      </c>
      <c r="W861" t="str">
        <f>IF(AND(ISNUMBER($BW861),ISNUMBER($BX861)),IF($BW861&gt;=2016,"post-only",IF($BX861&lt;2016,"pre-only","mixed")),"")</f>
        <v>mixed</v>
      </c>
      <c r="X861">
        <f>IF(AND(ISNUMBER($BW861),ISNUMBER($BX861)),MIN(1,MAX(0,($BX861-2017+1)/($BX861-$BW861+1))),"")</f>
        <v>0.2</v>
      </c>
      <c r="Y861">
        <f>IF(AND(ISNUMBER($BW861),ISNUMBER($BX861)),MIN(1,MAX(0,($BX861-2018+1)/($BX861-$BW861+1))),"")</f>
        <v>0.1</v>
      </c>
      <c r="Z861">
        <f>IF(AND(ISNUMBER($BW861),ISNUMBER($BX861)),MIN(1,MAX(0,($BX861-2019+1)/($BX861-$BW861+1))),"")</f>
        <v>0.0</v>
      </c>
      <c r="AA861">
        <f>IF(ISNUMBER($BX861),IF($BX861&gt;=2017,1,0),"")</f>
        <v>1.0</v>
      </c>
      <c r="AB861">
        <f>IF(ISNUMBER($BX861),IF($BX861&gt;=2018,1,0),"")</f>
        <v>1.0</v>
      </c>
      <c r="AC861">
        <f>IF(ISNUMBER($BX861),IF($BX861&gt;=2019,1,0),"")</f>
        <v>0.0</v>
      </c>
      <c r="AD861">
        <f>IF($L861&lt;&gt;"",IF($L861&gt;2013,1,0),"")</f>
        <v>1.0</v>
      </c>
      <c r="AE861">
        <f>IF($L861&lt;&gt;"",1+IF($L861&gt;2011,1,0)+IF($L861&gt;2014,1,0),"")</f>
        <v>2.0</v>
      </c>
      <c r="AF861" t="inlineStr">
        <is>
          <t>derivativ (CDS spread)</t>
        </is>
      </c>
      <c r="AG861" t="inlineStr">
        <is>
          <t>performance</t>
        </is>
      </c>
      <c r="AH861" t="inlineStr">
        <is>
          <t>99_NCE</t>
        </is>
      </c>
      <c r="AI861" t="inlineStr">
        <is>
          <t>without ETS/CT</t>
        </is>
      </c>
      <c r="AJ861" t="inlineStr">
        <is>
          <t>without ETS/CT</t>
        </is>
      </c>
      <c r="AK861" t="str">
        <f>IF(AND($CF861&lt;&gt;"",IFERROR(INDEX(subsample_country_map!$B:$B,MATCH($CF861,subsample_country_map!$A:$A,0)),"")&lt;&gt;""),INDEX(subsample_country_map!$B:$B,MATCH($CF861,subsample_country_map!$A:$A,0)),INDEX(lookup!$AA:$AA,MATCH($A861,lookup!$A:$A,0)))</f>
        <v>1_US</v>
      </c>
      <c r="AL861" t="str">
        <f>IF(AND($CF861&lt;&gt;"",IFERROR(INDEX(subsample_country_map!$C:$C,MATCH($CF861,subsample_country_map!$A:$A,0)),"")&lt;&gt;""),INDEX(subsample_country_map!$C:$C,MATCH($CF861,subsample_country_map!$A:$A,0)),INDEX(lookup!$AB:$AB,MATCH($A861,lookup!$A:$A,0)))</f>
        <v>1_developed</v>
      </c>
      <c r="AM861" t="str">
        <f>IF(AND($CF861&lt;&gt;"",IFERROR(INDEX(subsample_country_map!$D:$D,MATCH($CF861,subsample_country_map!$A:$A,0)),"")&lt;&gt;""),INDEX(subsample_country_map!$D:$D,MATCH($CF861,subsample_country_map!$A:$A,0)),INDEX(lookup!$AC:$AC,MATCH($A861,lookup!$A:$A,0)))</f>
        <v>1_western</v>
      </c>
      <c r="AN861" t="str">
        <f>IF(AND($CF861&lt;&gt;"",IFERROR(INDEX(subsample_country_map!$E:$E,MATCH($CF861,subsample_country_map!$A:$A,0)),"")&lt;&gt;""),INDEX(subsample_country_map!$E:$E,MATCH($CF861,subsample_country_map!$A:$A,0)),INDEX(lookup!$AD:$AD,MATCH($A861,lookup!$A:$A,0)))</f>
        <v>1_common law</v>
      </c>
      <c r="AO861" t="str">
        <f>INDEX(lookup!$Y:$Y,MATCH($A861,lookup!$A:$A,0))</f>
        <v>0_published</v>
      </c>
      <c r="AP861" t="str">
        <f>INDEX(lookup!$Z:$Z,MATCH($A861,lookup!$A:$A,0))</f>
        <v>1_VHB high</v>
      </c>
      <c r="AQ861" t="str">
        <f>INDEX(lookup!$W:$W,MATCH($A861,lookup!$A:$A,0))</f>
        <v>1_fin/acc/econ</v>
      </c>
      <c r="AS861" t="inlineStr">
        <is>
          <t>staging</t>
        </is>
      </c>
      <c r="AT861" t="inlineStr">
        <is>
          <t>bad-CER</t>
        </is>
      </c>
      <c r="AU861" t="inlineStr">
        <is>
          <t>cost</t>
        </is>
      </c>
      <c r="AV861" t="inlineStr">
        <is>
          <t>0.039</t>
        </is>
      </c>
      <c r="AW861" t="inlineStr">
        <is>
          <t>0.019</t>
        </is>
      </c>
      <c r="BA861" t="n">
        <v>2356</v>
      </c>
      <c r="BB861" t="inlineStr">
        <is>
          <t>as-stated:X at t, outcome ln(CDS5) at t+1</t>
        </is>
      </c>
      <c r="BC861" t="inlineStr">
        <is>
          <t>FE</t>
        </is>
      </c>
      <c r="BD861" t="inlineStr">
        <is>
          <t>two-way:industry and quarter-year</t>
        </is>
      </c>
      <c r="BE861" t="inlineStr">
        <is>
          <t>none</t>
        </is>
      </c>
      <c r="BI861" t="inlineStr">
        <is>
          <t>Table 3</t>
        </is>
      </c>
      <c r="BJ861" t="inlineStr">
        <is>
          <t>Regression (6), industry FE + quarter-year FE</t>
        </is>
      </c>
      <c r="BK861" t="inlineStr">
        <is>
          <t>9</t>
        </is>
      </c>
      <c r="BL861" t="inlineStr">
        <is>
          <t>lnScope1_Int 0.039* (0.019)</t>
        </is>
      </c>
      <c r="BM861" t="inlineStr">
        <is>
          <t>lnScope1_Int</t>
        </is>
      </c>
      <c r="BN861" t="inlineStr">
        <is>
          <t>CDS5</t>
        </is>
      </c>
      <c r="BO861" t="inlineStr">
        <is>
          <t>update</t>
        </is>
      </c>
      <c r="BP861" t="inlineStr">
        <is>
          <t>Duong et al (2025)</t>
        </is>
      </c>
      <c r="BQ861" t="inlineStr">
        <is>
          <t>computed</t>
        </is>
      </c>
      <c r="BT861" t="n">
        <v>0</v>
      </c>
      <c r="BU861" t="inlineStr">
        <is>
          <t>staging_Duong_et_al_2025.csv</t>
        </is>
      </c>
      <c r="BW861" t="n">
        <v>2009</v>
      </c>
      <c r="BX861" t="n">
        <v>2018</v>
      </c>
      <c r="BY861" t="inlineStr">
        <is>
          <t>US</t>
        </is>
      </c>
      <c r="BZ861" t="n">
        <v>2013.5</v>
      </c>
      <c r="CA861" t="n">
        <v>0.3</v>
      </c>
      <c r="CB861" t="n">
        <v>0</v>
      </c>
      <c r="CC861" t="n">
        <v>1</v>
      </c>
      <c r="CD861" t="n">
        <v>-0.04227601121593248</v>
      </c>
      <c r="CE861" t="n">
        <v>1</v>
      </c>
    </row>
    <row r="862">
      <c r="A862" t="inlineStr">
        <is>
          <t>Duong et al (2025)</t>
        </is>
      </c>
      <c r="B862" t="n">
        <v>2167</v>
      </c>
      <c r="C862" t="n">
        <v>-0.06067321767331132</v>
      </c>
      <c r="D862" t="n">
        <v>2382</v>
      </c>
      <c r="E862">
        <f>IF(ISNUMBER($BA862),$BA862,IF(AND(ISNUMBER($D862),ISNUMBER($BW862),ISNUMBER($BX862)),$D862*($BX862-$BW862+1),""))</f>
        <v>2382.0</v>
      </c>
      <c r="H862" t="inlineStr">
        <is>
          <t>partial</t>
        </is>
      </c>
      <c r="I862" t="inlineStr">
        <is>
          <t>Regression Cofficient and Standard Error  available</t>
        </is>
      </c>
      <c r="J862">
        <f>IF($BW862&lt;&gt;"",$BW862,"")</f>
        <v>2009.0</v>
      </c>
      <c r="K862">
        <f>IF($BX862&lt;&gt;"",$BX862,"")</f>
        <v>2018.0</v>
      </c>
      <c r="L862">
        <f>IF(AND(ISNUMBER($BW862),ISNUMBER($BX862)),($BW862+$BX862)/2,"")</f>
        <v>2013.5</v>
      </c>
      <c r="M862">
        <f>IF($L862&lt;&gt;"",$L862,"")</f>
        <v>2013.5</v>
      </c>
      <c r="N862">
        <f>IF(AND(ISNUMBER($BW862),ISNUMBER($BX862)),MIN(1,MAX(0,($BX862-2016+1)/($BX862-$BW862+1))),"")</f>
        <v>0.3</v>
      </c>
      <c r="O862">
        <f>IF(AND(ISNUMBER($BW862),ISNUMBER($BX862)),MIN(1,MAX(0,($BX862-2017+1)/($BX862-$BW862+1))),"")</f>
        <v>0.2</v>
      </c>
      <c r="P862">
        <f>IF(AND(ISNUMBER($BW862),ISNUMBER($BX862)),MIN(1,MAX(0,($BX862-2018+1)/($BX862-$BW862+1))),"")</f>
        <v>0.1</v>
      </c>
      <c r="Q862">
        <f>IF(AND(ISNUMBER($BW862),ISNUMBER($BX862)),MIN(1,MAX(0,($BX862-2019+1)/($BX862-$BW862+1))),"")</f>
        <v>0.0</v>
      </c>
      <c r="R862">
        <f>IF(AND(ISNUMBER($BW862),ISNUMBER($BX862)),MIN(1,MAX(0,($BX862-2016+1)/($BX862-$BW862+1))),"")</f>
        <v>0.3</v>
      </c>
      <c r="S862">
        <f>IF($L862&lt;&gt;"",IF($L862&gt;=2015.5,1,0),"")</f>
        <v>0.0</v>
      </c>
      <c r="T862">
        <f>IF($L862&lt;&gt;"",IF($L862&gt;=2016,1,0),"")</f>
        <v>0.0</v>
      </c>
      <c r="U862">
        <f>IF(ISNUMBER($BX862),IF($BX862&gt;=2016,1,0),"")</f>
        <v>1.0</v>
      </c>
      <c r="V862">
        <f>IF(ISNUMBER($BW862),IF($BW862&gt;=2016,1,0),"")</f>
        <v>0.0</v>
      </c>
      <c r="W862" t="str">
        <f>IF(AND(ISNUMBER($BW862),ISNUMBER($BX862)),IF($BW862&gt;=2016,"post-only",IF($BX862&lt;2016,"pre-only","mixed")),"")</f>
        <v>mixed</v>
      </c>
      <c r="X862">
        <f>IF(AND(ISNUMBER($BW862),ISNUMBER($BX862)),MIN(1,MAX(0,($BX862-2017+1)/($BX862-$BW862+1))),"")</f>
        <v>0.2</v>
      </c>
      <c r="Y862">
        <f>IF(AND(ISNUMBER($BW862),ISNUMBER($BX862)),MIN(1,MAX(0,($BX862-2018+1)/($BX862-$BW862+1))),"")</f>
        <v>0.1</v>
      </c>
      <c r="Z862">
        <f>IF(AND(ISNUMBER($BW862),ISNUMBER($BX862)),MIN(1,MAX(0,($BX862-2019+1)/($BX862-$BW862+1))),"")</f>
        <v>0.0</v>
      </c>
      <c r="AA862">
        <f>IF(ISNUMBER($BX862),IF($BX862&gt;=2017,1,0),"")</f>
        <v>1.0</v>
      </c>
      <c r="AB862">
        <f>IF(ISNUMBER($BX862),IF($BX862&gt;=2018,1,0),"")</f>
        <v>1.0</v>
      </c>
      <c r="AC862">
        <f>IF(ISNUMBER($BX862),IF($BX862&gt;=2019,1,0),"")</f>
        <v>0.0</v>
      </c>
      <c r="AD862">
        <f>IF($L862&lt;&gt;"",IF($L862&gt;2013,1,0),"")</f>
        <v>1.0</v>
      </c>
      <c r="AE862">
        <f>IF($L862&lt;&gt;"",1+IF($L862&gt;2011,1,0)+IF($L862&gt;2014,1,0),"")</f>
        <v>2.0</v>
      </c>
      <c r="AF862" t="inlineStr">
        <is>
          <t>derivativ (CDS spread)</t>
        </is>
      </c>
      <c r="AG862" t="inlineStr">
        <is>
          <t>performance</t>
        </is>
      </c>
      <c r="AH862" t="inlineStr">
        <is>
          <t>99_NCE</t>
        </is>
      </c>
      <c r="AI862" t="inlineStr">
        <is>
          <t>without ETS/CT</t>
        </is>
      </c>
      <c r="AJ862" t="inlineStr">
        <is>
          <t>without ETS/CT</t>
        </is>
      </c>
      <c r="AK862" t="str">
        <f>IF(AND($CF862&lt;&gt;"",IFERROR(INDEX(subsample_country_map!$B:$B,MATCH($CF862,subsample_country_map!$A:$A,0)),"")&lt;&gt;""),INDEX(subsample_country_map!$B:$B,MATCH($CF862,subsample_country_map!$A:$A,0)),INDEX(lookup!$AA:$AA,MATCH($A862,lookup!$A:$A,0)))</f>
        <v>1_US</v>
      </c>
      <c r="AL862" t="str">
        <f>IF(AND($CF862&lt;&gt;"",IFERROR(INDEX(subsample_country_map!$C:$C,MATCH($CF862,subsample_country_map!$A:$A,0)),"")&lt;&gt;""),INDEX(subsample_country_map!$C:$C,MATCH($CF862,subsample_country_map!$A:$A,0)),INDEX(lookup!$AB:$AB,MATCH($A862,lookup!$A:$A,0)))</f>
        <v>1_developed</v>
      </c>
      <c r="AM862" t="str">
        <f>IF(AND($CF862&lt;&gt;"",IFERROR(INDEX(subsample_country_map!$D:$D,MATCH($CF862,subsample_country_map!$A:$A,0)),"")&lt;&gt;""),INDEX(subsample_country_map!$D:$D,MATCH($CF862,subsample_country_map!$A:$A,0)),INDEX(lookup!$AC:$AC,MATCH($A862,lookup!$A:$A,0)))</f>
        <v>1_western</v>
      </c>
      <c r="AN862" t="str">
        <f>IF(AND($CF862&lt;&gt;"",IFERROR(INDEX(subsample_country_map!$E:$E,MATCH($CF862,subsample_country_map!$A:$A,0)),"")&lt;&gt;""),INDEX(subsample_country_map!$E:$E,MATCH($CF862,subsample_country_map!$A:$A,0)),INDEX(lookup!$AD:$AD,MATCH($A862,lookup!$A:$A,0)))</f>
        <v>1_common law</v>
      </c>
      <c r="AO862" t="str">
        <f>INDEX(lookup!$Y:$Y,MATCH($A862,lookup!$A:$A,0))</f>
        <v>0_published</v>
      </c>
      <c r="AP862" t="str">
        <f>INDEX(lookup!$Z:$Z,MATCH($A862,lookup!$A:$A,0))</f>
        <v>1_VHB high</v>
      </c>
      <c r="AQ862" t="str">
        <f>INDEX(lookup!$W:$W,MATCH($A862,lookup!$A:$A,0))</f>
        <v>1_fin/acc/econ</v>
      </c>
      <c r="AS862" t="inlineStr">
        <is>
          <t>staging</t>
        </is>
      </c>
      <c r="AT862" t="inlineStr">
        <is>
          <t>good-CER</t>
        </is>
      </c>
      <c r="AU862" t="inlineStr">
        <is>
          <t>cost</t>
        </is>
      </c>
      <c r="AV862" t="inlineStr">
        <is>
          <t>-0.178</t>
        </is>
      </c>
      <c r="AW862" t="inlineStr">
        <is>
          <t>0.060</t>
        </is>
      </c>
      <c r="BA862" t="n">
        <v>2382</v>
      </c>
      <c r="BB862" t="inlineStr">
        <is>
          <t>as-stated:X at t, outcome ln(CDS5) at t+1</t>
        </is>
      </c>
      <c r="BC862" t="inlineStr">
        <is>
          <t>FE</t>
        </is>
      </c>
      <c r="BD862" t="inlineStr">
        <is>
          <t>two-way:firm and quarter-year</t>
        </is>
      </c>
      <c r="BE862" t="inlineStr">
        <is>
          <t>none</t>
        </is>
      </c>
      <c r="BI862" t="inlineStr">
        <is>
          <t>Table 4</t>
        </is>
      </c>
      <c r="BJ862" t="inlineStr">
        <is>
          <t>Panel B col (2), industry FE + quarter-year FE</t>
        </is>
      </c>
      <c r="BK862" t="inlineStr">
        <is>
          <t>12</t>
        </is>
      </c>
      <c r="BL862" t="inlineStr">
        <is>
          <t>TREAT_Trump -0.178*** (0.060)</t>
        </is>
      </c>
      <c r="BM862" t="inlineStr">
        <is>
          <t>TREAT_Trump</t>
        </is>
      </c>
      <c r="BN862" t="inlineStr">
        <is>
          <t>CDS5</t>
        </is>
      </c>
      <c r="BO862" t="inlineStr">
        <is>
          <t>update</t>
        </is>
      </c>
      <c r="BP862" t="inlineStr">
        <is>
          <t>Duong et al (2025)</t>
        </is>
      </c>
      <c r="BQ862" t="inlineStr">
        <is>
          <t>computed</t>
        </is>
      </c>
      <c r="BT862" t="n">
        <v>0</v>
      </c>
      <c r="BU862" t="inlineStr">
        <is>
          <t>staging_Duong_et_al_2025.csv</t>
        </is>
      </c>
      <c r="BW862" t="n">
        <v>2009</v>
      </c>
      <c r="BX862" t="n">
        <v>2018</v>
      </c>
      <c r="BY862" t="inlineStr">
        <is>
          <t>US</t>
        </is>
      </c>
      <c r="BZ862" t="n">
        <v>2013.5</v>
      </c>
      <c r="CA862" t="n">
        <v>0.3</v>
      </c>
      <c r="CB862" t="n">
        <v>0</v>
      </c>
      <c r="CC862" t="n">
        <v>1</v>
      </c>
      <c r="CD862" t="n">
        <v>-0.06074783342850249</v>
      </c>
      <c r="CE862" t="n">
        <v>1</v>
      </c>
    </row>
    <row r="863">
      <c r="A863" t="inlineStr">
        <is>
          <t>Duong et al (2025)</t>
        </is>
      </c>
      <c r="B863" t="n">
        <v>2168</v>
      </c>
      <c r="C863" t="n">
        <v>-0.06304162348675889</v>
      </c>
      <c r="D863" t="n">
        <v>2087</v>
      </c>
      <c r="E863">
        <f>IF(ISNUMBER($BA863),$BA863,IF(AND(ISNUMBER($D863),ISNUMBER($BW863),ISNUMBER($BX863)),$D863*($BX863-$BW863+1),""))</f>
        <v>2087.0</v>
      </c>
      <c r="H863" t="inlineStr">
        <is>
          <t>partial</t>
        </is>
      </c>
      <c r="I863" t="inlineStr">
        <is>
          <t>Regression Cofficient and Standard Error  available</t>
        </is>
      </c>
      <c r="J863">
        <f>IF($BW863&lt;&gt;"",$BW863,"")</f>
        <v>2009.0</v>
      </c>
      <c r="K863">
        <f>IF($BX863&lt;&gt;"",$BX863,"")</f>
        <v>2018.0</v>
      </c>
      <c r="L863">
        <f>IF(AND(ISNUMBER($BW863),ISNUMBER($BX863)),($BW863+$BX863)/2,"")</f>
        <v>2013.5</v>
      </c>
      <c r="M863">
        <f>IF($L863&lt;&gt;"",$L863,"")</f>
        <v>2013.5</v>
      </c>
      <c r="N863">
        <f>IF(AND(ISNUMBER($BW863),ISNUMBER($BX863)),MIN(1,MAX(0,($BX863-2016+1)/($BX863-$BW863+1))),"")</f>
        <v>0.3</v>
      </c>
      <c r="O863">
        <f>IF(AND(ISNUMBER($BW863),ISNUMBER($BX863)),MIN(1,MAX(0,($BX863-2017+1)/($BX863-$BW863+1))),"")</f>
        <v>0.2</v>
      </c>
      <c r="P863">
        <f>IF(AND(ISNUMBER($BW863),ISNUMBER($BX863)),MIN(1,MAX(0,($BX863-2018+1)/($BX863-$BW863+1))),"")</f>
        <v>0.1</v>
      </c>
      <c r="Q863">
        <f>IF(AND(ISNUMBER($BW863),ISNUMBER($BX863)),MIN(1,MAX(0,($BX863-2019+1)/($BX863-$BW863+1))),"")</f>
        <v>0.0</v>
      </c>
      <c r="R863">
        <f>IF(AND(ISNUMBER($BW863),ISNUMBER($BX863)),MIN(1,MAX(0,($BX863-2016+1)/($BX863-$BW863+1))),"")</f>
        <v>0.3</v>
      </c>
      <c r="S863">
        <f>IF($L863&lt;&gt;"",IF($L863&gt;=2015.5,1,0),"")</f>
        <v>0.0</v>
      </c>
      <c r="T863">
        <f>IF($L863&lt;&gt;"",IF($L863&gt;=2016,1,0),"")</f>
        <v>0.0</v>
      </c>
      <c r="U863">
        <f>IF(ISNUMBER($BX863),IF($BX863&gt;=2016,1,0),"")</f>
        <v>1.0</v>
      </c>
      <c r="V863">
        <f>IF(ISNUMBER($BW863),IF($BW863&gt;=2016,1,0),"")</f>
        <v>0.0</v>
      </c>
      <c r="W863" t="str">
        <f>IF(AND(ISNUMBER($BW863),ISNUMBER($BX863)),IF($BW863&gt;=2016,"post-only",IF($BX863&lt;2016,"pre-only","mixed")),"")</f>
        <v>mixed</v>
      </c>
      <c r="X863">
        <f>IF(AND(ISNUMBER($BW863),ISNUMBER($BX863)),MIN(1,MAX(0,($BX863-2017+1)/($BX863-$BW863+1))),"")</f>
        <v>0.2</v>
      </c>
      <c r="Y863">
        <f>IF(AND(ISNUMBER($BW863),ISNUMBER($BX863)),MIN(1,MAX(0,($BX863-2018+1)/($BX863-$BW863+1))),"")</f>
        <v>0.1</v>
      </c>
      <c r="Z863">
        <f>IF(AND(ISNUMBER($BW863),ISNUMBER($BX863)),MIN(1,MAX(0,($BX863-2019+1)/($BX863-$BW863+1))),"")</f>
        <v>0.0</v>
      </c>
      <c r="AA863">
        <f>IF(ISNUMBER($BX863),IF($BX863&gt;=2017,1,0),"")</f>
        <v>1.0</v>
      </c>
      <c r="AB863">
        <f>IF(ISNUMBER($BX863),IF($BX863&gt;=2018,1,0),"")</f>
        <v>1.0</v>
      </c>
      <c r="AC863">
        <f>IF(ISNUMBER($BX863),IF($BX863&gt;=2019,1,0),"")</f>
        <v>0.0</v>
      </c>
      <c r="AD863">
        <f>IF($L863&lt;&gt;"",IF($L863&gt;2013,1,0),"")</f>
        <v>1.0</v>
      </c>
      <c r="AE863">
        <f>IF($L863&lt;&gt;"",1+IF($L863&gt;2011,1,0)+IF($L863&gt;2014,1,0),"")</f>
        <v>2.0</v>
      </c>
      <c r="AF863" t="inlineStr">
        <is>
          <t>derivativ (CDS spread)</t>
        </is>
      </c>
      <c r="AG863" t="inlineStr">
        <is>
          <t>performance</t>
        </is>
      </c>
      <c r="AH863" t="inlineStr">
        <is>
          <t>99_NCE</t>
        </is>
      </c>
      <c r="AI863" t="inlineStr">
        <is>
          <t>without ETS/CT</t>
        </is>
      </c>
      <c r="AJ863" t="inlineStr">
        <is>
          <t>without ETS/CT</t>
        </is>
      </c>
      <c r="AK863" t="str">
        <f>IF(AND($CF863&lt;&gt;"",IFERROR(INDEX(subsample_country_map!$B:$B,MATCH($CF863,subsample_country_map!$A:$A,0)),"")&lt;&gt;""),INDEX(subsample_country_map!$B:$B,MATCH($CF863,subsample_country_map!$A:$A,0)),INDEX(lookup!$AA:$AA,MATCH($A863,lookup!$A:$A,0)))</f>
        <v>1_US</v>
      </c>
      <c r="AL863" t="str">
        <f>IF(AND($CF863&lt;&gt;"",IFERROR(INDEX(subsample_country_map!$C:$C,MATCH($CF863,subsample_country_map!$A:$A,0)),"")&lt;&gt;""),INDEX(subsample_country_map!$C:$C,MATCH($CF863,subsample_country_map!$A:$A,0)),INDEX(lookup!$AB:$AB,MATCH($A863,lookup!$A:$A,0)))</f>
        <v>1_developed</v>
      </c>
      <c r="AM863" t="str">
        <f>IF(AND($CF863&lt;&gt;"",IFERROR(INDEX(subsample_country_map!$D:$D,MATCH($CF863,subsample_country_map!$A:$A,0)),"")&lt;&gt;""),INDEX(subsample_country_map!$D:$D,MATCH($CF863,subsample_country_map!$A:$A,0)),INDEX(lookup!$AC:$AC,MATCH($A863,lookup!$A:$A,0)))</f>
        <v>1_western</v>
      </c>
      <c r="AN863" t="str">
        <f>IF(AND($CF863&lt;&gt;"",IFERROR(INDEX(subsample_country_map!$E:$E,MATCH($CF863,subsample_country_map!$A:$A,0)),"")&lt;&gt;""),INDEX(subsample_country_map!$E:$E,MATCH($CF863,subsample_country_map!$A:$A,0)),INDEX(lookup!$AD:$AD,MATCH($A863,lookup!$A:$A,0)))</f>
        <v>1_common law</v>
      </c>
      <c r="AO863" t="str">
        <f>INDEX(lookup!$Y:$Y,MATCH($A863,lookup!$A:$A,0))</f>
        <v>0_published</v>
      </c>
      <c r="AP863" t="str">
        <f>INDEX(lookup!$Z:$Z,MATCH($A863,lookup!$A:$A,0))</f>
        <v>1_VHB high</v>
      </c>
      <c r="AQ863" t="str">
        <f>INDEX(lookup!$W:$W,MATCH($A863,lookup!$A:$A,0))</f>
        <v>1_fin/acc/econ</v>
      </c>
      <c r="AS863" t="inlineStr">
        <is>
          <t>staging</t>
        </is>
      </c>
      <c r="AT863" t="inlineStr">
        <is>
          <t>good-CER</t>
        </is>
      </c>
      <c r="AU863" t="inlineStr">
        <is>
          <t>cost</t>
        </is>
      </c>
      <c r="AV863" t="inlineStr">
        <is>
          <t>-0.202</t>
        </is>
      </c>
      <c r="AW863" t="inlineStr">
        <is>
          <t>0.070</t>
        </is>
      </c>
      <c r="BA863" t="n">
        <v>2087</v>
      </c>
      <c r="BB863" t="inlineStr">
        <is>
          <t>as-stated:X at t, outcome ln(CDS5) at t+1</t>
        </is>
      </c>
      <c r="BC863" t="inlineStr">
        <is>
          <t>FE</t>
        </is>
      </c>
      <c r="BD863" t="inlineStr">
        <is>
          <t>two-way:firm and quarter-year</t>
        </is>
      </c>
      <c r="BE863" t="inlineStr">
        <is>
          <t>none</t>
        </is>
      </c>
      <c r="BI863" t="inlineStr">
        <is>
          <t>Table 4</t>
        </is>
      </c>
      <c r="BJ863" t="inlineStr">
        <is>
          <t>Panel B col (4), industry FE + quarter-year FE</t>
        </is>
      </c>
      <c r="BK863" t="inlineStr">
        <is>
          <t>12</t>
        </is>
      </c>
      <c r="BL863" t="inlineStr">
        <is>
          <t>TREAT_PW -0.202*** (0.070)</t>
        </is>
      </c>
      <c r="BM863" t="inlineStr">
        <is>
          <t>TREAT_PW</t>
        </is>
      </c>
      <c r="BN863" t="inlineStr">
        <is>
          <t>CDS5</t>
        </is>
      </c>
      <c r="BO863" t="inlineStr">
        <is>
          <t>update</t>
        </is>
      </c>
      <c r="BP863" t="inlineStr">
        <is>
          <t>Duong et al (2025)</t>
        </is>
      </c>
      <c r="BQ863" t="inlineStr">
        <is>
          <t>computed</t>
        </is>
      </c>
      <c r="BT863" t="n">
        <v>0</v>
      </c>
      <c r="BU863" t="inlineStr">
        <is>
          <t>staging_Duong_et_al_2025.csv</t>
        </is>
      </c>
      <c r="BW863" t="n">
        <v>2009</v>
      </c>
      <c r="BX863" t="n">
        <v>2018</v>
      </c>
      <c r="BY863" t="inlineStr">
        <is>
          <t>US</t>
        </is>
      </c>
      <c r="BZ863" t="n">
        <v>2013.5</v>
      </c>
      <c r="CA863" t="n">
        <v>0.3</v>
      </c>
      <c r="CB863" t="n">
        <v>0</v>
      </c>
      <c r="CC863" t="n">
        <v>1</v>
      </c>
      <c r="CD863" t="n">
        <v>-0.06312533751049133</v>
      </c>
      <c r="CE863" t="n">
        <v>1</v>
      </c>
    </row>
    <row r="864">
      <c r="A864" t="inlineStr">
        <is>
          <t>Duong et al (2025)</t>
        </is>
      </c>
      <c r="B864" t="n">
        <v>2169</v>
      </c>
      <c r="C864" t="n">
        <v>-0.02682324690227718</v>
      </c>
      <c r="D864" t="n">
        <v>3858</v>
      </c>
      <c r="E864">
        <f>IF(ISNUMBER($BA864),$BA864,IF(AND(ISNUMBER($D864),ISNUMBER($BW864),ISNUMBER($BX864)),$D864*($BX864-$BW864+1),""))</f>
        <v>3858.0</v>
      </c>
      <c r="H864" t="inlineStr">
        <is>
          <t>partial</t>
        </is>
      </c>
      <c r="I864" t="inlineStr">
        <is>
          <t>Regression Cofficient and Standard Error  available</t>
        </is>
      </c>
      <c r="J864">
        <f>IF($BW864&lt;&gt;"",$BW864,"")</f>
        <v>2009.0</v>
      </c>
      <c r="K864">
        <f>IF($BX864&lt;&gt;"",$BX864,"")</f>
        <v>2018.0</v>
      </c>
      <c r="L864">
        <f>IF(AND(ISNUMBER($BW864),ISNUMBER($BX864)),($BW864+$BX864)/2,"")</f>
        <v>2013.5</v>
      </c>
      <c r="M864">
        <f>IF($L864&lt;&gt;"",$L864,"")</f>
        <v>2013.5</v>
      </c>
      <c r="N864">
        <f>IF(AND(ISNUMBER($BW864),ISNUMBER($BX864)),MIN(1,MAX(0,($BX864-2016+1)/($BX864-$BW864+1))),"")</f>
        <v>0.3</v>
      </c>
      <c r="O864">
        <f>IF(AND(ISNUMBER($BW864),ISNUMBER($BX864)),MIN(1,MAX(0,($BX864-2017+1)/($BX864-$BW864+1))),"")</f>
        <v>0.2</v>
      </c>
      <c r="P864">
        <f>IF(AND(ISNUMBER($BW864),ISNUMBER($BX864)),MIN(1,MAX(0,($BX864-2018+1)/($BX864-$BW864+1))),"")</f>
        <v>0.1</v>
      </c>
      <c r="Q864">
        <f>IF(AND(ISNUMBER($BW864),ISNUMBER($BX864)),MIN(1,MAX(0,($BX864-2019+1)/($BX864-$BW864+1))),"")</f>
        <v>0.0</v>
      </c>
      <c r="R864">
        <f>IF(AND(ISNUMBER($BW864),ISNUMBER($BX864)),MIN(1,MAX(0,($BX864-2016+1)/($BX864-$BW864+1))),"")</f>
        <v>0.3</v>
      </c>
      <c r="S864">
        <f>IF($L864&lt;&gt;"",IF($L864&gt;=2015.5,1,0),"")</f>
        <v>0.0</v>
      </c>
      <c r="T864">
        <f>IF($L864&lt;&gt;"",IF($L864&gt;=2016,1,0),"")</f>
        <v>0.0</v>
      </c>
      <c r="U864">
        <f>IF(ISNUMBER($BX864),IF($BX864&gt;=2016,1,0),"")</f>
        <v>1.0</v>
      </c>
      <c r="V864">
        <f>IF(ISNUMBER($BW864),IF($BW864&gt;=2016,1,0),"")</f>
        <v>0.0</v>
      </c>
      <c r="W864" t="str">
        <f>IF(AND(ISNUMBER($BW864),ISNUMBER($BX864)),IF($BW864&gt;=2016,"post-only",IF($BX864&lt;2016,"pre-only","mixed")),"")</f>
        <v>mixed</v>
      </c>
      <c r="X864">
        <f>IF(AND(ISNUMBER($BW864),ISNUMBER($BX864)),MIN(1,MAX(0,($BX864-2017+1)/($BX864-$BW864+1))),"")</f>
        <v>0.2</v>
      </c>
      <c r="Y864">
        <f>IF(AND(ISNUMBER($BW864),ISNUMBER($BX864)),MIN(1,MAX(0,($BX864-2018+1)/($BX864-$BW864+1))),"")</f>
        <v>0.1</v>
      </c>
      <c r="Z864">
        <f>IF(AND(ISNUMBER($BW864),ISNUMBER($BX864)),MIN(1,MAX(0,($BX864-2019+1)/($BX864-$BW864+1))),"")</f>
        <v>0.0</v>
      </c>
      <c r="AA864">
        <f>IF(ISNUMBER($BX864),IF($BX864&gt;=2017,1,0),"")</f>
        <v>1.0</v>
      </c>
      <c r="AB864">
        <f>IF(ISNUMBER($BX864),IF($BX864&gt;=2018,1,0),"")</f>
        <v>1.0</v>
      </c>
      <c r="AC864">
        <f>IF(ISNUMBER($BX864),IF($BX864&gt;=2019,1,0),"")</f>
        <v>0.0</v>
      </c>
      <c r="AD864">
        <f>IF($L864&lt;&gt;"",IF($L864&gt;2013,1,0),"")</f>
        <v>1.0</v>
      </c>
      <c r="AE864">
        <f>IF($L864&lt;&gt;"",1+IF($L864&gt;2011,1,0)+IF($L864&gt;2014,1,0),"")</f>
        <v>2.0</v>
      </c>
      <c r="AF864" t="inlineStr">
        <is>
          <t>derivativ (CDS spread)</t>
        </is>
      </c>
      <c r="AG864" t="inlineStr">
        <is>
          <t>performance</t>
        </is>
      </c>
      <c r="AH864" t="inlineStr">
        <is>
          <t>99_NCE</t>
        </is>
      </c>
      <c r="AI864" t="inlineStr">
        <is>
          <t>without ETS/CT</t>
        </is>
      </c>
      <c r="AJ864" t="inlineStr">
        <is>
          <t>without ETS/CT</t>
        </is>
      </c>
      <c r="AK864" t="str">
        <f>IF(AND($CF864&lt;&gt;"",IFERROR(INDEX(subsample_country_map!$B:$B,MATCH($CF864,subsample_country_map!$A:$A,0)),"")&lt;&gt;""),INDEX(subsample_country_map!$B:$B,MATCH($CF864,subsample_country_map!$A:$A,0)),INDEX(lookup!$AA:$AA,MATCH($A864,lookup!$A:$A,0)))</f>
        <v>1_US</v>
      </c>
      <c r="AL864" t="str">
        <f>IF(AND($CF864&lt;&gt;"",IFERROR(INDEX(subsample_country_map!$C:$C,MATCH($CF864,subsample_country_map!$A:$A,0)),"")&lt;&gt;""),INDEX(subsample_country_map!$C:$C,MATCH($CF864,subsample_country_map!$A:$A,0)),INDEX(lookup!$AB:$AB,MATCH($A864,lookup!$A:$A,0)))</f>
        <v>1_developed</v>
      </c>
      <c r="AM864" t="str">
        <f>IF(AND($CF864&lt;&gt;"",IFERROR(INDEX(subsample_country_map!$D:$D,MATCH($CF864,subsample_country_map!$A:$A,0)),"")&lt;&gt;""),INDEX(subsample_country_map!$D:$D,MATCH($CF864,subsample_country_map!$A:$A,0)),INDEX(lookup!$AC:$AC,MATCH($A864,lookup!$A:$A,0)))</f>
        <v>1_western</v>
      </c>
      <c r="AN864" t="str">
        <f>IF(AND($CF864&lt;&gt;"",IFERROR(INDEX(subsample_country_map!$E:$E,MATCH($CF864,subsample_country_map!$A:$A,0)),"")&lt;&gt;""),INDEX(subsample_country_map!$E:$E,MATCH($CF864,subsample_country_map!$A:$A,0)),INDEX(lookup!$AD:$AD,MATCH($A864,lookup!$A:$A,0)))</f>
        <v>1_common law</v>
      </c>
      <c r="AO864" t="str">
        <f>INDEX(lookup!$Y:$Y,MATCH($A864,lookup!$A:$A,0))</f>
        <v>0_published</v>
      </c>
      <c r="AP864" t="str">
        <f>INDEX(lookup!$Z:$Z,MATCH($A864,lookup!$A:$A,0))</f>
        <v>1_VHB high</v>
      </c>
      <c r="AQ864" t="str">
        <f>INDEX(lookup!$W:$W,MATCH($A864,lookup!$A:$A,0))</f>
        <v>1_fin/acc/econ</v>
      </c>
      <c r="AS864" t="inlineStr">
        <is>
          <t>staging</t>
        </is>
      </c>
      <c r="AT864" t="inlineStr">
        <is>
          <t>bad-CER</t>
        </is>
      </c>
      <c r="AU864" t="inlineStr">
        <is>
          <t>cost</t>
        </is>
      </c>
      <c r="AV864" t="inlineStr">
        <is>
          <t>0.025</t>
        </is>
      </c>
      <c r="AW864" t="inlineStr">
        <is>
          <t>0.015</t>
        </is>
      </c>
      <c r="BA864" t="n">
        <v>3858</v>
      </c>
      <c r="BB864" t="inlineStr">
        <is>
          <t>as-stated:X at t, outcome ln(CDS5QA) at t+1</t>
        </is>
      </c>
      <c r="BC864" t="inlineStr">
        <is>
          <t>other:stacked DiD regression</t>
        </is>
      </c>
      <c r="BD864" t="inlineStr">
        <is>
          <t>other:state-quarter-year</t>
        </is>
      </c>
      <c r="BE864" t="inlineStr">
        <is>
          <t>none</t>
        </is>
      </c>
      <c r="BI864" t="inlineStr">
        <is>
          <t>Table 5</t>
        </is>
      </c>
      <c r="BJ864" t="inlineStr">
        <is>
          <t>Column (1), cohort x firm FE</t>
        </is>
      </c>
      <c r="BK864" t="inlineStr">
        <is>
          <t>13</t>
        </is>
      </c>
      <c r="BL864" t="inlineStr">
        <is>
          <t>lnScope1_Int 0.025* (0.015)</t>
        </is>
      </c>
      <c r="BM864" t="inlineStr">
        <is>
          <t>lnScope1_Int</t>
        </is>
      </c>
      <c r="BN864" t="inlineStr">
        <is>
          <t>CDS5QA</t>
        </is>
      </c>
      <c r="BO864" t="inlineStr">
        <is>
          <t>update</t>
        </is>
      </c>
      <c r="BP864" t="inlineStr">
        <is>
          <t>Duong et al (2025)</t>
        </is>
      </c>
      <c r="BQ864" t="inlineStr">
        <is>
          <t>computed</t>
        </is>
      </c>
      <c r="BT864" t="n">
        <v>0</v>
      </c>
      <c r="BU864" t="inlineStr">
        <is>
          <t>staging_Duong_et_al_2025.csv</t>
        </is>
      </c>
      <c r="BW864" t="n">
        <v>2009</v>
      </c>
      <c r="BX864" t="n">
        <v>2018</v>
      </c>
      <c r="BY864" t="inlineStr">
        <is>
          <t>US</t>
        </is>
      </c>
      <c r="BZ864" t="n">
        <v>2013.5</v>
      </c>
      <c r="CA864" t="n">
        <v>0.3</v>
      </c>
      <c r="CB864" t="n">
        <v>0</v>
      </c>
      <c r="CC864" t="n">
        <v>1</v>
      </c>
      <c r="CD864" t="n">
        <v>-0.02682968266945038</v>
      </c>
      <c r="CE864" t="n">
        <v>1</v>
      </c>
    </row>
    <row r="865">
      <c r="A865" t="inlineStr">
        <is>
          <t>Duong et al (2025)</t>
        </is>
      </c>
      <c r="B865" t="n">
        <v>2170</v>
      </c>
      <c r="C865" t="n">
        <v>-0.02048893356782163</v>
      </c>
      <c r="D865" t="n">
        <v>3857</v>
      </c>
      <c r="E865">
        <f>IF(ISNUMBER($BA865),$BA865,IF(AND(ISNUMBER($D865),ISNUMBER($BW865),ISNUMBER($BX865)),$D865*($BX865-$BW865+1),""))</f>
        <v>3857.0</v>
      </c>
      <c r="H865" t="inlineStr">
        <is>
          <t>partial</t>
        </is>
      </c>
      <c r="I865" t="inlineStr">
        <is>
          <t>Regression Cofficient and Standard Error  available</t>
        </is>
      </c>
      <c r="J865">
        <f>IF($BW865&lt;&gt;"",$BW865,"")</f>
        <v>2009.0</v>
      </c>
      <c r="K865">
        <f>IF($BX865&lt;&gt;"",$BX865,"")</f>
        <v>2018.0</v>
      </c>
      <c r="L865">
        <f>IF(AND(ISNUMBER($BW865),ISNUMBER($BX865)),($BW865+$BX865)/2,"")</f>
        <v>2013.5</v>
      </c>
      <c r="M865">
        <f>IF($L865&lt;&gt;"",$L865,"")</f>
        <v>2013.5</v>
      </c>
      <c r="N865">
        <f>IF(AND(ISNUMBER($BW865),ISNUMBER($BX865)),MIN(1,MAX(0,($BX865-2016+1)/($BX865-$BW865+1))),"")</f>
        <v>0.3</v>
      </c>
      <c r="O865">
        <f>IF(AND(ISNUMBER($BW865),ISNUMBER($BX865)),MIN(1,MAX(0,($BX865-2017+1)/($BX865-$BW865+1))),"")</f>
        <v>0.2</v>
      </c>
      <c r="P865">
        <f>IF(AND(ISNUMBER($BW865),ISNUMBER($BX865)),MIN(1,MAX(0,($BX865-2018+1)/($BX865-$BW865+1))),"")</f>
        <v>0.1</v>
      </c>
      <c r="Q865">
        <f>IF(AND(ISNUMBER($BW865),ISNUMBER($BX865)),MIN(1,MAX(0,($BX865-2019+1)/($BX865-$BW865+1))),"")</f>
        <v>0.0</v>
      </c>
      <c r="R865">
        <f>IF(AND(ISNUMBER($BW865),ISNUMBER($BX865)),MIN(1,MAX(0,($BX865-2016+1)/($BX865-$BW865+1))),"")</f>
        <v>0.3</v>
      </c>
      <c r="S865">
        <f>IF($L865&lt;&gt;"",IF($L865&gt;=2015.5,1,0),"")</f>
        <v>0.0</v>
      </c>
      <c r="T865">
        <f>IF($L865&lt;&gt;"",IF($L865&gt;=2016,1,0),"")</f>
        <v>0.0</v>
      </c>
      <c r="U865">
        <f>IF(ISNUMBER($BX865),IF($BX865&gt;=2016,1,0),"")</f>
        <v>1.0</v>
      </c>
      <c r="V865">
        <f>IF(ISNUMBER($BW865),IF($BW865&gt;=2016,1,0),"")</f>
        <v>0.0</v>
      </c>
      <c r="W865" t="str">
        <f>IF(AND(ISNUMBER($BW865),ISNUMBER($BX865)),IF($BW865&gt;=2016,"post-only",IF($BX865&lt;2016,"pre-only","mixed")),"")</f>
        <v>mixed</v>
      </c>
      <c r="X865">
        <f>IF(AND(ISNUMBER($BW865),ISNUMBER($BX865)),MIN(1,MAX(0,($BX865-2017+1)/($BX865-$BW865+1))),"")</f>
        <v>0.2</v>
      </c>
      <c r="Y865">
        <f>IF(AND(ISNUMBER($BW865),ISNUMBER($BX865)),MIN(1,MAX(0,($BX865-2018+1)/($BX865-$BW865+1))),"")</f>
        <v>0.1</v>
      </c>
      <c r="Z865">
        <f>IF(AND(ISNUMBER($BW865),ISNUMBER($BX865)),MIN(1,MAX(0,($BX865-2019+1)/($BX865-$BW865+1))),"")</f>
        <v>0.0</v>
      </c>
      <c r="AA865">
        <f>IF(ISNUMBER($BX865),IF($BX865&gt;=2017,1,0),"")</f>
        <v>1.0</v>
      </c>
      <c r="AB865">
        <f>IF(ISNUMBER($BX865),IF($BX865&gt;=2018,1,0),"")</f>
        <v>1.0</v>
      </c>
      <c r="AC865">
        <f>IF(ISNUMBER($BX865),IF($BX865&gt;=2019,1,0),"")</f>
        <v>0.0</v>
      </c>
      <c r="AD865">
        <f>IF($L865&lt;&gt;"",IF($L865&gt;2013,1,0),"")</f>
        <v>1.0</v>
      </c>
      <c r="AE865">
        <f>IF($L865&lt;&gt;"",1+IF($L865&gt;2011,1,0)+IF($L865&gt;2014,1,0),"")</f>
        <v>2.0</v>
      </c>
      <c r="AF865" t="inlineStr">
        <is>
          <t>derivativ (CDS spread)</t>
        </is>
      </c>
      <c r="AG865" t="inlineStr">
        <is>
          <t>performance</t>
        </is>
      </c>
      <c r="AH865" t="inlineStr">
        <is>
          <t>99_NCE</t>
        </is>
      </c>
      <c r="AI865" t="inlineStr">
        <is>
          <t>without ETS/CT</t>
        </is>
      </c>
      <c r="AJ865" t="inlineStr">
        <is>
          <t>without ETS/CT</t>
        </is>
      </c>
      <c r="AK865" t="str">
        <f>IF(AND($CF865&lt;&gt;"",IFERROR(INDEX(subsample_country_map!$B:$B,MATCH($CF865,subsample_country_map!$A:$A,0)),"")&lt;&gt;""),INDEX(subsample_country_map!$B:$B,MATCH($CF865,subsample_country_map!$A:$A,0)),INDEX(lookup!$AA:$AA,MATCH($A865,lookup!$A:$A,0)))</f>
        <v>1_US</v>
      </c>
      <c r="AL865" t="str">
        <f>IF(AND($CF865&lt;&gt;"",IFERROR(INDEX(subsample_country_map!$C:$C,MATCH($CF865,subsample_country_map!$A:$A,0)),"")&lt;&gt;""),INDEX(subsample_country_map!$C:$C,MATCH($CF865,subsample_country_map!$A:$A,0)),INDEX(lookup!$AB:$AB,MATCH($A865,lookup!$A:$A,0)))</f>
        <v>1_developed</v>
      </c>
      <c r="AM865" t="str">
        <f>IF(AND($CF865&lt;&gt;"",IFERROR(INDEX(subsample_country_map!$D:$D,MATCH($CF865,subsample_country_map!$A:$A,0)),"")&lt;&gt;""),INDEX(subsample_country_map!$D:$D,MATCH($CF865,subsample_country_map!$A:$A,0)),INDEX(lookup!$AC:$AC,MATCH($A865,lookup!$A:$A,0)))</f>
        <v>1_western</v>
      </c>
      <c r="AN865" t="str">
        <f>IF(AND($CF865&lt;&gt;"",IFERROR(INDEX(subsample_country_map!$E:$E,MATCH($CF865,subsample_country_map!$A:$A,0)),"")&lt;&gt;""),INDEX(subsample_country_map!$E:$E,MATCH($CF865,subsample_country_map!$A:$A,0)),INDEX(lookup!$AD:$AD,MATCH($A865,lookup!$A:$A,0)))</f>
        <v>1_common law</v>
      </c>
      <c r="AO865" t="str">
        <f>INDEX(lookup!$Y:$Y,MATCH($A865,lookup!$A:$A,0))</f>
        <v>0_published</v>
      </c>
      <c r="AP865" t="str">
        <f>INDEX(lookup!$Z:$Z,MATCH($A865,lookup!$A:$A,0))</f>
        <v>1_VHB high</v>
      </c>
      <c r="AQ865" t="str">
        <f>INDEX(lookup!$W:$W,MATCH($A865,lookup!$A:$A,0))</f>
        <v>1_fin/acc/econ</v>
      </c>
      <c r="AS865" t="inlineStr">
        <is>
          <t>staging</t>
        </is>
      </c>
      <c r="AT865" t="inlineStr">
        <is>
          <t>bad-CER</t>
        </is>
      </c>
      <c r="AU865" t="inlineStr">
        <is>
          <t>cost</t>
        </is>
      </c>
      <c r="AV865" t="inlineStr">
        <is>
          <t>0.014</t>
        </is>
      </c>
      <c r="AW865" t="inlineStr">
        <is>
          <t>0.011</t>
        </is>
      </c>
      <c r="BA865" t="n">
        <v>3857</v>
      </c>
      <c r="BB865" t="inlineStr">
        <is>
          <t>as-stated:X at t, outcome ln(CDS5QA) at t+1</t>
        </is>
      </c>
      <c r="BC865" t="inlineStr">
        <is>
          <t>other:stacked DiD regression</t>
        </is>
      </c>
      <c r="BD865" t="inlineStr">
        <is>
          <t>other:state-quarter-year</t>
        </is>
      </c>
      <c r="BE865" t="inlineStr">
        <is>
          <t>none</t>
        </is>
      </c>
      <c r="BI865" t="inlineStr">
        <is>
          <t>Table 5</t>
        </is>
      </c>
      <c r="BJ865" t="inlineStr">
        <is>
          <t>Column (2), cohort x industry FE</t>
        </is>
      </c>
      <c r="BK865" t="inlineStr">
        <is>
          <t>13</t>
        </is>
      </c>
      <c r="BL865" t="inlineStr">
        <is>
          <t>lnScope1_Int 0.014 (0.011)</t>
        </is>
      </c>
      <c r="BM865" t="inlineStr">
        <is>
          <t>lnScope1_Int</t>
        </is>
      </c>
      <c r="BN865" t="inlineStr">
        <is>
          <t>CDS5QA</t>
        </is>
      </c>
      <c r="BO865" t="inlineStr">
        <is>
          <t>update</t>
        </is>
      </c>
      <c r="BP865" t="inlineStr">
        <is>
          <t>Duong et al (2025)</t>
        </is>
      </c>
      <c r="BQ865" t="inlineStr">
        <is>
          <t>computed</t>
        </is>
      </c>
      <c r="BT865" t="n">
        <v>0</v>
      </c>
      <c r="BU865" t="inlineStr">
        <is>
          <t>staging_Duong_et_al_2025.csv</t>
        </is>
      </c>
      <c r="BW865" t="n">
        <v>2009</v>
      </c>
      <c r="BX865" t="n">
        <v>2018</v>
      </c>
      <c r="BY865" t="inlineStr">
        <is>
          <t>US</t>
        </is>
      </c>
      <c r="BZ865" t="n">
        <v>2013.5</v>
      </c>
      <c r="CA865" t="n">
        <v>0.3</v>
      </c>
      <c r="CB865" t="n">
        <v>0</v>
      </c>
      <c r="CC865" t="n">
        <v>1</v>
      </c>
      <c r="CD865" t="n">
        <v>-0.02049180135036247</v>
      </c>
      <c r="CE865" t="n">
        <v>1</v>
      </c>
    </row>
    <row r="866">
      <c r="A866" t="inlineStr">
        <is>
          <t>Duong et al (2025)</t>
        </is>
      </c>
      <c r="B866" t="n">
        <v>2171</v>
      </c>
      <c r="C866" t="n">
        <v>0.03053959150668296</v>
      </c>
      <c r="D866" t="n">
        <v>3148</v>
      </c>
      <c r="E866">
        <f>IF(ISNUMBER($BA866),$BA866,IF(AND(ISNUMBER($D866),ISNUMBER($BW866),ISNUMBER($BX866)),$D866*($BX866-$BW866+1),""))</f>
        <v>3148.0</v>
      </c>
      <c r="H866" t="inlineStr">
        <is>
          <t>partial</t>
        </is>
      </c>
      <c r="I866" t="inlineStr">
        <is>
          <t>Regression Cofficient and Standard Error  available</t>
        </is>
      </c>
      <c r="J866">
        <f>IF($BW866&lt;&gt;"",$BW866,"")</f>
        <v>2009.0</v>
      </c>
      <c r="K866">
        <f>IF($BX866&lt;&gt;"",$BX866,"")</f>
        <v>2018.0</v>
      </c>
      <c r="L866">
        <f>IF(AND(ISNUMBER($BW866),ISNUMBER($BX866)),($BW866+$BX866)/2,"")</f>
        <v>2013.5</v>
      </c>
      <c r="M866">
        <f>IF($L866&lt;&gt;"",$L866,"")</f>
        <v>2013.5</v>
      </c>
      <c r="N866">
        <f>IF(AND(ISNUMBER($BW866),ISNUMBER($BX866)),MIN(1,MAX(0,($BX866-2016+1)/($BX866-$BW866+1))),"")</f>
        <v>0.3</v>
      </c>
      <c r="O866">
        <f>IF(AND(ISNUMBER($BW866),ISNUMBER($BX866)),MIN(1,MAX(0,($BX866-2017+1)/($BX866-$BW866+1))),"")</f>
        <v>0.2</v>
      </c>
      <c r="P866">
        <f>IF(AND(ISNUMBER($BW866),ISNUMBER($BX866)),MIN(1,MAX(0,($BX866-2018+1)/($BX866-$BW866+1))),"")</f>
        <v>0.1</v>
      </c>
      <c r="Q866">
        <f>IF(AND(ISNUMBER($BW866),ISNUMBER($BX866)),MIN(1,MAX(0,($BX866-2019+1)/($BX866-$BW866+1))),"")</f>
        <v>0.0</v>
      </c>
      <c r="R866">
        <f>IF(AND(ISNUMBER($BW866),ISNUMBER($BX866)),MIN(1,MAX(0,($BX866-2016+1)/($BX866-$BW866+1))),"")</f>
        <v>0.3</v>
      </c>
      <c r="S866">
        <f>IF($L866&lt;&gt;"",IF($L866&gt;=2015.5,1,0),"")</f>
        <v>0.0</v>
      </c>
      <c r="T866">
        <f>IF($L866&lt;&gt;"",IF($L866&gt;=2016,1,0),"")</f>
        <v>0.0</v>
      </c>
      <c r="U866">
        <f>IF(ISNUMBER($BX866),IF($BX866&gt;=2016,1,0),"")</f>
        <v>1.0</v>
      </c>
      <c r="V866">
        <f>IF(ISNUMBER($BW866),IF($BW866&gt;=2016,1,0),"")</f>
        <v>0.0</v>
      </c>
      <c r="W866" t="str">
        <f>IF(AND(ISNUMBER($BW866),ISNUMBER($BX866)),IF($BW866&gt;=2016,"post-only",IF($BX866&lt;2016,"pre-only","mixed")),"")</f>
        <v>mixed</v>
      </c>
      <c r="X866">
        <f>IF(AND(ISNUMBER($BW866),ISNUMBER($BX866)),MIN(1,MAX(0,($BX866-2017+1)/($BX866-$BW866+1))),"")</f>
        <v>0.2</v>
      </c>
      <c r="Y866">
        <f>IF(AND(ISNUMBER($BW866),ISNUMBER($BX866)),MIN(1,MAX(0,($BX866-2018+1)/($BX866-$BW866+1))),"")</f>
        <v>0.1</v>
      </c>
      <c r="Z866">
        <f>IF(AND(ISNUMBER($BW866),ISNUMBER($BX866)),MIN(1,MAX(0,($BX866-2019+1)/($BX866-$BW866+1))),"")</f>
        <v>0.0</v>
      </c>
      <c r="AA866">
        <f>IF(ISNUMBER($BX866),IF($BX866&gt;=2017,1,0),"")</f>
        <v>1.0</v>
      </c>
      <c r="AB866">
        <f>IF(ISNUMBER($BX866),IF($BX866&gt;=2018,1,0),"")</f>
        <v>1.0</v>
      </c>
      <c r="AC866">
        <f>IF(ISNUMBER($BX866),IF($BX866&gt;=2019,1,0),"")</f>
        <v>0.0</v>
      </c>
      <c r="AD866">
        <f>IF($L866&lt;&gt;"",IF($L866&gt;2013,1,0),"")</f>
        <v>1.0</v>
      </c>
      <c r="AE866">
        <f>IF($L866&lt;&gt;"",1+IF($L866&gt;2011,1,0)+IF($L866&gt;2014,1,0),"")</f>
        <v>2.0</v>
      </c>
      <c r="AF866" t="inlineStr">
        <is>
          <t>derivativ (CDS spread)</t>
        </is>
      </c>
      <c r="AG866" t="inlineStr">
        <is>
          <t>performance</t>
        </is>
      </c>
      <c r="AH866" t="inlineStr">
        <is>
          <t>99_NCE</t>
        </is>
      </c>
      <c r="AI866" t="inlineStr">
        <is>
          <t>without ETS/CT</t>
        </is>
      </c>
      <c r="AJ866" t="inlineStr">
        <is>
          <t>without ETS/CT</t>
        </is>
      </c>
      <c r="AK866" t="str">
        <f>IF(AND($CF866&lt;&gt;"",IFERROR(INDEX(subsample_country_map!$B:$B,MATCH($CF866,subsample_country_map!$A:$A,0)),"")&lt;&gt;""),INDEX(subsample_country_map!$B:$B,MATCH($CF866,subsample_country_map!$A:$A,0)),INDEX(lookup!$AA:$AA,MATCH($A866,lookup!$A:$A,0)))</f>
        <v>1_US</v>
      </c>
      <c r="AL866" t="str">
        <f>IF(AND($CF866&lt;&gt;"",IFERROR(INDEX(subsample_country_map!$C:$C,MATCH($CF866,subsample_country_map!$A:$A,0)),"")&lt;&gt;""),INDEX(subsample_country_map!$C:$C,MATCH($CF866,subsample_country_map!$A:$A,0)),INDEX(lookup!$AB:$AB,MATCH($A866,lookup!$A:$A,0)))</f>
        <v>1_developed</v>
      </c>
      <c r="AM866" t="str">
        <f>IF(AND($CF866&lt;&gt;"",IFERROR(INDEX(subsample_country_map!$D:$D,MATCH($CF866,subsample_country_map!$A:$A,0)),"")&lt;&gt;""),INDEX(subsample_country_map!$D:$D,MATCH($CF866,subsample_country_map!$A:$A,0)),INDEX(lookup!$AC:$AC,MATCH($A866,lookup!$A:$A,0)))</f>
        <v>1_western</v>
      </c>
      <c r="AN866" t="str">
        <f>IF(AND($CF866&lt;&gt;"",IFERROR(INDEX(subsample_country_map!$E:$E,MATCH($CF866,subsample_country_map!$A:$A,0)),"")&lt;&gt;""),INDEX(subsample_country_map!$E:$E,MATCH($CF866,subsample_country_map!$A:$A,0)),INDEX(lookup!$AD:$AD,MATCH($A866,lookup!$A:$A,0)))</f>
        <v>1_common law</v>
      </c>
      <c r="AO866" t="str">
        <f>INDEX(lookup!$Y:$Y,MATCH($A866,lookup!$A:$A,0))</f>
        <v>0_published</v>
      </c>
      <c r="AP866" t="str">
        <f>INDEX(lookup!$Z:$Z,MATCH($A866,lookup!$A:$A,0))</f>
        <v>1_VHB high</v>
      </c>
      <c r="AQ866" t="str">
        <f>INDEX(lookup!$W:$W,MATCH($A866,lookup!$A:$A,0))</f>
        <v>1_fin/acc/econ</v>
      </c>
      <c r="AS866" t="inlineStr">
        <is>
          <t>staging</t>
        </is>
      </c>
      <c r="AT866" t="inlineStr">
        <is>
          <t>bad-CER</t>
        </is>
      </c>
      <c r="AU866" t="inlineStr">
        <is>
          <t>cost</t>
        </is>
      </c>
      <c r="AV866" t="inlineStr">
        <is>
          <t>-0.036</t>
        </is>
      </c>
      <c r="AW866" t="inlineStr">
        <is>
          <t>0.021</t>
        </is>
      </c>
      <c r="BA866" t="n">
        <v>3148</v>
      </c>
      <c r="BB866" t="inlineStr">
        <is>
          <t>as-stated:X at t, outcome ln(CDS5QA) at t+1</t>
        </is>
      </c>
      <c r="BC866" t="inlineStr">
        <is>
          <t>other:stacked DiD regression</t>
        </is>
      </c>
      <c r="BD866" t="inlineStr">
        <is>
          <t>other:state-quarter-year</t>
        </is>
      </c>
      <c r="BE866" t="inlineStr">
        <is>
          <t>none</t>
        </is>
      </c>
      <c r="BI866" t="inlineStr">
        <is>
          <t>Table 5</t>
        </is>
      </c>
      <c r="BJ866" t="inlineStr">
        <is>
          <t>Column (3), cohort x firm FE</t>
        </is>
      </c>
      <c r="BK866" t="inlineStr">
        <is>
          <t>13</t>
        </is>
      </c>
      <c r="BL866" t="inlineStr">
        <is>
          <t>lnScope1_Int -0.036* (0.021)</t>
        </is>
      </c>
      <c r="BM866" t="inlineStr">
        <is>
          <t>lnScope1_Int</t>
        </is>
      </c>
      <c r="BN866" t="inlineStr">
        <is>
          <t>CDS5QA</t>
        </is>
      </c>
      <c r="BO866" t="inlineStr">
        <is>
          <t>update</t>
        </is>
      </c>
      <c r="BP866" t="inlineStr">
        <is>
          <t>Duong et al (2025)</t>
        </is>
      </c>
      <c r="BQ866" t="inlineStr">
        <is>
          <t>computed</t>
        </is>
      </c>
      <c r="BT866" t="n">
        <v>0</v>
      </c>
      <c r="BU866" t="inlineStr">
        <is>
          <t>staging_Duong_et_al_2025.csv</t>
        </is>
      </c>
      <c r="BW866" t="n">
        <v>2009</v>
      </c>
      <c r="BX866" t="n">
        <v>2018</v>
      </c>
      <c r="BY866" t="inlineStr">
        <is>
          <t>US</t>
        </is>
      </c>
      <c r="BZ866" t="n">
        <v>2013.5</v>
      </c>
      <c r="CA866" t="n">
        <v>0.3</v>
      </c>
      <c r="CB866" t="n">
        <v>0</v>
      </c>
      <c r="CC866" t="n">
        <v>1</v>
      </c>
      <c r="CD866" t="n">
        <v>0.03054909124279691</v>
      </c>
      <c r="CE866" t="n">
        <v>1</v>
      </c>
    </row>
    <row r="867">
      <c r="A867" t="inlineStr">
        <is>
          <t>Duong et al (2025)</t>
        </is>
      </c>
      <c r="B867" t="n">
        <v>2172</v>
      </c>
      <c r="C867" t="n">
        <v>0.004861553460077299</v>
      </c>
      <c r="D867" t="n">
        <v>3147</v>
      </c>
      <c r="E867">
        <f>IF(ISNUMBER($BA867),$BA867,IF(AND(ISNUMBER($D867),ISNUMBER($BW867),ISNUMBER($BX867)),$D867*($BX867-$BW867+1),""))</f>
        <v>3147.0</v>
      </c>
      <c r="H867" t="inlineStr">
        <is>
          <t>partial</t>
        </is>
      </c>
      <c r="I867" t="inlineStr">
        <is>
          <t>Regression Cofficient and Standard Error  available</t>
        </is>
      </c>
      <c r="J867">
        <f>IF($BW867&lt;&gt;"",$BW867,"")</f>
        <v>2009.0</v>
      </c>
      <c r="K867">
        <f>IF($BX867&lt;&gt;"",$BX867,"")</f>
        <v>2018.0</v>
      </c>
      <c r="L867">
        <f>IF(AND(ISNUMBER($BW867),ISNUMBER($BX867)),($BW867+$BX867)/2,"")</f>
        <v>2013.5</v>
      </c>
      <c r="M867">
        <f>IF($L867&lt;&gt;"",$L867,"")</f>
        <v>2013.5</v>
      </c>
      <c r="N867">
        <f>IF(AND(ISNUMBER($BW867),ISNUMBER($BX867)),MIN(1,MAX(0,($BX867-2016+1)/($BX867-$BW867+1))),"")</f>
        <v>0.3</v>
      </c>
      <c r="O867">
        <f>IF(AND(ISNUMBER($BW867),ISNUMBER($BX867)),MIN(1,MAX(0,($BX867-2017+1)/($BX867-$BW867+1))),"")</f>
        <v>0.2</v>
      </c>
      <c r="P867">
        <f>IF(AND(ISNUMBER($BW867),ISNUMBER($BX867)),MIN(1,MAX(0,($BX867-2018+1)/($BX867-$BW867+1))),"")</f>
        <v>0.1</v>
      </c>
      <c r="Q867">
        <f>IF(AND(ISNUMBER($BW867),ISNUMBER($BX867)),MIN(1,MAX(0,($BX867-2019+1)/($BX867-$BW867+1))),"")</f>
        <v>0.0</v>
      </c>
      <c r="R867">
        <f>IF(AND(ISNUMBER($BW867),ISNUMBER($BX867)),MIN(1,MAX(0,($BX867-2016+1)/($BX867-$BW867+1))),"")</f>
        <v>0.3</v>
      </c>
      <c r="S867">
        <f>IF($L867&lt;&gt;"",IF($L867&gt;=2015.5,1,0),"")</f>
        <v>0.0</v>
      </c>
      <c r="T867">
        <f>IF($L867&lt;&gt;"",IF($L867&gt;=2016,1,0),"")</f>
        <v>0.0</v>
      </c>
      <c r="U867">
        <f>IF(ISNUMBER($BX867),IF($BX867&gt;=2016,1,0),"")</f>
        <v>1.0</v>
      </c>
      <c r="V867">
        <f>IF(ISNUMBER($BW867),IF($BW867&gt;=2016,1,0),"")</f>
        <v>0.0</v>
      </c>
      <c r="W867" t="str">
        <f>IF(AND(ISNUMBER($BW867),ISNUMBER($BX867)),IF($BW867&gt;=2016,"post-only",IF($BX867&lt;2016,"pre-only","mixed")),"")</f>
        <v>mixed</v>
      </c>
      <c r="X867">
        <f>IF(AND(ISNUMBER($BW867),ISNUMBER($BX867)),MIN(1,MAX(0,($BX867-2017+1)/($BX867-$BW867+1))),"")</f>
        <v>0.2</v>
      </c>
      <c r="Y867">
        <f>IF(AND(ISNUMBER($BW867),ISNUMBER($BX867)),MIN(1,MAX(0,($BX867-2018+1)/($BX867-$BW867+1))),"")</f>
        <v>0.1</v>
      </c>
      <c r="Z867">
        <f>IF(AND(ISNUMBER($BW867),ISNUMBER($BX867)),MIN(1,MAX(0,($BX867-2019+1)/($BX867-$BW867+1))),"")</f>
        <v>0.0</v>
      </c>
      <c r="AA867">
        <f>IF(ISNUMBER($BX867),IF($BX867&gt;=2017,1,0),"")</f>
        <v>1.0</v>
      </c>
      <c r="AB867">
        <f>IF(ISNUMBER($BX867),IF($BX867&gt;=2018,1,0),"")</f>
        <v>1.0</v>
      </c>
      <c r="AC867">
        <f>IF(ISNUMBER($BX867),IF($BX867&gt;=2019,1,0),"")</f>
        <v>0.0</v>
      </c>
      <c r="AD867">
        <f>IF($L867&lt;&gt;"",IF($L867&gt;2013,1,0),"")</f>
        <v>1.0</v>
      </c>
      <c r="AE867">
        <f>IF($L867&lt;&gt;"",1+IF($L867&gt;2011,1,0)+IF($L867&gt;2014,1,0),"")</f>
        <v>2.0</v>
      </c>
      <c r="AF867" t="inlineStr">
        <is>
          <t>derivativ (CDS spread)</t>
        </is>
      </c>
      <c r="AG867" t="inlineStr">
        <is>
          <t>performance</t>
        </is>
      </c>
      <c r="AH867" t="inlineStr">
        <is>
          <t>99_NCE</t>
        </is>
      </c>
      <c r="AI867" t="inlineStr">
        <is>
          <t>without ETS/CT</t>
        </is>
      </c>
      <c r="AJ867" t="inlineStr">
        <is>
          <t>without ETS/CT</t>
        </is>
      </c>
      <c r="AK867" t="str">
        <f>IF(AND($CF867&lt;&gt;"",IFERROR(INDEX(subsample_country_map!$B:$B,MATCH($CF867,subsample_country_map!$A:$A,0)),"")&lt;&gt;""),INDEX(subsample_country_map!$B:$B,MATCH($CF867,subsample_country_map!$A:$A,0)),INDEX(lookup!$AA:$AA,MATCH($A867,lookup!$A:$A,0)))</f>
        <v>1_US</v>
      </c>
      <c r="AL867" t="str">
        <f>IF(AND($CF867&lt;&gt;"",IFERROR(INDEX(subsample_country_map!$C:$C,MATCH($CF867,subsample_country_map!$A:$A,0)),"")&lt;&gt;""),INDEX(subsample_country_map!$C:$C,MATCH($CF867,subsample_country_map!$A:$A,0)),INDEX(lookup!$AB:$AB,MATCH($A867,lookup!$A:$A,0)))</f>
        <v>1_developed</v>
      </c>
      <c r="AM867" t="str">
        <f>IF(AND($CF867&lt;&gt;"",IFERROR(INDEX(subsample_country_map!$D:$D,MATCH($CF867,subsample_country_map!$A:$A,0)),"")&lt;&gt;""),INDEX(subsample_country_map!$D:$D,MATCH($CF867,subsample_country_map!$A:$A,0)),INDEX(lookup!$AC:$AC,MATCH($A867,lookup!$A:$A,0)))</f>
        <v>1_western</v>
      </c>
      <c r="AN867" t="str">
        <f>IF(AND($CF867&lt;&gt;"",IFERROR(INDEX(subsample_country_map!$E:$E,MATCH($CF867,subsample_country_map!$A:$A,0)),"")&lt;&gt;""),INDEX(subsample_country_map!$E:$E,MATCH($CF867,subsample_country_map!$A:$A,0)),INDEX(lookup!$AD:$AD,MATCH($A867,lookup!$A:$A,0)))</f>
        <v>1_common law</v>
      </c>
      <c r="AO867" t="str">
        <f>INDEX(lookup!$Y:$Y,MATCH($A867,lookup!$A:$A,0))</f>
        <v>0_published</v>
      </c>
      <c r="AP867" t="str">
        <f>INDEX(lookup!$Z:$Z,MATCH($A867,lookup!$A:$A,0))</f>
        <v>1_VHB high</v>
      </c>
      <c r="AQ867" t="str">
        <f>INDEX(lookup!$W:$W,MATCH($A867,lookup!$A:$A,0))</f>
        <v>1_fin/acc/econ</v>
      </c>
      <c r="AS867" t="inlineStr">
        <is>
          <t>staging</t>
        </is>
      </c>
      <c r="AT867" t="inlineStr">
        <is>
          <t>bad-CER</t>
        </is>
      </c>
      <c r="AU867" t="inlineStr">
        <is>
          <t>cost</t>
        </is>
      </c>
      <c r="AV867" t="inlineStr">
        <is>
          <t>-0.003</t>
        </is>
      </c>
      <c r="AW867" t="inlineStr">
        <is>
          <t>0.011</t>
        </is>
      </c>
      <c r="BA867" t="n">
        <v>3147</v>
      </c>
      <c r="BB867" t="inlineStr">
        <is>
          <t>as-stated:X at t, outcome ln(CDS5QA) at t+1</t>
        </is>
      </c>
      <c r="BC867" t="inlineStr">
        <is>
          <t>other:stacked DiD regression</t>
        </is>
      </c>
      <c r="BD867" t="inlineStr">
        <is>
          <t>other:state-quarter-year</t>
        </is>
      </c>
      <c r="BE867" t="inlineStr">
        <is>
          <t>none</t>
        </is>
      </c>
      <c r="BI867" t="inlineStr">
        <is>
          <t>Table 5</t>
        </is>
      </c>
      <c r="BJ867" t="inlineStr">
        <is>
          <t>Column (4), cohort x industry FE</t>
        </is>
      </c>
      <c r="BK867" t="inlineStr">
        <is>
          <t>13</t>
        </is>
      </c>
      <c r="BL867" t="inlineStr">
        <is>
          <t>lnScope1_Int -0.003 (0.011)</t>
        </is>
      </c>
      <c r="BM867" t="inlineStr">
        <is>
          <t>lnScope1_Int</t>
        </is>
      </c>
      <c r="BN867" t="inlineStr">
        <is>
          <t>CDS5QA</t>
        </is>
      </c>
      <c r="BO867" t="inlineStr">
        <is>
          <t>update</t>
        </is>
      </c>
      <c r="BP867" t="inlineStr">
        <is>
          <t>Duong et al (2025)</t>
        </is>
      </c>
      <c r="BQ867" t="inlineStr">
        <is>
          <t>computed</t>
        </is>
      </c>
      <c r="BT867" t="n">
        <v>0</v>
      </c>
      <c r="BU867" t="inlineStr">
        <is>
          <t>staging_Duong_et_al_2025.csv</t>
        </is>
      </c>
      <c r="BW867" t="n">
        <v>2009</v>
      </c>
      <c r="BX867" t="n">
        <v>2018</v>
      </c>
      <c r="BY867" t="inlineStr">
        <is>
          <t>US</t>
        </is>
      </c>
      <c r="BZ867" t="n">
        <v>2013.5</v>
      </c>
      <c r="CA867" t="n">
        <v>0.3</v>
      </c>
      <c r="CB867" t="n">
        <v>0</v>
      </c>
      <c r="CC867" t="n">
        <v>1</v>
      </c>
      <c r="CD867" t="n">
        <v>0.004861591761076275</v>
      </c>
      <c r="CE867" t="n">
        <v>1</v>
      </c>
    </row>
    <row r="868">
      <c r="A868" t="inlineStr">
        <is>
          <t>Duong et al (2025)</t>
        </is>
      </c>
      <c r="B868" t="n">
        <v>2173</v>
      </c>
      <c r="C868" t="n">
        <v>0.004194946790269018</v>
      </c>
      <c r="D868" t="n">
        <v>2273</v>
      </c>
      <c r="E868">
        <f>IF(ISNUMBER($BA868),$BA868,IF(AND(ISNUMBER($D868),ISNUMBER($BW868),ISNUMBER($BX868)),$D868*($BX868-$BW868+1),""))</f>
        <v>2273.0</v>
      </c>
      <c r="H868" t="inlineStr">
        <is>
          <t>partial</t>
        </is>
      </c>
      <c r="I868" t="inlineStr">
        <is>
          <t>Regression Cofficient and Standard Error  available</t>
        </is>
      </c>
      <c r="J868">
        <f>IF($BW868&lt;&gt;"",$BW868,"")</f>
        <v>2009.0</v>
      </c>
      <c r="K868">
        <f>IF($BX868&lt;&gt;"",$BX868,"")</f>
        <v>2018.0</v>
      </c>
      <c r="L868">
        <f>IF(AND(ISNUMBER($BW868),ISNUMBER($BX868)),($BW868+$BX868)/2,"")</f>
        <v>2013.5</v>
      </c>
      <c r="M868">
        <f>IF($L868&lt;&gt;"",$L868,"")</f>
        <v>2013.5</v>
      </c>
      <c r="N868">
        <f>IF(AND(ISNUMBER($BW868),ISNUMBER($BX868)),MIN(1,MAX(0,($BX868-2016+1)/($BX868-$BW868+1))),"")</f>
        <v>0.3</v>
      </c>
      <c r="O868">
        <f>IF(AND(ISNUMBER($BW868),ISNUMBER($BX868)),MIN(1,MAX(0,($BX868-2017+1)/($BX868-$BW868+1))),"")</f>
        <v>0.2</v>
      </c>
      <c r="P868">
        <f>IF(AND(ISNUMBER($BW868),ISNUMBER($BX868)),MIN(1,MAX(0,($BX868-2018+1)/($BX868-$BW868+1))),"")</f>
        <v>0.1</v>
      </c>
      <c r="Q868">
        <f>IF(AND(ISNUMBER($BW868),ISNUMBER($BX868)),MIN(1,MAX(0,($BX868-2019+1)/($BX868-$BW868+1))),"")</f>
        <v>0.0</v>
      </c>
      <c r="R868">
        <f>IF(AND(ISNUMBER($BW868),ISNUMBER($BX868)),MIN(1,MAX(0,($BX868-2016+1)/($BX868-$BW868+1))),"")</f>
        <v>0.3</v>
      </c>
      <c r="S868">
        <f>IF($L868&lt;&gt;"",IF($L868&gt;=2015.5,1,0),"")</f>
        <v>0.0</v>
      </c>
      <c r="T868">
        <f>IF($L868&lt;&gt;"",IF($L868&gt;=2016,1,0),"")</f>
        <v>0.0</v>
      </c>
      <c r="U868">
        <f>IF(ISNUMBER($BX868),IF($BX868&gt;=2016,1,0),"")</f>
        <v>1.0</v>
      </c>
      <c r="V868">
        <f>IF(ISNUMBER($BW868),IF($BW868&gt;=2016,1,0),"")</f>
        <v>0.0</v>
      </c>
      <c r="W868" t="str">
        <f>IF(AND(ISNUMBER($BW868),ISNUMBER($BX868)),IF($BW868&gt;=2016,"post-only",IF($BX868&lt;2016,"pre-only","mixed")),"")</f>
        <v>mixed</v>
      </c>
      <c r="X868">
        <f>IF(AND(ISNUMBER($BW868),ISNUMBER($BX868)),MIN(1,MAX(0,($BX868-2017+1)/($BX868-$BW868+1))),"")</f>
        <v>0.2</v>
      </c>
      <c r="Y868">
        <f>IF(AND(ISNUMBER($BW868),ISNUMBER($BX868)),MIN(1,MAX(0,($BX868-2018+1)/($BX868-$BW868+1))),"")</f>
        <v>0.1</v>
      </c>
      <c r="Z868">
        <f>IF(AND(ISNUMBER($BW868),ISNUMBER($BX868)),MIN(1,MAX(0,($BX868-2019+1)/($BX868-$BW868+1))),"")</f>
        <v>0.0</v>
      </c>
      <c r="AA868">
        <f>IF(ISNUMBER($BX868),IF($BX868&gt;=2017,1,0),"")</f>
        <v>1.0</v>
      </c>
      <c r="AB868">
        <f>IF(ISNUMBER($BX868),IF($BX868&gt;=2018,1,0),"")</f>
        <v>1.0</v>
      </c>
      <c r="AC868">
        <f>IF(ISNUMBER($BX868),IF($BX868&gt;=2019,1,0),"")</f>
        <v>0.0</v>
      </c>
      <c r="AD868">
        <f>IF($L868&lt;&gt;"",IF($L868&gt;2013,1,0),"")</f>
        <v>1.0</v>
      </c>
      <c r="AE868">
        <f>IF($L868&lt;&gt;"",1+IF($L868&gt;2011,1,0)+IF($L868&gt;2014,1,0),"")</f>
        <v>2.0</v>
      </c>
      <c r="AF868" t="inlineStr">
        <is>
          <t>derivativ (CDS spread)</t>
        </is>
      </c>
      <c r="AG868" t="inlineStr">
        <is>
          <t>performance</t>
        </is>
      </c>
      <c r="AH868" t="inlineStr">
        <is>
          <t>99_NCE</t>
        </is>
      </c>
      <c r="AI868" t="inlineStr">
        <is>
          <t>without ETS/CT</t>
        </is>
      </c>
      <c r="AJ868" t="inlineStr">
        <is>
          <t>without ETS/CT</t>
        </is>
      </c>
      <c r="AK868" t="str">
        <f>IF(AND($CF868&lt;&gt;"",IFERROR(INDEX(subsample_country_map!$B:$B,MATCH($CF868,subsample_country_map!$A:$A,0)),"")&lt;&gt;""),INDEX(subsample_country_map!$B:$B,MATCH($CF868,subsample_country_map!$A:$A,0)),INDEX(lookup!$AA:$AA,MATCH($A868,lookup!$A:$A,0)))</f>
        <v>1_US</v>
      </c>
      <c r="AL868" t="str">
        <f>IF(AND($CF868&lt;&gt;"",IFERROR(INDEX(subsample_country_map!$C:$C,MATCH($CF868,subsample_country_map!$A:$A,0)),"")&lt;&gt;""),INDEX(subsample_country_map!$C:$C,MATCH($CF868,subsample_country_map!$A:$A,0)),INDEX(lookup!$AB:$AB,MATCH($A868,lookup!$A:$A,0)))</f>
        <v>1_developed</v>
      </c>
      <c r="AM868" t="str">
        <f>IF(AND($CF868&lt;&gt;"",IFERROR(INDEX(subsample_country_map!$D:$D,MATCH($CF868,subsample_country_map!$A:$A,0)),"")&lt;&gt;""),INDEX(subsample_country_map!$D:$D,MATCH($CF868,subsample_country_map!$A:$A,0)),INDEX(lookup!$AC:$AC,MATCH($A868,lookup!$A:$A,0)))</f>
        <v>1_western</v>
      </c>
      <c r="AN868" t="str">
        <f>IF(AND($CF868&lt;&gt;"",IFERROR(INDEX(subsample_country_map!$E:$E,MATCH($CF868,subsample_country_map!$A:$A,0)),"")&lt;&gt;""),INDEX(subsample_country_map!$E:$E,MATCH($CF868,subsample_country_map!$A:$A,0)),INDEX(lookup!$AD:$AD,MATCH($A868,lookup!$A:$A,0)))</f>
        <v>1_common law</v>
      </c>
      <c r="AO868" t="str">
        <f>INDEX(lookup!$Y:$Y,MATCH($A868,lookup!$A:$A,0))</f>
        <v>0_published</v>
      </c>
      <c r="AP868" t="str">
        <f>INDEX(lookup!$Z:$Z,MATCH($A868,lookup!$A:$A,0))</f>
        <v>1_VHB high</v>
      </c>
      <c r="AQ868" t="str">
        <f>INDEX(lookup!$W:$W,MATCH($A868,lookup!$A:$A,0))</f>
        <v>1_fin/acc/econ</v>
      </c>
      <c r="AS868" t="inlineStr">
        <is>
          <t>staging</t>
        </is>
      </c>
      <c r="AT868" t="inlineStr">
        <is>
          <t>good-CER</t>
        </is>
      </c>
      <c r="AU868" t="inlineStr">
        <is>
          <t>cost</t>
        </is>
      </c>
      <c r="AV868" t="inlineStr">
        <is>
          <t>0.002</t>
        </is>
      </c>
      <c r="AW868" t="inlineStr">
        <is>
          <t>0.010</t>
        </is>
      </c>
      <c r="BA868" t="n">
        <v>2273</v>
      </c>
      <c r="BB868" t="inlineStr">
        <is>
          <t>as-stated:X at t, outcome ln(CDS5) at t+1</t>
        </is>
      </c>
      <c r="BC868" t="inlineStr">
        <is>
          <t>FE</t>
        </is>
      </c>
      <c r="BD868" t="inlineStr">
        <is>
          <t>two-way:firm and quarter-year</t>
        </is>
      </c>
      <c r="BE868" t="inlineStr">
        <is>
          <t>none</t>
        </is>
      </c>
      <c r="BI868" t="inlineStr">
        <is>
          <t>Table 8</t>
        </is>
      </c>
      <c r="BJ868" t="inlineStr">
        <is>
          <t>Regression (3), firm FE + quarter-year FE</t>
        </is>
      </c>
      <c r="BK868" t="inlineStr">
        <is>
          <t>18</t>
        </is>
      </c>
      <c r="BL868" t="inlineStr">
        <is>
          <t>E-CRMS 0.002 (0.010)</t>
        </is>
      </c>
      <c r="BM868" t="inlineStr">
        <is>
          <t>E-CRMS</t>
        </is>
      </c>
      <c r="BN868" t="inlineStr">
        <is>
          <t>CDS5</t>
        </is>
      </c>
      <c r="BO868" t="inlineStr">
        <is>
          <t>update</t>
        </is>
      </c>
      <c r="BP868" t="inlineStr">
        <is>
          <t>Duong et al (2025)</t>
        </is>
      </c>
      <c r="BQ868" t="inlineStr">
        <is>
          <t>computed</t>
        </is>
      </c>
      <c r="BT868" t="n">
        <v>0</v>
      </c>
      <c r="BU868" t="inlineStr">
        <is>
          <t>staging_Duong_et_al_2025.csv</t>
        </is>
      </c>
      <c r="BW868" t="n">
        <v>2009</v>
      </c>
      <c r="BX868" t="n">
        <v>2018</v>
      </c>
      <c r="BY868" t="inlineStr">
        <is>
          <t>US</t>
        </is>
      </c>
      <c r="BZ868" t="n">
        <v>2013.5</v>
      </c>
      <c r="CA868" t="n">
        <v>0.3</v>
      </c>
      <c r="CB868" t="n">
        <v>0</v>
      </c>
      <c r="CC868" t="n">
        <v>1</v>
      </c>
      <c r="CD868" t="n">
        <v>0.004194971397497418</v>
      </c>
      <c r="CE868" t="n">
        <v>1</v>
      </c>
    </row>
    <row r="869">
      <c r="A869" t="inlineStr">
        <is>
          <t>Duong et al (2025)</t>
        </is>
      </c>
      <c r="B869" t="n">
        <v>2174</v>
      </c>
      <c r="C869" t="n">
        <v>0.0251619331252328</v>
      </c>
      <c r="D869" t="n">
        <v>2273</v>
      </c>
      <c r="E869">
        <f>IF(ISNUMBER($BA869),$BA869,IF(AND(ISNUMBER($D869),ISNUMBER($BW869),ISNUMBER($BX869)),$D869*($BX869-$BW869+1),""))</f>
        <v>2273.0</v>
      </c>
      <c r="H869" t="inlineStr">
        <is>
          <t>partial</t>
        </is>
      </c>
      <c r="I869" t="inlineStr">
        <is>
          <t>Regression Cofficient and Standard Error  available</t>
        </is>
      </c>
      <c r="J869">
        <f>IF($BW869&lt;&gt;"",$BW869,"")</f>
        <v>2009.0</v>
      </c>
      <c r="K869">
        <f>IF($BX869&lt;&gt;"",$BX869,"")</f>
        <v>2018.0</v>
      </c>
      <c r="L869">
        <f>IF(AND(ISNUMBER($BW869),ISNUMBER($BX869)),($BW869+$BX869)/2,"")</f>
        <v>2013.5</v>
      </c>
      <c r="M869">
        <f>IF($L869&lt;&gt;"",$L869,"")</f>
        <v>2013.5</v>
      </c>
      <c r="N869">
        <f>IF(AND(ISNUMBER($BW869),ISNUMBER($BX869)),MIN(1,MAX(0,($BX869-2016+1)/($BX869-$BW869+1))),"")</f>
        <v>0.3</v>
      </c>
      <c r="O869">
        <f>IF(AND(ISNUMBER($BW869),ISNUMBER($BX869)),MIN(1,MAX(0,($BX869-2017+1)/($BX869-$BW869+1))),"")</f>
        <v>0.2</v>
      </c>
      <c r="P869">
        <f>IF(AND(ISNUMBER($BW869),ISNUMBER($BX869)),MIN(1,MAX(0,($BX869-2018+1)/($BX869-$BW869+1))),"")</f>
        <v>0.1</v>
      </c>
      <c r="Q869">
        <f>IF(AND(ISNUMBER($BW869),ISNUMBER($BX869)),MIN(1,MAX(0,($BX869-2019+1)/($BX869-$BW869+1))),"")</f>
        <v>0.0</v>
      </c>
      <c r="R869">
        <f>IF(AND(ISNUMBER($BW869),ISNUMBER($BX869)),MIN(1,MAX(0,($BX869-2016+1)/($BX869-$BW869+1))),"")</f>
        <v>0.3</v>
      </c>
      <c r="S869">
        <f>IF($L869&lt;&gt;"",IF($L869&gt;=2015.5,1,0),"")</f>
        <v>0.0</v>
      </c>
      <c r="T869">
        <f>IF($L869&lt;&gt;"",IF($L869&gt;=2016,1,0),"")</f>
        <v>0.0</v>
      </c>
      <c r="U869">
        <f>IF(ISNUMBER($BX869),IF($BX869&gt;=2016,1,0),"")</f>
        <v>1.0</v>
      </c>
      <c r="V869">
        <f>IF(ISNUMBER($BW869),IF($BW869&gt;=2016,1,0),"")</f>
        <v>0.0</v>
      </c>
      <c r="W869" t="str">
        <f>IF(AND(ISNUMBER($BW869),ISNUMBER($BX869)),IF($BW869&gt;=2016,"post-only",IF($BX869&lt;2016,"pre-only","mixed")),"")</f>
        <v>mixed</v>
      </c>
      <c r="X869">
        <f>IF(AND(ISNUMBER($BW869),ISNUMBER($BX869)),MIN(1,MAX(0,($BX869-2017+1)/($BX869-$BW869+1))),"")</f>
        <v>0.2</v>
      </c>
      <c r="Y869">
        <f>IF(AND(ISNUMBER($BW869),ISNUMBER($BX869)),MIN(1,MAX(0,($BX869-2018+1)/($BX869-$BW869+1))),"")</f>
        <v>0.1</v>
      </c>
      <c r="Z869">
        <f>IF(AND(ISNUMBER($BW869),ISNUMBER($BX869)),MIN(1,MAX(0,($BX869-2019+1)/($BX869-$BW869+1))),"")</f>
        <v>0.0</v>
      </c>
      <c r="AA869">
        <f>IF(ISNUMBER($BX869),IF($BX869&gt;=2017,1,0),"")</f>
        <v>1.0</v>
      </c>
      <c r="AB869">
        <f>IF(ISNUMBER($BX869),IF($BX869&gt;=2018,1,0),"")</f>
        <v>1.0</v>
      </c>
      <c r="AC869">
        <f>IF(ISNUMBER($BX869),IF($BX869&gt;=2019,1,0),"")</f>
        <v>0.0</v>
      </c>
      <c r="AD869">
        <f>IF($L869&lt;&gt;"",IF($L869&gt;2013,1,0),"")</f>
        <v>1.0</v>
      </c>
      <c r="AE869">
        <f>IF($L869&lt;&gt;"",1+IF($L869&gt;2011,1,0)+IF($L869&gt;2014,1,0),"")</f>
        <v>2.0</v>
      </c>
      <c r="AF869" t="inlineStr">
        <is>
          <t>derivativ (CDS spread)</t>
        </is>
      </c>
      <c r="AG869" t="inlineStr">
        <is>
          <t>performance</t>
        </is>
      </c>
      <c r="AH869" t="inlineStr">
        <is>
          <t>99_NCE</t>
        </is>
      </c>
      <c r="AI869" t="inlineStr">
        <is>
          <t>without ETS/CT</t>
        </is>
      </c>
      <c r="AJ869" t="inlineStr">
        <is>
          <t>without ETS/CT</t>
        </is>
      </c>
      <c r="AK869" t="str">
        <f>IF(AND($CF869&lt;&gt;"",IFERROR(INDEX(subsample_country_map!$B:$B,MATCH($CF869,subsample_country_map!$A:$A,0)),"")&lt;&gt;""),INDEX(subsample_country_map!$B:$B,MATCH($CF869,subsample_country_map!$A:$A,0)),INDEX(lookup!$AA:$AA,MATCH($A869,lookup!$A:$A,0)))</f>
        <v>1_US</v>
      </c>
      <c r="AL869" t="str">
        <f>IF(AND($CF869&lt;&gt;"",IFERROR(INDEX(subsample_country_map!$C:$C,MATCH($CF869,subsample_country_map!$A:$A,0)),"")&lt;&gt;""),INDEX(subsample_country_map!$C:$C,MATCH($CF869,subsample_country_map!$A:$A,0)),INDEX(lookup!$AB:$AB,MATCH($A869,lookup!$A:$A,0)))</f>
        <v>1_developed</v>
      </c>
      <c r="AM869" t="str">
        <f>IF(AND($CF869&lt;&gt;"",IFERROR(INDEX(subsample_country_map!$D:$D,MATCH($CF869,subsample_country_map!$A:$A,0)),"")&lt;&gt;""),INDEX(subsample_country_map!$D:$D,MATCH($CF869,subsample_country_map!$A:$A,0)),INDEX(lookup!$AC:$AC,MATCH($A869,lookup!$A:$A,0)))</f>
        <v>1_western</v>
      </c>
      <c r="AN869" t="str">
        <f>IF(AND($CF869&lt;&gt;"",IFERROR(INDEX(subsample_country_map!$E:$E,MATCH($CF869,subsample_country_map!$A:$A,0)),"")&lt;&gt;""),INDEX(subsample_country_map!$E:$E,MATCH($CF869,subsample_country_map!$A:$A,0)),INDEX(lookup!$AD:$AD,MATCH($A869,lookup!$A:$A,0)))</f>
        <v>1_common law</v>
      </c>
      <c r="AO869" t="str">
        <f>INDEX(lookup!$Y:$Y,MATCH($A869,lookup!$A:$A,0))</f>
        <v>0_published</v>
      </c>
      <c r="AP869" t="str">
        <f>INDEX(lookup!$Z:$Z,MATCH($A869,lookup!$A:$A,0))</f>
        <v>1_VHB high</v>
      </c>
      <c r="AQ869" t="str">
        <f>INDEX(lookup!$W:$W,MATCH($A869,lookup!$A:$A,0))</f>
        <v>1_fin/acc/econ</v>
      </c>
      <c r="AS869" t="inlineStr">
        <is>
          <t>staging</t>
        </is>
      </c>
      <c r="AT869" t="inlineStr">
        <is>
          <t>good-CER</t>
        </is>
      </c>
      <c r="AU869" t="inlineStr">
        <is>
          <t>cost</t>
        </is>
      </c>
      <c r="AV869" t="inlineStr">
        <is>
          <t>0.012</t>
        </is>
      </c>
      <c r="AW869" t="inlineStr">
        <is>
          <t>0.010</t>
        </is>
      </c>
      <c r="BA869" t="n">
        <v>2273</v>
      </c>
      <c r="BB869" t="inlineStr">
        <is>
          <t>as-stated:X at t, outcome ln(CDS5) at t+1</t>
        </is>
      </c>
      <c r="BC869" t="inlineStr">
        <is>
          <t>FE</t>
        </is>
      </c>
      <c r="BD869" t="inlineStr">
        <is>
          <t>two-way:firm and quarter-year</t>
        </is>
      </c>
      <c r="BE869" t="inlineStr">
        <is>
          <t>none</t>
        </is>
      </c>
      <c r="BI869" t="inlineStr">
        <is>
          <t>Table 8</t>
        </is>
      </c>
      <c r="BJ869" t="inlineStr">
        <is>
          <t>Regression (4), firm FE + quarter-year FE</t>
        </is>
      </c>
      <c r="BK869" t="inlineStr">
        <is>
          <t>18</t>
        </is>
      </c>
      <c r="BL869" t="inlineStr">
        <is>
          <t>E-CRMS 0.012 (0.010)</t>
        </is>
      </c>
      <c r="BM869" t="inlineStr">
        <is>
          <t>E-CRMS</t>
        </is>
      </c>
      <c r="BN869" t="inlineStr">
        <is>
          <t>CDS5</t>
        </is>
      </c>
      <c r="BO869" t="inlineStr">
        <is>
          <t>update</t>
        </is>
      </c>
      <c r="BP869" t="inlineStr">
        <is>
          <t>Duong et al (2025)</t>
        </is>
      </c>
      <c r="BQ869" t="inlineStr">
        <is>
          <t>computed</t>
        </is>
      </c>
      <c r="BT869" t="n">
        <v>0</v>
      </c>
      <c r="BU869" t="inlineStr">
        <is>
          <t>staging_Duong_et_al_2025.csv</t>
        </is>
      </c>
      <c r="BW869" t="n">
        <v>2009</v>
      </c>
      <c r="BX869" t="n">
        <v>2018</v>
      </c>
      <c r="BY869" t="inlineStr">
        <is>
          <t>US</t>
        </is>
      </c>
      <c r="BZ869" t="n">
        <v>2013.5</v>
      </c>
      <c r="CA869" t="n">
        <v>0.3</v>
      </c>
      <c r="CB869" t="n">
        <v>0</v>
      </c>
      <c r="CC869" t="n">
        <v>1</v>
      </c>
      <c r="CD869" t="n">
        <v>0.02516724534186085</v>
      </c>
      <c r="CE869" t="n">
        <v>1</v>
      </c>
    </row>
    <row r="870">
      <c r="A870" t="inlineStr">
        <is>
          <t>Duong et al (2025)</t>
        </is>
      </c>
      <c r="B870" t="n">
        <v>2175</v>
      </c>
      <c r="C870" t="n">
        <v>-0.01896481903995162</v>
      </c>
      <c r="D870" t="n">
        <v>2297</v>
      </c>
      <c r="E870">
        <f>IF(ISNUMBER($BA870),$BA870,IF(AND(ISNUMBER($D870),ISNUMBER($BW870),ISNUMBER($BX870)),$D870*($BX870-$BW870+1),""))</f>
        <v>2297.0</v>
      </c>
      <c r="H870" t="inlineStr">
        <is>
          <t>partial</t>
        </is>
      </c>
      <c r="I870" t="inlineStr">
        <is>
          <t>Regression Cofficient and Standard Error  available</t>
        </is>
      </c>
      <c r="J870">
        <f>IF($BW870&lt;&gt;"",$BW870,"")</f>
        <v>2009.0</v>
      </c>
      <c r="K870">
        <f>IF($BX870&lt;&gt;"",$BX870,"")</f>
        <v>2018.0</v>
      </c>
      <c r="L870">
        <f>IF(AND(ISNUMBER($BW870),ISNUMBER($BX870)),($BW870+$BX870)/2,"")</f>
        <v>2013.5</v>
      </c>
      <c r="M870">
        <f>IF($L870&lt;&gt;"",$L870,"")</f>
        <v>2013.5</v>
      </c>
      <c r="N870">
        <f>IF(AND(ISNUMBER($BW870),ISNUMBER($BX870)),MIN(1,MAX(0,($BX870-2016+1)/($BX870-$BW870+1))),"")</f>
        <v>0.3</v>
      </c>
      <c r="O870">
        <f>IF(AND(ISNUMBER($BW870),ISNUMBER($BX870)),MIN(1,MAX(0,($BX870-2017+1)/($BX870-$BW870+1))),"")</f>
        <v>0.2</v>
      </c>
      <c r="P870">
        <f>IF(AND(ISNUMBER($BW870),ISNUMBER($BX870)),MIN(1,MAX(0,($BX870-2018+1)/($BX870-$BW870+1))),"")</f>
        <v>0.1</v>
      </c>
      <c r="Q870">
        <f>IF(AND(ISNUMBER($BW870),ISNUMBER($BX870)),MIN(1,MAX(0,($BX870-2019+1)/($BX870-$BW870+1))),"")</f>
        <v>0.0</v>
      </c>
      <c r="R870">
        <f>IF(AND(ISNUMBER($BW870),ISNUMBER($BX870)),MIN(1,MAX(0,($BX870-2016+1)/($BX870-$BW870+1))),"")</f>
        <v>0.3</v>
      </c>
      <c r="S870">
        <f>IF($L870&lt;&gt;"",IF($L870&gt;=2015.5,1,0),"")</f>
        <v>0.0</v>
      </c>
      <c r="T870">
        <f>IF($L870&lt;&gt;"",IF($L870&gt;=2016,1,0),"")</f>
        <v>0.0</v>
      </c>
      <c r="U870">
        <f>IF(ISNUMBER($BX870),IF($BX870&gt;=2016,1,0),"")</f>
        <v>1.0</v>
      </c>
      <c r="V870">
        <f>IF(ISNUMBER($BW870),IF($BW870&gt;=2016,1,0),"")</f>
        <v>0.0</v>
      </c>
      <c r="W870" t="str">
        <f>IF(AND(ISNUMBER($BW870),ISNUMBER($BX870)),IF($BW870&gt;=2016,"post-only",IF($BX870&lt;2016,"pre-only","mixed")),"")</f>
        <v>mixed</v>
      </c>
      <c r="X870">
        <f>IF(AND(ISNUMBER($BW870),ISNUMBER($BX870)),MIN(1,MAX(0,($BX870-2017+1)/($BX870-$BW870+1))),"")</f>
        <v>0.2</v>
      </c>
      <c r="Y870">
        <f>IF(AND(ISNUMBER($BW870),ISNUMBER($BX870)),MIN(1,MAX(0,($BX870-2018+1)/($BX870-$BW870+1))),"")</f>
        <v>0.1</v>
      </c>
      <c r="Z870">
        <f>IF(AND(ISNUMBER($BW870),ISNUMBER($BX870)),MIN(1,MAX(0,($BX870-2019+1)/($BX870-$BW870+1))),"")</f>
        <v>0.0</v>
      </c>
      <c r="AA870">
        <f>IF(ISNUMBER($BX870),IF($BX870&gt;=2017,1,0),"")</f>
        <v>1.0</v>
      </c>
      <c r="AB870">
        <f>IF(ISNUMBER($BX870),IF($BX870&gt;=2018,1,0),"")</f>
        <v>1.0</v>
      </c>
      <c r="AC870">
        <f>IF(ISNUMBER($BX870),IF($BX870&gt;=2019,1,0),"")</f>
        <v>0.0</v>
      </c>
      <c r="AD870">
        <f>IF($L870&lt;&gt;"",IF($L870&gt;2013,1,0),"")</f>
        <v>1.0</v>
      </c>
      <c r="AE870">
        <f>IF($L870&lt;&gt;"",1+IF($L870&gt;2011,1,0)+IF($L870&gt;2014,1,0),"")</f>
        <v>2.0</v>
      </c>
      <c r="AF870" t="inlineStr">
        <is>
          <t>derivativ (CDS spread)</t>
        </is>
      </c>
      <c r="AG870" t="inlineStr">
        <is>
          <t>performance</t>
        </is>
      </c>
      <c r="AH870" t="inlineStr">
        <is>
          <t>99_NCE</t>
        </is>
      </c>
      <c r="AI870" t="inlineStr">
        <is>
          <t>without ETS/CT</t>
        </is>
      </c>
      <c r="AJ870" t="inlineStr">
        <is>
          <t>without ETS/CT</t>
        </is>
      </c>
      <c r="AK870" t="str">
        <f>IF(AND($CF870&lt;&gt;"",IFERROR(INDEX(subsample_country_map!$B:$B,MATCH($CF870,subsample_country_map!$A:$A,0)),"")&lt;&gt;""),INDEX(subsample_country_map!$B:$B,MATCH($CF870,subsample_country_map!$A:$A,0)),INDEX(lookup!$AA:$AA,MATCH($A870,lookup!$A:$A,0)))</f>
        <v>1_US</v>
      </c>
      <c r="AL870" t="str">
        <f>IF(AND($CF870&lt;&gt;"",IFERROR(INDEX(subsample_country_map!$C:$C,MATCH($CF870,subsample_country_map!$A:$A,0)),"")&lt;&gt;""),INDEX(subsample_country_map!$C:$C,MATCH($CF870,subsample_country_map!$A:$A,0)),INDEX(lookup!$AB:$AB,MATCH($A870,lookup!$A:$A,0)))</f>
        <v>1_developed</v>
      </c>
      <c r="AM870" t="str">
        <f>IF(AND($CF870&lt;&gt;"",IFERROR(INDEX(subsample_country_map!$D:$D,MATCH($CF870,subsample_country_map!$A:$A,0)),"")&lt;&gt;""),INDEX(subsample_country_map!$D:$D,MATCH($CF870,subsample_country_map!$A:$A,0)),INDEX(lookup!$AC:$AC,MATCH($A870,lookup!$A:$A,0)))</f>
        <v>1_western</v>
      </c>
      <c r="AN870" t="str">
        <f>IF(AND($CF870&lt;&gt;"",IFERROR(INDEX(subsample_country_map!$E:$E,MATCH($CF870,subsample_country_map!$A:$A,0)),"")&lt;&gt;""),INDEX(subsample_country_map!$E:$E,MATCH($CF870,subsample_country_map!$A:$A,0)),INDEX(lookup!$AD:$AD,MATCH($A870,lookup!$A:$A,0)))</f>
        <v>1_common law</v>
      </c>
      <c r="AO870" t="str">
        <f>INDEX(lookup!$Y:$Y,MATCH($A870,lookup!$A:$A,0))</f>
        <v>0_published</v>
      </c>
      <c r="AP870" t="str">
        <f>INDEX(lookup!$Z:$Z,MATCH($A870,lookup!$A:$A,0))</f>
        <v>1_VHB high</v>
      </c>
      <c r="AQ870" t="str">
        <f>INDEX(lookup!$W:$W,MATCH($A870,lookup!$A:$A,0))</f>
        <v>1_fin/acc/econ</v>
      </c>
      <c r="AS870" t="inlineStr">
        <is>
          <t>staging</t>
        </is>
      </c>
      <c r="AT870" t="inlineStr">
        <is>
          <t>good-CER</t>
        </is>
      </c>
      <c r="AU870" t="inlineStr">
        <is>
          <t>cost</t>
        </is>
      </c>
      <c r="AV870" t="inlineStr">
        <is>
          <t>-0.010</t>
        </is>
      </c>
      <c r="AW870" t="inlineStr">
        <is>
          <t>0.011</t>
        </is>
      </c>
      <c r="BA870" t="n">
        <v>2297</v>
      </c>
      <c r="BB870" t="inlineStr">
        <is>
          <t>as-stated:X at t, outcome ln(CDS5) at t+1</t>
        </is>
      </c>
      <c r="BC870" t="inlineStr">
        <is>
          <t>FE</t>
        </is>
      </c>
      <c r="BD870" t="inlineStr">
        <is>
          <t>two-way:firm and quarter-year</t>
        </is>
      </c>
      <c r="BE870" t="inlineStr">
        <is>
          <t>none</t>
        </is>
      </c>
      <c r="BI870" t="inlineStr">
        <is>
          <t>Table 8</t>
        </is>
      </c>
      <c r="BJ870" t="inlineStr">
        <is>
          <t>Regression (7), industry FE + quarter-year FE</t>
        </is>
      </c>
      <c r="BK870" t="inlineStr">
        <is>
          <t>18</t>
        </is>
      </c>
      <c r="BL870" t="inlineStr">
        <is>
          <t>E-CRMS -0.010 (0.011)</t>
        </is>
      </c>
      <c r="BM870" t="inlineStr">
        <is>
          <t>E-CRMS</t>
        </is>
      </c>
      <c r="BN870" t="inlineStr">
        <is>
          <t>CDS5</t>
        </is>
      </c>
      <c r="BO870" t="inlineStr">
        <is>
          <t>update</t>
        </is>
      </c>
      <c r="BP870" t="inlineStr">
        <is>
          <t>Duong et al (2025)</t>
        </is>
      </c>
      <c r="BQ870" t="inlineStr">
        <is>
          <t>computed</t>
        </is>
      </c>
      <c r="BT870" t="n">
        <v>0</v>
      </c>
      <c r="BU870" t="inlineStr">
        <is>
          <t>staging_Duong_et_al_2025.csv</t>
        </is>
      </c>
      <c r="BW870" t="n">
        <v>2009</v>
      </c>
      <c r="BX870" t="n">
        <v>2018</v>
      </c>
      <c r="BY870" t="inlineStr">
        <is>
          <t>US</t>
        </is>
      </c>
      <c r="BZ870" t="n">
        <v>2013.5</v>
      </c>
      <c r="CA870" t="n">
        <v>0.3</v>
      </c>
      <c r="CB870" t="n">
        <v>0</v>
      </c>
      <c r="CC870" t="n">
        <v>1</v>
      </c>
      <c r="CD870" t="n">
        <v>-0.01896709318723817</v>
      </c>
      <c r="CE870" t="n">
        <v>1</v>
      </c>
    </row>
    <row r="871">
      <c r="A871" t="inlineStr">
        <is>
          <t>Duong et al (2025)</t>
        </is>
      </c>
      <c r="B871" t="n">
        <v>2176</v>
      </c>
      <c r="C871" t="n">
        <v>0.01517283754696601</v>
      </c>
      <c r="D871" t="n">
        <v>2297</v>
      </c>
      <c r="E871">
        <f>IF(ISNUMBER($BA871),$BA871,IF(AND(ISNUMBER($D871),ISNUMBER($BW871),ISNUMBER($BX871)),$D871*($BX871-$BW871+1),""))</f>
        <v>2297.0</v>
      </c>
      <c r="H871" t="inlineStr">
        <is>
          <t>partial</t>
        </is>
      </c>
      <c r="I871" t="inlineStr">
        <is>
          <t>Regression Cofficient and Standard Error  available</t>
        </is>
      </c>
      <c r="J871">
        <f>IF($BW871&lt;&gt;"",$BW871,"")</f>
        <v>2009.0</v>
      </c>
      <c r="K871">
        <f>IF($BX871&lt;&gt;"",$BX871,"")</f>
        <v>2018.0</v>
      </c>
      <c r="L871">
        <f>IF(AND(ISNUMBER($BW871),ISNUMBER($BX871)),($BW871+$BX871)/2,"")</f>
        <v>2013.5</v>
      </c>
      <c r="M871">
        <f>IF($L871&lt;&gt;"",$L871,"")</f>
        <v>2013.5</v>
      </c>
      <c r="N871">
        <f>IF(AND(ISNUMBER($BW871),ISNUMBER($BX871)),MIN(1,MAX(0,($BX871-2016+1)/($BX871-$BW871+1))),"")</f>
        <v>0.3</v>
      </c>
      <c r="O871">
        <f>IF(AND(ISNUMBER($BW871),ISNUMBER($BX871)),MIN(1,MAX(0,($BX871-2017+1)/($BX871-$BW871+1))),"")</f>
        <v>0.2</v>
      </c>
      <c r="P871">
        <f>IF(AND(ISNUMBER($BW871),ISNUMBER($BX871)),MIN(1,MAX(0,($BX871-2018+1)/($BX871-$BW871+1))),"")</f>
        <v>0.1</v>
      </c>
      <c r="Q871">
        <f>IF(AND(ISNUMBER($BW871),ISNUMBER($BX871)),MIN(1,MAX(0,($BX871-2019+1)/($BX871-$BW871+1))),"")</f>
        <v>0.0</v>
      </c>
      <c r="R871">
        <f>IF(AND(ISNUMBER($BW871),ISNUMBER($BX871)),MIN(1,MAX(0,($BX871-2016+1)/($BX871-$BW871+1))),"")</f>
        <v>0.3</v>
      </c>
      <c r="S871">
        <f>IF($L871&lt;&gt;"",IF($L871&gt;=2015.5,1,0),"")</f>
        <v>0.0</v>
      </c>
      <c r="T871">
        <f>IF($L871&lt;&gt;"",IF($L871&gt;=2016,1,0),"")</f>
        <v>0.0</v>
      </c>
      <c r="U871">
        <f>IF(ISNUMBER($BX871),IF($BX871&gt;=2016,1,0),"")</f>
        <v>1.0</v>
      </c>
      <c r="V871">
        <f>IF(ISNUMBER($BW871),IF($BW871&gt;=2016,1,0),"")</f>
        <v>0.0</v>
      </c>
      <c r="W871" t="str">
        <f>IF(AND(ISNUMBER($BW871),ISNUMBER($BX871)),IF($BW871&gt;=2016,"post-only",IF($BX871&lt;2016,"pre-only","mixed")),"")</f>
        <v>mixed</v>
      </c>
      <c r="X871">
        <f>IF(AND(ISNUMBER($BW871),ISNUMBER($BX871)),MIN(1,MAX(0,($BX871-2017+1)/($BX871-$BW871+1))),"")</f>
        <v>0.2</v>
      </c>
      <c r="Y871">
        <f>IF(AND(ISNUMBER($BW871),ISNUMBER($BX871)),MIN(1,MAX(0,($BX871-2018+1)/($BX871-$BW871+1))),"")</f>
        <v>0.1</v>
      </c>
      <c r="Z871">
        <f>IF(AND(ISNUMBER($BW871),ISNUMBER($BX871)),MIN(1,MAX(0,($BX871-2019+1)/($BX871-$BW871+1))),"")</f>
        <v>0.0</v>
      </c>
      <c r="AA871">
        <f>IF(ISNUMBER($BX871),IF($BX871&gt;=2017,1,0),"")</f>
        <v>1.0</v>
      </c>
      <c r="AB871">
        <f>IF(ISNUMBER($BX871),IF($BX871&gt;=2018,1,0),"")</f>
        <v>1.0</v>
      </c>
      <c r="AC871">
        <f>IF(ISNUMBER($BX871),IF($BX871&gt;=2019,1,0),"")</f>
        <v>0.0</v>
      </c>
      <c r="AD871">
        <f>IF($L871&lt;&gt;"",IF($L871&gt;2013,1,0),"")</f>
        <v>1.0</v>
      </c>
      <c r="AE871">
        <f>IF($L871&lt;&gt;"",1+IF($L871&gt;2011,1,0)+IF($L871&gt;2014,1,0),"")</f>
        <v>2.0</v>
      </c>
      <c r="AF871" t="inlineStr">
        <is>
          <t>derivativ (CDS spread)</t>
        </is>
      </c>
      <c r="AG871" t="inlineStr">
        <is>
          <t>performance</t>
        </is>
      </c>
      <c r="AH871" t="inlineStr">
        <is>
          <t>99_NCE</t>
        </is>
      </c>
      <c r="AI871" t="inlineStr">
        <is>
          <t>without ETS/CT</t>
        </is>
      </c>
      <c r="AJ871" t="inlineStr">
        <is>
          <t>without ETS/CT</t>
        </is>
      </c>
      <c r="AK871" t="str">
        <f>IF(AND($CF871&lt;&gt;"",IFERROR(INDEX(subsample_country_map!$B:$B,MATCH($CF871,subsample_country_map!$A:$A,0)),"")&lt;&gt;""),INDEX(subsample_country_map!$B:$B,MATCH($CF871,subsample_country_map!$A:$A,0)),INDEX(lookup!$AA:$AA,MATCH($A871,lookup!$A:$A,0)))</f>
        <v>1_US</v>
      </c>
      <c r="AL871" t="str">
        <f>IF(AND($CF871&lt;&gt;"",IFERROR(INDEX(subsample_country_map!$C:$C,MATCH($CF871,subsample_country_map!$A:$A,0)),"")&lt;&gt;""),INDEX(subsample_country_map!$C:$C,MATCH($CF871,subsample_country_map!$A:$A,0)),INDEX(lookup!$AB:$AB,MATCH($A871,lookup!$A:$A,0)))</f>
        <v>1_developed</v>
      </c>
      <c r="AM871" t="str">
        <f>IF(AND($CF871&lt;&gt;"",IFERROR(INDEX(subsample_country_map!$D:$D,MATCH($CF871,subsample_country_map!$A:$A,0)),"")&lt;&gt;""),INDEX(subsample_country_map!$D:$D,MATCH($CF871,subsample_country_map!$A:$A,0)),INDEX(lookup!$AC:$AC,MATCH($A871,lookup!$A:$A,0)))</f>
        <v>1_western</v>
      </c>
      <c r="AN871" t="str">
        <f>IF(AND($CF871&lt;&gt;"",IFERROR(INDEX(subsample_country_map!$E:$E,MATCH($CF871,subsample_country_map!$A:$A,0)),"")&lt;&gt;""),INDEX(subsample_country_map!$E:$E,MATCH($CF871,subsample_country_map!$A:$A,0)),INDEX(lookup!$AD:$AD,MATCH($A871,lookup!$A:$A,0)))</f>
        <v>1_common law</v>
      </c>
      <c r="AO871" t="str">
        <f>INDEX(lookup!$Y:$Y,MATCH($A871,lookup!$A:$A,0))</f>
        <v>0_published</v>
      </c>
      <c r="AP871" t="str">
        <f>INDEX(lookup!$Z:$Z,MATCH($A871,lookup!$A:$A,0))</f>
        <v>1_VHB high</v>
      </c>
      <c r="AQ871" t="str">
        <f>INDEX(lookup!$W:$W,MATCH($A871,lookup!$A:$A,0))</f>
        <v>1_fin/acc/econ</v>
      </c>
      <c r="AS871" t="inlineStr">
        <is>
          <t>staging</t>
        </is>
      </c>
      <c r="AT871" t="inlineStr">
        <is>
          <t>good-CER</t>
        </is>
      </c>
      <c r="AU871" t="inlineStr">
        <is>
          <t>cost</t>
        </is>
      </c>
      <c r="AV871" t="inlineStr">
        <is>
          <t>0.008</t>
        </is>
      </c>
      <c r="AW871" t="inlineStr">
        <is>
          <t>0.011</t>
        </is>
      </c>
      <c r="BA871" t="n">
        <v>2297</v>
      </c>
      <c r="BB871" t="inlineStr">
        <is>
          <t>as-stated:X at t, outcome ln(CDS5) at t+1</t>
        </is>
      </c>
      <c r="BC871" t="inlineStr">
        <is>
          <t>FE</t>
        </is>
      </c>
      <c r="BD871" t="inlineStr">
        <is>
          <t>two-way:firm and quarter-year</t>
        </is>
      </c>
      <c r="BE871" t="inlineStr">
        <is>
          <t>none</t>
        </is>
      </c>
      <c r="BI871" t="inlineStr">
        <is>
          <t>Table 8</t>
        </is>
      </c>
      <c r="BJ871" t="inlineStr">
        <is>
          <t>Regression (8), industry FE + quarter-year FE</t>
        </is>
      </c>
      <c r="BK871" t="inlineStr">
        <is>
          <t>18</t>
        </is>
      </c>
      <c r="BL871" t="inlineStr">
        <is>
          <t>E-CRMS 0.008 (0.011)</t>
        </is>
      </c>
      <c r="BM871" t="inlineStr">
        <is>
          <t>E-CRMS</t>
        </is>
      </c>
      <c r="BN871" t="inlineStr">
        <is>
          <t>CDS5</t>
        </is>
      </c>
      <c r="BO871" t="inlineStr">
        <is>
          <t>update</t>
        </is>
      </c>
      <c r="BP871" t="inlineStr">
        <is>
          <t>Duong et al (2025)</t>
        </is>
      </c>
      <c r="BQ871" t="inlineStr">
        <is>
          <t>computed</t>
        </is>
      </c>
      <c r="BT871" t="n">
        <v>0</v>
      </c>
      <c r="BU871" t="inlineStr">
        <is>
          <t>staging_Duong_et_al_2025.csv</t>
        </is>
      </c>
      <c r="BW871" t="n">
        <v>2009</v>
      </c>
      <c r="BX871" t="n">
        <v>2018</v>
      </c>
      <c r="BY871" t="inlineStr">
        <is>
          <t>US</t>
        </is>
      </c>
      <c r="BZ871" t="n">
        <v>2013.5</v>
      </c>
      <c r="CA871" t="n">
        <v>0.3</v>
      </c>
      <c r="CB871" t="n">
        <v>0</v>
      </c>
      <c r="CC871" t="n">
        <v>1</v>
      </c>
      <c r="CD871" t="n">
        <v>0.01517400204608272</v>
      </c>
      <c r="CE871" t="n">
        <v>1</v>
      </c>
    </row>
    <row r="872">
      <c r="A872" t="inlineStr">
        <is>
          <t>Duong et al (2025)</t>
        </is>
      </c>
      <c r="B872" t="n">
        <v>2177</v>
      </c>
      <c r="C872" t="n">
        <v>0.005150466956063939</v>
      </c>
      <c r="D872" t="n">
        <v>2356</v>
      </c>
      <c r="E872">
        <f>IF(ISNUMBER($BA872),$BA872,IF(AND(ISNUMBER($D872),ISNUMBER($BW872),ISNUMBER($BX872)),$D872*($BX872-$BW872+1),""))</f>
        <v>2356.0</v>
      </c>
      <c r="H872" t="inlineStr">
        <is>
          <t>partial</t>
        </is>
      </c>
      <c r="I872" t="inlineStr">
        <is>
          <t>Regression Cofficient and Standard Error  available</t>
        </is>
      </c>
      <c r="J872">
        <f>IF($BW872&lt;&gt;"",$BW872,"")</f>
        <v>2009.0</v>
      </c>
      <c r="K872">
        <f>IF($BX872&lt;&gt;"",$BX872,"")</f>
        <v>2018.0</v>
      </c>
      <c r="L872">
        <f>IF(AND(ISNUMBER($BW872),ISNUMBER($BX872)),($BW872+$BX872)/2,"")</f>
        <v>2013.5</v>
      </c>
      <c r="M872">
        <f>IF($L872&lt;&gt;"",$L872,"")</f>
        <v>2013.5</v>
      </c>
      <c r="N872">
        <f>IF(AND(ISNUMBER($BW872),ISNUMBER($BX872)),MIN(1,MAX(0,($BX872-2016+1)/($BX872-$BW872+1))),"")</f>
        <v>0.3</v>
      </c>
      <c r="O872">
        <f>IF(AND(ISNUMBER($BW872),ISNUMBER($BX872)),MIN(1,MAX(0,($BX872-2017+1)/($BX872-$BW872+1))),"")</f>
        <v>0.2</v>
      </c>
      <c r="P872">
        <f>IF(AND(ISNUMBER($BW872),ISNUMBER($BX872)),MIN(1,MAX(0,($BX872-2018+1)/($BX872-$BW872+1))),"")</f>
        <v>0.1</v>
      </c>
      <c r="Q872">
        <f>IF(AND(ISNUMBER($BW872),ISNUMBER($BX872)),MIN(1,MAX(0,($BX872-2019+1)/($BX872-$BW872+1))),"")</f>
        <v>0.0</v>
      </c>
      <c r="R872">
        <f>IF(AND(ISNUMBER($BW872),ISNUMBER($BX872)),MIN(1,MAX(0,($BX872-2016+1)/($BX872-$BW872+1))),"")</f>
        <v>0.3</v>
      </c>
      <c r="S872">
        <f>IF($L872&lt;&gt;"",IF($L872&gt;=2015.5,1,0),"")</f>
        <v>0.0</v>
      </c>
      <c r="T872">
        <f>IF($L872&lt;&gt;"",IF($L872&gt;=2016,1,0),"")</f>
        <v>0.0</v>
      </c>
      <c r="U872">
        <f>IF(ISNUMBER($BX872),IF($BX872&gt;=2016,1,0),"")</f>
        <v>1.0</v>
      </c>
      <c r="V872">
        <f>IF(ISNUMBER($BW872),IF($BW872&gt;=2016,1,0),"")</f>
        <v>0.0</v>
      </c>
      <c r="W872" t="str">
        <f>IF(AND(ISNUMBER($BW872),ISNUMBER($BX872)),IF($BW872&gt;=2016,"post-only",IF($BX872&lt;2016,"pre-only","mixed")),"")</f>
        <v>mixed</v>
      </c>
      <c r="X872">
        <f>IF(AND(ISNUMBER($BW872),ISNUMBER($BX872)),MIN(1,MAX(0,($BX872-2017+1)/($BX872-$BW872+1))),"")</f>
        <v>0.2</v>
      </c>
      <c r="Y872">
        <f>IF(AND(ISNUMBER($BW872),ISNUMBER($BX872)),MIN(1,MAX(0,($BX872-2018+1)/($BX872-$BW872+1))),"")</f>
        <v>0.1</v>
      </c>
      <c r="Z872">
        <f>IF(AND(ISNUMBER($BW872),ISNUMBER($BX872)),MIN(1,MAX(0,($BX872-2019+1)/($BX872-$BW872+1))),"")</f>
        <v>0.0</v>
      </c>
      <c r="AA872">
        <f>IF(ISNUMBER($BX872),IF($BX872&gt;=2017,1,0),"")</f>
        <v>1.0</v>
      </c>
      <c r="AB872">
        <f>IF(ISNUMBER($BX872),IF($BX872&gt;=2018,1,0),"")</f>
        <v>1.0</v>
      </c>
      <c r="AC872">
        <f>IF(ISNUMBER($BX872),IF($BX872&gt;=2019,1,0),"")</f>
        <v>0.0</v>
      </c>
      <c r="AD872">
        <f>IF($L872&lt;&gt;"",IF($L872&gt;2013,1,0),"")</f>
        <v>1.0</v>
      </c>
      <c r="AE872">
        <f>IF($L872&lt;&gt;"",1+IF($L872&gt;2011,1,0)+IF($L872&gt;2014,1,0),"")</f>
        <v>2.0</v>
      </c>
      <c r="AF872" t="inlineStr">
        <is>
          <t>derivativ (CDS spread)</t>
        </is>
      </c>
      <c r="AG872" t="inlineStr">
        <is>
          <t>performance</t>
        </is>
      </c>
      <c r="AH872" t="inlineStr">
        <is>
          <t>99_NCE</t>
        </is>
      </c>
      <c r="AI872" t="inlineStr">
        <is>
          <t>without ETS/CT</t>
        </is>
      </c>
      <c r="AJ872" t="inlineStr">
        <is>
          <t>without ETS/CT</t>
        </is>
      </c>
      <c r="AK872" t="str">
        <f>IF(AND($CF872&lt;&gt;"",IFERROR(INDEX(subsample_country_map!$B:$B,MATCH($CF872,subsample_country_map!$A:$A,0)),"")&lt;&gt;""),INDEX(subsample_country_map!$B:$B,MATCH($CF872,subsample_country_map!$A:$A,0)),INDEX(lookup!$AA:$AA,MATCH($A872,lookup!$A:$A,0)))</f>
        <v>1_US</v>
      </c>
      <c r="AL872" t="str">
        <f>IF(AND($CF872&lt;&gt;"",IFERROR(INDEX(subsample_country_map!$C:$C,MATCH($CF872,subsample_country_map!$A:$A,0)),"")&lt;&gt;""),INDEX(subsample_country_map!$C:$C,MATCH($CF872,subsample_country_map!$A:$A,0)),INDEX(lookup!$AB:$AB,MATCH($A872,lookup!$A:$A,0)))</f>
        <v>1_developed</v>
      </c>
      <c r="AM872" t="str">
        <f>IF(AND($CF872&lt;&gt;"",IFERROR(INDEX(subsample_country_map!$D:$D,MATCH($CF872,subsample_country_map!$A:$A,0)),"")&lt;&gt;""),INDEX(subsample_country_map!$D:$D,MATCH($CF872,subsample_country_map!$A:$A,0)),INDEX(lookup!$AC:$AC,MATCH($A872,lookup!$A:$A,0)))</f>
        <v>1_western</v>
      </c>
      <c r="AN872" t="str">
        <f>IF(AND($CF872&lt;&gt;"",IFERROR(INDEX(subsample_country_map!$E:$E,MATCH($CF872,subsample_country_map!$A:$A,0)),"")&lt;&gt;""),INDEX(subsample_country_map!$E:$E,MATCH($CF872,subsample_country_map!$A:$A,0)),INDEX(lookup!$AD:$AD,MATCH($A872,lookup!$A:$A,0)))</f>
        <v>1_common law</v>
      </c>
      <c r="AO872" t="str">
        <f>INDEX(lookup!$Y:$Y,MATCH($A872,lookup!$A:$A,0))</f>
        <v>0_published</v>
      </c>
      <c r="AP872" t="str">
        <f>INDEX(lookup!$Z:$Z,MATCH($A872,lookup!$A:$A,0))</f>
        <v>1_VHB high</v>
      </c>
      <c r="AQ872" t="str">
        <f>INDEX(lookup!$W:$W,MATCH($A872,lookup!$A:$A,0))</f>
        <v>1_fin/acc/econ</v>
      </c>
      <c r="AS872" t="inlineStr">
        <is>
          <t>staging</t>
        </is>
      </c>
      <c r="AT872" t="inlineStr">
        <is>
          <t>good-CER</t>
        </is>
      </c>
      <c r="AU872" t="inlineStr">
        <is>
          <t>cost</t>
        </is>
      </c>
      <c r="AV872" t="inlineStr">
        <is>
          <t>0.024</t>
        </is>
      </c>
      <c r="AW872" t="inlineStr">
        <is>
          <t>0.096</t>
        </is>
      </c>
      <c r="BA872" t="n">
        <v>2356</v>
      </c>
      <c r="BB872" t="inlineStr">
        <is>
          <t>as-stated:X at t, outcome ln(CDS1) at t+1</t>
        </is>
      </c>
      <c r="BC872" t="inlineStr">
        <is>
          <t>FE</t>
        </is>
      </c>
      <c r="BD872" t="inlineStr">
        <is>
          <t>two-way:firm and quarter-year</t>
        </is>
      </c>
      <c r="BE872" t="inlineStr">
        <is>
          <t>none</t>
        </is>
      </c>
      <c r="BI872" t="inlineStr">
        <is>
          <t>Table 9</t>
        </is>
      </c>
      <c r="BJ872" t="inlineStr">
        <is>
          <t>Column (2), industry FE + quarter-year FE</t>
        </is>
      </c>
      <c r="BK872" t="inlineStr">
        <is>
          <t>18</t>
        </is>
      </c>
      <c r="BL872" t="inlineStr">
        <is>
          <t>TREAT 0.024 (0.096)</t>
        </is>
      </c>
      <c r="BM872" t="inlineStr">
        <is>
          <t>TREAT</t>
        </is>
      </c>
      <c r="BN872" t="inlineStr">
        <is>
          <t>CDS1</t>
        </is>
      </c>
      <c r="BO872" t="inlineStr">
        <is>
          <t>update</t>
        </is>
      </c>
      <c r="BP872" t="inlineStr">
        <is>
          <t>Duong et al (2025)</t>
        </is>
      </c>
      <c r="BQ872" t="inlineStr">
        <is>
          <t>computed</t>
        </is>
      </c>
      <c r="BT872" t="n">
        <v>0</v>
      </c>
      <c r="BU872" t="inlineStr">
        <is>
          <t>staging_Duong_et_al_2025.csv</t>
        </is>
      </c>
      <c r="BW872" t="n">
        <v>2009</v>
      </c>
      <c r="BX872" t="n">
        <v>2018</v>
      </c>
      <c r="BY872" t="inlineStr">
        <is>
          <t>US</t>
        </is>
      </c>
      <c r="BZ872" t="n">
        <v>2013.5</v>
      </c>
      <c r="CA872" t="n">
        <v>0.3</v>
      </c>
      <c r="CB872" t="n">
        <v>0</v>
      </c>
      <c r="CC872" t="n">
        <v>1</v>
      </c>
      <c r="CD872" t="n">
        <v>0.00515051249946646</v>
      </c>
      <c r="CE872" t="n">
        <v>1</v>
      </c>
    </row>
    <row r="873">
      <c r="A873" t="inlineStr">
        <is>
          <t>Duong et al (2025)</t>
        </is>
      </c>
      <c r="B873" t="n">
        <v>2178</v>
      </c>
      <c r="C873" t="n">
        <v>-0.02379228810137298</v>
      </c>
      <c r="D873" t="n">
        <v>2356</v>
      </c>
      <c r="E873">
        <f>IF(ISNUMBER($BA873),$BA873,IF(AND(ISNUMBER($D873),ISNUMBER($BW873),ISNUMBER($BX873)),$D873*($BX873-$BW873+1),""))</f>
        <v>2356.0</v>
      </c>
      <c r="H873" t="inlineStr">
        <is>
          <t>partial</t>
        </is>
      </c>
      <c r="I873" t="inlineStr">
        <is>
          <t>Regression Cofficient and Standard Error  available</t>
        </is>
      </c>
      <c r="J873">
        <f>IF($BW873&lt;&gt;"",$BW873,"")</f>
        <v>2009.0</v>
      </c>
      <c r="K873">
        <f>IF($BX873&lt;&gt;"",$BX873,"")</f>
        <v>2018.0</v>
      </c>
      <c r="L873">
        <f>IF(AND(ISNUMBER($BW873),ISNUMBER($BX873)),($BW873+$BX873)/2,"")</f>
        <v>2013.5</v>
      </c>
      <c r="M873">
        <f>IF($L873&lt;&gt;"",$L873,"")</f>
        <v>2013.5</v>
      </c>
      <c r="N873">
        <f>IF(AND(ISNUMBER($BW873),ISNUMBER($BX873)),MIN(1,MAX(0,($BX873-2016+1)/($BX873-$BW873+1))),"")</f>
        <v>0.3</v>
      </c>
      <c r="O873">
        <f>IF(AND(ISNUMBER($BW873),ISNUMBER($BX873)),MIN(1,MAX(0,($BX873-2017+1)/($BX873-$BW873+1))),"")</f>
        <v>0.2</v>
      </c>
      <c r="P873">
        <f>IF(AND(ISNUMBER($BW873),ISNUMBER($BX873)),MIN(1,MAX(0,($BX873-2018+1)/($BX873-$BW873+1))),"")</f>
        <v>0.1</v>
      </c>
      <c r="Q873">
        <f>IF(AND(ISNUMBER($BW873),ISNUMBER($BX873)),MIN(1,MAX(0,($BX873-2019+1)/($BX873-$BW873+1))),"")</f>
        <v>0.0</v>
      </c>
      <c r="R873">
        <f>IF(AND(ISNUMBER($BW873),ISNUMBER($BX873)),MIN(1,MAX(0,($BX873-2016+1)/($BX873-$BW873+1))),"")</f>
        <v>0.3</v>
      </c>
      <c r="S873">
        <f>IF($L873&lt;&gt;"",IF($L873&gt;=2015.5,1,0),"")</f>
        <v>0.0</v>
      </c>
      <c r="T873">
        <f>IF($L873&lt;&gt;"",IF($L873&gt;=2016,1,0),"")</f>
        <v>0.0</v>
      </c>
      <c r="U873">
        <f>IF(ISNUMBER($BX873),IF($BX873&gt;=2016,1,0),"")</f>
        <v>1.0</v>
      </c>
      <c r="V873">
        <f>IF(ISNUMBER($BW873),IF($BW873&gt;=2016,1,0),"")</f>
        <v>0.0</v>
      </c>
      <c r="W873" t="str">
        <f>IF(AND(ISNUMBER($BW873),ISNUMBER($BX873)),IF($BW873&gt;=2016,"post-only",IF($BX873&lt;2016,"pre-only","mixed")),"")</f>
        <v>mixed</v>
      </c>
      <c r="X873">
        <f>IF(AND(ISNUMBER($BW873),ISNUMBER($BX873)),MIN(1,MAX(0,($BX873-2017+1)/($BX873-$BW873+1))),"")</f>
        <v>0.2</v>
      </c>
      <c r="Y873">
        <f>IF(AND(ISNUMBER($BW873),ISNUMBER($BX873)),MIN(1,MAX(0,($BX873-2018+1)/($BX873-$BW873+1))),"")</f>
        <v>0.1</v>
      </c>
      <c r="Z873">
        <f>IF(AND(ISNUMBER($BW873),ISNUMBER($BX873)),MIN(1,MAX(0,($BX873-2019+1)/($BX873-$BW873+1))),"")</f>
        <v>0.0</v>
      </c>
      <c r="AA873">
        <f>IF(ISNUMBER($BX873),IF($BX873&gt;=2017,1,0),"")</f>
        <v>1.0</v>
      </c>
      <c r="AB873">
        <f>IF(ISNUMBER($BX873),IF($BX873&gt;=2018,1,0),"")</f>
        <v>1.0</v>
      </c>
      <c r="AC873">
        <f>IF(ISNUMBER($BX873),IF($BX873&gt;=2019,1,0),"")</f>
        <v>0.0</v>
      </c>
      <c r="AD873">
        <f>IF($L873&lt;&gt;"",IF($L873&gt;2013,1,0),"")</f>
        <v>1.0</v>
      </c>
      <c r="AE873">
        <f>IF($L873&lt;&gt;"",1+IF($L873&gt;2011,1,0)+IF($L873&gt;2014,1,0),"")</f>
        <v>2.0</v>
      </c>
      <c r="AF873" t="inlineStr">
        <is>
          <t>derivativ (CDS spread)</t>
        </is>
      </c>
      <c r="AG873" t="inlineStr">
        <is>
          <t>performance</t>
        </is>
      </c>
      <c r="AH873" t="inlineStr">
        <is>
          <t>99_NCE</t>
        </is>
      </c>
      <c r="AI873" t="inlineStr">
        <is>
          <t>without ETS/CT</t>
        </is>
      </c>
      <c r="AJ873" t="inlineStr">
        <is>
          <t>without ETS/CT</t>
        </is>
      </c>
      <c r="AK873" t="str">
        <f>IF(AND($CF873&lt;&gt;"",IFERROR(INDEX(subsample_country_map!$B:$B,MATCH($CF873,subsample_country_map!$A:$A,0)),"")&lt;&gt;""),INDEX(subsample_country_map!$B:$B,MATCH($CF873,subsample_country_map!$A:$A,0)),INDEX(lookup!$AA:$AA,MATCH($A873,lookup!$A:$A,0)))</f>
        <v>1_US</v>
      </c>
      <c r="AL873" t="str">
        <f>IF(AND($CF873&lt;&gt;"",IFERROR(INDEX(subsample_country_map!$C:$C,MATCH($CF873,subsample_country_map!$A:$A,0)),"")&lt;&gt;""),INDEX(subsample_country_map!$C:$C,MATCH($CF873,subsample_country_map!$A:$A,0)),INDEX(lookup!$AB:$AB,MATCH($A873,lookup!$A:$A,0)))</f>
        <v>1_developed</v>
      </c>
      <c r="AM873" t="str">
        <f>IF(AND($CF873&lt;&gt;"",IFERROR(INDEX(subsample_country_map!$D:$D,MATCH($CF873,subsample_country_map!$A:$A,0)),"")&lt;&gt;""),INDEX(subsample_country_map!$D:$D,MATCH($CF873,subsample_country_map!$A:$A,0)),INDEX(lookup!$AC:$AC,MATCH($A873,lookup!$A:$A,0)))</f>
        <v>1_western</v>
      </c>
      <c r="AN873" t="str">
        <f>IF(AND($CF873&lt;&gt;"",IFERROR(INDEX(subsample_country_map!$E:$E,MATCH($CF873,subsample_country_map!$A:$A,0)),"")&lt;&gt;""),INDEX(subsample_country_map!$E:$E,MATCH($CF873,subsample_country_map!$A:$A,0)),INDEX(lookup!$AD:$AD,MATCH($A873,lookup!$A:$A,0)))</f>
        <v>1_common law</v>
      </c>
      <c r="AO873" t="str">
        <f>INDEX(lookup!$Y:$Y,MATCH($A873,lookup!$A:$A,0))</f>
        <v>0_published</v>
      </c>
      <c r="AP873" t="str">
        <f>INDEX(lookup!$Z:$Z,MATCH($A873,lookup!$A:$A,0))</f>
        <v>1_VHB high</v>
      </c>
      <c r="AQ873" t="str">
        <f>INDEX(lookup!$W:$W,MATCH($A873,lookup!$A:$A,0))</f>
        <v>1_fin/acc/econ</v>
      </c>
      <c r="AS873" t="inlineStr">
        <is>
          <t>staging</t>
        </is>
      </c>
      <c r="AT873" t="inlineStr">
        <is>
          <t>good-CER</t>
        </is>
      </c>
      <c r="AU873" t="inlineStr">
        <is>
          <t>cost</t>
        </is>
      </c>
      <c r="AV873" t="inlineStr">
        <is>
          <t>-0.067</t>
        </is>
      </c>
      <c r="AW873" t="inlineStr">
        <is>
          <t>0.058</t>
        </is>
      </c>
      <c r="BA873" t="n">
        <v>2356</v>
      </c>
      <c r="BB873" t="inlineStr">
        <is>
          <t>as-stated:X at t, outcome ln(CDS10) at t+1</t>
        </is>
      </c>
      <c r="BC873" t="inlineStr">
        <is>
          <t>FE</t>
        </is>
      </c>
      <c r="BD873" t="inlineStr">
        <is>
          <t>two-way:firm and quarter-year</t>
        </is>
      </c>
      <c r="BE873" t="inlineStr">
        <is>
          <t>none</t>
        </is>
      </c>
      <c r="BI873" t="inlineStr">
        <is>
          <t>Table 9</t>
        </is>
      </c>
      <c r="BJ873" t="inlineStr">
        <is>
          <t>Column (4), industry FE + quarter-year FE</t>
        </is>
      </c>
      <c r="BK873" t="inlineStr">
        <is>
          <t>18</t>
        </is>
      </c>
      <c r="BL873" t="inlineStr">
        <is>
          <t>TREAT -0.067 (0.058)</t>
        </is>
      </c>
      <c r="BM873" t="inlineStr">
        <is>
          <t>TREAT</t>
        </is>
      </c>
      <c r="BN873" t="inlineStr">
        <is>
          <t>CDS10</t>
        </is>
      </c>
      <c r="BO873" t="inlineStr">
        <is>
          <t>update</t>
        </is>
      </c>
      <c r="BP873" t="inlineStr">
        <is>
          <t>Duong et al (2025)</t>
        </is>
      </c>
      <c r="BQ873" t="inlineStr">
        <is>
          <t>computed</t>
        </is>
      </c>
      <c r="BT873" t="n">
        <v>0</v>
      </c>
      <c r="BU873" t="inlineStr">
        <is>
          <t>staging_Duong_et_al_2025.csv</t>
        </is>
      </c>
      <c r="BW873" t="n">
        <v>2009</v>
      </c>
      <c r="BX873" t="n">
        <v>2018</v>
      </c>
      <c r="BY873" t="inlineStr">
        <is>
          <t>US</t>
        </is>
      </c>
      <c r="BZ873" t="n">
        <v>2013.5</v>
      </c>
      <c r="CA873" t="n">
        <v>0.3</v>
      </c>
      <c r="CB873" t="n">
        <v>0</v>
      </c>
      <c r="CC873" t="n">
        <v>1</v>
      </c>
      <c r="CD873" t="n">
        <v>-0.02379677901720412</v>
      </c>
      <c r="CE873" t="n">
        <v>1</v>
      </c>
    </row>
    <row r="874">
      <c r="A874" t="inlineStr">
        <is>
          <t>Duong et al (2025)</t>
        </is>
      </c>
      <c r="B874" t="n">
        <v>2179</v>
      </c>
      <c r="C874" t="n">
        <v>-0.02500906093576472</v>
      </c>
      <c r="D874" t="n">
        <v>2356</v>
      </c>
      <c r="E874">
        <f>IF(ISNUMBER($BA874),$BA874,IF(AND(ISNUMBER($D874),ISNUMBER($BW874),ISNUMBER($BX874)),$D874*($BX874-$BW874+1),""))</f>
        <v>2356.0</v>
      </c>
      <c r="H874" t="inlineStr">
        <is>
          <t>partial</t>
        </is>
      </c>
      <c r="I874" t="inlineStr">
        <is>
          <t>Regression Cofficient and Standard Error  available</t>
        </is>
      </c>
      <c r="J874">
        <f>IF($BW874&lt;&gt;"",$BW874,"")</f>
        <v>2009.0</v>
      </c>
      <c r="K874">
        <f>IF($BX874&lt;&gt;"",$BX874,"")</f>
        <v>2018.0</v>
      </c>
      <c r="L874">
        <f>IF(AND(ISNUMBER($BW874),ISNUMBER($BX874)),($BW874+$BX874)/2,"")</f>
        <v>2013.5</v>
      </c>
      <c r="M874">
        <f>IF($L874&lt;&gt;"",$L874,"")</f>
        <v>2013.5</v>
      </c>
      <c r="N874">
        <f>IF(AND(ISNUMBER($BW874),ISNUMBER($BX874)),MIN(1,MAX(0,($BX874-2016+1)/($BX874-$BW874+1))),"")</f>
        <v>0.3</v>
      </c>
      <c r="O874">
        <f>IF(AND(ISNUMBER($BW874),ISNUMBER($BX874)),MIN(1,MAX(0,($BX874-2017+1)/($BX874-$BW874+1))),"")</f>
        <v>0.2</v>
      </c>
      <c r="P874">
        <f>IF(AND(ISNUMBER($BW874),ISNUMBER($BX874)),MIN(1,MAX(0,($BX874-2018+1)/($BX874-$BW874+1))),"")</f>
        <v>0.1</v>
      </c>
      <c r="Q874">
        <f>IF(AND(ISNUMBER($BW874),ISNUMBER($BX874)),MIN(1,MAX(0,($BX874-2019+1)/($BX874-$BW874+1))),"")</f>
        <v>0.0</v>
      </c>
      <c r="R874">
        <f>IF(AND(ISNUMBER($BW874),ISNUMBER($BX874)),MIN(1,MAX(0,($BX874-2016+1)/($BX874-$BW874+1))),"")</f>
        <v>0.3</v>
      </c>
      <c r="S874">
        <f>IF($L874&lt;&gt;"",IF($L874&gt;=2015.5,1,0),"")</f>
        <v>0.0</v>
      </c>
      <c r="T874">
        <f>IF($L874&lt;&gt;"",IF($L874&gt;=2016,1,0),"")</f>
        <v>0.0</v>
      </c>
      <c r="U874">
        <f>IF(ISNUMBER($BX874),IF($BX874&gt;=2016,1,0),"")</f>
        <v>1.0</v>
      </c>
      <c r="V874">
        <f>IF(ISNUMBER($BW874),IF($BW874&gt;=2016,1,0),"")</f>
        <v>0.0</v>
      </c>
      <c r="W874" t="str">
        <f>IF(AND(ISNUMBER($BW874),ISNUMBER($BX874)),IF($BW874&gt;=2016,"post-only",IF($BX874&lt;2016,"pre-only","mixed")),"")</f>
        <v>mixed</v>
      </c>
      <c r="X874">
        <f>IF(AND(ISNUMBER($BW874),ISNUMBER($BX874)),MIN(1,MAX(0,($BX874-2017+1)/($BX874-$BW874+1))),"")</f>
        <v>0.2</v>
      </c>
      <c r="Y874">
        <f>IF(AND(ISNUMBER($BW874),ISNUMBER($BX874)),MIN(1,MAX(0,($BX874-2018+1)/($BX874-$BW874+1))),"")</f>
        <v>0.1</v>
      </c>
      <c r="Z874">
        <f>IF(AND(ISNUMBER($BW874),ISNUMBER($BX874)),MIN(1,MAX(0,($BX874-2019+1)/($BX874-$BW874+1))),"")</f>
        <v>0.0</v>
      </c>
      <c r="AA874">
        <f>IF(ISNUMBER($BX874),IF($BX874&gt;=2017,1,0),"")</f>
        <v>1.0</v>
      </c>
      <c r="AB874">
        <f>IF(ISNUMBER($BX874),IF($BX874&gt;=2018,1,0),"")</f>
        <v>1.0</v>
      </c>
      <c r="AC874">
        <f>IF(ISNUMBER($BX874),IF($BX874&gt;=2019,1,0),"")</f>
        <v>0.0</v>
      </c>
      <c r="AD874">
        <f>IF($L874&lt;&gt;"",IF($L874&gt;2013,1,0),"")</f>
        <v>1.0</v>
      </c>
      <c r="AE874">
        <f>IF($L874&lt;&gt;"",1+IF($L874&gt;2011,1,0)+IF($L874&gt;2014,1,0),"")</f>
        <v>2.0</v>
      </c>
      <c r="AF874" t="inlineStr">
        <is>
          <t>derivativ (CDS spread)</t>
        </is>
      </c>
      <c r="AG874" t="inlineStr">
        <is>
          <t>performance</t>
        </is>
      </c>
      <c r="AH874" t="inlineStr">
        <is>
          <t>99_NCE</t>
        </is>
      </c>
      <c r="AI874" t="inlineStr">
        <is>
          <t>without ETS/CT</t>
        </is>
      </c>
      <c r="AJ874" t="inlineStr">
        <is>
          <t>without ETS/CT</t>
        </is>
      </c>
      <c r="AK874" t="str">
        <f>IF(AND($CF874&lt;&gt;"",IFERROR(INDEX(subsample_country_map!$B:$B,MATCH($CF874,subsample_country_map!$A:$A,0)),"")&lt;&gt;""),INDEX(subsample_country_map!$B:$B,MATCH($CF874,subsample_country_map!$A:$A,0)),INDEX(lookup!$AA:$AA,MATCH($A874,lookup!$A:$A,0)))</f>
        <v>1_US</v>
      </c>
      <c r="AL874" t="str">
        <f>IF(AND($CF874&lt;&gt;"",IFERROR(INDEX(subsample_country_map!$C:$C,MATCH($CF874,subsample_country_map!$A:$A,0)),"")&lt;&gt;""),INDEX(subsample_country_map!$C:$C,MATCH($CF874,subsample_country_map!$A:$A,0)),INDEX(lookup!$AB:$AB,MATCH($A874,lookup!$A:$A,0)))</f>
        <v>1_developed</v>
      </c>
      <c r="AM874" t="str">
        <f>IF(AND($CF874&lt;&gt;"",IFERROR(INDEX(subsample_country_map!$D:$D,MATCH($CF874,subsample_country_map!$A:$A,0)),"")&lt;&gt;""),INDEX(subsample_country_map!$D:$D,MATCH($CF874,subsample_country_map!$A:$A,0)),INDEX(lookup!$AC:$AC,MATCH($A874,lookup!$A:$A,0)))</f>
        <v>1_western</v>
      </c>
      <c r="AN874" t="str">
        <f>IF(AND($CF874&lt;&gt;"",IFERROR(INDEX(subsample_country_map!$E:$E,MATCH($CF874,subsample_country_map!$A:$A,0)),"")&lt;&gt;""),INDEX(subsample_country_map!$E:$E,MATCH($CF874,subsample_country_map!$A:$A,0)),INDEX(lookup!$AD:$AD,MATCH($A874,lookup!$A:$A,0)))</f>
        <v>1_common law</v>
      </c>
      <c r="AO874" t="str">
        <f>INDEX(lookup!$Y:$Y,MATCH($A874,lookup!$A:$A,0))</f>
        <v>0_published</v>
      </c>
      <c r="AP874" t="str">
        <f>INDEX(lookup!$Z:$Z,MATCH($A874,lookup!$A:$A,0))</f>
        <v>1_VHB high</v>
      </c>
      <c r="AQ874" t="str">
        <f>INDEX(lookup!$W:$W,MATCH($A874,lookup!$A:$A,0))</f>
        <v>1_fin/acc/econ</v>
      </c>
      <c r="AS874" t="inlineStr">
        <is>
          <t>staging</t>
        </is>
      </c>
      <c r="AT874" t="inlineStr">
        <is>
          <t>good-CER</t>
        </is>
      </c>
      <c r="AU874" t="inlineStr">
        <is>
          <t>cost</t>
        </is>
      </c>
      <c r="AV874" t="inlineStr">
        <is>
          <t>-0.068</t>
        </is>
      </c>
      <c r="AW874" t="inlineStr">
        <is>
          <t>0.056</t>
        </is>
      </c>
      <c r="BA874" t="n">
        <v>2356</v>
      </c>
      <c r="BB874" t="inlineStr">
        <is>
          <t>as-stated:X at t, outcome ln(CDS30) at t+1</t>
        </is>
      </c>
      <c r="BC874" t="inlineStr">
        <is>
          <t>FE</t>
        </is>
      </c>
      <c r="BD874" t="inlineStr">
        <is>
          <t>two-way:firm and quarter-year</t>
        </is>
      </c>
      <c r="BE874" t="inlineStr">
        <is>
          <t>none</t>
        </is>
      </c>
      <c r="BI874" t="inlineStr">
        <is>
          <t>Table 9</t>
        </is>
      </c>
      <c r="BJ874" t="inlineStr">
        <is>
          <t>Column (6), industry FE + quarter-year FE</t>
        </is>
      </c>
      <c r="BK874" t="inlineStr">
        <is>
          <t>18</t>
        </is>
      </c>
      <c r="BL874" t="inlineStr">
        <is>
          <t>TREAT -0.068 (0.056)</t>
        </is>
      </c>
      <c r="BM874" t="inlineStr">
        <is>
          <t>TREAT</t>
        </is>
      </c>
      <c r="BN874" t="inlineStr">
        <is>
          <t>CDS30</t>
        </is>
      </c>
      <c r="BO874" t="inlineStr">
        <is>
          <t>update</t>
        </is>
      </c>
      <c r="BP874" t="inlineStr">
        <is>
          <t>Duong et al (2025)</t>
        </is>
      </c>
      <c r="BQ874" t="inlineStr">
        <is>
          <t>computed</t>
        </is>
      </c>
      <c r="BT874" t="n">
        <v>0</v>
      </c>
      <c r="BU874" t="inlineStr">
        <is>
          <t>staging_Duong_et_al_2025.csv</t>
        </is>
      </c>
      <c r="BW874" t="n">
        <v>2009</v>
      </c>
      <c r="BX874" t="n">
        <v>2018</v>
      </c>
      <c r="BY874" t="inlineStr">
        <is>
          <t>US</t>
        </is>
      </c>
      <c r="BZ874" t="n">
        <v>2013.5</v>
      </c>
      <c r="CA874" t="n">
        <v>0.3</v>
      </c>
      <c r="CB874" t="n">
        <v>0</v>
      </c>
      <c r="CC874" t="n">
        <v>1</v>
      </c>
      <c r="CD874" t="n">
        <v>-0.02501427689177723</v>
      </c>
      <c r="CE874" t="n">
        <v>1</v>
      </c>
    </row>
    <row r="875">
      <c r="A875" t="inlineStr">
        <is>
          <t>Duong et al (2025)</t>
        </is>
      </c>
      <c r="B875" t="n">
        <v>2180</v>
      </c>
      <c r="C875" t="n">
        <v>0.01080348295613462</v>
      </c>
      <c r="D875" t="n">
        <v>2332</v>
      </c>
      <c r="E875">
        <f>IF(ISNUMBER($BA875),$BA875,IF(AND(ISNUMBER($D875),ISNUMBER($BW875),ISNUMBER($BX875)),$D875*($BX875-$BW875+1),""))</f>
        <v>2332.0</v>
      </c>
      <c r="H875" t="inlineStr">
        <is>
          <t>partial</t>
        </is>
      </c>
      <c r="I875" t="inlineStr">
        <is>
          <t>Regression Cofficient and Standard Error  available</t>
        </is>
      </c>
      <c r="J875">
        <f>IF($BW875&lt;&gt;"",$BW875,"")</f>
        <v>2009.0</v>
      </c>
      <c r="K875">
        <f>IF($BX875&lt;&gt;"",$BX875,"")</f>
        <v>2018.0</v>
      </c>
      <c r="L875">
        <f>IF(AND(ISNUMBER($BW875),ISNUMBER($BX875)),($BW875+$BX875)/2,"")</f>
        <v>2013.5</v>
      </c>
      <c r="M875">
        <f>IF($L875&lt;&gt;"",$L875,"")</f>
        <v>2013.5</v>
      </c>
      <c r="N875">
        <f>IF(AND(ISNUMBER($BW875),ISNUMBER($BX875)),MIN(1,MAX(0,($BX875-2016+1)/($BX875-$BW875+1))),"")</f>
        <v>0.3</v>
      </c>
      <c r="O875">
        <f>IF(AND(ISNUMBER($BW875),ISNUMBER($BX875)),MIN(1,MAX(0,($BX875-2017+1)/($BX875-$BW875+1))),"")</f>
        <v>0.2</v>
      </c>
      <c r="P875">
        <f>IF(AND(ISNUMBER($BW875),ISNUMBER($BX875)),MIN(1,MAX(0,($BX875-2018+1)/($BX875-$BW875+1))),"")</f>
        <v>0.1</v>
      </c>
      <c r="Q875">
        <f>IF(AND(ISNUMBER($BW875),ISNUMBER($BX875)),MIN(1,MAX(0,($BX875-2019+1)/($BX875-$BW875+1))),"")</f>
        <v>0.0</v>
      </c>
      <c r="R875">
        <f>IF(AND(ISNUMBER($BW875),ISNUMBER($BX875)),MIN(1,MAX(0,($BX875-2016+1)/($BX875-$BW875+1))),"")</f>
        <v>0.3</v>
      </c>
      <c r="S875">
        <f>IF($L875&lt;&gt;"",IF($L875&gt;=2015.5,1,0),"")</f>
        <v>0.0</v>
      </c>
      <c r="T875">
        <f>IF($L875&lt;&gt;"",IF($L875&gt;=2016,1,0),"")</f>
        <v>0.0</v>
      </c>
      <c r="U875">
        <f>IF(ISNUMBER($BX875),IF($BX875&gt;=2016,1,0),"")</f>
        <v>1.0</v>
      </c>
      <c r="V875">
        <f>IF(ISNUMBER($BW875),IF($BW875&gt;=2016,1,0),"")</f>
        <v>0.0</v>
      </c>
      <c r="W875" t="str">
        <f>IF(AND(ISNUMBER($BW875),ISNUMBER($BX875)),IF($BW875&gt;=2016,"post-only",IF($BX875&lt;2016,"pre-only","mixed")),"")</f>
        <v>mixed</v>
      </c>
      <c r="X875">
        <f>IF(AND(ISNUMBER($BW875),ISNUMBER($BX875)),MIN(1,MAX(0,($BX875-2017+1)/($BX875-$BW875+1))),"")</f>
        <v>0.2</v>
      </c>
      <c r="Y875">
        <f>IF(AND(ISNUMBER($BW875),ISNUMBER($BX875)),MIN(1,MAX(0,($BX875-2018+1)/($BX875-$BW875+1))),"")</f>
        <v>0.1</v>
      </c>
      <c r="Z875">
        <f>IF(AND(ISNUMBER($BW875),ISNUMBER($BX875)),MIN(1,MAX(0,($BX875-2019+1)/($BX875-$BW875+1))),"")</f>
        <v>0.0</v>
      </c>
      <c r="AA875">
        <f>IF(ISNUMBER($BX875),IF($BX875&gt;=2017,1,0),"")</f>
        <v>1.0</v>
      </c>
      <c r="AB875">
        <f>IF(ISNUMBER($BX875),IF($BX875&gt;=2018,1,0),"")</f>
        <v>1.0</v>
      </c>
      <c r="AC875">
        <f>IF(ISNUMBER($BX875),IF($BX875&gt;=2019,1,0),"")</f>
        <v>0.0</v>
      </c>
      <c r="AD875">
        <f>IF($L875&lt;&gt;"",IF($L875&gt;2013,1,0),"")</f>
        <v>1.0</v>
      </c>
      <c r="AE875">
        <f>IF($L875&lt;&gt;"",1+IF($L875&gt;2011,1,0)+IF($L875&gt;2014,1,0),"")</f>
        <v>2.0</v>
      </c>
      <c r="AF875" t="inlineStr">
        <is>
          <t>derivativ (CDS spread)</t>
        </is>
      </c>
      <c r="AG875" t="inlineStr">
        <is>
          <t>performance</t>
        </is>
      </c>
      <c r="AH875" t="inlineStr">
        <is>
          <t>99_NCE</t>
        </is>
      </c>
      <c r="AI875" t="inlineStr">
        <is>
          <t>without ETS/CT</t>
        </is>
      </c>
      <c r="AJ875" t="inlineStr">
        <is>
          <t>without ETS/CT</t>
        </is>
      </c>
      <c r="AK875" t="str">
        <f>IF(AND($CF875&lt;&gt;"",IFERROR(INDEX(subsample_country_map!$B:$B,MATCH($CF875,subsample_country_map!$A:$A,0)),"")&lt;&gt;""),INDEX(subsample_country_map!$B:$B,MATCH($CF875,subsample_country_map!$A:$A,0)),INDEX(lookup!$AA:$AA,MATCH($A875,lookup!$A:$A,0)))</f>
        <v>1_US</v>
      </c>
      <c r="AL875" t="str">
        <f>IF(AND($CF875&lt;&gt;"",IFERROR(INDEX(subsample_country_map!$C:$C,MATCH($CF875,subsample_country_map!$A:$A,0)),"")&lt;&gt;""),INDEX(subsample_country_map!$C:$C,MATCH($CF875,subsample_country_map!$A:$A,0)),INDEX(lookup!$AB:$AB,MATCH($A875,lookup!$A:$A,0)))</f>
        <v>1_developed</v>
      </c>
      <c r="AM875" t="str">
        <f>IF(AND($CF875&lt;&gt;"",IFERROR(INDEX(subsample_country_map!$D:$D,MATCH($CF875,subsample_country_map!$A:$A,0)),"")&lt;&gt;""),INDEX(subsample_country_map!$D:$D,MATCH($CF875,subsample_country_map!$A:$A,0)),INDEX(lookup!$AC:$AC,MATCH($A875,lookup!$A:$A,0)))</f>
        <v>1_western</v>
      </c>
      <c r="AN875" t="str">
        <f>IF(AND($CF875&lt;&gt;"",IFERROR(INDEX(subsample_country_map!$E:$E,MATCH($CF875,subsample_country_map!$A:$A,0)),"")&lt;&gt;""),INDEX(subsample_country_map!$E:$E,MATCH($CF875,subsample_country_map!$A:$A,0)),INDEX(lookup!$AD:$AD,MATCH($A875,lookup!$A:$A,0)))</f>
        <v>1_common law</v>
      </c>
      <c r="AO875" t="str">
        <f>INDEX(lookup!$Y:$Y,MATCH($A875,lookup!$A:$A,0))</f>
        <v>0_published</v>
      </c>
      <c r="AP875" t="str">
        <f>INDEX(lookup!$Z:$Z,MATCH($A875,lookup!$A:$A,0))</f>
        <v>1_VHB high</v>
      </c>
      <c r="AQ875" t="str">
        <f>INDEX(lookup!$W:$W,MATCH($A875,lookup!$A:$A,0))</f>
        <v>1_fin/acc/econ</v>
      </c>
      <c r="AS875" t="inlineStr">
        <is>
          <t>staging</t>
        </is>
      </c>
      <c r="AT875" t="inlineStr">
        <is>
          <t>bad-CER</t>
        </is>
      </c>
      <c r="AU875" t="inlineStr">
        <is>
          <t>cost</t>
        </is>
      </c>
      <c r="AV875" t="inlineStr">
        <is>
          <t>-0.024</t>
        </is>
      </c>
      <c r="AW875" t="inlineStr">
        <is>
          <t>0.046</t>
        </is>
      </c>
      <c r="BA875" t="n">
        <v>2332</v>
      </c>
      <c r="BB875" t="inlineStr">
        <is>
          <t>as-stated:X at t, outcome ln(CDS1) at t+1</t>
        </is>
      </c>
      <c r="BC875" t="inlineStr">
        <is>
          <t>FE</t>
        </is>
      </c>
      <c r="BD875" t="inlineStr">
        <is>
          <t>two-way:firm and quarter-year</t>
        </is>
      </c>
      <c r="BE875" t="inlineStr">
        <is>
          <t>none</t>
        </is>
      </c>
      <c r="BI875" t="inlineStr">
        <is>
          <t>Table 9</t>
        </is>
      </c>
      <c r="BJ875" t="inlineStr">
        <is>
          <t>Column (1), firm FE + quarter-year FE</t>
        </is>
      </c>
      <c r="BK875" t="inlineStr">
        <is>
          <t>18</t>
        </is>
      </c>
      <c r="BL875" t="inlineStr">
        <is>
          <t>lnScope1_Int -0.024 (0.046)</t>
        </is>
      </c>
      <c r="BM875" t="inlineStr">
        <is>
          <t>lnScope1_Int</t>
        </is>
      </c>
      <c r="BN875" t="inlineStr">
        <is>
          <t>CDS1</t>
        </is>
      </c>
      <c r="BO875" t="inlineStr">
        <is>
          <t>update</t>
        </is>
      </c>
      <c r="BP875" t="inlineStr">
        <is>
          <t>Duong et al (2025)</t>
        </is>
      </c>
      <c r="BQ875" t="inlineStr">
        <is>
          <t>computed</t>
        </is>
      </c>
      <c r="BT875" t="n">
        <v>0</v>
      </c>
      <c r="BU875" t="inlineStr">
        <is>
          <t>staging_Duong_et_al_2025.csv</t>
        </is>
      </c>
      <c r="BW875" t="n">
        <v>2009</v>
      </c>
      <c r="BX875" t="n">
        <v>2018</v>
      </c>
      <c r="BY875" t="inlineStr">
        <is>
          <t>US</t>
        </is>
      </c>
      <c r="BZ875" t="n">
        <v>2013.5</v>
      </c>
      <c r="CA875" t="n">
        <v>0.3</v>
      </c>
      <c r="CB875" t="n">
        <v>0</v>
      </c>
      <c r="CC875" t="n">
        <v>1</v>
      </c>
      <c r="CD875" t="n">
        <v>0.01080390329595409</v>
      </c>
      <c r="CE875" t="n">
        <v>1</v>
      </c>
    </row>
    <row r="876">
      <c r="A876" t="inlineStr">
        <is>
          <t>Duong et al (2025)</t>
        </is>
      </c>
      <c r="B876" t="n">
        <v>2181</v>
      </c>
      <c r="C876" t="n">
        <v>-0.01872593508091196</v>
      </c>
      <c r="D876" t="n">
        <v>2356</v>
      </c>
      <c r="E876">
        <f>IF(ISNUMBER($BA876),$BA876,IF(AND(ISNUMBER($D876),ISNUMBER($BW876),ISNUMBER($BX876)),$D876*($BX876-$BW876+1),""))</f>
        <v>2356.0</v>
      </c>
      <c r="H876" t="inlineStr">
        <is>
          <t>partial</t>
        </is>
      </c>
      <c r="I876" t="inlineStr">
        <is>
          <t>Regression Cofficient and Standard Error  available</t>
        </is>
      </c>
      <c r="J876">
        <f>IF($BW876&lt;&gt;"",$BW876,"")</f>
        <v>2009.0</v>
      </c>
      <c r="K876">
        <f>IF($BX876&lt;&gt;"",$BX876,"")</f>
        <v>2018.0</v>
      </c>
      <c r="L876">
        <f>IF(AND(ISNUMBER($BW876),ISNUMBER($BX876)),($BW876+$BX876)/2,"")</f>
        <v>2013.5</v>
      </c>
      <c r="M876">
        <f>IF($L876&lt;&gt;"",$L876,"")</f>
        <v>2013.5</v>
      </c>
      <c r="N876">
        <f>IF(AND(ISNUMBER($BW876),ISNUMBER($BX876)),MIN(1,MAX(0,($BX876-2016+1)/($BX876-$BW876+1))),"")</f>
        <v>0.3</v>
      </c>
      <c r="O876">
        <f>IF(AND(ISNUMBER($BW876),ISNUMBER($BX876)),MIN(1,MAX(0,($BX876-2017+1)/($BX876-$BW876+1))),"")</f>
        <v>0.2</v>
      </c>
      <c r="P876">
        <f>IF(AND(ISNUMBER($BW876),ISNUMBER($BX876)),MIN(1,MAX(0,($BX876-2018+1)/($BX876-$BW876+1))),"")</f>
        <v>0.1</v>
      </c>
      <c r="Q876">
        <f>IF(AND(ISNUMBER($BW876),ISNUMBER($BX876)),MIN(1,MAX(0,($BX876-2019+1)/($BX876-$BW876+1))),"")</f>
        <v>0.0</v>
      </c>
      <c r="R876">
        <f>IF(AND(ISNUMBER($BW876),ISNUMBER($BX876)),MIN(1,MAX(0,($BX876-2016+1)/($BX876-$BW876+1))),"")</f>
        <v>0.3</v>
      </c>
      <c r="S876">
        <f>IF($L876&lt;&gt;"",IF($L876&gt;=2015.5,1,0),"")</f>
        <v>0.0</v>
      </c>
      <c r="T876">
        <f>IF($L876&lt;&gt;"",IF($L876&gt;=2016,1,0),"")</f>
        <v>0.0</v>
      </c>
      <c r="U876">
        <f>IF(ISNUMBER($BX876),IF($BX876&gt;=2016,1,0),"")</f>
        <v>1.0</v>
      </c>
      <c r="V876">
        <f>IF(ISNUMBER($BW876),IF($BW876&gt;=2016,1,0),"")</f>
        <v>0.0</v>
      </c>
      <c r="W876" t="str">
        <f>IF(AND(ISNUMBER($BW876),ISNUMBER($BX876)),IF($BW876&gt;=2016,"post-only",IF($BX876&lt;2016,"pre-only","mixed")),"")</f>
        <v>mixed</v>
      </c>
      <c r="X876">
        <f>IF(AND(ISNUMBER($BW876),ISNUMBER($BX876)),MIN(1,MAX(0,($BX876-2017+1)/($BX876-$BW876+1))),"")</f>
        <v>0.2</v>
      </c>
      <c r="Y876">
        <f>IF(AND(ISNUMBER($BW876),ISNUMBER($BX876)),MIN(1,MAX(0,($BX876-2018+1)/($BX876-$BW876+1))),"")</f>
        <v>0.1</v>
      </c>
      <c r="Z876">
        <f>IF(AND(ISNUMBER($BW876),ISNUMBER($BX876)),MIN(1,MAX(0,($BX876-2019+1)/($BX876-$BW876+1))),"")</f>
        <v>0.0</v>
      </c>
      <c r="AA876">
        <f>IF(ISNUMBER($BX876),IF($BX876&gt;=2017,1,0),"")</f>
        <v>1.0</v>
      </c>
      <c r="AB876">
        <f>IF(ISNUMBER($BX876),IF($BX876&gt;=2018,1,0),"")</f>
        <v>1.0</v>
      </c>
      <c r="AC876">
        <f>IF(ISNUMBER($BX876),IF($BX876&gt;=2019,1,0),"")</f>
        <v>0.0</v>
      </c>
      <c r="AD876">
        <f>IF($L876&lt;&gt;"",IF($L876&gt;2013,1,0),"")</f>
        <v>1.0</v>
      </c>
      <c r="AE876">
        <f>IF($L876&lt;&gt;"",1+IF($L876&gt;2011,1,0)+IF($L876&gt;2014,1,0),"")</f>
        <v>2.0</v>
      </c>
      <c r="AF876" t="inlineStr">
        <is>
          <t>derivativ (CDS spread)</t>
        </is>
      </c>
      <c r="AG876" t="inlineStr">
        <is>
          <t>performance</t>
        </is>
      </c>
      <c r="AH876" t="inlineStr">
        <is>
          <t>99_NCE</t>
        </is>
      </c>
      <c r="AI876" t="inlineStr">
        <is>
          <t>without ETS/CT</t>
        </is>
      </c>
      <c r="AJ876" t="inlineStr">
        <is>
          <t>without ETS/CT</t>
        </is>
      </c>
      <c r="AK876" t="str">
        <f>IF(AND($CF876&lt;&gt;"",IFERROR(INDEX(subsample_country_map!$B:$B,MATCH($CF876,subsample_country_map!$A:$A,0)),"")&lt;&gt;""),INDEX(subsample_country_map!$B:$B,MATCH($CF876,subsample_country_map!$A:$A,0)),INDEX(lookup!$AA:$AA,MATCH($A876,lookup!$A:$A,0)))</f>
        <v>1_US</v>
      </c>
      <c r="AL876" t="str">
        <f>IF(AND($CF876&lt;&gt;"",IFERROR(INDEX(subsample_country_map!$C:$C,MATCH($CF876,subsample_country_map!$A:$A,0)),"")&lt;&gt;""),INDEX(subsample_country_map!$C:$C,MATCH($CF876,subsample_country_map!$A:$A,0)),INDEX(lookup!$AB:$AB,MATCH($A876,lookup!$A:$A,0)))</f>
        <v>1_developed</v>
      </c>
      <c r="AM876" t="str">
        <f>IF(AND($CF876&lt;&gt;"",IFERROR(INDEX(subsample_country_map!$D:$D,MATCH($CF876,subsample_country_map!$A:$A,0)),"")&lt;&gt;""),INDEX(subsample_country_map!$D:$D,MATCH($CF876,subsample_country_map!$A:$A,0)),INDEX(lookup!$AC:$AC,MATCH($A876,lookup!$A:$A,0)))</f>
        <v>1_western</v>
      </c>
      <c r="AN876" t="str">
        <f>IF(AND($CF876&lt;&gt;"",IFERROR(INDEX(subsample_country_map!$E:$E,MATCH($CF876,subsample_country_map!$A:$A,0)),"")&lt;&gt;""),INDEX(subsample_country_map!$E:$E,MATCH($CF876,subsample_country_map!$A:$A,0)),INDEX(lookup!$AD:$AD,MATCH($A876,lookup!$A:$A,0)))</f>
        <v>1_common law</v>
      </c>
      <c r="AO876" t="str">
        <f>INDEX(lookup!$Y:$Y,MATCH($A876,lookup!$A:$A,0))</f>
        <v>0_published</v>
      </c>
      <c r="AP876" t="str">
        <f>INDEX(lookup!$Z:$Z,MATCH($A876,lookup!$A:$A,0))</f>
        <v>1_VHB high</v>
      </c>
      <c r="AQ876" t="str">
        <f>INDEX(lookup!$W:$W,MATCH($A876,lookup!$A:$A,0))</f>
        <v>1_fin/acc/econ</v>
      </c>
      <c r="AS876" t="inlineStr">
        <is>
          <t>staging</t>
        </is>
      </c>
      <c r="AT876" t="inlineStr">
        <is>
          <t>bad-CER</t>
        </is>
      </c>
      <c r="AU876" t="inlineStr">
        <is>
          <t>cost</t>
        </is>
      </c>
      <c r="AV876" t="inlineStr">
        <is>
          <t>0.030</t>
        </is>
      </c>
      <c r="AW876" t="inlineStr">
        <is>
          <t>0.033</t>
        </is>
      </c>
      <c r="BA876" t="n">
        <v>2356</v>
      </c>
      <c r="BB876" t="inlineStr">
        <is>
          <t>as-stated:X at t, outcome ln(CDS1) at t+1</t>
        </is>
      </c>
      <c r="BC876" t="inlineStr">
        <is>
          <t>FE</t>
        </is>
      </c>
      <c r="BD876" t="inlineStr">
        <is>
          <t>two-way:firm and quarter-year</t>
        </is>
      </c>
      <c r="BE876" t="inlineStr">
        <is>
          <t>none</t>
        </is>
      </c>
      <c r="BI876" t="inlineStr">
        <is>
          <t>Table 9</t>
        </is>
      </c>
      <c r="BJ876" t="inlineStr">
        <is>
          <t>Column (2), industry FE + quarter-year FE</t>
        </is>
      </c>
      <c r="BK876" t="inlineStr">
        <is>
          <t>18</t>
        </is>
      </c>
      <c r="BL876" t="inlineStr">
        <is>
          <t>lnScope1_Int 0.030 (0.033)</t>
        </is>
      </c>
      <c r="BM876" t="inlineStr">
        <is>
          <t>lnScope1_Int</t>
        </is>
      </c>
      <c r="BN876" t="inlineStr">
        <is>
          <t>CDS1</t>
        </is>
      </c>
      <c r="BO876" t="inlineStr">
        <is>
          <t>update</t>
        </is>
      </c>
      <c r="BP876" t="inlineStr">
        <is>
          <t>Duong et al (2025)</t>
        </is>
      </c>
      <c r="BQ876" t="inlineStr">
        <is>
          <t>computed</t>
        </is>
      </c>
      <c r="BT876" t="n">
        <v>0</v>
      </c>
      <c r="BU876" t="inlineStr">
        <is>
          <t>staging_Duong_et_al_2025.csv</t>
        </is>
      </c>
      <c r="BW876" t="n">
        <v>2009</v>
      </c>
      <c r="BX876" t="n">
        <v>2018</v>
      </c>
      <c r="BY876" t="inlineStr">
        <is>
          <t>US</t>
        </is>
      </c>
      <c r="BZ876" t="n">
        <v>2013.5</v>
      </c>
      <c r="CA876" t="n">
        <v>0.3</v>
      </c>
      <c r="CB876" t="n">
        <v>0</v>
      </c>
      <c r="CC876" t="n">
        <v>1</v>
      </c>
      <c r="CD876" t="n">
        <v>-0.01872812435770209</v>
      </c>
      <c r="CE876" t="n">
        <v>1</v>
      </c>
    </row>
    <row r="877">
      <c r="A877" t="inlineStr">
        <is>
          <t>Duong et al (2025)</t>
        </is>
      </c>
      <c r="B877" t="n">
        <v>2182</v>
      </c>
      <c r="C877" t="n">
        <v>0.006212245374285969</v>
      </c>
      <c r="D877" t="n">
        <v>2332</v>
      </c>
      <c r="E877">
        <f>IF(ISNUMBER($BA877),$BA877,IF(AND(ISNUMBER($D877),ISNUMBER($BW877),ISNUMBER($BX877)),$D877*($BX877-$BW877+1),""))</f>
        <v>2332.0</v>
      </c>
      <c r="H877" t="inlineStr">
        <is>
          <t>partial</t>
        </is>
      </c>
      <c r="I877" t="inlineStr">
        <is>
          <t>Regression Cofficient and Standard Error  available</t>
        </is>
      </c>
      <c r="J877">
        <f>IF($BW877&lt;&gt;"",$BW877,"")</f>
        <v>2009.0</v>
      </c>
      <c r="K877">
        <f>IF($BX877&lt;&gt;"",$BX877,"")</f>
        <v>2018.0</v>
      </c>
      <c r="L877">
        <f>IF(AND(ISNUMBER($BW877),ISNUMBER($BX877)),($BW877+$BX877)/2,"")</f>
        <v>2013.5</v>
      </c>
      <c r="M877">
        <f>IF($L877&lt;&gt;"",$L877,"")</f>
        <v>2013.5</v>
      </c>
      <c r="N877">
        <f>IF(AND(ISNUMBER($BW877),ISNUMBER($BX877)),MIN(1,MAX(0,($BX877-2016+1)/($BX877-$BW877+1))),"")</f>
        <v>0.3</v>
      </c>
      <c r="O877">
        <f>IF(AND(ISNUMBER($BW877),ISNUMBER($BX877)),MIN(1,MAX(0,($BX877-2017+1)/($BX877-$BW877+1))),"")</f>
        <v>0.2</v>
      </c>
      <c r="P877">
        <f>IF(AND(ISNUMBER($BW877),ISNUMBER($BX877)),MIN(1,MAX(0,($BX877-2018+1)/($BX877-$BW877+1))),"")</f>
        <v>0.1</v>
      </c>
      <c r="Q877">
        <f>IF(AND(ISNUMBER($BW877),ISNUMBER($BX877)),MIN(1,MAX(0,($BX877-2019+1)/($BX877-$BW877+1))),"")</f>
        <v>0.0</v>
      </c>
      <c r="R877">
        <f>IF(AND(ISNUMBER($BW877),ISNUMBER($BX877)),MIN(1,MAX(0,($BX877-2016+1)/($BX877-$BW877+1))),"")</f>
        <v>0.3</v>
      </c>
      <c r="S877">
        <f>IF($L877&lt;&gt;"",IF($L877&gt;=2015.5,1,0),"")</f>
        <v>0.0</v>
      </c>
      <c r="T877">
        <f>IF($L877&lt;&gt;"",IF($L877&gt;=2016,1,0),"")</f>
        <v>0.0</v>
      </c>
      <c r="U877">
        <f>IF(ISNUMBER($BX877),IF($BX877&gt;=2016,1,0),"")</f>
        <v>1.0</v>
      </c>
      <c r="V877">
        <f>IF(ISNUMBER($BW877),IF($BW877&gt;=2016,1,0),"")</f>
        <v>0.0</v>
      </c>
      <c r="W877" t="str">
        <f>IF(AND(ISNUMBER($BW877),ISNUMBER($BX877)),IF($BW877&gt;=2016,"post-only",IF($BX877&lt;2016,"pre-only","mixed")),"")</f>
        <v>mixed</v>
      </c>
      <c r="X877">
        <f>IF(AND(ISNUMBER($BW877),ISNUMBER($BX877)),MIN(1,MAX(0,($BX877-2017+1)/($BX877-$BW877+1))),"")</f>
        <v>0.2</v>
      </c>
      <c r="Y877">
        <f>IF(AND(ISNUMBER($BW877),ISNUMBER($BX877)),MIN(1,MAX(0,($BX877-2018+1)/($BX877-$BW877+1))),"")</f>
        <v>0.1</v>
      </c>
      <c r="Z877">
        <f>IF(AND(ISNUMBER($BW877),ISNUMBER($BX877)),MIN(1,MAX(0,($BX877-2019+1)/($BX877-$BW877+1))),"")</f>
        <v>0.0</v>
      </c>
      <c r="AA877">
        <f>IF(ISNUMBER($BX877),IF($BX877&gt;=2017,1,0),"")</f>
        <v>1.0</v>
      </c>
      <c r="AB877">
        <f>IF(ISNUMBER($BX877),IF($BX877&gt;=2018,1,0),"")</f>
        <v>1.0</v>
      </c>
      <c r="AC877">
        <f>IF(ISNUMBER($BX877),IF($BX877&gt;=2019,1,0),"")</f>
        <v>0.0</v>
      </c>
      <c r="AD877">
        <f>IF($L877&lt;&gt;"",IF($L877&gt;2013,1,0),"")</f>
        <v>1.0</v>
      </c>
      <c r="AE877">
        <f>IF($L877&lt;&gt;"",1+IF($L877&gt;2011,1,0)+IF($L877&gt;2014,1,0),"")</f>
        <v>2.0</v>
      </c>
      <c r="AF877" t="inlineStr">
        <is>
          <t>derivativ (CDS spread)</t>
        </is>
      </c>
      <c r="AG877" t="inlineStr">
        <is>
          <t>performance</t>
        </is>
      </c>
      <c r="AH877" t="inlineStr">
        <is>
          <t>99_NCE</t>
        </is>
      </c>
      <c r="AI877" t="inlineStr">
        <is>
          <t>without ETS/CT</t>
        </is>
      </c>
      <c r="AJ877" t="inlineStr">
        <is>
          <t>without ETS/CT</t>
        </is>
      </c>
      <c r="AK877" t="str">
        <f>IF(AND($CF877&lt;&gt;"",IFERROR(INDEX(subsample_country_map!$B:$B,MATCH($CF877,subsample_country_map!$A:$A,0)),"")&lt;&gt;""),INDEX(subsample_country_map!$B:$B,MATCH($CF877,subsample_country_map!$A:$A,0)),INDEX(lookup!$AA:$AA,MATCH($A877,lookup!$A:$A,0)))</f>
        <v>1_US</v>
      </c>
      <c r="AL877" t="str">
        <f>IF(AND($CF877&lt;&gt;"",IFERROR(INDEX(subsample_country_map!$C:$C,MATCH($CF877,subsample_country_map!$A:$A,0)),"")&lt;&gt;""),INDEX(subsample_country_map!$C:$C,MATCH($CF877,subsample_country_map!$A:$A,0)),INDEX(lookup!$AB:$AB,MATCH($A877,lookup!$A:$A,0)))</f>
        <v>1_developed</v>
      </c>
      <c r="AM877" t="str">
        <f>IF(AND($CF877&lt;&gt;"",IFERROR(INDEX(subsample_country_map!$D:$D,MATCH($CF877,subsample_country_map!$A:$A,0)),"")&lt;&gt;""),INDEX(subsample_country_map!$D:$D,MATCH($CF877,subsample_country_map!$A:$A,0)),INDEX(lookup!$AC:$AC,MATCH($A877,lookup!$A:$A,0)))</f>
        <v>1_western</v>
      </c>
      <c r="AN877" t="str">
        <f>IF(AND($CF877&lt;&gt;"",IFERROR(INDEX(subsample_country_map!$E:$E,MATCH($CF877,subsample_country_map!$A:$A,0)),"")&lt;&gt;""),INDEX(subsample_country_map!$E:$E,MATCH($CF877,subsample_country_map!$A:$A,0)),INDEX(lookup!$AD:$AD,MATCH($A877,lookup!$A:$A,0)))</f>
        <v>1_common law</v>
      </c>
      <c r="AO877" t="str">
        <f>INDEX(lookup!$Y:$Y,MATCH($A877,lookup!$A:$A,0))</f>
        <v>0_published</v>
      </c>
      <c r="AP877" t="str">
        <f>INDEX(lookup!$Z:$Z,MATCH($A877,lookup!$A:$A,0))</f>
        <v>1_VHB high</v>
      </c>
      <c r="AQ877" t="str">
        <f>INDEX(lookup!$W:$W,MATCH($A877,lookup!$A:$A,0))</f>
        <v>1_fin/acc/econ</v>
      </c>
      <c r="AS877" t="inlineStr">
        <is>
          <t>staging</t>
        </is>
      </c>
      <c r="AT877" t="inlineStr">
        <is>
          <t>bad-CER</t>
        </is>
      </c>
      <c r="AU877" t="inlineStr">
        <is>
          <t>cost</t>
        </is>
      </c>
      <c r="AV877" t="inlineStr">
        <is>
          <t>-0.009</t>
        </is>
      </c>
      <c r="AW877" t="inlineStr">
        <is>
          <t>0.030</t>
        </is>
      </c>
      <c r="BA877" t="n">
        <v>2332</v>
      </c>
      <c r="BB877" t="inlineStr">
        <is>
          <t>as-stated:X at t, outcome ln(CDS10) at t+1</t>
        </is>
      </c>
      <c r="BC877" t="inlineStr">
        <is>
          <t>FE</t>
        </is>
      </c>
      <c r="BD877" t="inlineStr">
        <is>
          <t>two-way:firm and quarter-year</t>
        </is>
      </c>
      <c r="BE877" t="inlineStr">
        <is>
          <t>none</t>
        </is>
      </c>
      <c r="BI877" t="inlineStr">
        <is>
          <t>Table 9</t>
        </is>
      </c>
      <c r="BJ877" t="inlineStr">
        <is>
          <t>Column (3), firm FE + quarter-year FE</t>
        </is>
      </c>
      <c r="BK877" t="inlineStr">
        <is>
          <t>18</t>
        </is>
      </c>
      <c r="BL877" t="inlineStr">
        <is>
          <t>lnScope1_Int -0.009 (0.030)</t>
        </is>
      </c>
      <c r="BM877" t="inlineStr">
        <is>
          <t>lnScope1_Int</t>
        </is>
      </c>
      <c r="BN877" t="inlineStr">
        <is>
          <t>CDS10</t>
        </is>
      </c>
      <c r="BO877" t="inlineStr">
        <is>
          <t>update</t>
        </is>
      </c>
      <c r="BP877" t="inlineStr">
        <is>
          <t>Duong et al (2025)</t>
        </is>
      </c>
      <c r="BQ877" t="inlineStr">
        <is>
          <t>computed</t>
        </is>
      </c>
      <c r="BT877" t="n">
        <v>0</v>
      </c>
      <c r="BU877" t="inlineStr">
        <is>
          <t>staging_Duong_et_al_2025.csv</t>
        </is>
      </c>
      <c r="BW877" t="n">
        <v>2009</v>
      </c>
      <c r="BX877" t="n">
        <v>2018</v>
      </c>
      <c r="BY877" t="inlineStr">
        <is>
          <t>US</t>
        </is>
      </c>
      <c r="BZ877" t="n">
        <v>2013.5</v>
      </c>
      <c r="CA877" t="n">
        <v>0.3</v>
      </c>
      <c r="CB877" t="n">
        <v>0</v>
      </c>
      <c r="CC877" t="n">
        <v>1</v>
      </c>
      <c r="CD877" t="n">
        <v>0.006212325290445603</v>
      </c>
      <c r="CE877" t="n">
        <v>1</v>
      </c>
    </row>
    <row r="878">
      <c r="A878" t="inlineStr">
        <is>
          <t>Duong et al (2025)</t>
        </is>
      </c>
      <c r="B878" t="n">
        <v>2183</v>
      </c>
      <c r="C878" t="n">
        <v>-0.04303729161715077</v>
      </c>
      <c r="D878" t="n">
        <v>2356</v>
      </c>
      <c r="E878">
        <f>IF(ISNUMBER($BA878),$BA878,IF(AND(ISNUMBER($D878),ISNUMBER($BW878),ISNUMBER($BX878)),$D878*($BX878-$BW878+1),""))</f>
        <v>2356.0</v>
      </c>
      <c r="H878" t="inlineStr">
        <is>
          <t>partial</t>
        </is>
      </c>
      <c r="I878" t="inlineStr">
        <is>
          <t>Regression Cofficient and Standard Error  available</t>
        </is>
      </c>
      <c r="J878">
        <f>IF($BW878&lt;&gt;"",$BW878,"")</f>
        <v>2009.0</v>
      </c>
      <c r="K878">
        <f>IF($BX878&lt;&gt;"",$BX878,"")</f>
        <v>2018.0</v>
      </c>
      <c r="L878">
        <f>IF(AND(ISNUMBER($BW878),ISNUMBER($BX878)),($BW878+$BX878)/2,"")</f>
        <v>2013.5</v>
      </c>
      <c r="M878">
        <f>IF($L878&lt;&gt;"",$L878,"")</f>
        <v>2013.5</v>
      </c>
      <c r="N878">
        <f>IF(AND(ISNUMBER($BW878),ISNUMBER($BX878)),MIN(1,MAX(0,($BX878-2016+1)/($BX878-$BW878+1))),"")</f>
        <v>0.3</v>
      </c>
      <c r="O878">
        <f>IF(AND(ISNUMBER($BW878),ISNUMBER($BX878)),MIN(1,MAX(0,($BX878-2017+1)/($BX878-$BW878+1))),"")</f>
        <v>0.2</v>
      </c>
      <c r="P878">
        <f>IF(AND(ISNUMBER($BW878),ISNUMBER($BX878)),MIN(1,MAX(0,($BX878-2018+1)/($BX878-$BW878+1))),"")</f>
        <v>0.1</v>
      </c>
      <c r="Q878">
        <f>IF(AND(ISNUMBER($BW878),ISNUMBER($BX878)),MIN(1,MAX(0,($BX878-2019+1)/($BX878-$BW878+1))),"")</f>
        <v>0.0</v>
      </c>
      <c r="R878">
        <f>IF(AND(ISNUMBER($BW878),ISNUMBER($BX878)),MIN(1,MAX(0,($BX878-2016+1)/($BX878-$BW878+1))),"")</f>
        <v>0.3</v>
      </c>
      <c r="S878">
        <f>IF($L878&lt;&gt;"",IF($L878&gt;=2015.5,1,0),"")</f>
        <v>0.0</v>
      </c>
      <c r="T878">
        <f>IF($L878&lt;&gt;"",IF($L878&gt;=2016,1,0),"")</f>
        <v>0.0</v>
      </c>
      <c r="U878">
        <f>IF(ISNUMBER($BX878),IF($BX878&gt;=2016,1,0),"")</f>
        <v>1.0</v>
      </c>
      <c r="V878">
        <f>IF(ISNUMBER($BW878),IF($BW878&gt;=2016,1,0),"")</f>
        <v>0.0</v>
      </c>
      <c r="W878" t="str">
        <f>IF(AND(ISNUMBER($BW878),ISNUMBER($BX878)),IF($BW878&gt;=2016,"post-only",IF($BX878&lt;2016,"pre-only","mixed")),"")</f>
        <v>mixed</v>
      </c>
      <c r="X878">
        <f>IF(AND(ISNUMBER($BW878),ISNUMBER($BX878)),MIN(1,MAX(0,($BX878-2017+1)/($BX878-$BW878+1))),"")</f>
        <v>0.2</v>
      </c>
      <c r="Y878">
        <f>IF(AND(ISNUMBER($BW878),ISNUMBER($BX878)),MIN(1,MAX(0,($BX878-2018+1)/($BX878-$BW878+1))),"")</f>
        <v>0.1</v>
      </c>
      <c r="Z878">
        <f>IF(AND(ISNUMBER($BW878),ISNUMBER($BX878)),MIN(1,MAX(0,($BX878-2019+1)/($BX878-$BW878+1))),"")</f>
        <v>0.0</v>
      </c>
      <c r="AA878">
        <f>IF(ISNUMBER($BX878),IF($BX878&gt;=2017,1,0),"")</f>
        <v>1.0</v>
      </c>
      <c r="AB878">
        <f>IF(ISNUMBER($BX878),IF($BX878&gt;=2018,1,0),"")</f>
        <v>1.0</v>
      </c>
      <c r="AC878">
        <f>IF(ISNUMBER($BX878),IF($BX878&gt;=2019,1,0),"")</f>
        <v>0.0</v>
      </c>
      <c r="AD878">
        <f>IF($L878&lt;&gt;"",IF($L878&gt;2013,1,0),"")</f>
        <v>1.0</v>
      </c>
      <c r="AE878">
        <f>IF($L878&lt;&gt;"",1+IF($L878&gt;2011,1,0)+IF($L878&gt;2014,1,0),"")</f>
        <v>2.0</v>
      </c>
      <c r="AF878" t="inlineStr">
        <is>
          <t>derivativ (CDS spread)</t>
        </is>
      </c>
      <c r="AG878" t="inlineStr">
        <is>
          <t>performance</t>
        </is>
      </c>
      <c r="AH878" t="inlineStr">
        <is>
          <t>99_NCE</t>
        </is>
      </c>
      <c r="AI878" t="inlineStr">
        <is>
          <t>without ETS/CT</t>
        </is>
      </c>
      <c r="AJ878" t="inlineStr">
        <is>
          <t>without ETS/CT</t>
        </is>
      </c>
      <c r="AK878" t="str">
        <f>IF(AND($CF878&lt;&gt;"",IFERROR(INDEX(subsample_country_map!$B:$B,MATCH($CF878,subsample_country_map!$A:$A,0)),"")&lt;&gt;""),INDEX(subsample_country_map!$B:$B,MATCH($CF878,subsample_country_map!$A:$A,0)),INDEX(lookup!$AA:$AA,MATCH($A878,lookup!$A:$A,0)))</f>
        <v>1_US</v>
      </c>
      <c r="AL878" t="str">
        <f>IF(AND($CF878&lt;&gt;"",IFERROR(INDEX(subsample_country_map!$C:$C,MATCH($CF878,subsample_country_map!$A:$A,0)),"")&lt;&gt;""),INDEX(subsample_country_map!$C:$C,MATCH($CF878,subsample_country_map!$A:$A,0)),INDEX(lookup!$AB:$AB,MATCH($A878,lookup!$A:$A,0)))</f>
        <v>1_developed</v>
      </c>
      <c r="AM878" t="str">
        <f>IF(AND($CF878&lt;&gt;"",IFERROR(INDEX(subsample_country_map!$D:$D,MATCH($CF878,subsample_country_map!$A:$A,0)),"")&lt;&gt;""),INDEX(subsample_country_map!$D:$D,MATCH($CF878,subsample_country_map!$A:$A,0)),INDEX(lookup!$AC:$AC,MATCH($A878,lookup!$A:$A,0)))</f>
        <v>1_western</v>
      </c>
      <c r="AN878" t="str">
        <f>IF(AND($CF878&lt;&gt;"",IFERROR(INDEX(subsample_country_map!$E:$E,MATCH($CF878,subsample_country_map!$A:$A,0)),"")&lt;&gt;""),INDEX(subsample_country_map!$E:$E,MATCH($CF878,subsample_country_map!$A:$A,0)),INDEX(lookup!$AD:$AD,MATCH($A878,lookup!$A:$A,0)))</f>
        <v>1_common law</v>
      </c>
      <c r="AO878" t="str">
        <f>INDEX(lookup!$Y:$Y,MATCH($A878,lookup!$A:$A,0))</f>
        <v>0_published</v>
      </c>
      <c r="AP878" t="str">
        <f>INDEX(lookup!$Z:$Z,MATCH($A878,lookup!$A:$A,0))</f>
        <v>1_VHB high</v>
      </c>
      <c r="AQ878" t="str">
        <f>INDEX(lookup!$W:$W,MATCH($A878,lookup!$A:$A,0))</f>
        <v>1_fin/acc/econ</v>
      </c>
      <c r="AS878" t="inlineStr">
        <is>
          <t>staging</t>
        </is>
      </c>
      <c r="AT878" t="inlineStr">
        <is>
          <t>bad-CER</t>
        </is>
      </c>
      <c r="AU878" t="inlineStr">
        <is>
          <t>cost</t>
        </is>
      </c>
      <c r="AV878" t="inlineStr">
        <is>
          <t>0.046</t>
        </is>
      </c>
      <c r="AW878" t="inlineStr">
        <is>
          <t>0.022</t>
        </is>
      </c>
      <c r="BA878" t="n">
        <v>2356</v>
      </c>
      <c r="BB878" t="inlineStr">
        <is>
          <t>as-stated:X at t, outcome ln(CDS10) at t+1</t>
        </is>
      </c>
      <c r="BC878" t="inlineStr">
        <is>
          <t>FE</t>
        </is>
      </c>
      <c r="BD878" t="inlineStr">
        <is>
          <t>two-way:firm and quarter-year</t>
        </is>
      </c>
      <c r="BE878" t="inlineStr">
        <is>
          <t>none</t>
        </is>
      </c>
      <c r="BI878" t="inlineStr">
        <is>
          <t>Table 9</t>
        </is>
      </c>
      <c r="BJ878" t="inlineStr">
        <is>
          <t>Column (4), industry FE + quarter-year FE</t>
        </is>
      </c>
      <c r="BK878" t="inlineStr">
        <is>
          <t>18</t>
        </is>
      </c>
      <c r="BL878" t="inlineStr">
        <is>
          <t>lnScope1_Int 0.046** (0.022)</t>
        </is>
      </c>
      <c r="BM878" t="inlineStr">
        <is>
          <t>lnScope1_Int</t>
        </is>
      </c>
      <c r="BN878" t="inlineStr">
        <is>
          <t>CDS10</t>
        </is>
      </c>
      <c r="BO878" t="inlineStr">
        <is>
          <t>update</t>
        </is>
      </c>
      <c r="BP878" t="inlineStr">
        <is>
          <t>Duong et al (2025)</t>
        </is>
      </c>
      <c r="BQ878" t="inlineStr">
        <is>
          <t>computed</t>
        </is>
      </c>
      <c r="BT878" t="n">
        <v>0</v>
      </c>
      <c r="BU878" t="inlineStr">
        <is>
          <t>staging_Duong_et_al_2025.csv</t>
        </is>
      </c>
      <c r="BW878" t="n">
        <v>2009</v>
      </c>
      <c r="BX878" t="n">
        <v>2018</v>
      </c>
      <c r="BY878" t="inlineStr">
        <is>
          <t>US</t>
        </is>
      </c>
      <c r="BZ878" t="n">
        <v>2013.5</v>
      </c>
      <c r="CA878" t="n">
        <v>0.3</v>
      </c>
      <c r="CB878" t="n">
        <v>0</v>
      </c>
      <c r="CC878" t="n">
        <v>1</v>
      </c>
      <c r="CD878" t="n">
        <v>-0.04306389253102657</v>
      </c>
      <c r="CE878" t="n">
        <v>1</v>
      </c>
    </row>
    <row r="879">
      <c r="A879" t="inlineStr">
        <is>
          <t>Duong et al (2025)</t>
        </is>
      </c>
      <c r="B879" t="n">
        <v>2184</v>
      </c>
      <c r="C879" t="n">
        <v>-0.002300869927799725</v>
      </c>
      <c r="D879" t="n">
        <v>2332</v>
      </c>
      <c r="E879">
        <f>IF(ISNUMBER($BA879),$BA879,IF(AND(ISNUMBER($D879),ISNUMBER($BW879),ISNUMBER($BX879)),$D879*($BX879-$BW879+1),""))</f>
        <v>2332.0</v>
      </c>
      <c r="H879" t="inlineStr">
        <is>
          <t>partial</t>
        </is>
      </c>
      <c r="I879" t="inlineStr">
        <is>
          <t>Regression Cofficient and Standard Error  available</t>
        </is>
      </c>
      <c r="J879">
        <f>IF($BW879&lt;&gt;"",$BW879,"")</f>
        <v>2009.0</v>
      </c>
      <c r="K879">
        <f>IF($BX879&lt;&gt;"",$BX879,"")</f>
        <v>2018.0</v>
      </c>
      <c r="L879">
        <f>IF(AND(ISNUMBER($BW879),ISNUMBER($BX879)),($BW879+$BX879)/2,"")</f>
        <v>2013.5</v>
      </c>
      <c r="M879">
        <f>IF($L879&lt;&gt;"",$L879,"")</f>
        <v>2013.5</v>
      </c>
      <c r="N879">
        <f>IF(AND(ISNUMBER($BW879),ISNUMBER($BX879)),MIN(1,MAX(0,($BX879-2016+1)/($BX879-$BW879+1))),"")</f>
        <v>0.3</v>
      </c>
      <c r="O879">
        <f>IF(AND(ISNUMBER($BW879),ISNUMBER($BX879)),MIN(1,MAX(0,($BX879-2017+1)/($BX879-$BW879+1))),"")</f>
        <v>0.2</v>
      </c>
      <c r="P879">
        <f>IF(AND(ISNUMBER($BW879),ISNUMBER($BX879)),MIN(1,MAX(0,($BX879-2018+1)/($BX879-$BW879+1))),"")</f>
        <v>0.1</v>
      </c>
      <c r="Q879">
        <f>IF(AND(ISNUMBER($BW879),ISNUMBER($BX879)),MIN(1,MAX(0,($BX879-2019+1)/($BX879-$BW879+1))),"")</f>
        <v>0.0</v>
      </c>
      <c r="R879">
        <f>IF(AND(ISNUMBER($BW879),ISNUMBER($BX879)),MIN(1,MAX(0,($BX879-2016+1)/($BX879-$BW879+1))),"")</f>
        <v>0.3</v>
      </c>
      <c r="S879">
        <f>IF($L879&lt;&gt;"",IF($L879&gt;=2015.5,1,0),"")</f>
        <v>0.0</v>
      </c>
      <c r="T879">
        <f>IF($L879&lt;&gt;"",IF($L879&gt;=2016,1,0),"")</f>
        <v>0.0</v>
      </c>
      <c r="U879">
        <f>IF(ISNUMBER($BX879),IF($BX879&gt;=2016,1,0),"")</f>
        <v>1.0</v>
      </c>
      <c r="V879">
        <f>IF(ISNUMBER($BW879),IF($BW879&gt;=2016,1,0),"")</f>
        <v>0.0</v>
      </c>
      <c r="W879" t="str">
        <f>IF(AND(ISNUMBER($BW879),ISNUMBER($BX879)),IF($BW879&gt;=2016,"post-only",IF($BX879&lt;2016,"pre-only","mixed")),"")</f>
        <v>mixed</v>
      </c>
      <c r="X879">
        <f>IF(AND(ISNUMBER($BW879),ISNUMBER($BX879)),MIN(1,MAX(0,($BX879-2017+1)/($BX879-$BW879+1))),"")</f>
        <v>0.2</v>
      </c>
      <c r="Y879">
        <f>IF(AND(ISNUMBER($BW879),ISNUMBER($BX879)),MIN(1,MAX(0,($BX879-2018+1)/($BX879-$BW879+1))),"")</f>
        <v>0.1</v>
      </c>
      <c r="Z879">
        <f>IF(AND(ISNUMBER($BW879),ISNUMBER($BX879)),MIN(1,MAX(0,($BX879-2019+1)/($BX879-$BW879+1))),"")</f>
        <v>0.0</v>
      </c>
      <c r="AA879">
        <f>IF(ISNUMBER($BX879),IF($BX879&gt;=2017,1,0),"")</f>
        <v>1.0</v>
      </c>
      <c r="AB879">
        <f>IF(ISNUMBER($BX879),IF($BX879&gt;=2018,1,0),"")</f>
        <v>1.0</v>
      </c>
      <c r="AC879">
        <f>IF(ISNUMBER($BX879),IF($BX879&gt;=2019,1,0),"")</f>
        <v>0.0</v>
      </c>
      <c r="AD879">
        <f>IF($L879&lt;&gt;"",IF($L879&gt;2013,1,0),"")</f>
        <v>1.0</v>
      </c>
      <c r="AE879">
        <f>IF($L879&lt;&gt;"",1+IF($L879&gt;2011,1,0)+IF($L879&gt;2014,1,0),"")</f>
        <v>2.0</v>
      </c>
      <c r="AF879" t="inlineStr">
        <is>
          <t>derivativ (CDS spread)</t>
        </is>
      </c>
      <c r="AG879" t="inlineStr">
        <is>
          <t>performance</t>
        </is>
      </c>
      <c r="AH879" t="inlineStr">
        <is>
          <t>99_NCE</t>
        </is>
      </c>
      <c r="AI879" t="inlineStr">
        <is>
          <t>without ETS/CT</t>
        </is>
      </c>
      <c r="AJ879" t="inlineStr">
        <is>
          <t>without ETS/CT</t>
        </is>
      </c>
      <c r="AK879" t="str">
        <f>IF(AND($CF879&lt;&gt;"",IFERROR(INDEX(subsample_country_map!$B:$B,MATCH($CF879,subsample_country_map!$A:$A,0)),"")&lt;&gt;""),INDEX(subsample_country_map!$B:$B,MATCH($CF879,subsample_country_map!$A:$A,0)),INDEX(lookup!$AA:$AA,MATCH($A879,lookup!$A:$A,0)))</f>
        <v>1_US</v>
      </c>
      <c r="AL879" t="str">
        <f>IF(AND($CF879&lt;&gt;"",IFERROR(INDEX(subsample_country_map!$C:$C,MATCH($CF879,subsample_country_map!$A:$A,0)),"")&lt;&gt;""),INDEX(subsample_country_map!$C:$C,MATCH($CF879,subsample_country_map!$A:$A,0)),INDEX(lookup!$AB:$AB,MATCH($A879,lookup!$A:$A,0)))</f>
        <v>1_developed</v>
      </c>
      <c r="AM879" t="str">
        <f>IF(AND($CF879&lt;&gt;"",IFERROR(INDEX(subsample_country_map!$D:$D,MATCH($CF879,subsample_country_map!$A:$A,0)),"")&lt;&gt;""),INDEX(subsample_country_map!$D:$D,MATCH($CF879,subsample_country_map!$A:$A,0)),INDEX(lookup!$AC:$AC,MATCH($A879,lookup!$A:$A,0)))</f>
        <v>1_western</v>
      </c>
      <c r="AN879" t="str">
        <f>IF(AND($CF879&lt;&gt;"",IFERROR(INDEX(subsample_country_map!$E:$E,MATCH($CF879,subsample_country_map!$A:$A,0)),"")&lt;&gt;""),INDEX(subsample_country_map!$E:$E,MATCH($CF879,subsample_country_map!$A:$A,0)),INDEX(lookup!$AD:$AD,MATCH($A879,lookup!$A:$A,0)))</f>
        <v>1_common law</v>
      </c>
      <c r="AO879" t="str">
        <f>INDEX(lookup!$Y:$Y,MATCH($A879,lookup!$A:$A,0))</f>
        <v>0_published</v>
      </c>
      <c r="AP879" t="str">
        <f>INDEX(lookup!$Z:$Z,MATCH($A879,lookup!$A:$A,0))</f>
        <v>1_VHB high</v>
      </c>
      <c r="AQ879" t="str">
        <f>INDEX(lookup!$W:$W,MATCH($A879,lookup!$A:$A,0))</f>
        <v>1_fin/acc/econ</v>
      </c>
      <c r="AS879" t="inlineStr">
        <is>
          <t>staging</t>
        </is>
      </c>
      <c r="AT879" t="inlineStr">
        <is>
          <t>bad-CER</t>
        </is>
      </c>
      <c r="AU879" t="inlineStr">
        <is>
          <t>cost</t>
        </is>
      </c>
      <c r="AV879" t="inlineStr">
        <is>
          <t>0.003</t>
        </is>
      </c>
      <c r="AW879" t="inlineStr">
        <is>
          <t>0.027</t>
        </is>
      </c>
      <c r="BA879" t="n">
        <v>2332</v>
      </c>
      <c r="BB879" t="inlineStr">
        <is>
          <t>as-stated:X at t, outcome ln(CDS30) at t+1</t>
        </is>
      </c>
      <c r="BC879" t="inlineStr">
        <is>
          <t>FE</t>
        </is>
      </c>
      <c r="BD879" t="inlineStr">
        <is>
          <t>two-way:firm and quarter-year</t>
        </is>
      </c>
      <c r="BE879" t="inlineStr">
        <is>
          <t>none</t>
        </is>
      </c>
      <c r="BI879" t="inlineStr">
        <is>
          <t>Table 9</t>
        </is>
      </c>
      <c r="BJ879" t="inlineStr">
        <is>
          <t>Column (5), firm FE + quarter-year FE</t>
        </is>
      </c>
      <c r="BK879" t="inlineStr">
        <is>
          <t>18</t>
        </is>
      </c>
      <c r="BL879" t="inlineStr">
        <is>
          <t>lnScope1_Int 0.003 (0.027)</t>
        </is>
      </c>
      <c r="BM879" t="inlineStr">
        <is>
          <t>lnScope1_Int</t>
        </is>
      </c>
      <c r="BN879" t="inlineStr">
        <is>
          <t>CDS30</t>
        </is>
      </c>
      <c r="BO879" t="inlineStr">
        <is>
          <t>update</t>
        </is>
      </c>
      <c r="BP879" t="inlineStr">
        <is>
          <t>Duong et al (2025)</t>
        </is>
      </c>
      <c r="BQ879" t="inlineStr">
        <is>
          <t>computed</t>
        </is>
      </c>
      <c r="BT879" t="n">
        <v>0</v>
      </c>
      <c r="BU879" t="inlineStr">
        <is>
          <t>staging_Duong_et_al_2025.csv</t>
        </is>
      </c>
      <c r="BW879" t="n">
        <v>2009</v>
      </c>
      <c r="BX879" t="n">
        <v>2018</v>
      </c>
      <c r="BY879" t="inlineStr">
        <is>
          <t>US</t>
        </is>
      </c>
      <c r="BZ879" t="n">
        <v>2013.5</v>
      </c>
      <c r="CA879" t="n">
        <v>0.3</v>
      </c>
      <c r="CB879" t="n">
        <v>0</v>
      </c>
      <c r="CC879" t="n">
        <v>1</v>
      </c>
      <c r="CD879" t="n">
        <v>-0.002300873988082947</v>
      </c>
      <c r="CE879" t="n">
        <v>1</v>
      </c>
    </row>
    <row r="880">
      <c r="A880" t="inlineStr">
        <is>
          <t>Duong et al (2025)</t>
        </is>
      </c>
      <c r="B880" t="n">
        <v>2185</v>
      </c>
      <c r="C880" t="n">
        <v>-0.04214784996726895</v>
      </c>
      <c r="D880" t="n">
        <v>2356</v>
      </c>
      <c r="E880">
        <f>IF(ISNUMBER($BA880),$BA880,IF(AND(ISNUMBER($D880),ISNUMBER($BW880),ISNUMBER($BX880)),$D880*($BX880-$BW880+1),""))</f>
        <v>2356.0</v>
      </c>
      <c r="H880" t="inlineStr">
        <is>
          <t>partial</t>
        </is>
      </c>
      <c r="I880" t="inlineStr">
        <is>
          <t>Regression Cofficient and Standard Error  available</t>
        </is>
      </c>
      <c r="J880">
        <f>IF($BW880&lt;&gt;"",$BW880,"")</f>
        <v>2009.0</v>
      </c>
      <c r="K880">
        <f>IF($BX880&lt;&gt;"",$BX880,"")</f>
        <v>2018.0</v>
      </c>
      <c r="L880">
        <f>IF(AND(ISNUMBER($BW880),ISNUMBER($BX880)),($BW880+$BX880)/2,"")</f>
        <v>2013.5</v>
      </c>
      <c r="M880">
        <f>IF($L880&lt;&gt;"",$L880,"")</f>
        <v>2013.5</v>
      </c>
      <c r="N880">
        <f>IF(AND(ISNUMBER($BW880),ISNUMBER($BX880)),MIN(1,MAX(0,($BX880-2016+1)/($BX880-$BW880+1))),"")</f>
        <v>0.3</v>
      </c>
      <c r="O880">
        <f>IF(AND(ISNUMBER($BW880),ISNUMBER($BX880)),MIN(1,MAX(0,($BX880-2017+1)/($BX880-$BW880+1))),"")</f>
        <v>0.2</v>
      </c>
      <c r="P880">
        <f>IF(AND(ISNUMBER($BW880),ISNUMBER($BX880)),MIN(1,MAX(0,($BX880-2018+1)/($BX880-$BW880+1))),"")</f>
        <v>0.1</v>
      </c>
      <c r="Q880">
        <f>IF(AND(ISNUMBER($BW880),ISNUMBER($BX880)),MIN(1,MAX(0,($BX880-2019+1)/($BX880-$BW880+1))),"")</f>
        <v>0.0</v>
      </c>
      <c r="R880">
        <f>IF(AND(ISNUMBER($BW880),ISNUMBER($BX880)),MIN(1,MAX(0,($BX880-2016+1)/($BX880-$BW880+1))),"")</f>
        <v>0.3</v>
      </c>
      <c r="S880">
        <f>IF($L880&lt;&gt;"",IF($L880&gt;=2015.5,1,0),"")</f>
        <v>0.0</v>
      </c>
      <c r="T880">
        <f>IF($L880&lt;&gt;"",IF($L880&gt;=2016,1,0),"")</f>
        <v>0.0</v>
      </c>
      <c r="U880">
        <f>IF(ISNUMBER($BX880),IF($BX880&gt;=2016,1,0),"")</f>
        <v>1.0</v>
      </c>
      <c r="V880">
        <f>IF(ISNUMBER($BW880),IF($BW880&gt;=2016,1,0),"")</f>
        <v>0.0</v>
      </c>
      <c r="W880" t="str">
        <f>IF(AND(ISNUMBER($BW880),ISNUMBER($BX880)),IF($BW880&gt;=2016,"post-only",IF($BX880&lt;2016,"pre-only","mixed")),"")</f>
        <v>mixed</v>
      </c>
      <c r="X880">
        <f>IF(AND(ISNUMBER($BW880),ISNUMBER($BX880)),MIN(1,MAX(0,($BX880-2017+1)/($BX880-$BW880+1))),"")</f>
        <v>0.2</v>
      </c>
      <c r="Y880">
        <f>IF(AND(ISNUMBER($BW880),ISNUMBER($BX880)),MIN(1,MAX(0,($BX880-2018+1)/($BX880-$BW880+1))),"")</f>
        <v>0.1</v>
      </c>
      <c r="Z880">
        <f>IF(AND(ISNUMBER($BW880),ISNUMBER($BX880)),MIN(1,MAX(0,($BX880-2019+1)/($BX880-$BW880+1))),"")</f>
        <v>0.0</v>
      </c>
      <c r="AA880">
        <f>IF(ISNUMBER($BX880),IF($BX880&gt;=2017,1,0),"")</f>
        <v>1.0</v>
      </c>
      <c r="AB880">
        <f>IF(ISNUMBER($BX880),IF($BX880&gt;=2018,1,0),"")</f>
        <v>1.0</v>
      </c>
      <c r="AC880">
        <f>IF(ISNUMBER($BX880),IF($BX880&gt;=2019,1,0),"")</f>
        <v>0.0</v>
      </c>
      <c r="AD880">
        <f>IF($L880&lt;&gt;"",IF($L880&gt;2013,1,0),"")</f>
        <v>1.0</v>
      </c>
      <c r="AE880">
        <f>IF($L880&lt;&gt;"",1+IF($L880&gt;2011,1,0)+IF($L880&gt;2014,1,0),"")</f>
        <v>2.0</v>
      </c>
      <c r="AF880" t="inlineStr">
        <is>
          <t>derivativ (CDS spread)</t>
        </is>
      </c>
      <c r="AG880" t="inlineStr">
        <is>
          <t>performance</t>
        </is>
      </c>
      <c r="AH880" t="inlineStr">
        <is>
          <t>99_NCE</t>
        </is>
      </c>
      <c r="AI880" t="inlineStr">
        <is>
          <t>without ETS/CT</t>
        </is>
      </c>
      <c r="AJ880" t="inlineStr">
        <is>
          <t>without ETS/CT</t>
        </is>
      </c>
      <c r="AK880" t="str">
        <f>IF(AND($CF880&lt;&gt;"",IFERROR(INDEX(subsample_country_map!$B:$B,MATCH($CF880,subsample_country_map!$A:$A,0)),"")&lt;&gt;""),INDEX(subsample_country_map!$B:$B,MATCH($CF880,subsample_country_map!$A:$A,0)),INDEX(lookup!$AA:$AA,MATCH($A880,lookup!$A:$A,0)))</f>
        <v>1_US</v>
      </c>
      <c r="AL880" t="str">
        <f>IF(AND($CF880&lt;&gt;"",IFERROR(INDEX(subsample_country_map!$C:$C,MATCH($CF880,subsample_country_map!$A:$A,0)),"")&lt;&gt;""),INDEX(subsample_country_map!$C:$C,MATCH($CF880,subsample_country_map!$A:$A,0)),INDEX(lookup!$AB:$AB,MATCH($A880,lookup!$A:$A,0)))</f>
        <v>1_developed</v>
      </c>
      <c r="AM880" t="str">
        <f>IF(AND($CF880&lt;&gt;"",IFERROR(INDEX(subsample_country_map!$D:$D,MATCH($CF880,subsample_country_map!$A:$A,0)),"")&lt;&gt;""),INDEX(subsample_country_map!$D:$D,MATCH($CF880,subsample_country_map!$A:$A,0)),INDEX(lookup!$AC:$AC,MATCH($A880,lookup!$A:$A,0)))</f>
        <v>1_western</v>
      </c>
      <c r="AN880" t="str">
        <f>IF(AND($CF880&lt;&gt;"",IFERROR(INDEX(subsample_country_map!$E:$E,MATCH($CF880,subsample_country_map!$A:$A,0)),"")&lt;&gt;""),INDEX(subsample_country_map!$E:$E,MATCH($CF880,subsample_country_map!$A:$A,0)),INDEX(lookup!$AD:$AD,MATCH($A880,lookup!$A:$A,0)))</f>
        <v>1_common law</v>
      </c>
      <c r="AO880" t="str">
        <f>INDEX(lookup!$Y:$Y,MATCH($A880,lookup!$A:$A,0))</f>
        <v>0_published</v>
      </c>
      <c r="AP880" t="str">
        <f>INDEX(lookup!$Z:$Z,MATCH($A880,lookup!$A:$A,0))</f>
        <v>1_VHB high</v>
      </c>
      <c r="AQ880" t="str">
        <f>INDEX(lookup!$W:$W,MATCH($A880,lookup!$A:$A,0))</f>
        <v>1_fin/acc/econ</v>
      </c>
      <c r="AS880" t="inlineStr">
        <is>
          <t>staging</t>
        </is>
      </c>
      <c r="AT880" t="inlineStr">
        <is>
          <t>bad-CER</t>
        </is>
      </c>
      <c r="AU880" t="inlineStr">
        <is>
          <t>cost</t>
        </is>
      </c>
      <c r="AV880" t="inlineStr">
        <is>
          <t>0.043</t>
        </is>
      </c>
      <c r="AW880" t="inlineStr">
        <is>
          <t>0.021</t>
        </is>
      </c>
      <c r="BA880" t="n">
        <v>2356</v>
      </c>
      <c r="BB880" t="inlineStr">
        <is>
          <t>as-stated:X at t, outcome ln(CDS30) at t+1</t>
        </is>
      </c>
      <c r="BC880" t="inlineStr">
        <is>
          <t>FE</t>
        </is>
      </c>
      <c r="BD880" t="inlineStr">
        <is>
          <t>two-way:firm and quarter-year</t>
        </is>
      </c>
      <c r="BE880" t="inlineStr">
        <is>
          <t>none</t>
        </is>
      </c>
      <c r="BI880" t="inlineStr">
        <is>
          <t>Table 9</t>
        </is>
      </c>
      <c r="BJ880" t="inlineStr">
        <is>
          <t>Column (6), industry FE + quarter-year FE</t>
        </is>
      </c>
      <c r="BK880" t="inlineStr">
        <is>
          <t>18</t>
        </is>
      </c>
      <c r="BL880" t="inlineStr">
        <is>
          <t>lnScope1_Int 0.043** (0.021)</t>
        </is>
      </c>
      <c r="BM880" t="inlineStr">
        <is>
          <t>lnScope1_Int</t>
        </is>
      </c>
      <c r="BN880" t="inlineStr">
        <is>
          <t>CDS30</t>
        </is>
      </c>
      <c r="BO880" t="inlineStr">
        <is>
          <t>update</t>
        </is>
      </c>
      <c r="BP880" t="inlineStr">
        <is>
          <t>Duong et al (2025)</t>
        </is>
      </c>
      <c r="BQ880" t="inlineStr">
        <is>
          <t>computed</t>
        </is>
      </c>
      <c r="BT880" t="n">
        <v>0</v>
      </c>
      <c r="BU880" t="inlineStr">
        <is>
          <t>staging_Duong_et_al_2025.csv</t>
        </is>
      </c>
      <c r="BW880" t="n">
        <v>2009</v>
      </c>
      <c r="BX880" t="n">
        <v>2018</v>
      </c>
      <c r="BY880" t="inlineStr">
        <is>
          <t>US</t>
        </is>
      </c>
      <c r="BZ880" t="n">
        <v>2013.5</v>
      </c>
      <c r="CA880" t="n">
        <v>0.3</v>
      </c>
      <c r="CB880" t="n">
        <v>0</v>
      </c>
      <c r="CC880" t="n">
        <v>1</v>
      </c>
      <c r="CD880" t="n">
        <v>-0.04217283432915438</v>
      </c>
      <c r="CE880" t="n">
        <v>1</v>
      </c>
    </row>
    <row r="881">
      <c r="A881" t="inlineStr">
        <is>
          <t>Duong et al (2025)</t>
        </is>
      </c>
      <c r="B881" t="n">
        <v>2186</v>
      </c>
      <c r="C881" t="n">
        <v>-0.0293203350336539</v>
      </c>
      <c r="D881" t="n">
        <v>2192</v>
      </c>
      <c r="E881">
        <f>IF(ISNUMBER($BA881),$BA881,IF(AND(ISNUMBER($D881),ISNUMBER($BW881),ISNUMBER($BX881)),$D881*($BX881-$BW881+1),""))</f>
        <v>2192.0</v>
      </c>
      <c r="H881" t="inlineStr">
        <is>
          <t>partial</t>
        </is>
      </c>
      <c r="I881" t="inlineStr">
        <is>
          <t>Regression Cofficient and Standard Error  available</t>
        </is>
      </c>
      <c r="J881">
        <f>IF($BW881&lt;&gt;"",$BW881,"")</f>
        <v>2009.0</v>
      </c>
      <c r="K881">
        <f>IF($BX881&lt;&gt;"",$BX881,"")</f>
        <v>2018.0</v>
      </c>
      <c r="L881">
        <f>IF(AND(ISNUMBER($BW881),ISNUMBER($BX881)),($BW881+$BX881)/2,"")</f>
        <v>2013.5</v>
      </c>
      <c r="M881">
        <f>IF($L881&lt;&gt;"",$L881,"")</f>
        <v>2013.5</v>
      </c>
      <c r="N881">
        <f>IF(AND(ISNUMBER($BW881),ISNUMBER($BX881)),MIN(1,MAX(0,($BX881-2016+1)/($BX881-$BW881+1))),"")</f>
        <v>0.3</v>
      </c>
      <c r="O881">
        <f>IF(AND(ISNUMBER($BW881),ISNUMBER($BX881)),MIN(1,MAX(0,($BX881-2017+1)/($BX881-$BW881+1))),"")</f>
        <v>0.2</v>
      </c>
      <c r="P881">
        <f>IF(AND(ISNUMBER($BW881),ISNUMBER($BX881)),MIN(1,MAX(0,($BX881-2018+1)/($BX881-$BW881+1))),"")</f>
        <v>0.1</v>
      </c>
      <c r="Q881">
        <f>IF(AND(ISNUMBER($BW881),ISNUMBER($BX881)),MIN(1,MAX(0,($BX881-2019+1)/($BX881-$BW881+1))),"")</f>
        <v>0.0</v>
      </c>
      <c r="R881">
        <f>IF(AND(ISNUMBER($BW881),ISNUMBER($BX881)),MIN(1,MAX(0,($BX881-2016+1)/($BX881-$BW881+1))),"")</f>
        <v>0.3</v>
      </c>
      <c r="S881">
        <f>IF($L881&lt;&gt;"",IF($L881&gt;=2015.5,1,0),"")</f>
        <v>0.0</v>
      </c>
      <c r="T881">
        <f>IF($L881&lt;&gt;"",IF($L881&gt;=2016,1,0),"")</f>
        <v>0.0</v>
      </c>
      <c r="U881">
        <f>IF(ISNUMBER($BX881),IF($BX881&gt;=2016,1,0),"")</f>
        <v>1.0</v>
      </c>
      <c r="V881">
        <f>IF(ISNUMBER($BW881),IF($BW881&gt;=2016,1,0),"")</f>
        <v>0.0</v>
      </c>
      <c r="W881" t="str">
        <f>IF(AND(ISNUMBER($BW881),ISNUMBER($BX881)),IF($BW881&gt;=2016,"post-only",IF($BX881&lt;2016,"pre-only","mixed")),"")</f>
        <v>mixed</v>
      </c>
      <c r="X881">
        <f>IF(AND(ISNUMBER($BW881),ISNUMBER($BX881)),MIN(1,MAX(0,($BX881-2017+1)/($BX881-$BW881+1))),"")</f>
        <v>0.2</v>
      </c>
      <c r="Y881">
        <f>IF(AND(ISNUMBER($BW881),ISNUMBER($BX881)),MIN(1,MAX(0,($BX881-2018+1)/($BX881-$BW881+1))),"")</f>
        <v>0.1</v>
      </c>
      <c r="Z881">
        <f>IF(AND(ISNUMBER($BW881),ISNUMBER($BX881)),MIN(1,MAX(0,($BX881-2019+1)/($BX881-$BW881+1))),"")</f>
        <v>0.0</v>
      </c>
      <c r="AA881">
        <f>IF(ISNUMBER($BX881),IF($BX881&gt;=2017,1,0),"")</f>
        <v>1.0</v>
      </c>
      <c r="AB881">
        <f>IF(ISNUMBER($BX881),IF($BX881&gt;=2018,1,0),"")</f>
        <v>1.0</v>
      </c>
      <c r="AC881">
        <f>IF(ISNUMBER($BX881),IF($BX881&gt;=2019,1,0),"")</f>
        <v>0.0</v>
      </c>
      <c r="AD881">
        <f>IF($L881&lt;&gt;"",IF($L881&gt;2013,1,0),"")</f>
        <v>1.0</v>
      </c>
      <c r="AE881">
        <f>IF($L881&lt;&gt;"",1+IF($L881&gt;2011,1,0)+IF($L881&gt;2014,1,0),"")</f>
        <v>2.0</v>
      </c>
      <c r="AF881" t="inlineStr">
        <is>
          <t>derivativ (CDS spread)</t>
        </is>
      </c>
      <c r="AG881" t="inlineStr">
        <is>
          <t>performance</t>
        </is>
      </c>
      <c r="AH881" t="inlineStr">
        <is>
          <t>99_NCE</t>
        </is>
      </c>
      <c r="AI881" t="inlineStr">
        <is>
          <t>without ETS/CT</t>
        </is>
      </c>
      <c r="AJ881" t="inlineStr">
        <is>
          <t>without ETS/CT</t>
        </is>
      </c>
      <c r="AK881" t="str">
        <f>IF(AND($CF881&lt;&gt;"",IFERROR(INDEX(subsample_country_map!$B:$B,MATCH($CF881,subsample_country_map!$A:$A,0)),"")&lt;&gt;""),INDEX(subsample_country_map!$B:$B,MATCH($CF881,subsample_country_map!$A:$A,0)),INDEX(lookup!$AA:$AA,MATCH($A881,lookup!$A:$A,0)))</f>
        <v>1_US</v>
      </c>
      <c r="AL881" t="str">
        <f>IF(AND($CF881&lt;&gt;"",IFERROR(INDEX(subsample_country_map!$C:$C,MATCH($CF881,subsample_country_map!$A:$A,0)),"")&lt;&gt;""),INDEX(subsample_country_map!$C:$C,MATCH($CF881,subsample_country_map!$A:$A,0)),INDEX(lookup!$AB:$AB,MATCH($A881,lookup!$A:$A,0)))</f>
        <v>1_developed</v>
      </c>
      <c r="AM881" t="str">
        <f>IF(AND($CF881&lt;&gt;"",IFERROR(INDEX(subsample_country_map!$D:$D,MATCH($CF881,subsample_country_map!$A:$A,0)),"")&lt;&gt;""),INDEX(subsample_country_map!$D:$D,MATCH($CF881,subsample_country_map!$A:$A,0)),INDEX(lookup!$AC:$AC,MATCH($A881,lookup!$A:$A,0)))</f>
        <v>1_western</v>
      </c>
      <c r="AN881" t="str">
        <f>IF(AND($CF881&lt;&gt;"",IFERROR(INDEX(subsample_country_map!$E:$E,MATCH($CF881,subsample_country_map!$A:$A,0)),"")&lt;&gt;""),INDEX(subsample_country_map!$E:$E,MATCH($CF881,subsample_country_map!$A:$A,0)),INDEX(lookup!$AD:$AD,MATCH($A881,lookup!$A:$A,0)))</f>
        <v>1_common law</v>
      </c>
      <c r="AO881" t="str">
        <f>INDEX(lookup!$Y:$Y,MATCH($A881,lookup!$A:$A,0))</f>
        <v>0_published</v>
      </c>
      <c r="AP881" t="str">
        <f>INDEX(lookup!$Z:$Z,MATCH($A881,lookup!$A:$A,0))</f>
        <v>1_VHB high</v>
      </c>
      <c r="AQ881" t="str">
        <f>INDEX(lookup!$W:$W,MATCH($A881,lookup!$A:$A,0))</f>
        <v>1_fin/acc/econ</v>
      </c>
      <c r="AS881" t="inlineStr">
        <is>
          <t>staging</t>
        </is>
      </c>
      <c r="AT881" t="inlineStr">
        <is>
          <t>good-CER</t>
        </is>
      </c>
      <c r="AU881" t="inlineStr">
        <is>
          <t>cost</t>
        </is>
      </c>
      <c r="AV881" t="inlineStr">
        <is>
          <t>-0.103</t>
        </is>
      </c>
      <c r="AW881" t="inlineStr">
        <is>
          <t>0.075</t>
        </is>
      </c>
      <c r="BA881" t="n">
        <v>2192</v>
      </c>
      <c r="BB881" t="inlineStr">
        <is>
          <t>as-stated:X at t, outcome ln(CDS5) at t+1</t>
        </is>
      </c>
      <c r="BC881" t="inlineStr">
        <is>
          <t>FE</t>
        </is>
      </c>
      <c r="BD881" t="inlineStr">
        <is>
          <t>two-way:firm and quarter-year</t>
        </is>
      </c>
      <c r="BE881" t="inlineStr">
        <is>
          <t>none</t>
        </is>
      </c>
      <c r="BI881" t="inlineStr">
        <is>
          <t>Table 12</t>
        </is>
      </c>
      <c r="BJ881" t="inlineStr">
        <is>
          <t>Regression (2), industry FE + quarter-year FE</t>
        </is>
      </c>
      <c r="BK881" t="inlineStr">
        <is>
          <t>21</t>
        </is>
      </c>
      <c r="BL881" t="inlineStr">
        <is>
          <t>TREAT_Prep -0.103 (0.075)</t>
        </is>
      </c>
      <c r="BM881" t="inlineStr">
        <is>
          <t>TREAT_Prep</t>
        </is>
      </c>
      <c r="BN881" t="inlineStr">
        <is>
          <t>CDS5</t>
        </is>
      </c>
      <c r="BO881" t="inlineStr">
        <is>
          <t>update</t>
        </is>
      </c>
      <c r="BP881" t="inlineStr">
        <is>
          <t>Duong et al (2025)</t>
        </is>
      </c>
      <c r="BQ881" t="inlineStr">
        <is>
          <t>computed</t>
        </is>
      </c>
      <c r="BT881" t="n">
        <v>0</v>
      </c>
      <c r="BU881" t="inlineStr">
        <is>
          <t>staging_Duong_et_al_2025.csv</t>
        </is>
      </c>
      <c r="BW881" t="n">
        <v>2009</v>
      </c>
      <c r="BX881" t="n">
        <v>2018</v>
      </c>
      <c r="BY881" t="inlineStr">
        <is>
          <t>US</t>
        </is>
      </c>
      <c r="BZ881" t="n">
        <v>2013.5</v>
      </c>
      <c r="CA881" t="n">
        <v>0.3</v>
      </c>
      <c r="CB881" t="n">
        <v>0</v>
      </c>
      <c r="CC881" t="n">
        <v>1</v>
      </c>
      <c r="CD881" t="n">
        <v>-0.02932874142538299</v>
      </c>
      <c r="CE881" t="n">
        <v>1</v>
      </c>
    </row>
    <row r="882">
      <c r="A882" t="inlineStr">
        <is>
          <t>Duong et al (2025)</t>
        </is>
      </c>
      <c r="B882" t="n">
        <v>2187</v>
      </c>
      <c r="C882" t="n">
        <v>-0.01973069780896361</v>
      </c>
      <c r="D882" t="n">
        <v>1958</v>
      </c>
      <c r="E882">
        <f>IF(ISNUMBER($BA882),$BA882,IF(AND(ISNUMBER($D882),ISNUMBER($BW882),ISNUMBER($BX882)),$D882*($BX882-$BW882+1),""))</f>
        <v>1958.0</v>
      </c>
      <c r="H882" t="inlineStr">
        <is>
          <t>partial</t>
        </is>
      </c>
      <c r="I882" t="inlineStr">
        <is>
          <t>Regression Cofficient and Standard Error  available</t>
        </is>
      </c>
      <c r="J882">
        <f>IF($BW882&lt;&gt;"",$BW882,"")</f>
        <v>2009.0</v>
      </c>
      <c r="K882">
        <f>IF($BX882&lt;&gt;"",$BX882,"")</f>
        <v>2018.0</v>
      </c>
      <c r="L882">
        <f>IF(AND(ISNUMBER($BW882),ISNUMBER($BX882)),($BW882+$BX882)/2,"")</f>
        <v>2013.5</v>
      </c>
      <c r="M882">
        <f>IF($L882&lt;&gt;"",$L882,"")</f>
        <v>2013.5</v>
      </c>
      <c r="N882">
        <f>IF(AND(ISNUMBER($BW882),ISNUMBER($BX882)),MIN(1,MAX(0,($BX882-2016+1)/($BX882-$BW882+1))),"")</f>
        <v>0.3</v>
      </c>
      <c r="O882">
        <f>IF(AND(ISNUMBER($BW882),ISNUMBER($BX882)),MIN(1,MAX(0,($BX882-2017+1)/($BX882-$BW882+1))),"")</f>
        <v>0.2</v>
      </c>
      <c r="P882">
        <f>IF(AND(ISNUMBER($BW882),ISNUMBER($BX882)),MIN(1,MAX(0,($BX882-2018+1)/($BX882-$BW882+1))),"")</f>
        <v>0.1</v>
      </c>
      <c r="Q882">
        <f>IF(AND(ISNUMBER($BW882),ISNUMBER($BX882)),MIN(1,MAX(0,($BX882-2019+1)/($BX882-$BW882+1))),"")</f>
        <v>0.0</v>
      </c>
      <c r="R882">
        <f>IF(AND(ISNUMBER($BW882),ISNUMBER($BX882)),MIN(1,MAX(0,($BX882-2016+1)/($BX882-$BW882+1))),"")</f>
        <v>0.3</v>
      </c>
      <c r="S882">
        <f>IF($L882&lt;&gt;"",IF($L882&gt;=2015.5,1,0),"")</f>
        <v>0.0</v>
      </c>
      <c r="T882">
        <f>IF($L882&lt;&gt;"",IF($L882&gt;=2016,1,0),"")</f>
        <v>0.0</v>
      </c>
      <c r="U882">
        <f>IF(ISNUMBER($BX882),IF($BX882&gt;=2016,1,0),"")</f>
        <v>1.0</v>
      </c>
      <c r="V882">
        <f>IF(ISNUMBER($BW882),IF($BW882&gt;=2016,1,0),"")</f>
        <v>0.0</v>
      </c>
      <c r="W882" t="str">
        <f>IF(AND(ISNUMBER($BW882),ISNUMBER($BX882)),IF($BW882&gt;=2016,"post-only",IF($BX882&lt;2016,"pre-only","mixed")),"")</f>
        <v>mixed</v>
      </c>
      <c r="X882">
        <f>IF(AND(ISNUMBER($BW882),ISNUMBER($BX882)),MIN(1,MAX(0,($BX882-2017+1)/($BX882-$BW882+1))),"")</f>
        <v>0.2</v>
      </c>
      <c r="Y882">
        <f>IF(AND(ISNUMBER($BW882),ISNUMBER($BX882)),MIN(1,MAX(0,($BX882-2018+1)/($BX882-$BW882+1))),"")</f>
        <v>0.1</v>
      </c>
      <c r="Z882">
        <f>IF(AND(ISNUMBER($BW882),ISNUMBER($BX882)),MIN(1,MAX(0,($BX882-2019+1)/($BX882-$BW882+1))),"")</f>
        <v>0.0</v>
      </c>
      <c r="AA882">
        <f>IF(ISNUMBER($BX882),IF($BX882&gt;=2017,1,0),"")</f>
        <v>1.0</v>
      </c>
      <c r="AB882">
        <f>IF(ISNUMBER($BX882),IF($BX882&gt;=2018,1,0),"")</f>
        <v>1.0</v>
      </c>
      <c r="AC882">
        <f>IF(ISNUMBER($BX882),IF($BX882&gt;=2019,1,0),"")</f>
        <v>0.0</v>
      </c>
      <c r="AD882">
        <f>IF($L882&lt;&gt;"",IF($L882&gt;2013,1,0),"")</f>
        <v>1.0</v>
      </c>
      <c r="AE882">
        <f>IF($L882&lt;&gt;"",1+IF($L882&gt;2011,1,0)+IF($L882&gt;2014,1,0),"")</f>
        <v>2.0</v>
      </c>
      <c r="AF882" t="inlineStr">
        <is>
          <t>derivativ (CDS spread)</t>
        </is>
      </c>
      <c r="AG882" t="inlineStr">
        <is>
          <t>performance</t>
        </is>
      </c>
      <c r="AH882" t="inlineStr">
        <is>
          <t>99_NCE</t>
        </is>
      </c>
      <c r="AI882" t="inlineStr">
        <is>
          <t>without ETS/CT</t>
        </is>
      </c>
      <c r="AJ882" t="inlineStr">
        <is>
          <t>without ETS/CT</t>
        </is>
      </c>
      <c r="AK882" t="str">
        <f>IF(AND($CF882&lt;&gt;"",IFERROR(INDEX(subsample_country_map!$B:$B,MATCH($CF882,subsample_country_map!$A:$A,0)),"")&lt;&gt;""),INDEX(subsample_country_map!$B:$B,MATCH($CF882,subsample_country_map!$A:$A,0)),INDEX(lookup!$AA:$AA,MATCH($A882,lookup!$A:$A,0)))</f>
        <v>1_US</v>
      </c>
      <c r="AL882" t="str">
        <f>IF(AND($CF882&lt;&gt;"",IFERROR(INDEX(subsample_country_map!$C:$C,MATCH($CF882,subsample_country_map!$A:$A,0)),"")&lt;&gt;""),INDEX(subsample_country_map!$C:$C,MATCH($CF882,subsample_country_map!$A:$A,0)),INDEX(lookup!$AB:$AB,MATCH($A882,lookup!$A:$A,0)))</f>
        <v>1_developed</v>
      </c>
      <c r="AM882" t="str">
        <f>IF(AND($CF882&lt;&gt;"",IFERROR(INDEX(subsample_country_map!$D:$D,MATCH($CF882,subsample_country_map!$A:$A,0)),"")&lt;&gt;""),INDEX(subsample_country_map!$D:$D,MATCH($CF882,subsample_country_map!$A:$A,0)),INDEX(lookup!$AC:$AC,MATCH($A882,lookup!$A:$A,0)))</f>
        <v>1_western</v>
      </c>
      <c r="AN882" t="str">
        <f>IF(AND($CF882&lt;&gt;"",IFERROR(INDEX(subsample_country_map!$E:$E,MATCH($CF882,subsample_country_map!$A:$A,0)),"")&lt;&gt;""),INDEX(subsample_country_map!$E:$E,MATCH($CF882,subsample_country_map!$A:$A,0)),INDEX(lookup!$AD:$AD,MATCH($A882,lookup!$A:$A,0)))</f>
        <v>1_common law</v>
      </c>
      <c r="AO882" t="str">
        <f>INDEX(lookup!$Y:$Y,MATCH($A882,lookup!$A:$A,0))</f>
        <v>0_published</v>
      </c>
      <c r="AP882" t="str">
        <f>INDEX(lookup!$Z:$Z,MATCH($A882,lookup!$A:$A,0))</f>
        <v>1_VHB high</v>
      </c>
      <c r="AQ882" t="str">
        <f>INDEX(lookup!$W:$W,MATCH($A882,lookup!$A:$A,0))</f>
        <v>1_fin/acc/econ</v>
      </c>
      <c r="AS882" t="inlineStr">
        <is>
          <t>staging</t>
        </is>
      </c>
      <c r="AT882" t="inlineStr">
        <is>
          <t>good-CER</t>
        </is>
      </c>
      <c r="AU882" t="inlineStr">
        <is>
          <t>cost</t>
        </is>
      </c>
      <c r="AV882" t="inlineStr">
        <is>
          <t>-0.062</t>
        </is>
      </c>
      <c r="AW882" t="inlineStr">
        <is>
          <t>0.071</t>
        </is>
      </c>
      <c r="BA882" t="n">
        <v>1958</v>
      </c>
      <c r="BB882" t="inlineStr">
        <is>
          <t>as-stated:X at t, outcome ln(CDS5) at t+1</t>
        </is>
      </c>
      <c r="BC882" t="inlineStr">
        <is>
          <t>FE</t>
        </is>
      </c>
      <c r="BD882" t="inlineStr">
        <is>
          <t>two-way:firm and quarter-year</t>
        </is>
      </c>
      <c r="BE882" t="inlineStr">
        <is>
          <t>none</t>
        </is>
      </c>
      <c r="BI882" t="inlineStr">
        <is>
          <t>Table 12</t>
        </is>
      </c>
      <c r="BJ882" t="inlineStr">
        <is>
          <t>Regression (4), industry FE + quarter-year FE</t>
        </is>
      </c>
      <c r="BK882" t="inlineStr">
        <is>
          <t>21</t>
        </is>
      </c>
      <c r="BL882" t="inlineStr">
        <is>
          <t>TREAT_Perf -0.062 (0.071)</t>
        </is>
      </c>
      <c r="BM882" t="inlineStr">
        <is>
          <t>TREAT_Perf</t>
        </is>
      </c>
      <c r="BN882" t="inlineStr">
        <is>
          <t>CDS5</t>
        </is>
      </c>
      <c r="BO882" t="inlineStr">
        <is>
          <t>update</t>
        </is>
      </c>
      <c r="BP882" t="inlineStr">
        <is>
          <t>Duong et al (2025)</t>
        </is>
      </c>
      <c r="BQ882" t="inlineStr">
        <is>
          <t>computed</t>
        </is>
      </c>
      <c r="BT882" t="n">
        <v>0</v>
      </c>
      <c r="BU882" t="inlineStr">
        <is>
          <t>staging_Duong_et_al_2025.csv</t>
        </is>
      </c>
      <c r="BW882" t="n">
        <v>2009</v>
      </c>
      <c r="BX882" t="n">
        <v>2018</v>
      </c>
      <c r="BY882" t="inlineStr">
        <is>
          <t>US</t>
        </is>
      </c>
      <c r="BZ882" t="n">
        <v>2013.5</v>
      </c>
      <c r="CA882" t="n">
        <v>0.3</v>
      </c>
      <c r="CB882" t="n">
        <v>0</v>
      </c>
      <c r="CC882" t="n">
        <v>1</v>
      </c>
      <c r="CD882" t="n">
        <v>-0.01973325879693986</v>
      </c>
      <c r="CE882" t="n">
        <v>1</v>
      </c>
    </row>
    <row r="883">
      <c r="A883" t="inlineStr">
        <is>
          <t>Ehlers et al (2021)</t>
        </is>
      </c>
      <c r="B883" t="n">
        <v>2188</v>
      </c>
      <c r="C883" t="n">
        <v>-0.049</v>
      </c>
      <c r="D883" t="n">
        <v>1099</v>
      </c>
      <c r="E883">
        <f>IF(ISNUMBER($BA883),$BA883,IF(AND(ISNUMBER($D883),ISNUMBER($BW883),ISNUMBER($BX883)),$D883*($BX883-$BW883+1),""))</f>
        <v>14287.0</v>
      </c>
      <c r="H883" t="inlineStr">
        <is>
          <t>bivariate</t>
        </is>
      </c>
      <c r="I883" t="inlineStr">
        <is>
          <t>Correlation coefficient available</t>
        </is>
      </c>
      <c r="J883">
        <f>IF($BW883&lt;&gt;"",$BW883,"")</f>
        <v>2006.0</v>
      </c>
      <c r="K883">
        <f>IF($BX883&lt;&gt;"",$BX883,"")</f>
        <v>2018.0</v>
      </c>
      <c r="L883">
        <f>IF(AND(ISNUMBER($BW883),ISNUMBER($BX883)),($BW883+$BX883)/2,"")</f>
        <v>2012.0</v>
      </c>
      <c r="M883">
        <f>IF($L883&lt;&gt;"",$L883,"")</f>
        <v>2012.0</v>
      </c>
      <c r="N883">
        <f>IF(AND(ISNUMBER($BW883),ISNUMBER($BX883)),MIN(1,MAX(0,($BX883-2016+1)/($BX883-$BW883+1))),"")</f>
        <v>0.2307692307692308</v>
      </c>
      <c r="O883">
        <f>IF(AND(ISNUMBER($BW883),ISNUMBER($BX883)),MIN(1,MAX(0,($BX883-2017+1)/($BX883-$BW883+1))),"")</f>
        <v>0.1538461538461539</v>
      </c>
      <c r="P883">
        <f>IF(AND(ISNUMBER($BW883),ISNUMBER($BX883)),MIN(1,MAX(0,($BX883-2018+1)/($BX883-$BW883+1))),"")</f>
        <v>0.07692307692307693</v>
      </c>
      <c r="Q883">
        <f>IF(AND(ISNUMBER($BW883),ISNUMBER($BX883)),MIN(1,MAX(0,($BX883-2019+1)/($BX883-$BW883+1))),"")</f>
        <v>0.0</v>
      </c>
      <c r="R883">
        <f>IF(AND(ISNUMBER($BW883),ISNUMBER($BX883)),MIN(1,MAX(0,($BX883-2016+1)/($BX883-$BW883+1))),"")</f>
        <v>0.2307692307692308</v>
      </c>
      <c r="S883">
        <f>IF($L883&lt;&gt;"",IF($L883&gt;=2015.5,1,0),"")</f>
        <v>0.0</v>
      </c>
      <c r="T883">
        <f>IF($L883&lt;&gt;"",IF($L883&gt;=2016,1,0),"")</f>
        <v>0.0</v>
      </c>
      <c r="U883">
        <f>IF(ISNUMBER($BX883),IF($BX883&gt;=2016,1,0),"")</f>
        <v>1.0</v>
      </c>
      <c r="V883">
        <f>IF(ISNUMBER($BW883),IF($BW883&gt;=2016,1,0),"")</f>
        <v>0.0</v>
      </c>
      <c r="W883" t="str">
        <f>IF(AND(ISNUMBER($BW883),ISNUMBER($BX883)),IF($BW883&gt;=2016,"post-only",IF($BX883&lt;2016,"pre-only","mixed")),"")</f>
        <v>mixed</v>
      </c>
      <c r="X883">
        <f>IF(AND(ISNUMBER($BW883),ISNUMBER($BX883)),MIN(1,MAX(0,($BX883-2017+1)/($BX883-$BW883+1))),"")</f>
        <v>0.1538461538461539</v>
      </c>
      <c r="Y883">
        <f>IF(AND(ISNUMBER($BW883),ISNUMBER($BX883)),MIN(1,MAX(0,($BX883-2018+1)/($BX883-$BW883+1))),"")</f>
        <v>0.07692307692307693</v>
      </c>
      <c r="Z883">
        <f>IF(AND(ISNUMBER($BW883),ISNUMBER($BX883)),MIN(1,MAX(0,($BX883-2019+1)/($BX883-$BW883+1))),"")</f>
        <v>0.0</v>
      </c>
      <c r="AA883">
        <f>IF(ISNUMBER($BX883),IF($BX883&gt;=2017,1,0),"")</f>
        <v>1.0</v>
      </c>
      <c r="AB883">
        <f>IF(ISNUMBER($BX883),IF($BX883&gt;=2018,1,0),"")</f>
        <v>1.0</v>
      </c>
      <c r="AC883">
        <f>IF(ISNUMBER($BX883),IF($BX883&gt;=2019,1,0),"")</f>
        <v>0.0</v>
      </c>
      <c r="AD883">
        <f>IF($L883&lt;&gt;"",IF($L883&gt;2013,1,0),"")</f>
        <v>0.0</v>
      </c>
      <c r="AE883">
        <f>IF($L883&lt;&gt;"",1+IF($L883&gt;2011,1,0)+IF($L883&gt;2014,1,0),"")</f>
        <v>2.0</v>
      </c>
      <c r="AF883" t="inlineStr">
        <is>
          <t>rating</t>
        </is>
      </c>
      <c r="AG883" t="inlineStr">
        <is>
          <t>performance</t>
        </is>
      </c>
      <c r="AH883" t="inlineStr">
        <is>
          <t>non-sensitive</t>
        </is>
      </c>
      <c r="AI883" t="inlineStr">
        <is>
          <t>99_NCE</t>
        </is>
      </c>
      <c r="AJ883" t="inlineStr">
        <is>
          <t>99_NCE</t>
        </is>
      </c>
      <c r="AK883" t="str">
        <f>IF(AND($CF883&lt;&gt;"",IFERROR(INDEX(subsample_country_map!$B:$B,MATCH($CF883,subsample_country_map!$A:$A,0)),"")&lt;&gt;""),INDEX(subsample_country_map!$B:$B,MATCH($CF883,subsample_country_map!$A:$A,0)),INDEX(lookup!$AA:$AA,MATCH($A883,lookup!$A:$A,0)))</f>
        <v>99_NCE</v>
      </c>
      <c r="AL883" t="str">
        <f>IF(AND($CF883&lt;&gt;"",IFERROR(INDEX(subsample_country_map!$C:$C,MATCH($CF883,subsample_country_map!$A:$A,0)),"")&lt;&gt;""),INDEX(subsample_country_map!$C:$C,MATCH($CF883,subsample_country_map!$A:$A,0)),INDEX(lookup!$AB:$AB,MATCH($A883,lookup!$A:$A,0)))</f>
        <v>99_NCE</v>
      </c>
      <c r="AM883" t="str">
        <f>IF(AND($CF883&lt;&gt;"",IFERROR(INDEX(subsample_country_map!$D:$D,MATCH($CF883,subsample_country_map!$A:$A,0)),"")&lt;&gt;""),INDEX(subsample_country_map!$D:$D,MATCH($CF883,subsample_country_map!$A:$A,0)),INDEX(lookup!$AC:$AC,MATCH($A883,lookup!$A:$A,0)))</f>
        <v>99_NCE</v>
      </c>
      <c r="AN883" t="str">
        <f>IF(AND($CF883&lt;&gt;"",IFERROR(INDEX(subsample_country_map!$E:$E,MATCH($CF883,subsample_country_map!$A:$A,0)),"")&lt;&gt;""),INDEX(subsample_country_map!$E:$E,MATCH($CF883,subsample_country_map!$A:$A,0)),INDEX(lookup!$AD:$AD,MATCH($A883,lookup!$A:$A,0)))</f>
        <v>99_NCE</v>
      </c>
      <c r="AO883" t="str">
        <f>INDEX(lookup!$Y:$Y,MATCH($A883,lookup!$A:$A,0))</f>
        <v>0_published</v>
      </c>
      <c r="AP883" t="str">
        <f>INDEX(lookup!$Z:$Z,MATCH($A883,lookup!$A:$A,0))</f>
        <v>1_VHB high</v>
      </c>
      <c r="AQ883" t="str">
        <f>INDEX(lookup!$W:$W,MATCH($A883,lookup!$A:$A,0))</f>
        <v>1_fin/acc/econ</v>
      </c>
      <c r="AS883" t="inlineStr">
        <is>
          <t>staging</t>
        </is>
      </c>
      <c r="AT883" t="inlineStr">
        <is>
          <t>bad-CER</t>
        </is>
      </c>
      <c r="AU883" t="inlineStr">
        <is>
          <t>creditworthiness</t>
        </is>
      </c>
      <c r="AZ883" t="inlineStr">
        <is>
          <t>-0.049</t>
        </is>
      </c>
      <c r="BA883" t="inlineStr">
        <is>
          <t>FLAG</t>
        </is>
      </c>
      <c r="BB883" t="inlineStr">
        <is>
          <t>FLAG</t>
        </is>
      </c>
      <c r="BC883" t="inlineStr">
        <is>
          <t>n/a (structural)</t>
        </is>
      </c>
      <c r="BD883" t="inlineStr">
        <is>
          <t>n/a (structural)</t>
        </is>
      </c>
      <c r="BE883" t="inlineStr">
        <is>
          <t>none</t>
        </is>
      </c>
      <c r="BI883" t="inlineStr">
        <is>
          <t>in-text (Section 4.2)</t>
        </is>
      </c>
      <c r="BJ883" t="inlineStr">
        <is>
          <t>text statement</t>
        </is>
      </c>
      <c r="BK883" t="inlineStr">
        <is>
          <t>10</t>
        </is>
      </c>
      <c r="BL883" t="inlineStr">
        <is>
          <t>The correlation between numeric ratings and carbon emission intensity is virtually zero (-0.049)</t>
        </is>
      </c>
      <c r="BM883" t="inlineStr">
        <is>
          <t>carbon emission intensity</t>
        </is>
      </c>
      <c r="BN883" t="inlineStr">
        <is>
          <t>numeric ratings</t>
        </is>
      </c>
      <c r="BO883" t="inlineStr">
        <is>
          <t>update</t>
        </is>
      </c>
      <c r="BP883" t="inlineStr">
        <is>
          <t>Ehlers et al (2021)</t>
        </is>
      </c>
      <c r="BQ883" t="inlineStr">
        <is>
          <t>bivariate</t>
        </is>
      </c>
      <c r="BT883" t="n">
        <v>0</v>
      </c>
      <c r="BU883" t="inlineStr">
        <is>
          <t>staging_Ehlers_et_al_2021.csv</t>
        </is>
      </c>
      <c r="BW883" t="n">
        <v>2006</v>
      </c>
      <c r="BX883" t="n">
        <v>2018</v>
      </c>
      <c r="BY883" t="inlineStr">
        <is>
          <t>multi: 31 countries</t>
        </is>
      </c>
      <c r="BZ883" t="n">
        <v>2012</v>
      </c>
      <c r="CA883" t="n">
        <v>0.2307692307692308</v>
      </c>
      <c r="CB883" t="n">
        <v>0</v>
      </c>
      <c r="CC883" t="n">
        <v>1</v>
      </c>
      <c r="CD883" t="n">
        <v>-0.04903927292545344</v>
      </c>
      <c r="CE883" t="n">
        <v>1</v>
      </c>
    </row>
    <row r="884">
      <c r="A884" t="inlineStr">
        <is>
          <t>Ehlers et al (2021)</t>
        </is>
      </c>
      <c r="B884" t="n">
        <v>2189</v>
      </c>
      <c r="C884" t="n">
        <v>0.02502539160544094</v>
      </c>
      <c r="D884" t="n">
        <v>1098</v>
      </c>
      <c r="E884">
        <f>IF(ISNUMBER($BA884),$BA884,IF(AND(ISNUMBER($D884),ISNUMBER($BW884),ISNUMBER($BX884)),$D884*($BX884-$BW884+1),""))</f>
        <v>1098.0</v>
      </c>
      <c r="H884" t="inlineStr">
        <is>
          <t>partial</t>
        </is>
      </c>
      <c r="I884" t="inlineStr">
        <is>
          <t>p-Value available</t>
        </is>
      </c>
      <c r="J884">
        <f>IF($BW884&lt;&gt;"",$BW884,"")</f>
        <v>2006.0</v>
      </c>
      <c r="K884">
        <f>IF($BX884&lt;&gt;"",$BX884,"")</f>
        <v>2018.0</v>
      </c>
      <c r="L884">
        <f>IF(AND(ISNUMBER($BW884),ISNUMBER($BX884)),($BW884+$BX884)/2,"")</f>
        <v>2012.0</v>
      </c>
      <c r="M884">
        <f>IF($L884&lt;&gt;"",$L884,"")</f>
        <v>2012.0</v>
      </c>
      <c r="N884">
        <f>IF(AND(ISNUMBER($BW884),ISNUMBER($BX884)),MIN(1,MAX(0,($BX884-2016+1)/($BX884-$BW884+1))),"")</f>
        <v>0.2307692307692308</v>
      </c>
      <c r="O884">
        <f>IF(AND(ISNUMBER($BW884),ISNUMBER($BX884)),MIN(1,MAX(0,($BX884-2017+1)/($BX884-$BW884+1))),"")</f>
        <v>0.1538461538461539</v>
      </c>
      <c r="P884">
        <f>IF(AND(ISNUMBER($BW884),ISNUMBER($BX884)),MIN(1,MAX(0,($BX884-2018+1)/($BX884-$BW884+1))),"")</f>
        <v>0.07692307692307693</v>
      </c>
      <c r="Q884">
        <f>IF(AND(ISNUMBER($BW884),ISNUMBER($BX884)),MIN(1,MAX(0,($BX884-2019+1)/($BX884-$BW884+1))),"")</f>
        <v>0.0</v>
      </c>
      <c r="R884">
        <f>IF(AND(ISNUMBER($BW884),ISNUMBER($BX884)),MIN(1,MAX(0,($BX884-2016+1)/($BX884-$BW884+1))),"")</f>
        <v>0.2307692307692308</v>
      </c>
      <c r="S884">
        <f>IF($L884&lt;&gt;"",IF($L884&gt;=2015.5,1,0),"")</f>
        <v>0.0</v>
      </c>
      <c r="T884">
        <f>IF($L884&lt;&gt;"",IF($L884&gt;=2016,1,0),"")</f>
        <v>0.0</v>
      </c>
      <c r="U884">
        <f>IF(ISNUMBER($BX884),IF($BX884&gt;=2016,1,0),"")</f>
        <v>1.0</v>
      </c>
      <c r="V884">
        <f>IF(ISNUMBER($BW884),IF($BW884&gt;=2016,1,0),"")</f>
        <v>0.0</v>
      </c>
      <c r="W884" t="str">
        <f>IF(AND(ISNUMBER($BW884),ISNUMBER($BX884)),IF($BW884&gt;=2016,"post-only",IF($BX884&lt;2016,"pre-only","mixed")),"")</f>
        <v>mixed</v>
      </c>
      <c r="X884">
        <f>IF(AND(ISNUMBER($BW884),ISNUMBER($BX884)),MIN(1,MAX(0,($BX884-2017+1)/($BX884-$BW884+1))),"")</f>
        <v>0.1538461538461539</v>
      </c>
      <c r="Y884">
        <f>IF(AND(ISNUMBER($BW884),ISNUMBER($BX884)),MIN(1,MAX(0,($BX884-2018+1)/($BX884-$BW884+1))),"")</f>
        <v>0.07692307692307693</v>
      </c>
      <c r="Z884">
        <f>IF(AND(ISNUMBER($BW884),ISNUMBER($BX884)),MIN(1,MAX(0,($BX884-2019+1)/($BX884-$BW884+1))),"")</f>
        <v>0.0</v>
      </c>
      <c r="AA884">
        <f>IF(ISNUMBER($BX884),IF($BX884&gt;=2017,1,0),"")</f>
        <v>1.0</v>
      </c>
      <c r="AB884">
        <f>IF(ISNUMBER($BX884),IF($BX884&gt;=2018,1,0),"")</f>
        <v>1.0</v>
      </c>
      <c r="AC884">
        <f>IF(ISNUMBER($BX884),IF($BX884&gt;=2019,1,0),"")</f>
        <v>0.0</v>
      </c>
      <c r="AD884">
        <f>IF($L884&lt;&gt;"",IF($L884&gt;2013,1,0),"")</f>
        <v>0.0</v>
      </c>
      <c r="AE884">
        <f>IF($L884&lt;&gt;"",1+IF($L884&gt;2011,1,0)+IF($L884&gt;2014,1,0),"")</f>
        <v>2.0</v>
      </c>
      <c r="AF884" t="inlineStr">
        <is>
          <t>loan (interest rate)</t>
        </is>
      </c>
      <c r="AG884" t="inlineStr">
        <is>
          <t>performance</t>
        </is>
      </c>
      <c r="AH884" t="inlineStr">
        <is>
          <t>non-sensitive</t>
        </is>
      </c>
      <c r="AI884" t="inlineStr">
        <is>
          <t>99_NCE</t>
        </is>
      </c>
      <c r="AJ884" t="inlineStr">
        <is>
          <t>99_NCE</t>
        </is>
      </c>
      <c r="AK884" t="str">
        <f>IF(AND($CF884&lt;&gt;"",IFERROR(INDEX(subsample_country_map!$B:$B,MATCH($CF884,subsample_country_map!$A:$A,0)),"")&lt;&gt;""),INDEX(subsample_country_map!$B:$B,MATCH($CF884,subsample_country_map!$A:$A,0)),INDEX(lookup!$AA:$AA,MATCH($A884,lookup!$A:$A,0)))</f>
        <v>99_NCE</v>
      </c>
      <c r="AL884" t="str">
        <f>IF(AND($CF884&lt;&gt;"",IFERROR(INDEX(subsample_country_map!$C:$C,MATCH($CF884,subsample_country_map!$A:$A,0)),"")&lt;&gt;""),INDEX(subsample_country_map!$C:$C,MATCH($CF884,subsample_country_map!$A:$A,0)),INDEX(lookup!$AB:$AB,MATCH($A884,lookup!$A:$A,0)))</f>
        <v>99_NCE</v>
      </c>
      <c r="AM884" t="str">
        <f>IF(AND($CF884&lt;&gt;"",IFERROR(INDEX(subsample_country_map!$D:$D,MATCH($CF884,subsample_country_map!$A:$A,0)),"")&lt;&gt;""),INDEX(subsample_country_map!$D:$D,MATCH($CF884,subsample_country_map!$A:$A,0)),INDEX(lookup!$AC:$AC,MATCH($A884,lookup!$A:$A,0)))</f>
        <v>99_NCE</v>
      </c>
      <c r="AN884" t="str">
        <f>IF(AND($CF884&lt;&gt;"",IFERROR(INDEX(subsample_country_map!$E:$E,MATCH($CF884,subsample_country_map!$A:$A,0)),"")&lt;&gt;""),INDEX(subsample_country_map!$E:$E,MATCH($CF884,subsample_country_map!$A:$A,0)),INDEX(lookup!$AD:$AD,MATCH($A884,lookup!$A:$A,0)))</f>
        <v>99_NCE</v>
      </c>
      <c r="AO884" t="str">
        <f>INDEX(lookup!$Y:$Y,MATCH($A884,lookup!$A:$A,0))</f>
        <v>0_published</v>
      </c>
      <c r="AP884" t="str">
        <f>INDEX(lookup!$Z:$Z,MATCH($A884,lookup!$A:$A,0))</f>
        <v>1_VHB high</v>
      </c>
      <c r="AQ884" t="str">
        <f>INDEX(lookup!$W:$W,MATCH($A884,lookup!$A:$A,0))</f>
        <v>1_fin/acc/econ</v>
      </c>
      <c r="AS884" t="inlineStr">
        <is>
          <t>staging</t>
        </is>
      </c>
      <c r="AT884" t="inlineStr">
        <is>
          <t>bad-CER</t>
        </is>
      </c>
      <c r="AU884" t="inlineStr">
        <is>
          <t>cost</t>
        </is>
      </c>
      <c r="AV884" t="inlineStr">
        <is>
          <t>-0.822</t>
        </is>
      </c>
      <c r="AY884" t="inlineStr">
        <is>
          <t>0.407</t>
        </is>
      </c>
      <c r="BA884" t="n">
        <v>1098</v>
      </c>
      <c r="BB884" t="inlineStr">
        <is>
          <t>1</t>
        </is>
      </c>
      <c r="BC884" t="inlineStr">
        <is>
          <t>FE</t>
        </is>
      </c>
      <c r="BD884" t="inlineStr">
        <is>
          <t>two-way: borrowing firm and bank syndicate</t>
        </is>
      </c>
      <c r="BE884" t="inlineStr">
        <is>
          <t>none</t>
        </is>
      </c>
      <c r="BI884" t="inlineStr">
        <is>
          <t>Table 3</t>
        </is>
      </c>
      <c r="BJ884" t="inlineStr">
        <is>
          <t>column (3)</t>
        </is>
      </c>
      <c r="BK884" t="inlineStr">
        <is>
          <t>11</t>
        </is>
      </c>
      <c r="BL884" t="inlineStr">
        <is>
          <t>Carbon Intensity -0.822 (0.407)</t>
        </is>
      </c>
      <c r="BM884" t="inlineStr">
        <is>
          <t>Carbon Intensity</t>
        </is>
      </c>
      <c r="BN884" t="inlineStr">
        <is>
          <t>loan margin in basis points</t>
        </is>
      </c>
      <c r="BO884" t="inlineStr">
        <is>
          <t>update</t>
        </is>
      </c>
      <c r="BP884" t="inlineStr">
        <is>
          <t>Ehlers et al (2021)</t>
        </is>
      </c>
      <c r="BQ884" t="inlineStr">
        <is>
          <t>computed</t>
        </is>
      </c>
      <c r="BT884" t="n">
        <v>0</v>
      </c>
      <c r="BU884" t="inlineStr">
        <is>
          <t>staging_Ehlers_et_al_2021.csv</t>
        </is>
      </c>
      <c r="BW884" t="n">
        <v>2006</v>
      </c>
      <c r="BX884" t="n">
        <v>2018</v>
      </c>
      <c r="BY884" t="inlineStr">
        <is>
          <t>multi: 31 countries</t>
        </is>
      </c>
      <c r="BZ884" t="n">
        <v>2012</v>
      </c>
      <c r="CA884" t="n">
        <v>0.2307692307692308</v>
      </c>
      <c r="CB884" t="n">
        <v>0</v>
      </c>
      <c r="CC884" t="n">
        <v>1</v>
      </c>
      <c r="CD884" t="n">
        <v>0.02503061778859381</v>
      </c>
      <c r="CE884" t="n">
        <v>1</v>
      </c>
    </row>
    <row r="885">
      <c r="A885" t="inlineStr">
        <is>
          <t>Ehlers et al (2021)</t>
        </is>
      </c>
      <c r="B885" t="n">
        <v>2190</v>
      </c>
      <c r="C885" t="n">
        <v>0.04149991485833368</v>
      </c>
      <c r="D885" t="n">
        <v>1098</v>
      </c>
      <c r="E885">
        <f>IF(ISNUMBER($BA885),$BA885,IF(AND(ISNUMBER($D885),ISNUMBER($BW885),ISNUMBER($BX885)),$D885*($BX885-$BW885+1),""))</f>
        <v>1098.0</v>
      </c>
      <c r="H885" t="inlineStr">
        <is>
          <t>partial</t>
        </is>
      </c>
      <c r="I885" t="inlineStr">
        <is>
          <t>p-Value available</t>
        </is>
      </c>
      <c r="J885">
        <f>IF($BW885&lt;&gt;"",$BW885,"")</f>
        <v>2006.0</v>
      </c>
      <c r="K885">
        <f>IF($BX885&lt;&gt;"",$BX885,"")</f>
        <v>2018.0</v>
      </c>
      <c r="L885">
        <f>IF(AND(ISNUMBER($BW885),ISNUMBER($BX885)),($BW885+$BX885)/2,"")</f>
        <v>2012.0</v>
      </c>
      <c r="M885">
        <f>IF($L885&lt;&gt;"",$L885,"")</f>
        <v>2012.0</v>
      </c>
      <c r="N885">
        <f>IF(AND(ISNUMBER($BW885),ISNUMBER($BX885)),MIN(1,MAX(0,($BX885-2016+1)/($BX885-$BW885+1))),"")</f>
        <v>0.2307692307692308</v>
      </c>
      <c r="O885">
        <f>IF(AND(ISNUMBER($BW885),ISNUMBER($BX885)),MIN(1,MAX(0,($BX885-2017+1)/($BX885-$BW885+1))),"")</f>
        <v>0.1538461538461539</v>
      </c>
      <c r="P885">
        <f>IF(AND(ISNUMBER($BW885),ISNUMBER($BX885)),MIN(1,MAX(0,($BX885-2018+1)/($BX885-$BW885+1))),"")</f>
        <v>0.07692307692307693</v>
      </c>
      <c r="Q885">
        <f>IF(AND(ISNUMBER($BW885),ISNUMBER($BX885)),MIN(1,MAX(0,($BX885-2019+1)/($BX885-$BW885+1))),"")</f>
        <v>0.0</v>
      </c>
      <c r="R885">
        <f>IF(AND(ISNUMBER($BW885),ISNUMBER($BX885)),MIN(1,MAX(0,($BX885-2016+1)/($BX885-$BW885+1))),"")</f>
        <v>0.2307692307692308</v>
      </c>
      <c r="S885">
        <f>IF($L885&lt;&gt;"",IF($L885&gt;=2015.5,1,0),"")</f>
        <v>0.0</v>
      </c>
      <c r="T885">
        <f>IF($L885&lt;&gt;"",IF($L885&gt;=2016,1,0),"")</f>
        <v>0.0</v>
      </c>
      <c r="U885">
        <f>IF(ISNUMBER($BX885),IF($BX885&gt;=2016,1,0),"")</f>
        <v>1.0</v>
      </c>
      <c r="V885">
        <f>IF(ISNUMBER($BW885),IF($BW885&gt;=2016,1,0),"")</f>
        <v>0.0</v>
      </c>
      <c r="W885" t="str">
        <f>IF(AND(ISNUMBER($BW885),ISNUMBER($BX885)),IF($BW885&gt;=2016,"post-only",IF($BX885&lt;2016,"pre-only","mixed")),"")</f>
        <v>mixed</v>
      </c>
      <c r="X885">
        <f>IF(AND(ISNUMBER($BW885),ISNUMBER($BX885)),MIN(1,MAX(0,($BX885-2017+1)/($BX885-$BW885+1))),"")</f>
        <v>0.1538461538461539</v>
      </c>
      <c r="Y885">
        <f>IF(AND(ISNUMBER($BW885),ISNUMBER($BX885)),MIN(1,MAX(0,($BX885-2018+1)/($BX885-$BW885+1))),"")</f>
        <v>0.07692307692307693</v>
      </c>
      <c r="Z885">
        <f>IF(AND(ISNUMBER($BW885),ISNUMBER($BX885)),MIN(1,MAX(0,($BX885-2019+1)/($BX885-$BW885+1))),"")</f>
        <v>0.0</v>
      </c>
      <c r="AA885">
        <f>IF(ISNUMBER($BX885),IF($BX885&gt;=2017,1,0),"")</f>
        <v>1.0</v>
      </c>
      <c r="AB885">
        <f>IF(ISNUMBER($BX885),IF($BX885&gt;=2018,1,0),"")</f>
        <v>1.0</v>
      </c>
      <c r="AC885">
        <f>IF(ISNUMBER($BX885),IF($BX885&gt;=2019,1,0),"")</f>
        <v>0.0</v>
      </c>
      <c r="AD885">
        <f>IF($L885&lt;&gt;"",IF($L885&gt;2013,1,0),"")</f>
        <v>0.0</v>
      </c>
      <c r="AE885">
        <f>IF($L885&lt;&gt;"",1+IF($L885&gt;2011,1,0)+IF($L885&gt;2014,1,0),"")</f>
        <v>2.0</v>
      </c>
      <c r="AF885" t="inlineStr">
        <is>
          <t>loan (interest rate)</t>
        </is>
      </c>
      <c r="AG885" t="inlineStr">
        <is>
          <t>performance</t>
        </is>
      </c>
      <c r="AH885" t="inlineStr">
        <is>
          <t>non-sensitive</t>
        </is>
      </c>
      <c r="AI885" t="inlineStr">
        <is>
          <t>99_NCE</t>
        </is>
      </c>
      <c r="AJ885" t="inlineStr">
        <is>
          <t>99_NCE</t>
        </is>
      </c>
      <c r="AK885" t="str">
        <f>IF(AND($CF885&lt;&gt;"",IFERROR(INDEX(subsample_country_map!$B:$B,MATCH($CF885,subsample_country_map!$A:$A,0)),"")&lt;&gt;""),INDEX(subsample_country_map!$B:$B,MATCH($CF885,subsample_country_map!$A:$A,0)),INDEX(lookup!$AA:$AA,MATCH($A885,lookup!$A:$A,0)))</f>
        <v>99_NCE</v>
      </c>
      <c r="AL885" t="str">
        <f>IF(AND($CF885&lt;&gt;"",IFERROR(INDEX(subsample_country_map!$C:$C,MATCH($CF885,subsample_country_map!$A:$A,0)),"")&lt;&gt;""),INDEX(subsample_country_map!$C:$C,MATCH($CF885,subsample_country_map!$A:$A,0)),INDEX(lookup!$AB:$AB,MATCH($A885,lookup!$A:$A,0)))</f>
        <v>99_NCE</v>
      </c>
      <c r="AM885" t="str">
        <f>IF(AND($CF885&lt;&gt;"",IFERROR(INDEX(subsample_country_map!$D:$D,MATCH($CF885,subsample_country_map!$A:$A,0)),"")&lt;&gt;""),INDEX(subsample_country_map!$D:$D,MATCH($CF885,subsample_country_map!$A:$A,0)),INDEX(lookup!$AC:$AC,MATCH($A885,lookup!$A:$A,0)))</f>
        <v>99_NCE</v>
      </c>
      <c r="AN885" t="str">
        <f>IF(AND($CF885&lt;&gt;"",IFERROR(INDEX(subsample_country_map!$E:$E,MATCH($CF885,subsample_country_map!$A:$A,0)),"")&lt;&gt;""),INDEX(subsample_country_map!$E:$E,MATCH($CF885,subsample_country_map!$A:$A,0)),INDEX(lookup!$AD:$AD,MATCH($A885,lookup!$A:$A,0)))</f>
        <v>99_NCE</v>
      </c>
      <c r="AO885" t="str">
        <f>INDEX(lookup!$Y:$Y,MATCH($A885,lookup!$A:$A,0))</f>
        <v>0_published</v>
      </c>
      <c r="AP885" t="str">
        <f>INDEX(lookup!$Z:$Z,MATCH($A885,lookup!$A:$A,0))</f>
        <v>1_VHB high</v>
      </c>
      <c r="AQ885" t="str">
        <f>INDEX(lookup!$W:$W,MATCH($A885,lookup!$A:$A,0))</f>
        <v>1_fin/acc/econ</v>
      </c>
      <c r="AS885" t="inlineStr">
        <is>
          <t>staging</t>
        </is>
      </c>
      <c r="AT885" t="inlineStr">
        <is>
          <t>bad-CER</t>
        </is>
      </c>
      <c r="AU885" t="inlineStr">
        <is>
          <t>cost</t>
        </is>
      </c>
      <c r="AV885" t="inlineStr">
        <is>
          <t>-1.367</t>
        </is>
      </c>
      <c r="AY885" t="inlineStr">
        <is>
          <t>0.169</t>
        </is>
      </c>
      <c r="BA885" t="n">
        <v>1098</v>
      </c>
      <c r="BB885" t="inlineStr">
        <is>
          <t>1</t>
        </is>
      </c>
      <c r="BC885" t="inlineStr">
        <is>
          <t>FE</t>
        </is>
      </c>
      <c r="BD885" t="inlineStr">
        <is>
          <t>two-way: borrowing firm and bank syndicate</t>
        </is>
      </c>
      <c r="BE885" t="inlineStr">
        <is>
          <t>none</t>
        </is>
      </c>
      <c r="BI885" t="inlineStr">
        <is>
          <t>Table 3</t>
        </is>
      </c>
      <c r="BJ885" t="inlineStr">
        <is>
          <t>column (4)</t>
        </is>
      </c>
      <c r="BK885" t="inlineStr">
        <is>
          <t>11</t>
        </is>
      </c>
      <c r="BL885" t="inlineStr">
        <is>
          <t>Carbon Intensity -1.367 (0.169)</t>
        </is>
      </c>
      <c r="BM885" t="inlineStr">
        <is>
          <t>Carbon Intensity</t>
        </is>
      </c>
      <c r="BN885" t="inlineStr">
        <is>
          <t>loan margin in basis points</t>
        </is>
      </c>
      <c r="BO885" t="inlineStr">
        <is>
          <t>update</t>
        </is>
      </c>
      <c r="BP885" t="inlineStr">
        <is>
          <t>Ehlers et al (2021)</t>
        </is>
      </c>
      <c r="BQ885" t="inlineStr">
        <is>
          <t>computed</t>
        </is>
      </c>
      <c r="BT885" t="n">
        <v>0</v>
      </c>
      <c r="BU885" t="inlineStr">
        <is>
          <t>staging_Ehlers_et_al_2021.csv</t>
        </is>
      </c>
      <c r="BW885" t="n">
        <v>2006</v>
      </c>
      <c r="BX885" t="n">
        <v>2018</v>
      </c>
      <c r="BY885" t="inlineStr">
        <is>
          <t>multi: 31 countries</t>
        </is>
      </c>
      <c r="BZ885" t="n">
        <v>2012</v>
      </c>
      <c r="CA885" t="n">
        <v>0.2307692307692308</v>
      </c>
      <c r="CB885" t="n">
        <v>0</v>
      </c>
      <c r="CC885" t="n">
        <v>1</v>
      </c>
      <c r="CD885" t="n">
        <v>0.04152376381910952</v>
      </c>
      <c r="CE885" t="n">
        <v>1</v>
      </c>
    </row>
    <row r="886">
      <c r="A886" t="inlineStr">
        <is>
          <t>Ehlers et al (2021)</t>
        </is>
      </c>
      <c r="B886" t="n">
        <v>2191</v>
      </c>
      <c r="C886" t="n">
        <v>0.043010780864249</v>
      </c>
      <c r="D886" t="n">
        <v>1098</v>
      </c>
      <c r="E886">
        <f>IF(ISNUMBER($BA886),$BA886,IF(AND(ISNUMBER($D886),ISNUMBER($BW886),ISNUMBER($BX886)),$D886*($BX886-$BW886+1),""))</f>
        <v>1098.0</v>
      </c>
      <c r="H886" t="inlineStr">
        <is>
          <t>partial</t>
        </is>
      </c>
      <c r="I886" t="inlineStr">
        <is>
          <t>p-Value available</t>
        </is>
      </c>
      <c r="J886">
        <f>IF($BW886&lt;&gt;"",$BW886,"")</f>
        <v>2006.0</v>
      </c>
      <c r="K886">
        <f>IF($BX886&lt;&gt;"",$BX886,"")</f>
        <v>2018.0</v>
      </c>
      <c r="L886">
        <f>IF(AND(ISNUMBER($BW886),ISNUMBER($BX886)),($BW886+$BX886)/2,"")</f>
        <v>2012.0</v>
      </c>
      <c r="M886">
        <f>IF($L886&lt;&gt;"",$L886,"")</f>
        <v>2012.0</v>
      </c>
      <c r="N886">
        <f>IF(AND(ISNUMBER($BW886),ISNUMBER($BX886)),MIN(1,MAX(0,($BX886-2016+1)/($BX886-$BW886+1))),"")</f>
        <v>0.2307692307692308</v>
      </c>
      <c r="O886">
        <f>IF(AND(ISNUMBER($BW886),ISNUMBER($BX886)),MIN(1,MAX(0,($BX886-2017+1)/($BX886-$BW886+1))),"")</f>
        <v>0.1538461538461539</v>
      </c>
      <c r="P886">
        <f>IF(AND(ISNUMBER($BW886),ISNUMBER($BX886)),MIN(1,MAX(0,($BX886-2018+1)/($BX886-$BW886+1))),"")</f>
        <v>0.07692307692307693</v>
      </c>
      <c r="Q886">
        <f>IF(AND(ISNUMBER($BW886),ISNUMBER($BX886)),MIN(1,MAX(0,($BX886-2019+1)/($BX886-$BW886+1))),"")</f>
        <v>0.0</v>
      </c>
      <c r="R886">
        <f>IF(AND(ISNUMBER($BW886),ISNUMBER($BX886)),MIN(1,MAX(0,($BX886-2016+1)/($BX886-$BW886+1))),"")</f>
        <v>0.2307692307692308</v>
      </c>
      <c r="S886">
        <f>IF($L886&lt;&gt;"",IF($L886&gt;=2015.5,1,0),"")</f>
        <v>0.0</v>
      </c>
      <c r="T886">
        <f>IF($L886&lt;&gt;"",IF($L886&gt;=2016,1,0),"")</f>
        <v>0.0</v>
      </c>
      <c r="U886">
        <f>IF(ISNUMBER($BX886),IF($BX886&gt;=2016,1,0),"")</f>
        <v>1.0</v>
      </c>
      <c r="V886">
        <f>IF(ISNUMBER($BW886),IF($BW886&gt;=2016,1,0),"")</f>
        <v>0.0</v>
      </c>
      <c r="W886" t="str">
        <f>IF(AND(ISNUMBER($BW886),ISNUMBER($BX886)),IF($BW886&gt;=2016,"post-only",IF($BX886&lt;2016,"pre-only","mixed")),"")</f>
        <v>mixed</v>
      </c>
      <c r="X886">
        <f>IF(AND(ISNUMBER($BW886),ISNUMBER($BX886)),MIN(1,MAX(0,($BX886-2017+1)/($BX886-$BW886+1))),"")</f>
        <v>0.1538461538461539</v>
      </c>
      <c r="Y886">
        <f>IF(AND(ISNUMBER($BW886),ISNUMBER($BX886)),MIN(1,MAX(0,($BX886-2018+1)/($BX886-$BW886+1))),"")</f>
        <v>0.07692307692307693</v>
      </c>
      <c r="Z886">
        <f>IF(AND(ISNUMBER($BW886),ISNUMBER($BX886)),MIN(1,MAX(0,($BX886-2019+1)/($BX886-$BW886+1))),"")</f>
        <v>0.0</v>
      </c>
      <c r="AA886">
        <f>IF(ISNUMBER($BX886),IF($BX886&gt;=2017,1,0),"")</f>
        <v>1.0</v>
      </c>
      <c r="AB886">
        <f>IF(ISNUMBER($BX886),IF($BX886&gt;=2018,1,0),"")</f>
        <v>1.0</v>
      </c>
      <c r="AC886">
        <f>IF(ISNUMBER($BX886),IF($BX886&gt;=2019,1,0),"")</f>
        <v>0.0</v>
      </c>
      <c r="AD886">
        <f>IF($L886&lt;&gt;"",IF($L886&gt;2013,1,0),"")</f>
        <v>0.0</v>
      </c>
      <c r="AE886">
        <f>IF($L886&lt;&gt;"",1+IF($L886&gt;2011,1,0)+IF($L886&gt;2014,1,0),"")</f>
        <v>2.0</v>
      </c>
      <c r="AF886" t="inlineStr">
        <is>
          <t>loan (interest rate)</t>
        </is>
      </c>
      <c r="AG886" t="inlineStr">
        <is>
          <t>performance</t>
        </is>
      </c>
      <c r="AH886" t="inlineStr">
        <is>
          <t>non-sensitive</t>
        </is>
      </c>
      <c r="AI886" t="inlineStr">
        <is>
          <t>99_NCE</t>
        </is>
      </c>
      <c r="AJ886" t="inlineStr">
        <is>
          <t>99_NCE</t>
        </is>
      </c>
      <c r="AK886" t="str">
        <f>IF(AND($CF886&lt;&gt;"",IFERROR(INDEX(subsample_country_map!$B:$B,MATCH($CF886,subsample_country_map!$A:$A,0)),"")&lt;&gt;""),INDEX(subsample_country_map!$B:$B,MATCH($CF886,subsample_country_map!$A:$A,0)),INDEX(lookup!$AA:$AA,MATCH($A886,lookup!$A:$A,0)))</f>
        <v>99_NCE</v>
      </c>
      <c r="AL886" t="str">
        <f>IF(AND($CF886&lt;&gt;"",IFERROR(INDEX(subsample_country_map!$C:$C,MATCH($CF886,subsample_country_map!$A:$A,0)),"")&lt;&gt;""),INDEX(subsample_country_map!$C:$C,MATCH($CF886,subsample_country_map!$A:$A,0)),INDEX(lookup!$AB:$AB,MATCH($A886,lookup!$A:$A,0)))</f>
        <v>99_NCE</v>
      </c>
      <c r="AM886" t="str">
        <f>IF(AND($CF886&lt;&gt;"",IFERROR(INDEX(subsample_country_map!$D:$D,MATCH($CF886,subsample_country_map!$A:$A,0)),"")&lt;&gt;""),INDEX(subsample_country_map!$D:$D,MATCH($CF886,subsample_country_map!$A:$A,0)),INDEX(lookup!$AC:$AC,MATCH($A886,lookup!$A:$A,0)))</f>
        <v>99_NCE</v>
      </c>
      <c r="AN886" t="str">
        <f>IF(AND($CF886&lt;&gt;"",IFERROR(INDEX(subsample_country_map!$E:$E,MATCH($CF886,subsample_country_map!$A:$A,0)),"")&lt;&gt;""),INDEX(subsample_country_map!$E:$E,MATCH($CF886,subsample_country_map!$A:$A,0)),INDEX(lookup!$AD:$AD,MATCH($A886,lookup!$A:$A,0)))</f>
        <v>99_NCE</v>
      </c>
      <c r="AO886" t="str">
        <f>INDEX(lookup!$Y:$Y,MATCH($A886,lookup!$A:$A,0))</f>
        <v>0_published</v>
      </c>
      <c r="AP886" t="str">
        <f>INDEX(lookup!$Z:$Z,MATCH($A886,lookup!$A:$A,0))</f>
        <v>1_VHB high</v>
      </c>
      <c r="AQ886" t="str">
        <f>INDEX(lookup!$W:$W,MATCH($A886,lookup!$A:$A,0))</f>
        <v>1_fin/acc/econ</v>
      </c>
      <c r="AS886" t="inlineStr">
        <is>
          <t>staging</t>
        </is>
      </c>
      <c r="AT886" t="inlineStr">
        <is>
          <t>bad-CER</t>
        </is>
      </c>
      <c r="AU886" t="inlineStr">
        <is>
          <t>cost</t>
        </is>
      </c>
      <c r="AV886" t="inlineStr">
        <is>
          <t>-1.969</t>
        </is>
      </c>
      <c r="AY886" t="inlineStr">
        <is>
          <t>0.154</t>
        </is>
      </c>
      <c r="BA886" t="n">
        <v>1098</v>
      </c>
      <c r="BB886" t="inlineStr">
        <is>
          <t>1</t>
        </is>
      </c>
      <c r="BC886" t="inlineStr">
        <is>
          <t>FE</t>
        </is>
      </c>
      <c r="BD886" t="inlineStr">
        <is>
          <t>two-way: borrowing firm and bank syndicate</t>
        </is>
      </c>
      <c r="BE886" t="inlineStr">
        <is>
          <t>none</t>
        </is>
      </c>
      <c r="BI886" t="inlineStr">
        <is>
          <t>Table 3</t>
        </is>
      </c>
      <c r="BJ886" t="inlineStr">
        <is>
          <t>column (5)</t>
        </is>
      </c>
      <c r="BK886" t="inlineStr">
        <is>
          <t>11</t>
        </is>
      </c>
      <c r="BL886" t="inlineStr">
        <is>
          <t>Carbon Intensity -1.969 (0.154)</t>
        </is>
      </c>
      <c r="BM886" t="inlineStr">
        <is>
          <t>Carbon Intensity</t>
        </is>
      </c>
      <c r="BN886" t="inlineStr">
        <is>
          <t>loan margin in basis points</t>
        </is>
      </c>
      <c r="BO886" t="inlineStr">
        <is>
          <t>update</t>
        </is>
      </c>
      <c r="BP886" t="inlineStr">
        <is>
          <t>Ehlers et al (2021)</t>
        </is>
      </c>
      <c r="BQ886" t="inlineStr">
        <is>
          <t>computed</t>
        </is>
      </c>
      <c r="BT886" t="n">
        <v>0</v>
      </c>
      <c r="BU886" t="inlineStr">
        <is>
          <t>staging_Ehlers_et_al_2021.csv</t>
        </is>
      </c>
      <c r="BW886" t="n">
        <v>2006</v>
      </c>
      <c r="BX886" t="n">
        <v>2018</v>
      </c>
      <c r="BY886" t="inlineStr">
        <is>
          <t>multi: 31 countries</t>
        </is>
      </c>
      <c r="BZ886" t="n">
        <v>2012</v>
      </c>
      <c r="CA886" t="n">
        <v>0.2307692307692308</v>
      </c>
      <c r="CB886" t="n">
        <v>0</v>
      </c>
      <c r="CC886" t="n">
        <v>1</v>
      </c>
      <c r="CD886" t="n">
        <v>0.04303733261391872</v>
      </c>
      <c r="CE886" t="n">
        <v>1</v>
      </c>
    </row>
    <row r="887">
      <c r="A887" t="inlineStr">
        <is>
          <t>Ehlers et al (2021)</t>
        </is>
      </c>
      <c r="B887" t="n">
        <v>2192</v>
      </c>
      <c r="C887" t="n">
        <v>0.06796497878372482</v>
      </c>
      <c r="D887" t="n">
        <v>845</v>
      </c>
      <c r="E887">
        <f>IF(ISNUMBER($BA887),$BA887,IF(AND(ISNUMBER($D887),ISNUMBER($BW887),ISNUMBER($BX887)),$D887*($BX887-$BW887+1),""))</f>
        <v>845.0</v>
      </c>
      <c r="H887" t="inlineStr">
        <is>
          <t>partial</t>
        </is>
      </c>
      <c r="I887" t="inlineStr">
        <is>
          <t>p-Value available</t>
        </is>
      </c>
      <c r="J887">
        <f>IF($BW887&lt;&gt;"",$BW887,"")</f>
        <v>2006.0</v>
      </c>
      <c r="K887">
        <f>IF($BX887&lt;&gt;"",$BX887,"")</f>
        <v>2018.0</v>
      </c>
      <c r="L887">
        <f>IF(AND(ISNUMBER($BW887),ISNUMBER($BX887)),($BW887+$BX887)/2,"")</f>
        <v>2012.0</v>
      </c>
      <c r="M887">
        <f>IF($L887&lt;&gt;"",$L887,"")</f>
        <v>2012.0</v>
      </c>
      <c r="N887">
        <f>IF(AND(ISNUMBER($BW887),ISNUMBER($BX887)),MIN(1,MAX(0,($BX887-2016+1)/($BX887-$BW887+1))),"")</f>
        <v>0.2307692307692308</v>
      </c>
      <c r="O887">
        <f>IF(AND(ISNUMBER($BW887),ISNUMBER($BX887)),MIN(1,MAX(0,($BX887-2017+1)/($BX887-$BW887+1))),"")</f>
        <v>0.1538461538461539</v>
      </c>
      <c r="P887">
        <f>IF(AND(ISNUMBER($BW887),ISNUMBER($BX887)),MIN(1,MAX(0,($BX887-2018+1)/($BX887-$BW887+1))),"")</f>
        <v>0.07692307692307693</v>
      </c>
      <c r="Q887">
        <f>IF(AND(ISNUMBER($BW887),ISNUMBER($BX887)),MIN(1,MAX(0,($BX887-2019+1)/($BX887-$BW887+1))),"")</f>
        <v>0.0</v>
      </c>
      <c r="R887">
        <f>IF(AND(ISNUMBER($BW887),ISNUMBER($BX887)),MIN(1,MAX(0,($BX887-2016+1)/($BX887-$BW887+1))),"")</f>
        <v>0.2307692307692308</v>
      </c>
      <c r="S887">
        <f>IF($L887&lt;&gt;"",IF($L887&gt;=2015.5,1,0),"")</f>
        <v>0.0</v>
      </c>
      <c r="T887">
        <f>IF($L887&lt;&gt;"",IF($L887&gt;=2016,1,0),"")</f>
        <v>0.0</v>
      </c>
      <c r="U887">
        <f>IF(ISNUMBER($BX887),IF($BX887&gt;=2016,1,0),"")</f>
        <v>1.0</v>
      </c>
      <c r="V887">
        <f>IF(ISNUMBER($BW887),IF($BW887&gt;=2016,1,0),"")</f>
        <v>0.0</v>
      </c>
      <c r="W887" t="str">
        <f>IF(AND(ISNUMBER($BW887),ISNUMBER($BX887)),IF($BW887&gt;=2016,"post-only",IF($BX887&lt;2016,"pre-only","mixed")),"")</f>
        <v>mixed</v>
      </c>
      <c r="X887">
        <f>IF(AND(ISNUMBER($BW887),ISNUMBER($BX887)),MIN(1,MAX(0,($BX887-2017+1)/($BX887-$BW887+1))),"")</f>
        <v>0.1538461538461539</v>
      </c>
      <c r="Y887">
        <f>IF(AND(ISNUMBER($BW887),ISNUMBER($BX887)),MIN(1,MAX(0,($BX887-2018+1)/($BX887-$BW887+1))),"")</f>
        <v>0.07692307692307693</v>
      </c>
      <c r="Z887">
        <f>IF(AND(ISNUMBER($BW887),ISNUMBER($BX887)),MIN(1,MAX(0,($BX887-2019+1)/($BX887-$BW887+1))),"")</f>
        <v>0.0</v>
      </c>
      <c r="AA887">
        <f>IF(ISNUMBER($BX887),IF($BX887&gt;=2017,1,0),"")</f>
        <v>1.0</v>
      </c>
      <c r="AB887">
        <f>IF(ISNUMBER($BX887),IF($BX887&gt;=2018,1,0),"")</f>
        <v>1.0</v>
      </c>
      <c r="AC887">
        <f>IF(ISNUMBER($BX887),IF($BX887&gt;=2019,1,0),"")</f>
        <v>0.0</v>
      </c>
      <c r="AD887">
        <f>IF($L887&lt;&gt;"",IF($L887&gt;2013,1,0),"")</f>
        <v>0.0</v>
      </c>
      <c r="AE887">
        <f>IF($L887&lt;&gt;"",1+IF($L887&gt;2011,1,0)+IF($L887&gt;2014,1,0),"")</f>
        <v>2.0</v>
      </c>
      <c r="AF887" t="inlineStr">
        <is>
          <t>loan (interest rate)</t>
        </is>
      </c>
      <c r="AG887" t="inlineStr">
        <is>
          <t>performance</t>
        </is>
      </c>
      <c r="AH887" t="inlineStr">
        <is>
          <t>non-sensitive</t>
        </is>
      </c>
      <c r="AI887" t="inlineStr">
        <is>
          <t>99_NCE</t>
        </is>
      </c>
      <c r="AJ887" t="inlineStr">
        <is>
          <t>99_NCE</t>
        </is>
      </c>
      <c r="AK887" t="str">
        <f>IF(AND($CF887&lt;&gt;"",IFERROR(INDEX(subsample_country_map!$B:$B,MATCH($CF887,subsample_country_map!$A:$A,0)),"")&lt;&gt;""),INDEX(subsample_country_map!$B:$B,MATCH($CF887,subsample_country_map!$A:$A,0)),INDEX(lookup!$AA:$AA,MATCH($A887,lookup!$A:$A,0)))</f>
        <v>99_NCE</v>
      </c>
      <c r="AL887" t="str">
        <f>IF(AND($CF887&lt;&gt;"",IFERROR(INDEX(subsample_country_map!$C:$C,MATCH($CF887,subsample_country_map!$A:$A,0)),"")&lt;&gt;""),INDEX(subsample_country_map!$C:$C,MATCH($CF887,subsample_country_map!$A:$A,0)),INDEX(lookup!$AB:$AB,MATCH($A887,lookup!$A:$A,0)))</f>
        <v>99_NCE</v>
      </c>
      <c r="AM887" t="str">
        <f>IF(AND($CF887&lt;&gt;"",IFERROR(INDEX(subsample_country_map!$D:$D,MATCH($CF887,subsample_country_map!$A:$A,0)),"")&lt;&gt;""),INDEX(subsample_country_map!$D:$D,MATCH($CF887,subsample_country_map!$A:$A,0)),INDEX(lookup!$AC:$AC,MATCH($A887,lookup!$A:$A,0)))</f>
        <v>99_NCE</v>
      </c>
      <c r="AN887" t="str">
        <f>IF(AND($CF887&lt;&gt;"",IFERROR(INDEX(subsample_country_map!$E:$E,MATCH($CF887,subsample_country_map!$A:$A,0)),"")&lt;&gt;""),INDEX(subsample_country_map!$E:$E,MATCH($CF887,subsample_country_map!$A:$A,0)),INDEX(lookup!$AD:$AD,MATCH($A887,lookup!$A:$A,0)))</f>
        <v>99_NCE</v>
      </c>
      <c r="AO887" t="str">
        <f>INDEX(lookup!$Y:$Y,MATCH($A887,lookup!$A:$A,0))</f>
        <v>0_published</v>
      </c>
      <c r="AP887" t="str">
        <f>INDEX(lookup!$Z:$Z,MATCH($A887,lookup!$A:$A,0))</f>
        <v>1_VHB high</v>
      </c>
      <c r="AQ887" t="str">
        <f>INDEX(lookup!$W:$W,MATCH($A887,lookup!$A:$A,0))</f>
        <v>1_fin/acc/econ</v>
      </c>
      <c r="AS887" t="inlineStr">
        <is>
          <t>staging</t>
        </is>
      </c>
      <c r="AT887" t="inlineStr">
        <is>
          <t>bad-CER</t>
        </is>
      </c>
      <c r="AU887" t="inlineStr">
        <is>
          <t>cost</t>
        </is>
      </c>
      <c r="AV887" t="inlineStr">
        <is>
          <t>-7.166</t>
        </is>
      </c>
      <c r="AY887" t="inlineStr">
        <is>
          <t>0.048</t>
        </is>
      </c>
      <c r="BA887" t="n">
        <v>845</v>
      </c>
      <c r="BB887" t="inlineStr">
        <is>
          <t>1</t>
        </is>
      </c>
      <c r="BC887" t="inlineStr">
        <is>
          <t>FE</t>
        </is>
      </c>
      <c r="BD887" t="inlineStr">
        <is>
          <t>two-way: borrowing firm and bank syndicate</t>
        </is>
      </c>
      <c r="BE887" t="inlineStr">
        <is>
          <t>none</t>
        </is>
      </c>
      <c r="BI887" t="inlineStr">
        <is>
          <t>Table 3</t>
        </is>
      </c>
      <c r="BJ887" t="inlineStr">
        <is>
          <t>column (6)</t>
        </is>
      </c>
      <c r="BK887" t="inlineStr">
        <is>
          <t>11</t>
        </is>
      </c>
      <c r="BL887" t="inlineStr">
        <is>
          <t>Carbon Intensity -7.166** (0.048)</t>
        </is>
      </c>
      <c r="BM887" t="inlineStr">
        <is>
          <t>Carbon Intensity</t>
        </is>
      </c>
      <c r="BN887" t="inlineStr">
        <is>
          <t>loan margin in basis points</t>
        </is>
      </c>
      <c r="BO887" t="inlineStr">
        <is>
          <t>update</t>
        </is>
      </c>
      <c r="BP887" t="inlineStr">
        <is>
          <t>Ehlers et al (2021)</t>
        </is>
      </c>
      <c r="BQ887" t="inlineStr">
        <is>
          <t>computed</t>
        </is>
      </c>
      <c r="BT887" t="n">
        <v>0</v>
      </c>
      <c r="BU887" t="inlineStr">
        <is>
          <t>staging_Ehlers_et_al_2021.csv</t>
        </is>
      </c>
      <c r="BW887" t="n">
        <v>2006</v>
      </c>
      <c r="BX887" t="n">
        <v>2018</v>
      </c>
      <c r="BY887" t="inlineStr">
        <is>
          <t>multi: 31 countries</t>
        </is>
      </c>
      <c r="BZ887" t="n">
        <v>2012</v>
      </c>
      <c r="CA887" t="n">
        <v>0.2307692307692308</v>
      </c>
      <c r="CB887" t="n">
        <v>0</v>
      </c>
      <c r="CC887" t="n">
        <v>1</v>
      </c>
      <c r="CD887" t="n">
        <v>0.06806991859477789</v>
      </c>
      <c r="CE887" t="n">
        <v>1</v>
      </c>
    </row>
    <row r="888">
      <c r="A888" t="inlineStr">
        <is>
          <t>Ehlers et al (2021)</t>
        </is>
      </c>
      <c r="B888" t="n">
        <v>2193</v>
      </c>
      <c r="C888" t="n">
        <v>0.02713596504898151</v>
      </c>
      <c r="D888" t="n">
        <v>1038</v>
      </c>
      <c r="E888">
        <f>IF(ISNUMBER($BA888),$BA888,IF(AND(ISNUMBER($D888),ISNUMBER($BW888),ISNUMBER($BX888)),$D888*($BX888-$BW888+1),""))</f>
        <v>1038.0</v>
      </c>
      <c r="H888" t="inlineStr">
        <is>
          <t>partial</t>
        </is>
      </c>
      <c r="I888" t="inlineStr">
        <is>
          <t>p-Value available</t>
        </is>
      </c>
      <c r="J888">
        <f>IF($BW888&lt;&gt;"",$BW888,"")</f>
        <v>2006.0</v>
      </c>
      <c r="K888">
        <f>IF($BX888&lt;&gt;"",$BX888,"")</f>
        <v>2018.0</v>
      </c>
      <c r="L888">
        <f>IF(AND(ISNUMBER($BW888),ISNUMBER($BX888)),($BW888+$BX888)/2,"")</f>
        <v>2012.0</v>
      </c>
      <c r="M888">
        <f>IF($L888&lt;&gt;"",$L888,"")</f>
        <v>2012.0</v>
      </c>
      <c r="N888">
        <f>IF(AND(ISNUMBER($BW888),ISNUMBER($BX888)),MIN(1,MAX(0,($BX888-2016+1)/($BX888-$BW888+1))),"")</f>
        <v>0.2307692307692308</v>
      </c>
      <c r="O888">
        <f>IF(AND(ISNUMBER($BW888),ISNUMBER($BX888)),MIN(1,MAX(0,($BX888-2017+1)/($BX888-$BW888+1))),"")</f>
        <v>0.1538461538461539</v>
      </c>
      <c r="P888">
        <f>IF(AND(ISNUMBER($BW888),ISNUMBER($BX888)),MIN(1,MAX(0,($BX888-2018+1)/($BX888-$BW888+1))),"")</f>
        <v>0.07692307692307693</v>
      </c>
      <c r="Q888">
        <f>IF(AND(ISNUMBER($BW888),ISNUMBER($BX888)),MIN(1,MAX(0,($BX888-2019+1)/($BX888-$BW888+1))),"")</f>
        <v>0.0</v>
      </c>
      <c r="R888">
        <f>IF(AND(ISNUMBER($BW888),ISNUMBER($BX888)),MIN(1,MAX(0,($BX888-2016+1)/($BX888-$BW888+1))),"")</f>
        <v>0.2307692307692308</v>
      </c>
      <c r="S888">
        <f>IF($L888&lt;&gt;"",IF($L888&gt;=2015.5,1,0),"")</f>
        <v>0.0</v>
      </c>
      <c r="T888">
        <f>IF($L888&lt;&gt;"",IF($L888&gt;=2016,1,0),"")</f>
        <v>0.0</v>
      </c>
      <c r="U888">
        <f>IF(ISNUMBER($BX888),IF($BX888&gt;=2016,1,0),"")</f>
        <v>1.0</v>
      </c>
      <c r="V888">
        <f>IF(ISNUMBER($BW888),IF($BW888&gt;=2016,1,0),"")</f>
        <v>0.0</v>
      </c>
      <c r="W888" t="str">
        <f>IF(AND(ISNUMBER($BW888),ISNUMBER($BX888)),IF($BW888&gt;=2016,"post-only",IF($BX888&lt;2016,"pre-only","mixed")),"")</f>
        <v>mixed</v>
      </c>
      <c r="X888">
        <f>IF(AND(ISNUMBER($BW888),ISNUMBER($BX888)),MIN(1,MAX(0,($BX888-2017+1)/($BX888-$BW888+1))),"")</f>
        <v>0.1538461538461539</v>
      </c>
      <c r="Y888">
        <f>IF(AND(ISNUMBER($BW888),ISNUMBER($BX888)),MIN(1,MAX(0,($BX888-2018+1)/($BX888-$BW888+1))),"")</f>
        <v>0.07692307692307693</v>
      </c>
      <c r="Z888">
        <f>IF(AND(ISNUMBER($BW888),ISNUMBER($BX888)),MIN(1,MAX(0,($BX888-2019+1)/($BX888-$BW888+1))),"")</f>
        <v>0.0</v>
      </c>
      <c r="AA888">
        <f>IF(ISNUMBER($BX888),IF($BX888&gt;=2017,1,0),"")</f>
        <v>1.0</v>
      </c>
      <c r="AB888">
        <f>IF(ISNUMBER($BX888),IF($BX888&gt;=2018,1,0),"")</f>
        <v>1.0</v>
      </c>
      <c r="AC888">
        <f>IF(ISNUMBER($BX888),IF($BX888&gt;=2019,1,0),"")</f>
        <v>0.0</v>
      </c>
      <c r="AD888">
        <f>IF($L888&lt;&gt;"",IF($L888&gt;2013,1,0),"")</f>
        <v>0.0</v>
      </c>
      <c r="AE888">
        <f>IF($L888&lt;&gt;"",1+IF($L888&gt;2011,1,0)+IF($L888&gt;2014,1,0),"")</f>
        <v>2.0</v>
      </c>
      <c r="AF888" t="inlineStr">
        <is>
          <t>loan (interest rate)</t>
        </is>
      </c>
      <c r="AG888" t="inlineStr">
        <is>
          <t>performance</t>
        </is>
      </c>
      <c r="AH888" t="inlineStr">
        <is>
          <t>non-sensitive</t>
        </is>
      </c>
      <c r="AI888" t="inlineStr">
        <is>
          <t>99_NCE</t>
        </is>
      </c>
      <c r="AJ888" t="inlineStr">
        <is>
          <t>99_NCE</t>
        </is>
      </c>
      <c r="AK888" t="str">
        <f>IF(AND($CF888&lt;&gt;"",IFERROR(INDEX(subsample_country_map!$B:$B,MATCH($CF888,subsample_country_map!$A:$A,0)),"")&lt;&gt;""),INDEX(subsample_country_map!$B:$B,MATCH($CF888,subsample_country_map!$A:$A,0)),INDEX(lookup!$AA:$AA,MATCH($A888,lookup!$A:$A,0)))</f>
        <v>99_NCE</v>
      </c>
      <c r="AL888" t="str">
        <f>IF(AND($CF888&lt;&gt;"",IFERROR(INDEX(subsample_country_map!$C:$C,MATCH($CF888,subsample_country_map!$A:$A,0)),"")&lt;&gt;""),INDEX(subsample_country_map!$C:$C,MATCH($CF888,subsample_country_map!$A:$A,0)),INDEX(lookup!$AB:$AB,MATCH($A888,lookup!$A:$A,0)))</f>
        <v>99_NCE</v>
      </c>
      <c r="AM888" t="str">
        <f>IF(AND($CF888&lt;&gt;"",IFERROR(INDEX(subsample_country_map!$D:$D,MATCH($CF888,subsample_country_map!$A:$A,0)),"")&lt;&gt;""),INDEX(subsample_country_map!$D:$D,MATCH($CF888,subsample_country_map!$A:$A,0)),INDEX(lookup!$AC:$AC,MATCH($A888,lookup!$A:$A,0)))</f>
        <v>99_NCE</v>
      </c>
      <c r="AN888" t="str">
        <f>IF(AND($CF888&lt;&gt;"",IFERROR(INDEX(subsample_country_map!$E:$E,MATCH($CF888,subsample_country_map!$A:$A,0)),"")&lt;&gt;""),INDEX(subsample_country_map!$E:$E,MATCH($CF888,subsample_country_map!$A:$A,0)),INDEX(lookup!$AD:$AD,MATCH($A888,lookup!$A:$A,0)))</f>
        <v>99_NCE</v>
      </c>
      <c r="AO888" t="str">
        <f>INDEX(lookup!$Y:$Y,MATCH($A888,lookup!$A:$A,0))</f>
        <v>0_published</v>
      </c>
      <c r="AP888" t="str">
        <f>INDEX(lookup!$Z:$Z,MATCH($A888,lookup!$A:$A,0))</f>
        <v>1_VHB high</v>
      </c>
      <c r="AQ888" t="str">
        <f>INDEX(lookup!$W:$W,MATCH($A888,lookup!$A:$A,0))</f>
        <v>1_fin/acc/econ</v>
      </c>
      <c r="AS888" t="inlineStr">
        <is>
          <t>staging</t>
        </is>
      </c>
      <c r="AT888" t="inlineStr">
        <is>
          <t>bad-CER</t>
        </is>
      </c>
      <c r="AU888" t="inlineStr">
        <is>
          <t>cost</t>
        </is>
      </c>
      <c r="AV888" t="inlineStr">
        <is>
          <t>-1.217</t>
        </is>
      </c>
      <c r="AY888" t="inlineStr">
        <is>
          <t>0.382</t>
        </is>
      </c>
      <c r="BA888" t="n">
        <v>1038</v>
      </c>
      <c r="BB888" t="inlineStr">
        <is>
          <t>1</t>
        </is>
      </c>
      <c r="BC888" t="inlineStr">
        <is>
          <t>FE</t>
        </is>
      </c>
      <c r="BD888" t="inlineStr">
        <is>
          <t>two-way: borrowing firm and bank syndicate</t>
        </is>
      </c>
      <c r="BE888" t="inlineStr">
        <is>
          <t>none</t>
        </is>
      </c>
      <c r="BI888" t="inlineStr">
        <is>
          <t>Table 3</t>
        </is>
      </c>
      <c r="BJ888" t="inlineStr">
        <is>
          <t>column (7)</t>
        </is>
      </c>
      <c r="BK888" t="inlineStr">
        <is>
          <t>11</t>
        </is>
      </c>
      <c r="BL888" t="inlineStr">
        <is>
          <t>Carbon Intensity -1.217 (0.382)</t>
        </is>
      </c>
      <c r="BM888" t="inlineStr">
        <is>
          <t>Carbon Intensity</t>
        </is>
      </c>
      <c r="BN888" t="inlineStr">
        <is>
          <t>loan margin in basis points</t>
        </is>
      </c>
      <c r="BO888" t="inlineStr">
        <is>
          <t>update</t>
        </is>
      </c>
      <c r="BP888" t="inlineStr">
        <is>
          <t>Ehlers et al (2021)</t>
        </is>
      </c>
      <c r="BQ888" t="inlineStr">
        <is>
          <t>computed</t>
        </is>
      </c>
      <c r="BT888" t="n">
        <v>0</v>
      </c>
      <c r="BU888" t="inlineStr">
        <is>
          <t>staging_Ehlers_et_al_2021.csv</t>
        </is>
      </c>
      <c r="BW888" t="n">
        <v>2006</v>
      </c>
      <c r="BX888" t="n">
        <v>2018</v>
      </c>
      <c r="BY888" t="inlineStr">
        <is>
          <t>multi: 31 countries</t>
        </is>
      </c>
      <c r="BZ888" t="n">
        <v>2012</v>
      </c>
      <c r="CA888" t="n">
        <v>0.2307692307692308</v>
      </c>
      <c r="CB888" t="n">
        <v>0</v>
      </c>
      <c r="CC888" t="n">
        <v>1</v>
      </c>
      <c r="CD888" t="n">
        <v>0.02714262861179433</v>
      </c>
      <c r="CE888" t="n">
        <v>1</v>
      </c>
    </row>
    <row r="889">
      <c r="A889" t="inlineStr">
        <is>
          <t>Ehlers et al (2021)</t>
        </is>
      </c>
      <c r="B889" t="n">
        <v>2194</v>
      </c>
      <c r="C889" t="n">
        <v>-0.04229250960082005</v>
      </c>
      <c r="D889" t="n">
        <v>1098</v>
      </c>
      <c r="E889">
        <f>IF(ISNUMBER($BA889),$BA889,IF(AND(ISNUMBER($D889),ISNUMBER($BW889),ISNUMBER($BX889)),$D889*($BX889-$BW889+1),""))</f>
        <v>1098.0</v>
      </c>
      <c r="H889" t="inlineStr">
        <is>
          <t>partial</t>
        </is>
      </c>
      <c r="I889" t="inlineStr">
        <is>
          <t>p-Value available</t>
        </is>
      </c>
      <c r="J889">
        <f>IF($BW889&lt;&gt;"",$BW889,"")</f>
        <v>2006.0</v>
      </c>
      <c r="K889">
        <f>IF($BX889&lt;&gt;"",$BX889,"")</f>
        <v>2018.0</v>
      </c>
      <c r="L889">
        <f>IF(AND(ISNUMBER($BW889),ISNUMBER($BX889)),($BW889+$BX889)/2,"")</f>
        <v>2012.0</v>
      </c>
      <c r="M889">
        <f>IF($L889&lt;&gt;"",$L889,"")</f>
        <v>2012.0</v>
      </c>
      <c r="N889">
        <f>IF(AND(ISNUMBER($BW889),ISNUMBER($BX889)),MIN(1,MAX(0,($BX889-2016+1)/($BX889-$BW889+1))),"")</f>
        <v>0.2307692307692308</v>
      </c>
      <c r="O889">
        <f>IF(AND(ISNUMBER($BW889),ISNUMBER($BX889)),MIN(1,MAX(0,($BX889-2017+1)/($BX889-$BW889+1))),"")</f>
        <v>0.1538461538461539</v>
      </c>
      <c r="P889">
        <f>IF(AND(ISNUMBER($BW889),ISNUMBER($BX889)),MIN(1,MAX(0,($BX889-2018+1)/($BX889-$BW889+1))),"")</f>
        <v>0.07692307692307693</v>
      </c>
      <c r="Q889">
        <f>IF(AND(ISNUMBER($BW889),ISNUMBER($BX889)),MIN(1,MAX(0,($BX889-2019+1)/($BX889-$BW889+1))),"")</f>
        <v>0.0</v>
      </c>
      <c r="R889">
        <f>IF(AND(ISNUMBER($BW889),ISNUMBER($BX889)),MIN(1,MAX(0,($BX889-2016+1)/($BX889-$BW889+1))),"")</f>
        <v>0.2307692307692308</v>
      </c>
      <c r="S889">
        <f>IF($L889&lt;&gt;"",IF($L889&gt;=2015.5,1,0),"")</f>
        <v>0.0</v>
      </c>
      <c r="T889">
        <f>IF($L889&lt;&gt;"",IF($L889&gt;=2016,1,0),"")</f>
        <v>0.0</v>
      </c>
      <c r="U889">
        <f>IF(ISNUMBER($BX889),IF($BX889&gt;=2016,1,0),"")</f>
        <v>1.0</v>
      </c>
      <c r="V889">
        <f>IF(ISNUMBER($BW889),IF($BW889&gt;=2016,1,0),"")</f>
        <v>0.0</v>
      </c>
      <c r="W889" t="str">
        <f>IF(AND(ISNUMBER($BW889),ISNUMBER($BX889)),IF($BW889&gt;=2016,"post-only",IF($BX889&lt;2016,"pre-only","mixed")),"")</f>
        <v>mixed</v>
      </c>
      <c r="X889">
        <f>IF(AND(ISNUMBER($BW889),ISNUMBER($BX889)),MIN(1,MAX(0,($BX889-2017+1)/($BX889-$BW889+1))),"")</f>
        <v>0.1538461538461539</v>
      </c>
      <c r="Y889">
        <f>IF(AND(ISNUMBER($BW889),ISNUMBER($BX889)),MIN(1,MAX(0,($BX889-2018+1)/($BX889-$BW889+1))),"")</f>
        <v>0.07692307692307693</v>
      </c>
      <c r="Z889">
        <f>IF(AND(ISNUMBER($BW889),ISNUMBER($BX889)),MIN(1,MAX(0,($BX889-2019+1)/($BX889-$BW889+1))),"")</f>
        <v>0.0</v>
      </c>
      <c r="AA889">
        <f>IF(ISNUMBER($BX889),IF($BX889&gt;=2017,1,0),"")</f>
        <v>1.0</v>
      </c>
      <c r="AB889">
        <f>IF(ISNUMBER($BX889),IF($BX889&gt;=2018,1,0),"")</f>
        <v>1.0</v>
      </c>
      <c r="AC889">
        <f>IF(ISNUMBER($BX889),IF($BX889&gt;=2019,1,0),"")</f>
        <v>0.0</v>
      </c>
      <c r="AD889">
        <f>IF($L889&lt;&gt;"",IF($L889&gt;2013,1,0),"")</f>
        <v>0.0</v>
      </c>
      <c r="AE889">
        <f>IF($L889&lt;&gt;"",1+IF($L889&gt;2011,1,0)+IF($L889&gt;2014,1,0),"")</f>
        <v>2.0</v>
      </c>
      <c r="AF889" t="inlineStr">
        <is>
          <t>loan (interest rate)</t>
        </is>
      </c>
      <c r="AG889" t="inlineStr">
        <is>
          <t>performance</t>
        </is>
      </c>
      <c r="AH889" t="inlineStr">
        <is>
          <t>non-sensitive</t>
        </is>
      </c>
      <c r="AI889" t="inlineStr">
        <is>
          <t>99_NCE</t>
        </is>
      </c>
      <c r="AJ889" t="inlineStr">
        <is>
          <t>99_NCE</t>
        </is>
      </c>
      <c r="AK889" t="str">
        <f>IF(AND($CF889&lt;&gt;"",IFERROR(INDEX(subsample_country_map!$B:$B,MATCH($CF889,subsample_country_map!$A:$A,0)),"")&lt;&gt;""),INDEX(subsample_country_map!$B:$B,MATCH($CF889,subsample_country_map!$A:$A,0)),INDEX(lookup!$AA:$AA,MATCH($A889,lookup!$A:$A,0)))</f>
        <v>99_NCE</v>
      </c>
      <c r="AL889" t="str">
        <f>IF(AND($CF889&lt;&gt;"",IFERROR(INDEX(subsample_country_map!$C:$C,MATCH($CF889,subsample_country_map!$A:$A,0)),"")&lt;&gt;""),INDEX(subsample_country_map!$C:$C,MATCH($CF889,subsample_country_map!$A:$A,0)),INDEX(lookup!$AB:$AB,MATCH($A889,lookup!$A:$A,0)))</f>
        <v>99_NCE</v>
      </c>
      <c r="AM889" t="str">
        <f>IF(AND($CF889&lt;&gt;"",IFERROR(INDEX(subsample_country_map!$D:$D,MATCH($CF889,subsample_country_map!$A:$A,0)),"")&lt;&gt;""),INDEX(subsample_country_map!$D:$D,MATCH($CF889,subsample_country_map!$A:$A,0)),INDEX(lookup!$AC:$AC,MATCH($A889,lookup!$A:$A,0)))</f>
        <v>99_NCE</v>
      </c>
      <c r="AN889" t="str">
        <f>IF(AND($CF889&lt;&gt;"",IFERROR(INDEX(subsample_country_map!$E:$E,MATCH($CF889,subsample_country_map!$A:$A,0)),"")&lt;&gt;""),INDEX(subsample_country_map!$E:$E,MATCH($CF889,subsample_country_map!$A:$A,0)),INDEX(lookup!$AD:$AD,MATCH($A889,lookup!$A:$A,0)))</f>
        <v>99_NCE</v>
      </c>
      <c r="AO889" t="str">
        <f>INDEX(lookup!$Y:$Y,MATCH($A889,lookup!$A:$A,0))</f>
        <v>0_published</v>
      </c>
      <c r="AP889" t="str">
        <f>INDEX(lookup!$Z:$Z,MATCH($A889,lookup!$A:$A,0))</f>
        <v>1_VHB high</v>
      </c>
      <c r="AQ889" t="str">
        <f>INDEX(lookup!$W:$W,MATCH($A889,lookup!$A:$A,0))</f>
        <v>1_fin/acc/econ</v>
      </c>
      <c r="AS889" t="inlineStr">
        <is>
          <t>staging</t>
        </is>
      </c>
      <c r="AT889" t="inlineStr">
        <is>
          <t>bad-CER</t>
        </is>
      </c>
      <c r="AU889" t="inlineStr">
        <is>
          <t>cost</t>
        </is>
      </c>
      <c r="AV889" t="inlineStr">
        <is>
          <t>5.380</t>
        </is>
      </c>
      <c r="AY889" t="inlineStr">
        <is>
          <t>0.161</t>
        </is>
      </c>
      <c r="BA889" t="n">
        <v>1098</v>
      </c>
      <c r="BB889" t="inlineStr">
        <is>
          <t>1</t>
        </is>
      </c>
      <c r="BC889" t="inlineStr">
        <is>
          <t>FE</t>
        </is>
      </c>
      <c r="BD889" t="inlineStr">
        <is>
          <t>two-way: borrowing firm and bank syndicate</t>
        </is>
      </c>
      <c r="BE889" t="inlineStr">
        <is>
          <t>none</t>
        </is>
      </c>
      <c r="BI889" t="inlineStr">
        <is>
          <t>Table 3</t>
        </is>
      </c>
      <c r="BJ889" t="inlineStr">
        <is>
          <t>column (8)</t>
        </is>
      </c>
      <c r="BK889" t="inlineStr">
        <is>
          <t>11</t>
        </is>
      </c>
      <c r="BL889" t="inlineStr">
        <is>
          <t>Carbon Intensity 5.380 (0.161)</t>
        </is>
      </c>
      <c r="BM889" t="inlineStr">
        <is>
          <t>Carbon Intensity</t>
        </is>
      </c>
      <c r="BN889" t="inlineStr">
        <is>
          <t>loan margin in basis points</t>
        </is>
      </c>
      <c r="BO889" t="inlineStr">
        <is>
          <t>update</t>
        </is>
      </c>
      <c r="BP889" t="inlineStr">
        <is>
          <t>Ehlers et al (2021)</t>
        </is>
      </c>
      <c r="BQ889" t="inlineStr">
        <is>
          <t>computed</t>
        </is>
      </c>
      <c r="BT889" t="n">
        <v>0</v>
      </c>
      <c r="BU889" t="inlineStr">
        <is>
          <t>staging_Ehlers_et_al_2021.csv</t>
        </is>
      </c>
      <c r="BW889" t="n">
        <v>2006</v>
      </c>
      <c r="BX889" t="n">
        <v>2018</v>
      </c>
      <c r="BY889" t="inlineStr">
        <is>
          <t>multi: 31 countries</t>
        </is>
      </c>
      <c r="BZ889" t="n">
        <v>2012</v>
      </c>
      <c r="CA889" t="n">
        <v>0.2307692307692308</v>
      </c>
      <c r="CB889" t="n">
        <v>0</v>
      </c>
      <c r="CC889" t="n">
        <v>1</v>
      </c>
      <c r="CD889" t="n">
        <v>-0.04231775228553292</v>
      </c>
      <c r="CE889" t="n">
        <v>1</v>
      </c>
    </row>
    <row r="890">
      <c r="A890" t="inlineStr">
        <is>
          <t>Ehlers et al (2021)</t>
        </is>
      </c>
      <c r="B890" t="n">
        <v>2195</v>
      </c>
      <c r="C890" t="n">
        <v>0.04290667657160204</v>
      </c>
      <c r="D890" t="n">
        <v>1098</v>
      </c>
      <c r="E890">
        <f>IF(ISNUMBER($BA890),$BA890,IF(AND(ISNUMBER($D890),ISNUMBER($BW890),ISNUMBER($BX890)),$D890*($BX890-$BW890+1),""))</f>
        <v>1098.0</v>
      </c>
      <c r="H890" t="inlineStr">
        <is>
          <t>partial</t>
        </is>
      </c>
      <c r="I890" t="inlineStr">
        <is>
          <t>p-Value available</t>
        </is>
      </c>
      <c r="J890">
        <f>IF($BW890&lt;&gt;"",$BW890,"")</f>
        <v>2006.0</v>
      </c>
      <c r="K890">
        <f>IF($BX890&lt;&gt;"",$BX890,"")</f>
        <v>2018.0</v>
      </c>
      <c r="L890">
        <f>IF(AND(ISNUMBER($BW890),ISNUMBER($BX890)),($BW890+$BX890)/2,"")</f>
        <v>2012.0</v>
      </c>
      <c r="M890">
        <f>IF($L890&lt;&gt;"",$L890,"")</f>
        <v>2012.0</v>
      </c>
      <c r="N890">
        <f>IF(AND(ISNUMBER($BW890),ISNUMBER($BX890)),MIN(1,MAX(0,($BX890-2016+1)/($BX890-$BW890+1))),"")</f>
        <v>0.2307692307692308</v>
      </c>
      <c r="O890">
        <f>IF(AND(ISNUMBER($BW890),ISNUMBER($BX890)),MIN(1,MAX(0,($BX890-2017+1)/($BX890-$BW890+1))),"")</f>
        <v>0.1538461538461539</v>
      </c>
      <c r="P890">
        <f>IF(AND(ISNUMBER($BW890),ISNUMBER($BX890)),MIN(1,MAX(0,($BX890-2018+1)/($BX890-$BW890+1))),"")</f>
        <v>0.07692307692307693</v>
      </c>
      <c r="Q890">
        <f>IF(AND(ISNUMBER($BW890),ISNUMBER($BX890)),MIN(1,MAX(0,($BX890-2019+1)/($BX890-$BW890+1))),"")</f>
        <v>0.0</v>
      </c>
      <c r="R890">
        <f>IF(AND(ISNUMBER($BW890),ISNUMBER($BX890)),MIN(1,MAX(0,($BX890-2016+1)/($BX890-$BW890+1))),"")</f>
        <v>0.2307692307692308</v>
      </c>
      <c r="S890">
        <f>IF($L890&lt;&gt;"",IF($L890&gt;=2015.5,1,0),"")</f>
        <v>0.0</v>
      </c>
      <c r="T890">
        <f>IF($L890&lt;&gt;"",IF($L890&gt;=2016,1,0),"")</f>
        <v>0.0</v>
      </c>
      <c r="U890">
        <f>IF(ISNUMBER($BX890),IF($BX890&gt;=2016,1,0),"")</f>
        <v>1.0</v>
      </c>
      <c r="V890">
        <f>IF(ISNUMBER($BW890),IF($BW890&gt;=2016,1,0),"")</f>
        <v>0.0</v>
      </c>
      <c r="W890" t="str">
        <f>IF(AND(ISNUMBER($BW890),ISNUMBER($BX890)),IF($BW890&gt;=2016,"post-only",IF($BX890&lt;2016,"pre-only","mixed")),"")</f>
        <v>mixed</v>
      </c>
      <c r="X890">
        <f>IF(AND(ISNUMBER($BW890),ISNUMBER($BX890)),MIN(1,MAX(0,($BX890-2017+1)/($BX890-$BW890+1))),"")</f>
        <v>0.1538461538461539</v>
      </c>
      <c r="Y890">
        <f>IF(AND(ISNUMBER($BW890),ISNUMBER($BX890)),MIN(1,MAX(0,($BX890-2018+1)/($BX890-$BW890+1))),"")</f>
        <v>0.07692307692307693</v>
      </c>
      <c r="Z890">
        <f>IF(AND(ISNUMBER($BW890),ISNUMBER($BX890)),MIN(1,MAX(0,($BX890-2019+1)/($BX890-$BW890+1))),"")</f>
        <v>0.0</v>
      </c>
      <c r="AA890">
        <f>IF(ISNUMBER($BX890),IF($BX890&gt;=2017,1,0),"")</f>
        <v>1.0</v>
      </c>
      <c r="AB890">
        <f>IF(ISNUMBER($BX890),IF($BX890&gt;=2018,1,0),"")</f>
        <v>1.0</v>
      </c>
      <c r="AC890">
        <f>IF(ISNUMBER($BX890),IF($BX890&gt;=2019,1,0),"")</f>
        <v>0.0</v>
      </c>
      <c r="AD890">
        <f>IF($L890&lt;&gt;"",IF($L890&gt;2013,1,0),"")</f>
        <v>0.0</v>
      </c>
      <c r="AE890">
        <f>IF($L890&lt;&gt;"",1+IF($L890&gt;2011,1,0)+IF($L890&gt;2014,1,0),"")</f>
        <v>2.0</v>
      </c>
      <c r="AF890" t="inlineStr">
        <is>
          <t>loan (interest rate)</t>
        </is>
      </c>
      <c r="AG890" t="inlineStr">
        <is>
          <t>performance</t>
        </is>
      </c>
      <c r="AH890" t="inlineStr">
        <is>
          <t>non-sensitive</t>
        </is>
      </c>
      <c r="AI890" t="inlineStr">
        <is>
          <t>99_NCE</t>
        </is>
      </c>
      <c r="AJ890" t="inlineStr">
        <is>
          <t>99_NCE</t>
        </is>
      </c>
      <c r="AK890" t="str">
        <f>IF(AND($CF890&lt;&gt;"",IFERROR(INDEX(subsample_country_map!$B:$B,MATCH($CF890,subsample_country_map!$A:$A,0)),"")&lt;&gt;""),INDEX(subsample_country_map!$B:$B,MATCH($CF890,subsample_country_map!$A:$A,0)),INDEX(lookup!$AA:$AA,MATCH($A890,lookup!$A:$A,0)))</f>
        <v>99_NCE</v>
      </c>
      <c r="AL890" t="str">
        <f>IF(AND($CF890&lt;&gt;"",IFERROR(INDEX(subsample_country_map!$C:$C,MATCH($CF890,subsample_country_map!$A:$A,0)),"")&lt;&gt;""),INDEX(subsample_country_map!$C:$C,MATCH($CF890,subsample_country_map!$A:$A,0)),INDEX(lookup!$AB:$AB,MATCH($A890,lookup!$A:$A,0)))</f>
        <v>99_NCE</v>
      </c>
      <c r="AM890" t="str">
        <f>IF(AND($CF890&lt;&gt;"",IFERROR(INDEX(subsample_country_map!$D:$D,MATCH($CF890,subsample_country_map!$A:$A,0)),"")&lt;&gt;""),INDEX(subsample_country_map!$D:$D,MATCH($CF890,subsample_country_map!$A:$A,0)),INDEX(lookup!$AC:$AC,MATCH($A890,lookup!$A:$A,0)))</f>
        <v>99_NCE</v>
      </c>
      <c r="AN890" t="str">
        <f>IF(AND($CF890&lt;&gt;"",IFERROR(INDEX(subsample_country_map!$E:$E,MATCH($CF890,subsample_country_map!$A:$A,0)),"")&lt;&gt;""),INDEX(subsample_country_map!$E:$E,MATCH($CF890,subsample_country_map!$A:$A,0)),INDEX(lookup!$AD:$AD,MATCH($A890,lookup!$A:$A,0)))</f>
        <v>99_NCE</v>
      </c>
      <c r="AO890" t="str">
        <f>INDEX(lookup!$Y:$Y,MATCH($A890,lookup!$A:$A,0))</f>
        <v>0_published</v>
      </c>
      <c r="AP890" t="str">
        <f>INDEX(lookup!$Z:$Z,MATCH($A890,lookup!$A:$A,0))</f>
        <v>1_VHB high</v>
      </c>
      <c r="AQ890" t="str">
        <f>INDEX(lookup!$W:$W,MATCH($A890,lookup!$A:$A,0))</f>
        <v>1_fin/acc/econ</v>
      </c>
      <c r="AS890" t="inlineStr">
        <is>
          <t>staging</t>
        </is>
      </c>
      <c r="AT890" t="inlineStr">
        <is>
          <t>bad-CER</t>
        </is>
      </c>
      <c r="AU890" t="inlineStr">
        <is>
          <t>cost</t>
        </is>
      </c>
      <c r="AV890" t="inlineStr">
        <is>
          <t>-1.969</t>
        </is>
      </c>
      <c r="AY890" t="inlineStr">
        <is>
          <t>0.155</t>
        </is>
      </c>
      <c r="BA890" t="n">
        <v>1098</v>
      </c>
      <c r="BB890" t="inlineStr">
        <is>
          <t>1</t>
        </is>
      </c>
      <c r="BC890" t="inlineStr">
        <is>
          <t>FE</t>
        </is>
      </c>
      <c r="BD890" t="inlineStr">
        <is>
          <t>two-way: borrowing firm and bank consortium</t>
        </is>
      </c>
      <c r="BE890" t="inlineStr">
        <is>
          <t>none</t>
        </is>
      </c>
      <c r="BI890" t="inlineStr">
        <is>
          <t>Table 4</t>
        </is>
      </c>
      <c r="BJ890" t="inlineStr">
        <is>
          <t>column (1)</t>
        </is>
      </c>
      <c r="BK890" t="inlineStr">
        <is>
          <t>14</t>
        </is>
      </c>
      <c r="BL890" t="inlineStr">
        <is>
          <t>Carbon Intensity -1.969 (0.155)</t>
        </is>
      </c>
      <c r="BM890" t="inlineStr">
        <is>
          <t>Carbon Intensity</t>
        </is>
      </c>
      <c r="BN890" t="inlineStr">
        <is>
          <t>loan margin in basis point (bp)</t>
        </is>
      </c>
      <c r="BO890" t="inlineStr">
        <is>
          <t>update</t>
        </is>
      </c>
      <c r="BP890" t="inlineStr">
        <is>
          <t>Ehlers et al (2021)</t>
        </is>
      </c>
      <c r="BQ890" t="inlineStr">
        <is>
          <t>computed</t>
        </is>
      </c>
      <c r="BT890" t="n">
        <v>0</v>
      </c>
      <c r="BU890" t="inlineStr">
        <is>
          <t>staging_Ehlers_et_al_2021.csv</t>
        </is>
      </c>
      <c r="BW890" t="n">
        <v>2006</v>
      </c>
      <c r="BX890" t="n">
        <v>2018</v>
      </c>
      <c r="BY890" t="inlineStr">
        <is>
          <t>multi: 31 countries</t>
        </is>
      </c>
      <c r="BZ890" t="n">
        <v>2012</v>
      </c>
      <c r="CA890" t="n">
        <v>0.2307692307692308</v>
      </c>
      <c r="CB890" t="n">
        <v>0</v>
      </c>
      <c r="CC890" t="n">
        <v>1</v>
      </c>
      <c r="CD890" t="n">
        <v>0.04293303584645985</v>
      </c>
      <c r="CE890" t="n">
        <v>1</v>
      </c>
    </row>
    <row r="891">
      <c r="A891" t="inlineStr">
        <is>
          <t>Ehlers et al (2021)</t>
        </is>
      </c>
      <c r="B891" t="n">
        <v>2196</v>
      </c>
      <c r="C891" t="n">
        <v>0.043010780864249</v>
      </c>
      <c r="D891" t="n">
        <v>1098</v>
      </c>
      <c r="E891">
        <f>IF(ISNUMBER($BA891),$BA891,IF(AND(ISNUMBER($D891),ISNUMBER($BW891),ISNUMBER($BX891)),$D891*($BX891-$BW891+1),""))</f>
        <v>1098.0</v>
      </c>
      <c r="H891" t="inlineStr">
        <is>
          <t>partial</t>
        </is>
      </c>
      <c r="I891" t="inlineStr">
        <is>
          <t>p-Value available</t>
        </is>
      </c>
      <c r="J891">
        <f>IF($BW891&lt;&gt;"",$BW891,"")</f>
        <v>2006.0</v>
      </c>
      <c r="K891">
        <f>IF($BX891&lt;&gt;"",$BX891,"")</f>
        <v>2018.0</v>
      </c>
      <c r="L891">
        <f>IF(AND(ISNUMBER($BW891),ISNUMBER($BX891)),($BW891+$BX891)/2,"")</f>
        <v>2012.0</v>
      </c>
      <c r="M891">
        <f>IF($L891&lt;&gt;"",$L891,"")</f>
        <v>2012.0</v>
      </c>
      <c r="N891">
        <f>IF(AND(ISNUMBER($BW891),ISNUMBER($BX891)),MIN(1,MAX(0,($BX891-2016+1)/($BX891-$BW891+1))),"")</f>
        <v>0.2307692307692308</v>
      </c>
      <c r="O891">
        <f>IF(AND(ISNUMBER($BW891),ISNUMBER($BX891)),MIN(1,MAX(0,($BX891-2017+1)/($BX891-$BW891+1))),"")</f>
        <v>0.1538461538461539</v>
      </c>
      <c r="P891">
        <f>IF(AND(ISNUMBER($BW891),ISNUMBER($BX891)),MIN(1,MAX(0,($BX891-2018+1)/($BX891-$BW891+1))),"")</f>
        <v>0.07692307692307693</v>
      </c>
      <c r="Q891">
        <f>IF(AND(ISNUMBER($BW891),ISNUMBER($BX891)),MIN(1,MAX(0,($BX891-2019+1)/($BX891-$BW891+1))),"")</f>
        <v>0.0</v>
      </c>
      <c r="R891">
        <f>IF(AND(ISNUMBER($BW891),ISNUMBER($BX891)),MIN(1,MAX(0,($BX891-2016+1)/($BX891-$BW891+1))),"")</f>
        <v>0.2307692307692308</v>
      </c>
      <c r="S891">
        <f>IF($L891&lt;&gt;"",IF($L891&gt;=2015.5,1,0),"")</f>
        <v>0.0</v>
      </c>
      <c r="T891">
        <f>IF($L891&lt;&gt;"",IF($L891&gt;=2016,1,0),"")</f>
        <v>0.0</v>
      </c>
      <c r="U891">
        <f>IF(ISNUMBER($BX891),IF($BX891&gt;=2016,1,0),"")</f>
        <v>1.0</v>
      </c>
      <c r="V891">
        <f>IF(ISNUMBER($BW891),IF($BW891&gt;=2016,1,0),"")</f>
        <v>0.0</v>
      </c>
      <c r="W891" t="str">
        <f>IF(AND(ISNUMBER($BW891),ISNUMBER($BX891)),IF($BW891&gt;=2016,"post-only",IF($BX891&lt;2016,"pre-only","mixed")),"")</f>
        <v>mixed</v>
      </c>
      <c r="X891">
        <f>IF(AND(ISNUMBER($BW891),ISNUMBER($BX891)),MIN(1,MAX(0,($BX891-2017+1)/($BX891-$BW891+1))),"")</f>
        <v>0.1538461538461539</v>
      </c>
      <c r="Y891">
        <f>IF(AND(ISNUMBER($BW891),ISNUMBER($BX891)),MIN(1,MAX(0,($BX891-2018+1)/($BX891-$BW891+1))),"")</f>
        <v>0.07692307692307693</v>
      </c>
      <c r="Z891">
        <f>IF(AND(ISNUMBER($BW891),ISNUMBER($BX891)),MIN(1,MAX(0,($BX891-2019+1)/($BX891-$BW891+1))),"")</f>
        <v>0.0</v>
      </c>
      <c r="AA891">
        <f>IF(ISNUMBER($BX891),IF($BX891&gt;=2017,1,0),"")</f>
        <v>1.0</v>
      </c>
      <c r="AB891">
        <f>IF(ISNUMBER($BX891),IF($BX891&gt;=2018,1,0),"")</f>
        <v>1.0</v>
      </c>
      <c r="AC891">
        <f>IF(ISNUMBER($BX891),IF($BX891&gt;=2019,1,0),"")</f>
        <v>0.0</v>
      </c>
      <c r="AD891">
        <f>IF($L891&lt;&gt;"",IF($L891&gt;2013,1,0),"")</f>
        <v>0.0</v>
      </c>
      <c r="AE891">
        <f>IF($L891&lt;&gt;"",1+IF($L891&gt;2011,1,0)+IF($L891&gt;2014,1,0),"")</f>
        <v>2.0</v>
      </c>
      <c r="AF891" t="inlineStr">
        <is>
          <t>loan (interest rate)</t>
        </is>
      </c>
      <c r="AG891" t="inlineStr">
        <is>
          <t>performance</t>
        </is>
      </c>
      <c r="AH891" t="inlineStr">
        <is>
          <t>non-sensitive</t>
        </is>
      </c>
      <c r="AI891" t="inlineStr">
        <is>
          <t>99_NCE</t>
        </is>
      </c>
      <c r="AJ891" t="inlineStr">
        <is>
          <t>99_NCE</t>
        </is>
      </c>
      <c r="AK891" t="str">
        <f>IF(AND($CF891&lt;&gt;"",IFERROR(INDEX(subsample_country_map!$B:$B,MATCH($CF891,subsample_country_map!$A:$A,0)),"")&lt;&gt;""),INDEX(subsample_country_map!$B:$B,MATCH($CF891,subsample_country_map!$A:$A,0)),INDEX(lookup!$AA:$AA,MATCH($A891,lookup!$A:$A,0)))</f>
        <v>99_NCE</v>
      </c>
      <c r="AL891" t="str">
        <f>IF(AND($CF891&lt;&gt;"",IFERROR(INDEX(subsample_country_map!$C:$C,MATCH($CF891,subsample_country_map!$A:$A,0)),"")&lt;&gt;""),INDEX(subsample_country_map!$C:$C,MATCH($CF891,subsample_country_map!$A:$A,0)),INDEX(lookup!$AB:$AB,MATCH($A891,lookup!$A:$A,0)))</f>
        <v>99_NCE</v>
      </c>
      <c r="AM891" t="str">
        <f>IF(AND($CF891&lt;&gt;"",IFERROR(INDEX(subsample_country_map!$D:$D,MATCH($CF891,subsample_country_map!$A:$A,0)),"")&lt;&gt;""),INDEX(subsample_country_map!$D:$D,MATCH($CF891,subsample_country_map!$A:$A,0)),INDEX(lookup!$AC:$AC,MATCH($A891,lookup!$A:$A,0)))</f>
        <v>99_NCE</v>
      </c>
      <c r="AN891" t="str">
        <f>IF(AND($CF891&lt;&gt;"",IFERROR(INDEX(subsample_country_map!$E:$E,MATCH($CF891,subsample_country_map!$A:$A,0)),"")&lt;&gt;""),INDEX(subsample_country_map!$E:$E,MATCH($CF891,subsample_country_map!$A:$A,0)),INDEX(lookup!$AD:$AD,MATCH($A891,lookup!$A:$A,0)))</f>
        <v>99_NCE</v>
      </c>
      <c r="AO891" t="str">
        <f>INDEX(lookup!$Y:$Y,MATCH($A891,lookup!$A:$A,0))</f>
        <v>0_published</v>
      </c>
      <c r="AP891" t="str">
        <f>INDEX(lookup!$Z:$Z,MATCH($A891,lookup!$A:$A,0))</f>
        <v>1_VHB high</v>
      </c>
      <c r="AQ891" t="str">
        <f>INDEX(lookup!$W:$W,MATCH($A891,lookup!$A:$A,0))</f>
        <v>1_fin/acc/econ</v>
      </c>
      <c r="AS891" t="inlineStr">
        <is>
          <t>staging</t>
        </is>
      </c>
      <c r="AT891" t="inlineStr">
        <is>
          <t>bad-CER</t>
        </is>
      </c>
      <c r="AU891" t="inlineStr">
        <is>
          <t>cost</t>
        </is>
      </c>
      <c r="AV891" t="inlineStr">
        <is>
          <t>-1.972</t>
        </is>
      </c>
      <c r="AY891" t="inlineStr">
        <is>
          <t>0.154</t>
        </is>
      </c>
      <c r="BA891" t="n">
        <v>1098</v>
      </c>
      <c r="BB891" t="inlineStr">
        <is>
          <t>1</t>
        </is>
      </c>
      <c r="BC891" t="inlineStr">
        <is>
          <t>FE</t>
        </is>
      </c>
      <c r="BD891" t="inlineStr">
        <is>
          <t>two-way: borrowing firm and bank consortium</t>
        </is>
      </c>
      <c r="BE891" t="inlineStr">
        <is>
          <t>none</t>
        </is>
      </c>
      <c r="BI891" t="inlineStr">
        <is>
          <t>Table 4</t>
        </is>
      </c>
      <c r="BJ891" t="inlineStr">
        <is>
          <t>column (2)</t>
        </is>
      </c>
      <c r="BK891" t="inlineStr">
        <is>
          <t>14</t>
        </is>
      </c>
      <c r="BL891" t="inlineStr">
        <is>
          <t>Carbon Intensity -1.972 (0.154)</t>
        </is>
      </c>
      <c r="BM891" t="inlineStr">
        <is>
          <t>Carbon Intensity</t>
        </is>
      </c>
      <c r="BN891" t="inlineStr">
        <is>
          <t>loan margin in basis point (bp)</t>
        </is>
      </c>
      <c r="BO891" t="inlineStr">
        <is>
          <t>update</t>
        </is>
      </c>
      <c r="BP891" t="inlineStr">
        <is>
          <t>Ehlers et al (2021)</t>
        </is>
      </c>
      <c r="BQ891" t="inlineStr">
        <is>
          <t>computed</t>
        </is>
      </c>
      <c r="BT891" t="n">
        <v>0</v>
      </c>
      <c r="BU891" t="inlineStr">
        <is>
          <t>staging_Ehlers_et_al_2021.csv</t>
        </is>
      </c>
      <c r="BW891" t="n">
        <v>2006</v>
      </c>
      <c r="BX891" t="n">
        <v>2018</v>
      </c>
      <c r="BY891" t="inlineStr">
        <is>
          <t>multi: 31 countries</t>
        </is>
      </c>
      <c r="BZ891" t="n">
        <v>2012</v>
      </c>
      <c r="CA891" t="n">
        <v>0.2307692307692308</v>
      </c>
      <c r="CB891" t="n">
        <v>0</v>
      </c>
      <c r="CC891" t="n">
        <v>1</v>
      </c>
      <c r="CD891" t="n">
        <v>0.04303733261391872</v>
      </c>
      <c r="CE891" t="n">
        <v>1</v>
      </c>
    </row>
    <row r="892">
      <c r="A892" t="inlineStr">
        <is>
          <t>Ehlers et al (2021)</t>
        </is>
      </c>
      <c r="B892" t="n">
        <v>2197</v>
      </c>
      <c r="C892" t="n">
        <v>0.04332620558838539</v>
      </c>
      <c r="D892" t="n">
        <v>1098</v>
      </c>
      <c r="E892">
        <f>IF(ISNUMBER($BA892),$BA892,IF(AND(ISNUMBER($D892),ISNUMBER($BW892),ISNUMBER($BX892)),$D892*($BX892-$BW892+1),""))</f>
        <v>1098.0</v>
      </c>
      <c r="H892" t="inlineStr">
        <is>
          <t>partial</t>
        </is>
      </c>
      <c r="I892" t="inlineStr">
        <is>
          <t>p-Value available</t>
        </is>
      </c>
      <c r="J892">
        <f>IF($BW892&lt;&gt;"",$BW892,"")</f>
        <v>2006.0</v>
      </c>
      <c r="K892">
        <f>IF($BX892&lt;&gt;"",$BX892,"")</f>
        <v>2018.0</v>
      </c>
      <c r="L892">
        <f>IF(AND(ISNUMBER($BW892),ISNUMBER($BX892)),($BW892+$BX892)/2,"")</f>
        <v>2012.0</v>
      </c>
      <c r="M892">
        <f>IF($L892&lt;&gt;"",$L892,"")</f>
        <v>2012.0</v>
      </c>
      <c r="N892">
        <f>IF(AND(ISNUMBER($BW892),ISNUMBER($BX892)),MIN(1,MAX(0,($BX892-2016+1)/($BX892-$BW892+1))),"")</f>
        <v>0.2307692307692308</v>
      </c>
      <c r="O892">
        <f>IF(AND(ISNUMBER($BW892),ISNUMBER($BX892)),MIN(1,MAX(0,($BX892-2017+1)/($BX892-$BW892+1))),"")</f>
        <v>0.1538461538461539</v>
      </c>
      <c r="P892">
        <f>IF(AND(ISNUMBER($BW892),ISNUMBER($BX892)),MIN(1,MAX(0,($BX892-2018+1)/($BX892-$BW892+1))),"")</f>
        <v>0.07692307692307693</v>
      </c>
      <c r="Q892">
        <f>IF(AND(ISNUMBER($BW892),ISNUMBER($BX892)),MIN(1,MAX(0,($BX892-2019+1)/($BX892-$BW892+1))),"")</f>
        <v>0.0</v>
      </c>
      <c r="R892">
        <f>IF(AND(ISNUMBER($BW892),ISNUMBER($BX892)),MIN(1,MAX(0,($BX892-2016+1)/($BX892-$BW892+1))),"")</f>
        <v>0.2307692307692308</v>
      </c>
      <c r="S892">
        <f>IF($L892&lt;&gt;"",IF($L892&gt;=2015.5,1,0),"")</f>
        <v>0.0</v>
      </c>
      <c r="T892">
        <f>IF($L892&lt;&gt;"",IF($L892&gt;=2016,1,0),"")</f>
        <v>0.0</v>
      </c>
      <c r="U892">
        <f>IF(ISNUMBER($BX892),IF($BX892&gt;=2016,1,0),"")</f>
        <v>1.0</v>
      </c>
      <c r="V892">
        <f>IF(ISNUMBER($BW892),IF($BW892&gt;=2016,1,0),"")</f>
        <v>0.0</v>
      </c>
      <c r="W892" t="str">
        <f>IF(AND(ISNUMBER($BW892),ISNUMBER($BX892)),IF($BW892&gt;=2016,"post-only",IF($BX892&lt;2016,"pre-only","mixed")),"")</f>
        <v>mixed</v>
      </c>
      <c r="X892">
        <f>IF(AND(ISNUMBER($BW892),ISNUMBER($BX892)),MIN(1,MAX(0,($BX892-2017+1)/($BX892-$BW892+1))),"")</f>
        <v>0.1538461538461539</v>
      </c>
      <c r="Y892">
        <f>IF(AND(ISNUMBER($BW892),ISNUMBER($BX892)),MIN(1,MAX(0,($BX892-2018+1)/($BX892-$BW892+1))),"")</f>
        <v>0.07692307692307693</v>
      </c>
      <c r="Z892">
        <f>IF(AND(ISNUMBER($BW892),ISNUMBER($BX892)),MIN(1,MAX(0,($BX892-2019+1)/($BX892-$BW892+1))),"")</f>
        <v>0.0</v>
      </c>
      <c r="AA892">
        <f>IF(ISNUMBER($BX892),IF($BX892&gt;=2017,1,0),"")</f>
        <v>1.0</v>
      </c>
      <c r="AB892">
        <f>IF(ISNUMBER($BX892),IF($BX892&gt;=2018,1,0),"")</f>
        <v>1.0</v>
      </c>
      <c r="AC892">
        <f>IF(ISNUMBER($BX892),IF($BX892&gt;=2019,1,0),"")</f>
        <v>0.0</v>
      </c>
      <c r="AD892">
        <f>IF($L892&lt;&gt;"",IF($L892&gt;2013,1,0),"")</f>
        <v>0.0</v>
      </c>
      <c r="AE892">
        <f>IF($L892&lt;&gt;"",1+IF($L892&gt;2011,1,0)+IF($L892&gt;2014,1,0),"")</f>
        <v>2.0</v>
      </c>
      <c r="AF892" t="inlineStr">
        <is>
          <t>loan (interest rate)</t>
        </is>
      </c>
      <c r="AG892" t="inlineStr">
        <is>
          <t>performance</t>
        </is>
      </c>
      <c r="AH892" t="inlineStr">
        <is>
          <t>non-sensitive</t>
        </is>
      </c>
      <c r="AI892" t="inlineStr">
        <is>
          <t>99_NCE</t>
        </is>
      </c>
      <c r="AJ892" t="inlineStr">
        <is>
          <t>99_NCE</t>
        </is>
      </c>
      <c r="AK892" t="str">
        <f>IF(AND($CF892&lt;&gt;"",IFERROR(INDEX(subsample_country_map!$B:$B,MATCH($CF892,subsample_country_map!$A:$A,0)),"")&lt;&gt;""),INDEX(subsample_country_map!$B:$B,MATCH($CF892,subsample_country_map!$A:$A,0)),INDEX(lookup!$AA:$AA,MATCH($A892,lookup!$A:$A,0)))</f>
        <v>99_NCE</v>
      </c>
      <c r="AL892" t="str">
        <f>IF(AND($CF892&lt;&gt;"",IFERROR(INDEX(subsample_country_map!$C:$C,MATCH($CF892,subsample_country_map!$A:$A,0)),"")&lt;&gt;""),INDEX(subsample_country_map!$C:$C,MATCH($CF892,subsample_country_map!$A:$A,0)),INDEX(lookup!$AB:$AB,MATCH($A892,lookup!$A:$A,0)))</f>
        <v>99_NCE</v>
      </c>
      <c r="AM892" t="str">
        <f>IF(AND($CF892&lt;&gt;"",IFERROR(INDEX(subsample_country_map!$D:$D,MATCH($CF892,subsample_country_map!$A:$A,0)),"")&lt;&gt;""),INDEX(subsample_country_map!$D:$D,MATCH($CF892,subsample_country_map!$A:$A,0)),INDEX(lookup!$AC:$AC,MATCH($A892,lookup!$A:$A,0)))</f>
        <v>99_NCE</v>
      </c>
      <c r="AN892" t="str">
        <f>IF(AND($CF892&lt;&gt;"",IFERROR(INDEX(subsample_country_map!$E:$E,MATCH($CF892,subsample_country_map!$A:$A,0)),"")&lt;&gt;""),INDEX(subsample_country_map!$E:$E,MATCH($CF892,subsample_country_map!$A:$A,0)),INDEX(lookup!$AD:$AD,MATCH($A892,lookup!$A:$A,0)))</f>
        <v>99_NCE</v>
      </c>
      <c r="AO892" t="str">
        <f>INDEX(lookup!$Y:$Y,MATCH($A892,lookup!$A:$A,0))</f>
        <v>0_published</v>
      </c>
      <c r="AP892" t="str">
        <f>INDEX(lookup!$Z:$Z,MATCH($A892,lookup!$A:$A,0))</f>
        <v>1_VHB high</v>
      </c>
      <c r="AQ892" t="str">
        <f>INDEX(lookup!$W:$W,MATCH($A892,lookup!$A:$A,0))</f>
        <v>1_fin/acc/econ</v>
      </c>
      <c r="AS892" t="inlineStr">
        <is>
          <t>staging</t>
        </is>
      </c>
      <c r="AT892" t="inlineStr">
        <is>
          <t>bad-CER</t>
        </is>
      </c>
      <c r="AU892" t="inlineStr">
        <is>
          <t>cost</t>
        </is>
      </c>
      <c r="AV892" t="inlineStr">
        <is>
          <t>-1.972</t>
        </is>
      </c>
      <c r="AY892" t="inlineStr">
        <is>
          <t>0.151</t>
        </is>
      </c>
      <c r="BA892" t="n">
        <v>1098</v>
      </c>
      <c r="BB892" t="inlineStr">
        <is>
          <t>1</t>
        </is>
      </c>
      <c r="BC892" t="inlineStr">
        <is>
          <t>FE</t>
        </is>
      </c>
      <c r="BD892" t="inlineStr">
        <is>
          <t>two-way: borrowing firm and bank consortium</t>
        </is>
      </c>
      <c r="BE892" t="inlineStr">
        <is>
          <t>none</t>
        </is>
      </c>
      <c r="BI892" t="inlineStr">
        <is>
          <t>Table 4</t>
        </is>
      </c>
      <c r="BJ892" t="inlineStr">
        <is>
          <t>column (3)</t>
        </is>
      </c>
      <c r="BK892" t="inlineStr">
        <is>
          <t>14</t>
        </is>
      </c>
      <c r="BL892" t="inlineStr">
        <is>
          <t>Carbon Intensity -1.972 (0.151)</t>
        </is>
      </c>
      <c r="BM892" t="inlineStr">
        <is>
          <t>Carbon Intensity</t>
        </is>
      </c>
      <c r="BN892" t="inlineStr">
        <is>
          <t>loan margin in basis point (bp)</t>
        </is>
      </c>
      <c r="BO892" t="inlineStr">
        <is>
          <t>update</t>
        </is>
      </c>
      <c r="BP892" t="inlineStr">
        <is>
          <t>Ehlers et al (2021)</t>
        </is>
      </c>
      <c r="BQ892" t="inlineStr">
        <is>
          <t>computed</t>
        </is>
      </c>
      <c r="BT892" t="n">
        <v>0</v>
      </c>
      <c r="BU892" t="inlineStr">
        <is>
          <t>staging_Ehlers_et_al_2021.csv</t>
        </is>
      </c>
      <c r="BW892" t="n">
        <v>2006</v>
      </c>
      <c r="BX892" t="n">
        <v>2018</v>
      </c>
      <c r="BY892" t="inlineStr">
        <is>
          <t>multi: 31 countries</t>
        </is>
      </c>
      <c r="BZ892" t="n">
        <v>2012</v>
      </c>
      <c r="CA892" t="n">
        <v>0.2307692307692308</v>
      </c>
      <c r="CB892" t="n">
        <v>0</v>
      </c>
      <c r="CC892" t="n">
        <v>1</v>
      </c>
      <c r="CD892" t="n">
        <v>0.04335334623802668</v>
      </c>
      <c r="CE892" t="n">
        <v>1</v>
      </c>
    </row>
    <row r="893">
      <c r="A893" t="inlineStr">
        <is>
          <t>Ehlers et al (2021)</t>
        </is>
      </c>
      <c r="B893" t="n">
        <v>2198</v>
      </c>
      <c r="C893" t="n">
        <v>0.04311539952260421</v>
      </c>
      <c r="D893" t="n">
        <v>1098</v>
      </c>
      <c r="E893">
        <f>IF(ISNUMBER($BA893),$BA893,IF(AND(ISNUMBER($D893),ISNUMBER($BW893),ISNUMBER($BX893)),$D893*($BX893-$BW893+1),""))</f>
        <v>1098.0</v>
      </c>
      <c r="H893" t="inlineStr">
        <is>
          <t>partial</t>
        </is>
      </c>
      <c r="I893" t="inlineStr">
        <is>
          <t>p-Value available</t>
        </is>
      </c>
      <c r="J893">
        <f>IF($BW893&lt;&gt;"",$BW893,"")</f>
        <v>2006.0</v>
      </c>
      <c r="K893">
        <f>IF($BX893&lt;&gt;"",$BX893,"")</f>
        <v>2018.0</v>
      </c>
      <c r="L893">
        <f>IF(AND(ISNUMBER($BW893),ISNUMBER($BX893)),($BW893+$BX893)/2,"")</f>
        <v>2012.0</v>
      </c>
      <c r="M893">
        <f>IF($L893&lt;&gt;"",$L893,"")</f>
        <v>2012.0</v>
      </c>
      <c r="N893">
        <f>IF(AND(ISNUMBER($BW893),ISNUMBER($BX893)),MIN(1,MAX(0,($BX893-2016+1)/($BX893-$BW893+1))),"")</f>
        <v>0.2307692307692308</v>
      </c>
      <c r="O893">
        <f>IF(AND(ISNUMBER($BW893),ISNUMBER($BX893)),MIN(1,MAX(0,($BX893-2017+1)/($BX893-$BW893+1))),"")</f>
        <v>0.1538461538461539</v>
      </c>
      <c r="P893">
        <f>IF(AND(ISNUMBER($BW893),ISNUMBER($BX893)),MIN(1,MAX(0,($BX893-2018+1)/($BX893-$BW893+1))),"")</f>
        <v>0.07692307692307693</v>
      </c>
      <c r="Q893">
        <f>IF(AND(ISNUMBER($BW893),ISNUMBER($BX893)),MIN(1,MAX(0,($BX893-2019+1)/($BX893-$BW893+1))),"")</f>
        <v>0.0</v>
      </c>
      <c r="R893">
        <f>IF(AND(ISNUMBER($BW893),ISNUMBER($BX893)),MIN(1,MAX(0,($BX893-2016+1)/($BX893-$BW893+1))),"")</f>
        <v>0.2307692307692308</v>
      </c>
      <c r="S893">
        <f>IF($L893&lt;&gt;"",IF($L893&gt;=2015.5,1,0),"")</f>
        <v>0.0</v>
      </c>
      <c r="T893">
        <f>IF($L893&lt;&gt;"",IF($L893&gt;=2016,1,0),"")</f>
        <v>0.0</v>
      </c>
      <c r="U893">
        <f>IF(ISNUMBER($BX893),IF($BX893&gt;=2016,1,0),"")</f>
        <v>1.0</v>
      </c>
      <c r="V893">
        <f>IF(ISNUMBER($BW893),IF($BW893&gt;=2016,1,0),"")</f>
        <v>0.0</v>
      </c>
      <c r="W893" t="str">
        <f>IF(AND(ISNUMBER($BW893),ISNUMBER($BX893)),IF($BW893&gt;=2016,"post-only",IF($BX893&lt;2016,"pre-only","mixed")),"")</f>
        <v>mixed</v>
      </c>
      <c r="X893">
        <f>IF(AND(ISNUMBER($BW893),ISNUMBER($BX893)),MIN(1,MAX(0,($BX893-2017+1)/($BX893-$BW893+1))),"")</f>
        <v>0.1538461538461539</v>
      </c>
      <c r="Y893">
        <f>IF(AND(ISNUMBER($BW893),ISNUMBER($BX893)),MIN(1,MAX(0,($BX893-2018+1)/($BX893-$BW893+1))),"")</f>
        <v>0.07692307692307693</v>
      </c>
      <c r="Z893">
        <f>IF(AND(ISNUMBER($BW893),ISNUMBER($BX893)),MIN(1,MAX(0,($BX893-2019+1)/($BX893-$BW893+1))),"")</f>
        <v>0.0</v>
      </c>
      <c r="AA893">
        <f>IF(ISNUMBER($BX893),IF($BX893&gt;=2017,1,0),"")</f>
        <v>1.0</v>
      </c>
      <c r="AB893">
        <f>IF(ISNUMBER($BX893),IF($BX893&gt;=2018,1,0),"")</f>
        <v>1.0</v>
      </c>
      <c r="AC893">
        <f>IF(ISNUMBER($BX893),IF($BX893&gt;=2019,1,0),"")</f>
        <v>0.0</v>
      </c>
      <c r="AD893">
        <f>IF($L893&lt;&gt;"",IF($L893&gt;2013,1,0),"")</f>
        <v>0.0</v>
      </c>
      <c r="AE893">
        <f>IF($L893&lt;&gt;"",1+IF($L893&gt;2011,1,0)+IF($L893&gt;2014,1,0),"")</f>
        <v>2.0</v>
      </c>
      <c r="AF893" t="inlineStr">
        <is>
          <t>loan (interest rate)</t>
        </is>
      </c>
      <c r="AG893" t="inlineStr">
        <is>
          <t>performance</t>
        </is>
      </c>
      <c r="AH893" t="inlineStr">
        <is>
          <t>non-sensitive</t>
        </is>
      </c>
      <c r="AI893" t="inlineStr">
        <is>
          <t>99_NCE</t>
        </is>
      </c>
      <c r="AJ893" t="inlineStr">
        <is>
          <t>99_NCE</t>
        </is>
      </c>
      <c r="AK893" t="str">
        <f>IF(AND($CF893&lt;&gt;"",IFERROR(INDEX(subsample_country_map!$B:$B,MATCH($CF893,subsample_country_map!$A:$A,0)),"")&lt;&gt;""),INDEX(subsample_country_map!$B:$B,MATCH($CF893,subsample_country_map!$A:$A,0)),INDEX(lookup!$AA:$AA,MATCH($A893,lookup!$A:$A,0)))</f>
        <v>99_NCE</v>
      </c>
      <c r="AL893" t="str">
        <f>IF(AND($CF893&lt;&gt;"",IFERROR(INDEX(subsample_country_map!$C:$C,MATCH($CF893,subsample_country_map!$A:$A,0)),"")&lt;&gt;""),INDEX(subsample_country_map!$C:$C,MATCH($CF893,subsample_country_map!$A:$A,0)),INDEX(lookup!$AB:$AB,MATCH($A893,lookup!$A:$A,0)))</f>
        <v>99_NCE</v>
      </c>
      <c r="AM893" t="str">
        <f>IF(AND($CF893&lt;&gt;"",IFERROR(INDEX(subsample_country_map!$D:$D,MATCH($CF893,subsample_country_map!$A:$A,0)),"")&lt;&gt;""),INDEX(subsample_country_map!$D:$D,MATCH($CF893,subsample_country_map!$A:$A,0)),INDEX(lookup!$AC:$AC,MATCH($A893,lookup!$A:$A,0)))</f>
        <v>99_NCE</v>
      </c>
      <c r="AN893" t="str">
        <f>IF(AND($CF893&lt;&gt;"",IFERROR(INDEX(subsample_country_map!$E:$E,MATCH($CF893,subsample_country_map!$A:$A,0)),"")&lt;&gt;""),INDEX(subsample_country_map!$E:$E,MATCH($CF893,subsample_country_map!$A:$A,0)),INDEX(lookup!$AD:$AD,MATCH($A893,lookup!$A:$A,0)))</f>
        <v>99_NCE</v>
      </c>
      <c r="AO893" t="str">
        <f>INDEX(lookup!$Y:$Y,MATCH($A893,lookup!$A:$A,0))</f>
        <v>0_published</v>
      </c>
      <c r="AP893" t="str">
        <f>INDEX(lookup!$Z:$Z,MATCH($A893,lookup!$A:$A,0))</f>
        <v>1_VHB high</v>
      </c>
      <c r="AQ893" t="str">
        <f>INDEX(lookup!$W:$W,MATCH($A893,lookup!$A:$A,0))</f>
        <v>1_fin/acc/econ</v>
      </c>
      <c r="AS893" t="inlineStr">
        <is>
          <t>staging</t>
        </is>
      </c>
      <c r="AT893" t="inlineStr">
        <is>
          <t>bad-CER</t>
        </is>
      </c>
      <c r="AU893" t="inlineStr">
        <is>
          <t>cost</t>
        </is>
      </c>
      <c r="AV893" t="inlineStr">
        <is>
          <t>-1.971</t>
        </is>
      </c>
      <c r="AY893" t="inlineStr">
        <is>
          <t>0.153</t>
        </is>
      </c>
      <c r="BA893" t="n">
        <v>1098</v>
      </c>
      <c r="BB893" t="inlineStr">
        <is>
          <t>1</t>
        </is>
      </c>
      <c r="BC893" t="inlineStr">
        <is>
          <t>FE</t>
        </is>
      </c>
      <c r="BD893" t="inlineStr">
        <is>
          <t>two-way: borrowing firm and bank consortium</t>
        </is>
      </c>
      <c r="BE893" t="inlineStr">
        <is>
          <t>none</t>
        </is>
      </c>
      <c r="BI893" t="inlineStr">
        <is>
          <t>Table 4</t>
        </is>
      </c>
      <c r="BJ893" t="inlineStr">
        <is>
          <t>column (4)</t>
        </is>
      </c>
      <c r="BK893" t="inlineStr">
        <is>
          <t>14</t>
        </is>
      </c>
      <c r="BL893" t="inlineStr">
        <is>
          <t>Carbon Intensity -1.971 (0.153)</t>
        </is>
      </c>
      <c r="BM893" t="inlineStr">
        <is>
          <t>Carbon Intensity</t>
        </is>
      </c>
      <c r="BN893" t="inlineStr">
        <is>
          <t>loan margin in basis point (bp)</t>
        </is>
      </c>
      <c r="BO893" t="inlineStr">
        <is>
          <t>update</t>
        </is>
      </c>
      <c r="BP893" t="inlineStr">
        <is>
          <t>Ehlers et al (2021)</t>
        </is>
      </c>
      <c r="BQ893" t="inlineStr">
        <is>
          <t>computed</t>
        </is>
      </c>
      <c r="BT893" t="n">
        <v>0</v>
      </c>
      <c r="BU893" t="inlineStr">
        <is>
          <t>staging_Ehlers_et_al_2021.csv</t>
        </is>
      </c>
      <c r="BW893" t="n">
        <v>2006</v>
      </c>
      <c r="BX893" t="n">
        <v>2018</v>
      </c>
      <c r="BY893" t="inlineStr">
        <is>
          <t>multi: 31 countries</t>
        </is>
      </c>
      <c r="BZ893" t="n">
        <v>2012</v>
      </c>
      <c r="CA893" t="n">
        <v>0.2307692307692308</v>
      </c>
      <c r="CB893" t="n">
        <v>0</v>
      </c>
      <c r="CC893" t="n">
        <v>1</v>
      </c>
      <c r="CD893" t="n">
        <v>0.04314214564076404</v>
      </c>
      <c r="CE893" t="n">
        <v>1</v>
      </c>
    </row>
    <row r="894">
      <c r="A894" t="inlineStr">
        <is>
          <t>Ehlers et al (2021)</t>
        </is>
      </c>
      <c r="B894" t="n">
        <v>2199</v>
      </c>
      <c r="C894" t="n">
        <v>0.04269998614098405</v>
      </c>
      <c r="D894" t="n">
        <v>1098</v>
      </c>
      <c r="E894">
        <f>IF(ISNUMBER($BA894),$BA894,IF(AND(ISNUMBER($D894),ISNUMBER($BW894),ISNUMBER($BX894)),$D894*($BX894-$BW894+1),""))</f>
        <v>1098.0</v>
      </c>
      <c r="H894" t="inlineStr">
        <is>
          <t>partial</t>
        </is>
      </c>
      <c r="I894" t="inlineStr">
        <is>
          <t>p-Value available</t>
        </is>
      </c>
      <c r="J894">
        <f>IF($BW894&lt;&gt;"",$BW894,"")</f>
        <v>2006.0</v>
      </c>
      <c r="K894">
        <f>IF($BX894&lt;&gt;"",$BX894,"")</f>
        <v>2018.0</v>
      </c>
      <c r="L894">
        <f>IF(AND(ISNUMBER($BW894),ISNUMBER($BX894)),($BW894+$BX894)/2,"")</f>
        <v>2012.0</v>
      </c>
      <c r="M894">
        <f>IF($L894&lt;&gt;"",$L894,"")</f>
        <v>2012.0</v>
      </c>
      <c r="N894">
        <f>IF(AND(ISNUMBER($BW894),ISNUMBER($BX894)),MIN(1,MAX(0,($BX894-2016+1)/($BX894-$BW894+1))),"")</f>
        <v>0.2307692307692308</v>
      </c>
      <c r="O894">
        <f>IF(AND(ISNUMBER($BW894),ISNUMBER($BX894)),MIN(1,MAX(0,($BX894-2017+1)/($BX894-$BW894+1))),"")</f>
        <v>0.1538461538461539</v>
      </c>
      <c r="P894">
        <f>IF(AND(ISNUMBER($BW894),ISNUMBER($BX894)),MIN(1,MAX(0,($BX894-2018+1)/($BX894-$BW894+1))),"")</f>
        <v>0.07692307692307693</v>
      </c>
      <c r="Q894">
        <f>IF(AND(ISNUMBER($BW894),ISNUMBER($BX894)),MIN(1,MAX(0,($BX894-2019+1)/($BX894-$BW894+1))),"")</f>
        <v>0.0</v>
      </c>
      <c r="R894">
        <f>IF(AND(ISNUMBER($BW894),ISNUMBER($BX894)),MIN(1,MAX(0,($BX894-2016+1)/($BX894-$BW894+1))),"")</f>
        <v>0.2307692307692308</v>
      </c>
      <c r="S894">
        <f>IF($L894&lt;&gt;"",IF($L894&gt;=2015.5,1,0),"")</f>
        <v>0.0</v>
      </c>
      <c r="T894">
        <f>IF($L894&lt;&gt;"",IF($L894&gt;=2016,1,0),"")</f>
        <v>0.0</v>
      </c>
      <c r="U894">
        <f>IF(ISNUMBER($BX894),IF($BX894&gt;=2016,1,0),"")</f>
        <v>1.0</v>
      </c>
      <c r="V894">
        <f>IF(ISNUMBER($BW894),IF($BW894&gt;=2016,1,0),"")</f>
        <v>0.0</v>
      </c>
      <c r="W894" t="str">
        <f>IF(AND(ISNUMBER($BW894),ISNUMBER($BX894)),IF($BW894&gt;=2016,"post-only",IF($BX894&lt;2016,"pre-only","mixed")),"")</f>
        <v>mixed</v>
      </c>
      <c r="X894">
        <f>IF(AND(ISNUMBER($BW894),ISNUMBER($BX894)),MIN(1,MAX(0,($BX894-2017+1)/($BX894-$BW894+1))),"")</f>
        <v>0.1538461538461539</v>
      </c>
      <c r="Y894">
        <f>IF(AND(ISNUMBER($BW894),ISNUMBER($BX894)),MIN(1,MAX(0,($BX894-2018+1)/($BX894-$BW894+1))),"")</f>
        <v>0.07692307692307693</v>
      </c>
      <c r="Z894">
        <f>IF(AND(ISNUMBER($BW894),ISNUMBER($BX894)),MIN(1,MAX(0,($BX894-2019+1)/($BX894-$BW894+1))),"")</f>
        <v>0.0</v>
      </c>
      <c r="AA894">
        <f>IF(ISNUMBER($BX894),IF($BX894&gt;=2017,1,0),"")</f>
        <v>1.0</v>
      </c>
      <c r="AB894">
        <f>IF(ISNUMBER($BX894),IF($BX894&gt;=2018,1,0),"")</f>
        <v>1.0</v>
      </c>
      <c r="AC894">
        <f>IF(ISNUMBER($BX894),IF($BX894&gt;=2019,1,0),"")</f>
        <v>0.0</v>
      </c>
      <c r="AD894">
        <f>IF($L894&lt;&gt;"",IF($L894&gt;2013,1,0),"")</f>
        <v>0.0</v>
      </c>
      <c r="AE894">
        <f>IF($L894&lt;&gt;"",1+IF($L894&gt;2011,1,0)+IF($L894&gt;2014,1,0),"")</f>
        <v>2.0</v>
      </c>
      <c r="AF894" t="inlineStr">
        <is>
          <t>loan (interest rate)</t>
        </is>
      </c>
      <c r="AG894" t="inlineStr">
        <is>
          <t>performance</t>
        </is>
      </c>
      <c r="AH894" t="inlineStr">
        <is>
          <t>non-sensitive</t>
        </is>
      </c>
      <c r="AI894" t="inlineStr">
        <is>
          <t>99_NCE</t>
        </is>
      </c>
      <c r="AJ894" t="inlineStr">
        <is>
          <t>99_NCE</t>
        </is>
      </c>
      <c r="AK894" t="str">
        <f>IF(AND($CF894&lt;&gt;"",IFERROR(INDEX(subsample_country_map!$B:$B,MATCH($CF894,subsample_country_map!$A:$A,0)),"")&lt;&gt;""),INDEX(subsample_country_map!$B:$B,MATCH($CF894,subsample_country_map!$A:$A,0)),INDEX(lookup!$AA:$AA,MATCH($A894,lookup!$A:$A,0)))</f>
        <v>99_NCE</v>
      </c>
      <c r="AL894" t="str">
        <f>IF(AND($CF894&lt;&gt;"",IFERROR(INDEX(subsample_country_map!$C:$C,MATCH($CF894,subsample_country_map!$A:$A,0)),"")&lt;&gt;""),INDEX(subsample_country_map!$C:$C,MATCH($CF894,subsample_country_map!$A:$A,0)),INDEX(lookup!$AB:$AB,MATCH($A894,lookup!$A:$A,0)))</f>
        <v>99_NCE</v>
      </c>
      <c r="AM894" t="str">
        <f>IF(AND($CF894&lt;&gt;"",IFERROR(INDEX(subsample_country_map!$D:$D,MATCH($CF894,subsample_country_map!$A:$A,0)),"")&lt;&gt;""),INDEX(subsample_country_map!$D:$D,MATCH($CF894,subsample_country_map!$A:$A,0)),INDEX(lookup!$AC:$AC,MATCH($A894,lookup!$A:$A,0)))</f>
        <v>99_NCE</v>
      </c>
      <c r="AN894" t="str">
        <f>IF(AND($CF894&lt;&gt;"",IFERROR(INDEX(subsample_country_map!$E:$E,MATCH($CF894,subsample_country_map!$A:$A,0)),"")&lt;&gt;""),INDEX(subsample_country_map!$E:$E,MATCH($CF894,subsample_country_map!$A:$A,0)),INDEX(lookup!$AD:$AD,MATCH($A894,lookup!$A:$A,0)))</f>
        <v>99_NCE</v>
      </c>
      <c r="AO894" t="str">
        <f>INDEX(lookup!$Y:$Y,MATCH($A894,lookup!$A:$A,0))</f>
        <v>0_published</v>
      </c>
      <c r="AP894" t="str">
        <f>INDEX(lookup!$Z:$Z,MATCH($A894,lookup!$A:$A,0))</f>
        <v>1_VHB high</v>
      </c>
      <c r="AQ894" t="str">
        <f>INDEX(lookup!$W:$W,MATCH($A894,lookup!$A:$A,0))</f>
        <v>1_fin/acc/econ</v>
      </c>
      <c r="AS894" t="inlineStr">
        <is>
          <t>staging</t>
        </is>
      </c>
      <c r="AT894" t="inlineStr">
        <is>
          <t>bad-CER</t>
        </is>
      </c>
      <c r="AU894" t="inlineStr">
        <is>
          <t>cost</t>
        </is>
      </c>
      <c r="AV894" t="inlineStr">
        <is>
          <t>-1.954</t>
        </is>
      </c>
      <c r="AY894" t="inlineStr">
        <is>
          <t>0.157</t>
        </is>
      </c>
      <c r="BA894" t="n">
        <v>1098</v>
      </c>
      <c r="BB894" t="inlineStr">
        <is>
          <t>1</t>
        </is>
      </c>
      <c r="BC894" t="inlineStr">
        <is>
          <t>FE</t>
        </is>
      </c>
      <c r="BD894" t="inlineStr">
        <is>
          <t>two-way: borrowing firm and bank consortium</t>
        </is>
      </c>
      <c r="BE894" t="inlineStr">
        <is>
          <t>none</t>
        </is>
      </c>
      <c r="BI894" t="inlineStr">
        <is>
          <t>Table 4</t>
        </is>
      </c>
      <c r="BJ894" t="inlineStr">
        <is>
          <t>column (5)</t>
        </is>
      </c>
      <c r="BK894" t="inlineStr">
        <is>
          <t>14</t>
        </is>
      </c>
      <c r="BL894" t="inlineStr">
        <is>
          <t>Carbon Intensity -1.954 (0.157)</t>
        </is>
      </c>
      <c r="BM894" t="inlineStr">
        <is>
          <t>Carbon Intensity</t>
        </is>
      </c>
      <c r="BN894" t="inlineStr">
        <is>
          <t>loan margin in basis point (bp)</t>
        </is>
      </c>
      <c r="BO894" t="inlineStr">
        <is>
          <t>update</t>
        </is>
      </c>
      <c r="BP894" t="inlineStr">
        <is>
          <t>Ehlers et al (2021)</t>
        </is>
      </c>
      <c r="BQ894" t="inlineStr">
        <is>
          <t>computed</t>
        </is>
      </c>
      <c r="BT894" t="n">
        <v>0</v>
      </c>
      <c r="BU894" t="inlineStr">
        <is>
          <t>staging_Ehlers_et_al_2021.csv</t>
        </is>
      </c>
      <c r="BW894" t="n">
        <v>2006</v>
      </c>
      <c r="BX894" t="n">
        <v>2018</v>
      </c>
      <c r="BY894" t="inlineStr">
        <is>
          <t>multi: 31 countries</t>
        </is>
      </c>
      <c r="BZ894" t="n">
        <v>2012</v>
      </c>
      <c r="CA894" t="n">
        <v>0.2307692307692308</v>
      </c>
      <c r="CB894" t="n">
        <v>0</v>
      </c>
      <c r="CC894" t="n">
        <v>1</v>
      </c>
      <c r="CD894" t="n">
        <v>0.04272596603728886</v>
      </c>
      <c r="CE894" t="n">
        <v>1</v>
      </c>
    </row>
    <row r="895">
      <c r="A895" t="inlineStr">
        <is>
          <t>Ehlers et al (2021)</t>
        </is>
      </c>
      <c r="B895" t="n">
        <v>2200</v>
      </c>
      <c r="C895" t="n">
        <v>0.04408120855905785</v>
      </c>
      <c r="D895" t="n">
        <v>1098</v>
      </c>
      <c r="E895">
        <f>IF(ISNUMBER($BA895),$BA895,IF(AND(ISNUMBER($D895),ISNUMBER($BW895),ISNUMBER($BX895)),$D895*($BX895-$BW895+1),""))</f>
        <v>1098.0</v>
      </c>
      <c r="H895" t="inlineStr">
        <is>
          <t>partial</t>
        </is>
      </c>
      <c r="I895" t="inlineStr">
        <is>
          <t>p-Value available</t>
        </is>
      </c>
      <c r="J895">
        <f>IF($BW895&lt;&gt;"",$BW895,"")</f>
        <v>2006.0</v>
      </c>
      <c r="K895">
        <f>IF($BX895&lt;&gt;"",$BX895,"")</f>
        <v>2018.0</v>
      </c>
      <c r="L895">
        <f>IF(AND(ISNUMBER($BW895),ISNUMBER($BX895)),($BW895+$BX895)/2,"")</f>
        <v>2012.0</v>
      </c>
      <c r="M895">
        <f>IF($L895&lt;&gt;"",$L895,"")</f>
        <v>2012.0</v>
      </c>
      <c r="N895">
        <f>IF(AND(ISNUMBER($BW895),ISNUMBER($BX895)),MIN(1,MAX(0,($BX895-2016+1)/($BX895-$BW895+1))),"")</f>
        <v>0.2307692307692308</v>
      </c>
      <c r="O895">
        <f>IF(AND(ISNUMBER($BW895),ISNUMBER($BX895)),MIN(1,MAX(0,($BX895-2017+1)/($BX895-$BW895+1))),"")</f>
        <v>0.1538461538461539</v>
      </c>
      <c r="P895">
        <f>IF(AND(ISNUMBER($BW895),ISNUMBER($BX895)),MIN(1,MAX(0,($BX895-2018+1)/($BX895-$BW895+1))),"")</f>
        <v>0.07692307692307693</v>
      </c>
      <c r="Q895">
        <f>IF(AND(ISNUMBER($BW895),ISNUMBER($BX895)),MIN(1,MAX(0,($BX895-2019+1)/($BX895-$BW895+1))),"")</f>
        <v>0.0</v>
      </c>
      <c r="R895">
        <f>IF(AND(ISNUMBER($BW895),ISNUMBER($BX895)),MIN(1,MAX(0,($BX895-2016+1)/($BX895-$BW895+1))),"")</f>
        <v>0.2307692307692308</v>
      </c>
      <c r="S895">
        <f>IF($L895&lt;&gt;"",IF($L895&gt;=2015.5,1,0),"")</f>
        <v>0.0</v>
      </c>
      <c r="T895">
        <f>IF($L895&lt;&gt;"",IF($L895&gt;=2016,1,0),"")</f>
        <v>0.0</v>
      </c>
      <c r="U895">
        <f>IF(ISNUMBER($BX895),IF($BX895&gt;=2016,1,0),"")</f>
        <v>1.0</v>
      </c>
      <c r="V895">
        <f>IF(ISNUMBER($BW895),IF($BW895&gt;=2016,1,0),"")</f>
        <v>0.0</v>
      </c>
      <c r="W895" t="str">
        <f>IF(AND(ISNUMBER($BW895),ISNUMBER($BX895)),IF($BW895&gt;=2016,"post-only",IF($BX895&lt;2016,"pre-only","mixed")),"")</f>
        <v>mixed</v>
      </c>
      <c r="X895">
        <f>IF(AND(ISNUMBER($BW895),ISNUMBER($BX895)),MIN(1,MAX(0,($BX895-2017+1)/($BX895-$BW895+1))),"")</f>
        <v>0.1538461538461539</v>
      </c>
      <c r="Y895">
        <f>IF(AND(ISNUMBER($BW895),ISNUMBER($BX895)),MIN(1,MAX(0,($BX895-2018+1)/($BX895-$BW895+1))),"")</f>
        <v>0.07692307692307693</v>
      </c>
      <c r="Z895">
        <f>IF(AND(ISNUMBER($BW895),ISNUMBER($BX895)),MIN(1,MAX(0,($BX895-2019+1)/($BX895-$BW895+1))),"")</f>
        <v>0.0</v>
      </c>
      <c r="AA895">
        <f>IF(ISNUMBER($BX895),IF($BX895&gt;=2017,1,0),"")</f>
        <v>1.0</v>
      </c>
      <c r="AB895">
        <f>IF(ISNUMBER($BX895),IF($BX895&gt;=2018,1,0),"")</f>
        <v>1.0</v>
      </c>
      <c r="AC895">
        <f>IF(ISNUMBER($BX895),IF($BX895&gt;=2019,1,0),"")</f>
        <v>0.0</v>
      </c>
      <c r="AD895">
        <f>IF($L895&lt;&gt;"",IF($L895&gt;2013,1,0),"")</f>
        <v>0.0</v>
      </c>
      <c r="AE895">
        <f>IF($L895&lt;&gt;"",1+IF($L895&gt;2011,1,0)+IF($L895&gt;2014,1,0),"")</f>
        <v>2.0</v>
      </c>
      <c r="AF895" t="inlineStr">
        <is>
          <t>loan (interest rate)</t>
        </is>
      </c>
      <c r="AG895" t="inlineStr">
        <is>
          <t>performance</t>
        </is>
      </c>
      <c r="AH895" t="inlineStr">
        <is>
          <t>non-sensitive</t>
        </is>
      </c>
      <c r="AI895" t="inlineStr">
        <is>
          <t>99_NCE</t>
        </is>
      </c>
      <c r="AJ895" t="inlineStr">
        <is>
          <t>99_NCE</t>
        </is>
      </c>
      <c r="AK895" t="str">
        <f>IF(AND($CF895&lt;&gt;"",IFERROR(INDEX(subsample_country_map!$B:$B,MATCH($CF895,subsample_country_map!$A:$A,0)),"")&lt;&gt;""),INDEX(subsample_country_map!$B:$B,MATCH($CF895,subsample_country_map!$A:$A,0)),INDEX(lookup!$AA:$AA,MATCH($A895,lookup!$A:$A,0)))</f>
        <v>99_NCE</v>
      </c>
      <c r="AL895" t="str">
        <f>IF(AND($CF895&lt;&gt;"",IFERROR(INDEX(subsample_country_map!$C:$C,MATCH($CF895,subsample_country_map!$A:$A,0)),"")&lt;&gt;""),INDEX(subsample_country_map!$C:$C,MATCH($CF895,subsample_country_map!$A:$A,0)),INDEX(lookup!$AB:$AB,MATCH($A895,lookup!$A:$A,0)))</f>
        <v>99_NCE</v>
      </c>
      <c r="AM895" t="str">
        <f>IF(AND($CF895&lt;&gt;"",IFERROR(INDEX(subsample_country_map!$D:$D,MATCH($CF895,subsample_country_map!$A:$A,0)),"")&lt;&gt;""),INDEX(subsample_country_map!$D:$D,MATCH($CF895,subsample_country_map!$A:$A,0)),INDEX(lookup!$AC:$AC,MATCH($A895,lookup!$A:$A,0)))</f>
        <v>99_NCE</v>
      </c>
      <c r="AN895" t="str">
        <f>IF(AND($CF895&lt;&gt;"",IFERROR(INDEX(subsample_country_map!$E:$E,MATCH($CF895,subsample_country_map!$A:$A,0)),"")&lt;&gt;""),INDEX(subsample_country_map!$E:$E,MATCH($CF895,subsample_country_map!$A:$A,0)),INDEX(lookup!$AD:$AD,MATCH($A895,lookup!$A:$A,0)))</f>
        <v>99_NCE</v>
      </c>
      <c r="AO895" t="str">
        <f>INDEX(lookup!$Y:$Y,MATCH($A895,lookup!$A:$A,0))</f>
        <v>0_published</v>
      </c>
      <c r="AP895" t="str">
        <f>INDEX(lookup!$Z:$Z,MATCH($A895,lookup!$A:$A,0))</f>
        <v>1_VHB high</v>
      </c>
      <c r="AQ895" t="str">
        <f>INDEX(lookup!$W:$W,MATCH($A895,lookup!$A:$A,0))</f>
        <v>1_fin/acc/econ</v>
      </c>
      <c r="AS895" t="inlineStr">
        <is>
          <t>staging</t>
        </is>
      </c>
      <c r="AT895" t="inlineStr">
        <is>
          <t>bad-CER</t>
        </is>
      </c>
      <c r="AU895" t="inlineStr">
        <is>
          <t>cost</t>
        </is>
      </c>
      <c r="AV895" t="inlineStr">
        <is>
          <t>-2.066</t>
        </is>
      </c>
      <c r="AY895" t="inlineStr">
        <is>
          <t>0.144</t>
        </is>
      </c>
      <c r="BA895" t="n">
        <v>1098</v>
      </c>
      <c r="BB895" t="inlineStr">
        <is>
          <t>1</t>
        </is>
      </c>
      <c r="BC895" t="inlineStr">
        <is>
          <t>FE</t>
        </is>
      </c>
      <c r="BD895" t="inlineStr">
        <is>
          <t>two-way: borrowing firm and bank consortium</t>
        </is>
      </c>
      <c r="BE895" t="inlineStr">
        <is>
          <t>none</t>
        </is>
      </c>
      <c r="BI895" t="inlineStr">
        <is>
          <t>Table 7</t>
        </is>
      </c>
      <c r="BJ895" t="inlineStr">
        <is>
          <t>column (1)</t>
        </is>
      </c>
      <c r="BK895" t="inlineStr">
        <is>
          <t>17</t>
        </is>
      </c>
      <c r="BL895" t="inlineStr">
        <is>
          <t>Carbon Intensity -2.066 (0.144)</t>
        </is>
      </c>
      <c r="BM895" t="inlineStr">
        <is>
          <t>Carbon Intensity</t>
        </is>
      </c>
      <c r="BN895" t="inlineStr">
        <is>
          <t>loan margin in basis point (bp)</t>
        </is>
      </c>
      <c r="BO895" t="inlineStr">
        <is>
          <t>update</t>
        </is>
      </c>
      <c r="BP895" t="inlineStr">
        <is>
          <t>Ehlers et al (2021)</t>
        </is>
      </c>
      <c r="BQ895" t="inlineStr">
        <is>
          <t>computed</t>
        </is>
      </c>
      <c r="BT895" t="n">
        <v>0</v>
      </c>
      <c r="BU895" t="inlineStr">
        <is>
          <t>staging_Ehlers_et_al_2021.csv</t>
        </is>
      </c>
      <c r="BW895" t="n">
        <v>2006</v>
      </c>
      <c r="BX895" t="n">
        <v>2018</v>
      </c>
      <c r="BY895" t="inlineStr">
        <is>
          <t>multi: 31 countries</t>
        </is>
      </c>
      <c r="BZ895" t="n">
        <v>2012</v>
      </c>
      <c r="CA895" t="n">
        <v>0.2307692307692308</v>
      </c>
      <c r="CB895" t="n">
        <v>0</v>
      </c>
      <c r="CC895" t="n">
        <v>1</v>
      </c>
      <c r="CD895" t="n">
        <v>0.04410979407086739</v>
      </c>
      <c r="CE895" t="n">
        <v>1</v>
      </c>
    </row>
    <row r="896">
      <c r="A896" t="inlineStr">
        <is>
          <t>Ehlers et al (2021)</t>
        </is>
      </c>
      <c r="B896" t="n">
        <v>2201</v>
      </c>
      <c r="C896" t="n">
        <v>0.04375427924910999</v>
      </c>
      <c r="D896" t="n">
        <v>1098</v>
      </c>
      <c r="E896">
        <f>IF(ISNUMBER($BA896),$BA896,IF(AND(ISNUMBER($D896),ISNUMBER($BW896),ISNUMBER($BX896)),$D896*($BX896-$BW896+1),""))</f>
        <v>1098.0</v>
      </c>
      <c r="H896" t="inlineStr">
        <is>
          <t>partial</t>
        </is>
      </c>
      <c r="I896" t="inlineStr">
        <is>
          <t>p-Value available</t>
        </is>
      </c>
      <c r="J896">
        <f>IF($BW896&lt;&gt;"",$BW896,"")</f>
        <v>2006.0</v>
      </c>
      <c r="K896">
        <f>IF($BX896&lt;&gt;"",$BX896,"")</f>
        <v>2018.0</v>
      </c>
      <c r="L896">
        <f>IF(AND(ISNUMBER($BW896),ISNUMBER($BX896)),($BW896+$BX896)/2,"")</f>
        <v>2012.0</v>
      </c>
      <c r="M896">
        <f>IF($L896&lt;&gt;"",$L896,"")</f>
        <v>2012.0</v>
      </c>
      <c r="N896">
        <f>IF(AND(ISNUMBER($BW896),ISNUMBER($BX896)),MIN(1,MAX(0,($BX896-2016+1)/($BX896-$BW896+1))),"")</f>
        <v>0.2307692307692308</v>
      </c>
      <c r="O896">
        <f>IF(AND(ISNUMBER($BW896),ISNUMBER($BX896)),MIN(1,MAX(0,($BX896-2017+1)/($BX896-$BW896+1))),"")</f>
        <v>0.1538461538461539</v>
      </c>
      <c r="P896">
        <f>IF(AND(ISNUMBER($BW896),ISNUMBER($BX896)),MIN(1,MAX(0,($BX896-2018+1)/($BX896-$BW896+1))),"")</f>
        <v>0.07692307692307693</v>
      </c>
      <c r="Q896">
        <f>IF(AND(ISNUMBER($BW896),ISNUMBER($BX896)),MIN(1,MAX(0,($BX896-2019+1)/($BX896-$BW896+1))),"")</f>
        <v>0.0</v>
      </c>
      <c r="R896">
        <f>IF(AND(ISNUMBER($BW896),ISNUMBER($BX896)),MIN(1,MAX(0,($BX896-2016+1)/($BX896-$BW896+1))),"")</f>
        <v>0.2307692307692308</v>
      </c>
      <c r="S896">
        <f>IF($L896&lt;&gt;"",IF($L896&gt;=2015.5,1,0),"")</f>
        <v>0.0</v>
      </c>
      <c r="T896">
        <f>IF($L896&lt;&gt;"",IF($L896&gt;=2016,1,0),"")</f>
        <v>0.0</v>
      </c>
      <c r="U896">
        <f>IF(ISNUMBER($BX896),IF($BX896&gt;=2016,1,0),"")</f>
        <v>1.0</v>
      </c>
      <c r="V896">
        <f>IF(ISNUMBER($BW896),IF($BW896&gt;=2016,1,0),"")</f>
        <v>0.0</v>
      </c>
      <c r="W896" t="str">
        <f>IF(AND(ISNUMBER($BW896),ISNUMBER($BX896)),IF($BW896&gt;=2016,"post-only",IF($BX896&lt;2016,"pre-only","mixed")),"")</f>
        <v>mixed</v>
      </c>
      <c r="X896">
        <f>IF(AND(ISNUMBER($BW896),ISNUMBER($BX896)),MIN(1,MAX(0,($BX896-2017+1)/($BX896-$BW896+1))),"")</f>
        <v>0.1538461538461539</v>
      </c>
      <c r="Y896">
        <f>IF(AND(ISNUMBER($BW896),ISNUMBER($BX896)),MIN(1,MAX(0,($BX896-2018+1)/($BX896-$BW896+1))),"")</f>
        <v>0.07692307692307693</v>
      </c>
      <c r="Z896">
        <f>IF(AND(ISNUMBER($BW896),ISNUMBER($BX896)),MIN(1,MAX(0,($BX896-2019+1)/($BX896-$BW896+1))),"")</f>
        <v>0.0</v>
      </c>
      <c r="AA896">
        <f>IF(ISNUMBER($BX896),IF($BX896&gt;=2017,1,0),"")</f>
        <v>1.0</v>
      </c>
      <c r="AB896">
        <f>IF(ISNUMBER($BX896),IF($BX896&gt;=2018,1,0),"")</f>
        <v>1.0</v>
      </c>
      <c r="AC896">
        <f>IF(ISNUMBER($BX896),IF($BX896&gt;=2019,1,0),"")</f>
        <v>0.0</v>
      </c>
      <c r="AD896">
        <f>IF($L896&lt;&gt;"",IF($L896&gt;2013,1,0),"")</f>
        <v>0.0</v>
      </c>
      <c r="AE896">
        <f>IF($L896&lt;&gt;"",1+IF($L896&gt;2011,1,0)+IF($L896&gt;2014,1,0),"")</f>
        <v>2.0</v>
      </c>
      <c r="AF896" t="inlineStr">
        <is>
          <t>loan (interest rate)</t>
        </is>
      </c>
      <c r="AG896" t="inlineStr">
        <is>
          <t>performance</t>
        </is>
      </c>
      <c r="AH896" t="inlineStr">
        <is>
          <t>non-sensitive</t>
        </is>
      </c>
      <c r="AI896" t="inlineStr">
        <is>
          <t>99_NCE</t>
        </is>
      </c>
      <c r="AJ896" t="inlineStr">
        <is>
          <t>99_NCE</t>
        </is>
      </c>
      <c r="AK896" t="str">
        <f>IF(AND($CF896&lt;&gt;"",IFERROR(INDEX(subsample_country_map!$B:$B,MATCH($CF896,subsample_country_map!$A:$A,0)),"")&lt;&gt;""),INDEX(subsample_country_map!$B:$B,MATCH($CF896,subsample_country_map!$A:$A,0)),INDEX(lookup!$AA:$AA,MATCH($A896,lookup!$A:$A,0)))</f>
        <v>99_NCE</v>
      </c>
      <c r="AL896" t="str">
        <f>IF(AND($CF896&lt;&gt;"",IFERROR(INDEX(subsample_country_map!$C:$C,MATCH($CF896,subsample_country_map!$A:$A,0)),"")&lt;&gt;""),INDEX(subsample_country_map!$C:$C,MATCH($CF896,subsample_country_map!$A:$A,0)),INDEX(lookup!$AB:$AB,MATCH($A896,lookup!$A:$A,0)))</f>
        <v>99_NCE</v>
      </c>
      <c r="AM896" t="str">
        <f>IF(AND($CF896&lt;&gt;"",IFERROR(INDEX(subsample_country_map!$D:$D,MATCH($CF896,subsample_country_map!$A:$A,0)),"")&lt;&gt;""),INDEX(subsample_country_map!$D:$D,MATCH($CF896,subsample_country_map!$A:$A,0)),INDEX(lookup!$AC:$AC,MATCH($A896,lookup!$A:$A,0)))</f>
        <v>99_NCE</v>
      </c>
      <c r="AN896" t="str">
        <f>IF(AND($CF896&lt;&gt;"",IFERROR(INDEX(subsample_country_map!$E:$E,MATCH($CF896,subsample_country_map!$A:$A,0)),"")&lt;&gt;""),INDEX(subsample_country_map!$E:$E,MATCH($CF896,subsample_country_map!$A:$A,0)),INDEX(lookup!$AD:$AD,MATCH($A896,lookup!$A:$A,0)))</f>
        <v>99_NCE</v>
      </c>
      <c r="AO896" t="str">
        <f>INDEX(lookup!$Y:$Y,MATCH($A896,lookup!$A:$A,0))</f>
        <v>0_published</v>
      </c>
      <c r="AP896" t="str">
        <f>INDEX(lookup!$Z:$Z,MATCH($A896,lookup!$A:$A,0))</f>
        <v>1_VHB high</v>
      </c>
      <c r="AQ896" t="str">
        <f>INDEX(lookup!$W:$W,MATCH($A896,lookup!$A:$A,0))</f>
        <v>1_fin/acc/econ</v>
      </c>
      <c r="AS896" t="inlineStr">
        <is>
          <t>staging</t>
        </is>
      </c>
      <c r="AT896" t="inlineStr">
        <is>
          <t>bad-CER</t>
        </is>
      </c>
      <c r="AU896" t="inlineStr">
        <is>
          <t>cost</t>
        </is>
      </c>
      <c r="AV896" t="inlineStr">
        <is>
          <t>-2.039</t>
        </is>
      </c>
      <c r="AY896" t="inlineStr">
        <is>
          <t>0.147</t>
        </is>
      </c>
      <c r="BA896" t="n">
        <v>1098</v>
      </c>
      <c r="BB896" t="inlineStr">
        <is>
          <t>1</t>
        </is>
      </c>
      <c r="BC896" t="inlineStr">
        <is>
          <t>FE</t>
        </is>
      </c>
      <c r="BD896" t="inlineStr">
        <is>
          <t>two-way: borrowing firm and bank consortium</t>
        </is>
      </c>
      <c r="BE896" t="inlineStr">
        <is>
          <t>none</t>
        </is>
      </c>
      <c r="BI896" t="inlineStr">
        <is>
          <t>Table 7</t>
        </is>
      </c>
      <c r="BJ896" t="inlineStr">
        <is>
          <t>column (2)</t>
        </is>
      </c>
      <c r="BK896" t="inlineStr">
        <is>
          <t>17</t>
        </is>
      </c>
      <c r="BL896" t="inlineStr">
        <is>
          <t>Carbon Intensity -2.039 (0.147)</t>
        </is>
      </c>
      <c r="BM896" t="inlineStr">
        <is>
          <t>Carbon Intensity</t>
        </is>
      </c>
      <c r="BN896" t="inlineStr">
        <is>
          <t>loan margin in basis point (bp)</t>
        </is>
      </c>
      <c r="BO896" t="inlineStr">
        <is>
          <t>update</t>
        </is>
      </c>
      <c r="BP896" t="inlineStr">
        <is>
          <t>Ehlers et al (2021)</t>
        </is>
      </c>
      <c r="BQ896" t="inlineStr">
        <is>
          <t>computed</t>
        </is>
      </c>
      <c r="BT896" t="n">
        <v>0</v>
      </c>
      <c r="BU896" t="inlineStr">
        <is>
          <t>staging_Ehlers_et_al_2021.csv</t>
        </is>
      </c>
      <c r="BW896" t="n">
        <v>2006</v>
      </c>
      <c r="BX896" t="n">
        <v>2018</v>
      </c>
      <c r="BY896" t="inlineStr">
        <is>
          <t>multi: 31 countries</t>
        </is>
      </c>
      <c r="BZ896" t="n">
        <v>2012</v>
      </c>
      <c r="CA896" t="n">
        <v>0.2307692307692308</v>
      </c>
      <c r="CB896" t="n">
        <v>0</v>
      </c>
      <c r="CC896" t="n">
        <v>1</v>
      </c>
      <c r="CD896" t="n">
        <v>0.04378223296853199</v>
      </c>
      <c r="CE896" t="n">
        <v>1</v>
      </c>
    </row>
    <row r="897">
      <c r="A897" t="inlineStr">
        <is>
          <t>Ehlers et al (2021)</t>
        </is>
      </c>
      <c r="B897" t="n">
        <v>2202</v>
      </c>
      <c r="C897" t="n">
        <v>0.04397165815270265</v>
      </c>
      <c r="D897" t="n">
        <v>1098</v>
      </c>
      <c r="E897">
        <f>IF(ISNUMBER($BA897),$BA897,IF(AND(ISNUMBER($D897),ISNUMBER($BW897),ISNUMBER($BX897)),$D897*($BX897-$BW897+1),""))</f>
        <v>1098.0</v>
      </c>
      <c r="H897" t="inlineStr">
        <is>
          <t>partial</t>
        </is>
      </c>
      <c r="I897" t="inlineStr">
        <is>
          <t>p-Value available</t>
        </is>
      </c>
      <c r="J897">
        <f>IF($BW897&lt;&gt;"",$BW897,"")</f>
        <v>2006.0</v>
      </c>
      <c r="K897">
        <f>IF($BX897&lt;&gt;"",$BX897,"")</f>
        <v>2018.0</v>
      </c>
      <c r="L897">
        <f>IF(AND(ISNUMBER($BW897),ISNUMBER($BX897)),($BW897+$BX897)/2,"")</f>
        <v>2012.0</v>
      </c>
      <c r="M897">
        <f>IF($L897&lt;&gt;"",$L897,"")</f>
        <v>2012.0</v>
      </c>
      <c r="N897">
        <f>IF(AND(ISNUMBER($BW897),ISNUMBER($BX897)),MIN(1,MAX(0,($BX897-2016+1)/($BX897-$BW897+1))),"")</f>
        <v>0.2307692307692308</v>
      </c>
      <c r="O897">
        <f>IF(AND(ISNUMBER($BW897),ISNUMBER($BX897)),MIN(1,MAX(0,($BX897-2017+1)/($BX897-$BW897+1))),"")</f>
        <v>0.1538461538461539</v>
      </c>
      <c r="P897">
        <f>IF(AND(ISNUMBER($BW897),ISNUMBER($BX897)),MIN(1,MAX(0,($BX897-2018+1)/($BX897-$BW897+1))),"")</f>
        <v>0.07692307692307693</v>
      </c>
      <c r="Q897">
        <f>IF(AND(ISNUMBER($BW897),ISNUMBER($BX897)),MIN(1,MAX(0,($BX897-2019+1)/($BX897-$BW897+1))),"")</f>
        <v>0.0</v>
      </c>
      <c r="R897">
        <f>IF(AND(ISNUMBER($BW897),ISNUMBER($BX897)),MIN(1,MAX(0,($BX897-2016+1)/($BX897-$BW897+1))),"")</f>
        <v>0.2307692307692308</v>
      </c>
      <c r="S897">
        <f>IF($L897&lt;&gt;"",IF($L897&gt;=2015.5,1,0),"")</f>
        <v>0.0</v>
      </c>
      <c r="T897">
        <f>IF($L897&lt;&gt;"",IF($L897&gt;=2016,1,0),"")</f>
        <v>0.0</v>
      </c>
      <c r="U897">
        <f>IF(ISNUMBER($BX897),IF($BX897&gt;=2016,1,0),"")</f>
        <v>1.0</v>
      </c>
      <c r="V897">
        <f>IF(ISNUMBER($BW897),IF($BW897&gt;=2016,1,0),"")</f>
        <v>0.0</v>
      </c>
      <c r="W897" t="str">
        <f>IF(AND(ISNUMBER($BW897),ISNUMBER($BX897)),IF($BW897&gt;=2016,"post-only",IF($BX897&lt;2016,"pre-only","mixed")),"")</f>
        <v>mixed</v>
      </c>
      <c r="X897">
        <f>IF(AND(ISNUMBER($BW897),ISNUMBER($BX897)),MIN(1,MAX(0,($BX897-2017+1)/($BX897-$BW897+1))),"")</f>
        <v>0.1538461538461539</v>
      </c>
      <c r="Y897">
        <f>IF(AND(ISNUMBER($BW897),ISNUMBER($BX897)),MIN(1,MAX(0,($BX897-2018+1)/($BX897-$BW897+1))),"")</f>
        <v>0.07692307692307693</v>
      </c>
      <c r="Z897">
        <f>IF(AND(ISNUMBER($BW897),ISNUMBER($BX897)),MIN(1,MAX(0,($BX897-2019+1)/($BX897-$BW897+1))),"")</f>
        <v>0.0</v>
      </c>
      <c r="AA897">
        <f>IF(ISNUMBER($BX897),IF($BX897&gt;=2017,1,0),"")</f>
        <v>1.0</v>
      </c>
      <c r="AB897">
        <f>IF(ISNUMBER($BX897),IF($BX897&gt;=2018,1,0),"")</f>
        <v>1.0</v>
      </c>
      <c r="AC897">
        <f>IF(ISNUMBER($BX897),IF($BX897&gt;=2019,1,0),"")</f>
        <v>0.0</v>
      </c>
      <c r="AD897">
        <f>IF($L897&lt;&gt;"",IF($L897&gt;2013,1,0),"")</f>
        <v>0.0</v>
      </c>
      <c r="AE897">
        <f>IF($L897&lt;&gt;"",1+IF($L897&gt;2011,1,0)+IF($L897&gt;2014,1,0),"")</f>
        <v>2.0</v>
      </c>
      <c r="AF897" t="inlineStr">
        <is>
          <t>loan (interest rate)</t>
        </is>
      </c>
      <c r="AG897" t="inlineStr">
        <is>
          <t>performance</t>
        </is>
      </c>
      <c r="AH897" t="inlineStr">
        <is>
          <t>non-sensitive</t>
        </is>
      </c>
      <c r="AI897" t="inlineStr">
        <is>
          <t>99_NCE</t>
        </is>
      </c>
      <c r="AJ897" t="inlineStr">
        <is>
          <t>99_NCE</t>
        </is>
      </c>
      <c r="AK897" t="str">
        <f>IF(AND($CF897&lt;&gt;"",IFERROR(INDEX(subsample_country_map!$B:$B,MATCH($CF897,subsample_country_map!$A:$A,0)),"")&lt;&gt;""),INDEX(subsample_country_map!$B:$B,MATCH($CF897,subsample_country_map!$A:$A,0)),INDEX(lookup!$AA:$AA,MATCH($A897,lookup!$A:$A,0)))</f>
        <v>99_NCE</v>
      </c>
      <c r="AL897" t="str">
        <f>IF(AND($CF897&lt;&gt;"",IFERROR(INDEX(subsample_country_map!$C:$C,MATCH($CF897,subsample_country_map!$A:$A,0)),"")&lt;&gt;""),INDEX(subsample_country_map!$C:$C,MATCH($CF897,subsample_country_map!$A:$A,0)),INDEX(lookup!$AB:$AB,MATCH($A897,lookup!$A:$A,0)))</f>
        <v>99_NCE</v>
      </c>
      <c r="AM897" t="str">
        <f>IF(AND($CF897&lt;&gt;"",IFERROR(INDEX(subsample_country_map!$D:$D,MATCH($CF897,subsample_country_map!$A:$A,0)),"")&lt;&gt;""),INDEX(subsample_country_map!$D:$D,MATCH($CF897,subsample_country_map!$A:$A,0)),INDEX(lookup!$AC:$AC,MATCH($A897,lookup!$A:$A,0)))</f>
        <v>99_NCE</v>
      </c>
      <c r="AN897" t="str">
        <f>IF(AND($CF897&lt;&gt;"",IFERROR(INDEX(subsample_country_map!$E:$E,MATCH($CF897,subsample_country_map!$A:$A,0)),"")&lt;&gt;""),INDEX(subsample_country_map!$E:$E,MATCH($CF897,subsample_country_map!$A:$A,0)),INDEX(lookup!$AD:$AD,MATCH($A897,lookup!$A:$A,0)))</f>
        <v>99_NCE</v>
      </c>
      <c r="AO897" t="str">
        <f>INDEX(lookup!$Y:$Y,MATCH($A897,lookup!$A:$A,0))</f>
        <v>0_published</v>
      </c>
      <c r="AP897" t="str">
        <f>INDEX(lookup!$Z:$Z,MATCH($A897,lookup!$A:$A,0))</f>
        <v>1_VHB high</v>
      </c>
      <c r="AQ897" t="str">
        <f>INDEX(lookup!$W:$W,MATCH($A897,lookup!$A:$A,0))</f>
        <v>1_fin/acc/econ</v>
      </c>
      <c r="AS897" t="inlineStr">
        <is>
          <t>staging</t>
        </is>
      </c>
      <c r="AT897" t="inlineStr">
        <is>
          <t>bad-CER</t>
        </is>
      </c>
      <c r="AU897" t="inlineStr">
        <is>
          <t>cost</t>
        </is>
      </c>
      <c r="AV897" t="inlineStr">
        <is>
          <t>-2.071</t>
        </is>
      </c>
      <c r="AY897" t="inlineStr">
        <is>
          <t>0.145</t>
        </is>
      </c>
      <c r="BA897" t="n">
        <v>1098</v>
      </c>
      <c r="BB897" t="inlineStr">
        <is>
          <t>1</t>
        </is>
      </c>
      <c r="BC897" t="inlineStr">
        <is>
          <t>FE</t>
        </is>
      </c>
      <c r="BD897" t="inlineStr">
        <is>
          <t>two-way: borrowing firm and bank consortium</t>
        </is>
      </c>
      <c r="BE897" t="inlineStr">
        <is>
          <t>none</t>
        </is>
      </c>
      <c r="BI897" t="inlineStr">
        <is>
          <t>Table 7</t>
        </is>
      </c>
      <c r="BJ897" t="inlineStr">
        <is>
          <t>column (3)</t>
        </is>
      </c>
      <c r="BK897" t="inlineStr">
        <is>
          <t>17</t>
        </is>
      </c>
      <c r="BL897" t="inlineStr">
        <is>
          <t>Carbon Intensity -2.071 (0.145)</t>
        </is>
      </c>
      <c r="BM897" t="inlineStr">
        <is>
          <t>Carbon Intensity</t>
        </is>
      </c>
      <c r="BN897" t="inlineStr">
        <is>
          <t>loan margin in basis point (bp)</t>
        </is>
      </c>
      <c r="BO897" t="inlineStr">
        <is>
          <t>update</t>
        </is>
      </c>
      <c r="BP897" t="inlineStr">
        <is>
          <t>Ehlers et al (2021)</t>
        </is>
      </c>
      <c r="BQ897" t="inlineStr">
        <is>
          <t>computed</t>
        </is>
      </c>
      <c r="BT897" t="n">
        <v>0</v>
      </c>
      <c r="BU897" t="inlineStr">
        <is>
          <t>staging_Ehlers_et_al_2021.csv</t>
        </is>
      </c>
      <c r="BW897" t="n">
        <v>2006</v>
      </c>
      <c r="BX897" t="n">
        <v>2018</v>
      </c>
      <c r="BY897" t="inlineStr">
        <is>
          <t>multi: 31 countries</t>
        </is>
      </c>
      <c r="BZ897" t="n">
        <v>2012</v>
      </c>
      <c r="CA897" t="n">
        <v>0.2307692307692308</v>
      </c>
      <c r="CB897" t="n">
        <v>0</v>
      </c>
      <c r="CC897" t="n">
        <v>1</v>
      </c>
      <c r="CD897" t="n">
        <v>0.04400003090751666</v>
      </c>
      <c r="CE897" t="n">
        <v>1</v>
      </c>
    </row>
    <row r="898">
      <c r="A898" t="inlineStr">
        <is>
          <t>Ehlers et al (2021)</t>
        </is>
      </c>
      <c r="B898" t="n">
        <v>2203</v>
      </c>
      <c r="C898" t="n">
        <v>0.03945593169467087</v>
      </c>
      <c r="D898" t="n">
        <v>1098</v>
      </c>
      <c r="E898">
        <f>IF(ISNUMBER($BA898),$BA898,IF(AND(ISNUMBER($D898),ISNUMBER($BW898),ISNUMBER($BX898)),$D898*($BX898-$BW898+1),""))</f>
        <v>1098.0</v>
      </c>
      <c r="H898" t="inlineStr">
        <is>
          <t>partial</t>
        </is>
      </c>
      <c r="I898" t="inlineStr">
        <is>
          <t>p-Value available</t>
        </is>
      </c>
      <c r="J898">
        <f>IF($BW898&lt;&gt;"",$BW898,"")</f>
        <v>2006.0</v>
      </c>
      <c r="K898">
        <f>IF($BX898&lt;&gt;"",$BX898,"")</f>
        <v>2018.0</v>
      </c>
      <c r="L898">
        <f>IF(AND(ISNUMBER($BW898),ISNUMBER($BX898)),($BW898+$BX898)/2,"")</f>
        <v>2012.0</v>
      </c>
      <c r="M898">
        <f>IF($L898&lt;&gt;"",$L898,"")</f>
        <v>2012.0</v>
      </c>
      <c r="N898">
        <f>IF(AND(ISNUMBER($BW898),ISNUMBER($BX898)),MIN(1,MAX(0,($BX898-2016+1)/($BX898-$BW898+1))),"")</f>
        <v>0.2307692307692308</v>
      </c>
      <c r="O898">
        <f>IF(AND(ISNUMBER($BW898),ISNUMBER($BX898)),MIN(1,MAX(0,($BX898-2017+1)/($BX898-$BW898+1))),"")</f>
        <v>0.1538461538461539</v>
      </c>
      <c r="P898">
        <f>IF(AND(ISNUMBER($BW898),ISNUMBER($BX898)),MIN(1,MAX(0,($BX898-2018+1)/($BX898-$BW898+1))),"")</f>
        <v>0.07692307692307693</v>
      </c>
      <c r="Q898">
        <f>IF(AND(ISNUMBER($BW898),ISNUMBER($BX898)),MIN(1,MAX(0,($BX898-2019+1)/($BX898-$BW898+1))),"")</f>
        <v>0.0</v>
      </c>
      <c r="R898">
        <f>IF(AND(ISNUMBER($BW898),ISNUMBER($BX898)),MIN(1,MAX(0,($BX898-2016+1)/($BX898-$BW898+1))),"")</f>
        <v>0.2307692307692308</v>
      </c>
      <c r="S898">
        <f>IF($L898&lt;&gt;"",IF($L898&gt;=2015.5,1,0),"")</f>
        <v>0.0</v>
      </c>
      <c r="T898">
        <f>IF($L898&lt;&gt;"",IF($L898&gt;=2016,1,0),"")</f>
        <v>0.0</v>
      </c>
      <c r="U898">
        <f>IF(ISNUMBER($BX898),IF($BX898&gt;=2016,1,0),"")</f>
        <v>1.0</v>
      </c>
      <c r="V898">
        <f>IF(ISNUMBER($BW898),IF($BW898&gt;=2016,1,0),"")</f>
        <v>0.0</v>
      </c>
      <c r="W898" t="str">
        <f>IF(AND(ISNUMBER($BW898),ISNUMBER($BX898)),IF($BW898&gt;=2016,"post-only",IF($BX898&lt;2016,"pre-only","mixed")),"")</f>
        <v>mixed</v>
      </c>
      <c r="X898">
        <f>IF(AND(ISNUMBER($BW898),ISNUMBER($BX898)),MIN(1,MAX(0,($BX898-2017+1)/($BX898-$BW898+1))),"")</f>
        <v>0.1538461538461539</v>
      </c>
      <c r="Y898">
        <f>IF(AND(ISNUMBER($BW898),ISNUMBER($BX898)),MIN(1,MAX(0,($BX898-2018+1)/($BX898-$BW898+1))),"")</f>
        <v>0.07692307692307693</v>
      </c>
      <c r="Z898">
        <f>IF(AND(ISNUMBER($BW898),ISNUMBER($BX898)),MIN(1,MAX(0,($BX898-2019+1)/($BX898-$BW898+1))),"")</f>
        <v>0.0</v>
      </c>
      <c r="AA898">
        <f>IF(ISNUMBER($BX898),IF($BX898&gt;=2017,1,0),"")</f>
        <v>1.0</v>
      </c>
      <c r="AB898">
        <f>IF(ISNUMBER($BX898),IF($BX898&gt;=2018,1,0),"")</f>
        <v>1.0</v>
      </c>
      <c r="AC898">
        <f>IF(ISNUMBER($BX898),IF($BX898&gt;=2019,1,0),"")</f>
        <v>0.0</v>
      </c>
      <c r="AD898">
        <f>IF($L898&lt;&gt;"",IF($L898&gt;2013,1,0),"")</f>
        <v>0.0</v>
      </c>
      <c r="AE898">
        <f>IF($L898&lt;&gt;"",1+IF($L898&gt;2011,1,0)+IF($L898&gt;2014,1,0),"")</f>
        <v>2.0</v>
      </c>
      <c r="AF898" t="inlineStr">
        <is>
          <t>loan (interest rate)</t>
        </is>
      </c>
      <c r="AG898" t="inlineStr">
        <is>
          <t>performance</t>
        </is>
      </c>
      <c r="AH898" t="inlineStr">
        <is>
          <t>non-sensitive</t>
        </is>
      </c>
      <c r="AI898" t="inlineStr">
        <is>
          <t>99_NCE</t>
        </is>
      </c>
      <c r="AJ898" t="inlineStr">
        <is>
          <t>99_NCE</t>
        </is>
      </c>
      <c r="AK898" t="str">
        <f>IF(AND($CF898&lt;&gt;"",IFERROR(INDEX(subsample_country_map!$B:$B,MATCH($CF898,subsample_country_map!$A:$A,0)),"")&lt;&gt;""),INDEX(subsample_country_map!$B:$B,MATCH($CF898,subsample_country_map!$A:$A,0)),INDEX(lookup!$AA:$AA,MATCH($A898,lookup!$A:$A,0)))</f>
        <v>99_NCE</v>
      </c>
      <c r="AL898" t="str">
        <f>IF(AND($CF898&lt;&gt;"",IFERROR(INDEX(subsample_country_map!$C:$C,MATCH($CF898,subsample_country_map!$A:$A,0)),"")&lt;&gt;""),INDEX(subsample_country_map!$C:$C,MATCH($CF898,subsample_country_map!$A:$A,0)),INDEX(lookup!$AB:$AB,MATCH($A898,lookup!$A:$A,0)))</f>
        <v>99_NCE</v>
      </c>
      <c r="AM898" t="str">
        <f>IF(AND($CF898&lt;&gt;"",IFERROR(INDEX(subsample_country_map!$D:$D,MATCH($CF898,subsample_country_map!$A:$A,0)),"")&lt;&gt;""),INDEX(subsample_country_map!$D:$D,MATCH($CF898,subsample_country_map!$A:$A,0)),INDEX(lookup!$AC:$AC,MATCH($A898,lookup!$A:$A,0)))</f>
        <v>99_NCE</v>
      </c>
      <c r="AN898" t="str">
        <f>IF(AND($CF898&lt;&gt;"",IFERROR(INDEX(subsample_country_map!$E:$E,MATCH($CF898,subsample_country_map!$A:$A,0)),"")&lt;&gt;""),INDEX(subsample_country_map!$E:$E,MATCH($CF898,subsample_country_map!$A:$A,0)),INDEX(lookup!$AD:$AD,MATCH($A898,lookup!$A:$A,0)))</f>
        <v>99_NCE</v>
      </c>
      <c r="AO898" t="str">
        <f>INDEX(lookup!$Y:$Y,MATCH($A898,lookup!$A:$A,0))</f>
        <v>0_published</v>
      </c>
      <c r="AP898" t="str">
        <f>INDEX(lookup!$Z:$Z,MATCH($A898,lookup!$A:$A,0))</f>
        <v>1_VHB high</v>
      </c>
      <c r="AQ898" t="str">
        <f>INDEX(lookup!$W:$W,MATCH($A898,lookup!$A:$A,0))</f>
        <v>1_fin/acc/econ</v>
      </c>
      <c r="AS898" t="inlineStr">
        <is>
          <t>staging</t>
        </is>
      </c>
      <c r="AT898" t="inlineStr">
        <is>
          <t>bad-CER</t>
        </is>
      </c>
      <c r="AU898" t="inlineStr">
        <is>
          <t>cost</t>
        </is>
      </c>
      <c r="AV898" t="inlineStr">
        <is>
          <t>-1.819</t>
        </is>
      </c>
      <c r="AY898" t="inlineStr">
        <is>
          <t>0.191</t>
        </is>
      </c>
      <c r="BA898" t="n">
        <v>1098</v>
      </c>
      <c r="BB898" t="inlineStr">
        <is>
          <t>FLAG</t>
        </is>
      </c>
      <c r="BC898" t="inlineStr">
        <is>
          <t>FE</t>
        </is>
      </c>
      <c r="BD898" t="inlineStr">
        <is>
          <t>two-way: borrowing firm and bank consortium</t>
        </is>
      </c>
      <c r="BE898" t="inlineStr">
        <is>
          <t>none</t>
        </is>
      </c>
      <c r="BI898" t="inlineStr">
        <is>
          <t>Table 8</t>
        </is>
      </c>
      <c r="BJ898" t="inlineStr">
        <is>
          <t>column (2)</t>
        </is>
      </c>
      <c r="BK898" t="inlineStr">
        <is>
          <t>19</t>
        </is>
      </c>
      <c r="BL898" t="inlineStr">
        <is>
          <t>Carbon Intensity Scope 1+2 -1.819 (0.191)</t>
        </is>
      </c>
      <c r="BM898" t="inlineStr">
        <is>
          <t>Carbon Intensity Scope 1+2</t>
        </is>
      </c>
      <c r="BN898" t="inlineStr">
        <is>
          <t>loan margin in basis point (bp)</t>
        </is>
      </c>
      <c r="BO898" t="inlineStr">
        <is>
          <t>update</t>
        </is>
      </c>
      <c r="BP898" t="inlineStr">
        <is>
          <t>Ehlers et al (2021)</t>
        </is>
      </c>
      <c r="BQ898" t="inlineStr">
        <is>
          <t>computed</t>
        </is>
      </c>
      <c r="BT898" t="n">
        <v>0</v>
      </c>
      <c r="BU898" t="inlineStr">
        <is>
          <t>staging_Ehlers_et_al_2021.csv</t>
        </is>
      </c>
      <c r="BW898" t="n">
        <v>2006</v>
      </c>
      <c r="BX898" t="n">
        <v>2018</v>
      </c>
      <c r="BY898" t="inlineStr">
        <is>
          <t>multi: 31 countries</t>
        </is>
      </c>
      <c r="BZ898" t="n">
        <v>2012</v>
      </c>
      <c r="CA898" t="n">
        <v>0.2307692307692308</v>
      </c>
      <c r="CB898" t="n">
        <v>0</v>
      </c>
      <c r="CC898" t="n">
        <v>1</v>
      </c>
      <c r="CD898" t="n">
        <v>0.03947642545129972</v>
      </c>
      <c r="CE898" t="n">
        <v>1</v>
      </c>
    </row>
    <row r="899">
      <c r="A899" t="inlineStr">
        <is>
          <t>Ehlers et al (2021)</t>
        </is>
      </c>
      <c r="B899" t="n">
        <v>2204</v>
      </c>
      <c r="C899" t="n">
        <v>0.03866974688899572</v>
      </c>
      <c r="D899" t="n">
        <v>1098</v>
      </c>
      <c r="E899">
        <f>IF(ISNUMBER($BA899),$BA899,IF(AND(ISNUMBER($D899),ISNUMBER($BW899),ISNUMBER($BX899)),$D899*($BX899-$BW899+1),""))</f>
        <v>1098.0</v>
      </c>
      <c r="H899" t="inlineStr">
        <is>
          <t>partial</t>
        </is>
      </c>
      <c r="I899" t="inlineStr">
        <is>
          <t>p-Value available</t>
        </is>
      </c>
      <c r="J899">
        <f>IF($BW899&lt;&gt;"",$BW899,"")</f>
        <v>2006.0</v>
      </c>
      <c r="K899">
        <f>IF($BX899&lt;&gt;"",$BX899,"")</f>
        <v>2018.0</v>
      </c>
      <c r="L899">
        <f>IF(AND(ISNUMBER($BW899),ISNUMBER($BX899)),($BW899+$BX899)/2,"")</f>
        <v>2012.0</v>
      </c>
      <c r="M899">
        <f>IF($L899&lt;&gt;"",$L899,"")</f>
        <v>2012.0</v>
      </c>
      <c r="N899">
        <f>IF(AND(ISNUMBER($BW899),ISNUMBER($BX899)),MIN(1,MAX(0,($BX899-2016+1)/($BX899-$BW899+1))),"")</f>
        <v>0.2307692307692308</v>
      </c>
      <c r="O899">
        <f>IF(AND(ISNUMBER($BW899),ISNUMBER($BX899)),MIN(1,MAX(0,($BX899-2017+1)/($BX899-$BW899+1))),"")</f>
        <v>0.1538461538461539</v>
      </c>
      <c r="P899">
        <f>IF(AND(ISNUMBER($BW899),ISNUMBER($BX899)),MIN(1,MAX(0,($BX899-2018+1)/($BX899-$BW899+1))),"")</f>
        <v>0.07692307692307693</v>
      </c>
      <c r="Q899">
        <f>IF(AND(ISNUMBER($BW899),ISNUMBER($BX899)),MIN(1,MAX(0,($BX899-2019+1)/($BX899-$BW899+1))),"")</f>
        <v>0.0</v>
      </c>
      <c r="R899">
        <f>IF(AND(ISNUMBER($BW899),ISNUMBER($BX899)),MIN(1,MAX(0,($BX899-2016+1)/($BX899-$BW899+1))),"")</f>
        <v>0.2307692307692308</v>
      </c>
      <c r="S899">
        <f>IF($L899&lt;&gt;"",IF($L899&gt;=2015.5,1,0),"")</f>
        <v>0.0</v>
      </c>
      <c r="T899">
        <f>IF($L899&lt;&gt;"",IF($L899&gt;=2016,1,0),"")</f>
        <v>0.0</v>
      </c>
      <c r="U899">
        <f>IF(ISNUMBER($BX899),IF($BX899&gt;=2016,1,0),"")</f>
        <v>1.0</v>
      </c>
      <c r="V899">
        <f>IF(ISNUMBER($BW899),IF($BW899&gt;=2016,1,0),"")</f>
        <v>0.0</v>
      </c>
      <c r="W899" t="str">
        <f>IF(AND(ISNUMBER($BW899),ISNUMBER($BX899)),IF($BW899&gt;=2016,"post-only",IF($BX899&lt;2016,"pre-only","mixed")),"")</f>
        <v>mixed</v>
      </c>
      <c r="X899">
        <f>IF(AND(ISNUMBER($BW899),ISNUMBER($BX899)),MIN(1,MAX(0,($BX899-2017+1)/($BX899-$BW899+1))),"")</f>
        <v>0.1538461538461539</v>
      </c>
      <c r="Y899">
        <f>IF(AND(ISNUMBER($BW899),ISNUMBER($BX899)),MIN(1,MAX(0,($BX899-2018+1)/($BX899-$BW899+1))),"")</f>
        <v>0.07692307692307693</v>
      </c>
      <c r="Z899">
        <f>IF(AND(ISNUMBER($BW899),ISNUMBER($BX899)),MIN(1,MAX(0,($BX899-2019+1)/($BX899-$BW899+1))),"")</f>
        <v>0.0</v>
      </c>
      <c r="AA899">
        <f>IF(ISNUMBER($BX899),IF($BX899&gt;=2017,1,0),"")</f>
        <v>1.0</v>
      </c>
      <c r="AB899">
        <f>IF(ISNUMBER($BX899),IF($BX899&gt;=2018,1,0),"")</f>
        <v>1.0</v>
      </c>
      <c r="AC899">
        <f>IF(ISNUMBER($BX899),IF($BX899&gt;=2019,1,0),"")</f>
        <v>0.0</v>
      </c>
      <c r="AD899">
        <f>IF($L899&lt;&gt;"",IF($L899&gt;2013,1,0),"")</f>
        <v>0.0</v>
      </c>
      <c r="AE899">
        <f>IF($L899&lt;&gt;"",1+IF($L899&gt;2011,1,0)+IF($L899&gt;2014,1,0),"")</f>
        <v>2.0</v>
      </c>
      <c r="AF899" t="inlineStr">
        <is>
          <t>loan (interest rate)</t>
        </is>
      </c>
      <c r="AG899" t="inlineStr">
        <is>
          <t>performance</t>
        </is>
      </c>
      <c r="AH899" t="inlineStr">
        <is>
          <t>non-sensitive</t>
        </is>
      </c>
      <c r="AI899" t="inlineStr">
        <is>
          <t>99_NCE</t>
        </is>
      </c>
      <c r="AJ899" t="inlineStr">
        <is>
          <t>99_NCE</t>
        </is>
      </c>
      <c r="AK899" t="str">
        <f>IF(AND($CF899&lt;&gt;"",IFERROR(INDEX(subsample_country_map!$B:$B,MATCH($CF899,subsample_country_map!$A:$A,0)),"")&lt;&gt;""),INDEX(subsample_country_map!$B:$B,MATCH($CF899,subsample_country_map!$A:$A,0)),INDEX(lookup!$AA:$AA,MATCH($A899,lookup!$A:$A,0)))</f>
        <v>99_NCE</v>
      </c>
      <c r="AL899" t="str">
        <f>IF(AND($CF899&lt;&gt;"",IFERROR(INDEX(subsample_country_map!$C:$C,MATCH($CF899,subsample_country_map!$A:$A,0)),"")&lt;&gt;""),INDEX(subsample_country_map!$C:$C,MATCH($CF899,subsample_country_map!$A:$A,0)),INDEX(lookup!$AB:$AB,MATCH($A899,lookup!$A:$A,0)))</f>
        <v>99_NCE</v>
      </c>
      <c r="AM899" t="str">
        <f>IF(AND($CF899&lt;&gt;"",IFERROR(INDEX(subsample_country_map!$D:$D,MATCH($CF899,subsample_country_map!$A:$A,0)),"")&lt;&gt;""),INDEX(subsample_country_map!$D:$D,MATCH($CF899,subsample_country_map!$A:$A,0)),INDEX(lookup!$AC:$AC,MATCH($A899,lookup!$A:$A,0)))</f>
        <v>99_NCE</v>
      </c>
      <c r="AN899" t="str">
        <f>IF(AND($CF899&lt;&gt;"",IFERROR(INDEX(subsample_country_map!$E:$E,MATCH($CF899,subsample_country_map!$A:$A,0)),"")&lt;&gt;""),INDEX(subsample_country_map!$E:$E,MATCH($CF899,subsample_country_map!$A:$A,0)),INDEX(lookup!$AD:$AD,MATCH($A899,lookup!$A:$A,0)))</f>
        <v>99_NCE</v>
      </c>
      <c r="AO899" t="str">
        <f>INDEX(lookup!$Y:$Y,MATCH($A899,lookup!$A:$A,0))</f>
        <v>0_published</v>
      </c>
      <c r="AP899" t="str">
        <f>INDEX(lookup!$Z:$Z,MATCH($A899,lookup!$A:$A,0))</f>
        <v>1_VHB high</v>
      </c>
      <c r="AQ899" t="str">
        <f>INDEX(lookup!$W:$W,MATCH($A899,lookup!$A:$A,0))</f>
        <v>1_fin/acc/econ</v>
      </c>
      <c r="AS899" t="inlineStr">
        <is>
          <t>staging</t>
        </is>
      </c>
      <c r="AT899" t="inlineStr">
        <is>
          <t>bad-CER</t>
        </is>
      </c>
      <c r="AU899" t="inlineStr">
        <is>
          <t>cost</t>
        </is>
      </c>
      <c r="AV899" t="inlineStr">
        <is>
          <t>-1.855</t>
        </is>
      </c>
      <c r="AY899" t="inlineStr">
        <is>
          <t>0.200</t>
        </is>
      </c>
      <c r="BA899" t="n">
        <v>1098</v>
      </c>
      <c r="BB899" t="inlineStr">
        <is>
          <t>FLAG</t>
        </is>
      </c>
      <c r="BC899" t="inlineStr">
        <is>
          <t>FE</t>
        </is>
      </c>
      <c r="BD899" t="inlineStr">
        <is>
          <t>two-way: borrowing firm and bank consortium</t>
        </is>
      </c>
      <c r="BE899" t="inlineStr">
        <is>
          <t>none</t>
        </is>
      </c>
      <c r="BI899" t="inlineStr">
        <is>
          <t>Table 8</t>
        </is>
      </c>
      <c r="BJ899" t="inlineStr">
        <is>
          <t>column (3)</t>
        </is>
      </c>
      <c r="BK899" t="inlineStr">
        <is>
          <t>19</t>
        </is>
      </c>
      <c r="BL899" t="inlineStr">
        <is>
          <t>Carbon Intensity Scope 1-3 -1.855 (0.200)</t>
        </is>
      </c>
      <c r="BM899" t="inlineStr">
        <is>
          <t>Carbon Intensity Scope 1-3</t>
        </is>
      </c>
      <c r="BN899" t="inlineStr">
        <is>
          <t>loan margin in basis point (bp)</t>
        </is>
      </c>
      <c r="BO899" t="inlineStr">
        <is>
          <t>update</t>
        </is>
      </c>
      <c r="BP899" t="inlineStr">
        <is>
          <t>Ehlers et al (2021)</t>
        </is>
      </c>
      <c r="BQ899" t="inlineStr">
        <is>
          <t>computed</t>
        </is>
      </c>
      <c r="BT899" t="n">
        <v>0</v>
      </c>
      <c r="BU899" t="inlineStr">
        <is>
          <t>staging_Ehlers_et_al_2021.csv</t>
        </is>
      </c>
      <c r="BW899" t="n">
        <v>2006</v>
      </c>
      <c r="BX899" t="n">
        <v>2018</v>
      </c>
      <c r="BY899" t="inlineStr">
        <is>
          <t>multi: 31 countries</t>
        </is>
      </c>
      <c r="BZ899" t="n">
        <v>2012</v>
      </c>
      <c r="CA899" t="n">
        <v>0.2307692307692308</v>
      </c>
      <c r="CB899" t="n">
        <v>0</v>
      </c>
      <c r="CC899" t="n">
        <v>1</v>
      </c>
      <c r="CD899" t="n">
        <v>0.03868903912776696</v>
      </c>
      <c r="CE899" t="n">
        <v>1</v>
      </c>
    </row>
    <row r="900">
      <c r="A900" t="inlineStr">
        <is>
          <t>Ehlers et al (2021)</t>
        </is>
      </c>
      <c r="B900" t="n">
        <v>2205</v>
      </c>
      <c r="C900" t="n">
        <v>0.0282053896062707</v>
      </c>
      <c r="D900" t="n">
        <v>1098</v>
      </c>
      <c r="E900">
        <f>IF(ISNUMBER($BA900),$BA900,IF(AND(ISNUMBER($D900),ISNUMBER($BW900),ISNUMBER($BX900)),$D900*($BX900-$BW900+1),""))</f>
        <v>1098.0</v>
      </c>
      <c r="H900" t="inlineStr">
        <is>
          <t>partial</t>
        </is>
      </c>
      <c r="I900" t="inlineStr">
        <is>
          <t>p-Value available</t>
        </is>
      </c>
      <c r="J900">
        <f>IF($BW900&lt;&gt;"",$BW900,"")</f>
        <v>2006.0</v>
      </c>
      <c r="K900">
        <f>IF($BX900&lt;&gt;"",$BX900,"")</f>
        <v>2018.0</v>
      </c>
      <c r="L900">
        <f>IF(AND(ISNUMBER($BW900),ISNUMBER($BX900)),($BW900+$BX900)/2,"")</f>
        <v>2012.0</v>
      </c>
      <c r="M900">
        <f>IF($L900&lt;&gt;"",$L900,"")</f>
        <v>2012.0</v>
      </c>
      <c r="N900">
        <f>IF(AND(ISNUMBER($BW900),ISNUMBER($BX900)),MIN(1,MAX(0,($BX900-2016+1)/($BX900-$BW900+1))),"")</f>
        <v>0.2307692307692308</v>
      </c>
      <c r="O900">
        <f>IF(AND(ISNUMBER($BW900),ISNUMBER($BX900)),MIN(1,MAX(0,($BX900-2017+1)/($BX900-$BW900+1))),"")</f>
        <v>0.1538461538461539</v>
      </c>
      <c r="P900">
        <f>IF(AND(ISNUMBER($BW900),ISNUMBER($BX900)),MIN(1,MAX(0,($BX900-2018+1)/($BX900-$BW900+1))),"")</f>
        <v>0.07692307692307693</v>
      </c>
      <c r="Q900">
        <f>IF(AND(ISNUMBER($BW900),ISNUMBER($BX900)),MIN(1,MAX(0,($BX900-2019+1)/($BX900-$BW900+1))),"")</f>
        <v>0.0</v>
      </c>
      <c r="R900">
        <f>IF(AND(ISNUMBER($BW900),ISNUMBER($BX900)),MIN(1,MAX(0,($BX900-2016+1)/($BX900-$BW900+1))),"")</f>
        <v>0.2307692307692308</v>
      </c>
      <c r="S900">
        <f>IF($L900&lt;&gt;"",IF($L900&gt;=2015.5,1,0),"")</f>
        <v>0.0</v>
      </c>
      <c r="T900">
        <f>IF($L900&lt;&gt;"",IF($L900&gt;=2016,1,0),"")</f>
        <v>0.0</v>
      </c>
      <c r="U900">
        <f>IF(ISNUMBER($BX900),IF($BX900&gt;=2016,1,0),"")</f>
        <v>1.0</v>
      </c>
      <c r="V900">
        <f>IF(ISNUMBER($BW900),IF($BW900&gt;=2016,1,0),"")</f>
        <v>0.0</v>
      </c>
      <c r="W900" t="str">
        <f>IF(AND(ISNUMBER($BW900),ISNUMBER($BX900)),IF($BW900&gt;=2016,"post-only",IF($BX900&lt;2016,"pre-only","mixed")),"")</f>
        <v>mixed</v>
      </c>
      <c r="X900">
        <f>IF(AND(ISNUMBER($BW900),ISNUMBER($BX900)),MIN(1,MAX(0,($BX900-2017+1)/($BX900-$BW900+1))),"")</f>
        <v>0.1538461538461539</v>
      </c>
      <c r="Y900">
        <f>IF(AND(ISNUMBER($BW900),ISNUMBER($BX900)),MIN(1,MAX(0,($BX900-2018+1)/($BX900-$BW900+1))),"")</f>
        <v>0.07692307692307693</v>
      </c>
      <c r="Z900">
        <f>IF(AND(ISNUMBER($BW900),ISNUMBER($BX900)),MIN(1,MAX(0,($BX900-2019+1)/($BX900-$BW900+1))),"")</f>
        <v>0.0</v>
      </c>
      <c r="AA900">
        <f>IF(ISNUMBER($BX900),IF($BX900&gt;=2017,1,0),"")</f>
        <v>1.0</v>
      </c>
      <c r="AB900">
        <f>IF(ISNUMBER($BX900),IF($BX900&gt;=2018,1,0),"")</f>
        <v>1.0</v>
      </c>
      <c r="AC900">
        <f>IF(ISNUMBER($BX900),IF($BX900&gt;=2019,1,0),"")</f>
        <v>0.0</v>
      </c>
      <c r="AD900">
        <f>IF($L900&lt;&gt;"",IF($L900&gt;2013,1,0),"")</f>
        <v>0.0</v>
      </c>
      <c r="AE900">
        <f>IF($L900&lt;&gt;"",1+IF($L900&gt;2011,1,0)+IF($L900&gt;2014,1,0),"")</f>
        <v>2.0</v>
      </c>
      <c r="AF900" t="inlineStr">
        <is>
          <t>loan (interest rate)</t>
        </is>
      </c>
      <c r="AG900" t="inlineStr">
        <is>
          <t>performance</t>
        </is>
      </c>
      <c r="AH900" t="inlineStr">
        <is>
          <t>non-sensitive</t>
        </is>
      </c>
      <c r="AI900" t="inlineStr">
        <is>
          <t>99_NCE</t>
        </is>
      </c>
      <c r="AJ900" t="inlineStr">
        <is>
          <t>99_NCE</t>
        </is>
      </c>
      <c r="AK900" t="str">
        <f>IF(AND($CF900&lt;&gt;"",IFERROR(INDEX(subsample_country_map!$B:$B,MATCH($CF900,subsample_country_map!$A:$A,0)),"")&lt;&gt;""),INDEX(subsample_country_map!$B:$B,MATCH($CF900,subsample_country_map!$A:$A,0)),INDEX(lookup!$AA:$AA,MATCH($A900,lookup!$A:$A,0)))</f>
        <v>99_NCE</v>
      </c>
      <c r="AL900" t="str">
        <f>IF(AND($CF900&lt;&gt;"",IFERROR(INDEX(subsample_country_map!$C:$C,MATCH($CF900,subsample_country_map!$A:$A,0)),"")&lt;&gt;""),INDEX(subsample_country_map!$C:$C,MATCH($CF900,subsample_country_map!$A:$A,0)),INDEX(lookup!$AB:$AB,MATCH($A900,lookup!$A:$A,0)))</f>
        <v>99_NCE</v>
      </c>
      <c r="AM900" t="str">
        <f>IF(AND($CF900&lt;&gt;"",IFERROR(INDEX(subsample_country_map!$D:$D,MATCH($CF900,subsample_country_map!$A:$A,0)),"")&lt;&gt;""),INDEX(subsample_country_map!$D:$D,MATCH($CF900,subsample_country_map!$A:$A,0)),INDEX(lookup!$AC:$AC,MATCH($A900,lookup!$A:$A,0)))</f>
        <v>99_NCE</v>
      </c>
      <c r="AN900" t="str">
        <f>IF(AND($CF900&lt;&gt;"",IFERROR(INDEX(subsample_country_map!$E:$E,MATCH($CF900,subsample_country_map!$A:$A,0)),"")&lt;&gt;""),INDEX(subsample_country_map!$E:$E,MATCH($CF900,subsample_country_map!$A:$A,0)),INDEX(lookup!$AD:$AD,MATCH($A900,lookup!$A:$A,0)))</f>
        <v>99_NCE</v>
      </c>
      <c r="AO900" t="str">
        <f>INDEX(lookup!$Y:$Y,MATCH($A900,lookup!$A:$A,0))</f>
        <v>0_published</v>
      </c>
      <c r="AP900" t="str">
        <f>INDEX(lookup!$Z:$Z,MATCH($A900,lookup!$A:$A,0))</f>
        <v>1_VHB high</v>
      </c>
      <c r="AQ900" t="str">
        <f>INDEX(lookup!$W:$W,MATCH($A900,lookup!$A:$A,0))</f>
        <v>1_fin/acc/econ</v>
      </c>
      <c r="AS900" t="inlineStr">
        <is>
          <t>staging</t>
        </is>
      </c>
      <c r="AT900" t="inlineStr">
        <is>
          <t>bad-CER</t>
        </is>
      </c>
      <c r="AU900" t="inlineStr">
        <is>
          <t>cost</t>
        </is>
      </c>
      <c r="AV900" t="inlineStr">
        <is>
          <t>-1.232</t>
        </is>
      </c>
      <c r="AY900" t="inlineStr">
        <is>
          <t>0.350</t>
        </is>
      </c>
      <c r="BA900" t="n">
        <v>1098</v>
      </c>
      <c r="BB900" t="inlineStr">
        <is>
          <t>1</t>
        </is>
      </c>
      <c r="BC900" t="inlineStr">
        <is>
          <t>FE</t>
        </is>
      </c>
      <c r="BD900" t="inlineStr">
        <is>
          <t>two-way: borrowing firm and bank consortium</t>
        </is>
      </c>
      <c r="BE900" t="inlineStr">
        <is>
          <t>none</t>
        </is>
      </c>
      <c r="BI900" t="inlineStr">
        <is>
          <t>Table 8</t>
        </is>
      </c>
      <c r="BJ900" t="inlineStr">
        <is>
          <t>column (4), Carbon Intensity Scope 1</t>
        </is>
      </c>
      <c r="BK900" t="inlineStr">
        <is>
          <t>19</t>
        </is>
      </c>
      <c r="BL900" t="inlineStr">
        <is>
          <t>Carbon Intensity Scope 1 -1.232 (0.350)</t>
        </is>
      </c>
      <c r="BM900" t="inlineStr">
        <is>
          <t>Carbon Intensity Scope 1</t>
        </is>
      </c>
      <c r="BN900" t="inlineStr">
        <is>
          <t>loan margin in basis point (bp)</t>
        </is>
      </c>
      <c r="BO900" t="inlineStr">
        <is>
          <t>update</t>
        </is>
      </c>
      <c r="BP900" t="inlineStr">
        <is>
          <t>Ehlers et al (2021)</t>
        </is>
      </c>
      <c r="BQ900" t="inlineStr">
        <is>
          <t>computed</t>
        </is>
      </c>
      <c r="BT900" t="n">
        <v>0</v>
      </c>
      <c r="BU900" t="inlineStr">
        <is>
          <t>staging_Ehlers_et_al_2021.csv</t>
        </is>
      </c>
      <c r="BW900" t="n">
        <v>2006</v>
      </c>
      <c r="BX900" t="n">
        <v>2018</v>
      </c>
      <c r="BY900" t="inlineStr">
        <is>
          <t>multi: 31 countries</t>
        </is>
      </c>
      <c r="BZ900" t="n">
        <v>2012</v>
      </c>
      <c r="CA900" t="n">
        <v>0.2307692307692308</v>
      </c>
      <c r="CB900" t="n">
        <v>0</v>
      </c>
      <c r="CC900" t="n">
        <v>1</v>
      </c>
      <c r="CD900" t="n">
        <v>0.02821287272133367</v>
      </c>
      <c r="CE900" t="n">
        <v>1</v>
      </c>
    </row>
    <row r="901">
      <c r="A901" t="inlineStr">
        <is>
          <t>Ehlers et al (2021)</t>
        </is>
      </c>
      <c r="B901" t="n">
        <v>2206</v>
      </c>
      <c r="C901" t="n">
        <v>0.06668136145261375</v>
      </c>
      <c r="D901" t="n">
        <v>1098</v>
      </c>
      <c r="E901">
        <f>IF(ISNUMBER($BA901),$BA901,IF(AND(ISNUMBER($D901),ISNUMBER($BW901),ISNUMBER($BX901)),$D901*($BX901-$BW901+1),""))</f>
        <v>1098.0</v>
      </c>
      <c r="H901" t="inlineStr">
        <is>
          <t>partial</t>
        </is>
      </c>
      <c r="I901" t="inlineStr">
        <is>
          <t>p-Value available</t>
        </is>
      </c>
      <c r="J901">
        <f>IF($BW901&lt;&gt;"",$BW901,"")</f>
        <v>2006.0</v>
      </c>
      <c r="K901">
        <f>IF($BX901&lt;&gt;"",$BX901,"")</f>
        <v>2018.0</v>
      </c>
      <c r="L901">
        <f>IF(AND(ISNUMBER($BW901),ISNUMBER($BX901)),($BW901+$BX901)/2,"")</f>
        <v>2012.0</v>
      </c>
      <c r="M901">
        <f>IF($L901&lt;&gt;"",$L901,"")</f>
        <v>2012.0</v>
      </c>
      <c r="N901">
        <f>IF(AND(ISNUMBER($BW901),ISNUMBER($BX901)),MIN(1,MAX(0,($BX901-2016+1)/($BX901-$BW901+1))),"")</f>
        <v>0.2307692307692308</v>
      </c>
      <c r="O901">
        <f>IF(AND(ISNUMBER($BW901),ISNUMBER($BX901)),MIN(1,MAX(0,($BX901-2017+1)/($BX901-$BW901+1))),"")</f>
        <v>0.1538461538461539</v>
      </c>
      <c r="P901">
        <f>IF(AND(ISNUMBER($BW901),ISNUMBER($BX901)),MIN(1,MAX(0,($BX901-2018+1)/($BX901-$BW901+1))),"")</f>
        <v>0.07692307692307693</v>
      </c>
      <c r="Q901">
        <f>IF(AND(ISNUMBER($BW901),ISNUMBER($BX901)),MIN(1,MAX(0,($BX901-2019+1)/($BX901-$BW901+1))),"")</f>
        <v>0.0</v>
      </c>
      <c r="R901">
        <f>IF(AND(ISNUMBER($BW901),ISNUMBER($BX901)),MIN(1,MAX(0,($BX901-2016+1)/($BX901-$BW901+1))),"")</f>
        <v>0.2307692307692308</v>
      </c>
      <c r="S901">
        <f>IF($L901&lt;&gt;"",IF($L901&gt;=2015.5,1,0),"")</f>
        <v>0.0</v>
      </c>
      <c r="T901">
        <f>IF($L901&lt;&gt;"",IF($L901&gt;=2016,1,0),"")</f>
        <v>0.0</v>
      </c>
      <c r="U901">
        <f>IF(ISNUMBER($BX901),IF($BX901&gt;=2016,1,0),"")</f>
        <v>1.0</v>
      </c>
      <c r="V901">
        <f>IF(ISNUMBER($BW901),IF($BW901&gt;=2016,1,0),"")</f>
        <v>0.0</v>
      </c>
      <c r="W901" t="str">
        <f>IF(AND(ISNUMBER($BW901),ISNUMBER($BX901)),IF($BW901&gt;=2016,"post-only",IF($BX901&lt;2016,"pre-only","mixed")),"")</f>
        <v>mixed</v>
      </c>
      <c r="X901">
        <f>IF(AND(ISNUMBER($BW901),ISNUMBER($BX901)),MIN(1,MAX(0,($BX901-2017+1)/($BX901-$BW901+1))),"")</f>
        <v>0.1538461538461539</v>
      </c>
      <c r="Y901">
        <f>IF(AND(ISNUMBER($BW901),ISNUMBER($BX901)),MIN(1,MAX(0,($BX901-2018+1)/($BX901-$BW901+1))),"")</f>
        <v>0.07692307692307693</v>
      </c>
      <c r="Z901">
        <f>IF(AND(ISNUMBER($BW901),ISNUMBER($BX901)),MIN(1,MAX(0,($BX901-2019+1)/($BX901-$BW901+1))),"")</f>
        <v>0.0</v>
      </c>
      <c r="AA901">
        <f>IF(ISNUMBER($BX901),IF($BX901&gt;=2017,1,0),"")</f>
        <v>1.0</v>
      </c>
      <c r="AB901">
        <f>IF(ISNUMBER($BX901),IF($BX901&gt;=2018,1,0),"")</f>
        <v>1.0</v>
      </c>
      <c r="AC901">
        <f>IF(ISNUMBER($BX901),IF($BX901&gt;=2019,1,0),"")</f>
        <v>0.0</v>
      </c>
      <c r="AD901">
        <f>IF($L901&lt;&gt;"",IF($L901&gt;2013,1,0),"")</f>
        <v>0.0</v>
      </c>
      <c r="AE901">
        <f>IF($L901&lt;&gt;"",1+IF($L901&gt;2011,1,0)+IF($L901&gt;2014,1,0),"")</f>
        <v>2.0</v>
      </c>
      <c r="AF901" t="inlineStr">
        <is>
          <t>loan (interest rate)</t>
        </is>
      </c>
      <c r="AG901" t="inlineStr">
        <is>
          <t>performance</t>
        </is>
      </c>
      <c r="AH901" t="inlineStr">
        <is>
          <t>non-sensitive</t>
        </is>
      </c>
      <c r="AI901" t="inlineStr">
        <is>
          <t>99_NCE</t>
        </is>
      </c>
      <c r="AJ901" t="inlineStr">
        <is>
          <t>99_NCE</t>
        </is>
      </c>
      <c r="AK901" t="str">
        <f>IF(AND($CF901&lt;&gt;"",IFERROR(INDEX(subsample_country_map!$B:$B,MATCH($CF901,subsample_country_map!$A:$A,0)),"")&lt;&gt;""),INDEX(subsample_country_map!$B:$B,MATCH($CF901,subsample_country_map!$A:$A,0)),INDEX(lookup!$AA:$AA,MATCH($A901,lookup!$A:$A,0)))</f>
        <v>99_NCE</v>
      </c>
      <c r="AL901" t="str">
        <f>IF(AND($CF901&lt;&gt;"",IFERROR(INDEX(subsample_country_map!$C:$C,MATCH($CF901,subsample_country_map!$A:$A,0)),"")&lt;&gt;""),INDEX(subsample_country_map!$C:$C,MATCH($CF901,subsample_country_map!$A:$A,0)),INDEX(lookup!$AB:$AB,MATCH($A901,lookup!$A:$A,0)))</f>
        <v>99_NCE</v>
      </c>
      <c r="AM901" t="str">
        <f>IF(AND($CF901&lt;&gt;"",IFERROR(INDEX(subsample_country_map!$D:$D,MATCH($CF901,subsample_country_map!$A:$A,0)),"")&lt;&gt;""),INDEX(subsample_country_map!$D:$D,MATCH($CF901,subsample_country_map!$A:$A,0)),INDEX(lookup!$AC:$AC,MATCH($A901,lookup!$A:$A,0)))</f>
        <v>99_NCE</v>
      </c>
      <c r="AN901" t="str">
        <f>IF(AND($CF901&lt;&gt;"",IFERROR(INDEX(subsample_country_map!$E:$E,MATCH($CF901,subsample_country_map!$A:$A,0)),"")&lt;&gt;""),INDEX(subsample_country_map!$E:$E,MATCH($CF901,subsample_country_map!$A:$A,0)),INDEX(lookup!$AD:$AD,MATCH($A901,lookup!$A:$A,0)))</f>
        <v>99_NCE</v>
      </c>
      <c r="AO901" t="str">
        <f>INDEX(lookup!$Y:$Y,MATCH($A901,lookup!$A:$A,0))</f>
        <v>0_published</v>
      </c>
      <c r="AP901" t="str">
        <f>INDEX(lookup!$Z:$Z,MATCH($A901,lookup!$A:$A,0))</f>
        <v>1_VHB high</v>
      </c>
      <c r="AQ901" t="str">
        <f>INDEX(lookup!$W:$W,MATCH($A901,lookup!$A:$A,0))</f>
        <v>1_fin/acc/econ</v>
      </c>
      <c r="AS901" t="inlineStr">
        <is>
          <t>staging</t>
        </is>
      </c>
      <c r="AT901" t="inlineStr">
        <is>
          <t>bad-CER</t>
        </is>
      </c>
      <c r="AU901" t="inlineStr">
        <is>
          <t>cost</t>
        </is>
      </c>
      <c r="AV901" t="inlineStr">
        <is>
          <t>-0.0979</t>
        </is>
      </c>
      <c r="AY901" t="inlineStr">
        <is>
          <t>0.0270</t>
        </is>
      </c>
      <c r="BA901" t="n">
        <v>1098</v>
      </c>
      <c r="BB901" t="inlineStr">
        <is>
          <t>FLAG</t>
        </is>
      </c>
      <c r="BC901" t="inlineStr">
        <is>
          <t>FE</t>
        </is>
      </c>
      <c r="BD901" t="inlineStr">
        <is>
          <t>two-way: borrowing firm and bank consortium</t>
        </is>
      </c>
      <c r="BE901" t="inlineStr">
        <is>
          <t>none</t>
        </is>
      </c>
      <c r="BI901" t="inlineStr">
        <is>
          <t>Table 8</t>
        </is>
      </c>
      <c r="BJ901" t="inlineStr">
        <is>
          <t>column (4), Carbon Intensity Scope2</t>
        </is>
      </c>
      <c r="BK901" t="inlineStr">
        <is>
          <t>19</t>
        </is>
      </c>
      <c r="BL901" t="inlineStr">
        <is>
          <t>Carbon Intensity Scope2 -0.0979** (0.0270)</t>
        </is>
      </c>
      <c r="BM901" t="inlineStr">
        <is>
          <t>Carbon Intensity Scope2</t>
        </is>
      </c>
      <c r="BN901" t="inlineStr">
        <is>
          <t>loan margin in basis point (bp)</t>
        </is>
      </c>
      <c r="BO901" t="inlineStr">
        <is>
          <t>update</t>
        </is>
      </c>
      <c r="BP901" t="inlineStr">
        <is>
          <t>Ehlers et al (2021)</t>
        </is>
      </c>
      <c r="BQ901" t="inlineStr">
        <is>
          <t>computed</t>
        </is>
      </c>
      <c r="BT901" t="n">
        <v>0</v>
      </c>
      <c r="BU901" t="inlineStr">
        <is>
          <t>staging_Ehlers_et_al_2021.csv</t>
        </is>
      </c>
      <c r="BW901" t="n">
        <v>2006</v>
      </c>
      <c r="BX901" t="n">
        <v>2018</v>
      </c>
      <c r="BY901" t="inlineStr">
        <is>
          <t>multi: 31 countries</t>
        </is>
      </c>
      <c r="BZ901" t="n">
        <v>2012</v>
      </c>
      <c r="CA901" t="n">
        <v>0.2307692307692308</v>
      </c>
      <c r="CB901" t="n">
        <v>0</v>
      </c>
      <c r="CC901" t="n">
        <v>1</v>
      </c>
      <c r="CD901" t="n">
        <v>0.06678045671445706</v>
      </c>
      <c r="CE901" t="n">
        <v>1</v>
      </c>
    </row>
    <row r="902">
      <c r="A902" t="inlineStr">
        <is>
          <t>Ehlers et al (2021)</t>
        </is>
      </c>
      <c r="B902" t="n">
        <v>2207</v>
      </c>
      <c r="C902" t="n">
        <v>0.03134231420575918</v>
      </c>
      <c r="D902" t="n">
        <v>1098</v>
      </c>
      <c r="E902">
        <f>IF(ISNUMBER($BA902),$BA902,IF(AND(ISNUMBER($D902),ISNUMBER($BW902),ISNUMBER($BX902)),$D902*($BX902-$BW902+1),""))</f>
        <v>1098.0</v>
      </c>
      <c r="H902" t="inlineStr">
        <is>
          <t>partial</t>
        </is>
      </c>
      <c r="I902" t="inlineStr">
        <is>
          <t>p-Value available</t>
        </is>
      </c>
      <c r="J902">
        <f>IF($BW902&lt;&gt;"",$BW902,"")</f>
        <v>2006.0</v>
      </c>
      <c r="K902">
        <f>IF($BX902&lt;&gt;"",$BX902,"")</f>
        <v>2018.0</v>
      </c>
      <c r="L902">
        <f>IF(AND(ISNUMBER($BW902),ISNUMBER($BX902)),($BW902+$BX902)/2,"")</f>
        <v>2012.0</v>
      </c>
      <c r="M902">
        <f>IF($L902&lt;&gt;"",$L902,"")</f>
        <v>2012.0</v>
      </c>
      <c r="N902">
        <f>IF(AND(ISNUMBER($BW902),ISNUMBER($BX902)),MIN(1,MAX(0,($BX902-2016+1)/($BX902-$BW902+1))),"")</f>
        <v>0.2307692307692308</v>
      </c>
      <c r="O902">
        <f>IF(AND(ISNUMBER($BW902),ISNUMBER($BX902)),MIN(1,MAX(0,($BX902-2017+1)/($BX902-$BW902+1))),"")</f>
        <v>0.1538461538461539</v>
      </c>
      <c r="P902">
        <f>IF(AND(ISNUMBER($BW902),ISNUMBER($BX902)),MIN(1,MAX(0,($BX902-2018+1)/($BX902-$BW902+1))),"")</f>
        <v>0.07692307692307693</v>
      </c>
      <c r="Q902">
        <f>IF(AND(ISNUMBER($BW902),ISNUMBER($BX902)),MIN(1,MAX(0,($BX902-2019+1)/($BX902-$BW902+1))),"")</f>
        <v>0.0</v>
      </c>
      <c r="R902">
        <f>IF(AND(ISNUMBER($BW902),ISNUMBER($BX902)),MIN(1,MAX(0,($BX902-2016+1)/($BX902-$BW902+1))),"")</f>
        <v>0.2307692307692308</v>
      </c>
      <c r="S902">
        <f>IF($L902&lt;&gt;"",IF($L902&gt;=2015.5,1,0),"")</f>
        <v>0.0</v>
      </c>
      <c r="T902">
        <f>IF($L902&lt;&gt;"",IF($L902&gt;=2016,1,0),"")</f>
        <v>0.0</v>
      </c>
      <c r="U902">
        <f>IF(ISNUMBER($BX902),IF($BX902&gt;=2016,1,0),"")</f>
        <v>1.0</v>
      </c>
      <c r="V902">
        <f>IF(ISNUMBER($BW902),IF($BW902&gt;=2016,1,0),"")</f>
        <v>0.0</v>
      </c>
      <c r="W902" t="str">
        <f>IF(AND(ISNUMBER($BW902),ISNUMBER($BX902)),IF($BW902&gt;=2016,"post-only",IF($BX902&lt;2016,"pre-only","mixed")),"")</f>
        <v>mixed</v>
      </c>
      <c r="X902">
        <f>IF(AND(ISNUMBER($BW902),ISNUMBER($BX902)),MIN(1,MAX(0,($BX902-2017+1)/($BX902-$BW902+1))),"")</f>
        <v>0.1538461538461539</v>
      </c>
      <c r="Y902">
        <f>IF(AND(ISNUMBER($BW902),ISNUMBER($BX902)),MIN(1,MAX(0,($BX902-2018+1)/($BX902-$BW902+1))),"")</f>
        <v>0.07692307692307693</v>
      </c>
      <c r="Z902">
        <f>IF(AND(ISNUMBER($BW902),ISNUMBER($BX902)),MIN(1,MAX(0,($BX902-2019+1)/($BX902-$BW902+1))),"")</f>
        <v>0.0</v>
      </c>
      <c r="AA902">
        <f>IF(ISNUMBER($BX902),IF($BX902&gt;=2017,1,0),"")</f>
        <v>1.0</v>
      </c>
      <c r="AB902">
        <f>IF(ISNUMBER($BX902),IF($BX902&gt;=2018,1,0),"")</f>
        <v>1.0</v>
      </c>
      <c r="AC902">
        <f>IF(ISNUMBER($BX902),IF($BX902&gt;=2019,1,0),"")</f>
        <v>0.0</v>
      </c>
      <c r="AD902">
        <f>IF($L902&lt;&gt;"",IF($L902&gt;2013,1,0),"")</f>
        <v>0.0</v>
      </c>
      <c r="AE902">
        <f>IF($L902&lt;&gt;"",1+IF($L902&gt;2011,1,0)+IF($L902&gt;2014,1,0),"")</f>
        <v>2.0</v>
      </c>
      <c r="AF902" t="inlineStr">
        <is>
          <t>loan (interest rate)</t>
        </is>
      </c>
      <c r="AG902" t="inlineStr">
        <is>
          <t>performance</t>
        </is>
      </c>
      <c r="AH902" t="inlineStr">
        <is>
          <t>non-sensitive</t>
        </is>
      </c>
      <c r="AI902" t="inlineStr">
        <is>
          <t>99_NCE</t>
        </is>
      </c>
      <c r="AJ902" t="inlineStr">
        <is>
          <t>99_NCE</t>
        </is>
      </c>
      <c r="AK902" t="str">
        <f>IF(AND($CF902&lt;&gt;"",IFERROR(INDEX(subsample_country_map!$B:$B,MATCH($CF902,subsample_country_map!$A:$A,0)),"")&lt;&gt;""),INDEX(subsample_country_map!$B:$B,MATCH($CF902,subsample_country_map!$A:$A,0)),INDEX(lookup!$AA:$AA,MATCH($A902,lookup!$A:$A,0)))</f>
        <v>99_NCE</v>
      </c>
      <c r="AL902" t="str">
        <f>IF(AND($CF902&lt;&gt;"",IFERROR(INDEX(subsample_country_map!$C:$C,MATCH($CF902,subsample_country_map!$A:$A,0)),"")&lt;&gt;""),INDEX(subsample_country_map!$C:$C,MATCH($CF902,subsample_country_map!$A:$A,0)),INDEX(lookup!$AB:$AB,MATCH($A902,lookup!$A:$A,0)))</f>
        <v>99_NCE</v>
      </c>
      <c r="AM902" t="str">
        <f>IF(AND($CF902&lt;&gt;"",IFERROR(INDEX(subsample_country_map!$D:$D,MATCH($CF902,subsample_country_map!$A:$A,0)),"")&lt;&gt;""),INDEX(subsample_country_map!$D:$D,MATCH($CF902,subsample_country_map!$A:$A,0)),INDEX(lookup!$AC:$AC,MATCH($A902,lookup!$A:$A,0)))</f>
        <v>99_NCE</v>
      </c>
      <c r="AN902" t="str">
        <f>IF(AND($CF902&lt;&gt;"",IFERROR(INDEX(subsample_country_map!$E:$E,MATCH($CF902,subsample_country_map!$A:$A,0)),"")&lt;&gt;""),INDEX(subsample_country_map!$E:$E,MATCH($CF902,subsample_country_map!$A:$A,0)),INDEX(lookup!$AD:$AD,MATCH($A902,lookup!$A:$A,0)))</f>
        <v>99_NCE</v>
      </c>
      <c r="AO902" t="str">
        <f>INDEX(lookup!$Y:$Y,MATCH($A902,lookup!$A:$A,0))</f>
        <v>0_published</v>
      </c>
      <c r="AP902" t="str">
        <f>INDEX(lookup!$Z:$Z,MATCH($A902,lookup!$A:$A,0))</f>
        <v>1_VHB high</v>
      </c>
      <c r="AQ902" t="str">
        <f>INDEX(lookup!$W:$W,MATCH($A902,lookup!$A:$A,0))</f>
        <v>1_fin/acc/econ</v>
      </c>
      <c r="AS902" t="inlineStr">
        <is>
          <t>staging</t>
        </is>
      </c>
      <c r="AT902" t="inlineStr">
        <is>
          <t>bad-CER</t>
        </is>
      </c>
      <c r="AU902" t="inlineStr">
        <is>
          <t>cost</t>
        </is>
      </c>
      <c r="AV902" t="inlineStr">
        <is>
          <t>-0.0161</t>
        </is>
      </c>
      <c r="AY902" t="inlineStr">
        <is>
          <t>0.299</t>
        </is>
      </c>
      <c r="BA902" t="n">
        <v>1098</v>
      </c>
      <c r="BB902" t="inlineStr">
        <is>
          <t>FLAG</t>
        </is>
      </c>
      <c r="BC902" t="inlineStr">
        <is>
          <t>FE</t>
        </is>
      </c>
      <c r="BD902" t="inlineStr">
        <is>
          <t>two-way: borrowing firm and bank consortium</t>
        </is>
      </c>
      <c r="BE902" t="inlineStr">
        <is>
          <t>none</t>
        </is>
      </c>
      <c r="BI902" t="inlineStr">
        <is>
          <t>Table 8</t>
        </is>
      </c>
      <c r="BJ902" t="inlineStr">
        <is>
          <t>column (4), Carbon Intensity Scope3</t>
        </is>
      </c>
      <c r="BK902" t="inlineStr">
        <is>
          <t>19</t>
        </is>
      </c>
      <c r="BL902" t="inlineStr">
        <is>
          <t>Carbon Intensity Scope3 -0.0161 (0.299)</t>
        </is>
      </c>
      <c r="BM902" t="inlineStr">
        <is>
          <t>Carbon Intensity Scope3</t>
        </is>
      </c>
      <c r="BN902" t="inlineStr">
        <is>
          <t>loan margin in basis point (bp)</t>
        </is>
      </c>
      <c r="BO902" t="inlineStr">
        <is>
          <t>update</t>
        </is>
      </c>
      <c r="BP902" t="inlineStr">
        <is>
          <t>Ehlers et al (2021)</t>
        </is>
      </c>
      <c r="BQ902" t="inlineStr">
        <is>
          <t>computed</t>
        </is>
      </c>
      <c r="BT902" t="n">
        <v>0</v>
      </c>
      <c r="BU902" t="inlineStr">
        <is>
          <t>staging_Ehlers_et_al_2021.csv</t>
        </is>
      </c>
      <c r="BW902" t="n">
        <v>2006</v>
      </c>
      <c r="BX902" t="n">
        <v>2018</v>
      </c>
      <c r="BY902" t="inlineStr">
        <is>
          <t>multi: 31 countries</t>
        </is>
      </c>
      <c r="BZ902" t="n">
        <v>2012</v>
      </c>
      <c r="CA902" t="n">
        <v>0.2307692307692308</v>
      </c>
      <c r="CB902" t="n">
        <v>0</v>
      </c>
      <c r="CC902" t="n">
        <v>1</v>
      </c>
      <c r="CD902" t="n">
        <v>0.03135258320223592</v>
      </c>
      <c r="CE902" t="n">
        <v>1</v>
      </c>
    </row>
    <row r="903">
      <c r="A903" t="inlineStr">
        <is>
          <t>Ehlers et al (2021)</t>
        </is>
      </c>
      <c r="B903" t="n">
        <v>2208</v>
      </c>
      <c r="C903" t="n">
        <v>0.04351934404070779</v>
      </c>
      <c r="D903" t="n">
        <v>1099</v>
      </c>
      <c r="E903">
        <f>IF(ISNUMBER($BA903),$BA903,IF(AND(ISNUMBER($D903),ISNUMBER($BW903),ISNUMBER($BX903)),$D903*($BX903-$BW903+1),""))</f>
        <v>1099.0</v>
      </c>
      <c r="H903" t="inlineStr">
        <is>
          <t>partial</t>
        </is>
      </c>
      <c r="I903" t="inlineStr">
        <is>
          <t>p-Value available</t>
        </is>
      </c>
      <c r="J903">
        <f>IF($BW903&lt;&gt;"",$BW903,"")</f>
        <v>2006.0</v>
      </c>
      <c r="K903">
        <f>IF($BX903&lt;&gt;"",$BX903,"")</f>
        <v>2018.0</v>
      </c>
      <c r="L903">
        <f>IF(AND(ISNUMBER($BW903),ISNUMBER($BX903)),($BW903+$BX903)/2,"")</f>
        <v>2012.0</v>
      </c>
      <c r="M903">
        <f>IF($L903&lt;&gt;"",$L903,"")</f>
        <v>2012.0</v>
      </c>
      <c r="N903">
        <f>IF(AND(ISNUMBER($BW903),ISNUMBER($BX903)),MIN(1,MAX(0,($BX903-2016+1)/($BX903-$BW903+1))),"")</f>
        <v>0.2307692307692308</v>
      </c>
      <c r="O903">
        <f>IF(AND(ISNUMBER($BW903),ISNUMBER($BX903)),MIN(1,MAX(0,($BX903-2017+1)/($BX903-$BW903+1))),"")</f>
        <v>0.1538461538461539</v>
      </c>
      <c r="P903">
        <f>IF(AND(ISNUMBER($BW903),ISNUMBER($BX903)),MIN(1,MAX(0,($BX903-2018+1)/($BX903-$BW903+1))),"")</f>
        <v>0.07692307692307693</v>
      </c>
      <c r="Q903">
        <f>IF(AND(ISNUMBER($BW903),ISNUMBER($BX903)),MIN(1,MAX(0,($BX903-2019+1)/($BX903-$BW903+1))),"")</f>
        <v>0.0</v>
      </c>
      <c r="R903">
        <f>IF(AND(ISNUMBER($BW903),ISNUMBER($BX903)),MIN(1,MAX(0,($BX903-2016+1)/($BX903-$BW903+1))),"")</f>
        <v>0.2307692307692308</v>
      </c>
      <c r="S903">
        <f>IF($L903&lt;&gt;"",IF($L903&gt;=2015.5,1,0),"")</f>
        <v>0.0</v>
      </c>
      <c r="T903">
        <f>IF($L903&lt;&gt;"",IF($L903&gt;=2016,1,0),"")</f>
        <v>0.0</v>
      </c>
      <c r="U903">
        <f>IF(ISNUMBER($BX903),IF($BX903&gt;=2016,1,0),"")</f>
        <v>1.0</v>
      </c>
      <c r="V903">
        <f>IF(ISNUMBER($BW903),IF($BW903&gt;=2016,1,0),"")</f>
        <v>0.0</v>
      </c>
      <c r="W903" t="str">
        <f>IF(AND(ISNUMBER($BW903),ISNUMBER($BX903)),IF($BW903&gt;=2016,"post-only",IF($BX903&lt;2016,"pre-only","mixed")),"")</f>
        <v>mixed</v>
      </c>
      <c r="X903">
        <f>IF(AND(ISNUMBER($BW903),ISNUMBER($BX903)),MIN(1,MAX(0,($BX903-2017+1)/($BX903-$BW903+1))),"")</f>
        <v>0.1538461538461539</v>
      </c>
      <c r="Y903">
        <f>IF(AND(ISNUMBER($BW903),ISNUMBER($BX903)),MIN(1,MAX(0,($BX903-2018+1)/($BX903-$BW903+1))),"")</f>
        <v>0.07692307692307693</v>
      </c>
      <c r="Z903">
        <f>IF(AND(ISNUMBER($BW903),ISNUMBER($BX903)),MIN(1,MAX(0,($BX903-2019+1)/($BX903-$BW903+1))),"")</f>
        <v>0.0</v>
      </c>
      <c r="AA903">
        <f>IF(ISNUMBER($BX903),IF($BX903&gt;=2017,1,0),"")</f>
        <v>1.0</v>
      </c>
      <c r="AB903">
        <f>IF(ISNUMBER($BX903),IF($BX903&gt;=2018,1,0),"")</f>
        <v>1.0</v>
      </c>
      <c r="AC903">
        <f>IF(ISNUMBER($BX903),IF($BX903&gt;=2019,1,0),"")</f>
        <v>0.0</v>
      </c>
      <c r="AD903">
        <f>IF($L903&lt;&gt;"",IF($L903&gt;2013,1,0),"")</f>
        <v>0.0</v>
      </c>
      <c r="AE903">
        <f>IF($L903&lt;&gt;"",1+IF($L903&gt;2011,1,0)+IF($L903&gt;2014,1,0),"")</f>
        <v>2.0</v>
      </c>
      <c r="AF903" t="inlineStr">
        <is>
          <t>loan (interest rate)</t>
        </is>
      </c>
      <c r="AG903" t="inlineStr">
        <is>
          <t>performance</t>
        </is>
      </c>
      <c r="AH903" t="inlineStr">
        <is>
          <t>non-sensitive</t>
        </is>
      </c>
      <c r="AI903" t="inlineStr">
        <is>
          <t>99_NCE</t>
        </is>
      </c>
      <c r="AJ903" t="inlineStr">
        <is>
          <t>99_NCE</t>
        </is>
      </c>
      <c r="AK903" t="str">
        <f>IF(AND($CF903&lt;&gt;"",IFERROR(INDEX(subsample_country_map!$B:$B,MATCH($CF903,subsample_country_map!$A:$A,0)),"")&lt;&gt;""),INDEX(subsample_country_map!$B:$B,MATCH($CF903,subsample_country_map!$A:$A,0)),INDEX(lookup!$AA:$AA,MATCH($A903,lookup!$A:$A,0)))</f>
        <v>99_NCE</v>
      </c>
      <c r="AL903" t="str">
        <f>IF(AND($CF903&lt;&gt;"",IFERROR(INDEX(subsample_country_map!$C:$C,MATCH($CF903,subsample_country_map!$A:$A,0)),"")&lt;&gt;""),INDEX(subsample_country_map!$C:$C,MATCH($CF903,subsample_country_map!$A:$A,0)),INDEX(lookup!$AB:$AB,MATCH($A903,lookup!$A:$A,0)))</f>
        <v>99_NCE</v>
      </c>
      <c r="AM903" t="str">
        <f>IF(AND($CF903&lt;&gt;"",IFERROR(INDEX(subsample_country_map!$D:$D,MATCH($CF903,subsample_country_map!$A:$A,0)),"")&lt;&gt;""),INDEX(subsample_country_map!$D:$D,MATCH($CF903,subsample_country_map!$A:$A,0)),INDEX(lookup!$AC:$AC,MATCH($A903,lookup!$A:$A,0)))</f>
        <v>99_NCE</v>
      </c>
      <c r="AN903" t="str">
        <f>IF(AND($CF903&lt;&gt;"",IFERROR(INDEX(subsample_country_map!$E:$E,MATCH($CF903,subsample_country_map!$A:$A,0)),"")&lt;&gt;""),INDEX(subsample_country_map!$E:$E,MATCH($CF903,subsample_country_map!$A:$A,0)),INDEX(lookup!$AD:$AD,MATCH($A903,lookup!$A:$A,0)))</f>
        <v>99_NCE</v>
      </c>
      <c r="AO903" t="str">
        <f>INDEX(lookup!$Y:$Y,MATCH($A903,lookup!$A:$A,0))</f>
        <v>0_published</v>
      </c>
      <c r="AP903" t="str">
        <f>INDEX(lookup!$Z:$Z,MATCH($A903,lookup!$A:$A,0))</f>
        <v>1_VHB high</v>
      </c>
      <c r="AQ903" t="str">
        <f>INDEX(lookup!$W:$W,MATCH($A903,lookup!$A:$A,0))</f>
        <v>1_fin/acc/econ</v>
      </c>
      <c r="AS903" t="inlineStr">
        <is>
          <t>staging</t>
        </is>
      </c>
      <c r="AT903" t="inlineStr">
        <is>
          <t>bad-CER</t>
        </is>
      </c>
      <c r="AU903" t="inlineStr">
        <is>
          <t>cost</t>
        </is>
      </c>
      <c r="AV903" t="inlineStr">
        <is>
          <t>-2.223</t>
        </is>
      </c>
      <c r="AY903" t="inlineStr">
        <is>
          <t>0.149</t>
        </is>
      </c>
      <c r="BA903" t="n">
        <v>1099</v>
      </c>
      <c r="BB903" t="inlineStr">
        <is>
          <t>1</t>
        </is>
      </c>
      <c r="BC903" t="inlineStr">
        <is>
          <t>FE</t>
        </is>
      </c>
      <c r="BD903" t="inlineStr">
        <is>
          <t>two-way: borrowing firm and bank consortium</t>
        </is>
      </c>
      <c r="BE903" t="inlineStr">
        <is>
          <t>none</t>
        </is>
      </c>
      <c r="BI903" t="inlineStr">
        <is>
          <t>Table 11</t>
        </is>
      </c>
      <c r="BJ903" t="inlineStr">
        <is>
          <t>column (1) All in Pricing</t>
        </is>
      </c>
      <c r="BK903" t="inlineStr">
        <is>
          <t>23</t>
        </is>
      </c>
      <c r="BL903" t="inlineStr">
        <is>
          <t>Carbon Intensity -2.223 (0.149)</t>
        </is>
      </c>
      <c r="BM903" t="inlineStr">
        <is>
          <t>Carbon Intensity</t>
        </is>
      </c>
      <c r="BN903" t="inlineStr">
        <is>
          <t>All in Pricing</t>
        </is>
      </c>
      <c r="BO903" t="inlineStr">
        <is>
          <t>update</t>
        </is>
      </c>
      <c r="BP903" t="inlineStr">
        <is>
          <t>Ehlers et al (2021)</t>
        </is>
      </c>
      <c r="BQ903" t="inlineStr">
        <is>
          <t>computed</t>
        </is>
      </c>
      <c r="BT903" t="n">
        <v>0</v>
      </c>
      <c r="BU903" t="inlineStr">
        <is>
          <t>staging_Ehlers_et_al_2021.csv</t>
        </is>
      </c>
      <c r="BW903" t="n">
        <v>2006</v>
      </c>
      <c r="BX903" t="n">
        <v>2018</v>
      </c>
      <c r="BY903" t="inlineStr">
        <is>
          <t>multi: 31 countries</t>
        </is>
      </c>
      <c r="BZ903" t="n">
        <v>2012</v>
      </c>
      <c r="CA903" t="n">
        <v>0.2307692307692308</v>
      </c>
      <c r="CB903" t="n">
        <v>0</v>
      </c>
      <c r="CC903" t="n">
        <v>1</v>
      </c>
      <c r="CD903" t="n">
        <v>0.0435468495486791</v>
      </c>
      <c r="CE903" t="n">
        <v>1</v>
      </c>
    </row>
    <row r="904">
      <c r="A904" t="inlineStr">
        <is>
          <t>Ehlers et al (2021)</t>
        </is>
      </c>
      <c r="B904" t="n">
        <v>2209</v>
      </c>
      <c r="C904" t="n">
        <v>0.04081057108141641</v>
      </c>
      <c r="D904" t="n">
        <v>1099</v>
      </c>
      <c r="E904">
        <f>IF(ISNUMBER($BA904),$BA904,IF(AND(ISNUMBER($D904),ISNUMBER($BW904),ISNUMBER($BX904)),$D904*($BX904-$BW904+1),""))</f>
        <v>1099.0</v>
      </c>
      <c r="H904" t="inlineStr">
        <is>
          <t>partial</t>
        </is>
      </c>
      <c r="I904" t="inlineStr">
        <is>
          <t>p-Value available</t>
        </is>
      </c>
      <c r="J904">
        <f>IF($BW904&lt;&gt;"",$BW904,"")</f>
        <v>2006.0</v>
      </c>
      <c r="K904">
        <f>IF($BX904&lt;&gt;"",$BX904,"")</f>
        <v>2018.0</v>
      </c>
      <c r="L904">
        <f>IF(AND(ISNUMBER($BW904),ISNUMBER($BX904)),($BW904+$BX904)/2,"")</f>
        <v>2012.0</v>
      </c>
      <c r="M904">
        <f>IF($L904&lt;&gt;"",$L904,"")</f>
        <v>2012.0</v>
      </c>
      <c r="N904">
        <f>IF(AND(ISNUMBER($BW904),ISNUMBER($BX904)),MIN(1,MAX(0,($BX904-2016+1)/($BX904-$BW904+1))),"")</f>
        <v>0.2307692307692308</v>
      </c>
      <c r="O904">
        <f>IF(AND(ISNUMBER($BW904),ISNUMBER($BX904)),MIN(1,MAX(0,($BX904-2017+1)/($BX904-$BW904+1))),"")</f>
        <v>0.1538461538461539</v>
      </c>
      <c r="P904">
        <f>IF(AND(ISNUMBER($BW904),ISNUMBER($BX904)),MIN(1,MAX(0,($BX904-2018+1)/($BX904-$BW904+1))),"")</f>
        <v>0.07692307692307693</v>
      </c>
      <c r="Q904">
        <f>IF(AND(ISNUMBER($BW904),ISNUMBER($BX904)),MIN(1,MAX(0,($BX904-2019+1)/($BX904-$BW904+1))),"")</f>
        <v>0.0</v>
      </c>
      <c r="R904">
        <f>IF(AND(ISNUMBER($BW904),ISNUMBER($BX904)),MIN(1,MAX(0,($BX904-2016+1)/($BX904-$BW904+1))),"")</f>
        <v>0.2307692307692308</v>
      </c>
      <c r="S904">
        <f>IF($L904&lt;&gt;"",IF($L904&gt;=2015.5,1,0),"")</f>
        <v>0.0</v>
      </c>
      <c r="T904">
        <f>IF($L904&lt;&gt;"",IF($L904&gt;=2016,1,0),"")</f>
        <v>0.0</v>
      </c>
      <c r="U904">
        <f>IF(ISNUMBER($BX904),IF($BX904&gt;=2016,1,0),"")</f>
        <v>1.0</v>
      </c>
      <c r="V904">
        <f>IF(ISNUMBER($BW904),IF($BW904&gt;=2016,1,0),"")</f>
        <v>0.0</v>
      </c>
      <c r="W904" t="str">
        <f>IF(AND(ISNUMBER($BW904),ISNUMBER($BX904)),IF($BW904&gt;=2016,"post-only",IF($BX904&lt;2016,"pre-only","mixed")),"")</f>
        <v>mixed</v>
      </c>
      <c r="X904">
        <f>IF(AND(ISNUMBER($BW904),ISNUMBER($BX904)),MIN(1,MAX(0,($BX904-2017+1)/($BX904-$BW904+1))),"")</f>
        <v>0.1538461538461539</v>
      </c>
      <c r="Y904">
        <f>IF(AND(ISNUMBER($BW904),ISNUMBER($BX904)),MIN(1,MAX(0,($BX904-2018+1)/($BX904-$BW904+1))),"")</f>
        <v>0.07692307692307693</v>
      </c>
      <c r="Z904">
        <f>IF(AND(ISNUMBER($BW904),ISNUMBER($BX904)),MIN(1,MAX(0,($BX904-2019+1)/($BX904-$BW904+1))),"")</f>
        <v>0.0</v>
      </c>
      <c r="AA904">
        <f>IF(ISNUMBER($BX904),IF($BX904&gt;=2017,1,0),"")</f>
        <v>1.0</v>
      </c>
      <c r="AB904">
        <f>IF(ISNUMBER($BX904),IF($BX904&gt;=2018,1,0),"")</f>
        <v>1.0</v>
      </c>
      <c r="AC904">
        <f>IF(ISNUMBER($BX904),IF($BX904&gt;=2019,1,0),"")</f>
        <v>0.0</v>
      </c>
      <c r="AD904">
        <f>IF($L904&lt;&gt;"",IF($L904&gt;2013,1,0),"")</f>
        <v>0.0</v>
      </c>
      <c r="AE904">
        <f>IF($L904&lt;&gt;"",1+IF($L904&gt;2011,1,0)+IF($L904&gt;2014,1,0),"")</f>
        <v>2.0</v>
      </c>
      <c r="AF904" t="inlineStr">
        <is>
          <t>loan (interest rate)</t>
        </is>
      </c>
      <c r="AG904" t="inlineStr">
        <is>
          <t>performance</t>
        </is>
      </c>
      <c r="AH904" t="inlineStr">
        <is>
          <t>non-sensitive</t>
        </is>
      </c>
      <c r="AI904" t="inlineStr">
        <is>
          <t>99_NCE</t>
        </is>
      </c>
      <c r="AJ904" t="inlineStr">
        <is>
          <t>99_NCE</t>
        </is>
      </c>
      <c r="AK904" t="str">
        <f>IF(AND($CF904&lt;&gt;"",IFERROR(INDEX(subsample_country_map!$B:$B,MATCH($CF904,subsample_country_map!$A:$A,0)),"")&lt;&gt;""),INDEX(subsample_country_map!$B:$B,MATCH($CF904,subsample_country_map!$A:$A,0)),INDEX(lookup!$AA:$AA,MATCH($A904,lookup!$A:$A,0)))</f>
        <v>99_NCE</v>
      </c>
      <c r="AL904" t="str">
        <f>IF(AND($CF904&lt;&gt;"",IFERROR(INDEX(subsample_country_map!$C:$C,MATCH($CF904,subsample_country_map!$A:$A,0)),"")&lt;&gt;""),INDEX(subsample_country_map!$C:$C,MATCH($CF904,subsample_country_map!$A:$A,0)),INDEX(lookup!$AB:$AB,MATCH($A904,lookup!$A:$A,0)))</f>
        <v>99_NCE</v>
      </c>
      <c r="AM904" t="str">
        <f>IF(AND($CF904&lt;&gt;"",IFERROR(INDEX(subsample_country_map!$D:$D,MATCH($CF904,subsample_country_map!$A:$A,0)),"")&lt;&gt;""),INDEX(subsample_country_map!$D:$D,MATCH($CF904,subsample_country_map!$A:$A,0)),INDEX(lookup!$AC:$AC,MATCH($A904,lookup!$A:$A,0)))</f>
        <v>99_NCE</v>
      </c>
      <c r="AN904" t="str">
        <f>IF(AND($CF904&lt;&gt;"",IFERROR(INDEX(subsample_country_map!$E:$E,MATCH($CF904,subsample_country_map!$A:$A,0)),"")&lt;&gt;""),INDEX(subsample_country_map!$E:$E,MATCH($CF904,subsample_country_map!$A:$A,0)),INDEX(lookup!$AD:$AD,MATCH($A904,lookup!$A:$A,0)))</f>
        <v>99_NCE</v>
      </c>
      <c r="AO904" t="str">
        <f>INDEX(lookup!$Y:$Y,MATCH($A904,lookup!$A:$A,0))</f>
        <v>0_published</v>
      </c>
      <c r="AP904" t="str">
        <f>INDEX(lookup!$Z:$Z,MATCH($A904,lookup!$A:$A,0))</f>
        <v>1_VHB high</v>
      </c>
      <c r="AQ904" t="str">
        <f>INDEX(lookup!$W:$W,MATCH($A904,lookup!$A:$A,0))</f>
        <v>1_fin/acc/econ</v>
      </c>
      <c r="AS904" t="inlineStr">
        <is>
          <t>staging</t>
        </is>
      </c>
      <c r="AT904" t="inlineStr">
        <is>
          <t>bad-CER</t>
        </is>
      </c>
      <c r="AU904" t="inlineStr">
        <is>
          <t>cost</t>
        </is>
      </c>
      <c r="AV904" t="inlineStr">
        <is>
          <t>-2.124</t>
        </is>
      </c>
      <c r="AY904" t="inlineStr">
        <is>
          <t>0.176</t>
        </is>
      </c>
      <c r="BA904" t="n">
        <v>1099</v>
      </c>
      <c r="BB904" t="inlineStr">
        <is>
          <t>1</t>
        </is>
      </c>
      <c r="BC904" t="inlineStr">
        <is>
          <t>FE</t>
        </is>
      </c>
      <c r="BD904" t="inlineStr">
        <is>
          <t>two-way: borrowing firm and bank consortium</t>
        </is>
      </c>
      <c r="BE904" t="inlineStr">
        <is>
          <t>none</t>
        </is>
      </c>
      <c r="BI904" t="inlineStr">
        <is>
          <t>Table 11</t>
        </is>
      </c>
      <c r="BJ904" t="inlineStr">
        <is>
          <t>column (2) All in Pricing</t>
        </is>
      </c>
      <c r="BK904" t="inlineStr">
        <is>
          <t>23</t>
        </is>
      </c>
      <c r="BL904" t="inlineStr">
        <is>
          <t>Carbon Intensity -2.124 (0.176)</t>
        </is>
      </c>
      <c r="BM904" t="inlineStr">
        <is>
          <t>Carbon Intensity</t>
        </is>
      </c>
      <c r="BN904" t="inlineStr">
        <is>
          <t>All in Pricing</t>
        </is>
      </c>
      <c r="BO904" t="inlineStr">
        <is>
          <t>update</t>
        </is>
      </c>
      <c r="BP904" t="inlineStr">
        <is>
          <t>Ehlers et al (2021)</t>
        </is>
      </c>
      <c r="BQ904" t="inlineStr">
        <is>
          <t>computed</t>
        </is>
      </c>
      <c r="BT904" t="n">
        <v>0</v>
      </c>
      <c r="BU904" t="inlineStr">
        <is>
          <t>staging_Ehlers_et_al_2021.csv</t>
        </is>
      </c>
      <c r="BW904" t="n">
        <v>2006</v>
      </c>
      <c r="BX904" t="n">
        <v>2018</v>
      </c>
      <c r="BY904" t="inlineStr">
        <is>
          <t>multi: 31 countries</t>
        </is>
      </c>
      <c r="BZ904" t="n">
        <v>2012</v>
      </c>
      <c r="CA904" t="n">
        <v>0.2307692307692308</v>
      </c>
      <c r="CB904" t="n">
        <v>0</v>
      </c>
      <c r="CC904" t="n">
        <v>1</v>
      </c>
      <c r="CD904" t="n">
        <v>0.0408332504548734</v>
      </c>
      <c r="CE904" t="n">
        <v>1</v>
      </c>
    </row>
    <row r="905">
      <c r="A905" t="inlineStr">
        <is>
          <t>Eichholtz et al (2019)</t>
        </is>
      </c>
      <c r="B905" t="n">
        <v>2210</v>
      </c>
      <c r="C905" t="n">
        <v>-0.1216035410791869</v>
      </c>
      <c r="D905" t="n">
        <v>240</v>
      </c>
      <c r="E905">
        <f>IF(ISNUMBER($BA905),$BA905,IF(AND(ISNUMBER($D905),ISNUMBER($BW905),ISNUMBER($BX905)),$D905*($BX905-$BW905+1),""))</f>
        <v>240.0</v>
      </c>
      <c r="H905" t="inlineStr">
        <is>
          <t>partial</t>
        </is>
      </c>
      <c r="I905" t="inlineStr">
        <is>
          <t>Regression Cofficient and Standard Error  available</t>
        </is>
      </c>
      <c r="J905">
        <f>IF($BW905&lt;&gt;"",$BW905,"")</f>
        <v>2006.0</v>
      </c>
      <c r="K905">
        <f>IF($BX905&lt;&gt;"",$BX905,"")</f>
        <v>2015.0</v>
      </c>
      <c r="L905">
        <f>IF(AND(ISNUMBER($BW905),ISNUMBER($BX905)),($BW905+$BX905)/2,"")</f>
        <v>2010.5</v>
      </c>
      <c r="M905">
        <f>IF($L905&lt;&gt;"",$L905,"")</f>
        <v>2010.5</v>
      </c>
      <c r="N905">
        <f>IF(AND(ISNUMBER($BW905),ISNUMBER($BX905)),MIN(1,MAX(0,($BX905-2016+1)/($BX905-$BW905+1))),"")</f>
        <v>0.0</v>
      </c>
      <c r="O905">
        <f>IF(AND(ISNUMBER($BW905),ISNUMBER($BX905)),MIN(1,MAX(0,($BX905-2017+1)/($BX905-$BW905+1))),"")</f>
        <v>0.0</v>
      </c>
      <c r="P905">
        <f>IF(AND(ISNUMBER($BW905),ISNUMBER($BX905)),MIN(1,MAX(0,($BX905-2018+1)/($BX905-$BW905+1))),"")</f>
        <v>0.0</v>
      </c>
      <c r="Q905">
        <f>IF(AND(ISNUMBER($BW905),ISNUMBER($BX905)),MIN(1,MAX(0,($BX905-2019+1)/($BX905-$BW905+1))),"")</f>
        <v>0.0</v>
      </c>
      <c r="R905">
        <f>IF(AND(ISNUMBER($BW905),ISNUMBER($BX905)),MIN(1,MAX(0,($BX905-2016+1)/($BX905-$BW905+1))),"")</f>
        <v>0.0</v>
      </c>
      <c r="S905">
        <f>IF($L905&lt;&gt;"",IF($L905&gt;=2015.5,1,0),"")</f>
        <v>0.0</v>
      </c>
      <c r="T905">
        <f>IF($L905&lt;&gt;"",IF($L905&gt;=2016,1,0),"")</f>
        <v>0.0</v>
      </c>
      <c r="U905">
        <f>IF(ISNUMBER($BX905),IF($BX905&gt;=2016,1,0),"")</f>
        <v>0.0</v>
      </c>
      <c r="V905">
        <f>IF(ISNUMBER($BW905),IF($BW905&gt;=2016,1,0),"")</f>
        <v>0.0</v>
      </c>
      <c r="W905" t="str">
        <f>IF(AND(ISNUMBER($BW905),ISNUMBER($BX905)),IF($BW905&gt;=2016,"post-only",IF($BX905&lt;2016,"pre-only","mixed")),"")</f>
        <v>pre-only</v>
      </c>
      <c r="X905">
        <f>IF(AND(ISNUMBER($BW905),ISNUMBER($BX905)),MIN(1,MAX(0,($BX905-2017+1)/($BX905-$BW905+1))),"")</f>
        <v>0.0</v>
      </c>
      <c r="Y905">
        <f>IF(AND(ISNUMBER($BW905),ISNUMBER($BX905)),MIN(1,MAX(0,($BX905-2018+1)/($BX905-$BW905+1))),"")</f>
        <v>0.0</v>
      </c>
      <c r="Z905">
        <f>IF(AND(ISNUMBER($BW905),ISNUMBER($BX905)),MIN(1,MAX(0,($BX905-2019+1)/($BX905-$BW905+1))),"")</f>
        <v>0.0</v>
      </c>
      <c r="AA905">
        <f>IF(ISNUMBER($BX905),IF($BX905&gt;=2017,1,0),"")</f>
        <v>0.0</v>
      </c>
      <c r="AB905">
        <f>IF(ISNUMBER($BX905),IF($BX905&gt;=2018,1,0),"")</f>
        <v>0.0</v>
      </c>
      <c r="AC905">
        <f>IF(ISNUMBER($BX905),IF($BX905&gt;=2019,1,0),"")</f>
        <v>0.0</v>
      </c>
      <c r="AD905">
        <f>IF($L905&lt;&gt;"",IF($L905&gt;2013,1,0),"")</f>
        <v>0.0</v>
      </c>
      <c r="AE905">
        <f>IF($L905&lt;&gt;"",1+IF($L905&gt;2011,1,0)+IF($L905&gt;2014,1,0),"")</f>
        <v>1.0</v>
      </c>
      <c r="AF905" t="inlineStr">
        <is>
          <t>bond (yield)</t>
        </is>
      </c>
      <c r="AG905" t="inlineStr">
        <is>
          <t>performance</t>
        </is>
      </c>
      <c r="AH905" t="inlineStr">
        <is>
          <t>non-sensitive</t>
        </is>
      </c>
      <c r="AI905" t="inlineStr">
        <is>
          <t>with ETS/CT</t>
        </is>
      </c>
      <c r="AJ905" t="inlineStr">
        <is>
          <t>without ETS/CT</t>
        </is>
      </c>
      <c r="AK905" t="str">
        <f>IF(AND($CF905&lt;&gt;"",IFERROR(INDEX(subsample_country_map!$B:$B,MATCH($CF905,subsample_country_map!$A:$A,0)),"")&lt;&gt;""),INDEX(subsample_country_map!$B:$B,MATCH($CF905,subsample_country_map!$A:$A,0)),INDEX(lookup!$AA:$AA,MATCH($A905,lookup!$A:$A,0)))</f>
        <v>1_US</v>
      </c>
      <c r="AL905" t="str">
        <f>IF(AND($CF905&lt;&gt;"",IFERROR(INDEX(subsample_country_map!$C:$C,MATCH($CF905,subsample_country_map!$A:$A,0)),"")&lt;&gt;""),INDEX(subsample_country_map!$C:$C,MATCH($CF905,subsample_country_map!$A:$A,0)),INDEX(lookup!$AB:$AB,MATCH($A905,lookup!$A:$A,0)))</f>
        <v>1_developed</v>
      </c>
      <c r="AM905" t="str">
        <f>IF(AND($CF905&lt;&gt;"",IFERROR(INDEX(subsample_country_map!$D:$D,MATCH($CF905,subsample_country_map!$A:$A,0)),"")&lt;&gt;""),INDEX(subsample_country_map!$D:$D,MATCH($CF905,subsample_country_map!$A:$A,0)),INDEX(lookup!$AC:$AC,MATCH($A905,lookup!$A:$A,0)))</f>
        <v>1_western</v>
      </c>
      <c r="AN905" t="str">
        <f>IF(AND($CF905&lt;&gt;"",IFERROR(INDEX(subsample_country_map!$E:$E,MATCH($CF905,subsample_country_map!$A:$A,0)),"")&lt;&gt;""),INDEX(subsample_country_map!$E:$E,MATCH($CF905,subsample_country_map!$A:$A,0)),INDEX(lookup!$AD:$AD,MATCH($A905,lookup!$A:$A,0)))</f>
        <v>1_common law</v>
      </c>
      <c r="AO905" t="str">
        <f>INDEX(lookup!$Y:$Y,MATCH($A905,lookup!$A:$A,0))</f>
        <v>0_published</v>
      </c>
      <c r="AP905" t="str">
        <f>INDEX(lookup!$Z:$Z,MATCH($A905,lookup!$A:$A,0))</f>
        <v>1_VHB high</v>
      </c>
      <c r="AQ905" t="str">
        <f>INDEX(lookup!$W:$W,MATCH($A905,lookup!$A:$A,0))</f>
        <v>1_fin/acc/econ</v>
      </c>
      <c r="AS905" t="inlineStr">
        <is>
          <t>staging</t>
        </is>
      </c>
      <c r="AT905" t="inlineStr">
        <is>
          <t>good-CER</t>
        </is>
      </c>
      <c r="AU905" t="inlineStr">
        <is>
          <t>cost</t>
        </is>
      </c>
      <c r="AV905" t="inlineStr">
        <is>
          <t>-0.093</t>
        </is>
      </c>
      <c r="AW905" t="inlineStr">
        <is>
          <t>0.049</t>
        </is>
      </c>
      <c r="BA905" t="n">
        <v>240</v>
      </c>
      <c r="BB905" t="inlineStr">
        <is>
          <t>0</t>
        </is>
      </c>
      <c r="BC905" t="inlineStr">
        <is>
          <t>OLS</t>
        </is>
      </c>
      <c r="BD905" t="inlineStr">
        <is>
          <t>robust (unclustered)</t>
        </is>
      </c>
      <c r="BE905" t="inlineStr">
        <is>
          <t>other:sample at origination</t>
        </is>
      </c>
      <c r="BF905" t="inlineStr">
        <is>
          <t>sample at origination</t>
        </is>
      </c>
      <c r="BI905" t="inlineStr">
        <is>
          <t>Table 3</t>
        </is>
      </c>
      <c r="BJ905" t="inlineStr">
        <is>
          <t>Column 1 (OLS)</t>
        </is>
      </c>
      <c r="BK905" t="inlineStr">
        <is>
          <t>28</t>
        </is>
      </c>
      <c r="BL905" t="inlineStr">
        <is>
          <t>Green Share (in logs) -0.093* [0.049]</t>
        </is>
      </c>
      <c r="BM905" t="inlineStr">
        <is>
          <t>Green Share (in logs)</t>
        </is>
      </c>
      <c r="BN905" t="inlineStr">
        <is>
          <t>bond spread</t>
        </is>
      </c>
      <c r="BO905" t="inlineStr">
        <is>
          <t>original</t>
        </is>
      </c>
      <c r="BP905" t="inlineStr">
        <is>
          <t>Eichholtz et al (2019)</t>
        </is>
      </c>
      <c r="BQ905" t="inlineStr">
        <is>
          <t>computed</t>
        </is>
      </c>
      <c r="BS905" t="inlineStr">
        <is>
          <t>building/loan [R3]</t>
        </is>
      </c>
      <c r="BT905" t="n">
        <v>0</v>
      </c>
      <c r="BU905" t="inlineStr">
        <is>
          <t>staging_Eichholtz_et_al_2019.csv</t>
        </is>
      </c>
      <c r="BW905" t="n">
        <v>2006</v>
      </c>
      <c r="BX905" t="n">
        <v>2015</v>
      </c>
      <c r="BY905" t="inlineStr">
        <is>
          <t>U</t>
        </is>
      </c>
      <c r="BZ905" t="n">
        <v>2010.5</v>
      </c>
      <c r="CA905" t="n">
        <v>0</v>
      </c>
      <c r="CB905" t="n">
        <v>0</v>
      </c>
      <c r="CC905" t="n">
        <v>0</v>
      </c>
      <c r="CD905" t="n">
        <v>-0.1222083169895173</v>
      </c>
      <c r="CE905" t="n">
        <v>1</v>
      </c>
    </row>
    <row r="906">
      <c r="A906" t="inlineStr">
        <is>
          <t>Eichholtz et al (2019)</t>
        </is>
      </c>
      <c r="B906" t="n">
        <v>2211</v>
      </c>
      <c r="C906" t="n">
        <v>-0.1128804205247003</v>
      </c>
      <c r="D906" t="n">
        <v>240</v>
      </c>
      <c r="E906">
        <f>IF(ISNUMBER($BA906),$BA906,IF(AND(ISNUMBER($D906),ISNUMBER($BW906),ISNUMBER($BX906)),$D906*($BX906-$BW906+1),""))</f>
        <v>240.0</v>
      </c>
      <c r="H906" t="inlineStr">
        <is>
          <t>partial</t>
        </is>
      </c>
      <c r="I906" t="inlineStr">
        <is>
          <t>Regression Cofficient and Standard Error  available</t>
        </is>
      </c>
      <c r="J906">
        <f>IF($BW906&lt;&gt;"",$BW906,"")</f>
        <v>2006.0</v>
      </c>
      <c r="K906">
        <f>IF($BX906&lt;&gt;"",$BX906,"")</f>
        <v>2015.0</v>
      </c>
      <c r="L906">
        <f>IF(AND(ISNUMBER($BW906),ISNUMBER($BX906)),($BW906+$BX906)/2,"")</f>
        <v>2010.5</v>
      </c>
      <c r="M906">
        <f>IF($L906&lt;&gt;"",$L906,"")</f>
        <v>2010.5</v>
      </c>
      <c r="N906">
        <f>IF(AND(ISNUMBER($BW906),ISNUMBER($BX906)),MIN(1,MAX(0,($BX906-2016+1)/($BX906-$BW906+1))),"")</f>
        <v>0.0</v>
      </c>
      <c r="O906">
        <f>IF(AND(ISNUMBER($BW906),ISNUMBER($BX906)),MIN(1,MAX(0,($BX906-2017+1)/($BX906-$BW906+1))),"")</f>
        <v>0.0</v>
      </c>
      <c r="P906">
        <f>IF(AND(ISNUMBER($BW906),ISNUMBER($BX906)),MIN(1,MAX(0,($BX906-2018+1)/($BX906-$BW906+1))),"")</f>
        <v>0.0</v>
      </c>
      <c r="Q906">
        <f>IF(AND(ISNUMBER($BW906),ISNUMBER($BX906)),MIN(1,MAX(0,($BX906-2019+1)/($BX906-$BW906+1))),"")</f>
        <v>0.0</v>
      </c>
      <c r="R906">
        <f>IF(AND(ISNUMBER($BW906),ISNUMBER($BX906)),MIN(1,MAX(0,($BX906-2016+1)/($BX906-$BW906+1))),"")</f>
        <v>0.0</v>
      </c>
      <c r="S906">
        <f>IF($L906&lt;&gt;"",IF($L906&gt;=2015.5,1,0),"")</f>
        <v>0.0</v>
      </c>
      <c r="T906">
        <f>IF($L906&lt;&gt;"",IF($L906&gt;=2016,1,0),"")</f>
        <v>0.0</v>
      </c>
      <c r="U906">
        <f>IF(ISNUMBER($BX906),IF($BX906&gt;=2016,1,0),"")</f>
        <v>0.0</v>
      </c>
      <c r="V906">
        <f>IF(ISNUMBER($BW906),IF($BW906&gt;=2016,1,0),"")</f>
        <v>0.0</v>
      </c>
      <c r="W906" t="str">
        <f>IF(AND(ISNUMBER($BW906),ISNUMBER($BX906)),IF($BW906&gt;=2016,"post-only",IF($BX906&lt;2016,"pre-only","mixed")),"")</f>
        <v>pre-only</v>
      </c>
      <c r="X906">
        <f>IF(AND(ISNUMBER($BW906),ISNUMBER($BX906)),MIN(1,MAX(0,($BX906-2017+1)/($BX906-$BW906+1))),"")</f>
        <v>0.0</v>
      </c>
      <c r="Y906">
        <f>IF(AND(ISNUMBER($BW906),ISNUMBER($BX906)),MIN(1,MAX(0,($BX906-2018+1)/($BX906-$BW906+1))),"")</f>
        <v>0.0</v>
      </c>
      <c r="Z906">
        <f>IF(AND(ISNUMBER($BW906),ISNUMBER($BX906)),MIN(1,MAX(0,($BX906-2019+1)/($BX906-$BW906+1))),"")</f>
        <v>0.0</v>
      </c>
      <c r="AA906">
        <f>IF(ISNUMBER($BX906),IF($BX906&gt;=2017,1,0),"")</f>
        <v>0.0</v>
      </c>
      <c r="AB906">
        <f>IF(ISNUMBER($BX906),IF($BX906&gt;=2018,1,0),"")</f>
        <v>0.0</v>
      </c>
      <c r="AC906">
        <f>IF(ISNUMBER($BX906),IF($BX906&gt;=2019,1,0),"")</f>
        <v>0.0</v>
      </c>
      <c r="AD906">
        <f>IF($L906&lt;&gt;"",IF($L906&gt;2013,1,0),"")</f>
        <v>0.0</v>
      </c>
      <c r="AE906">
        <f>IF($L906&lt;&gt;"",1+IF($L906&gt;2011,1,0)+IF($L906&gt;2014,1,0),"")</f>
        <v>1.0</v>
      </c>
      <c r="AF906" t="inlineStr">
        <is>
          <t>bond (yield)</t>
        </is>
      </c>
      <c r="AG906" t="inlineStr">
        <is>
          <t>performance</t>
        </is>
      </c>
      <c r="AH906" t="inlineStr">
        <is>
          <t>non-sensitive</t>
        </is>
      </c>
      <c r="AI906" t="inlineStr">
        <is>
          <t>with ETS/CT</t>
        </is>
      </c>
      <c r="AJ906" t="inlineStr">
        <is>
          <t>without ETS/CT</t>
        </is>
      </c>
      <c r="AK906" t="str">
        <f>IF(AND($CF906&lt;&gt;"",IFERROR(INDEX(subsample_country_map!$B:$B,MATCH($CF906,subsample_country_map!$A:$A,0)),"")&lt;&gt;""),INDEX(subsample_country_map!$B:$B,MATCH($CF906,subsample_country_map!$A:$A,0)),INDEX(lookup!$AA:$AA,MATCH($A906,lookup!$A:$A,0)))</f>
        <v>1_US</v>
      </c>
      <c r="AL906" t="str">
        <f>IF(AND($CF906&lt;&gt;"",IFERROR(INDEX(subsample_country_map!$C:$C,MATCH($CF906,subsample_country_map!$A:$A,0)),"")&lt;&gt;""),INDEX(subsample_country_map!$C:$C,MATCH($CF906,subsample_country_map!$A:$A,0)),INDEX(lookup!$AB:$AB,MATCH($A906,lookup!$A:$A,0)))</f>
        <v>1_developed</v>
      </c>
      <c r="AM906" t="str">
        <f>IF(AND($CF906&lt;&gt;"",IFERROR(INDEX(subsample_country_map!$D:$D,MATCH($CF906,subsample_country_map!$A:$A,0)),"")&lt;&gt;""),INDEX(subsample_country_map!$D:$D,MATCH($CF906,subsample_country_map!$A:$A,0)),INDEX(lookup!$AC:$AC,MATCH($A906,lookup!$A:$A,0)))</f>
        <v>1_western</v>
      </c>
      <c r="AN906" t="str">
        <f>IF(AND($CF906&lt;&gt;"",IFERROR(INDEX(subsample_country_map!$E:$E,MATCH($CF906,subsample_country_map!$A:$A,0)),"")&lt;&gt;""),INDEX(subsample_country_map!$E:$E,MATCH($CF906,subsample_country_map!$A:$A,0)),INDEX(lookup!$AD:$AD,MATCH($A906,lookup!$A:$A,0)))</f>
        <v>1_common law</v>
      </c>
      <c r="AO906" t="str">
        <f>INDEX(lookup!$Y:$Y,MATCH($A906,lookup!$A:$A,0))</f>
        <v>0_published</v>
      </c>
      <c r="AP906" t="str">
        <f>INDEX(lookup!$Z:$Z,MATCH($A906,lookup!$A:$A,0))</f>
        <v>1_VHB high</v>
      </c>
      <c r="AQ906" t="str">
        <f>INDEX(lookup!$W:$W,MATCH($A906,lookup!$A:$A,0))</f>
        <v>1_fin/acc/econ</v>
      </c>
      <c r="AS906" t="inlineStr">
        <is>
          <t>staging</t>
        </is>
      </c>
      <c r="AT906" t="inlineStr">
        <is>
          <t>bad-CER</t>
        </is>
      </c>
      <c r="AU906" t="inlineStr">
        <is>
          <t>cost</t>
        </is>
      </c>
      <c r="AV906" t="inlineStr">
        <is>
          <t>0.463</t>
        </is>
      </c>
      <c r="AW906" t="inlineStr">
        <is>
          <t>0.307</t>
        </is>
      </c>
      <c r="BA906" t="n">
        <v>240</v>
      </c>
      <c r="BB906" t="inlineStr">
        <is>
          <t>0</t>
        </is>
      </c>
      <c r="BC906" t="inlineStr">
        <is>
          <t>OLS</t>
        </is>
      </c>
      <c r="BD906" t="inlineStr">
        <is>
          <t>robust (unclustered)</t>
        </is>
      </c>
      <c r="BE906" t="inlineStr">
        <is>
          <t>other:sample at origination</t>
        </is>
      </c>
      <c r="BF906" t="inlineStr">
        <is>
          <t>sample at origination</t>
        </is>
      </c>
      <c r="BI906" t="inlineStr">
        <is>
          <t>Table 3</t>
        </is>
      </c>
      <c r="BJ906" t="inlineStr">
        <is>
          <t>Column 1 (OLS)</t>
        </is>
      </c>
      <c r="BK906" t="inlineStr">
        <is>
          <t>28</t>
        </is>
      </c>
      <c r="BL906" t="inlineStr">
        <is>
          <t>Non-Green Dummy (1=yes) 0.463 [0.307]</t>
        </is>
      </c>
      <c r="BM906" t="inlineStr">
        <is>
          <t>Non-Green Dummy (1=yes)</t>
        </is>
      </c>
      <c r="BN906" t="inlineStr">
        <is>
          <t>bond spread</t>
        </is>
      </c>
      <c r="BO906" t="inlineStr">
        <is>
          <t>original</t>
        </is>
      </c>
      <c r="BP906" t="inlineStr">
        <is>
          <t>Eichholtz et al (2019)</t>
        </is>
      </c>
      <c r="BQ906" t="inlineStr">
        <is>
          <t>v10-adopted</t>
        </is>
      </c>
      <c r="BS906" t="inlineStr">
        <is>
          <t>building/loan [R3]</t>
        </is>
      </c>
      <c r="BT906" t="n">
        <v>0</v>
      </c>
      <c r="BU906" t="inlineStr">
        <is>
          <t>staging_Eichholtz_et_al_2019.csv</t>
        </is>
      </c>
      <c r="BW906" t="n">
        <v>2006</v>
      </c>
      <c r="BX906" t="n">
        <v>2015</v>
      </c>
      <c r="BY906" t="inlineStr">
        <is>
          <t>U</t>
        </is>
      </c>
      <c r="BZ906" t="n">
        <v>2010.5</v>
      </c>
      <c r="CA906" t="n">
        <v>0</v>
      </c>
      <c r="CB906" t="n">
        <v>0</v>
      </c>
      <c r="CC906" t="n">
        <v>0</v>
      </c>
      <c r="CD906" t="n">
        <v>-0.1133635600053352</v>
      </c>
      <c r="CE906" t="n">
        <v>1</v>
      </c>
    </row>
    <row r="907">
      <c r="A907" t="inlineStr">
        <is>
          <t>Eichholtz et al (2019)</t>
        </is>
      </c>
      <c r="B907" t="n">
        <v>2212</v>
      </c>
      <c r="C907" t="n">
        <v>-0.091360886633488</v>
      </c>
      <c r="D907" t="n">
        <v>1628</v>
      </c>
      <c r="E907">
        <f>IF(ISNUMBER($BA907),$BA907,IF(AND(ISNUMBER($D907),ISNUMBER($BW907),ISNUMBER($BX907)),$D907*($BX907-$BW907+1),""))</f>
        <v>1628.0</v>
      </c>
      <c r="H907" t="inlineStr">
        <is>
          <t>partial</t>
        </is>
      </c>
      <c r="I907" t="inlineStr">
        <is>
          <t>Regression Cofficient and Standard Error  available</t>
        </is>
      </c>
      <c r="J907">
        <f>IF($BW907&lt;&gt;"",$BW907,"")</f>
        <v>2006.0</v>
      </c>
      <c r="K907">
        <f>IF($BX907&lt;&gt;"",$BX907,"")</f>
        <v>2015.0</v>
      </c>
      <c r="L907">
        <f>IF(AND(ISNUMBER($BW907),ISNUMBER($BX907)),($BW907+$BX907)/2,"")</f>
        <v>2010.5</v>
      </c>
      <c r="M907">
        <f>IF($L907&lt;&gt;"",$L907,"")</f>
        <v>2010.5</v>
      </c>
      <c r="N907">
        <f>IF(AND(ISNUMBER($BW907),ISNUMBER($BX907)),MIN(1,MAX(0,($BX907-2016+1)/($BX907-$BW907+1))),"")</f>
        <v>0.0</v>
      </c>
      <c r="O907">
        <f>IF(AND(ISNUMBER($BW907),ISNUMBER($BX907)),MIN(1,MAX(0,($BX907-2017+1)/($BX907-$BW907+1))),"")</f>
        <v>0.0</v>
      </c>
      <c r="P907">
        <f>IF(AND(ISNUMBER($BW907),ISNUMBER($BX907)),MIN(1,MAX(0,($BX907-2018+1)/($BX907-$BW907+1))),"")</f>
        <v>0.0</v>
      </c>
      <c r="Q907">
        <f>IF(AND(ISNUMBER($BW907),ISNUMBER($BX907)),MIN(1,MAX(0,($BX907-2019+1)/($BX907-$BW907+1))),"")</f>
        <v>0.0</v>
      </c>
      <c r="R907">
        <f>IF(AND(ISNUMBER($BW907),ISNUMBER($BX907)),MIN(1,MAX(0,($BX907-2016+1)/($BX907-$BW907+1))),"")</f>
        <v>0.0</v>
      </c>
      <c r="S907">
        <f>IF($L907&lt;&gt;"",IF($L907&gt;=2015.5,1,0),"")</f>
        <v>0.0</v>
      </c>
      <c r="T907">
        <f>IF($L907&lt;&gt;"",IF($L907&gt;=2016,1,0),"")</f>
        <v>0.0</v>
      </c>
      <c r="U907">
        <f>IF(ISNUMBER($BX907),IF($BX907&gt;=2016,1,0),"")</f>
        <v>0.0</v>
      </c>
      <c r="V907">
        <f>IF(ISNUMBER($BW907),IF($BW907&gt;=2016,1,0),"")</f>
        <v>0.0</v>
      </c>
      <c r="W907" t="str">
        <f>IF(AND(ISNUMBER($BW907),ISNUMBER($BX907)),IF($BW907&gt;=2016,"post-only",IF($BX907&lt;2016,"pre-only","mixed")),"")</f>
        <v>pre-only</v>
      </c>
      <c r="X907">
        <f>IF(AND(ISNUMBER($BW907),ISNUMBER($BX907)),MIN(1,MAX(0,($BX907-2017+1)/($BX907-$BW907+1))),"")</f>
        <v>0.0</v>
      </c>
      <c r="Y907">
        <f>IF(AND(ISNUMBER($BW907),ISNUMBER($BX907)),MIN(1,MAX(0,($BX907-2018+1)/($BX907-$BW907+1))),"")</f>
        <v>0.0</v>
      </c>
      <c r="Z907">
        <f>IF(AND(ISNUMBER($BW907),ISNUMBER($BX907)),MIN(1,MAX(0,($BX907-2019+1)/($BX907-$BW907+1))),"")</f>
        <v>0.0</v>
      </c>
      <c r="AA907">
        <f>IF(ISNUMBER($BX907),IF($BX907&gt;=2017,1,0),"")</f>
        <v>0.0</v>
      </c>
      <c r="AB907">
        <f>IF(ISNUMBER($BX907),IF($BX907&gt;=2018,1,0),"")</f>
        <v>0.0</v>
      </c>
      <c r="AC907">
        <f>IF(ISNUMBER($BX907),IF($BX907&gt;=2019,1,0),"")</f>
        <v>0.0</v>
      </c>
      <c r="AD907">
        <f>IF($L907&lt;&gt;"",IF($L907&gt;2013,1,0),"")</f>
        <v>0.0</v>
      </c>
      <c r="AE907">
        <f>IF($L907&lt;&gt;"",1+IF($L907&gt;2011,1,0)+IF($L907&gt;2014,1,0),"")</f>
        <v>1.0</v>
      </c>
      <c r="AF907" t="inlineStr">
        <is>
          <t>bond (yield)</t>
        </is>
      </c>
      <c r="AG907" t="inlineStr">
        <is>
          <t>performance</t>
        </is>
      </c>
      <c r="AH907" t="inlineStr">
        <is>
          <t>non-sensitive</t>
        </is>
      </c>
      <c r="AI907" t="inlineStr">
        <is>
          <t>with ETS/CT</t>
        </is>
      </c>
      <c r="AJ907" t="inlineStr">
        <is>
          <t>without ETS/CT</t>
        </is>
      </c>
      <c r="AK907" t="str">
        <f>IF(AND($CF907&lt;&gt;"",IFERROR(INDEX(subsample_country_map!$B:$B,MATCH($CF907,subsample_country_map!$A:$A,0)),"")&lt;&gt;""),INDEX(subsample_country_map!$B:$B,MATCH($CF907,subsample_country_map!$A:$A,0)),INDEX(lookup!$AA:$AA,MATCH($A907,lookup!$A:$A,0)))</f>
        <v>1_US</v>
      </c>
      <c r="AL907" t="str">
        <f>IF(AND($CF907&lt;&gt;"",IFERROR(INDEX(subsample_country_map!$C:$C,MATCH($CF907,subsample_country_map!$A:$A,0)),"")&lt;&gt;""),INDEX(subsample_country_map!$C:$C,MATCH($CF907,subsample_country_map!$A:$A,0)),INDEX(lookup!$AB:$AB,MATCH($A907,lookup!$A:$A,0)))</f>
        <v>1_developed</v>
      </c>
      <c r="AM907" t="str">
        <f>IF(AND($CF907&lt;&gt;"",IFERROR(INDEX(subsample_country_map!$D:$D,MATCH($CF907,subsample_country_map!$A:$A,0)),"")&lt;&gt;""),INDEX(subsample_country_map!$D:$D,MATCH($CF907,subsample_country_map!$A:$A,0)),INDEX(lookup!$AC:$AC,MATCH($A907,lookup!$A:$A,0)))</f>
        <v>1_western</v>
      </c>
      <c r="AN907" t="str">
        <f>IF(AND($CF907&lt;&gt;"",IFERROR(INDEX(subsample_country_map!$E:$E,MATCH($CF907,subsample_country_map!$A:$A,0)),"")&lt;&gt;""),INDEX(subsample_country_map!$E:$E,MATCH($CF907,subsample_country_map!$A:$A,0)),INDEX(lookup!$AD:$AD,MATCH($A907,lookup!$A:$A,0)))</f>
        <v>1_common law</v>
      </c>
      <c r="AO907" t="str">
        <f>INDEX(lookup!$Y:$Y,MATCH($A907,lookup!$A:$A,0))</f>
        <v>0_published</v>
      </c>
      <c r="AP907" t="str">
        <f>INDEX(lookup!$Z:$Z,MATCH($A907,lookup!$A:$A,0))</f>
        <v>1_VHB high</v>
      </c>
      <c r="AQ907" t="str">
        <f>INDEX(lookup!$W:$W,MATCH($A907,lookup!$A:$A,0))</f>
        <v>1_fin/acc/econ</v>
      </c>
      <c r="AS907" t="inlineStr">
        <is>
          <t>staging</t>
        </is>
      </c>
      <c r="AT907" t="inlineStr">
        <is>
          <t>good-CER</t>
        </is>
      </c>
      <c r="AU907" t="inlineStr">
        <is>
          <t>cost</t>
        </is>
      </c>
      <c r="AV907" t="inlineStr">
        <is>
          <t>-0.211</t>
        </is>
      </c>
      <c r="AW907" t="inlineStr">
        <is>
          <t>0.057</t>
        </is>
      </c>
      <c r="BA907" t="n">
        <v>1628</v>
      </c>
      <c r="BB907" t="inlineStr">
        <is>
          <t>0</t>
        </is>
      </c>
      <c r="BC907" t="inlineStr">
        <is>
          <t>OLS</t>
        </is>
      </c>
      <c r="BD907" t="inlineStr">
        <is>
          <t>other:clustered by bond</t>
        </is>
      </c>
      <c r="BE907" t="inlineStr">
        <is>
          <t>other:secondary market</t>
        </is>
      </c>
      <c r="BF907" t="inlineStr">
        <is>
          <t>sample for the secondary market</t>
        </is>
      </c>
      <c r="BI907" t="inlineStr">
        <is>
          <t>Table 3</t>
        </is>
      </c>
      <c r="BJ907" t="inlineStr">
        <is>
          <t>Column 2 (OLS)</t>
        </is>
      </c>
      <c r="BK907" t="inlineStr">
        <is>
          <t>28</t>
        </is>
      </c>
      <c r="BL907" t="inlineStr">
        <is>
          <t>Green Share (in logs) -0.211*** [0.057]</t>
        </is>
      </c>
      <c r="BM907" t="inlineStr">
        <is>
          <t>Green Share (in logs)</t>
        </is>
      </c>
      <c r="BN907" t="inlineStr">
        <is>
          <t>bond spread</t>
        </is>
      </c>
      <c r="BO907" t="inlineStr">
        <is>
          <t>original</t>
        </is>
      </c>
      <c r="BP907" t="inlineStr">
        <is>
          <t>Eichholtz et al (2019)</t>
        </is>
      </c>
      <c r="BQ907" t="inlineStr">
        <is>
          <t>computed</t>
        </is>
      </c>
      <c r="BS907" t="inlineStr">
        <is>
          <t>building/loan [R3]</t>
        </is>
      </c>
      <c r="BT907" t="n">
        <v>0</v>
      </c>
      <c r="BU907" t="inlineStr">
        <is>
          <t>staging_Eichholtz_et_al_2019.csv</t>
        </is>
      </c>
      <c r="BW907" t="n">
        <v>2006</v>
      </c>
      <c r="BX907" t="n">
        <v>2015</v>
      </c>
      <c r="BY907" t="inlineStr">
        <is>
          <t>U</t>
        </is>
      </c>
      <c r="BZ907" t="n">
        <v>2010.5</v>
      </c>
      <c r="CA907" t="n">
        <v>0</v>
      </c>
      <c r="CB907" t="n">
        <v>0</v>
      </c>
      <c r="CC907" t="n">
        <v>0</v>
      </c>
      <c r="CD907" t="n">
        <v>-0.09161635798491209</v>
      </c>
      <c r="CE907" t="n">
        <v>1</v>
      </c>
    </row>
    <row r="908">
      <c r="A908" t="inlineStr">
        <is>
          <t>Eichholtz et al (2019)</t>
        </is>
      </c>
      <c r="B908" t="n">
        <v>2213</v>
      </c>
      <c r="C908" t="n">
        <v>-0.05348890977772821</v>
      </c>
      <c r="D908" t="n">
        <v>1628</v>
      </c>
      <c r="E908">
        <f>IF(ISNUMBER($BA908),$BA908,IF(AND(ISNUMBER($D908),ISNUMBER($BW908),ISNUMBER($BX908)),$D908*($BX908-$BW908+1),""))</f>
        <v>1628.0</v>
      </c>
      <c r="H908" t="inlineStr">
        <is>
          <t>partial</t>
        </is>
      </c>
      <c r="I908" t="inlineStr">
        <is>
          <t>Regression Cofficient and Standard Error  available</t>
        </is>
      </c>
      <c r="J908">
        <f>IF($BW908&lt;&gt;"",$BW908,"")</f>
        <v>2006.0</v>
      </c>
      <c r="K908">
        <f>IF($BX908&lt;&gt;"",$BX908,"")</f>
        <v>2015.0</v>
      </c>
      <c r="L908">
        <f>IF(AND(ISNUMBER($BW908),ISNUMBER($BX908)),($BW908+$BX908)/2,"")</f>
        <v>2010.5</v>
      </c>
      <c r="M908">
        <f>IF($L908&lt;&gt;"",$L908,"")</f>
        <v>2010.5</v>
      </c>
      <c r="N908">
        <f>IF(AND(ISNUMBER($BW908),ISNUMBER($BX908)),MIN(1,MAX(0,($BX908-2016+1)/($BX908-$BW908+1))),"")</f>
        <v>0.0</v>
      </c>
      <c r="O908">
        <f>IF(AND(ISNUMBER($BW908),ISNUMBER($BX908)),MIN(1,MAX(0,($BX908-2017+1)/($BX908-$BW908+1))),"")</f>
        <v>0.0</v>
      </c>
      <c r="P908">
        <f>IF(AND(ISNUMBER($BW908),ISNUMBER($BX908)),MIN(1,MAX(0,($BX908-2018+1)/($BX908-$BW908+1))),"")</f>
        <v>0.0</v>
      </c>
      <c r="Q908">
        <f>IF(AND(ISNUMBER($BW908),ISNUMBER($BX908)),MIN(1,MAX(0,($BX908-2019+1)/($BX908-$BW908+1))),"")</f>
        <v>0.0</v>
      </c>
      <c r="R908">
        <f>IF(AND(ISNUMBER($BW908),ISNUMBER($BX908)),MIN(1,MAX(0,($BX908-2016+1)/($BX908-$BW908+1))),"")</f>
        <v>0.0</v>
      </c>
      <c r="S908">
        <f>IF($L908&lt;&gt;"",IF($L908&gt;=2015.5,1,0),"")</f>
        <v>0.0</v>
      </c>
      <c r="T908">
        <f>IF($L908&lt;&gt;"",IF($L908&gt;=2016,1,0),"")</f>
        <v>0.0</v>
      </c>
      <c r="U908">
        <f>IF(ISNUMBER($BX908),IF($BX908&gt;=2016,1,0),"")</f>
        <v>0.0</v>
      </c>
      <c r="V908">
        <f>IF(ISNUMBER($BW908),IF($BW908&gt;=2016,1,0),"")</f>
        <v>0.0</v>
      </c>
      <c r="W908" t="str">
        <f>IF(AND(ISNUMBER($BW908),ISNUMBER($BX908)),IF($BW908&gt;=2016,"post-only",IF($BX908&lt;2016,"pre-only","mixed")),"")</f>
        <v>pre-only</v>
      </c>
      <c r="X908">
        <f>IF(AND(ISNUMBER($BW908),ISNUMBER($BX908)),MIN(1,MAX(0,($BX908-2017+1)/($BX908-$BW908+1))),"")</f>
        <v>0.0</v>
      </c>
      <c r="Y908">
        <f>IF(AND(ISNUMBER($BW908),ISNUMBER($BX908)),MIN(1,MAX(0,($BX908-2018+1)/($BX908-$BW908+1))),"")</f>
        <v>0.0</v>
      </c>
      <c r="Z908">
        <f>IF(AND(ISNUMBER($BW908),ISNUMBER($BX908)),MIN(1,MAX(0,($BX908-2019+1)/($BX908-$BW908+1))),"")</f>
        <v>0.0</v>
      </c>
      <c r="AA908">
        <f>IF(ISNUMBER($BX908),IF($BX908&gt;=2017,1,0),"")</f>
        <v>0.0</v>
      </c>
      <c r="AB908">
        <f>IF(ISNUMBER($BX908),IF($BX908&gt;=2018,1,0),"")</f>
        <v>0.0</v>
      </c>
      <c r="AC908">
        <f>IF(ISNUMBER($BX908),IF($BX908&gt;=2019,1,0),"")</f>
        <v>0.0</v>
      </c>
      <c r="AD908">
        <f>IF($L908&lt;&gt;"",IF($L908&gt;2013,1,0),"")</f>
        <v>0.0</v>
      </c>
      <c r="AE908">
        <f>IF($L908&lt;&gt;"",1+IF($L908&gt;2011,1,0)+IF($L908&gt;2014,1,0),"")</f>
        <v>1.0</v>
      </c>
      <c r="AF908" t="inlineStr">
        <is>
          <t>bond (yield)</t>
        </is>
      </c>
      <c r="AG908" t="inlineStr">
        <is>
          <t>performance</t>
        </is>
      </c>
      <c r="AH908" t="inlineStr">
        <is>
          <t>non-sensitive</t>
        </is>
      </c>
      <c r="AI908" t="inlineStr">
        <is>
          <t>with ETS/CT</t>
        </is>
      </c>
      <c r="AJ908" t="inlineStr">
        <is>
          <t>without ETS/CT</t>
        </is>
      </c>
      <c r="AK908" t="str">
        <f>IF(AND($CF908&lt;&gt;"",IFERROR(INDEX(subsample_country_map!$B:$B,MATCH($CF908,subsample_country_map!$A:$A,0)),"")&lt;&gt;""),INDEX(subsample_country_map!$B:$B,MATCH($CF908,subsample_country_map!$A:$A,0)),INDEX(lookup!$AA:$AA,MATCH($A908,lookup!$A:$A,0)))</f>
        <v>1_US</v>
      </c>
      <c r="AL908" t="str">
        <f>IF(AND($CF908&lt;&gt;"",IFERROR(INDEX(subsample_country_map!$C:$C,MATCH($CF908,subsample_country_map!$A:$A,0)),"")&lt;&gt;""),INDEX(subsample_country_map!$C:$C,MATCH($CF908,subsample_country_map!$A:$A,0)),INDEX(lookup!$AB:$AB,MATCH($A908,lookup!$A:$A,0)))</f>
        <v>1_developed</v>
      </c>
      <c r="AM908" t="str">
        <f>IF(AND($CF908&lt;&gt;"",IFERROR(INDEX(subsample_country_map!$D:$D,MATCH($CF908,subsample_country_map!$A:$A,0)),"")&lt;&gt;""),INDEX(subsample_country_map!$D:$D,MATCH($CF908,subsample_country_map!$A:$A,0)),INDEX(lookup!$AC:$AC,MATCH($A908,lookup!$A:$A,0)))</f>
        <v>1_western</v>
      </c>
      <c r="AN908" t="str">
        <f>IF(AND($CF908&lt;&gt;"",IFERROR(INDEX(subsample_country_map!$E:$E,MATCH($CF908,subsample_country_map!$A:$A,0)),"")&lt;&gt;""),INDEX(subsample_country_map!$E:$E,MATCH($CF908,subsample_country_map!$A:$A,0)),INDEX(lookup!$AD:$AD,MATCH($A908,lookup!$A:$A,0)))</f>
        <v>1_common law</v>
      </c>
      <c r="AO908" t="str">
        <f>INDEX(lookup!$Y:$Y,MATCH($A908,lookup!$A:$A,0))</f>
        <v>0_published</v>
      </c>
      <c r="AP908" t="str">
        <f>INDEX(lookup!$Z:$Z,MATCH($A908,lookup!$A:$A,0))</f>
        <v>1_VHB high</v>
      </c>
      <c r="AQ908" t="str">
        <f>INDEX(lookup!$W:$W,MATCH($A908,lookup!$A:$A,0))</f>
        <v>1_fin/acc/econ</v>
      </c>
      <c r="AS908" t="inlineStr">
        <is>
          <t>staging</t>
        </is>
      </c>
      <c r="AT908" t="inlineStr">
        <is>
          <t>bad-CER</t>
        </is>
      </c>
      <c r="AU908" t="inlineStr">
        <is>
          <t>cost</t>
        </is>
      </c>
      <c r="AV908" t="inlineStr">
        <is>
          <t>0.942</t>
        </is>
      </c>
      <c r="AW908" t="inlineStr">
        <is>
          <t>0.327</t>
        </is>
      </c>
      <c r="BA908" t="n">
        <v>1628</v>
      </c>
      <c r="BB908" t="inlineStr">
        <is>
          <t>0</t>
        </is>
      </c>
      <c r="BC908" t="inlineStr">
        <is>
          <t>OLS</t>
        </is>
      </c>
      <c r="BD908" t="inlineStr">
        <is>
          <t>other:clustered by bond</t>
        </is>
      </c>
      <c r="BE908" t="inlineStr">
        <is>
          <t>other:secondary market</t>
        </is>
      </c>
      <c r="BF908" t="inlineStr">
        <is>
          <t>sample for the secondary market</t>
        </is>
      </c>
      <c r="BI908" t="inlineStr">
        <is>
          <t>Table 3</t>
        </is>
      </c>
      <c r="BJ908" t="inlineStr">
        <is>
          <t>Column 2 (OLS)</t>
        </is>
      </c>
      <c r="BK908" t="inlineStr">
        <is>
          <t>28</t>
        </is>
      </c>
      <c r="BL908" t="inlineStr">
        <is>
          <t>Non-Green Dummy (1=yes) 0.942*** [0.327]</t>
        </is>
      </c>
      <c r="BM908" t="inlineStr">
        <is>
          <t>Non-Green Dummy (1=yes)</t>
        </is>
      </c>
      <c r="BN908" t="inlineStr">
        <is>
          <t>bond spread</t>
        </is>
      </c>
      <c r="BO908" t="inlineStr">
        <is>
          <t>original</t>
        </is>
      </c>
      <c r="BP908" t="inlineStr">
        <is>
          <t>Eichholtz et al (2019)</t>
        </is>
      </c>
      <c r="BQ908" t="inlineStr">
        <is>
          <t>v10-adopted</t>
        </is>
      </c>
      <c r="BS908" t="inlineStr">
        <is>
          <t>building/loan [R3]</t>
        </is>
      </c>
      <c r="BT908" t="n">
        <v>0</v>
      </c>
      <c r="BU908" t="inlineStr">
        <is>
          <t>staging_Eichholtz_et_al_2019.csv</t>
        </is>
      </c>
      <c r="BW908" t="n">
        <v>2006</v>
      </c>
      <c r="BX908" t="n">
        <v>2015</v>
      </c>
      <c r="BY908" t="inlineStr">
        <is>
          <t>U</t>
        </is>
      </c>
      <c r="BZ908" t="n">
        <v>2010.5</v>
      </c>
      <c r="CA908" t="n">
        <v>0</v>
      </c>
      <c r="CB908" t="n">
        <v>0</v>
      </c>
      <c r="CC908" t="n">
        <v>0</v>
      </c>
      <c r="CD908" t="n">
        <v>-0.05354000924767293</v>
      </c>
      <c r="CE908" t="n">
        <v>1</v>
      </c>
    </row>
    <row r="909">
      <c r="A909" t="inlineStr">
        <is>
          <t>Eichholtz et al (2019)</t>
        </is>
      </c>
      <c r="B909" t="n">
        <v>2214</v>
      </c>
      <c r="C909" t="n">
        <v>-0.2114404866920441</v>
      </c>
      <c r="D909" t="n">
        <v>1018</v>
      </c>
      <c r="E909">
        <f>IF(ISNUMBER($BA909),$BA909,IF(AND(ISNUMBER($D909),ISNUMBER($BW909),ISNUMBER($BX909)),$D909*($BX909-$BW909+1),""))</f>
        <v>1018.0</v>
      </c>
      <c r="H909" t="inlineStr">
        <is>
          <t>partial</t>
        </is>
      </c>
      <c r="I909" t="inlineStr">
        <is>
          <t>Regression Cofficient and Standard Error  available</t>
        </is>
      </c>
      <c r="J909">
        <f>IF($BW909&lt;&gt;"",$BW909,"")</f>
        <v>2006.0</v>
      </c>
      <c r="K909">
        <f>IF($BX909&lt;&gt;"",$BX909,"")</f>
        <v>2015.0</v>
      </c>
      <c r="L909">
        <f>IF(AND(ISNUMBER($BW909),ISNUMBER($BX909)),($BW909+$BX909)/2,"")</f>
        <v>2010.5</v>
      </c>
      <c r="M909">
        <f>IF($L909&lt;&gt;"",$L909,"")</f>
        <v>2010.5</v>
      </c>
      <c r="N909">
        <f>IF(AND(ISNUMBER($BW909),ISNUMBER($BX909)),MIN(1,MAX(0,($BX909-2016+1)/($BX909-$BW909+1))),"")</f>
        <v>0.0</v>
      </c>
      <c r="O909">
        <f>IF(AND(ISNUMBER($BW909),ISNUMBER($BX909)),MIN(1,MAX(0,($BX909-2017+1)/($BX909-$BW909+1))),"")</f>
        <v>0.0</v>
      </c>
      <c r="P909">
        <f>IF(AND(ISNUMBER($BW909),ISNUMBER($BX909)),MIN(1,MAX(0,($BX909-2018+1)/($BX909-$BW909+1))),"")</f>
        <v>0.0</v>
      </c>
      <c r="Q909">
        <f>IF(AND(ISNUMBER($BW909),ISNUMBER($BX909)),MIN(1,MAX(0,($BX909-2019+1)/($BX909-$BW909+1))),"")</f>
        <v>0.0</v>
      </c>
      <c r="R909">
        <f>IF(AND(ISNUMBER($BW909),ISNUMBER($BX909)),MIN(1,MAX(0,($BX909-2016+1)/($BX909-$BW909+1))),"")</f>
        <v>0.0</v>
      </c>
      <c r="S909">
        <f>IF($L909&lt;&gt;"",IF($L909&gt;=2015.5,1,0),"")</f>
        <v>0.0</v>
      </c>
      <c r="T909">
        <f>IF($L909&lt;&gt;"",IF($L909&gt;=2016,1,0),"")</f>
        <v>0.0</v>
      </c>
      <c r="U909">
        <f>IF(ISNUMBER($BX909),IF($BX909&gt;=2016,1,0),"")</f>
        <v>0.0</v>
      </c>
      <c r="V909">
        <f>IF(ISNUMBER($BW909),IF($BW909&gt;=2016,1,0),"")</f>
        <v>0.0</v>
      </c>
      <c r="W909" t="str">
        <f>IF(AND(ISNUMBER($BW909),ISNUMBER($BX909)),IF($BW909&gt;=2016,"post-only",IF($BX909&lt;2016,"pre-only","mixed")),"")</f>
        <v>pre-only</v>
      </c>
      <c r="X909">
        <f>IF(AND(ISNUMBER($BW909),ISNUMBER($BX909)),MIN(1,MAX(0,($BX909-2017+1)/($BX909-$BW909+1))),"")</f>
        <v>0.0</v>
      </c>
      <c r="Y909">
        <f>IF(AND(ISNUMBER($BW909),ISNUMBER($BX909)),MIN(1,MAX(0,($BX909-2018+1)/($BX909-$BW909+1))),"")</f>
        <v>0.0</v>
      </c>
      <c r="Z909">
        <f>IF(AND(ISNUMBER($BW909),ISNUMBER($BX909)),MIN(1,MAX(0,($BX909-2019+1)/($BX909-$BW909+1))),"")</f>
        <v>0.0</v>
      </c>
      <c r="AA909">
        <f>IF(ISNUMBER($BX909),IF($BX909&gt;=2017,1,0),"")</f>
        <v>0.0</v>
      </c>
      <c r="AB909">
        <f>IF(ISNUMBER($BX909),IF($BX909&gt;=2018,1,0),"")</f>
        <v>0.0</v>
      </c>
      <c r="AC909">
        <f>IF(ISNUMBER($BX909),IF($BX909&gt;=2019,1,0),"")</f>
        <v>0.0</v>
      </c>
      <c r="AD909">
        <f>IF($L909&lt;&gt;"",IF($L909&gt;2013,1,0),"")</f>
        <v>0.0</v>
      </c>
      <c r="AE909">
        <f>IF($L909&lt;&gt;"",1+IF($L909&gt;2011,1,0)+IF($L909&gt;2014,1,0),"")</f>
        <v>1.0</v>
      </c>
      <c r="AF909" t="inlineStr">
        <is>
          <t>bond (yield)</t>
        </is>
      </c>
      <c r="AG909" t="inlineStr">
        <is>
          <t>performance</t>
        </is>
      </c>
      <c r="AH909" t="inlineStr">
        <is>
          <t>non-sensitive</t>
        </is>
      </c>
      <c r="AI909" t="inlineStr">
        <is>
          <t>with ETS/CT</t>
        </is>
      </c>
      <c r="AJ909" t="inlineStr">
        <is>
          <t>without ETS/CT</t>
        </is>
      </c>
      <c r="AK909" t="str">
        <f>IF(AND($CF909&lt;&gt;"",IFERROR(INDEX(subsample_country_map!$B:$B,MATCH($CF909,subsample_country_map!$A:$A,0)),"")&lt;&gt;""),INDEX(subsample_country_map!$B:$B,MATCH($CF909,subsample_country_map!$A:$A,0)),INDEX(lookup!$AA:$AA,MATCH($A909,lookup!$A:$A,0)))</f>
        <v>1_US</v>
      </c>
      <c r="AL909" t="str">
        <f>IF(AND($CF909&lt;&gt;"",IFERROR(INDEX(subsample_country_map!$C:$C,MATCH($CF909,subsample_country_map!$A:$A,0)),"")&lt;&gt;""),INDEX(subsample_country_map!$C:$C,MATCH($CF909,subsample_country_map!$A:$A,0)),INDEX(lookup!$AB:$AB,MATCH($A909,lookup!$A:$A,0)))</f>
        <v>1_developed</v>
      </c>
      <c r="AM909" t="str">
        <f>IF(AND($CF909&lt;&gt;"",IFERROR(INDEX(subsample_country_map!$D:$D,MATCH($CF909,subsample_country_map!$A:$A,0)),"")&lt;&gt;""),INDEX(subsample_country_map!$D:$D,MATCH($CF909,subsample_country_map!$A:$A,0)),INDEX(lookup!$AC:$AC,MATCH($A909,lookup!$A:$A,0)))</f>
        <v>1_western</v>
      </c>
      <c r="AN909" t="str">
        <f>IF(AND($CF909&lt;&gt;"",IFERROR(INDEX(subsample_country_map!$E:$E,MATCH($CF909,subsample_country_map!$A:$A,0)),"")&lt;&gt;""),INDEX(subsample_country_map!$E:$E,MATCH($CF909,subsample_country_map!$A:$A,0)),INDEX(lookup!$AD:$AD,MATCH($A909,lookup!$A:$A,0)))</f>
        <v>1_common law</v>
      </c>
      <c r="AO909" t="str">
        <f>INDEX(lookup!$Y:$Y,MATCH($A909,lookup!$A:$A,0))</f>
        <v>0_published</v>
      </c>
      <c r="AP909" t="str">
        <f>INDEX(lookup!$Z:$Z,MATCH($A909,lookup!$A:$A,0))</f>
        <v>1_VHB high</v>
      </c>
      <c r="AQ909" t="str">
        <f>INDEX(lookup!$W:$W,MATCH($A909,lookup!$A:$A,0))</f>
        <v>1_fin/acc/econ</v>
      </c>
      <c r="AS909" t="inlineStr">
        <is>
          <t>staging</t>
        </is>
      </c>
      <c r="AT909" t="inlineStr">
        <is>
          <t>good-CER</t>
        </is>
      </c>
      <c r="AU909" t="inlineStr">
        <is>
          <t>cost</t>
        </is>
      </c>
      <c r="AV909" t="inlineStr">
        <is>
          <t>-1.201</t>
        </is>
      </c>
      <c r="AW909" t="inlineStr">
        <is>
          <t>0.174</t>
        </is>
      </c>
      <c r="BA909" t="n">
        <v>1018</v>
      </c>
      <c r="BB909" t="inlineStr">
        <is>
          <t>0</t>
        </is>
      </c>
      <c r="BC909" t="inlineStr">
        <is>
          <t>other:change by year</t>
        </is>
      </c>
      <c r="BD909" t="inlineStr">
        <is>
          <t>other:clustered by bond</t>
        </is>
      </c>
      <c r="BE909" t="inlineStr">
        <is>
          <t>other:secondary market</t>
        </is>
      </c>
      <c r="BF909" t="inlineStr">
        <is>
          <t>sample for the secondary market</t>
        </is>
      </c>
      <c r="BI909" t="inlineStr">
        <is>
          <t>Table 3</t>
        </is>
      </c>
      <c r="BJ909" t="inlineStr">
        <is>
          <t>Column 5 (change by year)</t>
        </is>
      </c>
      <c r="BK909" t="inlineStr">
        <is>
          <t>28</t>
        </is>
      </c>
      <c r="BL909" t="inlineStr">
        <is>
          <t>Green Share (in logs) -1.201*** [0.174]</t>
        </is>
      </c>
      <c r="BM909" t="inlineStr">
        <is>
          <t>Green Share (in logs)</t>
        </is>
      </c>
      <c r="BN909" t="inlineStr">
        <is>
          <t>bond spread</t>
        </is>
      </c>
      <c r="BO909" t="inlineStr">
        <is>
          <t>original</t>
        </is>
      </c>
      <c r="BP909" t="inlineStr">
        <is>
          <t>Eichholtz et al (2019)</t>
        </is>
      </c>
      <c r="BQ909" t="inlineStr">
        <is>
          <t>computed</t>
        </is>
      </c>
      <c r="BS909" t="inlineStr">
        <is>
          <t>building/loan [R3]</t>
        </is>
      </c>
      <c r="BT909" t="n">
        <v>0</v>
      </c>
      <c r="BU909" t="inlineStr">
        <is>
          <t>staging_Eichholtz_et_al_2019.csv</t>
        </is>
      </c>
      <c r="BW909" t="n">
        <v>2006</v>
      </c>
      <c r="BX909" t="n">
        <v>2015</v>
      </c>
      <c r="BY909" t="inlineStr">
        <is>
          <t>U</t>
        </is>
      </c>
      <c r="BZ909" t="n">
        <v>2010.5</v>
      </c>
      <c r="CA909" t="n">
        <v>0</v>
      </c>
      <c r="CB909" t="n">
        <v>0</v>
      </c>
      <c r="CC909" t="n">
        <v>0</v>
      </c>
      <c r="CD909" t="n">
        <v>-0.2146787676144646</v>
      </c>
      <c r="CE909" t="n">
        <v>1</v>
      </c>
    </row>
    <row r="910">
      <c r="A910" t="inlineStr">
        <is>
          <t>Eichholtz et al (2019)</t>
        </is>
      </c>
      <c r="B910" t="n">
        <v>2215</v>
      </c>
      <c r="C910" t="n">
        <v>-0.03547202613010508</v>
      </c>
      <c r="D910" t="n">
        <v>1628</v>
      </c>
      <c r="E910">
        <f>IF(ISNUMBER($BA910),$BA910,IF(AND(ISNUMBER($D910),ISNUMBER($BW910),ISNUMBER($BX910)),$D910*($BX910-$BW910+1),""))</f>
        <v>1628.0</v>
      </c>
      <c r="H910" t="inlineStr">
        <is>
          <t>partial</t>
        </is>
      </c>
      <c r="I910" t="inlineStr">
        <is>
          <t>Regression Cofficient and Standard Error  available</t>
        </is>
      </c>
      <c r="J910">
        <f>IF($BW910&lt;&gt;"",$BW910,"")</f>
        <v>2006.0</v>
      </c>
      <c r="K910">
        <f>IF($BX910&lt;&gt;"",$BX910,"")</f>
        <v>2015.0</v>
      </c>
      <c r="L910">
        <f>IF(AND(ISNUMBER($BW910),ISNUMBER($BX910)),($BW910+$BX910)/2,"")</f>
        <v>2010.5</v>
      </c>
      <c r="M910">
        <f>IF($L910&lt;&gt;"",$L910,"")</f>
        <v>2010.5</v>
      </c>
      <c r="N910">
        <f>IF(AND(ISNUMBER($BW910),ISNUMBER($BX910)),MIN(1,MAX(0,($BX910-2016+1)/($BX910-$BW910+1))),"")</f>
        <v>0.0</v>
      </c>
      <c r="O910">
        <f>IF(AND(ISNUMBER($BW910),ISNUMBER($BX910)),MIN(1,MAX(0,($BX910-2017+1)/($BX910-$BW910+1))),"")</f>
        <v>0.0</v>
      </c>
      <c r="P910">
        <f>IF(AND(ISNUMBER($BW910),ISNUMBER($BX910)),MIN(1,MAX(0,($BX910-2018+1)/($BX910-$BW910+1))),"")</f>
        <v>0.0</v>
      </c>
      <c r="Q910">
        <f>IF(AND(ISNUMBER($BW910),ISNUMBER($BX910)),MIN(1,MAX(0,($BX910-2019+1)/($BX910-$BW910+1))),"")</f>
        <v>0.0</v>
      </c>
      <c r="R910">
        <f>IF(AND(ISNUMBER($BW910),ISNUMBER($BX910)),MIN(1,MAX(0,($BX910-2016+1)/($BX910-$BW910+1))),"")</f>
        <v>0.0</v>
      </c>
      <c r="S910">
        <f>IF($L910&lt;&gt;"",IF($L910&gt;=2015.5,1,0),"")</f>
        <v>0.0</v>
      </c>
      <c r="T910">
        <f>IF($L910&lt;&gt;"",IF($L910&gt;=2016,1,0),"")</f>
        <v>0.0</v>
      </c>
      <c r="U910">
        <f>IF(ISNUMBER($BX910),IF($BX910&gt;=2016,1,0),"")</f>
        <v>0.0</v>
      </c>
      <c r="V910">
        <f>IF(ISNUMBER($BW910),IF($BW910&gt;=2016,1,0),"")</f>
        <v>0.0</v>
      </c>
      <c r="W910" t="str">
        <f>IF(AND(ISNUMBER($BW910),ISNUMBER($BX910)),IF($BW910&gt;=2016,"post-only",IF($BX910&lt;2016,"pre-only","mixed")),"")</f>
        <v>pre-only</v>
      </c>
      <c r="X910">
        <f>IF(AND(ISNUMBER($BW910),ISNUMBER($BX910)),MIN(1,MAX(0,($BX910-2017+1)/($BX910-$BW910+1))),"")</f>
        <v>0.0</v>
      </c>
      <c r="Y910">
        <f>IF(AND(ISNUMBER($BW910),ISNUMBER($BX910)),MIN(1,MAX(0,($BX910-2018+1)/($BX910-$BW910+1))),"")</f>
        <v>0.0</v>
      </c>
      <c r="Z910">
        <f>IF(AND(ISNUMBER($BW910),ISNUMBER($BX910)),MIN(1,MAX(0,($BX910-2019+1)/($BX910-$BW910+1))),"")</f>
        <v>0.0</v>
      </c>
      <c r="AA910">
        <f>IF(ISNUMBER($BX910),IF($BX910&gt;=2017,1,0),"")</f>
        <v>0.0</v>
      </c>
      <c r="AB910">
        <f>IF(ISNUMBER($BX910),IF($BX910&gt;=2018,1,0),"")</f>
        <v>0.0</v>
      </c>
      <c r="AC910">
        <f>IF(ISNUMBER($BX910),IF($BX910&gt;=2019,1,0),"")</f>
        <v>0.0</v>
      </c>
      <c r="AD910">
        <f>IF($L910&lt;&gt;"",IF($L910&gt;2013,1,0),"")</f>
        <v>0.0</v>
      </c>
      <c r="AE910">
        <f>IF($L910&lt;&gt;"",1+IF($L910&gt;2011,1,0)+IF($L910&gt;2014,1,0),"")</f>
        <v>1.0</v>
      </c>
      <c r="AF910" t="inlineStr">
        <is>
          <t>bond (yield)</t>
        </is>
      </c>
      <c r="AG910" t="inlineStr">
        <is>
          <t>performance</t>
        </is>
      </c>
      <c r="AH910" t="inlineStr">
        <is>
          <t>non-sensitive</t>
        </is>
      </c>
      <c r="AI910" t="inlineStr">
        <is>
          <t>with ETS/CT</t>
        </is>
      </c>
      <c r="AJ910" t="inlineStr">
        <is>
          <t>without ETS/CT</t>
        </is>
      </c>
      <c r="AK910" t="str">
        <f>IF(AND($CF910&lt;&gt;"",IFERROR(INDEX(subsample_country_map!$B:$B,MATCH($CF910,subsample_country_map!$A:$A,0)),"")&lt;&gt;""),INDEX(subsample_country_map!$B:$B,MATCH($CF910,subsample_country_map!$A:$A,0)),INDEX(lookup!$AA:$AA,MATCH($A910,lookup!$A:$A,0)))</f>
        <v>1_US</v>
      </c>
      <c r="AL910" t="str">
        <f>IF(AND($CF910&lt;&gt;"",IFERROR(INDEX(subsample_country_map!$C:$C,MATCH($CF910,subsample_country_map!$A:$A,0)),"")&lt;&gt;""),INDEX(subsample_country_map!$C:$C,MATCH($CF910,subsample_country_map!$A:$A,0)),INDEX(lookup!$AB:$AB,MATCH($A910,lookup!$A:$A,0)))</f>
        <v>1_developed</v>
      </c>
      <c r="AM910" t="str">
        <f>IF(AND($CF910&lt;&gt;"",IFERROR(INDEX(subsample_country_map!$D:$D,MATCH($CF910,subsample_country_map!$A:$A,0)),"")&lt;&gt;""),INDEX(subsample_country_map!$D:$D,MATCH($CF910,subsample_country_map!$A:$A,0)),INDEX(lookup!$AC:$AC,MATCH($A910,lookup!$A:$A,0)))</f>
        <v>1_western</v>
      </c>
      <c r="AN910" t="str">
        <f>IF(AND($CF910&lt;&gt;"",IFERROR(INDEX(subsample_country_map!$E:$E,MATCH($CF910,subsample_country_map!$A:$A,0)),"")&lt;&gt;""),INDEX(subsample_country_map!$E:$E,MATCH($CF910,subsample_country_map!$A:$A,0)),INDEX(lookup!$AD:$AD,MATCH($A910,lookup!$A:$A,0)))</f>
        <v>1_common law</v>
      </c>
      <c r="AO910" t="str">
        <f>INDEX(lookup!$Y:$Y,MATCH($A910,lookup!$A:$A,0))</f>
        <v>0_published</v>
      </c>
      <c r="AP910" t="str">
        <f>INDEX(lookup!$Z:$Z,MATCH($A910,lookup!$A:$A,0))</f>
        <v>1_VHB high</v>
      </c>
      <c r="AQ910" t="str">
        <f>INDEX(lookup!$W:$W,MATCH($A910,lookup!$A:$A,0))</f>
        <v>1_fin/acc/econ</v>
      </c>
      <c r="AS910" t="inlineStr">
        <is>
          <t>staging</t>
        </is>
      </c>
      <c r="AT910" t="inlineStr">
        <is>
          <t>good-CER</t>
        </is>
      </c>
      <c r="AU910" t="inlineStr">
        <is>
          <t>cost</t>
        </is>
      </c>
      <c r="AV910" t="inlineStr">
        <is>
          <t>-0.067</t>
        </is>
      </c>
      <c r="AW910" t="inlineStr">
        <is>
          <t>0.031</t>
        </is>
      </c>
      <c r="BA910" t="n">
        <v>1628</v>
      </c>
      <c r="BB910" t="inlineStr">
        <is>
          <t>0</t>
        </is>
      </c>
      <c r="BC910" t="inlineStr">
        <is>
          <t>OLS</t>
        </is>
      </c>
      <c r="BD910" t="inlineStr">
        <is>
          <t>other:clustered by bond</t>
        </is>
      </c>
      <c r="BE910" t="inlineStr">
        <is>
          <t>other:secondary market</t>
        </is>
      </c>
      <c r="BF910" t="inlineStr">
        <is>
          <t>sample for the secondary market</t>
        </is>
      </c>
      <c r="BI910" t="inlineStr">
        <is>
          <t>Table 4</t>
        </is>
      </c>
      <c r="BJ910" t="inlineStr">
        <is>
          <t>Panel B Column 1 (OLS)</t>
        </is>
      </c>
      <c r="BK910" t="inlineStr">
        <is>
          <t>29</t>
        </is>
      </c>
      <c r="BL910" t="inlineStr">
        <is>
          <t>LEED Share (in logs) -0.067** [0.031]</t>
        </is>
      </c>
      <c r="BM910" t="inlineStr">
        <is>
          <t>LEED Share (in logs)</t>
        </is>
      </c>
      <c r="BN910" t="inlineStr">
        <is>
          <t>bond spread</t>
        </is>
      </c>
      <c r="BO910" t="inlineStr">
        <is>
          <t>original</t>
        </is>
      </c>
      <c r="BP910" t="inlineStr">
        <is>
          <t>Eichholtz et al (2019)</t>
        </is>
      </c>
      <c r="BQ910" t="inlineStr">
        <is>
          <t>v10-adopted</t>
        </is>
      </c>
      <c r="BS910" t="inlineStr">
        <is>
          <t>building/loan [R3]</t>
        </is>
      </c>
      <c r="BT910" t="n">
        <v>0</v>
      </c>
      <c r="BU910" t="inlineStr">
        <is>
          <t>staging_Eichholtz_et_al_2019.csv</t>
        </is>
      </c>
      <c r="BW910" t="n">
        <v>2006</v>
      </c>
      <c r="BX910" t="n">
        <v>2015</v>
      </c>
      <c r="BY910" t="inlineStr">
        <is>
          <t>U</t>
        </is>
      </c>
      <c r="BZ910" t="n">
        <v>2010.5</v>
      </c>
      <c r="CA910" t="n">
        <v>0</v>
      </c>
      <c r="CB910" t="n">
        <v>0</v>
      </c>
      <c r="CC910" t="n">
        <v>0</v>
      </c>
      <c r="CD910" t="n">
        <v>-0.03548691510432096</v>
      </c>
      <c r="CE910" t="n">
        <v>1</v>
      </c>
    </row>
    <row r="911">
      <c r="A911" t="inlineStr">
        <is>
          <t>Eichholtz et al (2019)</t>
        </is>
      </c>
      <c r="B911" t="n">
        <v>2216</v>
      </c>
      <c r="C911" t="n">
        <v>-0.09311941059883576</v>
      </c>
      <c r="D911" t="n">
        <v>1628</v>
      </c>
      <c r="E911">
        <f>IF(ISNUMBER($BA911),$BA911,IF(AND(ISNUMBER($D911),ISNUMBER($BW911),ISNUMBER($BX911)),$D911*($BX911-$BW911+1),""))</f>
        <v>1628.0</v>
      </c>
      <c r="H911" t="inlineStr">
        <is>
          <t>partial</t>
        </is>
      </c>
      <c r="I911" t="inlineStr">
        <is>
          <t>Regression Cofficient and Standard Error  available</t>
        </is>
      </c>
      <c r="J911">
        <f>IF($BW911&lt;&gt;"",$BW911,"")</f>
        <v>2006.0</v>
      </c>
      <c r="K911">
        <f>IF($BX911&lt;&gt;"",$BX911,"")</f>
        <v>2015.0</v>
      </c>
      <c r="L911">
        <f>IF(AND(ISNUMBER($BW911),ISNUMBER($BX911)),($BW911+$BX911)/2,"")</f>
        <v>2010.5</v>
      </c>
      <c r="M911">
        <f>IF($L911&lt;&gt;"",$L911,"")</f>
        <v>2010.5</v>
      </c>
      <c r="N911">
        <f>IF(AND(ISNUMBER($BW911),ISNUMBER($BX911)),MIN(1,MAX(0,($BX911-2016+1)/($BX911-$BW911+1))),"")</f>
        <v>0.0</v>
      </c>
      <c r="O911">
        <f>IF(AND(ISNUMBER($BW911),ISNUMBER($BX911)),MIN(1,MAX(0,($BX911-2017+1)/($BX911-$BW911+1))),"")</f>
        <v>0.0</v>
      </c>
      <c r="P911">
        <f>IF(AND(ISNUMBER($BW911),ISNUMBER($BX911)),MIN(1,MAX(0,($BX911-2018+1)/($BX911-$BW911+1))),"")</f>
        <v>0.0</v>
      </c>
      <c r="Q911">
        <f>IF(AND(ISNUMBER($BW911),ISNUMBER($BX911)),MIN(1,MAX(0,($BX911-2019+1)/($BX911-$BW911+1))),"")</f>
        <v>0.0</v>
      </c>
      <c r="R911">
        <f>IF(AND(ISNUMBER($BW911),ISNUMBER($BX911)),MIN(1,MAX(0,($BX911-2016+1)/($BX911-$BW911+1))),"")</f>
        <v>0.0</v>
      </c>
      <c r="S911">
        <f>IF($L911&lt;&gt;"",IF($L911&gt;=2015.5,1,0),"")</f>
        <v>0.0</v>
      </c>
      <c r="T911">
        <f>IF($L911&lt;&gt;"",IF($L911&gt;=2016,1,0),"")</f>
        <v>0.0</v>
      </c>
      <c r="U911">
        <f>IF(ISNUMBER($BX911),IF($BX911&gt;=2016,1,0),"")</f>
        <v>0.0</v>
      </c>
      <c r="V911">
        <f>IF(ISNUMBER($BW911),IF($BW911&gt;=2016,1,0),"")</f>
        <v>0.0</v>
      </c>
      <c r="W911" t="str">
        <f>IF(AND(ISNUMBER($BW911),ISNUMBER($BX911)),IF($BW911&gt;=2016,"post-only",IF($BX911&lt;2016,"pre-only","mixed")),"")</f>
        <v>pre-only</v>
      </c>
      <c r="X911">
        <f>IF(AND(ISNUMBER($BW911),ISNUMBER($BX911)),MIN(1,MAX(0,($BX911-2017+1)/($BX911-$BW911+1))),"")</f>
        <v>0.0</v>
      </c>
      <c r="Y911">
        <f>IF(AND(ISNUMBER($BW911),ISNUMBER($BX911)),MIN(1,MAX(0,($BX911-2018+1)/($BX911-$BW911+1))),"")</f>
        <v>0.0</v>
      </c>
      <c r="Z911">
        <f>IF(AND(ISNUMBER($BW911),ISNUMBER($BX911)),MIN(1,MAX(0,($BX911-2019+1)/($BX911-$BW911+1))),"")</f>
        <v>0.0</v>
      </c>
      <c r="AA911">
        <f>IF(ISNUMBER($BX911),IF($BX911&gt;=2017,1,0),"")</f>
        <v>0.0</v>
      </c>
      <c r="AB911">
        <f>IF(ISNUMBER($BX911),IF($BX911&gt;=2018,1,0),"")</f>
        <v>0.0</v>
      </c>
      <c r="AC911">
        <f>IF(ISNUMBER($BX911),IF($BX911&gt;=2019,1,0),"")</f>
        <v>0.0</v>
      </c>
      <c r="AD911">
        <f>IF($L911&lt;&gt;"",IF($L911&gt;2013,1,0),"")</f>
        <v>0.0</v>
      </c>
      <c r="AE911">
        <f>IF($L911&lt;&gt;"",1+IF($L911&gt;2011,1,0)+IF($L911&gt;2014,1,0),"")</f>
        <v>1.0</v>
      </c>
      <c r="AF911" t="inlineStr">
        <is>
          <t>bond (yield)</t>
        </is>
      </c>
      <c r="AG911" t="inlineStr">
        <is>
          <t>performance</t>
        </is>
      </c>
      <c r="AH911" t="inlineStr">
        <is>
          <t>non-sensitive</t>
        </is>
      </c>
      <c r="AI911" t="inlineStr">
        <is>
          <t>with ETS/CT</t>
        </is>
      </c>
      <c r="AJ911" t="inlineStr">
        <is>
          <t>without ETS/CT</t>
        </is>
      </c>
      <c r="AK911" t="str">
        <f>IF(AND($CF911&lt;&gt;"",IFERROR(INDEX(subsample_country_map!$B:$B,MATCH($CF911,subsample_country_map!$A:$A,0)),"")&lt;&gt;""),INDEX(subsample_country_map!$B:$B,MATCH($CF911,subsample_country_map!$A:$A,0)),INDEX(lookup!$AA:$AA,MATCH($A911,lookup!$A:$A,0)))</f>
        <v>1_US</v>
      </c>
      <c r="AL911" t="str">
        <f>IF(AND($CF911&lt;&gt;"",IFERROR(INDEX(subsample_country_map!$C:$C,MATCH($CF911,subsample_country_map!$A:$A,0)),"")&lt;&gt;""),INDEX(subsample_country_map!$C:$C,MATCH($CF911,subsample_country_map!$A:$A,0)),INDEX(lookup!$AB:$AB,MATCH($A911,lookup!$A:$A,0)))</f>
        <v>1_developed</v>
      </c>
      <c r="AM911" t="str">
        <f>IF(AND($CF911&lt;&gt;"",IFERROR(INDEX(subsample_country_map!$D:$D,MATCH($CF911,subsample_country_map!$A:$A,0)),"")&lt;&gt;""),INDEX(subsample_country_map!$D:$D,MATCH($CF911,subsample_country_map!$A:$A,0)),INDEX(lookup!$AC:$AC,MATCH($A911,lookup!$A:$A,0)))</f>
        <v>1_western</v>
      </c>
      <c r="AN911" t="str">
        <f>IF(AND($CF911&lt;&gt;"",IFERROR(INDEX(subsample_country_map!$E:$E,MATCH($CF911,subsample_country_map!$A:$A,0)),"")&lt;&gt;""),INDEX(subsample_country_map!$E:$E,MATCH($CF911,subsample_country_map!$A:$A,0)),INDEX(lookup!$AD:$AD,MATCH($A911,lookup!$A:$A,0)))</f>
        <v>1_common law</v>
      </c>
      <c r="AO911" t="str">
        <f>INDEX(lookup!$Y:$Y,MATCH($A911,lookup!$A:$A,0))</f>
        <v>0_published</v>
      </c>
      <c r="AP911" t="str">
        <f>INDEX(lookup!$Z:$Z,MATCH($A911,lookup!$A:$A,0))</f>
        <v>1_VHB high</v>
      </c>
      <c r="AQ911" t="str">
        <f>INDEX(lookup!$W:$W,MATCH($A911,lookup!$A:$A,0))</f>
        <v>1_fin/acc/econ</v>
      </c>
      <c r="AS911" t="inlineStr">
        <is>
          <t>staging</t>
        </is>
      </c>
      <c r="AT911" t="inlineStr">
        <is>
          <t>bad-CER</t>
        </is>
      </c>
      <c r="AU911" t="inlineStr">
        <is>
          <t>cost</t>
        </is>
      </c>
      <c r="AV911" t="inlineStr">
        <is>
          <t>0.743</t>
        </is>
      </c>
      <c r="AW911" t="inlineStr">
        <is>
          <t>0.216</t>
        </is>
      </c>
      <c r="BA911" t="n">
        <v>1628</v>
      </c>
      <c r="BB911" t="inlineStr">
        <is>
          <t>0</t>
        </is>
      </c>
      <c r="BC911" t="inlineStr">
        <is>
          <t>OLS</t>
        </is>
      </c>
      <c r="BD911" t="inlineStr">
        <is>
          <t>other:clustered by bond</t>
        </is>
      </c>
      <c r="BE911" t="inlineStr">
        <is>
          <t>other:secondary market</t>
        </is>
      </c>
      <c r="BF911" t="inlineStr">
        <is>
          <t>sample for the secondary market</t>
        </is>
      </c>
      <c r="BI911" t="inlineStr">
        <is>
          <t>Table 4</t>
        </is>
      </c>
      <c r="BJ911" t="inlineStr">
        <is>
          <t>Panel B Column 1 (OLS)</t>
        </is>
      </c>
      <c r="BK911" t="inlineStr">
        <is>
          <t>29</t>
        </is>
      </c>
      <c r="BL911" t="inlineStr">
        <is>
          <t>Non-LEED Dummy (1=yes) 0.743*** [0.216]</t>
        </is>
      </c>
      <c r="BM911" t="inlineStr">
        <is>
          <t>Non-LEED Dummy (1=yes)</t>
        </is>
      </c>
      <c r="BN911" t="inlineStr">
        <is>
          <t>bond spread</t>
        </is>
      </c>
      <c r="BO911" t="inlineStr">
        <is>
          <t>original</t>
        </is>
      </c>
      <c r="BP911" t="inlineStr">
        <is>
          <t>Eichholtz et al (2019)</t>
        </is>
      </c>
      <c r="BQ911" t="inlineStr">
        <is>
          <t>v10-adopted</t>
        </is>
      </c>
      <c r="BS911" t="inlineStr">
        <is>
          <t>building/loan [R3]</t>
        </is>
      </c>
      <c r="BT911" t="n">
        <v>0</v>
      </c>
      <c r="BU911" t="inlineStr">
        <is>
          <t>staging_Eichholtz_et_al_2019.csv</t>
        </is>
      </c>
      <c r="BW911" t="n">
        <v>2006</v>
      </c>
      <c r="BX911" t="n">
        <v>2015</v>
      </c>
      <c r="BY911" t="inlineStr">
        <is>
          <t>U</t>
        </is>
      </c>
      <c r="BZ911" t="n">
        <v>2010.5</v>
      </c>
      <c r="CA911" t="n">
        <v>0</v>
      </c>
      <c r="CB911" t="n">
        <v>0</v>
      </c>
      <c r="CC911" t="n">
        <v>0</v>
      </c>
      <c r="CD911" t="n">
        <v>-0.09338997277218551</v>
      </c>
      <c r="CE911" t="n">
        <v>1</v>
      </c>
    </row>
    <row r="912">
      <c r="A912" t="inlineStr">
        <is>
          <t>Eichholtz et al (2019)</t>
        </is>
      </c>
      <c r="B912" t="n">
        <v>2217</v>
      </c>
      <c r="C912" t="n">
        <v>-0.0398358954392103</v>
      </c>
      <c r="D912" t="n">
        <v>1628</v>
      </c>
      <c r="E912">
        <f>IF(ISNUMBER($BA912),$BA912,IF(AND(ISNUMBER($D912),ISNUMBER($BW912),ISNUMBER($BX912)),$D912*($BX912-$BW912+1),""))</f>
        <v>1628.0</v>
      </c>
      <c r="H912" t="inlineStr">
        <is>
          <t>partial</t>
        </is>
      </c>
      <c r="I912" t="inlineStr">
        <is>
          <t>Regression Cofficient and Standard Error  available</t>
        </is>
      </c>
      <c r="J912">
        <f>IF($BW912&lt;&gt;"",$BW912,"")</f>
        <v>2006.0</v>
      </c>
      <c r="K912">
        <f>IF($BX912&lt;&gt;"",$BX912,"")</f>
        <v>2015.0</v>
      </c>
      <c r="L912">
        <f>IF(AND(ISNUMBER($BW912),ISNUMBER($BX912)),($BW912+$BX912)/2,"")</f>
        <v>2010.5</v>
      </c>
      <c r="M912">
        <f>IF($L912&lt;&gt;"",$L912,"")</f>
        <v>2010.5</v>
      </c>
      <c r="N912">
        <f>IF(AND(ISNUMBER($BW912),ISNUMBER($BX912)),MIN(1,MAX(0,($BX912-2016+1)/($BX912-$BW912+1))),"")</f>
        <v>0.0</v>
      </c>
      <c r="O912">
        <f>IF(AND(ISNUMBER($BW912),ISNUMBER($BX912)),MIN(1,MAX(0,($BX912-2017+1)/($BX912-$BW912+1))),"")</f>
        <v>0.0</v>
      </c>
      <c r="P912">
        <f>IF(AND(ISNUMBER($BW912),ISNUMBER($BX912)),MIN(1,MAX(0,($BX912-2018+1)/($BX912-$BW912+1))),"")</f>
        <v>0.0</v>
      </c>
      <c r="Q912">
        <f>IF(AND(ISNUMBER($BW912),ISNUMBER($BX912)),MIN(1,MAX(0,($BX912-2019+1)/($BX912-$BW912+1))),"")</f>
        <v>0.0</v>
      </c>
      <c r="R912">
        <f>IF(AND(ISNUMBER($BW912),ISNUMBER($BX912)),MIN(1,MAX(0,($BX912-2016+1)/($BX912-$BW912+1))),"")</f>
        <v>0.0</v>
      </c>
      <c r="S912">
        <f>IF($L912&lt;&gt;"",IF($L912&gt;=2015.5,1,0),"")</f>
        <v>0.0</v>
      </c>
      <c r="T912">
        <f>IF($L912&lt;&gt;"",IF($L912&gt;=2016,1,0),"")</f>
        <v>0.0</v>
      </c>
      <c r="U912">
        <f>IF(ISNUMBER($BX912),IF($BX912&gt;=2016,1,0),"")</f>
        <v>0.0</v>
      </c>
      <c r="V912">
        <f>IF(ISNUMBER($BW912),IF($BW912&gt;=2016,1,0),"")</f>
        <v>0.0</v>
      </c>
      <c r="W912" t="str">
        <f>IF(AND(ISNUMBER($BW912),ISNUMBER($BX912)),IF($BW912&gt;=2016,"post-only",IF($BX912&lt;2016,"pre-only","mixed")),"")</f>
        <v>pre-only</v>
      </c>
      <c r="X912">
        <f>IF(AND(ISNUMBER($BW912),ISNUMBER($BX912)),MIN(1,MAX(0,($BX912-2017+1)/($BX912-$BW912+1))),"")</f>
        <v>0.0</v>
      </c>
      <c r="Y912">
        <f>IF(AND(ISNUMBER($BW912),ISNUMBER($BX912)),MIN(1,MAX(0,($BX912-2018+1)/($BX912-$BW912+1))),"")</f>
        <v>0.0</v>
      </c>
      <c r="Z912">
        <f>IF(AND(ISNUMBER($BW912),ISNUMBER($BX912)),MIN(1,MAX(0,($BX912-2019+1)/($BX912-$BW912+1))),"")</f>
        <v>0.0</v>
      </c>
      <c r="AA912">
        <f>IF(ISNUMBER($BX912),IF($BX912&gt;=2017,1,0),"")</f>
        <v>0.0</v>
      </c>
      <c r="AB912">
        <f>IF(ISNUMBER($BX912),IF($BX912&gt;=2018,1,0),"")</f>
        <v>0.0</v>
      </c>
      <c r="AC912">
        <f>IF(ISNUMBER($BX912),IF($BX912&gt;=2019,1,0),"")</f>
        <v>0.0</v>
      </c>
      <c r="AD912">
        <f>IF($L912&lt;&gt;"",IF($L912&gt;2013,1,0),"")</f>
        <v>0.0</v>
      </c>
      <c r="AE912">
        <f>IF($L912&lt;&gt;"",1+IF($L912&gt;2011,1,0)+IF($L912&gt;2014,1,0),"")</f>
        <v>1.0</v>
      </c>
      <c r="AF912" t="inlineStr">
        <is>
          <t>bond (yield)</t>
        </is>
      </c>
      <c r="AG912" t="inlineStr">
        <is>
          <t>performance</t>
        </is>
      </c>
      <c r="AH912" t="inlineStr">
        <is>
          <t>non-sensitive</t>
        </is>
      </c>
      <c r="AI912" t="inlineStr">
        <is>
          <t>with ETS/CT</t>
        </is>
      </c>
      <c r="AJ912" t="inlineStr">
        <is>
          <t>without ETS/CT</t>
        </is>
      </c>
      <c r="AK912" t="str">
        <f>IF(AND($CF912&lt;&gt;"",IFERROR(INDEX(subsample_country_map!$B:$B,MATCH($CF912,subsample_country_map!$A:$A,0)),"")&lt;&gt;""),INDEX(subsample_country_map!$B:$B,MATCH($CF912,subsample_country_map!$A:$A,0)),INDEX(lookup!$AA:$AA,MATCH($A912,lookup!$A:$A,0)))</f>
        <v>1_US</v>
      </c>
      <c r="AL912" t="str">
        <f>IF(AND($CF912&lt;&gt;"",IFERROR(INDEX(subsample_country_map!$C:$C,MATCH($CF912,subsample_country_map!$A:$A,0)),"")&lt;&gt;""),INDEX(subsample_country_map!$C:$C,MATCH($CF912,subsample_country_map!$A:$A,0)),INDEX(lookup!$AB:$AB,MATCH($A912,lookup!$A:$A,0)))</f>
        <v>1_developed</v>
      </c>
      <c r="AM912" t="str">
        <f>IF(AND($CF912&lt;&gt;"",IFERROR(INDEX(subsample_country_map!$D:$D,MATCH($CF912,subsample_country_map!$A:$A,0)),"")&lt;&gt;""),INDEX(subsample_country_map!$D:$D,MATCH($CF912,subsample_country_map!$A:$A,0)),INDEX(lookup!$AC:$AC,MATCH($A912,lookup!$A:$A,0)))</f>
        <v>1_western</v>
      </c>
      <c r="AN912" t="str">
        <f>IF(AND($CF912&lt;&gt;"",IFERROR(INDEX(subsample_country_map!$E:$E,MATCH($CF912,subsample_country_map!$A:$A,0)),"")&lt;&gt;""),INDEX(subsample_country_map!$E:$E,MATCH($CF912,subsample_country_map!$A:$A,0)),INDEX(lookup!$AD:$AD,MATCH($A912,lookup!$A:$A,0)))</f>
        <v>1_common law</v>
      </c>
      <c r="AO912" t="str">
        <f>INDEX(lookup!$Y:$Y,MATCH($A912,lookup!$A:$A,0))</f>
        <v>0_published</v>
      </c>
      <c r="AP912" t="str">
        <f>INDEX(lookup!$Z:$Z,MATCH($A912,lookup!$A:$A,0))</f>
        <v>1_VHB high</v>
      </c>
      <c r="AQ912" t="str">
        <f>INDEX(lookup!$W:$W,MATCH($A912,lookup!$A:$A,0))</f>
        <v>1_fin/acc/econ</v>
      </c>
      <c r="AS912" t="inlineStr">
        <is>
          <t>staging</t>
        </is>
      </c>
      <c r="AT912" t="inlineStr">
        <is>
          <t>good-CER</t>
        </is>
      </c>
      <c r="AU912" t="inlineStr">
        <is>
          <t>cost</t>
        </is>
      </c>
      <c r="AV912" t="inlineStr">
        <is>
          <t>-0.127</t>
        </is>
      </c>
      <c r="AW912" t="inlineStr">
        <is>
          <t>0.061</t>
        </is>
      </c>
      <c r="BA912" t="n">
        <v>1628</v>
      </c>
      <c r="BB912" t="inlineStr">
        <is>
          <t>0</t>
        </is>
      </c>
      <c r="BC912" t="inlineStr">
        <is>
          <t>OLS</t>
        </is>
      </c>
      <c r="BD912" t="inlineStr">
        <is>
          <t>other:clustered by bond</t>
        </is>
      </c>
      <c r="BE912" t="inlineStr">
        <is>
          <t>other:secondary market</t>
        </is>
      </c>
      <c r="BF912" t="inlineStr">
        <is>
          <t>sample for the secondary market</t>
        </is>
      </c>
      <c r="BI912" t="inlineStr">
        <is>
          <t>Table 4</t>
        </is>
      </c>
      <c r="BJ912" t="inlineStr">
        <is>
          <t>Panel B Column 2 (OLS)</t>
        </is>
      </c>
      <c r="BK912" t="inlineStr">
        <is>
          <t>29</t>
        </is>
      </c>
      <c r="BL912" t="inlineStr">
        <is>
          <t>Energy Star Share (in logs) -0.127** [0.061]</t>
        </is>
      </c>
      <c r="BM912" t="inlineStr">
        <is>
          <t>Energy Star Share (in logs)</t>
        </is>
      </c>
      <c r="BN912" t="inlineStr">
        <is>
          <t>bond spread</t>
        </is>
      </c>
      <c r="BO912" t="inlineStr">
        <is>
          <t>original</t>
        </is>
      </c>
      <c r="BP912" t="inlineStr">
        <is>
          <t>Eichholtz et al (2019)</t>
        </is>
      </c>
      <c r="BQ912" t="inlineStr">
        <is>
          <t>v10-adopted</t>
        </is>
      </c>
      <c r="BS912" t="inlineStr">
        <is>
          <t>building/loan [R3]</t>
        </is>
      </c>
      <c r="BT912" t="n">
        <v>0</v>
      </c>
      <c r="BU912" t="inlineStr">
        <is>
          <t>staging_Eichholtz_et_al_2019.csv</t>
        </is>
      </c>
      <c r="BW912" t="n">
        <v>2006</v>
      </c>
      <c r="BX912" t="n">
        <v>2015</v>
      </c>
      <c r="BY912" t="inlineStr">
        <is>
          <t>U</t>
        </is>
      </c>
      <c r="BZ912" t="n">
        <v>2010.5</v>
      </c>
      <c r="CA912" t="n">
        <v>0</v>
      </c>
      <c r="CB912" t="n">
        <v>0</v>
      </c>
      <c r="CC912" t="n">
        <v>0</v>
      </c>
      <c r="CD912" t="n">
        <v>-0.03985698736708067</v>
      </c>
      <c r="CE912" t="n">
        <v>1</v>
      </c>
    </row>
    <row r="913">
      <c r="A913" t="inlineStr">
        <is>
          <t>Eichholtz et al (2019)</t>
        </is>
      </c>
      <c r="B913" t="n">
        <v>2218</v>
      </c>
      <c r="C913" t="n">
        <v>-0.03516709930308561</v>
      </c>
      <c r="D913" t="n">
        <v>1628</v>
      </c>
      <c r="E913">
        <f>IF(ISNUMBER($BA913),$BA913,IF(AND(ISNUMBER($D913),ISNUMBER($BW913),ISNUMBER($BX913)),$D913*($BX913-$BW913+1),""))</f>
        <v>1628.0</v>
      </c>
      <c r="H913" t="inlineStr">
        <is>
          <t>partial</t>
        </is>
      </c>
      <c r="I913" t="inlineStr">
        <is>
          <t>Regression Cofficient and Standard Error  available</t>
        </is>
      </c>
      <c r="J913">
        <f>IF($BW913&lt;&gt;"",$BW913,"")</f>
        <v>2006.0</v>
      </c>
      <c r="K913">
        <f>IF($BX913&lt;&gt;"",$BX913,"")</f>
        <v>2015.0</v>
      </c>
      <c r="L913">
        <f>IF(AND(ISNUMBER($BW913),ISNUMBER($BX913)),($BW913+$BX913)/2,"")</f>
        <v>2010.5</v>
      </c>
      <c r="M913">
        <f>IF($L913&lt;&gt;"",$L913,"")</f>
        <v>2010.5</v>
      </c>
      <c r="N913">
        <f>IF(AND(ISNUMBER($BW913),ISNUMBER($BX913)),MIN(1,MAX(0,($BX913-2016+1)/($BX913-$BW913+1))),"")</f>
        <v>0.0</v>
      </c>
      <c r="O913">
        <f>IF(AND(ISNUMBER($BW913),ISNUMBER($BX913)),MIN(1,MAX(0,($BX913-2017+1)/($BX913-$BW913+1))),"")</f>
        <v>0.0</v>
      </c>
      <c r="P913">
        <f>IF(AND(ISNUMBER($BW913),ISNUMBER($BX913)),MIN(1,MAX(0,($BX913-2018+1)/($BX913-$BW913+1))),"")</f>
        <v>0.0</v>
      </c>
      <c r="Q913">
        <f>IF(AND(ISNUMBER($BW913),ISNUMBER($BX913)),MIN(1,MAX(0,($BX913-2019+1)/($BX913-$BW913+1))),"")</f>
        <v>0.0</v>
      </c>
      <c r="R913">
        <f>IF(AND(ISNUMBER($BW913),ISNUMBER($BX913)),MIN(1,MAX(0,($BX913-2016+1)/($BX913-$BW913+1))),"")</f>
        <v>0.0</v>
      </c>
      <c r="S913">
        <f>IF($L913&lt;&gt;"",IF($L913&gt;=2015.5,1,0),"")</f>
        <v>0.0</v>
      </c>
      <c r="T913">
        <f>IF($L913&lt;&gt;"",IF($L913&gt;=2016,1,0),"")</f>
        <v>0.0</v>
      </c>
      <c r="U913">
        <f>IF(ISNUMBER($BX913),IF($BX913&gt;=2016,1,0),"")</f>
        <v>0.0</v>
      </c>
      <c r="V913">
        <f>IF(ISNUMBER($BW913),IF($BW913&gt;=2016,1,0),"")</f>
        <v>0.0</v>
      </c>
      <c r="W913" t="str">
        <f>IF(AND(ISNUMBER($BW913),ISNUMBER($BX913)),IF($BW913&gt;=2016,"post-only",IF($BX913&lt;2016,"pre-only","mixed")),"")</f>
        <v>pre-only</v>
      </c>
      <c r="X913">
        <f>IF(AND(ISNUMBER($BW913),ISNUMBER($BX913)),MIN(1,MAX(0,($BX913-2017+1)/($BX913-$BW913+1))),"")</f>
        <v>0.0</v>
      </c>
      <c r="Y913">
        <f>IF(AND(ISNUMBER($BW913),ISNUMBER($BX913)),MIN(1,MAX(0,($BX913-2018+1)/($BX913-$BW913+1))),"")</f>
        <v>0.0</v>
      </c>
      <c r="Z913">
        <f>IF(AND(ISNUMBER($BW913),ISNUMBER($BX913)),MIN(1,MAX(0,($BX913-2019+1)/($BX913-$BW913+1))),"")</f>
        <v>0.0</v>
      </c>
      <c r="AA913">
        <f>IF(ISNUMBER($BX913),IF($BX913&gt;=2017,1,0),"")</f>
        <v>0.0</v>
      </c>
      <c r="AB913">
        <f>IF(ISNUMBER($BX913),IF($BX913&gt;=2018,1,0),"")</f>
        <v>0.0</v>
      </c>
      <c r="AC913">
        <f>IF(ISNUMBER($BX913),IF($BX913&gt;=2019,1,0),"")</f>
        <v>0.0</v>
      </c>
      <c r="AD913">
        <f>IF($L913&lt;&gt;"",IF($L913&gt;2013,1,0),"")</f>
        <v>0.0</v>
      </c>
      <c r="AE913">
        <f>IF($L913&lt;&gt;"",1+IF($L913&gt;2011,1,0)+IF($L913&gt;2014,1,0),"")</f>
        <v>1.0</v>
      </c>
      <c r="AF913" t="inlineStr">
        <is>
          <t>bond (yield)</t>
        </is>
      </c>
      <c r="AG913" t="inlineStr">
        <is>
          <t>performance</t>
        </is>
      </c>
      <c r="AH913" t="inlineStr">
        <is>
          <t>non-sensitive</t>
        </is>
      </c>
      <c r="AI913" t="inlineStr">
        <is>
          <t>with ETS/CT</t>
        </is>
      </c>
      <c r="AJ913" t="inlineStr">
        <is>
          <t>without ETS/CT</t>
        </is>
      </c>
      <c r="AK913" t="str">
        <f>IF(AND($CF913&lt;&gt;"",IFERROR(INDEX(subsample_country_map!$B:$B,MATCH($CF913,subsample_country_map!$A:$A,0)),"")&lt;&gt;""),INDEX(subsample_country_map!$B:$B,MATCH($CF913,subsample_country_map!$A:$A,0)),INDEX(lookup!$AA:$AA,MATCH($A913,lookup!$A:$A,0)))</f>
        <v>1_US</v>
      </c>
      <c r="AL913" t="str">
        <f>IF(AND($CF913&lt;&gt;"",IFERROR(INDEX(subsample_country_map!$C:$C,MATCH($CF913,subsample_country_map!$A:$A,0)),"")&lt;&gt;""),INDEX(subsample_country_map!$C:$C,MATCH($CF913,subsample_country_map!$A:$A,0)),INDEX(lookup!$AB:$AB,MATCH($A913,lookup!$A:$A,0)))</f>
        <v>1_developed</v>
      </c>
      <c r="AM913" t="str">
        <f>IF(AND($CF913&lt;&gt;"",IFERROR(INDEX(subsample_country_map!$D:$D,MATCH($CF913,subsample_country_map!$A:$A,0)),"")&lt;&gt;""),INDEX(subsample_country_map!$D:$D,MATCH($CF913,subsample_country_map!$A:$A,0)),INDEX(lookup!$AC:$AC,MATCH($A913,lookup!$A:$A,0)))</f>
        <v>1_western</v>
      </c>
      <c r="AN913" t="str">
        <f>IF(AND($CF913&lt;&gt;"",IFERROR(INDEX(subsample_country_map!$E:$E,MATCH($CF913,subsample_country_map!$A:$A,0)),"")&lt;&gt;""),INDEX(subsample_country_map!$E:$E,MATCH($CF913,subsample_country_map!$A:$A,0)),INDEX(lookup!$AD:$AD,MATCH($A913,lookup!$A:$A,0)))</f>
        <v>1_common law</v>
      </c>
      <c r="AO913" t="str">
        <f>INDEX(lookup!$Y:$Y,MATCH($A913,lookup!$A:$A,0))</f>
        <v>0_published</v>
      </c>
      <c r="AP913" t="str">
        <f>INDEX(lookup!$Z:$Z,MATCH($A913,lookup!$A:$A,0))</f>
        <v>1_VHB high</v>
      </c>
      <c r="AQ913" t="str">
        <f>INDEX(lookup!$W:$W,MATCH($A913,lookup!$A:$A,0))</f>
        <v>1_fin/acc/econ</v>
      </c>
      <c r="AS913" t="inlineStr">
        <is>
          <t>staging</t>
        </is>
      </c>
      <c r="AT913" t="inlineStr">
        <is>
          <t>bad-CER</t>
        </is>
      </c>
      <c r="AU913" t="inlineStr">
        <is>
          <t>cost</t>
        </is>
      </c>
      <c r="AV913" t="inlineStr">
        <is>
          <t>0.442</t>
        </is>
      </c>
      <c r="AW913" t="inlineStr">
        <is>
          <t>0.266</t>
        </is>
      </c>
      <c r="BA913" t="n">
        <v>1628</v>
      </c>
      <c r="BB913" t="inlineStr">
        <is>
          <t>0</t>
        </is>
      </c>
      <c r="BC913" t="inlineStr">
        <is>
          <t>OLS</t>
        </is>
      </c>
      <c r="BD913" t="inlineStr">
        <is>
          <t>other:clustered by bond</t>
        </is>
      </c>
      <c r="BE913" t="inlineStr">
        <is>
          <t>other:secondary market</t>
        </is>
      </c>
      <c r="BF913" t="inlineStr">
        <is>
          <t>sample for the secondary market</t>
        </is>
      </c>
      <c r="BI913" t="inlineStr">
        <is>
          <t>Table 4</t>
        </is>
      </c>
      <c r="BJ913" t="inlineStr">
        <is>
          <t>Panel B Column 2 (OLS)</t>
        </is>
      </c>
      <c r="BK913" t="inlineStr">
        <is>
          <t>29</t>
        </is>
      </c>
      <c r="BL913" t="inlineStr">
        <is>
          <t>Non-Energy Star Dummy (1=yes) 0.442* [0.266]</t>
        </is>
      </c>
      <c r="BM913" t="inlineStr">
        <is>
          <t>Non-Energy Star Dummy (1=yes)</t>
        </is>
      </c>
      <c r="BN913" t="inlineStr">
        <is>
          <t>bond spread</t>
        </is>
      </c>
      <c r="BO913" t="inlineStr">
        <is>
          <t>original</t>
        </is>
      </c>
      <c r="BP913" t="inlineStr">
        <is>
          <t>Eichholtz et al (2019)</t>
        </is>
      </c>
      <c r="BQ913" t="inlineStr">
        <is>
          <t>v10-adopted</t>
        </is>
      </c>
      <c r="BS913" t="inlineStr">
        <is>
          <t>building/loan [R3]</t>
        </is>
      </c>
      <c r="BT913" t="n">
        <v>0</v>
      </c>
      <c r="BU913" t="inlineStr">
        <is>
          <t>staging_Eichholtz_et_al_2019.csv</t>
        </is>
      </c>
      <c r="BW913" t="n">
        <v>2006</v>
      </c>
      <c r="BX913" t="n">
        <v>2015</v>
      </c>
      <c r="BY913" t="inlineStr">
        <is>
          <t>U</t>
        </is>
      </c>
      <c r="BZ913" t="n">
        <v>2010.5</v>
      </c>
      <c r="CA913" t="n">
        <v>0</v>
      </c>
      <c r="CB913" t="n">
        <v>0</v>
      </c>
      <c r="CC913" t="n">
        <v>0</v>
      </c>
      <c r="CD913" t="n">
        <v>-0.03518160741227627</v>
      </c>
      <c r="CE913" t="n">
        <v>1</v>
      </c>
    </row>
    <row r="914">
      <c r="A914" t="inlineStr">
        <is>
          <t>Eichholtz et al (2019)</t>
        </is>
      </c>
      <c r="B914" t="n">
        <v>2219</v>
      </c>
      <c r="C914" t="n">
        <v>-0.2519103658295875</v>
      </c>
      <c r="D914" t="n">
        <v>758</v>
      </c>
      <c r="E914">
        <f>IF(ISNUMBER($BA914),$BA914,IF(AND(ISNUMBER($D914),ISNUMBER($BW914),ISNUMBER($BX914)),$D914*($BX914-$BW914+1),""))</f>
        <v>758.0</v>
      </c>
      <c r="H914" t="inlineStr">
        <is>
          <t>partial</t>
        </is>
      </c>
      <c r="I914" t="inlineStr">
        <is>
          <t>Regression Cofficient and Standard Error  available</t>
        </is>
      </c>
      <c r="J914">
        <f>IF($BW914&lt;&gt;"",$BW914,"")</f>
        <v>2006.0</v>
      </c>
      <c r="K914">
        <f>IF($BX914&lt;&gt;"",$BX914,"")</f>
        <v>2015.0</v>
      </c>
      <c r="L914">
        <f>IF(AND(ISNUMBER($BW914),ISNUMBER($BX914)),($BW914+$BX914)/2,"")</f>
        <v>2010.5</v>
      </c>
      <c r="M914">
        <f>IF($L914&lt;&gt;"",$L914,"")</f>
        <v>2010.5</v>
      </c>
      <c r="N914">
        <f>IF(AND(ISNUMBER($BW914),ISNUMBER($BX914)),MIN(1,MAX(0,($BX914-2016+1)/($BX914-$BW914+1))),"")</f>
        <v>0.0</v>
      </c>
      <c r="O914">
        <f>IF(AND(ISNUMBER($BW914),ISNUMBER($BX914)),MIN(1,MAX(0,($BX914-2017+1)/($BX914-$BW914+1))),"")</f>
        <v>0.0</v>
      </c>
      <c r="P914">
        <f>IF(AND(ISNUMBER($BW914),ISNUMBER($BX914)),MIN(1,MAX(0,($BX914-2018+1)/($BX914-$BW914+1))),"")</f>
        <v>0.0</v>
      </c>
      <c r="Q914">
        <f>IF(AND(ISNUMBER($BW914),ISNUMBER($BX914)),MIN(1,MAX(0,($BX914-2019+1)/($BX914-$BW914+1))),"")</f>
        <v>0.0</v>
      </c>
      <c r="R914">
        <f>IF(AND(ISNUMBER($BW914),ISNUMBER($BX914)),MIN(1,MAX(0,($BX914-2016+1)/($BX914-$BW914+1))),"")</f>
        <v>0.0</v>
      </c>
      <c r="S914">
        <f>IF($L914&lt;&gt;"",IF($L914&gt;=2015.5,1,0),"")</f>
        <v>0.0</v>
      </c>
      <c r="T914">
        <f>IF($L914&lt;&gt;"",IF($L914&gt;=2016,1,0),"")</f>
        <v>0.0</v>
      </c>
      <c r="U914">
        <f>IF(ISNUMBER($BX914),IF($BX914&gt;=2016,1,0),"")</f>
        <v>0.0</v>
      </c>
      <c r="V914">
        <f>IF(ISNUMBER($BW914),IF($BW914&gt;=2016,1,0),"")</f>
        <v>0.0</v>
      </c>
      <c r="W914" t="str">
        <f>IF(AND(ISNUMBER($BW914),ISNUMBER($BX914)),IF($BW914&gt;=2016,"post-only",IF($BX914&lt;2016,"pre-only","mixed")),"")</f>
        <v>pre-only</v>
      </c>
      <c r="X914">
        <f>IF(AND(ISNUMBER($BW914),ISNUMBER($BX914)),MIN(1,MAX(0,($BX914-2017+1)/($BX914-$BW914+1))),"")</f>
        <v>0.0</v>
      </c>
      <c r="Y914">
        <f>IF(AND(ISNUMBER($BW914),ISNUMBER($BX914)),MIN(1,MAX(0,($BX914-2018+1)/($BX914-$BW914+1))),"")</f>
        <v>0.0</v>
      </c>
      <c r="Z914">
        <f>IF(AND(ISNUMBER($BW914),ISNUMBER($BX914)),MIN(1,MAX(0,($BX914-2019+1)/($BX914-$BW914+1))),"")</f>
        <v>0.0</v>
      </c>
      <c r="AA914">
        <f>IF(ISNUMBER($BX914),IF($BX914&gt;=2017,1,0),"")</f>
        <v>0.0</v>
      </c>
      <c r="AB914">
        <f>IF(ISNUMBER($BX914),IF($BX914&gt;=2018,1,0),"")</f>
        <v>0.0</v>
      </c>
      <c r="AC914">
        <f>IF(ISNUMBER($BX914),IF($BX914&gt;=2019,1,0),"")</f>
        <v>0.0</v>
      </c>
      <c r="AD914">
        <f>IF($L914&lt;&gt;"",IF($L914&gt;2013,1,0),"")</f>
        <v>0.0</v>
      </c>
      <c r="AE914">
        <f>IF($L914&lt;&gt;"",1+IF($L914&gt;2011,1,0)+IF($L914&gt;2014,1,0),"")</f>
        <v>1.0</v>
      </c>
      <c r="AF914" t="inlineStr">
        <is>
          <t>bond (yield)</t>
        </is>
      </c>
      <c r="AG914" t="inlineStr">
        <is>
          <t>performance</t>
        </is>
      </c>
      <c r="AH914" t="inlineStr">
        <is>
          <t>non-sensitive</t>
        </is>
      </c>
      <c r="AI914" t="inlineStr">
        <is>
          <t>with ETS/CT</t>
        </is>
      </c>
      <c r="AJ914" t="inlineStr">
        <is>
          <t>without ETS/CT</t>
        </is>
      </c>
      <c r="AK914" t="str">
        <f>IF(AND($CF914&lt;&gt;"",IFERROR(INDEX(subsample_country_map!$B:$B,MATCH($CF914,subsample_country_map!$A:$A,0)),"")&lt;&gt;""),INDEX(subsample_country_map!$B:$B,MATCH($CF914,subsample_country_map!$A:$A,0)),INDEX(lookup!$AA:$AA,MATCH($A914,lookup!$A:$A,0)))</f>
        <v>1_US</v>
      </c>
      <c r="AL914" t="str">
        <f>IF(AND($CF914&lt;&gt;"",IFERROR(INDEX(subsample_country_map!$C:$C,MATCH($CF914,subsample_country_map!$A:$A,0)),"")&lt;&gt;""),INDEX(subsample_country_map!$C:$C,MATCH($CF914,subsample_country_map!$A:$A,0)),INDEX(lookup!$AB:$AB,MATCH($A914,lookup!$A:$A,0)))</f>
        <v>1_developed</v>
      </c>
      <c r="AM914" t="str">
        <f>IF(AND($CF914&lt;&gt;"",IFERROR(INDEX(subsample_country_map!$D:$D,MATCH($CF914,subsample_country_map!$A:$A,0)),"")&lt;&gt;""),INDEX(subsample_country_map!$D:$D,MATCH($CF914,subsample_country_map!$A:$A,0)),INDEX(lookup!$AC:$AC,MATCH($A914,lookup!$A:$A,0)))</f>
        <v>1_western</v>
      </c>
      <c r="AN914" t="str">
        <f>IF(AND($CF914&lt;&gt;"",IFERROR(INDEX(subsample_country_map!$E:$E,MATCH($CF914,subsample_country_map!$A:$A,0)),"")&lt;&gt;""),INDEX(subsample_country_map!$E:$E,MATCH($CF914,subsample_country_map!$A:$A,0)),INDEX(lookup!$AD:$AD,MATCH($A914,lookup!$A:$A,0)))</f>
        <v>1_common law</v>
      </c>
      <c r="AO914" t="str">
        <f>INDEX(lookup!$Y:$Y,MATCH($A914,lookup!$A:$A,0))</f>
        <v>0_published</v>
      </c>
      <c r="AP914" t="str">
        <f>INDEX(lookup!$Z:$Z,MATCH($A914,lookup!$A:$A,0))</f>
        <v>1_VHB high</v>
      </c>
      <c r="AQ914" t="str">
        <f>INDEX(lookup!$W:$W,MATCH($A914,lookup!$A:$A,0))</f>
        <v>1_fin/acc/econ</v>
      </c>
      <c r="AS914" t="inlineStr">
        <is>
          <t>staging</t>
        </is>
      </c>
      <c r="AT914" t="inlineStr">
        <is>
          <t>good-CER</t>
        </is>
      </c>
      <c r="AU914" t="inlineStr">
        <is>
          <t>cost</t>
        </is>
      </c>
      <c r="AV914" t="inlineStr">
        <is>
          <t>-0.387</t>
        </is>
      </c>
      <c r="AW914" t="inlineStr">
        <is>
          <t>0.054</t>
        </is>
      </c>
      <c r="BA914" t="n">
        <v>758</v>
      </c>
      <c r="BB914" t="inlineStr">
        <is>
          <t>0</t>
        </is>
      </c>
      <c r="BC914" t="inlineStr">
        <is>
          <t>other:change by year</t>
        </is>
      </c>
      <c r="BD914" t="inlineStr">
        <is>
          <t>other:clustered by bond</t>
        </is>
      </c>
      <c r="BE914" t="inlineStr">
        <is>
          <t>other:secondary market</t>
        </is>
      </c>
      <c r="BF914" t="inlineStr">
        <is>
          <t>sample for the secondary market</t>
        </is>
      </c>
      <c r="BI914" t="inlineStr">
        <is>
          <t>Table 4</t>
        </is>
      </c>
      <c r="BJ914" t="inlineStr">
        <is>
          <t>Panel B Column 5 (change by year)</t>
        </is>
      </c>
      <c r="BK914" t="inlineStr">
        <is>
          <t>29</t>
        </is>
      </c>
      <c r="BL914" t="inlineStr">
        <is>
          <t>LEED Share (in logs) -0.387*** [0.054]</t>
        </is>
      </c>
      <c r="BM914" t="inlineStr">
        <is>
          <t>LEED Share (in logs)</t>
        </is>
      </c>
      <c r="BN914" t="inlineStr">
        <is>
          <t>bond spread</t>
        </is>
      </c>
      <c r="BO914" t="inlineStr">
        <is>
          <t>original</t>
        </is>
      </c>
      <c r="BP914" t="inlineStr">
        <is>
          <t>Eichholtz et al (2019)</t>
        </is>
      </c>
      <c r="BQ914" t="inlineStr">
        <is>
          <t>computed</t>
        </is>
      </c>
      <c r="BS914" t="inlineStr">
        <is>
          <t>building/loan [R3]</t>
        </is>
      </c>
      <c r="BT914" t="n">
        <v>0</v>
      </c>
      <c r="BU914" t="inlineStr">
        <is>
          <t>staging_Eichholtz_et_al_2019.csv</t>
        </is>
      </c>
      <c r="BW914" t="n">
        <v>2006</v>
      </c>
      <c r="BX914" t="n">
        <v>2015</v>
      </c>
      <c r="BY914" t="inlineStr">
        <is>
          <t>U</t>
        </is>
      </c>
      <c r="BZ914" t="n">
        <v>2010.5</v>
      </c>
      <c r="CA914" t="n">
        <v>0</v>
      </c>
      <c r="CB914" t="n">
        <v>0</v>
      </c>
      <c r="CC914" t="n">
        <v>0</v>
      </c>
      <c r="CD914" t="n">
        <v>-0.2574515768677195</v>
      </c>
      <c r="CE914" t="n">
        <v>1</v>
      </c>
    </row>
    <row r="915">
      <c r="A915" t="inlineStr">
        <is>
          <t>Eichholtz et al (2019)</t>
        </is>
      </c>
      <c r="B915" t="n">
        <v>2220</v>
      </c>
      <c r="C915" t="n">
        <v>-0.2010986339962812</v>
      </c>
      <c r="D915" t="n">
        <v>847</v>
      </c>
      <c r="E915">
        <f>IF(ISNUMBER($BA915),$BA915,IF(AND(ISNUMBER($D915),ISNUMBER($BW915),ISNUMBER($BX915)),$D915*($BX915-$BW915+1),""))</f>
        <v>847.0</v>
      </c>
      <c r="H915" t="inlineStr">
        <is>
          <t>partial</t>
        </is>
      </c>
      <c r="I915" t="inlineStr">
        <is>
          <t>Regression Cofficient and Standard Error  available</t>
        </is>
      </c>
      <c r="J915">
        <f>IF($BW915&lt;&gt;"",$BW915,"")</f>
        <v>2006.0</v>
      </c>
      <c r="K915">
        <f>IF($BX915&lt;&gt;"",$BX915,"")</f>
        <v>2015.0</v>
      </c>
      <c r="L915">
        <f>IF(AND(ISNUMBER($BW915),ISNUMBER($BX915)),($BW915+$BX915)/2,"")</f>
        <v>2010.5</v>
      </c>
      <c r="M915">
        <f>IF($L915&lt;&gt;"",$L915,"")</f>
        <v>2010.5</v>
      </c>
      <c r="N915">
        <f>IF(AND(ISNUMBER($BW915),ISNUMBER($BX915)),MIN(1,MAX(0,($BX915-2016+1)/($BX915-$BW915+1))),"")</f>
        <v>0.0</v>
      </c>
      <c r="O915">
        <f>IF(AND(ISNUMBER($BW915),ISNUMBER($BX915)),MIN(1,MAX(0,($BX915-2017+1)/($BX915-$BW915+1))),"")</f>
        <v>0.0</v>
      </c>
      <c r="P915">
        <f>IF(AND(ISNUMBER($BW915),ISNUMBER($BX915)),MIN(1,MAX(0,($BX915-2018+1)/($BX915-$BW915+1))),"")</f>
        <v>0.0</v>
      </c>
      <c r="Q915">
        <f>IF(AND(ISNUMBER($BW915),ISNUMBER($BX915)),MIN(1,MAX(0,($BX915-2019+1)/($BX915-$BW915+1))),"")</f>
        <v>0.0</v>
      </c>
      <c r="R915">
        <f>IF(AND(ISNUMBER($BW915),ISNUMBER($BX915)),MIN(1,MAX(0,($BX915-2016+1)/($BX915-$BW915+1))),"")</f>
        <v>0.0</v>
      </c>
      <c r="S915">
        <f>IF($L915&lt;&gt;"",IF($L915&gt;=2015.5,1,0),"")</f>
        <v>0.0</v>
      </c>
      <c r="T915">
        <f>IF($L915&lt;&gt;"",IF($L915&gt;=2016,1,0),"")</f>
        <v>0.0</v>
      </c>
      <c r="U915">
        <f>IF(ISNUMBER($BX915),IF($BX915&gt;=2016,1,0),"")</f>
        <v>0.0</v>
      </c>
      <c r="V915">
        <f>IF(ISNUMBER($BW915),IF($BW915&gt;=2016,1,0),"")</f>
        <v>0.0</v>
      </c>
      <c r="W915" t="str">
        <f>IF(AND(ISNUMBER($BW915),ISNUMBER($BX915)),IF($BW915&gt;=2016,"post-only",IF($BX915&lt;2016,"pre-only","mixed")),"")</f>
        <v>pre-only</v>
      </c>
      <c r="X915">
        <f>IF(AND(ISNUMBER($BW915),ISNUMBER($BX915)),MIN(1,MAX(0,($BX915-2017+1)/($BX915-$BW915+1))),"")</f>
        <v>0.0</v>
      </c>
      <c r="Y915">
        <f>IF(AND(ISNUMBER($BW915),ISNUMBER($BX915)),MIN(1,MAX(0,($BX915-2018+1)/($BX915-$BW915+1))),"")</f>
        <v>0.0</v>
      </c>
      <c r="Z915">
        <f>IF(AND(ISNUMBER($BW915),ISNUMBER($BX915)),MIN(1,MAX(0,($BX915-2019+1)/($BX915-$BW915+1))),"")</f>
        <v>0.0</v>
      </c>
      <c r="AA915">
        <f>IF(ISNUMBER($BX915),IF($BX915&gt;=2017,1,0),"")</f>
        <v>0.0</v>
      </c>
      <c r="AB915">
        <f>IF(ISNUMBER($BX915),IF($BX915&gt;=2018,1,0),"")</f>
        <v>0.0</v>
      </c>
      <c r="AC915">
        <f>IF(ISNUMBER($BX915),IF($BX915&gt;=2019,1,0),"")</f>
        <v>0.0</v>
      </c>
      <c r="AD915">
        <f>IF($L915&lt;&gt;"",IF($L915&gt;2013,1,0),"")</f>
        <v>0.0</v>
      </c>
      <c r="AE915">
        <f>IF($L915&lt;&gt;"",1+IF($L915&gt;2011,1,0)+IF($L915&gt;2014,1,0),"")</f>
        <v>1.0</v>
      </c>
      <c r="AF915" t="inlineStr">
        <is>
          <t>bond (yield)</t>
        </is>
      </c>
      <c r="AG915" t="inlineStr">
        <is>
          <t>performance</t>
        </is>
      </c>
      <c r="AH915" t="inlineStr">
        <is>
          <t>non-sensitive</t>
        </is>
      </c>
      <c r="AI915" t="inlineStr">
        <is>
          <t>with ETS/CT</t>
        </is>
      </c>
      <c r="AJ915" t="inlineStr">
        <is>
          <t>without ETS/CT</t>
        </is>
      </c>
      <c r="AK915" t="str">
        <f>IF(AND($CF915&lt;&gt;"",IFERROR(INDEX(subsample_country_map!$B:$B,MATCH($CF915,subsample_country_map!$A:$A,0)),"")&lt;&gt;""),INDEX(subsample_country_map!$B:$B,MATCH($CF915,subsample_country_map!$A:$A,0)),INDEX(lookup!$AA:$AA,MATCH($A915,lookup!$A:$A,0)))</f>
        <v>1_US</v>
      </c>
      <c r="AL915" t="str">
        <f>IF(AND($CF915&lt;&gt;"",IFERROR(INDEX(subsample_country_map!$C:$C,MATCH($CF915,subsample_country_map!$A:$A,0)),"")&lt;&gt;""),INDEX(subsample_country_map!$C:$C,MATCH($CF915,subsample_country_map!$A:$A,0)),INDEX(lookup!$AB:$AB,MATCH($A915,lookup!$A:$A,0)))</f>
        <v>1_developed</v>
      </c>
      <c r="AM915" t="str">
        <f>IF(AND($CF915&lt;&gt;"",IFERROR(INDEX(subsample_country_map!$D:$D,MATCH($CF915,subsample_country_map!$A:$A,0)),"")&lt;&gt;""),INDEX(subsample_country_map!$D:$D,MATCH($CF915,subsample_country_map!$A:$A,0)),INDEX(lookup!$AC:$AC,MATCH($A915,lookup!$A:$A,0)))</f>
        <v>1_western</v>
      </c>
      <c r="AN915" t="str">
        <f>IF(AND($CF915&lt;&gt;"",IFERROR(INDEX(subsample_country_map!$E:$E,MATCH($CF915,subsample_country_map!$A:$A,0)),"")&lt;&gt;""),INDEX(subsample_country_map!$E:$E,MATCH($CF915,subsample_country_map!$A:$A,0)),INDEX(lookup!$AD:$AD,MATCH($A915,lookup!$A:$A,0)))</f>
        <v>1_common law</v>
      </c>
      <c r="AO915" t="str">
        <f>INDEX(lookup!$Y:$Y,MATCH($A915,lookup!$A:$A,0))</f>
        <v>0_published</v>
      </c>
      <c r="AP915" t="str">
        <f>INDEX(lookup!$Z:$Z,MATCH($A915,lookup!$A:$A,0))</f>
        <v>1_VHB high</v>
      </c>
      <c r="AQ915" t="str">
        <f>INDEX(lookup!$W:$W,MATCH($A915,lookup!$A:$A,0))</f>
        <v>1_fin/acc/econ</v>
      </c>
      <c r="AS915" t="inlineStr">
        <is>
          <t>staging</t>
        </is>
      </c>
      <c r="AT915" t="inlineStr">
        <is>
          <t>good-CER</t>
        </is>
      </c>
      <c r="AU915" t="inlineStr">
        <is>
          <t>cost</t>
        </is>
      </c>
      <c r="AV915" t="inlineStr">
        <is>
          <t>-1.416</t>
        </is>
      </c>
      <c r="AW915" t="inlineStr">
        <is>
          <t>0.237</t>
        </is>
      </c>
      <c r="BA915" t="n">
        <v>847</v>
      </c>
      <c r="BB915" t="inlineStr">
        <is>
          <t>0</t>
        </is>
      </c>
      <c r="BC915" t="inlineStr">
        <is>
          <t>other:change by year</t>
        </is>
      </c>
      <c r="BD915" t="inlineStr">
        <is>
          <t>other:clustered by bond</t>
        </is>
      </c>
      <c r="BE915" t="inlineStr">
        <is>
          <t>other:secondary market</t>
        </is>
      </c>
      <c r="BF915" t="inlineStr">
        <is>
          <t>sample for the secondary market</t>
        </is>
      </c>
      <c r="BI915" t="inlineStr">
        <is>
          <t>Table 4</t>
        </is>
      </c>
      <c r="BJ915" t="inlineStr">
        <is>
          <t>Panel B Column 6 (change by year)</t>
        </is>
      </c>
      <c r="BK915" t="inlineStr">
        <is>
          <t>29</t>
        </is>
      </c>
      <c r="BL915" t="inlineStr">
        <is>
          <t>Energy Star Share (in logs) -1.416*** [0.237]</t>
        </is>
      </c>
      <c r="BM915" t="inlineStr">
        <is>
          <t>Energy Star Share (in logs)</t>
        </is>
      </c>
      <c r="BN915" t="inlineStr">
        <is>
          <t>bond spread</t>
        </is>
      </c>
      <c r="BO915" t="inlineStr">
        <is>
          <t>original</t>
        </is>
      </c>
      <c r="BP915" t="inlineStr">
        <is>
          <t>Eichholtz et al (2019)</t>
        </is>
      </c>
      <c r="BQ915" t="inlineStr">
        <is>
          <t>computed</t>
        </is>
      </c>
      <c r="BS915" t="inlineStr">
        <is>
          <t>building/loan [R3]</t>
        </is>
      </c>
      <c r="BT915" t="n">
        <v>0</v>
      </c>
      <c r="BU915" t="inlineStr">
        <is>
          <t>staging_Eichholtz_et_al_2019.csv</t>
        </is>
      </c>
      <c r="BW915" t="n">
        <v>2006</v>
      </c>
      <c r="BX915" t="n">
        <v>2015</v>
      </c>
      <c r="BY915" t="inlineStr">
        <is>
          <t>U</t>
        </is>
      </c>
      <c r="BZ915" t="n">
        <v>2010.5</v>
      </c>
      <c r="CA915" t="n">
        <v>0</v>
      </c>
      <c r="CB915" t="n">
        <v>0</v>
      </c>
      <c r="CC915" t="n">
        <v>0</v>
      </c>
      <c r="CD915" t="n">
        <v>-0.2038772269618252</v>
      </c>
      <c r="CE915" t="n">
        <v>1</v>
      </c>
    </row>
    <row r="916">
      <c r="A916" t="inlineStr">
        <is>
          <t>Eliwa et al (2021)</t>
        </is>
      </c>
      <c r="B916" t="n">
        <v>2221</v>
      </c>
      <c r="C916" t="n">
        <v>-0.04391461866479256</v>
      </c>
      <c r="D916" t="n">
        <v>6018</v>
      </c>
      <c r="E916">
        <f>IF(ISNUMBER($BA916),$BA916,IF(AND(ISNUMBER($D916),ISNUMBER($BW916),ISNUMBER($BX916)),$D916*($BX916-$BW916+1),""))</f>
        <v>6018.0</v>
      </c>
      <c r="H916" t="inlineStr">
        <is>
          <t>partial</t>
        </is>
      </c>
      <c r="I916" t="inlineStr">
        <is>
          <t>T-Statistic available</t>
        </is>
      </c>
      <c r="J916">
        <f>IF($BW916&lt;&gt;"",$BW916,"")</f>
        <v>2005.0</v>
      </c>
      <c r="K916">
        <f>IF($BX916&lt;&gt;"",$BX916,"")</f>
        <v>2016.0</v>
      </c>
      <c r="L916">
        <f>IF(AND(ISNUMBER($BW916),ISNUMBER($BX916)),($BW916+$BX916)/2,"")</f>
        <v>2010.5</v>
      </c>
      <c r="M916">
        <f>IF($L916&lt;&gt;"",$L916,"")</f>
        <v>2010.5</v>
      </c>
      <c r="N916">
        <f>IF(AND(ISNUMBER($BW916),ISNUMBER($BX916)),MIN(1,MAX(0,($BX916-2016+1)/($BX916-$BW916+1))),"")</f>
        <v>0.08333333333333333</v>
      </c>
      <c r="O916">
        <f>IF(AND(ISNUMBER($BW916),ISNUMBER($BX916)),MIN(1,MAX(0,($BX916-2017+1)/($BX916-$BW916+1))),"")</f>
        <v>0.0</v>
      </c>
      <c r="P916">
        <f>IF(AND(ISNUMBER($BW916),ISNUMBER($BX916)),MIN(1,MAX(0,($BX916-2018+1)/($BX916-$BW916+1))),"")</f>
        <v>0.0</v>
      </c>
      <c r="Q916">
        <f>IF(AND(ISNUMBER($BW916),ISNUMBER($BX916)),MIN(1,MAX(0,($BX916-2019+1)/($BX916-$BW916+1))),"")</f>
        <v>0.0</v>
      </c>
      <c r="R916">
        <f>IF(AND(ISNUMBER($BW916),ISNUMBER($BX916)),MIN(1,MAX(0,($BX916-2016+1)/($BX916-$BW916+1))),"")</f>
        <v>0.08333333333333333</v>
      </c>
      <c r="S916">
        <f>IF($L916&lt;&gt;"",IF($L916&gt;=2015.5,1,0),"")</f>
        <v>0.0</v>
      </c>
      <c r="T916">
        <f>IF($L916&lt;&gt;"",IF($L916&gt;=2016,1,0),"")</f>
        <v>0.0</v>
      </c>
      <c r="U916">
        <f>IF(ISNUMBER($BX916),IF($BX916&gt;=2016,1,0),"")</f>
        <v>1.0</v>
      </c>
      <c r="V916">
        <f>IF(ISNUMBER($BW916),IF($BW916&gt;=2016,1,0),"")</f>
        <v>0.0</v>
      </c>
      <c r="W916" t="str">
        <f>IF(AND(ISNUMBER($BW916),ISNUMBER($BX916)),IF($BW916&gt;=2016,"post-only",IF($BX916&lt;2016,"pre-only","mixed")),"")</f>
        <v>mixed</v>
      </c>
      <c r="X916">
        <f>IF(AND(ISNUMBER($BW916),ISNUMBER($BX916)),MIN(1,MAX(0,($BX916-2017+1)/($BX916-$BW916+1))),"")</f>
        <v>0.0</v>
      </c>
      <c r="Y916">
        <f>IF(AND(ISNUMBER($BW916),ISNUMBER($BX916)),MIN(1,MAX(0,($BX916-2018+1)/($BX916-$BW916+1))),"")</f>
        <v>0.0</v>
      </c>
      <c r="Z916">
        <f>IF(AND(ISNUMBER($BW916),ISNUMBER($BX916)),MIN(1,MAX(0,($BX916-2019+1)/($BX916-$BW916+1))),"")</f>
        <v>0.0</v>
      </c>
      <c r="AA916">
        <f>IF(ISNUMBER($BX916),IF($BX916&gt;=2017,1,0),"")</f>
        <v>0.0</v>
      </c>
      <c r="AB916">
        <f>IF(ISNUMBER($BX916),IF($BX916&gt;=2018,1,0),"")</f>
        <v>0.0</v>
      </c>
      <c r="AC916">
        <f>IF(ISNUMBER($BX916),IF($BX916&gt;=2019,1,0),"")</f>
        <v>0.0</v>
      </c>
      <c r="AD916">
        <f>IF($L916&lt;&gt;"",IF($L916&gt;2013,1,0),"")</f>
        <v>0.0</v>
      </c>
      <c r="AE916">
        <f>IF($L916&lt;&gt;"",1+IF($L916&gt;2011,1,0)+IF($L916&gt;2014,1,0),"")</f>
        <v>1.0</v>
      </c>
      <c r="AF916" t="inlineStr">
        <is>
          <t>loan (interest rate)</t>
        </is>
      </c>
      <c r="AG916" t="inlineStr">
        <is>
          <t>performance</t>
        </is>
      </c>
      <c r="AH916" t="inlineStr">
        <is>
          <t>non-sensitive</t>
        </is>
      </c>
      <c r="AI916" t="inlineStr">
        <is>
          <t>with ETS/CT</t>
        </is>
      </c>
      <c r="AJ916" t="inlineStr">
        <is>
          <t>with ETS/CT</t>
        </is>
      </c>
      <c r="AK916" t="str">
        <f>IF(AND($CF916&lt;&gt;"",IFERROR(INDEX(subsample_country_map!$B:$B,MATCH($CF916,subsample_country_map!$A:$A,0)),"")&lt;&gt;""),INDEX(subsample_country_map!$B:$B,MATCH($CF916,subsample_country_map!$A:$A,0)),INDEX(lookup!$AA:$AA,MATCH($A916,lookup!$A:$A,0)))</f>
        <v>2_Europe</v>
      </c>
      <c r="AL916" t="str">
        <f>IF(AND($CF916&lt;&gt;"",IFERROR(INDEX(subsample_country_map!$C:$C,MATCH($CF916,subsample_country_map!$A:$A,0)),"")&lt;&gt;""),INDEX(subsample_country_map!$C:$C,MATCH($CF916,subsample_country_map!$A:$A,0)),INDEX(lookup!$AB:$AB,MATCH($A916,lookup!$A:$A,0)))</f>
        <v>1_developed</v>
      </c>
      <c r="AM916" t="str">
        <f>IF(AND($CF916&lt;&gt;"",IFERROR(INDEX(subsample_country_map!$D:$D,MATCH($CF916,subsample_country_map!$A:$A,0)),"")&lt;&gt;""),INDEX(subsample_country_map!$D:$D,MATCH($CF916,subsample_country_map!$A:$A,0)),INDEX(lookup!$AC:$AC,MATCH($A916,lookup!$A:$A,0)))</f>
        <v>1_western</v>
      </c>
      <c r="AN916" t="str">
        <f>IF(AND($CF916&lt;&gt;"",IFERROR(INDEX(subsample_country_map!$E:$E,MATCH($CF916,subsample_country_map!$A:$A,0)),"")&lt;&gt;""),INDEX(subsample_country_map!$E:$E,MATCH($CF916,subsample_country_map!$A:$A,0)),INDEX(lookup!$AD:$AD,MATCH($A916,lookup!$A:$A,0)))</f>
        <v>1_common law</v>
      </c>
      <c r="AO916" t="str">
        <f>INDEX(lookup!$Y:$Y,MATCH($A916,lookup!$A:$A,0))</f>
        <v>0_published</v>
      </c>
      <c r="AP916" t="str">
        <f>INDEX(lookup!$Z:$Z,MATCH($A916,lookup!$A:$A,0))</f>
        <v>1_VHB high</v>
      </c>
      <c r="AQ916" t="str">
        <f>INDEX(lookup!$W:$W,MATCH($A916,lookup!$A:$A,0))</f>
        <v>1_fin/acc/econ</v>
      </c>
      <c r="AS916" t="inlineStr">
        <is>
          <t>staging</t>
        </is>
      </c>
      <c r="AT916" t="inlineStr">
        <is>
          <t>good-CER</t>
        </is>
      </c>
      <c r="AU916" t="inlineStr">
        <is>
          <t>cost</t>
        </is>
      </c>
      <c r="AV916" t="inlineStr">
        <is>
          <t>-0.012</t>
        </is>
      </c>
      <c r="AX916" t="inlineStr">
        <is>
          <t>-3.41</t>
        </is>
      </c>
      <c r="BA916" t="n">
        <v>6018</v>
      </c>
      <c r="BB916" t="inlineStr">
        <is>
          <t>0</t>
        </is>
      </c>
      <c r="BC916" t="inlineStr">
        <is>
          <t>OLS</t>
        </is>
      </c>
      <c r="BD916" t="inlineStr">
        <is>
          <t>not stated</t>
        </is>
      </c>
      <c r="BE916" t="inlineStr">
        <is>
          <t>none</t>
        </is>
      </c>
      <c r="BI916" t="inlineStr">
        <is>
          <t>Table 5</t>
        </is>
      </c>
      <c r="BJ916" t="inlineStr">
        <is>
          <t>Panel A col 1</t>
        </is>
      </c>
      <c r="BK916" t="inlineStr">
        <is>
          <t>12</t>
        </is>
      </c>
      <c r="BL916" t="inlineStr">
        <is>
          <t>Environmental-Perform -0.012*** (-3.41)</t>
        </is>
      </c>
      <c r="BM916" t="inlineStr">
        <is>
          <t>Environmental-perform</t>
        </is>
      </c>
      <c r="BN916" t="inlineStr">
        <is>
          <t>CoD (interest expense / avg debt)</t>
        </is>
      </c>
      <c r="BO916" t="inlineStr">
        <is>
          <t>original</t>
        </is>
      </c>
      <c r="BP916" t="inlineStr">
        <is>
          <t>Eliwa et al (2021)</t>
        </is>
      </c>
      <c r="BQ916" t="inlineStr">
        <is>
          <t>computed</t>
        </is>
      </c>
      <c r="BT916" t="n">
        <v>0</v>
      </c>
      <c r="BU916" t="inlineStr">
        <is>
          <t>staging_Eliwa_et_al_2021.csv</t>
        </is>
      </c>
      <c r="BW916" t="n">
        <v>2005</v>
      </c>
      <c r="BX916" t="n">
        <v>2016</v>
      </c>
      <c r="BY916" t="inlineStr">
        <is>
          <t>region</t>
        </is>
      </c>
      <c r="BZ916" t="n">
        <v>2010.5</v>
      </c>
      <c r="CA916" t="n">
        <v>0.08333333333333333</v>
      </c>
      <c r="CB916" t="n">
        <v>0</v>
      </c>
      <c r="CC916" t="n">
        <v>1</v>
      </c>
      <c r="CD916" t="n">
        <v>-0.04394288106327526</v>
      </c>
      <c r="CE916" t="n">
        <v>1</v>
      </c>
    </row>
    <row r="917">
      <c r="A917" t="inlineStr">
        <is>
          <t>Eliwa et al (2021)</t>
        </is>
      </c>
      <c r="B917" t="n">
        <v>2222</v>
      </c>
      <c r="C917" t="n">
        <v>-0.04279209909986735</v>
      </c>
      <c r="D917" t="n">
        <v>3166</v>
      </c>
      <c r="E917">
        <f>IF(ISNUMBER($BA917),$BA917,IF(AND(ISNUMBER($D917),ISNUMBER($BW917),ISNUMBER($BX917)),$D917*($BX917-$BW917+1),""))</f>
        <v>3166.0</v>
      </c>
      <c r="H917" t="inlineStr">
        <is>
          <t>partial</t>
        </is>
      </c>
      <c r="I917" t="inlineStr">
        <is>
          <t>T-Statistic available</t>
        </is>
      </c>
      <c r="J917">
        <f>IF($BW917&lt;&gt;"",$BW917,"")</f>
        <v>2005.0</v>
      </c>
      <c r="K917">
        <f>IF($BX917&lt;&gt;"",$BX917,"")</f>
        <v>2016.0</v>
      </c>
      <c r="L917">
        <f>IF(AND(ISNUMBER($BW917),ISNUMBER($BX917)),($BW917+$BX917)/2,"")</f>
        <v>2010.5</v>
      </c>
      <c r="M917">
        <f>IF($L917&lt;&gt;"",$L917,"")</f>
        <v>2010.5</v>
      </c>
      <c r="N917">
        <f>IF(AND(ISNUMBER($BW917),ISNUMBER($BX917)),MIN(1,MAX(0,($BX917-2016+1)/($BX917-$BW917+1))),"")</f>
        <v>0.08333333333333333</v>
      </c>
      <c r="O917">
        <f>IF(AND(ISNUMBER($BW917),ISNUMBER($BX917)),MIN(1,MAX(0,($BX917-2017+1)/($BX917-$BW917+1))),"")</f>
        <v>0.0</v>
      </c>
      <c r="P917">
        <f>IF(AND(ISNUMBER($BW917),ISNUMBER($BX917)),MIN(1,MAX(0,($BX917-2018+1)/($BX917-$BW917+1))),"")</f>
        <v>0.0</v>
      </c>
      <c r="Q917">
        <f>IF(AND(ISNUMBER($BW917),ISNUMBER($BX917)),MIN(1,MAX(0,($BX917-2019+1)/($BX917-$BW917+1))),"")</f>
        <v>0.0</v>
      </c>
      <c r="R917">
        <f>IF(AND(ISNUMBER($BW917),ISNUMBER($BX917)),MIN(1,MAX(0,($BX917-2016+1)/($BX917-$BW917+1))),"")</f>
        <v>0.08333333333333333</v>
      </c>
      <c r="S917">
        <f>IF($L917&lt;&gt;"",IF($L917&gt;=2015.5,1,0),"")</f>
        <v>0.0</v>
      </c>
      <c r="T917">
        <f>IF($L917&lt;&gt;"",IF($L917&gt;=2016,1,0),"")</f>
        <v>0.0</v>
      </c>
      <c r="U917">
        <f>IF(ISNUMBER($BX917),IF($BX917&gt;=2016,1,0),"")</f>
        <v>1.0</v>
      </c>
      <c r="V917">
        <f>IF(ISNUMBER($BW917),IF($BW917&gt;=2016,1,0),"")</f>
        <v>0.0</v>
      </c>
      <c r="W917" t="str">
        <f>IF(AND(ISNUMBER($BW917),ISNUMBER($BX917)),IF($BW917&gt;=2016,"post-only",IF($BX917&lt;2016,"pre-only","mixed")),"")</f>
        <v>mixed</v>
      </c>
      <c r="X917">
        <f>IF(AND(ISNUMBER($BW917),ISNUMBER($BX917)),MIN(1,MAX(0,($BX917-2017+1)/($BX917-$BW917+1))),"")</f>
        <v>0.0</v>
      </c>
      <c r="Y917">
        <f>IF(AND(ISNUMBER($BW917),ISNUMBER($BX917)),MIN(1,MAX(0,($BX917-2018+1)/($BX917-$BW917+1))),"")</f>
        <v>0.0</v>
      </c>
      <c r="Z917">
        <f>IF(AND(ISNUMBER($BW917),ISNUMBER($BX917)),MIN(1,MAX(0,($BX917-2019+1)/($BX917-$BW917+1))),"")</f>
        <v>0.0</v>
      </c>
      <c r="AA917">
        <f>IF(ISNUMBER($BX917),IF($BX917&gt;=2017,1,0),"")</f>
        <v>0.0</v>
      </c>
      <c r="AB917">
        <f>IF(ISNUMBER($BX917),IF($BX917&gt;=2018,1,0),"")</f>
        <v>0.0</v>
      </c>
      <c r="AC917">
        <f>IF(ISNUMBER($BX917),IF($BX917&gt;=2019,1,0),"")</f>
        <v>0.0</v>
      </c>
      <c r="AD917">
        <f>IF($L917&lt;&gt;"",IF($L917&gt;2013,1,0),"")</f>
        <v>0.0</v>
      </c>
      <c r="AE917">
        <f>IF($L917&lt;&gt;"",1+IF($L917&gt;2011,1,0)+IF($L917&gt;2014,1,0),"")</f>
        <v>1.0</v>
      </c>
      <c r="AF917" t="inlineStr">
        <is>
          <t>loan (interest rate)</t>
        </is>
      </c>
      <c r="AG917" t="inlineStr">
        <is>
          <t>disclosure</t>
        </is>
      </c>
      <c r="AH917" t="inlineStr">
        <is>
          <t>non-sensitive</t>
        </is>
      </c>
      <c r="AI917" t="inlineStr">
        <is>
          <t>with ETS/CT</t>
        </is>
      </c>
      <c r="AJ917" t="inlineStr">
        <is>
          <t>with ETS/CT</t>
        </is>
      </c>
      <c r="AK917" t="str">
        <f>IF(AND($CF917&lt;&gt;"",IFERROR(INDEX(subsample_country_map!$B:$B,MATCH($CF917,subsample_country_map!$A:$A,0)),"")&lt;&gt;""),INDEX(subsample_country_map!$B:$B,MATCH($CF917,subsample_country_map!$A:$A,0)),INDEX(lookup!$AA:$AA,MATCH($A917,lookup!$A:$A,0)))</f>
        <v>2_Europe</v>
      </c>
      <c r="AL917" t="str">
        <f>IF(AND($CF917&lt;&gt;"",IFERROR(INDEX(subsample_country_map!$C:$C,MATCH($CF917,subsample_country_map!$A:$A,0)),"")&lt;&gt;""),INDEX(subsample_country_map!$C:$C,MATCH($CF917,subsample_country_map!$A:$A,0)),INDEX(lookup!$AB:$AB,MATCH($A917,lookup!$A:$A,0)))</f>
        <v>1_developed</v>
      </c>
      <c r="AM917" t="str">
        <f>IF(AND($CF917&lt;&gt;"",IFERROR(INDEX(subsample_country_map!$D:$D,MATCH($CF917,subsample_country_map!$A:$A,0)),"")&lt;&gt;""),INDEX(subsample_country_map!$D:$D,MATCH($CF917,subsample_country_map!$A:$A,0)),INDEX(lookup!$AC:$AC,MATCH($A917,lookup!$A:$A,0)))</f>
        <v>1_western</v>
      </c>
      <c r="AN917" t="str">
        <f>IF(AND($CF917&lt;&gt;"",IFERROR(INDEX(subsample_country_map!$E:$E,MATCH($CF917,subsample_country_map!$A:$A,0)),"")&lt;&gt;""),INDEX(subsample_country_map!$E:$E,MATCH($CF917,subsample_country_map!$A:$A,0)),INDEX(lookup!$AD:$AD,MATCH($A917,lookup!$A:$A,0)))</f>
        <v>1_common law</v>
      </c>
      <c r="AO917" t="str">
        <f>INDEX(lookup!$Y:$Y,MATCH($A917,lookup!$A:$A,0))</f>
        <v>0_published</v>
      </c>
      <c r="AP917" t="str">
        <f>INDEX(lookup!$Z:$Z,MATCH($A917,lookup!$A:$A,0))</f>
        <v>1_VHB high</v>
      </c>
      <c r="AQ917" t="str">
        <f>INDEX(lookup!$W:$W,MATCH($A917,lookup!$A:$A,0))</f>
        <v>1_fin/acc/econ</v>
      </c>
      <c r="AS917" t="inlineStr">
        <is>
          <t>staging</t>
        </is>
      </c>
      <c r="AT917" t="inlineStr">
        <is>
          <t>good-CER</t>
        </is>
      </c>
      <c r="AU917" t="inlineStr">
        <is>
          <t>cost</t>
        </is>
      </c>
      <c r="AV917" t="inlineStr">
        <is>
          <t>-0.018</t>
        </is>
      </c>
      <c r="AX917" t="inlineStr">
        <is>
          <t>-2.41</t>
        </is>
      </c>
      <c r="BA917" t="n">
        <v>3166</v>
      </c>
      <c r="BB917" t="inlineStr">
        <is>
          <t>0</t>
        </is>
      </c>
      <c r="BC917" t="inlineStr">
        <is>
          <t>OLS</t>
        </is>
      </c>
      <c r="BD917" t="inlineStr">
        <is>
          <t>not stated</t>
        </is>
      </c>
      <c r="BE917" t="inlineStr">
        <is>
          <t>none</t>
        </is>
      </c>
      <c r="BI917" t="inlineStr">
        <is>
          <t>Table 5</t>
        </is>
      </c>
      <c r="BJ917" t="inlineStr">
        <is>
          <t>Panel B col 1</t>
        </is>
      </c>
      <c r="BK917" t="inlineStr">
        <is>
          <t>12</t>
        </is>
      </c>
      <c r="BL917" t="inlineStr">
        <is>
          <t>Environmental-disclose -0.018** (-2.41)</t>
        </is>
      </c>
      <c r="BM917" t="inlineStr">
        <is>
          <t>Environmental-disclose</t>
        </is>
      </c>
      <c r="BN917" t="inlineStr">
        <is>
          <t>CoD (interest expense / avg debt)</t>
        </is>
      </c>
      <c r="BO917" t="inlineStr">
        <is>
          <t>original</t>
        </is>
      </c>
      <c r="BP917" t="inlineStr">
        <is>
          <t>Eliwa et al (2021)</t>
        </is>
      </c>
      <c r="BQ917" t="inlineStr">
        <is>
          <t>computed</t>
        </is>
      </c>
      <c r="BT917" t="n">
        <v>0</v>
      </c>
      <c r="BU917" t="inlineStr">
        <is>
          <t>staging_Eliwa_et_al_2021.csv</t>
        </is>
      </c>
      <c r="BW917" t="n">
        <v>2005</v>
      </c>
      <c r="BX917" t="n">
        <v>2016</v>
      </c>
      <c r="BY917" t="inlineStr">
        <is>
          <t>region</t>
        </is>
      </c>
      <c r="BZ917" t="n">
        <v>2010.5</v>
      </c>
      <c r="CA917" t="n">
        <v>0.08333333333333333</v>
      </c>
      <c r="CB917" t="n">
        <v>0</v>
      </c>
      <c r="CC917" t="n">
        <v>1</v>
      </c>
      <c r="CD917" t="n">
        <v>-0.04281824761536684</v>
      </c>
      <c r="CE917" t="n">
        <v>1</v>
      </c>
    </row>
    <row r="918">
      <c r="A918" t="inlineStr">
        <is>
          <t>Erragragui (2018)</t>
        </is>
      </c>
      <c r="B918" t="n">
        <v>2223</v>
      </c>
      <c r="C918" t="n">
        <v>-0.04836216785588549</v>
      </c>
      <c r="D918" t="n">
        <v>1641</v>
      </c>
      <c r="E918">
        <f>IF(ISNUMBER($BA918),$BA918,IF(AND(ISNUMBER($D918),ISNUMBER($BW918),ISNUMBER($BX918)),$D918*($BX918-$BW918+1),""))</f>
        <v>1641.0</v>
      </c>
      <c r="H918" t="inlineStr">
        <is>
          <t>partial</t>
        </is>
      </c>
      <c r="I918" t="inlineStr">
        <is>
          <t>b with significance stars only</t>
        </is>
      </c>
      <c r="J918">
        <f>IF($BW918&lt;&gt;"",$BW918,"")</f>
        <v>2000.0</v>
      </c>
      <c r="K918">
        <f>IF($BX918&lt;&gt;"",$BX918,"")</f>
        <v>2011.0</v>
      </c>
      <c r="L918">
        <f>IF(AND(ISNUMBER($BW918),ISNUMBER($BX918)),($BW918+$BX918)/2,"")</f>
        <v>2005.5</v>
      </c>
      <c r="M918">
        <f>IF($L918&lt;&gt;"",$L918,"")</f>
        <v>2005.5</v>
      </c>
      <c r="N918">
        <f>IF(AND(ISNUMBER($BW918),ISNUMBER($BX918)),MIN(1,MAX(0,($BX918-2016+1)/($BX918-$BW918+1))),"")</f>
        <v>0.0</v>
      </c>
      <c r="O918">
        <f>IF(AND(ISNUMBER($BW918),ISNUMBER($BX918)),MIN(1,MAX(0,($BX918-2017+1)/($BX918-$BW918+1))),"")</f>
        <v>0.0</v>
      </c>
      <c r="P918">
        <f>IF(AND(ISNUMBER($BW918),ISNUMBER($BX918)),MIN(1,MAX(0,($BX918-2018+1)/($BX918-$BW918+1))),"")</f>
        <v>0.0</v>
      </c>
      <c r="Q918">
        <f>IF(AND(ISNUMBER($BW918),ISNUMBER($BX918)),MIN(1,MAX(0,($BX918-2019+1)/($BX918-$BW918+1))),"")</f>
        <v>0.0</v>
      </c>
      <c r="R918">
        <f>IF(AND(ISNUMBER($BW918),ISNUMBER($BX918)),MIN(1,MAX(0,($BX918-2016+1)/($BX918-$BW918+1))),"")</f>
        <v>0.0</v>
      </c>
      <c r="S918">
        <f>IF($L918&lt;&gt;"",IF($L918&gt;=2015.5,1,0),"")</f>
        <v>0.0</v>
      </c>
      <c r="T918">
        <f>IF($L918&lt;&gt;"",IF($L918&gt;=2016,1,0),"")</f>
        <v>0.0</v>
      </c>
      <c r="U918">
        <f>IF(ISNUMBER($BX918),IF($BX918&gt;=2016,1,0),"")</f>
        <v>0.0</v>
      </c>
      <c r="V918">
        <f>IF(ISNUMBER($BW918),IF($BW918&gt;=2016,1,0),"")</f>
        <v>0.0</v>
      </c>
      <c r="W918" t="str">
        <f>IF(AND(ISNUMBER($BW918),ISNUMBER($BX918)),IF($BW918&gt;=2016,"post-only",IF($BX918&lt;2016,"pre-only","mixed")),"")</f>
        <v>pre-only</v>
      </c>
      <c r="X918">
        <f>IF(AND(ISNUMBER($BW918),ISNUMBER($BX918)),MIN(1,MAX(0,($BX918-2017+1)/($BX918-$BW918+1))),"")</f>
        <v>0.0</v>
      </c>
      <c r="Y918">
        <f>IF(AND(ISNUMBER($BW918),ISNUMBER($BX918)),MIN(1,MAX(0,($BX918-2018+1)/($BX918-$BW918+1))),"")</f>
        <v>0.0</v>
      </c>
      <c r="Z918">
        <f>IF(AND(ISNUMBER($BW918),ISNUMBER($BX918)),MIN(1,MAX(0,($BX918-2019+1)/($BX918-$BW918+1))),"")</f>
        <v>0.0</v>
      </c>
      <c r="AA918">
        <f>IF(ISNUMBER($BX918),IF($BX918&gt;=2017,1,0),"")</f>
        <v>0.0</v>
      </c>
      <c r="AB918">
        <f>IF(ISNUMBER($BX918),IF($BX918&gt;=2018,1,0),"")</f>
        <v>0.0</v>
      </c>
      <c r="AC918">
        <f>IF(ISNUMBER($BX918),IF($BX918&gt;=2019,1,0),"")</f>
        <v>0.0</v>
      </c>
      <c r="AD918">
        <f>IF($L918&lt;&gt;"",IF($L918&gt;2013,1,0),"")</f>
        <v>0.0</v>
      </c>
      <c r="AE918">
        <f>IF($L918&lt;&gt;"",1+IF($L918&gt;2011,1,0)+IF($L918&gt;2014,1,0),"")</f>
        <v>1.0</v>
      </c>
      <c r="AF918" t="inlineStr">
        <is>
          <t>loan (interest rate)</t>
        </is>
      </c>
      <c r="AG918" t="inlineStr">
        <is>
          <t>performance</t>
        </is>
      </c>
      <c r="AH918" t="inlineStr">
        <is>
          <t>99_NCE</t>
        </is>
      </c>
      <c r="AI918" t="inlineStr">
        <is>
          <t>without ETS/CT</t>
        </is>
      </c>
      <c r="AJ918" t="inlineStr">
        <is>
          <t>without ETS/CT</t>
        </is>
      </c>
      <c r="AK918" t="str">
        <f>IF(AND($CF918&lt;&gt;"",IFERROR(INDEX(subsample_country_map!$B:$B,MATCH($CF918,subsample_country_map!$A:$A,0)),"")&lt;&gt;""),INDEX(subsample_country_map!$B:$B,MATCH($CF918,subsample_country_map!$A:$A,0)),INDEX(lookup!$AA:$AA,MATCH($A918,lookup!$A:$A,0)))</f>
        <v>1_US</v>
      </c>
      <c r="AL918" t="str">
        <f>IF(AND($CF918&lt;&gt;"",IFERROR(INDEX(subsample_country_map!$C:$C,MATCH($CF918,subsample_country_map!$A:$A,0)),"")&lt;&gt;""),INDEX(subsample_country_map!$C:$C,MATCH($CF918,subsample_country_map!$A:$A,0)),INDEX(lookup!$AB:$AB,MATCH($A918,lookup!$A:$A,0)))</f>
        <v>1_developed</v>
      </c>
      <c r="AM918" t="str">
        <f>IF(AND($CF918&lt;&gt;"",IFERROR(INDEX(subsample_country_map!$D:$D,MATCH($CF918,subsample_country_map!$A:$A,0)),"")&lt;&gt;""),INDEX(subsample_country_map!$D:$D,MATCH($CF918,subsample_country_map!$A:$A,0)),INDEX(lookup!$AC:$AC,MATCH($A918,lookup!$A:$A,0)))</f>
        <v>1_western</v>
      </c>
      <c r="AN918" t="str">
        <f>IF(AND($CF918&lt;&gt;"",IFERROR(INDEX(subsample_country_map!$E:$E,MATCH($CF918,subsample_country_map!$A:$A,0)),"")&lt;&gt;""),INDEX(subsample_country_map!$E:$E,MATCH($CF918,subsample_country_map!$A:$A,0)),INDEX(lookup!$AD:$AD,MATCH($A918,lookup!$A:$A,0)))</f>
        <v>1_common law</v>
      </c>
      <c r="AO918" t="str">
        <f>INDEX(lookup!$Y:$Y,MATCH($A918,lookup!$A:$A,0))</f>
        <v>0_published</v>
      </c>
      <c r="AP918" t="str">
        <f>INDEX(lookup!$Z:$Z,MATCH($A918,lookup!$A:$A,0))</f>
        <v>1_VHB high</v>
      </c>
      <c r="AQ918" t="str">
        <f>INDEX(lookup!$W:$W,MATCH($A918,lookup!$A:$A,0))</f>
        <v>1_fin/acc/econ</v>
      </c>
      <c r="AS918" t="inlineStr">
        <is>
          <t>staging</t>
        </is>
      </c>
      <c r="AT918" t="inlineStr">
        <is>
          <t>good-CER</t>
        </is>
      </c>
      <c r="AU918" t="inlineStr">
        <is>
          <t>cost</t>
        </is>
      </c>
      <c r="AV918" t="inlineStr">
        <is>
          <t>-0.005</t>
        </is>
      </c>
      <c r="BA918" t="n">
        <v>1641</v>
      </c>
      <c r="BB918" t="inlineStr">
        <is>
          <t>1</t>
        </is>
      </c>
      <c r="BC918" t="inlineStr">
        <is>
          <t>FE</t>
        </is>
      </c>
      <c r="BD918" t="inlineStr">
        <is>
          <t>not stated</t>
        </is>
      </c>
      <c r="BE918" t="inlineStr">
        <is>
          <t>none</t>
        </is>
      </c>
      <c r="BI918" t="inlineStr">
        <is>
          <t>Table 5</t>
        </is>
      </c>
      <c r="BJ918" t="inlineStr">
        <is>
          <t>Model 1b Disaggregated measure of CSP (ENV column)</t>
        </is>
      </c>
      <c r="BK918" t="inlineStr">
        <is>
          <t>204</t>
        </is>
      </c>
      <c r="BL918" t="inlineStr">
        <is>
          <t>STR_ENV -0.005*</t>
        </is>
      </c>
      <c r="BM918" t="inlineStr">
        <is>
          <t>STR_ENV</t>
        </is>
      </c>
      <c r="BN918" t="inlineStr">
        <is>
          <t>LOG_CoD</t>
        </is>
      </c>
      <c r="BO918" t="inlineStr">
        <is>
          <t>rescreen</t>
        </is>
      </c>
      <c r="BP918" t="inlineStr">
        <is>
          <t>Erragragui (2018)</t>
        </is>
      </c>
      <c r="BQ918" t="inlineStr">
        <is>
          <t>star-bound</t>
        </is>
      </c>
      <c r="BT918" t="n">
        <v>0</v>
      </c>
      <c r="BU918" t="inlineStr">
        <is>
          <t>staging_Erragragui_2018.csv</t>
        </is>
      </c>
      <c r="BW918" t="n">
        <v>2000</v>
      </c>
      <c r="BX918" t="n">
        <v>2011</v>
      </c>
      <c r="BY918" t="inlineStr">
        <is>
          <t>US</t>
        </is>
      </c>
      <c r="BZ918" t="n">
        <v>2005.5</v>
      </c>
      <c r="CA918" t="n">
        <v>0</v>
      </c>
      <c r="CB918" t="n">
        <v>0</v>
      </c>
      <c r="CC918" t="n">
        <v>0</v>
      </c>
      <c r="CD918" t="n">
        <v>-0.04839992560352856</v>
      </c>
      <c r="CE918" t="n">
        <v>1</v>
      </c>
    </row>
    <row r="919">
      <c r="A919" t="inlineStr">
        <is>
          <t>Erragragui (2018)</t>
        </is>
      </c>
      <c r="B919" t="n">
        <v>2224</v>
      </c>
      <c r="C919" t="n">
        <v>-0.0635316242824463</v>
      </c>
      <c r="D919" t="n">
        <v>1641</v>
      </c>
      <c r="E919">
        <f>IF(ISNUMBER($BA919),$BA919,IF(AND(ISNUMBER($D919),ISNUMBER($BW919),ISNUMBER($BX919)),$D919*($BX919-$BW919+1),""))</f>
        <v>1641.0</v>
      </c>
      <c r="H919" t="inlineStr">
        <is>
          <t>partial</t>
        </is>
      </c>
      <c r="I919" t="inlineStr">
        <is>
          <t>b with significance stars only</t>
        </is>
      </c>
      <c r="J919">
        <f>IF($BW919&lt;&gt;"",$BW919,"")</f>
        <v>2000.0</v>
      </c>
      <c r="K919">
        <f>IF($BX919&lt;&gt;"",$BX919,"")</f>
        <v>2011.0</v>
      </c>
      <c r="L919">
        <f>IF(AND(ISNUMBER($BW919),ISNUMBER($BX919)),($BW919+$BX919)/2,"")</f>
        <v>2005.5</v>
      </c>
      <c r="M919">
        <f>IF($L919&lt;&gt;"",$L919,"")</f>
        <v>2005.5</v>
      </c>
      <c r="N919">
        <f>IF(AND(ISNUMBER($BW919),ISNUMBER($BX919)),MIN(1,MAX(0,($BX919-2016+1)/($BX919-$BW919+1))),"")</f>
        <v>0.0</v>
      </c>
      <c r="O919">
        <f>IF(AND(ISNUMBER($BW919),ISNUMBER($BX919)),MIN(1,MAX(0,($BX919-2017+1)/($BX919-$BW919+1))),"")</f>
        <v>0.0</v>
      </c>
      <c r="P919">
        <f>IF(AND(ISNUMBER($BW919),ISNUMBER($BX919)),MIN(1,MAX(0,($BX919-2018+1)/($BX919-$BW919+1))),"")</f>
        <v>0.0</v>
      </c>
      <c r="Q919">
        <f>IF(AND(ISNUMBER($BW919),ISNUMBER($BX919)),MIN(1,MAX(0,($BX919-2019+1)/($BX919-$BW919+1))),"")</f>
        <v>0.0</v>
      </c>
      <c r="R919">
        <f>IF(AND(ISNUMBER($BW919),ISNUMBER($BX919)),MIN(1,MAX(0,($BX919-2016+1)/($BX919-$BW919+1))),"")</f>
        <v>0.0</v>
      </c>
      <c r="S919">
        <f>IF($L919&lt;&gt;"",IF($L919&gt;=2015.5,1,0),"")</f>
        <v>0.0</v>
      </c>
      <c r="T919">
        <f>IF($L919&lt;&gt;"",IF($L919&gt;=2016,1,0),"")</f>
        <v>0.0</v>
      </c>
      <c r="U919">
        <f>IF(ISNUMBER($BX919),IF($BX919&gt;=2016,1,0),"")</f>
        <v>0.0</v>
      </c>
      <c r="V919">
        <f>IF(ISNUMBER($BW919),IF($BW919&gt;=2016,1,0),"")</f>
        <v>0.0</v>
      </c>
      <c r="W919" t="str">
        <f>IF(AND(ISNUMBER($BW919),ISNUMBER($BX919)),IF($BW919&gt;=2016,"post-only",IF($BX919&lt;2016,"pre-only","mixed")),"")</f>
        <v>pre-only</v>
      </c>
      <c r="X919">
        <f>IF(AND(ISNUMBER($BW919),ISNUMBER($BX919)),MIN(1,MAX(0,($BX919-2017+1)/($BX919-$BW919+1))),"")</f>
        <v>0.0</v>
      </c>
      <c r="Y919">
        <f>IF(AND(ISNUMBER($BW919),ISNUMBER($BX919)),MIN(1,MAX(0,($BX919-2018+1)/($BX919-$BW919+1))),"")</f>
        <v>0.0</v>
      </c>
      <c r="Z919">
        <f>IF(AND(ISNUMBER($BW919),ISNUMBER($BX919)),MIN(1,MAX(0,($BX919-2019+1)/($BX919-$BW919+1))),"")</f>
        <v>0.0</v>
      </c>
      <c r="AA919">
        <f>IF(ISNUMBER($BX919),IF($BX919&gt;=2017,1,0),"")</f>
        <v>0.0</v>
      </c>
      <c r="AB919">
        <f>IF(ISNUMBER($BX919),IF($BX919&gt;=2018,1,0),"")</f>
        <v>0.0</v>
      </c>
      <c r="AC919">
        <f>IF(ISNUMBER($BX919),IF($BX919&gt;=2019,1,0),"")</f>
        <v>0.0</v>
      </c>
      <c r="AD919">
        <f>IF($L919&lt;&gt;"",IF($L919&gt;2013,1,0),"")</f>
        <v>0.0</v>
      </c>
      <c r="AE919">
        <f>IF($L919&lt;&gt;"",1+IF($L919&gt;2011,1,0)+IF($L919&gt;2014,1,0),"")</f>
        <v>1.0</v>
      </c>
      <c r="AF919" t="inlineStr">
        <is>
          <t>loan (interest rate)</t>
        </is>
      </c>
      <c r="AG919" t="inlineStr">
        <is>
          <t>performance</t>
        </is>
      </c>
      <c r="AH919" t="inlineStr">
        <is>
          <t>99_NCE</t>
        </is>
      </c>
      <c r="AI919" t="inlineStr">
        <is>
          <t>without ETS/CT</t>
        </is>
      </c>
      <c r="AJ919" t="inlineStr">
        <is>
          <t>without ETS/CT</t>
        </is>
      </c>
      <c r="AK919" t="str">
        <f>IF(AND($CF919&lt;&gt;"",IFERROR(INDEX(subsample_country_map!$B:$B,MATCH($CF919,subsample_country_map!$A:$A,0)),"")&lt;&gt;""),INDEX(subsample_country_map!$B:$B,MATCH($CF919,subsample_country_map!$A:$A,0)),INDEX(lookup!$AA:$AA,MATCH($A919,lookup!$A:$A,0)))</f>
        <v>1_US</v>
      </c>
      <c r="AL919" t="str">
        <f>IF(AND($CF919&lt;&gt;"",IFERROR(INDEX(subsample_country_map!$C:$C,MATCH($CF919,subsample_country_map!$A:$A,0)),"")&lt;&gt;""),INDEX(subsample_country_map!$C:$C,MATCH($CF919,subsample_country_map!$A:$A,0)),INDEX(lookup!$AB:$AB,MATCH($A919,lookup!$A:$A,0)))</f>
        <v>1_developed</v>
      </c>
      <c r="AM919" t="str">
        <f>IF(AND($CF919&lt;&gt;"",IFERROR(INDEX(subsample_country_map!$D:$D,MATCH($CF919,subsample_country_map!$A:$A,0)),"")&lt;&gt;""),INDEX(subsample_country_map!$D:$D,MATCH($CF919,subsample_country_map!$A:$A,0)),INDEX(lookup!$AC:$AC,MATCH($A919,lookup!$A:$A,0)))</f>
        <v>1_western</v>
      </c>
      <c r="AN919" t="str">
        <f>IF(AND($CF919&lt;&gt;"",IFERROR(INDEX(subsample_country_map!$E:$E,MATCH($CF919,subsample_country_map!$A:$A,0)),"")&lt;&gt;""),INDEX(subsample_country_map!$E:$E,MATCH($CF919,subsample_country_map!$A:$A,0)),INDEX(lookup!$AD:$AD,MATCH($A919,lookup!$A:$A,0)))</f>
        <v>1_common law</v>
      </c>
      <c r="AO919" t="str">
        <f>INDEX(lookup!$Y:$Y,MATCH($A919,lookup!$A:$A,0))</f>
        <v>0_published</v>
      </c>
      <c r="AP919" t="str">
        <f>INDEX(lookup!$Z:$Z,MATCH($A919,lookup!$A:$A,0))</f>
        <v>1_VHB high</v>
      </c>
      <c r="AQ919" t="str">
        <f>INDEX(lookup!$W:$W,MATCH($A919,lookup!$A:$A,0))</f>
        <v>1_fin/acc/econ</v>
      </c>
      <c r="AS919" t="inlineStr">
        <is>
          <t>staging</t>
        </is>
      </c>
      <c r="AT919" t="inlineStr">
        <is>
          <t>bad-CER</t>
        </is>
      </c>
      <c r="AU919" t="inlineStr">
        <is>
          <t>cost</t>
        </is>
      </c>
      <c r="AV919" t="inlineStr">
        <is>
          <t>0.007</t>
        </is>
      </c>
      <c r="BA919" t="n">
        <v>1641</v>
      </c>
      <c r="BB919" t="inlineStr">
        <is>
          <t>1</t>
        </is>
      </c>
      <c r="BC919" t="inlineStr">
        <is>
          <t>FE</t>
        </is>
      </c>
      <c r="BD919" t="inlineStr">
        <is>
          <t>not stated</t>
        </is>
      </c>
      <c r="BE919" t="inlineStr">
        <is>
          <t>none</t>
        </is>
      </c>
      <c r="BI919" t="inlineStr">
        <is>
          <t>Table 5</t>
        </is>
      </c>
      <c r="BJ919" t="inlineStr">
        <is>
          <t>Model 1b Disaggregated measure of CSP (ENV column)</t>
        </is>
      </c>
      <c r="BK919" t="inlineStr">
        <is>
          <t>204</t>
        </is>
      </c>
      <c r="BL919" t="inlineStr">
        <is>
          <t>CON_ENV 0.007**</t>
        </is>
      </c>
      <c r="BM919" t="inlineStr">
        <is>
          <t>CON_ENV</t>
        </is>
      </c>
      <c r="BN919" t="inlineStr">
        <is>
          <t>LOG_CoD</t>
        </is>
      </c>
      <c r="BO919" t="inlineStr">
        <is>
          <t>rescreen</t>
        </is>
      </c>
      <c r="BP919" t="inlineStr">
        <is>
          <t>Erragragui (2018)</t>
        </is>
      </c>
      <c r="BQ919" t="inlineStr">
        <is>
          <t>star-bound</t>
        </is>
      </c>
      <c r="BT919" t="n">
        <v>0</v>
      </c>
      <c r="BU919" t="inlineStr">
        <is>
          <t>staging_Erragragui_2018.csv</t>
        </is>
      </c>
      <c r="BW919" t="n">
        <v>2000</v>
      </c>
      <c r="BX919" t="n">
        <v>2011</v>
      </c>
      <c r="BY919" t="inlineStr">
        <is>
          <t>US</t>
        </is>
      </c>
      <c r="BZ919" t="n">
        <v>2005.5</v>
      </c>
      <c r="CA919" t="n">
        <v>0</v>
      </c>
      <c r="CB919" t="n">
        <v>0</v>
      </c>
      <c r="CC919" t="n">
        <v>0</v>
      </c>
      <c r="CD919" t="n">
        <v>-0.06361730875782781</v>
      </c>
      <c r="CE919" t="n">
        <v>1</v>
      </c>
    </row>
    <row r="920">
      <c r="A920" t="inlineStr">
        <is>
          <t>Erragragui (2018)</t>
        </is>
      </c>
      <c r="B920" t="n">
        <v>2225</v>
      </c>
      <c r="C920" t="n">
        <v>-0.06741668424827668</v>
      </c>
      <c r="D920" t="n">
        <v>1457</v>
      </c>
      <c r="E920">
        <f>IF(ISNUMBER($BA920),$BA920,IF(AND(ISNUMBER($D920),ISNUMBER($BW920),ISNUMBER($BX920)),$D920*($BX920-$BW920+1),""))</f>
        <v>1457.0</v>
      </c>
      <c r="H920" t="inlineStr">
        <is>
          <t>partial</t>
        </is>
      </c>
      <c r="I920" t="inlineStr">
        <is>
          <t>b with significance stars only</t>
        </is>
      </c>
      <c r="J920">
        <f>IF($BW920&lt;&gt;"",$BW920,"")</f>
        <v>2000.0</v>
      </c>
      <c r="K920">
        <f>IF($BX920&lt;&gt;"",$BX920,"")</f>
        <v>2011.0</v>
      </c>
      <c r="L920">
        <f>IF(AND(ISNUMBER($BW920),ISNUMBER($BX920)),($BW920+$BX920)/2,"")</f>
        <v>2005.5</v>
      </c>
      <c r="M920">
        <f>IF($L920&lt;&gt;"",$L920,"")</f>
        <v>2005.5</v>
      </c>
      <c r="N920">
        <f>IF(AND(ISNUMBER($BW920),ISNUMBER($BX920)),MIN(1,MAX(0,($BX920-2016+1)/($BX920-$BW920+1))),"")</f>
        <v>0.0</v>
      </c>
      <c r="O920">
        <f>IF(AND(ISNUMBER($BW920),ISNUMBER($BX920)),MIN(1,MAX(0,($BX920-2017+1)/($BX920-$BW920+1))),"")</f>
        <v>0.0</v>
      </c>
      <c r="P920">
        <f>IF(AND(ISNUMBER($BW920),ISNUMBER($BX920)),MIN(1,MAX(0,($BX920-2018+1)/($BX920-$BW920+1))),"")</f>
        <v>0.0</v>
      </c>
      <c r="Q920">
        <f>IF(AND(ISNUMBER($BW920),ISNUMBER($BX920)),MIN(1,MAX(0,($BX920-2019+1)/($BX920-$BW920+1))),"")</f>
        <v>0.0</v>
      </c>
      <c r="R920">
        <f>IF(AND(ISNUMBER($BW920),ISNUMBER($BX920)),MIN(1,MAX(0,($BX920-2016+1)/($BX920-$BW920+1))),"")</f>
        <v>0.0</v>
      </c>
      <c r="S920">
        <f>IF($L920&lt;&gt;"",IF($L920&gt;=2015.5,1,0),"")</f>
        <v>0.0</v>
      </c>
      <c r="T920">
        <f>IF($L920&lt;&gt;"",IF($L920&gt;=2016,1,0),"")</f>
        <v>0.0</v>
      </c>
      <c r="U920">
        <f>IF(ISNUMBER($BX920),IF($BX920&gt;=2016,1,0),"")</f>
        <v>0.0</v>
      </c>
      <c r="V920">
        <f>IF(ISNUMBER($BW920),IF($BW920&gt;=2016,1,0),"")</f>
        <v>0.0</v>
      </c>
      <c r="W920" t="str">
        <f>IF(AND(ISNUMBER($BW920),ISNUMBER($BX920)),IF($BW920&gt;=2016,"post-only",IF($BX920&lt;2016,"pre-only","mixed")),"")</f>
        <v>pre-only</v>
      </c>
      <c r="X920">
        <f>IF(AND(ISNUMBER($BW920),ISNUMBER($BX920)),MIN(1,MAX(0,($BX920-2017+1)/($BX920-$BW920+1))),"")</f>
        <v>0.0</v>
      </c>
      <c r="Y920">
        <f>IF(AND(ISNUMBER($BW920),ISNUMBER($BX920)),MIN(1,MAX(0,($BX920-2018+1)/($BX920-$BW920+1))),"")</f>
        <v>0.0</v>
      </c>
      <c r="Z920">
        <f>IF(AND(ISNUMBER($BW920),ISNUMBER($BX920)),MIN(1,MAX(0,($BX920-2019+1)/($BX920-$BW920+1))),"")</f>
        <v>0.0</v>
      </c>
      <c r="AA920">
        <f>IF(ISNUMBER($BX920),IF($BX920&gt;=2017,1,0),"")</f>
        <v>0.0</v>
      </c>
      <c r="AB920">
        <f>IF(ISNUMBER($BX920),IF($BX920&gt;=2018,1,0),"")</f>
        <v>0.0</v>
      </c>
      <c r="AC920">
        <f>IF(ISNUMBER($BX920),IF($BX920&gt;=2019,1,0),"")</f>
        <v>0.0</v>
      </c>
      <c r="AD920">
        <f>IF($L920&lt;&gt;"",IF($L920&gt;2013,1,0),"")</f>
        <v>0.0</v>
      </c>
      <c r="AE920">
        <f>IF($L920&lt;&gt;"",1+IF($L920&gt;2011,1,0)+IF($L920&gt;2014,1,0),"")</f>
        <v>1.0</v>
      </c>
      <c r="AF920" t="inlineStr">
        <is>
          <t>loan (interest rate)</t>
        </is>
      </c>
      <c r="AG920" t="inlineStr">
        <is>
          <t>performance</t>
        </is>
      </c>
      <c r="AH920" t="inlineStr">
        <is>
          <t>99_NCE</t>
        </is>
      </c>
      <c r="AI920" t="inlineStr">
        <is>
          <t>without ETS/CT</t>
        </is>
      </c>
      <c r="AJ920" t="inlineStr">
        <is>
          <t>without ETS/CT</t>
        </is>
      </c>
      <c r="AK920" t="str">
        <f>IF(AND($CF920&lt;&gt;"",IFERROR(INDEX(subsample_country_map!$B:$B,MATCH($CF920,subsample_country_map!$A:$A,0)),"")&lt;&gt;""),INDEX(subsample_country_map!$B:$B,MATCH($CF920,subsample_country_map!$A:$A,0)),INDEX(lookup!$AA:$AA,MATCH($A920,lookup!$A:$A,0)))</f>
        <v>1_US</v>
      </c>
      <c r="AL920" t="str">
        <f>IF(AND($CF920&lt;&gt;"",IFERROR(INDEX(subsample_country_map!$C:$C,MATCH($CF920,subsample_country_map!$A:$A,0)),"")&lt;&gt;""),INDEX(subsample_country_map!$C:$C,MATCH($CF920,subsample_country_map!$A:$A,0)),INDEX(lookup!$AB:$AB,MATCH($A920,lookup!$A:$A,0)))</f>
        <v>1_developed</v>
      </c>
      <c r="AM920" t="str">
        <f>IF(AND($CF920&lt;&gt;"",IFERROR(INDEX(subsample_country_map!$D:$D,MATCH($CF920,subsample_country_map!$A:$A,0)),"")&lt;&gt;""),INDEX(subsample_country_map!$D:$D,MATCH($CF920,subsample_country_map!$A:$A,0)),INDEX(lookup!$AC:$AC,MATCH($A920,lookup!$A:$A,0)))</f>
        <v>1_western</v>
      </c>
      <c r="AN920" t="str">
        <f>IF(AND($CF920&lt;&gt;"",IFERROR(INDEX(subsample_country_map!$E:$E,MATCH($CF920,subsample_country_map!$A:$A,0)),"")&lt;&gt;""),INDEX(subsample_country_map!$E:$E,MATCH($CF920,subsample_country_map!$A:$A,0)),INDEX(lookup!$AD:$AD,MATCH($A920,lookup!$A:$A,0)))</f>
        <v>1_common law</v>
      </c>
      <c r="AO920" t="str">
        <f>INDEX(lookup!$Y:$Y,MATCH($A920,lookup!$A:$A,0))</f>
        <v>0_published</v>
      </c>
      <c r="AP920" t="str">
        <f>INDEX(lookup!$Z:$Z,MATCH($A920,lookup!$A:$A,0))</f>
        <v>1_VHB high</v>
      </c>
      <c r="AQ920" t="str">
        <f>INDEX(lookup!$W:$W,MATCH($A920,lookup!$A:$A,0))</f>
        <v>1_fin/acc/econ</v>
      </c>
      <c r="AS920" t="inlineStr">
        <is>
          <t>staging</t>
        </is>
      </c>
      <c r="AT920" t="inlineStr">
        <is>
          <t>good-CER</t>
        </is>
      </c>
      <c r="AU920" t="inlineStr">
        <is>
          <t>cost</t>
        </is>
      </c>
      <c r="AV920" t="inlineStr">
        <is>
          <t>-0.007</t>
        </is>
      </c>
      <c r="BA920" t="n">
        <v>1457</v>
      </c>
      <c r="BB920" t="inlineStr">
        <is>
          <t>1</t>
        </is>
      </c>
      <c r="BC920" t="inlineStr">
        <is>
          <t>other: not stated</t>
        </is>
      </c>
      <c r="BD920" t="inlineStr">
        <is>
          <t>not stated</t>
        </is>
      </c>
      <c r="BE920" t="inlineStr">
        <is>
          <t>none</t>
        </is>
      </c>
      <c r="BI920" t="inlineStr">
        <is>
          <t>Table 6</t>
        </is>
      </c>
      <c r="BJ920" t="inlineStr">
        <is>
          <t>Model 2b Disaggregated measure of CSP (ENV column)</t>
        </is>
      </c>
      <c r="BK920" t="inlineStr">
        <is>
          <t>206</t>
        </is>
      </c>
      <c r="BL920" t="inlineStr">
        <is>
          <t>STR_ENV -0.007**</t>
        </is>
      </c>
      <c r="BM920" t="inlineStr">
        <is>
          <t>STR_ENV</t>
        </is>
      </c>
      <c r="BN920" t="inlineStr">
        <is>
          <t>LOG_CoD</t>
        </is>
      </c>
      <c r="BO920" t="inlineStr">
        <is>
          <t>rescreen</t>
        </is>
      </c>
      <c r="BP920" t="inlineStr">
        <is>
          <t>Erragragui (2018)</t>
        </is>
      </c>
      <c r="BQ920" t="inlineStr">
        <is>
          <t>star-bound</t>
        </is>
      </c>
      <c r="BT920" t="n">
        <v>0</v>
      </c>
      <c r="BU920" t="inlineStr">
        <is>
          <t>staging_Erragragui_2018.csv</t>
        </is>
      </c>
      <c r="BW920" t="n">
        <v>2000</v>
      </c>
      <c r="BX920" t="n">
        <v>2011</v>
      </c>
      <c r="BY920" t="inlineStr">
        <is>
          <t>US</t>
        </is>
      </c>
      <c r="BZ920" t="n">
        <v>2005.5</v>
      </c>
      <c r="CA920" t="n">
        <v>0</v>
      </c>
      <c r="CB920" t="n">
        <v>0</v>
      </c>
      <c r="CC920" t="n">
        <v>0</v>
      </c>
      <c r="CD920" t="n">
        <v>-0.06751910016843787</v>
      </c>
      <c r="CE920" t="n">
        <v>1</v>
      </c>
    </row>
    <row r="921">
      <c r="A921" t="inlineStr">
        <is>
          <t>Erragragui (2018)</t>
        </is>
      </c>
      <c r="B921" t="n">
        <v>2226</v>
      </c>
      <c r="C921" t="n">
        <v>-0.06741668424827668</v>
      </c>
      <c r="D921" t="n">
        <v>1457</v>
      </c>
      <c r="E921">
        <f>IF(ISNUMBER($BA921),$BA921,IF(AND(ISNUMBER($D921),ISNUMBER($BW921),ISNUMBER($BX921)),$D921*($BX921-$BW921+1),""))</f>
        <v>1457.0</v>
      </c>
      <c r="H921" t="inlineStr">
        <is>
          <t>partial</t>
        </is>
      </c>
      <c r="I921" t="inlineStr">
        <is>
          <t>b with significance stars only</t>
        </is>
      </c>
      <c r="J921">
        <f>IF($BW921&lt;&gt;"",$BW921,"")</f>
        <v>2000.0</v>
      </c>
      <c r="K921">
        <f>IF($BX921&lt;&gt;"",$BX921,"")</f>
        <v>2011.0</v>
      </c>
      <c r="L921">
        <f>IF(AND(ISNUMBER($BW921),ISNUMBER($BX921)),($BW921+$BX921)/2,"")</f>
        <v>2005.5</v>
      </c>
      <c r="M921">
        <f>IF($L921&lt;&gt;"",$L921,"")</f>
        <v>2005.5</v>
      </c>
      <c r="N921">
        <f>IF(AND(ISNUMBER($BW921),ISNUMBER($BX921)),MIN(1,MAX(0,($BX921-2016+1)/($BX921-$BW921+1))),"")</f>
        <v>0.0</v>
      </c>
      <c r="O921">
        <f>IF(AND(ISNUMBER($BW921),ISNUMBER($BX921)),MIN(1,MAX(0,($BX921-2017+1)/($BX921-$BW921+1))),"")</f>
        <v>0.0</v>
      </c>
      <c r="P921">
        <f>IF(AND(ISNUMBER($BW921),ISNUMBER($BX921)),MIN(1,MAX(0,($BX921-2018+1)/($BX921-$BW921+1))),"")</f>
        <v>0.0</v>
      </c>
      <c r="Q921">
        <f>IF(AND(ISNUMBER($BW921),ISNUMBER($BX921)),MIN(1,MAX(0,($BX921-2019+1)/($BX921-$BW921+1))),"")</f>
        <v>0.0</v>
      </c>
      <c r="R921">
        <f>IF(AND(ISNUMBER($BW921),ISNUMBER($BX921)),MIN(1,MAX(0,($BX921-2016+1)/($BX921-$BW921+1))),"")</f>
        <v>0.0</v>
      </c>
      <c r="S921">
        <f>IF($L921&lt;&gt;"",IF($L921&gt;=2015.5,1,0),"")</f>
        <v>0.0</v>
      </c>
      <c r="T921">
        <f>IF($L921&lt;&gt;"",IF($L921&gt;=2016,1,0),"")</f>
        <v>0.0</v>
      </c>
      <c r="U921">
        <f>IF(ISNUMBER($BX921),IF($BX921&gt;=2016,1,0),"")</f>
        <v>0.0</v>
      </c>
      <c r="V921">
        <f>IF(ISNUMBER($BW921),IF($BW921&gt;=2016,1,0),"")</f>
        <v>0.0</v>
      </c>
      <c r="W921" t="str">
        <f>IF(AND(ISNUMBER($BW921),ISNUMBER($BX921)),IF($BW921&gt;=2016,"post-only",IF($BX921&lt;2016,"pre-only","mixed")),"")</f>
        <v>pre-only</v>
      </c>
      <c r="X921">
        <f>IF(AND(ISNUMBER($BW921),ISNUMBER($BX921)),MIN(1,MAX(0,($BX921-2017+1)/($BX921-$BW921+1))),"")</f>
        <v>0.0</v>
      </c>
      <c r="Y921">
        <f>IF(AND(ISNUMBER($BW921),ISNUMBER($BX921)),MIN(1,MAX(0,($BX921-2018+1)/($BX921-$BW921+1))),"")</f>
        <v>0.0</v>
      </c>
      <c r="Z921">
        <f>IF(AND(ISNUMBER($BW921),ISNUMBER($BX921)),MIN(1,MAX(0,($BX921-2019+1)/($BX921-$BW921+1))),"")</f>
        <v>0.0</v>
      </c>
      <c r="AA921">
        <f>IF(ISNUMBER($BX921),IF($BX921&gt;=2017,1,0),"")</f>
        <v>0.0</v>
      </c>
      <c r="AB921">
        <f>IF(ISNUMBER($BX921),IF($BX921&gt;=2018,1,0),"")</f>
        <v>0.0</v>
      </c>
      <c r="AC921">
        <f>IF(ISNUMBER($BX921),IF($BX921&gt;=2019,1,0),"")</f>
        <v>0.0</v>
      </c>
      <c r="AD921">
        <f>IF($L921&lt;&gt;"",IF($L921&gt;2013,1,0),"")</f>
        <v>0.0</v>
      </c>
      <c r="AE921">
        <f>IF($L921&lt;&gt;"",1+IF($L921&gt;2011,1,0)+IF($L921&gt;2014,1,0),"")</f>
        <v>1.0</v>
      </c>
      <c r="AF921" t="inlineStr">
        <is>
          <t>loan (interest rate)</t>
        </is>
      </c>
      <c r="AG921" t="inlineStr">
        <is>
          <t>performance</t>
        </is>
      </c>
      <c r="AH921" t="inlineStr">
        <is>
          <t>99_NCE</t>
        </is>
      </c>
      <c r="AI921" t="inlineStr">
        <is>
          <t>without ETS/CT</t>
        </is>
      </c>
      <c r="AJ921" t="inlineStr">
        <is>
          <t>without ETS/CT</t>
        </is>
      </c>
      <c r="AK921" t="str">
        <f>IF(AND($CF921&lt;&gt;"",IFERROR(INDEX(subsample_country_map!$B:$B,MATCH($CF921,subsample_country_map!$A:$A,0)),"")&lt;&gt;""),INDEX(subsample_country_map!$B:$B,MATCH($CF921,subsample_country_map!$A:$A,0)),INDEX(lookup!$AA:$AA,MATCH($A921,lookup!$A:$A,0)))</f>
        <v>1_US</v>
      </c>
      <c r="AL921" t="str">
        <f>IF(AND($CF921&lt;&gt;"",IFERROR(INDEX(subsample_country_map!$C:$C,MATCH($CF921,subsample_country_map!$A:$A,0)),"")&lt;&gt;""),INDEX(subsample_country_map!$C:$C,MATCH($CF921,subsample_country_map!$A:$A,0)),INDEX(lookup!$AB:$AB,MATCH($A921,lookup!$A:$A,0)))</f>
        <v>1_developed</v>
      </c>
      <c r="AM921" t="str">
        <f>IF(AND($CF921&lt;&gt;"",IFERROR(INDEX(subsample_country_map!$D:$D,MATCH($CF921,subsample_country_map!$A:$A,0)),"")&lt;&gt;""),INDEX(subsample_country_map!$D:$D,MATCH($CF921,subsample_country_map!$A:$A,0)),INDEX(lookup!$AC:$AC,MATCH($A921,lookup!$A:$A,0)))</f>
        <v>1_western</v>
      </c>
      <c r="AN921" t="str">
        <f>IF(AND($CF921&lt;&gt;"",IFERROR(INDEX(subsample_country_map!$E:$E,MATCH($CF921,subsample_country_map!$A:$A,0)),"")&lt;&gt;""),INDEX(subsample_country_map!$E:$E,MATCH($CF921,subsample_country_map!$A:$A,0)),INDEX(lookup!$AD:$AD,MATCH($A921,lookup!$A:$A,0)))</f>
        <v>1_common law</v>
      </c>
      <c r="AO921" t="str">
        <f>INDEX(lookup!$Y:$Y,MATCH($A921,lookup!$A:$A,0))</f>
        <v>0_published</v>
      </c>
      <c r="AP921" t="str">
        <f>INDEX(lookup!$Z:$Z,MATCH($A921,lookup!$A:$A,0))</f>
        <v>1_VHB high</v>
      </c>
      <c r="AQ921" t="str">
        <f>INDEX(lookup!$W:$W,MATCH($A921,lookup!$A:$A,0))</f>
        <v>1_fin/acc/econ</v>
      </c>
      <c r="AS921" t="inlineStr">
        <is>
          <t>staging</t>
        </is>
      </c>
      <c r="AT921" t="inlineStr">
        <is>
          <t>bad-CER</t>
        </is>
      </c>
      <c r="AU921" t="inlineStr">
        <is>
          <t>cost</t>
        </is>
      </c>
      <c r="AV921" t="inlineStr">
        <is>
          <t>0.006</t>
        </is>
      </c>
      <c r="BA921" t="n">
        <v>1457</v>
      </c>
      <c r="BB921" t="inlineStr">
        <is>
          <t>1</t>
        </is>
      </c>
      <c r="BC921" t="inlineStr">
        <is>
          <t>other: not stated</t>
        </is>
      </c>
      <c r="BD921" t="inlineStr">
        <is>
          <t>not stated</t>
        </is>
      </c>
      <c r="BE921" t="inlineStr">
        <is>
          <t>none</t>
        </is>
      </c>
      <c r="BI921" t="inlineStr">
        <is>
          <t>Table 6</t>
        </is>
      </c>
      <c r="BJ921" t="inlineStr">
        <is>
          <t>Model 2b Disaggregated measure of CSP (ENV column)</t>
        </is>
      </c>
      <c r="BK921" t="inlineStr">
        <is>
          <t>206</t>
        </is>
      </c>
      <c r="BL921" t="inlineStr">
        <is>
          <t>CON_ENV 0.006**</t>
        </is>
      </c>
      <c r="BM921" t="inlineStr">
        <is>
          <t>CON_ENV</t>
        </is>
      </c>
      <c r="BN921" t="inlineStr">
        <is>
          <t>LOG_CoD</t>
        </is>
      </c>
      <c r="BO921" t="inlineStr">
        <is>
          <t>rescreen</t>
        </is>
      </c>
      <c r="BP921" t="inlineStr">
        <is>
          <t>Erragragui (2018)</t>
        </is>
      </c>
      <c r="BQ921" t="inlineStr">
        <is>
          <t>star-bound</t>
        </is>
      </c>
      <c r="BT921" t="n">
        <v>0</v>
      </c>
      <c r="BU921" t="inlineStr">
        <is>
          <t>staging_Erragragui_2018.csv</t>
        </is>
      </c>
      <c r="BW921" t="n">
        <v>2000</v>
      </c>
      <c r="BX921" t="n">
        <v>2011</v>
      </c>
      <c r="BY921" t="inlineStr">
        <is>
          <t>US</t>
        </is>
      </c>
      <c r="BZ921" t="n">
        <v>2005.5</v>
      </c>
      <c r="CA921" t="n">
        <v>0</v>
      </c>
      <c r="CB921" t="n">
        <v>0</v>
      </c>
      <c r="CC921" t="n">
        <v>0</v>
      </c>
      <c r="CD921" t="n">
        <v>-0.06751910016843787</v>
      </c>
      <c r="CE921" t="n">
        <v>1</v>
      </c>
    </row>
    <row r="922">
      <c r="A922" t="inlineStr">
        <is>
          <t>Ferriani (2022)</t>
        </is>
      </c>
      <c r="B922" t="n">
        <v>2227</v>
      </c>
      <c r="C922" t="n">
        <v>0.36</v>
      </c>
      <c r="D922" t="n">
        <v>743</v>
      </c>
      <c r="E922">
        <f>IF(ISNUMBER($BA922),$BA922,IF(AND(ISNUMBER($D922),ISNUMBER($BW922),ISNUMBER($BX922)),$D922*($BX922-$BW922+1),""))</f>
        <v>743.0</v>
      </c>
      <c r="H922" t="inlineStr">
        <is>
          <t>bivariate</t>
        </is>
      </c>
      <c r="I922" t="inlineStr">
        <is>
          <t>Correlation coefficient available</t>
        </is>
      </c>
      <c r="J922">
        <f>IF($BW922&lt;&gt;"",$BW922,"")</f>
        <v>2020.0</v>
      </c>
      <c r="K922">
        <f>IF($BX922&lt;&gt;"",$BX922,"")</f>
        <v>2020.0</v>
      </c>
      <c r="L922">
        <f>IF(AND(ISNUMBER($BW922),ISNUMBER($BX922)),($BW922+$BX922)/2,"")</f>
        <v>2020.0</v>
      </c>
      <c r="M922">
        <f>IF($L922&lt;&gt;"",$L922,"")</f>
        <v>2020.0</v>
      </c>
      <c r="N922">
        <f>IF(AND(ISNUMBER($BW922),ISNUMBER($BX922)),MIN(1,MAX(0,($BX922-2016+1)/($BX922-$BW922+1))),"")</f>
        <v>1.0</v>
      </c>
      <c r="O922">
        <f>IF(AND(ISNUMBER($BW922),ISNUMBER($BX922)),MIN(1,MAX(0,($BX922-2017+1)/($BX922-$BW922+1))),"")</f>
        <v>1.0</v>
      </c>
      <c r="P922">
        <f>IF(AND(ISNUMBER($BW922),ISNUMBER($BX922)),MIN(1,MAX(0,($BX922-2018+1)/($BX922-$BW922+1))),"")</f>
        <v>1.0</v>
      </c>
      <c r="Q922">
        <f>IF(AND(ISNUMBER($BW922),ISNUMBER($BX922)),MIN(1,MAX(0,($BX922-2019+1)/($BX922-$BW922+1))),"")</f>
        <v>1.0</v>
      </c>
      <c r="R922">
        <f>IF(AND(ISNUMBER($BW922),ISNUMBER($BX922)),MIN(1,MAX(0,($BX922-2016+1)/($BX922-$BW922+1))),"")</f>
        <v>1.0</v>
      </c>
      <c r="S922">
        <f>IF($L922&lt;&gt;"",IF($L922&gt;=2015.5,1,0),"")</f>
        <v>1.0</v>
      </c>
      <c r="T922">
        <f>IF($L922&lt;&gt;"",IF($L922&gt;=2016,1,0),"")</f>
        <v>1.0</v>
      </c>
      <c r="U922">
        <f>IF(ISNUMBER($BX922),IF($BX922&gt;=2016,1,0),"")</f>
        <v>1.0</v>
      </c>
      <c r="V922">
        <f>IF(ISNUMBER($BW922),IF($BW922&gt;=2016,1,0),"")</f>
        <v>1.0</v>
      </c>
      <c r="W922" t="str">
        <f>IF(AND(ISNUMBER($BW922),ISNUMBER($BX922)),IF($BW922&gt;=2016,"post-only",IF($BX922&lt;2016,"pre-only","mixed")),"")</f>
        <v>post-only</v>
      </c>
      <c r="X922">
        <f>IF(AND(ISNUMBER($BW922),ISNUMBER($BX922)),MIN(1,MAX(0,($BX922-2017+1)/($BX922-$BW922+1))),"")</f>
        <v>1.0</v>
      </c>
      <c r="Y922">
        <f>IF(AND(ISNUMBER($BW922),ISNUMBER($BX922)),MIN(1,MAX(0,($BX922-2018+1)/($BX922-$BW922+1))),"")</f>
        <v>1.0</v>
      </c>
      <c r="Z922">
        <f>IF(AND(ISNUMBER($BW922),ISNUMBER($BX922)),MIN(1,MAX(0,($BX922-2019+1)/($BX922-$BW922+1))),"")</f>
        <v>1.0</v>
      </c>
      <c r="AA922">
        <f>IF(ISNUMBER($BX922),IF($BX922&gt;=2017,1,0),"")</f>
        <v>1.0</v>
      </c>
      <c r="AB922">
        <f>IF(ISNUMBER($BX922),IF($BX922&gt;=2018,1,0),"")</f>
        <v>1.0</v>
      </c>
      <c r="AC922">
        <f>IF(ISNUMBER($BX922),IF($BX922&gt;=2019,1,0),"")</f>
        <v>1.0</v>
      </c>
      <c r="AD922">
        <f>IF($L922&lt;&gt;"",IF($L922&gt;2013,1,0),"")</f>
        <v>1.0</v>
      </c>
      <c r="AE922">
        <f>IF($L922&lt;&gt;"",1+IF($L922&gt;2011,1,0)+IF($L922&gt;2014,1,0),"")</f>
        <v>3.0</v>
      </c>
      <c r="AF922" t="inlineStr">
        <is>
          <t>rating</t>
        </is>
      </c>
      <c r="AG922" t="inlineStr">
        <is>
          <t>performance</t>
        </is>
      </c>
      <c r="AH922" t="inlineStr">
        <is>
          <t>non-sensitive</t>
        </is>
      </c>
      <c r="AI922" t="inlineStr">
        <is>
          <t>99_NCE</t>
        </is>
      </c>
      <c r="AJ922" t="inlineStr">
        <is>
          <t>99_NCE</t>
        </is>
      </c>
      <c r="AK922" t="str">
        <f>IF(AND($CF922&lt;&gt;"",IFERROR(INDEX(subsample_country_map!$B:$B,MATCH($CF922,subsample_country_map!$A:$A,0)),"")&lt;&gt;""),INDEX(subsample_country_map!$B:$B,MATCH($CF922,subsample_country_map!$A:$A,0)),INDEX(lookup!$AA:$AA,MATCH($A922,lookup!$A:$A,0)))</f>
        <v>99_NCE</v>
      </c>
      <c r="AL922" t="str">
        <f>IF(AND($CF922&lt;&gt;"",IFERROR(INDEX(subsample_country_map!$C:$C,MATCH($CF922,subsample_country_map!$A:$A,0)),"")&lt;&gt;""),INDEX(subsample_country_map!$C:$C,MATCH($CF922,subsample_country_map!$A:$A,0)),INDEX(lookup!$AB:$AB,MATCH($A922,lookup!$A:$A,0)))</f>
        <v>99_NCE</v>
      </c>
      <c r="AM922" t="str">
        <f>IF(AND($CF922&lt;&gt;"",IFERROR(INDEX(subsample_country_map!$D:$D,MATCH($CF922,subsample_country_map!$A:$A,0)),"")&lt;&gt;""),INDEX(subsample_country_map!$D:$D,MATCH($CF922,subsample_country_map!$A:$A,0)),INDEX(lookup!$AC:$AC,MATCH($A922,lookup!$A:$A,0)))</f>
        <v>99_NCE</v>
      </c>
      <c r="AN922" t="str">
        <f>IF(AND($CF922&lt;&gt;"",IFERROR(INDEX(subsample_country_map!$E:$E,MATCH($CF922,subsample_country_map!$A:$A,0)),"")&lt;&gt;""),INDEX(subsample_country_map!$E:$E,MATCH($CF922,subsample_country_map!$A:$A,0)),INDEX(lookup!$AD:$AD,MATCH($A922,lookup!$A:$A,0)))</f>
        <v>99_NCE</v>
      </c>
      <c r="AO922" t="str">
        <f>INDEX(lookup!$Y:$Y,MATCH($A922,lookup!$A:$A,0))</f>
        <v>0_published</v>
      </c>
      <c r="AP922" t="str">
        <f>INDEX(lookup!$Z:$Z,MATCH($A922,lookup!$A:$A,0))</f>
        <v>1_VHB high</v>
      </c>
      <c r="AQ922" t="str">
        <f>INDEX(lookup!$W:$W,MATCH($A922,lookup!$A:$A,0))</f>
        <v>1_fin/acc/econ</v>
      </c>
      <c r="AS922" t="inlineStr">
        <is>
          <t>staging</t>
        </is>
      </c>
      <c r="AT922" t="inlineStr">
        <is>
          <t>good-CER</t>
        </is>
      </c>
      <c r="AU922" t="inlineStr">
        <is>
          <t>creditworthiness</t>
        </is>
      </c>
      <c r="AZ922" t="inlineStr">
        <is>
          <t>0.36</t>
        </is>
      </c>
      <c r="BA922" t="inlineStr">
        <is>
          <t>FLAG</t>
        </is>
      </c>
      <c r="BB922" t="inlineStr">
        <is>
          <t>as-stated:last available score at the end of 2019</t>
        </is>
      </c>
      <c r="BC922" t="inlineStr">
        <is>
          <t>n/a (structural)</t>
        </is>
      </c>
      <c r="BD922" t="inlineStr">
        <is>
          <t>n/a (structural)</t>
        </is>
      </c>
      <c r="BE922" t="inlineStr">
        <is>
          <t>none</t>
        </is>
      </c>
      <c r="BI922" t="inlineStr">
        <is>
          <t>Table 2</t>
        </is>
      </c>
      <c r="BJ922" t="inlineStr">
        <is>
          <t>S&amp;P column x Ref. E row</t>
        </is>
      </c>
      <c r="BK922" t="inlineStr">
        <is>
          <t>11</t>
        </is>
      </c>
      <c r="BL922" t="inlineStr">
        <is>
          <t>Ref. E 0.36</t>
        </is>
      </c>
      <c r="BM922" t="inlineStr">
        <is>
          <t>Ref. E</t>
        </is>
      </c>
      <c r="BN922" t="inlineStr">
        <is>
          <t>S&amp;P issuer rating</t>
        </is>
      </c>
      <c r="BO922" t="inlineStr">
        <is>
          <t>original</t>
        </is>
      </c>
      <c r="BP922" t="inlineStr">
        <is>
          <t>Ferriani (2022)</t>
        </is>
      </c>
      <c r="BQ922" t="inlineStr">
        <is>
          <t>bivariate</t>
        </is>
      </c>
      <c r="BT922" t="n">
        <v>0</v>
      </c>
      <c r="BU922" t="inlineStr">
        <is>
          <t>staging_Ferriani_2022.csv</t>
        </is>
      </c>
      <c r="BW922" t="n">
        <v>2020</v>
      </c>
      <c r="BX922" t="n">
        <v>2020</v>
      </c>
      <c r="BY922" t="inlineStr">
        <is>
          <t>global (bonds issued globally by non-financial cor</t>
        </is>
      </c>
      <c r="BZ922" t="n">
        <v>2020</v>
      </c>
      <c r="CA922" t="n">
        <v>1</v>
      </c>
      <c r="CB922" t="n">
        <v>1</v>
      </c>
      <c r="CC922" t="n">
        <v>1</v>
      </c>
      <c r="CD922" t="n">
        <v>0.37688590118819</v>
      </c>
      <c r="CE922" t="n">
        <v>1</v>
      </c>
    </row>
    <row r="923">
      <c r="A923" t="inlineStr">
        <is>
          <t>Ferriani (2022)</t>
        </is>
      </c>
      <c r="B923" t="n">
        <v>2228</v>
      </c>
      <c r="C923" t="n">
        <v>0.2</v>
      </c>
      <c r="D923" t="n">
        <v>743</v>
      </c>
      <c r="E923">
        <f>IF(ISNUMBER($BA923),$BA923,IF(AND(ISNUMBER($D923),ISNUMBER($BW923),ISNUMBER($BX923)),$D923*($BX923-$BW923+1),""))</f>
        <v>743.0</v>
      </c>
      <c r="H923" t="inlineStr">
        <is>
          <t>bivariate</t>
        </is>
      </c>
      <c r="I923" t="inlineStr">
        <is>
          <t>Correlation coefficient available</t>
        </is>
      </c>
      <c r="J923">
        <f>IF($BW923&lt;&gt;"",$BW923,"")</f>
        <v>2020.0</v>
      </c>
      <c r="K923">
        <f>IF($BX923&lt;&gt;"",$BX923,"")</f>
        <v>2020.0</v>
      </c>
      <c r="L923">
        <f>IF(AND(ISNUMBER($BW923),ISNUMBER($BX923)),($BW923+$BX923)/2,"")</f>
        <v>2020.0</v>
      </c>
      <c r="M923">
        <f>IF($L923&lt;&gt;"",$L923,"")</f>
        <v>2020.0</v>
      </c>
      <c r="N923">
        <f>IF(AND(ISNUMBER($BW923),ISNUMBER($BX923)),MIN(1,MAX(0,($BX923-2016+1)/($BX923-$BW923+1))),"")</f>
        <v>1.0</v>
      </c>
      <c r="O923">
        <f>IF(AND(ISNUMBER($BW923),ISNUMBER($BX923)),MIN(1,MAX(0,($BX923-2017+1)/($BX923-$BW923+1))),"")</f>
        <v>1.0</v>
      </c>
      <c r="P923">
        <f>IF(AND(ISNUMBER($BW923),ISNUMBER($BX923)),MIN(1,MAX(0,($BX923-2018+1)/($BX923-$BW923+1))),"")</f>
        <v>1.0</v>
      </c>
      <c r="Q923">
        <f>IF(AND(ISNUMBER($BW923),ISNUMBER($BX923)),MIN(1,MAX(0,($BX923-2019+1)/($BX923-$BW923+1))),"")</f>
        <v>1.0</v>
      </c>
      <c r="R923">
        <f>IF(AND(ISNUMBER($BW923),ISNUMBER($BX923)),MIN(1,MAX(0,($BX923-2016+1)/($BX923-$BW923+1))),"")</f>
        <v>1.0</v>
      </c>
      <c r="S923">
        <f>IF($L923&lt;&gt;"",IF($L923&gt;=2015.5,1,0),"")</f>
        <v>1.0</v>
      </c>
      <c r="T923">
        <f>IF($L923&lt;&gt;"",IF($L923&gt;=2016,1,0),"")</f>
        <v>1.0</v>
      </c>
      <c r="U923">
        <f>IF(ISNUMBER($BX923),IF($BX923&gt;=2016,1,0),"")</f>
        <v>1.0</v>
      </c>
      <c r="V923">
        <f>IF(ISNUMBER($BW923),IF($BW923&gt;=2016,1,0),"")</f>
        <v>1.0</v>
      </c>
      <c r="W923" t="str">
        <f>IF(AND(ISNUMBER($BW923),ISNUMBER($BX923)),IF($BW923&gt;=2016,"post-only",IF($BX923&lt;2016,"pre-only","mixed")),"")</f>
        <v>post-only</v>
      </c>
      <c r="X923">
        <f>IF(AND(ISNUMBER($BW923),ISNUMBER($BX923)),MIN(1,MAX(0,($BX923-2017+1)/($BX923-$BW923+1))),"")</f>
        <v>1.0</v>
      </c>
      <c r="Y923">
        <f>IF(AND(ISNUMBER($BW923),ISNUMBER($BX923)),MIN(1,MAX(0,($BX923-2018+1)/($BX923-$BW923+1))),"")</f>
        <v>1.0</v>
      </c>
      <c r="Z923">
        <f>IF(AND(ISNUMBER($BW923),ISNUMBER($BX923)),MIN(1,MAX(0,($BX923-2019+1)/($BX923-$BW923+1))),"")</f>
        <v>1.0</v>
      </c>
      <c r="AA923">
        <f>IF(ISNUMBER($BX923),IF($BX923&gt;=2017,1,0),"")</f>
        <v>1.0</v>
      </c>
      <c r="AB923">
        <f>IF(ISNUMBER($BX923),IF($BX923&gt;=2018,1,0),"")</f>
        <v>1.0</v>
      </c>
      <c r="AC923">
        <f>IF(ISNUMBER($BX923),IF($BX923&gt;=2019,1,0),"")</f>
        <v>1.0</v>
      </c>
      <c r="AD923">
        <f>IF($L923&lt;&gt;"",IF($L923&gt;2013,1,0),"")</f>
        <v>1.0</v>
      </c>
      <c r="AE923">
        <f>IF($L923&lt;&gt;"",1+IF($L923&gt;2011,1,0)+IF($L923&gt;2014,1,0),"")</f>
        <v>3.0</v>
      </c>
      <c r="AF923" t="inlineStr">
        <is>
          <t>rating</t>
        </is>
      </c>
      <c r="AG923" t="inlineStr">
        <is>
          <t>performance</t>
        </is>
      </c>
      <c r="AH923" t="inlineStr">
        <is>
          <t>non-sensitive</t>
        </is>
      </c>
      <c r="AI923" t="inlineStr">
        <is>
          <t>99_NCE</t>
        </is>
      </c>
      <c r="AJ923" t="inlineStr">
        <is>
          <t>99_NCE</t>
        </is>
      </c>
      <c r="AK923" t="str">
        <f>IF(AND($CF923&lt;&gt;"",IFERROR(INDEX(subsample_country_map!$B:$B,MATCH($CF923,subsample_country_map!$A:$A,0)),"")&lt;&gt;""),INDEX(subsample_country_map!$B:$B,MATCH($CF923,subsample_country_map!$A:$A,0)),INDEX(lookup!$AA:$AA,MATCH($A923,lookup!$A:$A,0)))</f>
        <v>99_NCE</v>
      </c>
      <c r="AL923" t="str">
        <f>IF(AND($CF923&lt;&gt;"",IFERROR(INDEX(subsample_country_map!$C:$C,MATCH($CF923,subsample_country_map!$A:$A,0)),"")&lt;&gt;""),INDEX(subsample_country_map!$C:$C,MATCH($CF923,subsample_country_map!$A:$A,0)),INDEX(lookup!$AB:$AB,MATCH($A923,lookup!$A:$A,0)))</f>
        <v>99_NCE</v>
      </c>
      <c r="AM923" t="str">
        <f>IF(AND($CF923&lt;&gt;"",IFERROR(INDEX(subsample_country_map!$D:$D,MATCH($CF923,subsample_country_map!$A:$A,0)),"")&lt;&gt;""),INDEX(subsample_country_map!$D:$D,MATCH($CF923,subsample_country_map!$A:$A,0)),INDEX(lookup!$AC:$AC,MATCH($A923,lookup!$A:$A,0)))</f>
        <v>99_NCE</v>
      </c>
      <c r="AN923" t="str">
        <f>IF(AND($CF923&lt;&gt;"",IFERROR(INDEX(subsample_country_map!$E:$E,MATCH($CF923,subsample_country_map!$A:$A,0)),"")&lt;&gt;""),INDEX(subsample_country_map!$E:$E,MATCH($CF923,subsample_country_map!$A:$A,0)),INDEX(lookup!$AD:$AD,MATCH($A923,lookup!$A:$A,0)))</f>
        <v>99_NCE</v>
      </c>
      <c r="AO923" t="str">
        <f>INDEX(lookup!$Y:$Y,MATCH($A923,lookup!$A:$A,0))</f>
        <v>0_published</v>
      </c>
      <c r="AP923" t="str">
        <f>INDEX(lookup!$Z:$Z,MATCH($A923,lookup!$A:$A,0))</f>
        <v>1_VHB high</v>
      </c>
      <c r="AQ923" t="str">
        <f>INDEX(lookup!$W:$W,MATCH($A923,lookup!$A:$A,0))</f>
        <v>1_fin/acc/econ</v>
      </c>
      <c r="AS923" t="inlineStr">
        <is>
          <t>staging</t>
        </is>
      </c>
      <c r="AT923" t="inlineStr">
        <is>
          <t>good-CER</t>
        </is>
      </c>
      <c r="AU923" t="inlineStr">
        <is>
          <t>creditworthiness</t>
        </is>
      </c>
      <c r="AZ923" t="inlineStr">
        <is>
          <t>0.20</t>
        </is>
      </c>
      <c r="BA923" t="inlineStr">
        <is>
          <t>FLAG</t>
        </is>
      </c>
      <c r="BB923" t="inlineStr">
        <is>
          <t>as-stated:last available score at the end of 2019</t>
        </is>
      </c>
      <c r="BC923" t="inlineStr">
        <is>
          <t>n/a (structural)</t>
        </is>
      </c>
      <c r="BD923" t="inlineStr">
        <is>
          <t>n/a (structural)</t>
        </is>
      </c>
      <c r="BE923" t="inlineStr">
        <is>
          <t>none</t>
        </is>
      </c>
      <c r="BI923" t="inlineStr">
        <is>
          <t>Table 2</t>
        </is>
      </c>
      <c r="BJ923" t="inlineStr">
        <is>
          <t>S&amp;P column x Rob. E row</t>
        </is>
      </c>
      <c r="BK923" t="inlineStr">
        <is>
          <t>11</t>
        </is>
      </c>
      <c r="BL923" t="inlineStr">
        <is>
          <t>Rob. E 0.20</t>
        </is>
      </c>
      <c r="BM923" t="inlineStr">
        <is>
          <t>Rob. E</t>
        </is>
      </c>
      <c r="BN923" t="inlineStr">
        <is>
          <t>S&amp;P issuer rating</t>
        </is>
      </c>
      <c r="BO923" t="inlineStr">
        <is>
          <t>original</t>
        </is>
      </c>
      <c r="BP923" t="inlineStr">
        <is>
          <t>Ferriani (2022)</t>
        </is>
      </c>
      <c r="BQ923" t="inlineStr">
        <is>
          <t>bivariate</t>
        </is>
      </c>
      <c r="BT923" t="n">
        <v>0</v>
      </c>
      <c r="BU923" t="inlineStr">
        <is>
          <t>staging_Ferriani_2022.csv</t>
        </is>
      </c>
      <c r="BW923" t="n">
        <v>2020</v>
      </c>
      <c r="BX923" t="n">
        <v>2020</v>
      </c>
      <c r="BY923" t="inlineStr">
        <is>
          <t>global (bonds issued globally by non-financial cor</t>
        </is>
      </c>
      <c r="BZ923" t="n">
        <v>2020</v>
      </c>
      <c r="CA923" t="n">
        <v>1</v>
      </c>
      <c r="CB923" t="n">
        <v>1</v>
      </c>
      <c r="CC923" t="n">
        <v>1</v>
      </c>
      <c r="CD923" t="n">
        <v>0.2027325540540822</v>
      </c>
      <c r="CE923" t="n">
        <v>1</v>
      </c>
    </row>
    <row r="924">
      <c r="A924" t="inlineStr">
        <is>
          <t>Ferriani (2022)</t>
        </is>
      </c>
      <c r="B924" t="n">
        <v>2229</v>
      </c>
      <c r="C924" t="n">
        <v>0.15</v>
      </c>
      <c r="D924" t="n">
        <v>743</v>
      </c>
      <c r="E924">
        <f>IF(ISNUMBER($BA924),$BA924,IF(AND(ISNUMBER($D924),ISNUMBER($BW924),ISNUMBER($BX924)),$D924*($BX924-$BW924+1),""))</f>
        <v>743.0</v>
      </c>
      <c r="H924" t="inlineStr">
        <is>
          <t>bivariate</t>
        </is>
      </c>
      <c r="I924" t="inlineStr">
        <is>
          <t>Correlation coefficient available</t>
        </is>
      </c>
      <c r="J924">
        <f>IF($BW924&lt;&gt;"",$BW924,"")</f>
        <v>2020.0</v>
      </c>
      <c r="K924">
        <f>IF($BX924&lt;&gt;"",$BX924,"")</f>
        <v>2020.0</v>
      </c>
      <c r="L924">
        <f>IF(AND(ISNUMBER($BW924),ISNUMBER($BX924)),($BW924+$BX924)/2,"")</f>
        <v>2020.0</v>
      </c>
      <c r="M924">
        <f>IF($L924&lt;&gt;"",$L924,"")</f>
        <v>2020.0</v>
      </c>
      <c r="N924">
        <f>IF(AND(ISNUMBER($BW924),ISNUMBER($BX924)),MIN(1,MAX(0,($BX924-2016+1)/($BX924-$BW924+1))),"")</f>
        <v>1.0</v>
      </c>
      <c r="O924">
        <f>IF(AND(ISNUMBER($BW924),ISNUMBER($BX924)),MIN(1,MAX(0,($BX924-2017+1)/($BX924-$BW924+1))),"")</f>
        <v>1.0</v>
      </c>
      <c r="P924">
        <f>IF(AND(ISNUMBER($BW924),ISNUMBER($BX924)),MIN(1,MAX(0,($BX924-2018+1)/($BX924-$BW924+1))),"")</f>
        <v>1.0</v>
      </c>
      <c r="Q924">
        <f>IF(AND(ISNUMBER($BW924),ISNUMBER($BX924)),MIN(1,MAX(0,($BX924-2019+1)/($BX924-$BW924+1))),"")</f>
        <v>1.0</v>
      </c>
      <c r="R924">
        <f>IF(AND(ISNUMBER($BW924),ISNUMBER($BX924)),MIN(1,MAX(0,($BX924-2016+1)/($BX924-$BW924+1))),"")</f>
        <v>1.0</v>
      </c>
      <c r="S924">
        <f>IF($L924&lt;&gt;"",IF($L924&gt;=2015.5,1,0),"")</f>
        <v>1.0</v>
      </c>
      <c r="T924">
        <f>IF($L924&lt;&gt;"",IF($L924&gt;=2016,1,0),"")</f>
        <v>1.0</v>
      </c>
      <c r="U924">
        <f>IF(ISNUMBER($BX924),IF($BX924&gt;=2016,1,0),"")</f>
        <v>1.0</v>
      </c>
      <c r="V924">
        <f>IF(ISNUMBER($BW924),IF($BW924&gt;=2016,1,0),"")</f>
        <v>1.0</v>
      </c>
      <c r="W924" t="str">
        <f>IF(AND(ISNUMBER($BW924),ISNUMBER($BX924)),IF($BW924&gt;=2016,"post-only",IF($BX924&lt;2016,"pre-only","mixed")),"")</f>
        <v>post-only</v>
      </c>
      <c r="X924">
        <f>IF(AND(ISNUMBER($BW924),ISNUMBER($BX924)),MIN(1,MAX(0,($BX924-2017+1)/($BX924-$BW924+1))),"")</f>
        <v>1.0</v>
      </c>
      <c r="Y924">
        <f>IF(AND(ISNUMBER($BW924),ISNUMBER($BX924)),MIN(1,MAX(0,($BX924-2018+1)/($BX924-$BW924+1))),"")</f>
        <v>1.0</v>
      </c>
      <c r="Z924">
        <f>IF(AND(ISNUMBER($BW924),ISNUMBER($BX924)),MIN(1,MAX(0,($BX924-2019+1)/($BX924-$BW924+1))),"")</f>
        <v>1.0</v>
      </c>
      <c r="AA924">
        <f>IF(ISNUMBER($BX924),IF($BX924&gt;=2017,1,0),"")</f>
        <v>1.0</v>
      </c>
      <c r="AB924">
        <f>IF(ISNUMBER($BX924),IF($BX924&gt;=2018,1,0),"")</f>
        <v>1.0</v>
      </c>
      <c r="AC924">
        <f>IF(ISNUMBER($BX924),IF($BX924&gt;=2019,1,0),"")</f>
        <v>1.0</v>
      </c>
      <c r="AD924">
        <f>IF($L924&lt;&gt;"",IF($L924&gt;2013,1,0),"")</f>
        <v>1.0</v>
      </c>
      <c r="AE924">
        <f>IF($L924&lt;&gt;"",1+IF($L924&gt;2011,1,0)+IF($L924&gt;2014,1,0),"")</f>
        <v>3.0</v>
      </c>
      <c r="AF924" t="inlineStr">
        <is>
          <t>rating</t>
        </is>
      </c>
      <c r="AG924" t="inlineStr">
        <is>
          <t>performance</t>
        </is>
      </c>
      <c r="AH924" t="inlineStr">
        <is>
          <t>non-sensitive</t>
        </is>
      </c>
      <c r="AI924" t="inlineStr">
        <is>
          <t>99_NCE</t>
        </is>
      </c>
      <c r="AJ924" t="inlineStr">
        <is>
          <t>99_NCE</t>
        </is>
      </c>
      <c r="AK924" t="str">
        <f>IF(AND($CF924&lt;&gt;"",IFERROR(INDEX(subsample_country_map!$B:$B,MATCH($CF924,subsample_country_map!$A:$A,0)),"")&lt;&gt;""),INDEX(subsample_country_map!$B:$B,MATCH($CF924,subsample_country_map!$A:$A,0)),INDEX(lookup!$AA:$AA,MATCH($A924,lookup!$A:$A,0)))</f>
        <v>99_NCE</v>
      </c>
      <c r="AL924" t="str">
        <f>IF(AND($CF924&lt;&gt;"",IFERROR(INDEX(subsample_country_map!$C:$C,MATCH($CF924,subsample_country_map!$A:$A,0)),"")&lt;&gt;""),INDEX(subsample_country_map!$C:$C,MATCH($CF924,subsample_country_map!$A:$A,0)),INDEX(lookup!$AB:$AB,MATCH($A924,lookup!$A:$A,0)))</f>
        <v>99_NCE</v>
      </c>
      <c r="AM924" t="str">
        <f>IF(AND($CF924&lt;&gt;"",IFERROR(INDEX(subsample_country_map!$D:$D,MATCH($CF924,subsample_country_map!$A:$A,0)),"")&lt;&gt;""),INDEX(subsample_country_map!$D:$D,MATCH($CF924,subsample_country_map!$A:$A,0)),INDEX(lookup!$AC:$AC,MATCH($A924,lookup!$A:$A,0)))</f>
        <v>99_NCE</v>
      </c>
      <c r="AN924" t="str">
        <f>IF(AND($CF924&lt;&gt;"",IFERROR(INDEX(subsample_country_map!$E:$E,MATCH($CF924,subsample_country_map!$A:$A,0)),"")&lt;&gt;""),INDEX(subsample_country_map!$E:$E,MATCH($CF924,subsample_country_map!$A:$A,0)),INDEX(lookup!$AD:$AD,MATCH($A924,lookup!$A:$A,0)))</f>
        <v>99_NCE</v>
      </c>
      <c r="AO924" t="str">
        <f>INDEX(lookup!$Y:$Y,MATCH($A924,lookup!$A:$A,0))</f>
        <v>0_published</v>
      </c>
      <c r="AP924" t="str">
        <f>INDEX(lookup!$Z:$Z,MATCH($A924,lookup!$A:$A,0))</f>
        <v>1_VHB high</v>
      </c>
      <c r="AQ924" t="str">
        <f>INDEX(lookup!$W:$W,MATCH($A924,lookup!$A:$A,0))</f>
        <v>1_fin/acc/econ</v>
      </c>
      <c r="AS924" t="inlineStr">
        <is>
          <t>staging</t>
        </is>
      </c>
      <c r="AT924" t="inlineStr">
        <is>
          <t>good-CER</t>
        </is>
      </c>
      <c r="AU924" t="inlineStr">
        <is>
          <t>creditworthiness</t>
        </is>
      </c>
      <c r="AZ924" t="inlineStr">
        <is>
          <t>0.15</t>
        </is>
      </c>
      <c r="BA924" t="inlineStr">
        <is>
          <t>FLAG</t>
        </is>
      </c>
      <c r="BB924" t="inlineStr">
        <is>
          <t>as-stated:last available score at the end of 2019</t>
        </is>
      </c>
      <c r="BC924" t="inlineStr">
        <is>
          <t>n/a (structural)</t>
        </is>
      </c>
      <c r="BD924" t="inlineStr">
        <is>
          <t>n/a (structural)</t>
        </is>
      </c>
      <c r="BE924" t="inlineStr">
        <is>
          <t>none</t>
        </is>
      </c>
      <c r="BI924" t="inlineStr">
        <is>
          <t>Table 2</t>
        </is>
      </c>
      <c r="BJ924" t="inlineStr">
        <is>
          <t>S&amp;P column x Sust. E row</t>
        </is>
      </c>
      <c r="BK924" t="inlineStr">
        <is>
          <t>11</t>
        </is>
      </c>
      <c r="BL924" t="inlineStr">
        <is>
          <t>Sust. E 0.15</t>
        </is>
      </c>
      <c r="BM924" t="inlineStr">
        <is>
          <t>Sust. E</t>
        </is>
      </c>
      <c r="BN924" t="inlineStr">
        <is>
          <t>S&amp;P issuer rating</t>
        </is>
      </c>
      <c r="BO924" t="inlineStr">
        <is>
          <t>original</t>
        </is>
      </c>
      <c r="BP924" t="inlineStr">
        <is>
          <t>Ferriani (2022)</t>
        </is>
      </c>
      <c r="BQ924" t="inlineStr">
        <is>
          <t>bivariate</t>
        </is>
      </c>
      <c r="BT924" t="n">
        <v>0</v>
      </c>
      <c r="BU924" t="inlineStr">
        <is>
          <t>staging_Ferriani_2022.csv</t>
        </is>
      </c>
      <c r="BW924" t="n">
        <v>2020</v>
      </c>
      <c r="BX924" t="n">
        <v>2020</v>
      </c>
      <c r="BY924" t="inlineStr">
        <is>
          <t>global (bonds issued globally by non-financial cor</t>
        </is>
      </c>
      <c r="BZ924" t="n">
        <v>2020</v>
      </c>
      <c r="CA924" t="n">
        <v>1</v>
      </c>
      <c r="CB924" t="n">
        <v>1</v>
      </c>
      <c r="CC924" t="n">
        <v>1</v>
      </c>
      <c r="CD924" t="n">
        <v>0.1511404359364668</v>
      </c>
      <c r="CE924" t="n">
        <v>1</v>
      </c>
    </row>
    <row r="925">
      <c r="A925" t="inlineStr">
        <is>
          <t>Ferriani (2022)</t>
        </is>
      </c>
      <c r="B925" t="n">
        <v>2230</v>
      </c>
      <c r="C925" t="n">
        <v>-0.00097274610563431</v>
      </c>
      <c r="D925" t="n">
        <v>743</v>
      </c>
      <c r="E925">
        <f>IF(ISNUMBER($BA925),$BA925,IF(AND(ISNUMBER($D925),ISNUMBER($BW925),ISNUMBER($BX925)),$D925*($BX925-$BW925+1),""))</f>
        <v>743.0</v>
      </c>
      <c r="H925" t="inlineStr">
        <is>
          <t>partial</t>
        </is>
      </c>
      <c r="I925" t="inlineStr">
        <is>
          <t>T-Statistic available</t>
        </is>
      </c>
      <c r="J925">
        <f>IF($BW925&lt;&gt;"",$BW925,"")</f>
        <v>2020.0</v>
      </c>
      <c r="K925">
        <f>IF($BX925&lt;&gt;"",$BX925,"")</f>
        <v>2020.0</v>
      </c>
      <c r="L925">
        <f>IF(AND(ISNUMBER($BW925),ISNUMBER($BX925)),($BW925+$BX925)/2,"")</f>
        <v>2020.0</v>
      </c>
      <c r="M925">
        <f>IF($L925&lt;&gt;"",$L925,"")</f>
        <v>2020.0</v>
      </c>
      <c r="N925">
        <f>IF(AND(ISNUMBER($BW925),ISNUMBER($BX925)),MIN(1,MAX(0,($BX925-2016+1)/($BX925-$BW925+1))),"")</f>
        <v>1.0</v>
      </c>
      <c r="O925">
        <f>IF(AND(ISNUMBER($BW925),ISNUMBER($BX925)),MIN(1,MAX(0,($BX925-2017+1)/($BX925-$BW925+1))),"")</f>
        <v>1.0</v>
      </c>
      <c r="P925">
        <f>IF(AND(ISNUMBER($BW925),ISNUMBER($BX925)),MIN(1,MAX(0,($BX925-2018+1)/($BX925-$BW925+1))),"")</f>
        <v>1.0</v>
      </c>
      <c r="Q925">
        <f>IF(AND(ISNUMBER($BW925),ISNUMBER($BX925)),MIN(1,MAX(0,($BX925-2019+1)/($BX925-$BW925+1))),"")</f>
        <v>1.0</v>
      </c>
      <c r="R925">
        <f>IF(AND(ISNUMBER($BW925),ISNUMBER($BX925)),MIN(1,MAX(0,($BX925-2016+1)/($BX925-$BW925+1))),"")</f>
        <v>1.0</v>
      </c>
      <c r="S925">
        <f>IF($L925&lt;&gt;"",IF($L925&gt;=2015.5,1,0),"")</f>
        <v>1.0</v>
      </c>
      <c r="T925">
        <f>IF($L925&lt;&gt;"",IF($L925&gt;=2016,1,0),"")</f>
        <v>1.0</v>
      </c>
      <c r="U925">
        <f>IF(ISNUMBER($BX925),IF($BX925&gt;=2016,1,0),"")</f>
        <v>1.0</v>
      </c>
      <c r="V925">
        <f>IF(ISNUMBER($BW925),IF($BW925&gt;=2016,1,0),"")</f>
        <v>1.0</v>
      </c>
      <c r="W925" t="str">
        <f>IF(AND(ISNUMBER($BW925),ISNUMBER($BX925)),IF($BW925&gt;=2016,"post-only",IF($BX925&lt;2016,"pre-only","mixed")),"")</f>
        <v>post-only</v>
      </c>
      <c r="X925">
        <f>IF(AND(ISNUMBER($BW925),ISNUMBER($BX925)),MIN(1,MAX(0,($BX925-2017+1)/($BX925-$BW925+1))),"")</f>
        <v>1.0</v>
      </c>
      <c r="Y925">
        <f>IF(AND(ISNUMBER($BW925),ISNUMBER($BX925)),MIN(1,MAX(0,($BX925-2018+1)/($BX925-$BW925+1))),"")</f>
        <v>1.0</v>
      </c>
      <c r="Z925">
        <f>IF(AND(ISNUMBER($BW925),ISNUMBER($BX925)),MIN(1,MAX(0,($BX925-2019+1)/($BX925-$BW925+1))),"")</f>
        <v>1.0</v>
      </c>
      <c r="AA925">
        <f>IF(ISNUMBER($BX925),IF($BX925&gt;=2017,1,0),"")</f>
        <v>1.0</v>
      </c>
      <c r="AB925">
        <f>IF(ISNUMBER($BX925),IF($BX925&gt;=2018,1,0),"")</f>
        <v>1.0</v>
      </c>
      <c r="AC925">
        <f>IF(ISNUMBER($BX925),IF($BX925&gt;=2019,1,0),"")</f>
        <v>1.0</v>
      </c>
      <c r="AD925">
        <f>IF($L925&lt;&gt;"",IF($L925&gt;2013,1,0),"")</f>
        <v>1.0</v>
      </c>
      <c r="AE925">
        <f>IF($L925&lt;&gt;"",1+IF($L925&gt;2011,1,0)+IF($L925&gt;2014,1,0),"")</f>
        <v>3.0</v>
      </c>
      <c r="AF925" t="inlineStr">
        <is>
          <t>bond (yield)</t>
        </is>
      </c>
      <c r="AG925" t="inlineStr">
        <is>
          <t>performance</t>
        </is>
      </c>
      <c r="AH925" t="inlineStr">
        <is>
          <t>non-sensitive</t>
        </is>
      </c>
      <c r="AI925" t="inlineStr">
        <is>
          <t>99_NCE</t>
        </is>
      </c>
      <c r="AJ925" t="inlineStr">
        <is>
          <t>99_NCE</t>
        </is>
      </c>
      <c r="AK925" t="str">
        <f>IF(AND($CF925&lt;&gt;"",IFERROR(INDEX(subsample_country_map!$B:$B,MATCH($CF925,subsample_country_map!$A:$A,0)),"")&lt;&gt;""),INDEX(subsample_country_map!$B:$B,MATCH($CF925,subsample_country_map!$A:$A,0)),INDEX(lookup!$AA:$AA,MATCH($A925,lookup!$A:$A,0)))</f>
        <v>99_NCE</v>
      </c>
      <c r="AL925" t="str">
        <f>IF(AND($CF925&lt;&gt;"",IFERROR(INDEX(subsample_country_map!$C:$C,MATCH($CF925,subsample_country_map!$A:$A,0)),"")&lt;&gt;""),INDEX(subsample_country_map!$C:$C,MATCH($CF925,subsample_country_map!$A:$A,0)),INDEX(lookup!$AB:$AB,MATCH($A925,lookup!$A:$A,0)))</f>
        <v>99_NCE</v>
      </c>
      <c r="AM925" t="str">
        <f>IF(AND($CF925&lt;&gt;"",IFERROR(INDEX(subsample_country_map!$D:$D,MATCH($CF925,subsample_country_map!$A:$A,0)),"")&lt;&gt;""),INDEX(subsample_country_map!$D:$D,MATCH($CF925,subsample_country_map!$A:$A,0)),INDEX(lookup!$AC:$AC,MATCH($A925,lookup!$A:$A,0)))</f>
        <v>99_NCE</v>
      </c>
      <c r="AN925" t="str">
        <f>IF(AND($CF925&lt;&gt;"",IFERROR(INDEX(subsample_country_map!$E:$E,MATCH($CF925,subsample_country_map!$A:$A,0)),"")&lt;&gt;""),INDEX(subsample_country_map!$E:$E,MATCH($CF925,subsample_country_map!$A:$A,0)),INDEX(lookup!$AD:$AD,MATCH($A925,lookup!$A:$A,0)))</f>
        <v>99_NCE</v>
      </c>
      <c r="AO925" t="str">
        <f>INDEX(lookup!$Y:$Y,MATCH($A925,lookup!$A:$A,0))</f>
        <v>0_published</v>
      </c>
      <c r="AP925" t="str">
        <f>INDEX(lookup!$Z:$Z,MATCH($A925,lookup!$A:$A,0))</f>
        <v>1_VHB high</v>
      </c>
      <c r="AQ925" t="str">
        <f>INDEX(lookup!$W:$W,MATCH($A925,lookup!$A:$A,0))</f>
        <v>1_fin/acc/econ</v>
      </c>
      <c r="AS925" t="inlineStr">
        <is>
          <t>staging</t>
        </is>
      </c>
      <c r="AT925" t="inlineStr">
        <is>
          <t>good-CER</t>
        </is>
      </c>
      <c r="AU925" t="inlineStr">
        <is>
          <t>cost</t>
        </is>
      </c>
      <c r="AV925" t="inlineStr">
        <is>
          <t>-0.007</t>
        </is>
      </c>
      <c r="AX925" t="inlineStr">
        <is>
          <t>-0.264</t>
        </is>
      </c>
      <c r="BA925" t="n">
        <v>743</v>
      </c>
      <c r="BB925" t="inlineStr">
        <is>
          <t>as-stated:last available score at the end of 2019</t>
        </is>
      </c>
      <c r="BC925" t="inlineStr">
        <is>
          <t>other:pooled regression with industrial, geographic, and time fixed-effects</t>
        </is>
      </c>
      <c r="BD925" t="inlineStr">
        <is>
          <t>other:bootstrapped standard errors</t>
        </is>
      </c>
      <c r="BE925" t="inlineStr">
        <is>
          <t>none</t>
        </is>
      </c>
      <c r="BI925" t="inlineStr">
        <is>
          <t>Table 8</t>
        </is>
      </c>
      <c r="BJ925" t="inlineStr">
        <is>
          <t>column (1)</t>
        </is>
      </c>
      <c r="BK925" t="inlineStr">
        <is>
          <t>20</t>
        </is>
      </c>
      <c r="BL925" t="inlineStr">
        <is>
          <t>Refinitiv E -0.007 (-0.264)</t>
        </is>
      </c>
      <c r="BM925" t="inlineStr">
        <is>
          <t>Refinitiv E</t>
        </is>
      </c>
      <c r="BN925" t="inlineStr">
        <is>
          <t>log-ASS</t>
        </is>
      </c>
      <c r="BO925" t="inlineStr">
        <is>
          <t>original</t>
        </is>
      </c>
      <c r="BP925" t="inlineStr">
        <is>
          <t>Ferriani (2022)</t>
        </is>
      </c>
      <c r="BQ925" t="inlineStr">
        <is>
          <t>v10-adopted</t>
        </is>
      </c>
      <c r="BT925" t="n">
        <v>0</v>
      </c>
      <c r="BU925" t="inlineStr">
        <is>
          <t>staging_Ferriani_2022.csv</t>
        </is>
      </c>
      <c r="BW925" t="n">
        <v>2020</v>
      </c>
      <c r="BX925" t="n">
        <v>2020</v>
      </c>
      <c r="BY925" t="inlineStr">
        <is>
          <t>global (bonds issued globally by non-financial cor</t>
        </is>
      </c>
      <c r="BZ925" t="n">
        <v>2020</v>
      </c>
      <c r="CA925" t="n">
        <v>1</v>
      </c>
      <c r="CB925" t="n">
        <v>1</v>
      </c>
      <c r="CC925" t="n">
        <v>1</v>
      </c>
      <c r="CD925" t="n">
        <v>-0.0009727464124499501</v>
      </c>
      <c r="CE925" t="n">
        <v>1</v>
      </c>
    </row>
    <row r="926">
      <c r="A926" t="inlineStr">
        <is>
          <t>Ferriani (2022)</t>
        </is>
      </c>
      <c r="B926" t="n">
        <v>2231</v>
      </c>
      <c r="C926" t="n">
        <v>-0.0243931069582098</v>
      </c>
      <c r="D926" t="n">
        <v>725</v>
      </c>
      <c r="E926">
        <f>IF(ISNUMBER($BA926),$BA926,IF(AND(ISNUMBER($D926),ISNUMBER($BW926),ISNUMBER($BX926)),$D926*($BX926-$BW926+1),""))</f>
        <v>725.0</v>
      </c>
      <c r="H926" t="inlineStr">
        <is>
          <t>partial</t>
        </is>
      </c>
      <c r="I926" t="inlineStr">
        <is>
          <t>T-Statistic available</t>
        </is>
      </c>
      <c r="J926">
        <f>IF($BW926&lt;&gt;"",$BW926,"")</f>
        <v>2020.0</v>
      </c>
      <c r="K926">
        <f>IF($BX926&lt;&gt;"",$BX926,"")</f>
        <v>2020.0</v>
      </c>
      <c r="L926">
        <f>IF(AND(ISNUMBER($BW926),ISNUMBER($BX926)),($BW926+$BX926)/2,"")</f>
        <v>2020.0</v>
      </c>
      <c r="M926">
        <f>IF($L926&lt;&gt;"",$L926,"")</f>
        <v>2020.0</v>
      </c>
      <c r="N926">
        <f>IF(AND(ISNUMBER($BW926),ISNUMBER($BX926)),MIN(1,MAX(0,($BX926-2016+1)/($BX926-$BW926+1))),"")</f>
        <v>1.0</v>
      </c>
      <c r="O926">
        <f>IF(AND(ISNUMBER($BW926),ISNUMBER($BX926)),MIN(1,MAX(0,($BX926-2017+1)/($BX926-$BW926+1))),"")</f>
        <v>1.0</v>
      </c>
      <c r="P926">
        <f>IF(AND(ISNUMBER($BW926),ISNUMBER($BX926)),MIN(1,MAX(0,($BX926-2018+1)/($BX926-$BW926+1))),"")</f>
        <v>1.0</v>
      </c>
      <c r="Q926">
        <f>IF(AND(ISNUMBER($BW926),ISNUMBER($BX926)),MIN(1,MAX(0,($BX926-2019+1)/($BX926-$BW926+1))),"")</f>
        <v>1.0</v>
      </c>
      <c r="R926">
        <f>IF(AND(ISNUMBER($BW926),ISNUMBER($BX926)),MIN(1,MAX(0,($BX926-2016+1)/($BX926-$BW926+1))),"")</f>
        <v>1.0</v>
      </c>
      <c r="S926">
        <f>IF($L926&lt;&gt;"",IF($L926&gt;=2015.5,1,0),"")</f>
        <v>1.0</v>
      </c>
      <c r="T926">
        <f>IF($L926&lt;&gt;"",IF($L926&gt;=2016,1,0),"")</f>
        <v>1.0</v>
      </c>
      <c r="U926">
        <f>IF(ISNUMBER($BX926),IF($BX926&gt;=2016,1,0),"")</f>
        <v>1.0</v>
      </c>
      <c r="V926">
        <f>IF(ISNUMBER($BW926),IF($BW926&gt;=2016,1,0),"")</f>
        <v>1.0</v>
      </c>
      <c r="W926" t="str">
        <f>IF(AND(ISNUMBER($BW926),ISNUMBER($BX926)),IF($BW926&gt;=2016,"post-only",IF($BX926&lt;2016,"pre-only","mixed")),"")</f>
        <v>post-only</v>
      </c>
      <c r="X926">
        <f>IF(AND(ISNUMBER($BW926),ISNUMBER($BX926)),MIN(1,MAX(0,($BX926-2017+1)/($BX926-$BW926+1))),"")</f>
        <v>1.0</v>
      </c>
      <c r="Y926">
        <f>IF(AND(ISNUMBER($BW926),ISNUMBER($BX926)),MIN(1,MAX(0,($BX926-2018+1)/($BX926-$BW926+1))),"")</f>
        <v>1.0</v>
      </c>
      <c r="Z926">
        <f>IF(AND(ISNUMBER($BW926),ISNUMBER($BX926)),MIN(1,MAX(0,($BX926-2019+1)/($BX926-$BW926+1))),"")</f>
        <v>1.0</v>
      </c>
      <c r="AA926">
        <f>IF(ISNUMBER($BX926),IF($BX926&gt;=2017,1,0),"")</f>
        <v>1.0</v>
      </c>
      <c r="AB926">
        <f>IF(ISNUMBER($BX926),IF($BX926&gt;=2018,1,0),"")</f>
        <v>1.0</v>
      </c>
      <c r="AC926">
        <f>IF(ISNUMBER($BX926),IF($BX926&gt;=2019,1,0),"")</f>
        <v>1.0</v>
      </c>
      <c r="AD926">
        <f>IF($L926&lt;&gt;"",IF($L926&gt;2013,1,0),"")</f>
        <v>1.0</v>
      </c>
      <c r="AE926">
        <f>IF($L926&lt;&gt;"",1+IF($L926&gt;2011,1,0)+IF($L926&gt;2014,1,0),"")</f>
        <v>3.0</v>
      </c>
      <c r="AF926" t="inlineStr">
        <is>
          <t>bond (yield)</t>
        </is>
      </c>
      <c r="AG926" t="inlineStr">
        <is>
          <t>performance</t>
        </is>
      </c>
      <c r="AH926" t="inlineStr">
        <is>
          <t>non-sensitive</t>
        </is>
      </c>
      <c r="AI926" t="inlineStr">
        <is>
          <t>99_NCE</t>
        </is>
      </c>
      <c r="AJ926" t="inlineStr">
        <is>
          <t>99_NCE</t>
        </is>
      </c>
      <c r="AK926" t="str">
        <f>IF(AND($CF926&lt;&gt;"",IFERROR(INDEX(subsample_country_map!$B:$B,MATCH($CF926,subsample_country_map!$A:$A,0)),"")&lt;&gt;""),INDEX(subsample_country_map!$B:$B,MATCH($CF926,subsample_country_map!$A:$A,0)),INDEX(lookup!$AA:$AA,MATCH($A926,lookup!$A:$A,0)))</f>
        <v>99_NCE</v>
      </c>
      <c r="AL926" t="str">
        <f>IF(AND($CF926&lt;&gt;"",IFERROR(INDEX(subsample_country_map!$C:$C,MATCH($CF926,subsample_country_map!$A:$A,0)),"")&lt;&gt;""),INDEX(subsample_country_map!$C:$C,MATCH($CF926,subsample_country_map!$A:$A,0)),INDEX(lookup!$AB:$AB,MATCH($A926,lookup!$A:$A,0)))</f>
        <v>99_NCE</v>
      </c>
      <c r="AM926" t="str">
        <f>IF(AND($CF926&lt;&gt;"",IFERROR(INDEX(subsample_country_map!$D:$D,MATCH($CF926,subsample_country_map!$A:$A,0)),"")&lt;&gt;""),INDEX(subsample_country_map!$D:$D,MATCH($CF926,subsample_country_map!$A:$A,0)),INDEX(lookup!$AC:$AC,MATCH($A926,lookup!$A:$A,0)))</f>
        <v>99_NCE</v>
      </c>
      <c r="AN926" t="str">
        <f>IF(AND($CF926&lt;&gt;"",IFERROR(INDEX(subsample_country_map!$E:$E,MATCH($CF926,subsample_country_map!$A:$A,0)),"")&lt;&gt;""),INDEX(subsample_country_map!$E:$E,MATCH($CF926,subsample_country_map!$A:$A,0)),INDEX(lookup!$AD:$AD,MATCH($A926,lookup!$A:$A,0)))</f>
        <v>99_NCE</v>
      </c>
      <c r="AO926" t="str">
        <f>INDEX(lookup!$Y:$Y,MATCH($A926,lookup!$A:$A,0))</f>
        <v>0_published</v>
      </c>
      <c r="AP926" t="str">
        <f>INDEX(lookup!$Z:$Z,MATCH($A926,lookup!$A:$A,0))</f>
        <v>1_VHB high</v>
      </c>
      <c r="AQ926" t="str">
        <f>INDEX(lookup!$W:$W,MATCH($A926,lookup!$A:$A,0))</f>
        <v>1_fin/acc/econ</v>
      </c>
      <c r="AS926" t="inlineStr">
        <is>
          <t>staging</t>
        </is>
      </c>
      <c r="AT926" t="inlineStr">
        <is>
          <t>good-CER</t>
        </is>
      </c>
      <c r="AU926" t="inlineStr">
        <is>
          <t>cost</t>
        </is>
      </c>
      <c r="AV926" t="inlineStr">
        <is>
          <t>-0.024</t>
        </is>
      </c>
      <c r="AX926" t="inlineStr">
        <is>
          <t>-0.657</t>
        </is>
      </c>
      <c r="BA926" t="n">
        <v>725</v>
      </c>
      <c r="BB926" t="inlineStr">
        <is>
          <t>as-stated:last available score at the end of 2019</t>
        </is>
      </c>
      <c r="BC926" t="inlineStr">
        <is>
          <t>other:pooled regression with industrial, geographic, and time fixed-effects</t>
        </is>
      </c>
      <c r="BD926" t="inlineStr">
        <is>
          <t>other:bootstrapped standard errors</t>
        </is>
      </c>
      <c r="BE926" t="inlineStr">
        <is>
          <t>none</t>
        </is>
      </c>
      <c r="BI926" t="inlineStr">
        <is>
          <t>Table 8</t>
        </is>
      </c>
      <c r="BJ926" t="inlineStr">
        <is>
          <t>column (3)</t>
        </is>
      </c>
      <c r="BK926" t="inlineStr">
        <is>
          <t>20</t>
        </is>
      </c>
      <c r="BL926" t="inlineStr">
        <is>
          <t>Robeco E -0.024 (-0.657)</t>
        </is>
      </c>
      <c r="BM926" t="inlineStr">
        <is>
          <t>Robeco E</t>
        </is>
      </c>
      <c r="BN926" t="inlineStr">
        <is>
          <t>log-ASS</t>
        </is>
      </c>
      <c r="BO926" t="inlineStr">
        <is>
          <t>original</t>
        </is>
      </c>
      <c r="BP926" t="inlineStr">
        <is>
          <t>Ferriani (2022)</t>
        </is>
      </c>
      <c r="BQ926" t="inlineStr">
        <is>
          <t>computed</t>
        </is>
      </c>
      <c r="BT926" t="n">
        <v>0</v>
      </c>
      <c r="BU926" t="inlineStr">
        <is>
          <t>staging_Ferriani_2022.csv</t>
        </is>
      </c>
      <c r="BW926" t="n">
        <v>2020</v>
      </c>
      <c r="BX926" t="n">
        <v>2020</v>
      </c>
      <c r="BY926" t="inlineStr">
        <is>
          <t>global (bonds issued globally by non-financial cor</t>
        </is>
      </c>
      <c r="BZ926" t="n">
        <v>2020</v>
      </c>
      <c r="CA926" t="n">
        <v>1</v>
      </c>
      <c r="CB926" t="n">
        <v>1</v>
      </c>
      <c r="CC926" t="n">
        <v>1</v>
      </c>
      <c r="CD926" t="n">
        <v>-0.02439794684488682</v>
      </c>
      <c r="CE926" t="n">
        <v>1</v>
      </c>
    </row>
    <row r="927">
      <c r="A927" t="inlineStr">
        <is>
          <t>Ferriani (2022)</t>
        </is>
      </c>
      <c r="B927" t="n">
        <v>2232</v>
      </c>
      <c r="C927" t="n">
        <v>-0.1885191395479392</v>
      </c>
      <c r="D927" t="n">
        <v>694</v>
      </c>
      <c r="E927">
        <f>IF(ISNUMBER($BA927),$BA927,IF(AND(ISNUMBER($D927),ISNUMBER($BW927),ISNUMBER($BX927)),$D927*($BX927-$BW927+1),""))</f>
        <v>694.0</v>
      </c>
      <c r="H927" t="inlineStr">
        <is>
          <t>partial</t>
        </is>
      </c>
      <c r="I927" t="inlineStr">
        <is>
          <t>T-Statistic available</t>
        </is>
      </c>
      <c r="J927">
        <f>IF($BW927&lt;&gt;"",$BW927,"")</f>
        <v>2020.0</v>
      </c>
      <c r="K927">
        <f>IF($BX927&lt;&gt;"",$BX927,"")</f>
        <v>2020.0</v>
      </c>
      <c r="L927">
        <f>IF(AND(ISNUMBER($BW927),ISNUMBER($BX927)),($BW927+$BX927)/2,"")</f>
        <v>2020.0</v>
      </c>
      <c r="M927">
        <f>IF($L927&lt;&gt;"",$L927,"")</f>
        <v>2020.0</v>
      </c>
      <c r="N927">
        <f>IF(AND(ISNUMBER($BW927),ISNUMBER($BX927)),MIN(1,MAX(0,($BX927-2016+1)/($BX927-$BW927+1))),"")</f>
        <v>1.0</v>
      </c>
      <c r="O927">
        <f>IF(AND(ISNUMBER($BW927),ISNUMBER($BX927)),MIN(1,MAX(0,($BX927-2017+1)/($BX927-$BW927+1))),"")</f>
        <v>1.0</v>
      </c>
      <c r="P927">
        <f>IF(AND(ISNUMBER($BW927),ISNUMBER($BX927)),MIN(1,MAX(0,($BX927-2018+1)/($BX927-$BW927+1))),"")</f>
        <v>1.0</v>
      </c>
      <c r="Q927">
        <f>IF(AND(ISNUMBER($BW927),ISNUMBER($BX927)),MIN(1,MAX(0,($BX927-2019+1)/($BX927-$BW927+1))),"")</f>
        <v>1.0</v>
      </c>
      <c r="R927">
        <f>IF(AND(ISNUMBER($BW927),ISNUMBER($BX927)),MIN(1,MAX(0,($BX927-2016+1)/($BX927-$BW927+1))),"")</f>
        <v>1.0</v>
      </c>
      <c r="S927">
        <f>IF($L927&lt;&gt;"",IF($L927&gt;=2015.5,1,0),"")</f>
        <v>1.0</v>
      </c>
      <c r="T927">
        <f>IF($L927&lt;&gt;"",IF($L927&gt;=2016,1,0),"")</f>
        <v>1.0</v>
      </c>
      <c r="U927">
        <f>IF(ISNUMBER($BX927),IF($BX927&gt;=2016,1,0),"")</f>
        <v>1.0</v>
      </c>
      <c r="V927">
        <f>IF(ISNUMBER($BW927),IF($BW927&gt;=2016,1,0),"")</f>
        <v>1.0</v>
      </c>
      <c r="W927" t="str">
        <f>IF(AND(ISNUMBER($BW927),ISNUMBER($BX927)),IF($BW927&gt;=2016,"post-only",IF($BX927&lt;2016,"pre-only","mixed")),"")</f>
        <v>post-only</v>
      </c>
      <c r="X927">
        <f>IF(AND(ISNUMBER($BW927),ISNUMBER($BX927)),MIN(1,MAX(0,($BX927-2017+1)/($BX927-$BW927+1))),"")</f>
        <v>1.0</v>
      </c>
      <c r="Y927">
        <f>IF(AND(ISNUMBER($BW927),ISNUMBER($BX927)),MIN(1,MAX(0,($BX927-2018+1)/($BX927-$BW927+1))),"")</f>
        <v>1.0</v>
      </c>
      <c r="Z927">
        <f>IF(AND(ISNUMBER($BW927),ISNUMBER($BX927)),MIN(1,MAX(0,($BX927-2019+1)/($BX927-$BW927+1))),"")</f>
        <v>1.0</v>
      </c>
      <c r="AA927">
        <f>IF(ISNUMBER($BX927),IF($BX927&gt;=2017,1,0),"")</f>
        <v>1.0</v>
      </c>
      <c r="AB927">
        <f>IF(ISNUMBER($BX927),IF($BX927&gt;=2018,1,0),"")</f>
        <v>1.0</v>
      </c>
      <c r="AC927">
        <f>IF(ISNUMBER($BX927),IF($BX927&gt;=2019,1,0),"")</f>
        <v>1.0</v>
      </c>
      <c r="AD927">
        <f>IF($L927&lt;&gt;"",IF($L927&gt;2013,1,0),"")</f>
        <v>1.0</v>
      </c>
      <c r="AE927">
        <f>IF($L927&lt;&gt;"",1+IF($L927&gt;2011,1,0)+IF($L927&gt;2014,1,0),"")</f>
        <v>3.0</v>
      </c>
      <c r="AF927" t="inlineStr">
        <is>
          <t>bond (yield)</t>
        </is>
      </c>
      <c r="AG927" t="inlineStr">
        <is>
          <t>performance</t>
        </is>
      </c>
      <c r="AH927" t="inlineStr">
        <is>
          <t>non-sensitive</t>
        </is>
      </c>
      <c r="AI927" t="inlineStr">
        <is>
          <t>99_NCE</t>
        </is>
      </c>
      <c r="AJ927" t="inlineStr">
        <is>
          <t>99_NCE</t>
        </is>
      </c>
      <c r="AK927" t="str">
        <f>IF(AND($CF927&lt;&gt;"",IFERROR(INDEX(subsample_country_map!$B:$B,MATCH($CF927,subsample_country_map!$A:$A,0)),"")&lt;&gt;""),INDEX(subsample_country_map!$B:$B,MATCH($CF927,subsample_country_map!$A:$A,0)),INDEX(lookup!$AA:$AA,MATCH($A927,lookup!$A:$A,0)))</f>
        <v>99_NCE</v>
      </c>
      <c r="AL927" t="str">
        <f>IF(AND($CF927&lt;&gt;"",IFERROR(INDEX(subsample_country_map!$C:$C,MATCH($CF927,subsample_country_map!$A:$A,0)),"")&lt;&gt;""),INDEX(subsample_country_map!$C:$C,MATCH($CF927,subsample_country_map!$A:$A,0)),INDEX(lookup!$AB:$AB,MATCH($A927,lookup!$A:$A,0)))</f>
        <v>99_NCE</v>
      </c>
      <c r="AM927" t="str">
        <f>IF(AND($CF927&lt;&gt;"",IFERROR(INDEX(subsample_country_map!$D:$D,MATCH($CF927,subsample_country_map!$A:$A,0)),"")&lt;&gt;""),INDEX(subsample_country_map!$D:$D,MATCH($CF927,subsample_country_map!$A:$A,0)),INDEX(lookup!$AC:$AC,MATCH($A927,lookup!$A:$A,0)))</f>
        <v>99_NCE</v>
      </c>
      <c r="AN927" t="str">
        <f>IF(AND($CF927&lt;&gt;"",IFERROR(INDEX(subsample_country_map!$E:$E,MATCH($CF927,subsample_country_map!$A:$A,0)),"")&lt;&gt;""),INDEX(subsample_country_map!$E:$E,MATCH($CF927,subsample_country_map!$A:$A,0)),INDEX(lookup!$AD:$AD,MATCH($A927,lookup!$A:$A,0)))</f>
        <v>99_NCE</v>
      </c>
      <c r="AO927" t="str">
        <f>INDEX(lookup!$Y:$Y,MATCH($A927,lookup!$A:$A,0))</f>
        <v>0_published</v>
      </c>
      <c r="AP927" t="str">
        <f>INDEX(lookup!$Z:$Z,MATCH($A927,lookup!$A:$A,0))</f>
        <v>1_VHB high</v>
      </c>
      <c r="AQ927" t="str">
        <f>INDEX(lookup!$W:$W,MATCH($A927,lookup!$A:$A,0))</f>
        <v>1_fin/acc/econ</v>
      </c>
      <c r="AS927" t="inlineStr">
        <is>
          <t>staging</t>
        </is>
      </c>
      <c r="AT927" t="inlineStr">
        <is>
          <t>good-CER</t>
        </is>
      </c>
      <c r="AU927" t="inlineStr">
        <is>
          <t>cost</t>
        </is>
      </c>
      <c r="AV927" t="inlineStr">
        <is>
          <t>-0.139</t>
        </is>
      </c>
      <c r="AX927" t="inlineStr">
        <is>
          <t>-5.057</t>
        </is>
      </c>
      <c r="BA927" t="n">
        <v>694</v>
      </c>
      <c r="BB927" t="inlineStr">
        <is>
          <t>as-stated:last available score at the end of 2019</t>
        </is>
      </c>
      <c r="BC927" t="inlineStr">
        <is>
          <t>other:pooled regression with industrial, geographic, and time fixed-effects</t>
        </is>
      </c>
      <c r="BD927" t="inlineStr">
        <is>
          <t>other:bootstrapped standard errors</t>
        </is>
      </c>
      <c r="BE927" t="inlineStr">
        <is>
          <t>none</t>
        </is>
      </c>
      <c r="BI927" t="inlineStr">
        <is>
          <t>Table 8</t>
        </is>
      </c>
      <c r="BJ927" t="inlineStr">
        <is>
          <t>column (5)</t>
        </is>
      </c>
      <c r="BK927" t="inlineStr">
        <is>
          <t>20</t>
        </is>
      </c>
      <c r="BL927" t="inlineStr">
        <is>
          <t>Sustain. E -0.139*** (-5.057)</t>
        </is>
      </c>
      <c r="BM927" t="inlineStr">
        <is>
          <t>Sustain. E</t>
        </is>
      </c>
      <c r="BN927" t="inlineStr">
        <is>
          <t>log-ASS</t>
        </is>
      </c>
      <c r="BO927" t="inlineStr">
        <is>
          <t>original</t>
        </is>
      </c>
      <c r="BP927" t="inlineStr">
        <is>
          <t>Ferriani (2022)</t>
        </is>
      </c>
      <c r="BQ927" t="inlineStr">
        <is>
          <t>computed</t>
        </is>
      </c>
      <c r="BT927" t="n">
        <v>0</v>
      </c>
      <c r="BU927" t="inlineStr">
        <is>
          <t>staging_Ferriani_2022.csv</t>
        </is>
      </c>
      <c r="BW927" t="n">
        <v>2020</v>
      </c>
      <c r="BX927" t="n">
        <v>2020</v>
      </c>
      <c r="BY927" t="inlineStr">
        <is>
          <t>global (bonds issued globally by non-financial cor</t>
        </is>
      </c>
      <c r="BZ927" t="n">
        <v>2020</v>
      </c>
      <c r="CA927" t="n">
        <v>1</v>
      </c>
      <c r="CB927" t="n">
        <v>1</v>
      </c>
      <c r="CC927" t="n">
        <v>1</v>
      </c>
      <c r="CD927" t="n">
        <v>-0.1908012946708893</v>
      </c>
      <c r="CE927" t="n">
        <v>1</v>
      </c>
    </row>
    <row r="928">
      <c r="A928" t="inlineStr">
        <is>
          <t>Ferriani (2022)</t>
        </is>
      </c>
      <c r="B928" t="n">
        <v>2233</v>
      </c>
      <c r="C928" t="n">
        <v>-0.07739842264072064</v>
      </c>
      <c r="D928" t="n">
        <v>642</v>
      </c>
      <c r="E928">
        <f>IF(ISNUMBER($BA928),$BA928,IF(AND(ISNUMBER($D928),ISNUMBER($BW928),ISNUMBER($BX928)),$D928*($BX928-$BW928+1),""))</f>
        <v>642.0</v>
      </c>
      <c r="H928" t="inlineStr">
        <is>
          <t>partial</t>
        </is>
      </c>
      <c r="I928" t="inlineStr">
        <is>
          <t>T-Statistic available</t>
        </is>
      </c>
      <c r="J928">
        <f>IF($BW928&lt;&gt;"",$BW928,"")</f>
        <v>2020.0</v>
      </c>
      <c r="K928">
        <f>IF($BX928&lt;&gt;"",$BX928,"")</f>
        <v>2020.0</v>
      </c>
      <c r="L928">
        <f>IF(AND(ISNUMBER($BW928),ISNUMBER($BX928)),($BW928+$BX928)/2,"")</f>
        <v>2020.0</v>
      </c>
      <c r="M928">
        <f>IF($L928&lt;&gt;"",$L928,"")</f>
        <v>2020.0</v>
      </c>
      <c r="N928">
        <f>IF(AND(ISNUMBER($BW928),ISNUMBER($BX928)),MIN(1,MAX(0,($BX928-2016+1)/($BX928-$BW928+1))),"")</f>
        <v>1.0</v>
      </c>
      <c r="O928">
        <f>IF(AND(ISNUMBER($BW928),ISNUMBER($BX928)),MIN(1,MAX(0,($BX928-2017+1)/($BX928-$BW928+1))),"")</f>
        <v>1.0</v>
      </c>
      <c r="P928">
        <f>IF(AND(ISNUMBER($BW928),ISNUMBER($BX928)),MIN(1,MAX(0,($BX928-2018+1)/($BX928-$BW928+1))),"")</f>
        <v>1.0</v>
      </c>
      <c r="Q928">
        <f>IF(AND(ISNUMBER($BW928),ISNUMBER($BX928)),MIN(1,MAX(0,($BX928-2019+1)/($BX928-$BW928+1))),"")</f>
        <v>1.0</v>
      </c>
      <c r="R928">
        <f>IF(AND(ISNUMBER($BW928),ISNUMBER($BX928)),MIN(1,MAX(0,($BX928-2016+1)/($BX928-$BW928+1))),"")</f>
        <v>1.0</v>
      </c>
      <c r="S928">
        <f>IF($L928&lt;&gt;"",IF($L928&gt;=2015.5,1,0),"")</f>
        <v>1.0</v>
      </c>
      <c r="T928">
        <f>IF($L928&lt;&gt;"",IF($L928&gt;=2016,1,0),"")</f>
        <v>1.0</v>
      </c>
      <c r="U928">
        <f>IF(ISNUMBER($BX928),IF($BX928&gt;=2016,1,0),"")</f>
        <v>1.0</v>
      </c>
      <c r="V928">
        <f>IF(ISNUMBER($BW928),IF($BW928&gt;=2016,1,0),"")</f>
        <v>1.0</v>
      </c>
      <c r="W928" t="str">
        <f>IF(AND(ISNUMBER($BW928),ISNUMBER($BX928)),IF($BW928&gt;=2016,"post-only",IF($BX928&lt;2016,"pre-only","mixed")),"")</f>
        <v>post-only</v>
      </c>
      <c r="X928">
        <f>IF(AND(ISNUMBER($BW928),ISNUMBER($BX928)),MIN(1,MAX(0,($BX928-2017+1)/($BX928-$BW928+1))),"")</f>
        <v>1.0</v>
      </c>
      <c r="Y928">
        <f>IF(AND(ISNUMBER($BW928),ISNUMBER($BX928)),MIN(1,MAX(0,($BX928-2018+1)/($BX928-$BW928+1))),"")</f>
        <v>1.0</v>
      </c>
      <c r="Z928">
        <f>IF(AND(ISNUMBER($BW928),ISNUMBER($BX928)),MIN(1,MAX(0,($BX928-2019+1)/($BX928-$BW928+1))),"")</f>
        <v>1.0</v>
      </c>
      <c r="AA928">
        <f>IF(ISNUMBER($BX928),IF($BX928&gt;=2017,1,0),"")</f>
        <v>1.0</v>
      </c>
      <c r="AB928">
        <f>IF(ISNUMBER($BX928),IF($BX928&gt;=2018,1,0),"")</f>
        <v>1.0</v>
      </c>
      <c r="AC928">
        <f>IF(ISNUMBER($BX928),IF($BX928&gt;=2019,1,0),"")</f>
        <v>1.0</v>
      </c>
      <c r="AD928">
        <f>IF($L928&lt;&gt;"",IF($L928&gt;2013,1,0),"")</f>
        <v>1.0</v>
      </c>
      <c r="AE928">
        <f>IF($L928&lt;&gt;"",1+IF($L928&gt;2011,1,0)+IF($L928&gt;2014,1,0),"")</f>
        <v>3.0</v>
      </c>
      <c r="AF928" t="inlineStr">
        <is>
          <t>bond (yield)</t>
        </is>
      </c>
      <c r="AG928" t="inlineStr">
        <is>
          <t>performance</t>
        </is>
      </c>
      <c r="AH928" t="inlineStr">
        <is>
          <t>non-sensitive</t>
        </is>
      </c>
      <c r="AI928" t="inlineStr">
        <is>
          <t>99_NCE</t>
        </is>
      </c>
      <c r="AJ928" t="inlineStr">
        <is>
          <t>99_NCE</t>
        </is>
      </c>
      <c r="AK928" t="str">
        <f>IF(AND($CF928&lt;&gt;"",IFERROR(INDEX(subsample_country_map!$B:$B,MATCH($CF928,subsample_country_map!$A:$A,0)),"")&lt;&gt;""),INDEX(subsample_country_map!$B:$B,MATCH($CF928,subsample_country_map!$A:$A,0)),INDEX(lookup!$AA:$AA,MATCH($A928,lookup!$A:$A,0)))</f>
        <v>99_NCE</v>
      </c>
      <c r="AL928" t="str">
        <f>IF(AND($CF928&lt;&gt;"",IFERROR(INDEX(subsample_country_map!$C:$C,MATCH($CF928,subsample_country_map!$A:$A,0)),"")&lt;&gt;""),INDEX(subsample_country_map!$C:$C,MATCH($CF928,subsample_country_map!$A:$A,0)),INDEX(lookup!$AB:$AB,MATCH($A928,lookup!$A:$A,0)))</f>
        <v>99_NCE</v>
      </c>
      <c r="AM928" t="str">
        <f>IF(AND($CF928&lt;&gt;"",IFERROR(INDEX(subsample_country_map!$D:$D,MATCH($CF928,subsample_country_map!$A:$A,0)),"")&lt;&gt;""),INDEX(subsample_country_map!$D:$D,MATCH($CF928,subsample_country_map!$A:$A,0)),INDEX(lookup!$AC:$AC,MATCH($A928,lookup!$A:$A,0)))</f>
        <v>99_NCE</v>
      </c>
      <c r="AN928" t="str">
        <f>IF(AND($CF928&lt;&gt;"",IFERROR(INDEX(subsample_country_map!$E:$E,MATCH($CF928,subsample_country_map!$A:$A,0)),"")&lt;&gt;""),INDEX(subsample_country_map!$E:$E,MATCH($CF928,subsample_country_map!$A:$A,0)),INDEX(lookup!$AD:$AD,MATCH($A928,lookup!$A:$A,0)))</f>
        <v>99_NCE</v>
      </c>
      <c r="AO928" t="str">
        <f>INDEX(lookup!$Y:$Y,MATCH($A928,lookup!$A:$A,0))</f>
        <v>0_published</v>
      </c>
      <c r="AP928" t="str">
        <f>INDEX(lookup!$Z:$Z,MATCH($A928,lookup!$A:$A,0))</f>
        <v>1_VHB high</v>
      </c>
      <c r="AQ928" t="str">
        <f>INDEX(lookup!$W:$W,MATCH($A928,lookup!$A:$A,0))</f>
        <v>1_fin/acc/econ</v>
      </c>
      <c r="AS928" t="inlineStr">
        <is>
          <t>staging</t>
        </is>
      </c>
      <c r="AT928" t="inlineStr">
        <is>
          <t>bad-CER</t>
        </is>
      </c>
      <c r="AU928" t="inlineStr">
        <is>
          <t>cost</t>
        </is>
      </c>
      <c r="AV928" t="inlineStr">
        <is>
          <t>0.068</t>
        </is>
      </c>
      <c r="AX928" t="inlineStr">
        <is>
          <t>1.967</t>
        </is>
      </c>
      <c r="BA928" t="n">
        <v>642</v>
      </c>
      <c r="BB928" t="inlineStr">
        <is>
          <t>as-stated:latest available calendar year before 2020</t>
        </is>
      </c>
      <c r="BC928" t="inlineStr">
        <is>
          <t>other:pooled regression with industrial, geographic, and time fixed-effects</t>
        </is>
      </c>
      <c r="BD928" t="inlineStr">
        <is>
          <t>other:bootstrapped standard errors</t>
        </is>
      </c>
      <c r="BE928" t="inlineStr">
        <is>
          <t>none</t>
        </is>
      </c>
      <c r="BI928" t="inlineStr">
        <is>
          <t>Table 9</t>
        </is>
      </c>
      <c r="BJ928" t="inlineStr">
        <is>
          <t>column (1)</t>
        </is>
      </c>
      <c r="BK928" t="inlineStr">
        <is>
          <t>23</t>
        </is>
      </c>
      <c r="BL928" t="inlineStr">
        <is>
          <t>C02/Total Assets 0.068** (1.967)</t>
        </is>
      </c>
      <c r="BM928" t="inlineStr">
        <is>
          <t>C02/Total Assets</t>
        </is>
      </c>
      <c r="BN928" t="inlineStr">
        <is>
          <t>log-ASS</t>
        </is>
      </c>
      <c r="BO928" t="inlineStr">
        <is>
          <t>original</t>
        </is>
      </c>
      <c r="BP928" t="inlineStr">
        <is>
          <t>Ferriani (2022)</t>
        </is>
      </c>
      <c r="BQ928" t="inlineStr">
        <is>
          <t>computed</t>
        </is>
      </c>
      <c r="BT928" t="n">
        <v>0</v>
      </c>
      <c r="BU928" t="inlineStr">
        <is>
          <t>staging_Ferriani_2022.csv</t>
        </is>
      </c>
      <c r="BW928" t="n">
        <v>2020</v>
      </c>
      <c r="BX928" t="n">
        <v>2020</v>
      </c>
      <c r="BY928" t="inlineStr">
        <is>
          <t>global (bonds issued globally by non-financial cor</t>
        </is>
      </c>
      <c r="BZ928" t="n">
        <v>2020</v>
      </c>
      <c r="CA928" t="n">
        <v>1</v>
      </c>
      <c r="CB928" t="n">
        <v>1</v>
      </c>
      <c r="CC928" t="n">
        <v>1</v>
      </c>
      <c r="CD928" t="n">
        <v>-0.07755353269573993</v>
      </c>
      <c r="CE928" t="n">
        <v>1</v>
      </c>
    </row>
    <row r="929">
      <c r="A929" t="inlineStr">
        <is>
          <t>Ferriani (2022)</t>
        </is>
      </c>
      <c r="B929" t="n">
        <v>2234</v>
      </c>
      <c r="C929" t="n">
        <v>-0.06925550667304517</v>
      </c>
      <c r="D929" t="n">
        <v>642</v>
      </c>
      <c r="E929">
        <f>IF(ISNUMBER($BA929),$BA929,IF(AND(ISNUMBER($D929),ISNUMBER($BW929),ISNUMBER($BX929)),$D929*($BX929-$BW929+1),""))</f>
        <v>642.0</v>
      </c>
      <c r="H929" t="inlineStr">
        <is>
          <t>partial</t>
        </is>
      </c>
      <c r="I929" t="inlineStr">
        <is>
          <t>T-Statistic available</t>
        </is>
      </c>
      <c r="J929">
        <f>IF($BW929&lt;&gt;"",$BW929,"")</f>
        <v>2020.0</v>
      </c>
      <c r="K929">
        <f>IF($BX929&lt;&gt;"",$BX929,"")</f>
        <v>2020.0</v>
      </c>
      <c r="L929">
        <f>IF(AND(ISNUMBER($BW929),ISNUMBER($BX929)),($BW929+$BX929)/2,"")</f>
        <v>2020.0</v>
      </c>
      <c r="M929">
        <f>IF($L929&lt;&gt;"",$L929,"")</f>
        <v>2020.0</v>
      </c>
      <c r="N929">
        <f>IF(AND(ISNUMBER($BW929),ISNUMBER($BX929)),MIN(1,MAX(0,($BX929-2016+1)/($BX929-$BW929+1))),"")</f>
        <v>1.0</v>
      </c>
      <c r="O929">
        <f>IF(AND(ISNUMBER($BW929),ISNUMBER($BX929)),MIN(1,MAX(0,($BX929-2017+1)/($BX929-$BW929+1))),"")</f>
        <v>1.0</v>
      </c>
      <c r="P929">
        <f>IF(AND(ISNUMBER($BW929),ISNUMBER($BX929)),MIN(1,MAX(0,($BX929-2018+1)/($BX929-$BW929+1))),"")</f>
        <v>1.0</v>
      </c>
      <c r="Q929">
        <f>IF(AND(ISNUMBER($BW929),ISNUMBER($BX929)),MIN(1,MAX(0,($BX929-2019+1)/($BX929-$BW929+1))),"")</f>
        <v>1.0</v>
      </c>
      <c r="R929">
        <f>IF(AND(ISNUMBER($BW929),ISNUMBER($BX929)),MIN(1,MAX(0,($BX929-2016+1)/($BX929-$BW929+1))),"")</f>
        <v>1.0</v>
      </c>
      <c r="S929">
        <f>IF($L929&lt;&gt;"",IF($L929&gt;=2015.5,1,0),"")</f>
        <v>1.0</v>
      </c>
      <c r="T929">
        <f>IF($L929&lt;&gt;"",IF($L929&gt;=2016,1,0),"")</f>
        <v>1.0</v>
      </c>
      <c r="U929">
        <f>IF(ISNUMBER($BX929),IF($BX929&gt;=2016,1,0),"")</f>
        <v>1.0</v>
      </c>
      <c r="V929">
        <f>IF(ISNUMBER($BW929),IF($BW929&gt;=2016,1,0),"")</f>
        <v>1.0</v>
      </c>
      <c r="W929" t="str">
        <f>IF(AND(ISNUMBER($BW929),ISNUMBER($BX929)),IF($BW929&gt;=2016,"post-only",IF($BX929&lt;2016,"pre-only","mixed")),"")</f>
        <v>post-only</v>
      </c>
      <c r="X929">
        <f>IF(AND(ISNUMBER($BW929),ISNUMBER($BX929)),MIN(1,MAX(0,($BX929-2017+1)/($BX929-$BW929+1))),"")</f>
        <v>1.0</v>
      </c>
      <c r="Y929">
        <f>IF(AND(ISNUMBER($BW929),ISNUMBER($BX929)),MIN(1,MAX(0,($BX929-2018+1)/($BX929-$BW929+1))),"")</f>
        <v>1.0</v>
      </c>
      <c r="Z929">
        <f>IF(AND(ISNUMBER($BW929),ISNUMBER($BX929)),MIN(1,MAX(0,($BX929-2019+1)/($BX929-$BW929+1))),"")</f>
        <v>1.0</v>
      </c>
      <c r="AA929">
        <f>IF(ISNUMBER($BX929),IF($BX929&gt;=2017,1,0),"")</f>
        <v>1.0</v>
      </c>
      <c r="AB929">
        <f>IF(ISNUMBER($BX929),IF($BX929&gt;=2018,1,0),"")</f>
        <v>1.0</v>
      </c>
      <c r="AC929">
        <f>IF(ISNUMBER($BX929),IF($BX929&gt;=2019,1,0),"")</f>
        <v>1.0</v>
      </c>
      <c r="AD929">
        <f>IF($L929&lt;&gt;"",IF($L929&gt;2013,1,0),"")</f>
        <v>1.0</v>
      </c>
      <c r="AE929">
        <f>IF($L929&lt;&gt;"",1+IF($L929&gt;2011,1,0)+IF($L929&gt;2014,1,0),"")</f>
        <v>3.0</v>
      </c>
      <c r="AF929" t="inlineStr">
        <is>
          <t>bond (yield)</t>
        </is>
      </c>
      <c r="AG929" t="inlineStr">
        <is>
          <t>performance</t>
        </is>
      </c>
      <c r="AH929" t="inlineStr">
        <is>
          <t>non-sensitive</t>
        </is>
      </c>
      <c r="AI929" t="inlineStr">
        <is>
          <t>99_NCE</t>
        </is>
      </c>
      <c r="AJ929" t="inlineStr">
        <is>
          <t>99_NCE</t>
        </is>
      </c>
      <c r="AK929" t="str">
        <f>IF(AND($CF929&lt;&gt;"",IFERROR(INDEX(subsample_country_map!$B:$B,MATCH($CF929,subsample_country_map!$A:$A,0)),"")&lt;&gt;""),INDEX(subsample_country_map!$B:$B,MATCH($CF929,subsample_country_map!$A:$A,0)),INDEX(lookup!$AA:$AA,MATCH($A929,lookup!$A:$A,0)))</f>
        <v>99_NCE</v>
      </c>
      <c r="AL929" t="str">
        <f>IF(AND($CF929&lt;&gt;"",IFERROR(INDEX(subsample_country_map!$C:$C,MATCH($CF929,subsample_country_map!$A:$A,0)),"")&lt;&gt;""),INDEX(subsample_country_map!$C:$C,MATCH($CF929,subsample_country_map!$A:$A,0)),INDEX(lookup!$AB:$AB,MATCH($A929,lookup!$A:$A,0)))</f>
        <v>99_NCE</v>
      </c>
      <c r="AM929" t="str">
        <f>IF(AND($CF929&lt;&gt;"",IFERROR(INDEX(subsample_country_map!$D:$D,MATCH($CF929,subsample_country_map!$A:$A,0)),"")&lt;&gt;""),INDEX(subsample_country_map!$D:$D,MATCH($CF929,subsample_country_map!$A:$A,0)),INDEX(lookup!$AC:$AC,MATCH($A929,lookup!$A:$A,0)))</f>
        <v>99_NCE</v>
      </c>
      <c r="AN929" t="str">
        <f>IF(AND($CF929&lt;&gt;"",IFERROR(INDEX(subsample_country_map!$E:$E,MATCH($CF929,subsample_country_map!$A:$A,0)),"")&lt;&gt;""),INDEX(subsample_country_map!$E:$E,MATCH($CF929,subsample_country_map!$A:$A,0)),INDEX(lookup!$AD:$AD,MATCH($A929,lookup!$A:$A,0)))</f>
        <v>99_NCE</v>
      </c>
      <c r="AO929" t="str">
        <f>INDEX(lookup!$Y:$Y,MATCH($A929,lookup!$A:$A,0))</f>
        <v>0_published</v>
      </c>
      <c r="AP929" t="str">
        <f>INDEX(lookup!$Z:$Z,MATCH($A929,lookup!$A:$A,0))</f>
        <v>1_VHB high</v>
      </c>
      <c r="AQ929" t="str">
        <f>INDEX(lookup!$W:$W,MATCH($A929,lookup!$A:$A,0))</f>
        <v>1_fin/acc/econ</v>
      </c>
      <c r="AS929" t="inlineStr">
        <is>
          <t>staging</t>
        </is>
      </c>
      <c r="AT929" t="inlineStr">
        <is>
          <t>bad-CER</t>
        </is>
      </c>
      <c r="AU929" t="inlineStr">
        <is>
          <t>cost</t>
        </is>
      </c>
      <c r="AV929" t="inlineStr">
        <is>
          <t>0.058</t>
        </is>
      </c>
      <c r="AX929" t="inlineStr">
        <is>
          <t>1.759</t>
        </is>
      </c>
      <c r="BA929" t="n">
        <v>642</v>
      </c>
      <c r="BB929" t="inlineStr">
        <is>
          <t>as-stated:latest available calendar year before 2020</t>
        </is>
      </c>
      <c r="BC929" t="inlineStr">
        <is>
          <t>other:pooled regression with industrial, geographic, and time fixed-effects</t>
        </is>
      </c>
      <c r="BD929" t="inlineStr">
        <is>
          <t>other:bootstrapped standard errors</t>
        </is>
      </c>
      <c r="BE929" t="inlineStr">
        <is>
          <t>none</t>
        </is>
      </c>
      <c r="BI929" t="inlineStr">
        <is>
          <t>Table 9</t>
        </is>
      </c>
      <c r="BJ929" t="inlineStr">
        <is>
          <t>column (2)</t>
        </is>
      </c>
      <c r="BK929" t="inlineStr">
        <is>
          <t>23</t>
        </is>
      </c>
      <c r="BL929" t="inlineStr">
        <is>
          <t>C02/Total Revenues 0.058* (1.759)</t>
        </is>
      </c>
      <c r="BM929" t="inlineStr">
        <is>
          <t>C02/Total Revenues</t>
        </is>
      </c>
      <c r="BN929" t="inlineStr">
        <is>
          <t>log-ASS</t>
        </is>
      </c>
      <c r="BO929" t="inlineStr">
        <is>
          <t>original</t>
        </is>
      </c>
      <c r="BP929" t="inlineStr">
        <is>
          <t>Ferriani (2022)</t>
        </is>
      </c>
      <c r="BQ929" t="inlineStr">
        <is>
          <t>computed</t>
        </is>
      </c>
      <c r="BT929" t="n">
        <v>0</v>
      </c>
      <c r="BU929" t="inlineStr">
        <is>
          <t>staging_Ferriani_2022.csv</t>
        </is>
      </c>
      <c r="BW929" t="n">
        <v>2020</v>
      </c>
      <c r="BX929" t="n">
        <v>2020</v>
      </c>
      <c r="BY929" t="inlineStr">
        <is>
          <t>global (bonds issued globally by non-financial cor</t>
        </is>
      </c>
      <c r="BZ929" t="n">
        <v>2020</v>
      </c>
      <c r="CA929" t="n">
        <v>1</v>
      </c>
      <c r="CB929" t="n">
        <v>1</v>
      </c>
      <c r="CC929" t="n">
        <v>1</v>
      </c>
      <c r="CD929" t="n">
        <v>-0.06936655038710554</v>
      </c>
      <c r="CE929" t="n">
        <v>1</v>
      </c>
    </row>
    <row r="930">
      <c r="A930" t="inlineStr">
        <is>
          <t>Ferriani (2022)</t>
        </is>
      </c>
      <c r="B930" t="n">
        <v>2235</v>
      </c>
      <c r="C930" t="n">
        <v>-0.08725477044532041</v>
      </c>
      <c r="D930" t="n">
        <v>524</v>
      </c>
      <c r="E930">
        <f>IF(ISNUMBER($BA930),$BA930,IF(AND(ISNUMBER($D930),ISNUMBER($BW930),ISNUMBER($BX930)),$D930*($BX930-$BW930+1),""))</f>
        <v>524.0</v>
      </c>
      <c r="H930" t="inlineStr">
        <is>
          <t>partial</t>
        </is>
      </c>
      <c r="I930" t="inlineStr">
        <is>
          <t>T-Statistic available</t>
        </is>
      </c>
      <c r="J930">
        <f>IF($BW930&lt;&gt;"",$BW930,"")</f>
        <v>2020.0</v>
      </c>
      <c r="K930">
        <f>IF($BX930&lt;&gt;"",$BX930,"")</f>
        <v>2020.0</v>
      </c>
      <c r="L930">
        <f>IF(AND(ISNUMBER($BW930),ISNUMBER($BX930)),($BW930+$BX930)/2,"")</f>
        <v>2020.0</v>
      </c>
      <c r="M930">
        <f>IF($L930&lt;&gt;"",$L930,"")</f>
        <v>2020.0</v>
      </c>
      <c r="N930">
        <f>IF(AND(ISNUMBER($BW930),ISNUMBER($BX930)),MIN(1,MAX(0,($BX930-2016+1)/($BX930-$BW930+1))),"")</f>
        <v>1.0</v>
      </c>
      <c r="O930">
        <f>IF(AND(ISNUMBER($BW930),ISNUMBER($BX930)),MIN(1,MAX(0,($BX930-2017+1)/($BX930-$BW930+1))),"")</f>
        <v>1.0</v>
      </c>
      <c r="P930">
        <f>IF(AND(ISNUMBER($BW930),ISNUMBER($BX930)),MIN(1,MAX(0,($BX930-2018+1)/($BX930-$BW930+1))),"")</f>
        <v>1.0</v>
      </c>
      <c r="Q930">
        <f>IF(AND(ISNUMBER($BW930),ISNUMBER($BX930)),MIN(1,MAX(0,($BX930-2019+1)/($BX930-$BW930+1))),"")</f>
        <v>1.0</v>
      </c>
      <c r="R930">
        <f>IF(AND(ISNUMBER($BW930),ISNUMBER($BX930)),MIN(1,MAX(0,($BX930-2016+1)/($BX930-$BW930+1))),"")</f>
        <v>1.0</v>
      </c>
      <c r="S930">
        <f>IF($L930&lt;&gt;"",IF($L930&gt;=2015.5,1,0),"")</f>
        <v>1.0</v>
      </c>
      <c r="T930">
        <f>IF($L930&lt;&gt;"",IF($L930&gt;=2016,1,0),"")</f>
        <v>1.0</v>
      </c>
      <c r="U930">
        <f>IF(ISNUMBER($BX930),IF($BX930&gt;=2016,1,0),"")</f>
        <v>1.0</v>
      </c>
      <c r="V930">
        <f>IF(ISNUMBER($BW930),IF($BW930&gt;=2016,1,0),"")</f>
        <v>1.0</v>
      </c>
      <c r="W930" t="str">
        <f>IF(AND(ISNUMBER($BW930),ISNUMBER($BX930)),IF($BW930&gt;=2016,"post-only",IF($BX930&lt;2016,"pre-only","mixed")),"")</f>
        <v>post-only</v>
      </c>
      <c r="X930">
        <f>IF(AND(ISNUMBER($BW930),ISNUMBER($BX930)),MIN(1,MAX(0,($BX930-2017+1)/($BX930-$BW930+1))),"")</f>
        <v>1.0</v>
      </c>
      <c r="Y930">
        <f>IF(AND(ISNUMBER($BW930),ISNUMBER($BX930)),MIN(1,MAX(0,($BX930-2018+1)/($BX930-$BW930+1))),"")</f>
        <v>1.0</v>
      </c>
      <c r="Z930">
        <f>IF(AND(ISNUMBER($BW930),ISNUMBER($BX930)),MIN(1,MAX(0,($BX930-2019+1)/($BX930-$BW930+1))),"")</f>
        <v>1.0</v>
      </c>
      <c r="AA930">
        <f>IF(ISNUMBER($BX930),IF($BX930&gt;=2017,1,0),"")</f>
        <v>1.0</v>
      </c>
      <c r="AB930">
        <f>IF(ISNUMBER($BX930),IF($BX930&gt;=2018,1,0),"")</f>
        <v>1.0</v>
      </c>
      <c r="AC930">
        <f>IF(ISNUMBER($BX930),IF($BX930&gt;=2019,1,0),"")</f>
        <v>1.0</v>
      </c>
      <c r="AD930">
        <f>IF($L930&lt;&gt;"",IF($L930&gt;2013,1,0),"")</f>
        <v>1.0</v>
      </c>
      <c r="AE930">
        <f>IF($L930&lt;&gt;"",1+IF($L930&gt;2011,1,0)+IF($L930&gt;2014,1,0),"")</f>
        <v>3.0</v>
      </c>
      <c r="AF930" t="inlineStr">
        <is>
          <t>bond (yield)</t>
        </is>
      </c>
      <c r="AG930" t="inlineStr">
        <is>
          <t>performance</t>
        </is>
      </c>
      <c r="AH930" t="inlineStr">
        <is>
          <t>non-sensitive</t>
        </is>
      </c>
      <c r="AI930" t="inlineStr">
        <is>
          <t>99_NCE</t>
        </is>
      </c>
      <c r="AJ930" t="inlineStr">
        <is>
          <t>99_NCE</t>
        </is>
      </c>
      <c r="AK930" t="str">
        <f>IF(AND($CF930&lt;&gt;"",IFERROR(INDEX(subsample_country_map!$B:$B,MATCH($CF930,subsample_country_map!$A:$A,0)),"")&lt;&gt;""),INDEX(subsample_country_map!$B:$B,MATCH($CF930,subsample_country_map!$A:$A,0)),INDEX(lookup!$AA:$AA,MATCH($A930,lookup!$A:$A,0)))</f>
        <v>99_NCE</v>
      </c>
      <c r="AL930" t="str">
        <f>IF(AND($CF930&lt;&gt;"",IFERROR(INDEX(subsample_country_map!$C:$C,MATCH($CF930,subsample_country_map!$A:$A,0)),"")&lt;&gt;""),INDEX(subsample_country_map!$C:$C,MATCH($CF930,subsample_country_map!$A:$A,0)),INDEX(lookup!$AB:$AB,MATCH($A930,lookup!$A:$A,0)))</f>
        <v>99_NCE</v>
      </c>
      <c r="AM930" t="str">
        <f>IF(AND($CF930&lt;&gt;"",IFERROR(INDEX(subsample_country_map!$D:$D,MATCH($CF930,subsample_country_map!$A:$A,0)),"")&lt;&gt;""),INDEX(subsample_country_map!$D:$D,MATCH($CF930,subsample_country_map!$A:$A,0)),INDEX(lookup!$AC:$AC,MATCH($A930,lookup!$A:$A,0)))</f>
        <v>99_NCE</v>
      </c>
      <c r="AN930" t="str">
        <f>IF(AND($CF930&lt;&gt;"",IFERROR(INDEX(subsample_country_map!$E:$E,MATCH($CF930,subsample_country_map!$A:$A,0)),"")&lt;&gt;""),INDEX(subsample_country_map!$E:$E,MATCH($CF930,subsample_country_map!$A:$A,0)),INDEX(lookup!$AD:$AD,MATCH($A930,lookup!$A:$A,0)))</f>
        <v>99_NCE</v>
      </c>
      <c r="AO930" t="str">
        <f>INDEX(lookup!$Y:$Y,MATCH($A930,lookup!$A:$A,0))</f>
        <v>0_published</v>
      </c>
      <c r="AP930" t="str">
        <f>INDEX(lookup!$Z:$Z,MATCH($A930,lookup!$A:$A,0))</f>
        <v>1_VHB high</v>
      </c>
      <c r="AQ930" t="str">
        <f>INDEX(lookup!$W:$W,MATCH($A930,lookup!$A:$A,0))</f>
        <v>1_fin/acc/econ</v>
      </c>
      <c r="AS930" t="inlineStr">
        <is>
          <t>staging</t>
        </is>
      </c>
      <c r="AT930" t="inlineStr">
        <is>
          <t>bad-CER</t>
        </is>
      </c>
      <c r="AU930" t="inlineStr">
        <is>
          <t>cost</t>
        </is>
      </c>
      <c r="AV930" t="inlineStr">
        <is>
          <t>0.075</t>
        </is>
      </c>
      <c r="AX930" t="inlineStr">
        <is>
          <t>2.005</t>
        </is>
      </c>
      <c r="BA930" t="n">
        <v>524</v>
      </c>
      <c r="BB930" t="inlineStr">
        <is>
          <t>as-stated:latest available calendar year before 2020</t>
        </is>
      </c>
      <c r="BC930" t="inlineStr">
        <is>
          <t>other:pooled regression with industrial, geographic, and time fixed-effects</t>
        </is>
      </c>
      <c r="BD930" t="inlineStr">
        <is>
          <t>robust (unclustered)</t>
        </is>
      </c>
      <c r="BE930" t="inlineStr">
        <is>
          <t>industry</t>
        </is>
      </c>
      <c r="BF930" t="inlineStr">
        <is>
          <t>no polluting sectors (excl. oil and gas, utilities, and transportation)</t>
        </is>
      </c>
      <c r="BI930" t="inlineStr">
        <is>
          <t>Table 10</t>
        </is>
      </c>
      <c r="BJ930" t="inlineStr">
        <is>
          <t>column (1)</t>
        </is>
      </c>
      <c r="BK930" t="inlineStr">
        <is>
          <t>25</t>
        </is>
      </c>
      <c r="BL930" t="inlineStr">
        <is>
          <t>C02/Total Assets 0.075** (2.005)</t>
        </is>
      </c>
      <c r="BM930" t="inlineStr">
        <is>
          <t>C02/Total Assets</t>
        </is>
      </c>
      <c r="BN930" t="inlineStr">
        <is>
          <t>log-ASS</t>
        </is>
      </c>
      <c r="BO930" t="inlineStr">
        <is>
          <t>original</t>
        </is>
      </c>
      <c r="BP930" t="inlineStr">
        <is>
          <t>Ferriani (2022)</t>
        </is>
      </c>
      <c r="BQ930" t="inlineStr">
        <is>
          <t>computed</t>
        </is>
      </c>
      <c r="BT930" t="n">
        <v>0</v>
      </c>
      <c r="BU930" t="inlineStr">
        <is>
          <t>staging_Ferriani_2022.csv</t>
        </is>
      </c>
      <c r="BW930" t="n">
        <v>2020</v>
      </c>
      <c r="BX930" t="n">
        <v>2020</v>
      </c>
      <c r="BY930" t="inlineStr">
        <is>
          <t>global (bonds issued globally by non-financial cor</t>
        </is>
      </c>
      <c r="BZ930" t="n">
        <v>2020</v>
      </c>
      <c r="CA930" t="n">
        <v>1</v>
      </c>
      <c r="CB930" t="n">
        <v>1</v>
      </c>
      <c r="CC930" t="n">
        <v>1</v>
      </c>
      <c r="CD930" t="n">
        <v>-0.08747722251222377</v>
      </c>
      <c r="CE930" t="n">
        <v>1</v>
      </c>
    </row>
    <row r="931">
      <c r="A931" t="inlineStr">
        <is>
          <t>Ferriani (2022)</t>
        </is>
      </c>
      <c r="B931" t="n">
        <v>2236</v>
      </c>
      <c r="C931" t="n">
        <v>-0.07804510425193012</v>
      </c>
      <c r="D931" t="n">
        <v>524</v>
      </c>
      <c r="E931">
        <f>IF(ISNUMBER($BA931),$BA931,IF(AND(ISNUMBER($D931),ISNUMBER($BW931),ISNUMBER($BX931)),$D931*($BX931-$BW931+1),""))</f>
        <v>524.0</v>
      </c>
      <c r="H931" t="inlineStr">
        <is>
          <t>partial</t>
        </is>
      </c>
      <c r="I931" t="inlineStr">
        <is>
          <t>T-Statistic available</t>
        </is>
      </c>
      <c r="J931">
        <f>IF($BW931&lt;&gt;"",$BW931,"")</f>
        <v>2020.0</v>
      </c>
      <c r="K931">
        <f>IF($BX931&lt;&gt;"",$BX931,"")</f>
        <v>2020.0</v>
      </c>
      <c r="L931">
        <f>IF(AND(ISNUMBER($BW931),ISNUMBER($BX931)),($BW931+$BX931)/2,"")</f>
        <v>2020.0</v>
      </c>
      <c r="M931">
        <f>IF($L931&lt;&gt;"",$L931,"")</f>
        <v>2020.0</v>
      </c>
      <c r="N931">
        <f>IF(AND(ISNUMBER($BW931),ISNUMBER($BX931)),MIN(1,MAX(0,($BX931-2016+1)/($BX931-$BW931+1))),"")</f>
        <v>1.0</v>
      </c>
      <c r="O931">
        <f>IF(AND(ISNUMBER($BW931),ISNUMBER($BX931)),MIN(1,MAX(0,($BX931-2017+1)/($BX931-$BW931+1))),"")</f>
        <v>1.0</v>
      </c>
      <c r="P931">
        <f>IF(AND(ISNUMBER($BW931),ISNUMBER($BX931)),MIN(1,MAX(0,($BX931-2018+1)/($BX931-$BW931+1))),"")</f>
        <v>1.0</v>
      </c>
      <c r="Q931">
        <f>IF(AND(ISNUMBER($BW931),ISNUMBER($BX931)),MIN(1,MAX(0,($BX931-2019+1)/($BX931-$BW931+1))),"")</f>
        <v>1.0</v>
      </c>
      <c r="R931">
        <f>IF(AND(ISNUMBER($BW931),ISNUMBER($BX931)),MIN(1,MAX(0,($BX931-2016+1)/($BX931-$BW931+1))),"")</f>
        <v>1.0</v>
      </c>
      <c r="S931">
        <f>IF($L931&lt;&gt;"",IF($L931&gt;=2015.5,1,0),"")</f>
        <v>1.0</v>
      </c>
      <c r="T931">
        <f>IF($L931&lt;&gt;"",IF($L931&gt;=2016,1,0),"")</f>
        <v>1.0</v>
      </c>
      <c r="U931">
        <f>IF(ISNUMBER($BX931),IF($BX931&gt;=2016,1,0),"")</f>
        <v>1.0</v>
      </c>
      <c r="V931">
        <f>IF(ISNUMBER($BW931),IF($BW931&gt;=2016,1,0),"")</f>
        <v>1.0</v>
      </c>
      <c r="W931" t="str">
        <f>IF(AND(ISNUMBER($BW931),ISNUMBER($BX931)),IF($BW931&gt;=2016,"post-only",IF($BX931&lt;2016,"pre-only","mixed")),"")</f>
        <v>post-only</v>
      </c>
      <c r="X931">
        <f>IF(AND(ISNUMBER($BW931),ISNUMBER($BX931)),MIN(1,MAX(0,($BX931-2017+1)/($BX931-$BW931+1))),"")</f>
        <v>1.0</v>
      </c>
      <c r="Y931">
        <f>IF(AND(ISNUMBER($BW931),ISNUMBER($BX931)),MIN(1,MAX(0,($BX931-2018+1)/($BX931-$BW931+1))),"")</f>
        <v>1.0</v>
      </c>
      <c r="Z931">
        <f>IF(AND(ISNUMBER($BW931),ISNUMBER($BX931)),MIN(1,MAX(0,($BX931-2019+1)/($BX931-$BW931+1))),"")</f>
        <v>1.0</v>
      </c>
      <c r="AA931">
        <f>IF(ISNUMBER($BX931),IF($BX931&gt;=2017,1,0),"")</f>
        <v>1.0</v>
      </c>
      <c r="AB931">
        <f>IF(ISNUMBER($BX931),IF($BX931&gt;=2018,1,0),"")</f>
        <v>1.0</v>
      </c>
      <c r="AC931">
        <f>IF(ISNUMBER($BX931),IF($BX931&gt;=2019,1,0),"")</f>
        <v>1.0</v>
      </c>
      <c r="AD931">
        <f>IF($L931&lt;&gt;"",IF($L931&gt;2013,1,0),"")</f>
        <v>1.0</v>
      </c>
      <c r="AE931">
        <f>IF($L931&lt;&gt;"",1+IF($L931&gt;2011,1,0)+IF($L931&gt;2014,1,0),"")</f>
        <v>3.0</v>
      </c>
      <c r="AF931" t="inlineStr">
        <is>
          <t>bond (yield)</t>
        </is>
      </c>
      <c r="AG931" t="inlineStr">
        <is>
          <t>performance</t>
        </is>
      </c>
      <c r="AH931" t="inlineStr">
        <is>
          <t>non-sensitive</t>
        </is>
      </c>
      <c r="AI931" t="inlineStr">
        <is>
          <t>99_NCE</t>
        </is>
      </c>
      <c r="AJ931" t="inlineStr">
        <is>
          <t>99_NCE</t>
        </is>
      </c>
      <c r="AK931" t="str">
        <f>IF(AND($CF931&lt;&gt;"",IFERROR(INDEX(subsample_country_map!$B:$B,MATCH($CF931,subsample_country_map!$A:$A,0)),"")&lt;&gt;""),INDEX(subsample_country_map!$B:$B,MATCH($CF931,subsample_country_map!$A:$A,0)),INDEX(lookup!$AA:$AA,MATCH($A931,lookup!$A:$A,0)))</f>
        <v>99_NCE</v>
      </c>
      <c r="AL931" t="str">
        <f>IF(AND($CF931&lt;&gt;"",IFERROR(INDEX(subsample_country_map!$C:$C,MATCH($CF931,subsample_country_map!$A:$A,0)),"")&lt;&gt;""),INDEX(subsample_country_map!$C:$C,MATCH($CF931,subsample_country_map!$A:$A,0)),INDEX(lookup!$AB:$AB,MATCH($A931,lookup!$A:$A,0)))</f>
        <v>99_NCE</v>
      </c>
      <c r="AM931" t="str">
        <f>IF(AND($CF931&lt;&gt;"",IFERROR(INDEX(subsample_country_map!$D:$D,MATCH($CF931,subsample_country_map!$A:$A,0)),"")&lt;&gt;""),INDEX(subsample_country_map!$D:$D,MATCH($CF931,subsample_country_map!$A:$A,0)),INDEX(lookup!$AC:$AC,MATCH($A931,lookup!$A:$A,0)))</f>
        <v>99_NCE</v>
      </c>
      <c r="AN931" t="str">
        <f>IF(AND($CF931&lt;&gt;"",IFERROR(INDEX(subsample_country_map!$E:$E,MATCH($CF931,subsample_country_map!$A:$A,0)),"")&lt;&gt;""),INDEX(subsample_country_map!$E:$E,MATCH($CF931,subsample_country_map!$A:$A,0)),INDEX(lookup!$AD:$AD,MATCH($A931,lookup!$A:$A,0)))</f>
        <v>99_NCE</v>
      </c>
      <c r="AO931" t="str">
        <f>INDEX(lookup!$Y:$Y,MATCH($A931,lookup!$A:$A,0))</f>
        <v>0_published</v>
      </c>
      <c r="AP931" t="str">
        <f>INDEX(lookup!$Z:$Z,MATCH($A931,lookup!$A:$A,0))</f>
        <v>1_VHB high</v>
      </c>
      <c r="AQ931" t="str">
        <f>INDEX(lookup!$W:$W,MATCH($A931,lookup!$A:$A,0))</f>
        <v>1_fin/acc/econ</v>
      </c>
      <c r="AS931" t="inlineStr">
        <is>
          <t>staging</t>
        </is>
      </c>
      <c r="AT931" t="inlineStr">
        <is>
          <t>bad-CER</t>
        </is>
      </c>
      <c r="AU931" t="inlineStr">
        <is>
          <t>cost</t>
        </is>
      </c>
      <c r="AV931" t="inlineStr">
        <is>
          <t>0.066</t>
        </is>
      </c>
      <c r="AX931" t="inlineStr">
        <is>
          <t>1.792</t>
        </is>
      </c>
      <c r="BA931" t="n">
        <v>524</v>
      </c>
      <c r="BB931" t="inlineStr">
        <is>
          <t>as-stated:latest available calendar year before 2020</t>
        </is>
      </c>
      <c r="BC931" t="inlineStr">
        <is>
          <t>other:pooled regression with industrial, geographic, and time fixed-effects</t>
        </is>
      </c>
      <c r="BD931" t="inlineStr">
        <is>
          <t>robust (unclustered)</t>
        </is>
      </c>
      <c r="BE931" t="inlineStr">
        <is>
          <t>industry</t>
        </is>
      </c>
      <c r="BF931" t="inlineStr">
        <is>
          <t>no polluting sectors (excl. oil and gas, utilities, and transportation)</t>
        </is>
      </c>
      <c r="BI931" t="inlineStr">
        <is>
          <t>Table 10</t>
        </is>
      </c>
      <c r="BJ931" t="inlineStr">
        <is>
          <t>column (2)</t>
        </is>
      </c>
      <c r="BK931" t="inlineStr">
        <is>
          <t>25</t>
        </is>
      </c>
      <c r="BL931" t="inlineStr">
        <is>
          <t>C02/Total Revenues 0.066* (1.792)</t>
        </is>
      </c>
      <c r="BM931" t="inlineStr">
        <is>
          <t>C02/Total Revenues</t>
        </is>
      </c>
      <c r="BN931" t="inlineStr">
        <is>
          <t>log-ASS</t>
        </is>
      </c>
      <c r="BO931" t="inlineStr">
        <is>
          <t>original</t>
        </is>
      </c>
      <c r="BP931" t="inlineStr">
        <is>
          <t>Ferriani (2022)</t>
        </is>
      </c>
      <c r="BQ931" t="inlineStr">
        <is>
          <t>computed</t>
        </is>
      </c>
      <c r="BT931" t="n">
        <v>0</v>
      </c>
      <c r="BU931" t="inlineStr">
        <is>
          <t>staging_Ferriani_2022.csv</t>
        </is>
      </c>
      <c r="BW931" t="n">
        <v>2020</v>
      </c>
      <c r="BX931" t="n">
        <v>2020</v>
      </c>
      <c r="BY931" t="inlineStr">
        <is>
          <t>global (bonds issued globally by non-financial cor</t>
        </is>
      </c>
      <c r="BZ931" t="n">
        <v>2020</v>
      </c>
      <c r="CA931" t="n">
        <v>1</v>
      </c>
      <c r="CB931" t="n">
        <v>1</v>
      </c>
      <c r="CC931" t="n">
        <v>1</v>
      </c>
      <c r="CD931" t="n">
        <v>-0.07820414446279227</v>
      </c>
      <c r="CE931" t="n">
        <v>1</v>
      </c>
    </row>
    <row r="932">
      <c r="A932" t="inlineStr">
        <is>
          <t>Fonseka et al (2019a)</t>
        </is>
      </c>
      <c r="B932" t="n">
        <v>2237</v>
      </c>
      <c r="C932" t="n">
        <v>-0.036</v>
      </c>
      <c r="D932" t="n">
        <v>514</v>
      </c>
      <c r="E932">
        <f>IF(ISNUMBER($BA932),$BA932,IF(AND(ISNUMBER($D932),ISNUMBER($BW932),ISNUMBER($BX932)),$D932*($BX932-$BW932+1),""))</f>
        <v>514.0</v>
      </c>
      <c r="H932" t="inlineStr">
        <is>
          <t>bivariate</t>
        </is>
      </c>
      <c r="I932" t="inlineStr">
        <is>
          <t>Correlation coefficient available</t>
        </is>
      </c>
      <c r="J932">
        <f>IF($BW932&lt;&gt;"",$BW932,"")</f>
        <v>2008.0</v>
      </c>
      <c r="K932">
        <f>IF($BX932&lt;&gt;"",$BX932,"")</f>
        <v>2014.0</v>
      </c>
      <c r="L932">
        <f>IF(AND(ISNUMBER($BW932),ISNUMBER($BX932)),($BW932+$BX932)/2,"")</f>
        <v>2011.0</v>
      </c>
      <c r="M932">
        <f>IF($L932&lt;&gt;"",$L932,"")</f>
        <v>2011.0</v>
      </c>
      <c r="N932">
        <f>IF(AND(ISNUMBER($BW932),ISNUMBER($BX932)),MIN(1,MAX(0,($BX932-2016+1)/($BX932-$BW932+1))),"")</f>
        <v>0.0</v>
      </c>
      <c r="O932">
        <f>IF(AND(ISNUMBER($BW932),ISNUMBER($BX932)),MIN(1,MAX(0,($BX932-2017+1)/($BX932-$BW932+1))),"")</f>
        <v>0.0</v>
      </c>
      <c r="P932">
        <f>IF(AND(ISNUMBER($BW932),ISNUMBER($BX932)),MIN(1,MAX(0,($BX932-2018+1)/($BX932-$BW932+1))),"")</f>
        <v>0.0</v>
      </c>
      <c r="Q932">
        <f>IF(AND(ISNUMBER($BW932),ISNUMBER($BX932)),MIN(1,MAX(0,($BX932-2019+1)/($BX932-$BW932+1))),"")</f>
        <v>0.0</v>
      </c>
      <c r="R932">
        <f>IF(AND(ISNUMBER($BW932),ISNUMBER($BX932)),MIN(1,MAX(0,($BX932-2016+1)/($BX932-$BW932+1))),"")</f>
        <v>0.0</v>
      </c>
      <c r="S932">
        <f>IF($L932&lt;&gt;"",IF($L932&gt;=2015.5,1,0),"")</f>
        <v>0.0</v>
      </c>
      <c r="T932">
        <f>IF($L932&lt;&gt;"",IF($L932&gt;=2016,1,0),"")</f>
        <v>0.0</v>
      </c>
      <c r="U932">
        <f>IF(ISNUMBER($BX932),IF($BX932&gt;=2016,1,0),"")</f>
        <v>0.0</v>
      </c>
      <c r="V932">
        <f>IF(ISNUMBER($BW932),IF($BW932&gt;=2016,1,0),"")</f>
        <v>0.0</v>
      </c>
      <c r="W932" t="str">
        <f>IF(AND(ISNUMBER($BW932),ISNUMBER($BX932)),IF($BW932&gt;=2016,"post-only",IF($BX932&lt;2016,"pre-only","mixed")),"")</f>
        <v>pre-only</v>
      </c>
      <c r="X932">
        <f>IF(AND(ISNUMBER($BW932),ISNUMBER($BX932)),MIN(1,MAX(0,($BX932-2017+1)/($BX932-$BW932+1))),"")</f>
        <v>0.0</v>
      </c>
      <c r="Y932">
        <f>IF(AND(ISNUMBER($BW932),ISNUMBER($BX932)),MIN(1,MAX(0,($BX932-2018+1)/($BX932-$BW932+1))),"")</f>
        <v>0.0</v>
      </c>
      <c r="Z932">
        <f>IF(AND(ISNUMBER($BW932),ISNUMBER($BX932)),MIN(1,MAX(0,($BX932-2019+1)/($BX932-$BW932+1))),"")</f>
        <v>0.0</v>
      </c>
      <c r="AA932">
        <f>IF(ISNUMBER($BX932),IF($BX932&gt;=2017,1,0),"")</f>
        <v>0.0</v>
      </c>
      <c r="AB932">
        <f>IF(ISNUMBER($BX932),IF($BX932&gt;=2018,1,0),"")</f>
        <v>0.0</v>
      </c>
      <c r="AC932">
        <f>IF(ISNUMBER($BX932),IF($BX932&gt;=2019,1,0),"")</f>
        <v>0.0</v>
      </c>
      <c r="AD932">
        <f>IF($L932&lt;&gt;"",IF($L932&gt;2013,1,0),"")</f>
        <v>0.0</v>
      </c>
      <c r="AE932">
        <f>IF($L932&lt;&gt;"",1+IF($L932&gt;2011,1,0)+IF($L932&gt;2014,1,0),"")</f>
        <v>1.0</v>
      </c>
      <c r="AF932" t="inlineStr">
        <is>
          <t>loan (interest rate)</t>
        </is>
      </c>
      <c r="AG932" t="inlineStr">
        <is>
          <t>disclosure</t>
        </is>
      </c>
      <c r="AH932" t="inlineStr">
        <is>
          <t>sensitive</t>
        </is>
      </c>
      <c r="AI932" t="inlineStr">
        <is>
          <t>with ETS/CT</t>
        </is>
      </c>
      <c r="AJ932" t="inlineStr">
        <is>
          <t>without ETS/CT</t>
        </is>
      </c>
      <c r="AK932" t="str">
        <f>IF(AND($CF932&lt;&gt;"",IFERROR(INDEX(subsample_country_map!$B:$B,MATCH($CF932,subsample_country_map!$A:$A,0)),"")&lt;&gt;""),INDEX(subsample_country_map!$B:$B,MATCH($CF932,subsample_country_map!$A:$A,0)),INDEX(lookup!$AA:$AA,MATCH($A932,lookup!$A:$A,0)))</f>
        <v>3_AsiaPac</v>
      </c>
      <c r="AL932" t="str">
        <f>IF(AND($CF932&lt;&gt;"",IFERROR(INDEX(subsample_country_map!$C:$C,MATCH($CF932,subsample_country_map!$A:$A,0)),"")&lt;&gt;""),INDEX(subsample_country_map!$C:$C,MATCH($CF932,subsample_country_map!$A:$A,0)),INDEX(lookup!$AB:$AB,MATCH($A932,lookup!$A:$A,0)))</f>
        <v>2_developing</v>
      </c>
      <c r="AM932" t="str">
        <f>IF(AND($CF932&lt;&gt;"",IFERROR(INDEX(subsample_country_map!$D:$D,MATCH($CF932,subsample_country_map!$A:$A,0)),"")&lt;&gt;""),INDEX(subsample_country_map!$D:$D,MATCH($CF932,subsample_country_map!$A:$A,0)),INDEX(lookup!$AC:$AC,MATCH($A932,lookup!$A:$A,0)))</f>
        <v>2_non_western</v>
      </c>
      <c r="AN932" t="str">
        <f>IF(AND($CF932&lt;&gt;"",IFERROR(INDEX(subsample_country_map!$E:$E,MATCH($CF932,subsample_country_map!$A:$A,0)),"")&lt;&gt;""),INDEX(subsample_country_map!$E:$E,MATCH($CF932,subsample_country_map!$A:$A,0)),INDEX(lookup!$AD:$AD,MATCH($A932,lookup!$A:$A,0)))</f>
        <v>2_civil law</v>
      </c>
      <c r="AO932" t="str">
        <f>INDEX(lookup!$Y:$Y,MATCH($A932,lookup!$A:$A,0))</f>
        <v>0_published</v>
      </c>
      <c r="AP932" t="str">
        <f>INDEX(lookup!$Z:$Z,MATCH($A932,lookup!$A:$A,0))</f>
        <v>1_VHB high</v>
      </c>
      <c r="AQ932" t="str">
        <f>INDEX(lookup!$W:$W,MATCH($A932,lookup!$A:$A,0))</f>
        <v>1_fin/acc/econ</v>
      </c>
      <c r="AS932" t="inlineStr">
        <is>
          <t>staging</t>
        </is>
      </c>
      <c r="AT932" t="inlineStr">
        <is>
          <t>good-CER</t>
        </is>
      </c>
      <c r="AU932" t="inlineStr">
        <is>
          <t>cost</t>
        </is>
      </c>
      <c r="AZ932" t="inlineStr">
        <is>
          <t>-0.036</t>
        </is>
      </c>
      <c r="BA932" t="n">
        <v>514</v>
      </c>
      <c r="BC932" t="inlineStr">
        <is>
          <t>n/a (structural)</t>
        </is>
      </c>
      <c r="BD932" t="inlineStr">
        <is>
          <t>n/a (structural)</t>
        </is>
      </c>
      <c r="BE932" t="inlineStr">
        <is>
          <t>none</t>
        </is>
      </c>
      <c r="BI932" t="inlineStr">
        <is>
          <t>Table 3</t>
        </is>
      </c>
      <c r="BJ932" t="inlineStr">
        <is>
          <t>Panel A row 2. EID x col 1. COD</t>
        </is>
      </c>
      <c r="BK932" t="inlineStr">
        <is>
          <t>168</t>
        </is>
      </c>
      <c r="BL932" t="inlineStr">
        <is>
          <t>2. EID -0.036*</t>
        </is>
      </c>
      <c r="BM932" t="inlineStr">
        <is>
          <t>EID</t>
        </is>
      </c>
      <c r="BN932" t="inlineStr">
        <is>
          <t>COD (interest expenditure / average total debt)</t>
        </is>
      </c>
      <c r="BO932" t="inlineStr">
        <is>
          <t>original</t>
        </is>
      </c>
      <c r="BP932" t="inlineStr">
        <is>
          <t>Fonseka et al (2019a)</t>
        </is>
      </c>
      <c r="BQ932" t="inlineStr">
        <is>
          <t>bivariate</t>
        </is>
      </c>
      <c r="BT932" t="n">
        <v>0</v>
      </c>
      <c r="BU932" t="inlineStr">
        <is>
          <t>staging_Fonseka_et_al_2019_energy.csv</t>
        </is>
      </c>
      <c r="BW932" t="n">
        <v>2008</v>
      </c>
      <c r="BX932" t="n">
        <v>2014</v>
      </c>
      <c r="BY932" t="inlineStr">
        <is>
          <t>China</t>
        </is>
      </c>
      <c r="BZ932" t="n">
        <v>2011</v>
      </c>
      <c r="CA932" t="n">
        <v>0</v>
      </c>
      <c r="CB932" t="n">
        <v>0</v>
      </c>
      <c r="CC932" t="n">
        <v>0</v>
      </c>
      <c r="CD932" t="n">
        <v>-0.03601556410444137</v>
      </c>
      <c r="CE932" t="n">
        <v>1</v>
      </c>
    </row>
    <row r="933">
      <c r="A933" t="inlineStr">
        <is>
          <t>Fonseka et al (2019a)</t>
        </is>
      </c>
      <c r="B933" t="n">
        <v>2238</v>
      </c>
      <c r="C933" t="n">
        <v>-0.1133039800630776</v>
      </c>
      <c r="D933" t="n">
        <v>514</v>
      </c>
      <c r="E933">
        <f>IF(ISNUMBER($BA933),$BA933,IF(AND(ISNUMBER($D933),ISNUMBER($BW933),ISNUMBER($BX933)),$D933*($BX933-$BW933+1),""))</f>
        <v>514.0</v>
      </c>
      <c r="H933" t="inlineStr">
        <is>
          <t>partial</t>
        </is>
      </c>
      <c r="I933" t="inlineStr">
        <is>
          <t>Regression Cofficient and Standard Error  available</t>
        </is>
      </c>
      <c r="J933">
        <f>IF($BW933&lt;&gt;"",$BW933,"")</f>
        <v>2008.0</v>
      </c>
      <c r="K933">
        <f>IF($BX933&lt;&gt;"",$BX933,"")</f>
        <v>2014.0</v>
      </c>
      <c r="L933">
        <f>IF(AND(ISNUMBER($BW933),ISNUMBER($BX933)),($BW933+$BX933)/2,"")</f>
        <v>2011.0</v>
      </c>
      <c r="M933">
        <f>IF($L933&lt;&gt;"",$L933,"")</f>
        <v>2011.0</v>
      </c>
      <c r="N933">
        <f>IF(AND(ISNUMBER($BW933),ISNUMBER($BX933)),MIN(1,MAX(0,($BX933-2016+1)/($BX933-$BW933+1))),"")</f>
        <v>0.0</v>
      </c>
      <c r="O933">
        <f>IF(AND(ISNUMBER($BW933),ISNUMBER($BX933)),MIN(1,MAX(0,($BX933-2017+1)/($BX933-$BW933+1))),"")</f>
        <v>0.0</v>
      </c>
      <c r="P933">
        <f>IF(AND(ISNUMBER($BW933),ISNUMBER($BX933)),MIN(1,MAX(0,($BX933-2018+1)/($BX933-$BW933+1))),"")</f>
        <v>0.0</v>
      </c>
      <c r="Q933">
        <f>IF(AND(ISNUMBER($BW933),ISNUMBER($BX933)),MIN(1,MAX(0,($BX933-2019+1)/($BX933-$BW933+1))),"")</f>
        <v>0.0</v>
      </c>
      <c r="R933">
        <f>IF(AND(ISNUMBER($BW933),ISNUMBER($BX933)),MIN(1,MAX(0,($BX933-2016+1)/($BX933-$BW933+1))),"")</f>
        <v>0.0</v>
      </c>
      <c r="S933">
        <f>IF($L933&lt;&gt;"",IF($L933&gt;=2015.5,1,0),"")</f>
        <v>0.0</v>
      </c>
      <c r="T933">
        <f>IF($L933&lt;&gt;"",IF($L933&gt;=2016,1,0),"")</f>
        <v>0.0</v>
      </c>
      <c r="U933">
        <f>IF(ISNUMBER($BX933),IF($BX933&gt;=2016,1,0),"")</f>
        <v>0.0</v>
      </c>
      <c r="V933">
        <f>IF(ISNUMBER($BW933),IF($BW933&gt;=2016,1,0),"")</f>
        <v>0.0</v>
      </c>
      <c r="W933" t="str">
        <f>IF(AND(ISNUMBER($BW933),ISNUMBER($BX933)),IF($BW933&gt;=2016,"post-only",IF($BX933&lt;2016,"pre-only","mixed")),"")</f>
        <v>pre-only</v>
      </c>
      <c r="X933">
        <f>IF(AND(ISNUMBER($BW933),ISNUMBER($BX933)),MIN(1,MAX(0,($BX933-2017+1)/($BX933-$BW933+1))),"")</f>
        <v>0.0</v>
      </c>
      <c r="Y933">
        <f>IF(AND(ISNUMBER($BW933),ISNUMBER($BX933)),MIN(1,MAX(0,($BX933-2018+1)/($BX933-$BW933+1))),"")</f>
        <v>0.0</v>
      </c>
      <c r="Z933">
        <f>IF(AND(ISNUMBER($BW933),ISNUMBER($BX933)),MIN(1,MAX(0,($BX933-2019+1)/($BX933-$BW933+1))),"")</f>
        <v>0.0</v>
      </c>
      <c r="AA933">
        <f>IF(ISNUMBER($BX933),IF($BX933&gt;=2017,1,0),"")</f>
        <v>0.0</v>
      </c>
      <c r="AB933">
        <f>IF(ISNUMBER($BX933),IF($BX933&gt;=2018,1,0),"")</f>
        <v>0.0</v>
      </c>
      <c r="AC933">
        <f>IF(ISNUMBER($BX933),IF($BX933&gt;=2019,1,0),"")</f>
        <v>0.0</v>
      </c>
      <c r="AD933">
        <f>IF($L933&lt;&gt;"",IF($L933&gt;2013,1,0),"")</f>
        <v>0.0</v>
      </c>
      <c r="AE933">
        <f>IF($L933&lt;&gt;"",1+IF($L933&gt;2011,1,0)+IF($L933&gt;2014,1,0),"")</f>
        <v>1.0</v>
      </c>
      <c r="AF933" t="inlineStr">
        <is>
          <t>loan (interest rate)</t>
        </is>
      </c>
      <c r="AG933" t="inlineStr">
        <is>
          <t>disclosure</t>
        </is>
      </c>
      <c r="AH933" t="inlineStr">
        <is>
          <t>sensitive</t>
        </is>
      </c>
      <c r="AI933" t="inlineStr">
        <is>
          <t>with ETS/CT</t>
        </is>
      </c>
      <c r="AJ933" t="inlineStr">
        <is>
          <t>without ETS/CT</t>
        </is>
      </c>
      <c r="AK933" t="str">
        <f>IF(AND($CF933&lt;&gt;"",IFERROR(INDEX(subsample_country_map!$B:$B,MATCH($CF933,subsample_country_map!$A:$A,0)),"")&lt;&gt;""),INDEX(subsample_country_map!$B:$B,MATCH($CF933,subsample_country_map!$A:$A,0)),INDEX(lookup!$AA:$AA,MATCH($A933,lookup!$A:$A,0)))</f>
        <v>3_AsiaPac</v>
      </c>
      <c r="AL933" t="str">
        <f>IF(AND($CF933&lt;&gt;"",IFERROR(INDEX(subsample_country_map!$C:$C,MATCH($CF933,subsample_country_map!$A:$A,0)),"")&lt;&gt;""),INDEX(subsample_country_map!$C:$C,MATCH($CF933,subsample_country_map!$A:$A,0)),INDEX(lookup!$AB:$AB,MATCH($A933,lookup!$A:$A,0)))</f>
        <v>2_developing</v>
      </c>
      <c r="AM933" t="str">
        <f>IF(AND($CF933&lt;&gt;"",IFERROR(INDEX(subsample_country_map!$D:$D,MATCH($CF933,subsample_country_map!$A:$A,0)),"")&lt;&gt;""),INDEX(subsample_country_map!$D:$D,MATCH($CF933,subsample_country_map!$A:$A,0)),INDEX(lookup!$AC:$AC,MATCH($A933,lookup!$A:$A,0)))</f>
        <v>2_non_western</v>
      </c>
      <c r="AN933" t="str">
        <f>IF(AND($CF933&lt;&gt;"",IFERROR(INDEX(subsample_country_map!$E:$E,MATCH($CF933,subsample_country_map!$A:$A,0)),"")&lt;&gt;""),INDEX(subsample_country_map!$E:$E,MATCH($CF933,subsample_country_map!$A:$A,0)),INDEX(lookup!$AD:$AD,MATCH($A933,lookup!$A:$A,0)))</f>
        <v>2_civil law</v>
      </c>
      <c r="AO933" t="str">
        <f>INDEX(lookup!$Y:$Y,MATCH($A933,lookup!$A:$A,0))</f>
        <v>0_published</v>
      </c>
      <c r="AP933" t="str">
        <f>INDEX(lookup!$Z:$Z,MATCH($A933,lookup!$A:$A,0))</f>
        <v>1_VHB high</v>
      </c>
      <c r="AQ933" t="str">
        <f>INDEX(lookup!$W:$W,MATCH($A933,lookup!$A:$A,0))</f>
        <v>1_fin/acc/econ</v>
      </c>
      <c r="AS933" t="inlineStr">
        <is>
          <t>staging</t>
        </is>
      </c>
      <c r="AT933" t="inlineStr">
        <is>
          <t>good-CER</t>
        </is>
      </c>
      <c r="AU933" t="inlineStr">
        <is>
          <t>cost</t>
        </is>
      </c>
      <c r="AV933" t="inlineStr">
        <is>
          <t>-0.001</t>
        </is>
      </c>
      <c r="AW933" t="inlineStr">
        <is>
          <t>0.000</t>
        </is>
      </c>
      <c r="BA933" t="n">
        <v>514</v>
      </c>
      <c r="BB933" t="inlineStr">
        <is>
          <t>as-stated:at the beginning of the year (t-1)</t>
        </is>
      </c>
      <c r="BC933" t="inlineStr">
        <is>
          <t>RE</t>
        </is>
      </c>
      <c r="BD933" t="inlineStr">
        <is>
          <t>firm</t>
        </is>
      </c>
      <c r="BE933" t="inlineStr">
        <is>
          <t>none</t>
        </is>
      </c>
      <c r="BI933" t="inlineStr">
        <is>
          <t>Table 4</t>
        </is>
      </c>
      <c r="BJ933" t="inlineStr">
        <is>
          <t>GLS-RE</t>
        </is>
      </c>
      <c r="BK933" t="inlineStr">
        <is>
          <t>169</t>
        </is>
      </c>
      <c r="BL933" t="inlineStr">
        <is>
          <t>EID -0.001** (0.000)</t>
        </is>
      </c>
      <c r="BM933" t="inlineStr">
        <is>
          <t>EID</t>
        </is>
      </c>
      <c r="BN933" t="inlineStr">
        <is>
          <t>COD (interest expenditure / average total debt)</t>
        </is>
      </c>
      <c r="BO933" t="inlineStr">
        <is>
          <t>original</t>
        </is>
      </c>
      <c r="BP933" t="inlineStr">
        <is>
          <t>Fonseka et al (2019a)</t>
        </is>
      </c>
      <c r="BQ933" t="inlineStr">
        <is>
          <t>star-bound</t>
        </is>
      </c>
      <c r="BT933" t="n">
        <v>0</v>
      </c>
      <c r="BU933" t="inlineStr">
        <is>
          <t>staging_Fonseka_et_al_2019_energy.csv</t>
        </is>
      </c>
      <c r="BW933" t="n">
        <v>2008</v>
      </c>
      <c r="BX933" t="n">
        <v>2014</v>
      </c>
      <c r="BY933" t="inlineStr">
        <is>
          <t>China</t>
        </is>
      </c>
      <c r="BZ933" t="n">
        <v>2011</v>
      </c>
      <c r="CA933" t="n">
        <v>0</v>
      </c>
      <c r="CB933" t="n">
        <v>0</v>
      </c>
      <c r="CC933" t="n">
        <v>0</v>
      </c>
      <c r="CD933" t="n">
        <v>-0.1137926069952877</v>
      </c>
      <c r="CE933" t="n">
        <v>1</v>
      </c>
    </row>
    <row r="934">
      <c r="A934" t="inlineStr">
        <is>
          <t>Fonseka et al (2019a)</t>
        </is>
      </c>
      <c r="B934" t="n">
        <v>2239</v>
      </c>
      <c r="C934" t="n">
        <v>-0.08633082826948724</v>
      </c>
      <c r="D934" t="n">
        <v>514</v>
      </c>
      <c r="E934">
        <f>IF(ISNUMBER($BA934),$BA934,IF(AND(ISNUMBER($D934),ISNUMBER($BW934),ISNUMBER($BX934)),$D934*($BX934-$BW934+1),""))</f>
        <v>514.0</v>
      </c>
      <c r="H934" t="inlineStr">
        <is>
          <t>partial</t>
        </is>
      </c>
      <c r="I934" t="inlineStr">
        <is>
          <t>Regression Cofficient and Standard Error  available</t>
        </is>
      </c>
      <c r="J934">
        <f>IF($BW934&lt;&gt;"",$BW934,"")</f>
        <v>2008.0</v>
      </c>
      <c r="K934">
        <f>IF($BX934&lt;&gt;"",$BX934,"")</f>
        <v>2014.0</v>
      </c>
      <c r="L934">
        <f>IF(AND(ISNUMBER($BW934),ISNUMBER($BX934)),($BW934+$BX934)/2,"")</f>
        <v>2011.0</v>
      </c>
      <c r="M934">
        <f>IF($L934&lt;&gt;"",$L934,"")</f>
        <v>2011.0</v>
      </c>
      <c r="N934">
        <f>IF(AND(ISNUMBER($BW934),ISNUMBER($BX934)),MIN(1,MAX(0,($BX934-2016+1)/($BX934-$BW934+1))),"")</f>
        <v>0.0</v>
      </c>
      <c r="O934">
        <f>IF(AND(ISNUMBER($BW934),ISNUMBER($BX934)),MIN(1,MAX(0,($BX934-2017+1)/($BX934-$BW934+1))),"")</f>
        <v>0.0</v>
      </c>
      <c r="P934">
        <f>IF(AND(ISNUMBER($BW934),ISNUMBER($BX934)),MIN(1,MAX(0,($BX934-2018+1)/($BX934-$BW934+1))),"")</f>
        <v>0.0</v>
      </c>
      <c r="Q934">
        <f>IF(AND(ISNUMBER($BW934),ISNUMBER($BX934)),MIN(1,MAX(0,($BX934-2019+1)/($BX934-$BW934+1))),"")</f>
        <v>0.0</v>
      </c>
      <c r="R934">
        <f>IF(AND(ISNUMBER($BW934),ISNUMBER($BX934)),MIN(1,MAX(0,($BX934-2016+1)/($BX934-$BW934+1))),"")</f>
        <v>0.0</v>
      </c>
      <c r="S934">
        <f>IF($L934&lt;&gt;"",IF($L934&gt;=2015.5,1,0),"")</f>
        <v>0.0</v>
      </c>
      <c r="T934">
        <f>IF($L934&lt;&gt;"",IF($L934&gt;=2016,1,0),"")</f>
        <v>0.0</v>
      </c>
      <c r="U934">
        <f>IF(ISNUMBER($BX934),IF($BX934&gt;=2016,1,0),"")</f>
        <v>0.0</v>
      </c>
      <c r="V934">
        <f>IF(ISNUMBER($BW934),IF($BW934&gt;=2016,1,0),"")</f>
        <v>0.0</v>
      </c>
      <c r="W934" t="str">
        <f>IF(AND(ISNUMBER($BW934),ISNUMBER($BX934)),IF($BW934&gt;=2016,"post-only",IF($BX934&lt;2016,"pre-only","mixed")),"")</f>
        <v>pre-only</v>
      </c>
      <c r="X934">
        <f>IF(AND(ISNUMBER($BW934),ISNUMBER($BX934)),MIN(1,MAX(0,($BX934-2017+1)/($BX934-$BW934+1))),"")</f>
        <v>0.0</v>
      </c>
      <c r="Y934">
        <f>IF(AND(ISNUMBER($BW934),ISNUMBER($BX934)),MIN(1,MAX(0,($BX934-2018+1)/($BX934-$BW934+1))),"")</f>
        <v>0.0</v>
      </c>
      <c r="Z934">
        <f>IF(AND(ISNUMBER($BW934),ISNUMBER($BX934)),MIN(1,MAX(0,($BX934-2019+1)/($BX934-$BW934+1))),"")</f>
        <v>0.0</v>
      </c>
      <c r="AA934">
        <f>IF(ISNUMBER($BX934),IF($BX934&gt;=2017,1,0),"")</f>
        <v>0.0</v>
      </c>
      <c r="AB934">
        <f>IF(ISNUMBER($BX934),IF($BX934&gt;=2018,1,0),"")</f>
        <v>0.0</v>
      </c>
      <c r="AC934">
        <f>IF(ISNUMBER($BX934),IF($BX934&gt;=2019,1,0),"")</f>
        <v>0.0</v>
      </c>
      <c r="AD934">
        <f>IF($L934&lt;&gt;"",IF($L934&gt;2013,1,0),"")</f>
        <v>0.0</v>
      </c>
      <c r="AE934">
        <f>IF($L934&lt;&gt;"",1+IF($L934&gt;2011,1,0)+IF($L934&gt;2014,1,0),"")</f>
        <v>1.0</v>
      </c>
      <c r="AF934" t="inlineStr">
        <is>
          <t>loan (interest rate)</t>
        </is>
      </c>
      <c r="AG934" t="inlineStr">
        <is>
          <t>disclosure</t>
        </is>
      </c>
      <c r="AH934" t="inlineStr">
        <is>
          <t>sensitive</t>
        </is>
      </c>
      <c r="AI934" t="inlineStr">
        <is>
          <t>with ETS/CT</t>
        </is>
      </c>
      <c r="AJ934" t="inlineStr">
        <is>
          <t>without ETS/CT</t>
        </is>
      </c>
      <c r="AK934" t="str">
        <f>IF(AND($CF934&lt;&gt;"",IFERROR(INDEX(subsample_country_map!$B:$B,MATCH($CF934,subsample_country_map!$A:$A,0)),"")&lt;&gt;""),INDEX(subsample_country_map!$B:$B,MATCH($CF934,subsample_country_map!$A:$A,0)),INDEX(lookup!$AA:$AA,MATCH($A934,lookup!$A:$A,0)))</f>
        <v>3_AsiaPac</v>
      </c>
      <c r="AL934" t="str">
        <f>IF(AND($CF934&lt;&gt;"",IFERROR(INDEX(subsample_country_map!$C:$C,MATCH($CF934,subsample_country_map!$A:$A,0)),"")&lt;&gt;""),INDEX(subsample_country_map!$C:$C,MATCH($CF934,subsample_country_map!$A:$A,0)),INDEX(lookup!$AB:$AB,MATCH($A934,lookup!$A:$A,0)))</f>
        <v>2_developing</v>
      </c>
      <c r="AM934" t="str">
        <f>IF(AND($CF934&lt;&gt;"",IFERROR(INDEX(subsample_country_map!$D:$D,MATCH($CF934,subsample_country_map!$A:$A,0)),"")&lt;&gt;""),INDEX(subsample_country_map!$D:$D,MATCH($CF934,subsample_country_map!$A:$A,0)),INDEX(lookup!$AC:$AC,MATCH($A934,lookup!$A:$A,0)))</f>
        <v>2_non_western</v>
      </c>
      <c r="AN934" t="str">
        <f>IF(AND($CF934&lt;&gt;"",IFERROR(INDEX(subsample_country_map!$E:$E,MATCH($CF934,subsample_country_map!$A:$A,0)),"")&lt;&gt;""),INDEX(subsample_country_map!$E:$E,MATCH($CF934,subsample_country_map!$A:$A,0)),INDEX(lookup!$AD:$AD,MATCH($A934,lookup!$A:$A,0)))</f>
        <v>2_civil law</v>
      </c>
      <c r="AO934" t="str">
        <f>INDEX(lookup!$Y:$Y,MATCH($A934,lookup!$A:$A,0))</f>
        <v>0_published</v>
      </c>
      <c r="AP934" t="str">
        <f>INDEX(lookup!$Z:$Z,MATCH($A934,lookup!$A:$A,0))</f>
        <v>1_VHB high</v>
      </c>
      <c r="AQ934" t="str">
        <f>INDEX(lookup!$W:$W,MATCH($A934,lookup!$A:$A,0))</f>
        <v>1_fin/acc/econ</v>
      </c>
      <c r="AS934" t="inlineStr">
        <is>
          <t>staging</t>
        </is>
      </c>
      <c r="AT934" t="inlineStr">
        <is>
          <t>good-CER</t>
        </is>
      </c>
      <c r="AU934" t="inlineStr">
        <is>
          <t>cost</t>
        </is>
      </c>
      <c r="AV934" t="inlineStr">
        <is>
          <t>-0.001</t>
        </is>
      </c>
      <c r="AW934" t="inlineStr">
        <is>
          <t>0.000</t>
        </is>
      </c>
      <c r="BA934" t="n">
        <v>514</v>
      </c>
      <c r="BB934" t="inlineStr">
        <is>
          <t>as-stated:at the beginning of the year (t-1)</t>
        </is>
      </c>
      <c r="BC934" t="inlineStr">
        <is>
          <t>other:FGLS</t>
        </is>
      </c>
      <c r="BD934" t="inlineStr">
        <is>
          <t>firm</t>
        </is>
      </c>
      <c r="BE934" t="inlineStr">
        <is>
          <t>none</t>
        </is>
      </c>
      <c r="BI934" t="inlineStr">
        <is>
          <t>Table 4</t>
        </is>
      </c>
      <c r="BJ934" t="inlineStr">
        <is>
          <t>FGLS</t>
        </is>
      </c>
      <c r="BK934" t="inlineStr">
        <is>
          <t>169</t>
        </is>
      </c>
      <c r="BL934" t="inlineStr">
        <is>
          <t>EID -0.001* (0.000)</t>
        </is>
      </c>
      <c r="BM934" t="inlineStr">
        <is>
          <t>EID</t>
        </is>
      </c>
      <c r="BN934" t="inlineStr">
        <is>
          <t>COD (interest expenditure / average total debt)</t>
        </is>
      </c>
      <c r="BO934" t="inlineStr">
        <is>
          <t>original</t>
        </is>
      </c>
      <c r="BP934" t="inlineStr">
        <is>
          <t>Fonseka et al (2019a)</t>
        </is>
      </c>
      <c r="BQ934" t="inlineStr">
        <is>
          <t>star-bound</t>
        </is>
      </c>
      <c r="BT934" t="n">
        <v>0</v>
      </c>
      <c r="BU934" t="inlineStr">
        <is>
          <t>staging_Fonseka_et_al_2019_energy.csv</t>
        </is>
      </c>
      <c r="BW934" t="n">
        <v>2008</v>
      </c>
      <c r="BX934" t="n">
        <v>2014</v>
      </c>
      <c r="BY934" t="inlineStr">
        <is>
          <t>China</t>
        </is>
      </c>
      <c r="BZ934" t="n">
        <v>2011</v>
      </c>
      <c r="CA934" t="n">
        <v>0</v>
      </c>
      <c r="CB934" t="n">
        <v>0</v>
      </c>
      <c r="CC934" t="n">
        <v>0</v>
      </c>
      <c r="CD934" t="n">
        <v>-0.08654626739252655</v>
      </c>
      <c r="CE934" t="n">
        <v>1</v>
      </c>
    </row>
    <row r="935">
      <c r="A935" t="inlineStr">
        <is>
          <t>Fonseka et al (2019a)</t>
        </is>
      </c>
      <c r="B935" t="n">
        <v>2240</v>
      </c>
      <c r="C935" t="n">
        <v>-0.1133039800630776</v>
      </c>
      <c r="D935" t="n">
        <v>514</v>
      </c>
      <c r="E935">
        <f>IF(ISNUMBER($BA935),$BA935,IF(AND(ISNUMBER($D935),ISNUMBER($BW935),ISNUMBER($BX935)),$D935*($BX935-$BW935+1),""))</f>
        <v>514.0</v>
      </c>
      <c r="H935" t="inlineStr">
        <is>
          <t>partial</t>
        </is>
      </c>
      <c r="I935" t="inlineStr">
        <is>
          <t>Regression Cofficient and Standard Error  available</t>
        </is>
      </c>
      <c r="J935">
        <f>IF($BW935&lt;&gt;"",$BW935,"")</f>
        <v>2008.0</v>
      </c>
      <c r="K935">
        <f>IF($BX935&lt;&gt;"",$BX935,"")</f>
        <v>2014.0</v>
      </c>
      <c r="L935">
        <f>IF(AND(ISNUMBER($BW935),ISNUMBER($BX935)),($BW935+$BX935)/2,"")</f>
        <v>2011.0</v>
      </c>
      <c r="M935">
        <f>IF($L935&lt;&gt;"",$L935,"")</f>
        <v>2011.0</v>
      </c>
      <c r="N935">
        <f>IF(AND(ISNUMBER($BW935),ISNUMBER($BX935)),MIN(1,MAX(0,($BX935-2016+1)/($BX935-$BW935+1))),"")</f>
        <v>0.0</v>
      </c>
      <c r="O935">
        <f>IF(AND(ISNUMBER($BW935),ISNUMBER($BX935)),MIN(1,MAX(0,($BX935-2017+1)/($BX935-$BW935+1))),"")</f>
        <v>0.0</v>
      </c>
      <c r="P935">
        <f>IF(AND(ISNUMBER($BW935),ISNUMBER($BX935)),MIN(1,MAX(0,($BX935-2018+1)/($BX935-$BW935+1))),"")</f>
        <v>0.0</v>
      </c>
      <c r="Q935">
        <f>IF(AND(ISNUMBER($BW935),ISNUMBER($BX935)),MIN(1,MAX(0,($BX935-2019+1)/($BX935-$BW935+1))),"")</f>
        <v>0.0</v>
      </c>
      <c r="R935">
        <f>IF(AND(ISNUMBER($BW935),ISNUMBER($BX935)),MIN(1,MAX(0,($BX935-2016+1)/($BX935-$BW935+1))),"")</f>
        <v>0.0</v>
      </c>
      <c r="S935">
        <f>IF($L935&lt;&gt;"",IF($L935&gt;=2015.5,1,0),"")</f>
        <v>0.0</v>
      </c>
      <c r="T935">
        <f>IF($L935&lt;&gt;"",IF($L935&gt;=2016,1,0),"")</f>
        <v>0.0</v>
      </c>
      <c r="U935">
        <f>IF(ISNUMBER($BX935),IF($BX935&gt;=2016,1,0),"")</f>
        <v>0.0</v>
      </c>
      <c r="V935">
        <f>IF(ISNUMBER($BW935),IF($BW935&gt;=2016,1,0),"")</f>
        <v>0.0</v>
      </c>
      <c r="W935" t="str">
        <f>IF(AND(ISNUMBER($BW935),ISNUMBER($BX935)),IF($BW935&gt;=2016,"post-only",IF($BX935&lt;2016,"pre-only","mixed")),"")</f>
        <v>pre-only</v>
      </c>
      <c r="X935">
        <f>IF(AND(ISNUMBER($BW935),ISNUMBER($BX935)),MIN(1,MAX(0,($BX935-2017+1)/($BX935-$BW935+1))),"")</f>
        <v>0.0</v>
      </c>
      <c r="Y935">
        <f>IF(AND(ISNUMBER($BW935),ISNUMBER($BX935)),MIN(1,MAX(0,($BX935-2018+1)/($BX935-$BW935+1))),"")</f>
        <v>0.0</v>
      </c>
      <c r="Z935">
        <f>IF(AND(ISNUMBER($BW935),ISNUMBER($BX935)),MIN(1,MAX(0,($BX935-2019+1)/($BX935-$BW935+1))),"")</f>
        <v>0.0</v>
      </c>
      <c r="AA935">
        <f>IF(ISNUMBER($BX935),IF($BX935&gt;=2017,1,0),"")</f>
        <v>0.0</v>
      </c>
      <c r="AB935">
        <f>IF(ISNUMBER($BX935),IF($BX935&gt;=2018,1,0),"")</f>
        <v>0.0</v>
      </c>
      <c r="AC935">
        <f>IF(ISNUMBER($BX935),IF($BX935&gt;=2019,1,0),"")</f>
        <v>0.0</v>
      </c>
      <c r="AD935">
        <f>IF($L935&lt;&gt;"",IF($L935&gt;2013,1,0),"")</f>
        <v>0.0</v>
      </c>
      <c r="AE935">
        <f>IF($L935&lt;&gt;"",1+IF($L935&gt;2011,1,0)+IF($L935&gt;2014,1,0),"")</f>
        <v>1.0</v>
      </c>
      <c r="AF935" t="inlineStr">
        <is>
          <t>loan (interest rate)</t>
        </is>
      </c>
      <c r="AG935" t="inlineStr">
        <is>
          <t>disclosure</t>
        </is>
      </c>
      <c r="AH935" t="inlineStr">
        <is>
          <t>sensitive</t>
        </is>
      </c>
      <c r="AI935" t="inlineStr">
        <is>
          <t>with ETS/CT</t>
        </is>
      </c>
      <c r="AJ935" t="inlineStr">
        <is>
          <t>without ETS/CT</t>
        </is>
      </c>
      <c r="AK935" t="str">
        <f>IF(AND($CF935&lt;&gt;"",IFERROR(INDEX(subsample_country_map!$B:$B,MATCH($CF935,subsample_country_map!$A:$A,0)),"")&lt;&gt;""),INDEX(subsample_country_map!$B:$B,MATCH($CF935,subsample_country_map!$A:$A,0)),INDEX(lookup!$AA:$AA,MATCH($A935,lookup!$A:$A,0)))</f>
        <v>3_AsiaPac</v>
      </c>
      <c r="AL935" t="str">
        <f>IF(AND($CF935&lt;&gt;"",IFERROR(INDEX(subsample_country_map!$C:$C,MATCH($CF935,subsample_country_map!$A:$A,0)),"")&lt;&gt;""),INDEX(subsample_country_map!$C:$C,MATCH($CF935,subsample_country_map!$A:$A,0)),INDEX(lookup!$AB:$AB,MATCH($A935,lookup!$A:$A,0)))</f>
        <v>2_developing</v>
      </c>
      <c r="AM935" t="str">
        <f>IF(AND($CF935&lt;&gt;"",IFERROR(INDEX(subsample_country_map!$D:$D,MATCH($CF935,subsample_country_map!$A:$A,0)),"")&lt;&gt;""),INDEX(subsample_country_map!$D:$D,MATCH($CF935,subsample_country_map!$A:$A,0)),INDEX(lookup!$AC:$AC,MATCH($A935,lookup!$A:$A,0)))</f>
        <v>2_non_western</v>
      </c>
      <c r="AN935" t="str">
        <f>IF(AND($CF935&lt;&gt;"",IFERROR(INDEX(subsample_country_map!$E:$E,MATCH($CF935,subsample_country_map!$A:$A,0)),"")&lt;&gt;""),INDEX(subsample_country_map!$E:$E,MATCH($CF935,subsample_country_map!$A:$A,0)),INDEX(lookup!$AD:$AD,MATCH($A935,lookup!$A:$A,0)))</f>
        <v>2_civil law</v>
      </c>
      <c r="AO935" t="str">
        <f>INDEX(lookup!$Y:$Y,MATCH($A935,lookup!$A:$A,0))</f>
        <v>0_published</v>
      </c>
      <c r="AP935" t="str">
        <f>INDEX(lookup!$Z:$Z,MATCH($A935,lookup!$A:$A,0))</f>
        <v>1_VHB high</v>
      </c>
      <c r="AQ935" t="str">
        <f>INDEX(lookup!$W:$W,MATCH($A935,lookup!$A:$A,0))</f>
        <v>1_fin/acc/econ</v>
      </c>
      <c r="AS935" t="inlineStr">
        <is>
          <t>staging</t>
        </is>
      </c>
      <c r="AT935" t="inlineStr">
        <is>
          <t>good-CER</t>
        </is>
      </c>
      <c r="AU935" t="inlineStr">
        <is>
          <t>cost</t>
        </is>
      </c>
      <c r="AV935" t="inlineStr">
        <is>
          <t>-0.001</t>
        </is>
      </c>
      <c r="AW935" t="inlineStr">
        <is>
          <t>0.000</t>
        </is>
      </c>
      <c r="BA935" t="n">
        <v>514</v>
      </c>
      <c r="BB935" t="inlineStr">
        <is>
          <t>as-stated:at the beginning of the year (t-1)</t>
        </is>
      </c>
      <c r="BC935" t="inlineStr">
        <is>
          <t>OLS</t>
        </is>
      </c>
      <c r="BD935" t="inlineStr">
        <is>
          <t>firm</t>
        </is>
      </c>
      <c r="BE935" t="inlineStr">
        <is>
          <t>none</t>
        </is>
      </c>
      <c r="BI935" t="inlineStr">
        <is>
          <t>Table 4</t>
        </is>
      </c>
      <c r="BJ935" t="inlineStr">
        <is>
          <t>Pooled OLS</t>
        </is>
      </c>
      <c r="BK935" t="inlineStr">
        <is>
          <t>169</t>
        </is>
      </c>
      <c r="BL935" t="inlineStr">
        <is>
          <t>EID -0.001** (0.000)</t>
        </is>
      </c>
      <c r="BM935" t="inlineStr">
        <is>
          <t>EID</t>
        </is>
      </c>
      <c r="BN935" t="inlineStr">
        <is>
          <t>COD (interest expenditure / average total debt)</t>
        </is>
      </c>
      <c r="BO935" t="inlineStr">
        <is>
          <t>original</t>
        </is>
      </c>
      <c r="BP935" t="inlineStr">
        <is>
          <t>Fonseka et al (2019a)</t>
        </is>
      </c>
      <c r="BQ935" t="inlineStr">
        <is>
          <t>star-bound</t>
        </is>
      </c>
      <c r="BT935" t="n">
        <v>0</v>
      </c>
      <c r="BU935" t="inlineStr">
        <is>
          <t>staging_Fonseka_et_al_2019_energy.csv</t>
        </is>
      </c>
      <c r="BW935" t="n">
        <v>2008</v>
      </c>
      <c r="BX935" t="n">
        <v>2014</v>
      </c>
      <c r="BY935" t="inlineStr">
        <is>
          <t>China</t>
        </is>
      </c>
      <c r="BZ935" t="n">
        <v>2011</v>
      </c>
      <c r="CA935" t="n">
        <v>0</v>
      </c>
      <c r="CB935" t="n">
        <v>0</v>
      </c>
      <c r="CC935" t="n">
        <v>0</v>
      </c>
      <c r="CD935" t="n">
        <v>-0.1137926069952877</v>
      </c>
      <c r="CE935" t="n">
        <v>1</v>
      </c>
    </row>
    <row r="936">
      <c r="A936" t="inlineStr">
        <is>
          <t>Fonseka et al (2019a)</t>
        </is>
      </c>
      <c r="B936" t="n">
        <v>2241</v>
      </c>
      <c r="D936" t="n">
        <v>514</v>
      </c>
      <c r="E936">
        <f>IF(ISNUMBER($BA936),$BA936,IF(AND(ISNUMBER($D936),ISNUMBER($BW936),ISNUMBER($BX936)),$D936*($BX936-$BW936+1),""))</f>
        <v>514.0</v>
      </c>
      <c r="H936" t="inlineStr">
        <is>
          <t>partial</t>
        </is>
      </c>
      <c r="I936" t="inlineStr">
        <is>
          <t>Regression Cofficient and Standard Error  available</t>
        </is>
      </c>
      <c r="J936">
        <f>IF($BW936&lt;&gt;"",$BW936,"")</f>
        <v>2008.0</v>
      </c>
      <c r="K936">
        <f>IF($BX936&lt;&gt;"",$BX936,"")</f>
        <v>2014.0</v>
      </c>
      <c r="L936">
        <f>IF(AND(ISNUMBER($BW936),ISNUMBER($BX936)),($BW936+$BX936)/2,"")</f>
        <v>2011.0</v>
      </c>
      <c r="M936">
        <f>IF($L936&lt;&gt;"",$L936,"")</f>
        <v>2011.0</v>
      </c>
      <c r="N936">
        <f>IF(AND(ISNUMBER($BW936),ISNUMBER($BX936)),MIN(1,MAX(0,($BX936-2016+1)/($BX936-$BW936+1))),"")</f>
        <v>0.0</v>
      </c>
      <c r="O936">
        <f>IF(AND(ISNUMBER($BW936),ISNUMBER($BX936)),MIN(1,MAX(0,($BX936-2017+1)/($BX936-$BW936+1))),"")</f>
        <v>0.0</v>
      </c>
      <c r="P936">
        <f>IF(AND(ISNUMBER($BW936),ISNUMBER($BX936)),MIN(1,MAX(0,($BX936-2018+1)/($BX936-$BW936+1))),"")</f>
        <v>0.0</v>
      </c>
      <c r="Q936">
        <f>IF(AND(ISNUMBER($BW936),ISNUMBER($BX936)),MIN(1,MAX(0,($BX936-2019+1)/($BX936-$BW936+1))),"")</f>
        <v>0.0</v>
      </c>
      <c r="R936">
        <f>IF(AND(ISNUMBER($BW936),ISNUMBER($BX936)),MIN(1,MAX(0,($BX936-2016+1)/($BX936-$BW936+1))),"")</f>
        <v>0.0</v>
      </c>
      <c r="S936">
        <f>IF($L936&lt;&gt;"",IF($L936&gt;=2015.5,1,0),"")</f>
        <v>0.0</v>
      </c>
      <c r="T936">
        <f>IF($L936&lt;&gt;"",IF($L936&gt;=2016,1,0),"")</f>
        <v>0.0</v>
      </c>
      <c r="U936">
        <f>IF(ISNUMBER($BX936),IF($BX936&gt;=2016,1,0),"")</f>
        <v>0.0</v>
      </c>
      <c r="V936">
        <f>IF(ISNUMBER($BW936),IF($BW936&gt;=2016,1,0),"")</f>
        <v>0.0</v>
      </c>
      <c r="W936" t="str">
        <f>IF(AND(ISNUMBER($BW936),ISNUMBER($BX936)),IF($BW936&gt;=2016,"post-only",IF($BX936&lt;2016,"pre-only","mixed")),"")</f>
        <v>pre-only</v>
      </c>
      <c r="X936">
        <f>IF(AND(ISNUMBER($BW936),ISNUMBER($BX936)),MIN(1,MAX(0,($BX936-2017+1)/($BX936-$BW936+1))),"")</f>
        <v>0.0</v>
      </c>
      <c r="Y936">
        <f>IF(AND(ISNUMBER($BW936),ISNUMBER($BX936)),MIN(1,MAX(0,($BX936-2018+1)/($BX936-$BW936+1))),"")</f>
        <v>0.0</v>
      </c>
      <c r="Z936">
        <f>IF(AND(ISNUMBER($BW936),ISNUMBER($BX936)),MIN(1,MAX(0,($BX936-2019+1)/($BX936-$BW936+1))),"")</f>
        <v>0.0</v>
      </c>
      <c r="AA936">
        <f>IF(ISNUMBER($BX936),IF($BX936&gt;=2017,1,0),"")</f>
        <v>0.0</v>
      </c>
      <c r="AB936">
        <f>IF(ISNUMBER($BX936),IF($BX936&gt;=2018,1,0),"")</f>
        <v>0.0</v>
      </c>
      <c r="AC936">
        <f>IF(ISNUMBER($BX936),IF($BX936&gt;=2019,1,0),"")</f>
        <v>0.0</v>
      </c>
      <c r="AD936">
        <f>IF($L936&lt;&gt;"",IF($L936&gt;2013,1,0),"")</f>
        <v>0.0</v>
      </c>
      <c r="AE936">
        <f>IF($L936&lt;&gt;"",1+IF($L936&gt;2011,1,0)+IF($L936&gt;2014,1,0),"")</f>
        <v>1.0</v>
      </c>
      <c r="AF936" t="inlineStr">
        <is>
          <t>loan (interest rate)</t>
        </is>
      </c>
      <c r="AG936" t="inlineStr">
        <is>
          <t>disclosure</t>
        </is>
      </c>
      <c r="AH936" t="inlineStr">
        <is>
          <t>sensitive</t>
        </is>
      </c>
      <c r="AI936" t="inlineStr">
        <is>
          <t>with ETS/CT</t>
        </is>
      </c>
      <c r="AJ936" t="inlineStr">
        <is>
          <t>without ETS/CT</t>
        </is>
      </c>
      <c r="AK936" t="str">
        <f>IF(AND($CF936&lt;&gt;"",IFERROR(INDEX(subsample_country_map!$B:$B,MATCH($CF936,subsample_country_map!$A:$A,0)),"")&lt;&gt;""),INDEX(subsample_country_map!$B:$B,MATCH($CF936,subsample_country_map!$A:$A,0)),INDEX(lookup!$AA:$AA,MATCH($A936,lookup!$A:$A,0)))</f>
        <v>3_AsiaPac</v>
      </c>
      <c r="AL936" t="str">
        <f>IF(AND($CF936&lt;&gt;"",IFERROR(INDEX(subsample_country_map!$C:$C,MATCH($CF936,subsample_country_map!$A:$A,0)),"")&lt;&gt;""),INDEX(subsample_country_map!$C:$C,MATCH($CF936,subsample_country_map!$A:$A,0)),INDEX(lookup!$AB:$AB,MATCH($A936,lookup!$A:$A,0)))</f>
        <v>2_developing</v>
      </c>
      <c r="AM936" t="str">
        <f>IF(AND($CF936&lt;&gt;"",IFERROR(INDEX(subsample_country_map!$D:$D,MATCH($CF936,subsample_country_map!$A:$A,0)),"")&lt;&gt;""),INDEX(subsample_country_map!$D:$D,MATCH($CF936,subsample_country_map!$A:$A,0)),INDEX(lookup!$AC:$AC,MATCH($A936,lookup!$A:$A,0)))</f>
        <v>2_non_western</v>
      </c>
      <c r="AN936" t="str">
        <f>IF(AND($CF936&lt;&gt;"",IFERROR(INDEX(subsample_country_map!$E:$E,MATCH($CF936,subsample_country_map!$A:$A,0)),"")&lt;&gt;""),INDEX(subsample_country_map!$E:$E,MATCH($CF936,subsample_country_map!$A:$A,0)),INDEX(lookup!$AD:$AD,MATCH($A936,lookup!$A:$A,0)))</f>
        <v>2_civil law</v>
      </c>
      <c r="AO936" t="str">
        <f>INDEX(lookup!$Y:$Y,MATCH($A936,lookup!$A:$A,0))</f>
        <v>0_published</v>
      </c>
      <c r="AP936" t="str">
        <f>INDEX(lookup!$Z:$Z,MATCH($A936,lookup!$A:$A,0))</f>
        <v>1_VHB high</v>
      </c>
      <c r="AQ936" t="str">
        <f>INDEX(lookup!$W:$W,MATCH($A936,lookup!$A:$A,0))</f>
        <v>1_fin/acc/econ</v>
      </c>
      <c r="AS936" t="inlineStr">
        <is>
          <t>staging</t>
        </is>
      </c>
      <c r="AT936" t="inlineStr">
        <is>
          <t>good-CER</t>
        </is>
      </c>
      <c r="AU936" t="inlineStr">
        <is>
          <t>cost</t>
        </is>
      </c>
      <c r="AV936" t="inlineStr">
        <is>
          <t>-0.0005</t>
        </is>
      </c>
      <c r="AW936" t="inlineStr">
        <is>
          <t>0.0000</t>
        </is>
      </c>
      <c r="BA936" t="n">
        <v>514</v>
      </c>
      <c r="BB936" t="inlineStr">
        <is>
          <t>as-stated:at the beginning of the year (t-1)</t>
        </is>
      </c>
      <c r="BC936" t="inlineStr">
        <is>
          <t>RE</t>
        </is>
      </c>
      <c r="BD936" t="inlineStr">
        <is>
          <t>firm</t>
        </is>
      </c>
      <c r="BE936" t="inlineStr">
        <is>
          <t>none</t>
        </is>
      </c>
      <c r="BI936" t="inlineStr">
        <is>
          <t>Table 5</t>
        </is>
      </c>
      <c r="BJ936" t="inlineStr">
        <is>
          <t>Panel A model (1)</t>
        </is>
      </c>
      <c r="BK936" t="inlineStr">
        <is>
          <t>170</t>
        </is>
      </c>
      <c r="BL936" t="inlineStr">
        <is>
          <t>I1 -0.0005*** (0.0000)</t>
        </is>
      </c>
      <c r="BM936" t="inlineStr">
        <is>
          <t>I1</t>
        </is>
      </c>
      <c r="BN936" t="inlineStr">
        <is>
          <t>COD (interest expenditure / average total debt)</t>
        </is>
      </c>
      <c r="BO936" t="inlineStr">
        <is>
          <t>original</t>
        </is>
      </c>
      <c r="BP936" t="inlineStr">
        <is>
          <t>Fonseka et al (2019a)</t>
        </is>
      </c>
      <c r="BQ936" t="inlineStr">
        <is>
          <t>non-convertible</t>
        </is>
      </c>
      <c r="BT936" t="n">
        <v>0</v>
      </c>
      <c r="BU936" t="inlineStr">
        <is>
          <t>staging_Fonseka_et_al_2019_energy.csv</t>
        </is>
      </c>
      <c r="BW936" t="n">
        <v>2008</v>
      </c>
      <c r="BX936" t="n">
        <v>2014</v>
      </c>
      <c r="BY936" t="inlineStr">
        <is>
          <t>China</t>
        </is>
      </c>
      <c r="BZ936" t="n">
        <v>2011</v>
      </c>
      <c r="CA936" t="n">
        <v>0</v>
      </c>
      <c r="CB936" t="n">
        <v>0</v>
      </c>
      <c r="CC936" t="n">
        <v>0</v>
      </c>
      <c r="CE936" t="n">
        <v>0</v>
      </c>
    </row>
    <row r="937">
      <c r="A937" t="inlineStr">
        <is>
          <t>Fonseka et al (2019a)</t>
        </is>
      </c>
      <c r="B937" t="n">
        <v>2242</v>
      </c>
      <c r="C937" t="n">
        <v>-0.5765999761251577</v>
      </c>
      <c r="D937" t="n">
        <v>514</v>
      </c>
      <c r="E937">
        <f>IF(ISNUMBER($BA937),$BA937,IF(AND(ISNUMBER($D937),ISNUMBER($BW937),ISNUMBER($BX937)),$D937*($BX937-$BW937+1),""))</f>
        <v>514.0</v>
      </c>
      <c r="H937" t="inlineStr">
        <is>
          <t>partial</t>
        </is>
      </c>
      <c r="I937" t="inlineStr">
        <is>
          <t>Regression Cofficient and Standard Error  available</t>
        </is>
      </c>
      <c r="J937">
        <f>IF($BW937&lt;&gt;"",$BW937,"")</f>
        <v>2008.0</v>
      </c>
      <c r="K937">
        <f>IF($BX937&lt;&gt;"",$BX937,"")</f>
        <v>2014.0</v>
      </c>
      <c r="L937">
        <f>IF(AND(ISNUMBER($BW937),ISNUMBER($BX937)),($BW937+$BX937)/2,"")</f>
        <v>2011.0</v>
      </c>
      <c r="M937">
        <f>IF($L937&lt;&gt;"",$L937,"")</f>
        <v>2011.0</v>
      </c>
      <c r="N937">
        <f>IF(AND(ISNUMBER($BW937),ISNUMBER($BX937)),MIN(1,MAX(0,($BX937-2016+1)/($BX937-$BW937+1))),"")</f>
        <v>0.0</v>
      </c>
      <c r="O937">
        <f>IF(AND(ISNUMBER($BW937),ISNUMBER($BX937)),MIN(1,MAX(0,($BX937-2017+1)/($BX937-$BW937+1))),"")</f>
        <v>0.0</v>
      </c>
      <c r="P937">
        <f>IF(AND(ISNUMBER($BW937),ISNUMBER($BX937)),MIN(1,MAX(0,($BX937-2018+1)/($BX937-$BW937+1))),"")</f>
        <v>0.0</v>
      </c>
      <c r="Q937">
        <f>IF(AND(ISNUMBER($BW937),ISNUMBER($BX937)),MIN(1,MAX(0,($BX937-2019+1)/($BX937-$BW937+1))),"")</f>
        <v>0.0</v>
      </c>
      <c r="R937">
        <f>IF(AND(ISNUMBER($BW937),ISNUMBER($BX937)),MIN(1,MAX(0,($BX937-2016+1)/($BX937-$BW937+1))),"")</f>
        <v>0.0</v>
      </c>
      <c r="S937">
        <f>IF($L937&lt;&gt;"",IF($L937&gt;=2015.5,1,0),"")</f>
        <v>0.0</v>
      </c>
      <c r="T937">
        <f>IF($L937&lt;&gt;"",IF($L937&gt;=2016,1,0),"")</f>
        <v>0.0</v>
      </c>
      <c r="U937">
        <f>IF(ISNUMBER($BX937),IF($BX937&gt;=2016,1,0),"")</f>
        <v>0.0</v>
      </c>
      <c r="V937">
        <f>IF(ISNUMBER($BW937),IF($BW937&gt;=2016,1,0),"")</f>
        <v>0.0</v>
      </c>
      <c r="W937" t="str">
        <f>IF(AND(ISNUMBER($BW937),ISNUMBER($BX937)),IF($BW937&gt;=2016,"post-only",IF($BX937&lt;2016,"pre-only","mixed")),"")</f>
        <v>pre-only</v>
      </c>
      <c r="X937">
        <f>IF(AND(ISNUMBER($BW937),ISNUMBER($BX937)),MIN(1,MAX(0,($BX937-2017+1)/($BX937-$BW937+1))),"")</f>
        <v>0.0</v>
      </c>
      <c r="Y937">
        <f>IF(AND(ISNUMBER($BW937),ISNUMBER($BX937)),MIN(1,MAX(0,($BX937-2018+1)/($BX937-$BW937+1))),"")</f>
        <v>0.0</v>
      </c>
      <c r="Z937">
        <f>IF(AND(ISNUMBER($BW937),ISNUMBER($BX937)),MIN(1,MAX(0,($BX937-2019+1)/($BX937-$BW937+1))),"")</f>
        <v>0.0</v>
      </c>
      <c r="AA937">
        <f>IF(ISNUMBER($BX937),IF($BX937&gt;=2017,1,0),"")</f>
        <v>0.0</v>
      </c>
      <c r="AB937">
        <f>IF(ISNUMBER($BX937),IF($BX937&gt;=2018,1,0),"")</f>
        <v>0.0</v>
      </c>
      <c r="AC937">
        <f>IF(ISNUMBER($BX937),IF($BX937&gt;=2019,1,0),"")</f>
        <v>0.0</v>
      </c>
      <c r="AD937">
        <f>IF($L937&lt;&gt;"",IF($L937&gt;2013,1,0),"")</f>
        <v>0.0</v>
      </c>
      <c r="AE937">
        <f>IF($L937&lt;&gt;"",1+IF($L937&gt;2011,1,0)+IF($L937&gt;2014,1,0),"")</f>
        <v>1.0</v>
      </c>
      <c r="AF937" t="inlineStr">
        <is>
          <t>loan (interest rate)</t>
        </is>
      </c>
      <c r="AG937" t="inlineStr">
        <is>
          <t>disclosure</t>
        </is>
      </c>
      <c r="AH937" t="inlineStr">
        <is>
          <t>sensitive</t>
        </is>
      </c>
      <c r="AI937" t="inlineStr">
        <is>
          <t>with ETS/CT</t>
        </is>
      </c>
      <c r="AJ937" t="inlineStr">
        <is>
          <t>without ETS/CT</t>
        </is>
      </c>
      <c r="AK937" t="str">
        <f>IF(AND($CF937&lt;&gt;"",IFERROR(INDEX(subsample_country_map!$B:$B,MATCH($CF937,subsample_country_map!$A:$A,0)),"")&lt;&gt;""),INDEX(subsample_country_map!$B:$B,MATCH($CF937,subsample_country_map!$A:$A,0)),INDEX(lookup!$AA:$AA,MATCH($A937,lookup!$A:$A,0)))</f>
        <v>3_AsiaPac</v>
      </c>
      <c r="AL937" t="str">
        <f>IF(AND($CF937&lt;&gt;"",IFERROR(INDEX(subsample_country_map!$C:$C,MATCH($CF937,subsample_country_map!$A:$A,0)),"")&lt;&gt;""),INDEX(subsample_country_map!$C:$C,MATCH($CF937,subsample_country_map!$A:$A,0)),INDEX(lookup!$AB:$AB,MATCH($A937,lookup!$A:$A,0)))</f>
        <v>2_developing</v>
      </c>
      <c r="AM937" t="str">
        <f>IF(AND($CF937&lt;&gt;"",IFERROR(INDEX(subsample_country_map!$D:$D,MATCH($CF937,subsample_country_map!$A:$A,0)),"")&lt;&gt;""),INDEX(subsample_country_map!$D:$D,MATCH($CF937,subsample_country_map!$A:$A,0)),INDEX(lookup!$AC:$AC,MATCH($A937,lookup!$A:$A,0)))</f>
        <v>2_non_western</v>
      </c>
      <c r="AN937" t="str">
        <f>IF(AND($CF937&lt;&gt;"",IFERROR(INDEX(subsample_country_map!$E:$E,MATCH($CF937,subsample_country_map!$A:$A,0)),"")&lt;&gt;""),INDEX(subsample_country_map!$E:$E,MATCH($CF937,subsample_country_map!$A:$A,0)),INDEX(lookup!$AD:$AD,MATCH($A937,lookup!$A:$A,0)))</f>
        <v>2_civil law</v>
      </c>
      <c r="AO937" t="str">
        <f>INDEX(lookup!$Y:$Y,MATCH($A937,lookup!$A:$A,0))</f>
        <v>0_published</v>
      </c>
      <c r="AP937" t="str">
        <f>INDEX(lookup!$Z:$Z,MATCH($A937,lookup!$A:$A,0))</f>
        <v>1_VHB high</v>
      </c>
      <c r="AQ937" t="str">
        <f>INDEX(lookup!$W:$W,MATCH($A937,lookup!$A:$A,0))</f>
        <v>1_fin/acc/econ</v>
      </c>
      <c r="AS937" t="inlineStr">
        <is>
          <t>staging</t>
        </is>
      </c>
      <c r="AT937" t="inlineStr">
        <is>
          <t>good-CER</t>
        </is>
      </c>
      <c r="AU937" t="inlineStr">
        <is>
          <t>cost</t>
        </is>
      </c>
      <c r="AV937" t="inlineStr">
        <is>
          <t>-0.0016</t>
        </is>
      </c>
      <c r="AW937" t="inlineStr">
        <is>
          <t>0.0001</t>
        </is>
      </c>
      <c r="BA937" t="n">
        <v>514</v>
      </c>
      <c r="BB937" t="inlineStr">
        <is>
          <t>as-stated:at the beginning of the year (t-1)</t>
        </is>
      </c>
      <c r="BC937" t="inlineStr">
        <is>
          <t>RE</t>
        </is>
      </c>
      <c r="BD937" t="inlineStr">
        <is>
          <t>firm</t>
        </is>
      </c>
      <c r="BE937" t="inlineStr">
        <is>
          <t>none</t>
        </is>
      </c>
      <c r="BI937" t="inlineStr">
        <is>
          <t>Table 5</t>
        </is>
      </c>
      <c r="BJ937" t="inlineStr">
        <is>
          <t>Panel A model (1)</t>
        </is>
      </c>
      <c r="BK937" t="inlineStr">
        <is>
          <t>170</t>
        </is>
      </c>
      <c r="BL937" t="inlineStr">
        <is>
          <t>EDI_XIn -0.0016*** (0.0001)</t>
        </is>
      </c>
      <c r="BM937" t="inlineStr">
        <is>
          <t>EDI_XIn</t>
        </is>
      </c>
      <c r="BN937" t="inlineStr">
        <is>
          <t>COD (interest expenditure / average total debt)</t>
        </is>
      </c>
      <c r="BO937" t="inlineStr">
        <is>
          <t>original</t>
        </is>
      </c>
      <c r="BP937" t="inlineStr">
        <is>
          <t>Fonseka et al (2019a)</t>
        </is>
      </c>
      <c r="BQ937" t="inlineStr">
        <is>
          <t>computed</t>
        </is>
      </c>
      <c r="BT937" t="n">
        <v>0</v>
      </c>
      <c r="BU937" t="inlineStr">
        <is>
          <t>staging_Fonseka_et_al_2019_energy.csv</t>
        </is>
      </c>
      <c r="BW937" t="n">
        <v>2008</v>
      </c>
      <c r="BX937" t="n">
        <v>2014</v>
      </c>
      <c r="BY937" t="inlineStr">
        <is>
          <t>China</t>
        </is>
      </c>
      <c r="BZ937" t="n">
        <v>2011</v>
      </c>
      <c r="CA937" t="n">
        <v>0</v>
      </c>
      <c r="CB937" t="n">
        <v>0</v>
      </c>
      <c r="CC937" t="n">
        <v>0</v>
      </c>
      <c r="CD937" t="n">
        <v>-0.6573542391967064</v>
      </c>
      <c r="CE937" t="n">
        <v>1</v>
      </c>
    </row>
    <row r="938">
      <c r="A938" t="inlineStr">
        <is>
          <t>Fonseka et al (2019a)</t>
        </is>
      </c>
      <c r="B938" t="n">
        <v>2243</v>
      </c>
      <c r="C938" t="n">
        <v>-0.006301033359690181</v>
      </c>
      <c r="D938" t="n">
        <v>514</v>
      </c>
      <c r="E938">
        <f>IF(ISNUMBER($BA938),$BA938,IF(AND(ISNUMBER($D938),ISNUMBER($BW938),ISNUMBER($BX938)),$D938*($BX938-$BW938+1),""))</f>
        <v>514.0</v>
      </c>
      <c r="H938" t="inlineStr">
        <is>
          <t>partial</t>
        </is>
      </c>
      <c r="I938" t="inlineStr">
        <is>
          <t>Regression Cofficient and Standard Error  available</t>
        </is>
      </c>
      <c r="J938">
        <f>IF($BW938&lt;&gt;"",$BW938,"")</f>
        <v>2008.0</v>
      </c>
      <c r="K938">
        <f>IF($BX938&lt;&gt;"",$BX938,"")</f>
        <v>2014.0</v>
      </c>
      <c r="L938">
        <f>IF(AND(ISNUMBER($BW938),ISNUMBER($BX938)),($BW938+$BX938)/2,"")</f>
        <v>2011.0</v>
      </c>
      <c r="M938">
        <f>IF($L938&lt;&gt;"",$L938,"")</f>
        <v>2011.0</v>
      </c>
      <c r="N938">
        <f>IF(AND(ISNUMBER($BW938),ISNUMBER($BX938)),MIN(1,MAX(0,($BX938-2016+1)/($BX938-$BW938+1))),"")</f>
        <v>0.0</v>
      </c>
      <c r="O938">
        <f>IF(AND(ISNUMBER($BW938),ISNUMBER($BX938)),MIN(1,MAX(0,($BX938-2017+1)/($BX938-$BW938+1))),"")</f>
        <v>0.0</v>
      </c>
      <c r="P938">
        <f>IF(AND(ISNUMBER($BW938),ISNUMBER($BX938)),MIN(1,MAX(0,($BX938-2018+1)/($BX938-$BW938+1))),"")</f>
        <v>0.0</v>
      </c>
      <c r="Q938">
        <f>IF(AND(ISNUMBER($BW938),ISNUMBER($BX938)),MIN(1,MAX(0,($BX938-2019+1)/($BX938-$BW938+1))),"")</f>
        <v>0.0</v>
      </c>
      <c r="R938">
        <f>IF(AND(ISNUMBER($BW938),ISNUMBER($BX938)),MIN(1,MAX(0,($BX938-2016+1)/($BX938-$BW938+1))),"")</f>
        <v>0.0</v>
      </c>
      <c r="S938">
        <f>IF($L938&lt;&gt;"",IF($L938&gt;=2015.5,1,0),"")</f>
        <v>0.0</v>
      </c>
      <c r="T938">
        <f>IF($L938&lt;&gt;"",IF($L938&gt;=2016,1,0),"")</f>
        <v>0.0</v>
      </c>
      <c r="U938">
        <f>IF(ISNUMBER($BX938),IF($BX938&gt;=2016,1,0),"")</f>
        <v>0.0</v>
      </c>
      <c r="V938">
        <f>IF(ISNUMBER($BW938),IF($BW938&gt;=2016,1,0),"")</f>
        <v>0.0</v>
      </c>
      <c r="W938" t="str">
        <f>IF(AND(ISNUMBER($BW938),ISNUMBER($BX938)),IF($BW938&gt;=2016,"post-only",IF($BX938&lt;2016,"pre-only","mixed")),"")</f>
        <v>pre-only</v>
      </c>
      <c r="X938">
        <f>IF(AND(ISNUMBER($BW938),ISNUMBER($BX938)),MIN(1,MAX(0,($BX938-2017+1)/($BX938-$BW938+1))),"")</f>
        <v>0.0</v>
      </c>
      <c r="Y938">
        <f>IF(AND(ISNUMBER($BW938),ISNUMBER($BX938)),MIN(1,MAX(0,($BX938-2018+1)/($BX938-$BW938+1))),"")</f>
        <v>0.0</v>
      </c>
      <c r="Z938">
        <f>IF(AND(ISNUMBER($BW938),ISNUMBER($BX938)),MIN(1,MAX(0,($BX938-2019+1)/($BX938-$BW938+1))),"")</f>
        <v>0.0</v>
      </c>
      <c r="AA938">
        <f>IF(ISNUMBER($BX938),IF($BX938&gt;=2017,1,0),"")</f>
        <v>0.0</v>
      </c>
      <c r="AB938">
        <f>IF(ISNUMBER($BX938),IF($BX938&gt;=2018,1,0),"")</f>
        <v>0.0</v>
      </c>
      <c r="AC938">
        <f>IF(ISNUMBER($BX938),IF($BX938&gt;=2019,1,0),"")</f>
        <v>0.0</v>
      </c>
      <c r="AD938">
        <f>IF($L938&lt;&gt;"",IF($L938&gt;2013,1,0),"")</f>
        <v>0.0</v>
      </c>
      <c r="AE938">
        <f>IF($L938&lt;&gt;"",1+IF($L938&gt;2011,1,0)+IF($L938&gt;2014,1,0),"")</f>
        <v>1.0</v>
      </c>
      <c r="AF938" t="inlineStr">
        <is>
          <t>loan (interest rate)</t>
        </is>
      </c>
      <c r="AG938" t="inlineStr">
        <is>
          <t>disclosure</t>
        </is>
      </c>
      <c r="AH938" t="inlineStr">
        <is>
          <t>sensitive</t>
        </is>
      </c>
      <c r="AI938" t="inlineStr">
        <is>
          <t>with ETS/CT</t>
        </is>
      </c>
      <c r="AJ938" t="inlineStr">
        <is>
          <t>without ETS/CT</t>
        </is>
      </c>
      <c r="AK938" t="str">
        <f>IF(AND($CF938&lt;&gt;"",IFERROR(INDEX(subsample_country_map!$B:$B,MATCH($CF938,subsample_country_map!$A:$A,0)),"")&lt;&gt;""),INDEX(subsample_country_map!$B:$B,MATCH($CF938,subsample_country_map!$A:$A,0)),INDEX(lookup!$AA:$AA,MATCH($A938,lookup!$A:$A,0)))</f>
        <v>3_AsiaPac</v>
      </c>
      <c r="AL938" t="str">
        <f>IF(AND($CF938&lt;&gt;"",IFERROR(INDEX(subsample_country_map!$C:$C,MATCH($CF938,subsample_country_map!$A:$A,0)),"")&lt;&gt;""),INDEX(subsample_country_map!$C:$C,MATCH($CF938,subsample_country_map!$A:$A,0)),INDEX(lookup!$AB:$AB,MATCH($A938,lookup!$A:$A,0)))</f>
        <v>2_developing</v>
      </c>
      <c r="AM938" t="str">
        <f>IF(AND($CF938&lt;&gt;"",IFERROR(INDEX(subsample_country_map!$D:$D,MATCH($CF938,subsample_country_map!$A:$A,0)),"")&lt;&gt;""),INDEX(subsample_country_map!$D:$D,MATCH($CF938,subsample_country_map!$A:$A,0)),INDEX(lookup!$AC:$AC,MATCH($A938,lookup!$A:$A,0)))</f>
        <v>2_non_western</v>
      </c>
      <c r="AN938" t="str">
        <f>IF(AND($CF938&lt;&gt;"",IFERROR(INDEX(subsample_country_map!$E:$E,MATCH($CF938,subsample_country_map!$A:$A,0)),"")&lt;&gt;""),INDEX(subsample_country_map!$E:$E,MATCH($CF938,subsample_country_map!$A:$A,0)),INDEX(lookup!$AD:$AD,MATCH($A938,lookup!$A:$A,0)))</f>
        <v>2_civil law</v>
      </c>
      <c r="AO938" t="str">
        <f>INDEX(lookup!$Y:$Y,MATCH($A938,lookup!$A:$A,0))</f>
        <v>0_published</v>
      </c>
      <c r="AP938" t="str">
        <f>INDEX(lookup!$Z:$Z,MATCH($A938,lookup!$A:$A,0))</f>
        <v>1_VHB high</v>
      </c>
      <c r="AQ938" t="str">
        <f>INDEX(lookup!$W:$W,MATCH($A938,lookup!$A:$A,0))</f>
        <v>1_fin/acc/econ</v>
      </c>
      <c r="AS938" t="inlineStr">
        <is>
          <t>staging</t>
        </is>
      </c>
      <c r="AT938" t="inlineStr">
        <is>
          <t>good-CER</t>
        </is>
      </c>
      <c r="AU938" t="inlineStr">
        <is>
          <t>cost</t>
        </is>
      </c>
      <c r="AV938" t="inlineStr">
        <is>
          <t>-0.0003</t>
        </is>
      </c>
      <c r="AW938" t="inlineStr">
        <is>
          <t>0.0021</t>
        </is>
      </c>
      <c r="BA938" t="n">
        <v>514</v>
      </c>
      <c r="BB938" t="inlineStr">
        <is>
          <t>as-stated:at the beginning of the year (t-1)</t>
        </is>
      </c>
      <c r="BC938" t="inlineStr">
        <is>
          <t>RE</t>
        </is>
      </c>
      <c r="BD938" t="inlineStr">
        <is>
          <t>firm</t>
        </is>
      </c>
      <c r="BE938" t="inlineStr">
        <is>
          <t>none</t>
        </is>
      </c>
      <c r="BI938" t="inlineStr">
        <is>
          <t>Table 5</t>
        </is>
      </c>
      <c r="BJ938" t="inlineStr">
        <is>
          <t>Panel A model (2)</t>
        </is>
      </c>
      <c r="BK938" t="inlineStr">
        <is>
          <t>170</t>
        </is>
      </c>
      <c r="BL938" t="inlineStr">
        <is>
          <t>I2 -0.0003 (0.0021)</t>
        </is>
      </c>
      <c r="BM938" t="inlineStr">
        <is>
          <t>I2</t>
        </is>
      </c>
      <c r="BN938" t="inlineStr">
        <is>
          <t>COD (interest expenditure / average total debt)</t>
        </is>
      </c>
      <c r="BO938" t="inlineStr">
        <is>
          <t>original</t>
        </is>
      </c>
      <c r="BP938" t="inlineStr">
        <is>
          <t>Fonseka et al (2019a)</t>
        </is>
      </c>
      <c r="BQ938" t="inlineStr">
        <is>
          <t>computed</t>
        </is>
      </c>
      <c r="BT938" t="n">
        <v>0</v>
      </c>
      <c r="BU938" t="inlineStr">
        <is>
          <t>staging_Fonseka_et_al_2019_energy.csv</t>
        </is>
      </c>
      <c r="BW938" t="n">
        <v>2008</v>
      </c>
      <c r="BX938" t="n">
        <v>2014</v>
      </c>
      <c r="BY938" t="inlineStr">
        <is>
          <t>China</t>
        </is>
      </c>
      <c r="BZ938" t="n">
        <v>2011</v>
      </c>
      <c r="CA938" t="n">
        <v>0</v>
      </c>
      <c r="CB938" t="n">
        <v>0</v>
      </c>
      <c r="CC938" t="n">
        <v>0</v>
      </c>
      <c r="CD938" t="n">
        <v>-0.006301116751697512</v>
      </c>
      <c r="CE938" t="n">
        <v>1</v>
      </c>
    </row>
    <row r="939">
      <c r="A939" t="inlineStr">
        <is>
          <t>Fonseka et al (2019a)</t>
        </is>
      </c>
      <c r="B939" t="n">
        <v>2244</v>
      </c>
      <c r="C939" t="n">
        <v>-0.3510568873648704</v>
      </c>
      <c r="D939" t="n">
        <v>514</v>
      </c>
      <c r="E939">
        <f>IF(ISNUMBER($BA939),$BA939,IF(AND(ISNUMBER($D939),ISNUMBER($BW939),ISNUMBER($BX939)),$D939*($BX939-$BW939+1),""))</f>
        <v>514.0</v>
      </c>
      <c r="H939" t="inlineStr">
        <is>
          <t>partial</t>
        </is>
      </c>
      <c r="I939" t="inlineStr">
        <is>
          <t>Regression Cofficient and Standard Error  available</t>
        </is>
      </c>
      <c r="J939">
        <f>IF($BW939&lt;&gt;"",$BW939,"")</f>
        <v>2008.0</v>
      </c>
      <c r="K939">
        <f>IF($BX939&lt;&gt;"",$BX939,"")</f>
        <v>2014.0</v>
      </c>
      <c r="L939">
        <f>IF(AND(ISNUMBER($BW939),ISNUMBER($BX939)),($BW939+$BX939)/2,"")</f>
        <v>2011.0</v>
      </c>
      <c r="M939">
        <f>IF($L939&lt;&gt;"",$L939,"")</f>
        <v>2011.0</v>
      </c>
      <c r="N939">
        <f>IF(AND(ISNUMBER($BW939),ISNUMBER($BX939)),MIN(1,MAX(0,($BX939-2016+1)/($BX939-$BW939+1))),"")</f>
        <v>0.0</v>
      </c>
      <c r="O939">
        <f>IF(AND(ISNUMBER($BW939),ISNUMBER($BX939)),MIN(1,MAX(0,($BX939-2017+1)/($BX939-$BW939+1))),"")</f>
        <v>0.0</v>
      </c>
      <c r="P939">
        <f>IF(AND(ISNUMBER($BW939),ISNUMBER($BX939)),MIN(1,MAX(0,($BX939-2018+1)/($BX939-$BW939+1))),"")</f>
        <v>0.0</v>
      </c>
      <c r="Q939">
        <f>IF(AND(ISNUMBER($BW939),ISNUMBER($BX939)),MIN(1,MAX(0,($BX939-2019+1)/($BX939-$BW939+1))),"")</f>
        <v>0.0</v>
      </c>
      <c r="R939">
        <f>IF(AND(ISNUMBER($BW939),ISNUMBER($BX939)),MIN(1,MAX(0,($BX939-2016+1)/($BX939-$BW939+1))),"")</f>
        <v>0.0</v>
      </c>
      <c r="S939">
        <f>IF($L939&lt;&gt;"",IF($L939&gt;=2015.5,1,0),"")</f>
        <v>0.0</v>
      </c>
      <c r="T939">
        <f>IF($L939&lt;&gt;"",IF($L939&gt;=2016,1,0),"")</f>
        <v>0.0</v>
      </c>
      <c r="U939">
        <f>IF(ISNUMBER($BX939),IF($BX939&gt;=2016,1,0),"")</f>
        <v>0.0</v>
      </c>
      <c r="V939">
        <f>IF(ISNUMBER($BW939),IF($BW939&gt;=2016,1,0),"")</f>
        <v>0.0</v>
      </c>
      <c r="W939" t="str">
        <f>IF(AND(ISNUMBER($BW939),ISNUMBER($BX939)),IF($BW939&gt;=2016,"post-only",IF($BX939&lt;2016,"pre-only","mixed")),"")</f>
        <v>pre-only</v>
      </c>
      <c r="X939">
        <f>IF(AND(ISNUMBER($BW939),ISNUMBER($BX939)),MIN(1,MAX(0,($BX939-2017+1)/($BX939-$BW939+1))),"")</f>
        <v>0.0</v>
      </c>
      <c r="Y939">
        <f>IF(AND(ISNUMBER($BW939),ISNUMBER($BX939)),MIN(1,MAX(0,($BX939-2018+1)/($BX939-$BW939+1))),"")</f>
        <v>0.0</v>
      </c>
      <c r="Z939">
        <f>IF(AND(ISNUMBER($BW939),ISNUMBER($BX939)),MIN(1,MAX(0,($BX939-2019+1)/($BX939-$BW939+1))),"")</f>
        <v>0.0</v>
      </c>
      <c r="AA939">
        <f>IF(ISNUMBER($BX939),IF($BX939&gt;=2017,1,0),"")</f>
        <v>0.0</v>
      </c>
      <c r="AB939">
        <f>IF(ISNUMBER($BX939),IF($BX939&gt;=2018,1,0),"")</f>
        <v>0.0</v>
      </c>
      <c r="AC939">
        <f>IF(ISNUMBER($BX939),IF($BX939&gt;=2019,1,0),"")</f>
        <v>0.0</v>
      </c>
      <c r="AD939">
        <f>IF($L939&lt;&gt;"",IF($L939&gt;2013,1,0),"")</f>
        <v>0.0</v>
      </c>
      <c r="AE939">
        <f>IF($L939&lt;&gt;"",1+IF($L939&gt;2011,1,0)+IF($L939&gt;2014,1,0),"")</f>
        <v>1.0</v>
      </c>
      <c r="AF939" t="inlineStr">
        <is>
          <t>loan (interest rate)</t>
        </is>
      </c>
      <c r="AG939" t="inlineStr">
        <is>
          <t>disclosure</t>
        </is>
      </c>
      <c r="AH939" t="inlineStr">
        <is>
          <t>sensitive</t>
        </is>
      </c>
      <c r="AI939" t="inlineStr">
        <is>
          <t>with ETS/CT</t>
        </is>
      </c>
      <c r="AJ939" t="inlineStr">
        <is>
          <t>without ETS/CT</t>
        </is>
      </c>
      <c r="AK939" t="str">
        <f>IF(AND($CF939&lt;&gt;"",IFERROR(INDEX(subsample_country_map!$B:$B,MATCH($CF939,subsample_country_map!$A:$A,0)),"")&lt;&gt;""),INDEX(subsample_country_map!$B:$B,MATCH($CF939,subsample_country_map!$A:$A,0)),INDEX(lookup!$AA:$AA,MATCH($A939,lookup!$A:$A,0)))</f>
        <v>3_AsiaPac</v>
      </c>
      <c r="AL939" t="str">
        <f>IF(AND($CF939&lt;&gt;"",IFERROR(INDEX(subsample_country_map!$C:$C,MATCH($CF939,subsample_country_map!$A:$A,0)),"")&lt;&gt;""),INDEX(subsample_country_map!$C:$C,MATCH($CF939,subsample_country_map!$A:$A,0)),INDEX(lookup!$AB:$AB,MATCH($A939,lookup!$A:$A,0)))</f>
        <v>2_developing</v>
      </c>
      <c r="AM939" t="str">
        <f>IF(AND($CF939&lt;&gt;"",IFERROR(INDEX(subsample_country_map!$D:$D,MATCH($CF939,subsample_country_map!$A:$A,0)),"")&lt;&gt;""),INDEX(subsample_country_map!$D:$D,MATCH($CF939,subsample_country_map!$A:$A,0)),INDEX(lookup!$AC:$AC,MATCH($A939,lookup!$A:$A,0)))</f>
        <v>2_non_western</v>
      </c>
      <c r="AN939" t="str">
        <f>IF(AND($CF939&lt;&gt;"",IFERROR(INDEX(subsample_country_map!$E:$E,MATCH($CF939,subsample_country_map!$A:$A,0)),"")&lt;&gt;""),INDEX(subsample_country_map!$E:$E,MATCH($CF939,subsample_country_map!$A:$A,0)),INDEX(lookup!$AD:$AD,MATCH($A939,lookup!$A:$A,0)))</f>
        <v>2_civil law</v>
      </c>
      <c r="AO939" t="str">
        <f>INDEX(lookup!$Y:$Y,MATCH($A939,lookup!$A:$A,0))</f>
        <v>0_published</v>
      </c>
      <c r="AP939" t="str">
        <f>INDEX(lookup!$Z:$Z,MATCH($A939,lookup!$A:$A,0))</f>
        <v>1_VHB high</v>
      </c>
      <c r="AQ939" t="str">
        <f>INDEX(lookup!$W:$W,MATCH($A939,lookup!$A:$A,0))</f>
        <v>1_fin/acc/econ</v>
      </c>
      <c r="AS939" t="inlineStr">
        <is>
          <t>staging</t>
        </is>
      </c>
      <c r="AT939" t="inlineStr">
        <is>
          <t>good-CER</t>
        </is>
      </c>
      <c r="AU939" t="inlineStr">
        <is>
          <t>cost</t>
        </is>
      </c>
      <c r="AV939" t="inlineStr">
        <is>
          <t>-0.0017</t>
        </is>
      </c>
      <c r="AW939" t="inlineStr">
        <is>
          <t>0.0002</t>
        </is>
      </c>
      <c r="BA939" t="n">
        <v>514</v>
      </c>
      <c r="BB939" t="inlineStr">
        <is>
          <t>as-stated:at the beginning of the year (t-1)</t>
        </is>
      </c>
      <c r="BC939" t="inlineStr">
        <is>
          <t>RE</t>
        </is>
      </c>
      <c r="BD939" t="inlineStr">
        <is>
          <t>firm</t>
        </is>
      </c>
      <c r="BE939" t="inlineStr">
        <is>
          <t>none</t>
        </is>
      </c>
      <c r="BI939" t="inlineStr">
        <is>
          <t>Table 5</t>
        </is>
      </c>
      <c r="BJ939" t="inlineStr">
        <is>
          <t>Panel A model (2)</t>
        </is>
      </c>
      <c r="BK939" t="inlineStr">
        <is>
          <t>170</t>
        </is>
      </c>
      <c r="BL939" t="inlineStr">
        <is>
          <t>EDI_XIn -0.0017*** (0.0002)</t>
        </is>
      </c>
      <c r="BM939" t="inlineStr">
        <is>
          <t>EDI_XIn</t>
        </is>
      </c>
      <c r="BN939" t="inlineStr">
        <is>
          <t>COD (interest expenditure / average total debt)</t>
        </is>
      </c>
      <c r="BO939" t="inlineStr">
        <is>
          <t>original</t>
        </is>
      </c>
      <c r="BP939" t="inlineStr">
        <is>
          <t>Fonseka et al (2019a)</t>
        </is>
      </c>
      <c r="BQ939" t="inlineStr">
        <is>
          <t>computed</t>
        </is>
      </c>
      <c r="BT939" t="n">
        <v>0</v>
      </c>
      <c r="BU939" t="inlineStr">
        <is>
          <t>staging_Fonseka_et_al_2019_energy.csv</t>
        </is>
      </c>
      <c r="BW939" t="n">
        <v>2008</v>
      </c>
      <c r="BX939" t="n">
        <v>2014</v>
      </c>
      <c r="BY939" t="inlineStr">
        <is>
          <t>China</t>
        </is>
      </c>
      <c r="BZ939" t="n">
        <v>2011</v>
      </c>
      <c r="CA939" t="n">
        <v>0</v>
      </c>
      <c r="CB939" t="n">
        <v>0</v>
      </c>
      <c r="CC939" t="n">
        <v>0</v>
      </c>
      <c r="CD939" t="n">
        <v>-0.3666486928422034</v>
      </c>
      <c r="CE939" t="n">
        <v>1</v>
      </c>
    </row>
    <row r="940">
      <c r="A940" t="inlineStr">
        <is>
          <t>Fonseka et al (2019a)</t>
        </is>
      </c>
      <c r="B940" t="n">
        <v>2245</v>
      </c>
      <c r="C940" t="n">
        <v>0.1311808408339878</v>
      </c>
      <c r="D940" t="n">
        <v>514</v>
      </c>
      <c r="E940">
        <f>IF(ISNUMBER($BA940),$BA940,IF(AND(ISNUMBER($D940),ISNUMBER($BW940),ISNUMBER($BX940)),$D940*($BX940-$BW940+1),""))</f>
        <v>514.0</v>
      </c>
      <c r="H940" t="inlineStr">
        <is>
          <t>partial</t>
        </is>
      </c>
      <c r="I940" t="inlineStr">
        <is>
          <t>Regression Cofficient and Standard Error  available</t>
        </is>
      </c>
      <c r="J940">
        <f>IF($BW940&lt;&gt;"",$BW940,"")</f>
        <v>2008.0</v>
      </c>
      <c r="K940">
        <f>IF($BX940&lt;&gt;"",$BX940,"")</f>
        <v>2014.0</v>
      </c>
      <c r="L940">
        <f>IF(AND(ISNUMBER($BW940),ISNUMBER($BX940)),($BW940+$BX940)/2,"")</f>
        <v>2011.0</v>
      </c>
      <c r="M940">
        <f>IF($L940&lt;&gt;"",$L940,"")</f>
        <v>2011.0</v>
      </c>
      <c r="N940">
        <f>IF(AND(ISNUMBER($BW940),ISNUMBER($BX940)),MIN(1,MAX(0,($BX940-2016+1)/($BX940-$BW940+1))),"")</f>
        <v>0.0</v>
      </c>
      <c r="O940">
        <f>IF(AND(ISNUMBER($BW940),ISNUMBER($BX940)),MIN(1,MAX(0,($BX940-2017+1)/($BX940-$BW940+1))),"")</f>
        <v>0.0</v>
      </c>
      <c r="P940">
        <f>IF(AND(ISNUMBER($BW940),ISNUMBER($BX940)),MIN(1,MAX(0,($BX940-2018+1)/($BX940-$BW940+1))),"")</f>
        <v>0.0</v>
      </c>
      <c r="Q940">
        <f>IF(AND(ISNUMBER($BW940),ISNUMBER($BX940)),MIN(1,MAX(0,($BX940-2019+1)/($BX940-$BW940+1))),"")</f>
        <v>0.0</v>
      </c>
      <c r="R940">
        <f>IF(AND(ISNUMBER($BW940),ISNUMBER($BX940)),MIN(1,MAX(0,($BX940-2016+1)/($BX940-$BW940+1))),"")</f>
        <v>0.0</v>
      </c>
      <c r="S940">
        <f>IF($L940&lt;&gt;"",IF($L940&gt;=2015.5,1,0),"")</f>
        <v>0.0</v>
      </c>
      <c r="T940">
        <f>IF($L940&lt;&gt;"",IF($L940&gt;=2016,1,0),"")</f>
        <v>0.0</v>
      </c>
      <c r="U940">
        <f>IF(ISNUMBER($BX940),IF($BX940&gt;=2016,1,0),"")</f>
        <v>0.0</v>
      </c>
      <c r="V940">
        <f>IF(ISNUMBER($BW940),IF($BW940&gt;=2016,1,0),"")</f>
        <v>0.0</v>
      </c>
      <c r="W940" t="str">
        <f>IF(AND(ISNUMBER($BW940),ISNUMBER($BX940)),IF($BW940&gt;=2016,"post-only",IF($BX940&lt;2016,"pre-only","mixed")),"")</f>
        <v>pre-only</v>
      </c>
      <c r="X940">
        <f>IF(AND(ISNUMBER($BW940),ISNUMBER($BX940)),MIN(1,MAX(0,($BX940-2017+1)/($BX940-$BW940+1))),"")</f>
        <v>0.0</v>
      </c>
      <c r="Y940">
        <f>IF(AND(ISNUMBER($BW940),ISNUMBER($BX940)),MIN(1,MAX(0,($BX940-2018+1)/($BX940-$BW940+1))),"")</f>
        <v>0.0</v>
      </c>
      <c r="Z940">
        <f>IF(AND(ISNUMBER($BW940),ISNUMBER($BX940)),MIN(1,MAX(0,($BX940-2019+1)/($BX940-$BW940+1))),"")</f>
        <v>0.0</v>
      </c>
      <c r="AA940">
        <f>IF(ISNUMBER($BX940),IF($BX940&gt;=2017,1,0),"")</f>
        <v>0.0</v>
      </c>
      <c r="AB940">
        <f>IF(ISNUMBER($BX940),IF($BX940&gt;=2018,1,0),"")</f>
        <v>0.0</v>
      </c>
      <c r="AC940">
        <f>IF(ISNUMBER($BX940),IF($BX940&gt;=2019,1,0),"")</f>
        <v>0.0</v>
      </c>
      <c r="AD940">
        <f>IF($L940&lt;&gt;"",IF($L940&gt;2013,1,0),"")</f>
        <v>0.0</v>
      </c>
      <c r="AE940">
        <f>IF($L940&lt;&gt;"",1+IF($L940&gt;2011,1,0)+IF($L940&gt;2014,1,0),"")</f>
        <v>1.0</v>
      </c>
      <c r="AF940" t="inlineStr">
        <is>
          <t>loan (interest rate)</t>
        </is>
      </c>
      <c r="AG940" t="inlineStr">
        <is>
          <t>disclosure</t>
        </is>
      </c>
      <c r="AH940" t="inlineStr">
        <is>
          <t>sensitive</t>
        </is>
      </c>
      <c r="AI940" t="inlineStr">
        <is>
          <t>with ETS/CT</t>
        </is>
      </c>
      <c r="AJ940" t="inlineStr">
        <is>
          <t>without ETS/CT</t>
        </is>
      </c>
      <c r="AK940" t="str">
        <f>IF(AND($CF940&lt;&gt;"",IFERROR(INDEX(subsample_country_map!$B:$B,MATCH($CF940,subsample_country_map!$A:$A,0)),"")&lt;&gt;""),INDEX(subsample_country_map!$B:$B,MATCH($CF940,subsample_country_map!$A:$A,0)),INDEX(lookup!$AA:$AA,MATCH($A940,lookup!$A:$A,0)))</f>
        <v>3_AsiaPac</v>
      </c>
      <c r="AL940" t="str">
        <f>IF(AND($CF940&lt;&gt;"",IFERROR(INDEX(subsample_country_map!$C:$C,MATCH($CF940,subsample_country_map!$A:$A,0)),"")&lt;&gt;""),INDEX(subsample_country_map!$C:$C,MATCH($CF940,subsample_country_map!$A:$A,0)),INDEX(lookup!$AB:$AB,MATCH($A940,lookup!$A:$A,0)))</f>
        <v>2_developing</v>
      </c>
      <c r="AM940" t="str">
        <f>IF(AND($CF940&lt;&gt;"",IFERROR(INDEX(subsample_country_map!$D:$D,MATCH($CF940,subsample_country_map!$A:$A,0)),"")&lt;&gt;""),INDEX(subsample_country_map!$D:$D,MATCH($CF940,subsample_country_map!$A:$A,0)),INDEX(lookup!$AC:$AC,MATCH($A940,lookup!$A:$A,0)))</f>
        <v>2_non_western</v>
      </c>
      <c r="AN940" t="str">
        <f>IF(AND($CF940&lt;&gt;"",IFERROR(INDEX(subsample_country_map!$E:$E,MATCH($CF940,subsample_country_map!$A:$A,0)),"")&lt;&gt;""),INDEX(subsample_country_map!$E:$E,MATCH($CF940,subsample_country_map!$A:$A,0)),INDEX(lookup!$AD:$AD,MATCH($A940,lookup!$A:$A,0)))</f>
        <v>2_civil law</v>
      </c>
      <c r="AO940" t="str">
        <f>INDEX(lookup!$Y:$Y,MATCH($A940,lookup!$A:$A,0))</f>
        <v>0_published</v>
      </c>
      <c r="AP940" t="str">
        <f>INDEX(lookup!$Z:$Z,MATCH($A940,lookup!$A:$A,0))</f>
        <v>1_VHB high</v>
      </c>
      <c r="AQ940" t="str">
        <f>INDEX(lookup!$W:$W,MATCH($A940,lookup!$A:$A,0))</f>
        <v>1_fin/acc/econ</v>
      </c>
      <c r="AS940" t="inlineStr">
        <is>
          <t>staging</t>
        </is>
      </c>
      <c r="AT940" t="inlineStr">
        <is>
          <t>good-CER</t>
        </is>
      </c>
      <c r="AU940" t="inlineStr">
        <is>
          <t>cost</t>
        </is>
      </c>
      <c r="AV940" t="inlineStr">
        <is>
          <t>0.0003</t>
        </is>
      </c>
      <c r="AW940" t="inlineStr">
        <is>
          <t>0.0001</t>
        </is>
      </c>
      <c r="BA940" t="n">
        <v>514</v>
      </c>
      <c r="BB940" t="inlineStr">
        <is>
          <t>as-stated:at the beginning of the year (t-1)</t>
        </is>
      </c>
      <c r="BC940" t="inlineStr">
        <is>
          <t>RE</t>
        </is>
      </c>
      <c r="BD940" t="inlineStr">
        <is>
          <t>firm</t>
        </is>
      </c>
      <c r="BE940" t="inlineStr">
        <is>
          <t>none</t>
        </is>
      </c>
      <c r="BI940" t="inlineStr">
        <is>
          <t>Table 5</t>
        </is>
      </c>
      <c r="BJ940" t="inlineStr">
        <is>
          <t>Panel A model (3)</t>
        </is>
      </c>
      <c r="BK940" t="inlineStr">
        <is>
          <t>170</t>
        </is>
      </c>
      <c r="BL940" t="inlineStr">
        <is>
          <t>I3 0.0003*** (0.0001)</t>
        </is>
      </c>
      <c r="BM940" t="inlineStr">
        <is>
          <t>I3</t>
        </is>
      </c>
      <c r="BN940" t="inlineStr">
        <is>
          <t>COD (interest expenditure / average total debt)</t>
        </is>
      </c>
      <c r="BO940" t="inlineStr">
        <is>
          <t>original</t>
        </is>
      </c>
      <c r="BP940" t="inlineStr">
        <is>
          <t>Fonseka et al (2019a)</t>
        </is>
      </c>
      <c r="BQ940" t="inlineStr">
        <is>
          <t>computed</t>
        </is>
      </c>
      <c r="BT940" t="n">
        <v>0</v>
      </c>
      <c r="BU940" t="inlineStr">
        <is>
          <t>staging_Fonseka_et_al_2019_energy.csv</t>
        </is>
      </c>
      <c r="BW940" t="n">
        <v>2008</v>
      </c>
      <c r="BX940" t="n">
        <v>2014</v>
      </c>
      <c r="BY940" t="inlineStr">
        <is>
          <t>China</t>
        </is>
      </c>
      <c r="BZ940" t="n">
        <v>2011</v>
      </c>
      <c r="CA940" t="n">
        <v>0</v>
      </c>
      <c r="CB940" t="n">
        <v>0</v>
      </c>
      <c r="CC940" t="n">
        <v>0</v>
      </c>
      <c r="CD940" t="n">
        <v>0.1319411782936713</v>
      </c>
      <c r="CE940" t="n">
        <v>1</v>
      </c>
    </row>
    <row r="941">
      <c r="A941" t="inlineStr">
        <is>
          <t>Fonseka et al (2019a)</t>
        </is>
      </c>
      <c r="B941" t="n">
        <v>2246</v>
      </c>
      <c r="C941" t="n">
        <v>-0.1397606464748475</v>
      </c>
      <c r="D941" t="n">
        <v>514</v>
      </c>
      <c r="E941">
        <f>IF(ISNUMBER($BA941),$BA941,IF(AND(ISNUMBER($D941),ISNUMBER($BW941),ISNUMBER($BX941)),$D941*($BX941-$BW941+1),""))</f>
        <v>514.0</v>
      </c>
      <c r="H941" t="inlineStr">
        <is>
          <t>partial</t>
        </is>
      </c>
      <c r="I941" t="inlineStr">
        <is>
          <t>Regression Cofficient and Standard Error  available</t>
        </is>
      </c>
      <c r="J941">
        <f>IF($BW941&lt;&gt;"",$BW941,"")</f>
        <v>2008.0</v>
      </c>
      <c r="K941">
        <f>IF($BX941&lt;&gt;"",$BX941,"")</f>
        <v>2014.0</v>
      </c>
      <c r="L941">
        <f>IF(AND(ISNUMBER($BW941),ISNUMBER($BX941)),($BW941+$BX941)/2,"")</f>
        <v>2011.0</v>
      </c>
      <c r="M941">
        <f>IF($L941&lt;&gt;"",$L941,"")</f>
        <v>2011.0</v>
      </c>
      <c r="N941">
        <f>IF(AND(ISNUMBER($BW941),ISNUMBER($BX941)),MIN(1,MAX(0,($BX941-2016+1)/($BX941-$BW941+1))),"")</f>
        <v>0.0</v>
      </c>
      <c r="O941">
        <f>IF(AND(ISNUMBER($BW941),ISNUMBER($BX941)),MIN(1,MAX(0,($BX941-2017+1)/($BX941-$BW941+1))),"")</f>
        <v>0.0</v>
      </c>
      <c r="P941">
        <f>IF(AND(ISNUMBER($BW941),ISNUMBER($BX941)),MIN(1,MAX(0,($BX941-2018+1)/($BX941-$BW941+1))),"")</f>
        <v>0.0</v>
      </c>
      <c r="Q941">
        <f>IF(AND(ISNUMBER($BW941),ISNUMBER($BX941)),MIN(1,MAX(0,($BX941-2019+1)/($BX941-$BW941+1))),"")</f>
        <v>0.0</v>
      </c>
      <c r="R941">
        <f>IF(AND(ISNUMBER($BW941),ISNUMBER($BX941)),MIN(1,MAX(0,($BX941-2016+1)/($BX941-$BW941+1))),"")</f>
        <v>0.0</v>
      </c>
      <c r="S941">
        <f>IF($L941&lt;&gt;"",IF($L941&gt;=2015.5,1,0),"")</f>
        <v>0.0</v>
      </c>
      <c r="T941">
        <f>IF($L941&lt;&gt;"",IF($L941&gt;=2016,1,0),"")</f>
        <v>0.0</v>
      </c>
      <c r="U941">
        <f>IF(ISNUMBER($BX941),IF($BX941&gt;=2016,1,0),"")</f>
        <v>0.0</v>
      </c>
      <c r="V941">
        <f>IF(ISNUMBER($BW941),IF($BW941&gt;=2016,1,0),"")</f>
        <v>0.0</v>
      </c>
      <c r="W941" t="str">
        <f>IF(AND(ISNUMBER($BW941),ISNUMBER($BX941)),IF($BW941&gt;=2016,"post-only",IF($BX941&lt;2016,"pre-only","mixed")),"")</f>
        <v>pre-only</v>
      </c>
      <c r="X941">
        <f>IF(AND(ISNUMBER($BW941),ISNUMBER($BX941)),MIN(1,MAX(0,($BX941-2017+1)/($BX941-$BW941+1))),"")</f>
        <v>0.0</v>
      </c>
      <c r="Y941">
        <f>IF(AND(ISNUMBER($BW941),ISNUMBER($BX941)),MIN(1,MAX(0,($BX941-2018+1)/($BX941-$BW941+1))),"")</f>
        <v>0.0</v>
      </c>
      <c r="Z941">
        <f>IF(AND(ISNUMBER($BW941),ISNUMBER($BX941)),MIN(1,MAX(0,($BX941-2019+1)/($BX941-$BW941+1))),"")</f>
        <v>0.0</v>
      </c>
      <c r="AA941">
        <f>IF(ISNUMBER($BX941),IF($BX941&gt;=2017,1,0),"")</f>
        <v>0.0</v>
      </c>
      <c r="AB941">
        <f>IF(ISNUMBER($BX941),IF($BX941&gt;=2018,1,0),"")</f>
        <v>0.0</v>
      </c>
      <c r="AC941">
        <f>IF(ISNUMBER($BX941),IF($BX941&gt;=2019,1,0),"")</f>
        <v>0.0</v>
      </c>
      <c r="AD941">
        <f>IF($L941&lt;&gt;"",IF($L941&gt;2013,1,0),"")</f>
        <v>0.0</v>
      </c>
      <c r="AE941">
        <f>IF($L941&lt;&gt;"",1+IF($L941&gt;2011,1,0)+IF($L941&gt;2014,1,0),"")</f>
        <v>1.0</v>
      </c>
      <c r="AF941" t="inlineStr">
        <is>
          <t>loan (interest rate)</t>
        </is>
      </c>
      <c r="AG941" t="inlineStr">
        <is>
          <t>disclosure</t>
        </is>
      </c>
      <c r="AH941" t="inlineStr">
        <is>
          <t>sensitive</t>
        </is>
      </c>
      <c r="AI941" t="inlineStr">
        <is>
          <t>with ETS/CT</t>
        </is>
      </c>
      <c r="AJ941" t="inlineStr">
        <is>
          <t>without ETS/CT</t>
        </is>
      </c>
      <c r="AK941" t="str">
        <f>IF(AND($CF941&lt;&gt;"",IFERROR(INDEX(subsample_country_map!$B:$B,MATCH($CF941,subsample_country_map!$A:$A,0)),"")&lt;&gt;""),INDEX(subsample_country_map!$B:$B,MATCH($CF941,subsample_country_map!$A:$A,0)),INDEX(lookup!$AA:$AA,MATCH($A941,lookup!$A:$A,0)))</f>
        <v>3_AsiaPac</v>
      </c>
      <c r="AL941" t="str">
        <f>IF(AND($CF941&lt;&gt;"",IFERROR(INDEX(subsample_country_map!$C:$C,MATCH($CF941,subsample_country_map!$A:$A,0)),"")&lt;&gt;""),INDEX(subsample_country_map!$C:$C,MATCH($CF941,subsample_country_map!$A:$A,0)),INDEX(lookup!$AB:$AB,MATCH($A941,lookup!$A:$A,0)))</f>
        <v>2_developing</v>
      </c>
      <c r="AM941" t="str">
        <f>IF(AND($CF941&lt;&gt;"",IFERROR(INDEX(subsample_country_map!$D:$D,MATCH($CF941,subsample_country_map!$A:$A,0)),"")&lt;&gt;""),INDEX(subsample_country_map!$D:$D,MATCH($CF941,subsample_country_map!$A:$A,0)),INDEX(lookup!$AC:$AC,MATCH($A941,lookup!$A:$A,0)))</f>
        <v>2_non_western</v>
      </c>
      <c r="AN941" t="str">
        <f>IF(AND($CF941&lt;&gt;"",IFERROR(INDEX(subsample_country_map!$E:$E,MATCH($CF941,subsample_country_map!$A:$A,0)),"")&lt;&gt;""),INDEX(subsample_country_map!$E:$E,MATCH($CF941,subsample_country_map!$A:$A,0)),INDEX(lookup!$AD:$AD,MATCH($A941,lookup!$A:$A,0)))</f>
        <v>2_civil law</v>
      </c>
      <c r="AO941" t="str">
        <f>INDEX(lookup!$Y:$Y,MATCH($A941,lookup!$A:$A,0))</f>
        <v>0_published</v>
      </c>
      <c r="AP941" t="str">
        <f>INDEX(lookup!$Z:$Z,MATCH($A941,lookup!$A:$A,0))</f>
        <v>1_VHB high</v>
      </c>
      <c r="AQ941" t="str">
        <f>INDEX(lookup!$W:$W,MATCH($A941,lookup!$A:$A,0))</f>
        <v>1_fin/acc/econ</v>
      </c>
      <c r="AS941" t="inlineStr">
        <is>
          <t>staging</t>
        </is>
      </c>
      <c r="AT941" t="inlineStr">
        <is>
          <t>good-CER</t>
        </is>
      </c>
      <c r="AU941" t="inlineStr">
        <is>
          <t>cost</t>
        </is>
      </c>
      <c r="AV941" t="inlineStr">
        <is>
          <t>-0.0016</t>
        </is>
      </c>
      <c r="AW941" t="inlineStr">
        <is>
          <t>0.0005</t>
        </is>
      </c>
      <c r="BA941" t="n">
        <v>514</v>
      </c>
      <c r="BB941" t="inlineStr">
        <is>
          <t>as-stated:at the beginning of the year (t-1)</t>
        </is>
      </c>
      <c r="BC941" t="inlineStr">
        <is>
          <t>RE</t>
        </is>
      </c>
      <c r="BD941" t="inlineStr">
        <is>
          <t>firm</t>
        </is>
      </c>
      <c r="BE941" t="inlineStr">
        <is>
          <t>none</t>
        </is>
      </c>
      <c r="BI941" t="inlineStr">
        <is>
          <t>Table 5</t>
        </is>
      </c>
      <c r="BJ941" t="inlineStr">
        <is>
          <t>Panel A model (3)</t>
        </is>
      </c>
      <c r="BK941" t="inlineStr">
        <is>
          <t>170</t>
        </is>
      </c>
      <c r="BL941" t="inlineStr">
        <is>
          <t>EDI_XIn -0.0016*** (0.0005)</t>
        </is>
      </c>
      <c r="BM941" t="inlineStr">
        <is>
          <t>EDI_XIn</t>
        </is>
      </c>
      <c r="BN941" t="inlineStr">
        <is>
          <t>COD (interest expenditure / average total debt)</t>
        </is>
      </c>
      <c r="BO941" t="inlineStr">
        <is>
          <t>original</t>
        </is>
      </c>
      <c r="BP941" t="inlineStr">
        <is>
          <t>Fonseka et al (2019a)</t>
        </is>
      </c>
      <c r="BQ941" t="inlineStr">
        <is>
          <t>computed</t>
        </is>
      </c>
      <c r="BT941" t="n">
        <v>0</v>
      </c>
      <c r="BU941" t="inlineStr">
        <is>
          <t>staging_Fonseka_et_al_2019_energy.csv</t>
        </is>
      </c>
      <c r="BW941" t="n">
        <v>2008</v>
      </c>
      <c r="BX941" t="n">
        <v>2014</v>
      </c>
      <c r="BY941" t="inlineStr">
        <is>
          <t>China</t>
        </is>
      </c>
      <c r="BZ941" t="n">
        <v>2011</v>
      </c>
      <c r="CA941" t="n">
        <v>0</v>
      </c>
      <c r="CB941" t="n">
        <v>0</v>
      </c>
      <c r="CC941" t="n">
        <v>0</v>
      </c>
      <c r="CD941" t="n">
        <v>-0.140681445767327</v>
      </c>
      <c r="CE941" t="n">
        <v>1</v>
      </c>
    </row>
    <row r="942">
      <c r="A942" t="inlineStr">
        <is>
          <t>Fonseka et al (2019a)</t>
        </is>
      </c>
      <c r="B942" t="n">
        <v>2247</v>
      </c>
      <c r="C942" t="n">
        <v>-0.004900842159562317</v>
      </c>
      <c r="D942" t="n">
        <v>514</v>
      </c>
      <c r="E942">
        <f>IF(ISNUMBER($BA942),$BA942,IF(AND(ISNUMBER($D942),ISNUMBER($BW942),ISNUMBER($BX942)),$D942*($BX942-$BW942+1),""))</f>
        <v>514.0</v>
      </c>
      <c r="H942" t="inlineStr">
        <is>
          <t>partial</t>
        </is>
      </c>
      <c r="I942" t="inlineStr">
        <is>
          <t>Regression Cofficient and Standard Error  available</t>
        </is>
      </c>
      <c r="J942">
        <f>IF($BW942&lt;&gt;"",$BW942,"")</f>
        <v>2008.0</v>
      </c>
      <c r="K942">
        <f>IF($BX942&lt;&gt;"",$BX942,"")</f>
        <v>2014.0</v>
      </c>
      <c r="L942">
        <f>IF(AND(ISNUMBER($BW942),ISNUMBER($BX942)),($BW942+$BX942)/2,"")</f>
        <v>2011.0</v>
      </c>
      <c r="M942">
        <f>IF($L942&lt;&gt;"",$L942,"")</f>
        <v>2011.0</v>
      </c>
      <c r="N942">
        <f>IF(AND(ISNUMBER($BW942),ISNUMBER($BX942)),MIN(1,MAX(0,($BX942-2016+1)/($BX942-$BW942+1))),"")</f>
        <v>0.0</v>
      </c>
      <c r="O942">
        <f>IF(AND(ISNUMBER($BW942),ISNUMBER($BX942)),MIN(1,MAX(0,($BX942-2017+1)/($BX942-$BW942+1))),"")</f>
        <v>0.0</v>
      </c>
      <c r="P942">
        <f>IF(AND(ISNUMBER($BW942),ISNUMBER($BX942)),MIN(1,MAX(0,($BX942-2018+1)/($BX942-$BW942+1))),"")</f>
        <v>0.0</v>
      </c>
      <c r="Q942">
        <f>IF(AND(ISNUMBER($BW942),ISNUMBER($BX942)),MIN(1,MAX(0,($BX942-2019+1)/($BX942-$BW942+1))),"")</f>
        <v>0.0</v>
      </c>
      <c r="R942">
        <f>IF(AND(ISNUMBER($BW942),ISNUMBER($BX942)),MIN(1,MAX(0,($BX942-2016+1)/($BX942-$BW942+1))),"")</f>
        <v>0.0</v>
      </c>
      <c r="S942">
        <f>IF($L942&lt;&gt;"",IF($L942&gt;=2015.5,1,0),"")</f>
        <v>0.0</v>
      </c>
      <c r="T942">
        <f>IF($L942&lt;&gt;"",IF($L942&gt;=2016,1,0),"")</f>
        <v>0.0</v>
      </c>
      <c r="U942">
        <f>IF(ISNUMBER($BX942),IF($BX942&gt;=2016,1,0),"")</f>
        <v>0.0</v>
      </c>
      <c r="V942">
        <f>IF(ISNUMBER($BW942),IF($BW942&gt;=2016,1,0),"")</f>
        <v>0.0</v>
      </c>
      <c r="W942" t="str">
        <f>IF(AND(ISNUMBER($BW942),ISNUMBER($BX942)),IF($BW942&gt;=2016,"post-only",IF($BX942&lt;2016,"pre-only","mixed")),"")</f>
        <v>pre-only</v>
      </c>
      <c r="X942">
        <f>IF(AND(ISNUMBER($BW942),ISNUMBER($BX942)),MIN(1,MAX(0,($BX942-2017+1)/($BX942-$BW942+1))),"")</f>
        <v>0.0</v>
      </c>
      <c r="Y942">
        <f>IF(AND(ISNUMBER($BW942),ISNUMBER($BX942)),MIN(1,MAX(0,($BX942-2018+1)/($BX942-$BW942+1))),"")</f>
        <v>0.0</v>
      </c>
      <c r="Z942">
        <f>IF(AND(ISNUMBER($BW942),ISNUMBER($BX942)),MIN(1,MAX(0,($BX942-2019+1)/($BX942-$BW942+1))),"")</f>
        <v>0.0</v>
      </c>
      <c r="AA942">
        <f>IF(ISNUMBER($BX942),IF($BX942&gt;=2017,1,0),"")</f>
        <v>0.0</v>
      </c>
      <c r="AB942">
        <f>IF(ISNUMBER($BX942),IF($BX942&gt;=2018,1,0),"")</f>
        <v>0.0</v>
      </c>
      <c r="AC942">
        <f>IF(ISNUMBER($BX942),IF($BX942&gt;=2019,1,0),"")</f>
        <v>0.0</v>
      </c>
      <c r="AD942">
        <f>IF($L942&lt;&gt;"",IF($L942&gt;2013,1,0),"")</f>
        <v>0.0</v>
      </c>
      <c r="AE942">
        <f>IF($L942&lt;&gt;"",1+IF($L942&gt;2011,1,0)+IF($L942&gt;2014,1,0),"")</f>
        <v>1.0</v>
      </c>
      <c r="AF942" t="inlineStr">
        <is>
          <t>loan (interest rate)</t>
        </is>
      </c>
      <c r="AG942" t="inlineStr">
        <is>
          <t>disclosure</t>
        </is>
      </c>
      <c r="AH942" t="inlineStr">
        <is>
          <t>sensitive</t>
        </is>
      </c>
      <c r="AI942" t="inlineStr">
        <is>
          <t>with ETS/CT</t>
        </is>
      </c>
      <c r="AJ942" t="inlineStr">
        <is>
          <t>without ETS/CT</t>
        </is>
      </c>
      <c r="AK942" t="str">
        <f>IF(AND($CF942&lt;&gt;"",IFERROR(INDEX(subsample_country_map!$B:$B,MATCH($CF942,subsample_country_map!$A:$A,0)),"")&lt;&gt;""),INDEX(subsample_country_map!$B:$B,MATCH($CF942,subsample_country_map!$A:$A,0)),INDEX(lookup!$AA:$AA,MATCH($A942,lookup!$A:$A,0)))</f>
        <v>3_AsiaPac</v>
      </c>
      <c r="AL942" t="str">
        <f>IF(AND($CF942&lt;&gt;"",IFERROR(INDEX(subsample_country_map!$C:$C,MATCH($CF942,subsample_country_map!$A:$A,0)),"")&lt;&gt;""),INDEX(subsample_country_map!$C:$C,MATCH($CF942,subsample_country_map!$A:$A,0)),INDEX(lookup!$AB:$AB,MATCH($A942,lookup!$A:$A,0)))</f>
        <v>2_developing</v>
      </c>
      <c r="AM942" t="str">
        <f>IF(AND($CF942&lt;&gt;"",IFERROR(INDEX(subsample_country_map!$D:$D,MATCH($CF942,subsample_country_map!$A:$A,0)),"")&lt;&gt;""),INDEX(subsample_country_map!$D:$D,MATCH($CF942,subsample_country_map!$A:$A,0)),INDEX(lookup!$AC:$AC,MATCH($A942,lookup!$A:$A,0)))</f>
        <v>2_non_western</v>
      </c>
      <c r="AN942" t="str">
        <f>IF(AND($CF942&lt;&gt;"",IFERROR(INDEX(subsample_country_map!$E:$E,MATCH($CF942,subsample_country_map!$A:$A,0)),"")&lt;&gt;""),INDEX(subsample_country_map!$E:$E,MATCH($CF942,subsample_country_map!$A:$A,0)),INDEX(lookup!$AD:$AD,MATCH($A942,lookup!$A:$A,0)))</f>
        <v>2_civil law</v>
      </c>
      <c r="AO942" t="str">
        <f>INDEX(lookup!$Y:$Y,MATCH($A942,lookup!$A:$A,0))</f>
        <v>0_published</v>
      </c>
      <c r="AP942" t="str">
        <f>INDEX(lookup!$Z:$Z,MATCH($A942,lookup!$A:$A,0))</f>
        <v>1_VHB high</v>
      </c>
      <c r="AQ942" t="str">
        <f>INDEX(lookup!$W:$W,MATCH($A942,lookup!$A:$A,0))</f>
        <v>1_fin/acc/econ</v>
      </c>
      <c r="AS942" t="inlineStr">
        <is>
          <t>staging</t>
        </is>
      </c>
      <c r="AT942" t="inlineStr">
        <is>
          <t>good-CER</t>
        </is>
      </c>
      <c r="AU942" t="inlineStr">
        <is>
          <t>cost</t>
        </is>
      </c>
      <c r="AV942" t="inlineStr">
        <is>
          <t>-0.0004</t>
        </is>
      </c>
      <c r="AW942" t="inlineStr">
        <is>
          <t>0.0036</t>
        </is>
      </c>
      <c r="BA942" t="n">
        <v>514</v>
      </c>
      <c r="BB942" t="inlineStr">
        <is>
          <t>as-stated:at the beginning of the year (t-1)</t>
        </is>
      </c>
      <c r="BC942" t="inlineStr">
        <is>
          <t>RE</t>
        </is>
      </c>
      <c r="BD942" t="inlineStr">
        <is>
          <t>firm</t>
        </is>
      </c>
      <c r="BE942" t="inlineStr">
        <is>
          <t>none</t>
        </is>
      </c>
      <c r="BI942" t="inlineStr">
        <is>
          <t>Table 5</t>
        </is>
      </c>
      <c r="BJ942" t="inlineStr">
        <is>
          <t>Panel A model (4)</t>
        </is>
      </c>
      <c r="BK942" t="inlineStr">
        <is>
          <t>170</t>
        </is>
      </c>
      <c r="BL942" t="inlineStr">
        <is>
          <t>I4 -0.0004 (0.0036)</t>
        </is>
      </c>
      <c r="BM942" t="inlineStr">
        <is>
          <t>I4</t>
        </is>
      </c>
      <c r="BN942" t="inlineStr">
        <is>
          <t>COD (interest expenditure / average total debt)</t>
        </is>
      </c>
      <c r="BO942" t="inlineStr">
        <is>
          <t>original</t>
        </is>
      </c>
      <c r="BP942" t="inlineStr">
        <is>
          <t>Fonseka et al (2019a)</t>
        </is>
      </c>
      <c r="BQ942" t="inlineStr">
        <is>
          <t>computed</t>
        </is>
      </c>
      <c r="BT942" t="n">
        <v>0</v>
      </c>
      <c r="BU942" t="inlineStr">
        <is>
          <t>staging_Fonseka_et_al_2019_energy.csv</t>
        </is>
      </c>
      <c r="BW942" t="n">
        <v>2008</v>
      </c>
      <c r="BX942" t="n">
        <v>2014</v>
      </c>
      <c r="BY942" t="inlineStr">
        <is>
          <t>China</t>
        </is>
      </c>
      <c r="BZ942" t="n">
        <v>2011</v>
      </c>
      <c r="CA942" t="n">
        <v>0</v>
      </c>
      <c r="CB942" t="n">
        <v>0</v>
      </c>
      <c r="CC942" t="n">
        <v>0</v>
      </c>
      <c r="CD942" t="n">
        <v>-0.004900881396684823</v>
      </c>
      <c r="CE942" t="n">
        <v>1</v>
      </c>
    </row>
    <row r="943">
      <c r="A943" t="inlineStr">
        <is>
          <t>Fonseka et al (2019a)</t>
        </is>
      </c>
      <c r="B943" t="n">
        <v>2248</v>
      </c>
      <c r="C943" t="n">
        <v>-0.3140715634263802</v>
      </c>
      <c r="D943" t="n">
        <v>514</v>
      </c>
      <c r="E943">
        <f>IF(ISNUMBER($BA943),$BA943,IF(AND(ISNUMBER($D943),ISNUMBER($BW943),ISNUMBER($BX943)),$D943*($BX943-$BW943+1),""))</f>
        <v>514.0</v>
      </c>
      <c r="H943" t="inlineStr">
        <is>
          <t>partial</t>
        </is>
      </c>
      <c r="I943" t="inlineStr">
        <is>
          <t>Regression Cofficient and Standard Error  available</t>
        </is>
      </c>
      <c r="J943">
        <f>IF($BW943&lt;&gt;"",$BW943,"")</f>
        <v>2008.0</v>
      </c>
      <c r="K943">
        <f>IF($BX943&lt;&gt;"",$BX943,"")</f>
        <v>2014.0</v>
      </c>
      <c r="L943">
        <f>IF(AND(ISNUMBER($BW943),ISNUMBER($BX943)),($BW943+$BX943)/2,"")</f>
        <v>2011.0</v>
      </c>
      <c r="M943">
        <f>IF($L943&lt;&gt;"",$L943,"")</f>
        <v>2011.0</v>
      </c>
      <c r="N943">
        <f>IF(AND(ISNUMBER($BW943),ISNUMBER($BX943)),MIN(1,MAX(0,($BX943-2016+1)/($BX943-$BW943+1))),"")</f>
        <v>0.0</v>
      </c>
      <c r="O943">
        <f>IF(AND(ISNUMBER($BW943),ISNUMBER($BX943)),MIN(1,MAX(0,($BX943-2017+1)/($BX943-$BW943+1))),"")</f>
        <v>0.0</v>
      </c>
      <c r="P943">
        <f>IF(AND(ISNUMBER($BW943),ISNUMBER($BX943)),MIN(1,MAX(0,($BX943-2018+1)/($BX943-$BW943+1))),"")</f>
        <v>0.0</v>
      </c>
      <c r="Q943">
        <f>IF(AND(ISNUMBER($BW943),ISNUMBER($BX943)),MIN(1,MAX(0,($BX943-2019+1)/($BX943-$BW943+1))),"")</f>
        <v>0.0</v>
      </c>
      <c r="R943">
        <f>IF(AND(ISNUMBER($BW943),ISNUMBER($BX943)),MIN(1,MAX(0,($BX943-2016+1)/($BX943-$BW943+1))),"")</f>
        <v>0.0</v>
      </c>
      <c r="S943">
        <f>IF($L943&lt;&gt;"",IF($L943&gt;=2015.5,1,0),"")</f>
        <v>0.0</v>
      </c>
      <c r="T943">
        <f>IF($L943&lt;&gt;"",IF($L943&gt;=2016,1,0),"")</f>
        <v>0.0</v>
      </c>
      <c r="U943">
        <f>IF(ISNUMBER($BX943),IF($BX943&gt;=2016,1,0),"")</f>
        <v>0.0</v>
      </c>
      <c r="V943">
        <f>IF(ISNUMBER($BW943),IF($BW943&gt;=2016,1,0),"")</f>
        <v>0.0</v>
      </c>
      <c r="W943" t="str">
        <f>IF(AND(ISNUMBER($BW943),ISNUMBER($BX943)),IF($BW943&gt;=2016,"post-only",IF($BX943&lt;2016,"pre-only","mixed")),"")</f>
        <v>pre-only</v>
      </c>
      <c r="X943">
        <f>IF(AND(ISNUMBER($BW943),ISNUMBER($BX943)),MIN(1,MAX(0,($BX943-2017+1)/($BX943-$BW943+1))),"")</f>
        <v>0.0</v>
      </c>
      <c r="Y943">
        <f>IF(AND(ISNUMBER($BW943),ISNUMBER($BX943)),MIN(1,MAX(0,($BX943-2018+1)/($BX943-$BW943+1))),"")</f>
        <v>0.0</v>
      </c>
      <c r="Z943">
        <f>IF(AND(ISNUMBER($BW943),ISNUMBER($BX943)),MIN(1,MAX(0,($BX943-2019+1)/($BX943-$BW943+1))),"")</f>
        <v>0.0</v>
      </c>
      <c r="AA943">
        <f>IF(ISNUMBER($BX943),IF($BX943&gt;=2017,1,0),"")</f>
        <v>0.0</v>
      </c>
      <c r="AB943">
        <f>IF(ISNUMBER($BX943),IF($BX943&gt;=2018,1,0),"")</f>
        <v>0.0</v>
      </c>
      <c r="AC943">
        <f>IF(ISNUMBER($BX943),IF($BX943&gt;=2019,1,0),"")</f>
        <v>0.0</v>
      </c>
      <c r="AD943">
        <f>IF($L943&lt;&gt;"",IF($L943&gt;2013,1,0),"")</f>
        <v>0.0</v>
      </c>
      <c r="AE943">
        <f>IF($L943&lt;&gt;"",1+IF($L943&gt;2011,1,0)+IF($L943&gt;2014,1,0),"")</f>
        <v>1.0</v>
      </c>
      <c r="AF943" t="inlineStr">
        <is>
          <t>loan (interest rate)</t>
        </is>
      </c>
      <c r="AG943" t="inlineStr">
        <is>
          <t>disclosure</t>
        </is>
      </c>
      <c r="AH943" t="inlineStr">
        <is>
          <t>sensitive</t>
        </is>
      </c>
      <c r="AI943" t="inlineStr">
        <is>
          <t>with ETS/CT</t>
        </is>
      </c>
      <c r="AJ943" t="inlineStr">
        <is>
          <t>without ETS/CT</t>
        </is>
      </c>
      <c r="AK943" t="str">
        <f>IF(AND($CF943&lt;&gt;"",IFERROR(INDEX(subsample_country_map!$B:$B,MATCH($CF943,subsample_country_map!$A:$A,0)),"")&lt;&gt;""),INDEX(subsample_country_map!$B:$B,MATCH($CF943,subsample_country_map!$A:$A,0)),INDEX(lookup!$AA:$AA,MATCH($A943,lookup!$A:$A,0)))</f>
        <v>3_AsiaPac</v>
      </c>
      <c r="AL943" t="str">
        <f>IF(AND($CF943&lt;&gt;"",IFERROR(INDEX(subsample_country_map!$C:$C,MATCH($CF943,subsample_country_map!$A:$A,0)),"")&lt;&gt;""),INDEX(subsample_country_map!$C:$C,MATCH($CF943,subsample_country_map!$A:$A,0)),INDEX(lookup!$AB:$AB,MATCH($A943,lookup!$A:$A,0)))</f>
        <v>2_developing</v>
      </c>
      <c r="AM943" t="str">
        <f>IF(AND($CF943&lt;&gt;"",IFERROR(INDEX(subsample_country_map!$D:$D,MATCH($CF943,subsample_country_map!$A:$A,0)),"")&lt;&gt;""),INDEX(subsample_country_map!$D:$D,MATCH($CF943,subsample_country_map!$A:$A,0)),INDEX(lookup!$AC:$AC,MATCH($A943,lookup!$A:$A,0)))</f>
        <v>2_non_western</v>
      </c>
      <c r="AN943" t="str">
        <f>IF(AND($CF943&lt;&gt;"",IFERROR(INDEX(subsample_country_map!$E:$E,MATCH($CF943,subsample_country_map!$A:$A,0)),"")&lt;&gt;""),INDEX(subsample_country_map!$E:$E,MATCH($CF943,subsample_country_map!$A:$A,0)),INDEX(lookup!$AD:$AD,MATCH($A943,lookup!$A:$A,0)))</f>
        <v>2_civil law</v>
      </c>
      <c r="AO943" t="str">
        <f>INDEX(lookup!$Y:$Y,MATCH($A943,lookup!$A:$A,0))</f>
        <v>0_published</v>
      </c>
      <c r="AP943" t="str">
        <f>INDEX(lookup!$Z:$Z,MATCH($A943,lookup!$A:$A,0))</f>
        <v>1_VHB high</v>
      </c>
      <c r="AQ943" t="str">
        <f>INDEX(lookup!$W:$W,MATCH($A943,lookup!$A:$A,0))</f>
        <v>1_fin/acc/econ</v>
      </c>
      <c r="AS943" t="inlineStr">
        <is>
          <t>staging</t>
        </is>
      </c>
      <c r="AT943" t="inlineStr">
        <is>
          <t>good-CER</t>
        </is>
      </c>
      <c r="AU943" t="inlineStr">
        <is>
          <t>cost</t>
        </is>
      </c>
      <c r="AV943" t="inlineStr">
        <is>
          <t>-0.0015</t>
        </is>
      </c>
      <c r="AW943" t="inlineStr">
        <is>
          <t>0.0002</t>
        </is>
      </c>
      <c r="BA943" t="n">
        <v>514</v>
      </c>
      <c r="BB943" t="inlineStr">
        <is>
          <t>as-stated:at the beginning of the year (t-1)</t>
        </is>
      </c>
      <c r="BC943" t="inlineStr">
        <is>
          <t>RE</t>
        </is>
      </c>
      <c r="BD943" t="inlineStr">
        <is>
          <t>firm</t>
        </is>
      </c>
      <c r="BE943" t="inlineStr">
        <is>
          <t>none</t>
        </is>
      </c>
      <c r="BI943" t="inlineStr">
        <is>
          <t>Table 5</t>
        </is>
      </c>
      <c r="BJ943" t="inlineStr">
        <is>
          <t>Panel A model (4)</t>
        </is>
      </c>
      <c r="BK943" t="inlineStr">
        <is>
          <t>170</t>
        </is>
      </c>
      <c r="BL943" t="inlineStr">
        <is>
          <t>EDI_XIn -0.0015*** (0.0002)</t>
        </is>
      </c>
      <c r="BM943" t="inlineStr">
        <is>
          <t>EDI_XIn</t>
        </is>
      </c>
      <c r="BN943" t="inlineStr">
        <is>
          <t>COD (interest expenditure / average total debt)</t>
        </is>
      </c>
      <c r="BO943" t="inlineStr">
        <is>
          <t>original</t>
        </is>
      </c>
      <c r="BP943" t="inlineStr">
        <is>
          <t>Fonseka et al (2019a)</t>
        </is>
      </c>
      <c r="BQ943" t="inlineStr">
        <is>
          <t>computed</t>
        </is>
      </c>
      <c r="BT943" t="n">
        <v>0</v>
      </c>
      <c r="BU943" t="inlineStr">
        <is>
          <t>staging_Fonseka_et_al_2019_energy.csv</t>
        </is>
      </c>
      <c r="BW943" t="n">
        <v>2008</v>
      </c>
      <c r="BX943" t="n">
        <v>2014</v>
      </c>
      <c r="BY943" t="inlineStr">
        <is>
          <t>China</t>
        </is>
      </c>
      <c r="BZ943" t="n">
        <v>2011</v>
      </c>
      <c r="CA943" t="n">
        <v>0</v>
      </c>
      <c r="CB943" t="n">
        <v>0</v>
      </c>
      <c r="CC943" t="n">
        <v>0</v>
      </c>
      <c r="CD943" t="n">
        <v>-0.3250561787068091</v>
      </c>
      <c r="CE943" t="n">
        <v>1</v>
      </c>
    </row>
    <row r="944">
      <c r="A944" t="inlineStr">
        <is>
          <t>Fonseka et al (2019a)</t>
        </is>
      </c>
      <c r="B944" t="n">
        <v>2249</v>
      </c>
      <c r="C944" t="n">
        <v>-0.08787495503274936</v>
      </c>
      <c r="D944" t="n">
        <v>514</v>
      </c>
      <c r="E944">
        <f>IF(ISNUMBER($BA944),$BA944,IF(AND(ISNUMBER($D944),ISNUMBER($BW944),ISNUMBER($BX944)),$D944*($BX944-$BW944+1),""))</f>
        <v>514.0</v>
      </c>
      <c r="H944" t="inlineStr">
        <is>
          <t>partial</t>
        </is>
      </c>
      <c r="I944" t="inlineStr">
        <is>
          <t>Regression Cofficient and Standard Error  available</t>
        </is>
      </c>
      <c r="J944">
        <f>IF($BW944&lt;&gt;"",$BW944,"")</f>
        <v>2008.0</v>
      </c>
      <c r="K944">
        <f>IF($BX944&lt;&gt;"",$BX944,"")</f>
        <v>2014.0</v>
      </c>
      <c r="L944">
        <f>IF(AND(ISNUMBER($BW944),ISNUMBER($BX944)),($BW944+$BX944)/2,"")</f>
        <v>2011.0</v>
      </c>
      <c r="M944">
        <f>IF($L944&lt;&gt;"",$L944,"")</f>
        <v>2011.0</v>
      </c>
      <c r="N944">
        <f>IF(AND(ISNUMBER($BW944),ISNUMBER($BX944)),MIN(1,MAX(0,($BX944-2016+1)/($BX944-$BW944+1))),"")</f>
        <v>0.0</v>
      </c>
      <c r="O944">
        <f>IF(AND(ISNUMBER($BW944),ISNUMBER($BX944)),MIN(1,MAX(0,($BX944-2017+1)/($BX944-$BW944+1))),"")</f>
        <v>0.0</v>
      </c>
      <c r="P944">
        <f>IF(AND(ISNUMBER($BW944),ISNUMBER($BX944)),MIN(1,MAX(0,($BX944-2018+1)/($BX944-$BW944+1))),"")</f>
        <v>0.0</v>
      </c>
      <c r="Q944">
        <f>IF(AND(ISNUMBER($BW944),ISNUMBER($BX944)),MIN(1,MAX(0,($BX944-2019+1)/($BX944-$BW944+1))),"")</f>
        <v>0.0</v>
      </c>
      <c r="R944">
        <f>IF(AND(ISNUMBER($BW944),ISNUMBER($BX944)),MIN(1,MAX(0,($BX944-2016+1)/($BX944-$BW944+1))),"")</f>
        <v>0.0</v>
      </c>
      <c r="S944">
        <f>IF($L944&lt;&gt;"",IF($L944&gt;=2015.5,1,0),"")</f>
        <v>0.0</v>
      </c>
      <c r="T944">
        <f>IF($L944&lt;&gt;"",IF($L944&gt;=2016,1,0),"")</f>
        <v>0.0</v>
      </c>
      <c r="U944">
        <f>IF(ISNUMBER($BX944),IF($BX944&gt;=2016,1,0),"")</f>
        <v>0.0</v>
      </c>
      <c r="V944">
        <f>IF(ISNUMBER($BW944),IF($BW944&gt;=2016,1,0),"")</f>
        <v>0.0</v>
      </c>
      <c r="W944" t="str">
        <f>IF(AND(ISNUMBER($BW944),ISNUMBER($BX944)),IF($BW944&gt;=2016,"post-only",IF($BX944&lt;2016,"pre-only","mixed")),"")</f>
        <v>pre-only</v>
      </c>
      <c r="X944">
        <f>IF(AND(ISNUMBER($BW944),ISNUMBER($BX944)),MIN(1,MAX(0,($BX944-2017+1)/($BX944-$BW944+1))),"")</f>
        <v>0.0</v>
      </c>
      <c r="Y944">
        <f>IF(AND(ISNUMBER($BW944),ISNUMBER($BX944)),MIN(1,MAX(0,($BX944-2018+1)/($BX944-$BW944+1))),"")</f>
        <v>0.0</v>
      </c>
      <c r="Z944">
        <f>IF(AND(ISNUMBER($BW944),ISNUMBER($BX944)),MIN(1,MAX(0,($BX944-2019+1)/($BX944-$BW944+1))),"")</f>
        <v>0.0</v>
      </c>
      <c r="AA944">
        <f>IF(ISNUMBER($BX944),IF($BX944&gt;=2017,1,0),"")</f>
        <v>0.0</v>
      </c>
      <c r="AB944">
        <f>IF(ISNUMBER($BX944),IF($BX944&gt;=2018,1,0),"")</f>
        <v>0.0</v>
      </c>
      <c r="AC944">
        <f>IF(ISNUMBER($BX944),IF($BX944&gt;=2019,1,0),"")</f>
        <v>0.0</v>
      </c>
      <c r="AD944">
        <f>IF($L944&lt;&gt;"",IF($L944&gt;2013,1,0),"")</f>
        <v>0.0</v>
      </c>
      <c r="AE944">
        <f>IF($L944&lt;&gt;"",1+IF($L944&gt;2011,1,0)+IF($L944&gt;2014,1,0),"")</f>
        <v>1.0</v>
      </c>
      <c r="AF944" t="inlineStr">
        <is>
          <t>loan (interest rate)</t>
        </is>
      </c>
      <c r="AG944" t="inlineStr">
        <is>
          <t>disclosure</t>
        </is>
      </c>
      <c r="AH944" t="inlineStr">
        <is>
          <t>sensitive</t>
        </is>
      </c>
      <c r="AI944" t="inlineStr">
        <is>
          <t>with ETS/CT</t>
        </is>
      </c>
      <c r="AJ944" t="inlineStr">
        <is>
          <t>without ETS/CT</t>
        </is>
      </c>
      <c r="AK944" t="str">
        <f>IF(AND($CF944&lt;&gt;"",IFERROR(INDEX(subsample_country_map!$B:$B,MATCH($CF944,subsample_country_map!$A:$A,0)),"")&lt;&gt;""),INDEX(subsample_country_map!$B:$B,MATCH($CF944,subsample_country_map!$A:$A,0)),INDEX(lookup!$AA:$AA,MATCH($A944,lookup!$A:$A,0)))</f>
        <v>3_AsiaPac</v>
      </c>
      <c r="AL944" t="str">
        <f>IF(AND($CF944&lt;&gt;"",IFERROR(INDEX(subsample_country_map!$C:$C,MATCH($CF944,subsample_country_map!$A:$A,0)),"")&lt;&gt;""),INDEX(subsample_country_map!$C:$C,MATCH($CF944,subsample_country_map!$A:$A,0)),INDEX(lookup!$AB:$AB,MATCH($A944,lookup!$A:$A,0)))</f>
        <v>2_developing</v>
      </c>
      <c r="AM944" t="str">
        <f>IF(AND($CF944&lt;&gt;"",IFERROR(INDEX(subsample_country_map!$D:$D,MATCH($CF944,subsample_country_map!$A:$A,0)),"")&lt;&gt;""),INDEX(subsample_country_map!$D:$D,MATCH($CF944,subsample_country_map!$A:$A,0)),INDEX(lookup!$AC:$AC,MATCH($A944,lookup!$A:$A,0)))</f>
        <v>2_non_western</v>
      </c>
      <c r="AN944" t="str">
        <f>IF(AND($CF944&lt;&gt;"",IFERROR(INDEX(subsample_country_map!$E:$E,MATCH($CF944,subsample_country_map!$A:$A,0)),"")&lt;&gt;""),INDEX(subsample_country_map!$E:$E,MATCH($CF944,subsample_country_map!$A:$A,0)),INDEX(lookup!$AD:$AD,MATCH($A944,lookup!$A:$A,0)))</f>
        <v>2_civil law</v>
      </c>
      <c r="AO944" t="str">
        <f>INDEX(lookup!$Y:$Y,MATCH($A944,lookup!$A:$A,0))</f>
        <v>0_published</v>
      </c>
      <c r="AP944" t="str">
        <f>INDEX(lookup!$Z:$Z,MATCH($A944,lookup!$A:$A,0))</f>
        <v>1_VHB high</v>
      </c>
      <c r="AQ944" t="str">
        <f>INDEX(lookup!$W:$W,MATCH($A944,lookup!$A:$A,0))</f>
        <v>1_fin/acc/econ</v>
      </c>
      <c r="AS944" t="inlineStr">
        <is>
          <t>staging</t>
        </is>
      </c>
      <c r="AT944" t="inlineStr">
        <is>
          <t>good-CER</t>
        </is>
      </c>
      <c r="AU944" t="inlineStr">
        <is>
          <t>cost</t>
        </is>
      </c>
      <c r="AV944" t="inlineStr">
        <is>
          <t>-0.0008</t>
        </is>
      </c>
      <c r="AW944" t="inlineStr">
        <is>
          <t>0.0004</t>
        </is>
      </c>
      <c r="BA944" t="n">
        <v>514</v>
      </c>
      <c r="BB944" t="inlineStr">
        <is>
          <t>as-stated:at the beginning of the year (t-1)</t>
        </is>
      </c>
      <c r="BC944" t="inlineStr">
        <is>
          <t>RE</t>
        </is>
      </c>
      <c r="BD944" t="inlineStr">
        <is>
          <t>firm</t>
        </is>
      </c>
      <c r="BE944" t="inlineStr">
        <is>
          <t>none</t>
        </is>
      </c>
      <c r="BI944" t="inlineStr">
        <is>
          <t>Table 5</t>
        </is>
      </c>
      <c r="BJ944" t="inlineStr">
        <is>
          <t>Panel A model (5)</t>
        </is>
      </c>
      <c r="BK944" t="inlineStr">
        <is>
          <t>170</t>
        </is>
      </c>
      <c r="BL944" t="inlineStr">
        <is>
          <t>I5 -0.0008*** (0.0004)</t>
        </is>
      </c>
      <c r="BM944" t="inlineStr">
        <is>
          <t>I5</t>
        </is>
      </c>
      <c r="BN944" t="inlineStr">
        <is>
          <t>COD (interest expenditure / average total debt)</t>
        </is>
      </c>
      <c r="BO944" t="inlineStr">
        <is>
          <t>original</t>
        </is>
      </c>
      <c r="BP944" t="inlineStr">
        <is>
          <t>Fonseka et al (2019a)</t>
        </is>
      </c>
      <c r="BQ944" t="inlineStr">
        <is>
          <t>computed</t>
        </is>
      </c>
      <c r="BT944" t="n">
        <v>0</v>
      </c>
      <c r="BU944" t="inlineStr">
        <is>
          <t>staging_Fonseka_et_al_2019_energy.csv</t>
        </is>
      </c>
      <c r="BW944" t="n">
        <v>2008</v>
      </c>
      <c r="BX944" t="n">
        <v>2014</v>
      </c>
      <c r="BY944" t="inlineStr">
        <is>
          <t>China</t>
        </is>
      </c>
      <c r="BZ944" t="n">
        <v>2011</v>
      </c>
      <c r="CA944" t="n">
        <v>0</v>
      </c>
      <c r="CB944" t="n">
        <v>0</v>
      </c>
      <c r="CC944" t="n">
        <v>0</v>
      </c>
      <c r="CD944" t="n">
        <v>-0.08810219919475629</v>
      </c>
      <c r="CE944" t="n">
        <v>1</v>
      </c>
    </row>
    <row r="945">
      <c r="A945" t="inlineStr">
        <is>
          <t>Fonseka et al (2019a)</t>
        </is>
      </c>
      <c r="B945" t="n">
        <v>2250</v>
      </c>
      <c r="C945" t="n">
        <v>-0.1842500458832081</v>
      </c>
      <c r="D945" t="n">
        <v>514</v>
      </c>
      <c r="E945">
        <f>IF(ISNUMBER($BA945),$BA945,IF(AND(ISNUMBER($D945),ISNUMBER($BW945),ISNUMBER($BX945)),$D945*($BX945-$BW945+1),""))</f>
        <v>514.0</v>
      </c>
      <c r="H945" t="inlineStr">
        <is>
          <t>partial</t>
        </is>
      </c>
      <c r="I945" t="inlineStr">
        <is>
          <t>Regression Cofficient and Standard Error  available</t>
        </is>
      </c>
      <c r="J945">
        <f>IF($BW945&lt;&gt;"",$BW945,"")</f>
        <v>2008.0</v>
      </c>
      <c r="K945">
        <f>IF($BX945&lt;&gt;"",$BX945,"")</f>
        <v>2014.0</v>
      </c>
      <c r="L945">
        <f>IF(AND(ISNUMBER($BW945),ISNUMBER($BX945)),($BW945+$BX945)/2,"")</f>
        <v>2011.0</v>
      </c>
      <c r="M945">
        <f>IF($L945&lt;&gt;"",$L945,"")</f>
        <v>2011.0</v>
      </c>
      <c r="N945">
        <f>IF(AND(ISNUMBER($BW945),ISNUMBER($BX945)),MIN(1,MAX(0,($BX945-2016+1)/($BX945-$BW945+1))),"")</f>
        <v>0.0</v>
      </c>
      <c r="O945">
        <f>IF(AND(ISNUMBER($BW945),ISNUMBER($BX945)),MIN(1,MAX(0,($BX945-2017+1)/($BX945-$BW945+1))),"")</f>
        <v>0.0</v>
      </c>
      <c r="P945">
        <f>IF(AND(ISNUMBER($BW945),ISNUMBER($BX945)),MIN(1,MAX(0,($BX945-2018+1)/($BX945-$BW945+1))),"")</f>
        <v>0.0</v>
      </c>
      <c r="Q945">
        <f>IF(AND(ISNUMBER($BW945),ISNUMBER($BX945)),MIN(1,MAX(0,($BX945-2019+1)/($BX945-$BW945+1))),"")</f>
        <v>0.0</v>
      </c>
      <c r="R945">
        <f>IF(AND(ISNUMBER($BW945),ISNUMBER($BX945)),MIN(1,MAX(0,($BX945-2016+1)/($BX945-$BW945+1))),"")</f>
        <v>0.0</v>
      </c>
      <c r="S945">
        <f>IF($L945&lt;&gt;"",IF($L945&gt;=2015.5,1,0),"")</f>
        <v>0.0</v>
      </c>
      <c r="T945">
        <f>IF($L945&lt;&gt;"",IF($L945&gt;=2016,1,0),"")</f>
        <v>0.0</v>
      </c>
      <c r="U945">
        <f>IF(ISNUMBER($BX945),IF($BX945&gt;=2016,1,0),"")</f>
        <v>0.0</v>
      </c>
      <c r="V945">
        <f>IF(ISNUMBER($BW945),IF($BW945&gt;=2016,1,0),"")</f>
        <v>0.0</v>
      </c>
      <c r="W945" t="str">
        <f>IF(AND(ISNUMBER($BW945),ISNUMBER($BX945)),IF($BW945&gt;=2016,"post-only",IF($BX945&lt;2016,"pre-only","mixed")),"")</f>
        <v>pre-only</v>
      </c>
      <c r="X945">
        <f>IF(AND(ISNUMBER($BW945),ISNUMBER($BX945)),MIN(1,MAX(0,($BX945-2017+1)/($BX945-$BW945+1))),"")</f>
        <v>0.0</v>
      </c>
      <c r="Y945">
        <f>IF(AND(ISNUMBER($BW945),ISNUMBER($BX945)),MIN(1,MAX(0,($BX945-2018+1)/($BX945-$BW945+1))),"")</f>
        <v>0.0</v>
      </c>
      <c r="Z945">
        <f>IF(AND(ISNUMBER($BW945),ISNUMBER($BX945)),MIN(1,MAX(0,($BX945-2019+1)/($BX945-$BW945+1))),"")</f>
        <v>0.0</v>
      </c>
      <c r="AA945">
        <f>IF(ISNUMBER($BX945),IF($BX945&gt;=2017,1,0),"")</f>
        <v>0.0</v>
      </c>
      <c r="AB945">
        <f>IF(ISNUMBER($BX945),IF($BX945&gt;=2018,1,0),"")</f>
        <v>0.0</v>
      </c>
      <c r="AC945">
        <f>IF(ISNUMBER($BX945),IF($BX945&gt;=2019,1,0),"")</f>
        <v>0.0</v>
      </c>
      <c r="AD945">
        <f>IF($L945&lt;&gt;"",IF($L945&gt;2013,1,0),"")</f>
        <v>0.0</v>
      </c>
      <c r="AE945">
        <f>IF($L945&lt;&gt;"",1+IF($L945&gt;2011,1,0)+IF($L945&gt;2014,1,0),"")</f>
        <v>1.0</v>
      </c>
      <c r="AF945" t="inlineStr">
        <is>
          <t>loan (interest rate)</t>
        </is>
      </c>
      <c r="AG945" t="inlineStr">
        <is>
          <t>disclosure</t>
        </is>
      </c>
      <c r="AH945" t="inlineStr">
        <is>
          <t>sensitive</t>
        </is>
      </c>
      <c r="AI945" t="inlineStr">
        <is>
          <t>with ETS/CT</t>
        </is>
      </c>
      <c r="AJ945" t="inlineStr">
        <is>
          <t>without ETS/CT</t>
        </is>
      </c>
      <c r="AK945" t="str">
        <f>IF(AND($CF945&lt;&gt;"",IFERROR(INDEX(subsample_country_map!$B:$B,MATCH($CF945,subsample_country_map!$A:$A,0)),"")&lt;&gt;""),INDEX(subsample_country_map!$B:$B,MATCH($CF945,subsample_country_map!$A:$A,0)),INDEX(lookup!$AA:$AA,MATCH($A945,lookup!$A:$A,0)))</f>
        <v>3_AsiaPac</v>
      </c>
      <c r="AL945" t="str">
        <f>IF(AND($CF945&lt;&gt;"",IFERROR(INDEX(subsample_country_map!$C:$C,MATCH($CF945,subsample_country_map!$A:$A,0)),"")&lt;&gt;""),INDEX(subsample_country_map!$C:$C,MATCH($CF945,subsample_country_map!$A:$A,0)),INDEX(lookup!$AB:$AB,MATCH($A945,lookup!$A:$A,0)))</f>
        <v>2_developing</v>
      </c>
      <c r="AM945" t="str">
        <f>IF(AND($CF945&lt;&gt;"",IFERROR(INDEX(subsample_country_map!$D:$D,MATCH($CF945,subsample_country_map!$A:$A,0)),"")&lt;&gt;""),INDEX(subsample_country_map!$D:$D,MATCH($CF945,subsample_country_map!$A:$A,0)),INDEX(lookup!$AC:$AC,MATCH($A945,lookup!$A:$A,0)))</f>
        <v>2_non_western</v>
      </c>
      <c r="AN945" t="str">
        <f>IF(AND($CF945&lt;&gt;"",IFERROR(INDEX(subsample_country_map!$E:$E,MATCH($CF945,subsample_country_map!$A:$A,0)),"")&lt;&gt;""),INDEX(subsample_country_map!$E:$E,MATCH($CF945,subsample_country_map!$A:$A,0)),INDEX(lookup!$AD:$AD,MATCH($A945,lookup!$A:$A,0)))</f>
        <v>2_civil law</v>
      </c>
      <c r="AO945" t="str">
        <f>INDEX(lookup!$Y:$Y,MATCH($A945,lookup!$A:$A,0))</f>
        <v>0_published</v>
      </c>
      <c r="AP945" t="str">
        <f>INDEX(lookup!$Z:$Z,MATCH($A945,lookup!$A:$A,0))</f>
        <v>1_VHB high</v>
      </c>
      <c r="AQ945" t="str">
        <f>INDEX(lookup!$W:$W,MATCH($A945,lookup!$A:$A,0))</f>
        <v>1_fin/acc/econ</v>
      </c>
      <c r="AS945" t="inlineStr">
        <is>
          <t>staging</t>
        </is>
      </c>
      <c r="AT945" t="inlineStr">
        <is>
          <t>good-CER</t>
        </is>
      </c>
      <c r="AU945" t="inlineStr">
        <is>
          <t>cost</t>
        </is>
      </c>
      <c r="AV945" t="inlineStr">
        <is>
          <t>-0.0017</t>
        </is>
      </c>
      <c r="AW945" t="inlineStr">
        <is>
          <t>0.0004</t>
        </is>
      </c>
      <c r="BA945" t="n">
        <v>514</v>
      </c>
      <c r="BB945" t="inlineStr">
        <is>
          <t>as-stated:at the beginning of the year (t-1)</t>
        </is>
      </c>
      <c r="BC945" t="inlineStr">
        <is>
          <t>RE</t>
        </is>
      </c>
      <c r="BD945" t="inlineStr">
        <is>
          <t>firm</t>
        </is>
      </c>
      <c r="BE945" t="inlineStr">
        <is>
          <t>none</t>
        </is>
      </c>
      <c r="BI945" t="inlineStr">
        <is>
          <t>Table 5</t>
        </is>
      </c>
      <c r="BJ945" t="inlineStr">
        <is>
          <t>Panel A model (5)</t>
        </is>
      </c>
      <c r="BK945" t="inlineStr">
        <is>
          <t>170</t>
        </is>
      </c>
      <c r="BL945" t="inlineStr">
        <is>
          <t>EDI_XIn -0.0017*** (0.0004)</t>
        </is>
      </c>
      <c r="BM945" t="inlineStr">
        <is>
          <t>EDI_XIn</t>
        </is>
      </c>
      <c r="BN945" t="inlineStr">
        <is>
          <t>COD (interest expenditure / average total debt)</t>
        </is>
      </c>
      <c r="BO945" t="inlineStr">
        <is>
          <t>original</t>
        </is>
      </c>
      <c r="BP945" t="inlineStr">
        <is>
          <t>Fonseka et al (2019a)</t>
        </is>
      </c>
      <c r="BQ945" t="inlineStr">
        <is>
          <t>computed</t>
        </is>
      </c>
      <c r="BT945" t="n">
        <v>0</v>
      </c>
      <c r="BU945" t="inlineStr">
        <is>
          <t>staging_Fonseka_et_al_2019_energy.csv</t>
        </is>
      </c>
      <c r="BW945" t="n">
        <v>2008</v>
      </c>
      <c r="BX945" t="n">
        <v>2014</v>
      </c>
      <c r="BY945" t="inlineStr">
        <is>
          <t>China</t>
        </is>
      </c>
      <c r="BZ945" t="n">
        <v>2011</v>
      </c>
      <c r="CA945" t="n">
        <v>0</v>
      </c>
      <c r="CB945" t="n">
        <v>0</v>
      </c>
      <c r="CC945" t="n">
        <v>0</v>
      </c>
      <c r="CD945" t="n">
        <v>-0.1863785506608074</v>
      </c>
      <c r="CE945" t="n">
        <v>1</v>
      </c>
    </row>
    <row r="946">
      <c r="A946" t="inlineStr">
        <is>
          <t>Fonseka et al (2019a)</t>
        </is>
      </c>
      <c r="B946" t="n">
        <v>2251</v>
      </c>
      <c r="C946" t="n">
        <v>-0.1023781393777983</v>
      </c>
      <c r="D946" t="n">
        <v>514</v>
      </c>
      <c r="E946">
        <f>IF(ISNUMBER($BA946),$BA946,IF(AND(ISNUMBER($D946),ISNUMBER($BW946),ISNUMBER($BX946)),$D946*($BX946-$BW946+1),""))</f>
        <v>514.0</v>
      </c>
      <c r="H946" t="inlineStr">
        <is>
          <t>partial</t>
        </is>
      </c>
      <c r="I946" t="inlineStr">
        <is>
          <t>Regression Cofficient and Standard Error  available</t>
        </is>
      </c>
      <c r="J946">
        <f>IF($BW946&lt;&gt;"",$BW946,"")</f>
        <v>2008.0</v>
      </c>
      <c r="K946">
        <f>IF($BX946&lt;&gt;"",$BX946,"")</f>
        <v>2014.0</v>
      </c>
      <c r="L946">
        <f>IF(AND(ISNUMBER($BW946),ISNUMBER($BX946)),($BW946+$BX946)/2,"")</f>
        <v>2011.0</v>
      </c>
      <c r="M946">
        <f>IF($L946&lt;&gt;"",$L946,"")</f>
        <v>2011.0</v>
      </c>
      <c r="N946">
        <f>IF(AND(ISNUMBER($BW946),ISNUMBER($BX946)),MIN(1,MAX(0,($BX946-2016+1)/($BX946-$BW946+1))),"")</f>
        <v>0.0</v>
      </c>
      <c r="O946">
        <f>IF(AND(ISNUMBER($BW946),ISNUMBER($BX946)),MIN(1,MAX(0,($BX946-2017+1)/($BX946-$BW946+1))),"")</f>
        <v>0.0</v>
      </c>
      <c r="P946">
        <f>IF(AND(ISNUMBER($BW946),ISNUMBER($BX946)),MIN(1,MAX(0,($BX946-2018+1)/($BX946-$BW946+1))),"")</f>
        <v>0.0</v>
      </c>
      <c r="Q946">
        <f>IF(AND(ISNUMBER($BW946),ISNUMBER($BX946)),MIN(1,MAX(0,($BX946-2019+1)/($BX946-$BW946+1))),"")</f>
        <v>0.0</v>
      </c>
      <c r="R946">
        <f>IF(AND(ISNUMBER($BW946),ISNUMBER($BX946)),MIN(1,MAX(0,($BX946-2016+1)/($BX946-$BW946+1))),"")</f>
        <v>0.0</v>
      </c>
      <c r="S946">
        <f>IF($L946&lt;&gt;"",IF($L946&gt;=2015.5,1,0),"")</f>
        <v>0.0</v>
      </c>
      <c r="T946">
        <f>IF($L946&lt;&gt;"",IF($L946&gt;=2016,1,0),"")</f>
        <v>0.0</v>
      </c>
      <c r="U946">
        <f>IF(ISNUMBER($BX946),IF($BX946&gt;=2016,1,0),"")</f>
        <v>0.0</v>
      </c>
      <c r="V946">
        <f>IF(ISNUMBER($BW946),IF($BW946&gt;=2016,1,0),"")</f>
        <v>0.0</v>
      </c>
      <c r="W946" t="str">
        <f>IF(AND(ISNUMBER($BW946),ISNUMBER($BX946)),IF($BW946&gt;=2016,"post-only",IF($BX946&lt;2016,"pre-only","mixed")),"")</f>
        <v>pre-only</v>
      </c>
      <c r="X946">
        <f>IF(AND(ISNUMBER($BW946),ISNUMBER($BX946)),MIN(1,MAX(0,($BX946-2017+1)/($BX946-$BW946+1))),"")</f>
        <v>0.0</v>
      </c>
      <c r="Y946">
        <f>IF(AND(ISNUMBER($BW946),ISNUMBER($BX946)),MIN(1,MAX(0,($BX946-2018+1)/($BX946-$BW946+1))),"")</f>
        <v>0.0</v>
      </c>
      <c r="Z946">
        <f>IF(AND(ISNUMBER($BW946),ISNUMBER($BX946)),MIN(1,MAX(0,($BX946-2019+1)/($BX946-$BW946+1))),"")</f>
        <v>0.0</v>
      </c>
      <c r="AA946">
        <f>IF(ISNUMBER($BX946),IF($BX946&gt;=2017,1,0),"")</f>
        <v>0.0</v>
      </c>
      <c r="AB946">
        <f>IF(ISNUMBER($BX946),IF($BX946&gt;=2018,1,0),"")</f>
        <v>0.0</v>
      </c>
      <c r="AC946">
        <f>IF(ISNUMBER($BX946),IF($BX946&gt;=2019,1,0),"")</f>
        <v>0.0</v>
      </c>
      <c r="AD946">
        <f>IF($L946&lt;&gt;"",IF($L946&gt;2013,1,0),"")</f>
        <v>0.0</v>
      </c>
      <c r="AE946">
        <f>IF($L946&lt;&gt;"",1+IF($L946&gt;2011,1,0)+IF($L946&gt;2014,1,0),"")</f>
        <v>1.0</v>
      </c>
      <c r="AF946" t="inlineStr">
        <is>
          <t>loan (interest rate)</t>
        </is>
      </c>
      <c r="AG946" t="inlineStr">
        <is>
          <t>disclosure</t>
        </is>
      </c>
      <c r="AH946" t="inlineStr">
        <is>
          <t>sensitive</t>
        </is>
      </c>
      <c r="AI946" t="inlineStr">
        <is>
          <t>with ETS/CT</t>
        </is>
      </c>
      <c r="AJ946" t="inlineStr">
        <is>
          <t>without ETS/CT</t>
        </is>
      </c>
      <c r="AK946" t="str">
        <f>IF(AND($CF946&lt;&gt;"",IFERROR(INDEX(subsample_country_map!$B:$B,MATCH($CF946,subsample_country_map!$A:$A,0)),"")&lt;&gt;""),INDEX(subsample_country_map!$B:$B,MATCH($CF946,subsample_country_map!$A:$A,0)),INDEX(lookup!$AA:$AA,MATCH($A946,lookup!$A:$A,0)))</f>
        <v>3_AsiaPac</v>
      </c>
      <c r="AL946" t="str">
        <f>IF(AND($CF946&lt;&gt;"",IFERROR(INDEX(subsample_country_map!$C:$C,MATCH($CF946,subsample_country_map!$A:$A,0)),"")&lt;&gt;""),INDEX(subsample_country_map!$C:$C,MATCH($CF946,subsample_country_map!$A:$A,0)),INDEX(lookup!$AB:$AB,MATCH($A946,lookup!$A:$A,0)))</f>
        <v>2_developing</v>
      </c>
      <c r="AM946" t="str">
        <f>IF(AND($CF946&lt;&gt;"",IFERROR(INDEX(subsample_country_map!$D:$D,MATCH($CF946,subsample_country_map!$A:$A,0)),"")&lt;&gt;""),INDEX(subsample_country_map!$D:$D,MATCH($CF946,subsample_country_map!$A:$A,0)),INDEX(lookup!$AC:$AC,MATCH($A946,lookup!$A:$A,0)))</f>
        <v>2_non_western</v>
      </c>
      <c r="AN946" t="str">
        <f>IF(AND($CF946&lt;&gt;"",IFERROR(INDEX(subsample_country_map!$E:$E,MATCH($CF946,subsample_country_map!$A:$A,0)),"")&lt;&gt;""),INDEX(subsample_country_map!$E:$E,MATCH($CF946,subsample_country_map!$A:$A,0)),INDEX(lookup!$AD:$AD,MATCH($A946,lookup!$A:$A,0)))</f>
        <v>2_civil law</v>
      </c>
      <c r="AO946" t="str">
        <f>INDEX(lookup!$Y:$Y,MATCH($A946,lookup!$A:$A,0))</f>
        <v>0_published</v>
      </c>
      <c r="AP946" t="str">
        <f>INDEX(lookup!$Z:$Z,MATCH($A946,lookup!$A:$A,0))</f>
        <v>1_VHB high</v>
      </c>
      <c r="AQ946" t="str">
        <f>INDEX(lookup!$W:$W,MATCH($A946,lookup!$A:$A,0))</f>
        <v>1_fin/acc/econ</v>
      </c>
      <c r="AS946" t="inlineStr">
        <is>
          <t>staging</t>
        </is>
      </c>
      <c r="AT946" t="inlineStr">
        <is>
          <t>good-CER</t>
        </is>
      </c>
      <c r="AU946" t="inlineStr">
        <is>
          <t>cost</t>
        </is>
      </c>
      <c r="AV946" t="inlineStr">
        <is>
          <t>-0.0007</t>
        </is>
      </c>
      <c r="AW946" t="inlineStr">
        <is>
          <t>0.0003</t>
        </is>
      </c>
      <c r="BA946" t="n">
        <v>514</v>
      </c>
      <c r="BB946" t="inlineStr">
        <is>
          <t>as-stated:at the beginning of the year (t-1)</t>
        </is>
      </c>
      <c r="BC946" t="inlineStr">
        <is>
          <t>RE</t>
        </is>
      </c>
      <c r="BD946" t="inlineStr">
        <is>
          <t>firm</t>
        </is>
      </c>
      <c r="BE946" t="inlineStr">
        <is>
          <t>none</t>
        </is>
      </c>
      <c r="BI946" t="inlineStr">
        <is>
          <t>Table 5</t>
        </is>
      </c>
      <c r="BJ946" t="inlineStr">
        <is>
          <t>Panel A model (6)</t>
        </is>
      </c>
      <c r="BK946" t="inlineStr">
        <is>
          <t>170</t>
        </is>
      </c>
      <c r="BL946" t="inlineStr">
        <is>
          <t>I6 -0.0007*** (0.0003)</t>
        </is>
      </c>
      <c r="BM946" t="inlineStr">
        <is>
          <t>I6</t>
        </is>
      </c>
      <c r="BN946" t="inlineStr">
        <is>
          <t>COD (interest expenditure / average total debt)</t>
        </is>
      </c>
      <c r="BO946" t="inlineStr">
        <is>
          <t>original</t>
        </is>
      </c>
      <c r="BP946" t="inlineStr">
        <is>
          <t>Fonseka et al (2019a)</t>
        </is>
      </c>
      <c r="BQ946" t="inlineStr">
        <is>
          <t>computed</t>
        </is>
      </c>
      <c r="BT946" t="n">
        <v>0</v>
      </c>
      <c r="BU946" t="inlineStr">
        <is>
          <t>staging_Fonseka_et_al_2019_energy.csv</t>
        </is>
      </c>
      <c r="BW946" t="n">
        <v>2008</v>
      </c>
      <c r="BX946" t="n">
        <v>2014</v>
      </c>
      <c r="BY946" t="inlineStr">
        <is>
          <t>China</t>
        </is>
      </c>
      <c r="BZ946" t="n">
        <v>2011</v>
      </c>
      <c r="CA946" t="n">
        <v>0</v>
      </c>
      <c r="CB946" t="n">
        <v>0</v>
      </c>
      <c r="CC946" t="n">
        <v>0</v>
      </c>
      <c r="CD946" t="n">
        <v>-0.1027380905189446</v>
      </c>
      <c r="CE946" t="n">
        <v>1</v>
      </c>
    </row>
    <row r="947">
      <c r="A947" t="inlineStr">
        <is>
          <t>Fonseka et al (2019a)</t>
        </is>
      </c>
      <c r="B947" t="n">
        <v>2252</v>
      </c>
      <c r="C947" t="n">
        <v>-0.1397606464748475</v>
      </c>
      <c r="D947" t="n">
        <v>514</v>
      </c>
      <c r="E947">
        <f>IF(ISNUMBER($BA947),$BA947,IF(AND(ISNUMBER($D947),ISNUMBER($BW947),ISNUMBER($BX947)),$D947*($BX947-$BW947+1),""))</f>
        <v>514.0</v>
      </c>
      <c r="H947" t="inlineStr">
        <is>
          <t>partial</t>
        </is>
      </c>
      <c r="I947" t="inlineStr">
        <is>
          <t>Regression Cofficient and Standard Error  available</t>
        </is>
      </c>
      <c r="J947">
        <f>IF($BW947&lt;&gt;"",$BW947,"")</f>
        <v>2008.0</v>
      </c>
      <c r="K947">
        <f>IF($BX947&lt;&gt;"",$BX947,"")</f>
        <v>2014.0</v>
      </c>
      <c r="L947">
        <f>IF(AND(ISNUMBER($BW947),ISNUMBER($BX947)),($BW947+$BX947)/2,"")</f>
        <v>2011.0</v>
      </c>
      <c r="M947">
        <f>IF($L947&lt;&gt;"",$L947,"")</f>
        <v>2011.0</v>
      </c>
      <c r="N947">
        <f>IF(AND(ISNUMBER($BW947),ISNUMBER($BX947)),MIN(1,MAX(0,($BX947-2016+1)/($BX947-$BW947+1))),"")</f>
        <v>0.0</v>
      </c>
      <c r="O947">
        <f>IF(AND(ISNUMBER($BW947),ISNUMBER($BX947)),MIN(1,MAX(0,($BX947-2017+1)/($BX947-$BW947+1))),"")</f>
        <v>0.0</v>
      </c>
      <c r="P947">
        <f>IF(AND(ISNUMBER($BW947),ISNUMBER($BX947)),MIN(1,MAX(0,($BX947-2018+1)/($BX947-$BW947+1))),"")</f>
        <v>0.0</v>
      </c>
      <c r="Q947">
        <f>IF(AND(ISNUMBER($BW947),ISNUMBER($BX947)),MIN(1,MAX(0,($BX947-2019+1)/($BX947-$BW947+1))),"")</f>
        <v>0.0</v>
      </c>
      <c r="R947">
        <f>IF(AND(ISNUMBER($BW947),ISNUMBER($BX947)),MIN(1,MAX(0,($BX947-2016+1)/($BX947-$BW947+1))),"")</f>
        <v>0.0</v>
      </c>
      <c r="S947">
        <f>IF($L947&lt;&gt;"",IF($L947&gt;=2015.5,1,0),"")</f>
        <v>0.0</v>
      </c>
      <c r="T947">
        <f>IF($L947&lt;&gt;"",IF($L947&gt;=2016,1,0),"")</f>
        <v>0.0</v>
      </c>
      <c r="U947">
        <f>IF(ISNUMBER($BX947),IF($BX947&gt;=2016,1,0),"")</f>
        <v>0.0</v>
      </c>
      <c r="V947">
        <f>IF(ISNUMBER($BW947),IF($BW947&gt;=2016,1,0),"")</f>
        <v>0.0</v>
      </c>
      <c r="W947" t="str">
        <f>IF(AND(ISNUMBER($BW947),ISNUMBER($BX947)),IF($BW947&gt;=2016,"post-only",IF($BX947&lt;2016,"pre-only","mixed")),"")</f>
        <v>pre-only</v>
      </c>
      <c r="X947">
        <f>IF(AND(ISNUMBER($BW947),ISNUMBER($BX947)),MIN(1,MAX(0,($BX947-2017+1)/($BX947-$BW947+1))),"")</f>
        <v>0.0</v>
      </c>
      <c r="Y947">
        <f>IF(AND(ISNUMBER($BW947),ISNUMBER($BX947)),MIN(1,MAX(0,($BX947-2018+1)/($BX947-$BW947+1))),"")</f>
        <v>0.0</v>
      </c>
      <c r="Z947">
        <f>IF(AND(ISNUMBER($BW947),ISNUMBER($BX947)),MIN(1,MAX(0,($BX947-2019+1)/($BX947-$BW947+1))),"")</f>
        <v>0.0</v>
      </c>
      <c r="AA947">
        <f>IF(ISNUMBER($BX947),IF($BX947&gt;=2017,1,0),"")</f>
        <v>0.0</v>
      </c>
      <c r="AB947">
        <f>IF(ISNUMBER($BX947),IF($BX947&gt;=2018,1,0),"")</f>
        <v>0.0</v>
      </c>
      <c r="AC947">
        <f>IF(ISNUMBER($BX947),IF($BX947&gt;=2019,1,0),"")</f>
        <v>0.0</v>
      </c>
      <c r="AD947">
        <f>IF($L947&lt;&gt;"",IF($L947&gt;2013,1,0),"")</f>
        <v>0.0</v>
      </c>
      <c r="AE947">
        <f>IF($L947&lt;&gt;"",1+IF($L947&gt;2011,1,0)+IF($L947&gt;2014,1,0),"")</f>
        <v>1.0</v>
      </c>
      <c r="AF947" t="inlineStr">
        <is>
          <t>loan (interest rate)</t>
        </is>
      </c>
      <c r="AG947" t="inlineStr">
        <is>
          <t>disclosure</t>
        </is>
      </c>
      <c r="AH947" t="inlineStr">
        <is>
          <t>sensitive</t>
        </is>
      </c>
      <c r="AI947" t="inlineStr">
        <is>
          <t>with ETS/CT</t>
        </is>
      </c>
      <c r="AJ947" t="inlineStr">
        <is>
          <t>without ETS/CT</t>
        </is>
      </c>
      <c r="AK947" t="str">
        <f>IF(AND($CF947&lt;&gt;"",IFERROR(INDEX(subsample_country_map!$B:$B,MATCH($CF947,subsample_country_map!$A:$A,0)),"")&lt;&gt;""),INDEX(subsample_country_map!$B:$B,MATCH($CF947,subsample_country_map!$A:$A,0)),INDEX(lookup!$AA:$AA,MATCH($A947,lookup!$A:$A,0)))</f>
        <v>3_AsiaPac</v>
      </c>
      <c r="AL947" t="str">
        <f>IF(AND($CF947&lt;&gt;"",IFERROR(INDEX(subsample_country_map!$C:$C,MATCH($CF947,subsample_country_map!$A:$A,0)),"")&lt;&gt;""),INDEX(subsample_country_map!$C:$C,MATCH($CF947,subsample_country_map!$A:$A,0)),INDEX(lookup!$AB:$AB,MATCH($A947,lookup!$A:$A,0)))</f>
        <v>2_developing</v>
      </c>
      <c r="AM947" t="str">
        <f>IF(AND($CF947&lt;&gt;"",IFERROR(INDEX(subsample_country_map!$D:$D,MATCH($CF947,subsample_country_map!$A:$A,0)),"")&lt;&gt;""),INDEX(subsample_country_map!$D:$D,MATCH($CF947,subsample_country_map!$A:$A,0)),INDEX(lookup!$AC:$AC,MATCH($A947,lookup!$A:$A,0)))</f>
        <v>2_non_western</v>
      </c>
      <c r="AN947" t="str">
        <f>IF(AND($CF947&lt;&gt;"",IFERROR(INDEX(subsample_country_map!$E:$E,MATCH($CF947,subsample_country_map!$A:$A,0)),"")&lt;&gt;""),INDEX(subsample_country_map!$E:$E,MATCH($CF947,subsample_country_map!$A:$A,0)),INDEX(lookup!$AD:$AD,MATCH($A947,lookup!$A:$A,0)))</f>
        <v>2_civil law</v>
      </c>
      <c r="AO947" t="str">
        <f>INDEX(lookup!$Y:$Y,MATCH($A947,lookup!$A:$A,0))</f>
        <v>0_published</v>
      </c>
      <c r="AP947" t="str">
        <f>INDEX(lookup!$Z:$Z,MATCH($A947,lookup!$A:$A,0))</f>
        <v>1_VHB high</v>
      </c>
      <c r="AQ947" t="str">
        <f>INDEX(lookup!$W:$W,MATCH($A947,lookup!$A:$A,0))</f>
        <v>1_fin/acc/econ</v>
      </c>
      <c r="AS947" t="inlineStr">
        <is>
          <t>staging</t>
        </is>
      </c>
      <c r="AT947" t="inlineStr">
        <is>
          <t>good-CER</t>
        </is>
      </c>
      <c r="AU947" t="inlineStr">
        <is>
          <t>cost</t>
        </is>
      </c>
      <c r="AV947" t="inlineStr">
        <is>
          <t>-0.0016</t>
        </is>
      </c>
      <c r="AW947" t="inlineStr">
        <is>
          <t>0.0005</t>
        </is>
      </c>
      <c r="BA947" t="n">
        <v>514</v>
      </c>
      <c r="BB947" t="inlineStr">
        <is>
          <t>as-stated:at the beginning of the year (t-1)</t>
        </is>
      </c>
      <c r="BC947" t="inlineStr">
        <is>
          <t>RE</t>
        </is>
      </c>
      <c r="BD947" t="inlineStr">
        <is>
          <t>firm</t>
        </is>
      </c>
      <c r="BE947" t="inlineStr">
        <is>
          <t>none</t>
        </is>
      </c>
      <c r="BI947" t="inlineStr">
        <is>
          <t>Table 5</t>
        </is>
      </c>
      <c r="BJ947" t="inlineStr">
        <is>
          <t>Panel A model (6)</t>
        </is>
      </c>
      <c r="BK947" t="inlineStr">
        <is>
          <t>170</t>
        </is>
      </c>
      <c r="BL947" t="inlineStr">
        <is>
          <t>EDI_XIn -0.0016*** (0.0005)</t>
        </is>
      </c>
      <c r="BM947" t="inlineStr">
        <is>
          <t>EDI_XIn</t>
        </is>
      </c>
      <c r="BN947" t="inlineStr">
        <is>
          <t>COD (interest expenditure / average total debt)</t>
        </is>
      </c>
      <c r="BO947" t="inlineStr">
        <is>
          <t>original</t>
        </is>
      </c>
      <c r="BP947" t="inlineStr">
        <is>
          <t>Fonseka et al (2019a)</t>
        </is>
      </c>
      <c r="BQ947" t="inlineStr">
        <is>
          <t>computed</t>
        </is>
      </c>
      <c r="BT947" t="n">
        <v>0</v>
      </c>
      <c r="BU947" t="inlineStr">
        <is>
          <t>staging_Fonseka_et_al_2019_energy.csv</t>
        </is>
      </c>
      <c r="BW947" t="n">
        <v>2008</v>
      </c>
      <c r="BX947" t="n">
        <v>2014</v>
      </c>
      <c r="BY947" t="inlineStr">
        <is>
          <t>China</t>
        </is>
      </c>
      <c r="BZ947" t="n">
        <v>2011</v>
      </c>
      <c r="CA947" t="n">
        <v>0</v>
      </c>
      <c r="CB947" t="n">
        <v>0</v>
      </c>
      <c r="CC947" t="n">
        <v>0</v>
      </c>
      <c r="CD947" t="n">
        <v>-0.140681445767327</v>
      </c>
      <c r="CE947" t="n">
        <v>1</v>
      </c>
    </row>
    <row r="948">
      <c r="A948" t="inlineStr">
        <is>
          <t>Fonseka et al (2019a)</t>
        </is>
      </c>
      <c r="B948" t="n">
        <v>2253</v>
      </c>
      <c r="C948" t="n">
        <v>-0.01470111416615722</v>
      </c>
      <c r="D948" t="n">
        <v>514</v>
      </c>
      <c r="E948">
        <f>IF(ISNUMBER($BA948),$BA948,IF(AND(ISNUMBER($D948),ISNUMBER($BW948),ISNUMBER($BX948)),$D948*($BX948-$BW948+1),""))</f>
        <v>514.0</v>
      </c>
      <c r="H948" t="inlineStr">
        <is>
          <t>partial</t>
        </is>
      </c>
      <c r="I948" t="inlineStr">
        <is>
          <t>Regression Cofficient and Standard Error  available</t>
        </is>
      </c>
      <c r="J948">
        <f>IF($BW948&lt;&gt;"",$BW948,"")</f>
        <v>2008.0</v>
      </c>
      <c r="K948">
        <f>IF($BX948&lt;&gt;"",$BX948,"")</f>
        <v>2014.0</v>
      </c>
      <c r="L948">
        <f>IF(AND(ISNUMBER($BW948),ISNUMBER($BX948)),($BW948+$BX948)/2,"")</f>
        <v>2011.0</v>
      </c>
      <c r="M948">
        <f>IF($L948&lt;&gt;"",$L948,"")</f>
        <v>2011.0</v>
      </c>
      <c r="N948">
        <f>IF(AND(ISNUMBER($BW948),ISNUMBER($BX948)),MIN(1,MAX(0,($BX948-2016+1)/($BX948-$BW948+1))),"")</f>
        <v>0.0</v>
      </c>
      <c r="O948">
        <f>IF(AND(ISNUMBER($BW948),ISNUMBER($BX948)),MIN(1,MAX(0,($BX948-2017+1)/($BX948-$BW948+1))),"")</f>
        <v>0.0</v>
      </c>
      <c r="P948">
        <f>IF(AND(ISNUMBER($BW948),ISNUMBER($BX948)),MIN(1,MAX(0,($BX948-2018+1)/($BX948-$BW948+1))),"")</f>
        <v>0.0</v>
      </c>
      <c r="Q948">
        <f>IF(AND(ISNUMBER($BW948),ISNUMBER($BX948)),MIN(1,MAX(0,($BX948-2019+1)/($BX948-$BW948+1))),"")</f>
        <v>0.0</v>
      </c>
      <c r="R948">
        <f>IF(AND(ISNUMBER($BW948),ISNUMBER($BX948)),MIN(1,MAX(0,($BX948-2016+1)/($BX948-$BW948+1))),"")</f>
        <v>0.0</v>
      </c>
      <c r="S948">
        <f>IF($L948&lt;&gt;"",IF($L948&gt;=2015.5,1,0),"")</f>
        <v>0.0</v>
      </c>
      <c r="T948">
        <f>IF($L948&lt;&gt;"",IF($L948&gt;=2016,1,0),"")</f>
        <v>0.0</v>
      </c>
      <c r="U948">
        <f>IF(ISNUMBER($BX948),IF($BX948&gt;=2016,1,0),"")</f>
        <v>0.0</v>
      </c>
      <c r="V948">
        <f>IF(ISNUMBER($BW948),IF($BW948&gt;=2016,1,0),"")</f>
        <v>0.0</v>
      </c>
      <c r="W948" t="str">
        <f>IF(AND(ISNUMBER($BW948),ISNUMBER($BX948)),IF($BW948&gt;=2016,"post-only",IF($BX948&lt;2016,"pre-only","mixed")),"")</f>
        <v>pre-only</v>
      </c>
      <c r="X948">
        <f>IF(AND(ISNUMBER($BW948),ISNUMBER($BX948)),MIN(1,MAX(0,($BX948-2017+1)/($BX948-$BW948+1))),"")</f>
        <v>0.0</v>
      </c>
      <c r="Y948">
        <f>IF(AND(ISNUMBER($BW948),ISNUMBER($BX948)),MIN(1,MAX(0,($BX948-2018+1)/($BX948-$BW948+1))),"")</f>
        <v>0.0</v>
      </c>
      <c r="Z948">
        <f>IF(AND(ISNUMBER($BW948),ISNUMBER($BX948)),MIN(1,MAX(0,($BX948-2019+1)/($BX948-$BW948+1))),"")</f>
        <v>0.0</v>
      </c>
      <c r="AA948">
        <f>IF(ISNUMBER($BX948),IF($BX948&gt;=2017,1,0),"")</f>
        <v>0.0</v>
      </c>
      <c r="AB948">
        <f>IF(ISNUMBER($BX948),IF($BX948&gt;=2018,1,0),"")</f>
        <v>0.0</v>
      </c>
      <c r="AC948">
        <f>IF(ISNUMBER($BX948),IF($BX948&gt;=2019,1,0),"")</f>
        <v>0.0</v>
      </c>
      <c r="AD948">
        <f>IF($L948&lt;&gt;"",IF($L948&gt;2013,1,0),"")</f>
        <v>0.0</v>
      </c>
      <c r="AE948">
        <f>IF($L948&lt;&gt;"",1+IF($L948&gt;2011,1,0)+IF($L948&gt;2014,1,0),"")</f>
        <v>1.0</v>
      </c>
      <c r="AF948" t="inlineStr">
        <is>
          <t>loan (interest rate)</t>
        </is>
      </c>
      <c r="AG948" t="inlineStr">
        <is>
          <t>disclosure</t>
        </is>
      </c>
      <c r="AH948" t="inlineStr">
        <is>
          <t>sensitive</t>
        </is>
      </c>
      <c r="AI948" t="inlineStr">
        <is>
          <t>with ETS/CT</t>
        </is>
      </c>
      <c r="AJ948" t="inlineStr">
        <is>
          <t>without ETS/CT</t>
        </is>
      </c>
      <c r="AK948" t="str">
        <f>IF(AND($CF948&lt;&gt;"",IFERROR(INDEX(subsample_country_map!$B:$B,MATCH($CF948,subsample_country_map!$A:$A,0)),"")&lt;&gt;""),INDEX(subsample_country_map!$B:$B,MATCH($CF948,subsample_country_map!$A:$A,0)),INDEX(lookup!$AA:$AA,MATCH($A948,lookup!$A:$A,0)))</f>
        <v>3_AsiaPac</v>
      </c>
      <c r="AL948" t="str">
        <f>IF(AND($CF948&lt;&gt;"",IFERROR(INDEX(subsample_country_map!$C:$C,MATCH($CF948,subsample_country_map!$A:$A,0)),"")&lt;&gt;""),INDEX(subsample_country_map!$C:$C,MATCH($CF948,subsample_country_map!$A:$A,0)),INDEX(lookup!$AB:$AB,MATCH($A948,lookup!$A:$A,0)))</f>
        <v>2_developing</v>
      </c>
      <c r="AM948" t="str">
        <f>IF(AND($CF948&lt;&gt;"",IFERROR(INDEX(subsample_country_map!$D:$D,MATCH($CF948,subsample_country_map!$A:$A,0)),"")&lt;&gt;""),INDEX(subsample_country_map!$D:$D,MATCH($CF948,subsample_country_map!$A:$A,0)),INDEX(lookup!$AC:$AC,MATCH($A948,lookup!$A:$A,0)))</f>
        <v>2_non_western</v>
      </c>
      <c r="AN948" t="str">
        <f>IF(AND($CF948&lt;&gt;"",IFERROR(INDEX(subsample_country_map!$E:$E,MATCH($CF948,subsample_country_map!$A:$A,0)),"")&lt;&gt;""),INDEX(subsample_country_map!$E:$E,MATCH($CF948,subsample_country_map!$A:$A,0)),INDEX(lookup!$AD:$AD,MATCH($A948,lookup!$A:$A,0)))</f>
        <v>2_civil law</v>
      </c>
      <c r="AO948" t="str">
        <f>INDEX(lookup!$Y:$Y,MATCH($A948,lookup!$A:$A,0))</f>
        <v>0_published</v>
      </c>
      <c r="AP948" t="str">
        <f>INDEX(lookup!$Z:$Z,MATCH($A948,lookup!$A:$A,0))</f>
        <v>1_VHB high</v>
      </c>
      <c r="AQ948" t="str">
        <f>INDEX(lookup!$W:$W,MATCH($A948,lookup!$A:$A,0))</f>
        <v>1_fin/acc/econ</v>
      </c>
      <c r="AS948" t="inlineStr">
        <is>
          <t>staging</t>
        </is>
      </c>
      <c r="AT948" t="inlineStr">
        <is>
          <t>good-CER</t>
        </is>
      </c>
      <c r="AU948" t="inlineStr">
        <is>
          <t>cost</t>
        </is>
      </c>
      <c r="AV948" t="inlineStr">
        <is>
          <t>-0.0004</t>
        </is>
      </c>
      <c r="AW948" t="inlineStr">
        <is>
          <t>0.0012</t>
        </is>
      </c>
      <c r="BA948" t="n">
        <v>514</v>
      </c>
      <c r="BB948" t="inlineStr">
        <is>
          <t>as-stated:at the beginning of the year (t-1)</t>
        </is>
      </c>
      <c r="BC948" t="inlineStr">
        <is>
          <t>RE</t>
        </is>
      </c>
      <c r="BD948" t="inlineStr">
        <is>
          <t>firm</t>
        </is>
      </c>
      <c r="BE948" t="inlineStr">
        <is>
          <t>none</t>
        </is>
      </c>
      <c r="BI948" t="inlineStr">
        <is>
          <t>Table 5</t>
        </is>
      </c>
      <c r="BJ948" t="inlineStr">
        <is>
          <t>Panel A model (7)</t>
        </is>
      </c>
      <c r="BK948" t="inlineStr">
        <is>
          <t>170</t>
        </is>
      </c>
      <c r="BL948" t="inlineStr">
        <is>
          <t>I7 -0.0004 (0.0012)</t>
        </is>
      </c>
      <c r="BM948" t="inlineStr">
        <is>
          <t>I7</t>
        </is>
      </c>
      <c r="BN948" t="inlineStr">
        <is>
          <t>COD (interest expenditure / average total debt)</t>
        </is>
      </c>
      <c r="BO948" t="inlineStr">
        <is>
          <t>original</t>
        </is>
      </c>
      <c r="BP948" t="inlineStr">
        <is>
          <t>Fonseka et al (2019a)</t>
        </is>
      </c>
      <c r="BQ948" t="inlineStr">
        <is>
          <t>computed</t>
        </is>
      </c>
      <c r="BT948" t="n">
        <v>0</v>
      </c>
      <c r="BU948" t="inlineStr">
        <is>
          <t>staging_Fonseka_et_al_2019_energy.csv</t>
        </is>
      </c>
      <c r="BW948" t="n">
        <v>2008</v>
      </c>
      <c r="BX948" t="n">
        <v>2014</v>
      </c>
      <c r="BY948" t="inlineStr">
        <is>
          <t>China</t>
        </is>
      </c>
      <c r="BZ948" t="n">
        <v>2011</v>
      </c>
      <c r="CA948" t="n">
        <v>0</v>
      </c>
      <c r="CB948" t="n">
        <v>0</v>
      </c>
      <c r="CC948" t="n">
        <v>0</v>
      </c>
      <c r="CD948" t="n">
        <v>-0.01470217338529185</v>
      </c>
      <c r="CE948" t="n">
        <v>1</v>
      </c>
    </row>
    <row r="949">
      <c r="A949" t="inlineStr">
        <is>
          <t>Fonseka et al (2019a)</t>
        </is>
      </c>
      <c r="B949" t="n">
        <v>2254</v>
      </c>
      <c r="C949" t="n">
        <v>-0.4035671561356309</v>
      </c>
      <c r="D949" t="n">
        <v>514</v>
      </c>
      <c r="E949">
        <f>IF(ISNUMBER($BA949),$BA949,IF(AND(ISNUMBER($D949),ISNUMBER($BW949),ISNUMBER($BX949)),$D949*($BX949-$BW949+1),""))</f>
        <v>514.0</v>
      </c>
      <c r="H949" t="inlineStr">
        <is>
          <t>partial</t>
        </is>
      </c>
      <c r="I949" t="inlineStr">
        <is>
          <t>Regression Cofficient and Standard Error  available</t>
        </is>
      </c>
      <c r="J949">
        <f>IF($BW949&lt;&gt;"",$BW949,"")</f>
        <v>2008.0</v>
      </c>
      <c r="K949">
        <f>IF($BX949&lt;&gt;"",$BX949,"")</f>
        <v>2014.0</v>
      </c>
      <c r="L949">
        <f>IF(AND(ISNUMBER($BW949),ISNUMBER($BX949)),($BW949+$BX949)/2,"")</f>
        <v>2011.0</v>
      </c>
      <c r="M949">
        <f>IF($L949&lt;&gt;"",$L949,"")</f>
        <v>2011.0</v>
      </c>
      <c r="N949">
        <f>IF(AND(ISNUMBER($BW949),ISNUMBER($BX949)),MIN(1,MAX(0,($BX949-2016+1)/($BX949-$BW949+1))),"")</f>
        <v>0.0</v>
      </c>
      <c r="O949">
        <f>IF(AND(ISNUMBER($BW949),ISNUMBER($BX949)),MIN(1,MAX(0,($BX949-2017+1)/($BX949-$BW949+1))),"")</f>
        <v>0.0</v>
      </c>
      <c r="P949">
        <f>IF(AND(ISNUMBER($BW949),ISNUMBER($BX949)),MIN(1,MAX(0,($BX949-2018+1)/($BX949-$BW949+1))),"")</f>
        <v>0.0</v>
      </c>
      <c r="Q949">
        <f>IF(AND(ISNUMBER($BW949),ISNUMBER($BX949)),MIN(1,MAX(0,($BX949-2019+1)/($BX949-$BW949+1))),"")</f>
        <v>0.0</v>
      </c>
      <c r="R949">
        <f>IF(AND(ISNUMBER($BW949),ISNUMBER($BX949)),MIN(1,MAX(0,($BX949-2016+1)/($BX949-$BW949+1))),"")</f>
        <v>0.0</v>
      </c>
      <c r="S949">
        <f>IF($L949&lt;&gt;"",IF($L949&gt;=2015.5,1,0),"")</f>
        <v>0.0</v>
      </c>
      <c r="T949">
        <f>IF($L949&lt;&gt;"",IF($L949&gt;=2016,1,0),"")</f>
        <v>0.0</v>
      </c>
      <c r="U949">
        <f>IF(ISNUMBER($BX949),IF($BX949&gt;=2016,1,0),"")</f>
        <v>0.0</v>
      </c>
      <c r="V949">
        <f>IF(ISNUMBER($BW949),IF($BW949&gt;=2016,1,0),"")</f>
        <v>0.0</v>
      </c>
      <c r="W949" t="str">
        <f>IF(AND(ISNUMBER($BW949),ISNUMBER($BX949)),IF($BW949&gt;=2016,"post-only",IF($BX949&lt;2016,"pre-only","mixed")),"")</f>
        <v>pre-only</v>
      </c>
      <c r="X949">
        <f>IF(AND(ISNUMBER($BW949),ISNUMBER($BX949)),MIN(1,MAX(0,($BX949-2017+1)/($BX949-$BW949+1))),"")</f>
        <v>0.0</v>
      </c>
      <c r="Y949">
        <f>IF(AND(ISNUMBER($BW949),ISNUMBER($BX949)),MIN(1,MAX(0,($BX949-2018+1)/($BX949-$BW949+1))),"")</f>
        <v>0.0</v>
      </c>
      <c r="Z949">
        <f>IF(AND(ISNUMBER($BW949),ISNUMBER($BX949)),MIN(1,MAX(0,($BX949-2019+1)/($BX949-$BW949+1))),"")</f>
        <v>0.0</v>
      </c>
      <c r="AA949">
        <f>IF(ISNUMBER($BX949),IF($BX949&gt;=2017,1,0),"")</f>
        <v>0.0</v>
      </c>
      <c r="AB949">
        <f>IF(ISNUMBER($BX949),IF($BX949&gt;=2018,1,0),"")</f>
        <v>0.0</v>
      </c>
      <c r="AC949">
        <f>IF(ISNUMBER($BX949),IF($BX949&gt;=2019,1,0),"")</f>
        <v>0.0</v>
      </c>
      <c r="AD949">
        <f>IF($L949&lt;&gt;"",IF($L949&gt;2013,1,0),"")</f>
        <v>0.0</v>
      </c>
      <c r="AE949">
        <f>IF($L949&lt;&gt;"",1+IF($L949&gt;2011,1,0)+IF($L949&gt;2014,1,0),"")</f>
        <v>1.0</v>
      </c>
      <c r="AF949" t="inlineStr">
        <is>
          <t>loan (interest rate)</t>
        </is>
      </c>
      <c r="AG949" t="inlineStr">
        <is>
          <t>disclosure</t>
        </is>
      </c>
      <c r="AH949" t="inlineStr">
        <is>
          <t>sensitive</t>
        </is>
      </c>
      <c r="AI949" t="inlineStr">
        <is>
          <t>with ETS/CT</t>
        </is>
      </c>
      <c r="AJ949" t="inlineStr">
        <is>
          <t>without ETS/CT</t>
        </is>
      </c>
      <c r="AK949" t="str">
        <f>IF(AND($CF949&lt;&gt;"",IFERROR(INDEX(subsample_country_map!$B:$B,MATCH($CF949,subsample_country_map!$A:$A,0)),"")&lt;&gt;""),INDEX(subsample_country_map!$B:$B,MATCH($CF949,subsample_country_map!$A:$A,0)),INDEX(lookup!$AA:$AA,MATCH($A949,lookup!$A:$A,0)))</f>
        <v>3_AsiaPac</v>
      </c>
      <c r="AL949" t="str">
        <f>IF(AND($CF949&lt;&gt;"",IFERROR(INDEX(subsample_country_map!$C:$C,MATCH($CF949,subsample_country_map!$A:$A,0)),"")&lt;&gt;""),INDEX(subsample_country_map!$C:$C,MATCH($CF949,subsample_country_map!$A:$A,0)),INDEX(lookup!$AB:$AB,MATCH($A949,lookup!$A:$A,0)))</f>
        <v>2_developing</v>
      </c>
      <c r="AM949" t="str">
        <f>IF(AND($CF949&lt;&gt;"",IFERROR(INDEX(subsample_country_map!$D:$D,MATCH($CF949,subsample_country_map!$A:$A,0)),"")&lt;&gt;""),INDEX(subsample_country_map!$D:$D,MATCH($CF949,subsample_country_map!$A:$A,0)),INDEX(lookup!$AC:$AC,MATCH($A949,lookup!$A:$A,0)))</f>
        <v>2_non_western</v>
      </c>
      <c r="AN949" t="str">
        <f>IF(AND($CF949&lt;&gt;"",IFERROR(INDEX(subsample_country_map!$E:$E,MATCH($CF949,subsample_country_map!$A:$A,0)),"")&lt;&gt;""),INDEX(subsample_country_map!$E:$E,MATCH($CF949,subsample_country_map!$A:$A,0)),INDEX(lookup!$AD:$AD,MATCH($A949,lookup!$A:$A,0)))</f>
        <v>2_civil law</v>
      </c>
      <c r="AO949" t="str">
        <f>INDEX(lookup!$Y:$Y,MATCH($A949,lookup!$A:$A,0))</f>
        <v>0_published</v>
      </c>
      <c r="AP949" t="str">
        <f>INDEX(lookup!$Z:$Z,MATCH($A949,lookup!$A:$A,0))</f>
        <v>1_VHB high</v>
      </c>
      <c r="AQ949" t="str">
        <f>INDEX(lookup!$W:$W,MATCH($A949,lookup!$A:$A,0))</f>
        <v>1_fin/acc/econ</v>
      </c>
      <c r="AS949" t="inlineStr">
        <is>
          <t>staging</t>
        </is>
      </c>
      <c r="AT949" t="inlineStr">
        <is>
          <t>good-CER</t>
        </is>
      </c>
      <c r="AU949" t="inlineStr">
        <is>
          <t>cost</t>
        </is>
      </c>
      <c r="AV949" t="inlineStr">
        <is>
          <t>-0.0019</t>
        </is>
      </c>
      <c r="AW949" t="inlineStr">
        <is>
          <t>0.0002</t>
        </is>
      </c>
      <c r="BA949" t="n">
        <v>514</v>
      </c>
      <c r="BB949" t="inlineStr">
        <is>
          <t>as-stated:at the beginning of the year (t-1)</t>
        </is>
      </c>
      <c r="BC949" t="inlineStr">
        <is>
          <t>RE</t>
        </is>
      </c>
      <c r="BD949" t="inlineStr">
        <is>
          <t>firm</t>
        </is>
      </c>
      <c r="BE949" t="inlineStr">
        <is>
          <t>none</t>
        </is>
      </c>
      <c r="BI949" t="inlineStr">
        <is>
          <t>Table 5</t>
        </is>
      </c>
      <c r="BJ949" t="inlineStr">
        <is>
          <t>Panel A model (7)</t>
        </is>
      </c>
      <c r="BK949" t="inlineStr">
        <is>
          <t>170</t>
        </is>
      </c>
      <c r="BL949" t="inlineStr">
        <is>
          <t>EDI_XIn -0.0019** (0.0002)</t>
        </is>
      </c>
      <c r="BM949" t="inlineStr">
        <is>
          <t>EDI_XIn</t>
        </is>
      </c>
      <c r="BN949" t="inlineStr">
        <is>
          <t>COD (interest expenditure / average total debt)</t>
        </is>
      </c>
      <c r="BO949" t="inlineStr">
        <is>
          <t>original</t>
        </is>
      </c>
      <c r="BP949" t="inlineStr">
        <is>
          <t>Fonseka et al (2019a)</t>
        </is>
      </c>
      <c r="BQ949" t="inlineStr">
        <is>
          <t>v10-adopted</t>
        </is>
      </c>
      <c r="BT949" t="n">
        <v>0</v>
      </c>
      <c r="BU949" t="inlineStr">
        <is>
          <t>staging_Fonseka_et_al_2019_energy.csv</t>
        </is>
      </c>
      <c r="BW949" t="n">
        <v>2008</v>
      </c>
      <c r="BX949" t="n">
        <v>2014</v>
      </c>
      <c r="BY949" t="inlineStr">
        <is>
          <t>China</t>
        </is>
      </c>
      <c r="BZ949" t="n">
        <v>2011</v>
      </c>
      <c r="CA949" t="n">
        <v>0</v>
      </c>
      <c r="CB949" t="n">
        <v>0</v>
      </c>
      <c r="CC949" t="n">
        <v>0</v>
      </c>
      <c r="CD949" t="n">
        <v>-0.4279027960667533</v>
      </c>
      <c r="CE949" t="n">
        <v>1</v>
      </c>
    </row>
    <row r="950">
      <c r="A950" t="inlineStr">
        <is>
          <t>Fonseka et al (2019a)</t>
        </is>
      </c>
      <c r="B950" t="n">
        <v>2255</v>
      </c>
      <c r="C950" t="n">
        <v>0.004009795867490871</v>
      </c>
      <c r="D950" t="n">
        <v>514</v>
      </c>
      <c r="E950">
        <f>IF(ISNUMBER($BA950),$BA950,IF(AND(ISNUMBER($D950),ISNUMBER($BW950),ISNUMBER($BX950)),$D950*($BX950-$BW950+1),""))</f>
        <v>514.0</v>
      </c>
      <c r="H950" t="inlineStr">
        <is>
          <t>partial</t>
        </is>
      </c>
      <c r="I950" t="inlineStr">
        <is>
          <t>Regression Cofficient and Standard Error  available</t>
        </is>
      </c>
      <c r="J950">
        <f>IF($BW950&lt;&gt;"",$BW950,"")</f>
        <v>2008.0</v>
      </c>
      <c r="K950">
        <f>IF($BX950&lt;&gt;"",$BX950,"")</f>
        <v>2014.0</v>
      </c>
      <c r="L950">
        <f>IF(AND(ISNUMBER($BW950),ISNUMBER($BX950)),($BW950+$BX950)/2,"")</f>
        <v>2011.0</v>
      </c>
      <c r="M950">
        <f>IF($L950&lt;&gt;"",$L950,"")</f>
        <v>2011.0</v>
      </c>
      <c r="N950">
        <f>IF(AND(ISNUMBER($BW950),ISNUMBER($BX950)),MIN(1,MAX(0,($BX950-2016+1)/($BX950-$BW950+1))),"")</f>
        <v>0.0</v>
      </c>
      <c r="O950">
        <f>IF(AND(ISNUMBER($BW950),ISNUMBER($BX950)),MIN(1,MAX(0,($BX950-2017+1)/($BX950-$BW950+1))),"")</f>
        <v>0.0</v>
      </c>
      <c r="P950">
        <f>IF(AND(ISNUMBER($BW950),ISNUMBER($BX950)),MIN(1,MAX(0,($BX950-2018+1)/($BX950-$BW950+1))),"")</f>
        <v>0.0</v>
      </c>
      <c r="Q950">
        <f>IF(AND(ISNUMBER($BW950),ISNUMBER($BX950)),MIN(1,MAX(0,($BX950-2019+1)/($BX950-$BW950+1))),"")</f>
        <v>0.0</v>
      </c>
      <c r="R950">
        <f>IF(AND(ISNUMBER($BW950),ISNUMBER($BX950)),MIN(1,MAX(0,($BX950-2016+1)/($BX950-$BW950+1))),"")</f>
        <v>0.0</v>
      </c>
      <c r="S950">
        <f>IF($L950&lt;&gt;"",IF($L950&gt;=2015.5,1,0),"")</f>
        <v>0.0</v>
      </c>
      <c r="T950">
        <f>IF($L950&lt;&gt;"",IF($L950&gt;=2016,1,0),"")</f>
        <v>0.0</v>
      </c>
      <c r="U950">
        <f>IF(ISNUMBER($BX950),IF($BX950&gt;=2016,1,0),"")</f>
        <v>0.0</v>
      </c>
      <c r="V950">
        <f>IF(ISNUMBER($BW950),IF($BW950&gt;=2016,1,0),"")</f>
        <v>0.0</v>
      </c>
      <c r="W950" t="str">
        <f>IF(AND(ISNUMBER($BW950),ISNUMBER($BX950)),IF($BW950&gt;=2016,"post-only",IF($BX950&lt;2016,"pre-only","mixed")),"")</f>
        <v>pre-only</v>
      </c>
      <c r="X950">
        <f>IF(AND(ISNUMBER($BW950),ISNUMBER($BX950)),MIN(1,MAX(0,($BX950-2017+1)/($BX950-$BW950+1))),"")</f>
        <v>0.0</v>
      </c>
      <c r="Y950">
        <f>IF(AND(ISNUMBER($BW950),ISNUMBER($BX950)),MIN(1,MAX(0,($BX950-2018+1)/($BX950-$BW950+1))),"")</f>
        <v>0.0</v>
      </c>
      <c r="Z950">
        <f>IF(AND(ISNUMBER($BW950),ISNUMBER($BX950)),MIN(1,MAX(0,($BX950-2019+1)/($BX950-$BW950+1))),"")</f>
        <v>0.0</v>
      </c>
      <c r="AA950">
        <f>IF(ISNUMBER($BX950),IF($BX950&gt;=2017,1,0),"")</f>
        <v>0.0</v>
      </c>
      <c r="AB950">
        <f>IF(ISNUMBER($BX950),IF($BX950&gt;=2018,1,0),"")</f>
        <v>0.0</v>
      </c>
      <c r="AC950">
        <f>IF(ISNUMBER($BX950),IF($BX950&gt;=2019,1,0),"")</f>
        <v>0.0</v>
      </c>
      <c r="AD950">
        <f>IF($L950&lt;&gt;"",IF($L950&gt;2013,1,0),"")</f>
        <v>0.0</v>
      </c>
      <c r="AE950">
        <f>IF($L950&lt;&gt;"",1+IF($L950&gt;2011,1,0)+IF($L950&gt;2014,1,0),"")</f>
        <v>1.0</v>
      </c>
      <c r="AF950" t="inlineStr">
        <is>
          <t>loan (interest rate)</t>
        </is>
      </c>
      <c r="AG950" t="inlineStr">
        <is>
          <t>disclosure</t>
        </is>
      </c>
      <c r="AH950" t="inlineStr">
        <is>
          <t>sensitive</t>
        </is>
      </c>
      <c r="AI950" t="inlineStr">
        <is>
          <t>with ETS/CT</t>
        </is>
      </c>
      <c r="AJ950" t="inlineStr">
        <is>
          <t>without ETS/CT</t>
        </is>
      </c>
      <c r="AK950" t="str">
        <f>IF(AND($CF950&lt;&gt;"",IFERROR(INDEX(subsample_country_map!$B:$B,MATCH($CF950,subsample_country_map!$A:$A,0)),"")&lt;&gt;""),INDEX(subsample_country_map!$B:$B,MATCH($CF950,subsample_country_map!$A:$A,0)),INDEX(lookup!$AA:$AA,MATCH($A950,lookup!$A:$A,0)))</f>
        <v>3_AsiaPac</v>
      </c>
      <c r="AL950" t="str">
        <f>IF(AND($CF950&lt;&gt;"",IFERROR(INDEX(subsample_country_map!$C:$C,MATCH($CF950,subsample_country_map!$A:$A,0)),"")&lt;&gt;""),INDEX(subsample_country_map!$C:$C,MATCH($CF950,subsample_country_map!$A:$A,0)),INDEX(lookup!$AB:$AB,MATCH($A950,lookup!$A:$A,0)))</f>
        <v>2_developing</v>
      </c>
      <c r="AM950" t="str">
        <f>IF(AND($CF950&lt;&gt;"",IFERROR(INDEX(subsample_country_map!$D:$D,MATCH($CF950,subsample_country_map!$A:$A,0)),"")&lt;&gt;""),INDEX(subsample_country_map!$D:$D,MATCH($CF950,subsample_country_map!$A:$A,0)),INDEX(lookup!$AC:$AC,MATCH($A950,lookup!$A:$A,0)))</f>
        <v>2_non_western</v>
      </c>
      <c r="AN950" t="str">
        <f>IF(AND($CF950&lt;&gt;"",IFERROR(INDEX(subsample_country_map!$E:$E,MATCH($CF950,subsample_country_map!$A:$A,0)),"")&lt;&gt;""),INDEX(subsample_country_map!$E:$E,MATCH($CF950,subsample_country_map!$A:$A,0)),INDEX(lookup!$AD:$AD,MATCH($A950,lookup!$A:$A,0)))</f>
        <v>2_civil law</v>
      </c>
      <c r="AO950" t="str">
        <f>INDEX(lookup!$Y:$Y,MATCH($A950,lookup!$A:$A,0))</f>
        <v>0_published</v>
      </c>
      <c r="AP950" t="str">
        <f>INDEX(lookup!$Z:$Z,MATCH($A950,lookup!$A:$A,0))</f>
        <v>1_VHB high</v>
      </c>
      <c r="AQ950" t="str">
        <f>INDEX(lookup!$W:$W,MATCH($A950,lookup!$A:$A,0))</f>
        <v>1_fin/acc/econ</v>
      </c>
      <c r="AS950" t="inlineStr">
        <is>
          <t>staging</t>
        </is>
      </c>
      <c r="AT950" t="inlineStr">
        <is>
          <t>good-CER</t>
        </is>
      </c>
      <c r="AU950" t="inlineStr">
        <is>
          <t>cost</t>
        </is>
      </c>
      <c r="AV950" t="inlineStr">
        <is>
          <t>0.0002</t>
        </is>
      </c>
      <c r="AW950" t="inlineStr">
        <is>
          <t>0.0022</t>
        </is>
      </c>
      <c r="BA950" t="n">
        <v>514</v>
      </c>
      <c r="BB950" t="inlineStr">
        <is>
          <t>as-stated:at the beginning of the year (t-1)</t>
        </is>
      </c>
      <c r="BC950" t="inlineStr">
        <is>
          <t>RE</t>
        </is>
      </c>
      <c r="BD950" t="inlineStr">
        <is>
          <t>firm</t>
        </is>
      </c>
      <c r="BE950" t="inlineStr">
        <is>
          <t>none</t>
        </is>
      </c>
      <c r="BI950" t="inlineStr">
        <is>
          <t>Table 5</t>
        </is>
      </c>
      <c r="BJ950" t="inlineStr">
        <is>
          <t>Panel A model (8)</t>
        </is>
      </c>
      <c r="BK950" t="inlineStr">
        <is>
          <t>170</t>
        </is>
      </c>
      <c r="BL950" t="inlineStr">
        <is>
          <t>I8 0.0002 (0.0022)</t>
        </is>
      </c>
      <c r="BM950" t="inlineStr">
        <is>
          <t>I8</t>
        </is>
      </c>
      <c r="BN950" t="inlineStr">
        <is>
          <t>COD (interest expenditure / average total debt)</t>
        </is>
      </c>
      <c r="BO950" t="inlineStr">
        <is>
          <t>original</t>
        </is>
      </c>
      <c r="BP950" t="inlineStr">
        <is>
          <t>Fonseka et al (2019a)</t>
        </is>
      </c>
      <c r="BQ950" t="inlineStr">
        <is>
          <t>computed</t>
        </is>
      </c>
      <c r="BT950" t="n">
        <v>0</v>
      </c>
      <c r="BU950" t="inlineStr">
        <is>
          <t>staging_Fonseka_et_al_2019_energy.csv</t>
        </is>
      </c>
      <c r="BW950" t="n">
        <v>2008</v>
      </c>
      <c r="BX950" t="n">
        <v>2014</v>
      </c>
      <c r="BY950" t="inlineStr">
        <is>
          <t>China</t>
        </is>
      </c>
      <c r="BZ950" t="n">
        <v>2011</v>
      </c>
      <c r="CA950" t="n">
        <v>0</v>
      </c>
      <c r="CB950" t="n">
        <v>0</v>
      </c>
      <c r="CC950" t="n">
        <v>0</v>
      </c>
      <c r="CD950" t="n">
        <v>0.004009817358149556</v>
      </c>
      <c r="CE950" t="n">
        <v>1</v>
      </c>
    </row>
    <row r="951">
      <c r="A951" t="inlineStr">
        <is>
          <t>Fonseka et al (2019a)</t>
        </is>
      </c>
      <c r="B951" t="n">
        <v>2256</v>
      </c>
      <c r="C951" t="n">
        <v>-0.3140715634263802</v>
      </c>
      <c r="D951" t="n">
        <v>514</v>
      </c>
      <c r="E951">
        <f>IF(ISNUMBER($BA951),$BA951,IF(AND(ISNUMBER($D951),ISNUMBER($BW951),ISNUMBER($BX951)),$D951*($BX951-$BW951+1),""))</f>
        <v>514.0</v>
      </c>
      <c r="H951" t="inlineStr">
        <is>
          <t>partial</t>
        </is>
      </c>
      <c r="I951" t="inlineStr">
        <is>
          <t>Regression Cofficient and Standard Error  available</t>
        </is>
      </c>
      <c r="J951">
        <f>IF($BW951&lt;&gt;"",$BW951,"")</f>
        <v>2008.0</v>
      </c>
      <c r="K951">
        <f>IF($BX951&lt;&gt;"",$BX951,"")</f>
        <v>2014.0</v>
      </c>
      <c r="L951">
        <f>IF(AND(ISNUMBER($BW951),ISNUMBER($BX951)),($BW951+$BX951)/2,"")</f>
        <v>2011.0</v>
      </c>
      <c r="M951">
        <f>IF($L951&lt;&gt;"",$L951,"")</f>
        <v>2011.0</v>
      </c>
      <c r="N951">
        <f>IF(AND(ISNUMBER($BW951),ISNUMBER($BX951)),MIN(1,MAX(0,($BX951-2016+1)/($BX951-$BW951+1))),"")</f>
        <v>0.0</v>
      </c>
      <c r="O951">
        <f>IF(AND(ISNUMBER($BW951),ISNUMBER($BX951)),MIN(1,MAX(0,($BX951-2017+1)/($BX951-$BW951+1))),"")</f>
        <v>0.0</v>
      </c>
      <c r="P951">
        <f>IF(AND(ISNUMBER($BW951),ISNUMBER($BX951)),MIN(1,MAX(0,($BX951-2018+1)/($BX951-$BW951+1))),"")</f>
        <v>0.0</v>
      </c>
      <c r="Q951">
        <f>IF(AND(ISNUMBER($BW951),ISNUMBER($BX951)),MIN(1,MAX(0,($BX951-2019+1)/($BX951-$BW951+1))),"")</f>
        <v>0.0</v>
      </c>
      <c r="R951">
        <f>IF(AND(ISNUMBER($BW951),ISNUMBER($BX951)),MIN(1,MAX(0,($BX951-2016+1)/($BX951-$BW951+1))),"")</f>
        <v>0.0</v>
      </c>
      <c r="S951">
        <f>IF($L951&lt;&gt;"",IF($L951&gt;=2015.5,1,0),"")</f>
        <v>0.0</v>
      </c>
      <c r="T951">
        <f>IF($L951&lt;&gt;"",IF($L951&gt;=2016,1,0),"")</f>
        <v>0.0</v>
      </c>
      <c r="U951">
        <f>IF(ISNUMBER($BX951),IF($BX951&gt;=2016,1,0),"")</f>
        <v>0.0</v>
      </c>
      <c r="V951">
        <f>IF(ISNUMBER($BW951),IF($BW951&gt;=2016,1,0),"")</f>
        <v>0.0</v>
      </c>
      <c r="W951" t="str">
        <f>IF(AND(ISNUMBER($BW951),ISNUMBER($BX951)),IF($BW951&gt;=2016,"post-only",IF($BX951&lt;2016,"pre-only","mixed")),"")</f>
        <v>pre-only</v>
      </c>
      <c r="X951">
        <f>IF(AND(ISNUMBER($BW951),ISNUMBER($BX951)),MIN(1,MAX(0,($BX951-2017+1)/($BX951-$BW951+1))),"")</f>
        <v>0.0</v>
      </c>
      <c r="Y951">
        <f>IF(AND(ISNUMBER($BW951),ISNUMBER($BX951)),MIN(1,MAX(0,($BX951-2018+1)/($BX951-$BW951+1))),"")</f>
        <v>0.0</v>
      </c>
      <c r="Z951">
        <f>IF(AND(ISNUMBER($BW951),ISNUMBER($BX951)),MIN(1,MAX(0,($BX951-2019+1)/($BX951-$BW951+1))),"")</f>
        <v>0.0</v>
      </c>
      <c r="AA951">
        <f>IF(ISNUMBER($BX951),IF($BX951&gt;=2017,1,0),"")</f>
        <v>0.0</v>
      </c>
      <c r="AB951">
        <f>IF(ISNUMBER($BX951),IF($BX951&gt;=2018,1,0),"")</f>
        <v>0.0</v>
      </c>
      <c r="AC951">
        <f>IF(ISNUMBER($BX951),IF($BX951&gt;=2019,1,0),"")</f>
        <v>0.0</v>
      </c>
      <c r="AD951">
        <f>IF($L951&lt;&gt;"",IF($L951&gt;2013,1,0),"")</f>
        <v>0.0</v>
      </c>
      <c r="AE951">
        <f>IF($L951&lt;&gt;"",1+IF($L951&gt;2011,1,0)+IF($L951&gt;2014,1,0),"")</f>
        <v>1.0</v>
      </c>
      <c r="AF951" t="inlineStr">
        <is>
          <t>loan (interest rate)</t>
        </is>
      </c>
      <c r="AG951" t="inlineStr">
        <is>
          <t>disclosure</t>
        </is>
      </c>
      <c r="AH951" t="inlineStr">
        <is>
          <t>sensitive</t>
        </is>
      </c>
      <c r="AI951" t="inlineStr">
        <is>
          <t>with ETS/CT</t>
        </is>
      </c>
      <c r="AJ951" t="inlineStr">
        <is>
          <t>without ETS/CT</t>
        </is>
      </c>
      <c r="AK951" t="str">
        <f>IF(AND($CF951&lt;&gt;"",IFERROR(INDEX(subsample_country_map!$B:$B,MATCH($CF951,subsample_country_map!$A:$A,0)),"")&lt;&gt;""),INDEX(subsample_country_map!$B:$B,MATCH($CF951,subsample_country_map!$A:$A,0)),INDEX(lookup!$AA:$AA,MATCH($A951,lookup!$A:$A,0)))</f>
        <v>3_AsiaPac</v>
      </c>
      <c r="AL951" t="str">
        <f>IF(AND($CF951&lt;&gt;"",IFERROR(INDEX(subsample_country_map!$C:$C,MATCH($CF951,subsample_country_map!$A:$A,0)),"")&lt;&gt;""),INDEX(subsample_country_map!$C:$C,MATCH($CF951,subsample_country_map!$A:$A,0)),INDEX(lookup!$AB:$AB,MATCH($A951,lookup!$A:$A,0)))</f>
        <v>2_developing</v>
      </c>
      <c r="AM951" t="str">
        <f>IF(AND($CF951&lt;&gt;"",IFERROR(INDEX(subsample_country_map!$D:$D,MATCH($CF951,subsample_country_map!$A:$A,0)),"")&lt;&gt;""),INDEX(subsample_country_map!$D:$D,MATCH($CF951,subsample_country_map!$A:$A,0)),INDEX(lookup!$AC:$AC,MATCH($A951,lookup!$A:$A,0)))</f>
        <v>2_non_western</v>
      </c>
      <c r="AN951" t="str">
        <f>IF(AND($CF951&lt;&gt;"",IFERROR(INDEX(subsample_country_map!$E:$E,MATCH($CF951,subsample_country_map!$A:$A,0)),"")&lt;&gt;""),INDEX(subsample_country_map!$E:$E,MATCH($CF951,subsample_country_map!$A:$A,0)),INDEX(lookup!$AD:$AD,MATCH($A951,lookup!$A:$A,0)))</f>
        <v>2_civil law</v>
      </c>
      <c r="AO951" t="str">
        <f>INDEX(lookup!$Y:$Y,MATCH($A951,lookup!$A:$A,0))</f>
        <v>0_published</v>
      </c>
      <c r="AP951" t="str">
        <f>INDEX(lookup!$Z:$Z,MATCH($A951,lookup!$A:$A,0))</f>
        <v>1_VHB high</v>
      </c>
      <c r="AQ951" t="str">
        <f>INDEX(lookup!$W:$W,MATCH($A951,lookup!$A:$A,0))</f>
        <v>1_fin/acc/econ</v>
      </c>
      <c r="AS951" t="inlineStr">
        <is>
          <t>staging</t>
        </is>
      </c>
      <c r="AT951" t="inlineStr">
        <is>
          <t>good-CER</t>
        </is>
      </c>
      <c r="AU951" t="inlineStr">
        <is>
          <t>cost</t>
        </is>
      </c>
      <c r="AV951" t="inlineStr">
        <is>
          <t>-0.0015</t>
        </is>
      </c>
      <c r="AW951" t="inlineStr">
        <is>
          <t>0.0002</t>
        </is>
      </c>
      <c r="BA951" t="n">
        <v>514</v>
      </c>
      <c r="BB951" t="inlineStr">
        <is>
          <t>as-stated:at the beginning of the year (t-1)</t>
        </is>
      </c>
      <c r="BC951" t="inlineStr">
        <is>
          <t>RE</t>
        </is>
      </c>
      <c r="BD951" t="inlineStr">
        <is>
          <t>firm</t>
        </is>
      </c>
      <c r="BE951" t="inlineStr">
        <is>
          <t>none</t>
        </is>
      </c>
      <c r="BI951" t="inlineStr">
        <is>
          <t>Table 5</t>
        </is>
      </c>
      <c r="BJ951" t="inlineStr">
        <is>
          <t>Panel A model (8)</t>
        </is>
      </c>
      <c r="BK951" t="inlineStr">
        <is>
          <t>170</t>
        </is>
      </c>
      <c r="BL951" t="inlineStr">
        <is>
          <t>EDI_XIn -0.0015** (0.0002)</t>
        </is>
      </c>
      <c r="BM951" t="inlineStr">
        <is>
          <t>EDI_XIn</t>
        </is>
      </c>
      <c r="BN951" t="inlineStr">
        <is>
          <t>COD (interest expenditure / average total debt)</t>
        </is>
      </c>
      <c r="BO951" t="inlineStr">
        <is>
          <t>original</t>
        </is>
      </c>
      <c r="BP951" t="inlineStr">
        <is>
          <t>Fonseka et al (2019a)</t>
        </is>
      </c>
      <c r="BQ951" t="inlineStr">
        <is>
          <t>computed</t>
        </is>
      </c>
      <c r="BT951" t="n">
        <v>0</v>
      </c>
      <c r="BU951" t="inlineStr">
        <is>
          <t>staging_Fonseka_et_al_2019_energy.csv</t>
        </is>
      </c>
      <c r="BW951" t="n">
        <v>2008</v>
      </c>
      <c r="BX951" t="n">
        <v>2014</v>
      </c>
      <c r="BY951" t="inlineStr">
        <is>
          <t>China</t>
        </is>
      </c>
      <c r="BZ951" t="n">
        <v>2011</v>
      </c>
      <c r="CA951" t="n">
        <v>0</v>
      </c>
      <c r="CB951" t="n">
        <v>0</v>
      </c>
      <c r="CC951" t="n">
        <v>0</v>
      </c>
      <c r="CD951" t="n">
        <v>-0.3250561787068091</v>
      </c>
      <c r="CE951" t="n">
        <v>1</v>
      </c>
    </row>
    <row r="952">
      <c r="A952" t="inlineStr">
        <is>
          <t>Fonseka et al (2019a)</t>
        </is>
      </c>
      <c r="B952" t="n">
        <v>2257</v>
      </c>
      <c r="D952" t="n">
        <v>514</v>
      </c>
      <c r="E952">
        <f>IF(ISNUMBER($BA952),$BA952,IF(AND(ISNUMBER($D952),ISNUMBER($BW952),ISNUMBER($BX952)),$D952*($BX952-$BW952+1),""))</f>
        <v>514.0</v>
      </c>
      <c r="H952" t="inlineStr">
        <is>
          <t>partial</t>
        </is>
      </c>
      <c r="I952" t="inlineStr">
        <is>
          <t>Regression Cofficient and Standard Error  available</t>
        </is>
      </c>
      <c r="J952">
        <f>IF($BW952&lt;&gt;"",$BW952,"")</f>
        <v>2008.0</v>
      </c>
      <c r="K952">
        <f>IF($BX952&lt;&gt;"",$BX952,"")</f>
        <v>2014.0</v>
      </c>
      <c r="L952">
        <f>IF(AND(ISNUMBER($BW952),ISNUMBER($BX952)),($BW952+$BX952)/2,"")</f>
        <v>2011.0</v>
      </c>
      <c r="M952">
        <f>IF($L952&lt;&gt;"",$L952,"")</f>
        <v>2011.0</v>
      </c>
      <c r="N952">
        <f>IF(AND(ISNUMBER($BW952),ISNUMBER($BX952)),MIN(1,MAX(0,($BX952-2016+1)/($BX952-$BW952+1))),"")</f>
        <v>0.0</v>
      </c>
      <c r="O952">
        <f>IF(AND(ISNUMBER($BW952),ISNUMBER($BX952)),MIN(1,MAX(0,($BX952-2017+1)/($BX952-$BW952+1))),"")</f>
        <v>0.0</v>
      </c>
      <c r="P952">
        <f>IF(AND(ISNUMBER($BW952),ISNUMBER($BX952)),MIN(1,MAX(0,($BX952-2018+1)/($BX952-$BW952+1))),"")</f>
        <v>0.0</v>
      </c>
      <c r="Q952">
        <f>IF(AND(ISNUMBER($BW952),ISNUMBER($BX952)),MIN(1,MAX(0,($BX952-2019+1)/($BX952-$BW952+1))),"")</f>
        <v>0.0</v>
      </c>
      <c r="R952">
        <f>IF(AND(ISNUMBER($BW952),ISNUMBER($BX952)),MIN(1,MAX(0,($BX952-2016+1)/($BX952-$BW952+1))),"")</f>
        <v>0.0</v>
      </c>
      <c r="S952">
        <f>IF($L952&lt;&gt;"",IF($L952&gt;=2015.5,1,0),"")</f>
        <v>0.0</v>
      </c>
      <c r="T952">
        <f>IF($L952&lt;&gt;"",IF($L952&gt;=2016,1,0),"")</f>
        <v>0.0</v>
      </c>
      <c r="U952">
        <f>IF(ISNUMBER($BX952),IF($BX952&gt;=2016,1,0),"")</f>
        <v>0.0</v>
      </c>
      <c r="V952">
        <f>IF(ISNUMBER($BW952),IF($BW952&gt;=2016,1,0),"")</f>
        <v>0.0</v>
      </c>
      <c r="W952" t="str">
        <f>IF(AND(ISNUMBER($BW952),ISNUMBER($BX952)),IF($BW952&gt;=2016,"post-only",IF($BX952&lt;2016,"pre-only","mixed")),"")</f>
        <v>pre-only</v>
      </c>
      <c r="X952">
        <f>IF(AND(ISNUMBER($BW952),ISNUMBER($BX952)),MIN(1,MAX(0,($BX952-2017+1)/($BX952-$BW952+1))),"")</f>
        <v>0.0</v>
      </c>
      <c r="Y952">
        <f>IF(AND(ISNUMBER($BW952),ISNUMBER($BX952)),MIN(1,MAX(0,($BX952-2018+1)/($BX952-$BW952+1))),"")</f>
        <v>0.0</v>
      </c>
      <c r="Z952">
        <f>IF(AND(ISNUMBER($BW952),ISNUMBER($BX952)),MIN(1,MAX(0,($BX952-2019+1)/($BX952-$BW952+1))),"")</f>
        <v>0.0</v>
      </c>
      <c r="AA952">
        <f>IF(ISNUMBER($BX952),IF($BX952&gt;=2017,1,0),"")</f>
        <v>0.0</v>
      </c>
      <c r="AB952">
        <f>IF(ISNUMBER($BX952),IF($BX952&gt;=2018,1,0),"")</f>
        <v>0.0</v>
      </c>
      <c r="AC952">
        <f>IF(ISNUMBER($BX952),IF($BX952&gt;=2019,1,0),"")</f>
        <v>0.0</v>
      </c>
      <c r="AD952">
        <f>IF($L952&lt;&gt;"",IF($L952&gt;2013,1,0),"")</f>
        <v>0.0</v>
      </c>
      <c r="AE952">
        <f>IF($L952&lt;&gt;"",1+IF($L952&gt;2011,1,0)+IF($L952&gt;2014,1,0),"")</f>
        <v>1.0</v>
      </c>
      <c r="AF952" t="inlineStr">
        <is>
          <t>loan (interest rate)</t>
        </is>
      </c>
      <c r="AG952" t="inlineStr">
        <is>
          <t>disclosure</t>
        </is>
      </c>
      <c r="AH952" t="inlineStr">
        <is>
          <t>sensitive</t>
        </is>
      </c>
      <c r="AI952" t="inlineStr">
        <is>
          <t>with ETS/CT</t>
        </is>
      </c>
      <c r="AJ952" t="inlineStr">
        <is>
          <t>without ETS/CT</t>
        </is>
      </c>
      <c r="AK952" t="str">
        <f>IF(AND($CF952&lt;&gt;"",IFERROR(INDEX(subsample_country_map!$B:$B,MATCH($CF952,subsample_country_map!$A:$A,0)),"")&lt;&gt;""),INDEX(subsample_country_map!$B:$B,MATCH($CF952,subsample_country_map!$A:$A,0)),INDEX(lookup!$AA:$AA,MATCH($A952,lookup!$A:$A,0)))</f>
        <v>3_AsiaPac</v>
      </c>
      <c r="AL952" t="str">
        <f>IF(AND($CF952&lt;&gt;"",IFERROR(INDEX(subsample_country_map!$C:$C,MATCH($CF952,subsample_country_map!$A:$A,0)),"")&lt;&gt;""),INDEX(subsample_country_map!$C:$C,MATCH($CF952,subsample_country_map!$A:$A,0)),INDEX(lookup!$AB:$AB,MATCH($A952,lookup!$A:$A,0)))</f>
        <v>2_developing</v>
      </c>
      <c r="AM952" t="str">
        <f>IF(AND($CF952&lt;&gt;"",IFERROR(INDEX(subsample_country_map!$D:$D,MATCH($CF952,subsample_country_map!$A:$A,0)),"")&lt;&gt;""),INDEX(subsample_country_map!$D:$D,MATCH($CF952,subsample_country_map!$A:$A,0)),INDEX(lookup!$AC:$AC,MATCH($A952,lookup!$A:$A,0)))</f>
        <v>2_non_western</v>
      </c>
      <c r="AN952" t="str">
        <f>IF(AND($CF952&lt;&gt;"",IFERROR(INDEX(subsample_country_map!$E:$E,MATCH($CF952,subsample_country_map!$A:$A,0)),"")&lt;&gt;""),INDEX(subsample_country_map!$E:$E,MATCH($CF952,subsample_country_map!$A:$A,0)),INDEX(lookup!$AD:$AD,MATCH($A952,lookup!$A:$A,0)))</f>
        <v>2_civil law</v>
      </c>
      <c r="AO952" t="str">
        <f>INDEX(lookup!$Y:$Y,MATCH($A952,lookup!$A:$A,0))</f>
        <v>0_published</v>
      </c>
      <c r="AP952" t="str">
        <f>INDEX(lookup!$Z:$Z,MATCH($A952,lookup!$A:$A,0))</f>
        <v>1_VHB high</v>
      </c>
      <c r="AQ952" t="str">
        <f>INDEX(lookup!$W:$W,MATCH($A952,lookup!$A:$A,0))</f>
        <v>1_fin/acc/econ</v>
      </c>
      <c r="AS952" t="inlineStr">
        <is>
          <t>staging</t>
        </is>
      </c>
      <c r="AT952" t="inlineStr">
        <is>
          <t>good-CER</t>
        </is>
      </c>
      <c r="AU952" t="inlineStr">
        <is>
          <t>cost</t>
        </is>
      </c>
      <c r="AV952" t="inlineStr">
        <is>
          <t>-0.0002</t>
        </is>
      </c>
      <c r="AW952" t="inlineStr">
        <is>
          <t>0.0000</t>
        </is>
      </c>
      <c r="BA952" t="n">
        <v>514</v>
      </c>
      <c r="BB952" t="inlineStr">
        <is>
          <t>as-stated:at the beginning of the year (t-1)</t>
        </is>
      </c>
      <c r="BC952" t="inlineStr">
        <is>
          <t>RE</t>
        </is>
      </c>
      <c r="BD952" t="inlineStr">
        <is>
          <t>firm</t>
        </is>
      </c>
      <c r="BE952" t="inlineStr">
        <is>
          <t>none</t>
        </is>
      </c>
      <c r="BI952" t="inlineStr">
        <is>
          <t>Table 5</t>
        </is>
      </c>
      <c r="BJ952" t="inlineStr">
        <is>
          <t>Panel A model (9)</t>
        </is>
      </c>
      <c r="BK952" t="inlineStr">
        <is>
          <t>170</t>
        </is>
      </c>
      <c r="BL952" t="inlineStr">
        <is>
          <t>I9 -0.0002*** (0.0000)</t>
        </is>
      </c>
      <c r="BM952" t="inlineStr">
        <is>
          <t>I9</t>
        </is>
      </c>
      <c r="BN952" t="inlineStr">
        <is>
          <t>COD (interest expenditure / average total debt)</t>
        </is>
      </c>
      <c r="BO952" t="inlineStr">
        <is>
          <t>original</t>
        </is>
      </c>
      <c r="BP952" t="inlineStr">
        <is>
          <t>Fonseka et al (2019a)</t>
        </is>
      </c>
      <c r="BQ952" t="inlineStr">
        <is>
          <t>non-convertible</t>
        </is>
      </c>
      <c r="BT952" t="n">
        <v>0</v>
      </c>
      <c r="BU952" t="inlineStr">
        <is>
          <t>staging_Fonseka_et_al_2019_energy.csv</t>
        </is>
      </c>
      <c r="BW952" t="n">
        <v>2008</v>
      </c>
      <c r="BX952" t="n">
        <v>2014</v>
      </c>
      <c r="BY952" t="inlineStr">
        <is>
          <t>China</t>
        </is>
      </c>
      <c r="BZ952" t="n">
        <v>2011</v>
      </c>
      <c r="CA952" t="n">
        <v>0</v>
      </c>
      <c r="CB952" t="n">
        <v>0</v>
      </c>
      <c r="CC952" t="n">
        <v>0</v>
      </c>
      <c r="CE952" t="n">
        <v>0</v>
      </c>
    </row>
    <row r="953">
      <c r="A953" t="inlineStr">
        <is>
          <t>Fonseka et al (2019a)</t>
        </is>
      </c>
      <c r="B953" t="n">
        <v>2258</v>
      </c>
      <c r="C953" t="n">
        <v>-0.2153652461269741</v>
      </c>
      <c r="D953" t="n">
        <v>514</v>
      </c>
      <c r="E953">
        <f>IF(ISNUMBER($BA953),$BA953,IF(AND(ISNUMBER($D953),ISNUMBER($BW953),ISNUMBER($BX953)),$D953*($BX953-$BW953+1),""))</f>
        <v>514.0</v>
      </c>
      <c r="H953" t="inlineStr">
        <is>
          <t>partial</t>
        </is>
      </c>
      <c r="I953" t="inlineStr">
        <is>
          <t>Regression Cofficient and Standard Error  available</t>
        </is>
      </c>
      <c r="J953">
        <f>IF($BW953&lt;&gt;"",$BW953,"")</f>
        <v>2008.0</v>
      </c>
      <c r="K953">
        <f>IF($BX953&lt;&gt;"",$BX953,"")</f>
        <v>2014.0</v>
      </c>
      <c r="L953">
        <f>IF(AND(ISNUMBER($BW953),ISNUMBER($BX953)),($BW953+$BX953)/2,"")</f>
        <v>2011.0</v>
      </c>
      <c r="M953">
        <f>IF($L953&lt;&gt;"",$L953,"")</f>
        <v>2011.0</v>
      </c>
      <c r="N953">
        <f>IF(AND(ISNUMBER($BW953),ISNUMBER($BX953)),MIN(1,MAX(0,($BX953-2016+1)/($BX953-$BW953+1))),"")</f>
        <v>0.0</v>
      </c>
      <c r="O953">
        <f>IF(AND(ISNUMBER($BW953),ISNUMBER($BX953)),MIN(1,MAX(0,($BX953-2017+1)/($BX953-$BW953+1))),"")</f>
        <v>0.0</v>
      </c>
      <c r="P953">
        <f>IF(AND(ISNUMBER($BW953),ISNUMBER($BX953)),MIN(1,MAX(0,($BX953-2018+1)/($BX953-$BW953+1))),"")</f>
        <v>0.0</v>
      </c>
      <c r="Q953">
        <f>IF(AND(ISNUMBER($BW953),ISNUMBER($BX953)),MIN(1,MAX(0,($BX953-2019+1)/($BX953-$BW953+1))),"")</f>
        <v>0.0</v>
      </c>
      <c r="R953">
        <f>IF(AND(ISNUMBER($BW953),ISNUMBER($BX953)),MIN(1,MAX(0,($BX953-2016+1)/($BX953-$BW953+1))),"")</f>
        <v>0.0</v>
      </c>
      <c r="S953">
        <f>IF($L953&lt;&gt;"",IF($L953&gt;=2015.5,1,0),"")</f>
        <v>0.0</v>
      </c>
      <c r="T953">
        <f>IF($L953&lt;&gt;"",IF($L953&gt;=2016,1,0),"")</f>
        <v>0.0</v>
      </c>
      <c r="U953">
        <f>IF(ISNUMBER($BX953),IF($BX953&gt;=2016,1,0),"")</f>
        <v>0.0</v>
      </c>
      <c r="V953">
        <f>IF(ISNUMBER($BW953),IF($BW953&gt;=2016,1,0),"")</f>
        <v>0.0</v>
      </c>
      <c r="W953" t="str">
        <f>IF(AND(ISNUMBER($BW953),ISNUMBER($BX953)),IF($BW953&gt;=2016,"post-only",IF($BX953&lt;2016,"pre-only","mixed")),"")</f>
        <v>pre-only</v>
      </c>
      <c r="X953">
        <f>IF(AND(ISNUMBER($BW953),ISNUMBER($BX953)),MIN(1,MAX(0,($BX953-2017+1)/($BX953-$BW953+1))),"")</f>
        <v>0.0</v>
      </c>
      <c r="Y953">
        <f>IF(AND(ISNUMBER($BW953),ISNUMBER($BX953)),MIN(1,MAX(0,($BX953-2018+1)/($BX953-$BW953+1))),"")</f>
        <v>0.0</v>
      </c>
      <c r="Z953">
        <f>IF(AND(ISNUMBER($BW953),ISNUMBER($BX953)),MIN(1,MAX(0,($BX953-2019+1)/($BX953-$BW953+1))),"")</f>
        <v>0.0</v>
      </c>
      <c r="AA953">
        <f>IF(ISNUMBER($BX953),IF($BX953&gt;=2017,1,0),"")</f>
        <v>0.0</v>
      </c>
      <c r="AB953">
        <f>IF(ISNUMBER($BX953),IF($BX953&gt;=2018,1,0),"")</f>
        <v>0.0</v>
      </c>
      <c r="AC953">
        <f>IF(ISNUMBER($BX953),IF($BX953&gt;=2019,1,0),"")</f>
        <v>0.0</v>
      </c>
      <c r="AD953">
        <f>IF($L953&lt;&gt;"",IF($L953&gt;2013,1,0),"")</f>
        <v>0.0</v>
      </c>
      <c r="AE953">
        <f>IF($L953&lt;&gt;"",1+IF($L953&gt;2011,1,0)+IF($L953&gt;2014,1,0),"")</f>
        <v>1.0</v>
      </c>
      <c r="AF953" t="inlineStr">
        <is>
          <t>loan (interest rate)</t>
        </is>
      </c>
      <c r="AG953" t="inlineStr">
        <is>
          <t>disclosure</t>
        </is>
      </c>
      <c r="AH953" t="inlineStr">
        <is>
          <t>sensitive</t>
        </is>
      </c>
      <c r="AI953" t="inlineStr">
        <is>
          <t>with ETS/CT</t>
        </is>
      </c>
      <c r="AJ953" t="inlineStr">
        <is>
          <t>without ETS/CT</t>
        </is>
      </c>
      <c r="AK953" t="str">
        <f>IF(AND($CF953&lt;&gt;"",IFERROR(INDEX(subsample_country_map!$B:$B,MATCH($CF953,subsample_country_map!$A:$A,0)),"")&lt;&gt;""),INDEX(subsample_country_map!$B:$B,MATCH($CF953,subsample_country_map!$A:$A,0)),INDEX(lookup!$AA:$AA,MATCH($A953,lookup!$A:$A,0)))</f>
        <v>3_AsiaPac</v>
      </c>
      <c r="AL953" t="str">
        <f>IF(AND($CF953&lt;&gt;"",IFERROR(INDEX(subsample_country_map!$C:$C,MATCH($CF953,subsample_country_map!$A:$A,0)),"")&lt;&gt;""),INDEX(subsample_country_map!$C:$C,MATCH($CF953,subsample_country_map!$A:$A,0)),INDEX(lookup!$AB:$AB,MATCH($A953,lookup!$A:$A,0)))</f>
        <v>2_developing</v>
      </c>
      <c r="AM953" t="str">
        <f>IF(AND($CF953&lt;&gt;"",IFERROR(INDEX(subsample_country_map!$D:$D,MATCH($CF953,subsample_country_map!$A:$A,0)),"")&lt;&gt;""),INDEX(subsample_country_map!$D:$D,MATCH($CF953,subsample_country_map!$A:$A,0)),INDEX(lookup!$AC:$AC,MATCH($A953,lookup!$A:$A,0)))</f>
        <v>2_non_western</v>
      </c>
      <c r="AN953" t="str">
        <f>IF(AND($CF953&lt;&gt;"",IFERROR(INDEX(subsample_country_map!$E:$E,MATCH($CF953,subsample_country_map!$A:$A,0)),"")&lt;&gt;""),INDEX(subsample_country_map!$E:$E,MATCH($CF953,subsample_country_map!$A:$A,0)),INDEX(lookup!$AD:$AD,MATCH($A953,lookup!$A:$A,0)))</f>
        <v>2_civil law</v>
      </c>
      <c r="AO953" t="str">
        <f>INDEX(lookup!$Y:$Y,MATCH($A953,lookup!$A:$A,0))</f>
        <v>0_published</v>
      </c>
      <c r="AP953" t="str">
        <f>INDEX(lookup!$Z:$Z,MATCH($A953,lookup!$A:$A,0))</f>
        <v>1_VHB high</v>
      </c>
      <c r="AQ953" t="str">
        <f>INDEX(lookup!$W:$W,MATCH($A953,lookup!$A:$A,0))</f>
        <v>1_fin/acc/econ</v>
      </c>
      <c r="AS953" t="inlineStr">
        <is>
          <t>staging</t>
        </is>
      </c>
      <c r="AT953" t="inlineStr">
        <is>
          <t>good-CER</t>
        </is>
      </c>
      <c r="AU953" t="inlineStr">
        <is>
          <t>cost</t>
        </is>
      </c>
      <c r="AV953" t="inlineStr">
        <is>
          <t>-0.0015</t>
        </is>
      </c>
      <c r="AW953" t="inlineStr">
        <is>
          <t>0.0003</t>
        </is>
      </c>
      <c r="BA953" t="n">
        <v>514</v>
      </c>
      <c r="BB953" t="inlineStr">
        <is>
          <t>as-stated:at the beginning of the year (t-1)</t>
        </is>
      </c>
      <c r="BC953" t="inlineStr">
        <is>
          <t>RE</t>
        </is>
      </c>
      <c r="BD953" t="inlineStr">
        <is>
          <t>firm</t>
        </is>
      </c>
      <c r="BE953" t="inlineStr">
        <is>
          <t>none</t>
        </is>
      </c>
      <c r="BI953" t="inlineStr">
        <is>
          <t>Table 5</t>
        </is>
      </c>
      <c r="BJ953" t="inlineStr">
        <is>
          <t>Panel A model (9)</t>
        </is>
      </c>
      <c r="BK953" t="inlineStr">
        <is>
          <t>170</t>
        </is>
      </c>
      <c r="BL953" t="inlineStr">
        <is>
          <t>EDI_XIn -0.0015*** (0.0003)</t>
        </is>
      </c>
      <c r="BM953" t="inlineStr">
        <is>
          <t>EDI_XIn</t>
        </is>
      </c>
      <c r="BN953" t="inlineStr">
        <is>
          <t>COD (interest expenditure / average total debt)</t>
        </is>
      </c>
      <c r="BO953" t="inlineStr">
        <is>
          <t>original</t>
        </is>
      </c>
      <c r="BP953" t="inlineStr">
        <is>
          <t>Fonseka et al (2019a)</t>
        </is>
      </c>
      <c r="BQ953" t="inlineStr">
        <is>
          <t>computed</t>
        </is>
      </c>
      <c r="BT953" t="n">
        <v>0</v>
      </c>
      <c r="BU953" t="inlineStr">
        <is>
          <t>staging_Fonseka_et_al_2019_energy.csv</t>
        </is>
      </c>
      <c r="BW953" t="n">
        <v>2008</v>
      </c>
      <c r="BX953" t="n">
        <v>2014</v>
      </c>
      <c r="BY953" t="inlineStr">
        <is>
          <t>China</t>
        </is>
      </c>
      <c r="BZ953" t="n">
        <v>2011</v>
      </c>
      <c r="CA953" t="n">
        <v>0</v>
      </c>
      <c r="CB953" t="n">
        <v>0</v>
      </c>
      <c r="CC953" t="n">
        <v>0</v>
      </c>
      <c r="CD953" t="n">
        <v>-0.2187907984403387</v>
      </c>
      <c r="CE953" t="n">
        <v>1</v>
      </c>
    </row>
    <row r="954">
      <c r="A954" t="inlineStr">
        <is>
          <t>Fonseka et al (2019a)</t>
        </is>
      </c>
      <c r="B954" t="n">
        <v>2259</v>
      </c>
      <c r="C954" t="n">
        <v>-0.003528626763093868</v>
      </c>
      <c r="D954" t="n">
        <v>514</v>
      </c>
      <c r="E954">
        <f>IF(ISNUMBER($BA954),$BA954,IF(AND(ISNUMBER($D954),ISNUMBER($BW954),ISNUMBER($BX954)),$D954*($BX954-$BW954+1),""))</f>
        <v>514.0</v>
      </c>
      <c r="H954" t="inlineStr">
        <is>
          <t>partial</t>
        </is>
      </c>
      <c r="I954" t="inlineStr">
        <is>
          <t>Regression Cofficient and Standard Error  available</t>
        </is>
      </c>
      <c r="J954">
        <f>IF($BW954&lt;&gt;"",$BW954,"")</f>
        <v>2008.0</v>
      </c>
      <c r="K954">
        <f>IF($BX954&lt;&gt;"",$BX954,"")</f>
        <v>2014.0</v>
      </c>
      <c r="L954">
        <f>IF(AND(ISNUMBER($BW954),ISNUMBER($BX954)),($BW954+$BX954)/2,"")</f>
        <v>2011.0</v>
      </c>
      <c r="M954">
        <f>IF($L954&lt;&gt;"",$L954,"")</f>
        <v>2011.0</v>
      </c>
      <c r="N954">
        <f>IF(AND(ISNUMBER($BW954),ISNUMBER($BX954)),MIN(1,MAX(0,($BX954-2016+1)/($BX954-$BW954+1))),"")</f>
        <v>0.0</v>
      </c>
      <c r="O954">
        <f>IF(AND(ISNUMBER($BW954),ISNUMBER($BX954)),MIN(1,MAX(0,($BX954-2017+1)/($BX954-$BW954+1))),"")</f>
        <v>0.0</v>
      </c>
      <c r="P954">
        <f>IF(AND(ISNUMBER($BW954),ISNUMBER($BX954)),MIN(1,MAX(0,($BX954-2018+1)/($BX954-$BW954+1))),"")</f>
        <v>0.0</v>
      </c>
      <c r="Q954">
        <f>IF(AND(ISNUMBER($BW954),ISNUMBER($BX954)),MIN(1,MAX(0,($BX954-2019+1)/($BX954-$BW954+1))),"")</f>
        <v>0.0</v>
      </c>
      <c r="R954">
        <f>IF(AND(ISNUMBER($BW954),ISNUMBER($BX954)),MIN(1,MAX(0,($BX954-2016+1)/($BX954-$BW954+1))),"")</f>
        <v>0.0</v>
      </c>
      <c r="S954">
        <f>IF($L954&lt;&gt;"",IF($L954&gt;=2015.5,1,0),"")</f>
        <v>0.0</v>
      </c>
      <c r="T954">
        <f>IF($L954&lt;&gt;"",IF($L954&gt;=2016,1,0),"")</f>
        <v>0.0</v>
      </c>
      <c r="U954">
        <f>IF(ISNUMBER($BX954),IF($BX954&gt;=2016,1,0),"")</f>
        <v>0.0</v>
      </c>
      <c r="V954">
        <f>IF(ISNUMBER($BW954),IF($BW954&gt;=2016,1,0),"")</f>
        <v>0.0</v>
      </c>
      <c r="W954" t="str">
        <f>IF(AND(ISNUMBER($BW954),ISNUMBER($BX954)),IF($BW954&gt;=2016,"post-only",IF($BX954&lt;2016,"pre-only","mixed")),"")</f>
        <v>pre-only</v>
      </c>
      <c r="X954">
        <f>IF(AND(ISNUMBER($BW954),ISNUMBER($BX954)),MIN(1,MAX(0,($BX954-2017+1)/($BX954-$BW954+1))),"")</f>
        <v>0.0</v>
      </c>
      <c r="Y954">
        <f>IF(AND(ISNUMBER($BW954),ISNUMBER($BX954)),MIN(1,MAX(0,($BX954-2018+1)/($BX954-$BW954+1))),"")</f>
        <v>0.0</v>
      </c>
      <c r="Z954">
        <f>IF(AND(ISNUMBER($BW954),ISNUMBER($BX954)),MIN(1,MAX(0,($BX954-2019+1)/($BX954-$BW954+1))),"")</f>
        <v>0.0</v>
      </c>
      <c r="AA954">
        <f>IF(ISNUMBER($BX954),IF($BX954&gt;=2017,1,0),"")</f>
        <v>0.0</v>
      </c>
      <c r="AB954">
        <f>IF(ISNUMBER($BX954),IF($BX954&gt;=2018,1,0),"")</f>
        <v>0.0</v>
      </c>
      <c r="AC954">
        <f>IF(ISNUMBER($BX954),IF($BX954&gt;=2019,1,0),"")</f>
        <v>0.0</v>
      </c>
      <c r="AD954">
        <f>IF($L954&lt;&gt;"",IF($L954&gt;2013,1,0),"")</f>
        <v>0.0</v>
      </c>
      <c r="AE954">
        <f>IF($L954&lt;&gt;"",1+IF($L954&gt;2011,1,0)+IF($L954&gt;2014,1,0),"")</f>
        <v>1.0</v>
      </c>
      <c r="AF954" t="inlineStr">
        <is>
          <t>loan (interest rate)</t>
        </is>
      </c>
      <c r="AG954" t="inlineStr">
        <is>
          <t>disclosure</t>
        </is>
      </c>
      <c r="AH954" t="inlineStr">
        <is>
          <t>sensitive</t>
        </is>
      </c>
      <c r="AI954" t="inlineStr">
        <is>
          <t>with ETS/CT</t>
        </is>
      </c>
      <c r="AJ954" t="inlineStr">
        <is>
          <t>without ETS/CT</t>
        </is>
      </c>
      <c r="AK954" t="str">
        <f>IF(AND($CF954&lt;&gt;"",IFERROR(INDEX(subsample_country_map!$B:$B,MATCH($CF954,subsample_country_map!$A:$A,0)),"")&lt;&gt;""),INDEX(subsample_country_map!$B:$B,MATCH($CF954,subsample_country_map!$A:$A,0)),INDEX(lookup!$AA:$AA,MATCH($A954,lookup!$A:$A,0)))</f>
        <v>3_AsiaPac</v>
      </c>
      <c r="AL954" t="str">
        <f>IF(AND($CF954&lt;&gt;"",IFERROR(INDEX(subsample_country_map!$C:$C,MATCH($CF954,subsample_country_map!$A:$A,0)),"")&lt;&gt;""),INDEX(subsample_country_map!$C:$C,MATCH($CF954,subsample_country_map!$A:$A,0)),INDEX(lookup!$AB:$AB,MATCH($A954,lookup!$A:$A,0)))</f>
        <v>2_developing</v>
      </c>
      <c r="AM954" t="str">
        <f>IF(AND($CF954&lt;&gt;"",IFERROR(INDEX(subsample_country_map!$D:$D,MATCH($CF954,subsample_country_map!$A:$A,0)),"")&lt;&gt;""),INDEX(subsample_country_map!$D:$D,MATCH($CF954,subsample_country_map!$A:$A,0)),INDEX(lookup!$AC:$AC,MATCH($A954,lookup!$A:$A,0)))</f>
        <v>2_non_western</v>
      </c>
      <c r="AN954" t="str">
        <f>IF(AND($CF954&lt;&gt;"",IFERROR(INDEX(subsample_country_map!$E:$E,MATCH($CF954,subsample_country_map!$A:$A,0)),"")&lt;&gt;""),INDEX(subsample_country_map!$E:$E,MATCH($CF954,subsample_country_map!$A:$A,0)),INDEX(lookup!$AD:$AD,MATCH($A954,lookup!$A:$A,0)))</f>
        <v>2_civil law</v>
      </c>
      <c r="AO954" t="str">
        <f>INDEX(lookup!$Y:$Y,MATCH($A954,lookup!$A:$A,0))</f>
        <v>0_published</v>
      </c>
      <c r="AP954" t="str">
        <f>INDEX(lookup!$Z:$Z,MATCH($A954,lookup!$A:$A,0))</f>
        <v>1_VHB high</v>
      </c>
      <c r="AQ954" t="str">
        <f>INDEX(lookup!$W:$W,MATCH($A954,lookup!$A:$A,0))</f>
        <v>1_fin/acc/econ</v>
      </c>
      <c r="AS954" t="inlineStr">
        <is>
          <t>staging</t>
        </is>
      </c>
      <c r="AT954" t="inlineStr">
        <is>
          <t>good-CER</t>
        </is>
      </c>
      <c r="AU954" t="inlineStr">
        <is>
          <t>cost</t>
        </is>
      </c>
      <c r="AV954" t="inlineStr">
        <is>
          <t>-0.0002</t>
        </is>
      </c>
      <c r="AW954" t="inlineStr">
        <is>
          <t>0.0025</t>
        </is>
      </c>
      <c r="BA954" t="n">
        <v>514</v>
      </c>
      <c r="BB954" t="inlineStr">
        <is>
          <t>as-stated:at the beginning of the year (t-1)</t>
        </is>
      </c>
      <c r="BC954" t="inlineStr">
        <is>
          <t>RE</t>
        </is>
      </c>
      <c r="BD954" t="inlineStr">
        <is>
          <t>firm</t>
        </is>
      </c>
      <c r="BE954" t="inlineStr">
        <is>
          <t>none</t>
        </is>
      </c>
      <c r="BI954" t="inlineStr">
        <is>
          <t>Table 5</t>
        </is>
      </c>
      <c r="BJ954" t="inlineStr">
        <is>
          <t>Panel A model (10)</t>
        </is>
      </c>
      <c r="BK954" t="inlineStr">
        <is>
          <t>170</t>
        </is>
      </c>
      <c r="BL954" t="inlineStr">
        <is>
          <t>I10 -0.0002 (0.0025)</t>
        </is>
      </c>
      <c r="BM954" t="inlineStr">
        <is>
          <t>I10</t>
        </is>
      </c>
      <c r="BN954" t="inlineStr">
        <is>
          <t>COD (interest expenditure / average total debt)</t>
        </is>
      </c>
      <c r="BO954" t="inlineStr">
        <is>
          <t>original</t>
        </is>
      </c>
      <c r="BP954" t="inlineStr">
        <is>
          <t>Fonseka et al (2019a)</t>
        </is>
      </c>
      <c r="BQ954" t="inlineStr">
        <is>
          <t>computed</t>
        </is>
      </c>
      <c r="BT954" t="n">
        <v>0</v>
      </c>
      <c r="BU954" t="inlineStr">
        <is>
          <t>staging_Fonseka_et_al_2019_energy.csv</t>
        </is>
      </c>
      <c r="BW954" t="n">
        <v>2008</v>
      </c>
      <c r="BX954" t="n">
        <v>2014</v>
      </c>
      <c r="BY954" t="inlineStr">
        <is>
          <t>China</t>
        </is>
      </c>
      <c r="BZ954" t="n">
        <v>2011</v>
      </c>
      <c r="CA954" t="n">
        <v>0</v>
      </c>
      <c r="CB954" t="n">
        <v>0</v>
      </c>
      <c r="CC954" t="n">
        <v>0</v>
      </c>
      <c r="CD954" t="n">
        <v>-0.003528641408423834</v>
      </c>
      <c r="CE954" t="n">
        <v>1</v>
      </c>
    </row>
    <row r="955">
      <c r="A955" t="inlineStr">
        <is>
          <t>Fonseka et al (2019a)</t>
        </is>
      </c>
      <c r="B955" t="n">
        <v>2260</v>
      </c>
      <c r="C955" t="n">
        <v>-0.1946884772708208</v>
      </c>
      <c r="D955" t="n">
        <v>514</v>
      </c>
      <c r="E955">
        <f>IF(ISNUMBER($BA955),$BA955,IF(AND(ISNUMBER($D955),ISNUMBER($BW955),ISNUMBER($BX955)),$D955*($BX955-$BW955+1),""))</f>
        <v>514.0</v>
      </c>
      <c r="H955" t="inlineStr">
        <is>
          <t>partial</t>
        </is>
      </c>
      <c r="I955" t="inlineStr">
        <is>
          <t>Regression Cofficient and Standard Error  available</t>
        </is>
      </c>
      <c r="J955">
        <f>IF($BW955&lt;&gt;"",$BW955,"")</f>
        <v>2008.0</v>
      </c>
      <c r="K955">
        <f>IF($BX955&lt;&gt;"",$BX955,"")</f>
        <v>2014.0</v>
      </c>
      <c r="L955">
        <f>IF(AND(ISNUMBER($BW955),ISNUMBER($BX955)),($BW955+$BX955)/2,"")</f>
        <v>2011.0</v>
      </c>
      <c r="M955">
        <f>IF($L955&lt;&gt;"",$L955,"")</f>
        <v>2011.0</v>
      </c>
      <c r="N955">
        <f>IF(AND(ISNUMBER($BW955),ISNUMBER($BX955)),MIN(1,MAX(0,($BX955-2016+1)/($BX955-$BW955+1))),"")</f>
        <v>0.0</v>
      </c>
      <c r="O955">
        <f>IF(AND(ISNUMBER($BW955),ISNUMBER($BX955)),MIN(1,MAX(0,($BX955-2017+1)/($BX955-$BW955+1))),"")</f>
        <v>0.0</v>
      </c>
      <c r="P955">
        <f>IF(AND(ISNUMBER($BW955),ISNUMBER($BX955)),MIN(1,MAX(0,($BX955-2018+1)/($BX955-$BW955+1))),"")</f>
        <v>0.0</v>
      </c>
      <c r="Q955">
        <f>IF(AND(ISNUMBER($BW955),ISNUMBER($BX955)),MIN(1,MAX(0,($BX955-2019+1)/($BX955-$BW955+1))),"")</f>
        <v>0.0</v>
      </c>
      <c r="R955">
        <f>IF(AND(ISNUMBER($BW955),ISNUMBER($BX955)),MIN(1,MAX(0,($BX955-2016+1)/($BX955-$BW955+1))),"")</f>
        <v>0.0</v>
      </c>
      <c r="S955">
        <f>IF($L955&lt;&gt;"",IF($L955&gt;=2015.5,1,0),"")</f>
        <v>0.0</v>
      </c>
      <c r="T955">
        <f>IF($L955&lt;&gt;"",IF($L955&gt;=2016,1,0),"")</f>
        <v>0.0</v>
      </c>
      <c r="U955">
        <f>IF(ISNUMBER($BX955),IF($BX955&gt;=2016,1,0),"")</f>
        <v>0.0</v>
      </c>
      <c r="V955">
        <f>IF(ISNUMBER($BW955),IF($BW955&gt;=2016,1,0),"")</f>
        <v>0.0</v>
      </c>
      <c r="W955" t="str">
        <f>IF(AND(ISNUMBER($BW955),ISNUMBER($BX955)),IF($BW955&gt;=2016,"post-only",IF($BX955&lt;2016,"pre-only","mixed")),"")</f>
        <v>pre-only</v>
      </c>
      <c r="X955">
        <f>IF(AND(ISNUMBER($BW955),ISNUMBER($BX955)),MIN(1,MAX(0,($BX955-2017+1)/($BX955-$BW955+1))),"")</f>
        <v>0.0</v>
      </c>
      <c r="Y955">
        <f>IF(AND(ISNUMBER($BW955),ISNUMBER($BX955)),MIN(1,MAX(0,($BX955-2018+1)/($BX955-$BW955+1))),"")</f>
        <v>0.0</v>
      </c>
      <c r="Z955">
        <f>IF(AND(ISNUMBER($BW955),ISNUMBER($BX955)),MIN(1,MAX(0,($BX955-2019+1)/($BX955-$BW955+1))),"")</f>
        <v>0.0</v>
      </c>
      <c r="AA955">
        <f>IF(ISNUMBER($BX955),IF($BX955&gt;=2017,1,0),"")</f>
        <v>0.0</v>
      </c>
      <c r="AB955">
        <f>IF(ISNUMBER($BX955),IF($BX955&gt;=2018,1,0),"")</f>
        <v>0.0</v>
      </c>
      <c r="AC955">
        <f>IF(ISNUMBER($BX955),IF($BX955&gt;=2019,1,0),"")</f>
        <v>0.0</v>
      </c>
      <c r="AD955">
        <f>IF($L955&lt;&gt;"",IF($L955&gt;2013,1,0),"")</f>
        <v>0.0</v>
      </c>
      <c r="AE955">
        <f>IF($L955&lt;&gt;"",1+IF($L955&gt;2011,1,0)+IF($L955&gt;2014,1,0),"")</f>
        <v>1.0</v>
      </c>
      <c r="AF955" t="inlineStr">
        <is>
          <t>loan (interest rate)</t>
        </is>
      </c>
      <c r="AG955" t="inlineStr">
        <is>
          <t>disclosure</t>
        </is>
      </c>
      <c r="AH955" t="inlineStr">
        <is>
          <t>sensitive</t>
        </is>
      </c>
      <c r="AI955" t="inlineStr">
        <is>
          <t>with ETS/CT</t>
        </is>
      </c>
      <c r="AJ955" t="inlineStr">
        <is>
          <t>without ETS/CT</t>
        </is>
      </c>
      <c r="AK955" t="str">
        <f>IF(AND($CF955&lt;&gt;"",IFERROR(INDEX(subsample_country_map!$B:$B,MATCH($CF955,subsample_country_map!$A:$A,0)),"")&lt;&gt;""),INDEX(subsample_country_map!$B:$B,MATCH($CF955,subsample_country_map!$A:$A,0)),INDEX(lookup!$AA:$AA,MATCH($A955,lookup!$A:$A,0)))</f>
        <v>3_AsiaPac</v>
      </c>
      <c r="AL955" t="str">
        <f>IF(AND($CF955&lt;&gt;"",IFERROR(INDEX(subsample_country_map!$C:$C,MATCH($CF955,subsample_country_map!$A:$A,0)),"")&lt;&gt;""),INDEX(subsample_country_map!$C:$C,MATCH($CF955,subsample_country_map!$A:$A,0)),INDEX(lookup!$AB:$AB,MATCH($A955,lookup!$A:$A,0)))</f>
        <v>2_developing</v>
      </c>
      <c r="AM955" t="str">
        <f>IF(AND($CF955&lt;&gt;"",IFERROR(INDEX(subsample_country_map!$D:$D,MATCH($CF955,subsample_country_map!$A:$A,0)),"")&lt;&gt;""),INDEX(subsample_country_map!$D:$D,MATCH($CF955,subsample_country_map!$A:$A,0)),INDEX(lookup!$AC:$AC,MATCH($A955,lookup!$A:$A,0)))</f>
        <v>2_non_western</v>
      </c>
      <c r="AN955" t="str">
        <f>IF(AND($CF955&lt;&gt;"",IFERROR(INDEX(subsample_country_map!$E:$E,MATCH($CF955,subsample_country_map!$A:$A,0)),"")&lt;&gt;""),INDEX(subsample_country_map!$E:$E,MATCH($CF955,subsample_country_map!$A:$A,0)),INDEX(lookup!$AD:$AD,MATCH($A955,lookup!$A:$A,0)))</f>
        <v>2_civil law</v>
      </c>
      <c r="AO955" t="str">
        <f>INDEX(lookup!$Y:$Y,MATCH($A955,lookup!$A:$A,0))</f>
        <v>0_published</v>
      </c>
      <c r="AP955" t="str">
        <f>INDEX(lookup!$Z:$Z,MATCH($A955,lookup!$A:$A,0))</f>
        <v>1_VHB high</v>
      </c>
      <c r="AQ955" t="str">
        <f>INDEX(lookup!$W:$W,MATCH($A955,lookup!$A:$A,0))</f>
        <v>1_fin/acc/econ</v>
      </c>
      <c r="AS955" t="inlineStr">
        <is>
          <t>staging</t>
        </is>
      </c>
      <c r="AT955" t="inlineStr">
        <is>
          <t>good-CER</t>
        </is>
      </c>
      <c r="AU955" t="inlineStr">
        <is>
          <t>cost</t>
        </is>
      </c>
      <c r="AV955" t="inlineStr">
        <is>
          <t>-0.0018</t>
        </is>
      </c>
      <c r="AW955" t="inlineStr">
        <is>
          <t>0.0004</t>
        </is>
      </c>
      <c r="BA955" t="n">
        <v>514</v>
      </c>
      <c r="BB955" t="inlineStr">
        <is>
          <t>as-stated:at the beginning of the year (t-1)</t>
        </is>
      </c>
      <c r="BC955" t="inlineStr">
        <is>
          <t>RE</t>
        </is>
      </c>
      <c r="BD955" t="inlineStr">
        <is>
          <t>firm</t>
        </is>
      </c>
      <c r="BE955" t="inlineStr">
        <is>
          <t>none</t>
        </is>
      </c>
      <c r="BI955" t="inlineStr">
        <is>
          <t>Table 5</t>
        </is>
      </c>
      <c r="BJ955" t="inlineStr">
        <is>
          <t>Panel A model (10)</t>
        </is>
      </c>
      <c r="BK955" t="inlineStr">
        <is>
          <t>170</t>
        </is>
      </c>
      <c r="BL955" t="inlineStr">
        <is>
          <t>EDI_XIn -0.0018*** (0.0004)</t>
        </is>
      </c>
      <c r="BM955" t="inlineStr">
        <is>
          <t>EDI_XIn</t>
        </is>
      </c>
      <c r="BN955" t="inlineStr">
        <is>
          <t>COD (interest expenditure / average total debt)</t>
        </is>
      </c>
      <c r="BO955" t="inlineStr">
        <is>
          <t>original</t>
        </is>
      </c>
      <c r="BP955" t="inlineStr">
        <is>
          <t>Fonseka et al (2019a)</t>
        </is>
      </c>
      <c r="BQ955" t="inlineStr">
        <is>
          <t>computed</t>
        </is>
      </c>
      <c r="BT955" t="n">
        <v>0</v>
      </c>
      <c r="BU955" t="inlineStr">
        <is>
          <t>staging_Fonseka_et_al_2019_energy.csv</t>
        </is>
      </c>
      <c r="BW955" t="n">
        <v>2008</v>
      </c>
      <c r="BX955" t="n">
        <v>2014</v>
      </c>
      <c r="BY955" t="inlineStr">
        <is>
          <t>China</t>
        </is>
      </c>
      <c r="BZ955" t="n">
        <v>2011</v>
      </c>
      <c r="CA955" t="n">
        <v>0</v>
      </c>
      <c r="CB955" t="n">
        <v>0</v>
      </c>
      <c r="CC955" t="n">
        <v>0</v>
      </c>
      <c r="CD955" t="n">
        <v>-0.197205777294072</v>
      </c>
      <c r="CE955" t="n">
        <v>1</v>
      </c>
    </row>
    <row r="956">
      <c r="A956" t="inlineStr">
        <is>
          <t>Fonseka et al (2019a)</t>
        </is>
      </c>
      <c r="B956" t="n">
        <v>2261</v>
      </c>
      <c r="C956" t="n">
        <v>-0.1737488971052278</v>
      </c>
      <c r="D956" t="n">
        <v>514</v>
      </c>
      <c r="E956">
        <f>IF(ISNUMBER($BA956),$BA956,IF(AND(ISNUMBER($D956),ISNUMBER($BW956),ISNUMBER($BX956)),$D956*($BX956-$BW956+1),""))</f>
        <v>514.0</v>
      </c>
      <c r="H956" t="inlineStr">
        <is>
          <t>partial</t>
        </is>
      </c>
      <c r="I956" t="inlineStr">
        <is>
          <t>Regression Cofficient and Standard Error  available</t>
        </is>
      </c>
      <c r="J956">
        <f>IF($BW956&lt;&gt;"",$BW956,"")</f>
        <v>2008.0</v>
      </c>
      <c r="K956">
        <f>IF($BX956&lt;&gt;"",$BX956,"")</f>
        <v>2014.0</v>
      </c>
      <c r="L956">
        <f>IF(AND(ISNUMBER($BW956),ISNUMBER($BX956)),($BW956+$BX956)/2,"")</f>
        <v>2011.0</v>
      </c>
      <c r="M956">
        <f>IF($L956&lt;&gt;"",$L956,"")</f>
        <v>2011.0</v>
      </c>
      <c r="N956">
        <f>IF(AND(ISNUMBER($BW956),ISNUMBER($BX956)),MIN(1,MAX(0,($BX956-2016+1)/($BX956-$BW956+1))),"")</f>
        <v>0.0</v>
      </c>
      <c r="O956">
        <f>IF(AND(ISNUMBER($BW956),ISNUMBER($BX956)),MIN(1,MAX(0,($BX956-2017+1)/($BX956-$BW956+1))),"")</f>
        <v>0.0</v>
      </c>
      <c r="P956">
        <f>IF(AND(ISNUMBER($BW956),ISNUMBER($BX956)),MIN(1,MAX(0,($BX956-2018+1)/($BX956-$BW956+1))),"")</f>
        <v>0.0</v>
      </c>
      <c r="Q956">
        <f>IF(AND(ISNUMBER($BW956),ISNUMBER($BX956)),MIN(1,MAX(0,($BX956-2019+1)/($BX956-$BW956+1))),"")</f>
        <v>0.0</v>
      </c>
      <c r="R956">
        <f>IF(AND(ISNUMBER($BW956),ISNUMBER($BX956)),MIN(1,MAX(0,($BX956-2016+1)/($BX956-$BW956+1))),"")</f>
        <v>0.0</v>
      </c>
      <c r="S956">
        <f>IF($L956&lt;&gt;"",IF($L956&gt;=2015.5,1,0),"")</f>
        <v>0.0</v>
      </c>
      <c r="T956">
        <f>IF($L956&lt;&gt;"",IF($L956&gt;=2016,1,0),"")</f>
        <v>0.0</v>
      </c>
      <c r="U956">
        <f>IF(ISNUMBER($BX956),IF($BX956&gt;=2016,1,0),"")</f>
        <v>0.0</v>
      </c>
      <c r="V956">
        <f>IF(ISNUMBER($BW956),IF($BW956&gt;=2016,1,0),"")</f>
        <v>0.0</v>
      </c>
      <c r="W956" t="str">
        <f>IF(AND(ISNUMBER($BW956),ISNUMBER($BX956)),IF($BW956&gt;=2016,"post-only",IF($BX956&lt;2016,"pre-only","mixed")),"")</f>
        <v>pre-only</v>
      </c>
      <c r="X956">
        <f>IF(AND(ISNUMBER($BW956),ISNUMBER($BX956)),MIN(1,MAX(0,($BX956-2017+1)/($BX956-$BW956+1))),"")</f>
        <v>0.0</v>
      </c>
      <c r="Y956">
        <f>IF(AND(ISNUMBER($BW956),ISNUMBER($BX956)),MIN(1,MAX(0,($BX956-2018+1)/($BX956-$BW956+1))),"")</f>
        <v>0.0</v>
      </c>
      <c r="Z956">
        <f>IF(AND(ISNUMBER($BW956),ISNUMBER($BX956)),MIN(1,MAX(0,($BX956-2019+1)/($BX956-$BW956+1))),"")</f>
        <v>0.0</v>
      </c>
      <c r="AA956">
        <f>IF(ISNUMBER($BX956),IF($BX956&gt;=2017,1,0),"")</f>
        <v>0.0</v>
      </c>
      <c r="AB956">
        <f>IF(ISNUMBER($BX956),IF($BX956&gt;=2018,1,0),"")</f>
        <v>0.0</v>
      </c>
      <c r="AC956">
        <f>IF(ISNUMBER($BX956),IF($BX956&gt;=2019,1,0),"")</f>
        <v>0.0</v>
      </c>
      <c r="AD956">
        <f>IF($L956&lt;&gt;"",IF($L956&gt;2013,1,0),"")</f>
        <v>0.0</v>
      </c>
      <c r="AE956">
        <f>IF($L956&lt;&gt;"",1+IF($L956&gt;2011,1,0)+IF($L956&gt;2014,1,0),"")</f>
        <v>1.0</v>
      </c>
      <c r="AF956" t="inlineStr">
        <is>
          <t>loan (interest rate)</t>
        </is>
      </c>
      <c r="AG956" t="inlineStr">
        <is>
          <t>disclosure</t>
        </is>
      </c>
      <c r="AH956" t="inlineStr">
        <is>
          <t>sensitive</t>
        </is>
      </c>
      <c r="AI956" t="inlineStr">
        <is>
          <t>with ETS/CT</t>
        </is>
      </c>
      <c r="AJ956" t="inlineStr">
        <is>
          <t>without ETS/CT</t>
        </is>
      </c>
      <c r="AK956" t="str">
        <f>IF(AND($CF956&lt;&gt;"",IFERROR(INDEX(subsample_country_map!$B:$B,MATCH($CF956,subsample_country_map!$A:$A,0)),"")&lt;&gt;""),INDEX(subsample_country_map!$B:$B,MATCH($CF956,subsample_country_map!$A:$A,0)),INDEX(lookup!$AA:$AA,MATCH($A956,lookup!$A:$A,0)))</f>
        <v>3_AsiaPac</v>
      </c>
      <c r="AL956" t="str">
        <f>IF(AND($CF956&lt;&gt;"",IFERROR(INDEX(subsample_country_map!$C:$C,MATCH($CF956,subsample_country_map!$A:$A,0)),"")&lt;&gt;""),INDEX(subsample_country_map!$C:$C,MATCH($CF956,subsample_country_map!$A:$A,0)),INDEX(lookup!$AB:$AB,MATCH($A956,lookup!$A:$A,0)))</f>
        <v>2_developing</v>
      </c>
      <c r="AM956" t="str">
        <f>IF(AND($CF956&lt;&gt;"",IFERROR(INDEX(subsample_country_map!$D:$D,MATCH($CF956,subsample_country_map!$A:$A,0)),"")&lt;&gt;""),INDEX(subsample_country_map!$D:$D,MATCH($CF956,subsample_country_map!$A:$A,0)),INDEX(lookup!$AC:$AC,MATCH($A956,lookup!$A:$A,0)))</f>
        <v>2_non_western</v>
      </c>
      <c r="AN956" t="str">
        <f>IF(AND($CF956&lt;&gt;"",IFERROR(INDEX(subsample_country_map!$E:$E,MATCH($CF956,subsample_country_map!$A:$A,0)),"")&lt;&gt;""),INDEX(subsample_country_map!$E:$E,MATCH($CF956,subsample_country_map!$A:$A,0)),INDEX(lookup!$AD:$AD,MATCH($A956,lookup!$A:$A,0)))</f>
        <v>2_civil law</v>
      </c>
      <c r="AO956" t="str">
        <f>INDEX(lookup!$Y:$Y,MATCH($A956,lookup!$A:$A,0))</f>
        <v>0_published</v>
      </c>
      <c r="AP956" t="str">
        <f>INDEX(lookup!$Z:$Z,MATCH($A956,lookup!$A:$A,0))</f>
        <v>1_VHB high</v>
      </c>
      <c r="AQ956" t="str">
        <f>INDEX(lookup!$W:$W,MATCH($A956,lookup!$A:$A,0))</f>
        <v>1_fin/acc/econ</v>
      </c>
      <c r="AS956" t="inlineStr">
        <is>
          <t>staging</t>
        </is>
      </c>
      <c r="AT956" t="inlineStr">
        <is>
          <t>good-CER</t>
        </is>
      </c>
      <c r="AU956" t="inlineStr">
        <is>
          <t>cost</t>
        </is>
      </c>
      <c r="AV956" t="inlineStr">
        <is>
          <t>-0.0004</t>
        </is>
      </c>
      <c r="AW956" t="inlineStr">
        <is>
          <t>0.0001</t>
        </is>
      </c>
      <c r="BA956" t="n">
        <v>514</v>
      </c>
      <c r="BB956" t="inlineStr">
        <is>
          <t>as-stated:at the beginning of the year (t-1)</t>
        </is>
      </c>
      <c r="BC956" t="inlineStr">
        <is>
          <t>other:FGLS</t>
        </is>
      </c>
      <c r="BD956" t="inlineStr">
        <is>
          <t>firm</t>
        </is>
      </c>
      <c r="BE956" t="inlineStr">
        <is>
          <t>none</t>
        </is>
      </c>
      <c r="BI956" t="inlineStr">
        <is>
          <t>Table 5</t>
        </is>
      </c>
      <c r="BJ956" t="inlineStr">
        <is>
          <t>Panel B model (1)</t>
        </is>
      </c>
      <c r="BK956" t="inlineStr">
        <is>
          <t>171</t>
        </is>
      </c>
      <c r="BL956" t="inlineStr">
        <is>
          <t>I1 -0.0004*** (0.0001)</t>
        </is>
      </c>
      <c r="BM956" t="inlineStr">
        <is>
          <t>I1</t>
        </is>
      </c>
      <c r="BN956" t="inlineStr">
        <is>
          <t>COD (interest expenditure / average total debt)</t>
        </is>
      </c>
      <c r="BO956" t="inlineStr">
        <is>
          <t>original</t>
        </is>
      </c>
      <c r="BP956" t="inlineStr">
        <is>
          <t>Fonseka et al (2019a)</t>
        </is>
      </c>
      <c r="BQ956" t="inlineStr">
        <is>
          <t>computed</t>
        </is>
      </c>
      <c r="BT956" t="n">
        <v>0</v>
      </c>
      <c r="BU956" t="inlineStr">
        <is>
          <t>staging_Fonseka_et_al_2019_energy.csv</t>
        </is>
      </c>
      <c r="BW956" t="n">
        <v>2008</v>
      </c>
      <c r="BX956" t="n">
        <v>2014</v>
      </c>
      <c r="BY956" t="inlineStr">
        <is>
          <t>China</t>
        </is>
      </c>
      <c r="BZ956" t="n">
        <v>2011</v>
      </c>
      <c r="CA956" t="n">
        <v>0</v>
      </c>
      <c r="CB956" t="n">
        <v>0</v>
      </c>
      <c r="CC956" t="n">
        <v>0</v>
      </c>
      <c r="CD956" t="n">
        <v>-0.1755296824519366</v>
      </c>
      <c r="CE956" t="n">
        <v>1</v>
      </c>
    </row>
    <row r="957">
      <c r="A957" t="inlineStr">
        <is>
          <t>Fonseka et al (2019a)</t>
        </is>
      </c>
      <c r="B957" t="n">
        <v>2262</v>
      </c>
      <c r="C957" t="n">
        <v>-0.1311808408339878</v>
      </c>
      <c r="D957" t="n">
        <v>514</v>
      </c>
      <c r="E957">
        <f>IF(ISNUMBER($BA957),$BA957,IF(AND(ISNUMBER($D957),ISNUMBER($BW957),ISNUMBER($BX957)),$D957*($BX957-$BW957+1),""))</f>
        <v>514.0</v>
      </c>
      <c r="H957" t="inlineStr">
        <is>
          <t>partial</t>
        </is>
      </c>
      <c r="I957" t="inlineStr">
        <is>
          <t>Regression Cofficient and Standard Error  available</t>
        </is>
      </c>
      <c r="J957">
        <f>IF($BW957&lt;&gt;"",$BW957,"")</f>
        <v>2008.0</v>
      </c>
      <c r="K957">
        <f>IF($BX957&lt;&gt;"",$BX957,"")</f>
        <v>2014.0</v>
      </c>
      <c r="L957">
        <f>IF(AND(ISNUMBER($BW957),ISNUMBER($BX957)),($BW957+$BX957)/2,"")</f>
        <v>2011.0</v>
      </c>
      <c r="M957">
        <f>IF($L957&lt;&gt;"",$L957,"")</f>
        <v>2011.0</v>
      </c>
      <c r="N957">
        <f>IF(AND(ISNUMBER($BW957),ISNUMBER($BX957)),MIN(1,MAX(0,($BX957-2016+1)/($BX957-$BW957+1))),"")</f>
        <v>0.0</v>
      </c>
      <c r="O957">
        <f>IF(AND(ISNUMBER($BW957),ISNUMBER($BX957)),MIN(1,MAX(0,($BX957-2017+1)/($BX957-$BW957+1))),"")</f>
        <v>0.0</v>
      </c>
      <c r="P957">
        <f>IF(AND(ISNUMBER($BW957),ISNUMBER($BX957)),MIN(1,MAX(0,($BX957-2018+1)/($BX957-$BW957+1))),"")</f>
        <v>0.0</v>
      </c>
      <c r="Q957">
        <f>IF(AND(ISNUMBER($BW957),ISNUMBER($BX957)),MIN(1,MAX(0,($BX957-2019+1)/($BX957-$BW957+1))),"")</f>
        <v>0.0</v>
      </c>
      <c r="R957">
        <f>IF(AND(ISNUMBER($BW957),ISNUMBER($BX957)),MIN(1,MAX(0,($BX957-2016+1)/($BX957-$BW957+1))),"")</f>
        <v>0.0</v>
      </c>
      <c r="S957">
        <f>IF($L957&lt;&gt;"",IF($L957&gt;=2015.5,1,0),"")</f>
        <v>0.0</v>
      </c>
      <c r="T957">
        <f>IF($L957&lt;&gt;"",IF($L957&gt;=2016,1,0),"")</f>
        <v>0.0</v>
      </c>
      <c r="U957">
        <f>IF(ISNUMBER($BX957),IF($BX957&gt;=2016,1,0),"")</f>
        <v>0.0</v>
      </c>
      <c r="V957">
        <f>IF(ISNUMBER($BW957),IF($BW957&gt;=2016,1,0),"")</f>
        <v>0.0</v>
      </c>
      <c r="W957" t="str">
        <f>IF(AND(ISNUMBER($BW957),ISNUMBER($BX957)),IF($BW957&gt;=2016,"post-only",IF($BX957&lt;2016,"pre-only","mixed")),"")</f>
        <v>pre-only</v>
      </c>
      <c r="X957">
        <f>IF(AND(ISNUMBER($BW957),ISNUMBER($BX957)),MIN(1,MAX(0,($BX957-2017+1)/($BX957-$BW957+1))),"")</f>
        <v>0.0</v>
      </c>
      <c r="Y957">
        <f>IF(AND(ISNUMBER($BW957),ISNUMBER($BX957)),MIN(1,MAX(0,($BX957-2018+1)/($BX957-$BW957+1))),"")</f>
        <v>0.0</v>
      </c>
      <c r="Z957">
        <f>IF(AND(ISNUMBER($BW957),ISNUMBER($BX957)),MIN(1,MAX(0,($BX957-2019+1)/($BX957-$BW957+1))),"")</f>
        <v>0.0</v>
      </c>
      <c r="AA957">
        <f>IF(ISNUMBER($BX957),IF($BX957&gt;=2017,1,0),"")</f>
        <v>0.0</v>
      </c>
      <c r="AB957">
        <f>IF(ISNUMBER($BX957),IF($BX957&gt;=2018,1,0),"")</f>
        <v>0.0</v>
      </c>
      <c r="AC957">
        <f>IF(ISNUMBER($BX957),IF($BX957&gt;=2019,1,0),"")</f>
        <v>0.0</v>
      </c>
      <c r="AD957">
        <f>IF($L957&lt;&gt;"",IF($L957&gt;2013,1,0),"")</f>
        <v>0.0</v>
      </c>
      <c r="AE957">
        <f>IF($L957&lt;&gt;"",1+IF($L957&gt;2011,1,0)+IF($L957&gt;2014,1,0),"")</f>
        <v>1.0</v>
      </c>
      <c r="AF957" t="inlineStr">
        <is>
          <t>loan (interest rate)</t>
        </is>
      </c>
      <c r="AG957" t="inlineStr">
        <is>
          <t>disclosure</t>
        </is>
      </c>
      <c r="AH957" t="inlineStr">
        <is>
          <t>sensitive</t>
        </is>
      </c>
      <c r="AI957" t="inlineStr">
        <is>
          <t>with ETS/CT</t>
        </is>
      </c>
      <c r="AJ957" t="inlineStr">
        <is>
          <t>without ETS/CT</t>
        </is>
      </c>
      <c r="AK957" t="str">
        <f>IF(AND($CF957&lt;&gt;"",IFERROR(INDEX(subsample_country_map!$B:$B,MATCH($CF957,subsample_country_map!$A:$A,0)),"")&lt;&gt;""),INDEX(subsample_country_map!$B:$B,MATCH($CF957,subsample_country_map!$A:$A,0)),INDEX(lookup!$AA:$AA,MATCH($A957,lookup!$A:$A,0)))</f>
        <v>3_AsiaPac</v>
      </c>
      <c r="AL957" t="str">
        <f>IF(AND($CF957&lt;&gt;"",IFERROR(INDEX(subsample_country_map!$C:$C,MATCH($CF957,subsample_country_map!$A:$A,0)),"")&lt;&gt;""),INDEX(subsample_country_map!$C:$C,MATCH($CF957,subsample_country_map!$A:$A,0)),INDEX(lookup!$AB:$AB,MATCH($A957,lookup!$A:$A,0)))</f>
        <v>2_developing</v>
      </c>
      <c r="AM957" t="str">
        <f>IF(AND($CF957&lt;&gt;"",IFERROR(INDEX(subsample_country_map!$D:$D,MATCH($CF957,subsample_country_map!$A:$A,0)),"")&lt;&gt;""),INDEX(subsample_country_map!$D:$D,MATCH($CF957,subsample_country_map!$A:$A,0)),INDEX(lookup!$AC:$AC,MATCH($A957,lookup!$A:$A,0)))</f>
        <v>2_non_western</v>
      </c>
      <c r="AN957" t="str">
        <f>IF(AND($CF957&lt;&gt;"",IFERROR(INDEX(subsample_country_map!$E:$E,MATCH($CF957,subsample_country_map!$A:$A,0)),"")&lt;&gt;""),INDEX(subsample_country_map!$E:$E,MATCH($CF957,subsample_country_map!$A:$A,0)),INDEX(lookup!$AD:$AD,MATCH($A957,lookup!$A:$A,0)))</f>
        <v>2_civil law</v>
      </c>
      <c r="AO957" t="str">
        <f>INDEX(lookup!$Y:$Y,MATCH($A957,lookup!$A:$A,0))</f>
        <v>0_published</v>
      </c>
      <c r="AP957" t="str">
        <f>INDEX(lookup!$Z:$Z,MATCH($A957,lookup!$A:$A,0))</f>
        <v>1_VHB high</v>
      </c>
      <c r="AQ957" t="str">
        <f>INDEX(lookup!$W:$W,MATCH($A957,lookup!$A:$A,0))</f>
        <v>1_fin/acc/econ</v>
      </c>
      <c r="AS957" t="inlineStr">
        <is>
          <t>staging</t>
        </is>
      </c>
      <c r="AT957" t="inlineStr">
        <is>
          <t>good-CER</t>
        </is>
      </c>
      <c r="AU957" t="inlineStr">
        <is>
          <t>cost</t>
        </is>
      </c>
      <c r="AV957" t="inlineStr">
        <is>
          <t>-0.0006</t>
        </is>
      </c>
      <c r="AW957" t="inlineStr">
        <is>
          <t>0.0002</t>
        </is>
      </c>
      <c r="BA957" t="n">
        <v>514</v>
      </c>
      <c r="BB957" t="inlineStr">
        <is>
          <t>as-stated:at the beginning of the year (t-1)</t>
        </is>
      </c>
      <c r="BC957" t="inlineStr">
        <is>
          <t>other:FGLS</t>
        </is>
      </c>
      <c r="BD957" t="inlineStr">
        <is>
          <t>firm</t>
        </is>
      </c>
      <c r="BE957" t="inlineStr">
        <is>
          <t>none</t>
        </is>
      </c>
      <c r="BI957" t="inlineStr">
        <is>
          <t>Table 5</t>
        </is>
      </c>
      <c r="BJ957" t="inlineStr">
        <is>
          <t>Panel B model (1)</t>
        </is>
      </c>
      <c r="BK957" t="inlineStr">
        <is>
          <t>171</t>
        </is>
      </c>
      <c r="BL957" t="inlineStr">
        <is>
          <t>EDI_XIn -0.0006*** (0.0002)</t>
        </is>
      </c>
      <c r="BM957" t="inlineStr">
        <is>
          <t>EDI_XIn</t>
        </is>
      </c>
      <c r="BN957" t="inlineStr">
        <is>
          <t>COD (interest expenditure / average total debt)</t>
        </is>
      </c>
      <c r="BO957" t="inlineStr">
        <is>
          <t>original</t>
        </is>
      </c>
      <c r="BP957" t="inlineStr">
        <is>
          <t>Fonseka et al (2019a)</t>
        </is>
      </c>
      <c r="BQ957" t="inlineStr">
        <is>
          <t>computed</t>
        </is>
      </c>
      <c r="BT957" t="n">
        <v>0</v>
      </c>
      <c r="BU957" t="inlineStr">
        <is>
          <t>staging_Fonseka_et_al_2019_energy.csv</t>
        </is>
      </c>
      <c r="BW957" t="n">
        <v>2008</v>
      </c>
      <c r="BX957" t="n">
        <v>2014</v>
      </c>
      <c r="BY957" t="inlineStr">
        <is>
          <t>China</t>
        </is>
      </c>
      <c r="BZ957" t="n">
        <v>2011</v>
      </c>
      <c r="CA957" t="n">
        <v>0</v>
      </c>
      <c r="CB957" t="n">
        <v>0</v>
      </c>
      <c r="CC957" t="n">
        <v>0</v>
      </c>
      <c r="CD957" t="n">
        <v>-0.1319411782936713</v>
      </c>
      <c r="CE957" t="n">
        <v>1</v>
      </c>
    </row>
    <row r="958">
      <c r="A958" t="inlineStr">
        <is>
          <t>Fonseka et al (2019a)</t>
        </is>
      </c>
      <c r="B958" t="n">
        <v>2263</v>
      </c>
      <c r="C958" t="n">
        <v>-0.02645560249723521</v>
      </c>
      <c r="D958" t="n">
        <v>514</v>
      </c>
      <c r="E958">
        <f>IF(ISNUMBER($BA958),$BA958,IF(AND(ISNUMBER($D958),ISNUMBER($BW958),ISNUMBER($BX958)),$D958*($BX958-$BW958+1),""))</f>
        <v>514.0</v>
      </c>
      <c r="H958" t="inlineStr">
        <is>
          <t>partial</t>
        </is>
      </c>
      <c r="I958" t="inlineStr">
        <is>
          <t>Regression Cofficient and Standard Error  available</t>
        </is>
      </c>
      <c r="J958">
        <f>IF($BW958&lt;&gt;"",$BW958,"")</f>
        <v>2008.0</v>
      </c>
      <c r="K958">
        <f>IF($BX958&lt;&gt;"",$BX958,"")</f>
        <v>2014.0</v>
      </c>
      <c r="L958">
        <f>IF(AND(ISNUMBER($BW958),ISNUMBER($BX958)),($BW958+$BX958)/2,"")</f>
        <v>2011.0</v>
      </c>
      <c r="M958">
        <f>IF($L958&lt;&gt;"",$L958,"")</f>
        <v>2011.0</v>
      </c>
      <c r="N958">
        <f>IF(AND(ISNUMBER($BW958),ISNUMBER($BX958)),MIN(1,MAX(0,($BX958-2016+1)/($BX958-$BW958+1))),"")</f>
        <v>0.0</v>
      </c>
      <c r="O958">
        <f>IF(AND(ISNUMBER($BW958),ISNUMBER($BX958)),MIN(1,MAX(0,($BX958-2017+1)/($BX958-$BW958+1))),"")</f>
        <v>0.0</v>
      </c>
      <c r="P958">
        <f>IF(AND(ISNUMBER($BW958),ISNUMBER($BX958)),MIN(1,MAX(0,($BX958-2018+1)/($BX958-$BW958+1))),"")</f>
        <v>0.0</v>
      </c>
      <c r="Q958">
        <f>IF(AND(ISNUMBER($BW958),ISNUMBER($BX958)),MIN(1,MAX(0,($BX958-2019+1)/($BX958-$BW958+1))),"")</f>
        <v>0.0</v>
      </c>
      <c r="R958">
        <f>IF(AND(ISNUMBER($BW958),ISNUMBER($BX958)),MIN(1,MAX(0,($BX958-2016+1)/($BX958-$BW958+1))),"")</f>
        <v>0.0</v>
      </c>
      <c r="S958">
        <f>IF($L958&lt;&gt;"",IF($L958&gt;=2015.5,1,0),"")</f>
        <v>0.0</v>
      </c>
      <c r="T958">
        <f>IF($L958&lt;&gt;"",IF($L958&gt;=2016,1,0),"")</f>
        <v>0.0</v>
      </c>
      <c r="U958">
        <f>IF(ISNUMBER($BX958),IF($BX958&gt;=2016,1,0),"")</f>
        <v>0.0</v>
      </c>
      <c r="V958">
        <f>IF(ISNUMBER($BW958),IF($BW958&gt;=2016,1,0),"")</f>
        <v>0.0</v>
      </c>
      <c r="W958" t="str">
        <f>IF(AND(ISNUMBER($BW958),ISNUMBER($BX958)),IF($BW958&gt;=2016,"post-only",IF($BX958&lt;2016,"pre-only","mixed")),"")</f>
        <v>pre-only</v>
      </c>
      <c r="X958">
        <f>IF(AND(ISNUMBER($BW958),ISNUMBER($BX958)),MIN(1,MAX(0,($BX958-2017+1)/($BX958-$BW958+1))),"")</f>
        <v>0.0</v>
      </c>
      <c r="Y958">
        <f>IF(AND(ISNUMBER($BW958),ISNUMBER($BX958)),MIN(1,MAX(0,($BX958-2018+1)/($BX958-$BW958+1))),"")</f>
        <v>0.0</v>
      </c>
      <c r="Z958">
        <f>IF(AND(ISNUMBER($BW958),ISNUMBER($BX958)),MIN(1,MAX(0,($BX958-2019+1)/($BX958-$BW958+1))),"")</f>
        <v>0.0</v>
      </c>
      <c r="AA958">
        <f>IF(ISNUMBER($BX958),IF($BX958&gt;=2017,1,0),"")</f>
        <v>0.0</v>
      </c>
      <c r="AB958">
        <f>IF(ISNUMBER($BX958),IF($BX958&gt;=2018,1,0),"")</f>
        <v>0.0</v>
      </c>
      <c r="AC958">
        <f>IF(ISNUMBER($BX958),IF($BX958&gt;=2019,1,0),"")</f>
        <v>0.0</v>
      </c>
      <c r="AD958">
        <f>IF($L958&lt;&gt;"",IF($L958&gt;2013,1,0),"")</f>
        <v>0.0</v>
      </c>
      <c r="AE958">
        <f>IF($L958&lt;&gt;"",1+IF($L958&gt;2011,1,0)+IF($L958&gt;2014,1,0),"")</f>
        <v>1.0</v>
      </c>
      <c r="AF958" t="inlineStr">
        <is>
          <t>loan (interest rate)</t>
        </is>
      </c>
      <c r="AG958" t="inlineStr">
        <is>
          <t>disclosure</t>
        </is>
      </c>
      <c r="AH958" t="inlineStr">
        <is>
          <t>sensitive</t>
        </is>
      </c>
      <c r="AI958" t="inlineStr">
        <is>
          <t>with ETS/CT</t>
        </is>
      </c>
      <c r="AJ958" t="inlineStr">
        <is>
          <t>without ETS/CT</t>
        </is>
      </c>
      <c r="AK958" t="str">
        <f>IF(AND($CF958&lt;&gt;"",IFERROR(INDEX(subsample_country_map!$B:$B,MATCH($CF958,subsample_country_map!$A:$A,0)),"")&lt;&gt;""),INDEX(subsample_country_map!$B:$B,MATCH($CF958,subsample_country_map!$A:$A,0)),INDEX(lookup!$AA:$AA,MATCH($A958,lookup!$A:$A,0)))</f>
        <v>3_AsiaPac</v>
      </c>
      <c r="AL958" t="str">
        <f>IF(AND($CF958&lt;&gt;"",IFERROR(INDEX(subsample_country_map!$C:$C,MATCH($CF958,subsample_country_map!$A:$A,0)),"")&lt;&gt;""),INDEX(subsample_country_map!$C:$C,MATCH($CF958,subsample_country_map!$A:$A,0)),INDEX(lookup!$AB:$AB,MATCH($A958,lookup!$A:$A,0)))</f>
        <v>2_developing</v>
      </c>
      <c r="AM958" t="str">
        <f>IF(AND($CF958&lt;&gt;"",IFERROR(INDEX(subsample_country_map!$D:$D,MATCH($CF958,subsample_country_map!$A:$A,0)),"")&lt;&gt;""),INDEX(subsample_country_map!$D:$D,MATCH($CF958,subsample_country_map!$A:$A,0)),INDEX(lookup!$AC:$AC,MATCH($A958,lookup!$A:$A,0)))</f>
        <v>2_non_western</v>
      </c>
      <c r="AN958" t="str">
        <f>IF(AND($CF958&lt;&gt;"",IFERROR(INDEX(subsample_country_map!$E:$E,MATCH($CF958,subsample_country_map!$A:$A,0)),"")&lt;&gt;""),INDEX(subsample_country_map!$E:$E,MATCH($CF958,subsample_country_map!$A:$A,0)),INDEX(lookup!$AD:$AD,MATCH($A958,lookup!$A:$A,0)))</f>
        <v>2_civil law</v>
      </c>
      <c r="AO958" t="str">
        <f>INDEX(lookup!$Y:$Y,MATCH($A958,lookup!$A:$A,0))</f>
        <v>0_published</v>
      </c>
      <c r="AP958" t="str">
        <f>INDEX(lookup!$Z:$Z,MATCH($A958,lookup!$A:$A,0))</f>
        <v>1_VHB high</v>
      </c>
      <c r="AQ958" t="str">
        <f>INDEX(lookup!$W:$W,MATCH($A958,lookup!$A:$A,0))</f>
        <v>1_fin/acc/econ</v>
      </c>
      <c r="AS958" t="inlineStr">
        <is>
          <t>staging</t>
        </is>
      </c>
      <c r="AT958" t="inlineStr">
        <is>
          <t>good-CER</t>
        </is>
      </c>
      <c r="AU958" t="inlineStr">
        <is>
          <t>cost</t>
        </is>
      </c>
      <c r="AV958" t="inlineStr">
        <is>
          <t>-0.0003</t>
        </is>
      </c>
      <c r="AW958" t="inlineStr">
        <is>
          <t>0.0005</t>
        </is>
      </c>
      <c r="BA958" t="n">
        <v>514</v>
      </c>
      <c r="BB958" t="inlineStr">
        <is>
          <t>as-stated:at the beginning of the year (t-1)</t>
        </is>
      </c>
      <c r="BC958" t="inlineStr">
        <is>
          <t>other:FGLS</t>
        </is>
      </c>
      <c r="BD958" t="inlineStr">
        <is>
          <t>firm</t>
        </is>
      </c>
      <c r="BE958" t="inlineStr">
        <is>
          <t>none</t>
        </is>
      </c>
      <c r="BI958" t="inlineStr">
        <is>
          <t>Table 5</t>
        </is>
      </c>
      <c r="BJ958" t="inlineStr">
        <is>
          <t>Panel B model (2)</t>
        </is>
      </c>
      <c r="BK958" t="inlineStr">
        <is>
          <t>171</t>
        </is>
      </c>
      <c r="BL958" t="inlineStr">
        <is>
          <t>I2 -0.0003 (0.0005)</t>
        </is>
      </c>
      <c r="BM958" t="inlineStr">
        <is>
          <t>I2</t>
        </is>
      </c>
      <c r="BN958" t="inlineStr">
        <is>
          <t>COD (interest expenditure / average total debt)</t>
        </is>
      </c>
      <c r="BO958" t="inlineStr">
        <is>
          <t>original</t>
        </is>
      </c>
      <c r="BP958" t="inlineStr">
        <is>
          <t>Fonseka et al (2019a)</t>
        </is>
      </c>
      <c r="BQ958" t="inlineStr">
        <is>
          <t>computed</t>
        </is>
      </c>
      <c r="BT958" t="n">
        <v>0</v>
      </c>
      <c r="BU958" t="inlineStr">
        <is>
          <t>staging_Fonseka_et_al_2019_energy.csv</t>
        </is>
      </c>
      <c r="BW958" t="n">
        <v>2008</v>
      </c>
      <c r="BX958" t="n">
        <v>2014</v>
      </c>
      <c r="BY958" t="inlineStr">
        <is>
          <t>China</t>
        </is>
      </c>
      <c r="BZ958" t="n">
        <v>2011</v>
      </c>
      <c r="CA958" t="n">
        <v>0</v>
      </c>
      <c r="CB958" t="n">
        <v>0</v>
      </c>
      <c r="CC958" t="n">
        <v>0</v>
      </c>
      <c r="CD958" t="n">
        <v>-0.02646177717282491</v>
      </c>
      <c r="CE958" t="n">
        <v>1</v>
      </c>
    </row>
    <row r="959">
      <c r="A959" t="inlineStr">
        <is>
          <t>Fonseka et al (2019a)</t>
        </is>
      </c>
      <c r="B959" t="n">
        <v>2264</v>
      </c>
      <c r="C959" t="n">
        <v>-0.08787495503274936</v>
      </c>
      <c r="D959" t="n">
        <v>514</v>
      </c>
      <c r="E959">
        <f>IF(ISNUMBER($BA959),$BA959,IF(AND(ISNUMBER($D959),ISNUMBER($BW959),ISNUMBER($BX959)),$D959*($BX959-$BW959+1),""))</f>
        <v>514.0</v>
      </c>
      <c r="H959" t="inlineStr">
        <is>
          <t>partial</t>
        </is>
      </c>
      <c r="I959" t="inlineStr">
        <is>
          <t>Regression Cofficient and Standard Error  available</t>
        </is>
      </c>
      <c r="J959">
        <f>IF($BW959&lt;&gt;"",$BW959,"")</f>
        <v>2008.0</v>
      </c>
      <c r="K959">
        <f>IF($BX959&lt;&gt;"",$BX959,"")</f>
        <v>2014.0</v>
      </c>
      <c r="L959">
        <f>IF(AND(ISNUMBER($BW959),ISNUMBER($BX959)),($BW959+$BX959)/2,"")</f>
        <v>2011.0</v>
      </c>
      <c r="M959">
        <f>IF($L959&lt;&gt;"",$L959,"")</f>
        <v>2011.0</v>
      </c>
      <c r="N959">
        <f>IF(AND(ISNUMBER($BW959),ISNUMBER($BX959)),MIN(1,MAX(0,($BX959-2016+1)/($BX959-$BW959+1))),"")</f>
        <v>0.0</v>
      </c>
      <c r="O959">
        <f>IF(AND(ISNUMBER($BW959),ISNUMBER($BX959)),MIN(1,MAX(0,($BX959-2017+1)/($BX959-$BW959+1))),"")</f>
        <v>0.0</v>
      </c>
      <c r="P959">
        <f>IF(AND(ISNUMBER($BW959),ISNUMBER($BX959)),MIN(1,MAX(0,($BX959-2018+1)/($BX959-$BW959+1))),"")</f>
        <v>0.0</v>
      </c>
      <c r="Q959">
        <f>IF(AND(ISNUMBER($BW959),ISNUMBER($BX959)),MIN(1,MAX(0,($BX959-2019+1)/($BX959-$BW959+1))),"")</f>
        <v>0.0</v>
      </c>
      <c r="R959">
        <f>IF(AND(ISNUMBER($BW959),ISNUMBER($BX959)),MIN(1,MAX(0,($BX959-2016+1)/($BX959-$BW959+1))),"")</f>
        <v>0.0</v>
      </c>
      <c r="S959">
        <f>IF($L959&lt;&gt;"",IF($L959&gt;=2015.5,1,0),"")</f>
        <v>0.0</v>
      </c>
      <c r="T959">
        <f>IF($L959&lt;&gt;"",IF($L959&gt;=2016,1,0),"")</f>
        <v>0.0</v>
      </c>
      <c r="U959">
        <f>IF(ISNUMBER($BX959),IF($BX959&gt;=2016,1,0),"")</f>
        <v>0.0</v>
      </c>
      <c r="V959">
        <f>IF(ISNUMBER($BW959),IF($BW959&gt;=2016,1,0),"")</f>
        <v>0.0</v>
      </c>
      <c r="W959" t="str">
        <f>IF(AND(ISNUMBER($BW959),ISNUMBER($BX959)),IF($BW959&gt;=2016,"post-only",IF($BX959&lt;2016,"pre-only","mixed")),"")</f>
        <v>pre-only</v>
      </c>
      <c r="X959">
        <f>IF(AND(ISNUMBER($BW959),ISNUMBER($BX959)),MIN(1,MAX(0,($BX959-2017+1)/($BX959-$BW959+1))),"")</f>
        <v>0.0</v>
      </c>
      <c r="Y959">
        <f>IF(AND(ISNUMBER($BW959),ISNUMBER($BX959)),MIN(1,MAX(0,($BX959-2018+1)/($BX959-$BW959+1))),"")</f>
        <v>0.0</v>
      </c>
      <c r="Z959">
        <f>IF(AND(ISNUMBER($BW959),ISNUMBER($BX959)),MIN(1,MAX(0,($BX959-2019+1)/($BX959-$BW959+1))),"")</f>
        <v>0.0</v>
      </c>
      <c r="AA959">
        <f>IF(ISNUMBER($BX959),IF($BX959&gt;=2017,1,0),"")</f>
        <v>0.0</v>
      </c>
      <c r="AB959">
        <f>IF(ISNUMBER($BX959),IF($BX959&gt;=2018,1,0),"")</f>
        <v>0.0</v>
      </c>
      <c r="AC959">
        <f>IF(ISNUMBER($BX959),IF($BX959&gt;=2019,1,0),"")</f>
        <v>0.0</v>
      </c>
      <c r="AD959">
        <f>IF($L959&lt;&gt;"",IF($L959&gt;2013,1,0),"")</f>
        <v>0.0</v>
      </c>
      <c r="AE959">
        <f>IF($L959&lt;&gt;"",1+IF($L959&gt;2011,1,0)+IF($L959&gt;2014,1,0),"")</f>
        <v>1.0</v>
      </c>
      <c r="AF959" t="inlineStr">
        <is>
          <t>loan (interest rate)</t>
        </is>
      </c>
      <c r="AG959" t="inlineStr">
        <is>
          <t>disclosure</t>
        </is>
      </c>
      <c r="AH959" t="inlineStr">
        <is>
          <t>sensitive</t>
        </is>
      </c>
      <c r="AI959" t="inlineStr">
        <is>
          <t>with ETS/CT</t>
        </is>
      </c>
      <c r="AJ959" t="inlineStr">
        <is>
          <t>without ETS/CT</t>
        </is>
      </c>
      <c r="AK959" t="str">
        <f>IF(AND($CF959&lt;&gt;"",IFERROR(INDEX(subsample_country_map!$B:$B,MATCH($CF959,subsample_country_map!$A:$A,0)),"")&lt;&gt;""),INDEX(subsample_country_map!$B:$B,MATCH($CF959,subsample_country_map!$A:$A,0)),INDEX(lookup!$AA:$AA,MATCH($A959,lookup!$A:$A,0)))</f>
        <v>3_AsiaPac</v>
      </c>
      <c r="AL959" t="str">
        <f>IF(AND($CF959&lt;&gt;"",IFERROR(INDEX(subsample_country_map!$C:$C,MATCH($CF959,subsample_country_map!$A:$A,0)),"")&lt;&gt;""),INDEX(subsample_country_map!$C:$C,MATCH($CF959,subsample_country_map!$A:$A,0)),INDEX(lookup!$AB:$AB,MATCH($A959,lookup!$A:$A,0)))</f>
        <v>2_developing</v>
      </c>
      <c r="AM959" t="str">
        <f>IF(AND($CF959&lt;&gt;"",IFERROR(INDEX(subsample_country_map!$D:$D,MATCH($CF959,subsample_country_map!$A:$A,0)),"")&lt;&gt;""),INDEX(subsample_country_map!$D:$D,MATCH($CF959,subsample_country_map!$A:$A,0)),INDEX(lookup!$AC:$AC,MATCH($A959,lookup!$A:$A,0)))</f>
        <v>2_non_western</v>
      </c>
      <c r="AN959" t="str">
        <f>IF(AND($CF959&lt;&gt;"",IFERROR(INDEX(subsample_country_map!$E:$E,MATCH($CF959,subsample_country_map!$A:$A,0)),"")&lt;&gt;""),INDEX(subsample_country_map!$E:$E,MATCH($CF959,subsample_country_map!$A:$A,0)),INDEX(lookup!$AD:$AD,MATCH($A959,lookup!$A:$A,0)))</f>
        <v>2_civil law</v>
      </c>
      <c r="AO959" t="str">
        <f>INDEX(lookup!$Y:$Y,MATCH($A959,lookup!$A:$A,0))</f>
        <v>0_published</v>
      </c>
      <c r="AP959" t="str">
        <f>INDEX(lookup!$Z:$Z,MATCH($A959,lookup!$A:$A,0))</f>
        <v>1_VHB high</v>
      </c>
      <c r="AQ959" t="str">
        <f>INDEX(lookup!$W:$W,MATCH($A959,lookup!$A:$A,0))</f>
        <v>1_fin/acc/econ</v>
      </c>
      <c r="AS959" t="inlineStr">
        <is>
          <t>staging</t>
        </is>
      </c>
      <c r="AT959" t="inlineStr">
        <is>
          <t>good-CER</t>
        </is>
      </c>
      <c r="AU959" t="inlineStr">
        <is>
          <t>cost</t>
        </is>
      </c>
      <c r="AV959" t="inlineStr">
        <is>
          <t>-0.0007</t>
        </is>
      </c>
      <c r="AW959" t="inlineStr">
        <is>
          <t>0.0003</t>
        </is>
      </c>
      <c r="BA959" t="n">
        <v>514</v>
      </c>
      <c r="BB959" t="inlineStr">
        <is>
          <t>as-stated:at the beginning of the year (t-1)</t>
        </is>
      </c>
      <c r="BC959" t="inlineStr">
        <is>
          <t>other:FGLS</t>
        </is>
      </c>
      <c r="BD959" t="inlineStr">
        <is>
          <t>firm</t>
        </is>
      </c>
      <c r="BE959" t="inlineStr">
        <is>
          <t>none</t>
        </is>
      </c>
      <c r="BI959" t="inlineStr">
        <is>
          <t>Table 5</t>
        </is>
      </c>
      <c r="BJ959" t="inlineStr">
        <is>
          <t>Panel B model (2)</t>
        </is>
      </c>
      <c r="BK959" t="inlineStr">
        <is>
          <t>171</t>
        </is>
      </c>
      <c r="BL959" t="inlineStr">
        <is>
          <t>EDI_XIn -0.0007*** (0.0003)</t>
        </is>
      </c>
      <c r="BM959" t="inlineStr">
        <is>
          <t>EDI_XIn</t>
        </is>
      </c>
      <c r="BN959" t="inlineStr">
        <is>
          <t>COD (interest expenditure / average total debt)</t>
        </is>
      </c>
      <c r="BO959" t="inlineStr">
        <is>
          <t>original</t>
        </is>
      </c>
      <c r="BP959" t="inlineStr">
        <is>
          <t>Fonseka et al (2019a)</t>
        </is>
      </c>
      <c r="BQ959" t="inlineStr">
        <is>
          <t>v10-adopted</t>
        </is>
      </c>
      <c r="BT959" t="n">
        <v>0</v>
      </c>
      <c r="BU959" t="inlineStr">
        <is>
          <t>staging_Fonseka_et_al_2019_energy.csv</t>
        </is>
      </c>
      <c r="BW959" t="n">
        <v>2008</v>
      </c>
      <c r="BX959" t="n">
        <v>2014</v>
      </c>
      <c r="BY959" t="inlineStr">
        <is>
          <t>China</t>
        </is>
      </c>
      <c r="BZ959" t="n">
        <v>2011</v>
      </c>
      <c r="CA959" t="n">
        <v>0</v>
      </c>
      <c r="CB959" t="n">
        <v>0</v>
      </c>
      <c r="CC959" t="n">
        <v>0</v>
      </c>
      <c r="CD959" t="n">
        <v>-0.08810219919475629</v>
      </c>
      <c r="CE959" t="n">
        <v>1</v>
      </c>
    </row>
    <row r="960">
      <c r="A960" t="inlineStr">
        <is>
          <t>Fonseka et al (2019a)</t>
        </is>
      </c>
      <c r="B960" t="n">
        <v>2265</v>
      </c>
      <c r="C960" t="n">
        <v>-0.1737488971052278</v>
      </c>
      <c r="D960" t="n">
        <v>514</v>
      </c>
      <c r="E960">
        <f>IF(ISNUMBER($BA960),$BA960,IF(AND(ISNUMBER($D960),ISNUMBER($BW960),ISNUMBER($BX960)),$D960*($BX960-$BW960+1),""))</f>
        <v>514.0</v>
      </c>
      <c r="H960" t="inlineStr">
        <is>
          <t>partial</t>
        </is>
      </c>
      <c r="I960" t="inlineStr">
        <is>
          <t>Regression Cofficient and Standard Error  available</t>
        </is>
      </c>
      <c r="J960">
        <f>IF($BW960&lt;&gt;"",$BW960,"")</f>
        <v>2008.0</v>
      </c>
      <c r="K960">
        <f>IF($BX960&lt;&gt;"",$BX960,"")</f>
        <v>2014.0</v>
      </c>
      <c r="L960">
        <f>IF(AND(ISNUMBER($BW960),ISNUMBER($BX960)),($BW960+$BX960)/2,"")</f>
        <v>2011.0</v>
      </c>
      <c r="M960">
        <f>IF($L960&lt;&gt;"",$L960,"")</f>
        <v>2011.0</v>
      </c>
      <c r="N960">
        <f>IF(AND(ISNUMBER($BW960),ISNUMBER($BX960)),MIN(1,MAX(0,($BX960-2016+1)/($BX960-$BW960+1))),"")</f>
        <v>0.0</v>
      </c>
      <c r="O960">
        <f>IF(AND(ISNUMBER($BW960),ISNUMBER($BX960)),MIN(1,MAX(0,($BX960-2017+1)/($BX960-$BW960+1))),"")</f>
        <v>0.0</v>
      </c>
      <c r="P960">
        <f>IF(AND(ISNUMBER($BW960),ISNUMBER($BX960)),MIN(1,MAX(0,($BX960-2018+1)/($BX960-$BW960+1))),"")</f>
        <v>0.0</v>
      </c>
      <c r="Q960">
        <f>IF(AND(ISNUMBER($BW960),ISNUMBER($BX960)),MIN(1,MAX(0,($BX960-2019+1)/($BX960-$BW960+1))),"")</f>
        <v>0.0</v>
      </c>
      <c r="R960">
        <f>IF(AND(ISNUMBER($BW960),ISNUMBER($BX960)),MIN(1,MAX(0,($BX960-2016+1)/($BX960-$BW960+1))),"")</f>
        <v>0.0</v>
      </c>
      <c r="S960">
        <f>IF($L960&lt;&gt;"",IF($L960&gt;=2015.5,1,0),"")</f>
        <v>0.0</v>
      </c>
      <c r="T960">
        <f>IF($L960&lt;&gt;"",IF($L960&gt;=2016,1,0),"")</f>
        <v>0.0</v>
      </c>
      <c r="U960">
        <f>IF(ISNUMBER($BX960),IF($BX960&gt;=2016,1,0),"")</f>
        <v>0.0</v>
      </c>
      <c r="V960">
        <f>IF(ISNUMBER($BW960),IF($BW960&gt;=2016,1,0),"")</f>
        <v>0.0</v>
      </c>
      <c r="W960" t="str">
        <f>IF(AND(ISNUMBER($BW960),ISNUMBER($BX960)),IF($BW960&gt;=2016,"post-only",IF($BX960&lt;2016,"pre-only","mixed")),"")</f>
        <v>pre-only</v>
      </c>
      <c r="X960">
        <f>IF(AND(ISNUMBER($BW960),ISNUMBER($BX960)),MIN(1,MAX(0,($BX960-2017+1)/($BX960-$BW960+1))),"")</f>
        <v>0.0</v>
      </c>
      <c r="Y960">
        <f>IF(AND(ISNUMBER($BW960),ISNUMBER($BX960)),MIN(1,MAX(0,($BX960-2018+1)/($BX960-$BW960+1))),"")</f>
        <v>0.0</v>
      </c>
      <c r="Z960">
        <f>IF(AND(ISNUMBER($BW960),ISNUMBER($BX960)),MIN(1,MAX(0,($BX960-2019+1)/($BX960-$BW960+1))),"")</f>
        <v>0.0</v>
      </c>
      <c r="AA960">
        <f>IF(ISNUMBER($BX960),IF($BX960&gt;=2017,1,0),"")</f>
        <v>0.0</v>
      </c>
      <c r="AB960">
        <f>IF(ISNUMBER($BX960),IF($BX960&gt;=2018,1,0),"")</f>
        <v>0.0</v>
      </c>
      <c r="AC960">
        <f>IF(ISNUMBER($BX960),IF($BX960&gt;=2019,1,0),"")</f>
        <v>0.0</v>
      </c>
      <c r="AD960">
        <f>IF($L960&lt;&gt;"",IF($L960&gt;2013,1,0),"")</f>
        <v>0.0</v>
      </c>
      <c r="AE960">
        <f>IF($L960&lt;&gt;"",1+IF($L960&gt;2011,1,0)+IF($L960&gt;2014,1,0),"")</f>
        <v>1.0</v>
      </c>
      <c r="AF960" t="inlineStr">
        <is>
          <t>loan (interest rate)</t>
        </is>
      </c>
      <c r="AG960" t="inlineStr">
        <is>
          <t>disclosure</t>
        </is>
      </c>
      <c r="AH960" t="inlineStr">
        <is>
          <t>sensitive</t>
        </is>
      </c>
      <c r="AI960" t="inlineStr">
        <is>
          <t>with ETS/CT</t>
        </is>
      </c>
      <c r="AJ960" t="inlineStr">
        <is>
          <t>without ETS/CT</t>
        </is>
      </c>
      <c r="AK960" t="str">
        <f>IF(AND($CF960&lt;&gt;"",IFERROR(INDEX(subsample_country_map!$B:$B,MATCH($CF960,subsample_country_map!$A:$A,0)),"")&lt;&gt;""),INDEX(subsample_country_map!$B:$B,MATCH($CF960,subsample_country_map!$A:$A,0)),INDEX(lookup!$AA:$AA,MATCH($A960,lookup!$A:$A,0)))</f>
        <v>3_AsiaPac</v>
      </c>
      <c r="AL960" t="str">
        <f>IF(AND($CF960&lt;&gt;"",IFERROR(INDEX(subsample_country_map!$C:$C,MATCH($CF960,subsample_country_map!$A:$A,0)),"")&lt;&gt;""),INDEX(subsample_country_map!$C:$C,MATCH($CF960,subsample_country_map!$A:$A,0)),INDEX(lookup!$AB:$AB,MATCH($A960,lookup!$A:$A,0)))</f>
        <v>2_developing</v>
      </c>
      <c r="AM960" t="str">
        <f>IF(AND($CF960&lt;&gt;"",IFERROR(INDEX(subsample_country_map!$D:$D,MATCH($CF960,subsample_country_map!$A:$A,0)),"")&lt;&gt;""),INDEX(subsample_country_map!$D:$D,MATCH($CF960,subsample_country_map!$A:$A,0)),INDEX(lookup!$AC:$AC,MATCH($A960,lookup!$A:$A,0)))</f>
        <v>2_non_western</v>
      </c>
      <c r="AN960" t="str">
        <f>IF(AND($CF960&lt;&gt;"",IFERROR(INDEX(subsample_country_map!$E:$E,MATCH($CF960,subsample_country_map!$A:$A,0)),"")&lt;&gt;""),INDEX(subsample_country_map!$E:$E,MATCH($CF960,subsample_country_map!$A:$A,0)),INDEX(lookup!$AD:$AD,MATCH($A960,lookup!$A:$A,0)))</f>
        <v>2_civil law</v>
      </c>
      <c r="AO960" t="str">
        <f>INDEX(lookup!$Y:$Y,MATCH($A960,lookup!$A:$A,0))</f>
        <v>0_published</v>
      </c>
      <c r="AP960" t="str">
        <f>INDEX(lookup!$Z:$Z,MATCH($A960,lookup!$A:$A,0))</f>
        <v>1_VHB high</v>
      </c>
      <c r="AQ960" t="str">
        <f>INDEX(lookup!$W:$W,MATCH($A960,lookup!$A:$A,0))</f>
        <v>1_fin/acc/econ</v>
      </c>
      <c r="AS960" t="inlineStr">
        <is>
          <t>staging</t>
        </is>
      </c>
      <c r="AT960" t="inlineStr">
        <is>
          <t>good-CER</t>
        </is>
      </c>
      <c r="AU960" t="inlineStr">
        <is>
          <t>cost</t>
        </is>
      </c>
      <c r="AV960" t="inlineStr">
        <is>
          <t>-0.0004</t>
        </is>
      </c>
      <c r="AW960" t="inlineStr">
        <is>
          <t>0.0001</t>
        </is>
      </c>
      <c r="BA960" t="n">
        <v>514</v>
      </c>
      <c r="BB960" t="inlineStr">
        <is>
          <t>as-stated:at the beginning of the year (t-1)</t>
        </is>
      </c>
      <c r="BC960" t="inlineStr">
        <is>
          <t>other:FGLS</t>
        </is>
      </c>
      <c r="BD960" t="inlineStr">
        <is>
          <t>firm</t>
        </is>
      </c>
      <c r="BE960" t="inlineStr">
        <is>
          <t>none</t>
        </is>
      </c>
      <c r="BI960" t="inlineStr">
        <is>
          <t>Table 5</t>
        </is>
      </c>
      <c r="BJ960" t="inlineStr">
        <is>
          <t>Panel B model (3)</t>
        </is>
      </c>
      <c r="BK960" t="inlineStr">
        <is>
          <t>171</t>
        </is>
      </c>
      <c r="BL960" t="inlineStr">
        <is>
          <t>I3 -0.0004*** (0.0001)</t>
        </is>
      </c>
      <c r="BM960" t="inlineStr">
        <is>
          <t>I3</t>
        </is>
      </c>
      <c r="BN960" t="inlineStr">
        <is>
          <t>COD (interest expenditure / average total debt)</t>
        </is>
      </c>
      <c r="BO960" t="inlineStr">
        <is>
          <t>original</t>
        </is>
      </c>
      <c r="BP960" t="inlineStr">
        <is>
          <t>Fonseka et al (2019a)</t>
        </is>
      </c>
      <c r="BQ960" t="inlineStr">
        <is>
          <t>computed</t>
        </is>
      </c>
      <c r="BT960" t="n">
        <v>0</v>
      </c>
      <c r="BU960" t="inlineStr">
        <is>
          <t>staging_Fonseka_et_al_2019_energy.csv</t>
        </is>
      </c>
      <c r="BW960" t="n">
        <v>2008</v>
      </c>
      <c r="BX960" t="n">
        <v>2014</v>
      </c>
      <c r="BY960" t="inlineStr">
        <is>
          <t>China</t>
        </is>
      </c>
      <c r="BZ960" t="n">
        <v>2011</v>
      </c>
      <c r="CA960" t="n">
        <v>0</v>
      </c>
      <c r="CB960" t="n">
        <v>0</v>
      </c>
      <c r="CC960" t="n">
        <v>0</v>
      </c>
      <c r="CD960" t="n">
        <v>-0.1755296824519366</v>
      </c>
      <c r="CE960" t="n">
        <v>1</v>
      </c>
    </row>
    <row r="961">
      <c r="A961" t="inlineStr">
        <is>
          <t>Fonseka et al (2019a)</t>
        </is>
      </c>
      <c r="B961" t="n">
        <v>2266</v>
      </c>
      <c r="D961" t="n">
        <v>514</v>
      </c>
      <c r="E961">
        <f>IF(ISNUMBER($BA961),$BA961,IF(AND(ISNUMBER($D961),ISNUMBER($BW961),ISNUMBER($BX961)),$D961*($BX961-$BW961+1),""))</f>
        <v>514.0</v>
      </c>
      <c r="H961" t="inlineStr">
        <is>
          <t>partial</t>
        </is>
      </c>
      <c r="I961" t="inlineStr">
        <is>
          <t>Regression Cofficient and Standard Error  available</t>
        </is>
      </c>
      <c r="J961">
        <f>IF($BW961&lt;&gt;"",$BW961,"")</f>
        <v>2008.0</v>
      </c>
      <c r="K961">
        <f>IF($BX961&lt;&gt;"",$BX961,"")</f>
        <v>2014.0</v>
      </c>
      <c r="L961">
        <f>IF(AND(ISNUMBER($BW961),ISNUMBER($BX961)),($BW961+$BX961)/2,"")</f>
        <v>2011.0</v>
      </c>
      <c r="M961">
        <f>IF($L961&lt;&gt;"",$L961,"")</f>
        <v>2011.0</v>
      </c>
      <c r="N961">
        <f>IF(AND(ISNUMBER($BW961),ISNUMBER($BX961)),MIN(1,MAX(0,($BX961-2016+1)/($BX961-$BW961+1))),"")</f>
        <v>0.0</v>
      </c>
      <c r="O961">
        <f>IF(AND(ISNUMBER($BW961),ISNUMBER($BX961)),MIN(1,MAX(0,($BX961-2017+1)/($BX961-$BW961+1))),"")</f>
        <v>0.0</v>
      </c>
      <c r="P961">
        <f>IF(AND(ISNUMBER($BW961),ISNUMBER($BX961)),MIN(1,MAX(0,($BX961-2018+1)/($BX961-$BW961+1))),"")</f>
        <v>0.0</v>
      </c>
      <c r="Q961">
        <f>IF(AND(ISNUMBER($BW961),ISNUMBER($BX961)),MIN(1,MAX(0,($BX961-2019+1)/($BX961-$BW961+1))),"")</f>
        <v>0.0</v>
      </c>
      <c r="R961">
        <f>IF(AND(ISNUMBER($BW961),ISNUMBER($BX961)),MIN(1,MAX(0,($BX961-2016+1)/($BX961-$BW961+1))),"")</f>
        <v>0.0</v>
      </c>
      <c r="S961">
        <f>IF($L961&lt;&gt;"",IF($L961&gt;=2015.5,1,0),"")</f>
        <v>0.0</v>
      </c>
      <c r="T961">
        <f>IF($L961&lt;&gt;"",IF($L961&gt;=2016,1,0),"")</f>
        <v>0.0</v>
      </c>
      <c r="U961">
        <f>IF(ISNUMBER($BX961),IF($BX961&gt;=2016,1,0),"")</f>
        <v>0.0</v>
      </c>
      <c r="V961">
        <f>IF(ISNUMBER($BW961),IF($BW961&gt;=2016,1,0),"")</f>
        <v>0.0</v>
      </c>
      <c r="W961" t="str">
        <f>IF(AND(ISNUMBER($BW961),ISNUMBER($BX961)),IF($BW961&gt;=2016,"post-only",IF($BX961&lt;2016,"pre-only","mixed")),"")</f>
        <v>pre-only</v>
      </c>
      <c r="X961">
        <f>IF(AND(ISNUMBER($BW961),ISNUMBER($BX961)),MIN(1,MAX(0,($BX961-2017+1)/($BX961-$BW961+1))),"")</f>
        <v>0.0</v>
      </c>
      <c r="Y961">
        <f>IF(AND(ISNUMBER($BW961),ISNUMBER($BX961)),MIN(1,MAX(0,($BX961-2018+1)/($BX961-$BW961+1))),"")</f>
        <v>0.0</v>
      </c>
      <c r="Z961">
        <f>IF(AND(ISNUMBER($BW961),ISNUMBER($BX961)),MIN(1,MAX(0,($BX961-2019+1)/($BX961-$BW961+1))),"")</f>
        <v>0.0</v>
      </c>
      <c r="AA961">
        <f>IF(ISNUMBER($BX961),IF($BX961&gt;=2017,1,0),"")</f>
        <v>0.0</v>
      </c>
      <c r="AB961">
        <f>IF(ISNUMBER($BX961),IF($BX961&gt;=2018,1,0),"")</f>
        <v>0.0</v>
      </c>
      <c r="AC961">
        <f>IF(ISNUMBER($BX961),IF($BX961&gt;=2019,1,0),"")</f>
        <v>0.0</v>
      </c>
      <c r="AD961">
        <f>IF($L961&lt;&gt;"",IF($L961&gt;2013,1,0),"")</f>
        <v>0.0</v>
      </c>
      <c r="AE961">
        <f>IF($L961&lt;&gt;"",1+IF($L961&gt;2011,1,0)+IF($L961&gt;2014,1,0),"")</f>
        <v>1.0</v>
      </c>
      <c r="AF961" t="inlineStr">
        <is>
          <t>loan (interest rate)</t>
        </is>
      </c>
      <c r="AG961" t="inlineStr">
        <is>
          <t>disclosure</t>
        </is>
      </c>
      <c r="AH961" t="inlineStr">
        <is>
          <t>sensitive</t>
        </is>
      </c>
      <c r="AI961" t="inlineStr">
        <is>
          <t>with ETS/CT</t>
        </is>
      </c>
      <c r="AJ961" t="inlineStr">
        <is>
          <t>without ETS/CT</t>
        </is>
      </c>
      <c r="AK961" t="str">
        <f>IF(AND($CF961&lt;&gt;"",IFERROR(INDEX(subsample_country_map!$B:$B,MATCH($CF961,subsample_country_map!$A:$A,0)),"")&lt;&gt;""),INDEX(subsample_country_map!$B:$B,MATCH($CF961,subsample_country_map!$A:$A,0)),INDEX(lookup!$AA:$AA,MATCH($A961,lookup!$A:$A,0)))</f>
        <v>3_AsiaPac</v>
      </c>
      <c r="AL961" t="str">
        <f>IF(AND($CF961&lt;&gt;"",IFERROR(INDEX(subsample_country_map!$C:$C,MATCH($CF961,subsample_country_map!$A:$A,0)),"")&lt;&gt;""),INDEX(subsample_country_map!$C:$C,MATCH($CF961,subsample_country_map!$A:$A,0)),INDEX(lookup!$AB:$AB,MATCH($A961,lookup!$A:$A,0)))</f>
        <v>2_developing</v>
      </c>
      <c r="AM961" t="str">
        <f>IF(AND($CF961&lt;&gt;"",IFERROR(INDEX(subsample_country_map!$D:$D,MATCH($CF961,subsample_country_map!$A:$A,0)),"")&lt;&gt;""),INDEX(subsample_country_map!$D:$D,MATCH($CF961,subsample_country_map!$A:$A,0)),INDEX(lookup!$AC:$AC,MATCH($A961,lookup!$A:$A,0)))</f>
        <v>2_non_western</v>
      </c>
      <c r="AN961" t="str">
        <f>IF(AND($CF961&lt;&gt;"",IFERROR(INDEX(subsample_country_map!$E:$E,MATCH($CF961,subsample_country_map!$A:$A,0)),"")&lt;&gt;""),INDEX(subsample_country_map!$E:$E,MATCH($CF961,subsample_country_map!$A:$A,0)),INDEX(lookup!$AD:$AD,MATCH($A961,lookup!$A:$A,0)))</f>
        <v>2_civil law</v>
      </c>
      <c r="AO961" t="str">
        <f>INDEX(lookup!$Y:$Y,MATCH($A961,lookup!$A:$A,0))</f>
        <v>0_published</v>
      </c>
      <c r="AP961" t="str">
        <f>INDEX(lookup!$Z:$Z,MATCH($A961,lookup!$A:$A,0))</f>
        <v>1_VHB high</v>
      </c>
      <c r="AQ961" t="str">
        <f>INDEX(lookup!$W:$W,MATCH($A961,lookup!$A:$A,0))</f>
        <v>1_fin/acc/econ</v>
      </c>
      <c r="AS961" t="inlineStr">
        <is>
          <t>staging</t>
        </is>
      </c>
      <c r="AT961" t="inlineStr">
        <is>
          <t>good-CER</t>
        </is>
      </c>
      <c r="AU961" t="inlineStr">
        <is>
          <t>cost</t>
        </is>
      </c>
      <c r="AV961" t="inlineStr">
        <is>
          <t>-0.0011</t>
        </is>
      </c>
      <c r="AW961" t="inlineStr">
        <is>
          <t>0.0000</t>
        </is>
      </c>
      <c r="BA961" t="n">
        <v>514</v>
      </c>
      <c r="BB961" t="inlineStr">
        <is>
          <t>as-stated:at the beginning of the year (t-1)</t>
        </is>
      </c>
      <c r="BC961" t="inlineStr">
        <is>
          <t>other:FGLS</t>
        </is>
      </c>
      <c r="BD961" t="inlineStr">
        <is>
          <t>firm</t>
        </is>
      </c>
      <c r="BE961" t="inlineStr">
        <is>
          <t>none</t>
        </is>
      </c>
      <c r="BI961" t="inlineStr">
        <is>
          <t>Table 5</t>
        </is>
      </c>
      <c r="BJ961" t="inlineStr">
        <is>
          <t>Panel B model (3)</t>
        </is>
      </c>
      <c r="BK961" t="inlineStr">
        <is>
          <t>171</t>
        </is>
      </c>
      <c r="BL961" t="inlineStr">
        <is>
          <t>EDI_XIn -0.0011*** (0.0000)</t>
        </is>
      </c>
      <c r="BM961" t="inlineStr">
        <is>
          <t>EDI_XIn</t>
        </is>
      </c>
      <c r="BN961" t="inlineStr">
        <is>
          <t>COD (interest expenditure / average total debt)</t>
        </is>
      </c>
      <c r="BO961" t="inlineStr">
        <is>
          <t>original</t>
        </is>
      </c>
      <c r="BP961" t="inlineStr">
        <is>
          <t>Fonseka et al (2019a)</t>
        </is>
      </c>
      <c r="BQ961" t="inlineStr">
        <is>
          <t>non-convertible</t>
        </is>
      </c>
      <c r="BT961" t="n">
        <v>0</v>
      </c>
      <c r="BU961" t="inlineStr">
        <is>
          <t>staging_Fonseka_et_al_2019_energy.csv</t>
        </is>
      </c>
      <c r="BW961" t="n">
        <v>2008</v>
      </c>
      <c r="BX961" t="n">
        <v>2014</v>
      </c>
      <c r="BY961" t="inlineStr">
        <is>
          <t>China</t>
        </is>
      </c>
      <c r="BZ961" t="n">
        <v>2011</v>
      </c>
      <c r="CA961" t="n">
        <v>0</v>
      </c>
      <c r="CB961" t="n">
        <v>0</v>
      </c>
      <c r="CC961" t="n">
        <v>0</v>
      </c>
      <c r="CE961" t="n">
        <v>0</v>
      </c>
    </row>
    <row r="962">
      <c r="A962" t="inlineStr">
        <is>
          <t>Fonseka et al (2019a)</t>
        </is>
      </c>
      <c r="B962" t="n">
        <v>2267</v>
      </c>
      <c r="C962" t="n">
        <v>-0.006014633360252907</v>
      </c>
      <c r="D962" t="n">
        <v>514</v>
      </c>
      <c r="E962">
        <f>IF(ISNUMBER($BA962),$BA962,IF(AND(ISNUMBER($D962),ISNUMBER($BW962),ISNUMBER($BX962)),$D962*($BX962-$BW962+1),""))</f>
        <v>514.0</v>
      </c>
      <c r="H962" t="inlineStr">
        <is>
          <t>partial</t>
        </is>
      </c>
      <c r="I962" t="inlineStr">
        <is>
          <t>Regression Cofficient and Standard Error  available</t>
        </is>
      </c>
      <c r="J962">
        <f>IF($BW962&lt;&gt;"",$BW962,"")</f>
        <v>2008.0</v>
      </c>
      <c r="K962">
        <f>IF($BX962&lt;&gt;"",$BX962,"")</f>
        <v>2014.0</v>
      </c>
      <c r="L962">
        <f>IF(AND(ISNUMBER($BW962),ISNUMBER($BX962)),($BW962+$BX962)/2,"")</f>
        <v>2011.0</v>
      </c>
      <c r="M962">
        <f>IF($L962&lt;&gt;"",$L962,"")</f>
        <v>2011.0</v>
      </c>
      <c r="N962">
        <f>IF(AND(ISNUMBER($BW962),ISNUMBER($BX962)),MIN(1,MAX(0,($BX962-2016+1)/($BX962-$BW962+1))),"")</f>
        <v>0.0</v>
      </c>
      <c r="O962">
        <f>IF(AND(ISNUMBER($BW962),ISNUMBER($BX962)),MIN(1,MAX(0,($BX962-2017+1)/($BX962-$BW962+1))),"")</f>
        <v>0.0</v>
      </c>
      <c r="P962">
        <f>IF(AND(ISNUMBER($BW962),ISNUMBER($BX962)),MIN(1,MAX(0,($BX962-2018+1)/($BX962-$BW962+1))),"")</f>
        <v>0.0</v>
      </c>
      <c r="Q962">
        <f>IF(AND(ISNUMBER($BW962),ISNUMBER($BX962)),MIN(1,MAX(0,($BX962-2019+1)/($BX962-$BW962+1))),"")</f>
        <v>0.0</v>
      </c>
      <c r="R962">
        <f>IF(AND(ISNUMBER($BW962),ISNUMBER($BX962)),MIN(1,MAX(0,($BX962-2016+1)/($BX962-$BW962+1))),"")</f>
        <v>0.0</v>
      </c>
      <c r="S962">
        <f>IF($L962&lt;&gt;"",IF($L962&gt;=2015.5,1,0),"")</f>
        <v>0.0</v>
      </c>
      <c r="T962">
        <f>IF($L962&lt;&gt;"",IF($L962&gt;=2016,1,0),"")</f>
        <v>0.0</v>
      </c>
      <c r="U962">
        <f>IF(ISNUMBER($BX962),IF($BX962&gt;=2016,1,0),"")</f>
        <v>0.0</v>
      </c>
      <c r="V962">
        <f>IF(ISNUMBER($BW962),IF($BW962&gt;=2016,1,0),"")</f>
        <v>0.0</v>
      </c>
      <c r="W962" t="str">
        <f>IF(AND(ISNUMBER($BW962),ISNUMBER($BX962)),IF($BW962&gt;=2016,"post-only",IF($BX962&lt;2016,"pre-only","mixed")),"")</f>
        <v>pre-only</v>
      </c>
      <c r="X962">
        <f>IF(AND(ISNUMBER($BW962),ISNUMBER($BX962)),MIN(1,MAX(0,($BX962-2017+1)/($BX962-$BW962+1))),"")</f>
        <v>0.0</v>
      </c>
      <c r="Y962">
        <f>IF(AND(ISNUMBER($BW962),ISNUMBER($BX962)),MIN(1,MAX(0,($BX962-2018+1)/($BX962-$BW962+1))),"")</f>
        <v>0.0</v>
      </c>
      <c r="Z962">
        <f>IF(AND(ISNUMBER($BW962),ISNUMBER($BX962)),MIN(1,MAX(0,($BX962-2019+1)/($BX962-$BW962+1))),"")</f>
        <v>0.0</v>
      </c>
      <c r="AA962">
        <f>IF(ISNUMBER($BX962),IF($BX962&gt;=2017,1,0),"")</f>
        <v>0.0</v>
      </c>
      <c r="AB962">
        <f>IF(ISNUMBER($BX962),IF($BX962&gt;=2018,1,0),"")</f>
        <v>0.0</v>
      </c>
      <c r="AC962">
        <f>IF(ISNUMBER($BX962),IF($BX962&gt;=2019,1,0),"")</f>
        <v>0.0</v>
      </c>
      <c r="AD962">
        <f>IF($L962&lt;&gt;"",IF($L962&gt;2013,1,0),"")</f>
        <v>0.0</v>
      </c>
      <c r="AE962">
        <f>IF($L962&lt;&gt;"",1+IF($L962&gt;2011,1,0)+IF($L962&gt;2014,1,0),"")</f>
        <v>1.0</v>
      </c>
      <c r="AF962" t="inlineStr">
        <is>
          <t>loan (interest rate)</t>
        </is>
      </c>
      <c r="AG962" t="inlineStr">
        <is>
          <t>disclosure</t>
        </is>
      </c>
      <c r="AH962" t="inlineStr">
        <is>
          <t>sensitive</t>
        </is>
      </c>
      <c r="AI962" t="inlineStr">
        <is>
          <t>with ETS/CT</t>
        </is>
      </c>
      <c r="AJ962" t="inlineStr">
        <is>
          <t>without ETS/CT</t>
        </is>
      </c>
      <c r="AK962" t="str">
        <f>IF(AND($CF962&lt;&gt;"",IFERROR(INDEX(subsample_country_map!$B:$B,MATCH($CF962,subsample_country_map!$A:$A,0)),"")&lt;&gt;""),INDEX(subsample_country_map!$B:$B,MATCH($CF962,subsample_country_map!$A:$A,0)),INDEX(lookup!$AA:$AA,MATCH($A962,lookup!$A:$A,0)))</f>
        <v>3_AsiaPac</v>
      </c>
      <c r="AL962" t="str">
        <f>IF(AND($CF962&lt;&gt;"",IFERROR(INDEX(subsample_country_map!$C:$C,MATCH($CF962,subsample_country_map!$A:$A,0)),"")&lt;&gt;""),INDEX(subsample_country_map!$C:$C,MATCH($CF962,subsample_country_map!$A:$A,0)),INDEX(lookup!$AB:$AB,MATCH($A962,lookup!$A:$A,0)))</f>
        <v>2_developing</v>
      </c>
      <c r="AM962" t="str">
        <f>IF(AND($CF962&lt;&gt;"",IFERROR(INDEX(subsample_country_map!$D:$D,MATCH($CF962,subsample_country_map!$A:$A,0)),"")&lt;&gt;""),INDEX(subsample_country_map!$D:$D,MATCH($CF962,subsample_country_map!$A:$A,0)),INDEX(lookup!$AC:$AC,MATCH($A962,lookup!$A:$A,0)))</f>
        <v>2_non_western</v>
      </c>
      <c r="AN962" t="str">
        <f>IF(AND($CF962&lt;&gt;"",IFERROR(INDEX(subsample_country_map!$E:$E,MATCH($CF962,subsample_country_map!$A:$A,0)),"")&lt;&gt;""),INDEX(subsample_country_map!$E:$E,MATCH($CF962,subsample_country_map!$A:$A,0)),INDEX(lookup!$AD:$AD,MATCH($A962,lookup!$A:$A,0)))</f>
        <v>2_civil law</v>
      </c>
      <c r="AO962" t="str">
        <f>INDEX(lookup!$Y:$Y,MATCH($A962,lookup!$A:$A,0))</f>
        <v>0_published</v>
      </c>
      <c r="AP962" t="str">
        <f>INDEX(lookup!$Z:$Z,MATCH($A962,lookup!$A:$A,0))</f>
        <v>1_VHB high</v>
      </c>
      <c r="AQ962" t="str">
        <f>INDEX(lookup!$W:$W,MATCH($A962,lookup!$A:$A,0))</f>
        <v>1_fin/acc/econ</v>
      </c>
      <c r="AS962" t="inlineStr">
        <is>
          <t>staging</t>
        </is>
      </c>
      <c r="AT962" t="inlineStr">
        <is>
          <t>good-CER</t>
        </is>
      </c>
      <c r="AU962" t="inlineStr">
        <is>
          <t>cost</t>
        </is>
      </c>
      <c r="AV962" t="inlineStr">
        <is>
          <t>-0.0003</t>
        </is>
      </c>
      <c r="AW962" t="inlineStr">
        <is>
          <t>0.0022</t>
        </is>
      </c>
      <c r="BA962" t="n">
        <v>514</v>
      </c>
      <c r="BB962" t="inlineStr">
        <is>
          <t>as-stated:at the beginning of the year (t-1)</t>
        </is>
      </c>
      <c r="BC962" t="inlineStr">
        <is>
          <t>other:FGLS</t>
        </is>
      </c>
      <c r="BD962" t="inlineStr">
        <is>
          <t>firm</t>
        </is>
      </c>
      <c r="BE962" t="inlineStr">
        <is>
          <t>none</t>
        </is>
      </c>
      <c r="BI962" t="inlineStr">
        <is>
          <t>Table 5</t>
        </is>
      </c>
      <c r="BJ962" t="inlineStr">
        <is>
          <t>Panel B model (4)</t>
        </is>
      </c>
      <c r="BK962" t="inlineStr">
        <is>
          <t>171</t>
        </is>
      </c>
      <c r="BL962" t="inlineStr">
        <is>
          <t>I4 -0.0003 (0.0022)</t>
        </is>
      </c>
      <c r="BM962" t="inlineStr">
        <is>
          <t>I4</t>
        </is>
      </c>
      <c r="BN962" t="inlineStr">
        <is>
          <t>COD (interest expenditure / average total debt)</t>
        </is>
      </c>
      <c r="BO962" t="inlineStr">
        <is>
          <t>original</t>
        </is>
      </c>
      <c r="BP962" t="inlineStr">
        <is>
          <t>Fonseka et al (2019a)</t>
        </is>
      </c>
      <c r="BQ962" t="inlineStr">
        <is>
          <t>computed</t>
        </is>
      </c>
      <c r="BT962" t="n">
        <v>0</v>
      </c>
      <c r="BU962" t="inlineStr">
        <is>
          <t>staging_Fonseka_et_al_2019_energy.csv</t>
        </is>
      </c>
      <c r="BW962" t="n">
        <v>2008</v>
      </c>
      <c r="BX962" t="n">
        <v>2014</v>
      </c>
      <c r="BY962" t="inlineStr">
        <is>
          <t>China</t>
        </is>
      </c>
      <c r="BZ962" t="n">
        <v>2011</v>
      </c>
      <c r="CA962" t="n">
        <v>0</v>
      </c>
      <c r="CB962" t="n">
        <v>0</v>
      </c>
      <c r="CC962" t="n">
        <v>0</v>
      </c>
      <c r="CD962" t="n">
        <v>-0.00601470588991403</v>
      </c>
      <c r="CE962" t="n">
        <v>1</v>
      </c>
    </row>
    <row r="963">
      <c r="A963" t="inlineStr">
        <is>
          <t>Fonseka et al (2019a)</t>
        </is>
      </c>
      <c r="B963" t="n">
        <v>2268</v>
      </c>
      <c r="C963" t="n">
        <v>-0.2558408596267325</v>
      </c>
      <c r="D963" t="n">
        <v>514</v>
      </c>
      <c r="E963">
        <f>IF(ISNUMBER($BA963),$BA963,IF(AND(ISNUMBER($D963),ISNUMBER($BW963),ISNUMBER($BX963)),$D963*($BX963-$BW963+1),""))</f>
        <v>514.0</v>
      </c>
      <c r="H963" t="inlineStr">
        <is>
          <t>partial</t>
        </is>
      </c>
      <c r="I963" t="inlineStr">
        <is>
          <t>Regression Cofficient and Standard Error  available</t>
        </is>
      </c>
      <c r="J963">
        <f>IF($BW963&lt;&gt;"",$BW963,"")</f>
        <v>2008.0</v>
      </c>
      <c r="K963">
        <f>IF($BX963&lt;&gt;"",$BX963,"")</f>
        <v>2014.0</v>
      </c>
      <c r="L963">
        <f>IF(AND(ISNUMBER($BW963),ISNUMBER($BX963)),($BW963+$BX963)/2,"")</f>
        <v>2011.0</v>
      </c>
      <c r="M963">
        <f>IF($L963&lt;&gt;"",$L963,"")</f>
        <v>2011.0</v>
      </c>
      <c r="N963">
        <f>IF(AND(ISNUMBER($BW963),ISNUMBER($BX963)),MIN(1,MAX(0,($BX963-2016+1)/($BX963-$BW963+1))),"")</f>
        <v>0.0</v>
      </c>
      <c r="O963">
        <f>IF(AND(ISNUMBER($BW963),ISNUMBER($BX963)),MIN(1,MAX(0,($BX963-2017+1)/($BX963-$BW963+1))),"")</f>
        <v>0.0</v>
      </c>
      <c r="P963">
        <f>IF(AND(ISNUMBER($BW963),ISNUMBER($BX963)),MIN(1,MAX(0,($BX963-2018+1)/($BX963-$BW963+1))),"")</f>
        <v>0.0</v>
      </c>
      <c r="Q963">
        <f>IF(AND(ISNUMBER($BW963),ISNUMBER($BX963)),MIN(1,MAX(0,($BX963-2019+1)/($BX963-$BW963+1))),"")</f>
        <v>0.0</v>
      </c>
      <c r="R963">
        <f>IF(AND(ISNUMBER($BW963),ISNUMBER($BX963)),MIN(1,MAX(0,($BX963-2016+1)/($BX963-$BW963+1))),"")</f>
        <v>0.0</v>
      </c>
      <c r="S963">
        <f>IF($L963&lt;&gt;"",IF($L963&gt;=2015.5,1,0),"")</f>
        <v>0.0</v>
      </c>
      <c r="T963">
        <f>IF($L963&lt;&gt;"",IF($L963&gt;=2016,1,0),"")</f>
        <v>0.0</v>
      </c>
      <c r="U963">
        <f>IF(ISNUMBER($BX963),IF($BX963&gt;=2016,1,0),"")</f>
        <v>0.0</v>
      </c>
      <c r="V963">
        <f>IF(ISNUMBER($BW963),IF($BW963&gt;=2016,1,0),"")</f>
        <v>0.0</v>
      </c>
      <c r="W963" t="str">
        <f>IF(AND(ISNUMBER($BW963),ISNUMBER($BX963)),IF($BW963&gt;=2016,"post-only",IF($BX963&lt;2016,"pre-only","mixed")),"")</f>
        <v>pre-only</v>
      </c>
      <c r="X963">
        <f>IF(AND(ISNUMBER($BW963),ISNUMBER($BX963)),MIN(1,MAX(0,($BX963-2017+1)/($BX963-$BW963+1))),"")</f>
        <v>0.0</v>
      </c>
      <c r="Y963">
        <f>IF(AND(ISNUMBER($BW963),ISNUMBER($BX963)),MIN(1,MAX(0,($BX963-2018+1)/($BX963-$BW963+1))),"")</f>
        <v>0.0</v>
      </c>
      <c r="Z963">
        <f>IF(AND(ISNUMBER($BW963),ISNUMBER($BX963)),MIN(1,MAX(0,($BX963-2019+1)/($BX963-$BW963+1))),"")</f>
        <v>0.0</v>
      </c>
      <c r="AA963">
        <f>IF(ISNUMBER($BX963),IF($BX963&gt;=2017,1,0),"")</f>
        <v>0.0</v>
      </c>
      <c r="AB963">
        <f>IF(ISNUMBER($BX963),IF($BX963&gt;=2018,1,0),"")</f>
        <v>0.0</v>
      </c>
      <c r="AC963">
        <f>IF(ISNUMBER($BX963),IF($BX963&gt;=2019,1,0),"")</f>
        <v>0.0</v>
      </c>
      <c r="AD963">
        <f>IF($L963&lt;&gt;"",IF($L963&gt;2013,1,0),"")</f>
        <v>0.0</v>
      </c>
      <c r="AE963">
        <f>IF($L963&lt;&gt;"",1+IF($L963&gt;2011,1,0)+IF($L963&gt;2014,1,0),"")</f>
        <v>1.0</v>
      </c>
      <c r="AF963" t="inlineStr">
        <is>
          <t>loan (interest rate)</t>
        </is>
      </c>
      <c r="AG963" t="inlineStr">
        <is>
          <t>disclosure</t>
        </is>
      </c>
      <c r="AH963" t="inlineStr">
        <is>
          <t>sensitive</t>
        </is>
      </c>
      <c r="AI963" t="inlineStr">
        <is>
          <t>with ETS/CT</t>
        </is>
      </c>
      <c r="AJ963" t="inlineStr">
        <is>
          <t>without ETS/CT</t>
        </is>
      </c>
      <c r="AK963" t="str">
        <f>IF(AND($CF963&lt;&gt;"",IFERROR(INDEX(subsample_country_map!$B:$B,MATCH($CF963,subsample_country_map!$A:$A,0)),"")&lt;&gt;""),INDEX(subsample_country_map!$B:$B,MATCH($CF963,subsample_country_map!$A:$A,0)),INDEX(lookup!$AA:$AA,MATCH($A963,lookup!$A:$A,0)))</f>
        <v>3_AsiaPac</v>
      </c>
      <c r="AL963" t="str">
        <f>IF(AND($CF963&lt;&gt;"",IFERROR(INDEX(subsample_country_map!$C:$C,MATCH($CF963,subsample_country_map!$A:$A,0)),"")&lt;&gt;""),INDEX(subsample_country_map!$C:$C,MATCH($CF963,subsample_country_map!$A:$A,0)),INDEX(lookup!$AB:$AB,MATCH($A963,lookup!$A:$A,0)))</f>
        <v>2_developing</v>
      </c>
      <c r="AM963" t="str">
        <f>IF(AND($CF963&lt;&gt;"",IFERROR(INDEX(subsample_country_map!$D:$D,MATCH($CF963,subsample_country_map!$A:$A,0)),"")&lt;&gt;""),INDEX(subsample_country_map!$D:$D,MATCH($CF963,subsample_country_map!$A:$A,0)),INDEX(lookup!$AC:$AC,MATCH($A963,lookup!$A:$A,0)))</f>
        <v>2_non_western</v>
      </c>
      <c r="AN963" t="str">
        <f>IF(AND($CF963&lt;&gt;"",IFERROR(INDEX(subsample_country_map!$E:$E,MATCH($CF963,subsample_country_map!$A:$A,0)),"")&lt;&gt;""),INDEX(subsample_country_map!$E:$E,MATCH($CF963,subsample_country_map!$A:$A,0)),INDEX(lookup!$AD:$AD,MATCH($A963,lookup!$A:$A,0)))</f>
        <v>2_civil law</v>
      </c>
      <c r="AO963" t="str">
        <f>INDEX(lookup!$Y:$Y,MATCH($A963,lookup!$A:$A,0))</f>
        <v>0_published</v>
      </c>
      <c r="AP963" t="str">
        <f>INDEX(lookup!$Z:$Z,MATCH($A963,lookup!$A:$A,0))</f>
        <v>1_VHB high</v>
      </c>
      <c r="AQ963" t="str">
        <f>INDEX(lookup!$W:$W,MATCH($A963,lookup!$A:$A,0))</f>
        <v>1_fin/acc/econ</v>
      </c>
      <c r="AS963" t="inlineStr">
        <is>
          <t>staging</t>
        </is>
      </c>
      <c r="AT963" t="inlineStr">
        <is>
          <t>good-CER</t>
        </is>
      </c>
      <c r="AU963" t="inlineStr">
        <is>
          <t>cost</t>
        </is>
      </c>
      <c r="AV963" t="inlineStr">
        <is>
          <t>-0.0012</t>
        </is>
      </c>
      <c r="AW963" t="inlineStr">
        <is>
          <t>0.0002</t>
        </is>
      </c>
      <c r="BA963" t="n">
        <v>514</v>
      </c>
      <c r="BB963" t="inlineStr">
        <is>
          <t>as-stated:at the beginning of the year (t-1)</t>
        </is>
      </c>
      <c r="BC963" t="inlineStr">
        <is>
          <t>other:FGLS</t>
        </is>
      </c>
      <c r="BD963" t="inlineStr">
        <is>
          <t>firm</t>
        </is>
      </c>
      <c r="BE963" t="inlineStr">
        <is>
          <t>none</t>
        </is>
      </c>
      <c r="BI963" t="inlineStr">
        <is>
          <t>Table 5</t>
        </is>
      </c>
      <c r="BJ963" t="inlineStr">
        <is>
          <t>Panel B model (4)</t>
        </is>
      </c>
      <c r="BK963" t="inlineStr">
        <is>
          <t>171</t>
        </is>
      </c>
      <c r="BL963" t="inlineStr">
        <is>
          <t>EDI_XIn -0.0012*** (0.0002)</t>
        </is>
      </c>
      <c r="BM963" t="inlineStr">
        <is>
          <t>EDI_XIn</t>
        </is>
      </c>
      <c r="BN963" t="inlineStr">
        <is>
          <t>COD (interest expenditure / average total debt)</t>
        </is>
      </c>
      <c r="BO963" t="inlineStr">
        <is>
          <t>original</t>
        </is>
      </c>
      <c r="BP963" t="inlineStr">
        <is>
          <t>Fonseka et al (2019a)</t>
        </is>
      </c>
      <c r="BQ963" t="inlineStr">
        <is>
          <t>computed</t>
        </is>
      </c>
      <c r="BT963" t="n">
        <v>0</v>
      </c>
      <c r="BU963" t="inlineStr">
        <is>
          <t>staging_Fonseka_et_al_2019_energy.csv</t>
        </is>
      </c>
      <c r="BW963" t="n">
        <v>2008</v>
      </c>
      <c r="BX963" t="n">
        <v>2014</v>
      </c>
      <c r="BY963" t="inlineStr">
        <is>
          <t>China</t>
        </is>
      </c>
      <c r="BZ963" t="n">
        <v>2011</v>
      </c>
      <c r="CA963" t="n">
        <v>0</v>
      </c>
      <c r="CB963" t="n">
        <v>0</v>
      </c>
      <c r="CC963" t="n">
        <v>0</v>
      </c>
      <c r="CD963" t="n">
        <v>-0.2616528622851941</v>
      </c>
      <c r="CE963" t="n">
        <v>1</v>
      </c>
    </row>
    <row r="964">
      <c r="A964" t="inlineStr">
        <is>
          <t>Fonseka et al (2019a)</t>
        </is>
      </c>
      <c r="B964" t="n">
        <v>2269</v>
      </c>
      <c r="D964" t="n">
        <v>514</v>
      </c>
      <c r="E964">
        <f>IF(ISNUMBER($BA964),$BA964,IF(AND(ISNUMBER($D964),ISNUMBER($BW964),ISNUMBER($BX964)),$D964*($BX964-$BW964+1),""))</f>
        <v>514.0</v>
      </c>
      <c r="H964" t="inlineStr">
        <is>
          <t>partial</t>
        </is>
      </c>
      <c r="I964" t="inlineStr">
        <is>
          <t>Regression Cofficient and Standard Error  available</t>
        </is>
      </c>
      <c r="J964">
        <f>IF($BW964&lt;&gt;"",$BW964,"")</f>
        <v>2008.0</v>
      </c>
      <c r="K964">
        <f>IF($BX964&lt;&gt;"",$BX964,"")</f>
        <v>2014.0</v>
      </c>
      <c r="L964">
        <f>IF(AND(ISNUMBER($BW964),ISNUMBER($BX964)),($BW964+$BX964)/2,"")</f>
        <v>2011.0</v>
      </c>
      <c r="M964">
        <f>IF($L964&lt;&gt;"",$L964,"")</f>
        <v>2011.0</v>
      </c>
      <c r="N964">
        <f>IF(AND(ISNUMBER($BW964),ISNUMBER($BX964)),MIN(1,MAX(0,($BX964-2016+1)/($BX964-$BW964+1))),"")</f>
        <v>0.0</v>
      </c>
      <c r="O964">
        <f>IF(AND(ISNUMBER($BW964),ISNUMBER($BX964)),MIN(1,MAX(0,($BX964-2017+1)/($BX964-$BW964+1))),"")</f>
        <v>0.0</v>
      </c>
      <c r="P964">
        <f>IF(AND(ISNUMBER($BW964),ISNUMBER($BX964)),MIN(1,MAX(0,($BX964-2018+1)/($BX964-$BW964+1))),"")</f>
        <v>0.0</v>
      </c>
      <c r="Q964">
        <f>IF(AND(ISNUMBER($BW964),ISNUMBER($BX964)),MIN(1,MAX(0,($BX964-2019+1)/($BX964-$BW964+1))),"")</f>
        <v>0.0</v>
      </c>
      <c r="R964">
        <f>IF(AND(ISNUMBER($BW964),ISNUMBER($BX964)),MIN(1,MAX(0,($BX964-2016+1)/($BX964-$BW964+1))),"")</f>
        <v>0.0</v>
      </c>
      <c r="S964">
        <f>IF($L964&lt;&gt;"",IF($L964&gt;=2015.5,1,0),"")</f>
        <v>0.0</v>
      </c>
      <c r="T964">
        <f>IF($L964&lt;&gt;"",IF($L964&gt;=2016,1,0),"")</f>
        <v>0.0</v>
      </c>
      <c r="U964">
        <f>IF(ISNUMBER($BX964),IF($BX964&gt;=2016,1,0),"")</f>
        <v>0.0</v>
      </c>
      <c r="V964">
        <f>IF(ISNUMBER($BW964),IF($BW964&gt;=2016,1,0),"")</f>
        <v>0.0</v>
      </c>
      <c r="W964" t="str">
        <f>IF(AND(ISNUMBER($BW964),ISNUMBER($BX964)),IF($BW964&gt;=2016,"post-only",IF($BX964&lt;2016,"pre-only","mixed")),"")</f>
        <v>pre-only</v>
      </c>
      <c r="X964">
        <f>IF(AND(ISNUMBER($BW964),ISNUMBER($BX964)),MIN(1,MAX(0,($BX964-2017+1)/($BX964-$BW964+1))),"")</f>
        <v>0.0</v>
      </c>
      <c r="Y964">
        <f>IF(AND(ISNUMBER($BW964),ISNUMBER($BX964)),MIN(1,MAX(0,($BX964-2018+1)/($BX964-$BW964+1))),"")</f>
        <v>0.0</v>
      </c>
      <c r="Z964">
        <f>IF(AND(ISNUMBER($BW964),ISNUMBER($BX964)),MIN(1,MAX(0,($BX964-2019+1)/($BX964-$BW964+1))),"")</f>
        <v>0.0</v>
      </c>
      <c r="AA964">
        <f>IF(ISNUMBER($BX964),IF($BX964&gt;=2017,1,0),"")</f>
        <v>0.0</v>
      </c>
      <c r="AB964">
        <f>IF(ISNUMBER($BX964),IF($BX964&gt;=2018,1,0),"")</f>
        <v>0.0</v>
      </c>
      <c r="AC964">
        <f>IF(ISNUMBER($BX964),IF($BX964&gt;=2019,1,0),"")</f>
        <v>0.0</v>
      </c>
      <c r="AD964">
        <f>IF($L964&lt;&gt;"",IF($L964&gt;2013,1,0),"")</f>
        <v>0.0</v>
      </c>
      <c r="AE964">
        <f>IF($L964&lt;&gt;"",1+IF($L964&gt;2011,1,0)+IF($L964&gt;2014,1,0),"")</f>
        <v>1.0</v>
      </c>
      <c r="AF964" t="inlineStr">
        <is>
          <t>loan (interest rate)</t>
        </is>
      </c>
      <c r="AG964" t="inlineStr">
        <is>
          <t>disclosure</t>
        </is>
      </c>
      <c r="AH964" t="inlineStr">
        <is>
          <t>sensitive</t>
        </is>
      </c>
      <c r="AI964" t="inlineStr">
        <is>
          <t>with ETS/CT</t>
        </is>
      </c>
      <c r="AJ964" t="inlineStr">
        <is>
          <t>without ETS/CT</t>
        </is>
      </c>
      <c r="AK964" t="str">
        <f>IF(AND($CF964&lt;&gt;"",IFERROR(INDEX(subsample_country_map!$B:$B,MATCH($CF964,subsample_country_map!$A:$A,0)),"")&lt;&gt;""),INDEX(subsample_country_map!$B:$B,MATCH($CF964,subsample_country_map!$A:$A,0)),INDEX(lookup!$AA:$AA,MATCH($A964,lookup!$A:$A,0)))</f>
        <v>3_AsiaPac</v>
      </c>
      <c r="AL964" t="str">
        <f>IF(AND($CF964&lt;&gt;"",IFERROR(INDEX(subsample_country_map!$C:$C,MATCH($CF964,subsample_country_map!$A:$A,0)),"")&lt;&gt;""),INDEX(subsample_country_map!$C:$C,MATCH($CF964,subsample_country_map!$A:$A,0)),INDEX(lookup!$AB:$AB,MATCH($A964,lookup!$A:$A,0)))</f>
        <v>2_developing</v>
      </c>
      <c r="AM964" t="str">
        <f>IF(AND($CF964&lt;&gt;"",IFERROR(INDEX(subsample_country_map!$D:$D,MATCH($CF964,subsample_country_map!$A:$A,0)),"")&lt;&gt;""),INDEX(subsample_country_map!$D:$D,MATCH($CF964,subsample_country_map!$A:$A,0)),INDEX(lookup!$AC:$AC,MATCH($A964,lookup!$A:$A,0)))</f>
        <v>2_non_western</v>
      </c>
      <c r="AN964" t="str">
        <f>IF(AND($CF964&lt;&gt;"",IFERROR(INDEX(subsample_country_map!$E:$E,MATCH($CF964,subsample_country_map!$A:$A,0)),"")&lt;&gt;""),INDEX(subsample_country_map!$E:$E,MATCH($CF964,subsample_country_map!$A:$A,0)),INDEX(lookup!$AD:$AD,MATCH($A964,lookup!$A:$A,0)))</f>
        <v>2_civil law</v>
      </c>
      <c r="AO964" t="str">
        <f>INDEX(lookup!$Y:$Y,MATCH($A964,lookup!$A:$A,0))</f>
        <v>0_published</v>
      </c>
      <c r="AP964" t="str">
        <f>INDEX(lookup!$Z:$Z,MATCH($A964,lookup!$A:$A,0))</f>
        <v>1_VHB high</v>
      </c>
      <c r="AQ964" t="str">
        <f>INDEX(lookup!$W:$W,MATCH($A964,lookup!$A:$A,0))</f>
        <v>1_fin/acc/econ</v>
      </c>
      <c r="AS964" t="inlineStr">
        <is>
          <t>staging</t>
        </is>
      </c>
      <c r="AT964" t="inlineStr">
        <is>
          <t>good-CER</t>
        </is>
      </c>
      <c r="AU964" t="inlineStr">
        <is>
          <t>cost</t>
        </is>
      </c>
      <c r="AV964" t="inlineStr">
        <is>
          <t>-0.0001</t>
        </is>
      </c>
      <c r="AW964" t="inlineStr">
        <is>
          <t>0.0000</t>
        </is>
      </c>
      <c r="BA964" t="n">
        <v>514</v>
      </c>
      <c r="BB964" t="inlineStr">
        <is>
          <t>as-stated:at the beginning of the year (t-1)</t>
        </is>
      </c>
      <c r="BC964" t="inlineStr">
        <is>
          <t>other:FGLS</t>
        </is>
      </c>
      <c r="BD964" t="inlineStr">
        <is>
          <t>firm</t>
        </is>
      </c>
      <c r="BE964" t="inlineStr">
        <is>
          <t>none</t>
        </is>
      </c>
      <c r="BI964" t="inlineStr">
        <is>
          <t>Table 5</t>
        </is>
      </c>
      <c r="BJ964" t="inlineStr">
        <is>
          <t>Panel B model (5)</t>
        </is>
      </c>
      <c r="BK964" t="inlineStr">
        <is>
          <t>171</t>
        </is>
      </c>
      <c r="BL964" t="inlineStr">
        <is>
          <t>I5 -0.0001*** (0.0000)</t>
        </is>
      </c>
      <c r="BM964" t="inlineStr">
        <is>
          <t>I5</t>
        </is>
      </c>
      <c r="BN964" t="inlineStr">
        <is>
          <t>COD (interest expenditure / average total debt)</t>
        </is>
      </c>
      <c r="BO964" t="inlineStr">
        <is>
          <t>original</t>
        </is>
      </c>
      <c r="BP964" t="inlineStr">
        <is>
          <t>Fonseka et al (2019a)</t>
        </is>
      </c>
      <c r="BQ964" t="inlineStr">
        <is>
          <t>non-convertible</t>
        </is>
      </c>
      <c r="BT964" t="n">
        <v>0</v>
      </c>
      <c r="BU964" t="inlineStr">
        <is>
          <t>staging_Fonseka_et_al_2019_energy.csv</t>
        </is>
      </c>
      <c r="BW964" t="n">
        <v>2008</v>
      </c>
      <c r="BX964" t="n">
        <v>2014</v>
      </c>
      <c r="BY964" t="inlineStr">
        <is>
          <t>China</t>
        </is>
      </c>
      <c r="BZ964" t="n">
        <v>2011</v>
      </c>
      <c r="CA964" t="n">
        <v>0</v>
      </c>
      <c r="CB964" t="n">
        <v>0</v>
      </c>
      <c r="CC964" t="n">
        <v>0</v>
      </c>
      <c r="CE964" t="n">
        <v>0</v>
      </c>
    </row>
    <row r="965">
      <c r="A965" t="inlineStr">
        <is>
          <t>Fonseka et al (2019a)</t>
        </is>
      </c>
      <c r="B965" t="n">
        <v>2270</v>
      </c>
      <c r="C965" t="n">
        <v>0.1946884772708208</v>
      </c>
      <c r="D965" t="n">
        <v>514</v>
      </c>
      <c r="E965">
        <f>IF(ISNUMBER($BA965),$BA965,IF(AND(ISNUMBER($D965),ISNUMBER($BW965),ISNUMBER($BX965)),$D965*($BX965-$BW965+1),""))</f>
        <v>514.0</v>
      </c>
      <c r="H965" t="inlineStr">
        <is>
          <t>partial</t>
        </is>
      </c>
      <c r="I965" t="inlineStr">
        <is>
          <t>Regression Cofficient and Standard Error  available</t>
        </is>
      </c>
      <c r="J965">
        <f>IF($BW965&lt;&gt;"",$BW965,"")</f>
        <v>2008.0</v>
      </c>
      <c r="K965">
        <f>IF($BX965&lt;&gt;"",$BX965,"")</f>
        <v>2014.0</v>
      </c>
      <c r="L965">
        <f>IF(AND(ISNUMBER($BW965),ISNUMBER($BX965)),($BW965+$BX965)/2,"")</f>
        <v>2011.0</v>
      </c>
      <c r="M965">
        <f>IF($L965&lt;&gt;"",$L965,"")</f>
        <v>2011.0</v>
      </c>
      <c r="N965">
        <f>IF(AND(ISNUMBER($BW965),ISNUMBER($BX965)),MIN(1,MAX(0,($BX965-2016+1)/($BX965-$BW965+1))),"")</f>
        <v>0.0</v>
      </c>
      <c r="O965">
        <f>IF(AND(ISNUMBER($BW965),ISNUMBER($BX965)),MIN(1,MAX(0,($BX965-2017+1)/($BX965-$BW965+1))),"")</f>
        <v>0.0</v>
      </c>
      <c r="P965">
        <f>IF(AND(ISNUMBER($BW965),ISNUMBER($BX965)),MIN(1,MAX(0,($BX965-2018+1)/($BX965-$BW965+1))),"")</f>
        <v>0.0</v>
      </c>
      <c r="Q965">
        <f>IF(AND(ISNUMBER($BW965),ISNUMBER($BX965)),MIN(1,MAX(0,($BX965-2019+1)/($BX965-$BW965+1))),"")</f>
        <v>0.0</v>
      </c>
      <c r="R965">
        <f>IF(AND(ISNUMBER($BW965),ISNUMBER($BX965)),MIN(1,MAX(0,($BX965-2016+1)/($BX965-$BW965+1))),"")</f>
        <v>0.0</v>
      </c>
      <c r="S965">
        <f>IF($L965&lt;&gt;"",IF($L965&gt;=2015.5,1,0),"")</f>
        <v>0.0</v>
      </c>
      <c r="T965">
        <f>IF($L965&lt;&gt;"",IF($L965&gt;=2016,1,0),"")</f>
        <v>0.0</v>
      </c>
      <c r="U965">
        <f>IF(ISNUMBER($BX965),IF($BX965&gt;=2016,1,0),"")</f>
        <v>0.0</v>
      </c>
      <c r="V965">
        <f>IF(ISNUMBER($BW965),IF($BW965&gt;=2016,1,0),"")</f>
        <v>0.0</v>
      </c>
      <c r="W965" t="str">
        <f>IF(AND(ISNUMBER($BW965),ISNUMBER($BX965)),IF($BW965&gt;=2016,"post-only",IF($BX965&lt;2016,"pre-only","mixed")),"")</f>
        <v>pre-only</v>
      </c>
      <c r="X965">
        <f>IF(AND(ISNUMBER($BW965),ISNUMBER($BX965)),MIN(1,MAX(0,($BX965-2017+1)/($BX965-$BW965+1))),"")</f>
        <v>0.0</v>
      </c>
      <c r="Y965">
        <f>IF(AND(ISNUMBER($BW965),ISNUMBER($BX965)),MIN(1,MAX(0,($BX965-2018+1)/($BX965-$BW965+1))),"")</f>
        <v>0.0</v>
      </c>
      <c r="Z965">
        <f>IF(AND(ISNUMBER($BW965),ISNUMBER($BX965)),MIN(1,MAX(0,($BX965-2019+1)/($BX965-$BW965+1))),"")</f>
        <v>0.0</v>
      </c>
      <c r="AA965">
        <f>IF(ISNUMBER($BX965),IF($BX965&gt;=2017,1,0),"")</f>
        <v>0.0</v>
      </c>
      <c r="AB965">
        <f>IF(ISNUMBER($BX965),IF($BX965&gt;=2018,1,0),"")</f>
        <v>0.0</v>
      </c>
      <c r="AC965">
        <f>IF(ISNUMBER($BX965),IF($BX965&gt;=2019,1,0),"")</f>
        <v>0.0</v>
      </c>
      <c r="AD965">
        <f>IF($L965&lt;&gt;"",IF($L965&gt;2013,1,0),"")</f>
        <v>0.0</v>
      </c>
      <c r="AE965">
        <f>IF($L965&lt;&gt;"",1+IF($L965&gt;2011,1,0)+IF($L965&gt;2014,1,0),"")</f>
        <v>1.0</v>
      </c>
      <c r="AF965" t="inlineStr">
        <is>
          <t>loan (interest rate)</t>
        </is>
      </c>
      <c r="AG965" t="inlineStr">
        <is>
          <t>disclosure</t>
        </is>
      </c>
      <c r="AH965" t="inlineStr">
        <is>
          <t>sensitive</t>
        </is>
      </c>
      <c r="AI965" t="inlineStr">
        <is>
          <t>with ETS/CT</t>
        </is>
      </c>
      <c r="AJ965" t="inlineStr">
        <is>
          <t>without ETS/CT</t>
        </is>
      </c>
      <c r="AK965" t="str">
        <f>IF(AND($CF965&lt;&gt;"",IFERROR(INDEX(subsample_country_map!$B:$B,MATCH($CF965,subsample_country_map!$A:$A,0)),"")&lt;&gt;""),INDEX(subsample_country_map!$B:$B,MATCH($CF965,subsample_country_map!$A:$A,0)),INDEX(lookup!$AA:$AA,MATCH($A965,lookup!$A:$A,0)))</f>
        <v>3_AsiaPac</v>
      </c>
      <c r="AL965" t="str">
        <f>IF(AND($CF965&lt;&gt;"",IFERROR(INDEX(subsample_country_map!$C:$C,MATCH($CF965,subsample_country_map!$A:$A,0)),"")&lt;&gt;""),INDEX(subsample_country_map!$C:$C,MATCH($CF965,subsample_country_map!$A:$A,0)),INDEX(lookup!$AB:$AB,MATCH($A965,lookup!$A:$A,0)))</f>
        <v>2_developing</v>
      </c>
      <c r="AM965" t="str">
        <f>IF(AND($CF965&lt;&gt;"",IFERROR(INDEX(subsample_country_map!$D:$D,MATCH($CF965,subsample_country_map!$A:$A,0)),"")&lt;&gt;""),INDEX(subsample_country_map!$D:$D,MATCH($CF965,subsample_country_map!$A:$A,0)),INDEX(lookup!$AC:$AC,MATCH($A965,lookup!$A:$A,0)))</f>
        <v>2_non_western</v>
      </c>
      <c r="AN965" t="str">
        <f>IF(AND($CF965&lt;&gt;"",IFERROR(INDEX(subsample_country_map!$E:$E,MATCH($CF965,subsample_country_map!$A:$A,0)),"")&lt;&gt;""),INDEX(subsample_country_map!$E:$E,MATCH($CF965,subsample_country_map!$A:$A,0)),INDEX(lookup!$AD:$AD,MATCH($A965,lookup!$A:$A,0)))</f>
        <v>2_civil law</v>
      </c>
      <c r="AO965" t="str">
        <f>INDEX(lookup!$Y:$Y,MATCH($A965,lookup!$A:$A,0))</f>
        <v>0_published</v>
      </c>
      <c r="AP965" t="str">
        <f>INDEX(lookup!$Z:$Z,MATCH($A965,lookup!$A:$A,0))</f>
        <v>1_VHB high</v>
      </c>
      <c r="AQ965" t="str">
        <f>INDEX(lookup!$W:$W,MATCH($A965,lookup!$A:$A,0))</f>
        <v>1_fin/acc/econ</v>
      </c>
      <c r="AS965" t="inlineStr">
        <is>
          <t>staging</t>
        </is>
      </c>
      <c r="AT965" t="inlineStr">
        <is>
          <t>good-CER</t>
        </is>
      </c>
      <c r="AU965" t="inlineStr">
        <is>
          <t>cost</t>
        </is>
      </c>
      <c r="AV965" t="inlineStr">
        <is>
          <t>0.0009</t>
        </is>
      </c>
      <c r="AW965" t="inlineStr">
        <is>
          <t>0.0002</t>
        </is>
      </c>
      <c r="BA965" t="n">
        <v>514</v>
      </c>
      <c r="BB965" t="inlineStr">
        <is>
          <t>as-stated:at the beginning of the year (t-1)</t>
        </is>
      </c>
      <c r="BC965" t="inlineStr">
        <is>
          <t>other:FGLS</t>
        </is>
      </c>
      <c r="BD965" t="inlineStr">
        <is>
          <t>firm</t>
        </is>
      </c>
      <c r="BE965" t="inlineStr">
        <is>
          <t>none</t>
        </is>
      </c>
      <c r="BI965" t="inlineStr">
        <is>
          <t>Table 5</t>
        </is>
      </c>
      <c r="BJ965" t="inlineStr">
        <is>
          <t>Panel B model (5)</t>
        </is>
      </c>
      <c r="BK965" t="inlineStr">
        <is>
          <t>171</t>
        </is>
      </c>
      <c r="BL965" t="inlineStr">
        <is>
          <t>EDI_XIn 0.0009*** (0.0002)</t>
        </is>
      </c>
      <c r="BM965" t="inlineStr">
        <is>
          <t>EDI_XIn</t>
        </is>
      </c>
      <c r="BN965" t="inlineStr">
        <is>
          <t>COD (interest expenditure / average total debt)</t>
        </is>
      </c>
      <c r="BO965" t="inlineStr">
        <is>
          <t>original</t>
        </is>
      </c>
      <c r="BP965" t="inlineStr">
        <is>
          <t>Fonseka et al (2019a)</t>
        </is>
      </c>
      <c r="BQ965" t="inlineStr">
        <is>
          <t>computed</t>
        </is>
      </c>
      <c r="BT965" t="n">
        <v>0</v>
      </c>
      <c r="BU965" t="inlineStr">
        <is>
          <t>staging_Fonseka_et_al_2019_energy.csv</t>
        </is>
      </c>
      <c r="BW965" t="n">
        <v>2008</v>
      </c>
      <c r="BX965" t="n">
        <v>2014</v>
      </c>
      <c r="BY965" t="inlineStr">
        <is>
          <t>China</t>
        </is>
      </c>
      <c r="BZ965" t="n">
        <v>2011</v>
      </c>
      <c r="CA965" t="n">
        <v>0</v>
      </c>
      <c r="CB965" t="n">
        <v>0</v>
      </c>
      <c r="CC965" t="n">
        <v>0</v>
      </c>
      <c r="CD965" t="n">
        <v>0.197205777294072</v>
      </c>
      <c r="CE965" t="n">
        <v>1</v>
      </c>
    </row>
    <row r="966">
      <c r="A966" t="inlineStr">
        <is>
          <t>Fonseka et al (2019a)</t>
        </is>
      </c>
      <c r="B966" t="n">
        <v>2271</v>
      </c>
      <c r="C966" t="n">
        <v>0.1737488971052278</v>
      </c>
      <c r="D966" t="n">
        <v>514</v>
      </c>
      <c r="E966">
        <f>IF(ISNUMBER($BA966),$BA966,IF(AND(ISNUMBER($D966),ISNUMBER($BW966),ISNUMBER($BX966)),$D966*($BX966-$BW966+1),""))</f>
        <v>514.0</v>
      </c>
      <c r="H966" t="inlineStr">
        <is>
          <t>partial</t>
        </is>
      </c>
      <c r="I966" t="inlineStr">
        <is>
          <t>Regression Cofficient and Standard Error  available</t>
        </is>
      </c>
      <c r="J966">
        <f>IF($BW966&lt;&gt;"",$BW966,"")</f>
        <v>2008.0</v>
      </c>
      <c r="K966">
        <f>IF($BX966&lt;&gt;"",$BX966,"")</f>
        <v>2014.0</v>
      </c>
      <c r="L966">
        <f>IF(AND(ISNUMBER($BW966),ISNUMBER($BX966)),($BW966+$BX966)/2,"")</f>
        <v>2011.0</v>
      </c>
      <c r="M966">
        <f>IF($L966&lt;&gt;"",$L966,"")</f>
        <v>2011.0</v>
      </c>
      <c r="N966">
        <f>IF(AND(ISNUMBER($BW966),ISNUMBER($BX966)),MIN(1,MAX(0,($BX966-2016+1)/($BX966-$BW966+1))),"")</f>
        <v>0.0</v>
      </c>
      <c r="O966">
        <f>IF(AND(ISNUMBER($BW966),ISNUMBER($BX966)),MIN(1,MAX(0,($BX966-2017+1)/($BX966-$BW966+1))),"")</f>
        <v>0.0</v>
      </c>
      <c r="P966">
        <f>IF(AND(ISNUMBER($BW966),ISNUMBER($BX966)),MIN(1,MAX(0,($BX966-2018+1)/($BX966-$BW966+1))),"")</f>
        <v>0.0</v>
      </c>
      <c r="Q966">
        <f>IF(AND(ISNUMBER($BW966),ISNUMBER($BX966)),MIN(1,MAX(0,($BX966-2019+1)/($BX966-$BW966+1))),"")</f>
        <v>0.0</v>
      </c>
      <c r="R966">
        <f>IF(AND(ISNUMBER($BW966),ISNUMBER($BX966)),MIN(1,MAX(0,($BX966-2016+1)/($BX966-$BW966+1))),"")</f>
        <v>0.0</v>
      </c>
      <c r="S966">
        <f>IF($L966&lt;&gt;"",IF($L966&gt;=2015.5,1,0),"")</f>
        <v>0.0</v>
      </c>
      <c r="T966">
        <f>IF($L966&lt;&gt;"",IF($L966&gt;=2016,1,0),"")</f>
        <v>0.0</v>
      </c>
      <c r="U966">
        <f>IF(ISNUMBER($BX966),IF($BX966&gt;=2016,1,0),"")</f>
        <v>0.0</v>
      </c>
      <c r="V966">
        <f>IF(ISNUMBER($BW966),IF($BW966&gt;=2016,1,0),"")</f>
        <v>0.0</v>
      </c>
      <c r="W966" t="str">
        <f>IF(AND(ISNUMBER($BW966),ISNUMBER($BX966)),IF($BW966&gt;=2016,"post-only",IF($BX966&lt;2016,"pre-only","mixed")),"")</f>
        <v>pre-only</v>
      </c>
      <c r="X966">
        <f>IF(AND(ISNUMBER($BW966),ISNUMBER($BX966)),MIN(1,MAX(0,($BX966-2017+1)/($BX966-$BW966+1))),"")</f>
        <v>0.0</v>
      </c>
      <c r="Y966">
        <f>IF(AND(ISNUMBER($BW966),ISNUMBER($BX966)),MIN(1,MAX(0,($BX966-2018+1)/($BX966-$BW966+1))),"")</f>
        <v>0.0</v>
      </c>
      <c r="Z966">
        <f>IF(AND(ISNUMBER($BW966),ISNUMBER($BX966)),MIN(1,MAX(0,($BX966-2019+1)/($BX966-$BW966+1))),"")</f>
        <v>0.0</v>
      </c>
      <c r="AA966">
        <f>IF(ISNUMBER($BX966),IF($BX966&gt;=2017,1,0),"")</f>
        <v>0.0</v>
      </c>
      <c r="AB966">
        <f>IF(ISNUMBER($BX966),IF($BX966&gt;=2018,1,0),"")</f>
        <v>0.0</v>
      </c>
      <c r="AC966">
        <f>IF(ISNUMBER($BX966),IF($BX966&gt;=2019,1,0),"")</f>
        <v>0.0</v>
      </c>
      <c r="AD966">
        <f>IF($L966&lt;&gt;"",IF($L966&gt;2013,1,0),"")</f>
        <v>0.0</v>
      </c>
      <c r="AE966">
        <f>IF($L966&lt;&gt;"",1+IF($L966&gt;2011,1,0)+IF($L966&gt;2014,1,0),"")</f>
        <v>1.0</v>
      </c>
      <c r="AF966" t="inlineStr">
        <is>
          <t>loan (interest rate)</t>
        </is>
      </c>
      <c r="AG966" t="inlineStr">
        <is>
          <t>disclosure</t>
        </is>
      </c>
      <c r="AH966" t="inlineStr">
        <is>
          <t>sensitive</t>
        </is>
      </c>
      <c r="AI966" t="inlineStr">
        <is>
          <t>with ETS/CT</t>
        </is>
      </c>
      <c r="AJ966" t="inlineStr">
        <is>
          <t>without ETS/CT</t>
        </is>
      </c>
      <c r="AK966" t="str">
        <f>IF(AND($CF966&lt;&gt;"",IFERROR(INDEX(subsample_country_map!$B:$B,MATCH($CF966,subsample_country_map!$A:$A,0)),"")&lt;&gt;""),INDEX(subsample_country_map!$B:$B,MATCH($CF966,subsample_country_map!$A:$A,0)),INDEX(lookup!$AA:$AA,MATCH($A966,lookup!$A:$A,0)))</f>
        <v>3_AsiaPac</v>
      </c>
      <c r="AL966" t="str">
        <f>IF(AND($CF966&lt;&gt;"",IFERROR(INDEX(subsample_country_map!$C:$C,MATCH($CF966,subsample_country_map!$A:$A,0)),"")&lt;&gt;""),INDEX(subsample_country_map!$C:$C,MATCH($CF966,subsample_country_map!$A:$A,0)),INDEX(lookup!$AB:$AB,MATCH($A966,lookup!$A:$A,0)))</f>
        <v>2_developing</v>
      </c>
      <c r="AM966" t="str">
        <f>IF(AND($CF966&lt;&gt;"",IFERROR(INDEX(subsample_country_map!$D:$D,MATCH($CF966,subsample_country_map!$A:$A,0)),"")&lt;&gt;""),INDEX(subsample_country_map!$D:$D,MATCH($CF966,subsample_country_map!$A:$A,0)),INDEX(lookup!$AC:$AC,MATCH($A966,lookup!$A:$A,0)))</f>
        <v>2_non_western</v>
      </c>
      <c r="AN966" t="str">
        <f>IF(AND($CF966&lt;&gt;"",IFERROR(INDEX(subsample_country_map!$E:$E,MATCH($CF966,subsample_country_map!$A:$A,0)),"")&lt;&gt;""),INDEX(subsample_country_map!$E:$E,MATCH($CF966,subsample_country_map!$A:$A,0)),INDEX(lookup!$AD:$AD,MATCH($A966,lookup!$A:$A,0)))</f>
        <v>2_civil law</v>
      </c>
      <c r="AO966" t="str">
        <f>INDEX(lookup!$Y:$Y,MATCH($A966,lookup!$A:$A,0))</f>
        <v>0_published</v>
      </c>
      <c r="AP966" t="str">
        <f>INDEX(lookup!$Z:$Z,MATCH($A966,lookup!$A:$A,0))</f>
        <v>1_VHB high</v>
      </c>
      <c r="AQ966" t="str">
        <f>INDEX(lookup!$W:$W,MATCH($A966,lookup!$A:$A,0))</f>
        <v>1_fin/acc/econ</v>
      </c>
      <c r="AS966" t="inlineStr">
        <is>
          <t>staging</t>
        </is>
      </c>
      <c r="AT966" t="inlineStr">
        <is>
          <t>good-CER</t>
        </is>
      </c>
      <c r="AU966" t="inlineStr">
        <is>
          <t>cost</t>
        </is>
      </c>
      <c r="AV966" t="inlineStr">
        <is>
          <t>0.0004</t>
        </is>
      </c>
      <c r="AW966" t="inlineStr">
        <is>
          <t>0.0001</t>
        </is>
      </c>
      <c r="BA966" t="n">
        <v>514</v>
      </c>
      <c r="BB966" t="inlineStr">
        <is>
          <t>as-stated:at the beginning of the year (t-1)</t>
        </is>
      </c>
      <c r="BC966" t="inlineStr">
        <is>
          <t>other:FGLS</t>
        </is>
      </c>
      <c r="BD966" t="inlineStr">
        <is>
          <t>firm</t>
        </is>
      </c>
      <c r="BE966" t="inlineStr">
        <is>
          <t>none</t>
        </is>
      </c>
      <c r="BI966" t="inlineStr">
        <is>
          <t>Table 5</t>
        </is>
      </c>
      <c r="BJ966" t="inlineStr">
        <is>
          <t>Panel B model (6)</t>
        </is>
      </c>
      <c r="BK966" t="inlineStr">
        <is>
          <t>171</t>
        </is>
      </c>
      <c r="BL966" t="inlineStr">
        <is>
          <t>I6 0.0004*** (0.0001)</t>
        </is>
      </c>
      <c r="BM966" t="inlineStr">
        <is>
          <t>I6</t>
        </is>
      </c>
      <c r="BN966" t="inlineStr">
        <is>
          <t>COD (interest expenditure / average total debt)</t>
        </is>
      </c>
      <c r="BO966" t="inlineStr">
        <is>
          <t>original</t>
        </is>
      </c>
      <c r="BP966" t="inlineStr">
        <is>
          <t>Fonseka et al (2019a)</t>
        </is>
      </c>
      <c r="BQ966" t="inlineStr">
        <is>
          <t>computed</t>
        </is>
      </c>
      <c r="BT966" t="n">
        <v>0</v>
      </c>
      <c r="BU966" t="inlineStr">
        <is>
          <t>staging_Fonseka_et_al_2019_energy.csv</t>
        </is>
      </c>
      <c r="BW966" t="n">
        <v>2008</v>
      </c>
      <c r="BX966" t="n">
        <v>2014</v>
      </c>
      <c r="BY966" t="inlineStr">
        <is>
          <t>China</t>
        </is>
      </c>
      <c r="BZ966" t="n">
        <v>2011</v>
      </c>
      <c r="CA966" t="n">
        <v>0</v>
      </c>
      <c r="CB966" t="n">
        <v>0</v>
      </c>
      <c r="CC966" t="n">
        <v>0</v>
      </c>
      <c r="CD966" t="n">
        <v>0.1755296824519366</v>
      </c>
      <c r="CE966" t="n">
        <v>1</v>
      </c>
    </row>
    <row r="967">
      <c r="A967" t="inlineStr">
        <is>
          <t>Fonseka et al (2019a)</t>
        </is>
      </c>
      <c r="B967" t="n">
        <v>2272</v>
      </c>
      <c r="C967" t="n">
        <v>-0.215365246126974</v>
      </c>
      <c r="D967" t="n">
        <v>514</v>
      </c>
      <c r="E967">
        <f>IF(ISNUMBER($BA967),$BA967,IF(AND(ISNUMBER($D967),ISNUMBER($BW967),ISNUMBER($BX967)),$D967*($BX967-$BW967+1),""))</f>
        <v>514.0</v>
      </c>
      <c r="H967" t="inlineStr">
        <is>
          <t>partial</t>
        </is>
      </c>
      <c r="I967" t="inlineStr">
        <is>
          <t>Regression Cofficient and Standard Error  available</t>
        </is>
      </c>
      <c r="J967">
        <f>IF($BW967&lt;&gt;"",$BW967,"")</f>
        <v>2008.0</v>
      </c>
      <c r="K967">
        <f>IF($BX967&lt;&gt;"",$BX967,"")</f>
        <v>2014.0</v>
      </c>
      <c r="L967">
        <f>IF(AND(ISNUMBER($BW967),ISNUMBER($BX967)),($BW967+$BX967)/2,"")</f>
        <v>2011.0</v>
      </c>
      <c r="M967">
        <f>IF($L967&lt;&gt;"",$L967,"")</f>
        <v>2011.0</v>
      </c>
      <c r="N967">
        <f>IF(AND(ISNUMBER($BW967),ISNUMBER($BX967)),MIN(1,MAX(0,($BX967-2016+1)/($BX967-$BW967+1))),"")</f>
        <v>0.0</v>
      </c>
      <c r="O967">
        <f>IF(AND(ISNUMBER($BW967),ISNUMBER($BX967)),MIN(1,MAX(0,($BX967-2017+1)/($BX967-$BW967+1))),"")</f>
        <v>0.0</v>
      </c>
      <c r="P967">
        <f>IF(AND(ISNUMBER($BW967),ISNUMBER($BX967)),MIN(1,MAX(0,($BX967-2018+1)/($BX967-$BW967+1))),"")</f>
        <v>0.0</v>
      </c>
      <c r="Q967">
        <f>IF(AND(ISNUMBER($BW967),ISNUMBER($BX967)),MIN(1,MAX(0,($BX967-2019+1)/($BX967-$BW967+1))),"")</f>
        <v>0.0</v>
      </c>
      <c r="R967">
        <f>IF(AND(ISNUMBER($BW967),ISNUMBER($BX967)),MIN(1,MAX(0,($BX967-2016+1)/($BX967-$BW967+1))),"")</f>
        <v>0.0</v>
      </c>
      <c r="S967">
        <f>IF($L967&lt;&gt;"",IF($L967&gt;=2015.5,1,0),"")</f>
        <v>0.0</v>
      </c>
      <c r="T967">
        <f>IF($L967&lt;&gt;"",IF($L967&gt;=2016,1,0),"")</f>
        <v>0.0</v>
      </c>
      <c r="U967">
        <f>IF(ISNUMBER($BX967),IF($BX967&gt;=2016,1,0),"")</f>
        <v>0.0</v>
      </c>
      <c r="V967">
        <f>IF(ISNUMBER($BW967),IF($BW967&gt;=2016,1,0),"")</f>
        <v>0.0</v>
      </c>
      <c r="W967" t="str">
        <f>IF(AND(ISNUMBER($BW967),ISNUMBER($BX967)),IF($BW967&gt;=2016,"post-only",IF($BX967&lt;2016,"pre-only","mixed")),"")</f>
        <v>pre-only</v>
      </c>
      <c r="X967">
        <f>IF(AND(ISNUMBER($BW967),ISNUMBER($BX967)),MIN(1,MAX(0,($BX967-2017+1)/($BX967-$BW967+1))),"")</f>
        <v>0.0</v>
      </c>
      <c r="Y967">
        <f>IF(AND(ISNUMBER($BW967),ISNUMBER($BX967)),MIN(1,MAX(0,($BX967-2018+1)/($BX967-$BW967+1))),"")</f>
        <v>0.0</v>
      </c>
      <c r="Z967">
        <f>IF(AND(ISNUMBER($BW967),ISNUMBER($BX967)),MIN(1,MAX(0,($BX967-2019+1)/($BX967-$BW967+1))),"")</f>
        <v>0.0</v>
      </c>
      <c r="AA967">
        <f>IF(ISNUMBER($BX967),IF($BX967&gt;=2017,1,0),"")</f>
        <v>0.0</v>
      </c>
      <c r="AB967">
        <f>IF(ISNUMBER($BX967),IF($BX967&gt;=2018,1,0),"")</f>
        <v>0.0</v>
      </c>
      <c r="AC967">
        <f>IF(ISNUMBER($BX967),IF($BX967&gt;=2019,1,0),"")</f>
        <v>0.0</v>
      </c>
      <c r="AD967">
        <f>IF($L967&lt;&gt;"",IF($L967&gt;2013,1,0),"")</f>
        <v>0.0</v>
      </c>
      <c r="AE967">
        <f>IF($L967&lt;&gt;"",1+IF($L967&gt;2011,1,0)+IF($L967&gt;2014,1,0),"")</f>
        <v>1.0</v>
      </c>
      <c r="AF967" t="inlineStr">
        <is>
          <t>loan (interest rate)</t>
        </is>
      </c>
      <c r="AG967" t="inlineStr">
        <is>
          <t>disclosure</t>
        </is>
      </c>
      <c r="AH967" t="inlineStr">
        <is>
          <t>sensitive</t>
        </is>
      </c>
      <c r="AI967" t="inlineStr">
        <is>
          <t>with ETS/CT</t>
        </is>
      </c>
      <c r="AJ967" t="inlineStr">
        <is>
          <t>without ETS/CT</t>
        </is>
      </c>
      <c r="AK967" t="str">
        <f>IF(AND($CF967&lt;&gt;"",IFERROR(INDEX(subsample_country_map!$B:$B,MATCH($CF967,subsample_country_map!$A:$A,0)),"")&lt;&gt;""),INDEX(subsample_country_map!$B:$B,MATCH($CF967,subsample_country_map!$A:$A,0)),INDEX(lookup!$AA:$AA,MATCH($A967,lookup!$A:$A,0)))</f>
        <v>3_AsiaPac</v>
      </c>
      <c r="AL967" t="str">
        <f>IF(AND($CF967&lt;&gt;"",IFERROR(INDEX(subsample_country_map!$C:$C,MATCH($CF967,subsample_country_map!$A:$A,0)),"")&lt;&gt;""),INDEX(subsample_country_map!$C:$C,MATCH($CF967,subsample_country_map!$A:$A,0)),INDEX(lookup!$AB:$AB,MATCH($A967,lookup!$A:$A,0)))</f>
        <v>2_developing</v>
      </c>
      <c r="AM967" t="str">
        <f>IF(AND($CF967&lt;&gt;"",IFERROR(INDEX(subsample_country_map!$D:$D,MATCH($CF967,subsample_country_map!$A:$A,0)),"")&lt;&gt;""),INDEX(subsample_country_map!$D:$D,MATCH($CF967,subsample_country_map!$A:$A,0)),INDEX(lookup!$AC:$AC,MATCH($A967,lookup!$A:$A,0)))</f>
        <v>2_non_western</v>
      </c>
      <c r="AN967" t="str">
        <f>IF(AND($CF967&lt;&gt;"",IFERROR(INDEX(subsample_country_map!$E:$E,MATCH($CF967,subsample_country_map!$A:$A,0)),"")&lt;&gt;""),INDEX(subsample_country_map!$E:$E,MATCH($CF967,subsample_country_map!$A:$A,0)),INDEX(lookup!$AD:$AD,MATCH($A967,lookup!$A:$A,0)))</f>
        <v>2_civil law</v>
      </c>
      <c r="AO967" t="str">
        <f>INDEX(lookup!$Y:$Y,MATCH($A967,lookup!$A:$A,0))</f>
        <v>0_published</v>
      </c>
      <c r="AP967" t="str">
        <f>INDEX(lookup!$Z:$Z,MATCH($A967,lookup!$A:$A,0))</f>
        <v>1_VHB high</v>
      </c>
      <c r="AQ967" t="str">
        <f>INDEX(lookup!$W:$W,MATCH($A967,lookup!$A:$A,0))</f>
        <v>1_fin/acc/econ</v>
      </c>
      <c r="AS967" t="inlineStr">
        <is>
          <t>staging</t>
        </is>
      </c>
      <c r="AT967" t="inlineStr">
        <is>
          <t>good-CER</t>
        </is>
      </c>
      <c r="AU967" t="inlineStr">
        <is>
          <t>cost</t>
        </is>
      </c>
      <c r="AV967" t="inlineStr">
        <is>
          <t>-0.0010</t>
        </is>
      </c>
      <c r="AW967" t="inlineStr">
        <is>
          <t>0.0002</t>
        </is>
      </c>
      <c r="BA967" t="n">
        <v>514</v>
      </c>
      <c r="BB967" t="inlineStr">
        <is>
          <t>as-stated:at the beginning of the year (t-1)</t>
        </is>
      </c>
      <c r="BC967" t="inlineStr">
        <is>
          <t>other:FGLS</t>
        </is>
      </c>
      <c r="BD967" t="inlineStr">
        <is>
          <t>firm</t>
        </is>
      </c>
      <c r="BE967" t="inlineStr">
        <is>
          <t>none</t>
        </is>
      </c>
      <c r="BI967" t="inlineStr">
        <is>
          <t>Table 5</t>
        </is>
      </c>
      <c r="BJ967" t="inlineStr">
        <is>
          <t>Panel B model (6)</t>
        </is>
      </c>
      <c r="BK967" t="inlineStr">
        <is>
          <t>171</t>
        </is>
      </c>
      <c r="BL967" t="inlineStr">
        <is>
          <t>EDI_XIn -0.0010*** (0.0002)</t>
        </is>
      </c>
      <c r="BM967" t="inlineStr">
        <is>
          <t>EDI_XIn</t>
        </is>
      </c>
      <c r="BN967" t="inlineStr">
        <is>
          <t>COD (interest expenditure / average total debt)</t>
        </is>
      </c>
      <c r="BO967" t="inlineStr">
        <is>
          <t>original</t>
        </is>
      </c>
      <c r="BP967" t="inlineStr">
        <is>
          <t>Fonseka et al (2019a)</t>
        </is>
      </c>
      <c r="BQ967" t="inlineStr">
        <is>
          <t>computed</t>
        </is>
      </c>
      <c r="BT967" t="n">
        <v>0</v>
      </c>
      <c r="BU967" t="inlineStr">
        <is>
          <t>staging_Fonseka_et_al_2019_energy.csv</t>
        </is>
      </c>
      <c r="BW967" t="n">
        <v>2008</v>
      </c>
      <c r="BX967" t="n">
        <v>2014</v>
      </c>
      <c r="BY967" t="inlineStr">
        <is>
          <t>China</t>
        </is>
      </c>
      <c r="BZ967" t="n">
        <v>2011</v>
      </c>
      <c r="CA967" t="n">
        <v>0</v>
      </c>
      <c r="CB967" t="n">
        <v>0</v>
      </c>
      <c r="CC967" t="n">
        <v>0</v>
      </c>
      <c r="CD967" t="n">
        <v>-0.2187907984403386</v>
      </c>
      <c r="CE967" t="n">
        <v>1</v>
      </c>
    </row>
    <row r="968">
      <c r="A968" t="inlineStr">
        <is>
          <t>Fonseka et al (2019a)</t>
        </is>
      </c>
      <c r="B968" t="n">
        <v>2273</v>
      </c>
      <c r="C968" t="n">
        <v>0.02645560249723521</v>
      </c>
      <c r="D968" t="n">
        <v>514</v>
      </c>
      <c r="E968">
        <f>IF(ISNUMBER($BA968),$BA968,IF(AND(ISNUMBER($D968),ISNUMBER($BW968),ISNUMBER($BX968)),$D968*($BX968-$BW968+1),""))</f>
        <v>514.0</v>
      </c>
      <c r="H968" t="inlineStr">
        <is>
          <t>partial</t>
        </is>
      </c>
      <c r="I968" t="inlineStr">
        <is>
          <t>Regression Cofficient and Standard Error  available</t>
        </is>
      </c>
      <c r="J968">
        <f>IF($BW968&lt;&gt;"",$BW968,"")</f>
        <v>2008.0</v>
      </c>
      <c r="K968">
        <f>IF($BX968&lt;&gt;"",$BX968,"")</f>
        <v>2014.0</v>
      </c>
      <c r="L968">
        <f>IF(AND(ISNUMBER($BW968),ISNUMBER($BX968)),($BW968+$BX968)/2,"")</f>
        <v>2011.0</v>
      </c>
      <c r="M968">
        <f>IF($L968&lt;&gt;"",$L968,"")</f>
        <v>2011.0</v>
      </c>
      <c r="N968">
        <f>IF(AND(ISNUMBER($BW968),ISNUMBER($BX968)),MIN(1,MAX(0,($BX968-2016+1)/($BX968-$BW968+1))),"")</f>
        <v>0.0</v>
      </c>
      <c r="O968">
        <f>IF(AND(ISNUMBER($BW968),ISNUMBER($BX968)),MIN(1,MAX(0,($BX968-2017+1)/($BX968-$BW968+1))),"")</f>
        <v>0.0</v>
      </c>
      <c r="P968">
        <f>IF(AND(ISNUMBER($BW968),ISNUMBER($BX968)),MIN(1,MAX(0,($BX968-2018+1)/($BX968-$BW968+1))),"")</f>
        <v>0.0</v>
      </c>
      <c r="Q968">
        <f>IF(AND(ISNUMBER($BW968),ISNUMBER($BX968)),MIN(1,MAX(0,($BX968-2019+1)/($BX968-$BW968+1))),"")</f>
        <v>0.0</v>
      </c>
      <c r="R968">
        <f>IF(AND(ISNUMBER($BW968),ISNUMBER($BX968)),MIN(1,MAX(0,($BX968-2016+1)/($BX968-$BW968+1))),"")</f>
        <v>0.0</v>
      </c>
      <c r="S968">
        <f>IF($L968&lt;&gt;"",IF($L968&gt;=2015.5,1,0),"")</f>
        <v>0.0</v>
      </c>
      <c r="T968">
        <f>IF($L968&lt;&gt;"",IF($L968&gt;=2016,1,0),"")</f>
        <v>0.0</v>
      </c>
      <c r="U968">
        <f>IF(ISNUMBER($BX968),IF($BX968&gt;=2016,1,0),"")</f>
        <v>0.0</v>
      </c>
      <c r="V968">
        <f>IF(ISNUMBER($BW968),IF($BW968&gt;=2016,1,0),"")</f>
        <v>0.0</v>
      </c>
      <c r="W968" t="str">
        <f>IF(AND(ISNUMBER($BW968),ISNUMBER($BX968)),IF($BW968&gt;=2016,"post-only",IF($BX968&lt;2016,"pre-only","mixed")),"")</f>
        <v>pre-only</v>
      </c>
      <c r="X968">
        <f>IF(AND(ISNUMBER($BW968),ISNUMBER($BX968)),MIN(1,MAX(0,($BX968-2017+1)/($BX968-$BW968+1))),"")</f>
        <v>0.0</v>
      </c>
      <c r="Y968">
        <f>IF(AND(ISNUMBER($BW968),ISNUMBER($BX968)),MIN(1,MAX(0,($BX968-2018+1)/($BX968-$BW968+1))),"")</f>
        <v>0.0</v>
      </c>
      <c r="Z968">
        <f>IF(AND(ISNUMBER($BW968),ISNUMBER($BX968)),MIN(1,MAX(0,($BX968-2019+1)/($BX968-$BW968+1))),"")</f>
        <v>0.0</v>
      </c>
      <c r="AA968">
        <f>IF(ISNUMBER($BX968),IF($BX968&gt;=2017,1,0),"")</f>
        <v>0.0</v>
      </c>
      <c r="AB968">
        <f>IF(ISNUMBER($BX968),IF($BX968&gt;=2018,1,0),"")</f>
        <v>0.0</v>
      </c>
      <c r="AC968">
        <f>IF(ISNUMBER($BX968),IF($BX968&gt;=2019,1,0),"")</f>
        <v>0.0</v>
      </c>
      <c r="AD968">
        <f>IF($L968&lt;&gt;"",IF($L968&gt;2013,1,0),"")</f>
        <v>0.0</v>
      </c>
      <c r="AE968">
        <f>IF($L968&lt;&gt;"",1+IF($L968&gt;2011,1,0)+IF($L968&gt;2014,1,0),"")</f>
        <v>1.0</v>
      </c>
      <c r="AF968" t="inlineStr">
        <is>
          <t>loan (interest rate)</t>
        </is>
      </c>
      <c r="AG968" t="inlineStr">
        <is>
          <t>disclosure</t>
        </is>
      </c>
      <c r="AH968" t="inlineStr">
        <is>
          <t>sensitive</t>
        </is>
      </c>
      <c r="AI968" t="inlineStr">
        <is>
          <t>with ETS/CT</t>
        </is>
      </c>
      <c r="AJ968" t="inlineStr">
        <is>
          <t>without ETS/CT</t>
        </is>
      </c>
      <c r="AK968" t="str">
        <f>IF(AND($CF968&lt;&gt;"",IFERROR(INDEX(subsample_country_map!$B:$B,MATCH($CF968,subsample_country_map!$A:$A,0)),"")&lt;&gt;""),INDEX(subsample_country_map!$B:$B,MATCH($CF968,subsample_country_map!$A:$A,0)),INDEX(lookup!$AA:$AA,MATCH($A968,lookup!$A:$A,0)))</f>
        <v>3_AsiaPac</v>
      </c>
      <c r="AL968" t="str">
        <f>IF(AND($CF968&lt;&gt;"",IFERROR(INDEX(subsample_country_map!$C:$C,MATCH($CF968,subsample_country_map!$A:$A,0)),"")&lt;&gt;""),INDEX(subsample_country_map!$C:$C,MATCH($CF968,subsample_country_map!$A:$A,0)),INDEX(lookup!$AB:$AB,MATCH($A968,lookup!$A:$A,0)))</f>
        <v>2_developing</v>
      </c>
      <c r="AM968" t="str">
        <f>IF(AND($CF968&lt;&gt;"",IFERROR(INDEX(subsample_country_map!$D:$D,MATCH($CF968,subsample_country_map!$A:$A,0)),"")&lt;&gt;""),INDEX(subsample_country_map!$D:$D,MATCH($CF968,subsample_country_map!$A:$A,0)),INDEX(lookup!$AC:$AC,MATCH($A968,lookup!$A:$A,0)))</f>
        <v>2_non_western</v>
      </c>
      <c r="AN968" t="str">
        <f>IF(AND($CF968&lt;&gt;"",IFERROR(INDEX(subsample_country_map!$E:$E,MATCH($CF968,subsample_country_map!$A:$A,0)),"")&lt;&gt;""),INDEX(subsample_country_map!$E:$E,MATCH($CF968,subsample_country_map!$A:$A,0)),INDEX(lookup!$AD:$AD,MATCH($A968,lookup!$A:$A,0)))</f>
        <v>2_civil law</v>
      </c>
      <c r="AO968" t="str">
        <f>INDEX(lookup!$Y:$Y,MATCH($A968,lookup!$A:$A,0))</f>
        <v>0_published</v>
      </c>
      <c r="AP968" t="str">
        <f>INDEX(lookup!$Z:$Z,MATCH($A968,lookup!$A:$A,0))</f>
        <v>1_VHB high</v>
      </c>
      <c r="AQ968" t="str">
        <f>INDEX(lookup!$W:$W,MATCH($A968,lookup!$A:$A,0))</f>
        <v>1_fin/acc/econ</v>
      </c>
      <c r="AS968" t="inlineStr">
        <is>
          <t>staging</t>
        </is>
      </c>
      <c r="AT968" t="inlineStr">
        <is>
          <t>good-CER</t>
        </is>
      </c>
      <c r="AU968" t="inlineStr">
        <is>
          <t>cost</t>
        </is>
      </c>
      <c r="AV968" t="inlineStr">
        <is>
          <t>0.0006</t>
        </is>
      </c>
      <c r="AW968" t="inlineStr">
        <is>
          <t>0.0010</t>
        </is>
      </c>
      <c r="BA968" t="n">
        <v>514</v>
      </c>
      <c r="BB968" t="inlineStr">
        <is>
          <t>as-stated:at the beginning of the year (t-1)</t>
        </is>
      </c>
      <c r="BC968" t="inlineStr">
        <is>
          <t>other:FGLS</t>
        </is>
      </c>
      <c r="BD968" t="inlineStr">
        <is>
          <t>firm</t>
        </is>
      </c>
      <c r="BE968" t="inlineStr">
        <is>
          <t>none</t>
        </is>
      </c>
      <c r="BI968" t="inlineStr">
        <is>
          <t>Table 5</t>
        </is>
      </c>
      <c r="BJ968" t="inlineStr">
        <is>
          <t>Panel B model (7)</t>
        </is>
      </c>
      <c r="BK968" t="inlineStr">
        <is>
          <t>171</t>
        </is>
      </c>
      <c r="BL968" t="inlineStr">
        <is>
          <t>I7 0.0006 (0.0010)</t>
        </is>
      </c>
      <c r="BM968" t="inlineStr">
        <is>
          <t>I7</t>
        </is>
      </c>
      <c r="BN968" t="inlineStr">
        <is>
          <t>COD (interest expenditure / average total debt)</t>
        </is>
      </c>
      <c r="BO968" t="inlineStr">
        <is>
          <t>original</t>
        </is>
      </c>
      <c r="BP968" t="inlineStr">
        <is>
          <t>Fonseka et al (2019a)</t>
        </is>
      </c>
      <c r="BQ968" t="inlineStr">
        <is>
          <t>computed</t>
        </is>
      </c>
      <c r="BT968" t="n">
        <v>0</v>
      </c>
      <c r="BU968" t="inlineStr">
        <is>
          <t>staging_Fonseka_et_al_2019_energy.csv</t>
        </is>
      </c>
      <c r="BW968" t="n">
        <v>2008</v>
      </c>
      <c r="BX968" t="n">
        <v>2014</v>
      </c>
      <c r="BY968" t="inlineStr">
        <is>
          <t>China</t>
        </is>
      </c>
      <c r="BZ968" t="n">
        <v>2011</v>
      </c>
      <c r="CA968" t="n">
        <v>0</v>
      </c>
      <c r="CB968" t="n">
        <v>0</v>
      </c>
      <c r="CC968" t="n">
        <v>0</v>
      </c>
      <c r="CD968" t="n">
        <v>0.02646177717282491</v>
      </c>
      <c r="CE968" t="n">
        <v>1</v>
      </c>
    </row>
    <row r="969">
      <c r="A969" t="inlineStr">
        <is>
          <t>Fonseka et al (2019a)</t>
        </is>
      </c>
      <c r="B969" t="n">
        <v>2274</v>
      </c>
      <c r="C969" t="n">
        <v>-0.1737488971052278</v>
      </c>
      <c r="D969" t="n">
        <v>514</v>
      </c>
      <c r="E969">
        <f>IF(ISNUMBER($BA969),$BA969,IF(AND(ISNUMBER($D969),ISNUMBER($BW969),ISNUMBER($BX969)),$D969*($BX969-$BW969+1),""))</f>
        <v>514.0</v>
      </c>
      <c r="H969" t="inlineStr">
        <is>
          <t>partial</t>
        </is>
      </c>
      <c r="I969" t="inlineStr">
        <is>
          <t>Regression Cofficient and Standard Error  available</t>
        </is>
      </c>
      <c r="J969">
        <f>IF($BW969&lt;&gt;"",$BW969,"")</f>
        <v>2008.0</v>
      </c>
      <c r="K969">
        <f>IF($BX969&lt;&gt;"",$BX969,"")</f>
        <v>2014.0</v>
      </c>
      <c r="L969">
        <f>IF(AND(ISNUMBER($BW969),ISNUMBER($BX969)),($BW969+$BX969)/2,"")</f>
        <v>2011.0</v>
      </c>
      <c r="M969">
        <f>IF($L969&lt;&gt;"",$L969,"")</f>
        <v>2011.0</v>
      </c>
      <c r="N969">
        <f>IF(AND(ISNUMBER($BW969),ISNUMBER($BX969)),MIN(1,MAX(0,($BX969-2016+1)/($BX969-$BW969+1))),"")</f>
        <v>0.0</v>
      </c>
      <c r="O969">
        <f>IF(AND(ISNUMBER($BW969),ISNUMBER($BX969)),MIN(1,MAX(0,($BX969-2017+1)/($BX969-$BW969+1))),"")</f>
        <v>0.0</v>
      </c>
      <c r="P969">
        <f>IF(AND(ISNUMBER($BW969),ISNUMBER($BX969)),MIN(1,MAX(0,($BX969-2018+1)/($BX969-$BW969+1))),"")</f>
        <v>0.0</v>
      </c>
      <c r="Q969">
        <f>IF(AND(ISNUMBER($BW969),ISNUMBER($BX969)),MIN(1,MAX(0,($BX969-2019+1)/($BX969-$BW969+1))),"")</f>
        <v>0.0</v>
      </c>
      <c r="R969">
        <f>IF(AND(ISNUMBER($BW969),ISNUMBER($BX969)),MIN(1,MAX(0,($BX969-2016+1)/($BX969-$BW969+1))),"")</f>
        <v>0.0</v>
      </c>
      <c r="S969">
        <f>IF($L969&lt;&gt;"",IF($L969&gt;=2015.5,1,0),"")</f>
        <v>0.0</v>
      </c>
      <c r="T969">
        <f>IF($L969&lt;&gt;"",IF($L969&gt;=2016,1,0),"")</f>
        <v>0.0</v>
      </c>
      <c r="U969">
        <f>IF(ISNUMBER($BX969),IF($BX969&gt;=2016,1,0),"")</f>
        <v>0.0</v>
      </c>
      <c r="V969">
        <f>IF(ISNUMBER($BW969),IF($BW969&gt;=2016,1,0),"")</f>
        <v>0.0</v>
      </c>
      <c r="W969" t="str">
        <f>IF(AND(ISNUMBER($BW969),ISNUMBER($BX969)),IF($BW969&gt;=2016,"post-only",IF($BX969&lt;2016,"pre-only","mixed")),"")</f>
        <v>pre-only</v>
      </c>
      <c r="X969">
        <f>IF(AND(ISNUMBER($BW969),ISNUMBER($BX969)),MIN(1,MAX(0,($BX969-2017+1)/($BX969-$BW969+1))),"")</f>
        <v>0.0</v>
      </c>
      <c r="Y969">
        <f>IF(AND(ISNUMBER($BW969),ISNUMBER($BX969)),MIN(1,MAX(0,($BX969-2018+1)/($BX969-$BW969+1))),"")</f>
        <v>0.0</v>
      </c>
      <c r="Z969">
        <f>IF(AND(ISNUMBER($BW969),ISNUMBER($BX969)),MIN(1,MAX(0,($BX969-2019+1)/($BX969-$BW969+1))),"")</f>
        <v>0.0</v>
      </c>
      <c r="AA969">
        <f>IF(ISNUMBER($BX969),IF($BX969&gt;=2017,1,0),"")</f>
        <v>0.0</v>
      </c>
      <c r="AB969">
        <f>IF(ISNUMBER($BX969),IF($BX969&gt;=2018,1,0),"")</f>
        <v>0.0</v>
      </c>
      <c r="AC969">
        <f>IF(ISNUMBER($BX969),IF($BX969&gt;=2019,1,0),"")</f>
        <v>0.0</v>
      </c>
      <c r="AD969">
        <f>IF($L969&lt;&gt;"",IF($L969&gt;2013,1,0),"")</f>
        <v>0.0</v>
      </c>
      <c r="AE969">
        <f>IF($L969&lt;&gt;"",1+IF($L969&gt;2011,1,0)+IF($L969&gt;2014,1,0),"")</f>
        <v>1.0</v>
      </c>
      <c r="AF969" t="inlineStr">
        <is>
          <t>loan (interest rate)</t>
        </is>
      </c>
      <c r="AG969" t="inlineStr">
        <is>
          <t>disclosure</t>
        </is>
      </c>
      <c r="AH969" t="inlineStr">
        <is>
          <t>sensitive</t>
        </is>
      </c>
      <c r="AI969" t="inlineStr">
        <is>
          <t>with ETS/CT</t>
        </is>
      </c>
      <c r="AJ969" t="inlineStr">
        <is>
          <t>without ETS/CT</t>
        </is>
      </c>
      <c r="AK969" t="str">
        <f>IF(AND($CF969&lt;&gt;"",IFERROR(INDEX(subsample_country_map!$B:$B,MATCH($CF969,subsample_country_map!$A:$A,0)),"")&lt;&gt;""),INDEX(subsample_country_map!$B:$B,MATCH($CF969,subsample_country_map!$A:$A,0)),INDEX(lookup!$AA:$AA,MATCH($A969,lookup!$A:$A,0)))</f>
        <v>3_AsiaPac</v>
      </c>
      <c r="AL969" t="str">
        <f>IF(AND($CF969&lt;&gt;"",IFERROR(INDEX(subsample_country_map!$C:$C,MATCH($CF969,subsample_country_map!$A:$A,0)),"")&lt;&gt;""),INDEX(subsample_country_map!$C:$C,MATCH($CF969,subsample_country_map!$A:$A,0)),INDEX(lookup!$AB:$AB,MATCH($A969,lookup!$A:$A,0)))</f>
        <v>2_developing</v>
      </c>
      <c r="AM969" t="str">
        <f>IF(AND($CF969&lt;&gt;"",IFERROR(INDEX(subsample_country_map!$D:$D,MATCH($CF969,subsample_country_map!$A:$A,0)),"")&lt;&gt;""),INDEX(subsample_country_map!$D:$D,MATCH($CF969,subsample_country_map!$A:$A,0)),INDEX(lookup!$AC:$AC,MATCH($A969,lookup!$A:$A,0)))</f>
        <v>2_non_western</v>
      </c>
      <c r="AN969" t="str">
        <f>IF(AND($CF969&lt;&gt;"",IFERROR(INDEX(subsample_country_map!$E:$E,MATCH($CF969,subsample_country_map!$A:$A,0)),"")&lt;&gt;""),INDEX(subsample_country_map!$E:$E,MATCH($CF969,subsample_country_map!$A:$A,0)),INDEX(lookup!$AD:$AD,MATCH($A969,lookup!$A:$A,0)))</f>
        <v>2_civil law</v>
      </c>
      <c r="AO969" t="str">
        <f>INDEX(lookup!$Y:$Y,MATCH($A969,lookup!$A:$A,0))</f>
        <v>0_published</v>
      </c>
      <c r="AP969" t="str">
        <f>INDEX(lookup!$Z:$Z,MATCH($A969,lookup!$A:$A,0))</f>
        <v>1_VHB high</v>
      </c>
      <c r="AQ969" t="str">
        <f>INDEX(lookup!$W:$W,MATCH($A969,lookup!$A:$A,0))</f>
        <v>1_fin/acc/econ</v>
      </c>
      <c r="AS969" t="inlineStr">
        <is>
          <t>staging</t>
        </is>
      </c>
      <c r="AT969" t="inlineStr">
        <is>
          <t>good-CER</t>
        </is>
      </c>
      <c r="AU969" t="inlineStr">
        <is>
          <t>cost</t>
        </is>
      </c>
      <c r="AV969" t="inlineStr">
        <is>
          <t>-0.0008</t>
        </is>
      </c>
      <c r="AW969" t="inlineStr">
        <is>
          <t>0.0002</t>
        </is>
      </c>
      <c r="BA969" t="n">
        <v>514</v>
      </c>
      <c r="BB969" t="inlineStr">
        <is>
          <t>as-stated:at the beginning of the year (t-1)</t>
        </is>
      </c>
      <c r="BC969" t="inlineStr">
        <is>
          <t>other:FGLS</t>
        </is>
      </c>
      <c r="BD969" t="inlineStr">
        <is>
          <t>firm</t>
        </is>
      </c>
      <c r="BE969" t="inlineStr">
        <is>
          <t>none</t>
        </is>
      </c>
      <c r="BI969" t="inlineStr">
        <is>
          <t>Table 5</t>
        </is>
      </c>
      <c r="BJ969" t="inlineStr">
        <is>
          <t>Panel B model (7)</t>
        </is>
      </c>
      <c r="BK969" t="inlineStr">
        <is>
          <t>171</t>
        </is>
      </c>
      <c r="BL969" t="inlineStr">
        <is>
          <t>EDI_XIn -0.0008*** (0.0002)</t>
        </is>
      </c>
      <c r="BM969" t="inlineStr">
        <is>
          <t>EDI_XIn</t>
        </is>
      </c>
      <c r="BN969" t="inlineStr">
        <is>
          <t>COD (interest expenditure / average total debt)</t>
        </is>
      </c>
      <c r="BO969" t="inlineStr">
        <is>
          <t>original</t>
        </is>
      </c>
      <c r="BP969" t="inlineStr">
        <is>
          <t>Fonseka et al (2019a)</t>
        </is>
      </c>
      <c r="BQ969" t="inlineStr">
        <is>
          <t>computed</t>
        </is>
      </c>
      <c r="BT969" t="n">
        <v>0</v>
      </c>
      <c r="BU969" t="inlineStr">
        <is>
          <t>staging_Fonseka_et_al_2019_energy.csv</t>
        </is>
      </c>
      <c r="BW969" t="n">
        <v>2008</v>
      </c>
      <c r="BX969" t="n">
        <v>2014</v>
      </c>
      <c r="BY969" t="inlineStr">
        <is>
          <t>China</t>
        </is>
      </c>
      <c r="BZ969" t="n">
        <v>2011</v>
      </c>
      <c r="CA969" t="n">
        <v>0</v>
      </c>
      <c r="CB969" t="n">
        <v>0</v>
      </c>
      <c r="CC969" t="n">
        <v>0</v>
      </c>
      <c r="CD969" t="n">
        <v>-0.1755296824519366</v>
      </c>
      <c r="CE969" t="n">
        <v>1</v>
      </c>
    </row>
    <row r="970">
      <c r="A970" t="inlineStr">
        <is>
          <t>Fonseka et al (2019a)</t>
        </is>
      </c>
      <c r="B970" t="n">
        <v>2275</v>
      </c>
      <c r="C970" t="n">
        <v>0.02519663168744951</v>
      </c>
      <c r="D970" t="n">
        <v>514</v>
      </c>
      <c r="E970">
        <f>IF(ISNUMBER($BA970),$BA970,IF(AND(ISNUMBER($D970),ISNUMBER($BW970),ISNUMBER($BX970)),$D970*($BX970-$BW970+1),""))</f>
        <v>514.0</v>
      </c>
      <c r="H970" t="inlineStr">
        <is>
          <t>partial</t>
        </is>
      </c>
      <c r="I970" t="inlineStr">
        <is>
          <t>Regression Cofficient and Standard Error  available</t>
        </is>
      </c>
      <c r="J970">
        <f>IF($BW970&lt;&gt;"",$BW970,"")</f>
        <v>2008.0</v>
      </c>
      <c r="K970">
        <f>IF($BX970&lt;&gt;"",$BX970,"")</f>
        <v>2014.0</v>
      </c>
      <c r="L970">
        <f>IF(AND(ISNUMBER($BW970),ISNUMBER($BX970)),($BW970+$BX970)/2,"")</f>
        <v>2011.0</v>
      </c>
      <c r="M970">
        <f>IF($L970&lt;&gt;"",$L970,"")</f>
        <v>2011.0</v>
      </c>
      <c r="N970">
        <f>IF(AND(ISNUMBER($BW970),ISNUMBER($BX970)),MIN(1,MAX(0,($BX970-2016+1)/($BX970-$BW970+1))),"")</f>
        <v>0.0</v>
      </c>
      <c r="O970">
        <f>IF(AND(ISNUMBER($BW970),ISNUMBER($BX970)),MIN(1,MAX(0,($BX970-2017+1)/($BX970-$BW970+1))),"")</f>
        <v>0.0</v>
      </c>
      <c r="P970">
        <f>IF(AND(ISNUMBER($BW970),ISNUMBER($BX970)),MIN(1,MAX(0,($BX970-2018+1)/($BX970-$BW970+1))),"")</f>
        <v>0.0</v>
      </c>
      <c r="Q970">
        <f>IF(AND(ISNUMBER($BW970),ISNUMBER($BX970)),MIN(1,MAX(0,($BX970-2019+1)/($BX970-$BW970+1))),"")</f>
        <v>0.0</v>
      </c>
      <c r="R970">
        <f>IF(AND(ISNUMBER($BW970),ISNUMBER($BX970)),MIN(1,MAX(0,($BX970-2016+1)/($BX970-$BW970+1))),"")</f>
        <v>0.0</v>
      </c>
      <c r="S970">
        <f>IF($L970&lt;&gt;"",IF($L970&gt;=2015.5,1,0),"")</f>
        <v>0.0</v>
      </c>
      <c r="T970">
        <f>IF($L970&lt;&gt;"",IF($L970&gt;=2016,1,0),"")</f>
        <v>0.0</v>
      </c>
      <c r="U970">
        <f>IF(ISNUMBER($BX970),IF($BX970&gt;=2016,1,0),"")</f>
        <v>0.0</v>
      </c>
      <c r="V970">
        <f>IF(ISNUMBER($BW970),IF($BW970&gt;=2016,1,0),"")</f>
        <v>0.0</v>
      </c>
      <c r="W970" t="str">
        <f>IF(AND(ISNUMBER($BW970),ISNUMBER($BX970)),IF($BW970&gt;=2016,"post-only",IF($BX970&lt;2016,"pre-only","mixed")),"")</f>
        <v>pre-only</v>
      </c>
      <c r="X970">
        <f>IF(AND(ISNUMBER($BW970),ISNUMBER($BX970)),MIN(1,MAX(0,($BX970-2017+1)/($BX970-$BW970+1))),"")</f>
        <v>0.0</v>
      </c>
      <c r="Y970">
        <f>IF(AND(ISNUMBER($BW970),ISNUMBER($BX970)),MIN(1,MAX(0,($BX970-2018+1)/($BX970-$BW970+1))),"")</f>
        <v>0.0</v>
      </c>
      <c r="Z970">
        <f>IF(AND(ISNUMBER($BW970),ISNUMBER($BX970)),MIN(1,MAX(0,($BX970-2019+1)/($BX970-$BW970+1))),"")</f>
        <v>0.0</v>
      </c>
      <c r="AA970">
        <f>IF(ISNUMBER($BX970),IF($BX970&gt;=2017,1,0),"")</f>
        <v>0.0</v>
      </c>
      <c r="AB970">
        <f>IF(ISNUMBER($BX970),IF($BX970&gt;=2018,1,0),"")</f>
        <v>0.0</v>
      </c>
      <c r="AC970">
        <f>IF(ISNUMBER($BX970),IF($BX970&gt;=2019,1,0),"")</f>
        <v>0.0</v>
      </c>
      <c r="AD970">
        <f>IF($L970&lt;&gt;"",IF($L970&gt;2013,1,0),"")</f>
        <v>0.0</v>
      </c>
      <c r="AE970">
        <f>IF($L970&lt;&gt;"",1+IF($L970&gt;2011,1,0)+IF($L970&gt;2014,1,0),"")</f>
        <v>1.0</v>
      </c>
      <c r="AF970" t="inlineStr">
        <is>
          <t>loan (interest rate)</t>
        </is>
      </c>
      <c r="AG970" t="inlineStr">
        <is>
          <t>disclosure</t>
        </is>
      </c>
      <c r="AH970" t="inlineStr">
        <is>
          <t>sensitive</t>
        </is>
      </c>
      <c r="AI970" t="inlineStr">
        <is>
          <t>with ETS/CT</t>
        </is>
      </c>
      <c r="AJ970" t="inlineStr">
        <is>
          <t>without ETS/CT</t>
        </is>
      </c>
      <c r="AK970" t="str">
        <f>IF(AND($CF970&lt;&gt;"",IFERROR(INDEX(subsample_country_map!$B:$B,MATCH($CF970,subsample_country_map!$A:$A,0)),"")&lt;&gt;""),INDEX(subsample_country_map!$B:$B,MATCH($CF970,subsample_country_map!$A:$A,0)),INDEX(lookup!$AA:$AA,MATCH($A970,lookup!$A:$A,0)))</f>
        <v>3_AsiaPac</v>
      </c>
      <c r="AL970" t="str">
        <f>IF(AND($CF970&lt;&gt;"",IFERROR(INDEX(subsample_country_map!$C:$C,MATCH($CF970,subsample_country_map!$A:$A,0)),"")&lt;&gt;""),INDEX(subsample_country_map!$C:$C,MATCH($CF970,subsample_country_map!$A:$A,0)),INDEX(lookup!$AB:$AB,MATCH($A970,lookup!$A:$A,0)))</f>
        <v>2_developing</v>
      </c>
      <c r="AM970" t="str">
        <f>IF(AND($CF970&lt;&gt;"",IFERROR(INDEX(subsample_country_map!$D:$D,MATCH($CF970,subsample_country_map!$A:$A,0)),"")&lt;&gt;""),INDEX(subsample_country_map!$D:$D,MATCH($CF970,subsample_country_map!$A:$A,0)),INDEX(lookup!$AC:$AC,MATCH($A970,lookup!$A:$A,0)))</f>
        <v>2_non_western</v>
      </c>
      <c r="AN970" t="str">
        <f>IF(AND($CF970&lt;&gt;"",IFERROR(INDEX(subsample_country_map!$E:$E,MATCH($CF970,subsample_country_map!$A:$A,0)),"")&lt;&gt;""),INDEX(subsample_country_map!$E:$E,MATCH($CF970,subsample_country_map!$A:$A,0)),INDEX(lookup!$AD:$AD,MATCH($A970,lookup!$A:$A,0)))</f>
        <v>2_civil law</v>
      </c>
      <c r="AO970" t="str">
        <f>INDEX(lookup!$Y:$Y,MATCH($A970,lookup!$A:$A,0))</f>
        <v>0_published</v>
      </c>
      <c r="AP970" t="str">
        <f>INDEX(lookup!$Z:$Z,MATCH($A970,lookup!$A:$A,0))</f>
        <v>1_VHB high</v>
      </c>
      <c r="AQ970" t="str">
        <f>INDEX(lookup!$W:$W,MATCH($A970,lookup!$A:$A,0))</f>
        <v>1_fin/acc/econ</v>
      </c>
      <c r="AS970" t="inlineStr">
        <is>
          <t>staging</t>
        </is>
      </c>
      <c r="AT970" t="inlineStr">
        <is>
          <t>good-CER</t>
        </is>
      </c>
      <c r="AU970" t="inlineStr">
        <is>
          <t>cost</t>
        </is>
      </c>
      <c r="AV970" t="inlineStr">
        <is>
          <t>0.0004</t>
        </is>
      </c>
      <c r="AW970" t="inlineStr">
        <is>
          <t>0.0007</t>
        </is>
      </c>
      <c r="BA970" t="n">
        <v>514</v>
      </c>
      <c r="BB970" t="inlineStr">
        <is>
          <t>as-stated:at the beginning of the year (t-1)</t>
        </is>
      </c>
      <c r="BC970" t="inlineStr">
        <is>
          <t>other:FGLS</t>
        </is>
      </c>
      <c r="BD970" t="inlineStr">
        <is>
          <t>firm</t>
        </is>
      </c>
      <c r="BE970" t="inlineStr">
        <is>
          <t>none</t>
        </is>
      </c>
      <c r="BI970" t="inlineStr">
        <is>
          <t>Table 5</t>
        </is>
      </c>
      <c r="BJ970" t="inlineStr">
        <is>
          <t>Panel B model (8)</t>
        </is>
      </c>
      <c r="BK970" t="inlineStr">
        <is>
          <t>171</t>
        </is>
      </c>
      <c r="BL970" t="inlineStr">
        <is>
          <t>I8 0.0004 (0.0007)</t>
        </is>
      </c>
      <c r="BM970" t="inlineStr">
        <is>
          <t>I8</t>
        </is>
      </c>
      <c r="BN970" t="inlineStr">
        <is>
          <t>COD (interest expenditure / average total debt)</t>
        </is>
      </c>
      <c r="BO970" t="inlineStr">
        <is>
          <t>original</t>
        </is>
      </c>
      <c r="BP970" t="inlineStr">
        <is>
          <t>Fonseka et al (2019a)</t>
        </is>
      </c>
      <c r="BQ970" t="inlineStr">
        <is>
          <t>computed</t>
        </is>
      </c>
      <c r="BT970" t="n">
        <v>0</v>
      </c>
      <c r="BU970" t="inlineStr">
        <is>
          <t>staging_Fonseka_et_al_2019_energy.csv</t>
        </is>
      </c>
      <c r="BW970" t="n">
        <v>2008</v>
      </c>
      <c r="BX970" t="n">
        <v>2014</v>
      </c>
      <c r="BY970" t="inlineStr">
        <is>
          <t>China</t>
        </is>
      </c>
      <c r="BZ970" t="n">
        <v>2011</v>
      </c>
      <c r="CA970" t="n">
        <v>0</v>
      </c>
      <c r="CB970" t="n">
        <v>0</v>
      </c>
      <c r="CC970" t="n">
        <v>0</v>
      </c>
      <c r="CD970" t="n">
        <v>0.02520196591679579</v>
      </c>
      <c r="CE970" t="n">
        <v>1</v>
      </c>
    </row>
    <row r="971">
      <c r="A971" t="inlineStr">
        <is>
          <t>Fonseka et al (2019a)</t>
        </is>
      </c>
      <c r="B971" t="n">
        <v>2276</v>
      </c>
      <c r="C971" t="n">
        <v>-0.1946884772708208</v>
      </c>
      <c r="D971" t="n">
        <v>514</v>
      </c>
      <c r="E971">
        <f>IF(ISNUMBER($BA971),$BA971,IF(AND(ISNUMBER($D971),ISNUMBER($BW971),ISNUMBER($BX971)),$D971*($BX971-$BW971+1),""))</f>
        <v>514.0</v>
      </c>
      <c r="H971" t="inlineStr">
        <is>
          <t>partial</t>
        </is>
      </c>
      <c r="I971" t="inlineStr">
        <is>
          <t>Regression Cofficient and Standard Error  available</t>
        </is>
      </c>
      <c r="J971">
        <f>IF($BW971&lt;&gt;"",$BW971,"")</f>
        <v>2008.0</v>
      </c>
      <c r="K971">
        <f>IF($BX971&lt;&gt;"",$BX971,"")</f>
        <v>2014.0</v>
      </c>
      <c r="L971">
        <f>IF(AND(ISNUMBER($BW971),ISNUMBER($BX971)),($BW971+$BX971)/2,"")</f>
        <v>2011.0</v>
      </c>
      <c r="M971">
        <f>IF($L971&lt;&gt;"",$L971,"")</f>
        <v>2011.0</v>
      </c>
      <c r="N971">
        <f>IF(AND(ISNUMBER($BW971),ISNUMBER($BX971)),MIN(1,MAX(0,($BX971-2016+1)/($BX971-$BW971+1))),"")</f>
        <v>0.0</v>
      </c>
      <c r="O971">
        <f>IF(AND(ISNUMBER($BW971),ISNUMBER($BX971)),MIN(1,MAX(0,($BX971-2017+1)/($BX971-$BW971+1))),"")</f>
        <v>0.0</v>
      </c>
      <c r="P971">
        <f>IF(AND(ISNUMBER($BW971),ISNUMBER($BX971)),MIN(1,MAX(0,($BX971-2018+1)/($BX971-$BW971+1))),"")</f>
        <v>0.0</v>
      </c>
      <c r="Q971">
        <f>IF(AND(ISNUMBER($BW971),ISNUMBER($BX971)),MIN(1,MAX(0,($BX971-2019+1)/($BX971-$BW971+1))),"")</f>
        <v>0.0</v>
      </c>
      <c r="R971">
        <f>IF(AND(ISNUMBER($BW971),ISNUMBER($BX971)),MIN(1,MAX(0,($BX971-2016+1)/($BX971-$BW971+1))),"")</f>
        <v>0.0</v>
      </c>
      <c r="S971">
        <f>IF($L971&lt;&gt;"",IF($L971&gt;=2015.5,1,0),"")</f>
        <v>0.0</v>
      </c>
      <c r="T971">
        <f>IF($L971&lt;&gt;"",IF($L971&gt;=2016,1,0),"")</f>
        <v>0.0</v>
      </c>
      <c r="U971">
        <f>IF(ISNUMBER($BX971),IF($BX971&gt;=2016,1,0),"")</f>
        <v>0.0</v>
      </c>
      <c r="V971">
        <f>IF(ISNUMBER($BW971),IF($BW971&gt;=2016,1,0),"")</f>
        <v>0.0</v>
      </c>
      <c r="W971" t="str">
        <f>IF(AND(ISNUMBER($BW971),ISNUMBER($BX971)),IF($BW971&gt;=2016,"post-only",IF($BX971&lt;2016,"pre-only","mixed")),"")</f>
        <v>pre-only</v>
      </c>
      <c r="X971">
        <f>IF(AND(ISNUMBER($BW971),ISNUMBER($BX971)),MIN(1,MAX(0,($BX971-2017+1)/($BX971-$BW971+1))),"")</f>
        <v>0.0</v>
      </c>
      <c r="Y971">
        <f>IF(AND(ISNUMBER($BW971),ISNUMBER($BX971)),MIN(1,MAX(0,($BX971-2018+1)/($BX971-$BW971+1))),"")</f>
        <v>0.0</v>
      </c>
      <c r="Z971">
        <f>IF(AND(ISNUMBER($BW971),ISNUMBER($BX971)),MIN(1,MAX(0,($BX971-2019+1)/($BX971-$BW971+1))),"")</f>
        <v>0.0</v>
      </c>
      <c r="AA971">
        <f>IF(ISNUMBER($BX971),IF($BX971&gt;=2017,1,0),"")</f>
        <v>0.0</v>
      </c>
      <c r="AB971">
        <f>IF(ISNUMBER($BX971),IF($BX971&gt;=2018,1,0),"")</f>
        <v>0.0</v>
      </c>
      <c r="AC971">
        <f>IF(ISNUMBER($BX971),IF($BX971&gt;=2019,1,0),"")</f>
        <v>0.0</v>
      </c>
      <c r="AD971">
        <f>IF($L971&lt;&gt;"",IF($L971&gt;2013,1,0),"")</f>
        <v>0.0</v>
      </c>
      <c r="AE971">
        <f>IF($L971&lt;&gt;"",1+IF($L971&gt;2011,1,0)+IF($L971&gt;2014,1,0),"")</f>
        <v>1.0</v>
      </c>
      <c r="AF971" t="inlineStr">
        <is>
          <t>loan (interest rate)</t>
        </is>
      </c>
      <c r="AG971" t="inlineStr">
        <is>
          <t>disclosure</t>
        </is>
      </c>
      <c r="AH971" t="inlineStr">
        <is>
          <t>sensitive</t>
        </is>
      </c>
      <c r="AI971" t="inlineStr">
        <is>
          <t>with ETS/CT</t>
        </is>
      </c>
      <c r="AJ971" t="inlineStr">
        <is>
          <t>without ETS/CT</t>
        </is>
      </c>
      <c r="AK971" t="str">
        <f>IF(AND($CF971&lt;&gt;"",IFERROR(INDEX(subsample_country_map!$B:$B,MATCH($CF971,subsample_country_map!$A:$A,0)),"")&lt;&gt;""),INDEX(subsample_country_map!$B:$B,MATCH($CF971,subsample_country_map!$A:$A,0)),INDEX(lookup!$AA:$AA,MATCH($A971,lookup!$A:$A,0)))</f>
        <v>3_AsiaPac</v>
      </c>
      <c r="AL971" t="str">
        <f>IF(AND($CF971&lt;&gt;"",IFERROR(INDEX(subsample_country_map!$C:$C,MATCH($CF971,subsample_country_map!$A:$A,0)),"")&lt;&gt;""),INDEX(subsample_country_map!$C:$C,MATCH($CF971,subsample_country_map!$A:$A,0)),INDEX(lookup!$AB:$AB,MATCH($A971,lookup!$A:$A,0)))</f>
        <v>2_developing</v>
      </c>
      <c r="AM971" t="str">
        <f>IF(AND($CF971&lt;&gt;"",IFERROR(INDEX(subsample_country_map!$D:$D,MATCH($CF971,subsample_country_map!$A:$A,0)),"")&lt;&gt;""),INDEX(subsample_country_map!$D:$D,MATCH($CF971,subsample_country_map!$A:$A,0)),INDEX(lookup!$AC:$AC,MATCH($A971,lookup!$A:$A,0)))</f>
        <v>2_non_western</v>
      </c>
      <c r="AN971" t="str">
        <f>IF(AND($CF971&lt;&gt;"",IFERROR(INDEX(subsample_country_map!$E:$E,MATCH($CF971,subsample_country_map!$A:$A,0)),"")&lt;&gt;""),INDEX(subsample_country_map!$E:$E,MATCH($CF971,subsample_country_map!$A:$A,0)),INDEX(lookup!$AD:$AD,MATCH($A971,lookup!$A:$A,0)))</f>
        <v>2_civil law</v>
      </c>
      <c r="AO971" t="str">
        <f>INDEX(lookup!$Y:$Y,MATCH($A971,lookup!$A:$A,0))</f>
        <v>0_published</v>
      </c>
      <c r="AP971" t="str">
        <f>INDEX(lookup!$Z:$Z,MATCH($A971,lookup!$A:$A,0))</f>
        <v>1_VHB high</v>
      </c>
      <c r="AQ971" t="str">
        <f>INDEX(lookup!$W:$W,MATCH($A971,lookup!$A:$A,0))</f>
        <v>1_fin/acc/econ</v>
      </c>
      <c r="AS971" t="inlineStr">
        <is>
          <t>staging</t>
        </is>
      </c>
      <c r="AT971" t="inlineStr">
        <is>
          <t>good-CER</t>
        </is>
      </c>
      <c r="AU971" t="inlineStr">
        <is>
          <t>cost</t>
        </is>
      </c>
      <c r="AV971" t="inlineStr">
        <is>
          <t>-0.0009</t>
        </is>
      </c>
      <c r="AW971" t="inlineStr">
        <is>
          <t>0.0002</t>
        </is>
      </c>
      <c r="BA971" t="n">
        <v>514</v>
      </c>
      <c r="BB971" t="inlineStr">
        <is>
          <t>as-stated:at the beginning of the year (t-1)</t>
        </is>
      </c>
      <c r="BC971" t="inlineStr">
        <is>
          <t>other:FGLS</t>
        </is>
      </c>
      <c r="BD971" t="inlineStr">
        <is>
          <t>firm</t>
        </is>
      </c>
      <c r="BE971" t="inlineStr">
        <is>
          <t>none</t>
        </is>
      </c>
      <c r="BI971" t="inlineStr">
        <is>
          <t>Table 5</t>
        </is>
      </c>
      <c r="BJ971" t="inlineStr">
        <is>
          <t>Panel B model (8)</t>
        </is>
      </c>
      <c r="BK971" t="inlineStr">
        <is>
          <t>171</t>
        </is>
      </c>
      <c r="BL971" t="inlineStr">
        <is>
          <t>EDI_XIn -0.0009*** (0.0002)</t>
        </is>
      </c>
      <c r="BM971" t="inlineStr">
        <is>
          <t>EDI_XIn</t>
        </is>
      </c>
      <c r="BN971" t="inlineStr">
        <is>
          <t>COD (interest expenditure / average total debt)</t>
        </is>
      </c>
      <c r="BO971" t="inlineStr">
        <is>
          <t>original</t>
        </is>
      </c>
      <c r="BP971" t="inlineStr">
        <is>
          <t>Fonseka et al (2019a)</t>
        </is>
      </c>
      <c r="BQ971" t="inlineStr">
        <is>
          <t>computed</t>
        </is>
      </c>
      <c r="BT971" t="n">
        <v>0</v>
      </c>
      <c r="BU971" t="inlineStr">
        <is>
          <t>staging_Fonseka_et_al_2019_energy.csv</t>
        </is>
      </c>
      <c r="BW971" t="n">
        <v>2008</v>
      </c>
      <c r="BX971" t="n">
        <v>2014</v>
      </c>
      <c r="BY971" t="inlineStr">
        <is>
          <t>China</t>
        </is>
      </c>
      <c r="BZ971" t="n">
        <v>2011</v>
      </c>
      <c r="CA971" t="n">
        <v>0</v>
      </c>
      <c r="CB971" t="n">
        <v>0</v>
      </c>
      <c r="CC971" t="n">
        <v>0</v>
      </c>
      <c r="CD971" t="n">
        <v>-0.197205777294072</v>
      </c>
      <c r="CE971" t="n">
        <v>1</v>
      </c>
    </row>
    <row r="972">
      <c r="A972" t="inlineStr">
        <is>
          <t>Fonseka et al (2019a)</t>
        </is>
      </c>
      <c r="B972" t="n">
        <v>2277</v>
      </c>
      <c r="C972" t="n">
        <v>-0.08787495503274936</v>
      </c>
      <c r="D972" t="n">
        <v>514</v>
      </c>
      <c r="E972">
        <f>IF(ISNUMBER($BA972),$BA972,IF(AND(ISNUMBER($D972),ISNUMBER($BW972),ISNUMBER($BX972)),$D972*($BX972-$BW972+1),""))</f>
        <v>514.0</v>
      </c>
      <c r="H972" t="inlineStr">
        <is>
          <t>partial</t>
        </is>
      </c>
      <c r="I972" t="inlineStr">
        <is>
          <t>Regression Cofficient and Standard Error  available</t>
        </is>
      </c>
      <c r="J972">
        <f>IF($BW972&lt;&gt;"",$BW972,"")</f>
        <v>2008.0</v>
      </c>
      <c r="K972">
        <f>IF($BX972&lt;&gt;"",$BX972,"")</f>
        <v>2014.0</v>
      </c>
      <c r="L972">
        <f>IF(AND(ISNUMBER($BW972),ISNUMBER($BX972)),($BW972+$BX972)/2,"")</f>
        <v>2011.0</v>
      </c>
      <c r="M972">
        <f>IF($L972&lt;&gt;"",$L972,"")</f>
        <v>2011.0</v>
      </c>
      <c r="N972">
        <f>IF(AND(ISNUMBER($BW972),ISNUMBER($BX972)),MIN(1,MAX(0,($BX972-2016+1)/($BX972-$BW972+1))),"")</f>
        <v>0.0</v>
      </c>
      <c r="O972">
        <f>IF(AND(ISNUMBER($BW972),ISNUMBER($BX972)),MIN(1,MAX(0,($BX972-2017+1)/($BX972-$BW972+1))),"")</f>
        <v>0.0</v>
      </c>
      <c r="P972">
        <f>IF(AND(ISNUMBER($BW972),ISNUMBER($BX972)),MIN(1,MAX(0,($BX972-2018+1)/($BX972-$BW972+1))),"")</f>
        <v>0.0</v>
      </c>
      <c r="Q972">
        <f>IF(AND(ISNUMBER($BW972),ISNUMBER($BX972)),MIN(1,MAX(0,($BX972-2019+1)/($BX972-$BW972+1))),"")</f>
        <v>0.0</v>
      </c>
      <c r="R972">
        <f>IF(AND(ISNUMBER($BW972),ISNUMBER($BX972)),MIN(1,MAX(0,($BX972-2016+1)/($BX972-$BW972+1))),"")</f>
        <v>0.0</v>
      </c>
      <c r="S972">
        <f>IF($L972&lt;&gt;"",IF($L972&gt;=2015.5,1,0),"")</f>
        <v>0.0</v>
      </c>
      <c r="T972">
        <f>IF($L972&lt;&gt;"",IF($L972&gt;=2016,1,0),"")</f>
        <v>0.0</v>
      </c>
      <c r="U972">
        <f>IF(ISNUMBER($BX972),IF($BX972&gt;=2016,1,0),"")</f>
        <v>0.0</v>
      </c>
      <c r="V972">
        <f>IF(ISNUMBER($BW972),IF($BW972&gt;=2016,1,0),"")</f>
        <v>0.0</v>
      </c>
      <c r="W972" t="str">
        <f>IF(AND(ISNUMBER($BW972),ISNUMBER($BX972)),IF($BW972&gt;=2016,"post-only",IF($BX972&lt;2016,"pre-only","mixed")),"")</f>
        <v>pre-only</v>
      </c>
      <c r="X972">
        <f>IF(AND(ISNUMBER($BW972),ISNUMBER($BX972)),MIN(1,MAX(0,($BX972-2017+1)/($BX972-$BW972+1))),"")</f>
        <v>0.0</v>
      </c>
      <c r="Y972">
        <f>IF(AND(ISNUMBER($BW972),ISNUMBER($BX972)),MIN(1,MAX(0,($BX972-2018+1)/($BX972-$BW972+1))),"")</f>
        <v>0.0</v>
      </c>
      <c r="Z972">
        <f>IF(AND(ISNUMBER($BW972),ISNUMBER($BX972)),MIN(1,MAX(0,($BX972-2019+1)/($BX972-$BW972+1))),"")</f>
        <v>0.0</v>
      </c>
      <c r="AA972">
        <f>IF(ISNUMBER($BX972),IF($BX972&gt;=2017,1,0),"")</f>
        <v>0.0</v>
      </c>
      <c r="AB972">
        <f>IF(ISNUMBER($BX972),IF($BX972&gt;=2018,1,0),"")</f>
        <v>0.0</v>
      </c>
      <c r="AC972">
        <f>IF(ISNUMBER($BX972),IF($BX972&gt;=2019,1,0),"")</f>
        <v>0.0</v>
      </c>
      <c r="AD972">
        <f>IF($L972&lt;&gt;"",IF($L972&gt;2013,1,0),"")</f>
        <v>0.0</v>
      </c>
      <c r="AE972">
        <f>IF($L972&lt;&gt;"",1+IF($L972&gt;2011,1,0)+IF($L972&gt;2014,1,0),"")</f>
        <v>1.0</v>
      </c>
      <c r="AF972" t="inlineStr">
        <is>
          <t>loan (interest rate)</t>
        </is>
      </c>
      <c r="AG972" t="inlineStr">
        <is>
          <t>disclosure</t>
        </is>
      </c>
      <c r="AH972" t="inlineStr">
        <is>
          <t>sensitive</t>
        </is>
      </c>
      <c r="AI972" t="inlineStr">
        <is>
          <t>with ETS/CT</t>
        </is>
      </c>
      <c r="AJ972" t="inlineStr">
        <is>
          <t>without ETS/CT</t>
        </is>
      </c>
      <c r="AK972" t="str">
        <f>IF(AND($CF972&lt;&gt;"",IFERROR(INDEX(subsample_country_map!$B:$B,MATCH($CF972,subsample_country_map!$A:$A,0)),"")&lt;&gt;""),INDEX(subsample_country_map!$B:$B,MATCH($CF972,subsample_country_map!$A:$A,0)),INDEX(lookup!$AA:$AA,MATCH($A972,lookup!$A:$A,0)))</f>
        <v>3_AsiaPac</v>
      </c>
      <c r="AL972" t="str">
        <f>IF(AND($CF972&lt;&gt;"",IFERROR(INDEX(subsample_country_map!$C:$C,MATCH($CF972,subsample_country_map!$A:$A,0)),"")&lt;&gt;""),INDEX(subsample_country_map!$C:$C,MATCH($CF972,subsample_country_map!$A:$A,0)),INDEX(lookup!$AB:$AB,MATCH($A972,lookup!$A:$A,0)))</f>
        <v>2_developing</v>
      </c>
      <c r="AM972" t="str">
        <f>IF(AND($CF972&lt;&gt;"",IFERROR(INDEX(subsample_country_map!$D:$D,MATCH($CF972,subsample_country_map!$A:$A,0)),"")&lt;&gt;""),INDEX(subsample_country_map!$D:$D,MATCH($CF972,subsample_country_map!$A:$A,0)),INDEX(lookup!$AC:$AC,MATCH($A972,lookup!$A:$A,0)))</f>
        <v>2_non_western</v>
      </c>
      <c r="AN972" t="str">
        <f>IF(AND($CF972&lt;&gt;"",IFERROR(INDEX(subsample_country_map!$E:$E,MATCH($CF972,subsample_country_map!$A:$A,0)),"")&lt;&gt;""),INDEX(subsample_country_map!$E:$E,MATCH($CF972,subsample_country_map!$A:$A,0)),INDEX(lookup!$AD:$AD,MATCH($A972,lookup!$A:$A,0)))</f>
        <v>2_civil law</v>
      </c>
      <c r="AO972" t="str">
        <f>INDEX(lookup!$Y:$Y,MATCH($A972,lookup!$A:$A,0))</f>
        <v>0_published</v>
      </c>
      <c r="AP972" t="str">
        <f>INDEX(lookup!$Z:$Z,MATCH($A972,lookup!$A:$A,0))</f>
        <v>1_VHB high</v>
      </c>
      <c r="AQ972" t="str">
        <f>INDEX(lookup!$W:$W,MATCH($A972,lookup!$A:$A,0))</f>
        <v>1_fin/acc/econ</v>
      </c>
      <c r="AS972" t="inlineStr">
        <is>
          <t>staging</t>
        </is>
      </c>
      <c r="AT972" t="inlineStr">
        <is>
          <t>good-CER</t>
        </is>
      </c>
      <c r="AU972" t="inlineStr">
        <is>
          <t>cost</t>
        </is>
      </c>
      <c r="AV972" t="inlineStr">
        <is>
          <t>-0.0002</t>
        </is>
      </c>
      <c r="AW972" t="inlineStr">
        <is>
          <t>0.0001</t>
        </is>
      </c>
      <c r="BA972" t="n">
        <v>514</v>
      </c>
      <c r="BB972" t="inlineStr">
        <is>
          <t>as-stated:at the beginning of the year (t-1)</t>
        </is>
      </c>
      <c r="BC972" t="inlineStr">
        <is>
          <t>other:FGLS</t>
        </is>
      </c>
      <c r="BD972" t="inlineStr">
        <is>
          <t>firm</t>
        </is>
      </c>
      <c r="BE972" t="inlineStr">
        <is>
          <t>none</t>
        </is>
      </c>
      <c r="BI972" t="inlineStr">
        <is>
          <t>Table 5</t>
        </is>
      </c>
      <c r="BJ972" t="inlineStr">
        <is>
          <t>Panel B model (9)</t>
        </is>
      </c>
      <c r="BK972" t="inlineStr">
        <is>
          <t>171</t>
        </is>
      </c>
      <c r="BL972" t="inlineStr">
        <is>
          <t>I9 -0.0002*** (0.0001)</t>
        </is>
      </c>
      <c r="BM972" t="inlineStr">
        <is>
          <t>I9</t>
        </is>
      </c>
      <c r="BN972" t="inlineStr">
        <is>
          <t>COD (interest expenditure / average total debt)</t>
        </is>
      </c>
      <c r="BO972" t="inlineStr">
        <is>
          <t>original</t>
        </is>
      </c>
      <c r="BP972" t="inlineStr">
        <is>
          <t>Fonseka et al (2019a)</t>
        </is>
      </c>
      <c r="BQ972" t="inlineStr">
        <is>
          <t>computed</t>
        </is>
      </c>
      <c r="BT972" t="n">
        <v>0</v>
      </c>
      <c r="BU972" t="inlineStr">
        <is>
          <t>staging_Fonseka_et_al_2019_energy.csv</t>
        </is>
      </c>
      <c r="BW972" t="n">
        <v>2008</v>
      </c>
      <c r="BX972" t="n">
        <v>2014</v>
      </c>
      <c r="BY972" t="inlineStr">
        <is>
          <t>China</t>
        </is>
      </c>
      <c r="BZ972" t="n">
        <v>2011</v>
      </c>
      <c r="CA972" t="n">
        <v>0</v>
      </c>
      <c r="CB972" t="n">
        <v>0</v>
      </c>
      <c r="CC972" t="n">
        <v>0</v>
      </c>
      <c r="CD972" t="n">
        <v>-0.08810219919475629</v>
      </c>
      <c r="CE972" t="n">
        <v>1</v>
      </c>
    </row>
    <row r="973">
      <c r="A973" t="inlineStr">
        <is>
          <t>Fonseka et al (2019a)</t>
        </is>
      </c>
      <c r="B973" t="n">
        <v>2278</v>
      </c>
      <c r="C973" t="n">
        <v>-0.1023781393777983</v>
      </c>
      <c r="D973" t="n">
        <v>514</v>
      </c>
      <c r="E973">
        <f>IF(ISNUMBER($BA973),$BA973,IF(AND(ISNUMBER($D973),ISNUMBER($BW973),ISNUMBER($BX973)),$D973*($BX973-$BW973+1),""))</f>
        <v>514.0</v>
      </c>
      <c r="H973" t="inlineStr">
        <is>
          <t>partial</t>
        </is>
      </c>
      <c r="I973" t="inlineStr">
        <is>
          <t>Regression Cofficient and Standard Error  available</t>
        </is>
      </c>
      <c r="J973">
        <f>IF($BW973&lt;&gt;"",$BW973,"")</f>
        <v>2008.0</v>
      </c>
      <c r="K973">
        <f>IF($BX973&lt;&gt;"",$BX973,"")</f>
        <v>2014.0</v>
      </c>
      <c r="L973">
        <f>IF(AND(ISNUMBER($BW973),ISNUMBER($BX973)),($BW973+$BX973)/2,"")</f>
        <v>2011.0</v>
      </c>
      <c r="M973">
        <f>IF($L973&lt;&gt;"",$L973,"")</f>
        <v>2011.0</v>
      </c>
      <c r="N973">
        <f>IF(AND(ISNUMBER($BW973),ISNUMBER($BX973)),MIN(1,MAX(0,($BX973-2016+1)/($BX973-$BW973+1))),"")</f>
        <v>0.0</v>
      </c>
      <c r="O973">
        <f>IF(AND(ISNUMBER($BW973),ISNUMBER($BX973)),MIN(1,MAX(0,($BX973-2017+1)/($BX973-$BW973+1))),"")</f>
        <v>0.0</v>
      </c>
      <c r="P973">
        <f>IF(AND(ISNUMBER($BW973),ISNUMBER($BX973)),MIN(1,MAX(0,($BX973-2018+1)/($BX973-$BW973+1))),"")</f>
        <v>0.0</v>
      </c>
      <c r="Q973">
        <f>IF(AND(ISNUMBER($BW973),ISNUMBER($BX973)),MIN(1,MAX(0,($BX973-2019+1)/($BX973-$BW973+1))),"")</f>
        <v>0.0</v>
      </c>
      <c r="R973">
        <f>IF(AND(ISNUMBER($BW973),ISNUMBER($BX973)),MIN(1,MAX(0,($BX973-2016+1)/($BX973-$BW973+1))),"")</f>
        <v>0.0</v>
      </c>
      <c r="S973">
        <f>IF($L973&lt;&gt;"",IF($L973&gt;=2015.5,1,0),"")</f>
        <v>0.0</v>
      </c>
      <c r="T973">
        <f>IF($L973&lt;&gt;"",IF($L973&gt;=2016,1,0),"")</f>
        <v>0.0</v>
      </c>
      <c r="U973">
        <f>IF(ISNUMBER($BX973),IF($BX973&gt;=2016,1,0),"")</f>
        <v>0.0</v>
      </c>
      <c r="V973">
        <f>IF(ISNUMBER($BW973),IF($BW973&gt;=2016,1,0),"")</f>
        <v>0.0</v>
      </c>
      <c r="W973" t="str">
        <f>IF(AND(ISNUMBER($BW973),ISNUMBER($BX973)),IF($BW973&gt;=2016,"post-only",IF($BX973&lt;2016,"pre-only","mixed")),"")</f>
        <v>pre-only</v>
      </c>
      <c r="X973">
        <f>IF(AND(ISNUMBER($BW973),ISNUMBER($BX973)),MIN(1,MAX(0,($BX973-2017+1)/($BX973-$BW973+1))),"")</f>
        <v>0.0</v>
      </c>
      <c r="Y973">
        <f>IF(AND(ISNUMBER($BW973),ISNUMBER($BX973)),MIN(1,MAX(0,($BX973-2018+1)/($BX973-$BW973+1))),"")</f>
        <v>0.0</v>
      </c>
      <c r="Z973">
        <f>IF(AND(ISNUMBER($BW973),ISNUMBER($BX973)),MIN(1,MAX(0,($BX973-2019+1)/($BX973-$BW973+1))),"")</f>
        <v>0.0</v>
      </c>
      <c r="AA973">
        <f>IF(ISNUMBER($BX973),IF($BX973&gt;=2017,1,0),"")</f>
        <v>0.0</v>
      </c>
      <c r="AB973">
        <f>IF(ISNUMBER($BX973),IF($BX973&gt;=2018,1,0),"")</f>
        <v>0.0</v>
      </c>
      <c r="AC973">
        <f>IF(ISNUMBER($BX973),IF($BX973&gt;=2019,1,0),"")</f>
        <v>0.0</v>
      </c>
      <c r="AD973">
        <f>IF($L973&lt;&gt;"",IF($L973&gt;2013,1,0),"")</f>
        <v>0.0</v>
      </c>
      <c r="AE973">
        <f>IF($L973&lt;&gt;"",1+IF($L973&gt;2011,1,0)+IF($L973&gt;2014,1,0),"")</f>
        <v>1.0</v>
      </c>
      <c r="AF973" t="inlineStr">
        <is>
          <t>loan (interest rate)</t>
        </is>
      </c>
      <c r="AG973" t="inlineStr">
        <is>
          <t>disclosure</t>
        </is>
      </c>
      <c r="AH973" t="inlineStr">
        <is>
          <t>sensitive</t>
        </is>
      </c>
      <c r="AI973" t="inlineStr">
        <is>
          <t>with ETS/CT</t>
        </is>
      </c>
      <c r="AJ973" t="inlineStr">
        <is>
          <t>without ETS/CT</t>
        </is>
      </c>
      <c r="AK973" t="str">
        <f>IF(AND($CF973&lt;&gt;"",IFERROR(INDEX(subsample_country_map!$B:$B,MATCH($CF973,subsample_country_map!$A:$A,0)),"")&lt;&gt;""),INDEX(subsample_country_map!$B:$B,MATCH($CF973,subsample_country_map!$A:$A,0)),INDEX(lookup!$AA:$AA,MATCH($A973,lookup!$A:$A,0)))</f>
        <v>3_AsiaPac</v>
      </c>
      <c r="AL973" t="str">
        <f>IF(AND($CF973&lt;&gt;"",IFERROR(INDEX(subsample_country_map!$C:$C,MATCH($CF973,subsample_country_map!$A:$A,0)),"")&lt;&gt;""),INDEX(subsample_country_map!$C:$C,MATCH($CF973,subsample_country_map!$A:$A,0)),INDEX(lookup!$AB:$AB,MATCH($A973,lookup!$A:$A,0)))</f>
        <v>2_developing</v>
      </c>
      <c r="AM973" t="str">
        <f>IF(AND($CF973&lt;&gt;"",IFERROR(INDEX(subsample_country_map!$D:$D,MATCH($CF973,subsample_country_map!$A:$A,0)),"")&lt;&gt;""),INDEX(subsample_country_map!$D:$D,MATCH($CF973,subsample_country_map!$A:$A,0)),INDEX(lookup!$AC:$AC,MATCH($A973,lookup!$A:$A,0)))</f>
        <v>2_non_western</v>
      </c>
      <c r="AN973" t="str">
        <f>IF(AND($CF973&lt;&gt;"",IFERROR(INDEX(subsample_country_map!$E:$E,MATCH($CF973,subsample_country_map!$A:$A,0)),"")&lt;&gt;""),INDEX(subsample_country_map!$E:$E,MATCH($CF973,subsample_country_map!$A:$A,0)),INDEX(lookup!$AD:$AD,MATCH($A973,lookup!$A:$A,0)))</f>
        <v>2_civil law</v>
      </c>
      <c r="AO973" t="str">
        <f>INDEX(lookup!$Y:$Y,MATCH($A973,lookup!$A:$A,0))</f>
        <v>0_published</v>
      </c>
      <c r="AP973" t="str">
        <f>INDEX(lookup!$Z:$Z,MATCH($A973,lookup!$A:$A,0))</f>
        <v>1_VHB high</v>
      </c>
      <c r="AQ973" t="str">
        <f>INDEX(lookup!$W:$W,MATCH($A973,lookup!$A:$A,0))</f>
        <v>1_fin/acc/econ</v>
      </c>
      <c r="AS973" t="inlineStr">
        <is>
          <t>staging</t>
        </is>
      </c>
      <c r="AT973" t="inlineStr">
        <is>
          <t>good-CER</t>
        </is>
      </c>
      <c r="AU973" t="inlineStr">
        <is>
          <t>cost</t>
        </is>
      </c>
      <c r="AV973" t="inlineStr">
        <is>
          <t>-0.0007</t>
        </is>
      </c>
      <c r="AW973" t="inlineStr">
        <is>
          <t>0.0003</t>
        </is>
      </c>
      <c r="BA973" t="n">
        <v>514</v>
      </c>
      <c r="BB973" t="inlineStr">
        <is>
          <t>as-stated:at the beginning of the year (t-1)</t>
        </is>
      </c>
      <c r="BC973" t="inlineStr">
        <is>
          <t>other:FGLS</t>
        </is>
      </c>
      <c r="BD973" t="inlineStr">
        <is>
          <t>firm</t>
        </is>
      </c>
      <c r="BE973" t="inlineStr">
        <is>
          <t>none</t>
        </is>
      </c>
      <c r="BI973" t="inlineStr">
        <is>
          <t>Table 5</t>
        </is>
      </c>
      <c r="BJ973" t="inlineStr">
        <is>
          <t>Panel B model (9)</t>
        </is>
      </c>
      <c r="BK973" t="inlineStr">
        <is>
          <t>171</t>
        </is>
      </c>
      <c r="BL973" t="inlineStr">
        <is>
          <t>EDI_XIn -0.0007** (0.0003)</t>
        </is>
      </c>
      <c r="BM973" t="inlineStr">
        <is>
          <t>EDI_XIn</t>
        </is>
      </c>
      <c r="BN973" t="inlineStr">
        <is>
          <t>COD (interest expenditure / average total debt)</t>
        </is>
      </c>
      <c r="BO973" t="inlineStr">
        <is>
          <t>original</t>
        </is>
      </c>
      <c r="BP973" t="inlineStr">
        <is>
          <t>Fonseka et al (2019a)</t>
        </is>
      </c>
      <c r="BQ973" t="inlineStr">
        <is>
          <t>computed</t>
        </is>
      </c>
      <c r="BT973" t="n">
        <v>0</v>
      </c>
      <c r="BU973" t="inlineStr">
        <is>
          <t>staging_Fonseka_et_al_2019_energy.csv</t>
        </is>
      </c>
      <c r="BW973" t="n">
        <v>2008</v>
      </c>
      <c r="BX973" t="n">
        <v>2014</v>
      </c>
      <c r="BY973" t="inlineStr">
        <is>
          <t>China</t>
        </is>
      </c>
      <c r="BZ973" t="n">
        <v>2011</v>
      </c>
      <c r="CA973" t="n">
        <v>0</v>
      </c>
      <c r="CB973" t="n">
        <v>0</v>
      </c>
      <c r="CC973" t="n">
        <v>0</v>
      </c>
      <c r="CD973" t="n">
        <v>-0.1027380905189446</v>
      </c>
      <c r="CE973" t="n">
        <v>1</v>
      </c>
    </row>
    <row r="974">
      <c r="A974" t="inlineStr">
        <is>
          <t>Fonseka et al (2019a)</t>
        </is>
      </c>
      <c r="B974" t="n">
        <v>2279</v>
      </c>
      <c r="C974" t="n">
        <v>-0.01102635692839943</v>
      </c>
      <c r="D974" t="n">
        <v>514</v>
      </c>
      <c r="E974">
        <f>IF(ISNUMBER($BA974),$BA974,IF(AND(ISNUMBER($D974),ISNUMBER($BW974),ISNUMBER($BX974)),$D974*($BX974-$BW974+1),""))</f>
        <v>514.0</v>
      </c>
      <c r="H974" t="inlineStr">
        <is>
          <t>partial</t>
        </is>
      </c>
      <c r="I974" t="inlineStr">
        <is>
          <t>Regression Cofficient and Standard Error  available</t>
        </is>
      </c>
      <c r="J974">
        <f>IF($BW974&lt;&gt;"",$BW974,"")</f>
        <v>2008.0</v>
      </c>
      <c r="K974">
        <f>IF($BX974&lt;&gt;"",$BX974,"")</f>
        <v>2014.0</v>
      </c>
      <c r="L974">
        <f>IF(AND(ISNUMBER($BW974),ISNUMBER($BX974)),($BW974+$BX974)/2,"")</f>
        <v>2011.0</v>
      </c>
      <c r="M974">
        <f>IF($L974&lt;&gt;"",$L974,"")</f>
        <v>2011.0</v>
      </c>
      <c r="N974">
        <f>IF(AND(ISNUMBER($BW974),ISNUMBER($BX974)),MIN(1,MAX(0,($BX974-2016+1)/($BX974-$BW974+1))),"")</f>
        <v>0.0</v>
      </c>
      <c r="O974">
        <f>IF(AND(ISNUMBER($BW974),ISNUMBER($BX974)),MIN(1,MAX(0,($BX974-2017+1)/($BX974-$BW974+1))),"")</f>
        <v>0.0</v>
      </c>
      <c r="P974">
        <f>IF(AND(ISNUMBER($BW974),ISNUMBER($BX974)),MIN(1,MAX(0,($BX974-2018+1)/($BX974-$BW974+1))),"")</f>
        <v>0.0</v>
      </c>
      <c r="Q974">
        <f>IF(AND(ISNUMBER($BW974),ISNUMBER($BX974)),MIN(1,MAX(0,($BX974-2019+1)/($BX974-$BW974+1))),"")</f>
        <v>0.0</v>
      </c>
      <c r="R974">
        <f>IF(AND(ISNUMBER($BW974),ISNUMBER($BX974)),MIN(1,MAX(0,($BX974-2016+1)/($BX974-$BW974+1))),"")</f>
        <v>0.0</v>
      </c>
      <c r="S974">
        <f>IF($L974&lt;&gt;"",IF($L974&gt;=2015.5,1,0),"")</f>
        <v>0.0</v>
      </c>
      <c r="T974">
        <f>IF($L974&lt;&gt;"",IF($L974&gt;=2016,1,0),"")</f>
        <v>0.0</v>
      </c>
      <c r="U974">
        <f>IF(ISNUMBER($BX974),IF($BX974&gt;=2016,1,0),"")</f>
        <v>0.0</v>
      </c>
      <c r="V974">
        <f>IF(ISNUMBER($BW974),IF($BW974&gt;=2016,1,0),"")</f>
        <v>0.0</v>
      </c>
      <c r="W974" t="str">
        <f>IF(AND(ISNUMBER($BW974),ISNUMBER($BX974)),IF($BW974&gt;=2016,"post-only",IF($BX974&lt;2016,"pre-only","mixed")),"")</f>
        <v>pre-only</v>
      </c>
      <c r="X974">
        <f>IF(AND(ISNUMBER($BW974),ISNUMBER($BX974)),MIN(1,MAX(0,($BX974-2017+1)/($BX974-$BW974+1))),"")</f>
        <v>0.0</v>
      </c>
      <c r="Y974">
        <f>IF(AND(ISNUMBER($BW974),ISNUMBER($BX974)),MIN(1,MAX(0,($BX974-2018+1)/($BX974-$BW974+1))),"")</f>
        <v>0.0</v>
      </c>
      <c r="Z974">
        <f>IF(AND(ISNUMBER($BW974),ISNUMBER($BX974)),MIN(1,MAX(0,($BX974-2019+1)/($BX974-$BW974+1))),"")</f>
        <v>0.0</v>
      </c>
      <c r="AA974">
        <f>IF(ISNUMBER($BX974),IF($BX974&gt;=2017,1,0),"")</f>
        <v>0.0</v>
      </c>
      <c r="AB974">
        <f>IF(ISNUMBER($BX974),IF($BX974&gt;=2018,1,0),"")</f>
        <v>0.0</v>
      </c>
      <c r="AC974">
        <f>IF(ISNUMBER($BX974),IF($BX974&gt;=2019,1,0),"")</f>
        <v>0.0</v>
      </c>
      <c r="AD974">
        <f>IF($L974&lt;&gt;"",IF($L974&gt;2013,1,0),"")</f>
        <v>0.0</v>
      </c>
      <c r="AE974">
        <f>IF($L974&lt;&gt;"",1+IF($L974&gt;2011,1,0)+IF($L974&gt;2014,1,0),"")</f>
        <v>1.0</v>
      </c>
      <c r="AF974" t="inlineStr">
        <is>
          <t>loan (interest rate)</t>
        </is>
      </c>
      <c r="AG974" t="inlineStr">
        <is>
          <t>disclosure</t>
        </is>
      </c>
      <c r="AH974" t="inlineStr">
        <is>
          <t>sensitive</t>
        </is>
      </c>
      <c r="AI974" t="inlineStr">
        <is>
          <t>with ETS/CT</t>
        </is>
      </c>
      <c r="AJ974" t="inlineStr">
        <is>
          <t>without ETS/CT</t>
        </is>
      </c>
      <c r="AK974" t="str">
        <f>IF(AND($CF974&lt;&gt;"",IFERROR(INDEX(subsample_country_map!$B:$B,MATCH($CF974,subsample_country_map!$A:$A,0)),"")&lt;&gt;""),INDEX(subsample_country_map!$B:$B,MATCH($CF974,subsample_country_map!$A:$A,0)),INDEX(lookup!$AA:$AA,MATCH($A974,lookup!$A:$A,0)))</f>
        <v>3_AsiaPac</v>
      </c>
      <c r="AL974" t="str">
        <f>IF(AND($CF974&lt;&gt;"",IFERROR(INDEX(subsample_country_map!$C:$C,MATCH($CF974,subsample_country_map!$A:$A,0)),"")&lt;&gt;""),INDEX(subsample_country_map!$C:$C,MATCH($CF974,subsample_country_map!$A:$A,0)),INDEX(lookup!$AB:$AB,MATCH($A974,lookup!$A:$A,0)))</f>
        <v>2_developing</v>
      </c>
      <c r="AM974" t="str">
        <f>IF(AND($CF974&lt;&gt;"",IFERROR(INDEX(subsample_country_map!$D:$D,MATCH($CF974,subsample_country_map!$A:$A,0)),"")&lt;&gt;""),INDEX(subsample_country_map!$D:$D,MATCH($CF974,subsample_country_map!$A:$A,0)),INDEX(lookup!$AC:$AC,MATCH($A974,lookup!$A:$A,0)))</f>
        <v>2_non_western</v>
      </c>
      <c r="AN974" t="str">
        <f>IF(AND($CF974&lt;&gt;"",IFERROR(INDEX(subsample_country_map!$E:$E,MATCH($CF974,subsample_country_map!$A:$A,0)),"")&lt;&gt;""),INDEX(subsample_country_map!$E:$E,MATCH($CF974,subsample_country_map!$A:$A,0)),INDEX(lookup!$AD:$AD,MATCH($A974,lookup!$A:$A,0)))</f>
        <v>2_civil law</v>
      </c>
      <c r="AO974" t="str">
        <f>INDEX(lookup!$Y:$Y,MATCH($A974,lookup!$A:$A,0))</f>
        <v>0_published</v>
      </c>
      <c r="AP974" t="str">
        <f>INDEX(lookup!$Z:$Z,MATCH($A974,lookup!$A:$A,0))</f>
        <v>1_VHB high</v>
      </c>
      <c r="AQ974" t="str">
        <f>INDEX(lookup!$W:$W,MATCH($A974,lookup!$A:$A,0))</f>
        <v>1_fin/acc/econ</v>
      </c>
      <c r="AS974" t="inlineStr">
        <is>
          <t>staging</t>
        </is>
      </c>
      <c r="AT974" t="inlineStr">
        <is>
          <t>good-CER</t>
        </is>
      </c>
      <c r="AU974" t="inlineStr">
        <is>
          <t>cost</t>
        </is>
      </c>
      <c r="AV974" t="inlineStr">
        <is>
          <t>-0.0002</t>
        </is>
      </c>
      <c r="AW974" t="inlineStr">
        <is>
          <t>0.0008</t>
        </is>
      </c>
      <c r="BA974" t="n">
        <v>514</v>
      </c>
      <c r="BB974" t="inlineStr">
        <is>
          <t>as-stated:at the beginning of the year (t-1)</t>
        </is>
      </c>
      <c r="BC974" t="inlineStr">
        <is>
          <t>other:FGLS</t>
        </is>
      </c>
      <c r="BD974" t="inlineStr">
        <is>
          <t>firm</t>
        </is>
      </c>
      <c r="BE974" t="inlineStr">
        <is>
          <t>none</t>
        </is>
      </c>
      <c r="BI974" t="inlineStr">
        <is>
          <t>Table 5</t>
        </is>
      </c>
      <c r="BJ974" t="inlineStr">
        <is>
          <t>Panel B model (10)</t>
        </is>
      </c>
      <c r="BK974" t="inlineStr">
        <is>
          <t>171</t>
        </is>
      </c>
      <c r="BL974" t="inlineStr">
        <is>
          <t>I10 -0.0002 (0.0008)</t>
        </is>
      </c>
      <c r="BM974" t="inlineStr">
        <is>
          <t>I10</t>
        </is>
      </c>
      <c r="BN974" t="inlineStr">
        <is>
          <t>COD (interest expenditure / average total debt)</t>
        </is>
      </c>
      <c r="BO974" t="inlineStr">
        <is>
          <t>original</t>
        </is>
      </c>
      <c r="BP974" t="inlineStr">
        <is>
          <t>Fonseka et al (2019a)</t>
        </is>
      </c>
      <c r="BQ974" t="inlineStr">
        <is>
          <t>computed</t>
        </is>
      </c>
      <c r="BT974" t="n">
        <v>0</v>
      </c>
      <c r="BU974" t="inlineStr">
        <is>
          <t>staging_Fonseka_et_al_2019_energy.csv</t>
        </is>
      </c>
      <c r="BW974" t="n">
        <v>2008</v>
      </c>
      <c r="BX974" t="n">
        <v>2014</v>
      </c>
      <c r="BY974" t="inlineStr">
        <is>
          <t>China</t>
        </is>
      </c>
      <c r="BZ974" t="n">
        <v>2011</v>
      </c>
      <c r="CA974" t="n">
        <v>0</v>
      </c>
      <c r="CB974" t="n">
        <v>0</v>
      </c>
      <c r="CC974" t="n">
        <v>0</v>
      </c>
      <c r="CD974" t="n">
        <v>-0.01102680382450287</v>
      </c>
      <c r="CE974" t="n">
        <v>1</v>
      </c>
    </row>
    <row r="975">
      <c r="A975" t="inlineStr">
        <is>
          <t>Fonseka et al (2019a)</t>
        </is>
      </c>
      <c r="B975" t="n">
        <v>2280</v>
      </c>
      <c r="C975" t="n">
        <v>-0.1946884772708208</v>
      </c>
      <c r="D975" t="n">
        <v>514</v>
      </c>
      <c r="E975">
        <f>IF(ISNUMBER($BA975),$BA975,IF(AND(ISNUMBER($D975),ISNUMBER($BW975),ISNUMBER($BX975)),$D975*($BX975-$BW975+1),""))</f>
        <v>514.0</v>
      </c>
      <c r="H975" t="inlineStr">
        <is>
          <t>partial</t>
        </is>
      </c>
      <c r="I975" t="inlineStr">
        <is>
          <t>Regression Cofficient and Standard Error  available</t>
        </is>
      </c>
      <c r="J975">
        <f>IF($BW975&lt;&gt;"",$BW975,"")</f>
        <v>2008.0</v>
      </c>
      <c r="K975">
        <f>IF($BX975&lt;&gt;"",$BX975,"")</f>
        <v>2014.0</v>
      </c>
      <c r="L975">
        <f>IF(AND(ISNUMBER($BW975),ISNUMBER($BX975)),($BW975+$BX975)/2,"")</f>
        <v>2011.0</v>
      </c>
      <c r="M975">
        <f>IF($L975&lt;&gt;"",$L975,"")</f>
        <v>2011.0</v>
      </c>
      <c r="N975">
        <f>IF(AND(ISNUMBER($BW975),ISNUMBER($BX975)),MIN(1,MAX(0,($BX975-2016+1)/($BX975-$BW975+1))),"")</f>
        <v>0.0</v>
      </c>
      <c r="O975">
        <f>IF(AND(ISNUMBER($BW975),ISNUMBER($BX975)),MIN(1,MAX(0,($BX975-2017+1)/($BX975-$BW975+1))),"")</f>
        <v>0.0</v>
      </c>
      <c r="P975">
        <f>IF(AND(ISNUMBER($BW975),ISNUMBER($BX975)),MIN(1,MAX(0,($BX975-2018+1)/($BX975-$BW975+1))),"")</f>
        <v>0.0</v>
      </c>
      <c r="Q975">
        <f>IF(AND(ISNUMBER($BW975),ISNUMBER($BX975)),MIN(1,MAX(0,($BX975-2019+1)/($BX975-$BW975+1))),"")</f>
        <v>0.0</v>
      </c>
      <c r="R975">
        <f>IF(AND(ISNUMBER($BW975),ISNUMBER($BX975)),MIN(1,MAX(0,($BX975-2016+1)/($BX975-$BW975+1))),"")</f>
        <v>0.0</v>
      </c>
      <c r="S975">
        <f>IF($L975&lt;&gt;"",IF($L975&gt;=2015.5,1,0),"")</f>
        <v>0.0</v>
      </c>
      <c r="T975">
        <f>IF($L975&lt;&gt;"",IF($L975&gt;=2016,1,0),"")</f>
        <v>0.0</v>
      </c>
      <c r="U975">
        <f>IF(ISNUMBER($BX975),IF($BX975&gt;=2016,1,0),"")</f>
        <v>0.0</v>
      </c>
      <c r="V975">
        <f>IF(ISNUMBER($BW975),IF($BW975&gt;=2016,1,0),"")</f>
        <v>0.0</v>
      </c>
      <c r="W975" t="str">
        <f>IF(AND(ISNUMBER($BW975),ISNUMBER($BX975)),IF($BW975&gt;=2016,"post-only",IF($BX975&lt;2016,"pre-only","mixed")),"")</f>
        <v>pre-only</v>
      </c>
      <c r="X975">
        <f>IF(AND(ISNUMBER($BW975),ISNUMBER($BX975)),MIN(1,MAX(0,($BX975-2017+1)/($BX975-$BW975+1))),"")</f>
        <v>0.0</v>
      </c>
      <c r="Y975">
        <f>IF(AND(ISNUMBER($BW975),ISNUMBER($BX975)),MIN(1,MAX(0,($BX975-2018+1)/($BX975-$BW975+1))),"")</f>
        <v>0.0</v>
      </c>
      <c r="Z975">
        <f>IF(AND(ISNUMBER($BW975),ISNUMBER($BX975)),MIN(1,MAX(0,($BX975-2019+1)/($BX975-$BW975+1))),"")</f>
        <v>0.0</v>
      </c>
      <c r="AA975">
        <f>IF(ISNUMBER($BX975),IF($BX975&gt;=2017,1,0),"")</f>
        <v>0.0</v>
      </c>
      <c r="AB975">
        <f>IF(ISNUMBER($BX975),IF($BX975&gt;=2018,1,0),"")</f>
        <v>0.0</v>
      </c>
      <c r="AC975">
        <f>IF(ISNUMBER($BX975),IF($BX975&gt;=2019,1,0),"")</f>
        <v>0.0</v>
      </c>
      <c r="AD975">
        <f>IF($L975&lt;&gt;"",IF($L975&gt;2013,1,0),"")</f>
        <v>0.0</v>
      </c>
      <c r="AE975">
        <f>IF($L975&lt;&gt;"",1+IF($L975&gt;2011,1,0)+IF($L975&gt;2014,1,0),"")</f>
        <v>1.0</v>
      </c>
      <c r="AF975" t="inlineStr">
        <is>
          <t>loan (interest rate)</t>
        </is>
      </c>
      <c r="AG975" t="inlineStr">
        <is>
          <t>disclosure</t>
        </is>
      </c>
      <c r="AH975" t="inlineStr">
        <is>
          <t>sensitive</t>
        </is>
      </c>
      <c r="AI975" t="inlineStr">
        <is>
          <t>with ETS/CT</t>
        </is>
      </c>
      <c r="AJ975" t="inlineStr">
        <is>
          <t>without ETS/CT</t>
        </is>
      </c>
      <c r="AK975" t="str">
        <f>IF(AND($CF975&lt;&gt;"",IFERROR(INDEX(subsample_country_map!$B:$B,MATCH($CF975,subsample_country_map!$A:$A,0)),"")&lt;&gt;""),INDEX(subsample_country_map!$B:$B,MATCH($CF975,subsample_country_map!$A:$A,0)),INDEX(lookup!$AA:$AA,MATCH($A975,lookup!$A:$A,0)))</f>
        <v>3_AsiaPac</v>
      </c>
      <c r="AL975" t="str">
        <f>IF(AND($CF975&lt;&gt;"",IFERROR(INDEX(subsample_country_map!$C:$C,MATCH($CF975,subsample_country_map!$A:$A,0)),"")&lt;&gt;""),INDEX(subsample_country_map!$C:$C,MATCH($CF975,subsample_country_map!$A:$A,0)),INDEX(lookup!$AB:$AB,MATCH($A975,lookup!$A:$A,0)))</f>
        <v>2_developing</v>
      </c>
      <c r="AM975" t="str">
        <f>IF(AND($CF975&lt;&gt;"",IFERROR(INDEX(subsample_country_map!$D:$D,MATCH($CF975,subsample_country_map!$A:$A,0)),"")&lt;&gt;""),INDEX(subsample_country_map!$D:$D,MATCH($CF975,subsample_country_map!$A:$A,0)),INDEX(lookup!$AC:$AC,MATCH($A975,lookup!$A:$A,0)))</f>
        <v>2_non_western</v>
      </c>
      <c r="AN975" t="str">
        <f>IF(AND($CF975&lt;&gt;"",IFERROR(INDEX(subsample_country_map!$E:$E,MATCH($CF975,subsample_country_map!$A:$A,0)),"")&lt;&gt;""),INDEX(subsample_country_map!$E:$E,MATCH($CF975,subsample_country_map!$A:$A,0)),INDEX(lookup!$AD:$AD,MATCH($A975,lookup!$A:$A,0)))</f>
        <v>2_civil law</v>
      </c>
      <c r="AO975" t="str">
        <f>INDEX(lookup!$Y:$Y,MATCH($A975,lookup!$A:$A,0))</f>
        <v>0_published</v>
      </c>
      <c r="AP975" t="str">
        <f>INDEX(lookup!$Z:$Z,MATCH($A975,lookup!$A:$A,0))</f>
        <v>1_VHB high</v>
      </c>
      <c r="AQ975" t="str">
        <f>INDEX(lookup!$W:$W,MATCH($A975,lookup!$A:$A,0))</f>
        <v>1_fin/acc/econ</v>
      </c>
      <c r="AS975" t="inlineStr">
        <is>
          <t>staging</t>
        </is>
      </c>
      <c r="AT975" t="inlineStr">
        <is>
          <t>good-CER</t>
        </is>
      </c>
      <c r="AU975" t="inlineStr">
        <is>
          <t>cost</t>
        </is>
      </c>
      <c r="AV975" t="inlineStr">
        <is>
          <t>-0.0009</t>
        </is>
      </c>
      <c r="AW975" t="inlineStr">
        <is>
          <t>0.0002</t>
        </is>
      </c>
      <c r="BA975" t="n">
        <v>514</v>
      </c>
      <c r="BB975" t="inlineStr">
        <is>
          <t>as-stated:at the beginning of the year (t-1)</t>
        </is>
      </c>
      <c r="BC975" t="inlineStr">
        <is>
          <t>other:FGLS</t>
        </is>
      </c>
      <c r="BD975" t="inlineStr">
        <is>
          <t>firm</t>
        </is>
      </c>
      <c r="BE975" t="inlineStr">
        <is>
          <t>none</t>
        </is>
      </c>
      <c r="BI975" t="inlineStr">
        <is>
          <t>Table 5</t>
        </is>
      </c>
      <c r="BJ975" t="inlineStr">
        <is>
          <t>Panel B model (10)</t>
        </is>
      </c>
      <c r="BK975" t="inlineStr">
        <is>
          <t>171</t>
        </is>
      </c>
      <c r="BL975" t="inlineStr">
        <is>
          <t>EDI_XIn -0.0009*** (0.0002)</t>
        </is>
      </c>
      <c r="BM975" t="inlineStr">
        <is>
          <t>EDI_XIn</t>
        </is>
      </c>
      <c r="BN975" t="inlineStr">
        <is>
          <t>COD (interest expenditure / average total debt)</t>
        </is>
      </c>
      <c r="BO975" t="inlineStr">
        <is>
          <t>original</t>
        </is>
      </c>
      <c r="BP975" t="inlineStr">
        <is>
          <t>Fonseka et al (2019a)</t>
        </is>
      </c>
      <c r="BQ975" t="inlineStr">
        <is>
          <t>computed</t>
        </is>
      </c>
      <c r="BT975" t="n">
        <v>0</v>
      </c>
      <c r="BU975" t="inlineStr">
        <is>
          <t>staging_Fonseka_et_al_2019_energy.csv</t>
        </is>
      </c>
      <c r="BW975" t="n">
        <v>2008</v>
      </c>
      <c r="BX975" t="n">
        <v>2014</v>
      </c>
      <c r="BY975" t="inlineStr">
        <is>
          <t>China</t>
        </is>
      </c>
      <c r="BZ975" t="n">
        <v>2011</v>
      </c>
      <c r="CA975" t="n">
        <v>0</v>
      </c>
      <c r="CB975" t="n">
        <v>0</v>
      </c>
      <c r="CC975" t="n">
        <v>0</v>
      </c>
      <c r="CD975" t="n">
        <v>-0.197205777294072</v>
      </c>
      <c r="CE975" t="n">
        <v>1</v>
      </c>
    </row>
    <row r="976">
      <c r="A976" t="inlineStr">
        <is>
          <t>Fonseka et al (2019a)</t>
        </is>
      </c>
      <c r="B976" t="n">
        <v>2281</v>
      </c>
      <c r="C976" t="n">
        <v>-0.1311808408339878</v>
      </c>
      <c r="D976" t="n">
        <v>514</v>
      </c>
      <c r="E976">
        <f>IF(ISNUMBER($BA976),$BA976,IF(AND(ISNUMBER($D976),ISNUMBER($BW976),ISNUMBER($BX976)),$D976*($BX976-$BW976+1),""))</f>
        <v>514.0</v>
      </c>
      <c r="H976" t="inlineStr">
        <is>
          <t>partial</t>
        </is>
      </c>
      <c r="I976" t="inlineStr">
        <is>
          <t>Regression Cofficient and Standard Error  available</t>
        </is>
      </c>
      <c r="J976">
        <f>IF($BW976&lt;&gt;"",$BW976,"")</f>
        <v>2008.0</v>
      </c>
      <c r="K976">
        <f>IF($BX976&lt;&gt;"",$BX976,"")</f>
        <v>2014.0</v>
      </c>
      <c r="L976">
        <f>IF(AND(ISNUMBER($BW976),ISNUMBER($BX976)),($BW976+$BX976)/2,"")</f>
        <v>2011.0</v>
      </c>
      <c r="M976">
        <f>IF($L976&lt;&gt;"",$L976,"")</f>
        <v>2011.0</v>
      </c>
      <c r="N976">
        <f>IF(AND(ISNUMBER($BW976),ISNUMBER($BX976)),MIN(1,MAX(0,($BX976-2016+1)/($BX976-$BW976+1))),"")</f>
        <v>0.0</v>
      </c>
      <c r="O976">
        <f>IF(AND(ISNUMBER($BW976),ISNUMBER($BX976)),MIN(1,MAX(0,($BX976-2017+1)/($BX976-$BW976+1))),"")</f>
        <v>0.0</v>
      </c>
      <c r="P976">
        <f>IF(AND(ISNUMBER($BW976),ISNUMBER($BX976)),MIN(1,MAX(0,($BX976-2018+1)/($BX976-$BW976+1))),"")</f>
        <v>0.0</v>
      </c>
      <c r="Q976">
        <f>IF(AND(ISNUMBER($BW976),ISNUMBER($BX976)),MIN(1,MAX(0,($BX976-2019+1)/($BX976-$BW976+1))),"")</f>
        <v>0.0</v>
      </c>
      <c r="R976">
        <f>IF(AND(ISNUMBER($BW976),ISNUMBER($BX976)),MIN(1,MAX(0,($BX976-2016+1)/($BX976-$BW976+1))),"")</f>
        <v>0.0</v>
      </c>
      <c r="S976">
        <f>IF($L976&lt;&gt;"",IF($L976&gt;=2015.5,1,0),"")</f>
        <v>0.0</v>
      </c>
      <c r="T976">
        <f>IF($L976&lt;&gt;"",IF($L976&gt;=2016,1,0),"")</f>
        <v>0.0</v>
      </c>
      <c r="U976">
        <f>IF(ISNUMBER($BX976),IF($BX976&gt;=2016,1,0),"")</f>
        <v>0.0</v>
      </c>
      <c r="V976">
        <f>IF(ISNUMBER($BW976),IF($BW976&gt;=2016,1,0),"")</f>
        <v>0.0</v>
      </c>
      <c r="W976" t="str">
        <f>IF(AND(ISNUMBER($BW976),ISNUMBER($BX976)),IF($BW976&gt;=2016,"post-only",IF($BX976&lt;2016,"pre-only","mixed")),"")</f>
        <v>pre-only</v>
      </c>
      <c r="X976">
        <f>IF(AND(ISNUMBER($BW976),ISNUMBER($BX976)),MIN(1,MAX(0,($BX976-2017+1)/($BX976-$BW976+1))),"")</f>
        <v>0.0</v>
      </c>
      <c r="Y976">
        <f>IF(AND(ISNUMBER($BW976),ISNUMBER($BX976)),MIN(1,MAX(0,($BX976-2018+1)/($BX976-$BW976+1))),"")</f>
        <v>0.0</v>
      </c>
      <c r="Z976">
        <f>IF(AND(ISNUMBER($BW976),ISNUMBER($BX976)),MIN(1,MAX(0,($BX976-2019+1)/($BX976-$BW976+1))),"")</f>
        <v>0.0</v>
      </c>
      <c r="AA976">
        <f>IF(ISNUMBER($BX976),IF($BX976&gt;=2017,1,0),"")</f>
        <v>0.0</v>
      </c>
      <c r="AB976">
        <f>IF(ISNUMBER($BX976),IF($BX976&gt;=2018,1,0),"")</f>
        <v>0.0</v>
      </c>
      <c r="AC976">
        <f>IF(ISNUMBER($BX976),IF($BX976&gt;=2019,1,0),"")</f>
        <v>0.0</v>
      </c>
      <c r="AD976">
        <f>IF($L976&lt;&gt;"",IF($L976&gt;2013,1,0),"")</f>
        <v>0.0</v>
      </c>
      <c r="AE976">
        <f>IF($L976&lt;&gt;"",1+IF($L976&gt;2011,1,0)+IF($L976&gt;2014,1,0),"")</f>
        <v>1.0</v>
      </c>
      <c r="AF976" t="inlineStr">
        <is>
          <t>loan (interest rate)</t>
        </is>
      </c>
      <c r="AG976" t="inlineStr">
        <is>
          <t>disclosure</t>
        </is>
      </c>
      <c r="AH976" t="inlineStr">
        <is>
          <t>sensitive</t>
        </is>
      </c>
      <c r="AI976" t="inlineStr">
        <is>
          <t>with ETS/CT</t>
        </is>
      </c>
      <c r="AJ976" t="inlineStr">
        <is>
          <t>without ETS/CT</t>
        </is>
      </c>
      <c r="AK976" t="str">
        <f>IF(AND($CF976&lt;&gt;"",IFERROR(INDEX(subsample_country_map!$B:$B,MATCH($CF976,subsample_country_map!$A:$A,0)),"")&lt;&gt;""),INDEX(subsample_country_map!$B:$B,MATCH($CF976,subsample_country_map!$A:$A,0)),INDEX(lookup!$AA:$AA,MATCH($A976,lookup!$A:$A,0)))</f>
        <v>3_AsiaPac</v>
      </c>
      <c r="AL976" t="str">
        <f>IF(AND($CF976&lt;&gt;"",IFERROR(INDEX(subsample_country_map!$C:$C,MATCH($CF976,subsample_country_map!$A:$A,0)),"")&lt;&gt;""),INDEX(subsample_country_map!$C:$C,MATCH($CF976,subsample_country_map!$A:$A,0)),INDEX(lookup!$AB:$AB,MATCH($A976,lookup!$A:$A,0)))</f>
        <v>2_developing</v>
      </c>
      <c r="AM976" t="str">
        <f>IF(AND($CF976&lt;&gt;"",IFERROR(INDEX(subsample_country_map!$D:$D,MATCH($CF976,subsample_country_map!$A:$A,0)),"")&lt;&gt;""),INDEX(subsample_country_map!$D:$D,MATCH($CF976,subsample_country_map!$A:$A,0)),INDEX(lookup!$AC:$AC,MATCH($A976,lookup!$A:$A,0)))</f>
        <v>2_non_western</v>
      </c>
      <c r="AN976" t="str">
        <f>IF(AND($CF976&lt;&gt;"",IFERROR(INDEX(subsample_country_map!$E:$E,MATCH($CF976,subsample_country_map!$A:$A,0)),"")&lt;&gt;""),INDEX(subsample_country_map!$E:$E,MATCH($CF976,subsample_country_map!$A:$A,0)),INDEX(lookup!$AD:$AD,MATCH($A976,lookup!$A:$A,0)))</f>
        <v>2_civil law</v>
      </c>
      <c r="AO976" t="str">
        <f>INDEX(lookup!$Y:$Y,MATCH($A976,lookup!$A:$A,0))</f>
        <v>0_published</v>
      </c>
      <c r="AP976" t="str">
        <f>INDEX(lookup!$Z:$Z,MATCH($A976,lookup!$A:$A,0))</f>
        <v>1_VHB high</v>
      </c>
      <c r="AQ976" t="str">
        <f>INDEX(lookup!$W:$W,MATCH($A976,lookup!$A:$A,0))</f>
        <v>1_fin/acc/econ</v>
      </c>
      <c r="AS976" t="inlineStr">
        <is>
          <t>staging</t>
        </is>
      </c>
      <c r="AT976" t="inlineStr">
        <is>
          <t>good-CER</t>
        </is>
      </c>
      <c r="AU976" t="inlineStr">
        <is>
          <t>cost</t>
        </is>
      </c>
      <c r="AV976" t="inlineStr">
        <is>
          <t>-0.0003</t>
        </is>
      </c>
      <c r="AW976" t="inlineStr">
        <is>
          <t>0.0001</t>
        </is>
      </c>
      <c r="BA976" t="n">
        <v>514</v>
      </c>
      <c r="BB976" t="inlineStr">
        <is>
          <t>as-stated:at the beginning of the year (t-1)</t>
        </is>
      </c>
      <c r="BC976" t="inlineStr">
        <is>
          <t>OLS</t>
        </is>
      </c>
      <c r="BD976" t="inlineStr">
        <is>
          <t>firm</t>
        </is>
      </c>
      <c r="BE976" t="inlineStr">
        <is>
          <t>none</t>
        </is>
      </c>
      <c r="BI976" t="inlineStr">
        <is>
          <t>Table 5</t>
        </is>
      </c>
      <c r="BJ976" t="inlineStr">
        <is>
          <t>Panel C model (1)</t>
        </is>
      </c>
      <c r="BK976" t="inlineStr">
        <is>
          <t>172</t>
        </is>
      </c>
      <c r="BL976" t="inlineStr">
        <is>
          <t>I1 -0.0003*** (0.0001)</t>
        </is>
      </c>
      <c r="BM976" t="inlineStr">
        <is>
          <t>I1</t>
        </is>
      </c>
      <c r="BN976" t="inlineStr">
        <is>
          <t>COD (interest expenditure / average total debt)</t>
        </is>
      </c>
      <c r="BO976" t="inlineStr">
        <is>
          <t>original</t>
        </is>
      </c>
      <c r="BP976" t="inlineStr">
        <is>
          <t>Fonseka et al (2019a)</t>
        </is>
      </c>
      <c r="BQ976" t="inlineStr">
        <is>
          <t>computed</t>
        </is>
      </c>
      <c r="BT976" t="n">
        <v>0</v>
      </c>
      <c r="BU976" t="inlineStr">
        <is>
          <t>staging_Fonseka_et_al_2019_energy.csv</t>
        </is>
      </c>
      <c r="BW976" t="n">
        <v>2008</v>
      </c>
      <c r="BX976" t="n">
        <v>2014</v>
      </c>
      <c r="BY976" t="inlineStr">
        <is>
          <t>China</t>
        </is>
      </c>
      <c r="BZ976" t="n">
        <v>2011</v>
      </c>
      <c r="CA976" t="n">
        <v>0</v>
      </c>
      <c r="CB976" t="n">
        <v>0</v>
      </c>
      <c r="CC976" t="n">
        <v>0</v>
      </c>
      <c r="CD976" t="n">
        <v>-0.1319411782936713</v>
      </c>
      <c r="CE976" t="n">
        <v>1</v>
      </c>
    </row>
    <row r="977">
      <c r="A977" t="inlineStr">
        <is>
          <t>Fonseka et al (2019a)</t>
        </is>
      </c>
      <c r="B977" t="n">
        <v>2282</v>
      </c>
      <c r="C977" t="n">
        <v>-0.2016110969801751</v>
      </c>
      <c r="D977" t="n">
        <v>514</v>
      </c>
      <c r="E977">
        <f>IF(ISNUMBER($BA977),$BA977,IF(AND(ISNUMBER($D977),ISNUMBER($BW977),ISNUMBER($BX977)),$D977*($BX977-$BW977+1),""))</f>
        <v>514.0</v>
      </c>
      <c r="H977" t="inlineStr">
        <is>
          <t>partial</t>
        </is>
      </c>
      <c r="I977" t="inlineStr">
        <is>
          <t>Regression Cofficient and Standard Error  available</t>
        </is>
      </c>
      <c r="J977">
        <f>IF($BW977&lt;&gt;"",$BW977,"")</f>
        <v>2008.0</v>
      </c>
      <c r="K977">
        <f>IF($BX977&lt;&gt;"",$BX977,"")</f>
        <v>2014.0</v>
      </c>
      <c r="L977">
        <f>IF(AND(ISNUMBER($BW977),ISNUMBER($BX977)),($BW977+$BX977)/2,"")</f>
        <v>2011.0</v>
      </c>
      <c r="M977">
        <f>IF($L977&lt;&gt;"",$L977,"")</f>
        <v>2011.0</v>
      </c>
      <c r="N977">
        <f>IF(AND(ISNUMBER($BW977),ISNUMBER($BX977)),MIN(1,MAX(0,($BX977-2016+1)/($BX977-$BW977+1))),"")</f>
        <v>0.0</v>
      </c>
      <c r="O977">
        <f>IF(AND(ISNUMBER($BW977),ISNUMBER($BX977)),MIN(1,MAX(0,($BX977-2017+1)/($BX977-$BW977+1))),"")</f>
        <v>0.0</v>
      </c>
      <c r="P977">
        <f>IF(AND(ISNUMBER($BW977),ISNUMBER($BX977)),MIN(1,MAX(0,($BX977-2018+1)/($BX977-$BW977+1))),"")</f>
        <v>0.0</v>
      </c>
      <c r="Q977">
        <f>IF(AND(ISNUMBER($BW977),ISNUMBER($BX977)),MIN(1,MAX(0,($BX977-2019+1)/($BX977-$BW977+1))),"")</f>
        <v>0.0</v>
      </c>
      <c r="R977">
        <f>IF(AND(ISNUMBER($BW977),ISNUMBER($BX977)),MIN(1,MAX(0,($BX977-2016+1)/($BX977-$BW977+1))),"")</f>
        <v>0.0</v>
      </c>
      <c r="S977">
        <f>IF($L977&lt;&gt;"",IF($L977&gt;=2015.5,1,0),"")</f>
        <v>0.0</v>
      </c>
      <c r="T977">
        <f>IF($L977&lt;&gt;"",IF($L977&gt;=2016,1,0),"")</f>
        <v>0.0</v>
      </c>
      <c r="U977">
        <f>IF(ISNUMBER($BX977),IF($BX977&gt;=2016,1,0),"")</f>
        <v>0.0</v>
      </c>
      <c r="V977">
        <f>IF(ISNUMBER($BW977),IF($BW977&gt;=2016,1,0),"")</f>
        <v>0.0</v>
      </c>
      <c r="W977" t="str">
        <f>IF(AND(ISNUMBER($BW977),ISNUMBER($BX977)),IF($BW977&gt;=2016,"post-only",IF($BX977&lt;2016,"pre-only","mixed")),"")</f>
        <v>pre-only</v>
      </c>
      <c r="X977">
        <f>IF(AND(ISNUMBER($BW977),ISNUMBER($BX977)),MIN(1,MAX(0,($BX977-2017+1)/($BX977-$BW977+1))),"")</f>
        <v>0.0</v>
      </c>
      <c r="Y977">
        <f>IF(AND(ISNUMBER($BW977),ISNUMBER($BX977)),MIN(1,MAX(0,($BX977-2018+1)/($BX977-$BW977+1))),"")</f>
        <v>0.0</v>
      </c>
      <c r="Z977">
        <f>IF(AND(ISNUMBER($BW977),ISNUMBER($BX977)),MIN(1,MAX(0,($BX977-2019+1)/($BX977-$BW977+1))),"")</f>
        <v>0.0</v>
      </c>
      <c r="AA977">
        <f>IF(ISNUMBER($BX977),IF($BX977&gt;=2017,1,0),"")</f>
        <v>0.0</v>
      </c>
      <c r="AB977">
        <f>IF(ISNUMBER($BX977),IF($BX977&gt;=2018,1,0),"")</f>
        <v>0.0</v>
      </c>
      <c r="AC977">
        <f>IF(ISNUMBER($BX977),IF($BX977&gt;=2019,1,0),"")</f>
        <v>0.0</v>
      </c>
      <c r="AD977">
        <f>IF($L977&lt;&gt;"",IF($L977&gt;2013,1,0),"")</f>
        <v>0.0</v>
      </c>
      <c r="AE977">
        <f>IF($L977&lt;&gt;"",1+IF($L977&gt;2011,1,0)+IF($L977&gt;2014,1,0),"")</f>
        <v>1.0</v>
      </c>
      <c r="AF977" t="inlineStr">
        <is>
          <t>loan (interest rate)</t>
        </is>
      </c>
      <c r="AG977" t="inlineStr">
        <is>
          <t>disclosure</t>
        </is>
      </c>
      <c r="AH977" t="inlineStr">
        <is>
          <t>sensitive</t>
        </is>
      </c>
      <c r="AI977" t="inlineStr">
        <is>
          <t>with ETS/CT</t>
        </is>
      </c>
      <c r="AJ977" t="inlineStr">
        <is>
          <t>without ETS/CT</t>
        </is>
      </c>
      <c r="AK977" t="str">
        <f>IF(AND($CF977&lt;&gt;"",IFERROR(INDEX(subsample_country_map!$B:$B,MATCH($CF977,subsample_country_map!$A:$A,0)),"")&lt;&gt;""),INDEX(subsample_country_map!$B:$B,MATCH($CF977,subsample_country_map!$A:$A,0)),INDEX(lookup!$AA:$AA,MATCH($A977,lookup!$A:$A,0)))</f>
        <v>3_AsiaPac</v>
      </c>
      <c r="AL977" t="str">
        <f>IF(AND($CF977&lt;&gt;"",IFERROR(INDEX(subsample_country_map!$C:$C,MATCH($CF977,subsample_country_map!$A:$A,0)),"")&lt;&gt;""),INDEX(subsample_country_map!$C:$C,MATCH($CF977,subsample_country_map!$A:$A,0)),INDEX(lookup!$AB:$AB,MATCH($A977,lookup!$A:$A,0)))</f>
        <v>2_developing</v>
      </c>
      <c r="AM977" t="str">
        <f>IF(AND($CF977&lt;&gt;"",IFERROR(INDEX(subsample_country_map!$D:$D,MATCH($CF977,subsample_country_map!$A:$A,0)),"")&lt;&gt;""),INDEX(subsample_country_map!$D:$D,MATCH($CF977,subsample_country_map!$A:$A,0)),INDEX(lookup!$AC:$AC,MATCH($A977,lookup!$A:$A,0)))</f>
        <v>2_non_western</v>
      </c>
      <c r="AN977" t="str">
        <f>IF(AND($CF977&lt;&gt;"",IFERROR(INDEX(subsample_country_map!$E:$E,MATCH($CF977,subsample_country_map!$A:$A,0)),"")&lt;&gt;""),INDEX(subsample_country_map!$E:$E,MATCH($CF977,subsample_country_map!$A:$A,0)),INDEX(lookup!$AD:$AD,MATCH($A977,lookup!$A:$A,0)))</f>
        <v>2_civil law</v>
      </c>
      <c r="AO977" t="str">
        <f>INDEX(lookup!$Y:$Y,MATCH($A977,lookup!$A:$A,0))</f>
        <v>0_published</v>
      </c>
      <c r="AP977" t="str">
        <f>INDEX(lookup!$Z:$Z,MATCH($A977,lookup!$A:$A,0))</f>
        <v>1_VHB high</v>
      </c>
      <c r="AQ977" t="str">
        <f>INDEX(lookup!$W:$W,MATCH($A977,lookup!$A:$A,0))</f>
        <v>1_fin/acc/econ</v>
      </c>
      <c r="AS977" t="inlineStr">
        <is>
          <t>staging</t>
        </is>
      </c>
      <c r="AT977" t="inlineStr">
        <is>
          <t>good-CER</t>
        </is>
      </c>
      <c r="AU977" t="inlineStr">
        <is>
          <t>cost</t>
        </is>
      </c>
      <c r="AV977" t="inlineStr">
        <is>
          <t>-0.0014</t>
        </is>
      </c>
      <c r="AW977" t="inlineStr">
        <is>
          <t>0.0003</t>
        </is>
      </c>
      <c r="BA977" t="n">
        <v>514</v>
      </c>
      <c r="BB977" t="inlineStr">
        <is>
          <t>as-stated:at the beginning of the year (t-1)</t>
        </is>
      </c>
      <c r="BC977" t="inlineStr">
        <is>
          <t>OLS</t>
        </is>
      </c>
      <c r="BD977" t="inlineStr">
        <is>
          <t>firm</t>
        </is>
      </c>
      <c r="BE977" t="inlineStr">
        <is>
          <t>none</t>
        </is>
      </c>
      <c r="BI977" t="inlineStr">
        <is>
          <t>Table 5</t>
        </is>
      </c>
      <c r="BJ977" t="inlineStr">
        <is>
          <t>Panel C model (1)</t>
        </is>
      </c>
      <c r="BK977" t="inlineStr">
        <is>
          <t>172</t>
        </is>
      </c>
      <c r="BL977" t="inlineStr">
        <is>
          <t>EDI_XIn -0.0014*** (0.0003)</t>
        </is>
      </c>
      <c r="BM977" t="inlineStr">
        <is>
          <t>EDI_XIn</t>
        </is>
      </c>
      <c r="BN977" t="inlineStr">
        <is>
          <t>COD (interest expenditure / average total debt)</t>
        </is>
      </c>
      <c r="BO977" t="inlineStr">
        <is>
          <t>original</t>
        </is>
      </c>
      <c r="BP977" t="inlineStr">
        <is>
          <t>Fonseka et al (2019a)</t>
        </is>
      </c>
      <c r="BQ977" t="inlineStr">
        <is>
          <t>computed</t>
        </is>
      </c>
      <c r="BT977" t="n">
        <v>0</v>
      </c>
      <c r="BU977" t="inlineStr">
        <is>
          <t>staging_Fonseka_et_al_2019_energy.csv</t>
        </is>
      </c>
      <c r="BW977" t="n">
        <v>2008</v>
      </c>
      <c r="BX977" t="n">
        <v>2014</v>
      </c>
      <c r="BY977" t="inlineStr">
        <is>
          <t>China</t>
        </is>
      </c>
      <c r="BZ977" t="n">
        <v>2011</v>
      </c>
      <c r="CA977" t="n">
        <v>0</v>
      </c>
      <c r="CB977" t="n">
        <v>0</v>
      </c>
      <c r="CC977" t="n">
        <v>0</v>
      </c>
      <c r="CD977" t="n">
        <v>-0.2044113451298746</v>
      </c>
      <c r="CE977" t="n">
        <v>1</v>
      </c>
    </row>
    <row r="978">
      <c r="A978" t="inlineStr">
        <is>
          <t>Fonseka et al (2019a)</t>
        </is>
      </c>
      <c r="B978" t="n">
        <v>2283</v>
      </c>
      <c r="C978" t="n">
        <v>-0.005753136414159682</v>
      </c>
      <c r="D978" t="n">
        <v>514</v>
      </c>
      <c r="E978">
        <f>IF(ISNUMBER($BA978),$BA978,IF(AND(ISNUMBER($D978),ISNUMBER($BW978),ISNUMBER($BX978)),$D978*($BX978-$BW978+1),""))</f>
        <v>514.0</v>
      </c>
      <c r="H978" t="inlineStr">
        <is>
          <t>partial</t>
        </is>
      </c>
      <c r="I978" t="inlineStr">
        <is>
          <t>Regression Cofficient and Standard Error  available</t>
        </is>
      </c>
      <c r="J978">
        <f>IF($BW978&lt;&gt;"",$BW978,"")</f>
        <v>2008.0</v>
      </c>
      <c r="K978">
        <f>IF($BX978&lt;&gt;"",$BX978,"")</f>
        <v>2014.0</v>
      </c>
      <c r="L978">
        <f>IF(AND(ISNUMBER($BW978),ISNUMBER($BX978)),($BW978+$BX978)/2,"")</f>
        <v>2011.0</v>
      </c>
      <c r="M978">
        <f>IF($L978&lt;&gt;"",$L978,"")</f>
        <v>2011.0</v>
      </c>
      <c r="N978">
        <f>IF(AND(ISNUMBER($BW978),ISNUMBER($BX978)),MIN(1,MAX(0,($BX978-2016+1)/($BX978-$BW978+1))),"")</f>
        <v>0.0</v>
      </c>
      <c r="O978">
        <f>IF(AND(ISNUMBER($BW978),ISNUMBER($BX978)),MIN(1,MAX(0,($BX978-2017+1)/($BX978-$BW978+1))),"")</f>
        <v>0.0</v>
      </c>
      <c r="P978">
        <f>IF(AND(ISNUMBER($BW978),ISNUMBER($BX978)),MIN(1,MAX(0,($BX978-2018+1)/($BX978-$BW978+1))),"")</f>
        <v>0.0</v>
      </c>
      <c r="Q978">
        <f>IF(AND(ISNUMBER($BW978),ISNUMBER($BX978)),MIN(1,MAX(0,($BX978-2019+1)/($BX978-$BW978+1))),"")</f>
        <v>0.0</v>
      </c>
      <c r="R978">
        <f>IF(AND(ISNUMBER($BW978),ISNUMBER($BX978)),MIN(1,MAX(0,($BX978-2016+1)/($BX978-$BW978+1))),"")</f>
        <v>0.0</v>
      </c>
      <c r="S978">
        <f>IF($L978&lt;&gt;"",IF($L978&gt;=2015.5,1,0),"")</f>
        <v>0.0</v>
      </c>
      <c r="T978">
        <f>IF($L978&lt;&gt;"",IF($L978&gt;=2016,1,0),"")</f>
        <v>0.0</v>
      </c>
      <c r="U978">
        <f>IF(ISNUMBER($BX978),IF($BX978&gt;=2016,1,0),"")</f>
        <v>0.0</v>
      </c>
      <c r="V978">
        <f>IF(ISNUMBER($BW978),IF($BW978&gt;=2016,1,0),"")</f>
        <v>0.0</v>
      </c>
      <c r="W978" t="str">
        <f>IF(AND(ISNUMBER($BW978),ISNUMBER($BX978)),IF($BW978&gt;=2016,"post-only",IF($BX978&lt;2016,"pre-only","mixed")),"")</f>
        <v>pre-only</v>
      </c>
      <c r="X978">
        <f>IF(AND(ISNUMBER($BW978),ISNUMBER($BX978)),MIN(1,MAX(0,($BX978-2017+1)/($BX978-$BW978+1))),"")</f>
        <v>0.0</v>
      </c>
      <c r="Y978">
        <f>IF(AND(ISNUMBER($BW978),ISNUMBER($BX978)),MIN(1,MAX(0,($BX978-2018+1)/($BX978-$BW978+1))),"")</f>
        <v>0.0</v>
      </c>
      <c r="Z978">
        <f>IF(AND(ISNUMBER($BW978),ISNUMBER($BX978)),MIN(1,MAX(0,($BX978-2019+1)/($BX978-$BW978+1))),"")</f>
        <v>0.0</v>
      </c>
      <c r="AA978">
        <f>IF(ISNUMBER($BX978),IF($BX978&gt;=2017,1,0),"")</f>
        <v>0.0</v>
      </c>
      <c r="AB978">
        <f>IF(ISNUMBER($BX978),IF($BX978&gt;=2018,1,0),"")</f>
        <v>0.0</v>
      </c>
      <c r="AC978">
        <f>IF(ISNUMBER($BX978),IF($BX978&gt;=2019,1,0),"")</f>
        <v>0.0</v>
      </c>
      <c r="AD978">
        <f>IF($L978&lt;&gt;"",IF($L978&gt;2013,1,0),"")</f>
        <v>0.0</v>
      </c>
      <c r="AE978">
        <f>IF($L978&lt;&gt;"",1+IF($L978&gt;2011,1,0)+IF($L978&gt;2014,1,0),"")</f>
        <v>1.0</v>
      </c>
      <c r="AF978" t="inlineStr">
        <is>
          <t>loan (interest rate)</t>
        </is>
      </c>
      <c r="AG978" t="inlineStr">
        <is>
          <t>disclosure</t>
        </is>
      </c>
      <c r="AH978" t="inlineStr">
        <is>
          <t>sensitive</t>
        </is>
      </c>
      <c r="AI978" t="inlineStr">
        <is>
          <t>with ETS/CT</t>
        </is>
      </c>
      <c r="AJ978" t="inlineStr">
        <is>
          <t>without ETS/CT</t>
        </is>
      </c>
      <c r="AK978" t="str">
        <f>IF(AND($CF978&lt;&gt;"",IFERROR(INDEX(subsample_country_map!$B:$B,MATCH($CF978,subsample_country_map!$A:$A,0)),"")&lt;&gt;""),INDEX(subsample_country_map!$B:$B,MATCH($CF978,subsample_country_map!$A:$A,0)),INDEX(lookup!$AA:$AA,MATCH($A978,lookup!$A:$A,0)))</f>
        <v>3_AsiaPac</v>
      </c>
      <c r="AL978" t="str">
        <f>IF(AND($CF978&lt;&gt;"",IFERROR(INDEX(subsample_country_map!$C:$C,MATCH($CF978,subsample_country_map!$A:$A,0)),"")&lt;&gt;""),INDEX(subsample_country_map!$C:$C,MATCH($CF978,subsample_country_map!$A:$A,0)),INDEX(lookup!$AB:$AB,MATCH($A978,lookup!$A:$A,0)))</f>
        <v>2_developing</v>
      </c>
      <c r="AM978" t="str">
        <f>IF(AND($CF978&lt;&gt;"",IFERROR(INDEX(subsample_country_map!$D:$D,MATCH($CF978,subsample_country_map!$A:$A,0)),"")&lt;&gt;""),INDEX(subsample_country_map!$D:$D,MATCH($CF978,subsample_country_map!$A:$A,0)),INDEX(lookup!$AC:$AC,MATCH($A978,lookup!$A:$A,0)))</f>
        <v>2_non_western</v>
      </c>
      <c r="AN978" t="str">
        <f>IF(AND($CF978&lt;&gt;"",IFERROR(INDEX(subsample_country_map!$E:$E,MATCH($CF978,subsample_country_map!$A:$A,0)),"")&lt;&gt;""),INDEX(subsample_country_map!$E:$E,MATCH($CF978,subsample_country_map!$A:$A,0)),INDEX(lookup!$AD:$AD,MATCH($A978,lookup!$A:$A,0)))</f>
        <v>2_civil law</v>
      </c>
      <c r="AO978" t="str">
        <f>INDEX(lookup!$Y:$Y,MATCH($A978,lookup!$A:$A,0))</f>
        <v>0_published</v>
      </c>
      <c r="AP978" t="str">
        <f>INDEX(lookup!$Z:$Z,MATCH($A978,lookup!$A:$A,0))</f>
        <v>1_VHB high</v>
      </c>
      <c r="AQ978" t="str">
        <f>INDEX(lookup!$W:$W,MATCH($A978,lookup!$A:$A,0))</f>
        <v>1_fin/acc/econ</v>
      </c>
      <c r="AS978" t="inlineStr">
        <is>
          <t>staging</t>
        </is>
      </c>
      <c r="AT978" t="inlineStr">
        <is>
          <t>good-CER</t>
        </is>
      </c>
      <c r="AU978" t="inlineStr">
        <is>
          <t>cost</t>
        </is>
      </c>
      <c r="AV978" t="inlineStr">
        <is>
          <t>-0.0003</t>
        </is>
      </c>
      <c r="AW978" t="inlineStr">
        <is>
          <t>0.0023</t>
        </is>
      </c>
      <c r="BA978" t="n">
        <v>514</v>
      </c>
      <c r="BB978" t="inlineStr">
        <is>
          <t>as-stated:at the beginning of the year (t-1)</t>
        </is>
      </c>
      <c r="BC978" t="inlineStr">
        <is>
          <t>OLS</t>
        </is>
      </c>
      <c r="BD978" t="inlineStr">
        <is>
          <t>firm</t>
        </is>
      </c>
      <c r="BE978" t="inlineStr">
        <is>
          <t>none</t>
        </is>
      </c>
      <c r="BI978" t="inlineStr">
        <is>
          <t>Table 5</t>
        </is>
      </c>
      <c r="BJ978" t="inlineStr">
        <is>
          <t>Panel C model (2)</t>
        </is>
      </c>
      <c r="BK978" t="inlineStr">
        <is>
          <t>172</t>
        </is>
      </c>
      <c r="BL978" t="inlineStr">
        <is>
          <t>I2 -0.0003 (0.0023)</t>
        </is>
      </c>
      <c r="BM978" t="inlineStr">
        <is>
          <t>I2</t>
        </is>
      </c>
      <c r="BN978" t="inlineStr">
        <is>
          <t>COD (interest expenditure / average total debt)</t>
        </is>
      </c>
      <c r="BO978" t="inlineStr">
        <is>
          <t>original</t>
        </is>
      </c>
      <c r="BP978" t="inlineStr">
        <is>
          <t>Fonseka et al (2019a)</t>
        </is>
      </c>
      <c r="BQ978" t="inlineStr">
        <is>
          <t>computed</t>
        </is>
      </c>
      <c r="BT978" t="n">
        <v>0</v>
      </c>
      <c r="BU978" t="inlineStr">
        <is>
          <t>staging_Fonseka_et_al_2019_energy.csv</t>
        </is>
      </c>
      <c r="BW978" t="n">
        <v>2008</v>
      </c>
      <c r="BX978" t="n">
        <v>2014</v>
      </c>
      <c r="BY978" t="inlineStr">
        <is>
          <t>China</t>
        </is>
      </c>
      <c r="BZ978" t="n">
        <v>2011</v>
      </c>
      <c r="CA978" t="n">
        <v>0</v>
      </c>
      <c r="CB978" t="n">
        <v>0</v>
      </c>
      <c r="CC978" t="n">
        <v>0</v>
      </c>
      <c r="CD978" t="n">
        <v>-0.005753199888966175</v>
      </c>
      <c r="CE978" t="n">
        <v>1</v>
      </c>
    </row>
    <row r="979">
      <c r="A979" t="inlineStr">
        <is>
          <t>Fonseka et al (2019a)</t>
        </is>
      </c>
      <c r="B979" t="n">
        <v>2284</v>
      </c>
      <c r="C979" t="n">
        <v>-0.2153652461269741</v>
      </c>
      <c r="D979" t="n">
        <v>514</v>
      </c>
      <c r="E979">
        <f>IF(ISNUMBER($BA979),$BA979,IF(AND(ISNUMBER($D979),ISNUMBER($BW979),ISNUMBER($BX979)),$D979*($BX979-$BW979+1),""))</f>
        <v>514.0</v>
      </c>
      <c r="H979" t="inlineStr">
        <is>
          <t>partial</t>
        </is>
      </c>
      <c r="I979" t="inlineStr">
        <is>
          <t>Regression Cofficient and Standard Error  available</t>
        </is>
      </c>
      <c r="J979">
        <f>IF($BW979&lt;&gt;"",$BW979,"")</f>
        <v>2008.0</v>
      </c>
      <c r="K979">
        <f>IF($BX979&lt;&gt;"",$BX979,"")</f>
        <v>2014.0</v>
      </c>
      <c r="L979">
        <f>IF(AND(ISNUMBER($BW979),ISNUMBER($BX979)),($BW979+$BX979)/2,"")</f>
        <v>2011.0</v>
      </c>
      <c r="M979">
        <f>IF($L979&lt;&gt;"",$L979,"")</f>
        <v>2011.0</v>
      </c>
      <c r="N979">
        <f>IF(AND(ISNUMBER($BW979),ISNUMBER($BX979)),MIN(1,MAX(0,($BX979-2016+1)/($BX979-$BW979+1))),"")</f>
        <v>0.0</v>
      </c>
      <c r="O979">
        <f>IF(AND(ISNUMBER($BW979),ISNUMBER($BX979)),MIN(1,MAX(0,($BX979-2017+1)/($BX979-$BW979+1))),"")</f>
        <v>0.0</v>
      </c>
      <c r="P979">
        <f>IF(AND(ISNUMBER($BW979),ISNUMBER($BX979)),MIN(1,MAX(0,($BX979-2018+1)/($BX979-$BW979+1))),"")</f>
        <v>0.0</v>
      </c>
      <c r="Q979">
        <f>IF(AND(ISNUMBER($BW979),ISNUMBER($BX979)),MIN(1,MAX(0,($BX979-2019+1)/($BX979-$BW979+1))),"")</f>
        <v>0.0</v>
      </c>
      <c r="R979">
        <f>IF(AND(ISNUMBER($BW979),ISNUMBER($BX979)),MIN(1,MAX(0,($BX979-2016+1)/($BX979-$BW979+1))),"")</f>
        <v>0.0</v>
      </c>
      <c r="S979">
        <f>IF($L979&lt;&gt;"",IF($L979&gt;=2015.5,1,0),"")</f>
        <v>0.0</v>
      </c>
      <c r="T979">
        <f>IF($L979&lt;&gt;"",IF($L979&gt;=2016,1,0),"")</f>
        <v>0.0</v>
      </c>
      <c r="U979">
        <f>IF(ISNUMBER($BX979),IF($BX979&gt;=2016,1,0),"")</f>
        <v>0.0</v>
      </c>
      <c r="V979">
        <f>IF(ISNUMBER($BW979),IF($BW979&gt;=2016,1,0),"")</f>
        <v>0.0</v>
      </c>
      <c r="W979" t="str">
        <f>IF(AND(ISNUMBER($BW979),ISNUMBER($BX979)),IF($BW979&gt;=2016,"post-only",IF($BX979&lt;2016,"pre-only","mixed")),"")</f>
        <v>pre-only</v>
      </c>
      <c r="X979">
        <f>IF(AND(ISNUMBER($BW979),ISNUMBER($BX979)),MIN(1,MAX(0,($BX979-2017+1)/($BX979-$BW979+1))),"")</f>
        <v>0.0</v>
      </c>
      <c r="Y979">
        <f>IF(AND(ISNUMBER($BW979),ISNUMBER($BX979)),MIN(1,MAX(0,($BX979-2018+1)/($BX979-$BW979+1))),"")</f>
        <v>0.0</v>
      </c>
      <c r="Z979">
        <f>IF(AND(ISNUMBER($BW979),ISNUMBER($BX979)),MIN(1,MAX(0,($BX979-2019+1)/($BX979-$BW979+1))),"")</f>
        <v>0.0</v>
      </c>
      <c r="AA979">
        <f>IF(ISNUMBER($BX979),IF($BX979&gt;=2017,1,0),"")</f>
        <v>0.0</v>
      </c>
      <c r="AB979">
        <f>IF(ISNUMBER($BX979),IF($BX979&gt;=2018,1,0),"")</f>
        <v>0.0</v>
      </c>
      <c r="AC979">
        <f>IF(ISNUMBER($BX979),IF($BX979&gt;=2019,1,0),"")</f>
        <v>0.0</v>
      </c>
      <c r="AD979">
        <f>IF($L979&lt;&gt;"",IF($L979&gt;2013,1,0),"")</f>
        <v>0.0</v>
      </c>
      <c r="AE979">
        <f>IF($L979&lt;&gt;"",1+IF($L979&gt;2011,1,0)+IF($L979&gt;2014,1,0),"")</f>
        <v>1.0</v>
      </c>
      <c r="AF979" t="inlineStr">
        <is>
          <t>loan (interest rate)</t>
        </is>
      </c>
      <c r="AG979" t="inlineStr">
        <is>
          <t>disclosure</t>
        </is>
      </c>
      <c r="AH979" t="inlineStr">
        <is>
          <t>sensitive</t>
        </is>
      </c>
      <c r="AI979" t="inlineStr">
        <is>
          <t>with ETS/CT</t>
        </is>
      </c>
      <c r="AJ979" t="inlineStr">
        <is>
          <t>without ETS/CT</t>
        </is>
      </c>
      <c r="AK979" t="str">
        <f>IF(AND($CF979&lt;&gt;"",IFERROR(INDEX(subsample_country_map!$B:$B,MATCH($CF979,subsample_country_map!$A:$A,0)),"")&lt;&gt;""),INDEX(subsample_country_map!$B:$B,MATCH($CF979,subsample_country_map!$A:$A,0)),INDEX(lookup!$AA:$AA,MATCH($A979,lookup!$A:$A,0)))</f>
        <v>3_AsiaPac</v>
      </c>
      <c r="AL979" t="str">
        <f>IF(AND($CF979&lt;&gt;"",IFERROR(INDEX(subsample_country_map!$C:$C,MATCH($CF979,subsample_country_map!$A:$A,0)),"")&lt;&gt;""),INDEX(subsample_country_map!$C:$C,MATCH($CF979,subsample_country_map!$A:$A,0)),INDEX(lookup!$AB:$AB,MATCH($A979,lookup!$A:$A,0)))</f>
        <v>2_developing</v>
      </c>
      <c r="AM979" t="str">
        <f>IF(AND($CF979&lt;&gt;"",IFERROR(INDEX(subsample_country_map!$D:$D,MATCH($CF979,subsample_country_map!$A:$A,0)),"")&lt;&gt;""),INDEX(subsample_country_map!$D:$D,MATCH($CF979,subsample_country_map!$A:$A,0)),INDEX(lookup!$AC:$AC,MATCH($A979,lookup!$A:$A,0)))</f>
        <v>2_non_western</v>
      </c>
      <c r="AN979" t="str">
        <f>IF(AND($CF979&lt;&gt;"",IFERROR(INDEX(subsample_country_map!$E:$E,MATCH($CF979,subsample_country_map!$A:$A,0)),"")&lt;&gt;""),INDEX(subsample_country_map!$E:$E,MATCH($CF979,subsample_country_map!$A:$A,0)),INDEX(lookup!$AD:$AD,MATCH($A979,lookup!$A:$A,0)))</f>
        <v>2_civil law</v>
      </c>
      <c r="AO979" t="str">
        <f>INDEX(lookup!$Y:$Y,MATCH($A979,lookup!$A:$A,0))</f>
        <v>0_published</v>
      </c>
      <c r="AP979" t="str">
        <f>INDEX(lookup!$Z:$Z,MATCH($A979,lookup!$A:$A,0))</f>
        <v>1_VHB high</v>
      </c>
      <c r="AQ979" t="str">
        <f>INDEX(lookup!$W:$W,MATCH($A979,lookup!$A:$A,0))</f>
        <v>1_fin/acc/econ</v>
      </c>
      <c r="AS979" t="inlineStr">
        <is>
          <t>staging</t>
        </is>
      </c>
      <c r="AT979" t="inlineStr">
        <is>
          <t>good-CER</t>
        </is>
      </c>
      <c r="AU979" t="inlineStr">
        <is>
          <t>cost</t>
        </is>
      </c>
      <c r="AV979" t="inlineStr">
        <is>
          <t>-0.0015</t>
        </is>
      </c>
      <c r="AW979" t="inlineStr">
        <is>
          <t>0.0003</t>
        </is>
      </c>
      <c r="BA979" t="n">
        <v>514</v>
      </c>
      <c r="BB979" t="inlineStr">
        <is>
          <t>as-stated:at the beginning of the year (t-1)</t>
        </is>
      </c>
      <c r="BC979" t="inlineStr">
        <is>
          <t>OLS</t>
        </is>
      </c>
      <c r="BD979" t="inlineStr">
        <is>
          <t>firm</t>
        </is>
      </c>
      <c r="BE979" t="inlineStr">
        <is>
          <t>none</t>
        </is>
      </c>
      <c r="BI979" t="inlineStr">
        <is>
          <t>Table 5</t>
        </is>
      </c>
      <c r="BJ979" t="inlineStr">
        <is>
          <t>Panel C model (2)</t>
        </is>
      </c>
      <c r="BK979" t="inlineStr">
        <is>
          <t>172</t>
        </is>
      </c>
      <c r="BL979" t="inlineStr">
        <is>
          <t>EDI_XIn -0.0015*** (0.0003)</t>
        </is>
      </c>
      <c r="BM979" t="inlineStr">
        <is>
          <t>EDI_XIn</t>
        </is>
      </c>
      <c r="BN979" t="inlineStr">
        <is>
          <t>COD (interest expenditure / average total debt)</t>
        </is>
      </c>
      <c r="BO979" t="inlineStr">
        <is>
          <t>original</t>
        </is>
      </c>
      <c r="BP979" t="inlineStr">
        <is>
          <t>Fonseka et al (2019a)</t>
        </is>
      </c>
      <c r="BQ979" t="inlineStr">
        <is>
          <t>computed</t>
        </is>
      </c>
      <c r="BT979" t="n">
        <v>0</v>
      </c>
      <c r="BU979" t="inlineStr">
        <is>
          <t>staging_Fonseka_et_al_2019_energy.csv</t>
        </is>
      </c>
      <c r="BW979" t="n">
        <v>2008</v>
      </c>
      <c r="BX979" t="n">
        <v>2014</v>
      </c>
      <c r="BY979" t="inlineStr">
        <is>
          <t>China</t>
        </is>
      </c>
      <c r="BZ979" t="n">
        <v>2011</v>
      </c>
      <c r="CA979" t="n">
        <v>0</v>
      </c>
      <c r="CB979" t="n">
        <v>0</v>
      </c>
      <c r="CC979" t="n">
        <v>0</v>
      </c>
      <c r="CD979" t="n">
        <v>-0.2187907984403387</v>
      </c>
      <c r="CE979" t="n">
        <v>1</v>
      </c>
    </row>
    <row r="980">
      <c r="A980" t="inlineStr">
        <is>
          <t>Fonseka et al (2019a)</t>
        </is>
      </c>
      <c r="B980" t="n">
        <v>2285</v>
      </c>
      <c r="C980" t="n">
        <v>-0.06601782722034923</v>
      </c>
      <c r="D980" t="n">
        <v>514</v>
      </c>
      <c r="E980">
        <f>IF(ISNUMBER($BA980),$BA980,IF(AND(ISNUMBER($D980),ISNUMBER($BW980),ISNUMBER($BX980)),$D980*($BX980-$BW980+1),""))</f>
        <v>514.0</v>
      </c>
      <c r="H980" t="inlineStr">
        <is>
          <t>partial</t>
        </is>
      </c>
      <c r="I980" t="inlineStr">
        <is>
          <t>Regression Cofficient and Standard Error  available</t>
        </is>
      </c>
      <c r="J980">
        <f>IF($BW980&lt;&gt;"",$BW980,"")</f>
        <v>2008.0</v>
      </c>
      <c r="K980">
        <f>IF($BX980&lt;&gt;"",$BX980,"")</f>
        <v>2014.0</v>
      </c>
      <c r="L980">
        <f>IF(AND(ISNUMBER($BW980),ISNUMBER($BX980)),($BW980+$BX980)/2,"")</f>
        <v>2011.0</v>
      </c>
      <c r="M980">
        <f>IF($L980&lt;&gt;"",$L980,"")</f>
        <v>2011.0</v>
      </c>
      <c r="N980">
        <f>IF(AND(ISNUMBER($BW980),ISNUMBER($BX980)),MIN(1,MAX(0,($BX980-2016+1)/($BX980-$BW980+1))),"")</f>
        <v>0.0</v>
      </c>
      <c r="O980">
        <f>IF(AND(ISNUMBER($BW980),ISNUMBER($BX980)),MIN(1,MAX(0,($BX980-2017+1)/($BX980-$BW980+1))),"")</f>
        <v>0.0</v>
      </c>
      <c r="P980">
        <f>IF(AND(ISNUMBER($BW980),ISNUMBER($BX980)),MIN(1,MAX(0,($BX980-2018+1)/($BX980-$BW980+1))),"")</f>
        <v>0.0</v>
      </c>
      <c r="Q980">
        <f>IF(AND(ISNUMBER($BW980),ISNUMBER($BX980)),MIN(1,MAX(0,($BX980-2019+1)/($BX980-$BW980+1))),"")</f>
        <v>0.0</v>
      </c>
      <c r="R980">
        <f>IF(AND(ISNUMBER($BW980),ISNUMBER($BX980)),MIN(1,MAX(0,($BX980-2016+1)/($BX980-$BW980+1))),"")</f>
        <v>0.0</v>
      </c>
      <c r="S980">
        <f>IF($L980&lt;&gt;"",IF($L980&gt;=2015.5,1,0),"")</f>
        <v>0.0</v>
      </c>
      <c r="T980">
        <f>IF($L980&lt;&gt;"",IF($L980&gt;=2016,1,0),"")</f>
        <v>0.0</v>
      </c>
      <c r="U980">
        <f>IF(ISNUMBER($BX980),IF($BX980&gt;=2016,1,0),"")</f>
        <v>0.0</v>
      </c>
      <c r="V980">
        <f>IF(ISNUMBER($BW980),IF($BW980&gt;=2016,1,0),"")</f>
        <v>0.0</v>
      </c>
      <c r="W980" t="str">
        <f>IF(AND(ISNUMBER($BW980),ISNUMBER($BX980)),IF($BW980&gt;=2016,"post-only",IF($BX980&lt;2016,"pre-only","mixed")),"")</f>
        <v>pre-only</v>
      </c>
      <c r="X980">
        <f>IF(AND(ISNUMBER($BW980),ISNUMBER($BX980)),MIN(1,MAX(0,($BX980-2017+1)/($BX980-$BW980+1))),"")</f>
        <v>0.0</v>
      </c>
      <c r="Y980">
        <f>IF(AND(ISNUMBER($BW980),ISNUMBER($BX980)),MIN(1,MAX(0,($BX980-2018+1)/($BX980-$BW980+1))),"")</f>
        <v>0.0</v>
      </c>
      <c r="Z980">
        <f>IF(AND(ISNUMBER($BW980),ISNUMBER($BX980)),MIN(1,MAX(0,($BX980-2019+1)/($BX980-$BW980+1))),"")</f>
        <v>0.0</v>
      </c>
      <c r="AA980">
        <f>IF(ISNUMBER($BX980),IF($BX980&gt;=2017,1,0),"")</f>
        <v>0.0</v>
      </c>
      <c r="AB980">
        <f>IF(ISNUMBER($BX980),IF($BX980&gt;=2018,1,0),"")</f>
        <v>0.0</v>
      </c>
      <c r="AC980">
        <f>IF(ISNUMBER($BX980),IF($BX980&gt;=2019,1,0),"")</f>
        <v>0.0</v>
      </c>
      <c r="AD980">
        <f>IF($L980&lt;&gt;"",IF($L980&gt;2013,1,0),"")</f>
        <v>0.0</v>
      </c>
      <c r="AE980">
        <f>IF($L980&lt;&gt;"",1+IF($L980&gt;2011,1,0)+IF($L980&gt;2014,1,0),"")</f>
        <v>1.0</v>
      </c>
      <c r="AF980" t="inlineStr">
        <is>
          <t>loan (interest rate)</t>
        </is>
      </c>
      <c r="AG980" t="inlineStr">
        <is>
          <t>disclosure</t>
        </is>
      </c>
      <c r="AH980" t="inlineStr">
        <is>
          <t>sensitive</t>
        </is>
      </c>
      <c r="AI980" t="inlineStr">
        <is>
          <t>with ETS/CT</t>
        </is>
      </c>
      <c r="AJ980" t="inlineStr">
        <is>
          <t>without ETS/CT</t>
        </is>
      </c>
      <c r="AK980" t="str">
        <f>IF(AND($CF980&lt;&gt;"",IFERROR(INDEX(subsample_country_map!$B:$B,MATCH($CF980,subsample_country_map!$A:$A,0)),"")&lt;&gt;""),INDEX(subsample_country_map!$B:$B,MATCH($CF980,subsample_country_map!$A:$A,0)),INDEX(lookup!$AA:$AA,MATCH($A980,lookup!$A:$A,0)))</f>
        <v>3_AsiaPac</v>
      </c>
      <c r="AL980" t="str">
        <f>IF(AND($CF980&lt;&gt;"",IFERROR(INDEX(subsample_country_map!$C:$C,MATCH($CF980,subsample_country_map!$A:$A,0)),"")&lt;&gt;""),INDEX(subsample_country_map!$C:$C,MATCH($CF980,subsample_country_map!$A:$A,0)),INDEX(lookup!$AB:$AB,MATCH($A980,lookup!$A:$A,0)))</f>
        <v>2_developing</v>
      </c>
      <c r="AM980" t="str">
        <f>IF(AND($CF980&lt;&gt;"",IFERROR(INDEX(subsample_country_map!$D:$D,MATCH($CF980,subsample_country_map!$A:$A,0)),"")&lt;&gt;""),INDEX(subsample_country_map!$D:$D,MATCH($CF980,subsample_country_map!$A:$A,0)),INDEX(lookup!$AC:$AC,MATCH($A980,lookup!$A:$A,0)))</f>
        <v>2_non_western</v>
      </c>
      <c r="AN980" t="str">
        <f>IF(AND($CF980&lt;&gt;"",IFERROR(INDEX(subsample_country_map!$E:$E,MATCH($CF980,subsample_country_map!$A:$A,0)),"")&lt;&gt;""),INDEX(subsample_country_map!$E:$E,MATCH($CF980,subsample_country_map!$A:$A,0)),INDEX(lookup!$AD:$AD,MATCH($A980,lookup!$A:$A,0)))</f>
        <v>2_civil law</v>
      </c>
      <c r="AO980" t="str">
        <f>INDEX(lookup!$Y:$Y,MATCH($A980,lookup!$A:$A,0))</f>
        <v>0_published</v>
      </c>
      <c r="AP980" t="str">
        <f>INDEX(lookup!$Z:$Z,MATCH($A980,lookup!$A:$A,0))</f>
        <v>1_VHB high</v>
      </c>
      <c r="AQ980" t="str">
        <f>INDEX(lookup!$W:$W,MATCH($A980,lookup!$A:$A,0))</f>
        <v>1_fin/acc/econ</v>
      </c>
      <c r="AS980" t="inlineStr">
        <is>
          <t>staging</t>
        </is>
      </c>
      <c r="AT980" t="inlineStr">
        <is>
          <t>good-CER</t>
        </is>
      </c>
      <c r="AU980" t="inlineStr">
        <is>
          <t>cost</t>
        </is>
      </c>
      <c r="AV980" t="inlineStr">
        <is>
          <t>-0.0006</t>
        </is>
      </c>
      <c r="AW980" t="inlineStr">
        <is>
          <t>0.0004</t>
        </is>
      </c>
      <c r="BA980" t="n">
        <v>514</v>
      </c>
      <c r="BB980" t="inlineStr">
        <is>
          <t>as-stated:at the beginning of the year (t-1)</t>
        </is>
      </c>
      <c r="BC980" t="inlineStr">
        <is>
          <t>OLS</t>
        </is>
      </c>
      <c r="BD980" t="inlineStr">
        <is>
          <t>firm</t>
        </is>
      </c>
      <c r="BE980" t="inlineStr">
        <is>
          <t>none</t>
        </is>
      </c>
      <c r="BI980" t="inlineStr">
        <is>
          <t>Table 5</t>
        </is>
      </c>
      <c r="BJ980" t="inlineStr">
        <is>
          <t>Panel C model (3)</t>
        </is>
      </c>
      <c r="BK980" t="inlineStr">
        <is>
          <t>172</t>
        </is>
      </c>
      <c r="BL980" t="inlineStr">
        <is>
          <t>I3 -0.0006*** (0.0004)</t>
        </is>
      </c>
      <c r="BM980" t="inlineStr">
        <is>
          <t>I3</t>
        </is>
      </c>
      <c r="BN980" t="inlineStr">
        <is>
          <t>COD (interest expenditure / average total debt)</t>
        </is>
      </c>
      <c r="BO980" t="inlineStr">
        <is>
          <t>original</t>
        </is>
      </c>
      <c r="BP980" t="inlineStr">
        <is>
          <t>Fonseka et al (2019a)</t>
        </is>
      </c>
      <c r="BQ980" t="inlineStr">
        <is>
          <t>computed</t>
        </is>
      </c>
      <c r="BT980" t="n">
        <v>0</v>
      </c>
      <c r="BU980" t="inlineStr">
        <is>
          <t>staging_Fonseka_et_al_2019_energy.csv</t>
        </is>
      </c>
      <c r="BW980" t="n">
        <v>2008</v>
      </c>
      <c r="BX980" t="n">
        <v>2014</v>
      </c>
      <c r="BY980" t="inlineStr">
        <is>
          <t>China</t>
        </is>
      </c>
      <c r="BZ980" t="n">
        <v>2011</v>
      </c>
      <c r="CA980" t="n">
        <v>0</v>
      </c>
      <c r="CB980" t="n">
        <v>0</v>
      </c>
      <c r="CC980" t="n">
        <v>0</v>
      </c>
      <c r="CD980" t="n">
        <v>-0.06611398848510275</v>
      </c>
      <c r="CE980" t="n">
        <v>1</v>
      </c>
    </row>
    <row r="981">
      <c r="A981" t="inlineStr">
        <is>
          <t>Fonseka et al (2019a)</t>
        </is>
      </c>
      <c r="B981" t="n">
        <v>2286</v>
      </c>
      <c r="C981" t="n">
        <v>-0.1737488971052278</v>
      </c>
      <c r="D981" t="n">
        <v>514</v>
      </c>
      <c r="E981">
        <f>IF(ISNUMBER($BA981),$BA981,IF(AND(ISNUMBER($D981),ISNUMBER($BW981),ISNUMBER($BX981)),$D981*($BX981-$BW981+1),""))</f>
        <v>514.0</v>
      </c>
      <c r="H981" t="inlineStr">
        <is>
          <t>partial</t>
        </is>
      </c>
      <c r="I981" t="inlineStr">
        <is>
          <t>Regression Cofficient and Standard Error  available</t>
        </is>
      </c>
      <c r="J981">
        <f>IF($BW981&lt;&gt;"",$BW981,"")</f>
        <v>2008.0</v>
      </c>
      <c r="K981">
        <f>IF($BX981&lt;&gt;"",$BX981,"")</f>
        <v>2014.0</v>
      </c>
      <c r="L981">
        <f>IF(AND(ISNUMBER($BW981),ISNUMBER($BX981)),($BW981+$BX981)/2,"")</f>
        <v>2011.0</v>
      </c>
      <c r="M981">
        <f>IF($L981&lt;&gt;"",$L981,"")</f>
        <v>2011.0</v>
      </c>
      <c r="N981">
        <f>IF(AND(ISNUMBER($BW981),ISNUMBER($BX981)),MIN(1,MAX(0,($BX981-2016+1)/($BX981-$BW981+1))),"")</f>
        <v>0.0</v>
      </c>
      <c r="O981">
        <f>IF(AND(ISNUMBER($BW981),ISNUMBER($BX981)),MIN(1,MAX(0,($BX981-2017+1)/($BX981-$BW981+1))),"")</f>
        <v>0.0</v>
      </c>
      <c r="P981">
        <f>IF(AND(ISNUMBER($BW981),ISNUMBER($BX981)),MIN(1,MAX(0,($BX981-2018+1)/($BX981-$BW981+1))),"")</f>
        <v>0.0</v>
      </c>
      <c r="Q981">
        <f>IF(AND(ISNUMBER($BW981),ISNUMBER($BX981)),MIN(1,MAX(0,($BX981-2019+1)/($BX981-$BW981+1))),"")</f>
        <v>0.0</v>
      </c>
      <c r="R981">
        <f>IF(AND(ISNUMBER($BW981),ISNUMBER($BX981)),MIN(1,MAX(0,($BX981-2016+1)/($BX981-$BW981+1))),"")</f>
        <v>0.0</v>
      </c>
      <c r="S981">
        <f>IF($L981&lt;&gt;"",IF($L981&gt;=2015.5,1,0),"")</f>
        <v>0.0</v>
      </c>
      <c r="T981">
        <f>IF($L981&lt;&gt;"",IF($L981&gt;=2016,1,0),"")</f>
        <v>0.0</v>
      </c>
      <c r="U981">
        <f>IF(ISNUMBER($BX981),IF($BX981&gt;=2016,1,0),"")</f>
        <v>0.0</v>
      </c>
      <c r="V981">
        <f>IF(ISNUMBER($BW981),IF($BW981&gt;=2016,1,0),"")</f>
        <v>0.0</v>
      </c>
      <c r="W981" t="str">
        <f>IF(AND(ISNUMBER($BW981),ISNUMBER($BX981)),IF($BW981&gt;=2016,"post-only",IF($BX981&lt;2016,"pre-only","mixed")),"")</f>
        <v>pre-only</v>
      </c>
      <c r="X981">
        <f>IF(AND(ISNUMBER($BW981),ISNUMBER($BX981)),MIN(1,MAX(0,($BX981-2017+1)/($BX981-$BW981+1))),"")</f>
        <v>0.0</v>
      </c>
      <c r="Y981">
        <f>IF(AND(ISNUMBER($BW981),ISNUMBER($BX981)),MIN(1,MAX(0,($BX981-2018+1)/($BX981-$BW981+1))),"")</f>
        <v>0.0</v>
      </c>
      <c r="Z981">
        <f>IF(AND(ISNUMBER($BW981),ISNUMBER($BX981)),MIN(1,MAX(0,($BX981-2019+1)/($BX981-$BW981+1))),"")</f>
        <v>0.0</v>
      </c>
      <c r="AA981">
        <f>IF(ISNUMBER($BX981),IF($BX981&gt;=2017,1,0),"")</f>
        <v>0.0</v>
      </c>
      <c r="AB981">
        <f>IF(ISNUMBER($BX981),IF($BX981&gt;=2018,1,0),"")</f>
        <v>0.0</v>
      </c>
      <c r="AC981">
        <f>IF(ISNUMBER($BX981),IF($BX981&gt;=2019,1,0),"")</f>
        <v>0.0</v>
      </c>
      <c r="AD981">
        <f>IF($L981&lt;&gt;"",IF($L981&gt;2013,1,0),"")</f>
        <v>0.0</v>
      </c>
      <c r="AE981">
        <f>IF($L981&lt;&gt;"",1+IF($L981&gt;2011,1,0)+IF($L981&gt;2014,1,0),"")</f>
        <v>1.0</v>
      </c>
      <c r="AF981" t="inlineStr">
        <is>
          <t>loan (interest rate)</t>
        </is>
      </c>
      <c r="AG981" t="inlineStr">
        <is>
          <t>disclosure</t>
        </is>
      </c>
      <c r="AH981" t="inlineStr">
        <is>
          <t>sensitive</t>
        </is>
      </c>
      <c r="AI981" t="inlineStr">
        <is>
          <t>with ETS/CT</t>
        </is>
      </c>
      <c r="AJ981" t="inlineStr">
        <is>
          <t>without ETS/CT</t>
        </is>
      </c>
      <c r="AK981" t="str">
        <f>IF(AND($CF981&lt;&gt;"",IFERROR(INDEX(subsample_country_map!$B:$B,MATCH($CF981,subsample_country_map!$A:$A,0)),"")&lt;&gt;""),INDEX(subsample_country_map!$B:$B,MATCH($CF981,subsample_country_map!$A:$A,0)),INDEX(lookup!$AA:$AA,MATCH($A981,lookup!$A:$A,0)))</f>
        <v>3_AsiaPac</v>
      </c>
      <c r="AL981" t="str">
        <f>IF(AND($CF981&lt;&gt;"",IFERROR(INDEX(subsample_country_map!$C:$C,MATCH($CF981,subsample_country_map!$A:$A,0)),"")&lt;&gt;""),INDEX(subsample_country_map!$C:$C,MATCH($CF981,subsample_country_map!$A:$A,0)),INDEX(lookup!$AB:$AB,MATCH($A981,lookup!$A:$A,0)))</f>
        <v>2_developing</v>
      </c>
      <c r="AM981" t="str">
        <f>IF(AND($CF981&lt;&gt;"",IFERROR(INDEX(subsample_country_map!$D:$D,MATCH($CF981,subsample_country_map!$A:$A,0)),"")&lt;&gt;""),INDEX(subsample_country_map!$D:$D,MATCH($CF981,subsample_country_map!$A:$A,0)),INDEX(lookup!$AC:$AC,MATCH($A981,lookup!$A:$A,0)))</f>
        <v>2_non_western</v>
      </c>
      <c r="AN981" t="str">
        <f>IF(AND($CF981&lt;&gt;"",IFERROR(INDEX(subsample_country_map!$E:$E,MATCH($CF981,subsample_country_map!$A:$A,0)),"")&lt;&gt;""),INDEX(subsample_country_map!$E:$E,MATCH($CF981,subsample_country_map!$A:$A,0)),INDEX(lookup!$AD:$AD,MATCH($A981,lookup!$A:$A,0)))</f>
        <v>2_civil law</v>
      </c>
      <c r="AO981" t="str">
        <f>INDEX(lookup!$Y:$Y,MATCH($A981,lookup!$A:$A,0))</f>
        <v>0_published</v>
      </c>
      <c r="AP981" t="str">
        <f>INDEX(lookup!$Z:$Z,MATCH($A981,lookup!$A:$A,0))</f>
        <v>1_VHB high</v>
      </c>
      <c r="AQ981" t="str">
        <f>INDEX(lookup!$W:$W,MATCH($A981,lookup!$A:$A,0))</f>
        <v>1_fin/acc/econ</v>
      </c>
      <c r="AS981" t="inlineStr">
        <is>
          <t>staging</t>
        </is>
      </c>
      <c r="AT981" t="inlineStr">
        <is>
          <t>good-CER</t>
        </is>
      </c>
      <c r="AU981" t="inlineStr">
        <is>
          <t>cost</t>
        </is>
      </c>
      <c r="AV981" t="inlineStr">
        <is>
          <t>-0.0008</t>
        </is>
      </c>
      <c r="AW981" t="inlineStr">
        <is>
          <t>0.0002</t>
        </is>
      </c>
      <c r="BA981" t="n">
        <v>514</v>
      </c>
      <c r="BB981" t="inlineStr">
        <is>
          <t>as-stated:at the beginning of the year (t-1)</t>
        </is>
      </c>
      <c r="BC981" t="inlineStr">
        <is>
          <t>OLS</t>
        </is>
      </c>
      <c r="BD981" t="inlineStr">
        <is>
          <t>firm</t>
        </is>
      </c>
      <c r="BE981" t="inlineStr">
        <is>
          <t>none</t>
        </is>
      </c>
      <c r="BI981" t="inlineStr">
        <is>
          <t>Table 5</t>
        </is>
      </c>
      <c r="BJ981" t="inlineStr">
        <is>
          <t>Panel C model (3)</t>
        </is>
      </c>
      <c r="BK981" t="inlineStr">
        <is>
          <t>172</t>
        </is>
      </c>
      <c r="BL981" t="inlineStr">
        <is>
          <t>EDI_XIn -0.0008*** (0.0002)</t>
        </is>
      </c>
      <c r="BM981" t="inlineStr">
        <is>
          <t>EDI_XIn</t>
        </is>
      </c>
      <c r="BN981" t="inlineStr">
        <is>
          <t>COD (interest expenditure / average total debt)</t>
        </is>
      </c>
      <c r="BO981" t="inlineStr">
        <is>
          <t>original</t>
        </is>
      </c>
      <c r="BP981" t="inlineStr">
        <is>
          <t>Fonseka et al (2019a)</t>
        </is>
      </c>
      <c r="BQ981" t="inlineStr">
        <is>
          <t>computed</t>
        </is>
      </c>
      <c r="BT981" t="n">
        <v>0</v>
      </c>
      <c r="BU981" t="inlineStr">
        <is>
          <t>staging_Fonseka_et_al_2019_energy.csv</t>
        </is>
      </c>
      <c r="BW981" t="n">
        <v>2008</v>
      </c>
      <c r="BX981" t="n">
        <v>2014</v>
      </c>
      <c r="BY981" t="inlineStr">
        <is>
          <t>China</t>
        </is>
      </c>
      <c r="BZ981" t="n">
        <v>2011</v>
      </c>
      <c r="CA981" t="n">
        <v>0</v>
      </c>
      <c r="CB981" t="n">
        <v>0</v>
      </c>
      <c r="CC981" t="n">
        <v>0</v>
      </c>
      <c r="CD981" t="n">
        <v>-0.1755296824519366</v>
      </c>
      <c r="CE981" t="n">
        <v>1</v>
      </c>
    </row>
    <row r="982">
      <c r="A982" t="inlineStr">
        <is>
          <t>Fonseka et al (2019a)</t>
        </is>
      </c>
      <c r="B982" t="n">
        <v>2287</v>
      </c>
      <c r="C982" t="n">
        <v>-0.002004910022233657</v>
      </c>
      <c r="D982" t="n">
        <v>514</v>
      </c>
      <c r="E982">
        <f>IF(ISNUMBER($BA982),$BA982,IF(AND(ISNUMBER($D982),ISNUMBER($BW982),ISNUMBER($BX982)),$D982*($BX982-$BW982+1),""))</f>
        <v>514.0</v>
      </c>
      <c r="H982" t="inlineStr">
        <is>
          <t>partial</t>
        </is>
      </c>
      <c r="I982" t="inlineStr">
        <is>
          <t>Regression Cofficient and Standard Error  available</t>
        </is>
      </c>
      <c r="J982">
        <f>IF($BW982&lt;&gt;"",$BW982,"")</f>
        <v>2008.0</v>
      </c>
      <c r="K982">
        <f>IF($BX982&lt;&gt;"",$BX982,"")</f>
        <v>2014.0</v>
      </c>
      <c r="L982">
        <f>IF(AND(ISNUMBER($BW982),ISNUMBER($BX982)),($BW982+$BX982)/2,"")</f>
        <v>2011.0</v>
      </c>
      <c r="M982">
        <f>IF($L982&lt;&gt;"",$L982,"")</f>
        <v>2011.0</v>
      </c>
      <c r="N982">
        <f>IF(AND(ISNUMBER($BW982),ISNUMBER($BX982)),MIN(1,MAX(0,($BX982-2016+1)/($BX982-$BW982+1))),"")</f>
        <v>0.0</v>
      </c>
      <c r="O982">
        <f>IF(AND(ISNUMBER($BW982),ISNUMBER($BX982)),MIN(1,MAX(0,($BX982-2017+1)/($BX982-$BW982+1))),"")</f>
        <v>0.0</v>
      </c>
      <c r="P982">
        <f>IF(AND(ISNUMBER($BW982),ISNUMBER($BX982)),MIN(1,MAX(0,($BX982-2018+1)/($BX982-$BW982+1))),"")</f>
        <v>0.0</v>
      </c>
      <c r="Q982">
        <f>IF(AND(ISNUMBER($BW982),ISNUMBER($BX982)),MIN(1,MAX(0,($BX982-2019+1)/($BX982-$BW982+1))),"")</f>
        <v>0.0</v>
      </c>
      <c r="R982">
        <f>IF(AND(ISNUMBER($BW982),ISNUMBER($BX982)),MIN(1,MAX(0,($BX982-2016+1)/($BX982-$BW982+1))),"")</f>
        <v>0.0</v>
      </c>
      <c r="S982">
        <f>IF($L982&lt;&gt;"",IF($L982&gt;=2015.5,1,0),"")</f>
        <v>0.0</v>
      </c>
      <c r="T982">
        <f>IF($L982&lt;&gt;"",IF($L982&gt;=2016,1,0),"")</f>
        <v>0.0</v>
      </c>
      <c r="U982">
        <f>IF(ISNUMBER($BX982),IF($BX982&gt;=2016,1,0),"")</f>
        <v>0.0</v>
      </c>
      <c r="V982">
        <f>IF(ISNUMBER($BW982),IF($BW982&gt;=2016,1,0),"")</f>
        <v>0.0</v>
      </c>
      <c r="W982" t="str">
        <f>IF(AND(ISNUMBER($BW982),ISNUMBER($BX982)),IF($BW982&gt;=2016,"post-only",IF($BX982&lt;2016,"pre-only","mixed")),"")</f>
        <v>pre-only</v>
      </c>
      <c r="X982">
        <f>IF(AND(ISNUMBER($BW982),ISNUMBER($BX982)),MIN(1,MAX(0,($BX982-2017+1)/($BX982-$BW982+1))),"")</f>
        <v>0.0</v>
      </c>
      <c r="Y982">
        <f>IF(AND(ISNUMBER($BW982),ISNUMBER($BX982)),MIN(1,MAX(0,($BX982-2018+1)/($BX982-$BW982+1))),"")</f>
        <v>0.0</v>
      </c>
      <c r="Z982">
        <f>IF(AND(ISNUMBER($BW982),ISNUMBER($BX982)),MIN(1,MAX(0,($BX982-2019+1)/($BX982-$BW982+1))),"")</f>
        <v>0.0</v>
      </c>
      <c r="AA982">
        <f>IF(ISNUMBER($BX982),IF($BX982&gt;=2017,1,0),"")</f>
        <v>0.0</v>
      </c>
      <c r="AB982">
        <f>IF(ISNUMBER($BX982),IF($BX982&gt;=2018,1,0),"")</f>
        <v>0.0</v>
      </c>
      <c r="AC982">
        <f>IF(ISNUMBER($BX982),IF($BX982&gt;=2019,1,0),"")</f>
        <v>0.0</v>
      </c>
      <c r="AD982">
        <f>IF($L982&lt;&gt;"",IF($L982&gt;2013,1,0),"")</f>
        <v>0.0</v>
      </c>
      <c r="AE982">
        <f>IF($L982&lt;&gt;"",1+IF($L982&gt;2011,1,0)+IF($L982&gt;2014,1,0),"")</f>
        <v>1.0</v>
      </c>
      <c r="AF982" t="inlineStr">
        <is>
          <t>loan (interest rate)</t>
        </is>
      </c>
      <c r="AG982" t="inlineStr">
        <is>
          <t>disclosure</t>
        </is>
      </c>
      <c r="AH982" t="inlineStr">
        <is>
          <t>sensitive</t>
        </is>
      </c>
      <c r="AI982" t="inlineStr">
        <is>
          <t>with ETS/CT</t>
        </is>
      </c>
      <c r="AJ982" t="inlineStr">
        <is>
          <t>without ETS/CT</t>
        </is>
      </c>
      <c r="AK982" t="str">
        <f>IF(AND($CF982&lt;&gt;"",IFERROR(INDEX(subsample_country_map!$B:$B,MATCH($CF982,subsample_country_map!$A:$A,0)),"")&lt;&gt;""),INDEX(subsample_country_map!$B:$B,MATCH($CF982,subsample_country_map!$A:$A,0)),INDEX(lookup!$AA:$AA,MATCH($A982,lookup!$A:$A,0)))</f>
        <v>3_AsiaPac</v>
      </c>
      <c r="AL982" t="str">
        <f>IF(AND($CF982&lt;&gt;"",IFERROR(INDEX(subsample_country_map!$C:$C,MATCH($CF982,subsample_country_map!$A:$A,0)),"")&lt;&gt;""),INDEX(subsample_country_map!$C:$C,MATCH($CF982,subsample_country_map!$A:$A,0)),INDEX(lookup!$AB:$AB,MATCH($A982,lookup!$A:$A,0)))</f>
        <v>2_developing</v>
      </c>
      <c r="AM982" t="str">
        <f>IF(AND($CF982&lt;&gt;"",IFERROR(INDEX(subsample_country_map!$D:$D,MATCH($CF982,subsample_country_map!$A:$A,0)),"")&lt;&gt;""),INDEX(subsample_country_map!$D:$D,MATCH($CF982,subsample_country_map!$A:$A,0)),INDEX(lookup!$AC:$AC,MATCH($A982,lookup!$A:$A,0)))</f>
        <v>2_non_western</v>
      </c>
      <c r="AN982" t="str">
        <f>IF(AND($CF982&lt;&gt;"",IFERROR(INDEX(subsample_country_map!$E:$E,MATCH($CF982,subsample_country_map!$A:$A,0)),"")&lt;&gt;""),INDEX(subsample_country_map!$E:$E,MATCH($CF982,subsample_country_map!$A:$A,0)),INDEX(lookup!$AD:$AD,MATCH($A982,lookup!$A:$A,0)))</f>
        <v>2_civil law</v>
      </c>
      <c r="AO982" t="str">
        <f>INDEX(lookup!$Y:$Y,MATCH($A982,lookup!$A:$A,0))</f>
        <v>0_published</v>
      </c>
      <c r="AP982" t="str">
        <f>INDEX(lookup!$Z:$Z,MATCH($A982,lookup!$A:$A,0))</f>
        <v>1_VHB high</v>
      </c>
      <c r="AQ982" t="str">
        <f>INDEX(lookup!$W:$W,MATCH($A982,lookup!$A:$A,0))</f>
        <v>1_fin/acc/econ</v>
      </c>
      <c r="AS982" t="inlineStr">
        <is>
          <t>staging</t>
        </is>
      </c>
      <c r="AT982" t="inlineStr">
        <is>
          <t>good-CER</t>
        </is>
      </c>
      <c r="AU982" t="inlineStr">
        <is>
          <t>cost</t>
        </is>
      </c>
      <c r="AV982" t="inlineStr">
        <is>
          <t>-0.0002</t>
        </is>
      </c>
      <c r="AW982" t="inlineStr">
        <is>
          <t>0.0044</t>
        </is>
      </c>
      <c r="BA982" t="n">
        <v>514</v>
      </c>
      <c r="BB982" t="inlineStr">
        <is>
          <t>as-stated:at the beginning of the year (t-1)</t>
        </is>
      </c>
      <c r="BC982" t="inlineStr">
        <is>
          <t>OLS</t>
        </is>
      </c>
      <c r="BD982" t="inlineStr">
        <is>
          <t>firm</t>
        </is>
      </c>
      <c r="BE982" t="inlineStr">
        <is>
          <t>none</t>
        </is>
      </c>
      <c r="BI982" t="inlineStr">
        <is>
          <t>Table 5</t>
        </is>
      </c>
      <c r="BJ982" t="inlineStr">
        <is>
          <t>Panel C model (4)</t>
        </is>
      </c>
      <c r="BK982" t="inlineStr">
        <is>
          <t>172</t>
        </is>
      </c>
      <c r="BL982" t="inlineStr">
        <is>
          <t>I4 -0.0002*** (0.0044)</t>
        </is>
      </c>
      <c r="BM982" t="inlineStr">
        <is>
          <t>I4</t>
        </is>
      </c>
      <c r="BN982" t="inlineStr">
        <is>
          <t>COD (interest expenditure / average total debt)</t>
        </is>
      </c>
      <c r="BO982" t="inlineStr">
        <is>
          <t>original</t>
        </is>
      </c>
      <c r="BP982" t="inlineStr">
        <is>
          <t>Fonseka et al (2019a)</t>
        </is>
      </c>
      <c r="BQ982" t="inlineStr">
        <is>
          <t>computed</t>
        </is>
      </c>
      <c r="BT982" t="n">
        <v>0</v>
      </c>
      <c r="BU982" t="inlineStr">
        <is>
          <t>staging_Fonseka_et_al_2019_energy.csv</t>
        </is>
      </c>
      <c r="BW982" t="n">
        <v>2008</v>
      </c>
      <c r="BX982" t="n">
        <v>2014</v>
      </c>
      <c r="BY982" t="inlineStr">
        <is>
          <t>China</t>
        </is>
      </c>
      <c r="BZ982" t="n">
        <v>2011</v>
      </c>
      <c r="CA982" t="n">
        <v>0</v>
      </c>
      <c r="CB982" t="n">
        <v>0</v>
      </c>
      <c r="CC982" t="n">
        <v>0</v>
      </c>
      <c r="CD982" t="n">
        <v>-0.002004912708595147</v>
      </c>
      <c r="CE982" t="n">
        <v>1</v>
      </c>
    </row>
    <row r="983">
      <c r="A983" t="inlineStr">
        <is>
          <t>Fonseka et al (2019a)</t>
        </is>
      </c>
      <c r="B983" t="n">
        <v>2288</v>
      </c>
      <c r="C983" t="n">
        <v>-0.2289924138574476</v>
      </c>
      <c r="D983" t="n">
        <v>514</v>
      </c>
      <c r="E983">
        <f>IF(ISNUMBER($BA983),$BA983,IF(AND(ISNUMBER($D983),ISNUMBER($BW983),ISNUMBER($BX983)),$D983*($BX983-$BW983+1),""))</f>
        <v>514.0</v>
      </c>
      <c r="H983" t="inlineStr">
        <is>
          <t>partial</t>
        </is>
      </c>
      <c r="I983" t="inlineStr">
        <is>
          <t>Regression Cofficient and Standard Error  available</t>
        </is>
      </c>
      <c r="J983">
        <f>IF($BW983&lt;&gt;"",$BW983,"")</f>
        <v>2008.0</v>
      </c>
      <c r="K983">
        <f>IF($BX983&lt;&gt;"",$BX983,"")</f>
        <v>2014.0</v>
      </c>
      <c r="L983">
        <f>IF(AND(ISNUMBER($BW983),ISNUMBER($BX983)),($BW983+$BX983)/2,"")</f>
        <v>2011.0</v>
      </c>
      <c r="M983">
        <f>IF($L983&lt;&gt;"",$L983,"")</f>
        <v>2011.0</v>
      </c>
      <c r="N983">
        <f>IF(AND(ISNUMBER($BW983),ISNUMBER($BX983)),MIN(1,MAX(0,($BX983-2016+1)/($BX983-$BW983+1))),"")</f>
        <v>0.0</v>
      </c>
      <c r="O983">
        <f>IF(AND(ISNUMBER($BW983),ISNUMBER($BX983)),MIN(1,MAX(0,($BX983-2017+1)/($BX983-$BW983+1))),"")</f>
        <v>0.0</v>
      </c>
      <c r="P983">
        <f>IF(AND(ISNUMBER($BW983),ISNUMBER($BX983)),MIN(1,MAX(0,($BX983-2018+1)/($BX983-$BW983+1))),"")</f>
        <v>0.0</v>
      </c>
      <c r="Q983">
        <f>IF(AND(ISNUMBER($BW983),ISNUMBER($BX983)),MIN(1,MAX(0,($BX983-2019+1)/($BX983-$BW983+1))),"")</f>
        <v>0.0</v>
      </c>
      <c r="R983">
        <f>IF(AND(ISNUMBER($BW983),ISNUMBER($BX983)),MIN(1,MAX(0,($BX983-2016+1)/($BX983-$BW983+1))),"")</f>
        <v>0.0</v>
      </c>
      <c r="S983">
        <f>IF($L983&lt;&gt;"",IF($L983&gt;=2015.5,1,0),"")</f>
        <v>0.0</v>
      </c>
      <c r="T983">
        <f>IF($L983&lt;&gt;"",IF($L983&gt;=2016,1,0),"")</f>
        <v>0.0</v>
      </c>
      <c r="U983">
        <f>IF(ISNUMBER($BX983),IF($BX983&gt;=2016,1,0),"")</f>
        <v>0.0</v>
      </c>
      <c r="V983">
        <f>IF(ISNUMBER($BW983),IF($BW983&gt;=2016,1,0),"")</f>
        <v>0.0</v>
      </c>
      <c r="W983" t="str">
        <f>IF(AND(ISNUMBER($BW983),ISNUMBER($BX983)),IF($BW983&gt;=2016,"post-only",IF($BX983&lt;2016,"pre-only","mixed")),"")</f>
        <v>pre-only</v>
      </c>
      <c r="X983">
        <f>IF(AND(ISNUMBER($BW983),ISNUMBER($BX983)),MIN(1,MAX(0,($BX983-2017+1)/($BX983-$BW983+1))),"")</f>
        <v>0.0</v>
      </c>
      <c r="Y983">
        <f>IF(AND(ISNUMBER($BW983),ISNUMBER($BX983)),MIN(1,MAX(0,($BX983-2018+1)/($BX983-$BW983+1))),"")</f>
        <v>0.0</v>
      </c>
      <c r="Z983">
        <f>IF(AND(ISNUMBER($BW983),ISNUMBER($BX983)),MIN(1,MAX(0,($BX983-2019+1)/($BX983-$BW983+1))),"")</f>
        <v>0.0</v>
      </c>
      <c r="AA983">
        <f>IF(ISNUMBER($BX983),IF($BX983&gt;=2017,1,0),"")</f>
        <v>0.0</v>
      </c>
      <c r="AB983">
        <f>IF(ISNUMBER($BX983),IF($BX983&gt;=2018,1,0),"")</f>
        <v>0.0</v>
      </c>
      <c r="AC983">
        <f>IF(ISNUMBER($BX983),IF($BX983&gt;=2019,1,0),"")</f>
        <v>0.0</v>
      </c>
      <c r="AD983">
        <f>IF($L983&lt;&gt;"",IF($L983&gt;2013,1,0),"")</f>
        <v>0.0</v>
      </c>
      <c r="AE983">
        <f>IF($L983&lt;&gt;"",1+IF($L983&gt;2011,1,0)+IF($L983&gt;2014,1,0),"")</f>
        <v>1.0</v>
      </c>
      <c r="AF983" t="inlineStr">
        <is>
          <t>loan (interest rate)</t>
        </is>
      </c>
      <c r="AG983" t="inlineStr">
        <is>
          <t>disclosure</t>
        </is>
      </c>
      <c r="AH983" t="inlineStr">
        <is>
          <t>sensitive</t>
        </is>
      </c>
      <c r="AI983" t="inlineStr">
        <is>
          <t>with ETS/CT</t>
        </is>
      </c>
      <c r="AJ983" t="inlineStr">
        <is>
          <t>without ETS/CT</t>
        </is>
      </c>
      <c r="AK983" t="str">
        <f>IF(AND($CF983&lt;&gt;"",IFERROR(INDEX(subsample_country_map!$B:$B,MATCH($CF983,subsample_country_map!$A:$A,0)),"")&lt;&gt;""),INDEX(subsample_country_map!$B:$B,MATCH($CF983,subsample_country_map!$A:$A,0)),INDEX(lookup!$AA:$AA,MATCH($A983,lookup!$A:$A,0)))</f>
        <v>3_AsiaPac</v>
      </c>
      <c r="AL983" t="str">
        <f>IF(AND($CF983&lt;&gt;"",IFERROR(INDEX(subsample_country_map!$C:$C,MATCH($CF983,subsample_country_map!$A:$A,0)),"")&lt;&gt;""),INDEX(subsample_country_map!$C:$C,MATCH($CF983,subsample_country_map!$A:$A,0)),INDEX(lookup!$AB:$AB,MATCH($A983,lookup!$A:$A,0)))</f>
        <v>2_developing</v>
      </c>
      <c r="AM983" t="str">
        <f>IF(AND($CF983&lt;&gt;"",IFERROR(INDEX(subsample_country_map!$D:$D,MATCH($CF983,subsample_country_map!$A:$A,0)),"")&lt;&gt;""),INDEX(subsample_country_map!$D:$D,MATCH($CF983,subsample_country_map!$A:$A,0)),INDEX(lookup!$AC:$AC,MATCH($A983,lookup!$A:$A,0)))</f>
        <v>2_non_western</v>
      </c>
      <c r="AN983" t="str">
        <f>IF(AND($CF983&lt;&gt;"",IFERROR(INDEX(subsample_country_map!$E:$E,MATCH($CF983,subsample_country_map!$A:$A,0)),"")&lt;&gt;""),INDEX(subsample_country_map!$E:$E,MATCH($CF983,subsample_country_map!$A:$A,0)),INDEX(lookup!$AD:$AD,MATCH($A983,lookup!$A:$A,0)))</f>
        <v>2_civil law</v>
      </c>
      <c r="AO983" t="str">
        <f>INDEX(lookup!$Y:$Y,MATCH($A983,lookup!$A:$A,0))</f>
        <v>0_published</v>
      </c>
      <c r="AP983" t="str">
        <f>INDEX(lookup!$Z:$Z,MATCH($A983,lookup!$A:$A,0))</f>
        <v>1_VHB high</v>
      </c>
      <c r="AQ983" t="str">
        <f>INDEX(lookup!$W:$W,MATCH($A983,lookup!$A:$A,0))</f>
        <v>1_fin/acc/econ</v>
      </c>
      <c r="AS983" t="inlineStr">
        <is>
          <t>staging</t>
        </is>
      </c>
      <c r="AT983" t="inlineStr">
        <is>
          <t>good-CER</t>
        </is>
      </c>
      <c r="AU983" t="inlineStr">
        <is>
          <t>cost</t>
        </is>
      </c>
      <c r="AV983" t="inlineStr">
        <is>
          <t>-0.0016</t>
        </is>
      </c>
      <c r="AW983" t="inlineStr">
        <is>
          <t>0.0003</t>
        </is>
      </c>
      <c r="BA983" t="n">
        <v>514</v>
      </c>
      <c r="BB983" t="inlineStr">
        <is>
          <t>as-stated:at the beginning of the year (t-1)</t>
        </is>
      </c>
      <c r="BC983" t="inlineStr">
        <is>
          <t>OLS</t>
        </is>
      </c>
      <c r="BD983" t="inlineStr">
        <is>
          <t>firm</t>
        </is>
      </c>
      <c r="BE983" t="inlineStr">
        <is>
          <t>none</t>
        </is>
      </c>
      <c r="BI983" t="inlineStr">
        <is>
          <t>Table 5</t>
        </is>
      </c>
      <c r="BJ983" t="inlineStr">
        <is>
          <t>Panel C model (4)</t>
        </is>
      </c>
      <c r="BK983" t="inlineStr">
        <is>
          <t>172</t>
        </is>
      </c>
      <c r="BL983" t="inlineStr">
        <is>
          <t>EDI_XIn -0.0016*** (0.0003)</t>
        </is>
      </c>
      <c r="BM983" t="inlineStr">
        <is>
          <t>EDI_XIn</t>
        </is>
      </c>
      <c r="BN983" t="inlineStr">
        <is>
          <t>COD (interest expenditure / average total debt)</t>
        </is>
      </c>
      <c r="BO983" t="inlineStr">
        <is>
          <t>original</t>
        </is>
      </c>
      <c r="BP983" t="inlineStr">
        <is>
          <t>Fonseka et al (2019a)</t>
        </is>
      </c>
      <c r="BQ983" t="inlineStr">
        <is>
          <t>computed</t>
        </is>
      </c>
      <c r="BT983" t="n">
        <v>0</v>
      </c>
      <c r="BU983" t="inlineStr">
        <is>
          <t>staging_Fonseka_et_al_2019_energy.csv</t>
        </is>
      </c>
      <c r="BW983" t="n">
        <v>2008</v>
      </c>
      <c r="BX983" t="n">
        <v>2014</v>
      </c>
      <c r="BY983" t="inlineStr">
        <is>
          <t>China</t>
        </is>
      </c>
      <c r="BZ983" t="n">
        <v>2011</v>
      </c>
      <c r="CA983" t="n">
        <v>0</v>
      </c>
      <c r="CB983" t="n">
        <v>0</v>
      </c>
      <c r="CC983" t="n">
        <v>0</v>
      </c>
      <c r="CD983" t="n">
        <v>-0.2331258620316512</v>
      </c>
      <c r="CE983" t="n">
        <v>1</v>
      </c>
    </row>
    <row r="984">
      <c r="A984" t="inlineStr">
        <is>
          <t>Fonseka et al (2019a)</t>
        </is>
      </c>
      <c r="B984" t="n">
        <v>2289</v>
      </c>
      <c r="C984" t="n">
        <v>-0.1311808408339878</v>
      </c>
      <c r="D984" t="n">
        <v>514</v>
      </c>
      <c r="E984">
        <f>IF(ISNUMBER($BA984),$BA984,IF(AND(ISNUMBER($D984),ISNUMBER($BW984),ISNUMBER($BX984)),$D984*($BX984-$BW984+1),""))</f>
        <v>514.0</v>
      </c>
      <c r="H984" t="inlineStr">
        <is>
          <t>partial</t>
        </is>
      </c>
      <c r="I984" t="inlineStr">
        <is>
          <t>Regression Cofficient and Standard Error  available</t>
        </is>
      </c>
      <c r="J984">
        <f>IF($BW984&lt;&gt;"",$BW984,"")</f>
        <v>2008.0</v>
      </c>
      <c r="K984">
        <f>IF($BX984&lt;&gt;"",$BX984,"")</f>
        <v>2014.0</v>
      </c>
      <c r="L984">
        <f>IF(AND(ISNUMBER($BW984),ISNUMBER($BX984)),($BW984+$BX984)/2,"")</f>
        <v>2011.0</v>
      </c>
      <c r="M984">
        <f>IF($L984&lt;&gt;"",$L984,"")</f>
        <v>2011.0</v>
      </c>
      <c r="N984">
        <f>IF(AND(ISNUMBER($BW984),ISNUMBER($BX984)),MIN(1,MAX(0,($BX984-2016+1)/($BX984-$BW984+1))),"")</f>
        <v>0.0</v>
      </c>
      <c r="O984">
        <f>IF(AND(ISNUMBER($BW984),ISNUMBER($BX984)),MIN(1,MAX(0,($BX984-2017+1)/($BX984-$BW984+1))),"")</f>
        <v>0.0</v>
      </c>
      <c r="P984">
        <f>IF(AND(ISNUMBER($BW984),ISNUMBER($BX984)),MIN(1,MAX(0,($BX984-2018+1)/($BX984-$BW984+1))),"")</f>
        <v>0.0</v>
      </c>
      <c r="Q984">
        <f>IF(AND(ISNUMBER($BW984),ISNUMBER($BX984)),MIN(1,MAX(0,($BX984-2019+1)/($BX984-$BW984+1))),"")</f>
        <v>0.0</v>
      </c>
      <c r="R984">
        <f>IF(AND(ISNUMBER($BW984),ISNUMBER($BX984)),MIN(1,MAX(0,($BX984-2016+1)/($BX984-$BW984+1))),"")</f>
        <v>0.0</v>
      </c>
      <c r="S984">
        <f>IF($L984&lt;&gt;"",IF($L984&gt;=2015.5,1,0),"")</f>
        <v>0.0</v>
      </c>
      <c r="T984">
        <f>IF($L984&lt;&gt;"",IF($L984&gt;=2016,1,0),"")</f>
        <v>0.0</v>
      </c>
      <c r="U984">
        <f>IF(ISNUMBER($BX984),IF($BX984&gt;=2016,1,0),"")</f>
        <v>0.0</v>
      </c>
      <c r="V984">
        <f>IF(ISNUMBER($BW984),IF($BW984&gt;=2016,1,0),"")</f>
        <v>0.0</v>
      </c>
      <c r="W984" t="str">
        <f>IF(AND(ISNUMBER($BW984),ISNUMBER($BX984)),IF($BW984&gt;=2016,"post-only",IF($BX984&lt;2016,"pre-only","mixed")),"")</f>
        <v>pre-only</v>
      </c>
      <c r="X984">
        <f>IF(AND(ISNUMBER($BW984),ISNUMBER($BX984)),MIN(1,MAX(0,($BX984-2017+1)/($BX984-$BW984+1))),"")</f>
        <v>0.0</v>
      </c>
      <c r="Y984">
        <f>IF(AND(ISNUMBER($BW984),ISNUMBER($BX984)),MIN(1,MAX(0,($BX984-2018+1)/($BX984-$BW984+1))),"")</f>
        <v>0.0</v>
      </c>
      <c r="Z984">
        <f>IF(AND(ISNUMBER($BW984),ISNUMBER($BX984)),MIN(1,MAX(0,($BX984-2019+1)/($BX984-$BW984+1))),"")</f>
        <v>0.0</v>
      </c>
      <c r="AA984">
        <f>IF(ISNUMBER($BX984),IF($BX984&gt;=2017,1,0),"")</f>
        <v>0.0</v>
      </c>
      <c r="AB984">
        <f>IF(ISNUMBER($BX984),IF($BX984&gt;=2018,1,0),"")</f>
        <v>0.0</v>
      </c>
      <c r="AC984">
        <f>IF(ISNUMBER($BX984),IF($BX984&gt;=2019,1,0),"")</f>
        <v>0.0</v>
      </c>
      <c r="AD984">
        <f>IF($L984&lt;&gt;"",IF($L984&gt;2013,1,0),"")</f>
        <v>0.0</v>
      </c>
      <c r="AE984">
        <f>IF($L984&lt;&gt;"",1+IF($L984&gt;2011,1,0)+IF($L984&gt;2014,1,0),"")</f>
        <v>1.0</v>
      </c>
      <c r="AF984" t="inlineStr">
        <is>
          <t>loan (interest rate)</t>
        </is>
      </c>
      <c r="AG984" t="inlineStr">
        <is>
          <t>disclosure</t>
        </is>
      </c>
      <c r="AH984" t="inlineStr">
        <is>
          <t>sensitive</t>
        </is>
      </c>
      <c r="AI984" t="inlineStr">
        <is>
          <t>with ETS/CT</t>
        </is>
      </c>
      <c r="AJ984" t="inlineStr">
        <is>
          <t>without ETS/CT</t>
        </is>
      </c>
      <c r="AK984" t="str">
        <f>IF(AND($CF984&lt;&gt;"",IFERROR(INDEX(subsample_country_map!$B:$B,MATCH($CF984,subsample_country_map!$A:$A,0)),"")&lt;&gt;""),INDEX(subsample_country_map!$B:$B,MATCH($CF984,subsample_country_map!$A:$A,0)),INDEX(lookup!$AA:$AA,MATCH($A984,lookup!$A:$A,0)))</f>
        <v>3_AsiaPac</v>
      </c>
      <c r="AL984" t="str">
        <f>IF(AND($CF984&lt;&gt;"",IFERROR(INDEX(subsample_country_map!$C:$C,MATCH($CF984,subsample_country_map!$A:$A,0)),"")&lt;&gt;""),INDEX(subsample_country_map!$C:$C,MATCH($CF984,subsample_country_map!$A:$A,0)),INDEX(lookup!$AB:$AB,MATCH($A984,lookup!$A:$A,0)))</f>
        <v>2_developing</v>
      </c>
      <c r="AM984" t="str">
        <f>IF(AND($CF984&lt;&gt;"",IFERROR(INDEX(subsample_country_map!$D:$D,MATCH($CF984,subsample_country_map!$A:$A,0)),"")&lt;&gt;""),INDEX(subsample_country_map!$D:$D,MATCH($CF984,subsample_country_map!$A:$A,0)),INDEX(lookup!$AC:$AC,MATCH($A984,lookup!$A:$A,0)))</f>
        <v>2_non_western</v>
      </c>
      <c r="AN984" t="str">
        <f>IF(AND($CF984&lt;&gt;"",IFERROR(INDEX(subsample_country_map!$E:$E,MATCH($CF984,subsample_country_map!$A:$A,0)),"")&lt;&gt;""),INDEX(subsample_country_map!$E:$E,MATCH($CF984,subsample_country_map!$A:$A,0)),INDEX(lookup!$AD:$AD,MATCH($A984,lookup!$A:$A,0)))</f>
        <v>2_civil law</v>
      </c>
      <c r="AO984" t="str">
        <f>INDEX(lookup!$Y:$Y,MATCH($A984,lookup!$A:$A,0))</f>
        <v>0_published</v>
      </c>
      <c r="AP984" t="str">
        <f>INDEX(lookup!$Z:$Z,MATCH($A984,lookup!$A:$A,0))</f>
        <v>1_VHB high</v>
      </c>
      <c r="AQ984" t="str">
        <f>INDEX(lookup!$W:$W,MATCH($A984,lookup!$A:$A,0))</f>
        <v>1_fin/acc/econ</v>
      </c>
      <c r="AS984" t="inlineStr">
        <is>
          <t>staging</t>
        </is>
      </c>
      <c r="AT984" t="inlineStr">
        <is>
          <t>good-CER</t>
        </is>
      </c>
      <c r="AU984" t="inlineStr">
        <is>
          <t>cost</t>
        </is>
      </c>
      <c r="AV984" t="inlineStr">
        <is>
          <t>-0.0003</t>
        </is>
      </c>
      <c r="AW984" t="inlineStr">
        <is>
          <t>0.0001</t>
        </is>
      </c>
      <c r="BA984" t="n">
        <v>514</v>
      </c>
      <c r="BB984" t="inlineStr">
        <is>
          <t>as-stated:at the beginning of the year (t-1)</t>
        </is>
      </c>
      <c r="BC984" t="inlineStr">
        <is>
          <t>OLS</t>
        </is>
      </c>
      <c r="BD984" t="inlineStr">
        <is>
          <t>firm</t>
        </is>
      </c>
      <c r="BE984" t="inlineStr">
        <is>
          <t>none</t>
        </is>
      </c>
      <c r="BI984" t="inlineStr">
        <is>
          <t>Table 5</t>
        </is>
      </c>
      <c r="BJ984" t="inlineStr">
        <is>
          <t>Panel C model (5)</t>
        </is>
      </c>
      <c r="BK984" t="inlineStr">
        <is>
          <t>172</t>
        </is>
      </c>
      <c r="BL984" t="inlineStr">
        <is>
          <t>I5 -0.0003 (0.0001)</t>
        </is>
      </c>
      <c r="BM984" t="inlineStr">
        <is>
          <t>I5</t>
        </is>
      </c>
      <c r="BN984" t="inlineStr">
        <is>
          <t>COD (interest expenditure / average total debt)</t>
        </is>
      </c>
      <c r="BO984" t="inlineStr">
        <is>
          <t>original</t>
        </is>
      </c>
      <c r="BP984" t="inlineStr">
        <is>
          <t>Fonseka et al (2019a)</t>
        </is>
      </c>
      <c r="BQ984" t="inlineStr">
        <is>
          <t>computed</t>
        </is>
      </c>
      <c r="BT984" t="n">
        <v>0</v>
      </c>
      <c r="BU984" t="inlineStr">
        <is>
          <t>staging_Fonseka_et_al_2019_energy.csv</t>
        </is>
      </c>
      <c r="BW984" t="n">
        <v>2008</v>
      </c>
      <c r="BX984" t="n">
        <v>2014</v>
      </c>
      <c r="BY984" t="inlineStr">
        <is>
          <t>China</t>
        </is>
      </c>
      <c r="BZ984" t="n">
        <v>2011</v>
      </c>
      <c r="CA984" t="n">
        <v>0</v>
      </c>
      <c r="CB984" t="n">
        <v>0</v>
      </c>
      <c r="CC984" t="n">
        <v>0</v>
      </c>
      <c r="CD984" t="n">
        <v>-0.1319411782936713</v>
      </c>
      <c r="CE984" t="n">
        <v>1</v>
      </c>
    </row>
    <row r="985">
      <c r="A985" t="inlineStr">
        <is>
          <t>Fonseka et al (2019a)</t>
        </is>
      </c>
      <c r="B985" t="n">
        <v>2290</v>
      </c>
      <c r="C985" t="n">
        <v>-0.2153652461269741</v>
      </c>
      <c r="D985" t="n">
        <v>514</v>
      </c>
      <c r="E985">
        <f>IF(ISNUMBER($BA985),$BA985,IF(AND(ISNUMBER($D985),ISNUMBER($BW985),ISNUMBER($BX985)),$D985*($BX985-$BW985+1),""))</f>
        <v>514.0</v>
      </c>
      <c r="H985" t="inlineStr">
        <is>
          <t>partial</t>
        </is>
      </c>
      <c r="I985" t="inlineStr">
        <is>
          <t>Regression Cofficient and Standard Error  available</t>
        </is>
      </c>
      <c r="J985">
        <f>IF($BW985&lt;&gt;"",$BW985,"")</f>
        <v>2008.0</v>
      </c>
      <c r="K985">
        <f>IF($BX985&lt;&gt;"",$BX985,"")</f>
        <v>2014.0</v>
      </c>
      <c r="L985">
        <f>IF(AND(ISNUMBER($BW985),ISNUMBER($BX985)),($BW985+$BX985)/2,"")</f>
        <v>2011.0</v>
      </c>
      <c r="M985">
        <f>IF($L985&lt;&gt;"",$L985,"")</f>
        <v>2011.0</v>
      </c>
      <c r="N985">
        <f>IF(AND(ISNUMBER($BW985),ISNUMBER($BX985)),MIN(1,MAX(0,($BX985-2016+1)/($BX985-$BW985+1))),"")</f>
        <v>0.0</v>
      </c>
      <c r="O985">
        <f>IF(AND(ISNUMBER($BW985),ISNUMBER($BX985)),MIN(1,MAX(0,($BX985-2017+1)/($BX985-$BW985+1))),"")</f>
        <v>0.0</v>
      </c>
      <c r="P985">
        <f>IF(AND(ISNUMBER($BW985),ISNUMBER($BX985)),MIN(1,MAX(0,($BX985-2018+1)/($BX985-$BW985+1))),"")</f>
        <v>0.0</v>
      </c>
      <c r="Q985">
        <f>IF(AND(ISNUMBER($BW985),ISNUMBER($BX985)),MIN(1,MAX(0,($BX985-2019+1)/($BX985-$BW985+1))),"")</f>
        <v>0.0</v>
      </c>
      <c r="R985">
        <f>IF(AND(ISNUMBER($BW985),ISNUMBER($BX985)),MIN(1,MAX(0,($BX985-2016+1)/($BX985-$BW985+1))),"")</f>
        <v>0.0</v>
      </c>
      <c r="S985">
        <f>IF($L985&lt;&gt;"",IF($L985&gt;=2015.5,1,0),"")</f>
        <v>0.0</v>
      </c>
      <c r="T985">
        <f>IF($L985&lt;&gt;"",IF($L985&gt;=2016,1,0),"")</f>
        <v>0.0</v>
      </c>
      <c r="U985">
        <f>IF(ISNUMBER($BX985),IF($BX985&gt;=2016,1,0),"")</f>
        <v>0.0</v>
      </c>
      <c r="V985">
        <f>IF(ISNUMBER($BW985),IF($BW985&gt;=2016,1,0),"")</f>
        <v>0.0</v>
      </c>
      <c r="W985" t="str">
        <f>IF(AND(ISNUMBER($BW985),ISNUMBER($BX985)),IF($BW985&gt;=2016,"post-only",IF($BX985&lt;2016,"pre-only","mixed")),"")</f>
        <v>pre-only</v>
      </c>
      <c r="X985">
        <f>IF(AND(ISNUMBER($BW985),ISNUMBER($BX985)),MIN(1,MAX(0,($BX985-2017+1)/($BX985-$BW985+1))),"")</f>
        <v>0.0</v>
      </c>
      <c r="Y985">
        <f>IF(AND(ISNUMBER($BW985),ISNUMBER($BX985)),MIN(1,MAX(0,($BX985-2018+1)/($BX985-$BW985+1))),"")</f>
        <v>0.0</v>
      </c>
      <c r="Z985">
        <f>IF(AND(ISNUMBER($BW985),ISNUMBER($BX985)),MIN(1,MAX(0,($BX985-2019+1)/($BX985-$BW985+1))),"")</f>
        <v>0.0</v>
      </c>
      <c r="AA985">
        <f>IF(ISNUMBER($BX985),IF($BX985&gt;=2017,1,0),"")</f>
        <v>0.0</v>
      </c>
      <c r="AB985">
        <f>IF(ISNUMBER($BX985),IF($BX985&gt;=2018,1,0),"")</f>
        <v>0.0</v>
      </c>
      <c r="AC985">
        <f>IF(ISNUMBER($BX985),IF($BX985&gt;=2019,1,0),"")</f>
        <v>0.0</v>
      </c>
      <c r="AD985">
        <f>IF($L985&lt;&gt;"",IF($L985&gt;2013,1,0),"")</f>
        <v>0.0</v>
      </c>
      <c r="AE985">
        <f>IF($L985&lt;&gt;"",1+IF($L985&gt;2011,1,0)+IF($L985&gt;2014,1,0),"")</f>
        <v>1.0</v>
      </c>
      <c r="AF985" t="inlineStr">
        <is>
          <t>loan (interest rate)</t>
        </is>
      </c>
      <c r="AG985" t="inlineStr">
        <is>
          <t>disclosure</t>
        </is>
      </c>
      <c r="AH985" t="inlineStr">
        <is>
          <t>sensitive</t>
        </is>
      </c>
      <c r="AI985" t="inlineStr">
        <is>
          <t>with ETS/CT</t>
        </is>
      </c>
      <c r="AJ985" t="inlineStr">
        <is>
          <t>without ETS/CT</t>
        </is>
      </c>
      <c r="AK985" t="str">
        <f>IF(AND($CF985&lt;&gt;"",IFERROR(INDEX(subsample_country_map!$B:$B,MATCH($CF985,subsample_country_map!$A:$A,0)),"")&lt;&gt;""),INDEX(subsample_country_map!$B:$B,MATCH($CF985,subsample_country_map!$A:$A,0)),INDEX(lookup!$AA:$AA,MATCH($A985,lookup!$A:$A,0)))</f>
        <v>3_AsiaPac</v>
      </c>
      <c r="AL985" t="str">
        <f>IF(AND($CF985&lt;&gt;"",IFERROR(INDEX(subsample_country_map!$C:$C,MATCH($CF985,subsample_country_map!$A:$A,0)),"")&lt;&gt;""),INDEX(subsample_country_map!$C:$C,MATCH($CF985,subsample_country_map!$A:$A,0)),INDEX(lookup!$AB:$AB,MATCH($A985,lookup!$A:$A,0)))</f>
        <v>2_developing</v>
      </c>
      <c r="AM985" t="str">
        <f>IF(AND($CF985&lt;&gt;"",IFERROR(INDEX(subsample_country_map!$D:$D,MATCH($CF985,subsample_country_map!$A:$A,0)),"")&lt;&gt;""),INDEX(subsample_country_map!$D:$D,MATCH($CF985,subsample_country_map!$A:$A,0)),INDEX(lookup!$AC:$AC,MATCH($A985,lookup!$A:$A,0)))</f>
        <v>2_non_western</v>
      </c>
      <c r="AN985" t="str">
        <f>IF(AND($CF985&lt;&gt;"",IFERROR(INDEX(subsample_country_map!$E:$E,MATCH($CF985,subsample_country_map!$A:$A,0)),"")&lt;&gt;""),INDEX(subsample_country_map!$E:$E,MATCH($CF985,subsample_country_map!$A:$A,0)),INDEX(lookup!$AD:$AD,MATCH($A985,lookup!$A:$A,0)))</f>
        <v>2_civil law</v>
      </c>
      <c r="AO985" t="str">
        <f>INDEX(lookup!$Y:$Y,MATCH($A985,lookup!$A:$A,0))</f>
        <v>0_published</v>
      </c>
      <c r="AP985" t="str">
        <f>INDEX(lookup!$Z:$Z,MATCH($A985,lookup!$A:$A,0))</f>
        <v>1_VHB high</v>
      </c>
      <c r="AQ985" t="str">
        <f>INDEX(lookup!$W:$W,MATCH($A985,lookup!$A:$A,0))</f>
        <v>1_fin/acc/econ</v>
      </c>
      <c r="AS985" t="inlineStr">
        <is>
          <t>staging</t>
        </is>
      </c>
      <c r="AT985" t="inlineStr">
        <is>
          <t>good-CER</t>
        </is>
      </c>
      <c r="AU985" t="inlineStr">
        <is>
          <t>cost</t>
        </is>
      </c>
      <c r="AV985" t="inlineStr">
        <is>
          <t>-0.0015</t>
        </is>
      </c>
      <c r="AW985" t="inlineStr">
        <is>
          <t>0.0003</t>
        </is>
      </c>
      <c r="BA985" t="n">
        <v>514</v>
      </c>
      <c r="BB985" t="inlineStr">
        <is>
          <t>as-stated:at the beginning of the year (t-1)</t>
        </is>
      </c>
      <c r="BC985" t="inlineStr">
        <is>
          <t>OLS</t>
        </is>
      </c>
      <c r="BD985" t="inlineStr">
        <is>
          <t>firm</t>
        </is>
      </c>
      <c r="BE985" t="inlineStr">
        <is>
          <t>none</t>
        </is>
      </c>
      <c r="BI985" t="inlineStr">
        <is>
          <t>Table 5</t>
        </is>
      </c>
      <c r="BJ985" t="inlineStr">
        <is>
          <t>Panel C model (5)</t>
        </is>
      </c>
      <c r="BK985" t="inlineStr">
        <is>
          <t>172</t>
        </is>
      </c>
      <c r="BL985" t="inlineStr">
        <is>
          <t>EDI_XIn -0.0015*** (0.0003)</t>
        </is>
      </c>
      <c r="BM985" t="inlineStr">
        <is>
          <t>EDI_XIn</t>
        </is>
      </c>
      <c r="BN985" t="inlineStr">
        <is>
          <t>COD (interest expenditure / average total debt)</t>
        </is>
      </c>
      <c r="BO985" t="inlineStr">
        <is>
          <t>original</t>
        </is>
      </c>
      <c r="BP985" t="inlineStr">
        <is>
          <t>Fonseka et al (2019a)</t>
        </is>
      </c>
      <c r="BQ985" t="inlineStr">
        <is>
          <t>computed</t>
        </is>
      </c>
      <c r="BT985" t="n">
        <v>0</v>
      </c>
      <c r="BU985" t="inlineStr">
        <is>
          <t>staging_Fonseka_et_al_2019_energy.csv</t>
        </is>
      </c>
      <c r="BW985" t="n">
        <v>2008</v>
      </c>
      <c r="BX985" t="n">
        <v>2014</v>
      </c>
      <c r="BY985" t="inlineStr">
        <is>
          <t>China</t>
        </is>
      </c>
      <c r="BZ985" t="n">
        <v>2011</v>
      </c>
      <c r="CA985" t="n">
        <v>0</v>
      </c>
      <c r="CB985" t="n">
        <v>0</v>
      </c>
      <c r="CC985" t="n">
        <v>0</v>
      </c>
      <c r="CD985" t="n">
        <v>-0.2187907984403387</v>
      </c>
      <c r="CE985" t="n">
        <v>1</v>
      </c>
    </row>
    <row r="986">
      <c r="A986" t="inlineStr">
        <is>
          <t>Fonseka et al (2019a)</t>
        </is>
      </c>
      <c r="B986" t="n">
        <v>2291</v>
      </c>
      <c r="C986" t="n">
        <v>-0.08787495503274936</v>
      </c>
      <c r="D986" t="n">
        <v>514</v>
      </c>
      <c r="E986">
        <f>IF(ISNUMBER($BA986),$BA986,IF(AND(ISNUMBER($D986),ISNUMBER($BW986),ISNUMBER($BX986)),$D986*($BX986-$BW986+1),""))</f>
        <v>514.0</v>
      </c>
      <c r="H986" t="inlineStr">
        <is>
          <t>partial</t>
        </is>
      </c>
      <c r="I986" t="inlineStr">
        <is>
          <t>Regression Cofficient and Standard Error  available</t>
        </is>
      </c>
      <c r="J986">
        <f>IF($BW986&lt;&gt;"",$BW986,"")</f>
        <v>2008.0</v>
      </c>
      <c r="K986">
        <f>IF($BX986&lt;&gt;"",$BX986,"")</f>
        <v>2014.0</v>
      </c>
      <c r="L986">
        <f>IF(AND(ISNUMBER($BW986),ISNUMBER($BX986)),($BW986+$BX986)/2,"")</f>
        <v>2011.0</v>
      </c>
      <c r="M986">
        <f>IF($L986&lt;&gt;"",$L986,"")</f>
        <v>2011.0</v>
      </c>
      <c r="N986">
        <f>IF(AND(ISNUMBER($BW986),ISNUMBER($BX986)),MIN(1,MAX(0,($BX986-2016+1)/($BX986-$BW986+1))),"")</f>
        <v>0.0</v>
      </c>
      <c r="O986">
        <f>IF(AND(ISNUMBER($BW986),ISNUMBER($BX986)),MIN(1,MAX(0,($BX986-2017+1)/($BX986-$BW986+1))),"")</f>
        <v>0.0</v>
      </c>
      <c r="P986">
        <f>IF(AND(ISNUMBER($BW986),ISNUMBER($BX986)),MIN(1,MAX(0,($BX986-2018+1)/($BX986-$BW986+1))),"")</f>
        <v>0.0</v>
      </c>
      <c r="Q986">
        <f>IF(AND(ISNUMBER($BW986),ISNUMBER($BX986)),MIN(1,MAX(0,($BX986-2019+1)/($BX986-$BW986+1))),"")</f>
        <v>0.0</v>
      </c>
      <c r="R986">
        <f>IF(AND(ISNUMBER($BW986),ISNUMBER($BX986)),MIN(1,MAX(0,($BX986-2016+1)/($BX986-$BW986+1))),"")</f>
        <v>0.0</v>
      </c>
      <c r="S986">
        <f>IF($L986&lt;&gt;"",IF($L986&gt;=2015.5,1,0),"")</f>
        <v>0.0</v>
      </c>
      <c r="T986">
        <f>IF($L986&lt;&gt;"",IF($L986&gt;=2016,1,0),"")</f>
        <v>0.0</v>
      </c>
      <c r="U986">
        <f>IF(ISNUMBER($BX986),IF($BX986&gt;=2016,1,0),"")</f>
        <v>0.0</v>
      </c>
      <c r="V986">
        <f>IF(ISNUMBER($BW986),IF($BW986&gt;=2016,1,0),"")</f>
        <v>0.0</v>
      </c>
      <c r="W986" t="str">
        <f>IF(AND(ISNUMBER($BW986),ISNUMBER($BX986)),IF($BW986&gt;=2016,"post-only",IF($BX986&lt;2016,"pre-only","mixed")),"")</f>
        <v>pre-only</v>
      </c>
      <c r="X986">
        <f>IF(AND(ISNUMBER($BW986),ISNUMBER($BX986)),MIN(1,MAX(0,($BX986-2017+1)/($BX986-$BW986+1))),"")</f>
        <v>0.0</v>
      </c>
      <c r="Y986">
        <f>IF(AND(ISNUMBER($BW986),ISNUMBER($BX986)),MIN(1,MAX(0,($BX986-2018+1)/($BX986-$BW986+1))),"")</f>
        <v>0.0</v>
      </c>
      <c r="Z986">
        <f>IF(AND(ISNUMBER($BW986),ISNUMBER($BX986)),MIN(1,MAX(0,($BX986-2019+1)/($BX986-$BW986+1))),"")</f>
        <v>0.0</v>
      </c>
      <c r="AA986">
        <f>IF(ISNUMBER($BX986),IF($BX986&gt;=2017,1,0),"")</f>
        <v>0.0</v>
      </c>
      <c r="AB986">
        <f>IF(ISNUMBER($BX986),IF($BX986&gt;=2018,1,0),"")</f>
        <v>0.0</v>
      </c>
      <c r="AC986">
        <f>IF(ISNUMBER($BX986),IF($BX986&gt;=2019,1,0),"")</f>
        <v>0.0</v>
      </c>
      <c r="AD986">
        <f>IF($L986&lt;&gt;"",IF($L986&gt;2013,1,0),"")</f>
        <v>0.0</v>
      </c>
      <c r="AE986">
        <f>IF($L986&lt;&gt;"",1+IF($L986&gt;2011,1,0)+IF($L986&gt;2014,1,0),"")</f>
        <v>1.0</v>
      </c>
      <c r="AF986" t="inlineStr">
        <is>
          <t>loan (interest rate)</t>
        </is>
      </c>
      <c r="AG986" t="inlineStr">
        <is>
          <t>disclosure</t>
        </is>
      </c>
      <c r="AH986" t="inlineStr">
        <is>
          <t>sensitive</t>
        </is>
      </c>
      <c r="AI986" t="inlineStr">
        <is>
          <t>with ETS/CT</t>
        </is>
      </c>
      <c r="AJ986" t="inlineStr">
        <is>
          <t>without ETS/CT</t>
        </is>
      </c>
      <c r="AK986" t="str">
        <f>IF(AND($CF986&lt;&gt;"",IFERROR(INDEX(subsample_country_map!$B:$B,MATCH($CF986,subsample_country_map!$A:$A,0)),"")&lt;&gt;""),INDEX(subsample_country_map!$B:$B,MATCH($CF986,subsample_country_map!$A:$A,0)),INDEX(lookup!$AA:$AA,MATCH($A986,lookup!$A:$A,0)))</f>
        <v>3_AsiaPac</v>
      </c>
      <c r="AL986" t="str">
        <f>IF(AND($CF986&lt;&gt;"",IFERROR(INDEX(subsample_country_map!$C:$C,MATCH($CF986,subsample_country_map!$A:$A,0)),"")&lt;&gt;""),INDEX(subsample_country_map!$C:$C,MATCH($CF986,subsample_country_map!$A:$A,0)),INDEX(lookup!$AB:$AB,MATCH($A986,lookup!$A:$A,0)))</f>
        <v>2_developing</v>
      </c>
      <c r="AM986" t="str">
        <f>IF(AND($CF986&lt;&gt;"",IFERROR(INDEX(subsample_country_map!$D:$D,MATCH($CF986,subsample_country_map!$A:$A,0)),"")&lt;&gt;""),INDEX(subsample_country_map!$D:$D,MATCH($CF986,subsample_country_map!$A:$A,0)),INDEX(lookup!$AC:$AC,MATCH($A986,lookup!$A:$A,0)))</f>
        <v>2_non_western</v>
      </c>
      <c r="AN986" t="str">
        <f>IF(AND($CF986&lt;&gt;"",IFERROR(INDEX(subsample_country_map!$E:$E,MATCH($CF986,subsample_country_map!$A:$A,0)),"")&lt;&gt;""),INDEX(subsample_country_map!$E:$E,MATCH($CF986,subsample_country_map!$A:$A,0)),INDEX(lookup!$AD:$AD,MATCH($A986,lookup!$A:$A,0)))</f>
        <v>2_civil law</v>
      </c>
      <c r="AO986" t="str">
        <f>INDEX(lookup!$Y:$Y,MATCH($A986,lookup!$A:$A,0))</f>
        <v>0_published</v>
      </c>
      <c r="AP986" t="str">
        <f>INDEX(lookup!$Z:$Z,MATCH($A986,lookup!$A:$A,0))</f>
        <v>1_VHB high</v>
      </c>
      <c r="AQ986" t="str">
        <f>INDEX(lookup!$W:$W,MATCH($A986,lookup!$A:$A,0))</f>
        <v>1_fin/acc/econ</v>
      </c>
      <c r="AS986" t="inlineStr">
        <is>
          <t>staging</t>
        </is>
      </c>
      <c r="AT986" t="inlineStr">
        <is>
          <t>good-CER</t>
        </is>
      </c>
      <c r="AU986" t="inlineStr">
        <is>
          <t>cost</t>
        </is>
      </c>
      <c r="AV986" t="inlineStr">
        <is>
          <t>-0.0002</t>
        </is>
      </c>
      <c r="AW986" t="inlineStr">
        <is>
          <t>0.0001</t>
        </is>
      </c>
      <c r="BA986" t="n">
        <v>514</v>
      </c>
      <c r="BB986" t="inlineStr">
        <is>
          <t>as-stated:at the beginning of the year (t-1)</t>
        </is>
      </c>
      <c r="BC986" t="inlineStr">
        <is>
          <t>OLS</t>
        </is>
      </c>
      <c r="BD986" t="inlineStr">
        <is>
          <t>firm</t>
        </is>
      </c>
      <c r="BE986" t="inlineStr">
        <is>
          <t>none</t>
        </is>
      </c>
      <c r="BI986" t="inlineStr">
        <is>
          <t>Table 5</t>
        </is>
      </c>
      <c r="BJ986" t="inlineStr">
        <is>
          <t>Panel C model (6)</t>
        </is>
      </c>
      <c r="BK986" t="inlineStr">
        <is>
          <t>172</t>
        </is>
      </c>
      <c r="BL986" t="inlineStr">
        <is>
          <t>I6 -0.0002*** (0.0001)</t>
        </is>
      </c>
      <c r="BM986" t="inlineStr">
        <is>
          <t>I6</t>
        </is>
      </c>
      <c r="BN986" t="inlineStr">
        <is>
          <t>COD (interest expenditure / average total debt)</t>
        </is>
      </c>
      <c r="BO986" t="inlineStr">
        <is>
          <t>original</t>
        </is>
      </c>
      <c r="BP986" t="inlineStr">
        <is>
          <t>Fonseka et al (2019a)</t>
        </is>
      </c>
      <c r="BQ986" t="inlineStr">
        <is>
          <t>computed</t>
        </is>
      </c>
      <c r="BT986" t="n">
        <v>0</v>
      </c>
      <c r="BU986" t="inlineStr">
        <is>
          <t>staging_Fonseka_et_al_2019_energy.csv</t>
        </is>
      </c>
      <c r="BW986" t="n">
        <v>2008</v>
      </c>
      <c r="BX986" t="n">
        <v>2014</v>
      </c>
      <c r="BY986" t="inlineStr">
        <is>
          <t>China</t>
        </is>
      </c>
      <c r="BZ986" t="n">
        <v>2011</v>
      </c>
      <c r="CA986" t="n">
        <v>0</v>
      </c>
      <c r="CB986" t="n">
        <v>0</v>
      </c>
      <c r="CC986" t="n">
        <v>0</v>
      </c>
      <c r="CD986" t="n">
        <v>-0.08810219919475629</v>
      </c>
      <c r="CE986" t="n">
        <v>1</v>
      </c>
    </row>
    <row r="987">
      <c r="A987" t="inlineStr">
        <is>
          <t>Fonseka et al (2019a)</t>
        </is>
      </c>
      <c r="B987" t="n">
        <v>2292</v>
      </c>
      <c r="C987" t="n">
        <v>-0.1096059080053536</v>
      </c>
      <c r="D987" t="n">
        <v>514</v>
      </c>
      <c r="E987">
        <f>IF(ISNUMBER($BA987),$BA987,IF(AND(ISNUMBER($D987),ISNUMBER($BW987),ISNUMBER($BX987)),$D987*($BX987-$BW987+1),""))</f>
        <v>514.0</v>
      </c>
      <c r="H987" t="inlineStr">
        <is>
          <t>partial</t>
        </is>
      </c>
      <c r="I987" t="inlineStr">
        <is>
          <t>Regression Cofficient and Standard Error  available</t>
        </is>
      </c>
      <c r="J987">
        <f>IF($BW987&lt;&gt;"",$BW987,"")</f>
        <v>2008.0</v>
      </c>
      <c r="K987">
        <f>IF($BX987&lt;&gt;"",$BX987,"")</f>
        <v>2014.0</v>
      </c>
      <c r="L987">
        <f>IF(AND(ISNUMBER($BW987),ISNUMBER($BX987)),($BW987+$BX987)/2,"")</f>
        <v>2011.0</v>
      </c>
      <c r="M987">
        <f>IF($L987&lt;&gt;"",$L987,"")</f>
        <v>2011.0</v>
      </c>
      <c r="N987">
        <f>IF(AND(ISNUMBER($BW987),ISNUMBER($BX987)),MIN(1,MAX(0,($BX987-2016+1)/($BX987-$BW987+1))),"")</f>
        <v>0.0</v>
      </c>
      <c r="O987">
        <f>IF(AND(ISNUMBER($BW987),ISNUMBER($BX987)),MIN(1,MAX(0,($BX987-2017+1)/($BX987-$BW987+1))),"")</f>
        <v>0.0</v>
      </c>
      <c r="P987">
        <f>IF(AND(ISNUMBER($BW987),ISNUMBER($BX987)),MIN(1,MAX(0,($BX987-2018+1)/($BX987-$BW987+1))),"")</f>
        <v>0.0</v>
      </c>
      <c r="Q987">
        <f>IF(AND(ISNUMBER($BW987),ISNUMBER($BX987)),MIN(1,MAX(0,($BX987-2019+1)/($BX987-$BW987+1))),"")</f>
        <v>0.0</v>
      </c>
      <c r="R987">
        <f>IF(AND(ISNUMBER($BW987),ISNUMBER($BX987)),MIN(1,MAX(0,($BX987-2016+1)/($BX987-$BW987+1))),"")</f>
        <v>0.0</v>
      </c>
      <c r="S987">
        <f>IF($L987&lt;&gt;"",IF($L987&gt;=2015.5,1,0),"")</f>
        <v>0.0</v>
      </c>
      <c r="T987">
        <f>IF($L987&lt;&gt;"",IF($L987&gt;=2016,1,0),"")</f>
        <v>0.0</v>
      </c>
      <c r="U987">
        <f>IF(ISNUMBER($BX987),IF($BX987&gt;=2016,1,0),"")</f>
        <v>0.0</v>
      </c>
      <c r="V987">
        <f>IF(ISNUMBER($BW987),IF($BW987&gt;=2016,1,0),"")</f>
        <v>0.0</v>
      </c>
      <c r="W987" t="str">
        <f>IF(AND(ISNUMBER($BW987),ISNUMBER($BX987)),IF($BW987&gt;=2016,"post-only",IF($BX987&lt;2016,"pre-only","mixed")),"")</f>
        <v>pre-only</v>
      </c>
      <c r="X987">
        <f>IF(AND(ISNUMBER($BW987),ISNUMBER($BX987)),MIN(1,MAX(0,($BX987-2017+1)/($BX987-$BW987+1))),"")</f>
        <v>0.0</v>
      </c>
      <c r="Y987">
        <f>IF(AND(ISNUMBER($BW987),ISNUMBER($BX987)),MIN(1,MAX(0,($BX987-2018+1)/($BX987-$BW987+1))),"")</f>
        <v>0.0</v>
      </c>
      <c r="Z987">
        <f>IF(AND(ISNUMBER($BW987),ISNUMBER($BX987)),MIN(1,MAX(0,($BX987-2019+1)/($BX987-$BW987+1))),"")</f>
        <v>0.0</v>
      </c>
      <c r="AA987">
        <f>IF(ISNUMBER($BX987),IF($BX987&gt;=2017,1,0),"")</f>
        <v>0.0</v>
      </c>
      <c r="AB987">
        <f>IF(ISNUMBER($BX987),IF($BX987&gt;=2018,1,0),"")</f>
        <v>0.0</v>
      </c>
      <c r="AC987">
        <f>IF(ISNUMBER($BX987),IF($BX987&gt;=2019,1,0),"")</f>
        <v>0.0</v>
      </c>
      <c r="AD987">
        <f>IF($L987&lt;&gt;"",IF($L987&gt;2013,1,0),"")</f>
        <v>0.0</v>
      </c>
      <c r="AE987">
        <f>IF($L987&lt;&gt;"",1+IF($L987&gt;2011,1,0)+IF($L987&gt;2014,1,0),"")</f>
        <v>1.0</v>
      </c>
      <c r="AF987" t="inlineStr">
        <is>
          <t>loan (interest rate)</t>
        </is>
      </c>
      <c r="AG987" t="inlineStr">
        <is>
          <t>disclosure</t>
        </is>
      </c>
      <c r="AH987" t="inlineStr">
        <is>
          <t>sensitive</t>
        </is>
      </c>
      <c r="AI987" t="inlineStr">
        <is>
          <t>with ETS/CT</t>
        </is>
      </c>
      <c r="AJ987" t="inlineStr">
        <is>
          <t>without ETS/CT</t>
        </is>
      </c>
      <c r="AK987" t="str">
        <f>IF(AND($CF987&lt;&gt;"",IFERROR(INDEX(subsample_country_map!$B:$B,MATCH($CF987,subsample_country_map!$A:$A,0)),"")&lt;&gt;""),INDEX(subsample_country_map!$B:$B,MATCH($CF987,subsample_country_map!$A:$A,0)),INDEX(lookup!$AA:$AA,MATCH($A987,lookup!$A:$A,0)))</f>
        <v>3_AsiaPac</v>
      </c>
      <c r="AL987" t="str">
        <f>IF(AND($CF987&lt;&gt;"",IFERROR(INDEX(subsample_country_map!$C:$C,MATCH($CF987,subsample_country_map!$A:$A,0)),"")&lt;&gt;""),INDEX(subsample_country_map!$C:$C,MATCH($CF987,subsample_country_map!$A:$A,0)),INDEX(lookup!$AB:$AB,MATCH($A987,lookup!$A:$A,0)))</f>
        <v>2_developing</v>
      </c>
      <c r="AM987" t="str">
        <f>IF(AND($CF987&lt;&gt;"",IFERROR(INDEX(subsample_country_map!$D:$D,MATCH($CF987,subsample_country_map!$A:$A,0)),"")&lt;&gt;""),INDEX(subsample_country_map!$D:$D,MATCH($CF987,subsample_country_map!$A:$A,0)),INDEX(lookup!$AC:$AC,MATCH($A987,lookup!$A:$A,0)))</f>
        <v>2_non_western</v>
      </c>
      <c r="AN987" t="str">
        <f>IF(AND($CF987&lt;&gt;"",IFERROR(INDEX(subsample_country_map!$E:$E,MATCH($CF987,subsample_country_map!$A:$A,0)),"")&lt;&gt;""),INDEX(subsample_country_map!$E:$E,MATCH($CF987,subsample_country_map!$A:$A,0)),INDEX(lookup!$AD:$AD,MATCH($A987,lookup!$A:$A,0)))</f>
        <v>2_civil law</v>
      </c>
      <c r="AO987" t="str">
        <f>INDEX(lookup!$Y:$Y,MATCH($A987,lookup!$A:$A,0))</f>
        <v>0_published</v>
      </c>
      <c r="AP987" t="str">
        <f>INDEX(lookup!$Z:$Z,MATCH($A987,lookup!$A:$A,0))</f>
        <v>1_VHB high</v>
      </c>
      <c r="AQ987" t="str">
        <f>INDEX(lookup!$W:$W,MATCH($A987,lookup!$A:$A,0))</f>
        <v>1_fin/acc/econ</v>
      </c>
      <c r="AS987" t="inlineStr">
        <is>
          <t>staging</t>
        </is>
      </c>
      <c r="AT987" t="inlineStr">
        <is>
          <t>good-CER</t>
        </is>
      </c>
      <c r="AU987" t="inlineStr">
        <is>
          <t>cost</t>
        </is>
      </c>
      <c r="AV987" t="inlineStr">
        <is>
          <t>-0.0015</t>
        </is>
      </c>
      <c r="AW987" t="inlineStr">
        <is>
          <t>0.0006</t>
        </is>
      </c>
      <c r="BA987" t="n">
        <v>514</v>
      </c>
      <c r="BB987" t="inlineStr">
        <is>
          <t>as-stated:at the beginning of the year (t-1)</t>
        </is>
      </c>
      <c r="BC987" t="inlineStr">
        <is>
          <t>OLS</t>
        </is>
      </c>
      <c r="BD987" t="inlineStr">
        <is>
          <t>firm</t>
        </is>
      </c>
      <c r="BE987" t="inlineStr">
        <is>
          <t>none</t>
        </is>
      </c>
      <c r="BI987" t="inlineStr">
        <is>
          <t>Table 5</t>
        </is>
      </c>
      <c r="BJ987" t="inlineStr">
        <is>
          <t>Panel C model (6)</t>
        </is>
      </c>
      <c r="BK987" t="inlineStr">
        <is>
          <t>172</t>
        </is>
      </c>
      <c r="BL987" t="inlineStr">
        <is>
          <t>EDI_XIn -0.0015*** (0.0006)</t>
        </is>
      </c>
      <c r="BM987" t="inlineStr">
        <is>
          <t>EDI_XIn</t>
        </is>
      </c>
      <c r="BN987" t="inlineStr">
        <is>
          <t>COD (interest expenditure / average total debt)</t>
        </is>
      </c>
      <c r="BO987" t="inlineStr">
        <is>
          <t>original</t>
        </is>
      </c>
      <c r="BP987" t="inlineStr">
        <is>
          <t>Fonseka et al (2019a)</t>
        </is>
      </c>
      <c r="BQ987" t="inlineStr">
        <is>
          <t>computed</t>
        </is>
      </c>
      <c r="BT987" t="n">
        <v>0</v>
      </c>
      <c r="BU987" t="inlineStr">
        <is>
          <t>staging_Fonseka_et_al_2019_energy.csv</t>
        </is>
      </c>
      <c r="BW987" t="n">
        <v>2008</v>
      </c>
      <c r="BX987" t="n">
        <v>2014</v>
      </c>
      <c r="BY987" t="inlineStr">
        <is>
          <t>China</t>
        </is>
      </c>
      <c r="BZ987" t="n">
        <v>2011</v>
      </c>
      <c r="CA987" t="n">
        <v>0</v>
      </c>
      <c r="CB987" t="n">
        <v>0</v>
      </c>
      <c r="CC987" t="n">
        <v>0</v>
      </c>
      <c r="CD987" t="n">
        <v>-0.1100480143596642</v>
      </c>
      <c r="CE987" t="n">
        <v>1</v>
      </c>
    </row>
    <row r="988">
      <c r="A988" t="inlineStr">
        <is>
          <t>Fonseka et al (2019a)</t>
        </is>
      </c>
      <c r="B988" t="n">
        <v>2293</v>
      </c>
      <c r="C988" t="n">
        <v>0.01890009875327398</v>
      </c>
      <c r="D988" t="n">
        <v>514</v>
      </c>
      <c r="E988">
        <f>IF(ISNUMBER($BA988),$BA988,IF(AND(ISNUMBER($D988),ISNUMBER($BW988),ISNUMBER($BX988)),$D988*($BX988-$BW988+1),""))</f>
        <v>514.0</v>
      </c>
      <c r="H988" t="inlineStr">
        <is>
          <t>partial</t>
        </is>
      </c>
      <c r="I988" t="inlineStr">
        <is>
          <t>Regression Cofficient and Standard Error  available</t>
        </is>
      </c>
      <c r="J988">
        <f>IF($BW988&lt;&gt;"",$BW988,"")</f>
        <v>2008.0</v>
      </c>
      <c r="K988">
        <f>IF($BX988&lt;&gt;"",$BX988,"")</f>
        <v>2014.0</v>
      </c>
      <c r="L988">
        <f>IF(AND(ISNUMBER($BW988),ISNUMBER($BX988)),($BW988+$BX988)/2,"")</f>
        <v>2011.0</v>
      </c>
      <c r="M988">
        <f>IF($L988&lt;&gt;"",$L988,"")</f>
        <v>2011.0</v>
      </c>
      <c r="N988">
        <f>IF(AND(ISNUMBER($BW988),ISNUMBER($BX988)),MIN(1,MAX(0,($BX988-2016+1)/($BX988-$BW988+1))),"")</f>
        <v>0.0</v>
      </c>
      <c r="O988">
        <f>IF(AND(ISNUMBER($BW988),ISNUMBER($BX988)),MIN(1,MAX(0,($BX988-2017+1)/($BX988-$BW988+1))),"")</f>
        <v>0.0</v>
      </c>
      <c r="P988">
        <f>IF(AND(ISNUMBER($BW988),ISNUMBER($BX988)),MIN(1,MAX(0,($BX988-2018+1)/($BX988-$BW988+1))),"")</f>
        <v>0.0</v>
      </c>
      <c r="Q988">
        <f>IF(AND(ISNUMBER($BW988),ISNUMBER($BX988)),MIN(1,MAX(0,($BX988-2019+1)/($BX988-$BW988+1))),"")</f>
        <v>0.0</v>
      </c>
      <c r="R988">
        <f>IF(AND(ISNUMBER($BW988),ISNUMBER($BX988)),MIN(1,MAX(0,($BX988-2016+1)/($BX988-$BW988+1))),"")</f>
        <v>0.0</v>
      </c>
      <c r="S988">
        <f>IF($L988&lt;&gt;"",IF($L988&gt;=2015.5,1,0),"")</f>
        <v>0.0</v>
      </c>
      <c r="T988">
        <f>IF($L988&lt;&gt;"",IF($L988&gt;=2016,1,0),"")</f>
        <v>0.0</v>
      </c>
      <c r="U988">
        <f>IF(ISNUMBER($BX988),IF($BX988&gt;=2016,1,0),"")</f>
        <v>0.0</v>
      </c>
      <c r="V988">
        <f>IF(ISNUMBER($BW988),IF($BW988&gt;=2016,1,0),"")</f>
        <v>0.0</v>
      </c>
      <c r="W988" t="str">
        <f>IF(AND(ISNUMBER($BW988),ISNUMBER($BX988)),IF($BW988&gt;=2016,"post-only",IF($BX988&lt;2016,"pre-only","mixed")),"")</f>
        <v>pre-only</v>
      </c>
      <c r="X988">
        <f>IF(AND(ISNUMBER($BW988),ISNUMBER($BX988)),MIN(1,MAX(0,($BX988-2017+1)/($BX988-$BW988+1))),"")</f>
        <v>0.0</v>
      </c>
      <c r="Y988">
        <f>IF(AND(ISNUMBER($BW988),ISNUMBER($BX988)),MIN(1,MAX(0,($BX988-2018+1)/($BX988-$BW988+1))),"")</f>
        <v>0.0</v>
      </c>
      <c r="Z988">
        <f>IF(AND(ISNUMBER($BW988),ISNUMBER($BX988)),MIN(1,MAX(0,($BX988-2019+1)/($BX988-$BW988+1))),"")</f>
        <v>0.0</v>
      </c>
      <c r="AA988">
        <f>IF(ISNUMBER($BX988),IF($BX988&gt;=2017,1,0),"")</f>
        <v>0.0</v>
      </c>
      <c r="AB988">
        <f>IF(ISNUMBER($BX988),IF($BX988&gt;=2018,1,0),"")</f>
        <v>0.0</v>
      </c>
      <c r="AC988">
        <f>IF(ISNUMBER($BX988),IF($BX988&gt;=2019,1,0),"")</f>
        <v>0.0</v>
      </c>
      <c r="AD988">
        <f>IF($L988&lt;&gt;"",IF($L988&gt;2013,1,0),"")</f>
        <v>0.0</v>
      </c>
      <c r="AE988">
        <f>IF($L988&lt;&gt;"",1+IF($L988&gt;2011,1,0)+IF($L988&gt;2014,1,0),"")</f>
        <v>1.0</v>
      </c>
      <c r="AF988" t="inlineStr">
        <is>
          <t>loan (interest rate)</t>
        </is>
      </c>
      <c r="AG988" t="inlineStr">
        <is>
          <t>disclosure</t>
        </is>
      </c>
      <c r="AH988" t="inlineStr">
        <is>
          <t>sensitive</t>
        </is>
      </c>
      <c r="AI988" t="inlineStr">
        <is>
          <t>with ETS/CT</t>
        </is>
      </c>
      <c r="AJ988" t="inlineStr">
        <is>
          <t>without ETS/CT</t>
        </is>
      </c>
      <c r="AK988" t="str">
        <f>IF(AND($CF988&lt;&gt;"",IFERROR(INDEX(subsample_country_map!$B:$B,MATCH($CF988,subsample_country_map!$A:$A,0)),"")&lt;&gt;""),INDEX(subsample_country_map!$B:$B,MATCH($CF988,subsample_country_map!$A:$A,0)),INDEX(lookup!$AA:$AA,MATCH($A988,lookup!$A:$A,0)))</f>
        <v>3_AsiaPac</v>
      </c>
      <c r="AL988" t="str">
        <f>IF(AND($CF988&lt;&gt;"",IFERROR(INDEX(subsample_country_map!$C:$C,MATCH($CF988,subsample_country_map!$A:$A,0)),"")&lt;&gt;""),INDEX(subsample_country_map!$C:$C,MATCH($CF988,subsample_country_map!$A:$A,0)),INDEX(lookup!$AB:$AB,MATCH($A988,lookup!$A:$A,0)))</f>
        <v>2_developing</v>
      </c>
      <c r="AM988" t="str">
        <f>IF(AND($CF988&lt;&gt;"",IFERROR(INDEX(subsample_country_map!$D:$D,MATCH($CF988,subsample_country_map!$A:$A,0)),"")&lt;&gt;""),INDEX(subsample_country_map!$D:$D,MATCH($CF988,subsample_country_map!$A:$A,0)),INDEX(lookup!$AC:$AC,MATCH($A988,lookup!$A:$A,0)))</f>
        <v>2_non_western</v>
      </c>
      <c r="AN988" t="str">
        <f>IF(AND($CF988&lt;&gt;"",IFERROR(INDEX(subsample_country_map!$E:$E,MATCH($CF988,subsample_country_map!$A:$A,0)),"")&lt;&gt;""),INDEX(subsample_country_map!$E:$E,MATCH($CF988,subsample_country_map!$A:$A,0)),INDEX(lookup!$AD:$AD,MATCH($A988,lookup!$A:$A,0)))</f>
        <v>2_civil law</v>
      </c>
      <c r="AO988" t="str">
        <f>INDEX(lookup!$Y:$Y,MATCH($A988,lookup!$A:$A,0))</f>
        <v>0_published</v>
      </c>
      <c r="AP988" t="str">
        <f>INDEX(lookup!$Z:$Z,MATCH($A988,lookup!$A:$A,0))</f>
        <v>1_VHB high</v>
      </c>
      <c r="AQ988" t="str">
        <f>INDEX(lookup!$W:$W,MATCH($A988,lookup!$A:$A,0))</f>
        <v>1_fin/acc/econ</v>
      </c>
      <c r="AS988" t="inlineStr">
        <is>
          <t>staging</t>
        </is>
      </c>
      <c r="AT988" t="inlineStr">
        <is>
          <t>good-CER</t>
        </is>
      </c>
      <c r="AU988" t="inlineStr">
        <is>
          <t>cost</t>
        </is>
      </c>
      <c r="AV988" t="inlineStr">
        <is>
          <t>0.0006</t>
        </is>
      </c>
      <c r="AW988" t="inlineStr">
        <is>
          <t>0.0014</t>
        </is>
      </c>
      <c r="BA988" t="n">
        <v>514</v>
      </c>
      <c r="BB988" t="inlineStr">
        <is>
          <t>as-stated:at the beginning of the year (t-1)</t>
        </is>
      </c>
      <c r="BC988" t="inlineStr">
        <is>
          <t>OLS</t>
        </is>
      </c>
      <c r="BD988" t="inlineStr">
        <is>
          <t>firm</t>
        </is>
      </c>
      <c r="BE988" t="inlineStr">
        <is>
          <t>none</t>
        </is>
      </c>
      <c r="BI988" t="inlineStr">
        <is>
          <t>Table 5</t>
        </is>
      </c>
      <c r="BJ988" t="inlineStr">
        <is>
          <t>Panel C model (7)</t>
        </is>
      </c>
      <c r="BK988" t="inlineStr">
        <is>
          <t>172</t>
        </is>
      </c>
      <c r="BL988" t="inlineStr">
        <is>
          <t>I7 0.0006 (0.0014)</t>
        </is>
      </c>
      <c r="BM988" t="inlineStr">
        <is>
          <t>I7</t>
        </is>
      </c>
      <c r="BN988" t="inlineStr">
        <is>
          <t>COD (interest expenditure / average total debt)</t>
        </is>
      </c>
      <c r="BO988" t="inlineStr">
        <is>
          <t>original</t>
        </is>
      </c>
      <c r="BP988" t="inlineStr">
        <is>
          <t>Fonseka et al (2019a)</t>
        </is>
      </c>
      <c r="BQ988" t="inlineStr">
        <is>
          <t>computed</t>
        </is>
      </c>
      <c r="BT988" t="n">
        <v>0</v>
      </c>
      <c r="BU988" t="inlineStr">
        <is>
          <t>staging_Fonseka_et_al_2019_energy.csv</t>
        </is>
      </c>
      <c r="BW988" t="n">
        <v>2008</v>
      </c>
      <c r="BX988" t="n">
        <v>2014</v>
      </c>
      <c r="BY988" t="inlineStr">
        <is>
          <t>China</t>
        </is>
      </c>
      <c r="BZ988" t="n">
        <v>2011</v>
      </c>
      <c r="CA988" t="n">
        <v>0</v>
      </c>
      <c r="CB988" t="n">
        <v>0</v>
      </c>
      <c r="CC988" t="n">
        <v>0</v>
      </c>
      <c r="CD988" t="n">
        <v>0.01890234969400969</v>
      </c>
      <c r="CE988" t="n">
        <v>1</v>
      </c>
    </row>
    <row r="989">
      <c r="A989" t="inlineStr">
        <is>
          <t>Fonseka et al (2019a)</t>
        </is>
      </c>
      <c r="B989" t="n">
        <v>2294</v>
      </c>
      <c r="C989" t="n">
        <v>-0.1311808408339878</v>
      </c>
      <c r="D989" t="n">
        <v>514</v>
      </c>
      <c r="E989">
        <f>IF(ISNUMBER($BA989),$BA989,IF(AND(ISNUMBER($D989),ISNUMBER($BW989),ISNUMBER($BX989)),$D989*($BX989-$BW989+1),""))</f>
        <v>514.0</v>
      </c>
      <c r="H989" t="inlineStr">
        <is>
          <t>partial</t>
        </is>
      </c>
      <c r="I989" t="inlineStr">
        <is>
          <t>Regression Cofficient and Standard Error  available</t>
        </is>
      </c>
      <c r="J989">
        <f>IF($BW989&lt;&gt;"",$BW989,"")</f>
        <v>2008.0</v>
      </c>
      <c r="K989">
        <f>IF($BX989&lt;&gt;"",$BX989,"")</f>
        <v>2014.0</v>
      </c>
      <c r="L989">
        <f>IF(AND(ISNUMBER($BW989),ISNUMBER($BX989)),($BW989+$BX989)/2,"")</f>
        <v>2011.0</v>
      </c>
      <c r="M989">
        <f>IF($L989&lt;&gt;"",$L989,"")</f>
        <v>2011.0</v>
      </c>
      <c r="N989">
        <f>IF(AND(ISNUMBER($BW989),ISNUMBER($BX989)),MIN(1,MAX(0,($BX989-2016+1)/($BX989-$BW989+1))),"")</f>
        <v>0.0</v>
      </c>
      <c r="O989">
        <f>IF(AND(ISNUMBER($BW989),ISNUMBER($BX989)),MIN(1,MAX(0,($BX989-2017+1)/($BX989-$BW989+1))),"")</f>
        <v>0.0</v>
      </c>
      <c r="P989">
        <f>IF(AND(ISNUMBER($BW989),ISNUMBER($BX989)),MIN(1,MAX(0,($BX989-2018+1)/($BX989-$BW989+1))),"")</f>
        <v>0.0</v>
      </c>
      <c r="Q989">
        <f>IF(AND(ISNUMBER($BW989),ISNUMBER($BX989)),MIN(1,MAX(0,($BX989-2019+1)/($BX989-$BW989+1))),"")</f>
        <v>0.0</v>
      </c>
      <c r="R989">
        <f>IF(AND(ISNUMBER($BW989),ISNUMBER($BX989)),MIN(1,MAX(0,($BX989-2016+1)/($BX989-$BW989+1))),"")</f>
        <v>0.0</v>
      </c>
      <c r="S989">
        <f>IF($L989&lt;&gt;"",IF($L989&gt;=2015.5,1,0),"")</f>
        <v>0.0</v>
      </c>
      <c r="T989">
        <f>IF($L989&lt;&gt;"",IF($L989&gt;=2016,1,0),"")</f>
        <v>0.0</v>
      </c>
      <c r="U989">
        <f>IF(ISNUMBER($BX989),IF($BX989&gt;=2016,1,0),"")</f>
        <v>0.0</v>
      </c>
      <c r="V989">
        <f>IF(ISNUMBER($BW989),IF($BW989&gt;=2016,1,0),"")</f>
        <v>0.0</v>
      </c>
      <c r="W989" t="str">
        <f>IF(AND(ISNUMBER($BW989),ISNUMBER($BX989)),IF($BW989&gt;=2016,"post-only",IF($BX989&lt;2016,"pre-only","mixed")),"")</f>
        <v>pre-only</v>
      </c>
      <c r="X989">
        <f>IF(AND(ISNUMBER($BW989),ISNUMBER($BX989)),MIN(1,MAX(0,($BX989-2017+1)/($BX989-$BW989+1))),"")</f>
        <v>0.0</v>
      </c>
      <c r="Y989">
        <f>IF(AND(ISNUMBER($BW989),ISNUMBER($BX989)),MIN(1,MAX(0,($BX989-2018+1)/($BX989-$BW989+1))),"")</f>
        <v>0.0</v>
      </c>
      <c r="Z989">
        <f>IF(AND(ISNUMBER($BW989),ISNUMBER($BX989)),MIN(1,MAX(0,($BX989-2019+1)/($BX989-$BW989+1))),"")</f>
        <v>0.0</v>
      </c>
      <c r="AA989">
        <f>IF(ISNUMBER($BX989),IF($BX989&gt;=2017,1,0),"")</f>
        <v>0.0</v>
      </c>
      <c r="AB989">
        <f>IF(ISNUMBER($BX989),IF($BX989&gt;=2018,1,0),"")</f>
        <v>0.0</v>
      </c>
      <c r="AC989">
        <f>IF(ISNUMBER($BX989),IF($BX989&gt;=2019,1,0),"")</f>
        <v>0.0</v>
      </c>
      <c r="AD989">
        <f>IF($L989&lt;&gt;"",IF($L989&gt;2013,1,0),"")</f>
        <v>0.0</v>
      </c>
      <c r="AE989">
        <f>IF($L989&lt;&gt;"",1+IF($L989&gt;2011,1,0)+IF($L989&gt;2014,1,0),"")</f>
        <v>1.0</v>
      </c>
      <c r="AF989" t="inlineStr">
        <is>
          <t>loan (interest rate)</t>
        </is>
      </c>
      <c r="AG989" t="inlineStr">
        <is>
          <t>disclosure</t>
        </is>
      </c>
      <c r="AH989" t="inlineStr">
        <is>
          <t>sensitive</t>
        </is>
      </c>
      <c r="AI989" t="inlineStr">
        <is>
          <t>with ETS/CT</t>
        </is>
      </c>
      <c r="AJ989" t="inlineStr">
        <is>
          <t>without ETS/CT</t>
        </is>
      </c>
      <c r="AK989" t="str">
        <f>IF(AND($CF989&lt;&gt;"",IFERROR(INDEX(subsample_country_map!$B:$B,MATCH($CF989,subsample_country_map!$A:$A,0)),"")&lt;&gt;""),INDEX(subsample_country_map!$B:$B,MATCH($CF989,subsample_country_map!$A:$A,0)),INDEX(lookup!$AA:$AA,MATCH($A989,lookup!$A:$A,0)))</f>
        <v>3_AsiaPac</v>
      </c>
      <c r="AL989" t="str">
        <f>IF(AND($CF989&lt;&gt;"",IFERROR(INDEX(subsample_country_map!$C:$C,MATCH($CF989,subsample_country_map!$A:$A,0)),"")&lt;&gt;""),INDEX(subsample_country_map!$C:$C,MATCH($CF989,subsample_country_map!$A:$A,0)),INDEX(lookup!$AB:$AB,MATCH($A989,lookup!$A:$A,0)))</f>
        <v>2_developing</v>
      </c>
      <c r="AM989" t="str">
        <f>IF(AND($CF989&lt;&gt;"",IFERROR(INDEX(subsample_country_map!$D:$D,MATCH($CF989,subsample_country_map!$A:$A,0)),"")&lt;&gt;""),INDEX(subsample_country_map!$D:$D,MATCH($CF989,subsample_country_map!$A:$A,0)),INDEX(lookup!$AC:$AC,MATCH($A989,lookup!$A:$A,0)))</f>
        <v>2_non_western</v>
      </c>
      <c r="AN989" t="str">
        <f>IF(AND($CF989&lt;&gt;"",IFERROR(INDEX(subsample_country_map!$E:$E,MATCH($CF989,subsample_country_map!$A:$A,0)),"")&lt;&gt;""),INDEX(subsample_country_map!$E:$E,MATCH($CF989,subsample_country_map!$A:$A,0)),INDEX(lookup!$AD:$AD,MATCH($A989,lookup!$A:$A,0)))</f>
        <v>2_civil law</v>
      </c>
      <c r="AO989" t="str">
        <f>INDEX(lookup!$Y:$Y,MATCH($A989,lookup!$A:$A,0))</f>
        <v>0_published</v>
      </c>
      <c r="AP989" t="str">
        <f>INDEX(lookup!$Z:$Z,MATCH($A989,lookup!$A:$A,0))</f>
        <v>1_VHB high</v>
      </c>
      <c r="AQ989" t="str">
        <f>INDEX(lookup!$W:$W,MATCH($A989,lookup!$A:$A,0))</f>
        <v>1_fin/acc/econ</v>
      </c>
      <c r="AS989" t="inlineStr">
        <is>
          <t>staging</t>
        </is>
      </c>
      <c r="AT989" t="inlineStr">
        <is>
          <t>good-CER</t>
        </is>
      </c>
      <c r="AU989" t="inlineStr">
        <is>
          <t>cost</t>
        </is>
      </c>
      <c r="AV989" t="inlineStr">
        <is>
          <t>-0.0009</t>
        </is>
      </c>
      <c r="AW989" t="inlineStr">
        <is>
          <t>0.0003</t>
        </is>
      </c>
      <c r="BA989" t="n">
        <v>514</v>
      </c>
      <c r="BB989" t="inlineStr">
        <is>
          <t>as-stated:at the beginning of the year (t-1)</t>
        </is>
      </c>
      <c r="BC989" t="inlineStr">
        <is>
          <t>OLS</t>
        </is>
      </c>
      <c r="BD989" t="inlineStr">
        <is>
          <t>firm</t>
        </is>
      </c>
      <c r="BE989" t="inlineStr">
        <is>
          <t>none</t>
        </is>
      </c>
      <c r="BI989" t="inlineStr">
        <is>
          <t>Table 5</t>
        </is>
      </c>
      <c r="BJ989" t="inlineStr">
        <is>
          <t>Panel C model (7)</t>
        </is>
      </c>
      <c r="BK989" t="inlineStr">
        <is>
          <t>172</t>
        </is>
      </c>
      <c r="BL989" t="inlineStr">
        <is>
          <t>EDI_XIn -0.0009*** (0.0003)</t>
        </is>
      </c>
      <c r="BM989" t="inlineStr">
        <is>
          <t>EDI_XIn</t>
        </is>
      </c>
      <c r="BN989" t="inlineStr">
        <is>
          <t>COD (interest expenditure / average total debt)</t>
        </is>
      </c>
      <c r="BO989" t="inlineStr">
        <is>
          <t>original</t>
        </is>
      </c>
      <c r="BP989" t="inlineStr">
        <is>
          <t>Fonseka et al (2019a)</t>
        </is>
      </c>
      <c r="BQ989" t="inlineStr">
        <is>
          <t>computed</t>
        </is>
      </c>
      <c r="BT989" t="n">
        <v>0</v>
      </c>
      <c r="BU989" t="inlineStr">
        <is>
          <t>staging_Fonseka_et_al_2019_energy.csv</t>
        </is>
      </c>
      <c r="BW989" t="n">
        <v>2008</v>
      </c>
      <c r="BX989" t="n">
        <v>2014</v>
      </c>
      <c r="BY989" t="inlineStr">
        <is>
          <t>China</t>
        </is>
      </c>
      <c r="BZ989" t="n">
        <v>2011</v>
      </c>
      <c r="CA989" t="n">
        <v>0</v>
      </c>
      <c r="CB989" t="n">
        <v>0</v>
      </c>
      <c r="CC989" t="n">
        <v>0</v>
      </c>
      <c r="CD989" t="n">
        <v>-0.1319411782936714</v>
      </c>
      <c r="CE989" t="n">
        <v>1</v>
      </c>
    </row>
    <row r="990">
      <c r="A990" t="inlineStr">
        <is>
          <t>Fonseka et al (2019a)</t>
        </is>
      </c>
      <c r="B990" t="n">
        <v>2295</v>
      </c>
      <c r="C990" t="n">
        <v>0.02204869318512118</v>
      </c>
      <c r="D990" t="n">
        <v>514</v>
      </c>
      <c r="E990">
        <f>IF(ISNUMBER($BA990),$BA990,IF(AND(ISNUMBER($D990),ISNUMBER($BW990),ISNUMBER($BX990)),$D990*($BX990-$BW990+1),""))</f>
        <v>514.0</v>
      </c>
      <c r="H990" t="inlineStr">
        <is>
          <t>partial</t>
        </is>
      </c>
      <c r="I990" t="inlineStr">
        <is>
          <t>Regression Cofficient and Standard Error  available</t>
        </is>
      </c>
      <c r="J990">
        <f>IF($BW990&lt;&gt;"",$BW990,"")</f>
        <v>2008.0</v>
      </c>
      <c r="K990">
        <f>IF($BX990&lt;&gt;"",$BX990,"")</f>
        <v>2014.0</v>
      </c>
      <c r="L990">
        <f>IF(AND(ISNUMBER($BW990),ISNUMBER($BX990)),($BW990+$BX990)/2,"")</f>
        <v>2011.0</v>
      </c>
      <c r="M990">
        <f>IF($L990&lt;&gt;"",$L990,"")</f>
        <v>2011.0</v>
      </c>
      <c r="N990">
        <f>IF(AND(ISNUMBER($BW990),ISNUMBER($BX990)),MIN(1,MAX(0,($BX990-2016+1)/($BX990-$BW990+1))),"")</f>
        <v>0.0</v>
      </c>
      <c r="O990">
        <f>IF(AND(ISNUMBER($BW990),ISNUMBER($BX990)),MIN(1,MAX(0,($BX990-2017+1)/($BX990-$BW990+1))),"")</f>
        <v>0.0</v>
      </c>
      <c r="P990">
        <f>IF(AND(ISNUMBER($BW990),ISNUMBER($BX990)),MIN(1,MAX(0,($BX990-2018+1)/($BX990-$BW990+1))),"")</f>
        <v>0.0</v>
      </c>
      <c r="Q990">
        <f>IF(AND(ISNUMBER($BW990),ISNUMBER($BX990)),MIN(1,MAX(0,($BX990-2019+1)/($BX990-$BW990+1))),"")</f>
        <v>0.0</v>
      </c>
      <c r="R990">
        <f>IF(AND(ISNUMBER($BW990),ISNUMBER($BX990)),MIN(1,MAX(0,($BX990-2016+1)/($BX990-$BW990+1))),"")</f>
        <v>0.0</v>
      </c>
      <c r="S990">
        <f>IF($L990&lt;&gt;"",IF($L990&gt;=2015.5,1,0),"")</f>
        <v>0.0</v>
      </c>
      <c r="T990">
        <f>IF($L990&lt;&gt;"",IF($L990&gt;=2016,1,0),"")</f>
        <v>0.0</v>
      </c>
      <c r="U990">
        <f>IF(ISNUMBER($BX990),IF($BX990&gt;=2016,1,0),"")</f>
        <v>0.0</v>
      </c>
      <c r="V990">
        <f>IF(ISNUMBER($BW990),IF($BW990&gt;=2016,1,0),"")</f>
        <v>0.0</v>
      </c>
      <c r="W990" t="str">
        <f>IF(AND(ISNUMBER($BW990),ISNUMBER($BX990)),IF($BW990&gt;=2016,"post-only",IF($BX990&lt;2016,"pre-only","mixed")),"")</f>
        <v>pre-only</v>
      </c>
      <c r="X990">
        <f>IF(AND(ISNUMBER($BW990),ISNUMBER($BX990)),MIN(1,MAX(0,($BX990-2017+1)/($BX990-$BW990+1))),"")</f>
        <v>0.0</v>
      </c>
      <c r="Y990">
        <f>IF(AND(ISNUMBER($BW990),ISNUMBER($BX990)),MIN(1,MAX(0,($BX990-2018+1)/($BX990-$BW990+1))),"")</f>
        <v>0.0</v>
      </c>
      <c r="Z990">
        <f>IF(AND(ISNUMBER($BW990),ISNUMBER($BX990)),MIN(1,MAX(0,($BX990-2019+1)/($BX990-$BW990+1))),"")</f>
        <v>0.0</v>
      </c>
      <c r="AA990">
        <f>IF(ISNUMBER($BX990),IF($BX990&gt;=2017,1,0),"")</f>
        <v>0.0</v>
      </c>
      <c r="AB990">
        <f>IF(ISNUMBER($BX990),IF($BX990&gt;=2018,1,0),"")</f>
        <v>0.0</v>
      </c>
      <c r="AC990">
        <f>IF(ISNUMBER($BX990),IF($BX990&gt;=2019,1,0),"")</f>
        <v>0.0</v>
      </c>
      <c r="AD990">
        <f>IF($L990&lt;&gt;"",IF($L990&gt;2013,1,0),"")</f>
        <v>0.0</v>
      </c>
      <c r="AE990">
        <f>IF($L990&lt;&gt;"",1+IF($L990&gt;2011,1,0)+IF($L990&gt;2014,1,0),"")</f>
        <v>1.0</v>
      </c>
      <c r="AF990" t="inlineStr">
        <is>
          <t>loan (interest rate)</t>
        </is>
      </c>
      <c r="AG990" t="inlineStr">
        <is>
          <t>disclosure</t>
        </is>
      </c>
      <c r="AH990" t="inlineStr">
        <is>
          <t>sensitive</t>
        </is>
      </c>
      <c r="AI990" t="inlineStr">
        <is>
          <t>with ETS/CT</t>
        </is>
      </c>
      <c r="AJ990" t="inlineStr">
        <is>
          <t>without ETS/CT</t>
        </is>
      </c>
      <c r="AK990" t="str">
        <f>IF(AND($CF990&lt;&gt;"",IFERROR(INDEX(subsample_country_map!$B:$B,MATCH($CF990,subsample_country_map!$A:$A,0)),"")&lt;&gt;""),INDEX(subsample_country_map!$B:$B,MATCH($CF990,subsample_country_map!$A:$A,0)),INDEX(lookup!$AA:$AA,MATCH($A990,lookup!$A:$A,0)))</f>
        <v>3_AsiaPac</v>
      </c>
      <c r="AL990" t="str">
        <f>IF(AND($CF990&lt;&gt;"",IFERROR(INDEX(subsample_country_map!$C:$C,MATCH($CF990,subsample_country_map!$A:$A,0)),"")&lt;&gt;""),INDEX(subsample_country_map!$C:$C,MATCH($CF990,subsample_country_map!$A:$A,0)),INDEX(lookup!$AB:$AB,MATCH($A990,lookup!$A:$A,0)))</f>
        <v>2_developing</v>
      </c>
      <c r="AM990" t="str">
        <f>IF(AND($CF990&lt;&gt;"",IFERROR(INDEX(subsample_country_map!$D:$D,MATCH($CF990,subsample_country_map!$A:$A,0)),"")&lt;&gt;""),INDEX(subsample_country_map!$D:$D,MATCH($CF990,subsample_country_map!$A:$A,0)),INDEX(lookup!$AC:$AC,MATCH($A990,lookup!$A:$A,0)))</f>
        <v>2_non_western</v>
      </c>
      <c r="AN990" t="str">
        <f>IF(AND($CF990&lt;&gt;"",IFERROR(INDEX(subsample_country_map!$E:$E,MATCH($CF990,subsample_country_map!$A:$A,0)),"")&lt;&gt;""),INDEX(subsample_country_map!$E:$E,MATCH($CF990,subsample_country_map!$A:$A,0)),INDEX(lookup!$AD:$AD,MATCH($A990,lookup!$A:$A,0)))</f>
        <v>2_civil law</v>
      </c>
      <c r="AO990" t="str">
        <f>INDEX(lookup!$Y:$Y,MATCH($A990,lookup!$A:$A,0))</f>
        <v>0_published</v>
      </c>
      <c r="AP990" t="str">
        <f>INDEX(lookup!$Z:$Z,MATCH($A990,lookup!$A:$A,0))</f>
        <v>1_VHB high</v>
      </c>
      <c r="AQ990" t="str">
        <f>INDEX(lookup!$W:$W,MATCH($A990,lookup!$A:$A,0))</f>
        <v>1_fin/acc/econ</v>
      </c>
      <c r="AS990" t="inlineStr">
        <is>
          <t>staging</t>
        </is>
      </c>
      <c r="AT990" t="inlineStr">
        <is>
          <t>good-CER</t>
        </is>
      </c>
      <c r="AU990" t="inlineStr">
        <is>
          <t>cost</t>
        </is>
      </c>
      <c r="AV990" t="inlineStr">
        <is>
          <t>0.0004</t>
        </is>
      </c>
      <c r="AW990" t="inlineStr">
        <is>
          <t>0.0008</t>
        </is>
      </c>
      <c r="BA990" t="n">
        <v>514</v>
      </c>
      <c r="BB990" t="inlineStr">
        <is>
          <t>as-stated:at the beginning of the year (t-1)</t>
        </is>
      </c>
      <c r="BC990" t="inlineStr">
        <is>
          <t>OLS</t>
        </is>
      </c>
      <c r="BD990" t="inlineStr">
        <is>
          <t>firm</t>
        </is>
      </c>
      <c r="BE990" t="inlineStr">
        <is>
          <t>none</t>
        </is>
      </c>
      <c r="BI990" t="inlineStr">
        <is>
          <t>Table 5</t>
        </is>
      </c>
      <c r="BJ990" t="inlineStr">
        <is>
          <t>Panel C model (8)</t>
        </is>
      </c>
      <c r="BK990" t="inlineStr">
        <is>
          <t>172</t>
        </is>
      </c>
      <c r="BL990" t="inlineStr">
        <is>
          <t>I8 0.0004 (0.0008)</t>
        </is>
      </c>
      <c r="BM990" t="inlineStr">
        <is>
          <t>I8</t>
        </is>
      </c>
      <c r="BN990" t="inlineStr">
        <is>
          <t>COD (interest expenditure / average total debt)</t>
        </is>
      </c>
      <c r="BO990" t="inlineStr">
        <is>
          <t>original</t>
        </is>
      </c>
      <c r="BP990" t="inlineStr">
        <is>
          <t>Fonseka et al (2019a)</t>
        </is>
      </c>
      <c r="BQ990" t="inlineStr">
        <is>
          <t>computed</t>
        </is>
      </c>
      <c r="BT990" t="n">
        <v>0</v>
      </c>
      <c r="BU990" t="inlineStr">
        <is>
          <t>staging_Fonseka_et_al_2019_energy.csv</t>
        </is>
      </c>
      <c r="BW990" t="n">
        <v>2008</v>
      </c>
      <c r="BX990" t="n">
        <v>2014</v>
      </c>
      <c r="BY990" t="inlineStr">
        <is>
          <t>China</t>
        </is>
      </c>
      <c r="BZ990" t="n">
        <v>2011</v>
      </c>
      <c r="CA990" t="n">
        <v>0</v>
      </c>
      <c r="CB990" t="n">
        <v>0</v>
      </c>
      <c r="CC990" t="n">
        <v>0</v>
      </c>
      <c r="CD990" t="n">
        <v>0.02205226718070288</v>
      </c>
      <c r="CE990" t="n">
        <v>1</v>
      </c>
    </row>
    <row r="991">
      <c r="A991" t="inlineStr">
        <is>
          <t>Fonseka et al (2019a)</t>
        </is>
      </c>
      <c r="B991" t="n">
        <v>2296</v>
      </c>
      <c r="C991" t="n">
        <v>-0.1737488971052278</v>
      </c>
      <c r="D991" t="n">
        <v>514</v>
      </c>
      <c r="E991">
        <f>IF(ISNUMBER($BA991),$BA991,IF(AND(ISNUMBER($D991),ISNUMBER($BW991),ISNUMBER($BX991)),$D991*($BX991-$BW991+1),""))</f>
        <v>514.0</v>
      </c>
      <c r="H991" t="inlineStr">
        <is>
          <t>partial</t>
        </is>
      </c>
      <c r="I991" t="inlineStr">
        <is>
          <t>Regression Cofficient and Standard Error  available</t>
        </is>
      </c>
      <c r="J991">
        <f>IF($BW991&lt;&gt;"",$BW991,"")</f>
        <v>2008.0</v>
      </c>
      <c r="K991">
        <f>IF($BX991&lt;&gt;"",$BX991,"")</f>
        <v>2014.0</v>
      </c>
      <c r="L991">
        <f>IF(AND(ISNUMBER($BW991),ISNUMBER($BX991)),($BW991+$BX991)/2,"")</f>
        <v>2011.0</v>
      </c>
      <c r="M991">
        <f>IF($L991&lt;&gt;"",$L991,"")</f>
        <v>2011.0</v>
      </c>
      <c r="N991">
        <f>IF(AND(ISNUMBER($BW991),ISNUMBER($BX991)),MIN(1,MAX(0,($BX991-2016+1)/($BX991-$BW991+1))),"")</f>
        <v>0.0</v>
      </c>
      <c r="O991">
        <f>IF(AND(ISNUMBER($BW991),ISNUMBER($BX991)),MIN(1,MAX(0,($BX991-2017+1)/($BX991-$BW991+1))),"")</f>
        <v>0.0</v>
      </c>
      <c r="P991">
        <f>IF(AND(ISNUMBER($BW991),ISNUMBER($BX991)),MIN(1,MAX(0,($BX991-2018+1)/($BX991-$BW991+1))),"")</f>
        <v>0.0</v>
      </c>
      <c r="Q991">
        <f>IF(AND(ISNUMBER($BW991),ISNUMBER($BX991)),MIN(1,MAX(0,($BX991-2019+1)/($BX991-$BW991+1))),"")</f>
        <v>0.0</v>
      </c>
      <c r="R991">
        <f>IF(AND(ISNUMBER($BW991),ISNUMBER($BX991)),MIN(1,MAX(0,($BX991-2016+1)/($BX991-$BW991+1))),"")</f>
        <v>0.0</v>
      </c>
      <c r="S991">
        <f>IF($L991&lt;&gt;"",IF($L991&gt;=2015.5,1,0),"")</f>
        <v>0.0</v>
      </c>
      <c r="T991">
        <f>IF($L991&lt;&gt;"",IF($L991&gt;=2016,1,0),"")</f>
        <v>0.0</v>
      </c>
      <c r="U991">
        <f>IF(ISNUMBER($BX991),IF($BX991&gt;=2016,1,0),"")</f>
        <v>0.0</v>
      </c>
      <c r="V991">
        <f>IF(ISNUMBER($BW991),IF($BW991&gt;=2016,1,0),"")</f>
        <v>0.0</v>
      </c>
      <c r="W991" t="str">
        <f>IF(AND(ISNUMBER($BW991),ISNUMBER($BX991)),IF($BW991&gt;=2016,"post-only",IF($BX991&lt;2016,"pre-only","mixed")),"")</f>
        <v>pre-only</v>
      </c>
      <c r="X991">
        <f>IF(AND(ISNUMBER($BW991),ISNUMBER($BX991)),MIN(1,MAX(0,($BX991-2017+1)/($BX991-$BW991+1))),"")</f>
        <v>0.0</v>
      </c>
      <c r="Y991">
        <f>IF(AND(ISNUMBER($BW991),ISNUMBER($BX991)),MIN(1,MAX(0,($BX991-2018+1)/($BX991-$BW991+1))),"")</f>
        <v>0.0</v>
      </c>
      <c r="Z991">
        <f>IF(AND(ISNUMBER($BW991),ISNUMBER($BX991)),MIN(1,MAX(0,($BX991-2019+1)/($BX991-$BW991+1))),"")</f>
        <v>0.0</v>
      </c>
      <c r="AA991">
        <f>IF(ISNUMBER($BX991),IF($BX991&gt;=2017,1,0),"")</f>
        <v>0.0</v>
      </c>
      <c r="AB991">
        <f>IF(ISNUMBER($BX991),IF($BX991&gt;=2018,1,0),"")</f>
        <v>0.0</v>
      </c>
      <c r="AC991">
        <f>IF(ISNUMBER($BX991),IF($BX991&gt;=2019,1,0),"")</f>
        <v>0.0</v>
      </c>
      <c r="AD991">
        <f>IF($L991&lt;&gt;"",IF($L991&gt;2013,1,0),"")</f>
        <v>0.0</v>
      </c>
      <c r="AE991">
        <f>IF($L991&lt;&gt;"",1+IF($L991&gt;2011,1,0)+IF($L991&gt;2014,1,0),"")</f>
        <v>1.0</v>
      </c>
      <c r="AF991" t="inlineStr">
        <is>
          <t>loan (interest rate)</t>
        </is>
      </c>
      <c r="AG991" t="inlineStr">
        <is>
          <t>disclosure</t>
        </is>
      </c>
      <c r="AH991" t="inlineStr">
        <is>
          <t>sensitive</t>
        </is>
      </c>
      <c r="AI991" t="inlineStr">
        <is>
          <t>with ETS/CT</t>
        </is>
      </c>
      <c r="AJ991" t="inlineStr">
        <is>
          <t>without ETS/CT</t>
        </is>
      </c>
      <c r="AK991" t="str">
        <f>IF(AND($CF991&lt;&gt;"",IFERROR(INDEX(subsample_country_map!$B:$B,MATCH($CF991,subsample_country_map!$A:$A,0)),"")&lt;&gt;""),INDEX(subsample_country_map!$B:$B,MATCH($CF991,subsample_country_map!$A:$A,0)),INDEX(lookup!$AA:$AA,MATCH($A991,lookup!$A:$A,0)))</f>
        <v>3_AsiaPac</v>
      </c>
      <c r="AL991" t="str">
        <f>IF(AND($CF991&lt;&gt;"",IFERROR(INDEX(subsample_country_map!$C:$C,MATCH($CF991,subsample_country_map!$A:$A,0)),"")&lt;&gt;""),INDEX(subsample_country_map!$C:$C,MATCH($CF991,subsample_country_map!$A:$A,0)),INDEX(lookup!$AB:$AB,MATCH($A991,lookup!$A:$A,0)))</f>
        <v>2_developing</v>
      </c>
      <c r="AM991" t="str">
        <f>IF(AND($CF991&lt;&gt;"",IFERROR(INDEX(subsample_country_map!$D:$D,MATCH($CF991,subsample_country_map!$A:$A,0)),"")&lt;&gt;""),INDEX(subsample_country_map!$D:$D,MATCH($CF991,subsample_country_map!$A:$A,0)),INDEX(lookup!$AC:$AC,MATCH($A991,lookup!$A:$A,0)))</f>
        <v>2_non_western</v>
      </c>
      <c r="AN991" t="str">
        <f>IF(AND($CF991&lt;&gt;"",IFERROR(INDEX(subsample_country_map!$E:$E,MATCH($CF991,subsample_country_map!$A:$A,0)),"")&lt;&gt;""),INDEX(subsample_country_map!$E:$E,MATCH($CF991,subsample_country_map!$A:$A,0)),INDEX(lookup!$AD:$AD,MATCH($A991,lookup!$A:$A,0)))</f>
        <v>2_civil law</v>
      </c>
      <c r="AO991" t="str">
        <f>INDEX(lookup!$Y:$Y,MATCH($A991,lookup!$A:$A,0))</f>
        <v>0_published</v>
      </c>
      <c r="AP991" t="str">
        <f>INDEX(lookup!$Z:$Z,MATCH($A991,lookup!$A:$A,0))</f>
        <v>1_VHB high</v>
      </c>
      <c r="AQ991" t="str">
        <f>INDEX(lookup!$W:$W,MATCH($A991,lookup!$A:$A,0))</f>
        <v>1_fin/acc/econ</v>
      </c>
      <c r="AS991" t="inlineStr">
        <is>
          <t>staging</t>
        </is>
      </c>
      <c r="AT991" t="inlineStr">
        <is>
          <t>good-CER</t>
        </is>
      </c>
      <c r="AU991" t="inlineStr">
        <is>
          <t>cost</t>
        </is>
      </c>
      <c r="AV991" t="inlineStr">
        <is>
          <t>-0.0012</t>
        </is>
      </c>
      <c r="AW991" t="inlineStr">
        <is>
          <t>0.0003</t>
        </is>
      </c>
      <c r="BA991" t="n">
        <v>514</v>
      </c>
      <c r="BB991" t="inlineStr">
        <is>
          <t>as-stated:at the beginning of the year (t-1)</t>
        </is>
      </c>
      <c r="BC991" t="inlineStr">
        <is>
          <t>OLS</t>
        </is>
      </c>
      <c r="BD991" t="inlineStr">
        <is>
          <t>firm</t>
        </is>
      </c>
      <c r="BE991" t="inlineStr">
        <is>
          <t>none</t>
        </is>
      </c>
      <c r="BI991" t="inlineStr">
        <is>
          <t>Table 5</t>
        </is>
      </c>
      <c r="BJ991" t="inlineStr">
        <is>
          <t>Panel C model (8)</t>
        </is>
      </c>
      <c r="BK991" t="inlineStr">
        <is>
          <t>172</t>
        </is>
      </c>
      <c r="BL991" t="inlineStr">
        <is>
          <t>EDI_XIn -0.0012*** (0.0003)</t>
        </is>
      </c>
      <c r="BM991" t="inlineStr">
        <is>
          <t>EDI_XIn</t>
        </is>
      </c>
      <c r="BN991" t="inlineStr">
        <is>
          <t>COD (interest expenditure / average total debt)</t>
        </is>
      </c>
      <c r="BO991" t="inlineStr">
        <is>
          <t>original</t>
        </is>
      </c>
      <c r="BP991" t="inlineStr">
        <is>
          <t>Fonseka et al (2019a)</t>
        </is>
      </c>
      <c r="BQ991" t="inlineStr">
        <is>
          <t>computed</t>
        </is>
      </c>
      <c r="BT991" t="n">
        <v>0</v>
      </c>
      <c r="BU991" t="inlineStr">
        <is>
          <t>staging_Fonseka_et_al_2019_energy.csv</t>
        </is>
      </c>
      <c r="BW991" t="n">
        <v>2008</v>
      </c>
      <c r="BX991" t="n">
        <v>2014</v>
      </c>
      <c r="BY991" t="inlineStr">
        <is>
          <t>China</t>
        </is>
      </c>
      <c r="BZ991" t="n">
        <v>2011</v>
      </c>
      <c r="CA991" t="n">
        <v>0</v>
      </c>
      <c r="CB991" t="n">
        <v>0</v>
      </c>
      <c r="CC991" t="n">
        <v>0</v>
      </c>
      <c r="CD991" t="n">
        <v>-0.1755296824519366</v>
      </c>
      <c r="CE991" t="n">
        <v>1</v>
      </c>
    </row>
    <row r="992">
      <c r="A992" t="inlineStr">
        <is>
          <t>Fonseka et al (2019a)</t>
        </is>
      </c>
      <c r="B992" t="n">
        <v>2297</v>
      </c>
      <c r="C992" t="n">
        <v>-0.08787495503274936</v>
      </c>
      <c r="D992" t="n">
        <v>514</v>
      </c>
      <c r="E992">
        <f>IF(ISNUMBER($BA992),$BA992,IF(AND(ISNUMBER($D992),ISNUMBER($BW992),ISNUMBER($BX992)),$D992*($BX992-$BW992+1),""))</f>
        <v>514.0</v>
      </c>
      <c r="H992" t="inlineStr">
        <is>
          <t>partial</t>
        </is>
      </c>
      <c r="I992" t="inlineStr">
        <is>
          <t>Regression Cofficient and Standard Error  available</t>
        </is>
      </c>
      <c r="J992">
        <f>IF($BW992&lt;&gt;"",$BW992,"")</f>
        <v>2008.0</v>
      </c>
      <c r="K992">
        <f>IF($BX992&lt;&gt;"",$BX992,"")</f>
        <v>2014.0</v>
      </c>
      <c r="L992">
        <f>IF(AND(ISNUMBER($BW992),ISNUMBER($BX992)),($BW992+$BX992)/2,"")</f>
        <v>2011.0</v>
      </c>
      <c r="M992">
        <f>IF($L992&lt;&gt;"",$L992,"")</f>
        <v>2011.0</v>
      </c>
      <c r="N992">
        <f>IF(AND(ISNUMBER($BW992),ISNUMBER($BX992)),MIN(1,MAX(0,($BX992-2016+1)/($BX992-$BW992+1))),"")</f>
        <v>0.0</v>
      </c>
      <c r="O992">
        <f>IF(AND(ISNUMBER($BW992),ISNUMBER($BX992)),MIN(1,MAX(0,($BX992-2017+1)/($BX992-$BW992+1))),"")</f>
        <v>0.0</v>
      </c>
      <c r="P992">
        <f>IF(AND(ISNUMBER($BW992),ISNUMBER($BX992)),MIN(1,MAX(0,($BX992-2018+1)/($BX992-$BW992+1))),"")</f>
        <v>0.0</v>
      </c>
      <c r="Q992">
        <f>IF(AND(ISNUMBER($BW992),ISNUMBER($BX992)),MIN(1,MAX(0,($BX992-2019+1)/($BX992-$BW992+1))),"")</f>
        <v>0.0</v>
      </c>
      <c r="R992">
        <f>IF(AND(ISNUMBER($BW992),ISNUMBER($BX992)),MIN(1,MAX(0,($BX992-2016+1)/($BX992-$BW992+1))),"")</f>
        <v>0.0</v>
      </c>
      <c r="S992">
        <f>IF($L992&lt;&gt;"",IF($L992&gt;=2015.5,1,0),"")</f>
        <v>0.0</v>
      </c>
      <c r="T992">
        <f>IF($L992&lt;&gt;"",IF($L992&gt;=2016,1,0),"")</f>
        <v>0.0</v>
      </c>
      <c r="U992">
        <f>IF(ISNUMBER($BX992),IF($BX992&gt;=2016,1,0),"")</f>
        <v>0.0</v>
      </c>
      <c r="V992">
        <f>IF(ISNUMBER($BW992),IF($BW992&gt;=2016,1,0),"")</f>
        <v>0.0</v>
      </c>
      <c r="W992" t="str">
        <f>IF(AND(ISNUMBER($BW992),ISNUMBER($BX992)),IF($BW992&gt;=2016,"post-only",IF($BX992&lt;2016,"pre-only","mixed")),"")</f>
        <v>pre-only</v>
      </c>
      <c r="X992">
        <f>IF(AND(ISNUMBER($BW992),ISNUMBER($BX992)),MIN(1,MAX(0,($BX992-2017+1)/($BX992-$BW992+1))),"")</f>
        <v>0.0</v>
      </c>
      <c r="Y992">
        <f>IF(AND(ISNUMBER($BW992),ISNUMBER($BX992)),MIN(1,MAX(0,($BX992-2018+1)/($BX992-$BW992+1))),"")</f>
        <v>0.0</v>
      </c>
      <c r="Z992">
        <f>IF(AND(ISNUMBER($BW992),ISNUMBER($BX992)),MIN(1,MAX(0,($BX992-2019+1)/($BX992-$BW992+1))),"")</f>
        <v>0.0</v>
      </c>
      <c r="AA992">
        <f>IF(ISNUMBER($BX992),IF($BX992&gt;=2017,1,0),"")</f>
        <v>0.0</v>
      </c>
      <c r="AB992">
        <f>IF(ISNUMBER($BX992),IF($BX992&gt;=2018,1,0),"")</f>
        <v>0.0</v>
      </c>
      <c r="AC992">
        <f>IF(ISNUMBER($BX992),IF($BX992&gt;=2019,1,0),"")</f>
        <v>0.0</v>
      </c>
      <c r="AD992">
        <f>IF($L992&lt;&gt;"",IF($L992&gt;2013,1,0),"")</f>
        <v>0.0</v>
      </c>
      <c r="AE992">
        <f>IF($L992&lt;&gt;"",1+IF($L992&gt;2011,1,0)+IF($L992&gt;2014,1,0),"")</f>
        <v>1.0</v>
      </c>
      <c r="AF992" t="inlineStr">
        <is>
          <t>loan (interest rate)</t>
        </is>
      </c>
      <c r="AG992" t="inlineStr">
        <is>
          <t>disclosure</t>
        </is>
      </c>
      <c r="AH992" t="inlineStr">
        <is>
          <t>sensitive</t>
        </is>
      </c>
      <c r="AI992" t="inlineStr">
        <is>
          <t>with ETS/CT</t>
        </is>
      </c>
      <c r="AJ992" t="inlineStr">
        <is>
          <t>without ETS/CT</t>
        </is>
      </c>
      <c r="AK992" t="str">
        <f>IF(AND($CF992&lt;&gt;"",IFERROR(INDEX(subsample_country_map!$B:$B,MATCH($CF992,subsample_country_map!$A:$A,0)),"")&lt;&gt;""),INDEX(subsample_country_map!$B:$B,MATCH($CF992,subsample_country_map!$A:$A,0)),INDEX(lookup!$AA:$AA,MATCH($A992,lookup!$A:$A,0)))</f>
        <v>3_AsiaPac</v>
      </c>
      <c r="AL992" t="str">
        <f>IF(AND($CF992&lt;&gt;"",IFERROR(INDEX(subsample_country_map!$C:$C,MATCH($CF992,subsample_country_map!$A:$A,0)),"")&lt;&gt;""),INDEX(subsample_country_map!$C:$C,MATCH($CF992,subsample_country_map!$A:$A,0)),INDEX(lookup!$AB:$AB,MATCH($A992,lookup!$A:$A,0)))</f>
        <v>2_developing</v>
      </c>
      <c r="AM992" t="str">
        <f>IF(AND($CF992&lt;&gt;"",IFERROR(INDEX(subsample_country_map!$D:$D,MATCH($CF992,subsample_country_map!$A:$A,0)),"")&lt;&gt;""),INDEX(subsample_country_map!$D:$D,MATCH($CF992,subsample_country_map!$A:$A,0)),INDEX(lookup!$AC:$AC,MATCH($A992,lookup!$A:$A,0)))</f>
        <v>2_non_western</v>
      </c>
      <c r="AN992" t="str">
        <f>IF(AND($CF992&lt;&gt;"",IFERROR(INDEX(subsample_country_map!$E:$E,MATCH($CF992,subsample_country_map!$A:$A,0)),"")&lt;&gt;""),INDEX(subsample_country_map!$E:$E,MATCH($CF992,subsample_country_map!$A:$A,0)),INDEX(lookup!$AD:$AD,MATCH($A992,lookup!$A:$A,0)))</f>
        <v>2_civil law</v>
      </c>
      <c r="AO992" t="str">
        <f>INDEX(lookup!$Y:$Y,MATCH($A992,lookup!$A:$A,0))</f>
        <v>0_published</v>
      </c>
      <c r="AP992" t="str">
        <f>INDEX(lookup!$Z:$Z,MATCH($A992,lookup!$A:$A,0))</f>
        <v>1_VHB high</v>
      </c>
      <c r="AQ992" t="str">
        <f>INDEX(lookup!$W:$W,MATCH($A992,lookup!$A:$A,0))</f>
        <v>1_fin/acc/econ</v>
      </c>
      <c r="AS992" t="inlineStr">
        <is>
          <t>staging</t>
        </is>
      </c>
      <c r="AT992" t="inlineStr">
        <is>
          <t>good-CER</t>
        </is>
      </c>
      <c r="AU992" t="inlineStr">
        <is>
          <t>cost</t>
        </is>
      </c>
      <c r="AV992" t="inlineStr">
        <is>
          <t>-0.0004</t>
        </is>
      </c>
      <c r="AW992" t="inlineStr">
        <is>
          <t>0.0002</t>
        </is>
      </c>
      <c r="BA992" t="n">
        <v>514</v>
      </c>
      <c r="BB992" t="inlineStr">
        <is>
          <t>as-stated:at the beginning of the year (t-1)</t>
        </is>
      </c>
      <c r="BC992" t="inlineStr">
        <is>
          <t>OLS</t>
        </is>
      </c>
      <c r="BD992" t="inlineStr">
        <is>
          <t>firm</t>
        </is>
      </c>
      <c r="BE992" t="inlineStr">
        <is>
          <t>none</t>
        </is>
      </c>
      <c r="BI992" t="inlineStr">
        <is>
          <t>Table 5</t>
        </is>
      </c>
      <c r="BJ992" t="inlineStr">
        <is>
          <t>Panel C model (9)</t>
        </is>
      </c>
      <c r="BK992" t="inlineStr">
        <is>
          <t>172</t>
        </is>
      </c>
      <c r="BL992" t="inlineStr">
        <is>
          <t>I9 -0.0004*** (0.0002)</t>
        </is>
      </c>
      <c r="BM992" t="inlineStr">
        <is>
          <t>I9</t>
        </is>
      </c>
      <c r="BN992" t="inlineStr">
        <is>
          <t>COD (interest expenditure / average total debt)</t>
        </is>
      </c>
      <c r="BO992" t="inlineStr">
        <is>
          <t>original</t>
        </is>
      </c>
      <c r="BP992" t="inlineStr">
        <is>
          <t>Fonseka et al (2019a)</t>
        </is>
      </c>
      <c r="BQ992" t="inlineStr">
        <is>
          <t>computed</t>
        </is>
      </c>
      <c r="BT992" t="n">
        <v>0</v>
      </c>
      <c r="BU992" t="inlineStr">
        <is>
          <t>staging_Fonseka_et_al_2019_energy.csv</t>
        </is>
      </c>
      <c r="BW992" t="n">
        <v>2008</v>
      </c>
      <c r="BX992" t="n">
        <v>2014</v>
      </c>
      <c r="BY992" t="inlineStr">
        <is>
          <t>China</t>
        </is>
      </c>
      <c r="BZ992" t="n">
        <v>2011</v>
      </c>
      <c r="CA992" t="n">
        <v>0</v>
      </c>
      <c r="CB992" t="n">
        <v>0</v>
      </c>
      <c r="CC992" t="n">
        <v>0</v>
      </c>
      <c r="CD992" t="n">
        <v>-0.08810219919475629</v>
      </c>
      <c r="CE992" t="n">
        <v>1</v>
      </c>
    </row>
    <row r="993">
      <c r="A993" t="inlineStr">
        <is>
          <t>Fonseka et al (2019a)</t>
        </is>
      </c>
      <c r="B993" t="n">
        <v>2298</v>
      </c>
      <c r="C993" t="n">
        <v>-0.1877366424645946</v>
      </c>
      <c r="D993" t="n">
        <v>514</v>
      </c>
      <c r="E993">
        <f>IF(ISNUMBER($BA993),$BA993,IF(AND(ISNUMBER($D993),ISNUMBER($BW993),ISNUMBER($BX993)),$D993*($BX993-$BW993+1),""))</f>
        <v>514.0</v>
      </c>
      <c r="H993" t="inlineStr">
        <is>
          <t>partial</t>
        </is>
      </c>
      <c r="I993" t="inlineStr">
        <is>
          <t>Regression Cofficient and Standard Error  available</t>
        </is>
      </c>
      <c r="J993">
        <f>IF($BW993&lt;&gt;"",$BW993,"")</f>
        <v>2008.0</v>
      </c>
      <c r="K993">
        <f>IF($BX993&lt;&gt;"",$BX993,"")</f>
        <v>2014.0</v>
      </c>
      <c r="L993">
        <f>IF(AND(ISNUMBER($BW993),ISNUMBER($BX993)),($BW993+$BX993)/2,"")</f>
        <v>2011.0</v>
      </c>
      <c r="M993">
        <f>IF($L993&lt;&gt;"",$L993,"")</f>
        <v>2011.0</v>
      </c>
      <c r="N993">
        <f>IF(AND(ISNUMBER($BW993),ISNUMBER($BX993)),MIN(1,MAX(0,($BX993-2016+1)/($BX993-$BW993+1))),"")</f>
        <v>0.0</v>
      </c>
      <c r="O993">
        <f>IF(AND(ISNUMBER($BW993),ISNUMBER($BX993)),MIN(1,MAX(0,($BX993-2017+1)/($BX993-$BW993+1))),"")</f>
        <v>0.0</v>
      </c>
      <c r="P993">
        <f>IF(AND(ISNUMBER($BW993),ISNUMBER($BX993)),MIN(1,MAX(0,($BX993-2018+1)/($BX993-$BW993+1))),"")</f>
        <v>0.0</v>
      </c>
      <c r="Q993">
        <f>IF(AND(ISNUMBER($BW993),ISNUMBER($BX993)),MIN(1,MAX(0,($BX993-2019+1)/($BX993-$BW993+1))),"")</f>
        <v>0.0</v>
      </c>
      <c r="R993">
        <f>IF(AND(ISNUMBER($BW993),ISNUMBER($BX993)),MIN(1,MAX(0,($BX993-2016+1)/($BX993-$BW993+1))),"")</f>
        <v>0.0</v>
      </c>
      <c r="S993">
        <f>IF($L993&lt;&gt;"",IF($L993&gt;=2015.5,1,0),"")</f>
        <v>0.0</v>
      </c>
      <c r="T993">
        <f>IF($L993&lt;&gt;"",IF($L993&gt;=2016,1,0),"")</f>
        <v>0.0</v>
      </c>
      <c r="U993">
        <f>IF(ISNUMBER($BX993),IF($BX993&gt;=2016,1,0),"")</f>
        <v>0.0</v>
      </c>
      <c r="V993">
        <f>IF(ISNUMBER($BW993),IF($BW993&gt;=2016,1,0),"")</f>
        <v>0.0</v>
      </c>
      <c r="W993" t="str">
        <f>IF(AND(ISNUMBER($BW993),ISNUMBER($BX993)),IF($BW993&gt;=2016,"post-only",IF($BX993&lt;2016,"pre-only","mixed")),"")</f>
        <v>pre-only</v>
      </c>
      <c r="X993">
        <f>IF(AND(ISNUMBER($BW993),ISNUMBER($BX993)),MIN(1,MAX(0,($BX993-2017+1)/($BX993-$BW993+1))),"")</f>
        <v>0.0</v>
      </c>
      <c r="Y993">
        <f>IF(AND(ISNUMBER($BW993),ISNUMBER($BX993)),MIN(1,MAX(0,($BX993-2018+1)/($BX993-$BW993+1))),"")</f>
        <v>0.0</v>
      </c>
      <c r="Z993">
        <f>IF(AND(ISNUMBER($BW993),ISNUMBER($BX993)),MIN(1,MAX(0,($BX993-2019+1)/($BX993-$BW993+1))),"")</f>
        <v>0.0</v>
      </c>
      <c r="AA993">
        <f>IF(ISNUMBER($BX993),IF($BX993&gt;=2017,1,0),"")</f>
        <v>0.0</v>
      </c>
      <c r="AB993">
        <f>IF(ISNUMBER($BX993),IF($BX993&gt;=2018,1,0),"")</f>
        <v>0.0</v>
      </c>
      <c r="AC993">
        <f>IF(ISNUMBER($BX993),IF($BX993&gt;=2019,1,0),"")</f>
        <v>0.0</v>
      </c>
      <c r="AD993">
        <f>IF($L993&lt;&gt;"",IF($L993&gt;2013,1,0),"")</f>
        <v>0.0</v>
      </c>
      <c r="AE993">
        <f>IF($L993&lt;&gt;"",1+IF($L993&gt;2011,1,0)+IF($L993&gt;2014,1,0),"")</f>
        <v>1.0</v>
      </c>
      <c r="AF993" t="inlineStr">
        <is>
          <t>loan (interest rate)</t>
        </is>
      </c>
      <c r="AG993" t="inlineStr">
        <is>
          <t>disclosure</t>
        </is>
      </c>
      <c r="AH993" t="inlineStr">
        <is>
          <t>sensitive</t>
        </is>
      </c>
      <c r="AI993" t="inlineStr">
        <is>
          <t>with ETS/CT</t>
        </is>
      </c>
      <c r="AJ993" t="inlineStr">
        <is>
          <t>without ETS/CT</t>
        </is>
      </c>
      <c r="AK993" t="str">
        <f>IF(AND($CF993&lt;&gt;"",IFERROR(INDEX(subsample_country_map!$B:$B,MATCH($CF993,subsample_country_map!$A:$A,0)),"")&lt;&gt;""),INDEX(subsample_country_map!$B:$B,MATCH($CF993,subsample_country_map!$A:$A,0)),INDEX(lookup!$AA:$AA,MATCH($A993,lookup!$A:$A,0)))</f>
        <v>3_AsiaPac</v>
      </c>
      <c r="AL993" t="str">
        <f>IF(AND($CF993&lt;&gt;"",IFERROR(INDEX(subsample_country_map!$C:$C,MATCH($CF993,subsample_country_map!$A:$A,0)),"")&lt;&gt;""),INDEX(subsample_country_map!$C:$C,MATCH($CF993,subsample_country_map!$A:$A,0)),INDEX(lookup!$AB:$AB,MATCH($A993,lookup!$A:$A,0)))</f>
        <v>2_developing</v>
      </c>
      <c r="AM993" t="str">
        <f>IF(AND($CF993&lt;&gt;"",IFERROR(INDEX(subsample_country_map!$D:$D,MATCH($CF993,subsample_country_map!$A:$A,0)),"")&lt;&gt;""),INDEX(subsample_country_map!$D:$D,MATCH($CF993,subsample_country_map!$A:$A,0)),INDEX(lookup!$AC:$AC,MATCH($A993,lookup!$A:$A,0)))</f>
        <v>2_non_western</v>
      </c>
      <c r="AN993" t="str">
        <f>IF(AND($CF993&lt;&gt;"",IFERROR(INDEX(subsample_country_map!$E:$E,MATCH($CF993,subsample_country_map!$A:$A,0)),"")&lt;&gt;""),INDEX(subsample_country_map!$E:$E,MATCH($CF993,subsample_country_map!$A:$A,0)),INDEX(lookup!$AD:$AD,MATCH($A993,lookup!$A:$A,0)))</f>
        <v>2_civil law</v>
      </c>
      <c r="AO993" t="str">
        <f>INDEX(lookup!$Y:$Y,MATCH($A993,lookup!$A:$A,0))</f>
        <v>0_published</v>
      </c>
      <c r="AP993" t="str">
        <f>INDEX(lookup!$Z:$Z,MATCH($A993,lookup!$A:$A,0))</f>
        <v>1_VHB high</v>
      </c>
      <c r="AQ993" t="str">
        <f>INDEX(lookup!$W:$W,MATCH($A993,lookup!$A:$A,0))</f>
        <v>1_fin/acc/econ</v>
      </c>
      <c r="AS993" t="inlineStr">
        <is>
          <t>staging</t>
        </is>
      </c>
      <c r="AT993" t="inlineStr">
        <is>
          <t>good-CER</t>
        </is>
      </c>
      <c r="AU993" t="inlineStr">
        <is>
          <t>cost</t>
        </is>
      </c>
      <c r="AV993" t="inlineStr">
        <is>
          <t>-0.0013</t>
        </is>
      </c>
      <c r="AW993" t="inlineStr">
        <is>
          <t>0.0003</t>
        </is>
      </c>
      <c r="BA993" t="n">
        <v>514</v>
      </c>
      <c r="BB993" t="inlineStr">
        <is>
          <t>as-stated:at the beginning of the year (t-1)</t>
        </is>
      </c>
      <c r="BC993" t="inlineStr">
        <is>
          <t>OLS</t>
        </is>
      </c>
      <c r="BD993" t="inlineStr">
        <is>
          <t>firm</t>
        </is>
      </c>
      <c r="BE993" t="inlineStr">
        <is>
          <t>none</t>
        </is>
      </c>
      <c r="BI993" t="inlineStr">
        <is>
          <t>Table 5</t>
        </is>
      </c>
      <c r="BJ993" t="inlineStr">
        <is>
          <t>Panel C model (9)</t>
        </is>
      </c>
      <c r="BK993" t="inlineStr">
        <is>
          <t>172</t>
        </is>
      </c>
      <c r="BL993" t="inlineStr">
        <is>
          <t>EDI_XIn -0.0013*** (0.0003)</t>
        </is>
      </c>
      <c r="BM993" t="inlineStr">
        <is>
          <t>EDI_XIn</t>
        </is>
      </c>
      <c r="BN993" t="inlineStr">
        <is>
          <t>COD (interest expenditure / average total debt)</t>
        </is>
      </c>
      <c r="BO993" t="inlineStr">
        <is>
          <t>original</t>
        </is>
      </c>
      <c r="BP993" t="inlineStr">
        <is>
          <t>Fonseka et al (2019a)</t>
        </is>
      </c>
      <c r="BQ993" t="inlineStr">
        <is>
          <t>computed</t>
        </is>
      </c>
      <c r="BT993" t="n">
        <v>0</v>
      </c>
      <c r="BU993" t="inlineStr">
        <is>
          <t>staging_Fonseka_et_al_2019_energy.csv</t>
        </is>
      </c>
      <c r="BW993" t="n">
        <v>2008</v>
      </c>
      <c r="BX993" t="n">
        <v>2014</v>
      </c>
      <c r="BY993" t="inlineStr">
        <is>
          <t>China</t>
        </is>
      </c>
      <c r="BZ993" t="n">
        <v>2011</v>
      </c>
      <c r="CA993" t="n">
        <v>0</v>
      </c>
      <c r="CB993" t="n">
        <v>0</v>
      </c>
      <c r="CC993" t="n">
        <v>0</v>
      </c>
      <c r="CD993" t="n">
        <v>-0.1899900872014618</v>
      </c>
      <c r="CE993" t="n">
        <v>1</v>
      </c>
    </row>
    <row r="994">
      <c r="A994" t="inlineStr">
        <is>
          <t>Fonseka et al (2019a)</t>
        </is>
      </c>
      <c r="B994" t="n">
        <v>2299</v>
      </c>
      <c r="C994" t="n">
        <v>-0.008821278594089967</v>
      </c>
      <c r="D994" t="n">
        <v>514</v>
      </c>
      <c r="E994">
        <f>IF(ISNUMBER($BA994),$BA994,IF(AND(ISNUMBER($D994),ISNUMBER($BW994),ISNUMBER($BX994)),$D994*($BX994-$BW994+1),""))</f>
        <v>514.0</v>
      </c>
      <c r="H994" t="inlineStr">
        <is>
          <t>partial</t>
        </is>
      </c>
      <c r="I994" t="inlineStr">
        <is>
          <t>Regression Cofficient and Standard Error  available</t>
        </is>
      </c>
      <c r="J994">
        <f>IF($BW994&lt;&gt;"",$BW994,"")</f>
        <v>2008.0</v>
      </c>
      <c r="K994">
        <f>IF($BX994&lt;&gt;"",$BX994,"")</f>
        <v>2014.0</v>
      </c>
      <c r="L994">
        <f>IF(AND(ISNUMBER($BW994),ISNUMBER($BX994)),($BW994+$BX994)/2,"")</f>
        <v>2011.0</v>
      </c>
      <c r="M994">
        <f>IF($L994&lt;&gt;"",$L994,"")</f>
        <v>2011.0</v>
      </c>
      <c r="N994">
        <f>IF(AND(ISNUMBER($BW994),ISNUMBER($BX994)),MIN(1,MAX(0,($BX994-2016+1)/($BX994-$BW994+1))),"")</f>
        <v>0.0</v>
      </c>
      <c r="O994">
        <f>IF(AND(ISNUMBER($BW994),ISNUMBER($BX994)),MIN(1,MAX(0,($BX994-2017+1)/($BX994-$BW994+1))),"")</f>
        <v>0.0</v>
      </c>
      <c r="P994">
        <f>IF(AND(ISNUMBER($BW994),ISNUMBER($BX994)),MIN(1,MAX(0,($BX994-2018+1)/($BX994-$BW994+1))),"")</f>
        <v>0.0</v>
      </c>
      <c r="Q994">
        <f>IF(AND(ISNUMBER($BW994),ISNUMBER($BX994)),MIN(1,MAX(0,($BX994-2019+1)/($BX994-$BW994+1))),"")</f>
        <v>0.0</v>
      </c>
      <c r="R994">
        <f>IF(AND(ISNUMBER($BW994),ISNUMBER($BX994)),MIN(1,MAX(0,($BX994-2016+1)/($BX994-$BW994+1))),"")</f>
        <v>0.0</v>
      </c>
      <c r="S994">
        <f>IF($L994&lt;&gt;"",IF($L994&gt;=2015.5,1,0),"")</f>
        <v>0.0</v>
      </c>
      <c r="T994">
        <f>IF($L994&lt;&gt;"",IF($L994&gt;=2016,1,0),"")</f>
        <v>0.0</v>
      </c>
      <c r="U994">
        <f>IF(ISNUMBER($BX994),IF($BX994&gt;=2016,1,0),"")</f>
        <v>0.0</v>
      </c>
      <c r="V994">
        <f>IF(ISNUMBER($BW994),IF($BW994&gt;=2016,1,0),"")</f>
        <v>0.0</v>
      </c>
      <c r="W994" t="str">
        <f>IF(AND(ISNUMBER($BW994),ISNUMBER($BX994)),IF($BW994&gt;=2016,"post-only",IF($BX994&lt;2016,"pre-only","mixed")),"")</f>
        <v>pre-only</v>
      </c>
      <c r="X994">
        <f>IF(AND(ISNUMBER($BW994),ISNUMBER($BX994)),MIN(1,MAX(0,($BX994-2017+1)/($BX994-$BW994+1))),"")</f>
        <v>0.0</v>
      </c>
      <c r="Y994">
        <f>IF(AND(ISNUMBER($BW994),ISNUMBER($BX994)),MIN(1,MAX(0,($BX994-2018+1)/($BX994-$BW994+1))),"")</f>
        <v>0.0</v>
      </c>
      <c r="Z994">
        <f>IF(AND(ISNUMBER($BW994),ISNUMBER($BX994)),MIN(1,MAX(0,($BX994-2019+1)/($BX994-$BW994+1))),"")</f>
        <v>0.0</v>
      </c>
      <c r="AA994">
        <f>IF(ISNUMBER($BX994),IF($BX994&gt;=2017,1,0),"")</f>
        <v>0.0</v>
      </c>
      <c r="AB994">
        <f>IF(ISNUMBER($BX994),IF($BX994&gt;=2018,1,0),"")</f>
        <v>0.0</v>
      </c>
      <c r="AC994">
        <f>IF(ISNUMBER($BX994),IF($BX994&gt;=2019,1,0),"")</f>
        <v>0.0</v>
      </c>
      <c r="AD994">
        <f>IF($L994&lt;&gt;"",IF($L994&gt;2013,1,0),"")</f>
        <v>0.0</v>
      </c>
      <c r="AE994">
        <f>IF($L994&lt;&gt;"",1+IF($L994&gt;2011,1,0)+IF($L994&gt;2014,1,0),"")</f>
        <v>1.0</v>
      </c>
      <c r="AF994" t="inlineStr">
        <is>
          <t>loan (interest rate)</t>
        </is>
      </c>
      <c r="AG994" t="inlineStr">
        <is>
          <t>disclosure</t>
        </is>
      </c>
      <c r="AH994" t="inlineStr">
        <is>
          <t>sensitive</t>
        </is>
      </c>
      <c r="AI994" t="inlineStr">
        <is>
          <t>with ETS/CT</t>
        </is>
      </c>
      <c r="AJ994" t="inlineStr">
        <is>
          <t>without ETS/CT</t>
        </is>
      </c>
      <c r="AK994" t="str">
        <f>IF(AND($CF994&lt;&gt;"",IFERROR(INDEX(subsample_country_map!$B:$B,MATCH($CF994,subsample_country_map!$A:$A,0)),"")&lt;&gt;""),INDEX(subsample_country_map!$B:$B,MATCH($CF994,subsample_country_map!$A:$A,0)),INDEX(lookup!$AA:$AA,MATCH($A994,lookup!$A:$A,0)))</f>
        <v>3_AsiaPac</v>
      </c>
      <c r="AL994" t="str">
        <f>IF(AND($CF994&lt;&gt;"",IFERROR(INDEX(subsample_country_map!$C:$C,MATCH($CF994,subsample_country_map!$A:$A,0)),"")&lt;&gt;""),INDEX(subsample_country_map!$C:$C,MATCH($CF994,subsample_country_map!$A:$A,0)),INDEX(lookup!$AB:$AB,MATCH($A994,lookup!$A:$A,0)))</f>
        <v>2_developing</v>
      </c>
      <c r="AM994" t="str">
        <f>IF(AND($CF994&lt;&gt;"",IFERROR(INDEX(subsample_country_map!$D:$D,MATCH($CF994,subsample_country_map!$A:$A,0)),"")&lt;&gt;""),INDEX(subsample_country_map!$D:$D,MATCH($CF994,subsample_country_map!$A:$A,0)),INDEX(lookup!$AC:$AC,MATCH($A994,lookup!$A:$A,0)))</f>
        <v>2_non_western</v>
      </c>
      <c r="AN994" t="str">
        <f>IF(AND($CF994&lt;&gt;"",IFERROR(INDEX(subsample_country_map!$E:$E,MATCH($CF994,subsample_country_map!$A:$A,0)),"")&lt;&gt;""),INDEX(subsample_country_map!$E:$E,MATCH($CF994,subsample_country_map!$A:$A,0)),INDEX(lookup!$AD:$AD,MATCH($A994,lookup!$A:$A,0)))</f>
        <v>2_civil law</v>
      </c>
      <c r="AO994" t="str">
        <f>INDEX(lookup!$Y:$Y,MATCH($A994,lookup!$A:$A,0))</f>
        <v>0_published</v>
      </c>
      <c r="AP994" t="str">
        <f>INDEX(lookup!$Z:$Z,MATCH($A994,lookup!$A:$A,0))</f>
        <v>1_VHB high</v>
      </c>
      <c r="AQ994" t="str">
        <f>INDEX(lookup!$W:$W,MATCH($A994,lookup!$A:$A,0))</f>
        <v>1_fin/acc/econ</v>
      </c>
      <c r="AS994" t="inlineStr">
        <is>
          <t>staging</t>
        </is>
      </c>
      <c r="AT994" t="inlineStr">
        <is>
          <t>good-CER</t>
        </is>
      </c>
      <c r="AU994" t="inlineStr">
        <is>
          <t>cost</t>
        </is>
      </c>
      <c r="AV994" t="inlineStr">
        <is>
          <t>-0.0002</t>
        </is>
      </c>
      <c r="AW994" t="inlineStr">
        <is>
          <t>0.0010</t>
        </is>
      </c>
      <c r="BA994" t="n">
        <v>514</v>
      </c>
      <c r="BB994" t="inlineStr">
        <is>
          <t>as-stated:at the beginning of the year (t-1)</t>
        </is>
      </c>
      <c r="BC994" t="inlineStr">
        <is>
          <t>OLS</t>
        </is>
      </c>
      <c r="BD994" t="inlineStr">
        <is>
          <t>firm</t>
        </is>
      </c>
      <c r="BE994" t="inlineStr">
        <is>
          <t>none</t>
        </is>
      </c>
      <c r="BI994" t="inlineStr">
        <is>
          <t>Table 5</t>
        </is>
      </c>
      <c r="BJ994" t="inlineStr">
        <is>
          <t>Panel C model (10)</t>
        </is>
      </c>
      <c r="BK994" t="inlineStr">
        <is>
          <t>172</t>
        </is>
      </c>
      <c r="BL994" t="inlineStr">
        <is>
          <t>I10 -0.0002 (0.0010)</t>
        </is>
      </c>
      <c r="BM994" t="inlineStr">
        <is>
          <t>I10</t>
        </is>
      </c>
      <c r="BN994" t="inlineStr">
        <is>
          <t>COD (interest expenditure / average total debt)</t>
        </is>
      </c>
      <c r="BO994" t="inlineStr">
        <is>
          <t>original</t>
        </is>
      </c>
      <c r="BP994" t="inlineStr">
        <is>
          <t>Fonseka et al (2019a)</t>
        </is>
      </c>
      <c r="BQ994" t="inlineStr">
        <is>
          <t>computed</t>
        </is>
      </c>
      <c r="BT994" t="n">
        <v>0</v>
      </c>
      <c r="BU994" t="inlineStr">
        <is>
          <t>staging_Fonseka_et_al_2019_energy.csv</t>
        </is>
      </c>
      <c r="BW994" t="n">
        <v>2008</v>
      </c>
      <c r="BX994" t="n">
        <v>2014</v>
      </c>
      <c r="BY994" t="inlineStr">
        <is>
          <t>China</t>
        </is>
      </c>
      <c r="BZ994" t="n">
        <v>2011</v>
      </c>
      <c r="CA994" t="n">
        <v>0</v>
      </c>
      <c r="CB994" t="n">
        <v>0</v>
      </c>
      <c r="CC994" t="n">
        <v>0</v>
      </c>
      <c r="CD994" t="n">
        <v>-0.008821507413908747</v>
      </c>
      <c r="CE994" t="n">
        <v>1</v>
      </c>
    </row>
    <row r="995">
      <c r="A995" t="inlineStr">
        <is>
          <t>Fonseka et al (2019a)</t>
        </is>
      </c>
      <c r="B995" t="n">
        <v>2300</v>
      </c>
      <c r="C995" t="n">
        <v>-0.1631881443550431</v>
      </c>
      <c r="D995" t="n">
        <v>514</v>
      </c>
      <c r="E995">
        <f>IF(ISNUMBER($BA995),$BA995,IF(AND(ISNUMBER($D995),ISNUMBER($BW995),ISNUMBER($BX995)),$D995*($BX995-$BW995+1),""))</f>
        <v>514.0</v>
      </c>
      <c r="H995" t="inlineStr">
        <is>
          <t>partial</t>
        </is>
      </c>
      <c r="I995" t="inlineStr">
        <is>
          <t>Regression Cofficient and Standard Error  available</t>
        </is>
      </c>
      <c r="J995">
        <f>IF($BW995&lt;&gt;"",$BW995,"")</f>
        <v>2008.0</v>
      </c>
      <c r="K995">
        <f>IF($BX995&lt;&gt;"",$BX995,"")</f>
        <v>2014.0</v>
      </c>
      <c r="L995">
        <f>IF(AND(ISNUMBER($BW995),ISNUMBER($BX995)),($BW995+$BX995)/2,"")</f>
        <v>2011.0</v>
      </c>
      <c r="M995">
        <f>IF($L995&lt;&gt;"",$L995,"")</f>
        <v>2011.0</v>
      </c>
      <c r="N995">
        <f>IF(AND(ISNUMBER($BW995),ISNUMBER($BX995)),MIN(1,MAX(0,($BX995-2016+1)/($BX995-$BW995+1))),"")</f>
        <v>0.0</v>
      </c>
      <c r="O995">
        <f>IF(AND(ISNUMBER($BW995),ISNUMBER($BX995)),MIN(1,MAX(0,($BX995-2017+1)/($BX995-$BW995+1))),"")</f>
        <v>0.0</v>
      </c>
      <c r="P995">
        <f>IF(AND(ISNUMBER($BW995),ISNUMBER($BX995)),MIN(1,MAX(0,($BX995-2018+1)/($BX995-$BW995+1))),"")</f>
        <v>0.0</v>
      </c>
      <c r="Q995">
        <f>IF(AND(ISNUMBER($BW995),ISNUMBER($BX995)),MIN(1,MAX(0,($BX995-2019+1)/($BX995-$BW995+1))),"")</f>
        <v>0.0</v>
      </c>
      <c r="R995">
        <f>IF(AND(ISNUMBER($BW995),ISNUMBER($BX995)),MIN(1,MAX(0,($BX995-2016+1)/($BX995-$BW995+1))),"")</f>
        <v>0.0</v>
      </c>
      <c r="S995">
        <f>IF($L995&lt;&gt;"",IF($L995&gt;=2015.5,1,0),"")</f>
        <v>0.0</v>
      </c>
      <c r="T995">
        <f>IF($L995&lt;&gt;"",IF($L995&gt;=2016,1,0),"")</f>
        <v>0.0</v>
      </c>
      <c r="U995">
        <f>IF(ISNUMBER($BX995),IF($BX995&gt;=2016,1,0),"")</f>
        <v>0.0</v>
      </c>
      <c r="V995">
        <f>IF(ISNUMBER($BW995),IF($BW995&gt;=2016,1,0),"")</f>
        <v>0.0</v>
      </c>
      <c r="W995" t="str">
        <f>IF(AND(ISNUMBER($BW995),ISNUMBER($BX995)),IF($BW995&gt;=2016,"post-only",IF($BX995&lt;2016,"pre-only","mixed")),"")</f>
        <v>pre-only</v>
      </c>
      <c r="X995">
        <f>IF(AND(ISNUMBER($BW995),ISNUMBER($BX995)),MIN(1,MAX(0,($BX995-2017+1)/($BX995-$BW995+1))),"")</f>
        <v>0.0</v>
      </c>
      <c r="Y995">
        <f>IF(AND(ISNUMBER($BW995),ISNUMBER($BX995)),MIN(1,MAX(0,($BX995-2018+1)/($BX995-$BW995+1))),"")</f>
        <v>0.0</v>
      </c>
      <c r="Z995">
        <f>IF(AND(ISNUMBER($BW995),ISNUMBER($BX995)),MIN(1,MAX(0,($BX995-2019+1)/($BX995-$BW995+1))),"")</f>
        <v>0.0</v>
      </c>
      <c r="AA995">
        <f>IF(ISNUMBER($BX995),IF($BX995&gt;=2017,1,0),"")</f>
        <v>0.0</v>
      </c>
      <c r="AB995">
        <f>IF(ISNUMBER($BX995),IF($BX995&gt;=2018,1,0),"")</f>
        <v>0.0</v>
      </c>
      <c r="AC995">
        <f>IF(ISNUMBER($BX995),IF($BX995&gt;=2019,1,0),"")</f>
        <v>0.0</v>
      </c>
      <c r="AD995">
        <f>IF($L995&lt;&gt;"",IF($L995&gt;2013,1,0),"")</f>
        <v>0.0</v>
      </c>
      <c r="AE995">
        <f>IF($L995&lt;&gt;"",1+IF($L995&gt;2011,1,0)+IF($L995&gt;2014,1,0),"")</f>
        <v>1.0</v>
      </c>
      <c r="AF995" t="inlineStr">
        <is>
          <t>loan (interest rate)</t>
        </is>
      </c>
      <c r="AG995" t="inlineStr">
        <is>
          <t>disclosure</t>
        </is>
      </c>
      <c r="AH995" t="inlineStr">
        <is>
          <t>sensitive</t>
        </is>
      </c>
      <c r="AI995" t="inlineStr">
        <is>
          <t>with ETS/CT</t>
        </is>
      </c>
      <c r="AJ995" t="inlineStr">
        <is>
          <t>without ETS/CT</t>
        </is>
      </c>
      <c r="AK995" t="str">
        <f>IF(AND($CF995&lt;&gt;"",IFERROR(INDEX(subsample_country_map!$B:$B,MATCH($CF995,subsample_country_map!$A:$A,0)),"")&lt;&gt;""),INDEX(subsample_country_map!$B:$B,MATCH($CF995,subsample_country_map!$A:$A,0)),INDEX(lookup!$AA:$AA,MATCH($A995,lookup!$A:$A,0)))</f>
        <v>3_AsiaPac</v>
      </c>
      <c r="AL995" t="str">
        <f>IF(AND($CF995&lt;&gt;"",IFERROR(INDEX(subsample_country_map!$C:$C,MATCH($CF995,subsample_country_map!$A:$A,0)),"")&lt;&gt;""),INDEX(subsample_country_map!$C:$C,MATCH($CF995,subsample_country_map!$A:$A,0)),INDEX(lookup!$AB:$AB,MATCH($A995,lookup!$A:$A,0)))</f>
        <v>2_developing</v>
      </c>
      <c r="AM995" t="str">
        <f>IF(AND($CF995&lt;&gt;"",IFERROR(INDEX(subsample_country_map!$D:$D,MATCH($CF995,subsample_country_map!$A:$A,0)),"")&lt;&gt;""),INDEX(subsample_country_map!$D:$D,MATCH($CF995,subsample_country_map!$A:$A,0)),INDEX(lookup!$AC:$AC,MATCH($A995,lookup!$A:$A,0)))</f>
        <v>2_non_western</v>
      </c>
      <c r="AN995" t="str">
        <f>IF(AND($CF995&lt;&gt;"",IFERROR(INDEX(subsample_country_map!$E:$E,MATCH($CF995,subsample_country_map!$A:$A,0)),"")&lt;&gt;""),INDEX(subsample_country_map!$E:$E,MATCH($CF995,subsample_country_map!$A:$A,0)),INDEX(lookup!$AD:$AD,MATCH($A995,lookup!$A:$A,0)))</f>
        <v>2_civil law</v>
      </c>
      <c r="AO995" t="str">
        <f>INDEX(lookup!$Y:$Y,MATCH($A995,lookup!$A:$A,0))</f>
        <v>0_published</v>
      </c>
      <c r="AP995" t="str">
        <f>INDEX(lookup!$Z:$Z,MATCH($A995,lookup!$A:$A,0))</f>
        <v>1_VHB high</v>
      </c>
      <c r="AQ995" t="str">
        <f>INDEX(lookup!$W:$W,MATCH($A995,lookup!$A:$A,0))</f>
        <v>1_fin/acc/econ</v>
      </c>
      <c r="AS995" t="inlineStr">
        <is>
          <t>staging</t>
        </is>
      </c>
      <c r="AT995" t="inlineStr">
        <is>
          <t>good-CER</t>
        </is>
      </c>
      <c r="AU995" t="inlineStr">
        <is>
          <t>cost</t>
        </is>
      </c>
      <c r="AV995" t="inlineStr">
        <is>
          <t>-0.0015</t>
        </is>
      </c>
      <c r="AW995" t="inlineStr">
        <is>
          <t>0.0004</t>
        </is>
      </c>
      <c r="BA995" t="n">
        <v>514</v>
      </c>
      <c r="BB995" t="inlineStr">
        <is>
          <t>as-stated:at the beginning of the year (t-1)</t>
        </is>
      </c>
      <c r="BC995" t="inlineStr">
        <is>
          <t>OLS</t>
        </is>
      </c>
      <c r="BD995" t="inlineStr">
        <is>
          <t>firm</t>
        </is>
      </c>
      <c r="BE995" t="inlineStr">
        <is>
          <t>none</t>
        </is>
      </c>
      <c r="BI995" t="inlineStr">
        <is>
          <t>Table 5</t>
        </is>
      </c>
      <c r="BJ995" t="inlineStr">
        <is>
          <t>Panel C model (10)</t>
        </is>
      </c>
      <c r="BK995" t="inlineStr">
        <is>
          <t>172</t>
        </is>
      </c>
      <c r="BL995" t="inlineStr">
        <is>
          <t>EDI_XIn -0.0015*** (0.0004)</t>
        </is>
      </c>
      <c r="BM995" t="inlineStr">
        <is>
          <t>EDI_XIn</t>
        </is>
      </c>
      <c r="BN995" t="inlineStr">
        <is>
          <t>COD (interest expenditure / average total debt)</t>
        </is>
      </c>
      <c r="BO995" t="inlineStr">
        <is>
          <t>original</t>
        </is>
      </c>
      <c r="BP995" t="inlineStr">
        <is>
          <t>Fonseka et al (2019a)</t>
        </is>
      </c>
      <c r="BQ995" t="inlineStr">
        <is>
          <t>computed</t>
        </is>
      </c>
      <c r="BT995" t="n">
        <v>0</v>
      </c>
      <c r="BU995" t="inlineStr">
        <is>
          <t>staging_Fonseka_et_al_2019_energy.csv</t>
        </is>
      </c>
      <c r="BW995" t="n">
        <v>2008</v>
      </c>
      <c r="BX995" t="n">
        <v>2014</v>
      </c>
      <c r="BY995" t="inlineStr">
        <is>
          <t>China</t>
        </is>
      </c>
      <c r="BZ995" t="n">
        <v>2011</v>
      </c>
      <c r="CA995" t="n">
        <v>0</v>
      </c>
      <c r="CB995" t="n">
        <v>0</v>
      </c>
      <c r="CC995" t="n">
        <v>0</v>
      </c>
      <c r="CD995" t="n">
        <v>-0.1646603267071406</v>
      </c>
      <c r="CE995" t="n">
        <v>1</v>
      </c>
    </row>
    <row r="996">
      <c r="A996" t="inlineStr">
        <is>
          <t>Fonseka et al (2019a)</t>
        </is>
      </c>
      <c r="B996" t="n">
        <v>2301</v>
      </c>
      <c r="C996" t="n">
        <v>-0.1444472869603086</v>
      </c>
      <c r="D996" t="n">
        <v>514</v>
      </c>
      <c r="E996">
        <f>IF(ISNUMBER($BA996),$BA996,IF(AND(ISNUMBER($D996),ISNUMBER($BW996),ISNUMBER($BX996)),$D996*($BX996-$BW996+1),""))</f>
        <v>514.0</v>
      </c>
      <c r="H996" t="inlineStr">
        <is>
          <t>partial</t>
        </is>
      </c>
      <c r="I996" t="inlineStr">
        <is>
          <t>Regression Cofficient and Standard Error  available</t>
        </is>
      </c>
      <c r="J996">
        <f>IF($BW996&lt;&gt;"",$BW996,"")</f>
        <v>2008.0</v>
      </c>
      <c r="K996">
        <f>IF($BX996&lt;&gt;"",$BX996,"")</f>
        <v>2014.0</v>
      </c>
      <c r="L996">
        <f>IF(AND(ISNUMBER($BW996),ISNUMBER($BX996)),($BW996+$BX996)/2,"")</f>
        <v>2011.0</v>
      </c>
      <c r="M996">
        <f>IF($L996&lt;&gt;"",$L996,"")</f>
        <v>2011.0</v>
      </c>
      <c r="N996">
        <f>IF(AND(ISNUMBER($BW996),ISNUMBER($BX996)),MIN(1,MAX(0,($BX996-2016+1)/($BX996-$BW996+1))),"")</f>
        <v>0.0</v>
      </c>
      <c r="O996">
        <f>IF(AND(ISNUMBER($BW996),ISNUMBER($BX996)),MIN(1,MAX(0,($BX996-2017+1)/($BX996-$BW996+1))),"")</f>
        <v>0.0</v>
      </c>
      <c r="P996">
        <f>IF(AND(ISNUMBER($BW996),ISNUMBER($BX996)),MIN(1,MAX(0,($BX996-2018+1)/($BX996-$BW996+1))),"")</f>
        <v>0.0</v>
      </c>
      <c r="Q996">
        <f>IF(AND(ISNUMBER($BW996),ISNUMBER($BX996)),MIN(1,MAX(0,($BX996-2019+1)/($BX996-$BW996+1))),"")</f>
        <v>0.0</v>
      </c>
      <c r="R996">
        <f>IF(AND(ISNUMBER($BW996),ISNUMBER($BX996)),MIN(1,MAX(0,($BX996-2016+1)/($BX996-$BW996+1))),"")</f>
        <v>0.0</v>
      </c>
      <c r="S996">
        <f>IF($L996&lt;&gt;"",IF($L996&gt;=2015.5,1,0),"")</f>
        <v>0.0</v>
      </c>
      <c r="T996">
        <f>IF($L996&lt;&gt;"",IF($L996&gt;=2016,1,0),"")</f>
        <v>0.0</v>
      </c>
      <c r="U996">
        <f>IF(ISNUMBER($BX996),IF($BX996&gt;=2016,1,0),"")</f>
        <v>0.0</v>
      </c>
      <c r="V996">
        <f>IF(ISNUMBER($BW996),IF($BW996&gt;=2016,1,0),"")</f>
        <v>0.0</v>
      </c>
      <c r="W996" t="str">
        <f>IF(AND(ISNUMBER($BW996),ISNUMBER($BX996)),IF($BW996&gt;=2016,"post-only",IF($BX996&lt;2016,"pre-only","mixed")),"")</f>
        <v>pre-only</v>
      </c>
      <c r="X996">
        <f>IF(AND(ISNUMBER($BW996),ISNUMBER($BX996)),MIN(1,MAX(0,($BX996-2017+1)/($BX996-$BW996+1))),"")</f>
        <v>0.0</v>
      </c>
      <c r="Y996">
        <f>IF(AND(ISNUMBER($BW996),ISNUMBER($BX996)),MIN(1,MAX(0,($BX996-2018+1)/($BX996-$BW996+1))),"")</f>
        <v>0.0</v>
      </c>
      <c r="Z996">
        <f>IF(AND(ISNUMBER($BW996),ISNUMBER($BX996)),MIN(1,MAX(0,($BX996-2019+1)/($BX996-$BW996+1))),"")</f>
        <v>0.0</v>
      </c>
      <c r="AA996">
        <f>IF(ISNUMBER($BX996),IF($BX996&gt;=2017,1,0),"")</f>
        <v>0.0</v>
      </c>
      <c r="AB996">
        <f>IF(ISNUMBER($BX996),IF($BX996&gt;=2018,1,0),"")</f>
        <v>0.0</v>
      </c>
      <c r="AC996">
        <f>IF(ISNUMBER($BX996),IF($BX996&gt;=2019,1,0),"")</f>
        <v>0.0</v>
      </c>
      <c r="AD996">
        <f>IF($L996&lt;&gt;"",IF($L996&gt;2013,1,0),"")</f>
        <v>0.0</v>
      </c>
      <c r="AE996">
        <f>IF($L996&lt;&gt;"",1+IF($L996&gt;2011,1,0)+IF($L996&gt;2014,1,0),"")</f>
        <v>1.0</v>
      </c>
      <c r="AF996" t="inlineStr">
        <is>
          <t>loan (interest rate)</t>
        </is>
      </c>
      <c r="AG996" t="inlineStr">
        <is>
          <t>disclosure</t>
        </is>
      </c>
      <c r="AH996" t="inlineStr">
        <is>
          <t>sensitive</t>
        </is>
      </c>
      <c r="AI996" t="inlineStr">
        <is>
          <t>with ETS/CT</t>
        </is>
      </c>
      <c r="AJ996" t="inlineStr">
        <is>
          <t>without ETS/CT</t>
        </is>
      </c>
      <c r="AK996" t="str">
        <f>IF(AND($CF996&lt;&gt;"",IFERROR(INDEX(subsample_country_map!$B:$B,MATCH($CF996,subsample_country_map!$A:$A,0)),"")&lt;&gt;""),INDEX(subsample_country_map!$B:$B,MATCH($CF996,subsample_country_map!$A:$A,0)),INDEX(lookup!$AA:$AA,MATCH($A996,lookup!$A:$A,0)))</f>
        <v>3_AsiaPac</v>
      </c>
      <c r="AL996" t="str">
        <f>IF(AND($CF996&lt;&gt;"",IFERROR(INDEX(subsample_country_map!$C:$C,MATCH($CF996,subsample_country_map!$A:$A,0)),"")&lt;&gt;""),INDEX(subsample_country_map!$C:$C,MATCH($CF996,subsample_country_map!$A:$A,0)),INDEX(lookup!$AB:$AB,MATCH($A996,lookup!$A:$A,0)))</f>
        <v>2_developing</v>
      </c>
      <c r="AM996" t="str">
        <f>IF(AND($CF996&lt;&gt;"",IFERROR(INDEX(subsample_country_map!$D:$D,MATCH($CF996,subsample_country_map!$A:$A,0)),"")&lt;&gt;""),INDEX(subsample_country_map!$D:$D,MATCH($CF996,subsample_country_map!$A:$A,0)),INDEX(lookup!$AC:$AC,MATCH($A996,lookup!$A:$A,0)))</f>
        <v>2_non_western</v>
      </c>
      <c r="AN996" t="str">
        <f>IF(AND($CF996&lt;&gt;"",IFERROR(INDEX(subsample_country_map!$E:$E,MATCH($CF996,subsample_country_map!$A:$A,0)),"")&lt;&gt;""),INDEX(subsample_country_map!$E:$E,MATCH($CF996,subsample_country_map!$A:$A,0)),INDEX(lookup!$AD:$AD,MATCH($A996,lookup!$A:$A,0)))</f>
        <v>2_civil law</v>
      </c>
      <c r="AO996" t="str">
        <f>INDEX(lookup!$Y:$Y,MATCH($A996,lookup!$A:$A,0))</f>
        <v>0_published</v>
      </c>
      <c r="AP996" t="str">
        <f>INDEX(lookup!$Z:$Z,MATCH($A996,lookup!$A:$A,0))</f>
        <v>1_VHB high</v>
      </c>
      <c r="AQ996" t="str">
        <f>INDEX(lookup!$W:$W,MATCH($A996,lookup!$A:$A,0))</f>
        <v>1_fin/acc/econ</v>
      </c>
      <c r="AS996" t="inlineStr">
        <is>
          <t>staging</t>
        </is>
      </c>
      <c r="AT996" t="inlineStr">
        <is>
          <t>good-CER</t>
        </is>
      </c>
      <c r="AU996" t="inlineStr">
        <is>
          <t>cost</t>
        </is>
      </c>
      <c r="AV996" t="inlineStr">
        <is>
          <t>-0.002</t>
        </is>
      </c>
      <c r="AW996" t="inlineStr">
        <is>
          <t>0.000</t>
        </is>
      </c>
      <c r="BA996" t="n">
        <v>514</v>
      </c>
      <c r="BB996" t="inlineStr">
        <is>
          <t>as-stated:at the beginning of the year (t-1)</t>
        </is>
      </c>
      <c r="BC996" t="inlineStr">
        <is>
          <t>RE</t>
        </is>
      </c>
      <c r="BD996" t="inlineStr">
        <is>
          <t>firm</t>
        </is>
      </c>
      <c r="BE996" t="inlineStr">
        <is>
          <t>none</t>
        </is>
      </c>
      <c r="BI996" t="inlineStr">
        <is>
          <t>Table 7</t>
        </is>
      </c>
      <c r="BJ996" t="inlineStr">
        <is>
          <t>GLS-RE</t>
        </is>
      </c>
      <c r="BK996" t="inlineStr">
        <is>
          <t>174</t>
        </is>
      </c>
      <c r="BL996" t="inlineStr">
        <is>
          <t>EID -0.002*** (0.000)</t>
        </is>
      </c>
      <c r="BM996" t="inlineStr">
        <is>
          <t>EID</t>
        </is>
      </c>
      <c r="BN996" t="inlineStr">
        <is>
          <t>COD (interest expenditure / average total debt)</t>
        </is>
      </c>
      <c r="BO996" t="inlineStr">
        <is>
          <t>original</t>
        </is>
      </c>
      <c r="BP996" t="inlineStr">
        <is>
          <t>Fonseka et al (2019a)</t>
        </is>
      </c>
      <c r="BQ996" t="inlineStr">
        <is>
          <t>star-bound</t>
        </is>
      </c>
      <c r="BT996" t="n">
        <v>0</v>
      </c>
      <c r="BU996" t="inlineStr">
        <is>
          <t>staging_Fonseka_et_al_2019_energy.csv</t>
        </is>
      </c>
      <c r="BW996" t="n">
        <v>2008</v>
      </c>
      <c r="BX996" t="n">
        <v>2014</v>
      </c>
      <c r="BY996" t="inlineStr">
        <is>
          <t>China</t>
        </is>
      </c>
      <c r="BZ996" t="n">
        <v>2011</v>
      </c>
      <c r="CA996" t="n">
        <v>0</v>
      </c>
      <c r="CB996" t="n">
        <v>0</v>
      </c>
      <c r="CC996" t="n">
        <v>0</v>
      </c>
      <c r="CD996" t="n">
        <v>-0.1454646862756263</v>
      </c>
      <c r="CE996" t="n">
        <v>1</v>
      </c>
    </row>
    <row r="997">
      <c r="A997" t="inlineStr">
        <is>
          <t>Fonseka et al (2019a)</t>
        </is>
      </c>
      <c r="B997" t="n">
        <v>2302</v>
      </c>
      <c r="C997" t="n">
        <v>-0.1444472869603086</v>
      </c>
      <c r="D997" t="n">
        <v>514</v>
      </c>
      <c r="E997">
        <f>IF(ISNUMBER($BA997),$BA997,IF(AND(ISNUMBER($D997),ISNUMBER($BW997),ISNUMBER($BX997)),$D997*($BX997-$BW997+1),""))</f>
        <v>514.0</v>
      </c>
      <c r="H997" t="inlineStr">
        <is>
          <t>partial</t>
        </is>
      </c>
      <c r="I997" t="inlineStr">
        <is>
          <t>Regression Cofficient and Standard Error  available</t>
        </is>
      </c>
      <c r="J997">
        <f>IF($BW997&lt;&gt;"",$BW997,"")</f>
        <v>2008.0</v>
      </c>
      <c r="K997">
        <f>IF($BX997&lt;&gt;"",$BX997,"")</f>
        <v>2014.0</v>
      </c>
      <c r="L997">
        <f>IF(AND(ISNUMBER($BW997),ISNUMBER($BX997)),($BW997+$BX997)/2,"")</f>
        <v>2011.0</v>
      </c>
      <c r="M997">
        <f>IF($L997&lt;&gt;"",$L997,"")</f>
        <v>2011.0</v>
      </c>
      <c r="N997">
        <f>IF(AND(ISNUMBER($BW997),ISNUMBER($BX997)),MIN(1,MAX(0,($BX997-2016+1)/($BX997-$BW997+1))),"")</f>
        <v>0.0</v>
      </c>
      <c r="O997">
        <f>IF(AND(ISNUMBER($BW997),ISNUMBER($BX997)),MIN(1,MAX(0,($BX997-2017+1)/($BX997-$BW997+1))),"")</f>
        <v>0.0</v>
      </c>
      <c r="P997">
        <f>IF(AND(ISNUMBER($BW997),ISNUMBER($BX997)),MIN(1,MAX(0,($BX997-2018+1)/($BX997-$BW997+1))),"")</f>
        <v>0.0</v>
      </c>
      <c r="Q997">
        <f>IF(AND(ISNUMBER($BW997),ISNUMBER($BX997)),MIN(1,MAX(0,($BX997-2019+1)/($BX997-$BW997+1))),"")</f>
        <v>0.0</v>
      </c>
      <c r="R997">
        <f>IF(AND(ISNUMBER($BW997),ISNUMBER($BX997)),MIN(1,MAX(0,($BX997-2016+1)/($BX997-$BW997+1))),"")</f>
        <v>0.0</v>
      </c>
      <c r="S997">
        <f>IF($L997&lt;&gt;"",IF($L997&gt;=2015.5,1,0),"")</f>
        <v>0.0</v>
      </c>
      <c r="T997">
        <f>IF($L997&lt;&gt;"",IF($L997&gt;=2016,1,0),"")</f>
        <v>0.0</v>
      </c>
      <c r="U997">
        <f>IF(ISNUMBER($BX997),IF($BX997&gt;=2016,1,0),"")</f>
        <v>0.0</v>
      </c>
      <c r="V997">
        <f>IF(ISNUMBER($BW997),IF($BW997&gt;=2016,1,0),"")</f>
        <v>0.0</v>
      </c>
      <c r="W997" t="str">
        <f>IF(AND(ISNUMBER($BW997),ISNUMBER($BX997)),IF($BW997&gt;=2016,"post-only",IF($BX997&lt;2016,"pre-only","mixed")),"")</f>
        <v>pre-only</v>
      </c>
      <c r="X997">
        <f>IF(AND(ISNUMBER($BW997),ISNUMBER($BX997)),MIN(1,MAX(0,($BX997-2017+1)/($BX997-$BW997+1))),"")</f>
        <v>0.0</v>
      </c>
      <c r="Y997">
        <f>IF(AND(ISNUMBER($BW997),ISNUMBER($BX997)),MIN(1,MAX(0,($BX997-2018+1)/($BX997-$BW997+1))),"")</f>
        <v>0.0</v>
      </c>
      <c r="Z997">
        <f>IF(AND(ISNUMBER($BW997),ISNUMBER($BX997)),MIN(1,MAX(0,($BX997-2019+1)/($BX997-$BW997+1))),"")</f>
        <v>0.0</v>
      </c>
      <c r="AA997">
        <f>IF(ISNUMBER($BX997),IF($BX997&gt;=2017,1,0),"")</f>
        <v>0.0</v>
      </c>
      <c r="AB997">
        <f>IF(ISNUMBER($BX997),IF($BX997&gt;=2018,1,0),"")</f>
        <v>0.0</v>
      </c>
      <c r="AC997">
        <f>IF(ISNUMBER($BX997),IF($BX997&gt;=2019,1,0),"")</f>
        <v>0.0</v>
      </c>
      <c r="AD997">
        <f>IF($L997&lt;&gt;"",IF($L997&gt;2013,1,0),"")</f>
        <v>0.0</v>
      </c>
      <c r="AE997">
        <f>IF($L997&lt;&gt;"",1+IF($L997&gt;2011,1,0)+IF($L997&gt;2014,1,0),"")</f>
        <v>1.0</v>
      </c>
      <c r="AF997" t="inlineStr">
        <is>
          <t>loan (interest rate)</t>
        </is>
      </c>
      <c r="AG997" t="inlineStr">
        <is>
          <t>disclosure</t>
        </is>
      </c>
      <c r="AH997" t="inlineStr">
        <is>
          <t>sensitive</t>
        </is>
      </c>
      <c r="AI997" t="inlineStr">
        <is>
          <t>with ETS/CT</t>
        </is>
      </c>
      <c r="AJ997" t="inlineStr">
        <is>
          <t>without ETS/CT</t>
        </is>
      </c>
      <c r="AK997" t="str">
        <f>IF(AND($CF997&lt;&gt;"",IFERROR(INDEX(subsample_country_map!$B:$B,MATCH($CF997,subsample_country_map!$A:$A,0)),"")&lt;&gt;""),INDEX(subsample_country_map!$B:$B,MATCH($CF997,subsample_country_map!$A:$A,0)),INDEX(lookup!$AA:$AA,MATCH($A997,lookup!$A:$A,0)))</f>
        <v>3_AsiaPac</v>
      </c>
      <c r="AL997" t="str">
        <f>IF(AND($CF997&lt;&gt;"",IFERROR(INDEX(subsample_country_map!$C:$C,MATCH($CF997,subsample_country_map!$A:$A,0)),"")&lt;&gt;""),INDEX(subsample_country_map!$C:$C,MATCH($CF997,subsample_country_map!$A:$A,0)),INDEX(lookup!$AB:$AB,MATCH($A997,lookup!$A:$A,0)))</f>
        <v>2_developing</v>
      </c>
      <c r="AM997" t="str">
        <f>IF(AND($CF997&lt;&gt;"",IFERROR(INDEX(subsample_country_map!$D:$D,MATCH($CF997,subsample_country_map!$A:$A,0)),"")&lt;&gt;""),INDEX(subsample_country_map!$D:$D,MATCH($CF997,subsample_country_map!$A:$A,0)),INDEX(lookup!$AC:$AC,MATCH($A997,lookup!$A:$A,0)))</f>
        <v>2_non_western</v>
      </c>
      <c r="AN997" t="str">
        <f>IF(AND($CF997&lt;&gt;"",IFERROR(INDEX(subsample_country_map!$E:$E,MATCH($CF997,subsample_country_map!$A:$A,0)),"")&lt;&gt;""),INDEX(subsample_country_map!$E:$E,MATCH($CF997,subsample_country_map!$A:$A,0)),INDEX(lookup!$AD:$AD,MATCH($A997,lookup!$A:$A,0)))</f>
        <v>2_civil law</v>
      </c>
      <c r="AO997" t="str">
        <f>INDEX(lookup!$Y:$Y,MATCH($A997,lookup!$A:$A,0))</f>
        <v>0_published</v>
      </c>
      <c r="AP997" t="str">
        <f>INDEX(lookup!$Z:$Z,MATCH($A997,lookup!$A:$A,0))</f>
        <v>1_VHB high</v>
      </c>
      <c r="AQ997" t="str">
        <f>INDEX(lookup!$W:$W,MATCH($A997,lookup!$A:$A,0))</f>
        <v>1_fin/acc/econ</v>
      </c>
      <c r="AS997" t="inlineStr">
        <is>
          <t>staging</t>
        </is>
      </c>
      <c r="AT997" t="inlineStr">
        <is>
          <t>good-CER</t>
        </is>
      </c>
      <c r="AU997" t="inlineStr">
        <is>
          <t>cost</t>
        </is>
      </c>
      <c r="AV997" t="inlineStr">
        <is>
          <t>-0.001</t>
        </is>
      </c>
      <c r="AW997" t="inlineStr">
        <is>
          <t>0.000</t>
        </is>
      </c>
      <c r="BA997" t="n">
        <v>514</v>
      </c>
      <c r="BB997" t="inlineStr">
        <is>
          <t>as-stated:at the beginning of the year (t-1)</t>
        </is>
      </c>
      <c r="BC997" t="inlineStr">
        <is>
          <t>other:FGLS</t>
        </is>
      </c>
      <c r="BD997" t="inlineStr">
        <is>
          <t>firm</t>
        </is>
      </c>
      <c r="BE997" t="inlineStr">
        <is>
          <t>none</t>
        </is>
      </c>
      <c r="BI997" t="inlineStr">
        <is>
          <t>Table 7</t>
        </is>
      </c>
      <c r="BJ997" t="inlineStr">
        <is>
          <t>FGLS</t>
        </is>
      </c>
      <c r="BK997" t="inlineStr">
        <is>
          <t>174</t>
        </is>
      </c>
      <c r="BL997" t="inlineStr">
        <is>
          <t>EID -0.001*** (0.000)</t>
        </is>
      </c>
      <c r="BM997" t="inlineStr">
        <is>
          <t>EID</t>
        </is>
      </c>
      <c r="BN997" t="inlineStr">
        <is>
          <t>COD (interest expenditure / average total debt)</t>
        </is>
      </c>
      <c r="BO997" t="inlineStr">
        <is>
          <t>original</t>
        </is>
      </c>
      <c r="BP997" t="inlineStr">
        <is>
          <t>Fonseka et al (2019a)</t>
        </is>
      </c>
      <c r="BQ997" t="inlineStr">
        <is>
          <t>star-bound</t>
        </is>
      </c>
      <c r="BT997" t="n">
        <v>0</v>
      </c>
      <c r="BU997" t="inlineStr">
        <is>
          <t>staging_Fonseka_et_al_2019_energy.csv</t>
        </is>
      </c>
      <c r="BW997" t="n">
        <v>2008</v>
      </c>
      <c r="BX997" t="n">
        <v>2014</v>
      </c>
      <c r="BY997" t="inlineStr">
        <is>
          <t>China</t>
        </is>
      </c>
      <c r="BZ997" t="n">
        <v>2011</v>
      </c>
      <c r="CA997" t="n">
        <v>0</v>
      </c>
      <c r="CB997" t="n">
        <v>0</v>
      </c>
      <c r="CC997" t="n">
        <v>0</v>
      </c>
      <c r="CD997" t="n">
        <v>-0.1454646862756263</v>
      </c>
      <c r="CE997" t="n">
        <v>1</v>
      </c>
    </row>
    <row r="998">
      <c r="A998" t="inlineStr">
        <is>
          <t>Fonseka et al (2019a)</t>
        </is>
      </c>
      <c r="B998" t="n">
        <v>2303</v>
      </c>
      <c r="C998" t="n">
        <v>-0.1444472869603086</v>
      </c>
      <c r="D998" t="n">
        <v>514</v>
      </c>
      <c r="E998">
        <f>IF(ISNUMBER($BA998),$BA998,IF(AND(ISNUMBER($D998),ISNUMBER($BW998),ISNUMBER($BX998)),$D998*($BX998-$BW998+1),""))</f>
        <v>514.0</v>
      </c>
      <c r="H998" t="inlineStr">
        <is>
          <t>partial</t>
        </is>
      </c>
      <c r="I998" t="inlineStr">
        <is>
          <t>Regression Cofficient and Standard Error  available</t>
        </is>
      </c>
      <c r="J998">
        <f>IF($BW998&lt;&gt;"",$BW998,"")</f>
        <v>2008.0</v>
      </c>
      <c r="K998">
        <f>IF($BX998&lt;&gt;"",$BX998,"")</f>
        <v>2014.0</v>
      </c>
      <c r="L998">
        <f>IF(AND(ISNUMBER($BW998),ISNUMBER($BX998)),($BW998+$BX998)/2,"")</f>
        <v>2011.0</v>
      </c>
      <c r="M998">
        <f>IF($L998&lt;&gt;"",$L998,"")</f>
        <v>2011.0</v>
      </c>
      <c r="N998">
        <f>IF(AND(ISNUMBER($BW998),ISNUMBER($BX998)),MIN(1,MAX(0,($BX998-2016+1)/($BX998-$BW998+1))),"")</f>
        <v>0.0</v>
      </c>
      <c r="O998">
        <f>IF(AND(ISNUMBER($BW998),ISNUMBER($BX998)),MIN(1,MAX(0,($BX998-2017+1)/($BX998-$BW998+1))),"")</f>
        <v>0.0</v>
      </c>
      <c r="P998">
        <f>IF(AND(ISNUMBER($BW998),ISNUMBER($BX998)),MIN(1,MAX(0,($BX998-2018+1)/($BX998-$BW998+1))),"")</f>
        <v>0.0</v>
      </c>
      <c r="Q998">
        <f>IF(AND(ISNUMBER($BW998),ISNUMBER($BX998)),MIN(1,MAX(0,($BX998-2019+1)/($BX998-$BW998+1))),"")</f>
        <v>0.0</v>
      </c>
      <c r="R998">
        <f>IF(AND(ISNUMBER($BW998),ISNUMBER($BX998)),MIN(1,MAX(0,($BX998-2016+1)/($BX998-$BW998+1))),"")</f>
        <v>0.0</v>
      </c>
      <c r="S998">
        <f>IF($L998&lt;&gt;"",IF($L998&gt;=2015.5,1,0),"")</f>
        <v>0.0</v>
      </c>
      <c r="T998">
        <f>IF($L998&lt;&gt;"",IF($L998&gt;=2016,1,0),"")</f>
        <v>0.0</v>
      </c>
      <c r="U998">
        <f>IF(ISNUMBER($BX998),IF($BX998&gt;=2016,1,0),"")</f>
        <v>0.0</v>
      </c>
      <c r="V998">
        <f>IF(ISNUMBER($BW998),IF($BW998&gt;=2016,1,0),"")</f>
        <v>0.0</v>
      </c>
      <c r="W998" t="str">
        <f>IF(AND(ISNUMBER($BW998),ISNUMBER($BX998)),IF($BW998&gt;=2016,"post-only",IF($BX998&lt;2016,"pre-only","mixed")),"")</f>
        <v>pre-only</v>
      </c>
      <c r="X998">
        <f>IF(AND(ISNUMBER($BW998),ISNUMBER($BX998)),MIN(1,MAX(0,($BX998-2017+1)/($BX998-$BW998+1))),"")</f>
        <v>0.0</v>
      </c>
      <c r="Y998">
        <f>IF(AND(ISNUMBER($BW998),ISNUMBER($BX998)),MIN(1,MAX(0,($BX998-2018+1)/($BX998-$BW998+1))),"")</f>
        <v>0.0</v>
      </c>
      <c r="Z998">
        <f>IF(AND(ISNUMBER($BW998),ISNUMBER($BX998)),MIN(1,MAX(0,($BX998-2019+1)/($BX998-$BW998+1))),"")</f>
        <v>0.0</v>
      </c>
      <c r="AA998">
        <f>IF(ISNUMBER($BX998),IF($BX998&gt;=2017,1,0),"")</f>
        <v>0.0</v>
      </c>
      <c r="AB998">
        <f>IF(ISNUMBER($BX998),IF($BX998&gt;=2018,1,0),"")</f>
        <v>0.0</v>
      </c>
      <c r="AC998">
        <f>IF(ISNUMBER($BX998),IF($BX998&gt;=2019,1,0),"")</f>
        <v>0.0</v>
      </c>
      <c r="AD998">
        <f>IF($L998&lt;&gt;"",IF($L998&gt;2013,1,0),"")</f>
        <v>0.0</v>
      </c>
      <c r="AE998">
        <f>IF($L998&lt;&gt;"",1+IF($L998&gt;2011,1,0)+IF($L998&gt;2014,1,0),"")</f>
        <v>1.0</v>
      </c>
      <c r="AF998" t="inlineStr">
        <is>
          <t>loan (interest rate)</t>
        </is>
      </c>
      <c r="AG998" t="inlineStr">
        <is>
          <t>disclosure</t>
        </is>
      </c>
      <c r="AH998" t="inlineStr">
        <is>
          <t>sensitive</t>
        </is>
      </c>
      <c r="AI998" t="inlineStr">
        <is>
          <t>with ETS/CT</t>
        </is>
      </c>
      <c r="AJ998" t="inlineStr">
        <is>
          <t>without ETS/CT</t>
        </is>
      </c>
      <c r="AK998" t="str">
        <f>IF(AND($CF998&lt;&gt;"",IFERROR(INDEX(subsample_country_map!$B:$B,MATCH($CF998,subsample_country_map!$A:$A,0)),"")&lt;&gt;""),INDEX(subsample_country_map!$B:$B,MATCH($CF998,subsample_country_map!$A:$A,0)),INDEX(lookup!$AA:$AA,MATCH($A998,lookup!$A:$A,0)))</f>
        <v>3_AsiaPac</v>
      </c>
      <c r="AL998" t="str">
        <f>IF(AND($CF998&lt;&gt;"",IFERROR(INDEX(subsample_country_map!$C:$C,MATCH($CF998,subsample_country_map!$A:$A,0)),"")&lt;&gt;""),INDEX(subsample_country_map!$C:$C,MATCH($CF998,subsample_country_map!$A:$A,0)),INDEX(lookup!$AB:$AB,MATCH($A998,lookup!$A:$A,0)))</f>
        <v>2_developing</v>
      </c>
      <c r="AM998" t="str">
        <f>IF(AND($CF998&lt;&gt;"",IFERROR(INDEX(subsample_country_map!$D:$D,MATCH($CF998,subsample_country_map!$A:$A,0)),"")&lt;&gt;""),INDEX(subsample_country_map!$D:$D,MATCH($CF998,subsample_country_map!$A:$A,0)),INDEX(lookup!$AC:$AC,MATCH($A998,lookup!$A:$A,0)))</f>
        <v>2_non_western</v>
      </c>
      <c r="AN998" t="str">
        <f>IF(AND($CF998&lt;&gt;"",IFERROR(INDEX(subsample_country_map!$E:$E,MATCH($CF998,subsample_country_map!$A:$A,0)),"")&lt;&gt;""),INDEX(subsample_country_map!$E:$E,MATCH($CF998,subsample_country_map!$A:$A,0)),INDEX(lookup!$AD:$AD,MATCH($A998,lookup!$A:$A,0)))</f>
        <v>2_civil law</v>
      </c>
      <c r="AO998" t="str">
        <f>INDEX(lookup!$Y:$Y,MATCH($A998,lookup!$A:$A,0))</f>
        <v>0_published</v>
      </c>
      <c r="AP998" t="str">
        <f>INDEX(lookup!$Z:$Z,MATCH($A998,lookup!$A:$A,0))</f>
        <v>1_VHB high</v>
      </c>
      <c r="AQ998" t="str">
        <f>INDEX(lookup!$W:$W,MATCH($A998,lookup!$A:$A,0))</f>
        <v>1_fin/acc/econ</v>
      </c>
      <c r="AS998" t="inlineStr">
        <is>
          <t>staging</t>
        </is>
      </c>
      <c r="AT998" t="inlineStr">
        <is>
          <t>good-CER</t>
        </is>
      </c>
      <c r="AU998" t="inlineStr">
        <is>
          <t>cost</t>
        </is>
      </c>
      <c r="AV998" t="inlineStr">
        <is>
          <t>-0.002</t>
        </is>
      </c>
      <c r="AW998" t="inlineStr">
        <is>
          <t>0.000</t>
        </is>
      </c>
      <c r="BA998" t="n">
        <v>514</v>
      </c>
      <c r="BB998" t="inlineStr">
        <is>
          <t>as-stated:at the beginning of the year (t-1)</t>
        </is>
      </c>
      <c r="BC998" t="inlineStr">
        <is>
          <t>OLS</t>
        </is>
      </c>
      <c r="BD998" t="inlineStr">
        <is>
          <t>firm</t>
        </is>
      </c>
      <c r="BE998" t="inlineStr">
        <is>
          <t>none</t>
        </is>
      </c>
      <c r="BI998" t="inlineStr">
        <is>
          <t>Table 7</t>
        </is>
      </c>
      <c r="BJ998" t="inlineStr">
        <is>
          <t>Pooled OLS</t>
        </is>
      </c>
      <c r="BK998" t="inlineStr">
        <is>
          <t>174</t>
        </is>
      </c>
      <c r="BL998" t="inlineStr">
        <is>
          <t>EID -0.002*** (0.000)</t>
        </is>
      </c>
      <c r="BM998" t="inlineStr">
        <is>
          <t>EID</t>
        </is>
      </c>
      <c r="BN998" t="inlineStr">
        <is>
          <t>COD (interest expenditure / average total debt)</t>
        </is>
      </c>
      <c r="BO998" t="inlineStr">
        <is>
          <t>original</t>
        </is>
      </c>
      <c r="BP998" t="inlineStr">
        <is>
          <t>Fonseka et al (2019a)</t>
        </is>
      </c>
      <c r="BQ998" t="inlineStr">
        <is>
          <t>star-bound</t>
        </is>
      </c>
      <c r="BT998" t="n">
        <v>0</v>
      </c>
      <c r="BU998" t="inlineStr">
        <is>
          <t>staging_Fonseka_et_al_2019_energy.csv</t>
        </is>
      </c>
      <c r="BW998" t="n">
        <v>2008</v>
      </c>
      <c r="BX998" t="n">
        <v>2014</v>
      </c>
      <c r="BY998" t="inlineStr">
        <is>
          <t>China</t>
        </is>
      </c>
      <c r="BZ998" t="n">
        <v>2011</v>
      </c>
      <c r="CA998" t="n">
        <v>0</v>
      </c>
      <c r="CB998" t="n">
        <v>0</v>
      </c>
      <c r="CC998" t="n">
        <v>0</v>
      </c>
      <c r="CD998" t="n">
        <v>-0.1454646862756263</v>
      </c>
      <c r="CE998" t="n">
        <v>1</v>
      </c>
    </row>
    <row r="999">
      <c r="A999" t="inlineStr">
        <is>
          <t>Fonseka et al (2019b)</t>
        </is>
      </c>
      <c r="B999" t="n">
        <v>2304</v>
      </c>
      <c r="C999" t="n">
        <v>-0.079</v>
      </c>
      <c r="D999" t="n">
        <v>1250</v>
      </c>
      <c r="E999">
        <f>IF(ISNUMBER($BA999),$BA999,IF(AND(ISNUMBER($D999),ISNUMBER($BW999),ISNUMBER($BX999)),$D999*($BX999-$BW999+1),""))</f>
        <v>1250.0</v>
      </c>
      <c r="H999" t="inlineStr">
        <is>
          <t>bivariate</t>
        </is>
      </c>
      <c r="I999" t="inlineStr">
        <is>
          <t>Correlation coefficient available</t>
        </is>
      </c>
      <c r="J999">
        <f>IF($BW999&lt;&gt;"",$BW999,"")</f>
        <v>2006.0</v>
      </c>
      <c r="K999">
        <f>IF($BX999&lt;&gt;"",$BX999,"")</f>
        <v>2016.0</v>
      </c>
      <c r="L999">
        <f>IF(AND(ISNUMBER($BW999),ISNUMBER($BX999)),($BW999+$BX999)/2,"")</f>
        <v>2011.0</v>
      </c>
      <c r="M999">
        <f>IF($L999&lt;&gt;"",$L999,"")</f>
        <v>2011.0</v>
      </c>
      <c r="N999">
        <f>IF(AND(ISNUMBER($BW999),ISNUMBER($BX999)),MIN(1,MAX(0,($BX999-2016+1)/($BX999-$BW999+1))),"")</f>
        <v>0.09090909090909091</v>
      </c>
      <c r="O999">
        <f>IF(AND(ISNUMBER($BW999),ISNUMBER($BX999)),MIN(1,MAX(0,($BX999-2017+1)/($BX999-$BW999+1))),"")</f>
        <v>0.0</v>
      </c>
      <c r="P999">
        <f>IF(AND(ISNUMBER($BW999),ISNUMBER($BX999)),MIN(1,MAX(0,($BX999-2018+1)/($BX999-$BW999+1))),"")</f>
        <v>0.0</v>
      </c>
      <c r="Q999">
        <f>IF(AND(ISNUMBER($BW999),ISNUMBER($BX999)),MIN(1,MAX(0,($BX999-2019+1)/($BX999-$BW999+1))),"")</f>
        <v>0.0</v>
      </c>
      <c r="R999">
        <f>IF(AND(ISNUMBER($BW999),ISNUMBER($BX999)),MIN(1,MAX(0,($BX999-2016+1)/($BX999-$BW999+1))),"")</f>
        <v>0.09090909090909091</v>
      </c>
      <c r="S999">
        <f>IF($L999&lt;&gt;"",IF($L999&gt;=2015.5,1,0),"")</f>
        <v>0.0</v>
      </c>
      <c r="T999">
        <f>IF($L999&lt;&gt;"",IF($L999&gt;=2016,1,0),"")</f>
        <v>0.0</v>
      </c>
      <c r="U999">
        <f>IF(ISNUMBER($BX999),IF($BX999&gt;=2016,1,0),"")</f>
        <v>1.0</v>
      </c>
      <c r="V999">
        <f>IF(ISNUMBER($BW999),IF($BW999&gt;=2016,1,0),"")</f>
        <v>0.0</v>
      </c>
      <c r="W999" t="str">
        <f>IF(AND(ISNUMBER($BW999),ISNUMBER($BX999)),IF($BW999&gt;=2016,"post-only",IF($BX999&lt;2016,"pre-only","mixed")),"")</f>
        <v>mixed</v>
      </c>
      <c r="X999">
        <f>IF(AND(ISNUMBER($BW999),ISNUMBER($BX999)),MIN(1,MAX(0,($BX999-2017+1)/($BX999-$BW999+1))),"")</f>
        <v>0.0</v>
      </c>
      <c r="Y999">
        <f>IF(AND(ISNUMBER($BW999),ISNUMBER($BX999)),MIN(1,MAX(0,($BX999-2018+1)/($BX999-$BW999+1))),"")</f>
        <v>0.0</v>
      </c>
      <c r="Z999">
        <f>IF(AND(ISNUMBER($BW999),ISNUMBER($BX999)),MIN(1,MAX(0,($BX999-2019+1)/($BX999-$BW999+1))),"")</f>
        <v>0.0</v>
      </c>
      <c r="AA999">
        <f>IF(ISNUMBER($BX999),IF($BX999&gt;=2017,1,0),"")</f>
        <v>0.0</v>
      </c>
      <c r="AB999">
        <f>IF(ISNUMBER($BX999),IF($BX999&gt;=2018,1,0),"")</f>
        <v>0.0</v>
      </c>
      <c r="AC999">
        <f>IF(ISNUMBER($BX999),IF($BX999&gt;=2019,1,0),"")</f>
        <v>0.0</v>
      </c>
      <c r="AD999">
        <f>IF($L999&lt;&gt;"",IF($L999&gt;2013,1,0),"")</f>
        <v>0.0</v>
      </c>
      <c r="AE999">
        <f>IF($L999&lt;&gt;"",1+IF($L999&gt;2011,1,0)+IF($L999&gt;2014,1,0),"")</f>
        <v>1.0</v>
      </c>
      <c r="AF999" t="inlineStr">
        <is>
          <t>loan (interest rate)</t>
        </is>
      </c>
      <c r="AG999" t="inlineStr">
        <is>
          <t>disclosure</t>
        </is>
      </c>
      <c r="AH999" t="inlineStr">
        <is>
          <t>non-sensitive</t>
        </is>
      </c>
      <c r="AI999" t="inlineStr">
        <is>
          <t>with ETS/CT</t>
        </is>
      </c>
      <c r="AJ999" t="inlineStr">
        <is>
          <t>without ETS/CT</t>
        </is>
      </c>
      <c r="AK999" t="str">
        <f>IF(AND($CF999&lt;&gt;"",IFERROR(INDEX(subsample_country_map!$B:$B,MATCH($CF999,subsample_country_map!$A:$A,0)),"")&lt;&gt;""),INDEX(subsample_country_map!$B:$B,MATCH($CF999,subsample_country_map!$A:$A,0)),INDEX(lookup!$AA:$AA,MATCH($A999,lookup!$A:$A,0)))</f>
        <v>3_AsiaPac</v>
      </c>
      <c r="AL999" t="str">
        <f>IF(AND($CF999&lt;&gt;"",IFERROR(INDEX(subsample_country_map!$C:$C,MATCH($CF999,subsample_country_map!$A:$A,0)),"")&lt;&gt;""),INDEX(subsample_country_map!$C:$C,MATCH($CF999,subsample_country_map!$A:$A,0)),INDEX(lookup!$AB:$AB,MATCH($A999,lookup!$A:$A,0)))</f>
        <v>2_developing</v>
      </c>
      <c r="AM999" t="str">
        <f>IF(AND($CF999&lt;&gt;"",IFERROR(INDEX(subsample_country_map!$D:$D,MATCH($CF999,subsample_country_map!$A:$A,0)),"")&lt;&gt;""),INDEX(subsample_country_map!$D:$D,MATCH($CF999,subsample_country_map!$A:$A,0)),INDEX(lookup!$AC:$AC,MATCH($A999,lookup!$A:$A,0)))</f>
        <v>2_non_western</v>
      </c>
      <c r="AN999" t="str">
        <f>IF(AND($CF999&lt;&gt;"",IFERROR(INDEX(subsample_country_map!$E:$E,MATCH($CF999,subsample_country_map!$A:$A,0)),"")&lt;&gt;""),INDEX(subsample_country_map!$E:$E,MATCH($CF999,subsample_country_map!$A:$A,0)),INDEX(lookup!$AD:$AD,MATCH($A999,lookup!$A:$A,0)))</f>
        <v>2_civil law</v>
      </c>
      <c r="AO999" t="str">
        <f>INDEX(lookup!$Y:$Y,MATCH($A999,lookup!$A:$A,0))</f>
        <v>0_published</v>
      </c>
      <c r="AP999" t="str">
        <f>INDEX(lookup!$Z:$Z,MATCH($A999,lookup!$A:$A,0))</f>
        <v>0_VHB low</v>
      </c>
      <c r="AQ999" t="str">
        <f>INDEX(lookup!$W:$W,MATCH($A999,lookup!$A:$A,0))</f>
        <v>1_fin/acc/econ</v>
      </c>
      <c r="AS999" t="inlineStr">
        <is>
          <t>staging</t>
        </is>
      </c>
      <c r="AT999" t="inlineStr">
        <is>
          <t>good-CER</t>
        </is>
      </c>
      <c r="AU999" t="inlineStr">
        <is>
          <t>cost</t>
        </is>
      </c>
      <c r="AZ999" t="inlineStr">
        <is>
          <t>-0.079</t>
        </is>
      </c>
      <c r="BA999" t="n">
        <v>1250</v>
      </c>
      <c r="BB999" t="inlineStr">
        <is>
          <t>FLAG</t>
        </is>
      </c>
      <c r="BC999" t="inlineStr">
        <is>
          <t>n/a (structural)</t>
        </is>
      </c>
      <c r="BD999" t="inlineStr">
        <is>
          <t>n/a (structural)</t>
        </is>
      </c>
      <c r="BE999" t="inlineStr">
        <is>
          <t>none</t>
        </is>
      </c>
      <c r="BI999" t="inlineStr">
        <is>
          <t>Table 3</t>
        </is>
      </c>
      <c r="BJ999" t="inlineStr">
        <is>
          <t>Pearson correlation matrix, pair EID x COD: LN_IR</t>
        </is>
      </c>
      <c r="BK999" t="inlineStr">
        <is>
          <t>210</t>
        </is>
      </c>
      <c r="BL999" t="inlineStr">
        <is>
          <t>EID -0.079*</t>
        </is>
      </c>
      <c r="BM999" t="inlineStr">
        <is>
          <t>EID</t>
        </is>
      </c>
      <c r="BN999" t="inlineStr">
        <is>
          <t>COD: LN_IR</t>
        </is>
      </c>
      <c r="BO999" t="inlineStr">
        <is>
          <t>original</t>
        </is>
      </c>
      <c r="BP999" t="inlineStr">
        <is>
          <t>Fonseka et al (2019b)</t>
        </is>
      </c>
      <c r="BQ999" t="inlineStr">
        <is>
          <t>bivariate</t>
        </is>
      </c>
      <c r="BT999" t="n">
        <v>0</v>
      </c>
      <c r="BU999" t="inlineStr">
        <is>
          <t>staging_Fonseka_et_al_2019_realestate.csv</t>
        </is>
      </c>
      <c r="BW999" t="n">
        <v>2006</v>
      </c>
      <c r="BX999" t="n">
        <v>2016</v>
      </c>
      <c r="BY999" t="inlineStr">
        <is>
          <t>China</t>
        </is>
      </c>
      <c r="BZ999" t="n">
        <v>2011</v>
      </c>
      <c r="CA999" t="n">
        <v>0.09090909090909091</v>
      </c>
      <c r="CB999" t="n">
        <v>0</v>
      </c>
      <c r="CC999" t="n">
        <v>1</v>
      </c>
      <c r="CD999" t="n">
        <v>-0.07916496450141391</v>
      </c>
      <c r="CE999" t="n">
        <v>1</v>
      </c>
    </row>
    <row r="1000">
      <c r="A1000" t="inlineStr">
        <is>
          <t>Fonseka et al (2019b)</t>
        </is>
      </c>
      <c r="B1000" t="n">
        <v>2305</v>
      </c>
      <c r="C1000" t="n">
        <v>-0.07521109295004273</v>
      </c>
      <c r="D1000" t="n">
        <v>1250</v>
      </c>
      <c r="E1000">
        <f>IF(ISNUMBER($BA1000),$BA1000,IF(AND(ISNUMBER($D1000),ISNUMBER($BW1000),ISNUMBER($BX1000)),$D1000*($BX1000-$BW1000+1),""))</f>
        <v>1250.0</v>
      </c>
      <c r="H1000" t="inlineStr">
        <is>
          <t>partial</t>
        </is>
      </c>
      <c r="I1000" t="inlineStr">
        <is>
          <t>Regression Cofficient and Standard Error  available</t>
        </is>
      </c>
      <c r="J1000">
        <f>IF($BW1000&lt;&gt;"",$BW1000,"")</f>
        <v>2006.0</v>
      </c>
      <c r="K1000">
        <f>IF($BX1000&lt;&gt;"",$BX1000,"")</f>
        <v>2016.0</v>
      </c>
      <c r="L1000">
        <f>IF(AND(ISNUMBER($BW1000),ISNUMBER($BX1000)),($BW1000+$BX1000)/2,"")</f>
        <v>2011.0</v>
      </c>
      <c r="M1000">
        <f>IF($L1000&lt;&gt;"",$L1000,"")</f>
        <v>2011.0</v>
      </c>
      <c r="N1000">
        <f>IF(AND(ISNUMBER($BW1000),ISNUMBER($BX1000)),MIN(1,MAX(0,($BX1000-2016+1)/($BX1000-$BW1000+1))),"")</f>
        <v>0.09090909090909091</v>
      </c>
      <c r="O1000">
        <f>IF(AND(ISNUMBER($BW1000),ISNUMBER($BX1000)),MIN(1,MAX(0,($BX1000-2017+1)/($BX1000-$BW1000+1))),"")</f>
        <v>0.0</v>
      </c>
      <c r="P1000">
        <f>IF(AND(ISNUMBER($BW1000),ISNUMBER($BX1000)),MIN(1,MAX(0,($BX1000-2018+1)/($BX1000-$BW1000+1))),"")</f>
        <v>0.0</v>
      </c>
      <c r="Q1000">
        <f>IF(AND(ISNUMBER($BW1000),ISNUMBER($BX1000)),MIN(1,MAX(0,($BX1000-2019+1)/($BX1000-$BW1000+1))),"")</f>
        <v>0.0</v>
      </c>
      <c r="R1000">
        <f>IF(AND(ISNUMBER($BW1000),ISNUMBER($BX1000)),MIN(1,MAX(0,($BX1000-2016+1)/($BX1000-$BW1000+1))),"")</f>
        <v>0.09090909090909091</v>
      </c>
      <c r="S1000">
        <f>IF($L1000&lt;&gt;"",IF($L1000&gt;=2015.5,1,0),"")</f>
        <v>0.0</v>
      </c>
      <c r="T1000">
        <f>IF($L1000&lt;&gt;"",IF($L1000&gt;=2016,1,0),"")</f>
        <v>0.0</v>
      </c>
      <c r="U1000">
        <f>IF(ISNUMBER($BX1000),IF($BX1000&gt;=2016,1,0),"")</f>
        <v>1.0</v>
      </c>
      <c r="V1000">
        <f>IF(ISNUMBER($BW1000),IF($BW1000&gt;=2016,1,0),"")</f>
        <v>0.0</v>
      </c>
      <c r="W1000" t="str">
        <f>IF(AND(ISNUMBER($BW1000),ISNUMBER($BX1000)),IF($BW1000&gt;=2016,"post-only",IF($BX1000&lt;2016,"pre-only","mixed")),"")</f>
        <v>mixed</v>
      </c>
      <c r="X1000">
        <f>IF(AND(ISNUMBER($BW1000),ISNUMBER($BX1000)),MIN(1,MAX(0,($BX1000-2017+1)/($BX1000-$BW1000+1))),"")</f>
        <v>0.0</v>
      </c>
      <c r="Y1000">
        <f>IF(AND(ISNUMBER($BW1000),ISNUMBER($BX1000)),MIN(1,MAX(0,($BX1000-2018+1)/($BX1000-$BW1000+1))),"")</f>
        <v>0.0</v>
      </c>
      <c r="Z1000">
        <f>IF(AND(ISNUMBER($BW1000),ISNUMBER($BX1000)),MIN(1,MAX(0,($BX1000-2019+1)/($BX1000-$BW1000+1))),"")</f>
        <v>0.0</v>
      </c>
      <c r="AA1000">
        <f>IF(ISNUMBER($BX1000),IF($BX1000&gt;=2017,1,0),"")</f>
        <v>0.0</v>
      </c>
      <c r="AB1000">
        <f>IF(ISNUMBER($BX1000),IF($BX1000&gt;=2018,1,0),"")</f>
        <v>0.0</v>
      </c>
      <c r="AC1000">
        <f>IF(ISNUMBER($BX1000),IF($BX1000&gt;=2019,1,0),"")</f>
        <v>0.0</v>
      </c>
      <c r="AD1000">
        <f>IF($L1000&lt;&gt;"",IF($L1000&gt;2013,1,0),"")</f>
        <v>0.0</v>
      </c>
      <c r="AE1000">
        <f>IF($L1000&lt;&gt;"",1+IF($L1000&gt;2011,1,0)+IF($L1000&gt;2014,1,0),"")</f>
        <v>1.0</v>
      </c>
      <c r="AF1000" t="inlineStr">
        <is>
          <t>loan (interest rate)</t>
        </is>
      </c>
      <c r="AG1000" t="inlineStr">
        <is>
          <t>disclosure</t>
        </is>
      </c>
      <c r="AH1000" t="inlineStr">
        <is>
          <t>non-sensitive</t>
        </is>
      </c>
      <c r="AI1000" t="inlineStr">
        <is>
          <t>with ETS/CT</t>
        </is>
      </c>
      <c r="AJ1000" t="inlineStr">
        <is>
          <t>without ETS/CT</t>
        </is>
      </c>
      <c r="AK1000" t="str">
        <f>IF(AND($CF1000&lt;&gt;"",IFERROR(INDEX(subsample_country_map!$B:$B,MATCH($CF1000,subsample_country_map!$A:$A,0)),"")&lt;&gt;""),INDEX(subsample_country_map!$B:$B,MATCH($CF1000,subsample_country_map!$A:$A,0)),INDEX(lookup!$AA:$AA,MATCH($A1000,lookup!$A:$A,0)))</f>
        <v>3_AsiaPac</v>
      </c>
      <c r="AL1000" t="str">
        <f>IF(AND($CF1000&lt;&gt;"",IFERROR(INDEX(subsample_country_map!$C:$C,MATCH($CF1000,subsample_country_map!$A:$A,0)),"")&lt;&gt;""),INDEX(subsample_country_map!$C:$C,MATCH($CF1000,subsample_country_map!$A:$A,0)),INDEX(lookup!$AB:$AB,MATCH($A1000,lookup!$A:$A,0)))</f>
        <v>2_developing</v>
      </c>
      <c r="AM1000" t="str">
        <f>IF(AND($CF1000&lt;&gt;"",IFERROR(INDEX(subsample_country_map!$D:$D,MATCH($CF1000,subsample_country_map!$A:$A,0)),"")&lt;&gt;""),INDEX(subsample_country_map!$D:$D,MATCH($CF1000,subsample_country_map!$A:$A,0)),INDEX(lookup!$AC:$AC,MATCH($A1000,lookup!$A:$A,0)))</f>
        <v>2_non_western</v>
      </c>
      <c r="AN1000" t="str">
        <f>IF(AND($CF1000&lt;&gt;"",IFERROR(INDEX(subsample_country_map!$E:$E,MATCH($CF1000,subsample_country_map!$A:$A,0)),"")&lt;&gt;""),INDEX(subsample_country_map!$E:$E,MATCH($CF1000,subsample_country_map!$A:$A,0)),INDEX(lookup!$AD:$AD,MATCH($A1000,lookup!$A:$A,0)))</f>
        <v>2_civil law</v>
      </c>
      <c r="AO1000" t="str">
        <f>INDEX(lookup!$Y:$Y,MATCH($A1000,lookup!$A:$A,0))</f>
        <v>0_published</v>
      </c>
      <c r="AP1000" t="str">
        <f>INDEX(lookup!$Z:$Z,MATCH($A1000,lookup!$A:$A,0))</f>
        <v>0_VHB low</v>
      </c>
      <c r="AQ1000" t="str">
        <f>INDEX(lookup!$W:$W,MATCH($A1000,lookup!$A:$A,0))</f>
        <v>1_fin/acc/econ</v>
      </c>
      <c r="AS1000" t="inlineStr">
        <is>
          <t>staging</t>
        </is>
      </c>
      <c r="AT1000" t="inlineStr">
        <is>
          <t>good-CER</t>
        </is>
      </c>
      <c r="AU1000" t="inlineStr">
        <is>
          <t>cost</t>
        </is>
      </c>
      <c r="AV1000" t="inlineStr">
        <is>
          <t>-0.016</t>
        </is>
      </c>
      <c r="AW1000" t="inlineStr">
        <is>
          <t>0.006</t>
        </is>
      </c>
      <c r="BA1000" t="n">
        <v>1250</v>
      </c>
      <c r="BB1000" t="inlineStr">
        <is>
          <t>1</t>
        </is>
      </c>
      <c r="BC1000" t="inlineStr">
        <is>
          <t>other:FGLS</t>
        </is>
      </c>
      <c r="BD1000" t="inlineStr">
        <is>
          <t>not stated</t>
        </is>
      </c>
      <c r="BE1000" t="inlineStr">
        <is>
          <t>none</t>
        </is>
      </c>
      <c r="BI1000" t="inlineStr">
        <is>
          <t>Table 4</t>
        </is>
      </c>
      <c r="BJ1000" t="inlineStr">
        <is>
          <t>Model 3</t>
        </is>
      </c>
      <c r="BK1000" t="inlineStr">
        <is>
          <t>211</t>
        </is>
      </c>
      <c r="BL1000" t="inlineStr">
        <is>
          <t>EID -0.016** (0.006)</t>
        </is>
      </c>
      <c r="BM1000" t="inlineStr">
        <is>
          <t>EID</t>
        </is>
      </c>
      <c r="BN1000" t="inlineStr">
        <is>
          <t>COD: LN_IR</t>
        </is>
      </c>
      <c r="BO1000" t="inlineStr">
        <is>
          <t>original</t>
        </is>
      </c>
      <c r="BP1000" t="inlineStr">
        <is>
          <t>Fonseka et al (2019b)</t>
        </is>
      </c>
      <c r="BQ1000" t="inlineStr">
        <is>
          <t>computed</t>
        </is>
      </c>
      <c r="BT1000" t="n">
        <v>0</v>
      </c>
      <c r="BU1000" t="inlineStr">
        <is>
          <t>staging_Fonseka_et_al_2019_realestate.csv</t>
        </is>
      </c>
      <c r="BW1000" t="n">
        <v>2006</v>
      </c>
      <c r="BX1000" t="n">
        <v>2016</v>
      </c>
      <c r="BY1000" t="inlineStr">
        <is>
          <t>China</t>
        </is>
      </c>
      <c r="BZ1000" t="n">
        <v>2011</v>
      </c>
      <c r="CA1000" t="n">
        <v>0.09090909090909091</v>
      </c>
      <c r="CB1000" t="n">
        <v>0</v>
      </c>
      <c r="CC1000" t="n">
        <v>1</v>
      </c>
      <c r="CD1000" t="n">
        <v>-0.07535339197262889</v>
      </c>
      <c r="CE1000" t="n">
        <v>1</v>
      </c>
    </row>
    <row r="1001">
      <c r="A1001" t="inlineStr">
        <is>
          <t>Fonseka et al (2019b)</t>
        </is>
      </c>
      <c r="B1001" t="n">
        <v>2306</v>
      </c>
      <c r="C1001" t="n">
        <v>-0.5453054798270403</v>
      </c>
      <c r="D1001" t="n">
        <v>1250</v>
      </c>
      <c r="E1001">
        <f>IF(ISNUMBER($BA1001),$BA1001,IF(AND(ISNUMBER($D1001),ISNUMBER($BW1001),ISNUMBER($BX1001)),$D1001*($BX1001-$BW1001+1),""))</f>
        <v>1250.0</v>
      </c>
      <c r="H1001" t="inlineStr">
        <is>
          <t>partial</t>
        </is>
      </c>
      <c r="I1001" t="inlineStr">
        <is>
          <t>Regression Cofficient and Standard Error  available</t>
        </is>
      </c>
      <c r="J1001">
        <f>IF($BW1001&lt;&gt;"",$BW1001,"")</f>
        <v>2006.0</v>
      </c>
      <c r="K1001">
        <f>IF($BX1001&lt;&gt;"",$BX1001,"")</f>
        <v>2016.0</v>
      </c>
      <c r="L1001">
        <f>IF(AND(ISNUMBER($BW1001),ISNUMBER($BX1001)),($BW1001+$BX1001)/2,"")</f>
        <v>2011.0</v>
      </c>
      <c r="M1001">
        <f>IF($L1001&lt;&gt;"",$L1001,"")</f>
        <v>2011.0</v>
      </c>
      <c r="N1001">
        <f>IF(AND(ISNUMBER($BW1001),ISNUMBER($BX1001)),MIN(1,MAX(0,($BX1001-2016+1)/($BX1001-$BW1001+1))),"")</f>
        <v>0.09090909090909091</v>
      </c>
      <c r="O1001">
        <f>IF(AND(ISNUMBER($BW1001),ISNUMBER($BX1001)),MIN(1,MAX(0,($BX1001-2017+1)/($BX1001-$BW1001+1))),"")</f>
        <v>0.0</v>
      </c>
      <c r="P1001">
        <f>IF(AND(ISNUMBER($BW1001),ISNUMBER($BX1001)),MIN(1,MAX(0,($BX1001-2018+1)/($BX1001-$BW1001+1))),"")</f>
        <v>0.0</v>
      </c>
      <c r="Q1001">
        <f>IF(AND(ISNUMBER($BW1001),ISNUMBER($BX1001)),MIN(1,MAX(0,($BX1001-2019+1)/($BX1001-$BW1001+1))),"")</f>
        <v>0.0</v>
      </c>
      <c r="R1001">
        <f>IF(AND(ISNUMBER($BW1001),ISNUMBER($BX1001)),MIN(1,MAX(0,($BX1001-2016+1)/($BX1001-$BW1001+1))),"")</f>
        <v>0.09090909090909091</v>
      </c>
      <c r="S1001">
        <f>IF($L1001&lt;&gt;"",IF($L1001&gt;=2015.5,1,0),"")</f>
        <v>0.0</v>
      </c>
      <c r="T1001">
        <f>IF($L1001&lt;&gt;"",IF($L1001&gt;=2016,1,0),"")</f>
        <v>0.0</v>
      </c>
      <c r="U1001">
        <f>IF(ISNUMBER($BX1001),IF($BX1001&gt;=2016,1,0),"")</f>
        <v>1.0</v>
      </c>
      <c r="V1001">
        <f>IF(ISNUMBER($BW1001),IF($BW1001&gt;=2016,1,0),"")</f>
        <v>0.0</v>
      </c>
      <c r="W1001" t="str">
        <f>IF(AND(ISNUMBER($BW1001),ISNUMBER($BX1001)),IF($BW1001&gt;=2016,"post-only",IF($BX1001&lt;2016,"pre-only","mixed")),"")</f>
        <v>mixed</v>
      </c>
      <c r="X1001">
        <f>IF(AND(ISNUMBER($BW1001),ISNUMBER($BX1001)),MIN(1,MAX(0,($BX1001-2017+1)/($BX1001-$BW1001+1))),"")</f>
        <v>0.0</v>
      </c>
      <c r="Y1001">
        <f>IF(AND(ISNUMBER($BW1001),ISNUMBER($BX1001)),MIN(1,MAX(0,($BX1001-2018+1)/($BX1001-$BW1001+1))),"")</f>
        <v>0.0</v>
      </c>
      <c r="Z1001">
        <f>IF(AND(ISNUMBER($BW1001),ISNUMBER($BX1001)),MIN(1,MAX(0,($BX1001-2019+1)/($BX1001-$BW1001+1))),"")</f>
        <v>0.0</v>
      </c>
      <c r="AA1001">
        <f>IF(ISNUMBER($BX1001),IF($BX1001&gt;=2017,1,0),"")</f>
        <v>0.0</v>
      </c>
      <c r="AB1001">
        <f>IF(ISNUMBER($BX1001),IF($BX1001&gt;=2018,1,0),"")</f>
        <v>0.0</v>
      </c>
      <c r="AC1001">
        <f>IF(ISNUMBER($BX1001),IF($BX1001&gt;=2019,1,0),"")</f>
        <v>0.0</v>
      </c>
      <c r="AD1001">
        <f>IF($L1001&lt;&gt;"",IF($L1001&gt;2013,1,0),"")</f>
        <v>0.0</v>
      </c>
      <c r="AE1001">
        <f>IF($L1001&lt;&gt;"",1+IF($L1001&gt;2011,1,0)+IF($L1001&gt;2014,1,0),"")</f>
        <v>1.0</v>
      </c>
      <c r="AF1001" t="inlineStr">
        <is>
          <t>loan (interest rate)</t>
        </is>
      </c>
      <c r="AG1001" t="inlineStr">
        <is>
          <t>disclosure</t>
        </is>
      </c>
      <c r="AH1001" t="inlineStr">
        <is>
          <t>non-sensitive</t>
        </is>
      </c>
      <c r="AI1001" t="inlineStr">
        <is>
          <t>with ETS/CT</t>
        </is>
      </c>
      <c r="AJ1001" t="inlineStr">
        <is>
          <t>without ETS/CT</t>
        </is>
      </c>
      <c r="AK1001" t="str">
        <f>IF(AND($CF1001&lt;&gt;"",IFERROR(INDEX(subsample_country_map!$B:$B,MATCH($CF1001,subsample_country_map!$A:$A,0)),"")&lt;&gt;""),INDEX(subsample_country_map!$B:$B,MATCH($CF1001,subsample_country_map!$A:$A,0)),INDEX(lookup!$AA:$AA,MATCH($A1001,lookup!$A:$A,0)))</f>
        <v>3_AsiaPac</v>
      </c>
      <c r="AL1001" t="str">
        <f>IF(AND($CF1001&lt;&gt;"",IFERROR(INDEX(subsample_country_map!$C:$C,MATCH($CF1001,subsample_country_map!$A:$A,0)),"")&lt;&gt;""),INDEX(subsample_country_map!$C:$C,MATCH($CF1001,subsample_country_map!$A:$A,0)),INDEX(lookup!$AB:$AB,MATCH($A1001,lookup!$A:$A,0)))</f>
        <v>2_developing</v>
      </c>
      <c r="AM1001" t="str">
        <f>IF(AND($CF1001&lt;&gt;"",IFERROR(INDEX(subsample_country_map!$D:$D,MATCH($CF1001,subsample_country_map!$A:$A,0)),"")&lt;&gt;""),INDEX(subsample_country_map!$D:$D,MATCH($CF1001,subsample_country_map!$A:$A,0)),INDEX(lookup!$AC:$AC,MATCH($A1001,lookup!$A:$A,0)))</f>
        <v>2_non_western</v>
      </c>
      <c r="AN1001" t="str">
        <f>IF(AND($CF1001&lt;&gt;"",IFERROR(INDEX(subsample_country_map!$E:$E,MATCH($CF1001,subsample_country_map!$A:$A,0)),"")&lt;&gt;""),INDEX(subsample_country_map!$E:$E,MATCH($CF1001,subsample_country_map!$A:$A,0)),INDEX(lookup!$AD:$AD,MATCH($A1001,lookup!$A:$A,0)))</f>
        <v>2_civil law</v>
      </c>
      <c r="AO1001" t="str">
        <f>INDEX(lookup!$Y:$Y,MATCH($A1001,lookup!$A:$A,0))</f>
        <v>0_published</v>
      </c>
      <c r="AP1001" t="str">
        <f>INDEX(lookup!$Z:$Z,MATCH($A1001,lookup!$A:$A,0))</f>
        <v>0_VHB low</v>
      </c>
      <c r="AQ1001" t="str">
        <f>INDEX(lookup!$W:$W,MATCH($A1001,lookup!$A:$A,0))</f>
        <v>1_fin/acc/econ</v>
      </c>
      <c r="AS1001" t="inlineStr">
        <is>
          <t>staging</t>
        </is>
      </c>
      <c r="AT1001" t="inlineStr">
        <is>
          <t>good-CER</t>
        </is>
      </c>
      <c r="AU1001" t="inlineStr">
        <is>
          <t>cost</t>
        </is>
      </c>
      <c r="AV1001" t="inlineStr">
        <is>
          <t>-0.023</t>
        </is>
      </c>
      <c r="AW1001" t="inlineStr">
        <is>
          <t>0.001</t>
        </is>
      </c>
      <c r="BA1001" t="n">
        <v>1250</v>
      </c>
      <c r="BB1001" t="inlineStr">
        <is>
          <t>1</t>
        </is>
      </c>
      <c r="BC1001" t="inlineStr">
        <is>
          <t>other:FGLS</t>
        </is>
      </c>
      <c r="BD1001" t="inlineStr">
        <is>
          <t>not stated</t>
        </is>
      </c>
      <c r="BE1001" t="inlineStr">
        <is>
          <t>none</t>
        </is>
      </c>
      <c r="BI1001" t="inlineStr">
        <is>
          <t>Table 4</t>
        </is>
      </c>
      <c r="BJ1001" t="inlineStr">
        <is>
          <t>Model 4</t>
        </is>
      </c>
      <c r="BK1001" t="inlineStr">
        <is>
          <t>211</t>
        </is>
      </c>
      <c r="BL1001" t="inlineStr">
        <is>
          <t>EID -0.023** (0.001)</t>
        </is>
      </c>
      <c r="BM1001" t="inlineStr">
        <is>
          <t>EID</t>
        </is>
      </c>
      <c r="BN1001" t="inlineStr">
        <is>
          <t>COD: LN_IR</t>
        </is>
      </c>
      <c r="BO1001" t="inlineStr">
        <is>
          <t>original</t>
        </is>
      </c>
      <c r="BP1001" t="inlineStr">
        <is>
          <t>Fonseka et al (2019b)</t>
        </is>
      </c>
      <c r="BQ1001" t="inlineStr">
        <is>
          <t>computed</t>
        </is>
      </c>
      <c r="BT1001" t="n">
        <v>0</v>
      </c>
      <c r="BU1001" t="inlineStr">
        <is>
          <t>staging_Fonseka_et_al_2019_realestate.csv</t>
        </is>
      </c>
      <c r="BW1001" t="n">
        <v>2006</v>
      </c>
      <c r="BX1001" t="n">
        <v>2016</v>
      </c>
      <c r="BY1001" t="inlineStr">
        <is>
          <t>China</t>
        </is>
      </c>
      <c r="BZ1001" t="n">
        <v>2011</v>
      </c>
      <c r="CA1001" t="n">
        <v>0.09090909090909091</v>
      </c>
      <c r="CB1001" t="n">
        <v>0</v>
      </c>
      <c r="CC1001" t="n">
        <v>1</v>
      </c>
      <c r="CD1001" t="n">
        <v>-0.6116755410610192</v>
      </c>
      <c r="CE1001" t="n">
        <v>1</v>
      </c>
    </row>
    <row r="1002">
      <c r="A1002" t="inlineStr">
        <is>
          <t>Ge, Liu (2015)</t>
        </is>
      </c>
      <c r="B1002" t="n">
        <v>2307</v>
      </c>
      <c r="D1002" t="n">
        <v>4260</v>
      </c>
      <c r="E1002">
        <f>IF(ISNUMBER($BA1002),$BA1002,IF(AND(ISNUMBER($D1002),ISNUMBER($BW1002),ISNUMBER($BX1002)),$D1002*($BX1002-$BW1002+1),""))</f>
        <v>4260.0</v>
      </c>
      <c r="H1002" t="inlineStr">
        <is>
          <t>partial</t>
        </is>
      </c>
      <c r="I1002" t="inlineStr">
        <is>
          <t>FLAG</t>
        </is>
      </c>
      <c r="J1002">
        <f>IF($BW1002&lt;&gt;"",$BW1002,"")</f>
        <v>1992.0</v>
      </c>
      <c r="K1002">
        <f>IF($BX1002&lt;&gt;"",$BX1002,"")</f>
        <v>2009.0</v>
      </c>
      <c r="L1002">
        <f>IF(AND(ISNUMBER($BW1002),ISNUMBER($BX1002)),($BW1002+$BX1002)/2,"")</f>
        <v>2000.5</v>
      </c>
      <c r="M1002">
        <f>IF($L1002&lt;&gt;"",$L1002,"")</f>
        <v>2000.5</v>
      </c>
      <c r="N1002">
        <f>IF(AND(ISNUMBER($BW1002),ISNUMBER($BX1002)),MIN(1,MAX(0,($BX1002-2016+1)/($BX1002-$BW1002+1))),"")</f>
        <v>0.0</v>
      </c>
      <c r="O1002">
        <f>IF(AND(ISNUMBER($BW1002),ISNUMBER($BX1002)),MIN(1,MAX(0,($BX1002-2017+1)/($BX1002-$BW1002+1))),"")</f>
        <v>0.0</v>
      </c>
      <c r="P1002">
        <f>IF(AND(ISNUMBER($BW1002),ISNUMBER($BX1002)),MIN(1,MAX(0,($BX1002-2018+1)/($BX1002-$BW1002+1))),"")</f>
        <v>0.0</v>
      </c>
      <c r="Q1002">
        <f>IF(AND(ISNUMBER($BW1002),ISNUMBER($BX1002)),MIN(1,MAX(0,($BX1002-2019+1)/($BX1002-$BW1002+1))),"")</f>
        <v>0.0</v>
      </c>
      <c r="R1002">
        <f>IF(AND(ISNUMBER($BW1002),ISNUMBER($BX1002)),MIN(1,MAX(0,($BX1002-2016+1)/($BX1002-$BW1002+1))),"")</f>
        <v>0.0</v>
      </c>
      <c r="S1002">
        <f>IF($L1002&lt;&gt;"",IF($L1002&gt;=2015.5,1,0),"")</f>
        <v>0.0</v>
      </c>
      <c r="T1002">
        <f>IF($L1002&lt;&gt;"",IF($L1002&gt;=2016,1,0),"")</f>
        <v>0.0</v>
      </c>
      <c r="U1002">
        <f>IF(ISNUMBER($BX1002),IF($BX1002&gt;=2016,1,0),"")</f>
        <v>0.0</v>
      </c>
      <c r="V1002">
        <f>IF(ISNUMBER($BW1002),IF($BW1002&gt;=2016,1,0),"")</f>
        <v>0.0</v>
      </c>
      <c r="W1002" t="str">
        <f>IF(AND(ISNUMBER($BW1002),ISNUMBER($BX1002)),IF($BW1002&gt;=2016,"post-only",IF($BX1002&lt;2016,"pre-only","mixed")),"")</f>
        <v>pre-only</v>
      </c>
      <c r="X1002">
        <f>IF(AND(ISNUMBER($BW1002),ISNUMBER($BX1002)),MIN(1,MAX(0,($BX1002-2017+1)/($BX1002-$BW1002+1))),"")</f>
        <v>0.0</v>
      </c>
      <c r="Y1002">
        <f>IF(AND(ISNUMBER($BW1002),ISNUMBER($BX1002)),MIN(1,MAX(0,($BX1002-2018+1)/($BX1002-$BW1002+1))),"")</f>
        <v>0.0</v>
      </c>
      <c r="Z1002">
        <f>IF(AND(ISNUMBER($BW1002),ISNUMBER($BX1002)),MIN(1,MAX(0,($BX1002-2019+1)/($BX1002-$BW1002+1))),"")</f>
        <v>0.0</v>
      </c>
      <c r="AA1002">
        <f>IF(ISNUMBER($BX1002),IF($BX1002&gt;=2017,1,0),"")</f>
        <v>0.0</v>
      </c>
      <c r="AB1002">
        <f>IF(ISNUMBER($BX1002),IF($BX1002&gt;=2018,1,0),"")</f>
        <v>0.0</v>
      </c>
      <c r="AC1002">
        <f>IF(ISNUMBER($BX1002),IF($BX1002&gt;=2019,1,0),"")</f>
        <v>0.0</v>
      </c>
      <c r="AD1002">
        <f>IF($L1002&lt;&gt;"",IF($L1002&gt;2013,1,0),"")</f>
        <v>0.0</v>
      </c>
      <c r="AE1002">
        <f>IF($L1002&lt;&gt;"",1+IF($L1002&gt;2011,1,0)+IF($L1002&gt;2014,1,0),"")</f>
        <v>1.0</v>
      </c>
      <c r="AF1002" t="inlineStr">
        <is>
          <t>bond (yield)</t>
        </is>
      </c>
      <c r="AG1002" t="inlineStr">
        <is>
          <t>performance</t>
        </is>
      </c>
      <c r="AH1002" t="inlineStr">
        <is>
          <t>non-sensitive</t>
        </is>
      </c>
      <c r="AI1002" t="inlineStr">
        <is>
          <t>with ETS/CT</t>
        </is>
      </c>
      <c r="AJ1002" t="inlineStr">
        <is>
          <t>without ETS/CT</t>
        </is>
      </c>
      <c r="AK1002" t="str">
        <f>IF(AND($CF1002&lt;&gt;"",IFERROR(INDEX(subsample_country_map!$B:$B,MATCH($CF1002,subsample_country_map!$A:$A,0)),"")&lt;&gt;""),INDEX(subsample_country_map!$B:$B,MATCH($CF1002,subsample_country_map!$A:$A,0)),INDEX(lookup!$AA:$AA,MATCH($A1002,lookup!$A:$A,0)))</f>
        <v>1_US</v>
      </c>
      <c r="AL1002" t="str">
        <f>IF(AND($CF1002&lt;&gt;"",IFERROR(INDEX(subsample_country_map!$C:$C,MATCH($CF1002,subsample_country_map!$A:$A,0)),"")&lt;&gt;""),INDEX(subsample_country_map!$C:$C,MATCH($CF1002,subsample_country_map!$A:$A,0)),INDEX(lookup!$AB:$AB,MATCH($A1002,lookup!$A:$A,0)))</f>
        <v>1_developed</v>
      </c>
      <c r="AM1002" t="str">
        <f>IF(AND($CF1002&lt;&gt;"",IFERROR(INDEX(subsample_country_map!$D:$D,MATCH($CF1002,subsample_country_map!$A:$A,0)),"")&lt;&gt;""),INDEX(subsample_country_map!$D:$D,MATCH($CF1002,subsample_country_map!$A:$A,0)),INDEX(lookup!$AC:$AC,MATCH($A1002,lookup!$A:$A,0)))</f>
        <v>1_western</v>
      </c>
      <c r="AN1002" t="str">
        <f>IF(AND($CF1002&lt;&gt;"",IFERROR(INDEX(subsample_country_map!$E:$E,MATCH($CF1002,subsample_country_map!$A:$A,0)),"")&lt;&gt;""),INDEX(subsample_country_map!$E:$E,MATCH($CF1002,subsample_country_map!$A:$A,0)),INDEX(lookup!$AD:$AD,MATCH($A1002,lookup!$A:$A,0)))</f>
        <v>1_common law</v>
      </c>
      <c r="AO1002" t="str">
        <f>INDEX(lookup!$Y:$Y,MATCH($A1002,lookup!$A:$A,0))</f>
        <v>0_published</v>
      </c>
      <c r="AP1002" t="str">
        <f>INDEX(lookup!$Z:$Z,MATCH($A1002,lookup!$A:$A,0))</f>
        <v>1_VHB high</v>
      </c>
      <c r="AQ1002" t="str">
        <f>INDEX(lookup!$W:$W,MATCH($A1002,lookup!$A:$A,0))</f>
        <v>1_fin/acc/econ</v>
      </c>
      <c r="AS1002" t="inlineStr">
        <is>
          <t>staging</t>
        </is>
      </c>
      <c r="AT1002" t="inlineStr">
        <is>
          <t>good-CER</t>
        </is>
      </c>
      <c r="AU1002" t="inlineStr">
        <is>
          <t>cost</t>
        </is>
      </c>
      <c r="AV1002" t="inlineStr">
        <is>
          <t>-3.58</t>
        </is>
      </c>
      <c r="BA1002" t="n">
        <v>4260</v>
      </c>
      <c r="BB1002" t="inlineStr">
        <is>
          <t>FLAG</t>
        </is>
      </c>
      <c r="BC1002" t="inlineStr">
        <is>
          <t>OLS</t>
        </is>
      </c>
      <c r="BD1002" t="inlineStr">
        <is>
          <t>firm</t>
        </is>
      </c>
      <c r="BE1002" t="inlineStr">
        <is>
          <t>none</t>
        </is>
      </c>
      <c r="BI1002" t="inlineStr">
        <is>
          <t>Table 5</t>
        </is>
      </c>
      <c r="BJ1002" t="inlineStr">
        <is>
          <t>Panel A col (1)</t>
        </is>
      </c>
      <c r="BK1002" t="inlineStr">
        <is>
          <t>613</t>
        </is>
      </c>
      <c r="BL1002" t="inlineStr">
        <is>
          <t>Environment -3.58</t>
        </is>
      </c>
      <c r="BM1002" t="inlineStr">
        <is>
          <t>Environment</t>
        </is>
      </c>
      <c r="BN1002" t="inlineStr">
        <is>
          <t>YieldSpread</t>
        </is>
      </c>
      <c r="BO1002" t="inlineStr">
        <is>
          <t>original</t>
        </is>
      </c>
      <c r="BP1002" t="inlineStr">
        <is>
          <t>Ge, Liu (2015)</t>
        </is>
      </c>
      <c r="BQ1002" t="inlineStr">
        <is>
          <t>non-convertible</t>
        </is>
      </c>
      <c r="BT1002" t="n">
        <v>0</v>
      </c>
      <c r="BU1002" t="inlineStr">
        <is>
          <t>staging_Ge_Liu_2015.csv</t>
        </is>
      </c>
      <c r="BW1002" t="n">
        <v>1992</v>
      </c>
      <c r="BX1002" t="n">
        <v>2009</v>
      </c>
      <c r="BY1002" t="inlineStr">
        <is>
          <t>U</t>
        </is>
      </c>
      <c r="BZ1002" t="n">
        <v>2000.5</v>
      </c>
      <c r="CA1002" t="n">
        <v>0</v>
      </c>
      <c r="CB1002" t="n">
        <v>0</v>
      </c>
      <c r="CC1002" t="n">
        <v>0</v>
      </c>
      <c r="CE1002" t="n">
        <v>0</v>
      </c>
    </row>
    <row r="1003">
      <c r="A1003" t="inlineStr">
        <is>
          <t>Ge, Liu (2015)</t>
        </is>
      </c>
      <c r="B1003" t="n">
        <v>2308</v>
      </c>
      <c r="C1003" t="n">
        <v>-0.03002416000289187</v>
      </c>
      <c r="D1003" t="n">
        <v>4260</v>
      </c>
      <c r="E1003">
        <f>IF(ISNUMBER($BA1003),$BA1003,IF(AND(ISNUMBER($D1003),ISNUMBER($BW1003),ISNUMBER($BX1003)),$D1003*($BX1003-$BW1003+1),""))</f>
        <v>4260.0</v>
      </c>
      <c r="H1003" t="inlineStr">
        <is>
          <t>partial</t>
        </is>
      </c>
      <c r="I1003" t="inlineStr">
        <is>
          <t>FLAG</t>
        </is>
      </c>
      <c r="J1003">
        <f>IF($BW1003&lt;&gt;"",$BW1003,"")</f>
        <v>1992.0</v>
      </c>
      <c r="K1003">
        <f>IF($BX1003&lt;&gt;"",$BX1003,"")</f>
        <v>2009.0</v>
      </c>
      <c r="L1003">
        <f>IF(AND(ISNUMBER($BW1003),ISNUMBER($BX1003)),($BW1003+$BX1003)/2,"")</f>
        <v>2000.5</v>
      </c>
      <c r="M1003">
        <f>IF($L1003&lt;&gt;"",$L1003,"")</f>
        <v>2000.5</v>
      </c>
      <c r="N1003">
        <f>IF(AND(ISNUMBER($BW1003),ISNUMBER($BX1003)),MIN(1,MAX(0,($BX1003-2016+1)/($BX1003-$BW1003+1))),"")</f>
        <v>0.0</v>
      </c>
      <c r="O1003">
        <f>IF(AND(ISNUMBER($BW1003),ISNUMBER($BX1003)),MIN(1,MAX(0,($BX1003-2017+1)/($BX1003-$BW1003+1))),"")</f>
        <v>0.0</v>
      </c>
      <c r="P1003">
        <f>IF(AND(ISNUMBER($BW1003),ISNUMBER($BX1003)),MIN(1,MAX(0,($BX1003-2018+1)/($BX1003-$BW1003+1))),"")</f>
        <v>0.0</v>
      </c>
      <c r="Q1003">
        <f>IF(AND(ISNUMBER($BW1003),ISNUMBER($BX1003)),MIN(1,MAX(0,($BX1003-2019+1)/($BX1003-$BW1003+1))),"")</f>
        <v>0.0</v>
      </c>
      <c r="R1003">
        <f>IF(AND(ISNUMBER($BW1003),ISNUMBER($BX1003)),MIN(1,MAX(0,($BX1003-2016+1)/($BX1003-$BW1003+1))),"")</f>
        <v>0.0</v>
      </c>
      <c r="S1003">
        <f>IF($L1003&lt;&gt;"",IF($L1003&gt;=2015.5,1,0),"")</f>
        <v>0.0</v>
      </c>
      <c r="T1003">
        <f>IF($L1003&lt;&gt;"",IF($L1003&gt;=2016,1,0),"")</f>
        <v>0.0</v>
      </c>
      <c r="U1003">
        <f>IF(ISNUMBER($BX1003),IF($BX1003&gt;=2016,1,0),"")</f>
        <v>0.0</v>
      </c>
      <c r="V1003">
        <f>IF(ISNUMBER($BW1003),IF($BW1003&gt;=2016,1,0),"")</f>
        <v>0.0</v>
      </c>
      <c r="W1003" t="str">
        <f>IF(AND(ISNUMBER($BW1003),ISNUMBER($BX1003)),IF($BW1003&gt;=2016,"post-only",IF($BX1003&lt;2016,"pre-only","mixed")),"")</f>
        <v>pre-only</v>
      </c>
      <c r="X1003">
        <f>IF(AND(ISNUMBER($BW1003),ISNUMBER($BX1003)),MIN(1,MAX(0,($BX1003-2017+1)/($BX1003-$BW1003+1))),"")</f>
        <v>0.0</v>
      </c>
      <c r="Y1003">
        <f>IF(AND(ISNUMBER($BW1003),ISNUMBER($BX1003)),MIN(1,MAX(0,($BX1003-2018+1)/($BX1003-$BW1003+1))),"")</f>
        <v>0.0</v>
      </c>
      <c r="Z1003">
        <f>IF(AND(ISNUMBER($BW1003),ISNUMBER($BX1003)),MIN(1,MAX(0,($BX1003-2019+1)/($BX1003-$BW1003+1))),"")</f>
        <v>0.0</v>
      </c>
      <c r="AA1003">
        <f>IF(ISNUMBER($BX1003),IF($BX1003&gt;=2017,1,0),"")</f>
        <v>0.0</v>
      </c>
      <c r="AB1003">
        <f>IF(ISNUMBER($BX1003),IF($BX1003&gt;=2018,1,0),"")</f>
        <v>0.0</v>
      </c>
      <c r="AC1003">
        <f>IF(ISNUMBER($BX1003),IF($BX1003&gt;=2019,1,0),"")</f>
        <v>0.0</v>
      </c>
      <c r="AD1003">
        <f>IF($L1003&lt;&gt;"",IF($L1003&gt;2013,1,0),"")</f>
        <v>0.0</v>
      </c>
      <c r="AE1003">
        <f>IF($L1003&lt;&gt;"",1+IF($L1003&gt;2011,1,0)+IF($L1003&gt;2014,1,0),"")</f>
        <v>1.0</v>
      </c>
      <c r="AF1003" t="inlineStr">
        <is>
          <t>bond (yield)</t>
        </is>
      </c>
      <c r="AG1003" t="inlineStr">
        <is>
          <t>performance</t>
        </is>
      </c>
      <c r="AH1003" t="inlineStr">
        <is>
          <t>non-sensitive</t>
        </is>
      </c>
      <c r="AI1003" t="inlineStr">
        <is>
          <t>with ETS/CT</t>
        </is>
      </c>
      <c r="AJ1003" t="inlineStr">
        <is>
          <t>without ETS/CT</t>
        </is>
      </c>
      <c r="AK1003" t="str">
        <f>IF(AND($CF1003&lt;&gt;"",IFERROR(INDEX(subsample_country_map!$B:$B,MATCH($CF1003,subsample_country_map!$A:$A,0)),"")&lt;&gt;""),INDEX(subsample_country_map!$B:$B,MATCH($CF1003,subsample_country_map!$A:$A,0)),INDEX(lookup!$AA:$AA,MATCH($A1003,lookup!$A:$A,0)))</f>
        <v>1_US</v>
      </c>
      <c r="AL1003" t="str">
        <f>IF(AND($CF1003&lt;&gt;"",IFERROR(INDEX(subsample_country_map!$C:$C,MATCH($CF1003,subsample_country_map!$A:$A,0)),"")&lt;&gt;""),INDEX(subsample_country_map!$C:$C,MATCH($CF1003,subsample_country_map!$A:$A,0)),INDEX(lookup!$AB:$AB,MATCH($A1003,lookup!$A:$A,0)))</f>
        <v>1_developed</v>
      </c>
      <c r="AM1003" t="str">
        <f>IF(AND($CF1003&lt;&gt;"",IFERROR(INDEX(subsample_country_map!$D:$D,MATCH($CF1003,subsample_country_map!$A:$A,0)),"")&lt;&gt;""),INDEX(subsample_country_map!$D:$D,MATCH($CF1003,subsample_country_map!$A:$A,0)),INDEX(lookup!$AC:$AC,MATCH($A1003,lookup!$A:$A,0)))</f>
        <v>1_western</v>
      </c>
      <c r="AN1003" t="str">
        <f>IF(AND($CF1003&lt;&gt;"",IFERROR(INDEX(subsample_country_map!$E:$E,MATCH($CF1003,subsample_country_map!$A:$A,0)),"")&lt;&gt;""),INDEX(subsample_country_map!$E:$E,MATCH($CF1003,subsample_country_map!$A:$A,0)),INDEX(lookup!$AD:$AD,MATCH($A1003,lookup!$A:$A,0)))</f>
        <v>1_common law</v>
      </c>
      <c r="AO1003" t="str">
        <f>INDEX(lookup!$Y:$Y,MATCH($A1003,lookup!$A:$A,0))</f>
        <v>0_published</v>
      </c>
      <c r="AP1003" t="str">
        <f>INDEX(lookup!$Z:$Z,MATCH($A1003,lookup!$A:$A,0))</f>
        <v>1_VHB high</v>
      </c>
      <c r="AQ1003" t="str">
        <f>INDEX(lookup!$W:$W,MATCH($A1003,lookup!$A:$A,0))</f>
        <v>1_fin/acc/econ</v>
      </c>
      <c r="AS1003" t="inlineStr">
        <is>
          <t>staging</t>
        </is>
      </c>
      <c r="AT1003" t="inlineStr">
        <is>
          <t>good-CER</t>
        </is>
      </c>
      <c r="AU1003" t="inlineStr">
        <is>
          <t>cost</t>
        </is>
      </c>
      <c r="AV1003" t="inlineStr">
        <is>
          <t>-6.38</t>
        </is>
      </c>
      <c r="BA1003" t="n">
        <v>4260</v>
      </c>
      <c r="BB1003" t="inlineStr">
        <is>
          <t>FLAG</t>
        </is>
      </c>
      <c r="BC1003" t="inlineStr">
        <is>
          <t>OLS</t>
        </is>
      </c>
      <c r="BD1003" t="inlineStr">
        <is>
          <t>firm</t>
        </is>
      </c>
      <c r="BE1003" t="inlineStr">
        <is>
          <t>none</t>
        </is>
      </c>
      <c r="BI1003" t="inlineStr">
        <is>
          <t>Table 5</t>
        </is>
      </c>
      <c r="BJ1003" t="inlineStr">
        <is>
          <t>Panel B col (1)</t>
        </is>
      </c>
      <c r="BK1003" t="inlineStr">
        <is>
          <t>613</t>
        </is>
      </c>
      <c r="BL1003" t="inlineStr">
        <is>
          <t>Environment Strengths -6.38*</t>
        </is>
      </c>
      <c r="BM1003" t="inlineStr">
        <is>
          <t>Environment Strengths</t>
        </is>
      </c>
      <c r="BN1003" t="inlineStr">
        <is>
          <t>YieldSpread</t>
        </is>
      </c>
      <c r="BO1003" t="inlineStr">
        <is>
          <t>original</t>
        </is>
      </c>
      <c r="BP1003" t="inlineStr">
        <is>
          <t>Ge, Liu (2015)</t>
        </is>
      </c>
      <c r="BQ1003" t="inlineStr">
        <is>
          <t>star-bound</t>
        </is>
      </c>
      <c r="BT1003" t="n">
        <v>0</v>
      </c>
      <c r="BU1003" t="inlineStr">
        <is>
          <t>staging_Ge_Liu_2015.csv</t>
        </is>
      </c>
      <c r="BW1003" t="n">
        <v>1992</v>
      </c>
      <c r="BX1003" t="n">
        <v>2009</v>
      </c>
      <c r="BY1003" t="inlineStr">
        <is>
          <t>U</t>
        </is>
      </c>
      <c r="BZ1003" t="n">
        <v>2000.5</v>
      </c>
      <c r="CA1003" t="n">
        <v>0</v>
      </c>
      <c r="CB1003" t="n">
        <v>0</v>
      </c>
      <c r="CC1003" t="n">
        <v>0</v>
      </c>
      <c r="CD1003" t="n">
        <v>-0.03003318664715564</v>
      </c>
      <c r="CE1003" t="n">
        <v>1</v>
      </c>
    </row>
    <row r="1004">
      <c r="A1004" t="inlineStr">
        <is>
          <t>Ge, Liu (2015)</t>
        </is>
      </c>
      <c r="B1004" t="n">
        <v>2309</v>
      </c>
      <c r="D1004" t="n">
        <v>4260</v>
      </c>
      <c r="E1004">
        <f>IF(ISNUMBER($BA1004),$BA1004,IF(AND(ISNUMBER($D1004),ISNUMBER($BW1004),ISNUMBER($BX1004)),$D1004*($BX1004-$BW1004+1),""))</f>
        <v>4260.0</v>
      </c>
      <c r="H1004" t="inlineStr">
        <is>
          <t>partial</t>
        </is>
      </c>
      <c r="I1004" t="inlineStr">
        <is>
          <t>FLAG</t>
        </is>
      </c>
      <c r="J1004">
        <f>IF($BW1004&lt;&gt;"",$BW1004,"")</f>
        <v>1992.0</v>
      </c>
      <c r="K1004">
        <f>IF($BX1004&lt;&gt;"",$BX1004,"")</f>
        <v>2009.0</v>
      </c>
      <c r="L1004">
        <f>IF(AND(ISNUMBER($BW1004),ISNUMBER($BX1004)),($BW1004+$BX1004)/2,"")</f>
        <v>2000.5</v>
      </c>
      <c r="M1004">
        <f>IF($L1004&lt;&gt;"",$L1004,"")</f>
        <v>2000.5</v>
      </c>
      <c r="N1004">
        <f>IF(AND(ISNUMBER($BW1004),ISNUMBER($BX1004)),MIN(1,MAX(0,($BX1004-2016+1)/($BX1004-$BW1004+1))),"")</f>
        <v>0.0</v>
      </c>
      <c r="O1004">
        <f>IF(AND(ISNUMBER($BW1004),ISNUMBER($BX1004)),MIN(1,MAX(0,($BX1004-2017+1)/($BX1004-$BW1004+1))),"")</f>
        <v>0.0</v>
      </c>
      <c r="P1004">
        <f>IF(AND(ISNUMBER($BW1004),ISNUMBER($BX1004)),MIN(1,MAX(0,($BX1004-2018+1)/($BX1004-$BW1004+1))),"")</f>
        <v>0.0</v>
      </c>
      <c r="Q1004">
        <f>IF(AND(ISNUMBER($BW1004),ISNUMBER($BX1004)),MIN(1,MAX(0,($BX1004-2019+1)/($BX1004-$BW1004+1))),"")</f>
        <v>0.0</v>
      </c>
      <c r="R1004">
        <f>IF(AND(ISNUMBER($BW1004),ISNUMBER($BX1004)),MIN(1,MAX(0,($BX1004-2016+1)/($BX1004-$BW1004+1))),"")</f>
        <v>0.0</v>
      </c>
      <c r="S1004">
        <f>IF($L1004&lt;&gt;"",IF($L1004&gt;=2015.5,1,0),"")</f>
        <v>0.0</v>
      </c>
      <c r="T1004">
        <f>IF($L1004&lt;&gt;"",IF($L1004&gt;=2016,1,0),"")</f>
        <v>0.0</v>
      </c>
      <c r="U1004">
        <f>IF(ISNUMBER($BX1004),IF($BX1004&gt;=2016,1,0),"")</f>
        <v>0.0</v>
      </c>
      <c r="V1004">
        <f>IF(ISNUMBER($BW1004),IF($BW1004&gt;=2016,1,0),"")</f>
        <v>0.0</v>
      </c>
      <c r="W1004" t="str">
        <f>IF(AND(ISNUMBER($BW1004),ISNUMBER($BX1004)),IF($BW1004&gt;=2016,"post-only",IF($BX1004&lt;2016,"pre-only","mixed")),"")</f>
        <v>pre-only</v>
      </c>
      <c r="X1004">
        <f>IF(AND(ISNUMBER($BW1004),ISNUMBER($BX1004)),MIN(1,MAX(0,($BX1004-2017+1)/($BX1004-$BW1004+1))),"")</f>
        <v>0.0</v>
      </c>
      <c r="Y1004">
        <f>IF(AND(ISNUMBER($BW1004),ISNUMBER($BX1004)),MIN(1,MAX(0,($BX1004-2018+1)/($BX1004-$BW1004+1))),"")</f>
        <v>0.0</v>
      </c>
      <c r="Z1004">
        <f>IF(AND(ISNUMBER($BW1004),ISNUMBER($BX1004)),MIN(1,MAX(0,($BX1004-2019+1)/($BX1004-$BW1004+1))),"")</f>
        <v>0.0</v>
      </c>
      <c r="AA1004">
        <f>IF(ISNUMBER($BX1004),IF($BX1004&gt;=2017,1,0),"")</f>
        <v>0.0</v>
      </c>
      <c r="AB1004">
        <f>IF(ISNUMBER($BX1004),IF($BX1004&gt;=2018,1,0),"")</f>
        <v>0.0</v>
      </c>
      <c r="AC1004">
        <f>IF(ISNUMBER($BX1004),IF($BX1004&gt;=2019,1,0),"")</f>
        <v>0.0</v>
      </c>
      <c r="AD1004">
        <f>IF($L1004&lt;&gt;"",IF($L1004&gt;2013,1,0),"")</f>
        <v>0.0</v>
      </c>
      <c r="AE1004">
        <f>IF($L1004&lt;&gt;"",1+IF($L1004&gt;2011,1,0)+IF($L1004&gt;2014,1,0),"")</f>
        <v>1.0</v>
      </c>
      <c r="AF1004" t="inlineStr">
        <is>
          <t>bond (yield)</t>
        </is>
      </c>
      <c r="AG1004" t="inlineStr">
        <is>
          <t>performance</t>
        </is>
      </c>
      <c r="AH1004" t="inlineStr">
        <is>
          <t>non-sensitive</t>
        </is>
      </c>
      <c r="AI1004" t="inlineStr">
        <is>
          <t>with ETS/CT</t>
        </is>
      </c>
      <c r="AJ1004" t="inlineStr">
        <is>
          <t>without ETS/CT</t>
        </is>
      </c>
      <c r="AK1004" t="str">
        <f>IF(AND($CF1004&lt;&gt;"",IFERROR(INDEX(subsample_country_map!$B:$B,MATCH($CF1004,subsample_country_map!$A:$A,0)),"")&lt;&gt;""),INDEX(subsample_country_map!$B:$B,MATCH($CF1004,subsample_country_map!$A:$A,0)),INDEX(lookup!$AA:$AA,MATCH($A1004,lookup!$A:$A,0)))</f>
        <v>1_US</v>
      </c>
      <c r="AL1004" t="str">
        <f>IF(AND($CF1004&lt;&gt;"",IFERROR(INDEX(subsample_country_map!$C:$C,MATCH($CF1004,subsample_country_map!$A:$A,0)),"")&lt;&gt;""),INDEX(subsample_country_map!$C:$C,MATCH($CF1004,subsample_country_map!$A:$A,0)),INDEX(lookup!$AB:$AB,MATCH($A1004,lookup!$A:$A,0)))</f>
        <v>1_developed</v>
      </c>
      <c r="AM1004" t="str">
        <f>IF(AND($CF1004&lt;&gt;"",IFERROR(INDEX(subsample_country_map!$D:$D,MATCH($CF1004,subsample_country_map!$A:$A,0)),"")&lt;&gt;""),INDEX(subsample_country_map!$D:$D,MATCH($CF1004,subsample_country_map!$A:$A,0)),INDEX(lookup!$AC:$AC,MATCH($A1004,lookup!$A:$A,0)))</f>
        <v>1_western</v>
      </c>
      <c r="AN1004" t="str">
        <f>IF(AND($CF1004&lt;&gt;"",IFERROR(INDEX(subsample_country_map!$E:$E,MATCH($CF1004,subsample_country_map!$A:$A,0)),"")&lt;&gt;""),INDEX(subsample_country_map!$E:$E,MATCH($CF1004,subsample_country_map!$A:$A,0)),INDEX(lookup!$AD:$AD,MATCH($A1004,lookup!$A:$A,0)))</f>
        <v>1_common law</v>
      </c>
      <c r="AO1004" t="str">
        <f>INDEX(lookup!$Y:$Y,MATCH($A1004,lookup!$A:$A,0))</f>
        <v>0_published</v>
      </c>
      <c r="AP1004" t="str">
        <f>INDEX(lookup!$Z:$Z,MATCH($A1004,lookup!$A:$A,0))</f>
        <v>1_VHB high</v>
      </c>
      <c r="AQ1004" t="str">
        <f>INDEX(lookup!$W:$W,MATCH($A1004,lookup!$A:$A,0))</f>
        <v>1_fin/acc/econ</v>
      </c>
      <c r="AS1004" t="inlineStr">
        <is>
          <t>staging</t>
        </is>
      </c>
      <c r="AT1004" t="inlineStr">
        <is>
          <t>bad-CER</t>
        </is>
      </c>
      <c r="AU1004" t="inlineStr">
        <is>
          <t>cost</t>
        </is>
      </c>
      <c r="AV1004" t="inlineStr">
        <is>
          <t>1.81</t>
        </is>
      </c>
      <c r="BA1004" t="n">
        <v>4260</v>
      </c>
      <c r="BB1004" t="inlineStr">
        <is>
          <t>FLAG</t>
        </is>
      </c>
      <c r="BC1004" t="inlineStr">
        <is>
          <t>OLS</t>
        </is>
      </c>
      <c r="BD1004" t="inlineStr">
        <is>
          <t>firm</t>
        </is>
      </c>
      <c r="BE1004" t="inlineStr">
        <is>
          <t>none</t>
        </is>
      </c>
      <c r="BI1004" t="inlineStr">
        <is>
          <t>Table 5</t>
        </is>
      </c>
      <c r="BJ1004" t="inlineStr">
        <is>
          <t>Panel B col (1)</t>
        </is>
      </c>
      <c r="BK1004" t="inlineStr">
        <is>
          <t>613</t>
        </is>
      </c>
      <c r="BL1004" t="inlineStr">
        <is>
          <t>Concerns 1.81</t>
        </is>
      </c>
      <c r="BM1004" t="inlineStr">
        <is>
          <t>Environment Concerns</t>
        </is>
      </c>
      <c r="BN1004" t="inlineStr">
        <is>
          <t>YieldSpread</t>
        </is>
      </c>
      <c r="BO1004" t="inlineStr">
        <is>
          <t>original</t>
        </is>
      </c>
      <c r="BP1004" t="inlineStr">
        <is>
          <t>Ge, Liu (2015)</t>
        </is>
      </c>
      <c r="BQ1004" t="inlineStr">
        <is>
          <t>non-convertible</t>
        </is>
      </c>
      <c r="BT1004" t="n">
        <v>0</v>
      </c>
      <c r="BU1004" t="inlineStr">
        <is>
          <t>staging_Ge_Liu_2015.csv</t>
        </is>
      </c>
      <c r="BW1004" t="n">
        <v>1992</v>
      </c>
      <c r="BX1004" t="n">
        <v>2009</v>
      </c>
      <c r="BY1004" t="inlineStr">
        <is>
          <t>U</t>
        </is>
      </c>
      <c r="BZ1004" t="n">
        <v>2000.5</v>
      </c>
      <c r="CA1004" t="n">
        <v>0</v>
      </c>
      <c r="CB1004" t="n">
        <v>0</v>
      </c>
      <c r="CC1004" t="n">
        <v>0</v>
      </c>
      <c r="CE1004" t="n">
        <v>0</v>
      </c>
    </row>
    <row r="1005">
      <c r="A1005" t="inlineStr">
        <is>
          <t>Gonzales Sanches et al (2026)</t>
        </is>
      </c>
      <c r="B1005" t="n">
        <v>2310</v>
      </c>
      <c r="C1005" t="n">
        <v>-0.081</v>
      </c>
      <c r="D1005" t="n">
        <v>7417</v>
      </c>
      <c r="E1005">
        <f>IF(ISNUMBER($BA1005),$BA1005,IF(AND(ISNUMBER($D1005),ISNUMBER($BW1005),ISNUMBER($BX1005)),$D1005*($BX1005-$BW1005+1),""))</f>
        <v>7417.0</v>
      </c>
      <c r="H1005" t="inlineStr">
        <is>
          <t>bivariate</t>
        </is>
      </c>
      <c r="I1005" t="inlineStr">
        <is>
          <t>Correlation coefficient available</t>
        </is>
      </c>
      <c r="J1005">
        <f>IF($BW1005&lt;&gt;"",$BW1005,"")</f>
        <v>2017.0</v>
      </c>
      <c r="K1005">
        <f>IF($BX1005&lt;&gt;"",$BX1005,"")</f>
        <v>2021.0</v>
      </c>
      <c r="L1005">
        <f>IF(AND(ISNUMBER($BW1005),ISNUMBER($BX1005)),($BW1005+$BX1005)/2,"")</f>
        <v>2019.0</v>
      </c>
      <c r="M1005">
        <f>IF($L1005&lt;&gt;"",$L1005,"")</f>
        <v>2019.0</v>
      </c>
      <c r="N1005">
        <f>IF(AND(ISNUMBER($BW1005),ISNUMBER($BX1005)),MIN(1,MAX(0,($BX1005-2016+1)/($BX1005-$BW1005+1))),"")</f>
        <v>1.0</v>
      </c>
      <c r="O1005">
        <f>IF(AND(ISNUMBER($BW1005),ISNUMBER($BX1005)),MIN(1,MAX(0,($BX1005-2017+1)/($BX1005-$BW1005+1))),"")</f>
        <v>1.0</v>
      </c>
      <c r="P1005">
        <f>IF(AND(ISNUMBER($BW1005),ISNUMBER($BX1005)),MIN(1,MAX(0,($BX1005-2018+1)/($BX1005-$BW1005+1))),"")</f>
        <v>0.8</v>
      </c>
      <c r="Q1005">
        <f>IF(AND(ISNUMBER($BW1005),ISNUMBER($BX1005)),MIN(1,MAX(0,($BX1005-2019+1)/($BX1005-$BW1005+1))),"")</f>
        <v>0.6</v>
      </c>
      <c r="R1005">
        <f>IF(AND(ISNUMBER($BW1005),ISNUMBER($BX1005)),MIN(1,MAX(0,($BX1005-2016+1)/($BX1005-$BW1005+1))),"")</f>
        <v>1.0</v>
      </c>
      <c r="S1005">
        <f>IF($L1005&lt;&gt;"",IF($L1005&gt;=2015.5,1,0),"")</f>
        <v>1.0</v>
      </c>
      <c r="T1005">
        <f>IF($L1005&lt;&gt;"",IF($L1005&gt;=2016,1,0),"")</f>
        <v>1.0</v>
      </c>
      <c r="U1005">
        <f>IF(ISNUMBER($BX1005),IF($BX1005&gt;=2016,1,0),"")</f>
        <v>1.0</v>
      </c>
      <c r="V1005">
        <f>IF(ISNUMBER($BW1005),IF($BW1005&gt;=2016,1,0),"")</f>
        <v>1.0</v>
      </c>
      <c r="W1005" t="str">
        <f>IF(AND(ISNUMBER($BW1005),ISNUMBER($BX1005)),IF($BW1005&gt;=2016,"post-only",IF($BX1005&lt;2016,"pre-only","mixed")),"")</f>
        <v>post-only</v>
      </c>
      <c r="X1005">
        <f>IF(AND(ISNUMBER($BW1005),ISNUMBER($BX1005)),MIN(1,MAX(0,($BX1005-2017+1)/($BX1005-$BW1005+1))),"")</f>
        <v>1.0</v>
      </c>
      <c r="Y1005">
        <f>IF(AND(ISNUMBER($BW1005),ISNUMBER($BX1005)),MIN(1,MAX(0,($BX1005-2018+1)/($BX1005-$BW1005+1))),"")</f>
        <v>0.8</v>
      </c>
      <c r="Z1005">
        <f>IF(AND(ISNUMBER($BW1005),ISNUMBER($BX1005)),MIN(1,MAX(0,($BX1005-2019+1)/($BX1005-$BW1005+1))),"")</f>
        <v>0.6</v>
      </c>
      <c r="AA1005">
        <f>IF(ISNUMBER($BX1005),IF($BX1005&gt;=2017,1,0),"")</f>
        <v>1.0</v>
      </c>
      <c r="AB1005">
        <f>IF(ISNUMBER($BX1005),IF($BX1005&gt;=2018,1,0),"")</f>
        <v>1.0</v>
      </c>
      <c r="AC1005">
        <f>IF(ISNUMBER($BX1005),IF($BX1005&gt;=2019,1,0),"")</f>
        <v>1.0</v>
      </c>
      <c r="AD1005">
        <f>IF($L1005&lt;&gt;"",IF($L1005&gt;2013,1,0),"")</f>
        <v>1.0</v>
      </c>
      <c r="AE1005">
        <f>IF($L1005&lt;&gt;"",1+IF($L1005&gt;2011,1,0)+IF($L1005&gt;2014,1,0),"")</f>
        <v>3.0</v>
      </c>
      <c r="AF1005" t="inlineStr">
        <is>
          <t>loan (interest rate)</t>
        </is>
      </c>
      <c r="AG1005" t="inlineStr">
        <is>
          <t>performance</t>
        </is>
      </c>
      <c r="AH1005" t="inlineStr">
        <is>
          <t>non-sensitive</t>
        </is>
      </c>
      <c r="AI1005" t="inlineStr">
        <is>
          <t>99_NCE</t>
        </is>
      </c>
      <c r="AJ1005" t="inlineStr">
        <is>
          <t>99_NCE</t>
        </is>
      </c>
      <c r="AK1005" t="str">
        <f>IF(AND($CF1005&lt;&gt;"",IFERROR(INDEX(subsample_country_map!$B:$B,MATCH($CF1005,subsample_country_map!$A:$A,0)),"")&lt;&gt;""),INDEX(subsample_country_map!$B:$B,MATCH($CF1005,subsample_country_map!$A:$A,0)),INDEX(lookup!$AA:$AA,MATCH($A1005,lookup!$A:$A,0)))</f>
        <v>2_Europe</v>
      </c>
      <c r="AL1005" t="str">
        <f>IF(AND($CF1005&lt;&gt;"",IFERROR(INDEX(subsample_country_map!$C:$C,MATCH($CF1005,subsample_country_map!$A:$A,0)),"")&lt;&gt;""),INDEX(subsample_country_map!$C:$C,MATCH($CF1005,subsample_country_map!$A:$A,0)),INDEX(lookup!$AB:$AB,MATCH($A1005,lookup!$A:$A,0)))</f>
        <v>99_NCE</v>
      </c>
      <c r="AM1005" t="str">
        <f>IF(AND($CF1005&lt;&gt;"",IFERROR(INDEX(subsample_country_map!$D:$D,MATCH($CF1005,subsample_country_map!$A:$A,0)),"")&lt;&gt;""),INDEX(subsample_country_map!$D:$D,MATCH($CF1005,subsample_country_map!$A:$A,0)),INDEX(lookup!$AC:$AC,MATCH($A1005,lookup!$A:$A,0)))</f>
        <v>1_western</v>
      </c>
      <c r="AN1005" t="str">
        <f>IF(AND($CF1005&lt;&gt;"",IFERROR(INDEX(subsample_country_map!$E:$E,MATCH($CF1005,subsample_country_map!$A:$A,0)),"")&lt;&gt;""),INDEX(subsample_country_map!$E:$E,MATCH($CF1005,subsample_country_map!$A:$A,0)),INDEX(lookup!$AD:$AD,MATCH($A1005,lookup!$A:$A,0)))</f>
        <v>99_NCE</v>
      </c>
      <c r="AO1005" t="str">
        <f>INDEX(lookup!$Y:$Y,MATCH($A1005,lookup!$A:$A,0))</f>
        <v>0_published</v>
      </c>
      <c r="AP1005" t="str">
        <f>INDEX(lookup!$Z:$Z,MATCH($A1005,lookup!$A:$A,0))</f>
        <v>1_VHB high</v>
      </c>
      <c r="AQ1005" t="str">
        <f>INDEX(lookup!$W:$W,MATCH($A1005,lookup!$A:$A,0))</f>
        <v>2_sust</v>
      </c>
      <c r="AS1005" t="inlineStr">
        <is>
          <t>staging</t>
        </is>
      </c>
      <c r="AT1005" t="inlineStr">
        <is>
          <t>good-CER</t>
        </is>
      </c>
      <c r="AU1005" t="inlineStr">
        <is>
          <t>cost</t>
        </is>
      </c>
      <c r="AZ1005" t="inlineStr">
        <is>
          <t>-0.081</t>
        </is>
      </c>
      <c r="BA1005" t="n">
        <v>7417</v>
      </c>
      <c r="BB1005" t="inlineStr">
        <is>
          <t>0</t>
        </is>
      </c>
      <c r="BC1005" t="inlineStr">
        <is>
          <t>n/a (structural)</t>
        </is>
      </c>
      <c r="BD1005" t="inlineStr">
        <is>
          <t>n/a (structural)</t>
        </is>
      </c>
      <c r="BE1005" t="inlineStr">
        <is>
          <t>none</t>
        </is>
      </c>
      <c r="BI1005" t="inlineStr">
        <is>
          <t>Table 7</t>
        </is>
      </c>
      <c r="BJ1005" t="inlineStr">
        <is>
          <t>row 2. CER x col 1. Costdeb</t>
        </is>
      </c>
      <c r="BK1005" t="inlineStr">
        <is>
          <t>1239</t>
        </is>
      </c>
      <c r="BL1005" t="inlineStr">
        <is>
          <t>2. CER -0.081***</t>
        </is>
      </c>
      <c r="BM1005" t="inlineStr">
        <is>
          <t>CER</t>
        </is>
      </c>
      <c r="BN1005" t="inlineStr">
        <is>
          <t>Costdeb (cost of debt, accounting interest rate of firms' financial debt)</t>
        </is>
      </c>
      <c r="BO1005" t="inlineStr">
        <is>
          <t>update</t>
        </is>
      </c>
      <c r="BP1005" t="inlineStr">
        <is>
          <t>Gonzales Sanches et al (2026)</t>
        </is>
      </c>
      <c r="BQ1005" t="inlineStr">
        <is>
          <t>bivariate</t>
        </is>
      </c>
      <c r="BT1005" t="n">
        <v>0</v>
      </c>
      <c r="BU1005" t="inlineStr">
        <is>
          <t>staging_Gonzales_Sanches_et_al_2026.csv</t>
        </is>
      </c>
      <c r="BW1005" t="n">
        <v>2017</v>
      </c>
      <c r="BX1005" t="n">
        <v>2021</v>
      </c>
      <c r="BY1005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5" t="n">
        <v>2019</v>
      </c>
      <c r="CA1005" t="n">
        <v>1</v>
      </c>
      <c r="CB1005" t="n">
        <v>1</v>
      </c>
      <c r="CC1005" t="n">
        <v>1</v>
      </c>
      <c r="CD1005" t="n">
        <v>-0.08117784764176061</v>
      </c>
      <c r="CE1005" t="n">
        <v>1</v>
      </c>
    </row>
    <row r="1006">
      <c r="A1006" t="inlineStr">
        <is>
          <t>Gonzales Sanches et al (2026)</t>
        </is>
      </c>
      <c r="B1006" t="n">
        <v>2311</v>
      </c>
      <c r="C1006" t="n">
        <v>-0.05184014221577024</v>
      </c>
      <c r="D1006" t="n">
        <v>7417</v>
      </c>
      <c r="E1006">
        <f>IF(ISNUMBER($BA1006),$BA1006,IF(AND(ISNUMBER($D1006),ISNUMBER($BW1006),ISNUMBER($BX1006)),$D1006*($BX1006-$BW1006+1),""))</f>
        <v>7417.0</v>
      </c>
      <c r="H1006" t="inlineStr">
        <is>
          <t>partial</t>
        </is>
      </c>
      <c r="I1006" t="inlineStr">
        <is>
          <t>Regression Cofficient and Standard Error  available</t>
        </is>
      </c>
      <c r="J1006">
        <f>IF($BW1006&lt;&gt;"",$BW1006,"")</f>
        <v>2017.0</v>
      </c>
      <c r="K1006">
        <f>IF($BX1006&lt;&gt;"",$BX1006,"")</f>
        <v>2021.0</v>
      </c>
      <c r="L1006">
        <f>IF(AND(ISNUMBER($BW1006),ISNUMBER($BX1006)),($BW1006+$BX1006)/2,"")</f>
        <v>2019.0</v>
      </c>
      <c r="M1006">
        <f>IF($L1006&lt;&gt;"",$L1006,"")</f>
        <v>2019.0</v>
      </c>
      <c r="N1006">
        <f>IF(AND(ISNUMBER($BW1006),ISNUMBER($BX1006)),MIN(1,MAX(0,($BX1006-2016+1)/($BX1006-$BW1006+1))),"")</f>
        <v>1.0</v>
      </c>
      <c r="O1006">
        <f>IF(AND(ISNUMBER($BW1006),ISNUMBER($BX1006)),MIN(1,MAX(0,($BX1006-2017+1)/($BX1006-$BW1006+1))),"")</f>
        <v>1.0</v>
      </c>
      <c r="P1006">
        <f>IF(AND(ISNUMBER($BW1006),ISNUMBER($BX1006)),MIN(1,MAX(0,($BX1006-2018+1)/($BX1006-$BW1006+1))),"")</f>
        <v>0.8</v>
      </c>
      <c r="Q1006">
        <f>IF(AND(ISNUMBER($BW1006),ISNUMBER($BX1006)),MIN(1,MAX(0,($BX1006-2019+1)/($BX1006-$BW1006+1))),"")</f>
        <v>0.6</v>
      </c>
      <c r="R1006">
        <f>IF(AND(ISNUMBER($BW1006),ISNUMBER($BX1006)),MIN(1,MAX(0,($BX1006-2016+1)/($BX1006-$BW1006+1))),"")</f>
        <v>1.0</v>
      </c>
      <c r="S1006">
        <f>IF($L1006&lt;&gt;"",IF($L1006&gt;=2015.5,1,0),"")</f>
        <v>1.0</v>
      </c>
      <c r="T1006">
        <f>IF($L1006&lt;&gt;"",IF($L1006&gt;=2016,1,0),"")</f>
        <v>1.0</v>
      </c>
      <c r="U1006">
        <f>IF(ISNUMBER($BX1006),IF($BX1006&gt;=2016,1,0),"")</f>
        <v>1.0</v>
      </c>
      <c r="V1006">
        <f>IF(ISNUMBER($BW1006),IF($BW1006&gt;=2016,1,0),"")</f>
        <v>1.0</v>
      </c>
      <c r="W1006" t="str">
        <f>IF(AND(ISNUMBER($BW1006),ISNUMBER($BX1006)),IF($BW1006&gt;=2016,"post-only",IF($BX1006&lt;2016,"pre-only","mixed")),"")</f>
        <v>post-only</v>
      </c>
      <c r="X1006">
        <f>IF(AND(ISNUMBER($BW1006),ISNUMBER($BX1006)),MIN(1,MAX(0,($BX1006-2017+1)/($BX1006-$BW1006+1))),"")</f>
        <v>1.0</v>
      </c>
      <c r="Y1006">
        <f>IF(AND(ISNUMBER($BW1006),ISNUMBER($BX1006)),MIN(1,MAX(0,($BX1006-2018+1)/($BX1006-$BW1006+1))),"")</f>
        <v>0.8</v>
      </c>
      <c r="Z1006">
        <f>IF(AND(ISNUMBER($BW1006),ISNUMBER($BX1006)),MIN(1,MAX(0,($BX1006-2019+1)/($BX1006-$BW1006+1))),"")</f>
        <v>0.6</v>
      </c>
      <c r="AA1006">
        <f>IF(ISNUMBER($BX1006),IF($BX1006&gt;=2017,1,0),"")</f>
        <v>1.0</v>
      </c>
      <c r="AB1006">
        <f>IF(ISNUMBER($BX1006),IF($BX1006&gt;=2018,1,0),"")</f>
        <v>1.0</v>
      </c>
      <c r="AC1006">
        <f>IF(ISNUMBER($BX1006),IF($BX1006&gt;=2019,1,0),"")</f>
        <v>1.0</v>
      </c>
      <c r="AD1006">
        <f>IF($L1006&lt;&gt;"",IF($L1006&gt;2013,1,0),"")</f>
        <v>1.0</v>
      </c>
      <c r="AE1006">
        <f>IF($L1006&lt;&gt;"",1+IF($L1006&gt;2011,1,0)+IF($L1006&gt;2014,1,0),"")</f>
        <v>3.0</v>
      </c>
      <c r="AF1006" t="inlineStr">
        <is>
          <t>loan (interest rate)</t>
        </is>
      </c>
      <c r="AG1006" t="inlineStr">
        <is>
          <t>performance</t>
        </is>
      </c>
      <c r="AH1006" t="inlineStr">
        <is>
          <t>non-sensitive</t>
        </is>
      </c>
      <c r="AI1006" t="inlineStr">
        <is>
          <t>99_NCE</t>
        </is>
      </c>
      <c r="AJ1006" t="inlineStr">
        <is>
          <t>99_NCE</t>
        </is>
      </c>
      <c r="AK1006" t="str">
        <f>IF(AND($CF1006&lt;&gt;"",IFERROR(INDEX(subsample_country_map!$B:$B,MATCH($CF1006,subsample_country_map!$A:$A,0)),"")&lt;&gt;""),INDEX(subsample_country_map!$B:$B,MATCH($CF1006,subsample_country_map!$A:$A,0)),INDEX(lookup!$AA:$AA,MATCH($A1006,lookup!$A:$A,0)))</f>
        <v>2_Europe</v>
      </c>
      <c r="AL1006" t="str">
        <f>IF(AND($CF1006&lt;&gt;"",IFERROR(INDEX(subsample_country_map!$C:$C,MATCH($CF1006,subsample_country_map!$A:$A,0)),"")&lt;&gt;""),INDEX(subsample_country_map!$C:$C,MATCH($CF1006,subsample_country_map!$A:$A,0)),INDEX(lookup!$AB:$AB,MATCH($A1006,lookup!$A:$A,0)))</f>
        <v>99_NCE</v>
      </c>
      <c r="AM1006" t="str">
        <f>IF(AND($CF1006&lt;&gt;"",IFERROR(INDEX(subsample_country_map!$D:$D,MATCH($CF1006,subsample_country_map!$A:$A,0)),"")&lt;&gt;""),INDEX(subsample_country_map!$D:$D,MATCH($CF1006,subsample_country_map!$A:$A,0)),INDEX(lookup!$AC:$AC,MATCH($A1006,lookup!$A:$A,0)))</f>
        <v>1_western</v>
      </c>
      <c r="AN1006" t="str">
        <f>IF(AND($CF1006&lt;&gt;"",IFERROR(INDEX(subsample_country_map!$E:$E,MATCH($CF1006,subsample_country_map!$A:$A,0)),"")&lt;&gt;""),INDEX(subsample_country_map!$E:$E,MATCH($CF1006,subsample_country_map!$A:$A,0)),INDEX(lookup!$AD:$AD,MATCH($A1006,lookup!$A:$A,0)))</f>
        <v>99_NCE</v>
      </c>
      <c r="AO1006" t="str">
        <f>INDEX(lookup!$Y:$Y,MATCH($A1006,lookup!$A:$A,0))</f>
        <v>0_published</v>
      </c>
      <c r="AP1006" t="str">
        <f>INDEX(lookup!$Z:$Z,MATCH($A1006,lookup!$A:$A,0))</f>
        <v>1_VHB high</v>
      </c>
      <c r="AQ1006" t="str">
        <f>INDEX(lookup!$W:$W,MATCH($A1006,lookup!$A:$A,0))</f>
        <v>2_sust</v>
      </c>
      <c r="AS1006" t="inlineStr">
        <is>
          <t>staging</t>
        </is>
      </c>
      <c r="AT1006" t="inlineStr">
        <is>
          <t>good-CER</t>
        </is>
      </c>
      <c r="AU1006" t="inlineStr">
        <is>
          <t>cost</t>
        </is>
      </c>
      <c r="AV1006" t="inlineStr">
        <is>
          <t>-0.0076</t>
        </is>
      </c>
      <c r="AW1006" t="inlineStr">
        <is>
          <t>0.0017</t>
        </is>
      </c>
      <c r="BA1006" t="n">
        <v>7417</v>
      </c>
      <c r="BB1006" t="inlineStr">
        <is>
          <t>1</t>
        </is>
      </c>
      <c r="BC1006" t="inlineStr">
        <is>
          <t>FE</t>
        </is>
      </c>
      <c r="BD1006" t="inlineStr">
        <is>
          <t>not stated</t>
        </is>
      </c>
      <c r="BE1006" t="inlineStr">
        <is>
          <t>none</t>
        </is>
      </c>
      <c r="BI1006" t="inlineStr">
        <is>
          <t>Table 8</t>
        </is>
      </c>
      <c r="BJ1006" t="inlineStr">
        <is>
          <t>Costdebt.1</t>
        </is>
      </c>
      <c r="BK1006" t="inlineStr">
        <is>
          <t>1240</t>
        </is>
      </c>
      <c r="BL1006" t="inlineStr">
        <is>
          <t>Level 2 CER(n-1) -0.0076*** (0.0017)</t>
        </is>
      </c>
      <c r="BM1006" t="inlineStr">
        <is>
          <t>Level 2 CER(n-1)</t>
        </is>
      </c>
      <c r="BN1006" t="inlineStr">
        <is>
          <t>Costdebt (cost of debt, accounting interest rate of firms' financial debt)</t>
        </is>
      </c>
      <c r="BO1006" t="inlineStr">
        <is>
          <t>update</t>
        </is>
      </c>
      <c r="BP1006" t="inlineStr">
        <is>
          <t>Gonzales Sanches et al (2026)</t>
        </is>
      </c>
      <c r="BQ1006" t="inlineStr">
        <is>
          <t>computed</t>
        </is>
      </c>
      <c r="BT1006" t="n">
        <v>0</v>
      </c>
      <c r="BU1006" t="inlineStr">
        <is>
          <t>staging_Gonzales_Sanches_et_al_2026.csv</t>
        </is>
      </c>
      <c r="BW1006" t="n">
        <v>2017</v>
      </c>
      <c r="BX1006" t="n">
        <v>2021</v>
      </c>
      <c r="BY100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6" t="n">
        <v>2019</v>
      </c>
      <c r="CA1006" t="n">
        <v>1</v>
      </c>
      <c r="CB1006" t="n">
        <v>1</v>
      </c>
      <c r="CC1006" t="n">
        <v>1</v>
      </c>
      <c r="CD1006" t="n">
        <v>-0.05188665564431685</v>
      </c>
      <c r="CE1006" t="n">
        <v>1</v>
      </c>
    </row>
    <row r="1007">
      <c r="A1007" t="inlineStr">
        <is>
          <t>Gonzales Sanches et al (2026)</t>
        </is>
      </c>
      <c r="B1007" t="n">
        <v>2312</v>
      </c>
      <c r="C1007" t="n">
        <v>-0.04804895099358369</v>
      </c>
      <c r="D1007" t="n">
        <v>7417</v>
      </c>
      <c r="E1007">
        <f>IF(ISNUMBER($BA1007),$BA1007,IF(AND(ISNUMBER($D1007),ISNUMBER($BW1007),ISNUMBER($BX1007)),$D1007*($BX1007-$BW1007+1),""))</f>
        <v>7417.0</v>
      </c>
      <c r="H1007" t="inlineStr">
        <is>
          <t>partial</t>
        </is>
      </c>
      <c r="I1007" t="inlineStr">
        <is>
          <t>Regression Cofficient and Standard Error  available</t>
        </is>
      </c>
      <c r="J1007">
        <f>IF($BW1007&lt;&gt;"",$BW1007,"")</f>
        <v>2017.0</v>
      </c>
      <c r="K1007">
        <f>IF($BX1007&lt;&gt;"",$BX1007,"")</f>
        <v>2021.0</v>
      </c>
      <c r="L1007">
        <f>IF(AND(ISNUMBER($BW1007),ISNUMBER($BX1007)),($BW1007+$BX1007)/2,"")</f>
        <v>2019.0</v>
      </c>
      <c r="M1007">
        <f>IF($L1007&lt;&gt;"",$L1007,"")</f>
        <v>2019.0</v>
      </c>
      <c r="N1007">
        <f>IF(AND(ISNUMBER($BW1007),ISNUMBER($BX1007)),MIN(1,MAX(0,($BX1007-2016+1)/($BX1007-$BW1007+1))),"")</f>
        <v>1.0</v>
      </c>
      <c r="O1007">
        <f>IF(AND(ISNUMBER($BW1007),ISNUMBER($BX1007)),MIN(1,MAX(0,($BX1007-2017+1)/($BX1007-$BW1007+1))),"")</f>
        <v>1.0</v>
      </c>
      <c r="P1007">
        <f>IF(AND(ISNUMBER($BW1007),ISNUMBER($BX1007)),MIN(1,MAX(0,($BX1007-2018+1)/($BX1007-$BW1007+1))),"")</f>
        <v>0.8</v>
      </c>
      <c r="Q1007">
        <f>IF(AND(ISNUMBER($BW1007),ISNUMBER($BX1007)),MIN(1,MAX(0,($BX1007-2019+1)/($BX1007-$BW1007+1))),"")</f>
        <v>0.6</v>
      </c>
      <c r="R1007">
        <f>IF(AND(ISNUMBER($BW1007),ISNUMBER($BX1007)),MIN(1,MAX(0,($BX1007-2016+1)/($BX1007-$BW1007+1))),"")</f>
        <v>1.0</v>
      </c>
      <c r="S1007">
        <f>IF($L1007&lt;&gt;"",IF($L1007&gt;=2015.5,1,0),"")</f>
        <v>1.0</v>
      </c>
      <c r="T1007">
        <f>IF($L1007&lt;&gt;"",IF($L1007&gt;=2016,1,0),"")</f>
        <v>1.0</v>
      </c>
      <c r="U1007">
        <f>IF(ISNUMBER($BX1007),IF($BX1007&gt;=2016,1,0),"")</f>
        <v>1.0</v>
      </c>
      <c r="V1007">
        <f>IF(ISNUMBER($BW1007),IF($BW1007&gt;=2016,1,0),"")</f>
        <v>1.0</v>
      </c>
      <c r="W1007" t="str">
        <f>IF(AND(ISNUMBER($BW1007),ISNUMBER($BX1007)),IF($BW1007&gt;=2016,"post-only",IF($BX1007&lt;2016,"pre-only","mixed")),"")</f>
        <v>post-only</v>
      </c>
      <c r="X1007">
        <f>IF(AND(ISNUMBER($BW1007),ISNUMBER($BX1007)),MIN(1,MAX(0,($BX1007-2017+1)/($BX1007-$BW1007+1))),"")</f>
        <v>1.0</v>
      </c>
      <c r="Y1007">
        <f>IF(AND(ISNUMBER($BW1007),ISNUMBER($BX1007)),MIN(1,MAX(0,($BX1007-2018+1)/($BX1007-$BW1007+1))),"")</f>
        <v>0.8</v>
      </c>
      <c r="Z1007">
        <f>IF(AND(ISNUMBER($BW1007),ISNUMBER($BX1007)),MIN(1,MAX(0,($BX1007-2019+1)/($BX1007-$BW1007+1))),"")</f>
        <v>0.6</v>
      </c>
      <c r="AA1007">
        <f>IF(ISNUMBER($BX1007),IF($BX1007&gt;=2017,1,0),"")</f>
        <v>1.0</v>
      </c>
      <c r="AB1007">
        <f>IF(ISNUMBER($BX1007),IF($BX1007&gt;=2018,1,0),"")</f>
        <v>1.0</v>
      </c>
      <c r="AC1007">
        <f>IF(ISNUMBER($BX1007),IF($BX1007&gt;=2019,1,0),"")</f>
        <v>1.0</v>
      </c>
      <c r="AD1007">
        <f>IF($L1007&lt;&gt;"",IF($L1007&gt;2013,1,0),"")</f>
        <v>1.0</v>
      </c>
      <c r="AE1007">
        <f>IF($L1007&lt;&gt;"",1+IF($L1007&gt;2011,1,0)+IF($L1007&gt;2014,1,0),"")</f>
        <v>3.0</v>
      </c>
      <c r="AF1007" t="inlineStr">
        <is>
          <t>loan (interest rate)</t>
        </is>
      </c>
      <c r="AG1007" t="inlineStr">
        <is>
          <t>performance</t>
        </is>
      </c>
      <c r="AH1007" t="inlineStr">
        <is>
          <t>non-sensitive</t>
        </is>
      </c>
      <c r="AI1007" t="inlineStr">
        <is>
          <t>99_NCE</t>
        </is>
      </c>
      <c r="AJ1007" t="inlineStr">
        <is>
          <t>99_NCE</t>
        </is>
      </c>
      <c r="AK1007" t="str">
        <f>IF(AND($CF1007&lt;&gt;"",IFERROR(INDEX(subsample_country_map!$B:$B,MATCH($CF1007,subsample_country_map!$A:$A,0)),"")&lt;&gt;""),INDEX(subsample_country_map!$B:$B,MATCH($CF1007,subsample_country_map!$A:$A,0)),INDEX(lookup!$AA:$AA,MATCH($A1007,lookup!$A:$A,0)))</f>
        <v>2_Europe</v>
      </c>
      <c r="AL1007" t="str">
        <f>IF(AND($CF1007&lt;&gt;"",IFERROR(INDEX(subsample_country_map!$C:$C,MATCH($CF1007,subsample_country_map!$A:$A,0)),"")&lt;&gt;""),INDEX(subsample_country_map!$C:$C,MATCH($CF1007,subsample_country_map!$A:$A,0)),INDEX(lookup!$AB:$AB,MATCH($A1007,lookup!$A:$A,0)))</f>
        <v>99_NCE</v>
      </c>
      <c r="AM1007" t="str">
        <f>IF(AND($CF1007&lt;&gt;"",IFERROR(INDEX(subsample_country_map!$D:$D,MATCH($CF1007,subsample_country_map!$A:$A,0)),"")&lt;&gt;""),INDEX(subsample_country_map!$D:$D,MATCH($CF1007,subsample_country_map!$A:$A,0)),INDEX(lookup!$AC:$AC,MATCH($A1007,lookup!$A:$A,0)))</f>
        <v>1_western</v>
      </c>
      <c r="AN1007" t="str">
        <f>IF(AND($CF1007&lt;&gt;"",IFERROR(INDEX(subsample_country_map!$E:$E,MATCH($CF1007,subsample_country_map!$A:$A,0)),"")&lt;&gt;""),INDEX(subsample_country_map!$E:$E,MATCH($CF1007,subsample_country_map!$A:$A,0)),INDEX(lookup!$AD:$AD,MATCH($A1007,lookup!$A:$A,0)))</f>
        <v>99_NCE</v>
      </c>
      <c r="AO1007" t="str">
        <f>INDEX(lookup!$Y:$Y,MATCH($A1007,lookup!$A:$A,0))</f>
        <v>0_published</v>
      </c>
      <c r="AP1007" t="str">
        <f>INDEX(lookup!$Z:$Z,MATCH($A1007,lookup!$A:$A,0))</f>
        <v>1_VHB high</v>
      </c>
      <c r="AQ1007" t="str">
        <f>INDEX(lookup!$W:$W,MATCH($A1007,lookup!$A:$A,0))</f>
        <v>2_sust</v>
      </c>
      <c r="AS1007" t="inlineStr">
        <is>
          <t>staging</t>
        </is>
      </c>
      <c r="AT1007" t="inlineStr">
        <is>
          <t>good-CER</t>
        </is>
      </c>
      <c r="AU1007" t="inlineStr">
        <is>
          <t>cost</t>
        </is>
      </c>
      <c r="AV1007" t="inlineStr">
        <is>
          <t>-0.0116</t>
        </is>
      </c>
      <c r="AW1007" t="inlineStr">
        <is>
          <t>0.0028</t>
        </is>
      </c>
      <c r="BA1007" t="n">
        <v>7417</v>
      </c>
      <c r="BB1007" t="inlineStr">
        <is>
          <t>1</t>
        </is>
      </c>
      <c r="BC1007" t="inlineStr">
        <is>
          <t>FE</t>
        </is>
      </c>
      <c r="BD1007" t="inlineStr">
        <is>
          <t>not stated</t>
        </is>
      </c>
      <c r="BE1007" t="inlineStr">
        <is>
          <t>none</t>
        </is>
      </c>
      <c r="BI1007" t="inlineStr">
        <is>
          <t>Table 8</t>
        </is>
      </c>
      <c r="BJ1007" t="inlineStr">
        <is>
          <t>Costdebt.1</t>
        </is>
      </c>
      <c r="BK1007" t="inlineStr">
        <is>
          <t>1240</t>
        </is>
      </c>
      <c r="BL1007" t="inlineStr">
        <is>
          <t>Level 3 CER(n-1) -0.0116*** (0.0028)</t>
        </is>
      </c>
      <c r="BM1007" t="inlineStr">
        <is>
          <t>Level 3 CER(n-1)</t>
        </is>
      </c>
      <c r="BN1007" t="inlineStr">
        <is>
          <t>Costdebt (cost of debt, accounting interest rate of firms' financial debt)</t>
        </is>
      </c>
      <c r="BO1007" t="inlineStr">
        <is>
          <t>update</t>
        </is>
      </c>
      <c r="BP1007" t="inlineStr">
        <is>
          <t>Gonzales Sanches et al (2026)</t>
        </is>
      </c>
      <c r="BQ1007" t="inlineStr">
        <is>
          <t>computed</t>
        </is>
      </c>
      <c r="BT1007" t="n">
        <v>0</v>
      </c>
      <c r="BU1007" t="inlineStr">
        <is>
          <t>staging_Gonzales_Sanches_et_al_2026.csv</t>
        </is>
      </c>
      <c r="BW1007" t="n">
        <v>2017</v>
      </c>
      <c r="BX1007" t="n">
        <v>2021</v>
      </c>
      <c r="BY1007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7" t="n">
        <v>2019</v>
      </c>
      <c r="CA1007" t="n">
        <v>1</v>
      </c>
      <c r="CB1007" t="n">
        <v>1</v>
      </c>
      <c r="CC1007" t="n">
        <v>1</v>
      </c>
      <c r="CD1007" t="n">
        <v>-0.04808597919752538</v>
      </c>
      <c r="CE1007" t="n">
        <v>1</v>
      </c>
    </row>
    <row r="1008">
      <c r="A1008" t="inlineStr">
        <is>
          <t>Gonzales Sanches et al (2026)</t>
        </is>
      </c>
      <c r="B1008" t="n">
        <v>2313</v>
      </c>
      <c r="C1008" t="n">
        <v>-0.03481318694771428</v>
      </c>
      <c r="D1008" t="n">
        <v>7417</v>
      </c>
      <c r="E1008">
        <f>IF(ISNUMBER($BA1008),$BA1008,IF(AND(ISNUMBER($D1008),ISNUMBER($BW1008),ISNUMBER($BX1008)),$D1008*($BX1008-$BW1008+1),""))</f>
        <v>7417.0</v>
      </c>
      <c r="H1008" t="inlineStr">
        <is>
          <t>partial</t>
        </is>
      </c>
      <c r="I1008" t="inlineStr">
        <is>
          <t>Regression Cofficient and Standard Error  available</t>
        </is>
      </c>
      <c r="J1008">
        <f>IF($BW1008&lt;&gt;"",$BW1008,"")</f>
        <v>2017.0</v>
      </c>
      <c r="K1008">
        <f>IF($BX1008&lt;&gt;"",$BX1008,"")</f>
        <v>2021.0</v>
      </c>
      <c r="L1008">
        <f>IF(AND(ISNUMBER($BW1008),ISNUMBER($BX1008)),($BW1008+$BX1008)/2,"")</f>
        <v>2019.0</v>
      </c>
      <c r="M1008">
        <f>IF($L1008&lt;&gt;"",$L1008,"")</f>
        <v>2019.0</v>
      </c>
      <c r="N1008">
        <f>IF(AND(ISNUMBER($BW1008),ISNUMBER($BX1008)),MIN(1,MAX(0,($BX1008-2016+1)/($BX1008-$BW1008+1))),"")</f>
        <v>1.0</v>
      </c>
      <c r="O1008">
        <f>IF(AND(ISNUMBER($BW1008),ISNUMBER($BX1008)),MIN(1,MAX(0,($BX1008-2017+1)/($BX1008-$BW1008+1))),"")</f>
        <v>1.0</v>
      </c>
      <c r="P1008">
        <f>IF(AND(ISNUMBER($BW1008),ISNUMBER($BX1008)),MIN(1,MAX(0,($BX1008-2018+1)/($BX1008-$BW1008+1))),"")</f>
        <v>0.8</v>
      </c>
      <c r="Q1008">
        <f>IF(AND(ISNUMBER($BW1008),ISNUMBER($BX1008)),MIN(1,MAX(0,($BX1008-2019+1)/($BX1008-$BW1008+1))),"")</f>
        <v>0.6</v>
      </c>
      <c r="R1008">
        <f>IF(AND(ISNUMBER($BW1008),ISNUMBER($BX1008)),MIN(1,MAX(0,($BX1008-2016+1)/($BX1008-$BW1008+1))),"")</f>
        <v>1.0</v>
      </c>
      <c r="S1008">
        <f>IF($L1008&lt;&gt;"",IF($L1008&gt;=2015.5,1,0),"")</f>
        <v>1.0</v>
      </c>
      <c r="T1008">
        <f>IF($L1008&lt;&gt;"",IF($L1008&gt;=2016,1,0),"")</f>
        <v>1.0</v>
      </c>
      <c r="U1008">
        <f>IF(ISNUMBER($BX1008),IF($BX1008&gt;=2016,1,0),"")</f>
        <v>1.0</v>
      </c>
      <c r="V1008">
        <f>IF(ISNUMBER($BW1008),IF($BW1008&gt;=2016,1,0),"")</f>
        <v>1.0</v>
      </c>
      <c r="W1008" t="str">
        <f>IF(AND(ISNUMBER($BW1008),ISNUMBER($BX1008)),IF($BW1008&gt;=2016,"post-only",IF($BX1008&lt;2016,"pre-only","mixed")),"")</f>
        <v>post-only</v>
      </c>
      <c r="X1008">
        <f>IF(AND(ISNUMBER($BW1008),ISNUMBER($BX1008)),MIN(1,MAX(0,($BX1008-2017+1)/($BX1008-$BW1008+1))),"")</f>
        <v>1.0</v>
      </c>
      <c r="Y1008">
        <f>IF(AND(ISNUMBER($BW1008),ISNUMBER($BX1008)),MIN(1,MAX(0,($BX1008-2018+1)/($BX1008-$BW1008+1))),"")</f>
        <v>0.8</v>
      </c>
      <c r="Z1008">
        <f>IF(AND(ISNUMBER($BW1008),ISNUMBER($BX1008)),MIN(1,MAX(0,($BX1008-2019+1)/($BX1008-$BW1008+1))),"")</f>
        <v>0.6</v>
      </c>
      <c r="AA1008">
        <f>IF(ISNUMBER($BX1008),IF($BX1008&gt;=2017,1,0),"")</f>
        <v>1.0</v>
      </c>
      <c r="AB1008">
        <f>IF(ISNUMBER($BX1008),IF($BX1008&gt;=2018,1,0),"")</f>
        <v>1.0</v>
      </c>
      <c r="AC1008">
        <f>IF(ISNUMBER($BX1008),IF($BX1008&gt;=2019,1,0),"")</f>
        <v>1.0</v>
      </c>
      <c r="AD1008">
        <f>IF($L1008&lt;&gt;"",IF($L1008&gt;2013,1,0),"")</f>
        <v>1.0</v>
      </c>
      <c r="AE1008">
        <f>IF($L1008&lt;&gt;"",1+IF($L1008&gt;2011,1,0)+IF($L1008&gt;2014,1,0),"")</f>
        <v>3.0</v>
      </c>
      <c r="AF1008" t="inlineStr">
        <is>
          <t>loan (interest rate)</t>
        </is>
      </c>
      <c r="AG1008" t="inlineStr">
        <is>
          <t>performance</t>
        </is>
      </c>
      <c r="AH1008" t="inlineStr">
        <is>
          <t>non-sensitive</t>
        </is>
      </c>
      <c r="AI1008" t="inlineStr">
        <is>
          <t>99_NCE</t>
        </is>
      </c>
      <c r="AJ1008" t="inlineStr">
        <is>
          <t>99_NCE</t>
        </is>
      </c>
      <c r="AK1008" t="str">
        <f>IF(AND($CF1008&lt;&gt;"",IFERROR(INDEX(subsample_country_map!$B:$B,MATCH($CF1008,subsample_country_map!$A:$A,0)),"")&lt;&gt;""),INDEX(subsample_country_map!$B:$B,MATCH($CF1008,subsample_country_map!$A:$A,0)),INDEX(lookup!$AA:$AA,MATCH($A1008,lookup!$A:$A,0)))</f>
        <v>2_Europe</v>
      </c>
      <c r="AL1008" t="str">
        <f>IF(AND($CF1008&lt;&gt;"",IFERROR(INDEX(subsample_country_map!$C:$C,MATCH($CF1008,subsample_country_map!$A:$A,0)),"")&lt;&gt;""),INDEX(subsample_country_map!$C:$C,MATCH($CF1008,subsample_country_map!$A:$A,0)),INDEX(lookup!$AB:$AB,MATCH($A1008,lookup!$A:$A,0)))</f>
        <v>99_NCE</v>
      </c>
      <c r="AM1008" t="str">
        <f>IF(AND($CF1008&lt;&gt;"",IFERROR(INDEX(subsample_country_map!$D:$D,MATCH($CF1008,subsample_country_map!$A:$A,0)),"")&lt;&gt;""),INDEX(subsample_country_map!$D:$D,MATCH($CF1008,subsample_country_map!$A:$A,0)),INDEX(lookup!$AC:$AC,MATCH($A1008,lookup!$A:$A,0)))</f>
        <v>1_western</v>
      </c>
      <c r="AN1008" t="str">
        <f>IF(AND($CF1008&lt;&gt;"",IFERROR(INDEX(subsample_country_map!$E:$E,MATCH($CF1008,subsample_country_map!$A:$A,0)),"")&lt;&gt;""),INDEX(subsample_country_map!$E:$E,MATCH($CF1008,subsample_country_map!$A:$A,0)),INDEX(lookup!$AD:$AD,MATCH($A1008,lookup!$A:$A,0)))</f>
        <v>99_NCE</v>
      </c>
      <c r="AO1008" t="str">
        <f>INDEX(lookup!$Y:$Y,MATCH($A1008,lookup!$A:$A,0))</f>
        <v>0_published</v>
      </c>
      <c r="AP1008" t="str">
        <f>INDEX(lookup!$Z:$Z,MATCH($A1008,lookup!$A:$A,0))</f>
        <v>1_VHB high</v>
      </c>
      <c r="AQ1008" t="str">
        <f>INDEX(lookup!$W:$W,MATCH($A1008,lookup!$A:$A,0))</f>
        <v>2_sust</v>
      </c>
      <c r="AS1008" t="inlineStr">
        <is>
          <t>staging</t>
        </is>
      </c>
      <c r="AT1008" t="inlineStr">
        <is>
          <t>good-CER</t>
        </is>
      </c>
      <c r="AU1008" t="inlineStr">
        <is>
          <t>cost</t>
        </is>
      </c>
      <c r="AV1008" t="inlineStr">
        <is>
          <t>-0.0051</t>
        </is>
      </c>
      <c r="AW1008" t="inlineStr">
        <is>
          <t>0.0017</t>
        </is>
      </c>
      <c r="BA1008" t="n">
        <v>7417</v>
      </c>
      <c r="BB1008" t="inlineStr">
        <is>
          <t>1</t>
        </is>
      </c>
      <c r="BC1008" t="inlineStr">
        <is>
          <t>FE</t>
        </is>
      </c>
      <c r="BD1008" t="inlineStr">
        <is>
          <t>not stated</t>
        </is>
      </c>
      <c r="BE1008" t="inlineStr">
        <is>
          <t>none</t>
        </is>
      </c>
      <c r="BI1008" t="inlineStr">
        <is>
          <t>Table 8</t>
        </is>
      </c>
      <c r="BJ1008" t="inlineStr">
        <is>
          <t>Costdebt.2</t>
        </is>
      </c>
      <c r="BK1008" t="inlineStr">
        <is>
          <t>1240</t>
        </is>
      </c>
      <c r="BL1008" t="inlineStr">
        <is>
          <t>Level 2 CER(n-1) -0.0051*** (0.0017)</t>
        </is>
      </c>
      <c r="BM1008" t="inlineStr">
        <is>
          <t>Level 2 CER(n-1)</t>
        </is>
      </c>
      <c r="BN1008" t="inlineStr">
        <is>
          <t>Costdebt (cost of debt, accounting interest rate of firms' financial debt)</t>
        </is>
      </c>
      <c r="BO1008" t="inlineStr">
        <is>
          <t>update</t>
        </is>
      </c>
      <c r="BP1008" t="inlineStr">
        <is>
          <t>Gonzales Sanches et al (2026)</t>
        </is>
      </c>
      <c r="BQ1008" t="inlineStr">
        <is>
          <t>computed</t>
        </is>
      </c>
      <c r="BT1008" t="n">
        <v>0</v>
      </c>
      <c r="BU1008" t="inlineStr">
        <is>
          <t>staging_Gonzales_Sanches_et_al_2026.csv</t>
        </is>
      </c>
      <c r="BW1008" t="n">
        <v>2017</v>
      </c>
      <c r="BX1008" t="n">
        <v>2021</v>
      </c>
      <c r="BY1008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8" t="n">
        <v>2019</v>
      </c>
      <c r="CA1008" t="n">
        <v>1</v>
      </c>
      <c r="CB1008" t="n">
        <v>1</v>
      </c>
      <c r="CC1008" t="n">
        <v>1</v>
      </c>
      <c r="CD1008" t="n">
        <v>-0.03482726122356483</v>
      </c>
      <c r="CE1008" t="n">
        <v>1</v>
      </c>
    </row>
    <row r="1009">
      <c r="A1009" t="inlineStr">
        <is>
          <t>Gonzales Sanches et al (2026)</t>
        </is>
      </c>
      <c r="B1009" t="n">
        <v>2314</v>
      </c>
      <c r="C1009" t="n">
        <v>-0.03232922958714761</v>
      </c>
      <c r="D1009" t="n">
        <v>7417</v>
      </c>
      <c r="E1009">
        <f>IF(ISNUMBER($BA1009),$BA1009,IF(AND(ISNUMBER($D1009),ISNUMBER($BW1009),ISNUMBER($BX1009)),$D1009*($BX1009-$BW1009+1),""))</f>
        <v>7417.0</v>
      </c>
      <c r="H1009" t="inlineStr">
        <is>
          <t>partial</t>
        </is>
      </c>
      <c r="I1009" t="inlineStr">
        <is>
          <t>Regression Cofficient and Standard Error  available</t>
        </is>
      </c>
      <c r="J1009">
        <f>IF($BW1009&lt;&gt;"",$BW1009,"")</f>
        <v>2017.0</v>
      </c>
      <c r="K1009">
        <f>IF($BX1009&lt;&gt;"",$BX1009,"")</f>
        <v>2021.0</v>
      </c>
      <c r="L1009">
        <f>IF(AND(ISNUMBER($BW1009),ISNUMBER($BX1009)),($BW1009+$BX1009)/2,"")</f>
        <v>2019.0</v>
      </c>
      <c r="M1009">
        <f>IF($L1009&lt;&gt;"",$L1009,"")</f>
        <v>2019.0</v>
      </c>
      <c r="N1009">
        <f>IF(AND(ISNUMBER($BW1009),ISNUMBER($BX1009)),MIN(1,MAX(0,($BX1009-2016+1)/($BX1009-$BW1009+1))),"")</f>
        <v>1.0</v>
      </c>
      <c r="O1009">
        <f>IF(AND(ISNUMBER($BW1009),ISNUMBER($BX1009)),MIN(1,MAX(0,($BX1009-2017+1)/($BX1009-$BW1009+1))),"")</f>
        <v>1.0</v>
      </c>
      <c r="P1009">
        <f>IF(AND(ISNUMBER($BW1009),ISNUMBER($BX1009)),MIN(1,MAX(0,($BX1009-2018+1)/($BX1009-$BW1009+1))),"")</f>
        <v>0.8</v>
      </c>
      <c r="Q1009">
        <f>IF(AND(ISNUMBER($BW1009),ISNUMBER($BX1009)),MIN(1,MAX(0,($BX1009-2019+1)/($BX1009-$BW1009+1))),"")</f>
        <v>0.6</v>
      </c>
      <c r="R1009">
        <f>IF(AND(ISNUMBER($BW1009),ISNUMBER($BX1009)),MIN(1,MAX(0,($BX1009-2016+1)/($BX1009-$BW1009+1))),"")</f>
        <v>1.0</v>
      </c>
      <c r="S1009">
        <f>IF($L1009&lt;&gt;"",IF($L1009&gt;=2015.5,1,0),"")</f>
        <v>1.0</v>
      </c>
      <c r="T1009">
        <f>IF($L1009&lt;&gt;"",IF($L1009&gt;=2016,1,0),"")</f>
        <v>1.0</v>
      </c>
      <c r="U1009">
        <f>IF(ISNUMBER($BX1009),IF($BX1009&gt;=2016,1,0),"")</f>
        <v>1.0</v>
      </c>
      <c r="V1009">
        <f>IF(ISNUMBER($BW1009),IF($BW1009&gt;=2016,1,0),"")</f>
        <v>1.0</v>
      </c>
      <c r="W1009" t="str">
        <f>IF(AND(ISNUMBER($BW1009),ISNUMBER($BX1009)),IF($BW1009&gt;=2016,"post-only",IF($BX1009&lt;2016,"pre-only","mixed")),"")</f>
        <v>post-only</v>
      </c>
      <c r="X1009">
        <f>IF(AND(ISNUMBER($BW1009),ISNUMBER($BX1009)),MIN(1,MAX(0,($BX1009-2017+1)/($BX1009-$BW1009+1))),"")</f>
        <v>1.0</v>
      </c>
      <c r="Y1009">
        <f>IF(AND(ISNUMBER($BW1009),ISNUMBER($BX1009)),MIN(1,MAX(0,($BX1009-2018+1)/($BX1009-$BW1009+1))),"")</f>
        <v>0.8</v>
      </c>
      <c r="Z1009">
        <f>IF(AND(ISNUMBER($BW1009),ISNUMBER($BX1009)),MIN(1,MAX(0,($BX1009-2019+1)/($BX1009-$BW1009+1))),"")</f>
        <v>0.6</v>
      </c>
      <c r="AA1009">
        <f>IF(ISNUMBER($BX1009),IF($BX1009&gt;=2017,1,0),"")</f>
        <v>1.0</v>
      </c>
      <c r="AB1009">
        <f>IF(ISNUMBER($BX1009),IF($BX1009&gt;=2018,1,0),"")</f>
        <v>1.0</v>
      </c>
      <c r="AC1009">
        <f>IF(ISNUMBER($BX1009),IF($BX1009&gt;=2019,1,0),"")</f>
        <v>1.0</v>
      </c>
      <c r="AD1009">
        <f>IF($L1009&lt;&gt;"",IF($L1009&gt;2013,1,0),"")</f>
        <v>1.0</v>
      </c>
      <c r="AE1009">
        <f>IF($L1009&lt;&gt;"",1+IF($L1009&gt;2011,1,0)+IF($L1009&gt;2014,1,0),"")</f>
        <v>3.0</v>
      </c>
      <c r="AF1009" t="inlineStr">
        <is>
          <t>loan (interest rate)</t>
        </is>
      </c>
      <c r="AG1009" t="inlineStr">
        <is>
          <t>performance</t>
        </is>
      </c>
      <c r="AH1009" t="inlineStr">
        <is>
          <t>non-sensitive</t>
        </is>
      </c>
      <c r="AI1009" t="inlineStr">
        <is>
          <t>99_NCE</t>
        </is>
      </c>
      <c r="AJ1009" t="inlineStr">
        <is>
          <t>99_NCE</t>
        </is>
      </c>
      <c r="AK1009" t="str">
        <f>IF(AND($CF1009&lt;&gt;"",IFERROR(INDEX(subsample_country_map!$B:$B,MATCH($CF1009,subsample_country_map!$A:$A,0)),"")&lt;&gt;""),INDEX(subsample_country_map!$B:$B,MATCH($CF1009,subsample_country_map!$A:$A,0)),INDEX(lookup!$AA:$AA,MATCH($A1009,lookup!$A:$A,0)))</f>
        <v>2_Europe</v>
      </c>
      <c r="AL1009" t="str">
        <f>IF(AND($CF1009&lt;&gt;"",IFERROR(INDEX(subsample_country_map!$C:$C,MATCH($CF1009,subsample_country_map!$A:$A,0)),"")&lt;&gt;""),INDEX(subsample_country_map!$C:$C,MATCH($CF1009,subsample_country_map!$A:$A,0)),INDEX(lookup!$AB:$AB,MATCH($A1009,lookup!$A:$A,0)))</f>
        <v>99_NCE</v>
      </c>
      <c r="AM1009" t="str">
        <f>IF(AND($CF1009&lt;&gt;"",IFERROR(INDEX(subsample_country_map!$D:$D,MATCH($CF1009,subsample_country_map!$A:$A,0)),"")&lt;&gt;""),INDEX(subsample_country_map!$D:$D,MATCH($CF1009,subsample_country_map!$A:$A,0)),INDEX(lookup!$AC:$AC,MATCH($A1009,lookup!$A:$A,0)))</f>
        <v>1_western</v>
      </c>
      <c r="AN1009" t="str">
        <f>IF(AND($CF1009&lt;&gt;"",IFERROR(INDEX(subsample_country_map!$E:$E,MATCH($CF1009,subsample_country_map!$A:$A,0)),"")&lt;&gt;""),INDEX(subsample_country_map!$E:$E,MATCH($CF1009,subsample_country_map!$A:$A,0)),INDEX(lookup!$AD:$AD,MATCH($A1009,lookup!$A:$A,0)))</f>
        <v>99_NCE</v>
      </c>
      <c r="AO1009" t="str">
        <f>INDEX(lookup!$Y:$Y,MATCH($A1009,lookup!$A:$A,0))</f>
        <v>0_published</v>
      </c>
      <c r="AP1009" t="str">
        <f>INDEX(lookup!$Z:$Z,MATCH($A1009,lookup!$A:$A,0))</f>
        <v>1_VHB high</v>
      </c>
      <c r="AQ1009" t="str">
        <f>INDEX(lookup!$W:$W,MATCH($A1009,lookup!$A:$A,0))</f>
        <v>2_sust</v>
      </c>
      <c r="AS1009" t="inlineStr">
        <is>
          <t>staging</t>
        </is>
      </c>
      <c r="AT1009" t="inlineStr">
        <is>
          <t>good-CER</t>
        </is>
      </c>
      <c r="AU1009" t="inlineStr">
        <is>
          <t>cost</t>
        </is>
      </c>
      <c r="AV1009" t="inlineStr">
        <is>
          <t>-0.0078</t>
        </is>
      </c>
      <c r="AW1009" t="inlineStr">
        <is>
          <t>0.0028</t>
        </is>
      </c>
      <c r="BA1009" t="n">
        <v>7417</v>
      </c>
      <c r="BB1009" t="inlineStr">
        <is>
          <t>1</t>
        </is>
      </c>
      <c r="BC1009" t="inlineStr">
        <is>
          <t>FE</t>
        </is>
      </c>
      <c r="BD1009" t="inlineStr">
        <is>
          <t>not stated</t>
        </is>
      </c>
      <c r="BE1009" t="inlineStr">
        <is>
          <t>none</t>
        </is>
      </c>
      <c r="BI1009" t="inlineStr">
        <is>
          <t>Table 8</t>
        </is>
      </c>
      <c r="BJ1009" t="inlineStr">
        <is>
          <t>Costdebt.2</t>
        </is>
      </c>
      <c r="BK1009" t="inlineStr">
        <is>
          <t>1240</t>
        </is>
      </c>
      <c r="BL1009" t="inlineStr">
        <is>
          <t>Level 3 CER(n-1) -0.0078*** (0.0028)</t>
        </is>
      </c>
      <c r="BM1009" t="inlineStr">
        <is>
          <t>Level 3 CER(n-1)</t>
        </is>
      </c>
      <c r="BN1009" t="inlineStr">
        <is>
          <t>Costdebt (cost of debt, accounting interest rate of firms' financial debt)</t>
        </is>
      </c>
      <c r="BO1009" t="inlineStr">
        <is>
          <t>update</t>
        </is>
      </c>
      <c r="BP1009" t="inlineStr">
        <is>
          <t>Gonzales Sanches et al (2026)</t>
        </is>
      </c>
      <c r="BQ1009" t="inlineStr">
        <is>
          <t>computed</t>
        </is>
      </c>
      <c r="BT1009" t="n">
        <v>0</v>
      </c>
      <c r="BU1009" t="inlineStr">
        <is>
          <t>staging_Gonzales_Sanches_et_al_2026.csv</t>
        </is>
      </c>
      <c r="BW1009" t="n">
        <v>2017</v>
      </c>
      <c r="BX1009" t="n">
        <v>2021</v>
      </c>
      <c r="BY1009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09" t="n">
        <v>2019</v>
      </c>
      <c r="CA1009" t="n">
        <v>1</v>
      </c>
      <c r="CB1009" t="n">
        <v>1</v>
      </c>
      <c r="CC1009" t="n">
        <v>1</v>
      </c>
      <c r="CD1009" t="n">
        <v>-0.03234049993391781</v>
      </c>
      <c r="CE1009" t="n">
        <v>1</v>
      </c>
    </row>
    <row r="1010">
      <c r="A1010" t="inlineStr">
        <is>
          <t>Gonzales Sanches et al (2026)</t>
        </is>
      </c>
      <c r="B1010" t="n">
        <v>2315</v>
      </c>
      <c r="C1010" t="n">
        <v>-0.01367441034802677</v>
      </c>
      <c r="D1010" t="n">
        <v>7417</v>
      </c>
      <c r="E1010">
        <f>IF(ISNUMBER($BA1010),$BA1010,IF(AND(ISNUMBER($D1010),ISNUMBER($BW1010),ISNUMBER($BX1010)),$D1010*($BX1010-$BW1010+1),""))</f>
        <v>7417.0</v>
      </c>
      <c r="H1010" t="inlineStr">
        <is>
          <t>partial</t>
        </is>
      </c>
      <c r="I1010" t="inlineStr">
        <is>
          <t>Regression Cofficient and Standard Error  available</t>
        </is>
      </c>
      <c r="J1010">
        <f>IF($BW1010&lt;&gt;"",$BW1010,"")</f>
        <v>2017.0</v>
      </c>
      <c r="K1010">
        <f>IF($BX1010&lt;&gt;"",$BX1010,"")</f>
        <v>2021.0</v>
      </c>
      <c r="L1010">
        <f>IF(AND(ISNUMBER($BW1010),ISNUMBER($BX1010)),($BW1010+$BX1010)/2,"")</f>
        <v>2019.0</v>
      </c>
      <c r="M1010">
        <f>IF($L1010&lt;&gt;"",$L1010,"")</f>
        <v>2019.0</v>
      </c>
      <c r="N1010">
        <f>IF(AND(ISNUMBER($BW1010),ISNUMBER($BX1010)),MIN(1,MAX(0,($BX1010-2016+1)/($BX1010-$BW1010+1))),"")</f>
        <v>1.0</v>
      </c>
      <c r="O1010">
        <f>IF(AND(ISNUMBER($BW1010),ISNUMBER($BX1010)),MIN(1,MAX(0,($BX1010-2017+1)/($BX1010-$BW1010+1))),"")</f>
        <v>1.0</v>
      </c>
      <c r="P1010">
        <f>IF(AND(ISNUMBER($BW1010),ISNUMBER($BX1010)),MIN(1,MAX(0,($BX1010-2018+1)/($BX1010-$BW1010+1))),"")</f>
        <v>0.8</v>
      </c>
      <c r="Q1010">
        <f>IF(AND(ISNUMBER($BW1010),ISNUMBER($BX1010)),MIN(1,MAX(0,($BX1010-2019+1)/($BX1010-$BW1010+1))),"")</f>
        <v>0.6</v>
      </c>
      <c r="R1010">
        <f>IF(AND(ISNUMBER($BW1010),ISNUMBER($BX1010)),MIN(1,MAX(0,($BX1010-2016+1)/($BX1010-$BW1010+1))),"")</f>
        <v>1.0</v>
      </c>
      <c r="S1010">
        <f>IF($L1010&lt;&gt;"",IF($L1010&gt;=2015.5,1,0),"")</f>
        <v>1.0</v>
      </c>
      <c r="T1010">
        <f>IF($L1010&lt;&gt;"",IF($L1010&gt;=2016,1,0),"")</f>
        <v>1.0</v>
      </c>
      <c r="U1010">
        <f>IF(ISNUMBER($BX1010),IF($BX1010&gt;=2016,1,0),"")</f>
        <v>1.0</v>
      </c>
      <c r="V1010">
        <f>IF(ISNUMBER($BW1010),IF($BW1010&gt;=2016,1,0),"")</f>
        <v>1.0</v>
      </c>
      <c r="W1010" t="str">
        <f>IF(AND(ISNUMBER($BW1010),ISNUMBER($BX1010)),IF($BW1010&gt;=2016,"post-only",IF($BX1010&lt;2016,"pre-only","mixed")),"")</f>
        <v>post-only</v>
      </c>
      <c r="X1010">
        <f>IF(AND(ISNUMBER($BW1010),ISNUMBER($BX1010)),MIN(1,MAX(0,($BX1010-2017+1)/($BX1010-$BW1010+1))),"")</f>
        <v>1.0</v>
      </c>
      <c r="Y1010">
        <f>IF(AND(ISNUMBER($BW1010),ISNUMBER($BX1010)),MIN(1,MAX(0,($BX1010-2018+1)/($BX1010-$BW1010+1))),"")</f>
        <v>0.8</v>
      </c>
      <c r="Z1010">
        <f>IF(AND(ISNUMBER($BW1010),ISNUMBER($BX1010)),MIN(1,MAX(0,($BX1010-2019+1)/($BX1010-$BW1010+1))),"")</f>
        <v>0.6</v>
      </c>
      <c r="AA1010">
        <f>IF(ISNUMBER($BX1010),IF($BX1010&gt;=2017,1,0),"")</f>
        <v>1.0</v>
      </c>
      <c r="AB1010">
        <f>IF(ISNUMBER($BX1010),IF($BX1010&gt;=2018,1,0),"")</f>
        <v>1.0</v>
      </c>
      <c r="AC1010">
        <f>IF(ISNUMBER($BX1010),IF($BX1010&gt;=2019,1,0),"")</f>
        <v>1.0</v>
      </c>
      <c r="AD1010">
        <f>IF($L1010&lt;&gt;"",IF($L1010&gt;2013,1,0),"")</f>
        <v>1.0</v>
      </c>
      <c r="AE1010">
        <f>IF($L1010&lt;&gt;"",1+IF($L1010&gt;2011,1,0)+IF($L1010&gt;2014,1,0),"")</f>
        <v>3.0</v>
      </c>
      <c r="AF1010" t="inlineStr">
        <is>
          <t>loan (interest rate)</t>
        </is>
      </c>
      <c r="AG1010" t="inlineStr">
        <is>
          <t>performance</t>
        </is>
      </c>
      <c r="AH1010" t="inlineStr">
        <is>
          <t>non-sensitive</t>
        </is>
      </c>
      <c r="AI1010" t="inlineStr">
        <is>
          <t>99_NCE</t>
        </is>
      </c>
      <c r="AJ1010" t="inlineStr">
        <is>
          <t>99_NCE</t>
        </is>
      </c>
      <c r="AK1010" t="str">
        <f>IF(AND($CF1010&lt;&gt;"",IFERROR(INDEX(subsample_country_map!$B:$B,MATCH($CF1010,subsample_country_map!$A:$A,0)),"")&lt;&gt;""),INDEX(subsample_country_map!$B:$B,MATCH($CF1010,subsample_country_map!$A:$A,0)),INDEX(lookup!$AA:$AA,MATCH($A1010,lookup!$A:$A,0)))</f>
        <v>2_Europe</v>
      </c>
      <c r="AL1010" t="str">
        <f>IF(AND($CF1010&lt;&gt;"",IFERROR(INDEX(subsample_country_map!$C:$C,MATCH($CF1010,subsample_country_map!$A:$A,0)),"")&lt;&gt;""),INDEX(subsample_country_map!$C:$C,MATCH($CF1010,subsample_country_map!$A:$A,0)),INDEX(lookup!$AB:$AB,MATCH($A1010,lookup!$A:$A,0)))</f>
        <v>99_NCE</v>
      </c>
      <c r="AM1010" t="str">
        <f>IF(AND($CF1010&lt;&gt;"",IFERROR(INDEX(subsample_country_map!$D:$D,MATCH($CF1010,subsample_country_map!$A:$A,0)),"")&lt;&gt;""),INDEX(subsample_country_map!$D:$D,MATCH($CF1010,subsample_country_map!$A:$A,0)),INDEX(lookup!$AC:$AC,MATCH($A1010,lookup!$A:$A,0)))</f>
        <v>1_western</v>
      </c>
      <c r="AN1010" t="str">
        <f>IF(AND($CF1010&lt;&gt;"",IFERROR(INDEX(subsample_country_map!$E:$E,MATCH($CF1010,subsample_country_map!$A:$A,0)),"")&lt;&gt;""),INDEX(subsample_country_map!$E:$E,MATCH($CF1010,subsample_country_map!$A:$A,0)),INDEX(lookup!$AD:$AD,MATCH($A1010,lookup!$A:$A,0)))</f>
        <v>99_NCE</v>
      </c>
      <c r="AO1010" t="str">
        <f>INDEX(lookup!$Y:$Y,MATCH($A1010,lookup!$A:$A,0))</f>
        <v>0_published</v>
      </c>
      <c r="AP1010" t="str">
        <f>INDEX(lookup!$Z:$Z,MATCH($A1010,lookup!$A:$A,0))</f>
        <v>1_VHB high</v>
      </c>
      <c r="AQ1010" t="str">
        <f>INDEX(lookup!$W:$W,MATCH($A1010,lookup!$A:$A,0))</f>
        <v>2_sust</v>
      </c>
      <c r="AS1010" t="inlineStr">
        <is>
          <t>staging</t>
        </is>
      </c>
      <c r="AT1010" t="inlineStr">
        <is>
          <t>good-CER</t>
        </is>
      </c>
      <c r="AU1010" t="inlineStr">
        <is>
          <t>cost</t>
        </is>
      </c>
      <c r="AV1010" t="inlineStr">
        <is>
          <t>-0.0106</t>
        </is>
      </c>
      <c r="AW1010" t="inlineStr">
        <is>
          <t>0.0090</t>
        </is>
      </c>
      <c r="BA1010" t="n">
        <v>7417</v>
      </c>
      <c r="BB1010" t="inlineStr">
        <is>
          <t>1</t>
        </is>
      </c>
      <c r="BC1010" t="inlineStr">
        <is>
          <t>FE</t>
        </is>
      </c>
      <c r="BD1010" t="inlineStr">
        <is>
          <t>not stated</t>
        </is>
      </c>
      <c r="BE1010" t="inlineStr">
        <is>
          <t>none</t>
        </is>
      </c>
      <c r="BI1010" t="inlineStr">
        <is>
          <t>Table 8</t>
        </is>
      </c>
      <c r="BJ1010" t="inlineStr">
        <is>
          <t>Costdebt.3</t>
        </is>
      </c>
      <c r="BK1010" t="inlineStr">
        <is>
          <t>1240</t>
        </is>
      </c>
      <c r="BL1010" t="inlineStr">
        <is>
          <t>Level 2 CER(n-1) -0.0106 (0.0090)</t>
        </is>
      </c>
      <c r="BM1010" t="inlineStr">
        <is>
          <t>Level 2 CER(n-1)</t>
        </is>
      </c>
      <c r="BN1010" t="inlineStr">
        <is>
          <t>Costdebt (cost of debt, accounting interest rate of firms' financial debt)</t>
        </is>
      </c>
      <c r="BO1010" t="inlineStr">
        <is>
          <t>update</t>
        </is>
      </c>
      <c r="BP1010" t="inlineStr">
        <is>
          <t>Gonzales Sanches et al (2026)</t>
        </is>
      </c>
      <c r="BQ1010" t="inlineStr">
        <is>
          <t>computed</t>
        </is>
      </c>
      <c r="BT1010" t="n">
        <v>0</v>
      </c>
      <c r="BU1010" t="inlineStr">
        <is>
          <t>staging_Gonzales_Sanches_et_al_2026.csv</t>
        </is>
      </c>
      <c r="BW1010" t="n">
        <v>2017</v>
      </c>
      <c r="BX1010" t="n">
        <v>2021</v>
      </c>
      <c r="BY1010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0" t="n">
        <v>2019</v>
      </c>
      <c r="CA1010" t="n">
        <v>1</v>
      </c>
      <c r="CB1010" t="n">
        <v>1</v>
      </c>
      <c r="CC1010" t="n">
        <v>1</v>
      </c>
      <c r="CD1010" t="n">
        <v>-0.01367526276737537</v>
      </c>
      <c r="CE1010" t="n">
        <v>1</v>
      </c>
    </row>
    <row r="1011">
      <c r="A1011" t="inlineStr">
        <is>
          <t>Gonzales Sanches et al (2026)</t>
        </is>
      </c>
      <c r="B1011" t="n">
        <v>2316</v>
      </c>
      <c r="C1011" t="n">
        <v>-0.01993741215223785</v>
      </c>
      <c r="D1011" t="n">
        <v>7417</v>
      </c>
      <c r="E1011">
        <f>IF(ISNUMBER($BA1011),$BA1011,IF(AND(ISNUMBER($D1011),ISNUMBER($BW1011),ISNUMBER($BX1011)),$D1011*($BX1011-$BW1011+1),""))</f>
        <v>7417.0</v>
      </c>
      <c r="H1011" t="inlineStr">
        <is>
          <t>partial</t>
        </is>
      </c>
      <c r="I1011" t="inlineStr">
        <is>
          <t>Regression Cofficient and Standard Error  available</t>
        </is>
      </c>
      <c r="J1011">
        <f>IF($BW1011&lt;&gt;"",$BW1011,"")</f>
        <v>2017.0</v>
      </c>
      <c r="K1011">
        <f>IF($BX1011&lt;&gt;"",$BX1011,"")</f>
        <v>2021.0</v>
      </c>
      <c r="L1011">
        <f>IF(AND(ISNUMBER($BW1011),ISNUMBER($BX1011)),($BW1011+$BX1011)/2,"")</f>
        <v>2019.0</v>
      </c>
      <c r="M1011">
        <f>IF($L1011&lt;&gt;"",$L1011,"")</f>
        <v>2019.0</v>
      </c>
      <c r="N1011">
        <f>IF(AND(ISNUMBER($BW1011),ISNUMBER($BX1011)),MIN(1,MAX(0,($BX1011-2016+1)/($BX1011-$BW1011+1))),"")</f>
        <v>1.0</v>
      </c>
      <c r="O1011">
        <f>IF(AND(ISNUMBER($BW1011),ISNUMBER($BX1011)),MIN(1,MAX(0,($BX1011-2017+1)/($BX1011-$BW1011+1))),"")</f>
        <v>1.0</v>
      </c>
      <c r="P1011">
        <f>IF(AND(ISNUMBER($BW1011),ISNUMBER($BX1011)),MIN(1,MAX(0,($BX1011-2018+1)/($BX1011-$BW1011+1))),"")</f>
        <v>0.8</v>
      </c>
      <c r="Q1011">
        <f>IF(AND(ISNUMBER($BW1011),ISNUMBER($BX1011)),MIN(1,MAX(0,($BX1011-2019+1)/($BX1011-$BW1011+1))),"")</f>
        <v>0.6</v>
      </c>
      <c r="R1011">
        <f>IF(AND(ISNUMBER($BW1011),ISNUMBER($BX1011)),MIN(1,MAX(0,($BX1011-2016+1)/($BX1011-$BW1011+1))),"")</f>
        <v>1.0</v>
      </c>
      <c r="S1011">
        <f>IF($L1011&lt;&gt;"",IF($L1011&gt;=2015.5,1,0),"")</f>
        <v>1.0</v>
      </c>
      <c r="T1011">
        <f>IF($L1011&lt;&gt;"",IF($L1011&gt;=2016,1,0),"")</f>
        <v>1.0</v>
      </c>
      <c r="U1011">
        <f>IF(ISNUMBER($BX1011),IF($BX1011&gt;=2016,1,0),"")</f>
        <v>1.0</v>
      </c>
      <c r="V1011">
        <f>IF(ISNUMBER($BW1011),IF($BW1011&gt;=2016,1,0),"")</f>
        <v>1.0</v>
      </c>
      <c r="W1011" t="str">
        <f>IF(AND(ISNUMBER($BW1011),ISNUMBER($BX1011)),IF($BW1011&gt;=2016,"post-only",IF($BX1011&lt;2016,"pre-only","mixed")),"")</f>
        <v>post-only</v>
      </c>
      <c r="X1011">
        <f>IF(AND(ISNUMBER($BW1011),ISNUMBER($BX1011)),MIN(1,MAX(0,($BX1011-2017+1)/($BX1011-$BW1011+1))),"")</f>
        <v>1.0</v>
      </c>
      <c r="Y1011">
        <f>IF(AND(ISNUMBER($BW1011),ISNUMBER($BX1011)),MIN(1,MAX(0,($BX1011-2018+1)/($BX1011-$BW1011+1))),"")</f>
        <v>0.8</v>
      </c>
      <c r="Z1011">
        <f>IF(AND(ISNUMBER($BW1011),ISNUMBER($BX1011)),MIN(1,MAX(0,($BX1011-2019+1)/($BX1011-$BW1011+1))),"")</f>
        <v>0.6</v>
      </c>
      <c r="AA1011">
        <f>IF(ISNUMBER($BX1011),IF($BX1011&gt;=2017,1,0),"")</f>
        <v>1.0</v>
      </c>
      <c r="AB1011">
        <f>IF(ISNUMBER($BX1011),IF($BX1011&gt;=2018,1,0),"")</f>
        <v>1.0</v>
      </c>
      <c r="AC1011">
        <f>IF(ISNUMBER($BX1011),IF($BX1011&gt;=2019,1,0),"")</f>
        <v>1.0</v>
      </c>
      <c r="AD1011">
        <f>IF($L1011&lt;&gt;"",IF($L1011&gt;2013,1,0),"")</f>
        <v>1.0</v>
      </c>
      <c r="AE1011">
        <f>IF($L1011&lt;&gt;"",1+IF($L1011&gt;2011,1,0)+IF($L1011&gt;2014,1,0),"")</f>
        <v>3.0</v>
      </c>
      <c r="AF1011" t="inlineStr">
        <is>
          <t>loan (interest rate)</t>
        </is>
      </c>
      <c r="AG1011" t="inlineStr">
        <is>
          <t>performance</t>
        </is>
      </c>
      <c r="AH1011" t="inlineStr">
        <is>
          <t>non-sensitive</t>
        </is>
      </c>
      <c r="AI1011" t="inlineStr">
        <is>
          <t>99_NCE</t>
        </is>
      </c>
      <c r="AJ1011" t="inlineStr">
        <is>
          <t>99_NCE</t>
        </is>
      </c>
      <c r="AK1011" t="str">
        <f>IF(AND($CF1011&lt;&gt;"",IFERROR(INDEX(subsample_country_map!$B:$B,MATCH($CF1011,subsample_country_map!$A:$A,0)),"")&lt;&gt;""),INDEX(subsample_country_map!$B:$B,MATCH($CF1011,subsample_country_map!$A:$A,0)),INDEX(lookup!$AA:$AA,MATCH($A1011,lookup!$A:$A,0)))</f>
        <v>2_Europe</v>
      </c>
      <c r="AL1011" t="str">
        <f>IF(AND($CF1011&lt;&gt;"",IFERROR(INDEX(subsample_country_map!$C:$C,MATCH($CF1011,subsample_country_map!$A:$A,0)),"")&lt;&gt;""),INDEX(subsample_country_map!$C:$C,MATCH($CF1011,subsample_country_map!$A:$A,0)),INDEX(lookup!$AB:$AB,MATCH($A1011,lookup!$A:$A,0)))</f>
        <v>99_NCE</v>
      </c>
      <c r="AM1011" t="str">
        <f>IF(AND($CF1011&lt;&gt;"",IFERROR(INDEX(subsample_country_map!$D:$D,MATCH($CF1011,subsample_country_map!$A:$A,0)),"")&lt;&gt;""),INDEX(subsample_country_map!$D:$D,MATCH($CF1011,subsample_country_map!$A:$A,0)),INDEX(lookup!$AC:$AC,MATCH($A1011,lookup!$A:$A,0)))</f>
        <v>1_western</v>
      </c>
      <c r="AN1011" t="str">
        <f>IF(AND($CF1011&lt;&gt;"",IFERROR(INDEX(subsample_country_map!$E:$E,MATCH($CF1011,subsample_country_map!$A:$A,0)),"")&lt;&gt;""),INDEX(subsample_country_map!$E:$E,MATCH($CF1011,subsample_country_map!$A:$A,0)),INDEX(lookup!$AD:$AD,MATCH($A1011,lookup!$A:$A,0)))</f>
        <v>99_NCE</v>
      </c>
      <c r="AO1011" t="str">
        <f>INDEX(lookup!$Y:$Y,MATCH($A1011,lookup!$A:$A,0))</f>
        <v>0_published</v>
      </c>
      <c r="AP1011" t="str">
        <f>INDEX(lookup!$Z:$Z,MATCH($A1011,lookup!$A:$A,0))</f>
        <v>1_VHB high</v>
      </c>
      <c r="AQ1011" t="str">
        <f>INDEX(lookup!$W:$W,MATCH($A1011,lookup!$A:$A,0))</f>
        <v>2_sust</v>
      </c>
      <c r="AS1011" t="inlineStr">
        <is>
          <t>staging</t>
        </is>
      </c>
      <c r="AT1011" t="inlineStr">
        <is>
          <t>good-CER</t>
        </is>
      </c>
      <c r="AU1011" t="inlineStr">
        <is>
          <t>cost</t>
        </is>
      </c>
      <c r="AV1011" t="inlineStr">
        <is>
          <t>-0.0158</t>
        </is>
      </c>
      <c r="AW1011" t="inlineStr">
        <is>
          <t>0.0092</t>
        </is>
      </c>
      <c r="BA1011" t="n">
        <v>7417</v>
      </c>
      <c r="BB1011" t="inlineStr">
        <is>
          <t>1</t>
        </is>
      </c>
      <c r="BC1011" t="inlineStr">
        <is>
          <t>FE</t>
        </is>
      </c>
      <c r="BD1011" t="inlineStr">
        <is>
          <t>not stated</t>
        </is>
      </c>
      <c r="BE1011" t="inlineStr">
        <is>
          <t>none</t>
        </is>
      </c>
      <c r="BI1011" t="inlineStr">
        <is>
          <t>Table 8</t>
        </is>
      </c>
      <c r="BJ1011" t="inlineStr">
        <is>
          <t>Costdebt.3</t>
        </is>
      </c>
      <c r="BK1011" t="inlineStr">
        <is>
          <t>1240</t>
        </is>
      </c>
      <c r="BL1011" t="inlineStr">
        <is>
          <t>Level 3 CER(n-1) -0.0158* (0.0092)</t>
        </is>
      </c>
      <c r="BM1011" t="inlineStr">
        <is>
          <t>Level 3 CER(n-1)</t>
        </is>
      </c>
      <c r="BN1011" t="inlineStr">
        <is>
          <t>Costdebt (cost of debt, accounting interest rate of firms' financial debt)</t>
        </is>
      </c>
      <c r="BO1011" t="inlineStr">
        <is>
          <t>update</t>
        </is>
      </c>
      <c r="BP1011" t="inlineStr">
        <is>
          <t>Gonzales Sanches et al (2026)</t>
        </is>
      </c>
      <c r="BQ1011" t="inlineStr">
        <is>
          <t>computed</t>
        </is>
      </c>
      <c r="BT1011" t="n">
        <v>0</v>
      </c>
      <c r="BU1011" t="inlineStr">
        <is>
          <t>staging_Gonzales_Sanches_et_al_2026.csv</t>
        </is>
      </c>
      <c r="BW1011" t="n">
        <v>2017</v>
      </c>
      <c r="BX1011" t="n">
        <v>2021</v>
      </c>
      <c r="BY1011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1" t="n">
        <v>2019</v>
      </c>
      <c r="CA1011" t="n">
        <v>1</v>
      </c>
      <c r="CB1011" t="n">
        <v>1</v>
      </c>
      <c r="CC1011" t="n">
        <v>1</v>
      </c>
      <c r="CD1011" t="n">
        <v>-0.01994005449225583</v>
      </c>
      <c r="CE1011" t="n">
        <v>1</v>
      </c>
    </row>
    <row r="1012">
      <c r="A1012" t="inlineStr">
        <is>
          <t>Gonzales Sanches et al (2026)</t>
        </is>
      </c>
      <c r="B1012" t="n">
        <v>2317</v>
      </c>
      <c r="C1012" t="n">
        <v>-0.01496417263520334</v>
      </c>
      <c r="D1012" t="n">
        <v>7417</v>
      </c>
      <c r="E1012">
        <f>IF(ISNUMBER($BA1012),$BA1012,IF(AND(ISNUMBER($D1012),ISNUMBER($BW1012),ISNUMBER($BX1012)),$D1012*($BX1012-$BW1012+1),""))</f>
        <v>7417.0</v>
      </c>
      <c r="H1012" t="inlineStr">
        <is>
          <t>partial</t>
        </is>
      </c>
      <c r="I1012" t="inlineStr">
        <is>
          <t>Regression Cofficient and Standard Error  available</t>
        </is>
      </c>
      <c r="J1012">
        <f>IF($BW1012&lt;&gt;"",$BW1012,"")</f>
        <v>2017.0</v>
      </c>
      <c r="K1012">
        <f>IF($BX1012&lt;&gt;"",$BX1012,"")</f>
        <v>2021.0</v>
      </c>
      <c r="L1012">
        <f>IF(AND(ISNUMBER($BW1012),ISNUMBER($BX1012)),($BW1012+$BX1012)/2,"")</f>
        <v>2019.0</v>
      </c>
      <c r="M1012">
        <f>IF($L1012&lt;&gt;"",$L1012,"")</f>
        <v>2019.0</v>
      </c>
      <c r="N1012">
        <f>IF(AND(ISNUMBER($BW1012),ISNUMBER($BX1012)),MIN(1,MAX(0,($BX1012-2016+1)/($BX1012-$BW1012+1))),"")</f>
        <v>1.0</v>
      </c>
      <c r="O1012">
        <f>IF(AND(ISNUMBER($BW1012),ISNUMBER($BX1012)),MIN(1,MAX(0,($BX1012-2017+1)/($BX1012-$BW1012+1))),"")</f>
        <v>1.0</v>
      </c>
      <c r="P1012">
        <f>IF(AND(ISNUMBER($BW1012),ISNUMBER($BX1012)),MIN(1,MAX(0,($BX1012-2018+1)/($BX1012-$BW1012+1))),"")</f>
        <v>0.8</v>
      </c>
      <c r="Q1012">
        <f>IF(AND(ISNUMBER($BW1012),ISNUMBER($BX1012)),MIN(1,MAX(0,($BX1012-2019+1)/($BX1012-$BW1012+1))),"")</f>
        <v>0.6</v>
      </c>
      <c r="R1012">
        <f>IF(AND(ISNUMBER($BW1012),ISNUMBER($BX1012)),MIN(1,MAX(0,($BX1012-2016+1)/($BX1012-$BW1012+1))),"")</f>
        <v>1.0</v>
      </c>
      <c r="S1012">
        <f>IF($L1012&lt;&gt;"",IF($L1012&gt;=2015.5,1,0),"")</f>
        <v>1.0</v>
      </c>
      <c r="T1012">
        <f>IF($L1012&lt;&gt;"",IF($L1012&gt;=2016,1,0),"")</f>
        <v>1.0</v>
      </c>
      <c r="U1012">
        <f>IF(ISNUMBER($BX1012),IF($BX1012&gt;=2016,1,0),"")</f>
        <v>1.0</v>
      </c>
      <c r="V1012">
        <f>IF(ISNUMBER($BW1012),IF($BW1012&gt;=2016,1,0),"")</f>
        <v>1.0</v>
      </c>
      <c r="W1012" t="str">
        <f>IF(AND(ISNUMBER($BW1012),ISNUMBER($BX1012)),IF($BW1012&gt;=2016,"post-only",IF($BX1012&lt;2016,"pre-only","mixed")),"")</f>
        <v>post-only</v>
      </c>
      <c r="X1012">
        <f>IF(AND(ISNUMBER($BW1012),ISNUMBER($BX1012)),MIN(1,MAX(0,($BX1012-2017+1)/($BX1012-$BW1012+1))),"")</f>
        <v>1.0</v>
      </c>
      <c r="Y1012">
        <f>IF(AND(ISNUMBER($BW1012),ISNUMBER($BX1012)),MIN(1,MAX(0,($BX1012-2018+1)/($BX1012-$BW1012+1))),"")</f>
        <v>0.8</v>
      </c>
      <c r="Z1012">
        <f>IF(AND(ISNUMBER($BW1012),ISNUMBER($BX1012)),MIN(1,MAX(0,($BX1012-2019+1)/($BX1012-$BW1012+1))),"")</f>
        <v>0.6</v>
      </c>
      <c r="AA1012">
        <f>IF(ISNUMBER($BX1012),IF($BX1012&gt;=2017,1,0),"")</f>
        <v>1.0</v>
      </c>
      <c r="AB1012">
        <f>IF(ISNUMBER($BX1012),IF($BX1012&gt;=2018,1,0),"")</f>
        <v>1.0</v>
      </c>
      <c r="AC1012">
        <f>IF(ISNUMBER($BX1012),IF($BX1012&gt;=2019,1,0),"")</f>
        <v>1.0</v>
      </c>
      <c r="AD1012">
        <f>IF($L1012&lt;&gt;"",IF($L1012&gt;2013,1,0),"")</f>
        <v>1.0</v>
      </c>
      <c r="AE1012">
        <f>IF($L1012&lt;&gt;"",1+IF($L1012&gt;2011,1,0)+IF($L1012&gt;2014,1,0),"")</f>
        <v>3.0</v>
      </c>
      <c r="AF1012" t="inlineStr">
        <is>
          <t>loan (interest rate)</t>
        </is>
      </c>
      <c r="AG1012" t="inlineStr">
        <is>
          <t>performance</t>
        </is>
      </c>
      <c r="AH1012" t="inlineStr">
        <is>
          <t>non-sensitive</t>
        </is>
      </c>
      <c r="AI1012" t="inlineStr">
        <is>
          <t>99_NCE</t>
        </is>
      </c>
      <c r="AJ1012" t="inlineStr">
        <is>
          <t>99_NCE</t>
        </is>
      </c>
      <c r="AK1012" t="str">
        <f>IF(AND($CF1012&lt;&gt;"",IFERROR(INDEX(subsample_country_map!$B:$B,MATCH($CF1012,subsample_country_map!$A:$A,0)),"")&lt;&gt;""),INDEX(subsample_country_map!$B:$B,MATCH($CF1012,subsample_country_map!$A:$A,0)),INDEX(lookup!$AA:$AA,MATCH($A1012,lookup!$A:$A,0)))</f>
        <v>2_Europe</v>
      </c>
      <c r="AL1012" t="str">
        <f>IF(AND($CF1012&lt;&gt;"",IFERROR(INDEX(subsample_country_map!$C:$C,MATCH($CF1012,subsample_country_map!$A:$A,0)),"")&lt;&gt;""),INDEX(subsample_country_map!$C:$C,MATCH($CF1012,subsample_country_map!$A:$A,0)),INDEX(lookup!$AB:$AB,MATCH($A1012,lookup!$A:$A,0)))</f>
        <v>99_NCE</v>
      </c>
      <c r="AM1012" t="str">
        <f>IF(AND($CF1012&lt;&gt;"",IFERROR(INDEX(subsample_country_map!$D:$D,MATCH($CF1012,subsample_country_map!$A:$A,0)),"")&lt;&gt;""),INDEX(subsample_country_map!$D:$D,MATCH($CF1012,subsample_country_map!$A:$A,0)),INDEX(lookup!$AC:$AC,MATCH($A1012,lookup!$A:$A,0)))</f>
        <v>1_western</v>
      </c>
      <c r="AN1012" t="str">
        <f>IF(AND($CF1012&lt;&gt;"",IFERROR(INDEX(subsample_country_map!$E:$E,MATCH($CF1012,subsample_country_map!$A:$A,0)),"")&lt;&gt;""),INDEX(subsample_country_map!$E:$E,MATCH($CF1012,subsample_country_map!$A:$A,0)),INDEX(lookup!$AD:$AD,MATCH($A1012,lookup!$A:$A,0)))</f>
        <v>99_NCE</v>
      </c>
      <c r="AO1012" t="str">
        <f>INDEX(lookup!$Y:$Y,MATCH($A1012,lookup!$A:$A,0))</f>
        <v>0_published</v>
      </c>
      <c r="AP1012" t="str">
        <f>INDEX(lookup!$Z:$Z,MATCH($A1012,lookup!$A:$A,0))</f>
        <v>1_VHB high</v>
      </c>
      <c r="AQ1012" t="str">
        <f>INDEX(lookup!$W:$W,MATCH($A1012,lookup!$A:$A,0))</f>
        <v>2_sust</v>
      </c>
      <c r="AS1012" t="inlineStr">
        <is>
          <t>staging</t>
        </is>
      </c>
      <c r="AT1012" t="inlineStr">
        <is>
          <t>good-CER</t>
        </is>
      </c>
      <c r="AU1012" t="inlineStr">
        <is>
          <t>cost</t>
        </is>
      </c>
      <c r="AV1012" t="inlineStr">
        <is>
          <t>-0.0116</t>
        </is>
      </c>
      <c r="AW1012" t="inlineStr">
        <is>
          <t>0.0090</t>
        </is>
      </c>
      <c r="BA1012" t="n">
        <v>7417</v>
      </c>
      <c r="BB1012" t="inlineStr">
        <is>
          <t>1</t>
        </is>
      </c>
      <c r="BC1012" t="inlineStr">
        <is>
          <t>FE</t>
        </is>
      </c>
      <c r="BD1012" t="inlineStr">
        <is>
          <t>not stated</t>
        </is>
      </c>
      <c r="BE1012" t="inlineStr">
        <is>
          <t>none</t>
        </is>
      </c>
      <c r="BI1012" t="inlineStr">
        <is>
          <t>Table 8</t>
        </is>
      </c>
      <c r="BJ1012" t="inlineStr">
        <is>
          <t>Costdebt.4</t>
        </is>
      </c>
      <c r="BK1012" t="inlineStr">
        <is>
          <t>1240</t>
        </is>
      </c>
      <c r="BL1012" t="inlineStr">
        <is>
          <t>Level 2 CER(n-1) -0.0116 (0.0090)</t>
        </is>
      </c>
      <c r="BM1012" t="inlineStr">
        <is>
          <t>Level 2 CER(n-1)</t>
        </is>
      </c>
      <c r="BN1012" t="inlineStr">
        <is>
          <t>Costdebt (cost of debt, accounting interest rate of firms' financial debt)</t>
        </is>
      </c>
      <c r="BO1012" t="inlineStr">
        <is>
          <t>update</t>
        </is>
      </c>
      <c r="BP1012" t="inlineStr">
        <is>
          <t>Gonzales Sanches et al (2026)</t>
        </is>
      </c>
      <c r="BQ1012" t="inlineStr">
        <is>
          <t>computed</t>
        </is>
      </c>
      <c r="BT1012" t="n">
        <v>0</v>
      </c>
      <c r="BU1012" t="inlineStr">
        <is>
          <t>staging_Gonzales_Sanches_et_al_2026.csv</t>
        </is>
      </c>
      <c r="BW1012" t="n">
        <v>2017</v>
      </c>
      <c r="BX1012" t="n">
        <v>2021</v>
      </c>
      <c r="BY1012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2" t="n">
        <v>2019</v>
      </c>
      <c r="CA1012" t="n">
        <v>1</v>
      </c>
      <c r="CB1012" t="n">
        <v>1</v>
      </c>
      <c r="CC1012" t="n">
        <v>1</v>
      </c>
      <c r="CD1012" t="n">
        <v>-0.01496528974337883</v>
      </c>
      <c r="CE1012" t="n">
        <v>1</v>
      </c>
    </row>
    <row r="1013">
      <c r="A1013" t="inlineStr">
        <is>
          <t>Gonzales Sanches et al (2026)</t>
        </is>
      </c>
      <c r="B1013" t="n">
        <v>2318</v>
      </c>
      <c r="C1013" t="n">
        <v>-0.02082034044099883</v>
      </c>
      <c r="D1013" t="n">
        <v>7417</v>
      </c>
      <c r="E1013">
        <f>IF(ISNUMBER($BA1013),$BA1013,IF(AND(ISNUMBER($D1013),ISNUMBER($BW1013),ISNUMBER($BX1013)),$D1013*($BX1013-$BW1013+1),""))</f>
        <v>7417.0</v>
      </c>
      <c r="H1013" t="inlineStr">
        <is>
          <t>partial</t>
        </is>
      </c>
      <c r="I1013" t="inlineStr">
        <is>
          <t>Regression Cofficient and Standard Error  available</t>
        </is>
      </c>
      <c r="J1013">
        <f>IF($BW1013&lt;&gt;"",$BW1013,"")</f>
        <v>2017.0</v>
      </c>
      <c r="K1013">
        <f>IF($BX1013&lt;&gt;"",$BX1013,"")</f>
        <v>2021.0</v>
      </c>
      <c r="L1013">
        <f>IF(AND(ISNUMBER($BW1013),ISNUMBER($BX1013)),($BW1013+$BX1013)/2,"")</f>
        <v>2019.0</v>
      </c>
      <c r="M1013">
        <f>IF($L1013&lt;&gt;"",$L1013,"")</f>
        <v>2019.0</v>
      </c>
      <c r="N1013">
        <f>IF(AND(ISNUMBER($BW1013),ISNUMBER($BX1013)),MIN(1,MAX(0,($BX1013-2016+1)/($BX1013-$BW1013+1))),"")</f>
        <v>1.0</v>
      </c>
      <c r="O1013">
        <f>IF(AND(ISNUMBER($BW1013),ISNUMBER($BX1013)),MIN(1,MAX(0,($BX1013-2017+1)/($BX1013-$BW1013+1))),"")</f>
        <v>1.0</v>
      </c>
      <c r="P1013">
        <f>IF(AND(ISNUMBER($BW1013),ISNUMBER($BX1013)),MIN(1,MAX(0,($BX1013-2018+1)/($BX1013-$BW1013+1))),"")</f>
        <v>0.8</v>
      </c>
      <c r="Q1013">
        <f>IF(AND(ISNUMBER($BW1013),ISNUMBER($BX1013)),MIN(1,MAX(0,($BX1013-2019+1)/($BX1013-$BW1013+1))),"")</f>
        <v>0.6</v>
      </c>
      <c r="R1013">
        <f>IF(AND(ISNUMBER($BW1013),ISNUMBER($BX1013)),MIN(1,MAX(0,($BX1013-2016+1)/($BX1013-$BW1013+1))),"")</f>
        <v>1.0</v>
      </c>
      <c r="S1013">
        <f>IF($L1013&lt;&gt;"",IF($L1013&gt;=2015.5,1,0),"")</f>
        <v>1.0</v>
      </c>
      <c r="T1013">
        <f>IF($L1013&lt;&gt;"",IF($L1013&gt;=2016,1,0),"")</f>
        <v>1.0</v>
      </c>
      <c r="U1013">
        <f>IF(ISNUMBER($BX1013),IF($BX1013&gt;=2016,1,0),"")</f>
        <v>1.0</v>
      </c>
      <c r="V1013">
        <f>IF(ISNUMBER($BW1013),IF($BW1013&gt;=2016,1,0),"")</f>
        <v>1.0</v>
      </c>
      <c r="W1013" t="str">
        <f>IF(AND(ISNUMBER($BW1013),ISNUMBER($BX1013)),IF($BW1013&gt;=2016,"post-only",IF($BX1013&lt;2016,"pre-only","mixed")),"")</f>
        <v>post-only</v>
      </c>
      <c r="X1013">
        <f>IF(AND(ISNUMBER($BW1013),ISNUMBER($BX1013)),MIN(1,MAX(0,($BX1013-2017+1)/($BX1013-$BW1013+1))),"")</f>
        <v>1.0</v>
      </c>
      <c r="Y1013">
        <f>IF(AND(ISNUMBER($BW1013),ISNUMBER($BX1013)),MIN(1,MAX(0,($BX1013-2018+1)/($BX1013-$BW1013+1))),"")</f>
        <v>0.8</v>
      </c>
      <c r="Z1013">
        <f>IF(AND(ISNUMBER($BW1013),ISNUMBER($BX1013)),MIN(1,MAX(0,($BX1013-2019+1)/($BX1013-$BW1013+1))),"")</f>
        <v>0.6</v>
      </c>
      <c r="AA1013">
        <f>IF(ISNUMBER($BX1013),IF($BX1013&gt;=2017,1,0),"")</f>
        <v>1.0</v>
      </c>
      <c r="AB1013">
        <f>IF(ISNUMBER($BX1013),IF($BX1013&gt;=2018,1,0),"")</f>
        <v>1.0</v>
      </c>
      <c r="AC1013">
        <f>IF(ISNUMBER($BX1013),IF($BX1013&gt;=2019,1,0),"")</f>
        <v>1.0</v>
      </c>
      <c r="AD1013">
        <f>IF($L1013&lt;&gt;"",IF($L1013&gt;2013,1,0),"")</f>
        <v>1.0</v>
      </c>
      <c r="AE1013">
        <f>IF($L1013&lt;&gt;"",1+IF($L1013&gt;2011,1,0)+IF($L1013&gt;2014,1,0),"")</f>
        <v>3.0</v>
      </c>
      <c r="AF1013" t="inlineStr">
        <is>
          <t>loan (interest rate)</t>
        </is>
      </c>
      <c r="AG1013" t="inlineStr">
        <is>
          <t>performance</t>
        </is>
      </c>
      <c r="AH1013" t="inlineStr">
        <is>
          <t>non-sensitive</t>
        </is>
      </c>
      <c r="AI1013" t="inlineStr">
        <is>
          <t>99_NCE</t>
        </is>
      </c>
      <c r="AJ1013" t="inlineStr">
        <is>
          <t>99_NCE</t>
        </is>
      </c>
      <c r="AK1013" t="str">
        <f>IF(AND($CF1013&lt;&gt;"",IFERROR(INDEX(subsample_country_map!$B:$B,MATCH($CF1013,subsample_country_map!$A:$A,0)),"")&lt;&gt;""),INDEX(subsample_country_map!$B:$B,MATCH($CF1013,subsample_country_map!$A:$A,0)),INDEX(lookup!$AA:$AA,MATCH($A1013,lookup!$A:$A,0)))</f>
        <v>2_Europe</v>
      </c>
      <c r="AL1013" t="str">
        <f>IF(AND($CF1013&lt;&gt;"",IFERROR(INDEX(subsample_country_map!$C:$C,MATCH($CF1013,subsample_country_map!$A:$A,0)),"")&lt;&gt;""),INDEX(subsample_country_map!$C:$C,MATCH($CF1013,subsample_country_map!$A:$A,0)),INDEX(lookup!$AB:$AB,MATCH($A1013,lookup!$A:$A,0)))</f>
        <v>99_NCE</v>
      </c>
      <c r="AM1013" t="str">
        <f>IF(AND($CF1013&lt;&gt;"",IFERROR(INDEX(subsample_country_map!$D:$D,MATCH($CF1013,subsample_country_map!$A:$A,0)),"")&lt;&gt;""),INDEX(subsample_country_map!$D:$D,MATCH($CF1013,subsample_country_map!$A:$A,0)),INDEX(lookup!$AC:$AC,MATCH($A1013,lookup!$A:$A,0)))</f>
        <v>1_western</v>
      </c>
      <c r="AN1013" t="str">
        <f>IF(AND($CF1013&lt;&gt;"",IFERROR(INDEX(subsample_country_map!$E:$E,MATCH($CF1013,subsample_country_map!$A:$A,0)),"")&lt;&gt;""),INDEX(subsample_country_map!$E:$E,MATCH($CF1013,subsample_country_map!$A:$A,0)),INDEX(lookup!$AD:$AD,MATCH($A1013,lookup!$A:$A,0)))</f>
        <v>99_NCE</v>
      </c>
      <c r="AO1013" t="str">
        <f>INDEX(lookup!$Y:$Y,MATCH($A1013,lookup!$A:$A,0))</f>
        <v>0_published</v>
      </c>
      <c r="AP1013" t="str">
        <f>INDEX(lookup!$Z:$Z,MATCH($A1013,lookup!$A:$A,0))</f>
        <v>1_VHB high</v>
      </c>
      <c r="AQ1013" t="str">
        <f>INDEX(lookup!$W:$W,MATCH($A1013,lookup!$A:$A,0))</f>
        <v>2_sust</v>
      </c>
      <c r="AS1013" t="inlineStr">
        <is>
          <t>staging</t>
        </is>
      </c>
      <c r="AT1013" t="inlineStr">
        <is>
          <t>good-CER</t>
        </is>
      </c>
      <c r="AU1013" t="inlineStr">
        <is>
          <t>cost</t>
        </is>
      </c>
      <c r="AV1013" t="inlineStr">
        <is>
          <t>-0.0165</t>
        </is>
      </c>
      <c r="AW1013" t="inlineStr">
        <is>
          <t>0.0092</t>
        </is>
      </c>
      <c r="BA1013" t="n">
        <v>7417</v>
      </c>
      <c r="BB1013" t="inlineStr">
        <is>
          <t>1</t>
        </is>
      </c>
      <c r="BC1013" t="inlineStr">
        <is>
          <t>FE</t>
        </is>
      </c>
      <c r="BD1013" t="inlineStr">
        <is>
          <t>not stated</t>
        </is>
      </c>
      <c r="BE1013" t="inlineStr">
        <is>
          <t>none</t>
        </is>
      </c>
      <c r="BI1013" t="inlineStr">
        <is>
          <t>Table 8</t>
        </is>
      </c>
      <c r="BJ1013" t="inlineStr">
        <is>
          <t>Costdebt.4</t>
        </is>
      </c>
      <c r="BK1013" t="inlineStr">
        <is>
          <t>1240</t>
        </is>
      </c>
      <c r="BL1013" t="inlineStr">
        <is>
          <t>Level 3 CER(n-1) -0.0165* (0.0092)</t>
        </is>
      </c>
      <c r="BM1013" t="inlineStr">
        <is>
          <t>Level 3 CER(n-1)</t>
        </is>
      </c>
      <c r="BN1013" t="inlineStr">
        <is>
          <t>Costdebt (cost of debt, accounting interest rate of firms' financial debt)</t>
        </is>
      </c>
      <c r="BO1013" t="inlineStr">
        <is>
          <t>update</t>
        </is>
      </c>
      <c r="BP1013" t="inlineStr">
        <is>
          <t>Gonzales Sanches et al (2026)</t>
        </is>
      </c>
      <c r="BQ1013" t="inlineStr">
        <is>
          <t>computed</t>
        </is>
      </c>
      <c r="BT1013" t="n">
        <v>0</v>
      </c>
      <c r="BU1013" t="inlineStr">
        <is>
          <t>staging_Gonzales_Sanches_et_al_2026.csv</t>
        </is>
      </c>
      <c r="BW1013" t="n">
        <v>2017</v>
      </c>
      <c r="BX1013" t="n">
        <v>2021</v>
      </c>
      <c r="BY1013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3" t="n">
        <v>2019</v>
      </c>
      <c r="CA1013" t="n">
        <v>1</v>
      </c>
      <c r="CB1013" t="n">
        <v>1</v>
      </c>
      <c r="CC1013" t="n">
        <v>1</v>
      </c>
      <c r="CD1013" t="n">
        <v>-0.02082334966974397</v>
      </c>
      <c r="CE1013" t="n">
        <v>1</v>
      </c>
    </row>
    <row r="1014">
      <c r="A1014" t="inlineStr">
        <is>
          <t>Gonzales Sanches et al (2026)</t>
        </is>
      </c>
      <c r="B1014" t="n">
        <v>2319</v>
      </c>
      <c r="C1014" t="n">
        <v>-0.04728596984968682</v>
      </c>
      <c r="D1014" t="n">
        <v>7417</v>
      </c>
      <c r="E1014">
        <f>IF(ISNUMBER($BA1014),$BA1014,IF(AND(ISNUMBER($D1014),ISNUMBER($BW1014),ISNUMBER($BX1014)),$D1014*($BX1014-$BW1014+1),""))</f>
        <v>7417.0</v>
      </c>
      <c r="H1014" t="inlineStr">
        <is>
          <t>partial</t>
        </is>
      </c>
      <c r="I1014" t="inlineStr">
        <is>
          <t>Regression Cofficient and Standard Error  available</t>
        </is>
      </c>
      <c r="J1014">
        <f>IF($BW1014&lt;&gt;"",$BW1014,"")</f>
        <v>2017.0</v>
      </c>
      <c r="K1014">
        <f>IF($BX1014&lt;&gt;"",$BX1014,"")</f>
        <v>2021.0</v>
      </c>
      <c r="L1014">
        <f>IF(AND(ISNUMBER($BW1014),ISNUMBER($BX1014)),($BW1014+$BX1014)/2,"")</f>
        <v>2019.0</v>
      </c>
      <c r="M1014">
        <f>IF($L1014&lt;&gt;"",$L1014,"")</f>
        <v>2019.0</v>
      </c>
      <c r="N1014">
        <f>IF(AND(ISNUMBER($BW1014),ISNUMBER($BX1014)),MIN(1,MAX(0,($BX1014-2016+1)/($BX1014-$BW1014+1))),"")</f>
        <v>1.0</v>
      </c>
      <c r="O1014">
        <f>IF(AND(ISNUMBER($BW1014),ISNUMBER($BX1014)),MIN(1,MAX(0,($BX1014-2017+1)/($BX1014-$BW1014+1))),"")</f>
        <v>1.0</v>
      </c>
      <c r="P1014">
        <f>IF(AND(ISNUMBER($BW1014),ISNUMBER($BX1014)),MIN(1,MAX(0,($BX1014-2018+1)/($BX1014-$BW1014+1))),"")</f>
        <v>0.8</v>
      </c>
      <c r="Q1014">
        <f>IF(AND(ISNUMBER($BW1014),ISNUMBER($BX1014)),MIN(1,MAX(0,($BX1014-2019+1)/($BX1014-$BW1014+1))),"")</f>
        <v>0.6</v>
      </c>
      <c r="R1014">
        <f>IF(AND(ISNUMBER($BW1014),ISNUMBER($BX1014)),MIN(1,MAX(0,($BX1014-2016+1)/($BX1014-$BW1014+1))),"")</f>
        <v>1.0</v>
      </c>
      <c r="S1014">
        <f>IF($L1014&lt;&gt;"",IF($L1014&gt;=2015.5,1,0),"")</f>
        <v>1.0</v>
      </c>
      <c r="T1014">
        <f>IF($L1014&lt;&gt;"",IF($L1014&gt;=2016,1,0),"")</f>
        <v>1.0</v>
      </c>
      <c r="U1014">
        <f>IF(ISNUMBER($BX1014),IF($BX1014&gt;=2016,1,0),"")</f>
        <v>1.0</v>
      </c>
      <c r="V1014">
        <f>IF(ISNUMBER($BW1014),IF($BW1014&gt;=2016,1,0),"")</f>
        <v>1.0</v>
      </c>
      <c r="W1014" t="str">
        <f>IF(AND(ISNUMBER($BW1014),ISNUMBER($BX1014)),IF($BW1014&gt;=2016,"post-only",IF($BX1014&lt;2016,"pre-only","mixed")),"")</f>
        <v>post-only</v>
      </c>
      <c r="X1014">
        <f>IF(AND(ISNUMBER($BW1014),ISNUMBER($BX1014)),MIN(1,MAX(0,($BX1014-2017+1)/($BX1014-$BW1014+1))),"")</f>
        <v>1.0</v>
      </c>
      <c r="Y1014">
        <f>IF(AND(ISNUMBER($BW1014),ISNUMBER($BX1014)),MIN(1,MAX(0,($BX1014-2018+1)/($BX1014-$BW1014+1))),"")</f>
        <v>0.8</v>
      </c>
      <c r="Z1014">
        <f>IF(AND(ISNUMBER($BW1014),ISNUMBER($BX1014)),MIN(1,MAX(0,($BX1014-2019+1)/($BX1014-$BW1014+1))),"")</f>
        <v>0.6</v>
      </c>
      <c r="AA1014">
        <f>IF(ISNUMBER($BX1014),IF($BX1014&gt;=2017,1,0),"")</f>
        <v>1.0</v>
      </c>
      <c r="AB1014">
        <f>IF(ISNUMBER($BX1014),IF($BX1014&gt;=2018,1,0),"")</f>
        <v>1.0</v>
      </c>
      <c r="AC1014">
        <f>IF(ISNUMBER($BX1014),IF($BX1014&gt;=2019,1,0),"")</f>
        <v>1.0</v>
      </c>
      <c r="AD1014">
        <f>IF($L1014&lt;&gt;"",IF($L1014&gt;2013,1,0),"")</f>
        <v>1.0</v>
      </c>
      <c r="AE1014">
        <f>IF($L1014&lt;&gt;"",1+IF($L1014&gt;2011,1,0)+IF($L1014&gt;2014,1,0),"")</f>
        <v>3.0</v>
      </c>
      <c r="AF1014" t="inlineStr">
        <is>
          <t>loan (interest rate)</t>
        </is>
      </c>
      <c r="AG1014" t="inlineStr">
        <is>
          <t>performance</t>
        </is>
      </c>
      <c r="AH1014" t="inlineStr">
        <is>
          <t>non-sensitive</t>
        </is>
      </c>
      <c r="AI1014" t="inlineStr">
        <is>
          <t>99_NCE</t>
        </is>
      </c>
      <c r="AJ1014" t="inlineStr">
        <is>
          <t>99_NCE</t>
        </is>
      </c>
      <c r="AK1014" t="str">
        <f>IF(AND($CF1014&lt;&gt;"",IFERROR(INDEX(subsample_country_map!$B:$B,MATCH($CF1014,subsample_country_map!$A:$A,0)),"")&lt;&gt;""),INDEX(subsample_country_map!$B:$B,MATCH($CF1014,subsample_country_map!$A:$A,0)),INDEX(lookup!$AA:$AA,MATCH($A1014,lookup!$A:$A,0)))</f>
        <v>2_Europe</v>
      </c>
      <c r="AL1014" t="str">
        <f>IF(AND($CF1014&lt;&gt;"",IFERROR(INDEX(subsample_country_map!$C:$C,MATCH($CF1014,subsample_country_map!$A:$A,0)),"")&lt;&gt;""),INDEX(subsample_country_map!$C:$C,MATCH($CF1014,subsample_country_map!$A:$A,0)),INDEX(lookup!$AB:$AB,MATCH($A1014,lookup!$A:$A,0)))</f>
        <v>99_NCE</v>
      </c>
      <c r="AM1014" t="str">
        <f>IF(AND($CF1014&lt;&gt;"",IFERROR(INDEX(subsample_country_map!$D:$D,MATCH($CF1014,subsample_country_map!$A:$A,0)),"")&lt;&gt;""),INDEX(subsample_country_map!$D:$D,MATCH($CF1014,subsample_country_map!$A:$A,0)),INDEX(lookup!$AC:$AC,MATCH($A1014,lookup!$A:$A,0)))</f>
        <v>1_western</v>
      </c>
      <c r="AN1014" t="str">
        <f>IF(AND($CF1014&lt;&gt;"",IFERROR(INDEX(subsample_country_map!$E:$E,MATCH($CF1014,subsample_country_map!$A:$A,0)),"")&lt;&gt;""),INDEX(subsample_country_map!$E:$E,MATCH($CF1014,subsample_country_map!$A:$A,0)),INDEX(lookup!$AD:$AD,MATCH($A1014,lookup!$A:$A,0)))</f>
        <v>99_NCE</v>
      </c>
      <c r="AO1014" t="str">
        <f>INDEX(lookup!$Y:$Y,MATCH($A1014,lookup!$A:$A,0))</f>
        <v>0_published</v>
      </c>
      <c r="AP1014" t="str">
        <f>INDEX(lookup!$Z:$Z,MATCH($A1014,lookup!$A:$A,0))</f>
        <v>1_VHB high</v>
      </c>
      <c r="AQ1014" t="str">
        <f>INDEX(lookup!$W:$W,MATCH($A1014,lookup!$A:$A,0))</f>
        <v>2_sust</v>
      </c>
      <c r="AS1014" t="inlineStr">
        <is>
          <t>staging</t>
        </is>
      </c>
      <c r="AT1014" t="inlineStr">
        <is>
          <t>good-CER</t>
        </is>
      </c>
      <c r="AU1014" t="inlineStr">
        <is>
          <t>cost</t>
        </is>
      </c>
      <c r="AV1014" t="inlineStr">
        <is>
          <t>-0.0053</t>
        </is>
      </c>
      <c r="AW1014" t="inlineStr">
        <is>
          <t>0.0013</t>
        </is>
      </c>
      <c r="BA1014" t="n">
        <v>7417</v>
      </c>
      <c r="BB1014" t="inlineStr">
        <is>
          <t>1</t>
        </is>
      </c>
      <c r="BC1014" t="inlineStr">
        <is>
          <t>other: structural equations (gsem)</t>
        </is>
      </c>
      <c r="BD1014" t="inlineStr">
        <is>
          <t>not stated</t>
        </is>
      </c>
      <c r="BE1014" t="inlineStr">
        <is>
          <t>none</t>
        </is>
      </c>
      <c r="BI1014" t="inlineStr">
        <is>
          <t>Table 9</t>
        </is>
      </c>
      <c r="BJ1014" t="inlineStr">
        <is>
          <t>Costdebt.EE column</t>
        </is>
      </c>
      <c r="BK1014" t="inlineStr">
        <is>
          <t>1241</t>
        </is>
      </c>
      <c r="BL1014" t="inlineStr">
        <is>
          <t>Level 2 CER(n-1) -0.0053*** (0.0013)</t>
        </is>
      </c>
      <c r="BM1014" t="inlineStr">
        <is>
          <t>Level 2 CER(n-1)</t>
        </is>
      </c>
      <c r="BN1014" t="inlineStr">
        <is>
          <t>Costdebt (cost of debt, accounting interest rate of firms' financial debt)</t>
        </is>
      </c>
      <c r="BO1014" t="inlineStr">
        <is>
          <t>update</t>
        </is>
      </c>
      <c r="BP1014" t="inlineStr">
        <is>
          <t>Gonzales Sanches et al (2026)</t>
        </is>
      </c>
      <c r="BQ1014" t="inlineStr">
        <is>
          <t>computed</t>
        </is>
      </c>
      <c r="BT1014" t="n">
        <v>0</v>
      </c>
      <c r="BU1014" t="inlineStr">
        <is>
          <t>staging_Gonzales_Sanches_et_al_2026.csv</t>
        </is>
      </c>
      <c r="BW1014" t="n">
        <v>2017</v>
      </c>
      <c r="BX1014" t="n">
        <v>2021</v>
      </c>
      <c r="BY1014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4" t="n">
        <v>2019</v>
      </c>
      <c r="CA1014" t="n">
        <v>1</v>
      </c>
      <c r="CB1014" t="n">
        <v>1</v>
      </c>
      <c r="CC1014" t="n">
        <v>1</v>
      </c>
      <c r="CD1014" t="n">
        <v>-0.04732126043232172</v>
      </c>
      <c r="CE1014" t="n">
        <v>1</v>
      </c>
    </row>
    <row r="1015">
      <c r="A1015" t="inlineStr">
        <is>
          <t>Gonzales Sanches et al (2026)</t>
        </is>
      </c>
      <c r="B1015" t="n">
        <v>2320</v>
      </c>
      <c r="C1015" t="n">
        <v>-0.05073460229196725</v>
      </c>
      <c r="D1015" t="n">
        <v>7417</v>
      </c>
      <c r="E1015">
        <f>IF(ISNUMBER($BA1015),$BA1015,IF(AND(ISNUMBER($D1015),ISNUMBER($BW1015),ISNUMBER($BX1015)),$D1015*($BX1015-$BW1015+1),""))</f>
        <v>7417.0</v>
      </c>
      <c r="H1015" t="inlineStr">
        <is>
          <t>partial</t>
        </is>
      </c>
      <c r="I1015" t="inlineStr">
        <is>
          <t>Regression Cofficient and Standard Error  available</t>
        </is>
      </c>
      <c r="J1015">
        <f>IF($BW1015&lt;&gt;"",$BW1015,"")</f>
        <v>2017.0</v>
      </c>
      <c r="K1015">
        <f>IF($BX1015&lt;&gt;"",$BX1015,"")</f>
        <v>2021.0</v>
      </c>
      <c r="L1015">
        <f>IF(AND(ISNUMBER($BW1015),ISNUMBER($BX1015)),($BW1015+$BX1015)/2,"")</f>
        <v>2019.0</v>
      </c>
      <c r="M1015">
        <f>IF($L1015&lt;&gt;"",$L1015,"")</f>
        <v>2019.0</v>
      </c>
      <c r="N1015">
        <f>IF(AND(ISNUMBER($BW1015),ISNUMBER($BX1015)),MIN(1,MAX(0,($BX1015-2016+1)/($BX1015-$BW1015+1))),"")</f>
        <v>1.0</v>
      </c>
      <c r="O1015">
        <f>IF(AND(ISNUMBER($BW1015),ISNUMBER($BX1015)),MIN(1,MAX(0,($BX1015-2017+1)/($BX1015-$BW1015+1))),"")</f>
        <v>1.0</v>
      </c>
      <c r="P1015">
        <f>IF(AND(ISNUMBER($BW1015),ISNUMBER($BX1015)),MIN(1,MAX(0,($BX1015-2018+1)/($BX1015-$BW1015+1))),"")</f>
        <v>0.8</v>
      </c>
      <c r="Q1015">
        <f>IF(AND(ISNUMBER($BW1015),ISNUMBER($BX1015)),MIN(1,MAX(0,($BX1015-2019+1)/($BX1015-$BW1015+1))),"")</f>
        <v>0.6</v>
      </c>
      <c r="R1015">
        <f>IF(AND(ISNUMBER($BW1015),ISNUMBER($BX1015)),MIN(1,MAX(0,($BX1015-2016+1)/($BX1015-$BW1015+1))),"")</f>
        <v>1.0</v>
      </c>
      <c r="S1015">
        <f>IF($L1015&lt;&gt;"",IF($L1015&gt;=2015.5,1,0),"")</f>
        <v>1.0</v>
      </c>
      <c r="T1015">
        <f>IF($L1015&lt;&gt;"",IF($L1015&gt;=2016,1,0),"")</f>
        <v>1.0</v>
      </c>
      <c r="U1015">
        <f>IF(ISNUMBER($BX1015),IF($BX1015&gt;=2016,1,0),"")</f>
        <v>1.0</v>
      </c>
      <c r="V1015">
        <f>IF(ISNUMBER($BW1015),IF($BW1015&gt;=2016,1,0),"")</f>
        <v>1.0</v>
      </c>
      <c r="W1015" t="str">
        <f>IF(AND(ISNUMBER($BW1015),ISNUMBER($BX1015)),IF($BW1015&gt;=2016,"post-only",IF($BX1015&lt;2016,"pre-only","mixed")),"")</f>
        <v>post-only</v>
      </c>
      <c r="X1015">
        <f>IF(AND(ISNUMBER($BW1015),ISNUMBER($BX1015)),MIN(1,MAX(0,($BX1015-2017+1)/($BX1015-$BW1015+1))),"")</f>
        <v>1.0</v>
      </c>
      <c r="Y1015">
        <f>IF(AND(ISNUMBER($BW1015),ISNUMBER($BX1015)),MIN(1,MAX(0,($BX1015-2018+1)/($BX1015-$BW1015+1))),"")</f>
        <v>0.8</v>
      </c>
      <c r="Z1015">
        <f>IF(AND(ISNUMBER($BW1015),ISNUMBER($BX1015)),MIN(1,MAX(0,($BX1015-2019+1)/($BX1015-$BW1015+1))),"")</f>
        <v>0.6</v>
      </c>
      <c r="AA1015">
        <f>IF(ISNUMBER($BX1015),IF($BX1015&gt;=2017,1,0),"")</f>
        <v>1.0</v>
      </c>
      <c r="AB1015">
        <f>IF(ISNUMBER($BX1015),IF($BX1015&gt;=2018,1,0),"")</f>
        <v>1.0</v>
      </c>
      <c r="AC1015">
        <f>IF(ISNUMBER($BX1015),IF($BX1015&gt;=2019,1,0),"")</f>
        <v>1.0</v>
      </c>
      <c r="AD1015">
        <f>IF($L1015&lt;&gt;"",IF($L1015&gt;2013,1,0),"")</f>
        <v>1.0</v>
      </c>
      <c r="AE1015">
        <f>IF($L1015&lt;&gt;"",1+IF($L1015&gt;2011,1,0)+IF($L1015&gt;2014,1,0),"")</f>
        <v>3.0</v>
      </c>
      <c r="AF1015" t="inlineStr">
        <is>
          <t>loan (interest rate)</t>
        </is>
      </c>
      <c r="AG1015" t="inlineStr">
        <is>
          <t>performance</t>
        </is>
      </c>
      <c r="AH1015" t="inlineStr">
        <is>
          <t>non-sensitive</t>
        </is>
      </c>
      <c r="AI1015" t="inlineStr">
        <is>
          <t>99_NCE</t>
        </is>
      </c>
      <c r="AJ1015" t="inlineStr">
        <is>
          <t>99_NCE</t>
        </is>
      </c>
      <c r="AK1015" t="str">
        <f>IF(AND($CF1015&lt;&gt;"",IFERROR(INDEX(subsample_country_map!$B:$B,MATCH($CF1015,subsample_country_map!$A:$A,0)),"")&lt;&gt;""),INDEX(subsample_country_map!$B:$B,MATCH($CF1015,subsample_country_map!$A:$A,0)),INDEX(lookup!$AA:$AA,MATCH($A1015,lookup!$A:$A,0)))</f>
        <v>2_Europe</v>
      </c>
      <c r="AL1015" t="str">
        <f>IF(AND($CF1015&lt;&gt;"",IFERROR(INDEX(subsample_country_map!$C:$C,MATCH($CF1015,subsample_country_map!$A:$A,0)),"")&lt;&gt;""),INDEX(subsample_country_map!$C:$C,MATCH($CF1015,subsample_country_map!$A:$A,0)),INDEX(lookup!$AB:$AB,MATCH($A1015,lookup!$A:$A,0)))</f>
        <v>99_NCE</v>
      </c>
      <c r="AM1015" t="str">
        <f>IF(AND($CF1015&lt;&gt;"",IFERROR(INDEX(subsample_country_map!$D:$D,MATCH($CF1015,subsample_country_map!$A:$A,0)),"")&lt;&gt;""),INDEX(subsample_country_map!$D:$D,MATCH($CF1015,subsample_country_map!$A:$A,0)),INDEX(lookup!$AC:$AC,MATCH($A1015,lookup!$A:$A,0)))</f>
        <v>1_western</v>
      </c>
      <c r="AN1015" t="str">
        <f>IF(AND($CF1015&lt;&gt;"",IFERROR(INDEX(subsample_country_map!$E:$E,MATCH($CF1015,subsample_country_map!$A:$A,0)),"")&lt;&gt;""),INDEX(subsample_country_map!$E:$E,MATCH($CF1015,subsample_country_map!$A:$A,0)),INDEX(lookup!$AD:$AD,MATCH($A1015,lookup!$A:$A,0)))</f>
        <v>99_NCE</v>
      </c>
      <c r="AO1015" t="str">
        <f>INDEX(lookup!$Y:$Y,MATCH($A1015,lookup!$A:$A,0))</f>
        <v>0_published</v>
      </c>
      <c r="AP1015" t="str">
        <f>INDEX(lookup!$Z:$Z,MATCH($A1015,lookup!$A:$A,0))</f>
        <v>1_VHB high</v>
      </c>
      <c r="AQ1015" t="str">
        <f>INDEX(lookup!$W:$W,MATCH($A1015,lookup!$A:$A,0))</f>
        <v>2_sust</v>
      </c>
      <c r="AS1015" t="inlineStr">
        <is>
          <t>staging</t>
        </is>
      </c>
      <c r="AT1015" t="inlineStr">
        <is>
          <t>good-CER</t>
        </is>
      </c>
      <c r="AU1015" t="inlineStr">
        <is>
          <t>cost</t>
        </is>
      </c>
      <c r="AV1015" t="inlineStr">
        <is>
          <t>-0.0070</t>
        </is>
      </c>
      <c r="AW1015" t="inlineStr">
        <is>
          <t>0.0016</t>
        </is>
      </c>
      <c r="BA1015" t="n">
        <v>7417</v>
      </c>
      <c r="BB1015" t="inlineStr">
        <is>
          <t>1</t>
        </is>
      </c>
      <c r="BC1015" t="inlineStr">
        <is>
          <t>other: structural equations (gsem)</t>
        </is>
      </c>
      <c r="BD1015" t="inlineStr">
        <is>
          <t>not stated</t>
        </is>
      </c>
      <c r="BE1015" t="inlineStr">
        <is>
          <t>none</t>
        </is>
      </c>
      <c r="BI1015" t="inlineStr">
        <is>
          <t>Table 9</t>
        </is>
      </c>
      <c r="BJ1015" t="inlineStr">
        <is>
          <t>Costdebt.EE column</t>
        </is>
      </c>
      <c r="BK1015" t="inlineStr">
        <is>
          <t>1241</t>
        </is>
      </c>
      <c r="BL1015" t="inlineStr">
        <is>
          <t>Level 3 CER(n-1) -0.0070*** (0.0016)</t>
        </is>
      </c>
      <c r="BM1015" t="inlineStr">
        <is>
          <t>Level 3 CER(n-1)</t>
        </is>
      </c>
      <c r="BN1015" t="inlineStr">
        <is>
          <t>Costdebt (cost of debt, accounting interest rate of firms' financial debt)</t>
        </is>
      </c>
      <c r="BO1015" t="inlineStr">
        <is>
          <t>update</t>
        </is>
      </c>
      <c r="BP1015" t="inlineStr">
        <is>
          <t>Gonzales Sanches et al (2026)</t>
        </is>
      </c>
      <c r="BQ1015" t="inlineStr">
        <is>
          <t>computed</t>
        </is>
      </c>
      <c r="BT1015" t="n">
        <v>0</v>
      </c>
      <c r="BU1015" t="inlineStr">
        <is>
          <t>staging_Gonzales_Sanches_et_al_2026.csv</t>
        </is>
      </c>
      <c r="BW1015" t="n">
        <v>2017</v>
      </c>
      <c r="BX1015" t="n">
        <v>2021</v>
      </c>
      <c r="BY1015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5" t="n">
        <v>2019</v>
      </c>
      <c r="CA1015" t="n">
        <v>1</v>
      </c>
      <c r="CB1015" t="n">
        <v>1</v>
      </c>
      <c r="CC1015" t="n">
        <v>1</v>
      </c>
      <c r="CD1015" t="n">
        <v>-0.05077819993055353</v>
      </c>
      <c r="CE1015" t="n">
        <v>1</v>
      </c>
    </row>
    <row r="1016">
      <c r="A1016" t="inlineStr">
        <is>
          <t>Gonzales Sanches et al (2026)</t>
        </is>
      </c>
      <c r="B1016" t="n">
        <v>2321</v>
      </c>
      <c r="C1016" t="n">
        <v>-0.05795957222840553</v>
      </c>
      <c r="D1016" t="n">
        <v>7417</v>
      </c>
      <c r="E1016">
        <f>IF(ISNUMBER($BA1016),$BA1016,IF(AND(ISNUMBER($D1016),ISNUMBER($BW1016),ISNUMBER($BX1016)),$D1016*($BX1016-$BW1016+1),""))</f>
        <v>7417.0</v>
      </c>
      <c r="H1016" t="inlineStr">
        <is>
          <t>partial</t>
        </is>
      </c>
      <c r="I1016" t="inlineStr">
        <is>
          <t>Regression Cofficient and Standard Error  available</t>
        </is>
      </c>
      <c r="J1016">
        <f>IF($BW1016&lt;&gt;"",$BW1016,"")</f>
        <v>2017.0</v>
      </c>
      <c r="K1016">
        <f>IF($BX1016&lt;&gt;"",$BX1016,"")</f>
        <v>2021.0</v>
      </c>
      <c r="L1016">
        <f>IF(AND(ISNUMBER($BW1016),ISNUMBER($BX1016)),($BW1016+$BX1016)/2,"")</f>
        <v>2019.0</v>
      </c>
      <c r="M1016">
        <f>IF($L1016&lt;&gt;"",$L1016,"")</f>
        <v>2019.0</v>
      </c>
      <c r="N1016">
        <f>IF(AND(ISNUMBER($BW1016),ISNUMBER($BX1016)),MIN(1,MAX(0,($BX1016-2016+1)/($BX1016-$BW1016+1))),"")</f>
        <v>1.0</v>
      </c>
      <c r="O1016">
        <f>IF(AND(ISNUMBER($BW1016),ISNUMBER($BX1016)),MIN(1,MAX(0,($BX1016-2017+1)/($BX1016-$BW1016+1))),"")</f>
        <v>1.0</v>
      </c>
      <c r="P1016">
        <f>IF(AND(ISNUMBER($BW1016),ISNUMBER($BX1016)),MIN(1,MAX(0,($BX1016-2018+1)/($BX1016-$BW1016+1))),"")</f>
        <v>0.8</v>
      </c>
      <c r="Q1016">
        <f>IF(AND(ISNUMBER($BW1016),ISNUMBER($BX1016)),MIN(1,MAX(0,($BX1016-2019+1)/($BX1016-$BW1016+1))),"")</f>
        <v>0.6</v>
      </c>
      <c r="R1016">
        <f>IF(AND(ISNUMBER($BW1016),ISNUMBER($BX1016)),MIN(1,MAX(0,($BX1016-2016+1)/($BX1016-$BW1016+1))),"")</f>
        <v>1.0</v>
      </c>
      <c r="S1016">
        <f>IF($L1016&lt;&gt;"",IF($L1016&gt;=2015.5,1,0),"")</f>
        <v>1.0</v>
      </c>
      <c r="T1016">
        <f>IF($L1016&lt;&gt;"",IF($L1016&gt;=2016,1,0),"")</f>
        <v>1.0</v>
      </c>
      <c r="U1016">
        <f>IF(ISNUMBER($BX1016),IF($BX1016&gt;=2016,1,0),"")</f>
        <v>1.0</v>
      </c>
      <c r="V1016">
        <f>IF(ISNUMBER($BW1016),IF($BW1016&gt;=2016,1,0),"")</f>
        <v>1.0</v>
      </c>
      <c r="W1016" t="str">
        <f>IF(AND(ISNUMBER($BW1016),ISNUMBER($BX1016)),IF($BW1016&gt;=2016,"post-only",IF($BX1016&lt;2016,"pre-only","mixed")),"")</f>
        <v>post-only</v>
      </c>
      <c r="X1016">
        <f>IF(AND(ISNUMBER($BW1016),ISNUMBER($BX1016)),MIN(1,MAX(0,($BX1016-2017+1)/($BX1016-$BW1016+1))),"")</f>
        <v>1.0</v>
      </c>
      <c r="Y1016">
        <f>IF(AND(ISNUMBER($BW1016),ISNUMBER($BX1016)),MIN(1,MAX(0,($BX1016-2018+1)/($BX1016-$BW1016+1))),"")</f>
        <v>0.8</v>
      </c>
      <c r="Z1016">
        <f>IF(AND(ISNUMBER($BW1016),ISNUMBER($BX1016)),MIN(1,MAX(0,($BX1016-2019+1)/($BX1016-$BW1016+1))),"")</f>
        <v>0.6</v>
      </c>
      <c r="AA1016">
        <f>IF(ISNUMBER($BX1016),IF($BX1016&gt;=2017,1,0),"")</f>
        <v>1.0</v>
      </c>
      <c r="AB1016">
        <f>IF(ISNUMBER($BX1016),IF($BX1016&gt;=2018,1,0),"")</f>
        <v>1.0</v>
      </c>
      <c r="AC1016">
        <f>IF(ISNUMBER($BX1016),IF($BX1016&gt;=2019,1,0),"")</f>
        <v>1.0</v>
      </c>
      <c r="AD1016">
        <f>IF($L1016&lt;&gt;"",IF($L1016&gt;2013,1,0),"")</f>
        <v>1.0</v>
      </c>
      <c r="AE1016">
        <f>IF($L1016&lt;&gt;"",1+IF($L1016&gt;2011,1,0)+IF($L1016&gt;2014,1,0),"")</f>
        <v>3.0</v>
      </c>
      <c r="AF1016" t="inlineStr">
        <is>
          <t>loan (interest rate)</t>
        </is>
      </c>
      <c r="AG1016" t="inlineStr">
        <is>
          <t>performance</t>
        </is>
      </c>
      <c r="AH1016" t="inlineStr">
        <is>
          <t>non-sensitive</t>
        </is>
      </c>
      <c r="AI1016" t="inlineStr">
        <is>
          <t>99_NCE</t>
        </is>
      </c>
      <c r="AJ1016" t="inlineStr">
        <is>
          <t>99_NCE</t>
        </is>
      </c>
      <c r="AK1016" t="str">
        <f>IF(AND($CF1016&lt;&gt;"",IFERROR(INDEX(subsample_country_map!$B:$B,MATCH($CF1016,subsample_country_map!$A:$A,0)),"")&lt;&gt;""),INDEX(subsample_country_map!$B:$B,MATCH($CF1016,subsample_country_map!$A:$A,0)),INDEX(lookup!$AA:$AA,MATCH($A1016,lookup!$A:$A,0)))</f>
        <v>2_Europe</v>
      </c>
      <c r="AL1016" t="str">
        <f>IF(AND($CF1016&lt;&gt;"",IFERROR(INDEX(subsample_country_map!$C:$C,MATCH($CF1016,subsample_country_map!$A:$A,0)),"")&lt;&gt;""),INDEX(subsample_country_map!$C:$C,MATCH($CF1016,subsample_country_map!$A:$A,0)),INDEX(lookup!$AB:$AB,MATCH($A1016,lookup!$A:$A,0)))</f>
        <v>99_NCE</v>
      </c>
      <c r="AM1016" t="str">
        <f>IF(AND($CF1016&lt;&gt;"",IFERROR(INDEX(subsample_country_map!$D:$D,MATCH($CF1016,subsample_country_map!$A:$A,0)),"")&lt;&gt;""),INDEX(subsample_country_map!$D:$D,MATCH($CF1016,subsample_country_map!$A:$A,0)),INDEX(lookup!$AC:$AC,MATCH($A1016,lookup!$A:$A,0)))</f>
        <v>1_western</v>
      </c>
      <c r="AN1016" t="str">
        <f>IF(AND($CF1016&lt;&gt;"",IFERROR(INDEX(subsample_country_map!$E:$E,MATCH($CF1016,subsample_country_map!$A:$A,0)),"")&lt;&gt;""),INDEX(subsample_country_map!$E:$E,MATCH($CF1016,subsample_country_map!$A:$A,0)),INDEX(lookup!$AD:$AD,MATCH($A1016,lookup!$A:$A,0)))</f>
        <v>99_NCE</v>
      </c>
      <c r="AO1016" t="str">
        <f>INDEX(lookup!$Y:$Y,MATCH($A1016,lookup!$A:$A,0))</f>
        <v>0_published</v>
      </c>
      <c r="AP1016" t="str">
        <f>INDEX(lookup!$Z:$Z,MATCH($A1016,lookup!$A:$A,0))</f>
        <v>1_VHB high</v>
      </c>
      <c r="AQ1016" t="str">
        <f>INDEX(lookup!$W:$W,MATCH($A1016,lookup!$A:$A,0))</f>
        <v>2_sust</v>
      </c>
      <c r="AS1016" t="inlineStr">
        <is>
          <t>staging</t>
        </is>
      </c>
      <c r="AT1016" t="inlineStr">
        <is>
          <t>good-CER</t>
        </is>
      </c>
      <c r="AU1016" t="inlineStr">
        <is>
          <t>cost</t>
        </is>
      </c>
      <c r="AV1016" t="inlineStr">
        <is>
          <t>-0.0065</t>
        </is>
      </c>
      <c r="AW1016" t="inlineStr">
        <is>
          <t>0.0013</t>
        </is>
      </c>
      <c r="BA1016" t="n">
        <v>7417</v>
      </c>
      <c r="BB1016" t="inlineStr">
        <is>
          <t>1</t>
        </is>
      </c>
      <c r="BC1016" t="inlineStr">
        <is>
          <t>other: multilevel model (Stata mixed)</t>
        </is>
      </c>
      <c r="BD1016" t="inlineStr">
        <is>
          <t>not stated</t>
        </is>
      </c>
      <c r="BE1016" t="inlineStr">
        <is>
          <t>none</t>
        </is>
      </c>
      <c r="BI1016" t="inlineStr">
        <is>
          <t>Table 10</t>
        </is>
      </c>
      <c r="BJ1016" t="inlineStr">
        <is>
          <t>Costdebt.5</t>
        </is>
      </c>
      <c r="BK1016" t="inlineStr">
        <is>
          <t>1242</t>
        </is>
      </c>
      <c r="BL1016" t="inlineStr">
        <is>
          <t>Level 2 CER(n-1) -0.0065*** (0.0013)</t>
        </is>
      </c>
      <c r="BM1016" t="inlineStr">
        <is>
          <t>Level 2 CER(n-1)</t>
        </is>
      </c>
      <c r="BN1016" t="inlineStr">
        <is>
          <t>Costdebt (cost of debt, accounting interest rate of firms' financial debt)</t>
        </is>
      </c>
      <c r="BO1016" t="inlineStr">
        <is>
          <t>update</t>
        </is>
      </c>
      <c r="BP1016" t="inlineStr">
        <is>
          <t>Gonzales Sanches et al (2026)</t>
        </is>
      </c>
      <c r="BQ1016" t="inlineStr">
        <is>
          <t>computed</t>
        </is>
      </c>
      <c r="BT1016" t="n">
        <v>0</v>
      </c>
      <c r="BU1016" t="inlineStr">
        <is>
          <t>staging_Gonzales_Sanches_et_al_2026.csv</t>
        </is>
      </c>
      <c r="BW1016" t="n">
        <v>2017</v>
      </c>
      <c r="BX1016" t="n">
        <v>2021</v>
      </c>
      <c r="BY101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6" t="n">
        <v>2019</v>
      </c>
      <c r="CA1016" t="n">
        <v>1</v>
      </c>
      <c r="CB1016" t="n">
        <v>1</v>
      </c>
      <c r="CC1016" t="n">
        <v>1</v>
      </c>
      <c r="CD1016" t="n">
        <v>-0.05802460478669178</v>
      </c>
      <c r="CE1016" t="n">
        <v>1</v>
      </c>
    </row>
    <row r="1017">
      <c r="A1017" t="inlineStr">
        <is>
          <t>Gonzales Sanches et al (2026)</t>
        </is>
      </c>
      <c r="B1017" t="n">
        <v>2322</v>
      </c>
      <c r="C1017" t="n">
        <v>-0.05795957222840553</v>
      </c>
      <c r="D1017" t="n">
        <v>7417</v>
      </c>
      <c r="E1017">
        <f>IF(ISNUMBER($BA1017),$BA1017,IF(AND(ISNUMBER($D1017),ISNUMBER($BW1017),ISNUMBER($BX1017)),$D1017*($BX1017-$BW1017+1),""))</f>
        <v>7417.0</v>
      </c>
      <c r="H1017" t="inlineStr">
        <is>
          <t>partial</t>
        </is>
      </c>
      <c r="I1017" t="inlineStr">
        <is>
          <t>Regression Cofficient and Standard Error  available</t>
        </is>
      </c>
      <c r="J1017">
        <f>IF($BW1017&lt;&gt;"",$BW1017,"")</f>
        <v>2017.0</v>
      </c>
      <c r="K1017">
        <f>IF($BX1017&lt;&gt;"",$BX1017,"")</f>
        <v>2021.0</v>
      </c>
      <c r="L1017">
        <f>IF(AND(ISNUMBER($BW1017),ISNUMBER($BX1017)),($BW1017+$BX1017)/2,"")</f>
        <v>2019.0</v>
      </c>
      <c r="M1017">
        <f>IF($L1017&lt;&gt;"",$L1017,"")</f>
        <v>2019.0</v>
      </c>
      <c r="N1017">
        <f>IF(AND(ISNUMBER($BW1017),ISNUMBER($BX1017)),MIN(1,MAX(0,($BX1017-2016+1)/($BX1017-$BW1017+1))),"")</f>
        <v>1.0</v>
      </c>
      <c r="O1017">
        <f>IF(AND(ISNUMBER($BW1017),ISNUMBER($BX1017)),MIN(1,MAX(0,($BX1017-2017+1)/($BX1017-$BW1017+1))),"")</f>
        <v>1.0</v>
      </c>
      <c r="P1017">
        <f>IF(AND(ISNUMBER($BW1017),ISNUMBER($BX1017)),MIN(1,MAX(0,($BX1017-2018+1)/($BX1017-$BW1017+1))),"")</f>
        <v>0.8</v>
      </c>
      <c r="Q1017">
        <f>IF(AND(ISNUMBER($BW1017),ISNUMBER($BX1017)),MIN(1,MAX(0,($BX1017-2019+1)/($BX1017-$BW1017+1))),"")</f>
        <v>0.6</v>
      </c>
      <c r="R1017">
        <f>IF(AND(ISNUMBER($BW1017),ISNUMBER($BX1017)),MIN(1,MAX(0,($BX1017-2016+1)/($BX1017-$BW1017+1))),"")</f>
        <v>1.0</v>
      </c>
      <c r="S1017">
        <f>IF($L1017&lt;&gt;"",IF($L1017&gt;=2015.5,1,0),"")</f>
        <v>1.0</v>
      </c>
      <c r="T1017">
        <f>IF($L1017&lt;&gt;"",IF($L1017&gt;=2016,1,0),"")</f>
        <v>1.0</v>
      </c>
      <c r="U1017">
        <f>IF(ISNUMBER($BX1017),IF($BX1017&gt;=2016,1,0),"")</f>
        <v>1.0</v>
      </c>
      <c r="V1017">
        <f>IF(ISNUMBER($BW1017),IF($BW1017&gt;=2016,1,0),"")</f>
        <v>1.0</v>
      </c>
      <c r="W1017" t="str">
        <f>IF(AND(ISNUMBER($BW1017),ISNUMBER($BX1017)),IF($BW1017&gt;=2016,"post-only",IF($BX1017&lt;2016,"pre-only","mixed")),"")</f>
        <v>post-only</v>
      </c>
      <c r="X1017">
        <f>IF(AND(ISNUMBER($BW1017),ISNUMBER($BX1017)),MIN(1,MAX(0,($BX1017-2017+1)/($BX1017-$BW1017+1))),"")</f>
        <v>1.0</v>
      </c>
      <c r="Y1017">
        <f>IF(AND(ISNUMBER($BW1017),ISNUMBER($BX1017)),MIN(1,MAX(0,($BX1017-2018+1)/($BX1017-$BW1017+1))),"")</f>
        <v>0.8</v>
      </c>
      <c r="Z1017">
        <f>IF(AND(ISNUMBER($BW1017),ISNUMBER($BX1017)),MIN(1,MAX(0,($BX1017-2019+1)/($BX1017-$BW1017+1))),"")</f>
        <v>0.6</v>
      </c>
      <c r="AA1017">
        <f>IF(ISNUMBER($BX1017),IF($BX1017&gt;=2017,1,0),"")</f>
        <v>1.0</v>
      </c>
      <c r="AB1017">
        <f>IF(ISNUMBER($BX1017),IF($BX1017&gt;=2018,1,0),"")</f>
        <v>1.0</v>
      </c>
      <c r="AC1017">
        <f>IF(ISNUMBER($BX1017),IF($BX1017&gt;=2019,1,0),"")</f>
        <v>1.0</v>
      </c>
      <c r="AD1017">
        <f>IF($L1017&lt;&gt;"",IF($L1017&gt;2013,1,0),"")</f>
        <v>1.0</v>
      </c>
      <c r="AE1017">
        <f>IF($L1017&lt;&gt;"",1+IF($L1017&gt;2011,1,0)+IF($L1017&gt;2014,1,0),"")</f>
        <v>3.0</v>
      </c>
      <c r="AF1017" t="inlineStr">
        <is>
          <t>loan (interest rate)</t>
        </is>
      </c>
      <c r="AG1017" t="inlineStr">
        <is>
          <t>performance</t>
        </is>
      </c>
      <c r="AH1017" t="inlineStr">
        <is>
          <t>non-sensitive</t>
        </is>
      </c>
      <c r="AI1017" t="inlineStr">
        <is>
          <t>99_NCE</t>
        </is>
      </c>
      <c r="AJ1017" t="inlineStr">
        <is>
          <t>99_NCE</t>
        </is>
      </c>
      <c r="AK1017" t="str">
        <f>IF(AND($CF1017&lt;&gt;"",IFERROR(INDEX(subsample_country_map!$B:$B,MATCH($CF1017,subsample_country_map!$A:$A,0)),"")&lt;&gt;""),INDEX(subsample_country_map!$B:$B,MATCH($CF1017,subsample_country_map!$A:$A,0)),INDEX(lookup!$AA:$AA,MATCH($A1017,lookup!$A:$A,0)))</f>
        <v>2_Europe</v>
      </c>
      <c r="AL1017" t="str">
        <f>IF(AND($CF1017&lt;&gt;"",IFERROR(INDEX(subsample_country_map!$C:$C,MATCH($CF1017,subsample_country_map!$A:$A,0)),"")&lt;&gt;""),INDEX(subsample_country_map!$C:$C,MATCH($CF1017,subsample_country_map!$A:$A,0)),INDEX(lookup!$AB:$AB,MATCH($A1017,lookup!$A:$A,0)))</f>
        <v>99_NCE</v>
      </c>
      <c r="AM1017" t="str">
        <f>IF(AND($CF1017&lt;&gt;"",IFERROR(INDEX(subsample_country_map!$D:$D,MATCH($CF1017,subsample_country_map!$A:$A,0)),"")&lt;&gt;""),INDEX(subsample_country_map!$D:$D,MATCH($CF1017,subsample_country_map!$A:$A,0)),INDEX(lookup!$AC:$AC,MATCH($A1017,lookup!$A:$A,0)))</f>
        <v>1_western</v>
      </c>
      <c r="AN1017" t="str">
        <f>IF(AND($CF1017&lt;&gt;"",IFERROR(INDEX(subsample_country_map!$E:$E,MATCH($CF1017,subsample_country_map!$A:$A,0)),"")&lt;&gt;""),INDEX(subsample_country_map!$E:$E,MATCH($CF1017,subsample_country_map!$A:$A,0)),INDEX(lookup!$AD:$AD,MATCH($A1017,lookup!$A:$A,0)))</f>
        <v>99_NCE</v>
      </c>
      <c r="AO1017" t="str">
        <f>INDEX(lookup!$Y:$Y,MATCH($A1017,lookup!$A:$A,0))</f>
        <v>0_published</v>
      </c>
      <c r="AP1017" t="str">
        <f>INDEX(lookup!$Z:$Z,MATCH($A1017,lookup!$A:$A,0))</f>
        <v>1_VHB high</v>
      </c>
      <c r="AQ1017" t="str">
        <f>INDEX(lookup!$W:$W,MATCH($A1017,lookup!$A:$A,0))</f>
        <v>2_sust</v>
      </c>
      <c r="AS1017" t="inlineStr">
        <is>
          <t>staging</t>
        </is>
      </c>
      <c r="AT1017" t="inlineStr">
        <is>
          <t>good-CER</t>
        </is>
      </c>
      <c r="AU1017" t="inlineStr">
        <is>
          <t>cost</t>
        </is>
      </c>
      <c r="AV1017" t="inlineStr">
        <is>
          <t>-0.0080</t>
        </is>
      </c>
      <c r="AW1017" t="inlineStr">
        <is>
          <t>0.0016</t>
        </is>
      </c>
      <c r="BA1017" t="n">
        <v>7417</v>
      </c>
      <c r="BB1017" t="inlineStr">
        <is>
          <t>1</t>
        </is>
      </c>
      <c r="BC1017" t="inlineStr">
        <is>
          <t>other: multilevel model (Stata mixed)</t>
        </is>
      </c>
      <c r="BD1017" t="inlineStr">
        <is>
          <t>not stated</t>
        </is>
      </c>
      <c r="BE1017" t="inlineStr">
        <is>
          <t>none</t>
        </is>
      </c>
      <c r="BI1017" t="inlineStr">
        <is>
          <t>Table 10</t>
        </is>
      </c>
      <c r="BJ1017" t="inlineStr">
        <is>
          <t>Costdebt.5</t>
        </is>
      </c>
      <c r="BK1017" t="inlineStr">
        <is>
          <t>1242</t>
        </is>
      </c>
      <c r="BL1017" t="inlineStr">
        <is>
          <t>Level 3 CER(n-1) -0.0080*** (0.0016)</t>
        </is>
      </c>
      <c r="BM1017" t="inlineStr">
        <is>
          <t>Level 3 CER(n-1)</t>
        </is>
      </c>
      <c r="BN1017" t="inlineStr">
        <is>
          <t>Costdebt (cost of debt, accounting interest rate of firms' financial debt)</t>
        </is>
      </c>
      <c r="BO1017" t="inlineStr">
        <is>
          <t>update</t>
        </is>
      </c>
      <c r="BP1017" t="inlineStr">
        <is>
          <t>Gonzales Sanches et al (2026)</t>
        </is>
      </c>
      <c r="BQ1017" t="inlineStr">
        <is>
          <t>computed</t>
        </is>
      </c>
      <c r="BT1017" t="n">
        <v>0</v>
      </c>
      <c r="BU1017" t="inlineStr">
        <is>
          <t>staging_Gonzales_Sanches_et_al_2026.csv</t>
        </is>
      </c>
      <c r="BW1017" t="n">
        <v>2017</v>
      </c>
      <c r="BX1017" t="n">
        <v>2021</v>
      </c>
      <c r="BY1017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7" t="n">
        <v>2019</v>
      </c>
      <c r="CA1017" t="n">
        <v>1</v>
      </c>
      <c r="CB1017" t="n">
        <v>1</v>
      </c>
      <c r="CC1017" t="n">
        <v>1</v>
      </c>
      <c r="CD1017" t="n">
        <v>-0.05802460478669178</v>
      </c>
      <c r="CE1017" t="n">
        <v>1</v>
      </c>
    </row>
    <row r="1018">
      <c r="A1018" t="inlineStr">
        <is>
          <t>Gonzales Sanches et al (2026)</t>
        </is>
      </c>
      <c r="B1018" t="n">
        <v>2323</v>
      </c>
      <c r="C1018" t="n">
        <v>-0.04728596984968682</v>
      </c>
      <c r="D1018" t="n">
        <v>7417</v>
      </c>
      <c r="E1018">
        <f>IF(ISNUMBER($BA1018),$BA1018,IF(AND(ISNUMBER($D1018),ISNUMBER($BW1018),ISNUMBER($BX1018)),$D1018*($BX1018-$BW1018+1),""))</f>
        <v>7417.0</v>
      </c>
      <c r="H1018" t="inlineStr">
        <is>
          <t>partial</t>
        </is>
      </c>
      <c r="I1018" t="inlineStr">
        <is>
          <t>Regression Cofficient and Standard Error  available</t>
        </is>
      </c>
      <c r="J1018">
        <f>IF($BW1018&lt;&gt;"",$BW1018,"")</f>
        <v>2017.0</v>
      </c>
      <c r="K1018">
        <f>IF($BX1018&lt;&gt;"",$BX1018,"")</f>
        <v>2021.0</v>
      </c>
      <c r="L1018">
        <f>IF(AND(ISNUMBER($BW1018),ISNUMBER($BX1018)),($BW1018+$BX1018)/2,"")</f>
        <v>2019.0</v>
      </c>
      <c r="M1018">
        <f>IF($L1018&lt;&gt;"",$L1018,"")</f>
        <v>2019.0</v>
      </c>
      <c r="N1018">
        <f>IF(AND(ISNUMBER($BW1018),ISNUMBER($BX1018)),MIN(1,MAX(0,($BX1018-2016+1)/($BX1018-$BW1018+1))),"")</f>
        <v>1.0</v>
      </c>
      <c r="O1018">
        <f>IF(AND(ISNUMBER($BW1018),ISNUMBER($BX1018)),MIN(1,MAX(0,($BX1018-2017+1)/($BX1018-$BW1018+1))),"")</f>
        <v>1.0</v>
      </c>
      <c r="P1018">
        <f>IF(AND(ISNUMBER($BW1018),ISNUMBER($BX1018)),MIN(1,MAX(0,($BX1018-2018+1)/($BX1018-$BW1018+1))),"")</f>
        <v>0.8</v>
      </c>
      <c r="Q1018">
        <f>IF(AND(ISNUMBER($BW1018),ISNUMBER($BX1018)),MIN(1,MAX(0,($BX1018-2019+1)/($BX1018-$BW1018+1))),"")</f>
        <v>0.6</v>
      </c>
      <c r="R1018">
        <f>IF(AND(ISNUMBER($BW1018),ISNUMBER($BX1018)),MIN(1,MAX(0,($BX1018-2016+1)/($BX1018-$BW1018+1))),"")</f>
        <v>1.0</v>
      </c>
      <c r="S1018">
        <f>IF($L1018&lt;&gt;"",IF($L1018&gt;=2015.5,1,0),"")</f>
        <v>1.0</v>
      </c>
      <c r="T1018">
        <f>IF($L1018&lt;&gt;"",IF($L1018&gt;=2016,1,0),"")</f>
        <v>1.0</v>
      </c>
      <c r="U1018">
        <f>IF(ISNUMBER($BX1018),IF($BX1018&gt;=2016,1,0),"")</f>
        <v>1.0</v>
      </c>
      <c r="V1018">
        <f>IF(ISNUMBER($BW1018),IF($BW1018&gt;=2016,1,0),"")</f>
        <v>1.0</v>
      </c>
      <c r="W1018" t="str">
        <f>IF(AND(ISNUMBER($BW1018),ISNUMBER($BX1018)),IF($BW1018&gt;=2016,"post-only",IF($BX1018&lt;2016,"pre-only","mixed")),"")</f>
        <v>post-only</v>
      </c>
      <c r="X1018">
        <f>IF(AND(ISNUMBER($BW1018),ISNUMBER($BX1018)),MIN(1,MAX(0,($BX1018-2017+1)/($BX1018-$BW1018+1))),"")</f>
        <v>1.0</v>
      </c>
      <c r="Y1018">
        <f>IF(AND(ISNUMBER($BW1018),ISNUMBER($BX1018)),MIN(1,MAX(0,($BX1018-2018+1)/($BX1018-$BW1018+1))),"")</f>
        <v>0.8</v>
      </c>
      <c r="Z1018">
        <f>IF(AND(ISNUMBER($BW1018),ISNUMBER($BX1018)),MIN(1,MAX(0,($BX1018-2019+1)/($BX1018-$BW1018+1))),"")</f>
        <v>0.6</v>
      </c>
      <c r="AA1018">
        <f>IF(ISNUMBER($BX1018),IF($BX1018&gt;=2017,1,0),"")</f>
        <v>1.0</v>
      </c>
      <c r="AB1018">
        <f>IF(ISNUMBER($BX1018),IF($BX1018&gt;=2018,1,0),"")</f>
        <v>1.0</v>
      </c>
      <c r="AC1018">
        <f>IF(ISNUMBER($BX1018),IF($BX1018&gt;=2019,1,0),"")</f>
        <v>1.0</v>
      </c>
      <c r="AD1018">
        <f>IF($L1018&lt;&gt;"",IF($L1018&gt;2013,1,0),"")</f>
        <v>1.0</v>
      </c>
      <c r="AE1018">
        <f>IF($L1018&lt;&gt;"",1+IF($L1018&gt;2011,1,0)+IF($L1018&gt;2014,1,0),"")</f>
        <v>3.0</v>
      </c>
      <c r="AF1018" t="inlineStr">
        <is>
          <t>loan (interest rate)</t>
        </is>
      </c>
      <c r="AG1018" t="inlineStr">
        <is>
          <t>performance</t>
        </is>
      </c>
      <c r="AH1018" t="inlineStr">
        <is>
          <t>non-sensitive</t>
        </is>
      </c>
      <c r="AI1018" t="inlineStr">
        <is>
          <t>99_NCE</t>
        </is>
      </c>
      <c r="AJ1018" t="inlineStr">
        <is>
          <t>99_NCE</t>
        </is>
      </c>
      <c r="AK1018" t="str">
        <f>IF(AND($CF1018&lt;&gt;"",IFERROR(INDEX(subsample_country_map!$B:$B,MATCH($CF1018,subsample_country_map!$A:$A,0)),"")&lt;&gt;""),INDEX(subsample_country_map!$B:$B,MATCH($CF1018,subsample_country_map!$A:$A,0)),INDEX(lookup!$AA:$AA,MATCH($A1018,lookup!$A:$A,0)))</f>
        <v>2_Europe</v>
      </c>
      <c r="AL1018" t="str">
        <f>IF(AND($CF1018&lt;&gt;"",IFERROR(INDEX(subsample_country_map!$C:$C,MATCH($CF1018,subsample_country_map!$A:$A,0)),"")&lt;&gt;""),INDEX(subsample_country_map!$C:$C,MATCH($CF1018,subsample_country_map!$A:$A,0)),INDEX(lookup!$AB:$AB,MATCH($A1018,lookup!$A:$A,0)))</f>
        <v>99_NCE</v>
      </c>
      <c r="AM1018" t="str">
        <f>IF(AND($CF1018&lt;&gt;"",IFERROR(INDEX(subsample_country_map!$D:$D,MATCH($CF1018,subsample_country_map!$A:$A,0)),"")&lt;&gt;""),INDEX(subsample_country_map!$D:$D,MATCH($CF1018,subsample_country_map!$A:$A,0)),INDEX(lookup!$AC:$AC,MATCH($A1018,lookup!$A:$A,0)))</f>
        <v>1_western</v>
      </c>
      <c r="AN1018" t="str">
        <f>IF(AND($CF1018&lt;&gt;"",IFERROR(INDEX(subsample_country_map!$E:$E,MATCH($CF1018,subsample_country_map!$A:$A,0)),"")&lt;&gt;""),INDEX(subsample_country_map!$E:$E,MATCH($CF1018,subsample_country_map!$A:$A,0)),INDEX(lookup!$AD:$AD,MATCH($A1018,lookup!$A:$A,0)))</f>
        <v>99_NCE</v>
      </c>
      <c r="AO1018" t="str">
        <f>INDEX(lookup!$Y:$Y,MATCH($A1018,lookup!$A:$A,0))</f>
        <v>0_published</v>
      </c>
      <c r="AP1018" t="str">
        <f>INDEX(lookup!$Z:$Z,MATCH($A1018,lookup!$A:$A,0))</f>
        <v>1_VHB high</v>
      </c>
      <c r="AQ1018" t="str">
        <f>INDEX(lookup!$W:$W,MATCH($A1018,lookup!$A:$A,0))</f>
        <v>2_sust</v>
      </c>
      <c r="AS1018" t="inlineStr">
        <is>
          <t>staging</t>
        </is>
      </c>
      <c r="AT1018" t="inlineStr">
        <is>
          <t>good-CER</t>
        </is>
      </c>
      <c r="AU1018" t="inlineStr">
        <is>
          <t>cost</t>
        </is>
      </c>
      <c r="AV1018" t="inlineStr">
        <is>
          <t>-0.0053</t>
        </is>
      </c>
      <c r="AW1018" t="inlineStr">
        <is>
          <t>0.0013</t>
        </is>
      </c>
      <c r="BA1018" t="n">
        <v>7417</v>
      </c>
      <c r="BB1018" t="inlineStr">
        <is>
          <t>1</t>
        </is>
      </c>
      <c r="BC1018" t="inlineStr">
        <is>
          <t>other: multilevel model (Stata mixed)</t>
        </is>
      </c>
      <c r="BD1018" t="inlineStr">
        <is>
          <t>not stated</t>
        </is>
      </c>
      <c r="BE1018" t="inlineStr">
        <is>
          <t>none</t>
        </is>
      </c>
      <c r="BI1018" t="inlineStr">
        <is>
          <t>Table 10</t>
        </is>
      </c>
      <c r="BJ1018" t="inlineStr">
        <is>
          <t>Costdebt.6</t>
        </is>
      </c>
      <c r="BK1018" t="inlineStr">
        <is>
          <t>1242</t>
        </is>
      </c>
      <c r="BL1018" t="inlineStr">
        <is>
          <t>Level 2 CER(n-1) -0.0053*** (0.0013)</t>
        </is>
      </c>
      <c r="BM1018" t="inlineStr">
        <is>
          <t>Level 2 CER(n-1)</t>
        </is>
      </c>
      <c r="BN1018" t="inlineStr">
        <is>
          <t>Costdebt (cost of debt, accounting interest rate of firms' financial debt)</t>
        </is>
      </c>
      <c r="BO1018" t="inlineStr">
        <is>
          <t>update</t>
        </is>
      </c>
      <c r="BP1018" t="inlineStr">
        <is>
          <t>Gonzales Sanches et al (2026)</t>
        </is>
      </c>
      <c r="BQ1018" t="inlineStr">
        <is>
          <t>computed</t>
        </is>
      </c>
      <c r="BT1018" t="n">
        <v>0</v>
      </c>
      <c r="BU1018" t="inlineStr">
        <is>
          <t>staging_Gonzales_Sanches_et_al_2026.csv</t>
        </is>
      </c>
      <c r="BW1018" t="n">
        <v>2017</v>
      </c>
      <c r="BX1018" t="n">
        <v>2021</v>
      </c>
      <c r="BY1018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8" t="n">
        <v>2019</v>
      </c>
      <c r="CA1018" t="n">
        <v>1</v>
      </c>
      <c r="CB1018" t="n">
        <v>1</v>
      </c>
      <c r="CC1018" t="n">
        <v>1</v>
      </c>
      <c r="CD1018" t="n">
        <v>-0.04732126043232172</v>
      </c>
      <c r="CE1018" t="n">
        <v>1</v>
      </c>
    </row>
    <row r="1019">
      <c r="A1019" t="inlineStr">
        <is>
          <t>Gonzales Sanches et al (2026)</t>
        </is>
      </c>
      <c r="B1019" t="n">
        <v>2324</v>
      </c>
      <c r="C1019" t="n">
        <v>-0.0427779684528564</v>
      </c>
      <c r="D1019" t="n">
        <v>7417</v>
      </c>
      <c r="E1019">
        <f>IF(ISNUMBER($BA1019),$BA1019,IF(AND(ISNUMBER($D1019),ISNUMBER($BW1019),ISNUMBER($BX1019)),$D1019*($BX1019-$BW1019+1),""))</f>
        <v>7417.0</v>
      </c>
      <c r="H1019" t="inlineStr">
        <is>
          <t>partial</t>
        </is>
      </c>
      <c r="I1019" t="inlineStr">
        <is>
          <t>Regression Cofficient and Standard Error  available</t>
        </is>
      </c>
      <c r="J1019">
        <f>IF($BW1019&lt;&gt;"",$BW1019,"")</f>
        <v>2017.0</v>
      </c>
      <c r="K1019">
        <f>IF($BX1019&lt;&gt;"",$BX1019,"")</f>
        <v>2021.0</v>
      </c>
      <c r="L1019">
        <f>IF(AND(ISNUMBER($BW1019),ISNUMBER($BX1019)),($BW1019+$BX1019)/2,"")</f>
        <v>2019.0</v>
      </c>
      <c r="M1019">
        <f>IF($L1019&lt;&gt;"",$L1019,"")</f>
        <v>2019.0</v>
      </c>
      <c r="N1019">
        <f>IF(AND(ISNUMBER($BW1019),ISNUMBER($BX1019)),MIN(1,MAX(0,($BX1019-2016+1)/($BX1019-$BW1019+1))),"")</f>
        <v>1.0</v>
      </c>
      <c r="O1019">
        <f>IF(AND(ISNUMBER($BW1019),ISNUMBER($BX1019)),MIN(1,MAX(0,($BX1019-2017+1)/($BX1019-$BW1019+1))),"")</f>
        <v>1.0</v>
      </c>
      <c r="P1019">
        <f>IF(AND(ISNUMBER($BW1019),ISNUMBER($BX1019)),MIN(1,MAX(0,($BX1019-2018+1)/($BX1019-$BW1019+1))),"")</f>
        <v>0.8</v>
      </c>
      <c r="Q1019">
        <f>IF(AND(ISNUMBER($BW1019),ISNUMBER($BX1019)),MIN(1,MAX(0,($BX1019-2019+1)/($BX1019-$BW1019+1))),"")</f>
        <v>0.6</v>
      </c>
      <c r="R1019">
        <f>IF(AND(ISNUMBER($BW1019),ISNUMBER($BX1019)),MIN(1,MAX(0,($BX1019-2016+1)/($BX1019-$BW1019+1))),"")</f>
        <v>1.0</v>
      </c>
      <c r="S1019">
        <f>IF($L1019&lt;&gt;"",IF($L1019&gt;=2015.5,1,0),"")</f>
        <v>1.0</v>
      </c>
      <c r="T1019">
        <f>IF($L1019&lt;&gt;"",IF($L1019&gt;=2016,1,0),"")</f>
        <v>1.0</v>
      </c>
      <c r="U1019">
        <f>IF(ISNUMBER($BX1019),IF($BX1019&gt;=2016,1,0),"")</f>
        <v>1.0</v>
      </c>
      <c r="V1019">
        <f>IF(ISNUMBER($BW1019),IF($BW1019&gt;=2016,1,0),"")</f>
        <v>1.0</v>
      </c>
      <c r="W1019" t="str">
        <f>IF(AND(ISNUMBER($BW1019),ISNUMBER($BX1019)),IF($BW1019&gt;=2016,"post-only",IF($BX1019&lt;2016,"pre-only","mixed")),"")</f>
        <v>post-only</v>
      </c>
      <c r="X1019">
        <f>IF(AND(ISNUMBER($BW1019),ISNUMBER($BX1019)),MIN(1,MAX(0,($BX1019-2017+1)/($BX1019-$BW1019+1))),"")</f>
        <v>1.0</v>
      </c>
      <c r="Y1019">
        <f>IF(AND(ISNUMBER($BW1019),ISNUMBER($BX1019)),MIN(1,MAX(0,($BX1019-2018+1)/($BX1019-$BW1019+1))),"")</f>
        <v>0.8</v>
      </c>
      <c r="Z1019">
        <f>IF(AND(ISNUMBER($BW1019),ISNUMBER($BX1019)),MIN(1,MAX(0,($BX1019-2019+1)/($BX1019-$BW1019+1))),"")</f>
        <v>0.6</v>
      </c>
      <c r="AA1019">
        <f>IF(ISNUMBER($BX1019),IF($BX1019&gt;=2017,1,0),"")</f>
        <v>1.0</v>
      </c>
      <c r="AB1019">
        <f>IF(ISNUMBER($BX1019),IF($BX1019&gt;=2018,1,0),"")</f>
        <v>1.0</v>
      </c>
      <c r="AC1019">
        <f>IF(ISNUMBER($BX1019),IF($BX1019&gt;=2019,1,0),"")</f>
        <v>1.0</v>
      </c>
      <c r="AD1019">
        <f>IF($L1019&lt;&gt;"",IF($L1019&gt;2013,1,0),"")</f>
        <v>1.0</v>
      </c>
      <c r="AE1019">
        <f>IF($L1019&lt;&gt;"",1+IF($L1019&gt;2011,1,0)+IF($L1019&gt;2014,1,0),"")</f>
        <v>3.0</v>
      </c>
      <c r="AF1019" t="inlineStr">
        <is>
          <t>loan (interest rate)</t>
        </is>
      </c>
      <c r="AG1019" t="inlineStr">
        <is>
          <t>performance</t>
        </is>
      </c>
      <c r="AH1019" t="inlineStr">
        <is>
          <t>non-sensitive</t>
        </is>
      </c>
      <c r="AI1019" t="inlineStr">
        <is>
          <t>99_NCE</t>
        </is>
      </c>
      <c r="AJ1019" t="inlineStr">
        <is>
          <t>99_NCE</t>
        </is>
      </c>
      <c r="AK1019" t="str">
        <f>IF(AND($CF1019&lt;&gt;"",IFERROR(INDEX(subsample_country_map!$B:$B,MATCH($CF1019,subsample_country_map!$A:$A,0)),"")&lt;&gt;""),INDEX(subsample_country_map!$B:$B,MATCH($CF1019,subsample_country_map!$A:$A,0)),INDEX(lookup!$AA:$AA,MATCH($A1019,lookup!$A:$A,0)))</f>
        <v>2_Europe</v>
      </c>
      <c r="AL1019" t="str">
        <f>IF(AND($CF1019&lt;&gt;"",IFERROR(INDEX(subsample_country_map!$C:$C,MATCH($CF1019,subsample_country_map!$A:$A,0)),"")&lt;&gt;""),INDEX(subsample_country_map!$C:$C,MATCH($CF1019,subsample_country_map!$A:$A,0)),INDEX(lookup!$AB:$AB,MATCH($A1019,lookup!$A:$A,0)))</f>
        <v>99_NCE</v>
      </c>
      <c r="AM1019" t="str">
        <f>IF(AND($CF1019&lt;&gt;"",IFERROR(INDEX(subsample_country_map!$D:$D,MATCH($CF1019,subsample_country_map!$A:$A,0)),"")&lt;&gt;""),INDEX(subsample_country_map!$D:$D,MATCH($CF1019,subsample_country_map!$A:$A,0)),INDEX(lookup!$AC:$AC,MATCH($A1019,lookup!$A:$A,0)))</f>
        <v>1_western</v>
      </c>
      <c r="AN1019" t="str">
        <f>IF(AND($CF1019&lt;&gt;"",IFERROR(INDEX(subsample_country_map!$E:$E,MATCH($CF1019,subsample_country_map!$A:$A,0)),"")&lt;&gt;""),INDEX(subsample_country_map!$E:$E,MATCH($CF1019,subsample_country_map!$A:$A,0)),INDEX(lookup!$AD:$AD,MATCH($A1019,lookup!$A:$A,0)))</f>
        <v>99_NCE</v>
      </c>
      <c r="AO1019" t="str">
        <f>INDEX(lookup!$Y:$Y,MATCH($A1019,lookup!$A:$A,0))</f>
        <v>0_published</v>
      </c>
      <c r="AP1019" t="str">
        <f>INDEX(lookup!$Z:$Z,MATCH($A1019,lookup!$A:$A,0))</f>
        <v>1_VHB high</v>
      </c>
      <c r="AQ1019" t="str">
        <f>INDEX(lookup!$W:$W,MATCH($A1019,lookup!$A:$A,0))</f>
        <v>2_sust</v>
      </c>
      <c r="AS1019" t="inlineStr">
        <is>
          <t>staging</t>
        </is>
      </c>
      <c r="AT1019" t="inlineStr">
        <is>
          <t>good-CER</t>
        </is>
      </c>
      <c r="AU1019" t="inlineStr">
        <is>
          <t>cost</t>
        </is>
      </c>
      <c r="AV1019" t="inlineStr">
        <is>
          <t>-0.0059</t>
        </is>
      </c>
      <c r="AW1019" t="inlineStr">
        <is>
          <t>0.0016</t>
        </is>
      </c>
      <c r="BA1019" t="n">
        <v>7417</v>
      </c>
      <c r="BB1019" t="inlineStr">
        <is>
          <t>1</t>
        </is>
      </c>
      <c r="BC1019" t="inlineStr">
        <is>
          <t>other: multilevel model (Stata mixed)</t>
        </is>
      </c>
      <c r="BD1019" t="inlineStr">
        <is>
          <t>not stated</t>
        </is>
      </c>
      <c r="BE1019" t="inlineStr">
        <is>
          <t>none</t>
        </is>
      </c>
      <c r="BI1019" t="inlineStr">
        <is>
          <t>Table 10</t>
        </is>
      </c>
      <c r="BJ1019" t="inlineStr">
        <is>
          <t>Costdebt.6</t>
        </is>
      </c>
      <c r="BK1019" t="inlineStr">
        <is>
          <t>1242</t>
        </is>
      </c>
      <c r="BL1019" t="inlineStr">
        <is>
          <t>Level 3 CER(n-1) -0.0059*** (0.0016)</t>
        </is>
      </c>
      <c r="BM1019" t="inlineStr">
        <is>
          <t>Level 3 CER(n-1)</t>
        </is>
      </c>
      <c r="BN1019" t="inlineStr">
        <is>
          <t>Costdebt (cost of debt, accounting interest rate of firms' financial debt)</t>
        </is>
      </c>
      <c r="BO1019" t="inlineStr">
        <is>
          <t>update</t>
        </is>
      </c>
      <c r="BP1019" t="inlineStr">
        <is>
          <t>Gonzales Sanches et al (2026)</t>
        </is>
      </c>
      <c r="BQ1019" t="inlineStr">
        <is>
          <t>computed</t>
        </is>
      </c>
      <c r="BT1019" t="n">
        <v>0</v>
      </c>
      <c r="BU1019" t="inlineStr">
        <is>
          <t>staging_Gonzales_Sanches_et_al_2026.csv</t>
        </is>
      </c>
      <c r="BW1019" t="n">
        <v>2017</v>
      </c>
      <c r="BX1019" t="n">
        <v>2021</v>
      </c>
      <c r="BY1019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19" t="n">
        <v>2019</v>
      </c>
      <c r="CA1019" t="n">
        <v>1</v>
      </c>
      <c r="CB1019" t="n">
        <v>1</v>
      </c>
      <c r="CC1019" t="n">
        <v>1</v>
      </c>
      <c r="CD1019" t="n">
        <v>-0.04280409105393309</v>
      </c>
      <c r="CE1019" t="n">
        <v>1</v>
      </c>
    </row>
    <row r="1020">
      <c r="A1020" t="inlineStr">
        <is>
          <t>Gonzales Sanches et al (2026)</t>
        </is>
      </c>
      <c r="B1020" t="n">
        <v>2325</v>
      </c>
      <c r="C1020" t="n">
        <v>-0.05121652748072823</v>
      </c>
      <c r="D1020" t="n">
        <v>7417</v>
      </c>
      <c r="E1020">
        <f>IF(ISNUMBER($BA1020),$BA1020,IF(AND(ISNUMBER($D1020),ISNUMBER($BW1020),ISNUMBER($BX1020)),$D1020*($BX1020-$BW1020+1),""))</f>
        <v>7417.0</v>
      </c>
      <c r="H1020" t="inlineStr">
        <is>
          <t>partial</t>
        </is>
      </c>
      <c r="I1020" t="inlineStr">
        <is>
          <t>Regression Cofficient and Standard Error  available</t>
        </is>
      </c>
      <c r="J1020">
        <f>IF($BW1020&lt;&gt;"",$BW1020,"")</f>
        <v>2017.0</v>
      </c>
      <c r="K1020">
        <f>IF($BX1020&lt;&gt;"",$BX1020,"")</f>
        <v>2021.0</v>
      </c>
      <c r="L1020">
        <f>IF(AND(ISNUMBER($BW1020),ISNUMBER($BX1020)),($BW1020+$BX1020)/2,"")</f>
        <v>2019.0</v>
      </c>
      <c r="M1020">
        <f>IF($L1020&lt;&gt;"",$L1020,"")</f>
        <v>2019.0</v>
      </c>
      <c r="N1020">
        <f>IF(AND(ISNUMBER($BW1020),ISNUMBER($BX1020)),MIN(1,MAX(0,($BX1020-2016+1)/($BX1020-$BW1020+1))),"")</f>
        <v>1.0</v>
      </c>
      <c r="O1020">
        <f>IF(AND(ISNUMBER($BW1020),ISNUMBER($BX1020)),MIN(1,MAX(0,($BX1020-2017+1)/($BX1020-$BW1020+1))),"")</f>
        <v>1.0</v>
      </c>
      <c r="P1020">
        <f>IF(AND(ISNUMBER($BW1020),ISNUMBER($BX1020)),MIN(1,MAX(0,($BX1020-2018+1)/($BX1020-$BW1020+1))),"")</f>
        <v>0.8</v>
      </c>
      <c r="Q1020">
        <f>IF(AND(ISNUMBER($BW1020),ISNUMBER($BX1020)),MIN(1,MAX(0,($BX1020-2019+1)/($BX1020-$BW1020+1))),"")</f>
        <v>0.6</v>
      </c>
      <c r="R1020">
        <f>IF(AND(ISNUMBER($BW1020),ISNUMBER($BX1020)),MIN(1,MAX(0,($BX1020-2016+1)/($BX1020-$BW1020+1))),"")</f>
        <v>1.0</v>
      </c>
      <c r="S1020">
        <f>IF($L1020&lt;&gt;"",IF($L1020&gt;=2015.5,1,0),"")</f>
        <v>1.0</v>
      </c>
      <c r="T1020">
        <f>IF($L1020&lt;&gt;"",IF($L1020&gt;=2016,1,0),"")</f>
        <v>1.0</v>
      </c>
      <c r="U1020">
        <f>IF(ISNUMBER($BX1020),IF($BX1020&gt;=2016,1,0),"")</f>
        <v>1.0</v>
      </c>
      <c r="V1020">
        <f>IF(ISNUMBER($BW1020),IF($BW1020&gt;=2016,1,0),"")</f>
        <v>1.0</v>
      </c>
      <c r="W1020" t="str">
        <f>IF(AND(ISNUMBER($BW1020),ISNUMBER($BX1020)),IF($BW1020&gt;=2016,"post-only",IF($BX1020&lt;2016,"pre-only","mixed")),"")</f>
        <v>post-only</v>
      </c>
      <c r="X1020">
        <f>IF(AND(ISNUMBER($BW1020),ISNUMBER($BX1020)),MIN(1,MAX(0,($BX1020-2017+1)/($BX1020-$BW1020+1))),"")</f>
        <v>1.0</v>
      </c>
      <c r="Y1020">
        <f>IF(AND(ISNUMBER($BW1020),ISNUMBER($BX1020)),MIN(1,MAX(0,($BX1020-2018+1)/($BX1020-$BW1020+1))),"")</f>
        <v>0.8</v>
      </c>
      <c r="Z1020">
        <f>IF(AND(ISNUMBER($BW1020),ISNUMBER($BX1020)),MIN(1,MAX(0,($BX1020-2019+1)/($BX1020-$BW1020+1))),"")</f>
        <v>0.6</v>
      </c>
      <c r="AA1020">
        <f>IF(ISNUMBER($BX1020),IF($BX1020&gt;=2017,1,0),"")</f>
        <v>1.0</v>
      </c>
      <c r="AB1020">
        <f>IF(ISNUMBER($BX1020),IF($BX1020&gt;=2018,1,0),"")</f>
        <v>1.0</v>
      </c>
      <c r="AC1020">
        <f>IF(ISNUMBER($BX1020),IF($BX1020&gt;=2019,1,0),"")</f>
        <v>1.0</v>
      </c>
      <c r="AD1020">
        <f>IF($L1020&lt;&gt;"",IF($L1020&gt;2013,1,0),"")</f>
        <v>1.0</v>
      </c>
      <c r="AE1020">
        <f>IF($L1020&lt;&gt;"",1+IF($L1020&gt;2011,1,0)+IF($L1020&gt;2014,1,0),"")</f>
        <v>3.0</v>
      </c>
      <c r="AF1020" t="inlineStr">
        <is>
          <t>loan (interest rate)</t>
        </is>
      </c>
      <c r="AG1020" t="inlineStr">
        <is>
          <t>performance</t>
        </is>
      </c>
      <c r="AH1020" t="inlineStr">
        <is>
          <t>non-sensitive</t>
        </is>
      </c>
      <c r="AI1020" t="inlineStr">
        <is>
          <t>99_NCE</t>
        </is>
      </c>
      <c r="AJ1020" t="inlineStr">
        <is>
          <t>99_NCE</t>
        </is>
      </c>
      <c r="AK1020" t="str">
        <f>IF(AND($CF1020&lt;&gt;"",IFERROR(INDEX(subsample_country_map!$B:$B,MATCH($CF1020,subsample_country_map!$A:$A,0)),"")&lt;&gt;""),INDEX(subsample_country_map!$B:$B,MATCH($CF1020,subsample_country_map!$A:$A,0)),INDEX(lookup!$AA:$AA,MATCH($A1020,lookup!$A:$A,0)))</f>
        <v>2_Europe</v>
      </c>
      <c r="AL1020" t="str">
        <f>IF(AND($CF1020&lt;&gt;"",IFERROR(INDEX(subsample_country_map!$C:$C,MATCH($CF1020,subsample_country_map!$A:$A,0)),"")&lt;&gt;""),INDEX(subsample_country_map!$C:$C,MATCH($CF1020,subsample_country_map!$A:$A,0)),INDEX(lookup!$AB:$AB,MATCH($A1020,lookup!$A:$A,0)))</f>
        <v>99_NCE</v>
      </c>
      <c r="AM1020" t="str">
        <f>IF(AND($CF1020&lt;&gt;"",IFERROR(INDEX(subsample_country_map!$D:$D,MATCH($CF1020,subsample_country_map!$A:$A,0)),"")&lt;&gt;""),INDEX(subsample_country_map!$D:$D,MATCH($CF1020,subsample_country_map!$A:$A,0)),INDEX(lookup!$AC:$AC,MATCH($A1020,lookup!$A:$A,0)))</f>
        <v>1_western</v>
      </c>
      <c r="AN1020" t="str">
        <f>IF(AND($CF1020&lt;&gt;"",IFERROR(INDEX(subsample_country_map!$E:$E,MATCH($CF1020,subsample_country_map!$A:$A,0)),"")&lt;&gt;""),INDEX(subsample_country_map!$E:$E,MATCH($CF1020,subsample_country_map!$A:$A,0)),INDEX(lookup!$AD:$AD,MATCH($A1020,lookup!$A:$A,0)))</f>
        <v>99_NCE</v>
      </c>
      <c r="AO1020" t="str">
        <f>INDEX(lookup!$Y:$Y,MATCH($A1020,lookup!$A:$A,0))</f>
        <v>0_published</v>
      </c>
      <c r="AP1020" t="str">
        <f>INDEX(lookup!$Z:$Z,MATCH($A1020,lookup!$A:$A,0))</f>
        <v>1_VHB high</v>
      </c>
      <c r="AQ1020" t="str">
        <f>INDEX(lookup!$W:$W,MATCH($A1020,lookup!$A:$A,0))</f>
        <v>2_sust</v>
      </c>
      <c r="AS1020" t="inlineStr">
        <is>
          <t>staging</t>
        </is>
      </c>
      <c r="AT1020" t="inlineStr">
        <is>
          <t>good-CER</t>
        </is>
      </c>
      <c r="AU1020" t="inlineStr">
        <is>
          <t>cost</t>
        </is>
      </c>
      <c r="AV1020" t="inlineStr">
        <is>
          <t>-0.0053</t>
        </is>
      </c>
      <c r="AW1020" t="inlineStr">
        <is>
          <t>0.0012</t>
        </is>
      </c>
      <c r="BA1020" t="n">
        <v>7417</v>
      </c>
      <c r="BB1020" t="inlineStr">
        <is>
          <t>1</t>
        </is>
      </c>
      <c r="BC1020" t="inlineStr">
        <is>
          <t>other: multilevel model (Stata mixed)</t>
        </is>
      </c>
      <c r="BD1020" t="inlineStr">
        <is>
          <t>not stated</t>
        </is>
      </c>
      <c r="BE1020" t="inlineStr">
        <is>
          <t>none</t>
        </is>
      </c>
      <c r="BI1020" t="inlineStr">
        <is>
          <t>Table 10</t>
        </is>
      </c>
      <c r="BJ1020" t="inlineStr">
        <is>
          <t>Costdebt.7</t>
        </is>
      </c>
      <c r="BK1020" t="inlineStr">
        <is>
          <t>1242</t>
        </is>
      </c>
      <c r="BL1020" t="inlineStr">
        <is>
          <t>Level 2 CER(n-1) -0.0053*** (0.0012)</t>
        </is>
      </c>
      <c r="BM1020" t="inlineStr">
        <is>
          <t>Level 2 CER(n-1)</t>
        </is>
      </c>
      <c r="BN1020" t="inlineStr">
        <is>
          <t>Costdebt (cost of debt, accounting interest rate of firms' financial debt)</t>
        </is>
      </c>
      <c r="BO1020" t="inlineStr">
        <is>
          <t>update</t>
        </is>
      </c>
      <c r="BP1020" t="inlineStr">
        <is>
          <t>Gonzales Sanches et al (2026)</t>
        </is>
      </c>
      <c r="BQ1020" t="inlineStr">
        <is>
          <t>computed</t>
        </is>
      </c>
      <c r="BT1020" t="n">
        <v>0</v>
      </c>
      <c r="BU1020" t="inlineStr">
        <is>
          <t>staging_Gonzales_Sanches_et_al_2026.csv</t>
        </is>
      </c>
      <c r="BW1020" t="n">
        <v>2017</v>
      </c>
      <c r="BX1020" t="n">
        <v>2021</v>
      </c>
      <c r="BY1020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20" t="n">
        <v>2019</v>
      </c>
      <c r="CA1020" t="n">
        <v>1</v>
      </c>
      <c r="CB1020" t="n">
        <v>1</v>
      </c>
      <c r="CC1020" t="n">
        <v>1</v>
      </c>
      <c r="CD1020" t="n">
        <v>-0.05126138067790515</v>
      </c>
      <c r="CE1020" t="n">
        <v>1</v>
      </c>
    </row>
    <row r="1021">
      <c r="A1021" t="inlineStr">
        <is>
          <t>Gonzales Sanches et al (2026)</t>
        </is>
      </c>
      <c r="B1021" t="n">
        <v>2326</v>
      </c>
      <c r="C1021" t="n">
        <v>-0.04350165809729818</v>
      </c>
      <c r="D1021" t="n">
        <v>7417</v>
      </c>
      <c r="E1021">
        <f>IF(ISNUMBER($BA1021),$BA1021,IF(AND(ISNUMBER($D1021),ISNUMBER($BW1021),ISNUMBER($BX1021)),$D1021*($BX1021-$BW1021+1),""))</f>
        <v>7417.0</v>
      </c>
      <c r="H1021" t="inlineStr">
        <is>
          <t>partial</t>
        </is>
      </c>
      <c r="I1021" t="inlineStr">
        <is>
          <t>Regression Cofficient and Standard Error  available</t>
        </is>
      </c>
      <c r="J1021">
        <f>IF($BW1021&lt;&gt;"",$BW1021,"")</f>
        <v>2017.0</v>
      </c>
      <c r="K1021">
        <f>IF($BX1021&lt;&gt;"",$BX1021,"")</f>
        <v>2021.0</v>
      </c>
      <c r="L1021">
        <f>IF(AND(ISNUMBER($BW1021),ISNUMBER($BX1021)),($BW1021+$BX1021)/2,"")</f>
        <v>2019.0</v>
      </c>
      <c r="M1021">
        <f>IF($L1021&lt;&gt;"",$L1021,"")</f>
        <v>2019.0</v>
      </c>
      <c r="N1021">
        <f>IF(AND(ISNUMBER($BW1021),ISNUMBER($BX1021)),MIN(1,MAX(0,($BX1021-2016+1)/($BX1021-$BW1021+1))),"")</f>
        <v>1.0</v>
      </c>
      <c r="O1021">
        <f>IF(AND(ISNUMBER($BW1021),ISNUMBER($BX1021)),MIN(1,MAX(0,($BX1021-2017+1)/($BX1021-$BW1021+1))),"")</f>
        <v>1.0</v>
      </c>
      <c r="P1021">
        <f>IF(AND(ISNUMBER($BW1021),ISNUMBER($BX1021)),MIN(1,MAX(0,($BX1021-2018+1)/($BX1021-$BW1021+1))),"")</f>
        <v>0.8</v>
      </c>
      <c r="Q1021">
        <f>IF(AND(ISNUMBER($BW1021),ISNUMBER($BX1021)),MIN(1,MAX(0,($BX1021-2019+1)/($BX1021-$BW1021+1))),"")</f>
        <v>0.6</v>
      </c>
      <c r="R1021">
        <f>IF(AND(ISNUMBER($BW1021),ISNUMBER($BX1021)),MIN(1,MAX(0,($BX1021-2016+1)/($BX1021-$BW1021+1))),"")</f>
        <v>1.0</v>
      </c>
      <c r="S1021">
        <f>IF($L1021&lt;&gt;"",IF($L1021&gt;=2015.5,1,0),"")</f>
        <v>1.0</v>
      </c>
      <c r="T1021">
        <f>IF($L1021&lt;&gt;"",IF($L1021&gt;=2016,1,0),"")</f>
        <v>1.0</v>
      </c>
      <c r="U1021">
        <f>IF(ISNUMBER($BX1021),IF($BX1021&gt;=2016,1,0),"")</f>
        <v>1.0</v>
      </c>
      <c r="V1021">
        <f>IF(ISNUMBER($BW1021),IF($BW1021&gt;=2016,1,0),"")</f>
        <v>1.0</v>
      </c>
      <c r="W1021" t="str">
        <f>IF(AND(ISNUMBER($BW1021),ISNUMBER($BX1021)),IF($BW1021&gt;=2016,"post-only",IF($BX1021&lt;2016,"pre-only","mixed")),"")</f>
        <v>post-only</v>
      </c>
      <c r="X1021">
        <f>IF(AND(ISNUMBER($BW1021),ISNUMBER($BX1021)),MIN(1,MAX(0,($BX1021-2017+1)/($BX1021-$BW1021+1))),"")</f>
        <v>1.0</v>
      </c>
      <c r="Y1021">
        <f>IF(AND(ISNUMBER($BW1021),ISNUMBER($BX1021)),MIN(1,MAX(0,($BX1021-2018+1)/($BX1021-$BW1021+1))),"")</f>
        <v>0.8</v>
      </c>
      <c r="Z1021">
        <f>IF(AND(ISNUMBER($BW1021),ISNUMBER($BX1021)),MIN(1,MAX(0,($BX1021-2019+1)/($BX1021-$BW1021+1))),"")</f>
        <v>0.6</v>
      </c>
      <c r="AA1021">
        <f>IF(ISNUMBER($BX1021),IF($BX1021&gt;=2017,1,0),"")</f>
        <v>1.0</v>
      </c>
      <c r="AB1021">
        <f>IF(ISNUMBER($BX1021),IF($BX1021&gt;=2018,1,0),"")</f>
        <v>1.0</v>
      </c>
      <c r="AC1021">
        <f>IF(ISNUMBER($BX1021),IF($BX1021&gt;=2019,1,0),"")</f>
        <v>1.0</v>
      </c>
      <c r="AD1021">
        <f>IF($L1021&lt;&gt;"",IF($L1021&gt;2013,1,0),"")</f>
        <v>1.0</v>
      </c>
      <c r="AE1021">
        <f>IF($L1021&lt;&gt;"",1+IF($L1021&gt;2011,1,0)+IF($L1021&gt;2014,1,0),"")</f>
        <v>3.0</v>
      </c>
      <c r="AF1021" t="inlineStr">
        <is>
          <t>loan (interest rate)</t>
        </is>
      </c>
      <c r="AG1021" t="inlineStr">
        <is>
          <t>performance</t>
        </is>
      </c>
      <c r="AH1021" t="inlineStr">
        <is>
          <t>non-sensitive</t>
        </is>
      </c>
      <c r="AI1021" t="inlineStr">
        <is>
          <t>99_NCE</t>
        </is>
      </c>
      <c r="AJ1021" t="inlineStr">
        <is>
          <t>99_NCE</t>
        </is>
      </c>
      <c r="AK1021" t="str">
        <f>IF(AND($CF1021&lt;&gt;"",IFERROR(INDEX(subsample_country_map!$B:$B,MATCH($CF1021,subsample_country_map!$A:$A,0)),"")&lt;&gt;""),INDEX(subsample_country_map!$B:$B,MATCH($CF1021,subsample_country_map!$A:$A,0)),INDEX(lookup!$AA:$AA,MATCH($A1021,lookup!$A:$A,0)))</f>
        <v>2_Europe</v>
      </c>
      <c r="AL1021" t="str">
        <f>IF(AND($CF1021&lt;&gt;"",IFERROR(INDEX(subsample_country_map!$C:$C,MATCH($CF1021,subsample_country_map!$A:$A,0)),"")&lt;&gt;""),INDEX(subsample_country_map!$C:$C,MATCH($CF1021,subsample_country_map!$A:$A,0)),INDEX(lookup!$AB:$AB,MATCH($A1021,lookup!$A:$A,0)))</f>
        <v>99_NCE</v>
      </c>
      <c r="AM1021" t="str">
        <f>IF(AND($CF1021&lt;&gt;"",IFERROR(INDEX(subsample_country_map!$D:$D,MATCH($CF1021,subsample_country_map!$A:$A,0)),"")&lt;&gt;""),INDEX(subsample_country_map!$D:$D,MATCH($CF1021,subsample_country_map!$A:$A,0)),INDEX(lookup!$AC:$AC,MATCH($A1021,lookup!$A:$A,0)))</f>
        <v>1_western</v>
      </c>
      <c r="AN1021" t="str">
        <f>IF(AND($CF1021&lt;&gt;"",IFERROR(INDEX(subsample_country_map!$E:$E,MATCH($CF1021,subsample_country_map!$A:$A,0)),"")&lt;&gt;""),INDEX(subsample_country_map!$E:$E,MATCH($CF1021,subsample_country_map!$A:$A,0)),INDEX(lookup!$AD:$AD,MATCH($A1021,lookup!$A:$A,0)))</f>
        <v>99_NCE</v>
      </c>
      <c r="AO1021" t="str">
        <f>INDEX(lookup!$Y:$Y,MATCH($A1021,lookup!$A:$A,0))</f>
        <v>0_published</v>
      </c>
      <c r="AP1021" t="str">
        <f>INDEX(lookup!$Z:$Z,MATCH($A1021,lookup!$A:$A,0))</f>
        <v>1_VHB high</v>
      </c>
      <c r="AQ1021" t="str">
        <f>INDEX(lookup!$W:$W,MATCH($A1021,lookup!$A:$A,0))</f>
        <v>2_sust</v>
      </c>
      <c r="AS1021" t="inlineStr">
        <is>
          <t>staging</t>
        </is>
      </c>
      <c r="AT1021" t="inlineStr">
        <is>
          <t>good-CER</t>
        </is>
      </c>
      <c r="AU1021" t="inlineStr">
        <is>
          <t>cost</t>
        </is>
      </c>
      <c r="AV1021" t="inlineStr">
        <is>
          <t>-0.0060</t>
        </is>
      </c>
      <c r="AW1021" t="inlineStr">
        <is>
          <t>0.0016</t>
        </is>
      </c>
      <c r="BA1021" t="n">
        <v>7417</v>
      </c>
      <c r="BB1021" t="inlineStr">
        <is>
          <t>1</t>
        </is>
      </c>
      <c r="BC1021" t="inlineStr">
        <is>
          <t>other: multilevel model (Stata mixed)</t>
        </is>
      </c>
      <c r="BD1021" t="inlineStr">
        <is>
          <t>not stated</t>
        </is>
      </c>
      <c r="BE1021" t="inlineStr">
        <is>
          <t>none</t>
        </is>
      </c>
      <c r="BI1021" t="inlineStr">
        <is>
          <t>Table 10</t>
        </is>
      </c>
      <c r="BJ1021" t="inlineStr">
        <is>
          <t>Costdebt.7</t>
        </is>
      </c>
      <c r="BK1021" t="inlineStr">
        <is>
          <t>1242</t>
        </is>
      </c>
      <c r="BL1021" t="inlineStr">
        <is>
          <t>Level 3 CER(n-1) -0.0060*** (0.0016)</t>
        </is>
      </c>
      <c r="BM1021" t="inlineStr">
        <is>
          <t>Level 3 CER(n-1)</t>
        </is>
      </c>
      <c r="BN1021" t="inlineStr">
        <is>
          <t>Costdebt (cost of debt, accounting interest rate of firms' financial debt)</t>
        </is>
      </c>
      <c r="BO1021" t="inlineStr">
        <is>
          <t>update</t>
        </is>
      </c>
      <c r="BP1021" t="inlineStr">
        <is>
          <t>Gonzales Sanches et al (2026)</t>
        </is>
      </c>
      <c r="BQ1021" t="inlineStr">
        <is>
          <t>computed</t>
        </is>
      </c>
      <c r="BT1021" t="n">
        <v>0</v>
      </c>
      <c r="BU1021" t="inlineStr">
        <is>
          <t>staging_Gonzales_Sanches_et_al_2026.csv</t>
        </is>
      </c>
      <c r="BW1021" t="n">
        <v>2017</v>
      </c>
      <c r="BX1021" t="n">
        <v>2021</v>
      </c>
      <c r="BY1021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BZ1021" t="n">
        <v>2019</v>
      </c>
      <c r="CA1021" t="n">
        <v>1</v>
      </c>
      <c r="CB1021" t="n">
        <v>1</v>
      </c>
      <c r="CC1021" t="n">
        <v>1</v>
      </c>
      <c r="CD1021" t="n">
        <v>-0.04352913005937503</v>
      </c>
      <c r="CE1021" t="n">
        <v>1</v>
      </c>
    </row>
    <row r="1022">
      <c r="A1022" t="inlineStr">
        <is>
          <t>Hamrouni et al (2019a)</t>
        </is>
      </c>
      <c r="B1022" t="n">
        <v>2327</v>
      </c>
      <c r="C1022" t="n">
        <v>-0.0436</v>
      </c>
      <c r="D1022" t="n">
        <v>474</v>
      </c>
      <c r="E1022">
        <f>IF(ISNUMBER($BA1022),$BA1022,IF(AND(ISNUMBER($D1022),ISNUMBER($BW1022),ISNUMBER($BX1022)),$D1022*($BX1022-$BW1022+1),""))</f>
        <v>2844.0</v>
      </c>
      <c r="H1022" t="inlineStr">
        <is>
          <t>bivariate</t>
        </is>
      </c>
      <c r="I1022" t="inlineStr">
        <is>
          <t>Correlation coefficient available</t>
        </is>
      </c>
      <c r="J1022">
        <f>IF($BW1022&lt;&gt;"",$BW1022,"")</f>
        <v>2010.0</v>
      </c>
      <c r="K1022">
        <f>IF($BX1022&lt;&gt;"",$BX1022,"")</f>
        <v>2015.0</v>
      </c>
      <c r="L1022">
        <f>IF(AND(ISNUMBER($BW1022),ISNUMBER($BX1022)),($BW1022+$BX1022)/2,"")</f>
        <v>2012.5</v>
      </c>
      <c r="M1022">
        <f>IF($L1022&lt;&gt;"",$L1022,"")</f>
        <v>2012.5</v>
      </c>
      <c r="N1022">
        <f>IF(AND(ISNUMBER($BW1022),ISNUMBER($BX1022)),MIN(1,MAX(0,($BX1022-2016+1)/($BX1022-$BW1022+1))),"")</f>
        <v>0.0</v>
      </c>
      <c r="O1022">
        <f>IF(AND(ISNUMBER($BW1022),ISNUMBER($BX1022)),MIN(1,MAX(0,($BX1022-2017+1)/($BX1022-$BW1022+1))),"")</f>
        <v>0.0</v>
      </c>
      <c r="P1022">
        <f>IF(AND(ISNUMBER($BW1022),ISNUMBER($BX1022)),MIN(1,MAX(0,($BX1022-2018+1)/($BX1022-$BW1022+1))),"")</f>
        <v>0.0</v>
      </c>
      <c r="Q1022">
        <f>IF(AND(ISNUMBER($BW1022),ISNUMBER($BX1022)),MIN(1,MAX(0,($BX1022-2019+1)/($BX1022-$BW1022+1))),"")</f>
        <v>0.0</v>
      </c>
      <c r="R1022">
        <f>IF(AND(ISNUMBER($BW1022),ISNUMBER($BX1022)),MIN(1,MAX(0,($BX1022-2016+1)/($BX1022-$BW1022+1))),"")</f>
        <v>0.0</v>
      </c>
      <c r="S1022">
        <f>IF($L1022&lt;&gt;"",IF($L1022&gt;=2015.5,1,0),"")</f>
        <v>0.0</v>
      </c>
      <c r="T1022">
        <f>IF($L1022&lt;&gt;"",IF($L1022&gt;=2016,1,0),"")</f>
        <v>0.0</v>
      </c>
      <c r="U1022">
        <f>IF(ISNUMBER($BX1022),IF($BX1022&gt;=2016,1,0),"")</f>
        <v>0.0</v>
      </c>
      <c r="V1022">
        <f>IF(ISNUMBER($BW1022),IF($BW1022&gt;=2016,1,0),"")</f>
        <v>0.0</v>
      </c>
      <c r="W1022" t="str">
        <f>IF(AND(ISNUMBER($BW1022),ISNUMBER($BX1022)),IF($BW1022&gt;=2016,"post-only",IF($BX1022&lt;2016,"pre-only","mixed")),"")</f>
        <v>pre-only</v>
      </c>
      <c r="X1022">
        <f>IF(AND(ISNUMBER($BW1022),ISNUMBER($BX1022)),MIN(1,MAX(0,($BX1022-2017+1)/($BX1022-$BW1022+1))),"")</f>
        <v>0.0</v>
      </c>
      <c r="Y1022">
        <f>IF(AND(ISNUMBER($BW1022),ISNUMBER($BX1022)),MIN(1,MAX(0,($BX1022-2018+1)/($BX1022-$BW1022+1))),"")</f>
        <v>0.0</v>
      </c>
      <c r="Z1022">
        <f>IF(AND(ISNUMBER($BW1022),ISNUMBER($BX1022)),MIN(1,MAX(0,($BX1022-2019+1)/($BX1022-$BW1022+1))),"")</f>
        <v>0.0</v>
      </c>
      <c r="AA1022">
        <f>IF(ISNUMBER($BX1022),IF($BX1022&gt;=2017,1,0),"")</f>
        <v>0.0</v>
      </c>
      <c r="AB1022">
        <f>IF(ISNUMBER($BX1022),IF($BX1022&gt;=2018,1,0),"")</f>
        <v>0.0</v>
      </c>
      <c r="AC1022">
        <f>IF(ISNUMBER($BX1022),IF($BX1022&gt;=2019,1,0),"")</f>
        <v>0.0</v>
      </c>
      <c r="AD1022">
        <f>IF($L1022&lt;&gt;"",IF($L1022&gt;2013,1,0),"")</f>
        <v>0.0</v>
      </c>
      <c r="AE1022">
        <f>IF($L1022&lt;&gt;"",1+IF($L1022&gt;2011,1,0)+IF($L1022&gt;2014,1,0),"")</f>
        <v>2.0</v>
      </c>
      <c r="AF1022" t="inlineStr">
        <is>
          <t>loan (interest rate)</t>
        </is>
      </c>
      <c r="AG1022" t="inlineStr">
        <is>
          <t>disclosure</t>
        </is>
      </c>
      <c r="AH1022" t="inlineStr">
        <is>
          <t>non-sensitive</t>
        </is>
      </c>
      <c r="AI1022" t="inlineStr">
        <is>
          <t>with ETS/CT</t>
        </is>
      </c>
      <c r="AJ1022" t="inlineStr">
        <is>
          <t>with ETS/CT</t>
        </is>
      </c>
      <c r="AK1022" t="str">
        <f>IF(AND($CF1022&lt;&gt;"",IFERROR(INDEX(subsample_country_map!$B:$B,MATCH($CF1022,subsample_country_map!$A:$A,0)),"")&lt;&gt;""),INDEX(subsample_country_map!$B:$B,MATCH($CF1022,subsample_country_map!$A:$A,0)),INDEX(lookup!$AA:$AA,MATCH($A1022,lookup!$A:$A,0)))</f>
        <v>2_Europe</v>
      </c>
      <c r="AL1022" t="str">
        <f>IF(AND($CF1022&lt;&gt;"",IFERROR(INDEX(subsample_country_map!$C:$C,MATCH($CF1022,subsample_country_map!$A:$A,0)),"")&lt;&gt;""),INDEX(subsample_country_map!$C:$C,MATCH($CF1022,subsample_country_map!$A:$A,0)),INDEX(lookup!$AB:$AB,MATCH($A1022,lookup!$A:$A,0)))</f>
        <v>1_developed</v>
      </c>
      <c r="AM1022" t="str">
        <f>IF(AND($CF1022&lt;&gt;"",IFERROR(INDEX(subsample_country_map!$D:$D,MATCH($CF1022,subsample_country_map!$A:$A,0)),"")&lt;&gt;""),INDEX(subsample_country_map!$D:$D,MATCH($CF1022,subsample_country_map!$A:$A,0)),INDEX(lookup!$AC:$AC,MATCH($A1022,lookup!$A:$A,0)))</f>
        <v>1_western</v>
      </c>
      <c r="AN1022" t="str">
        <f>IF(AND($CF1022&lt;&gt;"",IFERROR(INDEX(subsample_country_map!$E:$E,MATCH($CF1022,subsample_country_map!$A:$A,0)),"")&lt;&gt;""),INDEX(subsample_country_map!$E:$E,MATCH($CF1022,subsample_country_map!$A:$A,0)),INDEX(lookup!$AD:$AD,MATCH($A1022,lookup!$A:$A,0)))</f>
        <v>2_civil law</v>
      </c>
      <c r="AO1022" t="str">
        <f>INDEX(lookup!$Y:$Y,MATCH($A1022,lookup!$A:$A,0))</f>
        <v>0_published</v>
      </c>
      <c r="AP1022" t="str">
        <f>INDEX(lookup!$Z:$Z,MATCH($A1022,lookup!$A:$A,0))</f>
        <v>1_VHB high</v>
      </c>
      <c r="AQ1022" t="str">
        <f>INDEX(lookup!$W:$W,MATCH($A1022,lookup!$A:$A,0))</f>
        <v>3_mgmt</v>
      </c>
      <c r="AS1022" t="inlineStr">
        <is>
          <t>staging</t>
        </is>
      </c>
      <c r="AT1022" t="inlineStr">
        <is>
          <t>good-CER</t>
        </is>
      </c>
      <c r="AU1022" t="inlineStr">
        <is>
          <t>cost</t>
        </is>
      </c>
      <c r="AZ1022" t="inlineStr">
        <is>
          <t>-0.0436</t>
        </is>
      </c>
      <c r="BA1022" t="inlineStr">
        <is>
          <t>FLAG</t>
        </is>
      </c>
      <c r="BB1022" t="inlineStr">
        <is>
          <t>0</t>
        </is>
      </c>
      <c r="BC1022" t="inlineStr">
        <is>
          <t>n/a (structural)</t>
        </is>
      </c>
      <c r="BD1022" t="inlineStr">
        <is>
          <t>n/a (structural)</t>
        </is>
      </c>
      <c r="BE1022" t="inlineStr">
        <is>
          <t>none</t>
        </is>
      </c>
      <c r="BI1022" t="inlineStr">
        <is>
          <t>Table II</t>
        </is>
      </c>
      <c r="BJ1022" t="inlineStr">
        <is>
          <t>Pearson correlation matrix, column (1) Interest_TD, row (3) ENV_Score</t>
        </is>
      </c>
      <c r="BK1022" t="inlineStr">
        <is>
          <t>273</t>
        </is>
      </c>
      <c r="BL1022" t="inlineStr">
        <is>
          <t>(3) ENV_Score -0.0436</t>
        </is>
      </c>
      <c r="BM1022" t="inlineStr">
        <is>
          <t>ENV_Score</t>
        </is>
      </c>
      <c r="BN1022" t="inlineStr">
        <is>
          <t>Interest_TD</t>
        </is>
      </c>
      <c r="BO1022" t="inlineStr">
        <is>
          <t>original</t>
        </is>
      </c>
      <c r="BP1022" t="inlineStr">
        <is>
          <t>Hamrouni et al (2019a)</t>
        </is>
      </c>
      <c r="BQ1022" t="inlineStr">
        <is>
          <t>bivariate</t>
        </is>
      </c>
      <c r="BT1022" t="n">
        <v>0</v>
      </c>
      <c r="BU1022" t="inlineStr">
        <is>
          <t>staging_Hamrouni_et_al_2019.csv</t>
        </is>
      </c>
      <c r="BW1022" t="n">
        <v>2010</v>
      </c>
      <c r="BX1022" t="n">
        <v>2015</v>
      </c>
      <c r="BY1022" t="inlineStr">
        <is>
          <t>France</t>
        </is>
      </c>
      <c r="BZ1022" t="n">
        <v>2012.5</v>
      </c>
      <c r="CA1022" t="n">
        <v>0</v>
      </c>
      <c r="CB1022" t="n">
        <v>0</v>
      </c>
      <c r="CC1022" t="n">
        <v>0</v>
      </c>
      <c r="CD1022" t="n">
        <v>-0.04362765883920185</v>
      </c>
      <c r="CE1022" t="n">
        <v>1</v>
      </c>
    </row>
    <row r="1023">
      <c r="A1023" t="inlineStr">
        <is>
          <t>Hamrouni et al (2019a)</t>
        </is>
      </c>
      <c r="B1023" t="n">
        <v>2328</v>
      </c>
      <c r="C1023" t="n">
        <v>-0.08194094114611633</v>
      </c>
      <c r="D1023" t="n">
        <v>474</v>
      </c>
      <c r="E1023">
        <f>IF(ISNUMBER($BA1023),$BA1023,IF(AND(ISNUMBER($D1023),ISNUMBER($BW1023),ISNUMBER($BX1023)),$D1023*($BX1023-$BW1023+1),""))</f>
        <v>474.0</v>
      </c>
      <c r="H1023" t="inlineStr">
        <is>
          <t>partial</t>
        </is>
      </c>
      <c r="I1023" t="inlineStr">
        <is>
          <t>T-Statistic available</t>
        </is>
      </c>
      <c r="J1023">
        <f>IF($BW1023&lt;&gt;"",$BW1023,"")</f>
        <v>2010.0</v>
      </c>
      <c r="K1023">
        <f>IF($BX1023&lt;&gt;"",$BX1023,"")</f>
        <v>2015.0</v>
      </c>
      <c r="L1023">
        <f>IF(AND(ISNUMBER($BW1023),ISNUMBER($BX1023)),($BW1023+$BX1023)/2,"")</f>
        <v>2012.5</v>
      </c>
      <c r="M1023">
        <f>IF($L1023&lt;&gt;"",$L1023,"")</f>
        <v>2012.5</v>
      </c>
      <c r="N1023">
        <f>IF(AND(ISNUMBER($BW1023),ISNUMBER($BX1023)),MIN(1,MAX(0,($BX1023-2016+1)/($BX1023-$BW1023+1))),"")</f>
        <v>0.0</v>
      </c>
      <c r="O1023">
        <f>IF(AND(ISNUMBER($BW1023),ISNUMBER($BX1023)),MIN(1,MAX(0,($BX1023-2017+1)/($BX1023-$BW1023+1))),"")</f>
        <v>0.0</v>
      </c>
      <c r="P1023">
        <f>IF(AND(ISNUMBER($BW1023),ISNUMBER($BX1023)),MIN(1,MAX(0,($BX1023-2018+1)/($BX1023-$BW1023+1))),"")</f>
        <v>0.0</v>
      </c>
      <c r="Q1023">
        <f>IF(AND(ISNUMBER($BW1023),ISNUMBER($BX1023)),MIN(1,MAX(0,($BX1023-2019+1)/($BX1023-$BW1023+1))),"")</f>
        <v>0.0</v>
      </c>
      <c r="R1023">
        <f>IF(AND(ISNUMBER($BW1023),ISNUMBER($BX1023)),MIN(1,MAX(0,($BX1023-2016+1)/($BX1023-$BW1023+1))),"")</f>
        <v>0.0</v>
      </c>
      <c r="S1023">
        <f>IF($L1023&lt;&gt;"",IF($L1023&gt;=2015.5,1,0),"")</f>
        <v>0.0</v>
      </c>
      <c r="T1023">
        <f>IF($L1023&lt;&gt;"",IF($L1023&gt;=2016,1,0),"")</f>
        <v>0.0</v>
      </c>
      <c r="U1023">
        <f>IF(ISNUMBER($BX1023),IF($BX1023&gt;=2016,1,0),"")</f>
        <v>0.0</v>
      </c>
      <c r="V1023">
        <f>IF(ISNUMBER($BW1023),IF($BW1023&gt;=2016,1,0),"")</f>
        <v>0.0</v>
      </c>
      <c r="W1023" t="str">
        <f>IF(AND(ISNUMBER($BW1023),ISNUMBER($BX1023)),IF($BW1023&gt;=2016,"post-only",IF($BX1023&lt;2016,"pre-only","mixed")),"")</f>
        <v>pre-only</v>
      </c>
      <c r="X1023">
        <f>IF(AND(ISNUMBER($BW1023),ISNUMBER($BX1023)),MIN(1,MAX(0,($BX1023-2017+1)/($BX1023-$BW1023+1))),"")</f>
        <v>0.0</v>
      </c>
      <c r="Y1023">
        <f>IF(AND(ISNUMBER($BW1023),ISNUMBER($BX1023)),MIN(1,MAX(0,($BX1023-2018+1)/($BX1023-$BW1023+1))),"")</f>
        <v>0.0</v>
      </c>
      <c r="Z1023">
        <f>IF(AND(ISNUMBER($BW1023),ISNUMBER($BX1023)),MIN(1,MAX(0,($BX1023-2019+1)/($BX1023-$BW1023+1))),"")</f>
        <v>0.0</v>
      </c>
      <c r="AA1023">
        <f>IF(ISNUMBER($BX1023),IF($BX1023&gt;=2017,1,0),"")</f>
        <v>0.0</v>
      </c>
      <c r="AB1023">
        <f>IF(ISNUMBER($BX1023),IF($BX1023&gt;=2018,1,0),"")</f>
        <v>0.0</v>
      </c>
      <c r="AC1023">
        <f>IF(ISNUMBER($BX1023),IF($BX1023&gt;=2019,1,0),"")</f>
        <v>0.0</v>
      </c>
      <c r="AD1023">
        <f>IF($L1023&lt;&gt;"",IF($L1023&gt;2013,1,0),"")</f>
        <v>0.0</v>
      </c>
      <c r="AE1023">
        <f>IF($L1023&lt;&gt;"",1+IF($L1023&gt;2011,1,0)+IF($L1023&gt;2014,1,0),"")</f>
        <v>2.0</v>
      </c>
      <c r="AF1023" t="inlineStr">
        <is>
          <t>loan (interest rate)</t>
        </is>
      </c>
      <c r="AG1023" t="inlineStr">
        <is>
          <t>disclosure</t>
        </is>
      </c>
      <c r="AH1023" t="inlineStr">
        <is>
          <t>non-sensitive</t>
        </is>
      </c>
      <c r="AI1023" t="inlineStr">
        <is>
          <t>with ETS/CT</t>
        </is>
      </c>
      <c r="AJ1023" t="inlineStr">
        <is>
          <t>with ETS/CT</t>
        </is>
      </c>
      <c r="AK1023" t="str">
        <f>IF(AND($CF1023&lt;&gt;"",IFERROR(INDEX(subsample_country_map!$B:$B,MATCH($CF1023,subsample_country_map!$A:$A,0)),"")&lt;&gt;""),INDEX(subsample_country_map!$B:$B,MATCH($CF1023,subsample_country_map!$A:$A,0)),INDEX(lookup!$AA:$AA,MATCH($A1023,lookup!$A:$A,0)))</f>
        <v>2_Europe</v>
      </c>
      <c r="AL1023" t="str">
        <f>IF(AND($CF1023&lt;&gt;"",IFERROR(INDEX(subsample_country_map!$C:$C,MATCH($CF1023,subsample_country_map!$A:$A,0)),"")&lt;&gt;""),INDEX(subsample_country_map!$C:$C,MATCH($CF1023,subsample_country_map!$A:$A,0)),INDEX(lookup!$AB:$AB,MATCH($A1023,lookup!$A:$A,0)))</f>
        <v>1_developed</v>
      </c>
      <c r="AM1023" t="str">
        <f>IF(AND($CF1023&lt;&gt;"",IFERROR(INDEX(subsample_country_map!$D:$D,MATCH($CF1023,subsample_country_map!$A:$A,0)),"")&lt;&gt;""),INDEX(subsample_country_map!$D:$D,MATCH($CF1023,subsample_country_map!$A:$A,0)),INDEX(lookup!$AC:$AC,MATCH($A1023,lookup!$A:$A,0)))</f>
        <v>1_western</v>
      </c>
      <c r="AN1023" t="str">
        <f>IF(AND($CF1023&lt;&gt;"",IFERROR(INDEX(subsample_country_map!$E:$E,MATCH($CF1023,subsample_country_map!$A:$A,0)),"")&lt;&gt;""),INDEX(subsample_country_map!$E:$E,MATCH($CF1023,subsample_country_map!$A:$A,0)),INDEX(lookup!$AD:$AD,MATCH($A1023,lookup!$A:$A,0)))</f>
        <v>2_civil law</v>
      </c>
      <c r="AO1023" t="str">
        <f>INDEX(lookup!$Y:$Y,MATCH($A1023,lookup!$A:$A,0))</f>
        <v>0_published</v>
      </c>
      <c r="AP1023" t="str">
        <f>INDEX(lookup!$Z:$Z,MATCH($A1023,lookup!$A:$A,0))</f>
        <v>1_VHB high</v>
      </c>
      <c r="AQ1023" t="str">
        <f>INDEX(lookup!$W:$W,MATCH($A1023,lookup!$A:$A,0))</f>
        <v>3_mgmt</v>
      </c>
      <c r="AS1023" t="inlineStr">
        <is>
          <t>staging</t>
        </is>
      </c>
      <c r="AT1023" t="inlineStr">
        <is>
          <t>good-CER</t>
        </is>
      </c>
      <c r="AU1023" t="inlineStr">
        <is>
          <t>cost</t>
        </is>
      </c>
      <c r="AV1023" t="inlineStr">
        <is>
          <t>-0.0001</t>
        </is>
      </c>
      <c r="AX1023" t="inlineStr">
        <is>
          <t>-1.79</t>
        </is>
      </c>
      <c r="BA1023" t="n">
        <v>474</v>
      </c>
      <c r="BB1023" t="inlineStr">
        <is>
          <t>0</t>
        </is>
      </c>
      <c r="BC1023" t="inlineStr">
        <is>
          <t>other:Feasible Generalized Least Square (FGLS)</t>
        </is>
      </c>
      <c r="BD1023" t="inlineStr">
        <is>
          <t>not stated</t>
        </is>
      </c>
      <c r="BE1023" t="inlineStr">
        <is>
          <t>none</t>
        </is>
      </c>
      <c r="BI1023" t="inlineStr">
        <is>
          <t>Table III</t>
        </is>
      </c>
      <c r="BJ1023" t="inlineStr">
        <is>
          <t>Model 3 (ENV_Score column)</t>
        </is>
      </c>
      <c r="BK1023" t="inlineStr">
        <is>
          <t>274</t>
        </is>
      </c>
      <c r="BL1023" t="inlineStr">
        <is>
          <t>ENV_Score -0.0001** (-1.79)</t>
        </is>
      </c>
      <c r="BM1023" t="inlineStr">
        <is>
          <t>ENV_Score</t>
        </is>
      </c>
      <c r="BN1023" t="inlineStr">
        <is>
          <t>Interest_TD</t>
        </is>
      </c>
      <c r="BO1023" t="inlineStr">
        <is>
          <t>original</t>
        </is>
      </c>
      <c r="BP1023" t="inlineStr">
        <is>
          <t>Hamrouni et al (2019a)</t>
        </is>
      </c>
      <c r="BQ1023" t="inlineStr">
        <is>
          <t>computed</t>
        </is>
      </c>
      <c r="BT1023" t="n">
        <v>0</v>
      </c>
      <c r="BU1023" t="inlineStr">
        <is>
          <t>staging_Hamrouni_et_al_2019.csv</t>
        </is>
      </c>
      <c r="BW1023" t="n">
        <v>2010</v>
      </c>
      <c r="BX1023" t="n">
        <v>2015</v>
      </c>
      <c r="BY1023" t="inlineStr">
        <is>
          <t>France</t>
        </is>
      </c>
      <c r="BZ1023" t="n">
        <v>2012.5</v>
      </c>
      <c r="CA1023" t="n">
        <v>0</v>
      </c>
      <c r="CB1023" t="n">
        <v>0</v>
      </c>
      <c r="CC1023" t="n">
        <v>0</v>
      </c>
      <c r="CD1023" t="n">
        <v>-0.08212507602892158</v>
      </c>
      <c r="CE1023" t="n">
        <v>1</v>
      </c>
    </row>
    <row r="1024">
      <c r="A1024" t="inlineStr">
        <is>
          <t>Hansen &amp; Marcet (2025)</t>
        </is>
      </c>
      <c r="B1024" t="n">
        <v>2329</v>
      </c>
      <c r="C1024" t="n">
        <v>-0.06591083101671483</v>
      </c>
      <c r="D1024" t="n">
        <v>2268</v>
      </c>
      <c r="E1024">
        <f>IF(ISNUMBER($BA1024),$BA1024,IF(AND(ISNUMBER($D1024),ISNUMBER($BW1024),ISNUMBER($BX1024)),$D1024*($BX1024-$BW1024+1),""))</f>
        <v>2268.0</v>
      </c>
      <c r="H1024" t="inlineStr">
        <is>
          <t>partial</t>
        </is>
      </c>
      <c r="I1024" t="inlineStr">
        <is>
          <t>Regression Cofficient and Standard Error  available</t>
        </is>
      </c>
      <c r="J1024">
        <f>IF($BW1024&lt;&gt;"",$BW1024,"")</f>
        <v>2000.0</v>
      </c>
      <c r="K1024">
        <f>IF($BX1024&lt;&gt;"",$BX1024,"")</f>
        <v>2020.0</v>
      </c>
      <c r="L1024">
        <f>IF(AND(ISNUMBER($BW1024),ISNUMBER($BX1024)),($BW1024+$BX1024)/2,"")</f>
        <v>2010.0</v>
      </c>
      <c r="M1024">
        <f>IF($L1024&lt;&gt;"",$L1024,"")</f>
        <v>2010.0</v>
      </c>
      <c r="N1024">
        <f>IF(AND(ISNUMBER($BW1024),ISNUMBER($BX1024)),MIN(1,MAX(0,($BX1024-2016+1)/($BX1024-$BW1024+1))),"")</f>
        <v>0.2380952380952381</v>
      </c>
      <c r="O1024">
        <f>IF(AND(ISNUMBER($BW1024),ISNUMBER($BX1024)),MIN(1,MAX(0,($BX1024-2017+1)/($BX1024-$BW1024+1))),"")</f>
        <v>0.1904761904761905</v>
      </c>
      <c r="P1024">
        <f>IF(AND(ISNUMBER($BW1024),ISNUMBER($BX1024)),MIN(1,MAX(0,($BX1024-2018+1)/($BX1024-$BW1024+1))),"")</f>
        <v>0.1428571428571428</v>
      </c>
      <c r="Q1024">
        <f>IF(AND(ISNUMBER($BW1024),ISNUMBER($BX1024)),MIN(1,MAX(0,($BX1024-2019+1)/($BX1024-$BW1024+1))),"")</f>
        <v>0.09523809523809523</v>
      </c>
      <c r="R1024">
        <f>IF(AND(ISNUMBER($BW1024),ISNUMBER($BX1024)),MIN(1,MAX(0,($BX1024-2016+1)/($BX1024-$BW1024+1))),"")</f>
        <v>0.2380952380952381</v>
      </c>
      <c r="S1024">
        <f>IF($L1024&lt;&gt;"",IF($L1024&gt;=2015.5,1,0),"")</f>
        <v>0.0</v>
      </c>
      <c r="T1024">
        <f>IF($L1024&lt;&gt;"",IF($L1024&gt;=2016,1,0),"")</f>
        <v>0.0</v>
      </c>
      <c r="U1024">
        <f>IF(ISNUMBER($BX1024),IF($BX1024&gt;=2016,1,0),"")</f>
        <v>1.0</v>
      </c>
      <c r="V1024">
        <f>IF(ISNUMBER($BW1024),IF($BW1024&gt;=2016,1,0),"")</f>
        <v>0.0</v>
      </c>
      <c r="W1024" t="str">
        <f>IF(AND(ISNUMBER($BW1024),ISNUMBER($BX1024)),IF($BW1024&gt;=2016,"post-only",IF($BX1024&lt;2016,"pre-only","mixed")),"")</f>
        <v>mixed</v>
      </c>
      <c r="X1024">
        <f>IF(AND(ISNUMBER($BW1024),ISNUMBER($BX1024)),MIN(1,MAX(0,($BX1024-2017+1)/($BX1024-$BW1024+1))),"")</f>
        <v>0.1904761904761905</v>
      </c>
      <c r="Y1024">
        <f>IF(AND(ISNUMBER($BW1024),ISNUMBER($BX1024)),MIN(1,MAX(0,($BX1024-2018+1)/($BX1024-$BW1024+1))),"")</f>
        <v>0.1428571428571428</v>
      </c>
      <c r="Z1024">
        <f>IF(AND(ISNUMBER($BW1024),ISNUMBER($BX1024)),MIN(1,MAX(0,($BX1024-2019+1)/($BX1024-$BW1024+1))),"")</f>
        <v>0.09523809523809523</v>
      </c>
      <c r="AA1024">
        <f>IF(ISNUMBER($BX1024),IF($BX1024&gt;=2017,1,0),"")</f>
        <v>1.0</v>
      </c>
      <c r="AB1024">
        <f>IF(ISNUMBER($BX1024),IF($BX1024&gt;=2018,1,0),"")</f>
        <v>1.0</v>
      </c>
      <c r="AC1024">
        <f>IF(ISNUMBER($BX1024),IF($BX1024&gt;=2019,1,0),"")</f>
        <v>1.0</v>
      </c>
      <c r="AD1024">
        <f>IF($L1024&lt;&gt;"",IF($L1024&gt;2013,1,0),"")</f>
        <v>0.0</v>
      </c>
      <c r="AE1024">
        <f>IF($L1024&lt;&gt;"",1+IF($L1024&gt;2011,1,0)+IF($L1024&gt;2014,1,0),"")</f>
        <v>1.0</v>
      </c>
      <c r="AF1024" t="inlineStr">
        <is>
          <t>bond (yield)</t>
        </is>
      </c>
      <c r="AG1024" t="inlineStr">
        <is>
          <t>performance</t>
        </is>
      </c>
      <c r="AH1024" t="inlineStr">
        <is>
          <t>sensitive</t>
        </is>
      </c>
      <c r="AI1024" t="inlineStr">
        <is>
          <t>without ETS/CT</t>
        </is>
      </c>
      <c r="AJ1024" t="inlineStr">
        <is>
          <t>without ETS/CT</t>
        </is>
      </c>
      <c r="AK1024" t="str">
        <f>IF(AND($CF1024&lt;&gt;"",IFERROR(INDEX(subsample_country_map!$B:$B,MATCH($CF1024,subsample_country_map!$A:$A,0)),"")&lt;&gt;""),INDEX(subsample_country_map!$B:$B,MATCH($CF1024,subsample_country_map!$A:$A,0)),INDEX(lookup!$AA:$AA,MATCH($A1024,lookup!$A:$A,0)))</f>
        <v>1_US</v>
      </c>
      <c r="AL1024" t="str">
        <f>IF(AND($CF1024&lt;&gt;"",IFERROR(INDEX(subsample_country_map!$C:$C,MATCH($CF1024,subsample_country_map!$A:$A,0)),"")&lt;&gt;""),INDEX(subsample_country_map!$C:$C,MATCH($CF1024,subsample_country_map!$A:$A,0)),INDEX(lookup!$AB:$AB,MATCH($A1024,lookup!$A:$A,0)))</f>
        <v>1_developed</v>
      </c>
      <c r="AM1024" t="str">
        <f>IF(AND($CF1024&lt;&gt;"",IFERROR(INDEX(subsample_country_map!$D:$D,MATCH($CF1024,subsample_country_map!$A:$A,0)),"")&lt;&gt;""),INDEX(subsample_country_map!$D:$D,MATCH($CF1024,subsample_country_map!$A:$A,0)),INDEX(lookup!$AC:$AC,MATCH($A1024,lookup!$A:$A,0)))</f>
        <v>1_western</v>
      </c>
      <c r="AN1024" t="str">
        <f>IF(AND($CF1024&lt;&gt;"",IFERROR(INDEX(subsample_country_map!$E:$E,MATCH($CF1024,subsample_country_map!$A:$A,0)),"")&lt;&gt;""),INDEX(subsample_country_map!$E:$E,MATCH($CF1024,subsample_country_map!$A:$A,0)),INDEX(lookup!$AD:$AD,MATCH($A1024,lookup!$A:$A,0)))</f>
        <v>1_common law</v>
      </c>
      <c r="AO1024" t="str">
        <f>INDEX(lookup!$Y:$Y,MATCH($A1024,lookup!$A:$A,0))</f>
        <v>1_not published</v>
      </c>
      <c r="AP1024" t="str">
        <f>INDEX(lookup!$Z:$Z,MATCH($A1024,lookup!$A:$A,0))</f>
        <v>99_NCE</v>
      </c>
      <c r="AQ1024" t="str">
        <f>INDEX(lookup!$W:$W,MATCH($A1024,lookup!$A:$A,0))</f>
        <v>1_fin/acc/econ</v>
      </c>
      <c r="AS1024" t="inlineStr">
        <is>
          <t>staging</t>
        </is>
      </c>
      <c r="AT1024" t="inlineStr">
        <is>
          <t>bad-CER</t>
        </is>
      </c>
      <c r="AU1024" t="inlineStr">
        <is>
          <t>cost</t>
        </is>
      </c>
      <c r="AV1024" t="inlineStr">
        <is>
          <t>9.799</t>
        </is>
      </c>
      <c r="AW1024" t="inlineStr">
        <is>
          <t>3.115</t>
        </is>
      </c>
      <c r="BA1024" t="n">
        <v>2268</v>
      </c>
      <c r="BB1024" t="inlineStr">
        <is>
          <t>as-stated:within 360 days before the issue date</t>
        </is>
      </c>
      <c r="BC1024" t="inlineStr">
        <is>
          <t>OLS</t>
        </is>
      </c>
      <c r="BD1024" t="inlineStr">
        <is>
          <t>industry</t>
        </is>
      </c>
      <c r="BE1024" t="inlineStr">
        <is>
          <t>none</t>
        </is>
      </c>
      <c r="BI1024" t="inlineStr">
        <is>
          <t>Table 3</t>
        </is>
      </c>
      <c r="BJ1024" t="inlineStr">
        <is>
          <t>Panel A col (1)</t>
        </is>
      </c>
      <c r="BK1024" t="inlineStr">
        <is>
          <t>38</t>
        </is>
      </c>
      <c r="BL1024" t="inlineStr">
        <is>
          <t>1( Env. misconduct) 9.799*** (3.115)</t>
        </is>
      </c>
      <c r="BM1024" t="inlineStr">
        <is>
          <t>1( Env. misconduct)</t>
        </is>
      </c>
      <c r="BN1024" t="inlineStr">
        <is>
          <t>Debt (Spread, bp)</t>
        </is>
      </c>
      <c r="BO1024" t="inlineStr">
        <is>
          <t>update</t>
        </is>
      </c>
      <c r="BP1024" t="inlineStr">
        <is>
          <t>Hansen &amp; Marcet (2025)</t>
        </is>
      </c>
      <c r="BQ1024" t="inlineStr">
        <is>
          <t>computed</t>
        </is>
      </c>
      <c r="BT1024" t="n">
        <v>0</v>
      </c>
      <c r="BU1024" t="inlineStr">
        <is>
          <t>staging_Hansen_Marcet_2025.csv</t>
        </is>
      </c>
      <c r="BW1024" t="n">
        <v>2000</v>
      </c>
      <c r="BX1024" t="n">
        <v>2020</v>
      </c>
      <c r="BY1024" t="inlineStr">
        <is>
          <t>US</t>
        </is>
      </c>
      <c r="BZ1024" t="n">
        <v>2010</v>
      </c>
      <c r="CA1024" t="n">
        <v>0.2380952380952381</v>
      </c>
      <c r="CB1024" t="n">
        <v>0</v>
      </c>
      <c r="CC1024" t="n">
        <v>1</v>
      </c>
      <c r="CD1024" t="n">
        <v>-0.06600652467486932</v>
      </c>
      <c r="CE1024" t="n">
        <v>1</v>
      </c>
    </row>
    <row r="1025">
      <c r="A1025" t="inlineStr">
        <is>
          <t>Hansen &amp; Marcet (2025)</t>
        </is>
      </c>
      <c r="B1025" t="n">
        <v>2330</v>
      </c>
      <c r="C1025" t="n">
        <v>-0.0651422064197508</v>
      </c>
      <c r="D1025" t="n">
        <v>2268</v>
      </c>
      <c r="E1025">
        <f>IF(ISNUMBER($BA1025),$BA1025,IF(AND(ISNUMBER($D1025),ISNUMBER($BW1025),ISNUMBER($BX1025)),$D1025*($BX1025-$BW1025+1),""))</f>
        <v>2268.0</v>
      </c>
      <c r="H1025" t="inlineStr">
        <is>
          <t>partial</t>
        </is>
      </c>
      <c r="I1025" t="inlineStr">
        <is>
          <t>Regression Cofficient and Standard Error  available</t>
        </is>
      </c>
      <c r="J1025">
        <f>IF($BW1025&lt;&gt;"",$BW1025,"")</f>
        <v>2000.0</v>
      </c>
      <c r="K1025">
        <f>IF($BX1025&lt;&gt;"",$BX1025,"")</f>
        <v>2020.0</v>
      </c>
      <c r="L1025">
        <f>IF(AND(ISNUMBER($BW1025),ISNUMBER($BX1025)),($BW1025+$BX1025)/2,"")</f>
        <v>2010.0</v>
      </c>
      <c r="M1025">
        <f>IF($L1025&lt;&gt;"",$L1025,"")</f>
        <v>2010.0</v>
      </c>
      <c r="N1025">
        <f>IF(AND(ISNUMBER($BW1025),ISNUMBER($BX1025)),MIN(1,MAX(0,($BX1025-2016+1)/($BX1025-$BW1025+1))),"")</f>
        <v>0.2380952380952381</v>
      </c>
      <c r="O1025">
        <f>IF(AND(ISNUMBER($BW1025),ISNUMBER($BX1025)),MIN(1,MAX(0,($BX1025-2017+1)/($BX1025-$BW1025+1))),"")</f>
        <v>0.1904761904761905</v>
      </c>
      <c r="P1025">
        <f>IF(AND(ISNUMBER($BW1025),ISNUMBER($BX1025)),MIN(1,MAX(0,($BX1025-2018+1)/($BX1025-$BW1025+1))),"")</f>
        <v>0.1428571428571428</v>
      </c>
      <c r="Q1025">
        <f>IF(AND(ISNUMBER($BW1025),ISNUMBER($BX1025)),MIN(1,MAX(0,($BX1025-2019+1)/($BX1025-$BW1025+1))),"")</f>
        <v>0.09523809523809523</v>
      </c>
      <c r="R1025">
        <f>IF(AND(ISNUMBER($BW1025),ISNUMBER($BX1025)),MIN(1,MAX(0,($BX1025-2016+1)/($BX1025-$BW1025+1))),"")</f>
        <v>0.2380952380952381</v>
      </c>
      <c r="S1025">
        <f>IF($L1025&lt;&gt;"",IF($L1025&gt;=2015.5,1,0),"")</f>
        <v>0.0</v>
      </c>
      <c r="T1025">
        <f>IF($L1025&lt;&gt;"",IF($L1025&gt;=2016,1,0),"")</f>
        <v>0.0</v>
      </c>
      <c r="U1025">
        <f>IF(ISNUMBER($BX1025),IF($BX1025&gt;=2016,1,0),"")</f>
        <v>1.0</v>
      </c>
      <c r="V1025">
        <f>IF(ISNUMBER($BW1025),IF($BW1025&gt;=2016,1,0),"")</f>
        <v>0.0</v>
      </c>
      <c r="W1025" t="str">
        <f>IF(AND(ISNUMBER($BW1025),ISNUMBER($BX1025)),IF($BW1025&gt;=2016,"post-only",IF($BX1025&lt;2016,"pre-only","mixed")),"")</f>
        <v>mixed</v>
      </c>
      <c r="X1025">
        <f>IF(AND(ISNUMBER($BW1025),ISNUMBER($BX1025)),MIN(1,MAX(0,($BX1025-2017+1)/($BX1025-$BW1025+1))),"")</f>
        <v>0.1904761904761905</v>
      </c>
      <c r="Y1025">
        <f>IF(AND(ISNUMBER($BW1025),ISNUMBER($BX1025)),MIN(1,MAX(0,($BX1025-2018+1)/($BX1025-$BW1025+1))),"")</f>
        <v>0.1428571428571428</v>
      </c>
      <c r="Z1025">
        <f>IF(AND(ISNUMBER($BW1025),ISNUMBER($BX1025)),MIN(1,MAX(0,($BX1025-2019+1)/($BX1025-$BW1025+1))),"")</f>
        <v>0.09523809523809523</v>
      </c>
      <c r="AA1025">
        <f>IF(ISNUMBER($BX1025),IF($BX1025&gt;=2017,1,0),"")</f>
        <v>1.0</v>
      </c>
      <c r="AB1025">
        <f>IF(ISNUMBER($BX1025),IF($BX1025&gt;=2018,1,0),"")</f>
        <v>1.0</v>
      </c>
      <c r="AC1025">
        <f>IF(ISNUMBER($BX1025),IF($BX1025&gt;=2019,1,0),"")</f>
        <v>1.0</v>
      </c>
      <c r="AD1025">
        <f>IF($L1025&lt;&gt;"",IF($L1025&gt;2013,1,0),"")</f>
        <v>0.0</v>
      </c>
      <c r="AE1025">
        <f>IF($L1025&lt;&gt;"",1+IF($L1025&gt;2011,1,0)+IF($L1025&gt;2014,1,0),"")</f>
        <v>1.0</v>
      </c>
      <c r="AF1025" t="inlineStr">
        <is>
          <t>bond (yield)</t>
        </is>
      </c>
      <c r="AG1025" t="inlineStr">
        <is>
          <t>performance</t>
        </is>
      </c>
      <c r="AH1025" t="inlineStr">
        <is>
          <t>sensitive</t>
        </is>
      </c>
      <c r="AI1025" t="inlineStr">
        <is>
          <t>without ETS/CT</t>
        </is>
      </c>
      <c r="AJ1025" t="inlineStr">
        <is>
          <t>without ETS/CT</t>
        </is>
      </c>
      <c r="AK1025" t="str">
        <f>IF(AND($CF1025&lt;&gt;"",IFERROR(INDEX(subsample_country_map!$B:$B,MATCH($CF1025,subsample_country_map!$A:$A,0)),"")&lt;&gt;""),INDEX(subsample_country_map!$B:$B,MATCH($CF1025,subsample_country_map!$A:$A,0)),INDEX(lookup!$AA:$AA,MATCH($A1025,lookup!$A:$A,0)))</f>
        <v>1_US</v>
      </c>
      <c r="AL1025" t="str">
        <f>IF(AND($CF1025&lt;&gt;"",IFERROR(INDEX(subsample_country_map!$C:$C,MATCH($CF1025,subsample_country_map!$A:$A,0)),"")&lt;&gt;""),INDEX(subsample_country_map!$C:$C,MATCH($CF1025,subsample_country_map!$A:$A,0)),INDEX(lookup!$AB:$AB,MATCH($A1025,lookup!$A:$A,0)))</f>
        <v>1_developed</v>
      </c>
      <c r="AM1025" t="str">
        <f>IF(AND($CF1025&lt;&gt;"",IFERROR(INDEX(subsample_country_map!$D:$D,MATCH($CF1025,subsample_country_map!$A:$A,0)),"")&lt;&gt;""),INDEX(subsample_country_map!$D:$D,MATCH($CF1025,subsample_country_map!$A:$A,0)),INDEX(lookup!$AC:$AC,MATCH($A1025,lookup!$A:$A,0)))</f>
        <v>1_western</v>
      </c>
      <c r="AN1025" t="str">
        <f>IF(AND($CF1025&lt;&gt;"",IFERROR(INDEX(subsample_country_map!$E:$E,MATCH($CF1025,subsample_country_map!$A:$A,0)),"")&lt;&gt;""),INDEX(subsample_country_map!$E:$E,MATCH($CF1025,subsample_country_map!$A:$A,0)),INDEX(lookup!$AD:$AD,MATCH($A1025,lookup!$A:$A,0)))</f>
        <v>1_common law</v>
      </c>
      <c r="AO1025" t="str">
        <f>INDEX(lookup!$Y:$Y,MATCH($A1025,lookup!$A:$A,0))</f>
        <v>1_not published</v>
      </c>
      <c r="AP1025" t="str">
        <f>INDEX(lookup!$Z:$Z,MATCH($A1025,lookup!$A:$A,0))</f>
        <v>99_NCE</v>
      </c>
      <c r="AQ1025" t="str">
        <f>INDEX(lookup!$W:$W,MATCH($A1025,lookup!$A:$A,0))</f>
        <v>1_fin/acc/econ</v>
      </c>
      <c r="AS1025" t="inlineStr">
        <is>
          <t>staging</t>
        </is>
      </c>
      <c r="AT1025" t="inlineStr">
        <is>
          <t>bad-CER</t>
        </is>
      </c>
      <c r="AU1025" t="inlineStr">
        <is>
          <t>cost</t>
        </is>
      </c>
      <c r="AV1025" t="inlineStr">
        <is>
          <t>10.02</t>
        </is>
      </c>
      <c r="AW1025" t="inlineStr">
        <is>
          <t>3.223</t>
        </is>
      </c>
      <c r="BA1025" t="n">
        <v>2268</v>
      </c>
      <c r="BB1025" t="inlineStr">
        <is>
          <t>as-stated:within 360 days before the issue date</t>
        </is>
      </c>
      <c r="BC1025" t="inlineStr">
        <is>
          <t>OLS</t>
        </is>
      </c>
      <c r="BD1025" t="inlineStr">
        <is>
          <t>industry</t>
        </is>
      </c>
      <c r="BE1025" t="inlineStr">
        <is>
          <t>none</t>
        </is>
      </c>
      <c r="BI1025" t="inlineStr">
        <is>
          <t>Table 3</t>
        </is>
      </c>
      <c r="BJ1025" t="inlineStr">
        <is>
          <t>Panel A col (2)</t>
        </is>
      </c>
      <c r="BK1025" t="inlineStr">
        <is>
          <t>38</t>
        </is>
      </c>
      <c r="BL1025" t="inlineStr">
        <is>
          <t>1( Env. misconduct) 10.02*** (3.223)</t>
        </is>
      </c>
      <c r="BM1025" t="inlineStr">
        <is>
          <t>1( Env. misconduct)</t>
        </is>
      </c>
      <c r="BN1025" t="inlineStr">
        <is>
          <t>Debt (Spread, bp)</t>
        </is>
      </c>
      <c r="BO1025" t="inlineStr">
        <is>
          <t>update</t>
        </is>
      </c>
      <c r="BP1025" t="inlineStr">
        <is>
          <t>Hansen &amp; Marcet (2025)</t>
        </is>
      </c>
      <c r="BQ1025" t="inlineStr">
        <is>
          <t>computed</t>
        </is>
      </c>
      <c r="BT1025" t="n">
        <v>0</v>
      </c>
      <c r="BU1025" t="inlineStr">
        <is>
          <t>staging_Hansen_Marcet_2025.csv</t>
        </is>
      </c>
      <c r="BW1025" t="n">
        <v>2000</v>
      </c>
      <c r="BX1025" t="n">
        <v>2020</v>
      </c>
      <c r="BY1025" t="inlineStr">
        <is>
          <t>US</t>
        </is>
      </c>
      <c r="BZ1025" t="n">
        <v>2010</v>
      </c>
      <c r="CA1025" t="n">
        <v>0.2380952380952381</v>
      </c>
      <c r="CB1025" t="n">
        <v>0</v>
      </c>
      <c r="CC1025" t="n">
        <v>1</v>
      </c>
      <c r="CD1025" t="n">
        <v>-0.06523458554517207</v>
      </c>
      <c r="CE1025" t="n">
        <v>1</v>
      </c>
    </row>
    <row r="1026">
      <c r="A1026" t="inlineStr">
        <is>
          <t>Hansen &amp; Marcet (2025)</t>
        </is>
      </c>
      <c r="B1026" t="n">
        <v>2331</v>
      </c>
      <c r="C1026" t="n">
        <v>-0.09259078284574826</v>
      </c>
      <c r="D1026" t="n">
        <v>1349</v>
      </c>
      <c r="E1026">
        <f>IF(ISNUMBER($BA1026),$BA1026,IF(AND(ISNUMBER($D1026),ISNUMBER($BW1026),ISNUMBER($BX1026)),$D1026*($BX1026-$BW1026+1),""))</f>
        <v>1349.0</v>
      </c>
      <c r="H1026" t="inlineStr">
        <is>
          <t>partial</t>
        </is>
      </c>
      <c r="I1026" t="inlineStr">
        <is>
          <t>Regression Cofficient and Standard Error  available</t>
        </is>
      </c>
      <c r="J1026">
        <f>IF($BW1026&lt;&gt;"",$BW1026,"")</f>
        <v>2000.0</v>
      </c>
      <c r="K1026">
        <f>IF($BX1026&lt;&gt;"",$BX1026,"")</f>
        <v>2020.0</v>
      </c>
      <c r="L1026">
        <f>IF(AND(ISNUMBER($BW1026),ISNUMBER($BX1026)),($BW1026+$BX1026)/2,"")</f>
        <v>2010.0</v>
      </c>
      <c r="M1026">
        <f>IF($L1026&lt;&gt;"",$L1026,"")</f>
        <v>2010.0</v>
      </c>
      <c r="N1026">
        <f>IF(AND(ISNUMBER($BW1026),ISNUMBER($BX1026)),MIN(1,MAX(0,($BX1026-2016+1)/($BX1026-$BW1026+1))),"")</f>
        <v>0.2380952380952381</v>
      </c>
      <c r="O1026">
        <f>IF(AND(ISNUMBER($BW1026),ISNUMBER($BX1026)),MIN(1,MAX(0,($BX1026-2017+1)/($BX1026-$BW1026+1))),"")</f>
        <v>0.1904761904761905</v>
      </c>
      <c r="P1026">
        <f>IF(AND(ISNUMBER($BW1026),ISNUMBER($BX1026)),MIN(1,MAX(0,($BX1026-2018+1)/($BX1026-$BW1026+1))),"")</f>
        <v>0.1428571428571428</v>
      </c>
      <c r="Q1026">
        <f>IF(AND(ISNUMBER($BW1026),ISNUMBER($BX1026)),MIN(1,MAX(0,($BX1026-2019+1)/($BX1026-$BW1026+1))),"")</f>
        <v>0.09523809523809523</v>
      </c>
      <c r="R1026">
        <f>IF(AND(ISNUMBER($BW1026),ISNUMBER($BX1026)),MIN(1,MAX(0,($BX1026-2016+1)/($BX1026-$BW1026+1))),"")</f>
        <v>0.2380952380952381</v>
      </c>
      <c r="S1026">
        <f>IF($L1026&lt;&gt;"",IF($L1026&gt;=2015.5,1,0),"")</f>
        <v>0.0</v>
      </c>
      <c r="T1026">
        <f>IF($L1026&lt;&gt;"",IF($L1026&gt;=2016,1,0),"")</f>
        <v>0.0</v>
      </c>
      <c r="U1026">
        <f>IF(ISNUMBER($BX1026),IF($BX1026&gt;=2016,1,0),"")</f>
        <v>1.0</v>
      </c>
      <c r="V1026">
        <f>IF(ISNUMBER($BW1026),IF($BW1026&gt;=2016,1,0),"")</f>
        <v>0.0</v>
      </c>
      <c r="W1026" t="str">
        <f>IF(AND(ISNUMBER($BW1026),ISNUMBER($BX1026)),IF($BW1026&gt;=2016,"post-only",IF($BX1026&lt;2016,"pre-only","mixed")),"")</f>
        <v>mixed</v>
      </c>
      <c r="X1026">
        <f>IF(AND(ISNUMBER($BW1026),ISNUMBER($BX1026)),MIN(1,MAX(0,($BX1026-2017+1)/($BX1026-$BW1026+1))),"")</f>
        <v>0.1904761904761905</v>
      </c>
      <c r="Y1026">
        <f>IF(AND(ISNUMBER($BW1026),ISNUMBER($BX1026)),MIN(1,MAX(0,($BX1026-2018+1)/($BX1026-$BW1026+1))),"")</f>
        <v>0.1428571428571428</v>
      </c>
      <c r="Z1026">
        <f>IF(AND(ISNUMBER($BW1026),ISNUMBER($BX1026)),MIN(1,MAX(0,($BX1026-2019+1)/($BX1026-$BW1026+1))),"")</f>
        <v>0.09523809523809523</v>
      </c>
      <c r="AA1026">
        <f>IF(ISNUMBER($BX1026),IF($BX1026&gt;=2017,1,0),"")</f>
        <v>1.0</v>
      </c>
      <c r="AB1026">
        <f>IF(ISNUMBER($BX1026),IF($BX1026&gt;=2018,1,0),"")</f>
        <v>1.0</v>
      </c>
      <c r="AC1026">
        <f>IF(ISNUMBER($BX1026),IF($BX1026&gt;=2019,1,0),"")</f>
        <v>1.0</v>
      </c>
      <c r="AD1026">
        <f>IF($L1026&lt;&gt;"",IF($L1026&gt;2013,1,0),"")</f>
        <v>0.0</v>
      </c>
      <c r="AE1026">
        <f>IF($L1026&lt;&gt;"",1+IF($L1026&gt;2011,1,0)+IF($L1026&gt;2014,1,0),"")</f>
        <v>1.0</v>
      </c>
      <c r="AF1026" t="inlineStr">
        <is>
          <t>bond (yield)</t>
        </is>
      </c>
      <c r="AG1026" t="inlineStr">
        <is>
          <t>performance</t>
        </is>
      </c>
      <c r="AH1026" t="inlineStr">
        <is>
          <t>sensitive</t>
        </is>
      </c>
      <c r="AI1026" t="inlineStr">
        <is>
          <t>without ETS/CT</t>
        </is>
      </c>
      <c r="AJ1026" t="inlineStr">
        <is>
          <t>without ETS/CT</t>
        </is>
      </c>
      <c r="AK1026" t="str">
        <f>IF(AND($CF1026&lt;&gt;"",IFERROR(INDEX(subsample_country_map!$B:$B,MATCH($CF1026,subsample_country_map!$A:$A,0)),"")&lt;&gt;""),INDEX(subsample_country_map!$B:$B,MATCH($CF1026,subsample_country_map!$A:$A,0)),INDEX(lookup!$AA:$AA,MATCH($A1026,lookup!$A:$A,0)))</f>
        <v>1_US</v>
      </c>
      <c r="AL1026" t="str">
        <f>IF(AND($CF1026&lt;&gt;"",IFERROR(INDEX(subsample_country_map!$C:$C,MATCH($CF1026,subsample_country_map!$A:$A,0)),"")&lt;&gt;""),INDEX(subsample_country_map!$C:$C,MATCH($CF1026,subsample_country_map!$A:$A,0)),INDEX(lookup!$AB:$AB,MATCH($A1026,lookup!$A:$A,0)))</f>
        <v>1_developed</v>
      </c>
      <c r="AM1026" t="str">
        <f>IF(AND($CF1026&lt;&gt;"",IFERROR(INDEX(subsample_country_map!$D:$D,MATCH($CF1026,subsample_country_map!$A:$A,0)),"")&lt;&gt;""),INDEX(subsample_country_map!$D:$D,MATCH($CF1026,subsample_country_map!$A:$A,0)),INDEX(lookup!$AC:$AC,MATCH($A1026,lookup!$A:$A,0)))</f>
        <v>1_western</v>
      </c>
      <c r="AN1026" t="str">
        <f>IF(AND($CF1026&lt;&gt;"",IFERROR(INDEX(subsample_country_map!$E:$E,MATCH($CF1026,subsample_country_map!$A:$A,0)),"")&lt;&gt;""),INDEX(subsample_country_map!$E:$E,MATCH($CF1026,subsample_country_map!$A:$A,0)),INDEX(lookup!$AD:$AD,MATCH($A1026,lookup!$A:$A,0)))</f>
        <v>1_common law</v>
      </c>
      <c r="AO1026" t="str">
        <f>INDEX(lookup!$Y:$Y,MATCH($A1026,lookup!$A:$A,0))</f>
        <v>1_not published</v>
      </c>
      <c r="AP1026" t="str">
        <f>INDEX(lookup!$Z:$Z,MATCH($A1026,lookup!$A:$A,0))</f>
        <v>99_NCE</v>
      </c>
      <c r="AQ1026" t="str">
        <f>INDEX(lookup!$W:$W,MATCH($A1026,lookup!$A:$A,0))</f>
        <v>1_fin/acc/econ</v>
      </c>
      <c r="AS1026" t="inlineStr">
        <is>
          <t>staging</t>
        </is>
      </c>
      <c r="AT1026" t="inlineStr">
        <is>
          <t>bad-CER</t>
        </is>
      </c>
      <c r="AU1026" t="inlineStr">
        <is>
          <t>cost</t>
        </is>
      </c>
      <c r="AV1026" t="inlineStr">
        <is>
          <t>10.68</t>
        </is>
      </c>
      <c r="AW1026" t="inlineStr">
        <is>
          <t>3.127</t>
        </is>
      </c>
      <c r="BA1026" t="n">
        <v>1349</v>
      </c>
      <c r="BB1026" t="inlineStr">
        <is>
          <t>as-stated:within 360 days before the issue date</t>
        </is>
      </c>
      <c r="BC1026" t="inlineStr">
        <is>
          <t>OLS</t>
        </is>
      </c>
      <c r="BD1026" t="inlineStr">
        <is>
          <t>industry</t>
        </is>
      </c>
      <c r="BE1026" t="inlineStr">
        <is>
          <t>none</t>
        </is>
      </c>
      <c r="BI1026" t="inlineStr">
        <is>
          <t>Table 3</t>
        </is>
      </c>
      <c r="BJ1026" t="inlineStr">
        <is>
          <t>Panel A col (3)</t>
        </is>
      </c>
      <c r="BK1026" t="inlineStr">
        <is>
          <t>38</t>
        </is>
      </c>
      <c r="BL1026" t="inlineStr">
        <is>
          <t>1( Env. misconduct) 10.68*** (3.127)</t>
        </is>
      </c>
      <c r="BM1026" t="inlineStr">
        <is>
          <t>1( Env. misconduct)</t>
        </is>
      </c>
      <c r="BN1026" t="inlineStr">
        <is>
          <t>Debt (Spread, bp)</t>
        </is>
      </c>
      <c r="BO1026" t="inlineStr">
        <is>
          <t>update</t>
        </is>
      </c>
      <c r="BP1026" t="inlineStr">
        <is>
          <t>Hansen &amp; Marcet (2025)</t>
        </is>
      </c>
      <c r="BQ1026" t="inlineStr">
        <is>
          <t>computed</t>
        </is>
      </c>
      <c r="BT1026" t="n">
        <v>0</v>
      </c>
      <c r="BU1026" t="inlineStr">
        <is>
          <t>staging_Hansen_Marcet_2025.csv</t>
        </is>
      </c>
      <c r="BW1026" t="n">
        <v>2000</v>
      </c>
      <c r="BX1026" t="n">
        <v>2020</v>
      </c>
      <c r="BY1026" t="inlineStr">
        <is>
          <t>US</t>
        </is>
      </c>
      <c r="BZ1026" t="n">
        <v>2010</v>
      </c>
      <c r="CA1026" t="n">
        <v>0.2380952380952381</v>
      </c>
      <c r="CB1026" t="n">
        <v>0</v>
      </c>
      <c r="CC1026" t="n">
        <v>1</v>
      </c>
      <c r="CD1026" t="n">
        <v>-0.09285674750117626</v>
      </c>
      <c r="CE1026" t="n">
        <v>1</v>
      </c>
    </row>
    <row r="1027">
      <c r="A1027" t="inlineStr">
        <is>
          <t>Hansen &amp; Marcet (2025)</t>
        </is>
      </c>
      <c r="B1027" t="n">
        <v>2332</v>
      </c>
      <c r="C1027" t="n">
        <v>-0.05347651976464533</v>
      </c>
      <c r="D1027" t="n">
        <v>1311</v>
      </c>
      <c r="E1027">
        <f>IF(ISNUMBER($BA1027),$BA1027,IF(AND(ISNUMBER($D1027),ISNUMBER($BW1027),ISNUMBER($BX1027)),$D1027*($BX1027-$BW1027+1),""))</f>
        <v>1311.0</v>
      </c>
      <c r="H1027" t="inlineStr">
        <is>
          <t>partial</t>
        </is>
      </c>
      <c r="I1027" t="inlineStr">
        <is>
          <t>Regression Cofficient and Standard Error  available</t>
        </is>
      </c>
      <c r="J1027">
        <f>IF($BW1027&lt;&gt;"",$BW1027,"")</f>
        <v>2000.0</v>
      </c>
      <c r="K1027">
        <f>IF($BX1027&lt;&gt;"",$BX1027,"")</f>
        <v>2020.0</v>
      </c>
      <c r="L1027">
        <f>IF(AND(ISNUMBER($BW1027),ISNUMBER($BX1027)),($BW1027+$BX1027)/2,"")</f>
        <v>2010.0</v>
      </c>
      <c r="M1027">
        <f>IF($L1027&lt;&gt;"",$L1027,"")</f>
        <v>2010.0</v>
      </c>
      <c r="N1027">
        <f>IF(AND(ISNUMBER($BW1027),ISNUMBER($BX1027)),MIN(1,MAX(0,($BX1027-2016+1)/($BX1027-$BW1027+1))),"")</f>
        <v>0.2380952380952381</v>
      </c>
      <c r="O1027">
        <f>IF(AND(ISNUMBER($BW1027),ISNUMBER($BX1027)),MIN(1,MAX(0,($BX1027-2017+1)/($BX1027-$BW1027+1))),"")</f>
        <v>0.1904761904761905</v>
      </c>
      <c r="P1027">
        <f>IF(AND(ISNUMBER($BW1027),ISNUMBER($BX1027)),MIN(1,MAX(0,($BX1027-2018+1)/($BX1027-$BW1027+1))),"")</f>
        <v>0.1428571428571428</v>
      </c>
      <c r="Q1027">
        <f>IF(AND(ISNUMBER($BW1027),ISNUMBER($BX1027)),MIN(1,MAX(0,($BX1027-2019+1)/($BX1027-$BW1027+1))),"")</f>
        <v>0.09523809523809523</v>
      </c>
      <c r="R1027">
        <f>IF(AND(ISNUMBER($BW1027),ISNUMBER($BX1027)),MIN(1,MAX(0,($BX1027-2016+1)/($BX1027-$BW1027+1))),"")</f>
        <v>0.2380952380952381</v>
      </c>
      <c r="S1027">
        <f>IF($L1027&lt;&gt;"",IF($L1027&gt;=2015.5,1,0),"")</f>
        <v>0.0</v>
      </c>
      <c r="T1027">
        <f>IF($L1027&lt;&gt;"",IF($L1027&gt;=2016,1,0),"")</f>
        <v>0.0</v>
      </c>
      <c r="U1027">
        <f>IF(ISNUMBER($BX1027),IF($BX1027&gt;=2016,1,0),"")</f>
        <v>1.0</v>
      </c>
      <c r="V1027">
        <f>IF(ISNUMBER($BW1027),IF($BW1027&gt;=2016,1,0),"")</f>
        <v>0.0</v>
      </c>
      <c r="W1027" t="str">
        <f>IF(AND(ISNUMBER($BW1027),ISNUMBER($BX1027)),IF($BW1027&gt;=2016,"post-only",IF($BX1027&lt;2016,"pre-only","mixed")),"")</f>
        <v>mixed</v>
      </c>
      <c r="X1027">
        <f>IF(AND(ISNUMBER($BW1027),ISNUMBER($BX1027)),MIN(1,MAX(0,($BX1027-2017+1)/($BX1027-$BW1027+1))),"")</f>
        <v>0.1904761904761905</v>
      </c>
      <c r="Y1027">
        <f>IF(AND(ISNUMBER($BW1027),ISNUMBER($BX1027)),MIN(1,MAX(0,($BX1027-2018+1)/($BX1027-$BW1027+1))),"")</f>
        <v>0.1428571428571428</v>
      </c>
      <c r="Z1027">
        <f>IF(AND(ISNUMBER($BW1027),ISNUMBER($BX1027)),MIN(1,MAX(0,($BX1027-2019+1)/($BX1027-$BW1027+1))),"")</f>
        <v>0.09523809523809523</v>
      </c>
      <c r="AA1027">
        <f>IF(ISNUMBER($BX1027),IF($BX1027&gt;=2017,1,0),"")</f>
        <v>1.0</v>
      </c>
      <c r="AB1027">
        <f>IF(ISNUMBER($BX1027),IF($BX1027&gt;=2018,1,0),"")</f>
        <v>1.0</v>
      </c>
      <c r="AC1027">
        <f>IF(ISNUMBER($BX1027),IF($BX1027&gt;=2019,1,0),"")</f>
        <v>1.0</v>
      </c>
      <c r="AD1027">
        <f>IF($L1027&lt;&gt;"",IF($L1027&gt;2013,1,0),"")</f>
        <v>0.0</v>
      </c>
      <c r="AE1027">
        <f>IF($L1027&lt;&gt;"",1+IF($L1027&gt;2011,1,0)+IF($L1027&gt;2014,1,0),"")</f>
        <v>1.0</v>
      </c>
      <c r="AF1027" t="inlineStr">
        <is>
          <t>bond (yield)</t>
        </is>
      </c>
      <c r="AG1027" t="inlineStr">
        <is>
          <t>performance</t>
        </is>
      </c>
      <c r="AH1027" t="inlineStr">
        <is>
          <t>sensitive</t>
        </is>
      </c>
      <c r="AI1027" t="inlineStr">
        <is>
          <t>without ETS/CT</t>
        </is>
      </c>
      <c r="AJ1027" t="inlineStr">
        <is>
          <t>without ETS/CT</t>
        </is>
      </c>
      <c r="AK1027" t="str">
        <f>IF(AND($CF1027&lt;&gt;"",IFERROR(INDEX(subsample_country_map!$B:$B,MATCH($CF1027,subsample_country_map!$A:$A,0)),"")&lt;&gt;""),INDEX(subsample_country_map!$B:$B,MATCH($CF1027,subsample_country_map!$A:$A,0)),INDEX(lookup!$AA:$AA,MATCH($A1027,lookup!$A:$A,0)))</f>
        <v>1_US</v>
      </c>
      <c r="AL1027" t="str">
        <f>IF(AND($CF1027&lt;&gt;"",IFERROR(INDEX(subsample_country_map!$C:$C,MATCH($CF1027,subsample_country_map!$A:$A,0)),"")&lt;&gt;""),INDEX(subsample_country_map!$C:$C,MATCH($CF1027,subsample_country_map!$A:$A,0)),INDEX(lookup!$AB:$AB,MATCH($A1027,lookup!$A:$A,0)))</f>
        <v>1_developed</v>
      </c>
      <c r="AM1027" t="str">
        <f>IF(AND($CF1027&lt;&gt;"",IFERROR(INDEX(subsample_country_map!$D:$D,MATCH($CF1027,subsample_country_map!$A:$A,0)),"")&lt;&gt;""),INDEX(subsample_country_map!$D:$D,MATCH($CF1027,subsample_country_map!$A:$A,0)),INDEX(lookup!$AC:$AC,MATCH($A1027,lookup!$A:$A,0)))</f>
        <v>1_western</v>
      </c>
      <c r="AN1027" t="str">
        <f>IF(AND($CF1027&lt;&gt;"",IFERROR(INDEX(subsample_country_map!$E:$E,MATCH($CF1027,subsample_country_map!$A:$A,0)),"")&lt;&gt;""),INDEX(subsample_country_map!$E:$E,MATCH($CF1027,subsample_country_map!$A:$A,0)),INDEX(lookup!$AD:$AD,MATCH($A1027,lookup!$A:$A,0)))</f>
        <v>1_common law</v>
      </c>
      <c r="AO1027" t="str">
        <f>INDEX(lookup!$Y:$Y,MATCH($A1027,lookup!$A:$A,0))</f>
        <v>1_not published</v>
      </c>
      <c r="AP1027" t="str">
        <f>INDEX(lookup!$Z:$Z,MATCH($A1027,lookup!$A:$A,0))</f>
        <v>99_NCE</v>
      </c>
      <c r="AQ1027" t="str">
        <f>INDEX(lookup!$W:$W,MATCH($A1027,lookup!$A:$A,0))</f>
        <v>1_fin/acc/econ</v>
      </c>
      <c r="AS1027" t="inlineStr">
        <is>
          <t>staging</t>
        </is>
      </c>
      <c r="AT1027" t="inlineStr">
        <is>
          <t>bad-CER</t>
        </is>
      </c>
      <c r="AU1027" t="inlineStr">
        <is>
          <t>cost</t>
        </is>
      </c>
      <c r="AV1027" t="inlineStr">
        <is>
          <t>8.588</t>
        </is>
      </c>
      <c r="AW1027" t="inlineStr">
        <is>
          <t>4.429</t>
        </is>
      </c>
      <c r="BA1027" t="n">
        <v>1311</v>
      </c>
      <c r="BB1027" t="inlineStr">
        <is>
          <t>as-stated:within 360 days before the issue date</t>
        </is>
      </c>
      <c r="BC1027" t="inlineStr">
        <is>
          <t>OLS</t>
        </is>
      </c>
      <c r="BD1027" t="inlineStr">
        <is>
          <t>industry</t>
        </is>
      </c>
      <c r="BE1027" t="inlineStr">
        <is>
          <t>none</t>
        </is>
      </c>
      <c r="BI1027" t="inlineStr">
        <is>
          <t>Table 3</t>
        </is>
      </c>
      <c r="BJ1027" t="inlineStr">
        <is>
          <t>Panel A col (4)</t>
        </is>
      </c>
      <c r="BK1027" t="inlineStr">
        <is>
          <t>38</t>
        </is>
      </c>
      <c r="BL1027" t="inlineStr">
        <is>
          <t>1( Env. misconduct) 8.588* (4.429)</t>
        </is>
      </c>
      <c r="BM1027" t="inlineStr">
        <is>
          <t>1( Env. misconduct)</t>
        </is>
      </c>
      <c r="BN1027" t="inlineStr">
        <is>
          <t>Debt (Spread, bp)</t>
        </is>
      </c>
      <c r="BO1027" t="inlineStr">
        <is>
          <t>update</t>
        </is>
      </c>
      <c r="BP1027" t="inlineStr">
        <is>
          <t>Hansen &amp; Marcet (2025)</t>
        </is>
      </c>
      <c r="BQ1027" t="inlineStr">
        <is>
          <t>computed</t>
        </is>
      </c>
      <c r="BT1027" t="n">
        <v>0</v>
      </c>
      <c r="BU1027" t="inlineStr">
        <is>
          <t>staging_Hansen_Marcet_2025.csv</t>
        </is>
      </c>
      <c r="BW1027" t="n">
        <v>2000</v>
      </c>
      <c r="BX1027" t="n">
        <v>2020</v>
      </c>
      <c r="BY1027" t="inlineStr">
        <is>
          <t>US</t>
        </is>
      </c>
      <c r="BZ1027" t="n">
        <v>2010</v>
      </c>
      <c r="CA1027" t="n">
        <v>0.2380952380952381</v>
      </c>
      <c r="CB1027" t="n">
        <v>0</v>
      </c>
      <c r="CC1027" t="n">
        <v>1</v>
      </c>
      <c r="CD1027" t="n">
        <v>-0.05352758369252225</v>
      </c>
      <c r="CE1027" t="n">
        <v>1</v>
      </c>
    </row>
    <row r="1028">
      <c r="A1028" t="inlineStr">
        <is>
          <t>Hansen &amp; Marcet (2025)</t>
        </is>
      </c>
      <c r="B1028" t="n">
        <v>2333</v>
      </c>
      <c r="C1028" t="n">
        <v>-0.08329332675778962</v>
      </c>
      <c r="D1028" t="n">
        <v>1134</v>
      </c>
      <c r="E1028">
        <f>IF(ISNUMBER($BA1028),$BA1028,IF(AND(ISNUMBER($D1028),ISNUMBER($BW1028),ISNUMBER($BX1028)),$D1028*($BX1028-$BW1028+1),""))</f>
        <v>1134.0</v>
      </c>
      <c r="H1028" t="inlineStr">
        <is>
          <t>partial</t>
        </is>
      </c>
      <c r="I1028" t="inlineStr">
        <is>
          <t>Regression Cofficient and Standard Error  available</t>
        </is>
      </c>
      <c r="J1028">
        <f>IF($BW1028&lt;&gt;"",$BW1028,"")</f>
        <v>2000.0</v>
      </c>
      <c r="K1028">
        <f>IF($BX1028&lt;&gt;"",$BX1028,"")</f>
        <v>2020.0</v>
      </c>
      <c r="L1028">
        <f>IF(AND(ISNUMBER($BW1028),ISNUMBER($BX1028)),($BW1028+$BX1028)/2,"")</f>
        <v>2010.0</v>
      </c>
      <c r="M1028">
        <f>IF($L1028&lt;&gt;"",$L1028,"")</f>
        <v>2010.0</v>
      </c>
      <c r="N1028">
        <f>IF(AND(ISNUMBER($BW1028),ISNUMBER($BX1028)),MIN(1,MAX(0,($BX1028-2016+1)/($BX1028-$BW1028+1))),"")</f>
        <v>0.2380952380952381</v>
      </c>
      <c r="O1028">
        <f>IF(AND(ISNUMBER($BW1028),ISNUMBER($BX1028)),MIN(1,MAX(0,($BX1028-2017+1)/($BX1028-$BW1028+1))),"")</f>
        <v>0.1904761904761905</v>
      </c>
      <c r="P1028">
        <f>IF(AND(ISNUMBER($BW1028),ISNUMBER($BX1028)),MIN(1,MAX(0,($BX1028-2018+1)/($BX1028-$BW1028+1))),"")</f>
        <v>0.1428571428571428</v>
      </c>
      <c r="Q1028">
        <f>IF(AND(ISNUMBER($BW1028),ISNUMBER($BX1028)),MIN(1,MAX(0,($BX1028-2019+1)/($BX1028-$BW1028+1))),"")</f>
        <v>0.09523809523809523</v>
      </c>
      <c r="R1028">
        <f>IF(AND(ISNUMBER($BW1028),ISNUMBER($BX1028)),MIN(1,MAX(0,($BX1028-2016+1)/($BX1028-$BW1028+1))),"")</f>
        <v>0.2380952380952381</v>
      </c>
      <c r="S1028">
        <f>IF($L1028&lt;&gt;"",IF($L1028&gt;=2015.5,1,0),"")</f>
        <v>0.0</v>
      </c>
      <c r="T1028">
        <f>IF($L1028&lt;&gt;"",IF($L1028&gt;=2016,1,0),"")</f>
        <v>0.0</v>
      </c>
      <c r="U1028">
        <f>IF(ISNUMBER($BX1028),IF($BX1028&gt;=2016,1,0),"")</f>
        <v>1.0</v>
      </c>
      <c r="V1028">
        <f>IF(ISNUMBER($BW1028),IF($BW1028&gt;=2016,1,0),"")</f>
        <v>0.0</v>
      </c>
      <c r="W1028" t="str">
        <f>IF(AND(ISNUMBER($BW1028),ISNUMBER($BX1028)),IF($BW1028&gt;=2016,"post-only",IF($BX1028&lt;2016,"pre-only","mixed")),"")</f>
        <v>mixed</v>
      </c>
      <c r="X1028">
        <f>IF(AND(ISNUMBER($BW1028),ISNUMBER($BX1028)),MIN(1,MAX(0,($BX1028-2017+1)/($BX1028-$BW1028+1))),"")</f>
        <v>0.1904761904761905</v>
      </c>
      <c r="Y1028">
        <f>IF(AND(ISNUMBER($BW1028),ISNUMBER($BX1028)),MIN(1,MAX(0,($BX1028-2018+1)/($BX1028-$BW1028+1))),"")</f>
        <v>0.1428571428571428</v>
      </c>
      <c r="Z1028">
        <f>IF(AND(ISNUMBER($BW1028),ISNUMBER($BX1028)),MIN(1,MAX(0,($BX1028-2019+1)/($BX1028-$BW1028+1))),"")</f>
        <v>0.09523809523809523</v>
      </c>
      <c r="AA1028">
        <f>IF(ISNUMBER($BX1028),IF($BX1028&gt;=2017,1,0),"")</f>
        <v>1.0</v>
      </c>
      <c r="AB1028">
        <f>IF(ISNUMBER($BX1028),IF($BX1028&gt;=2018,1,0),"")</f>
        <v>1.0</v>
      </c>
      <c r="AC1028">
        <f>IF(ISNUMBER($BX1028),IF($BX1028&gt;=2019,1,0),"")</f>
        <v>1.0</v>
      </c>
      <c r="AD1028">
        <f>IF($L1028&lt;&gt;"",IF($L1028&gt;2013,1,0),"")</f>
        <v>0.0</v>
      </c>
      <c r="AE1028">
        <f>IF($L1028&lt;&gt;"",1+IF($L1028&gt;2011,1,0)+IF($L1028&gt;2014,1,0),"")</f>
        <v>1.0</v>
      </c>
      <c r="AF1028" t="inlineStr">
        <is>
          <t>bond (yield)</t>
        </is>
      </c>
      <c r="AG1028" t="inlineStr">
        <is>
          <t>performance</t>
        </is>
      </c>
      <c r="AH1028" t="inlineStr">
        <is>
          <t>sensitive</t>
        </is>
      </c>
      <c r="AI1028" t="inlineStr">
        <is>
          <t>without ETS/CT</t>
        </is>
      </c>
      <c r="AJ1028" t="inlineStr">
        <is>
          <t>without ETS/CT</t>
        </is>
      </c>
      <c r="AK1028" t="str">
        <f>IF(AND($CF1028&lt;&gt;"",IFERROR(INDEX(subsample_country_map!$B:$B,MATCH($CF1028,subsample_country_map!$A:$A,0)),"")&lt;&gt;""),INDEX(subsample_country_map!$B:$B,MATCH($CF1028,subsample_country_map!$A:$A,0)),INDEX(lookup!$AA:$AA,MATCH($A1028,lookup!$A:$A,0)))</f>
        <v>1_US</v>
      </c>
      <c r="AL1028" t="str">
        <f>IF(AND($CF1028&lt;&gt;"",IFERROR(INDEX(subsample_country_map!$C:$C,MATCH($CF1028,subsample_country_map!$A:$A,0)),"")&lt;&gt;""),INDEX(subsample_country_map!$C:$C,MATCH($CF1028,subsample_country_map!$A:$A,0)),INDEX(lookup!$AB:$AB,MATCH($A1028,lookup!$A:$A,0)))</f>
        <v>1_developed</v>
      </c>
      <c r="AM1028" t="str">
        <f>IF(AND($CF1028&lt;&gt;"",IFERROR(INDEX(subsample_country_map!$D:$D,MATCH($CF1028,subsample_country_map!$A:$A,0)),"")&lt;&gt;""),INDEX(subsample_country_map!$D:$D,MATCH($CF1028,subsample_country_map!$A:$A,0)),INDEX(lookup!$AC:$AC,MATCH($A1028,lookup!$A:$A,0)))</f>
        <v>1_western</v>
      </c>
      <c r="AN1028" t="str">
        <f>IF(AND($CF1028&lt;&gt;"",IFERROR(INDEX(subsample_country_map!$E:$E,MATCH($CF1028,subsample_country_map!$A:$A,0)),"")&lt;&gt;""),INDEX(subsample_country_map!$E:$E,MATCH($CF1028,subsample_country_map!$A:$A,0)),INDEX(lookup!$AD:$AD,MATCH($A1028,lookup!$A:$A,0)))</f>
        <v>1_common law</v>
      </c>
      <c r="AO1028" t="str">
        <f>INDEX(lookup!$Y:$Y,MATCH($A1028,lookup!$A:$A,0))</f>
        <v>1_not published</v>
      </c>
      <c r="AP1028" t="str">
        <f>INDEX(lookup!$Z:$Z,MATCH($A1028,lookup!$A:$A,0))</f>
        <v>99_NCE</v>
      </c>
      <c r="AQ1028" t="str">
        <f>INDEX(lookup!$W:$W,MATCH($A1028,lookup!$A:$A,0))</f>
        <v>1_fin/acc/econ</v>
      </c>
      <c r="AS1028" t="inlineStr">
        <is>
          <t>staging</t>
        </is>
      </c>
      <c r="AT1028" t="inlineStr">
        <is>
          <t>bad-CER</t>
        </is>
      </c>
      <c r="AU1028" t="inlineStr">
        <is>
          <t>cost</t>
        </is>
      </c>
      <c r="AV1028" t="inlineStr">
        <is>
          <t>9.052</t>
        </is>
      </c>
      <c r="AW1028" t="inlineStr">
        <is>
          <t>3.216</t>
        </is>
      </c>
      <c r="BA1028" t="n">
        <v>1134</v>
      </c>
      <c r="BB1028" t="inlineStr">
        <is>
          <t>as-stated:within 360 days before the issue date</t>
        </is>
      </c>
      <c r="BC1028" t="inlineStr">
        <is>
          <t>OLS</t>
        </is>
      </c>
      <c r="BD1028" t="inlineStr">
        <is>
          <t>industry</t>
        </is>
      </c>
      <c r="BE1028" t="inlineStr">
        <is>
          <t>other:penalty size relative to the sample</t>
        </is>
      </c>
      <c r="BF1028" t="inlineStr">
        <is>
          <t>Small</t>
        </is>
      </c>
      <c r="BI1028" t="inlineStr">
        <is>
          <t>Table 5</t>
        </is>
      </c>
      <c r="BJ1028" t="inlineStr">
        <is>
          <t>Panel A col (1)</t>
        </is>
      </c>
      <c r="BK1028" t="inlineStr">
        <is>
          <t>40</t>
        </is>
      </c>
      <c r="BL1028" t="inlineStr">
        <is>
          <t>1( Env. misconduct) 9.052*** (3.216)</t>
        </is>
      </c>
      <c r="BM1028" t="inlineStr">
        <is>
          <t>1( Env. misconduct)</t>
        </is>
      </c>
      <c r="BN1028" t="inlineStr">
        <is>
          <t>Debt (Spread, bp)</t>
        </is>
      </c>
      <c r="BO1028" t="inlineStr">
        <is>
          <t>update</t>
        </is>
      </c>
      <c r="BP1028" t="inlineStr">
        <is>
          <t>Hansen &amp; Marcet (2025)</t>
        </is>
      </c>
      <c r="BQ1028" t="inlineStr">
        <is>
          <t>computed</t>
        </is>
      </c>
      <c r="BT1028" t="n">
        <v>0</v>
      </c>
      <c r="BU1028" t="inlineStr">
        <is>
          <t>staging_Hansen_Marcet_2025.csv</t>
        </is>
      </c>
      <c r="BW1028" t="n">
        <v>2000</v>
      </c>
      <c r="BX1028" t="n">
        <v>2020</v>
      </c>
      <c r="BY1028" t="inlineStr">
        <is>
          <t>US</t>
        </is>
      </c>
      <c r="BZ1028" t="n">
        <v>2010</v>
      </c>
      <c r="CA1028" t="n">
        <v>0.2380952380952381</v>
      </c>
      <c r="CB1028" t="n">
        <v>0</v>
      </c>
      <c r="CC1028" t="n">
        <v>1</v>
      </c>
      <c r="CD1028" t="n">
        <v>-0.08348675612500371</v>
      </c>
      <c r="CE1028" t="n">
        <v>1</v>
      </c>
    </row>
    <row r="1029">
      <c r="A1029" t="inlineStr">
        <is>
          <t>Hansen &amp; Marcet (2025)</t>
        </is>
      </c>
      <c r="B1029" t="n">
        <v>2334</v>
      </c>
      <c r="C1029" t="n">
        <v>-0.06939998373049003</v>
      </c>
      <c r="D1029" t="n">
        <v>1134</v>
      </c>
      <c r="E1029">
        <f>IF(ISNUMBER($BA1029),$BA1029,IF(AND(ISNUMBER($D1029),ISNUMBER($BW1029),ISNUMBER($BX1029)),$D1029*($BX1029-$BW1029+1),""))</f>
        <v>1134.0</v>
      </c>
      <c r="H1029" t="inlineStr">
        <is>
          <t>partial</t>
        </is>
      </c>
      <c r="I1029" t="inlineStr">
        <is>
          <t>Regression Cofficient and Standard Error  available</t>
        </is>
      </c>
      <c r="J1029">
        <f>IF($BW1029&lt;&gt;"",$BW1029,"")</f>
        <v>2000.0</v>
      </c>
      <c r="K1029">
        <f>IF($BX1029&lt;&gt;"",$BX1029,"")</f>
        <v>2020.0</v>
      </c>
      <c r="L1029">
        <f>IF(AND(ISNUMBER($BW1029),ISNUMBER($BX1029)),($BW1029+$BX1029)/2,"")</f>
        <v>2010.0</v>
      </c>
      <c r="M1029">
        <f>IF($L1029&lt;&gt;"",$L1029,"")</f>
        <v>2010.0</v>
      </c>
      <c r="N1029">
        <f>IF(AND(ISNUMBER($BW1029),ISNUMBER($BX1029)),MIN(1,MAX(0,($BX1029-2016+1)/($BX1029-$BW1029+1))),"")</f>
        <v>0.2380952380952381</v>
      </c>
      <c r="O1029">
        <f>IF(AND(ISNUMBER($BW1029),ISNUMBER($BX1029)),MIN(1,MAX(0,($BX1029-2017+1)/($BX1029-$BW1029+1))),"")</f>
        <v>0.1904761904761905</v>
      </c>
      <c r="P1029">
        <f>IF(AND(ISNUMBER($BW1029),ISNUMBER($BX1029)),MIN(1,MAX(0,($BX1029-2018+1)/($BX1029-$BW1029+1))),"")</f>
        <v>0.1428571428571428</v>
      </c>
      <c r="Q1029">
        <f>IF(AND(ISNUMBER($BW1029),ISNUMBER($BX1029)),MIN(1,MAX(0,($BX1029-2019+1)/($BX1029-$BW1029+1))),"")</f>
        <v>0.09523809523809523</v>
      </c>
      <c r="R1029">
        <f>IF(AND(ISNUMBER($BW1029),ISNUMBER($BX1029)),MIN(1,MAX(0,($BX1029-2016+1)/($BX1029-$BW1029+1))),"")</f>
        <v>0.2380952380952381</v>
      </c>
      <c r="S1029">
        <f>IF($L1029&lt;&gt;"",IF($L1029&gt;=2015.5,1,0),"")</f>
        <v>0.0</v>
      </c>
      <c r="T1029">
        <f>IF($L1029&lt;&gt;"",IF($L1029&gt;=2016,1,0),"")</f>
        <v>0.0</v>
      </c>
      <c r="U1029">
        <f>IF(ISNUMBER($BX1029),IF($BX1029&gt;=2016,1,0),"")</f>
        <v>1.0</v>
      </c>
      <c r="V1029">
        <f>IF(ISNUMBER($BW1029),IF($BW1029&gt;=2016,1,0),"")</f>
        <v>0.0</v>
      </c>
      <c r="W1029" t="str">
        <f>IF(AND(ISNUMBER($BW1029),ISNUMBER($BX1029)),IF($BW1029&gt;=2016,"post-only",IF($BX1029&lt;2016,"pre-only","mixed")),"")</f>
        <v>mixed</v>
      </c>
      <c r="X1029">
        <f>IF(AND(ISNUMBER($BW1029),ISNUMBER($BX1029)),MIN(1,MAX(0,($BX1029-2017+1)/($BX1029-$BW1029+1))),"")</f>
        <v>0.1904761904761905</v>
      </c>
      <c r="Y1029">
        <f>IF(AND(ISNUMBER($BW1029),ISNUMBER($BX1029)),MIN(1,MAX(0,($BX1029-2018+1)/($BX1029-$BW1029+1))),"")</f>
        <v>0.1428571428571428</v>
      </c>
      <c r="Z1029">
        <f>IF(AND(ISNUMBER($BW1029),ISNUMBER($BX1029)),MIN(1,MAX(0,($BX1029-2019+1)/($BX1029-$BW1029+1))),"")</f>
        <v>0.09523809523809523</v>
      </c>
      <c r="AA1029">
        <f>IF(ISNUMBER($BX1029),IF($BX1029&gt;=2017,1,0),"")</f>
        <v>1.0</v>
      </c>
      <c r="AB1029">
        <f>IF(ISNUMBER($BX1029),IF($BX1029&gt;=2018,1,0),"")</f>
        <v>1.0</v>
      </c>
      <c r="AC1029">
        <f>IF(ISNUMBER($BX1029),IF($BX1029&gt;=2019,1,0),"")</f>
        <v>1.0</v>
      </c>
      <c r="AD1029">
        <f>IF($L1029&lt;&gt;"",IF($L1029&gt;2013,1,0),"")</f>
        <v>0.0</v>
      </c>
      <c r="AE1029">
        <f>IF($L1029&lt;&gt;"",1+IF($L1029&gt;2011,1,0)+IF($L1029&gt;2014,1,0),"")</f>
        <v>1.0</v>
      </c>
      <c r="AF1029" t="inlineStr">
        <is>
          <t>bond (yield)</t>
        </is>
      </c>
      <c r="AG1029" t="inlineStr">
        <is>
          <t>performance</t>
        </is>
      </c>
      <c r="AH1029" t="inlineStr">
        <is>
          <t>sensitive</t>
        </is>
      </c>
      <c r="AI1029" t="inlineStr">
        <is>
          <t>without ETS/CT</t>
        </is>
      </c>
      <c r="AJ1029" t="inlineStr">
        <is>
          <t>without ETS/CT</t>
        </is>
      </c>
      <c r="AK1029" t="str">
        <f>IF(AND($CF1029&lt;&gt;"",IFERROR(INDEX(subsample_country_map!$B:$B,MATCH($CF1029,subsample_country_map!$A:$A,0)),"")&lt;&gt;""),INDEX(subsample_country_map!$B:$B,MATCH($CF1029,subsample_country_map!$A:$A,0)),INDEX(lookup!$AA:$AA,MATCH($A1029,lookup!$A:$A,0)))</f>
        <v>1_US</v>
      </c>
      <c r="AL1029" t="str">
        <f>IF(AND($CF1029&lt;&gt;"",IFERROR(INDEX(subsample_country_map!$C:$C,MATCH($CF1029,subsample_country_map!$A:$A,0)),"")&lt;&gt;""),INDEX(subsample_country_map!$C:$C,MATCH($CF1029,subsample_country_map!$A:$A,0)),INDEX(lookup!$AB:$AB,MATCH($A1029,lookup!$A:$A,0)))</f>
        <v>1_developed</v>
      </c>
      <c r="AM1029" t="str">
        <f>IF(AND($CF1029&lt;&gt;"",IFERROR(INDEX(subsample_country_map!$D:$D,MATCH($CF1029,subsample_country_map!$A:$A,0)),"")&lt;&gt;""),INDEX(subsample_country_map!$D:$D,MATCH($CF1029,subsample_country_map!$A:$A,0)),INDEX(lookup!$AC:$AC,MATCH($A1029,lookup!$A:$A,0)))</f>
        <v>1_western</v>
      </c>
      <c r="AN1029" t="str">
        <f>IF(AND($CF1029&lt;&gt;"",IFERROR(INDEX(subsample_country_map!$E:$E,MATCH($CF1029,subsample_country_map!$A:$A,0)),"")&lt;&gt;""),INDEX(subsample_country_map!$E:$E,MATCH($CF1029,subsample_country_map!$A:$A,0)),INDEX(lookup!$AD:$AD,MATCH($A1029,lookup!$A:$A,0)))</f>
        <v>1_common law</v>
      </c>
      <c r="AO1029" t="str">
        <f>INDEX(lookup!$Y:$Y,MATCH($A1029,lookup!$A:$A,0))</f>
        <v>1_not published</v>
      </c>
      <c r="AP1029" t="str">
        <f>INDEX(lookup!$Z:$Z,MATCH($A1029,lookup!$A:$A,0))</f>
        <v>99_NCE</v>
      </c>
      <c r="AQ1029" t="str">
        <f>INDEX(lookup!$W:$W,MATCH($A1029,lookup!$A:$A,0))</f>
        <v>1_fin/acc/econ</v>
      </c>
      <c r="AS1029" t="inlineStr">
        <is>
          <t>staging</t>
        </is>
      </c>
      <c r="AT1029" t="inlineStr">
        <is>
          <t>bad-CER</t>
        </is>
      </c>
      <c r="AU1029" t="inlineStr">
        <is>
          <t>cost</t>
        </is>
      </c>
      <c r="AV1029" t="inlineStr">
        <is>
          <t>11.02</t>
        </is>
      </c>
      <c r="AW1029" t="inlineStr">
        <is>
          <t>4.704</t>
        </is>
      </c>
      <c r="BA1029" t="n">
        <v>1134</v>
      </c>
      <c r="BB1029" t="inlineStr">
        <is>
          <t>as-stated:within 360 days before the issue date</t>
        </is>
      </c>
      <c r="BC1029" t="inlineStr">
        <is>
          <t>OLS</t>
        </is>
      </c>
      <c r="BD1029" t="inlineStr">
        <is>
          <t>industry</t>
        </is>
      </c>
      <c r="BE1029" t="inlineStr">
        <is>
          <t>other:penalty size relative to the sample</t>
        </is>
      </c>
      <c r="BF1029" t="inlineStr">
        <is>
          <t>Big</t>
        </is>
      </c>
      <c r="BI1029" t="inlineStr">
        <is>
          <t>Table 5</t>
        </is>
      </c>
      <c r="BJ1029" t="inlineStr">
        <is>
          <t>Panel A col (2)</t>
        </is>
      </c>
      <c r="BK1029" t="inlineStr">
        <is>
          <t>40</t>
        </is>
      </c>
      <c r="BL1029" t="inlineStr">
        <is>
          <t>1( Env. misconduct) 11.02** (4.704)</t>
        </is>
      </c>
      <c r="BM1029" t="inlineStr">
        <is>
          <t>1( Env. misconduct)</t>
        </is>
      </c>
      <c r="BN1029" t="inlineStr">
        <is>
          <t>Debt (Spread, bp)</t>
        </is>
      </c>
      <c r="BO1029" t="inlineStr">
        <is>
          <t>update</t>
        </is>
      </c>
      <c r="BP1029" t="inlineStr">
        <is>
          <t>Hansen &amp; Marcet (2025)</t>
        </is>
      </c>
      <c r="BQ1029" t="inlineStr">
        <is>
          <t>computed</t>
        </is>
      </c>
      <c r="BT1029" t="n">
        <v>0</v>
      </c>
      <c r="BU1029" t="inlineStr">
        <is>
          <t>staging_Hansen_Marcet_2025.csv</t>
        </is>
      </c>
      <c r="BW1029" t="n">
        <v>2000</v>
      </c>
      <c r="BX1029" t="n">
        <v>2020</v>
      </c>
      <c r="BY1029" t="inlineStr">
        <is>
          <t>US</t>
        </is>
      </c>
      <c r="BZ1029" t="n">
        <v>2010</v>
      </c>
      <c r="CA1029" t="n">
        <v>0.2380952380952381</v>
      </c>
      <c r="CB1029" t="n">
        <v>0</v>
      </c>
      <c r="CC1029" t="n">
        <v>1</v>
      </c>
      <c r="CD1029" t="n">
        <v>-0.06951172520379252</v>
      </c>
      <c r="CE1029" t="n">
        <v>1</v>
      </c>
    </row>
    <row r="1030">
      <c r="A1030" t="inlineStr">
        <is>
          <t>Hansen &amp; Marcet (2025)</t>
        </is>
      </c>
      <c r="B1030" t="n">
        <v>2335</v>
      </c>
      <c r="C1030" t="n">
        <v>-0.08139729876255487</v>
      </c>
      <c r="D1030" t="n">
        <v>1392</v>
      </c>
      <c r="E1030">
        <f>IF(ISNUMBER($BA1030),$BA1030,IF(AND(ISNUMBER($D1030),ISNUMBER($BW1030),ISNUMBER($BX1030)),$D1030*($BX1030-$BW1030+1),""))</f>
        <v>1392.0</v>
      </c>
      <c r="H1030" t="inlineStr">
        <is>
          <t>partial</t>
        </is>
      </c>
      <c r="I1030" t="inlineStr">
        <is>
          <t>Regression Cofficient and Standard Error  available</t>
        </is>
      </c>
      <c r="J1030">
        <f>IF($BW1030&lt;&gt;"",$BW1030,"")</f>
        <v>2000.0</v>
      </c>
      <c r="K1030">
        <f>IF($BX1030&lt;&gt;"",$BX1030,"")</f>
        <v>2020.0</v>
      </c>
      <c r="L1030">
        <f>IF(AND(ISNUMBER($BW1030),ISNUMBER($BX1030)),($BW1030+$BX1030)/2,"")</f>
        <v>2010.0</v>
      </c>
      <c r="M1030">
        <f>IF($L1030&lt;&gt;"",$L1030,"")</f>
        <v>2010.0</v>
      </c>
      <c r="N1030">
        <f>IF(AND(ISNUMBER($BW1030),ISNUMBER($BX1030)),MIN(1,MAX(0,($BX1030-2016+1)/($BX1030-$BW1030+1))),"")</f>
        <v>0.2380952380952381</v>
      </c>
      <c r="O1030">
        <f>IF(AND(ISNUMBER($BW1030),ISNUMBER($BX1030)),MIN(1,MAX(0,($BX1030-2017+1)/($BX1030-$BW1030+1))),"")</f>
        <v>0.1904761904761905</v>
      </c>
      <c r="P1030">
        <f>IF(AND(ISNUMBER($BW1030),ISNUMBER($BX1030)),MIN(1,MAX(0,($BX1030-2018+1)/($BX1030-$BW1030+1))),"")</f>
        <v>0.1428571428571428</v>
      </c>
      <c r="Q1030">
        <f>IF(AND(ISNUMBER($BW1030),ISNUMBER($BX1030)),MIN(1,MAX(0,($BX1030-2019+1)/($BX1030-$BW1030+1))),"")</f>
        <v>0.09523809523809523</v>
      </c>
      <c r="R1030">
        <f>IF(AND(ISNUMBER($BW1030),ISNUMBER($BX1030)),MIN(1,MAX(0,($BX1030-2016+1)/($BX1030-$BW1030+1))),"")</f>
        <v>0.2380952380952381</v>
      </c>
      <c r="S1030">
        <f>IF($L1030&lt;&gt;"",IF($L1030&gt;=2015.5,1,0),"")</f>
        <v>0.0</v>
      </c>
      <c r="T1030">
        <f>IF($L1030&lt;&gt;"",IF($L1030&gt;=2016,1,0),"")</f>
        <v>0.0</v>
      </c>
      <c r="U1030">
        <f>IF(ISNUMBER($BX1030),IF($BX1030&gt;=2016,1,0),"")</f>
        <v>1.0</v>
      </c>
      <c r="V1030">
        <f>IF(ISNUMBER($BW1030),IF($BW1030&gt;=2016,1,0),"")</f>
        <v>0.0</v>
      </c>
      <c r="W1030" t="str">
        <f>IF(AND(ISNUMBER($BW1030),ISNUMBER($BX1030)),IF($BW1030&gt;=2016,"post-only",IF($BX1030&lt;2016,"pre-only","mixed")),"")</f>
        <v>mixed</v>
      </c>
      <c r="X1030">
        <f>IF(AND(ISNUMBER($BW1030),ISNUMBER($BX1030)),MIN(1,MAX(0,($BX1030-2017+1)/($BX1030-$BW1030+1))),"")</f>
        <v>0.1904761904761905</v>
      </c>
      <c r="Y1030">
        <f>IF(AND(ISNUMBER($BW1030),ISNUMBER($BX1030)),MIN(1,MAX(0,($BX1030-2018+1)/($BX1030-$BW1030+1))),"")</f>
        <v>0.1428571428571428</v>
      </c>
      <c r="Z1030">
        <f>IF(AND(ISNUMBER($BW1030),ISNUMBER($BX1030)),MIN(1,MAX(0,($BX1030-2019+1)/($BX1030-$BW1030+1))),"")</f>
        <v>0.09523809523809523</v>
      </c>
      <c r="AA1030">
        <f>IF(ISNUMBER($BX1030),IF($BX1030&gt;=2017,1,0),"")</f>
        <v>1.0</v>
      </c>
      <c r="AB1030">
        <f>IF(ISNUMBER($BX1030),IF($BX1030&gt;=2018,1,0),"")</f>
        <v>1.0</v>
      </c>
      <c r="AC1030">
        <f>IF(ISNUMBER($BX1030),IF($BX1030&gt;=2019,1,0),"")</f>
        <v>1.0</v>
      </c>
      <c r="AD1030">
        <f>IF($L1030&lt;&gt;"",IF($L1030&gt;2013,1,0),"")</f>
        <v>0.0</v>
      </c>
      <c r="AE1030">
        <f>IF($L1030&lt;&gt;"",1+IF($L1030&gt;2011,1,0)+IF($L1030&gt;2014,1,0),"")</f>
        <v>1.0</v>
      </c>
      <c r="AF1030" t="inlineStr">
        <is>
          <t>bond (yield)</t>
        </is>
      </c>
      <c r="AG1030" t="inlineStr">
        <is>
          <t>performance</t>
        </is>
      </c>
      <c r="AH1030" t="inlineStr">
        <is>
          <t>sensitive</t>
        </is>
      </c>
      <c r="AI1030" t="inlineStr">
        <is>
          <t>without ETS/CT</t>
        </is>
      </c>
      <c r="AJ1030" t="inlineStr">
        <is>
          <t>without ETS/CT</t>
        </is>
      </c>
      <c r="AK1030" t="str">
        <f>IF(AND($CF1030&lt;&gt;"",IFERROR(INDEX(subsample_country_map!$B:$B,MATCH($CF1030,subsample_country_map!$A:$A,0)),"")&lt;&gt;""),INDEX(subsample_country_map!$B:$B,MATCH($CF1030,subsample_country_map!$A:$A,0)),INDEX(lookup!$AA:$AA,MATCH($A1030,lookup!$A:$A,0)))</f>
        <v>1_US</v>
      </c>
      <c r="AL1030" t="str">
        <f>IF(AND($CF1030&lt;&gt;"",IFERROR(INDEX(subsample_country_map!$C:$C,MATCH($CF1030,subsample_country_map!$A:$A,0)),"")&lt;&gt;""),INDEX(subsample_country_map!$C:$C,MATCH($CF1030,subsample_country_map!$A:$A,0)),INDEX(lookup!$AB:$AB,MATCH($A1030,lookup!$A:$A,0)))</f>
        <v>1_developed</v>
      </c>
      <c r="AM1030" t="str">
        <f>IF(AND($CF1030&lt;&gt;"",IFERROR(INDEX(subsample_country_map!$D:$D,MATCH($CF1030,subsample_country_map!$A:$A,0)),"")&lt;&gt;""),INDEX(subsample_country_map!$D:$D,MATCH($CF1030,subsample_country_map!$A:$A,0)),INDEX(lookup!$AC:$AC,MATCH($A1030,lookup!$A:$A,0)))</f>
        <v>1_western</v>
      </c>
      <c r="AN1030" t="str">
        <f>IF(AND($CF1030&lt;&gt;"",IFERROR(INDEX(subsample_country_map!$E:$E,MATCH($CF1030,subsample_country_map!$A:$A,0)),"")&lt;&gt;""),INDEX(subsample_country_map!$E:$E,MATCH($CF1030,subsample_country_map!$A:$A,0)),INDEX(lookup!$AD:$AD,MATCH($A1030,lookup!$A:$A,0)))</f>
        <v>1_common law</v>
      </c>
      <c r="AO1030" t="str">
        <f>INDEX(lookup!$Y:$Y,MATCH($A1030,lookup!$A:$A,0))</f>
        <v>1_not published</v>
      </c>
      <c r="AP1030" t="str">
        <f>INDEX(lookup!$Z:$Z,MATCH($A1030,lookup!$A:$A,0))</f>
        <v>99_NCE</v>
      </c>
      <c r="AQ1030" t="str">
        <f>INDEX(lookup!$W:$W,MATCH($A1030,lookup!$A:$A,0))</f>
        <v>1_fin/acc/econ</v>
      </c>
      <c r="AS1030" t="inlineStr">
        <is>
          <t>staging</t>
        </is>
      </c>
      <c r="AT1030" t="inlineStr">
        <is>
          <t>bad-CER</t>
        </is>
      </c>
      <c r="AU1030" t="inlineStr">
        <is>
          <t>cost</t>
        </is>
      </c>
      <c r="AV1030" t="inlineStr">
        <is>
          <t>9.918</t>
        </is>
      </c>
      <c r="AW1030" t="inlineStr">
        <is>
          <t>3.255</t>
        </is>
      </c>
      <c r="BA1030" t="n">
        <v>1392</v>
      </c>
      <c r="BB1030" t="inlineStr">
        <is>
          <t>as-stated:within 360 days before the issue date</t>
        </is>
      </c>
      <c r="BC1030" t="inlineStr">
        <is>
          <t>OLS</t>
        </is>
      </c>
      <c r="BD1030" t="inlineStr">
        <is>
          <t>industry</t>
        </is>
      </c>
      <c r="BE1030" t="inlineStr">
        <is>
          <t>other:penalty size relative to past penalties</t>
        </is>
      </c>
      <c r="BF1030" t="inlineStr">
        <is>
          <t>Low</t>
        </is>
      </c>
      <c r="BI1030" t="inlineStr">
        <is>
          <t>Table 5</t>
        </is>
      </c>
      <c r="BJ1030" t="inlineStr">
        <is>
          <t>Panel A col (3)</t>
        </is>
      </c>
      <c r="BK1030" t="inlineStr">
        <is>
          <t>40</t>
        </is>
      </c>
      <c r="BL1030" t="inlineStr">
        <is>
          <t>1( Env. misconduct) 9.918*** (3.255)</t>
        </is>
      </c>
      <c r="BM1030" t="inlineStr">
        <is>
          <t>1( Env. misconduct)</t>
        </is>
      </c>
      <c r="BN1030" t="inlineStr">
        <is>
          <t>Debt (Spread, bp)</t>
        </is>
      </c>
      <c r="BO1030" t="inlineStr">
        <is>
          <t>update</t>
        </is>
      </c>
      <c r="BP1030" t="inlineStr">
        <is>
          <t>Hansen &amp; Marcet (2025)</t>
        </is>
      </c>
      <c r="BQ1030" t="inlineStr">
        <is>
          <t>computed</t>
        </is>
      </c>
      <c r="BT1030" t="n">
        <v>0</v>
      </c>
      <c r="BU1030" t="inlineStr">
        <is>
          <t>staging_Hansen_Marcet_2025.csv</t>
        </is>
      </c>
      <c r="BW1030" t="n">
        <v>2000</v>
      </c>
      <c r="BX1030" t="n">
        <v>2020</v>
      </c>
      <c r="BY1030" t="inlineStr">
        <is>
          <t>US</t>
        </is>
      </c>
      <c r="BZ1030" t="n">
        <v>2010</v>
      </c>
      <c r="CA1030" t="n">
        <v>0.2380952380952381</v>
      </c>
      <c r="CB1030" t="n">
        <v>0</v>
      </c>
      <c r="CC1030" t="n">
        <v>1</v>
      </c>
      <c r="CD1030" t="n">
        <v>-0.08157778327358681</v>
      </c>
      <c r="CE1030" t="n">
        <v>1</v>
      </c>
    </row>
    <row r="1031">
      <c r="A1031" t="inlineStr">
        <is>
          <t>Hansen &amp; Marcet (2025)</t>
        </is>
      </c>
      <c r="B1031" t="n">
        <v>2336</v>
      </c>
      <c r="C1031" t="n">
        <v>-0.08505212803916004</v>
      </c>
      <c r="D1031" t="n">
        <v>876</v>
      </c>
      <c r="E1031">
        <f>IF(ISNUMBER($BA1031),$BA1031,IF(AND(ISNUMBER($D1031),ISNUMBER($BW1031),ISNUMBER($BX1031)),$D1031*($BX1031-$BW1031+1),""))</f>
        <v>876.0</v>
      </c>
      <c r="H1031" t="inlineStr">
        <is>
          <t>partial</t>
        </is>
      </c>
      <c r="I1031" t="inlineStr">
        <is>
          <t>Regression Cofficient and Standard Error  available</t>
        </is>
      </c>
      <c r="J1031">
        <f>IF($BW1031&lt;&gt;"",$BW1031,"")</f>
        <v>2000.0</v>
      </c>
      <c r="K1031">
        <f>IF($BX1031&lt;&gt;"",$BX1031,"")</f>
        <v>2020.0</v>
      </c>
      <c r="L1031">
        <f>IF(AND(ISNUMBER($BW1031),ISNUMBER($BX1031)),($BW1031+$BX1031)/2,"")</f>
        <v>2010.0</v>
      </c>
      <c r="M1031">
        <f>IF($L1031&lt;&gt;"",$L1031,"")</f>
        <v>2010.0</v>
      </c>
      <c r="N1031">
        <f>IF(AND(ISNUMBER($BW1031),ISNUMBER($BX1031)),MIN(1,MAX(0,($BX1031-2016+1)/($BX1031-$BW1031+1))),"")</f>
        <v>0.2380952380952381</v>
      </c>
      <c r="O1031">
        <f>IF(AND(ISNUMBER($BW1031),ISNUMBER($BX1031)),MIN(1,MAX(0,($BX1031-2017+1)/($BX1031-$BW1031+1))),"")</f>
        <v>0.1904761904761905</v>
      </c>
      <c r="P1031">
        <f>IF(AND(ISNUMBER($BW1031),ISNUMBER($BX1031)),MIN(1,MAX(0,($BX1031-2018+1)/($BX1031-$BW1031+1))),"")</f>
        <v>0.1428571428571428</v>
      </c>
      <c r="Q1031">
        <f>IF(AND(ISNUMBER($BW1031),ISNUMBER($BX1031)),MIN(1,MAX(0,($BX1031-2019+1)/($BX1031-$BW1031+1))),"")</f>
        <v>0.09523809523809523</v>
      </c>
      <c r="R1031">
        <f>IF(AND(ISNUMBER($BW1031),ISNUMBER($BX1031)),MIN(1,MAX(0,($BX1031-2016+1)/($BX1031-$BW1031+1))),"")</f>
        <v>0.2380952380952381</v>
      </c>
      <c r="S1031">
        <f>IF($L1031&lt;&gt;"",IF($L1031&gt;=2015.5,1,0),"")</f>
        <v>0.0</v>
      </c>
      <c r="T1031">
        <f>IF($L1031&lt;&gt;"",IF($L1031&gt;=2016,1,0),"")</f>
        <v>0.0</v>
      </c>
      <c r="U1031">
        <f>IF(ISNUMBER($BX1031),IF($BX1031&gt;=2016,1,0),"")</f>
        <v>1.0</v>
      </c>
      <c r="V1031">
        <f>IF(ISNUMBER($BW1031),IF($BW1031&gt;=2016,1,0),"")</f>
        <v>0.0</v>
      </c>
      <c r="W1031" t="str">
        <f>IF(AND(ISNUMBER($BW1031),ISNUMBER($BX1031)),IF($BW1031&gt;=2016,"post-only",IF($BX1031&lt;2016,"pre-only","mixed")),"")</f>
        <v>mixed</v>
      </c>
      <c r="X1031">
        <f>IF(AND(ISNUMBER($BW1031),ISNUMBER($BX1031)),MIN(1,MAX(0,($BX1031-2017+1)/($BX1031-$BW1031+1))),"")</f>
        <v>0.1904761904761905</v>
      </c>
      <c r="Y1031">
        <f>IF(AND(ISNUMBER($BW1031),ISNUMBER($BX1031)),MIN(1,MAX(0,($BX1031-2018+1)/($BX1031-$BW1031+1))),"")</f>
        <v>0.1428571428571428</v>
      </c>
      <c r="Z1031">
        <f>IF(AND(ISNUMBER($BW1031),ISNUMBER($BX1031)),MIN(1,MAX(0,($BX1031-2019+1)/($BX1031-$BW1031+1))),"")</f>
        <v>0.09523809523809523</v>
      </c>
      <c r="AA1031">
        <f>IF(ISNUMBER($BX1031),IF($BX1031&gt;=2017,1,0),"")</f>
        <v>1.0</v>
      </c>
      <c r="AB1031">
        <f>IF(ISNUMBER($BX1031),IF($BX1031&gt;=2018,1,0),"")</f>
        <v>1.0</v>
      </c>
      <c r="AC1031">
        <f>IF(ISNUMBER($BX1031),IF($BX1031&gt;=2019,1,0),"")</f>
        <v>1.0</v>
      </c>
      <c r="AD1031">
        <f>IF($L1031&lt;&gt;"",IF($L1031&gt;2013,1,0),"")</f>
        <v>0.0</v>
      </c>
      <c r="AE1031">
        <f>IF($L1031&lt;&gt;"",1+IF($L1031&gt;2011,1,0)+IF($L1031&gt;2014,1,0),"")</f>
        <v>1.0</v>
      </c>
      <c r="AF1031" t="inlineStr">
        <is>
          <t>bond (yield)</t>
        </is>
      </c>
      <c r="AG1031" t="inlineStr">
        <is>
          <t>performance</t>
        </is>
      </c>
      <c r="AH1031" t="inlineStr">
        <is>
          <t>sensitive</t>
        </is>
      </c>
      <c r="AI1031" t="inlineStr">
        <is>
          <t>without ETS/CT</t>
        </is>
      </c>
      <c r="AJ1031" t="inlineStr">
        <is>
          <t>without ETS/CT</t>
        </is>
      </c>
      <c r="AK1031" t="str">
        <f>IF(AND($CF1031&lt;&gt;"",IFERROR(INDEX(subsample_country_map!$B:$B,MATCH($CF1031,subsample_country_map!$A:$A,0)),"")&lt;&gt;""),INDEX(subsample_country_map!$B:$B,MATCH($CF1031,subsample_country_map!$A:$A,0)),INDEX(lookup!$AA:$AA,MATCH($A1031,lookup!$A:$A,0)))</f>
        <v>1_US</v>
      </c>
      <c r="AL1031" t="str">
        <f>IF(AND($CF1031&lt;&gt;"",IFERROR(INDEX(subsample_country_map!$C:$C,MATCH($CF1031,subsample_country_map!$A:$A,0)),"")&lt;&gt;""),INDEX(subsample_country_map!$C:$C,MATCH($CF1031,subsample_country_map!$A:$A,0)),INDEX(lookup!$AB:$AB,MATCH($A1031,lookup!$A:$A,0)))</f>
        <v>1_developed</v>
      </c>
      <c r="AM1031" t="str">
        <f>IF(AND($CF1031&lt;&gt;"",IFERROR(INDEX(subsample_country_map!$D:$D,MATCH($CF1031,subsample_country_map!$A:$A,0)),"")&lt;&gt;""),INDEX(subsample_country_map!$D:$D,MATCH($CF1031,subsample_country_map!$A:$A,0)),INDEX(lookup!$AC:$AC,MATCH($A1031,lookup!$A:$A,0)))</f>
        <v>1_western</v>
      </c>
      <c r="AN1031" t="str">
        <f>IF(AND($CF1031&lt;&gt;"",IFERROR(INDEX(subsample_country_map!$E:$E,MATCH($CF1031,subsample_country_map!$A:$A,0)),"")&lt;&gt;""),INDEX(subsample_country_map!$E:$E,MATCH($CF1031,subsample_country_map!$A:$A,0)),INDEX(lookup!$AD:$AD,MATCH($A1031,lookup!$A:$A,0)))</f>
        <v>1_common law</v>
      </c>
      <c r="AO1031" t="str">
        <f>INDEX(lookup!$Y:$Y,MATCH($A1031,lookup!$A:$A,0))</f>
        <v>1_not published</v>
      </c>
      <c r="AP1031" t="str">
        <f>INDEX(lookup!$Z:$Z,MATCH($A1031,lookup!$A:$A,0))</f>
        <v>99_NCE</v>
      </c>
      <c r="AQ1031" t="str">
        <f>INDEX(lookup!$W:$W,MATCH($A1031,lookup!$A:$A,0))</f>
        <v>1_fin/acc/econ</v>
      </c>
      <c r="AS1031" t="inlineStr">
        <is>
          <t>staging</t>
        </is>
      </c>
      <c r="AT1031" t="inlineStr">
        <is>
          <t>bad-CER</t>
        </is>
      </c>
      <c r="AU1031" t="inlineStr">
        <is>
          <t>cost</t>
        </is>
      </c>
      <c r="AV1031" t="inlineStr">
        <is>
          <t>10.50</t>
        </is>
      </c>
      <c r="AW1031" t="inlineStr">
        <is>
          <t>4.156</t>
        </is>
      </c>
      <c r="BA1031" t="n">
        <v>876</v>
      </c>
      <c r="BB1031" t="inlineStr">
        <is>
          <t>as-stated:within 360 days before the issue date</t>
        </is>
      </c>
      <c r="BC1031" t="inlineStr">
        <is>
          <t>OLS</t>
        </is>
      </c>
      <c r="BD1031" t="inlineStr">
        <is>
          <t>industry</t>
        </is>
      </c>
      <c r="BE1031" t="inlineStr">
        <is>
          <t>other:penalty size relative to past penalties</t>
        </is>
      </c>
      <c r="BF1031" t="inlineStr">
        <is>
          <t>High</t>
        </is>
      </c>
      <c r="BI1031" t="inlineStr">
        <is>
          <t>Table 5</t>
        </is>
      </c>
      <c r="BJ1031" t="inlineStr">
        <is>
          <t>Panel A col (4)</t>
        </is>
      </c>
      <c r="BK1031" t="inlineStr">
        <is>
          <t>40</t>
        </is>
      </c>
      <c r="BL1031" t="inlineStr">
        <is>
          <t>1( Env. misconduct) 10.50** (4.156)</t>
        </is>
      </c>
      <c r="BM1031" t="inlineStr">
        <is>
          <t>1( Env. misconduct)</t>
        </is>
      </c>
      <c r="BN1031" t="inlineStr">
        <is>
          <t>Debt (Spread, bp)</t>
        </is>
      </c>
      <c r="BO1031" t="inlineStr">
        <is>
          <t>update</t>
        </is>
      </c>
      <c r="BP1031" t="inlineStr">
        <is>
          <t>Hansen &amp; Marcet (2025)</t>
        </is>
      </c>
      <c r="BQ1031" t="inlineStr">
        <is>
          <t>computed</t>
        </is>
      </c>
      <c r="BT1031" t="n">
        <v>0</v>
      </c>
      <c r="BU1031" t="inlineStr">
        <is>
          <t>staging_Hansen_Marcet_2025.csv</t>
        </is>
      </c>
      <c r="BW1031" t="n">
        <v>2000</v>
      </c>
      <c r="BX1031" t="n">
        <v>2020</v>
      </c>
      <c r="BY1031" t="inlineStr">
        <is>
          <t>US</t>
        </is>
      </c>
      <c r="BZ1031" t="n">
        <v>2010</v>
      </c>
      <c r="CA1031" t="n">
        <v>0.2380952380952381</v>
      </c>
      <c r="CB1031" t="n">
        <v>0</v>
      </c>
      <c r="CC1031" t="n">
        <v>1</v>
      </c>
      <c r="CD1031" t="n">
        <v>-0.08525810798907829</v>
      </c>
      <c r="CE1031" t="n">
        <v>1</v>
      </c>
    </row>
    <row r="1032">
      <c r="A1032" t="inlineStr">
        <is>
          <t>Hansen &amp; Marcet (2025)</t>
        </is>
      </c>
      <c r="B1032" t="n">
        <v>2337</v>
      </c>
      <c r="C1032" t="n">
        <v>-0.1200451521147379</v>
      </c>
      <c r="D1032" t="n">
        <v>960</v>
      </c>
      <c r="E1032">
        <f>IF(ISNUMBER($BA1032),$BA1032,IF(AND(ISNUMBER($D1032),ISNUMBER($BW1032),ISNUMBER($BX1032)),$D1032*($BX1032-$BW1032+1),""))</f>
        <v>960.0</v>
      </c>
      <c r="H1032" t="inlineStr">
        <is>
          <t>partial</t>
        </is>
      </c>
      <c r="I1032" t="inlineStr">
        <is>
          <t>Regression Cofficient and Standard Error  available</t>
        </is>
      </c>
      <c r="J1032">
        <f>IF($BW1032&lt;&gt;"",$BW1032,"")</f>
        <v>2000.0</v>
      </c>
      <c r="K1032">
        <f>IF($BX1032&lt;&gt;"",$BX1032,"")</f>
        <v>2020.0</v>
      </c>
      <c r="L1032">
        <f>IF(AND(ISNUMBER($BW1032),ISNUMBER($BX1032)),($BW1032+$BX1032)/2,"")</f>
        <v>2010.0</v>
      </c>
      <c r="M1032">
        <f>IF($L1032&lt;&gt;"",$L1032,"")</f>
        <v>2010.0</v>
      </c>
      <c r="N1032">
        <f>IF(AND(ISNUMBER($BW1032),ISNUMBER($BX1032)),MIN(1,MAX(0,($BX1032-2016+1)/($BX1032-$BW1032+1))),"")</f>
        <v>0.2380952380952381</v>
      </c>
      <c r="O1032">
        <f>IF(AND(ISNUMBER($BW1032),ISNUMBER($BX1032)),MIN(1,MAX(0,($BX1032-2017+1)/($BX1032-$BW1032+1))),"")</f>
        <v>0.1904761904761905</v>
      </c>
      <c r="P1032">
        <f>IF(AND(ISNUMBER($BW1032),ISNUMBER($BX1032)),MIN(1,MAX(0,($BX1032-2018+1)/($BX1032-$BW1032+1))),"")</f>
        <v>0.1428571428571428</v>
      </c>
      <c r="Q1032">
        <f>IF(AND(ISNUMBER($BW1032),ISNUMBER($BX1032)),MIN(1,MAX(0,($BX1032-2019+1)/($BX1032-$BW1032+1))),"")</f>
        <v>0.09523809523809523</v>
      </c>
      <c r="R1032">
        <f>IF(AND(ISNUMBER($BW1032),ISNUMBER($BX1032)),MIN(1,MAX(0,($BX1032-2016+1)/($BX1032-$BW1032+1))),"")</f>
        <v>0.2380952380952381</v>
      </c>
      <c r="S1032">
        <f>IF($L1032&lt;&gt;"",IF($L1032&gt;=2015.5,1,0),"")</f>
        <v>0.0</v>
      </c>
      <c r="T1032">
        <f>IF($L1032&lt;&gt;"",IF($L1032&gt;=2016,1,0),"")</f>
        <v>0.0</v>
      </c>
      <c r="U1032">
        <f>IF(ISNUMBER($BX1032),IF($BX1032&gt;=2016,1,0),"")</f>
        <v>1.0</v>
      </c>
      <c r="V1032">
        <f>IF(ISNUMBER($BW1032),IF($BW1032&gt;=2016,1,0),"")</f>
        <v>0.0</v>
      </c>
      <c r="W1032" t="str">
        <f>IF(AND(ISNUMBER($BW1032),ISNUMBER($BX1032)),IF($BW1032&gt;=2016,"post-only",IF($BX1032&lt;2016,"pre-only","mixed")),"")</f>
        <v>mixed</v>
      </c>
      <c r="X1032">
        <f>IF(AND(ISNUMBER($BW1032),ISNUMBER($BX1032)),MIN(1,MAX(0,($BX1032-2017+1)/($BX1032-$BW1032+1))),"")</f>
        <v>0.1904761904761905</v>
      </c>
      <c r="Y1032">
        <f>IF(AND(ISNUMBER($BW1032),ISNUMBER($BX1032)),MIN(1,MAX(0,($BX1032-2018+1)/($BX1032-$BW1032+1))),"")</f>
        <v>0.1428571428571428</v>
      </c>
      <c r="Z1032">
        <f>IF(AND(ISNUMBER($BW1032),ISNUMBER($BX1032)),MIN(1,MAX(0,($BX1032-2019+1)/($BX1032-$BW1032+1))),"")</f>
        <v>0.09523809523809523</v>
      </c>
      <c r="AA1032">
        <f>IF(ISNUMBER($BX1032),IF($BX1032&gt;=2017,1,0),"")</f>
        <v>1.0</v>
      </c>
      <c r="AB1032">
        <f>IF(ISNUMBER($BX1032),IF($BX1032&gt;=2018,1,0),"")</f>
        <v>1.0</v>
      </c>
      <c r="AC1032">
        <f>IF(ISNUMBER($BX1032),IF($BX1032&gt;=2019,1,0),"")</f>
        <v>1.0</v>
      </c>
      <c r="AD1032">
        <f>IF($L1032&lt;&gt;"",IF($L1032&gt;2013,1,0),"")</f>
        <v>0.0</v>
      </c>
      <c r="AE1032">
        <f>IF($L1032&lt;&gt;"",1+IF($L1032&gt;2011,1,0)+IF($L1032&gt;2014,1,0),"")</f>
        <v>1.0</v>
      </c>
      <c r="AF1032" t="inlineStr">
        <is>
          <t>bond (yield)</t>
        </is>
      </c>
      <c r="AG1032" t="inlineStr">
        <is>
          <t>performance</t>
        </is>
      </c>
      <c r="AH1032" t="inlineStr">
        <is>
          <t>sensitive</t>
        </is>
      </c>
      <c r="AI1032" t="inlineStr">
        <is>
          <t>without ETS/CT</t>
        </is>
      </c>
      <c r="AJ1032" t="inlineStr">
        <is>
          <t>without ETS/CT</t>
        </is>
      </c>
      <c r="AK1032" t="str">
        <f>IF(AND($CF1032&lt;&gt;"",IFERROR(INDEX(subsample_country_map!$B:$B,MATCH($CF1032,subsample_country_map!$A:$A,0)),"")&lt;&gt;""),INDEX(subsample_country_map!$B:$B,MATCH($CF1032,subsample_country_map!$A:$A,0)),INDEX(lookup!$AA:$AA,MATCH($A1032,lookup!$A:$A,0)))</f>
        <v>1_US</v>
      </c>
      <c r="AL1032" t="str">
        <f>IF(AND($CF1032&lt;&gt;"",IFERROR(INDEX(subsample_country_map!$C:$C,MATCH($CF1032,subsample_country_map!$A:$A,0)),"")&lt;&gt;""),INDEX(subsample_country_map!$C:$C,MATCH($CF1032,subsample_country_map!$A:$A,0)),INDEX(lookup!$AB:$AB,MATCH($A1032,lookup!$A:$A,0)))</f>
        <v>1_developed</v>
      </c>
      <c r="AM1032" t="str">
        <f>IF(AND($CF1032&lt;&gt;"",IFERROR(INDEX(subsample_country_map!$D:$D,MATCH($CF1032,subsample_country_map!$A:$A,0)),"")&lt;&gt;""),INDEX(subsample_country_map!$D:$D,MATCH($CF1032,subsample_country_map!$A:$A,0)),INDEX(lookup!$AC:$AC,MATCH($A1032,lookup!$A:$A,0)))</f>
        <v>1_western</v>
      </c>
      <c r="AN1032" t="str">
        <f>IF(AND($CF1032&lt;&gt;"",IFERROR(INDEX(subsample_country_map!$E:$E,MATCH($CF1032,subsample_country_map!$A:$A,0)),"")&lt;&gt;""),INDEX(subsample_country_map!$E:$E,MATCH($CF1032,subsample_country_map!$A:$A,0)),INDEX(lookup!$AD:$AD,MATCH($A1032,lookup!$A:$A,0)))</f>
        <v>1_common law</v>
      </c>
      <c r="AO1032" t="str">
        <f>INDEX(lookup!$Y:$Y,MATCH($A1032,lookup!$A:$A,0))</f>
        <v>1_not published</v>
      </c>
      <c r="AP1032" t="str">
        <f>INDEX(lookup!$Z:$Z,MATCH($A1032,lookup!$A:$A,0))</f>
        <v>99_NCE</v>
      </c>
      <c r="AQ1032" t="str">
        <f>INDEX(lookup!$W:$W,MATCH($A1032,lookup!$A:$A,0))</f>
        <v>1_fin/acc/econ</v>
      </c>
      <c r="AS1032" t="inlineStr">
        <is>
          <t>staging</t>
        </is>
      </c>
      <c r="AT1032" t="inlineStr">
        <is>
          <t>bad-CER</t>
        </is>
      </c>
      <c r="AU1032" t="inlineStr">
        <is>
          <t>cost</t>
        </is>
      </c>
      <c r="AV1032" t="inlineStr">
        <is>
          <t>10.88</t>
        </is>
      </c>
      <c r="AW1032" t="inlineStr">
        <is>
          <t>2.904</t>
        </is>
      </c>
      <c r="BA1032" t="n">
        <v>960</v>
      </c>
      <c r="BB1032" t="inlineStr">
        <is>
          <t>as-stated:within 360 days before the issue date</t>
        </is>
      </c>
      <c r="BC1032" t="inlineStr">
        <is>
          <t>OLS</t>
        </is>
      </c>
      <c r="BD1032" t="inlineStr">
        <is>
          <t>industry</t>
        </is>
      </c>
      <c r="BE1032" t="inlineStr">
        <is>
          <t>other:time from the penalty to the issuance</t>
        </is>
      </c>
      <c r="BF1032" t="inlineStr">
        <is>
          <t>1Q</t>
        </is>
      </c>
      <c r="BI1032" t="inlineStr">
        <is>
          <t>Table 6</t>
        </is>
      </c>
      <c r="BJ1032" t="inlineStr">
        <is>
          <t>Panel A col (1)</t>
        </is>
      </c>
      <c r="BK1032" t="inlineStr">
        <is>
          <t>41</t>
        </is>
      </c>
      <c r="BL1032" t="inlineStr">
        <is>
          <t>1( Env. misconduct) 10.88*** (2.904)</t>
        </is>
      </c>
      <c r="BM1032" t="inlineStr">
        <is>
          <t>1( Env. misconduct)</t>
        </is>
      </c>
      <c r="BN1032" t="inlineStr">
        <is>
          <t>Debt (Spread, bp)</t>
        </is>
      </c>
      <c r="BO1032" t="inlineStr">
        <is>
          <t>update</t>
        </is>
      </c>
      <c r="BP1032" t="inlineStr">
        <is>
          <t>Hansen &amp; Marcet (2025)</t>
        </is>
      </c>
      <c r="BQ1032" t="inlineStr">
        <is>
          <t>computed</t>
        </is>
      </c>
      <c r="BT1032" t="n">
        <v>0</v>
      </c>
      <c r="BU1032" t="inlineStr">
        <is>
          <t>staging_Hansen_Marcet_2025.csv</t>
        </is>
      </c>
      <c r="BW1032" t="n">
        <v>2000</v>
      </c>
      <c r="BX1032" t="n">
        <v>2020</v>
      </c>
      <c r="BY1032" t="inlineStr">
        <is>
          <t>US</t>
        </is>
      </c>
      <c r="BZ1032" t="n">
        <v>2010</v>
      </c>
      <c r="CA1032" t="n">
        <v>0.2380952380952381</v>
      </c>
      <c r="CB1032" t="n">
        <v>0</v>
      </c>
      <c r="CC1032" t="n">
        <v>1</v>
      </c>
      <c r="CD1032" t="n">
        <v>-0.12062684046505</v>
      </c>
      <c r="CE1032" t="n">
        <v>1</v>
      </c>
    </row>
    <row r="1033">
      <c r="A1033" t="inlineStr">
        <is>
          <t>Hansen &amp; Marcet (2025)</t>
        </is>
      </c>
      <c r="B1033" t="n">
        <v>2338</v>
      </c>
      <c r="C1033" t="n">
        <v>-0.0669207001284312</v>
      </c>
      <c r="D1033" t="n">
        <v>894</v>
      </c>
      <c r="E1033">
        <f>IF(ISNUMBER($BA1033),$BA1033,IF(AND(ISNUMBER($D1033),ISNUMBER($BW1033),ISNUMBER($BX1033)),$D1033*($BX1033-$BW1033+1),""))</f>
        <v>894.0</v>
      </c>
      <c r="H1033" t="inlineStr">
        <is>
          <t>partial</t>
        </is>
      </c>
      <c r="I1033" t="inlineStr">
        <is>
          <t>Regression Cofficient and Standard Error  available</t>
        </is>
      </c>
      <c r="J1033">
        <f>IF($BW1033&lt;&gt;"",$BW1033,"")</f>
        <v>2000.0</v>
      </c>
      <c r="K1033">
        <f>IF($BX1033&lt;&gt;"",$BX1033,"")</f>
        <v>2020.0</v>
      </c>
      <c r="L1033">
        <f>IF(AND(ISNUMBER($BW1033),ISNUMBER($BX1033)),($BW1033+$BX1033)/2,"")</f>
        <v>2010.0</v>
      </c>
      <c r="M1033">
        <f>IF($L1033&lt;&gt;"",$L1033,"")</f>
        <v>2010.0</v>
      </c>
      <c r="N1033">
        <f>IF(AND(ISNUMBER($BW1033),ISNUMBER($BX1033)),MIN(1,MAX(0,($BX1033-2016+1)/($BX1033-$BW1033+1))),"")</f>
        <v>0.2380952380952381</v>
      </c>
      <c r="O1033">
        <f>IF(AND(ISNUMBER($BW1033),ISNUMBER($BX1033)),MIN(1,MAX(0,($BX1033-2017+1)/($BX1033-$BW1033+1))),"")</f>
        <v>0.1904761904761905</v>
      </c>
      <c r="P1033">
        <f>IF(AND(ISNUMBER($BW1033),ISNUMBER($BX1033)),MIN(1,MAX(0,($BX1033-2018+1)/($BX1033-$BW1033+1))),"")</f>
        <v>0.1428571428571428</v>
      </c>
      <c r="Q1033">
        <f>IF(AND(ISNUMBER($BW1033),ISNUMBER($BX1033)),MIN(1,MAX(0,($BX1033-2019+1)/($BX1033-$BW1033+1))),"")</f>
        <v>0.09523809523809523</v>
      </c>
      <c r="R1033">
        <f>IF(AND(ISNUMBER($BW1033),ISNUMBER($BX1033)),MIN(1,MAX(0,($BX1033-2016+1)/($BX1033-$BW1033+1))),"")</f>
        <v>0.2380952380952381</v>
      </c>
      <c r="S1033">
        <f>IF($L1033&lt;&gt;"",IF($L1033&gt;=2015.5,1,0),"")</f>
        <v>0.0</v>
      </c>
      <c r="T1033">
        <f>IF($L1033&lt;&gt;"",IF($L1033&gt;=2016,1,0),"")</f>
        <v>0.0</v>
      </c>
      <c r="U1033">
        <f>IF(ISNUMBER($BX1033),IF($BX1033&gt;=2016,1,0),"")</f>
        <v>1.0</v>
      </c>
      <c r="V1033">
        <f>IF(ISNUMBER($BW1033),IF($BW1033&gt;=2016,1,0),"")</f>
        <v>0.0</v>
      </c>
      <c r="W1033" t="str">
        <f>IF(AND(ISNUMBER($BW1033),ISNUMBER($BX1033)),IF($BW1033&gt;=2016,"post-only",IF($BX1033&lt;2016,"pre-only","mixed")),"")</f>
        <v>mixed</v>
      </c>
      <c r="X1033">
        <f>IF(AND(ISNUMBER($BW1033),ISNUMBER($BX1033)),MIN(1,MAX(0,($BX1033-2017+1)/($BX1033-$BW1033+1))),"")</f>
        <v>0.1904761904761905</v>
      </c>
      <c r="Y1033">
        <f>IF(AND(ISNUMBER($BW1033),ISNUMBER($BX1033)),MIN(1,MAX(0,($BX1033-2018+1)/($BX1033-$BW1033+1))),"")</f>
        <v>0.1428571428571428</v>
      </c>
      <c r="Z1033">
        <f>IF(AND(ISNUMBER($BW1033),ISNUMBER($BX1033)),MIN(1,MAX(0,($BX1033-2019+1)/($BX1033-$BW1033+1))),"")</f>
        <v>0.09523809523809523</v>
      </c>
      <c r="AA1033">
        <f>IF(ISNUMBER($BX1033),IF($BX1033&gt;=2017,1,0),"")</f>
        <v>1.0</v>
      </c>
      <c r="AB1033">
        <f>IF(ISNUMBER($BX1033),IF($BX1033&gt;=2018,1,0),"")</f>
        <v>1.0</v>
      </c>
      <c r="AC1033">
        <f>IF(ISNUMBER($BX1033),IF($BX1033&gt;=2019,1,0),"")</f>
        <v>1.0</v>
      </c>
      <c r="AD1033">
        <f>IF($L1033&lt;&gt;"",IF($L1033&gt;2013,1,0),"")</f>
        <v>0.0</v>
      </c>
      <c r="AE1033">
        <f>IF($L1033&lt;&gt;"",1+IF($L1033&gt;2011,1,0)+IF($L1033&gt;2014,1,0),"")</f>
        <v>1.0</v>
      </c>
      <c r="AF1033" t="inlineStr">
        <is>
          <t>bond (yield)</t>
        </is>
      </c>
      <c r="AG1033" t="inlineStr">
        <is>
          <t>performance</t>
        </is>
      </c>
      <c r="AH1033" t="inlineStr">
        <is>
          <t>sensitive</t>
        </is>
      </c>
      <c r="AI1033" t="inlineStr">
        <is>
          <t>without ETS/CT</t>
        </is>
      </c>
      <c r="AJ1033" t="inlineStr">
        <is>
          <t>without ETS/CT</t>
        </is>
      </c>
      <c r="AK1033" t="str">
        <f>IF(AND($CF1033&lt;&gt;"",IFERROR(INDEX(subsample_country_map!$B:$B,MATCH($CF1033,subsample_country_map!$A:$A,0)),"")&lt;&gt;""),INDEX(subsample_country_map!$B:$B,MATCH($CF1033,subsample_country_map!$A:$A,0)),INDEX(lookup!$AA:$AA,MATCH($A1033,lookup!$A:$A,0)))</f>
        <v>1_US</v>
      </c>
      <c r="AL1033" t="str">
        <f>IF(AND($CF1033&lt;&gt;"",IFERROR(INDEX(subsample_country_map!$C:$C,MATCH($CF1033,subsample_country_map!$A:$A,0)),"")&lt;&gt;""),INDEX(subsample_country_map!$C:$C,MATCH($CF1033,subsample_country_map!$A:$A,0)),INDEX(lookup!$AB:$AB,MATCH($A1033,lookup!$A:$A,0)))</f>
        <v>1_developed</v>
      </c>
      <c r="AM1033" t="str">
        <f>IF(AND($CF1033&lt;&gt;"",IFERROR(INDEX(subsample_country_map!$D:$D,MATCH($CF1033,subsample_country_map!$A:$A,0)),"")&lt;&gt;""),INDEX(subsample_country_map!$D:$D,MATCH($CF1033,subsample_country_map!$A:$A,0)),INDEX(lookup!$AC:$AC,MATCH($A1033,lookup!$A:$A,0)))</f>
        <v>1_western</v>
      </c>
      <c r="AN1033" t="str">
        <f>IF(AND($CF1033&lt;&gt;"",IFERROR(INDEX(subsample_country_map!$E:$E,MATCH($CF1033,subsample_country_map!$A:$A,0)),"")&lt;&gt;""),INDEX(subsample_country_map!$E:$E,MATCH($CF1033,subsample_country_map!$A:$A,0)),INDEX(lookup!$AD:$AD,MATCH($A1033,lookup!$A:$A,0)))</f>
        <v>1_common law</v>
      </c>
      <c r="AO1033" t="str">
        <f>INDEX(lookup!$Y:$Y,MATCH($A1033,lookup!$A:$A,0))</f>
        <v>1_not published</v>
      </c>
      <c r="AP1033" t="str">
        <f>INDEX(lookup!$Z:$Z,MATCH($A1033,lookup!$A:$A,0))</f>
        <v>99_NCE</v>
      </c>
      <c r="AQ1033" t="str">
        <f>INDEX(lookup!$W:$W,MATCH($A1033,lookup!$A:$A,0))</f>
        <v>1_fin/acc/econ</v>
      </c>
      <c r="AS1033" t="inlineStr">
        <is>
          <t>staging</t>
        </is>
      </c>
      <c r="AT1033" t="inlineStr">
        <is>
          <t>bad-CER</t>
        </is>
      </c>
      <c r="AU1033" t="inlineStr">
        <is>
          <t>cost</t>
        </is>
      </c>
      <c r="AV1033" t="inlineStr">
        <is>
          <t>9.632</t>
        </is>
      </c>
      <c r="AW1033" t="inlineStr">
        <is>
          <t>4.803</t>
        </is>
      </c>
      <c r="BA1033" t="n">
        <v>894</v>
      </c>
      <c r="BB1033" t="inlineStr">
        <is>
          <t>as-stated:within 360 days before the issue date</t>
        </is>
      </c>
      <c r="BC1033" t="inlineStr">
        <is>
          <t>OLS</t>
        </is>
      </c>
      <c r="BD1033" t="inlineStr">
        <is>
          <t>industry</t>
        </is>
      </c>
      <c r="BE1033" t="inlineStr">
        <is>
          <t>other:time from the penalty to the issuance</t>
        </is>
      </c>
      <c r="BF1033" t="inlineStr">
        <is>
          <t>2Q</t>
        </is>
      </c>
      <c r="BI1033" t="inlineStr">
        <is>
          <t>Table 6</t>
        </is>
      </c>
      <c r="BJ1033" t="inlineStr">
        <is>
          <t>Panel A col (2)</t>
        </is>
      </c>
      <c r="BK1033" t="inlineStr">
        <is>
          <t>41</t>
        </is>
      </c>
      <c r="BL1033" t="inlineStr">
        <is>
          <t>1( Env. misconduct) 9.632* (4.803)</t>
        </is>
      </c>
      <c r="BM1033" t="inlineStr">
        <is>
          <t>1( Env. misconduct)</t>
        </is>
      </c>
      <c r="BN1033" t="inlineStr">
        <is>
          <t>Debt (Spread, bp)</t>
        </is>
      </c>
      <c r="BO1033" t="inlineStr">
        <is>
          <t>update</t>
        </is>
      </c>
      <c r="BP1033" t="inlineStr">
        <is>
          <t>Hansen &amp; Marcet (2025)</t>
        </is>
      </c>
      <c r="BQ1033" t="inlineStr">
        <is>
          <t>computed</t>
        </is>
      </c>
      <c r="BT1033" t="n">
        <v>0</v>
      </c>
      <c r="BU1033" t="inlineStr">
        <is>
          <t>staging_Hansen_Marcet_2025.csv</t>
        </is>
      </c>
      <c r="BW1033" t="n">
        <v>2000</v>
      </c>
      <c r="BX1033" t="n">
        <v>2020</v>
      </c>
      <c r="BY1033" t="inlineStr">
        <is>
          <t>US</t>
        </is>
      </c>
      <c r="BZ1033" t="n">
        <v>2010</v>
      </c>
      <c r="CA1033" t="n">
        <v>0.2380952380952381</v>
      </c>
      <c r="CB1033" t="n">
        <v>0</v>
      </c>
      <c r="CC1033" t="n">
        <v>1</v>
      </c>
      <c r="CD1033" t="n">
        <v>-0.06702086819829052</v>
      </c>
      <c r="CE1033" t="n">
        <v>1</v>
      </c>
    </row>
    <row r="1034">
      <c r="A1034" t="inlineStr">
        <is>
          <t>Hansen &amp; Marcet (2025)</t>
        </is>
      </c>
      <c r="B1034" t="n">
        <v>2339</v>
      </c>
      <c r="C1034" t="n">
        <v>-0.06761533461002031</v>
      </c>
      <c r="D1034" t="n">
        <v>870</v>
      </c>
      <c r="E1034">
        <f>IF(ISNUMBER($BA1034),$BA1034,IF(AND(ISNUMBER($D1034),ISNUMBER($BW1034),ISNUMBER($BX1034)),$D1034*($BX1034-$BW1034+1),""))</f>
        <v>870.0</v>
      </c>
      <c r="H1034" t="inlineStr">
        <is>
          <t>partial</t>
        </is>
      </c>
      <c r="I1034" t="inlineStr">
        <is>
          <t>Regression Cofficient and Standard Error  available</t>
        </is>
      </c>
      <c r="J1034">
        <f>IF($BW1034&lt;&gt;"",$BW1034,"")</f>
        <v>2000.0</v>
      </c>
      <c r="K1034">
        <f>IF($BX1034&lt;&gt;"",$BX1034,"")</f>
        <v>2020.0</v>
      </c>
      <c r="L1034">
        <f>IF(AND(ISNUMBER($BW1034),ISNUMBER($BX1034)),($BW1034+$BX1034)/2,"")</f>
        <v>2010.0</v>
      </c>
      <c r="M1034">
        <f>IF($L1034&lt;&gt;"",$L1034,"")</f>
        <v>2010.0</v>
      </c>
      <c r="N1034">
        <f>IF(AND(ISNUMBER($BW1034),ISNUMBER($BX1034)),MIN(1,MAX(0,($BX1034-2016+1)/($BX1034-$BW1034+1))),"")</f>
        <v>0.2380952380952381</v>
      </c>
      <c r="O1034">
        <f>IF(AND(ISNUMBER($BW1034),ISNUMBER($BX1034)),MIN(1,MAX(0,($BX1034-2017+1)/($BX1034-$BW1034+1))),"")</f>
        <v>0.1904761904761905</v>
      </c>
      <c r="P1034">
        <f>IF(AND(ISNUMBER($BW1034),ISNUMBER($BX1034)),MIN(1,MAX(0,($BX1034-2018+1)/($BX1034-$BW1034+1))),"")</f>
        <v>0.1428571428571428</v>
      </c>
      <c r="Q1034">
        <f>IF(AND(ISNUMBER($BW1034),ISNUMBER($BX1034)),MIN(1,MAX(0,($BX1034-2019+1)/($BX1034-$BW1034+1))),"")</f>
        <v>0.09523809523809523</v>
      </c>
      <c r="R1034">
        <f>IF(AND(ISNUMBER($BW1034),ISNUMBER($BX1034)),MIN(1,MAX(0,($BX1034-2016+1)/($BX1034-$BW1034+1))),"")</f>
        <v>0.2380952380952381</v>
      </c>
      <c r="S1034">
        <f>IF($L1034&lt;&gt;"",IF($L1034&gt;=2015.5,1,0),"")</f>
        <v>0.0</v>
      </c>
      <c r="T1034">
        <f>IF($L1034&lt;&gt;"",IF($L1034&gt;=2016,1,0),"")</f>
        <v>0.0</v>
      </c>
      <c r="U1034">
        <f>IF(ISNUMBER($BX1034),IF($BX1034&gt;=2016,1,0),"")</f>
        <v>1.0</v>
      </c>
      <c r="V1034">
        <f>IF(ISNUMBER($BW1034),IF($BW1034&gt;=2016,1,0),"")</f>
        <v>0.0</v>
      </c>
      <c r="W1034" t="str">
        <f>IF(AND(ISNUMBER($BW1034),ISNUMBER($BX1034)),IF($BW1034&gt;=2016,"post-only",IF($BX1034&lt;2016,"pre-only","mixed")),"")</f>
        <v>mixed</v>
      </c>
      <c r="X1034">
        <f>IF(AND(ISNUMBER($BW1034),ISNUMBER($BX1034)),MIN(1,MAX(0,($BX1034-2017+1)/($BX1034-$BW1034+1))),"")</f>
        <v>0.1904761904761905</v>
      </c>
      <c r="Y1034">
        <f>IF(AND(ISNUMBER($BW1034),ISNUMBER($BX1034)),MIN(1,MAX(0,($BX1034-2018+1)/($BX1034-$BW1034+1))),"")</f>
        <v>0.1428571428571428</v>
      </c>
      <c r="Z1034">
        <f>IF(AND(ISNUMBER($BW1034),ISNUMBER($BX1034)),MIN(1,MAX(0,($BX1034-2019+1)/($BX1034-$BW1034+1))),"")</f>
        <v>0.09523809523809523</v>
      </c>
      <c r="AA1034">
        <f>IF(ISNUMBER($BX1034),IF($BX1034&gt;=2017,1,0),"")</f>
        <v>1.0</v>
      </c>
      <c r="AB1034">
        <f>IF(ISNUMBER($BX1034),IF($BX1034&gt;=2018,1,0),"")</f>
        <v>1.0</v>
      </c>
      <c r="AC1034">
        <f>IF(ISNUMBER($BX1034),IF($BX1034&gt;=2019,1,0),"")</f>
        <v>1.0</v>
      </c>
      <c r="AD1034">
        <f>IF($L1034&lt;&gt;"",IF($L1034&gt;2013,1,0),"")</f>
        <v>0.0</v>
      </c>
      <c r="AE1034">
        <f>IF($L1034&lt;&gt;"",1+IF($L1034&gt;2011,1,0)+IF($L1034&gt;2014,1,0),"")</f>
        <v>1.0</v>
      </c>
      <c r="AF1034" t="inlineStr">
        <is>
          <t>bond (yield)</t>
        </is>
      </c>
      <c r="AG1034" t="inlineStr">
        <is>
          <t>performance</t>
        </is>
      </c>
      <c r="AH1034" t="inlineStr">
        <is>
          <t>sensitive</t>
        </is>
      </c>
      <c r="AI1034" t="inlineStr">
        <is>
          <t>without ETS/CT</t>
        </is>
      </c>
      <c r="AJ1034" t="inlineStr">
        <is>
          <t>without ETS/CT</t>
        </is>
      </c>
      <c r="AK1034" t="str">
        <f>IF(AND($CF1034&lt;&gt;"",IFERROR(INDEX(subsample_country_map!$B:$B,MATCH($CF1034,subsample_country_map!$A:$A,0)),"")&lt;&gt;""),INDEX(subsample_country_map!$B:$B,MATCH($CF1034,subsample_country_map!$A:$A,0)),INDEX(lookup!$AA:$AA,MATCH($A1034,lookup!$A:$A,0)))</f>
        <v>1_US</v>
      </c>
      <c r="AL1034" t="str">
        <f>IF(AND($CF1034&lt;&gt;"",IFERROR(INDEX(subsample_country_map!$C:$C,MATCH($CF1034,subsample_country_map!$A:$A,0)),"")&lt;&gt;""),INDEX(subsample_country_map!$C:$C,MATCH($CF1034,subsample_country_map!$A:$A,0)),INDEX(lookup!$AB:$AB,MATCH($A1034,lookup!$A:$A,0)))</f>
        <v>1_developed</v>
      </c>
      <c r="AM1034" t="str">
        <f>IF(AND($CF1034&lt;&gt;"",IFERROR(INDEX(subsample_country_map!$D:$D,MATCH($CF1034,subsample_country_map!$A:$A,0)),"")&lt;&gt;""),INDEX(subsample_country_map!$D:$D,MATCH($CF1034,subsample_country_map!$A:$A,0)),INDEX(lookup!$AC:$AC,MATCH($A1034,lookup!$A:$A,0)))</f>
        <v>1_western</v>
      </c>
      <c r="AN1034" t="str">
        <f>IF(AND($CF1034&lt;&gt;"",IFERROR(INDEX(subsample_country_map!$E:$E,MATCH($CF1034,subsample_country_map!$A:$A,0)),"")&lt;&gt;""),INDEX(subsample_country_map!$E:$E,MATCH($CF1034,subsample_country_map!$A:$A,0)),INDEX(lookup!$AD:$AD,MATCH($A1034,lookup!$A:$A,0)))</f>
        <v>1_common law</v>
      </c>
      <c r="AO1034" t="str">
        <f>INDEX(lookup!$Y:$Y,MATCH($A1034,lookup!$A:$A,0))</f>
        <v>1_not published</v>
      </c>
      <c r="AP1034" t="str">
        <f>INDEX(lookup!$Z:$Z,MATCH($A1034,lookup!$A:$A,0))</f>
        <v>99_NCE</v>
      </c>
      <c r="AQ1034" t="str">
        <f>INDEX(lookup!$W:$W,MATCH($A1034,lookup!$A:$A,0))</f>
        <v>1_fin/acc/econ</v>
      </c>
      <c r="AS1034" t="inlineStr">
        <is>
          <t>staging</t>
        </is>
      </c>
      <c r="AT1034" t="inlineStr">
        <is>
          <t>bad-CER</t>
        </is>
      </c>
      <c r="AU1034" t="inlineStr">
        <is>
          <t>cost</t>
        </is>
      </c>
      <c r="AV1034" t="inlineStr">
        <is>
          <t>11.32</t>
        </is>
      </c>
      <c r="AW1034" t="inlineStr">
        <is>
          <t>5.663</t>
        </is>
      </c>
      <c r="BA1034" t="n">
        <v>870</v>
      </c>
      <c r="BB1034" t="inlineStr">
        <is>
          <t>as-stated:within 360 days before the issue date</t>
        </is>
      </c>
      <c r="BC1034" t="inlineStr">
        <is>
          <t>OLS</t>
        </is>
      </c>
      <c r="BD1034" t="inlineStr">
        <is>
          <t>industry</t>
        </is>
      </c>
      <c r="BE1034" t="inlineStr">
        <is>
          <t>other:time from the penalty to the issuance</t>
        </is>
      </c>
      <c r="BF1034" t="inlineStr">
        <is>
          <t>3Q</t>
        </is>
      </c>
      <c r="BI1034" t="inlineStr">
        <is>
          <t>Table 6</t>
        </is>
      </c>
      <c r="BJ1034" t="inlineStr">
        <is>
          <t>Panel A col (3)</t>
        </is>
      </c>
      <c r="BK1034" t="inlineStr">
        <is>
          <t>41</t>
        </is>
      </c>
      <c r="BL1034" t="inlineStr">
        <is>
          <t>1( Env. misconduct) 11.32* (5.663)</t>
        </is>
      </c>
      <c r="BM1034" t="inlineStr">
        <is>
          <t>1( Env. misconduct)</t>
        </is>
      </c>
      <c r="BN1034" t="inlineStr">
        <is>
          <t>Debt (Spread, bp)</t>
        </is>
      </c>
      <c r="BO1034" t="inlineStr">
        <is>
          <t>update</t>
        </is>
      </c>
      <c r="BP1034" t="inlineStr">
        <is>
          <t>Hansen &amp; Marcet (2025)</t>
        </is>
      </c>
      <c r="BQ1034" t="inlineStr">
        <is>
          <t>computed</t>
        </is>
      </c>
      <c r="BT1034" t="n">
        <v>0</v>
      </c>
      <c r="BU1034" t="inlineStr">
        <is>
          <t>staging_Hansen_Marcet_2025.csv</t>
        </is>
      </c>
      <c r="BW1034" t="n">
        <v>2000</v>
      </c>
      <c r="BX1034" t="n">
        <v>2020</v>
      </c>
      <c r="BY1034" t="inlineStr">
        <is>
          <t>US</t>
        </is>
      </c>
      <c r="BZ1034" t="n">
        <v>2010</v>
      </c>
      <c r="CA1034" t="n">
        <v>0.2380952380952381</v>
      </c>
      <c r="CB1034" t="n">
        <v>0</v>
      </c>
      <c r="CC1034" t="n">
        <v>1</v>
      </c>
      <c r="CD1034" t="n">
        <v>-0.06771866020763322</v>
      </c>
      <c r="CE1034" t="n">
        <v>1</v>
      </c>
    </row>
    <row r="1035">
      <c r="A1035" t="inlineStr">
        <is>
          <t>Hansen &amp; Marcet (2025)</t>
        </is>
      </c>
      <c r="B1035" t="n">
        <v>2340</v>
      </c>
      <c r="C1035" t="n">
        <v>-0.1234389285643936</v>
      </c>
      <c r="D1035" t="n">
        <v>900</v>
      </c>
      <c r="E1035">
        <f>IF(ISNUMBER($BA1035),$BA1035,IF(AND(ISNUMBER($D1035),ISNUMBER($BW1035),ISNUMBER($BX1035)),$D1035*($BX1035-$BW1035+1),""))</f>
        <v>900.0</v>
      </c>
      <c r="H1035" t="inlineStr">
        <is>
          <t>partial</t>
        </is>
      </c>
      <c r="I1035" t="inlineStr">
        <is>
          <t>Regression Cofficient and Standard Error  available</t>
        </is>
      </c>
      <c r="J1035">
        <f>IF($BW1035&lt;&gt;"",$BW1035,"")</f>
        <v>2000.0</v>
      </c>
      <c r="K1035">
        <f>IF($BX1035&lt;&gt;"",$BX1035,"")</f>
        <v>2020.0</v>
      </c>
      <c r="L1035">
        <f>IF(AND(ISNUMBER($BW1035),ISNUMBER($BX1035)),($BW1035+$BX1035)/2,"")</f>
        <v>2010.0</v>
      </c>
      <c r="M1035">
        <f>IF($L1035&lt;&gt;"",$L1035,"")</f>
        <v>2010.0</v>
      </c>
      <c r="N1035">
        <f>IF(AND(ISNUMBER($BW1035),ISNUMBER($BX1035)),MIN(1,MAX(0,($BX1035-2016+1)/($BX1035-$BW1035+1))),"")</f>
        <v>0.2380952380952381</v>
      </c>
      <c r="O1035">
        <f>IF(AND(ISNUMBER($BW1035),ISNUMBER($BX1035)),MIN(1,MAX(0,($BX1035-2017+1)/($BX1035-$BW1035+1))),"")</f>
        <v>0.1904761904761905</v>
      </c>
      <c r="P1035">
        <f>IF(AND(ISNUMBER($BW1035),ISNUMBER($BX1035)),MIN(1,MAX(0,($BX1035-2018+1)/($BX1035-$BW1035+1))),"")</f>
        <v>0.1428571428571428</v>
      </c>
      <c r="Q1035">
        <f>IF(AND(ISNUMBER($BW1035),ISNUMBER($BX1035)),MIN(1,MAX(0,($BX1035-2019+1)/($BX1035-$BW1035+1))),"")</f>
        <v>0.09523809523809523</v>
      </c>
      <c r="R1035">
        <f>IF(AND(ISNUMBER($BW1035),ISNUMBER($BX1035)),MIN(1,MAX(0,($BX1035-2016+1)/($BX1035-$BW1035+1))),"")</f>
        <v>0.2380952380952381</v>
      </c>
      <c r="S1035">
        <f>IF($L1035&lt;&gt;"",IF($L1035&gt;=2015.5,1,0),"")</f>
        <v>0.0</v>
      </c>
      <c r="T1035">
        <f>IF($L1035&lt;&gt;"",IF($L1035&gt;=2016,1,0),"")</f>
        <v>0.0</v>
      </c>
      <c r="U1035">
        <f>IF(ISNUMBER($BX1035),IF($BX1035&gt;=2016,1,0),"")</f>
        <v>1.0</v>
      </c>
      <c r="V1035">
        <f>IF(ISNUMBER($BW1035),IF($BW1035&gt;=2016,1,0),"")</f>
        <v>0.0</v>
      </c>
      <c r="W1035" t="str">
        <f>IF(AND(ISNUMBER($BW1035),ISNUMBER($BX1035)),IF($BW1035&gt;=2016,"post-only",IF($BX1035&lt;2016,"pre-only","mixed")),"")</f>
        <v>mixed</v>
      </c>
      <c r="X1035">
        <f>IF(AND(ISNUMBER($BW1035),ISNUMBER($BX1035)),MIN(1,MAX(0,($BX1035-2017+1)/($BX1035-$BW1035+1))),"")</f>
        <v>0.1904761904761905</v>
      </c>
      <c r="Y1035">
        <f>IF(AND(ISNUMBER($BW1035),ISNUMBER($BX1035)),MIN(1,MAX(0,($BX1035-2018+1)/($BX1035-$BW1035+1))),"")</f>
        <v>0.1428571428571428</v>
      </c>
      <c r="Z1035">
        <f>IF(AND(ISNUMBER($BW1035),ISNUMBER($BX1035)),MIN(1,MAX(0,($BX1035-2019+1)/($BX1035-$BW1035+1))),"")</f>
        <v>0.09523809523809523</v>
      </c>
      <c r="AA1035">
        <f>IF(ISNUMBER($BX1035),IF($BX1035&gt;=2017,1,0),"")</f>
        <v>1.0</v>
      </c>
      <c r="AB1035">
        <f>IF(ISNUMBER($BX1035),IF($BX1035&gt;=2018,1,0),"")</f>
        <v>1.0</v>
      </c>
      <c r="AC1035">
        <f>IF(ISNUMBER($BX1035),IF($BX1035&gt;=2019,1,0),"")</f>
        <v>1.0</v>
      </c>
      <c r="AD1035">
        <f>IF($L1035&lt;&gt;"",IF($L1035&gt;2013,1,0),"")</f>
        <v>0.0</v>
      </c>
      <c r="AE1035">
        <f>IF($L1035&lt;&gt;"",1+IF($L1035&gt;2011,1,0)+IF($L1035&gt;2014,1,0),"")</f>
        <v>1.0</v>
      </c>
      <c r="AF1035" t="inlineStr">
        <is>
          <t>bond (yield)</t>
        </is>
      </c>
      <c r="AG1035" t="inlineStr">
        <is>
          <t>performance</t>
        </is>
      </c>
      <c r="AH1035" t="inlineStr">
        <is>
          <t>sensitive</t>
        </is>
      </c>
      <c r="AI1035" t="inlineStr">
        <is>
          <t>without ETS/CT</t>
        </is>
      </c>
      <c r="AJ1035" t="inlineStr">
        <is>
          <t>without ETS/CT</t>
        </is>
      </c>
      <c r="AK1035" t="str">
        <f>IF(AND($CF1035&lt;&gt;"",IFERROR(INDEX(subsample_country_map!$B:$B,MATCH($CF1035,subsample_country_map!$A:$A,0)),"")&lt;&gt;""),INDEX(subsample_country_map!$B:$B,MATCH($CF1035,subsample_country_map!$A:$A,0)),INDEX(lookup!$AA:$AA,MATCH($A1035,lookup!$A:$A,0)))</f>
        <v>1_US</v>
      </c>
      <c r="AL1035" t="str">
        <f>IF(AND($CF1035&lt;&gt;"",IFERROR(INDEX(subsample_country_map!$C:$C,MATCH($CF1035,subsample_country_map!$A:$A,0)),"")&lt;&gt;""),INDEX(subsample_country_map!$C:$C,MATCH($CF1035,subsample_country_map!$A:$A,0)),INDEX(lookup!$AB:$AB,MATCH($A1035,lookup!$A:$A,0)))</f>
        <v>1_developed</v>
      </c>
      <c r="AM1035" t="str">
        <f>IF(AND($CF1035&lt;&gt;"",IFERROR(INDEX(subsample_country_map!$D:$D,MATCH($CF1035,subsample_country_map!$A:$A,0)),"")&lt;&gt;""),INDEX(subsample_country_map!$D:$D,MATCH($CF1035,subsample_country_map!$A:$A,0)),INDEX(lookup!$AC:$AC,MATCH($A1035,lookup!$A:$A,0)))</f>
        <v>1_western</v>
      </c>
      <c r="AN1035" t="str">
        <f>IF(AND($CF1035&lt;&gt;"",IFERROR(INDEX(subsample_country_map!$E:$E,MATCH($CF1035,subsample_country_map!$A:$A,0)),"")&lt;&gt;""),INDEX(subsample_country_map!$E:$E,MATCH($CF1035,subsample_country_map!$A:$A,0)),INDEX(lookup!$AD:$AD,MATCH($A1035,lookup!$A:$A,0)))</f>
        <v>1_common law</v>
      </c>
      <c r="AO1035" t="str">
        <f>INDEX(lookup!$Y:$Y,MATCH($A1035,lookup!$A:$A,0))</f>
        <v>1_not published</v>
      </c>
      <c r="AP1035" t="str">
        <f>INDEX(lookup!$Z:$Z,MATCH($A1035,lookup!$A:$A,0))</f>
        <v>99_NCE</v>
      </c>
      <c r="AQ1035" t="str">
        <f>INDEX(lookup!$W:$W,MATCH($A1035,lookup!$A:$A,0))</f>
        <v>1_fin/acc/econ</v>
      </c>
      <c r="AS1035" t="inlineStr">
        <is>
          <t>staging</t>
        </is>
      </c>
      <c r="AT1035" t="inlineStr">
        <is>
          <t>bad-CER</t>
        </is>
      </c>
      <c r="AU1035" t="inlineStr">
        <is>
          <t>cost</t>
        </is>
      </c>
      <c r="AV1035" t="inlineStr">
        <is>
          <t>15.30</t>
        </is>
      </c>
      <c r="AW1035" t="inlineStr">
        <is>
          <t>4.100</t>
        </is>
      </c>
      <c r="BA1035" t="n">
        <v>900</v>
      </c>
      <c r="BB1035" t="inlineStr">
        <is>
          <t>as-stated:within 360 days before the issue date</t>
        </is>
      </c>
      <c r="BC1035" t="inlineStr">
        <is>
          <t>OLS</t>
        </is>
      </c>
      <c r="BD1035" t="inlineStr">
        <is>
          <t>industry</t>
        </is>
      </c>
      <c r="BE1035" t="inlineStr">
        <is>
          <t>other:time from the penalty to the issuance</t>
        </is>
      </c>
      <c r="BF1035" t="inlineStr">
        <is>
          <t>4Q</t>
        </is>
      </c>
      <c r="BI1035" t="inlineStr">
        <is>
          <t>Table 6</t>
        </is>
      </c>
      <c r="BJ1035" t="inlineStr">
        <is>
          <t>Panel A col (4)</t>
        </is>
      </c>
      <c r="BK1035" t="inlineStr">
        <is>
          <t>41</t>
        </is>
      </c>
      <c r="BL1035" t="inlineStr">
        <is>
          <t>1( Env. misconduct) 15.30*** (4.100)</t>
        </is>
      </c>
      <c r="BM1035" t="inlineStr">
        <is>
          <t>1( Env. misconduct)</t>
        </is>
      </c>
      <c r="BN1035" t="inlineStr">
        <is>
          <t>Debt (Spread, bp)</t>
        </is>
      </c>
      <c r="BO1035" t="inlineStr">
        <is>
          <t>update</t>
        </is>
      </c>
      <c r="BP1035" t="inlineStr">
        <is>
          <t>Hansen &amp; Marcet (2025)</t>
        </is>
      </c>
      <c r="BQ1035" t="inlineStr">
        <is>
          <t>computed</t>
        </is>
      </c>
      <c r="BT1035" t="n">
        <v>0</v>
      </c>
      <c r="BU1035" t="inlineStr">
        <is>
          <t>staging_Hansen_Marcet_2025.csv</t>
        </is>
      </c>
      <c r="BW1035" t="n">
        <v>2000</v>
      </c>
      <c r="BX1035" t="n">
        <v>2020</v>
      </c>
      <c r="BY1035" t="inlineStr">
        <is>
          <t>US</t>
        </is>
      </c>
      <c r="BZ1035" t="n">
        <v>2010</v>
      </c>
      <c r="CA1035" t="n">
        <v>0.2380952380952381</v>
      </c>
      <c r="CB1035" t="n">
        <v>0</v>
      </c>
      <c r="CC1035" t="n">
        <v>1</v>
      </c>
      <c r="CD1035" t="n">
        <v>-0.1240716767673898</v>
      </c>
      <c r="CE1035" t="n">
        <v>1</v>
      </c>
    </row>
    <row r="1036">
      <c r="A1036" t="inlineStr">
        <is>
          <t>Hansen &amp; Marcet (2025)</t>
        </is>
      </c>
      <c r="B1036" t="n">
        <v>2341</v>
      </c>
      <c r="C1036" t="n">
        <v>-0.03577862101736987</v>
      </c>
      <c r="D1036" t="n">
        <v>952</v>
      </c>
      <c r="E1036">
        <f>IF(ISNUMBER($BA1036),$BA1036,IF(AND(ISNUMBER($D1036),ISNUMBER($BW1036),ISNUMBER($BX1036)),$D1036*($BX1036-$BW1036+1),""))</f>
        <v>952.0</v>
      </c>
      <c r="H1036" t="inlineStr">
        <is>
          <t>partial</t>
        </is>
      </c>
      <c r="I1036" t="inlineStr">
        <is>
          <t>Regression Cofficient and Standard Error  available</t>
        </is>
      </c>
      <c r="J1036">
        <f>IF($BW1036&lt;&gt;"",$BW1036,"")</f>
        <v>2000.0</v>
      </c>
      <c r="K1036">
        <f>IF($BX1036&lt;&gt;"",$BX1036,"")</f>
        <v>2020.0</v>
      </c>
      <c r="L1036">
        <f>IF(AND(ISNUMBER($BW1036),ISNUMBER($BX1036)),($BW1036+$BX1036)/2,"")</f>
        <v>2010.0</v>
      </c>
      <c r="M1036">
        <f>IF($L1036&lt;&gt;"",$L1036,"")</f>
        <v>2010.0</v>
      </c>
      <c r="N1036">
        <f>IF(AND(ISNUMBER($BW1036),ISNUMBER($BX1036)),MIN(1,MAX(0,($BX1036-2016+1)/($BX1036-$BW1036+1))),"")</f>
        <v>0.2380952380952381</v>
      </c>
      <c r="O1036">
        <f>IF(AND(ISNUMBER($BW1036),ISNUMBER($BX1036)),MIN(1,MAX(0,($BX1036-2017+1)/($BX1036-$BW1036+1))),"")</f>
        <v>0.1904761904761905</v>
      </c>
      <c r="P1036">
        <f>IF(AND(ISNUMBER($BW1036),ISNUMBER($BX1036)),MIN(1,MAX(0,($BX1036-2018+1)/($BX1036-$BW1036+1))),"")</f>
        <v>0.1428571428571428</v>
      </c>
      <c r="Q1036">
        <f>IF(AND(ISNUMBER($BW1036),ISNUMBER($BX1036)),MIN(1,MAX(0,($BX1036-2019+1)/($BX1036-$BW1036+1))),"")</f>
        <v>0.09523809523809523</v>
      </c>
      <c r="R1036">
        <f>IF(AND(ISNUMBER($BW1036),ISNUMBER($BX1036)),MIN(1,MAX(0,($BX1036-2016+1)/($BX1036-$BW1036+1))),"")</f>
        <v>0.2380952380952381</v>
      </c>
      <c r="S1036">
        <f>IF($L1036&lt;&gt;"",IF($L1036&gt;=2015.5,1,0),"")</f>
        <v>0.0</v>
      </c>
      <c r="T1036">
        <f>IF($L1036&lt;&gt;"",IF($L1036&gt;=2016,1,0),"")</f>
        <v>0.0</v>
      </c>
      <c r="U1036">
        <f>IF(ISNUMBER($BX1036),IF($BX1036&gt;=2016,1,0),"")</f>
        <v>1.0</v>
      </c>
      <c r="V1036">
        <f>IF(ISNUMBER($BW1036),IF($BW1036&gt;=2016,1,0),"")</f>
        <v>0.0</v>
      </c>
      <c r="W1036" t="str">
        <f>IF(AND(ISNUMBER($BW1036),ISNUMBER($BX1036)),IF($BW1036&gt;=2016,"post-only",IF($BX1036&lt;2016,"pre-only","mixed")),"")</f>
        <v>mixed</v>
      </c>
      <c r="X1036">
        <f>IF(AND(ISNUMBER($BW1036),ISNUMBER($BX1036)),MIN(1,MAX(0,($BX1036-2017+1)/($BX1036-$BW1036+1))),"")</f>
        <v>0.1904761904761905</v>
      </c>
      <c r="Y1036">
        <f>IF(AND(ISNUMBER($BW1036),ISNUMBER($BX1036)),MIN(1,MAX(0,($BX1036-2018+1)/($BX1036-$BW1036+1))),"")</f>
        <v>0.1428571428571428</v>
      </c>
      <c r="Z1036">
        <f>IF(AND(ISNUMBER($BW1036),ISNUMBER($BX1036)),MIN(1,MAX(0,($BX1036-2019+1)/($BX1036-$BW1036+1))),"")</f>
        <v>0.09523809523809523</v>
      </c>
      <c r="AA1036">
        <f>IF(ISNUMBER($BX1036),IF($BX1036&gt;=2017,1,0),"")</f>
        <v>1.0</v>
      </c>
      <c r="AB1036">
        <f>IF(ISNUMBER($BX1036),IF($BX1036&gt;=2018,1,0),"")</f>
        <v>1.0</v>
      </c>
      <c r="AC1036">
        <f>IF(ISNUMBER($BX1036),IF($BX1036&gt;=2019,1,0),"")</f>
        <v>1.0</v>
      </c>
      <c r="AD1036">
        <f>IF($L1036&lt;&gt;"",IF($L1036&gt;2013,1,0),"")</f>
        <v>0.0</v>
      </c>
      <c r="AE1036">
        <f>IF($L1036&lt;&gt;"",1+IF($L1036&gt;2011,1,0)+IF($L1036&gt;2014,1,0),"")</f>
        <v>1.0</v>
      </c>
      <c r="AF1036" t="inlineStr">
        <is>
          <t>bond (yield)</t>
        </is>
      </c>
      <c r="AG1036" t="inlineStr">
        <is>
          <t>performance</t>
        </is>
      </c>
      <c r="AH1036" t="inlineStr">
        <is>
          <t>sensitive</t>
        </is>
      </c>
      <c r="AI1036" t="inlineStr">
        <is>
          <t>without ETS/CT</t>
        </is>
      </c>
      <c r="AJ1036" t="inlineStr">
        <is>
          <t>without ETS/CT</t>
        </is>
      </c>
      <c r="AK1036" t="str">
        <f>IF(AND($CF1036&lt;&gt;"",IFERROR(INDEX(subsample_country_map!$B:$B,MATCH($CF1036,subsample_country_map!$A:$A,0)),"")&lt;&gt;""),INDEX(subsample_country_map!$B:$B,MATCH($CF1036,subsample_country_map!$A:$A,0)),INDEX(lookup!$AA:$AA,MATCH($A1036,lookup!$A:$A,0)))</f>
        <v>1_US</v>
      </c>
      <c r="AL1036" t="str">
        <f>IF(AND($CF1036&lt;&gt;"",IFERROR(INDEX(subsample_country_map!$C:$C,MATCH($CF1036,subsample_country_map!$A:$A,0)),"")&lt;&gt;""),INDEX(subsample_country_map!$C:$C,MATCH($CF1036,subsample_country_map!$A:$A,0)),INDEX(lookup!$AB:$AB,MATCH($A1036,lookup!$A:$A,0)))</f>
        <v>1_developed</v>
      </c>
      <c r="AM1036" t="str">
        <f>IF(AND($CF1036&lt;&gt;"",IFERROR(INDEX(subsample_country_map!$D:$D,MATCH($CF1036,subsample_country_map!$A:$A,0)),"")&lt;&gt;""),INDEX(subsample_country_map!$D:$D,MATCH($CF1036,subsample_country_map!$A:$A,0)),INDEX(lookup!$AC:$AC,MATCH($A1036,lookup!$A:$A,0)))</f>
        <v>1_western</v>
      </c>
      <c r="AN1036" t="str">
        <f>IF(AND($CF1036&lt;&gt;"",IFERROR(INDEX(subsample_country_map!$E:$E,MATCH($CF1036,subsample_country_map!$A:$A,0)),"")&lt;&gt;""),INDEX(subsample_country_map!$E:$E,MATCH($CF1036,subsample_country_map!$A:$A,0)),INDEX(lookup!$AD:$AD,MATCH($A1036,lookup!$A:$A,0)))</f>
        <v>1_common law</v>
      </c>
      <c r="AO1036" t="str">
        <f>INDEX(lookup!$Y:$Y,MATCH($A1036,lookup!$A:$A,0))</f>
        <v>1_not published</v>
      </c>
      <c r="AP1036" t="str">
        <f>INDEX(lookup!$Z:$Z,MATCH($A1036,lookup!$A:$A,0))</f>
        <v>99_NCE</v>
      </c>
      <c r="AQ1036" t="str">
        <f>INDEX(lookup!$W:$W,MATCH($A1036,lookup!$A:$A,0))</f>
        <v>1_fin/acc/econ</v>
      </c>
      <c r="AS1036" t="inlineStr">
        <is>
          <t>staging</t>
        </is>
      </c>
      <c r="AT1036" t="inlineStr">
        <is>
          <t>bad-CER</t>
        </is>
      </c>
      <c r="AU1036" t="inlineStr">
        <is>
          <t>cost</t>
        </is>
      </c>
      <c r="AV1036" t="inlineStr">
        <is>
          <t>4.096</t>
        </is>
      </c>
      <c r="AW1036" t="inlineStr">
        <is>
          <t>3.708</t>
        </is>
      </c>
      <c r="BA1036" t="n">
        <v>952</v>
      </c>
      <c r="BB1036" t="inlineStr">
        <is>
          <t>as-stated:within 360 days before the issue date</t>
        </is>
      </c>
      <c r="BC1036" t="inlineStr">
        <is>
          <t>OLS</t>
        </is>
      </c>
      <c r="BD1036" t="inlineStr">
        <is>
          <t>industry</t>
        </is>
      </c>
      <c r="BE1036" t="inlineStr">
        <is>
          <t>other:previous violation two years ago</t>
        </is>
      </c>
      <c r="BF1036" t="inlineStr">
        <is>
          <t>No</t>
        </is>
      </c>
      <c r="BI1036" t="inlineStr">
        <is>
          <t>Table 7</t>
        </is>
      </c>
      <c r="BJ1036" t="inlineStr">
        <is>
          <t>Panel A col (1)</t>
        </is>
      </c>
      <c r="BK1036" t="inlineStr">
        <is>
          <t>42</t>
        </is>
      </c>
      <c r="BL1036" t="inlineStr">
        <is>
          <t>1( Env. misconduct) 4.096 (3.708)</t>
        </is>
      </c>
      <c r="BM1036" t="inlineStr">
        <is>
          <t>1( Env. misconduct)</t>
        </is>
      </c>
      <c r="BN1036" t="inlineStr">
        <is>
          <t>Debt (Spread, bp)</t>
        </is>
      </c>
      <c r="BO1036" t="inlineStr">
        <is>
          <t>update</t>
        </is>
      </c>
      <c r="BP1036" t="inlineStr">
        <is>
          <t>Hansen &amp; Marcet (2025)</t>
        </is>
      </c>
      <c r="BQ1036" t="inlineStr">
        <is>
          <t>computed</t>
        </is>
      </c>
      <c r="BT1036" t="n">
        <v>0</v>
      </c>
      <c r="BU1036" t="inlineStr">
        <is>
          <t>staging_Hansen_Marcet_2025.csv</t>
        </is>
      </c>
      <c r="BW1036" t="n">
        <v>2000</v>
      </c>
      <c r="BX1036" t="n">
        <v>2020</v>
      </c>
      <c r="BY1036" t="inlineStr">
        <is>
          <t>US</t>
        </is>
      </c>
      <c r="BZ1036" t="n">
        <v>2010</v>
      </c>
      <c r="CA1036" t="n">
        <v>0.2380952380952381</v>
      </c>
      <c r="CB1036" t="n">
        <v>0</v>
      </c>
      <c r="CC1036" t="n">
        <v>1</v>
      </c>
      <c r="CD1036" t="n">
        <v>-0.03579389960758448</v>
      </c>
      <c r="CE1036" t="n">
        <v>1</v>
      </c>
    </row>
    <row r="1037">
      <c r="A1037" t="inlineStr">
        <is>
          <t>Hansen &amp; Marcet (2025)</t>
        </is>
      </c>
      <c r="B1037" t="n">
        <v>2342</v>
      </c>
      <c r="C1037" t="n">
        <v>-0.08259743280020737</v>
      </c>
      <c r="D1037" t="n">
        <v>1316</v>
      </c>
      <c r="E1037">
        <f>IF(ISNUMBER($BA1037),$BA1037,IF(AND(ISNUMBER($D1037),ISNUMBER($BW1037),ISNUMBER($BX1037)),$D1037*($BX1037-$BW1037+1),""))</f>
        <v>1316.0</v>
      </c>
      <c r="H1037" t="inlineStr">
        <is>
          <t>partial</t>
        </is>
      </c>
      <c r="I1037" t="inlineStr">
        <is>
          <t>Regression Cofficient and Standard Error  available</t>
        </is>
      </c>
      <c r="J1037">
        <f>IF($BW1037&lt;&gt;"",$BW1037,"")</f>
        <v>2000.0</v>
      </c>
      <c r="K1037">
        <f>IF($BX1037&lt;&gt;"",$BX1037,"")</f>
        <v>2020.0</v>
      </c>
      <c r="L1037">
        <f>IF(AND(ISNUMBER($BW1037),ISNUMBER($BX1037)),($BW1037+$BX1037)/2,"")</f>
        <v>2010.0</v>
      </c>
      <c r="M1037">
        <f>IF($L1037&lt;&gt;"",$L1037,"")</f>
        <v>2010.0</v>
      </c>
      <c r="N1037">
        <f>IF(AND(ISNUMBER($BW1037),ISNUMBER($BX1037)),MIN(1,MAX(0,($BX1037-2016+1)/($BX1037-$BW1037+1))),"")</f>
        <v>0.2380952380952381</v>
      </c>
      <c r="O1037">
        <f>IF(AND(ISNUMBER($BW1037),ISNUMBER($BX1037)),MIN(1,MAX(0,($BX1037-2017+1)/($BX1037-$BW1037+1))),"")</f>
        <v>0.1904761904761905</v>
      </c>
      <c r="P1037">
        <f>IF(AND(ISNUMBER($BW1037),ISNUMBER($BX1037)),MIN(1,MAX(0,($BX1037-2018+1)/($BX1037-$BW1037+1))),"")</f>
        <v>0.1428571428571428</v>
      </c>
      <c r="Q1037">
        <f>IF(AND(ISNUMBER($BW1037),ISNUMBER($BX1037)),MIN(1,MAX(0,($BX1037-2019+1)/($BX1037-$BW1037+1))),"")</f>
        <v>0.09523809523809523</v>
      </c>
      <c r="R1037">
        <f>IF(AND(ISNUMBER($BW1037),ISNUMBER($BX1037)),MIN(1,MAX(0,($BX1037-2016+1)/($BX1037-$BW1037+1))),"")</f>
        <v>0.2380952380952381</v>
      </c>
      <c r="S1037">
        <f>IF($L1037&lt;&gt;"",IF($L1037&gt;=2015.5,1,0),"")</f>
        <v>0.0</v>
      </c>
      <c r="T1037">
        <f>IF($L1037&lt;&gt;"",IF($L1037&gt;=2016,1,0),"")</f>
        <v>0.0</v>
      </c>
      <c r="U1037">
        <f>IF(ISNUMBER($BX1037),IF($BX1037&gt;=2016,1,0),"")</f>
        <v>1.0</v>
      </c>
      <c r="V1037">
        <f>IF(ISNUMBER($BW1037),IF($BW1037&gt;=2016,1,0),"")</f>
        <v>0.0</v>
      </c>
      <c r="W1037" t="str">
        <f>IF(AND(ISNUMBER($BW1037),ISNUMBER($BX1037)),IF($BW1037&gt;=2016,"post-only",IF($BX1037&lt;2016,"pre-only","mixed")),"")</f>
        <v>mixed</v>
      </c>
      <c r="X1037">
        <f>IF(AND(ISNUMBER($BW1037),ISNUMBER($BX1037)),MIN(1,MAX(0,($BX1037-2017+1)/($BX1037-$BW1037+1))),"")</f>
        <v>0.1904761904761905</v>
      </c>
      <c r="Y1037">
        <f>IF(AND(ISNUMBER($BW1037),ISNUMBER($BX1037)),MIN(1,MAX(0,($BX1037-2018+1)/($BX1037-$BW1037+1))),"")</f>
        <v>0.1428571428571428</v>
      </c>
      <c r="Z1037">
        <f>IF(AND(ISNUMBER($BW1037),ISNUMBER($BX1037)),MIN(1,MAX(0,($BX1037-2019+1)/($BX1037-$BW1037+1))),"")</f>
        <v>0.09523809523809523</v>
      </c>
      <c r="AA1037">
        <f>IF(ISNUMBER($BX1037),IF($BX1037&gt;=2017,1,0),"")</f>
        <v>1.0</v>
      </c>
      <c r="AB1037">
        <f>IF(ISNUMBER($BX1037),IF($BX1037&gt;=2018,1,0),"")</f>
        <v>1.0</v>
      </c>
      <c r="AC1037">
        <f>IF(ISNUMBER($BX1037),IF($BX1037&gt;=2019,1,0),"")</f>
        <v>1.0</v>
      </c>
      <c r="AD1037">
        <f>IF($L1037&lt;&gt;"",IF($L1037&gt;2013,1,0),"")</f>
        <v>0.0</v>
      </c>
      <c r="AE1037">
        <f>IF($L1037&lt;&gt;"",1+IF($L1037&gt;2011,1,0)+IF($L1037&gt;2014,1,0),"")</f>
        <v>1.0</v>
      </c>
      <c r="AF1037" t="inlineStr">
        <is>
          <t>bond (yield)</t>
        </is>
      </c>
      <c r="AG1037" t="inlineStr">
        <is>
          <t>performance</t>
        </is>
      </c>
      <c r="AH1037" t="inlineStr">
        <is>
          <t>sensitive</t>
        </is>
      </c>
      <c r="AI1037" t="inlineStr">
        <is>
          <t>without ETS/CT</t>
        </is>
      </c>
      <c r="AJ1037" t="inlineStr">
        <is>
          <t>without ETS/CT</t>
        </is>
      </c>
      <c r="AK1037" t="str">
        <f>IF(AND($CF1037&lt;&gt;"",IFERROR(INDEX(subsample_country_map!$B:$B,MATCH($CF1037,subsample_country_map!$A:$A,0)),"")&lt;&gt;""),INDEX(subsample_country_map!$B:$B,MATCH($CF1037,subsample_country_map!$A:$A,0)),INDEX(lookup!$AA:$AA,MATCH($A1037,lookup!$A:$A,0)))</f>
        <v>1_US</v>
      </c>
      <c r="AL1037" t="str">
        <f>IF(AND($CF1037&lt;&gt;"",IFERROR(INDEX(subsample_country_map!$C:$C,MATCH($CF1037,subsample_country_map!$A:$A,0)),"")&lt;&gt;""),INDEX(subsample_country_map!$C:$C,MATCH($CF1037,subsample_country_map!$A:$A,0)),INDEX(lookup!$AB:$AB,MATCH($A1037,lookup!$A:$A,0)))</f>
        <v>1_developed</v>
      </c>
      <c r="AM1037" t="str">
        <f>IF(AND($CF1037&lt;&gt;"",IFERROR(INDEX(subsample_country_map!$D:$D,MATCH($CF1037,subsample_country_map!$A:$A,0)),"")&lt;&gt;""),INDEX(subsample_country_map!$D:$D,MATCH($CF1037,subsample_country_map!$A:$A,0)),INDEX(lookup!$AC:$AC,MATCH($A1037,lookup!$A:$A,0)))</f>
        <v>1_western</v>
      </c>
      <c r="AN1037" t="str">
        <f>IF(AND($CF1037&lt;&gt;"",IFERROR(INDEX(subsample_country_map!$E:$E,MATCH($CF1037,subsample_country_map!$A:$A,0)),"")&lt;&gt;""),INDEX(subsample_country_map!$E:$E,MATCH($CF1037,subsample_country_map!$A:$A,0)),INDEX(lookup!$AD:$AD,MATCH($A1037,lookup!$A:$A,0)))</f>
        <v>1_common law</v>
      </c>
      <c r="AO1037" t="str">
        <f>INDEX(lookup!$Y:$Y,MATCH($A1037,lookup!$A:$A,0))</f>
        <v>1_not published</v>
      </c>
      <c r="AP1037" t="str">
        <f>INDEX(lookup!$Z:$Z,MATCH($A1037,lookup!$A:$A,0))</f>
        <v>99_NCE</v>
      </c>
      <c r="AQ1037" t="str">
        <f>INDEX(lookup!$W:$W,MATCH($A1037,lookup!$A:$A,0))</f>
        <v>1_fin/acc/econ</v>
      </c>
      <c r="AS1037" t="inlineStr">
        <is>
          <t>staging</t>
        </is>
      </c>
      <c r="AT1037" t="inlineStr">
        <is>
          <t>bad-CER</t>
        </is>
      </c>
      <c r="AU1037" t="inlineStr">
        <is>
          <t>cost</t>
        </is>
      </c>
      <c r="AV1037" t="inlineStr">
        <is>
          <t>13.59</t>
        </is>
      </c>
      <c r="AW1037" t="inlineStr">
        <is>
          <t>4.520</t>
        </is>
      </c>
      <c r="BA1037" t="n">
        <v>1316</v>
      </c>
      <c r="BB1037" t="inlineStr">
        <is>
          <t>as-stated:within 360 days before the issue date</t>
        </is>
      </c>
      <c r="BC1037" t="inlineStr">
        <is>
          <t>OLS</t>
        </is>
      </c>
      <c r="BD1037" t="inlineStr">
        <is>
          <t>industry</t>
        </is>
      </c>
      <c r="BE1037" t="inlineStr">
        <is>
          <t>other:previous violation two years ago</t>
        </is>
      </c>
      <c r="BF1037" t="inlineStr">
        <is>
          <t>Yes</t>
        </is>
      </c>
      <c r="BI1037" t="inlineStr">
        <is>
          <t>Table 7</t>
        </is>
      </c>
      <c r="BJ1037" t="inlineStr">
        <is>
          <t>Panel A col (2)</t>
        </is>
      </c>
      <c r="BK1037" t="inlineStr">
        <is>
          <t>42</t>
        </is>
      </c>
      <c r="BL1037" t="inlineStr">
        <is>
          <t>1( Env. misconduct) 13.59*** (4.520)</t>
        </is>
      </c>
      <c r="BM1037" t="inlineStr">
        <is>
          <t>1( Env. misconduct)</t>
        </is>
      </c>
      <c r="BN1037" t="inlineStr">
        <is>
          <t>Debt (Spread, bp)</t>
        </is>
      </c>
      <c r="BO1037" t="inlineStr">
        <is>
          <t>update</t>
        </is>
      </c>
      <c r="BP1037" t="inlineStr">
        <is>
          <t>Hansen &amp; Marcet (2025)</t>
        </is>
      </c>
      <c r="BQ1037" t="inlineStr">
        <is>
          <t>computed</t>
        </is>
      </c>
      <c r="BT1037" t="n">
        <v>0</v>
      </c>
      <c r="BU1037" t="inlineStr">
        <is>
          <t>staging_Hansen_Marcet_2025.csv</t>
        </is>
      </c>
      <c r="BW1037" t="n">
        <v>2000</v>
      </c>
      <c r="BX1037" t="n">
        <v>2020</v>
      </c>
      <c r="BY1037" t="inlineStr">
        <is>
          <t>US</t>
        </is>
      </c>
      <c r="BZ1037" t="n">
        <v>2010</v>
      </c>
      <c r="CA1037" t="n">
        <v>0.2380952380952381</v>
      </c>
      <c r="CB1037" t="n">
        <v>0</v>
      </c>
      <c r="CC1037" t="n">
        <v>1</v>
      </c>
      <c r="CD1037" t="n">
        <v>-0.08278604126494991</v>
      </c>
      <c r="CE1037" t="n">
        <v>1</v>
      </c>
    </row>
    <row r="1038">
      <c r="A1038" t="inlineStr">
        <is>
          <t>Hansen &amp; Marcet (2025)</t>
        </is>
      </c>
      <c r="B1038" t="n">
        <v>2343</v>
      </c>
      <c r="C1038" t="n">
        <v>-0.06115600146382038</v>
      </c>
      <c r="D1038" t="n">
        <v>1012</v>
      </c>
      <c r="E1038">
        <f>IF(ISNUMBER($BA1038),$BA1038,IF(AND(ISNUMBER($D1038),ISNUMBER($BW1038),ISNUMBER($BX1038)),$D1038*($BX1038-$BW1038+1),""))</f>
        <v>1012.0</v>
      </c>
      <c r="H1038" t="inlineStr">
        <is>
          <t>partial</t>
        </is>
      </c>
      <c r="I1038" t="inlineStr">
        <is>
          <t>Regression Cofficient and Standard Error  available</t>
        </is>
      </c>
      <c r="J1038">
        <f>IF($BW1038&lt;&gt;"",$BW1038,"")</f>
        <v>2000.0</v>
      </c>
      <c r="K1038">
        <f>IF($BX1038&lt;&gt;"",$BX1038,"")</f>
        <v>2020.0</v>
      </c>
      <c r="L1038">
        <f>IF(AND(ISNUMBER($BW1038),ISNUMBER($BX1038)),($BW1038+$BX1038)/2,"")</f>
        <v>2010.0</v>
      </c>
      <c r="M1038">
        <f>IF($L1038&lt;&gt;"",$L1038,"")</f>
        <v>2010.0</v>
      </c>
      <c r="N1038">
        <f>IF(AND(ISNUMBER($BW1038),ISNUMBER($BX1038)),MIN(1,MAX(0,($BX1038-2016+1)/($BX1038-$BW1038+1))),"")</f>
        <v>0.2380952380952381</v>
      </c>
      <c r="O1038">
        <f>IF(AND(ISNUMBER($BW1038),ISNUMBER($BX1038)),MIN(1,MAX(0,($BX1038-2017+1)/($BX1038-$BW1038+1))),"")</f>
        <v>0.1904761904761905</v>
      </c>
      <c r="P1038">
        <f>IF(AND(ISNUMBER($BW1038),ISNUMBER($BX1038)),MIN(1,MAX(0,($BX1038-2018+1)/($BX1038-$BW1038+1))),"")</f>
        <v>0.1428571428571428</v>
      </c>
      <c r="Q1038">
        <f>IF(AND(ISNUMBER($BW1038),ISNUMBER($BX1038)),MIN(1,MAX(0,($BX1038-2019+1)/($BX1038-$BW1038+1))),"")</f>
        <v>0.09523809523809523</v>
      </c>
      <c r="R1038">
        <f>IF(AND(ISNUMBER($BW1038),ISNUMBER($BX1038)),MIN(1,MAX(0,($BX1038-2016+1)/($BX1038-$BW1038+1))),"")</f>
        <v>0.2380952380952381</v>
      </c>
      <c r="S1038">
        <f>IF($L1038&lt;&gt;"",IF($L1038&gt;=2015.5,1,0),"")</f>
        <v>0.0</v>
      </c>
      <c r="T1038">
        <f>IF($L1038&lt;&gt;"",IF($L1038&gt;=2016,1,0),"")</f>
        <v>0.0</v>
      </c>
      <c r="U1038">
        <f>IF(ISNUMBER($BX1038),IF($BX1038&gt;=2016,1,0),"")</f>
        <v>1.0</v>
      </c>
      <c r="V1038">
        <f>IF(ISNUMBER($BW1038),IF($BW1038&gt;=2016,1,0),"")</f>
        <v>0.0</v>
      </c>
      <c r="W1038" t="str">
        <f>IF(AND(ISNUMBER($BW1038),ISNUMBER($BX1038)),IF($BW1038&gt;=2016,"post-only",IF($BX1038&lt;2016,"pre-only","mixed")),"")</f>
        <v>mixed</v>
      </c>
      <c r="X1038">
        <f>IF(AND(ISNUMBER($BW1038),ISNUMBER($BX1038)),MIN(1,MAX(0,($BX1038-2017+1)/($BX1038-$BW1038+1))),"")</f>
        <v>0.1904761904761905</v>
      </c>
      <c r="Y1038">
        <f>IF(AND(ISNUMBER($BW1038),ISNUMBER($BX1038)),MIN(1,MAX(0,($BX1038-2018+1)/($BX1038-$BW1038+1))),"")</f>
        <v>0.1428571428571428</v>
      </c>
      <c r="Z1038">
        <f>IF(AND(ISNUMBER($BW1038),ISNUMBER($BX1038)),MIN(1,MAX(0,($BX1038-2019+1)/($BX1038-$BW1038+1))),"")</f>
        <v>0.09523809523809523</v>
      </c>
      <c r="AA1038">
        <f>IF(ISNUMBER($BX1038),IF($BX1038&gt;=2017,1,0),"")</f>
        <v>1.0</v>
      </c>
      <c r="AB1038">
        <f>IF(ISNUMBER($BX1038),IF($BX1038&gt;=2018,1,0),"")</f>
        <v>1.0</v>
      </c>
      <c r="AC1038">
        <f>IF(ISNUMBER($BX1038),IF($BX1038&gt;=2019,1,0),"")</f>
        <v>1.0</v>
      </c>
      <c r="AD1038">
        <f>IF($L1038&lt;&gt;"",IF($L1038&gt;2013,1,0),"")</f>
        <v>0.0</v>
      </c>
      <c r="AE1038">
        <f>IF($L1038&lt;&gt;"",1+IF($L1038&gt;2011,1,0)+IF($L1038&gt;2014,1,0),"")</f>
        <v>1.0</v>
      </c>
      <c r="AF1038" t="inlineStr">
        <is>
          <t>bond (yield)</t>
        </is>
      </c>
      <c r="AG1038" t="inlineStr">
        <is>
          <t>performance</t>
        </is>
      </c>
      <c r="AH1038" t="inlineStr">
        <is>
          <t>sensitive</t>
        </is>
      </c>
      <c r="AI1038" t="inlineStr">
        <is>
          <t>without ETS/CT</t>
        </is>
      </c>
      <c r="AJ1038" t="inlineStr">
        <is>
          <t>without ETS/CT</t>
        </is>
      </c>
      <c r="AK1038" t="str">
        <f>IF(AND($CF1038&lt;&gt;"",IFERROR(INDEX(subsample_country_map!$B:$B,MATCH($CF1038,subsample_country_map!$A:$A,0)),"")&lt;&gt;""),INDEX(subsample_country_map!$B:$B,MATCH($CF1038,subsample_country_map!$A:$A,0)),INDEX(lookup!$AA:$AA,MATCH($A1038,lookup!$A:$A,0)))</f>
        <v>1_US</v>
      </c>
      <c r="AL1038" t="str">
        <f>IF(AND($CF1038&lt;&gt;"",IFERROR(INDEX(subsample_country_map!$C:$C,MATCH($CF1038,subsample_country_map!$A:$A,0)),"")&lt;&gt;""),INDEX(subsample_country_map!$C:$C,MATCH($CF1038,subsample_country_map!$A:$A,0)),INDEX(lookup!$AB:$AB,MATCH($A1038,lookup!$A:$A,0)))</f>
        <v>1_developed</v>
      </c>
      <c r="AM1038" t="str">
        <f>IF(AND($CF1038&lt;&gt;"",IFERROR(INDEX(subsample_country_map!$D:$D,MATCH($CF1038,subsample_country_map!$A:$A,0)),"")&lt;&gt;""),INDEX(subsample_country_map!$D:$D,MATCH($CF1038,subsample_country_map!$A:$A,0)),INDEX(lookup!$AC:$AC,MATCH($A1038,lookup!$A:$A,0)))</f>
        <v>1_western</v>
      </c>
      <c r="AN1038" t="str">
        <f>IF(AND($CF1038&lt;&gt;"",IFERROR(INDEX(subsample_country_map!$E:$E,MATCH($CF1038,subsample_country_map!$A:$A,0)),"")&lt;&gt;""),INDEX(subsample_country_map!$E:$E,MATCH($CF1038,subsample_country_map!$A:$A,0)),INDEX(lookup!$AD:$AD,MATCH($A1038,lookup!$A:$A,0)))</f>
        <v>1_common law</v>
      </c>
      <c r="AO1038" t="str">
        <f>INDEX(lookup!$Y:$Y,MATCH($A1038,lookup!$A:$A,0))</f>
        <v>1_not published</v>
      </c>
      <c r="AP1038" t="str">
        <f>INDEX(lookup!$Z:$Z,MATCH($A1038,lookup!$A:$A,0))</f>
        <v>99_NCE</v>
      </c>
      <c r="AQ1038" t="str">
        <f>INDEX(lookup!$W:$W,MATCH($A1038,lookup!$A:$A,0))</f>
        <v>1_fin/acc/econ</v>
      </c>
      <c r="AS1038" t="inlineStr">
        <is>
          <t>staging</t>
        </is>
      </c>
      <c r="AT1038" t="inlineStr">
        <is>
          <t>bad-CER</t>
        </is>
      </c>
      <c r="AU1038" t="inlineStr">
        <is>
          <t>cost</t>
        </is>
      </c>
      <c r="AV1038" t="inlineStr">
        <is>
          <t>5.212</t>
        </is>
      </c>
      <c r="AW1038" t="inlineStr">
        <is>
          <t>2.674</t>
        </is>
      </c>
      <c r="BA1038" t="n">
        <v>1012</v>
      </c>
      <c r="BB1038" t="inlineStr">
        <is>
          <t>as-stated:within 360 days before the issue date</t>
        </is>
      </c>
      <c r="BC1038" t="inlineStr">
        <is>
          <t>OLS</t>
        </is>
      </c>
      <c r="BD1038" t="inlineStr">
        <is>
          <t>industry</t>
        </is>
      </c>
      <c r="BE1038" t="inlineStr">
        <is>
          <t>other:previous violation three years ago</t>
        </is>
      </c>
      <c r="BF1038" t="inlineStr">
        <is>
          <t>No</t>
        </is>
      </c>
      <c r="BI1038" t="inlineStr">
        <is>
          <t>Table 7</t>
        </is>
      </c>
      <c r="BJ1038" t="inlineStr">
        <is>
          <t>Panel A col (3)</t>
        </is>
      </c>
      <c r="BK1038" t="inlineStr">
        <is>
          <t>42</t>
        </is>
      </c>
      <c r="BL1038" t="inlineStr">
        <is>
          <t>1( Env. misconduct) 5.212* (2.674)</t>
        </is>
      </c>
      <c r="BM1038" t="inlineStr">
        <is>
          <t>1( Env. misconduct)</t>
        </is>
      </c>
      <c r="BN1038" t="inlineStr">
        <is>
          <t>Debt (Spread, bp)</t>
        </is>
      </c>
      <c r="BO1038" t="inlineStr">
        <is>
          <t>update</t>
        </is>
      </c>
      <c r="BP1038" t="inlineStr">
        <is>
          <t>Hansen &amp; Marcet (2025)</t>
        </is>
      </c>
      <c r="BQ1038" t="inlineStr">
        <is>
          <t>computed</t>
        </is>
      </c>
      <c r="BT1038" t="n">
        <v>0</v>
      </c>
      <c r="BU1038" t="inlineStr">
        <is>
          <t>staging_Hansen_Marcet_2025.csv</t>
        </is>
      </c>
      <c r="BW1038" t="n">
        <v>2000</v>
      </c>
      <c r="BX1038" t="n">
        <v>2020</v>
      </c>
      <c r="BY1038" t="inlineStr">
        <is>
          <t>US</t>
        </is>
      </c>
      <c r="BZ1038" t="n">
        <v>2010</v>
      </c>
      <c r="CA1038" t="n">
        <v>0.2380952380952381</v>
      </c>
      <c r="CB1038" t="n">
        <v>0</v>
      </c>
      <c r="CC1038" t="n">
        <v>1</v>
      </c>
      <c r="CD1038" t="n">
        <v>-0.06123241531309383</v>
      </c>
      <c r="CE1038" t="n">
        <v>1</v>
      </c>
    </row>
    <row r="1039">
      <c r="A1039" t="inlineStr">
        <is>
          <t>Hansen &amp; Marcet (2025)</t>
        </is>
      </c>
      <c r="B1039" t="n">
        <v>2344</v>
      </c>
      <c r="C1039" t="n">
        <v>-0.09485687892643671</v>
      </c>
      <c r="D1039" t="n">
        <v>1256</v>
      </c>
      <c r="E1039">
        <f>IF(ISNUMBER($BA1039),$BA1039,IF(AND(ISNUMBER($D1039),ISNUMBER($BW1039),ISNUMBER($BX1039)),$D1039*($BX1039-$BW1039+1),""))</f>
        <v>1256.0</v>
      </c>
      <c r="H1039" t="inlineStr">
        <is>
          <t>partial</t>
        </is>
      </c>
      <c r="I1039" t="inlineStr">
        <is>
          <t>Regression Cofficient and Standard Error  available</t>
        </is>
      </c>
      <c r="J1039">
        <f>IF($BW1039&lt;&gt;"",$BW1039,"")</f>
        <v>2000.0</v>
      </c>
      <c r="K1039">
        <f>IF($BX1039&lt;&gt;"",$BX1039,"")</f>
        <v>2020.0</v>
      </c>
      <c r="L1039">
        <f>IF(AND(ISNUMBER($BW1039),ISNUMBER($BX1039)),($BW1039+$BX1039)/2,"")</f>
        <v>2010.0</v>
      </c>
      <c r="M1039">
        <f>IF($L1039&lt;&gt;"",$L1039,"")</f>
        <v>2010.0</v>
      </c>
      <c r="N1039">
        <f>IF(AND(ISNUMBER($BW1039),ISNUMBER($BX1039)),MIN(1,MAX(0,($BX1039-2016+1)/($BX1039-$BW1039+1))),"")</f>
        <v>0.2380952380952381</v>
      </c>
      <c r="O1039">
        <f>IF(AND(ISNUMBER($BW1039),ISNUMBER($BX1039)),MIN(1,MAX(0,($BX1039-2017+1)/($BX1039-$BW1039+1))),"")</f>
        <v>0.1904761904761905</v>
      </c>
      <c r="P1039">
        <f>IF(AND(ISNUMBER($BW1039),ISNUMBER($BX1039)),MIN(1,MAX(0,($BX1039-2018+1)/($BX1039-$BW1039+1))),"")</f>
        <v>0.1428571428571428</v>
      </c>
      <c r="Q1039">
        <f>IF(AND(ISNUMBER($BW1039),ISNUMBER($BX1039)),MIN(1,MAX(0,($BX1039-2019+1)/($BX1039-$BW1039+1))),"")</f>
        <v>0.09523809523809523</v>
      </c>
      <c r="R1039">
        <f>IF(AND(ISNUMBER($BW1039),ISNUMBER($BX1039)),MIN(1,MAX(0,($BX1039-2016+1)/($BX1039-$BW1039+1))),"")</f>
        <v>0.2380952380952381</v>
      </c>
      <c r="S1039">
        <f>IF($L1039&lt;&gt;"",IF($L1039&gt;=2015.5,1,0),"")</f>
        <v>0.0</v>
      </c>
      <c r="T1039">
        <f>IF($L1039&lt;&gt;"",IF($L1039&gt;=2016,1,0),"")</f>
        <v>0.0</v>
      </c>
      <c r="U1039">
        <f>IF(ISNUMBER($BX1039),IF($BX1039&gt;=2016,1,0),"")</f>
        <v>1.0</v>
      </c>
      <c r="V1039">
        <f>IF(ISNUMBER($BW1039),IF($BW1039&gt;=2016,1,0),"")</f>
        <v>0.0</v>
      </c>
      <c r="W1039" t="str">
        <f>IF(AND(ISNUMBER($BW1039),ISNUMBER($BX1039)),IF($BW1039&gt;=2016,"post-only",IF($BX1039&lt;2016,"pre-only","mixed")),"")</f>
        <v>mixed</v>
      </c>
      <c r="X1039">
        <f>IF(AND(ISNUMBER($BW1039),ISNUMBER($BX1039)),MIN(1,MAX(0,($BX1039-2017+1)/($BX1039-$BW1039+1))),"")</f>
        <v>0.1904761904761905</v>
      </c>
      <c r="Y1039">
        <f>IF(AND(ISNUMBER($BW1039),ISNUMBER($BX1039)),MIN(1,MAX(0,($BX1039-2018+1)/($BX1039-$BW1039+1))),"")</f>
        <v>0.1428571428571428</v>
      </c>
      <c r="Z1039">
        <f>IF(AND(ISNUMBER($BW1039),ISNUMBER($BX1039)),MIN(1,MAX(0,($BX1039-2019+1)/($BX1039-$BW1039+1))),"")</f>
        <v>0.09523809523809523</v>
      </c>
      <c r="AA1039">
        <f>IF(ISNUMBER($BX1039),IF($BX1039&gt;=2017,1,0),"")</f>
        <v>1.0</v>
      </c>
      <c r="AB1039">
        <f>IF(ISNUMBER($BX1039),IF($BX1039&gt;=2018,1,0),"")</f>
        <v>1.0</v>
      </c>
      <c r="AC1039">
        <f>IF(ISNUMBER($BX1039),IF($BX1039&gt;=2019,1,0),"")</f>
        <v>1.0</v>
      </c>
      <c r="AD1039">
        <f>IF($L1039&lt;&gt;"",IF($L1039&gt;2013,1,0),"")</f>
        <v>0.0</v>
      </c>
      <c r="AE1039">
        <f>IF($L1039&lt;&gt;"",1+IF($L1039&gt;2011,1,0)+IF($L1039&gt;2014,1,0),"")</f>
        <v>1.0</v>
      </c>
      <c r="AF1039" t="inlineStr">
        <is>
          <t>bond (yield)</t>
        </is>
      </c>
      <c r="AG1039" t="inlineStr">
        <is>
          <t>performance</t>
        </is>
      </c>
      <c r="AH1039" t="inlineStr">
        <is>
          <t>sensitive</t>
        </is>
      </c>
      <c r="AI1039" t="inlineStr">
        <is>
          <t>without ETS/CT</t>
        </is>
      </c>
      <c r="AJ1039" t="inlineStr">
        <is>
          <t>without ETS/CT</t>
        </is>
      </c>
      <c r="AK1039" t="str">
        <f>IF(AND($CF1039&lt;&gt;"",IFERROR(INDEX(subsample_country_map!$B:$B,MATCH($CF1039,subsample_country_map!$A:$A,0)),"")&lt;&gt;""),INDEX(subsample_country_map!$B:$B,MATCH($CF1039,subsample_country_map!$A:$A,0)),INDEX(lookup!$AA:$AA,MATCH($A1039,lookup!$A:$A,0)))</f>
        <v>1_US</v>
      </c>
      <c r="AL1039" t="str">
        <f>IF(AND($CF1039&lt;&gt;"",IFERROR(INDEX(subsample_country_map!$C:$C,MATCH($CF1039,subsample_country_map!$A:$A,0)),"")&lt;&gt;""),INDEX(subsample_country_map!$C:$C,MATCH($CF1039,subsample_country_map!$A:$A,0)),INDEX(lookup!$AB:$AB,MATCH($A1039,lookup!$A:$A,0)))</f>
        <v>1_developed</v>
      </c>
      <c r="AM1039" t="str">
        <f>IF(AND($CF1039&lt;&gt;"",IFERROR(INDEX(subsample_country_map!$D:$D,MATCH($CF1039,subsample_country_map!$A:$A,0)),"")&lt;&gt;""),INDEX(subsample_country_map!$D:$D,MATCH($CF1039,subsample_country_map!$A:$A,0)),INDEX(lookup!$AC:$AC,MATCH($A1039,lookup!$A:$A,0)))</f>
        <v>1_western</v>
      </c>
      <c r="AN1039" t="str">
        <f>IF(AND($CF1039&lt;&gt;"",IFERROR(INDEX(subsample_country_map!$E:$E,MATCH($CF1039,subsample_country_map!$A:$A,0)),"")&lt;&gt;""),INDEX(subsample_country_map!$E:$E,MATCH($CF1039,subsample_country_map!$A:$A,0)),INDEX(lookup!$AD:$AD,MATCH($A1039,lookup!$A:$A,0)))</f>
        <v>1_common law</v>
      </c>
      <c r="AO1039" t="str">
        <f>INDEX(lookup!$Y:$Y,MATCH($A1039,lookup!$A:$A,0))</f>
        <v>1_not published</v>
      </c>
      <c r="AP1039" t="str">
        <f>INDEX(lookup!$Z:$Z,MATCH($A1039,lookup!$A:$A,0))</f>
        <v>99_NCE</v>
      </c>
      <c r="AQ1039" t="str">
        <f>INDEX(lookup!$W:$W,MATCH($A1039,lookup!$A:$A,0))</f>
        <v>1_fin/acc/econ</v>
      </c>
      <c r="AS1039" t="inlineStr">
        <is>
          <t>staging</t>
        </is>
      </c>
      <c r="AT1039" t="inlineStr">
        <is>
          <t>bad-CER</t>
        </is>
      </c>
      <c r="AU1039" t="inlineStr">
        <is>
          <t>cost</t>
        </is>
      </c>
      <c r="AV1039" t="inlineStr">
        <is>
          <t>14.19</t>
        </is>
      </c>
      <c r="AW1039" t="inlineStr">
        <is>
          <t>4.202</t>
        </is>
      </c>
      <c r="BA1039" t="n">
        <v>1256</v>
      </c>
      <c r="BB1039" t="inlineStr">
        <is>
          <t>as-stated:within 360 days before the issue date</t>
        </is>
      </c>
      <c r="BC1039" t="inlineStr">
        <is>
          <t>OLS</t>
        </is>
      </c>
      <c r="BD1039" t="inlineStr">
        <is>
          <t>industry</t>
        </is>
      </c>
      <c r="BE1039" t="inlineStr">
        <is>
          <t>other:previous violation three years ago</t>
        </is>
      </c>
      <c r="BF1039" t="inlineStr">
        <is>
          <t>Yes</t>
        </is>
      </c>
      <c r="BI1039" t="inlineStr">
        <is>
          <t>Table 7</t>
        </is>
      </c>
      <c r="BJ1039" t="inlineStr">
        <is>
          <t>Panel A col (4)</t>
        </is>
      </c>
      <c r="BK1039" t="inlineStr">
        <is>
          <t>42</t>
        </is>
      </c>
      <c r="BL1039" t="inlineStr">
        <is>
          <t>1( Env. misconduct) 14.19*** (4.202)</t>
        </is>
      </c>
      <c r="BM1039" t="inlineStr">
        <is>
          <t>1( Env. misconduct)</t>
        </is>
      </c>
      <c r="BN1039" t="inlineStr">
        <is>
          <t>Debt (Spread, bp)</t>
        </is>
      </c>
      <c r="BO1039" t="inlineStr">
        <is>
          <t>update</t>
        </is>
      </c>
      <c r="BP1039" t="inlineStr">
        <is>
          <t>Hansen &amp; Marcet (2025)</t>
        </is>
      </c>
      <c r="BQ1039" t="inlineStr">
        <is>
          <t>computed</t>
        </is>
      </c>
      <c r="BT1039" t="n">
        <v>0</v>
      </c>
      <c r="BU1039" t="inlineStr">
        <is>
          <t>staging_Hansen_Marcet_2025.csv</t>
        </is>
      </c>
      <c r="BW1039" t="n">
        <v>2000</v>
      </c>
      <c r="BX1039" t="n">
        <v>2020</v>
      </c>
      <c r="BY1039" t="inlineStr">
        <is>
          <t>US</t>
        </is>
      </c>
      <c r="BZ1039" t="n">
        <v>2010</v>
      </c>
      <c r="CA1039" t="n">
        <v>0.2380952380952381</v>
      </c>
      <c r="CB1039" t="n">
        <v>0</v>
      </c>
      <c r="CC1039" t="n">
        <v>1</v>
      </c>
      <c r="CD1039" t="n">
        <v>-0.09514292675113943</v>
      </c>
      <c r="CE1039" t="n">
        <v>1</v>
      </c>
    </row>
    <row r="1040">
      <c r="A1040" t="inlineStr">
        <is>
          <t>Hansen &amp; Marcet (2025)</t>
        </is>
      </c>
      <c r="B1040" t="n">
        <v>2345</v>
      </c>
      <c r="C1040" t="n">
        <v>-0.07159044257634305</v>
      </c>
      <c r="D1040" t="n">
        <v>1582</v>
      </c>
      <c r="E1040">
        <f>IF(ISNUMBER($BA1040),$BA1040,IF(AND(ISNUMBER($D1040),ISNUMBER($BW1040),ISNUMBER($BX1040)),$D1040*($BX1040-$BW1040+1),""))</f>
        <v>1582.0</v>
      </c>
      <c r="H1040" t="inlineStr">
        <is>
          <t>partial</t>
        </is>
      </c>
      <c r="I1040" t="inlineStr">
        <is>
          <t>Regression Cofficient and Standard Error  available</t>
        </is>
      </c>
      <c r="J1040">
        <f>IF($BW1040&lt;&gt;"",$BW1040,"")</f>
        <v>2000.0</v>
      </c>
      <c r="K1040">
        <f>IF($BX1040&lt;&gt;"",$BX1040,"")</f>
        <v>2020.0</v>
      </c>
      <c r="L1040">
        <f>IF(AND(ISNUMBER($BW1040),ISNUMBER($BX1040)),($BW1040+$BX1040)/2,"")</f>
        <v>2010.0</v>
      </c>
      <c r="M1040">
        <f>IF($L1040&lt;&gt;"",$L1040,"")</f>
        <v>2010.0</v>
      </c>
      <c r="N1040">
        <f>IF(AND(ISNUMBER($BW1040),ISNUMBER($BX1040)),MIN(1,MAX(0,($BX1040-2016+1)/($BX1040-$BW1040+1))),"")</f>
        <v>0.2380952380952381</v>
      </c>
      <c r="O1040">
        <f>IF(AND(ISNUMBER($BW1040),ISNUMBER($BX1040)),MIN(1,MAX(0,($BX1040-2017+1)/($BX1040-$BW1040+1))),"")</f>
        <v>0.1904761904761905</v>
      </c>
      <c r="P1040">
        <f>IF(AND(ISNUMBER($BW1040),ISNUMBER($BX1040)),MIN(1,MAX(0,($BX1040-2018+1)/($BX1040-$BW1040+1))),"")</f>
        <v>0.1428571428571428</v>
      </c>
      <c r="Q1040">
        <f>IF(AND(ISNUMBER($BW1040),ISNUMBER($BX1040)),MIN(1,MAX(0,($BX1040-2019+1)/($BX1040-$BW1040+1))),"")</f>
        <v>0.09523809523809523</v>
      </c>
      <c r="R1040">
        <f>IF(AND(ISNUMBER($BW1040),ISNUMBER($BX1040)),MIN(1,MAX(0,($BX1040-2016+1)/($BX1040-$BW1040+1))),"")</f>
        <v>0.2380952380952381</v>
      </c>
      <c r="S1040">
        <f>IF($L1040&lt;&gt;"",IF($L1040&gt;=2015.5,1,0),"")</f>
        <v>0.0</v>
      </c>
      <c r="T1040">
        <f>IF($L1040&lt;&gt;"",IF($L1040&gt;=2016,1,0),"")</f>
        <v>0.0</v>
      </c>
      <c r="U1040">
        <f>IF(ISNUMBER($BX1040),IF($BX1040&gt;=2016,1,0),"")</f>
        <v>1.0</v>
      </c>
      <c r="V1040">
        <f>IF(ISNUMBER($BW1040),IF($BW1040&gt;=2016,1,0),"")</f>
        <v>0.0</v>
      </c>
      <c r="W1040" t="str">
        <f>IF(AND(ISNUMBER($BW1040),ISNUMBER($BX1040)),IF($BW1040&gt;=2016,"post-only",IF($BX1040&lt;2016,"pre-only","mixed")),"")</f>
        <v>mixed</v>
      </c>
      <c r="X1040">
        <f>IF(AND(ISNUMBER($BW1040),ISNUMBER($BX1040)),MIN(1,MAX(0,($BX1040-2017+1)/($BX1040-$BW1040+1))),"")</f>
        <v>0.1904761904761905</v>
      </c>
      <c r="Y1040">
        <f>IF(AND(ISNUMBER($BW1040),ISNUMBER($BX1040)),MIN(1,MAX(0,($BX1040-2018+1)/($BX1040-$BW1040+1))),"")</f>
        <v>0.1428571428571428</v>
      </c>
      <c r="Z1040">
        <f>IF(AND(ISNUMBER($BW1040),ISNUMBER($BX1040)),MIN(1,MAX(0,($BX1040-2019+1)/($BX1040-$BW1040+1))),"")</f>
        <v>0.09523809523809523</v>
      </c>
      <c r="AA1040">
        <f>IF(ISNUMBER($BX1040),IF($BX1040&gt;=2017,1,0),"")</f>
        <v>1.0</v>
      </c>
      <c r="AB1040">
        <f>IF(ISNUMBER($BX1040),IF($BX1040&gt;=2018,1,0),"")</f>
        <v>1.0</v>
      </c>
      <c r="AC1040">
        <f>IF(ISNUMBER($BX1040),IF($BX1040&gt;=2019,1,0),"")</f>
        <v>1.0</v>
      </c>
      <c r="AD1040">
        <f>IF($L1040&lt;&gt;"",IF($L1040&gt;2013,1,0),"")</f>
        <v>0.0</v>
      </c>
      <c r="AE1040">
        <f>IF($L1040&lt;&gt;"",1+IF($L1040&gt;2011,1,0)+IF($L1040&gt;2014,1,0),"")</f>
        <v>1.0</v>
      </c>
      <c r="AF1040" t="inlineStr">
        <is>
          <t>bond (yield)</t>
        </is>
      </c>
      <c r="AG1040" t="inlineStr">
        <is>
          <t>performance</t>
        </is>
      </c>
      <c r="AH1040" t="inlineStr">
        <is>
          <t>sensitive</t>
        </is>
      </c>
      <c r="AI1040" t="inlineStr">
        <is>
          <t>without ETS/CT</t>
        </is>
      </c>
      <c r="AJ1040" t="inlineStr">
        <is>
          <t>without ETS/CT</t>
        </is>
      </c>
      <c r="AK1040" t="str">
        <f>IF(AND($CF1040&lt;&gt;"",IFERROR(INDEX(subsample_country_map!$B:$B,MATCH($CF1040,subsample_country_map!$A:$A,0)),"")&lt;&gt;""),INDEX(subsample_country_map!$B:$B,MATCH($CF1040,subsample_country_map!$A:$A,0)),INDEX(lookup!$AA:$AA,MATCH($A1040,lookup!$A:$A,0)))</f>
        <v>1_US</v>
      </c>
      <c r="AL1040" t="str">
        <f>IF(AND($CF1040&lt;&gt;"",IFERROR(INDEX(subsample_country_map!$C:$C,MATCH($CF1040,subsample_country_map!$A:$A,0)),"")&lt;&gt;""),INDEX(subsample_country_map!$C:$C,MATCH($CF1040,subsample_country_map!$A:$A,0)),INDEX(lookup!$AB:$AB,MATCH($A1040,lookup!$A:$A,0)))</f>
        <v>1_developed</v>
      </c>
      <c r="AM1040" t="str">
        <f>IF(AND($CF1040&lt;&gt;"",IFERROR(INDEX(subsample_country_map!$D:$D,MATCH($CF1040,subsample_country_map!$A:$A,0)),"")&lt;&gt;""),INDEX(subsample_country_map!$D:$D,MATCH($CF1040,subsample_country_map!$A:$A,0)),INDEX(lookup!$AC:$AC,MATCH($A1040,lookup!$A:$A,0)))</f>
        <v>1_western</v>
      </c>
      <c r="AN1040" t="str">
        <f>IF(AND($CF1040&lt;&gt;"",IFERROR(INDEX(subsample_country_map!$E:$E,MATCH($CF1040,subsample_country_map!$A:$A,0)),"")&lt;&gt;""),INDEX(subsample_country_map!$E:$E,MATCH($CF1040,subsample_country_map!$A:$A,0)),INDEX(lookup!$AD:$AD,MATCH($A1040,lookup!$A:$A,0)))</f>
        <v>1_common law</v>
      </c>
      <c r="AO1040" t="str">
        <f>INDEX(lookup!$Y:$Y,MATCH($A1040,lookup!$A:$A,0))</f>
        <v>1_not published</v>
      </c>
      <c r="AP1040" t="str">
        <f>INDEX(lookup!$Z:$Z,MATCH($A1040,lookup!$A:$A,0))</f>
        <v>99_NCE</v>
      </c>
      <c r="AQ1040" t="str">
        <f>INDEX(lookup!$W:$W,MATCH($A1040,lookup!$A:$A,0))</f>
        <v>1_fin/acc/econ</v>
      </c>
      <c r="AS1040" t="inlineStr">
        <is>
          <t>staging</t>
        </is>
      </c>
      <c r="AT1040" t="inlineStr">
        <is>
          <t>bad-CER</t>
        </is>
      </c>
      <c r="AU1040" t="inlineStr">
        <is>
          <t>cost</t>
        </is>
      </c>
      <c r="AV1040" t="inlineStr">
        <is>
          <t>12.13</t>
        </is>
      </c>
      <c r="AW1040" t="inlineStr">
        <is>
          <t>4.249</t>
        </is>
      </c>
      <c r="BA1040" t="n">
        <v>1582</v>
      </c>
      <c r="BB1040" t="inlineStr">
        <is>
          <t>as-stated:within 360 days before the issue date</t>
        </is>
      </c>
      <c r="BC1040" t="inlineStr">
        <is>
          <t>OLS</t>
        </is>
      </c>
      <c r="BD1040" t="inlineStr">
        <is>
          <t>industry</t>
        </is>
      </c>
      <c r="BE1040" t="inlineStr">
        <is>
          <t>industry</t>
        </is>
      </c>
      <c r="BF1040" t="inlineStr">
        <is>
          <t>Polluting</t>
        </is>
      </c>
      <c r="BI1040" t="inlineStr">
        <is>
          <t>Table 8</t>
        </is>
      </c>
      <c r="BJ1040" t="inlineStr">
        <is>
          <t>Panel A col (1)</t>
        </is>
      </c>
      <c r="BK1040" t="inlineStr">
        <is>
          <t>43</t>
        </is>
      </c>
      <c r="BL1040" t="inlineStr">
        <is>
          <t>1( Env. misconduct) 12.13** (4.249)</t>
        </is>
      </c>
      <c r="BM1040" t="inlineStr">
        <is>
          <t>1( Env. misconduct)</t>
        </is>
      </c>
      <c r="BN1040" t="inlineStr">
        <is>
          <t>Debt (Spread, bp)</t>
        </is>
      </c>
      <c r="BO1040" t="inlineStr">
        <is>
          <t>update</t>
        </is>
      </c>
      <c r="BP1040" t="inlineStr">
        <is>
          <t>Hansen &amp; Marcet (2025)</t>
        </is>
      </c>
      <c r="BQ1040" t="inlineStr">
        <is>
          <t>computed</t>
        </is>
      </c>
      <c r="BT1040" t="n">
        <v>0</v>
      </c>
      <c r="BU1040" t="inlineStr">
        <is>
          <t>staging_Hansen_Marcet_2025.csv</t>
        </is>
      </c>
      <c r="BW1040" t="n">
        <v>2000</v>
      </c>
      <c r="BX1040" t="n">
        <v>2020</v>
      </c>
      <c r="BY1040" t="inlineStr">
        <is>
          <t>US</t>
        </is>
      </c>
      <c r="BZ1040" t="n">
        <v>2010</v>
      </c>
      <c r="CA1040" t="n">
        <v>0.2380952380952381</v>
      </c>
      <c r="CB1040" t="n">
        <v>0</v>
      </c>
      <c r="CC1040" t="n">
        <v>1</v>
      </c>
      <c r="CD1040" t="n">
        <v>-0.07171312496885171</v>
      </c>
      <c r="CE1040" t="n">
        <v>1</v>
      </c>
    </row>
    <row r="1041">
      <c r="A1041" t="inlineStr">
        <is>
          <t>Hansen &amp; Marcet (2025)</t>
        </is>
      </c>
      <c r="B1041" t="n">
        <v>2346</v>
      </c>
      <c r="C1041" t="n">
        <v>-0.04520879272339737</v>
      </c>
      <c r="D1041" t="n">
        <v>686</v>
      </c>
      <c r="E1041">
        <f>IF(ISNUMBER($BA1041),$BA1041,IF(AND(ISNUMBER($D1041),ISNUMBER($BW1041),ISNUMBER($BX1041)),$D1041*($BX1041-$BW1041+1),""))</f>
        <v>686.0</v>
      </c>
      <c r="H1041" t="inlineStr">
        <is>
          <t>partial</t>
        </is>
      </c>
      <c r="I1041" t="inlineStr">
        <is>
          <t>Regression Cofficient and Standard Error  available</t>
        </is>
      </c>
      <c r="J1041">
        <f>IF($BW1041&lt;&gt;"",$BW1041,"")</f>
        <v>2000.0</v>
      </c>
      <c r="K1041">
        <f>IF($BX1041&lt;&gt;"",$BX1041,"")</f>
        <v>2020.0</v>
      </c>
      <c r="L1041">
        <f>IF(AND(ISNUMBER($BW1041),ISNUMBER($BX1041)),($BW1041+$BX1041)/2,"")</f>
        <v>2010.0</v>
      </c>
      <c r="M1041">
        <f>IF($L1041&lt;&gt;"",$L1041,"")</f>
        <v>2010.0</v>
      </c>
      <c r="N1041">
        <f>IF(AND(ISNUMBER($BW1041),ISNUMBER($BX1041)),MIN(1,MAX(0,($BX1041-2016+1)/($BX1041-$BW1041+1))),"")</f>
        <v>0.2380952380952381</v>
      </c>
      <c r="O1041">
        <f>IF(AND(ISNUMBER($BW1041),ISNUMBER($BX1041)),MIN(1,MAX(0,($BX1041-2017+1)/($BX1041-$BW1041+1))),"")</f>
        <v>0.1904761904761905</v>
      </c>
      <c r="P1041">
        <f>IF(AND(ISNUMBER($BW1041),ISNUMBER($BX1041)),MIN(1,MAX(0,($BX1041-2018+1)/($BX1041-$BW1041+1))),"")</f>
        <v>0.1428571428571428</v>
      </c>
      <c r="Q1041">
        <f>IF(AND(ISNUMBER($BW1041),ISNUMBER($BX1041)),MIN(1,MAX(0,($BX1041-2019+1)/($BX1041-$BW1041+1))),"")</f>
        <v>0.09523809523809523</v>
      </c>
      <c r="R1041">
        <f>IF(AND(ISNUMBER($BW1041),ISNUMBER($BX1041)),MIN(1,MAX(0,($BX1041-2016+1)/($BX1041-$BW1041+1))),"")</f>
        <v>0.2380952380952381</v>
      </c>
      <c r="S1041">
        <f>IF($L1041&lt;&gt;"",IF($L1041&gt;=2015.5,1,0),"")</f>
        <v>0.0</v>
      </c>
      <c r="T1041">
        <f>IF($L1041&lt;&gt;"",IF($L1041&gt;=2016,1,0),"")</f>
        <v>0.0</v>
      </c>
      <c r="U1041">
        <f>IF(ISNUMBER($BX1041),IF($BX1041&gt;=2016,1,0),"")</f>
        <v>1.0</v>
      </c>
      <c r="V1041">
        <f>IF(ISNUMBER($BW1041),IF($BW1041&gt;=2016,1,0),"")</f>
        <v>0.0</v>
      </c>
      <c r="W1041" t="str">
        <f>IF(AND(ISNUMBER($BW1041),ISNUMBER($BX1041)),IF($BW1041&gt;=2016,"post-only",IF($BX1041&lt;2016,"pre-only","mixed")),"")</f>
        <v>mixed</v>
      </c>
      <c r="X1041">
        <f>IF(AND(ISNUMBER($BW1041),ISNUMBER($BX1041)),MIN(1,MAX(0,($BX1041-2017+1)/($BX1041-$BW1041+1))),"")</f>
        <v>0.1904761904761905</v>
      </c>
      <c r="Y1041">
        <f>IF(AND(ISNUMBER($BW1041),ISNUMBER($BX1041)),MIN(1,MAX(0,($BX1041-2018+1)/($BX1041-$BW1041+1))),"")</f>
        <v>0.1428571428571428</v>
      </c>
      <c r="Z1041">
        <f>IF(AND(ISNUMBER($BW1041),ISNUMBER($BX1041)),MIN(1,MAX(0,($BX1041-2019+1)/($BX1041-$BW1041+1))),"")</f>
        <v>0.09523809523809523</v>
      </c>
      <c r="AA1041">
        <f>IF(ISNUMBER($BX1041),IF($BX1041&gt;=2017,1,0),"")</f>
        <v>1.0</v>
      </c>
      <c r="AB1041">
        <f>IF(ISNUMBER($BX1041),IF($BX1041&gt;=2018,1,0),"")</f>
        <v>1.0</v>
      </c>
      <c r="AC1041">
        <f>IF(ISNUMBER($BX1041),IF($BX1041&gt;=2019,1,0),"")</f>
        <v>1.0</v>
      </c>
      <c r="AD1041">
        <f>IF($L1041&lt;&gt;"",IF($L1041&gt;2013,1,0),"")</f>
        <v>0.0</v>
      </c>
      <c r="AE1041">
        <f>IF($L1041&lt;&gt;"",1+IF($L1041&gt;2011,1,0)+IF($L1041&gt;2014,1,0),"")</f>
        <v>1.0</v>
      </c>
      <c r="AF1041" t="inlineStr">
        <is>
          <t>bond (yield)</t>
        </is>
      </c>
      <c r="AG1041" t="inlineStr">
        <is>
          <t>performance</t>
        </is>
      </c>
      <c r="AH1041" t="inlineStr">
        <is>
          <t>sensitive</t>
        </is>
      </c>
      <c r="AI1041" t="inlineStr">
        <is>
          <t>without ETS/CT</t>
        </is>
      </c>
      <c r="AJ1041" t="inlineStr">
        <is>
          <t>without ETS/CT</t>
        </is>
      </c>
      <c r="AK1041" t="str">
        <f>IF(AND($CF1041&lt;&gt;"",IFERROR(INDEX(subsample_country_map!$B:$B,MATCH($CF1041,subsample_country_map!$A:$A,0)),"")&lt;&gt;""),INDEX(subsample_country_map!$B:$B,MATCH($CF1041,subsample_country_map!$A:$A,0)),INDEX(lookup!$AA:$AA,MATCH($A1041,lookup!$A:$A,0)))</f>
        <v>1_US</v>
      </c>
      <c r="AL1041" t="str">
        <f>IF(AND($CF1041&lt;&gt;"",IFERROR(INDEX(subsample_country_map!$C:$C,MATCH($CF1041,subsample_country_map!$A:$A,0)),"")&lt;&gt;""),INDEX(subsample_country_map!$C:$C,MATCH($CF1041,subsample_country_map!$A:$A,0)),INDEX(lookup!$AB:$AB,MATCH($A1041,lookup!$A:$A,0)))</f>
        <v>1_developed</v>
      </c>
      <c r="AM1041" t="str">
        <f>IF(AND($CF1041&lt;&gt;"",IFERROR(INDEX(subsample_country_map!$D:$D,MATCH($CF1041,subsample_country_map!$A:$A,0)),"")&lt;&gt;""),INDEX(subsample_country_map!$D:$D,MATCH($CF1041,subsample_country_map!$A:$A,0)),INDEX(lookup!$AC:$AC,MATCH($A1041,lookup!$A:$A,0)))</f>
        <v>1_western</v>
      </c>
      <c r="AN1041" t="str">
        <f>IF(AND($CF1041&lt;&gt;"",IFERROR(INDEX(subsample_country_map!$E:$E,MATCH($CF1041,subsample_country_map!$A:$A,0)),"")&lt;&gt;""),INDEX(subsample_country_map!$E:$E,MATCH($CF1041,subsample_country_map!$A:$A,0)),INDEX(lookup!$AD:$AD,MATCH($A1041,lookup!$A:$A,0)))</f>
        <v>1_common law</v>
      </c>
      <c r="AO1041" t="str">
        <f>INDEX(lookup!$Y:$Y,MATCH($A1041,lookup!$A:$A,0))</f>
        <v>1_not published</v>
      </c>
      <c r="AP1041" t="str">
        <f>INDEX(lookup!$Z:$Z,MATCH($A1041,lookup!$A:$A,0))</f>
        <v>99_NCE</v>
      </c>
      <c r="AQ1041" t="str">
        <f>INDEX(lookup!$W:$W,MATCH($A1041,lookup!$A:$A,0))</f>
        <v>1_fin/acc/econ</v>
      </c>
      <c r="AS1041" t="inlineStr">
        <is>
          <t>staging</t>
        </is>
      </c>
      <c r="AT1041" t="inlineStr">
        <is>
          <t>bad-CER</t>
        </is>
      </c>
      <c r="AU1041" t="inlineStr">
        <is>
          <t>cost</t>
        </is>
      </c>
      <c r="AV1041" t="inlineStr">
        <is>
          <t>4.113</t>
        </is>
      </c>
      <c r="AW1041" t="inlineStr">
        <is>
          <t>3.470</t>
        </is>
      </c>
      <c r="BA1041" t="n">
        <v>686</v>
      </c>
      <c r="BB1041" t="inlineStr">
        <is>
          <t>as-stated:within 360 days before the issue date</t>
        </is>
      </c>
      <c r="BC1041" t="inlineStr">
        <is>
          <t>OLS</t>
        </is>
      </c>
      <c r="BD1041" t="inlineStr">
        <is>
          <t>industry</t>
        </is>
      </c>
      <c r="BE1041" t="inlineStr">
        <is>
          <t>industry</t>
        </is>
      </c>
      <c r="BF1041" t="inlineStr">
        <is>
          <t>Non-Polluting</t>
        </is>
      </c>
      <c r="BI1041" t="inlineStr">
        <is>
          <t>Table 8</t>
        </is>
      </c>
      <c r="BJ1041" t="inlineStr">
        <is>
          <t>Panel A col (2)</t>
        </is>
      </c>
      <c r="BK1041" t="inlineStr">
        <is>
          <t>43</t>
        </is>
      </c>
      <c r="BL1041" t="inlineStr">
        <is>
          <t>1( Env. misconduct) 4.113 (3.470)</t>
        </is>
      </c>
      <c r="BM1041" t="inlineStr">
        <is>
          <t>1( Env. misconduct)</t>
        </is>
      </c>
      <c r="BN1041" t="inlineStr">
        <is>
          <t>Debt (Spread, bp)</t>
        </is>
      </c>
      <c r="BO1041" t="inlineStr">
        <is>
          <t>update</t>
        </is>
      </c>
      <c r="BP1041" t="inlineStr">
        <is>
          <t>Hansen &amp; Marcet (2025)</t>
        </is>
      </c>
      <c r="BQ1041" t="inlineStr">
        <is>
          <t>computed</t>
        </is>
      </c>
      <c r="BT1041" t="n">
        <v>0</v>
      </c>
      <c r="BU1041" t="inlineStr">
        <is>
          <t>staging_Hansen_Marcet_2025.csv</t>
        </is>
      </c>
      <c r="BW1041" t="n">
        <v>2000</v>
      </c>
      <c r="BX1041" t="n">
        <v>2020</v>
      </c>
      <c r="BY1041" t="inlineStr">
        <is>
          <t>US</t>
        </is>
      </c>
      <c r="BZ1041" t="n">
        <v>2010</v>
      </c>
      <c r="CA1041" t="n">
        <v>0.2380952380952381</v>
      </c>
      <c r="CB1041" t="n">
        <v>0</v>
      </c>
      <c r="CC1041" t="n">
        <v>1</v>
      </c>
      <c r="CD1041" t="n">
        <v>-0.0452396303184593</v>
      </c>
      <c r="CE1041" t="n">
        <v>1</v>
      </c>
    </row>
    <row r="1042">
      <c r="A1042" t="inlineStr">
        <is>
          <t>Hansen &amp; Marcet (2025)</t>
        </is>
      </c>
      <c r="B1042" t="n">
        <v>2347</v>
      </c>
      <c r="C1042" t="n">
        <v>-0.1205103544646165</v>
      </c>
      <c r="D1042" t="n">
        <v>1134</v>
      </c>
      <c r="E1042">
        <f>IF(ISNUMBER($BA1042),$BA1042,IF(AND(ISNUMBER($D1042),ISNUMBER($BW1042),ISNUMBER($BX1042)),$D1042*($BX1042-$BW1042+1),""))</f>
        <v>1134.0</v>
      </c>
      <c r="H1042" t="inlineStr">
        <is>
          <t>partial</t>
        </is>
      </c>
      <c r="I1042" t="inlineStr">
        <is>
          <t>Regression Cofficient and Standard Error  available</t>
        </is>
      </c>
      <c r="J1042">
        <f>IF($BW1042&lt;&gt;"",$BW1042,"")</f>
        <v>2000.0</v>
      </c>
      <c r="K1042">
        <f>IF($BX1042&lt;&gt;"",$BX1042,"")</f>
        <v>2020.0</v>
      </c>
      <c r="L1042">
        <f>IF(AND(ISNUMBER($BW1042),ISNUMBER($BX1042)),($BW1042+$BX1042)/2,"")</f>
        <v>2010.0</v>
      </c>
      <c r="M1042">
        <f>IF($L1042&lt;&gt;"",$L1042,"")</f>
        <v>2010.0</v>
      </c>
      <c r="N1042">
        <f>IF(AND(ISNUMBER($BW1042),ISNUMBER($BX1042)),MIN(1,MAX(0,($BX1042-2016+1)/($BX1042-$BW1042+1))),"")</f>
        <v>0.2380952380952381</v>
      </c>
      <c r="O1042">
        <f>IF(AND(ISNUMBER($BW1042),ISNUMBER($BX1042)),MIN(1,MAX(0,($BX1042-2017+1)/($BX1042-$BW1042+1))),"")</f>
        <v>0.1904761904761905</v>
      </c>
      <c r="P1042">
        <f>IF(AND(ISNUMBER($BW1042),ISNUMBER($BX1042)),MIN(1,MAX(0,($BX1042-2018+1)/($BX1042-$BW1042+1))),"")</f>
        <v>0.1428571428571428</v>
      </c>
      <c r="Q1042">
        <f>IF(AND(ISNUMBER($BW1042),ISNUMBER($BX1042)),MIN(1,MAX(0,($BX1042-2019+1)/($BX1042-$BW1042+1))),"")</f>
        <v>0.09523809523809523</v>
      </c>
      <c r="R1042">
        <f>IF(AND(ISNUMBER($BW1042),ISNUMBER($BX1042)),MIN(1,MAX(0,($BX1042-2016+1)/($BX1042-$BW1042+1))),"")</f>
        <v>0.2380952380952381</v>
      </c>
      <c r="S1042">
        <f>IF($L1042&lt;&gt;"",IF($L1042&gt;=2015.5,1,0),"")</f>
        <v>0.0</v>
      </c>
      <c r="T1042">
        <f>IF($L1042&lt;&gt;"",IF($L1042&gt;=2016,1,0),"")</f>
        <v>0.0</v>
      </c>
      <c r="U1042">
        <f>IF(ISNUMBER($BX1042),IF($BX1042&gt;=2016,1,0),"")</f>
        <v>1.0</v>
      </c>
      <c r="V1042">
        <f>IF(ISNUMBER($BW1042),IF($BW1042&gt;=2016,1,0),"")</f>
        <v>0.0</v>
      </c>
      <c r="W1042" t="str">
        <f>IF(AND(ISNUMBER($BW1042),ISNUMBER($BX1042)),IF($BW1042&gt;=2016,"post-only",IF($BX1042&lt;2016,"pre-only","mixed")),"")</f>
        <v>mixed</v>
      </c>
      <c r="X1042">
        <f>IF(AND(ISNUMBER($BW1042),ISNUMBER($BX1042)),MIN(1,MAX(0,($BX1042-2017+1)/($BX1042-$BW1042+1))),"")</f>
        <v>0.1904761904761905</v>
      </c>
      <c r="Y1042">
        <f>IF(AND(ISNUMBER($BW1042),ISNUMBER($BX1042)),MIN(1,MAX(0,($BX1042-2018+1)/($BX1042-$BW1042+1))),"")</f>
        <v>0.1428571428571428</v>
      </c>
      <c r="Z1042">
        <f>IF(AND(ISNUMBER($BW1042),ISNUMBER($BX1042)),MIN(1,MAX(0,($BX1042-2019+1)/($BX1042-$BW1042+1))),"")</f>
        <v>0.09523809523809523</v>
      </c>
      <c r="AA1042">
        <f>IF(ISNUMBER($BX1042),IF($BX1042&gt;=2017,1,0),"")</f>
        <v>1.0</v>
      </c>
      <c r="AB1042">
        <f>IF(ISNUMBER($BX1042),IF($BX1042&gt;=2018,1,0),"")</f>
        <v>1.0</v>
      </c>
      <c r="AC1042">
        <f>IF(ISNUMBER($BX1042),IF($BX1042&gt;=2019,1,0),"")</f>
        <v>1.0</v>
      </c>
      <c r="AD1042">
        <f>IF($L1042&lt;&gt;"",IF($L1042&gt;2013,1,0),"")</f>
        <v>0.0</v>
      </c>
      <c r="AE1042">
        <f>IF($L1042&lt;&gt;"",1+IF($L1042&gt;2011,1,0)+IF($L1042&gt;2014,1,0),"")</f>
        <v>1.0</v>
      </c>
      <c r="AF1042" t="inlineStr">
        <is>
          <t>bond (yield)</t>
        </is>
      </c>
      <c r="AG1042" t="inlineStr">
        <is>
          <t>performance</t>
        </is>
      </c>
      <c r="AH1042" t="inlineStr">
        <is>
          <t>sensitive</t>
        </is>
      </c>
      <c r="AI1042" t="inlineStr">
        <is>
          <t>without ETS/CT</t>
        </is>
      </c>
      <c r="AJ1042" t="inlineStr">
        <is>
          <t>without ETS/CT</t>
        </is>
      </c>
      <c r="AK1042" t="str">
        <f>IF(AND($CF1042&lt;&gt;"",IFERROR(INDEX(subsample_country_map!$B:$B,MATCH($CF1042,subsample_country_map!$A:$A,0)),"")&lt;&gt;""),INDEX(subsample_country_map!$B:$B,MATCH($CF1042,subsample_country_map!$A:$A,0)),INDEX(lookup!$AA:$AA,MATCH($A1042,lookup!$A:$A,0)))</f>
        <v>1_US</v>
      </c>
      <c r="AL1042" t="str">
        <f>IF(AND($CF1042&lt;&gt;"",IFERROR(INDEX(subsample_country_map!$C:$C,MATCH($CF1042,subsample_country_map!$A:$A,0)),"")&lt;&gt;""),INDEX(subsample_country_map!$C:$C,MATCH($CF1042,subsample_country_map!$A:$A,0)),INDEX(lookup!$AB:$AB,MATCH($A1042,lookup!$A:$A,0)))</f>
        <v>1_developed</v>
      </c>
      <c r="AM1042" t="str">
        <f>IF(AND($CF1042&lt;&gt;"",IFERROR(INDEX(subsample_country_map!$D:$D,MATCH($CF1042,subsample_country_map!$A:$A,0)),"")&lt;&gt;""),INDEX(subsample_country_map!$D:$D,MATCH($CF1042,subsample_country_map!$A:$A,0)),INDEX(lookup!$AC:$AC,MATCH($A1042,lookup!$A:$A,0)))</f>
        <v>1_western</v>
      </c>
      <c r="AN1042" t="str">
        <f>IF(AND($CF1042&lt;&gt;"",IFERROR(INDEX(subsample_country_map!$E:$E,MATCH($CF1042,subsample_country_map!$A:$A,0)),"")&lt;&gt;""),INDEX(subsample_country_map!$E:$E,MATCH($CF1042,subsample_country_map!$A:$A,0)),INDEX(lookup!$AD:$AD,MATCH($A1042,lookup!$A:$A,0)))</f>
        <v>1_common law</v>
      </c>
      <c r="AO1042" t="str">
        <f>INDEX(lookup!$Y:$Y,MATCH($A1042,lookup!$A:$A,0))</f>
        <v>1_not published</v>
      </c>
      <c r="AP1042" t="str">
        <f>INDEX(lookup!$Z:$Z,MATCH($A1042,lookup!$A:$A,0))</f>
        <v>99_NCE</v>
      </c>
      <c r="AQ1042" t="str">
        <f>INDEX(lookup!$W:$W,MATCH($A1042,lookup!$A:$A,0))</f>
        <v>1_fin/acc/econ</v>
      </c>
      <c r="AS1042" t="inlineStr">
        <is>
          <t>staging</t>
        </is>
      </c>
      <c r="AT1042" t="inlineStr">
        <is>
          <t>bad-CER</t>
        </is>
      </c>
      <c r="AU1042" t="inlineStr">
        <is>
          <t>cost</t>
        </is>
      </c>
      <c r="AV1042" t="inlineStr">
        <is>
          <t>12.64</t>
        </is>
      </c>
      <c r="AW1042" t="inlineStr">
        <is>
          <t>3.092</t>
        </is>
      </c>
      <c r="BA1042" t="n">
        <v>1134</v>
      </c>
      <c r="BB1042" t="inlineStr">
        <is>
          <t>as-stated:within 360 days before the issue date</t>
        </is>
      </c>
      <c r="BC1042" t="inlineStr">
        <is>
          <t>OLS</t>
        </is>
      </c>
      <c r="BD1042" t="inlineStr">
        <is>
          <t>industry</t>
        </is>
      </c>
      <c r="BE1042" t="inlineStr">
        <is>
          <t>other:financial constraints (Cash to Assets)</t>
        </is>
      </c>
      <c r="BF1042" t="inlineStr">
        <is>
          <t>Low</t>
        </is>
      </c>
      <c r="BI1042" t="inlineStr">
        <is>
          <t>Table 9</t>
        </is>
      </c>
      <c r="BJ1042" t="inlineStr">
        <is>
          <t>Panel A col (1)</t>
        </is>
      </c>
      <c r="BK1042" t="inlineStr">
        <is>
          <t>44</t>
        </is>
      </c>
      <c r="BL1042" t="inlineStr">
        <is>
          <t>1( Env. misconduct) 12.64*** (3.092)</t>
        </is>
      </c>
      <c r="BM1042" t="inlineStr">
        <is>
          <t>1( Env. misconduct)</t>
        </is>
      </c>
      <c r="BN1042" t="inlineStr">
        <is>
          <t>Debt (Spread, bp)</t>
        </is>
      </c>
      <c r="BO1042" t="inlineStr">
        <is>
          <t>update</t>
        </is>
      </c>
      <c r="BP1042" t="inlineStr">
        <is>
          <t>Hansen &amp; Marcet (2025)</t>
        </is>
      </c>
      <c r="BQ1042" t="inlineStr">
        <is>
          <t>computed</t>
        </is>
      </c>
      <c r="BT1042" t="n">
        <v>0</v>
      </c>
      <c r="BU1042" t="inlineStr">
        <is>
          <t>staging_Hansen_Marcet_2025.csv</t>
        </is>
      </c>
      <c r="BW1042" t="n">
        <v>2000</v>
      </c>
      <c r="BX1042" t="n">
        <v>2020</v>
      </c>
      <c r="BY1042" t="inlineStr">
        <is>
          <t>US</t>
        </is>
      </c>
      <c r="BZ1042" t="n">
        <v>2010</v>
      </c>
      <c r="CA1042" t="n">
        <v>0.2380952380952381</v>
      </c>
      <c r="CB1042" t="n">
        <v>0</v>
      </c>
      <c r="CC1042" t="n">
        <v>1</v>
      </c>
      <c r="CD1042" t="n">
        <v>-0.1210988715742966</v>
      </c>
      <c r="CE1042" t="n">
        <v>1</v>
      </c>
    </row>
    <row r="1043">
      <c r="A1043" t="inlineStr">
        <is>
          <t>Hansen &amp; Marcet (2025)</t>
        </is>
      </c>
      <c r="B1043" t="n">
        <v>2348</v>
      </c>
      <c r="C1043" t="n">
        <v>-0.05069432579141143</v>
      </c>
      <c r="D1043" t="n">
        <v>1134</v>
      </c>
      <c r="E1043">
        <f>IF(ISNUMBER($BA1043),$BA1043,IF(AND(ISNUMBER($D1043),ISNUMBER($BW1043),ISNUMBER($BX1043)),$D1043*($BX1043-$BW1043+1),""))</f>
        <v>1134.0</v>
      </c>
      <c r="H1043" t="inlineStr">
        <is>
          <t>partial</t>
        </is>
      </c>
      <c r="I1043" t="inlineStr">
        <is>
          <t>Regression Cofficient and Standard Error  available</t>
        </is>
      </c>
      <c r="J1043">
        <f>IF($BW1043&lt;&gt;"",$BW1043,"")</f>
        <v>2000.0</v>
      </c>
      <c r="K1043">
        <f>IF($BX1043&lt;&gt;"",$BX1043,"")</f>
        <v>2020.0</v>
      </c>
      <c r="L1043">
        <f>IF(AND(ISNUMBER($BW1043),ISNUMBER($BX1043)),($BW1043+$BX1043)/2,"")</f>
        <v>2010.0</v>
      </c>
      <c r="M1043">
        <f>IF($L1043&lt;&gt;"",$L1043,"")</f>
        <v>2010.0</v>
      </c>
      <c r="N1043">
        <f>IF(AND(ISNUMBER($BW1043),ISNUMBER($BX1043)),MIN(1,MAX(0,($BX1043-2016+1)/($BX1043-$BW1043+1))),"")</f>
        <v>0.2380952380952381</v>
      </c>
      <c r="O1043">
        <f>IF(AND(ISNUMBER($BW1043),ISNUMBER($BX1043)),MIN(1,MAX(0,($BX1043-2017+1)/($BX1043-$BW1043+1))),"")</f>
        <v>0.1904761904761905</v>
      </c>
      <c r="P1043">
        <f>IF(AND(ISNUMBER($BW1043),ISNUMBER($BX1043)),MIN(1,MAX(0,($BX1043-2018+1)/($BX1043-$BW1043+1))),"")</f>
        <v>0.1428571428571428</v>
      </c>
      <c r="Q1043">
        <f>IF(AND(ISNUMBER($BW1043),ISNUMBER($BX1043)),MIN(1,MAX(0,($BX1043-2019+1)/($BX1043-$BW1043+1))),"")</f>
        <v>0.09523809523809523</v>
      </c>
      <c r="R1043">
        <f>IF(AND(ISNUMBER($BW1043),ISNUMBER($BX1043)),MIN(1,MAX(0,($BX1043-2016+1)/($BX1043-$BW1043+1))),"")</f>
        <v>0.2380952380952381</v>
      </c>
      <c r="S1043">
        <f>IF($L1043&lt;&gt;"",IF($L1043&gt;=2015.5,1,0),"")</f>
        <v>0.0</v>
      </c>
      <c r="T1043">
        <f>IF($L1043&lt;&gt;"",IF($L1043&gt;=2016,1,0),"")</f>
        <v>0.0</v>
      </c>
      <c r="U1043">
        <f>IF(ISNUMBER($BX1043),IF($BX1043&gt;=2016,1,0),"")</f>
        <v>1.0</v>
      </c>
      <c r="V1043">
        <f>IF(ISNUMBER($BW1043),IF($BW1043&gt;=2016,1,0),"")</f>
        <v>0.0</v>
      </c>
      <c r="W1043" t="str">
        <f>IF(AND(ISNUMBER($BW1043),ISNUMBER($BX1043)),IF($BW1043&gt;=2016,"post-only",IF($BX1043&lt;2016,"pre-only","mixed")),"")</f>
        <v>mixed</v>
      </c>
      <c r="X1043">
        <f>IF(AND(ISNUMBER($BW1043),ISNUMBER($BX1043)),MIN(1,MAX(0,($BX1043-2017+1)/($BX1043-$BW1043+1))),"")</f>
        <v>0.1904761904761905</v>
      </c>
      <c r="Y1043">
        <f>IF(AND(ISNUMBER($BW1043),ISNUMBER($BX1043)),MIN(1,MAX(0,($BX1043-2018+1)/($BX1043-$BW1043+1))),"")</f>
        <v>0.1428571428571428</v>
      </c>
      <c r="Z1043">
        <f>IF(AND(ISNUMBER($BW1043),ISNUMBER($BX1043)),MIN(1,MAX(0,($BX1043-2019+1)/($BX1043-$BW1043+1))),"")</f>
        <v>0.09523809523809523</v>
      </c>
      <c r="AA1043">
        <f>IF(ISNUMBER($BX1043),IF($BX1043&gt;=2017,1,0),"")</f>
        <v>1.0</v>
      </c>
      <c r="AB1043">
        <f>IF(ISNUMBER($BX1043),IF($BX1043&gt;=2018,1,0),"")</f>
        <v>1.0</v>
      </c>
      <c r="AC1043">
        <f>IF(ISNUMBER($BX1043),IF($BX1043&gt;=2019,1,0),"")</f>
        <v>1.0</v>
      </c>
      <c r="AD1043">
        <f>IF($L1043&lt;&gt;"",IF($L1043&gt;2013,1,0),"")</f>
        <v>0.0</v>
      </c>
      <c r="AE1043">
        <f>IF($L1043&lt;&gt;"",1+IF($L1043&gt;2011,1,0)+IF($L1043&gt;2014,1,0),"")</f>
        <v>1.0</v>
      </c>
      <c r="AF1043" t="inlineStr">
        <is>
          <t>bond (yield)</t>
        </is>
      </c>
      <c r="AG1043" t="inlineStr">
        <is>
          <t>performance</t>
        </is>
      </c>
      <c r="AH1043" t="inlineStr">
        <is>
          <t>sensitive</t>
        </is>
      </c>
      <c r="AI1043" t="inlineStr">
        <is>
          <t>without ETS/CT</t>
        </is>
      </c>
      <c r="AJ1043" t="inlineStr">
        <is>
          <t>without ETS/CT</t>
        </is>
      </c>
      <c r="AK1043" t="str">
        <f>IF(AND($CF1043&lt;&gt;"",IFERROR(INDEX(subsample_country_map!$B:$B,MATCH($CF1043,subsample_country_map!$A:$A,0)),"")&lt;&gt;""),INDEX(subsample_country_map!$B:$B,MATCH($CF1043,subsample_country_map!$A:$A,0)),INDEX(lookup!$AA:$AA,MATCH($A1043,lookup!$A:$A,0)))</f>
        <v>1_US</v>
      </c>
      <c r="AL1043" t="str">
        <f>IF(AND($CF1043&lt;&gt;"",IFERROR(INDEX(subsample_country_map!$C:$C,MATCH($CF1043,subsample_country_map!$A:$A,0)),"")&lt;&gt;""),INDEX(subsample_country_map!$C:$C,MATCH($CF1043,subsample_country_map!$A:$A,0)),INDEX(lookup!$AB:$AB,MATCH($A1043,lookup!$A:$A,0)))</f>
        <v>1_developed</v>
      </c>
      <c r="AM1043" t="str">
        <f>IF(AND($CF1043&lt;&gt;"",IFERROR(INDEX(subsample_country_map!$D:$D,MATCH($CF1043,subsample_country_map!$A:$A,0)),"")&lt;&gt;""),INDEX(subsample_country_map!$D:$D,MATCH($CF1043,subsample_country_map!$A:$A,0)),INDEX(lookup!$AC:$AC,MATCH($A1043,lookup!$A:$A,0)))</f>
        <v>1_western</v>
      </c>
      <c r="AN1043" t="str">
        <f>IF(AND($CF1043&lt;&gt;"",IFERROR(INDEX(subsample_country_map!$E:$E,MATCH($CF1043,subsample_country_map!$A:$A,0)),"")&lt;&gt;""),INDEX(subsample_country_map!$E:$E,MATCH($CF1043,subsample_country_map!$A:$A,0)),INDEX(lookup!$AD:$AD,MATCH($A1043,lookup!$A:$A,0)))</f>
        <v>1_common law</v>
      </c>
      <c r="AO1043" t="str">
        <f>INDEX(lookup!$Y:$Y,MATCH($A1043,lookup!$A:$A,0))</f>
        <v>1_not published</v>
      </c>
      <c r="AP1043" t="str">
        <f>INDEX(lookup!$Z:$Z,MATCH($A1043,lookup!$A:$A,0))</f>
        <v>99_NCE</v>
      </c>
      <c r="AQ1043" t="str">
        <f>INDEX(lookup!$W:$W,MATCH($A1043,lookup!$A:$A,0))</f>
        <v>1_fin/acc/econ</v>
      </c>
      <c r="AS1043" t="inlineStr">
        <is>
          <t>staging</t>
        </is>
      </c>
      <c r="AT1043" t="inlineStr">
        <is>
          <t>bad-CER</t>
        </is>
      </c>
      <c r="AU1043" t="inlineStr">
        <is>
          <t>cost</t>
        </is>
      </c>
      <c r="AV1043" t="inlineStr">
        <is>
          <t>8.762</t>
        </is>
      </c>
      <c r="AW1043" t="inlineStr">
        <is>
          <t>5.126</t>
        </is>
      </c>
      <c r="BA1043" t="n">
        <v>1134</v>
      </c>
      <c r="BB1043" t="inlineStr">
        <is>
          <t>as-stated:within 360 days before the issue date</t>
        </is>
      </c>
      <c r="BC1043" t="inlineStr">
        <is>
          <t>OLS</t>
        </is>
      </c>
      <c r="BD1043" t="inlineStr">
        <is>
          <t>industry</t>
        </is>
      </c>
      <c r="BE1043" t="inlineStr">
        <is>
          <t>other:financial constraints (Cash to Assets)</t>
        </is>
      </c>
      <c r="BF1043" t="inlineStr">
        <is>
          <t>High</t>
        </is>
      </c>
      <c r="BI1043" t="inlineStr">
        <is>
          <t>Table 9</t>
        </is>
      </c>
      <c r="BJ1043" t="inlineStr">
        <is>
          <t>Panel A col (2)</t>
        </is>
      </c>
      <c r="BK1043" t="inlineStr">
        <is>
          <t>44</t>
        </is>
      </c>
      <c r="BL1043" t="inlineStr">
        <is>
          <t>1( Env. misconduct) 8.762* (5.126)</t>
        </is>
      </c>
      <c r="BM1043" t="inlineStr">
        <is>
          <t>1( Env. misconduct)</t>
        </is>
      </c>
      <c r="BN1043" t="inlineStr">
        <is>
          <t>Debt (Spread, bp)</t>
        </is>
      </c>
      <c r="BO1043" t="inlineStr">
        <is>
          <t>update</t>
        </is>
      </c>
      <c r="BP1043" t="inlineStr">
        <is>
          <t>Hansen &amp; Marcet (2025)</t>
        </is>
      </c>
      <c r="BQ1043" t="inlineStr">
        <is>
          <t>computed</t>
        </is>
      </c>
      <c r="BT1043" t="n">
        <v>0</v>
      </c>
      <c r="BU1043" t="inlineStr">
        <is>
          <t>staging_Hansen_Marcet_2025.csv</t>
        </is>
      </c>
      <c r="BW1043" t="n">
        <v>2000</v>
      </c>
      <c r="BX1043" t="n">
        <v>2020</v>
      </c>
      <c r="BY1043" t="inlineStr">
        <is>
          <t>US</t>
        </is>
      </c>
      <c r="BZ1043" t="n">
        <v>2010</v>
      </c>
      <c r="CA1043" t="n">
        <v>0.2380952380952381</v>
      </c>
      <c r="CB1043" t="n">
        <v>0</v>
      </c>
      <c r="CC1043" t="n">
        <v>1</v>
      </c>
      <c r="CD1043" t="n">
        <v>-0.05073781957345562</v>
      </c>
      <c r="CE1043" t="n">
        <v>1</v>
      </c>
    </row>
    <row r="1044">
      <c r="A1044" t="inlineStr">
        <is>
          <t>Hansen &amp; Marcet (2025)</t>
        </is>
      </c>
      <c r="B1044" t="n">
        <v>2349</v>
      </c>
      <c r="C1044" t="n">
        <v>-0.06076195125056847</v>
      </c>
      <c r="D1044" t="n">
        <v>1136</v>
      </c>
      <c r="E1044">
        <f>IF(ISNUMBER($BA1044),$BA1044,IF(AND(ISNUMBER($D1044),ISNUMBER($BW1044),ISNUMBER($BX1044)),$D1044*($BX1044-$BW1044+1),""))</f>
        <v>1136.0</v>
      </c>
      <c r="H1044" t="inlineStr">
        <is>
          <t>partial</t>
        </is>
      </c>
      <c r="I1044" t="inlineStr">
        <is>
          <t>Regression Cofficient and Standard Error  available</t>
        </is>
      </c>
      <c r="J1044">
        <f>IF($BW1044&lt;&gt;"",$BW1044,"")</f>
        <v>2000.0</v>
      </c>
      <c r="K1044">
        <f>IF($BX1044&lt;&gt;"",$BX1044,"")</f>
        <v>2020.0</v>
      </c>
      <c r="L1044">
        <f>IF(AND(ISNUMBER($BW1044),ISNUMBER($BX1044)),($BW1044+$BX1044)/2,"")</f>
        <v>2010.0</v>
      </c>
      <c r="M1044">
        <f>IF($L1044&lt;&gt;"",$L1044,"")</f>
        <v>2010.0</v>
      </c>
      <c r="N1044">
        <f>IF(AND(ISNUMBER($BW1044),ISNUMBER($BX1044)),MIN(1,MAX(0,($BX1044-2016+1)/($BX1044-$BW1044+1))),"")</f>
        <v>0.2380952380952381</v>
      </c>
      <c r="O1044">
        <f>IF(AND(ISNUMBER($BW1044),ISNUMBER($BX1044)),MIN(1,MAX(0,($BX1044-2017+1)/($BX1044-$BW1044+1))),"")</f>
        <v>0.1904761904761905</v>
      </c>
      <c r="P1044">
        <f>IF(AND(ISNUMBER($BW1044),ISNUMBER($BX1044)),MIN(1,MAX(0,($BX1044-2018+1)/($BX1044-$BW1044+1))),"")</f>
        <v>0.1428571428571428</v>
      </c>
      <c r="Q1044">
        <f>IF(AND(ISNUMBER($BW1044),ISNUMBER($BX1044)),MIN(1,MAX(0,($BX1044-2019+1)/($BX1044-$BW1044+1))),"")</f>
        <v>0.09523809523809523</v>
      </c>
      <c r="R1044">
        <f>IF(AND(ISNUMBER($BW1044),ISNUMBER($BX1044)),MIN(1,MAX(0,($BX1044-2016+1)/($BX1044-$BW1044+1))),"")</f>
        <v>0.2380952380952381</v>
      </c>
      <c r="S1044">
        <f>IF($L1044&lt;&gt;"",IF($L1044&gt;=2015.5,1,0),"")</f>
        <v>0.0</v>
      </c>
      <c r="T1044">
        <f>IF($L1044&lt;&gt;"",IF($L1044&gt;=2016,1,0),"")</f>
        <v>0.0</v>
      </c>
      <c r="U1044">
        <f>IF(ISNUMBER($BX1044),IF($BX1044&gt;=2016,1,0),"")</f>
        <v>1.0</v>
      </c>
      <c r="V1044">
        <f>IF(ISNUMBER($BW1044),IF($BW1044&gt;=2016,1,0),"")</f>
        <v>0.0</v>
      </c>
      <c r="W1044" t="str">
        <f>IF(AND(ISNUMBER($BW1044),ISNUMBER($BX1044)),IF($BW1044&gt;=2016,"post-only",IF($BX1044&lt;2016,"pre-only","mixed")),"")</f>
        <v>mixed</v>
      </c>
      <c r="X1044">
        <f>IF(AND(ISNUMBER($BW1044),ISNUMBER($BX1044)),MIN(1,MAX(0,($BX1044-2017+1)/($BX1044-$BW1044+1))),"")</f>
        <v>0.1904761904761905</v>
      </c>
      <c r="Y1044">
        <f>IF(AND(ISNUMBER($BW1044),ISNUMBER($BX1044)),MIN(1,MAX(0,($BX1044-2018+1)/($BX1044-$BW1044+1))),"")</f>
        <v>0.1428571428571428</v>
      </c>
      <c r="Z1044">
        <f>IF(AND(ISNUMBER($BW1044),ISNUMBER($BX1044)),MIN(1,MAX(0,($BX1044-2019+1)/($BX1044-$BW1044+1))),"")</f>
        <v>0.09523809523809523</v>
      </c>
      <c r="AA1044">
        <f>IF(ISNUMBER($BX1044),IF($BX1044&gt;=2017,1,0),"")</f>
        <v>1.0</v>
      </c>
      <c r="AB1044">
        <f>IF(ISNUMBER($BX1044),IF($BX1044&gt;=2018,1,0),"")</f>
        <v>1.0</v>
      </c>
      <c r="AC1044">
        <f>IF(ISNUMBER($BX1044),IF($BX1044&gt;=2019,1,0),"")</f>
        <v>1.0</v>
      </c>
      <c r="AD1044">
        <f>IF($L1044&lt;&gt;"",IF($L1044&gt;2013,1,0),"")</f>
        <v>0.0</v>
      </c>
      <c r="AE1044">
        <f>IF($L1044&lt;&gt;"",1+IF($L1044&gt;2011,1,0)+IF($L1044&gt;2014,1,0),"")</f>
        <v>1.0</v>
      </c>
      <c r="AF1044" t="inlineStr">
        <is>
          <t>bond (yield)</t>
        </is>
      </c>
      <c r="AG1044" t="inlineStr">
        <is>
          <t>performance</t>
        </is>
      </c>
      <c r="AH1044" t="inlineStr">
        <is>
          <t>sensitive</t>
        </is>
      </c>
      <c r="AI1044" t="inlineStr">
        <is>
          <t>without ETS/CT</t>
        </is>
      </c>
      <c r="AJ1044" t="inlineStr">
        <is>
          <t>without ETS/CT</t>
        </is>
      </c>
      <c r="AK1044" t="str">
        <f>IF(AND($CF1044&lt;&gt;"",IFERROR(INDEX(subsample_country_map!$B:$B,MATCH($CF1044,subsample_country_map!$A:$A,0)),"")&lt;&gt;""),INDEX(subsample_country_map!$B:$B,MATCH($CF1044,subsample_country_map!$A:$A,0)),INDEX(lookup!$AA:$AA,MATCH($A1044,lookup!$A:$A,0)))</f>
        <v>1_US</v>
      </c>
      <c r="AL1044" t="str">
        <f>IF(AND($CF1044&lt;&gt;"",IFERROR(INDEX(subsample_country_map!$C:$C,MATCH($CF1044,subsample_country_map!$A:$A,0)),"")&lt;&gt;""),INDEX(subsample_country_map!$C:$C,MATCH($CF1044,subsample_country_map!$A:$A,0)),INDEX(lookup!$AB:$AB,MATCH($A1044,lookup!$A:$A,0)))</f>
        <v>1_developed</v>
      </c>
      <c r="AM1044" t="str">
        <f>IF(AND($CF1044&lt;&gt;"",IFERROR(INDEX(subsample_country_map!$D:$D,MATCH($CF1044,subsample_country_map!$A:$A,0)),"")&lt;&gt;""),INDEX(subsample_country_map!$D:$D,MATCH($CF1044,subsample_country_map!$A:$A,0)),INDEX(lookup!$AC:$AC,MATCH($A1044,lookup!$A:$A,0)))</f>
        <v>1_western</v>
      </c>
      <c r="AN1044" t="str">
        <f>IF(AND($CF1044&lt;&gt;"",IFERROR(INDEX(subsample_country_map!$E:$E,MATCH($CF1044,subsample_country_map!$A:$A,0)),"")&lt;&gt;""),INDEX(subsample_country_map!$E:$E,MATCH($CF1044,subsample_country_map!$A:$A,0)),INDEX(lookup!$AD:$AD,MATCH($A1044,lookup!$A:$A,0)))</f>
        <v>1_common law</v>
      </c>
      <c r="AO1044" t="str">
        <f>INDEX(lookup!$Y:$Y,MATCH($A1044,lookup!$A:$A,0))</f>
        <v>1_not published</v>
      </c>
      <c r="AP1044" t="str">
        <f>INDEX(lookup!$Z:$Z,MATCH($A1044,lookup!$A:$A,0))</f>
        <v>99_NCE</v>
      </c>
      <c r="AQ1044" t="str">
        <f>INDEX(lookup!$W:$W,MATCH($A1044,lookup!$A:$A,0))</f>
        <v>1_fin/acc/econ</v>
      </c>
      <c r="AS1044" t="inlineStr">
        <is>
          <t>staging</t>
        </is>
      </c>
      <c r="AT1044" t="inlineStr">
        <is>
          <t>bad-CER</t>
        </is>
      </c>
      <c r="AU1044" t="inlineStr">
        <is>
          <t>cost</t>
        </is>
      </c>
      <c r="AV1044" t="inlineStr">
        <is>
          <t>8.802</t>
        </is>
      </c>
      <c r="AW1044" t="inlineStr">
        <is>
          <t>4.290</t>
        </is>
      </c>
      <c r="BA1044" t="n">
        <v>1136</v>
      </c>
      <c r="BB1044" t="inlineStr">
        <is>
          <t>as-stated:within 360 days before the issue date</t>
        </is>
      </c>
      <c r="BC1044" t="inlineStr">
        <is>
          <t>OLS</t>
        </is>
      </c>
      <c r="BD1044" t="inlineStr">
        <is>
          <t>industry</t>
        </is>
      </c>
      <c r="BE1044" t="inlineStr">
        <is>
          <t>other:financial constraints (Cash Flows to Assets)</t>
        </is>
      </c>
      <c r="BF1044" t="inlineStr">
        <is>
          <t>Low</t>
        </is>
      </c>
      <c r="BI1044" t="inlineStr">
        <is>
          <t>Table 9</t>
        </is>
      </c>
      <c r="BJ1044" t="inlineStr">
        <is>
          <t>Panel A col (3)</t>
        </is>
      </c>
      <c r="BK1044" t="inlineStr">
        <is>
          <t>44</t>
        </is>
      </c>
      <c r="BL1044" t="inlineStr">
        <is>
          <t>1( Env. misconduct) 8.802** (4.290)</t>
        </is>
      </c>
      <c r="BM1044" t="inlineStr">
        <is>
          <t>1( Env. misconduct)</t>
        </is>
      </c>
      <c r="BN1044" t="inlineStr">
        <is>
          <t>Debt (Spread, bp)</t>
        </is>
      </c>
      <c r="BO1044" t="inlineStr">
        <is>
          <t>update</t>
        </is>
      </c>
      <c r="BP1044" t="inlineStr">
        <is>
          <t>Hansen &amp; Marcet (2025)</t>
        </is>
      </c>
      <c r="BQ1044" t="inlineStr">
        <is>
          <t>computed</t>
        </is>
      </c>
      <c r="BT1044" t="n">
        <v>0</v>
      </c>
      <c r="BU1044" t="inlineStr">
        <is>
          <t>staging_Hansen_Marcet_2025.csv</t>
        </is>
      </c>
      <c r="BW1044" t="n">
        <v>2000</v>
      </c>
      <c r="BX1044" t="n">
        <v>2020</v>
      </c>
      <c r="BY1044" t="inlineStr">
        <is>
          <t>US</t>
        </is>
      </c>
      <c r="BZ1044" t="n">
        <v>2010</v>
      </c>
      <c r="CA1044" t="n">
        <v>0.2380952380952381</v>
      </c>
      <c r="CB1044" t="n">
        <v>0</v>
      </c>
      <c r="CC1044" t="n">
        <v>1</v>
      </c>
      <c r="CD1044" t="n">
        <v>-0.06083689534370769</v>
      </c>
      <c r="CE1044" t="n">
        <v>1</v>
      </c>
    </row>
    <row r="1045">
      <c r="A1045" t="inlineStr">
        <is>
          <t>Hansen &amp; Marcet (2025)</t>
        </is>
      </c>
      <c r="B1045" t="n">
        <v>2350</v>
      </c>
      <c r="C1045" t="n">
        <v>-0.08603003019142436</v>
      </c>
      <c r="D1045" t="n">
        <v>1132</v>
      </c>
      <c r="E1045">
        <f>IF(ISNUMBER($BA1045),$BA1045,IF(AND(ISNUMBER($D1045),ISNUMBER($BW1045),ISNUMBER($BX1045)),$D1045*($BX1045-$BW1045+1),""))</f>
        <v>1132.0</v>
      </c>
      <c r="H1045" t="inlineStr">
        <is>
          <t>partial</t>
        </is>
      </c>
      <c r="I1045" t="inlineStr">
        <is>
          <t>Regression Cofficient and Standard Error  available</t>
        </is>
      </c>
      <c r="J1045">
        <f>IF($BW1045&lt;&gt;"",$BW1045,"")</f>
        <v>2000.0</v>
      </c>
      <c r="K1045">
        <f>IF($BX1045&lt;&gt;"",$BX1045,"")</f>
        <v>2020.0</v>
      </c>
      <c r="L1045">
        <f>IF(AND(ISNUMBER($BW1045),ISNUMBER($BX1045)),($BW1045+$BX1045)/2,"")</f>
        <v>2010.0</v>
      </c>
      <c r="M1045">
        <f>IF($L1045&lt;&gt;"",$L1045,"")</f>
        <v>2010.0</v>
      </c>
      <c r="N1045">
        <f>IF(AND(ISNUMBER($BW1045),ISNUMBER($BX1045)),MIN(1,MAX(0,($BX1045-2016+1)/($BX1045-$BW1045+1))),"")</f>
        <v>0.2380952380952381</v>
      </c>
      <c r="O1045">
        <f>IF(AND(ISNUMBER($BW1045),ISNUMBER($BX1045)),MIN(1,MAX(0,($BX1045-2017+1)/($BX1045-$BW1045+1))),"")</f>
        <v>0.1904761904761905</v>
      </c>
      <c r="P1045">
        <f>IF(AND(ISNUMBER($BW1045),ISNUMBER($BX1045)),MIN(1,MAX(0,($BX1045-2018+1)/($BX1045-$BW1045+1))),"")</f>
        <v>0.1428571428571428</v>
      </c>
      <c r="Q1045">
        <f>IF(AND(ISNUMBER($BW1045),ISNUMBER($BX1045)),MIN(1,MAX(0,($BX1045-2019+1)/($BX1045-$BW1045+1))),"")</f>
        <v>0.09523809523809523</v>
      </c>
      <c r="R1045">
        <f>IF(AND(ISNUMBER($BW1045),ISNUMBER($BX1045)),MIN(1,MAX(0,($BX1045-2016+1)/($BX1045-$BW1045+1))),"")</f>
        <v>0.2380952380952381</v>
      </c>
      <c r="S1045">
        <f>IF($L1045&lt;&gt;"",IF($L1045&gt;=2015.5,1,0),"")</f>
        <v>0.0</v>
      </c>
      <c r="T1045">
        <f>IF($L1045&lt;&gt;"",IF($L1045&gt;=2016,1,0),"")</f>
        <v>0.0</v>
      </c>
      <c r="U1045">
        <f>IF(ISNUMBER($BX1045),IF($BX1045&gt;=2016,1,0),"")</f>
        <v>1.0</v>
      </c>
      <c r="V1045">
        <f>IF(ISNUMBER($BW1045),IF($BW1045&gt;=2016,1,0),"")</f>
        <v>0.0</v>
      </c>
      <c r="W1045" t="str">
        <f>IF(AND(ISNUMBER($BW1045),ISNUMBER($BX1045)),IF($BW1045&gt;=2016,"post-only",IF($BX1045&lt;2016,"pre-only","mixed")),"")</f>
        <v>mixed</v>
      </c>
      <c r="X1045">
        <f>IF(AND(ISNUMBER($BW1045),ISNUMBER($BX1045)),MIN(1,MAX(0,($BX1045-2017+1)/($BX1045-$BW1045+1))),"")</f>
        <v>0.1904761904761905</v>
      </c>
      <c r="Y1045">
        <f>IF(AND(ISNUMBER($BW1045),ISNUMBER($BX1045)),MIN(1,MAX(0,($BX1045-2018+1)/($BX1045-$BW1045+1))),"")</f>
        <v>0.1428571428571428</v>
      </c>
      <c r="Z1045">
        <f>IF(AND(ISNUMBER($BW1045),ISNUMBER($BX1045)),MIN(1,MAX(0,($BX1045-2019+1)/($BX1045-$BW1045+1))),"")</f>
        <v>0.09523809523809523</v>
      </c>
      <c r="AA1045">
        <f>IF(ISNUMBER($BX1045),IF($BX1045&gt;=2017,1,0),"")</f>
        <v>1.0</v>
      </c>
      <c r="AB1045">
        <f>IF(ISNUMBER($BX1045),IF($BX1045&gt;=2018,1,0),"")</f>
        <v>1.0</v>
      </c>
      <c r="AC1045">
        <f>IF(ISNUMBER($BX1045),IF($BX1045&gt;=2019,1,0),"")</f>
        <v>1.0</v>
      </c>
      <c r="AD1045">
        <f>IF($L1045&lt;&gt;"",IF($L1045&gt;2013,1,0),"")</f>
        <v>0.0</v>
      </c>
      <c r="AE1045">
        <f>IF($L1045&lt;&gt;"",1+IF($L1045&gt;2011,1,0)+IF($L1045&gt;2014,1,0),"")</f>
        <v>1.0</v>
      </c>
      <c r="AF1045" t="inlineStr">
        <is>
          <t>bond (yield)</t>
        </is>
      </c>
      <c r="AG1045" t="inlineStr">
        <is>
          <t>performance</t>
        </is>
      </c>
      <c r="AH1045" t="inlineStr">
        <is>
          <t>sensitive</t>
        </is>
      </c>
      <c r="AI1045" t="inlineStr">
        <is>
          <t>without ETS/CT</t>
        </is>
      </c>
      <c r="AJ1045" t="inlineStr">
        <is>
          <t>without ETS/CT</t>
        </is>
      </c>
      <c r="AK1045" t="str">
        <f>IF(AND($CF1045&lt;&gt;"",IFERROR(INDEX(subsample_country_map!$B:$B,MATCH($CF1045,subsample_country_map!$A:$A,0)),"")&lt;&gt;""),INDEX(subsample_country_map!$B:$B,MATCH($CF1045,subsample_country_map!$A:$A,0)),INDEX(lookup!$AA:$AA,MATCH($A1045,lookup!$A:$A,0)))</f>
        <v>1_US</v>
      </c>
      <c r="AL1045" t="str">
        <f>IF(AND($CF1045&lt;&gt;"",IFERROR(INDEX(subsample_country_map!$C:$C,MATCH($CF1045,subsample_country_map!$A:$A,0)),"")&lt;&gt;""),INDEX(subsample_country_map!$C:$C,MATCH($CF1045,subsample_country_map!$A:$A,0)),INDEX(lookup!$AB:$AB,MATCH($A1045,lookup!$A:$A,0)))</f>
        <v>1_developed</v>
      </c>
      <c r="AM1045" t="str">
        <f>IF(AND($CF1045&lt;&gt;"",IFERROR(INDEX(subsample_country_map!$D:$D,MATCH($CF1045,subsample_country_map!$A:$A,0)),"")&lt;&gt;""),INDEX(subsample_country_map!$D:$D,MATCH($CF1045,subsample_country_map!$A:$A,0)),INDEX(lookup!$AC:$AC,MATCH($A1045,lookup!$A:$A,0)))</f>
        <v>1_western</v>
      </c>
      <c r="AN1045" t="str">
        <f>IF(AND($CF1045&lt;&gt;"",IFERROR(INDEX(subsample_country_map!$E:$E,MATCH($CF1045,subsample_country_map!$A:$A,0)),"")&lt;&gt;""),INDEX(subsample_country_map!$E:$E,MATCH($CF1045,subsample_country_map!$A:$A,0)),INDEX(lookup!$AD:$AD,MATCH($A1045,lookup!$A:$A,0)))</f>
        <v>1_common law</v>
      </c>
      <c r="AO1045" t="str">
        <f>INDEX(lookup!$Y:$Y,MATCH($A1045,lookup!$A:$A,0))</f>
        <v>1_not published</v>
      </c>
      <c r="AP1045" t="str">
        <f>INDEX(lookup!$Z:$Z,MATCH($A1045,lookup!$A:$A,0))</f>
        <v>99_NCE</v>
      </c>
      <c r="AQ1045" t="str">
        <f>INDEX(lookup!$W:$W,MATCH($A1045,lookup!$A:$A,0))</f>
        <v>1_fin/acc/econ</v>
      </c>
      <c r="AS1045" t="inlineStr">
        <is>
          <t>staging</t>
        </is>
      </c>
      <c r="AT1045" t="inlineStr">
        <is>
          <t>bad-CER</t>
        </is>
      </c>
      <c r="AU1045" t="inlineStr">
        <is>
          <t>cost</t>
        </is>
      </c>
      <c r="AV1045" t="inlineStr">
        <is>
          <t>9.814</t>
        </is>
      </c>
      <c r="AW1045" t="inlineStr">
        <is>
          <t>3.378</t>
        </is>
      </c>
      <c r="BA1045" t="n">
        <v>1132</v>
      </c>
      <c r="BB1045" t="inlineStr">
        <is>
          <t>as-stated:within 360 days before the issue date</t>
        </is>
      </c>
      <c r="BC1045" t="inlineStr">
        <is>
          <t>OLS</t>
        </is>
      </c>
      <c r="BD1045" t="inlineStr">
        <is>
          <t>industry</t>
        </is>
      </c>
      <c r="BE1045" t="inlineStr">
        <is>
          <t>other:financial constraints (Cash Flows to Assets)</t>
        </is>
      </c>
      <c r="BF1045" t="inlineStr">
        <is>
          <t>High</t>
        </is>
      </c>
      <c r="BI1045" t="inlineStr">
        <is>
          <t>Table 9</t>
        </is>
      </c>
      <c r="BJ1045" t="inlineStr">
        <is>
          <t>Panel A col (4)</t>
        </is>
      </c>
      <c r="BK1045" t="inlineStr">
        <is>
          <t>44</t>
        </is>
      </c>
      <c r="BL1045" t="inlineStr">
        <is>
          <t>1( Env. misconduct) 9.814*** (3.378)</t>
        </is>
      </c>
      <c r="BM1045" t="inlineStr">
        <is>
          <t>1( Env. misconduct)</t>
        </is>
      </c>
      <c r="BN1045" t="inlineStr">
        <is>
          <t>Debt (Spread, bp)</t>
        </is>
      </c>
      <c r="BO1045" t="inlineStr">
        <is>
          <t>update</t>
        </is>
      </c>
      <c r="BP1045" t="inlineStr">
        <is>
          <t>Hansen &amp; Marcet (2025)</t>
        </is>
      </c>
      <c r="BQ1045" t="inlineStr">
        <is>
          <t>computed</t>
        </is>
      </c>
      <c r="BT1045" t="n">
        <v>0</v>
      </c>
      <c r="BU1045" t="inlineStr">
        <is>
          <t>staging_Hansen_Marcet_2025.csv</t>
        </is>
      </c>
      <c r="BW1045" t="n">
        <v>2000</v>
      </c>
      <c r="BX1045" t="n">
        <v>2020</v>
      </c>
      <c r="BY1045" t="inlineStr">
        <is>
          <t>US</t>
        </is>
      </c>
      <c r="BZ1045" t="n">
        <v>2010</v>
      </c>
      <c r="CA1045" t="n">
        <v>0.2380952380952381</v>
      </c>
      <c r="CB1045" t="n">
        <v>0</v>
      </c>
      <c r="CC1045" t="n">
        <v>1</v>
      </c>
      <c r="CD1045" t="n">
        <v>-0.0862432185482266</v>
      </c>
      <c r="CE1045" t="n">
        <v>1</v>
      </c>
    </row>
    <row r="1046">
      <c r="A1046" t="inlineStr">
        <is>
          <t>Hansen &amp; Marcet (2025)</t>
        </is>
      </c>
      <c r="B1046" t="n">
        <v>2351</v>
      </c>
      <c r="C1046" t="n">
        <v>-0.05744759192708933</v>
      </c>
      <c r="D1046" t="n">
        <v>1108</v>
      </c>
      <c r="E1046">
        <f>IF(ISNUMBER($BA1046),$BA1046,IF(AND(ISNUMBER($D1046),ISNUMBER($BW1046),ISNUMBER($BX1046)),$D1046*($BX1046-$BW1046+1),""))</f>
        <v>1108.0</v>
      </c>
      <c r="H1046" t="inlineStr">
        <is>
          <t>partial</t>
        </is>
      </c>
      <c r="I1046" t="inlineStr">
        <is>
          <t>Regression Cofficient and Standard Error  available</t>
        </is>
      </c>
      <c r="J1046">
        <f>IF($BW1046&lt;&gt;"",$BW1046,"")</f>
        <v>2000.0</v>
      </c>
      <c r="K1046">
        <f>IF($BX1046&lt;&gt;"",$BX1046,"")</f>
        <v>2020.0</v>
      </c>
      <c r="L1046">
        <f>IF(AND(ISNUMBER($BW1046),ISNUMBER($BX1046)),($BW1046+$BX1046)/2,"")</f>
        <v>2010.0</v>
      </c>
      <c r="M1046">
        <f>IF($L1046&lt;&gt;"",$L1046,"")</f>
        <v>2010.0</v>
      </c>
      <c r="N1046">
        <f>IF(AND(ISNUMBER($BW1046),ISNUMBER($BX1046)),MIN(1,MAX(0,($BX1046-2016+1)/($BX1046-$BW1046+1))),"")</f>
        <v>0.2380952380952381</v>
      </c>
      <c r="O1046">
        <f>IF(AND(ISNUMBER($BW1046),ISNUMBER($BX1046)),MIN(1,MAX(0,($BX1046-2017+1)/($BX1046-$BW1046+1))),"")</f>
        <v>0.1904761904761905</v>
      </c>
      <c r="P1046">
        <f>IF(AND(ISNUMBER($BW1046),ISNUMBER($BX1046)),MIN(1,MAX(0,($BX1046-2018+1)/($BX1046-$BW1046+1))),"")</f>
        <v>0.1428571428571428</v>
      </c>
      <c r="Q1046">
        <f>IF(AND(ISNUMBER($BW1046),ISNUMBER($BX1046)),MIN(1,MAX(0,($BX1046-2019+1)/($BX1046-$BW1046+1))),"")</f>
        <v>0.09523809523809523</v>
      </c>
      <c r="R1046">
        <f>IF(AND(ISNUMBER($BW1046),ISNUMBER($BX1046)),MIN(1,MAX(0,($BX1046-2016+1)/($BX1046-$BW1046+1))),"")</f>
        <v>0.2380952380952381</v>
      </c>
      <c r="S1046">
        <f>IF($L1046&lt;&gt;"",IF($L1046&gt;=2015.5,1,0),"")</f>
        <v>0.0</v>
      </c>
      <c r="T1046">
        <f>IF($L1046&lt;&gt;"",IF($L1046&gt;=2016,1,0),"")</f>
        <v>0.0</v>
      </c>
      <c r="U1046">
        <f>IF(ISNUMBER($BX1046),IF($BX1046&gt;=2016,1,0),"")</f>
        <v>1.0</v>
      </c>
      <c r="V1046">
        <f>IF(ISNUMBER($BW1046),IF($BW1046&gt;=2016,1,0),"")</f>
        <v>0.0</v>
      </c>
      <c r="W1046" t="str">
        <f>IF(AND(ISNUMBER($BW1046),ISNUMBER($BX1046)),IF($BW1046&gt;=2016,"post-only",IF($BX1046&lt;2016,"pre-only","mixed")),"")</f>
        <v>mixed</v>
      </c>
      <c r="X1046">
        <f>IF(AND(ISNUMBER($BW1046),ISNUMBER($BX1046)),MIN(1,MAX(0,($BX1046-2017+1)/($BX1046-$BW1046+1))),"")</f>
        <v>0.1904761904761905</v>
      </c>
      <c r="Y1046">
        <f>IF(AND(ISNUMBER($BW1046),ISNUMBER($BX1046)),MIN(1,MAX(0,($BX1046-2018+1)/($BX1046-$BW1046+1))),"")</f>
        <v>0.1428571428571428</v>
      </c>
      <c r="Z1046">
        <f>IF(AND(ISNUMBER($BW1046),ISNUMBER($BX1046)),MIN(1,MAX(0,($BX1046-2019+1)/($BX1046-$BW1046+1))),"")</f>
        <v>0.09523809523809523</v>
      </c>
      <c r="AA1046">
        <f>IF(ISNUMBER($BX1046),IF($BX1046&gt;=2017,1,0),"")</f>
        <v>1.0</v>
      </c>
      <c r="AB1046">
        <f>IF(ISNUMBER($BX1046),IF($BX1046&gt;=2018,1,0),"")</f>
        <v>1.0</v>
      </c>
      <c r="AC1046">
        <f>IF(ISNUMBER($BX1046),IF($BX1046&gt;=2019,1,0),"")</f>
        <v>1.0</v>
      </c>
      <c r="AD1046">
        <f>IF($L1046&lt;&gt;"",IF($L1046&gt;2013,1,0),"")</f>
        <v>0.0</v>
      </c>
      <c r="AE1046">
        <f>IF($L1046&lt;&gt;"",1+IF($L1046&gt;2011,1,0)+IF($L1046&gt;2014,1,0),"")</f>
        <v>1.0</v>
      </c>
      <c r="AF1046" t="inlineStr">
        <is>
          <t>bond (yield)</t>
        </is>
      </c>
      <c r="AG1046" t="inlineStr">
        <is>
          <t>performance</t>
        </is>
      </c>
      <c r="AH1046" t="inlineStr">
        <is>
          <t>sensitive</t>
        </is>
      </c>
      <c r="AI1046" t="inlineStr">
        <is>
          <t>without ETS/CT</t>
        </is>
      </c>
      <c r="AJ1046" t="inlineStr">
        <is>
          <t>without ETS/CT</t>
        </is>
      </c>
      <c r="AK1046" t="str">
        <f>IF(AND($CF1046&lt;&gt;"",IFERROR(INDEX(subsample_country_map!$B:$B,MATCH($CF1046,subsample_country_map!$A:$A,0)),"")&lt;&gt;""),INDEX(subsample_country_map!$B:$B,MATCH($CF1046,subsample_country_map!$A:$A,0)),INDEX(lookup!$AA:$AA,MATCH($A1046,lookup!$A:$A,0)))</f>
        <v>1_US</v>
      </c>
      <c r="AL1046" t="str">
        <f>IF(AND($CF1046&lt;&gt;"",IFERROR(INDEX(subsample_country_map!$C:$C,MATCH($CF1046,subsample_country_map!$A:$A,0)),"")&lt;&gt;""),INDEX(subsample_country_map!$C:$C,MATCH($CF1046,subsample_country_map!$A:$A,0)),INDEX(lookup!$AB:$AB,MATCH($A1046,lookup!$A:$A,0)))</f>
        <v>1_developed</v>
      </c>
      <c r="AM1046" t="str">
        <f>IF(AND($CF1046&lt;&gt;"",IFERROR(INDEX(subsample_country_map!$D:$D,MATCH($CF1046,subsample_country_map!$A:$A,0)),"")&lt;&gt;""),INDEX(subsample_country_map!$D:$D,MATCH($CF1046,subsample_country_map!$A:$A,0)),INDEX(lookup!$AC:$AC,MATCH($A1046,lookup!$A:$A,0)))</f>
        <v>1_western</v>
      </c>
      <c r="AN1046" t="str">
        <f>IF(AND($CF1046&lt;&gt;"",IFERROR(INDEX(subsample_country_map!$E:$E,MATCH($CF1046,subsample_country_map!$A:$A,0)),"")&lt;&gt;""),INDEX(subsample_country_map!$E:$E,MATCH($CF1046,subsample_country_map!$A:$A,0)),INDEX(lookup!$AD:$AD,MATCH($A1046,lookup!$A:$A,0)))</f>
        <v>1_common law</v>
      </c>
      <c r="AO1046" t="str">
        <f>INDEX(lookup!$Y:$Y,MATCH($A1046,lookup!$A:$A,0))</f>
        <v>1_not published</v>
      </c>
      <c r="AP1046" t="str">
        <f>INDEX(lookup!$Z:$Z,MATCH($A1046,lookup!$A:$A,0))</f>
        <v>99_NCE</v>
      </c>
      <c r="AQ1046" t="str">
        <f>INDEX(lookup!$W:$W,MATCH($A1046,lookup!$A:$A,0))</f>
        <v>1_fin/acc/econ</v>
      </c>
      <c r="AS1046" t="inlineStr">
        <is>
          <t>staging</t>
        </is>
      </c>
      <c r="AT1046" t="inlineStr">
        <is>
          <t>bad-CER</t>
        </is>
      </c>
      <c r="AU1046" t="inlineStr">
        <is>
          <t>cost</t>
        </is>
      </c>
      <c r="AV1046" t="inlineStr">
        <is>
          <t>7.562</t>
        </is>
      </c>
      <c r="AW1046" t="inlineStr">
        <is>
          <t>3.948</t>
        </is>
      </c>
      <c r="BA1046" t="n">
        <v>1108</v>
      </c>
      <c r="BB1046" t="inlineStr">
        <is>
          <t>as-stated:within 360 days before the issue date</t>
        </is>
      </c>
      <c r="BC1046" t="inlineStr">
        <is>
          <t>OLS</t>
        </is>
      </c>
      <c r="BD1046" t="inlineStr">
        <is>
          <t>industry</t>
        </is>
      </c>
      <c r="BE1046" t="inlineStr">
        <is>
          <t>other:financial constraints (WW Index)</t>
        </is>
      </c>
      <c r="BF1046" t="inlineStr">
        <is>
          <t>FC</t>
        </is>
      </c>
      <c r="BI1046" t="inlineStr">
        <is>
          <t>Table 9</t>
        </is>
      </c>
      <c r="BJ1046" t="inlineStr">
        <is>
          <t>Panel A col (5)</t>
        </is>
      </c>
      <c r="BK1046" t="inlineStr">
        <is>
          <t>44</t>
        </is>
      </c>
      <c r="BL1046" t="inlineStr">
        <is>
          <t>1( Env. misconduct) 7.562* (3.948)</t>
        </is>
      </c>
      <c r="BM1046" t="inlineStr">
        <is>
          <t>1( Env. misconduct)</t>
        </is>
      </c>
      <c r="BN1046" t="inlineStr">
        <is>
          <t>Debt (Spread, bp)</t>
        </is>
      </c>
      <c r="BO1046" t="inlineStr">
        <is>
          <t>update</t>
        </is>
      </c>
      <c r="BP1046" t="inlineStr">
        <is>
          <t>Hansen &amp; Marcet (2025)</t>
        </is>
      </c>
      <c r="BQ1046" t="inlineStr">
        <is>
          <t>computed</t>
        </is>
      </c>
      <c r="BT1046" t="n">
        <v>0</v>
      </c>
      <c r="BU1046" t="inlineStr">
        <is>
          <t>staging_Hansen_Marcet_2025.csv</t>
        </is>
      </c>
      <c r="BW1046" t="n">
        <v>2000</v>
      </c>
      <c r="BX1046" t="n">
        <v>2020</v>
      </c>
      <c r="BY1046" t="inlineStr">
        <is>
          <t>US</t>
        </is>
      </c>
      <c r="BZ1046" t="n">
        <v>2010</v>
      </c>
      <c r="CA1046" t="n">
        <v>0.2380952380952381</v>
      </c>
      <c r="CB1046" t="n">
        <v>0</v>
      </c>
      <c r="CC1046" t="n">
        <v>1</v>
      </c>
      <c r="CD1046" t="n">
        <v>-0.05751091403617411</v>
      </c>
      <c r="CE1046" t="n">
        <v>1</v>
      </c>
    </row>
    <row r="1047">
      <c r="A1047" t="inlineStr">
        <is>
          <t>Hansen &amp; Marcet (2025)</t>
        </is>
      </c>
      <c r="B1047" t="n">
        <v>2352</v>
      </c>
      <c r="C1047" t="n">
        <v>-0.05744251067940156</v>
      </c>
      <c r="D1047" t="n">
        <v>1108</v>
      </c>
      <c r="E1047">
        <f>IF(ISNUMBER($BA1047),$BA1047,IF(AND(ISNUMBER($D1047),ISNUMBER($BW1047),ISNUMBER($BX1047)),$D1047*($BX1047-$BW1047+1),""))</f>
        <v>1108.0</v>
      </c>
      <c r="H1047" t="inlineStr">
        <is>
          <t>partial</t>
        </is>
      </c>
      <c r="I1047" t="inlineStr">
        <is>
          <t>Regression Cofficient and Standard Error  available</t>
        </is>
      </c>
      <c r="J1047">
        <f>IF($BW1047&lt;&gt;"",$BW1047,"")</f>
        <v>2000.0</v>
      </c>
      <c r="K1047">
        <f>IF($BX1047&lt;&gt;"",$BX1047,"")</f>
        <v>2020.0</v>
      </c>
      <c r="L1047">
        <f>IF(AND(ISNUMBER($BW1047),ISNUMBER($BX1047)),($BW1047+$BX1047)/2,"")</f>
        <v>2010.0</v>
      </c>
      <c r="M1047">
        <f>IF($L1047&lt;&gt;"",$L1047,"")</f>
        <v>2010.0</v>
      </c>
      <c r="N1047">
        <f>IF(AND(ISNUMBER($BW1047),ISNUMBER($BX1047)),MIN(1,MAX(0,($BX1047-2016+1)/($BX1047-$BW1047+1))),"")</f>
        <v>0.2380952380952381</v>
      </c>
      <c r="O1047">
        <f>IF(AND(ISNUMBER($BW1047),ISNUMBER($BX1047)),MIN(1,MAX(0,($BX1047-2017+1)/($BX1047-$BW1047+1))),"")</f>
        <v>0.1904761904761905</v>
      </c>
      <c r="P1047">
        <f>IF(AND(ISNUMBER($BW1047),ISNUMBER($BX1047)),MIN(1,MAX(0,($BX1047-2018+1)/($BX1047-$BW1047+1))),"")</f>
        <v>0.1428571428571428</v>
      </c>
      <c r="Q1047">
        <f>IF(AND(ISNUMBER($BW1047),ISNUMBER($BX1047)),MIN(1,MAX(0,($BX1047-2019+1)/($BX1047-$BW1047+1))),"")</f>
        <v>0.09523809523809523</v>
      </c>
      <c r="R1047">
        <f>IF(AND(ISNUMBER($BW1047),ISNUMBER($BX1047)),MIN(1,MAX(0,($BX1047-2016+1)/($BX1047-$BW1047+1))),"")</f>
        <v>0.2380952380952381</v>
      </c>
      <c r="S1047">
        <f>IF($L1047&lt;&gt;"",IF($L1047&gt;=2015.5,1,0),"")</f>
        <v>0.0</v>
      </c>
      <c r="T1047">
        <f>IF($L1047&lt;&gt;"",IF($L1047&gt;=2016,1,0),"")</f>
        <v>0.0</v>
      </c>
      <c r="U1047">
        <f>IF(ISNUMBER($BX1047),IF($BX1047&gt;=2016,1,0),"")</f>
        <v>1.0</v>
      </c>
      <c r="V1047">
        <f>IF(ISNUMBER($BW1047),IF($BW1047&gt;=2016,1,0),"")</f>
        <v>0.0</v>
      </c>
      <c r="W1047" t="str">
        <f>IF(AND(ISNUMBER($BW1047),ISNUMBER($BX1047)),IF($BW1047&gt;=2016,"post-only",IF($BX1047&lt;2016,"pre-only","mixed")),"")</f>
        <v>mixed</v>
      </c>
      <c r="X1047">
        <f>IF(AND(ISNUMBER($BW1047),ISNUMBER($BX1047)),MIN(1,MAX(0,($BX1047-2017+1)/($BX1047-$BW1047+1))),"")</f>
        <v>0.1904761904761905</v>
      </c>
      <c r="Y1047">
        <f>IF(AND(ISNUMBER($BW1047),ISNUMBER($BX1047)),MIN(1,MAX(0,($BX1047-2018+1)/($BX1047-$BW1047+1))),"")</f>
        <v>0.1428571428571428</v>
      </c>
      <c r="Z1047">
        <f>IF(AND(ISNUMBER($BW1047),ISNUMBER($BX1047)),MIN(1,MAX(0,($BX1047-2019+1)/($BX1047-$BW1047+1))),"")</f>
        <v>0.09523809523809523</v>
      </c>
      <c r="AA1047">
        <f>IF(ISNUMBER($BX1047),IF($BX1047&gt;=2017,1,0),"")</f>
        <v>1.0</v>
      </c>
      <c r="AB1047">
        <f>IF(ISNUMBER($BX1047),IF($BX1047&gt;=2018,1,0),"")</f>
        <v>1.0</v>
      </c>
      <c r="AC1047">
        <f>IF(ISNUMBER($BX1047),IF($BX1047&gt;=2019,1,0),"")</f>
        <v>1.0</v>
      </c>
      <c r="AD1047">
        <f>IF($L1047&lt;&gt;"",IF($L1047&gt;2013,1,0),"")</f>
        <v>0.0</v>
      </c>
      <c r="AE1047">
        <f>IF($L1047&lt;&gt;"",1+IF($L1047&gt;2011,1,0)+IF($L1047&gt;2014,1,0),"")</f>
        <v>1.0</v>
      </c>
      <c r="AF1047" t="inlineStr">
        <is>
          <t>bond (yield)</t>
        </is>
      </c>
      <c r="AG1047" t="inlineStr">
        <is>
          <t>performance</t>
        </is>
      </c>
      <c r="AH1047" t="inlineStr">
        <is>
          <t>sensitive</t>
        </is>
      </c>
      <c r="AI1047" t="inlineStr">
        <is>
          <t>without ETS/CT</t>
        </is>
      </c>
      <c r="AJ1047" t="inlineStr">
        <is>
          <t>without ETS/CT</t>
        </is>
      </c>
      <c r="AK1047" t="str">
        <f>IF(AND($CF1047&lt;&gt;"",IFERROR(INDEX(subsample_country_map!$B:$B,MATCH($CF1047,subsample_country_map!$A:$A,0)),"")&lt;&gt;""),INDEX(subsample_country_map!$B:$B,MATCH($CF1047,subsample_country_map!$A:$A,0)),INDEX(lookup!$AA:$AA,MATCH($A1047,lookup!$A:$A,0)))</f>
        <v>1_US</v>
      </c>
      <c r="AL1047" t="str">
        <f>IF(AND($CF1047&lt;&gt;"",IFERROR(INDEX(subsample_country_map!$C:$C,MATCH($CF1047,subsample_country_map!$A:$A,0)),"")&lt;&gt;""),INDEX(subsample_country_map!$C:$C,MATCH($CF1047,subsample_country_map!$A:$A,0)),INDEX(lookup!$AB:$AB,MATCH($A1047,lookup!$A:$A,0)))</f>
        <v>1_developed</v>
      </c>
      <c r="AM1047" t="str">
        <f>IF(AND($CF1047&lt;&gt;"",IFERROR(INDEX(subsample_country_map!$D:$D,MATCH($CF1047,subsample_country_map!$A:$A,0)),"")&lt;&gt;""),INDEX(subsample_country_map!$D:$D,MATCH($CF1047,subsample_country_map!$A:$A,0)),INDEX(lookup!$AC:$AC,MATCH($A1047,lookup!$A:$A,0)))</f>
        <v>1_western</v>
      </c>
      <c r="AN1047" t="str">
        <f>IF(AND($CF1047&lt;&gt;"",IFERROR(INDEX(subsample_country_map!$E:$E,MATCH($CF1047,subsample_country_map!$A:$A,0)),"")&lt;&gt;""),INDEX(subsample_country_map!$E:$E,MATCH($CF1047,subsample_country_map!$A:$A,0)),INDEX(lookup!$AD:$AD,MATCH($A1047,lookup!$A:$A,0)))</f>
        <v>1_common law</v>
      </c>
      <c r="AO1047" t="str">
        <f>INDEX(lookup!$Y:$Y,MATCH($A1047,lookup!$A:$A,0))</f>
        <v>1_not published</v>
      </c>
      <c r="AP1047" t="str">
        <f>INDEX(lookup!$Z:$Z,MATCH($A1047,lookup!$A:$A,0))</f>
        <v>99_NCE</v>
      </c>
      <c r="AQ1047" t="str">
        <f>INDEX(lookup!$W:$W,MATCH($A1047,lookup!$A:$A,0))</f>
        <v>1_fin/acc/econ</v>
      </c>
      <c r="AS1047" t="inlineStr">
        <is>
          <t>staging</t>
        </is>
      </c>
      <c r="AT1047" t="inlineStr">
        <is>
          <t>bad-CER</t>
        </is>
      </c>
      <c r="AU1047" t="inlineStr">
        <is>
          <t>cost</t>
        </is>
      </c>
      <c r="AV1047" t="inlineStr">
        <is>
          <t>8.111</t>
        </is>
      </c>
      <c r="AW1047" t="inlineStr">
        <is>
          <t>4.235</t>
        </is>
      </c>
      <c r="BA1047" t="n">
        <v>1108</v>
      </c>
      <c r="BB1047" t="inlineStr">
        <is>
          <t>as-stated:within 360 days before the issue date</t>
        </is>
      </c>
      <c r="BC1047" t="inlineStr">
        <is>
          <t>OLS</t>
        </is>
      </c>
      <c r="BD1047" t="inlineStr">
        <is>
          <t>industry</t>
        </is>
      </c>
      <c r="BE1047" t="inlineStr">
        <is>
          <t>other:financial constraints (WW Index)</t>
        </is>
      </c>
      <c r="BF1047" t="inlineStr">
        <is>
          <t>Non FC</t>
        </is>
      </c>
      <c r="BI1047" t="inlineStr">
        <is>
          <t>Table 9</t>
        </is>
      </c>
      <c r="BJ1047" t="inlineStr">
        <is>
          <t>Panel A col (6)</t>
        </is>
      </c>
      <c r="BK1047" t="inlineStr">
        <is>
          <t>44</t>
        </is>
      </c>
      <c r="BL1047" t="inlineStr">
        <is>
          <t>1( Env. misconduct) 8.111* (4.235)</t>
        </is>
      </c>
      <c r="BM1047" t="inlineStr">
        <is>
          <t>1( Env. misconduct)</t>
        </is>
      </c>
      <c r="BN1047" t="inlineStr">
        <is>
          <t>Debt (Spread, bp)</t>
        </is>
      </c>
      <c r="BO1047" t="inlineStr">
        <is>
          <t>update</t>
        </is>
      </c>
      <c r="BP1047" t="inlineStr">
        <is>
          <t>Hansen &amp; Marcet (2025)</t>
        </is>
      </c>
      <c r="BQ1047" t="inlineStr">
        <is>
          <t>computed</t>
        </is>
      </c>
      <c r="BT1047" t="n">
        <v>0</v>
      </c>
      <c r="BU1047" t="inlineStr">
        <is>
          <t>staging_Hansen_Marcet_2025.csv</t>
        </is>
      </c>
      <c r="BW1047" t="n">
        <v>2000</v>
      </c>
      <c r="BX1047" t="n">
        <v>2020</v>
      </c>
      <c r="BY1047" t="inlineStr">
        <is>
          <t>US</t>
        </is>
      </c>
      <c r="BZ1047" t="n">
        <v>2010</v>
      </c>
      <c r="CA1047" t="n">
        <v>0.2380952380952381</v>
      </c>
      <c r="CB1047" t="n">
        <v>0</v>
      </c>
      <c r="CC1047" t="n">
        <v>1</v>
      </c>
      <c r="CD1047" t="n">
        <v>-0.05750581596518896</v>
      </c>
      <c r="CE1047" t="n">
        <v>1</v>
      </c>
    </row>
    <row r="1048">
      <c r="A1048" t="inlineStr">
        <is>
          <t>Hansen &amp; Marcet (2025)</t>
        </is>
      </c>
      <c r="B1048" t="n">
        <v>2353</v>
      </c>
      <c r="C1048" t="n">
        <v>-0.07462104296058071</v>
      </c>
      <c r="D1048" t="n">
        <v>1120</v>
      </c>
      <c r="E1048">
        <f>IF(ISNUMBER($BA1048),$BA1048,IF(AND(ISNUMBER($D1048),ISNUMBER($BW1048),ISNUMBER($BX1048)),$D1048*($BX1048-$BW1048+1),""))</f>
        <v>1120.0</v>
      </c>
      <c r="H1048" t="inlineStr">
        <is>
          <t>partial</t>
        </is>
      </c>
      <c r="I1048" t="inlineStr">
        <is>
          <t>Regression Cofficient and Standard Error  available</t>
        </is>
      </c>
      <c r="J1048">
        <f>IF($BW1048&lt;&gt;"",$BW1048,"")</f>
        <v>2000.0</v>
      </c>
      <c r="K1048">
        <f>IF($BX1048&lt;&gt;"",$BX1048,"")</f>
        <v>2020.0</v>
      </c>
      <c r="L1048">
        <f>IF(AND(ISNUMBER($BW1048),ISNUMBER($BX1048)),($BW1048+$BX1048)/2,"")</f>
        <v>2010.0</v>
      </c>
      <c r="M1048">
        <f>IF($L1048&lt;&gt;"",$L1048,"")</f>
        <v>2010.0</v>
      </c>
      <c r="N1048">
        <f>IF(AND(ISNUMBER($BW1048),ISNUMBER($BX1048)),MIN(1,MAX(0,($BX1048-2016+1)/($BX1048-$BW1048+1))),"")</f>
        <v>0.2380952380952381</v>
      </c>
      <c r="O1048">
        <f>IF(AND(ISNUMBER($BW1048),ISNUMBER($BX1048)),MIN(1,MAX(0,($BX1048-2017+1)/($BX1048-$BW1048+1))),"")</f>
        <v>0.1904761904761905</v>
      </c>
      <c r="P1048">
        <f>IF(AND(ISNUMBER($BW1048),ISNUMBER($BX1048)),MIN(1,MAX(0,($BX1048-2018+1)/($BX1048-$BW1048+1))),"")</f>
        <v>0.1428571428571428</v>
      </c>
      <c r="Q1048">
        <f>IF(AND(ISNUMBER($BW1048),ISNUMBER($BX1048)),MIN(1,MAX(0,($BX1048-2019+1)/($BX1048-$BW1048+1))),"")</f>
        <v>0.09523809523809523</v>
      </c>
      <c r="R1048">
        <f>IF(AND(ISNUMBER($BW1048),ISNUMBER($BX1048)),MIN(1,MAX(0,($BX1048-2016+1)/($BX1048-$BW1048+1))),"")</f>
        <v>0.2380952380952381</v>
      </c>
      <c r="S1048">
        <f>IF($L1048&lt;&gt;"",IF($L1048&gt;=2015.5,1,0),"")</f>
        <v>0.0</v>
      </c>
      <c r="T1048">
        <f>IF($L1048&lt;&gt;"",IF($L1048&gt;=2016,1,0),"")</f>
        <v>0.0</v>
      </c>
      <c r="U1048">
        <f>IF(ISNUMBER($BX1048),IF($BX1048&gt;=2016,1,0),"")</f>
        <v>1.0</v>
      </c>
      <c r="V1048">
        <f>IF(ISNUMBER($BW1048),IF($BW1048&gt;=2016,1,0),"")</f>
        <v>0.0</v>
      </c>
      <c r="W1048" t="str">
        <f>IF(AND(ISNUMBER($BW1048),ISNUMBER($BX1048)),IF($BW1048&gt;=2016,"post-only",IF($BX1048&lt;2016,"pre-only","mixed")),"")</f>
        <v>mixed</v>
      </c>
      <c r="X1048">
        <f>IF(AND(ISNUMBER($BW1048),ISNUMBER($BX1048)),MIN(1,MAX(0,($BX1048-2017+1)/($BX1048-$BW1048+1))),"")</f>
        <v>0.1904761904761905</v>
      </c>
      <c r="Y1048">
        <f>IF(AND(ISNUMBER($BW1048),ISNUMBER($BX1048)),MIN(1,MAX(0,($BX1048-2018+1)/($BX1048-$BW1048+1))),"")</f>
        <v>0.1428571428571428</v>
      </c>
      <c r="Z1048">
        <f>IF(AND(ISNUMBER($BW1048),ISNUMBER($BX1048)),MIN(1,MAX(0,($BX1048-2019+1)/($BX1048-$BW1048+1))),"")</f>
        <v>0.09523809523809523</v>
      </c>
      <c r="AA1048">
        <f>IF(ISNUMBER($BX1048),IF($BX1048&gt;=2017,1,0),"")</f>
        <v>1.0</v>
      </c>
      <c r="AB1048">
        <f>IF(ISNUMBER($BX1048),IF($BX1048&gt;=2018,1,0),"")</f>
        <v>1.0</v>
      </c>
      <c r="AC1048">
        <f>IF(ISNUMBER($BX1048),IF($BX1048&gt;=2019,1,0),"")</f>
        <v>1.0</v>
      </c>
      <c r="AD1048">
        <f>IF($L1048&lt;&gt;"",IF($L1048&gt;2013,1,0),"")</f>
        <v>0.0</v>
      </c>
      <c r="AE1048">
        <f>IF($L1048&lt;&gt;"",1+IF($L1048&gt;2011,1,0)+IF($L1048&gt;2014,1,0),"")</f>
        <v>1.0</v>
      </c>
      <c r="AF1048" t="inlineStr">
        <is>
          <t>bond (yield)</t>
        </is>
      </c>
      <c r="AG1048" t="inlineStr">
        <is>
          <t>performance</t>
        </is>
      </c>
      <c r="AH1048" t="inlineStr">
        <is>
          <t>sensitive</t>
        </is>
      </c>
      <c r="AI1048" t="inlineStr">
        <is>
          <t>without ETS/CT</t>
        </is>
      </c>
      <c r="AJ1048" t="inlineStr">
        <is>
          <t>without ETS/CT</t>
        </is>
      </c>
      <c r="AK1048" t="str">
        <f>IF(AND($CF1048&lt;&gt;"",IFERROR(INDEX(subsample_country_map!$B:$B,MATCH($CF1048,subsample_country_map!$A:$A,0)),"")&lt;&gt;""),INDEX(subsample_country_map!$B:$B,MATCH($CF1048,subsample_country_map!$A:$A,0)),INDEX(lookup!$AA:$AA,MATCH($A1048,lookup!$A:$A,0)))</f>
        <v>1_US</v>
      </c>
      <c r="AL1048" t="str">
        <f>IF(AND($CF1048&lt;&gt;"",IFERROR(INDEX(subsample_country_map!$C:$C,MATCH($CF1048,subsample_country_map!$A:$A,0)),"")&lt;&gt;""),INDEX(subsample_country_map!$C:$C,MATCH($CF1048,subsample_country_map!$A:$A,0)),INDEX(lookup!$AB:$AB,MATCH($A1048,lookup!$A:$A,0)))</f>
        <v>1_developed</v>
      </c>
      <c r="AM1048" t="str">
        <f>IF(AND($CF1048&lt;&gt;"",IFERROR(INDEX(subsample_country_map!$D:$D,MATCH($CF1048,subsample_country_map!$A:$A,0)),"")&lt;&gt;""),INDEX(subsample_country_map!$D:$D,MATCH($CF1048,subsample_country_map!$A:$A,0)),INDEX(lookup!$AC:$AC,MATCH($A1048,lookup!$A:$A,0)))</f>
        <v>1_western</v>
      </c>
      <c r="AN1048" t="str">
        <f>IF(AND($CF1048&lt;&gt;"",IFERROR(INDEX(subsample_country_map!$E:$E,MATCH($CF1048,subsample_country_map!$A:$A,0)),"")&lt;&gt;""),INDEX(subsample_country_map!$E:$E,MATCH($CF1048,subsample_country_map!$A:$A,0)),INDEX(lookup!$AD:$AD,MATCH($A1048,lookup!$A:$A,0)))</f>
        <v>1_common law</v>
      </c>
      <c r="AO1048" t="str">
        <f>INDEX(lookup!$Y:$Y,MATCH($A1048,lookup!$A:$A,0))</f>
        <v>1_not published</v>
      </c>
      <c r="AP1048" t="str">
        <f>INDEX(lookup!$Z:$Z,MATCH($A1048,lookup!$A:$A,0))</f>
        <v>99_NCE</v>
      </c>
      <c r="AQ1048" t="str">
        <f>INDEX(lookup!$W:$W,MATCH($A1048,lookup!$A:$A,0))</f>
        <v>1_fin/acc/econ</v>
      </c>
      <c r="AS1048" t="inlineStr">
        <is>
          <t>staging</t>
        </is>
      </c>
      <c r="AT1048" t="inlineStr">
        <is>
          <t>bad-CER</t>
        </is>
      </c>
      <c r="AU1048" t="inlineStr">
        <is>
          <t>cost</t>
        </is>
      </c>
      <c r="AV1048" t="inlineStr">
        <is>
          <t>10.24</t>
        </is>
      </c>
      <c r="AW1048" t="inlineStr">
        <is>
          <t>4.089</t>
        </is>
      </c>
      <c r="BA1048" t="n">
        <v>1120</v>
      </c>
      <c r="BB1048" t="inlineStr">
        <is>
          <t>as-stated:within 360 days before the issue date</t>
        </is>
      </c>
      <c r="BC1048" t="inlineStr">
        <is>
          <t>OLS</t>
        </is>
      </c>
      <c r="BD1048" t="inlineStr">
        <is>
          <t>industry</t>
        </is>
      </c>
      <c r="BE1048" t="inlineStr">
        <is>
          <t>other:financial constraints (KZ Index)</t>
        </is>
      </c>
      <c r="BF1048" t="inlineStr">
        <is>
          <t>FC</t>
        </is>
      </c>
      <c r="BI1048" t="inlineStr">
        <is>
          <t>Table 9</t>
        </is>
      </c>
      <c r="BJ1048" t="inlineStr">
        <is>
          <t>Panel A col (7)</t>
        </is>
      </c>
      <c r="BK1048" t="inlineStr">
        <is>
          <t>44</t>
        </is>
      </c>
      <c r="BL1048" t="inlineStr">
        <is>
          <t>1( Env. misconduct) 10.24** (4.089)</t>
        </is>
      </c>
      <c r="BM1048" t="inlineStr">
        <is>
          <t>1( Env. misconduct)</t>
        </is>
      </c>
      <c r="BN1048" t="inlineStr">
        <is>
          <t>Debt (Spread, bp)</t>
        </is>
      </c>
      <c r="BO1048" t="inlineStr">
        <is>
          <t>update</t>
        </is>
      </c>
      <c r="BP1048" t="inlineStr">
        <is>
          <t>Hansen &amp; Marcet (2025)</t>
        </is>
      </c>
      <c r="BQ1048" t="inlineStr">
        <is>
          <t>computed</t>
        </is>
      </c>
      <c r="BT1048" t="n">
        <v>0</v>
      </c>
      <c r="BU1048" t="inlineStr">
        <is>
          <t>staging_Hansen_Marcet_2025.csv</t>
        </is>
      </c>
      <c r="BW1048" t="n">
        <v>2000</v>
      </c>
      <c r="BX1048" t="n">
        <v>2020</v>
      </c>
      <c r="BY1048" t="inlineStr">
        <is>
          <t>US</t>
        </is>
      </c>
      <c r="BZ1048" t="n">
        <v>2010</v>
      </c>
      <c r="CA1048" t="n">
        <v>0.2380952380952381</v>
      </c>
      <c r="CB1048" t="n">
        <v>0</v>
      </c>
      <c r="CC1048" t="n">
        <v>1</v>
      </c>
      <c r="CD1048" t="n">
        <v>-0.07476001166771036</v>
      </c>
      <c r="CE1048" t="n">
        <v>1</v>
      </c>
    </row>
    <row r="1049">
      <c r="A1049" t="inlineStr">
        <is>
          <t>Hansen &amp; Marcet (2025)</t>
        </is>
      </c>
      <c r="B1049" t="n">
        <v>2354</v>
      </c>
      <c r="C1049" t="n">
        <v>-0.0253005694511736</v>
      </c>
      <c r="D1049" t="n">
        <v>1120</v>
      </c>
      <c r="E1049">
        <f>IF(ISNUMBER($BA1049),$BA1049,IF(AND(ISNUMBER($D1049),ISNUMBER($BW1049),ISNUMBER($BX1049)),$D1049*($BX1049-$BW1049+1),""))</f>
        <v>1120.0</v>
      </c>
      <c r="H1049" t="inlineStr">
        <is>
          <t>partial</t>
        </is>
      </c>
      <c r="I1049" t="inlineStr">
        <is>
          <t>Regression Cofficient and Standard Error  available</t>
        </is>
      </c>
      <c r="J1049">
        <f>IF($BW1049&lt;&gt;"",$BW1049,"")</f>
        <v>2000.0</v>
      </c>
      <c r="K1049">
        <f>IF($BX1049&lt;&gt;"",$BX1049,"")</f>
        <v>2020.0</v>
      </c>
      <c r="L1049">
        <f>IF(AND(ISNUMBER($BW1049),ISNUMBER($BX1049)),($BW1049+$BX1049)/2,"")</f>
        <v>2010.0</v>
      </c>
      <c r="M1049">
        <f>IF($L1049&lt;&gt;"",$L1049,"")</f>
        <v>2010.0</v>
      </c>
      <c r="N1049">
        <f>IF(AND(ISNUMBER($BW1049),ISNUMBER($BX1049)),MIN(1,MAX(0,($BX1049-2016+1)/($BX1049-$BW1049+1))),"")</f>
        <v>0.2380952380952381</v>
      </c>
      <c r="O1049">
        <f>IF(AND(ISNUMBER($BW1049),ISNUMBER($BX1049)),MIN(1,MAX(0,($BX1049-2017+1)/($BX1049-$BW1049+1))),"")</f>
        <v>0.1904761904761905</v>
      </c>
      <c r="P1049">
        <f>IF(AND(ISNUMBER($BW1049),ISNUMBER($BX1049)),MIN(1,MAX(0,($BX1049-2018+1)/($BX1049-$BW1049+1))),"")</f>
        <v>0.1428571428571428</v>
      </c>
      <c r="Q1049">
        <f>IF(AND(ISNUMBER($BW1049),ISNUMBER($BX1049)),MIN(1,MAX(0,($BX1049-2019+1)/($BX1049-$BW1049+1))),"")</f>
        <v>0.09523809523809523</v>
      </c>
      <c r="R1049">
        <f>IF(AND(ISNUMBER($BW1049),ISNUMBER($BX1049)),MIN(1,MAX(0,($BX1049-2016+1)/($BX1049-$BW1049+1))),"")</f>
        <v>0.2380952380952381</v>
      </c>
      <c r="S1049">
        <f>IF($L1049&lt;&gt;"",IF($L1049&gt;=2015.5,1,0),"")</f>
        <v>0.0</v>
      </c>
      <c r="T1049">
        <f>IF($L1049&lt;&gt;"",IF($L1049&gt;=2016,1,0),"")</f>
        <v>0.0</v>
      </c>
      <c r="U1049">
        <f>IF(ISNUMBER($BX1049),IF($BX1049&gt;=2016,1,0),"")</f>
        <v>1.0</v>
      </c>
      <c r="V1049">
        <f>IF(ISNUMBER($BW1049),IF($BW1049&gt;=2016,1,0),"")</f>
        <v>0.0</v>
      </c>
      <c r="W1049" t="str">
        <f>IF(AND(ISNUMBER($BW1049),ISNUMBER($BX1049)),IF($BW1049&gt;=2016,"post-only",IF($BX1049&lt;2016,"pre-only","mixed")),"")</f>
        <v>mixed</v>
      </c>
      <c r="X1049">
        <f>IF(AND(ISNUMBER($BW1049),ISNUMBER($BX1049)),MIN(1,MAX(0,($BX1049-2017+1)/($BX1049-$BW1049+1))),"")</f>
        <v>0.1904761904761905</v>
      </c>
      <c r="Y1049">
        <f>IF(AND(ISNUMBER($BW1049),ISNUMBER($BX1049)),MIN(1,MAX(0,($BX1049-2018+1)/($BX1049-$BW1049+1))),"")</f>
        <v>0.1428571428571428</v>
      </c>
      <c r="Z1049">
        <f>IF(AND(ISNUMBER($BW1049),ISNUMBER($BX1049)),MIN(1,MAX(0,($BX1049-2019+1)/($BX1049-$BW1049+1))),"")</f>
        <v>0.09523809523809523</v>
      </c>
      <c r="AA1049">
        <f>IF(ISNUMBER($BX1049),IF($BX1049&gt;=2017,1,0),"")</f>
        <v>1.0</v>
      </c>
      <c r="AB1049">
        <f>IF(ISNUMBER($BX1049),IF($BX1049&gt;=2018,1,0),"")</f>
        <v>1.0</v>
      </c>
      <c r="AC1049">
        <f>IF(ISNUMBER($BX1049),IF($BX1049&gt;=2019,1,0),"")</f>
        <v>1.0</v>
      </c>
      <c r="AD1049">
        <f>IF($L1049&lt;&gt;"",IF($L1049&gt;2013,1,0),"")</f>
        <v>0.0</v>
      </c>
      <c r="AE1049">
        <f>IF($L1049&lt;&gt;"",1+IF($L1049&gt;2011,1,0)+IF($L1049&gt;2014,1,0),"")</f>
        <v>1.0</v>
      </c>
      <c r="AF1049" t="inlineStr">
        <is>
          <t>bond (yield)</t>
        </is>
      </c>
      <c r="AG1049" t="inlineStr">
        <is>
          <t>performance</t>
        </is>
      </c>
      <c r="AH1049" t="inlineStr">
        <is>
          <t>sensitive</t>
        </is>
      </c>
      <c r="AI1049" t="inlineStr">
        <is>
          <t>without ETS/CT</t>
        </is>
      </c>
      <c r="AJ1049" t="inlineStr">
        <is>
          <t>without ETS/CT</t>
        </is>
      </c>
      <c r="AK1049" t="str">
        <f>IF(AND($CF1049&lt;&gt;"",IFERROR(INDEX(subsample_country_map!$B:$B,MATCH($CF1049,subsample_country_map!$A:$A,0)),"")&lt;&gt;""),INDEX(subsample_country_map!$B:$B,MATCH($CF1049,subsample_country_map!$A:$A,0)),INDEX(lookup!$AA:$AA,MATCH($A1049,lookup!$A:$A,0)))</f>
        <v>1_US</v>
      </c>
      <c r="AL1049" t="str">
        <f>IF(AND($CF1049&lt;&gt;"",IFERROR(INDEX(subsample_country_map!$C:$C,MATCH($CF1049,subsample_country_map!$A:$A,0)),"")&lt;&gt;""),INDEX(subsample_country_map!$C:$C,MATCH($CF1049,subsample_country_map!$A:$A,0)),INDEX(lookup!$AB:$AB,MATCH($A1049,lookup!$A:$A,0)))</f>
        <v>1_developed</v>
      </c>
      <c r="AM1049" t="str">
        <f>IF(AND($CF1049&lt;&gt;"",IFERROR(INDEX(subsample_country_map!$D:$D,MATCH($CF1049,subsample_country_map!$A:$A,0)),"")&lt;&gt;""),INDEX(subsample_country_map!$D:$D,MATCH($CF1049,subsample_country_map!$A:$A,0)),INDEX(lookup!$AC:$AC,MATCH($A1049,lookup!$A:$A,0)))</f>
        <v>1_western</v>
      </c>
      <c r="AN1049" t="str">
        <f>IF(AND($CF1049&lt;&gt;"",IFERROR(INDEX(subsample_country_map!$E:$E,MATCH($CF1049,subsample_country_map!$A:$A,0)),"")&lt;&gt;""),INDEX(subsample_country_map!$E:$E,MATCH($CF1049,subsample_country_map!$A:$A,0)),INDEX(lookup!$AD:$AD,MATCH($A1049,lookup!$A:$A,0)))</f>
        <v>1_common law</v>
      </c>
      <c r="AO1049" t="str">
        <f>INDEX(lookup!$Y:$Y,MATCH($A1049,lookup!$A:$A,0))</f>
        <v>1_not published</v>
      </c>
      <c r="AP1049" t="str">
        <f>INDEX(lookup!$Z:$Z,MATCH($A1049,lookup!$A:$A,0))</f>
        <v>99_NCE</v>
      </c>
      <c r="AQ1049" t="str">
        <f>INDEX(lookup!$W:$W,MATCH($A1049,lookup!$A:$A,0))</f>
        <v>1_fin/acc/econ</v>
      </c>
      <c r="AS1049" t="inlineStr">
        <is>
          <t>staging</t>
        </is>
      </c>
      <c r="AT1049" t="inlineStr">
        <is>
          <t>bad-CER</t>
        </is>
      </c>
      <c r="AU1049" t="inlineStr">
        <is>
          <t>cost</t>
        </is>
      </c>
      <c r="AV1049" t="inlineStr">
        <is>
          <t>4.207</t>
        </is>
      </c>
      <c r="AW1049" t="inlineStr">
        <is>
          <t>4.967</t>
        </is>
      </c>
      <c r="BA1049" t="n">
        <v>1120</v>
      </c>
      <c r="BB1049" t="inlineStr">
        <is>
          <t>as-stated:within 360 days before the issue date</t>
        </is>
      </c>
      <c r="BC1049" t="inlineStr">
        <is>
          <t>OLS</t>
        </is>
      </c>
      <c r="BD1049" t="inlineStr">
        <is>
          <t>industry</t>
        </is>
      </c>
      <c r="BE1049" t="inlineStr">
        <is>
          <t>other:financial constraints (KZ Index)</t>
        </is>
      </c>
      <c r="BF1049" t="inlineStr">
        <is>
          <t>Non FC</t>
        </is>
      </c>
      <c r="BI1049" t="inlineStr">
        <is>
          <t>Table 9</t>
        </is>
      </c>
      <c r="BJ1049" t="inlineStr">
        <is>
          <t>Panel A col (8)</t>
        </is>
      </c>
      <c r="BK1049" t="inlineStr">
        <is>
          <t>44</t>
        </is>
      </c>
      <c r="BL1049" t="inlineStr">
        <is>
          <t>1( Env. misconduct) 4.207 (4.967)</t>
        </is>
      </c>
      <c r="BM1049" t="inlineStr">
        <is>
          <t>1( Env. misconduct)</t>
        </is>
      </c>
      <c r="BN1049" t="inlineStr">
        <is>
          <t>Debt (Spread, bp)</t>
        </is>
      </c>
      <c r="BO1049" t="inlineStr">
        <is>
          <t>update</t>
        </is>
      </c>
      <c r="BP1049" t="inlineStr">
        <is>
          <t>Hansen &amp; Marcet (2025)</t>
        </is>
      </c>
      <c r="BQ1049" t="inlineStr">
        <is>
          <t>computed</t>
        </is>
      </c>
      <c r="BT1049" t="n">
        <v>0</v>
      </c>
      <c r="BU1049" t="inlineStr">
        <is>
          <t>staging_Hansen_Marcet_2025.csv</t>
        </is>
      </c>
      <c r="BW1049" t="n">
        <v>2000</v>
      </c>
      <c r="BX1049" t="n">
        <v>2020</v>
      </c>
      <c r="BY1049" t="inlineStr">
        <is>
          <t>US</t>
        </is>
      </c>
      <c r="BZ1049" t="n">
        <v>2010</v>
      </c>
      <c r="CA1049" t="n">
        <v>0.2380952380952381</v>
      </c>
      <c r="CB1049" t="n">
        <v>0</v>
      </c>
      <c r="CC1049" t="n">
        <v>1</v>
      </c>
      <c r="CD1049" t="n">
        <v>-0.0253059699823559</v>
      </c>
      <c r="CE1049" t="n">
        <v>1</v>
      </c>
    </row>
    <row r="1050">
      <c r="A1050" t="inlineStr">
        <is>
          <t>Hansen &amp; Marcet (2025)</t>
        </is>
      </c>
      <c r="B1050" t="n">
        <v>2355</v>
      </c>
      <c r="C1050" t="n">
        <v>-0.09122066200181367</v>
      </c>
      <c r="D1050" t="n">
        <v>1176</v>
      </c>
      <c r="E1050">
        <f>IF(ISNUMBER($BA1050),$BA1050,IF(AND(ISNUMBER($D1050),ISNUMBER($BW1050),ISNUMBER($BX1050)),$D1050*($BX1050-$BW1050+1),""))</f>
        <v>1176.0</v>
      </c>
      <c r="H1050" t="inlineStr">
        <is>
          <t>partial</t>
        </is>
      </c>
      <c r="I1050" t="inlineStr">
        <is>
          <t>Regression Cofficient and Standard Error  available</t>
        </is>
      </c>
      <c r="J1050">
        <f>IF($BW1050&lt;&gt;"",$BW1050,"")</f>
        <v>2000.0</v>
      </c>
      <c r="K1050">
        <f>IF($BX1050&lt;&gt;"",$BX1050,"")</f>
        <v>2020.0</v>
      </c>
      <c r="L1050">
        <f>IF(AND(ISNUMBER($BW1050),ISNUMBER($BX1050)),($BW1050+$BX1050)/2,"")</f>
        <v>2010.0</v>
      </c>
      <c r="M1050">
        <f>IF($L1050&lt;&gt;"",$L1050,"")</f>
        <v>2010.0</v>
      </c>
      <c r="N1050">
        <f>IF(AND(ISNUMBER($BW1050),ISNUMBER($BX1050)),MIN(1,MAX(0,($BX1050-2016+1)/($BX1050-$BW1050+1))),"")</f>
        <v>0.2380952380952381</v>
      </c>
      <c r="O1050">
        <f>IF(AND(ISNUMBER($BW1050),ISNUMBER($BX1050)),MIN(1,MAX(0,($BX1050-2017+1)/($BX1050-$BW1050+1))),"")</f>
        <v>0.1904761904761905</v>
      </c>
      <c r="P1050">
        <f>IF(AND(ISNUMBER($BW1050),ISNUMBER($BX1050)),MIN(1,MAX(0,($BX1050-2018+1)/($BX1050-$BW1050+1))),"")</f>
        <v>0.1428571428571428</v>
      </c>
      <c r="Q1050">
        <f>IF(AND(ISNUMBER($BW1050),ISNUMBER($BX1050)),MIN(1,MAX(0,($BX1050-2019+1)/($BX1050-$BW1050+1))),"")</f>
        <v>0.09523809523809523</v>
      </c>
      <c r="R1050">
        <f>IF(AND(ISNUMBER($BW1050),ISNUMBER($BX1050)),MIN(1,MAX(0,($BX1050-2016+1)/($BX1050-$BW1050+1))),"")</f>
        <v>0.2380952380952381</v>
      </c>
      <c r="S1050">
        <f>IF($L1050&lt;&gt;"",IF($L1050&gt;=2015.5,1,0),"")</f>
        <v>0.0</v>
      </c>
      <c r="T1050">
        <f>IF($L1050&lt;&gt;"",IF($L1050&gt;=2016,1,0),"")</f>
        <v>0.0</v>
      </c>
      <c r="U1050">
        <f>IF(ISNUMBER($BX1050),IF($BX1050&gt;=2016,1,0),"")</f>
        <v>1.0</v>
      </c>
      <c r="V1050">
        <f>IF(ISNUMBER($BW1050),IF($BW1050&gt;=2016,1,0),"")</f>
        <v>0.0</v>
      </c>
      <c r="W1050" t="str">
        <f>IF(AND(ISNUMBER($BW1050),ISNUMBER($BX1050)),IF($BW1050&gt;=2016,"post-only",IF($BX1050&lt;2016,"pre-only","mixed")),"")</f>
        <v>mixed</v>
      </c>
      <c r="X1050">
        <f>IF(AND(ISNUMBER($BW1050),ISNUMBER($BX1050)),MIN(1,MAX(0,($BX1050-2017+1)/($BX1050-$BW1050+1))),"")</f>
        <v>0.1904761904761905</v>
      </c>
      <c r="Y1050">
        <f>IF(AND(ISNUMBER($BW1050),ISNUMBER($BX1050)),MIN(1,MAX(0,($BX1050-2018+1)/($BX1050-$BW1050+1))),"")</f>
        <v>0.1428571428571428</v>
      </c>
      <c r="Z1050">
        <f>IF(AND(ISNUMBER($BW1050),ISNUMBER($BX1050)),MIN(1,MAX(0,($BX1050-2019+1)/($BX1050-$BW1050+1))),"")</f>
        <v>0.09523809523809523</v>
      </c>
      <c r="AA1050">
        <f>IF(ISNUMBER($BX1050),IF($BX1050&gt;=2017,1,0),"")</f>
        <v>1.0</v>
      </c>
      <c r="AB1050">
        <f>IF(ISNUMBER($BX1050),IF($BX1050&gt;=2018,1,0),"")</f>
        <v>1.0</v>
      </c>
      <c r="AC1050">
        <f>IF(ISNUMBER($BX1050),IF($BX1050&gt;=2019,1,0),"")</f>
        <v>1.0</v>
      </c>
      <c r="AD1050">
        <f>IF($L1050&lt;&gt;"",IF($L1050&gt;2013,1,0),"")</f>
        <v>0.0</v>
      </c>
      <c r="AE1050">
        <f>IF($L1050&lt;&gt;"",1+IF($L1050&gt;2011,1,0)+IF($L1050&gt;2014,1,0),"")</f>
        <v>1.0</v>
      </c>
      <c r="AF1050" t="inlineStr">
        <is>
          <t>bond (yield)</t>
        </is>
      </c>
      <c r="AG1050" t="inlineStr">
        <is>
          <t>performance</t>
        </is>
      </c>
      <c r="AH1050" t="inlineStr">
        <is>
          <t>sensitive</t>
        </is>
      </c>
      <c r="AI1050" t="inlineStr">
        <is>
          <t>without ETS/CT</t>
        </is>
      </c>
      <c r="AJ1050" t="inlineStr">
        <is>
          <t>without ETS/CT</t>
        </is>
      </c>
      <c r="AK1050" t="str">
        <f>IF(AND($CF1050&lt;&gt;"",IFERROR(INDEX(subsample_country_map!$B:$B,MATCH($CF1050,subsample_country_map!$A:$A,0)),"")&lt;&gt;""),INDEX(subsample_country_map!$B:$B,MATCH($CF1050,subsample_country_map!$A:$A,0)),INDEX(lookup!$AA:$AA,MATCH($A1050,lookup!$A:$A,0)))</f>
        <v>1_US</v>
      </c>
      <c r="AL1050" t="str">
        <f>IF(AND($CF1050&lt;&gt;"",IFERROR(INDEX(subsample_country_map!$C:$C,MATCH($CF1050,subsample_country_map!$A:$A,0)),"")&lt;&gt;""),INDEX(subsample_country_map!$C:$C,MATCH($CF1050,subsample_country_map!$A:$A,0)),INDEX(lookup!$AB:$AB,MATCH($A1050,lookup!$A:$A,0)))</f>
        <v>1_developed</v>
      </c>
      <c r="AM1050" t="str">
        <f>IF(AND($CF1050&lt;&gt;"",IFERROR(INDEX(subsample_country_map!$D:$D,MATCH($CF1050,subsample_country_map!$A:$A,0)),"")&lt;&gt;""),INDEX(subsample_country_map!$D:$D,MATCH($CF1050,subsample_country_map!$A:$A,0)),INDEX(lookup!$AC:$AC,MATCH($A1050,lookup!$A:$A,0)))</f>
        <v>1_western</v>
      </c>
      <c r="AN1050" t="str">
        <f>IF(AND($CF1050&lt;&gt;"",IFERROR(INDEX(subsample_country_map!$E:$E,MATCH($CF1050,subsample_country_map!$A:$A,0)),"")&lt;&gt;""),INDEX(subsample_country_map!$E:$E,MATCH($CF1050,subsample_country_map!$A:$A,0)),INDEX(lookup!$AD:$AD,MATCH($A1050,lookup!$A:$A,0)))</f>
        <v>1_common law</v>
      </c>
      <c r="AO1050" t="str">
        <f>INDEX(lookup!$Y:$Y,MATCH($A1050,lookup!$A:$A,0))</f>
        <v>1_not published</v>
      </c>
      <c r="AP1050" t="str">
        <f>INDEX(lookup!$Z:$Z,MATCH($A1050,lookup!$A:$A,0))</f>
        <v>99_NCE</v>
      </c>
      <c r="AQ1050" t="str">
        <f>INDEX(lookup!$W:$W,MATCH($A1050,lookup!$A:$A,0))</f>
        <v>1_fin/acc/econ</v>
      </c>
      <c r="AS1050" t="inlineStr">
        <is>
          <t>staging</t>
        </is>
      </c>
      <c r="AT1050" t="inlineStr">
        <is>
          <t>bad-CER</t>
        </is>
      </c>
      <c r="AU1050" t="inlineStr">
        <is>
          <t>cost</t>
        </is>
      </c>
      <c r="AV1050" t="inlineStr">
        <is>
          <t>10.47</t>
        </is>
      </c>
      <c r="AW1050" t="inlineStr">
        <is>
          <t>3.333</t>
        </is>
      </c>
      <c r="BA1050" t="n">
        <v>1176</v>
      </c>
      <c r="BB1050" t="inlineStr">
        <is>
          <t>as-stated:within 360 days before the issue date</t>
        </is>
      </c>
      <c r="BC1050" t="inlineStr">
        <is>
          <t>OLS</t>
        </is>
      </c>
      <c r="BD1050" t="inlineStr">
        <is>
          <t>industry</t>
        </is>
      </c>
      <c r="BE1050" t="inlineStr">
        <is>
          <t>other:information asymmetries (Age)</t>
        </is>
      </c>
      <c r="BF1050" t="inlineStr">
        <is>
          <t>Young</t>
        </is>
      </c>
      <c r="BI1050" t="inlineStr">
        <is>
          <t>Table 10</t>
        </is>
      </c>
      <c r="BJ1050" t="inlineStr">
        <is>
          <t>Panel A col (1)</t>
        </is>
      </c>
      <c r="BK1050" t="inlineStr">
        <is>
          <t>45</t>
        </is>
      </c>
      <c r="BL1050" t="inlineStr">
        <is>
          <t>1( Env. misconduct) 10.47*** (3.333)</t>
        </is>
      </c>
      <c r="BM1050" t="inlineStr">
        <is>
          <t>1( Env. misconduct)</t>
        </is>
      </c>
      <c r="BN1050" t="inlineStr">
        <is>
          <t>Debt (Spread, bp)</t>
        </is>
      </c>
      <c r="BO1050" t="inlineStr">
        <is>
          <t>update</t>
        </is>
      </c>
      <c r="BP1050" t="inlineStr">
        <is>
          <t>Hansen &amp; Marcet (2025)</t>
        </is>
      </c>
      <c r="BQ1050" t="inlineStr">
        <is>
          <t>computed</t>
        </is>
      </c>
      <c r="BT1050" t="n">
        <v>0</v>
      </c>
      <c r="BU1050" t="inlineStr">
        <is>
          <t>staging_Hansen_Marcet_2025.csv</t>
        </is>
      </c>
      <c r="BW1050" t="n">
        <v>2000</v>
      </c>
      <c r="BX1050" t="n">
        <v>2020</v>
      </c>
      <c r="BY1050" t="inlineStr">
        <is>
          <t>US</t>
        </is>
      </c>
      <c r="BZ1050" t="n">
        <v>2010</v>
      </c>
      <c r="CA1050" t="n">
        <v>0.2380952380952381</v>
      </c>
      <c r="CB1050" t="n">
        <v>0</v>
      </c>
      <c r="CC1050" t="n">
        <v>1</v>
      </c>
      <c r="CD1050" t="n">
        <v>-0.09147495489890523</v>
      </c>
      <c r="CE1050" t="n">
        <v>1</v>
      </c>
    </row>
    <row r="1051">
      <c r="A1051" t="inlineStr">
        <is>
          <t>Hansen &amp; Marcet (2025)</t>
        </is>
      </c>
      <c r="B1051" t="n">
        <v>2356</v>
      </c>
      <c r="C1051" t="n">
        <v>-0.04820614104576425</v>
      </c>
      <c r="D1051" t="n">
        <v>1092</v>
      </c>
      <c r="E1051">
        <f>IF(ISNUMBER($BA1051),$BA1051,IF(AND(ISNUMBER($D1051),ISNUMBER($BW1051),ISNUMBER($BX1051)),$D1051*($BX1051-$BW1051+1),""))</f>
        <v>1092.0</v>
      </c>
      <c r="H1051" t="inlineStr">
        <is>
          <t>partial</t>
        </is>
      </c>
      <c r="I1051" t="inlineStr">
        <is>
          <t>Regression Cofficient and Standard Error  available</t>
        </is>
      </c>
      <c r="J1051">
        <f>IF($BW1051&lt;&gt;"",$BW1051,"")</f>
        <v>2000.0</v>
      </c>
      <c r="K1051">
        <f>IF($BX1051&lt;&gt;"",$BX1051,"")</f>
        <v>2020.0</v>
      </c>
      <c r="L1051">
        <f>IF(AND(ISNUMBER($BW1051),ISNUMBER($BX1051)),($BW1051+$BX1051)/2,"")</f>
        <v>2010.0</v>
      </c>
      <c r="M1051">
        <f>IF($L1051&lt;&gt;"",$L1051,"")</f>
        <v>2010.0</v>
      </c>
      <c r="N1051">
        <f>IF(AND(ISNUMBER($BW1051),ISNUMBER($BX1051)),MIN(1,MAX(0,($BX1051-2016+1)/($BX1051-$BW1051+1))),"")</f>
        <v>0.2380952380952381</v>
      </c>
      <c r="O1051">
        <f>IF(AND(ISNUMBER($BW1051),ISNUMBER($BX1051)),MIN(1,MAX(0,($BX1051-2017+1)/($BX1051-$BW1051+1))),"")</f>
        <v>0.1904761904761905</v>
      </c>
      <c r="P1051">
        <f>IF(AND(ISNUMBER($BW1051),ISNUMBER($BX1051)),MIN(1,MAX(0,($BX1051-2018+1)/($BX1051-$BW1051+1))),"")</f>
        <v>0.1428571428571428</v>
      </c>
      <c r="Q1051">
        <f>IF(AND(ISNUMBER($BW1051),ISNUMBER($BX1051)),MIN(1,MAX(0,($BX1051-2019+1)/($BX1051-$BW1051+1))),"")</f>
        <v>0.09523809523809523</v>
      </c>
      <c r="R1051">
        <f>IF(AND(ISNUMBER($BW1051),ISNUMBER($BX1051)),MIN(1,MAX(0,($BX1051-2016+1)/($BX1051-$BW1051+1))),"")</f>
        <v>0.2380952380952381</v>
      </c>
      <c r="S1051">
        <f>IF($L1051&lt;&gt;"",IF($L1051&gt;=2015.5,1,0),"")</f>
        <v>0.0</v>
      </c>
      <c r="T1051">
        <f>IF($L1051&lt;&gt;"",IF($L1051&gt;=2016,1,0),"")</f>
        <v>0.0</v>
      </c>
      <c r="U1051">
        <f>IF(ISNUMBER($BX1051),IF($BX1051&gt;=2016,1,0),"")</f>
        <v>1.0</v>
      </c>
      <c r="V1051">
        <f>IF(ISNUMBER($BW1051),IF($BW1051&gt;=2016,1,0),"")</f>
        <v>0.0</v>
      </c>
      <c r="W1051" t="str">
        <f>IF(AND(ISNUMBER($BW1051),ISNUMBER($BX1051)),IF($BW1051&gt;=2016,"post-only",IF($BX1051&lt;2016,"pre-only","mixed")),"")</f>
        <v>mixed</v>
      </c>
      <c r="X1051">
        <f>IF(AND(ISNUMBER($BW1051),ISNUMBER($BX1051)),MIN(1,MAX(0,($BX1051-2017+1)/($BX1051-$BW1051+1))),"")</f>
        <v>0.1904761904761905</v>
      </c>
      <c r="Y1051">
        <f>IF(AND(ISNUMBER($BW1051),ISNUMBER($BX1051)),MIN(1,MAX(0,($BX1051-2018+1)/($BX1051-$BW1051+1))),"")</f>
        <v>0.1428571428571428</v>
      </c>
      <c r="Z1051">
        <f>IF(AND(ISNUMBER($BW1051),ISNUMBER($BX1051)),MIN(1,MAX(0,($BX1051-2019+1)/($BX1051-$BW1051+1))),"")</f>
        <v>0.09523809523809523</v>
      </c>
      <c r="AA1051">
        <f>IF(ISNUMBER($BX1051),IF($BX1051&gt;=2017,1,0),"")</f>
        <v>1.0</v>
      </c>
      <c r="AB1051">
        <f>IF(ISNUMBER($BX1051),IF($BX1051&gt;=2018,1,0),"")</f>
        <v>1.0</v>
      </c>
      <c r="AC1051">
        <f>IF(ISNUMBER($BX1051),IF($BX1051&gt;=2019,1,0),"")</f>
        <v>1.0</v>
      </c>
      <c r="AD1051">
        <f>IF($L1051&lt;&gt;"",IF($L1051&gt;2013,1,0),"")</f>
        <v>0.0</v>
      </c>
      <c r="AE1051">
        <f>IF($L1051&lt;&gt;"",1+IF($L1051&gt;2011,1,0)+IF($L1051&gt;2014,1,0),"")</f>
        <v>1.0</v>
      </c>
      <c r="AF1051" t="inlineStr">
        <is>
          <t>bond (yield)</t>
        </is>
      </c>
      <c r="AG1051" t="inlineStr">
        <is>
          <t>performance</t>
        </is>
      </c>
      <c r="AH1051" t="inlineStr">
        <is>
          <t>sensitive</t>
        </is>
      </c>
      <c r="AI1051" t="inlineStr">
        <is>
          <t>without ETS/CT</t>
        </is>
      </c>
      <c r="AJ1051" t="inlineStr">
        <is>
          <t>without ETS/CT</t>
        </is>
      </c>
      <c r="AK1051" t="str">
        <f>IF(AND($CF1051&lt;&gt;"",IFERROR(INDEX(subsample_country_map!$B:$B,MATCH($CF1051,subsample_country_map!$A:$A,0)),"")&lt;&gt;""),INDEX(subsample_country_map!$B:$B,MATCH($CF1051,subsample_country_map!$A:$A,0)),INDEX(lookup!$AA:$AA,MATCH($A1051,lookup!$A:$A,0)))</f>
        <v>1_US</v>
      </c>
      <c r="AL1051" t="str">
        <f>IF(AND($CF1051&lt;&gt;"",IFERROR(INDEX(subsample_country_map!$C:$C,MATCH($CF1051,subsample_country_map!$A:$A,0)),"")&lt;&gt;""),INDEX(subsample_country_map!$C:$C,MATCH($CF1051,subsample_country_map!$A:$A,0)),INDEX(lookup!$AB:$AB,MATCH($A1051,lookup!$A:$A,0)))</f>
        <v>1_developed</v>
      </c>
      <c r="AM1051" t="str">
        <f>IF(AND($CF1051&lt;&gt;"",IFERROR(INDEX(subsample_country_map!$D:$D,MATCH($CF1051,subsample_country_map!$A:$A,0)),"")&lt;&gt;""),INDEX(subsample_country_map!$D:$D,MATCH($CF1051,subsample_country_map!$A:$A,0)),INDEX(lookup!$AC:$AC,MATCH($A1051,lookup!$A:$A,0)))</f>
        <v>1_western</v>
      </c>
      <c r="AN1051" t="str">
        <f>IF(AND($CF1051&lt;&gt;"",IFERROR(INDEX(subsample_country_map!$E:$E,MATCH($CF1051,subsample_country_map!$A:$A,0)),"")&lt;&gt;""),INDEX(subsample_country_map!$E:$E,MATCH($CF1051,subsample_country_map!$A:$A,0)),INDEX(lookup!$AD:$AD,MATCH($A1051,lookup!$A:$A,0)))</f>
        <v>1_common law</v>
      </c>
      <c r="AO1051" t="str">
        <f>INDEX(lookup!$Y:$Y,MATCH($A1051,lookup!$A:$A,0))</f>
        <v>1_not published</v>
      </c>
      <c r="AP1051" t="str">
        <f>INDEX(lookup!$Z:$Z,MATCH($A1051,lookup!$A:$A,0))</f>
        <v>99_NCE</v>
      </c>
      <c r="AQ1051" t="str">
        <f>INDEX(lookup!$W:$W,MATCH($A1051,lookup!$A:$A,0))</f>
        <v>1_fin/acc/econ</v>
      </c>
      <c r="AS1051" t="inlineStr">
        <is>
          <t>staging</t>
        </is>
      </c>
      <c r="AT1051" t="inlineStr">
        <is>
          <t>bad-CER</t>
        </is>
      </c>
      <c r="AU1051" t="inlineStr">
        <is>
          <t>cost</t>
        </is>
      </c>
      <c r="AV1051" t="inlineStr">
        <is>
          <t>8.727</t>
        </is>
      </c>
      <c r="AW1051" t="inlineStr">
        <is>
          <t>5.472</t>
        </is>
      </c>
      <c r="BA1051" t="n">
        <v>1092</v>
      </c>
      <c r="BB1051" t="inlineStr">
        <is>
          <t>as-stated:within 360 days before the issue date</t>
        </is>
      </c>
      <c r="BC1051" t="inlineStr">
        <is>
          <t>OLS</t>
        </is>
      </c>
      <c r="BD1051" t="inlineStr">
        <is>
          <t>industry</t>
        </is>
      </c>
      <c r="BE1051" t="inlineStr">
        <is>
          <t>other:information asymmetries (Age)</t>
        </is>
      </c>
      <c r="BF1051" t="inlineStr">
        <is>
          <t>Old</t>
        </is>
      </c>
      <c r="BI1051" t="inlineStr">
        <is>
          <t>Table 10</t>
        </is>
      </c>
      <c r="BJ1051" t="inlineStr">
        <is>
          <t>Panel A col (2)</t>
        </is>
      </c>
      <c r="BK1051" t="inlineStr">
        <is>
          <t>45</t>
        </is>
      </c>
      <c r="BL1051" t="inlineStr">
        <is>
          <t>1( Env. misconduct) 8.727 (5.472)</t>
        </is>
      </c>
      <c r="BM1051" t="inlineStr">
        <is>
          <t>1( Env. misconduct)</t>
        </is>
      </c>
      <c r="BN1051" t="inlineStr">
        <is>
          <t>Debt (Spread, bp)</t>
        </is>
      </c>
      <c r="BO1051" t="inlineStr">
        <is>
          <t>update</t>
        </is>
      </c>
      <c r="BP1051" t="inlineStr">
        <is>
          <t>Hansen &amp; Marcet (2025)</t>
        </is>
      </c>
      <c r="BQ1051" t="inlineStr">
        <is>
          <t>computed</t>
        </is>
      </c>
      <c r="BT1051" t="n">
        <v>0</v>
      </c>
      <c r="BU1051" t="inlineStr">
        <is>
          <t>staging_Hansen_Marcet_2025.csv</t>
        </is>
      </c>
      <c r="BW1051" t="n">
        <v>2000</v>
      </c>
      <c r="BX1051" t="n">
        <v>2020</v>
      </c>
      <c r="BY1051" t="inlineStr">
        <is>
          <t>US</t>
        </is>
      </c>
      <c r="BZ1051" t="n">
        <v>2010</v>
      </c>
      <c r="CA1051" t="n">
        <v>0.2380952380952381</v>
      </c>
      <c r="CB1051" t="n">
        <v>0</v>
      </c>
      <c r="CC1051" t="n">
        <v>1</v>
      </c>
      <c r="CD1051" t="n">
        <v>-0.04824353418846474</v>
      </c>
      <c r="CE1051" t="n">
        <v>1</v>
      </c>
    </row>
    <row r="1052">
      <c r="A1052" t="inlineStr">
        <is>
          <t>Hansen &amp; Marcet (2025)</t>
        </is>
      </c>
      <c r="B1052" t="n">
        <v>2357</v>
      </c>
      <c r="C1052" t="n">
        <v>-0.09676801414211759</v>
      </c>
      <c r="D1052" t="n">
        <v>990</v>
      </c>
      <c r="E1052">
        <f>IF(ISNUMBER($BA1052),$BA1052,IF(AND(ISNUMBER($D1052),ISNUMBER($BW1052),ISNUMBER($BX1052)),$D1052*($BX1052-$BW1052+1),""))</f>
        <v>990.0</v>
      </c>
      <c r="H1052" t="inlineStr">
        <is>
          <t>partial</t>
        </is>
      </c>
      <c r="I1052" t="inlineStr">
        <is>
          <t>Regression Cofficient and Standard Error  available</t>
        </is>
      </c>
      <c r="J1052">
        <f>IF($BW1052&lt;&gt;"",$BW1052,"")</f>
        <v>2000.0</v>
      </c>
      <c r="K1052">
        <f>IF($BX1052&lt;&gt;"",$BX1052,"")</f>
        <v>2020.0</v>
      </c>
      <c r="L1052">
        <f>IF(AND(ISNUMBER($BW1052),ISNUMBER($BX1052)),($BW1052+$BX1052)/2,"")</f>
        <v>2010.0</v>
      </c>
      <c r="M1052">
        <f>IF($L1052&lt;&gt;"",$L1052,"")</f>
        <v>2010.0</v>
      </c>
      <c r="N1052">
        <f>IF(AND(ISNUMBER($BW1052),ISNUMBER($BX1052)),MIN(1,MAX(0,($BX1052-2016+1)/($BX1052-$BW1052+1))),"")</f>
        <v>0.2380952380952381</v>
      </c>
      <c r="O1052">
        <f>IF(AND(ISNUMBER($BW1052),ISNUMBER($BX1052)),MIN(1,MAX(0,($BX1052-2017+1)/($BX1052-$BW1052+1))),"")</f>
        <v>0.1904761904761905</v>
      </c>
      <c r="P1052">
        <f>IF(AND(ISNUMBER($BW1052),ISNUMBER($BX1052)),MIN(1,MAX(0,($BX1052-2018+1)/($BX1052-$BW1052+1))),"")</f>
        <v>0.1428571428571428</v>
      </c>
      <c r="Q1052">
        <f>IF(AND(ISNUMBER($BW1052),ISNUMBER($BX1052)),MIN(1,MAX(0,($BX1052-2019+1)/($BX1052-$BW1052+1))),"")</f>
        <v>0.09523809523809523</v>
      </c>
      <c r="R1052">
        <f>IF(AND(ISNUMBER($BW1052),ISNUMBER($BX1052)),MIN(1,MAX(0,($BX1052-2016+1)/($BX1052-$BW1052+1))),"")</f>
        <v>0.2380952380952381</v>
      </c>
      <c r="S1052">
        <f>IF($L1052&lt;&gt;"",IF($L1052&gt;=2015.5,1,0),"")</f>
        <v>0.0</v>
      </c>
      <c r="T1052">
        <f>IF($L1052&lt;&gt;"",IF($L1052&gt;=2016,1,0),"")</f>
        <v>0.0</v>
      </c>
      <c r="U1052">
        <f>IF(ISNUMBER($BX1052),IF($BX1052&gt;=2016,1,0),"")</f>
        <v>1.0</v>
      </c>
      <c r="V1052">
        <f>IF(ISNUMBER($BW1052),IF($BW1052&gt;=2016,1,0),"")</f>
        <v>0.0</v>
      </c>
      <c r="W1052" t="str">
        <f>IF(AND(ISNUMBER($BW1052),ISNUMBER($BX1052)),IF($BW1052&gt;=2016,"post-only",IF($BX1052&lt;2016,"pre-only","mixed")),"")</f>
        <v>mixed</v>
      </c>
      <c r="X1052">
        <f>IF(AND(ISNUMBER($BW1052),ISNUMBER($BX1052)),MIN(1,MAX(0,($BX1052-2017+1)/($BX1052-$BW1052+1))),"")</f>
        <v>0.1904761904761905</v>
      </c>
      <c r="Y1052">
        <f>IF(AND(ISNUMBER($BW1052),ISNUMBER($BX1052)),MIN(1,MAX(0,($BX1052-2018+1)/($BX1052-$BW1052+1))),"")</f>
        <v>0.1428571428571428</v>
      </c>
      <c r="Z1052">
        <f>IF(AND(ISNUMBER($BW1052),ISNUMBER($BX1052)),MIN(1,MAX(0,($BX1052-2019+1)/($BX1052-$BW1052+1))),"")</f>
        <v>0.09523809523809523</v>
      </c>
      <c r="AA1052">
        <f>IF(ISNUMBER($BX1052),IF($BX1052&gt;=2017,1,0),"")</f>
        <v>1.0</v>
      </c>
      <c r="AB1052">
        <f>IF(ISNUMBER($BX1052),IF($BX1052&gt;=2018,1,0),"")</f>
        <v>1.0</v>
      </c>
      <c r="AC1052">
        <f>IF(ISNUMBER($BX1052),IF($BX1052&gt;=2019,1,0),"")</f>
        <v>1.0</v>
      </c>
      <c r="AD1052">
        <f>IF($L1052&lt;&gt;"",IF($L1052&gt;2013,1,0),"")</f>
        <v>0.0</v>
      </c>
      <c r="AE1052">
        <f>IF($L1052&lt;&gt;"",1+IF($L1052&gt;2011,1,0)+IF($L1052&gt;2014,1,0),"")</f>
        <v>1.0</v>
      </c>
      <c r="AF1052" t="inlineStr">
        <is>
          <t>bond (yield)</t>
        </is>
      </c>
      <c r="AG1052" t="inlineStr">
        <is>
          <t>performance</t>
        </is>
      </c>
      <c r="AH1052" t="inlineStr">
        <is>
          <t>sensitive</t>
        </is>
      </c>
      <c r="AI1052" t="inlineStr">
        <is>
          <t>without ETS/CT</t>
        </is>
      </c>
      <c r="AJ1052" t="inlineStr">
        <is>
          <t>without ETS/CT</t>
        </is>
      </c>
      <c r="AK1052" t="str">
        <f>IF(AND($CF1052&lt;&gt;"",IFERROR(INDEX(subsample_country_map!$B:$B,MATCH($CF1052,subsample_country_map!$A:$A,0)),"")&lt;&gt;""),INDEX(subsample_country_map!$B:$B,MATCH($CF1052,subsample_country_map!$A:$A,0)),INDEX(lookup!$AA:$AA,MATCH($A1052,lookup!$A:$A,0)))</f>
        <v>1_US</v>
      </c>
      <c r="AL1052" t="str">
        <f>IF(AND($CF1052&lt;&gt;"",IFERROR(INDEX(subsample_country_map!$C:$C,MATCH($CF1052,subsample_country_map!$A:$A,0)),"")&lt;&gt;""),INDEX(subsample_country_map!$C:$C,MATCH($CF1052,subsample_country_map!$A:$A,0)),INDEX(lookup!$AB:$AB,MATCH($A1052,lookup!$A:$A,0)))</f>
        <v>1_developed</v>
      </c>
      <c r="AM1052" t="str">
        <f>IF(AND($CF1052&lt;&gt;"",IFERROR(INDEX(subsample_country_map!$D:$D,MATCH($CF1052,subsample_country_map!$A:$A,0)),"")&lt;&gt;""),INDEX(subsample_country_map!$D:$D,MATCH($CF1052,subsample_country_map!$A:$A,0)),INDEX(lookup!$AC:$AC,MATCH($A1052,lookup!$A:$A,0)))</f>
        <v>1_western</v>
      </c>
      <c r="AN1052" t="str">
        <f>IF(AND($CF1052&lt;&gt;"",IFERROR(INDEX(subsample_country_map!$E:$E,MATCH($CF1052,subsample_country_map!$A:$A,0)),"")&lt;&gt;""),INDEX(subsample_country_map!$E:$E,MATCH($CF1052,subsample_country_map!$A:$A,0)),INDEX(lookup!$AD:$AD,MATCH($A1052,lookup!$A:$A,0)))</f>
        <v>1_common law</v>
      </c>
      <c r="AO1052" t="str">
        <f>INDEX(lookup!$Y:$Y,MATCH($A1052,lookup!$A:$A,0))</f>
        <v>1_not published</v>
      </c>
      <c r="AP1052" t="str">
        <f>INDEX(lookup!$Z:$Z,MATCH($A1052,lookup!$A:$A,0))</f>
        <v>99_NCE</v>
      </c>
      <c r="AQ1052" t="str">
        <f>INDEX(lookup!$W:$W,MATCH($A1052,lookup!$A:$A,0))</f>
        <v>1_fin/acc/econ</v>
      </c>
      <c r="AS1052" t="inlineStr">
        <is>
          <t>staging</t>
        </is>
      </c>
      <c r="AT1052" t="inlineStr">
        <is>
          <t>bad-CER</t>
        </is>
      </c>
      <c r="AU1052" t="inlineStr">
        <is>
          <t>cost</t>
        </is>
      </c>
      <c r="AV1052" t="inlineStr">
        <is>
          <t>13.46</t>
        </is>
      </c>
      <c r="AW1052" t="inlineStr">
        <is>
          <t>4.400</t>
        </is>
      </c>
      <c r="BA1052" t="n">
        <v>990</v>
      </c>
      <c r="BB1052" t="inlineStr">
        <is>
          <t>as-stated:within 360 days before the issue date</t>
        </is>
      </c>
      <c r="BC1052" t="inlineStr">
        <is>
          <t>OLS</t>
        </is>
      </c>
      <c r="BD1052" t="inlineStr">
        <is>
          <t>industry</t>
        </is>
      </c>
      <c r="BE1052" t="inlineStr">
        <is>
          <t>other:information asymmetries (Analysts Coverage)</t>
        </is>
      </c>
      <c r="BF1052" t="inlineStr">
        <is>
          <t>Low</t>
        </is>
      </c>
      <c r="BI1052" t="inlineStr">
        <is>
          <t>Table 10</t>
        </is>
      </c>
      <c r="BJ1052" t="inlineStr">
        <is>
          <t>Panel A col (3)</t>
        </is>
      </c>
      <c r="BK1052" t="inlineStr">
        <is>
          <t>45</t>
        </is>
      </c>
      <c r="BL1052" t="inlineStr">
        <is>
          <t>1( Env. misconduct) 13.46*** (4.400)</t>
        </is>
      </c>
      <c r="BM1052" t="inlineStr">
        <is>
          <t>1( Env. misconduct)</t>
        </is>
      </c>
      <c r="BN1052" t="inlineStr">
        <is>
          <t>Debt (Spread, bp)</t>
        </is>
      </c>
      <c r="BO1052" t="inlineStr">
        <is>
          <t>update</t>
        </is>
      </c>
      <c r="BP1052" t="inlineStr">
        <is>
          <t>Hansen &amp; Marcet (2025)</t>
        </is>
      </c>
      <c r="BQ1052" t="inlineStr">
        <is>
          <t>computed</t>
        </is>
      </c>
      <c r="BT1052" t="n">
        <v>0</v>
      </c>
      <c r="BU1052" t="inlineStr">
        <is>
          <t>staging_Hansen_Marcet_2025.csv</t>
        </is>
      </c>
      <c r="BW1052" t="n">
        <v>2000</v>
      </c>
      <c r="BX1052" t="n">
        <v>2020</v>
      </c>
      <c r="BY1052" t="inlineStr">
        <is>
          <t>US</t>
        </is>
      </c>
      <c r="BZ1052" t="n">
        <v>2010</v>
      </c>
      <c r="CA1052" t="n">
        <v>0.2380952380952381</v>
      </c>
      <c r="CB1052" t="n">
        <v>0</v>
      </c>
      <c r="CC1052" t="n">
        <v>1</v>
      </c>
      <c r="CD1052" t="n">
        <v>-0.09707176939921792</v>
      </c>
      <c r="CE1052" t="n">
        <v>1</v>
      </c>
    </row>
    <row r="1053">
      <c r="A1053" t="inlineStr">
        <is>
          <t>Hansen &amp; Marcet (2025)</t>
        </is>
      </c>
      <c r="B1053" t="n">
        <v>2358</v>
      </c>
      <c r="C1053" t="n">
        <v>-0.04158439412488094</v>
      </c>
      <c r="D1053" t="n">
        <v>1025</v>
      </c>
      <c r="E1053">
        <f>IF(ISNUMBER($BA1053),$BA1053,IF(AND(ISNUMBER($D1053),ISNUMBER($BW1053),ISNUMBER($BX1053)),$D1053*($BX1053-$BW1053+1),""))</f>
        <v>1025.0</v>
      </c>
      <c r="H1053" t="inlineStr">
        <is>
          <t>partial</t>
        </is>
      </c>
      <c r="I1053" t="inlineStr">
        <is>
          <t>Regression Cofficient and Standard Error  available</t>
        </is>
      </c>
      <c r="J1053">
        <f>IF($BW1053&lt;&gt;"",$BW1053,"")</f>
        <v>2000.0</v>
      </c>
      <c r="K1053">
        <f>IF($BX1053&lt;&gt;"",$BX1053,"")</f>
        <v>2020.0</v>
      </c>
      <c r="L1053">
        <f>IF(AND(ISNUMBER($BW1053),ISNUMBER($BX1053)),($BW1053+$BX1053)/2,"")</f>
        <v>2010.0</v>
      </c>
      <c r="M1053">
        <f>IF($L1053&lt;&gt;"",$L1053,"")</f>
        <v>2010.0</v>
      </c>
      <c r="N1053">
        <f>IF(AND(ISNUMBER($BW1053),ISNUMBER($BX1053)),MIN(1,MAX(0,($BX1053-2016+1)/($BX1053-$BW1053+1))),"")</f>
        <v>0.2380952380952381</v>
      </c>
      <c r="O1053">
        <f>IF(AND(ISNUMBER($BW1053),ISNUMBER($BX1053)),MIN(1,MAX(0,($BX1053-2017+1)/($BX1053-$BW1053+1))),"")</f>
        <v>0.1904761904761905</v>
      </c>
      <c r="P1053">
        <f>IF(AND(ISNUMBER($BW1053),ISNUMBER($BX1053)),MIN(1,MAX(0,($BX1053-2018+1)/($BX1053-$BW1053+1))),"")</f>
        <v>0.1428571428571428</v>
      </c>
      <c r="Q1053">
        <f>IF(AND(ISNUMBER($BW1053),ISNUMBER($BX1053)),MIN(1,MAX(0,($BX1053-2019+1)/($BX1053-$BW1053+1))),"")</f>
        <v>0.09523809523809523</v>
      </c>
      <c r="R1053">
        <f>IF(AND(ISNUMBER($BW1053),ISNUMBER($BX1053)),MIN(1,MAX(0,($BX1053-2016+1)/($BX1053-$BW1053+1))),"")</f>
        <v>0.2380952380952381</v>
      </c>
      <c r="S1053">
        <f>IF($L1053&lt;&gt;"",IF($L1053&gt;=2015.5,1,0),"")</f>
        <v>0.0</v>
      </c>
      <c r="T1053">
        <f>IF($L1053&lt;&gt;"",IF($L1053&gt;=2016,1,0),"")</f>
        <v>0.0</v>
      </c>
      <c r="U1053">
        <f>IF(ISNUMBER($BX1053),IF($BX1053&gt;=2016,1,0),"")</f>
        <v>1.0</v>
      </c>
      <c r="V1053">
        <f>IF(ISNUMBER($BW1053),IF($BW1053&gt;=2016,1,0),"")</f>
        <v>0.0</v>
      </c>
      <c r="W1053" t="str">
        <f>IF(AND(ISNUMBER($BW1053),ISNUMBER($BX1053)),IF($BW1053&gt;=2016,"post-only",IF($BX1053&lt;2016,"pre-only","mixed")),"")</f>
        <v>mixed</v>
      </c>
      <c r="X1053">
        <f>IF(AND(ISNUMBER($BW1053),ISNUMBER($BX1053)),MIN(1,MAX(0,($BX1053-2017+1)/($BX1053-$BW1053+1))),"")</f>
        <v>0.1904761904761905</v>
      </c>
      <c r="Y1053">
        <f>IF(AND(ISNUMBER($BW1053),ISNUMBER($BX1053)),MIN(1,MAX(0,($BX1053-2018+1)/($BX1053-$BW1053+1))),"")</f>
        <v>0.1428571428571428</v>
      </c>
      <c r="Z1053">
        <f>IF(AND(ISNUMBER($BW1053),ISNUMBER($BX1053)),MIN(1,MAX(0,($BX1053-2019+1)/($BX1053-$BW1053+1))),"")</f>
        <v>0.09523809523809523</v>
      </c>
      <c r="AA1053">
        <f>IF(ISNUMBER($BX1053),IF($BX1053&gt;=2017,1,0),"")</f>
        <v>1.0</v>
      </c>
      <c r="AB1053">
        <f>IF(ISNUMBER($BX1053),IF($BX1053&gt;=2018,1,0),"")</f>
        <v>1.0</v>
      </c>
      <c r="AC1053">
        <f>IF(ISNUMBER($BX1053),IF($BX1053&gt;=2019,1,0),"")</f>
        <v>1.0</v>
      </c>
      <c r="AD1053">
        <f>IF($L1053&lt;&gt;"",IF($L1053&gt;2013,1,0),"")</f>
        <v>0.0</v>
      </c>
      <c r="AE1053">
        <f>IF($L1053&lt;&gt;"",1+IF($L1053&gt;2011,1,0)+IF($L1053&gt;2014,1,0),"")</f>
        <v>1.0</v>
      </c>
      <c r="AF1053" t="inlineStr">
        <is>
          <t>bond (yield)</t>
        </is>
      </c>
      <c r="AG1053" t="inlineStr">
        <is>
          <t>performance</t>
        </is>
      </c>
      <c r="AH1053" t="inlineStr">
        <is>
          <t>sensitive</t>
        </is>
      </c>
      <c r="AI1053" t="inlineStr">
        <is>
          <t>without ETS/CT</t>
        </is>
      </c>
      <c r="AJ1053" t="inlineStr">
        <is>
          <t>without ETS/CT</t>
        </is>
      </c>
      <c r="AK1053" t="str">
        <f>IF(AND($CF1053&lt;&gt;"",IFERROR(INDEX(subsample_country_map!$B:$B,MATCH($CF1053,subsample_country_map!$A:$A,0)),"")&lt;&gt;""),INDEX(subsample_country_map!$B:$B,MATCH($CF1053,subsample_country_map!$A:$A,0)),INDEX(lookup!$AA:$AA,MATCH($A1053,lookup!$A:$A,0)))</f>
        <v>1_US</v>
      </c>
      <c r="AL1053" t="str">
        <f>IF(AND($CF1053&lt;&gt;"",IFERROR(INDEX(subsample_country_map!$C:$C,MATCH($CF1053,subsample_country_map!$A:$A,0)),"")&lt;&gt;""),INDEX(subsample_country_map!$C:$C,MATCH($CF1053,subsample_country_map!$A:$A,0)),INDEX(lookup!$AB:$AB,MATCH($A1053,lookup!$A:$A,0)))</f>
        <v>1_developed</v>
      </c>
      <c r="AM1053" t="str">
        <f>IF(AND($CF1053&lt;&gt;"",IFERROR(INDEX(subsample_country_map!$D:$D,MATCH($CF1053,subsample_country_map!$A:$A,0)),"")&lt;&gt;""),INDEX(subsample_country_map!$D:$D,MATCH($CF1053,subsample_country_map!$A:$A,0)),INDEX(lookup!$AC:$AC,MATCH($A1053,lookup!$A:$A,0)))</f>
        <v>1_western</v>
      </c>
      <c r="AN1053" t="str">
        <f>IF(AND($CF1053&lt;&gt;"",IFERROR(INDEX(subsample_country_map!$E:$E,MATCH($CF1053,subsample_country_map!$A:$A,0)),"")&lt;&gt;""),INDEX(subsample_country_map!$E:$E,MATCH($CF1053,subsample_country_map!$A:$A,0)),INDEX(lookup!$AD:$AD,MATCH($A1053,lookup!$A:$A,0)))</f>
        <v>1_common law</v>
      </c>
      <c r="AO1053" t="str">
        <f>INDEX(lookup!$Y:$Y,MATCH($A1053,lookup!$A:$A,0))</f>
        <v>1_not published</v>
      </c>
      <c r="AP1053" t="str">
        <f>INDEX(lookup!$Z:$Z,MATCH($A1053,lookup!$A:$A,0))</f>
        <v>99_NCE</v>
      </c>
      <c r="AQ1053" t="str">
        <f>INDEX(lookup!$W:$W,MATCH($A1053,lookup!$A:$A,0))</f>
        <v>1_fin/acc/econ</v>
      </c>
      <c r="AS1053" t="inlineStr">
        <is>
          <t>staging</t>
        </is>
      </c>
      <c r="AT1053" t="inlineStr">
        <is>
          <t>bad-CER</t>
        </is>
      </c>
      <c r="AU1053" t="inlineStr">
        <is>
          <t>cost</t>
        </is>
      </c>
      <c r="AV1053" t="inlineStr">
        <is>
          <t>5.883</t>
        </is>
      </c>
      <c r="AW1053" t="inlineStr">
        <is>
          <t>4.415</t>
        </is>
      </c>
      <c r="BA1053" t="n">
        <v>1025</v>
      </c>
      <c r="BB1053" t="inlineStr">
        <is>
          <t>as-stated:within 360 days before the issue date</t>
        </is>
      </c>
      <c r="BC1053" t="inlineStr">
        <is>
          <t>OLS</t>
        </is>
      </c>
      <c r="BD1053" t="inlineStr">
        <is>
          <t>industry</t>
        </is>
      </c>
      <c r="BE1053" t="inlineStr">
        <is>
          <t>other:information asymmetries (Analysts Coverage)</t>
        </is>
      </c>
      <c r="BF1053" t="inlineStr">
        <is>
          <t>High</t>
        </is>
      </c>
      <c r="BI1053" t="inlineStr">
        <is>
          <t>Table 10</t>
        </is>
      </c>
      <c r="BJ1053" t="inlineStr">
        <is>
          <t>Panel A col (4)</t>
        </is>
      </c>
      <c r="BK1053" t="inlineStr">
        <is>
          <t>45</t>
        </is>
      </c>
      <c r="BL1053" t="inlineStr">
        <is>
          <t>1( Env. misconduct) 5.883 (4.415)</t>
        </is>
      </c>
      <c r="BM1053" t="inlineStr">
        <is>
          <t>1( Env. misconduct)</t>
        </is>
      </c>
      <c r="BN1053" t="inlineStr">
        <is>
          <t>Debt (Spread, bp)</t>
        </is>
      </c>
      <c r="BO1053" t="inlineStr">
        <is>
          <t>update</t>
        </is>
      </c>
      <c r="BP1053" t="inlineStr">
        <is>
          <t>Hansen &amp; Marcet (2025)</t>
        </is>
      </c>
      <c r="BQ1053" t="inlineStr">
        <is>
          <t>computed</t>
        </is>
      </c>
      <c r="BT1053" t="n">
        <v>0</v>
      </c>
      <c r="BU1053" t="inlineStr">
        <is>
          <t>staging_Hansen_Marcet_2025.csv</t>
        </is>
      </c>
      <c r="BW1053" t="n">
        <v>2000</v>
      </c>
      <c r="BX1053" t="n">
        <v>2020</v>
      </c>
      <c r="BY1053" t="inlineStr">
        <is>
          <t>US</t>
        </is>
      </c>
      <c r="BZ1053" t="n">
        <v>2010</v>
      </c>
      <c r="CA1053" t="n">
        <v>0.2380952380952381</v>
      </c>
      <c r="CB1053" t="n">
        <v>0</v>
      </c>
      <c r="CC1053" t="n">
        <v>1</v>
      </c>
      <c r="CD1053" t="n">
        <v>-0.04160838912788484</v>
      </c>
      <c r="CE1053" t="n">
        <v>1</v>
      </c>
    </row>
    <row r="1054">
      <c r="A1054" t="inlineStr">
        <is>
          <t>Hansen &amp; Marcet (2025)</t>
        </is>
      </c>
      <c r="B1054" t="n">
        <v>2359</v>
      </c>
      <c r="C1054" t="n">
        <v>-0.02647606893478903</v>
      </c>
      <c r="D1054" t="n">
        <v>1208</v>
      </c>
      <c r="E1054">
        <f>IF(ISNUMBER($BA1054),$BA1054,IF(AND(ISNUMBER($D1054),ISNUMBER($BW1054),ISNUMBER($BX1054)),$D1054*($BX1054-$BW1054+1),""))</f>
        <v>1208.0</v>
      </c>
      <c r="H1054" t="inlineStr">
        <is>
          <t>partial</t>
        </is>
      </c>
      <c r="I1054" t="inlineStr">
        <is>
          <t>Regression Cofficient and Standard Error  available</t>
        </is>
      </c>
      <c r="J1054">
        <f>IF($BW1054&lt;&gt;"",$BW1054,"")</f>
        <v>2000.0</v>
      </c>
      <c r="K1054">
        <f>IF($BX1054&lt;&gt;"",$BX1054,"")</f>
        <v>2020.0</v>
      </c>
      <c r="L1054">
        <f>IF(AND(ISNUMBER($BW1054),ISNUMBER($BX1054)),($BW1054+$BX1054)/2,"")</f>
        <v>2010.0</v>
      </c>
      <c r="M1054">
        <f>IF($L1054&lt;&gt;"",$L1054,"")</f>
        <v>2010.0</v>
      </c>
      <c r="N1054">
        <f>IF(AND(ISNUMBER($BW1054),ISNUMBER($BX1054)),MIN(1,MAX(0,($BX1054-2016+1)/($BX1054-$BW1054+1))),"")</f>
        <v>0.2380952380952381</v>
      </c>
      <c r="O1054">
        <f>IF(AND(ISNUMBER($BW1054),ISNUMBER($BX1054)),MIN(1,MAX(0,($BX1054-2017+1)/($BX1054-$BW1054+1))),"")</f>
        <v>0.1904761904761905</v>
      </c>
      <c r="P1054">
        <f>IF(AND(ISNUMBER($BW1054),ISNUMBER($BX1054)),MIN(1,MAX(0,($BX1054-2018+1)/($BX1054-$BW1054+1))),"")</f>
        <v>0.1428571428571428</v>
      </c>
      <c r="Q1054">
        <f>IF(AND(ISNUMBER($BW1054),ISNUMBER($BX1054)),MIN(1,MAX(0,($BX1054-2019+1)/($BX1054-$BW1054+1))),"")</f>
        <v>0.09523809523809523</v>
      </c>
      <c r="R1054">
        <f>IF(AND(ISNUMBER($BW1054),ISNUMBER($BX1054)),MIN(1,MAX(0,($BX1054-2016+1)/($BX1054-$BW1054+1))),"")</f>
        <v>0.2380952380952381</v>
      </c>
      <c r="S1054">
        <f>IF($L1054&lt;&gt;"",IF($L1054&gt;=2015.5,1,0),"")</f>
        <v>0.0</v>
      </c>
      <c r="T1054">
        <f>IF($L1054&lt;&gt;"",IF($L1054&gt;=2016,1,0),"")</f>
        <v>0.0</v>
      </c>
      <c r="U1054">
        <f>IF(ISNUMBER($BX1054),IF($BX1054&gt;=2016,1,0),"")</f>
        <v>1.0</v>
      </c>
      <c r="V1054">
        <f>IF(ISNUMBER($BW1054),IF($BW1054&gt;=2016,1,0),"")</f>
        <v>0.0</v>
      </c>
      <c r="W1054" t="str">
        <f>IF(AND(ISNUMBER($BW1054),ISNUMBER($BX1054)),IF($BW1054&gt;=2016,"post-only",IF($BX1054&lt;2016,"pre-only","mixed")),"")</f>
        <v>mixed</v>
      </c>
      <c r="X1054">
        <f>IF(AND(ISNUMBER($BW1054),ISNUMBER($BX1054)),MIN(1,MAX(0,($BX1054-2017+1)/($BX1054-$BW1054+1))),"")</f>
        <v>0.1904761904761905</v>
      </c>
      <c r="Y1054">
        <f>IF(AND(ISNUMBER($BW1054),ISNUMBER($BX1054)),MIN(1,MAX(0,($BX1054-2018+1)/($BX1054-$BW1054+1))),"")</f>
        <v>0.1428571428571428</v>
      </c>
      <c r="Z1054">
        <f>IF(AND(ISNUMBER($BW1054),ISNUMBER($BX1054)),MIN(1,MAX(0,($BX1054-2019+1)/($BX1054-$BW1054+1))),"")</f>
        <v>0.09523809523809523</v>
      </c>
      <c r="AA1054">
        <f>IF(ISNUMBER($BX1054),IF($BX1054&gt;=2017,1,0),"")</f>
        <v>1.0</v>
      </c>
      <c r="AB1054">
        <f>IF(ISNUMBER($BX1054),IF($BX1054&gt;=2018,1,0),"")</f>
        <v>1.0</v>
      </c>
      <c r="AC1054">
        <f>IF(ISNUMBER($BX1054),IF($BX1054&gt;=2019,1,0),"")</f>
        <v>1.0</v>
      </c>
      <c r="AD1054">
        <f>IF($L1054&lt;&gt;"",IF($L1054&gt;2013,1,0),"")</f>
        <v>0.0</v>
      </c>
      <c r="AE1054">
        <f>IF($L1054&lt;&gt;"",1+IF($L1054&gt;2011,1,0)+IF($L1054&gt;2014,1,0),"")</f>
        <v>1.0</v>
      </c>
      <c r="AF1054" t="inlineStr">
        <is>
          <t>bond (yield)</t>
        </is>
      </c>
      <c r="AG1054" t="inlineStr">
        <is>
          <t>performance</t>
        </is>
      </c>
      <c r="AH1054" t="inlineStr">
        <is>
          <t>sensitive</t>
        </is>
      </c>
      <c r="AI1054" t="inlineStr">
        <is>
          <t>without ETS/CT</t>
        </is>
      </c>
      <c r="AJ1054" t="inlineStr">
        <is>
          <t>without ETS/CT</t>
        </is>
      </c>
      <c r="AK1054" t="str">
        <f>IF(AND($CF1054&lt;&gt;"",IFERROR(INDEX(subsample_country_map!$B:$B,MATCH($CF1054,subsample_country_map!$A:$A,0)),"")&lt;&gt;""),INDEX(subsample_country_map!$B:$B,MATCH($CF1054,subsample_country_map!$A:$A,0)),INDEX(lookup!$AA:$AA,MATCH($A1054,lookup!$A:$A,0)))</f>
        <v>1_US</v>
      </c>
      <c r="AL1054" t="str">
        <f>IF(AND($CF1054&lt;&gt;"",IFERROR(INDEX(subsample_country_map!$C:$C,MATCH($CF1054,subsample_country_map!$A:$A,0)),"")&lt;&gt;""),INDEX(subsample_country_map!$C:$C,MATCH($CF1054,subsample_country_map!$A:$A,0)),INDEX(lookup!$AB:$AB,MATCH($A1054,lookup!$A:$A,0)))</f>
        <v>1_developed</v>
      </c>
      <c r="AM1054" t="str">
        <f>IF(AND($CF1054&lt;&gt;"",IFERROR(INDEX(subsample_country_map!$D:$D,MATCH($CF1054,subsample_country_map!$A:$A,0)),"")&lt;&gt;""),INDEX(subsample_country_map!$D:$D,MATCH($CF1054,subsample_country_map!$A:$A,0)),INDEX(lookup!$AC:$AC,MATCH($A1054,lookup!$A:$A,0)))</f>
        <v>1_western</v>
      </c>
      <c r="AN1054" t="str">
        <f>IF(AND($CF1054&lt;&gt;"",IFERROR(INDEX(subsample_country_map!$E:$E,MATCH($CF1054,subsample_country_map!$A:$A,0)),"")&lt;&gt;""),INDEX(subsample_country_map!$E:$E,MATCH($CF1054,subsample_country_map!$A:$A,0)),INDEX(lookup!$AD:$AD,MATCH($A1054,lookup!$A:$A,0)))</f>
        <v>1_common law</v>
      </c>
      <c r="AO1054" t="str">
        <f>INDEX(lookup!$Y:$Y,MATCH($A1054,lookup!$A:$A,0))</f>
        <v>1_not published</v>
      </c>
      <c r="AP1054" t="str">
        <f>INDEX(lookup!$Z:$Z,MATCH($A1054,lookup!$A:$A,0))</f>
        <v>99_NCE</v>
      </c>
      <c r="AQ1054" t="str">
        <f>INDEX(lookup!$W:$W,MATCH($A1054,lookup!$A:$A,0))</f>
        <v>1_fin/acc/econ</v>
      </c>
      <c r="AS1054" t="inlineStr">
        <is>
          <t>staging</t>
        </is>
      </c>
      <c r="AT1054" t="inlineStr">
        <is>
          <t>bad-CER</t>
        </is>
      </c>
      <c r="AU1054" t="inlineStr">
        <is>
          <t>cost</t>
        </is>
      </c>
      <c r="AV1054" t="inlineStr">
        <is>
          <t>4.147</t>
        </is>
      </c>
      <c r="AW1054" t="inlineStr">
        <is>
          <t>4.505</t>
        </is>
      </c>
      <c r="BA1054" t="n">
        <v>1208</v>
      </c>
      <c r="BB1054" t="inlineStr">
        <is>
          <t>as-stated:within 360 days before the issue date</t>
        </is>
      </c>
      <c r="BC1054" t="inlineStr">
        <is>
          <t>OLS</t>
        </is>
      </c>
      <c r="BD1054" t="inlineStr">
        <is>
          <t>industry</t>
        </is>
      </c>
      <c r="BE1054" t="inlineStr">
        <is>
          <t>other:information asymmetries (Bid-Ask Spread)</t>
        </is>
      </c>
      <c r="BF1054" t="inlineStr">
        <is>
          <t>Low</t>
        </is>
      </c>
      <c r="BI1054" t="inlineStr">
        <is>
          <t>Table 10</t>
        </is>
      </c>
      <c r="BJ1054" t="inlineStr">
        <is>
          <t>Panel A col (5)</t>
        </is>
      </c>
      <c r="BK1054" t="inlineStr">
        <is>
          <t>45</t>
        </is>
      </c>
      <c r="BL1054" t="inlineStr">
        <is>
          <t>1( Env. misconduct) 4.147 (4.505)</t>
        </is>
      </c>
      <c r="BM1054" t="inlineStr">
        <is>
          <t>1( Env. misconduct)</t>
        </is>
      </c>
      <c r="BN1054" t="inlineStr">
        <is>
          <t>Debt (Spread, bp)</t>
        </is>
      </c>
      <c r="BO1054" t="inlineStr">
        <is>
          <t>update</t>
        </is>
      </c>
      <c r="BP1054" t="inlineStr">
        <is>
          <t>Hansen &amp; Marcet (2025)</t>
        </is>
      </c>
      <c r="BQ1054" t="inlineStr">
        <is>
          <t>computed</t>
        </is>
      </c>
      <c r="BT1054" t="n">
        <v>0</v>
      </c>
      <c r="BU1054" t="inlineStr">
        <is>
          <t>staging_Hansen_Marcet_2025.csv</t>
        </is>
      </c>
      <c r="BW1054" t="n">
        <v>2000</v>
      </c>
      <c r="BX1054" t="n">
        <v>2020</v>
      </c>
      <c r="BY1054" t="inlineStr">
        <is>
          <t>US</t>
        </is>
      </c>
      <c r="BZ1054" t="n">
        <v>2010</v>
      </c>
      <c r="CA1054" t="n">
        <v>0.2380952380952381</v>
      </c>
      <c r="CB1054" t="n">
        <v>0</v>
      </c>
      <c r="CC1054" t="n">
        <v>1</v>
      </c>
      <c r="CD1054" t="n">
        <v>-0.0264822579559486</v>
      </c>
      <c r="CE1054" t="n">
        <v>1</v>
      </c>
    </row>
    <row r="1055">
      <c r="A1055" t="inlineStr">
        <is>
          <t>Hansen &amp; Marcet (2025)</t>
        </is>
      </c>
      <c r="B1055" t="n">
        <v>2360</v>
      </c>
      <c r="C1055" t="n">
        <v>-0.1044996903662165</v>
      </c>
      <c r="D1055" t="n">
        <v>1050</v>
      </c>
      <c r="E1055">
        <f>IF(ISNUMBER($BA1055),$BA1055,IF(AND(ISNUMBER($D1055),ISNUMBER($BW1055),ISNUMBER($BX1055)),$D1055*($BX1055-$BW1055+1),""))</f>
        <v>1050.0</v>
      </c>
      <c r="H1055" t="inlineStr">
        <is>
          <t>partial</t>
        </is>
      </c>
      <c r="I1055" t="inlineStr">
        <is>
          <t>Regression Cofficient and Standard Error  available</t>
        </is>
      </c>
      <c r="J1055">
        <f>IF($BW1055&lt;&gt;"",$BW1055,"")</f>
        <v>2000.0</v>
      </c>
      <c r="K1055">
        <f>IF($BX1055&lt;&gt;"",$BX1055,"")</f>
        <v>2020.0</v>
      </c>
      <c r="L1055">
        <f>IF(AND(ISNUMBER($BW1055),ISNUMBER($BX1055)),($BW1055+$BX1055)/2,"")</f>
        <v>2010.0</v>
      </c>
      <c r="M1055">
        <f>IF($L1055&lt;&gt;"",$L1055,"")</f>
        <v>2010.0</v>
      </c>
      <c r="N1055">
        <f>IF(AND(ISNUMBER($BW1055),ISNUMBER($BX1055)),MIN(1,MAX(0,($BX1055-2016+1)/($BX1055-$BW1055+1))),"")</f>
        <v>0.2380952380952381</v>
      </c>
      <c r="O1055">
        <f>IF(AND(ISNUMBER($BW1055),ISNUMBER($BX1055)),MIN(1,MAX(0,($BX1055-2017+1)/($BX1055-$BW1055+1))),"")</f>
        <v>0.1904761904761905</v>
      </c>
      <c r="P1055">
        <f>IF(AND(ISNUMBER($BW1055),ISNUMBER($BX1055)),MIN(1,MAX(0,($BX1055-2018+1)/($BX1055-$BW1055+1))),"")</f>
        <v>0.1428571428571428</v>
      </c>
      <c r="Q1055">
        <f>IF(AND(ISNUMBER($BW1055),ISNUMBER($BX1055)),MIN(1,MAX(0,($BX1055-2019+1)/($BX1055-$BW1055+1))),"")</f>
        <v>0.09523809523809523</v>
      </c>
      <c r="R1055">
        <f>IF(AND(ISNUMBER($BW1055),ISNUMBER($BX1055)),MIN(1,MAX(0,($BX1055-2016+1)/($BX1055-$BW1055+1))),"")</f>
        <v>0.2380952380952381</v>
      </c>
      <c r="S1055">
        <f>IF($L1055&lt;&gt;"",IF($L1055&gt;=2015.5,1,0),"")</f>
        <v>0.0</v>
      </c>
      <c r="T1055">
        <f>IF($L1055&lt;&gt;"",IF($L1055&gt;=2016,1,0),"")</f>
        <v>0.0</v>
      </c>
      <c r="U1055">
        <f>IF(ISNUMBER($BX1055),IF($BX1055&gt;=2016,1,0),"")</f>
        <v>1.0</v>
      </c>
      <c r="V1055">
        <f>IF(ISNUMBER($BW1055),IF($BW1055&gt;=2016,1,0),"")</f>
        <v>0.0</v>
      </c>
      <c r="W1055" t="str">
        <f>IF(AND(ISNUMBER($BW1055),ISNUMBER($BX1055)),IF($BW1055&gt;=2016,"post-only",IF($BX1055&lt;2016,"pre-only","mixed")),"")</f>
        <v>mixed</v>
      </c>
      <c r="X1055">
        <f>IF(AND(ISNUMBER($BW1055),ISNUMBER($BX1055)),MIN(1,MAX(0,($BX1055-2017+1)/($BX1055-$BW1055+1))),"")</f>
        <v>0.1904761904761905</v>
      </c>
      <c r="Y1055">
        <f>IF(AND(ISNUMBER($BW1055),ISNUMBER($BX1055)),MIN(1,MAX(0,($BX1055-2018+1)/($BX1055-$BW1055+1))),"")</f>
        <v>0.1428571428571428</v>
      </c>
      <c r="Z1055">
        <f>IF(AND(ISNUMBER($BW1055),ISNUMBER($BX1055)),MIN(1,MAX(0,($BX1055-2019+1)/($BX1055-$BW1055+1))),"")</f>
        <v>0.09523809523809523</v>
      </c>
      <c r="AA1055">
        <f>IF(ISNUMBER($BX1055),IF($BX1055&gt;=2017,1,0),"")</f>
        <v>1.0</v>
      </c>
      <c r="AB1055">
        <f>IF(ISNUMBER($BX1055),IF($BX1055&gt;=2018,1,0),"")</f>
        <v>1.0</v>
      </c>
      <c r="AC1055">
        <f>IF(ISNUMBER($BX1055),IF($BX1055&gt;=2019,1,0),"")</f>
        <v>1.0</v>
      </c>
      <c r="AD1055">
        <f>IF($L1055&lt;&gt;"",IF($L1055&gt;2013,1,0),"")</f>
        <v>0.0</v>
      </c>
      <c r="AE1055">
        <f>IF($L1055&lt;&gt;"",1+IF($L1055&gt;2011,1,0)+IF($L1055&gt;2014,1,0),"")</f>
        <v>1.0</v>
      </c>
      <c r="AF1055" t="inlineStr">
        <is>
          <t>bond (yield)</t>
        </is>
      </c>
      <c r="AG1055" t="inlineStr">
        <is>
          <t>performance</t>
        </is>
      </c>
      <c r="AH1055" t="inlineStr">
        <is>
          <t>sensitive</t>
        </is>
      </c>
      <c r="AI1055" t="inlineStr">
        <is>
          <t>without ETS/CT</t>
        </is>
      </c>
      <c r="AJ1055" t="inlineStr">
        <is>
          <t>without ETS/CT</t>
        </is>
      </c>
      <c r="AK1055" t="str">
        <f>IF(AND($CF1055&lt;&gt;"",IFERROR(INDEX(subsample_country_map!$B:$B,MATCH($CF1055,subsample_country_map!$A:$A,0)),"")&lt;&gt;""),INDEX(subsample_country_map!$B:$B,MATCH($CF1055,subsample_country_map!$A:$A,0)),INDEX(lookup!$AA:$AA,MATCH($A1055,lookup!$A:$A,0)))</f>
        <v>1_US</v>
      </c>
      <c r="AL1055" t="str">
        <f>IF(AND($CF1055&lt;&gt;"",IFERROR(INDEX(subsample_country_map!$C:$C,MATCH($CF1055,subsample_country_map!$A:$A,0)),"")&lt;&gt;""),INDEX(subsample_country_map!$C:$C,MATCH($CF1055,subsample_country_map!$A:$A,0)),INDEX(lookup!$AB:$AB,MATCH($A1055,lookup!$A:$A,0)))</f>
        <v>1_developed</v>
      </c>
      <c r="AM1055" t="str">
        <f>IF(AND($CF1055&lt;&gt;"",IFERROR(INDEX(subsample_country_map!$D:$D,MATCH($CF1055,subsample_country_map!$A:$A,0)),"")&lt;&gt;""),INDEX(subsample_country_map!$D:$D,MATCH($CF1055,subsample_country_map!$A:$A,0)),INDEX(lookup!$AC:$AC,MATCH($A1055,lookup!$A:$A,0)))</f>
        <v>1_western</v>
      </c>
      <c r="AN1055" t="str">
        <f>IF(AND($CF1055&lt;&gt;"",IFERROR(INDEX(subsample_country_map!$E:$E,MATCH($CF1055,subsample_country_map!$A:$A,0)),"")&lt;&gt;""),INDEX(subsample_country_map!$E:$E,MATCH($CF1055,subsample_country_map!$A:$A,0)),INDEX(lookup!$AD:$AD,MATCH($A1055,lookup!$A:$A,0)))</f>
        <v>1_common law</v>
      </c>
      <c r="AO1055" t="str">
        <f>INDEX(lookup!$Y:$Y,MATCH($A1055,lookup!$A:$A,0))</f>
        <v>1_not published</v>
      </c>
      <c r="AP1055" t="str">
        <f>INDEX(lookup!$Z:$Z,MATCH($A1055,lookup!$A:$A,0))</f>
        <v>99_NCE</v>
      </c>
      <c r="AQ1055" t="str">
        <f>INDEX(lookup!$W:$W,MATCH($A1055,lookup!$A:$A,0))</f>
        <v>1_fin/acc/econ</v>
      </c>
      <c r="AS1055" t="inlineStr">
        <is>
          <t>staging</t>
        </is>
      </c>
      <c r="AT1055" t="inlineStr">
        <is>
          <t>bad-CER</t>
        </is>
      </c>
      <c r="AU1055" t="inlineStr">
        <is>
          <t>cost</t>
        </is>
      </c>
      <c r="AV1055" t="inlineStr">
        <is>
          <t>12.86</t>
        </is>
      </c>
      <c r="AW1055" t="inlineStr">
        <is>
          <t>3.777</t>
        </is>
      </c>
      <c r="BA1055" t="n">
        <v>1050</v>
      </c>
      <c r="BB1055" t="inlineStr">
        <is>
          <t>as-stated:within 360 days before the issue date</t>
        </is>
      </c>
      <c r="BC1055" t="inlineStr">
        <is>
          <t>OLS</t>
        </is>
      </c>
      <c r="BD1055" t="inlineStr">
        <is>
          <t>industry</t>
        </is>
      </c>
      <c r="BE1055" t="inlineStr">
        <is>
          <t>other:information asymmetries (Bid-Ask Spread)</t>
        </is>
      </c>
      <c r="BF1055" t="inlineStr">
        <is>
          <t>High</t>
        </is>
      </c>
      <c r="BI1055" t="inlineStr">
        <is>
          <t>Table 10</t>
        </is>
      </c>
      <c r="BJ1055" t="inlineStr">
        <is>
          <t>Panel A col (6)</t>
        </is>
      </c>
      <c r="BK1055" t="inlineStr">
        <is>
          <t>45</t>
        </is>
      </c>
      <c r="BL1055" t="inlineStr">
        <is>
          <t>1( Env. misconduct) 12.86*** (3.777)</t>
        </is>
      </c>
      <c r="BM1055" t="inlineStr">
        <is>
          <t>1( Env. misconduct)</t>
        </is>
      </c>
      <c r="BN1055" t="inlineStr">
        <is>
          <t>Debt (Spread, bp)</t>
        </is>
      </c>
      <c r="BO1055" t="inlineStr">
        <is>
          <t>update</t>
        </is>
      </c>
      <c r="BP1055" t="inlineStr">
        <is>
          <t>Hansen &amp; Marcet (2025)</t>
        </is>
      </c>
      <c r="BQ1055" t="inlineStr">
        <is>
          <t>computed</t>
        </is>
      </c>
      <c r="BT1055" t="n">
        <v>0</v>
      </c>
      <c r="BU1055" t="inlineStr">
        <is>
          <t>staging_Hansen_Marcet_2025.csv</t>
        </is>
      </c>
      <c r="BW1055" t="n">
        <v>2000</v>
      </c>
      <c r="BX1055" t="n">
        <v>2020</v>
      </c>
      <c r="BY1055" t="inlineStr">
        <is>
          <t>US</t>
        </is>
      </c>
      <c r="BZ1055" t="n">
        <v>2010</v>
      </c>
      <c r="CA1055" t="n">
        <v>0.2380952380952381</v>
      </c>
      <c r="CB1055" t="n">
        <v>0</v>
      </c>
      <c r="CC1055" t="n">
        <v>1</v>
      </c>
      <c r="CD1055" t="n">
        <v>-0.1048825876273191</v>
      </c>
      <c r="CE1055" t="n">
        <v>1</v>
      </c>
    </row>
    <row r="1056">
      <c r="A1056" t="inlineStr">
        <is>
          <t>Hansen &amp; Marcet (2025)</t>
        </is>
      </c>
      <c r="B1056" t="n">
        <v>2361</v>
      </c>
      <c r="C1056" t="n">
        <v>-0.1034061438279451</v>
      </c>
      <c r="D1056" t="n">
        <v>1016</v>
      </c>
      <c r="E1056">
        <f>IF(ISNUMBER($BA1056),$BA1056,IF(AND(ISNUMBER($D1056),ISNUMBER($BW1056),ISNUMBER($BX1056)),$D1056*($BX1056-$BW1056+1),""))</f>
        <v>1016.0</v>
      </c>
      <c r="H1056" t="inlineStr">
        <is>
          <t>partial</t>
        </is>
      </c>
      <c r="I1056" t="inlineStr">
        <is>
          <t>Regression Cofficient and Standard Error  available</t>
        </is>
      </c>
      <c r="J1056">
        <f>IF($BW1056&lt;&gt;"",$BW1056,"")</f>
        <v>2000.0</v>
      </c>
      <c r="K1056">
        <f>IF($BX1056&lt;&gt;"",$BX1056,"")</f>
        <v>2020.0</v>
      </c>
      <c r="L1056">
        <f>IF(AND(ISNUMBER($BW1056),ISNUMBER($BX1056)),($BW1056+$BX1056)/2,"")</f>
        <v>2010.0</v>
      </c>
      <c r="M1056">
        <f>IF($L1056&lt;&gt;"",$L1056,"")</f>
        <v>2010.0</v>
      </c>
      <c r="N1056">
        <f>IF(AND(ISNUMBER($BW1056),ISNUMBER($BX1056)),MIN(1,MAX(0,($BX1056-2016+1)/($BX1056-$BW1056+1))),"")</f>
        <v>0.2380952380952381</v>
      </c>
      <c r="O1056">
        <f>IF(AND(ISNUMBER($BW1056),ISNUMBER($BX1056)),MIN(1,MAX(0,($BX1056-2017+1)/($BX1056-$BW1056+1))),"")</f>
        <v>0.1904761904761905</v>
      </c>
      <c r="P1056">
        <f>IF(AND(ISNUMBER($BW1056),ISNUMBER($BX1056)),MIN(1,MAX(0,($BX1056-2018+1)/($BX1056-$BW1056+1))),"")</f>
        <v>0.1428571428571428</v>
      </c>
      <c r="Q1056">
        <f>IF(AND(ISNUMBER($BW1056),ISNUMBER($BX1056)),MIN(1,MAX(0,($BX1056-2019+1)/($BX1056-$BW1056+1))),"")</f>
        <v>0.09523809523809523</v>
      </c>
      <c r="R1056">
        <f>IF(AND(ISNUMBER($BW1056),ISNUMBER($BX1056)),MIN(1,MAX(0,($BX1056-2016+1)/($BX1056-$BW1056+1))),"")</f>
        <v>0.2380952380952381</v>
      </c>
      <c r="S1056">
        <f>IF($L1056&lt;&gt;"",IF($L1056&gt;=2015.5,1,0),"")</f>
        <v>0.0</v>
      </c>
      <c r="T1056">
        <f>IF($L1056&lt;&gt;"",IF($L1056&gt;=2016,1,0),"")</f>
        <v>0.0</v>
      </c>
      <c r="U1056">
        <f>IF(ISNUMBER($BX1056),IF($BX1056&gt;=2016,1,0),"")</f>
        <v>1.0</v>
      </c>
      <c r="V1056">
        <f>IF(ISNUMBER($BW1056),IF($BW1056&gt;=2016,1,0),"")</f>
        <v>0.0</v>
      </c>
      <c r="W1056" t="str">
        <f>IF(AND(ISNUMBER($BW1056),ISNUMBER($BX1056)),IF($BW1056&gt;=2016,"post-only",IF($BX1056&lt;2016,"pre-only","mixed")),"")</f>
        <v>mixed</v>
      </c>
      <c r="X1056">
        <f>IF(AND(ISNUMBER($BW1056),ISNUMBER($BX1056)),MIN(1,MAX(0,($BX1056-2017+1)/($BX1056-$BW1056+1))),"")</f>
        <v>0.1904761904761905</v>
      </c>
      <c r="Y1056">
        <f>IF(AND(ISNUMBER($BW1056),ISNUMBER($BX1056)),MIN(1,MAX(0,($BX1056-2018+1)/($BX1056-$BW1056+1))),"")</f>
        <v>0.1428571428571428</v>
      </c>
      <c r="Z1056">
        <f>IF(AND(ISNUMBER($BW1056),ISNUMBER($BX1056)),MIN(1,MAX(0,($BX1056-2019+1)/($BX1056-$BW1056+1))),"")</f>
        <v>0.09523809523809523</v>
      </c>
      <c r="AA1056">
        <f>IF(ISNUMBER($BX1056),IF($BX1056&gt;=2017,1,0),"")</f>
        <v>1.0</v>
      </c>
      <c r="AB1056">
        <f>IF(ISNUMBER($BX1056),IF($BX1056&gt;=2018,1,0),"")</f>
        <v>1.0</v>
      </c>
      <c r="AC1056">
        <f>IF(ISNUMBER($BX1056),IF($BX1056&gt;=2019,1,0),"")</f>
        <v>1.0</v>
      </c>
      <c r="AD1056">
        <f>IF($L1056&lt;&gt;"",IF($L1056&gt;2013,1,0),"")</f>
        <v>0.0</v>
      </c>
      <c r="AE1056">
        <f>IF($L1056&lt;&gt;"",1+IF($L1056&gt;2011,1,0)+IF($L1056&gt;2014,1,0),"")</f>
        <v>1.0</v>
      </c>
      <c r="AF1056" t="inlineStr">
        <is>
          <t>bond (yield)</t>
        </is>
      </c>
      <c r="AG1056" t="inlineStr">
        <is>
          <t>performance</t>
        </is>
      </c>
      <c r="AH1056" t="inlineStr">
        <is>
          <t>sensitive</t>
        </is>
      </c>
      <c r="AI1056" t="inlineStr">
        <is>
          <t>without ETS/CT</t>
        </is>
      </c>
      <c r="AJ1056" t="inlineStr">
        <is>
          <t>without ETS/CT</t>
        </is>
      </c>
      <c r="AK1056" t="str">
        <f>IF(AND($CF1056&lt;&gt;"",IFERROR(INDEX(subsample_country_map!$B:$B,MATCH($CF1056,subsample_country_map!$A:$A,0)),"")&lt;&gt;""),INDEX(subsample_country_map!$B:$B,MATCH($CF1056,subsample_country_map!$A:$A,0)),INDEX(lookup!$AA:$AA,MATCH($A1056,lookup!$A:$A,0)))</f>
        <v>1_US</v>
      </c>
      <c r="AL1056" t="str">
        <f>IF(AND($CF1056&lt;&gt;"",IFERROR(INDEX(subsample_country_map!$C:$C,MATCH($CF1056,subsample_country_map!$A:$A,0)),"")&lt;&gt;""),INDEX(subsample_country_map!$C:$C,MATCH($CF1056,subsample_country_map!$A:$A,0)),INDEX(lookup!$AB:$AB,MATCH($A1056,lookup!$A:$A,0)))</f>
        <v>1_developed</v>
      </c>
      <c r="AM1056" t="str">
        <f>IF(AND($CF1056&lt;&gt;"",IFERROR(INDEX(subsample_country_map!$D:$D,MATCH($CF1056,subsample_country_map!$A:$A,0)),"")&lt;&gt;""),INDEX(subsample_country_map!$D:$D,MATCH($CF1056,subsample_country_map!$A:$A,0)),INDEX(lookup!$AC:$AC,MATCH($A1056,lookup!$A:$A,0)))</f>
        <v>1_western</v>
      </c>
      <c r="AN1056" t="str">
        <f>IF(AND($CF1056&lt;&gt;"",IFERROR(INDEX(subsample_country_map!$E:$E,MATCH($CF1056,subsample_country_map!$A:$A,0)),"")&lt;&gt;""),INDEX(subsample_country_map!$E:$E,MATCH($CF1056,subsample_country_map!$A:$A,0)),INDEX(lookup!$AD:$AD,MATCH($A1056,lookup!$A:$A,0)))</f>
        <v>1_common law</v>
      </c>
      <c r="AO1056" t="str">
        <f>INDEX(lookup!$Y:$Y,MATCH($A1056,lookup!$A:$A,0))</f>
        <v>1_not published</v>
      </c>
      <c r="AP1056" t="str">
        <f>INDEX(lookup!$Z:$Z,MATCH($A1056,lookup!$A:$A,0))</f>
        <v>99_NCE</v>
      </c>
      <c r="AQ1056" t="str">
        <f>INDEX(lookup!$W:$W,MATCH($A1056,lookup!$A:$A,0))</f>
        <v>1_fin/acc/econ</v>
      </c>
      <c r="AS1056" t="inlineStr">
        <is>
          <t>staging</t>
        </is>
      </c>
      <c r="AT1056" t="inlineStr">
        <is>
          <t>bad-CER</t>
        </is>
      </c>
      <c r="AU1056" t="inlineStr">
        <is>
          <t>cost</t>
        </is>
      </c>
      <c r="AV1056" t="inlineStr">
        <is>
          <t>10.75</t>
        </is>
      </c>
      <c r="AW1056" t="inlineStr">
        <is>
          <t>3.244</t>
        </is>
      </c>
      <c r="BA1056" t="n">
        <v>1016</v>
      </c>
      <c r="BB1056" t="inlineStr">
        <is>
          <t>as-stated:within 360 days before the issue date</t>
        </is>
      </c>
      <c r="BC1056" t="inlineStr">
        <is>
          <t>OLS</t>
        </is>
      </c>
      <c r="BD1056" t="inlineStr">
        <is>
          <t>industry</t>
        </is>
      </c>
      <c r="BE1056" t="inlineStr">
        <is>
          <t>other:investor attention (Tranding Volume)</t>
        </is>
      </c>
      <c r="BF1056" t="inlineStr">
        <is>
          <t>Low</t>
        </is>
      </c>
      <c r="BI1056" t="inlineStr">
        <is>
          <t>Table 11</t>
        </is>
      </c>
      <c r="BJ1056" t="inlineStr">
        <is>
          <t>Panel A col (1)</t>
        </is>
      </c>
      <c r="BK1056" t="inlineStr">
        <is>
          <t>46</t>
        </is>
      </c>
      <c r="BL1056" t="inlineStr">
        <is>
          <t>1( Env. misconduct) 10.75*** (3.244)</t>
        </is>
      </c>
      <c r="BM1056" t="inlineStr">
        <is>
          <t>1( Env. misconduct)</t>
        </is>
      </c>
      <c r="BN1056" t="inlineStr">
        <is>
          <t>Debt (Spread, bp)</t>
        </is>
      </c>
      <c r="BO1056" t="inlineStr">
        <is>
          <t>update</t>
        </is>
      </c>
      <c r="BP1056" t="inlineStr">
        <is>
          <t>Hansen &amp; Marcet (2025)</t>
        </is>
      </c>
      <c r="BQ1056" t="inlineStr">
        <is>
          <t>computed</t>
        </is>
      </c>
      <c r="BT1056" t="n">
        <v>0</v>
      </c>
      <c r="BU1056" t="inlineStr">
        <is>
          <t>staging_Hansen_Marcet_2025.csv</t>
        </is>
      </c>
      <c r="BW1056" t="n">
        <v>2000</v>
      </c>
      <c r="BX1056" t="n">
        <v>2020</v>
      </c>
      <c r="BY1056" t="inlineStr">
        <is>
          <t>US</t>
        </is>
      </c>
      <c r="BZ1056" t="n">
        <v>2010</v>
      </c>
      <c r="CA1056" t="n">
        <v>0.2380952380952381</v>
      </c>
      <c r="CB1056" t="n">
        <v>0</v>
      </c>
      <c r="CC1056" t="n">
        <v>1</v>
      </c>
      <c r="CD1056" t="n">
        <v>-0.1037770947874211</v>
      </c>
      <c r="CE1056" t="n">
        <v>1</v>
      </c>
    </row>
    <row r="1057">
      <c r="A1057" t="inlineStr">
        <is>
          <t>Hansen &amp; Marcet (2025)</t>
        </is>
      </c>
      <c r="B1057" t="n">
        <v>2362</v>
      </c>
      <c r="C1057" t="n">
        <v>-0.05583530736035922</v>
      </c>
      <c r="D1057" t="n">
        <v>1014</v>
      </c>
      <c r="E1057">
        <f>IF(ISNUMBER($BA1057),$BA1057,IF(AND(ISNUMBER($D1057),ISNUMBER($BW1057),ISNUMBER($BX1057)),$D1057*($BX1057-$BW1057+1),""))</f>
        <v>1014.0</v>
      </c>
      <c r="H1057" t="inlineStr">
        <is>
          <t>partial</t>
        </is>
      </c>
      <c r="I1057" t="inlineStr">
        <is>
          <t>Regression Cofficient and Standard Error  available</t>
        </is>
      </c>
      <c r="J1057">
        <f>IF($BW1057&lt;&gt;"",$BW1057,"")</f>
        <v>2000.0</v>
      </c>
      <c r="K1057">
        <f>IF($BX1057&lt;&gt;"",$BX1057,"")</f>
        <v>2020.0</v>
      </c>
      <c r="L1057">
        <f>IF(AND(ISNUMBER($BW1057),ISNUMBER($BX1057)),($BW1057+$BX1057)/2,"")</f>
        <v>2010.0</v>
      </c>
      <c r="M1057">
        <f>IF($L1057&lt;&gt;"",$L1057,"")</f>
        <v>2010.0</v>
      </c>
      <c r="N1057">
        <f>IF(AND(ISNUMBER($BW1057),ISNUMBER($BX1057)),MIN(1,MAX(0,($BX1057-2016+1)/($BX1057-$BW1057+1))),"")</f>
        <v>0.2380952380952381</v>
      </c>
      <c r="O1057">
        <f>IF(AND(ISNUMBER($BW1057),ISNUMBER($BX1057)),MIN(1,MAX(0,($BX1057-2017+1)/($BX1057-$BW1057+1))),"")</f>
        <v>0.1904761904761905</v>
      </c>
      <c r="P1057">
        <f>IF(AND(ISNUMBER($BW1057),ISNUMBER($BX1057)),MIN(1,MAX(0,($BX1057-2018+1)/($BX1057-$BW1057+1))),"")</f>
        <v>0.1428571428571428</v>
      </c>
      <c r="Q1057">
        <f>IF(AND(ISNUMBER($BW1057),ISNUMBER($BX1057)),MIN(1,MAX(0,($BX1057-2019+1)/($BX1057-$BW1057+1))),"")</f>
        <v>0.09523809523809523</v>
      </c>
      <c r="R1057">
        <f>IF(AND(ISNUMBER($BW1057),ISNUMBER($BX1057)),MIN(1,MAX(0,($BX1057-2016+1)/($BX1057-$BW1057+1))),"")</f>
        <v>0.2380952380952381</v>
      </c>
      <c r="S1057">
        <f>IF($L1057&lt;&gt;"",IF($L1057&gt;=2015.5,1,0),"")</f>
        <v>0.0</v>
      </c>
      <c r="T1057">
        <f>IF($L1057&lt;&gt;"",IF($L1057&gt;=2016,1,0),"")</f>
        <v>0.0</v>
      </c>
      <c r="U1057">
        <f>IF(ISNUMBER($BX1057),IF($BX1057&gt;=2016,1,0),"")</f>
        <v>1.0</v>
      </c>
      <c r="V1057">
        <f>IF(ISNUMBER($BW1057),IF($BW1057&gt;=2016,1,0),"")</f>
        <v>0.0</v>
      </c>
      <c r="W1057" t="str">
        <f>IF(AND(ISNUMBER($BW1057),ISNUMBER($BX1057)),IF($BW1057&gt;=2016,"post-only",IF($BX1057&lt;2016,"pre-only","mixed")),"")</f>
        <v>mixed</v>
      </c>
      <c r="X1057">
        <f>IF(AND(ISNUMBER($BW1057),ISNUMBER($BX1057)),MIN(1,MAX(0,($BX1057-2017+1)/($BX1057-$BW1057+1))),"")</f>
        <v>0.1904761904761905</v>
      </c>
      <c r="Y1057">
        <f>IF(AND(ISNUMBER($BW1057),ISNUMBER($BX1057)),MIN(1,MAX(0,($BX1057-2018+1)/($BX1057-$BW1057+1))),"")</f>
        <v>0.1428571428571428</v>
      </c>
      <c r="Z1057">
        <f>IF(AND(ISNUMBER($BW1057),ISNUMBER($BX1057)),MIN(1,MAX(0,($BX1057-2019+1)/($BX1057-$BW1057+1))),"")</f>
        <v>0.09523809523809523</v>
      </c>
      <c r="AA1057">
        <f>IF(ISNUMBER($BX1057),IF($BX1057&gt;=2017,1,0),"")</f>
        <v>1.0</v>
      </c>
      <c r="AB1057">
        <f>IF(ISNUMBER($BX1057),IF($BX1057&gt;=2018,1,0),"")</f>
        <v>1.0</v>
      </c>
      <c r="AC1057">
        <f>IF(ISNUMBER($BX1057),IF($BX1057&gt;=2019,1,0),"")</f>
        <v>1.0</v>
      </c>
      <c r="AD1057">
        <f>IF($L1057&lt;&gt;"",IF($L1057&gt;2013,1,0),"")</f>
        <v>0.0</v>
      </c>
      <c r="AE1057">
        <f>IF($L1057&lt;&gt;"",1+IF($L1057&gt;2011,1,0)+IF($L1057&gt;2014,1,0),"")</f>
        <v>1.0</v>
      </c>
      <c r="AF1057" t="inlineStr">
        <is>
          <t>bond (yield)</t>
        </is>
      </c>
      <c r="AG1057" t="inlineStr">
        <is>
          <t>performance</t>
        </is>
      </c>
      <c r="AH1057" t="inlineStr">
        <is>
          <t>sensitive</t>
        </is>
      </c>
      <c r="AI1057" t="inlineStr">
        <is>
          <t>without ETS/CT</t>
        </is>
      </c>
      <c r="AJ1057" t="inlineStr">
        <is>
          <t>without ETS/CT</t>
        </is>
      </c>
      <c r="AK1057" t="str">
        <f>IF(AND($CF1057&lt;&gt;"",IFERROR(INDEX(subsample_country_map!$B:$B,MATCH($CF1057,subsample_country_map!$A:$A,0)),"")&lt;&gt;""),INDEX(subsample_country_map!$B:$B,MATCH($CF1057,subsample_country_map!$A:$A,0)),INDEX(lookup!$AA:$AA,MATCH($A1057,lookup!$A:$A,0)))</f>
        <v>1_US</v>
      </c>
      <c r="AL1057" t="str">
        <f>IF(AND($CF1057&lt;&gt;"",IFERROR(INDEX(subsample_country_map!$C:$C,MATCH($CF1057,subsample_country_map!$A:$A,0)),"")&lt;&gt;""),INDEX(subsample_country_map!$C:$C,MATCH($CF1057,subsample_country_map!$A:$A,0)),INDEX(lookup!$AB:$AB,MATCH($A1057,lookup!$A:$A,0)))</f>
        <v>1_developed</v>
      </c>
      <c r="AM1057" t="str">
        <f>IF(AND($CF1057&lt;&gt;"",IFERROR(INDEX(subsample_country_map!$D:$D,MATCH($CF1057,subsample_country_map!$A:$A,0)),"")&lt;&gt;""),INDEX(subsample_country_map!$D:$D,MATCH($CF1057,subsample_country_map!$A:$A,0)),INDEX(lookup!$AC:$AC,MATCH($A1057,lookup!$A:$A,0)))</f>
        <v>1_western</v>
      </c>
      <c r="AN1057" t="str">
        <f>IF(AND($CF1057&lt;&gt;"",IFERROR(INDEX(subsample_country_map!$E:$E,MATCH($CF1057,subsample_country_map!$A:$A,0)),"")&lt;&gt;""),INDEX(subsample_country_map!$E:$E,MATCH($CF1057,subsample_country_map!$A:$A,0)),INDEX(lookup!$AD:$AD,MATCH($A1057,lookup!$A:$A,0)))</f>
        <v>1_common law</v>
      </c>
      <c r="AO1057" t="str">
        <f>INDEX(lookup!$Y:$Y,MATCH($A1057,lookup!$A:$A,0))</f>
        <v>1_not published</v>
      </c>
      <c r="AP1057" t="str">
        <f>INDEX(lookup!$Z:$Z,MATCH($A1057,lookup!$A:$A,0))</f>
        <v>99_NCE</v>
      </c>
      <c r="AQ1057" t="str">
        <f>INDEX(lookup!$W:$W,MATCH($A1057,lookup!$A:$A,0))</f>
        <v>1_fin/acc/econ</v>
      </c>
      <c r="AS1057" t="inlineStr">
        <is>
          <t>staging</t>
        </is>
      </c>
      <c r="AT1057" t="inlineStr">
        <is>
          <t>bad-CER</t>
        </is>
      </c>
      <c r="AU1057" t="inlineStr">
        <is>
          <t>cost</t>
        </is>
      </c>
      <c r="AV1057" t="inlineStr">
        <is>
          <t>7.757</t>
        </is>
      </c>
      <c r="AW1057" t="inlineStr">
        <is>
          <t>4.356</t>
        </is>
      </c>
      <c r="BA1057" t="n">
        <v>1014</v>
      </c>
      <c r="BB1057" t="inlineStr">
        <is>
          <t>as-stated:within 360 days before the issue date</t>
        </is>
      </c>
      <c r="BC1057" t="inlineStr">
        <is>
          <t>OLS</t>
        </is>
      </c>
      <c r="BD1057" t="inlineStr">
        <is>
          <t>industry</t>
        </is>
      </c>
      <c r="BE1057" t="inlineStr">
        <is>
          <t>other:investor attention (Tranding Volume)</t>
        </is>
      </c>
      <c r="BF1057" t="inlineStr">
        <is>
          <t>High</t>
        </is>
      </c>
      <c r="BI1057" t="inlineStr">
        <is>
          <t>Table 11</t>
        </is>
      </c>
      <c r="BJ1057" t="inlineStr">
        <is>
          <t>Panel A col (2)</t>
        </is>
      </c>
      <c r="BK1057" t="inlineStr">
        <is>
          <t>46</t>
        </is>
      </c>
      <c r="BL1057" t="inlineStr">
        <is>
          <t>1( Env. misconduct) 7.757* (4.356)</t>
        </is>
      </c>
      <c r="BM1057" t="inlineStr">
        <is>
          <t>1( Env. misconduct)</t>
        </is>
      </c>
      <c r="BN1057" t="inlineStr">
        <is>
          <t>Debt (Spread, bp)</t>
        </is>
      </c>
      <c r="BO1057" t="inlineStr">
        <is>
          <t>update</t>
        </is>
      </c>
      <c r="BP1057" t="inlineStr">
        <is>
          <t>Hansen &amp; Marcet (2025)</t>
        </is>
      </c>
      <c r="BQ1057" t="inlineStr">
        <is>
          <t>computed</t>
        </is>
      </c>
      <c r="BT1057" t="n">
        <v>0</v>
      </c>
      <c r="BU1057" t="inlineStr">
        <is>
          <t>staging_Hansen_Marcet_2025.csv</t>
        </is>
      </c>
      <c r="BW1057" t="n">
        <v>2000</v>
      </c>
      <c r="BX1057" t="n">
        <v>2020</v>
      </c>
      <c r="BY1057" t="inlineStr">
        <is>
          <t>US</t>
        </is>
      </c>
      <c r="BZ1057" t="n">
        <v>2010</v>
      </c>
      <c r="CA1057" t="n">
        <v>0.2380952380952381</v>
      </c>
      <c r="CB1057" t="n">
        <v>0</v>
      </c>
      <c r="CC1057" t="n">
        <v>1</v>
      </c>
      <c r="CD1057" t="n">
        <v>-0.05589343984680974</v>
      </c>
      <c r="CE1057" t="n">
        <v>1</v>
      </c>
    </row>
    <row r="1058">
      <c r="A1058" t="inlineStr">
        <is>
          <t>Hansen &amp; Marcet (2025)</t>
        </is>
      </c>
      <c r="B1058" t="n">
        <v>2363</v>
      </c>
      <c r="C1058" t="n">
        <v>-0.09192401198267458</v>
      </c>
      <c r="D1058" t="n">
        <v>733</v>
      </c>
      <c r="E1058">
        <f>IF(ISNUMBER($BA1058),$BA1058,IF(AND(ISNUMBER($D1058),ISNUMBER($BW1058),ISNUMBER($BX1058)),$D1058*($BX1058-$BW1058+1),""))</f>
        <v>733.0</v>
      </c>
      <c r="H1058" t="inlineStr">
        <is>
          <t>partial</t>
        </is>
      </c>
      <c r="I1058" t="inlineStr">
        <is>
          <t>Regression Cofficient and Standard Error  available</t>
        </is>
      </c>
      <c r="J1058">
        <f>IF($BW1058&lt;&gt;"",$BW1058,"")</f>
        <v>2000.0</v>
      </c>
      <c r="K1058">
        <f>IF($BX1058&lt;&gt;"",$BX1058,"")</f>
        <v>2020.0</v>
      </c>
      <c r="L1058">
        <f>IF(AND(ISNUMBER($BW1058),ISNUMBER($BX1058)),($BW1058+$BX1058)/2,"")</f>
        <v>2010.0</v>
      </c>
      <c r="M1058">
        <f>IF($L1058&lt;&gt;"",$L1058,"")</f>
        <v>2010.0</v>
      </c>
      <c r="N1058">
        <f>IF(AND(ISNUMBER($BW1058),ISNUMBER($BX1058)),MIN(1,MAX(0,($BX1058-2016+1)/($BX1058-$BW1058+1))),"")</f>
        <v>0.2380952380952381</v>
      </c>
      <c r="O1058">
        <f>IF(AND(ISNUMBER($BW1058),ISNUMBER($BX1058)),MIN(1,MAX(0,($BX1058-2017+1)/($BX1058-$BW1058+1))),"")</f>
        <v>0.1904761904761905</v>
      </c>
      <c r="P1058">
        <f>IF(AND(ISNUMBER($BW1058),ISNUMBER($BX1058)),MIN(1,MAX(0,($BX1058-2018+1)/($BX1058-$BW1058+1))),"")</f>
        <v>0.1428571428571428</v>
      </c>
      <c r="Q1058">
        <f>IF(AND(ISNUMBER($BW1058),ISNUMBER($BX1058)),MIN(1,MAX(0,($BX1058-2019+1)/($BX1058-$BW1058+1))),"")</f>
        <v>0.09523809523809523</v>
      </c>
      <c r="R1058">
        <f>IF(AND(ISNUMBER($BW1058),ISNUMBER($BX1058)),MIN(1,MAX(0,($BX1058-2016+1)/($BX1058-$BW1058+1))),"")</f>
        <v>0.2380952380952381</v>
      </c>
      <c r="S1058">
        <f>IF($L1058&lt;&gt;"",IF($L1058&gt;=2015.5,1,0),"")</f>
        <v>0.0</v>
      </c>
      <c r="T1058">
        <f>IF($L1058&lt;&gt;"",IF($L1058&gt;=2016,1,0),"")</f>
        <v>0.0</v>
      </c>
      <c r="U1058">
        <f>IF(ISNUMBER($BX1058),IF($BX1058&gt;=2016,1,0),"")</f>
        <v>1.0</v>
      </c>
      <c r="V1058">
        <f>IF(ISNUMBER($BW1058),IF($BW1058&gt;=2016,1,0),"")</f>
        <v>0.0</v>
      </c>
      <c r="W1058" t="str">
        <f>IF(AND(ISNUMBER($BW1058),ISNUMBER($BX1058)),IF($BW1058&gt;=2016,"post-only",IF($BX1058&lt;2016,"pre-only","mixed")),"")</f>
        <v>mixed</v>
      </c>
      <c r="X1058">
        <f>IF(AND(ISNUMBER($BW1058),ISNUMBER($BX1058)),MIN(1,MAX(0,($BX1058-2017+1)/($BX1058-$BW1058+1))),"")</f>
        <v>0.1904761904761905</v>
      </c>
      <c r="Y1058">
        <f>IF(AND(ISNUMBER($BW1058),ISNUMBER($BX1058)),MIN(1,MAX(0,($BX1058-2018+1)/($BX1058-$BW1058+1))),"")</f>
        <v>0.1428571428571428</v>
      </c>
      <c r="Z1058">
        <f>IF(AND(ISNUMBER($BW1058),ISNUMBER($BX1058)),MIN(1,MAX(0,($BX1058-2019+1)/($BX1058-$BW1058+1))),"")</f>
        <v>0.09523809523809523</v>
      </c>
      <c r="AA1058">
        <f>IF(ISNUMBER($BX1058),IF($BX1058&gt;=2017,1,0),"")</f>
        <v>1.0</v>
      </c>
      <c r="AB1058">
        <f>IF(ISNUMBER($BX1058),IF($BX1058&gt;=2018,1,0),"")</f>
        <v>1.0</v>
      </c>
      <c r="AC1058">
        <f>IF(ISNUMBER($BX1058),IF($BX1058&gt;=2019,1,0),"")</f>
        <v>1.0</v>
      </c>
      <c r="AD1058">
        <f>IF($L1058&lt;&gt;"",IF($L1058&gt;2013,1,0),"")</f>
        <v>0.0</v>
      </c>
      <c r="AE1058">
        <f>IF($L1058&lt;&gt;"",1+IF($L1058&gt;2011,1,0)+IF($L1058&gt;2014,1,0),"")</f>
        <v>1.0</v>
      </c>
      <c r="AF1058" t="inlineStr">
        <is>
          <t>bond (yield)</t>
        </is>
      </c>
      <c r="AG1058" t="inlineStr">
        <is>
          <t>performance</t>
        </is>
      </c>
      <c r="AH1058" t="inlineStr">
        <is>
          <t>sensitive</t>
        </is>
      </c>
      <c r="AI1058" t="inlineStr">
        <is>
          <t>without ETS/CT</t>
        </is>
      </c>
      <c r="AJ1058" t="inlineStr">
        <is>
          <t>without ETS/CT</t>
        </is>
      </c>
      <c r="AK1058" t="str">
        <f>IF(AND($CF1058&lt;&gt;"",IFERROR(INDEX(subsample_country_map!$B:$B,MATCH($CF1058,subsample_country_map!$A:$A,0)),"")&lt;&gt;""),INDEX(subsample_country_map!$B:$B,MATCH($CF1058,subsample_country_map!$A:$A,0)),INDEX(lookup!$AA:$AA,MATCH($A1058,lookup!$A:$A,0)))</f>
        <v>1_US</v>
      </c>
      <c r="AL1058" t="str">
        <f>IF(AND($CF1058&lt;&gt;"",IFERROR(INDEX(subsample_country_map!$C:$C,MATCH($CF1058,subsample_country_map!$A:$A,0)),"")&lt;&gt;""),INDEX(subsample_country_map!$C:$C,MATCH($CF1058,subsample_country_map!$A:$A,0)),INDEX(lookup!$AB:$AB,MATCH($A1058,lookup!$A:$A,0)))</f>
        <v>1_developed</v>
      </c>
      <c r="AM1058" t="str">
        <f>IF(AND($CF1058&lt;&gt;"",IFERROR(INDEX(subsample_country_map!$D:$D,MATCH($CF1058,subsample_country_map!$A:$A,0)),"")&lt;&gt;""),INDEX(subsample_country_map!$D:$D,MATCH($CF1058,subsample_country_map!$A:$A,0)),INDEX(lookup!$AC:$AC,MATCH($A1058,lookup!$A:$A,0)))</f>
        <v>1_western</v>
      </c>
      <c r="AN1058" t="str">
        <f>IF(AND($CF1058&lt;&gt;"",IFERROR(INDEX(subsample_country_map!$E:$E,MATCH($CF1058,subsample_country_map!$A:$A,0)),"")&lt;&gt;""),INDEX(subsample_country_map!$E:$E,MATCH($CF1058,subsample_country_map!$A:$A,0)),INDEX(lookup!$AD:$AD,MATCH($A1058,lookup!$A:$A,0)))</f>
        <v>1_common law</v>
      </c>
      <c r="AO1058" t="str">
        <f>INDEX(lookup!$Y:$Y,MATCH($A1058,lookup!$A:$A,0))</f>
        <v>1_not published</v>
      </c>
      <c r="AP1058" t="str">
        <f>INDEX(lookup!$Z:$Z,MATCH($A1058,lookup!$A:$A,0))</f>
        <v>99_NCE</v>
      </c>
      <c r="AQ1058" t="str">
        <f>INDEX(lookup!$W:$W,MATCH($A1058,lookup!$A:$A,0))</f>
        <v>1_fin/acc/econ</v>
      </c>
      <c r="AS1058" t="inlineStr">
        <is>
          <t>staging</t>
        </is>
      </c>
      <c r="AT1058" t="inlineStr">
        <is>
          <t>bad-CER</t>
        </is>
      </c>
      <c r="AU1058" t="inlineStr">
        <is>
          <t>cost</t>
        </is>
      </c>
      <c r="AV1058" t="inlineStr">
        <is>
          <t>9.330</t>
        </is>
      </c>
      <c r="AW1058" t="inlineStr">
        <is>
          <t>3.733</t>
        </is>
      </c>
      <c r="BA1058" t="n">
        <v>733</v>
      </c>
      <c r="BB1058" t="inlineStr">
        <is>
          <t>as-stated:within 360 days before the issue date</t>
        </is>
      </c>
      <c r="BC1058" t="inlineStr">
        <is>
          <t>OLS</t>
        </is>
      </c>
      <c r="BD1058" t="inlineStr">
        <is>
          <t>industry</t>
        </is>
      </c>
      <c r="BE1058" t="inlineStr">
        <is>
          <t>other:investor attention (Buzz)</t>
        </is>
      </c>
      <c r="BF1058" t="inlineStr">
        <is>
          <t>Low</t>
        </is>
      </c>
      <c r="BI1058" t="inlineStr">
        <is>
          <t>Table 11</t>
        </is>
      </c>
      <c r="BJ1058" t="inlineStr">
        <is>
          <t>Panel A col (3)</t>
        </is>
      </c>
      <c r="BK1058" t="inlineStr">
        <is>
          <t>46</t>
        </is>
      </c>
      <c r="BL1058" t="inlineStr">
        <is>
          <t>1( Env. misconduct) 9.330** (3.733)</t>
        </is>
      </c>
      <c r="BM1058" t="inlineStr">
        <is>
          <t>1( Env. misconduct)</t>
        </is>
      </c>
      <c r="BN1058" t="inlineStr">
        <is>
          <t>Debt (Spread, bp)</t>
        </is>
      </c>
      <c r="BO1058" t="inlineStr">
        <is>
          <t>update</t>
        </is>
      </c>
      <c r="BP1058" t="inlineStr">
        <is>
          <t>Hansen &amp; Marcet (2025)</t>
        </is>
      </c>
      <c r="BQ1058" t="inlineStr">
        <is>
          <t>computed</t>
        </is>
      </c>
      <c r="BT1058" t="n">
        <v>0</v>
      </c>
      <c r="BU1058" t="inlineStr">
        <is>
          <t>staging_Hansen_Marcet_2025.csv</t>
        </is>
      </c>
      <c r="BW1058" t="n">
        <v>2000</v>
      </c>
      <c r="BX1058" t="n">
        <v>2020</v>
      </c>
      <c r="BY1058" t="inlineStr">
        <is>
          <t>US</t>
        </is>
      </c>
      <c r="BZ1058" t="n">
        <v>2010</v>
      </c>
      <c r="CA1058" t="n">
        <v>0.2380952380952381</v>
      </c>
      <c r="CB1058" t="n">
        <v>0</v>
      </c>
      <c r="CC1058" t="n">
        <v>1</v>
      </c>
      <c r="CD1058" t="n">
        <v>-0.09218425272185601</v>
      </c>
      <c r="CE1058" t="n">
        <v>1</v>
      </c>
    </row>
    <row r="1059">
      <c r="A1059" t="inlineStr">
        <is>
          <t>Hansen &amp; Marcet (2025)</t>
        </is>
      </c>
      <c r="B1059" t="n">
        <v>2364</v>
      </c>
      <c r="C1059" t="n">
        <v>-0.09108702205696112</v>
      </c>
      <c r="D1059" t="n">
        <v>729</v>
      </c>
      <c r="E1059">
        <f>IF(ISNUMBER($BA1059),$BA1059,IF(AND(ISNUMBER($D1059),ISNUMBER($BW1059),ISNUMBER($BX1059)),$D1059*($BX1059-$BW1059+1),""))</f>
        <v>729.0</v>
      </c>
      <c r="H1059" t="inlineStr">
        <is>
          <t>partial</t>
        </is>
      </c>
      <c r="I1059" t="inlineStr">
        <is>
          <t>Regression Cofficient and Standard Error  available</t>
        </is>
      </c>
      <c r="J1059">
        <f>IF($BW1059&lt;&gt;"",$BW1059,"")</f>
        <v>2000.0</v>
      </c>
      <c r="K1059">
        <f>IF($BX1059&lt;&gt;"",$BX1059,"")</f>
        <v>2020.0</v>
      </c>
      <c r="L1059">
        <f>IF(AND(ISNUMBER($BW1059),ISNUMBER($BX1059)),($BW1059+$BX1059)/2,"")</f>
        <v>2010.0</v>
      </c>
      <c r="M1059">
        <f>IF($L1059&lt;&gt;"",$L1059,"")</f>
        <v>2010.0</v>
      </c>
      <c r="N1059">
        <f>IF(AND(ISNUMBER($BW1059),ISNUMBER($BX1059)),MIN(1,MAX(0,($BX1059-2016+1)/($BX1059-$BW1059+1))),"")</f>
        <v>0.2380952380952381</v>
      </c>
      <c r="O1059">
        <f>IF(AND(ISNUMBER($BW1059),ISNUMBER($BX1059)),MIN(1,MAX(0,($BX1059-2017+1)/($BX1059-$BW1059+1))),"")</f>
        <v>0.1904761904761905</v>
      </c>
      <c r="P1059">
        <f>IF(AND(ISNUMBER($BW1059),ISNUMBER($BX1059)),MIN(1,MAX(0,($BX1059-2018+1)/($BX1059-$BW1059+1))),"")</f>
        <v>0.1428571428571428</v>
      </c>
      <c r="Q1059">
        <f>IF(AND(ISNUMBER($BW1059),ISNUMBER($BX1059)),MIN(1,MAX(0,($BX1059-2019+1)/($BX1059-$BW1059+1))),"")</f>
        <v>0.09523809523809523</v>
      </c>
      <c r="R1059">
        <f>IF(AND(ISNUMBER($BW1059),ISNUMBER($BX1059)),MIN(1,MAX(0,($BX1059-2016+1)/($BX1059-$BW1059+1))),"")</f>
        <v>0.2380952380952381</v>
      </c>
      <c r="S1059">
        <f>IF($L1059&lt;&gt;"",IF($L1059&gt;=2015.5,1,0),"")</f>
        <v>0.0</v>
      </c>
      <c r="T1059">
        <f>IF($L1059&lt;&gt;"",IF($L1059&gt;=2016,1,0),"")</f>
        <v>0.0</v>
      </c>
      <c r="U1059">
        <f>IF(ISNUMBER($BX1059),IF($BX1059&gt;=2016,1,0),"")</f>
        <v>1.0</v>
      </c>
      <c r="V1059">
        <f>IF(ISNUMBER($BW1059),IF($BW1059&gt;=2016,1,0),"")</f>
        <v>0.0</v>
      </c>
      <c r="W1059" t="str">
        <f>IF(AND(ISNUMBER($BW1059),ISNUMBER($BX1059)),IF($BW1059&gt;=2016,"post-only",IF($BX1059&lt;2016,"pre-only","mixed")),"")</f>
        <v>mixed</v>
      </c>
      <c r="X1059">
        <f>IF(AND(ISNUMBER($BW1059),ISNUMBER($BX1059)),MIN(1,MAX(0,($BX1059-2017+1)/($BX1059-$BW1059+1))),"")</f>
        <v>0.1904761904761905</v>
      </c>
      <c r="Y1059">
        <f>IF(AND(ISNUMBER($BW1059),ISNUMBER($BX1059)),MIN(1,MAX(0,($BX1059-2018+1)/($BX1059-$BW1059+1))),"")</f>
        <v>0.1428571428571428</v>
      </c>
      <c r="Z1059">
        <f>IF(AND(ISNUMBER($BW1059),ISNUMBER($BX1059)),MIN(1,MAX(0,($BX1059-2019+1)/($BX1059-$BW1059+1))),"")</f>
        <v>0.09523809523809523</v>
      </c>
      <c r="AA1059">
        <f>IF(ISNUMBER($BX1059),IF($BX1059&gt;=2017,1,0),"")</f>
        <v>1.0</v>
      </c>
      <c r="AB1059">
        <f>IF(ISNUMBER($BX1059),IF($BX1059&gt;=2018,1,0),"")</f>
        <v>1.0</v>
      </c>
      <c r="AC1059">
        <f>IF(ISNUMBER($BX1059),IF($BX1059&gt;=2019,1,0),"")</f>
        <v>1.0</v>
      </c>
      <c r="AD1059">
        <f>IF($L1059&lt;&gt;"",IF($L1059&gt;2013,1,0),"")</f>
        <v>0.0</v>
      </c>
      <c r="AE1059">
        <f>IF($L1059&lt;&gt;"",1+IF($L1059&gt;2011,1,0)+IF($L1059&gt;2014,1,0),"")</f>
        <v>1.0</v>
      </c>
      <c r="AF1059" t="inlineStr">
        <is>
          <t>bond (yield)</t>
        </is>
      </c>
      <c r="AG1059" t="inlineStr">
        <is>
          <t>performance</t>
        </is>
      </c>
      <c r="AH1059" t="inlineStr">
        <is>
          <t>sensitive</t>
        </is>
      </c>
      <c r="AI1059" t="inlineStr">
        <is>
          <t>without ETS/CT</t>
        </is>
      </c>
      <c r="AJ1059" t="inlineStr">
        <is>
          <t>without ETS/CT</t>
        </is>
      </c>
      <c r="AK1059" t="str">
        <f>IF(AND($CF1059&lt;&gt;"",IFERROR(INDEX(subsample_country_map!$B:$B,MATCH($CF1059,subsample_country_map!$A:$A,0)),"")&lt;&gt;""),INDEX(subsample_country_map!$B:$B,MATCH($CF1059,subsample_country_map!$A:$A,0)),INDEX(lookup!$AA:$AA,MATCH($A1059,lookup!$A:$A,0)))</f>
        <v>1_US</v>
      </c>
      <c r="AL1059" t="str">
        <f>IF(AND($CF1059&lt;&gt;"",IFERROR(INDEX(subsample_country_map!$C:$C,MATCH($CF1059,subsample_country_map!$A:$A,0)),"")&lt;&gt;""),INDEX(subsample_country_map!$C:$C,MATCH($CF1059,subsample_country_map!$A:$A,0)),INDEX(lookup!$AB:$AB,MATCH($A1059,lookup!$A:$A,0)))</f>
        <v>1_developed</v>
      </c>
      <c r="AM1059" t="str">
        <f>IF(AND($CF1059&lt;&gt;"",IFERROR(INDEX(subsample_country_map!$D:$D,MATCH($CF1059,subsample_country_map!$A:$A,0)),"")&lt;&gt;""),INDEX(subsample_country_map!$D:$D,MATCH($CF1059,subsample_country_map!$A:$A,0)),INDEX(lookup!$AC:$AC,MATCH($A1059,lookup!$A:$A,0)))</f>
        <v>1_western</v>
      </c>
      <c r="AN1059" t="str">
        <f>IF(AND($CF1059&lt;&gt;"",IFERROR(INDEX(subsample_country_map!$E:$E,MATCH($CF1059,subsample_country_map!$A:$A,0)),"")&lt;&gt;""),INDEX(subsample_country_map!$E:$E,MATCH($CF1059,subsample_country_map!$A:$A,0)),INDEX(lookup!$AD:$AD,MATCH($A1059,lookup!$A:$A,0)))</f>
        <v>1_common law</v>
      </c>
      <c r="AO1059" t="str">
        <f>INDEX(lookup!$Y:$Y,MATCH($A1059,lookup!$A:$A,0))</f>
        <v>1_not published</v>
      </c>
      <c r="AP1059" t="str">
        <f>INDEX(lookup!$Z:$Z,MATCH($A1059,lookup!$A:$A,0))</f>
        <v>99_NCE</v>
      </c>
      <c r="AQ1059" t="str">
        <f>INDEX(lookup!$W:$W,MATCH($A1059,lookup!$A:$A,0))</f>
        <v>1_fin/acc/econ</v>
      </c>
      <c r="AS1059" t="inlineStr">
        <is>
          <t>staging</t>
        </is>
      </c>
      <c r="AT1059" t="inlineStr">
        <is>
          <t>bad-CER</t>
        </is>
      </c>
      <c r="AU1059" t="inlineStr">
        <is>
          <t>cost</t>
        </is>
      </c>
      <c r="AV1059" t="inlineStr">
        <is>
          <t>10.16</t>
        </is>
      </c>
      <c r="AW1059" t="inlineStr">
        <is>
          <t>4.114</t>
        </is>
      </c>
      <c r="BA1059" t="n">
        <v>729</v>
      </c>
      <c r="BB1059" t="inlineStr">
        <is>
          <t>as-stated:within 360 days before the issue date</t>
        </is>
      </c>
      <c r="BC1059" t="inlineStr">
        <is>
          <t>OLS</t>
        </is>
      </c>
      <c r="BD1059" t="inlineStr">
        <is>
          <t>industry</t>
        </is>
      </c>
      <c r="BE1059" t="inlineStr">
        <is>
          <t>other:investor attention (Buzz)</t>
        </is>
      </c>
      <c r="BF1059" t="inlineStr">
        <is>
          <t>High</t>
        </is>
      </c>
      <c r="BI1059" t="inlineStr">
        <is>
          <t>Table 11</t>
        </is>
      </c>
      <c r="BJ1059" t="inlineStr">
        <is>
          <t>Panel A col (4)</t>
        </is>
      </c>
      <c r="BK1059" t="inlineStr">
        <is>
          <t>46</t>
        </is>
      </c>
      <c r="BL1059" t="inlineStr">
        <is>
          <t>1( Env. misconduct) 10.16** (4.114)</t>
        </is>
      </c>
      <c r="BM1059" t="inlineStr">
        <is>
          <t>1( Env. misconduct)</t>
        </is>
      </c>
      <c r="BN1059" t="inlineStr">
        <is>
          <t>Debt (Spread, bp)</t>
        </is>
      </c>
      <c r="BO1059" t="inlineStr">
        <is>
          <t>update</t>
        </is>
      </c>
      <c r="BP1059" t="inlineStr">
        <is>
          <t>Hansen &amp; Marcet (2025)</t>
        </is>
      </c>
      <c r="BQ1059" t="inlineStr">
        <is>
          <t>computed</t>
        </is>
      </c>
      <c r="BT1059" t="n">
        <v>0</v>
      </c>
      <c r="BU1059" t="inlineStr">
        <is>
          <t>staging_Hansen_Marcet_2025.csv</t>
        </is>
      </c>
      <c r="BW1059" t="n">
        <v>2000</v>
      </c>
      <c r="BX1059" t="n">
        <v>2020</v>
      </c>
      <c r="BY1059" t="inlineStr">
        <is>
          <t>US</t>
        </is>
      </c>
      <c r="BZ1059" t="n">
        <v>2010</v>
      </c>
      <c r="CA1059" t="n">
        <v>0.2380952380952381</v>
      </c>
      <c r="CB1059" t="n">
        <v>0</v>
      </c>
      <c r="CC1059" t="n">
        <v>1</v>
      </c>
      <c r="CD1059" t="n">
        <v>-0.09134019523269057</v>
      </c>
      <c r="CE1059" t="n">
        <v>1</v>
      </c>
    </row>
    <row r="1060">
      <c r="A1060" t="inlineStr">
        <is>
          <t>Ho &amp; Wong (2023)</t>
        </is>
      </c>
      <c r="B1060" t="n">
        <v>2365</v>
      </c>
      <c r="C1060" t="n">
        <v>-0.02971804358112442</v>
      </c>
      <c r="D1060" t="n">
        <v>2222</v>
      </c>
      <c r="E1060">
        <f>IF(ISNUMBER($BA1060),$BA1060,IF(AND(ISNUMBER($D1060),ISNUMBER($BW1060),ISNUMBER($BX1060)),$D1060*($BX1060-$BW1060+1),""))</f>
        <v>2222.0</v>
      </c>
      <c r="H1060" t="inlineStr">
        <is>
          <t>partial</t>
        </is>
      </c>
      <c r="I1060" t="inlineStr">
        <is>
          <t>Regression Cofficient and Standard Error  available</t>
        </is>
      </c>
      <c r="J1060">
        <f>IF($BW1060&lt;&gt;"",$BW1060,"")</f>
        <v>2010.0</v>
      </c>
      <c r="K1060">
        <f>IF($BX1060&lt;&gt;"",$BX1060,"")</f>
        <v>2021.0</v>
      </c>
      <c r="L1060">
        <f>IF(AND(ISNUMBER($BW1060),ISNUMBER($BX1060)),($BW1060+$BX1060)/2,"")</f>
        <v>2015.5</v>
      </c>
      <c r="M1060">
        <f>IF($L1060&lt;&gt;"",$L1060,"")</f>
        <v>2015.5</v>
      </c>
      <c r="N1060">
        <f>IF(AND(ISNUMBER($BW1060),ISNUMBER($BX1060)),MIN(1,MAX(0,($BX1060-2016+1)/($BX1060-$BW1060+1))),"")</f>
        <v>0.5</v>
      </c>
      <c r="O1060">
        <f>IF(AND(ISNUMBER($BW1060),ISNUMBER($BX1060)),MIN(1,MAX(0,($BX1060-2017+1)/($BX1060-$BW1060+1))),"")</f>
        <v>0.4166666666666667</v>
      </c>
      <c r="P1060">
        <f>IF(AND(ISNUMBER($BW1060),ISNUMBER($BX1060)),MIN(1,MAX(0,($BX1060-2018+1)/($BX1060-$BW1060+1))),"")</f>
        <v>0.3333333333333333</v>
      </c>
      <c r="Q1060">
        <f>IF(AND(ISNUMBER($BW1060),ISNUMBER($BX1060)),MIN(1,MAX(0,($BX1060-2019+1)/($BX1060-$BW1060+1))),"")</f>
        <v>0.25</v>
      </c>
      <c r="R1060">
        <f>IF(AND(ISNUMBER($BW1060),ISNUMBER($BX1060)),MIN(1,MAX(0,($BX1060-2016+1)/($BX1060-$BW1060+1))),"")</f>
        <v>0.5</v>
      </c>
      <c r="S1060">
        <f>IF($L1060&lt;&gt;"",IF($L1060&gt;=2015.5,1,0),"")</f>
        <v>1.0</v>
      </c>
      <c r="T1060">
        <f>IF($L1060&lt;&gt;"",IF($L1060&gt;=2016,1,0),"")</f>
        <v>0.0</v>
      </c>
      <c r="U1060">
        <f>IF(ISNUMBER($BX1060),IF($BX1060&gt;=2016,1,0),"")</f>
        <v>1.0</v>
      </c>
      <c r="V1060">
        <f>IF(ISNUMBER($BW1060),IF($BW1060&gt;=2016,1,0),"")</f>
        <v>0.0</v>
      </c>
      <c r="W1060" t="str">
        <f>IF(AND(ISNUMBER($BW1060),ISNUMBER($BX1060)),IF($BW1060&gt;=2016,"post-only",IF($BX1060&lt;2016,"pre-only","mixed")),"")</f>
        <v>mixed</v>
      </c>
      <c r="X1060">
        <f>IF(AND(ISNUMBER($BW1060),ISNUMBER($BX1060)),MIN(1,MAX(0,($BX1060-2017+1)/($BX1060-$BW1060+1))),"")</f>
        <v>0.4166666666666667</v>
      </c>
      <c r="Y1060">
        <f>IF(AND(ISNUMBER($BW1060),ISNUMBER($BX1060)),MIN(1,MAX(0,($BX1060-2018+1)/($BX1060-$BW1060+1))),"")</f>
        <v>0.3333333333333333</v>
      </c>
      <c r="Z1060">
        <f>IF(AND(ISNUMBER($BW1060),ISNUMBER($BX1060)),MIN(1,MAX(0,($BX1060-2019+1)/($BX1060-$BW1060+1))),"")</f>
        <v>0.25</v>
      </c>
      <c r="AA1060">
        <f>IF(ISNUMBER($BX1060),IF($BX1060&gt;=2017,1,0),"")</f>
        <v>1.0</v>
      </c>
      <c r="AB1060">
        <f>IF(ISNUMBER($BX1060),IF($BX1060&gt;=2018,1,0),"")</f>
        <v>1.0</v>
      </c>
      <c r="AC1060">
        <f>IF(ISNUMBER($BX1060),IF($BX1060&gt;=2019,1,0),"")</f>
        <v>1.0</v>
      </c>
      <c r="AD1060">
        <f>IF($L1060&lt;&gt;"",IF($L1060&gt;2013,1,0),"")</f>
        <v>1.0</v>
      </c>
      <c r="AE1060">
        <f>IF($L1060&lt;&gt;"",1+IF($L1060&gt;2011,1,0)+IF($L1060&gt;2014,1,0),"")</f>
        <v>3.0</v>
      </c>
      <c r="AF1060" t="inlineStr">
        <is>
          <t>loan (interest rate)</t>
        </is>
      </c>
      <c r="AG1060" t="inlineStr">
        <is>
          <t>performance</t>
        </is>
      </c>
      <c r="AH1060" t="inlineStr">
        <is>
          <t>non-sensitive</t>
        </is>
      </c>
      <c r="AI1060" t="inlineStr">
        <is>
          <t>99_NCE</t>
        </is>
      </c>
      <c r="AJ1060" t="inlineStr">
        <is>
          <t>99_NCE</t>
        </is>
      </c>
      <c r="AK1060" t="str">
        <f>IF(AND($CF1060&lt;&gt;"",IFERROR(INDEX(subsample_country_map!$B:$B,MATCH($CF1060,subsample_country_map!$A:$A,0)),"")&lt;&gt;""),INDEX(subsample_country_map!$B:$B,MATCH($CF1060,subsample_country_map!$A:$A,0)),INDEX(lookup!$AA:$AA,MATCH($A1060,lookup!$A:$A,0)))</f>
        <v>99_NCE</v>
      </c>
      <c r="AL1060" t="str">
        <f>IF(AND($CF1060&lt;&gt;"",IFERROR(INDEX(subsample_country_map!$C:$C,MATCH($CF1060,subsample_country_map!$A:$A,0)),"")&lt;&gt;""),INDEX(subsample_country_map!$C:$C,MATCH($CF1060,subsample_country_map!$A:$A,0)),INDEX(lookup!$AB:$AB,MATCH($A1060,lookup!$A:$A,0)))</f>
        <v>99_NCE</v>
      </c>
      <c r="AM1060" t="str">
        <f>IF(AND($CF1060&lt;&gt;"",IFERROR(INDEX(subsample_country_map!$D:$D,MATCH($CF1060,subsample_country_map!$A:$A,0)),"")&lt;&gt;""),INDEX(subsample_country_map!$D:$D,MATCH($CF1060,subsample_country_map!$A:$A,0)),INDEX(lookup!$AC:$AC,MATCH($A1060,lookup!$A:$A,0)))</f>
        <v>2_non_western</v>
      </c>
      <c r="AN1060" t="str">
        <f>IF(AND($CF1060&lt;&gt;"",IFERROR(INDEX(subsample_country_map!$E:$E,MATCH($CF1060,subsample_country_map!$A:$A,0)),"")&lt;&gt;""),INDEX(subsample_country_map!$E:$E,MATCH($CF1060,subsample_country_map!$A:$A,0)),INDEX(lookup!$AD:$AD,MATCH($A1060,lookup!$A:$A,0)))</f>
        <v>99_NCE</v>
      </c>
      <c r="AO1060" t="str">
        <f>INDEX(lookup!$Y:$Y,MATCH($A1060,lookup!$A:$A,0))</f>
        <v>0_published</v>
      </c>
      <c r="AP1060" t="str">
        <f>INDEX(lookup!$Z:$Z,MATCH($A1060,lookup!$A:$A,0))</f>
        <v>1_VHB high</v>
      </c>
      <c r="AQ1060" t="str">
        <f>INDEX(lookup!$W:$W,MATCH($A1060,lookup!$A:$A,0))</f>
        <v>1_fin/acc/econ</v>
      </c>
      <c r="AS1060" t="inlineStr">
        <is>
          <t>staging</t>
        </is>
      </c>
      <c r="AT1060" t="inlineStr">
        <is>
          <t>bad-CER</t>
        </is>
      </c>
      <c r="AU1060" t="inlineStr">
        <is>
          <t>cost</t>
        </is>
      </c>
      <c r="AV1060" t="inlineStr">
        <is>
          <t>5.526</t>
        </is>
      </c>
      <c r="AW1060" t="inlineStr">
        <is>
          <t>3.943</t>
        </is>
      </c>
      <c r="BA1060" t="n">
        <v>2222</v>
      </c>
      <c r="BB1060" t="inlineStr">
        <is>
          <t>1</t>
        </is>
      </c>
      <c r="BC1060" t="inlineStr">
        <is>
          <t>OLS</t>
        </is>
      </c>
      <c r="BD1060" t="inlineStr">
        <is>
          <t>other:country of syndication#year</t>
        </is>
      </c>
      <c r="BE1060" t="inlineStr">
        <is>
          <t>none</t>
        </is>
      </c>
      <c r="BI1060" t="inlineStr">
        <is>
          <t>Table 2</t>
        </is>
      </c>
      <c r="BJ1060" t="inlineStr">
        <is>
          <t>col (1) All sectors, Eq. (1)</t>
        </is>
      </c>
      <c r="BK1060" t="inlineStr">
        <is>
          <t>10</t>
        </is>
      </c>
      <c r="BL1060" t="inlineStr">
        <is>
          <t>HighCO2 (β1) 5.526 (3.943)</t>
        </is>
      </c>
      <c r="BM1060" t="inlineStr">
        <is>
          <t>HighCO2</t>
        </is>
      </c>
      <c r="BN1060" t="inlineStr">
        <is>
          <t>LoanSpread</t>
        </is>
      </c>
      <c r="BO1060" t="inlineStr">
        <is>
          <t>update</t>
        </is>
      </c>
      <c r="BP1060" t="inlineStr">
        <is>
          <t>Ho &amp; Wong (2023)</t>
        </is>
      </c>
      <c r="BQ1060" t="inlineStr">
        <is>
          <t>computed</t>
        </is>
      </c>
      <c r="BT1060" t="n">
        <v>0</v>
      </c>
      <c r="BU1060" t="inlineStr">
        <is>
          <t>staging_Ho_Wong_2023.csv</t>
        </is>
      </c>
      <c r="BW1060" t="n">
        <v>2010</v>
      </c>
      <c r="BX1060" t="n">
        <v>2021</v>
      </c>
      <c r="BY106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0" t="n">
        <v>2015.5</v>
      </c>
      <c r="CA1060" t="n">
        <v>0.5</v>
      </c>
      <c r="CB1060" t="n">
        <v>1</v>
      </c>
      <c r="CC1060" t="n">
        <v>1</v>
      </c>
      <c r="CD1060" t="n">
        <v>-0.02972679683665287</v>
      </c>
      <c r="CE1060" t="n">
        <v>1</v>
      </c>
    </row>
    <row r="1061">
      <c r="A1061" t="inlineStr">
        <is>
          <t>Ho &amp; Wong (2023)</t>
        </is>
      </c>
      <c r="B1061" t="n">
        <v>2366</v>
      </c>
      <c r="C1061" t="n">
        <v>-0.04622665432895104</v>
      </c>
      <c r="D1061" t="n">
        <v>653</v>
      </c>
      <c r="E1061">
        <f>IF(ISNUMBER($BA1061),$BA1061,IF(AND(ISNUMBER($D1061),ISNUMBER($BW1061),ISNUMBER($BX1061)),$D1061*($BX1061-$BW1061+1),""))</f>
        <v>653.0</v>
      </c>
      <c r="H1061" t="inlineStr">
        <is>
          <t>partial</t>
        </is>
      </c>
      <c r="I1061" t="inlineStr">
        <is>
          <t>Regression Cofficient and Standard Error  available</t>
        </is>
      </c>
      <c r="J1061">
        <f>IF($BW1061&lt;&gt;"",$BW1061,"")</f>
        <v>2010.0</v>
      </c>
      <c r="K1061">
        <f>IF($BX1061&lt;&gt;"",$BX1061,"")</f>
        <v>2021.0</v>
      </c>
      <c r="L1061">
        <f>IF(AND(ISNUMBER($BW1061),ISNUMBER($BX1061)),($BW1061+$BX1061)/2,"")</f>
        <v>2015.5</v>
      </c>
      <c r="M1061">
        <f>IF($L1061&lt;&gt;"",$L1061,"")</f>
        <v>2015.5</v>
      </c>
      <c r="N1061">
        <f>IF(AND(ISNUMBER($BW1061),ISNUMBER($BX1061)),MIN(1,MAX(0,($BX1061-2016+1)/($BX1061-$BW1061+1))),"")</f>
        <v>0.5</v>
      </c>
      <c r="O1061">
        <f>IF(AND(ISNUMBER($BW1061),ISNUMBER($BX1061)),MIN(1,MAX(0,($BX1061-2017+1)/($BX1061-$BW1061+1))),"")</f>
        <v>0.4166666666666667</v>
      </c>
      <c r="P1061">
        <f>IF(AND(ISNUMBER($BW1061),ISNUMBER($BX1061)),MIN(1,MAX(0,($BX1061-2018+1)/($BX1061-$BW1061+1))),"")</f>
        <v>0.3333333333333333</v>
      </c>
      <c r="Q1061">
        <f>IF(AND(ISNUMBER($BW1061),ISNUMBER($BX1061)),MIN(1,MAX(0,($BX1061-2019+1)/($BX1061-$BW1061+1))),"")</f>
        <v>0.25</v>
      </c>
      <c r="R1061">
        <f>IF(AND(ISNUMBER($BW1061),ISNUMBER($BX1061)),MIN(1,MAX(0,($BX1061-2016+1)/($BX1061-$BW1061+1))),"")</f>
        <v>0.5</v>
      </c>
      <c r="S1061">
        <f>IF($L1061&lt;&gt;"",IF($L1061&gt;=2015.5,1,0),"")</f>
        <v>1.0</v>
      </c>
      <c r="T1061">
        <f>IF($L1061&lt;&gt;"",IF($L1061&gt;=2016,1,0),"")</f>
        <v>0.0</v>
      </c>
      <c r="U1061">
        <f>IF(ISNUMBER($BX1061),IF($BX1061&gt;=2016,1,0),"")</f>
        <v>1.0</v>
      </c>
      <c r="V1061">
        <f>IF(ISNUMBER($BW1061),IF($BW1061&gt;=2016,1,0),"")</f>
        <v>0.0</v>
      </c>
      <c r="W1061" t="str">
        <f>IF(AND(ISNUMBER($BW1061),ISNUMBER($BX1061)),IF($BW1061&gt;=2016,"post-only",IF($BX1061&lt;2016,"pre-only","mixed")),"")</f>
        <v>mixed</v>
      </c>
      <c r="X1061">
        <f>IF(AND(ISNUMBER($BW1061),ISNUMBER($BX1061)),MIN(1,MAX(0,($BX1061-2017+1)/($BX1061-$BW1061+1))),"")</f>
        <v>0.4166666666666667</v>
      </c>
      <c r="Y1061">
        <f>IF(AND(ISNUMBER($BW1061),ISNUMBER($BX1061)),MIN(1,MAX(0,($BX1061-2018+1)/($BX1061-$BW1061+1))),"")</f>
        <v>0.3333333333333333</v>
      </c>
      <c r="Z1061">
        <f>IF(AND(ISNUMBER($BW1061),ISNUMBER($BX1061)),MIN(1,MAX(0,($BX1061-2019+1)/($BX1061-$BW1061+1))),"")</f>
        <v>0.25</v>
      </c>
      <c r="AA1061">
        <f>IF(ISNUMBER($BX1061),IF($BX1061&gt;=2017,1,0),"")</f>
        <v>1.0</v>
      </c>
      <c r="AB1061">
        <f>IF(ISNUMBER($BX1061),IF($BX1061&gt;=2018,1,0),"")</f>
        <v>1.0</v>
      </c>
      <c r="AC1061">
        <f>IF(ISNUMBER($BX1061),IF($BX1061&gt;=2019,1,0),"")</f>
        <v>1.0</v>
      </c>
      <c r="AD1061">
        <f>IF($L1061&lt;&gt;"",IF($L1061&gt;2013,1,0),"")</f>
        <v>1.0</v>
      </c>
      <c r="AE1061">
        <f>IF($L1061&lt;&gt;"",1+IF($L1061&gt;2011,1,0)+IF($L1061&gt;2014,1,0),"")</f>
        <v>3.0</v>
      </c>
      <c r="AF1061" t="inlineStr">
        <is>
          <t>loan (interest rate)</t>
        </is>
      </c>
      <c r="AG1061" t="inlineStr">
        <is>
          <t>performance</t>
        </is>
      </c>
      <c r="AH1061" t="inlineStr">
        <is>
          <t>non-sensitive</t>
        </is>
      </c>
      <c r="AI1061" t="inlineStr">
        <is>
          <t>99_NCE</t>
        </is>
      </c>
      <c r="AJ1061" t="inlineStr">
        <is>
          <t>99_NCE</t>
        </is>
      </c>
      <c r="AK1061" t="str">
        <f>IF(AND($CF1061&lt;&gt;"",IFERROR(INDEX(subsample_country_map!$B:$B,MATCH($CF1061,subsample_country_map!$A:$A,0)),"")&lt;&gt;""),INDEX(subsample_country_map!$B:$B,MATCH($CF1061,subsample_country_map!$A:$A,0)),INDEX(lookup!$AA:$AA,MATCH($A1061,lookup!$A:$A,0)))</f>
        <v>99_NCE</v>
      </c>
      <c r="AL1061" t="str">
        <f>IF(AND($CF1061&lt;&gt;"",IFERROR(INDEX(subsample_country_map!$C:$C,MATCH($CF1061,subsample_country_map!$A:$A,0)),"")&lt;&gt;""),INDEX(subsample_country_map!$C:$C,MATCH($CF1061,subsample_country_map!$A:$A,0)),INDEX(lookup!$AB:$AB,MATCH($A1061,lookup!$A:$A,0)))</f>
        <v>99_NCE</v>
      </c>
      <c r="AM1061" t="str">
        <f>IF(AND($CF1061&lt;&gt;"",IFERROR(INDEX(subsample_country_map!$D:$D,MATCH($CF1061,subsample_country_map!$A:$A,0)),"")&lt;&gt;""),INDEX(subsample_country_map!$D:$D,MATCH($CF1061,subsample_country_map!$A:$A,0)),INDEX(lookup!$AC:$AC,MATCH($A1061,lookup!$A:$A,0)))</f>
        <v>2_non_western</v>
      </c>
      <c r="AN1061" t="str">
        <f>IF(AND($CF1061&lt;&gt;"",IFERROR(INDEX(subsample_country_map!$E:$E,MATCH($CF1061,subsample_country_map!$A:$A,0)),"")&lt;&gt;""),INDEX(subsample_country_map!$E:$E,MATCH($CF1061,subsample_country_map!$A:$A,0)),INDEX(lookup!$AD:$AD,MATCH($A1061,lookup!$A:$A,0)))</f>
        <v>99_NCE</v>
      </c>
      <c r="AO1061" t="str">
        <f>INDEX(lookup!$Y:$Y,MATCH($A1061,lookup!$A:$A,0))</f>
        <v>0_published</v>
      </c>
      <c r="AP1061" t="str">
        <f>INDEX(lookup!$Z:$Z,MATCH($A1061,lookup!$A:$A,0))</f>
        <v>1_VHB high</v>
      </c>
      <c r="AQ1061" t="str">
        <f>INDEX(lookup!$W:$W,MATCH($A1061,lookup!$A:$A,0))</f>
        <v>1_fin/acc/econ</v>
      </c>
      <c r="AS1061" t="inlineStr">
        <is>
          <t>staging</t>
        </is>
      </c>
      <c r="AT1061" t="inlineStr">
        <is>
          <t>bad-CER</t>
        </is>
      </c>
      <c r="AU1061" t="inlineStr">
        <is>
          <t>cost</t>
        </is>
      </c>
      <c r="AV1061" t="inlineStr">
        <is>
          <t>9.614</t>
        </is>
      </c>
      <c r="AW1061" t="inlineStr">
        <is>
          <t>8.130</t>
        </is>
      </c>
      <c r="BA1061" t="n">
        <v>653</v>
      </c>
      <c r="BB1061" t="inlineStr">
        <is>
          <t>1</t>
        </is>
      </c>
      <c r="BC1061" t="inlineStr">
        <is>
          <t>OLS</t>
        </is>
      </c>
      <c r="BD1061" t="inlineStr">
        <is>
          <t>other:country of syndication#year</t>
        </is>
      </c>
      <c r="BE1061" t="inlineStr">
        <is>
          <t>industry</t>
        </is>
      </c>
      <c r="BF1061" t="inlineStr">
        <is>
          <t>Emissions-intensive sectors</t>
        </is>
      </c>
      <c r="BI1061" t="inlineStr">
        <is>
          <t>Table 2</t>
        </is>
      </c>
      <c r="BJ1061" t="inlineStr">
        <is>
          <t>col (2) Emissions-intensive sectors, Eq. (1)</t>
        </is>
      </c>
      <c r="BK1061" t="inlineStr">
        <is>
          <t>10</t>
        </is>
      </c>
      <c r="BL1061" t="inlineStr">
        <is>
          <t>HighCO2 (β1) 9.614 (8.130)</t>
        </is>
      </c>
      <c r="BM1061" t="inlineStr">
        <is>
          <t>HighCO2</t>
        </is>
      </c>
      <c r="BN1061" t="inlineStr">
        <is>
          <t>LoanSpread</t>
        </is>
      </c>
      <c r="BO1061" t="inlineStr">
        <is>
          <t>update</t>
        </is>
      </c>
      <c r="BP1061" t="inlineStr">
        <is>
          <t>Ho &amp; Wong (2023)</t>
        </is>
      </c>
      <c r="BQ1061" t="inlineStr">
        <is>
          <t>computed</t>
        </is>
      </c>
      <c r="BT1061" t="n">
        <v>0</v>
      </c>
      <c r="BU1061" t="inlineStr">
        <is>
          <t>staging_Ho_Wong_2023.csv</t>
        </is>
      </c>
      <c r="BW1061" t="n">
        <v>2010</v>
      </c>
      <c r="BX1061" t="n">
        <v>2021</v>
      </c>
      <c r="BY106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1" t="n">
        <v>2015.5</v>
      </c>
      <c r="CA1061" t="n">
        <v>0.5</v>
      </c>
      <c r="CB1061" t="n">
        <v>1</v>
      </c>
      <c r="CC1061" t="n">
        <v>1</v>
      </c>
      <c r="CD1061" t="n">
        <v>-0.04625962391187263</v>
      </c>
      <c r="CE1061" t="n">
        <v>1</v>
      </c>
    </row>
    <row r="1062">
      <c r="A1062" t="inlineStr">
        <is>
          <t>Ho &amp; Wong (2023)</t>
        </is>
      </c>
      <c r="B1062" t="n">
        <v>2367</v>
      </c>
      <c r="C1062" t="n">
        <v>-0.03671754977237588</v>
      </c>
      <c r="D1062" t="n">
        <v>1564</v>
      </c>
      <c r="E1062">
        <f>IF(ISNUMBER($BA1062),$BA1062,IF(AND(ISNUMBER($D1062),ISNUMBER($BW1062),ISNUMBER($BX1062)),$D1062*($BX1062-$BW1062+1),""))</f>
        <v>1564.0</v>
      </c>
      <c r="H1062" t="inlineStr">
        <is>
          <t>partial</t>
        </is>
      </c>
      <c r="I1062" t="inlineStr">
        <is>
          <t>Regression Cofficient and Standard Error  available</t>
        </is>
      </c>
      <c r="J1062">
        <f>IF($BW1062&lt;&gt;"",$BW1062,"")</f>
        <v>2010.0</v>
      </c>
      <c r="K1062">
        <f>IF($BX1062&lt;&gt;"",$BX1062,"")</f>
        <v>2021.0</v>
      </c>
      <c r="L1062">
        <f>IF(AND(ISNUMBER($BW1062),ISNUMBER($BX1062)),($BW1062+$BX1062)/2,"")</f>
        <v>2015.5</v>
      </c>
      <c r="M1062">
        <f>IF($L1062&lt;&gt;"",$L1062,"")</f>
        <v>2015.5</v>
      </c>
      <c r="N1062">
        <f>IF(AND(ISNUMBER($BW1062),ISNUMBER($BX1062)),MIN(1,MAX(0,($BX1062-2016+1)/($BX1062-$BW1062+1))),"")</f>
        <v>0.5</v>
      </c>
      <c r="O1062">
        <f>IF(AND(ISNUMBER($BW1062),ISNUMBER($BX1062)),MIN(1,MAX(0,($BX1062-2017+1)/($BX1062-$BW1062+1))),"")</f>
        <v>0.4166666666666667</v>
      </c>
      <c r="P1062">
        <f>IF(AND(ISNUMBER($BW1062),ISNUMBER($BX1062)),MIN(1,MAX(0,($BX1062-2018+1)/($BX1062-$BW1062+1))),"")</f>
        <v>0.3333333333333333</v>
      </c>
      <c r="Q1062">
        <f>IF(AND(ISNUMBER($BW1062),ISNUMBER($BX1062)),MIN(1,MAX(0,($BX1062-2019+1)/($BX1062-$BW1062+1))),"")</f>
        <v>0.25</v>
      </c>
      <c r="R1062">
        <f>IF(AND(ISNUMBER($BW1062),ISNUMBER($BX1062)),MIN(1,MAX(0,($BX1062-2016+1)/($BX1062-$BW1062+1))),"")</f>
        <v>0.5</v>
      </c>
      <c r="S1062">
        <f>IF($L1062&lt;&gt;"",IF($L1062&gt;=2015.5,1,0),"")</f>
        <v>1.0</v>
      </c>
      <c r="T1062">
        <f>IF($L1062&lt;&gt;"",IF($L1062&gt;=2016,1,0),"")</f>
        <v>0.0</v>
      </c>
      <c r="U1062">
        <f>IF(ISNUMBER($BX1062),IF($BX1062&gt;=2016,1,0),"")</f>
        <v>1.0</v>
      </c>
      <c r="V1062">
        <f>IF(ISNUMBER($BW1062),IF($BW1062&gt;=2016,1,0),"")</f>
        <v>0.0</v>
      </c>
      <c r="W1062" t="str">
        <f>IF(AND(ISNUMBER($BW1062),ISNUMBER($BX1062)),IF($BW1062&gt;=2016,"post-only",IF($BX1062&lt;2016,"pre-only","mixed")),"")</f>
        <v>mixed</v>
      </c>
      <c r="X1062">
        <f>IF(AND(ISNUMBER($BW1062),ISNUMBER($BX1062)),MIN(1,MAX(0,($BX1062-2017+1)/($BX1062-$BW1062+1))),"")</f>
        <v>0.4166666666666667</v>
      </c>
      <c r="Y1062">
        <f>IF(AND(ISNUMBER($BW1062),ISNUMBER($BX1062)),MIN(1,MAX(0,($BX1062-2018+1)/($BX1062-$BW1062+1))),"")</f>
        <v>0.3333333333333333</v>
      </c>
      <c r="Z1062">
        <f>IF(AND(ISNUMBER($BW1062),ISNUMBER($BX1062)),MIN(1,MAX(0,($BX1062-2019+1)/($BX1062-$BW1062+1))),"")</f>
        <v>0.25</v>
      </c>
      <c r="AA1062">
        <f>IF(ISNUMBER($BX1062),IF($BX1062&gt;=2017,1,0),"")</f>
        <v>1.0</v>
      </c>
      <c r="AB1062">
        <f>IF(ISNUMBER($BX1062),IF($BX1062&gt;=2018,1,0),"")</f>
        <v>1.0</v>
      </c>
      <c r="AC1062">
        <f>IF(ISNUMBER($BX1062),IF($BX1062&gt;=2019,1,0),"")</f>
        <v>1.0</v>
      </c>
      <c r="AD1062">
        <f>IF($L1062&lt;&gt;"",IF($L1062&gt;2013,1,0),"")</f>
        <v>1.0</v>
      </c>
      <c r="AE1062">
        <f>IF($L1062&lt;&gt;"",1+IF($L1062&gt;2011,1,0)+IF($L1062&gt;2014,1,0),"")</f>
        <v>3.0</v>
      </c>
      <c r="AF1062" t="inlineStr">
        <is>
          <t>loan (interest rate)</t>
        </is>
      </c>
      <c r="AG1062" t="inlineStr">
        <is>
          <t>performance</t>
        </is>
      </c>
      <c r="AH1062" t="inlineStr">
        <is>
          <t>non-sensitive</t>
        </is>
      </c>
      <c r="AI1062" t="inlineStr">
        <is>
          <t>99_NCE</t>
        </is>
      </c>
      <c r="AJ1062" t="inlineStr">
        <is>
          <t>99_NCE</t>
        </is>
      </c>
      <c r="AK1062" t="str">
        <f>IF(AND($CF1062&lt;&gt;"",IFERROR(INDEX(subsample_country_map!$B:$B,MATCH($CF1062,subsample_country_map!$A:$A,0)),"")&lt;&gt;""),INDEX(subsample_country_map!$B:$B,MATCH($CF1062,subsample_country_map!$A:$A,0)),INDEX(lookup!$AA:$AA,MATCH($A1062,lookup!$A:$A,0)))</f>
        <v>99_NCE</v>
      </c>
      <c r="AL1062" t="str">
        <f>IF(AND($CF1062&lt;&gt;"",IFERROR(INDEX(subsample_country_map!$C:$C,MATCH($CF1062,subsample_country_map!$A:$A,0)),"")&lt;&gt;""),INDEX(subsample_country_map!$C:$C,MATCH($CF1062,subsample_country_map!$A:$A,0)),INDEX(lookup!$AB:$AB,MATCH($A1062,lookup!$A:$A,0)))</f>
        <v>99_NCE</v>
      </c>
      <c r="AM1062" t="str">
        <f>IF(AND($CF1062&lt;&gt;"",IFERROR(INDEX(subsample_country_map!$D:$D,MATCH($CF1062,subsample_country_map!$A:$A,0)),"")&lt;&gt;""),INDEX(subsample_country_map!$D:$D,MATCH($CF1062,subsample_country_map!$A:$A,0)),INDEX(lookup!$AC:$AC,MATCH($A1062,lookup!$A:$A,0)))</f>
        <v>2_non_western</v>
      </c>
      <c r="AN1062" t="str">
        <f>IF(AND($CF1062&lt;&gt;"",IFERROR(INDEX(subsample_country_map!$E:$E,MATCH($CF1062,subsample_country_map!$A:$A,0)),"")&lt;&gt;""),INDEX(subsample_country_map!$E:$E,MATCH($CF1062,subsample_country_map!$A:$A,0)),INDEX(lookup!$AD:$AD,MATCH($A1062,lookup!$A:$A,0)))</f>
        <v>99_NCE</v>
      </c>
      <c r="AO1062" t="str">
        <f>INDEX(lookup!$Y:$Y,MATCH($A1062,lookup!$A:$A,0))</f>
        <v>0_published</v>
      </c>
      <c r="AP1062" t="str">
        <f>INDEX(lookup!$Z:$Z,MATCH($A1062,lookup!$A:$A,0))</f>
        <v>1_VHB high</v>
      </c>
      <c r="AQ1062" t="str">
        <f>INDEX(lookup!$W:$W,MATCH($A1062,lookup!$A:$A,0))</f>
        <v>1_fin/acc/econ</v>
      </c>
      <c r="AS1062" t="inlineStr">
        <is>
          <t>staging</t>
        </is>
      </c>
      <c r="AT1062" t="inlineStr">
        <is>
          <t>bad-CER</t>
        </is>
      </c>
      <c r="AU1062" t="inlineStr">
        <is>
          <t>cost</t>
        </is>
      </c>
      <c r="AV1062" t="inlineStr">
        <is>
          <t>6.424</t>
        </is>
      </c>
      <c r="AW1062" t="inlineStr">
        <is>
          <t>4.421</t>
        </is>
      </c>
      <c r="BA1062" t="n">
        <v>1564</v>
      </c>
      <c r="BB1062" t="inlineStr">
        <is>
          <t>1</t>
        </is>
      </c>
      <c r="BC1062" t="inlineStr">
        <is>
          <t>OLS</t>
        </is>
      </c>
      <c r="BD1062" t="inlineStr">
        <is>
          <t>other:country of syndication#year</t>
        </is>
      </c>
      <c r="BE1062" t="inlineStr">
        <is>
          <t>industry</t>
        </is>
      </c>
      <c r="BF1062" t="inlineStr">
        <is>
          <t>Other sectors</t>
        </is>
      </c>
      <c r="BI1062" t="inlineStr">
        <is>
          <t>Table 2</t>
        </is>
      </c>
      <c r="BJ1062" t="inlineStr">
        <is>
          <t>col (3) Other sectors, Eq. (1)</t>
        </is>
      </c>
      <c r="BK1062" t="inlineStr">
        <is>
          <t>10</t>
        </is>
      </c>
      <c r="BL1062" t="inlineStr">
        <is>
          <t>HighCO2 (β1) 6.424 (4.421)</t>
        </is>
      </c>
      <c r="BM1062" t="inlineStr">
        <is>
          <t>HighCO2</t>
        </is>
      </c>
      <c r="BN1062" t="inlineStr">
        <is>
          <t>LoanSpread</t>
        </is>
      </c>
      <c r="BO1062" t="inlineStr">
        <is>
          <t>update</t>
        </is>
      </c>
      <c r="BP1062" t="inlineStr">
        <is>
          <t>Ho &amp; Wong (2023)</t>
        </is>
      </c>
      <c r="BQ1062" t="inlineStr">
        <is>
          <t>computed</t>
        </is>
      </c>
      <c r="BT1062" t="n">
        <v>0</v>
      </c>
      <c r="BU1062" t="inlineStr">
        <is>
          <t>staging_Ho_Wong_2023.csv</t>
        </is>
      </c>
      <c r="BW1062" t="n">
        <v>2010</v>
      </c>
      <c r="BX1062" t="n">
        <v>2021</v>
      </c>
      <c r="BY106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2" t="n">
        <v>2015.5</v>
      </c>
      <c r="CA1062" t="n">
        <v>0.5</v>
      </c>
      <c r="CB1062" t="n">
        <v>1</v>
      </c>
      <c r="CC1062" t="n">
        <v>1</v>
      </c>
      <c r="CD1062" t="n">
        <v>-0.03673406373594896</v>
      </c>
      <c r="CE1062" t="n">
        <v>1</v>
      </c>
    </row>
    <row r="1063">
      <c r="A1063" t="inlineStr">
        <is>
          <t>Ho &amp; Wong (2023)</t>
        </is>
      </c>
      <c r="B1063" t="n">
        <v>2368</v>
      </c>
      <c r="C1063" t="n">
        <v>0.01445189863665209</v>
      </c>
      <c r="D1063" t="n">
        <v>2222</v>
      </c>
      <c r="E1063">
        <f>IF(ISNUMBER($BA1063),$BA1063,IF(AND(ISNUMBER($D1063),ISNUMBER($BW1063),ISNUMBER($BX1063)),$D1063*($BX1063-$BW1063+1),""))</f>
        <v>2222.0</v>
      </c>
      <c r="H1063" t="inlineStr">
        <is>
          <t>partial</t>
        </is>
      </c>
      <c r="I1063" t="inlineStr">
        <is>
          <t>Regression Cofficient and Standard Error  available</t>
        </is>
      </c>
      <c r="J1063">
        <f>IF($BW1063&lt;&gt;"",$BW1063,"")</f>
        <v>2010.0</v>
      </c>
      <c r="K1063">
        <f>IF($BX1063&lt;&gt;"",$BX1063,"")</f>
        <v>2021.0</v>
      </c>
      <c r="L1063">
        <f>IF(AND(ISNUMBER($BW1063),ISNUMBER($BX1063)),($BW1063+$BX1063)/2,"")</f>
        <v>2015.5</v>
      </c>
      <c r="M1063">
        <f>IF($L1063&lt;&gt;"",$L1063,"")</f>
        <v>2015.5</v>
      </c>
      <c r="N1063">
        <f>IF(AND(ISNUMBER($BW1063),ISNUMBER($BX1063)),MIN(1,MAX(0,($BX1063-2016+1)/($BX1063-$BW1063+1))),"")</f>
        <v>0.5</v>
      </c>
      <c r="O1063">
        <f>IF(AND(ISNUMBER($BW1063),ISNUMBER($BX1063)),MIN(1,MAX(0,($BX1063-2017+1)/($BX1063-$BW1063+1))),"")</f>
        <v>0.4166666666666667</v>
      </c>
      <c r="P1063">
        <f>IF(AND(ISNUMBER($BW1063),ISNUMBER($BX1063)),MIN(1,MAX(0,($BX1063-2018+1)/($BX1063-$BW1063+1))),"")</f>
        <v>0.3333333333333333</v>
      </c>
      <c r="Q1063">
        <f>IF(AND(ISNUMBER($BW1063),ISNUMBER($BX1063)),MIN(1,MAX(0,($BX1063-2019+1)/($BX1063-$BW1063+1))),"")</f>
        <v>0.25</v>
      </c>
      <c r="R1063">
        <f>IF(AND(ISNUMBER($BW1063),ISNUMBER($BX1063)),MIN(1,MAX(0,($BX1063-2016+1)/($BX1063-$BW1063+1))),"")</f>
        <v>0.5</v>
      </c>
      <c r="S1063">
        <f>IF($L1063&lt;&gt;"",IF($L1063&gt;=2015.5,1,0),"")</f>
        <v>1.0</v>
      </c>
      <c r="T1063">
        <f>IF($L1063&lt;&gt;"",IF($L1063&gt;=2016,1,0),"")</f>
        <v>0.0</v>
      </c>
      <c r="U1063">
        <f>IF(ISNUMBER($BX1063),IF($BX1063&gt;=2016,1,0),"")</f>
        <v>1.0</v>
      </c>
      <c r="V1063">
        <f>IF(ISNUMBER($BW1063),IF($BW1063&gt;=2016,1,0),"")</f>
        <v>0.0</v>
      </c>
      <c r="W1063" t="str">
        <f>IF(AND(ISNUMBER($BW1063),ISNUMBER($BX1063)),IF($BW1063&gt;=2016,"post-only",IF($BX1063&lt;2016,"pre-only","mixed")),"")</f>
        <v>mixed</v>
      </c>
      <c r="X1063">
        <f>IF(AND(ISNUMBER($BW1063),ISNUMBER($BX1063)),MIN(1,MAX(0,($BX1063-2017+1)/($BX1063-$BW1063+1))),"")</f>
        <v>0.4166666666666667</v>
      </c>
      <c r="Y1063">
        <f>IF(AND(ISNUMBER($BW1063),ISNUMBER($BX1063)),MIN(1,MAX(0,($BX1063-2018+1)/($BX1063-$BW1063+1))),"")</f>
        <v>0.3333333333333333</v>
      </c>
      <c r="Z1063">
        <f>IF(AND(ISNUMBER($BW1063),ISNUMBER($BX1063)),MIN(1,MAX(0,($BX1063-2019+1)/($BX1063-$BW1063+1))),"")</f>
        <v>0.25</v>
      </c>
      <c r="AA1063">
        <f>IF(ISNUMBER($BX1063),IF($BX1063&gt;=2017,1,0),"")</f>
        <v>1.0</v>
      </c>
      <c r="AB1063">
        <f>IF(ISNUMBER($BX1063),IF($BX1063&gt;=2018,1,0),"")</f>
        <v>1.0</v>
      </c>
      <c r="AC1063">
        <f>IF(ISNUMBER($BX1063),IF($BX1063&gt;=2019,1,0),"")</f>
        <v>1.0</v>
      </c>
      <c r="AD1063">
        <f>IF($L1063&lt;&gt;"",IF($L1063&gt;2013,1,0),"")</f>
        <v>1.0</v>
      </c>
      <c r="AE1063">
        <f>IF($L1063&lt;&gt;"",1+IF($L1063&gt;2011,1,0)+IF($L1063&gt;2014,1,0),"")</f>
        <v>3.0</v>
      </c>
      <c r="AF1063" t="inlineStr">
        <is>
          <t>loan (interest rate)</t>
        </is>
      </c>
      <c r="AG1063" t="inlineStr">
        <is>
          <t>performance</t>
        </is>
      </c>
      <c r="AH1063" t="inlineStr">
        <is>
          <t>non-sensitive</t>
        </is>
      </c>
      <c r="AI1063" t="inlineStr">
        <is>
          <t>99_NCE</t>
        </is>
      </c>
      <c r="AJ1063" t="inlineStr">
        <is>
          <t>99_NCE</t>
        </is>
      </c>
      <c r="AK1063" t="str">
        <f>IF(AND($CF1063&lt;&gt;"",IFERROR(INDEX(subsample_country_map!$B:$B,MATCH($CF1063,subsample_country_map!$A:$A,0)),"")&lt;&gt;""),INDEX(subsample_country_map!$B:$B,MATCH($CF1063,subsample_country_map!$A:$A,0)),INDEX(lookup!$AA:$AA,MATCH($A1063,lookup!$A:$A,0)))</f>
        <v>99_NCE</v>
      </c>
      <c r="AL1063" t="str">
        <f>IF(AND($CF1063&lt;&gt;"",IFERROR(INDEX(subsample_country_map!$C:$C,MATCH($CF1063,subsample_country_map!$A:$A,0)),"")&lt;&gt;""),INDEX(subsample_country_map!$C:$C,MATCH($CF1063,subsample_country_map!$A:$A,0)),INDEX(lookup!$AB:$AB,MATCH($A1063,lookup!$A:$A,0)))</f>
        <v>99_NCE</v>
      </c>
      <c r="AM1063" t="str">
        <f>IF(AND($CF1063&lt;&gt;"",IFERROR(INDEX(subsample_country_map!$D:$D,MATCH($CF1063,subsample_country_map!$A:$A,0)),"")&lt;&gt;""),INDEX(subsample_country_map!$D:$D,MATCH($CF1063,subsample_country_map!$A:$A,0)),INDEX(lookup!$AC:$AC,MATCH($A1063,lookup!$A:$A,0)))</f>
        <v>2_non_western</v>
      </c>
      <c r="AN1063" t="str">
        <f>IF(AND($CF1063&lt;&gt;"",IFERROR(INDEX(subsample_country_map!$E:$E,MATCH($CF1063,subsample_country_map!$A:$A,0)),"")&lt;&gt;""),INDEX(subsample_country_map!$E:$E,MATCH($CF1063,subsample_country_map!$A:$A,0)),INDEX(lookup!$AD:$AD,MATCH($A1063,lookup!$A:$A,0)))</f>
        <v>99_NCE</v>
      </c>
      <c r="AO1063" t="str">
        <f>INDEX(lookup!$Y:$Y,MATCH($A1063,lookup!$A:$A,0))</f>
        <v>0_published</v>
      </c>
      <c r="AP1063" t="str">
        <f>INDEX(lookup!$Z:$Z,MATCH($A1063,lookup!$A:$A,0))</f>
        <v>1_VHB high</v>
      </c>
      <c r="AQ1063" t="str">
        <f>INDEX(lookup!$W:$W,MATCH($A1063,lookup!$A:$A,0))</f>
        <v>1_fin/acc/econ</v>
      </c>
      <c r="AS1063" t="inlineStr">
        <is>
          <t>staging</t>
        </is>
      </c>
      <c r="AT1063" t="inlineStr">
        <is>
          <t>bad-CER</t>
        </is>
      </c>
      <c r="AU1063" t="inlineStr">
        <is>
          <t>cost</t>
        </is>
      </c>
      <c r="AV1063" t="inlineStr">
        <is>
          <t>-4.173</t>
        </is>
      </c>
      <c r="AW1063" t="inlineStr">
        <is>
          <t>6.125</t>
        </is>
      </c>
      <c r="BA1063" t="n">
        <v>2222</v>
      </c>
      <c r="BB1063" t="inlineStr">
        <is>
          <t>1</t>
        </is>
      </c>
      <c r="BC1063" t="inlineStr">
        <is>
          <t>OLS</t>
        </is>
      </c>
      <c r="BD1063" t="inlineStr">
        <is>
          <t>other:country of syndication#year</t>
        </is>
      </c>
      <c r="BE1063" t="inlineStr">
        <is>
          <t>none</t>
        </is>
      </c>
      <c r="BI1063" t="inlineStr">
        <is>
          <t>Table 2</t>
        </is>
      </c>
      <c r="BJ1063" t="inlineStr">
        <is>
          <t>col (4) All sectors, Eq. (2)</t>
        </is>
      </c>
      <c r="BK1063" t="inlineStr">
        <is>
          <t>10</t>
        </is>
      </c>
      <c r="BL1063" t="inlineStr">
        <is>
          <t>HighCO2 (β1) −4.173 (6.125)</t>
        </is>
      </c>
      <c r="BM1063" t="inlineStr">
        <is>
          <t>HighCO2</t>
        </is>
      </c>
      <c r="BN1063" t="inlineStr">
        <is>
          <t>LoanSpread</t>
        </is>
      </c>
      <c r="BO1063" t="inlineStr">
        <is>
          <t>update</t>
        </is>
      </c>
      <c r="BP1063" t="inlineStr">
        <is>
          <t>Ho &amp; Wong (2023)</t>
        </is>
      </c>
      <c r="BQ1063" t="inlineStr">
        <is>
          <t>computed</t>
        </is>
      </c>
      <c r="BT1063" t="n">
        <v>0</v>
      </c>
      <c r="BU1063" t="inlineStr">
        <is>
          <t>staging_Ho_Wong_2023.csv</t>
        </is>
      </c>
      <c r="BW1063" t="n">
        <v>2010</v>
      </c>
      <c r="BX1063" t="n">
        <v>2021</v>
      </c>
      <c r="BY106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3" t="n">
        <v>2015.5</v>
      </c>
      <c r="CA1063" t="n">
        <v>0.5</v>
      </c>
      <c r="CB1063" t="n">
        <v>1</v>
      </c>
      <c r="CC1063" t="n">
        <v>1</v>
      </c>
      <c r="CD1063" t="n">
        <v>0.01445290489128716</v>
      </c>
      <c r="CE1063" t="n">
        <v>1</v>
      </c>
    </row>
    <row r="1064">
      <c r="A1064" t="inlineStr">
        <is>
          <t>Ho &amp; Wong (2023)</t>
        </is>
      </c>
      <c r="B1064" t="n">
        <v>2369</v>
      </c>
      <c r="C1064" t="n">
        <v>0.03248078497201849</v>
      </c>
      <c r="D1064" t="n">
        <v>653</v>
      </c>
      <c r="E1064">
        <f>IF(ISNUMBER($BA1064),$BA1064,IF(AND(ISNUMBER($D1064),ISNUMBER($BW1064),ISNUMBER($BX1064)),$D1064*($BX1064-$BW1064+1),""))</f>
        <v>653.0</v>
      </c>
      <c r="H1064" t="inlineStr">
        <is>
          <t>partial</t>
        </is>
      </c>
      <c r="I1064" t="inlineStr">
        <is>
          <t>Regression Cofficient and Standard Error  available</t>
        </is>
      </c>
      <c r="J1064">
        <f>IF($BW1064&lt;&gt;"",$BW1064,"")</f>
        <v>2010.0</v>
      </c>
      <c r="K1064">
        <f>IF($BX1064&lt;&gt;"",$BX1064,"")</f>
        <v>2021.0</v>
      </c>
      <c r="L1064">
        <f>IF(AND(ISNUMBER($BW1064),ISNUMBER($BX1064)),($BW1064+$BX1064)/2,"")</f>
        <v>2015.5</v>
      </c>
      <c r="M1064">
        <f>IF($L1064&lt;&gt;"",$L1064,"")</f>
        <v>2015.5</v>
      </c>
      <c r="N1064">
        <f>IF(AND(ISNUMBER($BW1064),ISNUMBER($BX1064)),MIN(1,MAX(0,($BX1064-2016+1)/($BX1064-$BW1064+1))),"")</f>
        <v>0.5</v>
      </c>
      <c r="O1064">
        <f>IF(AND(ISNUMBER($BW1064),ISNUMBER($BX1064)),MIN(1,MAX(0,($BX1064-2017+1)/($BX1064-$BW1064+1))),"")</f>
        <v>0.4166666666666667</v>
      </c>
      <c r="P1064">
        <f>IF(AND(ISNUMBER($BW1064),ISNUMBER($BX1064)),MIN(1,MAX(0,($BX1064-2018+1)/($BX1064-$BW1064+1))),"")</f>
        <v>0.3333333333333333</v>
      </c>
      <c r="Q1064">
        <f>IF(AND(ISNUMBER($BW1064),ISNUMBER($BX1064)),MIN(1,MAX(0,($BX1064-2019+1)/($BX1064-$BW1064+1))),"")</f>
        <v>0.25</v>
      </c>
      <c r="R1064">
        <f>IF(AND(ISNUMBER($BW1064),ISNUMBER($BX1064)),MIN(1,MAX(0,($BX1064-2016+1)/($BX1064-$BW1064+1))),"")</f>
        <v>0.5</v>
      </c>
      <c r="S1064">
        <f>IF($L1064&lt;&gt;"",IF($L1064&gt;=2015.5,1,0),"")</f>
        <v>1.0</v>
      </c>
      <c r="T1064">
        <f>IF($L1064&lt;&gt;"",IF($L1064&gt;=2016,1,0),"")</f>
        <v>0.0</v>
      </c>
      <c r="U1064">
        <f>IF(ISNUMBER($BX1064),IF($BX1064&gt;=2016,1,0),"")</f>
        <v>1.0</v>
      </c>
      <c r="V1064">
        <f>IF(ISNUMBER($BW1064),IF($BW1064&gt;=2016,1,0),"")</f>
        <v>0.0</v>
      </c>
      <c r="W1064" t="str">
        <f>IF(AND(ISNUMBER($BW1064),ISNUMBER($BX1064)),IF($BW1064&gt;=2016,"post-only",IF($BX1064&lt;2016,"pre-only","mixed")),"")</f>
        <v>mixed</v>
      </c>
      <c r="X1064">
        <f>IF(AND(ISNUMBER($BW1064),ISNUMBER($BX1064)),MIN(1,MAX(0,($BX1064-2017+1)/($BX1064-$BW1064+1))),"")</f>
        <v>0.4166666666666667</v>
      </c>
      <c r="Y1064">
        <f>IF(AND(ISNUMBER($BW1064),ISNUMBER($BX1064)),MIN(1,MAX(0,($BX1064-2018+1)/($BX1064-$BW1064+1))),"")</f>
        <v>0.3333333333333333</v>
      </c>
      <c r="Z1064">
        <f>IF(AND(ISNUMBER($BW1064),ISNUMBER($BX1064)),MIN(1,MAX(0,($BX1064-2019+1)/($BX1064-$BW1064+1))),"")</f>
        <v>0.25</v>
      </c>
      <c r="AA1064">
        <f>IF(ISNUMBER($BX1064),IF($BX1064&gt;=2017,1,0),"")</f>
        <v>1.0</v>
      </c>
      <c r="AB1064">
        <f>IF(ISNUMBER($BX1064),IF($BX1064&gt;=2018,1,0),"")</f>
        <v>1.0</v>
      </c>
      <c r="AC1064">
        <f>IF(ISNUMBER($BX1064),IF($BX1064&gt;=2019,1,0),"")</f>
        <v>1.0</v>
      </c>
      <c r="AD1064">
        <f>IF($L1064&lt;&gt;"",IF($L1064&gt;2013,1,0),"")</f>
        <v>1.0</v>
      </c>
      <c r="AE1064">
        <f>IF($L1064&lt;&gt;"",1+IF($L1064&gt;2011,1,0)+IF($L1064&gt;2014,1,0),"")</f>
        <v>3.0</v>
      </c>
      <c r="AF1064" t="inlineStr">
        <is>
          <t>loan (interest rate)</t>
        </is>
      </c>
      <c r="AG1064" t="inlineStr">
        <is>
          <t>performance</t>
        </is>
      </c>
      <c r="AH1064" t="inlineStr">
        <is>
          <t>non-sensitive</t>
        </is>
      </c>
      <c r="AI1064" t="inlineStr">
        <is>
          <t>99_NCE</t>
        </is>
      </c>
      <c r="AJ1064" t="inlineStr">
        <is>
          <t>99_NCE</t>
        </is>
      </c>
      <c r="AK1064" t="str">
        <f>IF(AND($CF1064&lt;&gt;"",IFERROR(INDEX(subsample_country_map!$B:$B,MATCH($CF1064,subsample_country_map!$A:$A,0)),"")&lt;&gt;""),INDEX(subsample_country_map!$B:$B,MATCH($CF1064,subsample_country_map!$A:$A,0)),INDEX(lookup!$AA:$AA,MATCH($A1064,lookup!$A:$A,0)))</f>
        <v>99_NCE</v>
      </c>
      <c r="AL1064" t="str">
        <f>IF(AND($CF1064&lt;&gt;"",IFERROR(INDEX(subsample_country_map!$C:$C,MATCH($CF1064,subsample_country_map!$A:$A,0)),"")&lt;&gt;""),INDEX(subsample_country_map!$C:$C,MATCH($CF1064,subsample_country_map!$A:$A,0)),INDEX(lookup!$AB:$AB,MATCH($A1064,lookup!$A:$A,0)))</f>
        <v>99_NCE</v>
      </c>
      <c r="AM1064" t="str">
        <f>IF(AND($CF1064&lt;&gt;"",IFERROR(INDEX(subsample_country_map!$D:$D,MATCH($CF1064,subsample_country_map!$A:$A,0)),"")&lt;&gt;""),INDEX(subsample_country_map!$D:$D,MATCH($CF1064,subsample_country_map!$A:$A,0)),INDEX(lookup!$AC:$AC,MATCH($A1064,lookup!$A:$A,0)))</f>
        <v>2_non_western</v>
      </c>
      <c r="AN1064" t="str">
        <f>IF(AND($CF1064&lt;&gt;"",IFERROR(INDEX(subsample_country_map!$E:$E,MATCH($CF1064,subsample_country_map!$A:$A,0)),"")&lt;&gt;""),INDEX(subsample_country_map!$E:$E,MATCH($CF1064,subsample_country_map!$A:$A,0)),INDEX(lookup!$AD:$AD,MATCH($A1064,lookup!$A:$A,0)))</f>
        <v>99_NCE</v>
      </c>
      <c r="AO1064" t="str">
        <f>INDEX(lookup!$Y:$Y,MATCH($A1064,lookup!$A:$A,0))</f>
        <v>0_published</v>
      </c>
      <c r="AP1064" t="str">
        <f>INDEX(lookup!$Z:$Z,MATCH($A1064,lookup!$A:$A,0))</f>
        <v>1_VHB high</v>
      </c>
      <c r="AQ1064" t="str">
        <f>INDEX(lookup!$W:$W,MATCH($A1064,lookup!$A:$A,0))</f>
        <v>1_fin/acc/econ</v>
      </c>
      <c r="AS1064" t="inlineStr">
        <is>
          <t>staging</t>
        </is>
      </c>
      <c r="AT1064" t="inlineStr">
        <is>
          <t>bad-CER</t>
        </is>
      </c>
      <c r="AU1064" t="inlineStr">
        <is>
          <t>cost</t>
        </is>
      </c>
      <c r="AV1064" t="inlineStr">
        <is>
          <t>-8.346</t>
        </is>
      </c>
      <c r="AW1064" t="inlineStr">
        <is>
          <t>10.05</t>
        </is>
      </c>
      <c r="BA1064" t="n">
        <v>653</v>
      </c>
      <c r="BB1064" t="inlineStr">
        <is>
          <t>1</t>
        </is>
      </c>
      <c r="BC1064" t="inlineStr">
        <is>
          <t>OLS</t>
        </is>
      </c>
      <c r="BD1064" t="inlineStr">
        <is>
          <t>other:country of syndication#year</t>
        </is>
      </c>
      <c r="BE1064" t="inlineStr">
        <is>
          <t>industry</t>
        </is>
      </c>
      <c r="BF1064" t="inlineStr">
        <is>
          <t>Emissions-intensive sectors</t>
        </is>
      </c>
      <c r="BI1064" t="inlineStr">
        <is>
          <t>Table 2</t>
        </is>
      </c>
      <c r="BJ1064" t="inlineStr">
        <is>
          <t>col (5) Emissions-intensive sectors, Eq. (2)</t>
        </is>
      </c>
      <c r="BK1064" t="inlineStr">
        <is>
          <t>10</t>
        </is>
      </c>
      <c r="BL1064" t="inlineStr">
        <is>
          <t>HighCO2 (β1) −8.346 (10.05)</t>
        </is>
      </c>
      <c r="BM1064" t="inlineStr">
        <is>
          <t>HighCO2</t>
        </is>
      </c>
      <c r="BN1064" t="inlineStr">
        <is>
          <t>LoanSpread</t>
        </is>
      </c>
      <c r="BO1064" t="inlineStr">
        <is>
          <t>update</t>
        </is>
      </c>
      <c r="BP1064" t="inlineStr">
        <is>
          <t>Ho &amp; Wong (2023)</t>
        </is>
      </c>
      <c r="BQ1064" t="inlineStr">
        <is>
          <t>computed</t>
        </is>
      </c>
      <c r="BT1064" t="n">
        <v>0</v>
      </c>
      <c r="BU1064" t="inlineStr">
        <is>
          <t>staging_Ho_Wong_2023.csv</t>
        </is>
      </c>
      <c r="BW1064" t="n">
        <v>2010</v>
      </c>
      <c r="BX1064" t="n">
        <v>2021</v>
      </c>
      <c r="BY106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4" t="n">
        <v>2015.5</v>
      </c>
      <c r="CA1064" t="n">
        <v>0.5</v>
      </c>
      <c r="CB1064" t="n">
        <v>1</v>
      </c>
      <c r="CC1064" t="n">
        <v>1</v>
      </c>
      <c r="CD1064" t="n">
        <v>0.03249221463233305</v>
      </c>
      <c r="CE1064" t="n">
        <v>1</v>
      </c>
    </row>
    <row r="1065">
      <c r="A1065" t="inlineStr">
        <is>
          <t>Ho &amp; Wong (2023)</t>
        </is>
      </c>
      <c r="B1065" t="n">
        <v>2370</v>
      </c>
      <c r="C1065" t="n">
        <v>-0.02228716949536408</v>
      </c>
      <c r="D1065" t="n">
        <v>1564</v>
      </c>
      <c r="E1065">
        <f>IF(ISNUMBER($BA1065),$BA1065,IF(AND(ISNUMBER($D1065),ISNUMBER($BW1065),ISNUMBER($BX1065)),$D1065*($BX1065-$BW1065+1),""))</f>
        <v>1564.0</v>
      </c>
      <c r="H1065" t="inlineStr">
        <is>
          <t>partial</t>
        </is>
      </c>
      <c r="I1065" t="inlineStr">
        <is>
          <t>Regression Cofficient and Standard Error  available</t>
        </is>
      </c>
      <c r="J1065">
        <f>IF($BW1065&lt;&gt;"",$BW1065,"")</f>
        <v>2010.0</v>
      </c>
      <c r="K1065">
        <f>IF($BX1065&lt;&gt;"",$BX1065,"")</f>
        <v>2021.0</v>
      </c>
      <c r="L1065">
        <f>IF(AND(ISNUMBER($BW1065),ISNUMBER($BX1065)),($BW1065+$BX1065)/2,"")</f>
        <v>2015.5</v>
      </c>
      <c r="M1065">
        <f>IF($L1065&lt;&gt;"",$L1065,"")</f>
        <v>2015.5</v>
      </c>
      <c r="N1065">
        <f>IF(AND(ISNUMBER($BW1065),ISNUMBER($BX1065)),MIN(1,MAX(0,($BX1065-2016+1)/($BX1065-$BW1065+1))),"")</f>
        <v>0.5</v>
      </c>
      <c r="O1065">
        <f>IF(AND(ISNUMBER($BW1065),ISNUMBER($BX1065)),MIN(1,MAX(0,($BX1065-2017+1)/($BX1065-$BW1065+1))),"")</f>
        <v>0.4166666666666667</v>
      </c>
      <c r="P1065">
        <f>IF(AND(ISNUMBER($BW1065),ISNUMBER($BX1065)),MIN(1,MAX(0,($BX1065-2018+1)/($BX1065-$BW1065+1))),"")</f>
        <v>0.3333333333333333</v>
      </c>
      <c r="Q1065">
        <f>IF(AND(ISNUMBER($BW1065),ISNUMBER($BX1065)),MIN(1,MAX(0,($BX1065-2019+1)/($BX1065-$BW1065+1))),"")</f>
        <v>0.25</v>
      </c>
      <c r="R1065">
        <f>IF(AND(ISNUMBER($BW1065),ISNUMBER($BX1065)),MIN(1,MAX(0,($BX1065-2016+1)/($BX1065-$BW1065+1))),"")</f>
        <v>0.5</v>
      </c>
      <c r="S1065">
        <f>IF($L1065&lt;&gt;"",IF($L1065&gt;=2015.5,1,0),"")</f>
        <v>1.0</v>
      </c>
      <c r="T1065">
        <f>IF($L1065&lt;&gt;"",IF($L1065&gt;=2016,1,0),"")</f>
        <v>0.0</v>
      </c>
      <c r="U1065">
        <f>IF(ISNUMBER($BX1065),IF($BX1065&gt;=2016,1,0),"")</f>
        <v>1.0</v>
      </c>
      <c r="V1065">
        <f>IF(ISNUMBER($BW1065),IF($BW1065&gt;=2016,1,0),"")</f>
        <v>0.0</v>
      </c>
      <c r="W1065" t="str">
        <f>IF(AND(ISNUMBER($BW1065),ISNUMBER($BX1065)),IF($BW1065&gt;=2016,"post-only",IF($BX1065&lt;2016,"pre-only","mixed")),"")</f>
        <v>mixed</v>
      </c>
      <c r="X1065">
        <f>IF(AND(ISNUMBER($BW1065),ISNUMBER($BX1065)),MIN(1,MAX(0,($BX1065-2017+1)/($BX1065-$BW1065+1))),"")</f>
        <v>0.4166666666666667</v>
      </c>
      <c r="Y1065">
        <f>IF(AND(ISNUMBER($BW1065),ISNUMBER($BX1065)),MIN(1,MAX(0,($BX1065-2018+1)/($BX1065-$BW1065+1))),"")</f>
        <v>0.3333333333333333</v>
      </c>
      <c r="Z1065">
        <f>IF(AND(ISNUMBER($BW1065),ISNUMBER($BX1065)),MIN(1,MAX(0,($BX1065-2019+1)/($BX1065-$BW1065+1))),"")</f>
        <v>0.25</v>
      </c>
      <c r="AA1065">
        <f>IF(ISNUMBER($BX1065),IF($BX1065&gt;=2017,1,0),"")</f>
        <v>1.0</v>
      </c>
      <c r="AB1065">
        <f>IF(ISNUMBER($BX1065),IF($BX1065&gt;=2018,1,0),"")</f>
        <v>1.0</v>
      </c>
      <c r="AC1065">
        <f>IF(ISNUMBER($BX1065),IF($BX1065&gt;=2019,1,0),"")</f>
        <v>1.0</v>
      </c>
      <c r="AD1065">
        <f>IF($L1065&lt;&gt;"",IF($L1065&gt;2013,1,0),"")</f>
        <v>1.0</v>
      </c>
      <c r="AE1065">
        <f>IF($L1065&lt;&gt;"",1+IF($L1065&gt;2011,1,0)+IF($L1065&gt;2014,1,0),"")</f>
        <v>3.0</v>
      </c>
      <c r="AF1065" t="inlineStr">
        <is>
          <t>loan (interest rate)</t>
        </is>
      </c>
      <c r="AG1065" t="inlineStr">
        <is>
          <t>performance</t>
        </is>
      </c>
      <c r="AH1065" t="inlineStr">
        <is>
          <t>non-sensitive</t>
        </is>
      </c>
      <c r="AI1065" t="inlineStr">
        <is>
          <t>99_NCE</t>
        </is>
      </c>
      <c r="AJ1065" t="inlineStr">
        <is>
          <t>99_NCE</t>
        </is>
      </c>
      <c r="AK1065" t="str">
        <f>IF(AND($CF1065&lt;&gt;"",IFERROR(INDEX(subsample_country_map!$B:$B,MATCH($CF1065,subsample_country_map!$A:$A,0)),"")&lt;&gt;""),INDEX(subsample_country_map!$B:$B,MATCH($CF1065,subsample_country_map!$A:$A,0)),INDEX(lookup!$AA:$AA,MATCH($A1065,lookup!$A:$A,0)))</f>
        <v>99_NCE</v>
      </c>
      <c r="AL1065" t="str">
        <f>IF(AND($CF1065&lt;&gt;"",IFERROR(INDEX(subsample_country_map!$C:$C,MATCH($CF1065,subsample_country_map!$A:$A,0)),"")&lt;&gt;""),INDEX(subsample_country_map!$C:$C,MATCH($CF1065,subsample_country_map!$A:$A,0)),INDEX(lookup!$AB:$AB,MATCH($A1065,lookup!$A:$A,0)))</f>
        <v>99_NCE</v>
      </c>
      <c r="AM1065" t="str">
        <f>IF(AND($CF1065&lt;&gt;"",IFERROR(INDEX(subsample_country_map!$D:$D,MATCH($CF1065,subsample_country_map!$A:$A,0)),"")&lt;&gt;""),INDEX(subsample_country_map!$D:$D,MATCH($CF1065,subsample_country_map!$A:$A,0)),INDEX(lookup!$AC:$AC,MATCH($A1065,lookup!$A:$A,0)))</f>
        <v>2_non_western</v>
      </c>
      <c r="AN1065" t="str">
        <f>IF(AND($CF1065&lt;&gt;"",IFERROR(INDEX(subsample_country_map!$E:$E,MATCH($CF1065,subsample_country_map!$A:$A,0)),"")&lt;&gt;""),INDEX(subsample_country_map!$E:$E,MATCH($CF1065,subsample_country_map!$A:$A,0)),INDEX(lookup!$AD:$AD,MATCH($A1065,lookup!$A:$A,0)))</f>
        <v>99_NCE</v>
      </c>
      <c r="AO1065" t="str">
        <f>INDEX(lookup!$Y:$Y,MATCH($A1065,lookup!$A:$A,0))</f>
        <v>0_published</v>
      </c>
      <c r="AP1065" t="str">
        <f>INDEX(lookup!$Z:$Z,MATCH($A1065,lookup!$A:$A,0))</f>
        <v>1_VHB high</v>
      </c>
      <c r="AQ1065" t="str">
        <f>INDEX(lookup!$W:$W,MATCH($A1065,lookup!$A:$A,0))</f>
        <v>1_fin/acc/econ</v>
      </c>
      <c r="AS1065" t="inlineStr">
        <is>
          <t>staging</t>
        </is>
      </c>
      <c r="AT1065" t="inlineStr">
        <is>
          <t>bad-CER</t>
        </is>
      </c>
      <c r="AU1065" t="inlineStr">
        <is>
          <t>cost</t>
        </is>
      </c>
      <c r="AV1065" t="inlineStr">
        <is>
          <t>6.010</t>
        </is>
      </c>
      <c r="AW1065" t="inlineStr">
        <is>
          <t>6.817</t>
        </is>
      </c>
      <c r="BA1065" t="n">
        <v>1564</v>
      </c>
      <c r="BB1065" t="inlineStr">
        <is>
          <t>1</t>
        </is>
      </c>
      <c r="BC1065" t="inlineStr">
        <is>
          <t>OLS</t>
        </is>
      </c>
      <c r="BD1065" t="inlineStr">
        <is>
          <t>other:country of syndication#year</t>
        </is>
      </c>
      <c r="BE1065" t="inlineStr">
        <is>
          <t>industry</t>
        </is>
      </c>
      <c r="BF1065" t="inlineStr">
        <is>
          <t>Other sectors</t>
        </is>
      </c>
      <c r="BI1065" t="inlineStr">
        <is>
          <t>Table 2</t>
        </is>
      </c>
      <c r="BJ1065" t="inlineStr">
        <is>
          <t>col (6) Other sectors, Eq. (2)</t>
        </is>
      </c>
      <c r="BK1065" t="inlineStr">
        <is>
          <t>10</t>
        </is>
      </c>
      <c r="BL1065" t="inlineStr">
        <is>
          <t>HighCO2 (β1) 6.010 (6.817)</t>
        </is>
      </c>
      <c r="BM1065" t="inlineStr">
        <is>
          <t>HighCO2</t>
        </is>
      </c>
      <c r="BN1065" t="inlineStr">
        <is>
          <t>LoanSpread</t>
        </is>
      </c>
      <c r="BO1065" t="inlineStr">
        <is>
          <t>update</t>
        </is>
      </c>
      <c r="BP1065" t="inlineStr">
        <is>
          <t>Ho &amp; Wong (2023)</t>
        </is>
      </c>
      <c r="BQ1065" t="inlineStr">
        <is>
          <t>computed</t>
        </is>
      </c>
      <c r="BT1065" t="n">
        <v>0</v>
      </c>
      <c r="BU1065" t="inlineStr">
        <is>
          <t>staging_Ho_Wong_2023.csv</t>
        </is>
      </c>
      <c r="BW1065" t="n">
        <v>2010</v>
      </c>
      <c r="BX1065" t="n">
        <v>2021</v>
      </c>
      <c r="BY106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5" t="n">
        <v>2015.5</v>
      </c>
      <c r="CA1065" t="n">
        <v>0.5</v>
      </c>
      <c r="CB1065" t="n">
        <v>1</v>
      </c>
      <c r="CC1065" t="n">
        <v>1</v>
      </c>
      <c r="CD1065" t="n">
        <v>-0.02229086074105333</v>
      </c>
      <c r="CE1065" t="n">
        <v>1</v>
      </c>
    </row>
    <row r="1066">
      <c r="A1066" t="inlineStr">
        <is>
          <t>Ho &amp; Wong (2023)</t>
        </is>
      </c>
      <c r="B1066" t="n">
        <v>2371</v>
      </c>
      <c r="C1066" t="n">
        <v>-0.01371270365940606</v>
      </c>
      <c r="D1066" t="n">
        <v>1279</v>
      </c>
      <c r="E1066">
        <f>IF(ISNUMBER($BA1066),$BA1066,IF(AND(ISNUMBER($D1066),ISNUMBER($BW1066),ISNUMBER($BX1066)),$D1066*($BX1066-$BW1066+1),""))</f>
        <v>1279.0</v>
      </c>
      <c r="H1066" t="inlineStr">
        <is>
          <t>partial</t>
        </is>
      </c>
      <c r="I1066" t="inlineStr">
        <is>
          <t>Regression Cofficient and Standard Error  available</t>
        </is>
      </c>
      <c r="J1066">
        <f>IF($BW1066&lt;&gt;"",$BW1066,"")</f>
        <v>2010.0</v>
      </c>
      <c r="K1066">
        <f>IF($BX1066&lt;&gt;"",$BX1066,"")</f>
        <v>2021.0</v>
      </c>
      <c r="L1066">
        <f>IF(AND(ISNUMBER($BW1066),ISNUMBER($BX1066)),($BW1066+$BX1066)/2,"")</f>
        <v>2015.5</v>
      </c>
      <c r="M1066">
        <f>IF($L1066&lt;&gt;"",$L1066,"")</f>
        <v>2015.5</v>
      </c>
      <c r="N1066">
        <f>IF(AND(ISNUMBER($BW1066),ISNUMBER($BX1066)),MIN(1,MAX(0,($BX1066-2016+1)/($BX1066-$BW1066+1))),"")</f>
        <v>0.5</v>
      </c>
      <c r="O1066">
        <f>IF(AND(ISNUMBER($BW1066),ISNUMBER($BX1066)),MIN(1,MAX(0,($BX1066-2017+1)/($BX1066-$BW1066+1))),"")</f>
        <v>0.4166666666666667</v>
      </c>
      <c r="P1066">
        <f>IF(AND(ISNUMBER($BW1066),ISNUMBER($BX1066)),MIN(1,MAX(0,($BX1066-2018+1)/($BX1066-$BW1066+1))),"")</f>
        <v>0.3333333333333333</v>
      </c>
      <c r="Q1066">
        <f>IF(AND(ISNUMBER($BW1066),ISNUMBER($BX1066)),MIN(1,MAX(0,($BX1066-2019+1)/($BX1066-$BW1066+1))),"")</f>
        <v>0.25</v>
      </c>
      <c r="R1066">
        <f>IF(AND(ISNUMBER($BW1066),ISNUMBER($BX1066)),MIN(1,MAX(0,($BX1066-2016+1)/($BX1066-$BW1066+1))),"")</f>
        <v>0.5</v>
      </c>
      <c r="S1066">
        <f>IF($L1066&lt;&gt;"",IF($L1066&gt;=2015.5,1,0),"")</f>
        <v>1.0</v>
      </c>
      <c r="T1066">
        <f>IF($L1066&lt;&gt;"",IF($L1066&gt;=2016,1,0),"")</f>
        <v>0.0</v>
      </c>
      <c r="U1066">
        <f>IF(ISNUMBER($BX1066),IF($BX1066&gt;=2016,1,0),"")</f>
        <v>1.0</v>
      </c>
      <c r="V1066">
        <f>IF(ISNUMBER($BW1066),IF($BW1066&gt;=2016,1,0),"")</f>
        <v>0.0</v>
      </c>
      <c r="W1066" t="str">
        <f>IF(AND(ISNUMBER($BW1066),ISNUMBER($BX1066)),IF($BW1066&gt;=2016,"post-only",IF($BX1066&lt;2016,"pre-only","mixed")),"")</f>
        <v>mixed</v>
      </c>
      <c r="X1066">
        <f>IF(AND(ISNUMBER($BW1066),ISNUMBER($BX1066)),MIN(1,MAX(0,($BX1066-2017+1)/($BX1066-$BW1066+1))),"")</f>
        <v>0.4166666666666667</v>
      </c>
      <c r="Y1066">
        <f>IF(AND(ISNUMBER($BW1066),ISNUMBER($BX1066)),MIN(1,MAX(0,($BX1066-2018+1)/($BX1066-$BW1066+1))),"")</f>
        <v>0.3333333333333333</v>
      </c>
      <c r="Z1066">
        <f>IF(AND(ISNUMBER($BW1066),ISNUMBER($BX1066)),MIN(1,MAX(0,($BX1066-2019+1)/($BX1066-$BW1066+1))),"")</f>
        <v>0.25</v>
      </c>
      <c r="AA1066">
        <f>IF(ISNUMBER($BX1066),IF($BX1066&gt;=2017,1,0),"")</f>
        <v>1.0</v>
      </c>
      <c r="AB1066">
        <f>IF(ISNUMBER($BX1066),IF($BX1066&gt;=2018,1,0),"")</f>
        <v>1.0</v>
      </c>
      <c r="AC1066">
        <f>IF(ISNUMBER($BX1066),IF($BX1066&gt;=2019,1,0),"")</f>
        <v>1.0</v>
      </c>
      <c r="AD1066">
        <f>IF($L1066&lt;&gt;"",IF($L1066&gt;2013,1,0),"")</f>
        <v>1.0</v>
      </c>
      <c r="AE1066">
        <f>IF($L1066&lt;&gt;"",1+IF($L1066&gt;2011,1,0)+IF($L1066&gt;2014,1,0),"")</f>
        <v>3.0</v>
      </c>
      <c r="AF1066" t="inlineStr">
        <is>
          <t>loan (interest rate)</t>
        </is>
      </c>
      <c r="AG1066" t="inlineStr">
        <is>
          <t>performance</t>
        </is>
      </c>
      <c r="AH1066" t="inlineStr">
        <is>
          <t>non-sensitive</t>
        </is>
      </c>
      <c r="AI1066" t="inlineStr">
        <is>
          <t>99_NCE</t>
        </is>
      </c>
      <c r="AJ1066" t="inlineStr">
        <is>
          <t>99_NCE</t>
        </is>
      </c>
      <c r="AK1066" t="str">
        <f>IF(AND($CF1066&lt;&gt;"",IFERROR(INDEX(subsample_country_map!$B:$B,MATCH($CF1066,subsample_country_map!$A:$A,0)),"")&lt;&gt;""),INDEX(subsample_country_map!$B:$B,MATCH($CF1066,subsample_country_map!$A:$A,0)),INDEX(lookup!$AA:$AA,MATCH($A1066,lookup!$A:$A,0)))</f>
        <v>99_NCE</v>
      </c>
      <c r="AL1066" t="str">
        <f>IF(AND($CF1066&lt;&gt;"",IFERROR(INDEX(subsample_country_map!$C:$C,MATCH($CF1066,subsample_country_map!$A:$A,0)),"")&lt;&gt;""),INDEX(subsample_country_map!$C:$C,MATCH($CF1066,subsample_country_map!$A:$A,0)),INDEX(lookup!$AB:$AB,MATCH($A1066,lookup!$A:$A,0)))</f>
        <v>99_NCE</v>
      </c>
      <c r="AM1066" t="str">
        <f>IF(AND($CF1066&lt;&gt;"",IFERROR(INDEX(subsample_country_map!$D:$D,MATCH($CF1066,subsample_country_map!$A:$A,0)),"")&lt;&gt;""),INDEX(subsample_country_map!$D:$D,MATCH($CF1066,subsample_country_map!$A:$A,0)),INDEX(lookup!$AC:$AC,MATCH($A1066,lookup!$A:$A,0)))</f>
        <v>2_non_western</v>
      </c>
      <c r="AN1066" t="str">
        <f>IF(AND($CF1066&lt;&gt;"",IFERROR(INDEX(subsample_country_map!$E:$E,MATCH($CF1066,subsample_country_map!$A:$A,0)),"")&lt;&gt;""),INDEX(subsample_country_map!$E:$E,MATCH($CF1066,subsample_country_map!$A:$A,0)),INDEX(lookup!$AD:$AD,MATCH($A1066,lookup!$A:$A,0)))</f>
        <v>99_NCE</v>
      </c>
      <c r="AO1066" t="str">
        <f>INDEX(lookup!$Y:$Y,MATCH($A1066,lookup!$A:$A,0))</f>
        <v>0_published</v>
      </c>
      <c r="AP1066" t="str">
        <f>INDEX(lookup!$Z:$Z,MATCH($A1066,lookup!$A:$A,0))</f>
        <v>1_VHB high</v>
      </c>
      <c r="AQ1066" t="str">
        <f>INDEX(lookup!$W:$W,MATCH($A1066,lookup!$A:$A,0))</f>
        <v>1_fin/acc/econ</v>
      </c>
      <c r="AS1066" t="inlineStr">
        <is>
          <t>staging</t>
        </is>
      </c>
      <c r="AT1066" t="inlineStr">
        <is>
          <t>bad-CER</t>
        </is>
      </c>
      <c r="AU1066" t="inlineStr">
        <is>
          <t>cost</t>
        </is>
      </c>
      <c r="AV1066" t="inlineStr">
        <is>
          <t>4.085</t>
        </is>
      </c>
      <c r="AW1066" t="inlineStr">
        <is>
          <t>8.329</t>
        </is>
      </c>
      <c r="BA1066" t="n">
        <v>1279</v>
      </c>
      <c r="BB1066" t="inlineStr">
        <is>
          <t>1</t>
        </is>
      </c>
      <c r="BC1066" t="inlineStr">
        <is>
          <t>OLS</t>
        </is>
      </c>
      <c r="BD1066" t="inlineStr">
        <is>
          <t>other:country of syndication#year</t>
        </is>
      </c>
      <c r="BE1066" t="inlineStr">
        <is>
          <t>other:fixed sample</t>
        </is>
      </c>
      <c r="BF1066" t="inlineStr">
        <is>
          <t>borrowers with loans in both pre- and post-Paris Agreement periods</t>
        </is>
      </c>
      <c r="BI1066" t="inlineStr">
        <is>
          <t>Table 3</t>
        </is>
      </c>
      <c r="BJ1066" t="inlineStr">
        <is>
          <t>col (1) All sectors, fixed sample</t>
        </is>
      </c>
      <c r="BK1066" t="inlineStr">
        <is>
          <t>12</t>
        </is>
      </c>
      <c r="BL1066" t="inlineStr">
        <is>
          <t>HighCO2 (β1) 4.085 (8.329)</t>
        </is>
      </c>
      <c r="BM1066" t="inlineStr">
        <is>
          <t>HighCO2</t>
        </is>
      </c>
      <c r="BN1066" t="inlineStr">
        <is>
          <t>LoanSpread</t>
        </is>
      </c>
      <c r="BO1066" t="inlineStr">
        <is>
          <t>update</t>
        </is>
      </c>
      <c r="BP1066" t="inlineStr">
        <is>
          <t>Ho &amp; Wong (2023)</t>
        </is>
      </c>
      <c r="BQ1066" t="inlineStr">
        <is>
          <t>computed</t>
        </is>
      </c>
      <c r="BT1066" t="n">
        <v>0</v>
      </c>
      <c r="BU1066" t="inlineStr">
        <is>
          <t>staging_Ho_Wong_2023.csv</t>
        </is>
      </c>
      <c r="BW1066" t="n">
        <v>2010</v>
      </c>
      <c r="BX1066" t="n">
        <v>2021</v>
      </c>
      <c r="BY106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6" t="n">
        <v>2015.5</v>
      </c>
      <c r="CA1066" t="n">
        <v>0.5</v>
      </c>
      <c r="CB1066" t="n">
        <v>1</v>
      </c>
      <c r="CC1066" t="n">
        <v>1</v>
      </c>
      <c r="CD1066" t="n">
        <v>-0.01371356326061902</v>
      </c>
      <c r="CE1066" t="n">
        <v>1</v>
      </c>
    </row>
    <row r="1067">
      <c r="A1067" t="inlineStr">
        <is>
          <t>Ho &amp; Wong (2023)</t>
        </is>
      </c>
      <c r="B1067" t="n">
        <v>2372</v>
      </c>
      <c r="C1067" t="n">
        <v>-0.05789670895631659</v>
      </c>
      <c r="D1067" t="n">
        <v>345</v>
      </c>
      <c r="E1067">
        <f>IF(ISNUMBER($BA1067),$BA1067,IF(AND(ISNUMBER($D1067),ISNUMBER($BW1067),ISNUMBER($BX1067)),$D1067*($BX1067-$BW1067+1),""))</f>
        <v>345.0</v>
      </c>
      <c r="H1067" t="inlineStr">
        <is>
          <t>partial</t>
        </is>
      </c>
      <c r="I1067" t="inlineStr">
        <is>
          <t>Regression Cofficient and Standard Error  available</t>
        </is>
      </c>
      <c r="J1067">
        <f>IF($BW1067&lt;&gt;"",$BW1067,"")</f>
        <v>2010.0</v>
      </c>
      <c r="K1067">
        <f>IF($BX1067&lt;&gt;"",$BX1067,"")</f>
        <v>2021.0</v>
      </c>
      <c r="L1067">
        <f>IF(AND(ISNUMBER($BW1067),ISNUMBER($BX1067)),($BW1067+$BX1067)/2,"")</f>
        <v>2015.5</v>
      </c>
      <c r="M1067">
        <f>IF($L1067&lt;&gt;"",$L1067,"")</f>
        <v>2015.5</v>
      </c>
      <c r="N1067">
        <f>IF(AND(ISNUMBER($BW1067),ISNUMBER($BX1067)),MIN(1,MAX(0,($BX1067-2016+1)/($BX1067-$BW1067+1))),"")</f>
        <v>0.5</v>
      </c>
      <c r="O1067">
        <f>IF(AND(ISNUMBER($BW1067),ISNUMBER($BX1067)),MIN(1,MAX(0,($BX1067-2017+1)/($BX1067-$BW1067+1))),"")</f>
        <v>0.4166666666666667</v>
      </c>
      <c r="P1067">
        <f>IF(AND(ISNUMBER($BW1067),ISNUMBER($BX1067)),MIN(1,MAX(0,($BX1067-2018+1)/($BX1067-$BW1067+1))),"")</f>
        <v>0.3333333333333333</v>
      </c>
      <c r="Q1067">
        <f>IF(AND(ISNUMBER($BW1067),ISNUMBER($BX1067)),MIN(1,MAX(0,($BX1067-2019+1)/($BX1067-$BW1067+1))),"")</f>
        <v>0.25</v>
      </c>
      <c r="R1067">
        <f>IF(AND(ISNUMBER($BW1067),ISNUMBER($BX1067)),MIN(1,MAX(0,($BX1067-2016+1)/($BX1067-$BW1067+1))),"")</f>
        <v>0.5</v>
      </c>
      <c r="S1067">
        <f>IF($L1067&lt;&gt;"",IF($L1067&gt;=2015.5,1,0),"")</f>
        <v>1.0</v>
      </c>
      <c r="T1067">
        <f>IF($L1067&lt;&gt;"",IF($L1067&gt;=2016,1,0),"")</f>
        <v>0.0</v>
      </c>
      <c r="U1067">
        <f>IF(ISNUMBER($BX1067),IF($BX1067&gt;=2016,1,0),"")</f>
        <v>1.0</v>
      </c>
      <c r="V1067">
        <f>IF(ISNUMBER($BW1067),IF($BW1067&gt;=2016,1,0),"")</f>
        <v>0.0</v>
      </c>
      <c r="W1067" t="str">
        <f>IF(AND(ISNUMBER($BW1067),ISNUMBER($BX1067)),IF($BW1067&gt;=2016,"post-only",IF($BX1067&lt;2016,"pre-only","mixed")),"")</f>
        <v>mixed</v>
      </c>
      <c r="X1067">
        <f>IF(AND(ISNUMBER($BW1067),ISNUMBER($BX1067)),MIN(1,MAX(0,($BX1067-2017+1)/($BX1067-$BW1067+1))),"")</f>
        <v>0.4166666666666667</v>
      </c>
      <c r="Y1067">
        <f>IF(AND(ISNUMBER($BW1067),ISNUMBER($BX1067)),MIN(1,MAX(0,($BX1067-2018+1)/($BX1067-$BW1067+1))),"")</f>
        <v>0.3333333333333333</v>
      </c>
      <c r="Z1067">
        <f>IF(AND(ISNUMBER($BW1067),ISNUMBER($BX1067)),MIN(1,MAX(0,($BX1067-2019+1)/($BX1067-$BW1067+1))),"")</f>
        <v>0.25</v>
      </c>
      <c r="AA1067">
        <f>IF(ISNUMBER($BX1067),IF($BX1067&gt;=2017,1,0),"")</f>
        <v>1.0</v>
      </c>
      <c r="AB1067">
        <f>IF(ISNUMBER($BX1067),IF($BX1067&gt;=2018,1,0),"")</f>
        <v>1.0</v>
      </c>
      <c r="AC1067">
        <f>IF(ISNUMBER($BX1067),IF($BX1067&gt;=2019,1,0),"")</f>
        <v>1.0</v>
      </c>
      <c r="AD1067">
        <f>IF($L1067&lt;&gt;"",IF($L1067&gt;2013,1,0),"")</f>
        <v>1.0</v>
      </c>
      <c r="AE1067">
        <f>IF($L1067&lt;&gt;"",1+IF($L1067&gt;2011,1,0)+IF($L1067&gt;2014,1,0),"")</f>
        <v>3.0</v>
      </c>
      <c r="AF1067" t="inlineStr">
        <is>
          <t>loan (interest rate)</t>
        </is>
      </c>
      <c r="AG1067" t="inlineStr">
        <is>
          <t>performance</t>
        </is>
      </c>
      <c r="AH1067" t="inlineStr">
        <is>
          <t>non-sensitive</t>
        </is>
      </c>
      <c r="AI1067" t="inlineStr">
        <is>
          <t>99_NCE</t>
        </is>
      </c>
      <c r="AJ1067" t="inlineStr">
        <is>
          <t>99_NCE</t>
        </is>
      </c>
      <c r="AK1067" t="str">
        <f>IF(AND($CF1067&lt;&gt;"",IFERROR(INDEX(subsample_country_map!$B:$B,MATCH($CF1067,subsample_country_map!$A:$A,0)),"")&lt;&gt;""),INDEX(subsample_country_map!$B:$B,MATCH($CF1067,subsample_country_map!$A:$A,0)),INDEX(lookup!$AA:$AA,MATCH($A1067,lookup!$A:$A,0)))</f>
        <v>99_NCE</v>
      </c>
      <c r="AL1067" t="str">
        <f>IF(AND($CF1067&lt;&gt;"",IFERROR(INDEX(subsample_country_map!$C:$C,MATCH($CF1067,subsample_country_map!$A:$A,0)),"")&lt;&gt;""),INDEX(subsample_country_map!$C:$C,MATCH($CF1067,subsample_country_map!$A:$A,0)),INDEX(lookup!$AB:$AB,MATCH($A1067,lookup!$A:$A,0)))</f>
        <v>99_NCE</v>
      </c>
      <c r="AM1067" t="str">
        <f>IF(AND($CF1067&lt;&gt;"",IFERROR(INDEX(subsample_country_map!$D:$D,MATCH($CF1067,subsample_country_map!$A:$A,0)),"")&lt;&gt;""),INDEX(subsample_country_map!$D:$D,MATCH($CF1067,subsample_country_map!$A:$A,0)),INDEX(lookup!$AC:$AC,MATCH($A1067,lookup!$A:$A,0)))</f>
        <v>2_non_western</v>
      </c>
      <c r="AN1067" t="str">
        <f>IF(AND($CF1067&lt;&gt;"",IFERROR(INDEX(subsample_country_map!$E:$E,MATCH($CF1067,subsample_country_map!$A:$A,0)),"")&lt;&gt;""),INDEX(subsample_country_map!$E:$E,MATCH($CF1067,subsample_country_map!$A:$A,0)),INDEX(lookup!$AD:$AD,MATCH($A1067,lookup!$A:$A,0)))</f>
        <v>99_NCE</v>
      </c>
      <c r="AO1067" t="str">
        <f>INDEX(lookup!$Y:$Y,MATCH($A1067,lookup!$A:$A,0))</f>
        <v>0_published</v>
      </c>
      <c r="AP1067" t="str">
        <f>INDEX(lookup!$Z:$Z,MATCH($A1067,lookup!$A:$A,0))</f>
        <v>1_VHB high</v>
      </c>
      <c r="AQ1067" t="str">
        <f>INDEX(lookup!$W:$W,MATCH($A1067,lookup!$A:$A,0))</f>
        <v>1_fin/acc/econ</v>
      </c>
      <c r="AS1067" t="inlineStr">
        <is>
          <t>staging</t>
        </is>
      </c>
      <c r="AT1067" t="inlineStr">
        <is>
          <t>bad-CER</t>
        </is>
      </c>
      <c r="AU1067" t="inlineStr">
        <is>
          <t>cost</t>
        </is>
      </c>
      <c r="AV1067" t="inlineStr">
        <is>
          <t>15.49</t>
        </is>
      </c>
      <c r="AW1067" t="inlineStr">
        <is>
          <t>14.38</t>
        </is>
      </c>
      <c r="BA1067" t="n">
        <v>345</v>
      </c>
      <c r="BB1067" t="inlineStr">
        <is>
          <t>1</t>
        </is>
      </c>
      <c r="BC1067" t="inlineStr">
        <is>
          <t>OLS</t>
        </is>
      </c>
      <c r="BD1067" t="inlineStr">
        <is>
          <t>other:country of syndication#year</t>
        </is>
      </c>
      <c r="BE1067" t="inlineStr">
        <is>
          <t>industry</t>
        </is>
      </c>
      <c r="BF1067" t="inlineStr">
        <is>
          <t>Emissions-intensive sectors</t>
        </is>
      </c>
      <c r="BI1067" t="inlineStr">
        <is>
          <t>Table 3</t>
        </is>
      </c>
      <c r="BJ1067" t="inlineStr">
        <is>
          <t>col (2) Emissions-intensive sectors, fixed sample</t>
        </is>
      </c>
      <c r="BK1067" t="inlineStr">
        <is>
          <t>12</t>
        </is>
      </c>
      <c r="BL1067" t="inlineStr">
        <is>
          <t>HighCO2 (β1) 15.49 (14.38)</t>
        </is>
      </c>
      <c r="BM1067" t="inlineStr">
        <is>
          <t>HighCO2</t>
        </is>
      </c>
      <c r="BN1067" t="inlineStr">
        <is>
          <t>LoanSpread</t>
        </is>
      </c>
      <c r="BO1067" t="inlineStr">
        <is>
          <t>update</t>
        </is>
      </c>
      <c r="BP1067" t="inlineStr">
        <is>
          <t>Ho &amp; Wong (2023)</t>
        </is>
      </c>
      <c r="BQ1067" t="inlineStr">
        <is>
          <t>computed</t>
        </is>
      </c>
      <c r="BT1067" t="n">
        <v>0</v>
      </c>
      <c r="BU1067" t="inlineStr">
        <is>
          <t>staging_Ho_Wong_2023.csv</t>
        </is>
      </c>
      <c r="BW1067" t="n">
        <v>2010</v>
      </c>
      <c r="BX1067" t="n">
        <v>2021</v>
      </c>
      <c r="BY106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7" t="n">
        <v>2015.5</v>
      </c>
      <c r="CA1067" t="n">
        <v>0.5</v>
      </c>
      <c r="CB1067" t="n">
        <v>1</v>
      </c>
      <c r="CC1067" t="n">
        <v>1</v>
      </c>
      <c r="CD1067" t="n">
        <v>-0.05796152985596225</v>
      </c>
      <c r="CE1067" t="n">
        <v>1</v>
      </c>
    </row>
    <row r="1068">
      <c r="A1068" t="inlineStr">
        <is>
          <t>Ho &amp; Wong (2023)</t>
        </is>
      </c>
      <c r="B1068" t="n">
        <v>2373</v>
      </c>
      <c r="C1068" t="n">
        <v>-0.007654191273728049</v>
      </c>
      <c r="D1068" t="n">
        <v>930</v>
      </c>
      <c r="E1068">
        <f>IF(ISNUMBER($BA1068),$BA1068,IF(AND(ISNUMBER($D1068),ISNUMBER($BW1068),ISNUMBER($BX1068)),$D1068*($BX1068-$BW1068+1),""))</f>
        <v>930.0</v>
      </c>
      <c r="H1068" t="inlineStr">
        <is>
          <t>partial</t>
        </is>
      </c>
      <c r="I1068" t="inlineStr">
        <is>
          <t>Regression Cofficient and Standard Error  available</t>
        </is>
      </c>
      <c r="J1068">
        <f>IF($BW1068&lt;&gt;"",$BW1068,"")</f>
        <v>2010.0</v>
      </c>
      <c r="K1068">
        <f>IF($BX1068&lt;&gt;"",$BX1068,"")</f>
        <v>2021.0</v>
      </c>
      <c r="L1068">
        <f>IF(AND(ISNUMBER($BW1068),ISNUMBER($BX1068)),($BW1068+$BX1068)/2,"")</f>
        <v>2015.5</v>
      </c>
      <c r="M1068">
        <f>IF($L1068&lt;&gt;"",$L1068,"")</f>
        <v>2015.5</v>
      </c>
      <c r="N1068">
        <f>IF(AND(ISNUMBER($BW1068),ISNUMBER($BX1068)),MIN(1,MAX(0,($BX1068-2016+1)/($BX1068-$BW1068+1))),"")</f>
        <v>0.5</v>
      </c>
      <c r="O1068">
        <f>IF(AND(ISNUMBER($BW1068),ISNUMBER($BX1068)),MIN(1,MAX(0,($BX1068-2017+1)/($BX1068-$BW1068+1))),"")</f>
        <v>0.4166666666666667</v>
      </c>
      <c r="P1068">
        <f>IF(AND(ISNUMBER($BW1068),ISNUMBER($BX1068)),MIN(1,MAX(0,($BX1068-2018+1)/($BX1068-$BW1068+1))),"")</f>
        <v>0.3333333333333333</v>
      </c>
      <c r="Q1068">
        <f>IF(AND(ISNUMBER($BW1068),ISNUMBER($BX1068)),MIN(1,MAX(0,($BX1068-2019+1)/($BX1068-$BW1068+1))),"")</f>
        <v>0.25</v>
      </c>
      <c r="R1068">
        <f>IF(AND(ISNUMBER($BW1068),ISNUMBER($BX1068)),MIN(1,MAX(0,($BX1068-2016+1)/($BX1068-$BW1068+1))),"")</f>
        <v>0.5</v>
      </c>
      <c r="S1068">
        <f>IF($L1068&lt;&gt;"",IF($L1068&gt;=2015.5,1,0),"")</f>
        <v>1.0</v>
      </c>
      <c r="T1068">
        <f>IF($L1068&lt;&gt;"",IF($L1068&gt;=2016,1,0),"")</f>
        <v>0.0</v>
      </c>
      <c r="U1068">
        <f>IF(ISNUMBER($BX1068),IF($BX1068&gt;=2016,1,0),"")</f>
        <v>1.0</v>
      </c>
      <c r="V1068">
        <f>IF(ISNUMBER($BW1068),IF($BW1068&gt;=2016,1,0),"")</f>
        <v>0.0</v>
      </c>
      <c r="W1068" t="str">
        <f>IF(AND(ISNUMBER($BW1068),ISNUMBER($BX1068)),IF($BW1068&gt;=2016,"post-only",IF($BX1068&lt;2016,"pre-only","mixed")),"")</f>
        <v>mixed</v>
      </c>
      <c r="X1068">
        <f>IF(AND(ISNUMBER($BW1068),ISNUMBER($BX1068)),MIN(1,MAX(0,($BX1068-2017+1)/($BX1068-$BW1068+1))),"")</f>
        <v>0.4166666666666667</v>
      </c>
      <c r="Y1068">
        <f>IF(AND(ISNUMBER($BW1068),ISNUMBER($BX1068)),MIN(1,MAX(0,($BX1068-2018+1)/($BX1068-$BW1068+1))),"")</f>
        <v>0.3333333333333333</v>
      </c>
      <c r="Z1068">
        <f>IF(AND(ISNUMBER($BW1068),ISNUMBER($BX1068)),MIN(1,MAX(0,($BX1068-2019+1)/($BX1068-$BW1068+1))),"")</f>
        <v>0.25</v>
      </c>
      <c r="AA1068">
        <f>IF(ISNUMBER($BX1068),IF($BX1068&gt;=2017,1,0),"")</f>
        <v>1.0</v>
      </c>
      <c r="AB1068">
        <f>IF(ISNUMBER($BX1068),IF($BX1068&gt;=2018,1,0),"")</f>
        <v>1.0</v>
      </c>
      <c r="AC1068">
        <f>IF(ISNUMBER($BX1068),IF($BX1068&gt;=2019,1,0),"")</f>
        <v>1.0</v>
      </c>
      <c r="AD1068">
        <f>IF($L1068&lt;&gt;"",IF($L1068&gt;2013,1,0),"")</f>
        <v>1.0</v>
      </c>
      <c r="AE1068">
        <f>IF($L1068&lt;&gt;"",1+IF($L1068&gt;2011,1,0)+IF($L1068&gt;2014,1,0),"")</f>
        <v>3.0</v>
      </c>
      <c r="AF1068" t="inlineStr">
        <is>
          <t>loan (interest rate)</t>
        </is>
      </c>
      <c r="AG1068" t="inlineStr">
        <is>
          <t>performance</t>
        </is>
      </c>
      <c r="AH1068" t="inlineStr">
        <is>
          <t>non-sensitive</t>
        </is>
      </c>
      <c r="AI1068" t="inlineStr">
        <is>
          <t>99_NCE</t>
        </is>
      </c>
      <c r="AJ1068" t="inlineStr">
        <is>
          <t>99_NCE</t>
        </is>
      </c>
      <c r="AK1068" t="str">
        <f>IF(AND($CF1068&lt;&gt;"",IFERROR(INDEX(subsample_country_map!$B:$B,MATCH($CF1068,subsample_country_map!$A:$A,0)),"")&lt;&gt;""),INDEX(subsample_country_map!$B:$B,MATCH($CF1068,subsample_country_map!$A:$A,0)),INDEX(lookup!$AA:$AA,MATCH($A1068,lookup!$A:$A,0)))</f>
        <v>99_NCE</v>
      </c>
      <c r="AL1068" t="str">
        <f>IF(AND($CF1068&lt;&gt;"",IFERROR(INDEX(subsample_country_map!$C:$C,MATCH($CF1068,subsample_country_map!$A:$A,0)),"")&lt;&gt;""),INDEX(subsample_country_map!$C:$C,MATCH($CF1068,subsample_country_map!$A:$A,0)),INDEX(lookup!$AB:$AB,MATCH($A1068,lookup!$A:$A,0)))</f>
        <v>99_NCE</v>
      </c>
      <c r="AM1068" t="str">
        <f>IF(AND($CF1068&lt;&gt;"",IFERROR(INDEX(subsample_country_map!$D:$D,MATCH($CF1068,subsample_country_map!$A:$A,0)),"")&lt;&gt;""),INDEX(subsample_country_map!$D:$D,MATCH($CF1068,subsample_country_map!$A:$A,0)),INDEX(lookup!$AC:$AC,MATCH($A1068,lookup!$A:$A,0)))</f>
        <v>2_non_western</v>
      </c>
      <c r="AN1068" t="str">
        <f>IF(AND($CF1068&lt;&gt;"",IFERROR(INDEX(subsample_country_map!$E:$E,MATCH($CF1068,subsample_country_map!$A:$A,0)),"")&lt;&gt;""),INDEX(subsample_country_map!$E:$E,MATCH($CF1068,subsample_country_map!$A:$A,0)),INDEX(lookup!$AD:$AD,MATCH($A1068,lookup!$A:$A,0)))</f>
        <v>99_NCE</v>
      </c>
      <c r="AO1068" t="str">
        <f>INDEX(lookup!$Y:$Y,MATCH($A1068,lookup!$A:$A,0))</f>
        <v>0_published</v>
      </c>
      <c r="AP1068" t="str">
        <f>INDEX(lookup!$Z:$Z,MATCH($A1068,lookup!$A:$A,0))</f>
        <v>1_VHB high</v>
      </c>
      <c r="AQ1068" t="str">
        <f>INDEX(lookup!$W:$W,MATCH($A1068,lookup!$A:$A,0))</f>
        <v>1_fin/acc/econ</v>
      </c>
      <c r="AS1068" t="inlineStr">
        <is>
          <t>staging</t>
        </is>
      </c>
      <c r="AT1068" t="inlineStr">
        <is>
          <t>bad-CER</t>
        </is>
      </c>
      <c r="AU1068" t="inlineStr">
        <is>
          <t>cost</t>
        </is>
      </c>
      <c r="AV1068" t="inlineStr">
        <is>
          <t>2.458</t>
        </is>
      </c>
      <c r="AW1068" t="inlineStr">
        <is>
          <t>10.53</t>
        </is>
      </c>
      <c r="BA1068" t="n">
        <v>930</v>
      </c>
      <c r="BB1068" t="inlineStr">
        <is>
          <t>1</t>
        </is>
      </c>
      <c r="BC1068" t="inlineStr">
        <is>
          <t>OLS</t>
        </is>
      </c>
      <c r="BD1068" t="inlineStr">
        <is>
          <t>other:country of syndication#year</t>
        </is>
      </c>
      <c r="BE1068" t="inlineStr">
        <is>
          <t>industry</t>
        </is>
      </c>
      <c r="BF1068" t="inlineStr">
        <is>
          <t>Other sectors</t>
        </is>
      </c>
      <c r="BI1068" t="inlineStr">
        <is>
          <t>Table 3</t>
        </is>
      </c>
      <c r="BJ1068" t="inlineStr">
        <is>
          <t>col (3) Other sectors, fixed sample</t>
        </is>
      </c>
      <c r="BK1068" t="inlineStr">
        <is>
          <t>12</t>
        </is>
      </c>
      <c r="BL1068" t="inlineStr">
        <is>
          <t>HighCO2 (β1) 2.458 (10.53)</t>
        </is>
      </c>
      <c r="BM1068" t="inlineStr">
        <is>
          <t>HighCO2</t>
        </is>
      </c>
      <c r="BN1068" t="inlineStr">
        <is>
          <t>LoanSpread</t>
        </is>
      </c>
      <c r="BO1068" t="inlineStr">
        <is>
          <t>update</t>
        </is>
      </c>
      <c r="BP1068" t="inlineStr">
        <is>
          <t>Ho &amp; Wong (2023)</t>
        </is>
      </c>
      <c r="BQ1068" t="inlineStr">
        <is>
          <t>computed</t>
        </is>
      </c>
      <c r="BT1068" t="n">
        <v>0</v>
      </c>
      <c r="BU1068" t="inlineStr">
        <is>
          <t>staging_Ho_Wong_2023.csv</t>
        </is>
      </c>
      <c r="BW1068" t="n">
        <v>2010</v>
      </c>
      <c r="BX1068" t="n">
        <v>2021</v>
      </c>
      <c r="BY106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8" t="n">
        <v>2015.5</v>
      </c>
      <c r="CA1068" t="n">
        <v>0.5</v>
      </c>
      <c r="CB1068" t="n">
        <v>1</v>
      </c>
      <c r="CC1068" t="n">
        <v>1</v>
      </c>
      <c r="CD1068" t="n">
        <v>-0.007654340756775938</v>
      </c>
      <c r="CE1068" t="n">
        <v>1</v>
      </c>
    </row>
    <row r="1069">
      <c r="A1069" t="inlineStr">
        <is>
          <t>Ho &amp; Wong (2023)</t>
        </is>
      </c>
      <c r="B1069" t="n">
        <v>2374</v>
      </c>
      <c r="C1069" t="n">
        <v>0.02923229643715361</v>
      </c>
      <c r="D1069" t="n">
        <v>1412</v>
      </c>
      <c r="E1069">
        <f>IF(ISNUMBER($BA1069),$BA1069,IF(AND(ISNUMBER($D1069),ISNUMBER($BW1069),ISNUMBER($BX1069)),$D1069*($BX1069-$BW1069+1),""))</f>
        <v>1412.0</v>
      </c>
      <c r="H1069" t="inlineStr">
        <is>
          <t>partial</t>
        </is>
      </c>
      <c r="I1069" t="inlineStr">
        <is>
          <t>Regression Cofficient and Standard Error  available</t>
        </is>
      </c>
      <c r="J1069">
        <f>IF($BW1069&lt;&gt;"",$BW1069,"")</f>
        <v>2010.0</v>
      </c>
      <c r="K1069">
        <f>IF($BX1069&lt;&gt;"",$BX1069,"")</f>
        <v>2021.0</v>
      </c>
      <c r="L1069">
        <f>IF(AND(ISNUMBER($BW1069),ISNUMBER($BX1069)),($BW1069+$BX1069)/2,"")</f>
        <v>2015.5</v>
      </c>
      <c r="M1069">
        <f>IF($L1069&lt;&gt;"",$L1069,"")</f>
        <v>2015.5</v>
      </c>
      <c r="N1069">
        <f>IF(AND(ISNUMBER($BW1069),ISNUMBER($BX1069)),MIN(1,MAX(0,($BX1069-2016+1)/($BX1069-$BW1069+1))),"")</f>
        <v>0.5</v>
      </c>
      <c r="O1069">
        <f>IF(AND(ISNUMBER($BW1069),ISNUMBER($BX1069)),MIN(1,MAX(0,($BX1069-2017+1)/($BX1069-$BW1069+1))),"")</f>
        <v>0.4166666666666667</v>
      </c>
      <c r="P1069">
        <f>IF(AND(ISNUMBER($BW1069),ISNUMBER($BX1069)),MIN(1,MAX(0,($BX1069-2018+1)/($BX1069-$BW1069+1))),"")</f>
        <v>0.3333333333333333</v>
      </c>
      <c r="Q1069">
        <f>IF(AND(ISNUMBER($BW1069),ISNUMBER($BX1069)),MIN(1,MAX(0,($BX1069-2019+1)/($BX1069-$BW1069+1))),"")</f>
        <v>0.25</v>
      </c>
      <c r="R1069">
        <f>IF(AND(ISNUMBER($BW1069),ISNUMBER($BX1069)),MIN(1,MAX(0,($BX1069-2016+1)/($BX1069-$BW1069+1))),"")</f>
        <v>0.5</v>
      </c>
      <c r="S1069">
        <f>IF($L1069&lt;&gt;"",IF($L1069&gt;=2015.5,1,0),"")</f>
        <v>1.0</v>
      </c>
      <c r="T1069">
        <f>IF($L1069&lt;&gt;"",IF($L1069&gt;=2016,1,0),"")</f>
        <v>0.0</v>
      </c>
      <c r="U1069">
        <f>IF(ISNUMBER($BX1069),IF($BX1069&gt;=2016,1,0),"")</f>
        <v>1.0</v>
      </c>
      <c r="V1069">
        <f>IF(ISNUMBER($BW1069),IF($BW1069&gt;=2016,1,0),"")</f>
        <v>0.0</v>
      </c>
      <c r="W1069" t="str">
        <f>IF(AND(ISNUMBER($BW1069),ISNUMBER($BX1069)),IF($BW1069&gt;=2016,"post-only",IF($BX1069&lt;2016,"pre-only","mixed")),"")</f>
        <v>mixed</v>
      </c>
      <c r="X1069">
        <f>IF(AND(ISNUMBER($BW1069),ISNUMBER($BX1069)),MIN(1,MAX(0,($BX1069-2017+1)/($BX1069-$BW1069+1))),"")</f>
        <v>0.4166666666666667</v>
      </c>
      <c r="Y1069">
        <f>IF(AND(ISNUMBER($BW1069),ISNUMBER($BX1069)),MIN(1,MAX(0,($BX1069-2018+1)/($BX1069-$BW1069+1))),"")</f>
        <v>0.3333333333333333</v>
      </c>
      <c r="Z1069">
        <f>IF(AND(ISNUMBER($BW1069),ISNUMBER($BX1069)),MIN(1,MAX(0,($BX1069-2019+1)/($BX1069-$BW1069+1))),"")</f>
        <v>0.25</v>
      </c>
      <c r="AA1069">
        <f>IF(ISNUMBER($BX1069),IF($BX1069&gt;=2017,1,0),"")</f>
        <v>1.0</v>
      </c>
      <c r="AB1069">
        <f>IF(ISNUMBER($BX1069),IF($BX1069&gt;=2018,1,0),"")</f>
        <v>1.0</v>
      </c>
      <c r="AC1069">
        <f>IF(ISNUMBER($BX1069),IF($BX1069&gt;=2019,1,0),"")</f>
        <v>1.0</v>
      </c>
      <c r="AD1069">
        <f>IF($L1069&lt;&gt;"",IF($L1069&gt;2013,1,0),"")</f>
        <v>1.0</v>
      </c>
      <c r="AE1069">
        <f>IF($L1069&lt;&gt;"",1+IF($L1069&gt;2011,1,0)+IF($L1069&gt;2014,1,0),"")</f>
        <v>3.0</v>
      </c>
      <c r="AF1069" t="inlineStr">
        <is>
          <t>loan (interest rate)</t>
        </is>
      </c>
      <c r="AG1069" t="inlineStr">
        <is>
          <t>performance</t>
        </is>
      </c>
      <c r="AH1069" t="inlineStr">
        <is>
          <t>non-sensitive</t>
        </is>
      </c>
      <c r="AI1069" t="inlineStr">
        <is>
          <t>99_NCE</t>
        </is>
      </c>
      <c r="AJ1069" t="inlineStr">
        <is>
          <t>99_NCE</t>
        </is>
      </c>
      <c r="AK1069" t="str">
        <f>IF(AND($CF1069&lt;&gt;"",IFERROR(INDEX(subsample_country_map!$B:$B,MATCH($CF1069,subsample_country_map!$A:$A,0)),"")&lt;&gt;""),INDEX(subsample_country_map!$B:$B,MATCH($CF1069,subsample_country_map!$A:$A,0)),INDEX(lookup!$AA:$AA,MATCH($A1069,lookup!$A:$A,0)))</f>
        <v>99_NCE</v>
      </c>
      <c r="AL1069" t="str">
        <f>IF(AND($CF1069&lt;&gt;"",IFERROR(INDEX(subsample_country_map!$C:$C,MATCH($CF1069,subsample_country_map!$A:$A,0)),"")&lt;&gt;""),INDEX(subsample_country_map!$C:$C,MATCH($CF1069,subsample_country_map!$A:$A,0)),INDEX(lookup!$AB:$AB,MATCH($A1069,lookup!$A:$A,0)))</f>
        <v>99_NCE</v>
      </c>
      <c r="AM1069" t="str">
        <f>IF(AND($CF1069&lt;&gt;"",IFERROR(INDEX(subsample_country_map!$D:$D,MATCH($CF1069,subsample_country_map!$A:$A,0)),"")&lt;&gt;""),INDEX(subsample_country_map!$D:$D,MATCH($CF1069,subsample_country_map!$A:$A,0)),INDEX(lookup!$AC:$AC,MATCH($A1069,lookup!$A:$A,0)))</f>
        <v>2_non_western</v>
      </c>
      <c r="AN1069" t="str">
        <f>IF(AND($CF1069&lt;&gt;"",IFERROR(INDEX(subsample_country_map!$E:$E,MATCH($CF1069,subsample_country_map!$A:$A,0)),"")&lt;&gt;""),INDEX(subsample_country_map!$E:$E,MATCH($CF1069,subsample_country_map!$A:$A,0)),INDEX(lookup!$AD:$AD,MATCH($A1069,lookup!$A:$A,0)))</f>
        <v>99_NCE</v>
      </c>
      <c r="AO1069" t="str">
        <f>INDEX(lookup!$Y:$Y,MATCH($A1069,lookup!$A:$A,0))</f>
        <v>0_published</v>
      </c>
      <c r="AP1069" t="str">
        <f>INDEX(lookup!$Z:$Z,MATCH($A1069,lookup!$A:$A,0))</f>
        <v>1_VHB high</v>
      </c>
      <c r="AQ1069" t="str">
        <f>INDEX(lookup!$W:$W,MATCH($A1069,lookup!$A:$A,0))</f>
        <v>1_fin/acc/econ</v>
      </c>
      <c r="AS1069" t="inlineStr">
        <is>
          <t>staging</t>
        </is>
      </c>
      <c r="AT1069" t="inlineStr">
        <is>
          <t>bad-CER</t>
        </is>
      </c>
      <c r="AU1069" t="inlineStr">
        <is>
          <t>cost</t>
        </is>
      </c>
      <c r="AV1069" t="inlineStr">
        <is>
          <t>-7.832</t>
        </is>
      </c>
      <c r="AW1069" t="inlineStr">
        <is>
          <t>7.127</t>
        </is>
      </c>
      <c r="BA1069" t="n">
        <v>1412</v>
      </c>
      <c r="BB1069" t="inlineStr">
        <is>
          <t>1</t>
        </is>
      </c>
      <c r="BC1069" t="inlineStr">
        <is>
          <t>OLS</t>
        </is>
      </c>
      <c r="BD1069" t="inlineStr">
        <is>
          <t>other:country of syndication#year</t>
        </is>
      </c>
      <c r="BE1069" t="inlineStr">
        <is>
          <t>region</t>
        </is>
      </c>
      <c r="BF1069" t="inlineStr">
        <is>
          <t>Excluding Hong Kong SAR and Singapore</t>
        </is>
      </c>
      <c r="BI1069" t="inlineStr">
        <is>
          <t>Table 3</t>
        </is>
      </c>
      <c r="BJ1069" t="inlineStr">
        <is>
          <t>col (4) All sectors, excluding Hong Kong SAR and Singapore</t>
        </is>
      </c>
      <c r="BK1069" t="inlineStr">
        <is>
          <t>12</t>
        </is>
      </c>
      <c r="BL1069" t="inlineStr">
        <is>
          <t>HighCO2 (β1) −7.832 (7.127)</t>
        </is>
      </c>
      <c r="BM1069" t="inlineStr">
        <is>
          <t>HighCO2</t>
        </is>
      </c>
      <c r="BN1069" t="inlineStr">
        <is>
          <t>LoanSpread</t>
        </is>
      </c>
      <c r="BO1069" t="inlineStr">
        <is>
          <t>update</t>
        </is>
      </c>
      <c r="BP1069" t="inlineStr">
        <is>
          <t>Ho &amp; Wong (2023)</t>
        </is>
      </c>
      <c r="BQ1069" t="inlineStr">
        <is>
          <t>computed</t>
        </is>
      </c>
      <c r="BT1069" t="n">
        <v>0</v>
      </c>
      <c r="BU1069" t="inlineStr">
        <is>
          <t>staging_Ho_Wong_2023.csv</t>
        </is>
      </c>
      <c r="BW1069" t="n">
        <v>2010</v>
      </c>
      <c r="BX1069" t="n">
        <v>2021</v>
      </c>
      <c r="BY106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69" t="n">
        <v>2015.5</v>
      </c>
      <c r="CA1069" t="n">
        <v>0.5</v>
      </c>
      <c r="CB1069" t="n">
        <v>1</v>
      </c>
      <c r="CC1069" t="n">
        <v>1</v>
      </c>
      <c r="CD1069" t="n">
        <v>0.0292406273059792</v>
      </c>
      <c r="CE1069" t="n">
        <v>1</v>
      </c>
    </row>
    <row r="1070">
      <c r="A1070" t="inlineStr">
        <is>
          <t>Ho &amp; Wong (2023)</t>
        </is>
      </c>
      <c r="B1070" t="n">
        <v>2375</v>
      </c>
      <c r="C1070" t="n">
        <v>0.03879456108809463</v>
      </c>
      <c r="D1070" t="n">
        <v>537</v>
      </c>
      <c r="E1070">
        <f>IF(ISNUMBER($BA1070),$BA1070,IF(AND(ISNUMBER($D1070),ISNUMBER($BW1070),ISNUMBER($BX1070)),$D1070*($BX1070-$BW1070+1),""))</f>
        <v>537.0</v>
      </c>
      <c r="H1070" t="inlineStr">
        <is>
          <t>partial</t>
        </is>
      </c>
      <c r="I1070" t="inlineStr">
        <is>
          <t>Regression Cofficient and Standard Error  available</t>
        </is>
      </c>
      <c r="J1070">
        <f>IF($BW1070&lt;&gt;"",$BW1070,"")</f>
        <v>2010.0</v>
      </c>
      <c r="K1070">
        <f>IF($BX1070&lt;&gt;"",$BX1070,"")</f>
        <v>2021.0</v>
      </c>
      <c r="L1070">
        <f>IF(AND(ISNUMBER($BW1070),ISNUMBER($BX1070)),($BW1070+$BX1070)/2,"")</f>
        <v>2015.5</v>
      </c>
      <c r="M1070">
        <f>IF($L1070&lt;&gt;"",$L1070,"")</f>
        <v>2015.5</v>
      </c>
      <c r="N1070">
        <f>IF(AND(ISNUMBER($BW1070),ISNUMBER($BX1070)),MIN(1,MAX(0,($BX1070-2016+1)/($BX1070-$BW1070+1))),"")</f>
        <v>0.5</v>
      </c>
      <c r="O1070">
        <f>IF(AND(ISNUMBER($BW1070),ISNUMBER($BX1070)),MIN(1,MAX(0,($BX1070-2017+1)/($BX1070-$BW1070+1))),"")</f>
        <v>0.4166666666666667</v>
      </c>
      <c r="P1070">
        <f>IF(AND(ISNUMBER($BW1070),ISNUMBER($BX1070)),MIN(1,MAX(0,($BX1070-2018+1)/($BX1070-$BW1070+1))),"")</f>
        <v>0.3333333333333333</v>
      </c>
      <c r="Q1070">
        <f>IF(AND(ISNUMBER($BW1070),ISNUMBER($BX1070)),MIN(1,MAX(0,($BX1070-2019+1)/($BX1070-$BW1070+1))),"")</f>
        <v>0.25</v>
      </c>
      <c r="R1070">
        <f>IF(AND(ISNUMBER($BW1070),ISNUMBER($BX1070)),MIN(1,MAX(0,($BX1070-2016+1)/($BX1070-$BW1070+1))),"")</f>
        <v>0.5</v>
      </c>
      <c r="S1070">
        <f>IF($L1070&lt;&gt;"",IF($L1070&gt;=2015.5,1,0),"")</f>
        <v>1.0</v>
      </c>
      <c r="T1070">
        <f>IF($L1070&lt;&gt;"",IF($L1070&gt;=2016,1,0),"")</f>
        <v>0.0</v>
      </c>
      <c r="U1070">
        <f>IF(ISNUMBER($BX1070),IF($BX1070&gt;=2016,1,0),"")</f>
        <v>1.0</v>
      </c>
      <c r="V1070">
        <f>IF(ISNUMBER($BW1070),IF($BW1070&gt;=2016,1,0),"")</f>
        <v>0.0</v>
      </c>
      <c r="W1070" t="str">
        <f>IF(AND(ISNUMBER($BW1070),ISNUMBER($BX1070)),IF($BW1070&gt;=2016,"post-only",IF($BX1070&lt;2016,"pre-only","mixed")),"")</f>
        <v>mixed</v>
      </c>
      <c r="X1070">
        <f>IF(AND(ISNUMBER($BW1070),ISNUMBER($BX1070)),MIN(1,MAX(0,($BX1070-2017+1)/($BX1070-$BW1070+1))),"")</f>
        <v>0.4166666666666667</v>
      </c>
      <c r="Y1070">
        <f>IF(AND(ISNUMBER($BW1070),ISNUMBER($BX1070)),MIN(1,MAX(0,($BX1070-2018+1)/($BX1070-$BW1070+1))),"")</f>
        <v>0.3333333333333333</v>
      </c>
      <c r="Z1070">
        <f>IF(AND(ISNUMBER($BW1070),ISNUMBER($BX1070)),MIN(1,MAX(0,($BX1070-2019+1)/($BX1070-$BW1070+1))),"")</f>
        <v>0.25</v>
      </c>
      <c r="AA1070">
        <f>IF(ISNUMBER($BX1070),IF($BX1070&gt;=2017,1,0),"")</f>
        <v>1.0</v>
      </c>
      <c r="AB1070">
        <f>IF(ISNUMBER($BX1070),IF($BX1070&gt;=2018,1,0),"")</f>
        <v>1.0</v>
      </c>
      <c r="AC1070">
        <f>IF(ISNUMBER($BX1070),IF($BX1070&gt;=2019,1,0),"")</f>
        <v>1.0</v>
      </c>
      <c r="AD1070">
        <f>IF($L1070&lt;&gt;"",IF($L1070&gt;2013,1,0),"")</f>
        <v>1.0</v>
      </c>
      <c r="AE1070">
        <f>IF($L1070&lt;&gt;"",1+IF($L1070&gt;2011,1,0)+IF($L1070&gt;2014,1,0),"")</f>
        <v>3.0</v>
      </c>
      <c r="AF1070" t="inlineStr">
        <is>
          <t>loan (interest rate)</t>
        </is>
      </c>
      <c r="AG1070" t="inlineStr">
        <is>
          <t>performance</t>
        </is>
      </c>
      <c r="AH1070" t="inlineStr">
        <is>
          <t>non-sensitive</t>
        </is>
      </c>
      <c r="AI1070" t="inlineStr">
        <is>
          <t>99_NCE</t>
        </is>
      </c>
      <c r="AJ1070" t="inlineStr">
        <is>
          <t>99_NCE</t>
        </is>
      </c>
      <c r="AK1070" t="str">
        <f>IF(AND($CF1070&lt;&gt;"",IFERROR(INDEX(subsample_country_map!$B:$B,MATCH($CF1070,subsample_country_map!$A:$A,0)),"")&lt;&gt;""),INDEX(subsample_country_map!$B:$B,MATCH($CF1070,subsample_country_map!$A:$A,0)),INDEX(lookup!$AA:$AA,MATCH($A1070,lookup!$A:$A,0)))</f>
        <v>99_NCE</v>
      </c>
      <c r="AL1070" t="str">
        <f>IF(AND($CF1070&lt;&gt;"",IFERROR(INDEX(subsample_country_map!$C:$C,MATCH($CF1070,subsample_country_map!$A:$A,0)),"")&lt;&gt;""),INDEX(subsample_country_map!$C:$C,MATCH($CF1070,subsample_country_map!$A:$A,0)),INDEX(lookup!$AB:$AB,MATCH($A1070,lookup!$A:$A,0)))</f>
        <v>99_NCE</v>
      </c>
      <c r="AM1070" t="str">
        <f>IF(AND($CF1070&lt;&gt;"",IFERROR(INDEX(subsample_country_map!$D:$D,MATCH($CF1070,subsample_country_map!$A:$A,0)),"")&lt;&gt;""),INDEX(subsample_country_map!$D:$D,MATCH($CF1070,subsample_country_map!$A:$A,0)),INDEX(lookup!$AC:$AC,MATCH($A1070,lookup!$A:$A,0)))</f>
        <v>2_non_western</v>
      </c>
      <c r="AN1070" t="str">
        <f>IF(AND($CF1070&lt;&gt;"",IFERROR(INDEX(subsample_country_map!$E:$E,MATCH($CF1070,subsample_country_map!$A:$A,0)),"")&lt;&gt;""),INDEX(subsample_country_map!$E:$E,MATCH($CF1070,subsample_country_map!$A:$A,0)),INDEX(lookup!$AD:$AD,MATCH($A1070,lookup!$A:$A,0)))</f>
        <v>99_NCE</v>
      </c>
      <c r="AO1070" t="str">
        <f>INDEX(lookup!$Y:$Y,MATCH($A1070,lookup!$A:$A,0))</f>
        <v>0_published</v>
      </c>
      <c r="AP1070" t="str">
        <f>INDEX(lookup!$Z:$Z,MATCH($A1070,lookup!$A:$A,0))</f>
        <v>1_VHB high</v>
      </c>
      <c r="AQ1070" t="str">
        <f>INDEX(lookup!$W:$W,MATCH($A1070,lookup!$A:$A,0))</f>
        <v>1_fin/acc/econ</v>
      </c>
      <c r="AS1070" t="inlineStr">
        <is>
          <t>staging</t>
        </is>
      </c>
      <c r="AT1070" t="inlineStr">
        <is>
          <t>bad-CER</t>
        </is>
      </c>
      <c r="AU1070" t="inlineStr">
        <is>
          <t>cost</t>
        </is>
      </c>
      <c r="AV1070" t="inlineStr">
        <is>
          <t>-11.03</t>
        </is>
      </c>
      <c r="AW1070" t="inlineStr">
        <is>
          <t>12.26</t>
        </is>
      </c>
      <c r="BA1070" t="n">
        <v>537</v>
      </c>
      <c r="BB1070" t="inlineStr">
        <is>
          <t>1</t>
        </is>
      </c>
      <c r="BC1070" t="inlineStr">
        <is>
          <t>OLS</t>
        </is>
      </c>
      <c r="BD1070" t="inlineStr">
        <is>
          <t>other:country of syndication#year</t>
        </is>
      </c>
      <c r="BE1070" t="inlineStr">
        <is>
          <t>industry</t>
        </is>
      </c>
      <c r="BF1070" t="inlineStr">
        <is>
          <t>Emissions-intensive sectors</t>
        </is>
      </c>
      <c r="BI1070" t="inlineStr">
        <is>
          <t>Table 3</t>
        </is>
      </c>
      <c r="BJ1070" t="inlineStr">
        <is>
          <t>col (5) Emissions-intensive sectors, excluding Hong Kong SAR and Singapore</t>
        </is>
      </c>
      <c r="BK1070" t="inlineStr">
        <is>
          <t>12</t>
        </is>
      </c>
      <c r="BL1070" t="inlineStr">
        <is>
          <t>HighCO2 (β1) −11.03 (12.26)</t>
        </is>
      </c>
      <c r="BM1070" t="inlineStr">
        <is>
          <t>HighCO2</t>
        </is>
      </c>
      <c r="BN1070" t="inlineStr">
        <is>
          <t>LoanSpread</t>
        </is>
      </c>
      <c r="BO1070" t="inlineStr">
        <is>
          <t>update</t>
        </is>
      </c>
      <c r="BP1070" t="inlineStr">
        <is>
          <t>Ho &amp; Wong (2023)</t>
        </is>
      </c>
      <c r="BQ1070" t="inlineStr">
        <is>
          <t>computed</t>
        </is>
      </c>
      <c r="BT1070" t="n">
        <v>0</v>
      </c>
      <c r="BU1070" t="inlineStr">
        <is>
          <t>staging_Ho_Wong_2023.csv</t>
        </is>
      </c>
      <c r="BW1070" t="n">
        <v>2010</v>
      </c>
      <c r="BX1070" t="n">
        <v>2021</v>
      </c>
      <c r="BY107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0" t="n">
        <v>2015.5</v>
      </c>
      <c r="CA1070" t="n">
        <v>0.5</v>
      </c>
      <c r="CB1070" t="n">
        <v>1</v>
      </c>
      <c r="CC1070" t="n">
        <v>1</v>
      </c>
      <c r="CD1070" t="n">
        <v>0.03881404085208498</v>
      </c>
      <c r="CE1070" t="n">
        <v>1</v>
      </c>
    </row>
    <row r="1071">
      <c r="A1071" t="inlineStr">
        <is>
          <t>Ho &amp; Wong (2023)</t>
        </is>
      </c>
      <c r="B1071" t="n">
        <v>2376</v>
      </c>
      <c r="C1071" t="n">
        <v>-0.005028225898311542</v>
      </c>
      <c r="D1071" t="n">
        <v>869</v>
      </c>
      <c r="E1071">
        <f>IF(ISNUMBER($BA1071),$BA1071,IF(AND(ISNUMBER($D1071),ISNUMBER($BW1071),ISNUMBER($BX1071)),$D1071*($BX1071-$BW1071+1),""))</f>
        <v>869.0</v>
      </c>
      <c r="H1071" t="inlineStr">
        <is>
          <t>partial</t>
        </is>
      </c>
      <c r="I1071" t="inlineStr">
        <is>
          <t>Regression Cofficient and Standard Error  available</t>
        </is>
      </c>
      <c r="J1071">
        <f>IF($BW1071&lt;&gt;"",$BW1071,"")</f>
        <v>2010.0</v>
      </c>
      <c r="K1071">
        <f>IF($BX1071&lt;&gt;"",$BX1071,"")</f>
        <v>2021.0</v>
      </c>
      <c r="L1071">
        <f>IF(AND(ISNUMBER($BW1071),ISNUMBER($BX1071)),($BW1071+$BX1071)/2,"")</f>
        <v>2015.5</v>
      </c>
      <c r="M1071">
        <f>IF($L1071&lt;&gt;"",$L1071,"")</f>
        <v>2015.5</v>
      </c>
      <c r="N1071">
        <f>IF(AND(ISNUMBER($BW1071),ISNUMBER($BX1071)),MIN(1,MAX(0,($BX1071-2016+1)/($BX1071-$BW1071+1))),"")</f>
        <v>0.5</v>
      </c>
      <c r="O1071">
        <f>IF(AND(ISNUMBER($BW1071),ISNUMBER($BX1071)),MIN(1,MAX(0,($BX1071-2017+1)/($BX1071-$BW1071+1))),"")</f>
        <v>0.4166666666666667</v>
      </c>
      <c r="P1071">
        <f>IF(AND(ISNUMBER($BW1071),ISNUMBER($BX1071)),MIN(1,MAX(0,($BX1071-2018+1)/($BX1071-$BW1071+1))),"")</f>
        <v>0.3333333333333333</v>
      </c>
      <c r="Q1071">
        <f>IF(AND(ISNUMBER($BW1071),ISNUMBER($BX1071)),MIN(1,MAX(0,($BX1071-2019+1)/($BX1071-$BW1071+1))),"")</f>
        <v>0.25</v>
      </c>
      <c r="R1071">
        <f>IF(AND(ISNUMBER($BW1071),ISNUMBER($BX1071)),MIN(1,MAX(0,($BX1071-2016+1)/($BX1071-$BW1071+1))),"")</f>
        <v>0.5</v>
      </c>
      <c r="S1071">
        <f>IF($L1071&lt;&gt;"",IF($L1071&gt;=2015.5,1,0),"")</f>
        <v>1.0</v>
      </c>
      <c r="T1071">
        <f>IF($L1071&lt;&gt;"",IF($L1071&gt;=2016,1,0),"")</f>
        <v>0.0</v>
      </c>
      <c r="U1071">
        <f>IF(ISNUMBER($BX1071),IF($BX1071&gt;=2016,1,0),"")</f>
        <v>1.0</v>
      </c>
      <c r="V1071">
        <f>IF(ISNUMBER($BW1071),IF($BW1071&gt;=2016,1,0),"")</f>
        <v>0.0</v>
      </c>
      <c r="W1071" t="str">
        <f>IF(AND(ISNUMBER($BW1071),ISNUMBER($BX1071)),IF($BW1071&gt;=2016,"post-only",IF($BX1071&lt;2016,"pre-only","mixed")),"")</f>
        <v>mixed</v>
      </c>
      <c r="X1071">
        <f>IF(AND(ISNUMBER($BW1071),ISNUMBER($BX1071)),MIN(1,MAX(0,($BX1071-2017+1)/($BX1071-$BW1071+1))),"")</f>
        <v>0.4166666666666667</v>
      </c>
      <c r="Y1071">
        <f>IF(AND(ISNUMBER($BW1071),ISNUMBER($BX1071)),MIN(1,MAX(0,($BX1071-2018+1)/($BX1071-$BW1071+1))),"")</f>
        <v>0.3333333333333333</v>
      </c>
      <c r="Z1071">
        <f>IF(AND(ISNUMBER($BW1071),ISNUMBER($BX1071)),MIN(1,MAX(0,($BX1071-2019+1)/($BX1071-$BW1071+1))),"")</f>
        <v>0.25</v>
      </c>
      <c r="AA1071">
        <f>IF(ISNUMBER($BX1071),IF($BX1071&gt;=2017,1,0),"")</f>
        <v>1.0</v>
      </c>
      <c r="AB1071">
        <f>IF(ISNUMBER($BX1071),IF($BX1071&gt;=2018,1,0),"")</f>
        <v>1.0</v>
      </c>
      <c r="AC1071">
        <f>IF(ISNUMBER($BX1071),IF($BX1071&gt;=2019,1,0),"")</f>
        <v>1.0</v>
      </c>
      <c r="AD1071">
        <f>IF($L1071&lt;&gt;"",IF($L1071&gt;2013,1,0),"")</f>
        <v>1.0</v>
      </c>
      <c r="AE1071">
        <f>IF($L1071&lt;&gt;"",1+IF($L1071&gt;2011,1,0)+IF($L1071&gt;2014,1,0),"")</f>
        <v>3.0</v>
      </c>
      <c r="AF1071" t="inlineStr">
        <is>
          <t>loan (interest rate)</t>
        </is>
      </c>
      <c r="AG1071" t="inlineStr">
        <is>
          <t>performance</t>
        </is>
      </c>
      <c r="AH1071" t="inlineStr">
        <is>
          <t>non-sensitive</t>
        </is>
      </c>
      <c r="AI1071" t="inlineStr">
        <is>
          <t>99_NCE</t>
        </is>
      </c>
      <c r="AJ1071" t="inlineStr">
        <is>
          <t>99_NCE</t>
        </is>
      </c>
      <c r="AK1071" t="str">
        <f>IF(AND($CF1071&lt;&gt;"",IFERROR(INDEX(subsample_country_map!$B:$B,MATCH($CF1071,subsample_country_map!$A:$A,0)),"")&lt;&gt;""),INDEX(subsample_country_map!$B:$B,MATCH($CF1071,subsample_country_map!$A:$A,0)),INDEX(lookup!$AA:$AA,MATCH($A1071,lookup!$A:$A,0)))</f>
        <v>99_NCE</v>
      </c>
      <c r="AL1071" t="str">
        <f>IF(AND($CF1071&lt;&gt;"",IFERROR(INDEX(subsample_country_map!$C:$C,MATCH($CF1071,subsample_country_map!$A:$A,0)),"")&lt;&gt;""),INDEX(subsample_country_map!$C:$C,MATCH($CF1071,subsample_country_map!$A:$A,0)),INDEX(lookup!$AB:$AB,MATCH($A1071,lookup!$A:$A,0)))</f>
        <v>99_NCE</v>
      </c>
      <c r="AM1071" t="str">
        <f>IF(AND($CF1071&lt;&gt;"",IFERROR(INDEX(subsample_country_map!$D:$D,MATCH($CF1071,subsample_country_map!$A:$A,0)),"")&lt;&gt;""),INDEX(subsample_country_map!$D:$D,MATCH($CF1071,subsample_country_map!$A:$A,0)),INDEX(lookup!$AC:$AC,MATCH($A1071,lookup!$A:$A,0)))</f>
        <v>2_non_western</v>
      </c>
      <c r="AN1071" t="str">
        <f>IF(AND($CF1071&lt;&gt;"",IFERROR(INDEX(subsample_country_map!$E:$E,MATCH($CF1071,subsample_country_map!$A:$A,0)),"")&lt;&gt;""),INDEX(subsample_country_map!$E:$E,MATCH($CF1071,subsample_country_map!$A:$A,0)),INDEX(lookup!$AD:$AD,MATCH($A1071,lookup!$A:$A,0)))</f>
        <v>99_NCE</v>
      </c>
      <c r="AO1071" t="str">
        <f>INDEX(lookup!$Y:$Y,MATCH($A1071,lookup!$A:$A,0))</f>
        <v>0_published</v>
      </c>
      <c r="AP1071" t="str">
        <f>INDEX(lookup!$Z:$Z,MATCH($A1071,lookup!$A:$A,0))</f>
        <v>1_VHB high</v>
      </c>
      <c r="AQ1071" t="str">
        <f>INDEX(lookup!$W:$W,MATCH($A1071,lookup!$A:$A,0))</f>
        <v>1_fin/acc/econ</v>
      </c>
      <c r="AS1071" t="inlineStr">
        <is>
          <t>staging</t>
        </is>
      </c>
      <c r="AT1071" t="inlineStr">
        <is>
          <t>bad-CER</t>
        </is>
      </c>
      <c r="AU1071" t="inlineStr">
        <is>
          <t>cost</t>
        </is>
      </c>
      <c r="AV1071" t="inlineStr">
        <is>
          <t>1.238</t>
        </is>
      </c>
      <c r="AW1071" t="inlineStr">
        <is>
          <t>8.352</t>
        </is>
      </c>
      <c r="BA1071" t="n">
        <v>869</v>
      </c>
      <c r="BB1071" t="inlineStr">
        <is>
          <t>1</t>
        </is>
      </c>
      <c r="BC1071" t="inlineStr">
        <is>
          <t>OLS</t>
        </is>
      </c>
      <c r="BD1071" t="inlineStr">
        <is>
          <t>other:country of syndication#year</t>
        </is>
      </c>
      <c r="BE1071" t="inlineStr">
        <is>
          <t>industry</t>
        </is>
      </c>
      <c r="BF1071" t="inlineStr">
        <is>
          <t>Other sectors</t>
        </is>
      </c>
      <c r="BI1071" t="inlineStr">
        <is>
          <t>Table 3</t>
        </is>
      </c>
      <c r="BJ1071" t="inlineStr">
        <is>
          <t>col (6) Other sectors, excluding Hong Kong SAR and Singapore</t>
        </is>
      </c>
      <c r="BK1071" t="inlineStr">
        <is>
          <t>12</t>
        </is>
      </c>
      <c r="BL1071" t="inlineStr">
        <is>
          <t>HighCO2 (β1) 1.238 (8.352)</t>
        </is>
      </c>
      <c r="BM1071" t="inlineStr">
        <is>
          <t>HighCO2</t>
        </is>
      </c>
      <c r="BN1071" t="inlineStr">
        <is>
          <t>LoanSpread</t>
        </is>
      </c>
      <c r="BO1071" t="inlineStr">
        <is>
          <t>update</t>
        </is>
      </c>
      <c r="BP1071" t="inlineStr">
        <is>
          <t>Ho &amp; Wong (2023)</t>
        </is>
      </c>
      <c r="BQ1071" t="inlineStr">
        <is>
          <t>computed</t>
        </is>
      </c>
      <c r="BT1071" t="n">
        <v>0</v>
      </c>
      <c r="BU1071" t="inlineStr">
        <is>
          <t>staging_Ho_Wong_2023.csv</t>
        </is>
      </c>
      <c r="BW1071" t="n">
        <v>2010</v>
      </c>
      <c r="BX1071" t="n">
        <v>2021</v>
      </c>
      <c r="BY107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1" t="n">
        <v>2015.5</v>
      </c>
      <c r="CA1071" t="n">
        <v>0.5</v>
      </c>
      <c r="CB1071" t="n">
        <v>1</v>
      </c>
      <c r="CC1071" t="n">
        <v>1</v>
      </c>
      <c r="CD1071" t="n">
        <v>-0.005028268275259522</v>
      </c>
      <c r="CE1071" t="n">
        <v>1</v>
      </c>
    </row>
    <row r="1072">
      <c r="A1072" t="inlineStr">
        <is>
          <t>Ho &amp; Wong (2023)</t>
        </is>
      </c>
      <c r="B1072" t="n">
        <v>2377</v>
      </c>
      <c r="C1072" t="n">
        <v>-0.009685228592826159</v>
      </c>
      <c r="D1072" t="n">
        <v>11256</v>
      </c>
      <c r="E1072">
        <f>IF(ISNUMBER($BA1072),$BA1072,IF(AND(ISNUMBER($D1072),ISNUMBER($BW1072),ISNUMBER($BX1072)),$D1072*($BX1072-$BW1072+1),""))</f>
        <v>11256.0</v>
      </c>
      <c r="H1072" t="inlineStr">
        <is>
          <t>partial</t>
        </is>
      </c>
      <c r="I1072" t="inlineStr">
        <is>
          <t>Regression Cofficient and Standard Error  available</t>
        </is>
      </c>
      <c r="J1072">
        <f>IF($BW1072&lt;&gt;"",$BW1072,"")</f>
        <v>2010.0</v>
      </c>
      <c r="K1072">
        <f>IF($BX1072&lt;&gt;"",$BX1072,"")</f>
        <v>2021.0</v>
      </c>
      <c r="L1072">
        <f>IF(AND(ISNUMBER($BW1072),ISNUMBER($BX1072)),($BW1072+$BX1072)/2,"")</f>
        <v>2015.5</v>
      </c>
      <c r="M1072">
        <f>IF($L1072&lt;&gt;"",$L1072,"")</f>
        <v>2015.5</v>
      </c>
      <c r="N1072">
        <f>IF(AND(ISNUMBER($BW1072),ISNUMBER($BX1072)),MIN(1,MAX(0,($BX1072-2016+1)/($BX1072-$BW1072+1))),"")</f>
        <v>0.5</v>
      </c>
      <c r="O1072">
        <f>IF(AND(ISNUMBER($BW1072),ISNUMBER($BX1072)),MIN(1,MAX(0,($BX1072-2017+1)/($BX1072-$BW1072+1))),"")</f>
        <v>0.4166666666666667</v>
      </c>
      <c r="P1072">
        <f>IF(AND(ISNUMBER($BW1072),ISNUMBER($BX1072)),MIN(1,MAX(0,($BX1072-2018+1)/($BX1072-$BW1072+1))),"")</f>
        <v>0.3333333333333333</v>
      </c>
      <c r="Q1072">
        <f>IF(AND(ISNUMBER($BW1072),ISNUMBER($BX1072)),MIN(1,MAX(0,($BX1072-2019+1)/($BX1072-$BW1072+1))),"")</f>
        <v>0.25</v>
      </c>
      <c r="R1072">
        <f>IF(AND(ISNUMBER($BW1072),ISNUMBER($BX1072)),MIN(1,MAX(0,($BX1072-2016+1)/($BX1072-$BW1072+1))),"")</f>
        <v>0.5</v>
      </c>
      <c r="S1072">
        <f>IF($L1072&lt;&gt;"",IF($L1072&gt;=2015.5,1,0),"")</f>
        <v>1.0</v>
      </c>
      <c r="T1072">
        <f>IF($L1072&lt;&gt;"",IF($L1072&gt;=2016,1,0),"")</f>
        <v>0.0</v>
      </c>
      <c r="U1072">
        <f>IF(ISNUMBER($BX1072),IF($BX1072&gt;=2016,1,0),"")</f>
        <v>1.0</v>
      </c>
      <c r="V1072">
        <f>IF(ISNUMBER($BW1072),IF($BW1072&gt;=2016,1,0),"")</f>
        <v>0.0</v>
      </c>
      <c r="W1072" t="str">
        <f>IF(AND(ISNUMBER($BW1072),ISNUMBER($BX1072)),IF($BW1072&gt;=2016,"post-only",IF($BX1072&lt;2016,"pre-only","mixed")),"")</f>
        <v>mixed</v>
      </c>
      <c r="X1072">
        <f>IF(AND(ISNUMBER($BW1072),ISNUMBER($BX1072)),MIN(1,MAX(0,($BX1072-2017+1)/($BX1072-$BW1072+1))),"")</f>
        <v>0.4166666666666667</v>
      </c>
      <c r="Y1072">
        <f>IF(AND(ISNUMBER($BW1072),ISNUMBER($BX1072)),MIN(1,MAX(0,($BX1072-2018+1)/($BX1072-$BW1072+1))),"")</f>
        <v>0.3333333333333333</v>
      </c>
      <c r="Z1072">
        <f>IF(AND(ISNUMBER($BW1072),ISNUMBER($BX1072)),MIN(1,MAX(0,($BX1072-2019+1)/($BX1072-$BW1072+1))),"")</f>
        <v>0.25</v>
      </c>
      <c r="AA1072">
        <f>IF(ISNUMBER($BX1072),IF($BX1072&gt;=2017,1,0),"")</f>
        <v>1.0</v>
      </c>
      <c r="AB1072">
        <f>IF(ISNUMBER($BX1072),IF($BX1072&gt;=2018,1,0),"")</f>
        <v>1.0</v>
      </c>
      <c r="AC1072">
        <f>IF(ISNUMBER($BX1072),IF($BX1072&gt;=2019,1,0),"")</f>
        <v>1.0</v>
      </c>
      <c r="AD1072">
        <f>IF($L1072&lt;&gt;"",IF($L1072&gt;2013,1,0),"")</f>
        <v>1.0</v>
      </c>
      <c r="AE1072">
        <f>IF($L1072&lt;&gt;"",1+IF($L1072&gt;2011,1,0)+IF($L1072&gt;2014,1,0),"")</f>
        <v>3.0</v>
      </c>
      <c r="AF1072" t="inlineStr">
        <is>
          <t>loan (interest rate)</t>
        </is>
      </c>
      <c r="AG1072" t="inlineStr">
        <is>
          <t>performance</t>
        </is>
      </c>
      <c r="AH1072" t="inlineStr">
        <is>
          <t>non-sensitive</t>
        </is>
      </c>
      <c r="AI1072" t="inlineStr">
        <is>
          <t>99_NCE</t>
        </is>
      </c>
      <c r="AJ1072" t="inlineStr">
        <is>
          <t>99_NCE</t>
        </is>
      </c>
      <c r="AK1072" t="str">
        <f>IF(AND($CF1072&lt;&gt;"",IFERROR(INDEX(subsample_country_map!$B:$B,MATCH($CF1072,subsample_country_map!$A:$A,0)),"")&lt;&gt;""),INDEX(subsample_country_map!$B:$B,MATCH($CF1072,subsample_country_map!$A:$A,0)),INDEX(lookup!$AA:$AA,MATCH($A1072,lookup!$A:$A,0)))</f>
        <v>99_NCE</v>
      </c>
      <c r="AL1072" t="str">
        <f>IF(AND($CF1072&lt;&gt;"",IFERROR(INDEX(subsample_country_map!$C:$C,MATCH($CF1072,subsample_country_map!$A:$A,0)),"")&lt;&gt;""),INDEX(subsample_country_map!$C:$C,MATCH($CF1072,subsample_country_map!$A:$A,0)),INDEX(lookup!$AB:$AB,MATCH($A1072,lookup!$A:$A,0)))</f>
        <v>99_NCE</v>
      </c>
      <c r="AM1072" t="str">
        <f>IF(AND($CF1072&lt;&gt;"",IFERROR(INDEX(subsample_country_map!$D:$D,MATCH($CF1072,subsample_country_map!$A:$A,0)),"")&lt;&gt;""),INDEX(subsample_country_map!$D:$D,MATCH($CF1072,subsample_country_map!$A:$A,0)),INDEX(lookup!$AC:$AC,MATCH($A1072,lookup!$A:$A,0)))</f>
        <v>2_non_western</v>
      </c>
      <c r="AN1072" t="str">
        <f>IF(AND($CF1072&lt;&gt;"",IFERROR(INDEX(subsample_country_map!$E:$E,MATCH($CF1072,subsample_country_map!$A:$A,0)),"")&lt;&gt;""),INDEX(subsample_country_map!$E:$E,MATCH($CF1072,subsample_country_map!$A:$A,0)),INDEX(lookup!$AD:$AD,MATCH($A1072,lookup!$A:$A,0)))</f>
        <v>99_NCE</v>
      </c>
      <c r="AO1072" t="str">
        <f>INDEX(lookup!$Y:$Y,MATCH($A1072,lookup!$A:$A,0))</f>
        <v>0_published</v>
      </c>
      <c r="AP1072" t="str">
        <f>INDEX(lookup!$Z:$Z,MATCH($A1072,lookup!$A:$A,0))</f>
        <v>1_VHB high</v>
      </c>
      <c r="AQ1072" t="str">
        <f>INDEX(lookup!$W:$W,MATCH($A1072,lookup!$A:$A,0))</f>
        <v>1_fin/acc/econ</v>
      </c>
      <c r="AS1072" t="inlineStr">
        <is>
          <t>staging</t>
        </is>
      </c>
      <c r="AT1072" t="inlineStr">
        <is>
          <t>bad-CER</t>
        </is>
      </c>
      <c r="AU1072" t="inlineStr">
        <is>
          <t>cost</t>
        </is>
      </c>
      <c r="AV1072" t="inlineStr">
        <is>
          <t>2.979</t>
        </is>
      </c>
      <c r="AW1072" t="inlineStr">
        <is>
          <t>2.899</t>
        </is>
      </c>
      <c r="BA1072" t="n">
        <v>11256</v>
      </c>
      <c r="BB1072" t="inlineStr">
        <is>
          <t>1</t>
        </is>
      </c>
      <c r="BC1072" t="inlineStr">
        <is>
          <t>OLS</t>
        </is>
      </c>
      <c r="BD1072" t="inlineStr">
        <is>
          <t>other:lender#year</t>
        </is>
      </c>
      <c r="BE1072" t="inlineStr">
        <is>
          <t>none</t>
        </is>
      </c>
      <c r="BI1072" t="inlineStr">
        <is>
          <t>Table 4</t>
        </is>
      </c>
      <c r="BJ1072" t="inlineStr">
        <is>
          <t>col (1) All sectors, UNEPFI proxy</t>
        </is>
      </c>
      <c r="BK1072" t="inlineStr">
        <is>
          <t>14</t>
        </is>
      </c>
      <c r="BL1072" t="inlineStr">
        <is>
          <t>HighCO2 (β1) 2.979 (2.899)</t>
        </is>
      </c>
      <c r="BM1072" t="inlineStr">
        <is>
          <t>HighCO2</t>
        </is>
      </c>
      <c r="BN1072" t="inlineStr">
        <is>
          <t>LoanSpread</t>
        </is>
      </c>
      <c r="BO1072" t="inlineStr">
        <is>
          <t>update</t>
        </is>
      </c>
      <c r="BP1072" t="inlineStr">
        <is>
          <t>Ho &amp; Wong (2023)</t>
        </is>
      </c>
      <c r="BQ1072" t="inlineStr">
        <is>
          <t>computed</t>
        </is>
      </c>
      <c r="BT1072" t="n">
        <v>0</v>
      </c>
      <c r="BU1072" t="inlineStr">
        <is>
          <t>staging_Ho_Wong_2023.csv</t>
        </is>
      </c>
      <c r="BW1072" t="n">
        <v>2010</v>
      </c>
      <c r="BX1072" t="n">
        <v>2021</v>
      </c>
      <c r="BY107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2" t="n">
        <v>2015.5</v>
      </c>
      <c r="CA1072" t="n">
        <v>0.5</v>
      </c>
      <c r="CB1072" t="n">
        <v>1</v>
      </c>
      <c r="CC1072" t="n">
        <v>1</v>
      </c>
      <c r="CD1072" t="n">
        <v>-0.009685531446478653</v>
      </c>
      <c r="CE1072" t="n">
        <v>1</v>
      </c>
    </row>
    <row r="1073">
      <c r="A1073" t="inlineStr">
        <is>
          <t>Ho &amp; Wong (2023)</t>
        </is>
      </c>
      <c r="B1073" t="n">
        <v>2378</v>
      </c>
      <c r="C1073" t="n">
        <v>-0.02458950936969049</v>
      </c>
      <c r="D1073" t="n">
        <v>3172</v>
      </c>
      <c r="E1073">
        <f>IF(ISNUMBER($BA1073),$BA1073,IF(AND(ISNUMBER($D1073),ISNUMBER($BW1073),ISNUMBER($BX1073)),$D1073*($BX1073-$BW1073+1),""))</f>
        <v>3172.0</v>
      </c>
      <c r="H1073" t="inlineStr">
        <is>
          <t>partial</t>
        </is>
      </c>
      <c r="I1073" t="inlineStr">
        <is>
          <t>Regression Cofficient and Standard Error  available</t>
        </is>
      </c>
      <c r="J1073">
        <f>IF($BW1073&lt;&gt;"",$BW1073,"")</f>
        <v>2010.0</v>
      </c>
      <c r="K1073">
        <f>IF($BX1073&lt;&gt;"",$BX1073,"")</f>
        <v>2021.0</v>
      </c>
      <c r="L1073">
        <f>IF(AND(ISNUMBER($BW1073),ISNUMBER($BX1073)),($BW1073+$BX1073)/2,"")</f>
        <v>2015.5</v>
      </c>
      <c r="M1073">
        <f>IF($L1073&lt;&gt;"",$L1073,"")</f>
        <v>2015.5</v>
      </c>
      <c r="N1073">
        <f>IF(AND(ISNUMBER($BW1073),ISNUMBER($BX1073)),MIN(1,MAX(0,($BX1073-2016+1)/($BX1073-$BW1073+1))),"")</f>
        <v>0.5</v>
      </c>
      <c r="O1073">
        <f>IF(AND(ISNUMBER($BW1073),ISNUMBER($BX1073)),MIN(1,MAX(0,($BX1073-2017+1)/($BX1073-$BW1073+1))),"")</f>
        <v>0.4166666666666667</v>
      </c>
      <c r="P1073">
        <f>IF(AND(ISNUMBER($BW1073),ISNUMBER($BX1073)),MIN(1,MAX(0,($BX1073-2018+1)/($BX1073-$BW1073+1))),"")</f>
        <v>0.3333333333333333</v>
      </c>
      <c r="Q1073">
        <f>IF(AND(ISNUMBER($BW1073),ISNUMBER($BX1073)),MIN(1,MAX(0,($BX1073-2019+1)/($BX1073-$BW1073+1))),"")</f>
        <v>0.25</v>
      </c>
      <c r="R1073">
        <f>IF(AND(ISNUMBER($BW1073),ISNUMBER($BX1073)),MIN(1,MAX(0,($BX1073-2016+1)/($BX1073-$BW1073+1))),"")</f>
        <v>0.5</v>
      </c>
      <c r="S1073">
        <f>IF($L1073&lt;&gt;"",IF($L1073&gt;=2015.5,1,0),"")</f>
        <v>1.0</v>
      </c>
      <c r="T1073">
        <f>IF($L1073&lt;&gt;"",IF($L1073&gt;=2016,1,0),"")</f>
        <v>0.0</v>
      </c>
      <c r="U1073">
        <f>IF(ISNUMBER($BX1073),IF($BX1073&gt;=2016,1,0),"")</f>
        <v>1.0</v>
      </c>
      <c r="V1073">
        <f>IF(ISNUMBER($BW1073),IF($BW1073&gt;=2016,1,0),"")</f>
        <v>0.0</v>
      </c>
      <c r="W1073" t="str">
        <f>IF(AND(ISNUMBER($BW1073),ISNUMBER($BX1073)),IF($BW1073&gt;=2016,"post-only",IF($BX1073&lt;2016,"pre-only","mixed")),"")</f>
        <v>mixed</v>
      </c>
      <c r="X1073">
        <f>IF(AND(ISNUMBER($BW1073),ISNUMBER($BX1073)),MIN(1,MAX(0,($BX1073-2017+1)/($BX1073-$BW1073+1))),"")</f>
        <v>0.4166666666666667</v>
      </c>
      <c r="Y1073">
        <f>IF(AND(ISNUMBER($BW1073),ISNUMBER($BX1073)),MIN(1,MAX(0,($BX1073-2018+1)/($BX1073-$BW1073+1))),"")</f>
        <v>0.3333333333333333</v>
      </c>
      <c r="Z1073">
        <f>IF(AND(ISNUMBER($BW1073),ISNUMBER($BX1073)),MIN(1,MAX(0,($BX1073-2019+1)/($BX1073-$BW1073+1))),"")</f>
        <v>0.25</v>
      </c>
      <c r="AA1073">
        <f>IF(ISNUMBER($BX1073),IF($BX1073&gt;=2017,1,0),"")</f>
        <v>1.0</v>
      </c>
      <c r="AB1073">
        <f>IF(ISNUMBER($BX1073),IF($BX1073&gt;=2018,1,0),"")</f>
        <v>1.0</v>
      </c>
      <c r="AC1073">
        <f>IF(ISNUMBER($BX1073),IF($BX1073&gt;=2019,1,0),"")</f>
        <v>1.0</v>
      </c>
      <c r="AD1073">
        <f>IF($L1073&lt;&gt;"",IF($L1073&gt;2013,1,0),"")</f>
        <v>1.0</v>
      </c>
      <c r="AE1073">
        <f>IF($L1073&lt;&gt;"",1+IF($L1073&gt;2011,1,0)+IF($L1073&gt;2014,1,0),"")</f>
        <v>3.0</v>
      </c>
      <c r="AF1073" t="inlineStr">
        <is>
          <t>loan (interest rate)</t>
        </is>
      </c>
      <c r="AG1073" t="inlineStr">
        <is>
          <t>performance</t>
        </is>
      </c>
      <c r="AH1073" t="inlineStr">
        <is>
          <t>non-sensitive</t>
        </is>
      </c>
      <c r="AI1073" t="inlineStr">
        <is>
          <t>99_NCE</t>
        </is>
      </c>
      <c r="AJ1073" t="inlineStr">
        <is>
          <t>99_NCE</t>
        </is>
      </c>
      <c r="AK1073" t="str">
        <f>IF(AND($CF1073&lt;&gt;"",IFERROR(INDEX(subsample_country_map!$B:$B,MATCH($CF1073,subsample_country_map!$A:$A,0)),"")&lt;&gt;""),INDEX(subsample_country_map!$B:$B,MATCH($CF1073,subsample_country_map!$A:$A,0)),INDEX(lookup!$AA:$AA,MATCH($A1073,lookup!$A:$A,0)))</f>
        <v>99_NCE</v>
      </c>
      <c r="AL1073" t="str">
        <f>IF(AND($CF1073&lt;&gt;"",IFERROR(INDEX(subsample_country_map!$C:$C,MATCH($CF1073,subsample_country_map!$A:$A,0)),"")&lt;&gt;""),INDEX(subsample_country_map!$C:$C,MATCH($CF1073,subsample_country_map!$A:$A,0)),INDEX(lookup!$AB:$AB,MATCH($A1073,lookup!$A:$A,0)))</f>
        <v>99_NCE</v>
      </c>
      <c r="AM1073" t="str">
        <f>IF(AND($CF1073&lt;&gt;"",IFERROR(INDEX(subsample_country_map!$D:$D,MATCH($CF1073,subsample_country_map!$A:$A,0)),"")&lt;&gt;""),INDEX(subsample_country_map!$D:$D,MATCH($CF1073,subsample_country_map!$A:$A,0)),INDEX(lookup!$AC:$AC,MATCH($A1073,lookup!$A:$A,0)))</f>
        <v>2_non_western</v>
      </c>
      <c r="AN1073" t="str">
        <f>IF(AND($CF1073&lt;&gt;"",IFERROR(INDEX(subsample_country_map!$E:$E,MATCH($CF1073,subsample_country_map!$A:$A,0)),"")&lt;&gt;""),INDEX(subsample_country_map!$E:$E,MATCH($CF1073,subsample_country_map!$A:$A,0)),INDEX(lookup!$AD:$AD,MATCH($A1073,lookup!$A:$A,0)))</f>
        <v>99_NCE</v>
      </c>
      <c r="AO1073" t="str">
        <f>INDEX(lookup!$Y:$Y,MATCH($A1073,lookup!$A:$A,0))</f>
        <v>0_published</v>
      </c>
      <c r="AP1073" t="str">
        <f>INDEX(lookup!$Z:$Z,MATCH($A1073,lookup!$A:$A,0))</f>
        <v>1_VHB high</v>
      </c>
      <c r="AQ1073" t="str">
        <f>INDEX(lookup!$W:$W,MATCH($A1073,lookup!$A:$A,0))</f>
        <v>1_fin/acc/econ</v>
      </c>
      <c r="AS1073" t="inlineStr">
        <is>
          <t>staging</t>
        </is>
      </c>
      <c r="AT1073" t="inlineStr">
        <is>
          <t>bad-CER</t>
        </is>
      </c>
      <c r="AU1073" t="inlineStr">
        <is>
          <t>cost</t>
        </is>
      </c>
      <c r="AV1073" t="inlineStr">
        <is>
          <t>7.489</t>
        </is>
      </c>
      <c r="AW1073" t="inlineStr">
        <is>
          <t>5.406</t>
        </is>
      </c>
      <c r="BA1073" t="n">
        <v>3172</v>
      </c>
      <c r="BB1073" t="inlineStr">
        <is>
          <t>1</t>
        </is>
      </c>
      <c r="BC1073" t="inlineStr">
        <is>
          <t>OLS</t>
        </is>
      </c>
      <c r="BD1073" t="inlineStr">
        <is>
          <t>other:lender#year</t>
        </is>
      </c>
      <c r="BE1073" t="inlineStr">
        <is>
          <t>industry</t>
        </is>
      </c>
      <c r="BF1073" t="inlineStr">
        <is>
          <t>Emissions-intensive sectors</t>
        </is>
      </c>
      <c r="BI1073" t="inlineStr">
        <is>
          <t>Table 4</t>
        </is>
      </c>
      <c r="BJ1073" t="inlineStr">
        <is>
          <t>col (2) Emissions-intensive sectors, UNEPFI proxy</t>
        </is>
      </c>
      <c r="BK1073" t="inlineStr">
        <is>
          <t>14</t>
        </is>
      </c>
      <c r="BL1073" t="inlineStr">
        <is>
          <t>HighCO2 (β1) 7.489 (5.406)</t>
        </is>
      </c>
      <c r="BM1073" t="inlineStr">
        <is>
          <t>HighCO2</t>
        </is>
      </c>
      <c r="BN1073" t="inlineStr">
        <is>
          <t>LoanSpread</t>
        </is>
      </c>
      <c r="BO1073" t="inlineStr">
        <is>
          <t>update</t>
        </is>
      </c>
      <c r="BP1073" t="inlineStr">
        <is>
          <t>Ho &amp; Wong (2023)</t>
        </is>
      </c>
      <c r="BQ1073" t="inlineStr">
        <is>
          <t>computed</t>
        </is>
      </c>
      <c r="BT1073" t="n">
        <v>0</v>
      </c>
      <c r="BU1073" t="inlineStr">
        <is>
          <t>staging_Ho_Wong_2023.csv</t>
        </is>
      </c>
      <c r="BW1073" t="n">
        <v>2010</v>
      </c>
      <c r="BX1073" t="n">
        <v>2021</v>
      </c>
      <c r="BY107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3" t="n">
        <v>2015.5</v>
      </c>
      <c r="CA1073" t="n">
        <v>0.5</v>
      </c>
      <c r="CB1073" t="n">
        <v>1</v>
      </c>
      <c r="CC1073" t="n">
        <v>1</v>
      </c>
      <c r="CD1073" t="n">
        <v>-0.02459446713462151</v>
      </c>
      <c r="CE1073" t="n">
        <v>1</v>
      </c>
    </row>
    <row r="1074">
      <c r="A1074" t="inlineStr">
        <is>
          <t>Ho &amp; Wong (2023)</t>
        </is>
      </c>
      <c r="B1074" t="n">
        <v>2379</v>
      </c>
      <c r="C1074" t="n">
        <v>-0.003058198786032694</v>
      </c>
      <c r="D1074" t="n">
        <v>8054</v>
      </c>
      <c r="E1074">
        <f>IF(ISNUMBER($BA1074),$BA1074,IF(AND(ISNUMBER($D1074),ISNUMBER($BW1074),ISNUMBER($BX1074)),$D1074*($BX1074-$BW1074+1),""))</f>
        <v>8054.0</v>
      </c>
      <c r="H1074" t="inlineStr">
        <is>
          <t>partial</t>
        </is>
      </c>
      <c r="I1074" t="inlineStr">
        <is>
          <t>Regression Cofficient and Standard Error  available</t>
        </is>
      </c>
      <c r="J1074">
        <f>IF($BW1074&lt;&gt;"",$BW1074,"")</f>
        <v>2010.0</v>
      </c>
      <c r="K1074">
        <f>IF($BX1074&lt;&gt;"",$BX1074,"")</f>
        <v>2021.0</v>
      </c>
      <c r="L1074">
        <f>IF(AND(ISNUMBER($BW1074),ISNUMBER($BX1074)),($BW1074+$BX1074)/2,"")</f>
        <v>2015.5</v>
      </c>
      <c r="M1074">
        <f>IF($L1074&lt;&gt;"",$L1074,"")</f>
        <v>2015.5</v>
      </c>
      <c r="N1074">
        <f>IF(AND(ISNUMBER($BW1074),ISNUMBER($BX1074)),MIN(1,MAX(0,($BX1074-2016+1)/($BX1074-$BW1074+1))),"")</f>
        <v>0.5</v>
      </c>
      <c r="O1074">
        <f>IF(AND(ISNUMBER($BW1074),ISNUMBER($BX1074)),MIN(1,MAX(0,($BX1074-2017+1)/($BX1074-$BW1074+1))),"")</f>
        <v>0.4166666666666667</v>
      </c>
      <c r="P1074">
        <f>IF(AND(ISNUMBER($BW1074),ISNUMBER($BX1074)),MIN(1,MAX(0,($BX1074-2018+1)/($BX1074-$BW1074+1))),"")</f>
        <v>0.3333333333333333</v>
      </c>
      <c r="Q1074">
        <f>IF(AND(ISNUMBER($BW1074),ISNUMBER($BX1074)),MIN(1,MAX(0,($BX1074-2019+1)/($BX1074-$BW1074+1))),"")</f>
        <v>0.25</v>
      </c>
      <c r="R1074">
        <f>IF(AND(ISNUMBER($BW1074),ISNUMBER($BX1074)),MIN(1,MAX(0,($BX1074-2016+1)/($BX1074-$BW1074+1))),"")</f>
        <v>0.5</v>
      </c>
      <c r="S1074">
        <f>IF($L1074&lt;&gt;"",IF($L1074&gt;=2015.5,1,0),"")</f>
        <v>1.0</v>
      </c>
      <c r="T1074">
        <f>IF($L1074&lt;&gt;"",IF($L1074&gt;=2016,1,0),"")</f>
        <v>0.0</v>
      </c>
      <c r="U1074">
        <f>IF(ISNUMBER($BX1074),IF($BX1074&gt;=2016,1,0),"")</f>
        <v>1.0</v>
      </c>
      <c r="V1074">
        <f>IF(ISNUMBER($BW1074),IF($BW1074&gt;=2016,1,0),"")</f>
        <v>0.0</v>
      </c>
      <c r="W1074" t="str">
        <f>IF(AND(ISNUMBER($BW1074),ISNUMBER($BX1074)),IF($BW1074&gt;=2016,"post-only",IF($BX1074&lt;2016,"pre-only","mixed")),"")</f>
        <v>mixed</v>
      </c>
      <c r="X1074">
        <f>IF(AND(ISNUMBER($BW1074),ISNUMBER($BX1074)),MIN(1,MAX(0,($BX1074-2017+1)/($BX1074-$BW1074+1))),"")</f>
        <v>0.4166666666666667</v>
      </c>
      <c r="Y1074">
        <f>IF(AND(ISNUMBER($BW1074),ISNUMBER($BX1074)),MIN(1,MAX(0,($BX1074-2018+1)/($BX1074-$BW1074+1))),"")</f>
        <v>0.3333333333333333</v>
      </c>
      <c r="Z1074">
        <f>IF(AND(ISNUMBER($BW1074),ISNUMBER($BX1074)),MIN(1,MAX(0,($BX1074-2019+1)/($BX1074-$BW1074+1))),"")</f>
        <v>0.25</v>
      </c>
      <c r="AA1074">
        <f>IF(ISNUMBER($BX1074),IF($BX1074&gt;=2017,1,0),"")</f>
        <v>1.0</v>
      </c>
      <c r="AB1074">
        <f>IF(ISNUMBER($BX1074),IF($BX1074&gt;=2018,1,0),"")</f>
        <v>1.0</v>
      </c>
      <c r="AC1074">
        <f>IF(ISNUMBER($BX1074),IF($BX1074&gt;=2019,1,0),"")</f>
        <v>1.0</v>
      </c>
      <c r="AD1074">
        <f>IF($L1074&lt;&gt;"",IF($L1074&gt;2013,1,0),"")</f>
        <v>1.0</v>
      </c>
      <c r="AE1074">
        <f>IF($L1074&lt;&gt;"",1+IF($L1074&gt;2011,1,0)+IF($L1074&gt;2014,1,0),"")</f>
        <v>3.0</v>
      </c>
      <c r="AF1074" t="inlineStr">
        <is>
          <t>loan (interest rate)</t>
        </is>
      </c>
      <c r="AG1074" t="inlineStr">
        <is>
          <t>performance</t>
        </is>
      </c>
      <c r="AH1074" t="inlineStr">
        <is>
          <t>non-sensitive</t>
        </is>
      </c>
      <c r="AI1074" t="inlineStr">
        <is>
          <t>99_NCE</t>
        </is>
      </c>
      <c r="AJ1074" t="inlineStr">
        <is>
          <t>99_NCE</t>
        </is>
      </c>
      <c r="AK1074" t="str">
        <f>IF(AND($CF1074&lt;&gt;"",IFERROR(INDEX(subsample_country_map!$B:$B,MATCH($CF1074,subsample_country_map!$A:$A,0)),"")&lt;&gt;""),INDEX(subsample_country_map!$B:$B,MATCH($CF1074,subsample_country_map!$A:$A,0)),INDEX(lookup!$AA:$AA,MATCH($A1074,lookup!$A:$A,0)))</f>
        <v>99_NCE</v>
      </c>
      <c r="AL1074" t="str">
        <f>IF(AND($CF1074&lt;&gt;"",IFERROR(INDEX(subsample_country_map!$C:$C,MATCH($CF1074,subsample_country_map!$A:$A,0)),"")&lt;&gt;""),INDEX(subsample_country_map!$C:$C,MATCH($CF1074,subsample_country_map!$A:$A,0)),INDEX(lookup!$AB:$AB,MATCH($A1074,lookup!$A:$A,0)))</f>
        <v>99_NCE</v>
      </c>
      <c r="AM1074" t="str">
        <f>IF(AND($CF1074&lt;&gt;"",IFERROR(INDEX(subsample_country_map!$D:$D,MATCH($CF1074,subsample_country_map!$A:$A,0)),"")&lt;&gt;""),INDEX(subsample_country_map!$D:$D,MATCH($CF1074,subsample_country_map!$A:$A,0)),INDEX(lookup!$AC:$AC,MATCH($A1074,lookup!$A:$A,0)))</f>
        <v>2_non_western</v>
      </c>
      <c r="AN1074" t="str">
        <f>IF(AND($CF1074&lt;&gt;"",IFERROR(INDEX(subsample_country_map!$E:$E,MATCH($CF1074,subsample_country_map!$A:$A,0)),"")&lt;&gt;""),INDEX(subsample_country_map!$E:$E,MATCH($CF1074,subsample_country_map!$A:$A,0)),INDEX(lookup!$AD:$AD,MATCH($A1074,lookup!$A:$A,0)))</f>
        <v>99_NCE</v>
      </c>
      <c r="AO1074" t="str">
        <f>INDEX(lookup!$Y:$Y,MATCH($A1074,lookup!$A:$A,0))</f>
        <v>0_published</v>
      </c>
      <c r="AP1074" t="str">
        <f>INDEX(lookup!$Z:$Z,MATCH($A1074,lookup!$A:$A,0))</f>
        <v>1_VHB high</v>
      </c>
      <c r="AQ1074" t="str">
        <f>INDEX(lookup!$W:$W,MATCH($A1074,lookup!$A:$A,0))</f>
        <v>1_fin/acc/econ</v>
      </c>
      <c r="AS1074" t="inlineStr">
        <is>
          <t>staging</t>
        </is>
      </c>
      <c r="AT1074" t="inlineStr">
        <is>
          <t>bad-CER</t>
        </is>
      </c>
      <c r="AU1074" t="inlineStr">
        <is>
          <t>cost</t>
        </is>
      </c>
      <c r="AV1074" t="inlineStr">
        <is>
          <t>0.909</t>
        </is>
      </c>
      <c r="AW1074" t="inlineStr">
        <is>
          <t>3.312</t>
        </is>
      </c>
      <c r="BA1074" t="n">
        <v>8054</v>
      </c>
      <c r="BB1074" t="inlineStr">
        <is>
          <t>1</t>
        </is>
      </c>
      <c r="BC1074" t="inlineStr">
        <is>
          <t>OLS</t>
        </is>
      </c>
      <c r="BD1074" t="inlineStr">
        <is>
          <t>other:lender#year</t>
        </is>
      </c>
      <c r="BE1074" t="inlineStr">
        <is>
          <t>industry</t>
        </is>
      </c>
      <c r="BF1074" t="inlineStr">
        <is>
          <t>Other sectors</t>
        </is>
      </c>
      <c r="BI1074" t="inlineStr">
        <is>
          <t>Table 4</t>
        </is>
      </c>
      <c r="BJ1074" t="inlineStr">
        <is>
          <t>col (3) Other sectors, UNEPFI proxy</t>
        </is>
      </c>
      <c r="BK1074" t="inlineStr">
        <is>
          <t>14</t>
        </is>
      </c>
      <c r="BL1074" t="inlineStr">
        <is>
          <t>HighCO2 (β1) 0.909 (3.312)</t>
        </is>
      </c>
      <c r="BM1074" t="inlineStr">
        <is>
          <t>HighCO2</t>
        </is>
      </c>
      <c r="BN1074" t="inlineStr">
        <is>
          <t>LoanSpread</t>
        </is>
      </c>
      <c r="BO1074" t="inlineStr">
        <is>
          <t>update</t>
        </is>
      </c>
      <c r="BP1074" t="inlineStr">
        <is>
          <t>Ho &amp; Wong (2023)</t>
        </is>
      </c>
      <c r="BQ1074" t="inlineStr">
        <is>
          <t>computed</t>
        </is>
      </c>
      <c r="BT1074" t="n">
        <v>0</v>
      </c>
      <c r="BU1074" t="inlineStr">
        <is>
          <t>staging_Ho_Wong_2023.csv</t>
        </is>
      </c>
      <c r="BW1074" t="n">
        <v>2010</v>
      </c>
      <c r="BX1074" t="n">
        <v>2021</v>
      </c>
      <c r="BY107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4" t="n">
        <v>2015.5</v>
      </c>
      <c r="CA1074" t="n">
        <v>0.5</v>
      </c>
      <c r="CB1074" t="n">
        <v>1</v>
      </c>
      <c r="CC1074" t="n">
        <v>1</v>
      </c>
      <c r="CD1074" t="n">
        <v>-0.003058208320102274</v>
      </c>
      <c r="CE1074" t="n">
        <v>1</v>
      </c>
    </row>
    <row r="1075">
      <c r="A1075" t="inlineStr">
        <is>
          <t>Ho &amp; Wong (2023)</t>
        </is>
      </c>
      <c r="B1075" t="n">
        <v>2380</v>
      </c>
      <c r="C1075" t="n">
        <v>-0.009200303751468944</v>
      </c>
      <c r="D1075" t="n">
        <v>11256</v>
      </c>
      <c r="E1075">
        <f>IF(ISNUMBER($BA1075),$BA1075,IF(AND(ISNUMBER($D1075),ISNUMBER($BW1075),ISNUMBER($BX1075)),$D1075*($BX1075-$BW1075+1),""))</f>
        <v>11256.0</v>
      </c>
      <c r="H1075" t="inlineStr">
        <is>
          <t>partial</t>
        </is>
      </c>
      <c r="I1075" t="inlineStr">
        <is>
          <t>Regression Cofficient and Standard Error  available</t>
        </is>
      </c>
      <c r="J1075">
        <f>IF($BW1075&lt;&gt;"",$BW1075,"")</f>
        <v>2010.0</v>
      </c>
      <c r="K1075">
        <f>IF($BX1075&lt;&gt;"",$BX1075,"")</f>
        <v>2021.0</v>
      </c>
      <c r="L1075">
        <f>IF(AND(ISNUMBER($BW1075),ISNUMBER($BX1075)),($BW1075+$BX1075)/2,"")</f>
        <v>2015.5</v>
      </c>
      <c r="M1075">
        <f>IF($L1075&lt;&gt;"",$L1075,"")</f>
        <v>2015.5</v>
      </c>
      <c r="N1075">
        <f>IF(AND(ISNUMBER($BW1075),ISNUMBER($BX1075)),MIN(1,MAX(0,($BX1075-2016+1)/($BX1075-$BW1075+1))),"")</f>
        <v>0.5</v>
      </c>
      <c r="O1075">
        <f>IF(AND(ISNUMBER($BW1075),ISNUMBER($BX1075)),MIN(1,MAX(0,($BX1075-2017+1)/($BX1075-$BW1075+1))),"")</f>
        <v>0.4166666666666667</v>
      </c>
      <c r="P1075">
        <f>IF(AND(ISNUMBER($BW1075),ISNUMBER($BX1075)),MIN(1,MAX(0,($BX1075-2018+1)/($BX1075-$BW1075+1))),"")</f>
        <v>0.3333333333333333</v>
      </c>
      <c r="Q1075">
        <f>IF(AND(ISNUMBER($BW1075),ISNUMBER($BX1075)),MIN(1,MAX(0,($BX1075-2019+1)/($BX1075-$BW1075+1))),"")</f>
        <v>0.25</v>
      </c>
      <c r="R1075">
        <f>IF(AND(ISNUMBER($BW1075),ISNUMBER($BX1075)),MIN(1,MAX(0,($BX1075-2016+1)/($BX1075-$BW1075+1))),"")</f>
        <v>0.5</v>
      </c>
      <c r="S1075">
        <f>IF($L1075&lt;&gt;"",IF($L1075&gt;=2015.5,1,0),"")</f>
        <v>1.0</v>
      </c>
      <c r="T1075">
        <f>IF($L1075&lt;&gt;"",IF($L1075&gt;=2016,1,0),"")</f>
        <v>0.0</v>
      </c>
      <c r="U1075">
        <f>IF(ISNUMBER($BX1075),IF($BX1075&gt;=2016,1,0),"")</f>
        <v>1.0</v>
      </c>
      <c r="V1075">
        <f>IF(ISNUMBER($BW1075),IF($BW1075&gt;=2016,1,0),"")</f>
        <v>0.0</v>
      </c>
      <c r="W1075" t="str">
        <f>IF(AND(ISNUMBER($BW1075),ISNUMBER($BX1075)),IF($BW1075&gt;=2016,"post-only",IF($BX1075&lt;2016,"pre-only","mixed")),"")</f>
        <v>mixed</v>
      </c>
      <c r="X1075">
        <f>IF(AND(ISNUMBER($BW1075),ISNUMBER($BX1075)),MIN(1,MAX(0,($BX1075-2017+1)/($BX1075-$BW1075+1))),"")</f>
        <v>0.4166666666666667</v>
      </c>
      <c r="Y1075">
        <f>IF(AND(ISNUMBER($BW1075),ISNUMBER($BX1075)),MIN(1,MAX(0,($BX1075-2018+1)/($BX1075-$BW1075+1))),"")</f>
        <v>0.3333333333333333</v>
      </c>
      <c r="Z1075">
        <f>IF(AND(ISNUMBER($BW1075),ISNUMBER($BX1075)),MIN(1,MAX(0,($BX1075-2019+1)/($BX1075-$BW1075+1))),"")</f>
        <v>0.25</v>
      </c>
      <c r="AA1075">
        <f>IF(ISNUMBER($BX1075),IF($BX1075&gt;=2017,1,0),"")</f>
        <v>1.0</v>
      </c>
      <c r="AB1075">
        <f>IF(ISNUMBER($BX1075),IF($BX1075&gt;=2018,1,0),"")</f>
        <v>1.0</v>
      </c>
      <c r="AC1075">
        <f>IF(ISNUMBER($BX1075),IF($BX1075&gt;=2019,1,0),"")</f>
        <v>1.0</v>
      </c>
      <c r="AD1075">
        <f>IF($L1075&lt;&gt;"",IF($L1075&gt;2013,1,0),"")</f>
        <v>1.0</v>
      </c>
      <c r="AE1075">
        <f>IF($L1075&lt;&gt;"",1+IF($L1075&gt;2011,1,0)+IF($L1075&gt;2014,1,0),"")</f>
        <v>3.0</v>
      </c>
      <c r="AF1075" t="inlineStr">
        <is>
          <t>loan (interest rate)</t>
        </is>
      </c>
      <c r="AG1075" t="inlineStr">
        <is>
          <t>performance</t>
        </is>
      </c>
      <c r="AH1075" t="inlineStr">
        <is>
          <t>non-sensitive</t>
        </is>
      </c>
      <c r="AI1075" t="inlineStr">
        <is>
          <t>99_NCE</t>
        </is>
      </c>
      <c r="AJ1075" t="inlineStr">
        <is>
          <t>99_NCE</t>
        </is>
      </c>
      <c r="AK1075" t="str">
        <f>IF(AND($CF1075&lt;&gt;"",IFERROR(INDEX(subsample_country_map!$B:$B,MATCH($CF1075,subsample_country_map!$A:$A,0)),"")&lt;&gt;""),INDEX(subsample_country_map!$B:$B,MATCH($CF1075,subsample_country_map!$A:$A,0)),INDEX(lookup!$AA:$AA,MATCH($A1075,lookup!$A:$A,0)))</f>
        <v>99_NCE</v>
      </c>
      <c r="AL1075" t="str">
        <f>IF(AND($CF1075&lt;&gt;"",IFERROR(INDEX(subsample_country_map!$C:$C,MATCH($CF1075,subsample_country_map!$A:$A,0)),"")&lt;&gt;""),INDEX(subsample_country_map!$C:$C,MATCH($CF1075,subsample_country_map!$A:$A,0)),INDEX(lookup!$AB:$AB,MATCH($A1075,lookup!$A:$A,0)))</f>
        <v>99_NCE</v>
      </c>
      <c r="AM1075" t="str">
        <f>IF(AND($CF1075&lt;&gt;"",IFERROR(INDEX(subsample_country_map!$D:$D,MATCH($CF1075,subsample_country_map!$A:$A,0)),"")&lt;&gt;""),INDEX(subsample_country_map!$D:$D,MATCH($CF1075,subsample_country_map!$A:$A,0)),INDEX(lookup!$AC:$AC,MATCH($A1075,lookup!$A:$A,0)))</f>
        <v>2_non_western</v>
      </c>
      <c r="AN1075" t="str">
        <f>IF(AND($CF1075&lt;&gt;"",IFERROR(INDEX(subsample_country_map!$E:$E,MATCH($CF1075,subsample_country_map!$A:$A,0)),"")&lt;&gt;""),INDEX(subsample_country_map!$E:$E,MATCH($CF1075,subsample_country_map!$A:$A,0)),INDEX(lookup!$AD:$AD,MATCH($A1075,lookup!$A:$A,0)))</f>
        <v>99_NCE</v>
      </c>
      <c r="AO1075" t="str">
        <f>INDEX(lookup!$Y:$Y,MATCH($A1075,lookup!$A:$A,0))</f>
        <v>0_published</v>
      </c>
      <c r="AP1075" t="str">
        <f>INDEX(lookup!$Z:$Z,MATCH($A1075,lookup!$A:$A,0))</f>
        <v>1_VHB high</v>
      </c>
      <c r="AQ1075" t="str">
        <f>INDEX(lookup!$W:$W,MATCH($A1075,lookup!$A:$A,0))</f>
        <v>1_fin/acc/econ</v>
      </c>
      <c r="AS1075" t="inlineStr">
        <is>
          <t>staging</t>
        </is>
      </c>
      <c r="AT1075" t="inlineStr">
        <is>
          <t>bad-CER</t>
        </is>
      </c>
      <c r="AU1075" t="inlineStr">
        <is>
          <t>cost</t>
        </is>
      </c>
      <c r="AV1075" t="inlineStr">
        <is>
          <t>2.823</t>
        </is>
      </c>
      <c r="AW1075" t="inlineStr">
        <is>
          <t>2.892</t>
        </is>
      </c>
      <c r="BA1075" t="n">
        <v>11256</v>
      </c>
      <c r="BB1075" t="inlineStr">
        <is>
          <t>1</t>
        </is>
      </c>
      <c r="BC1075" t="inlineStr">
        <is>
          <t>OLS</t>
        </is>
      </c>
      <c r="BD1075" t="inlineStr">
        <is>
          <t>other:lender#year</t>
        </is>
      </c>
      <c r="BE1075" t="inlineStr">
        <is>
          <t>none</t>
        </is>
      </c>
      <c r="BI1075" t="inlineStr">
        <is>
          <t>Table 4</t>
        </is>
      </c>
      <c r="BJ1075" t="inlineStr">
        <is>
          <t>col (4) All sectors, UNEPFI + disclosure action proxy</t>
        </is>
      </c>
      <c r="BK1075" t="inlineStr">
        <is>
          <t>14</t>
        </is>
      </c>
      <c r="BL1075" t="inlineStr">
        <is>
          <t>HighCO2 (β1) 2.823 (2.892)</t>
        </is>
      </c>
      <c r="BM1075" t="inlineStr">
        <is>
          <t>HighCO2</t>
        </is>
      </c>
      <c r="BN1075" t="inlineStr">
        <is>
          <t>LoanSpread</t>
        </is>
      </c>
      <c r="BO1075" t="inlineStr">
        <is>
          <t>update</t>
        </is>
      </c>
      <c r="BP1075" t="inlineStr">
        <is>
          <t>Ho &amp; Wong (2023)</t>
        </is>
      </c>
      <c r="BQ1075" t="inlineStr">
        <is>
          <t>computed</t>
        </is>
      </c>
      <c r="BT1075" t="n">
        <v>0</v>
      </c>
      <c r="BU1075" t="inlineStr">
        <is>
          <t>staging_Ho_Wong_2023.csv</t>
        </is>
      </c>
      <c r="BW1075" t="n">
        <v>2010</v>
      </c>
      <c r="BX1075" t="n">
        <v>2021</v>
      </c>
      <c r="BY107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5" t="n">
        <v>2015.5</v>
      </c>
      <c r="CA1075" t="n">
        <v>0.5</v>
      </c>
      <c r="CB1075" t="n">
        <v>1</v>
      </c>
      <c r="CC1075" t="n">
        <v>1</v>
      </c>
      <c r="CD1075" t="n">
        <v>-0.009200563353030588</v>
      </c>
      <c r="CE1075" t="n">
        <v>1</v>
      </c>
    </row>
    <row r="1076">
      <c r="A1076" t="inlineStr">
        <is>
          <t>Ho &amp; Wong (2023)</t>
        </is>
      </c>
      <c r="B1076" t="n">
        <v>2381</v>
      </c>
      <c r="C1076" t="n">
        <v>-0.02408884920128904</v>
      </c>
      <c r="D1076" t="n">
        <v>3172</v>
      </c>
      <c r="E1076">
        <f>IF(ISNUMBER($BA1076),$BA1076,IF(AND(ISNUMBER($D1076),ISNUMBER($BW1076),ISNUMBER($BX1076)),$D1076*($BX1076-$BW1076+1),""))</f>
        <v>3172.0</v>
      </c>
      <c r="H1076" t="inlineStr">
        <is>
          <t>partial</t>
        </is>
      </c>
      <c r="I1076" t="inlineStr">
        <is>
          <t>Regression Cofficient and Standard Error  available</t>
        </is>
      </c>
      <c r="J1076">
        <f>IF($BW1076&lt;&gt;"",$BW1076,"")</f>
        <v>2010.0</v>
      </c>
      <c r="K1076">
        <f>IF($BX1076&lt;&gt;"",$BX1076,"")</f>
        <v>2021.0</v>
      </c>
      <c r="L1076">
        <f>IF(AND(ISNUMBER($BW1076),ISNUMBER($BX1076)),($BW1076+$BX1076)/2,"")</f>
        <v>2015.5</v>
      </c>
      <c r="M1076">
        <f>IF($L1076&lt;&gt;"",$L1076,"")</f>
        <v>2015.5</v>
      </c>
      <c r="N1076">
        <f>IF(AND(ISNUMBER($BW1076),ISNUMBER($BX1076)),MIN(1,MAX(0,($BX1076-2016+1)/($BX1076-$BW1076+1))),"")</f>
        <v>0.5</v>
      </c>
      <c r="O1076">
        <f>IF(AND(ISNUMBER($BW1076),ISNUMBER($BX1076)),MIN(1,MAX(0,($BX1076-2017+1)/($BX1076-$BW1076+1))),"")</f>
        <v>0.4166666666666667</v>
      </c>
      <c r="P1076">
        <f>IF(AND(ISNUMBER($BW1076),ISNUMBER($BX1076)),MIN(1,MAX(0,($BX1076-2018+1)/($BX1076-$BW1076+1))),"")</f>
        <v>0.3333333333333333</v>
      </c>
      <c r="Q1076">
        <f>IF(AND(ISNUMBER($BW1076),ISNUMBER($BX1076)),MIN(1,MAX(0,($BX1076-2019+1)/($BX1076-$BW1076+1))),"")</f>
        <v>0.25</v>
      </c>
      <c r="R1076">
        <f>IF(AND(ISNUMBER($BW1076),ISNUMBER($BX1076)),MIN(1,MAX(0,($BX1076-2016+1)/($BX1076-$BW1076+1))),"")</f>
        <v>0.5</v>
      </c>
      <c r="S1076">
        <f>IF($L1076&lt;&gt;"",IF($L1076&gt;=2015.5,1,0),"")</f>
        <v>1.0</v>
      </c>
      <c r="T1076">
        <f>IF($L1076&lt;&gt;"",IF($L1076&gt;=2016,1,0),"")</f>
        <v>0.0</v>
      </c>
      <c r="U1076">
        <f>IF(ISNUMBER($BX1076),IF($BX1076&gt;=2016,1,0),"")</f>
        <v>1.0</v>
      </c>
      <c r="V1076">
        <f>IF(ISNUMBER($BW1076),IF($BW1076&gt;=2016,1,0),"")</f>
        <v>0.0</v>
      </c>
      <c r="W1076" t="str">
        <f>IF(AND(ISNUMBER($BW1076),ISNUMBER($BX1076)),IF($BW1076&gt;=2016,"post-only",IF($BX1076&lt;2016,"pre-only","mixed")),"")</f>
        <v>mixed</v>
      </c>
      <c r="X1076">
        <f>IF(AND(ISNUMBER($BW1076),ISNUMBER($BX1076)),MIN(1,MAX(0,($BX1076-2017+1)/($BX1076-$BW1076+1))),"")</f>
        <v>0.4166666666666667</v>
      </c>
      <c r="Y1076">
        <f>IF(AND(ISNUMBER($BW1076),ISNUMBER($BX1076)),MIN(1,MAX(0,($BX1076-2018+1)/($BX1076-$BW1076+1))),"")</f>
        <v>0.3333333333333333</v>
      </c>
      <c r="Z1076">
        <f>IF(AND(ISNUMBER($BW1076),ISNUMBER($BX1076)),MIN(1,MAX(0,($BX1076-2019+1)/($BX1076-$BW1076+1))),"")</f>
        <v>0.25</v>
      </c>
      <c r="AA1076">
        <f>IF(ISNUMBER($BX1076),IF($BX1076&gt;=2017,1,0),"")</f>
        <v>1.0</v>
      </c>
      <c r="AB1076">
        <f>IF(ISNUMBER($BX1076),IF($BX1076&gt;=2018,1,0),"")</f>
        <v>1.0</v>
      </c>
      <c r="AC1076">
        <f>IF(ISNUMBER($BX1076),IF($BX1076&gt;=2019,1,0),"")</f>
        <v>1.0</v>
      </c>
      <c r="AD1076">
        <f>IF($L1076&lt;&gt;"",IF($L1076&gt;2013,1,0),"")</f>
        <v>1.0</v>
      </c>
      <c r="AE1076">
        <f>IF($L1076&lt;&gt;"",1+IF($L1076&gt;2011,1,0)+IF($L1076&gt;2014,1,0),"")</f>
        <v>3.0</v>
      </c>
      <c r="AF1076" t="inlineStr">
        <is>
          <t>loan (interest rate)</t>
        </is>
      </c>
      <c r="AG1076" t="inlineStr">
        <is>
          <t>performance</t>
        </is>
      </c>
      <c r="AH1076" t="inlineStr">
        <is>
          <t>non-sensitive</t>
        </is>
      </c>
      <c r="AI1076" t="inlineStr">
        <is>
          <t>99_NCE</t>
        </is>
      </c>
      <c r="AJ1076" t="inlineStr">
        <is>
          <t>99_NCE</t>
        </is>
      </c>
      <c r="AK1076" t="str">
        <f>IF(AND($CF1076&lt;&gt;"",IFERROR(INDEX(subsample_country_map!$B:$B,MATCH($CF1076,subsample_country_map!$A:$A,0)),"")&lt;&gt;""),INDEX(subsample_country_map!$B:$B,MATCH($CF1076,subsample_country_map!$A:$A,0)),INDEX(lookup!$AA:$AA,MATCH($A1076,lookup!$A:$A,0)))</f>
        <v>99_NCE</v>
      </c>
      <c r="AL1076" t="str">
        <f>IF(AND($CF1076&lt;&gt;"",IFERROR(INDEX(subsample_country_map!$C:$C,MATCH($CF1076,subsample_country_map!$A:$A,0)),"")&lt;&gt;""),INDEX(subsample_country_map!$C:$C,MATCH($CF1076,subsample_country_map!$A:$A,0)),INDEX(lookup!$AB:$AB,MATCH($A1076,lookup!$A:$A,0)))</f>
        <v>99_NCE</v>
      </c>
      <c r="AM1076" t="str">
        <f>IF(AND($CF1076&lt;&gt;"",IFERROR(INDEX(subsample_country_map!$D:$D,MATCH($CF1076,subsample_country_map!$A:$A,0)),"")&lt;&gt;""),INDEX(subsample_country_map!$D:$D,MATCH($CF1076,subsample_country_map!$A:$A,0)),INDEX(lookup!$AC:$AC,MATCH($A1076,lookup!$A:$A,0)))</f>
        <v>2_non_western</v>
      </c>
      <c r="AN1076" t="str">
        <f>IF(AND($CF1076&lt;&gt;"",IFERROR(INDEX(subsample_country_map!$E:$E,MATCH($CF1076,subsample_country_map!$A:$A,0)),"")&lt;&gt;""),INDEX(subsample_country_map!$E:$E,MATCH($CF1076,subsample_country_map!$A:$A,0)),INDEX(lookup!$AD:$AD,MATCH($A1076,lookup!$A:$A,0)))</f>
        <v>99_NCE</v>
      </c>
      <c r="AO1076" t="str">
        <f>INDEX(lookup!$Y:$Y,MATCH($A1076,lookup!$A:$A,0))</f>
        <v>0_published</v>
      </c>
      <c r="AP1076" t="str">
        <f>INDEX(lookup!$Z:$Z,MATCH($A1076,lookup!$A:$A,0))</f>
        <v>1_VHB high</v>
      </c>
      <c r="AQ1076" t="str">
        <f>INDEX(lookup!$W:$W,MATCH($A1076,lookup!$A:$A,0))</f>
        <v>1_fin/acc/econ</v>
      </c>
      <c r="AS1076" t="inlineStr">
        <is>
          <t>staging</t>
        </is>
      </c>
      <c r="AT1076" t="inlineStr">
        <is>
          <t>bad-CER</t>
        </is>
      </c>
      <c r="AU1076" t="inlineStr">
        <is>
          <t>cost</t>
        </is>
      </c>
      <c r="AV1076" t="inlineStr">
        <is>
          <t>7.350</t>
        </is>
      </c>
      <c r="AW1076" t="inlineStr">
        <is>
          <t>5.416</t>
        </is>
      </c>
      <c r="BA1076" t="n">
        <v>3172</v>
      </c>
      <c r="BB1076" t="inlineStr">
        <is>
          <t>1</t>
        </is>
      </c>
      <c r="BC1076" t="inlineStr">
        <is>
          <t>OLS</t>
        </is>
      </c>
      <c r="BD1076" t="inlineStr">
        <is>
          <t>other:lender#year</t>
        </is>
      </c>
      <c r="BE1076" t="inlineStr">
        <is>
          <t>industry</t>
        </is>
      </c>
      <c r="BF1076" t="inlineStr">
        <is>
          <t>Emissions-intensive sectors</t>
        </is>
      </c>
      <c r="BI1076" t="inlineStr">
        <is>
          <t>Table 4</t>
        </is>
      </c>
      <c r="BJ1076" t="inlineStr">
        <is>
          <t>col (5) Emissions-intensive sectors, UNEPFI + disclosure action proxy</t>
        </is>
      </c>
      <c r="BK1076" t="inlineStr">
        <is>
          <t>14</t>
        </is>
      </c>
      <c r="BL1076" t="inlineStr">
        <is>
          <t>HighCO2 (β1) 7.350 (5.416)</t>
        </is>
      </c>
      <c r="BM1076" t="inlineStr">
        <is>
          <t>HighCO2</t>
        </is>
      </c>
      <c r="BN1076" t="inlineStr">
        <is>
          <t>LoanSpread</t>
        </is>
      </c>
      <c r="BO1076" t="inlineStr">
        <is>
          <t>update</t>
        </is>
      </c>
      <c r="BP1076" t="inlineStr">
        <is>
          <t>Ho &amp; Wong (2023)</t>
        </is>
      </c>
      <c r="BQ1076" t="inlineStr">
        <is>
          <t>computed</t>
        </is>
      </c>
      <c r="BT1076" t="n">
        <v>0</v>
      </c>
      <c r="BU1076" t="inlineStr">
        <is>
          <t>staging_Ho_Wong_2023.csv</t>
        </is>
      </c>
      <c r="BW1076" t="n">
        <v>2010</v>
      </c>
      <c r="BX1076" t="n">
        <v>2021</v>
      </c>
      <c r="BY107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6" t="n">
        <v>2015.5</v>
      </c>
      <c r="CA1076" t="n">
        <v>0.5</v>
      </c>
      <c r="CB1076" t="n">
        <v>1</v>
      </c>
      <c r="CC1076" t="n">
        <v>1</v>
      </c>
      <c r="CD1076" t="n">
        <v>-0.0240935101910177</v>
      </c>
      <c r="CE1076" t="n">
        <v>1</v>
      </c>
    </row>
    <row r="1077">
      <c r="A1077" t="inlineStr">
        <is>
          <t>Ho &amp; Wong (2023)</t>
        </is>
      </c>
      <c r="B1077" t="n">
        <v>2382</v>
      </c>
      <c r="C1077" t="n">
        <v>-0.002453359704770164</v>
      </c>
      <c r="D1077" t="n">
        <v>8054</v>
      </c>
      <c r="E1077">
        <f>IF(ISNUMBER($BA1077),$BA1077,IF(AND(ISNUMBER($D1077),ISNUMBER($BW1077),ISNUMBER($BX1077)),$D1077*($BX1077-$BW1077+1),""))</f>
        <v>8054.0</v>
      </c>
      <c r="H1077" t="inlineStr">
        <is>
          <t>partial</t>
        </is>
      </c>
      <c r="I1077" t="inlineStr">
        <is>
          <t>Regression Cofficient and Standard Error  available</t>
        </is>
      </c>
      <c r="J1077">
        <f>IF($BW1077&lt;&gt;"",$BW1077,"")</f>
        <v>2010.0</v>
      </c>
      <c r="K1077">
        <f>IF($BX1077&lt;&gt;"",$BX1077,"")</f>
        <v>2021.0</v>
      </c>
      <c r="L1077">
        <f>IF(AND(ISNUMBER($BW1077),ISNUMBER($BX1077)),($BW1077+$BX1077)/2,"")</f>
        <v>2015.5</v>
      </c>
      <c r="M1077">
        <f>IF($L1077&lt;&gt;"",$L1077,"")</f>
        <v>2015.5</v>
      </c>
      <c r="N1077">
        <f>IF(AND(ISNUMBER($BW1077),ISNUMBER($BX1077)),MIN(1,MAX(0,($BX1077-2016+1)/($BX1077-$BW1077+1))),"")</f>
        <v>0.5</v>
      </c>
      <c r="O1077">
        <f>IF(AND(ISNUMBER($BW1077),ISNUMBER($BX1077)),MIN(1,MAX(0,($BX1077-2017+1)/($BX1077-$BW1077+1))),"")</f>
        <v>0.4166666666666667</v>
      </c>
      <c r="P1077">
        <f>IF(AND(ISNUMBER($BW1077),ISNUMBER($BX1077)),MIN(1,MAX(0,($BX1077-2018+1)/($BX1077-$BW1077+1))),"")</f>
        <v>0.3333333333333333</v>
      </c>
      <c r="Q1077">
        <f>IF(AND(ISNUMBER($BW1077),ISNUMBER($BX1077)),MIN(1,MAX(0,($BX1077-2019+1)/($BX1077-$BW1077+1))),"")</f>
        <v>0.25</v>
      </c>
      <c r="R1077">
        <f>IF(AND(ISNUMBER($BW1077),ISNUMBER($BX1077)),MIN(1,MAX(0,($BX1077-2016+1)/($BX1077-$BW1077+1))),"")</f>
        <v>0.5</v>
      </c>
      <c r="S1077">
        <f>IF($L1077&lt;&gt;"",IF($L1077&gt;=2015.5,1,0),"")</f>
        <v>1.0</v>
      </c>
      <c r="T1077">
        <f>IF($L1077&lt;&gt;"",IF($L1077&gt;=2016,1,0),"")</f>
        <v>0.0</v>
      </c>
      <c r="U1077">
        <f>IF(ISNUMBER($BX1077),IF($BX1077&gt;=2016,1,0),"")</f>
        <v>1.0</v>
      </c>
      <c r="V1077">
        <f>IF(ISNUMBER($BW1077),IF($BW1077&gt;=2016,1,0),"")</f>
        <v>0.0</v>
      </c>
      <c r="W1077" t="str">
        <f>IF(AND(ISNUMBER($BW1077),ISNUMBER($BX1077)),IF($BW1077&gt;=2016,"post-only",IF($BX1077&lt;2016,"pre-only","mixed")),"")</f>
        <v>mixed</v>
      </c>
      <c r="X1077">
        <f>IF(AND(ISNUMBER($BW1077),ISNUMBER($BX1077)),MIN(1,MAX(0,($BX1077-2017+1)/($BX1077-$BW1077+1))),"")</f>
        <v>0.4166666666666667</v>
      </c>
      <c r="Y1077">
        <f>IF(AND(ISNUMBER($BW1077),ISNUMBER($BX1077)),MIN(1,MAX(0,($BX1077-2018+1)/($BX1077-$BW1077+1))),"")</f>
        <v>0.3333333333333333</v>
      </c>
      <c r="Z1077">
        <f>IF(AND(ISNUMBER($BW1077),ISNUMBER($BX1077)),MIN(1,MAX(0,($BX1077-2019+1)/($BX1077-$BW1077+1))),"")</f>
        <v>0.25</v>
      </c>
      <c r="AA1077">
        <f>IF(ISNUMBER($BX1077),IF($BX1077&gt;=2017,1,0),"")</f>
        <v>1.0</v>
      </c>
      <c r="AB1077">
        <f>IF(ISNUMBER($BX1077),IF($BX1077&gt;=2018,1,0),"")</f>
        <v>1.0</v>
      </c>
      <c r="AC1077">
        <f>IF(ISNUMBER($BX1077),IF($BX1077&gt;=2019,1,0),"")</f>
        <v>1.0</v>
      </c>
      <c r="AD1077">
        <f>IF($L1077&lt;&gt;"",IF($L1077&gt;2013,1,0),"")</f>
        <v>1.0</v>
      </c>
      <c r="AE1077">
        <f>IF($L1077&lt;&gt;"",1+IF($L1077&gt;2011,1,0)+IF($L1077&gt;2014,1,0),"")</f>
        <v>3.0</v>
      </c>
      <c r="AF1077" t="inlineStr">
        <is>
          <t>loan (interest rate)</t>
        </is>
      </c>
      <c r="AG1077" t="inlineStr">
        <is>
          <t>performance</t>
        </is>
      </c>
      <c r="AH1077" t="inlineStr">
        <is>
          <t>non-sensitive</t>
        </is>
      </c>
      <c r="AI1077" t="inlineStr">
        <is>
          <t>99_NCE</t>
        </is>
      </c>
      <c r="AJ1077" t="inlineStr">
        <is>
          <t>99_NCE</t>
        </is>
      </c>
      <c r="AK1077" t="str">
        <f>IF(AND($CF1077&lt;&gt;"",IFERROR(INDEX(subsample_country_map!$B:$B,MATCH($CF1077,subsample_country_map!$A:$A,0)),"")&lt;&gt;""),INDEX(subsample_country_map!$B:$B,MATCH($CF1077,subsample_country_map!$A:$A,0)),INDEX(lookup!$AA:$AA,MATCH($A1077,lookup!$A:$A,0)))</f>
        <v>99_NCE</v>
      </c>
      <c r="AL1077" t="str">
        <f>IF(AND($CF1077&lt;&gt;"",IFERROR(INDEX(subsample_country_map!$C:$C,MATCH($CF1077,subsample_country_map!$A:$A,0)),"")&lt;&gt;""),INDEX(subsample_country_map!$C:$C,MATCH($CF1077,subsample_country_map!$A:$A,0)),INDEX(lookup!$AB:$AB,MATCH($A1077,lookup!$A:$A,0)))</f>
        <v>99_NCE</v>
      </c>
      <c r="AM1077" t="str">
        <f>IF(AND($CF1077&lt;&gt;"",IFERROR(INDEX(subsample_country_map!$D:$D,MATCH($CF1077,subsample_country_map!$A:$A,0)),"")&lt;&gt;""),INDEX(subsample_country_map!$D:$D,MATCH($CF1077,subsample_country_map!$A:$A,0)),INDEX(lookup!$AC:$AC,MATCH($A1077,lookup!$A:$A,0)))</f>
        <v>2_non_western</v>
      </c>
      <c r="AN1077" t="str">
        <f>IF(AND($CF1077&lt;&gt;"",IFERROR(INDEX(subsample_country_map!$E:$E,MATCH($CF1077,subsample_country_map!$A:$A,0)),"")&lt;&gt;""),INDEX(subsample_country_map!$E:$E,MATCH($CF1077,subsample_country_map!$A:$A,0)),INDEX(lookup!$AD:$AD,MATCH($A1077,lookup!$A:$A,0)))</f>
        <v>99_NCE</v>
      </c>
      <c r="AO1077" t="str">
        <f>INDEX(lookup!$Y:$Y,MATCH($A1077,lookup!$A:$A,0))</f>
        <v>0_published</v>
      </c>
      <c r="AP1077" t="str">
        <f>INDEX(lookup!$Z:$Z,MATCH($A1077,lookup!$A:$A,0))</f>
        <v>1_VHB high</v>
      </c>
      <c r="AQ1077" t="str">
        <f>INDEX(lookup!$W:$W,MATCH($A1077,lookup!$A:$A,0))</f>
        <v>1_fin/acc/econ</v>
      </c>
      <c r="AS1077" t="inlineStr">
        <is>
          <t>staging</t>
        </is>
      </c>
      <c r="AT1077" t="inlineStr">
        <is>
          <t>bad-CER</t>
        </is>
      </c>
      <c r="AU1077" t="inlineStr">
        <is>
          <t>cost</t>
        </is>
      </c>
      <c r="AV1077" t="inlineStr">
        <is>
          <t>0.729</t>
        </is>
      </c>
      <c r="AW1077" t="inlineStr">
        <is>
          <t>3.311</t>
        </is>
      </c>
      <c r="BA1077" t="n">
        <v>8054</v>
      </c>
      <c r="BB1077" t="inlineStr">
        <is>
          <t>1</t>
        </is>
      </c>
      <c r="BC1077" t="inlineStr">
        <is>
          <t>OLS</t>
        </is>
      </c>
      <c r="BD1077" t="inlineStr">
        <is>
          <t>other:lender#year</t>
        </is>
      </c>
      <c r="BE1077" t="inlineStr">
        <is>
          <t>industry</t>
        </is>
      </c>
      <c r="BF1077" t="inlineStr">
        <is>
          <t>Other sectors</t>
        </is>
      </c>
      <c r="BI1077" t="inlineStr">
        <is>
          <t>Table 4</t>
        </is>
      </c>
      <c r="BJ1077" t="inlineStr">
        <is>
          <t>col (6) Other sectors, UNEPFI + disclosure action proxy</t>
        </is>
      </c>
      <c r="BK1077" t="inlineStr">
        <is>
          <t>14</t>
        </is>
      </c>
      <c r="BL1077" t="inlineStr">
        <is>
          <t>HighCO2 (β1) 0.729 (3.311)</t>
        </is>
      </c>
      <c r="BM1077" t="inlineStr">
        <is>
          <t>HighCO2</t>
        </is>
      </c>
      <c r="BN1077" t="inlineStr">
        <is>
          <t>LoanSpread</t>
        </is>
      </c>
      <c r="BO1077" t="inlineStr">
        <is>
          <t>update</t>
        </is>
      </c>
      <c r="BP1077" t="inlineStr">
        <is>
          <t>Ho &amp; Wong (2023)</t>
        </is>
      </c>
      <c r="BQ1077" t="inlineStr">
        <is>
          <t>computed</t>
        </is>
      </c>
      <c r="BT1077" t="n">
        <v>0</v>
      </c>
      <c r="BU1077" t="inlineStr">
        <is>
          <t>staging_Ho_Wong_2023.csv</t>
        </is>
      </c>
      <c r="BW1077" t="n">
        <v>2010</v>
      </c>
      <c r="BX1077" t="n">
        <v>2021</v>
      </c>
      <c r="BY107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7" t="n">
        <v>2015.5</v>
      </c>
      <c r="CA1077" t="n">
        <v>0.5</v>
      </c>
      <c r="CB1077" t="n">
        <v>1</v>
      </c>
      <c r="CC1077" t="n">
        <v>1</v>
      </c>
      <c r="CD1077" t="n">
        <v>-0.002453364627023902</v>
      </c>
      <c r="CE1077" t="n">
        <v>1</v>
      </c>
    </row>
    <row r="1078">
      <c r="A1078" t="inlineStr">
        <is>
          <t>Ho &amp; Wong (2023)</t>
        </is>
      </c>
      <c r="B1078" t="n">
        <v>2383</v>
      </c>
      <c r="C1078" t="n">
        <v>-0.01166802498146844</v>
      </c>
      <c r="D1078" t="n">
        <v>2222</v>
      </c>
      <c r="E1078">
        <f>IF(ISNUMBER($BA1078),$BA1078,IF(AND(ISNUMBER($D1078),ISNUMBER($BW1078),ISNUMBER($BX1078)),$D1078*($BX1078-$BW1078+1),""))</f>
        <v>2222.0</v>
      </c>
      <c r="H1078" t="inlineStr">
        <is>
          <t>partial</t>
        </is>
      </c>
      <c r="I1078" t="inlineStr">
        <is>
          <t>Regression Cofficient and Standard Error  available</t>
        </is>
      </c>
      <c r="J1078">
        <f>IF($BW1078&lt;&gt;"",$BW1078,"")</f>
        <v>2010.0</v>
      </c>
      <c r="K1078">
        <f>IF($BX1078&lt;&gt;"",$BX1078,"")</f>
        <v>2021.0</v>
      </c>
      <c r="L1078">
        <f>IF(AND(ISNUMBER($BW1078),ISNUMBER($BX1078)),($BW1078+$BX1078)/2,"")</f>
        <v>2015.5</v>
      </c>
      <c r="M1078">
        <f>IF($L1078&lt;&gt;"",$L1078,"")</f>
        <v>2015.5</v>
      </c>
      <c r="N1078">
        <f>IF(AND(ISNUMBER($BW1078),ISNUMBER($BX1078)),MIN(1,MAX(0,($BX1078-2016+1)/($BX1078-$BW1078+1))),"")</f>
        <v>0.5</v>
      </c>
      <c r="O1078">
        <f>IF(AND(ISNUMBER($BW1078),ISNUMBER($BX1078)),MIN(1,MAX(0,($BX1078-2017+1)/($BX1078-$BW1078+1))),"")</f>
        <v>0.4166666666666667</v>
      </c>
      <c r="P1078">
        <f>IF(AND(ISNUMBER($BW1078),ISNUMBER($BX1078)),MIN(1,MAX(0,($BX1078-2018+1)/($BX1078-$BW1078+1))),"")</f>
        <v>0.3333333333333333</v>
      </c>
      <c r="Q1078">
        <f>IF(AND(ISNUMBER($BW1078),ISNUMBER($BX1078)),MIN(1,MAX(0,($BX1078-2019+1)/($BX1078-$BW1078+1))),"")</f>
        <v>0.25</v>
      </c>
      <c r="R1078">
        <f>IF(AND(ISNUMBER($BW1078),ISNUMBER($BX1078)),MIN(1,MAX(0,($BX1078-2016+1)/($BX1078-$BW1078+1))),"")</f>
        <v>0.5</v>
      </c>
      <c r="S1078">
        <f>IF($L1078&lt;&gt;"",IF($L1078&gt;=2015.5,1,0),"")</f>
        <v>1.0</v>
      </c>
      <c r="T1078">
        <f>IF($L1078&lt;&gt;"",IF($L1078&gt;=2016,1,0),"")</f>
        <v>0.0</v>
      </c>
      <c r="U1078">
        <f>IF(ISNUMBER($BX1078),IF($BX1078&gt;=2016,1,0),"")</f>
        <v>1.0</v>
      </c>
      <c r="V1078">
        <f>IF(ISNUMBER($BW1078),IF($BW1078&gt;=2016,1,0),"")</f>
        <v>0.0</v>
      </c>
      <c r="W1078" t="str">
        <f>IF(AND(ISNUMBER($BW1078),ISNUMBER($BX1078)),IF($BW1078&gt;=2016,"post-only",IF($BX1078&lt;2016,"pre-only","mixed")),"")</f>
        <v>mixed</v>
      </c>
      <c r="X1078">
        <f>IF(AND(ISNUMBER($BW1078),ISNUMBER($BX1078)),MIN(1,MAX(0,($BX1078-2017+1)/($BX1078-$BW1078+1))),"")</f>
        <v>0.4166666666666667</v>
      </c>
      <c r="Y1078">
        <f>IF(AND(ISNUMBER($BW1078),ISNUMBER($BX1078)),MIN(1,MAX(0,($BX1078-2018+1)/($BX1078-$BW1078+1))),"")</f>
        <v>0.3333333333333333</v>
      </c>
      <c r="Z1078">
        <f>IF(AND(ISNUMBER($BW1078),ISNUMBER($BX1078)),MIN(1,MAX(0,($BX1078-2019+1)/($BX1078-$BW1078+1))),"")</f>
        <v>0.25</v>
      </c>
      <c r="AA1078">
        <f>IF(ISNUMBER($BX1078),IF($BX1078&gt;=2017,1,0),"")</f>
        <v>1.0</v>
      </c>
      <c r="AB1078">
        <f>IF(ISNUMBER($BX1078),IF($BX1078&gt;=2018,1,0),"")</f>
        <v>1.0</v>
      </c>
      <c r="AC1078">
        <f>IF(ISNUMBER($BX1078),IF($BX1078&gt;=2019,1,0),"")</f>
        <v>1.0</v>
      </c>
      <c r="AD1078">
        <f>IF($L1078&lt;&gt;"",IF($L1078&gt;2013,1,0),"")</f>
        <v>1.0</v>
      </c>
      <c r="AE1078">
        <f>IF($L1078&lt;&gt;"",1+IF($L1078&gt;2011,1,0)+IF($L1078&gt;2014,1,0),"")</f>
        <v>3.0</v>
      </c>
      <c r="AF1078" t="inlineStr">
        <is>
          <t>loan (interest rate)</t>
        </is>
      </c>
      <c r="AG1078" t="inlineStr">
        <is>
          <t>performance</t>
        </is>
      </c>
      <c r="AH1078" t="inlineStr">
        <is>
          <t>non-sensitive</t>
        </is>
      </c>
      <c r="AI1078" t="inlineStr">
        <is>
          <t>99_NCE</t>
        </is>
      </c>
      <c r="AJ1078" t="inlineStr">
        <is>
          <t>99_NCE</t>
        </is>
      </c>
      <c r="AK1078" t="str">
        <f>IF(AND($CF1078&lt;&gt;"",IFERROR(INDEX(subsample_country_map!$B:$B,MATCH($CF1078,subsample_country_map!$A:$A,0)),"")&lt;&gt;""),INDEX(subsample_country_map!$B:$B,MATCH($CF1078,subsample_country_map!$A:$A,0)),INDEX(lookup!$AA:$AA,MATCH($A1078,lookup!$A:$A,0)))</f>
        <v>99_NCE</v>
      </c>
      <c r="AL1078" t="str">
        <f>IF(AND($CF1078&lt;&gt;"",IFERROR(INDEX(subsample_country_map!$C:$C,MATCH($CF1078,subsample_country_map!$A:$A,0)),"")&lt;&gt;""),INDEX(subsample_country_map!$C:$C,MATCH($CF1078,subsample_country_map!$A:$A,0)),INDEX(lookup!$AB:$AB,MATCH($A1078,lookup!$A:$A,0)))</f>
        <v>99_NCE</v>
      </c>
      <c r="AM1078" t="str">
        <f>IF(AND($CF1078&lt;&gt;"",IFERROR(INDEX(subsample_country_map!$D:$D,MATCH($CF1078,subsample_country_map!$A:$A,0)),"")&lt;&gt;""),INDEX(subsample_country_map!$D:$D,MATCH($CF1078,subsample_country_map!$A:$A,0)),INDEX(lookup!$AC:$AC,MATCH($A1078,lookup!$A:$A,0)))</f>
        <v>2_non_western</v>
      </c>
      <c r="AN1078" t="str">
        <f>IF(AND($CF1078&lt;&gt;"",IFERROR(INDEX(subsample_country_map!$E:$E,MATCH($CF1078,subsample_country_map!$A:$A,0)),"")&lt;&gt;""),INDEX(subsample_country_map!$E:$E,MATCH($CF1078,subsample_country_map!$A:$A,0)),INDEX(lookup!$AD:$AD,MATCH($A1078,lookup!$A:$A,0)))</f>
        <v>99_NCE</v>
      </c>
      <c r="AO1078" t="str">
        <f>INDEX(lookup!$Y:$Y,MATCH($A1078,lookup!$A:$A,0))</f>
        <v>0_published</v>
      </c>
      <c r="AP1078" t="str">
        <f>INDEX(lookup!$Z:$Z,MATCH($A1078,lookup!$A:$A,0))</f>
        <v>1_VHB high</v>
      </c>
      <c r="AQ1078" t="str">
        <f>INDEX(lookup!$W:$W,MATCH($A1078,lookup!$A:$A,0))</f>
        <v>1_fin/acc/econ</v>
      </c>
      <c r="AS1078" t="inlineStr">
        <is>
          <t>staging</t>
        </is>
      </c>
      <c r="AT1078" t="inlineStr">
        <is>
          <t>bad-CER</t>
        </is>
      </c>
      <c r="AU1078" t="inlineStr">
        <is>
          <t>cost</t>
        </is>
      </c>
      <c r="AV1078" t="inlineStr">
        <is>
          <t>2.396</t>
        </is>
      </c>
      <c r="AW1078" t="inlineStr">
        <is>
          <t>4.356</t>
        </is>
      </c>
      <c r="BA1078" t="n">
        <v>2222</v>
      </c>
      <c r="BB1078" t="inlineStr">
        <is>
          <t>1</t>
        </is>
      </c>
      <c r="BC1078" t="inlineStr">
        <is>
          <t>OLS</t>
        </is>
      </c>
      <c r="BD1078" t="inlineStr">
        <is>
          <t>other:country of syndication#year</t>
        </is>
      </c>
      <c r="BE1078" t="inlineStr">
        <is>
          <t>none</t>
        </is>
      </c>
      <c r="BI1078" t="inlineStr">
        <is>
          <t>Table A3</t>
        </is>
      </c>
      <c r="BJ1078" t="inlineStr">
        <is>
          <t>col (1) All sectors, Eq. (1)</t>
        </is>
      </c>
      <c r="BK1078" t="inlineStr">
        <is>
          <t>19</t>
        </is>
      </c>
      <c r="BL1078" t="inlineStr">
        <is>
          <t>HighCO2 (β1) 2.396 (4.356)</t>
        </is>
      </c>
      <c r="BM1078" t="inlineStr">
        <is>
          <t>HighCO2 (Scope 1 and 2 emissions)</t>
        </is>
      </c>
      <c r="BN1078" t="inlineStr">
        <is>
          <t>LoanSpread</t>
        </is>
      </c>
      <c r="BO1078" t="inlineStr">
        <is>
          <t>update</t>
        </is>
      </c>
      <c r="BP1078" t="inlineStr">
        <is>
          <t>Ho &amp; Wong (2023)</t>
        </is>
      </c>
      <c r="BQ1078" t="inlineStr">
        <is>
          <t>computed</t>
        </is>
      </c>
      <c r="BT1078" t="n">
        <v>0</v>
      </c>
      <c r="BU1078" t="inlineStr">
        <is>
          <t>staging_Ho_Wong_2023.csv</t>
        </is>
      </c>
      <c r="BW1078" t="n">
        <v>2010</v>
      </c>
      <c r="BX1078" t="n">
        <v>2021</v>
      </c>
      <c r="BY107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8" t="n">
        <v>2015.5</v>
      </c>
      <c r="CA1078" t="n">
        <v>0.5</v>
      </c>
      <c r="CB1078" t="n">
        <v>1</v>
      </c>
      <c r="CC1078" t="n">
        <v>1</v>
      </c>
      <c r="CD1078" t="n">
        <v>-0.01166855453061661</v>
      </c>
      <c r="CE1078" t="n">
        <v>1</v>
      </c>
    </row>
    <row r="1079">
      <c r="A1079" t="inlineStr">
        <is>
          <t>Ho &amp; Wong (2023)</t>
        </is>
      </c>
      <c r="B1079" t="n">
        <v>2384</v>
      </c>
      <c r="C1079" t="n">
        <v>-0.03110920625482461</v>
      </c>
      <c r="D1079" t="n">
        <v>653</v>
      </c>
      <c r="E1079">
        <f>IF(ISNUMBER($BA1079),$BA1079,IF(AND(ISNUMBER($D1079),ISNUMBER($BW1079),ISNUMBER($BX1079)),$D1079*($BX1079-$BW1079+1),""))</f>
        <v>653.0</v>
      </c>
      <c r="H1079" t="inlineStr">
        <is>
          <t>partial</t>
        </is>
      </c>
      <c r="I1079" t="inlineStr">
        <is>
          <t>Regression Cofficient and Standard Error  available</t>
        </is>
      </c>
      <c r="J1079">
        <f>IF($BW1079&lt;&gt;"",$BW1079,"")</f>
        <v>2010.0</v>
      </c>
      <c r="K1079">
        <f>IF($BX1079&lt;&gt;"",$BX1079,"")</f>
        <v>2021.0</v>
      </c>
      <c r="L1079">
        <f>IF(AND(ISNUMBER($BW1079),ISNUMBER($BX1079)),($BW1079+$BX1079)/2,"")</f>
        <v>2015.5</v>
      </c>
      <c r="M1079">
        <f>IF($L1079&lt;&gt;"",$L1079,"")</f>
        <v>2015.5</v>
      </c>
      <c r="N1079">
        <f>IF(AND(ISNUMBER($BW1079),ISNUMBER($BX1079)),MIN(1,MAX(0,($BX1079-2016+1)/($BX1079-$BW1079+1))),"")</f>
        <v>0.5</v>
      </c>
      <c r="O1079">
        <f>IF(AND(ISNUMBER($BW1079),ISNUMBER($BX1079)),MIN(1,MAX(0,($BX1079-2017+1)/($BX1079-$BW1079+1))),"")</f>
        <v>0.4166666666666667</v>
      </c>
      <c r="P1079">
        <f>IF(AND(ISNUMBER($BW1079),ISNUMBER($BX1079)),MIN(1,MAX(0,($BX1079-2018+1)/($BX1079-$BW1079+1))),"")</f>
        <v>0.3333333333333333</v>
      </c>
      <c r="Q1079">
        <f>IF(AND(ISNUMBER($BW1079),ISNUMBER($BX1079)),MIN(1,MAX(0,($BX1079-2019+1)/($BX1079-$BW1079+1))),"")</f>
        <v>0.25</v>
      </c>
      <c r="R1079">
        <f>IF(AND(ISNUMBER($BW1079),ISNUMBER($BX1079)),MIN(1,MAX(0,($BX1079-2016+1)/($BX1079-$BW1079+1))),"")</f>
        <v>0.5</v>
      </c>
      <c r="S1079">
        <f>IF($L1079&lt;&gt;"",IF($L1079&gt;=2015.5,1,0),"")</f>
        <v>1.0</v>
      </c>
      <c r="T1079">
        <f>IF($L1079&lt;&gt;"",IF($L1079&gt;=2016,1,0),"")</f>
        <v>0.0</v>
      </c>
      <c r="U1079">
        <f>IF(ISNUMBER($BX1079),IF($BX1079&gt;=2016,1,0),"")</f>
        <v>1.0</v>
      </c>
      <c r="V1079">
        <f>IF(ISNUMBER($BW1079),IF($BW1079&gt;=2016,1,0),"")</f>
        <v>0.0</v>
      </c>
      <c r="W1079" t="str">
        <f>IF(AND(ISNUMBER($BW1079),ISNUMBER($BX1079)),IF($BW1079&gt;=2016,"post-only",IF($BX1079&lt;2016,"pre-only","mixed")),"")</f>
        <v>mixed</v>
      </c>
      <c r="X1079">
        <f>IF(AND(ISNUMBER($BW1079),ISNUMBER($BX1079)),MIN(1,MAX(0,($BX1079-2017+1)/($BX1079-$BW1079+1))),"")</f>
        <v>0.4166666666666667</v>
      </c>
      <c r="Y1079">
        <f>IF(AND(ISNUMBER($BW1079),ISNUMBER($BX1079)),MIN(1,MAX(0,($BX1079-2018+1)/($BX1079-$BW1079+1))),"")</f>
        <v>0.3333333333333333</v>
      </c>
      <c r="Z1079">
        <f>IF(AND(ISNUMBER($BW1079),ISNUMBER($BX1079)),MIN(1,MAX(0,($BX1079-2019+1)/($BX1079-$BW1079+1))),"")</f>
        <v>0.25</v>
      </c>
      <c r="AA1079">
        <f>IF(ISNUMBER($BX1079),IF($BX1079&gt;=2017,1,0),"")</f>
        <v>1.0</v>
      </c>
      <c r="AB1079">
        <f>IF(ISNUMBER($BX1079),IF($BX1079&gt;=2018,1,0),"")</f>
        <v>1.0</v>
      </c>
      <c r="AC1079">
        <f>IF(ISNUMBER($BX1079),IF($BX1079&gt;=2019,1,0),"")</f>
        <v>1.0</v>
      </c>
      <c r="AD1079">
        <f>IF($L1079&lt;&gt;"",IF($L1079&gt;2013,1,0),"")</f>
        <v>1.0</v>
      </c>
      <c r="AE1079">
        <f>IF($L1079&lt;&gt;"",1+IF($L1079&gt;2011,1,0)+IF($L1079&gt;2014,1,0),"")</f>
        <v>3.0</v>
      </c>
      <c r="AF1079" t="inlineStr">
        <is>
          <t>loan (interest rate)</t>
        </is>
      </c>
      <c r="AG1079" t="inlineStr">
        <is>
          <t>performance</t>
        </is>
      </c>
      <c r="AH1079" t="inlineStr">
        <is>
          <t>non-sensitive</t>
        </is>
      </c>
      <c r="AI1079" t="inlineStr">
        <is>
          <t>99_NCE</t>
        </is>
      </c>
      <c r="AJ1079" t="inlineStr">
        <is>
          <t>99_NCE</t>
        </is>
      </c>
      <c r="AK1079" t="str">
        <f>IF(AND($CF1079&lt;&gt;"",IFERROR(INDEX(subsample_country_map!$B:$B,MATCH($CF1079,subsample_country_map!$A:$A,0)),"")&lt;&gt;""),INDEX(subsample_country_map!$B:$B,MATCH($CF1079,subsample_country_map!$A:$A,0)),INDEX(lookup!$AA:$AA,MATCH($A1079,lookup!$A:$A,0)))</f>
        <v>99_NCE</v>
      </c>
      <c r="AL1079" t="str">
        <f>IF(AND($CF1079&lt;&gt;"",IFERROR(INDEX(subsample_country_map!$C:$C,MATCH($CF1079,subsample_country_map!$A:$A,0)),"")&lt;&gt;""),INDEX(subsample_country_map!$C:$C,MATCH($CF1079,subsample_country_map!$A:$A,0)),INDEX(lookup!$AB:$AB,MATCH($A1079,lookup!$A:$A,0)))</f>
        <v>99_NCE</v>
      </c>
      <c r="AM1079" t="str">
        <f>IF(AND($CF1079&lt;&gt;"",IFERROR(INDEX(subsample_country_map!$D:$D,MATCH($CF1079,subsample_country_map!$A:$A,0)),"")&lt;&gt;""),INDEX(subsample_country_map!$D:$D,MATCH($CF1079,subsample_country_map!$A:$A,0)),INDEX(lookup!$AC:$AC,MATCH($A1079,lookup!$A:$A,0)))</f>
        <v>2_non_western</v>
      </c>
      <c r="AN1079" t="str">
        <f>IF(AND($CF1079&lt;&gt;"",IFERROR(INDEX(subsample_country_map!$E:$E,MATCH($CF1079,subsample_country_map!$A:$A,0)),"")&lt;&gt;""),INDEX(subsample_country_map!$E:$E,MATCH($CF1079,subsample_country_map!$A:$A,0)),INDEX(lookup!$AD:$AD,MATCH($A1079,lookup!$A:$A,0)))</f>
        <v>99_NCE</v>
      </c>
      <c r="AO1079" t="str">
        <f>INDEX(lookup!$Y:$Y,MATCH($A1079,lookup!$A:$A,0))</f>
        <v>0_published</v>
      </c>
      <c r="AP1079" t="str">
        <f>INDEX(lookup!$Z:$Z,MATCH($A1079,lookup!$A:$A,0))</f>
        <v>1_VHB high</v>
      </c>
      <c r="AQ1079" t="str">
        <f>INDEX(lookup!$W:$W,MATCH($A1079,lookup!$A:$A,0))</f>
        <v>1_fin/acc/econ</v>
      </c>
      <c r="AS1079" t="inlineStr">
        <is>
          <t>staging</t>
        </is>
      </c>
      <c r="AT1079" t="inlineStr">
        <is>
          <t>bad-CER</t>
        </is>
      </c>
      <c r="AU1079" t="inlineStr">
        <is>
          <t>cost</t>
        </is>
      </c>
      <c r="AV1079" t="inlineStr">
        <is>
          <t>6.459</t>
        </is>
      </c>
      <c r="AW1079" t="inlineStr">
        <is>
          <t>8.121</t>
        </is>
      </c>
      <c r="BA1079" t="n">
        <v>653</v>
      </c>
      <c r="BB1079" t="inlineStr">
        <is>
          <t>1</t>
        </is>
      </c>
      <c r="BC1079" t="inlineStr">
        <is>
          <t>OLS</t>
        </is>
      </c>
      <c r="BD1079" t="inlineStr">
        <is>
          <t>other:country of syndication#year</t>
        </is>
      </c>
      <c r="BE1079" t="inlineStr">
        <is>
          <t>industry</t>
        </is>
      </c>
      <c r="BF1079" t="inlineStr">
        <is>
          <t>Emissions-intensive sectors</t>
        </is>
      </c>
      <c r="BI1079" t="inlineStr">
        <is>
          <t>Table A3</t>
        </is>
      </c>
      <c r="BJ1079" t="inlineStr">
        <is>
          <t>col (2) Emissions-intensive sectors, Eq. (1)</t>
        </is>
      </c>
      <c r="BK1079" t="inlineStr">
        <is>
          <t>19</t>
        </is>
      </c>
      <c r="BL1079" t="inlineStr">
        <is>
          <t>HighCO2 (β1) 6.459 (8.121)</t>
        </is>
      </c>
      <c r="BM1079" t="inlineStr">
        <is>
          <t>HighCO2 (Scope 1 and 2 emissions)</t>
        </is>
      </c>
      <c r="BN1079" t="inlineStr">
        <is>
          <t>LoanSpread</t>
        </is>
      </c>
      <c r="BO1079" t="inlineStr">
        <is>
          <t>update</t>
        </is>
      </c>
      <c r="BP1079" t="inlineStr">
        <is>
          <t>Ho &amp; Wong (2023)</t>
        </is>
      </c>
      <c r="BQ1079" t="inlineStr">
        <is>
          <t>computed</t>
        </is>
      </c>
      <c r="BT1079" t="n">
        <v>0</v>
      </c>
      <c r="BU1079" t="inlineStr">
        <is>
          <t>staging_Ho_Wong_2023.csv</t>
        </is>
      </c>
      <c r="BW1079" t="n">
        <v>2010</v>
      </c>
      <c r="BX1079" t="n">
        <v>2021</v>
      </c>
      <c r="BY107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79" t="n">
        <v>2015.5</v>
      </c>
      <c r="CA1079" t="n">
        <v>0.5</v>
      </c>
      <c r="CB1079" t="n">
        <v>1</v>
      </c>
      <c r="CC1079" t="n">
        <v>1</v>
      </c>
      <c r="CD1079" t="n">
        <v>-0.03111924773693806</v>
      </c>
      <c r="CE1079" t="n">
        <v>1</v>
      </c>
    </row>
    <row r="1080">
      <c r="A1080" t="inlineStr">
        <is>
          <t>Ho &amp; Wong (2023)</t>
        </is>
      </c>
      <c r="B1080" t="n">
        <v>2385</v>
      </c>
      <c r="C1080" t="n">
        <v>-0.01407643287663228</v>
      </c>
      <c r="D1080" t="n">
        <v>1564</v>
      </c>
      <c r="E1080">
        <f>IF(ISNUMBER($BA1080),$BA1080,IF(AND(ISNUMBER($D1080),ISNUMBER($BW1080),ISNUMBER($BX1080)),$D1080*($BX1080-$BW1080+1),""))</f>
        <v>1564.0</v>
      </c>
      <c r="H1080" t="inlineStr">
        <is>
          <t>partial</t>
        </is>
      </c>
      <c r="I1080" t="inlineStr">
        <is>
          <t>Regression Cofficient and Standard Error  available</t>
        </is>
      </c>
      <c r="J1080">
        <f>IF($BW1080&lt;&gt;"",$BW1080,"")</f>
        <v>2010.0</v>
      </c>
      <c r="K1080">
        <f>IF($BX1080&lt;&gt;"",$BX1080,"")</f>
        <v>2021.0</v>
      </c>
      <c r="L1080">
        <f>IF(AND(ISNUMBER($BW1080),ISNUMBER($BX1080)),($BW1080+$BX1080)/2,"")</f>
        <v>2015.5</v>
      </c>
      <c r="M1080">
        <f>IF($L1080&lt;&gt;"",$L1080,"")</f>
        <v>2015.5</v>
      </c>
      <c r="N1080">
        <f>IF(AND(ISNUMBER($BW1080),ISNUMBER($BX1080)),MIN(1,MAX(0,($BX1080-2016+1)/($BX1080-$BW1080+1))),"")</f>
        <v>0.5</v>
      </c>
      <c r="O1080">
        <f>IF(AND(ISNUMBER($BW1080),ISNUMBER($BX1080)),MIN(1,MAX(0,($BX1080-2017+1)/($BX1080-$BW1080+1))),"")</f>
        <v>0.4166666666666667</v>
      </c>
      <c r="P1080">
        <f>IF(AND(ISNUMBER($BW1080),ISNUMBER($BX1080)),MIN(1,MAX(0,($BX1080-2018+1)/($BX1080-$BW1080+1))),"")</f>
        <v>0.3333333333333333</v>
      </c>
      <c r="Q1080">
        <f>IF(AND(ISNUMBER($BW1080),ISNUMBER($BX1080)),MIN(1,MAX(0,($BX1080-2019+1)/($BX1080-$BW1080+1))),"")</f>
        <v>0.25</v>
      </c>
      <c r="R1080">
        <f>IF(AND(ISNUMBER($BW1080),ISNUMBER($BX1080)),MIN(1,MAX(0,($BX1080-2016+1)/($BX1080-$BW1080+1))),"")</f>
        <v>0.5</v>
      </c>
      <c r="S1080">
        <f>IF($L1080&lt;&gt;"",IF($L1080&gt;=2015.5,1,0),"")</f>
        <v>1.0</v>
      </c>
      <c r="T1080">
        <f>IF($L1080&lt;&gt;"",IF($L1080&gt;=2016,1,0),"")</f>
        <v>0.0</v>
      </c>
      <c r="U1080">
        <f>IF(ISNUMBER($BX1080),IF($BX1080&gt;=2016,1,0),"")</f>
        <v>1.0</v>
      </c>
      <c r="V1080">
        <f>IF(ISNUMBER($BW1080),IF($BW1080&gt;=2016,1,0),"")</f>
        <v>0.0</v>
      </c>
      <c r="W1080" t="str">
        <f>IF(AND(ISNUMBER($BW1080),ISNUMBER($BX1080)),IF($BW1080&gt;=2016,"post-only",IF($BX1080&lt;2016,"pre-only","mixed")),"")</f>
        <v>mixed</v>
      </c>
      <c r="X1080">
        <f>IF(AND(ISNUMBER($BW1080),ISNUMBER($BX1080)),MIN(1,MAX(0,($BX1080-2017+1)/($BX1080-$BW1080+1))),"")</f>
        <v>0.4166666666666667</v>
      </c>
      <c r="Y1080">
        <f>IF(AND(ISNUMBER($BW1080),ISNUMBER($BX1080)),MIN(1,MAX(0,($BX1080-2018+1)/($BX1080-$BW1080+1))),"")</f>
        <v>0.3333333333333333</v>
      </c>
      <c r="Z1080">
        <f>IF(AND(ISNUMBER($BW1080),ISNUMBER($BX1080)),MIN(1,MAX(0,($BX1080-2019+1)/($BX1080-$BW1080+1))),"")</f>
        <v>0.25</v>
      </c>
      <c r="AA1080">
        <f>IF(ISNUMBER($BX1080),IF($BX1080&gt;=2017,1,0),"")</f>
        <v>1.0</v>
      </c>
      <c r="AB1080">
        <f>IF(ISNUMBER($BX1080),IF($BX1080&gt;=2018,1,0),"")</f>
        <v>1.0</v>
      </c>
      <c r="AC1080">
        <f>IF(ISNUMBER($BX1080),IF($BX1080&gt;=2019,1,0),"")</f>
        <v>1.0</v>
      </c>
      <c r="AD1080">
        <f>IF($L1080&lt;&gt;"",IF($L1080&gt;2013,1,0),"")</f>
        <v>1.0</v>
      </c>
      <c r="AE1080">
        <f>IF($L1080&lt;&gt;"",1+IF($L1080&gt;2011,1,0)+IF($L1080&gt;2014,1,0),"")</f>
        <v>3.0</v>
      </c>
      <c r="AF1080" t="inlineStr">
        <is>
          <t>loan (interest rate)</t>
        </is>
      </c>
      <c r="AG1080" t="inlineStr">
        <is>
          <t>performance</t>
        </is>
      </c>
      <c r="AH1080" t="inlineStr">
        <is>
          <t>non-sensitive</t>
        </is>
      </c>
      <c r="AI1080" t="inlineStr">
        <is>
          <t>99_NCE</t>
        </is>
      </c>
      <c r="AJ1080" t="inlineStr">
        <is>
          <t>99_NCE</t>
        </is>
      </c>
      <c r="AK1080" t="str">
        <f>IF(AND($CF1080&lt;&gt;"",IFERROR(INDEX(subsample_country_map!$B:$B,MATCH($CF1080,subsample_country_map!$A:$A,0)),"")&lt;&gt;""),INDEX(subsample_country_map!$B:$B,MATCH($CF1080,subsample_country_map!$A:$A,0)),INDEX(lookup!$AA:$AA,MATCH($A1080,lookup!$A:$A,0)))</f>
        <v>99_NCE</v>
      </c>
      <c r="AL1080" t="str">
        <f>IF(AND($CF1080&lt;&gt;"",IFERROR(INDEX(subsample_country_map!$C:$C,MATCH($CF1080,subsample_country_map!$A:$A,0)),"")&lt;&gt;""),INDEX(subsample_country_map!$C:$C,MATCH($CF1080,subsample_country_map!$A:$A,0)),INDEX(lookup!$AB:$AB,MATCH($A1080,lookup!$A:$A,0)))</f>
        <v>99_NCE</v>
      </c>
      <c r="AM1080" t="str">
        <f>IF(AND($CF1080&lt;&gt;"",IFERROR(INDEX(subsample_country_map!$D:$D,MATCH($CF1080,subsample_country_map!$A:$A,0)),"")&lt;&gt;""),INDEX(subsample_country_map!$D:$D,MATCH($CF1080,subsample_country_map!$A:$A,0)),INDEX(lookup!$AC:$AC,MATCH($A1080,lookup!$A:$A,0)))</f>
        <v>2_non_western</v>
      </c>
      <c r="AN1080" t="str">
        <f>IF(AND($CF1080&lt;&gt;"",IFERROR(INDEX(subsample_country_map!$E:$E,MATCH($CF1080,subsample_country_map!$A:$A,0)),"")&lt;&gt;""),INDEX(subsample_country_map!$E:$E,MATCH($CF1080,subsample_country_map!$A:$A,0)),INDEX(lookup!$AD:$AD,MATCH($A1080,lookup!$A:$A,0)))</f>
        <v>99_NCE</v>
      </c>
      <c r="AO1080" t="str">
        <f>INDEX(lookup!$Y:$Y,MATCH($A1080,lookup!$A:$A,0))</f>
        <v>0_published</v>
      </c>
      <c r="AP1080" t="str">
        <f>INDEX(lookup!$Z:$Z,MATCH($A1080,lookup!$A:$A,0))</f>
        <v>1_VHB high</v>
      </c>
      <c r="AQ1080" t="str">
        <f>INDEX(lookup!$W:$W,MATCH($A1080,lookup!$A:$A,0))</f>
        <v>1_fin/acc/econ</v>
      </c>
      <c r="AS1080" t="inlineStr">
        <is>
          <t>staging</t>
        </is>
      </c>
      <c r="AT1080" t="inlineStr">
        <is>
          <t>bad-CER</t>
        </is>
      </c>
      <c r="AU1080" t="inlineStr">
        <is>
          <t>cost</t>
        </is>
      </c>
      <c r="AV1080" t="inlineStr">
        <is>
          <t>2.659</t>
        </is>
      </c>
      <c r="AW1080" t="inlineStr">
        <is>
          <t>4.776</t>
        </is>
      </c>
      <c r="BA1080" t="n">
        <v>1564</v>
      </c>
      <c r="BB1080" t="inlineStr">
        <is>
          <t>1</t>
        </is>
      </c>
      <c r="BC1080" t="inlineStr">
        <is>
          <t>OLS</t>
        </is>
      </c>
      <c r="BD1080" t="inlineStr">
        <is>
          <t>other:country of syndication#year</t>
        </is>
      </c>
      <c r="BE1080" t="inlineStr">
        <is>
          <t>industry</t>
        </is>
      </c>
      <c r="BF1080" t="inlineStr">
        <is>
          <t>other sectors</t>
        </is>
      </c>
      <c r="BI1080" t="inlineStr">
        <is>
          <t>Table A3</t>
        </is>
      </c>
      <c r="BJ1080" t="inlineStr">
        <is>
          <t>col (3) other sectors, Eq. (1)</t>
        </is>
      </c>
      <c r="BK1080" t="inlineStr">
        <is>
          <t>19</t>
        </is>
      </c>
      <c r="BL1080" t="inlineStr">
        <is>
          <t>HighCO2 (β1) 2.659 (4.776)</t>
        </is>
      </c>
      <c r="BM1080" t="inlineStr">
        <is>
          <t>HighCO2 (Scope 1 and 2 emissions)</t>
        </is>
      </c>
      <c r="BN1080" t="inlineStr">
        <is>
          <t>LoanSpread</t>
        </is>
      </c>
      <c r="BO1080" t="inlineStr">
        <is>
          <t>update</t>
        </is>
      </c>
      <c r="BP1080" t="inlineStr">
        <is>
          <t>Ho &amp; Wong (2023)</t>
        </is>
      </c>
      <c r="BQ1080" t="inlineStr">
        <is>
          <t>computed</t>
        </is>
      </c>
      <c r="BT1080" t="n">
        <v>0</v>
      </c>
      <c r="BU1080" t="inlineStr">
        <is>
          <t>staging_Ho_Wong_2023.csv</t>
        </is>
      </c>
      <c r="BW1080" t="n">
        <v>2010</v>
      </c>
      <c r="BX1080" t="n">
        <v>2021</v>
      </c>
      <c r="BY108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0" t="n">
        <v>2015.5</v>
      </c>
      <c r="CA1080" t="n">
        <v>0.5</v>
      </c>
      <c r="CB1080" t="n">
        <v>1</v>
      </c>
      <c r="CC1080" t="n">
        <v>1</v>
      </c>
      <c r="CD1080" t="n">
        <v>-0.01407736271662832</v>
      </c>
      <c r="CE1080" t="n">
        <v>1</v>
      </c>
    </row>
    <row r="1081">
      <c r="A1081" t="inlineStr">
        <is>
          <t>Ho &amp; Wong (2023)</t>
        </is>
      </c>
      <c r="B1081" t="n">
        <v>2386</v>
      </c>
      <c r="C1081" t="n">
        <v>0.03747033283654373</v>
      </c>
      <c r="D1081" t="n">
        <v>2222</v>
      </c>
      <c r="E1081">
        <f>IF(ISNUMBER($BA1081),$BA1081,IF(AND(ISNUMBER($D1081),ISNUMBER($BW1081),ISNUMBER($BX1081)),$D1081*($BX1081-$BW1081+1),""))</f>
        <v>2222.0</v>
      </c>
      <c r="H1081" t="inlineStr">
        <is>
          <t>partial</t>
        </is>
      </c>
      <c r="I1081" t="inlineStr">
        <is>
          <t>Regression Cofficient and Standard Error  available</t>
        </is>
      </c>
      <c r="J1081">
        <f>IF($BW1081&lt;&gt;"",$BW1081,"")</f>
        <v>2010.0</v>
      </c>
      <c r="K1081">
        <f>IF($BX1081&lt;&gt;"",$BX1081,"")</f>
        <v>2021.0</v>
      </c>
      <c r="L1081">
        <f>IF(AND(ISNUMBER($BW1081),ISNUMBER($BX1081)),($BW1081+$BX1081)/2,"")</f>
        <v>2015.5</v>
      </c>
      <c r="M1081">
        <f>IF($L1081&lt;&gt;"",$L1081,"")</f>
        <v>2015.5</v>
      </c>
      <c r="N1081">
        <f>IF(AND(ISNUMBER($BW1081),ISNUMBER($BX1081)),MIN(1,MAX(0,($BX1081-2016+1)/($BX1081-$BW1081+1))),"")</f>
        <v>0.5</v>
      </c>
      <c r="O1081">
        <f>IF(AND(ISNUMBER($BW1081),ISNUMBER($BX1081)),MIN(1,MAX(0,($BX1081-2017+1)/($BX1081-$BW1081+1))),"")</f>
        <v>0.4166666666666667</v>
      </c>
      <c r="P1081">
        <f>IF(AND(ISNUMBER($BW1081),ISNUMBER($BX1081)),MIN(1,MAX(0,($BX1081-2018+1)/($BX1081-$BW1081+1))),"")</f>
        <v>0.3333333333333333</v>
      </c>
      <c r="Q1081">
        <f>IF(AND(ISNUMBER($BW1081),ISNUMBER($BX1081)),MIN(1,MAX(0,($BX1081-2019+1)/($BX1081-$BW1081+1))),"")</f>
        <v>0.25</v>
      </c>
      <c r="R1081">
        <f>IF(AND(ISNUMBER($BW1081),ISNUMBER($BX1081)),MIN(1,MAX(0,($BX1081-2016+1)/($BX1081-$BW1081+1))),"")</f>
        <v>0.5</v>
      </c>
      <c r="S1081">
        <f>IF($L1081&lt;&gt;"",IF($L1081&gt;=2015.5,1,0),"")</f>
        <v>1.0</v>
      </c>
      <c r="T1081">
        <f>IF($L1081&lt;&gt;"",IF($L1081&gt;=2016,1,0),"")</f>
        <v>0.0</v>
      </c>
      <c r="U1081">
        <f>IF(ISNUMBER($BX1081),IF($BX1081&gt;=2016,1,0),"")</f>
        <v>1.0</v>
      </c>
      <c r="V1081">
        <f>IF(ISNUMBER($BW1081),IF($BW1081&gt;=2016,1,0),"")</f>
        <v>0.0</v>
      </c>
      <c r="W1081" t="str">
        <f>IF(AND(ISNUMBER($BW1081),ISNUMBER($BX1081)),IF($BW1081&gt;=2016,"post-only",IF($BX1081&lt;2016,"pre-only","mixed")),"")</f>
        <v>mixed</v>
      </c>
      <c r="X1081">
        <f>IF(AND(ISNUMBER($BW1081),ISNUMBER($BX1081)),MIN(1,MAX(0,($BX1081-2017+1)/($BX1081-$BW1081+1))),"")</f>
        <v>0.4166666666666667</v>
      </c>
      <c r="Y1081">
        <f>IF(AND(ISNUMBER($BW1081),ISNUMBER($BX1081)),MIN(1,MAX(0,($BX1081-2018+1)/($BX1081-$BW1081+1))),"")</f>
        <v>0.3333333333333333</v>
      </c>
      <c r="Z1081">
        <f>IF(AND(ISNUMBER($BW1081),ISNUMBER($BX1081)),MIN(1,MAX(0,($BX1081-2019+1)/($BX1081-$BW1081+1))),"")</f>
        <v>0.25</v>
      </c>
      <c r="AA1081">
        <f>IF(ISNUMBER($BX1081),IF($BX1081&gt;=2017,1,0),"")</f>
        <v>1.0</v>
      </c>
      <c r="AB1081">
        <f>IF(ISNUMBER($BX1081),IF($BX1081&gt;=2018,1,0),"")</f>
        <v>1.0</v>
      </c>
      <c r="AC1081">
        <f>IF(ISNUMBER($BX1081),IF($BX1081&gt;=2019,1,0),"")</f>
        <v>1.0</v>
      </c>
      <c r="AD1081">
        <f>IF($L1081&lt;&gt;"",IF($L1081&gt;2013,1,0),"")</f>
        <v>1.0</v>
      </c>
      <c r="AE1081">
        <f>IF($L1081&lt;&gt;"",1+IF($L1081&gt;2011,1,0)+IF($L1081&gt;2014,1,0),"")</f>
        <v>3.0</v>
      </c>
      <c r="AF1081" t="inlineStr">
        <is>
          <t>loan (interest rate)</t>
        </is>
      </c>
      <c r="AG1081" t="inlineStr">
        <is>
          <t>performance</t>
        </is>
      </c>
      <c r="AH1081" t="inlineStr">
        <is>
          <t>non-sensitive</t>
        </is>
      </c>
      <c r="AI1081" t="inlineStr">
        <is>
          <t>99_NCE</t>
        </is>
      </c>
      <c r="AJ1081" t="inlineStr">
        <is>
          <t>99_NCE</t>
        </is>
      </c>
      <c r="AK1081" t="str">
        <f>IF(AND($CF1081&lt;&gt;"",IFERROR(INDEX(subsample_country_map!$B:$B,MATCH($CF1081,subsample_country_map!$A:$A,0)),"")&lt;&gt;""),INDEX(subsample_country_map!$B:$B,MATCH($CF1081,subsample_country_map!$A:$A,0)),INDEX(lookup!$AA:$AA,MATCH($A1081,lookup!$A:$A,0)))</f>
        <v>99_NCE</v>
      </c>
      <c r="AL1081" t="str">
        <f>IF(AND($CF1081&lt;&gt;"",IFERROR(INDEX(subsample_country_map!$C:$C,MATCH($CF1081,subsample_country_map!$A:$A,0)),"")&lt;&gt;""),INDEX(subsample_country_map!$C:$C,MATCH($CF1081,subsample_country_map!$A:$A,0)),INDEX(lookup!$AB:$AB,MATCH($A1081,lookup!$A:$A,0)))</f>
        <v>99_NCE</v>
      </c>
      <c r="AM1081" t="str">
        <f>IF(AND($CF1081&lt;&gt;"",IFERROR(INDEX(subsample_country_map!$D:$D,MATCH($CF1081,subsample_country_map!$A:$A,0)),"")&lt;&gt;""),INDEX(subsample_country_map!$D:$D,MATCH($CF1081,subsample_country_map!$A:$A,0)),INDEX(lookup!$AC:$AC,MATCH($A1081,lookup!$A:$A,0)))</f>
        <v>2_non_western</v>
      </c>
      <c r="AN1081" t="str">
        <f>IF(AND($CF1081&lt;&gt;"",IFERROR(INDEX(subsample_country_map!$E:$E,MATCH($CF1081,subsample_country_map!$A:$A,0)),"")&lt;&gt;""),INDEX(subsample_country_map!$E:$E,MATCH($CF1081,subsample_country_map!$A:$A,0)),INDEX(lookup!$AD:$AD,MATCH($A1081,lookup!$A:$A,0)))</f>
        <v>99_NCE</v>
      </c>
      <c r="AO1081" t="str">
        <f>INDEX(lookup!$Y:$Y,MATCH($A1081,lookup!$A:$A,0))</f>
        <v>0_published</v>
      </c>
      <c r="AP1081" t="str">
        <f>INDEX(lookup!$Z:$Z,MATCH($A1081,lookup!$A:$A,0))</f>
        <v>1_VHB high</v>
      </c>
      <c r="AQ1081" t="str">
        <f>INDEX(lookup!$W:$W,MATCH($A1081,lookup!$A:$A,0))</f>
        <v>1_fin/acc/econ</v>
      </c>
      <c r="AS1081" t="inlineStr">
        <is>
          <t>staging</t>
        </is>
      </c>
      <c r="AT1081" t="inlineStr">
        <is>
          <t>bad-CER</t>
        </is>
      </c>
      <c r="AU1081" t="inlineStr">
        <is>
          <t>cost</t>
        </is>
      </c>
      <c r="AV1081" t="inlineStr">
        <is>
          <t>-10.34</t>
        </is>
      </c>
      <c r="AW1081" t="inlineStr">
        <is>
          <t>5.850</t>
        </is>
      </c>
      <c r="BA1081" t="n">
        <v>2222</v>
      </c>
      <c r="BB1081" t="inlineStr">
        <is>
          <t>1</t>
        </is>
      </c>
      <c r="BC1081" t="inlineStr">
        <is>
          <t>OLS</t>
        </is>
      </c>
      <c r="BD1081" t="inlineStr">
        <is>
          <t>other:country of syndication#year</t>
        </is>
      </c>
      <c r="BE1081" t="inlineStr">
        <is>
          <t>none</t>
        </is>
      </c>
      <c r="BI1081" t="inlineStr">
        <is>
          <t>Table A3</t>
        </is>
      </c>
      <c r="BJ1081" t="inlineStr">
        <is>
          <t>col (4) All sectors, Eq. (2)</t>
        </is>
      </c>
      <c r="BK1081" t="inlineStr">
        <is>
          <t>19</t>
        </is>
      </c>
      <c r="BL1081" t="inlineStr">
        <is>
          <t>HighCO2 (β1) −10.34* (5.850)</t>
        </is>
      </c>
      <c r="BM1081" t="inlineStr">
        <is>
          <t>HighCO2 (Scope 1 and 2 emissions)</t>
        </is>
      </c>
      <c r="BN1081" t="inlineStr">
        <is>
          <t>LoanSpread</t>
        </is>
      </c>
      <c r="BO1081" t="inlineStr">
        <is>
          <t>update</t>
        </is>
      </c>
      <c r="BP1081" t="inlineStr">
        <is>
          <t>Ho &amp; Wong (2023)</t>
        </is>
      </c>
      <c r="BQ1081" t="inlineStr">
        <is>
          <t>computed</t>
        </is>
      </c>
      <c r="BT1081" t="n">
        <v>0</v>
      </c>
      <c r="BU1081" t="inlineStr">
        <is>
          <t>staging_Ho_Wong_2023.csv</t>
        </is>
      </c>
      <c r="BW1081" t="n">
        <v>2010</v>
      </c>
      <c r="BX1081" t="n">
        <v>2021</v>
      </c>
      <c r="BY108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1" t="n">
        <v>2015.5</v>
      </c>
      <c r="CA1081" t="n">
        <v>0.5</v>
      </c>
      <c r="CB1081" t="n">
        <v>1</v>
      </c>
      <c r="CC1081" t="n">
        <v>1</v>
      </c>
      <c r="CD1081" t="n">
        <v>0.03748788406289108</v>
      </c>
      <c r="CE1081" t="n">
        <v>1</v>
      </c>
    </row>
    <row r="1082">
      <c r="A1082" t="inlineStr">
        <is>
          <t>Ho &amp; Wong (2023)</t>
        </is>
      </c>
      <c r="B1082" t="n">
        <v>2387</v>
      </c>
      <c r="C1082" t="n">
        <v>0.03507906813645473</v>
      </c>
      <c r="D1082" t="n">
        <v>653</v>
      </c>
      <c r="E1082">
        <f>IF(ISNUMBER($BA1082),$BA1082,IF(AND(ISNUMBER($D1082),ISNUMBER($BW1082),ISNUMBER($BX1082)),$D1082*($BX1082-$BW1082+1),""))</f>
        <v>653.0</v>
      </c>
      <c r="H1082" t="inlineStr">
        <is>
          <t>partial</t>
        </is>
      </c>
      <c r="I1082" t="inlineStr">
        <is>
          <t>Regression Cofficient and Standard Error  available</t>
        </is>
      </c>
      <c r="J1082">
        <f>IF($BW1082&lt;&gt;"",$BW1082,"")</f>
        <v>2010.0</v>
      </c>
      <c r="K1082">
        <f>IF($BX1082&lt;&gt;"",$BX1082,"")</f>
        <v>2021.0</v>
      </c>
      <c r="L1082">
        <f>IF(AND(ISNUMBER($BW1082),ISNUMBER($BX1082)),($BW1082+$BX1082)/2,"")</f>
        <v>2015.5</v>
      </c>
      <c r="M1082">
        <f>IF($L1082&lt;&gt;"",$L1082,"")</f>
        <v>2015.5</v>
      </c>
      <c r="N1082">
        <f>IF(AND(ISNUMBER($BW1082),ISNUMBER($BX1082)),MIN(1,MAX(0,($BX1082-2016+1)/($BX1082-$BW1082+1))),"")</f>
        <v>0.5</v>
      </c>
      <c r="O1082">
        <f>IF(AND(ISNUMBER($BW1082),ISNUMBER($BX1082)),MIN(1,MAX(0,($BX1082-2017+1)/($BX1082-$BW1082+1))),"")</f>
        <v>0.4166666666666667</v>
      </c>
      <c r="P1082">
        <f>IF(AND(ISNUMBER($BW1082),ISNUMBER($BX1082)),MIN(1,MAX(0,($BX1082-2018+1)/($BX1082-$BW1082+1))),"")</f>
        <v>0.3333333333333333</v>
      </c>
      <c r="Q1082">
        <f>IF(AND(ISNUMBER($BW1082),ISNUMBER($BX1082)),MIN(1,MAX(0,($BX1082-2019+1)/($BX1082-$BW1082+1))),"")</f>
        <v>0.25</v>
      </c>
      <c r="R1082">
        <f>IF(AND(ISNUMBER($BW1082),ISNUMBER($BX1082)),MIN(1,MAX(0,($BX1082-2016+1)/($BX1082-$BW1082+1))),"")</f>
        <v>0.5</v>
      </c>
      <c r="S1082">
        <f>IF($L1082&lt;&gt;"",IF($L1082&gt;=2015.5,1,0),"")</f>
        <v>1.0</v>
      </c>
      <c r="T1082">
        <f>IF($L1082&lt;&gt;"",IF($L1082&gt;=2016,1,0),"")</f>
        <v>0.0</v>
      </c>
      <c r="U1082">
        <f>IF(ISNUMBER($BX1082),IF($BX1082&gt;=2016,1,0),"")</f>
        <v>1.0</v>
      </c>
      <c r="V1082">
        <f>IF(ISNUMBER($BW1082),IF($BW1082&gt;=2016,1,0),"")</f>
        <v>0.0</v>
      </c>
      <c r="W1082" t="str">
        <f>IF(AND(ISNUMBER($BW1082),ISNUMBER($BX1082)),IF($BW1082&gt;=2016,"post-only",IF($BX1082&lt;2016,"pre-only","mixed")),"")</f>
        <v>mixed</v>
      </c>
      <c r="X1082">
        <f>IF(AND(ISNUMBER($BW1082),ISNUMBER($BX1082)),MIN(1,MAX(0,($BX1082-2017+1)/($BX1082-$BW1082+1))),"")</f>
        <v>0.4166666666666667</v>
      </c>
      <c r="Y1082">
        <f>IF(AND(ISNUMBER($BW1082),ISNUMBER($BX1082)),MIN(1,MAX(0,($BX1082-2018+1)/($BX1082-$BW1082+1))),"")</f>
        <v>0.3333333333333333</v>
      </c>
      <c r="Z1082">
        <f>IF(AND(ISNUMBER($BW1082),ISNUMBER($BX1082)),MIN(1,MAX(0,($BX1082-2019+1)/($BX1082-$BW1082+1))),"")</f>
        <v>0.25</v>
      </c>
      <c r="AA1082">
        <f>IF(ISNUMBER($BX1082),IF($BX1082&gt;=2017,1,0),"")</f>
        <v>1.0</v>
      </c>
      <c r="AB1082">
        <f>IF(ISNUMBER($BX1082),IF($BX1082&gt;=2018,1,0),"")</f>
        <v>1.0</v>
      </c>
      <c r="AC1082">
        <f>IF(ISNUMBER($BX1082),IF($BX1082&gt;=2019,1,0),"")</f>
        <v>1.0</v>
      </c>
      <c r="AD1082">
        <f>IF($L1082&lt;&gt;"",IF($L1082&gt;2013,1,0),"")</f>
        <v>1.0</v>
      </c>
      <c r="AE1082">
        <f>IF($L1082&lt;&gt;"",1+IF($L1082&gt;2011,1,0)+IF($L1082&gt;2014,1,0),"")</f>
        <v>3.0</v>
      </c>
      <c r="AF1082" t="inlineStr">
        <is>
          <t>loan (interest rate)</t>
        </is>
      </c>
      <c r="AG1082" t="inlineStr">
        <is>
          <t>performance</t>
        </is>
      </c>
      <c r="AH1082" t="inlineStr">
        <is>
          <t>non-sensitive</t>
        </is>
      </c>
      <c r="AI1082" t="inlineStr">
        <is>
          <t>99_NCE</t>
        </is>
      </c>
      <c r="AJ1082" t="inlineStr">
        <is>
          <t>99_NCE</t>
        </is>
      </c>
      <c r="AK1082" t="str">
        <f>IF(AND($CF1082&lt;&gt;"",IFERROR(INDEX(subsample_country_map!$B:$B,MATCH($CF1082,subsample_country_map!$A:$A,0)),"")&lt;&gt;""),INDEX(subsample_country_map!$B:$B,MATCH($CF1082,subsample_country_map!$A:$A,0)),INDEX(lookup!$AA:$AA,MATCH($A1082,lookup!$A:$A,0)))</f>
        <v>99_NCE</v>
      </c>
      <c r="AL1082" t="str">
        <f>IF(AND($CF1082&lt;&gt;"",IFERROR(INDEX(subsample_country_map!$C:$C,MATCH($CF1082,subsample_country_map!$A:$A,0)),"")&lt;&gt;""),INDEX(subsample_country_map!$C:$C,MATCH($CF1082,subsample_country_map!$A:$A,0)),INDEX(lookup!$AB:$AB,MATCH($A1082,lookup!$A:$A,0)))</f>
        <v>99_NCE</v>
      </c>
      <c r="AM1082" t="str">
        <f>IF(AND($CF1082&lt;&gt;"",IFERROR(INDEX(subsample_country_map!$D:$D,MATCH($CF1082,subsample_country_map!$A:$A,0)),"")&lt;&gt;""),INDEX(subsample_country_map!$D:$D,MATCH($CF1082,subsample_country_map!$A:$A,0)),INDEX(lookup!$AC:$AC,MATCH($A1082,lookup!$A:$A,0)))</f>
        <v>2_non_western</v>
      </c>
      <c r="AN1082" t="str">
        <f>IF(AND($CF1082&lt;&gt;"",IFERROR(INDEX(subsample_country_map!$E:$E,MATCH($CF1082,subsample_country_map!$A:$A,0)),"")&lt;&gt;""),INDEX(subsample_country_map!$E:$E,MATCH($CF1082,subsample_country_map!$A:$A,0)),INDEX(lookup!$AD:$AD,MATCH($A1082,lookup!$A:$A,0)))</f>
        <v>99_NCE</v>
      </c>
      <c r="AO1082" t="str">
        <f>INDEX(lookup!$Y:$Y,MATCH($A1082,lookup!$A:$A,0))</f>
        <v>0_published</v>
      </c>
      <c r="AP1082" t="str">
        <f>INDEX(lookup!$Z:$Z,MATCH($A1082,lookup!$A:$A,0))</f>
        <v>1_VHB high</v>
      </c>
      <c r="AQ1082" t="str">
        <f>INDEX(lookup!$W:$W,MATCH($A1082,lookup!$A:$A,0))</f>
        <v>1_fin/acc/econ</v>
      </c>
      <c r="AS1082" t="inlineStr">
        <is>
          <t>staging</t>
        </is>
      </c>
      <c r="AT1082" t="inlineStr">
        <is>
          <t>bad-CER</t>
        </is>
      </c>
      <c r="AU1082" t="inlineStr">
        <is>
          <t>cost</t>
        </is>
      </c>
      <c r="AV1082" t="inlineStr">
        <is>
          <t>-9.140</t>
        </is>
      </c>
      <c r="AW1082" t="inlineStr">
        <is>
          <t>10.19</t>
        </is>
      </c>
      <c r="BA1082" t="n">
        <v>653</v>
      </c>
      <c r="BB1082" t="inlineStr">
        <is>
          <t>1</t>
        </is>
      </c>
      <c r="BC1082" t="inlineStr">
        <is>
          <t>OLS</t>
        </is>
      </c>
      <c r="BD1082" t="inlineStr">
        <is>
          <t>other:country of syndication#year</t>
        </is>
      </c>
      <c r="BE1082" t="inlineStr">
        <is>
          <t>industry</t>
        </is>
      </c>
      <c r="BF1082" t="inlineStr">
        <is>
          <t>Emissions-intensive sectors</t>
        </is>
      </c>
      <c r="BI1082" t="inlineStr">
        <is>
          <t>Table A3</t>
        </is>
      </c>
      <c r="BJ1082" t="inlineStr">
        <is>
          <t>col (5) Emissions-intensive sectors, Eq. (2)</t>
        </is>
      </c>
      <c r="BK1082" t="inlineStr">
        <is>
          <t>19</t>
        </is>
      </c>
      <c r="BL1082" t="inlineStr">
        <is>
          <t>HighCO2 (β1) −9.140 (10.19)</t>
        </is>
      </c>
      <c r="BM1082" t="inlineStr">
        <is>
          <t>HighCO2 (Scope 1 and 2 emissions)</t>
        </is>
      </c>
      <c r="BN1082" t="inlineStr">
        <is>
          <t>LoanSpread</t>
        </is>
      </c>
      <c r="BO1082" t="inlineStr">
        <is>
          <t>update</t>
        </is>
      </c>
      <c r="BP1082" t="inlineStr">
        <is>
          <t>Ho &amp; Wong (2023)</t>
        </is>
      </c>
      <c r="BQ1082" t="inlineStr">
        <is>
          <t>computed</t>
        </is>
      </c>
      <c r="BT1082" t="n">
        <v>0</v>
      </c>
      <c r="BU1082" t="inlineStr">
        <is>
          <t>staging_Ho_Wong_2023.csv</t>
        </is>
      </c>
      <c r="BW1082" t="n">
        <v>2010</v>
      </c>
      <c r="BX1082" t="n">
        <v>2021</v>
      </c>
      <c r="BY108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2" t="n">
        <v>2015.5</v>
      </c>
      <c r="CA1082" t="n">
        <v>0.5</v>
      </c>
      <c r="CB1082" t="n">
        <v>1</v>
      </c>
      <c r="CC1082" t="n">
        <v>1</v>
      </c>
      <c r="CD1082" t="n">
        <v>0.03509346751347581</v>
      </c>
      <c r="CE1082" t="n">
        <v>1</v>
      </c>
    </row>
    <row r="1083">
      <c r="A1083" t="inlineStr">
        <is>
          <t>Ho &amp; Wong (2023)</t>
        </is>
      </c>
      <c r="B1083" t="n">
        <v>2388</v>
      </c>
      <c r="C1083" t="n">
        <v>0.009448298714197048</v>
      </c>
      <c r="D1083" t="n">
        <v>1564</v>
      </c>
      <c r="E1083">
        <f>IF(ISNUMBER($BA1083),$BA1083,IF(AND(ISNUMBER($D1083),ISNUMBER($BW1083),ISNUMBER($BX1083)),$D1083*($BX1083-$BW1083+1),""))</f>
        <v>1564.0</v>
      </c>
      <c r="H1083" t="inlineStr">
        <is>
          <t>partial</t>
        </is>
      </c>
      <c r="I1083" t="inlineStr">
        <is>
          <t>Regression Cofficient and Standard Error  available</t>
        </is>
      </c>
      <c r="J1083">
        <f>IF($BW1083&lt;&gt;"",$BW1083,"")</f>
        <v>2010.0</v>
      </c>
      <c r="K1083">
        <f>IF($BX1083&lt;&gt;"",$BX1083,"")</f>
        <v>2021.0</v>
      </c>
      <c r="L1083">
        <f>IF(AND(ISNUMBER($BW1083),ISNUMBER($BX1083)),($BW1083+$BX1083)/2,"")</f>
        <v>2015.5</v>
      </c>
      <c r="M1083">
        <f>IF($L1083&lt;&gt;"",$L1083,"")</f>
        <v>2015.5</v>
      </c>
      <c r="N1083">
        <f>IF(AND(ISNUMBER($BW1083),ISNUMBER($BX1083)),MIN(1,MAX(0,($BX1083-2016+1)/($BX1083-$BW1083+1))),"")</f>
        <v>0.5</v>
      </c>
      <c r="O1083">
        <f>IF(AND(ISNUMBER($BW1083),ISNUMBER($BX1083)),MIN(1,MAX(0,($BX1083-2017+1)/($BX1083-$BW1083+1))),"")</f>
        <v>0.4166666666666667</v>
      </c>
      <c r="P1083">
        <f>IF(AND(ISNUMBER($BW1083),ISNUMBER($BX1083)),MIN(1,MAX(0,($BX1083-2018+1)/($BX1083-$BW1083+1))),"")</f>
        <v>0.3333333333333333</v>
      </c>
      <c r="Q1083">
        <f>IF(AND(ISNUMBER($BW1083),ISNUMBER($BX1083)),MIN(1,MAX(0,($BX1083-2019+1)/($BX1083-$BW1083+1))),"")</f>
        <v>0.25</v>
      </c>
      <c r="R1083">
        <f>IF(AND(ISNUMBER($BW1083),ISNUMBER($BX1083)),MIN(1,MAX(0,($BX1083-2016+1)/($BX1083-$BW1083+1))),"")</f>
        <v>0.5</v>
      </c>
      <c r="S1083">
        <f>IF($L1083&lt;&gt;"",IF($L1083&gt;=2015.5,1,0),"")</f>
        <v>1.0</v>
      </c>
      <c r="T1083">
        <f>IF($L1083&lt;&gt;"",IF($L1083&gt;=2016,1,0),"")</f>
        <v>0.0</v>
      </c>
      <c r="U1083">
        <f>IF(ISNUMBER($BX1083),IF($BX1083&gt;=2016,1,0),"")</f>
        <v>1.0</v>
      </c>
      <c r="V1083">
        <f>IF(ISNUMBER($BW1083),IF($BW1083&gt;=2016,1,0),"")</f>
        <v>0.0</v>
      </c>
      <c r="W1083" t="str">
        <f>IF(AND(ISNUMBER($BW1083),ISNUMBER($BX1083)),IF($BW1083&gt;=2016,"post-only",IF($BX1083&lt;2016,"pre-only","mixed")),"")</f>
        <v>mixed</v>
      </c>
      <c r="X1083">
        <f>IF(AND(ISNUMBER($BW1083),ISNUMBER($BX1083)),MIN(1,MAX(0,($BX1083-2017+1)/($BX1083-$BW1083+1))),"")</f>
        <v>0.4166666666666667</v>
      </c>
      <c r="Y1083">
        <f>IF(AND(ISNUMBER($BW1083),ISNUMBER($BX1083)),MIN(1,MAX(0,($BX1083-2018+1)/($BX1083-$BW1083+1))),"")</f>
        <v>0.3333333333333333</v>
      </c>
      <c r="Z1083">
        <f>IF(AND(ISNUMBER($BW1083),ISNUMBER($BX1083)),MIN(1,MAX(0,($BX1083-2019+1)/($BX1083-$BW1083+1))),"")</f>
        <v>0.25</v>
      </c>
      <c r="AA1083">
        <f>IF(ISNUMBER($BX1083),IF($BX1083&gt;=2017,1,0),"")</f>
        <v>1.0</v>
      </c>
      <c r="AB1083">
        <f>IF(ISNUMBER($BX1083),IF($BX1083&gt;=2018,1,0),"")</f>
        <v>1.0</v>
      </c>
      <c r="AC1083">
        <f>IF(ISNUMBER($BX1083),IF($BX1083&gt;=2019,1,0),"")</f>
        <v>1.0</v>
      </c>
      <c r="AD1083">
        <f>IF($L1083&lt;&gt;"",IF($L1083&gt;2013,1,0),"")</f>
        <v>1.0</v>
      </c>
      <c r="AE1083">
        <f>IF($L1083&lt;&gt;"",1+IF($L1083&gt;2011,1,0)+IF($L1083&gt;2014,1,0),"")</f>
        <v>3.0</v>
      </c>
      <c r="AF1083" t="inlineStr">
        <is>
          <t>loan (interest rate)</t>
        </is>
      </c>
      <c r="AG1083" t="inlineStr">
        <is>
          <t>performance</t>
        </is>
      </c>
      <c r="AH1083" t="inlineStr">
        <is>
          <t>non-sensitive</t>
        </is>
      </c>
      <c r="AI1083" t="inlineStr">
        <is>
          <t>99_NCE</t>
        </is>
      </c>
      <c r="AJ1083" t="inlineStr">
        <is>
          <t>99_NCE</t>
        </is>
      </c>
      <c r="AK1083" t="str">
        <f>IF(AND($CF1083&lt;&gt;"",IFERROR(INDEX(subsample_country_map!$B:$B,MATCH($CF1083,subsample_country_map!$A:$A,0)),"")&lt;&gt;""),INDEX(subsample_country_map!$B:$B,MATCH($CF1083,subsample_country_map!$A:$A,0)),INDEX(lookup!$AA:$AA,MATCH($A1083,lookup!$A:$A,0)))</f>
        <v>99_NCE</v>
      </c>
      <c r="AL1083" t="str">
        <f>IF(AND($CF1083&lt;&gt;"",IFERROR(INDEX(subsample_country_map!$C:$C,MATCH($CF1083,subsample_country_map!$A:$A,0)),"")&lt;&gt;""),INDEX(subsample_country_map!$C:$C,MATCH($CF1083,subsample_country_map!$A:$A,0)),INDEX(lookup!$AB:$AB,MATCH($A1083,lookup!$A:$A,0)))</f>
        <v>99_NCE</v>
      </c>
      <c r="AM1083" t="str">
        <f>IF(AND($CF1083&lt;&gt;"",IFERROR(INDEX(subsample_country_map!$D:$D,MATCH($CF1083,subsample_country_map!$A:$A,0)),"")&lt;&gt;""),INDEX(subsample_country_map!$D:$D,MATCH($CF1083,subsample_country_map!$A:$A,0)),INDEX(lookup!$AC:$AC,MATCH($A1083,lookup!$A:$A,0)))</f>
        <v>2_non_western</v>
      </c>
      <c r="AN1083" t="str">
        <f>IF(AND($CF1083&lt;&gt;"",IFERROR(INDEX(subsample_country_map!$E:$E,MATCH($CF1083,subsample_country_map!$A:$A,0)),"")&lt;&gt;""),INDEX(subsample_country_map!$E:$E,MATCH($CF1083,subsample_country_map!$A:$A,0)),INDEX(lookup!$AD:$AD,MATCH($A1083,lookup!$A:$A,0)))</f>
        <v>99_NCE</v>
      </c>
      <c r="AO1083" t="str">
        <f>INDEX(lookup!$Y:$Y,MATCH($A1083,lookup!$A:$A,0))</f>
        <v>0_published</v>
      </c>
      <c r="AP1083" t="str">
        <f>INDEX(lookup!$Z:$Z,MATCH($A1083,lookup!$A:$A,0))</f>
        <v>1_VHB high</v>
      </c>
      <c r="AQ1083" t="str">
        <f>INDEX(lookup!$W:$W,MATCH($A1083,lookup!$A:$A,0))</f>
        <v>1_fin/acc/econ</v>
      </c>
      <c r="AS1083" t="inlineStr">
        <is>
          <t>staging</t>
        </is>
      </c>
      <c r="AT1083" t="inlineStr">
        <is>
          <t>bad-CER</t>
        </is>
      </c>
      <c r="AU1083" t="inlineStr">
        <is>
          <t>cost</t>
        </is>
      </c>
      <c r="AV1083" t="inlineStr">
        <is>
          <t>-2.393</t>
        </is>
      </c>
      <c r="AW1083" t="inlineStr">
        <is>
          <t>6.404</t>
        </is>
      </c>
      <c r="BA1083" t="n">
        <v>1564</v>
      </c>
      <c r="BB1083" t="inlineStr">
        <is>
          <t>1</t>
        </is>
      </c>
      <c r="BC1083" t="inlineStr">
        <is>
          <t>OLS</t>
        </is>
      </c>
      <c r="BD1083" t="inlineStr">
        <is>
          <t>other:country of syndication#year</t>
        </is>
      </c>
      <c r="BE1083" t="inlineStr">
        <is>
          <t>industry</t>
        </is>
      </c>
      <c r="BF1083" t="inlineStr">
        <is>
          <t>other sectors</t>
        </is>
      </c>
      <c r="BI1083" t="inlineStr">
        <is>
          <t>Table A3</t>
        </is>
      </c>
      <c r="BJ1083" t="inlineStr">
        <is>
          <t>col (6) other sectors, Eq. (2)</t>
        </is>
      </c>
      <c r="BK1083" t="inlineStr">
        <is>
          <t>19</t>
        </is>
      </c>
      <c r="BL1083" t="inlineStr">
        <is>
          <t>HighCO2 (β1) −2.393 (6.404)</t>
        </is>
      </c>
      <c r="BM1083" t="inlineStr">
        <is>
          <t>HighCO2 (Scope 1 and 2 emissions)</t>
        </is>
      </c>
      <c r="BN1083" t="inlineStr">
        <is>
          <t>LoanSpread</t>
        </is>
      </c>
      <c r="BO1083" t="inlineStr">
        <is>
          <t>update</t>
        </is>
      </c>
      <c r="BP1083" t="inlineStr">
        <is>
          <t>Ho &amp; Wong (2023)</t>
        </is>
      </c>
      <c r="BQ1083" t="inlineStr">
        <is>
          <t>computed</t>
        </is>
      </c>
      <c r="BT1083" t="n">
        <v>0</v>
      </c>
      <c r="BU1083" t="inlineStr">
        <is>
          <t>staging_Ho_Wong_2023.csv</t>
        </is>
      </c>
      <c r="BW1083" t="n">
        <v>2010</v>
      </c>
      <c r="BX1083" t="n">
        <v>2021</v>
      </c>
      <c r="BY108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3" t="n">
        <v>2015.5</v>
      </c>
      <c r="CA1083" t="n">
        <v>0.5</v>
      </c>
      <c r="CB1083" t="n">
        <v>1</v>
      </c>
      <c r="CC1083" t="n">
        <v>1</v>
      </c>
      <c r="CD1083" t="n">
        <v>0.009448579880230351</v>
      </c>
      <c r="CE1083" t="n">
        <v>1</v>
      </c>
    </row>
    <row r="1084">
      <c r="A1084" t="inlineStr">
        <is>
          <t>Ho &amp; Wong (2023)</t>
        </is>
      </c>
      <c r="B1084" t="n">
        <v>2389</v>
      </c>
      <c r="C1084" t="n">
        <v>-0.05353195006052391</v>
      </c>
      <c r="D1084" t="n">
        <v>2222</v>
      </c>
      <c r="E1084">
        <f>IF(ISNUMBER($BA1084),$BA1084,IF(AND(ISNUMBER($D1084),ISNUMBER($BW1084),ISNUMBER($BX1084)),$D1084*($BX1084-$BW1084+1),""))</f>
        <v>2222.0</v>
      </c>
      <c r="H1084" t="inlineStr">
        <is>
          <t>partial</t>
        </is>
      </c>
      <c r="I1084" t="inlineStr">
        <is>
          <t>Regression Cofficient and Standard Error  available</t>
        </is>
      </c>
      <c r="J1084">
        <f>IF($BW1084&lt;&gt;"",$BW1084,"")</f>
        <v>2010.0</v>
      </c>
      <c r="K1084">
        <f>IF($BX1084&lt;&gt;"",$BX1084,"")</f>
        <v>2021.0</v>
      </c>
      <c r="L1084">
        <f>IF(AND(ISNUMBER($BW1084),ISNUMBER($BX1084)),($BW1084+$BX1084)/2,"")</f>
        <v>2015.5</v>
      </c>
      <c r="M1084">
        <f>IF($L1084&lt;&gt;"",$L1084,"")</f>
        <v>2015.5</v>
      </c>
      <c r="N1084">
        <f>IF(AND(ISNUMBER($BW1084),ISNUMBER($BX1084)),MIN(1,MAX(0,($BX1084-2016+1)/($BX1084-$BW1084+1))),"")</f>
        <v>0.5</v>
      </c>
      <c r="O1084">
        <f>IF(AND(ISNUMBER($BW1084),ISNUMBER($BX1084)),MIN(1,MAX(0,($BX1084-2017+1)/($BX1084-$BW1084+1))),"")</f>
        <v>0.4166666666666667</v>
      </c>
      <c r="P1084">
        <f>IF(AND(ISNUMBER($BW1084),ISNUMBER($BX1084)),MIN(1,MAX(0,($BX1084-2018+1)/($BX1084-$BW1084+1))),"")</f>
        <v>0.3333333333333333</v>
      </c>
      <c r="Q1084">
        <f>IF(AND(ISNUMBER($BW1084),ISNUMBER($BX1084)),MIN(1,MAX(0,($BX1084-2019+1)/($BX1084-$BW1084+1))),"")</f>
        <v>0.25</v>
      </c>
      <c r="R1084">
        <f>IF(AND(ISNUMBER($BW1084),ISNUMBER($BX1084)),MIN(1,MAX(0,($BX1084-2016+1)/($BX1084-$BW1084+1))),"")</f>
        <v>0.5</v>
      </c>
      <c r="S1084">
        <f>IF($L1084&lt;&gt;"",IF($L1084&gt;=2015.5,1,0),"")</f>
        <v>1.0</v>
      </c>
      <c r="T1084">
        <f>IF($L1084&lt;&gt;"",IF($L1084&gt;=2016,1,0),"")</f>
        <v>0.0</v>
      </c>
      <c r="U1084">
        <f>IF(ISNUMBER($BX1084),IF($BX1084&gt;=2016,1,0),"")</f>
        <v>1.0</v>
      </c>
      <c r="V1084">
        <f>IF(ISNUMBER($BW1084),IF($BW1084&gt;=2016,1,0),"")</f>
        <v>0.0</v>
      </c>
      <c r="W1084" t="str">
        <f>IF(AND(ISNUMBER($BW1084),ISNUMBER($BX1084)),IF($BW1084&gt;=2016,"post-only",IF($BX1084&lt;2016,"pre-only","mixed")),"")</f>
        <v>mixed</v>
      </c>
      <c r="X1084">
        <f>IF(AND(ISNUMBER($BW1084),ISNUMBER($BX1084)),MIN(1,MAX(0,($BX1084-2017+1)/($BX1084-$BW1084+1))),"")</f>
        <v>0.4166666666666667</v>
      </c>
      <c r="Y1084">
        <f>IF(AND(ISNUMBER($BW1084),ISNUMBER($BX1084)),MIN(1,MAX(0,($BX1084-2018+1)/($BX1084-$BW1084+1))),"")</f>
        <v>0.3333333333333333</v>
      </c>
      <c r="Z1084">
        <f>IF(AND(ISNUMBER($BW1084),ISNUMBER($BX1084)),MIN(1,MAX(0,($BX1084-2019+1)/($BX1084-$BW1084+1))),"")</f>
        <v>0.25</v>
      </c>
      <c r="AA1084">
        <f>IF(ISNUMBER($BX1084),IF($BX1084&gt;=2017,1,0),"")</f>
        <v>1.0</v>
      </c>
      <c r="AB1084">
        <f>IF(ISNUMBER($BX1084),IF($BX1084&gt;=2018,1,0),"")</f>
        <v>1.0</v>
      </c>
      <c r="AC1084">
        <f>IF(ISNUMBER($BX1084),IF($BX1084&gt;=2019,1,0),"")</f>
        <v>1.0</v>
      </c>
      <c r="AD1084">
        <f>IF($L1084&lt;&gt;"",IF($L1084&gt;2013,1,0),"")</f>
        <v>1.0</v>
      </c>
      <c r="AE1084">
        <f>IF($L1084&lt;&gt;"",1+IF($L1084&gt;2011,1,0)+IF($L1084&gt;2014,1,0),"")</f>
        <v>3.0</v>
      </c>
      <c r="AF1084" t="inlineStr">
        <is>
          <t>loan (interest rate)</t>
        </is>
      </c>
      <c r="AG1084" t="inlineStr">
        <is>
          <t>performance</t>
        </is>
      </c>
      <c r="AH1084" t="inlineStr">
        <is>
          <t>non-sensitive</t>
        </is>
      </c>
      <c r="AI1084" t="inlineStr">
        <is>
          <t>99_NCE</t>
        </is>
      </c>
      <c r="AJ1084" t="inlineStr">
        <is>
          <t>99_NCE</t>
        </is>
      </c>
      <c r="AK1084" t="str">
        <f>IF(AND($CF1084&lt;&gt;"",IFERROR(INDEX(subsample_country_map!$B:$B,MATCH($CF1084,subsample_country_map!$A:$A,0)),"")&lt;&gt;""),INDEX(subsample_country_map!$B:$B,MATCH($CF1084,subsample_country_map!$A:$A,0)),INDEX(lookup!$AA:$AA,MATCH($A1084,lookup!$A:$A,0)))</f>
        <v>99_NCE</v>
      </c>
      <c r="AL1084" t="str">
        <f>IF(AND($CF1084&lt;&gt;"",IFERROR(INDEX(subsample_country_map!$C:$C,MATCH($CF1084,subsample_country_map!$A:$A,0)),"")&lt;&gt;""),INDEX(subsample_country_map!$C:$C,MATCH($CF1084,subsample_country_map!$A:$A,0)),INDEX(lookup!$AB:$AB,MATCH($A1084,lookup!$A:$A,0)))</f>
        <v>99_NCE</v>
      </c>
      <c r="AM1084" t="str">
        <f>IF(AND($CF1084&lt;&gt;"",IFERROR(INDEX(subsample_country_map!$D:$D,MATCH($CF1084,subsample_country_map!$A:$A,0)),"")&lt;&gt;""),INDEX(subsample_country_map!$D:$D,MATCH($CF1084,subsample_country_map!$A:$A,0)),INDEX(lookup!$AC:$AC,MATCH($A1084,lookup!$A:$A,0)))</f>
        <v>2_non_western</v>
      </c>
      <c r="AN1084" t="str">
        <f>IF(AND($CF1084&lt;&gt;"",IFERROR(INDEX(subsample_country_map!$E:$E,MATCH($CF1084,subsample_country_map!$A:$A,0)),"")&lt;&gt;""),INDEX(subsample_country_map!$E:$E,MATCH($CF1084,subsample_country_map!$A:$A,0)),INDEX(lookup!$AD:$AD,MATCH($A1084,lookup!$A:$A,0)))</f>
        <v>99_NCE</v>
      </c>
      <c r="AO1084" t="str">
        <f>INDEX(lookup!$Y:$Y,MATCH($A1084,lookup!$A:$A,0))</f>
        <v>0_published</v>
      </c>
      <c r="AP1084" t="str">
        <f>INDEX(lookup!$Z:$Z,MATCH($A1084,lookup!$A:$A,0))</f>
        <v>1_VHB high</v>
      </c>
      <c r="AQ1084" t="str">
        <f>INDEX(lookup!$W:$W,MATCH($A1084,lookup!$A:$A,0))</f>
        <v>1_fin/acc/econ</v>
      </c>
      <c r="AS1084" t="inlineStr">
        <is>
          <t>staging</t>
        </is>
      </c>
      <c r="AT1084" t="inlineStr">
        <is>
          <t>bad-CER</t>
        </is>
      </c>
      <c r="AU1084" t="inlineStr">
        <is>
          <t>cost</t>
        </is>
      </c>
      <c r="AV1084" t="inlineStr">
        <is>
          <t>7.202</t>
        </is>
      </c>
      <c r="AW1084" t="inlineStr">
        <is>
          <t>2.850</t>
        </is>
      </c>
      <c r="BA1084" t="n">
        <v>2222</v>
      </c>
      <c r="BB1084" t="inlineStr">
        <is>
          <t>1</t>
        </is>
      </c>
      <c r="BC1084" t="inlineStr">
        <is>
          <t>OLS</t>
        </is>
      </c>
      <c r="BD1084" t="inlineStr">
        <is>
          <t>other:country of syndication#year</t>
        </is>
      </c>
      <c r="BE1084" t="inlineStr">
        <is>
          <t>none</t>
        </is>
      </c>
      <c r="BI1084" t="inlineStr">
        <is>
          <t>Table A4</t>
        </is>
      </c>
      <c r="BJ1084" t="inlineStr">
        <is>
          <t>col (1) All sectors, Eq. (1)</t>
        </is>
      </c>
      <c r="BK1084" t="inlineStr">
        <is>
          <t>20</t>
        </is>
      </c>
      <c r="BL1084" t="inlineStr">
        <is>
          <t>Firm's CO2e emission deviation from industry benchmark (β1) 7.202** (2.850)</t>
        </is>
      </c>
      <c r="BM1084" t="inlineStr">
        <is>
          <t>Firm's CO2e emission deviation from industry benchmark</t>
        </is>
      </c>
      <c r="BN1084" t="inlineStr">
        <is>
          <t>LoanSpread</t>
        </is>
      </c>
      <c r="BO1084" t="inlineStr">
        <is>
          <t>update</t>
        </is>
      </c>
      <c r="BP1084" t="inlineStr">
        <is>
          <t>Ho &amp; Wong (2023)</t>
        </is>
      </c>
      <c r="BQ1084" t="inlineStr">
        <is>
          <t>computed</t>
        </is>
      </c>
      <c r="BT1084" t="n">
        <v>0</v>
      </c>
      <c r="BU1084" t="inlineStr">
        <is>
          <t>staging_Ho_Wong_2023.csv</t>
        </is>
      </c>
      <c r="BW1084" t="n">
        <v>2010</v>
      </c>
      <c r="BX1084" t="n">
        <v>2021</v>
      </c>
      <c r="BY108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4" t="n">
        <v>2015.5</v>
      </c>
      <c r="CA1084" t="n">
        <v>0.5</v>
      </c>
      <c r="CB1084" t="n">
        <v>1</v>
      </c>
      <c r="CC1084" t="n">
        <v>1</v>
      </c>
      <c r="CD1084" t="n">
        <v>-0.05358317312445733</v>
      </c>
      <c r="CE1084" t="n">
        <v>1</v>
      </c>
    </row>
    <row r="1085">
      <c r="A1085" t="inlineStr">
        <is>
          <t>Ho &amp; Wong (2023)</t>
        </is>
      </c>
      <c r="B1085" t="n">
        <v>2390</v>
      </c>
      <c r="C1085" t="n">
        <v>-0.01852159429006304</v>
      </c>
      <c r="D1085" t="n">
        <v>2222</v>
      </c>
      <c r="E1085">
        <f>IF(ISNUMBER($BA1085),$BA1085,IF(AND(ISNUMBER($D1085),ISNUMBER($BW1085),ISNUMBER($BX1085)),$D1085*($BX1085-$BW1085+1),""))</f>
        <v>2222.0</v>
      </c>
      <c r="H1085" t="inlineStr">
        <is>
          <t>partial</t>
        </is>
      </c>
      <c r="I1085" t="inlineStr">
        <is>
          <t>Regression Cofficient and Standard Error  available</t>
        </is>
      </c>
      <c r="J1085">
        <f>IF($BW1085&lt;&gt;"",$BW1085,"")</f>
        <v>2010.0</v>
      </c>
      <c r="K1085">
        <f>IF($BX1085&lt;&gt;"",$BX1085,"")</f>
        <v>2021.0</v>
      </c>
      <c r="L1085">
        <f>IF(AND(ISNUMBER($BW1085),ISNUMBER($BX1085)),($BW1085+$BX1085)/2,"")</f>
        <v>2015.5</v>
      </c>
      <c r="M1085">
        <f>IF($L1085&lt;&gt;"",$L1085,"")</f>
        <v>2015.5</v>
      </c>
      <c r="N1085">
        <f>IF(AND(ISNUMBER($BW1085),ISNUMBER($BX1085)),MIN(1,MAX(0,($BX1085-2016+1)/($BX1085-$BW1085+1))),"")</f>
        <v>0.5</v>
      </c>
      <c r="O1085">
        <f>IF(AND(ISNUMBER($BW1085),ISNUMBER($BX1085)),MIN(1,MAX(0,($BX1085-2017+1)/($BX1085-$BW1085+1))),"")</f>
        <v>0.4166666666666667</v>
      </c>
      <c r="P1085">
        <f>IF(AND(ISNUMBER($BW1085),ISNUMBER($BX1085)),MIN(1,MAX(0,($BX1085-2018+1)/($BX1085-$BW1085+1))),"")</f>
        <v>0.3333333333333333</v>
      </c>
      <c r="Q1085">
        <f>IF(AND(ISNUMBER($BW1085),ISNUMBER($BX1085)),MIN(1,MAX(0,($BX1085-2019+1)/($BX1085-$BW1085+1))),"")</f>
        <v>0.25</v>
      </c>
      <c r="R1085">
        <f>IF(AND(ISNUMBER($BW1085),ISNUMBER($BX1085)),MIN(1,MAX(0,($BX1085-2016+1)/($BX1085-$BW1085+1))),"")</f>
        <v>0.5</v>
      </c>
      <c r="S1085">
        <f>IF($L1085&lt;&gt;"",IF($L1085&gt;=2015.5,1,0),"")</f>
        <v>1.0</v>
      </c>
      <c r="T1085">
        <f>IF($L1085&lt;&gt;"",IF($L1085&gt;=2016,1,0),"")</f>
        <v>0.0</v>
      </c>
      <c r="U1085">
        <f>IF(ISNUMBER($BX1085),IF($BX1085&gt;=2016,1,0),"")</f>
        <v>1.0</v>
      </c>
      <c r="V1085">
        <f>IF(ISNUMBER($BW1085),IF($BW1085&gt;=2016,1,0),"")</f>
        <v>0.0</v>
      </c>
      <c r="W1085" t="str">
        <f>IF(AND(ISNUMBER($BW1085),ISNUMBER($BX1085)),IF($BW1085&gt;=2016,"post-only",IF($BX1085&lt;2016,"pre-only","mixed")),"")</f>
        <v>mixed</v>
      </c>
      <c r="X1085">
        <f>IF(AND(ISNUMBER($BW1085),ISNUMBER($BX1085)),MIN(1,MAX(0,($BX1085-2017+1)/($BX1085-$BW1085+1))),"")</f>
        <v>0.4166666666666667</v>
      </c>
      <c r="Y1085">
        <f>IF(AND(ISNUMBER($BW1085),ISNUMBER($BX1085)),MIN(1,MAX(0,($BX1085-2018+1)/($BX1085-$BW1085+1))),"")</f>
        <v>0.3333333333333333</v>
      </c>
      <c r="Z1085">
        <f>IF(AND(ISNUMBER($BW1085),ISNUMBER($BX1085)),MIN(1,MAX(0,($BX1085-2019+1)/($BX1085-$BW1085+1))),"")</f>
        <v>0.25</v>
      </c>
      <c r="AA1085">
        <f>IF(ISNUMBER($BX1085),IF($BX1085&gt;=2017,1,0),"")</f>
        <v>1.0</v>
      </c>
      <c r="AB1085">
        <f>IF(ISNUMBER($BX1085),IF($BX1085&gt;=2018,1,0),"")</f>
        <v>1.0</v>
      </c>
      <c r="AC1085">
        <f>IF(ISNUMBER($BX1085),IF($BX1085&gt;=2019,1,0),"")</f>
        <v>1.0</v>
      </c>
      <c r="AD1085">
        <f>IF($L1085&lt;&gt;"",IF($L1085&gt;2013,1,0),"")</f>
        <v>1.0</v>
      </c>
      <c r="AE1085">
        <f>IF($L1085&lt;&gt;"",1+IF($L1085&gt;2011,1,0)+IF($L1085&gt;2014,1,0),"")</f>
        <v>3.0</v>
      </c>
      <c r="AF1085" t="inlineStr">
        <is>
          <t>loan (interest rate)</t>
        </is>
      </c>
      <c r="AG1085" t="inlineStr">
        <is>
          <t>performance</t>
        </is>
      </c>
      <c r="AH1085" t="inlineStr">
        <is>
          <t>non-sensitive</t>
        </is>
      </c>
      <c r="AI1085" t="inlineStr">
        <is>
          <t>99_NCE</t>
        </is>
      </c>
      <c r="AJ1085" t="inlineStr">
        <is>
          <t>99_NCE</t>
        </is>
      </c>
      <c r="AK1085" t="str">
        <f>IF(AND($CF1085&lt;&gt;"",IFERROR(INDEX(subsample_country_map!$B:$B,MATCH($CF1085,subsample_country_map!$A:$A,0)),"")&lt;&gt;""),INDEX(subsample_country_map!$B:$B,MATCH($CF1085,subsample_country_map!$A:$A,0)),INDEX(lookup!$AA:$AA,MATCH($A1085,lookup!$A:$A,0)))</f>
        <v>99_NCE</v>
      </c>
      <c r="AL1085" t="str">
        <f>IF(AND($CF1085&lt;&gt;"",IFERROR(INDEX(subsample_country_map!$C:$C,MATCH($CF1085,subsample_country_map!$A:$A,0)),"")&lt;&gt;""),INDEX(subsample_country_map!$C:$C,MATCH($CF1085,subsample_country_map!$A:$A,0)),INDEX(lookup!$AB:$AB,MATCH($A1085,lookup!$A:$A,0)))</f>
        <v>99_NCE</v>
      </c>
      <c r="AM1085" t="str">
        <f>IF(AND($CF1085&lt;&gt;"",IFERROR(INDEX(subsample_country_map!$D:$D,MATCH($CF1085,subsample_country_map!$A:$A,0)),"")&lt;&gt;""),INDEX(subsample_country_map!$D:$D,MATCH($CF1085,subsample_country_map!$A:$A,0)),INDEX(lookup!$AC:$AC,MATCH($A1085,lookup!$A:$A,0)))</f>
        <v>2_non_western</v>
      </c>
      <c r="AN1085" t="str">
        <f>IF(AND($CF1085&lt;&gt;"",IFERROR(INDEX(subsample_country_map!$E:$E,MATCH($CF1085,subsample_country_map!$A:$A,0)),"")&lt;&gt;""),INDEX(subsample_country_map!$E:$E,MATCH($CF1085,subsample_country_map!$A:$A,0)),INDEX(lookup!$AD:$AD,MATCH($A1085,lookup!$A:$A,0)))</f>
        <v>99_NCE</v>
      </c>
      <c r="AO1085" t="str">
        <f>INDEX(lookup!$Y:$Y,MATCH($A1085,lookup!$A:$A,0))</f>
        <v>0_published</v>
      </c>
      <c r="AP1085" t="str">
        <f>INDEX(lookup!$Z:$Z,MATCH($A1085,lookup!$A:$A,0))</f>
        <v>1_VHB high</v>
      </c>
      <c r="AQ1085" t="str">
        <f>INDEX(lookup!$W:$W,MATCH($A1085,lookup!$A:$A,0))</f>
        <v>1_fin/acc/econ</v>
      </c>
      <c r="AS1085" t="inlineStr">
        <is>
          <t>staging</t>
        </is>
      </c>
      <c r="AT1085" t="inlineStr">
        <is>
          <t>bad-CER</t>
        </is>
      </c>
      <c r="AU1085" t="inlineStr">
        <is>
          <t>cost</t>
        </is>
      </c>
      <c r="AV1085" t="inlineStr">
        <is>
          <t>3.623</t>
        </is>
      </c>
      <c r="AW1085" t="inlineStr">
        <is>
          <t>4.149</t>
        </is>
      </c>
      <c r="BA1085" t="n">
        <v>2222</v>
      </c>
      <c r="BB1085" t="inlineStr">
        <is>
          <t>1</t>
        </is>
      </c>
      <c r="BC1085" t="inlineStr">
        <is>
          <t>OLS</t>
        </is>
      </c>
      <c r="BD1085" t="inlineStr">
        <is>
          <t>other:country of syndication#year</t>
        </is>
      </c>
      <c r="BE1085" t="inlineStr">
        <is>
          <t>none</t>
        </is>
      </c>
      <c r="BI1085" t="inlineStr">
        <is>
          <t>Table A4</t>
        </is>
      </c>
      <c r="BJ1085" t="inlineStr">
        <is>
          <t>col (2) All sectors, Eq. (2)</t>
        </is>
      </c>
      <c r="BK1085" t="inlineStr">
        <is>
          <t>20</t>
        </is>
      </c>
      <c r="BL1085" t="inlineStr">
        <is>
          <t>Firm's CO2e emission deviation from industry benchmark (β1) 3.623 (4.149)</t>
        </is>
      </c>
      <c r="BM1085" t="inlineStr">
        <is>
          <t>Firm's CO2e emission deviation from industry benchmark</t>
        </is>
      </c>
      <c r="BN1085" t="inlineStr">
        <is>
          <t>LoanSpread</t>
        </is>
      </c>
      <c r="BO1085" t="inlineStr">
        <is>
          <t>update</t>
        </is>
      </c>
      <c r="BP1085" t="inlineStr">
        <is>
          <t>Ho &amp; Wong (2023)</t>
        </is>
      </c>
      <c r="BQ1085" t="inlineStr">
        <is>
          <t>computed</t>
        </is>
      </c>
      <c r="BT1085" t="n">
        <v>0</v>
      </c>
      <c r="BU1085" t="inlineStr">
        <is>
          <t>staging_Ho_Wong_2023.csv</t>
        </is>
      </c>
      <c r="BW1085" t="n">
        <v>2010</v>
      </c>
      <c r="BX1085" t="n">
        <v>2021</v>
      </c>
      <c r="BY108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5" t="n">
        <v>2015.5</v>
      </c>
      <c r="CA1085" t="n">
        <v>0.5</v>
      </c>
      <c r="CB1085" t="n">
        <v>1</v>
      </c>
      <c r="CC1085" t="n">
        <v>1</v>
      </c>
      <c r="CD1085" t="n">
        <v>-0.01852371266704757</v>
      </c>
      <c r="CE1085" t="n">
        <v>1</v>
      </c>
    </row>
    <row r="1086">
      <c r="A1086" t="inlineStr">
        <is>
          <t>Ho &amp; Wong (2023)</t>
        </is>
      </c>
      <c r="B1086" t="n">
        <v>2391</v>
      </c>
      <c r="C1086" t="n">
        <v>-0.0797157747574119</v>
      </c>
      <c r="D1086" t="n">
        <v>653</v>
      </c>
      <c r="E1086">
        <f>IF(ISNUMBER($BA1086),$BA1086,IF(AND(ISNUMBER($D1086),ISNUMBER($BW1086),ISNUMBER($BX1086)),$D1086*($BX1086-$BW1086+1),""))</f>
        <v>653.0</v>
      </c>
      <c r="H1086" t="inlineStr">
        <is>
          <t>partial</t>
        </is>
      </c>
      <c r="I1086" t="inlineStr">
        <is>
          <t>Regression Cofficient and Standard Error  available</t>
        </is>
      </c>
      <c r="J1086">
        <f>IF($BW1086&lt;&gt;"",$BW1086,"")</f>
        <v>2010.0</v>
      </c>
      <c r="K1086">
        <f>IF($BX1086&lt;&gt;"",$BX1086,"")</f>
        <v>2021.0</v>
      </c>
      <c r="L1086">
        <f>IF(AND(ISNUMBER($BW1086),ISNUMBER($BX1086)),($BW1086+$BX1086)/2,"")</f>
        <v>2015.5</v>
      </c>
      <c r="M1086">
        <f>IF($L1086&lt;&gt;"",$L1086,"")</f>
        <v>2015.5</v>
      </c>
      <c r="N1086">
        <f>IF(AND(ISNUMBER($BW1086),ISNUMBER($BX1086)),MIN(1,MAX(0,($BX1086-2016+1)/($BX1086-$BW1086+1))),"")</f>
        <v>0.5</v>
      </c>
      <c r="O1086">
        <f>IF(AND(ISNUMBER($BW1086),ISNUMBER($BX1086)),MIN(1,MAX(0,($BX1086-2017+1)/($BX1086-$BW1086+1))),"")</f>
        <v>0.4166666666666667</v>
      </c>
      <c r="P1086">
        <f>IF(AND(ISNUMBER($BW1086),ISNUMBER($BX1086)),MIN(1,MAX(0,($BX1086-2018+1)/($BX1086-$BW1086+1))),"")</f>
        <v>0.3333333333333333</v>
      </c>
      <c r="Q1086">
        <f>IF(AND(ISNUMBER($BW1086),ISNUMBER($BX1086)),MIN(1,MAX(0,($BX1086-2019+1)/($BX1086-$BW1086+1))),"")</f>
        <v>0.25</v>
      </c>
      <c r="R1086">
        <f>IF(AND(ISNUMBER($BW1086),ISNUMBER($BX1086)),MIN(1,MAX(0,($BX1086-2016+1)/($BX1086-$BW1086+1))),"")</f>
        <v>0.5</v>
      </c>
      <c r="S1086">
        <f>IF($L1086&lt;&gt;"",IF($L1086&gt;=2015.5,1,0),"")</f>
        <v>1.0</v>
      </c>
      <c r="T1086">
        <f>IF($L1086&lt;&gt;"",IF($L1086&gt;=2016,1,0),"")</f>
        <v>0.0</v>
      </c>
      <c r="U1086">
        <f>IF(ISNUMBER($BX1086),IF($BX1086&gt;=2016,1,0),"")</f>
        <v>1.0</v>
      </c>
      <c r="V1086">
        <f>IF(ISNUMBER($BW1086),IF($BW1086&gt;=2016,1,0),"")</f>
        <v>0.0</v>
      </c>
      <c r="W1086" t="str">
        <f>IF(AND(ISNUMBER($BW1086),ISNUMBER($BX1086)),IF($BW1086&gt;=2016,"post-only",IF($BX1086&lt;2016,"pre-only","mixed")),"")</f>
        <v>mixed</v>
      </c>
      <c r="X1086">
        <f>IF(AND(ISNUMBER($BW1086),ISNUMBER($BX1086)),MIN(1,MAX(0,($BX1086-2017+1)/($BX1086-$BW1086+1))),"")</f>
        <v>0.4166666666666667</v>
      </c>
      <c r="Y1086">
        <f>IF(AND(ISNUMBER($BW1086),ISNUMBER($BX1086)),MIN(1,MAX(0,($BX1086-2018+1)/($BX1086-$BW1086+1))),"")</f>
        <v>0.3333333333333333</v>
      </c>
      <c r="Z1086">
        <f>IF(AND(ISNUMBER($BW1086),ISNUMBER($BX1086)),MIN(1,MAX(0,($BX1086-2019+1)/($BX1086-$BW1086+1))),"")</f>
        <v>0.25</v>
      </c>
      <c r="AA1086">
        <f>IF(ISNUMBER($BX1086),IF($BX1086&gt;=2017,1,0),"")</f>
        <v>1.0</v>
      </c>
      <c r="AB1086">
        <f>IF(ISNUMBER($BX1086),IF($BX1086&gt;=2018,1,0),"")</f>
        <v>1.0</v>
      </c>
      <c r="AC1086">
        <f>IF(ISNUMBER($BX1086),IF($BX1086&gt;=2019,1,0),"")</f>
        <v>1.0</v>
      </c>
      <c r="AD1086">
        <f>IF($L1086&lt;&gt;"",IF($L1086&gt;2013,1,0),"")</f>
        <v>1.0</v>
      </c>
      <c r="AE1086">
        <f>IF($L1086&lt;&gt;"",1+IF($L1086&gt;2011,1,0)+IF($L1086&gt;2014,1,0),"")</f>
        <v>3.0</v>
      </c>
      <c r="AF1086" t="inlineStr">
        <is>
          <t>loan (interest rate)</t>
        </is>
      </c>
      <c r="AG1086" t="inlineStr">
        <is>
          <t>performance</t>
        </is>
      </c>
      <c r="AH1086" t="inlineStr">
        <is>
          <t>non-sensitive</t>
        </is>
      </c>
      <c r="AI1086" t="inlineStr">
        <is>
          <t>99_NCE</t>
        </is>
      </c>
      <c r="AJ1086" t="inlineStr">
        <is>
          <t>99_NCE</t>
        </is>
      </c>
      <c r="AK1086" t="str">
        <f>IF(AND($CF1086&lt;&gt;"",IFERROR(INDEX(subsample_country_map!$B:$B,MATCH($CF1086,subsample_country_map!$A:$A,0)),"")&lt;&gt;""),INDEX(subsample_country_map!$B:$B,MATCH($CF1086,subsample_country_map!$A:$A,0)),INDEX(lookup!$AA:$AA,MATCH($A1086,lookup!$A:$A,0)))</f>
        <v>99_NCE</v>
      </c>
      <c r="AL1086" t="str">
        <f>IF(AND($CF1086&lt;&gt;"",IFERROR(INDEX(subsample_country_map!$C:$C,MATCH($CF1086,subsample_country_map!$A:$A,0)),"")&lt;&gt;""),INDEX(subsample_country_map!$C:$C,MATCH($CF1086,subsample_country_map!$A:$A,0)),INDEX(lookup!$AB:$AB,MATCH($A1086,lookup!$A:$A,0)))</f>
        <v>99_NCE</v>
      </c>
      <c r="AM1086" t="str">
        <f>IF(AND($CF1086&lt;&gt;"",IFERROR(INDEX(subsample_country_map!$D:$D,MATCH($CF1086,subsample_country_map!$A:$A,0)),"")&lt;&gt;""),INDEX(subsample_country_map!$D:$D,MATCH($CF1086,subsample_country_map!$A:$A,0)),INDEX(lookup!$AC:$AC,MATCH($A1086,lookup!$A:$A,0)))</f>
        <v>2_non_western</v>
      </c>
      <c r="AN1086" t="str">
        <f>IF(AND($CF1086&lt;&gt;"",IFERROR(INDEX(subsample_country_map!$E:$E,MATCH($CF1086,subsample_country_map!$A:$A,0)),"")&lt;&gt;""),INDEX(subsample_country_map!$E:$E,MATCH($CF1086,subsample_country_map!$A:$A,0)),INDEX(lookup!$AD:$AD,MATCH($A1086,lookup!$A:$A,0)))</f>
        <v>99_NCE</v>
      </c>
      <c r="AO1086" t="str">
        <f>INDEX(lookup!$Y:$Y,MATCH($A1086,lookup!$A:$A,0))</f>
        <v>0_published</v>
      </c>
      <c r="AP1086" t="str">
        <f>INDEX(lookup!$Z:$Z,MATCH($A1086,lookup!$A:$A,0))</f>
        <v>1_VHB high</v>
      </c>
      <c r="AQ1086" t="str">
        <f>INDEX(lookup!$W:$W,MATCH($A1086,lookup!$A:$A,0))</f>
        <v>1_fin/acc/econ</v>
      </c>
      <c r="AS1086" t="inlineStr">
        <is>
          <t>staging</t>
        </is>
      </c>
      <c r="AT1086" t="inlineStr">
        <is>
          <t>bad-CER</t>
        </is>
      </c>
      <c r="AU1086" t="inlineStr">
        <is>
          <t>cost</t>
        </is>
      </c>
      <c r="AV1086" t="inlineStr">
        <is>
          <t>6.241</t>
        </is>
      </c>
      <c r="AW1086" t="inlineStr">
        <is>
          <t>3.054</t>
        </is>
      </c>
      <c r="BA1086" t="n">
        <v>653</v>
      </c>
      <c r="BB1086" t="inlineStr">
        <is>
          <t>1</t>
        </is>
      </c>
      <c r="BC1086" t="inlineStr">
        <is>
          <t>OLS</t>
        </is>
      </c>
      <c r="BD1086" t="inlineStr">
        <is>
          <t>other:country of syndication#year</t>
        </is>
      </c>
      <c r="BE1086" t="inlineStr">
        <is>
          <t>industry</t>
        </is>
      </c>
      <c r="BF1086" t="inlineStr">
        <is>
          <t>Emissions-intensive sectors</t>
        </is>
      </c>
      <c r="BI1086" t="inlineStr">
        <is>
          <t>Table A4</t>
        </is>
      </c>
      <c r="BJ1086" t="inlineStr">
        <is>
          <t>col (3) Emissions-intensive sectors, Eq. (1)</t>
        </is>
      </c>
      <c r="BK1086" t="inlineStr">
        <is>
          <t>20</t>
        </is>
      </c>
      <c r="BL1086" t="inlineStr">
        <is>
          <t>Firm's CO2e emission deviation from industry benchmark (β1) 6.241** (3.054)</t>
        </is>
      </c>
      <c r="BM1086" t="inlineStr">
        <is>
          <t>Firm's CO2e emission deviation from industry benchmark</t>
        </is>
      </c>
      <c r="BN1086" t="inlineStr">
        <is>
          <t>LoanSpread</t>
        </is>
      </c>
      <c r="BO1086" t="inlineStr">
        <is>
          <t>update</t>
        </is>
      </c>
      <c r="BP1086" t="inlineStr">
        <is>
          <t>Ho &amp; Wong (2023)</t>
        </is>
      </c>
      <c r="BQ1086" t="inlineStr">
        <is>
          <t>computed</t>
        </is>
      </c>
      <c r="BT1086" t="n">
        <v>0</v>
      </c>
      <c r="BU1086" t="inlineStr">
        <is>
          <t>staging_Ho_Wong_2023.csv</t>
        </is>
      </c>
      <c r="BW1086" t="n">
        <v>2010</v>
      </c>
      <c r="BX1086" t="n">
        <v>2021</v>
      </c>
      <c r="BY108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6" t="n">
        <v>2015.5</v>
      </c>
      <c r="CA1086" t="n">
        <v>0.5</v>
      </c>
      <c r="CB1086" t="n">
        <v>1</v>
      </c>
      <c r="CC1086" t="n">
        <v>1</v>
      </c>
      <c r="CD1086" t="n">
        <v>-0.07988527557488635</v>
      </c>
      <c r="CE1086" t="n">
        <v>1</v>
      </c>
    </row>
    <row r="1087">
      <c r="A1087" t="inlineStr">
        <is>
          <t>Ho &amp; Wong (2023)</t>
        </is>
      </c>
      <c r="B1087" t="n">
        <v>2392</v>
      </c>
      <c r="C1087" t="n">
        <v>-0.02962872280751998</v>
      </c>
      <c r="D1087" t="n">
        <v>653</v>
      </c>
      <c r="E1087">
        <f>IF(ISNUMBER($BA1087),$BA1087,IF(AND(ISNUMBER($D1087),ISNUMBER($BW1087),ISNUMBER($BX1087)),$D1087*($BX1087-$BW1087+1),""))</f>
        <v>653.0</v>
      </c>
      <c r="H1087" t="inlineStr">
        <is>
          <t>partial</t>
        </is>
      </c>
      <c r="I1087" t="inlineStr">
        <is>
          <t>Regression Cofficient and Standard Error  available</t>
        </is>
      </c>
      <c r="J1087">
        <f>IF($BW1087&lt;&gt;"",$BW1087,"")</f>
        <v>2010.0</v>
      </c>
      <c r="K1087">
        <f>IF($BX1087&lt;&gt;"",$BX1087,"")</f>
        <v>2021.0</v>
      </c>
      <c r="L1087">
        <f>IF(AND(ISNUMBER($BW1087),ISNUMBER($BX1087)),($BW1087+$BX1087)/2,"")</f>
        <v>2015.5</v>
      </c>
      <c r="M1087">
        <f>IF($L1087&lt;&gt;"",$L1087,"")</f>
        <v>2015.5</v>
      </c>
      <c r="N1087">
        <f>IF(AND(ISNUMBER($BW1087),ISNUMBER($BX1087)),MIN(1,MAX(0,($BX1087-2016+1)/($BX1087-$BW1087+1))),"")</f>
        <v>0.5</v>
      </c>
      <c r="O1087">
        <f>IF(AND(ISNUMBER($BW1087),ISNUMBER($BX1087)),MIN(1,MAX(0,($BX1087-2017+1)/($BX1087-$BW1087+1))),"")</f>
        <v>0.4166666666666667</v>
      </c>
      <c r="P1087">
        <f>IF(AND(ISNUMBER($BW1087),ISNUMBER($BX1087)),MIN(1,MAX(0,($BX1087-2018+1)/($BX1087-$BW1087+1))),"")</f>
        <v>0.3333333333333333</v>
      </c>
      <c r="Q1087">
        <f>IF(AND(ISNUMBER($BW1087),ISNUMBER($BX1087)),MIN(1,MAX(0,($BX1087-2019+1)/($BX1087-$BW1087+1))),"")</f>
        <v>0.25</v>
      </c>
      <c r="R1087">
        <f>IF(AND(ISNUMBER($BW1087),ISNUMBER($BX1087)),MIN(1,MAX(0,($BX1087-2016+1)/($BX1087-$BW1087+1))),"")</f>
        <v>0.5</v>
      </c>
      <c r="S1087">
        <f>IF($L1087&lt;&gt;"",IF($L1087&gt;=2015.5,1,0),"")</f>
        <v>1.0</v>
      </c>
      <c r="T1087">
        <f>IF($L1087&lt;&gt;"",IF($L1087&gt;=2016,1,0),"")</f>
        <v>0.0</v>
      </c>
      <c r="U1087">
        <f>IF(ISNUMBER($BX1087),IF($BX1087&gt;=2016,1,0),"")</f>
        <v>1.0</v>
      </c>
      <c r="V1087">
        <f>IF(ISNUMBER($BW1087),IF($BW1087&gt;=2016,1,0),"")</f>
        <v>0.0</v>
      </c>
      <c r="W1087" t="str">
        <f>IF(AND(ISNUMBER($BW1087),ISNUMBER($BX1087)),IF($BW1087&gt;=2016,"post-only",IF($BX1087&lt;2016,"pre-only","mixed")),"")</f>
        <v>mixed</v>
      </c>
      <c r="X1087">
        <f>IF(AND(ISNUMBER($BW1087),ISNUMBER($BX1087)),MIN(1,MAX(0,($BX1087-2017+1)/($BX1087-$BW1087+1))),"")</f>
        <v>0.4166666666666667</v>
      </c>
      <c r="Y1087">
        <f>IF(AND(ISNUMBER($BW1087),ISNUMBER($BX1087)),MIN(1,MAX(0,($BX1087-2018+1)/($BX1087-$BW1087+1))),"")</f>
        <v>0.3333333333333333</v>
      </c>
      <c r="Z1087">
        <f>IF(AND(ISNUMBER($BW1087),ISNUMBER($BX1087)),MIN(1,MAX(0,($BX1087-2019+1)/($BX1087-$BW1087+1))),"")</f>
        <v>0.25</v>
      </c>
      <c r="AA1087">
        <f>IF(ISNUMBER($BX1087),IF($BX1087&gt;=2017,1,0),"")</f>
        <v>1.0</v>
      </c>
      <c r="AB1087">
        <f>IF(ISNUMBER($BX1087),IF($BX1087&gt;=2018,1,0),"")</f>
        <v>1.0</v>
      </c>
      <c r="AC1087">
        <f>IF(ISNUMBER($BX1087),IF($BX1087&gt;=2019,1,0),"")</f>
        <v>1.0</v>
      </c>
      <c r="AD1087">
        <f>IF($L1087&lt;&gt;"",IF($L1087&gt;2013,1,0),"")</f>
        <v>1.0</v>
      </c>
      <c r="AE1087">
        <f>IF($L1087&lt;&gt;"",1+IF($L1087&gt;2011,1,0)+IF($L1087&gt;2014,1,0),"")</f>
        <v>3.0</v>
      </c>
      <c r="AF1087" t="inlineStr">
        <is>
          <t>loan (interest rate)</t>
        </is>
      </c>
      <c r="AG1087" t="inlineStr">
        <is>
          <t>performance</t>
        </is>
      </c>
      <c r="AH1087" t="inlineStr">
        <is>
          <t>non-sensitive</t>
        </is>
      </c>
      <c r="AI1087" t="inlineStr">
        <is>
          <t>99_NCE</t>
        </is>
      </c>
      <c r="AJ1087" t="inlineStr">
        <is>
          <t>99_NCE</t>
        </is>
      </c>
      <c r="AK1087" t="str">
        <f>IF(AND($CF1087&lt;&gt;"",IFERROR(INDEX(subsample_country_map!$B:$B,MATCH($CF1087,subsample_country_map!$A:$A,0)),"")&lt;&gt;""),INDEX(subsample_country_map!$B:$B,MATCH($CF1087,subsample_country_map!$A:$A,0)),INDEX(lookup!$AA:$AA,MATCH($A1087,lookup!$A:$A,0)))</f>
        <v>99_NCE</v>
      </c>
      <c r="AL1087" t="str">
        <f>IF(AND($CF1087&lt;&gt;"",IFERROR(INDEX(subsample_country_map!$C:$C,MATCH($CF1087,subsample_country_map!$A:$A,0)),"")&lt;&gt;""),INDEX(subsample_country_map!$C:$C,MATCH($CF1087,subsample_country_map!$A:$A,0)),INDEX(lookup!$AB:$AB,MATCH($A1087,lookup!$A:$A,0)))</f>
        <v>99_NCE</v>
      </c>
      <c r="AM1087" t="str">
        <f>IF(AND($CF1087&lt;&gt;"",IFERROR(INDEX(subsample_country_map!$D:$D,MATCH($CF1087,subsample_country_map!$A:$A,0)),"")&lt;&gt;""),INDEX(subsample_country_map!$D:$D,MATCH($CF1087,subsample_country_map!$A:$A,0)),INDEX(lookup!$AC:$AC,MATCH($A1087,lookup!$A:$A,0)))</f>
        <v>2_non_western</v>
      </c>
      <c r="AN1087" t="str">
        <f>IF(AND($CF1087&lt;&gt;"",IFERROR(INDEX(subsample_country_map!$E:$E,MATCH($CF1087,subsample_country_map!$A:$A,0)),"")&lt;&gt;""),INDEX(subsample_country_map!$E:$E,MATCH($CF1087,subsample_country_map!$A:$A,0)),INDEX(lookup!$AD:$AD,MATCH($A1087,lookup!$A:$A,0)))</f>
        <v>99_NCE</v>
      </c>
      <c r="AO1087" t="str">
        <f>INDEX(lookup!$Y:$Y,MATCH($A1087,lookup!$A:$A,0))</f>
        <v>0_published</v>
      </c>
      <c r="AP1087" t="str">
        <f>INDEX(lookup!$Z:$Z,MATCH($A1087,lookup!$A:$A,0))</f>
        <v>1_VHB high</v>
      </c>
      <c r="AQ1087" t="str">
        <f>INDEX(lookup!$W:$W,MATCH($A1087,lookup!$A:$A,0))</f>
        <v>1_fin/acc/econ</v>
      </c>
      <c r="AS1087" t="inlineStr">
        <is>
          <t>staging</t>
        </is>
      </c>
      <c r="AT1087" t="inlineStr">
        <is>
          <t>bad-CER</t>
        </is>
      </c>
      <c r="AU1087" t="inlineStr">
        <is>
          <t>cost</t>
        </is>
      </c>
      <c r="AV1087" t="inlineStr">
        <is>
          <t>3.198</t>
        </is>
      </c>
      <c r="AW1087" t="inlineStr">
        <is>
          <t>4.222</t>
        </is>
      </c>
      <c r="BA1087" t="n">
        <v>653</v>
      </c>
      <c r="BB1087" t="inlineStr">
        <is>
          <t>1</t>
        </is>
      </c>
      <c r="BC1087" t="inlineStr">
        <is>
          <t>OLS</t>
        </is>
      </c>
      <c r="BD1087" t="inlineStr">
        <is>
          <t>other:country of syndication#year</t>
        </is>
      </c>
      <c r="BE1087" t="inlineStr">
        <is>
          <t>industry</t>
        </is>
      </c>
      <c r="BF1087" t="inlineStr">
        <is>
          <t>Emissions-intensive sectors</t>
        </is>
      </c>
      <c r="BI1087" t="inlineStr">
        <is>
          <t>Table A4</t>
        </is>
      </c>
      <c r="BJ1087" t="inlineStr">
        <is>
          <t>col (4) Emissions-intensive sectors, Eq. (2)</t>
        </is>
      </c>
      <c r="BK1087" t="inlineStr">
        <is>
          <t>20</t>
        </is>
      </c>
      <c r="BL1087" t="inlineStr">
        <is>
          <t>Firm's CO2e emission deviation from industry benchmark (β1) 3.198 (4.222)</t>
        </is>
      </c>
      <c r="BM1087" t="inlineStr">
        <is>
          <t>Firm's CO2e emission deviation from industry benchmark</t>
        </is>
      </c>
      <c r="BN1087" t="inlineStr">
        <is>
          <t>LoanSpread</t>
        </is>
      </c>
      <c r="BO1087" t="inlineStr">
        <is>
          <t>update</t>
        </is>
      </c>
      <c r="BP1087" t="inlineStr">
        <is>
          <t>Ho &amp; Wong (2023)</t>
        </is>
      </c>
      <c r="BQ1087" t="inlineStr">
        <is>
          <t>computed</t>
        </is>
      </c>
      <c r="BT1087" t="n">
        <v>0</v>
      </c>
      <c r="BU1087" t="inlineStr">
        <is>
          <t>staging_Ho_Wong_2023.csv</t>
        </is>
      </c>
      <c r="BW1087" t="n">
        <v>2010</v>
      </c>
      <c r="BX1087" t="n">
        <v>2021</v>
      </c>
      <c r="BY108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7" t="n">
        <v>2015.5</v>
      </c>
      <c r="CA1087" t="n">
        <v>0.5</v>
      </c>
      <c r="CB1087" t="n">
        <v>1</v>
      </c>
      <c r="CC1087" t="n">
        <v>1</v>
      </c>
      <c r="CD1087" t="n">
        <v>-0.02963739734587265</v>
      </c>
      <c r="CE1087" t="n">
        <v>1</v>
      </c>
    </row>
    <row r="1088">
      <c r="A1088" t="inlineStr">
        <is>
          <t>Ho &amp; Wong (2023)</t>
        </is>
      </c>
      <c r="B1088" t="n">
        <v>2393</v>
      </c>
      <c r="C1088" t="n">
        <v>-0.02159456518917916</v>
      </c>
      <c r="D1088" t="n">
        <v>11256</v>
      </c>
      <c r="E1088">
        <f>IF(ISNUMBER($BA1088),$BA1088,IF(AND(ISNUMBER($D1088),ISNUMBER($BW1088),ISNUMBER($BX1088)),$D1088*($BX1088-$BW1088+1),""))</f>
        <v>11256.0</v>
      </c>
      <c r="H1088" t="inlineStr">
        <is>
          <t>partial</t>
        </is>
      </c>
      <c r="I1088" t="inlineStr">
        <is>
          <t>Regression Cofficient and Standard Error  available</t>
        </is>
      </c>
      <c r="J1088">
        <f>IF($BW1088&lt;&gt;"",$BW1088,"")</f>
        <v>2010.0</v>
      </c>
      <c r="K1088">
        <f>IF($BX1088&lt;&gt;"",$BX1088,"")</f>
        <v>2021.0</v>
      </c>
      <c r="L1088">
        <f>IF(AND(ISNUMBER($BW1088),ISNUMBER($BX1088)),($BW1088+$BX1088)/2,"")</f>
        <v>2015.5</v>
      </c>
      <c r="M1088">
        <f>IF($L1088&lt;&gt;"",$L1088,"")</f>
        <v>2015.5</v>
      </c>
      <c r="N1088">
        <f>IF(AND(ISNUMBER($BW1088),ISNUMBER($BX1088)),MIN(1,MAX(0,($BX1088-2016+1)/($BX1088-$BW1088+1))),"")</f>
        <v>0.5</v>
      </c>
      <c r="O1088">
        <f>IF(AND(ISNUMBER($BW1088),ISNUMBER($BX1088)),MIN(1,MAX(0,($BX1088-2017+1)/($BX1088-$BW1088+1))),"")</f>
        <v>0.4166666666666667</v>
      </c>
      <c r="P1088">
        <f>IF(AND(ISNUMBER($BW1088),ISNUMBER($BX1088)),MIN(1,MAX(0,($BX1088-2018+1)/($BX1088-$BW1088+1))),"")</f>
        <v>0.3333333333333333</v>
      </c>
      <c r="Q1088">
        <f>IF(AND(ISNUMBER($BW1088),ISNUMBER($BX1088)),MIN(1,MAX(0,($BX1088-2019+1)/($BX1088-$BW1088+1))),"")</f>
        <v>0.25</v>
      </c>
      <c r="R1088">
        <f>IF(AND(ISNUMBER($BW1088),ISNUMBER($BX1088)),MIN(1,MAX(0,($BX1088-2016+1)/($BX1088-$BW1088+1))),"")</f>
        <v>0.5</v>
      </c>
      <c r="S1088">
        <f>IF($L1088&lt;&gt;"",IF($L1088&gt;=2015.5,1,0),"")</f>
        <v>1.0</v>
      </c>
      <c r="T1088">
        <f>IF($L1088&lt;&gt;"",IF($L1088&gt;=2016,1,0),"")</f>
        <v>0.0</v>
      </c>
      <c r="U1088">
        <f>IF(ISNUMBER($BX1088),IF($BX1088&gt;=2016,1,0),"")</f>
        <v>1.0</v>
      </c>
      <c r="V1088">
        <f>IF(ISNUMBER($BW1088),IF($BW1088&gt;=2016,1,0),"")</f>
        <v>0.0</v>
      </c>
      <c r="W1088" t="str">
        <f>IF(AND(ISNUMBER($BW1088),ISNUMBER($BX1088)),IF($BW1088&gt;=2016,"post-only",IF($BX1088&lt;2016,"pre-only","mixed")),"")</f>
        <v>mixed</v>
      </c>
      <c r="X1088">
        <f>IF(AND(ISNUMBER($BW1088),ISNUMBER($BX1088)),MIN(1,MAX(0,($BX1088-2017+1)/($BX1088-$BW1088+1))),"")</f>
        <v>0.4166666666666667</v>
      </c>
      <c r="Y1088">
        <f>IF(AND(ISNUMBER($BW1088),ISNUMBER($BX1088)),MIN(1,MAX(0,($BX1088-2018+1)/($BX1088-$BW1088+1))),"")</f>
        <v>0.3333333333333333</v>
      </c>
      <c r="Z1088">
        <f>IF(AND(ISNUMBER($BW1088),ISNUMBER($BX1088)),MIN(1,MAX(0,($BX1088-2019+1)/($BX1088-$BW1088+1))),"")</f>
        <v>0.25</v>
      </c>
      <c r="AA1088">
        <f>IF(ISNUMBER($BX1088),IF($BX1088&gt;=2017,1,0),"")</f>
        <v>1.0</v>
      </c>
      <c r="AB1088">
        <f>IF(ISNUMBER($BX1088),IF($BX1088&gt;=2018,1,0),"")</f>
        <v>1.0</v>
      </c>
      <c r="AC1088">
        <f>IF(ISNUMBER($BX1088),IF($BX1088&gt;=2019,1,0),"")</f>
        <v>1.0</v>
      </c>
      <c r="AD1088">
        <f>IF($L1088&lt;&gt;"",IF($L1088&gt;2013,1,0),"")</f>
        <v>1.0</v>
      </c>
      <c r="AE1088">
        <f>IF($L1088&lt;&gt;"",1+IF($L1088&gt;2011,1,0)+IF($L1088&gt;2014,1,0),"")</f>
        <v>3.0</v>
      </c>
      <c r="AF1088" t="inlineStr">
        <is>
          <t>loan (interest rate)</t>
        </is>
      </c>
      <c r="AG1088" t="inlineStr">
        <is>
          <t>performance</t>
        </is>
      </c>
      <c r="AH1088" t="inlineStr">
        <is>
          <t>non-sensitive</t>
        </is>
      </c>
      <c r="AI1088" t="inlineStr">
        <is>
          <t>99_NCE</t>
        </is>
      </c>
      <c r="AJ1088" t="inlineStr">
        <is>
          <t>99_NCE</t>
        </is>
      </c>
      <c r="AK1088" t="str">
        <f>IF(AND($CF1088&lt;&gt;"",IFERROR(INDEX(subsample_country_map!$B:$B,MATCH($CF1088,subsample_country_map!$A:$A,0)),"")&lt;&gt;""),INDEX(subsample_country_map!$B:$B,MATCH($CF1088,subsample_country_map!$A:$A,0)),INDEX(lookup!$AA:$AA,MATCH($A1088,lookup!$A:$A,0)))</f>
        <v>99_NCE</v>
      </c>
      <c r="AL1088" t="str">
        <f>IF(AND($CF1088&lt;&gt;"",IFERROR(INDEX(subsample_country_map!$C:$C,MATCH($CF1088,subsample_country_map!$A:$A,0)),"")&lt;&gt;""),INDEX(subsample_country_map!$C:$C,MATCH($CF1088,subsample_country_map!$A:$A,0)),INDEX(lookup!$AB:$AB,MATCH($A1088,lookup!$A:$A,0)))</f>
        <v>99_NCE</v>
      </c>
      <c r="AM1088" t="str">
        <f>IF(AND($CF1088&lt;&gt;"",IFERROR(INDEX(subsample_country_map!$D:$D,MATCH($CF1088,subsample_country_map!$A:$A,0)),"")&lt;&gt;""),INDEX(subsample_country_map!$D:$D,MATCH($CF1088,subsample_country_map!$A:$A,0)),INDEX(lookup!$AC:$AC,MATCH($A1088,lookup!$A:$A,0)))</f>
        <v>2_non_western</v>
      </c>
      <c r="AN1088" t="str">
        <f>IF(AND($CF1088&lt;&gt;"",IFERROR(INDEX(subsample_country_map!$E:$E,MATCH($CF1088,subsample_country_map!$A:$A,0)),"")&lt;&gt;""),INDEX(subsample_country_map!$E:$E,MATCH($CF1088,subsample_country_map!$A:$A,0)),INDEX(lookup!$AD:$AD,MATCH($A1088,lookup!$A:$A,0)))</f>
        <v>99_NCE</v>
      </c>
      <c r="AO1088" t="str">
        <f>INDEX(lookup!$Y:$Y,MATCH($A1088,lookup!$A:$A,0))</f>
        <v>0_published</v>
      </c>
      <c r="AP1088" t="str">
        <f>INDEX(lookup!$Z:$Z,MATCH($A1088,lookup!$A:$A,0))</f>
        <v>1_VHB high</v>
      </c>
      <c r="AQ1088" t="str">
        <f>INDEX(lookup!$W:$W,MATCH($A1088,lookup!$A:$A,0))</f>
        <v>1_fin/acc/econ</v>
      </c>
      <c r="AS1088" t="inlineStr">
        <is>
          <t>staging</t>
        </is>
      </c>
      <c r="AT1088" t="inlineStr">
        <is>
          <t>bad-CER</t>
        </is>
      </c>
      <c r="AU1088" t="inlineStr">
        <is>
          <t>cost</t>
        </is>
      </c>
      <c r="AV1088" t="inlineStr">
        <is>
          <t>6.625</t>
        </is>
      </c>
      <c r="AW1088" t="inlineStr">
        <is>
          <t>2.891</t>
        </is>
      </c>
      <c r="BA1088" t="n">
        <v>11256</v>
      </c>
      <c r="BB1088" t="inlineStr">
        <is>
          <t>1</t>
        </is>
      </c>
      <c r="BC1088" t="inlineStr">
        <is>
          <t>OLS</t>
        </is>
      </c>
      <c r="BD1088" t="inlineStr">
        <is>
          <t>other:country of syndication#year</t>
        </is>
      </c>
      <c r="BE1088" t="inlineStr">
        <is>
          <t>none</t>
        </is>
      </c>
      <c r="BI1088" t="inlineStr">
        <is>
          <t>Table A5</t>
        </is>
      </c>
      <c r="BJ1088" t="inlineStr">
        <is>
          <t>col (1) All sectors, UNEPFI proxy</t>
        </is>
      </c>
      <c r="BK1088" t="inlineStr">
        <is>
          <t>20</t>
        </is>
      </c>
      <c r="BL1088" t="inlineStr">
        <is>
          <t>HighCO2 (β1) 6.625** (2.891)</t>
        </is>
      </c>
      <c r="BM1088" t="inlineStr">
        <is>
          <t>HighCO2 (Scope 1 and 2 emissions)</t>
        </is>
      </c>
      <c r="BN1088" t="inlineStr">
        <is>
          <t>LoanSpread</t>
        </is>
      </c>
      <c r="BO1088" t="inlineStr">
        <is>
          <t>update</t>
        </is>
      </c>
      <c r="BP1088" t="inlineStr">
        <is>
          <t>Ho &amp; Wong (2023)</t>
        </is>
      </c>
      <c r="BQ1088" t="inlineStr">
        <is>
          <t>computed</t>
        </is>
      </c>
      <c r="BT1088" t="n">
        <v>0</v>
      </c>
      <c r="BU1088" t="inlineStr">
        <is>
          <t>staging_Ho_Wong_2023.csv</t>
        </is>
      </c>
      <c r="BW1088" t="n">
        <v>2010</v>
      </c>
      <c r="BX1088" t="n">
        <v>2021</v>
      </c>
      <c r="BY1088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8" t="n">
        <v>2015.5</v>
      </c>
      <c r="CA1088" t="n">
        <v>0.5</v>
      </c>
      <c r="CB1088" t="n">
        <v>1</v>
      </c>
      <c r="CC1088" t="n">
        <v>1</v>
      </c>
      <c r="CD1088" t="n">
        <v>-0.02159792282565224</v>
      </c>
      <c r="CE1088" t="n">
        <v>1</v>
      </c>
    </row>
    <row r="1089">
      <c r="A1089" t="inlineStr">
        <is>
          <t>Ho &amp; Wong (2023)</t>
        </is>
      </c>
      <c r="B1089" t="n">
        <v>2394</v>
      </c>
      <c r="C1089" t="n">
        <v>-0.07377970443184796</v>
      </c>
      <c r="D1089" t="n">
        <v>3172</v>
      </c>
      <c r="E1089">
        <f>IF(ISNUMBER($BA1089),$BA1089,IF(AND(ISNUMBER($D1089),ISNUMBER($BW1089),ISNUMBER($BX1089)),$D1089*($BX1089-$BW1089+1),""))</f>
        <v>3172.0</v>
      </c>
      <c r="H1089" t="inlineStr">
        <is>
          <t>partial</t>
        </is>
      </c>
      <c r="I1089" t="inlineStr">
        <is>
          <t>Regression Cofficient and Standard Error  available</t>
        </is>
      </c>
      <c r="J1089">
        <f>IF($BW1089&lt;&gt;"",$BW1089,"")</f>
        <v>2010.0</v>
      </c>
      <c r="K1089">
        <f>IF($BX1089&lt;&gt;"",$BX1089,"")</f>
        <v>2021.0</v>
      </c>
      <c r="L1089">
        <f>IF(AND(ISNUMBER($BW1089),ISNUMBER($BX1089)),($BW1089+$BX1089)/2,"")</f>
        <v>2015.5</v>
      </c>
      <c r="M1089">
        <f>IF($L1089&lt;&gt;"",$L1089,"")</f>
        <v>2015.5</v>
      </c>
      <c r="N1089">
        <f>IF(AND(ISNUMBER($BW1089),ISNUMBER($BX1089)),MIN(1,MAX(0,($BX1089-2016+1)/($BX1089-$BW1089+1))),"")</f>
        <v>0.5</v>
      </c>
      <c r="O1089">
        <f>IF(AND(ISNUMBER($BW1089),ISNUMBER($BX1089)),MIN(1,MAX(0,($BX1089-2017+1)/($BX1089-$BW1089+1))),"")</f>
        <v>0.4166666666666667</v>
      </c>
      <c r="P1089">
        <f>IF(AND(ISNUMBER($BW1089),ISNUMBER($BX1089)),MIN(1,MAX(0,($BX1089-2018+1)/($BX1089-$BW1089+1))),"")</f>
        <v>0.3333333333333333</v>
      </c>
      <c r="Q1089">
        <f>IF(AND(ISNUMBER($BW1089),ISNUMBER($BX1089)),MIN(1,MAX(0,($BX1089-2019+1)/($BX1089-$BW1089+1))),"")</f>
        <v>0.25</v>
      </c>
      <c r="R1089">
        <f>IF(AND(ISNUMBER($BW1089),ISNUMBER($BX1089)),MIN(1,MAX(0,($BX1089-2016+1)/($BX1089-$BW1089+1))),"")</f>
        <v>0.5</v>
      </c>
      <c r="S1089">
        <f>IF($L1089&lt;&gt;"",IF($L1089&gt;=2015.5,1,0),"")</f>
        <v>1.0</v>
      </c>
      <c r="T1089">
        <f>IF($L1089&lt;&gt;"",IF($L1089&gt;=2016,1,0),"")</f>
        <v>0.0</v>
      </c>
      <c r="U1089">
        <f>IF(ISNUMBER($BX1089),IF($BX1089&gt;=2016,1,0),"")</f>
        <v>1.0</v>
      </c>
      <c r="V1089">
        <f>IF(ISNUMBER($BW1089),IF($BW1089&gt;=2016,1,0),"")</f>
        <v>0.0</v>
      </c>
      <c r="W1089" t="str">
        <f>IF(AND(ISNUMBER($BW1089),ISNUMBER($BX1089)),IF($BW1089&gt;=2016,"post-only",IF($BX1089&lt;2016,"pre-only","mixed")),"")</f>
        <v>mixed</v>
      </c>
      <c r="X1089">
        <f>IF(AND(ISNUMBER($BW1089),ISNUMBER($BX1089)),MIN(1,MAX(0,($BX1089-2017+1)/($BX1089-$BW1089+1))),"")</f>
        <v>0.4166666666666667</v>
      </c>
      <c r="Y1089">
        <f>IF(AND(ISNUMBER($BW1089),ISNUMBER($BX1089)),MIN(1,MAX(0,($BX1089-2018+1)/($BX1089-$BW1089+1))),"")</f>
        <v>0.3333333333333333</v>
      </c>
      <c r="Z1089">
        <f>IF(AND(ISNUMBER($BW1089),ISNUMBER($BX1089)),MIN(1,MAX(0,($BX1089-2019+1)/($BX1089-$BW1089+1))),"")</f>
        <v>0.25</v>
      </c>
      <c r="AA1089">
        <f>IF(ISNUMBER($BX1089),IF($BX1089&gt;=2017,1,0),"")</f>
        <v>1.0</v>
      </c>
      <c r="AB1089">
        <f>IF(ISNUMBER($BX1089),IF($BX1089&gt;=2018,1,0),"")</f>
        <v>1.0</v>
      </c>
      <c r="AC1089">
        <f>IF(ISNUMBER($BX1089),IF($BX1089&gt;=2019,1,0),"")</f>
        <v>1.0</v>
      </c>
      <c r="AD1089">
        <f>IF($L1089&lt;&gt;"",IF($L1089&gt;2013,1,0),"")</f>
        <v>1.0</v>
      </c>
      <c r="AE1089">
        <f>IF($L1089&lt;&gt;"",1+IF($L1089&gt;2011,1,0)+IF($L1089&gt;2014,1,0),"")</f>
        <v>3.0</v>
      </c>
      <c r="AF1089" t="inlineStr">
        <is>
          <t>loan (interest rate)</t>
        </is>
      </c>
      <c r="AG1089" t="inlineStr">
        <is>
          <t>performance</t>
        </is>
      </c>
      <c r="AH1089" t="inlineStr">
        <is>
          <t>non-sensitive</t>
        </is>
      </c>
      <c r="AI1089" t="inlineStr">
        <is>
          <t>99_NCE</t>
        </is>
      </c>
      <c r="AJ1089" t="inlineStr">
        <is>
          <t>99_NCE</t>
        </is>
      </c>
      <c r="AK1089" t="str">
        <f>IF(AND($CF1089&lt;&gt;"",IFERROR(INDEX(subsample_country_map!$B:$B,MATCH($CF1089,subsample_country_map!$A:$A,0)),"")&lt;&gt;""),INDEX(subsample_country_map!$B:$B,MATCH($CF1089,subsample_country_map!$A:$A,0)),INDEX(lookup!$AA:$AA,MATCH($A1089,lookup!$A:$A,0)))</f>
        <v>99_NCE</v>
      </c>
      <c r="AL1089" t="str">
        <f>IF(AND($CF1089&lt;&gt;"",IFERROR(INDEX(subsample_country_map!$C:$C,MATCH($CF1089,subsample_country_map!$A:$A,0)),"")&lt;&gt;""),INDEX(subsample_country_map!$C:$C,MATCH($CF1089,subsample_country_map!$A:$A,0)),INDEX(lookup!$AB:$AB,MATCH($A1089,lookup!$A:$A,0)))</f>
        <v>99_NCE</v>
      </c>
      <c r="AM1089" t="str">
        <f>IF(AND($CF1089&lt;&gt;"",IFERROR(INDEX(subsample_country_map!$D:$D,MATCH($CF1089,subsample_country_map!$A:$A,0)),"")&lt;&gt;""),INDEX(subsample_country_map!$D:$D,MATCH($CF1089,subsample_country_map!$A:$A,0)),INDEX(lookup!$AC:$AC,MATCH($A1089,lookup!$A:$A,0)))</f>
        <v>2_non_western</v>
      </c>
      <c r="AN1089" t="str">
        <f>IF(AND($CF1089&lt;&gt;"",IFERROR(INDEX(subsample_country_map!$E:$E,MATCH($CF1089,subsample_country_map!$A:$A,0)),"")&lt;&gt;""),INDEX(subsample_country_map!$E:$E,MATCH($CF1089,subsample_country_map!$A:$A,0)),INDEX(lookup!$AD:$AD,MATCH($A1089,lookup!$A:$A,0)))</f>
        <v>99_NCE</v>
      </c>
      <c r="AO1089" t="str">
        <f>INDEX(lookup!$Y:$Y,MATCH($A1089,lookup!$A:$A,0))</f>
        <v>0_published</v>
      </c>
      <c r="AP1089" t="str">
        <f>INDEX(lookup!$Z:$Z,MATCH($A1089,lookup!$A:$A,0))</f>
        <v>1_VHB high</v>
      </c>
      <c r="AQ1089" t="str">
        <f>INDEX(lookup!$W:$W,MATCH($A1089,lookup!$A:$A,0))</f>
        <v>1_fin/acc/econ</v>
      </c>
      <c r="AS1089" t="inlineStr">
        <is>
          <t>staging</t>
        </is>
      </c>
      <c r="AT1089" t="inlineStr">
        <is>
          <t>bad-CER</t>
        </is>
      </c>
      <c r="AU1089" t="inlineStr">
        <is>
          <t>cost</t>
        </is>
      </c>
      <c r="AV1089" t="inlineStr">
        <is>
          <t>20.70</t>
        </is>
      </c>
      <c r="AW1089" t="inlineStr">
        <is>
          <t>4.968</t>
        </is>
      </c>
      <c r="BA1089" t="n">
        <v>3172</v>
      </c>
      <c r="BB1089" t="inlineStr">
        <is>
          <t>1</t>
        </is>
      </c>
      <c r="BC1089" t="inlineStr">
        <is>
          <t>OLS</t>
        </is>
      </c>
      <c r="BD1089" t="inlineStr">
        <is>
          <t>other:country of syndication#year</t>
        </is>
      </c>
      <c r="BE1089" t="inlineStr">
        <is>
          <t>industry</t>
        </is>
      </c>
      <c r="BF1089" t="inlineStr">
        <is>
          <t>Emissions-intensive sectors</t>
        </is>
      </c>
      <c r="BI1089" t="inlineStr">
        <is>
          <t>Table A5</t>
        </is>
      </c>
      <c r="BJ1089" t="inlineStr">
        <is>
          <t>col (2) Emissions-intensive sectors, UNEPFI proxy</t>
        </is>
      </c>
      <c r="BK1089" t="inlineStr">
        <is>
          <t>20</t>
        </is>
      </c>
      <c r="BL1089" t="inlineStr">
        <is>
          <t>HighCO2 (β1) 20.70*** (4.968)</t>
        </is>
      </c>
      <c r="BM1089" t="inlineStr">
        <is>
          <t>HighCO2 (Scope 1 and 2 emissions)</t>
        </is>
      </c>
      <c r="BN1089" t="inlineStr">
        <is>
          <t>LoanSpread</t>
        </is>
      </c>
      <c r="BO1089" t="inlineStr">
        <is>
          <t>update</t>
        </is>
      </c>
      <c r="BP1089" t="inlineStr">
        <is>
          <t>Ho &amp; Wong (2023)</t>
        </is>
      </c>
      <c r="BQ1089" t="inlineStr">
        <is>
          <t>computed</t>
        </is>
      </c>
      <c r="BT1089" t="n">
        <v>0</v>
      </c>
      <c r="BU1089" t="inlineStr">
        <is>
          <t>staging_Ho_Wong_2023.csv</t>
        </is>
      </c>
      <c r="BW1089" t="n">
        <v>2010</v>
      </c>
      <c r="BX1089" t="n">
        <v>2021</v>
      </c>
      <c r="BY108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89" t="n">
        <v>2015.5</v>
      </c>
      <c r="CA1089" t="n">
        <v>0.5</v>
      </c>
      <c r="CB1089" t="n">
        <v>1</v>
      </c>
      <c r="CC1089" t="n">
        <v>1</v>
      </c>
      <c r="CD1089" t="n">
        <v>-0.0739140152895537</v>
      </c>
      <c r="CE1089" t="n">
        <v>1</v>
      </c>
    </row>
    <row r="1090">
      <c r="A1090" t="inlineStr">
        <is>
          <t>Ho &amp; Wong (2023)</t>
        </is>
      </c>
      <c r="B1090" t="n">
        <v>2395</v>
      </c>
      <c r="C1090" t="n">
        <v>-0.007088417135772681</v>
      </c>
      <c r="D1090" t="n">
        <v>8054</v>
      </c>
      <c r="E1090">
        <f>IF(ISNUMBER($BA1090),$BA1090,IF(AND(ISNUMBER($D1090),ISNUMBER($BW1090),ISNUMBER($BX1090)),$D1090*($BX1090-$BW1090+1),""))</f>
        <v>8054.0</v>
      </c>
      <c r="H1090" t="inlineStr">
        <is>
          <t>partial</t>
        </is>
      </c>
      <c r="I1090" t="inlineStr">
        <is>
          <t>Regression Cofficient and Standard Error  available</t>
        </is>
      </c>
      <c r="J1090">
        <f>IF($BW1090&lt;&gt;"",$BW1090,"")</f>
        <v>2010.0</v>
      </c>
      <c r="K1090">
        <f>IF($BX1090&lt;&gt;"",$BX1090,"")</f>
        <v>2021.0</v>
      </c>
      <c r="L1090">
        <f>IF(AND(ISNUMBER($BW1090),ISNUMBER($BX1090)),($BW1090+$BX1090)/2,"")</f>
        <v>2015.5</v>
      </c>
      <c r="M1090">
        <f>IF($L1090&lt;&gt;"",$L1090,"")</f>
        <v>2015.5</v>
      </c>
      <c r="N1090">
        <f>IF(AND(ISNUMBER($BW1090),ISNUMBER($BX1090)),MIN(1,MAX(0,($BX1090-2016+1)/($BX1090-$BW1090+1))),"")</f>
        <v>0.5</v>
      </c>
      <c r="O1090">
        <f>IF(AND(ISNUMBER($BW1090),ISNUMBER($BX1090)),MIN(1,MAX(0,($BX1090-2017+1)/($BX1090-$BW1090+1))),"")</f>
        <v>0.4166666666666667</v>
      </c>
      <c r="P1090">
        <f>IF(AND(ISNUMBER($BW1090),ISNUMBER($BX1090)),MIN(1,MAX(0,($BX1090-2018+1)/($BX1090-$BW1090+1))),"")</f>
        <v>0.3333333333333333</v>
      </c>
      <c r="Q1090">
        <f>IF(AND(ISNUMBER($BW1090),ISNUMBER($BX1090)),MIN(1,MAX(0,($BX1090-2019+1)/($BX1090-$BW1090+1))),"")</f>
        <v>0.25</v>
      </c>
      <c r="R1090">
        <f>IF(AND(ISNUMBER($BW1090),ISNUMBER($BX1090)),MIN(1,MAX(0,($BX1090-2016+1)/($BX1090-$BW1090+1))),"")</f>
        <v>0.5</v>
      </c>
      <c r="S1090">
        <f>IF($L1090&lt;&gt;"",IF($L1090&gt;=2015.5,1,0),"")</f>
        <v>1.0</v>
      </c>
      <c r="T1090">
        <f>IF($L1090&lt;&gt;"",IF($L1090&gt;=2016,1,0),"")</f>
        <v>0.0</v>
      </c>
      <c r="U1090">
        <f>IF(ISNUMBER($BX1090),IF($BX1090&gt;=2016,1,0),"")</f>
        <v>1.0</v>
      </c>
      <c r="V1090">
        <f>IF(ISNUMBER($BW1090),IF($BW1090&gt;=2016,1,0),"")</f>
        <v>0.0</v>
      </c>
      <c r="W1090" t="str">
        <f>IF(AND(ISNUMBER($BW1090),ISNUMBER($BX1090)),IF($BW1090&gt;=2016,"post-only",IF($BX1090&lt;2016,"pre-only","mixed")),"")</f>
        <v>mixed</v>
      </c>
      <c r="X1090">
        <f>IF(AND(ISNUMBER($BW1090),ISNUMBER($BX1090)),MIN(1,MAX(0,($BX1090-2017+1)/($BX1090-$BW1090+1))),"")</f>
        <v>0.4166666666666667</v>
      </c>
      <c r="Y1090">
        <f>IF(AND(ISNUMBER($BW1090),ISNUMBER($BX1090)),MIN(1,MAX(0,($BX1090-2018+1)/($BX1090-$BW1090+1))),"")</f>
        <v>0.3333333333333333</v>
      </c>
      <c r="Z1090">
        <f>IF(AND(ISNUMBER($BW1090),ISNUMBER($BX1090)),MIN(1,MAX(0,($BX1090-2019+1)/($BX1090-$BW1090+1))),"")</f>
        <v>0.25</v>
      </c>
      <c r="AA1090">
        <f>IF(ISNUMBER($BX1090),IF($BX1090&gt;=2017,1,0),"")</f>
        <v>1.0</v>
      </c>
      <c r="AB1090">
        <f>IF(ISNUMBER($BX1090),IF($BX1090&gt;=2018,1,0),"")</f>
        <v>1.0</v>
      </c>
      <c r="AC1090">
        <f>IF(ISNUMBER($BX1090),IF($BX1090&gt;=2019,1,0),"")</f>
        <v>1.0</v>
      </c>
      <c r="AD1090">
        <f>IF($L1090&lt;&gt;"",IF($L1090&gt;2013,1,0),"")</f>
        <v>1.0</v>
      </c>
      <c r="AE1090">
        <f>IF($L1090&lt;&gt;"",1+IF($L1090&gt;2011,1,0)+IF($L1090&gt;2014,1,0),"")</f>
        <v>3.0</v>
      </c>
      <c r="AF1090" t="inlineStr">
        <is>
          <t>loan (interest rate)</t>
        </is>
      </c>
      <c r="AG1090" t="inlineStr">
        <is>
          <t>performance</t>
        </is>
      </c>
      <c r="AH1090" t="inlineStr">
        <is>
          <t>non-sensitive</t>
        </is>
      </c>
      <c r="AI1090" t="inlineStr">
        <is>
          <t>99_NCE</t>
        </is>
      </c>
      <c r="AJ1090" t="inlineStr">
        <is>
          <t>99_NCE</t>
        </is>
      </c>
      <c r="AK1090" t="str">
        <f>IF(AND($CF1090&lt;&gt;"",IFERROR(INDEX(subsample_country_map!$B:$B,MATCH($CF1090,subsample_country_map!$A:$A,0)),"")&lt;&gt;""),INDEX(subsample_country_map!$B:$B,MATCH($CF1090,subsample_country_map!$A:$A,0)),INDEX(lookup!$AA:$AA,MATCH($A1090,lookup!$A:$A,0)))</f>
        <v>99_NCE</v>
      </c>
      <c r="AL1090" t="str">
        <f>IF(AND($CF1090&lt;&gt;"",IFERROR(INDEX(subsample_country_map!$C:$C,MATCH($CF1090,subsample_country_map!$A:$A,0)),"")&lt;&gt;""),INDEX(subsample_country_map!$C:$C,MATCH($CF1090,subsample_country_map!$A:$A,0)),INDEX(lookup!$AB:$AB,MATCH($A1090,lookup!$A:$A,0)))</f>
        <v>99_NCE</v>
      </c>
      <c r="AM1090" t="str">
        <f>IF(AND($CF1090&lt;&gt;"",IFERROR(INDEX(subsample_country_map!$D:$D,MATCH($CF1090,subsample_country_map!$A:$A,0)),"")&lt;&gt;""),INDEX(subsample_country_map!$D:$D,MATCH($CF1090,subsample_country_map!$A:$A,0)),INDEX(lookup!$AC:$AC,MATCH($A1090,lookup!$A:$A,0)))</f>
        <v>2_non_western</v>
      </c>
      <c r="AN1090" t="str">
        <f>IF(AND($CF1090&lt;&gt;"",IFERROR(INDEX(subsample_country_map!$E:$E,MATCH($CF1090,subsample_country_map!$A:$A,0)),"")&lt;&gt;""),INDEX(subsample_country_map!$E:$E,MATCH($CF1090,subsample_country_map!$A:$A,0)),INDEX(lookup!$AD:$AD,MATCH($A1090,lookup!$A:$A,0)))</f>
        <v>99_NCE</v>
      </c>
      <c r="AO1090" t="str">
        <f>INDEX(lookup!$Y:$Y,MATCH($A1090,lookup!$A:$A,0))</f>
        <v>0_published</v>
      </c>
      <c r="AP1090" t="str">
        <f>INDEX(lookup!$Z:$Z,MATCH($A1090,lookup!$A:$A,0))</f>
        <v>1_VHB high</v>
      </c>
      <c r="AQ1090" t="str">
        <f>INDEX(lookup!$W:$W,MATCH($A1090,lookup!$A:$A,0))</f>
        <v>1_fin/acc/econ</v>
      </c>
      <c r="AS1090" t="inlineStr">
        <is>
          <t>staging</t>
        </is>
      </c>
      <c r="AT1090" t="inlineStr">
        <is>
          <t>bad-CER</t>
        </is>
      </c>
      <c r="AU1090" t="inlineStr">
        <is>
          <t>cost</t>
        </is>
      </c>
      <c r="AV1090" t="inlineStr">
        <is>
          <t>2.266</t>
        </is>
      </c>
      <c r="AW1090" t="inlineStr">
        <is>
          <t>3.562</t>
        </is>
      </c>
      <c r="BA1090" t="n">
        <v>8054</v>
      </c>
      <c r="BB1090" t="inlineStr">
        <is>
          <t>1</t>
        </is>
      </c>
      <c r="BC1090" t="inlineStr">
        <is>
          <t>OLS</t>
        </is>
      </c>
      <c r="BD1090" t="inlineStr">
        <is>
          <t>other:country of syndication#year</t>
        </is>
      </c>
      <c r="BE1090" t="inlineStr">
        <is>
          <t>industry</t>
        </is>
      </c>
      <c r="BF1090" t="inlineStr">
        <is>
          <t>Other sectors</t>
        </is>
      </c>
      <c r="BI1090" t="inlineStr">
        <is>
          <t>Table A5</t>
        </is>
      </c>
      <c r="BJ1090" t="inlineStr">
        <is>
          <t>col (3) Other sectors, UNEPFI proxy</t>
        </is>
      </c>
      <c r="BK1090" t="inlineStr">
        <is>
          <t>20</t>
        </is>
      </c>
      <c r="BL1090" t="inlineStr">
        <is>
          <t>HighCO2 (β1) 2.266 (3.562)</t>
        </is>
      </c>
      <c r="BM1090" t="inlineStr">
        <is>
          <t>HighCO2 (Scope 1 and 2 emissions)</t>
        </is>
      </c>
      <c r="BN1090" t="inlineStr">
        <is>
          <t>LoanSpread</t>
        </is>
      </c>
      <c r="BO1090" t="inlineStr">
        <is>
          <t>update</t>
        </is>
      </c>
      <c r="BP1090" t="inlineStr">
        <is>
          <t>Ho &amp; Wong (2023)</t>
        </is>
      </c>
      <c r="BQ1090" t="inlineStr">
        <is>
          <t>computed</t>
        </is>
      </c>
      <c r="BT1090" t="n">
        <v>0</v>
      </c>
      <c r="BU1090" t="inlineStr">
        <is>
          <t>staging_Ho_Wong_2023.csv</t>
        </is>
      </c>
      <c r="BW1090" t="n">
        <v>2010</v>
      </c>
      <c r="BX1090" t="n">
        <v>2021</v>
      </c>
      <c r="BY1090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0" t="n">
        <v>2015.5</v>
      </c>
      <c r="CA1090" t="n">
        <v>0.5</v>
      </c>
      <c r="CB1090" t="n">
        <v>1</v>
      </c>
      <c r="CC1090" t="n">
        <v>1</v>
      </c>
      <c r="CD1090" t="n">
        <v>-0.007088535860078449</v>
      </c>
      <c r="CE1090" t="n">
        <v>1</v>
      </c>
    </row>
    <row r="1091">
      <c r="A1091" t="inlineStr">
        <is>
          <t>Ho &amp; Wong (2023)</t>
        </is>
      </c>
      <c r="B1091" t="n">
        <v>2396</v>
      </c>
      <c r="C1091" t="n">
        <v>-0.02085867025581814</v>
      </c>
      <c r="D1091" t="n">
        <v>11256</v>
      </c>
      <c r="E1091">
        <f>IF(ISNUMBER($BA1091),$BA1091,IF(AND(ISNUMBER($D1091),ISNUMBER($BW1091),ISNUMBER($BX1091)),$D1091*($BX1091-$BW1091+1),""))</f>
        <v>11256.0</v>
      </c>
      <c r="H1091" t="inlineStr">
        <is>
          <t>partial</t>
        </is>
      </c>
      <c r="I1091" t="inlineStr">
        <is>
          <t>Regression Cofficient and Standard Error  available</t>
        </is>
      </c>
      <c r="J1091">
        <f>IF($BW1091&lt;&gt;"",$BW1091,"")</f>
        <v>2010.0</v>
      </c>
      <c r="K1091">
        <f>IF($BX1091&lt;&gt;"",$BX1091,"")</f>
        <v>2021.0</v>
      </c>
      <c r="L1091">
        <f>IF(AND(ISNUMBER($BW1091),ISNUMBER($BX1091)),($BW1091+$BX1091)/2,"")</f>
        <v>2015.5</v>
      </c>
      <c r="M1091">
        <f>IF($L1091&lt;&gt;"",$L1091,"")</f>
        <v>2015.5</v>
      </c>
      <c r="N1091">
        <f>IF(AND(ISNUMBER($BW1091),ISNUMBER($BX1091)),MIN(1,MAX(0,($BX1091-2016+1)/($BX1091-$BW1091+1))),"")</f>
        <v>0.5</v>
      </c>
      <c r="O1091">
        <f>IF(AND(ISNUMBER($BW1091),ISNUMBER($BX1091)),MIN(1,MAX(0,($BX1091-2017+1)/($BX1091-$BW1091+1))),"")</f>
        <v>0.4166666666666667</v>
      </c>
      <c r="P1091">
        <f>IF(AND(ISNUMBER($BW1091),ISNUMBER($BX1091)),MIN(1,MAX(0,($BX1091-2018+1)/($BX1091-$BW1091+1))),"")</f>
        <v>0.3333333333333333</v>
      </c>
      <c r="Q1091">
        <f>IF(AND(ISNUMBER($BW1091),ISNUMBER($BX1091)),MIN(1,MAX(0,($BX1091-2019+1)/($BX1091-$BW1091+1))),"")</f>
        <v>0.25</v>
      </c>
      <c r="R1091">
        <f>IF(AND(ISNUMBER($BW1091),ISNUMBER($BX1091)),MIN(1,MAX(0,($BX1091-2016+1)/($BX1091-$BW1091+1))),"")</f>
        <v>0.5</v>
      </c>
      <c r="S1091">
        <f>IF($L1091&lt;&gt;"",IF($L1091&gt;=2015.5,1,0),"")</f>
        <v>1.0</v>
      </c>
      <c r="T1091">
        <f>IF($L1091&lt;&gt;"",IF($L1091&gt;=2016,1,0),"")</f>
        <v>0.0</v>
      </c>
      <c r="U1091">
        <f>IF(ISNUMBER($BX1091),IF($BX1091&gt;=2016,1,0),"")</f>
        <v>1.0</v>
      </c>
      <c r="V1091">
        <f>IF(ISNUMBER($BW1091),IF($BW1091&gt;=2016,1,0),"")</f>
        <v>0.0</v>
      </c>
      <c r="W1091" t="str">
        <f>IF(AND(ISNUMBER($BW1091),ISNUMBER($BX1091)),IF($BW1091&gt;=2016,"post-only",IF($BX1091&lt;2016,"pre-only","mixed")),"")</f>
        <v>mixed</v>
      </c>
      <c r="X1091">
        <f>IF(AND(ISNUMBER($BW1091),ISNUMBER($BX1091)),MIN(1,MAX(0,($BX1091-2017+1)/($BX1091-$BW1091+1))),"")</f>
        <v>0.4166666666666667</v>
      </c>
      <c r="Y1091">
        <f>IF(AND(ISNUMBER($BW1091),ISNUMBER($BX1091)),MIN(1,MAX(0,($BX1091-2018+1)/($BX1091-$BW1091+1))),"")</f>
        <v>0.3333333333333333</v>
      </c>
      <c r="Z1091">
        <f>IF(AND(ISNUMBER($BW1091),ISNUMBER($BX1091)),MIN(1,MAX(0,($BX1091-2019+1)/($BX1091-$BW1091+1))),"")</f>
        <v>0.25</v>
      </c>
      <c r="AA1091">
        <f>IF(ISNUMBER($BX1091),IF($BX1091&gt;=2017,1,0),"")</f>
        <v>1.0</v>
      </c>
      <c r="AB1091">
        <f>IF(ISNUMBER($BX1091),IF($BX1091&gt;=2018,1,0),"")</f>
        <v>1.0</v>
      </c>
      <c r="AC1091">
        <f>IF(ISNUMBER($BX1091),IF($BX1091&gt;=2019,1,0),"")</f>
        <v>1.0</v>
      </c>
      <c r="AD1091">
        <f>IF($L1091&lt;&gt;"",IF($L1091&gt;2013,1,0),"")</f>
        <v>1.0</v>
      </c>
      <c r="AE1091">
        <f>IF($L1091&lt;&gt;"",1+IF($L1091&gt;2011,1,0)+IF($L1091&gt;2014,1,0),"")</f>
        <v>3.0</v>
      </c>
      <c r="AF1091" t="inlineStr">
        <is>
          <t>loan (interest rate)</t>
        </is>
      </c>
      <c r="AG1091" t="inlineStr">
        <is>
          <t>performance</t>
        </is>
      </c>
      <c r="AH1091" t="inlineStr">
        <is>
          <t>non-sensitive</t>
        </is>
      </c>
      <c r="AI1091" t="inlineStr">
        <is>
          <t>99_NCE</t>
        </is>
      </c>
      <c r="AJ1091" t="inlineStr">
        <is>
          <t>99_NCE</t>
        </is>
      </c>
      <c r="AK1091" t="str">
        <f>IF(AND($CF1091&lt;&gt;"",IFERROR(INDEX(subsample_country_map!$B:$B,MATCH($CF1091,subsample_country_map!$A:$A,0)),"")&lt;&gt;""),INDEX(subsample_country_map!$B:$B,MATCH($CF1091,subsample_country_map!$A:$A,0)),INDEX(lookup!$AA:$AA,MATCH($A1091,lookup!$A:$A,0)))</f>
        <v>99_NCE</v>
      </c>
      <c r="AL1091" t="str">
        <f>IF(AND($CF1091&lt;&gt;"",IFERROR(INDEX(subsample_country_map!$C:$C,MATCH($CF1091,subsample_country_map!$A:$A,0)),"")&lt;&gt;""),INDEX(subsample_country_map!$C:$C,MATCH($CF1091,subsample_country_map!$A:$A,0)),INDEX(lookup!$AB:$AB,MATCH($A1091,lookup!$A:$A,0)))</f>
        <v>99_NCE</v>
      </c>
      <c r="AM1091" t="str">
        <f>IF(AND($CF1091&lt;&gt;"",IFERROR(INDEX(subsample_country_map!$D:$D,MATCH($CF1091,subsample_country_map!$A:$A,0)),"")&lt;&gt;""),INDEX(subsample_country_map!$D:$D,MATCH($CF1091,subsample_country_map!$A:$A,0)),INDEX(lookup!$AC:$AC,MATCH($A1091,lookup!$A:$A,0)))</f>
        <v>2_non_western</v>
      </c>
      <c r="AN1091" t="str">
        <f>IF(AND($CF1091&lt;&gt;"",IFERROR(INDEX(subsample_country_map!$E:$E,MATCH($CF1091,subsample_country_map!$A:$A,0)),"")&lt;&gt;""),INDEX(subsample_country_map!$E:$E,MATCH($CF1091,subsample_country_map!$A:$A,0)),INDEX(lookup!$AD:$AD,MATCH($A1091,lookup!$A:$A,0)))</f>
        <v>99_NCE</v>
      </c>
      <c r="AO1091" t="str">
        <f>INDEX(lookup!$Y:$Y,MATCH($A1091,lookup!$A:$A,0))</f>
        <v>0_published</v>
      </c>
      <c r="AP1091" t="str">
        <f>INDEX(lookup!$Z:$Z,MATCH($A1091,lookup!$A:$A,0))</f>
        <v>1_VHB high</v>
      </c>
      <c r="AQ1091" t="str">
        <f>INDEX(lookup!$W:$W,MATCH($A1091,lookup!$A:$A,0))</f>
        <v>1_fin/acc/econ</v>
      </c>
      <c r="AS1091" t="inlineStr">
        <is>
          <t>staging</t>
        </is>
      </c>
      <c r="AT1091" t="inlineStr">
        <is>
          <t>bad-CER</t>
        </is>
      </c>
      <c r="AU1091" t="inlineStr">
        <is>
          <t>cost</t>
        </is>
      </c>
      <c r="AV1091" t="inlineStr">
        <is>
          <t>6.377</t>
        </is>
      </c>
      <c r="AW1091" t="inlineStr">
        <is>
          <t>2.881</t>
        </is>
      </c>
      <c r="BA1091" t="n">
        <v>11256</v>
      </c>
      <c r="BB1091" t="inlineStr">
        <is>
          <t>1</t>
        </is>
      </c>
      <c r="BC1091" t="inlineStr">
        <is>
          <t>OLS</t>
        </is>
      </c>
      <c r="BD1091" t="inlineStr">
        <is>
          <t>other:country of syndication#year</t>
        </is>
      </c>
      <c r="BE1091" t="inlineStr">
        <is>
          <t>none</t>
        </is>
      </c>
      <c r="BI1091" t="inlineStr">
        <is>
          <t>Table A5</t>
        </is>
      </c>
      <c r="BJ1091" t="inlineStr">
        <is>
          <t>col (4) All sectors, UNEPFI + Trucost dislcosure proxy</t>
        </is>
      </c>
      <c r="BK1091" t="inlineStr">
        <is>
          <t>20</t>
        </is>
      </c>
      <c r="BL1091" t="inlineStr">
        <is>
          <t>HighCO2 (β1) 6.377** (2.881)</t>
        </is>
      </c>
      <c r="BM1091" t="inlineStr">
        <is>
          <t>HighCO2 (Scope 1 and 2 emissions)</t>
        </is>
      </c>
      <c r="BN1091" t="inlineStr">
        <is>
          <t>LoanSpread</t>
        </is>
      </c>
      <c r="BO1091" t="inlineStr">
        <is>
          <t>update</t>
        </is>
      </c>
      <c r="BP1091" t="inlineStr">
        <is>
          <t>Ho &amp; Wong (2023)</t>
        </is>
      </c>
      <c r="BQ1091" t="inlineStr">
        <is>
          <t>computed</t>
        </is>
      </c>
      <c r="BT1091" t="n">
        <v>0</v>
      </c>
      <c r="BU1091" t="inlineStr">
        <is>
          <t>staging_Ho_Wong_2023.csv</t>
        </is>
      </c>
      <c r="BW1091" t="n">
        <v>2010</v>
      </c>
      <c r="BX1091" t="n">
        <v>2021</v>
      </c>
      <c r="BY1091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1" t="n">
        <v>2015.5</v>
      </c>
      <c r="CA1091" t="n">
        <v>0.5</v>
      </c>
      <c r="CB1091" t="n">
        <v>1</v>
      </c>
      <c r="CC1091" t="n">
        <v>1</v>
      </c>
      <c r="CD1091" t="n">
        <v>-0.02086169613786323</v>
      </c>
      <c r="CE1091" t="n">
        <v>1</v>
      </c>
    </row>
    <row r="1092">
      <c r="A1092" t="inlineStr">
        <is>
          <t>Ho &amp; Wong (2023)</t>
        </is>
      </c>
      <c r="B1092" t="n">
        <v>2397</v>
      </c>
      <c r="C1092" t="n">
        <v>-0.07382704488478914</v>
      </c>
      <c r="D1092" t="n">
        <v>3172</v>
      </c>
      <c r="E1092">
        <f>IF(ISNUMBER($BA1092),$BA1092,IF(AND(ISNUMBER($D1092),ISNUMBER($BW1092),ISNUMBER($BX1092)),$D1092*($BX1092-$BW1092+1),""))</f>
        <v>3172.0</v>
      </c>
      <c r="H1092" t="inlineStr">
        <is>
          <t>partial</t>
        </is>
      </c>
      <c r="I1092" t="inlineStr">
        <is>
          <t>Regression Cofficient and Standard Error  available</t>
        </is>
      </c>
      <c r="J1092">
        <f>IF($BW1092&lt;&gt;"",$BW1092,"")</f>
        <v>2010.0</v>
      </c>
      <c r="K1092">
        <f>IF($BX1092&lt;&gt;"",$BX1092,"")</f>
        <v>2021.0</v>
      </c>
      <c r="L1092">
        <f>IF(AND(ISNUMBER($BW1092),ISNUMBER($BX1092)),($BW1092+$BX1092)/2,"")</f>
        <v>2015.5</v>
      </c>
      <c r="M1092">
        <f>IF($L1092&lt;&gt;"",$L1092,"")</f>
        <v>2015.5</v>
      </c>
      <c r="N1092">
        <f>IF(AND(ISNUMBER($BW1092),ISNUMBER($BX1092)),MIN(1,MAX(0,($BX1092-2016+1)/($BX1092-$BW1092+1))),"")</f>
        <v>0.5</v>
      </c>
      <c r="O1092">
        <f>IF(AND(ISNUMBER($BW1092),ISNUMBER($BX1092)),MIN(1,MAX(0,($BX1092-2017+1)/($BX1092-$BW1092+1))),"")</f>
        <v>0.4166666666666667</v>
      </c>
      <c r="P1092">
        <f>IF(AND(ISNUMBER($BW1092),ISNUMBER($BX1092)),MIN(1,MAX(0,($BX1092-2018+1)/($BX1092-$BW1092+1))),"")</f>
        <v>0.3333333333333333</v>
      </c>
      <c r="Q1092">
        <f>IF(AND(ISNUMBER($BW1092),ISNUMBER($BX1092)),MIN(1,MAX(0,($BX1092-2019+1)/($BX1092-$BW1092+1))),"")</f>
        <v>0.25</v>
      </c>
      <c r="R1092">
        <f>IF(AND(ISNUMBER($BW1092),ISNUMBER($BX1092)),MIN(1,MAX(0,($BX1092-2016+1)/($BX1092-$BW1092+1))),"")</f>
        <v>0.5</v>
      </c>
      <c r="S1092">
        <f>IF($L1092&lt;&gt;"",IF($L1092&gt;=2015.5,1,0),"")</f>
        <v>1.0</v>
      </c>
      <c r="T1092">
        <f>IF($L1092&lt;&gt;"",IF($L1092&gt;=2016,1,0),"")</f>
        <v>0.0</v>
      </c>
      <c r="U1092">
        <f>IF(ISNUMBER($BX1092),IF($BX1092&gt;=2016,1,0),"")</f>
        <v>1.0</v>
      </c>
      <c r="V1092">
        <f>IF(ISNUMBER($BW1092),IF($BW1092&gt;=2016,1,0),"")</f>
        <v>0.0</v>
      </c>
      <c r="W1092" t="str">
        <f>IF(AND(ISNUMBER($BW1092),ISNUMBER($BX1092)),IF($BW1092&gt;=2016,"post-only",IF($BX1092&lt;2016,"pre-only","mixed")),"")</f>
        <v>mixed</v>
      </c>
      <c r="X1092">
        <f>IF(AND(ISNUMBER($BW1092),ISNUMBER($BX1092)),MIN(1,MAX(0,($BX1092-2017+1)/($BX1092-$BW1092+1))),"")</f>
        <v>0.4166666666666667</v>
      </c>
      <c r="Y1092">
        <f>IF(AND(ISNUMBER($BW1092),ISNUMBER($BX1092)),MIN(1,MAX(0,($BX1092-2018+1)/($BX1092-$BW1092+1))),"")</f>
        <v>0.3333333333333333</v>
      </c>
      <c r="Z1092">
        <f>IF(AND(ISNUMBER($BW1092),ISNUMBER($BX1092)),MIN(1,MAX(0,($BX1092-2019+1)/($BX1092-$BW1092+1))),"")</f>
        <v>0.25</v>
      </c>
      <c r="AA1092">
        <f>IF(ISNUMBER($BX1092),IF($BX1092&gt;=2017,1,0),"")</f>
        <v>1.0</v>
      </c>
      <c r="AB1092">
        <f>IF(ISNUMBER($BX1092),IF($BX1092&gt;=2018,1,0),"")</f>
        <v>1.0</v>
      </c>
      <c r="AC1092">
        <f>IF(ISNUMBER($BX1092),IF($BX1092&gt;=2019,1,0),"")</f>
        <v>1.0</v>
      </c>
      <c r="AD1092">
        <f>IF($L1092&lt;&gt;"",IF($L1092&gt;2013,1,0),"")</f>
        <v>1.0</v>
      </c>
      <c r="AE1092">
        <f>IF($L1092&lt;&gt;"",1+IF($L1092&gt;2011,1,0)+IF($L1092&gt;2014,1,0),"")</f>
        <v>3.0</v>
      </c>
      <c r="AF1092" t="inlineStr">
        <is>
          <t>loan (interest rate)</t>
        </is>
      </c>
      <c r="AG1092" t="inlineStr">
        <is>
          <t>performance</t>
        </is>
      </c>
      <c r="AH1092" t="inlineStr">
        <is>
          <t>non-sensitive</t>
        </is>
      </c>
      <c r="AI1092" t="inlineStr">
        <is>
          <t>99_NCE</t>
        </is>
      </c>
      <c r="AJ1092" t="inlineStr">
        <is>
          <t>99_NCE</t>
        </is>
      </c>
      <c r="AK1092" t="str">
        <f>IF(AND($CF1092&lt;&gt;"",IFERROR(INDEX(subsample_country_map!$B:$B,MATCH($CF1092,subsample_country_map!$A:$A,0)),"")&lt;&gt;""),INDEX(subsample_country_map!$B:$B,MATCH($CF1092,subsample_country_map!$A:$A,0)),INDEX(lookup!$AA:$AA,MATCH($A1092,lookup!$A:$A,0)))</f>
        <v>99_NCE</v>
      </c>
      <c r="AL1092" t="str">
        <f>IF(AND($CF1092&lt;&gt;"",IFERROR(INDEX(subsample_country_map!$C:$C,MATCH($CF1092,subsample_country_map!$A:$A,0)),"")&lt;&gt;""),INDEX(subsample_country_map!$C:$C,MATCH($CF1092,subsample_country_map!$A:$A,0)),INDEX(lookup!$AB:$AB,MATCH($A1092,lookup!$A:$A,0)))</f>
        <v>99_NCE</v>
      </c>
      <c r="AM1092" t="str">
        <f>IF(AND($CF1092&lt;&gt;"",IFERROR(INDEX(subsample_country_map!$D:$D,MATCH($CF1092,subsample_country_map!$A:$A,0)),"")&lt;&gt;""),INDEX(subsample_country_map!$D:$D,MATCH($CF1092,subsample_country_map!$A:$A,0)),INDEX(lookup!$AC:$AC,MATCH($A1092,lookup!$A:$A,0)))</f>
        <v>2_non_western</v>
      </c>
      <c r="AN1092" t="str">
        <f>IF(AND($CF1092&lt;&gt;"",IFERROR(INDEX(subsample_country_map!$E:$E,MATCH($CF1092,subsample_country_map!$A:$A,0)),"")&lt;&gt;""),INDEX(subsample_country_map!$E:$E,MATCH($CF1092,subsample_country_map!$A:$A,0)),INDEX(lookup!$AD:$AD,MATCH($A1092,lookup!$A:$A,0)))</f>
        <v>99_NCE</v>
      </c>
      <c r="AO1092" t="str">
        <f>INDEX(lookup!$Y:$Y,MATCH($A1092,lookup!$A:$A,0))</f>
        <v>0_published</v>
      </c>
      <c r="AP1092" t="str">
        <f>INDEX(lookup!$Z:$Z,MATCH($A1092,lookup!$A:$A,0))</f>
        <v>1_VHB high</v>
      </c>
      <c r="AQ1092" t="str">
        <f>INDEX(lookup!$W:$W,MATCH($A1092,lookup!$A:$A,0))</f>
        <v>1_fin/acc/econ</v>
      </c>
      <c r="AS1092" t="inlineStr">
        <is>
          <t>staging</t>
        </is>
      </c>
      <c r="AT1092" t="inlineStr">
        <is>
          <t>bad-CER</t>
        </is>
      </c>
      <c r="AU1092" t="inlineStr">
        <is>
          <t>cost</t>
        </is>
      </c>
      <c r="AV1092" t="inlineStr">
        <is>
          <t>20.68</t>
        </is>
      </c>
      <c r="AW1092" t="inlineStr">
        <is>
          <t>4.960</t>
        </is>
      </c>
      <c r="BA1092" t="n">
        <v>3172</v>
      </c>
      <c r="BB1092" t="inlineStr">
        <is>
          <t>1</t>
        </is>
      </c>
      <c r="BC1092" t="inlineStr">
        <is>
          <t>OLS</t>
        </is>
      </c>
      <c r="BD1092" t="inlineStr">
        <is>
          <t>other:country of syndication#year</t>
        </is>
      </c>
      <c r="BE1092" t="inlineStr">
        <is>
          <t>industry</t>
        </is>
      </c>
      <c r="BF1092" t="inlineStr">
        <is>
          <t>Emissions-intensive sectors</t>
        </is>
      </c>
      <c r="BI1092" t="inlineStr">
        <is>
          <t>Table A5</t>
        </is>
      </c>
      <c r="BJ1092" t="inlineStr">
        <is>
          <t>col (5) Emissions-intensive sectors, UNEPFI + Trucost dislcosure proxy</t>
        </is>
      </c>
      <c r="BK1092" t="inlineStr">
        <is>
          <t>20</t>
        </is>
      </c>
      <c r="BL1092" t="inlineStr">
        <is>
          <t>HighCO2 (β1) 20.68*** (4.960)</t>
        </is>
      </c>
      <c r="BM1092" t="inlineStr">
        <is>
          <t>HighCO2 (Scope 1 and 2 emissions)</t>
        </is>
      </c>
      <c r="BN1092" t="inlineStr">
        <is>
          <t>LoanSpread</t>
        </is>
      </c>
      <c r="BO1092" t="inlineStr">
        <is>
          <t>update</t>
        </is>
      </c>
      <c r="BP1092" t="inlineStr">
        <is>
          <t>Ho &amp; Wong (2023)</t>
        </is>
      </c>
      <c r="BQ1092" t="inlineStr">
        <is>
          <t>computed</t>
        </is>
      </c>
      <c r="BT1092" t="n">
        <v>0</v>
      </c>
      <c r="BU1092" t="inlineStr">
        <is>
          <t>staging_Ho_Wong_2023.csv</t>
        </is>
      </c>
      <c r="BW1092" t="n">
        <v>2010</v>
      </c>
      <c r="BX1092" t="n">
        <v>2021</v>
      </c>
      <c r="BY1092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2" t="n">
        <v>2015.5</v>
      </c>
      <c r="CA1092" t="n">
        <v>0.5</v>
      </c>
      <c r="CB1092" t="n">
        <v>1</v>
      </c>
      <c r="CC1092" t="n">
        <v>1</v>
      </c>
      <c r="CD1092" t="n">
        <v>-0.07396161501526401</v>
      </c>
      <c r="CE1092" t="n">
        <v>1</v>
      </c>
    </row>
    <row r="1093">
      <c r="A1093" t="inlineStr">
        <is>
          <t>Ho &amp; Wong (2023)</t>
        </is>
      </c>
      <c r="B1093" t="n">
        <v>2398</v>
      </c>
      <c r="C1093" t="n">
        <v>-0.005976968059603667</v>
      </c>
      <c r="D1093" t="n">
        <v>8054</v>
      </c>
      <c r="E1093">
        <f>IF(ISNUMBER($BA1093),$BA1093,IF(AND(ISNUMBER($D1093),ISNUMBER($BW1093),ISNUMBER($BX1093)),$D1093*($BX1093-$BW1093+1),""))</f>
        <v>8054.0</v>
      </c>
      <c r="H1093" t="inlineStr">
        <is>
          <t>partial</t>
        </is>
      </c>
      <c r="I1093" t="inlineStr">
        <is>
          <t>Regression Cofficient and Standard Error  available</t>
        </is>
      </c>
      <c r="J1093">
        <f>IF($BW1093&lt;&gt;"",$BW1093,"")</f>
        <v>2010.0</v>
      </c>
      <c r="K1093">
        <f>IF($BX1093&lt;&gt;"",$BX1093,"")</f>
        <v>2021.0</v>
      </c>
      <c r="L1093">
        <f>IF(AND(ISNUMBER($BW1093),ISNUMBER($BX1093)),($BW1093+$BX1093)/2,"")</f>
        <v>2015.5</v>
      </c>
      <c r="M1093">
        <f>IF($L1093&lt;&gt;"",$L1093,"")</f>
        <v>2015.5</v>
      </c>
      <c r="N1093">
        <f>IF(AND(ISNUMBER($BW1093),ISNUMBER($BX1093)),MIN(1,MAX(0,($BX1093-2016+1)/($BX1093-$BW1093+1))),"")</f>
        <v>0.5</v>
      </c>
      <c r="O1093">
        <f>IF(AND(ISNUMBER($BW1093),ISNUMBER($BX1093)),MIN(1,MAX(0,($BX1093-2017+1)/($BX1093-$BW1093+1))),"")</f>
        <v>0.4166666666666667</v>
      </c>
      <c r="P1093">
        <f>IF(AND(ISNUMBER($BW1093),ISNUMBER($BX1093)),MIN(1,MAX(0,($BX1093-2018+1)/($BX1093-$BW1093+1))),"")</f>
        <v>0.3333333333333333</v>
      </c>
      <c r="Q1093">
        <f>IF(AND(ISNUMBER($BW1093),ISNUMBER($BX1093)),MIN(1,MAX(0,($BX1093-2019+1)/($BX1093-$BW1093+1))),"")</f>
        <v>0.25</v>
      </c>
      <c r="R1093">
        <f>IF(AND(ISNUMBER($BW1093),ISNUMBER($BX1093)),MIN(1,MAX(0,($BX1093-2016+1)/($BX1093-$BW1093+1))),"")</f>
        <v>0.5</v>
      </c>
      <c r="S1093">
        <f>IF($L1093&lt;&gt;"",IF($L1093&gt;=2015.5,1,0),"")</f>
        <v>1.0</v>
      </c>
      <c r="T1093">
        <f>IF($L1093&lt;&gt;"",IF($L1093&gt;=2016,1,0),"")</f>
        <v>0.0</v>
      </c>
      <c r="U1093">
        <f>IF(ISNUMBER($BX1093),IF($BX1093&gt;=2016,1,0),"")</f>
        <v>1.0</v>
      </c>
      <c r="V1093">
        <f>IF(ISNUMBER($BW1093),IF($BW1093&gt;=2016,1,0),"")</f>
        <v>0.0</v>
      </c>
      <c r="W1093" t="str">
        <f>IF(AND(ISNUMBER($BW1093),ISNUMBER($BX1093)),IF($BW1093&gt;=2016,"post-only",IF($BX1093&lt;2016,"pre-only","mixed")),"")</f>
        <v>mixed</v>
      </c>
      <c r="X1093">
        <f>IF(AND(ISNUMBER($BW1093),ISNUMBER($BX1093)),MIN(1,MAX(0,($BX1093-2017+1)/($BX1093-$BW1093+1))),"")</f>
        <v>0.4166666666666667</v>
      </c>
      <c r="Y1093">
        <f>IF(AND(ISNUMBER($BW1093),ISNUMBER($BX1093)),MIN(1,MAX(0,($BX1093-2018+1)/($BX1093-$BW1093+1))),"")</f>
        <v>0.3333333333333333</v>
      </c>
      <c r="Z1093">
        <f>IF(AND(ISNUMBER($BW1093),ISNUMBER($BX1093)),MIN(1,MAX(0,($BX1093-2019+1)/($BX1093-$BW1093+1))),"")</f>
        <v>0.25</v>
      </c>
      <c r="AA1093">
        <f>IF(ISNUMBER($BX1093),IF($BX1093&gt;=2017,1,0),"")</f>
        <v>1.0</v>
      </c>
      <c r="AB1093">
        <f>IF(ISNUMBER($BX1093),IF($BX1093&gt;=2018,1,0),"")</f>
        <v>1.0</v>
      </c>
      <c r="AC1093">
        <f>IF(ISNUMBER($BX1093),IF($BX1093&gt;=2019,1,0),"")</f>
        <v>1.0</v>
      </c>
      <c r="AD1093">
        <f>IF($L1093&lt;&gt;"",IF($L1093&gt;2013,1,0),"")</f>
        <v>1.0</v>
      </c>
      <c r="AE1093">
        <f>IF($L1093&lt;&gt;"",1+IF($L1093&gt;2011,1,0)+IF($L1093&gt;2014,1,0),"")</f>
        <v>3.0</v>
      </c>
      <c r="AF1093" t="inlineStr">
        <is>
          <t>loan (interest rate)</t>
        </is>
      </c>
      <c r="AG1093" t="inlineStr">
        <is>
          <t>performance</t>
        </is>
      </c>
      <c r="AH1093" t="inlineStr">
        <is>
          <t>non-sensitive</t>
        </is>
      </c>
      <c r="AI1093" t="inlineStr">
        <is>
          <t>99_NCE</t>
        </is>
      </c>
      <c r="AJ1093" t="inlineStr">
        <is>
          <t>99_NCE</t>
        </is>
      </c>
      <c r="AK1093" t="str">
        <f>IF(AND($CF1093&lt;&gt;"",IFERROR(INDEX(subsample_country_map!$B:$B,MATCH($CF1093,subsample_country_map!$A:$A,0)),"")&lt;&gt;""),INDEX(subsample_country_map!$B:$B,MATCH($CF1093,subsample_country_map!$A:$A,0)),INDEX(lookup!$AA:$AA,MATCH($A1093,lookup!$A:$A,0)))</f>
        <v>99_NCE</v>
      </c>
      <c r="AL1093" t="str">
        <f>IF(AND($CF1093&lt;&gt;"",IFERROR(INDEX(subsample_country_map!$C:$C,MATCH($CF1093,subsample_country_map!$A:$A,0)),"")&lt;&gt;""),INDEX(subsample_country_map!$C:$C,MATCH($CF1093,subsample_country_map!$A:$A,0)),INDEX(lookup!$AB:$AB,MATCH($A1093,lookup!$A:$A,0)))</f>
        <v>99_NCE</v>
      </c>
      <c r="AM1093" t="str">
        <f>IF(AND($CF1093&lt;&gt;"",IFERROR(INDEX(subsample_country_map!$D:$D,MATCH($CF1093,subsample_country_map!$A:$A,0)),"")&lt;&gt;""),INDEX(subsample_country_map!$D:$D,MATCH($CF1093,subsample_country_map!$A:$A,0)),INDEX(lookup!$AC:$AC,MATCH($A1093,lookup!$A:$A,0)))</f>
        <v>2_non_western</v>
      </c>
      <c r="AN1093" t="str">
        <f>IF(AND($CF1093&lt;&gt;"",IFERROR(INDEX(subsample_country_map!$E:$E,MATCH($CF1093,subsample_country_map!$A:$A,0)),"")&lt;&gt;""),INDEX(subsample_country_map!$E:$E,MATCH($CF1093,subsample_country_map!$A:$A,0)),INDEX(lookup!$AD:$AD,MATCH($A1093,lookup!$A:$A,0)))</f>
        <v>99_NCE</v>
      </c>
      <c r="AO1093" t="str">
        <f>INDEX(lookup!$Y:$Y,MATCH($A1093,lookup!$A:$A,0))</f>
        <v>0_published</v>
      </c>
      <c r="AP1093" t="str">
        <f>INDEX(lookup!$Z:$Z,MATCH($A1093,lookup!$A:$A,0))</f>
        <v>1_VHB high</v>
      </c>
      <c r="AQ1093" t="str">
        <f>INDEX(lookup!$W:$W,MATCH($A1093,lookup!$A:$A,0))</f>
        <v>1_fin/acc/econ</v>
      </c>
      <c r="AS1093" t="inlineStr">
        <is>
          <t>staging</t>
        </is>
      </c>
      <c r="AT1093" t="inlineStr">
        <is>
          <t>bad-CER</t>
        </is>
      </c>
      <c r="AU1093" t="inlineStr">
        <is>
          <t>cost</t>
        </is>
      </c>
      <c r="AV1093" t="inlineStr">
        <is>
          <t>1.908</t>
        </is>
      </c>
      <c r="AW1093" t="inlineStr">
        <is>
          <t>3.557</t>
        </is>
      </c>
      <c r="BA1093" t="n">
        <v>8054</v>
      </c>
      <c r="BB1093" t="inlineStr">
        <is>
          <t>1</t>
        </is>
      </c>
      <c r="BC1093" t="inlineStr">
        <is>
          <t>OLS</t>
        </is>
      </c>
      <c r="BD1093" t="inlineStr">
        <is>
          <t>other:country of syndication#year</t>
        </is>
      </c>
      <c r="BE1093" t="inlineStr">
        <is>
          <t>industry</t>
        </is>
      </c>
      <c r="BF1093" t="inlineStr">
        <is>
          <t>Other sectors</t>
        </is>
      </c>
      <c r="BI1093" t="inlineStr">
        <is>
          <t>Table A5</t>
        </is>
      </c>
      <c r="BJ1093" t="inlineStr">
        <is>
          <t>col (6) Other sectors, UNEPFI + Trucost dislcosure proxy</t>
        </is>
      </c>
      <c r="BK1093" t="inlineStr">
        <is>
          <t>20</t>
        </is>
      </c>
      <c r="BL1093" t="inlineStr">
        <is>
          <t>HighCO2 (β1) 1.908 (3.557)</t>
        </is>
      </c>
      <c r="BM1093" t="inlineStr">
        <is>
          <t>HighCO2 (Scope 1 and 2 emissions)</t>
        </is>
      </c>
      <c r="BN1093" t="inlineStr">
        <is>
          <t>LoanSpread</t>
        </is>
      </c>
      <c r="BO1093" t="inlineStr">
        <is>
          <t>update</t>
        </is>
      </c>
      <c r="BP1093" t="inlineStr">
        <is>
          <t>Ho &amp; Wong (2023)</t>
        </is>
      </c>
      <c r="BQ1093" t="inlineStr">
        <is>
          <t>computed</t>
        </is>
      </c>
      <c r="BT1093" t="n">
        <v>0</v>
      </c>
      <c r="BU1093" t="inlineStr">
        <is>
          <t>staging_Ho_Wong_2023.csv</t>
        </is>
      </c>
      <c r="BW1093" t="n">
        <v>2010</v>
      </c>
      <c r="BX1093" t="n">
        <v>2021</v>
      </c>
      <c r="BY109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3" t="n">
        <v>2015.5</v>
      </c>
      <c r="CA1093" t="n">
        <v>0.5</v>
      </c>
      <c r="CB1093" t="n">
        <v>1</v>
      </c>
      <c r="CC1093" t="n">
        <v>1</v>
      </c>
      <c r="CD1093" t="n">
        <v>-0.005977039235158179</v>
      </c>
      <c r="CE1093" t="n">
        <v>1</v>
      </c>
    </row>
    <row r="1094">
      <c r="A1094" t="inlineStr">
        <is>
          <t>Ho &amp; Wong (2023)</t>
        </is>
      </c>
      <c r="B1094" t="n">
        <v>2399</v>
      </c>
      <c r="C1094" t="n">
        <v>-0.01138377377180616</v>
      </c>
      <c r="D1094" t="n">
        <v>3172</v>
      </c>
      <c r="E1094">
        <f>IF(ISNUMBER($BA1094),$BA1094,IF(AND(ISNUMBER($D1094),ISNUMBER($BW1094),ISNUMBER($BX1094)),$D1094*($BX1094-$BW1094+1),""))</f>
        <v>3172.0</v>
      </c>
      <c r="H1094" t="inlineStr">
        <is>
          <t>partial</t>
        </is>
      </c>
      <c r="I1094" t="inlineStr">
        <is>
          <t>Regression Cofficient and Standard Error  available</t>
        </is>
      </c>
      <c r="J1094">
        <f>IF($BW1094&lt;&gt;"",$BW1094,"")</f>
        <v>2010.0</v>
      </c>
      <c r="K1094">
        <f>IF($BX1094&lt;&gt;"",$BX1094,"")</f>
        <v>2021.0</v>
      </c>
      <c r="L1094">
        <f>IF(AND(ISNUMBER($BW1094),ISNUMBER($BX1094)),($BW1094+$BX1094)/2,"")</f>
        <v>2015.5</v>
      </c>
      <c r="M1094">
        <f>IF($L1094&lt;&gt;"",$L1094,"")</f>
        <v>2015.5</v>
      </c>
      <c r="N1094">
        <f>IF(AND(ISNUMBER($BW1094),ISNUMBER($BX1094)),MIN(1,MAX(0,($BX1094-2016+1)/($BX1094-$BW1094+1))),"")</f>
        <v>0.5</v>
      </c>
      <c r="O1094">
        <f>IF(AND(ISNUMBER($BW1094),ISNUMBER($BX1094)),MIN(1,MAX(0,($BX1094-2017+1)/($BX1094-$BW1094+1))),"")</f>
        <v>0.4166666666666667</v>
      </c>
      <c r="P1094">
        <f>IF(AND(ISNUMBER($BW1094),ISNUMBER($BX1094)),MIN(1,MAX(0,($BX1094-2018+1)/($BX1094-$BW1094+1))),"")</f>
        <v>0.3333333333333333</v>
      </c>
      <c r="Q1094">
        <f>IF(AND(ISNUMBER($BW1094),ISNUMBER($BX1094)),MIN(1,MAX(0,($BX1094-2019+1)/($BX1094-$BW1094+1))),"")</f>
        <v>0.25</v>
      </c>
      <c r="R1094">
        <f>IF(AND(ISNUMBER($BW1094),ISNUMBER($BX1094)),MIN(1,MAX(0,($BX1094-2016+1)/($BX1094-$BW1094+1))),"")</f>
        <v>0.5</v>
      </c>
      <c r="S1094">
        <f>IF($L1094&lt;&gt;"",IF($L1094&gt;=2015.5,1,0),"")</f>
        <v>1.0</v>
      </c>
      <c r="T1094">
        <f>IF($L1094&lt;&gt;"",IF($L1094&gt;=2016,1,0),"")</f>
        <v>0.0</v>
      </c>
      <c r="U1094">
        <f>IF(ISNUMBER($BX1094),IF($BX1094&gt;=2016,1,0),"")</f>
        <v>1.0</v>
      </c>
      <c r="V1094">
        <f>IF(ISNUMBER($BW1094),IF($BW1094&gt;=2016,1,0),"")</f>
        <v>0.0</v>
      </c>
      <c r="W1094" t="str">
        <f>IF(AND(ISNUMBER($BW1094),ISNUMBER($BX1094)),IF($BW1094&gt;=2016,"post-only",IF($BX1094&lt;2016,"pre-only","mixed")),"")</f>
        <v>mixed</v>
      </c>
      <c r="X1094">
        <f>IF(AND(ISNUMBER($BW1094),ISNUMBER($BX1094)),MIN(1,MAX(0,($BX1094-2017+1)/($BX1094-$BW1094+1))),"")</f>
        <v>0.4166666666666667</v>
      </c>
      <c r="Y1094">
        <f>IF(AND(ISNUMBER($BW1094),ISNUMBER($BX1094)),MIN(1,MAX(0,($BX1094-2018+1)/($BX1094-$BW1094+1))),"")</f>
        <v>0.3333333333333333</v>
      </c>
      <c r="Z1094">
        <f>IF(AND(ISNUMBER($BW1094),ISNUMBER($BX1094)),MIN(1,MAX(0,($BX1094-2019+1)/($BX1094-$BW1094+1))),"")</f>
        <v>0.25</v>
      </c>
      <c r="AA1094">
        <f>IF(ISNUMBER($BX1094),IF($BX1094&gt;=2017,1,0),"")</f>
        <v>1.0</v>
      </c>
      <c r="AB1094">
        <f>IF(ISNUMBER($BX1094),IF($BX1094&gt;=2018,1,0),"")</f>
        <v>1.0</v>
      </c>
      <c r="AC1094">
        <f>IF(ISNUMBER($BX1094),IF($BX1094&gt;=2019,1,0),"")</f>
        <v>1.0</v>
      </c>
      <c r="AD1094">
        <f>IF($L1094&lt;&gt;"",IF($L1094&gt;2013,1,0),"")</f>
        <v>1.0</v>
      </c>
      <c r="AE1094">
        <f>IF($L1094&lt;&gt;"",1+IF($L1094&gt;2011,1,0)+IF($L1094&gt;2014,1,0),"")</f>
        <v>3.0</v>
      </c>
      <c r="AF1094" t="inlineStr">
        <is>
          <t>loan (interest rate)</t>
        </is>
      </c>
      <c r="AG1094" t="inlineStr">
        <is>
          <t>performance</t>
        </is>
      </c>
      <c r="AH1094" t="inlineStr">
        <is>
          <t>non-sensitive</t>
        </is>
      </c>
      <c r="AI1094" t="inlineStr">
        <is>
          <t>99_NCE</t>
        </is>
      </c>
      <c r="AJ1094" t="inlineStr">
        <is>
          <t>99_NCE</t>
        </is>
      </c>
      <c r="AK1094" t="str">
        <f>IF(AND($CF1094&lt;&gt;"",IFERROR(INDEX(subsample_country_map!$B:$B,MATCH($CF1094,subsample_country_map!$A:$A,0)),"")&lt;&gt;""),INDEX(subsample_country_map!$B:$B,MATCH($CF1094,subsample_country_map!$A:$A,0)),INDEX(lookup!$AA:$AA,MATCH($A1094,lookup!$A:$A,0)))</f>
        <v>99_NCE</v>
      </c>
      <c r="AL1094" t="str">
        <f>IF(AND($CF1094&lt;&gt;"",IFERROR(INDEX(subsample_country_map!$C:$C,MATCH($CF1094,subsample_country_map!$A:$A,0)),"")&lt;&gt;""),INDEX(subsample_country_map!$C:$C,MATCH($CF1094,subsample_country_map!$A:$A,0)),INDEX(lookup!$AB:$AB,MATCH($A1094,lookup!$A:$A,0)))</f>
        <v>99_NCE</v>
      </c>
      <c r="AM1094" t="str">
        <f>IF(AND($CF1094&lt;&gt;"",IFERROR(INDEX(subsample_country_map!$D:$D,MATCH($CF1094,subsample_country_map!$A:$A,0)),"")&lt;&gt;""),INDEX(subsample_country_map!$D:$D,MATCH($CF1094,subsample_country_map!$A:$A,0)),INDEX(lookup!$AC:$AC,MATCH($A1094,lookup!$A:$A,0)))</f>
        <v>2_non_western</v>
      </c>
      <c r="AN1094" t="str">
        <f>IF(AND($CF1094&lt;&gt;"",IFERROR(INDEX(subsample_country_map!$E:$E,MATCH($CF1094,subsample_country_map!$A:$A,0)),"")&lt;&gt;""),INDEX(subsample_country_map!$E:$E,MATCH($CF1094,subsample_country_map!$A:$A,0)),INDEX(lookup!$AD:$AD,MATCH($A1094,lookup!$A:$A,0)))</f>
        <v>99_NCE</v>
      </c>
      <c r="AO1094" t="str">
        <f>INDEX(lookup!$Y:$Y,MATCH($A1094,lookup!$A:$A,0))</f>
        <v>0_published</v>
      </c>
      <c r="AP1094" t="str">
        <f>INDEX(lookup!$Z:$Z,MATCH($A1094,lookup!$A:$A,0))</f>
        <v>1_VHB high</v>
      </c>
      <c r="AQ1094" t="str">
        <f>INDEX(lookup!$W:$W,MATCH($A1094,lookup!$A:$A,0))</f>
        <v>1_fin/acc/econ</v>
      </c>
      <c r="AS1094" t="inlineStr">
        <is>
          <t>staging</t>
        </is>
      </c>
      <c r="AT1094" t="inlineStr">
        <is>
          <t>bad-CER</t>
        </is>
      </c>
      <c r="AU1094" t="inlineStr">
        <is>
          <t>cost</t>
        </is>
      </c>
      <c r="AV1094" t="inlineStr">
        <is>
          <t>7.489</t>
        </is>
      </c>
      <c r="AW1094" t="inlineStr">
        <is>
          <t>11.68</t>
        </is>
      </c>
      <c r="BA1094" t="n">
        <v>3172</v>
      </c>
      <c r="BB1094" t="inlineStr">
        <is>
          <t>1</t>
        </is>
      </c>
      <c r="BC1094" t="inlineStr">
        <is>
          <t>OLS</t>
        </is>
      </c>
      <c r="BD1094" t="inlineStr">
        <is>
          <t>other:borrower#year</t>
        </is>
      </c>
      <c r="BE1094" t="inlineStr">
        <is>
          <t>industry</t>
        </is>
      </c>
      <c r="BF1094" t="inlineStr">
        <is>
          <t>Emissions-intensive sectors</t>
        </is>
      </c>
      <c r="BI1094" t="inlineStr">
        <is>
          <t>Table A6</t>
        </is>
      </c>
      <c r="BJ1094" t="inlineStr">
        <is>
          <t>col (1) UNEPFI, borrower#year clustering</t>
        </is>
      </c>
      <c r="BK1094" t="inlineStr">
        <is>
          <t>21</t>
        </is>
      </c>
      <c r="BL1094" t="inlineStr">
        <is>
          <t>HighCO2 (β1) 7.489 (11.68)</t>
        </is>
      </c>
      <c r="BM1094" t="inlineStr">
        <is>
          <t>HighCO2</t>
        </is>
      </c>
      <c r="BN1094" t="inlineStr">
        <is>
          <t>LoanSpread</t>
        </is>
      </c>
      <c r="BO1094" t="inlineStr">
        <is>
          <t>update</t>
        </is>
      </c>
      <c r="BP1094" t="inlineStr">
        <is>
          <t>Ho &amp; Wong (2023)</t>
        </is>
      </c>
      <c r="BQ1094" t="inlineStr">
        <is>
          <t>computed</t>
        </is>
      </c>
      <c r="BT1094" t="n">
        <v>0</v>
      </c>
      <c r="BU1094" t="inlineStr">
        <is>
          <t>staging_Ho_Wong_2023.csv</t>
        </is>
      </c>
      <c r="BW1094" t="n">
        <v>2010</v>
      </c>
      <c r="BX1094" t="n">
        <v>2021</v>
      </c>
      <c r="BY1094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4" t="n">
        <v>2015.5</v>
      </c>
      <c r="CA1094" t="n">
        <v>0.5</v>
      </c>
      <c r="CB1094" t="n">
        <v>1</v>
      </c>
      <c r="CC1094" t="n">
        <v>1</v>
      </c>
      <c r="CD1094" t="n">
        <v>-0.01138426555228418</v>
      </c>
      <c r="CE1094" t="n">
        <v>1</v>
      </c>
    </row>
    <row r="1095">
      <c r="A1095" t="inlineStr">
        <is>
          <t>Ho &amp; Wong (2023)</t>
        </is>
      </c>
      <c r="B1095" t="n">
        <v>2400</v>
      </c>
      <c r="C1095" t="n">
        <v>-0.01123986500145428</v>
      </c>
      <c r="D1095" t="n">
        <v>3172</v>
      </c>
      <c r="E1095">
        <f>IF(ISNUMBER($BA1095),$BA1095,IF(AND(ISNUMBER($D1095),ISNUMBER($BW1095),ISNUMBER($BX1095)),$D1095*($BX1095-$BW1095+1),""))</f>
        <v>3172.0</v>
      </c>
      <c r="H1095" t="inlineStr">
        <is>
          <t>partial</t>
        </is>
      </c>
      <c r="I1095" t="inlineStr">
        <is>
          <t>Regression Cofficient and Standard Error  available</t>
        </is>
      </c>
      <c r="J1095">
        <f>IF($BW1095&lt;&gt;"",$BW1095,"")</f>
        <v>2010.0</v>
      </c>
      <c r="K1095">
        <f>IF($BX1095&lt;&gt;"",$BX1095,"")</f>
        <v>2021.0</v>
      </c>
      <c r="L1095">
        <f>IF(AND(ISNUMBER($BW1095),ISNUMBER($BX1095)),($BW1095+$BX1095)/2,"")</f>
        <v>2015.5</v>
      </c>
      <c r="M1095">
        <f>IF($L1095&lt;&gt;"",$L1095,"")</f>
        <v>2015.5</v>
      </c>
      <c r="N1095">
        <f>IF(AND(ISNUMBER($BW1095),ISNUMBER($BX1095)),MIN(1,MAX(0,($BX1095-2016+1)/($BX1095-$BW1095+1))),"")</f>
        <v>0.5</v>
      </c>
      <c r="O1095">
        <f>IF(AND(ISNUMBER($BW1095),ISNUMBER($BX1095)),MIN(1,MAX(0,($BX1095-2017+1)/($BX1095-$BW1095+1))),"")</f>
        <v>0.4166666666666667</v>
      </c>
      <c r="P1095">
        <f>IF(AND(ISNUMBER($BW1095),ISNUMBER($BX1095)),MIN(1,MAX(0,($BX1095-2018+1)/($BX1095-$BW1095+1))),"")</f>
        <v>0.3333333333333333</v>
      </c>
      <c r="Q1095">
        <f>IF(AND(ISNUMBER($BW1095),ISNUMBER($BX1095)),MIN(1,MAX(0,($BX1095-2019+1)/($BX1095-$BW1095+1))),"")</f>
        <v>0.25</v>
      </c>
      <c r="R1095">
        <f>IF(AND(ISNUMBER($BW1095),ISNUMBER($BX1095)),MIN(1,MAX(0,($BX1095-2016+1)/($BX1095-$BW1095+1))),"")</f>
        <v>0.5</v>
      </c>
      <c r="S1095">
        <f>IF($L1095&lt;&gt;"",IF($L1095&gt;=2015.5,1,0),"")</f>
        <v>1.0</v>
      </c>
      <c r="T1095">
        <f>IF($L1095&lt;&gt;"",IF($L1095&gt;=2016,1,0),"")</f>
        <v>0.0</v>
      </c>
      <c r="U1095">
        <f>IF(ISNUMBER($BX1095),IF($BX1095&gt;=2016,1,0),"")</f>
        <v>1.0</v>
      </c>
      <c r="V1095">
        <f>IF(ISNUMBER($BW1095),IF($BW1095&gt;=2016,1,0),"")</f>
        <v>0.0</v>
      </c>
      <c r="W1095" t="str">
        <f>IF(AND(ISNUMBER($BW1095),ISNUMBER($BX1095)),IF($BW1095&gt;=2016,"post-only",IF($BX1095&lt;2016,"pre-only","mixed")),"")</f>
        <v>mixed</v>
      </c>
      <c r="X1095">
        <f>IF(AND(ISNUMBER($BW1095),ISNUMBER($BX1095)),MIN(1,MAX(0,($BX1095-2017+1)/($BX1095-$BW1095+1))),"")</f>
        <v>0.4166666666666667</v>
      </c>
      <c r="Y1095">
        <f>IF(AND(ISNUMBER($BW1095),ISNUMBER($BX1095)),MIN(1,MAX(0,($BX1095-2018+1)/($BX1095-$BW1095+1))),"")</f>
        <v>0.3333333333333333</v>
      </c>
      <c r="Z1095">
        <f>IF(AND(ISNUMBER($BW1095),ISNUMBER($BX1095)),MIN(1,MAX(0,($BX1095-2019+1)/($BX1095-$BW1095+1))),"")</f>
        <v>0.25</v>
      </c>
      <c r="AA1095">
        <f>IF(ISNUMBER($BX1095),IF($BX1095&gt;=2017,1,0),"")</f>
        <v>1.0</v>
      </c>
      <c r="AB1095">
        <f>IF(ISNUMBER($BX1095),IF($BX1095&gt;=2018,1,0),"")</f>
        <v>1.0</v>
      </c>
      <c r="AC1095">
        <f>IF(ISNUMBER($BX1095),IF($BX1095&gt;=2019,1,0),"")</f>
        <v>1.0</v>
      </c>
      <c r="AD1095">
        <f>IF($L1095&lt;&gt;"",IF($L1095&gt;2013,1,0),"")</f>
        <v>1.0</v>
      </c>
      <c r="AE1095">
        <f>IF($L1095&lt;&gt;"",1+IF($L1095&gt;2011,1,0)+IF($L1095&gt;2014,1,0),"")</f>
        <v>3.0</v>
      </c>
      <c r="AF1095" t="inlineStr">
        <is>
          <t>loan (interest rate)</t>
        </is>
      </c>
      <c r="AG1095" t="inlineStr">
        <is>
          <t>performance</t>
        </is>
      </c>
      <c r="AH1095" t="inlineStr">
        <is>
          <t>non-sensitive</t>
        </is>
      </c>
      <c r="AI1095" t="inlineStr">
        <is>
          <t>99_NCE</t>
        </is>
      </c>
      <c r="AJ1095" t="inlineStr">
        <is>
          <t>99_NCE</t>
        </is>
      </c>
      <c r="AK1095" t="str">
        <f>IF(AND($CF1095&lt;&gt;"",IFERROR(INDEX(subsample_country_map!$B:$B,MATCH($CF1095,subsample_country_map!$A:$A,0)),"")&lt;&gt;""),INDEX(subsample_country_map!$B:$B,MATCH($CF1095,subsample_country_map!$A:$A,0)),INDEX(lookup!$AA:$AA,MATCH($A1095,lookup!$A:$A,0)))</f>
        <v>99_NCE</v>
      </c>
      <c r="AL1095" t="str">
        <f>IF(AND($CF1095&lt;&gt;"",IFERROR(INDEX(subsample_country_map!$C:$C,MATCH($CF1095,subsample_country_map!$A:$A,0)),"")&lt;&gt;""),INDEX(subsample_country_map!$C:$C,MATCH($CF1095,subsample_country_map!$A:$A,0)),INDEX(lookup!$AB:$AB,MATCH($A1095,lookup!$A:$A,0)))</f>
        <v>99_NCE</v>
      </c>
      <c r="AM1095" t="str">
        <f>IF(AND($CF1095&lt;&gt;"",IFERROR(INDEX(subsample_country_map!$D:$D,MATCH($CF1095,subsample_country_map!$A:$A,0)),"")&lt;&gt;""),INDEX(subsample_country_map!$D:$D,MATCH($CF1095,subsample_country_map!$A:$A,0)),INDEX(lookup!$AC:$AC,MATCH($A1095,lookup!$A:$A,0)))</f>
        <v>2_non_western</v>
      </c>
      <c r="AN1095" t="str">
        <f>IF(AND($CF1095&lt;&gt;"",IFERROR(INDEX(subsample_country_map!$E:$E,MATCH($CF1095,subsample_country_map!$A:$A,0)),"")&lt;&gt;""),INDEX(subsample_country_map!$E:$E,MATCH($CF1095,subsample_country_map!$A:$A,0)),INDEX(lookup!$AD:$AD,MATCH($A1095,lookup!$A:$A,0)))</f>
        <v>99_NCE</v>
      </c>
      <c r="AO1095" t="str">
        <f>INDEX(lookup!$Y:$Y,MATCH($A1095,lookup!$A:$A,0))</f>
        <v>0_published</v>
      </c>
      <c r="AP1095" t="str">
        <f>INDEX(lookup!$Z:$Z,MATCH($A1095,lookup!$A:$A,0))</f>
        <v>1_VHB high</v>
      </c>
      <c r="AQ1095" t="str">
        <f>INDEX(lookup!$W:$W,MATCH($A1095,lookup!$A:$A,0))</f>
        <v>1_fin/acc/econ</v>
      </c>
      <c r="AS1095" t="inlineStr">
        <is>
          <t>staging</t>
        </is>
      </c>
      <c r="AT1095" t="inlineStr">
        <is>
          <t>bad-CER</t>
        </is>
      </c>
      <c r="AU1095" t="inlineStr">
        <is>
          <t>cost</t>
        </is>
      </c>
      <c r="AV1095" t="inlineStr">
        <is>
          <t>7.350</t>
        </is>
      </c>
      <c r="AW1095" t="inlineStr">
        <is>
          <t>11.61</t>
        </is>
      </c>
      <c r="BA1095" t="n">
        <v>3172</v>
      </c>
      <c r="BB1095" t="inlineStr">
        <is>
          <t>1</t>
        </is>
      </c>
      <c r="BC1095" t="inlineStr">
        <is>
          <t>OLS</t>
        </is>
      </c>
      <c r="BD1095" t="inlineStr">
        <is>
          <t>other:borrower#year</t>
        </is>
      </c>
      <c r="BE1095" t="inlineStr">
        <is>
          <t>industry</t>
        </is>
      </c>
      <c r="BF1095" t="inlineStr">
        <is>
          <t>Emissions-intensive sectors</t>
        </is>
      </c>
      <c r="BI1095" t="inlineStr">
        <is>
          <t>Table A6</t>
        </is>
      </c>
      <c r="BJ1095" t="inlineStr">
        <is>
          <t>col (2) UNEPFI + disclosure action, borrower#year clustering</t>
        </is>
      </c>
      <c r="BK1095" t="inlineStr">
        <is>
          <t>21</t>
        </is>
      </c>
      <c r="BL1095" t="inlineStr">
        <is>
          <t>HighCO2 (β1) 7.350 (11.61)</t>
        </is>
      </c>
      <c r="BM1095" t="inlineStr">
        <is>
          <t>HighCO2</t>
        </is>
      </c>
      <c r="BN1095" t="inlineStr">
        <is>
          <t>LoanSpread</t>
        </is>
      </c>
      <c r="BO1095" t="inlineStr">
        <is>
          <t>update</t>
        </is>
      </c>
      <c r="BP1095" t="inlineStr">
        <is>
          <t>Ho &amp; Wong (2023)</t>
        </is>
      </c>
      <c r="BQ1095" t="inlineStr">
        <is>
          <t>computed</t>
        </is>
      </c>
      <c r="BT1095" t="n">
        <v>0</v>
      </c>
      <c r="BU1095" t="inlineStr">
        <is>
          <t>staging_Ho_Wong_2023.csv</t>
        </is>
      </c>
      <c r="BW1095" t="n">
        <v>2010</v>
      </c>
      <c r="BX1095" t="n">
        <v>2021</v>
      </c>
      <c r="BY1095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5" t="n">
        <v>2015.5</v>
      </c>
      <c r="CA1095" t="n">
        <v>0.5</v>
      </c>
      <c r="CB1095" t="n">
        <v>1</v>
      </c>
      <c r="CC1095" t="n">
        <v>1</v>
      </c>
      <c r="CD1095" t="n">
        <v>-0.0112403383651556</v>
      </c>
      <c r="CE1095" t="n">
        <v>1</v>
      </c>
    </row>
    <row r="1096">
      <c r="A1096" t="inlineStr">
        <is>
          <t>Ho &amp; Wong (2023)</t>
        </is>
      </c>
      <c r="B1096" t="n">
        <v>2401</v>
      </c>
      <c r="C1096" t="n">
        <v>-0.01213150625448976</v>
      </c>
      <c r="D1096" t="n">
        <v>3172</v>
      </c>
      <c r="E1096">
        <f>IF(ISNUMBER($BA1096),$BA1096,IF(AND(ISNUMBER($D1096),ISNUMBER($BW1096),ISNUMBER($BX1096)),$D1096*($BX1096-$BW1096+1),""))</f>
        <v>3172.0</v>
      </c>
      <c r="H1096" t="inlineStr">
        <is>
          <t>partial</t>
        </is>
      </c>
      <c r="I1096" t="inlineStr">
        <is>
          <t>Regression Cofficient and Standard Error  available</t>
        </is>
      </c>
      <c r="J1096">
        <f>IF($BW1096&lt;&gt;"",$BW1096,"")</f>
        <v>2010.0</v>
      </c>
      <c r="K1096">
        <f>IF($BX1096&lt;&gt;"",$BX1096,"")</f>
        <v>2021.0</v>
      </c>
      <c r="L1096">
        <f>IF(AND(ISNUMBER($BW1096),ISNUMBER($BX1096)),($BW1096+$BX1096)/2,"")</f>
        <v>2015.5</v>
      </c>
      <c r="M1096">
        <f>IF($L1096&lt;&gt;"",$L1096,"")</f>
        <v>2015.5</v>
      </c>
      <c r="N1096">
        <f>IF(AND(ISNUMBER($BW1096),ISNUMBER($BX1096)),MIN(1,MAX(0,($BX1096-2016+1)/($BX1096-$BW1096+1))),"")</f>
        <v>0.5</v>
      </c>
      <c r="O1096">
        <f>IF(AND(ISNUMBER($BW1096),ISNUMBER($BX1096)),MIN(1,MAX(0,($BX1096-2017+1)/($BX1096-$BW1096+1))),"")</f>
        <v>0.4166666666666667</v>
      </c>
      <c r="P1096">
        <f>IF(AND(ISNUMBER($BW1096),ISNUMBER($BX1096)),MIN(1,MAX(0,($BX1096-2018+1)/($BX1096-$BW1096+1))),"")</f>
        <v>0.3333333333333333</v>
      </c>
      <c r="Q1096">
        <f>IF(AND(ISNUMBER($BW1096),ISNUMBER($BX1096)),MIN(1,MAX(0,($BX1096-2019+1)/($BX1096-$BW1096+1))),"")</f>
        <v>0.25</v>
      </c>
      <c r="R1096">
        <f>IF(AND(ISNUMBER($BW1096),ISNUMBER($BX1096)),MIN(1,MAX(0,($BX1096-2016+1)/($BX1096-$BW1096+1))),"")</f>
        <v>0.5</v>
      </c>
      <c r="S1096">
        <f>IF($L1096&lt;&gt;"",IF($L1096&gt;=2015.5,1,0),"")</f>
        <v>1.0</v>
      </c>
      <c r="T1096">
        <f>IF($L1096&lt;&gt;"",IF($L1096&gt;=2016,1,0),"")</f>
        <v>0.0</v>
      </c>
      <c r="U1096">
        <f>IF(ISNUMBER($BX1096),IF($BX1096&gt;=2016,1,0),"")</f>
        <v>1.0</v>
      </c>
      <c r="V1096">
        <f>IF(ISNUMBER($BW1096),IF($BW1096&gt;=2016,1,0),"")</f>
        <v>0.0</v>
      </c>
      <c r="W1096" t="str">
        <f>IF(AND(ISNUMBER($BW1096),ISNUMBER($BX1096)),IF($BW1096&gt;=2016,"post-only",IF($BX1096&lt;2016,"pre-only","mixed")),"")</f>
        <v>mixed</v>
      </c>
      <c r="X1096">
        <f>IF(AND(ISNUMBER($BW1096),ISNUMBER($BX1096)),MIN(1,MAX(0,($BX1096-2017+1)/($BX1096-$BW1096+1))),"")</f>
        <v>0.4166666666666667</v>
      </c>
      <c r="Y1096">
        <f>IF(AND(ISNUMBER($BW1096),ISNUMBER($BX1096)),MIN(1,MAX(0,($BX1096-2018+1)/($BX1096-$BW1096+1))),"")</f>
        <v>0.3333333333333333</v>
      </c>
      <c r="Z1096">
        <f>IF(AND(ISNUMBER($BW1096),ISNUMBER($BX1096)),MIN(1,MAX(0,($BX1096-2019+1)/($BX1096-$BW1096+1))),"")</f>
        <v>0.25</v>
      </c>
      <c r="AA1096">
        <f>IF(ISNUMBER($BX1096),IF($BX1096&gt;=2017,1,0),"")</f>
        <v>1.0</v>
      </c>
      <c r="AB1096">
        <f>IF(ISNUMBER($BX1096),IF($BX1096&gt;=2018,1,0),"")</f>
        <v>1.0</v>
      </c>
      <c r="AC1096">
        <f>IF(ISNUMBER($BX1096),IF($BX1096&gt;=2019,1,0),"")</f>
        <v>1.0</v>
      </c>
      <c r="AD1096">
        <f>IF($L1096&lt;&gt;"",IF($L1096&gt;2013,1,0),"")</f>
        <v>1.0</v>
      </c>
      <c r="AE1096">
        <f>IF($L1096&lt;&gt;"",1+IF($L1096&gt;2011,1,0)+IF($L1096&gt;2014,1,0),"")</f>
        <v>3.0</v>
      </c>
      <c r="AF1096" t="inlineStr">
        <is>
          <t>loan (interest rate)</t>
        </is>
      </c>
      <c r="AG1096" t="inlineStr">
        <is>
          <t>performance</t>
        </is>
      </c>
      <c r="AH1096" t="inlineStr">
        <is>
          <t>non-sensitive</t>
        </is>
      </c>
      <c r="AI1096" t="inlineStr">
        <is>
          <t>99_NCE</t>
        </is>
      </c>
      <c r="AJ1096" t="inlineStr">
        <is>
          <t>99_NCE</t>
        </is>
      </c>
      <c r="AK1096" t="str">
        <f>IF(AND($CF1096&lt;&gt;"",IFERROR(INDEX(subsample_country_map!$B:$B,MATCH($CF1096,subsample_country_map!$A:$A,0)),"")&lt;&gt;""),INDEX(subsample_country_map!$B:$B,MATCH($CF1096,subsample_country_map!$A:$A,0)),INDEX(lookup!$AA:$AA,MATCH($A1096,lookup!$A:$A,0)))</f>
        <v>99_NCE</v>
      </c>
      <c r="AL1096" t="str">
        <f>IF(AND($CF1096&lt;&gt;"",IFERROR(INDEX(subsample_country_map!$C:$C,MATCH($CF1096,subsample_country_map!$A:$A,0)),"")&lt;&gt;""),INDEX(subsample_country_map!$C:$C,MATCH($CF1096,subsample_country_map!$A:$A,0)),INDEX(lookup!$AB:$AB,MATCH($A1096,lookup!$A:$A,0)))</f>
        <v>99_NCE</v>
      </c>
      <c r="AM1096" t="str">
        <f>IF(AND($CF1096&lt;&gt;"",IFERROR(INDEX(subsample_country_map!$D:$D,MATCH($CF1096,subsample_country_map!$A:$A,0)),"")&lt;&gt;""),INDEX(subsample_country_map!$D:$D,MATCH($CF1096,subsample_country_map!$A:$A,0)),INDEX(lookup!$AC:$AC,MATCH($A1096,lookup!$A:$A,0)))</f>
        <v>2_non_western</v>
      </c>
      <c r="AN1096" t="str">
        <f>IF(AND($CF1096&lt;&gt;"",IFERROR(INDEX(subsample_country_map!$E:$E,MATCH($CF1096,subsample_country_map!$A:$A,0)),"")&lt;&gt;""),INDEX(subsample_country_map!$E:$E,MATCH($CF1096,subsample_country_map!$A:$A,0)),INDEX(lookup!$AD:$AD,MATCH($A1096,lookup!$A:$A,0)))</f>
        <v>99_NCE</v>
      </c>
      <c r="AO1096" t="str">
        <f>INDEX(lookup!$Y:$Y,MATCH($A1096,lookup!$A:$A,0))</f>
        <v>0_published</v>
      </c>
      <c r="AP1096" t="str">
        <f>INDEX(lookup!$Z:$Z,MATCH($A1096,lookup!$A:$A,0))</f>
        <v>1_VHB high</v>
      </c>
      <c r="AQ1096" t="str">
        <f>INDEX(lookup!$W:$W,MATCH($A1096,lookup!$A:$A,0))</f>
        <v>1_fin/acc/econ</v>
      </c>
      <c r="AS1096" t="inlineStr">
        <is>
          <t>staging</t>
        </is>
      </c>
      <c r="AT1096" t="inlineStr">
        <is>
          <t>bad-CER</t>
        </is>
      </c>
      <c r="AU1096" t="inlineStr">
        <is>
          <t>cost</t>
        </is>
      </c>
      <c r="AV1096" t="inlineStr">
        <is>
          <t>7.489</t>
        </is>
      </c>
      <c r="AW1096" t="inlineStr">
        <is>
          <t>10.96</t>
        </is>
      </c>
      <c r="BA1096" t="n">
        <v>3172</v>
      </c>
      <c r="BB1096" t="inlineStr">
        <is>
          <t>1</t>
        </is>
      </c>
      <c r="BC1096" t="inlineStr">
        <is>
          <t>OLS</t>
        </is>
      </c>
      <c r="BD1096" t="inlineStr">
        <is>
          <t>two-way:country of syndication#year level AND borrower sector#year level</t>
        </is>
      </c>
      <c r="BE1096" t="inlineStr">
        <is>
          <t>industry</t>
        </is>
      </c>
      <c r="BF1096" t="inlineStr">
        <is>
          <t>Emissions-intensive sectors</t>
        </is>
      </c>
      <c r="BI1096" t="inlineStr">
        <is>
          <t>Table A6</t>
        </is>
      </c>
      <c r="BJ1096" t="inlineStr">
        <is>
          <t>col (3) UNEPFI, country of syndication#year AND borrower sector#year clustering</t>
        </is>
      </c>
      <c r="BK1096" t="inlineStr">
        <is>
          <t>21</t>
        </is>
      </c>
      <c r="BL1096" t="inlineStr">
        <is>
          <t>HighCO2 (β1) 7.489 (10.96)</t>
        </is>
      </c>
      <c r="BM1096" t="inlineStr">
        <is>
          <t>HighCO2</t>
        </is>
      </c>
      <c r="BN1096" t="inlineStr">
        <is>
          <t>LoanSpread</t>
        </is>
      </c>
      <c r="BO1096" t="inlineStr">
        <is>
          <t>update</t>
        </is>
      </c>
      <c r="BP1096" t="inlineStr">
        <is>
          <t>Ho &amp; Wong (2023)</t>
        </is>
      </c>
      <c r="BQ1096" t="inlineStr">
        <is>
          <t>computed</t>
        </is>
      </c>
      <c r="BT1096" t="n">
        <v>0</v>
      </c>
      <c r="BU1096" t="inlineStr">
        <is>
          <t>staging_Ho_Wong_2023.csv</t>
        </is>
      </c>
      <c r="BW1096" t="n">
        <v>2010</v>
      </c>
      <c r="BX1096" t="n">
        <v>2021</v>
      </c>
      <c r="BY1096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6" t="n">
        <v>2015.5</v>
      </c>
      <c r="CA1096" t="n">
        <v>0.5</v>
      </c>
      <c r="CB1096" t="n">
        <v>1</v>
      </c>
      <c r="CC1096" t="n">
        <v>1</v>
      </c>
      <c r="CD1096" t="n">
        <v>-0.0121321014522345</v>
      </c>
      <c r="CE1096" t="n">
        <v>1</v>
      </c>
    </row>
    <row r="1097">
      <c r="A1097" t="inlineStr">
        <is>
          <t>Ho &amp; Wong (2023)</t>
        </is>
      </c>
      <c r="B1097" t="n">
        <v>2402</v>
      </c>
      <c r="C1097" t="n">
        <v>-0.01206040527267487</v>
      </c>
      <c r="D1097" t="n">
        <v>3172</v>
      </c>
      <c r="E1097">
        <f>IF(ISNUMBER($BA1097),$BA1097,IF(AND(ISNUMBER($D1097),ISNUMBER($BW1097),ISNUMBER($BX1097)),$D1097*($BX1097-$BW1097+1),""))</f>
        <v>3172.0</v>
      </c>
      <c r="H1097" t="inlineStr">
        <is>
          <t>partial</t>
        </is>
      </c>
      <c r="I1097" t="inlineStr">
        <is>
          <t>Regression Cofficient and Standard Error  available</t>
        </is>
      </c>
      <c r="J1097">
        <f>IF($BW1097&lt;&gt;"",$BW1097,"")</f>
        <v>2010.0</v>
      </c>
      <c r="K1097">
        <f>IF($BX1097&lt;&gt;"",$BX1097,"")</f>
        <v>2021.0</v>
      </c>
      <c r="L1097">
        <f>IF(AND(ISNUMBER($BW1097),ISNUMBER($BX1097)),($BW1097+$BX1097)/2,"")</f>
        <v>2015.5</v>
      </c>
      <c r="M1097">
        <f>IF($L1097&lt;&gt;"",$L1097,"")</f>
        <v>2015.5</v>
      </c>
      <c r="N1097">
        <f>IF(AND(ISNUMBER($BW1097),ISNUMBER($BX1097)),MIN(1,MAX(0,($BX1097-2016+1)/($BX1097-$BW1097+1))),"")</f>
        <v>0.5</v>
      </c>
      <c r="O1097">
        <f>IF(AND(ISNUMBER($BW1097),ISNUMBER($BX1097)),MIN(1,MAX(0,($BX1097-2017+1)/($BX1097-$BW1097+1))),"")</f>
        <v>0.4166666666666667</v>
      </c>
      <c r="P1097">
        <f>IF(AND(ISNUMBER($BW1097),ISNUMBER($BX1097)),MIN(1,MAX(0,($BX1097-2018+1)/($BX1097-$BW1097+1))),"")</f>
        <v>0.3333333333333333</v>
      </c>
      <c r="Q1097">
        <f>IF(AND(ISNUMBER($BW1097),ISNUMBER($BX1097)),MIN(1,MAX(0,($BX1097-2019+1)/($BX1097-$BW1097+1))),"")</f>
        <v>0.25</v>
      </c>
      <c r="R1097">
        <f>IF(AND(ISNUMBER($BW1097),ISNUMBER($BX1097)),MIN(1,MAX(0,($BX1097-2016+1)/($BX1097-$BW1097+1))),"")</f>
        <v>0.5</v>
      </c>
      <c r="S1097">
        <f>IF($L1097&lt;&gt;"",IF($L1097&gt;=2015.5,1,0),"")</f>
        <v>1.0</v>
      </c>
      <c r="T1097">
        <f>IF($L1097&lt;&gt;"",IF($L1097&gt;=2016,1,0),"")</f>
        <v>0.0</v>
      </c>
      <c r="U1097">
        <f>IF(ISNUMBER($BX1097),IF($BX1097&gt;=2016,1,0),"")</f>
        <v>1.0</v>
      </c>
      <c r="V1097">
        <f>IF(ISNUMBER($BW1097),IF($BW1097&gt;=2016,1,0),"")</f>
        <v>0.0</v>
      </c>
      <c r="W1097" t="str">
        <f>IF(AND(ISNUMBER($BW1097),ISNUMBER($BX1097)),IF($BW1097&gt;=2016,"post-only",IF($BX1097&lt;2016,"pre-only","mixed")),"")</f>
        <v>mixed</v>
      </c>
      <c r="X1097">
        <f>IF(AND(ISNUMBER($BW1097),ISNUMBER($BX1097)),MIN(1,MAX(0,($BX1097-2017+1)/($BX1097-$BW1097+1))),"")</f>
        <v>0.4166666666666667</v>
      </c>
      <c r="Y1097">
        <f>IF(AND(ISNUMBER($BW1097),ISNUMBER($BX1097)),MIN(1,MAX(0,($BX1097-2018+1)/($BX1097-$BW1097+1))),"")</f>
        <v>0.3333333333333333</v>
      </c>
      <c r="Z1097">
        <f>IF(AND(ISNUMBER($BW1097),ISNUMBER($BX1097)),MIN(1,MAX(0,($BX1097-2019+1)/($BX1097-$BW1097+1))),"")</f>
        <v>0.25</v>
      </c>
      <c r="AA1097">
        <f>IF(ISNUMBER($BX1097),IF($BX1097&gt;=2017,1,0),"")</f>
        <v>1.0</v>
      </c>
      <c r="AB1097">
        <f>IF(ISNUMBER($BX1097),IF($BX1097&gt;=2018,1,0),"")</f>
        <v>1.0</v>
      </c>
      <c r="AC1097">
        <f>IF(ISNUMBER($BX1097),IF($BX1097&gt;=2019,1,0),"")</f>
        <v>1.0</v>
      </c>
      <c r="AD1097">
        <f>IF($L1097&lt;&gt;"",IF($L1097&gt;2013,1,0),"")</f>
        <v>1.0</v>
      </c>
      <c r="AE1097">
        <f>IF($L1097&lt;&gt;"",1+IF($L1097&gt;2011,1,0)+IF($L1097&gt;2014,1,0),"")</f>
        <v>3.0</v>
      </c>
      <c r="AF1097" t="inlineStr">
        <is>
          <t>loan (interest rate)</t>
        </is>
      </c>
      <c r="AG1097" t="inlineStr">
        <is>
          <t>performance</t>
        </is>
      </c>
      <c r="AH1097" t="inlineStr">
        <is>
          <t>non-sensitive</t>
        </is>
      </c>
      <c r="AI1097" t="inlineStr">
        <is>
          <t>99_NCE</t>
        </is>
      </c>
      <c r="AJ1097" t="inlineStr">
        <is>
          <t>99_NCE</t>
        </is>
      </c>
      <c r="AK1097" t="str">
        <f>IF(AND($CF1097&lt;&gt;"",IFERROR(INDEX(subsample_country_map!$B:$B,MATCH($CF1097,subsample_country_map!$A:$A,0)),"")&lt;&gt;""),INDEX(subsample_country_map!$B:$B,MATCH($CF1097,subsample_country_map!$A:$A,0)),INDEX(lookup!$AA:$AA,MATCH($A1097,lookup!$A:$A,0)))</f>
        <v>99_NCE</v>
      </c>
      <c r="AL1097" t="str">
        <f>IF(AND($CF1097&lt;&gt;"",IFERROR(INDEX(subsample_country_map!$C:$C,MATCH($CF1097,subsample_country_map!$A:$A,0)),"")&lt;&gt;""),INDEX(subsample_country_map!$C:$C,MATCH($CF1097,subsample_country_map!$A:$A,0)),INDEX(lookup!$AB:$AB,MATCH($A1097,lookup!$A:$A,0)))</f>
        <v>99_NCE</v>
      </c>
      <c r="AM1097" t="str">
        <f>IF(AND($CF1097&lt;&gt;"",IFERROR(INDEX(subsample_country_map!$D:$D,MATCH($CF1097,subsample_country_map!$A:$A,0)),"")&lt;&gt;""),INDEX(subsample_country_map!$D:$D,MATCH($CF1097,subsample_country_map!$A:$A,0)),INDEX(lookup!$AC:$AC,MATCH($A1097,lookup!$A:$A,0)))</f>
        <v>2_non_western</v>
      </c>
      <c r="AN1097" t="str">
        <f>IF(AND($CF1097&lt;&gt;"",IFERROR(INDEX(subsample_country_map!$E:$E,MATCH($CF1097,subsample_country_map!$A:$A,0)),"")&lt;&gt;""),INDEX(subsample_country_map!$E:$E,MATCH($CF1097,subsample_country_map!$A:$A,0)),INDEX(lookup!$AD:$AD,MATCH($A1097,lookup!$A:$A,0)))</f>
        <v>99_NCE</v>
      </c>
      <c r="AO1097" t="str">
        <f>INDEX(lookup!$Y:$Y,MATCH($A1097,lookup!$A:$A,0))</f>
        <v>0_published</v>
      </c>
      <c r="AP1097" t="str">
        <f>INDEX(lookup!$Z:$Z,MATCH($A1097,lookup!$A:$A,0))</f>
        <v>1_VHB high</v>
      </c>
      <c r="AQ1097" t="str">
        <f>INDEX(lookup!$W:$W,MATCH($A1097,lookup!$A:$A,0))</f>
        <v>1_fin/acc/econ</v>
      </c>
      <c r="AS1097" t="inlineStr">
        <is>
          <t>staging</t>
        </is>
      </c>
      <c r="AT1097" t="inlineStr">
        <is>
          <t>bad-CER</t>
        </is>
      </c>
      <c r="AU1097" t="inlineStr">
        <is>
          <t>cost</t>
        </is>
      </c>
      <c r="AV1097" t="inlineStr">
        <is>
          <t>7.350</t>
        </is>
      </c>
      <c r="AW1097" t="inlineStr">
        <is>
          <t>10.82</t>
        </is>
      </c>
      <c r="BA1097" t="n">
        <v>3172</v>
      </c>
      <c r="BB1097" t="inlineStr">
        <is>
          <t>1</t>
        </is>
      </c>
      <c r="BC1097" t="inlineStr">
        <is>
          <t>OLS</t>
        </is>
      </c>
      <c r="BD1097" t="inlineStr">
        <is>
          <t>two-way:country of syndication#year level AND borrower sector#year level</t>
        </is>
      </c>
      <c r="BE1097" t="inlineStr">
        <is>
          <t>industry</t>
        </is>
      </c>
      <c r="BF1097" t="inlineStr">
        <is>
          <t>Emissions-intensive sectors</t>
        </is>
      </c>
      <c r="BI1097" t="inlineStr">
        <is>
          <t>Table A6</t>
        </is>
      </c>
      <c r="BJ1097" t="inlineStr">
        <is>
          <t>col (4) UNEPFI + disclosure action, country of syndication#year AND borrower sector#year clustering</t>
        </is>
      </c>
      <c r="BK1097" t="inlineStr">
        <is>
          <t>21</t>
        </is>
      </c>
      <c r="BL1097" t="inlineStr">
        <is>
          <t>HighCO2 (β1) 7.350 (10.82)</t>
        </is>
      </c>
      <c r="BM1097" t="inlineStr">
        <is>
          <t>HighCO2</t>
        </is>
      </c>
      <c r="BN1097" t="inlineStr">
        <is>
          <t>LoanSpread</t>
        </is>
      </c>
      <c r="BO1097" t="inlineStr">
        <is>
          <t>update</t>
        </is>
      </c>
      <c r="BP1097" t="inlineStr">
        <is>
          <t>Ho &amp; Wong (2023)</t>
        </is>
      </c>
      <c r="BQ1097" t="inlineStr">
        <is>
          <t>computed</t>
        </is>
      </c>
      <c r="BT1097" t="n">
        <v>0</v>
      </c>
      <c r="BU1097" t="inlineStr">
        <is>
          <t>staging_Ho_Wong_2023.csv</t>
        </is>
      </c>
      <c r="BW1097" t="n">
        <v>2010</v>
      </c>
      <c r="BX1097" t="n">
        <v>2021</v>
      </c>
      <c r="BY1097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BZ1097" t="n">
        <v>2015.5</v>
      </c>
      <c r="CA1097" t="n">
        <v>0.5</v>
      </c>
      <c r="CB1097" t="n">
        <v>1</v>
      </c>
      <c r="CC1097" t="n">
        <v>1</v>
      </c>
      <c r="CD1097" t="n">
        <v>-0.01206099006593011</v>
      </c>
      <c r="CE1097" t="n">
        <v>1</v>
      </c>
    </row>
    <row r="1098">
      <c r="A1098" t="inlineStr">
        <is>
          <t>Höck et al (2020)</t>
        </is>
      </c>
      <c r="B1098" t="n">
        <v>2403</v>
      </c>
      <c r="C1098" t="n">
        <v>-0.05674423120882861</v>
      </c>
      <c r="D1098" t="n">
        <v>1003</v>
      </c>
      <c r="E1098">
        <f>IF(ISNUMBER($BA1098),$BA1098,IF(AND(ISNUMBER($D1098),ISNUMBER($BW1098),ISNUMBER($BX1098)),$D1098*($BX1098-$BW1098+1),""))</f>
        <v>1003.0</v>
      </c>
      <c r="H1098" t="inlineStr">
        <is>
          <t>partial</t>
        </is>
      </c>
      <c r="I1098" t="inlineStr">
        <is>
          <t>Regression Cofficient and Standard Error  available</t>
        </is>
      </c>
      <c r="J1098">
        <f>IF($BW1098&lt;&gt;"",$BW1098,"")</f>
        <v>2006.0</v>
      </c>
      <c r="K1098">
        <f>IF($BX1098&lt;&gt;"",$BX1098,"")</f>
        <v>2017.0</v>
      </c>
      <c r="L1098">
        <f>IF(AND(ISNUMBER($BW1098),ISNUMBER($BX1098)),($BW1098+$BX1098)/2,"")</f>
        <v>2011.5</v>
      </c>
      <c r="M1098">
        <f>IF($L1098&lt;&gt;"",$L1098,"")</f>
        <v>2011.5</v>
      </c>
      <c r="N1098">
        <f>IF(AND(ISNUMBER($BW1098),ISNUMBER($BX1098)),MIN(1,MAX(0,($BX1098-2016+1)/($BX1098-$BW1098+1))),"")</f>
        <v>0.1666666666666667</v>
      </c>
      <c r="O1098">
        <f>IF(AND(ISNUMBER($BW1098),ISNUMBER($BX1098)),MIN(1,MAX(0,($BX1098-2017+1)/($BX1098-$BW1098+1))),"")</f>
        <v>0.08333333333333333</v>
      </c>
      <c r="P1098">
        <f>IF(AND(ISNUMBER($BW1098),ISNUMBER($BX1098)),MIN(1,MAX(0,($BX1098-2018+1)/($BX1098-$BW1098+1))),"")</f>
        <v>0.0</v>
      </c>
      <c r="Q1098">
        <f>IF(AND(ISNUMBER($BW1098),ISNUMBER($BX1098)),MIN(1,MAX(0,($BX1098-2019+1)/($BX1098-$BW1098+1))),"")</f>
        <v>0.0</v>
      </c>
      <c r="R1098">
        <f>IF(AND(ISNUMBER($BW1098),ISNUMBER($BX1098)),MIN(1,MAX(0,($BX1098-2016+1)/($BX1098-$BW1098+1))),"")</f>
        <v>0.1666666666666667</v>
      </c>
      <c r="S1098">
        <f>IF($L1098&lt;&gt;"",IF($L1098&gt;=2015.5,1,0),"")</f>
        <v>0.0</v>
      </c>
      <c r="T1098">
        <f>IF($L1098&lt;&gt;"",IF($L1098&gt;=2016,1,0),"")</f>
        <v>0.0</v>
      </c>
      <c r="U1098">
        <f>IF(ISNUMBER($BX1098),IF($BX1098&gt;=2016,1,0),"")</f>
        <v>1.0</v>
      </c>
      <c r="V1098">
        <f>IF(ISNUMBER($BW1098),IF($BW1098&gt;=2016,1,0),"")</f>
        <v>0.0</v>
      </c>
      <c r="W1098" t="str">
        <f>IF(AND(ISNUMBER($BW1098),ISNUMBER($BX1098)),IF($BW1098&gt;=2016,"post-only",IF($BX1098&lt;2016,"pre-only","mixed")),"")</f>
        <v>mixed</v>
      </c>
      <c r="X1098">
        <f>IF(AND(ISNUMBER($BW1098),ISNUMBER($BX1098)),MIN(1,MAX(0,($BX1098-2017+1)/($BX1098-$BW1098+1))),"")</f>
        <v>0.08333333333333333</v>
      </c>
      <c r="Y1098">
        <f>IF(AND(ISNUMBER($BW1098),ISNUMBER($BX1098)),MIN(1,MAX(0,($BX1098-2018+1)/($BX1098-$BW1098+1))),"")</f>
        <v>0.0</v>
      </c>
      <c r="Z1098">
        <f>IF(AND(ISNUMBER($BW1098),ISNUMBER($BX1098)),MIN(1,MAX(0,($BX1098-2019+1)/($BX1098-$BW1098+1))),"")</f>
        <v>0.0</v>
      </c>
      <c r="AA1098">
        <f>IF(ISNUMBER($BX1098),IF($BX1098&gt;=2017,1,0),"")</f>
        <v>1.0</v>
      </c>
      <c r="AB1098">
        <f>IF(ISNUMBER($BX1098),IF($BX1098&gt;=2018,1,0),"")</f>
        <v>0.0</v>
      </c>
      <c r="AC1098">
        <f>IF(ISNUMBER($BX1098),IF($BX1098&gt;=2019,1,0),"")</f>
        <v>0.0</v>
      </c>
      <c r="AD1098">
        <f>IF($L1098&lt;&gt;"",IF($L1098&gt;2013,1,0),"")</f>
        <v>0.0</v>
      </c>
      <c r="AE1098">
        <f>IF($L1098&lt;&gt;"",1+IF($L1098&gt;2011,1,0)+IF($L1098&gt;2014,1,0),"")</f>
        <v>2.0</v>
      </c>
      <c r="AF1098" t="inlineStr">
        <is>
          <t>derivativ (CDS spread)</t>
        </is>
      </c>
      <c r="AG1098" t="inlineStr">
        <is>
          <t>performance</t>
        </is>
      </c>
      <c r="AH1098" t="inlineStr">
        <is>
          <t>non-sensitive</t>
        </is>
      </c>
      <c r="AI1098" t="inlineStr">
        <is>
          <t>with ETS/CT</t>
        </is>
      </c>
      <c r="AJ1098" t="inlineStr">
        <is>
          <t>with ETS/CT</t>
        </is>
      </c>
      <c r="AK1098" t="str">
        <f>IF(AND($CF1098&lt;&gt;"",IFERROR(INDEX(subsample_country_map!$B:$B,MATCH($CF1098,subsample_country_map!$A:$A,0)),"")&lt;&gt;""),INDEX(subsample_country_map!$B:$B,MATCH($CF1098,subsample_country_map!$A:$A,0)),INDEX(lookup!$AA:$AA,MATCH($A1098,lookup!$A:$A,0)))</f>
        <v>2_Europe</v>
      </c>
      <c r="AL1098" t="str">
        <f>IF(AND($CF1098&lt;&gt;"",IFERROR(INDEX(subsample_country_map!$C:$C,MATCH($CF1098,subsample_country_map!$A:$A,0)),"")&lt;&gt;""),INDEX(subsample_country_map!$C:$C,MATCH($CF1098,subsample_country_map!$A:$A,0)),INDEX(lookup!$AB:$AB,MATCH($A1098,lookup!$A:$A,0)))</f>
        <v>99_NCE</v>
      </c>
      <c r="AM1098" t="str">
        <f>IF(AND($CF1098&lt;&gt;"",IFERROR(INDEX(subsample_country_map!$D:$D,MATCH($CF1098,subsample_country_map!$A:$A,0)),"")&lt;&gt;""),INDEX(subsample_country_map!$D:$D,MATCH($CF1098,subsample_country_map!$A:$A,0)),INDEX(lookup!$AC:$AC,MATCH($A1098,lookup!$A:$A,0)))</f>
        <v>1_western</v>
      </c>
      <c r="AN1098" t="str">
        <f>IF(AND($CF1098&lt;&gt;"",IFERROR(INDEX(subsample_country_map!$E:$E,MATCH($CF1098,subsample_country_map!$A:$A,0)),"")&lt;&gt;""),INDEX(subsample_country_map!$E:$E,MATCH($CF1098,subsample_country_map!$A:$A,0)),INDEX(lookup!$AD:$AD,MATCH($A1098,lookup!$A:$A,0)))</f>
        <v>2_civil law</v>
      </c>
      <c r="AO1098" t="str">
        <f>INDEX(lookup!$Y:$Y,MATCH($A1098,lookup!$A:$A,0))</f>
        <v>0_published</v>
      </c>
      <c r="AP1098" t="str">
        <f>INDEX(lookup!$Z:$Z,MATCH($A1098,lookup!$A:$A,0))</f>
        <v>1_VHB high</v>
      </c>
      <c r="AQ1098" t="str">
        <f>INDEX(lookup!$W:$W,MATCH($A1098,lookup!$A:$A,0))</f>
        <v>1_fin/acc/econ</v>
      </c>
      <c r="AS1098" t="inlineStr">
        <is>
          <t>staging</t>
        </is>
      </c>
      <c r="AT1098" t="inlineStr">
        <is>
          <t>good-CER</t>
        </is>
      </c>
      <c r="AU1098" t="inlineStr">
        <is>
          <t>cost</t>
        </is>
      </c>
      <c r="AV1098" t="inlineStr">
        <is>
          <t>-0.018</t>
        </is>
      </c>
      <c r="AW1098" t="inlineStr">
        <is>
          <t>0.010</t>
        </is>
      </c>
      <c r="BA1098" t="n">
        <v>1003</v>
      </c>
      <c r="BB1098" t="inlineStr">
        <is>
          <t>0</t>
        </is>
      </c>
      <c r="BC1098" t="inlineStr">
        <is>
          <t>RE</t>
        </is>
      </c>
      <c r="BD1098" t="inlineStr">
        <is>
          <t>year</t>
        </is>
      </c>
      <c r="BE1098" t="inlineStr">
        <is>
          <t>none</t>
        </is>
      </c>
      <c r="BI1098" t="inlineStr">
        <is>
          <t>Table 2</t>
        </is>
      </c>
      <c r="BJ1098" t="inlineStr">
        <is>
          <t>Whole sample</t>
        </is>
      </c>
      <c r="BK1098" t="inlineStr">
        <is>
          <t>90</t>
        </is>
      </c>
      <c r="BL1098" t="inlineStr">
        <is>
          <t>ENV -0.018* (0.010)</t>
        </is>
      </c>
      <c r="BM1098" t="inlineStr">
        <is>
          <t>ENV</t>
        </is>
      </c>
      <c r="BN1098" t="inlineStr">
        <is>
          <t>CDS (natural logarithm of the CDS spread)</t>
        </is>
      </c>
      <c r="BO1098" t="inlineStr">
        <is>
          <t>original</t>
        </is>
      </c>
      <c r="BP1098" t="inlineStr">
        <is>
          <t>Höck et al (2020)</t>
        </is>
      </c>
      <c r="BQ1098" t="inlineStr">
        <is>
          <t>computed</t>
        </is>
      </c>
      <c r="BT1098" t="n">
        <v>0</v>
      </c>
      <c r="BU1098" t="inlineStr">
        <is>
          <t>staging_Hoeck_et_al_2020.csv</t>
        </is>
      </c>
      <c r="BW1098" t="n">
        <v>2006</v>
      </c>
      <c r="BX1098" t="n">
        <v>2017</v>
      </c>
      <c r="BY1098" t="inlineStr">
        <is>
          <t>Europe (</t>
        </is>
      </c>
      <c r="BZ1098" t="n">
        <v>2011.5</v>
      </c>
      <c r="CA1098" t="n">
        <v>0.1666666666666667</v>
      </c>
      <c r="CB1098" t="n">
        <v>0</v>
      </c>
      <c r="CC1098" t="n">
        <v>1</v>
      </c>
      <c r="CD1098" t="n">
        <v>-0.0568052528731892</v>
      </c>
      <c r="CE1098" t="n">
        <v>1</v>
      </c>
    </row>
    <row r="1099">
      <c r="A1099" t="inlineStr">
        <is>
          <t>Höck et al (2020)</t>
        </is>
      </c>
      <c r="B1099" t="n">
        <v>2404</v>
      </c>
      <c r="C1099" t="n">
        <v>-0.1392987024107558</v>
      </c>
      <c r="D1099" t="n">
        <v>365</v>
      </c>
      <c r="E1099">
        <f>IF(ISNUMBER($BA1099),$BA1099,IF(AND(ISNUMBER($D1099),ISNUMBER($BW1099),ISNUMBER($BX1099)),$D1099*($BX1099-$BW1099+1),""))</f>
        <v>365.0</v>
      </c>
      <c r="H1099" t="inlineStr">
        <is>
          <t>partial</t>
        </is>
      </c>
      <c r="I1099" t="inlineStr">
        <is>
          <t>Regression Cofficient and Standard Error  available</t>
        </is>
      </c>
      <c r="J1099">
        <f>IF($BW1099&lt;&gt;"",$BW1099,"")</f>
        <v>2006.0</v>
      </c>
      <c r="K1099">
        <f>IF($BX1099&lt;&gt;"",$BX1099,"")</f>
        <v>2017.0</v>
      </c>
      <c r="L1099">
        <f>IF(AND(ISNUMBER($BW1099),ISNUMBER($BX1099)),($BW1099+$BX1099)/2,"")</f>
        <v>2011.5</v>
      </c>
      <c r="M1099">
        <f>IF($L1099&lt;&gt;"",$L1099,"")</f>
        <v>2011.5</v>
      </c>
      <c r="N1099">
        <f>IF(AND(ISNUMBER($BW1099),ISNUMBER($BX1099)),MIN(1,MAX(0,($BX1099-2016+1)/($BX1099-$BW1099+1))),"")</f>
        <v>0.1666666666666667</v>
      </c>
      <c r="O1099">
        <f>IF(AND(ISNUMBER($BW1099),ISNUMBER($BX1099)),MIN(1,MAX(0,($BX1099-2017+1)/($BX1099-$BW1099+1))),"")</f>
        <v>0.08333333333333333</v>
      </c>
      <c r="P1099">
        <f>IF(AND(ISNUMBER($BW1099),ISNUMBER($BX1099)),MIN(1,MAX(0,($BX1099-2018+1)/($BX1099-$BW1099+1))),"")</f>
        <v>0.0</v>
      </c>
      <c r="Q1099">
        <f>IF(AND(ISNUMBER($BW1099),ISNUMBER($BX1099)),MIN(1,MAX(0,($BX1099-2019+1)/($BX1099-$BW1099+1))),"")</f>
        <v>0.0</v>
      </c>
      <c r="R1099">
        <f>IF(AND(ISNUMBER($BW1099),ISNUMBER($BX1099)),MIN(1,MAX(0,($BX1099-2016+1)/($BX1099-$BW1099+1))),"")</f>
        <v>0.1666666666666667</v>
      </c>
      <c r="S1099">
        <f>IF($L1099&lt;&gt;"",IF($L1099&gt;=2015.5,1,0),"")</f>
        <v>0.0</v>
      </c>
      <c r="T1099">
        <f>IF($L1099&lt;&gt;"",IF($L1099&gt;=2016,1,0),"")</f>
        <v>0.0</v>
      </c>
      <c r="U1099">
        <f>IF(ISNUMBER($BX1099),IF($BX1099&gt;=2016,1,0),"")</f>
        <v>1.0</v>
      </c>
      <c r="V1099">
        <f>IF(ISNUMBER($BW1099),IF($BW1099&gt;=2016,1,0),"")</f>
        <v>0.0</v>
      </c>
      <c r="W1099" t="str">
        <f>IF(AND(ISNUMBER($BW1099),ISNUMBER($BX1099)),IF($BW1099&gt;=2016,"post-only",IF($BX1099&lt;2016,"pre-only","mixed")),"")</f>
        <v>mixed</v>
      </c>
      <c r="X1099">
        <f>IF(AND(ISNUMBER($BW1099),ISNUMBER($BX1099)),MIN(1,MAX(0,($BX1099-2017+1)/($BX1099-$BW1099+1))),"")</f>
        <v>0.08333333333333333</v>
      </c>
      <c r="Y1099">
        <f>IF(AND(ISNUMBER($BW1099),ISNUMBER($BX1099)),MIN(1,MAX(0,($BX1099-2018+1)/($BX1099-$BW1099+1))),"")</f>
        <v>0.0</v>
      </c>
      <c r="Z1099">
        <f>IF(AND(ISNUMBER($BW1099),ISNUMBER($BX1099)),MIN(1,MAX(0,($BX1099-2019+1)/($BX1099-$BW1099+1))),"")</f>
        <v>0.0</v>
      </c>
      <c r="AA1099">
        <f>IF(ISNUMBER($BX1099),IF($BX1099&gt;=2017,1,0),"")</f>
        <v>1.0</v>
      </c>
      <c r="AB1099">
        <f>IF(ISNUMBER($BX1099),IF($BX1099&gt;=2018,1,0),"")</f>
        <v>0.0</v>
      </c>
      <c r="AC1099">
        <f>IF(ISNUMBER($BX1099),IF($BX1099&gt;=2019,1,0),"")</f>
        <v>0.0</v>
      </c>
      <c r="AD1099">
        <f>IF($L1099&lt;&gt;"",IF($L1099&gt;2013,1,0),"")</f>
        <v>0.0</v>
      </c>
      <c r="AE1099">
        <f>IF($L1099&lt;&gt;"",1+IF($L1099&gt;2011,1,0)+IF($L1099&gt;2014,1,0),"")</f>
        <v>2.0</v>
      </c>
      <c r="AF1099" t="inlineStr">
        <is>
          <t>derivativ (CDS spread)</t>
        </is>
      </c>
      <c r="AG1099" t="inlineStr">
        <is>
          <t>performance</t>
        </is>
      </c>
      <c r="AH1099" t="inlineStr">
        <is>
          <t>non-sensitive</t>
        </is>
      </c>
      <c r="AI1099" t="inlineStr">
        <is>
          <t>with ETS/CT</t>
        </is>
      </c>
      <c r="AJ1099" t="inlineStr">
        <is>
          <t>with ETS/CT</t>
        </is>
      </c>
      <c r="AK1099" t="str">
        <f>IF(AND($CF1099&lt;&gt;"",IFERROR(INDEX(subsample_country_map!$B:$B,MATCH($CF1099,subsample_country_map!$A:$A,0)),"")&lt;&gt;""),INDEX(subsample_country_map!$B:$B,MATCH($CF1099,subsample_country_map!$A:$A,0)),INDEX(lookup!$AA:$AA,MATCH($A1099,lookup!$A:$A,0)))</f>
        <v>2_Europe</v>
      </c>
      <c r="AL1099" t="str">
        <f>IF(AND($CF1099&lt;&gt;"",IFERROR(INDEX(subsample_country_map!$C:$C,MATCH($CF1099,subsample_country_map!$A:$A,0)),"")&lt;&gt;""),INDEX(subsample_country_map!$C:$C,MATCH($CF1099,subsample_country_map!$A:$A,0)),INDEX(lookup!$AB:$AB,MATCH($A1099,lookup!$A:$A,0)))</f>
        <v>99_NCE</v>
      </c>
      <c r="AM1099" t="str">
        <f>IF(AND($CF1099&lt;&gt;"",IFERROR(INDEX(subsample_country_map!$D:$D,MATCH($CF1099,subsample_country_map!$A:$A,0)),"")&lt;&gt;""),INDEX(subsample_country_map!$D:$D,MATCH($CF1099,subsample_country_map!$A:$A,0)),INDEX(lookup!$AC:$AC,MATCH($A1099,lookup!$A:$A,0)))</f>
        <v>1_western</v>
      </c>
      <c r="AN1099" t="str">
        <f>IF(AND($CF1099&lt;&gt;"",IFERROR(INDEX(subsample_country_map!$E:$E,MATCH($CF1099,subsample_country_map!$A:$A,0)),"")&lt;&gt;""),INDEX(subsample_country_map!$E:$E,MATCH($CF1099,subsample_country_map!$A:$A,0)),INDEX(lookup!$AD:$AD,MATCH($A1099,lookup!$A:$A,0)))</f>
        <v>2_civil law</v>
      </c>
      <c r="AO1099" t="str">
        <f>INDEX(lookup!$Y:$Y,MATCH($A1099,lookup!$A:$A,0))</f>
        <v>0_published</v>
      </c>
      <c r="AP1099" t="str">
        <f>INDEX(lookup!$Z:$Z,MATCH($A1099,lookup!$A:$A,0))</f>
        <v>1_VHB high</v>
      </c>
      <c r="AQ1099" t="str">
        <f>INDEX(lookup!$W:$W,MATCH($A1099,lookup!$A:$A,0))</f>
        <v>1_fin/acc/econ</v>
      </c>
      <c r="AS1099" t="inlineStr">
        <is>
          <t>staging</t>
        </is>
      </c>
      <c r="AT1099" t="inlineStr">
        <is>
          <t>good-CER</t>
        </is>
      </c>
      <c r="AU1099" t="inlineStr">
        <is>
          <t>cost</t>
        </is>
      </c>
      <c r="AV1099" t="inlineStr">
        <is>
          <t>-0.043</t>
        </is>
      </c>
      <c r="AW1099" t="inlineStr">
        <is>
          <t>0.016</t>
        </is>
      </c>
      <c r="BA1099" t="n">
        <v>365</v>
      </c>
      <c r="BB1099" t="inlineStr">
        <is>
          <t>0</t>
        </is>
      </c>
      <c r="BC1099" t="inlineStr">
        <is>
          <t>RE</t>
        </is>
      </c>
      <c r="BD1099" t="inlineStr">
        <is>
          <t>year</t>
        </is>
      </c>
      <c r="BE1099" t="inlineStr">
        <is>
          <t>rating-class</t>
        </is>
      </c>
      <c r="BF1099" t="inlineStr">
        <is>
          <t>Good</t>
        </is>
      </c>
      <c r="BI1099" t="inlineStr">
        <is>
          <t>Table 2</t>
        </is>
      </c>
      <c r="BJ1099" t="inlineStr">
        <is>
          <t>Rating - Good</t>
        </is>
      </c>
      <c r="BK1099" t="inlineStr">
        <is>
          <t>90</t>
        </is>
      </c>
      <c r="BL1099" t="inlineStr">
        <is>
          <t>ENV -0.043*** (0.016)</t>
        </is>
      </c>
      <c r="BM1099" t="inlineStr">
        <is>
          <t>ENV</t>
        </is>
      </c>
      <c r="BN1099" t="inlineStr">
        <is>
          <t>CDS (natural logarithm of the CDS spread)</t>
        </is>
      </c>
      <c r="BO1099" t="inlineStr">
        <is>
          <t>original</t>
        </is>
      </c>
      <c r="BP1099" t="inlineStr">
        <is>
          <t>Höck et al (2020)</t>
        </is>
      </c>
      <c r="BQ1099" t="inlineStr">
        <is>
          <t>computed</t>
        </is>
      </c>
      <c r="BT1099" t="n">
        <v>0</v>
      </c>
      <c r="BU1099" t="inlineStr">
        <is>
          <t>staging_Hoeck_et_al_2020.csv</t>
        </is>
      </c>
      <c r="BW1099" t="n">
        <v>2006</v>
      </c>
      <c r="BX1099" t="n">
        <v>2017</v>
      </c>
      <c r="BY1099" t="inlineStr">
        <is>
          <t>Europe (</t>
        </is>
      </c>
      <c r="BZ1099" t="n">
        <v>2011.5</v>
      </c>
      <c r="CA1099" t="n">
        <v>0.1666666666666667</v>
      </c>
      <c r="CB1099" t="n">
        <v>0</v>
      </c>
      <c r="CC1099" t="n">
        <v>1</v>
      </c>
      <c r="CD1099" t="n">
        <v>-0.1402103297580077</v>
      </c>
      <c r="CE1099" t="n">
        <v>1</v>
      </c>
    </row>
    <row r="1100">
      <c r="A1100" t="inlineStr">
        <is>
          <t>Höck et al (2020)</t>
        </is>
      </c>
      <c r="B1100" t="n">
        <v>2405</v>
      </c>
      <c r="C1100" t="n">
        <v>-0.02493662572359095</v>
      </c>
      <c r="D1100" t="n">
        <v>350</v>
      </c>
      <c r="E1100">
        <f>IF(ISNUMBER($BA1100),$BA1100,IF(AND(ISNUMBER($D1100),ISNUMBER($BW1100),ISNUMBER($BX1100)),$D1100*($BX1100-$BW1100+1),""))</f>
        <v>350.0</v>
      </c>
      <c r="H1100" t="inlineStr">
        <is>
          <t>partial</t>
        </is>
      </c>
      <c r="I1100" t="inlineStr">
        <is>
          <t>Regression Cofficient and Standard Error  available</t>
        </is>
      </c>
      <c r="J1100">
        <f>IF($BW1100&lt;&gt;"",$BW1100,"")</f>
        <v>2006.0</v>
      </c>
      <c r="K1100">
        <f>IF($BX1100&lt;&gt;"",$BX1100,"")</f>
        <v>2017.0</v>
      </c>
      <c r="L1100">
        <f>IF(AND(ISNUMBER($BW1100),ISNUMBER($BX1100)),($BW1100+$BX1100)/2,"")</f>
        <v>2011.5</v>
      </c>
      <c r="M1100">
        <f>IF($L1100&lt;&gt;"",$L1100,"")</f>
        <v>2011.5</v>
      </c>
      <c r="N1100">
        <f>IF(AND(ISNUMBER($BW1100),ISNUMBER($BX1100)),MIN(1,MAX(0,($BX1100-2016+1)/($BX1100-$BW1100+1))),"")</f>
        <v>0.1666666666666667</v>
      </c>
      <c r="O1100">
        <f>IF(AND(ISNUMBER($BW1100),ISNUMBER($BX1100)),MIN(1,MAX(0,($BX1100-2017+1)/($BX1100-$BW1100+1))),"")</f>
        <v>0.08333333333333333</v>
      </c>
      <c r="P1100">
        <f>IF(AND(ISNUMBER($BW1100),ISNUMBER($BX1100)),MIN(1,MAX(0,($BX1100-2018+1)/($BX1100-$BW1100+1))),"")</f>
        <v>0.0</v>
      </c>
      <c r="Q1100">
        <f>IF(AND(ISNUMBER($BW1100),ISNUMBER($BX1100)),MIN(1,MAX(0,($BX1100-2019+1)/($BX1100-$BW1100+1))),"")</f>
        <v>0.0</v>
      </c>
      <c r="R1100">
        <f>IF(AND(ISNUMBER($BW1100),ISNUMBER($BX1100)),MIN(1,MAX(0,($BX1100-2016+1)/($BX1100-$BW1100+1))),"")</f>
        <v>0.1666666666666667</v>
      </c>
      <c r="S1100">
        <f>IF($L1100&lt;&gt;"",IF($L1100&gt;=2015.5,1,0),"")</f>
        <v>0.0</v>
      </c>
      <c r="T1100">
        <f>IF($L1100&lt;&gt;"",IF($L1100&gt;=2016,1,0),"")</f>
        <v>0.0</v>
      </c>
      <c r="U1100">
        <f>IF(ISNUMBER($BX1100),IF($BX1100&gt;=2016,1,0),"")</f>
        <v>1.0</v>
      </c>
      <c r="V1100">
        <f>IF(ISNUMBER($BW1100),IF($BW1100&gt;=2016,1,0),"")</f>
        <v>0.0</v>
      </c>
      <c r="W1100" t="str">
        <f>IF(AND(ISNUMBER($BW1100),ISNUMBER($BX1100)),IF($BW1100&gt;=2016,"post-only",IF($BX1100&lt;2016,"pre-only","mixed")),"")</f>
        <v>mixed</v>
      </c>
      <c r="X1100">
        <f>IF(AND(ISNUMBER($BW1100),ISNUMBER($BX1100)),MIN(1,MAX(0,($BX1100-2017+1)/($BX1100-$BW1100+1))),"")</f>
        <v>0.08333333333333333</v>
      </c>
      <c r="Y1100">
        <f>IF(AND(ISNUMBER($BW1100),ISNUMBER($BX1100)),MIN(1,MAX(0,($BX1100-2018+1)/($BX1100-$BW1100+1))),"")</f>
        <v>0.0</v>
      </c>
      <c r="Z1100">
        <f>IF(AND(ISNUMBER($BW1100),ISNUMBER($BX1100)),MIN(1,MAX(0,($BX1100-2019+1)/($BX1100-$BW1100+1))),"")</f>
        <v>0.0</v>
      </c>
      <c r="AA1100">
        <f>IF(ISNUMBER($BX1100),IF($BX1100&gt;=2017,1,0),"")</f>
        <v>1.0</v>
      </c>
      <c r="AB1100">
        <f>IF(ISNUMBER($BX1100),IF($BX1100&gt;=2018,1,0),"")</f>
        <v>0.0</v>
      </c>
      <c r="AC1100">
        <f>IF(ISNUMBER($BX1100),IF($BX1100&gt;=2019,1,0),"")</f>
        <v>0.0</v>
      </c>
      <c r="AD1100">
        <f>IF($L1100&lt;&gt;"",IF($L1100&gt;2013,1,0),"")</f>
        <v>0.0</v>
      </c>
      <c r="AE1100">
        <f>IF($L1100&lt;&gt;"",1+IF($L1100&gt;2011,1,0)+IF($L1100&gt;2014,1,0),"")</f>
        <v>2.0</v>
      </c>
      <c r="AF1100" t="inlineStr">
        <is>
          <t>derivativ (CDS spread)</t>
        </is>
      </c>
      <c r="AG1100" t="inlineStr">
        <is>
          <t>performance</t>
        </is>
      </c>
      <c r="AH1100" t="inlineStr">
        <is>
          <t>non-sensitive</t>
        </is>
      </c>
      <c r="AI1100" t="inlineStr">
        <is>
          <t>with ETS/CT</t>
        </is>
      </c>
      <c r="AJ1100" t="inlineStr">
        <is>
          <t>with ETS/CT</t>
        </is>
      </c>
      <c r="AK1100" t="str">
        <f>IF(AND($CF1100&lt;&gt;"",IFERROR(INDEX(subsample_country_map!$B:$B,MATCH($CF1100,subsample_country_map!$A:$A,0)),"")&lt;&gt;""),INDEX(subsample_country_map!$B:$B,MATCH($CF1100,subsample_country_map!$A:$A,0)),INDEX(lookup!$AA:$AA,MATCH($A1100,lookup!$A:$A,0)))</f>
        <v>2_Europe</v>
      </c>
      <c r="AL1100" t="str">
        <f>IF(AND($CF1100&lt;&gt;"",IFERROR(INDEX(subsample_country_map!$C:$C,MATCH($CF1100,subsample_country_map!$A:$A,0)),"")&lt;&gt;""),INDEX(subsample_country_map!$C:$C,MATCH($CF1100,subsample_country_map!$A:$A,0)),INDEX(lookup!$AB:$AB,MATCH($A1100,lookup!$A:$A,0)))</f>
        <v>99_NCE</v>
      </c>
      <c r="AM1100" t="str">
        <f>IF(AND($CF1100&lt;&gt;"",IFERROR(INDEX(subsample_country_map!$D:$D,MATCH($CF1100,subsample_country_map!$A:$A,0)),"")&lt;&gt;""),INDEX(subsample_country_map!$D:$D,MATCH($CF1100,subsample_country_map!$A:$A,0)),INDEX(lookup!$AC:$AC,MATCH($A1100,lookup!$A:$A,0)))</f>
        <v>1_western</v>
      </c>
      <c r="AN1100" t="str">
        <f>IF(AND($CF1100&lt;&gt;"",IFERROR(INDEX(subsample_country_map!$E:$E,MATCH($CF1100,subsample_country_map!$A:$A,0)),"")&lt;&gt;""),INDEX(subsample_country_map!$E:$E,MATCH($CF1100,subsample_country_map!$A:$A,0)),INDEX(lookup!$AD:$AD,MATCH($A1100,lookup!$A:$A,0)))</f>
        <v>2_civil law</v>
      </c>
      <c r="AO1100" t="str">
        <f>INDEX(lookup!$Y:$Y,MATCH($A1100,lookup!$A:$A,0))</f>
        <v>0_published</v>
      </c>
      <c r="AP1100" t="str">
        <f>INDEX(lookup!$Z:$Z,MATCH($A1100,lookup!$A:$A,0))</f>
        <v>1_VHB high</v>
      </c>
      <c r="AQ1100" t="str">
        <f>INDEX(lookup!$W:$W,MATCH($A1100,lookup!$A:$A,0))</f>
        <v>1_fin/acc/econ</v>
      </c>
      <c r="AS1100" t="inlineStr">
        <is>
          <t>staging</t>
        </is>
      </c>
      <c r="AT1100" t="inlineStr">
        <is>
          <t>good-CER</t>
        </is>
      </c>
      <c r="AU1100" t="inlineStr">
        <is>
          <t>cost</t>
        </is>
      </c>
      <c r="AV1100" t="inlineStr">
        <is>
          <t>-0.007</t>
        </is>
      </c>
      <c r="AW1100" t="inlineStr">
        <is>
          <t>0.015</t>
        </is>
      </c>
      <c r="BA1100" t="n">
        <v>350</v>
      </c>
      <c r="BB1100" t="inlineStr">
        <is>
          <t>0</t>
        </is>
      </c>
      <c r="BC1100" t="inlineStr">
        <is>
          <t>RE</t>
        </is>
      </c>
      <c r="BD1100" t="inlineStr">
        <is>
          <t>year</t>
        </is>
      </c>
      <c r="BE1100" t="inlineStr">
        <is>
          <t>rating-class</t>
        </is>
      </c>
      <c r="BF1100" t="inlineStr">
        <is>
          <t>bad</t>
        </is>
      </c>
      <c r="BI1100" t="inlineStr">
        <is>
          <t>Table 2</t>
        </is>
      </c>
      <c r="BJ1100" t="inlineStr">
        <is>
          <t>Rating - bad</t>
        </is>
      </c>
      <c r="BK1100" t="inlineStr">
        <is>
          <t>90</t>
        </is>
      </c>
      <c r="BL1100" t="inlineStr">
        <is>
          <t>ENV -0.007 (0.015)</t>
        </is>
      </c>
      <c r="BM1100" t="inlineStr">
        <is>
          <t>ENV</t>
        </is>
      </c>
      <c r="BN1100" t="inlineStr">
        <is>
          <t>CDS (natural logarithm of the CDS spread)</t>
        </is>
      </c>
      <c r="BO1100" t="inlineStr">
        <is>
          <t>original</t>
        </is>
      </c>
      <c r="BP1100" t="inlineStr">
        <is>
          <t>Höck et al (2020)</t>
        </is>
      </c>
      <c r="BQ1100" t="inlineStr">
        <is>
          <t>computed</t>
        </is>
      </c>
      <c r="BT1100" t="n">
        <v>0</v>
      </c>
      <c r="BU1100" t="inlineStr">
        <is>
          <t>staging_Hoeck_et_al_2020.csv</t>
        </is>
      </c>
      <c r="BW1100" t="n">
        <v>2006</v>
      </c>
      <c r="BX1100" t="n">
        <v>2017</v>
      </c>
      <c r="BY1100" t="inlineStr">
        <is>
          <t>Europe (</t>
        </is>
      </c>
      <c r="BZ1100" t="n">
        <v>2011.5</v>
      </c>
      <c r="CA1100" t="n">
        <v>0.1666666666666667</v>
      </c>
      <c r="CB1100" t="n">
        <v>0</v>
      </c>
      <c r="CC1100" t="n">
        <v>1</v>
      </c>
      <c r="CD1100" t="n">
        <v>-0.02494179647767576</v>
      </c>
      <c r="CE1100" t="n">
        <v>1</v>
      </c>
    </row>
    <row r="1101">
      <c r="A1101" t="inlineStr">
        <is>
          <t>Höck et al (2020)</t>
        </is>
      </c>
      <c r="B1101" t="n">
        <v>2406</v>
      </c>
      <c r="C1101" t="n">
        <v>-0.09261793740677603</v>
      </c>
      <c r="D1101" t="n">
        <v>526</v>
      </c>
      <c r="E1101">
        <f>IF(ISNUMBER($BA1101),$BA1101,IF(AND(ISNUMBER($D1101),ISNUMBER($BW1101),ISNUMBER($BX1101)),$D1101*($BX1101-$BW1101+1),""))</f>
        <v>526.0</v>
      </c>
      <c r="H1101" t="inlineStr">
        <is>
          <t>partial</t>
        </is>
      </c>
      <c r="I1101" t="inlineStr">
        <is>
          <t>Regression Cofficient and Standard Error  available</t>
        </is>
      </c>
      <c r="J1101">
        <f>IF($BW1101&lt;&gt;"",$BW1101,"")</f>
        <v>2006.0</v>
      </c>
      <c r="K1101">
        <f>IF($BX1101&lt;&gt;"",$BX1101,"")</f>
        <v>2017.0</v>
      </c>
      <c r="L1101">
        <f>IF(AND(ISNUMBER($BW1101),ISNUMBER($BX1101)),($BW1101+$BX1101)/2,"")</f>
        <v>2011.5</v>
      </c>
      <c r="M1101">
        <f>IF($L1101&lt;&gt;"",$L1101,"")</f>
        <v>2011.5</v>
      </c>
      <c r="N1101">
        <f>IF(AND(ISNUMBER($BW1101),ISNUMBER($BX1101)),MIN(1,MAX(0,($BX1101-2016+1)/($BX1101-$BW1101+1))),"")</f>
        <v>0.1666666666666667</v>
      </c>
      <c r="O1101">
        <f>IF(AND(ISNUMBER($BW1101),ISNUMBER($BX1101)),MIN(1,MAX(0,($BX1101-2017+1)/($BX1101-$BW1101+1))),"")</f>
        <v>0.08333333333333333</v>
      </c>
      <c r="P1101">
        <f>IF(AND(ISNUMBER($BW1101),ISNUMBER($BX1101)),MIN(1,MAX(0,($BX1101-2018+1)/($BX1101-$BW1101+1))),"")</f>
        <v>0.0</v>
      </c>
      <c r="Q1101">
        <f>IF(AND(ISNUMBER($BW1101),ISNUMBER($BX1101)),MIN(1,MAX(0,($BX1101-2019+1)/($BX1101-$BW1101+1))),"")</f>
        <v>0.0</v>
      </c>
      <c r="R1101">
        <f>IF(AND(ISNUMBER($BW1101),ISNUMBER($BX1101)),MIN(1,MAX(0,($BX1101-2016+1)/($BX1101-$BW1101+1))),"")</f>
        <v>0.1666666666666667</v>
      </c>
      <c r="S1101">
        <f>IF($L1101&lt;&gt;"",IF($L1101&gt;=2015.5,1,0),"")</f>
        <v>0.0</v>
      </c>
      <c r="T1101">
        <f>IF($L1101&lt;&gt;"",IF($L1101&gt;=2016,1,0),"")</f>
        <v>0.0</v>
      </c>
      <c r="U1101">
        <f>IF(ISNUMBER($BX1101),IF($BX1101&gt;=2016,1,0),"")</f>
        <v>1.0</v>
      </c>
      <c r="V1101">
        <f>IF(ISNUMBER($BW1101),IF($BW1101&gt;=2016,1,0),"")</f>
        <v>0.0</v>
      </c>
      <c r="W1101" t="str">
        <f>IF(AND(ISNUMBER($BW1101),ISNUMBER($BX1101)),IF($BW1101&gt;=2016,"post-only",IF($BX1101&lt;2016,"pre-only","mixed")),"")</f>
        <v>mixed</v>
      </c>
      <c r="X1101">
        <f>IF(AND(ISNUMBER($BW1101),ISNUMBER($BX1101)),MIN(1,MAX(0,($BX1101-2017+1)/($BX1101-$BW1101+1))),"")</f>
        <v>0.08333333333333333</v>
      </c>
      <c r="Y1101">
        <f>IF(AND(ISNUMBER($BW1101),ISNUMBER($BX1101)),MIN(1,MAX(0,($BX1101-2018+1)/($BX1101-$BW1101+1))),"")</f>
        <v>0.0</v>
      </c>
      <c r="Z1101">
        <f>IF(AND(ISNUMBER($BW1101),ISNUMBER($BX1101)),MIN(1,MAX(0,($BX1101-2019+1)/($BX1101-$BW1101+1))),"")</f>
        <v>0.0</v>
      </c>
      <c r="AA1101">
        <f>IF(ISNUMBER($BX1101),IF($BX1101&gt;=2017,1,0),"")</f>
        <v>1.0</v>
      </c>
      <c r="AB1101">
        <f>IF(ISNUMBER($BX1101),IF($BX1101&gt;=2018,1,0),"")</f>
        <v>0.0</v>
      </c>
      <c r="AC1101">
        <f>IF(ISNUMBER($BX1101),IF($BX1101&gt;=2019,1,0),"")</f>
        <v>0.0</v>
      </c>
      <c r="AD1101">
        <f>IF($L1101&lt;&gt;"",IF($L1101&gt;2013,1,0),"")</f>
        <v>0.0</v>
      </c>
      <c r="AE1101">
        <f>IF($L1101&lt;&gt;"",1+IF($L1101&gt;2011,1,0)+IF($L1101&gt;2014,1,0),"")</f>
        <v>2.0</v>
      </c>
      <c r="AF1101" t="inlineStr">
        <is>
          <t>derivativ (CDS spread)</t>
        </is>
      </c>
      <c r="AG1101" t="inlineStr">
        <is>
          <t>performance</t>
        </is>
      </c>
      <c r="AH1101" t="inlineStr">
        <is>
          <t>non-sensitive</t>
        </is>
      </c>
      <c r="AI1101" t="inlineStr">
        <is>
          <t>with ETS/CT</t>
        </is>
      </c>
      <c r="AJ1101" t="inlineStr">
        <is>
          <t>with ETS/CT</t>
        </is>
      </c>
      <c r="AK1101" t="str">
        <f>IF(AND($CF1101&lt;&gt;"",IFERROR(INDEX(subsample_country_map!$B:$B,MATCH($CF1101,subsample_country_map!$A:$A,0)),"")&lt;&gt;""),INDEX(subsample_country_map!$B:$B,MATCH($CF1101,subsample_country_map!$A:$A,0)),INDEX(lookup!$AA:$AA,MATCH($A1101,lookup!$A:$A,0)))</f>
        <v>2_Europe</v>
      </c>
      <c r="AL1101" t="str">
        <f>IF(AND($CF1101&lt;&gt;"",IFERROR(INDEX(subsample_country_map!$C:$C,MATCH($CF1101,subsample_country_map!$A:$A,0)),"")&lt;&gt;""),INDEX(subsample_country_map!$C:$C,MATCH($CF1101,subsample_country_map!$A:$A,0)),INDEX(lookup!$AB:$AB,MATCH($A1101,lookup!$A:$A,0)))</f>
        <v>99_NCE</v>
      </c>
      <c r="AM1101" t="str">
        <f>IF(AND($CF1101&lt;&gt;"",IFERROR(INDEX(subsample_country_map!$D:$D,MATCH($CF1101,subsample_country_map!$A:$A,0)),"")&lt;&gt;""),INDEX(subsample_country_map!$D:$D,MATCH($CF1101,subsample_country_map!$A:$A,0)),INDEX(lookup!$AC:$AC,MATCH($A1101,lookup!$A:$A,0)))</f>
        <v>1_western</v>
      </c>
      <c r="AN1101" t="str">
        <f>IF(AND($CF1101&lt;&gt;"",IFERROR(INDEX(subsample_country_map!$E:$E,MATCH($CF1101,subsample_country_map!$A:$A,0)),"")&lt;&gt;""),INDEX(subsample_country_map!$E:$E,MATCH($CF1101,subsample_country_map!$A:$A,0)),INDEX(lookup!$AD:$AD,MATCH($A1101,lookup!$A:$A,0)))</f>
        <v>2_civil law</v>
      </c>
      <c r="AO1101" t="str">
        <f>INDEX(lookup!$Y:$Y,MATCH($A1101,lookup!$A:$A,0))</f>
        <v>0_published</v>
      </c>
      <c r="AP1101" t="str">
        <f>INDEX(lookup!$Z:$Z,MATCH($A1101,lookup!$A:$A,0))</f>
        <v>1_VHB high</v>
      </c>
      <c r="AQ1101" t="str">
        <f>INDEX(lookup!$W:$W,MATCH($A1101,lookup!$A:$A,0))</f>
        <v>1_fin/acc/econ</v>
      </c>
      <c r="AS1101" t="inlineStr">
        <is>
          <t>staging</t>
        </is>
      </c>
      <c r="AT1101" t="inlineStr">
        <is>
          <t>good-CER</t>
        </is>
      </c>
      <c r="AU1101" t="inlineStr">
        <is>
          <t>cost</t>
        </is>
      </c>
      <c r="AV1101" t="inlineStr">
        <is>
          <t>-0.032</t>
        </is>
      </c>
      <c r="AW1101" t="inlineStr">
        <is>
          <t>0.015</t>
        </is>
      </c>
      <c r="BA1101" t="n">
        <v>526</v>
      </c>
      <c r="BB1101" t="inlineStr">
        <is>
          <t>0</t>
        </is>
      </c>
      <c r="BC1101" t="inlineStr">
        <is>
          <t>RE</t>
        </is>
      </c>
      <c r="BD1101" t="inlineStr">
        <is>
          <t>year</t>
        </is>
      </c>
      <c r="BE1101" t="inlineStr">
        <is>
          <t>other:leverage</t>
        </is>
      </c>
      <c r="BF1101" t="inlineStr">
        <is>
          <t>Low</t>
        </is>
      </c>
      <c r="BI1101" t="inlineStr">
        <is>
          <t>Table 2</t>
        </is>
      </c>
      <c r="BJ1101" t="inlineStr">
        <is>
          <t>Leverage - Low</t>
        </is>
      </c>
      <c r="BK1101" t="inlineStr">
        <is>
          <t>90</t>
        </is>
      </c>
      <c r="BL1101" t="inlineStr">
        <is>
          <t>ENV -0.032** (0.015)</t>
        </is>
      </c>
      <c r="BM1101" t="inlineStr">
        <is>
          <t>ENV</t>
        </is>
      </c>
      <c r="BN1101" t="inlineStr">
        <is>
          <t>CDS (natural logarithm of the CDS spread)</t>
        </is>
      </c>
      <c r="BO1101" t="inlineStr">
        <is>
          <t>original</t>
        </is>
      </c>
      <c r="BP1101" t="inlineStr">
        <is>
          <t>Höck et al (2020)</t>
        </is>
      </c>
      <c r="BQ1101" t="inlineStr">
        <is>
          <t>computed</t>
        </is>
      </c>
      <c r="BT1101" t="n">
        <v>0</v>
      </c>
      <c r="BU1101" t="inlineStr">
        <is>
          <t>staging_Hoeck_et_al_2020.csv</t>
        </is>
      </c>
      <c r="BW1101" t="n">
        <v>2006</v>
      </c>
      <c r="BX1101" t="n">
        <v>2017</v>
      </c>
      <c r="BY1101" t="inlineStr">
        <is>
          <t>Europe (</t>
        </is>
      </c>
      <c r="BZ1101" t="n">
        <v>2011.5</v>
      </c>
      <c r="CA1101" t="n">
        <v>0.1666666666666667</v>
      </c>
      <c r="CB1101" t="n">
        <v>0</v>
      </c>
      <c r="CC1101" t="n">
        <v>1</v>
      </c>
      <c r="CD1101" t="n">
        <v>-0.0928841369422065</v>
      </c>
      <c r="CE1101" t="n">
        <v>1</v>
      </c>
    </row>
    <row r="1102">
      <c r="A1102" t="inlineStr">
        <is>
          <t>Höck et al (2020)</t>
        </is>
      </c>
      <c r="B1102" t="n">
        <v>2407</v>
      </c>
      <c r="C1102" t="n">
        <v>-0.003529450845346832</v>
      </c>
      <c r="D1102" t="n">
        <v>475</v>
      </c>
      <c r="E1102">
        <f>IF(ISNUMBER($BA1102),$BA1102,IF(AND(ISNUMBER($D1102),ISNUMBER($BW1102),ISNUMBER($BX1102)),$D1102*($BX1102-$BW1102+1),""))</f>
        <v>475.0</v>
      </c>
      <c r="H1102" t="inlineStr">
        <is>
          <t>partial</t>
        </is>
      </c>
      <c r="I1102" t="inlineStr">
        <is>
          <t>Regression Cofficient and Standard Error  available</t>
        </is>
      </c>
      <c r="J1102">
        <f>IF($BW1102&lt;&gt;"",$BW1102,"")</f>
        <v>2006.0</v>
      </c>
      <c r="K1102">
        <f>IF($BX1102&lt;&gt;"",$BX1102,"")</f>
        <v>2017.0</v>
      </c>
      <c r="L1102">
        <f>IF(AND(ISNUMBER($BW1102),ISNUMBER($BX1102)),($BW1102+$BX1102)/2,"")</f>
        <v>2011.5</v>
      </c>
      <c r="M1102">
        <f>IF($L1102&lt;&gt;"",$L1102,"")</f>
        <v>2011.5</v>
      </c>
      <c r="N1102">
        <f>IF(AND(ISNUMBER($BW1102),ISNUMBER($BX1102)),MIN(1,MAX(0,($BX1102-2016+1)/($BX1102-$BW1102+1))),"")</f>
        <v>0.1666666666666667</v>
      </c>
      <c r="O1102">
        <f>IF(AND(ISNUMBER($BW1102),ISNUMBER($BX1102)),MIN(1,MAX(0,($BX1102-2017+1)/($BX1102-$BW1102+1))),"")</f>
        <v>0.08333333333333333</v>
      </c>
      <c r="P1102">
        <f>IF(AND(ISNUMBER($BW1102),ISNUMBER($BX1102)),MIN(1,MAX(0,($BX1102-2018+1)/($BX1102-$BW1102+1))),"")</f>
        <v>0.0</v>
      </c>
      <c r="Q1102">
        <f>IF(AND(ISNUMBER($BW1102),ISNUMBER($BX1102)),MIN(1,MAX(0,($BX1102-2019+1)/($BX1102-$BW1102+1))),"")</f>
        <v>0.0</v>
      </c>
      <c r="R1102">
        <f>IF(AND(ISNUMBER($BW1102),ISNUMBER($BX1102)),MIN(1,MAX(0,($BX1102-2016+1)/($BX1102-$BW1102+1))),"")</f>
        <v>0.1666666666666667</v>
      </c>
      <c r="S1102">
        <f>IF($L1102&lt;&gt;"",IF($L1102&gt;=2015.5,1,0),"")</f>
        <v>0.0</v>
      </c>
      <c r="T1102">
        <f>IF($L1102&lt;&gt;"",IF($L1102&gt;=2016,1,0),"")</f>
        <v>0.0</v>
      </c>
      <c r="U1102">
        <f>IF(ISNUMBER($BX1102),IF($BX1102&gt;=2016,1,0),"")</f>
        <v>1.0</v>
      </c>
      <c r="V1102">
        <f>IF(ISNUMBER($BW1102),IF($BW1102&gt;=2016,1,0),"")</f>
        <v>0.0</v>
      </c>
      <c r="W1102" t="str">
        <f>IF(AND(ISNUMBER($BW1102),ISNUMBER($BX1102)),IF($BW1102&gt;=2016,"post-only",IF($BX1102&lt;2016,"pre-only","mixed")),"")</f>
        <v>mixed</v>
      </c>
      <c r="X1102">
        <f>IF(AND(ISNUMBER($BW1102),ISNUMBER($BX1102)),MIN(1,MAX(0,($BX1102-2017+1)/($BX1102-$BW1102+1))),"")</f>
        <v>0.08333333333333333</v>
      </c>
      <c r="Y1102">
        <f>IF(AND(ISNUMBER($BW1102),ISNUMBER($BX1102)),MIN(1,MAX(0,($BX1102-2018+1)/($BX1102-$BW1102+1))),"")</f>
        <v>0.0</v>
      </c>
      <c r="Z1102">
        <f>IF(AND(ISNUMBER($BW1102),ISNUMBER($BX1102)),MIN(1,MAX(0,($BX1102-2019+1)/($BX1102-$BW1102+1))),"")</f>
        <v>0.0</v>
      </c>
      <c r="AA1102">
        <f>IF(ISNUMBER($BX1102),IF($BX1102&gt;=2017,1,0),"")</f>
        <v>1.0</v>
      </c>
      <c r="AB1102">
        <f>IF(ISNUMBER($BX1102),IF($BX1102&gt;=2018,1,0),"")</f>
        <v>0.0</v>
      </c>
      <c r="AC1102">
        <f>IF(ISNUMBER($BX1102),IF($BX1102&gt;=2019,1,0),"")</f>
        <v>0.0</v>
      </c>
      <c r="AD1102">
        <f>IF($L1102&lt;&gt;"",IF($L1102&gt;2013,1,0),"")</f>
        <v>0.0</v>
      </c>
      <c r="AE1102">
        <f>IF($L1102&lt;&gt;"",1+IF($L1102&gt;2011,1,0)+IF($L1102&gt;2014,1,0),"")</f>
        <v>2.0</v>
      </c>
      <c r="AF1102" t="inlineStr">
        <is>
          <t>derivativ (CDS spread)</t>
        </is>
      </c>
      <c r="AG1102" t="inlineStr">
        <is>
          <t>performance</t>
        </is>
      </c>
      <c r="AH1102" t="inlineStr">
        <is>
          <t>non-sensitive</t>
        </is>
      </c>
      <c r="AI1102" t="inlineStr">
        <is>
          <t>with ETS/CT</t>
        </is>
      </c>
      <c r="AJ1102" t="inlineStr">
        <is>
          <t>with ETS/CT</t>
        </is>
      </c>
      <c r="AK1102" t="str">
        <f>IF(AND($CF1102&lt;&gt;"",IFERROR(INDEX(subsample_country_map!$B:$B,MATCH($CF1102,subsample_country_map!$A:$A,0)),"")&lt;&gt;""),INDEX(subsample_country_map!$B:$B,MATCH($CF1102,subsample_country_map!$A:$A,0)),INDEX(lookup!$AA:$AA,MATCH($A1102,lookup!$A:$A,0)))</f>
        <v>2_Europe</v>
      </c>
      <c r="AL1102" t="str">
        <f>IF(AND($CF1102&lt;&gt;"",IFERROR(INDEX(subsample_country_map!$C:$C,MATCH($CF1102,subsample_country_map!$A:$A,0)),"")&lt;&gt;""),INDEX(subsample_country_map!$C:$C,MATCH($CF1102,subsample_country_map!$A:$A,0)),INDEX(lookup!$AB:$AB,MATCH($A1102,lookup!$A:$A,0)))</f>
        <v>99_NCE</v>
      </c>
      <c r="AM1102" t="str">
        <f>IF(AND($CF1102&lt;&gt;"",IFERROR(INDEX(subsample_country_map!$D:$D,MATCH($CF1102,subsample_country_map!$A:$A,0)),"")&lt;&gt;""),INDEX(subsample_country_map!$D:$D,MATCH($CF1102,subsample_country_map!$A:$A,0)),INDEX(lookup!$AC:$AC,MATCH($A1102,lookup!$A:$A,0)))</f>
        <v>1_western</v>
      </c>
      <c r="AN1102" t="str">
        <f>IF(AND($CF1102&lt;&gt;"",IFERROR(INDEX(subsample_country_map!$E:$E,MATCH($CF1102,subsample_country_map!$A:$A,0)),"")&lt;&gt;""),INDEX(subsample_country_map!$E:$E,MATCH($CF1102,subsample_country_map!$A:$A,0)),INDEX(lookup!$AD:$AD,MATCH($A1102,lookup!$A:$A,0)))</f>
        <v>2_civil law</v>
      </c>
      <c r="AO1102" t="str">
        <f>INDEX(lookup!$Y:$Y,MATCH($A1102,lookup!$A:$A,0))</f>
        <v>0_published</v>
      </c>
      <c r="AP1102" t="str">
        <f>INDEX(lookup!$Z:$Z,MATCH($A1102,lookup!$A:$A,0))</f>
        <v>1_VHB high</v>
      </c>
      <c r="AQ1102" t="str">
        <f>INDEX(lookup!$W:$W,MATCH($A1102,lookup!$A:$A,0))</f>
        <v>1_fin/acc/econ</v>
      </c>
      <c r="AS1102" t="inlineStr">
        <is>
          <t>staging</t>
        </is>
      </c>
      <c r="AT1102" t="inlineStr">
        <is>
          <t>good-CER</t>
        </is>
      </c>
      <c r="AU1102" t="inlineStr">
        <is>
          <t>cost</t>
        </is>
      </c>
      <c r="AV1102" t="inlineStr">
        <is>
          <t>-0.001</t>
        </is>
      </c>
      <c r="AW1102" t="inlineStr">
        <is>
          <t>0.013</t>
        </is>
      </c>
      <c r="BA1102" t="n">
        <v>475</v>
      </c>
      <c r="BB1102" t="inlineStr">
        <is>
          <t>0</t>
        </is>
      </c>
      <c r="BC1102" t="inlineStr">
        <is>
          <t>RE</t>
        </is>
      </c>
      <c r="BD1102" t="inlineStr">
        <is>
          <t>year</t>
        </is>
      </c>
      <c r="BE1102" t="inlineStr">
        <is>
          <t>other:leverage</t>
        </is>
      </c>
      <c r="BF1102" t="inlineStr">
        <is>
          <t>High</t>
        </is>
      </c>
      <c r="BI1102" t="inlineStr">
        <is>
          <t>Table 2</t>
        </is>
      </c>
      <c r="BJ1102" t="inlineStr">
        <is>
          <t>Leverage - High</t>
        </is>
      </c>
      <c r="BK1102" t="inlineStr">
        <is>
          <t>90</t>
        </is>
      </c>
      <c r="BL1102" t="inlineStr">
        <is>
          <t>ENV -0.001 (0.013)</t>
        </is>
      </c>
      <c r="BM1102" t="inlineStr">
        <is>
          <t>ENV</t>
        </is>
      </c>
      <c r="BN1102" t="inlineStr">
        <is>
          <t>CDS (natural logarithm of the CDS spread)</t>
        </is>
      </c>
      <c r="BO1102" t="inlineStr">
        <is>
          <t>original</t>
        </is>
      </c>
      <c r="BP1102" t="inlineStr">
        <is>
          <t>Höck et al (2020)</t>
        </is>
      </c>
      <c r="BQ1102" t="inlineStr">
        <is>
          <t>computed</t>
        </is>
      </c>
      <c r="BT1102" t="n">
        <v>0</v>
      </c>
      <c r="BU1102" t="inlineStr">
        <is>
          <t>staging_Hoeck_et_al_2020.csv</t>
        </is>
      </c>
      <c r="BW1102" t="n">
        <v>2006</v>
      </c>
      <c r="BX1102" t="n">
        <v>2017</v>
      </c>
      <c r="BY1102" t="inlineStr">
        <is>
          <t>Europe (</t>
        </is>
      </c>
      <c r="BZ1102" t="n">
        <v>2011.5</v>
      </c>
      <c r="CA1102" t="n">
        <v>0.1666666666666667</v>
      </c>
      <c r="CB1102" t="n">
        <v>0</v>
      </c>
      <c r="CC1102" t="n">
        <v>1</v>
      </c>
      <c r="CD1102" t="n">
        <v>-0.003529465500940142</v>
      </c>
      <c r="CE1102" t="n">
        <v>1</v>
      </c>
    </row>
    <row r="1103">
      <c r="A1103" t="inlineStr">
        <is>
          <t>Höck et al (2020)</t>
        </is>
      </c>
      <c r="B1103" t="n">
        <v>2408</v>
      </c>
      <c r="C1103" t="n">
        <v>-0.03171590751020538</v>
      </c>
      <c r="D1103" t="n">
        <v>476</v>
      </c>
      <c r="E1103">
        <f>IF(ISNUMBER($BA1103),$BA1103,IF(AND(ISNUMBER($D1103),ISNUMBER($BW1103),ISNUMBER($BX1103)),$D1103*($BX1103-$BW1103+1),""))</f>
        <v>476.0</v>
      </c>
      <c r="H1103" t="inlineStr">
        <is>
          <t>partial</t>
        </is>
      </c>
      <c r="I1103" t="inlineStr">
        <is>
          <t>Regression Cofficient and Standard Error  available</t>
        </is>
      </c>
      <c r="J1103">
        <f>IF($BW1103&lt;&gt;"",$BW1103,"")</f>
        <v>2006.0</v>
      </c>
      <c r="K1103">
        <f>IF($BX1103&lt;&gt;"",$BX1103,"")</f>
        <v>2017.0</v>
      </c>
      <c r="L1103">
        <f>IF(AND(ISNUMBER($BW1103),ISNUMBER($BX1103)),($BW1103+$BX1103)/2,"")</f>
        <v>2011.5</v>
      </c>
      <c r="M1103">
        <f>IF($L1103&lt;&gt;"",$L1103,"")</f>
        <v>2011.5</v>
      </c>
      <c r="N1103">
        <f>IF(AND(ISNUMBER($BW1103),ISNUMBER($BX1103)),MIN(1,MAX(0,($BX1103-2016+1)/($BX1103-$BW1103+1))),"")</f>
        <v>0.1666666666666667</v>
      </c>
      <c r="O1103">
        <f>IF(AND(ISNUMBER($BW1103),ISNUMBER($BX1103)),MIN(1,MAX(0,($BX1103-2017+1)/($BX1103-$BW1103+1))),"")</f>
        <v>0.08333333333333333</v>
      </c>
      <c r="P1103">
        <f>IF(AND(ISNUMBER($BW1103),ISNUMBER($BX1103)),MIN(1,MAX(0,($BX1103-2018+1)/($BX1103-$BW1103+1))),"")</f>
        <v>0.0</v>
      </c>
      <c r="Q1103">
        <f>IF(AND(ISNUMBER($BW1103),ISNUMBER($BX1103)),MIN(1,MAX(0,($BX1103-2019+1)/($BX1103-$BW1103+1))),"")</f>
        <v>0.0</v>
      </c>
      <c r="R1103">
        <f>IF(AND(ISNUMBER($BW1103),ISNUMBER($BX1103)),MIN(1,MAX(0,($BX1103-2016+1)/($BX1103-$BW1103+1))),"")</f>
        <v>0.1666666666666667</v>
      </c>
      <c r="S1103">
        <f>IF($L1103&lt;&gt;"",IF($L1103&gt;=2015.5,1,0),"")</f>
        <v>0.0</v>
      </c>
      <c r="T1103">
        <f>IF($L1103&lt;&gt;"",IF($L1103&gt;=2016,1,0),"")</f>
        <v>0.0</v>
      </c>
      <c r="U1103">
        <f>IF(ISNUMBER($BX1103),IF($BX1103&gt;=2016,1,0),"")</f>
        <v>1.0</v>
      </c>
      <c r="V1103">
        <f>IF(ISNUMBER($BW1103),IF($BW1103&gt;=2016,1,0),"")</f>
        <v>0.0</v>
      </c>
      <c r="W1103" t="str">
        <f>IF(AND(ISNUMBER($BW1103),ISNUMBER($BX1103)),IF($BW1103&gt;=2016,"post-only",IF($BX1103&lt;2016,"pre-only","mixed")),"")</f>
        <v>mixed</v>
      </c>
      <c r="X1103">
        <f>IF(AND(ISNUMBER($BW1103),ISNUMBER($BX1103)),MIN(1,MAX(0,($BX1103-2017+1)/($BX1103-$BW1103+1))),"")</f>
        <v>0.08333333333333333</v>
      </c>
      <c r="Y1103">
        <f>IF(AND(ISNUMBER($BW1103),ISNUMBER($BX1103)),MIN(1,MAX(0,($BX1103-2018+1)/($BX1103-$BW1103+1))),"")</f>
        <v>0.0</v>
      </c>
      <c r="Z1103">
        <f>IF(AND(ISNUMBER($BW1103),ISNUMBER($BX1103)),MIN(1,MAX(0,($BX1103-2019+1)/($BX1103-$BW1103+1))),"")</f>
        <v>0.0</v>
      </c>
      <c r="AA1103">
        <f>IF(ISNUMBER($BX1103),IF($BX1103&gt;=2017,1,0),"")</f>
        <v>1.0</v>
      </c>
      <c r="AB1103">
        <f>IF(ISNUMBER($BX1103),IF($BX1103&gt;=2018,1,0),"")</f>
        <v>0.0</v>
      </c>
      <c r="AC1103">
        <f>IF(ISNUMBER($BX1103),IF($BX1103&gt;=2019,1,0),"")</f>
        <v>0.0</v>
      </c>
      <c r="AD1103">
        <f>IF($L1103&lt;&gt;"",IF($L1103&gt;2013,1,0),"")</f>
        <v>0.0</v>
      </c>
      <c r="AE1103">
        <f>IF($L1103&lt;&gt;"",1+IF($L1103&gt;2011,1,0)+IF($L1103&gt;2014,1,0),"")</f>
        <v>2.0</v>
      </c>
      <c r="AF1103" t="inlineStr">
        <is>
          <t>derivativ (CDS spread)</t>
        </is>
      </c>
      <c r="AG1103" t="inlineStr">
        <is>
          <t>performance</t>
        </is>
      </c>
      <c r="AH1103" t="inlineStr">
        <is>
          <t>non-sensitive</t>
        </is>
      </c>
      <c r="AI1103" t="inlineStr">
        <is>
          <t>with ETS/CT</t>
        </is>
      </c>
      <c r="AJ1103" t="inlineStr">
        <is>
          <t>with ETS/CT</t>
        </is>
      </c>
      <c r="AK1103" t="str">
        <f>IF(AND($CF1103&lt;&gt;"",IFERROR(INDEX(subsample_country_map!$B:$B,MATCH($CF1103,subsample_country_map!$A:$A,0)),"")&lt;&gt;""),INDEX(subsample_country_map!$B:$B,MATCH($CF1103,subsample_country_map!$A:$A,0)),INDEX(lookup!$AA:$AA,MATCH($A1103,lookup!$A:$A,0)))</f>
        <v>2_Europe</v>
      </c>
      <c r="AL1103" t="str">
        <f>IF(AND($CF1103&lt;&gt;"",IFERROR(INDEX(subsample_country_map!$C:$C,MATCH($CF1103,subsample_country_map!$A:$A,0)),"")&lt;&gt;""),INDEX(subsample_country_map!$C:$C,MATCH($CF1103,subsample_country_map!$A:$A,0)),INDEX(lookup!$AB:$AB,MATCH($A1103,lookup!$A:$A,0)))</f>
        <v>99_NCE</v>
      </c>
      <c r="AM1103" t="str">
        <f>IF(AND($CF1103&lt;&gt;"",IFERROR(INDEX(subsample_country_map!$D:$D,MATCH($CF1103,subsample_country_map!$A:$A,0)),"")&lt;&gt;""),INDEX(subsample_country_map!$D:$D,MATCH($CF1103,subsample_country_map!$A:$A,0)),INDEX(lookup!$AC:$AC,MATCH($A1103,lookup!$A:$A,0)))</f>
        <v>1_western</v>
      </c>
      <c r="AN1103" t="str">
        <f>IF(AND($CF1103&lt;&gt;"",IFERROR(INDEX(subsample_country_map!$E:$E,MATCH($CF1103,subsample_country_map!$A:$A,0)),"")&lt;&gt;""),INDEX(subsample_country_map!$E:$E,MATCH($CF1103,subsample_country_map!$A:$A,0)),INDEX(lookup!$AD:$AD,MATCH($A1103,lookup!$A:$A,0)))</f>
        <v>2_civil law</v>
      </c>
      <c r="AO1103" t="str">
        <f>INDEX(lookup!$Y:$Y,MATCH($A1103,lookup!$A:$A,0))</f>
        <v>0_published</v>
      </c>
      <c r="AP1103" t="str">
        <f>INDEX(lookup!$Z:$Z,MATCH($A1103,lookup!$A:$A,0))</f>
        <v>1_VHB high</v>
      </c>
      <c r="AQ1103" t="str">
        <f>INDEX(lookup!$W:$W,MATCH($A1103,lookup!$A:$A,0))</f>
        <v>1_fin/acc/econ</v>
      </c>
      <c r="AS1103" t="inlineStr">
        <is>
          <t>staging</t>
        </is>
      </c>
      <c r="AT1103" t="inlineStr">
        <is>
          <t>good-CER</t>
        </is>
      </c>
      <c r="AU1103" t="inlineStr">
        <is>
          <t>cost</t>
        </is>
      </c>
      <c r="AV1103" t="inlineStr">
        <is>
          <t>-0.009</t>
        </is>
      </c>
      <c r="AW1103" t="inlineStr">
        <is>
          <t>0.013</t>
        </is>
      </c>
      <c r="BA1103" t="n">
        <v>476</v>
      </c>
      <c r="BB1103" t="inlineStr">
        <is>
          <t>0</t>
        </is>
      </c>
      <c r="BC1103" t="inlineStr">
        <is>
          <t>RE</t>
        </is>
      </c>
      <c r="BD1103" t="inlineStr">
        <is>
          <t>year</t>
        </is>
      </c>
      <c r="BE1103" t="inlineStr">
        <is>
          <t>other:profitability</t>
        </is>
      </c>
      <c r="BF1103" t="inlineStr">
        <is>
          <t>High</t>
        </is>
      </c>
      <c r="BI1103" t="inlineStr">
        <is>
          <t>Table 2</t>
        </is>
      </c>
      <c r="BJ1103" t="inlineStr">
        <is>
          <t>Profitability - High</t>
        </is>
      </c>
      <c r="BK1103" t="inlineStr">
        <is>
          <t>90</t>
        </is>
      </c>
      <c r="BL1103" t="inlineStr">
        <is>
          <t>ENV -0.009 (0.013)</t>
        </is>
      </c>
      <c r="BM1103" t="inlineStr">
        <is>
          <t>ENV</t>
        </is>
      </c>
      <c r="BN1103" t="inlineStr">
        <is>
          <t>CDS (natural logarithm of the CDS spread)</t>
        </is>
      </c>
      <c r="BO1103" t="inlineStr">
        <is>
          <t>original</t>
        </is>
      </c>
      <c r="BP1103" t="inlineStr">
        <is>
          <t>Höck et al (2020)</t>
        </is>
      </c>
      <c r="BQ1103" t="inlineStr">
        <is>
          <t>computed</t>
        </is>
      </c>
      <c r="BT1103" t="n">
        <v>0</v>
      </c>
      <c r="BU1103" t="inlineStr">
        <is>
          <t>staging_Hoeck_et_al_2020.csv</t>
        </is>
      </c>
      <c r="BW1103" t="n">
        <v>2006</v>
      </c>
      <c r="BX1103" t="n">
        <v>2017</v>
      </c>
      <c r="BY1103" t="inlineStr">
        <is>
          <t>Europe (</t>
        </is>
      </c>
      <c r="BZ1103" t="n">
        <v>2011.5</v>
      </c>
      <c r="CA1103" t="n">
        <v>0.1666666666666667</v>
      </c>
      <c r="CB1103" t="n">
        <v>0</v>
      </c>
      <c r="CC1103" t="n">
        <v>1</v>
      </c>
      <c r="CD1103" t="n">
        <v>-0.03172654826404447</v>
      </c>
      <c r="CE1103" t="n">
        <v>1</v>
      </c>
    </row>
    <row r="1104">
      <c r="A1104" t="inlineStr">
        <is>
          <t>Höck et al (2020)</t>
        </is>
      </c>
      <c r="B1104" t="n">
        <v>2409</v>
      </c>
      <c r="C1104" t="n">
        <v>-0.03427123891480736</v>
      </c>
      <c r="D1104" t="n">
        <v>525</v>
      </c>
      <c r="E1104">
        <f>IF(ISNUMBER($BA1104),$BA1104,IF(AND(ISNUMBER($D1104),ISNUMBER($BW1104),ISNUMBER($BX1104)),$D1104*($BX1104-$BW1104+1),""))</f>
        <v>525.0</v>
      </c>
      <c r="H1104" t="inlineStr">
        <is>
          <t>partial</t>
        </is>
      </c>
      <c r="I1104" t="inlineStr">
        <is>
          <t>Regression Cofficient and Standard Error  available</t>
        </is>
      </c>
      <c r="J1104">
        <f>IF($BW1104&lt;&gt;"",$BW1104,"")</f>
        <v>2006.0</v>
      </c>
      <c r="K1104">
        <f>IF($BX1104&lt;&gt;"",$BX1104,"")</f>
        <v>2017.0</v>
      </c>
      <c r="L1104">
        <f>IF(AND(ISNUMBER($BW1104),ISNUMBER($BX1104)),($BW1104+$BX1104)/2,"")</f>
        <v>2011.5</v>
      </c>
      <c r="M1104">
        <f>IF($L1104&lt;&gt;"",$L1104,"")</f>
        <v>2011.5</v>
      </c>
      <c r="N1104">
        <f>IF(AND(ISNUMBER($BW1104),ISNUMBER($BX1104)),MIN(1,MAX(0,($BX1104-2016+1)/($BX1104-$BW1104+1))),"")</f>
        <v>0.1666666666666667</v>
      </c>
      <c r="O1104">
        <f>IF(AND(ISNUMBER($BW1104),ISNUMBER($BX1104)),MIN(1,MAX(0,($BX1104-2017+1)/($BX1104-$BW1104+1))),"")</f>
        <v>0.08333333333333333</v>
      </c>
      <c r="P1104">
        <f>IF(AND(ISNUMBER($BW1104),ISNUMBER($BX1104)),MIN(1,MAX(0,($BX1104-2018+1)/($BX1104-$BW1104+1))),"")</f>
        <v>0.0</v>
      </c>
      <c r="Q1104">
        <f>IF(AND(ISNUMBER($BW1104),ISNUMBER($BX1104)),MIN(1,MAX(0,($BX1104-2019+1)/($BX1104-$BW1104+1))),"")</f>
        <v>0.0</v>
      </c>
      <c r="R1104">
        <f>IF(AND(ISNUMBER($BW1104),ISNUMBER($BX1104)),MIN(1,MAX(0,($BX1104-2016+1)/($BX1104-$BW1104+1))),"")</f>
        <v>0.1666666666666667</v>
      </c>
      <c r="S1104">
        <f>IF($L1104&lt;&gt;"",IF($L1104&gt;=2015.5,1,0),"")</f>
        <v>0.0</v>
      </c>
      <c r="T1104">
        <f>IF($L1104&lt;&gt;"",IF($L1104&gt;=2016,1,0),"")</f>
        <v>0.0</v>
      </c>
      <c r="U1104">
        <f>IF(ISNUMBER($BX1104),IF($BX1104&gt;=2016,1,0),"")</f>
        <v>1.0</v>
      </c>
      <c r="V1104">
        <f>IF(ISNUMBER($BW1104),IF($BW1104&gt;=2016,1,0),"")</f>
        <v>0.0</v>
      </c>
      <c r="W1104" t="str">
        <f>IF(AND(ISNUMBER($BW1104),ISNUMBER($BX1104)),IF($BW1104&gt;=2016,"post-only",IF($BX1104&lt;2016,"pre-only","mixed")),"")</f>
        <v>mixed</v>
      </c>
      <c r="X1104">
        <f>IF(AND(ISNUMBER($BW1104),ISNUMBER($BX1104)),MIN(1,MAX(0,($BX1104-2017+1)/($BX1104-$BW1104+1))),"")</f>
        <v>0.08333333333333333</v>
      </c>
      <c r="Y1104">
        <f>IF(AND(ISNUMBER($BW1104),ISNUMBER($BX1104)),MIN(1,MAX(0,($BX1104-2018+1)/($BX1104-$BW1104+1))),"")</f>
        <v>0.0</v>
      </c>
      <c r="Z1104">
        <f>IF(AND(ISNUMBER($BW1104),ISNUMBER($BX1104)),MIN(1,MAX(0,($BX1104-2019+1)/($BX1104-$BW1104+1))),"")</f>
        <v>0.0</v>
      </c>
      <c r="AA1104">
        <f>IF(ISNUMBER($BX1104),IF($BX1104&gt;=2017,1,0),"")</f>
        <v>1.0</v>
      </c>
      <c r="AB1104">
        <f>IF(ISNUMBER($BX1104),IF($BX1104&gt;=2018,1,0),"")</f>
        <v>0.0</v>
      </c>
      <c r="AC1104">
        <f>IF(ISNUMBER($BX1104),IF($BX1104&gt;=2019,1,0),"")</f>
        <v>0.0</v>
      </c>
      <c r="AD1104">
        <f>IF($L1104&lt;&gt;"",IF($L1104&gt;2013,1,0),"")</f>
        <v>0.0</v>
      </c>
      <c r="AE1104">
        <f>IF($L1104&lt;&gt;"",1+IF($L1104&gt;2011,1,0)+IF($L1104&gt;2014,1,0),"")</f>
        <v>2.0</v>
      </c>
      <c r="AF1104" t="inlineStr">
        <is>
          <t>derivativ (CDS spread)</t>
        </is>
      </c>
      <c r="AG1104" t="inlineStr">
        <is>
          <t>performance</t>
        </is>
      </c>
      <c r="AH1104" t="inlineStr">
        <is>
          <t>non-sensitive</t>
        </is>
      </c>
      <c r="AI1104" t="inlineStr">
        <is>
          <t>with ETS/CT</t>
        </is>
      </c>
      <c r="AJ1104" t="inlineStr">
        <is>
          <t>with ETS/CT</t>
        </is>
      </c>
      <c r="AK1104" t="str">
        <f>IF(AND($CF1104&lt;&gt;"",IFERROR(INDEX(subsample_country_map!$B:$B,MATCH($CF1104,subsample_country_map!$A:$A,0)),"")&lt;&gt;""),INDEX(subsample_country_map!$B:$B,MATCH($CF1104,subsample_country_map!$A:$A,0)),INDEX(lookup!$AA:$AA,MATCH($A1104,lookup!$A:$A,0)))</f>
        <v>2_Europe</v>
      </c>
      <c r="AL1104" t="str">
        <f>IF(AND($CF1104&lt;&gt;"",IFERROR(INDEX(subsample_country_map!$C:$C,MATCH($CF1104,subsample_country_map!$A:$A,0)),"")&lt;&gt;""),INDEX(subsample_country_map!$C:$C,MATCH($CF1104,subsample_country_map!$A:$A,0)),INDEX(lookup!$AB:$AB,MATCH($A1104,lookup!$A:$A,0)))</f>
        <v>99_NCE</v>
      </c>
      <c r="AM1104" t="str">
        <f>IF(AND($CF1104&lt;&gt;"",IFERROR(INDEX(subsample_country_map!$D:$D,MATCH($CF1104,subsample_country_map!$A:$A,0)),"")&lt;&gt;""),INDEX(subsample_country_map!$D:$D,MATCH($CF1104,subsample_country_map!$A:$A,0)),INDEX(lookup!$AC:$AC,MATCH($A1104,lookup!$A:$A,0)))</f>
        <v>1_western</v>
      </c>
      <c r="AN1104" t="str">
        <f>IF(AND($CF1104&lt;&gt;"",IFERROR(INDEX(subsample_country_map!$E:$E,MATCH($CF1104,subsample_country_map!$A:$A,0)),"")&lt;&gt;""),INDEX(subsample_country_map!$E:$E,MATCH($CF1104,subsample_country_map!$A:$A,0)),INDEX(lookup!$AD:$AD,MATCH($A1104,lookup!$A:$A,0)))</f>
        <v>2_civil law</v>
      </c>
      <c r="AO1104" t="str">
        <f>INDEX(lookup!$Y:$Y,MATCH($A1104,lookup!$A:$A,0))</f>
        <v>0_published</v>
      </c>
      <c r="AP1104" t="str">
        <f>INDEX(lookup!$Z:$Z,MATCH($A1104,lookup!$A:$A,0))</f>
        <v>1_VHB high</v>
      </c>
      <c r="AQ1104" t="str">
        <f>INDEX(lookup!$W:$W,MATCH($A1104,lookup!$A:$A,0))</f>
        <v>1_fin/acc/econ</v>
      </c>
      <c r="AS1104" t="inlineStr">
        <is>
          <t>staging</t>
        </is>
      </c>
      <c r="AT1104" t="inlineStr">
        <is>
          <t>good-CER</t>
        </is>
      </c>
      <c r="AU1104" t="inlineStr">
        <is>
          <t>cost</t>
        </is>
      </c>
      <c r="AV1104" t="inlineStr">
        <is>
          <t>-0.011</t>
        </is>
      </c>
      <c r="AW1104" t="inlineStr">
        <is>
          <t>0.014</t>
        </is>
      </c>
      <c r="BA1104" t="n">
        <v>525</v>
      </c>
      <c r="BB1104" t="inlineStr">
        <is>
          <t>0</t>
        </is>
      </c>
      <c r="BC1104" t="inlineStr">
        <is>
          <t>RE</t>
        </is>
      </c>
      <c r="BD1104" t="inlineStr">
        <is>
          <t>year</t>
        </is>
      </c>
      <c r="BE1104" t="inlineStr">
        <is>
          <t>other:profitability</t>
        </is>
      </c>
      <c r="BF1104" t="inlineStr">
        <is>
          <t>Low</t>
        </is>
      </c>
      <c r="BI1104" t="inlineStr">
        <is>
          <t>Table 2</t>
        </is>
      </c>
      <c r="BJ1104" t="inlineStr">
        <is>
          <t>Profitability - Low</t>
        </is>
      </c>
      <c r="BK1104" t="inlineStr">
        <is>
          <t>90</t>
        </is>
      </c>
      <c r="BL1104" t="inlineStr">
        <is>
          <t>ENV -0.011 (0.014)</t>
        </is>
      </c>
      <c r="BM1104" t="inlineStr">
        <is>
          <t>ENV</t>
        </is>
      </c>
      <c r="BN1104" t="inlineStr">
        <is>
          <t>CDS (natural logarithm of the CDS spread)</t>
        </is>
      </c>
      <c r="BO1104" t="inlineStr">
        <is>
          <t>original</t>
        </is>
      </c>
      <c r="BP1104" t="inlineStr">
        <is>
          <t>Höck et al (2020)</t>
        </is>
      </c>
      <c r="BQ1104" t="inlineStr">
        <is>
          <t>computed</t>
        </is>
      </c>
      <c r="BT1104" t="n">
        <v>0</v>
      </c>
      <c r="BU1104" t="inlineStr">
        <is>
          <t>staging_Hoeck_et_al_2020.csv</t>
        </is>
      </c>
      <c r="BW1104" t="n">
        <v>2006</v>
      </c>
      <c r="BX1104" t="n">
        <v>2017</v>
      </c>
      <c r="BY1104" t="inlineStr">
        <is>
          <t>Europe (</t>
        </is>
      </c>
      <c r="BZ1104" t="n">
        <v>2011.5</v>
      </c>
      <c r="CA1104" t="n">
        <v>0.1666666666666667</v>
      </c>
      <c r="CB1104" t="n">
        <v>0</v>
      </c>
      <c r="CC1104" t="n">
        <v>1</v>
      </c>
      <c r="CD1104" t="n">
        <v>-0.03428466577169705</v>
      </c>
      <c r="CE1104" t="n">
        <v>1</v>
      </c>
    </row>
    <row r="1105">
      <c r="A1105" t="inlineStr">
        <is>
          <t>Höck et al (2020)</t>
        </is>
      </c>
      <c r="B1105" t="n">
        <v>2410</v>
      </c>
      <c r="C1105" t="n">
        <v>-0.1429994918825268</v>
      </c>
      <c r="D1105" t="n">
        <v>500</v>
      </c>
      <c r="E1105">
        <f>IF(ISNUMBER($BA1105),$BA1105,IF(AND(ISNUMBER($D1105),ISNUMBER($BW1105),ISNUMBER($BX1105)),$D1105*($BX1105-$BW1105+1),""))</f>
        <v>500.0</v>
      </c>
      <c r="H1105" t="inlineStr">
        <is>
          <t>partial</t>
        </is>
      </c>
      <c r="I1105" t="inlineStr">
        <is>
          <t>Regression Cofficient and Standard Error  available</t>
        </is>
      </c>
      <c r="J1105">
        <f>IF($BW1105&lt;&gt;"",$BW1105,"")</f>
        <v>2006.0</v>
      </c>
      <c r="K1105">
        <f>IF($BX1105&lt;&gt;"",$BX1105,"")</f>
        <v>2017.0</v>
      </c>
      <c r="L1105">
        <f>IF(AND(ISNUMBER($BW1105),ISNUMBER($BX1105)),($BW1105+$BX1105)/2,"")</f>
        <v>2011.5</v>
      </c>
      <c r="M1105">
        <f>IF($L1105&lt;&gt;"",$L1105,"")</f>
        <v>2011.5</v>
      </c>
      <c r="N1105">
        <f>IF(AND(ISNUMBER($BW1105),ISNUMBER($BX1105)),MIN(1,MAX(0,($BX1105-2016+1)/($BX1105-$BW1105+1))),"")</f>
        <v>0.1666666666666667</v>
      </c>
      <c r="O1105">
        <f>IF(AND(ISNUMBER($BW1105),ISNUMBER($BX1105)),MIN(1,MAX(0,($BX1105-2017+1)/($BX1105-$BW1105+1))),"")</f>
        <v>0.08333333333333333</v>
      </c>
      <c r="P1105">
        <f>IF(AND(ISNUMBER($BW1105),ISNUMBER($BX1105)),MIN(1,MAX(0,($BX1105-2018+1)/($BX1105-$BW1105+1))),"")</f>
        <v>0.0</v>
      </c>
      <c r="Q1105">
        <f>IF(AND(ISNUMBER($BW1105),ISNUMBER($BX1105)),MIN(1,MAX(0,($BX1105-2019+1)/($BX1105-$BW1105+1))),"")</f>
        <v>0.0</v>
      </c>
      <c r="R1105">
        <f>IF(AND(ISNUMBER($BW1105),ISNUMBER($BX1105)),MIN(1,MAX(0,($BX1105-2016+1)/($BX1105-$BW1105+1))),"")</f>
        <v>0.1666666666666667</v>
      </c>
      <c r="S1105">
        <f>IF($L1105&lt;&gt;"",IF($L1105&gt;=2015.5,1,0),"")</f>
        <v>0.0</v>
      </c>
      <c r="T1105">
        <f>IF($L1105&lt;&gt;"",IF($L1105&gt;=2016,1,0),"")</f>
        <v>0.0</v>
      </c>
      <c r="U1105">
        <f>IF(ISNUMBER($BX1105),IF($BX1105&gt;=2016,1,0),"")</f>
        <v>1.0</v>
      </c>
      <c r="V1105">
        <f>IF(ISNUMBER($BW1105),IF($BW1105&gt;=2016,1,0),"")</f>
        <v>0.0</v>
      </c>
      <c r="W1105" t="str">
        <f>IF(AND(ISNUMBER($BW1105),ISNUMBER($BX1105)),IF($BW1105&gt;=2016,"post-only",IF($BX1105&lt;2016,"pre-only","mixed")),"")</f>
        <v>mixed</v>
      </c>
      <c r="X1105">
        <f>IF(AND(ISNUMBER($BW1105),ISNUMBER($BX1105)),MIN(1,MAX(0,($BX1105-2017+1)/($BX1105-$BW1105+1))),"")</f>
        <v>0.08333333333333333</v>
      </c>
      <c r="Y1105">
        <f>IF(AND(ISNUMBER($BW1105),ISNUMBER($BX1105)),MIN(1,MAX(0,($BX1105-2018+1)/($BX1105-$BW1105+1))),"")</f>
        <v>0.0</v>
      </c>
      <c r="Z1105">
        <f>IF(AND(ISNUMBER($BW1105),ISNUMBER($BX1105)),MIN(1,MAX(0,($BX1105-2019+1)/($BX1105-$BW1105+1))),"")</f>
        <v>0.0</v>
      </c>
      <c r="AA1105">
        <f>IF(ISNUMBER($BX1105),IF($BX1105&gt;=2017,1,0),"")</f>
        <v>1.0</v>
      </c>
      <c r="AB1105">
        <f>IF(ISNUMBER($BX1105),IF($BX1105&gt;=2018,1,0),"")</f>
        <v>0.0</v>
      </c>
      <c r="AC1105">
        <f>IF(ISNUMBER($BX1105),IF($BX1105&gt;=2019,1,0),"")</f>
        <v>0.0</v>
      </c>
      <c r="AD1105">
        <f>IF($L1105&lt;&gt;"",IF($L1105&gt;2013,1,0),"")</f>
        <v>0.0</v>
      </c>
      <c r="AE1105">
        <f>IF($L1105&lt;&gt;"",1+IF($L1105&gt;2011,1,0)+IF($L1105&gt;2014,1,0),"")</f>
        <v>2.0</v>
      </c>
      <c r="AF1105" t="inlineStr">
        <is>
          <t>derivativ (CDS spread)</t>
        </is>
      </c>
      <c r="AG1105" t="inlineStr">
        <is>
          <t>performance</t>
        </is>
      </c>
      <c r="AH1105" t="inlineStr">
        <is>
          <t>non-sensitive</t>
        </is>
      </c>
      <c r="AI1105" t="inlineStr">
        <is>
          <t>with ETS/CT</t>
        </is>
      </c>
      <c r="AJ1105" t="inlineStr">
        <is>
          <t>with ETS/CT</t>
        </is>
      </c>
      <c r="AK1105" t="str">
        <f>IF(AND($CF1105&lt;&gt;"",IFERROR(INDEX(subsample_country_map!$B:$B,MATCH($CF1105,subsample_country_map!$A:$A,0)),"")&lt;&gt;""),INDEX(subsample_country_map!$B:$B,MATCH($CF1105,subsample_country_map!$A:$A,0)),INDEX(lookup!$AA:$AA,MATCH($A1105,lookup!$A:$A,0)))</f>
        <v>2_Europe</v>
      </c>
      <c r="AL1105" t="str">
        <f>IF(AND($CF1105&lt;&gt;"",IFERROR(INDEX(subsample_country_map!$C:$C,MATCH($CF1105,subsample_country_map!$A:$A,0)),"")&lt;&gt;""),INDEX(subsample_country_map!$C:$C,MATCH($CF1105,subsample_country_map!$A:$A,0)),INDEX(lookup!$AB:$AB,MATCH($A1105,lookup!$A:$A,0)))</f>
        <v>99_NCE</v>
      </c>
      <c r="AM1105" t="str">
        <f>IF(AND($CF1105&lt;&gt;"",IFERROR(INDEX(subsample_country_map!$D:$D,MATCH($CF1105,subsample_country_map!$A:$A,0)),"")&lt;&gt;""),INDEX(subsample_country_map!$D:$D,MATCH($CF1105,subsample_country_map!$A:$A,0)),INDEX(lookup!$AC:$AC,MATCH($A1105,lookup!$A:$A,0)))</f>
        <v>1_western</v>
      </c>
      <c r="AN1105" t="str">
        <f>IF(AND($CF1105&lt;&gt;"",IFERROR(INDEX(subsample_country_map!$E:$E,MATCH($CF1105,subsample_country_map!$A:$A,0)),"")&lt;&gt;""),INDEX(subsample_country_map!$E:$E,MATCH($CF1105,subsample_country_map!$A:$A,0)),INDEX(lookup!$AD:$AD,MATCH($A1105,lookup!$A:$A,0)))</f>
        <v>2_civil law</v>
      </c>
      <c r="AO1105" t="str">
        <f>INDEX(lookup!$Y:$Y,MATCH($A1105,lookup!$A:$A,0))</f>
        <v>0_published</v>
      </c>
      <c r="AP1105" t="str">
        <f>INDEX(lookup!$Z:$Z,MATCH($A1105,lookup!$A:$A,0))</f>
        <v>1_VHB high</v>
      </c>
      <c r="AQ1105" t="str">
        <f>INDEX(lookup!$W:$W,MATCH($A1105,lookup!$A:$A,0))</f>
        <v>1_fin/acc/econ</v>
      </c>
      <c r="AS1105" t="inlineStr">
        <is>
          <t>staging</t>
        </is>
      </c>
      <c r="AT1105" t="inlineStr">
        <is>
          <t>good-CER</t>
        </is>
      </c>
      <c r="AU1105" t="inlineStr">
        <is>
          <t>cost</t>
        </is>
      </c>
      <c r="AV1105" t="inlineStr">
        <is>
          <t>-0.042</t>
        </is>
      </c>
      <c r="AW1105" t="inlineStr">
        <is>
          <t>0.013</t>
        </is>
      </c>
      <c r="BA1105" t="n">
        <v>500</v>
      </c>
      <c r="BB1105" t="inlineStr">
        <is>
          <t>0</t>
        </is>
      </c>
      <c r="BC1105" t="inlineStr">
        <is>
          <t>RE</t>
        </is>
      </c>
      <c r="BD1105" t="inlineStr">
        <is>
          <t>year</t>
        </is>
      </c>
      <c r="BE1105" t="inlineStr">
        <is>
          <t>other:market cap.</t>
        </is>
      </c>
      <c r="BF1105" t="inlineStr">
        <is>
          <t>High</t>
        </is>
      </c>
      <c r="BI1105" t="inlineStr">
        <is>
          <t>Table 2</t>
        </is>
      </c>
      <c r="BJ1105" t="inlineStr">
        <is>
          <t>Market cap. - High</t>
        </is>
      </c>
      <c r="BK1105" t="inlineStr">
        <is>
          <t>90</t>
        </is>
      </c>
      <c r="BL1105" t="inlineStr">
        <is>
          <t>ENV -0.042*** (0.013)</t>
        </is>
      </c>
      <c r="BM1105" t="inlineStr">
        <is>
          <t>ENV</t>
        </is>
      </c>
      <c r="BN1105" t="inlineStr">
        <is>
          <t>CDS (natural logarithm of the CDS spread)</t>
        </is>
      </c>
      <c r="BO1105" t="inlineStr">
        <is>
          <t>original</t>
        </is>
      </c>
      <c r="BP1105" t="inlineStr">
        <is>
          <t>Höck et al (2020)</t>
        </is>
      </c>
      <c r="BQ1105" t="inlineStr">
        <is>
          <t>computed</t>
        </is>
      </c>
      <c r="BT1105" t="n">
        <v>0</v>
      </c>
      <c r="BU1105" t="inlineStr">
        <is>
          <t>staging_Hoeck_et_al_2020.csv</t>
        </is>
      </c>
      <c r="BW1105" t="n">
        <v>2006</v>
      </c>
      <c r="BX1105" t="n">
        <v>2017</v>
      </c>
      <c r="BY1105" t="inlineStr">
        <is>
          <t>Europe (</t>
        </is>
      </c>
      <c r="BZ1105" t="n">
        <v>2011.5</v>
      </c>
      <c r="CA1105" t="n">
        <v>0.1666666666666667</v>
      </c>
      <c r="CB1105" t="n">
        <v>0</v>
      </c>
      <c r="CC1105" t="n">
        <v>1</v>
      </c>
      <c r="CD1105" t="n">
        <v>-0.1439863538736757</v>
      </c>
      <c r="CE1105" t="n">
        <v>1</v>
      </c>
    </row>
    <row r="1106">
      <c r="A1106" t="inlineStr">
        <is>
          <t>Höck et al (2020)</t>
        </is>
      </c>
      <c r="B1106" t="n">
        <v>2411</v>
      </c>
      <c r="C1106" t="n">
        <v>-0.02237746917526723</v>
      </c>
      <c r="D1106" t="n">
        <v>499</v>
      </c>
      <c r="E1106">
        <f>IF(ISNUMBER($BA1106),$BA1106,IF(AND(ISNUMBER($D1106),ISNUMBER($BW1106),ISNUMBER($BX1106)),$D1106*($BX1106-$BW1106+1),""))</f>
        <v>499.0</v>
      </c>
      <c r="H1106" t="inlineStr">
        <is>
          <t>partial</t>
        </is>
      </c>
      <c r="I1106" t="inlineStr">
        <is>
          <t>Regression Cofficient and Standard Error  available</t>
        </is>
      </c>
      <c r="J1106">
        <f>IF($BW1106&lt;&gt;"",$BW1106,"")</f>
        <v>2006.0</v>
      </c>
      <c r="K1106">
        <f>IF($BX1106&lt;&gt;"",$BX1106,"")</f>
        <v>2017.0</v>
      </c>
      <c r="L1106">
        <f>IF(AND(ISNUMBER($BW1106),ISNUMBER($BX1106)),($BW1106+$BX1106)/2,"")</f>
        <v>2011.5</v>
      </c>
      <c r="M1106">
        <f>IF($L1106&lt;&gt;"",$L1106,"")</f>
        <v>2011.5</v>
      </c>
      <c r="N1106">
        <f>IF(AND(ISNUMBER($BW1106),ISNUMBER($BX1106)),MIN(1,MAX(0,($BX1106-2016+1)/($BX1106-$BW1106+1))),"")</f>
        <v>0.1666666666666667</v>
      </c>
      <c r="O1106">
        <f>IF(AND(ISNUMBER($BW1106),ISNUMBER($BX1106)),MIN(1,MAX(0,($BX1106-2017+1)/($BX1106-$BW1106+1))),"")</f>
        <v>0.08333333333333333</v>
      </c>
      <c r="P1106">
        <f>IF(AND(ISNUMBER($BW1106),ISNUMBER($BX1106)),MIN(1,MAX(0,($BX1106-2018+1)/($BX1106-$BW1106+1))),"")</f>
        <v>0.0</v>
      </c>
      <c r="Q1106">
        <f>IF(AND(ISNUMBER($BW1106),ISNUMBER($BX1106)),MIN(1,MAX(0,($BX1106-2019+1)/($BX1106-$BW1106+1))),"")</f>
        <v>0.0</v>
      </c>
      <c r="R1106">
        <f>IF(AND(ISNUMBER($BW1106),ISNUMBER($BX1106)),MIN(1,MAX(0,($BX1106-2016+1)/($BX1106-$BW1106+1))),"")</f>
        <v>0.1666666666666667</v>
      </c>
      <c r="S1106">
        <f>IF($L1106&lt;&gt;"",IF($L1106&gt;=2015.5,1,0),"")</f>
        <v>0.0</v>
      </c>
      <c r="T1106">
        <f>IF($L1106&lt;&gt;"",IF($L1106&gt;=2016,1,0),"")</f>
        <v>0.0</v>
      </c>
      <c r="U1106">
        <f>IF(ISNUMBER($BX1106),IF($BX1106&gt;=2016,1,0),"")</f>
        <v>1.0</v>
      </c>
      <c r="V1106">
        <f>IF(ISNUMBER($BW1106),IF($BW1106&gt;=2016,1,0),"")</f>
        <v>0.0</v>
      </c>
      <c r="W1106" t="str">
        <f>IF(AND(ISNUMBER($BW1106),ISNUMBER($BX1106)),IF($BW1106&gt;=2016,"post-only",IF($BX1106&lt;2016,"pre-only","mixed")),"")</f>
        <v>mixed</v>
      </c>
      <c r="X1106">
        <f>IF(AND(ISNUMBER($BW1106),ISNUMBER($BX1106)),MIN(1,MAX(0,($BX1106-2017+1)/($BX1106-$BW1106+1))),"")</f>
        <v>0.08333333333333333</v>
      </c>
      <c r="Y1106">
        <f>IF(AND(ISNUMBER($BW1106),ISNUMBER($BX1106)),MIN(1,MAX(0,($BX1106-2018+1)/($BX1106-$BW1106+1))),"")</f>
        <v>0.0</v>
      </c>
      <c r="Z1106">
        <f>IF(AND(ISNUMBER($BW1106),ISNUMBER($BX1106)),MIN(1,MAX(0,($BX1106-2019+1)/($BX1106-$BW1106+1))),"")</f>
        <v>0.0</v>
      </c>
      <c r="AA1106">
        <f>IF(ISNUMBER($BX1106),IF($BX1106&gt;=2017,1,0),"")</f>
        <v>1.0</v>
      </c>
      <c r="AB1106">
        <f>IF(ISNUMBER($BX1106),IF($BX1106&gt;=2018,1,0),"")</f>
        <v>0.0</v>
      </c>
      <c r="AC1106">
        <f>IF(ISNUMBER($BX1106),IF($BX1106&gt;=2019,1,0),"")</f>
        <v>0.0</v>
      </c>
      <c r="AD1106">
        <f>IF($L1106&lt;&gt;"",IF($L1106&gt;2013,1,0),"")</f>
        <v>0.0</v>
      </c>
      <c r="AE1106">
        <f>IF($L1106&lt;&gt;"",1+IF($L1106&gt;2011,1,0)+IF($L1106&gt;2014,1,0),"")</f>
        <v>2.0</v>
      </c>
      <c r="AF1106" t="inlineStr">
        <is>
          <t>derivativ (CDS spread)</t>
        </is>
      </c>
      <c r="AG1106" t="inlineStr">
        <is>
          <t>performance</t>
        </is>
      </c>
      <c r="AH1106" t="inlineStr">
        <is>
          <t>non-sensitive</t>
        </is>
      </c>
      <c r="AI1106" t="inlineStr">
        <is>
          <t>with ETS/CT</t>
        </is>
      </c>
      <c r="AJ1106" t="inlineStr">
        <is>
          <t>with ETS/CT</t>
        </is>
      </c>
      <c r="AK1106" t="str">
        <f>IF(AND($CF1106&lt;&gt;"",IFERROR(INDEX(subsample_country_map!$B:$B,MATCH($CF1106,subsample_country_map!$A:$A,0)),"")&lt;&gt;""),INDEX(subsample_country_map!$B:$B,MATCH($CF1106,subsample_country_map!$A:$A,0)),INDEX(lookup!$AA:$AA,MATCH($A1106,lookup!$A:$A,0)))</f>
        <v>2_Europe</v>
      </c>
      <c r="AL1106" t="str">
        <f>IF(AND($CF1106&lt;&gt;"",IFERROR(INDEX(subsample_country_map!$C:$C,MATCH($CF1106,subsample_country_map!$A:$A,0)),"")&lt;&gt;""),INDEX(subsample_country_map!$C:$C,MATCH($CF1106,subsample_country_map!$A:$A,0)),INDEX(lookup!$AB:$AB,MATCH($A1106,lookup!$A:$A,0)))</f>
        <v>99_NCE</v>
      </c>
      <c r="AM1106" t="str">
        <f>IF(AND($CF1106&lt;&gt;"",IFERROR(INDEX(subsample_country_map!$D:$D,MATCH($CF1106,subsample_country_map!$A:$A,0)),"")&lt;&gt;""),INDEX(subsample_country_map!$D:$D,MATCH($CF1106,subsample_country_map!$A:$A,0)),INDEX(lookup!$AC:$AC,MATCH($A1106,lookup!$A:$A,0)))</f>
        <v>1_western</v>
      </c>
      <c r="AN1106" t="str">
        <f>IF(AND($CF1106&lt;&gt;"",IFERROR(INDEX(subsample_country_map!$E:$E,MATCH($CF1106,subsample_country_map!$A:$A,0)),"")&lt;&gt;""),INDEX(subsample_country_map!$E:$E,MATCH($CF1106,subsample_country_map!$A:$A,0)),INDEX(lookup!$AD:$AD,MATCH($A1106,lookup!$A:$A,0)))</f>
        <v>2_civil law</v>
      </c>
      <c r="AO1106" t="str">
        <f>INDEX(lookup!$Y:$Y,MATCH($A1106,lookup!$A:$A,0))</f>
        <v>0_published</v>
      </c>
      <c r="AP1106" t="str">
        <f>INDEX(lookup!$Z:$Z,MATCH($A1106,lookup!$A:$A,0))</f>
        <v>1_VHB high</v>
      </c>
      <c r="AQ1106" t="str">
        <f>INDEX(lookup!$W:$W,MATCH($A1106,lookup!$A:$A,0))</f>
        <v>1_fin/acc/econ</v>
      </c>
      <c r="AS1106" t="inlineStr">
        <is>
          <t>staging</t>
        </is>
      </c>
      <c r="AT1106" t="inlineStr">
        <is>
          <t>good-CER</t>
        </is>
      </c>
      <c r="AU1106" t="inlineStr">
        <is>
          <t>cost</t>
        </is>
      </c>
      <c r="AV1106" t="inlineStr">
        <is>
          <t>-0.007</t>
        </is>
      </c>
      <c r="AW1106" t="inlineStr">
        <is>
          <t>0.014</t>
        </is>
      </c>
      <c r="BA1106" t="n">
        <v>499</v>
      </c>
      <c r="BB1106" t="inlineStr">
        <is>
          <t>0</t>
        </is>
      </c>
      <c r="BC1106" t="inlineStr">
        <is>
          <t>RE</t>
        </is>
      </c>
      <c r="BD1106" t="inlineStr">
        <is>
          <t>year</t>
        </is>
      </c>
      <c r="BE1106" t="inlineStr">
        <is>
          <t>other:market cap.</t>
        </is>
      </c>
      <c r="BF1106" t="inlineStr">
        <is>
          <t>Low</t>
        </is>
      </c>
      <c r="BI1106" t="inlineStr">
        <is>
          <t>Table 2</t>
        </is>
      </c>
      <c r="BJ1106" t="inlineStr">
        <is>
          <t>Market cap. - Low</t>
        </is>
      </c>
      <c r="BK1106" t="inlineStr">
        <is>
          <t>90</t>
        </is>
      </c>
      <c r="BL1106" t="inlineStr">
        <is>
          <t>ENV -0.007 (0.014)</t>
        </is>
      </c>
      <c r="BM1106" t="inlineStr">
        <is>
          <t>ENV</t>
        </is>
      </c>
      <c r="BN1106" t="inlineStr">
        <is>
          <t>CDS (natural logarithm of the CDS spread)</t>
        </is>
      </c>
      <c r="BO1106" t="inlineStr">
        <is>
          <t>original</t>
        </is>
      </c>
      <c r="BP1106" t="inlineStr">
        <is>
          <t>Höck et al (2020)</t>
        </is>
      </c>
      <c r="BQ1106" t="inlineStr">
        <is>
          <t>computed</t>
        </is>
      </c>
      <c r="BT1106" t="n">
        <v>0</v>
      </c>
      <c r="BU1106" t="inlineStr">
        <is>
          <t>staging_Hoeck_et_al_2020.csv</t>
        </is>
      </c>
      <c r="BW1106" t="n">
        <v>2006</v>
      </c>
      <c r="BX1106" t="n">
        <v>2017</v>
      </c>
      <c r="BY1106" t="inlineStr">
        <is>
          <t>Europe (</t>
        </is>
      </c>
      <c r="BZ1106" t="n">
        <v>2011.5</v>
      </c>
      <c r="CA1106" t="n">
        <v>0.1666666666666667</v>
      </c>
      <c r="CB1106" t="n">
        <v>0</v>
      </c>
      <c r="CC1106" t="n">
        <v>1</v>
      </c>
      <c r="CD1106" t="n">
        <v>-0.02238120547887376</v>
      </c>
      <c r="CE1106" t="n">
        <v>1</v>
      </c>
    </row>
    <row r="1107">
      <c r="A1107" t="inlineStr">
        <is>
          <t>Höck et al (2020)</t>
        </is>
      </c>
      <c r="B1107" t="n">
        <v>2412</v>
      </c>
      <c r="C1107" t="n">
        <v>-0.016</v>
      </c>
      <c r="D1107" t="n">
        <v>1003</v>
      </c>
      <c r="E1107">
        <f>IF(ISNUMBER($BA1107),$BA1107,IF(AND(ISNUMBER($D1107),ISNUMBER($BW1107),ISNUMBER($BX1107)),$D1107*($BX1107-$BW1107+1),""))</f>
        <v>12036.0</v>
      </c>
      <c r="H1107" t="inlineStr">
        <is>
          <t>bivariate</t>
        </is>
      </c>
      <c r="I1107" t="inlineStr">
        <is>
          <t>Correlation coefficient available</t>
        </is>
      </c>
      <c r="J1107">
        <f>IF($BW1107&lt;&gt;"",$BW1107,"")</f>
        <v>2006.0</v>
      </c>
      <c r="K1107">
        <f>IF($BX1107&lt;&gt;"",$BX1107,"")</f>
        <v>2017.0</v>
      </c>
      <c r="L1107">
        <f>IF(AND(ISNUMBER($BW1107),ISNUMBER($BX1107)),($BW1107+$BX1107)/2,"")</f>
        <v>2011.5</v>
      </c>
      <c r="M1107">
        <f>IF($L1107&lt;&gt;"",$L1107,"")</f>
        <v>2011.5</v>
      </c>
      <c r="N1107">
        <f>IF(AND(ISNUMBER($BW1107),ISNUMBER($BX1107)),MIN(1,MAX(0,($BX1107-2016+1)/($BX1107-$BW1107+1))),"")</f>
        <v>0.1666666666666667</v>
      </c>
      <c r="O1107">
        <f>IF(AND(ISNUMBER($BW1107),ISNUMBER($BX1107)),MIN(1,MAX(0,($BX1107-2017+1)/($BX1107-$BW1107+1))),"")</f>
        <v>0.08333333333333333</v>
      </c>
      <c r="P1107">
        <f>IF(AND(ISNUMBER($BW1107),ISNUMBER($BX1107)),MIN(1,MAX(0,($BX1107-2018+1)/($BX1107-$BW1107+1))),"")</f>
        <v>0.0</v>
      </c>
      <c r="Q1107">
        <f>IF(AND(ISNUMBER($BW1107),ISNUMBER($BX1107)),MIN(1,MAX(0,($BX1107-2019+1)/($BX1107-$BW1107+1))),"")</f>
        <v>0.0</v>
      </c>
      <c r="R1107">
        <f>IF(AND(ISNUMBER($BW1107),ISNUMBER($BX1107)),MIN(1,MAX(0,($BX1107-2016+1)/($BX1107-$BW1107+1))),"")</f>
        <v>0.1666666666666667</v>
      </c>
      <c r="S1107">
        <f>IF($L1107&lt;&gt;"",IF($L1107&gt;=2015.5,1,0),"")</f>
        <v>0.0</v>
      </c>
      <c r="T1107">
        <f>IF($L1107&lt;&gt;"",IF($L1107&gt;=2016,1,0),"")</f>
        <v>0.0</v>
      </c>
      <c r="U1107">
        <f>IF(ISNUMBER($BX1107),IF($BX1107&gt;=2016,1,0),"")</f>
        <v>1.0</v>
      </c>
      <c r="V1107">
        <f>IF(ISNUMBER($BW1107),IF($BW1107&gt;=2016,1,0),"")</f>
        <v>0.0</v>
      </c>
      <c r="W1107" t="str">
        <f>IF(AND(ISNUMBER($BW1107),ISNUMBER($BX1107)),IF($BW1107&gt;=2016,"post-only",IF($BX1107&lt;2016,"pre-only","mixed")),"")</f>
        <v>mixed</v>
      </c>
      <c r="X1107">
        <f>IF(AND(ISNUMBER($BW1107),ISNUMBER($BX1107)),MIN(1,MAX(0,($BX1107-2017+1)/($BX1107-$BW1107+1))),"")</f>
        <v>0.08333333333333333</v>
      </c>
      <c r="Y1107">
        <f>IF(AND(ISNUMBER($BW1107),ISNUMBER($BX1107)),MIN(1,MAX(0,($BX1107-2018+1)/($BX1107-$BW1107+1))),"")</f>
        <v>0.0</v>
      </c>
      <c r="Z1107">
        <f>IF(AND(ISNUMBER($BW1107),ISNUMBER($BX1107)),MIN(1,MAX(0,($BX1107-2019+1)/($BX1107-$BW1107+1))),"")</f>
        <v>0.0</v>
      </c>
      <c r="AA1107">
        <f>IF(ISNUMBER($BX1107),IF($BX1107&gt;=2017,1,0),"")</f>
        <v>1.0</v>
      </c>
      <c r="AB1107">
        <f>IF(ISNUMBER($BX1107),IF($BX1107&gt;=2018,1,0),"")</f>
        <v>0.0</v>
      </c>
      <c r="AC1107">
        <f>IF(ISNUMBER($BX1107),IF($BX1107&gt;=2019,1,0),"")</f>
        <v>0.0</v>
      </c>
      <c r="AD1107">
        <f>IF($L1107&lt;&gt;"",IF($L1107&gt;2013,1,0),"")</f>
        <v>0.0</v>
      </c>
      <c r="AE1107">
        <f>IF($L1107&lt;&gt;"",1+IF($L1107&gt;2011,1,0)+IF($L1107&gt;2014,1,0),"")</f>
        <v>2.0</v>
      </c>
      <c r="AF1107" t="inlineStr">
        <is>
          <t>derivativ (CDS spread)</t>
        </is>
      </c>
      <c r="AG1107" t="inlineStr">
        <is>
          <t>performance</t>
        </is>
      </c>
      <c r="AH1107" t="inlineStr">
        <is>
          <t>non-sensitive</t>
        </is>
      </c>
      <c r="AI1107" t="inlineStr">
        <is>
          <t>with ETS/CT</t>
        </is>
      </c>
      <c r="AJ1107" t="inlineStr">
        <is>
          <t>with ETS/CT</t>
        </is>
      </c>
      <c r="AK1107" t="str">
        <f>IF(AND($CF1107&lt;&gt;"",IFERROR(INDEX(subsample_country_map!$B:$B,MATCH($CF1107,subsample_country_map!$A:$A,0)),"")&lt;&gt;""),INDEX(subsample_country_map!$B:$B,MATCH($CF1107,subsample_country_map!$A:$A,0)),INDEX(lookup!$AA:$AA,MATCH($A1107,lookup!$A:$A,0)))</f>
        <v>2_Europe</v>
      </c>
      <c r="AL1107" t="str">
        <f>IF(AND($CF1107&lt;&gt;"",IFERROR(INDEX(subsample_country_map!$C:$C,MATCH($CF1107,subsample_country_map!$A:$A,0)),"")&lt;&gt;""),INDEX(subsample_country_map!$C:$C,MATCH($CF1107,subsample_country_map!$A:$A,0)),INDEX(lookup!$AB:$AB,MATCH($A1107,lookup!$A:$A,0)))</f>
        <v>99_NCE</v>
      </c>
      <c r="AM1107" t="str">
        <f>IF(AND($CF1107&lt;&gt;"",IFERROR(INDEX(subsample_country_map!$D:$D,MATCH($CF1107,subsample_country_map!$A:$A,0)),"")&lt;&gt;""),INDEX(subsample_country_map!$D:$D,MATCH($CF1107,subsample_country_map!$A:$A,0)),INDEX(lookup!$AC:$AC,MATCH($A1107,lookup!$A:$A,0)))</f>
        <v>1_western</v>
      </c>
      <c r="AN1107" t="str">
        <f>IF(AND($CF1107&lt;&gt;"",IFERROR(INDEX(subsample_country_map!$E:$E,MATCH($CF1107,subsample_country_map!$A:$A,0)),"")&lt;&gt;""),INDEX(subsample_country_map!$E:$E,MATCH($CF1107,subsample_country_map!$A:$A,0)),INDEX(lookup!$AD:$AD,MATCH($A1107,lookup!$A:$A,0)))</f>
        <v>2_civil law</v>
      </c>
      <c r="AO1107" t="str">
        <f>INDEX(lookup!$Y:$Y,MATCH($A1107,lookup!$A:$A,0))</f>
        <v>0_published</v>
      </c>
      <c r="AP1107" t="str">
        <f>INDEX(lookup!$Z:$Z,MATCH($A1107,lookup!$A:$A,0))</f>
        <v>1_VHB high</v>
      </c>
      <c r="AQ1107" t="str">
        <f>INDEX(lookup!$W:$W,MATCH($A1107,lookup!$A:$A,0))</f>
        <v>1_fin/acc/econ</v>
      </c>
      <c r="AS1107" t="inlineStr">
        <is>
          <t>staging</t>
        </is>
      </c>
      <c r="AT1107" t="inlineStr">
        <is>
          <t>good-CER</t>
        </is>
      </c>
      <c r="AU1107" t="inlineStr">
        <is>
          <t>cost</t>
        </is>
      </c>
      <c r="AZ1107" t="inlineStr">
        <is>
          <t>-0.016</t>
        </is>
      </c>
      <c r="BA1107" t="inlineStr">
        <is>
          <t>FLAG</t>
        </is>
      </c>
      <c r="BB1107" t="inlineStr">
        <is>
          <t>0</t>
        </is>
      </c>
      <c r="BC1107" t="inlineStr">
        <is>
          <t>n/a (structural)</t>
        </is>
      </c>
      <c r="BD1107" t="inlineStr">
        <is>
          <t>n/a (structural)</t>
        </is>
      </c>
      <c r="BE1107" t="inlineStr">
        <is>
          <t>none</t>
        </is>
      </c>
      <c r="BI1107" t="inlineStr">
        <is>
          <t>Appendix (unnumbered table)</t>
        </is>
      </c>
      <c r="BJ1107" t="inlineStr">
        <is>
          <t>Pearson correlation of variables: r(CDS, ENV)</t>
        </is>
      </c>
      <c r="BK1107" t="inlineStr">
        <is>
          <t>91</t>
        </is>
      </c>
      <c r="BL1107" t="inlineStr">
        <is>
          <t>ENV -0.016</t>
        </is>
      </c>
      <c r="BM1107" t="inlineStr">
        <is>
          <t>ENV</t>
        </is>
      </c>
      <c r="BN1107" t="inlineStr">
        <is>
          <t>CDS</t>
        </is>
      </c>
      <c r="BO1107" t="inlineStr">
        <is>
          <t>original</t>
        </is>
      </c>
      <c r="BP1107" t="inlineStr">
        <is>
          <t>Höck et al (2020)</t>
        </is>
      </c>
      <c r="BQ1107" t="inlineStr">
        <is>
          <t>bivariate</t>
        </is>
      </c>
      <c r="BT1107" t="n">
        <v>0</v>
      </c>
      <c r="BU1107" t="inlineStr">
        <is>
          <t>staging_Hoeck_et_al_2020.csv</t>
        </is>
      </c>
      <c r="BW1107" t="n">
        <v>2006</v>
      </c>
      <c r="BX1107" t="n">
        <v>2017</v>
      </c>
      <c r="BY1107" t="inlineStr">
        <is>
          <t>Europe (</t>
        </is>
      </c>
      <c r="BZ1107" t="n">
        <v>2011.5</v>
      </c>
      <c r="CA1107" t="n">
        <v>0.1666666666666667</v>
      </c>
      <c r="CB1107" t="n">
        <v>0</v>
      </c>
      <c r="CC1107" t="n">
        <v>1</v>
      </c>
      <c r="CD1107" t="n">
        <v>-0.01600136554308689</v>
      </c>
      <c r="CE1107" t="n">
        <v>1</v>
      </c>
    </row>
    <row r="1108">
      <c r="A1108" t="inlineStr">
        <is>
          <t>Hoepner et al (2016)</t>
        </is>
      </c>
      <c r="B1108" t="n">
        <v>2413</v>
      </c>
      <c r="C1108" t="n">
        <v>0.09344992205010398</v>
      </c>
      <c r="D1108" t="n">
        <v>588</v>
      </c>
      <c r="E1108">
        <f>IF(ISNUMBER($BA1108),$BA1108,IF(AND(ISNUMBER($D1108),ISNUMBER($BW1108),ISNUMBER($BX1108)),$D1108*($BX1108-$BW1108+1),""))</f>
        <v>588.0</v>
      </c>
      <c r="H1108" t="inlineStr">
        <is>
          <t>partial</t>
        </is>
      </c>
      <c r="I1108" t="inlineStr">
        <is>
          <t>T-Statistic available</t>
        </is>
      </c>
      <c r="J1108">
        <f>IF($BW1108&lt;&gt;"",$BW1108,"")</f>
        <v>2005.0</v>
      </c>
      <c r="K1108">
        <f>IF($BX1108&lt;&gt;"",$BX1108,"")</f>
        <v>2012.0</v>
      </c>
      <c r="L1108">
        <f>IF(AND(ISNUMBER($BW1108),ISNUMBER($BX1108)),($BW1108+$BX1108)/2,"")</f>
        <v>2008.5</v>
      </c>
      <c r="M1108">
        <f>IF($L1108&lt;&gt;"",$L1108,"")</f>
        <v>2008.5</v>
      </c>
      <c r="N1108">
        <f>IF(AND(ISNUMBER($BW1108),ISNUMBER($BX1108)),MIN(1,MAX(0,($BX1108-2016+1)/($BX1108-$BW1108+1))),"")</f>
        <v>0.0</v>
      </c>
      <c r="O1108">
        <f>IF(AND(ISNUMBER($BW1108),ISNUMBER($BX1108)),MIN(1,MAX(0,($BX1108-2017+1)/($BX1108-$BW1108+1))),"")</f>
        <v>0.0</v>
      </c>
      <c r="P1108">
        <f>IF(AND(ISNUMBER($BW1108),ISNUMBER($BX1108)),MIN(1,MAX(0,($BX1108-2018+1)/($BX1108-$BW1108+1))),"")</f>
        <v>0.0</v>
      </c>
      <c r="Q1108">
        <f>IF(AND(ISNUMBER($BW1108),ISNUMBER($BX1108)),MIN(1,MAX(0,($BX1108-2019+1)/($BX1108-$BW1108+1))),"")</f>
        <v>0.0</v>
      </c>
      <c r="R1108">
        <f>IF(AND(ISNUMBER($BW1108),ISNUMBER($BX1108)),MIN(1,MAX(0,($BX1108-2016+1)/($BX1108-$BW1108+1))),"")</f>
        <v>0.0</v>
      </c>
      <c r="S1108">
        <f>IF($L1108&lt;&gt;"",IF($L1108&gt;=2015.5,1,0),"")</f>
        <v>0.0</v>
      </c>
      <c r="T1108">
        <f>IF($L1108&lt;&gt;"",IF($L1108&gt;=2016,1,0),"")</f>
        <v>0.0</v>
      </c>
      <c r="U1108">
        <f>IF(ISNUMBER($BX1108),IF($BX1108&gt;=2016,1,0),"")</f>
        <v>0.0</v>
      </c>
      <c r="V1108">
        <f>IF(ISNUMBER($BW1108),IF($BW1108&gt;=2016,1,0),"")</f>
        <v>0.0</v>
      </c>
      <c r="W1108" t="str">
        <f>IF(AND(ISNUMBER($BW1108),ISNUMBER($BX1108)),IF($BW1108&gt;=2016,"post-only",IF($BX1108&lt;2016,"pre-only","mixed")),"")</f>
        <v>pre-only</v>
      </c>
      <c r="X1108">
        <f>IF(AND(ISNUMBER($BW1108),ISNUMBER($BX1108)),MIN(1,MAX(0,($BX1108-2017+1)/($BX1108-$BW1108+1))),"")</f>
        <v>0.0</v>
      </c>
      <c r="Y1108">
        <f>IF(AND(ISNUMBER($BW1108),ISNUMBER($BX1108)),MIN(1,MAX(0,($BX1108-2018+1)/($BX1108-$BW1108+1))),"")</f>
        <v>0.0</v>
      </c>
      <c r="Z1108">
        <f>IF(AND(ISNUMBER($BW1108),ISNUMBER($BX1108)),MIN(1,MAX(0,($BX1108-2019+1)/($BX1108-$BW1108+1))),"")</f>
        <v>0.0</v>
      </c>
      <c r="AA1108">
        <f>IF(ISNUMBER($BX1108),IF($BX1108&gt;=2017,1,0),"")</f>
        <v>0.0</v>
      </c>
      <c r="AB1108">
        <f>IF(ISNUMBER($BX1108),IF($BX1108&gt;=2018,1,0),"")</f>
        <v>0.0</v>
      </c>
      <c r="AC1108">
        <f>IF(ISNUMBER($BX1108),IF($BX1108&gt;=2019,1,0),"")</f>
        <v>0.0</v>
      </c>
      <c r="AD1108">
        <f>IF($L1108&lt;&gt;"",IF($L1108&gt;2013,1,0),"")</f>
        <v>0.0</v>
      </c>
      <c r="AE1108">
        <f>IF($L1108&lt;&gt;"",1+IF($L1108&gt;2011,1,0)+IF($L1108&gt;2014,1,0),"")</f>
        <v>1.0</v>
      </c>
      <c r="AF1108" t="inlineStr">
        <is>
          <t>loan (interest rate)</t>
        </is>
      </c>
      <c r="AG1108" t="inlineStr">
        <is>
          <t>performance</t>
        </is>
      </c>
      <c r="AH1108" t="inlineStr">
        <is>
          <t>non-sensitive</t>
        </is>
      </c>
      <c r="AI1108" t="inlineStr">
        <is>
          <t>99_NCE</t>
        </is>
      </c>
      <c r="AJ1108" t="inlineStr">
        <is>
          <t>99_NCE</t>
        </is>
      </c>
      <c r="AK1108" t="str">
        <f>IF(AND($CF1108&lt;&gt;"",IFERROR(INDEX(subsample_country_map!$B:$B,MATCH($CF1108,subsample_country_map!$A:$A,0)),"")&lt;&gt;""),INDEX(subsample_country_map!$B:$B,MATCH($CF1108,subsample_country_map!$A:$A,0)),INDEX(lookup!$AA:$AA,MATCH($A1108,lookup!$A:$A,0)))</f>
        <v>99_NCE</v>
      </c>
      <c r="AL1108" t="str">
        <f>IF(AND($CF1108&lt;&gt;"",IFERROR(INDEX(subsample_country_map!$C:$C,MATCH($CF1108,subsample_country_map!$A:$A,0)),"")&lt;&gt;""),INDEX(subsample_country_map!$C:$C,MATCH($CF1108,subsample_country_map!$A:$A,0)),INDEX(lookup!$AB:$AB,MATCH($A1108,lookup!$A:$A,0)))</f>
        <v>99_NCE</v>
      </c>
      <c r="AM1108" t="str">
        <f>IF(AND($CF1108&lt;&gt;"",IFERROR(INDEX(subsample_country_map!$D:$D,MATCH($CF1108,subsample_country_map!$A:$A,0)),"")&lt;&gt;""),INDEX(subsample_country_map!$D:$D,MATCH($CF1108,subsample_country_map!$A:$A,0)),INDEX(lookup!$AC:$AC,MATCH($A1108,lookup!$A:$A,0)))</f>
        <v>99_NCE</v>
      </c>
      <c r="AN1108" t="str">
        <f>IF(AND($CF1108&lt;&gt;"",IFERROR(INDEX(subsample_country_map!$E:$E,MATCH($CF1108,subsample_country_map!$A:$A,0)),"")&lt;&gt;""),INDEX(subsample_country_map!$E:$E,MATCH($CF1108,subsample_country_map!$A:$A,0)),INDEX(lookup!$AD:$AD,MATCH($A1108,lookup!$A:$A,0)))</f>
        <v>99_NCE</v>
      </c>
      <c r="AO1108" t="str">
        <f>INDEX(lookup!$Y:$Y,MATCH($A1108,lookup!$A:$A,0))</f>
        <v>0_published</v>
      </c>
      <c r="AP1108" t="str">
        <f>INDEX(lookup!$Z:$Z,MATCH($A1108,lookup!$A:$A,0))</f>
        <v>1_VHB high</v>
      </c>
      <c r="AQ1108" t="str">
        <f>INDEX(lookup!$W:$W,MATCH($A1108,lookup!$A:$A,0))</f>
        <v>1_fin/acc/econ</v>
      </c>
      <c r="AS1108" t="inlineStr">
        <is>
          <t>staging</t>
        </is>
      </c>
      <c r="AT1108" t="inlineStr">
        <is>
          <t>good-CER</t>
        </is>
      </c>
      <c r="AU1108" t="inlineStr">
        <is>
          <t>cost</t>
        </is>
      </c>
      <c r="AV1108" t="inlineStr">
        <is>
          <t>0.167</t>
        </is>
      </c>
      <c r="AX1108" t="inlineStr">
        <is>
          <t>2.276</t>
        </is>
      </c>
      <c r="BA1108" t="n">
        <v>588</v>
      </c>
      <c r="BB1108" t="inlineStr">
        <is>
          <t>1</t>
        </is>
      </c>
      <c r="BC1108" t="inlineStr">
        <is>
          <t>OLS</t>
        </is>
      </c>
      <c r="BD1108" t="inlineStr">
        <is>
          <t>robust (unclustered)</t>
        </is>
      </c>
      <c r="BE1108" t="inlineStr">
        <is>
          <t>none</t>
        </is>
      </c>
      <c r="BI1108" t="inlineStr">
        <is>
          <t>Table 5</t>
        </is>
      </c>
      <c r="BJ1108" t="inlineStr">
        <is>
          <t>Env. (1)</t>
        </is>
      </c>
      <c r="BK1108" t="inlineStr">
        <is>
          <t>177</t>
        </is>
      </c>
      <c r="BL1108" t="inlineStr">
        <is>
          <t>Borrower Oekom 0.167 (2.276)**</t>
        </is>
      </c>
      <c r="BM1108" t="inlineStr">
        <is>
          <t>Borrower Oekom env</t>
        </is>
      </c>
      <c r="BN1108" t="inlineStr">
        <is>
          <t>Logarithm of the 1% winsorized value of bank loan spread over the basis rate</t>
        </is>
      </c>
      <c r="BO1108" t="inlineStr">
        <is>
          <t>original</t>
        </is>
      </c>
      <c r="BP1108" t="inlineStr">
        <is>
          <t>Hoepner et al (2016)</t>
        </is>
      </c>
      <c r="BQ1108" t="inlineStr">
        <is>
          <t>computed</t>
        </is>
      </c>
      <c r="BT1108" t="n">
        <v>0</v>
      </c>
      <c r="BU1108" t="inlineStr">
        <is>
          <t>staging_Hoepner_et_al_2016.csv</t>
        </is>
      </c>
      <c r="BW1108" t="n">
        <v>2005</v>
      </c>
      <c r="BX1108" t="n">
        <v>2012</v>
      </c>
      <c r="BY1108" t="inlineStr">
        <is>
          <t>Sustainability Characteristics on The Cost of Debt</t>
        </is>
      </c>
      <c r="BZ1108" t="n">
        <v>2008.5</v>
      </c>
      <c r="CA1108" t="n">
        <v>0</v>
      </c>
      <c r="CB1108" t="n">
        <v>0</v>
      </c>
      <c r="CC1108" t="n">
        <v>0</v>
      </c>
      <c r="CD1108" t="n">
        <v>0.09372338559463578</v>
      </c>
      <c r="CE1108" t="n">
        <v>1</v>
      </c>
    </row>
    <row r="1109">
      <c r="A1109" t="inlineStr">
        <is>
          <t>Hoepner et al (2016)</t>
        </is>
      </c>
      <c r="B1109" t="n">
        <v>2414</v>
      </c>
      <c r="C1109" t="n">
        <v>-0.01457444492889841</v>
      </c>
      <c r="D1109" t="n">
        <v>470</v>
      </c>
      <c r="E1109">
        <f>IF(ISNUMBER($BA1109),$BA1109,IF(AND(ISNUMBER($D1109),ISNUMBER($BW1109),ISNUMBER($BX1109)),$D1109*($BX1109-$BW1109+1),""))</f>
        <v>470.0</v>
      </c>
      <c r="H1109" t="inlineStr">
        <is>
          <t>partial</t>
        </is>
      </c>
      <c r="I1109" t="inlineStr">
        <is>
          <t>T-Statistic available</t>
        </is>
      </c>
      <c r="J1109">
        <f>IF($BW1109&lt;&gt;"",$BW1109,"")</f>
        <v>2005.0</v>
      </c>
      <c r="K1109">
        <f>IF($BX1109&lt;&gt;"",$BX1109,"")</f>
        <v>2012.0</v>
      </c>
      <c r="L1109">
        <f>IF(AND(ISNUMBER($BW1109),ISNUMBER($BX1109)),($BW1109+$BX1109)/2,"")</f>
        <v>2008.5</v>
      </c>
      <c r="M1109">
        <f>IF($L1109&lt;&gt;"",$L1109,"")</f>
        <v>2008.5</v>
      </c>
      <c r="N1109">
        <f>IF(AND(ISNUMBER($BW1109),ISNUMBER($BX1109)),MIN(1,MAX(0,($BX1109-2016+1)/($BX1109-$BW1109+1))),"")</f>
        <v>0.0</v>
      </c>
      <c r="O1109">
        <f>IF(AND(ISNUMBER($BW1109),ISNUMBER($BX1109)),MIN(1,MAX(0,($BX1109-2017+1)/($BX1109-$BW1109+1))),"")</f>
        <v>0.0</v>
      </c>
      <c r="P1109">
        <f>IF(AND(ISNUMBER($BW1109),ISNUMBER($BX1109)),MIN(1,MAX(0,($BX1109-2018+1)/($BX1109-$BW1109+1))),"")</f>
        <v>0.0</v>
      </c>
      <c r="Q1109">
        <f>IF(AND(ISNUMBER($BW1109),ISNUMBER($BX1109)),MIN(1,MAX(0,($BX1109-2019+1)/($BX1109-$BW1109+1))),"")</f>
        <v>0.0</v>
      </c>
      <c r="R1109">
        <f>IF(AND(ISNUMBER($BW1109),ISNUMBER($BX1109)),MIN(1,MAX(0,($BX1109-2016+1)/($BX1109-$BW1109+1))),"")</f>
        <v>0.0</v>
      </c>
      <c r="S1109">
        <f>IF($L1109&lt;&gt;"",IF($L1109&gt;=2015.5,1,0),"")</f>
        <v>0.0</v>
      </c>
      <c r="T1109">
        <f>IF($L1109&lt;&gt;"",IF($L1109&gt;=2016,1,0),"")</f>
        <v>0.0</v>
      </c>
      <c r="U1109">
        <f>IF(ISNUMBER($BX1109),IF($BX1109&gt;=2016,1,0),"")</f>
        <v>0.0</v>
      </c>
      <c r="V1109">
        <f>IF(ISNUMBER($BW1109),IF($BW1109&gt;=2016,1,0),"")</f>
        <v>0.0</v>
      </c>
      <c r="W1109" t="str">
        <f>IF(AND(ISNUMBER($BW1109),ISNUMBER($BX1109)),IF($BW1109&gt;=2016,"post-only",IF($BX1109&lt;2016,"pre-only","mixed")),"")</f>
        <v>pre-only</v>
      </c>
      <c r="X1109">
        <f>IF(AND(ISNUMBER($BW1109),ISNUMBER($BX1109)),MIN(1,MAX(0,($BX1109-2017+1)/($BX1109-$BW1109+1))),"")</f>
        <v>0.0</v>
      </c>
      <c r="Y1109">
        <f>IF(AND(ISNUMBER($BW1109),ISNUMBER($BX1109)),MIN(1,MAX(0,($BX1109-2018+1)/($BX1109-$BW1109+1))),"")</f>
        <v>0.0</v>
      </c>
      <c r="Z1109">
        <f>IF(AND(ISNUMBER($BW1109),ISNUMBER($BX1109)),MIN(1,MAX(0,($BX1109-2019+1)/($BX1109-$BW1109+1))),"")</f>
        <v>0.0</v>
      </c>
      <c r="AA1109">
        <f>IF(ISNUMBER($BX1109),IF($BX1109&gt;=2017,1,0),"")</f>
        <v>0.0</v>
      </c>
      <c r="AB1109">
        <f>IF(ISNUMBER($BX1109),IF($BX1109&gt;=2018,1,0),"")</f>
        <v>0.0</v>
      </c>
      <c r="AC1109">
        <f>IF(ISNUMBER($BX1109),IF($BX1109&gt;=2019,1,0),"")</f>
        <v>0.0</v>
      </c>
      <c r="AD1109">
        <f>IF($L1109&lt;&gt;"",IF($L1109&gt;2013,1,0),"")</f>
        <v>0.0</v>
      </c>
      <c r="AE1109">
        <f>IF($L1109&lt;&gt;"",1+IF($L1109&gt;2011,1,0)+IF($L1109&gt;2014,1,0),"")</f>
        <v>1.0</v>
      </c>
      <c r="AF1109" t="inlineStr">
        <is>
          <t>loan (interest rate)</t>
        </is>
      </c>
      <c r="AG1109" t="inlineStr">
        <is>
          <t>performance</t>
        </is>
      </c>
      <c r="AH1109" t="inlineStr">
        <is>
          <t>non-sensitive</t>
        </is>
      </c>
      <c r="AI1109" t="inlineStr">
        <is>
          <t>99_NCE</t>
        </is>
      </c>
      <c r="AJ1109" t="inlineStr">
        <is>
          <t>99_NCE</t>
        </is>
      </c>
      <c r="AK1109" t="str">
        <f>IF(AND($CF1109&lt;&gt;"",IFERROR(INDEX(subsample_country_map!$B:$B,MATCH($CF1109,subsample_country_map!$A:$A,0)),"")&lt;&gt;""),INDEX(subsample_country_map!$B:$B,MATCH($CF1109,subsample_country_map!$A:$A,0)),INDEX(lookup!$AA:$AA,MATCH($A1109,lookup!$A:$A,0)))</f>
        <v>99_NCE</v>
      </c>
      <c r="AL1109" t="str">
        <f>IF(AND($CF1109&lt;&gt;"",IFERROR(INDEX(subsample_country_map!$C:$C,MATCH($CF1109,subsample_country_map!$A:$A,0)),"")&lt;&gt;""),INDEX(subsample_country_map!$C:$C,MATCH($CF1109,subsample_country_map!$A:$A,0)),INDEX(lookup!$AB:$AB,MATCH($A1109,lookup!$A:$A,0)))</f>
        <v>99_NCE</v>
      </c>
      <c r="AM1109" t="str">
        <f>IF(AND($CF1109&lt;&gt;"",IFERROR(INDEX(subsample_country_map!$D:$D,MATCH($CF1109,subsample_country_map!$A:$A,0)),"")&lt;&gt;""),INDEX(subsample_country_map!$D:$D,MATCH($CF1109,subsample_country_map!$A:$A,0)),INDEX(lookup!$AC:$AC,MATCH($A1109,lookup!$A:$A,0)))</f>
        <v>99_NCE</v>
      </c>
      <c r="AN1109" t="str">
        <f>IF(AND($CF1109&lt;&gt;"",IFERROR(INDEX(subsample_country_map!$E:$E,MATCH($CF1109,subsample_country_map!$A:$A,0)),"")&lt;&gt;""),INDEX(subsample_country_map!$E:$E,MATCH($CF1109,subsample_country_map!$A:$A,0)),INDEX(lookup!$AD:$AD,MATCH($A1109,lookup!$A:$A,0)))</f>
        <v>99_NCE</v>
      </c>
      <c r="AO1109" t="str">
        <f>INDEX(lookup!$Y:$Y,MATCH($A1109,lookup!$A:$A,0))</f>
        <v>0_published</v>
      </c>
      <c r="AP1109" t="str">
        <f>INDEX(lookup!$Z:$Z,MATCH($A1109,lookup!$A:$A,0))</f>
        <v>1_VHB high</v>
      </c>
      <c r="AQ1109" t="str">
        <f>INDEX(lookup!$W:$W,MATCH($A1109,lookup!$A:$A,0))</f>
        <v>1_fin/acc/econ</v>
      </c>
      <c r="AS1109" t="inlineStr">
        <is>
          <t>staging</t>
        </is>
      </c>
      <c r="AT1109" t="inlineStr">
        <is>
          <t>good-CER</t>
        </is>
      </c>
      <c r="AU1109" t="inlineStr">
        <is>
          <t>cost</t>
        </is>
      </c>
      <c r="AV1109" t="inlineStr">
        <is>
          <t>-0.031</t>
        </is>
      </c>
      <c r="AX1109" t="inlineStr">
        <is>
          <t>-0.316</t>
        </is>
      </c>
      <c r="BA1109" t="n">
        <v>470</v>
      </c>
      <c r="BB1109" t="inlineStr">
        <is>
          <t>1</t>
        </is>
      </c>
      <c r="BC1109" t="inlineStr">
        <is>
          <t>OLS</t>
        </is>
      </c>
      <c r="BD1109" t="inlineStr">
        <is>
          <t>robust (unclustered)</t>
        </is>
      </c>
      <c r="BE1109" t="inlineStr">
        <is>
          <t>none</t>
        </is>
      </c>
      <c r="BI1109" t="inlineStr">
        <is>
          <t>Table 5</t>
        </is>
      </c>
      <c r="BJ1109" t="inlineStr">
        <is>
          <t>Env. (2)</t>
        </is>
      </c>
      <c r="BK1109" t="inlineStr">
        <is>
          <t>177</t>
        </is>
      </c>
      <c r="BL1109" t="inlineStr">
        <is>
          <t>Borrower Oekom -0.031 (-0.316)</t>
        </is>
      </c>
      <c r="BM1109" t="inlineStr">
        <is>
          <t>Borrower Oekom env</t>
        </is>
      </c>
      <c r="BN1109" t="inlineStr">
        <is>
          <t>Logarithm of the 1% winsorized value of bank loan spread over the basis rate</t>
        </is>
      </c>
      <c r="BO1109" t="inlineStr">
        <is>
          <t>original</t>
        </is>
      </c>
      <c r="BP1109" t="inlineStr">
        <is>
          <t>Hoepner et al (2016)</t>
        </is>
      </c>
      <c r="BQ1109" t="inlineStr">
        <is>
          <t>computed</t>
        </is>
      </c>
      <c r="BT1109" t="n">
        <v>0</v>
      </c>
      <c r="BU1109" t="inlineStr">
        <is>
          <t>staging_Hoepner_et_al_2016.csv</t>
        </is>
      </c>
      <c r="BW1109" t="n">
        <v>2005</v>
      </c>
      <c r="BX1109" t="n">
        <v>2012</v>
      </c>
      <c r="BY1109" t="inlineStr">
        <is>
          <t>Sustainability Characteristics on The Cost of Debt</t>
        </is>
      </c>
      <c r="BZ1109" t="n">
        <v>2008.5</v>
      </c>
      <c r="CA1109" t="n">
        <v>0</v>
      </c>
      <c r="CB1109" t="n">
        <v>0</v>
      </c>
      <c r="CC1109" t="n">
        <v>0</v>
      </c>
      <c r="CD1109" t="n">
        <v>-0.01457547700131471</v>
      </c>
      <c r="CE1109" t="n">
        <v>1</v>
      </c>
    </row>
    <row r="1110">
      <c r="A1110" t="inlineStr">
        <is>
          <t>Hoepner et al (2016)</t>
        </is>
      </c>
      <c r="B1110" t="n">
        <v>2415</v>
      </c>
      <c r="C1110" t="n">
        <v>0.004381981166658287</v>
      </c>
      <c r="D1110" t="n">
        <v>470</v>
      </c>
      <c r="E1110">
        <f>IF(ISNUMBER($BA1110),$BA1110,IF(AND(ISNUMBER($D1110),ISNUMBER($BW1110),ISNUMBER($BX1110)),$D1110*($BX1110-$BW1110+1),""))</f>
        <v>470.0</v>
      </c>
      <c r="H1110" t="inlineStr">
        <is>
          <t>partial</t>
        </is>
      </c>
      <c r="I1110" t="inlineStr">
        <is>
          <t>T-Statistic available</t>
        </is>
      </c>
      <c r="J1110">
        <f>IF($BW1110&lt;&gt;"",$BW1110,"")</f>
        <v>2005.0</v>
      </c>
      <c r="K1110">
        <f>IF($BX1110&lt;&gt;"",$BX1110,"")</f>
        <v>2012.0</v>
      </c>
      <c r="L1110">
        <f>IF(AND(ISNUMBER($BW1110),ISNUMBER($BX1110)),($BW1110+$BX1110)/2,"")</f>
        <v>2008.5</v>
      </c>
      <c r="M1110">
        <f>IF($L1110&lt;&gt;"",$L1110,"")</f>
        <v>2008.5</v>
      </c>
      <c r="N1110">
        <f>IF(AND(ISNUMBER($BW1110),ISNUMBER($BX1110)),MIN(1,MAX(0,($BX1110-2016+1)/($BX1110-$BW1110+1))),"")</f>
        <v>0.0</v>
      </c>
      <c r="O1110">
        <f>IF(AND(ISNUMBER($BW1110),ISNUMBER($BX1110)),MIN(1,MAX(0,($BX1110-2017+1)/($BX1110-$BW1110+1))),"")</f>
        <v>0.0</v>
      </c>
      <c r="P1110">
        <f>IF(AND(ISNUMBER($BW1110),ISNUMBER($BX1110)),MIN(1,MAX(0,($BX1110-2018+1)/($BX1110-$BW1110+1))),"")</f>
        <v>0.0</v>
      </c>
      <c r="Q1110">
        <f>IF(AND(ISNUMBER($BW1110),ISNUMBER($BX1110)),MIN(1,MAX(0,($BX1110-2019+1)/($BX1110-$BW1110+1))),"")</f>
        <v>0.0</v>
      </c>
      <c r="R1110">
        <f>IF(AND(ISNUMBER($BW1110),ISNUMBER($BX1110)),MIN(1,MAX(0,($BX1110-2016+1)/($BX1110-$BW1110+1))),"")</f>
        <v>0.0</v>
      </c>
      <c r="S1110">
        <f>IF($L1110&lt;&gt;"",IF($L1110&gt;=2015.5,1,0),"")</f>
        <v>0.0</v>
      </c>
      <c r="T1110">
        <f>IF($L1110&lt;&gt;"",IF($L1110&gt;=2016,1,0),"")</f>
        <v>0.0</v>
      </c>
      <c r="U1110">
        <f>IF(ISNUMBER($BX1110),IF($BX1110&gt;=2016,1,0),"")</f>
        <v>0.0</v>
      </c>
      <c r="V1110">
        <f>IF(ISNUMBER($BW1110),IF($BW1110&gt;=2016,1,0),"")</f>
        <v>0.0</v>
      </c>
      <c r="W1110" t="str">
        <f>IF(AND(ISNUMBER($BW1110),ISNUMBER($BX1110)),IF($BW1110&gt;=2016,"post-only",IF($BX1110&lt;2016,"pre-only","mixed")),"")</f>
        <v>pre-only</v>
      </c>
      <c r="X1110">
        <f>IF(AND(ISNUMBER($BW1110),ISNUMBER($BX1110)),MIN(1,MAX(0,($BX1110-2017+1)/($BX1110-$BW1110+1))),"")</f>
        <v>0.0</v>
      </c>
      <c r="Y1110">
        <f>IF(AND(ISNUMBER($BW1110),ISNUMBER($BX1110)),MIN(1,MAX(0,($BX1110-2018+1)/($BX1110-$BW1110+1))),"")</f>
        <v>0.0</v>
      </c>
      <c r="Z1110">
        <f>IF(AND(ISNUMBER($BW1110),ISNUMBER($BX1110)),MIN(1,MAX(0,($BX1110-2019+1)/($BX1110-$BW1110+1))),"")</f>
        <v>0.0</v>
      </c>
      <c r="AA1110">
        <f>IF(ISNUMBER($BX1110),IF($BX1110&gt;=2017,1,0),"")</f>
        <v>0.0</v>
      </c>
      <c r="AB1110">
        <f>IF(ISNUMBER($BX1110),IF($BX1110&gt;=2018,1,0),"")</f>
        <v>0.0</v>
      </c>
      <c r="AC1110">
        <f>IF(ISNUMBER($BX1110),IF($BX1110&gt;=2019,1,0),"")</f>
        <v>0.0</v>
      </c>
      <c r="AD1110">
        <f>IF($L1110&lt;&gt;"",IF($L1110&gt;2013,1,0),"")</f>
        <v>0.0</v>
      </c>
      <c r="AE1110">
        <f>IF($L1110&lt;&gt;"",1+IF($L1110&gt;2011,1,0)+IF($L1110&gt;2014,1,0),"")</f>
        <v>1.0</v>
      </c>
      <c r="AF1110" t="inlineStr">
        <is>
          <t>loan (interest rate)</t>
        </is>
      </c>
      <c r="AG1110" t="inlineStr">
        <is>
          <t>performance</t>
        </is>
      </c>
      <c r="AH1110" t="inlineStr">
        <is>
          <t>non-sensitive</t>
        </is>
      </c>
      <c r="AI1110" t="inlineStr">
        <is>
          <t>99_NCE</t>
        </is>
      </c>
      <c r="AJ1110" t="inlineStr">
        <is>
          <t>99_NCE</t>
        </is>
      </c>
      <c r="AK1110" t="str">
        <f>IF(AND($CF1110&lt;&gt;"",IFERROR(INDEX(subsample_country_map!$B:$B,MATCH($CF1110,subsample_country_map!$A:$A,0)),"")&lt;&gt;""),INDEX(subsample_country_map!$B:$B,MATCH($CF1110,subsample_country_map!$A:$A,0)),INDEX(lookup!$AA:$AA,MATCH($A1110,lookup!$A:$A,0)))</f>
        <v>99_NCE</v>
      </c>
      <c r="AL1110" t="str">
        <f>IF(AND($CF1110&lt;&gt;"",IFERROR(INDEX(subsample_country_map!$C:$C,MATCH($CF1110,subsample_country_map!$A:$A,0)),"")&lt;&gt;""),INDEX(subsample_country_map!$C:$C,MATCH($CF1110,subsample_country_map!$A:$A,0)),INDEX(lookup!$AB:$AB,MATCH($A1110,lookup!$A:$A,0)))</f>
        <v>99_NCE</v>
      </c>
      <c r="AM1110" t="str">
        <f>IF(AND($CF1110&lt;&gt;"",IFERROR(INDEX(subsample_country_map!$D:$D,MATCH($CF1110,subsample_country_map!$A:$A,0)),"")&lt;&gt;""),INDEX(subsample_country_map!$D:$D,MATCH($CF1110,subsample_country_map!$A:$A,0)),INDEX(lookup!$AC:$AC,MATCH($A1110,lookup!$A:$A,0)))</f>
        <v>99_NCE</v>
      </c>
      <c r="AN1110" t="str">
        <f>IF(AND($CF1110&lt;&gt;"",IFERROR(INDEX(subsample_country_map!$E:$E,MATCH($CF1110,subsample_country_map!$A:$A,0)),"")&lt;&gt;""),INDEX(subsample_country_map!$E:$E,MATCH($CF1110,subsample_country_map!$A:$A,0)),INDEX(lookup!$AD:$AD,MATCH($A1110,lookup!$A:$A,0)))</f>
        <v>99_NCE</v>
      </c>
      <c r="AO1110" t="str">
        <f>INDEX(lookup!$Y:$Y,MATCH($A1110,lookup!$A:$A,0))</f>
        <v>0_published</v>
      </c>
      <c r="AP1110" t="str">
        <f>INDEX(lookup!$Z:$Z,MATCH($A1110,lookup!$A:$A,0))</f>
        <v>1_VHB high</v>
      </c>
      <c r="AQ1110" t="str">
        <f>INDEX(lookup!$W:$W,MATCH($A1110,lookup!$A:$A,0))</f>
        <v>1_fin/acc/econ</v>
      </c>
      <c r="AS1110" t="inlineStr">
        <is>
          <t>staging</t>
        </is>
      </c>
      <c r="AT1110" t="inlineStr">
        <is>
          <t>good-CER</t>
        </is>
      </c>
      <c r="AU1110" t="inlineStr">
        <is>
          <t>cost</t>
        </is>
      </c>
      <c r="AV1110" t="inlineStr">
        <is>
          <t>0.003</t>
        </is>
      </c>
      <c r="AX1110" t="inlineStr">
        <is>
          <t>0.095</t>
        </is>
      </c>
      <c r="BA1110" t="n">
        <v>470</v>
      </c>
      <c r="BB1110" t="inlineStr">
        <is>
          <t>1</t>
        </is>
      </c>
      <c r="BC1110" t="inlineStr">
        <is>
          <t>OLS</t>
        </is>
      </c>
      <c r="BD1110" t="inlineStr">
        <is>
          <t>robust (unclustered)</t>
        </is>
      </c>
      <c r="BE1110" t="inlineStr">
        <is>
          <t>none</t>
        </is>
      </c>
      <c r="BI1110" t="inlineStr">
        <is>
          <t>Table 6</t>
        </is>
      </c>
      <c r="BJ1110" t="inlineStr">
        <is>
          <t>B1</t>
        </is>
      </c>
      <c r="BK1110" t="inlineStr">
        <is>
          <t>178</t>
        </is>
      </c>
      <c r="BL1110" t="inlineStr">
        <is>
          <t>Borrower Oekom 0.003 (0.095)</t>
        </is>
      </c>
      <c r="BM1110" t="inlineStr">
        <is>
          <t>Borrower Oekom b1</t>
        </is>
      </c>
      <c r="BN1110" t="inlineStr">
        <is>
          <t>Logarithm of the 1% winsorized value of bank loan spread over the basis rate</t>
        </is>
      </c>
      <c r="BO1110" t="inlineStr">
        <is>
          <t>original</t>
        </is>
      </c>
      <c r="BP1110" t="inlineStr">
        <is>
          <t>Hoepner et al (2016)</t>
        </is>
      </c>
      <c r="BQ1110" t="inlineStr">
        <is>
          <t>computed</t>
        </is>
      </c>
      <c r="BT1110" t="n">
        <v>0</v>
      </c>
      <c r="BU1110" t="inlineStr">
        <is>
          <t>staging_Hoepner_et_al_2016.csv</t>
        </is>
      </c>
      <c r="BW1110" t="n">
        <v>2005</v>
      </c>
      <c r="BX1110" t="n">
        <v>2012</v>
      </c>
      <c r="BY1110" t="inlineStr">
        <is>
          <t>Sustainability Characteristics on The Cost of Debt</t>
        </is>
      </c>
      <c r="BZ1110" t="n">
        <v>2008.5</v>
      </c>
      <c r="CA1110" t="n">
        <v>0</v>
      </c>
      <c r="CB1110" t="n">
        <v>0</v>
      </c>
      <c r="CC1110" t="n">
        <v>0</v>
      </c>
      <c r="CD1110" t="n">
        <v>0.004382009214230113</v>
      </c>
      <c r="CE1110" t="n">
        <v>1</v>
      </c>
    </row>
    <row r="1111">
      <c r="A1111" t="inlineStr">
        <is>
          <t>Hoepner et al (2016)</t>
        </is>
      </c>
      <c r="B1111" t="n">
        <v>2416</v>
      </c>
      <c r="C1111" t="n">
        <v>-0.02167439050525357</v>
      </c>
      <c r="D1111" t="n">
        <v>470</v>
      </c>
      <c r="E1111">
        <f>IF(ISNUMBER($BA1111),$BA1111,IF(AND(ISNUMBER($D1111),ISNUMBER($BW1111),ISNUMBER($BX1111)),$D1111*($BX1111-$BW1111+1),""))</f>
        <v>470.0</v>
      </c>
      <c r="H1111" t="inlineStr">
        <is>
          <t>partial</t>
        </is>
      </c>
      <c r="I1111" t="inlineStr">
        <is>
          <t>T-Statistic available</t>
        </is>
      </c>
      <c r="J1111">
        <f>IF($BW1111&lt;&gt;"",$BW1111,"")</f>
        <v>2005.0</v>
      </c>
      <c r="K1111">
        <f>IF($BX1111&lt;&gt;"",$BX1111,"")</f>
        <v>2012.0</v>
      </c>
      <c r="L1111">
        <f>IF(AND(ISNUMBER($BW1111),ISNUMBER($BX1111)),($BW1111+$BX1111)/2,"")</f>
        <v>2008.5</v>
      </c>
      <c r="M1111">
        <f>IF($L1111&lt;&gt;"",$L1111,"")</f>
        <v>2008.5</v>
      </c>
      <c r="N1111">
        <f>IF(AND(ISNUMBER($BW1111),ISNUMBER($BX1111)),MIN(1,MAX(0,($BX1111-2016+1)/($BX1111-$BW1111+1))),"")</f>
        <v>0.0</v>
      </c>
      <c r="O1111">
        <f>IF(AND(ISNUMBER($BW1111),ISNUMBER($BX1111)),MIN(1,MAX(0,($BX1111-2017+1)/($BX1111-$BW1111+1))),"")</f>
        <v>0.0</v>
      </c>
      <c r="P1111">
        <f>IF(AND(ISNUMBER($BW1111),ISNUMBER($BX1111)),MIN(1,MAX(0,($BX1111-2018+1)/($BX1111-$BW1111+1))),"")</f>
        <v>0.0</v>
      </c>
      <c r="Q1111">
        <f>IF(AND(ISNUMBER($BW1111),ISNUMBER($BX1111)),MIN(1,MAX(0,($BX1111-2019+1)/($BX1111-$BW1111+1))),"")</f>
        <v>0.0</v>
      </c>
      <c r="R1111">
        <f>IF(AND(ISNUMBER($BW1111),ISNUMBER($BX1111)),MIN(1,MAX(0,($BX1111-2016+1)/($BX1111-$BW1111+1))),"")</f>
        <v>0.0</v>
      </c>
      <c r="S1111">
        <f>IF($L1111&lt;&gt;"",IF($L1111&gt;=2015.5,1,0),"")</f>
        <v>0.0</v>
      </c>
      <c r="T1111">
        <f>IF($L1111&lt;&gt;"",IF($L1111&gt;=2016,1,0),"")</f>
        <v>0.0</v>
      </c>
      <c r="U1111">
        <f>IF(ISNUMBER($BX1111),IF($BX1111&gt;=2016,1,0),"")</f>
        <v>0.0</v>
      </c>
      <c r="V1111">
        <f>IF(ISNUMBER($BW1111),IF($BW1111&gt;=2016,1,0),"")</f>
        <v>0.0</v>
      </c>
      <c r="W1111" t="str">
        <f>IF(AND(ISNUMBER($BW1111),ISNUMBER($BX1111)),IF($BW1111&gt;=2016,"post-only",IF($BX1111&lt;2016,"pre-only","mixed")),"")</f>
        <v>pre-only</v>
      </c>
      <c r="X1111">
        <f>IF(AND(ISNUMBER($BW1111),ISNUMBER($BX1111)),MIN(1,MAX(0,($BX1111-2017+1)/($BX1111-$BW1111+1))),"")</f>
        <v>0.0</v>
      </c>
      <c r="Y1111">
        <f>IF(AND(ISNUMBER($BW1111),ISNUMBER($BX1111)),MIN(1,MAX(0,($BX1111-2018+1)/($BX1111-$BW1111+1))),"")</f>
        <v>0.0</v>
      </c>
      <c r="Z1111">
        <f>IF(AND(ISNUMBER($BW1111),ISNUMBER($BX1111)),MIN(1,MAX(0,($BX1111-2019+1)/($BX1111-$BW1111+1))),"")</f>
        <v>0.0</v>
      </c>
      <c r="AA1111">
        <f>IF(ISNUMBER($BX1111),IF($BX1111&gt;=2017,1,0),"")</f>
        <v>0.0</v>
      </c>
      <c r="AB1111">
        <f>IF(ISNUMBER($BX1111),IF($BX1111&gt;=2018,1,0),"")</f>
        <v>0.0</v>
      </c>
      <c r="AC1111">
        <f>IF(ISNUMBER($BX1111),IF($BX1111&gt;=2019,1,0),"")</f>
        <v>0.0</v>
      </c>
      <c r="AD1111">
        <f>IF($L1111&lt;&gt;"",IF($L1111&gt;2013,1,0),"")</f>
        <v>0.0</v>
      </c>
      <c r="AE1111">
        <f>IF($L1111&lt;&gt;"",1+IF($L1111&gt;2011,1,0)+IF($L1111&gt;2014,1,0),"")</f>
        <v>1.0</v>
      </c>
      <c r="AF1111" t="inlineStr">
        <is>
          <t>loan (interest rate)</t>
        </is>
      </c>
      <c r="AG1111" t="inlineStr">
        <is>
          <t>performance</t>
        </is>
      </c>
      <c r="AH1111" t="inlineStr">
        <is>
          <t>non-sensitive</t>
        </is>
      </c>
      <c r="AI1111" t="inlineStr">
        <is>
          <t>99_NCE</t>
        </is>
      </c>
      <c r="AJ1111" t="inlineStr">
        <is>
          <t>99_NCE</t>
        </is>
      </c>
      <c r="AK1111" t="str">
        <f>IF(AND($CF1111&lt;&gt;"",IFERROR(INDEX(subsample_country_map!$B:$B,MATCH($CF1111,subsample_country_map!$A:$A,0)),"")&lt;&gt;""),INDEX(subsample_country_map!$B:$B,MATCH($CF1111,subsample_country_map!$A:$A,0)),INDEX(lookup!$AA:$AA,MATCH($A1111,lookup!$A:$A,0)))</f>
        <v>99_NCE</v>
      </c>
      <c r="AL1111" t="str">
        <f>IF(AND($CF1111&lt;&gt;"",IFERROR(INDEX(subsample_country_map!$C:$C,MATCH($CF1111,subsample_country_map!$A:$A,0)),"")&lt;&gt;""),INDEX(subsample_country_map!$C:$C,MATCH($CF1111,subsample_country_map!$A:$A,0)),INDEX(lookup!$AB:$AB,MATCH($A1111,lookup!$A:$A,0)))</f>
        <v>99_NCE</v>
      </c>
      <c r="AM1111" t="str">
        <f>IF(AND($CF1111&lt;&gt;"",IFERROR(INDEX(subsample_country_map!$D:$D,MATCH($CF1111,subsample_country_map!$A:$A,0)),"")&lt;&gt;""),INDEX(subsample_country_map!$D:$D,MATCH($CF1111,subsample_country_map!$A:$A,0)),INDEX(lookup!$AC:$AC,MATCH($A1111,lookup!$A:$A,0)))</f>
        <v>99_NCE</v>
      </c>
      <c r="AN1111" t="str">
        <f>IF(AND($CF1111&lt;&gt;"",IFERROR(INDEX(subsample_country_map!$E:$E,MATCH($CF1111,subsample_country_map!$A:$A,0)),"")&lt;&gt;""),INDEX(subsample_country_map!$E:$E,MATCH($CF1111,subsample_country_map!$A:$A,0)),INDEX(lookup!$AD:$AD,MATCH($A1111,lookup!$A:$A,0)))</f>
        <v>99_NCE</v>
      </c>
      <c r="AO1111" t="str">
        <f>INDEX(lookup!$Y:$Y,MATCH($A1111,lookup!$A:$A,0))</f>
        <v>0_published</v>
      </c>
      <c r="AP1111" t="str">
        <f>INDEX(lookup!$Z:$Z,MATCH($A1111,lookup!$A:$A,0))</f>
        <v>1_VHB high</v>
      </c>
      <c r="AQ1111" t="str">
        <f>INDEX(lookup!$W:$W,MATCH($A1111,lookup!$A:$A,0))</f>
        <v>1_fin/acc/econ</v>
      </c>
      <c r="AS1111" t="inlineStr">
        <is>
          <t>staging</t>
        </is>
      </c>
      <c r="AT1111" t="inlineStr">
        <is>
          <t>good-CER</t>
        </is>
      </c>
      <c r="AU1111" t="inlineStr">
        <is>
          <t>cost</t>
        </is>
      </c>
      <c r="AV1111" t="inlineStr">
        <is>
          <t>-0.022</t>
        </is>
      </c>
      <c r="AX1111" t="inlineStr">
        <is>
          <t>-0.470</t>
        </is>
      </c>
      <c r="BA1111" t="n">
        <v>470</v>
      </c>
      <c r="BB1111" t="inlineStr">
        <is>
          <t>1</t>
        </is>
      </c>
      <c r="BC1111" t="inlineStr">
        <is>
          <t>OLS</t>
        </is>
      </c>
      <c r="BD1111" t="inlineStr">
        <is>
          <t>robust (unclustered)</t>
        </is>
      </c>
      <c r="BE1111" t="inlineStr">
        <is>
          <t>none</t>
        </is>
      </c>
      <c r="BI1111" t="inlineStr">
        <is>
          <t>Table 6</t>
        </is>
      </c>
      <c r="BJ1111" t="inlineStr">
        <is>
          <t>B2</t>
        </is>
      </c>
      <c r="BK1111" t="inlineStr">
        <is>
          <t>178</t>
        </is>
      </c>
      <c r="BL1111" t="inlineStr">
        <is>
          <t>Borrower Oekom -0.022 (-0.470)</t>
        </is>
      </c>
      <c r="BM1111" t="inlineStr">
        <is>
          <t>Borrower Oekom b2</t>
        </is>
      </c>
      <c r="BN1111" t="inlineStr">
        <is>
          <t>Logarithm of the 1% winsorized value of bank loan spread over the basis rate</t>
        </is>
      </c>
      <c r="BO1111" t="inlineStr">
        <is>
          <t>original</t>
        </is>
      </c>
      <c r="BP1111" t="inlineStr">
        <is>
          <t>Hoepner et al (2016)</t>
        </is>
      </c>
      <c r="BQ1111" t="inlineStr">
        <is>
          <t>computed</t>
        </is>
      </c>
      <c r="BT1111" t="n">
        <v>0</v>
      </c>
      <c r="BU1111" t="inlineStr">
        <is>
          <t>staging_Hoepner_et_al_2016.csv</t>
        </is>
      </c>
      <c r="BW1111" t="n">
        <v>2005</v>
      </c>
      <c r="BX1111" t="n">
        <v>2012</v>
      </c>
      <c r="BY1111" t="inlineStr">
        <is>
          <t>Sustainability Characteristics on The Cost of Debt</t>
        </is>
      </c>
      <c r="BZ1111" t="n">
        <v>2008.5</v>
      </c>
      <c r="CA1111" t="n">
        <v>0</v>
      </c>
      <c r="CB1111" t="n">
        <v>0</v>
      </c>
      <c r="CC1111" t="n">
        <v>0</v>
      </c>
      <c r="CD1111" t="n">
        <v>-0.02167778552155441</v>
      </c>
      <c r="CE1111" t="n">
        <v>1</v>
      </c>
    </row>
    <row r="1112">
      <c r="A1112" t="inlineStr">
        <is>
          <t>Hoepner et al (2016)</t>
        </is>
      </c>
      <c r="B1112" t="n">
        <v>2417</v>
      </c>
      <c r="C1112" t="n">
        <v>-0.008302494706097556</v>
      </c>
      <c r="D1112" t="n">
        <v>470</v>
      </c>
      <c r="E1112">
        <f>IF(ISNUMBER($BA1112),$BA1112,IF(AND(ISNUMBER($D1112),ISNUMBER($BW1112),ISNUMBER($BX1112)),$D1112*($BX1112-$BW1112+1),""))</f>
        <v>470.0</v>
      </c>
      <c r="H1112" t="inlineStr">
        <is>
          <t>partial</t>
        </is>
      </c>
      <c r="I1112" t="inlineStr">
        <is>
          <t>T-Statistic available</t>
        </is>
      </c>
      <c r="J1112">
        <f>IF($BW1112&lt;&gt;"",$BW1112,"")</f>
        <v>2005.0</v>
      </c>
      <c r="K1112">
        <f>IF($BX1112&lt;&gt;"",$BX1112,"")</f>
        <v>2012.0</v>
      </c>
      <c r="L1112">
        <f>IF(AND(ISNUMBER($BW1112),ISNUMBER($BX1112)),($BW1112+$BX1112)/2,"")</f>
        <v>2008.5</v>
      </c>
      <c r="M1112">
        <f>IF($L1112&lt;&gt;"",$L1112,"")</f>
        <v>2008.5</v>
      </c>
      <c r="N1112">
        <f>IF(AND(ISNUMBER($BW1112),ISNUMBER($BX1112)),MIN(1,MAX(0,($BX1112-2016+1)/($BX1112-$BW1112+1))),"")</f>
        <v>0.0</v>
      </c>
      <c r="O1112">
        <f>IF(AND(ISNUMBER($BW1112),ISNUMBER($BX1112)),MIN(1,MAX(0,($BX1112-2017+1)/($BX1112-$BW1112+1))),"")</f>
        <v>0.0</v>
      </c>
      <c r="P1112">
        <f>IF(AND(ISNUMBER($BW1112),ISNUMBER($BX1112)),MIN(1,MAX(0,($BX1112-2018+1)/($BX1112-$BW1112+1))),"")</f>
        <v>0.0</v>
      </c>
      <c r="Q1112">
        <f>IF(AND(ISNUMBER($BW1112),ISNUMBER($BX1112)),MIN(1,MAX(0,($BX1112-2019+1)/($BX1112-$BW1112+1))),"")</f>
        <v>0.0</v>
      </c>
      <c r="R1112">
        <f>IF(AND(ISNUMBER($BW1112),ISNUMBER($BX1112)),MIN(1,MAX(0,($BX1112-2016+1)/($BX1112-$BW1112+1))),"")</f>
        <v>0.0</v>
      </c>
      <c r="S1112">
        <f>IF($L1112&lt;&gt;"",IF($L1112&gt;=2015.5,1,0),"")</f>
        <v>0.0</v>
      </c>
      <c r="T1112">
        <f>IF($L1112&lt;&gt;"",IF($L1112&gt;=2016,1,0),"")</f>
        <v>0.0</v>
      </c>
      <c r="U1112">
        <f>IF(ISNUMBER($BX1112),IF($BX1112&gt;=2016,1,0),"")</f>
        <v>0.0</v>
      </c>
      <c r="V1112">
        <f>IF(ISNUMBER($BW1112),IF($BW1112&gt;=2016,1,0),"")</f>
        <v>0.0</v>
      </c>
      <c r="W1112" t="str">
        <f>IF(AND(ISNUMBER($BW1112),ISNUMBER($BX1112)),IF($BW1112&gt;=2016,"post-only",IF($BX1112&lt;2016,"pre-only","mixed")),"")</f>
        <v>pre-only</v>
      </c>
      <c r="X1112">
        <f>IF(AND(ISNUMBER($BW1112),ISNUMBER($BX1112)),MIN(1,MAX(0,($BX1112-2017+1)/($BX1112-$BW1112+1))),"")</f>
        <v>0.0</v>
      </c>
      <c r="Y1112">
        <f>IF(AND(ISNUMBER($BW1112),ISNUMBER($BX1112)),MIN(1,MAX(0,($BX1112-2018+1)/($BX1112-$BW1112+1))),"")</f>
        <v>0.0</v>
      </c>
      <c r="Z1112">
        <f>IF(AND(ISNUMBER($BW1112),ISNUMBER($BX1112)),MIN(1,MAX(0,($BX1112-2019+1)/($BX1112-$BW1112+1))),"")</f>
        <v>0.0</v>
      </c>
      <c r="AA1112">
        <f>IF(ISNUMBER($BX1112),IF($BX1112&gt;=2017,1,0),"")</f>
        <v>0.0</v>
      </c>
      <c r="AB1112">
        <f>IF(ISNUMBER($BX1112),IF($BX1112&gt;=2018,1,0),"")</f>
        <v>0.0</v>
      </c>
      <c r="AC1112">
        <f>IF(ISNUMBER($BX1112),IF($BX1112&gt;=2019,1,0),"")</f>
        <v>0.0</v>
      </c>
      <c r="AD1112">
        <f>IF($L1112&lt;&gt;"",IF($L1112&gt;2013,1,0),"")</f>
        <v>0.0</v>
      </c>
      <c r="AE1112">
        <f>IF($L1112&lt;&gt;"",1+IF($L1112&gt;2011,1,0)+IF($L1112&gt;2014,1,0),"")</f>
        <v>1.0</v>
      </c>
      <c r="AF1112" t="inlineStr">
        <is>
          <t>loan (interest rate)</t>
        </is>
      </c>
      <c r="AG1112" t="inlineStr">
        <is>
          <t>performance</t>
        </is>
      </c>
      <c r="AH1112" t="inlineStr">
        <is>
          <t>non-sensitive</t>
        </is>
      </c>
      <c r="AI1112" t="inlineStr">
        <is>
          <t>99_NCE</t>
        </is>
      </c>
      <c r="AJ1112" t="inlineStr">
        <is>
          <t>99_NCE</t>
        </is>
      </c>
      <c r="AK1112" t="str">
        <f>IF(AND($CF1112&lt;&gt;"",IFERROR(INDEX(subsample_country_map!$B:$B,MATCH($CF1112,subsample_country_map!$A:$A,0)),"")&lt;&gt;""),INDEX(subsample_country_map!$B:$B,MATCH($CF1112,subsample_country_map!$A:$A,0)),INDEX(lookup!$AA:$AA,MATCH($A1112,lookup!$A:$A,0)))</f>
        <v>99_NCE</v>
      </c>
      <c r="AL1112" t="str">
        <f>IF(AND($CF1112&lt;&gt;"",IFERROR(INDEX(subsample_country_map!$C:$C,MATCH($CF1112,subsample_country_map!$A:$A,0)),"")&lt;&gt;""),INDEX(subsample_country_map!$C:$C,MATCH($CF1112,subsample_country_map!$A:$A,0)),INDEX(lookup!$AB:$AB,MATCH($A1112,lookup!$A:$A,0)))</f>
        <v>99_NCE</v>
      </c>
      <c r="AM1112" t="str">
        <f>IF(AND($CF1112&lt;&gt;"",IFERROR(INDEX(subsample_country_map!$D:$D,MATCH($CF1112,subsample_country_map!$A:$A,0)),"")&lt;&gt;""),INDEX(subsample_country_map!$D:$D,MATCH($CF1112,subsample_country_map!$A:$A,0)),INDEX(lookup!$AC:$AC,MATCH($A1112,lookup!$A:$A,0)))</f>
        <v>99_NCE</v>
      </c>
      <c r="AN1112" t="str">
        <f>IF(AND($CF1112&lt;&gt;"",IFERROR(INDEX(subsample_country_map!$E:$E,MATCH($CF1112,subsample_country_map!$A:$A,0)),"")&lt;&gt;""),INDEX(subsample_country_map!$E:$E,MATCH($CF1112,subsample_country_map!$A:$A,0)),INDEX(lookup!$AD:$AD,MATCH($A1112,lookup!$A:$A,0)))</f>
        <v>99_NCE</v>
      </c>
      <c r="AO1112" t="str">
        <f>INDEX(lookup!$Y:$Y,MATCH($A1112,lookup!$A:$A,0))</f>
        <v>0_published</v>
      </c>
      <c r="AP1112" t="str">
        <f>INDEX(lookup!$Z:$Z,MATCH($A1112,lookup!$A:$A,0))</f>
        <v>1_VHB high</v>
      </c>
      <c r="AQ1112" t="str">
        <f>INDEX(lookup!$W:$W,MATCH($A1112,lookup!$A:$A,0))</f>
        <v>1_fin/acc/econ</v>
      </c>
      <c r="AS1112" t="inlineStr">
        <is>
          <t>staging</t>
        </is>
      </c>
      <c r="AT1112" t="inlineStr">
        <is>
          <t>good-CER</t>
        </is>
      </c>
      <c r="AU1112" t="inlineStr">
        <is>
          <t>cost</t>
        </is>
      </c>
      <c r="AV1112" t="inlineStr">
        <is>
          <t>-0.006</t>
        </is>
      </c>
      <c r="AX1112" t="inlineStr">
        <is>
          <t>-0.180</t>
        </is>
      </c>
      <c r="BA1112" t="n">
        <v>470</v>
      </c>
      <c r="BB1112" t="inlineStr">
        <is>
          <t>1</t>
        </is>
      </c>
      <c r="BC1112" t="inlineStr">
        <is>
          <t>OLS</t>
        </is>
      </c>
      <c r="BD1112" t="inlineStr">
        <is>
          <t>robust (unclustered)</t>
        </is>
      </c>
      <c r="BE1112" t="inlineStr">
        <is>
          <t>none</t>
        </is>
      </c>
      <c r="BI1112" t="inlineStr">
        <is>
          <t>Table 6</t>
        </is>
      </c>
      <c r="BJ1112" t="inlineStr">
        <is>
          <t>B3</t>
        </is>
      </c>
      <c r="BK1112" t="inlineStr">
        <is>
          <t>178</t>
        </is>
      </c>
      <c r="BL1112" t="inlineStr">
        <is>
          <t>Borrower Oekom -0.006 (-0.180)</t>
        </is>
      </c>
      <c r="BM1112" t="inlineStr">
        <is>
          <t>Borrower Oekom b3</t>
        </is>
      </c>
      <c r="BN1112" t="inlineStr">
        <is>
          <t>Logarithm of the 1% winsorized value of bank loan spread over the basis rate</t>
        </is>
      </c>
      <c r="BO1112" t="inlineStr">
        <is>
          <t>original</t>
        </is>
      </c>
      <c r="BP1112" t="inlineStr">
        <is>
          <t>Hoepner et al (2016)</t>
        </is>
      </c>
      <c r="BQ1112" t="inlineStr">
        <is>
          <t>computed</t>
        </is>
      </c>
      <c r="BT1112" t="n">
        <v>0</v>
      </c>
      <c r="BU1112" t="inlineStr">
        <is>
          <t>staging_Hoepner_et_al_2016.csv</t>
        </is>
      </c>
      <c r="BW1112" t="n">
        <v>2005</v>
      </c>
      <c r="BX1112" t="n">
        <v>2012</v>
      </c>
      <c r="BY1112" t="inlineStr">
        <is>
          <t>Sustainability Characteristics on The Cost of Debt</t>
        </is>
      </c>
      <c r="BZ1112" t="n">
        <v>2008.5</v>
      </c>
      <c r="CA1112" t="n">
        <v>0</v>
      </c>
      <c r="CB1112" t="n">
        <v>0</v>
      </c>
      <c r="CC1112" t="n">
        <v>0</v>
      </c>
      <c r="CD1112" t="n">
        <v>-0.008302685481566503</v>
      </c>
      <c r="CE1112" t="n">
        <v>1</v>
      </c>
    </row>
    <row r="1113">
      <c r="A1113" t="inlineStr">
        <is>
          <t>Hoepner et al (2016)</t>
        </is>
      </c>
      <c r="B1113" t="n">
        <v>2418</v>
      </c>
      <c r="C1113" t="n">
        <v>-0.01397618647829652</v>
      </c>
      <c r="D1113" t="n">
        <v>164</v>
      </c>
      <c r="E1113">
        <f>IF(ISNUMBER($BA1113),$BA1113,IF(AND(ISNUMBER($D1113),ISNUMBER($BW1113),ISNUMBER($BX1113)),$D1113*($BX1113-$BW1113+1),""))</f>
        <v>164.0</v>
      </c>
      <c r="H1113" t="inlineStr">
        <is>
          <t>partial</t>
        </is>
      </c>
      <c r="I1113" t="inlineStr">
        <is>
          <t>T-Statistic available</t>
        </is>
      </c>
      <c r="J1113">
        <f>IF($BW1113&lt;&gt;"",$BW1113,"")</f>
        <v>2005.0</v>
      </c>
      <c r="K1113">
        <f>IF($BX1113&lt;&gt;"",$BX1113,"")</f>
        <v>2012.0</v>
      </c>
      <c r="L1113">
        <f>IF(AND(ISNUMBER($BW1113),ISNUMBER($BX1113)),($BW1113+$BX1113)/2,"")</f>
        <v>2008.5</v>
      </c>
      <c r="M1113">
        <f>IF($L1113&lt;&gt;"",$L1113,"")</f>
        <v>2008.5</v>
      </c>
      <c r="N1113">
        <f>IF(AND(ISNUMBER($BW1113),ISNUMBER($BX1113)),MIN(1,MAX(0,($BX1113-2016+1)/($BX1113-$BW1113+1))),"")</f>
        <v>0.0</v>
      </c>
      <c r="O1113">
        <f>IF(AND(ISNUMBER($BW1113),ISNUMBER($BX1113)),MIN(1,MAX(0,($BX1113-2017+1)/($BX1113-$BW1113+1))),"")</f>
        <v>0.0</v>
      </c>
      <c r="P1113">
        <f>IF(AND(ISNUMBER($BW1113),ISNUMBER($BX1113)),MIN(1,MAX(0,($BX1113-2018+1)/($BX1113-$BW1113+1))),"")</f>
        <v>0.0</v>
      </c>
      <c r="Q1113">
        <f>IF(AND(ISNUMBER($BW1113),ISNUMBER($BX1113)),MIN(1,MAX(0,($BX1113-2019+1)/($BX1113-$BW1113+1))),"")</f>
        <v>0.0</v>
      </c>
      <c r="R1113">
        <f>IF(AND(ISNUMBER($BW1113),ISNUMBER($BX1113)),MIN(1,MAX(0,($BX1113-2016+1)/($BX1113-$BW1113+1))),"")</f>
        <v>0.0</v>
      </c>
      <c r="S1113">
        <f>IF($L1113&lt;&gt;"",IF($L1113&gt;=2015.5,1,0),"")</f>
        <v>0.0</v>
      </c>
      <c r="T1113">
        <f>IF($L1113&lt;&gt;"",IF($L1113&gt;=2016,1,0),"")</f>
        <v>0.0</v>
      </c>
      <c r="U1113">
        <f>IF(ISNUMBER($BX1113),IF($BX1113&gt;=2016,1,0),"")</f>
        <v>0.0</v>
      </c>
      <c r="V1113">
        <f>IF(ISNUMBER($BW1113),IF($BW1113&gt;=2016,1,0),"")</f>
        <v>0.0</v>
      </c>
      <c r="W1113" t="str">
        <f>IF(AND(ISNUMBER($BW1113),ISNUMBER($BX1113)),IF($BW1113&gt;=2016,"post-only",IF($BX1113&lt;2016,"pre-only","mixed")),"")</f>
        <v>pre-only</v>
      </c>
      <c r="X1113">
        <f>IF(AND(ISNUMBER($BW1113),ISNUMBER($BX1113)),MIN(1,MAX(0,($BX1113-2017+1)/($BX1113-$BW1113+1))),"")</f>
        <v>0.0</v>
      </c>
      <c r="Y1113">
        <f>IF(AND(ISNUMBER($BW1113),ISNUMBER($BX1113)),MIN(1,MAX(0,($BX1113-2018+1)/($BX1113-$BW1113+1))),"")</f>
        <v>0.0</v>
      </c>
      <c r="Z1113">
        <f>IF(AND(ISNUMBER($BW1113),ISNUMBER($BX1113)),MIN(1,MAX(0,($BX1113-2019+1)/($BX1113-$BW1113+1))),"")</f>
        <v>0.0</v>
      </c>
      <c r="AA1113">
        <f>IF(ISNUMBER($BX1113),IF($BX1113&gt;=2017,1,0),"")</f>
        <v>0.0</v>
      </c>
      <c r="AB1113">
        <f>IF(ISNUMBER($BX1113),IF($BX1113&gt;=2018,1,0),"")</f>
        <v>0.0</v>
      </c>
      <c r="AC1113">
        <f>IF(ISNUMBER($BX1113),IF($BX1113&gt;=2019,1,0),"")</f>
        <v>0.0</v>
      </c>
      <c r="AD1113">
        <f>IF($L1113&lt;&gt;"",IF($L1113&gt;2013,1,0),"")</f>
        <v>0.0</v>
      </c>
      <c r="AE1113">
        <f>IF($L1113&lt;&gt;"",1+IF($L1113&gt;2011,1,0)+IF($L1113&gt;2014,1,0),"")</f>
        <v>1.0</v>
      </c>
      <c r="AF1113" t="inlineStr">
        <is>
          <t>loan (interest rate)</t>
        </is>
      </c>
      <c r="AG1113" t="inlineStr">
        <is>
          <t>performance</t>
        </is>
      </c>
      <c r="AH1113" t="inlineStr">
        <is>
          <t>non-sensitive</t>
        </is>
      </c>
      <c r="AI1113" t="inlineStr">
        <is>
          <t>99_NCE</t>
        </is>
      </c>
      <c r="AJ1113" t="inlineStr">
        <is>
          <t>99_NCE</t>
        </is>
      </c>
      <c r="AK1113" t="str">
        <f>IF(AND($CF1113&lt;&gt;"",IFERROR(INDEX(subsample_country_map!$B:$B,MATCH($CF1113,subsample_country_map!$A:$A,0)),"")&lt;&gt;""),INDEX(subsample_country_map!$B:$B,MATCH($CF1113,subsample_country_map!$A:$A,0)),INDEX(lookup!$AA:$AA,MATCH($A1113,lookup!$A:$A,0)))</f>
        <v>1_US</v>
      </c>
      <c r="AL1113" t="str">
        <f>IF(AND($CF1113&lt;&gt;"",IFERROR(INDEX(subsample_country_map!$C:$C,MATCH($CF1113,subsample_country_map!$A:$A,0)),"")&lt;&gt;""),INDEX(subsample_country_map!$C:$C,MATCH($CF1113,subsample_country_map!$A:$A,0)),INDEX(lookup!$AB:$AB,MATCH($A1113,lookup!$A:$A,0)))</f>
        <v>1_developed</v>
      </c>
      <c r="AM1113" t="str">
        <f>IF(AND($CF1113&lt;&gt;"",IFERROR(INDEX(subsample_country_map!$D:$D,MATCH($CF1113,subsample_country_map!$A:$A,0)),"")&lt;&gt;""),INDEX(subsample_country_map!$D:$D,MATCH($CF1113,subsample_country_map!$A:$A,0)),INDEX(lookup!$AC:$AC,MATCH($A1113,lookup!$A:$A,0)))</f>
        <v>1_western</v>
      </c>
      <c r="AN1113" t="str">
        <f>IF(AND($CF1113&lt;&gt;"",IFERROR(INDEX(subsample_country_map!$E:$E,MATCH($CF1113,subsample_country_map!$A:$A,0)),"")&lt;&gt;""),INDEX(subsample_country_map!$E:$E,MATCH($CF1113,subsample_country_map!$A:$A,0)),INDEX(lookup!$AD:$AD,MATCH($A1113,lookup!$A:$A,0)))</f>
        <v>1_common law</v>
      </c>
      <c r="AO1113" t="str">
        <f>INDEX(lookup!$Y:$Y,MATCH($A1113,lookup!$A:$A,0))</f>
        <v>0_published</v>
      </c>
      <c r="AP1113" t="str">
        <f>INDEX(lookup!$Z:$Z,MATCH($A1113,lookup!$A:$A,0))</f>
        <v>1_VHB high</v>
      </c>
      <c r="AQ1113" t="str">
        <f>INDEX(lookup!$W:$W,MATCH($A1113,lookup!$A:$A,0))</f>
        <v>1_fin/acc/econ</v>
      </c>
      <c r="AS1113" t="inlineStr">
        <is>
          <t>staging</t>
        </is>
      </c>
      <c r="AT1113" t="inlineStr">
        <is>
          <t>good-CER</t>
        </is>
      </c>
      <c r="AU1113" t="inlineStr">
        <is>
          <t>cost</t>
        </is>
      </c>
      <c r="AV1113" t="inlineStr">
        <is>
          <t>-0.041</t>
        </is>
      </c>
      <c r="AX1113" t="inlineStr">
        <is>
          <t>-0.179</t>
        </is>
      </c>
      <c r="BA1113" t="n">
        <v>164</v>
      </c>
      <c r="BB1113" t="inlineStr">
        <is>
          <t>FLAG</t>
        </is>
      </c>
      <c r="BC1113" t="inlineStr">
        <is>
          <t>OLS</t>
        </is>
      </c>
      <c r="BD1113" t="inlineStr">
        <is>
          <t>robust (unclustered)</t>
        </is>
      </c>
      <c r="BE1113" t="inlineStr">
        <is>
          <t>region</t>
        </is>
      </c>
      <c r="BF1113" t="inlineStr">
        <is>
          <t>restricted solely to the US</t>
        </is>
      </c>
      <c r="BI1113" t="inlineStr">
        <is>
          <t>Table 7</t>
        </is>
      </c>
      <c r="BJ1113" t="inlineStr">
        <is>
          <t>Social/Environmental</t>
        </is>
      </c>
      <c r="BK1113" t="inlineStr">
        <is>
          <t>181</t>
        </is>
      </c>
      <c r="BL1113" t="inlineStr">
        <is>
          <t>Borrower KLD env -0.041 (-0.179)</t>
        </is>
      </c>
      <c r="BM1113" t="inlineStr">
        <is>
          <t>Borrower KLD env</t>
        </is>
      </c>
      <c r="BN1113" t="inlineStr">
        <is>
          <t>Logarithm of the 1% winsorized value of bank loan spread over the basis rate</t>
        </is>
      </c>
      <c r="BO1113" t="inlineStr">
        <is>
          <t>original</t>
        </is>
      </c>
      <c r="BP1113" t="inlineStr">
        <is>
          <t>Hoepner et al (2016)</t>
        </is>
      </c>
      <c r="BQ1113" t="inlineStr">
        <is>
          <t>computed</t>
        </is>
      </c>
      <c r="BT1113" t="n">
        <v>0</v>
      </c>
      <c r="BU1113" t="inlineStr">
        <is>
          <t>staging_Hoepner_et_al_2016.csv</t>
        </is>
      </c>
      <c r="BW1113" t="n">
        <v>2005</v>
      </c>
      <c r="BX1113" t="n">
        <v>2012</v>
      </c>
      <c r="BY1113" t="inlineStr">
        <is>
          <t>Sustainability Characteristics on The Cost of Debt</t>
        </is>
      </c>
      <c r="BZ1113" t="n">
        <v>2008.5</v>
      </c>
      <c r="CA1113" t="n">
        <v>0</v>
      </c>
      <c r="CB1113" t="n">
        <v>0</v>
      </c>
      <c r="CC1113" t="n">
        <v>0</v>
      </c>
      <c r="CD1113" t="n">
        <v>-0.01397709659211557</v>
      </c>
      <c r="CE1113" t="n">
        <v>1</v>
      </c>
      <c r="CF1113" t="inlineStr">
        <is>
          <t>restricted solely to the US</t>
        </is>
      </c>
    </row>
    <row r="1114">
      <c r="A1114" t="inlineStr">
        <is>
          <t>Hoepner et al (2016)</t>
        </is>
      </c>
      <c r="B1114" t="n">
        <v>2419</v>
      </c>
      <c r="C1114" t="n">
        <v>-0.005063095501128345</v>
      </c>
      <c r="D1114" t="n">
        <v>118</v>
      </c>
      <c r="E1114">
        <f>IF(ISNUMBER($BA1114),$BA1114,IF(AND(ISNUMBER($D1114),ISNUMBER($BW1114),ISNUMBER($BX1114)),$D1114*($BX1114-$BW1114+1),""))</f>
        <v>118.0</v>
      </c>
      <c r="H1114" t="inlineStr">
        <is>
          <t>partial</t>
        </is>
      </c>
      <c r="I1114" t="inlineStr">
        <is>
          <t>T-Statistic available</t>
        </is>
      </c>
      <c r="J1114">
        <f>IF($BW1114&lt;&gt;"",$BW1114,"")</f>
        <v>2005.0</v>
      </c>
      <c r="K1114">
        <f>IF($BX1114&lt;&gt;"",$BX1114,"")</f>
        <v>2012.0</v>
      </c>
      <c r="L1114">
        <f>IF(AND(ISNUMBER($BW1114),ISNUMBER($BX1114)),($BW1114+$BX1114)/2,"")</f>
        <v>2008.5</v>
      </c>
      <c r="M1114">
        <f>IF($L1114&lt;&gt;"",$L1114,"")</f>
        <v>2008.5</v>
      </c>
      <c r="N1114">
        <f>IF(AND(ISNUMBER($BW1114),ISNUMBER($BX1114)),MIN(1,MAX(0,($BX1114-2016+1)/($BX1114-$BW1114+1))),"")</f>
        <v>0.0</v>
      </c>
      <c r="O1114">
        <f>IF(AND(ISNUMBER($BW1114),ISNUMBER($BX1114)),MIN(1,MAX(0,($BX1114-2017+1)/($BX1114-$BW1114+1))),"")</f>
        <v>0.0</v>
      </c>
      <c r="P1114">
        <f>IF(AND(ISNUMBER($BW1114),ISNUMBER($BX1114)),MIN(1,MAX(0,($BX1114-2018+1)/($BX1114-$BW1114+1))),"")</f>
        <v>0.0</v>
      </c>
      <c r="Q1114">
        <f>IF(AND(ISNUMBER($BW1114),ISNUMBER($BX1114)),MIN(1,MAX(0,($BX1114-2019+1)/($BX1114-$BW1114+1))),"")</f>
        <v>0.0</v>
      </c>
      <c r="R1114">
        <f>IF(AND(ISNUMBER($BW1114),ISNUMBER($BX1114)),MIN(1,MAX(0,($BX1114-2016+1)/($BX1114-$BW1114+1))),"")</f>
        <v>0.0</v>
      </c>
      <c r="S1114">
        <f>IF($L1114&lt;&gt;"",IF($L1114&gt;=2015.5,1,0),"")</f>
        <v>0.0</v>
      </c>
      <c r="T1114">
        <f>IF($L1114&lt;&gt;"",IF($L1114&gt;=2016,1,0),"")</f>
        <v>0.0</v>
      </c>
      <c r="U1114">
        <f>IF(ISNUMBER($BX1114),IF($BX1114&gt;=2016,1,0),"")</f>
        <v>0.0</v>
      </c>
      <c r="V1114">
        <f>IF(ISNUMBER($BW1114),IF($BW1114&gt;=2016,1,0),"")</f>
        <v>0.0</v>
      </c>
      <c r="W1114" t="str">
        <f>IF(AND(ISNUMBER($BW1114),ISNUMBER($BX1114)),IF($BW1114&gt;=2016,"post-only",IF($BX1114&lt;2016,"pre-only","mixed")),"")</f>
        <v>pre-only</v>
      </c>
      <c r="X1114">
        <f>IF(AND(ISNUMBER($BW1114),ISNUMBER($BX1114)),MIN(1,MAX(0,($BX1114-2017+1)/($BX1114-$BW1114+1))),"")</f>
        <v>0.0</v>
      </c>
      <c r="Y1114">
        <f>IF(AND(ISNUMBER($BW1114),ISNUMBER($BX1114)),MIN(1,MAX(0,($BX1114-2018+1)/($BX1114-$BW1114+1))),"")</f>
        <v>0.0</v>
      </c>
      <c r="Z1114">
        <f>IF(AND(ISNUMBER($BW1114),ISNUMBER($BX1114)),MIN(1,MAX(0,($BX1114-2019+1)/($BX1114-$BW1114+1))),"")</f>
        <v>0.0</v>
      </c>
      <c r="AA1114">
        <f>IF(ISNUMBER($BX1114),IF($BX1114&gt;=2017,1,0),"")</f>
        <v>0.0</v>
      </c>
      <c r="AB1114">
        <f>IF(ISNUMBER($BX1114),IF($BX1114&gt;=2018,1,0),"")</f>
        <v>0.0</v>
      </c>
      <c r="AC1114">
        <f>IF(ISNUMBER($BX1114),IF($BX1114&gt;=2019,1,0),"")</f>
        <v>0.0</v>
      </c>
      <c r="AD1114">
        <f>IF($L1114&lt;&gt;"",IF($L1114&gt;2013,1,0),"")</f>
        <v>0.0</v>
      </c>
      <c r="AE1114">
        <f>IF($L1114&lt;&gt;"",1+IF($L1114&gt;2011,1,0)+IF($L1114&gt;2014,1,0),"")</f>
        <v>1.0</v>
      </c>
      <c r="AF1114" t="inlineStr">
        <is>
          <t>loan (interest rate)</t>
        </is>
      </c>
      <c r="AG1114" t="inlineStr">
        <is>
          <t>performance</t>
        </is>
      </c>
      <c r="AH1114" t="inlineStr">
        <is>
          <t>non-sensitive</t>
        </is>
      </c>
      <c r="AI1114" t="inlineStr">
        <is>
          <t>99_NCE</t>
        </is>
      </c>
      <c r="AJ1114" t="inlineStr">
        <is>
          <t>99_NCE</t>
        </is>
      </c>
      <c r="AK1114" t="str">
        <f>IF(AND($CF1114&lt;&gt;"",IFERROR(INDEX(subsample_country_map!$B:$B,MATCH($CF1114,subsample_country_map!$A:$A,0)),"")&lt;&gt;""),INDEX(subsample_country_map!$B:$B,MATCH($CF1114,subsample_country_map!$A:$A,0)),INDEX(lookup!$AA:$AA,MATCH($A1114,lookup!$A:$A,0)))</f>
        <v>99_NCE</v>
      </c>
      <c r="AL1114" t="str">
        <f>IF(AND($CF1114&lt;&gt;"",IFERROR(INDEX(subsample_country_map!$C:$C,MATCH($CF1114,subsample_country_map!$A:$A,0)),"")&lt;&gt;""),INDEX(subsample_country_map!$C:$C,MATCH($CF1114,subsample_country_map!$A:$A,0)),INDEX(lookup!$AB:$AB,MATCH($A1114,lookup!$A:$A,0)))</f>
        <v>99_NCE</v>
      </c>
      <c r="AM1114" t="str">
        <f>IF(AND($CF1114&lt;&gt;"",IFERROR(INDEX(subsample_country_map!$D:$D,MATCH($CF1114,subsample_country_map!$A:$A,0)),"")&lt;&gt;""),INDEX(subsample_country_map!$D:$D,MATCH($CF1114,subsample_country_map!$A:$A,0)),INDEX(lookup!$AC:$AC,MATCH($A1114,lookup!$A:$A,0)))</f>
        <v>99_NCE</v>
      </c>
      <c r="AN1114" t="str">
        <f>IF(AND($CF1114&lt;&gt;"",IFERROR(INDEX(subsample_country_map!$E:$E,MATCH($CF1114,subsample_country_map!$A:$A,0)),"")&lt;&gt;""),INDEX(subsample_country_map!$E:$E,MATCH($CF1114,subsample_country_map!$A:$A,0)),INDEX(lookup!$AD:$AD,MATCH($A1114,lookup!$A:$A,0)))</f>
        <v>99_NCE</v>
      </c>
      <c r="AO1114" t="str">
        <f>INDEX(lookup!$Y:$Y,MATCH($A1114,lookup!$A:$A,0))</f>
        <v>0_published</v>
      </c>
      <c r="AP1114" t="str">
        <f>INDEX(lookup!$Z:$Z,MATCH($A1114,lookup!$A:$A,0))</f>
        <v>1_VHB high</v>
      </c>
      <c r="AQ1114" t="str">
        <f>INDEX(lookup!$W:$W,MATCH($A1114,lookup!$A:$A,0))</f>
        <v>1_fin/acc/econ</v>
      </c>
      <c r="AS1114" t="inlineStr">
        <is>
          <t>staging</t>
        </is>
      </c>
      <c r="AT1114" t="inlineStr">
        <is>
          <t>good-CER</t>
        </is>
      </c>
      <c r="AU1114" t="inlineStr">
        <is>
          <t>cost</t>
        </is>
      </c>
      <c r="AV1114" t="inlineStr">
        <is>
          <t>-0.014</t>
        </is>
      </c>
      <c r="AX1114" t="inlineStr">
        <is>
          <t>-0.055</t>
        </is>
      </c>
      <c r="BA1114" t="n">
        <v>118</v>
      </c>
      <c r="BB1114" t="inlineStr">
        <is>
          <t>1</t>
        </is>
      </c>
      <c r="BC1114" t="inlineStr">
        <is>
          <t>OLS</t>
        </is>
      </c>
      <c r="BD1114" t="inlineStr">
        <is>
          <t>robust (unclustered)</t>
        </is>
      </c>
      <c r="BE1114" t="inlineStr">
        <is>
          <t>other:Sampling by z-score</t>
        </is>
      </c>
      <c r="BF1114" t="inlineStr">
        <is>
          <t>Low z</t>
        </is>
      </c>
      <c r="BI1114" t="inlineStr">
        <is>
          <t>Table 8</t>
        </is>
      </c>
      <c r="BJ1114" t="inlineStr">
        <is>
          <t>Soc/Env Low z</t>
        </is>
      </c>
      <c r="BK1114" t="inlineStr">
        <is>
          <t>182</t>
        </is>
      </c>
      <c r="BL1114" t="inlineStr">
        <is>
          <t>Borrower Oekom env -0.014 (-0.055)</t>
        </is>
      </c>
      <c r="BM1114" t="inlineStr">
        <is>
          <t>Borrower Oekom env</t>
        </is>
      </c>
      <c r="BN1114" t="inlineStr">
        <is>
          <t>Logarithm of the 1% winsorized value of bank loan spread over the basis rate</t>
        </is>
      </c>
      <c r="BO1114" t="inlineStr">
        <is>
          <t>original</t>
        </is>
      </c>
      <c r="BP1114" t="inlineStr">
        <is>
          <t>Hoepner et al (2016)</t>
        </is>
      </c>
      <c r="BQ1114" t="inlineStr">
        <is>
          <t>computed</t>
        </is>
      </c>
      <c r="BT1114" t="n">
        <v>0</v>
      </c>
      <c r="BU1114" t="inlineStr">
        <is>
          <t>staging_Hoepner_et_al_2016.csv</t>
        </is>
      </c>
      <c r="BW1114" t="n">
        <v>2005</v>
      </c>
      <c r="BX1114" t="n">
        <v>2012</v>
      </c>
      <c r="BY1114" t="inlineStr">
        <is>
          <t>Sustainability Characteristics on The Cost of Debt</t>
        </is>
      </c>
      <c r="BZ1114" t="n">
        <v>2008.5</v>
      </c>
      <c r="CA1114" t="n">
        <v>0</v>
      </c>
      <c r="CB1114" t="n">
        <v>0</v>
      </c>
      <c r="CC1114" t="n">
        <v>0</v>
      </c>
      <c r="CD1114" t="n">
        <v>-0.005063138765836934</v>
      </c>
      <c r="CE1114" t="n">
        <v>1</v>
      </c>
    </row>
    <row r="1115">
      <c r="A1115" t="inlineStr">
        <is>
          <t>Hoepner et al (2016)</t>
        </is>
      </c>
      <c r="B1115" t="n">
        <v>2420</v>
      </c>
      <c r="C1115" t="n">
        <v>0.02428534552058588</v>
      </c>
      <c r="D1115" t="n">
        <v>119</v>
      </c>
      <c r="E1115">
        <f>IF(ISNUMBER($BA1115),$BA1115,IF(AND(ISNUMBER($D1115),ISNUMBER($BW1115),ISNUMBER($BX1115)),$D1115*($BX1115-$BW1115+1),""))</f>
        <v>119.0</v>
      </c>
      <c r="H1115" t="inlineStr">
        <is>
          <t>partial</t>
        </is>
      </c>
      <c r="I1115" t="inlineStr">
        <is>
          <t>T-Statistic available</t>
        </is>
      </c>
      <c r="J1115">
        <f>IF($BW1115&lt;&gt;"",$BW1115,"")</f>
        <v>2005.0</v>
      </c>
      <c r="K1115">
        <f>IF($BX1115&lt;&gt;"",$BX1115,"")</f>
        <v>2012.0</v>
      </c>
      <c r="L1115">
        <f>IF(AND(ISNUMBER($BW1115),ISNUMBER($BX1115)),($BW1115+$BX1115)/2,"")</f>
        <v>2008.5</v>
      </c>
      <c r="M1115">
        <f>IF($L1115&lt;&gt;"",$L1115,"")</f>
        <v>2008.5</v>
      </c>
      <c r="N1115">
        <f>IF(AND(ISNUMBER($BW1115),ISNUMBER($BX1115)),MIN(1,MAX(0,($BX1115-2016+1)/($BX1115-$BW1115+1))),"")</f>
        <v>0.0</v>
      </c>
      <c r="O1115">
        <f>IF(AND(ISNUMBER($BW1115),ISNUMBER($BX1115)),MIN(1,MAX(0,($BX1115-2017+1)/($BX1115-$BW1115+1))),"")</f>
        <v>0.0</v>
      </c>
      <c r="P1115">
        <f>IF(AND(ISNUMBER($BW1115),ISNUMBER($BX1115)),MIN(1,MAX(0,($BX1115-2018+1)/($BX1115-$BW1115+1))),"")</f>
        <v>0.0</v>
      </c>
      <c r="Q1115">
        <f>IF(AND(ISNUMBER($BW1115),ISNUMBER($BX1115)),MIN(1,MAX(0,($BX1115-2019+1)/($BX1115-$BW1115+1))),"")</f>
        <v>0.0</v>
      </c>
      <c r="R1115">
        <f>IF(AND(ISNUMBER($BW1115),ISNUMBER($BX1115)),MIN(1,MAX(0,($BX1115-2016+1)/($BX1115-$BW1115+1))),"")</f>
        <v>0.0</v>
      </c>
      <c r="S1115">
        <f>IF($L1115&lt;&gt;"",IF($L1115&gt;=2015.5,1,0),"")</f>
        <v>0.0</v>
      </c>
      <c r="T1115">
        <f>IF($L1115&lt;&gt;"",IF($L1115&gt;=2016,1,0),"")</f>
        <v>0.0</v>
      </c>
      <c r="U1115">
        <f>IF(ISNUMBER($BX1115),IF($BX1115&gt;=2016,1,0),"")</f>
        <v>0.0</v>
      </c>
      <c r="V1115">
        <f>IF(ISNUMBER($BW1115),IF($BW1115&gt;=2016,1,0),"")</f>
        <v>0.0</v>
      </c>
      <c r="W1115" t="str">
        <f>IF(AND(ISNUMBER($BW1115),ISNUMBER($BX1115)),IF($BW1115&gt;=2016,"post-only",IF($BX1115&lt;2016,"pre-only","mixed")),"")</f>
        <v>pre-only</v>
      </c>
      <c r="X1115">
        <f>IF(AND(ISNUMBER($BW1115),ISNUMBER($BX1115)),MIN(1,MAX(0,($BX1115-2017+1)/($BX1115-$BW1115+1))),"")</f>
        <v>0.0</v>
      </c>
      <c r="Y1115">
        <f>IF(AND(ISNUMBER($BW1115),ISNUMBER($BX1115)),MIN(1,MAX(0,($BX1115-2018+1)/($BX1115-$BW1115+1))),"")</f>
        <v>0.0</v>
      </c>
      <c r="Z1115">
        <f>IF(AND(ISNUMBER($BW1115),ISNUMBER($BX1115)),MIN(1,MAX(0,($BX1115-2019+1)/($BX1115-$BW1115+1))),"")</f>
        <v>0.0</v>
      </c>
      <c r="AA1115">
        <f>IF(ISNUMBER($BX1115),IF($BX1115&gt;=2017,1,0),"")</f>
        <v>0.0</v>
      </c>
      <c r="AB1115">
        <f>IF(ISNUMBER($BX1115),IF($BX1115&gt;=2018,1,0),"")</f>
        <v>0.0</v>
      </c>
      <c r="AC1115">
        <f>IF(ISNUMBER($BX1115),IF($BX1115&gt;=2019,1,0),"")</f>
        <v>0.0</v>
      </c>
      <c r="AD1115">
        <f>IF($L1115&lt;&gt;"",IF($L1115&gt;2013,1,0),"")</f>
        <v>0.0</v>
      </c>
      <c r="AE1115">
        <f>IF($L1115&lt;&gt;"",1+IF($L1115&gt;2011,1,0)+IF($L1115&gt;2014,1,0),"")</f>
        <v>1.0</v>
      </c>
      <c r="AF1115" t="inlineStr">
        <is>
          <t>loan (interest rate)</t>
        </is>
      </c>
      <c r="AG1115" t="inlineStr">
        <is>
          <t>performance</t>
        </is>
      </c>
      <c r="AH1115" t="inlineStr">
        <is>
          <t>non-sensitive</t>
        </is>
      </c>
      <c r="AI1115" t="inlineStr">
        <is>
          <t>99_NCE</t>
        </is>
      </c>
      <c r="AJ1115" t="inlineStr">
        <is>
          <t>99_NCE</t>
        </is>
      </c>
      <c r="AK1115" t="str">
        <f>IF(AND($CF1115&lt;&gt;"",IFERROR(INDEX(subsample_country_map!$B:$B,MATCH($CF1115,subsample_country_map!$A:$A,0)),"")&lt;&gt;""),INDEX(subsample_country_map!$B:$B,MATCH($CF1115,subsample_country_map!$A:$A,0)),INDEX(lookup!$AA:$AA,MATCH($A1115,lookup!$A:$A,0)))</f>
        <v>99_NCE</v>
      </c>
      <c r="AL1115" t="str">
        <f>IF(AND($CF1115&lt;&gt;"",IFERROR(INDEX(subsample_country_map!$C:$C,MATCH($CF1115,subsample_country_map!$A:$A,0)),"")&lt;&gt;""),INDEX(subsample_country_map!$C:$C,MATCH($CF1115,subsample_country_map!$A:$A,0)),INDEX(lookup!$AB:$AB,MATCH($A1115,lookup!$A:$A,0)))</f>
        <v>99_NCE</v>
      </c>
      <c r="AM1115" t="str">
        <f>IF(AND($CF1115&lt;&gt;"",IFERROR(INDEX(subsample_country_map!$D:$D,MATCH($CF1115,subsample_country_map!$A:$A,0)),"")&lt;&gt;""),INDEX(subsample_country_map!$D:$D,MATCH($CF1115,subsample_country_map!$A:$A,0)),INDEX(lookup!$AC:$AC,MATCH($A1115,lookup!$A:$A,0)))</f>
        <v>99_NCE</v>
      </c>
      <c r="AN1115" t="str">
        <f>IF(AND($CF1115&lt;&gt;"",IFERROR(INDEX(subsample_country_map!$E:$E,MATCH($CF1115,subsample_country_map!$A:$A,0)),"")&lt;&gt;""),INDEX(subsample_country_map!$E:$E,MATCH($CF1115,subsample_country_map!$A:$A,0)),INDEX(lookup!$AD:$AD,MATCH($A1115,lookup!$A:$A,0)))</f>
        <v>99_NCE</v>
      </c>
      <c r="AO1115" t="str">
        <f>INDEX(lookup!$Y:$Y,MATCH($A1115,lookup!$A:$A,0))</f>
        <v>0_published</v>
      </c>
      <c r="AP1115" t="str">
        <f>INDEX(lookup!$Z:$Z,MATCH($A1115,lookup!$A:$A,0))</f>
        <v>1_VHB high</v>
      </c>
      <c r="AQ1115" t="str">
        <f>INDEX(lookup!$W:$W,MATCH($A1115,lookup!$A:$A,0))</f>
        <v>1_fin/acc/econ</v>
      </c>
      <c r="AS1115" t="inlineStr">
        <is>
          <t>staging</t>
        </is>
      </c>
      <c r="AT1115" t="inlineStr">
        <is>
          <t>good-CER</t>
        </is>
      </c>
      <c r="AU1115" t="inlineStr">
        <is>
          <t>cost</t>
        </is>
      </c>
      <c r="AV1115" t="inlineStr">
        <is>
          <t>0.124</t>
        </is>
      </c>
      <c r="AX1115" t="inlineStr">
        <is>
          <t>0.265</t>
        </is>
      </c>
      <c r="BA1115" t="n">
        <v>119</v>
      </c>
      <c r="BB1115" t="inlineStr">
        <is>
          <t>1</t>
        </is>
      </c>
      <c r="BC1115" t="inlineStr">
        <is>
          <t>OLS</t>
        </is>
      </c>
      <c r="BD1115" t="inlineStr">
        <is>
          <t>robust (unclustered)</t>
        </is>
      </c>
      <c r="BE1115" t="inlineStr">
        <is>
          <t>other:Sampling by z-score</t>
        </is>
      </c>
      <c r="BF1115" t="inlineStr">
        <is>
          <t>High z</t>
        </is>
      </c>
      <c r="BI1115" t="inlineStr">
        <is>
          <t>Table 8</t>
        </is>
      </c>
      <c r="BJ1115" t="inlineStr">
        <is>
          <t>Soc/Env High z</t>
        </is>
      </c>
      <c r="BK1115" t="inlineStr">
        <is>
          <t>182</t>
        </is>
      </c>
      <c r="BL1115" t="inlineStr">
        <is>
          <t>Borrower Oekom env 0.124 (0.265)</t>
        </is>
      </c>
      <c r="BM1115" t="inlineStr">
        <is>
          <t>Borrower Oekom env</t>
        </is>
      </c>
      <c r="BN1115" t="inlineStr">
        <is>
          <t>Logarithm of the 1% winsorized value of bank loan spread over the basis rate</t>
        </is>
      </c>
      <c r="BO1115" t="inlineStr">
        <is>
          <t>original</t>
        </is>
      </c>
      <c r="BP1115" t="inlineStr">
        <is>
          <t>Hoepner et al (2016)</t>
        </is>
      </c>
      <c r="BQ1115" t="inlineStr">
        <is>
          <t>computed</t>
        </is>
      </c>
      <c r="BT1115" t="n">
        <v>0</v>
      </c>
      <c r="BU1115" t="inlineStr">
        <is>
          <t>staging_Hoepner_et_al_2016.csv</t>
        </is>
      </c>
      <c r="BW1115" t="n">
        <v>2005</v>
      </c>
      <c r="BX1115" t="n">
        <v>2012</v>
      </c>
      <c r="BY1115" t="inlineStr">
        <is>
          <t>Sustainability Characteristics on The Cost of Debt</t>
        </is>
      </c>
      <c r="BZ1115" t="n">
        <v>2008.5</v>
      </c>
      <c r="CA1115" t="n">
        <v>0</v>
      </c>
      <c r="CB1115" t="n">
        <v>0</v>
      </c>
      <c r="CC1115" t="n">
        <v>0</v>
      </c>
      <c r="CD1115" t="n">
        <v>0.02429012153166552</v>
      </c>
      <c r="CE1115" t="n">
        <v>1</v>
      </c>
    </row>
    <row r="1116">
      <c r="A1116" t="inlineStr">
        <is>
          <t>Hoepner et al (2016)</t>
        </is>
      </c>
      <c r="B1116" t="n">
        <v>2421</v>
      </c>
      <c r="C1116" t="n">
        <v>0.005041777652644753</v>
      </c>
      <c r="D1116" t="n">
        <v>118</v>
      </c>
      <c r="E1116">
        <f>IF(ISNUMBER($BA1116),$BA1116,IF(AND(ISNUMBER($D1116),ISNUMBER($BW1116),ISNUMBER($BX1116)),$D1116*($BX1116-$BW1116+1),""))</f>
        <v>118.0</v>
      </c>
      <c r="H1116" t="inlineStr">
        <is>
          <t>partial</t>
        </is>
      </c>
      <c r="I1116" t="inlineStr">
        <is>
          <t>T-Statistic available</t>
        </is>
      </c>
      <c r="J1116">
        <f>IF($BW1116&lt;&gt;"",$BW1116,"")</f>
        <v>2005.0</v>
      </c>
      <c r="K1116">
        <f>IF($BX1116&lt;&gt;"",$BX1116,"")</f>
        <v>2012.0</v>
      </c>
      <c r="L1116">
        <f>IF(AND(ISNUMBER($BW1116),ISNUMBER($BX1116)),($BW1116+$BX1116)/2,"")</f>
        <v>2008.5</v>
      </c>
      <c r="M1116">
        <f>IF($L1116&lt;&gt;"",$L1116,"")</f>
        <v>2008.5</v>
      </c>
      <c r="N1116">
        <f>IF(AND(ISNUMBER($BW1116),ISNUMBER($BX1116)),MIN(1,MAX(0,($BX1116-2016+1)/($BX1116-$BW1116+1))),"")</f>
        <v>0.0</v>
      </c>
      <c r="O1116">
        <f>IF(AND(ISNUMBER($BW1116),ISNUMBER($BX1116)),MIN(1,MAX(0,($BX1116-2017+1)/($BX1116-$BW1116+1))),"")</f>
        <v>0.0</v>
      </c>
      <c r="P1116">
        <f>IF(AND(ISNUMBER($BW1116),ISNUMBER($BX1116)),MIN(1,MAX(0,($BX1116-2018+1)/($BX1116-$BW1116+1))),"")</f>
        <v>0.0</v>
      </c>
      <c r="Q1116">
        <f>IF(AND(ISNUMBER($BW1116),ISNUMBER($BX1116)),MIN(1,MAX(0,($BX1116-2019+1)/($BX1116-$BW1116+1))),"")</f>
        <v>0.0</v>
      </c>
      <c r="R1116">
        <f>IF(AND(ISNUMBER($BW1116),ISNUMBER($BX1116)),MIN(1,MAX(0,($BX1116-2016+1)/($BX1116-$BW1116+1))),"")</f>
        <v>0.0</v>
      </c>
      <c r="S1116">
        <f>IF($L1116&lt;&gt;"",IF($L1116&gt;=2015.5,1,0),"")</f>
        <v>0.0</v>
      </c>
      <c r="T1116">
        <f>IF($L1116&lt;&gt;"",IF($L1116&gt;=2016,1,0),"")</f>
        <v>0.0</v>
      </c>
      <c r="U1116">
        <f>IF(ISNUMBER($BX1116),IF($BX1116&gt;=2016,1,0),"")</f>
        <v>0.0</v>
      </c>
      <c r="V1116">
        <f>IF(ISNUMBER($BW1116),IF($BW1116&gt;=2016,1,0),"")</f>
        <v>0.0</v>
      </c>
      <c r="W1116" t="str">
        <f>IF(AND(ISNUMBER($BW1116),ISNUMBER($BX1116)),IF($BW1116&gt;=2016,"post-only",IF($BX1116&lt;2016,"pre-only","mixed")),"")</f>
        <v>pre-only</v>
      </c>
      <c r="X1116">
        <f>IF(AND(ISNUMBER($BW1116),ISNUMBER($BX1116)),MIN(1,MAX(0,($BX1116-2017+1)/($BX1116-$BW1116+1))),"")</f>
        <v>0.0</v>
      </c>
      <c r="Y1116">
        <f>IF(AND(ISNUMBER($BW1116),ISNUMBER($BX1116)),MIN(1,MAX(0,($BX1116-2018+1)/($BX1116-$BW1116+1))),"")</f>
        <v>0.0</v>
      </c>
      <c r="Z1116">
        <f>IF(AND(ISNUMBER($BW1116),ISNUMBER($BX1116)),MIN(1,MAX(0,($BX1116-2019+1)/($BX1116-$BW1116+1))),"")</f>
        <v>0.0</v>
      </c>
      <c r="AA1116">
        <f>IF(ISNUMBER($BX1116),IF($BX1116&gt;=2017,1,0),"")</f>
        <v>0.0</v>
      </c>
      <c r="AB1116">
        <f>IF(ISNUMBER($BX1116),IF($BX1116&gt;=2018,1,0),"")</f>
        <v>0.0</v>
      </c>
      <c r="AC1116">
        <f>IF(ISNUMBER($BX1116),IF($BX1116&gt;=2019,1,0),"")</f>
        <v>0.0</v>
      </c>
      <c r="AD1116">
        <f>IF($L1116&lt;&gt;"",IF($L1116&gt;2013,1,0),"")</f>
        <v>0.0</v>
      </c>
      <c r="AE1116">
        <f>IF($L1116&lt;&gt;"",1+IF($L1116&gt;2011,1,0)+IF($L1116&gt;2014,1,0),"")</f>
        <v>1.0</v>
      </c>
      <c r="AF1116" t="inlineStr">
        <is>
          <t>loan (interest rate)</t>
        </is>
      </c>
      <c r="AG1116" t="inlineStr">
        <is>
          <t>performance</t>
        </is>
      </c>
      <c r="AH1116" t="inlineStr">
        <is>
          <t>non-sensitive</t>
        </is>
      </c>
      <c r="AI1116" t="inlineStr">
        <is>
          <t>99_NCE</t>
        </is>
      </c>
      <c r="AJ1116" t="inlineStr">
        <is>
          <t>99_NCE</t>
        </is>
      </c>
      <c r="AK1116" t="str">
        <f>IF(AND($CF1116&lt;&gt;"",IFERROR(INDEX(subsample_country_map!$B:$B,MATCH($CF1116,subsample_country_map!$A:$A,0)),"")&lt;&gt;""),INDEX(subsample_country_map!$B:$B,MATCH($CF1116,subsample_country_map!$A:$A,0)),INDEX(lookup!$AA:$AA,MATCH($A1116,lookup!$A:$A,0)))</f>
        <v>99_NCE</v>
      </c>
      <c r="AL1116" t="str">
        <f>IF(AND($CF1116&lt;&gt;"",IFERROR(INDEX(subsample_country_map!$C:$C,MATCH($CF1116,subsample_country_map!$A:$A,0)),"")&lt;&gt;""),INDEX(subsample_country_map!$C:$C,MATCH($CF1116,subsample_country_map!$A:$A,0)),INDEX(lookup!$AB:$AB,MATCH($A1116,lookup!$A:$A,0)))</f>
        <v>99_NCE</v>
      </c>
      <c r="AM1116" t="str">
        <f>IF(AND($CF1116&lt;&gt;"",IFERROR(INDEX(subsample_country_map!$D:$D,MATCH($CF1116,subsample_country_map!$A:$A,0)),"")&lt;&gt;""),INDEX(subsample_country_map!$D:$D,MATCH($CF1116,subsample_country_map!$A:$A,0)),INDEX(lookup!$AC:$AC,MATCH($A1116,lookup!$A:$A,0)))</f>
        <v>99_NCE</v>
      </c>
      <c r="AN1116" t="str">
        <f>IF(AND($CF1116&lt;&gt;"",IFERROR(INDEX(subsample_country_map!$E:$E,MATCH($CF1116,subsample_country_map!$A:$A,0)),"")&lt;&gt;""),INDEX(subsample_country_map!$E:$E,MATCH($CF1116,subsample_country_map!$A:$A,0)),INDEX(lookup!$AD:$AD,MATCH($A1116,lookup!$A:$A,0)))</f>
        <v>99_NCE</v>
      </c>
      <c r="AO1116" t="str">
        <f>INDEX(lookup!$Y:$Y,MATCH($A1116,lookup!$A:$A,0))</f>
        <v>0_published</v>
      </c>
      <c r="AP1116" t="str">
        <f>INDEX(lookup!$Z:$Z,MATCH($A1116,lookup!$A:$A,0))</f>
        <v>1_VHB high</v>
      </c>
      <c r="AQ1116" t="str">
        <f>INDEX(lookup!$W:$W,MATCH($A1116,lookup!$A:$A,0))</f>
        <v>1_fin/acc/econ</v>
      </c>
      <c r="AS1116" t="inlineStr">
        <is>
          <t>staging</t>
        </is>
      </c>
      <c r="AT1116" t="inlineStr">
        <is>
          <t>good-CER</t>
        </is>
      </c>
      <c r="AU1116" t="inlineStr">
        <is>
          <t>cost</t>
        </is>
      </c>
      <c r="AV1116" t="inlineStr">
        <is>
          <t>0.062</t>
        </is>
      </c>
      <c r="AX1116" t="inlineStr">
        <is>
          <t>0.197</t>
        </is>
      </c>
      <c r="BA1116" t="n">
        <v>118</v>
      </c>
      <c r="BB1116" t="inlineStr">
        <is>
          <t>1</t>
        </is>
      </c>
      <c r="BC1116" t="inlineStr">
        <is>
          <t>OLS</t>
        </is>
      </c>
      <c r="BD1116" t="inlineStr">
        <is>
          <t>robust (unclustered)</t>
        </is>
      </c>
      <c r="BE1116" t="inlineStr">
        <is>
          <t>other:Sampling by z-score</t>
        </is>
      </c>
      <c r="BF1116" t="inlineStr">
        <is>
          <t>Low z</t>
        </is>
      </c>
      <c r="BI1116" t="inlineStr">
        <is>
          <t>Table 8</t>
        </is>
      </c>
      <c r="BJ1116" t="inlineStr">
        <is>
          <t>A1-B3 Low z</t>
        </is>
      </c>
      <c r="BK1116" t="inlineStr">
        <is>
          <t>182</t>
        </is>
      </c>
      <c r="BL1116" t="inlineStr">
        <is>
          <t>Borrower Oekom b1 0.062 (0.197)</t>
        </is>
      </c>
      <c r="BM1116" t="inlineStr">
        <is>
          <t>Borrower Oekom b1</t>
        </is>
      </c>
      <c r="BN1116" t="inlineStr">
        <is>
          <t>Logarithm of the 1% winsorized value of bank loan spread over the basis rate</t>
        </is>
      </c>
      <c r="BO1116" t="inlineStr">
        <is>
          <t>original</t>
        </is>
      </c>
      <c r="BP1116" t="inlineStr">
        <is>
          <t>Hoepner et al (2016)</t>
        </is>
      </c>
      <c r="BQ1116" t="inlineStr">
        <is>
          <t>v10-adopted</t>
        </is>
      </c>
      <c r="BT1116" t="n">
        <v>0</v>
      </c>
      <c r="BU1116" t="inlineStr">
        <is>
          <t>staging_Hoepner_et_al_2016.csv</t>
        </is>
      </c>
      <c r="BW1116" t="n">
        <v>2005</v>
      </c>
      <c r="BX1116" t="n">
        <v>2012</v>
      </c>
      <c r="BY1116" t="inlineStr">
        <is>
          <t>Sustainability Characteristics on The Cost of Debt</t>
        </is>
      </c>
      <c r="BZ1116" t="n">
        <v>2008.5</v>
      </c>
      <c r="CA1116" t="n">
        <v>0</v>
      </c>
      <c r="CB1116" t="n">
        <v>0</v>
      </c>
      <c r="CC1116" t="n">
        <v>0</v>
      </c>
      <c r="CD1116" t="n">
        <v>0.005041820373155466</v>
      </c>
      <c r="CE1116" t="n">
        <v>1</v>
      </c>
    </row>
    <row r="1117">
      <c r="A1117" t="inlineStr">
        <is>
          <t>Hoepner et al (2016)</t>
        </is>
      </c>
      <c r="B1117" t="n">
        <v>2422</v>
      </c>
      <c r="C1117" t="n">
        <v>-0.00311675975138532</v>
      </c>
      <c r="D1117" t="n">
        <v>119</v>
      </c>
      <c r="E1117">
        <f>IF(ISNUMBER($BA1117),$BA1117,IF(AND(ISNUMBER($D1117),ISNUMBER($BW1117),ISNUMBER($BX1117)),$D1117*($BX1117-$BW1117+1),""))</f>
        <v>119.0</v>
      </c>
      <c r="H1117" t="inlineStr">
        <is>
          <t>partial</t>
        </is>
      </c>
      <c r="I1117" t="inlineStr">
        <is>
          <t>T-Statistic available</t>
        </is>
      </c>
      <c r="J1117">
        <f>IF($BW1117&lt;&gt;"",$BW1117,"")</f>
        <v>2005.0</v>
      </c>
      <c r="K1117">
        <f>IF($BX1117&lt;&gt;"",$BX1117,"")</f>
        <v>2012.0</v>
      </c>
      <c r="L1117">
        <f>IF(AND(ISNUMBER($BW1117),ISNUMBER($BX1117)),($BW1117+$BX1117)/2,"")</f>
        <v>2008.5</v>
      </c>
      <c r="M1117">
        <f>IF($L1117&lt;&gt;"",$L1117,"")</f>
        <v>2008.5</v>
      </c>
      <c r="N1117">
        <f>IF(AND(ISNUMBER($BW1117),ISNUMBER($BX1117)),MIN(1,MAX(0,($BX1117-2016+1)/($BX1117-$BW1117+1))),"")</f>
        <v>0.0</v>
      </c>
      <c r="O1117">
        <f>IF(AND(ISNUMBER($BW1117),ISNUMBER($BX1117)),MIN(1,MAX(0,($BX1117-2017+1)/($BX1117-$BW1117+1))),"")</f>
        <v>0.0</v>
      </c>
      <c r="P1117">
        <f>IF(AND(ISNUMBER($BW1117),ISNUMBER($BX1117)),MIN(1,MAX(0,($BX1117-2018+1)/($BX1117-$BW1117+1))),"")</f>
        <v>0.0</v>
      </c>
      <c r="Q1117">
        <f>IF(AND(ISNUMBER($BW1117),ISNUMBER($BX1117)),MIN(1,MAX(0,($BX1117-2019+1)/($BX1117-$BW1117+1))),"")</f>
        <v>0.0</v>
      </c>
      <c r="R1117">
        <f>IF(AND(ISNUMBER($BW1117),ISNUMBER($BX1117)),MIN(1,MAX(0,($BX1117-2016+1)/($BX1117-$BW1117+1))),"")</f>
        <v>0.0</v>
      </c>
      <c r="S1117">
        <f>IF($L1117&lt;&gt;"",IF($L1117&gt;=2015.5,1,0),"")</f>
        <v>0.0</v>
      </c>
      <c r="T1117">
        <f>IF($L1117&lt;&gt;"",IF($L1117&gt;=2016,1,0),"")</f>
        <v>0.0</v>
      </c>
      <c r="U1117">
        <f>IF(ISNUMBER($BX1117),IF($BX1117&gt;=2016,1,0),"")</f>
        <v>0.0</v>
      </c>
      <c r="V1117">
        <f>IF(ISNUMBER($BW1117),IF($BW1117&gt;=2016,1,0),"")</f>
        <v>0.0</v>
      </c>
      <c r="W1117" t="str">
        <f>IF(AND(ISNUMBER($BW1117),ISNUMBER($BX1117)),IF($BW1117&gt;=2016,"post-only",IF($BX1117&lt;2016,"pre-only","mixed")),"")</f>
        <v>pre-only</v>
      </c>
      <c r="X1117">
        <f>IF(AND(ISNUMBER($BW1117),ISNUMBER($BX1117)),MIN(1,MAX(0,($BX1117-2017+1)/($BX1117-$BW1117+1))),"")</f>
        <v>0.0</v>
      </c>
      <c r="Y1117">
        <f>IF(AND(ISNUMBER($BW1117),ISNUMBER($BX1117)),MIN(1,MAX(0,($BX1117-2018+1)/($BX1117-$BW1117+1))),"")</f>
        <v>0.0</v>
      </c>
      <c r="Z1117">
        <f>IF(AND(ISNUMBER($BW1117),ISNUMBER($BX1117)),MIN(1,MAX(0,($BX1117-2019+1)/($BX1117-$BW1117+1))),"")</f>
        <v>0.0</v>
      </c>
      <c r="AA1117">
        <f>IF(ISNUMBER($BX1117),IF($BX1117&gt;=2017,1,0),"")</f>
        <v>0.0</v>
      </c>
      <c r="AB1117">
        <f>IF(ISNUMBER($BX1117),IF($BX1117&gt;=2018,1,0),"")</f>
        <v>0.0</v>
      </c>
      <c r="AC1117">
        <f>IF(ISNUMBER($BX1117),IF($BX1117&gt;=2019,1,0),"")</f>
        <v>0.0</v>
      </c>
      <c r="AD1117">
        <f>IF($L1117&lt;&gt;"",IF($L1117&gt;2013,1,0),"")</f>
        <v>0.0</v>
      </c>
      <c r="AE1117">
        <f>IF($L1117&lt;&gt;"",1+IF($L1117&gt;2011,1,0)+IF($L1117&gt;2014,1,0),"")</f>
        <v>1.0</v>
      </c>
      <c r="AF1117" t="inlineStr">
        <is>
          <t>loan (interest rate)</t>
        </is>
      </c>
      <c r="AG1117" t="inlineStr">
        <is>
          <t>performance</t>
        </is>
      </c>
      <c r="AH1117" t="inlineStr">
        <is>
          <t>non-sensitive</t>
        </is>
      </c>
      <c r="AI1117" t="inlineStr">
        <is>
          <t>99_NCE</t>
        </is>
      </c>
      <c r="AJ1117" t="inlineStr">
        <is>
          <t>99_NCE</t>
        </is>
      </c>
      <c r="AK1117" t="str">
        <f>IF(AND($CF1117&lt;&gt;"",IFERROR(INDEX(subsample_country_map!$B:$B,MATCH($CF1117,subsample_country_map!$A:$A,0)),"")&lt;&gt;""),INDEX(subsample_country_map!$B:$B,MATCH($CF1117,subsample_country_map!$A:$A,0)),INDEX(lookup!$AA:$AA,MATCH($A1117,lookup!$A:$A,0)))</f>
        <v>99_NCE</v>
      </c>
      <c r="AL1117" t="str">
        <f>IF(AND($CF1117&lt;&gt;"",IFERROR(INDEX(subsample_country_map!$C:$C,MATCH($CF1117,subsample_country_map!$A:$A,0)),"")&lt;&gt;""),INDEX(subsample_country_map!$C:$C,MATCH($CF1117,subsample_country_map!$A:$A,0)),INDEX(lookup!$AB:$AB,MATCH($A1117,lookup!$A:$A,0)))</f>
        <v>99_NCE</v>
      </c>
      <c r="AM1117" t="str">
        <f>IF(AND($CF1117&lt;&gt;"",IFERROR(INDEX(subsample_country_map!$D:$D,MATCH($CF1117,subsample_country_map!$A:$A,0)),"")&lt;&gt;""),INDEX(subsample_country_map!$D:$D,MATCH($CF1117,subsample_country_map!$A:$A,0)),INDEX(lookup!$AC:$AC,MATCH($A1117,lookup!$A:$A,0)))</f>
        <v>99_NCE</v>
      </c>
      <c r="AN1117" t="str">
        <f>IF(AND($CF1117&lt;&gt;"",IFERROR(INDEX(subsample_country_map!$E:$E,MATCH($CF1117,subsample_country_map!$A:$A,0)),"")&lt;&gt;""),INDEX(subsample_country_map!$E:$E,MATCH($CF1117,subsample_country_map!$A:$A,0)),INDEX(lookup!$AD:$AD,MATCH($A1117,lookup!$A:$A,0)))</f>
        <v>99_NCE</v>
      </c>
      <c r="AO1117" t="str">
        <f>INDEX(lookup!$Y:$Y,MATCH($A1117,lookup!$A:$A,0))</f>
        <v>0_published</v>
      </c>
      <c r="AP1117" t="str">
        <f>INDEX(lookup!$Z:$Z,MATCH($A1117,lookup!$A:$A,0))</f>
        <v>1_VHB high</v>
      </c>
      <c r="AQ1117" t="str">
        <f>INDEX(lookup!$W:$W,MATCH($A1117,lookup!$A:$A,0))</f>
        <v>1_fin/acc/econ</v>
      </c>
      <c r="AS1117" t="inlineStr">
        <is>
          <t>staging</t>
        </is>
      </c>
      <c r="AT1117" t="inlineStr">
        <is>
          <t>good-CER</t>
        </is>
      </c>
      <c r="AU1117" t="inlineStr">
        <is>
          <t>cost</t>
        </is>
      </c>
      <c r="AV1117" t="inlineStr">
        <is>
          <t>-0.012</t>
        </is>
      </c>
      <c r="AX1117" t="inlineStr">
        <is>
          <t>-0.034</t>
        </is>
      </c>
      <c r="BA1117" t="n">
        <v>119</v>
      </c>
      <c r="BB1117" t="inlineStr">
        <is>
          <t>1</t>
        </is>
      </c>
      <c r="BC1117" t="inlineStr">
        <is>
          <t>OLS</t>
        </is>
      </c>
      <c r="BD1117" t="inlineStr">
        <is>
          <t>robust (unclustered)</t>
        </is>
      </c>
      <c r="BE1117" t="inlineStr">
        <is>
          <t>other:Sampling by z-score</t>
        </is>
      </c>
      <c r="BF1117" t="inlineStr">
        <is>
          <t>High z</t>
        </is>
      </c>
      <c r="BI1117" t="inlineStr">
        <is>
          <t>Table 8</t>
        </is>
      </c>
      <c r="BJ1117" t="inlineStr">
        <is>
          <t>A1-B3 High z</t>
        </is>
      </c>
      <c r="BK1117" t="inlineStr">
        <is>
          <t>182</t>
        </is>
      </c>
      <c r="BL1117" t="inlineStr">
        <is>
          <t>Borrower Oekom b1 -0.012 (-0.034)</t>
        </is>
      </c>
      <c r="BM1117" t="inlineStr">
        <is>
          <t>Borrower Oekom b1</t>
        </is>
      </c>
      <c r="BN1117" t="inlineStr">
        <is>
          <t>Logarithm of the 1% winsorized value of bank loan spread over the basis rate</t>
        </is>
      </c>
      <c r="BO1117" t="inlineStr">
        <is>
          <t>original</t>
        </is>
      </c>
      <c r="BP1117" t="inlineStr">
        <is>
          <t>Hoepner et al (2016)</t>
        </is>
      </c>
      <c r="BQ1117" t="inlineStr">
        <is>
          <t>computed</t>
        </is>
      </c>
      <c r="BT1117" t="n">
        <v>0</v>
      </c>
      <c r="BU1117" t="inlineStr">
        <is>
          <t>staging_Hoepner_et_al_2016.csv</t>
        </is>
      </c>
      <c r="BW1117" t="n">
        <v>2005</v>
      </c>
      <c r="BX1117" t="n">
        <v>2012</v>
      </c>
      <c r="BY1117" t="inlineStr">
        <is>
          <t>Sustainability Characteristics on The Cost of Debt</t>
        </is>
      </c>
      <c r="BZ1117" t="n">
        <v>2008.5</v>
      </c>
      <c r="CA1117" t="n">
        <v>0</v>
      </c>
      <c r="CB1117" t="n">
        <v>0</v>
      </c>
      <c r="CC1117" t="n">
        <v>0</v>
      </c>
      <c r="CD1117" t="n">
        <v>-0.003116769843711013</v>
      </c>
      <c r="CE1117" t="n">
        <v>1</v>
      </c>
    </row>
    <row r="1118">
      <c r="A1118" t="inlineStr">
        <is>
          <t>Hoepner et al (2016)</t>
        </is>
      </c>
      <c r="B1118" t="n">
        <v>2423</v>
      </c>
      <c r="C1118" t="n">
        <v>0.0293536760071192</v>
      </c>
      <c r="D1118" t="n">
        <v>118</v>
      </c>
      <c r="E1118">
        <f>IF(ISNUMBER($BA1118),$BA1118,IF(AND(ISNUMBER($D1118),ISNUMBER($BW1118),ISNUMBER($BX1118)),$D1118*($BX1118-$BW1118+1),""))</f>
        <v>118.0</v>
      </c>
      <c r="H1118" t="inlineStr">
        <is>
          <t>partial</t>
        </is>
      </c>
      <c r="I1118" t="inlineStr">
        <is>
          <t>T-Statistic available</t>
        </is>
      </c>
      <c r="J1118">
        <f>IF($BW1118&lt;&gt;"",$BW1118,"")</f>
        <v>2005.0</v>
      </c>
      <c r="K1118">
        <f>IF($BX1118&lt;&gt;"",$BX1118,"")</f>
        <v>2012.0</v>
      </c>
      <c r="L1118">
        <f>IF(AND(ISNUMBER($BW1118),ISNUMBER($BX1118)),($BW1118+$BX1118)/2,"")</f>
        <v>2008.5</v>
      </c>
      <c r="M1118">
        <f>IF($L1118&lt;&gt;"",$L1118,"")</f>
        <v>2008.5</v>
      </c>
      <c r="N1118">
        <f>IF(AND(ISNUMBER($BW1118),ISNUMBER($BX1118)),MIN(1,MAX(0,($BX1118-2016+1)/($BX1118-$BW1118+1))),"")</f>
        <v>0.0</v>
      </c>
      <c r="O1118">
        <f>IF(AND(ISNUMBER($BW1118),ISNUMBER($BX1118)),MIN(1,MAX(0,($BX1118-2017+1)/($BX1118-$BW1118+1))),"")</f>
        <v>0.0</v>
      </c>
      <c r="P1118">
        <f>IF(AND(ISNUMBER($BW1118),ISNUMBER($BX1118)),MIN(1,MAX(0,($BX1118-2018+1)/($BX1118-$BW1118+1))),"")</f>
        <v>0.0</v>
      </c>
      <c r="Q1118">
        <f>IF(AND(ISNUMBER($BW1118),ISNUMBER($BX1118)),MIN(1,MAX(0,($BX1118-2019+1)/($BX1118-$BW1118+1))),"")</f>
        <v>0.0</v>
      </c>
      <c r="R1118">
        <f>IF(AND(ISNUMBER($BW1118),ISNUMBER($BX1118)),MIN(1,MAX(0,($BX1118-2016+1)/($BX1118-$BW1118+1))),"")</f>
        <v>0.0</v>
      </c>
      <c r="S1118">
        <f>IF($L1118&lt;&gt;"",IF($L1118&gt;=2015.5,1,0),"")</f>
        <v>0.0</v>
      </c>
      <c r="T1118">
        <f>IF($L1118&lt;&gt;"",IF($L1118&gt;=2016,1,0),"")</f>
        <v>0.0</v>
      </c>
      <c r="U1118">
        <f>IF(ISNUMBER($BX1118),IF($BX1118&gt;=2016,1,0),"")</f>
        <v>0.0</v>
      </c>
      <c r="V1118">
        <f>IF(ISNUMBER($BW1118),IF($BW1118&gt;=2016,1,0),"")</f>
        <v>0.0</v>
      </c>
      <c r="W1118" t="str">
        <f>IF(AND(ISNUMBER($BW1118),ISNUMBER($BX1118)),IF($BW1118&gt;=2016,"post-only",IF($BX1118&lt;2016,"pre-only","mixed")),"")</f>
        <v>pre-only</v>
      </c>
      <c r="X1118">
        <f>IF(AND(ISNUMBER($BW1118),ISNUMBER($BX1118)),MIN(1,MAX(0,($BX1118-2017+1)/($BX1118-$BW1118+1))),"")</f>
        <v>0.0</v>
      </c>
      <c r="Y1118">
        <f>IF(AND(ISNUMBER($BW1118),ISNUMBER($BX1118)),MIN(1,MAX(0,($BX1118-2018+1)/($BX1118-$BW1118+1))),"")</f>
        <v>0.0</v>
      </c>
      <c r="Z1118">
        <f>IF(AND(ISNUMBER($BW1118),ISNUMBER($BX1118)),MIN(1,MAX(0,($BX1118-2019+1)/($BX1118-$BW1118+1))),"")</f>
        <v>0.0</v>
      </c>
      <c r="AA1118">
        <f>IF(ISNUMBER($BX1118),IF($BX1118&gt;=2017,1,0),"")</f>
        <v>0.0</v>
      </c>
      <c r="AB1118">
        <f>IF(ISNUMBER($BX1118),IF($BX1118&gt;=2018,1,0),"")</f>
        <v>0.0</v>
      </c>
      <c r="AC1118">
        <f>IF(ISNUMBER($BX1118),IF($BX1118&gt;=2019,1,0),"")</f>
        <v>0.0</v>
      </c>
      <c r="AD1118">
        <f>IF($L1118&lt;&gt;"",IF($L1118&gt;2013,1,0),"")</f>
        <v>0.0</v>
      </c>
      <c r="AE1118">
        <f>IF($L1118&lt;&gt;"",1+IF($L1118&gt;2011,1,0)+IF($L1118&gt;2014,1,0),"")</f>
        <v>1.0</v>
      </c>
      <c r="AF1118" t="inlineStr">
        <is>
          <t>loan (interest rate)</t>
        </is>
      </c>
      <c r="AG1118" t="inlineStr">
        <is>
          <t>performance</t>
        </is>
      </c>
      <c r="AH1118" t="inlineStr">
        <is>
          <t>non-sensitive</t>
        </is>
      </c>
      <c r="AI1118" t="inlineStr">
        <is>
          <t>99_NCE</t>
        </is>
      </c>
      <c r="AJ1118" t="inlineStr">
        <is>
          <t>99_NCE</t>
        </is>
      </c>
      <c r="AK1118" t="str">
        <f>IF(AND($CF1118&lt;&gt;"",IFERROR(INDEX(subsample_country_map!$B:$B,MATCH($CF1118,subsample_country_map!$A:$A,0)),"")&lt;&gt;""),INDEX(subsample_country_map!$B:$B,MATCH($CF1118,subsample_country_map!$A:$A,0)),INDEX(lookup!$AA:$AA,MATCH($A1118,lookup!$A:$A,0)))</f>
        <v>99_NCE</v>
      </c>
      <c r="AL1118" t="str">
        <f>IF(AND($CF1118&lt;&gt;"",IFERROR(INDEX(subsample_country_map!$C:$C,MATCH($CF1118,subsample_country_map!$A:$A,0)),"")&lt;&gt;""),INDEX(subsample_country_map!$C:$C,MATCH($CF1118,subsample_country_map!$A:$A,0)),INDEX(lookup!$AB:$AB,MATCH($A1118,lookup!$A:$A,0)))</f>
        <v>99_NCE</v>
      </c>
      <c r="AM1118" t="str">
        <f>IF(AND($CF1118&lt;&gt;"",IFERROR(INDEX(subsample_country_map!$D:$D,MATCH($CF1118,subsample_country_map!$A:$A,0)),"")&lt;&gt;""),INDEX(subsample_country_map!$D:$D,MATCH($CF1118,subsample_country_map!$A:$A,0)),INDEX(lookup!$AC:$AC,MATCH($A1118,lookup!$A:$A,0)))</f>
        <v>99_NCE</v>
      </c>
      <c r="AN1118" t="str">
        <f>IF(AND($CF1118&lt;&gt;"",IFERROR(INDEX(subsample_country_map!$E:$E,MATCH($CF1118,subsample_country_map!$A:$A,0)),"")&lt;&gt;""),INDEX(subsample_country_map!$E:$E,MATCH($CF1118,subsample_country_map!$A:$A,0)),INDEX(lookup!$AD:$AD,MATCH($A1118,lookup!$A:$A,0)))</f>
        <v>99_NCE</v>
      </c>
      <c r="AO1118" t="str">
        <f>INDEX(lookup!$Y:$Y,MATCH($A1118,lookup!$A:$A,0))</f>
        <v>0_published</v>
      </c>
      <c r="AP1118" t="str">
        <f>INDEX(lookup!$Z:$Z,MATCH($A1118,lookup!$A:$A,0))</f>
        <v>1_VHB high</v>
      </c>
      <c r="AQ1118" t="str">
        <f>INDEX(lookup!$W:$W,MATCH($A1118,lookup!$A:$A,0))</f>
        <v>1_fin/acc/econ</v>
      </c>
      <c r="AS1118" t="inlineStr">
        <is>
          <t>staging</t>
        </is>
      </c>
      <c r="AT1118" t="inlineStr">
        <is>
          <t>good-CER</t>
        </is>
      </c>
      <c r="AU1118" t="inlineStr">
        <is>
          <t>cost</t>
        </is>
      </c>
      <c r="AV1118" t="inlineStr">
        <is>
          <t>0.080</t>
        </is>
      </c>
      <c r="AX1118" t="inlineStr">
        <is>
          <t>0.319</t>
        </is>
      </c>
      <c r="BA1118" t="n">
        <v>118</v>
      </c>
      <c r="BB1118" t="inlineStr">
        <is>
          <t>1</t>
        </is>
      </c>
      <c r="BC1118" t="inlineStr">
        <is>
          <t>OLS</t>
        </is>
      </c>
      <c r="BD1118" t="inlineStr">
        <is>
          <t>robust (unclustered)</t>
        </is>
      </c>
      <c r="BE1118" t="inlineStr">
        <is>
          <t>other:Sampling by z-score</t>
        </is>
      </c>
      <c r="BF1118" t="inlineStr">
        <is>
          <t>Low z</t>
        </is>
      </c>
      <c r="BI1118" t="inlineStr">
        <is>
          <t>Table 8</t>
        </is>
      </c>
      <c r="BJ1118" t="inlineStr">
        <is>
          <t>A1-B3 Low z</t>
        </is>
      </c>
      <c r="BK1118" t="inlineStr">
        <is>
          <t>182</t>
        </is>
      </c>
      <c r="BL1118" t="inlineStr">
        <is>
          <t>Borrower Oekom b2 0.080 (0.319)</t>
        </is>
      </c>
      <c r="BM1118" t="inlineStr">
        <is>
          <t>Borrower Oekom b2</t>
        </is>
      </c>
      <c r="BN1118" t="inlineStr">
        <is>
          <t>Logarithm of the 1% winsorized value of bank loan spread over the basis rate</t>
        </is>
      </c>
      <c r="BO1118" t="inlineStr">
        <is>
          <t>original</t>
        </is>
      </c>
      <c r="BP1118" t="inlineStr">
        <is>
          <t>Hoepner et al (2016)</t>
        </is>
      </c>
      <c r="BQ1118" t="inlineStr">
        <is>
          <t>computed</t>
        </is>
      </c>
      <c r="BT1118" t="n">
        <v>0</v>
      </c>
      <c r="BU1118" t="inlineStr">
        <is>
          <t>staging_Hoepner_et_al_2016.csv</t>
        </is>
      </c>
      <c r="BW1118" t="n">
        <v>2005</v>
      </c>
      <c r="BX1118" t="n">
        <v>2012</v>
      </c>
      <c r="BY1118" t="inlineStr">
        <is>
          <t>Sustainability Characteristics on The Cost of Debt</t>
        </is>
      </c>
      <c r="BZ1118" t="n">
        <v>2008.5</v>
      </c>
      <c r="CA1118" t="n">
        <v>0</v>
      </c>
      <c r="CB1118" t="n">
        <v>0</v>
      </c>
      <c r="CC1118" t="n">
        <v>0</v>
      </c>
      <c r="CD1118" t="n">
        <v>0.02936211111880816</v>
      </c>
      <c r="CE1118" t="n">
        <v>1</v>
      </c>
    </row>
    <row r="1119">
      <c r="A1119" t="inlineStr">
        <is>
          <t>Hoepner et al (2016)</t>
        </is>
      </c>
      <c r="B1119" t="n">
        <v>2424</v>
      </c>
      <c r="C1119" t="n">
        <v>0.001813529015005897</v>
      </c>
      <c r="D1119" t="n">
        <v>119</v>
      </c>
      <c r="E1119">
        <f>IF(ISNUMBER($BA1119),$BA1119,IF(AND(ISNUMBER($D1119),ISNUMBER($BW1119),ISNUMBER($BX1119)),$D1119*($BX1119-$BW1119+1),""))</f>
        <v>119.0</v>
      </c>
      <c r="H1119" t="inlineStr">
        <is>
          <t>partial</t>
        </is>
      </c>
      <c r="I1119" t="inlineStr">
        <is>
          <t>T-Statistic available</t>
        </is>
      </c>
      <c r="J1119">
        <f>IF($BW1119&lt;&gt;"",$BW1119,"")</f>
        <v>2005.0</v>
      </c>
      <c r="K1119">
        <f>IF($BX1119&lt;&gt;"",$BX1119,"")</f>
        <v>2012.0</v>
      </c>
      <c r="L1119">
        <f>IF(AND(ISNUMBER($BW1119),ISNUMBER($BX1119)),($BW1119+$BX1119)/2,"")</f>
        <v>2008.5</v>
      </c>
      <c r="M1119">
        <f>IF($L1119&lt;&gt;"",$L1119,"")</f>
        <v>2008.5</v>
      </c>
      <c r="N1119">
        <f>IF(AND(ISNUMBER($BW1119),ISNUMBER($BX1119)),MIN(1,MAX(0,($BX1119-2016+1)/($BX1119-$BW1119+1))),"")</f>
        <v>0.0</v>
      </c>
      <c r="O1119">
        <f>IF(AND(ISNUMBER($BW1119),ISNUMBER($BX1119)),MIN(1,MAX(0,($BX1119-2017+1)/($BX1119-$BW1119+1))),"")</f>
        <v>0.0</v>
      </c>
      <c r="P1119">
        <f>IF(AND(ISNUMBER($BW1119),ISNUMBER($BX1119)),MIN(1,MAX(0,($BX1119-2018+1)/($BX1119-$BW1119+1))),"")</f>
        <v>0.0</v>
      </c>
      <c r="Q1119">
        <f>IF(AND(ISNUMBER($BW1119),ISNUMBER($BX1119)),MIN(1,MAX(0,($BX1119-2019+1)/($BX1119-$BW1119+1))),"")</f>
        <v>0.0</v>
      </c>
      <c r="R1119">
        <f>IF(AND(ISNUMBER($BW1119),ISNUMBER($BX1119)),MIN(1,MAX(0,($BX1119-2016+1)/($BX1119-$BW1119+1))),"")</f>
        <v>0.0</v>
      </c>
      <c r="S1119">
        <f>IF($L1119&lt;&gt;"",IF($L1119&gt;=2015.5,1,0),"")</f>
        <v>0.0</v>
      </c>
      <c r="T1119">
        <f>IF($L1119&lt;&gt;"",IF($L1119&gt;=2016,1,0),"")</f>
        <v>0.0</v>
      </c>
      <c r="U1119">
        <f>IF(ISNUMBER($BX1119),IF($BX1119&gt;=2016,1,0),"")</f>
        <v>0.0</v>
      </c>
      <c r="V1119">
        <f>IF(ISNUMBER($BW1119),IF($BW1119&gt;=2016,1,0),"")</f>
        <v>0.0</v>
      </c>
      <c r="W1119" t="str">
        <f>IF(AND(ISNUMBER($BW1119),ISNUMBER($BX1119)),IF($BW1119&gt;=2016,"post-only",IF($BX1119&lt;2016,"pre-only","mixed")),"")</f>
        <v>pre-only</v>
      </c>
      <c r="X1119">
        <f>IF(AND(ISNUMBER($BW1119),ISNUMBER($BX1119)),MIN(1,MAX(0,($BX1119-2017+1)/($BX1119-$BW1119+1))),"")</f>
        <v>0.0</v>
      </c>
      <c r="Y1119">
        <f>IF(AND(ISNUMBER($BW1119),ISNUMBER($BX1119)),MIN(1,MAX(0,($BX1119-2018+1)/($BX1119-$BW1119+1))),"")</f>
        <v>0.0</v>
      </c>
      <c r="Z1119">
        <f>IF(AND(ISNUMBER($BW1119),ISNUMBER($BX1119)),MIN(1,MAX(0,($BX1119-2019+1)/($BX1119-$BW1119+1))),"")</f>
        <v>0.0</v>
      </c>
      <c r="AA1119">
        <f>IF(ISNUMBER($BX1119),IF($BX1119&gt;=2017,1,0),"")</f>
        <v>0.0</v>
      </c>
      <c r="AB1119">
        <f>IF(ISNUMBER($BX1119),IF($BX1119&gt;=2018,1,0),"")</f>
        <v>0.0</v>
      </c>
      <c r="AC1119">
        <f>IF(ISNUMBER($BX1119),IF($BX1119&gt;=2019,1,0),"")</f>
        <v>0.0</v>
      </c>
      <c r="AD1119">
        <f>IF($L1119&lt;&gt;"",IF($L1119&gt;2013,1,0),"")</f>
        <v>0.0</v>
      </c>
      <c r="AE1119">
        <f>IF($L1119&lt;&gt;"",1+IF($L1119&gt;2011,1,0)+IF($L1119&gt;2014,1,0),"")</f>
        <v>1.0</v>
      </c>
      <c r="AF1119" t="inlineStr">
        <is>
          <t>loan (interest rate)</t>
        </is>
      </c>
      <c r="AG1119" t="inlineStr">
        <is>
          <t>performance</t>
        </is>
      </c>
      <c r="AH1119" t="inlineStr">
        <is>
          <t>non-sensitive</t>
        </is>
      </c>
      <c r="AI1119" t="inlineStr">
        <is>
          <t>99_NCE</t>
        </is>
      </c>
      <c r="AJ1119" t="inlineStr">
        <is>
          <t>99_NCE</t>
        </is>
      </c>
      <c r="AK1119" t="str">
        <f>IF(AND($CF1119&lt;&gt;"",IFERROR(INDEX(subsample_country_map!$B:$B,MATCH($CF1119,subsample_country_map!$A:$A,0)),"")&lt;&gt;""),INDEX(subsample_country_map!$B:$B,MATCH($CF1119,subsample_country_map!$A:$A,0)),INDEX(lookup!$AA:$AA,MATCH($A1119,lookup!$A:$A,0)))</f>
        <v>99_NCE</v>
      </c>
      <c r="AL1119" t="str">
        <f>IF(AND($CF1119&lt;&gt;"",IFERROR(INDEX(subsample_country_map!$C:$C,MATCH($CF1119,subsample_country_map!$A:$A,0)),"")&lt;&gt;""),INDEX(subsample_country_map!$C:$C,MATCH($CF1119,subsample_country_map!$A:$A,0)),INDEX(lookup!$AB:$AB,MATCH($A1119,lookup!$A:$A,0)))</f>
        <v>99_NCE</v>
      </c>
      <c r="AM1119" t="str">
        <f>IF(AND($CF1119&lt;&gt;"",IFERROR(INDEX(subsample_country_map!$D:$D,MATCH($CF1119,subsample_country_map!$A:$A,0)),"")&lt;&gt;""),INDEX(subsample_country_map!$D:$D,MATCH($CF1119,subsample_country_map!$A:$A,0)),INDEX(lookup!$AC:$AC,MATCH($A1119,lookup!$A:$A,0)))</f>
        <v>99_NCE</v>
      </c>
      <c r="AN1119" t="str">
        <f>IF(AND($CF1119&lt;&gt;"",IFERROR(INDEX(subsample_country_map!$E:$E,MATCH($CF1119,subsample_country_map!$A:$A,0)),"")&lt;&gt;""),INDEX(subsample_country_map!$E:$E,MATCH($CF1119,subsample_country_map!$A:$A,0)),INDEX(lookup!$AD:$AD,MATCH($A1119,lookup!$A:$A,0)))</f>
        <v>99_NCE</v>
      </c>
      <c r="AO1119" t="str">
        <f>INDEX(lookup!$Y:$Y,MATCH($A1119,lookup!$A:$A,0))</f>
        <v>0_published</v>
      </c>
      <c r="AP1119" t="str">
        <f>INDEX(lookup!$Z:$Z,MATCH($A1119,lookup!$A:$A,0))</f>
        <v>1_VHB high</v>
      </c>
      <c r="AQ1119" t="str">
        <f>INDEX(lookup!$W:$W,MATCH($A1119,lookup!$A:$A,0))</f>
        <v>1_fin/acc/econ</v>
      </c>
      <c r="AS1119" t="inlineStr">
        <is>
          <t>staging</t>
        </is>
      </c>
      <c r="AT1119" t="inlineStr">
        <is>
          <t>good-CER</t>
        </is>
      </c>
      <c r="AU1119" t="inlineStr">
        <is>
          <t>cost</t>
        </is>
      </c>
      <c r="AV1119" t="inlineStr">
        <is>
          <t>0.024</t>
        </is>
      </c>
      <c r="AX1119" t="inlineStr">
        <is>
          <t>0.055</t>
        </is>
      </c>
      <c r="BA1119" t="n">
        <v>119</v>
      </c>
      <c r="BB1119" t="inlineStr">
        <is>
          <t>1</t>
        </is>
      </c>
      <c r="BC1119" t="inlineStr">
        <is>
          <t>OLS</t>
        </is>
      </c>
      <c r="BD1119" t="inlineStr">
        <is>
          <t>robust (unclustered)</t>
        </is>
      </c>
      <c r="BE1119" t="inlineStr">
        <is>
          <t>other:Sampling by z-score</t>
        </is>
      </c>
      <c r="BF1119" t="inlineStr">
        <is>
          <t>High z</t>
        </is>
      </c>
      <c r="BI1119" t="inlineStr">
        <is>
          <t>Table 8</t>
        </is>
      </c>
      <c r="BJ1119" t="inlineStr">
        <is>
          <t>A1-B3 High z</t>
        </is>
      </c>
      <c r="BK1119" t="inlineStr">
        <is>
          <t>182</t>
        </is>
      </c>
      <c r="BL1119" t="inlineStr">
        <is>
          <t>Borrower Oekom b2 0.024 (0.055)</t>
        </is>
      </c>
      <c r="BM1119" t="inlineStr">
        <is>
          <t>Borrower Oekom b2</t>
        </is>
      </c>
      <c r="BN1119" t="inlineStr">
        <is>
          <t>Logarithm of the 1% winsorized value of bank loan spread over the basis rate</t>
        </is>
      </c>
      <c r="BO1119" t="inlineStr">
        <is>
          <t>original</t>
        </is>
      </c>
      <c r="BP1119" t="inlineStr">
        <is>
          <t>Hoepner et al (2016)</t>
        </is>
      </c>
      <c r="BQ1119" t="inlineStr">
        <is>
          <t>v10-adopted</t>
        </is>
      </c>
      <c r="BT1119" t="n">
        <v>0</v>
      </c>
      <c r="BU1119" t="inlineStr">
        <is>
          <t>staging_Hoepner_et_al_2016.csv</t>
        </is>
      </c>
      <c r="BW1119" t="n">
        <v>2005</v>
      </c>
      <c r="BX1119" t="n">
        <v>2012</v>
      </c>
      <c r="BY1119" t="inlineStr">
        <is>
          <t>Sustainability Characteristics on The Cost of Debt</t>
        </is>
      </c>
      <c r="BZ1119" t="n">
        <v>2008.5</v>
      </c>
      <c r="CA1119" t="n">
        <v>0</v>
      </c>
      <c r="CB1119" t="n">
        <v>0</v>
      </c>
      <c r="CC1119" t="n">
        <v>0</v>
      </c>
      <c r="CD1119" t="n">
        <v>0.001813531003174116</v>
      </c>
      <c r="CE1119" t="n">
        <v>1</v>
      </c>
    </row>
    <row r="1120">
      <c r="A1120" t="inlineStr">
        <is>
          <t>Hoepner et al (2016)</t>
        </is>
      </c>
      <c r="B1120" t="n">
        <v>2425</v>
      </c>
      <c r="C1120" t="n">
        <v>-0.01619998709758566</v>
      </c>
      <c r="D1120" t="n">
        <v>118</v>
      </c>
      <c r="E1120">
        <f>IF(ISNUMBER($BA1120),$BA1120,IF(AND(ISNUMBER($D1120),ISNUMBER($BW1120),ISNUMBER($BX1120)),$D1120*($BX1120-$BW1120+1),""))</f>
        <v>118.0</v>
      </c>
      <c r="H1120" t="inlineStr">
        <is>
          <t>partial</t>
        </is>
      </c>
      <c r="I1120" t="inlineStr">
        <is>
          <t>T-Statistic available</t>
        </is>
      </c>
      <c r="J1120">
        <f>IF($BW1120&lt;&gt;"",$BW1120,"")</f>
        <v>2005.0</v>
      </c>
      <c r="K1120">
        <f>IF($BX1120&lt;&gt;"",$BX1120,"")</f>
        <v>2012.0</v>
      </c>
      <c r="L1120">
        <f>IF(AND(ISNUMBER($BW1120),ISNUMBER($BX1120)),($BW1120+$BX1120)/2,"")</f>
        <v>2008.5</v>
      </c>
      <c r="M1120">
        <f>IF($L1120&lt;&gt;"",$L1120,"")</f>
        <v>2008.5</v>
      </c>
      <c r="N1120">
        <f>IF(AND(ISNUMBER($BW1120),ISNUMBER($BX1120)),MIN(1,MAX(0,($BX1120-2016+1)/($BX1120-$BW1120+1))),"")</f>
        <v>0.0</v>
      </c>
      <c r="O1120">
        <f>IF(AND(ISNUMBER($BW1120),ISNUMBER($BX1120)),MIN(1,MAX(0,($BX1120-2017+1)/($BX1120-$BW1120+1))),"")</f>
        <v>0.0</v>
      </c>
      <c r="P1120">
        <f>IF(AND(ISNUMBER($BW1120),ISNUMBER($BX1120)),MIN(1,MAX(0,($BX1120-2018+1)/($BX1120-$BW1120+1))),"")</f>
        <v>0.0</v>
      </c>
      <c r="Q1120">
        <f>IF(AND(ISNUMBER($BW1120),ISNUMBER($BX1120)),MIN(1,MAX(0,($BX1120-2019+1)/($BX1120-$BW1120+1))),"")</f>
        <v>0.0</v>
      </c>
      <c r="R1120">
        <f>IF(AND(ISNUMBER($BW1120),ISNUMBER($BX1120)),MIN(1,MAX(0,($BX1120-2016+1)/($BX1120-$BW1120+1))),"")</f>
        <v>0.0</v>
      </c>
      <c r="S1120">
        <f>IF($L1120&lt;&gt;"",IF($L1120&gt;=2015.5,1,0),"")</f>
        <v>0.0</v>
      </c>
      <c r="T1120">
        <f>IF($L1120&lt;&gt;"",IF($L1120&gt;=2016,1,0),"")</f>
        <v>0.0</v>
      </c>
      <c r="U1120">
        <f>IF(ISNUMBER($BX1120),IF($BX1120&gt;=2016,1,0),"")</f>
        <v>0.0</v>
      </c>
      <c r="V1120">
        <f>IF(ISNUMBER($BW1120),IF($BW1120&gt;=2016,1,0),"")</f>
        <v>0.0</v>
      </c>
      <c r="W1120" t="str">
        <f>IF(AND(ISNUMBER($BW1120),ISNUMBER($BX1120)),IF($BW1120&gt;=2016,"post-only",IF($BX1120&lt;2016,"pre-only","mixed")),"")</f>
        <v>pre-only</v>
      </c>
      <c r="X1120">
        <f>IF(AND(ISNUMBER($BW1120),ISNUMBER($BX1120)),MIN(1,MAX(0,($BX1120-2017+1)/($BX1120-$BW1120+1))),"")</f>
        <v>0.0</v>
      </c>
      <c r="Y1120">
        <f>IF(AND(ISNUMBER($BW1120),ISNUMBER($BX1120)),MIN(1,MAX(0,($BX1120-2018+1)/($BX1120-$BW1120+1))),"")</f>
        <v>0.0</v>
      </c>
      <c r="Z1120">
        <f>IF(AND(ISNUMBER($BW1120),ISNUMBER($BX1120)),MIN(1,MAX(0,($BX1120-2019+1)/($BX1120-$BW1120+1))),"")</f>
        <v>0.0</v>
      </c>
      <c r="AA1120">
        <f>IF(ISNUMBER($BX1120),IF($BX1120&gt;=2017,1,0),"")</f>
        <v>0.0</v>
      </c>
      <c r="AB1120">
        <f>IF(ISNUMBER($BX1120),IF($BX1120&gt;=2018,1,0),"")</f>
        <v>0.0</v>
      </c>
      <c r="AC1120">
        <f>IF(ISNUMBER($BX1120),IF($BX1120&gt;=2019,1,0),"")</f>
        <v>0.0</v>
      </c>
      <c r="AD1120">
        <f>IF($L1120&lt;&gt;"",IF($L1120&gt;2013,1,0),"")</f>
        <v>0.0</v>
      </c>
      <c r="AE1120">
        <f>IF($L1120&lt;&gt;"",1+IF($L1120&gt;2011,1,0)+IF($L1120&gt;2014,1,0),"")</f>
        <v>1.0</v>
      </c>
      <c r="AF1120" t="inlineStr">
        <is>
          <t>loan (interest rate)</t>
        </is>
      </c>
      <c r="AG1120" t="inlineStr">
        <is>
          <t>performance</t>
        </is>
      </c>
      <c r="AH1120" t="inlineStr">
        <is>
          <t>non-sensitive</t>
        </is>
      </c>
      <c r="AI1120" t="inlineStr">
        <is>
          <t>99_NCE</t>
        </is>
      </c>
      <c r="AJ1120" t="inlineStr">
        <is>
          <t>99_NCE</t>
        </is>
      </c>
      <c r="AK1120" t="str">
        <f>IF(AND($CF1120&lt;&gt;"",IFERROR(INDEX(subsample_country_map!$B:$B,MATCH($CF1120,subsample_country_map!$A:$A,0)),"")&lt;&gt;""),INDEX(subsample_country_map!$B:$B,MATCH($CF1120,subsample_country_map!$A:$A,0)),INDEX(lookup!$AA:$AA,MATCH($A1120,lookup!$A:$A,0)))</f>
        <v>99_NCE</v>
      </c>
      <c r="AL1120" t="str">
        <f>IF(AND($CF1120&lt;&gt;"",IFERROR(INDEX(subsample_country_map!$C:$C,MATCH($CF1120,subsample_country_map!$A:$A,0)),"")&lt;&gt;""),INDEX(subsample_country_map!$C:$C,MATCH($CF1120,subsample_country_map!$A:$A,0)),INDEX(lookup!$AB:$AB,MATCH($A1120,lookup!$A:$A,0)))</f>
        <v>99_NCE</v>
      </c>
      <c r="AM1120" t="str">
        <f>IF(AND($CF1120&lt;&gt;"",IFERROR(INDEX(subsample_country_map!$D:$D,MATCH($CF1120,subsample_country_map!$A:$A,0)),"")&lt;&gt;""),INDEX(subsample_country_map!$D:$D,MATCH($CF1120,subsample_country_map!$A:$A,0)),INDEX(lookup!$AC:$AC,MATCH($A1120,lookup!$A:$A,0)))</f>
        <v>99_NCE</v>
      </c>
      <c r="AN1120" t="str">
        <f>IF(AND($CF1120&lt;&gt;"",IFERROR(INDEX(subsample_country_map!$E:$E,MATCH($CF1120,subsample_country_map!$A:$A,0)),"")&lt;&gt;""),INDEX(subsample_country_map!$E:$E,MATCH($CF1120,subsample_country_map!$A:$A,0)),INDEX(lookup!$AD:$AD,MATCH($A1120,lookup!$A:$A,0)))</f>
        <v>99_NCE</v>
      </c>
      <c r="AO1120" t="str">
        <f>INDEX(lookup!$Y:$Y,MATCH($A1120,lookup!$A:$A,0))</f>
        <v>0_published</v>
      </c>
      <c r="AP1120" t="str">
        <f>INDEX(lookup!$Z:$Z,MATCH($A1120,lookup!$A:$A,0))</f>
        <v>1_VHB high</v>
      </c>
      <c r="AQ1120" t="str">
        <f>INDEX(lookup!$W:$W,MATCH($A1120,lookup!$A:$A,0))</f>
        <v>1_fin/acc/econ</v>
      </c>
      <c r="AS1120" t="inlineStr">
        <is>
          <t>staging</t>
        </is>
      </c>
      <c r="AT1120" t="inlineStr">
        <is>
          <t>good-CER</t>
        </is>
      </c>
      <c r="AU1120" t="inlineStr">
        <is>
          <t>cost</t>
        </is>
      </c>
      <c r="AV1120" t="inlineStr">
        <is>
          <t>-0.022</t>
        </is>
      </c>
      <c r="AX1120" t="inlineStr">
        <is>
          <t>-0.176</t>
        </is>
      </c>
      <c r="BA1120" t="n">
        <v>118</v>
      </c>
      <c r="BB1120" t="inlineStr">
        <is>
          <t>1</t>
        </is>
      </c>
      <c r="BC1120" t="inlineStr">
        <is>
          <t>OLS</t>
        </is>
      </c>
      <c r="BD1120" t="inlineStr">
        <is>
          <t>robust (unclustered)</t>
        </is>
      </c>
      <c r="BE1120" t="inlineStr">
        <is>
          <t>other:Sampling by z-score</t>
        </is>
      </c>
      <c r="BF1120" t="inlineStr">
        <is>
          <t>Low z</t>
        </is>
      </c>
      <c r="BI1120" t="inlineStr">
        <is>
          <t>Table 8</t>
        </is>
      </c>
      <c r="BJ1120" t="inlineStr">
        <is>
          <t>A1-B3 Low z</t>
        </is>
      </c>
      <c r="BK1120" t="inlineStr">
        <is>
          <t>182</t>
        </is>
      </c>
      <c r="BL1120" t="inlineStr">
        <is>
          <t>Borrower Oekom b3 -0.022 (-0.176)</t>
        </is>
      </c>
      <c r="BM1120" t="inlineStr">
        <is>
          <t>Borrower Oekom b3</t>
        </is>
      </c>
      <c r="BN1120" t="inlineStr">
        <is>
          <t>Logarithm of the 1% winsorized value of bank loan spread over the basis rate</t>
        </is>
      </c>
      <c r="BO1120" t="inlineStr">
        <is>
          <t>original</t>
        </is>
      </c>
      <c r="BP1120" t="inlineStr">
        <is>
          <t>Hoepner et al (2016)</t>
        </is>
      </c>
      <c r="BQ1120" t="inlineStr">
        <is>
          <t>computed</t>
        </is>
      </c>
      <c r="BT1120" t="n">
        <v>0</v>
      </c>
      <c r="BU1120" t="inlineStr">
        <is>
          <t>staging_Hoepner_et_al_2016.csv</t>
        </is>
      </c>
      <c r="BW1120" t="n">
        <v>2005</v>
      </c>
      <c r="BX1120" t="n">
        <v>2012</v>
      </c>
      <c r="BY1120" t="inlineStr">
        <is>
          <t>Sustainability Characteristics on The Cost of Debt</t>
        </is>
      </c>
      <c r="BZ1120" t="n">
        <v>2008.5</v>
      </c>
      <c r="CA1120" t="n">
        <v>0</v>
      </c>
      <c r="CB1120" t="n">
        <v>0</v>
      </c>
      <c r="CC1120" t="n">
        <v>0</v>
      </c>
      <c r="CD1120" t="n">
        <v>-0.01620140449339471</v>
      </c>
      <c r="CE1120" t="n">
        <v>1</v>
      </c>
    </row>
    <row r="1121">
      <c r="A1121" t="inlineStr">
        <is>
          <t>Hoepner et al (2016)</t>
        </is>
      </c>
      <c r="B1121" t="n">
        <v>2426</v>
      </c>
      <c r="C1121" t="n">
        <v>0.1171664903479566</v>
      </c>
      <c r="D1121" t="n">
        <v>119</v>
      </c>
      <c r="E1121">
        <f>IF(ISNUMBER($BA1121),$BA1121,IF(AND(ISNUMBER($D1121),ISNUMBER($BW1121),ISNUMBER($BX1121)),$D1121*($BX1121-$BW1121+1),""))</f>
        <v>119.0</v>
      </c>
      <c r="H1121" t="inlineStr">
        <is>
          <t>partial</t>
        </is>
      </c>
      <c r="I1121" t="inlineStr">
        <is>
          <t>T-Statistic available</t>
        </is>
      </c>
      <c r="J1121">
        <f>IF($BW1121&lt;&gt;"",$BW1121,"")</f>
        <v>2005.0</v>
      </c>
      <c r="K1121">
        <f>IF($BX1121&lt;&gt;"",$BX1121,"")</f>
        <v>2012.0</v>
      </c>
      <c r="L1121">
        <f>IF(AND(ISNUMBER($BW1121),ISNUMBER($BX1121)),($BW1121+$BX1121)/2,"")</f>
        <v>2008.5</v>
      </c>
      <c r="M1121">
        <f>IF($L1121&lt;&gt;"",$L1121,"")</f>
        <v>2008.5</v>
      </c>
      <c r="N1121">
        <f>IF(AND(ISNUMBER($BW1121),ISNUMBER($BX1121)),MIN(1,MAX(0,($BX1121-2016+1)/($BX1121-$BW1121+1))),"")</f>
        <v>0.0</v>
      </c>
      <c r="O1121">
        <f>IF(AND(ISNUMBER($BW1121),ISNUMBER($BX1121)),MIN(1,MAX(0,($BX1121-2017+1)/($BX1121-$BW1121+1))),"")</f>
        <v>0.0</v>
      </c>
      <c r="P1121">
        <f>IF(AND(ISNUMBER($BW1121),ISNUMBER($BX1121)),MIN(1,MAX(0,($BX1121-2018+1)/($BX1121-$BW1121+1))),"")</f>
        <v>0.0</v>
      </c>
      <c r="Q1121">
        <f>IF(AND(ISNUMBER($BW1121),ISNUMBER($BX1121)),MIN(1,MAX(0,($BX1121-2019+1)/($BX1121-$BW1121+1))),"")</f>
        <v>0.0</v>
      </c>
      <c r="R1121">
        <f>IF(AND(ISNUMBER($BW1121),ISNUMBER($BX1121)),MIN(1,MAX(0,($BX1121-2016+1)/($BX1121-$BW1121+1))),"")</f>
        <v>0.0</v>
      </c>
      <c r="S1121">
        <f>IF($L1121&lt;&gt;"",IF($L1121&gt;=2015.5,1,0),"")</f>
        <v>0.0</v>
      </c>
      <c r="T1121">
        <f>IF($L1121&lt;&gt;"",IF($L1121&gt;=2016,1,0),"")</f>
        <v>0.0</v>
      </c>
      <c r="U1121">
        <f>IF(ISNUMBER($BX1121),IF($BX1121&gt;=2016,1,0),"")</f>
        <v>0.0</v>
      </c>
      <c r="V1121">
        <f>IF(ISNUMBER($BW1121),IF($BW1121&gt;=2016,1,0),"")</f>
        <v>0.0</v>
      </c>
      <c r="W1121" t="str">
        <f>IF(AND(ISNUMBER($BW1121),ISNUMBER($BX1121)),IF($BW1121&gt;=2016,"post-only",IF($BX1121&lt;2016,"pre-only","mixed")),"")</f>
        <v>pre-only</v>
      </c>
      <c r="X1121">
        <f>IF(AND(ISNUMBER($BW1121),ISNUMBER($BX1121)),MIN(1,MAX(0,($BX1121-2017+1)/($BX1121-$BW1121+1))),"")</f>
        <v>0.0</v>
      </c>
      <c r="Y1121">
        <f>IF(AND(ISNUMBER($BW1121),ISNUMBER($BX1121)),MIN(1,MAX(0,($BX1121-2018+1)/($BX1121-$BW1121+1))),"")</f>
        <v>0.0</v>
      </c>
      <c r="Z1121">
        <f>IF(AND(ISNUMBER($BW1121),ISNUMBER($BX1121)),MIN(1,MAX(0,($BX1121-2019+1)/($BX1121-$BW1121+1))),"")</f>
        <v>0.0</v>
      </c>
      <c r="AA1121">
        <f>IF(ISNUMBER($BX1121),IF($BX1121&gt;=2017,1,0),"")</f>
        <v>0.0</v>
      </c>
      <c r="AB1121">
        <f>IF(ISNUMBER($BX1121),IF($BX1121&gt;=2018,1,0),"")</f>
        <v>0.0</v>
      </c>
      <c r="AC1121">
        <f>IF(ISNUMBER($BX1121),IF($BX1121&gt;=2019,1,0),"")</f>
        <v>0.0</v>
      </c>
      <c r="AD1121">
        <f>IF($L1121&lt;&gt;"",IF($L1121&gt;2013,1,0),"")</f>
        <v>0.0</v>
      </c>
      <c r="AE1121">
        <f>IF($L1121&lt;&gt;"",1+IF($L1121&gt;2011,1,0)+IF($L1121&gt;2014,1,0),"")</f>
        <v>1.0</v>
      </c>
      <c r="AF1121" t="inlineStr">
        <is>
          <t>loan (interest rate)</t>
        </is>
      </c>
      <c r="AG1121" t="inlineStr">
        <is>
          <t>performance</t>
        </is>
      </c>
      <c r="AH1121" t="inlineStr">
        <is>
          <t>non-sensitive</t>
        </is>
      </c>
      <c r="AI1121" t="inlineStr">
        <is>
          <t>99_NCE</t>
        </is>
      </c>
      <c r="AJ1121" t="inlineStr">
        <is>
          <t>99_NCE</t>
        </is>
      </c>
      <c r="AK1121" t="str">
        <f>IF(AND($CF1121&lt;&gt;"",IFERROR(INDEX(subsample_country_map!$B:$B,MATCH($CF1121,subsample_country_map!$A:$A,0)),"")&lt;&gt;""),INDEX(subsample_country_map!$B:$B,MATCH($CF1121,subsample_country_map!$A:$A,0)),INDEX(lookup!$AA:$AA,MATCH($A1121,lookup!$A:$A,0)))</f>
        <v>99_NCE</v>
      </c>
      <c r="AL1121" t="str">
        <f>IF(AND($CF1121&lt;&gt;"",IFERROR(INDEX(subsample_country_map!$C:$C,MATCH($CF1121,subsample_country_map!$A:$A,0)),"")&lt;&gt;""),INDEX(subsample_country_map!$C:$C,MATCH($CF1121,subsample_country_map!$A:$A,0)),INDEX(lookup!$AB:$AB,MATCH($A1121,lookup!$A:$A,0)))</f>
        <v>99_NCE</v>
      </c>
      <c r="AM1121" t="str">
        <f>IF(AND($CF1121&lt;&gt;"",IFERROR(INDEX(subsample_country_map!$D:$D,MATCH($CF1121,subsample_country_map!$A:$A,0)),"")&lt;&gt;""),INDEX(subsample_country_map!$D:$D,MATCH($CF1121,subsample_country_map!$A:$A,0)),INDEX(lookup!$AC:$AC,MATCH($A1121,lookup!$A:$A,0)))</f>
        <v>99_NCE</v>
      </c>
      <c r="AN1121" t="str">
        <f>IF(AND($CF1121&lt;&gt;"",IFERROR(INDEX(subsample_country_map!$E:$E,MATCH($CF1121,subsample_country_map!$A:$A,0)),"")&lt;&gt;""),INDEX(subsample_country_map!$E:$E,MATCH($CF1121,subsample_country_map!$A:$A,0)),INDEX(lookup!$AD:$AD,MATCH($A1121,lookup!$A:$A,0)))</f>
        <v>99_NCE</v>
      </c>
      <c r="AO1121" t="str">
        <f>INDEX(lookup!$Y:$Y,MATCH($A1121,lookup!$A:$A,0))</f>
        <v>0_published</v>
      </c>
      <c r="AP1121" t="str">
        <f>INDEX(lookup!$Z:$Z,MATCH($A1121,lookup!$A:$A,0))</f>
        <v>1_VHB high</v>
      </c>
      <c r="AQ1121" t="str">
        <f>INDEX(lookup!$W:$W,MATCH($A1121,lookup!$A:$A,0))</f>
        <v>1_fin/acc/econ</v>
      </c>
      <c r="AS1121" t="inlineStr">
        <is>
          <t>staging</t>
        </is>
      </c>
      <c r="AT1121" t="inlineStr">
        <is>
          <t>good-CER</t>
        </is>
      </c>
      <c r="AU1121" t="inlineStr">
        <is>
          <t>cost</t>
        </is>
      </c>
      <c r="AV1121" t="inlineStr">
        <is>
          <t>0.183</t>
        </is>
      </c>
      <c r="AX1121" t="inlineStr">
        <is>
          <t>1.287</t>
        </is>
      </c>
      <c r="BA1121" t="n">
        <v>119</v>
      </c>
      <c r="BB1121" t="inlineStr">
        <is>
          <t>1</t>
        </is>
      </c>
      <c r="BC1121" t="inlineStr">
        <is>
          <t>OLS</t>
        </is>
      </c>
      <c r="BD1121" t="inlineStr">
        <is>
          <t>robust (unclustered)</t>
        </is>
      </c>
      <c r="BE1121" t="inlineStr">
        <is>
          <t>other:Sampling by z-score</t>
        </is>
      </c>
      <c r="BF1121" t="inlineStr">
        <is>
          <t>High z</t>
        </is>
      </c>
      <c r="BI1121" t="inlineStr">
        <is>
          <t>Table 8</t>
        </is>
      </c>
      <c r="BJ1121" t="inlineStr">
        <is>
          <t>A1-B3 High z</t>
        </is>
      </c>
      <c r="BK1121" t="inlineStr">
        <is>
          <t>182</t>
        </is>
      </c>
      <c r="BL1121" t="inlineStr">
        <is>
          <t>Borrower Oekom b3 0.183 (1.287)</t>
        </is>
      </c>
      <c r="BM1121" t="inlineStr">
        <is>
          <t>Borrower Oekom b3</t>
        </is>
      </c>
      <c r="BN1121" t="inlineStr">
        <is>
          <t>Logarithm of the 1% winsorized value of bank loan spread over the basis rate</t>
        </is>
      </c>
      <c r="BO1121" t="inlineStr">
        <is>
          <t>original</t>
        </is>
      </c>
      <c r="BP1121" t="inlineStr">
        <is>
          <t>Hoepner et al (2016)</t>
        </is>
      </c>
      <c r="BQ1121" t="inlineStr">
        <is>
          <t>computed</t>
        </is>
      </c>
      <c r="BT1121" t="n">
        <v>0</v>
      </c>
      <c r="BU1121" t="inlineStr">
        <is>
          <t>staging_Hoepner_et_al_2016.csv</t>
        </is>
      </c>
      <c r="BW1121" t="n">
        <v>2005</v>
      </c>
      <c r="BX1121" t="n">
        <v>2012</v>
      </c>
      <c r="BY1121" t="inlineStr">
        <is>
          <t>Sustainability Characteristics on The Cost of Debt</t>
        </is>
      </c>
      <c r="BZ1121" t="n">
        <v>2008.5</v>
      </c>
      <c r="CA1121" t="n">
        <v>0</v>
      </c>
      <c r="CB1121" t="n">
        <v>0</v>
      </c>
      <c r="CC1121" t="n">
        <v>0</v>
      </c>
      <c r="CD1121" t="n">
        <v>0.1177071036338097</v>
      </c>
      <c r="CE1121" t="n">
        <v>1</v>
      </c>
    </row>
    <row r="1122">
      <c r="A1122" t="inlineStr">
        <is>
          <t>Hu et al (2024)</t>
        </is>
      </c>
      <c r="B1122" t="n">
        <v>2427</v>
      </c>
      <c r="C1122" t="n">
        <v>0.3722</v>
      </c>
      <c r="D1122" t="n">
        <v>243259</v>
      </c>
      <c r="E1122">
        <f>IF(ISNUMBER($BA1122),$BA1122,IF(AND(ISNUMBER($D1122),ISNUMBER($BW1122),ISNUMBER($BX1122)),$D1122*($BX1122-$BW1122+1),""))</f>
        <v>243259.0</v>
      </c>
      <c r="H1122" t="inlineStr">
        <is>
          <t>bivariate</t>
        </is>
      </c>
      <c r="I1122" t="inlineStr">
        <is>
          <t>Correlation coefficient available</t>
        </is>
      </c>
      <c r="J1122">
        <f>IF($BW1122&lt;&gt;"",$BW1122,"")</f>
        <v>2003.0</v>
      </c>
      <c r="K1122">
        <f>IF($BX1122&lt;&gt;"",$BX1122,"")</f>
        <v>2022.0</v>
      </c>
      <c r="L1122">
        <f>IF(AND(ISNUMBER($BW1122),ISNUMBER($BX1122)),($BW1122+$BX1122)/2,"")</f>
        <v>2012.5</v>
      </c>
      <c r="M1122">
        <f>IF($L1122&lt;&gt;"",$L1122,"")</f>
        <v>2012.5</v>
      </c>
      <c r="N1122">
        <f>IF(AND(ISNUMBER($BW1122),ISNUMBER($BX1122)),MIN(1,MAX(0,($BX1122-2016+1)/($BX1122-$BW1122+1))),"")</f>
        <v>0.35</v>
      </c>
      <c r="O1122">
        <f>IF(AND(ISNUMBER($BW1122),ISNUMBER($BX1122)),MIN(1,MAX(0,($BX1122-2017+1)/($BX1122-$BW1122+1))),"")</f>
        <v>0.3</v>
      </c>
      <c r="P1122">
        <f>IF(AND(ISNUMBER($BW1122),ISNUMBER($BX1122)),MIN(1,MAX(0,($BX1122-2018+1)/($BX1122-$BW1122+1))),"")</f>
        <v>0.25</v>
      </c>
      <c r="Q1122">
        <f>IF(AND(ISNUMBER($BW1122),ISNUMBER($BX1122)),MIN(1,MAX(0,($BX1122-2019+1)/($BX1122-$BW1122+1))),"")</f>
        <v>0.2</v>
      </c>
      <c r="R1122">
        <f>IF(AND(ISNUMBER($BW1122),ISNUMBER($BX1122)),MIN(1,MAX(0,($BX1122-2016+1)/($BX1122-$BW1122+1))),"")</f>
        <v>0.35</v>
      </c>
      <c r="S1122">
        <f>IF($L1122&lt;&gt;"",IF($L1122&gt;=2015.5,1,0),"")</f>
        <v>0.0</v>
      </c>
      <c r="T1122">
        <f>IF($L1122&lt;&gt;"",IF($L1122&gt;=2016,1,0),"")</f>
        <v>0.0</v>
      </c>
      <c r="U1122">
        <f>IF(ISNUMBER($BX1122),IF($BX1122&gt;=2016,1,0),"")</f>
        <v>1.0</v>
      </c>
      <c r="V1122">
        <f>IF(ISNUMBER($BW1122),IF($BW1122&gt;=2016,1,0),"")</f>
        <v>0.0</v>
      </c>
      <c r="W1122" t="str">
        <f>IF(AND(ISNUMBER($BW1122),ISNUMBER($BX1122)),IF($BW1122&gt;=2016,"post-only",IF($BX1122&lt;2016,"pre-only","mixed")),"")</f>
        <v>mixed</v>
      </c>
      <c r="X1122">
        <f>IF(AND(ISNUMBER($BW1122),ISNUMBER($BX1122)),MIN(1,MAX(0,($BX1122-2017+1)/($BX1122-$BW1122+1))),"")</f>
        <v>0.3</v>
      </c>
      <c r="Y1122">
        <f>IF(AND(ISNUMBER($BW1122),ISNUMBER($BX1122)),MIN(1,MAX(0,($BX1122-2018+1)/($BX1122-$BW1122+1))),"")</f>
        <v>0.25</v>
      </c>
      <c r="Z1122">
        <f>IF(AND(ISNUMBER($BW1122),ISNUMBER($BX1122)),MIN(1,MAX(0,($BX1122-2019+1)/($BX1122-$BW1122+1))),"")</f>
        <v>0.2</v>
      </c>
      <c r="AA1122">
        <f>IF(ISNUMBER($BX1122),IF($BX1122&gt;=2017,1,0),"")</f>
        <v>1.0</v>
      </c>
      <c r="AB1122">
        <f>IF(ISNUMBER($BX1122),IF($BX1122&gt;=2018,1,0),"")</f>
        <v>1.0</v>
      </c>
      <c r="AC1122">
        <f>IF(ISNUMBER($BX1122),IF($BX1122&gt;=2019,1,0),"")</f>
        <v>1.0</v>
      </c>
      <c r="AD1122">
        <f>IF($L1122&lt;&gt;"",IF($L1122&gt;2013,1,0),"")</f>
        <v>0.0</v>
      </c>
      <c r="AE1122">
        <f>IF($L1122&lt;&gt;"",1+IF($L1122&gt;2011,1,0)+IF($L1122&gt;2014,1,0),"")</f>
        <v>2.0</v>
      </c>
      <c r="AF1122" t="inlineStr">
        <is>
          <t>rating</t>
        </is>
      </c>
      <c r="AG1122" t="inlineStr">
        <is>
          <t>performance</t>
        </is>
      </c>
      <c r="AH1122" t="inlineStr">
        <is>
          <t>non-sensitive</t>
        </is>
      </c>
      <c r="AI1122" t="inlineStr">
        <is>
          <t>99_NCE</t>
        </is>
      </c>
      <c r="AJ1122" t="inlineStr">
        <is>
          <t>99_NCE</t>
        </is>
      </c>
      <c r="AK1122" t="str">
        <f>IF(AND($CF1122&lt;&gt;"",IFERROR(INDEX(subsample_country_map!$B:$B,MATCH($CF1122,subsample_country_map!$A:$A,0)),"")&lt;&gt;""),INDEX(subsample_country_map!$B:$B,MATCH($CF1122,subsample_country_map!$A:$A,0)),INDEX(lookup!$AA:$AA,MATCH($A1122,lookup!$A:$A,0)))</f>
        <v>1_US</v>
      </c>
      <c r="AL1122" t="str">
        <f>IF(AND($CF1122&lt;&gt;"",IFERROR(INDEX(subsample_country_map!$C:$C,MATCH($CF1122,subsample_country_map!$A:$A,0)),"")&lt;&gt;""),INDEX(subsample_country_map!$C:$C,MATCH($CF1122,subsample_country_map!$A:$A,0)),INDEX(lookup!$AB:$AB,MATCH($A1122,lookup!$A:$A,0)))</f>
        <v>1_developed</v>
      </c>
      <c r="AM1122" t="str">
        <f>IF(AND($CF1122&lt;&gt;"",IFERROR(INDEX(subsample_country_map!$D:$D,MATCH($CF1122,subsample_country_map!$A:$A,0)),"")&lt;&gt;""),INDEX(subsample_country_map!$D:$D,MATCH($CF1122,subsample_country_map!$A:$A,0)),INDEX(lookup!$AC:$AC,MATCH($A1122,lookup!$A:$A,0)))</f>
        <v>1_western</v>
      </c>
      <c r="AN1122" t="str">
        <f>IF(AND($CF1122&lt;&gt;"",IFERROR(INDEX(subsample_country_map!$E:$E,MATCH($CF1122,subsample_country_map!$A:$A,0)),"")&lt;&gt;""),INDEX(subsample_country_map!$E:$E,MATCH($CF1122,subsample_country_map!$A:$A,0)),INDEX(lookup!$AD:$AD,MATCH($A1122,lookup!$A:$A,0)))</f>
        <v>1_common law</v>
      </c>
      <c r="AO1122" t="str">
        <f>INDEX(lookup!$Y:$Y,MATCH($A1122,lookup!$A:$A,0))</f>
        <v>0_published</v>
      </c>
      <c r="AP1122" t="str">
        <f>INDEX(lookup!$Z:$Z,MATCH($A1122,lookup!$A:$A,0))</f>
        <v>1_VHB high</v>
      </c>
      <c r="AQ1122" t="str">
        <f>INDEX(lookup!$W:$W,MATCH($A1122,lookup!$A:$A,0))</f>
        <v>1_fin/acc/econ</v>
      </c>
      <c r="AS1122" t="inlineStr">
        <is>
          <t>staging</t>
        </is>
      </c>
      <c r="AT1122" t="inlineStr">
        <is>
          <t>good-CER</t>
        </is>
      </c>
      <c r="AU1122" t="inlineStr">
        <is>
          <t>creditworthiness</t>
        </is>
      </c>
      <c r="AZ1122" t="inlineStr">
        <is>
          <t>0.3722</t>
        </is>
      </c>
      <c r="BA1122" t="n">
        <v>243259</v>
      </c>
      <c r="BB1122" t="inlineStr">
        <is>
          <t>FLAG</t>
        </is>
      </c>
      <c r="BC1122" t="inlineStr">
        <is>
          <t>n/a (structural)</t>
        </is>
      </c>
      <c r="BD1122" t="inlineStr">
        <is>
          <t>n/a (structural)</t>
        </is>
      </c>
      <c r="BE1122" t="inlineStr">
        <is>
          <t>region</t>
        </is>
      </c>
      <c r="BF1122" t="inlineStr">
        <is>
          <t>US</t>
        </is>
      </c>
      <c r="BI1122" t="inlineStr">
        <is>
          <t>Table 3</t>
        </is>
      </c>
      <c r="BJ1122" t="inlineStr">
        <is>
          <t>US sample (below diagonal), r(RATING_58, ENV)</t>
        </is>
      </c>
      <c r="BK1122" t="inlineStr">
        <is>
          <t>5</t>
        </is>
      </c>
      <c r="BL1122" t="inlineStr">
        <is>
          <t>ENV (3) 0.3722 0.4045 1</t>
        </is>
      </c>
      <c r="BM1122" t="inlineStr">
        <is>
          <t>ENV</t>
        </is>
      </c>
      <c r="BN1122" t="inlineStr">
        <is>
          <t>RATING_58</t>
        </is>
      </c>
      <c r="BO1122" t="inlineStr">
        <is>
          <t>update</t>
        </is>
      </c>
      <c r="BP1122" t="inlineStr">
        <is>
          <t>Hu et al (2024)</t>
        </is>
      </c>
      <c r="BQ1122" t="inlineStr">
        <is>
          <t>bivariate</t>
        </is>
      </c>
      <c r="BT1122" t="n">
        <v>0</v>
      </c>
      <c r="BU1122" t="inlineStr">
        <is>
          <t>staging_Hu_et_al_2024.csv</t>
        </is>
      </c>
      <c r="BW1122" t="n">
        <v>2003</v>
      </c>
      <c r="BX1122" t="n">
        <v>2022</v>
      </c>
      <c r="BY1122" t="inlineStr">
        <is>
          <t>multi: US + 20 EU countries (incl. United Kingdom, France, Germany, Italy, Netherlands, Spain, Sweden, etc.)</t>
        </is>
      </c>
      <c r="BZ1122" t="n">
        <v>2012.5</v>
      </c>
      <c r="CA1122" t="n">
        <v>0.35</v>
      </c>
      <c r="CB1122" t="n">
        <v>0</v>
      </c>
      <c r="CC1122" t="n">
        <v>1</v>
      </c>
      <c r="CD1122" t="n">
        <v>0.3909744629244686</v>
      </c>
      <c r="CE1122" t="n">
        <v>1</v>
      </c>
      <c r="CF1122" t="inlineStr">
        <is>
          <t>US</t>
        </is>
      </c>
    </row>
    <row r="1123">
      <c r="A1123" t="inlineStr">
        <is>
          <t>Hu et al (2024)</t>
        </is>
      </c>
      <c r="B1123" t="n">
        <v>2428</v>
      </c>
      <c r="C1123" t="n">
        <v>0.4045</v>
      </c>
      <c r="D1123" t="n">
        <v>243259</v>
      </c>
      <c r="E1123">
        <f>IF(ISNUMBER($BA1123),$BA1123,IF(AND(ISNUMBER($D1123),ISNUMBER($BW1123),ISNUMBER($BX1123)),$D1123*($BX1123-$BW1123+1),""))</f>
        <v>243259.0</v>
      </c>
      <c r="H1123" t="inlineStr">
        <is>
          <t>bivariate</t>
        </is>
      </c>
      <c r="I1123" t="inlineStr">
        <is>
          <t>Correlation coefficient available</t>
        </is>
      </c>
      <c r="J1123">
        <f>IF($BW1123&lt;&gt;"",$BW1123,"")</f>
        <v>2003.0</v>
      </c>
      <c r="K1123">
        <f>IF($BX1123&lt;&gt;"",$BX1123,"")</f>
        <v>2022.0</v>
      </c>
      <c r="L1123">
        <f>IF(AND(ISNUMBER($BW1123),ISNUMBER($BX1123)),($BW1123+$BX1123)/2,"")</f>
        <v>2012.5</v>
      </c>
      <c r="M1123">
        <f>IF($L1123&lt;&gt;"",$L1123,"")</f>
        <v>2012.5</v>
      </c>
      <c r="N1123">
        <f>IF(AND(ISNUMBER($BW1123),ISNUMBER($BX1123)),MIN(1,MAX(0,($BX1123-2016+1)/($BX1123-$BW1123+1))),"")</f>
        <v>0.35</v>
      </c>
      <c r="O1123">
        <f>IF(AND(ISNUMBER($BW1123),ISNUMBER($BX1123)),MIN(1,MAX(0,($BX1123-2017+1)/($BX1123-$BW1123+1))),"")</f>
        <v>0.3</v>
      </c>
      <c r="P1123">
        <f>IF(AND(ISNUMBER($BW1123),ISNUMBER($BX1123)),MIN(1,MAX(0,($BX1123-2018+1)/($BX1123-$BW1123+1))),"")</f>
        <v>0.25</v>
      </c>
      <c r="Q1123">
        <f>IF(AND(ISNUMBER($BW1123),ISNUMBER($BX1123)),MIN(1,MAX(0,($BX1123-2019+1)/($BX1123-$BW1123+1))),"")</f>
        <v>0.2</v>
      </c>
      <c r="R1123">
        <f>IF(AND(ISNUMBER($BW1123),ISNUMBER($BX1123)),MIN(1,MAX(0,($BX1123-2016+1)/($BX1123-$BW1123+1))),"")</f>
        <v>0.35</v>
      </c>
      <c r="S1123">
        <f>IF($L1123&lt;&gt;"",IF($L1123&gt;=2015.5,1,0),"")</f>
        <v>0.0</v>
      </c>
      <c r="T1123">
        <f>IF($L1123&lt;&gt;"",IF($L1123&gt;=2016,1,0),"")</f>
        <v>0.0</v>
      </c>
      <c r="U1123">
        <f>IF(ISNUMBER($BX1123),IF($BX1123&gt;=2016,1,0),"")</f>
        <v>1.0</v>
      </c>
      <c r="V1123">
        <f>IF(ISNUMBER($BW1123),IF($BW1123&gt;=2016,1,0),"")</f>
        <v>0.0</v>
      </c>
      <c r="W1123" t="str">
        <f>IF(AND(ISNUMBER($BW1123),ISNUMBER($BX1123)),IF($BW1123&gt;=2016,"post-only",IF($BX1123&lt;2016,"pre-only","mixed")),"")</f>
        <v>mixed</v>
      </c>
      <c r="X1123">
        <f>IF(AND(ISNUMBER($BW1123),ISNUMBER($BX1123)),MIN(1,MAX(0,($BX1123-2017+1)/($BX1123-$BW1123+1))),"")</f>
        <v>0.3</v>
      </c>
      <c r="Y1123">
        <f>IF(AND(ISNUMBER($BW1123),ISNUMBER($BX1123)),MIN(1,MAX(0,($BX1123-2018+1)/($BX1123-$BW1123+1))),"")</f>
        <v>0.25</v>
      </c>
      <c r="Z1123">
        <f>IF(AND(ISNUMBER($BW1123),ISNUMBER($BX1123)),MIN(1,MAX(0,($BX1123-2019+1)/($BX1123-$BW1123+1))),"")</f>
        <v>0.2</v>
      </c>
      <c r="AA1123">
        <f>IF(ISNUMBER($BX1123),IF($BX1123&gt;=2017,1,0),"")</f>
        <v>1.0</v>
      </c>
      <c r="AB1123">
        <f>IF(ISNUMBER($BX1123),IF($BX1123&gt;=2018,1,0),"")</f>
        <v>1.0</v>
      </c>
      <c r="AC1123">
        <f>IF(ISNUMBER($BX1123),IF($BX1123&gt;=2019,1,0),"")</f>
        <v>1.0</v>
      </c>
      <c r="AD1123">
        <f>IF($L1123&lt;&gt;"",IF($L1123&gt;2013,1,0),"")</f>
        <v>0.0</v>
      </c>
      <c r="AE1123">
        <f>IF($L1123&lt;&gt;"",1+IF($L1123&gt;2011,1,0)+IF($L1123&gt;2014,1,0),"")</f>
        <v>2.0</v>
      </c>
      <c r="AF1123" t="inlineStr">
        <is>
          <t>rating</t>
        </is>
      </c>
      <c r="AG1123" t="inlineStr">
        <is>
          <t>performance</t>
        </is>
      </c>
      <c r="AH1123" t="inlineStr">
        <is>
          <t>non-sensitive</t>
        </is>
      </c>
      <c r="AI1123" t="inlineStr">
        <is>
          <t>99_NCE</t>
        </is>
      </c>
      <c r="AJ1123" t="inlineStr">
        <is>
          <t>99_NCE</t>
        </is>
      </c>
      <c r="AK1123" t="str">
        <f>IF(AND($CF1123&lt;&gt;"",IFERROR(INDEX(subsample_country_map!$B:$B,MATCH($CF1123,subsample_country_map!$A:$A,0)),"")&lt;&gt;""),INDEX(subsample_country_map!$B:$B,MATCH($CF1123,subsample_country_map!$A:$A,0)),INDEX(lookup!$AA:$AA,MATCH($A1123,lookup!$A:$A,0)))</f>
        <v>1_US</v>
      </c>
      <c r="AL1123" t="str">
        <f>IF(AND($CF1123&lt;&gt;"",IFERROR(INDEX(subsample_country_map!$C:$C,MATCH($CF1123,subsample_country_map!$A:$A,0)),"")&lt;&gt;""),INDEX(subsample_country_map!$C:$C,MATCH($CF1123,subsample_country_map!$A:$A,0)),INDEX(lookup!$AB:$AB,MATCH($A1123,lookup!$A:$A,0)))</f>
        <v>1_developed</v>
      </c>
      <c r="AM1123" t="str">
        <f>IF(AND($CF1123&lt;&gt;"",IFERROR(INDEX(subsample_country_map!$D:$D,MATCH($CF1123,subsample_country_map!$A:$A,0)),"")&lt;&gt;""),INDEX(subsample_country_map!$D:$D,MATCH($CF1123,subsample_country_map!$A:$A,0)),INDEX(lookup!$AC:$AC,MATCH($A1123,lookup!$A:$A,0)))</f>
        <v>1_western</v>
      </c>
      <c r="AN1123" t="str">
        <f>IF(AND($CF1123&lt;&gt;"",IFERROR(INDEX(subsample_country_map!$E:$E,MATCH($CF1123,subsample_country_map!$A:$A,0)),"")&lt;&gt;""),INDEX(subsample_country_map!$E:$E,MATCH($CF1123,subsample_country_map!$A:$A,0)),INDEX(lookup!$AD:$AD,MATCH($A1123,lookup!$A:$A,0)))</f>
        <v>1_common law</v>
      </c>
      <c r="AO1123" t="str">
        <f>INDEX(lookup!$Y:$Y,MATCH($A1123,lookup!$A:$A,0))</f>
        <v>0_published</v>
      </c>
      <c r="AP1123" t="str">
        <f>INDEX(lookup!$Z:$Z,MATCH($A1123,lookup!$A:$A,0))</f>
        <v>1_VHB high</v>
      </c>
      <c r="AQ1123" t="str">
        <f>INDEX(lookup!$W:$W,MATCH($A1123,lookup!$A:$A,0))</f>
        <v>1_fin/acc/econ</v>
      </c>
      <c r="AS1123" t="inlineStr">
        <is>
          <t>staging</t>
        </is>
      </c>
      <c r="AT1123" t="inlineStr">
        <is>
          <t>good-CER</t>
        </is>
      </c>
      <c r="AU1123" t="inlineStr">
        <is>
          <t>creditworthiness</t>
        </is>
      </c>
      <c r="AZ1123" t="inlineStr">
        <is>
          <t>0.4045</t>
        </is>
      </c>
      <c r="BA1123" t="n">
        <v>243259</v>
      </c>
      <c r="BB1123" t="inlineStr">
        <is>
          <t>FLAG</t>
        </is>
      </c>
      <c r="BC1123" t="inlineStr">
        <is>
          <t>n/a (structural)</t>
        </is>
      </c>
      <c r="BD1123" t="inlineStr">
        <is>
          <t>n/a (structural)</t>
        </is>
      </c>
      <c r="BE1123" t="inlineStr">
        <is>
          <t>region</t>
        </is>
      </c>
      <c r="BF1123" t="inlineStr">
        <is>
          <t>US</t>
        </is>
      </c>
      <c r="BI1123" t="inlineStr">
        <is>
          <t>Table 3</t>
        </is>
      </c>
      <c r="BJ1123" t="inlineStr">
        <is>
          <t>US sample (below diagonal), r(RATING_20, ENV)</t>
        </is>
      </c>
      <c r="BK1123" t="inlineStr">
        <is>
          <t>5</t>
        </is>
      </c>
      <c r="BL1123" t="inlineStr">
        <is>
          <t>ENV (3) 0.3722 0.4045 1</t>
        </is>
      </c>
      <c r="BM1123" t="inlineStr">
        <is>
          <t>ENV</t>
        </is>
      </c>
      <c r="BN1123" t="inlineStr">
        <is>
          <t>RATING_20</t>
        </is>
      </c>
      <c r="BO1123" t="inlineStr">
        <is>
          <t>update</t>
        </is>
      </c>
      <c r="BP1123" t="inlineStr">
        <is>
          <t>Hu et al (2024)</t>
        </is>
      </c>
      <c r="BQ1123" t="inlineStr">
        <is>
          <t>bivariate</t>
        </is>
      </c>
      <c r="BT1123" t="n">
        <v>0</v>
      </c>
      <c r="BU1123" t="inlineStr">
        <is>
          <t>staging_Hu_et_al_2024.csv</t>
        </is>
      </c>
      <c r="BW1123" t="n">
        <v>2003</v>
      </c>
      <c r="BX1123" t="n">
        <v>2022</v>
      </c>
      <c r="BY1123" t="inlineStr">
        <is>
          <t>multi: US + 20 EU countries (incl. United Kingdom, France, Germany, Italy, Netherlands, Spain, Sweden, etc.)</t>
        </is>
      </c>
      <c r="BZ1123" t="n">
        <v>2012.5</v>
      </c>
      <c r="CA1123" t="n">
        <v>0.35</v>
      </c>
      <c r="CB1123" t="n">
        <v>0</v>
      </c>
      <c r="CC1123" t="n">
        <v>1</v>
      </c>
      <c r="CD1123" t="n">
        <v>0.4290176288744718</v>
      </c>
      <c r="CE1123" t="n">
        <v>1</v>
      </c>
      <c r="CF1123" t="inlineStr">
        <is>
          <t>US</t>
        </is>
      </c>
    </row>
    <row r="1124">
      <c r="A1124" t="inlineStr">
        <is>
          <t>Hu et al (2024)</t>
        </is>
      </c>
      <c r="B1124" t="n">
        <v>2429</v>
      </c>
      <c r="C1124" t="n">
        <v>0.2486</v>
      </c>
      <c r="D1124" t="n">
        <v>104671</v>
      </c>
      <c r="E1124">
        <f>IF(ISNUMBER($BA1124),$BA1124,IF(AND(ISNUMBER($D1124),ISNUMBER($BW1124),ISNUMBER($BX1124)),$D1124*($BX1124-$BW1124+1),""))</f>
        <v>104671.0</v>
      </c>
      <c r="H1124" t="inlineStr">
        <is>
          <t>bivariate</t>
        </is>
      </c>
      <c r="I1124" t="inlineStr">
        <is>
          <t>Correlation coefficient available</t>
        </is>
      </c>
      <c r="J1124">
        <f>IF($BW1124&lt;&gt;"",$BW1124,"")</f>
        <v>2003.0</v>
      </c>
      <c r="K1124">
        <f>IF($BX1124&lt;&gt;"",$BX1124,"")</f>
        <v>2022.0</v>
      </c>
      <c r="L1124">
        <f>IF(AND(ISNUMBER($BW1124),ISNUMBER($BX1124)),($BW1124+$BX1124)/2,"")</f>
        <v>2012.5</v>
      </c>
      <c r="M1124">
        <f>IF($L1124&lt;&gt;"",$L1124,"")</f>
        <v>2012.5</v>
      </c>
      <c r="N1124">
        <f>IF(AND(ISNUMBER($BW1124),ISNUMBER($BX1124)),MIN(1,MAX(0,($BX1124-2016+1)/($BX1124-$BW1124+1))),"")</f>
        <v>0.35</v>
      </c>
      <c r="O1124">
        <f>IF(AND(ISNUMBER($BW1124),ISNUMBER($BX1124)),MIN(1,MAX(0,($BX1124-2017+1)/($BX1124-$BW1124+1))),"")</f>
        <v>0.3</v>
      </c>
      <c r="P1124">
        <f>IF(AND(ISNUMBER($BW1124),ISNUMBER($BX1124)),MIN(1,MAX(0,($BX1124-2018+1)/($BX1124-$BW1124+1))),"")</f>
        <v>0.25</v>
      </c>
      <c r="Q1124">
        <f>IF(AND(ISNUMBER($BW1124),ISNUMBER($BX1124)),MIN(1,MAX(0,($BX1124-2019+1)/($BX1124-$BW1124+1))),"")</f>
        <v>0.2</v>
      </c>
      <c r="R1124">
        <f>IF(AND(ISNUMBER($BW1124),ISNUMBER($BX1124)),MIN(1,MAX(0,($BX1124-2016+1)/($BX1124-$BW1124+1))),"")</f>
        <v>0.35</v>
      </c>
      <c r="S1124">
        <f>IF($L1124&lt;&gt;"",IF($L1124&gt;=2015.5,1,0),"")</f>
        <v>0.0</v>
      </c>
      <c r="T1124">
        <f>IF($L1124&lt;&gt;"",IF($L1124&gt;=2016,1,0),"")</f>
        <v>0.0</v>
      </c>
      <c r="U1124">
        <f>IF(ISNUMBER($BX1124),IF($BX1124&gt;=2016,1,0),"")</f>
        <v>1.0</v>
      </c>
      <c r="V1124">
        <f>IF(ISNUMBER($BW1124),IF($BW1124&gt;=2016,1,0),"")</f>
        <v>0.0</v>
      </c>
      <c r="W1124" t="str">
        <f>IF(AND(ISNUMBER($BW1124),ISNUMBER($BX1124)),IF($BW1124&gt;=2016,"post-only",IF($BX1124&lt;2016,"pre-only","mixed")),"")</f>
        <v>mixed</v>
      </c>
      <c r="X1124">
        <f>IF(AND(ISNUMBER($BW1124),ISNUMBER($BX1124)),MIN(1,MAX(0,($BX1124-2017+1)/($BX1124-$BW1124+1))),"")</f>
        <v>0.3</v>
      </c>
      <c r="Y1124">
        <f>IF(AND(ISNUMBER($BW1124),ISNUMBER($BX1124)),MIN(1,MAX(0,($BX1124-2018+1)/($BX1124-$BW1124+1))),"")</f>
        <v>0.25</v>
      </c>
      <c r="Z1124">
        <f>IF(AND(ISNUMBER($BW1124),ISNUMBER($BX1124)),MIN(1,MAX(0,($BX1124-2019+1)/($BX1124-$BW1124+1))),"")</f>
        <v>0.2</v>
      </c>
      <c r="AA1124">
        <f>IF(ISNUMBER($BX1124),IF($BX1124&gt;=2017,1,0),"")</f>
        <v>1.0</v>
      </c>
      <c r="AB1124">
        <f>IF(ISNUMBER($BX1124),IF($BX1124&gt;=2018,1,0),"")</f>
        <v>1.0</v>
      </c>
      <c r="AC1124">
        <f>IF(ISNUMBER($BX1124),IF($BX1124&gt;=2019,1,0),"")</f>
        <v>1.0</v>
      </c>
      <c r="AD1124">
        <f>IF($L1124&lt;&gt;"",IF($L1124&gt;2013,1,0),"")</f>
        <v>0.0</v>
      </c>
      <c r="AE1124">
        <f>IF($L1124&lt;&gt;"",1+IF($L1124&gt;2011,1,0)+IF($L1124&gt;2014,1,0),"")</f>
        <v>2.0</v>
      </c>
      <c r="AF1124" t="inlineStr">
        <is>
          <t>rating</t>
        </is>
      </c>
      <c r="AG1124" t="inlineStr">
        <is>
          <t>performance</t>
        </is>
      </c>
      <c r="AH1124" t="inlineStr">
        <is>
          <t>non-sensitive</t>
        </is>
      </c>
      <c r="AI1124" t="inlineStr">
        <is>
          <t>99_NCE</t>
        </is>
      </c>
      <c r="AJ1124" t="inlineStr">
        <is>
          <t>99_NCE</t>
        </is>
      </c>
      <c r="AK1124" t="str">
        <f>IF(AND($CF1124&lt;&gt;"",IFERROR(INDEX(subsample_country_map!$B:$B,MATCH($CF1124,subsample_country_map!$A:$A,0)),"")&lt;&gt;""),INDEX(subsample_country_map!$B:$B,MATCH($CF1124,subsample_country_map!$A:$A,0)),INDEX(lookup!$AA:$AA,MATCH($A1124,lookup!$A:$A,0)))</f>
        <v>2_Europe</v>
      </c>
      <c r="AL1124" t="str">
        <f>IF(AND($CF1124&lt;&gt;"",IFERROR(INDEX(subsample_country_map!$C:$C,MATCH($CF1124,subsample_country_map!$A:$A,0)),"")&lt;&gt;""),INDEX(subsample_country_map!$C:$C,MATCH($CF1124,subsample_country_map!$A:$A,0)),INDEX(lookup!$AB:$AB,MATCH($A1124,lookup!$A:$A,0)))</f>
        <v>99_NCE</v>
      </c>
      <c r="AM1124" t="str">
        <f>IF(AND($CF1124&lt;&gt;"",IFERROR(INDEX(subsample_country_map!$D:$D,MATCH($CF1124,subsample_country_map!$A:$A,0)),"")&lt;&gt;""),INDEX(subsample_country_map!$D:$D,MATCH($CF1124,subsample_country_map!$A:$A,0)),INDEX(lookup!$AC:$AC,MATCH($A1124,lookup!$A:$A,0)))</f>
        <v>1_western</v>
      </c>
      <c r="AN1124" t="str">
        <f>IF(AND($CF1124&lt;&gt;"",IFERROR(INDEX(subsample_country_map!$E:$E,MATCH($CF1124,subsample_country_map!$A:$A,0)),"")&lt;&gt;""),INDEX(subsample_country_map!$E:$E,MATCH($CF1124,subsample_country_map!$A:$A,0)),INDEX(lookup!$AD:$AD,MATCH($A1124,lookup!$A:$A,0)))</f>
        <v>99_NCE</v>
      </c>
      <c r="AO1124" t="str">
        <f>INDEX(lookup!$Y:$Y,MATCH($A1124,lookup!$A:$A,0))</f>
        <v>0_published</v>
      </c>
      <c r="AP1124" t="str">
        <f>INDEX(lookup!$Z:$Z,MATCH($A1124,lookup!$A:$A,0))</f>
        <v>1_VHB high</v>
      </c>
      <c r="AQ1124" t="str">
        <f>INDEX(lookup!$W:$W,MATCH($A1124,lookup!$A:$A,0))</f>
        <v>1_fin/acc/econ</v>
      </c>
      <c r="AS1124" t="inlineStr">
        <is>
          <t>staging</t>
        </is>
      </c>
      <c r="AT1124" t="inlineStr">
        <is>
          <t>good-CER</t>
        </is>
      </c>
      <c r="AU1124" t="inlineStr">
        <is>
          <t>creditworthiness</t>
        </is>
      </c>
      <c r="AZ1124" t="inlineStr">
        <is>
          <t>0.2486</t>
        </is>
      </c>
      <c r="BA1124" t="n">
        <v>104671</v>
      </c>
      <c r="BB1124" t="inlineStr">
        <is>
          <t>FLAG</t>
        </is>
      </c>
      <c r="BC1124" t="inlineStr">
        <is>
          <t>n/a (structural)</t>
        </is>
      </c>
      <c r="BD1124" t="inlineStr">
        <is>
          <t>n/a (structural)</t>
        </is>
      </c>
      <c r="BE1124" t="inlineStr">
        <is>
          <t>region</t>
        </is>
      </c>
      <c r="BF1124" t="inlineStr">
        <is>
          <t>EU</t>
        </is>
      </c>
      <c r="BI1124" t="inlineStr">
        <is>
          <t>Table 3</t>
        </is>
      </c>
      <c r="BJ1124" t="inlineStr">
        <is>
          <t>EU sample (above diagonal), r(RATING_58, ENV)</t>
        </is>
      </c>
      <c r="BK1124" t="inlineStr">
        <is>
          <t>5</t>
        </is>
      </c>
      <c r="BL1124" t="inlineStr">
        <is>
          <t>RATING_58 (1) 1 0.9628 0.2486</t>
        </is>
      </c>
      <c r="BM1124" t="inlineStr">
        <is>
          <t>ENV</t>
        </is>
      </c>
      <c r="BN1124" t="inlineStr">
        <is>
          <t>RATING_58</t>
        </is>
      </c>
      <c r="BO1124" t="inlineStr">
        <is>
          <t>update</t>
        </is>
      </c>
      <c r="BP1124" t="inlineStr">
        <is>
          <t>Hu et al (2024)</t>
        </is>
      </c>
      <c r="BQ1124" t="inlineStr">
        <is>
          <t>bivariate</t>
        </is>
      </c>
      <c r="BT1124" t="n">
        <v>0</v>
      </c>
      <c r="BU1124" t="inlineStr">
        <is>
          <t>staging_Hu_et_al_2024.csv</t>
        </is>
      </c>
      <c r="BW1124" t="n">
        <v>2003</v>
      </c>
      <c r="BX1124" t="n">
        <v>2022</v>
      </c>
      <c r="BY1124" t="inlineStr">
        <is>
          <t>multi: US + 20 EU countries (incl. United Kingdom, France, Germany, Italy, Netherlands, Spain, Sweden, etc.)</t>
        </is>
      </c>
      <c r="BZ1124" t="n">
        <v>2012.5</v>
      </c>
      <c r="CA1124" t="n">
        <v>0.35</v>
      </c>
      <c r="CB1124" t="n">
        <v>0</v>
      </c>
      <c r="CC1124" t="n">
        <v>1</v>
      </c>
      <c r="CD1124" t="n">
        <v>0.2539200347438876</v>
      </c>
      <c r="CE1124" t="n">
        <v>1</v>
      </c>
      <c r="CF1124" t="inlineStr">
        <is>
          <t>EU</t>
        </is>
      </c>
    </row>
    <row r="1125">
      <c r="A1125" t="inlineStr">
        <is>
          <t>Hu et al (2024)</t>
        </is>
      </c>
      <c r="B1125" t="n">
        <v>2430</v>
      </c>
      <c r="C1125" t="n">
        <v>0.2702</v>
      </c>
      <c r="D1125" t="n">
        <v>104671</v>
      </c>
      <c r="E1125">
        <f>IF(ISNUMBER($BA1125),$BA1125,IF(AND(ISNUMBER($D1125),ISNUMBER($BW1125),ISNUMBER($BX1125)),$D1125*($BX1125-$BW1125+1),""))</f>
        <v>104671.0</v>
      </c>
      <c r="H1125" t="inlineStr">
        <is>
          <t>bivariate</t>
        </is>
      </c>
      <c r="I1125" t="inlineStr">
        <is>
          <t>Correlation coefficient available</t>
        </is>
      </c>
      <c r="J1125">
        <f>IF($BW1125&lt;&gt;"",$BW1125,"")</f>
        <v>2003.0</v>
      </c>
      <c r="K1125">
        <f>IF($BX1125&lt;&gt;"",$BX1125,"")</f>
        <v>2022.0</v>
      </c>
      <c r="L1125">
        <f>IF(AND(ISNUMBER($BW1125),ISNUMBER($BX1125)),($BW1125+$BX1125)/2,"")</f>
        <v>2012.5</v>
      </c>
      <c r="M1125">
        <f>IF($L1125&lt;&gt;"",$L1125,"")</f>
        <v>2012.5</v>
      </c>
      <c r="N1125">
        <f>IF(AND(ISNUMBER($BW1125),ISNUMBER($BX1125)),MIN(1,MAX(0,($BX1125-2016+1)/($BX1125-$BW1125+1))),"")</f>
        <v>0.35</v>
      </c>
      <c r="O1125">
        <f>IF(AND(ISNUMBER($BW1125),ISNUMBER($BX1125)),MIN(1,MAX(0,($BX1125-2017+1)/($BX1125-$BW1125+1))),"")</f>
        <v>0.3</v>
      </c>
      <c r="P1125">
        <f>IF(AND(ISNUMBER($BW1125),ISNUMBER($BX1125)),MIN(1,MAX(0,($BX1125-2018+1)/($BX1125-$BW1125+1))),"")</f>
        <v>0.25</v>
      </c>
      <c r="Q1125">
        <f>IF(AND(ISNUMBER($BW1125),ISNUMBER($BX1125)),MIN(1,MAX(0,($BX1125-2019+1)/($BX1125-$BW1125+1))),"")</f>
        <v>0.2</v>
      </c>
      <c r="R1125">
        <f>IF(AND(ISNUMBER($BW1125),ISNUMBER($BX1125)),MIN(1,MAX(0,($BX1125-2016+1)/($BX1125-$BW1125+1))),"")</f>
        <v>0.35</v>
      </c>
      <c r="S1125">
        <f>IF($L1125&lt;&gt;"",IF($L1125&gt;=2015.5,1,0),"")</f>
        <v>0.0</v>
      </c>
      <c r="T1125">
        <f>IF($L1125&lt;&gt;"",IF($L1125&gt;=2016,1,0),"")</f>
        <v>0.0</v>
      </c>
      <c r="U1125">
        <f>IF(ISNUMBER($BX1125),IF($BX1125&gt;=2016,1,0),"")</f>
        <v>1.0</v>
      </c>
      <c r="V1125">
        <f>IF(ISNUMBER($BW1125),IF($BW1125&gt;=2016,1,0),"")</f>
        <v>0.0</v>
      </c>
      <c r="W1125" t="str">
        <f>IF(AND(ISNUMBER($BW1125),ISNUMBER($BX1125)),IF($BW1125&gt;=2016,"post-only",IF($BX1125&lt;2016,"pre-only","mixed")),"")</f>
        <v>mixed</v>
      </c>
      <c r="X1125">
        <f>IF(AND(ISNUMBER($BW1125),ISNUMBER($BX1125)),MIN(1,MAX(0,($BX1125-2017+1)/($BX1125-$BW1125+1))),"")</f>
        <v>0.3</v>
      </c>
      <c r="Y1125">
        <f>IF(AND(ISNUMBER($BW1125),ISNUMBER($BX1125)),MIN(1,MAX(0,($BX1125-2018+1)/($BX1125-$BW1125+1))),"")</f>
        <v>0.25</v>
      </c>
      <c r="Z1125">
        <f>IF(AND(ISNUMBER($BW1125),ISNUMBER($BX1125)),MIN(1,MAX(0,($BX1125-2019+1)/($BX1125-$BW1125+1))),"")</f>
        <v>0.2</v>
      </c>
      <c r="AA1125">
        <f>IF(ISNUMBER($BX1125),IF($BX1125&gt;=2017,1,0),"")</f>
        <v>1.0</v>
      </c>
      <c r="AB1125">
        <f>IF(ISNUMBER($BX1125),IF($BX1125&gt;=2018,1,0),"")</f>
        <v>1.0</v>
      </c>
      <c r="AC1125">
        <f>IF(ISNUMBER($BX1125),IF($BX1125&gt;=2019,1,0),"")</f>
        <v>1.0</v>
      </c>
      <c r="AD1125">
        <f>IF($L1125&lt;&gt;"",IF($L1125&gt;2013,1,0),"")</f>
        <v>0.0</v>
      </c>
      <c r="AE1125">
        <f>IF($L1125&lt;&gt;"",1+IF($L1125&gt;2011,1,0)+IF($L1125&gt;2014,1,0),"")</f>
        <v>2.0</v>
      </c>
      <c r="AF1125" t="inlineStr">
        <is>
          <t>rating</t>
        </is>
      </c>
      <c r="AG1125" t="inlineStr">
        <is>
          <t>performance</t>
        </is>
      </c>
      <c r="AH1125" t="inlineStr">
        <is>
          <t>non-sensitive</t>
        </is>
      </c>
      <c r="AI1125" t="inlineStr">
        <is>
          <t>99_NCE</t>
        </is>
      </c>
      <c r="AJ1125" t="inlineStr">
        <is>
          <t>99_NCE</t>
        </is>
      </c>
      <c r="AK1125" t="str">
        <f>IF(AND($CF1125&lt;&gt;"",IFERROR(INDEX(subsample_country_map!$B:$B,MATCH($CF1125,subsample_country_map!$A:$A,0)),"")&lt;&gt;""),INDEX(subsample_country_map!$B:$B,MATCH($CF1125,subsample_country_map!$A:$A,0)),INDEX(lookup!$AA:$AA,MATCH($A1125,lookup!$A:$A,0)))</f>
        <v>2_Europe</v>
      </c>
      <c r="AL1125" t="str">
        <f>IF(AND($CF1125&lt;&gt;"",IFERROR(INDEX(subsample_country_map!$C:$C,MATCH($CF1125,subsample_country_map!$A:$A,0)),"")&lt;&gt;""),INDEX(subsample_country_map!$C:$C,MATCH($CF1125,subsample_country_map!$A:$A,0)),INDEX(lookup!$AB:$AB,MATCH($A1125,lookup!$A:$A,0)))</f>
        <v>99_NCE</v>
      </c>
      <c r="AM1125" t="str">
        <f>IF(AND($CF1125&lt;&gt;"",IFERROR(INDEX(subsample_country_map!$D:$D,MATCH($CF1125,subsample_country_map!$A:$A,0)),"")&lt;&gt;""),INDEX(subsample_country_map!$D:$D,MATCH($CF1125,subsample_country_map!$A:$A,0)),INDEX(lookup!$AC:$AC,MATCH($A1125,lookup!$A:$A,0)))</f>
        <v>1_western</v>
      </c>
      <c r="AN1125" t="str">
        <f>IF(AND($CF1125&lt;&gt;"",IFERROR(INDEX(subsample_country_map!$E:$E,MATCH($CF1125,subsample_country_map!$A:$A,0)),"")&lt;&gt;""),INDEX(subsample_country_map!$E:$E,MATCH($CF1125,subsample_country_map!$A:$A,0)),INDEX(lookup!$AD:$AD,MATCH($A1125,lookup!$A:$A,0)))</f>
        <v>99_NCE</v>
      </c>
      <c r="AO1125" t="str">
        <f>INDEX(lookup!$Y:$Y,MATCH($A1125,lookup!$A:$A,0))</f>
        <v>0_published</v>
      </c>
      <c r="AP1125" t="str">
        <f>INDEX(lookup!$Z:$Z,MATCH($A1125,lookup!$A:$A,0))</f>
        <v>1_VHB high</v>
      </c>
      <c r="AQ1125" t="str">
        <f>INDEX(lookup!$W:$W,MATCH($A1125,lookup!$A:$A,0))</f>
        <v>1_fin/acc/econ</v>
      </c>
      <c r="AS1125" t="inlineStr">
        <is>
          <t>staging</t>
        </is>
      </c>
      <c r="AT1125" t="inlineStr">
        <is>
          <t>good-CER</t>
        </is>
      </c>
      <c r="AU1125" t="inlineStr">
        <is>
          <t>creditworthiness</t>
        </is>
      </c>
      <c r="AZ1125" t="inlineStr">
        <is>
          <t>0.2702</t>
        </is>
      </c>
      <c r="BA1125" t="n">
        <v>104671</v>
      </c>
      <c r="BB1125" t="inlineStr">
        <is>
          <t>FLAG</t>
        </is>
      </c>
      <c r="BC1125" t="inlineStr">
        <is>
          <t>n/a (structural)</t>
        </is>
      </c>
      <c r="BD1125" t="inlineStr">
        <is>
          <t>n/a (structural)</t>
        </is>
      </c>
      <c r="BE1125" t="inlineStr">
        <is>
          <t>region</t>
        </is>
      </c>
      <c r="BF1125" t="inlineStr">
        <is>
          <t>EU</t>
        </is>
      </c>
      <c r="BI1125" t="inlineStr">
        <is>
          <t>Table 3</t>
        </is>
      </c>
      <c r="BJ1125" t="inlineStr">
        <is>
          <t>EU sample (above diagonal), r(RATING_20, ENV)</t>
        </is>
      </c>
      <c r="BK1125" t="inlineStr">
        <is>
          <t>5</t>
        </is>
      </c>
      <c r="BL1125" t="inlineStr">
        <is>
          <t>RATING_20 (2) 0.9514 1 0.2702</t>
        </is>
      </c>
      <c r="BM1125" t="inlineStr">
        <is>
          <t>ENV</t>
        </is>
      </c>
      <c r="BN1125" t="inlineStr">
        <is>
          <t>RATING_20</t>
        </is>
      </c>
      <c r="BO1125" t="inlineStr">
        <is>
          <t>update</t>
        </is>
      </c>
      <c r="BP1125" t="inlineStr">
        <is>
          <t>Hu et al (2024)</t>
        </is>
      </c>
      <c r="BQ1125" t="inlineStr">
        <is>
          <t>bivariate</t>
        </is>
      </c>
      <c r="BT1125" t="n">
        <v>0</v>
      </c>
      <c r="BU1125" t="inlineStr">
        <is>
          <t>staging_Hu_et_al_2024.csv</t>
        </is>
      </c>
      <c r="BW1125" t="n">
        <v>2003</v>
      </c>
      <c r="BX1125" t="n">
        <v>2022</v>
      </c>
      <c r="BY1125" t="inlineStr">
        <is>
          <t>multi: US + 20 EU countries (incl. United Kingdom, France, Germany, Italy, Netherlands, Spain, Sweden, etc.)</t>
        </is>
      </c>
      <c r="BZ1125" t="n">
        <v>2012.5</v>
      </c>
      <c r="CA1125" t="n">
        <v>0.35</v>
      </c>
      <c r="CB1125" t="n">
        <v>0</v>
      </c>
      <c r="CC1125" t="n">
        <v>1</v>
      </c>
      <c r="CD1125" t="n">
        <v>0.2770795616832636</v>
      </c>
      <c r="CE1125" t="n">
        <v>1</v>
      </c>
      <c r="CF1125" t="inlineStr">
        <is>
          <t>EU</t>
        </is>
      </c>
    </row>
    <row r="1126">
      <c r="A1126" t="inlineStr">
        <is>
          <t>Hu et al (2024)</t>
        </is>
      </c>
      <c r="B1126" t="n">
        <v>2431</v>
      </c>
      <c r="C1126" t="n">
        <v>-0.01313167956454391</v>
      </c>
      <c r="D1126" t="n">
        <v>243259</v>
      </c>
      <c r="E1126">
        <f>IF(ISNUMBER($BA1126),$BA1126,IF(AND(ISNUMBER($D1126),ISNUMBER($BW1126),ISNUMBER($BX1126)),$D1126*($BX1126-$BW1126+1),""))</f>
        <v>243259.0</v>
      </c>
      <c r="H1126" t="inlineStr">
        <is>
          <t>partial</t>
        </is>
      </c>
      <c r="I1126" t="inlineStr">
        <is>
          <t>Regression Cofficient and Standard Error  available</t>
        </is>
      </c>
      <c r="J1126">
        <f>IF($BW1126&lt;&gt;"",$BW1126,"")</f>
        <v>2003.0</v>
      </c>
      <c r="K1126">
        <f>IF($BX1126&lt;&gt;"",$BX1126,"")</f>
        <v>2022.0</v>
      </c>
      <c r="L1126">
        <f>IF(AND(ISNUMBER($BW1126),ISNUMBER($BX1126)),($BW1126+$BX1126)/2,"")</f>
        <v>2012.5</v>
      </c>
      <c r="M1126">
        <f>IF($L1126&lt;&gt;"",$L1126,"")</f>
        <v>2012.5</v>
      </c>
      <c r="N1126">
        <f>IF(AND(ISNUMBER($BW1126),ISNUMBER($BX1126)),MIN(1,MAX(0,($BX1126-2016+1)/($BX1126-$BW1126+1))),"")</f>
        <v>0.35</v>
      </c>
      <c r="O1126">
        <f>IF(AND(ISNUMBER($BW1126),ISNUMBER($BX1126)),MIN(1,MAX(0,($BX1126-2017+1)/($BX1126-$BW1126+1))),"")</f>
        <v>0.3</v>
      </c>
      <c r="P1126">
        <f>IF(AND(ISNUMBER($BW1126),ISNUMBER($BX1126)),MIN(1,MAX(0,($BX1126-2018+1)/($BX1126-$BW1126+1))),"")</f>
        <v>0.25</v>
      </c>
      <c r="Q1126">
        <f>IF(AND(ISNUMBER($BW1126),ISNUMBER($BX1126)),MIN(1,MAX(0,($BX1126-2019+1)/($BX1126-$BW1126+1))),"")</f>
        <v>0.2</v>
      </c>
      <c r="R1126">
        <f>IF(AND(ISNUMBER($BW1126),ISNUMBER($BX1126)),MIN(1,MAX(0,($BX1126-2016+1)/($BX1126-$BW1126+1))),"")</f>
        <v>0.35</v>
      </c>
      <c r="S1126">
        <f>IF($L1126&lt;&gt;"",IF($L1126&gt;=2015.5,1,0),"")</f>
        <v>0.0</v>
      </c>
      <c r="T1126">
        <f>IF($L1126&lt;&gt;"",IF($L1126&gt;=2016,1,0),"")</f>
        <v>0.0</v>
      </c>
      <c r="U1126">
        <f>IF(ISNUMBER($BX1126),IF($BX1126&gt;=2016,1,0),"")</f>
        <v>1.0</v>
      </c>
      <c r="V1126">
        <f>IF(ISNUMBER($BW1126),IF($BW1126&gt;=2016,1,0),"")</f>
        <v>0.0</v>
      </c>
      <c r="W1126" t="str">
        <f>IF(AND(ISNUMBER($BW1126),ISNUMBER($BX1126)),IF($BW1126&gt;=2016,"post-only",IF($BX1126&lt;2016,"pre-only","mixed")),"")</f>
        <v>mixed</v>
      </c>
      <c r="X1126">
        <f>IF(AND(ISNUMBER($BW1126),ISNUMBER($BX1126)),MIN(1,MAX(0,($BX1126-2017+1)/($BX1126-$BW1126+1))),"")</f>
        <v>0.3</v>
      </c>
      <c r="Y1126">
        <f>IF(AND(ISNUMBER($BW1126),ISNUMBER($BX1126)),MIN(1,MAX(0,($BX1126-2018+1)/($BX1126-$BW1126+1))),"")</f>
        <v>0.25</v>
      </c>
      <c r="Z1126">
        <f>IF(AND(ISNUMBER($BW1126),ISNUMBER($BX1126)),MIN(1,MAX(0,($BX1126-2019+1)/($BX1126-$BW1126+1))),"")</f>
        <v>0.2</v>
      </c>
      <c r="AA1126">
        <f>IF(ISNUMBER($BX1126),IF($BX1126&gt;=2017,1,0),"")</f>
        <v>1.0</v>
      </c>
      <c r="AB1126">
        <f>IF(ISNUMBER($BX1126),IF($BX1126&gt;=2018,1,0),"")</f>
        <v>1.0</v>
      </c>
      <c r="AC1126">
        <f>IF(ISNUMBER($BX1126),IF($BX1126&gt;=2019,1,0),"")</f>
        <v>1.0</v>
      </c>
      <c r="AD1126">
        <f>IF($L1126&lt;&gt;"",IF($L1126&gt;2013,1,0),"")</f>
        <v>0.0</v>
      </c>
      <c r="AE1126">
        <f>IF($L1126&lt;&gt;"",1+IF($L1126&gt;2011,1,0)+IF($L1126&gt;2014,1,0),"")</f>
        <v>2.0</v>
      </c>
      <c r="AF1126" t="inlineStr">
        <is>
          <t>rating</t>
        </is>
      </c>
      <c r="AG1126" t="inlineStr">
        <is>
          <t>performance</t>
        </is>
      </c>
      <c r="AH1126" t="inlineStr">
        <is>
          <t>non-sensitive</t>
        </is>
      </c>
      <c r="AI1126" t="inlineStr">
        <is>
          <t>99_NCE</t>
        </is>
      </c>
      <c r="AJ1126" t="inlineStr">
        <is>
          <t>99_NCE</t>
        </is>
      </c>
      <c r="AK1126" t="str">
        <f>IF(AND($CF1126&lt;&gt;"",IFERROR(INDEX(subsample_country_map!$B:$B,MATCH($CF1126,subsample_country_map!$A:$A,0)),"")&lt;&gt;""),INDEX(subsample_country_map!$B:$B,MATCH($CF1126,subsample_country_map!$A:$A,0)),INDEX(lookup!$AA:$AA,MATCH($A1126,lookup!$A:$A,0)))</f>
        <v>1_US</v>
      </c>
      <c r="AL1126" t="str">
        <f>IF(AND($CF1126&lt;&gt;"",IFERROR(INDEX(subsample_country_map!$C:$C,MATCH($CF1126,subsample_country_map!$A:$A,0)),"")&lt;&gt;""),INDEX(subsample_country_map!$C:$C,MATCH($CF1126,subsample_country_map!$A:$A,0)),INDEX(lookup!$AB:$AB,MATCH($A1126,lookup!$A:$A,0)))</f>
        <v>1_developed</v>
      </c>
      <c r="AM1126" t="str">
        <f>IF(AND($CF1126&lt;&gt;"",IFERROR(INDEX(subsample_country_map!$D:$D,MATCH($CF1126,subsample_country_map!$A:$A,0)),"")&lt;&gt;""),INDEX(subsample_country_map!$D:$D,MATCH($CF1126,subsample_country_map!$A:$A,0)),INDEX(lookup!$AC:$AC,MATCH($A1126,lookup!$A:$A,0)))</f>
        <v>1_western</v>
      </c>
      <c r="AN1126" t="str">
        <f>IF(AND($CF1126&lt;&gt;"",IFERROR(INDEX(subsample_country_map!$E:$E,MATCH($CF1126,subsample_country_map!$A:$A,0)),"")&lt;&gt;""),INDEX(subsample_country_map!$E:$E,MATCH($CF1126,subsample_country_map!$A:$A,0)),INDEX(lookup!$AD:$AD,MATCH($A1126,lookup!$A:$A,0)))</f>
        <v>1_common law</v>
      </c>
      <c r="AO1126" t="str">
        <f>INDEX(lookup!$Y:$Y,MATCH($A1126,lookup!$A:$A,0))</f>
        <v>0_published</v>
      </c>
      <c r="AP1126" t="str">
        <f>INDEX(lookup!$Z:$Z,MATCH($A1126,lookup!$A:$A,0))</f>
        <v>1_VHB high</v>
      </c>
      <c r="AQ1126" t="str">
        <f>INDEX(lookup!$W:$W,MATCH($A1126,lookup!$A:$A,0))</f>
        <v>1_fin/acc/econ</v>
      </c>
      <c r="AS1126" t="inlineStr">
        <is>
          <t>staging</t>
        </is>
      </c>
      <c r="AT1126" t="inlineStr">
        <is>
          <t>good-CER</t>
        </is>
      </c>
      <c r="AU1126" t="inlineStr">
        <is>
          <t>creditworthiness</t>
        </is>
      </c>
      <c r="AV1126" t="inlineStr">
        <is>
          <t>0.0570</t>
        </is>
      </c>
      <c r="AW1126" t="inlineStr">
        <is>
          <t>0.0088</t>
        </is>
      </c>
      <c r="BA1126" t="n">
        <v>243259</v>
      </c>
      <c r="BB1126" t="inlineStr">
        <is>
          <t>1</t>
        </is>
      </c>
      <c r="BC1126" t="inlineStr">
        <is>
          <t>OLS</t>
        </is>
      </c>
      <c r="BD1126" t="inlineStr">
        <is>
          <t>firm</t>
        </is>
      </c>
      <c r="BE1126" t="inlineStr">
        <is>
          <t>region</t>
        </is>
      </c>
      <c r="BF1126" t="inlineStr">
        <is>
          <t>US</t>
        </is>
      </c>
      <c r="BI1126" t="inlineStr">
        <is>
          <t>Table 4</t>
        </is>
      </c>
      <c r="BJ1126" t="inlineStr">
        <is>
          <t>Panel A col (1) US OLS</t>
        </is>
      </c>
      <c r="BK1126" t="inlineStr">
        <is>
          <t>7</t>
        </is>
      </c>
      <c r="BL1126" t="inlineStr">
        <is>
          <t>ENV 0.0570*** (0.0088)</t>
        </is>
      </c>
      <c r="BM1126" t="inlineStr">
        <is>
          <t>ENV</t>
        </is>
      </c>
      <c r="BN1126" t="inlineStr">
        <is>
          <t>RATING_58</t>
        </is>
      </c>
      <c r="BO1126" t="inlineStr">
        <is>
          <t>update</t>
        </is>
      </c>
      <c r="BP1126" t="inlineStr">
        <is>
          <t>Hu et al (2024)</t>
        </is>
      </c>
      <c r="BQ1126" t="inlineStr">
        <is>
          <t>computed</t>
        </is>
      </c>
      <c r="BT1126" t="n">
        <v>0</v>
      </c>
      <c r="BU1126" t="inlineStr">
        <is>
          <t>staging_Hu_et_al_2024.csv</t>
        </is>
      </c>
      <c r="BW1126" t="n">
        <v>2003</v>
      </c>
      <c r="BX1126" t="n">
        <v>2022</v>
      </c>
      <c r="BY1126" t="inlineStr">
        <is>
          <t>multi: US + 20 EU countries (incl. United Kingdom, France, Germany, Italy, Netherlands, Spain, Sweden, etc.)</t>
        </is>
      </c>
      <c r="BZ1126" t="n">
        <v>2012.5</v>
      </c>
      <c r="CA1126" t="n">
        <v>0.35</v>
      </c>
      <c r="CB1126" t="n">
        <v>0</v>
      </c>
      <c r="CC1126" t="n">
        <v>1</v>
      </c>
      <c r="CD1126" t="n">
        <v>-0.01313243445600442</v>
      </c>
      <c r="CE1126" t="n">
        <v>1</v>
      </c>
      <c r="CF1126" t="inlineStr">
        <is>
          <t>US</t>
        </is>
      </c>
    </row>
    <row r="1127">
      <c r="A1127" t="inlineStr">
        <is>
          <t>Hu et al (2024)</t>
        </is>
      </c>
      <c r="B1127" t="n">
        <v>2432</v>
      </c>
      <c r="C1127" t="n">
        <v>-0.01083932647886775</v>
      </c>
      <c r="D1127" t="n">
        <v>104671</v>
      </c>
      <c r="E1127">
        <f>IF(ISNUMBER($BA1127),$BA1127,IF(AND(ISNUMBER($D1127),ISNUMBER($BW1127),ISNUMBER($BX1127)),$D1127*($BX1127-$BW1127+1),""))</f>
        <v>104671.0</v>
      </c>
      <c r="H1127" t="inlineStr">
        <is>
          <t>partial</t>
        </is>
      </c>
      <c r="I1127" t="inlineStr">
        <is>
          <t>Regression Cofficient and Standard Error  available</t>
        </is>
      </c>
      <c r="J1127">
        <f>IF($BW1127&lt;&gt;"",$BW1127,"")</f>
        <v>2003.0</v>
      </c>
      <c r="K1127">
        <f>IF($BX1127&lt;&gt;"",$BX1127,"")</f>
        <v>2022.0</v>
      </c>
      <c r="L1127">
        <f>IF(AND(ISNUMBER($BW1127),ISNUMBER($BX1127)),($BW1127+$BX1127)/2,"")</f>
        <v>2012.5</v>
      </c>
      <c r="M1127">
        <f>IF($L1127&lt;&gt;"",$L1127,"")</f>
        <v>2012.5</v>
      </c>
      <c r="N1127">
        <f>IF(AND(ISNUMBER($BW1127),ISNUMBER($BX1127)),MIN(1,MAX(0,($BX1127-2016+1)/($BX1127-$BW1127+1))),"")</f>
        <v>0.35</v>
      </c>
      <c r="O1127">
        <f>IF(AND(ISNUMBER($BW1127),ISNUMBER($BX1127)),MIN(1,MAX(0,($BX1127-2017+1)/($BX1127-$BW1127+1))),"")</f>
        <v>0.3</v>
      </c>
      <c r="P1127">
        <f>IF(AND(ISNUMBER($BW1127),ISNUMBER($BX1127)),MIN(1,MAX(0,($BX1127-2018+1)/($BX1127-$BW1127+1))),"")</f>
        <v>0.25</v>
      </c>
      <c r="Q1127">
        <f>IF(AND(ISNUMBER($BW1127),ISNUMBER($BX1127)),MIN(1,MAX(0,($BX1127-2019+1)/($BX1127-$BW1127+1))),"")</f>
        <v>0.2</v>
      </c>
      <c r="R1127">
        <f>IF(AND(ISNUMBER($BW1127),ISNUMBER($BX1127)),MIN(1,MAX(0,($BX1127-2016+1)/($BX1127-$BW1127+1))),"")</f>
        <v>0.35</v>
      </c>
      <c r="S1127">
        <f>IF($L1127&lt;&gt;"",IF($L1127&gt;=2015.5,1,0),"")</f>
        <v>0.0</v>
      </c>
      <c r="T1127">
        <f>IF($L1127&lt;&gt;"",IF($L1127&gt;=2016,1,0),"")</f>
        <v>0.0</v>
      </c>
      <c r="U1127">
        <f>IF(ISNUMBER($BX1127),IF($BX1127&gt;=2016,1,0),"")</f>
        <v>1.0</v>
      </c>
      <c r="V1127">
        <f>IF(ISNUMBER($BW1127),IF($BW1127&gt;=2016,1,0),"")</f>
        <v>0.0</v>
      </c>
      <c r="W1127" t="str">
        <f>IF(AND(ISNUMBER($BW1127),ISNUMBER($BX1127)),IF($BW1127&gt;=2016,"post-only",IF($BX1127&lt;2016,"pre-only","mixed")),"")</f>
        <v>mixed</v>
      </c>
      <c r="X1127">
        <f>IF(AND(ISNUMBER($BW1127),ISNUMBER($BX1127)),MIN(1,MAX(0,($BX1127-2017+1)/($BX1127-$BW1127+1))),"")</f>
        <v>0.3</v>
      </c>
      <c r="Y1127">
        <f>IF(AND(ISNUMBER($BW1127),ISNUMBER($BX1127)),MIN(1,MAX(0,($BX1127-2018+1)/($BX1127-$BW1127+1))),"")</f>
        <v>0.25</v>
      </c>
      <c r="Z1127">
        <f>IF(AND(ISNUMBER($BW1127),ISNUMBER($BX1127)),MIN(1,MAX(0,($BX1127-2019+1)/($BX1127-$BW1127+1))),"")</f>
        <v>0.2</v>
      </c>
      <c r="AA1127">
        <f>IF(ISNUMBER($BX1127),IF($BX1127&gt;=2017,1,0),"")</f>
        <v>1.0</v>
      </c>
      <c r="AB1127">
        <f>IF(ISNUMBER($BX1127),IF($BX1127&gt;=2018,1,0),"")</f>
        <v>1.0</v>
      </c>
      <c r="AC1127">
        <f>IF(ISNUMBER($BX1127),IF($BX1127&gt;=2019,1,0),"")</f>
        <v>1.0</v>
      </c>
      <c r="AD1127">
        <f>IF($L1127&lt;&gt;"",IF($L1127&gt;2013,1,0),"")</f>
        <v>0.0</v>
      </c>
      <c r="AE1127">
        <f>IF($L1127&lt;&gt;"",1+IF($L1127&gt;2011,1,0)+IF($L1127&gt;2014,1,0),"")</f>
        <v>2.0</v>
      </c>
      <c r="AF1127" t="inlineStr">
        <is>
          <t>rating</t>
        </is>
      </c>
      <c r="AG1127" t="inlineStr">
        <is>
          <t>performance</t>
        </is>
      </c>
      <c r="AH1127" t="inlineStr">
        <is>
          <t>non-sensitive</t>
        </is>
      </c>
      <c r="AI1127" t="inlineStr">
        <is>
          <t>99_NCE</t>
        </is>
      </c>
      <c r="AJ1127" t="inlineStr">
        <is>
          <t>99_NCE</t>
        </is>
      </c>
      <c r="AK1127" t="str">
        <f>IF(AND($CF1127&lt;&gt;"",IFERROR(INDEX(subsample_country_map!$B:$B,MATCH($CF1127,subsample_country_map!$A:$A,0)),"")&lt;&gt;""),INDEX(subsample_country_map!$B:$B,MATCH($CF1127,subsample_country_map!$A:$A,0)),INDEX(lookup!$AA:$AA,MATCH($A1127,lookup!$A:$A,0)))</f>
        <v>2_Europe</v>
      </c>
      <c r="AL1127" t="str">
        <f>IF(AND($CF1127&lt;&gt;"",IFERROR(INDEX(subsample_country_map!$C:$C,MATCH($CF1127,subsample_country_map!$A:$A,0)),"")&lt;&gt;""),INDEX(subsample_country_map!$C:$C,MATCH($CF1127,subsample_country_map!$A:$A,0)),INDEX(lookup!$AB:$AB,MATCH($A1127,lookup!$A:$A,0)))</f>
        <v>99_NCE</v>
      </c>
      <c r="AM1127" t="str">
        <f>IF(AND($CF1127&lt;&gt;"",IFERROR(INDEX(subsample_country_map!$D:$D,MATCH($CF1127,subsample_country_map!$A:$A,0)),"")&lt;&gt;""),INDEX(subsample_country_map!$D:$D,MATCH($CF1127,subsample_country_map!$A:$A,0)),INDEX(lookup!$AC:$AC,MATCH($A1127,lookup!$A:$A,0)))</f>
        <v>1_western</v>
      </c>
      <c r="AN1127" t="str">
        <f>IF(AND($CF1127&lt;&gt;"",IFERROR(INDEX(subsample_country_map!$E:$E,MATCH($CF1127,subsample_country_map!$A:$A,0)),"")&lt;&gt;""),INDEX(subsample_country_map!$E:$E,MATCH($CF1127,subsample_country_map!$A:$A,0)),INDEX(lookup!$AD:$AD,MATCH($A1127,lookup!$A:$A,0)))</f>
        <v>99_NCE</v>
      </c>
      <c r="AO1127" t="str">
        <f>INDEX(lookup!$Y:$Y,MATCH($A1127,lookup!$A:$A,0))</f>
        <v>0_published</v>
      </c>
      <c r="AP1127" t="str">
        <f>INDEX(lookup!$Z:$Z,MATCH($A1127,lookup!$A:$A,0))</f>
        <v>1_VHB high</v>
      </c>
      <c r="AQ1127" t="str">
        <f>INDEX(lookup!$W:$W,MATCH($A1127,lookup!$A:$A,0))</f>
        <v>1_fin/acc/econ</v>
      </c>
      <c r="AS1127" t="inlineStr">
        <is>
          <t>staging</t>
        </is>
      </c>
      <c r="AT1127" t="inlineStr">
        <is>
          <t>good-CER</t>
        </is>
      </c>
      <c r="AU1127" t="inlineStr">
        <is>
          <t>creditworthiness</t>
        </is>
      </c>
      <c r="AV1127" t="inlineStr">
        <is>
          <t>0.0498</t>
        </is>
      </c>
      <c r="AW1127" t="inlineStr">
        <is>
          <t>0.0142</t>
        </is>
      </c>
      <c r="BA1127" t="n">
        <v>104671</v>
      </c>
      <c r="BB1127" t="inlineStr">
        <is>
          <t>1</t>
        </is>
      </c>
      <c r="BC1127" t="inlineStr">
        <is>
          <t>OLS</t>
        </is>
      </c>
      <c r="BD1127" t="inlineStr">
        <is>
          <t>firm</t>
        </is>
      </c>
      <c r="BE1127" t="inlineStr">
        <is>
          <t>region</t>
        </is>
      </c>
      <c r="BF1127" t="inlineStr">
        <is>
          <t>EU</t>
        </is>
      </c>
      <c r="BI1127" t="inlineStr">
        <is>
          <t>Table 4</t>
        </is>
      </c>
      <c r="BJ1127" t="inlineStr">
        <is>
          <t>Panel A col (2) EU OLS</t>
        </is>
      </c>
      <c r="BK1127" t="inlineStr">
        <is>
          <t>7</t>
        </is>
      </c>
      <c r="BL1127" t="inlineStr">
        <is>
          <t>ENV 0.0498*** (0.0142)</t>
        </is>
      </c>
      <c r="BM1127" t="inlineStr">
        <is>
          <t>ENV</t>
        </is>
      </c>
      <c r="BN1127" t="inlineStr">
        <is>
          <t>RATING_58</t>
        </is>
      </c>
      <c r="BO1127" t="inlineStr">
        <is>
          <t>update</t>
        </is>
      </c>
      <c r="BP1127" t="inlineStr">
        <is>
          <t>Hu et al (2024)</t>
        </is>
      </c>
      <c r="BQ1127" t="inlineStr">
        <is>
          <t>computed</t>
        </is>
      </c>
      <c r="BT1127" t="n">
        <v>0</v>
      </c>
      <c r="BU1127" t="inlineStr">
        <is>
          <t>staging_Hu_et_al_2024.csv</t>
        </is>
      </c>
      <c r="BW1127" t="n">
        <v>2003</v>
      </c>
      <c r="BX1127" t="n">
        <v>2022</v>
      </c>
      <c r="BY1127" t="inlineStr">
        <is>
          <t>multi: US + 20 EU countries (incl. United Kingdom, France, Germany, Italy, Netherlands, Spain, Sweden, etc.)</t>
        </is>
      </c>
      <c r="BZ1127" t="n">
        <v>2012.5</v>
      </c>
      <c r="CA1127" t="n">
        <v>0.35</v>
      </c>
      <c r="CB1127" t="n">
        <v>0</v>
      </c>
      <c r="CC1127" t="n">
        <v>1</v>
      </c>
      <c r="CD1127" t="n">
        <v>-0.01083975101655951</v>
      </c>
      <c r="CE1127" t="n">
        <v>1</v>
      </c>
      <c r="CF1127" t="inlineStr">
        <is>
          <t>EU</t>
        </is>
      </c>
    </row>
    <row r="1128">
      <c r="A1128" t="inlineStr">
        <is>
          <t>Hu et al (2024)</t>
        </is>
      </c>
      <c r="B1128" t="n">
        <v>2433</v>
      </c>
      <c r="C1128" t="n">
        <v>-0.0152529135291658</v>
      </c>
      <c r="D1128" t="n">
        <v>243259</v>
      </c>
      <c r="E1128">
        <f>IF(ISNUMBER($BA1128),$BA1128,IF(AND(ISNUMBER($D1128),ISNUMBER($BW1128),ISNUMBER($BX1128)),$D1128*($BX1128-$BW1128+1),""))</f>
        <v>243259.0</v>
      </c>
      <c r="H1128" t="inlineStr">
        <is>
          <t>partial</t>
        </is>
      </c>
      <c r="I1128" t="inlineStr">
        <is>
          <t>Regression Cofficient and Standard Error  available</t>
        </is>
      </c>
      <c r="J1128">
        <f>IF($BW1128&lt;&gt;"",$BW1128,"")</f>
        <v>2003.0</v>
      </c>
      <c r="K1128">
        <f>IF($BX1128&lt;&gt;"",$BX1128,"")</f>
        <v>2022.0</v>
      </c>
      <c r="L1128">
        <f>IF(AND(ISNUMBER($BW1128),ISNUMBER($BX1128)),($BW1128+$BX1128)/2,"")</f>
        <v>2012.5</v>
      </c>
      <c r="M1128">
        <f>IF($L1128&lt;&gt;"",$L1128,"")</f>
        <v>2012.5</v>
      </c>
      <c r="N1128">
        <f>IF(AND(ISNUMBER($BW1128),ISNUMBER($BX1128)),MIN(1,MAX(0,($BX1128-2016+1)/($BX1128-$BW1128+1))),"")</f>
        <v>0.35</v>
      </c>
      <c r="O1128">
        <f>IF(AND(ISNUMBER($BW1128),ISNUMBER($BX1128)),MIN(1,MAX(0,($BX1128-2017+1)/($BX1128-$BW1128+1))),"")</f>
        <v>0.3</v>
      </c>
      <c r="P1128">
        <f>IF(AND(ISNUMBER($BW1128),ISNUMBER($BX1128)),MIN(1,MAX(0,($BX1128-2018+1)/($BX1128-$BW1128+1))),"")</f>
        <v>0.25</v>
      </c>
      <c r="Q1128">
        <f>IF(AND(ISNUMBER($BW1128),ISNUMBER($BX1128)),MIN(1,MAX(0,($BX1128-2019+1)/($BX1128-$BW1128+1))),"")</f>
        <v>0.2</v>
      </c>
      <c r="R1128">
        <f>IF(AND(ISNUMBER($BW1128),ISNUMBER($BX1128)),MIN(1,MAX(0,($BX1128-2016+1)/($BX1128-$BW1128+1))),"")</f>
        <v>0.35</v>
      </c>
      <c r="S1128">
        <f>IF($L1128&lt;&gt;"",IF($L1128&gt;=2015.5,1,0),"")</f>
        <v>0.0</v>
      </c>
      <c r="T1128">
        <f>IF($L1128&lt;&gt;"",IF($L1128&gt;=2016,1,0),"")</f>
        <v>0.0</v>
      </c>
      <c r="U1128">
        <f>IF(ISNUMBER($BX1128),IF($BX1128&gt;=2016,1,0),"")</f>
        <v>1.0</v>
      </c>
      <c r="V1128">
        <f>IF(ISNUMBER($BW1128),IF($BW1128&gt;=2016,1,0),"")</f>
        <v>0.0</v>
      </c>
      <c r="W1128" t="str">
        <f>IF(AND(ISNUMBER($BW1128),ISNUMBER($BX1128)),IF($BW1128&gt;=2016,"post-only",IF($BX1128&lt;2016,"pre-only","mixed")),"")</f>
        <v>mixed</v>
      </c>
      <c r="X1128">
        <f>IF(AND(ISNUMBER($BW1128),ISNUMBER($BX1128)),MIN(1,MAX(0,($BX1128-2017+1)/($BX1128-$BW1128+1))),"")</f>
        <v>0.3</v>
      </c>
      <c r="Y1128">
        <f>IF(AND(ISNUMBER($BW1128),ISNUMBER($BX1128)),MIN(1,MAX(0,($BX1128-2018+1)/($BX1128-$BW1128+1))),"")</f>
        <v>0.25</v>
      </c>
      <c r="Z1128">
        <f>IF(AND(ISNUMBER($BW1128),ISNUMBER($BX1128)),MIN(1,MAX(0,($BX1128-2019+1)/($BX1128-$BW1128+1))),"")</f>
        <v>0.2</v>
      </c>
      <c r="AA1128">
        <f>IF(ISNUMBER($BX1128),IF($BX1128&gt;=2017,1,0),"")</f>
        <v>1.0</v>
      </c>
      <c r="AB1128">
        <f>IF(ISNUMBER($BX1128),IF($BX1128&gt;=2018,1,0),"")</f>
        <v>1.0</v>
      </c>
      <c r="AC1128">
        <f>IF(ISNUMBER($BX1128),IF($BX1128&gt;=2019,1,0),"")</f>
        <v>1.0</v>
      </c>
      <c r="AD1128">
        <f>IF($L1128&lt;&gt;"",IF($L1128&gt;2013,1,0),"")</f>
        <v>0.0</v>
      </c>
      <c r="AE1128">
        <f>IF($L1128&lt;&gt;"",1+IF($L1128&gt;2011,1,0)+IF($L1128&gt;2014,1,0),"")</f>
        <v>2.0</v>
      </c>
      <c r="AF1128" t="inlineStr">
        <is>
          <t>rating</t>
        </is>
      </c>
      <c r="AG1128" t="inlineStr">
        <is>
          <t>performance</t>
        </is>
      </c>
      <c r="AH1128" t="inlineStr">
        <is>
          <t>non-sensitive</t>
        </is>
      </c>
      <c r="AI1128" t="inlineStr">
        <is>
          <t>99_NCE</t>
        </is>
      </c>
      <c r="AJ1128" t="inlineStr">
        <is>
          <t>99_NCE</t>
        </is>
      </c>
      <c r="AK1128" t="str">
        <f>IF(AND($CF1128&lt;&gt;"",IFERROR(INDEX(subsample_country_map!$B:$B,MATCH($CF1128,subsample_country_map!$A:$A,0)),"")&lt;&gt;""),INDEX(subsample_country_map!$B:$B,MATCH($CF1128,subsample_country_map!$A:$A,0)),INDEX(lookup!$AA:$AA,MATCH($A1128,lookup!$A:$A,0)))</f>
        <v>1_US</v>
      </c>
      <c r="AL1128" t="str">
        <f>IF(AND($CF1128&lt;&gt;"",IFERROR(INDEX(subsample_country_map!$C:$C,MATCH($CF1128,subsample_country_map!$A:$A,0)),"")&lt;&gt;""),INDEX(subsample_country_map!$C:$C,MATCH($CF1128,subsample_country_map!$A:$A,0)),INDEX(lookup!$AB:$AB,MATCH($A1128,lookup!$A:$A,0)))</f>
        <v>1_developed</v>
      </c>
      <c r="AM1128" t="str">
        <f>IF(AND($CF1128&lt;&gt;"",IFERROR(INDEX(subsample_country_map!$D:$D,MATCH($CF1128,subsample_country_map!$A:$A,0)),"")&lt;&gt;""),INDEX(subsample_country_map!$D:$D,MATCH($CF1128,subsample_country_map!$A:$A,0)),INDEX(lookup!$AC:$AC,MATCH($A1128,lookup!$A:$A,0)))</f>
        <v>1_western</v>
      </c>
      <c r="AN1128" t="str">
        <f>IF(AND($CF1128&lt;&gt;"",IFERROR(INDEX(subsample_country_map!$E:$E,MATCH($CF1128,subsample_country_map!$A:$A,0)),"")&lt;&gt;""),INDEX(subsample_country_map!$E:$E,MATCH($CF1128,subsample_country_map!$A:$A,0)),INDEX(lookup!$AD:$AD,MATCH($A1128,lookup!$A:$A,0)))</f>
        <v>1_common law</v>
      </c>
      <c r="AO1128" t="str">
        <f>INDEX(lookup!$Y:$Y,MATCH($A1128,lookup!$A:$A,0))</f>
        <v>0_published</v>
      </c>
      <c r="AP1128" t="str">
        <f>INDEX(lookup!$Z:$Z,MATCH($A1128,lookup!$A:$A,0))</f>
        <v>1_VHB high</v>
      </c>
      <c r="AQ1128" t="str">
        <f>INDEX(lookup!$W:$W,MATCH($A1128,lookup!$A:$A,0))</f>
        <v>1_fin/acc/econ</v>
      </c>
      <c r="AS1128" t="inlineStr">
        <is>
          <t>staging</t>
        </is>
      </c>
      <c r="AT1128" t="inlineStr">
        <is>
          <t>good-CER</t>
        </is>
      </c>
      <c r="AU1128" t="inlineStr">
        <is>
          <t>creditworthiness</t>
        </is>
      </c>
      <c r="AV1128" t="inlineStr">
        <is>
          <t>0.0158</t>
        </is>
      </c>
      <c r="AW1128" t="inlineStr">
        <is>
          <t>0.0021</t>
        </is>
      </c>
      <c r="BA1128" t="n">
        <v>243259</v>
      </c>
      <c r="BB1128" t="inlineStr">
        <is>
          <t>1</t>
        </is>
      </c>
      <c r="BC1128" t="inlineStr">
        <is>
          <t>ordered logit</t>
        </is>
      </c>
      <c r="BD1128" t="inlineStr">
        <is>
          <t>firm</t>
        </is>
      </c>
      <c r="BE1128" t="inlineStr">
        <is>
          <t>region</t>
        </is>
      </c>
      <c r="BF1128" t="inlineStr">
        <is>
          <t>US</t>
        </is>
      </c>
      <c r="BI1128" t="inlineStr">
        <is>
          <t>Table 4</t>
        </is>
      </c>
      <c r="BJ1128" t="inlineStr">
        <is>
          <t>Panel A col (3) US ordinal logit</t>
        </is>
      </c>
      <c r="BK1128" t="inlineStr">
        <is>
          <t>7</t>
        </is>
      </c>
      <c r="BL1128" t="inlineStr">
        <is>
          <t>ENV 0.0158*** (0.0021)</t>
        </is>
      </c>
      <c r="BM1128" t="inlineStr">
        <is>
          <t>ENV</t>
        </is>
      </c>
      <c r="BN1128" t="inlineStr">
        <is>
          <t>RATING_20</t>
        </is>
      </c>
      <c r="BO1128" t="inlineStr">
        <is>
          <t>update</t>
        </is>
      </c>
      <c r="BP1128" t="inlineStr">
        <is>
          <t>Hu et al (2024)</t>
        </is>
      </c>
      <c r="BQ1128" t="inlineStr">
        <is>
          <t>computed</t>
        </is>
      </c>
      <c r="BT1128" t="n">
        <v>0</v>
      </c>
      <c r="BU1128" t="inlineStr">
        <is>
          <t>staging_Hu_et_al_2024.csv</t>
        </is>
      </c>
      <c r="BW1128" t="n">
        <v>2003</v>
      </c>
      <c r="BX1128" t="n">
        <v>2022</v>
      </c>
      <c r="BY1128" t="inlineStr">
        <is>
          <t>multi: US + 20 EU countries (incl. United Kingdom, France, Germany, Italy, Netherlands, Spain, Sweden, etc.)</t>
        </is>
      </c>
      <c r="BZ1128" t="n">
        <v>2012.5</v>
      </c>
      <c r="CA1128" t="n">
        <v>0.35</v>
      </c>
      <c r="CB1128" t="n">
        <v>0</v>
      </c>
      <c r="CC1128" t="n">
        <v>1</v>
      </c>
      <c r="CD1128" t="n">
        <v>-0.01525409656472652</v>
      </c>
      <c r="CE1128" t="n">
        <v>1</v>
      </c>
      <c r="CF1128" t="inlineStr">
        <is>
          <t>US</t>
        </is>
      </c>
    </row>
    <row r="1129">
      <c r="A1129" t="inlineStr">
        <is>
          <t>Hu et al (2024)</t>
        </is>
      </c>
      <c r="B1129" t="n">
        <v>2434</v>
      </c>
      <c r="C1129" t="n">
        <v>-0.009516328221934279</v>
      </c>
      <c r="D1129" t="n">
        <v>104671</v>
      </c>
      <c r="E1129">
        <f>IF(ISNUMBER($BA1129),$BA1129,IF(AND(ISNUMBER($D1129),ISNUMBER($BW1129),ISNUMBER($BX1129)),$D1129*($BX1129-$BW1129+1),""))</f>
        <v>104671.0</v>
      </c>
      <c r="H1129" t="inlineStr">
        <is>
          <t>partial</t>
        </is>
      </c>
      <c r="I1129" t="inlineStr">
        <is>
          <t>Regression Cofficient and Standard Error  available</t>
        </is>
      </c>
      <c r="J1129">
        <f>IF($BW1129&lt;&gt;"",$BW1129,"")</f>
        <v>2003.0</v>
      </c>
      <c r="K1129">
        <f>IF($BX1129&lt;&gt;"",$BX1129,"")</f>
        <v>2022.0</v>
      </c>
      <c r="L1129">
        <f>IF(AND(ISNUMBER($BW1129),ISNUMBER($BX1129)),($BW1129+$BX1129)/2,"")</f>
        <v>2012.5</v>
      </c>
      <c r="M1129">
        <f>IF($L1129&lt;&gt;"",$L1129,"")</f>
        <v>2012.5</v>
      </c>
      <c r="N1129">
        <f>IF(AND(ISNUMBER($BW1129),ISNUMBER($BX1129)),MIN(1,MAX(0,($BX1129-2016+1)/($BX1129-$BW1129+1))),"")</f>
        <v>0.35</v>
      </c>
      <c r="O1129">
        <f>IF(AND(ISNUMBER($BW1129),ISNUMBER($BX1129)),MIN(1,MAX(0,($BX1129-2017+1)/($BX1129-$BW1129+1))),"")</f>
        <v>0.3</v>
      </c>
      <c r="P1129">
        <f>IF(AND(ISNUMBER($BW1129),ISNUMBER($BX1129)),MIN(1,MAX(0,($BX1129-2018+1)/($BX1129-$BW1129+1))),"")</f>
        <v>0.25</v>
      </c>
      <c r="Q1129">
        <f>IF(AND(ISNUMBER($BW1129),ISNUMBER($BX1129)),MIN(1,MAX(0,($BX1129-2019+1)/($BX1129-$BW1129+1))),"")</f>
        <v>0.2</v>
      </c>
      <c r="R1129">
        <f>IF(AND(ISNUMBER($BW1129),ISNUMBER($BX1129)),MIN(1,MAX(0,($BX1129-2016+1)/($BX1129-$BW1129+1))),"")</f>
        <v>0.35</v>
      </c>
      <c r="S1129">
        <f>IF($L1129&lt;&gt;"",IF($L1129&gt;=2015.5,1,0),"")</f>
        <v>0.0</v>
      </c>
      <c r="T1129">
        <f>IF($L1129&lt;&gt;"",IF($L1129&gt;=2016,1,0),"")</f>
        <v>0.0</v>
      </c>
      <c r="U1129">
        <f>IF(ISNUMBER($BX1129),IF($BX1129&gt;=2016,1,0),"")</f>
        <v>1.0</v>
      </c>
      <c r="V1129">
        <f>IF(ISNUMBER($BW1129),IF($BW1129&gt;=2016,1,0),"")</f>
        <v>0.0</v>
      </c>
      <c r="W1129" t="str">
        <f>IF(AND(ISNUMBER($BW1129),ISNUMBER($BX1129)),IF($BW1129&gt;=2016,"post-only",IF($BX1129&lt;2016,"pre-only","mixed")),"")</f>
        <v>mixed</v>
      </c>
      <c r="X1129">
        <f>IF(AND(ISNUMBER($BW1129),ISNUMBER($BX1129)),MIN(1,MAX(0,($BX1129-2017+1)/($BX1129-$BW1129+1))),"")</f>
        <v>0.3</v>
      </c>
      <c r="Y1129">
        <f>IF(AND(ISNUMBER($BW1129),ISNUMBER($BX1129)),MIN(1,MAX(0,($BX1129-2018+1)/($BX1129-$BW1129+1))),"")</f>
        <v>0.25</v>
      </c>
      <c r="Z1129">
        <f>IF(AND(ISNUMBER($BW1129),ISNUMBER($BX1129)),MIN(1,MAX(0,($BX1129-2019+1)/($BX1129-$BW1129+1))),"")</f>
        <v>0.2</v>
      </c>
      <c r="AA1129">
        <f>IF(ISNUMBER($BX1129),IF($BX1129&gt;=2017,1,0),"")</f>
        <v>1.0</v>
      </c>
      <c r="AB1129">
        <f>IF(ISNUMBER($BX1129),IF($BX1129&gt;=2018,1,0),"")</f>
        <v>1.0</v>
      </c>
      <c r="AC1129">
        <f>IF(ISNUMBER($BX1129),IF($BX1129&gt;=2019,1,0),"")</f>
        <v>1.0</v>
      </c>
      <c r="AD1129">
        <f>IF($L1129&lt;&gt;"",IF($L1129&gt;2013,1,0),"")</f>
        <v>0.0</v>
      </c>
      <c r="AE1129">
        <f>IF($L1129&lt;&gt;"",1+IF($L1129&gt;2011,1,0)+IF($L1129&gt;2014,1,0),"")</f>
        <v>2.0</v>
      </c>
      <c r="AF1129" t="inlineStr">
        <is>
          <t>rating</t>
        </is>
      </c>
      <c r="AG1129" t="inlineStr">
        <is>
          <t>performance</t>
        </is>
      </c>
      <c r="AH1129" t="inlineStr">
        <is>
          <t>non-sensitive</t>
        </is>
      </c>
      <c r="AI1129" t="inlineStr">
        <is>
          <t>99_NCE</t>
        </is>
      </c>
      <c r="AJ1129" t="inlineStr">
        <is>
          <t>99_NCE</t>
        </is>
      </c>
      <c r="AK1129" t="str">
        <f>IF(AND($CF1129&lt;&gt;"",IFERROR(INDEX(subsample_country_map!$B:$B,MATCH($CF1129,subsample_country_map!$A:$A,0)),"")&lt;&gt;""),INDEX(subsample_country_map!$B:$B,MATCH($CF1129,subsample_country_map!$A:$A,0)),INDEX(lookup!$AA:$AA,MATCH($A1129,lookup!$A:$A,0)))</f>
        <v>2_Europe</v>
      </c>
      <c r="AL1129" t="str">
        <f>IF(AND($CF1129&lt;&gt;"",IFERROR(INDEX(subsample_country_map!$C:$C,MATCH($CF1129,subsample_country_map!$A:$A,0)),"")&lt;&gt;""),INDEX(subsample_country_map!$C:$C,MATCH($CF1129,subsample_country_map!$A:$A,0)),INDEX(lookup!$AB:$AB,MATCH($A1129,lookup!$A:$A,0)))</f>
        <v>99_NCE</v>
      </c>
      <c r="AM1129" t="str">
        <f>IF(AND($CF1129&lt;&gt;"",IFERROR(INDEX(subsample_country_map!$D:$D,MATCH($CF1129,subsample_country_map!$A:$A,0)),"")&lt;&gt;""),INDEX(subsample_country_map!$D:$D,MATCH($CF1129,subsample_country_map!$A:$A,0)),INDEX(lookup!$AC:$AC,MATCH($A1129,lookup!$A:$A,0)))</f>
        <v>1_western</v>
      </c>
      <c r="AN1129" t="str">
        <f>IF(AND($CF1129&lt;&gt;"",IFERROR(INDEX(subsample_country_map!$E:$E,MATCH($CF1129,subsample_country_map!$A:$A,0)),"")&lt;&gt;""),INDEX(subsample_country_map!$E:$E,MATCH($CF1129,subsample_country_map!$A:$A,0)),INDEX(lookup!$AD:$AD,MATCH($A1129,lookup!$A:$A,0)))</f>
        <v>99_NCE</v>
      </c>
      <c r="AO1129" t="str">
        <f>INDEX(lookup!$Y:$Y,MATCH($A1129,lookup!$A:$A,0))</f>
        <v>0_published</v>
      </c>
      <c r="AP1129" t="str">
        <f>INDEX(lookup!$Z:$Z,MATCH($A1129,lookup!$A:$A,0))</f>
        <v>1_VHB high</v>
      </c>
      <c r="AQ1129" t="str">
        <f>INDEX(lookup!$W:$W,MATCH($A1129,lookup!$A:$A,0))</f>
        <v>1_fin/acc/econ</v>
      </c>
      <c r="AS1129" t="inlineStr">
        <is>
          <t>staging</t>
        </is>
      </c>
      <c r="AT1129" t="inlineStr">
        <is>
          <t>good-CER</t>
        </is>
      </c>
      <c r="AU1129" t="inlineStr">
        <is>
          <t>creditworthiness</t>
        </is>
      </c>
      <c r="AV1129" t="inlineStr">
        <is>
          <t>0.0117</t>
        </is>
      </c>
      <c r="AW1129" t="inlineStr">
        <is>
          <t>0.0038</t>
        </is>
      </c>
      <c r="BA1129" t="n">
        <v>104671</v>
      </c>
      <c r="BB1129" t="inlineStr">
        <is>
          <t>1</t>
        </is>
      </c>
      <c r="BC1129" t="inlineStr">
        <is>
          <t>ordered logit</t>
        </is>
      </c>
      <c r="BD1129" t="inlineStr">
        <is>
          <t>firm</t>
        </is>
      </c>
      <c r="BE1129" t="inlineStr">
        <is>
          <t>region</t>
        </is>
      </c>
      <c r="BF1129" t="inlineStr">
        <is>
          <t>EU</t>
        </is>
      </c>
      <c r="BI1129" t="inlineStr">
        <is>
          <t>Table 4</t>
        </is>
      </c>
      <c r="BJ1129" t="inlineStr">
        <is>
          <t>Panel A col (4) EU ordinal logit</t>
        </is>
      </c>
      <c r="BK1129" t="inlineStr">
        <is>
          <t>7</t>
        </is>
      </c>
      <c r="BL1129" t="inlineStr">
        <is>
          <t>ENV 0.0117*** (0.0038)</t>
        </is>
      </c>
      <c r="BM1129" t="inlineStr">
        <is>
          <t>ENV</t>
        </is>
      </c>
      <c r="BN1129" t="inlineStr">
        <is>
          <t>RATING_20</t>
        </is>
      </c>
      <c r="BO1129" t="inlineStr">
        <is>
          <t>update</t>
        </is>
      </c>
      <c r="BP1129" t="inlineStr">
        <is>
          <t>Hu et al (2024)</t>
        </is>
      </c>
      <c r="BQ1129" t="inlineStr">
        <is>
          <t>computed</t>
        </is>
      </c>
      <c r="BT1129" t="n">
        <v>0</v>
      </c>
      <c r="BU1129" t="inlineStr">
        <is>
          <t>staging_Hu_et_al_2024.csv</t>
        </is>
      </c>
      <c r="BW1129" t="n">
        <v>2003</v>
      </c>
      <c r="BX1129" t="n">
        <v>2022</v>
      </c>
      <c r="BY1129" t="inlineStr">
        <is>
          <t>multi: US + 20 EU countries (incl. United Kingdom, France, Germany, Italy, Netherlands, Spain, Sweden, etc.)</t>
        </is>
      </c>
      <c r="BZ1129" t="n">
        <v>2012.5</v>
      </c>
      <c r="CA1129" t="n">
        <v>0.35</v>
      </c>
      <c r="CB1129" t="n">
        <v>0</v>
      </c>
      <c r="CC1129" t="n">
        <v>1</v>
      </c>
      <c r="CD1129" t="n">
        <v>-0.00951661550536731</v>
      </c>
      <c r="CE1129" t="n">
        <v>1</v>
      </c>
      <c r="CF1129" t="inlineStr">
        <is>
          <t>EU</t>
        </is>
      </c>
    </row>
    <row r="1130">
      <c r="A1130" t="inlineStr">
        <is>
          <t>Hu et al (2024)</t>
        </is>
      </c>
      <c r="B1130" t="n">
        <v>2435</v>
      </c>
      <c r="C1130" t="n">
        <v>-0.01224741031560448</v>
      </c>
      <c r="D1130" t="n">
        <v>243259</v>
      </c>
      <c r="E1130">
        <f>IF(ISNUMBER($BA1130),$BA1130,IF(AND(ISNUMBER($D1130),ISNUMBER($BW1130),ISNUMBER($BX1130)),$D1130*($BX1130-$BW1130+1),""))</f>
        <v>243259.0</v>
      </c>
      <c r="H1130" t="inlineStr">
        <is>
          <t>partial</t>
        </is>
      </c>
      <c r="I1130" t="inlineStr">
        <is>
          <t>Regression Cofficient and Standard Error  available</t>
        </is>
      </c>
      <c r="J1130">
        <f>IF($BW1130&lt;&gt;"",$BW1130,"")</f>
        <v>2003.0</v>
      </c>
      <c r="K1130">
        <f>IF($BX1130&lt;&gt;"",$BX1130,"")</f>
        <v>2022.0</v>
      </c>
      <c r="L1130">
        <f>IF(AND(ISNUMBER($BW1130),ISNUMBER($BX1130)),($BW1130+$BX1130)/2,"")</f>
        <v>2012.5</v>
      </c>
      <c r="M1130">
        <f>IF($L1130&lt;&gt;"",$L1130,"")</f>
        <v>2012.5</v>
      </c>
      <c r="N1130">
        <f>IF(AND(ISNUMBER($BW1130),ISNUMBER($BX1130)),MIN(1,MAX(0,($BX1130-2016+1)/($BX1130-$BW1130+1))),"")</f>
        <v>0.35</v>
      </c>
      <c r="O1130">
        <f>IF(AND(ISNUMBER($BW1130),ISNUMBER($BX1130)),MIN(1,MAX(0,($BX1130-2017+1)/($BX1130-$BW1130+1))),"")</f>
        <v>0.3</v>
      </c>
      <c r="P1130">
        <f>IF(AND(ISNUMBER($BW1130),ISNUMBER($BX1130)),MIN(1,MAX(0,($BX1130-2018+1)/($BX1130-$BW1130+1))),"")</f>
        <v>0.25</v>
      </c>
      <c r="Q1130">
        <f>IF(AND(ISNUMBER($BW1130),ISNUMBER($BX1130)),MIN(1,MAX(0,($BX1130-2019+1)/($BX1130-$BW1130+1))),"")</f>
        <v>0.2</v>
      </c>
      <c r="R1130">
        <f>IF(AND(ISNUMBER($BW1130),ISNUMBER($BX1130)),MIN(1,MAX(0,($BX1130-2016+1)/($BX1130-$BW1130+1))),"")</f>
        <v>0.35</v>
      </c>
      <c r="S1130">
        <f>IF($L1130&lt;&gt;"",IF($L1130&gt;=2015.5,1,0),"")</f>
        <v>0.0</v>
      </c>
      <c r="T1130">
        <f>IF($L1130&lt;&gt;"",IF($L1130&gt;=2016,1,0),"")</f>
        <v>0.0</v>
      </c>
      <c r="U1130">
        <f>IF(ISNUMBER($BX1130),IF($BX1130&gt;=2016,1,0),"")</f>
        <v>1.0</v>
      </c>
      <c r="V1130">
        <f>IF(ISNUMBER($BW1130),IF($BW1130&gt;=2016,1,0),"")</f>
        <v>0.0</v>
      </c>
      <c r="W1130" t="str">
        <f>IF(AND(ISNUMBER($BW1130),ISNUMBER($BX1130)),IF($BW1130&gt;=2016,"post-only",IF($BX1130&lt;2016,"pre-only","mixed")),"")</f>
        <v>mixed</v>
      </c>
      <c r="X1130">
        <f>IF(AND(ISNUMBER($BW1130),ISNUMBER($BX1130)),MIN(1,MAX(0,($BX1130-2017+1)/($BX1130-$BW1130+1))),"")</f>
        <v>0.3</v>
      </c>
      <c r="Y1130">
        <f>IF(AND(ISNUMBER($BW1130),ISNUMBER($BX1130)),MIN(1,MAX(0,($BX1130-2018+1)/($BX1130-$BW1130+1))),"")</f>
        <v>0.25</v>
      </c>
      <c r="Z1130">
        <f>IF(AND(ISNUMBER($BW1130),ISNUMBER($BX1130)),MIN(1,MAX(0,($BX1130-2019+1)/($BX1130-$BW1130+1))),"")</f>
        <v>0.2</v>
      </c>
      <c r="AA1130">
        <f>IF(ISNUMBER($BX1130),IF($BX1130&gt;=2017,1,0),"")</f>
        <v>1.0</v>
      </c>
      <c r="AB1130">
        <f>IF(ISNUMBER($BX1130),IF($BX1130&gt;=2018,1,0),"")</f>
        <v>1.0</v>
      </c>
      <c r="AC1130">
        <f>IF(ISNUMBER($BX1130),IF($BX1130&gt;=2019,1,0),"")</f>
        <v>1.0</v>
      </c>
      <c r="AD1130">
        <f>IF($L1130&lt;&gt;"",IF($L1130&gt;2013,1,0),"")</f>
        <v>0.0</v>
      </c>
      <c r="AE1130">
        <f>IF($L1130&lt;&gt;"",1+IF($L1130&gt;2011,1,0)+IF($L1130&gt;2014,1,0),"")</f>
        <v>2.0</v>
      </c>
      <c r="AF1130" t="inlineStr">
        <is>
          <t>rating</t>
        </is>
      </c>
      <c r="AG1130" t="inlineStr">
        <is>
          <t>performance</t>
        </is>
      </c>
      <c r="AH1130" t="inlineStr">
        <is>
          <t>non-sensitive</t>
        </is>
      </c>
      <c r="AI1130" t="inlineStr">
        <is>
          <t>99_NCE</t>
        </is>
      </c>
      <c r="AJ1130" t="inlineStr">
        <is>
          <t>99_NCE</t>
        </is>
      </c>
      <c r="AK1130" t="str">
        <f>IF(AND($CF1130&lt;&gt;"",IFERROR(INDEX(subsample_country_map!$B:$B,MATCH($CF1130,subsample_country_map!$A:$A,0)),"")&lt;&gt;""),INDEX(subsample_country_map!$B:$B,MATCH($CF1130,subsample_country_map!$A:$A,0)),INDEX(lookup!$AA:$AA,MATCH($A1130,lookup!$A:$A,0)))</f>
        <v>1_US</v>
      </c>
      <c r="AL1130" t="str">
        <f>IF(AND($CF1130&lt;&gt;"",IFERROR(INDEX(subsample_country_map!$C:$C,MATCH($CF1130,subsample_country_map!$A:$A,0)),"")&lt;&gt;""),INDEX(subsample_country_map!$C:$C,MATCH($CF1130,subsample_country_map!$A:$A,0)),INDEX(lookup!$AB:$AB,MATCH($A1130,lookup!$A:$A,0)))</f>
        <v>1_developed</v>
      </c>
      <c r="AM1130" t="str">
        <f>IF(AND($CF1130&lt;&gt;"",IFERROR(INDEX(subsample_country_map!$D:$D,MATCH($CF1130,subsample_country_map!$A:$A,0)),"")&lt;&gt;""),INDEX(subsample_country_map!$D:$D,MATCH($CF1130,subsample_country_map!$A:$A,0)),INDEX(lookup!$AC:$AC,MATCH($A1130,lookup!$A:$A,0)))</f>
        <v>1_western</v>
      </c>
      <c r="AN1130" t="str">
        <f>IF(AND($CF1130&lt;&gt;"",IFERROR(INDEX(subsample_country_map!$E:$E,MATCH($CF1130,subsample_country_map!$A:$A,0)),"")&lt;&gt;""),INDEX(subsample_country_map!$E:$E,MATCH($CF1130,subsample_country_map!$A:$A,0)),INDEX(lookup!$AD:$AD,MATCH($A1130,lookup!$A:$A,0)))</f>
        <v>1_common law</v>
      </c>
      <c r="AO1130" t="str">
        <f>INDEX(lookup!$Y:$Y,MATCH($A1130,lookup!$A:$A,0))</f>
        <v>0_published</v>
      </c>
      <c r="AP1130" t="str">
        <f>INDEX(lookup!$Z:$Z,MATCH($A1130,lookup!$A:$A,0))</f>
        <v>1_VHB high</v>
      </c>
      <c r="AQ1130" t="str">
        <f>INDEX(lookup!$W:$W,MATCH($A1130,lookup!$A:$A,0))</f>
        <v>1_fin/acc/econ</v>
      </c>
      <c r="AS1130" t="inlineStr">
        <is>
          <t>staging</t>
        </is>
      </c>
      <c r="AT1130" t="inlineStr">
        <is>
          <t>good-CER</t>
        </is>
      </c>
      <c r="AU1130" t="inlineStr">
        <is>
          <t>creditworthiness</t>
        </is>
      </c>
      <c r="AV1130" t="inlineStr">
        <is>
          <t>2.1494</t>
        </is>
      </c>
      <c r="AW1130" t="inlineStr">
        <is>
          <t>0.3558</t>
        </is>
      </c>
      <c r="BA1130" t="n">
        <v>243259</v>
      </c>
      <c r="BB1130" t="inlineStr">
        <is>
          <t>1</t>
        </is>
      </c>
      <c r="BC1130" t="inlineStr">
        <is>
          <t>OLS</t>
        </is>
      </c>
      <c r="BD1130" t="inlineStr">
        <is>
          <t>firm</t>
        </is>
      </c>
      <c r="BE1130" t="inlineStr">
        <is>
          <t>region</t>
        </is>
      </c>
      <c r="BF1130" t="inlineStr">
        <is>
          <t>US</t>
        </is>
      </c>
      <c r="BI1130" t="inlineStr">
        <is>
          <t>Table 5</t>
        </is>
      </c>
      <c r="BJ1130" t="inlineStr">
        <is>
          <t>col (1) US OLS</t>
        </is>
      </c>
      <c r="BK1130" t="inlineStr">
        <is>
          <t>9</t>
        </is>
      </c>
      <c r="BL1130" t="inlineStr">
        <is>
          <t>HIGH_ENV 2.1494*** (0.3558)</t>
        </is>
      </c>
      <c r="BM1130" t="inlineStr">
        <is>
          <t>HIGH_ENV</t>
        </is>
      </c>
      <c r="BN1130" t="inlineStr">
        <is>
          <t>RATING_58</t>
        </is>
      </c>
      <c r="BO1130" t="inlineStr">
        <is>
          <t>update</t>
        </is>
      </c>
      <c r="BP1130" t="inlineStr">
        <is>
          <t>Hu et al (2024)</t>
        </is>
      </c>
      <c r="BQ1130" t="inlineStr">
        <is>
          <t>computed</t>
        </is>
      </c>
      <c r="BT1130" t="n">
        <v>0</v>
      </c>
      <c r="BU1130" t="inlineStr">
        <is>
          <t>staging_Hu_et_al_2024.csv</t>
        </is>
      </c>
      <c r="BW1130" t="n">
        <v>2003</v>
      </c>
      <c r="BX1130" t="n">
        <v>2022</v>
      </c>
      <c r="BY1130" t="inlineStr">
        <is>
          <t>multi: US + 20 EU countries (incl. United Kingdom, France, Germany, Italy, Netherlands, Spain, Sweden, etc.)</t>
        </is>
      </c>
      <c r="BZ1130" t="n">
        <v>2012.5</v>
      </c>
      <c r="CA1130" t="n">
        <v>0.35</v>
      </c>
      <c r="CB1130" t="n">
        <v>0</v>
      </c>
      <c r="CC1130" t="n">
        <v>1</v>
      </c>
      <c r="CD1130" t="n">
        <v>-0.01224802273739901</v>
      </c>
      <c r="CE1130" t="n">
        <v>1</v>
      </c>
      <c r="CF1130" t="inlineStr">
        <is>
          <t>US</t>
        </is>
      </c>
    </row>
    <row r="1131">
      <c r="A1131" t="inlineStr">
        <is>
          <t>Hu et al (2024)</t>
        </is>
      </c>
      <c r="B1131" t="n">
        <v>2436</v>
      </c>
      <c r="C1131" t="n">
        <v>-0.008721326000743381</v>
      </c>
      <c r="D1131" t="n">
        <v>104671</v>
      </c>
      <c r="E1131">
        <f>IF(ISNUMBER($BA1131),$BA1131,IF(AND(ISNUMBER($D1131),ISNUMBER($BW1131),ISNUMBER($BX1131)),$D1131*($BX1131-$BW1131+1),""))</f>
        <v>104671.0</v>
      </c>
      <c r="H1131" t="inlineStr">
        <is>
          <t>partial</t>
        </is>
      </c>
      <c r="I1131" t="inlineStr">
        <is>
          <t>Regression Cofficient and Standard Error  available</t>
        </is>
      </c>
      <c r="J1131">
        <f>IF($BW1131&lt;&gt;"",$BW1131,"")</f>
        <v>2003.0</v>
      </c>
      <c r="K1131">
        <f>IF($BX1131&lt;&gt;"",$BX1131,"")</f>
        <v>2022.0</v>
      </c>
      <c r="L1131">
        <f>IF(AND(ISNUMBER($BW1131),ISNUMBER($BX1131)),($BW1131+$BX1131)/2,"")</f>
        <v>2012.5</v>
      </c>
      <c r="M1131">
        <f>IF($L1131&lt;&gt;"",$L1131,"")</f>
        <v>2012.5</v>
      </c>
      <c r="N1131">
        <f>IF(AND(ISNUMBER($BW1131),ISNUMBER($BX1131)),MIN(1,MAX(0,($BX1131-2016+1)/($BX1131-$BW1131+1))),"")</f>
        <v>0.35</v>
      </c>
      <c r="O1131">
        <f>IF(AND(ISNUMBER($BW1131),ISNUMBER($BX1131)),MIN(1,MAX(0,($BX1131-2017+1)/($BX1131-$BW1131+1))),"")</f>
        <v>0.3</v>
      </c>
      <c r="P1131">
        <f>IF(AND(ISNUMBER($BW1131),ISNUMBER($BX1131)),MIN(1,MAX(0,($BX1131-2018+1)/($BX1131-$BW1131+1))),"")</f>
        <v>0.25</v>
      </c>
      <c r="Q1131">
        <f>IF(AND(ISNUMBER($BW1131),ISNUMBER($BX1131)),MIN(1,MAX(0,($BX1131-2019+1)/($BX1131-$BW1131+1))),"")</f>
        <v>0.2</v>
      </c>
      <c r="R1131">
        <f>IF(AND(ISNUMBER($BW1131),ISNUMBER($BX1131)),MIN(1,MAX(0,($BX1131-2016+1)/($BX1131-$BW1131+1))),"")</f>
        <v>0.35</v>
      </c>
      <c r="S1131">
        <f>IF($L1131&lt;&gt;"",IF($L1131&gt;=2015.5,1,0),"")</f>
        <v>0.0</v>
      </c>
      <c r="T1131">
        <f>IF($L1131&lt;&gt;"",IF($L1131&gt;=2016,1,0),"")</f>
        <v>0.0</v>
      </c>
      <c r="U1131">
        <f>IF(ISNUMBER($BX1131),IF($BX1131&gt;=2016,1,0),"")</f>
        <v>1.0</v>
      </c>
      <c r="V1131">
        <f>IF(ISNUMBER($BW1131),IF($BW1131&gt;=2016,1,0),"")</f>
        <v>0.0</v>
      </c>
      <c r="W1131" t="str">
        <f>IF(AND(ISNUMBER($BW1131),ISNUMBER($BX1131)),IF($BW1131&gt;=2016,"post-only",IF($BX1131&lt;2016,"pre-only","mixed")),"")</f>
        <v>mixed</v>
      </c>
      <c r="X1131">
        <f>IF(AND(ISNUMBER($BW1131),ISNUMBER($BX1131)),MIN(1,MAX(0,($BX1131-2017+1)/($BX1131-$BW1131+1))),"")</f>
        <v>0.3</v>
      </c>
      <c r="Y1131">
        <f>IF(AND(ISNUMBER($BW1131),ISNUMBER($BX1131)),MIN(1,MAX(0,($BX1131-2018+1)/($BX1131-$BW1131+1))),"")</f>
        <v>0.25</v>
      </c>
      <c r="Z1131">
        <f>IF(AND(ISNUMBER($BW1131),ISNUMBER($BX1131)),MIN(1,MAX(0,($BX1131-2019+1)/($BX1131-$BW1131+1))),"")</f>
        <v>0.2</v>
      </c>
      <c r="AA1131">
        <f>IF(ISNUMBER($BX1131),IF($BX1131&gt;=2017,1,0),"")</f>
        <v>1.0</v>
      </c>
      <c r="AB1131">
        <f>IF(ISNUMBER($BX1131),IF($BX1131&gt;=2018,1,0),"")</f>
        <v>1.0</v>
      </c>
      <c r="AC1131">
        <f>IF(ISNUMBER($BX1131),IF($BX1131&gt;=2019,1,0),"")</f>
        <v>1.0</v>
      </c>
      <c r="AD1131">
        <f>IF($L1131&lt;&gt;"",IF($L1131&gt;2013,1,0),"")</f>
        <v>0.0</v>
      </c>
      <c r="AE1131">
        <f>IF($L1131&lt;&gt;"",1+IF($L1131&gt;2011,1,0)+IF($L1131&gt;2014,1,0),"")</f>
        <v>2.0</v>
      </c>
      <c r="AF1131" t="inlineStr">
        <is>
          <t>rating</t>
        </is>
      </c>
      <c r="AG1131" t="inlineStr">
        <is>
          <t>performance</t>
        </is>
      </c>
      <c r="AH1131" t="inlineStr">
        <is>
          <t>non-sensitive</t>
        </is>
      </c>
      <c r="AI1131" t="inlineStr">
        <is>
          <t>99_NCE</t>
        </is>
      </c>
      <c r="AJ1131" t="inlineStr">
        <is>
          <t>99_NCE</t>
        </is>
      </c>
      <c r="AK1131" t="str">
        <f>IF(AND($CF1131&lt;&gt;"",IFERROR(INDEX(subsample_country_map!$B:$B,MATCH($CF1131,subsample_country_map!$A:$A,0)),"")&lt;&gt;""),INDEX(subsample_country_map!$B:$B,MATCH($CF1131,subsample_country_map!$A:$A,0)),INDEX(lookup!$AA:$AA,MATCH($A1131,lookup!$A:$A,0)))</f>
        <v>2_Europe</v>
      </c>
      <c r="AL1131" t="str">
        <f>IF(AND($CF1131&lt;&gt;"",IFERROR(INDEX(subsample_country_map!$C:$C,MATCH($CF1131,subsample_country_map!$A:$A,0)),"")&lt;&gt;""),INDEX(subsample_country_map!$C:$C,MATCH($CF1131,subsample_country_map!$A:$A,0)),INDEX(lookup!$AB:$AB,MATCH($A1131,lookup!$A:$A,0)))</f>
        <v>99_NCE</v>
      </c>
      <c r="AM1131" t="str">
        <f>IF(AND($CF1131&lt;&gt;"",IFERROR(INDEX(subsample_country_map!$D:$D,MATCH($CF1131,subsample_country_map!$A:$A,0)),"")&lt;&gt;""),INDEX(subsample_country_map!$D:$D,MATCH($CF1131,subsample_country_map!$A:$A,0)),INDEX(lookup!$AC:$AC,MATCH($A1131,lookup!$A:$A,0)))</f>
        <v>1_western</v>
      </c>
      <c r="AN1131" t="str">
        <f>IF(AND($CF1131&lt;&gt;"",IFERROR(INDEX(subsample_country_map!$E:$E,MATCH($CF1131,subsample_country_map!$A:$A,0)),"")&lt;&gt;""),INDEX(subsample_country_map!$E:$E,MATCH($CF1131,subsample_country_map!$A:$A,0)),INDEX(lookup!$AD:$AD,MATCH($A1131,lookup!$A:$A,0)))</f>
        <v>99_NCE</v>
      </c>
      <c r="AO1131" t="str">
        <f>INDEX(lookup!$Y:$Y,MATCH($A1131,lookup!$A:$A,0))</f>
        <v>0_published</v>
      </c>
      <c r="AP1131" t="str">
        <f>INDEX(lookup!$Z:$Z,MATCH($A1131,lookup!$A:$A,0))</f>
        <v>1_VHB high</v>
      </c>
      <c r="AQ1131" t="str">
        <f>INDEX(lookup!$W:$W,MATCH($A1131,lookup!$A:$A,0))</f>
        <v>1_fin/acc/econ</v>
      </c>
      <c r="AS1131" t="inlineStr">
        <is>
          <t>staging</t>
        </is>
      </c>
      <c r="AT1131" t="inlineStr">
        <is>
          <t>good-CER</t>
        </is>
      </c>
      <c r="AU1131" t="inlineStr">
        <is>
          <t>creditworthiness</t>
        </is>
      </c>
      <c r="AV1131" t="inlineStr">
        <is>
          <t>1.2218</t>
        </is>
      </c>
      <c r="AW1131" t="inlineStr">
        <is>
          <t>0.4330</t>
        </is>
      </c>
      <c r="BA1131" t="n">
        <v>104671</v>
      </c>
      <c r="BB1131" t="inlineStr">
        <is>
          <t>1</t>
        </is>
      </c>
      <c r="BC1131" t="inlineStr">
        <is>
          <t>OLS</t>
        </is>
      </c>
      <c r="BD1131" t="inlineStr">
        <is>
          <t>firm</t>
        </is>
      </c>
      <c r="BE1131" t="inlineStr">
        <is>
          <t>region</t>
        </is>
      </c>
      <c r="BF1131" t="inlineStr">
        <is>
          <t>EU</t>
        </is>
      </c>
      <c r="BI1131" t="inlineStr">
        <is>
          <t>Table 5</t>
        </is>
      </c>
      <c r="BJ1131" t="inlineStr">
        <is>
          <t>col (2) EU OLS</t>
        </is>
      </c>
      <c r="BK1131" t="inlineStr">
        <is>
          <t>9</t>
        </is>
      </c>
      <c r="BL1131" t="inlineStr">
        <is>
          <t>HIGH_ENV 1.2218*** (0.4330)</t>
        </is>
      </c>
      <c r="BM1131" t="inlineStr">
        <is>
          <t>HIGH_ENV</t>
        </is>
      </c>
      <c r="BN1131" t="inlineStr">
        <is>
          <t>RATING_58</t>
        </is>
      </c>
      <c r="BO1131" t="inlineStr">
        <is>
          <t>update</t>
        </is>
      </c>
      <c r="BP1131" t="inlineStr">
        <is>
          <t>Hu et al (2024)</t>
        </is>
      </c>
      <c r="BQ1131" t="inlineStr">
        <is>
          <t>computed</t>
        </is>
      </c>
      <c r="BT1131" t="n">
        <v>0</v>
      </c>
      <c r="BU1131" t="inlineStr">
        <is>
          <t>staging_Hu_et_al_2024.csv</t>
        </is>
      </c>
      <c r="BW1131" t="n">
        <v>2003</v>
      </c>
      <c r="BX1131" t="n">
        <v>2022</v>
      </c>
      <c r="BY1131" t="inlineStr">
        <is>
          <t>multi: US + 20 EU countries (incl. United Kingdom, France, Germany, Italy, Netherlands, Spain, Sweden, etc.)</t>
        </is>
      </c>
      <c r="BZ1131" t="n">
        <v>2012.5</v>
      </c>
      <c r="CA1131" t="n">
        <v>0.35</v>
      </c>
      <c r="CB1131" t="n">
        <v>0</v>
      </c>
      <c r="CC1131" t="n">
        <v>1</v>
      </c>
      <c r="CD1131" t="n">
        <v>-0.008721547129960098</v>
      </c>
      <c r="CE1131" t="n">
        <v>1</v>
      </c>
      <c r="CF1131" t="inlineStr">
        <is>
          <t>EU</t>
        </is>
      </c>
    </row>
    <row r="1132">
      <c r="A1132" t="inlineStr">
        <is>
          <t>Hu et al (2024)</t>
        </is>
      </c>
      <c r="B1132" t="n">
        <v>2437</v>
      </c>
      <c r="C1132" t="n">
        <v>-0.01299483438585217</v>
      </c>
      <c r="D1132" t="n">
        <v>243259</v>
      </c>
      <c r="E1132">
        <f>IF(ISNUMBER($BA1132),$BA1132,IF(AND(ISNUMBER($D1132),ISNUMBER($BW1132),ISNUMBER($BX1132)),$D1132*($BX1132-$BW1132+1),""))</f>
        <v>243259.0</v>
      </c>
      <c r="H1132" t="inlineStr">
        <is>
          <t>partial</t>
        </is>
      </c>
      <c r="I1132" t="inlineStr">
        <is>
          <t>Regression Cofficient and Standard Error  available</t>
        </is>
      </c>
      <c r="J1132">
        <f>IF($BW1132&lt;&gt;"",$BW1132,"")</f>
        <v>2003.0</v>
      </c>
      <c r="K1132">
        <f>IF($BX1132&lt;&gt;"",$BX1132,"")</f>
        <v>2022.0</v>
      </c>
      <c r="L1132">
        <f>IF(AND(ISNUMBER($BW1132),ISNUMBER($BX1132)),($BW1132+$BX1132)/2,"")</f>
        <v>2012.5</v>
      </c>
      <c r="M1132">
        <f>IF($L1132&lt;&gt;"",$L1132,"")</f>
        <v>2012.5</v>
      </c>
      <c r="N1132">
        <f>IF(AND(ISNUMBER($BW1132),ISNUMBER($BX1132)),MIN(1,MAX(0,($BX1132-2016+1)/($BX1132-$BW1132+1))),"")</f>
        <v>0.35</v>
      </c>
      <c r="O1132">
        <f>IF(AND(ISNUMBER($BW1132),ISNUMBER($BX1132)),MIN(1,MAX(0,($BX1132-2017+1)/($BX1132-$BW1132+1))),"")</f>
        <v>0.3</v>
      </c>
      <c r="P1132">
        <f>IF(AND(ISNUMBER($BW1132),ISNUMBER($BX1132)),MIN(1,MAX(0,($BX1132-2018+1)/($BX1132-$BW1132+1))),"")</f>
        <v>0.25</v>
      </c>
      <c r="Q1132">
        <f>IF(AND(ISNUMBER($BW1132),ISNUMBER($BX1132)),MIN(1,MAX(0,($BX1132-2019+1)/($BX1132-$BW1132+1))),"")</f>
        <v>0.2</v>
      </c>
      <c r="R1132">
        <f>IF(AND(ISNUMBER($BW1132),ISNUMBER($BX1132)),MIN(1,MAX(0,($BX1132-2016+1)/($BX1132-$BW1132+1))),"")</f>
        <v>0.35</v>
      </c>
      <c r="S1132">
        <f>IF($L1132&lt;&gt;"",IF($L1132&gt;=2015.5,1,0),"")</f>
        <v>0.0</v>
      </c>
      <c r="T1132">
        <f>IF($L1132&lt;&gt;"",IF($L1132&gt;=2016,1,0),"")</f>
        <v>0.0</v>
      </c>
      <c r="U1132">
        <f>IF(ISNUMBER($BX1132),IF($BX1132&gt;=2016,1,0),"")</f>
        <v>1.0</v>
      </c>
      <c r="V1132">
        <f>IF(ISNUMBER($BW1132),IF($BW1132&gt;=2016,1,0),"")</f>
        <v>0.0</v>
      </c>
      <c r="W1132" t="str">
        <f>IF(AND(ISNUMBER($BW1132),ISNUMBER($BX1132)),IF($BW1132&gt;=2016,"post-only",IF($BX1132&lt;2016,"pre-only","mixed")),"")</f>
        <v>mixed</v>
      </c>
      <c r="X1132">
        <f>IF(AND(ISNUMBER($BW1132),ISNUMBER($BX1132)),MIN(1,MAX(0,($BX1132-2017+1)/($BX1132-$BW1132+1))),"")</f>
        <v>0.3</v>
      </c>
      <c r="Y1132">
        <f>IF(AND(ISNUMBER($BW1132),ISNUMBER($BX1132)),MIN(1,MAX(0,($BX1132-2018+1)/($BX1132-$BW1132+1))),"")</f>
        <v>0.25</v>
      </c>
      <c r="Z1132">
        <f>IF(AND(ISNUMBER($BW1132),ISNUMBER($BX1132)),MIN(1,MAX(0,($BX1132-2019+1)/($BX1132-$BW1132+1))),"")</f>
        <v>0.2</v>
      </c>
      <c r="AA1132">
        <f>IF(ISNUMBER($BX1132),IF($BX1132&gt;=2017,1,0),"")</f>
        <v>1.0</v>
      </c>
      <c r="AB1132">
        <f>IF(ISNUMBER($BX1132),IF($BX1132&gt;=2018,1,0),"")</f>
        <v>1.0</v>
      </c>
      <c r="AC1132">
        <f>IF(ISNUMBER($BX1132),IF($BX1132&gt;=2019,1,0),"")</f>
        <v>1.0</v>
      </c>
      <c r="AD1132">
        <f>IF($L1132&lt;&gt;"",IF($L1132&gt;2013,1,0),"")</f>
        <v>0.0</v>
      </c>
      <c r="AE1132">
        <f>IF($L1132&lt;&gt;"",1+IF($L1132&gt;2011,1,0)+IF($L1132&gt;2014,1,0),"")</f>
        <v>2.0</v>
      </c>
      <c r="AF1132" t="inlineStr">
        <is>
          <t>rating</t>
        </is>
      </c>
      <c r="AG1132" t="inlineStr">
        <is>
          <t>performance</t>
        </is>
      </c>
      <c r="AH1132" t="inlineStr">
        <is>
          <t>non-sensitive</t>
        </is>
      </c>
      <c r="AI1132" t="inlineStr">
        <is>
          <t>99_NCE</t>
        </is>
      </c>
      <c r="AJ1132" t="inlineStr">
        <is>
          <t>99_NCE</t>
        </is>
      </c>
      <c r="AK1132" t="str">
        <f>IF(AND($CF1132&lt;&gt;"",IFERROR(INDEX(subsample_country_map!$B:$B,MATCH($CF1132,subsample_country_map!$A:$A,0)),"")&lt;&gt;""),INDEX(subsample_country_map!$B:$B,MATCH($CF1132,subsample_country_map!$A:$A,0)),INDEX(lookup!$AA:$AA,MATCH($A1132,lookup!$A:$A,0)))</f>
        <v>1_US</v>
      </c>
      <c r="AL1132" t="str">
        <f>IF(AND($CF1132&lt;&gt;"",IFERROR(INDEX(subsample_country_map!$C:$C,MATCH($CF1132,subsample_country_map!$A:$A,0)),"")&lt;&gt;""),INDEX(subsample_country_map!$C:$C,MATCH($CF1132,subsample_country_map!$A:$A,0)),INDEX(lookup!$AB:$AB,MATCH($A1132,lookup!$A:$A,0)))</f>
        <v>1_developed</v>
      </c>
      <c r="AM1132" t="str">
        <f>IF(AND($CF1132&lt;&gt;"",IFERROR(INDEX(subsample_country_map!$D:$D,MATCH($CF1132,subsample_country_map!$A:$A,0)),"")&lt;&gt;""),INDEX(subsample_country_map!$D:$D,MATCH($CF1132,subsample_country_map!$A:$A,0)),INDEX(lookup!$AC:$AC,MATCH($A1132,lookup!$A:$A,0)))</f>
        <v>1_western</v>
      </c>
      <c r="AN1132" t="str">
        <f>IF(AND($CF1132&lt;&gt;"",IFERROR(INDEX(subsample_country_map!$E:$E,MATCH($CF1132,subsample_country_map!$A:$A,0)),"")&lt;&gt;""),INDEX(subsample_country_map!$E:$E,MATCH($CF1132,subsample_country_map!$A:$A,0)),INDEX(lookup!$AD:$AD,MATCH($A1132,lookup!$A:$A,0)))</f>
        <v>1_common law</v>
      </c>
      <c r="AO1132" t="str">
        <f>INDEX(lookup!$Y:$Y,MATCH($A1132,lookup!$A:$A,0))</f>
        <v>0_published</v>
      </c>
      <c r="AP1132" t="str">
        <f>INDEX(lookup!$Z:$Z,MATCH($A1132,lookup!$A:$A,0))</f>
        <v>1_VHB high</v>
      </c>
      <c r="AQ1132" t="str">
        <f>INDEX(lookup!$W:$W,MATCH($A1132,lookup!$A:$A,0))</f>
        <v>1_fin/acc/econ</v>
      </c>
      <c r="AS1132" t="inlineStr">
        <is>
          <t>staging</t>
        </is>
      </c>
      <c r="AT1132" t="inlineStr">
        <is>
          <t>good-CER</t>
        </is>
      </c>
      <c r="AU1132" t="inlineStr">
        <is>
          <t>creditworthiness</t>
        </is>
      </c>
      <c r="AV1132" t="inlineStr">
        <is>
          <t>0.5647</t>
        </is>
      </c>
      <c r="AW1132" t="inlineStr">
        <is>
          <t>0.0881</t>
        </is>
      </c>
      <c r="BA1132" t="n">
        <v>243259</v>
      </c>
      <c r="BB1132" t="inlineStr">
        <is>
          <t>1</t>
        </is>
      </c>
      <c r="BC1132" t="inlineStr">
        <is>
          <t>ordered logit</t>
        </is>
      </c>
      <c r="BD1132" t="inlineStr">
        <is>
          <t>firm</t>
        </is>
      </c>
      <c r="BE1132" t="inlineStr">
        <is>
          <t>region</t>
        </is>
      </c>
      <c r="BF1132" t="inlineStr">
        <is>
          <t>US</t>
        </is>
      </c>
      <c r="BI1132" t="inlineStr">
        <is>
          <t>Table 5</t>
        </is>
      </c>
      <c r="BJ1132" t="inlineStr">
        <is>
          <t>col (3) US ordinal logit</t>
        </is>
      </c>
      <c r="BK1132" t="inlineStr">
        <is>
          <t>9</t>
        </is>
      </c>
      <c r="BL1132" t="inlineStr">
        <is>
          <t>HIGH_ENV 0.5647*** (0.0881)</t>
        </is>
      </c>
      <c r="BM1132" t="inlineStr">
        <is>
          <t>HIGH_ENV</t>
        </is>
      </c>
      <c r="BN1132" t="inlineStr">
        <is>
          <t>RATING_20</t>
        </is>
      </c>
      <c r="BO1132" t="inlineStr">
        <is>
          <t>update</t>
        </is>
      </c>
      <c r="BP1132" t="inlineStr">
        <is>
          <t>Hu et al (2024)</t>
        </is>
      </c>
      <c r="BQ1132" t="inlineStr">
        <is>
          <t>computed</t>
        </is>
      </c>
      <c r="BT1132" t="n">
        <v>0</v>
      </c>
      <c r="BU1132" t="inlineStr">
        <is>
          <t>staging_Hu_et_al_2024.csv</t>
        </is>
      </c>
      <c r="BW1132" t="n">
        <v>2003</v>
      </c>
      <c r="BX1132" t="n">
        <v>2022</v>
      </c>
      <c r="BY1132" t="inlineStr">
        <is>
          <t>multi: US + 20 EU countries (incl. United Kingdom, France, Germany, Italy, Netherlands, Spain, Sweden, etc.)</t>
        </is>
      </c>
      <c r="BZ1132" t="n">
        <v>2012.5</v>
      </c>
      <c r="CA1132" t="n">
        <v>0.35</v>
      </c>
      <c r="CB1132" t="n">
        <v>0</v>
      </c>
      <c r="CC1132" t="n">
        <v>1</v>
      </c>
      <c r="CD1132" t="n">
        <v>-0.01299556592066367</v>
      </c>
      <c r="CE1132" t="n">
        <v>1</v>
      </c>
      <c r="CF1132" t="inlineStr">
        <is>
          <t>US</t>
        </is>
      </c>
    </row>
    <row r="1133">
      <c r="A1133" t="inlineStr">
        <is>
          <t>Hu et al (2024)</t>
        </is>
      </c>
      <c r="B1133" t="n">
        <v>2438</v>
      </c>
      <c r="C1133" t="n">
        <v>-0.006727402700415277</v>
      </c>
      <c r="D1133" t="n">
        <v>104671</v>
      </c>
      <c r="E1133">
        <f>IF(ISNUMBER($BA1133),$BA1133,IF(AND(ISNUMBER($D1133),ISNUMBER($BW1133),ISNUMBER($BX1133)),$D1133*($BX1133-$BW1133+1),""))</f>
        <v>104671.0</v>
      </c>
      <c r="H1133" t="inlineStr">
        <is>
          <t>partial</t>
        </is>
      </c>
      <c r="I1133" t="inlineStr">
        <is>
          <t>Regression Cofficient and Standard Error  available</t>
        </is>
      </c>
      <c r="J1133">
        <f>IF($BW1133&lt;&gt;"",$BW1133,"")</f>
        <v>2003.0</v>
      </c>
      <c r="K1133">
        <f>IF($BX1133&lt;&gt;"",$BX1133,"")</f>
        <v>2022.0</v>
      </c>
      <c r="L1133">
        <f>IF(AND(ISNUMBER($BW1133),ISNUMBER($BX1133)),($BW1133+$BX1133)/2,"")</f>
        <v>2012.5</v>
      </c>
      <c r="M1133">
        <f>IF($L1133&lt;&gt;"",$L1133,"")</f>
        <v>2012.5</v>
      </c>
      <c r="N1133">
        <f>IF(AND(ISNUMBER($BW1133),ISNUMBER($BX1133)),MIN(1,MAX(0,($BX1133-2016+1)/($BX1133-$BW1133+1))),"")</f>
        <v>0.35</v>
      </c>
      <c r="O1133">
        <f>IF(AND(ISNUMBER($BW1133),ISNUMBER($BX1133)),MIN(1,MAX(0,($BX1133-2017+1)/($BX1133-$BW1133+1))),"")</f>
        <v>0.3</v>
      </c>
      <c r="P1133">
        <f>IF(AND(ISNUMBER($BW1133),ISNUMBER($BX1133)),MIN(1,MAX(0,($BX1133-2018+1)/($BX1133-$BW1133+1))),"")</f>
        <v>0.25</v>
      </c>
      <c r="Q1133">
        <f>IF(AND(ISNUMBER($BW1133),ISNUMBER($BX1133)),MIN(1,MAX(0,($BX1133-2019+1)/($BX1133-$BW1133+1))),"")</f>
        <v>0.2</v>
      </c>
      <c r="R1133">
        <f>IF(AND(ISNUMBER($BW1133),ISNUMBER($BX1133)),MIN(1,MAX(0,($BX1133-2016+1)/($BX1133-$BW1133+1))),"")</f>
        <v>0.35</v>
      </c>
      <c r="S1133">
        <f>IF($L1133&lt;&gt;"",IF($L1133&gt;=2015.5,1,0),"")</f>
        <v>0.0</v>
      </c>
      <c r="T1133">
        <f>IF($L1133&lt;&gt;"",IF($L1133&gt;=2016,1,0),"")</f>
        <v>0.0</v>
      </c>
      <c r="U1133">
        <f>IF(ISNUMBER($BX1133),IF($BX1133&gt;=2016,1,0),"")</f>
        <v>1.0</v>
      </c>
      <c r="V1133">
        <f>IF(ISNUMBER($BW1133),IF($BW1133&gt;=2016,1,0),"")</f>
        <v>0.0</v>
      </c>
      <c r="W1133" t="str">
        <f>IF(AND(ISNUMBER($BW1133),ISNUMBER($BX1133)),IF($BW1133&gt;=2016,"post-only",IF($BX1133&lt;2016,"pre-only","mixed")),"")</f>
        <v>mixed</v>
      </c>
      <c r="X1133">
        <f>IF(AND(ISNUMBER($BW1133),ISNUMBER($BX1133)),MIN(1,MAX(0,($BX1133-2017+1)/($BX1133-$BW1133+1))),"")</f>
        <v>0.3</v>
      </c>
      <c r="Y1133">
        <f>IF(AND(ISNUMBER($BW1133),ISNUMBER($BX1133)),MIN(1,MAX(0,($BX1133-2018+1)/($BX1133-$BW1133+1))),"")</f>
        <v>0.25</v>
      </c>
      <c r="Z1133">
        <f>IF(AND(ISNUMBER($BW1133),ISNUMBER($BX1133)),MIN(1,MAX(0,($BX1133-2019+1)/($BX1133-$BW1133+1))),"")</f>
        <v>0.2</v>
      </c>
      <c r="AA1133">
        <f>IF(ISNUMBER($BX1133),IF($BX1133&gt;=2017,1,0),"")</f>
        <v>1.0</v>
      </c>
      <c r="AB1133">
        <f>IF(ISNUMBER($BX1133),IF($BX1133&gt;=2018,1,0),"")</f>
        <v>1.0</v>
      </c>
      <c r="AC1133">
        <f>IF(ISNUMBER($BX1133),IF($BX1133&gt;=2019,1,0),"")</f>
        <v>1.0</v>
      </c>
      <c r="AD1133">
        <f>IF($L1133&lt;&gt;"",IF($L1133&gt;2013,1,0),"")</f>
        <v>0.0</v>
      </c>
      <c r="AE1133">
        <f>IF($L1133&lt;&gt;"",1+IF($L1133&gt;2011,1,0)+IF($L1133&gt;2014,1,0),"")</f>
        <v>2.0</v>
      </c>
      <c r="AF1133" t="inlineStr">
        <is>
          <t>rating</t>
        </is>
      </c>
      <c r="AG1133" t="inlineStr">
        <is>
          <t>performance</t>
        </is>
      </c>
      <c r="AH1133" t="inlineStr">
        <is>
          <t>non-sensitive</t>
        </is>
      </c>
      <c r="AI1133" t="inlineStr">
        <is>
          <t>99_NCE</t>
        </is>
      </c>
      <c r="AJ1133" t="inlineStr">
        <is>
          <t>99_NCE</t>
        </is>
      </c>
      <c r="AK1133" t="str">
        <f>IF(AND($CF1133&lt;&gt;"",IFERROR(INDEX(subsample_country_map!$B:$B,MATCH($CF1133,subsample_country_map!$A:$A,0)),"")&lt;&gt;""),INDEX(subsample_country_map!$B:$B,MATCH($CF1133,subsample_country_map!$A:$A,0)),INDEX(lookup!$AA:$AA,MATCH($A1133,lookup!$A:$A,0)))</f>
        <v>2_Europe</v>
      </c>
      <c r="AL1133" t="str">
        <f>IF(AND($CF1133&lt;&gt;"",IFERROR(INDEX(subsample_country_map!$C:$C,MATCH($CF1133,subsample_country_map!$A:$A,0)),"")&lt;&gt;""),INDEX(subsample_country_map!$C:$C,MATCH($CF1133,subsample_country_map!$A:$A,0)),INDEX(lookup!$AB:$AB,MATCH($A1133,lookup!$A:$A,0)))</f>
        <v>99_NCE</v>
      </c>
      <c r="AM1133" t="str">
        <f>IF(AND($CF1133&lt;&gt;"",IFERROR(INDEX(subsample_country_map!$D:$D,MATCH($CF1133,subsample_country_map!$A:$A,0)),"")&lt;&gt;""),INDEX(subsample_country_map!$D:$D,MATCH($CF1133,subsample_country_map!$A:$A,0)),INDEX(lookup!$AC:$AC,MATCH($A1133,lookup!$A:$A,0)))</f>
        <v>1_western</v>
      </c>
      <c r="AN1133" t="str">
        <f>IF(AND($CF1133&lt;&gt;"",IFERROR(INDEX(subsample_country_map!$E:$E,MATCH($CF1133,subsample_country_map!$A:$A,0)),"")&lt;&gt;""),INDEX(subsample_country_map!$E:$E,MATCH($CF1133,subsample_country_map!$A:$A,0)),INDEX(lookup!$AD:$AD,MATCH($A1133,lookup!$A:$A,0)))</f>
        <v>99_NCE</v>
      </c>
      <c r="AO1133" t="str">
        <f>INDEX(lookup!$Y:$Y,MATCH($A1133,lookup!$A:$A,0))</f>
        <v>0_published</v>
      </c>
      <c r="AP1133" t="str">
        <f>INDEX(lookup!$Z:$Z,MATCH($A1133,lookup!$A:$A,0))</f>
        <v>1_VHB high</v>
      </c>
      <c r="AQ1133" t="str">
        <f>INDEX(lookup!$W:$W,MATCH($A1133,lookup!$A:$A,0))</f>
        <v>1_fin/acc/econ</v>
      </c>
      <c r="AS1133" t="inlineStr">
        <is>
          <t>staging</t>
        </is>
      </c>
      <c r="AT1133" t="inlineStr">
        <is>
          <t>good-CER</t>
        </is>
      </c>
      <c r="AU1133" t="inlineStr">
        <is>
          <t>creditworthiness</t>
        </is>
      </c>
      <c r="AV1133" t="inlineStr">
        <is>
          <t>0.2897</t>
        </is>
      </c>
      <c r="AW1133" t="inlineStr">
        <is>
          <t>0.1331</t>
        </is>
      </c>
      <c r="BA1133" t="n">
        <v>104671</v>
      </c>
      <c r="BB1133" t="inlineStr">
        <is>
          <t>1</t>
        </is>
      </c>
      <c r="BC1133" t="inlineStr">
        <is>
          <t>ordered logit</t>
        </is>
      </c>
      <c r="BD1133" t="inlineStr">
        <is>
          <t>firm</t>
        </is>
      </c>
      <c r="BE1133" t="inlineStr">
        <is>
          <t>region</t>
        </is>
      </c>
      <c r="BF1133" t="inlineStr">
        <is>
          <t>EU</t>
        </is>
      </c>
      <c r="BI1133" t="inlineStr">
        <is>
          <t>Table 5</t>
        </is>
      </c>
      <c r="BJ1133" t="inlineStr">
        <is>
          <t>col (4) EU ordinal logit</t>
        </is>
      </c>
      <c r="BK1133" t="inlineStr">
        <is>
          <t>9</t>
        </is>
      </c>
      <c r="BL1133" t="inlineStr">
        <is>
          <t>HIGH_ENV 0.2897** (0.1331)</t>
        </is>
      </c>
      <c r="BM1133" t="inlineStr">
        <is>
          <t>HIGH_ENV</t>
        </is>
      </c>
      <c r="BN1133" t="inlineStr">
        <is>
          <t>RATING_20</t>
        </is>
      </c>
      <c r="BO1133" t="inlineStr">
        <is>
          <t>update</t>
        </is>
      </c>
      <c r="BP1133" t="inlineStr">
        <is>
          <t>Hu et al (2024)</t>
        </is>
      </c>
      <c r="BQ1133" t="inlineStr">
        <is>
          <t>computed</t>
        </is>
      </c>
      <c r="BT1133" t="n">
        <v>0</v>
      </c>
      <c r="BU1133" t="inlineStr">
        <is>
          <t>staging_Hu_et_al_2024.csv</t>
        </is>
      </c>
      <c r="BW1133" t="n">
        <v>2003</v>
      </c>
      <c r="BX1133" t="n">
        <v>2022</v>
      </c>
      <c r="BY1133" t="inlineStr">
        <is>
          <t>multi: US + 20 EU countries (incl. United Kingdom, France, Germany, Italy, Netherlands, Spain, Sweden, etc.)</t>
        </is>
      </c>
      <c r="BZ1133" t="n">
        <v>2012.5</v>
      </c>
      <c r="CA1133" t="n">
        <v>0.35</v>
      </c>
      <c r="CB1133" t="n">
        <v>0</v>
      </c>
      <c r="CC1133" t="n">
        <v>1</v>
      </c>
      <c r="CD1133" t="n">
        <v>-0.006727504192649787</v>
      </c>
      <c r="CE1133" t="n">
        <v>1</v>
      </c>
      <c r="CF1133" t="inlineStr">
        <is>
          <t>EU</t>
        </is>
      </c>
    </row>
    <row r="1134">
      <c r="A1134" t="inlineStr">
        <is>
          <t>Hu et al (2024)</t>
        </is>
      </c>
      <c r="B1134" t="n">
        <v>2439</v>
      </c>
      <c r="C1134" t="n">
        <v>-0.003198327955658007</v>
      </c>
      <c r="D1134" t="n">
        <v>243259</v>
      </c>
      <c r="E1134">
        <f>IF(ISNUMBER($BA1134),$BA1134,IF(AND(ISNUMBER($D1134),ISNUMBER($BW1134),ISNUMBER($BX1134)),$D1134*($BX1134-$BW1134+1),""))</f>
        <v>243259.0</v>
      </c>
      <c r="H1134" t="inlineStr">
        <is>
          <t>partial</t>
        </is>
      </c>
      <c r="I1134" t="inlineStr">
        <is>
          <t>Regression Cofficient and Standard Error  available</t>
        </is>
      </c>
      <c r="J1134">
        <f>IF($BW1134&lt;&gt;"",$BW1134,"")</f>
        <v>2003.0</v>
      </c>
      <c r="K1134">
        <f>IF($BX1134&lt;&gt;"",$BX1134,"")</f>
        <v>2022.0</v>
      </c>
      <c r="L1134">
        <f>IF(AND(ISNUMBER($BW1134),ISNUMBER($BX1134)),($BW1134+$BX1134)/2,"")</f>
        <v>2012.5</v>
      </c>
      <c r="M1134">
        <f>IF($L1134&lt;&gt;"",$L1134,"")</f>
        <v>2012.5</v>
      </c>
      <c r="N1134">
        <f>IF(AND(ISNUMBER($BW1134),ISNUMBER($BX1134)),MIN(1,MAX(0,($BX1134-2016+1)/($BX1134-$BW1134+1))),"")</f>
        <v>0.35</v>
      </c>
      <c r="O1134">
        <f>IF(AND(ISNUMBER($BW1134),ISNUMBER($BX1134)),MIN(1,MAX(0,($BX1134-2017+1)/($BX1134-$BW1134+1))),"")</f>
        <v>0.3</v>
      </c>
      <c r="P1134">
        <f>IF(AND(ISNUMBER($BW1134),ISNUMBER($BX1134)),MIN(1,MAX(0,($BX1134-2018+1)/($BX1134-$BW1134+1))),"")</f>
        <v>0.25</v>
      </c>
      <c r="Q1134">
        <f>IF(AND(ISNUMBER($BW1134),ISNUMBER($BX1134)),MIN(1,MAX(0,($BX1134-2019+1)/($BX1134-$BW1134+1))),"")</f>
        <v>0.2</v>
      </c>
      <c r="R1134">
        <f>IF(AND(ISNUMBER($BW1134),ISNUMBER($BX1134)),MIN(1,MAX(0,($BX1134-2016+1)/($BX1134-$BW1134+1))),"")</f>
        <v>0.35</v>
      </c>
      <c r="S1134">
        <f>IF($L1134&lt;&gt;"",IF($L1134&gt;=2015.5,1,0),"")</f>
        <v>0.0</v>
      </c>
      <c r="T1134">
        <f>IF($L1134&lt;&gt;"",IF($L1134&gt;=2016,1,0),"")</f>
        <v>0.0</v>
      </c>
      <c r="U1134">
        <f>IF(ISNUMBER($BX1134),IF($BX1134&gt;=2016,1,0),"")</f>
        <v>1.0</v>
      </c>
      <c r="V1134">
        <f>IF(ISNUMBER($BW1134),IF($BW1134&gt;=2016,1,0),"")</f>
        <v>0.0</v>
      </c>
      <c r="W1134" t="str">
        <f>IF(AND(ISNUMBER($BW1134),ISNUMBER($BX1134)),IF($BW1134&gt;=2016,"post-only",IF($BX1134&lt;2016,"pre-only","mixed")),"")</f>
        <v>mixed</v>
      </c>
      <c r="X1134">
        <f>IF(AND(ISNUMBER($BW1134),ISNUMBER($BX1134)),MIN(1,MAX(0,($BX1134-2017+1)/($BX1134-$BW1134+1))),"")</f>
        <v>0.3</v>
      </c>
      <c r="Y1134">
        <f>IF(AND(ISNUMBER($BW1134),ISNUMBER($BX1134)),MIN(1,MAX(0,($BX1134-2018+1)/($BX1134-$BW1134+1))),"")</f>
        <v>0.25</v>
      </c>
      <c r="Z1134">
        <f>IF(AND(ISNUMBER($BW1134),ISNUMBER($BX1134)),MIN(1,MAX(0,($BX1134-2019+1)/($BX1134-$BW1134+1))),"")</f>
        <v>0.2</v>
      </c>
      <c r="AA1134">
        <f>IF(ISNUMBER($BX1134),IF($BX1134&gt;=2017,1,0),"")</f>
        <v>1.0</v>
      </c>
      <c r="AB1134">
        <f>IF(ISNUMBER($BX1134),IF($BX1134&gt;=2018,1,0),"")</f>
        <v>1.0</v>
      </c>
      <c r="AC1134">
        <f>IF(ISNUMBER($BX1134),IF($BX1134&gt;=2019,1,0),"")</f>
        <v>1.0</v>
      </c>
      <c r="AD1134">
        <f>IF($L1134&lt;&gt;"",IF($L1134&gt;2013,1,0),"")</f>
        <v>0.0</v>
      </c>
      <c r="AE1134">
        <f>IF($L1134&lt;&gt;"",1+IF($L1134&gt;2011,1,0)+IF($L1134&gt;2014,1,0),"")</f>
        <v>2.0</v>
      </c>
      <c r="AF1134" t="inlineStr">
        <is>
          <t>rating</t>
        </is>
      </c>
      <c r="AG1134" t="inlineStr">
        <is>
          <t>performance</t>
        </is>
      </c>
      <c r="AH1134" t="inlineStr">
        <is>
          <t>non-sensitive</t>
        </is>
      </c>
      <c r="AI1134" t="inlineStr">
        <is>
          <t>99_NCE</t>
        </is>
      </c>
      <c r="AJ1134" t="inlineStr">
        <is>
          <t>99_NCE</t>
        </is>
      </c>
      <c r="AK1134" t="str">
        <f>IF(AND($CF1134&lt;&gt;"",IFERROR(INDEX(subsample_country_map!$B:$B,MATCH($CF1134,subsample_country_map!$A:$A,0)),"")&lt;&gt;""),INDEX(subsample_country_map!$B:$B,MATCH($CF1134,subsample_country_map!$A:$A,0)),INDEX(lookup!$AA:$AA,MATCH($A1134,lookup!$A:$A,0)))</f>
        <v>1_US</v>
      </c>
      <c r="AL1134" t="str">
        <f>IF(AND($CF1134&lt;&gt;"",IFERROR(INDEX(subsample_country_map!$C:$C,MATCH($CF1134,subsample_country_map!$A:$A,0)),"")&lt;&gt;""),INDEX(subsample_country_map!$C:$C,MATCH($CF1134,subsample_country_map!$A:$A,0)),INDEX(lookup!$AB:$AB,MATCH($A1134,lookup!$A:$A,0)))</f>
        <v>1_developed</v>
      </c>
      <c r="AM1134" t="str">
        <f>IF(AND($CF1134&lt;&gt;"",IFERROR(INDEX(subsample_country_map!$D:$D,MATCH($CF1134,subsample_country_map!$A:$A,0)),"")&lt;&gt;""),INDEX(subsample_country_map!$D:$D,MATCH($CF1134,subsample_country_map!$A:$A,0)),INDEX(lookup!$AC:$AC,MATCH($A1134,lookup!$A:$A,0)))</f>
        <v>1_western</v>
      </c>
      <c r="AN1134" t="str">
        <f>IF(AND($CF1134&lt;&gt;"",IFERROR(INDEX(subsample_country_map!$E:$E,MATCH($CF1134,subsample_country_map!$A:$A,0)),"")&lt;&gt;""),INDEX(subsample_country_map!$E:$E,MATCH($CF1134,subsample_country_map!$A:$A,0)),INDEX(lookup!$AD:$AD,MATCH($A1134,lookup!$A:$A,0)))</f>
        <v>1_common law</v>
      </c>
      <c r="AO1134" t="str">
        <f>INDEX(lookup!$Y:$Y,MATCH($A1134,lookup!$A:$A,0))</f>
        <v>0_published</v>
      </c>
      <c r="AP1134" t="str">
        <f>INDEX(lookup!$Z:$Z,MATCH($A1134,lookup!$A:$A,0))</f>
        <v>1_VHB high</v>
      </c>
      <c r="AQ1134" t="str">
        <f>INDEX(lookup!$W:$W,MATCH($A1134,lookup!$A:$A,0))</f>
        <v>1_fin/acc/econ</v>
      </c>
      <c r="AS1134" t="inlineStr">
        <is>
          <t>staging</t>
        </is>
      </c>
      <c r="AT1134" t="inlineStr">
        <is>
          <t>good-CER</t>
        </is>
      </c>
      <c r="AU1134" t="inlineStr">
        <is>
          <t>creditworthiness</t>
        </is>
      </c>
      <c r="AV1134" t="inlineStr">
        <is>
          <t>0.0336</t>
        </is>
      </c>
      <c r="AW1134" t="inlineStr">
        <is>
          <t>0.0213</t>
        </is>
      </c>
      <c r="BA1134" t="n">
        <v>243259</v>
      </c>
      <c r="BB1134" t="inlineStr">
        <is>
          <t>1</t>
        </is>
      </c>
      <c r="BC1134" t="inlineStr">
        <is>
          <t>OLS</t>
        </is>
      </c>
      <c r="BD1134" t="inlineStr">
        <is>
          <t>firm</t>
        </is>
      </c>
      <c r="BE1134" t="inlineStr">
        <is>
          <t>region</t>
        </is>
      </c>
      <c r="BF1134" t="inlineStr">
        <is>
          <t>US</t>
        </is>
      </c>
      <c r="BI1134" t="inlineStr">
        <is>
          <t>Table 6</t>
        </is>
      </c>
      <c r="BJ1134" t="inlineStr">
        <is>
          <t>col (1) US</t>
        </is>
      </c>
      <c r="BK1134" t="inlineStr">
        <is>
          <t>10</t>
        </is>
      </c>
      <c r="BL1134" t="inlineStr">
        <is>
          <t>ENV 0.0336† (0.0213)</t>
        </is>
      </c>
      <c r="BM1134" t="inlineStr">
        <is>
          <t>ENV</t>
        </is>
      </c>
      <c r="BN1134" t="inlineStr">
        <is>
          <t>RATING_58</t>
        </is>
      </c>
      <c r="BO1134" t="inlineStr">
        <is>
          <t>update</t>
        </is>
      </c>
      <c r="BP1134" t="inlineStr">
        <is>
          <t>Hu et al (2024)</t>
        </is>
      </c>
      <c r="BQ1134" t="inlineStr">
        <is>
          <t>computed</t>
        </is>
      </c>
      <c r="BT1134" t="n">
        <v>0</v>
      </c>
      <c r="BU1134" t="inlineStr">
        <is>
          <t>staging_Hu_et_al_2024.csv</t>
        </is>
      </c>
      <c r="BW1134" t="n">
        <v>2003</v>
      </c>
      <c r="BX1134" t="n">
        <v>2022</v>
      </c>
      <c r="BY1134" t="inlineStr">
        <is>
          <t>multi: US + 20 EU countries (incl. United Kingdom, France, Germany, Italy, Netherlands, Spain, Sweden, etc.)</t>
        </is>
      </c>
      <c r="BZ1134" t="n">
        <v>2012.5</v>
      </c>
      <c r="CA1134" t="n">
        <v>0.35</v>
      </c>
      <c r="CB1134" t="n">
        <v>0</v>
      </c>
      <c r="CC1134" t="n">
        <v>1</v>
      </c>
      <c r="CD1134" t="n">
        <v>-0.003198338861278819</v>
      </c>
      <c r="CE1134" t="n">
        <v>1</v>
      </c>
      <c r="CF1134" t="inlineStr">
        <is>
          <t>US</t>
        </is>
      </c>
    </row>
    <row r="1135">
      <c r="A1135" t="inlineStr">
        <is>
          <t>Hu et al (2024)</t>
        </is>
      </c>
      <c r="B1135" t="n">
        <v>2440</v>
      </c>
      <c r="C1135" t="n">
        <v>-0.008722735115624936</v>
      </c>
      <c r="D1135" t="n">
        <v>104671</v>
      </c>
      <c r="E1135">
        <f>IF(ISNUMBER($BA1135),$BA1135,IF(AND(ISNUMBER($D1135),ISNUMBER($BW1135),ISNUMBER($BX1135)),$D1135*($BX1135-$BW1135+1),""))</f>
        <v>104671.0</v>
      </c>
      <c r="H1135" t="inlineStr">
        <is>
          <t>partial</t>
        </is>
      </c>
      <c r="I1135" t="inlineStr">
        <is>
          <t>Regression Cofficient and Standard Error  available</t>
        </is>
      </c>
      <c r="J1135">
        <f>IF($BW1135&lt;&gt;"",$BW1135,"")</f>
        <v>2003.0</v>
      </c>
      <c r="K1135">
        <f>IF($BX1135&lt;&gt;"",$BX1135,"")</f>
        <v>2022.0</v>
      </c>
      <c r="L1135">
        <f>IF(AND(ISNUMBER($BW1135),ISNUMBER($BX1135)),($BW1135+$BX1135)/2,"")</f>
        <v>2012.5</v>
      </c>
      <c r="M1135">
        <f>IF($L1135&lt;&gt;"",$L1135,"")</f>
        <v>2012.5</v>
      </c>
      <c r="N1135">
        <f>IF(AND(ISNUMBER($BW1135),ISNUMBER($BX1135)),MIN(1,MAX(0,($BX1135-2016+1)/($BX1135-$BW1135+1))),"")</f>
        <v>0.35</v>
      </c>
      <c r="O1135">
        <f>IF(AND(ISNUMBER($BW1135),ISNUMBER($BX1135)),MIN(1,MAX(0,($BX1135-2017+1)/($BX1135-$BW1135+1))),"")</f>
        <v>0.3</v>
      </c>
      <c r="P1135">
        <f>IF(AND(ISNUMBER($BW1135),ISNUMBER($BX1135)),MIN(1,MAX(0,($BX1135-2018+1)/($BX1135-$BW1135+1))),"")</f>
        <v>0.25</v>
      </c>
      <c r="Q1135">
        <f>IF(AND(ISNUMBER($BW1135),ISNUMBER($BX1135)),MIN(1,MAX(0,($BX1135-2019+1)/($BX1135-$BW1135+1))),"")</f>
        <v>0.2</v>
      </c>
      <c r="R1135">
        <f>IF(AND(ISNUMBER($BW1135),ISNUMBER($BX1135)),MIN(1,MAX(0,($BX1135-2016+1)/($BX1135-$BW1135+1))),"")</f>
        <v>0.35</v>
      </c>
      <c r="S1135">
        <f>IF($L1135&lt;&gt;"",IF($L1135&gt;=2015.5,1,0),"")</f>
        <v>0.0</v>
      </c>
      <c r="T1135">
        <f>IF($L1135&lt;&gt;"",IF($L1135&gt;=2016,1,0),"")</f>
        <v>0.0</v>
      </c>
      <c r="U1135">
        <f>IF(ISNUMBER($BX1135),IF($BX1135&gt;=2016,1,0),"")</f>
        <v>1.0</v>
      </c>
      <c r="V1135">
        <f>IF(ISNUMBER($BW1135),IF($BW1135&gt;=2016,1,0),"")</f>
        <v>0.0</v>
      </c>
      <c r="W1135" t="str">
        <f>IF(AND(ISNUMBER($BW1135),ISNUMBER($BX1135)),IF($BW1135&gt;=2016,"post-only",IF($BX1135&lt;2016,"pre-only","mixed")),"")</f>
        <v>mixed</v>
      </c>
      <c r="X1135">
        <f>IF(AND(ISNUMBER($BW1135),ISNUMBER($BX1135)),MIN(1,MAX(0,($BX1135-2017+1)/($BX1135-$BW1135+1))),"")</f>
        <v>0.3</v>
      </c>
      <c r="Y1135">
        <f>IF(AND(ISNUMBER($BW1135),ISNUMBER($BX1135)),MIN(1,MAX(0,($BX1135-2018+1)/($BX1135-$BW1135+1))),"")</f>
        <v>0.25</v>
      </c>
      <c r="Z1135">
        <f>IF(AND(ISNUMBER($BW1135),ISNUMBER($BX1135)),MIN(1,MAX(0,($BX1135-2019+1)/($BX1135-$BW1135+1))),"")</f>
        <v>0.2</v>
      </c>
      <c r="AA1135">
        <f>IF(ISNUMBER($BX1135),IF($BX1135&gt;=2017,1,0),"")</f>
        <v>1.0</v>
      </c>
      <c r="AB1135">
        <f>IF(ISNUMBER($BX1135),IF($BX1135&gt;=2018,1,0),"")</f>
        <v>1.0</v>
      </c>
      <c r="AC1135">
        <f>IF(ISNUMBER($BX1135),IF($BX1135&gt;=2019,1,0),"")</f>
        <v>1.0</v>
      </c>
      <c r="AD1135">
        <f>IF($L1135&lt;&gt;"",IF($L1135&gt;2013,1,0),"")</f>
        <v>0.0</v>
      </c>
      <c r="AE1135">
        <f>IF($L1135&lt;&gt;"",1+IF($L1135&gt;2011,1,0)+IF($L1135&gt;2014,1,0),"")</f>
        <v>2.0</v>
      </c>
      <c r="AF1135" t="inlineStr">
        <is>
          <t>rating</t>
        </is>
      </c>
      <c r="AG1135" t="inlineStr">
        <is>
          <t>performance</t>
        </is>
      </c>
      <c r="AH1135" t="inlineStr">
        <is>
          <t>non-sensitive</t>
        </is>
      </c>
      <c r="AI1135" t="inlineStr">
        <is>
          <t>99_NCE</t>
        </is>
      </c>
      <c r="AJ1135" t="inlineStr">
        <is>
          <t>99_NCE</t>
        </is>
      </c>
      <c r="AK1135" t="str">
        <f>IF(AND($CF1135&lt;&gt;"",IFERROR(INDEX(subsample_country_map!$B:$B,MATCH($CF1135,subsample_country_map!$A:$A,0)),"")&lt;&gt;""),INDEX(subsample_country_map!$B:$B,MATCH($CF1135,subsample_country_map!$A:$A,0)),INDEX(lookup!$AA:$AA,MATCH($A1135,lookup!$A:$A,0)))</f>
        <v>2_Europe</v>
      </c>
      <c r="AL1135" t="str">
        <f>IF(AND($CF1135&lt;&gt;"",IFERROR(INDEX(subsample_country_map!$C:$C,MATCH($CF1135,subsample_country_map!$A:$A,0)),"")&lt;&gt;""),INDEX(subsample_country_map!$C:$C,MATCH($CF1135,subsample_country_map!$A:$A,0)),INDEX(lookup!$AB:$AB,MATCH($A1135,lookup!$A:$A,0)))</f>
        <v>99_NCE</v>
      </c>
      <c r="AM1135" t="str">
        <f>IF(AND($CF1135&lt;&gt;"",IFERROR(INDEX(subsample_country_map!$D:$D,MATCH($CF1135,subsample_country_map!$A:$A,0)),"")&lt;&gt;""),INDEX(subsample_country_map!$D:$D,MATCH($CF1135,subsample_country_map!$A:$A,0)),INDEX(lookup!$AC:$AC,MATCH($A1135,lookup!$A:$A,0)))</f>
        <v>1_western</v>
      </c>
      <c r="AN1135" t="str">
        <f>IF(AND($CF1135&lt;&gt;"",IFERROR(INDEX(subsample_country_map!$E:$E,MATCH($CF1135,subsample_country_map!$A:$A,0)),"")&lt;&gt;""),INDEX(subsample_country_map!$E:$E,MATCH($CF1135,subsample_country_map!$A:$A,0)),INDEX(lookup!$AD:$AD,MATCH($A1135,lookup!$A:$A,0)))</f>
        <v>99_NCE</v>
      </c>
      <c r="AO1135" t="str">
        <f>INDEX(lookup!$Y:$Y,MATCH($A1135,lookup!$A:$A,0))</f>
        <v>0_published</v>
      </c>
      <c r="AP1135" t="str">
        <f>INDEX(lookup!$Z:$Z,MATCH($A1135,lookup!$A:$A,0))</f>
        <v>1_VHB high</v>
      </c>
      <c r="AQ1135" t="str">
        <f>INDEX(lookup!$W:$W,MATCH($A1135,lookup!$A:$A,0))</f>
        <v>1_fin/acc/econ</v>
      </c>
      <c r="AS1135" t="inlineStr">
        <is>
          <t>staging</t>
        </is>
      </c>
      <c r="AT1135" t="inlineStr">
        <is>
          <t>good-CER</t>
        </is>
      </c>
      <c r="AU1135" t="inlineStr">
        <is>
          <t>creditworthiness</t>
        </is>
      </c>
      <c r="AV1135" t="inlineStr">
        <is>
          <t>0.1095</t>
        </is>
      </c>
      <c r="AW1135" t="inlineStr">
        <is>
          <t>0.0388</t>
        </is>
      </c>
      <c r="BA1135" t="n">
        <v>104671</v>
      </c>
      <c r="BB1135" t="inlineStr">
        <is>
          <t>1</t>
        </is>
      </c>
      <c r="BC1135" t="inlineStr">
        <is>
          <t>OLS</t>
        </is>
      </c>
      <c r="BD1135" t="inlineStr">
        <is>
          <t>firm</t>
        </is>
      </c>
      <c r="BE1135" t="inlineStr">
        <is>
          <t>region</t>
        </is>
      </c>
      <c r="BF1135" t="inlineStr">
        <is>
          <t>EU</t>
        </is>
      </c>
      <c r="BI1135" t="inlineStr">
        <is>
          <t>Table 6</t>
        </is>
      </c>
      <c r="BJ1135" t="inlineStr">
        <is>
          <t>col (2) EU</t>
        </is>
      </c>
      <c r="BK1135" t="inlineStr">
        <is>
          <t>10</t>
        </is>
      </c>
      <c r="BL1135" t="inlineStr">
        <is>
          <t>ENV 0.1095*** (0.0388)</t>
        </is>
      </c>
      <c r="BM1135" t="inlineStr">
        <is>
          <t>ENV</t>
        </is>
      </c>
      <c r="BN1135" t="inlineStr">
        <is>
          <t>RATING_58</t>
        </is>
      </c>
      <c r="BO1135" t="inlineStr">
        <is>
          <t>update</t>
        </is>
      </c>
      <c r="BP1135" t="inlineStr">
        <is>
          <t>Hu et al (2024)</t>
        </is>
      </c>
      <c r="BQ1135" t="inlineStr">
        <is>
          <t>computed</t>
        </is>
      </c>
      <c r="BT1135" t="n">
        <v>0</v>
      </c>
      <c r="BU1135" t="inlineStr">
        <is>
          <t>staging_Hu_et_al_2024.csv</t>
        </is>
      </c>
      <c r="BW1135" t="n">
        <v>2003</v>
      </c>
      <c r="BX1135" t="n">
        <v>2022</v>
      </c>
      <c r="BY1135" t="inlineStr">
        <is>
          <t>multi: US + 20 EU countries (incl. United Kingdom, France, Germany, Italy, Netherlands, Spain, Sweden, etc.)</t>
        </is>
      </c>
      <c r="BZ1135" t="n">
        <v>2012.5</v>
      </c>
      <c r="CA1135" t="n">
        <v>0.35</v>
      </c>
      <c r="CB1135" t="n">
        <v>0</v>
      </c>
      <c r="CC1135" t="n">
        <v>1</v>
      </c>
      <c r="CD1135" t="n">
        <v>-0.008722956352046557</v>
      </c>
      <c r="CE1135" t="n">
        <v>1</v>
      </c>
      <c r="CF1135" t="inlineStr">
        <is>
          <t>EU</t>
        </is>
      </c>
    </row>
    <row r="1136">
      <c r="A1136" t="inlineStr">
        <is>
          <t>Hu et al (2024)</t>
        </is>
      </c>
      <c r="B1136" t="n">
        <v>2441</v>
      </c>
      <c r="D1136" t="n">
        <v>243259</v>
      </c>
      <c r="E1136">
        <f>IF(ISNUMBER($BA1136),$BA1136,IF(AND(ISNUMBER($D1136),ISNUMBER($BW1136),ISNUMBER($BX1136)),$D1136*($BX1136-$BW1136+1),""))</f>
        <v>243259.0</v>
      </c>
      <c r="H1136" t="inlineStr">
        <is>
          <t>partial</t>
        </is>
      </c>
      <c r="I1136" t="inlineStr">
        <is>
          <t>FLAG</t>
        </is>
      </c>
      <c r="J1136">
        <f>IF($BW1136&lt;&gt;"",$BW1136,"")</f>
        <v>2003.0</v>
      </c>
      <c r="K1136">
        <f>IF($BX1136&lt;&gt;"",$BX1136,"")</f>
        <v>2022.0</v>
      </c>
      <c r="L1136">
        <f>IF(AND(ISNUMBER($BW1136),ISNUMBER($BX1136)),($BW1136+$BX1136)/2,"")</f>
        <v>2012.5</v>
      </c>
      <c r="M1136">
        <f>IF($L1136&lt;&gt;"",$L1136,"")</f>
        <v>2012.5</v>
      </c>
      <c r="N1136">
        <f>IF(AND(ISNUMBER($BW1136),ISNUMBER($BX1136)),MIN(1,MAX(0,($BX1136-2016+1)/($BX1136-$BW1136+1))),"")</f>
        <v>0.35</v>
      </c>
      <c r="O1136">
        <f>IF(AND(ISNUMBER($BW1136),ISNUMBER($BX1136)),MIN(1,MAX(0,($BX1136-2017+1)/($BX1136-$BW1136+1))),"")</f>
        <v>0.3</v>
      </c>
      <c r="P1136">
        <f>IF(AND(ISNUMBER($BW1136),ISNUMBER($BX1136)),MIN(1,MAX(0,($BX1136-2018+1)/($BX1136-$BW1136+1))),"")</f>
        <v>0.25</v>
      </c>
      <c r="Q1136">
        <f>IF(AND(ISNUMBER($BW1136),ISNUMBER($BX1136)),MIN(1,MAX(0,($BX1136-2019+1)/($BX1136-$BW1136+1))),"")</f>
        <v>0.2</v>
      </c>
      <c r="R1136">
        <f>IF(AND(ISNUMBER($BW1136),ISNUMBER($BX1136)),MIN(1,MAX(0,($BX1136-2016+1)/($BX1136-$BW1136+1))),"")</f>
        <v>0.35</v>
      </c>
      <c r="S1136">
        <f>IF($L1136&lt;&gt;"",IF($L1136&gt;=2015.5,1,0),"")</f>
        <v>0.0</v>
      </c>
      <c r="T1136">
        <f>IF($L1136&lt;&gt;"",IF($L1136&gt;=2016,1,0),"")</f>
        <v>0.0</v>
      </c>
      <c r="U1136">
        <f>IF(ISNUMBER($BX1136),IF($BX1136&gt;=2016,1,0),"")</f>
        <v>1.0</v>
      </c>
      <c r="V1136">
        <f>IF(ISNUMBER($BW1136),IF($BW1136&gt;=2016,1,0),"")</f>
        <v>0.0</v>
      </c>
      <c r="W1136" t="str">
        <f>IF(AND(ISNUMBER($BW1136),ISNUMBER($BX1136)),IF($BW1136&gt;=2016,"post-only",IF($BX1136&lt;2016,"pre-only","mixed")),"")</f>
        <v>mixed</v>
      </c>
      <c r="X1136">
        <f>IF(AND(ISNUMBER($BW1136),ISNUMBER($BX1136)),MIN(1,MAX(0,($BX1136-2017+1)/($BX1136-$BW1136+1))),"")</f>
        <v>0.3</v>
      </c>
      <c r="Y1136">
        <f>IF(AND(ISNUMBER($BW1136),ISNUMBER($BX1136)),MIN(1,MAX(0,($BX1136-2018+1)/($BX1136-$BW1136+1))),"")</f>
        <v>0.25</v>
      </c>
      <c r="Z1136">
        <f>IF(AND(ISNUMBER($BW1136),ISNUMBER($BX1136)),MIN(1,MAX(0,($BX1136-2019+1)/($BX1136-$BW1136+1))),"")</f>
        <v>0.2</v>
      </c>
      <c r="AA1136">
        <f>IF(ISNUMBER($BX1136),IF($BX1136&gt;=2017,1,0),"")</f>
        <v>1.0</v>
      </c>
      <c r="AB1136">
        <f>IF(ISNUMBER($BX1136),IF($BX1136&gt;=2018,1,0),"")</f>
        <v>1.0</v>
      </c>
      <c r="AC1136">
        <f>IF(ISNUMBER($BX1136),IF($BX1136&gt;=2019,1,0),"")</f>
        <v>1.0</v>
      </c>
      <c r="AD1136">
        <f>IF($L1136&lt;&gt;"",IF($L1136&gt;2013,1,0),"")</f>
        <v>0.0</v>
      </c>
      <c r="AE1136">
        <f>IF($L1136&lt;&gt;"",1+IF($L1136&gt;2011,1,0)+IF($L1136&gt;2014,1,0),"")</f>
        <v>2.0</v>
      </c>
      <c r="AF1136" t="inlineStr">
        <is>
          <t>rating</t>
        </is>
      </c>
      <c r="AG1136" t="inlineStr">
        <is>
          <t>performance</t>
        </is>
      </c>
      <c r="AH1136" t="inlineStr">
        <is>
          <t>non-sensitive</t>
        </is>
      </c>
      <c r="AI1136" t="inlineStr">
        <is>
          <t>99_NCE</t>
        </is>
      </c>
      <c r="AJ1136" t="inlineStr">
        <is>
          <t>99_NCE</t>
        </is>
      </c>
      <c r="AK1136" t="str">
        <f>IF(AND($CF1136&lt;&gt;"",IFERROR(INDEX(subsample_country_map!$B:$B,MATCH($CF1136,subsample_country_map!$A:$A,0)),"")&lt;&gt;""),INDEX(subsample_country_map!$B:$B,MATCH($CF1136,subsample_country_map!$A:$A,0)),INDEX(lookup!$AA:$AA,MATCH($A1136,lookup!$A:$A,0)))</f>
        <v>1_US</v>
      </c>
      <c r="AL1136" t="str">
        <f>IF(AND($CF1136&lt;&gt;"",IFERROR(INDEX(subsample_country_map!$C:$C,MATCH($CF1136,subsample_country_map!$A:$A,0)),"")&lt;&gt;""),INDEX(subsample_country_map!$C:$C,MATCH($CF1136,subsample_country_map!$A:$A,0)),INDEX(lookup!$AB:$AB,MATCH($A1136,lookup!$A:$A,0)))</f>
        <v>1_developed</v>
      </c>
      <c r="AM1136" t="str">
        <f>IF(AND($CF1136&lt;&gt;"",IFERROR(INDEX(subsample_country_map!$D:$D,MATCH($CF1136,subsample_country_map!$A:$A,0)),"")&lt;&gt;""),INDEX(subsample_country_map!$D:$D,MATCH($CF1136,subsample_country_map!$A:$A,0)),INDEX(lookup!$AC:$AC,MATCH($A1136,lookup!$A:$A,0)))</f>
        <v>1_western</v>
      </c>
      <c r="AN1136" t="str">
        <f>IF(AND($CF1136&lt;&gt;"",IFERROR(INDEX(subsample_country_map!$E:$E,MATCH($CF1136,subsample_country_map!$A:$A,0)),"")&lt;&gt;""),INDEX(subsample_country_map!$E:$E,MATCH($CF1136,subsample_country_map!$A:$A,0)),INDEX(lookup!$AD:$AD,MATCH($A1136,lookup!$A:$A,0)))</f>
        <v>1_common law</v>
      </c>
      <c r="AO1136" t="str">
        <f>INDEX(lookup!$Y:$Y,MATCH($A1136,lookup!$A:$A,0))</f>
        <v>0_published</v>
      </c>
      <c r="AP1136" t="str">
        <f>INDEX(lookup!$Z:$Z,MATCH($A1136,lookup!$A:$A,0))</f>
        <v>1_VHB high</v>
      </c>
      <c r="AQ1136" t="str">
        <f>INDEX(lookup!$W:$W,MATCH($A1136,lookup!$A:$A,0))</f>
        <v>1_fin/acc/econ</v>
      </c>
      <c r="AS1136" t="inlineStr">
        <is>
          <t>staging</t>
        </is>
      </c>
      <c r="AT1136" t="inlineStr">
        <is>
          <t>good-CER</t>
        </is>
      </c>
      <c r="AU1136" t="inlineStr">
        <is>
          <t>creditworthiness</t>
        </is>
      </c>
      <c r="AV1136" t="inlineStr">
        <is>
          <t>0.1230</t>
        </is>
      </c>
      <c r="BA1136" t="n">
        <v>243259</v>
      </c>
      <c r="BB1136" t="inlineStr">
        <is>
          <t>1</t>
        </is>
      </c>
      <c r="BC1136" t="inlineStr">
        <is>
          <t>OLS</t>
        </is>
      </c>
      <c r="BD1136" t="inlineStr">
        <is>
          <t>not stated</t>
        </is>
      </c>
      <c r="BE1136" t="inlineStr">
        <is>
          <t>region</t>
        </is>
      </c>
      <c r="BF1136" t="inlineStr">
        <is>
          <t>US</t>
        </is>
      </c>
      <c r="BI1136" t="inlineStr">
        <is>
          <t>Section 6.1 (in-text)</t>
        </is>
      </c>
      <c r="BJ1136" t="inlineStr">
        <is>
          <t>OLS without control variables (Oster test lower bound), US sample</t>
        </is>
      </c>
      <c r="BK1136" t="inlineStr">
        <is>
          <t>9</t>
        </is>
      </c>
      <c r="BL1136" t="inlineStr">
        <is>
          <t>β̇ for US (EU) samples being 0.1230 (0.0912)</t>
        </is>
      </c>
      <c r="BM1136" t="inlineStr">
        <is>
          <t>ENV</t>
        </is>
      </c>
      <c r="BN1136" t="inlineStr">
        <is>
          <t>RATING_58</t>
        </is>
      </c>
      <c r="BO1136" t="inlineStr">
        <is>
          <t>update</t>
        </is>
      </c>
      <c r="BP1136" t="inlineStr">
        <is>
          <t>Hu et al (2024)</t>
        </is>
      </c>
      <c r="BQ1136" t="inlineStr">
        <is>
          <t>non-convertible</t>
        </is>
      </c>
      <c r="BT1136" t="n">
        <v>0</v>
      </c>
      <c r="BU1136" t="inlineStr">
        <is>
          <t>staging_Hu_et_al_2024.csv</t>
        </is>
      </c>
      <c r="BW1136" t="n">
        <v>2003</v>
      </c>
      <c r="BX1136" t="n">
        <v>2022</v>
      </c>
      <c r="BY1136" t="inlineStr">
        <is>
          <t>multi: US + 20 EU countries (incl. United Kingdom, France, Germany, Italy, Netherlands, Spain, Sweden, etc.)</t>
        </is>
      </c>
      <c r="BZ1136" t="n">
        <v>2012.5</v>
      </c>
      <c r="CA1136" t="n">
        <v>0.35</v>
      </c>
      <c r="CB1136" t="n">
        <v>0</v>
      </c>
      <c r="CC1136" t="n">
        <v>1</v>
      </c>
      <c r="CE1136" t="n">
        <v>0</v>
      </c>
      <c r="CF1136" t="inlineStr">
        <is>
          <t>US</t>
        </is>
      </c>
    </row>
    <row r="1137">
      <c r="A1137" t="inlineStr">
        <is>
          <t>Hu et al (2024)</t>
        </is>
      </c>
      <c r="B1137" t="n">
        <v>2442</v>
      </c>
      <c r="D1137" t="n">
        <v>104671</v>
      </c>
      <c r="E1137">
        <f>IF(ISNUMBER($BA1137),$BA1137,IF(AND(ISNUMBER($D1137),ISNUMBER($BW1137),ISNUMBER($BX1137)),$D1137*($BX1137-$BW1137+1),""))</f>
        <v>104671.0</v>
      </c>
      <c r="H1137" t="inlineStr">
        <is>
          <t>partial</t>
        </is>
      </c>
      <c r="I1137" t="inlineStr">
        <is>
          <t>FLAG</t>
        </is>
      </c>
      <c r="J1137">
        <f>IF($BW1137&lt;&gt;"",$BW1137,"")</f>
        <v>2003.0</v>
      </c>
      <c r="K1137">
        <f>IF($BX1137&lt;&gt;"",$BX1137,"")</f>
        <v>2022.0</v>
      </c>
      <c r="L1137">
        <f>IF(AND(ISNUMBER($BW1137),ISNUMBER($BX1137)),($BW1137+$BX1137)/2,"")</f>
        <v>2012.5</v>
      </c>
      <c r="M1137">
        <f>IF($L1137&lt;&gt;"",$L1137,"")</f>
        <v>2012.5</v>
      </c>
      <c r="N1137">
        <f>IF(AND(ISNUMBER($BW1137),ISNUMBER($BX1137)),MIN(1,MAX(0,($BX1137-2016+1)/($BX1137-$BW1137+1))),"")</f>
        <v>0.35</v>
      </c>
      <c r="O1137">
        <f>IF(AND(ISNUMBER($BW1137),ISNUMBER($BX1137)),MIN(1,MAX(0,($BX1137-2017+1)/($BX1137-$BW1137+1))),"")</f>
        <v>0.3</v>
      </c>
      <c r="P1137">
        <f>IF(AND(ISNUMBER($BW1137),ISNUMBER($BX1137)),MIN(1,MAX(0,($BX1137-2018+1)/($BX1137-$BW1137+1))),"")</f>
        <v>0.25</v>
      </c>
      <c r="Q1137">
        <f>IF(AND(ISNUMBER($BW1137),ISNUMBER($BX1137)),MIN(1,MAX(0,($BX1137-2019+1)/($BX1137-$BW1137+1))),"")</f>
        <v>0.2</v>
      </c>
      <c r="R1137">
        <f>IF(AND(ISNUMBER($BW1137),ISNUMBER($BX1137)),MIN(1,MAX(0,($BX1137-2016+1)/($BX1137-$BW1137+1))),"")</f>
        <v>0.35</v>
      </c>
      <c r="S1137">
        <f>IF($L1137&lt;&gt;"",IF($L1137&gt;=2015.5,1,0),"")</f>
        <v>0.0</v>
      </c>
      <c r="T1137">
        <f>IF($L1137&lt;&gt;"",IF($L1137&gt;=2016,1,0),"")</f>
        <v>0.0</v>
      </c>
      <c r="U1137">
        <f>IF(ISNUMBER($BX1137),IF($BX1137&gt;=2016,1,0),"")</f>
        <v>1.0</v>
      </c>
      <c r="V1137">
        <f>IF(ISNUMBER($BW1137),IF($BW1137&gt;=2016,1,0),"")</f>
        <v>0.0</v>
      </c>
      <c r="W1137" t="str">
        <f>IF(AND(ISNUMBER($BW1137),ISNUMBER($BX1137)),IF($BW1137&gt;=2016,"post-only",IF($BX1137&lt;2016,"pre-only","mixed")),"")</f>
        <v>mixed</v>
      </c>
      <c r="X1137">
        <f>IF(AND(ISNUMBER($BW1137),ISNUMBER($BX1137)),MIN(1,MAX(0,($BX1137-2017+1)/($BX1137-$BW1137+1))),"")</f>
        <v>0.3</v>
      </c>
      <c r="Y1137">
        <f>IF(AND(ISNUMBER($BW1137),ISNUMBER($BX1137)),MIN(1,MAX(0,($BX1137-2018+1)/($BX1137-$BW1137+1))),"")</f>
        <v>0.25</v>
      </c>
      <c r="Z1137">
        <f>IF(AND(ISNUMBER($BW1137),ISNUMBER($BX1137)),MIN(1,MAX(0,($BX1137-2019+1)/($BX1137-$BW1137+1))),"")</f>
        <v>0.2</v>
      </c>
      <c r="AA1137">
        <f>IF(ISNUMBER($BX1137),IF($BX1137&gt;=2017,1,0),"")</f>
        <v>1.0</v>
      </c>
      <c r="AB1137">
        <f>IF(ISNUMBER($BX1137),IF($BX1137&gt;=2018,1,0),"")</f>
        <v>1.0</v>
      </c>
      <c r="AC1137">
        <f>IF(ISNUMBER($BX1137),IF($BX1137&gt;=2019,1,0),"")</f>
        <v>1.0</v>
      </c>
      <c r="AD1137">
        <f>IF($L1137&lt;&gt;"",IF($L1137&gt;2013,1,0),"")</f>
        <v>0.0</v>
      </c>
      <c r="AE1137">
        <f>IF($L1137&lt;&gt;"",1+IF($L1137&gt;2011,1,0)+IF($L1137&gt;2014,1,0),"")</f>
        <v>2.0</v>
      </c>
      <c r="AF1137" t="inlineStr">
        <is>
          <t>rating</t>
        </is>
      </c>
      <c r="AG1137" t="inlineStr">
        <is>
          <t>performance</t>
        </is>
      </c>
      <c r="AH1137" t="inlineStr">
        <is>
          <t>non-sensitive</t>
        </is>
      </c>
      <c r="AI1137" t="inlineStr">
        <is>
          <t>99_NCE</t>
        </is>
      </c>
      <c r="AJ1137" t="inlineStr">
        <is>
          <t>99_NCE</t>
        </is>
      </c>
      <c r="AK1137" t="str">
        <f>IF(AND($CF1137&lt;&gt;"",IFERROR(INDEX(subsample_country_map!$B:$B,MATCH($CF1137,subsample_country_map!$A:$A,0)),"")&lt;&gt;""),INDEX(subsample_country_map!$B:$B,MATCH($CF1137,subsample_country_map!$A:$A,0)),INDEX(lookup!$AA:$AA,MATCH($A1137,lookup!$A:$A,0)))</f>
        <v>2_Europe</v>
      </c>
      <c r="AL1137" t="str">
        <f>IF(AND($CF1137&lt;&gt;"",IFERROR(INDEX(subsample_country_map!$C:$C,MATCH($CF1137,subsample_country_map!$A:$A,0)),"")&lt;&gt;""),INDEX(subsample_country_map!$C:$C,MATCH($CF1137,subsample_country_map!$A:$A,0)),INDEX(lookup!$AB:$AB,MATCH($A1137,lookup!$A:$A,0)))</f>
        <v>99_NCE</v>
      </c>
      <c r="AM1137" t="str">
        <f>IF(AND($CF1137&lt;&gt;"",IFERROR(INDEX(subsample_country_map!$D:$D,MATCH($CF1137,subsample_country_map!$A:$A,0)),"")&lt;&gt;""),INDEX(subsample_country_map!$D:$D,MATCH($CF1137,subsample_country_map!$A:$A,0)),INDEX(lookup!$AC:$AC,MATCH($A1137,lookup!$A:$A,0)))</f>
        <v>1_western</v>
      </c>
      <c r="AN1137" t="str">
        <f>IF(AND($CF1137&lt;&gt;"",IFERROR(INDEX(subsample_country_map!$E:$E,MATCH($CF1137,subsample_country_map!$A:$A,0)),"")&lt;&gt;""),INDEX(subsample_country_map!$E:$E,MATCH($CF1137,subsample_country_map!$A:$A,0)),INDEX(lookup!$AD:$AD,MATCH($A1137,lookup!$A:$A,0)))</f>
        <v>99_NCE</v>
      </c>
      <c r="AO1137" t="str">
        <f>INDEX(lookup!$Y:$Y,MATCH($A1137,lookup!$A:$A,0))</f>
        <v>0_published</v>
      </c>
      <c r="AP1137" t="str">
        <f>INDEX(lookup!$Z:$Z,MATCH($A1137,lookup!$A:$A,0))</f>
        <v>1_VHB high</v>
      </c>
      <c r="AQ1137" t="str">
        <f>INDEX(lookup!$W:$W,MATCH($A1137,lookup!$A:$A,0))</f>
        <v>1_fin/acc/econ</v>
      </c>
      <c r="AS1137" t="inlineStr">
        <is>
          <t>staging</t>
        </is>
      </c>
      <c r="AT1137" t="inlineStr">
        <is>
          <t>good-CER</t>
        </is>
      </c>
      <c r="AU1137" t="inlineStr">
        <is>
          <t>creditworthiness</t>
        </is>
      </c>
      <c r="AV1137" t="inlineStr">
        <is>
          <t>0.0912</t>
        </is>
      </c>
      <c r="BA1137" t="n">
        <v>104671</v>
      </c>
      <c r="BB1137" t="inlineStr">
        <is>
          <t>1</t>
        </is>
      </c>
      <c r="BC1137" t="inlineStr">
        <is>
          <t>OLS</t>
        </is>
      </c>
      <c r="BD1137" t="inlineStr">
        <is>
          <t>not stated</t>
        </is>
      </c>
      <c r="BE1137" t="inlineStr">
        <is>
          <t>region</t>
        </is>
      </c>
      <c r="BF1137" t="inlineStr">
        <is>
          <t>EU</t>
        </is>
      </c>
      <c r="BI1137" t="inlineStr">
        <is>
          <t>Section 6.1 (in-text)</t>
        </is>
      </c>
      <c r="BJ1137" t="inlineStr">
        <is>
          <t>OLS without control variables (Oster test lower bound), EU sample</t>
        </is>
      </c>
      <c r="BK1137" t="inlineStr">
        <is>
          <t>9</t>
        </is>
      </c>
      <c r="BL1137" t="inlineStr">
        <is>
          <t>β̇ for US (EU) samples being 0.1230 (0.0912)</t>
        </is>
      </c>
      <c r="BM1137" t="inlineStr">
        <is>
          <t>ENV</t>
        </is>
      </c>
      <c r="BN1137" t="inlineStr">
        <is>
          <t>RATING_58</t>
        </is>
      </c>
      <c r="BO1137" t="inlineStr">
        <is>
          <t>update</t>
        </is>
      </c>
      <c r="BP1137" t="inlineStr">
        <is>
          <t>Hu et al (2024)</t>
        </is>
      </c>
      <c r="BQ1137" t="inlineStr">
        <is>
          <t>non-convertible</t>
        </is>
      </c>
      <c r="BT1137" t="n">
        <v>0</v>
      </c>
      <c r="BU1137" t="inlineStr">
        <is>
          <t>staging_Hu_et_al_2024.csv</t>
        </is>
      </c>
      <c r="BW1137" t="n">
        <v>2003</v>
      </c>
      <c r="BX1137" t="n">
        <v>2022</v>
      </c>
      <c r="BY1137" t="inlineStr">
        <is>
          <t>multi: US + 20 EU countries (incl. United Kingdom, France, Germany, Italy, Netherlands, Spain, Sweden, etc.)</t>
        </is>
      </c>
      <c r="BZ1137" t="n">
        <v>2012.5</v>
      </c>
      <c r="CA1137" t="n">
        <v>0.35</v>
      </c>
      <c r="CB1137" t="n">
        <v>0</v>
      </c>
      <c r="CC1137" t="n">
        <v>1</v>
      </c>
      <c r="CE1137" t="n">
        <v>0</v>
      </c>
      <c r="CF1137" t="inlineStr">
        <is>
          <t>EU</t>
        </is>
      </c>
    </row>
    <row r="1138">
      <c r="A1138" t="inlineStr">
        <is>
          <t>Hu et al (2024)</t>
        </is>
      </c>
      <c r="B1138" t="n">
        <v>2443</v>
      </c>
      <c r="C1138" t="n">
        <v>-0.01713827398111478</v>
      </c>
      <c r="D1138" t="n">
        <v>131942</v>
      </c>
      <c r="E1138">
        <f>IF(ISNUMBER($BA1138),$BA1138,IF(AND(ISNUMBER($D1138),ISNUMBER($BW1138),ISNUMBER($BX1138)),$D1138*($BX1138-$BW1138+1),""))</f>
        <v>131942.0</v>
      </c>
      <c r="H1138" t="inlineStr">
        <is>
          <t>partial</t>
        </is>
      </c>
      <c r="I1138" t="inlineStr">
        <is>
          <t>Regression Cofficient and Standard Error  available</t>
        </is>
      </c>
      <c r="J1138">
        <f>IF($BW1138&lt;&gt;"",$BW1138,"")</f>
        <v>2003.0</v>
      </c>
      <c r="K1138">
        <f>IF($BX1138&lt;&gt;"",$BX1138,"")</f>
        <v>2022.0</v>
      </c>
      <c r="L1138">
        <f>IF(AND(ISNUMBER($BW1138),ISNUMBER($BX1138)),($BW1138+$BX1138)/2,"")</f>
        <v>2012.5</v>
      </c>
      <c r="M1138">
        <f>IF($L1138&lt;&gt;"",$L1138,"")</f>
        <v>2012.5</v>
      </c>
      <c r="N1138">
        <f>IF(AND(ISNUMBER($BW1138),ISNUMBER($BX1138)),MIN(1,MAX(0,($BX1138-2016+1)/($BX1138-$BW1138+1))),"")</f>
        <v>0.35</v>
      </c>
      <c r="O1138">
        <f>IF(AND(ISNUMBER($BW1138),ISNUMBER($BX1138)),MIN(1,MAX(0,($BX1138-2017+1)/($BX1138-$BW1138+1))),"")</f>
        <v>0.3</v>
      </c>
      <c r="P1138">
        <f>IF(AND(ISNUMBER($BW1138),ISNUMBER($BX1138)),MIN(1,MAX(0,($BX1138-2018+1)/($BX1138-$BW1138+1))),"")</f>
        <v>0.25</v>
      </c>
      <c r="Q1138">
        <f>IF(AND(ISNUMBER($BW1138),ISNUMBER($BX1138)),MIN(1,MAX(0,($BX1138-2019+1)/($BX1138-$BW1138+1))),"")</f>
        <v>0.2</v>
      </c>
      <c r="R1138">
        <f>IF(AND(ISNUMBER($BW1138),ISNUMBER($BX1138)),MIN(1,MAX(0,($BX1138-2016+1)/($BX1138-$BW1138+1))),"")</f>
        <v>0.35</v>
      </c>
      <c r="S1138">
        <f>IF($L1138&lt;&gt;"",IF($L1138&gt;=2015.5,1,0),"")</f>
        <v>0.0</v>
      </c>
      <c r="T1138">
        <f>IF($L1138&lt;&gt;"",IF($L1138&gt;=2016,1,0),"")</f>
        <v>0.0</v>
      </c>
      <c r="U1138">
        <f>IF(ISNUMBER($BX1138),IF($BX1138&gt;=2016,1,0),"")</f>
        <v>1.0</v>
      </c>
      <c r="V1138">
        <f>IF(ISNUMBER($BW1138),IF($BW1138&gt;=2016,1,0),"")</f>
        <v>0.0</v>
      </c>
      <c r="W1138" t="str">
        <f>IF(AND(ISNUMBER($BW1138),ISNUMBER($BX1138)),IF($BW1138&gt;=2016,"post-only",IF($BX1138&lt;2016,"pre-only","mixed")),"")</f>
        <v>mixed</v>
      </c>
      <c r="X1138">
        <f>IF(AND(ISNUMBER($BW1138),ISNUMBER($BX1138)),MIN(1,MAX(0,($BX1138-2017+1)/($BX1138-$BW1138+1))),"")</f>
        <v>0.3</v>
      </c>
      <c r="Y1138">
        <f>IF(AND(ISNUMBER($BW1138),ISNUMBER($BX1138)),MIN(1,MAX(0,($BX1138-2018+1)/($BX1138-$BW1138+1))),"")</f>
        <v>0.25</v>
      </c>
      <c r="Z1138">
        <f>IF(AND(ISNUMBER($BW1138),ISNUMBER($BX1138)),MIN(1,MAX(0,($BX1138-2019+1)/($BX1138-$BW1138+1))),"")</f>
        <v>0.2</v>
      </c>
      <c r="AA1138">
        <f>IF(ISNUMBER($BX1138),IF($BX1138&gt;=2017,1,0),"")</f>
        <v>1.0</v>
      </c>
      <c r="AB1138">
        <f>IF(ISNUMBER($BX1138),IF($BX1138&gt;=2018,1,0),"")</f>
        <v>1.0</v>
      </c>
      <c r="AC1138">
        <f>IF(ISNUMBER($BX1138),IF($BX1138&gt;=2019,1,0),"")</f>
        <v>1.0</v>
      </c>
      <c r="AD1138">
        <f>IF($L1138&lt;&gt;"",IF($L1138&gt;2013,1,0),"")</f>
        <v>0.0</v>
      </c>
      <c r="AE1138">
        <f>IF($L1138&lt;&gt;"",1+IF($L1138&gt;2011,1,0)+IF($L1138&gt;2014,1,0),"")</f>
        <v>2.0</v>
      </c>
      <c r="AF1138" t="inlineStr">
        <is>
          <t>rating</t>
        </is>
      </c>
      <c r="AG1138" t="inlineStr">
        <is>
          <t>performance</t>
        </is>
      </c>
      <c r="AH1138" t="inlineStr">
        <is>
          <t>non-sensitive</t>
        </is>
      </c>
      <c r="AI1138" t="inlineStr">
        <is>
          <t>99_NCE</t>
        </is>
      </c>
      <c r="AJ1138" t="inlineStr">
        <is>
          <t>99_NCE</t>
        </is>
      </c>
      <c r="AK1138" t="str">
        <f>IF(AND($CF1138&lt;&gt;"",IFERROR(INDEX(subsample_country_map!$B:$B,MATCH($CF1138,subsample_country_map!$A:$A,0)),"")&lt;&gt;""),INDEX(subsample_country_map!$B:$B,MATCH($CF1138,subsample_country_map!$A:$A,0)),INDEX(lookup!$AA:$AA,MATCH($A1138,lookup!$A:$A,0)))</f>
        <v>1_US</v>
      </c>
      <c r="AL1138" t="str">
        <f>IF(AND($CF1138&lt;&gt;"",IFERROR(INDEX(subsample_country_map!$C:$C,MATCH($CF1138,subsample_country_map!$A:$A,0)),"")&lt;&gt;""),INDEX(subsample_country_map!$C:$C,MATCH($CF1138,subsample_country_map!$A:$A,0)),INDEX(lookup!$AB:$AB,MATCH($A1138,lookup!$A:$A,0)))</f>
        <v>1_developed</v>
      </c>
      <c r="AM1138" t="str">
        <f>IF(AND($CF1138&lt;&gt;"",IFERROR(INDEX(subsample_country_map!$D:$D,MATCH($CF1138,subsample_country_map!$A:$A,0)),"")&lt;&gt;""),INDEX(subsample_country_map!$D:$D,MATCH($CF1138,subsample_country_map!$A:$A,0)),INDEX(lookup!$AC:$AC,MATCH($A1138,lookup!$A:$A,0)))</f>
        <v>1_western</v>
      </c>
      <c r="AN1138" t="str">
        <f>IF(AND($CF1138&lt;&gt;"",IFERROR(INDEX(subsample_country_map!$E:$E,MATCH($CF1138,subsample_country_map!$A:$A,0)),"")&lt;&gt;""),INDEX(subsample_country_map!$E:$E,MATCH($CF1138,subsample_country_map!$A:$A,0)),INDEX(lookup!$AD:$AD,MATCH($A1138,lookup!$A:$A,0)))</f>
        <v>1_common law</v>
      </c>
      <c r="AO1138" t="str">
        <f>INDEX(lookup!$Y:$Y,MATCH($A1138,lookup!$A:$A,0))</f>
        <v>0_published</v>
      </c>
      <c r="AP1138" t="str">
        <f>INDEX(lookup!$Z:$Z,MATCH($A1138,lookup!$A:$A,0))</f>
        <v>1_VHB high</v>
      </c>
      <c r="AQ1138" t="str">
        <f>INDEX(lookup!$W:$W,MATCH($A1138,lookup!$A:$A,0))</f>
        <v>1_fin/acc/econ</v>
      </c>
      <c r="AS1138" t="inlineStr">
        <is>
          <t>staging</t>
        </is>
      </c>
      <c r="AT1138" t="inlineStr">
        <is>
          <t>good-CER</t>
        </is>
      </c>
      <c r="AU1138" t="inlineStr">
        <is>
          <t>creditworthiness</t>
        </is>
      </c>
      <c r="AV1138" t="inlineStr">
        <is>
          <t>0.0523</t>
        </is>
      </c>
      <c r="AW1138" t="inlineStr">
        <is>
          <t>0.0084</t>
        </is>
      </c>
      <c r="BA1138" t="n">
        <v>131942</v>
      </c>
      <c r="BB1138" t="inlineStr">
        <is>
          <t>1</t>
        </is>
      </c>
      <c r="BC1138" t="inlineStr">
        <is>
          <t>OLS</t>
        </is>
      </c>
      <c r="BD1138" t="inlineStr">
        <is>
          <t>firm</t>
        </is>
      </c>
      <c r="BE1138" t="inlineStr">
        <is>
          <t>region</t>
        </is>
      </c>
      <c r="BF1138" t="inlineStr">
        <is>
          <t>US</t>
        </is>
      </c>
      <c r="BI1138" t="inlineStr">
        <is>
          <t>Table 8</t>
        </is>
      </c>
      <c r="BJ1138" t="inlineStr">
        <is>
          <t>col (1) US PSM</t>
        </is>
      </c>
      <c r="BK1138" t="inlineStr">
        <is>
          <t>12</t>
        </is>
      </c>
      <c r="BL1138" t="inlineStr">
        <is>
          <t>ENV 0.0523*** (0.0084)</t>
        </is>
      </c>
      <c r="BM1138" t="inlineStr">
        <is>
          <t>ENV</t>
        </is>
      </c>
      <c r="BN1138" t="inlineStr">
        <is>
          <t>RATING_58</t>
        </is>
      </c>
      <c r="BO1138" t="inlineStr">
        <is>
          <t>update</t>
        </is>
      </c>
      <c r="BP1138" t="inlineStr">
        <is>
          <t>Hu et al (2024)</t>
        </is>
      </c>
      <c r="BQ1138" t="inlineStr">
        <is>
          <t>computed</t>
        </is>
      </c>
      <c r="BT1138" t="n">
        <v>0</v>
      </c>
      <c r="BU1138" t="inlineStr">
        <is>
          <t>staging_Hu_et_al_2024.csv</t>
        </is>
      </c>
      <c r="BW1138" t="n">
        <v>2003</v>
      </c>
      <c r="BX1138" t="n">
        <v>2022</v>
      </c>
      <c r="BY1138" t="inlineStr">
        <is>
          <t>multi: US + 20 EU countries (incl. United Kingdom, France, Germany, Italy, Netherlands, Spain, Sweden, etc.)</t>
        </is>
      </c>
      <c r="BZ1138" t="n">
        <v>2012.5</v>
      </c>
      <c r="CA1138" t="n">
        <v>0.35</v>
      </c>
      <c r="CB1138" t="n">
        <v>0</v>
      </c>
      <c r="CC1138" t="n">
        <v>1</v>
      </c>
      <c r="CD1138" t="n">
        <v>-0.01713995223064967</v>
      </c>
      <c r="CE1138" t="n">
        <v>1</v>
      </c>
      <c r="CF1138" t="inlineStr">
        <is>
          <t>US</t>
        </is>
      </c>
    </row>
    <row r="1139">
      <c r="A1139" t="inlineStr">
        <is>
          <t>Hu et al (2024)</t>
        </is>
      </c>
      <c r="B1139" t="n">
        <v>2444</v>
      </c>
      <c r="C1139" t="n">
        <v>-0.01073764603023492</v>
      </c>
      <c r="D1139" t="n">
        <v>64122</v>
      </c>
      <c r="E1139">
        <f>IF(ISNUMBER($BA1139),$BA1139,IF(AND(ISNUMBER($D1139),ISNUMBER($BW1139),ISNUMBER($BX1139)),$D1139*($BX1139-$BW1139+1),""))</f>
        <v>64122.0</v>
      </c>
      <c r="H1139" t="inlineStr">
        <is>
          <t>partial</t>
        </is>
      </c>
      <c r="I1139" t="inlineStr">
        <is>
          <t>Regression Cofficient and Standard Error  available</t>
        </is>
      </c>
      <c r="J1139">
        <f>IF($BW1139&lt;&gt;"",$BW1139,"")</f>
        <v>2003.0</v>
      </c>
      <c r="K1139">
        <f>IF($BX1139&lt;&gt;"",$BX1139,"")</f>
        <v>2022.0</v>
      </c>
      <c r="L1139">
        <f>IF(AND(ISNUMBER($BW1139),ISNUMBER($BX1139)),($BW1139+$BX1139)/2,"")</f>
        <v>2012.5</v>
      </c>
      <c r="M1139">
        <f>IF($L1139&lt;&gt;"",$L1139,"")</f>
        <v>2012.5</v>
      </c>
      <c r="N1139">
        <f>IF(AND(ISNUMBER($BW1139),ISNUMBER($BX1139)),MIN(1,MAX(0,($BX1139-2016+1)/($BX1139-$BW1139+1))),"")</f>
        <v>0.35</v>
      </c>
      <c r="O1139">
        <f>IF(AND(ISNUMBER($BW1139),ISNUMBER($BX1139)),MIN(1,MAX(0,($BX1139-2017+1)/($BX1139-$BW1139+1))),"")</f>
        <v>0.3</v>
      </c>
      <c r="P1139">
        <f>IF(AND(ISNUMBER($BW1139),ISNUMBER($BX1139)),MIN(1,MAX(0,($BX1139-2018+1)/($BX1139-$BW1139+1))),"")</f>
        <v>0.25</v>
      </c>
      <c r="Q1139">
        <f>IF(AND(ISNUMBER($BW1139),ISNUMBER($BX1139)),MIN(1,MAX(0,($BX1139-2019+1)/($BX1139-$BW1139+1))),"")</f>
        <v>0.2</v>
      </c>
      <c r="R1139">
        <f>IF(AND(ISNUMBER($BW1139),ISNUMBER($BX1139)),MIN(1,MAX(0,($BX1139-2016+1)/($BX1139-$BW1139+1))),"")</f>
        <v>0.35</v>
      </c>
      <c r="S1139">
        <f>IF($L1139&lt;&gt;"",IF($L1139&gt;=2015.5,1,0),"")</f>
        <v>0.0</v>
      </c>
      <c r="T1139">
        <f>IF($L1139&lt;&gt;"",IF($L1139&gt;=2016,1,0),"")</f>
        <v>0.0</v>
      </c>
      <c r="U1139">
        <f>IF(ISNUMBER($BX1139),IF($BX1139&gt;=2016,1,0),"")</f>
        <v>1.0</v>
      </c>
      <c r="V1139">
        <f>IF(ISNUMBER($BW1139),IF($BW1139&gt;=2016,1,0),"")</f>
        <v>0.0</v>
      </c>
      <c r="W1139" t="str">
        <f>IF(AND(ISNUMBER($BW1139),ISNUMBER($BX1139)),IF($BW1139&gt;=2016,"post-only",IF($BX1139&lt;2016,"pre-only","mixed")),"")</f>
        <v>mixed</v>
      </c>
      <c r="X1139">
        <f>IF(AND(ISNUMBER($BW1139),ISNUMBER($BX1139)),MIN(1,MAX(0,($BX1139-2017+1)/($BX1139-$BW1139+1))),"")</f>
        <v>0.3</v>
      </c>
      <c r="Y1139">
        <f>IF(AND(ISNUMBER($BW1139),ISNUMBER($BX1139)),MIN(1,MAX(0,($BX1139-2018+1)/($BX1139-$BW1139+1))),"")</f>
        <v>0.25</v>
      </c>
      <c r="Z1139">
        <f>IF(AND(ISNUMBER($BW1139),ISNUMBER($BX1139)),MIN(1,MAX(0,($BX1139-2019+1)/($BX1139-$BW1139+1))),"")</f>
        <v>0.2</v>
      </c>
      <c r="AA1139">
        <f>IF(ISNUMBER($BX1139),IF($BX1139&gt;=2017,1,0),"")</f>
        <v>1.0</v>
      </c>
      <c r="AB1139">
        <f>IF(ISNUMBER($BX1139),IF($BX1139&gt;=2018,1,0),"")</f>
        <v>1.0</v>
      </c>
      <c r="AC1139">
        <f>IF(ISNUMBER($BX1139),IF($BX1139&gt;=2019,1,0),"")</f>
        <v>1.0</v>
      </c>
      <c r="AD1139">
        <f>IF($L1139&lt;&gt;"",IF($L1139&gt;2013,1,0),"")</f>
        <v>0.0</v>
      </c>
      <c r="AE1139">
        <f>IF($L1139&lt;&gt;"",1+IF($L1139&gt;2011,1,0)+IF($L1139&gt;2014,1,0),"")</f>
        <v>2.0</v>
      </c>
      <c r="AF1139" t="inlineStr">
        <is>
          <t>rating</t>
        </is>
      </c>
      <c r="AG1139" t="inlineStr">
        <is>
          <t>performance</t>
        </is>
      </c>
      <c r="AH1139" t="inlineStr">
        <is>
          <t>non-sensitive</t>
        </is>
      </c>
      <c r="AI1139" t="inlineStr">
        <is>
          <t>99_NCE</t>
        </is>
      </c>
      <c r="AJ1139" t="inlineStr">
        <is>
          <t>99_NCE</t>
        </is>
      </c>
      <c r="AK1139" t="str">
        <f>IF(AND($CF1139&lt;&gt;"",IFERROR(INDEX(subsample_country_map!$B:$B,MATCH($CF1139,subsample_country_map!$A:$A,0)),"")&lt;&gt;""),INDEX(subsample_country_map!$B:$B,MATCH($CF1139,subsample_country_map!$A:$A,0)),INDEX(lookup!$AA:$AA,MATCH($A1139,lookup!$A:$A,0)))</f>
        <v>2_Europe</v>
      </c>
      <c r="AL1139" t="str">
        <f>IF(AND($CF1139&lt;&gt;"",IFERROR(INDEX(subsample_country_map!$C:$C,MATCH($CF1139,subsample_country_map!$A:$A,0)),"")&lt;&gt;""),INDEX(subsample_country_map!$C:$C,MATCH($CF1139,subsample_country_map!$A:$A,0)),INDEX(lookup!$AB:$AB,MATCH($A1139,lookup!$A:$A,0)))</f>
        <v>99_NCE</v>
      </c>
      <c r="AM1139" t="str">
        <f>IF(AND($CF1139&lt;&gt;"",IFERROR(INDEX(subsample_country_map!$D:$D,MATCH($CF1139,subsample_country_map!$A:$A,0)),"")&lt;&gt;""),INDEX(subsample_country_map!$D:$D,MATCH($CF1139,subsample_country_map!$A:$A,0)),INDEX(lookup!$AC:$AC,MATCH($A1139,lookup!$A:$A,0)))</f>
        <v>1_western</v>
      </c>
      <c r="AN1139" t="str">
        <f>IF(AND($CF1139&lt;&gt;"",IFERROR(INDEX(subsample_country_map!$E:$E,MATCH($CF1139,subsample_country_map!$A:$A,0)),"")&lt;&gt;""),INDEX(subsample_country_map!$E:$E,MATCH($CF1139,subsample_country_map!$A:$A,0)),INDEX(lookup!$AD:$AD,MATCH($A1139,lookup!$A:$A,0)))</f>
        <v>99_NCE</v>
      </c>
      <c r="AO1139" t="str">
        <f>INDEX(lookup!$Y:$Y,MATCH($A1139,lookup!$A:$A,0))</f>
        <v>0_published</v>
      </c>
      <c r="AP1139" t="str">
        <f>INDEX(lookup!$Z:$Z,MATCH($A1139,lookup!$A:$A,0))</f>
        <v>1_VHB high</v>
      </c>
      <c r="AQ1139" t="str">
        <f>INDEX(lookup!$W:$W,MATCH($A1139,lookup!$A:$A,0))</f>
        <v>1_fin/acc/econ</v>
      </c>
      <c r="AS1139" t="inlineStr">
        <is>
          <t>staging</t>
        </is>
      </c>
      <c r="AT1139" t="inlineStr">
        <is>
          <t>good-CER</t>
        </is>
      </c>
      <c r="AU1139" t="inlineStr">
        <is>
          <t>creditworthiness</t>
        </is>
      </c>
      <c r="AV1139" t="inlineStr">
        <is>
          <t>0.0397</t>
        </is>
      </c>
      <c r="AW1139" t="inlineStr">
        <is>
          <t>0.0146</t>
        </is>
      </c>
      <c r="BA1139" t="n">
        <v>64122</v>
      </c>
      <c r="BB1139" t="inlineStr">
        <is>
          <t>1</t>
        </is>
      </c>
      <c r="BC1139" t="inlineStr">
        <is>
          <t>OLS</t>
        </is>
      </c>
      <c r="BD1139" t="inlineStr">
        <is>
          <t>firm</t>
        </is>
      </c>
      <c r="BE1139" t="inlineStr">
        <is>
          <t>region</t>
        </is>
      </c>
      <c r="BF1139" t="inlineStr">
        <is>
          <t>EU</t>
        </is>
      </c>
      <c r="BI1139" t="inlineStr">
        <is>
          <t>Table 8</t>
        </is>
      </c>
      <c r="BJ1139" t="inlineStr">
        <is>
          <t>col (2) EU PSM</t>
        </is>
      </c>
      <c r="BK1139" t="inlineStr">
        <is>
          <t>12</t>
        </is>
      </c>
      <c r="BL1139" t="inlineStr">
        <is>
          <t>ENV 0.0397*** (0.0146)</t>
        </is>
      </c>
      <c r="BM1139" t="inlineStr">
        <is>
          <t>ENV</t>
        </is>
      </c>
      <c r="BN1139" t="inlineStr">
        <is>
          <t>RATING_58</t>
        </is>
      </c>
      <c r="BO1139" t="inlineStr">
        <is>
          <t>update</t>
        </is>
      </c>
      <c r="BP1139" t="inlineStr">
        <is>
          <t>Hu et al (2024)</t>
        </is>
      </c>
      <c r="BQ1139" t="inlineStr">
        <is>
          <t>computed</t>
        </is>
      </c>
      <c r="BT1139" t="n">
        <v>0</v>
      </c>
      <c r="BU1139" t="inlineStr">
        <is>
          <t>staging_Hu_et_al_2024.csv</t>
        </is>
      </c>
      <c r="BW1139" t="n">
        <v>2003</v>
      </c>
      <c r="BX1139" t="n">
        <v>2022</v>
      </c>
      <c r="BY1139" t="inlineStr">
        <is>
          <t>multi: US + 20 EU countries (incl. United Kingdom, France, Germany, Italy, Netherlands, Spain, Sweden, etc.)</t>
        </is>
      </c>
      <c r="BZ1139" t="n">
        <v>2012.5</v>
      </c>
      <c r="CA1139" t="n">
        <v>0.35</v>
      </c>
      <c r="CB1139" t="n">
        <v>0</v>
      </c>
      <c r="CC1139" t="n">
        <v>1</v>
      </c>
      <c r="CD1139" t="n">
        <v>-0.010738058731728</v>
      </c>
      <c r="CE1139" t="n">
        <v>1</v>
      </c>
      <c r="CF1139" t="inlineStr">
        <is>
          <t>EU</t>
        </is>
      </c>
    </row>
    <row r="1140">
      <c r="A1140" t="inlineStr">
        <is>
          <t>Hu et al (2024)</t>
        </is>
      </c>
      <c r="B1140" t="n">
        <v>2445</v>
      </c>
      <c r="C1140" t="n">
        <v>-0.02955511013815261</v>
      </c>
      <c r="D1140" t="n">
        <v>243259</v>
      </c>
      <c r="E1140">
        <f>IF(ISNUMBER($BA1140),$BA1140,IF(AND(ISNUMBER($D1140),ISNUMBER($BW1140),ISNUMBER($BX1140)),$D1140*($BX1140-$BW1140+1),""))</f>
        <v>243259.0</v>
      </c>
      <c r="H1140" t="inlineStr">
        <is>
          <t>partial</t>
        </is>
      </c>
      <c r="I1140" t="inlineStr">
        <is>
          <t>Regression Cofficient and Standard Error  available</t>
        </is>
      </c>
      <c r="J1140">
        <f>IF($BW1140&lt;&gt;"",$BW1140,"")</f>
        <v>2003.0</v>
      </c>
      <c r="K1140">
        <f>IF($BX1140&lt;&gt;"",$BX1140,"")</f>
        <v>2022.0</v>
      </c>
      <c r="L1140">
        <f>IF(AND(ISNUMBER($BW1140),ISNUMBER($BX1140)),($BW1140+$BX1140)/2,"")</f>
        <v>2012.5</v>
      </c>
      <c r="M1140">
        <f>IF($L1140&lt;&gt;"",$L1140,"")</f>
        <v>2012.5</v>
      </c>
      <c r="N1140">
        <f>IF(AND(ISNUMBER($BW1140),ISNUMBER($BX1140)),MIN(1,MAX(0,($BX1140-2016+1)/($BX1140-$BW1140+1))),"")</f>
        <v>0.35</v>
      </c>
      <c r="O1140">
        <f>IF(AND(ISNUMBER($BW1140),ISNUMBER($BX1140)),MIN(1,MAX(0,($BX1140-2017+1)/($BX1140-$BW1140+1))),"")</f>
        <v>0.3</v>
      </c>
      <c r="P1140">
        <f>IF(AND(ISNUMBER($BW1140),ISNUMBER($BX1140)),MIN(1,MAX(0,($BX1140-2018+1)/($BX1140-$BW1140+1))),"")</f>
        <v>0.25</v>
      </c>
      <c r="Q1140">
        <f>IF(AND(ISNUMBER($BW1140),ISNUMBER($BX1140)),MIN(1,MAX(0,($BX1140-2019+1)/($BX1140-$BW1140+1))),"")</f>
        <v>0.2</v>
      </c>
      <c r="R1140">
        <f>IF(AND(ISNUMBER($BW1140),ISNUMBER($BX1140)),MIN(1,MAX(0,($BX1140-2016+1)/($BX1140-$BW1140+1))),"")</f>
        <v>0.35</v>
      </c>
      <c r="S1140">
        <f>IF($L1140&lt;&gt;"",IF($L1140&gt;=2015.5,1,0),"")</f>
        <v>0.0</v>
      </c>
      <c r="T1140">
        <f>IF($L1140&lt;&gt;"",IF($L1140&gt;=2016,1,0),"")</f>
        <v>0.0</v>
      </c>
      <c r="U1140">
        <f>IF(ISNUMBER($BX1140),IF($BX1140&gt;=2016,1,0),"")</f>
        <v>1.0</v>
      </c>
      <c r="V1140">
        <f>IF(ISNUMBER($BW1140),IF($BW1140&gt;=2016,1,0),"")</f>
        <v>0.0</v>
      </c>
      <c r="W1140" t="str">
        <f>IF(AND(ISNUMBER($BW1140),ISNUMBER($BX1140)),IF($BW1140&gt;=2016,"post-only",IF($BX1140&lt;2016,"pre-only","mixed")),"")</f>
        <v>mixed</v>
      </c>
      <c r="X1140">
        <f>IF(AND(ISNUMBER($BW1140),ISNUMBER($BX1140)),MIN(1,MAX(0,($BX1140-2017+1)/($BX1140-$BW1140+1))),"")</f>
        <v>0.3</v>
      </c>
      <c r="Y1140">
        <f>IF(AND(ISNUMBER($BW1140),ISNUMBER($BX1140)),MIN(1,MAX(0,($BX1140-2018+1)/($BX1140-$BW1140+1))),"")</f>
        <v>0.25</v>
      </c>
      <c r="Z1140">
        <f>IF(AND(ISNUMBER($BW1140),ISNUMBER($BX1140)),MIN(1,MAX(0,($BX1140-2019+1)/($BX1140-$BW1140+1))),"")</f>
        <v>0.2</v>
      </c>
      <c r="AA1140">
        <f>IF(ISNUMBER($BX1140),IF($BX1140&gt;=2017,1,0),"")</f>
        <v>1.0</v>
      </c>
      <c r="AB1140">
        <f>IF(ISNUMBER($BX1140),IF($BX1140&gt;=2018,1,0),"")</f>
        <v>1.0</v>
      </c>
      <c r="AC1140">
        <f>IF(ISNUMBER($BX1140),IF($BX1140&gt;=2019,1,0),"")</f>
        <v>1.0</v>
      </c>
      <c r="AD1140">
        <f>IF($L1140&lt;&gt;"",IF($L1140&gt;2013,1,0),"")</f>
        <v>0.0</v>
      </c>
      <c r="AE1140">
        <f>IF($L1140&lt;&gt;"",1+IF($L1140&gt;2011,1,0)+IF($L1140&gt;2014,1,0),"")</f>
        <v>2.0</v>
      </c>
      <c r="AF1140" t="inlineStr">
        <is>
          <t>rating</t>
        </is>
      </c>
      <c r="AG1140" t="inlineStr">
        <is>
          <t>performance</t>
        </is>
      </c>
      <c r="AH1140" t="inlineStr">
        <is>
          <t>non-sensitive</t>
        </is>
      </c>
      <c r="AI1140" t="inlineStr">
        <is>
          <t>99_NCE</t>
        </is>
      </c>
      <c r="AJ1140" t="inlineStr">
        <is>
          <t>99_NCE</t>
        </is>
      </c>
      <c r="AK1140" t="str">
        <f>IF(AND($CF1140&lt;&gt;"",IFERROR(INDEX(subsample_country_map!$B:$B,MATCH($CF1140,subsample_country_map!$A:$A,0)),"")&lt;&gt;""),INDEX(subsample_country_map!$B:$B,MATCH($CF1140,subsample_country_map!$A:$A,0)),INDEX(lookup!$AA:$AA,MATCH($A1140,lookup!$A:$A,0)))</f>
        <v>1_US</v>
      </c>
      <c r="AL1140" t="str">
        <f>IF(AND($CF1140&lt;&gt;"",IFERROR(INDEX(subsample_country_map!$C:$C,MATCH($CF1140,subsample_country_map!$A:$A,0)),"")&lt;&gt;""),INDEX(subsample_country_map!$C:$C,MATCH($CF1140,subsample_country_map!$A:$A,0)),INDEX(lookup!$AB:$AB,MATCH($A1140,lookup!$A:$A,0)))</f>
        <v>1_developed</v>
      </c>
      <c r="AM1140" t="str">
        <f>IF(AND($CF1140&lt;&gt;"",IFERROR(INDEX(subsample_country_map!$D:$D,MATCH($CF1140,subsample_country_map!$A:$A,0)),"")&lt;&gt;""),INDEX(subsample_country_map!$D:$D,MATCH($CF1140,subsample_country_map!$A:$A,0)),INDEX(lookup!$AC:$AC,MATCH($A1140,lookup!$A:$A,0)))</f>
        <v>1_western</v>
      </c>
      <c r="AN1140" t="str">
        <f>IF(AND($CF1140&lt;&gt;"",IFERROR(INDEX(subsample_country_map!$E:$E,MATCH($CF1140,subsample_country_map!$A:$A,0)),"")&lt;&gt;""),INDEX(subsample_country_map!$E:$E,MATCH($CF1140,subsample_country_map!$A:$A,0)),INDEX(lookup!$AD:$AD,MATCH($A1140,lookup!$A:$A,0)))</f>
        <v>1_common law</v>
      </c>
      <c r="AO1140" t="str">
        <f>INDEX(lookup!$Y:$Y,MATCH($A1140,lookup!$A:$A,0))</f>
        <v>0_published</v>
      </c>
      <c r="AP1140" t="str">
        <f>INDEX(lookup!$Z:$Z,MATCH($A1140,lookup!$A:$A,0))</f>
        <v>1_VHB high</v>
      </c>
      <c r="AQ1140" t="str">
        <f>INDEX(lookup!$W:$W,MATCH($A1140,lookup!$A:$A,0))</f>
        <v>1_fin/acc/econ</v>
      </c>
      <c r="AS1140" t="inlineStr">
        <is>
          <t>staging</t>
        </is>
      </c>
      <c r="AT1140" t="inlineStr">
        <is>
          <t>good-CER</t>
        </is>
      </c>
      <c r="AU1140" t="inlineStr">
        <is>
          <t>creditworthiness</t>
        </is>
      </c>
      <c r="AV1140" t="inlineStr">
        <is>
          <t>0.1400</t>
        </is>
      </c>
      <c r="AW1140" t="inlineStr">
        <is>
          <t>0.0096</t>
        </is>
      </c>
      <c r="BA1140" t="n">
        <v>243259</v>
      </c>
      <c r="BB1140" t="inlineStr">
        <is>
          <t>1</t>
        </is>
      </c>
      <c r="BC1140" t="inlineStr">
        <is>
          <t>OLS</t>
        </is>
      </c>
      <c r="BD1140" t="inlineStr">
        <is>
          <t>firm</t>
        </is>
      </c>
      <c r="BE1140" t="inlineStr">
        <is>
          <t>region</t>
        </is>
      </c>
      <c r="BF1140" t="inlineStr">
        <is>
          <t>US</t>
        </is>
      </c>
      <c r="BI1140" t="inlineStr">
        <is>
          <t>Table 8</t>
        </is>
      </c>
      <c r="BJ1140" t="inlineStr">
        <is>
          <t>col (3) US Entropy balancing</t>
        </is>
      </c>
      <c r="BK1140" t="inlineStr">
        <is>
          <t>12</t>
        </is>
      </c>
      <c r="BL1140" t="inlineStr">
        <is>
          <t>ENV 0.1400*** (0.0096)</t>
        </is>
      </c>
      <c r="BM1140" t="inlineStr">
        <is>
          <t>ENV</t>
        </is>
      </c>
      <c r="BN1140" t="inlineStr">
        <is>
          <t>RATING_58</t>
        </is>
      </c>
      <c r="BO1140" t="inlineStr">
        <is>
          <t>update</t>
        </is>
      </c>
      <c r="BP1140" t="inlineStr">
        <is>
          <t>Hu et al (2024)</t>
        </is>
      </c>
      <c r="BQ1140" t="inlineStr">
        <is>
          <t>computed</t>
        </is>
      </c>
      <c r="BT1140" t="n">
        <v>0</v>
      </c>
      <c r="BU1140" t="inlineStr">
        <is>
          <t>staging_Hu_et_al_2024.csv</t>
        </is>
      </c>
      <c r="BW1140" t="n">
        <v>2003</v>
      </c>
      <c r="BX1140" t="n">
        <v>2022</v>
      </c>
      <c r="BY1140" t="inlineStr">
        <is>
          <t>multi: US + 20 EU countries (incl. United Kingdom, France, Germany, Italy, Netherlands, Spain, Sweden, etc.)</t>
        </is>
      </c>
      <c r="BZ1140" t="n">
        <v>2012.5</v>
      </c>
      <c r="CA1140" t="n">
        <v>0.35</v>
      </c>
      <c r="CB1140" t="n">
        <v>0</v>
      </c>
      <c r="CC1140" t="n">
        <v>1</v>
      </c>
      <c r="CD1140" t="n">
        <v>-0.02956372015872061</v>
      </c>
      <c r="CE1140" t="n">
        <v>1</v>
      </c>
      <c r="CF1140" t="inlineStr">
        <is>
          <t>US</t>
        </is>
      </c>
    </row>
    <row r="1141">
      <c r="A1141" t="inlineStr">
        <is>
          <t>Hu et al (2024)</t>
        </is>
      </c>
      <c r="B1141" t="n">
        <v>2446</v>
      </c>
      <c r="C1141" t="n">
        <v>-0.02612716726643988</v>
      </c>
      <c r="D1141" t="n">
        <v>104671</v>
      </c>
      <c r="E1141">
        <f>IF(ISNUMBER($BA1141),$BA1141,IF(AND(ISNUMBER($D1141),ISNUMBER($BW1141),ISNUMBER($BX1141)),$D1141*($BX1141-$BW1141+1),""))</f>
        <v>104671.0</v>
      </c>
      <c r="H1141" t="inlineStr">
        <is>
          <t>partial</t>
        </is>
      </c>
      <c r="I1141" t="inlineStr">
        <is>
          <t>Regression Cofficient and Standard Error  available</t>
        </is>
      </c>
      <c r="J1141">
        <f>IF($BW1141&lt;&gt;"",$BW1141,"")</f>
        <v>2003.0</v>
      </c>
      <c r="K1141">
        <f>IF($BX1141&lt;&gt;"",$BX1141,"")</f>
        <v>2022.0</v>
      </c>
      <c r="L1141">
        <f>IF(AND(ISNUMBER($BW1141),ISNUMBER($BX1141)),($BW1141+$BX1141)/2,"")</f>
        <v>2012.5</v>
      </c>
      <c r="M1141">
        <f>IF($L1141&lt;&gt;"",$L1141,"")</f>
        <v>2012.5</v>
      </c>
      <c r="N1141">
        <f>IF(AND(ISNUMBER($BW1141),ISNUMBER($BX1141)),MIN(1,MAX(0,($BX1141-2016+1)/($BX1141-$BW1141+1))),"")</f>
        <v>0.35</v>
      </c>
      <c r="O1141">
        <f>IF(AND(ISNUMBER($BW1141),ISNUMBER($BX1141)),MIN(1,MAX(0,($BX1141-2017+1)/($BX1141-$BW1141+1))),"")</f>
        <v>0.3</v>
      </c>
      <c r="P1141">
        <f>IF(AND(ISNUMBER($BW1141),ISNUMBER($BX1141)),MIN(1,MAX(0,($BX1141-2018+1)/($BX1141-$BW1141+1))),"")</f>
        <v>0.25</v>
      </c>
      <c r="Q1141">
        <f>IF(AND(ISNUMBER($BW1141),ISNUMBER($BX1141)),MIN(1,MAX(0,($BX1141-2019+1)/($BX1141-$BW1141+1))),"")</f>
        <v>0.2</v>
      </c>
      <c r="R1141">
        <f>IF(AND(ISNUMBER($BW1141),ISNUMBER($BX1141)),MIN(1,MAX(0,($BX1141-2016+1)/($BX1141-$BW1141+1))),"")</f>
        <v>0.35</v>
      </c>
      <c r="S1141">
        <f>IF($L1141&lt;&gt;"",IF($L1141&gt;=2015.5,1,0),"")</f>
        <v>0.0</v>
      </c>
      <c r="T1141">
        <f>IF($L1141&lt;&gt;"",IF($L1141&gt;=2016,1,0),"")</f>
        <v>0.0</v>
      </c>
      <c r="U1141">
        <f>IF(ISNUMBER($BX1141),IF($BX1141&gt;=2016,1,0),"")</f>
        <v>1.0</v>
      </c>
      <c r="V1141">
        <f>IF(ISNUMBER($BW1141),IF($BW1141&gt;=2016,1,0),"")</f>
        <v>0.0</v>
      </c>
      <c r="W1141" t="str">
        <f>IF(AND(ISNUMBER($BW1141),ISNUMBER($BX1141)),IF($BW1141&gt;=2016,"post-only",IF($BX1141&lt;2016,"pre-only","mixed")),"")</f>
        <v>mixed</v>
      </c>
      <c r="X1141">
        <f>IF(AND(ISNUMBER($BW1141),ISNUMBER($BX1141)),MIN(1,MAX(0,($BX1141-2017+1)/($BX1141-$BW1141+1))),"")</f>
        <v>0.3</v>
      </c>
      <c r="Y1141">
        <f>IF(AND(ISNUMBER($BW1141),ISNUMBER($BX1141)),MIN(1,MAX(0,($BX1141-2018+1)/($BX1141-$BW1141+1))),"")</f>
        <v>0.25</v>
      </c>
      <c r="Z1141">
        <f>IF(AND(ISNUMBER($BW1141),ISNUMBER($BX1141)),MIN(1,MAX(0,($BX1141-2019+1)/($BX1141-$BW1141+1))),"")</f>
        <v>0.2</v>
      </c>
      <c r="AA1141">
        <f>IF(ISNUMBER($BX1141),IF($BX1141&gt;=2017,1,0),"")</f>
        <v>1.0</v>
      </c>
      <c r="AB1141">
        <f>IF(ISNUMBER($BX1141),IF($BX1141&gt;=2018,1,0),"")</f>
        <v>1.0</v>
      </c>
      <c r="AC1141">
        <f>IF(ISNUMBER($BX1141),IF($BX1141&gt;=2019,1,0),"")</f>
        <v>1.0</v>
      </c>
      <c r="AD1141">
        <f>IF($L1141&lt;&gt;"",IF($L1141&gt;2013,1,0),"")</f>
        <v>0.0</v>
      </c>
      <c r="AE1141">
        <f>IF($L1141&lt;&gt;"",1+IF($L1141&gt;2011,1,0)+IF($L1141&gt;2014,1,0),"")</f>
        <v>2.0</v>
      </c>
      <c r="AF1141" t="inlineStr">
        <is>
          <t>rating</t>
        </is>
      </c>
      <c r="AG1141" t="inlineStr">
        <is>
          <t>performance</t>
        </is>
      </c>
      <c r="AH1141" t="inlineStr">
        <is>
          <t>non-sensitive</t>
        </is>
      </c>
      <c r="AI1141" t="inlineStr">
        <is>
          <t>99_NCE</t>
        </is>
      </c>
      <c r="AJ1141" t="inlineStr">
        <is>
          <t>99_NCE</t>
        </is>
      </c>
      <c r="AK1141" t="str">
        <f>IF(AND($CF1141&lt;&gt;"",IFERROR(INDEX(subsample_country_map!$B:$B,MATCH($CF1141,subsample_country_map!$A:$A,0)),"")&lt;&gt;""),INDEX(subsample_country_map!$B:$B,MATCH($CF1141,subsample_country_map!$A:$A,0)),INDEX(lookup!$AA:$AA,MATCH($A1141,lookup!$A:$A,0)))</f>
        <v>2_Europe</v>
      </c>
      <c r="AL1141" t="str">
        <f>IF(AND($CF1141&lt;&gt;"",IFERROR(INDEX(subsample_country_map!$C:$C,MATCH($CF1141,subsample_country_map!$A:$A,0)),"")&lt;&gt;""),INDEX(subsample_country_map!$C:$C,MATCH($CF1141,subsample_country_map!$A:$A,0)),INDEX(lookup!$AB:$AB,MATCH($A1141,lookup!$A:$A,0)))</f>
        <v>99_NCE</v>
      </c>
      <c r="AM1141" t="str">
        <f>IF(AND($CF1141&lt;&gt;"",IFERROR(INDEX(subsample_country_map!$D:$D,MATCH($CF1141,subsample_country_map!$A:$A,0)),"")&lt;&gt;""),INDEX(subsample_country_map!$D:$D,MATCH($CF1141,subsample_country_map!$A:$A,0)),INDEX(lookup!$AC:$AC,MATCH($A1141,lookup!$A:$A,0)))</f>
        <v>1_western</v>
      </c>
      <c r="AN1141" t="str">
        <f>IF(AND($CF1141&lt;&gt;"",IFERROR(INDEX(subsample_country_map!$E:$E,MATCH($CF1141,subsample_country_map!$A:$A,0)),"")&lt;&gt;""),INDEX(subsample_country_map!$E:$E,MATCH($CF1141,subsample_country_map!$A:$A,0)),INDEX(lookup!$AD:$AD,MATCH($A1141,lookup!$A:$A,0)))</f>
        <v>99_NCE</v>
      </c>
      <c r="AO1141" t="str">
        <f>INDEX(lookup!$Y:$Y,MATCH($A1141,lookup!$A:$A,0))</f>
        <v>0_published</v>
      </c>
      <c r="AP1141" t="str">
        <f>INDEX(lookup!$Z:$Z,MATCH($A1141,lookup!$A:$A,0))</f>
        <v>1_VHB high</v>
      </c>
      <c r="AQ1141" t="str">
        <f>INDEX(lookup!$W:$W,MATCH($A1141,lookup!$A:$A,0))</f>
        <v>1_fin/acc/econ</v>
      </c>
      <c r="AS1141" t="inlineStr">
        <is>
          <t>staging</t>
        </is>
      </c>
      <c r="AT1141" t="inlineStr">
        <is>
          <t>good-CER</t>
        </is>
      </c>
      <c r="AU1141" t="inlineStr">
        <is>
          <t>creditworthiness</t>
        </is>
      </c>
      <c r="AV1141" t="inlineStr">
        <is>
          <t>0.1243</t>
        </is>
      </c>
      <c r="AW1141" t="inlineStr">
        <is>
          <t>0.0147</t>
        </is>
      </c>
      <c r="BA1141" t="n">
        <v>104671</v>
      </c>
      <c r="BB1141" t="inlineStr">
        <is>
          <t>1</t>
        </is>
      </c>
      <c r="BC1141" t="inlineStr">
        <is>
          <t>OLS</t>
        </is>
      </c>
      <c r="BD1141" t="inlineStr">
        <is>
          <t>firm</t>
        </is>
      </c>
      <c r="BE1141" t="inlineStr">
        <is>
          <t>region</t>
        </is>
      </c>
      <c r="BF1141" t="inlineStr">
        <is>
          <t>EU</t>
        </is>
      </c>
      <c r="BI1141" t="inlineStr">
        <is>
          <t>Table 8</t>
        </is>
      </c>
      <c r="BJ1141" t="inlineStr">
        <is>
          <t>col (4) EU Entropy balancing</t>
        </is>
      </c>
      <c r="BK1141" t="inlineStr">
        <is>
          <t>12</t>
        </is>
      </c>
      <c r="BL1141" t="inlineStr">
        <is>
          <t>ENV 0.1243*** (0.0147)</t>
        </is>
      </c>
      <c r="BM1141" t="inlineStr">
        <is>
          <t>ENV</t>
        </is>
      </c>
      <c r="BN1141" t="inlineStr">
        <is>
          <t>RATING_58</t>
        </is>
      </c>
      <c r="BO1141" t="inlineStr">
        <is>
          <t>update</t>
        </is>
      </c>
      <c r="BP1141" t="inlineStr">
        <is>
          <t>Hu et al (2024)</t>
        </is>
      </c>
      <c r="BQ1141" t="inlineStr">
        <is>
          <t>computed</t>
        </is>
      </c>
      <c r="BT1141" t="n">
        <v>0</v>
      </c>
      <c r="BU1141" t="inlineStr">
        <is>
          <t>staging_Hu_et_al_2024.csv</t>
        </is>
      </c>
      <c r="BW1141" t="n">
        <v>2003</v>
      </c>
      <c r="BX1141" t="n">
        <v>2022</v>
      </c>
      <c r="BY1141" t="inlineStr">
        <is>
          <t>multi: US + 20 EU countries (incl. United Kingdom, France, Germany, Italy, Netherlands, Spain, Sweden, etc.)</t>
        </is>
      </c>
      <c r="BZ1141" t="n">
        <v>2012.5</v>
      </c>
      <c r="CA1141" t="n">
        <v>0.35</v>
      </c>
      <c r="CB1141" t="n">
        <v>0</v>
      </c>
      <c r="CC1141" t="n">
        <v>1</v>
      </c>
      <c r="CD1141" t="n">
        <v>-0.02613311475547024</v>
      </c>
      <c r="CE1141" t="n">
        <v>1</v>
      </c>
      <c r="CF1141" t="inlineStr">
        <is>
          <t>EU</t>
        </is>
      </c>
    </row>
    <row r="1142">
      <c r="A1142" t="inlineStr">
        <is>
          <t>Hu et al (2024)</t>
        </is>
      </c>
      <c r="B1142" t="n">
        <v>2447</v>
      </c>
      <c r="C1142" t="n">
        <v>-0.007994839168970836</v>
      </c>
      <c r="D1142" t="n">
        <v>288470</v>
      </c>
      <c r="E1142">
        <f>IF(ISNUMBER($BA1142),$BA1142,IF(AND(ISNUMBER($D1142),ISNUMBER($BW1142),ISNUMBER($BX1142)),$D1142*($BX1142-$BW1142+1),""))</f>
        <v>288470.0</v>
      </c>
      <c r="H1142" t="inlineStr">
        <is>
          <t>partial</t>
        </is>
      </c>
      <c r="I1142" t="inlineStr">
        <is>
          <t>Regression Cofficient and Standard Error  available</t>
        </is>
      </c>
      <c r="J1142">
        <f>IF($BW1142&lt;&gt;"",$BW1142,"")</f>
        <v>2003.0</v>
      </c>
      <c r="K1142">
        <f>IF($BX1142&lt;&gt;"",$BX1142,"")</f>
        <v>2022.0</v>
      </c>
      <c r="L1142">
        <f>IF(AND(ISNUMBER($BW1142),ISNUMBER($BX1142)),($BW1142+$BX1142)/2,"")</f>
        <v>2012.5</v>
      </c>
      <c r="M1142">
        <f>IF($L1142&lt;&gt;"",$L1142,"")</f>
        <v>2012.5</v>
      </c>
      <c r="N1142">
        <f>IF(AND(ISNUMBER($BW1142),ISNUMBER($BX1142)),MIN(1,MAX(0,($BX1142-2016+1)/($BX1142-$BW1142+1))),"")</f>
        <v>0.35</v>
      </c>
      <c r="O1142">
        <f>IF(AND(ISNUMBER($BW1142),ISNUMBER($BX1142)),MIN(1,MAX(0,($BX1142-2017+1)/($BX1142-$BW1142+1))),"")</f>
        <v>0.3</v>
      </c>
      <c r="P1142">
        <f>IF(AND(ISNUMBER($BW1142),ISNUMBER($BX1142)),MIN(1,MAX(0,($BX1142-2018+1)/($BX1142-$BW1142+1))),"")</f>
        <v>0.25</v>
      </c>
      <c r="Q1142">
        <f>IF(AND(ISNUMBER($BW1142),ISNUMBER($BX1142)),MIN(1,MAX(0,($BX1142-2019+1)/($BX1142-$BW1142+1))),"")</f>
        <v>0.2</v>
      </c>
      <c r="R1142">
        <f>IF(AND(ISNUMBER($BW1142),ISNUMBER($BX1142)),MIN(1,MAX(0,($BX1142-2016+1)/($BX1142-$BW1142+1))),"")</f>
        <v>0.35</v>
      </c>
      <c r="S1142">
        <f>IF($L1142&lt;&gt;"",IF($L1142&gt;=2015.5,1,0),"")</f>
        <v>0.0</v>
      </c>
      <c r="T1142">
        <f>IF($L1142&lt;&gt;"",IF($L1142&gt;=2016,1,0),"")</f>
        <v>0.0</v>
      </c>
      <c r="U1142">
        <f>IF(ISNUMBER($BX1142),IF($BX1142&gt;=2016,1,0),"")</f>
        <v>1.0</v>
      </c>
      <c r="V1142">
        <f>IF(ISNUMBER($BW1142),IF($BW1142&gt;=2016,1,0),"")</f>
        <v>0.0</v>
      </c>
      <c r="W1142" t="str">
        <f>IF(AND(ISNUMBER($BW1142),ISNUMBER($BX1142)),IF($BW1142&gt;=2016,"post-only",IF($BX1142&lt;2016,"pre-only","mixed")),"")</f>
        <v>mixed</v>
      </c>
      <c r="X1142">
        <f>IF(AND(ISNUMBER($BW1142),ISNUMBER($BX1142)),MIN(1,MAX(0,($BX1142-2017+1)/($BX1142-$BW1142+1))),"")</f>
        <v>0.3</v>
      </c>
      <c r="Y1142">
        <f>IF(AND(ISNUMBER($BW1142),ISNUMBER($BX1142)),MIN(1,MAX(0,($BX1142-2018+1)/($BX1142-$BW1142+1))),"")</f>
        <v>0.25</v>
      </c>
      <c r="Z1142">
        <f>IF(AND(ISNUMBER($BW1142),ISNUMBER($BX1142)),MIN(1,MAX(0,($BX1142-2019+1)/($BX1142-$BW1142+1))),"")</f>
        <v>0.2</v>
      </c>
      <c r="AA1142">
        <f>IF(ISNUMBER($BX1142),IF($BX1142&gt;=2017,1,0),"")</f>
        <v>1.0</v>
      </c>
      <c r="AB1142">
        <f>IF(ISNUMBER($BX1142),IF($BX1142&gt;=2018,1,0),"")</f>
        <v>1.0</v>
      </c>
      <c r="AC1142">
        <f>IF(ISNUMBER($BX1142),IF($BX1142&gt;=2019,1,0),"")</f>
        <v>1.0</v>
      </c>
      <c r="AD1142">
        <f>IF($L1142&lt;&gt;"",IF($L1142&gt;2013,1,0),"")</f>
        <v>0.0</v>
      </c>
      <c r="AE1142">
        <f>IF($L1142&lt;&gt;"",1+IF($L1142&gt;2011,1,0)+IF($L1142&gt;2014,1,0),"")</f>
        <v>2.0</v>
      </c>
      <c r="AF1142" t="inlineStr">
        <is>
          <t>rating</t>
        </is>
      </c>
      <c r="AG1142" t="inlineStr">
        <is>
          <t>performance</t>
        </is>
      </c>
      <c r="AH1142" t="inlineStr">
        <is>
          <t>non-sensitive</t>
        </is>
      </c>
      <c r="AI1142" t="inlineStr">
        <is>
          <t>99_NCE</t>
        </is>
      </c>
      <c r="AJ1142" t="inlineStr">
        <is>
          <t>99_NCE</t>
        </is>
      </c>
      <c r="AK1142" t="str">
        <f>IF(AND($CF1142&lt;&gt;"",IFERROR(INDEX(subsample_country_map!$B:$B,MATCH($CF1142,subsample_country_map!$A:$A,0)),"")&lt;&gt;""),INDEX(subsample_country_map!$B:$B,MATCH($CF1142,subsample_country_map!$A:$A,0)),INDEX(lookup!$AA:$AA,MATCH($A1142,lookup!$A:$A,0)))</f>
        <v>99_NCE</v>
      </c>
      <c r="AL1142" t="str">
        <f>IF(AND($CF1142&lt;&gt;"",IFERROR(INDEX(subsample_country_map!$C:$C,MATCH($CF1142,subsample_country_map!$A:$A,0)),"")&lt;&gt;""),INDEX(subsample_country_map!$C:$C,MATCH($CF1142,subsample_country_map!$A:$A,0)),INDEX(lookup!$AB:$AB,MATCH($A1142,lookup!$A:$A,0)))</f>
        <v>99_NCE</v>
      </c>
      <c r="AM1142" t="str">
        <f>IF(AND($CF1142&lt;&gt;"",IFERROR(INDEX(subsample_country_map!$D:$D,MATCH($CF1142,subsample_country_map!$A:$A,0)),"")&lt;&gt;""),INDEX(subsample_country_map!$D:$D,MATCH($CF1142,subsample_country_map!$A:$A,0)),INDEX(lookup!$AC:$AC,MATCH($A1142,lookup!$A:$A,0)))</f>
        <v>1_western</v>
      </c>
      <c r="AN1142" t="str">
        <f>IF(AND($CF1142&lt;&gt;"",IFERROR(INDEX(subsample_country_map!$E:$E,MATCH($CF1142,subsample_country_map!$A:$A,0)),"")&lt;&gt;""),INDEX(subsample_country_map!$E:$E,MATCH($CF1142,subsample_country_map!$A:$A,0)),INDEX(lookup!$AD:$AD,MATCH($A1142,lookup!$A:$A,0)))</f>
        <v>99_NCE</v>
      </c>
      <c r="AO1142" t="str">
        <f>INDEX(lookup!$Y:$Y,MATCH($A1142,lookup!$A:$A,0))</f>
        <v>0_published</v>
      </c>
      <c r="AP1142" t="str">
        <f>INDEX(lookup!$Z:$Z,MATCH($A1142,lookup!$A:$A,0))</f>
        <v>1_VHB high</v>
      </c>
      <c r="AQ1142" t="str">
        <f>INDEX(lookup!$W:$W,MATCH($A1142,lookup!$A:$A,0))</f>
        <v>1_fin/acc/econ</v>
      </c>
      <c r="AS1142" t="inlineStr">
        <is>
          <t>staging</t>
        </is>
      </c>
      <c r="AT1142" t="inlineStr">
        <is>
          <t>good-CER</t>
        </is>
      </c>
      <c r="AU1142" t="inlineStr">
        <is>
          <t>creditworthiness</t>
        </is>
      </c>
      <c r="AV1142" t="inlineStr">
        <is>
          <t>0.0073</t>
        </is>
      </c>
      <c r="AW1142" t="inlineStr">
        <is>
          <t>0.0017</t>
        </is>
      </c>
      <c r="BA1142" t="n">
        <v>288470</v>
      </c>
      <c r="BB1142" t="inlineStr">
        <is>
          <t>1</t>
        </is>
      </c>
      <c r="BC1142" t="inlineStr">
        <is>
          <t>ordered logit</t>
        </is>
      </c>
      <c r="BD1142" t="inlineStr">
        <is>
          <t>firm</t>
        </is>
      </c>
      <c r="BE1142" t="inlineStr">
        <is>
          <t>period</t>
        </is>
      </c>
      <c r="BF1142" t="inlineStr">
        <is>
          <t>January 2003 to December 2020</t>
        </is>
      </c>
      <c r="BG1142" t="inlineStr">
        <is>
          <t>2003</t>
        </is>
      </c>
      <c r="BH1142" t="inlineStr">
        <is>
          <t>2020</t>
        </is>
      </c>
      <c r="BI1142" t="inlineStr">
        <is>
          <t>Table 9</t>
        </is>
      </c>
      <c r="BJ1142" t="inlineStr">
        <is>
          <t>col (1)</t>
        </is>
      </c>
      <c r="BK1142" t="inlineStr">
        <is>
          <t>13</t>
        </is>
      </c>
      <c r="BL1142" t="inlineStr">
        <is>
          <t>ENV 0.0073*** (0.0017)</t>
        </is>
      </c>
      <c r="BM1142" t="inlineStr">
        <is>
          <t>ENV</t>
        </is>
      </c>
      <c r="BN1142" t="inlineStr">
        <is>
          <t>RATING_20</t>
        </is>
      </c>
      <c r="BO1142" t="inlineStr">
        <is>
          <t>update</t>
        </is>
      </c>
      <c r="BP1142" t="inlineStr">
        <is>
          <t>Hu et al (2024)</t>
        </is>
      </c>
      <c r="BQ1142" t="inlineStr">
        <is>
          <t>computed</t>
        </is>
      </c>
      <c r="BT1142" t="n">
        <v>0</v>
      </c>
      <c r="BU1142" t="inlineStr">
        <is>
          <t>staging_Hu_et_al_2024.csv</t>
        </is>
      </c>
      <c r="BW1142" t="n">
        <v>2003</v>
      </c>
      <c r="BX1142" t="n">
        <v>2022</v>
      </c>
      <c r="BY1142" t="inlineStr">
        <is>
          <t>multi: US + 20 EU countries (incl. United Kingdom, France, Germany, Italy, Netherlands, Spain, Sweden, etc.)</t>
        </is>
      </c>
      <c r="BZ1142" t="n">
        <v>2012.5</v>
      </c>
      <c r="CA1142" t="n">
        <v>0.35</v>
      </c>
      <c r="CB1142" t="n">
        <v>0</v>
      </c>
      <c r="CC1142" t="n">
        <v>1</v>
      </c>
      <c r="CD1142" t="n">
        <v>-0.007995009512090132</v>
      </c>
      <c r="CE1142" t="n">
        <v>1</v>
      </c>
    </row>
    <row r="1143">
      <c r="A1143" t="inlineStr">
        <is>
          <t>Hu et al (2024)</t>
        </is>
      </c>
      <c r="B1143" t="n">
        <v>2448</v>
      </c>
      <c r="C1143" t="n">
        <v>-0.01334222373488613</v>
      </c>
      <c r="D1143" t="n">
        <v>288470</v>
      </c>
      <c r="E1143">
        <f>IF(ISNUMBER($BA1143),$BA1143,IF(AND(ISNUMBER($D1143),ISNUMBER($BW1143),ISNUMBER($BX1143)),$D1143*($BX1143-$BW1143+1),""))</f>
        <v>288470.0</v>
      </c>
      <c r="H1143" t="inlineStr">
        <is>
          <t>partial</t>
        </is>
      </c>
      <c r="I1143" t="inlineStr">
        <is>
          <t>Regression Cofficient and Standard Error  available</t>
        </is>
      </c>
      <c r="J1143">
        <f>IF($BW1143&lt;&gt;"",$BW1143,"")</f>
        <v>2003.0</v>
      </c>
      <c r="K1143">
        <f>IF($BX1143&lt;&gt;"",$BX1143,"")</f>
        <v>2022.0</v>
      </c>
      <c r="L1143">
        <f>IF(AND(ISNUMBER($BW1143),ISNUMBER($BX1143)),($BW1143+$BX1143)/2,"")</f>
        <v>2012.5</v>
      </c>
      <c r="M1143">
        <f>IF($L1143&lt;&gt;"",$L1143,"")</f>
        <v>2012.5</v>
      </c>
      <c r="N1143">
        <f>IF(AND(ISNUMBER($BW1143),ISNUMBER($BX1143)),MIN(1,MAX(0,($BX1143-2016+1)/($BX1143-$BW1143+1))),"")</f>
        <v>0.35</v>
      </c>
      <c r="O1143">
        <f>IF(AND(ISNUMBER($BW1143),ISNUMBER($BX1143)),MIN(1,MAX(0,($BX1143-2017+1)/($BX1143-$BW1143+1))),"")</f>
        <v>0.3</v>
      </c>
      <c r="P1143">
        <f>IF(AND(ISNUMBER($BW1143),ISNUMBER($BX1143)),MIN(1,MAX(0,($BX1143-2018+1)/($BX1143-$BW1143+1))),"")</f>
        <v>0.25</v>
      </c>
      <c r="Q1143">
        <f>IF(AND(ISNUMBER($BW1143),ISNUMBER($BX1143)),MIN(1,MAX(0,($BX1143-2019+1)/($BX1143-$BW1143+1))),"")</f>
        <v>0.2</v>
      </c>
      <c r="R1143">
        <f>IF(AND(ISNUMBER($BW1143),ISNUMBER($BX1143)),MIN(1,MAX(0,($BX1143-2016+1)/($BX1143-$BW1143+1))),"")</f>
        <v>0.35</v>
      </c>
      <c r="S1143">
        <f>IF($L1143&lt;&gt;"",IF($L1143&gt;=2015.5,1,0),"")</f>
        <v>0.0</v>
      </c>
      <c r="T1143">
        <f>IF($L1143&lt;&gt;"",IF($L1143&gt;=2016,1,0),"")</f>
        <v>0.0</v>
      </c>
      <c r="U1143">
        <f>IF(ISNUMBER($BX1143),IF($BX1143&gt;=2016,1,0),"")</f>
        <v>1.0</v>
      </c>
      <c r="V1143">
        <f>IF(ISNUMBER($BW1143),IF($BW1143&gt;=2016,1,0),"")</f>
        <v>0.0</v>
      </c>
      <c r="W1143" t="str">
        <f>IF(AND(ISNUMBER($BW1143),ISNUMBER($BX1143)),IF($BW1143&gt;=2016,"post-only",IF($BX1143&lt;2016,"pre-only","mixed")),"")</f>
        <v>mixed</v>
      </c>
      <c r="X1143">
        <f>IF(AND(ISNUMBER($BW1143),ISNUMBER($BX1143)),MIN(1,MAX(0,($BX1143-2017+1)/($BX1143-$BW1143+1))),"")</f>
        <v>0.3</v>
      </c>
      <c r="Y1143">
        <f>IF(AND(ISNUMBER($BW1143),ISNUMBER($BX1143)),MIN(1,MAX(0,($BX1143-2018+1)/($BX1143-$BW1143+1))),"")</f>
        <v>0.25</v>
      </c>
      <c r="Z1143">
        <f>IF(AND(ISNUMBER($BW1143),ISNUMBER($BX1143)),MIN(1,MAX(0,($BX1143-2019+1)/($BX1143-$BW1143+1))),"")</f>
        <v>0.2</v>
      </c>
      <c r="AA1143">
        <f>IF(ISNUMBER($BX1143),IF($BX1143&gt;=2017,1,0),"")</f>
        <v>1.0</v>
      </c>
      <c r="AB1143">
        <f>IF(ISNUMBER($BX1143),IF($BX1143&gt;=2018,1,0),"")</f>
        <v>1.0</v>
      </c>
      <c r="AC1143">
        <f>IF(ISNUMBER($BX1143),IF($BX1143&gt;=2019,1,0),"")</f>
        <v>1.0</v>
      </c>
      <c r="AD1143">
        <f>IF($L1143&lt;&gt;"",IF($L1143&gt;2013,1,0),"")</f>
        <v>0.0</v>
      </c>
      <c r="AE1143">
        <f>IF($L1143&lt;&gt;"",1+IF($L1143&gt;2011,1,0)+IF($L1143&gt;2014,1,0),"")</f>
        <v>2.0</v>
      </c>
      <c r="AF1143" t="inlineStr">
        <is>
          <t>rating</t>
        </is>
      </c>
      <c r="AG1143" t="inlineStr">
        <is>
          <t>performance</t>
        </is>
      </c>
      <c r="AH1143" t="inlineStr">
        <is>
          <t>non-sensitive</t>
        </is>
      </c>
      <c r="AI1143" t="inlineStr">
        <is>
          <t>99_NCE</t>
        </is>
      </c>
      <c r="AJ1143" t="inlineStr">
        <is>
          <t>99_NCE</t>
        </is>
      </c>
      <c r="AK1143" t="str">
        <f>IF(AND($CF1143&lt;&gt;"",IFERROR(INDEX(subsample_country_map!$B:$B,MATCH($CF1143,subsample_country_map!$A:$A,0)),"")&lt;&gt;""),INDEX(subsample_country_map!$B:$B,MATCH($CF1143,subsample_country_map!$A:$A,0)),INDEX(lookup!$AA:$AA,MATCH($A1143,lookup!$A:$A,0)))</f>
        <v>99_NCE</v>
      </c>
      <c r="AL1143" t="str">
        <f>IF(AND($CF1143&lt;&gt;"",IFERROR(INDEX(subsample_country_map!$C:$C,MATCH($CF1143,subsample_country_map!$A:$A,0)),"")&lt;&gt;""),INDEX(subsample_country_map!$C:$C,MATCH($CF1143,subsample_country_map!$A:$A,0)),INDEX(lookup!$AB:$AB,MATCH($A1143,lookup!$A:$A,0)))</f>
        <v>99_NCE</v>
      </c>
      <c r="AM1143" t="str">
        <f>IF(AND($CF1143&lt;&gt;"",IFERROR(INDEX(subsample_country_map!$D:$D,MATCH($CF1143,subsample_country_map!$A:$A,0)),"")&lt;&gt;""),INDEX(subsample_country_map!$D:$D,MATCH($CF1143,subsample_country_map!$A:$A,0)),INDEX(lookup!$AC:$AC,MATCH($A1143,lookup!$A:$A,0)))</f>
        <v>1_western</v>
      </c>
      <c r="AN1143" t="str">
        <f>IF(AND($CF1143&lt;&gt;"",IFERROR(INDEX(subsample_country_map!$E:$E,MATCH($CF1143,subsample_country_map!$A:$A,0)),"")&lt;&gt;""),INDEX(subsample_country_map!$E:$E,MATCH($CF1143,subsample_country_map!$A:$A,0)),INDEX(lookup!$AD:$AD,MATCH($A1143,lookup!$A:$A,0)))</f>
        <v>99_NCE</v>
      </c>
      <c r="AO1143" t="str">
        <f>INDEX(lookup!$Y:$Y,MATCH($A1143,lookup!$A:$A,0))</f>
        <v>0_published</v>
      </c>
      <c r="AP1143" t="str">
        <f>INDEX(lookup!$Z:$Z,MATCH($A1143,lookup!$A:$A,0))</f>
        <v>1_VHB high</v>
      </c>
      <c r="AQ1143" t="str">
        <f>INDEX(lookup!$W:$W,MATCH($A1143,lookup!$A:$A,0))</f>
        <v>1_fin/acc/econ</v>
      </c>
      <c r="AS1143" t="inlineStr">
        <is>
          <t>staging</t>
        </is>
      </c>
      <c r="AT1143" t="inlineStr">
        <is>
          <t>good-CER</t>
        </is>
      </c>
      <c r="AU1143" t="inlineStr">
        <is>
          <t>creditworthiness</t>
        </is>
      </c>
      <c r="AV1143" t="inlineStr">
        <is>
          <t>0.0129</t>
        </is>
      </c>
      <c r="AW1143" t="inlineStr">
        <is>
          <t>0.0018</t>
        </is>
      </c>
      <c r="BA1143" t="n">
        <v>288470</v>
      </c>
      <c r="BB1143" t="inlineStr">
        <is>
          <t>1</t>
        </is>
      </c>
      <c r="BC1143" t="inlineStr">
        <is>
          <t>ordered logit</t>
        </is>
      </c>
      <c r="BD1143" t="inlineStr">
        <is>
          <t>firm</t>
        </is>
      </c>
      <c r="BE1143" t="inlineStr">
        <is>
          <t>period</t>
        </is>
      </c>
      <c r="BF1143" t="inlineStr">
        <is>
          <t>January 2003 to December 2020</t>
        </is>
      </c>
      <c r="BG1143" t="inlineStr">
        <is>
          <t>2003</t>
        </is>
      </c>
      <c r="BH1143" t="inlineStr">
        <is>
          <t>2020</t>
        </is>
      </c>
      <c r="BI1143" t="inlineStr">
        <is>
          <t>Table 9</t>
        </is>
      </c>
      <c r="BJ1143" t="inlineStr">
        <is>
          <t>col (2)</t>
        </is>
      </c>
      <c r="BK1143" t="inlineStr">
        <is>
          <t>13</t>
        </is>
      </c>
      <c r="BL1143" t="inlineStr">
        <is>
          <t>ENV 0.0129*** (0.0018)</t>
        </is>
      </c>
      <c r="BM1143" t="inlineStr">
        <is>
          <t>ENV</t>
        </is>
      </c>
      <c r="BN1143" t="inlineStr">
        <is>
          <t>RATING_20</t>
        </is>
      </c>
      <c r="BO1143" t="inlineStr">
        <is>
          <t>update</t>
        </is>
      </c>
      <c r="BP1143" t="inlineStr">
        <is>
          <t>Hu et al (2024)</t>
        </is>
      </c>
      <c r="BQ1143" t="inlineStr">
        <is>
          <t>computed</t>
        </is>
      </c>
      <c r="BT1143" t="n">
        <v>0</v>
      </c>
      <c r="BU1143" t="inlineStr">
        <is>
          <t>staging_Hu_et_al_2024.csv</t>
        </is>
      </c>
      <c r="BW1143" t="n">
        <v>2003</v>
      </c>
      <c r="BX1143" t="n">
        <v>2022</v>
      </c>
      <c r="BY1143" t="inlineStr">
        <is>
          <t>multi: US + 20 EU countries (incl. United Kingdom, France, Germany, Italy, Netherlands, Spain, Sweden, etc.)</t>
        </is>
      </c>
      <c r="BZ1143" t="n">
        <v>2012.5</v>
      </c>
      <c r="CA1143" t="n">
        <v>0.35</v>
      </c>
      <c r="CB1143" t="n">
        <v>0</v>
      </c>
      <c r="CC1143" t="n">
        <v>1</v>
      </c>
      <c r="CD1143" t="n">
        <v>-0.01334301552448479</v>
      </c>
      <c r="CE1143" t="n">
        <v>1</v>
      </c>
    </row>
    <row r="1144">
      <c r="A1144" t="inlineStr">
        <is>
          <t>Hu et al (2024)</t>
        </is>
      </c>
      <c r="B1144" t="n">
        <v>2449</v>
      </c>
      <c r="C1144" t="n">
        <v>-0.007723087919586022</v>
      </c>
      <c r="D1144" t="n">
        <v>288470</v>
      </c>
      <c r="E1144">
        <f>IF(ISNUMBER($BA1144),$BA1144,IF(AND(ISNUMBER($D1144),ISNUMBER($BW1144),ISNUMBER($BX1144)),$D1144*($BX1144-$BW1144+1),""))</f>
        <v>288470.0</v>
      </c>
      <c r="H1144" t="inlineStr">
        <is>
          <t>partial</t>
        </is>
      </c>
      <c r="I1144" t="inlineStr">
        <is>
          <t>Regression Cofficient and Standard Error  available</t>
        </is>
      </c>
      <c r="J1144">
        <f>IF($BW1144&lt;&gt;"",$BW1144,"")</f>
        <v>2003.0</v>
      </c>
      <c r="K1144">
        <f>IF($BX1144&lt;&gt;"",$BX1144,"")</f>
        <v>2022.0</v>
      </c>
      <c r="L1144">
        <f>IF(AND(ISNUMBER($BW1144),ISNUMBER($BX1144)),($BW1144+$BX1144)/2,"")</f>
        <v>2012.5</v>
      </c>
      <c r="M1144">
        <f>IF($L1144&lt;&gt;"",$L1144,"")</f>
        <v>2012.5</v>
      </c>
      <c r="N1144">
        <f>IF(AND(ISNUMBER($BW1144),ISNUMBER($BX1144)),MIN(1,MAX(0,($BX1144-2016+1)/($BX1144-$BW1144+1))),"")</f>
        <v>0.35</v>
      </c>
      <c r="O1144">
        <f>IF(AND(ISNUMBER($BW1144),ISNUMBER($BX1144)),MIN(1,MAX(0,($BX1144-2017+1)/($BX1144-$BW1144+1))),"")</f>
        <v>0.3</v>
      </c>
      <c r="P1144">
        <f>IF(AND(ISNUMBER($BW1144),ISNUMBER($BX1144)),MIN(1,MAX(0,($BX1144-2018+1)/($BX1144-$BW1144+1))),"")</f>
        <v>0.25</v>
      </c>
      <c r="Q1144">
        <f>IF(AND(ISNUMBER($BW1144),ISNUMBER($BX1144)),MIN(1,MAX(0,($BX1144-2019+1)/($BX1144-$BW1144+1))),"")</f>
        <v>0.2</v>
      </c>
      <c r="R1144">
        <f>IF(AND(ISNUMBER($BW1144),ISNUMBER($BX1144)),MIN(1,MAX(0,($BX1144-2016+1)/($BX1144-$BW1144+1))),"")</f>
        <v>0.35</v>
      </c>
      <c r="S1144">
        <f>IF($L1144&lt;&gt;"",IF($L1144&gt;=2015.5,1,0),"")</f>
        <v>0.0</v>
      </c>
      <c r="T1144">
        <f>IF($L1144&lt;&gt;"",IF($L1144&gt;=2016,1,0),"")</f>
        <v>0.0</v>
      </c>
      <c r="U1144">
        <f>IF(ISNUMBER($BX1144),IF($BX1144&gt;=2016,1,0),"")</f>
        <v>1.0</v>
      </c>
      <c r="V1144">
        <f>IF(ISNUMBER($BW1144),IF($BW1144&gt;=2016,1,0),"")</f>
        <v>0.0</v>
      </c>
      <c r="W1144" t="str">
        <f>IF(AND(ISNUMBER($BW1144),ISNUMBER($BX1144)),IF($BW1144&gt;=2016,"post-only",IF($BX1144&lt;2016,"pre-only","mixed")),"")</f>
        <v>mixed</v>
      </c>
      <c r="X1144">
        <f>IF(AND(ISNUMBER($BW1144),ISNUMBER($BX1144)),MIN(1,MAX(0,($BX1144-2017+1)/($BX1144-$BW1144+1))),"")</f>
        <v>0.3</v>
      </c>
      <c r="Y1144">
        <f>IF(AND(ISNUMBER($BW1144),ISNUMBER($BX1144)),MIN(1,MAX(0,($BX1144-2018+1)/($BX1144-$BW1144+1))),"")</f>
        <v>0.25</v>
      </c>
      <c r="Z1144">
        <f>IF(AND(ISNUMBER($BW1144),ISNUMBER($BX1144)),MIN(1,MAX(0,($BX1144-2019+1)/($BX1144-$BW1144+1))),"")</f>
        <v>0.2</v>
      </c>
      <c r="AA1144">
        <f>IF(ISNUMBER($BX1144),IF($BX1144&gt;=2017,1,0),"")</f>
        <v>1.0</v>
      </c>
      <c r="AB1144">
        <f>IF(ISNUMBER($BX1144),IF($BX1144&gt;=2018,1,0),"")</f>
        <v>1.0</v>
      </c>
      <c r="AC1144">
        <f>IF(ISNUMBER($BX1144),IF($BX1144&gt;=2019,1,0),"")</f>
        <v>1.0</v>
      </c>
      <c r="AD1144">
        <f>IF($L1144&lt;&gt;"",IF($L1144&gt;2013,1,0),"")</f>
        <v>0.0</v>
      </c>
      <c r="AE1144">
        <f>IF($L1144&lt;&gt;"",1+IF($L1144&gt;2011,1,0)+IF($L1144&gt;2014,1,0),"")</f>
        <v>2.0</v>
      </c>
      <c r="AF1144" t="inlineStr">
        <is>
          <t>rating</t>
        </is>
      </c>
      <c r="AG1144" t="inlineStr">
        <is>
          <t>performance</t>
        </is>
      </c>
      <c r="AH1144" t="inlineStr">
        <is>
          <t>non-sensitive</t>
        </is>
      </c>
      <c r="AI1144" t="inlineStr">
        <is>
          <t>99_NCE</t>
        </is>
      </c>
      <c r="AJ1144" t="inlineStr">
        <is>
          <t>99_NCE</t>
        </is>
      </c>
      <c r="AK1144" t="str">
        <f>IF(AND($CF1144&lt;&gt;"",IFERROR(INDEX(subsample_country_map!$B:$B,MATCH($CF1144,subsample_country_map!$A:$A,0)),"")&lt;&gt;""),INDEX(subsample_country_map!$B:$B,MATCH($CF1144,subsample_country_map!$A:$A,0)),INDEX(lookup!$AA:$AA,MATCH($A1144,lookup!$A:$A,0)))</f>
        <v>99_NCE</v>
      </c>
      <c r="AL1144" t="str">
        <f>IF(AND($CF1144&lt;&gt;"",IFERROR(INDEX(subsample_country_map!$C:$C,MATCH($CF1144,subsample_country_map!$A:$A,0)),"")&lt;&gt;""),INDEX(subsample_country_map!$C:$C,MATCH($CF1144,subsample_country_map!$A:$A,0)),INDEX(lookup!$AB:$AB,MATCH($A1144,lookup!$A:$A,0)))</f>
        <v>99_NCE</v>
      </c>
      <c r="AM1144" t="str">
        <f>IF(AND($CF1144&lt;&gt;"",IFERROR(INDEX(subsample_country_map!$D:$D,MATCH($CF1144,subsample_country_map!$A:$A,0)),"")&lt;&gt;""),INDEX(subsample_country_map!$D:$D,MATCH($CF1144,subsample_country_map!$A:$A,0)),INDEX(lookup!$AC:$AC,MATCH($A1144,lookup!$A:$A,0)))</f>
        <v>1_western</v>
      </c>
      <c r="AN1144" t="str">
        <f>IF(AND($CF1144&lt;&gt;"",IFERROR(INDEX(subsample_country_map!$E:$E,MATCH($CF1144,subsample_country_map!$A:$A,0)),"")&lt;&gt;""),INDEX(subsample_country_map!$E:$E,MATCH($CF1144,subsample_country_map!$A:$A,0)),INDEX(lookup!$AD:$AD,MATCH($A1144,lookup!$A:$A,0)))</f>
        <v>99_NCE</v>
      </c>
      <c r="AO1144" t="str">
        <f>INDEX(lookup!$Y:$Y,MATCH($A1144,lookup!$A:$A,0))</f>
        <v>0_published</v>
      </c>
      <c r="AP1144" t="str">
        <f>INDEX(lookup!$Z:$Z,MATCH($A1144,lookup!$A:$A,0))</f>
        <v>1_VHB high</v>
      </c>
      <c r="AQ1144" t="str">
        <f>INDEX(lookup!$W:$W,MATCH($A1144,lookup!$A:$A,0))</f>
        <v>1_fin/acc/econ</v>
      </c>
      <c r="AS1144" t="inlineStr">
        <is>
          <t>staging</t>
        </is>
      </c>
      <c r="AT1144" t="inlineStr">
        <is>
          <t>good-CER</t>
        </is>
      </c>
      <c r="AU1144" t="inlineStr">
        <is>
          <t>creditworthiness</t>
        </is>
      </c>
      <c r="AV1144" t="inlineStr">
        <is>
          <t>0.0224</t>
        </is>
      </c>
      <c r="AW1144" t="inlineStr">
        <is>
          <t>0.0054</t>
        </is>
      </c>
      <c r="BA1144" t="n">
        <v>288470</v>
      </c>
      <c r="BB1144" t="inlineStr">
        <is>
          <t>1</t>
        </is>
      </c>
      <c r="BC1144" t="inlineStr">
        <is>
          <t>ordered logit</t>
        </is>
      </c>
      <c r="BD1144" t="inlineStr">
        <is>
          <t>firm</t>
        </is>
      </c>
      <c r="BE1144" t="inlineStr">
        <is>
          <t>period</t>
        </is>
      </c>
      <c r="BF1144" t="inlineStr">
        <is>
          <t>January 2003 to December 2020</t>
        </is>
      </c>
      <c r="BG1144" t="inlineStr">
        <is>
          <t>2003</t>
        </is>
      </c>
      <c r="BH1144" t="inlineStr">
        <is>
          <t>2020</t>
        </is>
      </c>
      <c r="BI1144" t="inlineStr">
        <is>
          <t>Table 9</t>
        </is>
      </c>
      <c r="BJ1144" t="inlineStr">
        <is>
          <t>col (3)</t>
        </is>
      </c>
      <c r="BK1144" t="inlineStr">
        <is>
          <t>13</t>
        </is>
      </c>
      <c r="BL1144" t="inlineStr">
        <is>
          <t>ENV 0.0224*** (0.0054)</t>
        </is>
      </c>
      <c r="BM1144" t="inlineStr">
        <is>
          <t>ENV</t>
        </is>
      </c>
      <c r="BN1144" t="inlineStr">
        <is>
          <t>RATING_20</t>
        </is>
      </c>
      <c r="BO1144" t="inlineStr">
        <is>
          <t>update</t>
        </is>
      </c>
      <c r="BP1144" t="inlineStr">
        <is>
          <t>Hu et al (2024)</t>
        </is>
      </c>
      <c r="BQ1144" t="inlineStr">
        <is>
          <t>computed</t>
        </is>
      </c>
      <c r="BT1144" t="n">
        <v>0</v>
      </c>
      <c r="BU1144" t="inlineStr">
        <is>
          <t>staging_Hu_et_al_2024.csv</t>
        </is>
      </c>
      <c r="BW1144" t="n">
        <v>2003</v>
      </c>
      <c r="BX1144" t="n">
        <v>2022</v>
      </c>
      <c r="BY1144" t="inlineStr">
        <is>
          <t>multi: US + 20 EU countries (incl. United Kingdom, France, Germany, Italy, Netherlands, Spain, Sweden, etc.)</t>
        </is>
      </c>
      <c r="BZ1144" t="n">
        <v>2012.5</v>
      </c>
      <c r="CA1144" t="n">
        <v>0.35</v>
      </c>
      <c r="CB1144" t="n">
        <v>0</v>
      </c>
      <c r="CC1144" t="n">
        <v>1</v>
      </c>
      <c r="CD1144" t="n">
        <v>-0.007723241475739495</v>
      </c>
      <c r="CE1144" t="n">
        <v>1</v>
      </c>
    </row>
    <row r="1145">
      <c r="A1145" t="inlineStr">
        <is>
          <t>Hu et al (2024)</t>
        </is>
      </c>
      <c r="B1145" t="n">
        <v>2450</v>
      </c>
      <c r="C1145" t="n">
        <v>-0.01839012777900602</v>
      </c>
      <c r="D1145" t="n">
        <v>111877</v>
      </c>
      <c r="E1145">
        <f>IF(ISNUMBER($BA1145),$BA1145,IF(AND(ISNUMBER($D1145),ISNUMBER($BW1145),ISNUMBER($BX1145)),$D1145*($BX1145-$BW1145+1),""))</f>
        <v>111877.0</v>
      </c>
      <c r="H1145" t="inlineStr">
        <is>
          <t>partial</t>
        </is>
      </c>
      <c r="I1145" t="inlineStr">
        <is>
          <t>Regression Cofficient and Standard Error  available</t>
        </is>
      </c>
      <c r="J1145">
        <f>IF($BW1145&lt;&gt;"",$BW1145,"")</f>
        <v>2003.0</v>
      </c>
      <c r="K1145">
        <f>IF($BX1145&lt;&gt;"",$BX1145,"")</f>
        <v>2022.0</v>
      </c>
      <c r="L1145">
        <f>IF(AND(ISNUMBER($BW1145),ISNUMBER($BX1145)),($BW1145+$BX1145)/2,"")</f>
        <v>2012.5</v>
      </c>
      <c r="M1145">
        <f>IF($L1145&lt;&gt;"",$L1145,"")</f>
        <v>2012.5</v>
      </c>
      <c r="N1145">
        <f>IF(AND(ISNUMBER($BW1145),ISNUMBER($BX1145)),MIN(1,MAX(0,($BX1145-2016+1)/($BX1145-$BW1145+1))),"")</f>
        <v>0.35</v>
      </c>
      <c r="O1145">
        <f>IF(AND(ISNUMBER($BW1145),ISNUMBER($BX1145)),MIN(1,MAX(0,($BX1145-2017+1)/($BX1145-$BW1145+1))),"")</f>
        <v>0.3</v>
      </c>
      <c r="P1145">
        <f>IF(AND(ISNUMBER($BW1145),ISNUMBER($BX1145)),MIN(1,MAX(0,($BX1145-2018+1)/($BX1145-$BW1145+1))),"")</f>
        <v>0.25</v>
      </c>
      <c r="Q1145">
        <f>IF(AND(ISNUMBER($BW1145),ISNUMBER($BX1145)),MIN(1,MAX(0,($BX1145-2019+1)/($BX1145-$BW1145+1))),"")</f>
        <v>0.2</v>
      </c>
      <c r="R1145">
        <f>IF(AND(ISNUMBER($BW1145),ISNUMBER($BX1145)),MIN(1,MAX(0,($BX1145-2016+1)/($BX1145-$BW1145+1))),"")</f>
        <v>0.35</v>
      </c>
      <c r="S1145">
        <f>IF($L1145&lt;&gt;"",IF($L1145&gt;=2015.5,1,0),"")</f>
        <v>0.0</v>
      </c>
      <c r="T1145">
        <f>IF($L1145&lt;&gt;"",IF($L1145&gt;=2016,1,0),"")</f>
        <v>0.0</v>
      </c>
      <c r="U1145">
        <f>IF(ISNUMBER($BX1145),IF($BX1145&gt;=2016,1,0),"")</f>
        <v>1.0</v>
      </c>
      <c r="V1145">
        <f>IF(ISNUMBER($BW1145),IF($BW1145&gt;=2016,1,0),"")</f>
        <v>0.0</v>
      </c>
      <c r="W1145" t="str">
        <f>IF(AND(ISNUMBER($BW1145),ISNUMBER($BX1145)),IF($BW1145&gt;=2016,"post-only",IF($BX1145&lt;2016,"pre-only","mixed")),"")</f>
        <v>mixed</v>
      </c>
      <c r="X1145">
        <f>IF(AND(ISNUMBER($BW1145),ISNUMBER($BX1145)),MIN(1,MAX(0,($BX1145-2017+1)/($BX1145-$BW1145+1))),"")</f>
        <v>0.3</v>
      </c>
      <c r="Y1145">
        <f>IF(AND(ISNUMBER($BW1145),ISNUMBER($BX1145)),MIN(1,MAX(0,($BX1145-2018+1)/($BX1145-$BW1145+1))),"")</f>
        <v>0.25</v>
      </c>
      <c r="Z1145">
        <f>IF(AND(ISNUMBER($BW1145),ISNUMBER($BX1145)),MIN(1,MAX(0,($BX1145-2019+1)/($BX1145-$BW1145+1))),"")</f>
        <v>0.2</v>
      </c>
      <c r="AA1145">
        <f>IF(ISNUMBER($BX1145),IF($BX1145&gt;=2017,1,0),"")</f>
        <v>1.0</v>
      </c>
      <c r="AB1145">
        <f>IF(ISNUMBER($BX1145),IF($BX1145&gt;=2018,1,0),"")</f>
        <v>1.0</v>
      </c>
      <c r="AC1145">
        <f>IF(ISNUMBER($BX1145),IF($BX1145&gt;=2019,1,0),"")</f>
        <v>1.0</v>
      </c>
      <c r="AD1145">
        <f>IF($L1145&lt;&gt;"",IF($L1145&gt;2013,1,0),"")</f>
        <v>0.0</v>
      </c>
      <c r="AE1145">
        <f>IF($L1145&lt;&gt;"",1+IF($L1145&gt;2011,1,0)+IF($L1145&gt;2014,1,0),"")</f>
        <v>2.0</v>
      </c>
      <c r="AF1145" t="inlineStr">
        <is>
          <t>rating</t>
        </is>
      </c>
      <c r="AG1145" t="inlineStr">
        <is>
          <t>performance</t>
        </is>
      </c>
      <c r="AH1145" t="inlineStr">
        <is>
          <t>non-sensitive</t>
        </is>
      </c>
      <c r="AI1145" t="inlineStr">
        <is>
          <t>99_NCE</t>
        </is>
      </c>
      <c r="AJ1145" t="inlineStr">
        <is>
          <t>99_NCE</t>
        </is>
      </c>
      <c r="AK1145" t="str">
        <f>IF(AND($CF1145&lt;&gt;"",IFERROR(INDEX(subsample_country_map!$B:$B,MATCH($CF1145,subsample_country_map!$A:$A,0)),"")&lt;&gt;""),INDEX(subsample_country_map!$B:$B,MATCH($CF1145,subsample_country_map!$A:$A,0)),INDEX(lookup!$AA:$AA,MATCH($A1145,lookup!$A:$A,0)))</f>
        <v>1_US</v>
      </c>
      <c r="AL1145" t="str">
        <f>IF(AND($CF1145&lt;&gt;"",IFERROR(INDEX(subsample_country_map!$C:$C,MATCH($CF1145,subsample_country_map!$A:$A,0)),"")&lt;&gt;""),INDEX(subsample_country_map!$C:$C,MATCH($CF1145,subsample_country_map!$A:$A,0)),INDEX(lookup!$AB:$AB,MATCH($A1145,lookup!$A:$A,0)))</f>
        <v>1_developed</v>
      </c>
      <c r="AM1145" t="str">
        <f>IF(AND($CF1145&lt;&gt;"",IFERROR(INDEX(subsample_country_map!$D:$D,MATCH($CF1145,subsample_country_map!$A:$A,0)),"")&lt;&gt;""),INDEX(subsample_country_map!$D:$D,MATCH($CF1145,subsample_country_map!$A:$A,0)),INDEX(lookup!$AC:$AC,MATCH($A1145,lookup!$A:$A,0)))</f>
        <v>1_western</v>
      </c>
      <c r="AN1145" t="str">
        <f>IF(AND($CF1145&lt;&gt;"",IFERROR(INDEX(subsample_country_map!$E:$E,MATCH($CF1145,subsample_country_map!$A:$A,0)),"")&lt;&gt;""),INDEX(subsample_country_map!$E:$E,MATCH($CF1145,subsample_country_map!$A:$A,0)),INDEX(lookup!$AD:$AD,MATCH($A1145,lookup!$A:$A,0)))</f>
        <v>1_common law</v>
      </c>
      <c r="AO1145" t="str">
        <f>INDEX(lookup!$Y:$Y,MATCH($A1145,lookup!$A:$A,0))</f>
        <v>0_published</v>
      </c>
      <c r="AP1145" t="str">
        <f>INDEX(lookup!$Z:$Z,MATCH($A1145,lookup!$A:$A,0))</f>
        <v>1_VHB high</v>
      </c>
      <c r="AQ1145" t="str">
        <f>INDEX(lookup!$W:$W,MATCH($A1145,lookup!$A:$A,0))</f>
        <v>1_fin/acc/econ</v>
      </c>
      <c r="AS1145" t="inlineStr">
        <is>
          <t>staging</t>
        </is>
      </c>
      <c r="AT1145" t="inlineStr">
        <is>
          <t>good-CER</t>
        </is>
      </c>
      <c r="AU1145" t="inlineStr">
        <is>
          <t>creditworthiness</t>
        </is>
      </c>
      <c r="AV1145" t="inlineStr">
        <is>
          <t>0.0566</t>
        </is>
      </c>
      <c r="AW1145" t="inlineStr">
        <is>
          <t>0.0092</t>
        </is>
      </c>
      <c r="BA1145" t="n">
        <v>111877</v>
      </c>
      <c r="BB1145" t="inlineStr">
        <is>
          <t>1</t>
        </is>
      </c>
      <c r="BC1145" t="inlineStr">
        <is>
          <t>OLS</t>
        </is>
      </c>
      <c r="BD1145" t="inlineStr">
        <is>
          <t>firm</t>
        </is>
      </c>
      <c r="BE1145" t="inlineStr">
        <is>
          <t>other:region x rating agency</t>
        </is>
      </c>
      <c r="BF1145" t="inlineStr">
        <is>
          <t>US - SP</t>
        </is>
      </c>
      <c r="BI1145" t="inlineStr">
        <is>
          <t>Table 11</t>
        </is>
      </c>
      <c r="BJ1145" t="inlineStr">
        <is>
          <t>Panel A col (1) US SP</t>
        </is>
      </c>
      <c r="BK1145" t="inlineStr">
        <is>
          <t>14</t>
        </is>
      </c>
      <c r="BL1145" t="inlineStr">
        <is>
          <t>ENV 0.0566*** (0.0092)</t>
        </is>
      </c>
      <c r="BM1145" t="inlineStr">
        <is>
          <t>ENV</t>
        </is>
      </c>
      <c r="BN1145" t="inlineStr">
        <is>
          <t>RATING_58</t>
        </is>
      </c>
      <c r="BO1145" t="inlineStr">
        <is>
          <t>update</t>
        </is>
      </c>
      <c r="BP1145" t="inlineStr">
        <is>
          <t>Hu et al (2024)</t>
        </is>
      </c>
      <c r="BQ1145" t="inlineStr">
        <is>
          <t>computed</t>
        </is>
      </c>
      <c r="BT1145" t="n">
        <v>0</v>
      </c>
      <c r="BU1145" t="inlineStr">
        <is>
          <t>staging_Hu_et_al_2024.csv</t>
        </is>
      </c>
      <c r="BW1145" t="n">
        <v>2003</v>
      </c>
      <c r="BX1145" t="n">
        <v>2022</v>
      </c>
      <c r="BY1145" t="inlineStr">
        <is>
          <t>multi: US + 20 EU countries (incl. United Kingdom, France, Germany, Italy, Netherlands, Spain, Sweden, etc.)</t>
        </is>
      </c>
      <c r="BZ1145" t="n">
        <v>2012.5</v>
      </c>
      <c r="CA1145" t="n">
        <v>0.35</v>
      </c>
      <c r="CB1145" t="n">
        <v>0</v>
      </c>
      <c r="CC1145" t="n">
        <v>1</v>
      </c>
      <c r="CD1145" t="n">
        <v>-0.01839220136057663</v>
      </c>
      <c r="CE1145" t="n">
        <v>1</v>
      </c>
      <c r="CF1145" t="inlineStr">
        <is>
          <t>US - SP</t>
        </is>
      </c>
    </row>
    <row r="1146">
      <c r="A1146" t="inlineStr">
        <is>
          <t>Hu et al (2024)</t>
        </is>
      </c>
      <c r="B1146" t="n">
        <v>2451</v>
      </c>
      <c r="C1146" t="n">
        <v>-0.02213229014098764</v>
      </c>
      <c r="D1146" t="n">
        <v>77273</v>
      </c>
      <c r="E1146">
        <f>IF(ISNUMBER($BA1146),$BA1146,IF(AND(ISNUMBER($D1146),ISNUMBER($BW1146),ISNUMBER($BX1146)),$D1146*($BX1146-$BW1146+1),""))</f>
        <v>77273.0</v>
      </c>
      <c r="H1146" t="inlineStr">
        <is>
          <t>partial</t>
        </is>
      </c>
      <c r="I1146" t="inlineStr">
        <is>
          <t>Regression Cofficient and Standard Error  available</t>
        </is>
      </c>
      <c r="J1146">
        <f>IF($BW1146&lt;&gt;"",$BW1146,"")</f>
        <v>2003.0</v>
      </c>
      <c r="K1146">
        <f>IF($BX1146&lt;&gt;"",$BX1146,"")</f>
        <v>2022.0</v>
      </c>
      <c r="L1146">
        <f>IF(AND(ISNUMBER($BW1146),ISNUMBER($BX1146)),($BW1146+$BX1146)/2,"")</f>
        <v>2012.5</v>
      </c>
      <c r="M1146">
        <f>IF($L1146&lt;&gt;"",$L1146,"")</f>
        <v>2012.5</v>
      </c>
      <c r="N1146">
        <f>IF(AND(ISNUMBER($BW1146),ISNUMBER($BX1146)),MIN(1,MAX(0,($BX1146-2016+1)/($BX1146-$BW1146+1))),"")</f>
        <v>0.35</v>
      </c>
      <c r="O1146">
        <f>IF(AND(ISNUMBER($BW1146),ISNUMBER($BX1146)),MIN(1,MAX(0,($BX1146-2017+1)/($BX1146-$BW1146+1))),"")</f>
        <v>0.3</v>
      </c>
      <c r="P1146">
        <f>IF(AND(ISNUMBER($BW1146),ISNUMBER($BX1146)),MIN(1,MAX(0,($BX1146-2018+1)/($BX1146-$BW1146+1))),"")</f>
        <v>0.25</v>
      </c>
      <c r="Q1146">
        <f>IF(AND(ISNUMBER($BW1146),ISNUMBER($BX1146)),MIN(1,MAX(0,($BX1146-2019+1)/($BX1146-$BW1146+1))),"")</f>
        <v>0.2</v>
      </c>
      <c r="R1146">
        <f>IF(AND(ISNUMBER($BW1146),ISNUMBER($BX1146)),MIN(1,MAX(0,($BX1146-2016+1)/($BX1146-$BW1146+1))),"")</f>
        <v>0.35</v>
      </c>
      <c r="S1146">
        <f>IF($L1146&lt;&gt;"",IF($L1146&gt;=2015.5,1,0),"")</f>
        <v>0.0</v>
      </c>
      <c r="T1146">
        <f>IF($L1146&lt;&gt;"",IF($L1146&gt;=2016,1,0),"")</f>
        <v>0.0</v>
      </c>
      <c r="U1146">
        <f>IF(ISNUMBER($BX1146),IF($BX1146&gt;=2016,1,0),"")</f>
        <v>1.0</v>
      </c>
      <c r="V1146">
        <f>IF(ISNUMBER($BW1146),IF($BW1146&gt;=2016,1,0),"")</f>
        <v>0.0</v>
      </c>
      <c r="W1146" t="str">
        <f>IF(AND(ISNUMBER($BW1146),ISNUMBER($BX1146)),IF($BW1146&gt;=2016,"post-only",IF($BX1146&lt;2016,"pre-only","mixed")),"")</f>
        <v>mixed</v>
      </c>
      <c r="X1146">
        <f>IF(AND(ISNUMBER($BW1146),ISNUMBER($BX1146)),MIN(1,MAX(0,($BX1146-2017+1)/($BX1146-$BW1146+1))),"")</f>
        <v>0.3</v>
      </c>
      <c r="Y1146">
        <f>IF(AND(ISNUMBER($BW1146),ISNUMBER($BX1146)),MIN(1,MAX(0,($BX1146-2018+1)/($BX1146-$BW1146+1))),"")</f>
        <v>0.25</v>
      </c>
      <c r="Z1146">
        <f>IF(AND(ISNUMBER($BW1146),ISNUMBER($BX1146)),MIN(1,MAX(0,($BX1146-2019+1)/($BX1146-$BW1146+1))),"")</f>
        <v>0.2</v>
      </c>
      <c r="AA1146">
        <f>IF(ISNUMBER($BX1146),IF($BX1146&gt;=2017,1,0),"")</f>
        <v>1.0</v>
      </c>
      <c r="AB1146">
        <f>IF(ISNUMBER($BX1146),IF($BX1146&gt;=2018,1,0),"")</f>
        <v>1.0</v>
      </c>
      <c r="AC1146">
        <f>IF(ISNUMBER($BX1146),IF($BX1146&gt;=2019,1,0),"")</f>
        <v>1.0</v>
      </c>
      <c r="AD1146">
        <f>IF($L1146&lt;&gt;"",IF($L1146&gt;2013,1,0),"")</f>
        <v>0.0</v>
      </c>
      <c r="AE1146">
        <f>IF($L1146&lt;&gt;"",1+IF($L1146&gt;2011,1,0)+IF($L1146&gt;2014,1,0),"")</f>
        <v>2.0</v>
      </c>
      <c r="AF1146" t="inlineStr">
        <is>
          <t>rating</t>
        </is>
      </c>
      <c r="AG1146" t="inlineStr">
        <is>
          <t>performance</t>
        </is>
      </c>
      <c r="AH1146" t="inlineStr">
        <is>
          <t>non-sensitive</t>
        </is>
      </c>
      <c r="AI1146" t="inlineStr">
        <is>
          <t>99_NCE</t>
        </is>
      </c>
      <c r="AJ1146" t="inlineStr">
        <is>
          <t>99_NCE</t>
        </is>
      </c>
      <c r="AK1146" t="str">
        <f>IF(AND($CF1146&lt;&gt;"",IFERROR(INDEX(subsample_country_map!$B:$B,MATCH($CF1146,subsample_country_map!$A:$A,0)),"")&lt;&gt;""),INDEX(subsample_country_map!$B:$B,MATCH($CF1146,subsample_country_map!$A:$A,0)),INDEX(lookup!$AA:$AA,MATCH($A1146,lookup!$A:$A,0)))</f>
        <v>1_US</v>
      </c>
      <c r="AL1146" t="str">
        <f>IF(AND($CF1146&lt;&gt;"",IFERROR(INDEX(subsample_country_map!$C:$C,MATCH($CF1146,subsample_country_map!$A:$A,0)),"")&lt;&gt;""),INDEX(subsample_country_map!$C:$C,MATCH($CF1146,subsample_country_map!$A:$A,0)),INDEX(lookup!$AB:$AB,MATCH($A1146,lookup!$A:$A,0)))</f>
        <v>1_developed</v>
      </c>
      <c r="AM1146" t="str">
        <f>IF(AND($CF1146&lt;&gt;"",IFERROR(INDEX(subsample_country_map!$D:$D,MATCH($CF1146,subsample_country_map!$A:$A,0)),"")&lt;&gt;""),INDEX(subsample_country_map!$D:$D,MATCH($CF1146,subsample_country_map!$A:$A,0)),INDEX(lookup!$AC:$AC,MATCH($A1146,lookup!$A:$A,0)))</f>
        <v>1_western</v>
      </c>
      <c r="AN1146" t="str">
        <f>IF(AND($CF1146&lt;&gt;"",IFERROR(INDEX(subsample_country_map!$E:$E,MATCH($CF1146,subsample_country_map!$A:$A,0)),"")&lt;&gt;""),INDEX(subsample_country_map!$E:$E,MATCH($CF1146,subsample_country_map!$A:$A,0)),INDEX(lookup!$AD:$AD,MATCH($A1146,lookup!$A:$A,0)))</f>
        <v>1_common law</v>
      </c>
      <c r="AO1146" t="str">
        <f>INDEX(lookup!$Y:$Y,MATCH($A1146,lookup!$A:$A,0))</f>
        <v>0_published</v>
      </c>
      <c r="AP1146" t="str">
        <f>INDEX(lookup!$Z:$Z,MATCH($A1146,lookup!$A:$A,0))</f>
        <v>1_VHB high</v>
      </c>
      <c r="AQ1146" t="str">
        <f>INDEX(lookup!$W:$W,MATCH($A1146,lookup!$A:$A,0))</f>
        <v>1_fin/acc/econ</v>
      </c>
      <c r="AS1146" t="inlineStr">
        <is>
          <t>staging</t>
        </is>
      </c>
      <c r="AT1146" t="inlineStr">
        <is>
          <t>good-CER</t>
        </is>
      </c>
      <c r="AU1146" t="inlineStr">
        <is>
          <t>creditworthiness</t>
        </is>
      </c>
      <c r="AV1146" t="inlineStr">
        <is>
          <t>0.0720</t>
        </is>
      </c>
      <c r="AW1146" t="inlineStr">
        <is>
          <t>0.0117</t>
        </is>
      </c>
      <c r="BA1146" t="n">
        <v>77273</v>
      </c>
      <c r="BB1146" t="inlineStr">
        <is>
          <t>1</t>
        </is>
      </c>
      <c r="BC1146" t="inlineStr">
        <is>
          <t>OLS</t>
        </is>
      </c>
      <c r="BD1146" t="inlineStr">
        <is>
          <t>firm</t>
        </is>
      </c>
      <c r="BE1146" t="inlineStr">
        <is>
          <t>other:region x rating agency</t>
        </is>
      </c>
      <c r="BF1146" t="inlineStr">
        <is>
          <t>US - Moody's</t>
        </is>
      </c>
      <c r="BI1146" t="inlineStr">
        <is>
          <t>Table 11</t>
        </is>
      </c>
      <c r="BJ1146" t="inlineStr">
        <is>
          <t>Panel A col (2) US Moody's</t>
        </is>
      </c>
      <c r="BK1146" t="inlineStr">
        <is>
          <t>14</t>
        </is>
      </c>
      <c r="BL1146" t="inlineStr">
        <is>
          <t>ENV 0.0720*** (0.0117)</t>
        </is>
      </c>
      <c r="BM1146" t="inlineStr">
        <is>
          <t>ENV</t>
        </is>
      </c>
      <c r="BN1146" t="inlineStr">
        <is>
          <t>RATING_58</t>
        </is>
      </c>
      <c r="BO1146" t="inlineStr">
        <is>
          <t>update</t>
        </is>
      </c>
      <c r="BP1146" t="inlineStr">
        <is>
          <t>Hu et al (2024)</t>
        </is>
      </c>
      <c r="BQ1146" t="inlineStr">
        <is>
          <t>computed</t>
        </is>
      </c>
      <c r="BT1146" t="n">
        <v>0</v>
      </c>
      <c r="BU1146" t="inlineStr">
        <is>
          <t>staging_Hu_et_al_2024.csv</t>
        </is>
      </c>
      <c r="BW1146" t="n">
        <v>2003</v>
      </c>
      <c r="BX1146" t="n">
        <v>2022</v>
      </c>
      <c r="BY1146" t="inlineStr">
        <is>
          <t>multi: US + 20 EU countries (incl. United Kingdom, France, Germany, Italy, Netherlands, Spain, Sweden, etc.)</t>
        </is>
      </c>
      <c r="BZ1146" t="n">
        <v>2012.5</v>
      </c>
      <c r="CA1146" t="n">
        <v>0.35</v>
      </c>
      <c r="CB1146" t="n">
        <v>0</v>
      </c>
      <c r="CC1146" t="n">
        <v>1</v>
      </c>
      <c r="CD1146" t="n">
        <v>-0.02213590495099878</v>
      </c>
      <c r="CE1146" t="n">
        <v>1</v>
      </c>
      <c r="CF1146" t="inlineStr">
        <is>
          <t>US - Moody's</t>
        </is>
      </c>
    </row>
    <row r="1147">
      <c r="A1147" t="inlineStr">
        <is>
          <t>Hu et al (2024)</t>
        </is>
      </c>
      <c r="B1147" t="n">
        <v>2452</v>
      </c>
      <c r="C1147" t="n">
        <v>-0.008597638681883471</v>
      </c>
      <c r="D1147" t="n">
        <v>54109</v>
      </c>
      <c r="E1147">
        <f>IF(ISNUMBER($BA1147),$BA1147,IF(AND(ISNUMBER($D1147),ISNUMBER($BW1147),ISNUMBER($BX1147)),$D1147*($BX1147-$BW1147+1),""))</f>
        <v>54109.0</v>
      </c>
      <c r="H1147" t="inlineStr">
        <is>
          <t>partial</t>
        </is>
      </c>
      <c r="I1147" t="inlineStr">
        <is>
          <t>Regression Cofficient and Standard Error  available</t>
        </is>
      </c>
      <c r="J1147">
        <f>IF($BW1147&lt;&gt;"",$BW1147,"")</f>
        <v>2003.0</v>
      </c>
      <c r="K1147">
        <f>IF($BX1147&lt;&gt;"",$BX1147,"")</f>
        <v>2022.0</v>
      </c>
      <c r="L1147">
        <f>IF(AND(ISNUMBER($BW1147),ISNUMBER($BX1147)),($BW1147+$BX1147)/2,"")</f>
        <v>2012.5</v>
      </c>
      <c r="M1147">
        <f>IF($L1147&lt;&gt;"",$L1147,"")</f>
        <v>2012.5</v>
      </c>
      <c r="N1147">
        <f>IF(AND(ISNUMBER($BW1147),ISNUMBER($BX1147)),MIN(1,MAX(0,($BX1147-2016+1)/($BX1147-$BW1147+1))),"")</f>
        <v>0.35</v>
      </c>
      <c r="O1147">
        <f>IF(AND(ISNUMBER($BW1147),ISNUMBER($BX1147)),MIN(1,MAX(0,($BX1147-2017+1)/($BX1147-$BW1147+1))),"")</f>
        <v>0.3</v>
      </c>
      <c r="P1147">
        <f>IF(AND(ISNUMBER($BW1147),ISNUMBER($BX1147)),MIN(1,MAX(0,($BX1147-2018+1)/($BX1147-$BW1147+1))),"")</f>
        <v>0.25</v>
      </c>
      <c r="Q1147">
        <f>IF(AND(ISNUMBER($BW1147),ISNUMBER($BX1147)),MIN(1,MAX(0,($BX1147-2019+1)/($BX1147-$BW1147+1))),"")</f>
        <v>0.2</v>
      </c>
      <c r="R1147">
        <f>IF(AND(ISNUMBER($BW1147),ISNUMBER($BX1147)),MIN(1,MAX(0,($BX1147-2016+1)/($BX1147-$BW1147+1))),"")</f>
        <v>0.35</v>
      </c>
      <c r="S1147">
        <f>IF($L1147&lt;&gt;"",IF($L1147&gt;=2015.5,1,0),"")</f>
        <v>0.0</v>
      </c>
      <c r="T1147">
        <f>IF($L1147&lt;&gt;"",IF($L1147&gt;=2016,1,0),"")</f>
        <v>0.0</v>
      </c>
      <c r="U1147">
        <f>IF(ISNUMBER($BX1147),IF($BX1147&gt;=2016,1,0),"")</f>
        <v>1.0</v>
      </c>
      <c r="V1147">
        <f>IF(ISNUMBER($BW1147),IF($BW1147&gt;=2016,1,0),"")</f>
        <v>0.0</v>
      </c>
      <c r="W1147" t="str">
        <f>IF(AND(ISNUMBER($BW1147),ISNUMBER($BX1147)),IF($BW1147&gt;=2016,"post-only",IF($BX1147&lt;2016,"pre-only","mixed")),"")</f>
        <v>mixed</v>
      </c>
      <c r="X1147">
        <f>IF(AND(ISNUMBER($BW1147),ISNUMBER($BX1147)),MIN(1,MAX(0,($BX1147-2017+1)/($BX1147-$BW1147+1))),"")</f>
        <v>0.3</v>
      </c>
      <c r="Y1147">
        <f>IF(AND(ISNUMBER($BW1147),ISNUMBER($BX1147)),MIN(1,MAX(0,($BX1147-2018+1)/($BX1147-$BW1147+1))),"")</f>
        <v>0.25</v>
      </c>
      <c r="Z1147">
        <f>IF(AND(ISNUMBER($BW1147),ISNUMBER($BX1147)),MIN(1,MAX(0,($BX1147-2019+1)/($BX1147-$BW1147+1))),"")</f>
        <v>0.2</v>
      </c>
      <c r="AA1147">
        <f>IF(ISNUMBER($BX1147),IF($BX1147&gt;=2017,1,0),"")</f>
        <v>1.0</v>
      </c>
      <c r="AB1147">
        <f>IF(ISNUMBER($BX1147),IF($BX1147&gt;=2018,1,0),"")</f>
        <v>1.0</v>
      </c>
      <c r="AC1147">
        <f>IF(ISNUMBER($BX1147),IF($BX1147&gt;=2019,1,0),"")</f>
        <v>1.0</v>
      </c>
      <c r="AD1147">
        <f>IF($L1147&lt;&gt;"",IF($L1147&gt;2013,1,0),"")</f>
        <v>0.0</v>
      </c>
      <c r="AE1147">
        <f>IF($L1147&lt;&gt;"",1+IF($L1147&gt;2011,1,0)+IF($L1147&gt;2014,1,0),"")</f>
        <v>2.0</v>
      </c>
      <c r="AF1147" t="inlineStr">
        <is>
          <t>rating</t>
        </is>
      </c>
      <c r="AG1147" t="inlineStr">
        <is>
          <t>performance</t>
        </is>
      </c>
      <c r="AH1147" t="inlineStr">
        <is>
          <t>non-sensitive</t>
        </is>
      </c>
      <c r="AI1147" t="inlineStr">
        <is>
          <t>99_NCE</t>
        </is>
      </c>
      <c r="AJ1147" t="inlineStr">
        <is>
          <t>99_NCE</t>
        </is>
      </c>
      <c r="AK1147" t="str">
        <f>IF(AND($CF1147&lt;&gt;"",IFERROR(INDEX(subsample_country_map!$B:$B,MATCH($CF1147,subsample_country_map!$A:$A,0)),"")&lt;&gt;""),INDEX(subsample_country_map!$B:$B,MATCH($CF1147,subsample_country_map!$A:$A,0)),INDEX(lookup!$AA:$AA,MATCH($A1147,lookup!$A:$A,0)))</f>
        <v>1_US</v>
      </c>
      <c r="AL1147" t="str">
        <f>IF(AND($CF1147&lt;&gt;"",IFERROR(INDEX(subsample_country_map!$C:$C,MATCH($CF1147,subsample_country_map!$A:$A,0)),"")&lt;&gt;""),INDEX(subsample_country_map!$C:$C,MATCH($CF1147,subsample_country_map!$A:$A,0)),INDEX(lookup!$AB:$AB,MATCH($A1147,lookup!$A:$A,0)))</f>
        <v>1_developed</v>
      </c>
      <c r="AM1147" t="str">
        <f>IF(AND($CF1147&lt;&gt;"",IFERROR(INDEX(subsample_country_map!$D:$D,MATCH($CF1147,subsample_country_map!$A:$A,0)),"")&lt;&gt;""),INDEX(subsample_country_map!$D:$D,MATCH($CF1147,subsample_country_map!$A:$A,0)),INDEX(lookup!$AC:$AC,MATCH($A1147,lookup!$A:$A,0)))</f>
        <v>1_western</v>
      </c>
      <c r="AN1147" t="str">
        <f>IF(AND($CF1147&lt;&gt;"",IFERROR(INDEX(subsample_country_map!$E:$E,MATCH($CF1147,subsample_country_map!$A:$A,0)),"")&lt;&gt;""),INDEX(subsample_country_map!$E:$E,MATCH($CF1147,subsample_country_map!$A:$A,0)),INDEX(lookup!$AD:$AD,MATCH($A1147,lookup!$A:$A,0)))</f>
        <v>1_common law</v>
      </c>
      <c r="AO1147" t="str">
        <f>INDEX(lookup!$Y:$Y,MATCH($A1147,lookup!$A:$A,0))</f>
        <v>0_published</v>
      </c>
      <c r="AP1147" t="str">
        <f>INDEX(lookup!$Z:$Z,MATCH($A1147,lookup!$A:$A,0))</f>
        <v>1_VHB high</v>
      </c>
      <c r="AQ1147" t="str">
        <f>INDEX(lookup!$W:$W,MATCH($A1147,lookup!$A:$A,0))</f>
        <v>1_fin/acc/econ</v>
      </c>
      <c r="AS1147" t="inlineStr">
        <is>
          <t>staging</t>
        </is>
      </c>
      <c r="AT1147" t="inlineStr">
        <is>
          <t>good-CER</t>
        </is>
      </c>
      <c r="AU1147" t="inlineStr">
        <is>
          <t>creditworthiness</t>
        </is>
      </c>
      <c r="AV1147" t="inlineStr">
        <is>
          <t>0.0304</t>
        </is>
      </c>
      <c r="AW1147" t="inlineStr">
        <is>
          <t>0.0152</t>
        </is>
      </c>
      <c r="BA1147" t="n">
        <v>54109</v>
      </c>
      <c r="BB1147" t="inlineStr">
        <is>
          <t>1</t>
        </is>
      </c>
      <c r="BC1147" t="inlineStr">
        <is>
          <t>OLS</t>
        </is>
      </c>
      <c r="BD1147" t="inlineStr">
        <is>
          <t>firm</t>
        </is>
      </c>
      <c r="BE1147" t="inlineStr">
        <is>
          <t>other:region x rating agency</t>
        </is>
      </c>
      <c r="BF1147" t="inlineStr">
        <is>
          <t>US - Fitch</t>
        </is>
      </c>
      <c r="BI1147" t="inlineStr">
        <is>
          <t>Table 11</t>
        </is>
      </c>
      <c r="BJ1147" t="inlineStr">
        <is>
          <t>Panel A col (3) US Fitch</t>
        </is>
      </c>
      <c r="BK1147" t="inlineStr">
        <is>
          <t>14</t>
        </is>
      </c>
      <c r="BL1147" t="inlineStr">
        <is>
          <t>ENV 0.0304** (0.0152)</t>
        </is>
      </c>
      <c r="BM1147" t="inlineStr">
        <is>
          <t>ENV</t>
        </is>
      </c>
      <c r="BN1147" t="inlineStr">
        <is>
          <t>RATING_58</t>
        </is>
      </c>
      <c r="BO1147" t="inlineStr">
        <is>
          <t>update</t>
        </is>
      </c>
      <c r="BP1147" t="inlineStr">
        <is>
          <t>Hu et al (2024)</t>
        </is>
      </c>
      <c r="BQ1147" t="inlineStr">
        <is>
          <t>computed</t>
        </is>
      </c>
      <c r="BT1147" t="n">
        <v>0</v>
      </c>
      <c r="BU1147" t="inlineStr">
        <is>
          <t>staging_Hu_et_al_2024.csv</t>
        </is>
      </c>
      <c r="BW1147" t="n">
        <v>2003</v>
      </c>
      <c r="BX1147" t="n">
        <v>2022</v>
      </c>
      <c r="BY1147" t="inlineStr">
        <is>
          <t>multi: US + 20 EU countries (incl. United Kingdom, France, Germany, Italy, Netherlands, Spain, Sweden, etc.)</t>
        </is>
      </c>
      <c r="BZ1147" t="n">
        <v>2012.5</v>
      </c>
      <c r="CA1147" t="n">
        <v>0.35</v>
      </c>
      <c r="CB1147" t="n">
        <v>0</v>
      </c>
      <c r="CC1147" t="n">
        <v>1</v>
      </c>
      <c r="CD1147" t="n">
        <v>-0.008597850535351125</v>
      </c>
      <c r="CE1147" t="n">
        <v>1</v>
      </c>
      <c r="CF1147" t="inlineStr">
        <is>
          <t>US - Fitch</t>
        </is>
      </c>
    </row>
    <row r="1148">
      <c r="A1148" t="inlineStr">
        <is>
          <t>Hu et al (2024)</t>
        </is>
      </c>
      <c r="B1148" t="n">
        <v>2453</v>
      </c>
      <c r="C1148" t="n">
        <v>-0.01480326110313413</v>
      </c>
      <c r="D1148" t="n">
        <v>48060</v>
      </c>
      <c r="E1148">
        <f>IF(ISNUMBER($BA1148),$BA1148,IF(AND(ISNUMBER($D1148),ISNUMBER($BW1148),ISNUMBER($BX1148)),$D1148*($BX1148-$BW1148+1),""))</f>
        <v>48060.0</v>
      </c>
      <c r="H1148" t="inlineStr">
        <is>
          <t>partial</t>
        </is>
      </c>
      <c r="I1148" t="inlineStr">
        <is>
          <t>Regression Cofficient and Standard Error  available</t>
        </is>
      </c>
      <c r="J1148">
        <f>IF($BW1148&lt;&gt;"",$BW1148,"")</f>
        <v>2003.0</v>
      </c>
      <c r="K1148">
        <f>IF($BX1148&lt;&gt;"",$BX1148,"")</f>
        <v>2022.0</v>
      </c>
      <c r="L1148">
        <f>IF(AND(ISNUMBER($BW1148),ISNUMBER($BX1148)),($BW1148+$BX1148)/2,"")</f>
        <v>2012.5</v>
      </c>
      <c r="M1148">
        <f>IF($L1148&lt;&gt;"",$L1148,"")</f>
        <v>2012.5</v>
      </c>
      <c r="N1148">
        <f>IF(AND(ISNUMBER($BW1148),ISNUMBER($BX1148)),MIN(1,MAX(0,($BX1148-2016+1)/($BX1148-$BW1148+1))),"")</f>
        <v>0.35</v>
      </c>
      <c r="O1148">
        <f>IF(AND(ISNUMBER($BW1148),ISNUMBER($BX1148)),MIN(1,MAX(0,($BX1148-2017+1)/($BX1148-$BW1148+1))),"")</f>
        <v>0.3</v>
      </c>
      <c r="P1148">
        <f>IF(AND(ISNUMBER($BW1148),ISNUMBER($BX1148)),MIN(1,MAX(0,($BX1148-2018+1)/($BX1148-$BW1148+1))),"")</f>
        <v>0.25</v>
      </c>
      <c r="Q1148">
        <f>IF(AND(ISNUMBER($BW1148),ISNUMBER($BX1148)),MIN(1,MAX(0,($BX1148-2019+1)/($BX1148-$BW1148+1))),"")</f>
        <v>0.2</v>
      </c>
      <c r="R1148">
        <f>IF(AND(ISNUMBER($BW1148),ISNUMBER($BX1148)),MIN(1,MAX(0,($BX1148-2016+1)/($BX1148-$BW1148+1))),"")</f>
        <v>0.35</v>
      </c>
      <c r="S1148">
        <f>IF($L1148&lt;&gt;"",IF($L1148&gt;=2015.5,1,0),"")</f>
        <v>0.0</v>
      </c>
      <c r="T1148">
        <f>IF($L1148&lt;&gt;"",IF($L1148&gt;=2016,1,0),"")</f>
        <v>0.0</v>
      </c>
      <c r="U1148">
        <f>IF(ISNUMBER($BX1148),IF($BX1148&gt;=2016,1,0),"")</f>
        <v>1.0</v>
      </c>
      <c r="V1148">
        <f>IF(ISNUMBER($BW1148),IF($BW1148&gt;=2016,1,0),"")</f>
        <v>0.0</v>
      </c>
      <c r="W1148" t="str">
        <f>IF(AND(ISNUMBER($BW1148),ISNUMBER($BX1148)),IF($BW1148&gt;=2016,"post-only",IF($BX1148&lt;2016,"pre-only","mixed")),"")</f>
        <v>mixed</v>
      </c>
      <c r="X1148">
        <f>IF(AND(ISNUMBER($BW1148),ISNUMBER($BX1148)),MIN(1,MAX(0,($BX1148-2017+1)/($BX1148-$BW1148+1))),"")</f>
        <v>0.3</v>
      </c>
      <c r="Y1148">
        <f>IF(AND(ISNUMBER($BW1148),ISNUMBER($BX1148)),MIN(1,MAX(0,($BX1148-2018+1)/($BX1148-$BW1148+1))),"")</f>
        <v>0.25</v>
      </c>
      <c r="Z1148">
        <f>IF(AND(ISNUMBER($BW1148),ISNUMBER($BX1148)),MIN(1,MAX(0,($BX1148-2019+1)/($BX1148-$BW1148+1))),"")</f>
        <v>0.2</v>
      </c>
      <c r="AA1148">
        <f>IF(ISNUMBER($BX1148),IF($BX1148&gt;=2017,1,0),"")</f>
        <v>1.0</v>
      </c>
      <c r="AB1148">
        <f>IF(ISNUMBER($BX1148),IF($BX1148&gt;=2018,1,0),"")</f>
        <v>1.0</v>
      </c>
      <c r="AC1148">
        <f>IF(ISNUMBER($BX1148),IF($BX1148&gt;=2019,1,0),"")</f>
        <v>1.0</v>
      </c>
      <c r="AD1148">
        <f>IF($L1148&lt;&gt;"",IF($L1148&gt;2013,1,0),"")</f>
        <v>0.0</v>
      </c>
      <c r="AE1148">
        <f>IF($L1148&lt;&gt;"",1+IF($L1148&gt;2011,1,0)+IF($L1148&gt;2014,1,0),"")</f>
        <v>2.0</v>
      </c>
      <c r="AF1148" t="inlineStr">
        <is>
          <t>rating</t>
        </is>
      </c>
      <c r="AG1148" t="inlineStr">
        <is>
          <t>performance</t>
        </is>
      </c>
      <c r="AH1148" t="inlineStr">
        <is>
          <t>non-sensitive</t>
        </is>
      </c>
      <c r="AI1148" t="inlineStr">
        <is>
          <t>99_NCE</t>
        </is>
      </c>
      <c r="AJ1148" t="inlineStr">
        <is>
          <t>99_NCE</t>
        </is>
      </c>
      <c r="AK1148" t="str">
        <f>IF(AND($CF1148&lt;&gt;"",IFERROR(INDEX(subsample_country_map!$B:$B,MATCH($CF1148,subsample_country_map!$A:$A,0)),"")&lt;&gt;""),INDEX(subsample_country_map!$B:$B,MATCH($CF1148,subsample_country_map!$A:$A,0)),INDEX(lookup!$AA:$AA,MATCH($A1148,lookup!$A:$A,0)))</f>
        <v>2_Europe</v>
      </c>
      <c r="AL1148" t="str">
        <f>IF(AND($CF1148&lt;&gt;"",IFERROR(INDEX(subsample_country_map!$C:$C,MATCH($CF1148,subsample_country_map!$A:$A,0)),"")&lt;&gt;""),INDEX(subsample_country_map!$C:$C,MATCH($CF1148,subsample_country_map!$A:$A,0)),INDEX(lookup!$AB:$AB,MATCH($A1148,lookup!$A:$A,0)))</f>
        <v>99_NCE</v>
      </c>
      <c r="AM1148" t="str">
        <f>IF(AND($CF1148&lt;&gt;"",IFERROR(INDEX(subsample_country_map!$D:$D,MATCH($CF1148,subsample_country_map!$A:$A,0)),"")&lt;&gt;""),INDEX(subsample_country_map!$D:$D,MATCH($CF1148,subsample_country_map!$A:$A,0)),INDEX(lookup!$AC:$AC,MATCH($A1148,lookup!$A:$A,0)))</f>
        <v>1_western</v>
      </c>
      <c r="AN1148" t="str">
        <f>IF(AND($CF1148&lt;&gt;"",IFERROR(INDEX(subsample_country_map!$E:$E,MATCH($CF1148,subsample_country_map!$A:$A,0)),"")&lt;&gt;""),INDEX(subsample_country_map!$E:$E,MATCH($CF1148,subsample_country_map!$A:$A,0)),INDEX(lookup!$AD:$AD,MATCH($A1148,lookup!$A:$A,0)))</f>
        <v>99_NCE</v>
      </c>
      <c r="AO1148" t="str">
        <f>INDEX(lookup!$Y:$Y,MATCH($A1148,lookup!$A:$A,0))</f>
        <v>0_published</v>
      </c>
      <c r="AP1148" t="str">
        <f>INDEX(lookup!$Z:$Z,MATCH($A1148,lookup!$A:$A,0))</f>
        <v>1_VHB high</v>
      </c>
      <c r="AQ1148" t="str">
        <f>INDEX(lookup!$W:$W,MATCH($A1148,lookup!$A:$A,0))</f>
        <v>1_fin/acc/econ</v>
      </c>
      <c r="AS1148" t="inlineStr">
        <is>
          <t>staging</t>
        </is>
      </c>
      <c r="AT1148" t="inlineStr">
        <is>
          <t>good-CER</t>
        </is>
      </c>
      <c r="AU1148" t="inlineStr">
        <is>
          <t>creditworthiness</t>
        </is>
      </c>
      <c r="AV1148" t="inlineStr">
        <is>
          <t>0.0555</t>
        </is>
      </c>
      <c r="AW1148" t="inlineStr">
        <is>
          <t>0.0171</t>
        </is>
      </c>
      <c r="BA1148" t="n">
        <v>48060</v>
      </c>
      <c r="BB1148" t="inlineStr">
        <is>
          <t>1</t>
        </is>
      </c>
      <c r="BC1148" t="inlineStr">
        <is>
          <t>OLS</t>
        </is>
      </c>
      <c r="BD1148" t="inlineStr">
        <is>
          <t>firm</t>
        </is>
      </c>
      <c r="BE1148" t="inlineStr">
        <is>
          <t>other:region x rating agency</t>
        </is>
      </c>
      <c r="BF1148" t="inlineStr">
        <is>
          <t>EU - SP</t>
        </is>
      </c>
      <c r="BI1148" t="inlineStr">
        <is>
          <t>Table 11</t>
        </is>
      </c>
      <c r="BJ1148" t="inlineStr">
        <is>
          <t>Panel A col (4) EU SP</t>
        </is>
      </c>
      <c r="BK1148" t="inlineStr">
        <is>
          <t>14</t>
        </is>
      </c>
      <c r="BL1148" t="inlineStr">
        <is>
          <t>ENV 0.0555*** (0.0171)</t>
        </is>
      </c>
      <c r="BM1148" t="inlineStr">
        <is>
          <t>ENV</t>
        </is>
      </c>
      <c r="BN1148" t="inlineStr">
        <is>
          <t>RATING_58</t>
        </is>
      </c>
      <c r="BO1148" t="inlineStr">
        <is>
          <t>update</t>
        </is>
      </c>
      <c r="BP1148" t="inlineStr">
        <is>
          <t>Hu et al (2024)</t>
        </is>
      </c>
      <c r="BQ1148" t="inlineStr">
        <is>
          <t>computed</t>
        </is>
      </c>
      <c r="BT1148" t="n">
        <v>0</v>
      </c>
      <c r="BU1148" t="inlineStr">
        <is>
          <t>staging_Hu_et_al_2024.csv</t>
        </is>
      </c>
      <c r="BW1148" t="n">
        <v>2003</v>
      </c>
      <c r="BX1148" t="n">
        <v>2022</v>
      </c>
      <c r="BY1148" t="inlineStr">
        <is>
          <t>multi: US + 20 EU countries (incl. United Kingdom, France, Germany, Italy, Netherlands, Spain, Sweden, etc.)</t>
        </is>
      </c>
      <c r="BZ1148" t="n">
        <v>2012.5</v>
      </c>
      <c r="CA1148" t="n">
        <v>0.35</v>
      </c>
      <c r="CB1148" t="n">
        <v>0</v>
      </c>
      <c r="CC1148" t="n">
        <v>1</v>
      </c>
      <c r="CD1148" t="n">
        <v>-0.01480434255713211</v>
      </c>
      <c r="CE1148" t="n">
        <v>1</v>
      </c>
      <c r="CF1148" t="inlineStr">
        <is>
          <t>EU - SP</t>
        </is>
      </c>
    </row>
    <row r="1149">
      <c r="A1149" t="inlineStr">
        <is>
          <t>Hu et al (2024)</t>
        </is>
      </c>
      <c r="B1149" t="n">
        <v>2454</v>
      </c>
      <c r="C1149" t="n">
        <v>-0.013002906257169</v>
      </c>
      <c r="D1149" t="n">
        <v>30972</v>
      </c>
      <c r="E1149">
        <f>IF(ISNUMBER($BA1149),$BA1149,IF(AND(ISNUMBER($D1149),ISNUMBER($BW1149),ISNUMBER($BX1149)),$D1149*($BX1149-$BW1149+1),""))</f>
        <v>30972.0</v>
      </c>
      <c r="H1149" t="inlineStr">
        <is>
          <t>partial</t>
        </is>
      </c>
      <c r="I1149" t="inlineStr">
        <is>
          <t>Regression Cofficient and Standard Error  available</t>
        </is>
      </c>
      <c r="J1149">
        <f>IF($BW1149&lt;&gt;"",$BW1149,"")</f>
        <v>2003.0</v>
      </c>
      <c r="K1149">
        <f>IF($BX1149&lt;&gt;"",$BX1149,"")</f>
        <v>2022.0</v>
      </c>
      <c r="L1149">
        <f>IF(AND(ISNUMBER($BW1149),ISNUMBER($BX1149)),($BW1149+$BX1149)/2,"")</f>
        <v>2012.5</v>
      </c>
      <c r="M1149">
        <f>IF($L1149&lt;&gt;"",$L1149,"")</f>
        <v>2012.5</v>
      </c>
      <c r="N1149">
        <f>IF(AND(ISNUMBER($BW1149),ISNUMBER($BX1149)),MIN(1,MAX(0,($BX1149-2016+1)/($BX1149-$BW1149+1))),"")</f>
        <v>0.35</v>
      </c>
      <c r="O1149">
        <f>IF(AND(ISNUMBER($BW1149),ISNUMBER($BX1149)),MIN(1,MAX(0,($BX1149-2017+1)/($BX1149-$BW1149+1))),"")</f>
        <v>0.3</v>
      </c>
      <c r="P1149">
        <f>IF(AND(ISNUMBER($BW1149),ISNUMBER($BX1149)),MIN(1,MAX(0,($BX1149-2018+1)/($BX1149-$BW1149+1))),"")</f>
        <v>0.25</v>
      </c>
      <c r="Q1149">
        <f>IF(AND(ISNUMBER($BW1149),ISNUMBER($BX1149)),MIN(1,MAX(0,($BX1149-2019+1)/($BX1149-$BW1149+1))),"")</f>
        <v>0.2</v>
      </c>
      <c r="R1149">
        <f>IF(AND(ISNUMBER($BW1149),ISNUMBER($BX1149)),MIN(1,MAX(0,($BX1149-2016+1)/($BX1149-$BW1149+1))),"")</f>
        <v>0.35</v>
      </c>
      <c r="S1149">
        <f>IF($L1149&lt;&gt;"",IF($L1149&gt;=2015.5,1,0),"")</f>
        <v>0.0</v>
      </c>
      <c r="T1149">
        <f>IF($L1149&lt;&gt;"",IF($L1149&gt;=2016,1,0),"")</f>
        <v>0.0</v>
      </c>
      <c r="U1149">
        <f>IF(ISNUMBER($BX1149),IF($BX1149&gt;=2016,1,0),"")</f>
        <v>1.0</v>
      </c>
      <c r="V1149">
        <f>IF(ISNUMBER($BW1149),IF($BW1149&gt;=2016,1,0),"")</f>
        <v>0.0</v>
      </c>
      <c r="W1149" t="str">
        <f>IF(AND(ISNUMBER($BW1149),ISNUMBER($BX1149)),IF($BW1149&gt;=2016,"post-only",IF($BX1149&lt;2016,"pre-only","mixed")),"")</f>
        <v>mixed</v>
      </c>
      <c r="X1149">
        <f>IF(AND(ISNUMBER($BW1149),ISNUMBER($BX1149)),MIN(1,MAX(0,($BX1149-2017+1)/($BX1149-$BW1149+1))),"")</f>
        <v>0.3</v>
      </c>
      <c r="Y1149">
        <f>IF(AND(ISNUMBER($BW1149),ISNUMBER($BX1149)),MIN(1,MAX(0,($BX1149-2018+1)/($BX1149-$BW1149+1))),"")</f>
        <v>0.25</v>
      </c>
      <c r="Z1149">
        <f>IF(AND(ISNUMBER($BW1149),ISNUMBER($BX1149)),MIN(1,MAX(0,($BX1149-2019+1)/($BX1149-$BW1149+1))),"")</f>
        <v>0.2</v>
      </c>
      <c r="AA1149">
        <f>IF(ISNUMBER($BX1149),IF($BX1149&gt;=2017,1,0),"")</f>
        <v>1.0</v>
      </c>
      <c r="AB1149">
        <f>IF(ISNUMBER($BX1149),IF($BX1149&gt;=2018,1,0),"")</f>
        <v>1.0</v>
      </c>
      <c r="AC1149">
        <f>IF(ISNUMBER($BX1149),IF($BX1149&gt;=2019,1,0),"")</f>
        <v>1.0</v>
      </c>
      <c r="AD1149">
        <f>IF($L1149&lt;&gt;"",IF($L1149&gt;2013,1,0),"")</f>
        <v>0.0</v>
      </c>
      <c r="AE1149">
        <f>IF($L1149&lt;&gt;"",1+IF($L1149&gt;2011,1,0)+IF($L1149&gt;2014,1,0),"")</f>
        <v>2.0</v>
      </c>
      <c r="AF1149" t="inlineStr">
        <is>
          <t>rating</t>
        </is>
      </c>
      <c r="AG1149" t="inlineStr">
        <is>
          <t>performance</t>
        </is>
      </c>
      <c r="AH1149" t="inlineStr">
        <is>
          <t>non-sensitive</t>
        </is>
      </c>
      <c r="AI1149" t="inlineStr">
        <is>
          <t>99_NCE</t>
        </is>
      </c>
      <c r="AJ1149" t="inlineStr">
        <is>
          <t>99_NCE</t>
        </is>
      </c>
      <c r="AK1149" t="str">
        <f>IF(AND($CF1149&lt;&gt;"",IFERROR(INDEX(subsample_country_map!$B:$B,MATCH($CF1149,subsample_country_map!$A:$A,0)),"")&lt;&gt;""),INDEX(subsample_country_map!$B:$B,MATCH($CF1149,subsample_country_map!$A:$A,0)),INDEX(lookup!$AA:$AA,MATCH($A1149,lookup!$A:$A,0)))</f>
        <v>2_Europe</v>
      </c>
      <c r="AL1149" t="str">
        <f>IF(AND($CF1149&lt;&gt;"",IFERROR(INDEX(subsample_country_map!$C:$C,MATCH($CF1149,subsample_country_map!$A:$A,0)),"")&lt;&gt;""),INDEX(subsample_country_map!$C:$C,MATCH($CF1149,subsample_country_map!$A:$A,0)),INDEX(lookup!$AB:$AB,MATCH($A1149,lookup!$A:$A,0)))</f>
        <v>99_NCE</v>
      </c>
      <c r="AM1149" t="str">
        <f>IF(AND($CF1149&lt;&gt;"",IFERROR(INDEX(subsample_country_map!$D:$D,MATCH($CF1149,subsample_country_map!$A:$A,0)),"")&lt;&gt;""),INDEX(subsample_country_map!$D:$D,MATCH($CF1149,subsample_country_map!$A:$A,0)),INDEX(lookup!$AC:$AC,MATCH($A1149,lookup!$A:$A,0)))</f>
        <v>1_western</v>
      </c>
      <c r="AN1149" t="str">
        <f>IF(AND($CF1149&lt;&gt;"",IFERROR(INDEX(subsample_country_map!$E:$E,MATCH($CF1149,subsample_country_map!$A:$A,0)),"")&lt;&gt;""),INDEX(subsample_country_map!$E:$E,MATCH($CF1149,subsample_country_map!$A:$A,0)),INDEX(lookup!$AD:$AD,MATCH($A1149,lookup!$A:$A,0)))</f>
        <v>99_NCE</v>
      </c>
      <c r="AO1149" t="str">
        <f>INDEX(lookup!$Y:$Y,MATCH($A1149,lookup!$A:$A,0))</f>
        <v>0_published</v>
      </c>
      <c r="AP1149" t="str">
        <f>INDEX(lookup!$Z:$Z,MATCH($A1149,lookup!$A:$A,0))</f>
        <v>1_VHB high</v>
      </c>
      <c r="AQ1149" t="str">
        <f>INDEX(lookup!$W:$W,MATCH($A1149,lookup!$A:$A,0))</f>
        <v>1_fin/acc/econ</v>
      </c>
      <c r="AS1149" t="inlineStr">
        <is>
          <t>staging</t>
        </is>
      </c>
      <c r="AT1149" t="inlineStr">
        <is>
          <t>good-CER</t>
        </is>
      </c>
      <c r="AU1149" t="inlineStr">
        <is>
          <t>creditworthiness</t>
        </is>
      </c>
      <c r="AV1149" t="inlineStr">
        <is>
          <t>0.0460</t>
        </is>
      </c>
      <c r="AW1149" t="inlineStr">
        <is>
          <t>0.0201</t>
        </is>
      </c>
      <c r="BA1149" t="n">
        <v>30972</v>
      </c>
      <c r="BB1149" t="inlineStr">
        <is>
          <t>1</t>
        </is>
      </c>
      <c r="BC1149" t="inlineStr">
        <is>
          <t>OLS</t>
        </is>
      </c>
      <c r="BD1149" t="inlineStr">
        <is>
          <t>firm</t>
        </is>
      </c>
      <c r="BE1149" t="inlineStr">
        <is>
          <t>other:region x rating agency</t>
        </is>
      </c>
      <c r="BF1149" t="inlineStr">
        <is>
          <t>EU - Moody's</t>
        </is>
      </c>
      <c r="BI1149" t="inlineStr">
        <is>
          <t>Table 11</t>
        </is>
      </c>
      <c r="BJ1149" t="inlineStr">
        <is>
          <t>Panel A col (5) EU Moody's</t>
        </is>
      </c>
      <c r="BK1149" t="inlineStr">
        <is>
          <t>14</t>
        </is>
      </c>
      <c r="BL1149" t="inlineStr">
        <is>
          <t>ENV 0.0460** (0.0201)</t>
        </is>
      </c>
      <c r="BM1149" t="inlineStr">
        <is>
          <t>ENV</t>
        </is>
      </c>
      <c r="BN1149" t="inlineStr">
        <is>
          <t>RATING_58</t>
        </is>
      </c>
      <c r="BO1149" t="inlineStr">
        <is>
          <t>update</t>
        </is>
      </c>
      <c r="BP1149" t="inlineStr">
        <is>
          <t>Hu et al (2024)</t>
        </is>
      </c>
      <c r="BQ1149" t="inlineStr">
        <is>
          <t>computed</t>
        </is>
      </c>
      <c r="BT1149" t="n">
        <v>0</v>
      </c>
      <c r="BU1149" t="inlineStr">
        <is>
          <t>staging_Hu_et_al_2024.csv</t>
        </is>
      </c>
      <c r="BW1149" t="n">
        <v>2003</v>
      </c>
      <c r="BX1149" t="n">
        <v>2022</v>
      </c>
      <c r="BY1149" t="inlineStr">
        <is>
          <t>multi: US + 20 EU countries (incl. United Kingdom, France, Germany, Italy, Netherlands, Spain, Sweden, etc.)</t>
        </is>
      </c>
      <c r="BZ1149" t="n">
        <v>2012.5</v>
      </c>
      <c r="CA1149" t="n">
        <v>0.35</v>
      </c>
      <c r="CB1149" t="n">
        <v>0</v>
      </c>
      <c r="CC1149" t="n">
        <v>1</v>
      </c>
      <c r="CD1149" t="n">
        <v>-0.01300363915612023</v>
      </c>
      <c r="CE1149" t="n">
        <v>1</v>
      </c>
      <c r="CF1149" t="inlineStr">
        <is>
          <t>EU - Moody's</t>
        </is>
      </c>
    </row>
    <row r="1150">
      <c r="A1150" t="inlineStr">
        <is>
          <t>Hu et al (2024)</t>
        </is>
      </c>
      <c r="B1150" t="n">
        <v>2455</v>
      </c>
      <c r="C1150" t="n">
        <v>-0.01340031228613817</v>
      </c>
      <c r="D1150" t="n">
        <v>25638</v>
      </c>
      <c r="E1150">
        <f>IF(ISNUMBER($BA1150),$BA1150,IF(AND(ISNUMBER($D1150),ISNUMBER($BW1150),ISNUMBER($BX1150)),$D1150*($BX1150-$BW1150+1),""))</f>
        <v>25638.0</v>
      </c>
      <c r="H1150" t="inlineStr">
        <is>
          <t>partial</t>
        </is>
      </c>
      <c r="I1150" t="inlineStr">
        <is>
          <t>Regression Cofficient and Standard Error  available</t>
        </is>
      </c>
      <c r="J1150">
        <f>IF($BW1150&lt;&gt;"",$BW1150,"")</f>
        <v>2003.0</v>
      </c>
      <c r="K1150">
        <f>IF($BX1150&lt;&gt;"",$BX1150,"")</f>
        <v>2022.0</v>
      </c>
      <c r="L1150">
        <f>IF(AND(ISNUMBER($BW1150),ISNUMBER($BX1150)),($BW1150+$BX1150)/2,"")</f>
        <v>2012.5</v>
      </c>
      <c r="M1150">
        <f>IF($L1150&lt;&gt;"",$L1150,"")</f>
        <v>2012.5</v>
      </c>
      <c r="N1150">
        <f>IF(AND(ISNUMBER($BW1150),ISNUMBER($BX1150)),MIN(1,MAX(0,($BX1150-2016+1)/($BX1150-$BW1150+1))),"")</f>
        <v>0.35</v>
      </c>
      <c r="O1150">
        <f>IF(AND(ISNUMBER($BW1150),ISNUMBER($BX1150)),MIN(1,MAX(0,($BX1150-2017+1)/($BX1150-$BW1150+1))),"")</f>
        <v>0.3</v>
      </c>
      <c r="P1150">
        <f>IF(AND(ISNUMBER($BW1150),ISNUMBER($BX1150)),MIN(1,MAX(0,($BX1150-2018+1)/($BX1150-$BW1150+1))),"")</f>
        <v>0.25</v>
      </c>
      <c r="Q1150">
        <f>IF(AND(ISNUMBER($BW1150),ISNUMBER($BX1150)),MIN(1,MAX(0,($BX1150-2019+1)/($BX1150-$BW1150+1))),"")</f>
        <v>0.2</v>
      </c>
      <c r="R1150">
        <f>IF(AND(ISNUMBER($BW1150),ISNUMBER($BX1150)),MIN(1,MAX(0,($BX1150-2016+1)/($BX1150-$BW1150+1))),"")</f>
        <v>0.35</v>
      </c>
      <c r="S1150">
        <f>IF($L1150&lt;&gt;"",IF($L1150&gt;=2015.5,1,0),"")</f>
        <v>0.0</v>
      </c>
      <c r="T1150">
        <f>IF($L1150&lt;&gt;"",IF($L1150&gt;=2016,1,0),"")</f>
        <v>0.0</v>
      </c>
      <c r="U1150">
        <f>IF(ISNUMBER($BX1150),IF($BX1150&gt;=2016,1,0),"")</f>
        <v>1.0</v>
      </c>
      <c r="V1150">
        <f>IF(ISNUMBER($BW1150),IF($BW1150&gt;=2016,1,0),"")</f>
        <v>0.0</v>
      </c>
      <c r="W1150" t="str">
        <f>IF(AND(ISNUMBER($BW1150),ISNUMBER($BX1150)),IF($BW1150&gt;=2016,"post-only",IF($BX1150&lt;2016,"pre-only","mixed")),"")</f>
        <v>mixed</v>
      </c>
      <c r="X1150">
        <f>IF(AND(ISNUMBER($BW1150),ISNUMBER($BX1150)),MIN(1,MAX(0,($BX1150-2017+1)/($BX1150-$BW1150+1))),"")</f>
        <v>0.3</v>
      </c>
      <c r="Y1150">
        <f>IF(AND(ISNUMBER($BW1150),ISNUMBER($BX1150)),MIN(1,MAX(0,($BX1150-2018+1)/($BX1150-$BW1150+1))),"")</f>
        <v>0.25</v>
      </c>
      <c r="Z1150">
        <f>IF(AND(ISNUMBER($BW1150),ISNUMBER($BX1150)),MIN(1,MAX(0,($BX1150-2019+1)/($BX1150-$BW1150+1))),"")</f>
        <v>0.2</v>
      </c>
      <c r="AA1150">
        <f>IF(ISNUMBER($BX1150),IF($BX1150&gt;=2017,1,0),"")</f>
        <v>1.0</v>
      </c>
      <c r="AB1150">
        <f>IF(ISNUMBER($BX1150),IF($BX1150&gt;=2018,1,0),"")</f>
        <v>1.0</v>
      </c>
      <c r="AC1150">
        <f>IF(ISNUMBER($BX1150),IF($BX1150&gt;=2019,1,0),"")</f>
        <v>1.0</v>
      </c>
      <c r="AD1150">
        <f>IF($L1150&lt;&gt;"",IF($L1150&gt;2013,1,0),"")</f>
        <v>0.0</v>
      </c>
      <c r="AE1150">
        <f>IF($L1150&lt;&gt;"",1+IF($L1150&gt;2011,1,0)+IF($L1150&gt;2014,1,0),"")</f>
        <v>2.0</v>
      </c>
      <c r="AF1150" t="inlineStr">
        <is>
          <t>rating</t>
        </is>
      </c>
      <c r="AG1150" t="inlineStr">
        <is>
          <t>performance</t>
        </is>
      </c>
      <c r="AH1150" t="inlineStr">
        <is>
          <t>non-sensitive</t>
        </is>
      </c>
      <c r="AI1150" t="inlineStr">
        <is>
          <t>99_NCE</t>
        </is>
      </c>
      <c r="AJ1150" t="inlineStr">
        <is>
          <t>99_NCE</t>
        </is>
      </c>
      <c r="AK1150" t="str">
        <f>IF(AND($CF1150&lt;&gt;"",IFERROR(INDEX(subsample_country_map!$B:$B,MATCH($CF1150,subsample_country_map!$A:$A,0)),"")&lt;&gt;""),INDEX(subsample_country_map!$B:$B,MATCH($CF1150,subsample_country_map!$A:$A,0)),INDEX(lookup!$AA:$AA,MATCH($A1150,lookup!$A:$A,0)))</f>
        <v>2_Europe</v>
      </c>
      <c r="AL1150" t="str">
        <f>IF(AND($CF1150&lt;&gt;"",IFERROR(INDEX(subsample_country_map!$C:$C,MATCH($CF1150,subsample_country_map!$A:$A,0)),"")&lt;&gt;""),INDEX(subsample_country_map!$C:$C,MATCH($CF1150,subsample_country_map!$A:$A,0)),INDEX(lookup!$AB:$AB,MATCH($A1150,lookup!$A:$A,0)))</f>
        <v>99_NCE</v>
      </c>
      <c r="AM1150" t="str">
        <f>IF(AND($CF1150&lt;&gt;"",IFERROR(INDEX(subsample_country_map!$D:$D,MATCH($CF1150,subsample_country_map!$A:$A,0)),"")&lt;&gt;""),INDEX(subsample_country_map!$D:$D,MATCH($CF1150,subsample_country_map!$A:$A,0)),INDEX(lookup!$AC:$AC,MATCH($A1150,lookup!$A:$A,0)))</f>
        <v>1_western</v>
      </c>
      <c r="AN1150" t="str">
        <f>IF(AND($CF1150&lt;&gt;"",IFERROR(INDEX(subsample_country_map!$E:$E,MATCH($CF1150,subsample_country_map!$A:$A,0)),"")&lt;&gt;""),INDEX(subsample_country_map!$E:$E,MATCH($CF1150,subsample_country_map!$A:$A,0)),INDEX(lookup!$AD:$AD,MATCH($A1150,lookup!$A:$A,0)))</f>
        <v>99_NCE</v>
      </c>
      <c r="AO1150" t="str">
        <f>INDEX(lookup!$Y:$Y,MATCH($A1150,lookup!$A:$A,0))</f>
        <v>0_published</v>
      </c>
      <c r="AP1150" t="str">
        <f>INDEX(lookup!$Z:$Z,MATCH($A1150,lookup!$A:$A,0))</f>
        <v>1_VHB high</v>
      </c>
      <c r="AQ1150" t="str">
        <f>INDEX(lookup!$W:$W,MATCH($A1150,lookup!$A:$A,0))</f>
        <v>1_fin/acc/econ</v>
      </c>
      <c r="AS1150" t="inlineStr">
        <is>
          <t>staging</t>
        </is>
      </c>
      <c r="AT1150" t="inlineStr">
        <is>
          <t>good-CER</t>
        </is>
      </c>
      <c r="AU1150" t="inlineStr">
        <is>
          <t>creditworthiness</t>
        </is>
      </c>
      <c r="AV1150" t="inlineStr">
        <is>
          <t>0.0412</t>
        </is>
      </c>
      <c r="AW1150" t="inlineStr">
        <is>
          <t>0.0192</t>
        </is>
      </c>
      <c r="BA1150" t="n">
        <v>25638</v>
      </c>
      <c r="BB1150" t="inlineStr">
        <is>
          <t>1</t>
        </is>
      </c>
      <c r="BC1150" t="inlineStr">
        <is>
          <t>OLS</t>
        </is>
      </c>
      <c r="BD1150" t="inlineStr">
        <is>
          <t>firm</t>
        </is>
      </c>
      <c r="BE1150" t="inlineStr">
        <is>
          <t>other:region x rating agency</t>
        </is>
      </c>
      <c r="BF1150" t="inlineStr">
        <is>
          <t>EU - Fitch</t>
        </is>
      </c>
      <c r="BI1150" t="inlineStr">
        <is>
          <t>Table 11</t>
        </is>
      </c>
      <c r="BJ1150" t="inlineStr">
        <is>
          <t>Panel A col (6) EU Fitch</t>
        </is>
      </c>
      <c r="BK1150" t="inlineStr">
        <is>
          <t>14</t>
        </is>
      </c>
      <c r="BL1150" t="inlineStr">
        <is>
          <t>ENV 0.0412** (0.0192)</t>
        </is>
      </c>
      <c r="BM1150" t="inlineStr">
        <is>
          <t>ENV</t>
        </is>
      </c>
      <c r="BN1150" t="inlineStr">
        <is>
          <t>RATING_58</t>
        </is>
      </c>
      <c r="BO1150" t="inlineStr">
        <is>
          <t>update</t>
        </is>
      </c>
      <c r="BP1150" t="inlineStr">
        <is>
          <t>Hu et al (2024)</t>
        </is>
      </c>
      <c r="BQ1150" t="inlineStr">
        <is>
          <t>computed</t>
        </is>
      </c>
      <c r="BT1150" t="n">
        <v>0</v>
      </c>
      <c r="BU1150" t="inlineStr">
        <is>
          <t>staging_Hu_et_al_2024.csv</t>
        </is>
      </c>
      <c r="BW1150" t="n">
        <v>2003</v>
      </c>
      <c r="BX1150" t="n">
        <v>2022</v>
      </c>
      <c r="BY1150" t="inlineStr">
        <is>
          <t>multi: US + 20 EU countries (incl. United Kingdom, France, Germany, Italy, Netherlands, Spain, Sweden, etc.)</t>
        </is>
      </c>
      <c r="BZ1150" t="n">
        <v>2012.5</v>
      </c>
      <c r="CA1150" t="n">
        <v>0.35</v>
      </c>
      <c r="CB1150" t="n">
        <v>0</v>
      </c>
      <c r="CC1150" t="n">
        <v>1</v>
      </c>
      <c r="CD1150" t="n">
        <v>-0.0134011144633094</v>
      </c>
      <c r="CE1150" t="n">
        <v>1</v>
      </c>
      <c r="CF1150" t="inlineStr">
        <is>
          <t>EU - Fitch</t>
        </is>
      </c>
    </row>
    <row r="1151">
      <c r="A1151" t="inlineStr">
        <is>
          <t>Hu et al (2024)</t>
        </is>
      </c>
      <c r="B1151" t="n">
        <v>2456</v>
      </c>
      <c r="C1151" t="n">
        <v>-0.02305737369551912</v>
      </c>
      <c r="D1151" t="n">
        <v>111877</v>
      </c>
      <c r="E1151">
        <f>IF(ISNUMBER($BA1151),$BA1151,IF(AND(ISNUMBER($D1151),ISNUMBER($BW1151),ISNUMBER($BX1151)),$D1151*($BX1151-$BW1151+1),""))</f>
        <v>111877.0</v>
      </c>
      <c r="H1151" t="inlineStr">
        <is>
          <t>partial</t>
        </is>
      </c>
      <c r="I1151" t="inlineStr">
        <is>
          <t>Regression Cofficient and Standard Error  available</t>
        </is>
      </c>
      <c r="J1151">
        <f>IF($BW1151&lt;&gt;"",$BW1151,"")</f>
        <v>2003.0</v>
      </c>
      <c r="K1151">
        <f>IF($BX1151&lt;&gt;"",$BX1151,"")</f>
        <v>2022.0</v>
      </c>
      <c r="L1151">
        <f>IF(AND(ISNUMBER($BW1151),ISNUMBER($BX1151)),($BW1151+$BX1151)/2,"")</f>
        <v>2012.5</v>
      </c>
      <c r="M1151">
        <f>IF($L1151&lt;&gt;"",$L1151,"")</f>
        <v>2012.5</v>
      </c>
      <c r="N1151">
        <f>IF(AND(ISNUMBER($BW1151),ISNUMBER($BX1151)),MIN(1,MAX(0,($BX1151-2016+1)/($BX1151-$BW1151+1))),"")</f>
        <v>0.35</v>
      </c>
      <c r="O1151">
        <f>IF(AND(ISNUMBER($BW1151),ISNUMBER($BX1151)),MIN(1,MAX(0,($BX1151-2017+1)/($BX1151-$BW1151+1))),"")</f>
        <v>0.3</v>
      </c>
      <c r="P1151">
        <f>IF(AND(ISNUMBER($BW1151),ISNUMBER($BX1151)),MIN(1,MAX(0,($BX1151-2018+1)/($BX1151-$BW1151+1))),"")</f>
        <v>0.25</v>
      </c>
      <c r="Q1151">
        <f>IF(AND(ISNUMBER($BW1151),ISNUMBER($BX1151)),MIN(1,MAX(0,($BX1151-2019+1)/($BX1151-$BW1151+1))),"")</f>
        <v>0.2</v>
      </c>
      <c r="R1151">
        <f>IF(AND(ISNUMBER($BW1151),ISNUMBER($BX1151)),MIN(1,MAX(0,($BX1151-2016+1)/($BX1151-$BW1151+1))),"")</f>
        <v>0.35</v>
      </c>
      <c r="S1151">
        <f>IF($L1151&lt;&gt;"",IF($L1151&gt;=2015.5,1,0),"")</f>
        <v>0.0</v>
      </c>
      <c r="T1151">
        <f>IF($L1151&lt;&gt;"",IF($L1151&gt;=2016,1,0),"")</f>
        <v>0.0</v>
      </c>
      <c r="U1151">
        <f>IF(ISNUMBER($BX1151),IF($BX1151&gt;=2016,1,0),"")</f>
        <v>1.0</v>
      </c>
      <c r="V1151">
        <f>IF(ISNUMBER($BW1151),IF($BW1151&gt;=2016,1,0),"")</f>
        <v>0.0</v>
      </c>
      <c r="W1151" t="str">
        <f>IF(AND(ISNUMBER($BW1151),ISNUMBER($BX1151)),IF($BW1151&gt;=2016,"post-only",IF($BX1151&lt;2016,"pre-only","mixed")),"")</f>
        <v>mixed</v>
      </c>
      <c r="X1151">
        <f>IF(AND(ISNUMBER($BW1151),ISNUMBER($BX1151)),MIN(1,MAX(0,($BX1151-2017+1)/($BX1151-$BW1151+1))),"")</f>
        <v>0.3</v>
      </c>
      <c r="Y1151">
        <f>IF(AND(ISNUMBER($BW1151),ISNUMBER($BX1151)),MIN(1,MAX(0,($BX1151-2018+1)/($BX1151-$BW1151+1))),"")</f>
        <v>0.25</v>
      </c>
      <c r="Z1151">
        <f>IF(AND(ISNUMBER($BW1151),ISNUMBER($BX1151)),MIN(1,MAX(0,($BX1151-2019+1)/($BX1151-$BW1151+1))),"")</f>
        <v>0.2</v>
      </c>
      <c r="AA1151">
        <f>IF(ISNUMBER($BX1151),IF($BX1151&gt;=2017,1,0),"")</f>
        <v>1.0</v>
      </c>
      <c r="AB1151">
        <f>IF(ISNUMBER($BX1151),IF($BX1151&gt;=2018,1,0),"")</f>
        <v>1.0</v>
      </c>
      <c r="AC1151">
        <f>IF(ISNUMBER($BX1151),IF($BX1151&gt;=2019,1,0),"")</f>
        <v>1.0</v>
      </c>
      <c r="AD1151">
        <f>IF($L1151&lt;&gt;"",IF($L1151&gt;2013,1,0),"")</f>
        <v>0.0</v>
      </c>
      <c r="AE1151">
        <f>IF($L1151&lt;&gt;"",1+IF($L1151&gt;2011,1,0)+IF($L1151&gt;2014,1,0),"")</f>
        <v>2.0</v>
      </c>
      <c r="AF1151" t="inlineStr">
        <is>
          <t>rating</t>
        </is>
      </c>
      <c r="AG1151" t="inlineStr">
        <is>
          <t>performance</t>
        </is>
      </c>
      <c r="AH1151" t="inlineStr">
        <is>
          <t>non-sensitive</t>
        </is>
      </c>
      <c r="AI1151" t="inlineStr">
        <is>
          <t>99_NCE</t>
        </is>
      </c>
      <c r="AJ1151" t="inlineStr">
        <is>
          <t>99_NCE</t>
        </is>
      </c>
      <c r="AK1151" t="str">
        <f>IF(AND($CF1151&lt;&gt;"",IFERROR(INDEX(subsample_country_map!$B:$B,MATCH($CF1151,subsample_country_map!$A:$A,0)),"")&lt;&gt;""),INDEX(subsample_country_map!$B:$B,MATCH($CF1151,subsample_country_map!$A:$A,0)),INDEX(lookup!$AA:$AA,MATCH($A1151,lookup!$A:$A,0)))</f>
        <v>1_US</v>
      </c>
      <c r="AL1151" t="str">
        <f>IF(AND($CF1151&lt;&gt;"",IFERROR(INDEX(subsample_country_map!$C:$C,MATCH($CF1151,subsample_country_map!$A:$A,0)),"")&lt;&gt;""),INDEX(subsample_country_map!$C:$C,MATCH($CF1151,subsample_country_map!$A:$A,0)),INDEX(lookup!$AB:$AB,MATCH($A1151,lookup!$A:$A,0)))</f>
        <v>1_developed</v>
      </c>
      <c r="AM1151" t="str">
        <f>IF(AND($CF1151&lt;&gt;"",IFERROR(INDEX(subsample_country_map!$D:$D,MATCH($CF1151,subsample_country_map!$A:$A,0)),"")&lt;&gt;""),INDEX(subsample_country_map!$D:$D,MATCH($CF1151,subsample_country_map!$A:$A,0)),INDEX(lookup!$AC:$AC,MATCH($A1151,lookup!$A:$A,0)))</f>
        <v>1_western</v>
      </c>
      <c r="AN1151" t="str">
        <f>IF(AND($CF1151&lt;&gt;"",IFERROR(INDEX(subsample_country_map!$E:$E,MATCH($CF1151,subsample_country_map!$A:$A,0)),"")&lt;&gt;""),INDEX(subsample_country_map!$E:$E,MATCH($CF1151,subsample_country_map!$A:$A,0)),INDEX(lookup!$AD:$AD,MATCH($A1151,lookup!$A:$A,0)))</f>
        <v>1_common law</v>
      </c>
      <c r="AO1151" t="str">
        <f>INDEX(lookup!$Y:$Y,MATCH($A1151,lookup!$A:$A,0))</f>
        <v>0_published</v>
      </c>
      <c r="AP1151" t="str">
        <f>INDEX(lookup!$Z:$Z,MATCH($A1151,lookup!$A:$A,0))</f>
        <v>1_VHB high</v>
      </c>
      <c r="AQ1151" t="str">
        <f>INDEX(lookup!$W:$W,MATCH($A1151,lookup!$A:$A,0))</f>
        <v>1_fin/acc/econ</v>
      </c>
      <c r="AS1151" t="inlineStr">
        <is>
          <t>staging</t>
        </is>
      </c>
      <c r="AT1151" t="inlineStr">
        <is>
          <t>good-CER</t>
        </is>
      </c>
      <c r="AU1151" t="inlineStr">
        <is>
          <t>creditworthiness</t>
        </is>
      </c>
      <c r="AV1151" t="inlineStr">
        <is>
          <t>0.0162</t>
        </is>
      </c>
      <c r="AW1151" t="inlineStr">
        <is>
          <t>0.0021</t>
        </is>
      </c>
      <c r="BA1151" t="n">
        <v>111877</v>
      </c>
      <c r="BB1151" t="inlineStr">
        <is>
          <t>1</t>
        </is>
      </c>
      <c r="BC1151" t="inlineStr">
        <is>
          <t>ordered logit</t>
        </is>
      </c>
      <c r="BD1151" t="inlineStr">
        <is>
          <t>firm</t>
        </is>
      </c>
      <c r="BE1151" t="inlineStr">
        <is>
          <t>other:region x rating agency</t>
        </is>
      </c>
      <c r="BF1151" t="inlineStr">
        <is>
          <t>US - SP</t>
        </is>
      </c>
      <c r="BI1151" t="inlineStr">
        <is>
          <t>Table 11</t>
        </is>
      </c>
      <c r="BJ1151" t="inlineStr">
        <is>
          <t>Panel B col (1) US SP</t>
        </is>
      </c>
      <c r="BK1151" t="inlineStr">
        <is>
          <t>14</t>
        </is>
      </c>
      <c r="BL1151" t="inlineStr">
        <is>
          <t>ENV 0.0162*** (0.0021)</t>
        </is>
      </c>
      <c r="BM1151" t="inlineStr">
        <is>
          <t>ENV</t>
        </is>
      </c>
      <c r="BN1151" t="inlineStr">
        <is>
          <t>RATING_20</t>
        </is>
      </c>
      <c r="BO1151" t="inlineStr">
        <is>
          <t>update</t>
        </is>
      </c>
      <c r="BP1151" t="inlineStr">
        <is>
          <t>Hu et al (2024)</t>
        </is>
      </c>
      <c r="BQ1151" t="inlineStr">
        <is>
          <t>computed</t>
        </is>
      </c>
      <c r="BT1151" t="n">
        <v>0</v>
      </c>
      <c r="BU1151" t="inlineStr">
        <is>
          <t>staging_Hu_et_al_2024.csv</t>
        </is>
      </c>
      <c r="BW1151" t="n">
        <v>2003</v>
      </c>
      <c r="BX1151" t="n">
        <v>2022</v>
      </c>
      <c r="BY1151" t="inlineStr">
        <is>
          <t>multi: US + 20 EU countries (incl. United Kingdom, France, Germany, Italy, Netherlands, Spain, Sweden, etc.)</t>
        </is>
      </c>
      <c r="BZ1151" t="n">
        <v>2012.5</v>
      </c>
      <c r="CA1151" t="n">
        <v>0.35</v>
      </c>
      <c r="CB1151" t="n">
        <v>0</v>
      </c>
      <c r="CC1151" t="n">
        <v>1</v>
      </c>
      <c r="CD1151" t="n">
        <v>-0.02306146109254329</v>
      </c>
      <c r="CE1151" t="n">
        <v>1</v>
      </c>
      <c r="CF1151" t="inlineStr">
        <is>
          <t>US - SP</t>
        </is>
      </c>
    </row>
    <row r="1152">
      <c r="A1152" t="inlineStr">
        <is>
          <t>Hu et al (2024)</t>
        </is>
      </c>
      <c r="B1152" t="n">
        <v>2457</v>
      </c>
      <c r="C1152" t="n">
        <v>-0.02603618981899563</v>
      </c>
      <c r="D1152" t="n">
        <v>77273</v>
      </c>
      <c r="E1152">
        <f>IF(ISNUMBER($BA1152),$BA1152,IF(AND(ISNUMBER($D1152),ISNUMBER($BW1152),ISNUMBER($BX1152)),$D1152*($BX1152-$BW1152+1),""))</f>
        <v>77273.0</v>
      </c>
      <c r="H1152" t="inlineStr">
        <is>
          <t>partial</t>
        </is>
      </c>
      <c r="I1152" t="inlineStr">
        <is>
          <t>Regression Cofficient and Standard Error  available</t>
        </is>
      </c>
      <c r="J1152">
        <f>IF($BW1152&lt;&gt;"",$BW1152,"")</f>
        <v>2003.0</v>
      </c>
      <c r="K1152">
        <f>IF($BX1152&lt;&gt;"",$BX1152,"")</f>
        <v>2022.0</v>
      </c>
      <c r="L1152">
        <f>IF(AND(ISNUMBER($BW1152),ISNUMBER($BX1152)),($BW1152+$BX1152)/2,"")</f>
        <v>2012.5</v>
      </c>
      <c r="M1152">
        <f>IF($L1152&lt;&gt;"",$L1152,"")</f>
        <v>2012.5</v>
      </c>
      <c r="N1152">
        <f>IF(AND(ISNUMBER($BW1152),ISNUMBER($BX1152)),MIN(1,MAX(0,($BX1152-2016+1)/($BX1152-$BW1152+1))),"")</f>
        <v>0.35</v>
      </c>
      <c r="O1152">
        <f>IF(AND(ISNUMBER($BW1152),ISNUMBER($BX1152)),MIN(1,MAX(0,($BX1152-2017+1)/($BX1152-$BW1152+1))),"")</f>
        <v>0.3</v>
      </c>
      <c r="P1152">
        <f>IF(AND(ISNUMBER($BW1152),ISNUMBER($BX1152)),MIN(1,MAX(0,($BX1152-2018+1)/($BX1152-$BW1152+1))),"")</f>
        <v>0.25</v>
      </c>
      <c r="Q1152">
        <f>IF(AND(ISNUMBER($BW1152),ISNUMBER($BX1152)),MIN(1,MAX(0,($BX1152-2019+1)/($BX1152-$BW1152+1))),"")</f>
        <v>0.2</v>
      </c>
      <c r="R1152">
        <f>IF(AND(ISNUMBER($BW1152),ISNUMBER($BX1152)),MIN(1,MAX(0,($BX1152-2016+1)/($BX1152-$BW1152+1))),"")</f>
        <v>0.35</v>
      </c>
      <c r="S1152">
        <f>IF($L1152&lt;&gt;"",IF($L1152&gt;=2015.5,1,0),"")</f>
        <v>0.0</v>
      </c>
      <c r="T1152">
        <f>IF($L1152&lt;&gt;"",IF($L1152&gt;=2016,1,0),"")</f>
        <v>0.0</v>
      </c>
      <c r="U1152">
        <f>IF(ISNUMBER($BX1152),IF($BX1152&gt;=2016,1,0),"")</f>
        <v>1.0</v>
      </c>
      <c r="V1152">
        <f>IF(ISNUMBER($BW1152),IF($BW1152&gt;=2016,1,0),"")</f>
        <v>0.0</v>
      </c>
      <c r="W1152" t="str">
        <f>IF(AND(ISNUMBER($BW1152),ISNUMBER($BX1152)),IF($BW1152&gt;=2016,"post-only",IF($BX1152&lt;2016,"pre-only","mixed")),"")</f>
        <v>mixed</v>
      </c>
      <c r="X1152">
        <f>IF(AND(ISNUMBER($BW1152),ISNUMBER($BX1152)),MIN(1,MAX(0,($BX1152-2017+1)/($BX1152-$BW1152+1))),"")</f>
        <v>0.3</v>
      </c>
      <c r="Y1152">
        <f>IF(AND(ISNUMBER($BW1152),ISNUMBER($BX1152)),MIN(1,MAX(0,($BX1152-2018+1)/($BX1152-$BW1152+1))),"")</f>
        <v>0.25</v>
      </c>
      <c r="Z1152">
        <f>IF(AND(ISNUMBER($BW1152),ISNUMBER($BX1152)),MIN(1,MAX(0,($BX1152-2019+1)/($BX1152-$BW1152+1))),"")</f>
        <v>0.2</v>
      </c>
      <c r="AA1152">
        <f>IF(ISNUMBER($BX1152),IF($BX1152&gt;=2017,1,0),"")</f>
        <v>1.0</v>
      </c>
      <c r="AB1152">
        <f>IF(ISNUMBER($BX1152),IF($BX1152&gt;=2018,1,0),"")</f>
        <v>1.0</v>
      </c>
      <c r="AC1152">
        <f>IF(ISNUMBER($BX1152),IF($BX1152&gt;=2019,1,0),"")</f>
        <v>1.0</v>
      </c>
      <c r="AD1152">
        <f>IF($L1152&lt;&gt;"",IF($L1152&gt;2013,1,0),"")</f>
        <v>0.0</v>
      </c>
      <c r="AE1152">
        <f>IF($L1152&lt;&gt;"",1+IF($L1152&gt;2011,1,0)+IF($L1152&gt;2014,1,0),"")</f>
        <v>2.0</v>
      </c>
      <c r="AF1152" t="inlineStr">
        <is>
          <t>rating</t>
        </is>
      </c>
      <c r="AG1152" t="inlineStr">
        <is>
          <t>performance</t>
        </is>
      </c>
      <c r="AH1152" t="inlineStr">
        <is>
          <t>non-sensitive</t>
        </is>
      </c>
      <c r="AI1152" t="inlineStr">
        <is>
          <t>99_NCE</t>
        </is>
      </c>
      <c r="AJ1152" t="inlineStr">
        <is>
          <t>99_NCE</t>
        </is>
      </c>
      <c r="AK1152" t="str">
        <f>IF(AND($CF1152&lt;&gt;"",IFERROR(INDEX(subsample_country_map!$B:$B,MATCH($CF1152,subsample_country_map!$A:$A,0)),"")&lt;&gt;""),INDEX(subsample_country_map!$B:$B,MATCH($CF1152,subsample_country_map!$A:$A,0)),INDEX(lookup!$AA:$AA,MATCH($A1152,lookup!$A:$A,0)))</f>
        <v>1_US</v>
      </c>
      <c r="AL1152" t="str">
        <f>IF(AND($CF1152&lt;&gt;"",IFERROR(INDEX(subsample_country_map!$C:$C,MATCH($CF1152,subsample_country_map!$A:$A,0)),"")&lt;&gt;""),INDEX(subsample_country_map!$C:$C,MATCH($CF1152,subsample_country_map!$A:$A,0)),INDEX(lookup!$AB:$AB,MATCH($A1152,lookup!$A:$A,0)))</f>
        <v>1_developed</v>
      </c>
      <c r="AM1152" t="str">
        <f>IF(AND($CF1152&lt;&gt;"",IFERROR(INDEX(subsample_country_map!$D:$D,MATCH($CF1152,subsample_country_map!$A:$A,0)),"")&lt;&gt;""),INDEX(subsample_country_map!$D:$D,MATCH($CF1152,subsample_country_map!$A:$A,0)),INDEX(lookup!$AC:$AC,MATCH($A1152,lookup!$A:$A,0)))</f>
        <v>1_western</v>
      </c>
      <c r="AN1152" t="str">
        <f>IF(AND($CF1152&lt;&gt;"",IFERROR(INDEX(subsample_country_map!$E:$E,MATCH($CF1152,subsample_country_map!$A:$A,0)),"")&lt;&gt;""),INDEX(subsample_country_map!$E:$E,MATCH($CF1152,subsample_country_map!$A:$A,0)),INDEX(lookup!$AD:$AD,MATCH($A1152,lookup!$A:$A,0)))</f>
        <v>1_common law</v>
      </c>
      <c r="AO1152" t="str">
        <f>INDEX(lookup!$Y:$Y,MATCH($A1152,lookup!$A:$A,0))</f>
        <v>0_published</v>
      </c>
      <c r="AP1152" t="str">
        <f>INDEX(lookup!$Z:$Z,MATCH($A1152,lookup!$A:$A,0))</f>
        <v>1_VHB high</v>
      </c>
      <c r="AQ1152" t="str">
        <f>INDEX(lookup!$W:$W,MATCH($A1152,lookup!$A:$A,0))</f>
        <v>1_fin/acc/econ</v>
      </c>
      <c r="AS1152" t="inlineStr">
        <is>
          <t>staging</t>
        </is>
      </c>
      <c r="AT1152" t="inlineStr">
        <is>
          <t>good-CER</t>
        </is>
      </c>
      <c r="AU1152" t="inlineStr">
        <is>
          <t>creditworthiness</t>
        </is>
      </c>
      <c r="AV1152" t="inlineStr">
        <is>
          <t>0.0181</t>
        </is>
      </c>
      <c r="AW1152" t="inlineStr">
        <is>
          <t>0.0025</t>
        </is>
      </c>
      <c r="BA1152" t="n">
        <v>77273</v>
      </c>
      <c r="BB1152" t="inlineStr">
        <is>
          <t>1</t>
        </is>
      </c>
      <c r="BC1152" t="inlineStr">
        <is>
          <t>ordered logit</t>
        </is>
      </c>
      <c r="BD1152" t="inlineStr">
        <is>
          <t>firm</t>
        </is>
      </c>
      <c r="BE1152" t="inlineStr">
        <is>
          <t>other:region x rating agency</t>
        </is>
      </c>
      <c r="BF1152" t="inlineStr">
        <is>
          <t>US - Moody's</t>
        </is>
      </c>
      <c r="BI1152" t="inlineStr">
        <is>
          <t>Table 11</t>
        </is>
      </c>
      <c r="BJ1152" t="inlineStr">
        <is>
          <t>Panel B col (2) US Moody's</t>
        </is>
      </c>
      <c r="BK1152" t="inlineStr">
        <is>
          <t>14</t>
        </is>
      </c>
      <c r="BL1152" t="inlineStr">
        <is>
          <t>ENV 0.0181*** (0.0025)</t>
        </is>
      </c>
      <c r="BM1152" t="inlineStr">
        <is>
          <t>ENV</t>
        </is>
      </c>
      <c r="BN1152" t="inlineStr">
        <is>
          <t>RATING_20</t>
        </is>
      </c>
      <c r="BO1152" t="inlineStr">
        <is>
          <t>update</t>
        </is>
      </c>
      <c r="BP1152" t="inlineStr">
        <is>
          <t>Hu et al (2024)</t>
        </is>
      </c>
      <c r="BQ1152" t="inlineStr">
        <is>
          <t>computed</t>
        </is>
      </c>
      <c r="BT1152" t="n">
        <v>0</v>
      </c>
      <c r="BU1152" t="inlineStr">
        <is>
          <t>staging_Hu_et_al_2024.csv</t>
        </is>
      </c>
      <c r="BW1152" t="n">
        <v>2003</v>
      </c>
      <c r="BX1152" t="n">
        <v>2022</v>
      </c>
      <c r="BY1152" t="inlineStr">
        <is>
          <t>multi: US + 20 EU countries (incl. United Kingdom, France, Germany, Italy, Netherlands, Spain, Sweden, etc.)</t>
        </is>
      </c>
      <c r="BZ1152" t="n">
        <v>2012.5</v>
      </c>
      <c r="CA1152" t="n">
        <v>0.35</v>
      </c>
      <c r="CB1152" t="n">
        <v>0</v>
      </c>
      <c r="CC1152" t="n">
        <v>1</v>
      </c>
      <c r="CD1152" t="n">
        <v>-0.02604207537806643</v>
      </c>
      <c r="CE1152" t="n">
        <v>1</v>
      </c>
      <c r="CF1152" t="inlineStr">
        <is>
          <t>US - Moody's</t>
        </is>
      </c>
    </row>
    <row r="1153">
      <c r="A1153" t="inlineStr">
        <is>
          <t>Hu et al (2024)</t>
        </is>
      </c>
      <c r="B1153" t="n">
        <v>2458</v>
      </c>
      <c r="C1153" t="n">
        <v>-0.01517901793987318</v>
      </c>
      <c r="D1153" t="n">
        <v>54109</v>
      </c>
      <c r="E1153">
        <f>IF(ISNUMBER($BA1153),$BA1153,IF(AND(ISNUMBER($D1153),ISNUMBER($BW1153),ISNUMBER($BX1153)),$D1153*($BX1153-$BW1153+1),""))</f>
        <v>54109.0</v>
      </c>
      <c r="H1153" t="inlineStr">
        <is>
          <t>partial</t>
        </is>
      </c>
      <c r="I1153" t="inlineStr">
        <is>
          <t>Regression Cofficient and Standard Error  available</t>
        </is>
      </c>
      <c r="J1153">
        <f>IF($BW1153&lt;&gt;"",$BW1153,"")</f>
        <v>2003.0</v>
      </c>
      <c r="K1153">
        <f>IF($BX1153&lt;&gt;"",$BX1153,"")</f>
        <v>2022.0</v>
      </c>
      <c r="L1153">
        <f>IF(AND(ISNUMBER($BW1153),ISNUMBER($BX1153)),($BW1153+$BX1153)/2,"")</f>
        <v>2012.5</v>
      </c>
      <c r="M1153">
        <f>IF($L1153&lt;&gt;"",$L1153,"")</f>
        <v>2012.5</v>
      </c>
      <c r="N1153">
        <f>IF(AND(ISNUMBER($BW1153),ISNUMBER($BX1153)),MIN(1,MAX(0,($BX1153-2016+1)/($BX1153-$BW1153+1))),"")</f>
        <v>0.35</v>
      </c>
      <c r="O1153">
        <f>IF(AND(ISNUMBER($BW1153),ISNUMBER($BX1153)),MIN(1,MAX(0,($BX1153-2017+1)/($BX1153-$BW1153+1))),"")</f>
        <v>0.3</v>
      </c>
      <c r="P1153">
        <f>IF(AND(ISNUMBER($BW1153),ISNUMBER($BX1153)),MIN(1,MAX(0,($BX1153-2018+1)/($BX1153-$BW1153+1))),"")</f>
        <v>0.25</v>
      </c>
      <c r="Q1153">
        <f>IF(AND(ISNUMBER($BW1153),ISNUMBER($BX1153)),MIN(1,MAX(0,($BX1153-2019+1)/($BX1153-$BW1153+1))),"")</f>
        <v>0.2</v>
      </c>
      <c r="R1153">
        <f>IF(AND(ISNUMBER($BW1153),ISNUMBER($BX1153)),MIN(1,MAX(0,($BX1153-2016+1)/($BX1153-$BW1153+1))),"")</f>
        <v>0.35</v>
      </c>
      <c r="S1153">
        <f>IF($L1153&lt;&gt;"",IF($L1153&gt;=2015.5,1,0),"")</f>
        <v>0.0</v>
      </c>
      <c r="T1153">
        <f>IF($L1153&lt;&gt;"",IF($L1153&gt;=2016,1,0),"")</f>
        <v>0.0</v>
      </c>
      <c r="U1153">
        <f>IF(ISNUMBER($BX1153),IF($BX1153&gt;=2016,1,0),"")</f>
        <v>1.0</v>
      </c>
      <c r="V1153">
        <f>IF(ISNUMBER($BW1153),IF($BW1153&gt;=2016,1,0),"")</f>
        <v>0.0</v>
      </c>
      <c r="W1153" t="str">
        <f>IF(AND(ISNUMBER($BW1153),ISNUMBER($BX1153)),IF($BW1153&gt;=2016,"post-only",IF($BX1153&lt;2016,"pre-only","mixed")),"")</f>
        <v>mixed</v>
      </c>
      <c r="X1153">
        <f>IF(AND(ISNUMBER($BW1153),ISNUMBER($BX1153)),MIN(1,MAX(0,($BX1153-2017+1)/($BX1153-$BW1153+1))),"")</f>
        <v>0.3</v>
      </c>
      <c r="Y1153">
        <f>IF(AND(ISNUMBER($BW1153),ISNUMBER($BX1153)),MIN(1,MAX(0,($BX1153-2018+1)/($BX1153-$BW1153+1))),"")</f>
        <v>0.25</v>
      </c>
      <c r="Z1153">
        <f>IF(AND(ISNUMBER($BW1153),ISNUMBER($BX1153)),MIN(1,MAX(0,($BX1153-2019+1)/($BX1153-$BW1153+1))),"")</f>
        <v>0.2</v>
      </c>
      <c r="AA1153">
        <f>IF(ISNUMBER($BX1153),IF($BX1153&gt;=2017,1,0),"")</f>
        <v>1.0</v>
      </c>
      <c r="AB1153">
        <f>IF(ISNUMBER($BX1153),IF($BX1153&gt;=2018,1,0),"")</f>
        <v>1.0</v>
      </c>
      <c r="AC1153">
        <f>IF(ISNUMBER($BX1153),IF($BX1153&gt;=2019,1,0),"")</f>
        <v>1.0</v>
      </c>
      <c r="AD1153">
        <f>IF($L1153&lt;&gt;"",IF($L1153&gt;2013,1,0),"")</f>
        <v>0.0</v>
      </c>
      <c r="AE1153">
        <f>IF($L1153&lt;&gt;"",1+IF($L1153&gt;2011,1,0)+IF($L1153&gt;2014,1,0),"")</f>
        <v>2.0</v>
      </c>
      <c r="AF1153" t="inlineStr">
        <is>
          <t>rating</t>
        </is>
      </c>
      <c r="AG1153" t="inlineStr">
        <is>
          <t>performance</t>
        </is>
      </c>
      <c r="AH1153" t="inlineStr">
        <is>
          <t>non-sensitive</t>
        </is>
      </c>
      <c r="AI1153" t="inlineStr">
        <is>
          <t>99_NCE</t>
        </is>
      </c>
      <c r="AJ1153" t="inlineStr">
        <is>
          <t>99_NCE</t>
        </is>
      </c>
      <c r="AK1153" t="str">
        <f>IF(AND($CF1153&lt;&gt;"",IFERROR(INDEX(subsample_country_map!$B:$B,MATCH($CF1153,subsample_country_map!$A:$A,0)),"")&lt;&gt;""),INDEX(subsample_country_map!$B:$B,MATCH($CF1153,subsample_country_map!$A:$A,0)),INDEX(lookup!$AA:$AA,MATCH($A1153,lookup!$A:$A,0)))</f>
        <v>1_US</v>
      </c>
      <c r="AL1153" t="str">
        <f>IF(AND($CF1153&lt;&gt;"",IFERROR(INDEX(subsample_country_map!$C:$C,MATCH($CF1153,subsample_country_map!$A:$A,0)),"")&lt;&gt;""),INDEX(subsample_country_map!$C:$C,MATCH($CF1153,subsample_country_map!$A:$A,0)),INDEX(lookup!$AB:$AB,MATCH($A1153,lookup!$A:$A,0)))</f>
        <v>1_developed</v>
      </c>
      <c r="AM1153" t="str">
        <f>IF(AND($CF1153&lt;&gt;"",IFERROR(INDEX(subsample_country_map!$D:$D,MATCH($CF1153,subsample_country_map!$A:$A,0)),"")&lt;&gt;""),INDEX(subsample_country_map!$D:$D,MATCH($CF1153,subsample_country_map!$A:$A,0)),INDEX(lookup!$AC:$AC,MATCH($A1153,lookup!$A:$A,0)))</f>
        <v>1_western</v>
      </c>
      <c r="AN1153" t="str">
        <f>IF(AND($CF1153&lt;&gt;"",IFERROR(INDEX(subsample_country_map!$E:$E,MATCH($CF1153,subsample_country_map!$A:$A,0)),"")&lt;&gt;""),INDEX(subsample_country_map!$E:$E,MATCH($CF1153,subsample_country_map!$A:$A,0)),INDEX(lookup!$AD:$AD,MATCH($A1153,lookup!$A:$A,0)))</f>
        <v>1_common law</v>
      </c>
      <c r="AO1153" t="str">
        <f>INDEX(lookup!$Y:$Y,MATCH($A1153,lookup!$A:$A,0))</f>
        <v>0_published</v>
      </c>
      <c r="AP1153" t="str">
        <f>INDEX(lookup!$Z:$Z,MATCH($A1153,lookup!$A:$A,0))</f>
        <v>1_VHB high</v>
      </c>
      <c r="AQ1153" t="str">
        <f>INDEX(lookup!$W:$W,MATCH($A1153,lookup!$A:$A,0))</f>
        <v>1_fin/acc/econ</v>
      </c>
      <c r="AS1153" t="inlineStr">
        <is>
          <t>staging</t>
        </is>
      </c>
      <c r="AT1153" t="inlineStr">
        <is>
          <t>good-CER</t>
        </is>
      </c>
      <c r="AU1153" t="inlineStr">
        <is>
          <t>creditworthiness</t>
        </is>
      </c>
      <c r="AV1153" t="inlineStr">
        <is>
          <t>0.0113</t>
        </is>
      </c>
      <c r="AW1153" t="inlineStr">
        <is>
          <t>0.0032</t>
        </is>
      </c>
      <c r="BA1153" t="n">
        <v>54109</v>
      </c>
      <c r="BB1153" t="inlineStr">
        <is>
          <t>1</t>
        </is>
      </c>
      <c r="BC1153" t="inlineStr">
        <is>
          <t>ordered logit</t>
        </is>
      </c>
      <c r="BD1153" t="inlineStr">
        <is>
          <t>firm</t>
        </is>
      </c>
      <c r="BE1153" t="inlineStr">
        <is>
          <t>other:region x rating agency</t>
        </is>
      </c>
      <c r="BF1153" t="inlineStr">
        <is>
          <t>US - Fitch</t>
        </is>
      </c>
      <c r="BI1153" t="inlineStr">
        <is>
          <t>Table 11</t>
        </is>
      </c>
      <c r="BJ1153" t="inlineStr">
        <is>
          <t>Panel B col (3) US Fitch</t>
        </is>
      </c>
      <c r="BK1153" t="inlineStr">
        <is>
          <t>14</t>
        </is>
      </c>
      <c r="BL1153" t="inlineStr">
        <is>
          <t>ENV 0.0113*** (0.0032)</t>
        </is>
      </c>
      <c r="BM1153" t="inlineStr">
        <is>
          <t>ENV</t>
        </is>
      </c>
      <c r="BN1153" t="inlineStr">
        <is>
          <t>RATING_20</t>
        </is>
      </c>
      <c r="BO1153" t="inlineStr">
        <is>
          <t>update</t>
        </is>
      </c>
      <c r="BP1153" t="inlineStr">
        <is>
          <t>Hu et al (2024)</t>
        </is>
      </c>
      <c r="BQ1153" t="inlineStr">
        <is>
          <t>computed</t>
        </is>
      </c>
      <c r="BT1153" t="n">
        <v>0</v>
      </c>
      <c r="BU1153" t="inlineStr">
        <is>
          <t>staging_Hu_et_al_2024.csv</t>
        </is>
      </c>
      <c r="BW1153" t="n">
        <v>2003</v>
      </c>
      <c r="BX1153" t="n">
        <v>2022</v>
      </c>
      <c r="BY1153" t="inlineStr">
        <is>
          <t>multi: US + 20 EU countries (incl. United Kingdom, France, Germany, Italy, Netherlands, Spain, Sweden, etc.)</t>
        </is>
      </c>
      <c r="BZ1153" t="n">
        <v>2012.5</v>
      </c>
      <c r="CA1153" t="n">
        <v>0.35</v>
      </c>
      <c r="CB1153" t="n">
        <v>0</v>
      </c>
      <c r="CC1153" t="n">
        <v>1</v>
      </c>
      <c r="CD1153" t="n">
        <v>-0.01518018386271658</v>
      </c>
      <c r="CE1153" t="n">
        <v>1</v>
      </c>
      <c r="CF1153" t="inlineStr">
        <is>
          <t>US - Fitch</t>
        </is>
      </c>
    </row>
    <row r="1154">
      <c r="A1154" t="inlineStr">
        <is>
          <t>Hu et al (2024)</t>
        </is>
      </c>
      <c r="B1154" t="n">
        <v>2459</v>
      </c>
      <c r="C1154" t="n">
        <v>-0.01390568155512427</v>
      </c>
      <c r="D1154" t="n">
        <v>48060</v>
      </c>
      <c r="E1154">
        <f>IF(ISNUMBER($BA1154),$BA1154,IF(AND(ISNUMBER($D1154),ISNUMBER($BW1154),ISNUMBER($BX1154)),$D1154*($BX1154-$BW1154+1),""))</f>
        <v>48060.0</v>
      </c>
      <c r="H1154" t="inlineStr">
        <is>
          <t>partial</t>
        </is>
      </c>
      <c r="I1154" t="inlineStr">
        <is>
          <t>Regression Cofficient and Standard Error  available</t>
        </is>
      </c>
      <c r="J1154">
        <f>IF($BW1154&lt;&gt;"",$BW1154,"")</f>
        <v>2003.0</v>
      </c>
      <c r="K1154">
        <f>IF($BX1154&lt;&gt;"",$BX1154,"")</f>
        <v>2022.0</v>
      </c>
      <c r="L1154">
        <f>IF(AND(ISNUMBER($BW1154),ISNUMBER($BX1154)),($BW1154+$BX1154)/2,"")</f>
        <v>2012.5</v>
      </c>
      <c r="M1154">
        <f>IF($L1154&lt;&gt;"",$L1154,"")</f>
        <v>2012.5</v>
      </c>
      <c r="N1154">
        <f>IF(AND(ISNUMBER($BW1154),ISNUMBER($BX1154)),MIN(1,MAX(0,($BX1154-2016+1)/($BX1154-$BW1154+1))),"")</f>
        <v>0.35</v>
      </c>
      <c r="O1154">
        <f>IF(AND(ISNUMBER($BW1154),ISNUMBER($BX1154)),MIN(1,MAX(0,($BX1154-2017+1)/($BX1154-$BW1154+1))),"")</f>
        <v>0.3</v>
      </c>
      <c r="P1154">
        <f>IF(AND(ISNUMBER($BW1154),ISNUMBER($BX1154)),MIN(1,MAX(0,($BX1154-2018+1)/($BX1154-$BW1154+1))),"")</f>
        <v>0.25</v>
      </c>
      <c r="Q1154">
        <f>IF(AND(ISNUMBER($BW1154),ISNUMBER($BX1154)),MIN(1,MAX(0,($BX1154-2019+1)/($BX1154-$BW1154+1))),"")</f>
        <v>0.2</v>
      </c>
      <c r="R1154">
        <f>IF(AND(ISNUMBER($BW1154),ISNUMBER($BX1154)),MIN(1,MAX(0,($BX1154-2016+1)/($BX1154-$BW1154+1))),"")</f>
        <v>0.35</v>
      </c>
      <c r="S1154">
        <f>IF($L1154&lt;&gt;"",IF($L1154&gt;=2015.5,1,0),"")</f>
        <v>0.0</v>
      </c>
      <c r="T1154">
        <f>IF($L1154&lt;&gt;"",IF($L1154&gt;=2016,1,0),"")</f>
        <v>0.0</v>
      </c>
      <c r="U1154">
        <f>IF(ISNUMBER($BX1154),IF($BX1154&gt;=2016,1,0),"")</f>
        <v>1.0</v>
      </c>
      <c r="V1154">
        <f>IF(ISNUMBER($BW1154),IF($BW1154&gt;=2016,1,0),"")</f>
        <v>0.0</v>
      </c>
      <c r="W1154" t="str">
        <f>IF(AND(ISNUMBER($BW1154),ISNUMBER($BX1154)),IF($BW1154&gt;=2016,"post-only",IF($BX1154&lt;2016,"pre-only","mixed")),"")</f>
        <v>mixed</v>
      </c>
      <c r="X1154">
        <f>IF(AND(ISNUMBER($BW1154),ISNUMBER($BX1154)),MIN(1,MAX(0,($BX1154-2017+1)/($BX1154-$BW1154+1))),"")</f>
        <v>0.3</v>
      </c>
      <c r="Y1154">
        <f>IF(AND(ISNUMBER($BW1154),ISNUMBER($BX1154)),MIN(1,MAX(0,($BX1154-2018+1)/($BX1154-$BW1154+1))),"")</f>
        <v>0.25</v>
      </c>
      <c r="Z1154">
        <f>IF(AND(ISNUMBER($BW1154),ISNUMBER($BX1154)),MIN(1,MAX(0,($BX1154-2019+1)/($BX1154-$BW1154+1))),"")</f>
        <v>0.2</v>
      </c>
      <c r="AA1154">
        <f>IF(ISNUMBER($BX1154),IF($BX1154&gt;=2017,1,0),"")</f>
        <v>1.0</v>
      </c>
      <c r="AB1154">
        <f>IF(ISNUMBER($BX1154),IF($BX1154&gt;=2018,1,0),"")</f>
        <v>1.0</v>
      </c>
      <c r="AC1154">
        <f>IF(ISNUMBER($BX1154),IF($BX1154&gt;=2019,1,0),"")</f>
        <v>1.0</v>
      </c>
      <c r="AD1154">
        <f>IF($L1154&lt;&gt;"",IF($L1154&gt;2013,1,0),"")</f>
        <v>0.0</v>
      </c>
      <c r="AE1154">
        <f>IF($L1154&lt;&gt;"",1+IF($L1154&gt;2011,1,0)+IF($L1154&gt;2014,1,0),"")</f>
        <v>2.0</v>
      </c>
      <c r="AF1154" t="inlineStr">
        <is>
          <t>rating</t>
        </is>
      </c>
      <c r="AG1154" t="inlineStr">
        <is>
          <t>performance</t>
        </is>
      </c>
      <c r="AH1154" t="inlineStr">
        <is>
          <t>non-sensitive</t>
        </is>
      </c>
      <c r="AI1154" t="inlineStr">
        <is>
          <t>99_NCE</t>
        </is>
      </c>
      <c r="AJ1154" t="inlineStr">
        <is>
          <t>99_NCE</t>
        </is>
      </c>
      <c r="AK1154" t="str">
        <f>IF(AND($CF1154&lt;&gt;"",IFERROR(INDEX(subsample_country_map!$B:$B,MATCH($CF1154,subsample_country_map!$A:$A,0)),"")&lt;&gt;""),INDEX(subsample_country_map!$B:$B,MATCH($CF1154,subsample_country_map!$A:$A,0)),INDEX(lookup!$AA:$AA,MATCH($A1154,lookup!$A:$A,0)))</f>
        <v>2_Europe</v>
      </c>
      <c r="AL1154" t="str">
        <f>IF(AND($CF1154&lt;&gt;"",IFERROR(INDEX(subsample_country_map!$C:$C,MATCH($CF1154,subsample_country_map!$A:$A,0)),"")&lt;&gt;""),INDEX(subsample_country_map!$C:$C,MATCH($CF1154,subsample_country_map!$A:$A,0)),INDEX(lookup!$AB:$AB,MATCH($A1154,lookup!$A:$A,0)))</f>
        <v>99_NCE</v>
      </c>
      <c r="AM1154" t="str">
        <f>IF(AND($CF1154&lt;&gt;"",IFERROR(INDEX(subsample_country_map!$D:$D,MATCH($CF1154,subsample_country_map!$A:$A,0)),"")&lt;&gt;""),INDEX(subsample_country_map!$D:$D,MATCH($CF1154,subsample_country_map!$A:$A,0)),INDEX(lookup!$AC:$AC,MATCH($A1154,lookup!$A:$A,0)))</f>
        <v>1_western</v>
      </c>
      <c r="AN1154" t="str">
        <f>IF(AND($CF1154&lt;&gt;"",IFERROR(INDEX(subsample_country_map!$E:$E,MATCH($CF1154,subsample_country_map!$A:$A,0)),"")&lt;&gt;""),INDEX(subsample_country_map!$E:$E,MATCH($CF1154,subsample_country_map!$A:$A,0)),INDEX(lookup!$AD:$AD,MATCH($A1154,lookup!$A:$A,0)))</f>
        <v>99_NCE</v>
      </c>
      <c r="AO1154" t="str">
        <f>INDEX(lookup!$Y:$Y,MATCH($A1154,lookup!$A:$A,0))</f>
        <v>0_published</v>
      </c>
      <c r="AP1154" t="str">
        <f>INDEX(lookup!$Z:$Z,MATCH($A1154,lookup!$A:$A,0))</f>
        <v>1_VHB high</v>
      </c>
      <c r="AQ1154" t="str">
        <f>INDEX(lookup!$W:$W,MATCH($A1154,lookup!$A:$A,0))</f>
        <v>1_fin/acc/econ</v>
      </c>
      <c r="AS1154" t="inlineStr">
        <is>
          <t>staging</t>
        </is>
      </c>
      <c r="AT1154" t="inlineStr">
        <is>
          <t>good-CER</t>
        </is>
      </c>
      <c r="AU1154" t="inlineStr">
        <is>
          <t>creditworthiness</t>
        </is>
      </c>
      <c r="AV1154" t="inlineStr">
        <is>
          <t>0.0125</t>
        </is>
      </c>
      <c r="AW1154" t="inlineStr">
        <is>
          <t>0.0041</t>
        </is>
      </c>
      <c r="BA1154" t="n">
        <v>48060</v>
      </c>
      <c r="BB1154" t="inlineStr">
        <is>
          <t>1</t>
        </is>
      </c>
      <c r="BC1154" t="inlineStr">
        <is>
          <t>ordered logit</t>
        </is>
      </c>
      <c r="BD1154" t="inlineStr">
        <is>
          <t>firm</t>
        </is>
      </c>
      <c r="BE1154" t="inlineStr">
        <is>
          <t>other:region x rating agency</t>
        </is>
      </c>
      <c r="BF1154" t="inlineStr">
        <is>
          <t>EU - SP</t>
        </is>
      </c>
      <c r="BI1154" t="inlineStr">
        <is>
          <t>Table 11</t>
        </is>
      </c>
      <c r="BJ1154" t="inlineStr">
        <is>
          <t>Panel B col (4) EU SP</t>
        </is>
      </c>
      <c r="BK1154" t="inlineStr">
        <is>
          <t>14</t>
        </is>
      </c>
      <c r="BL1154" t="inlineStr">
        <is>
          <t>ENV 0.0125*** (0.0041)</t>
        </is>
      </c>
      <c r="BM1154" t="inlineStr">
        <is>
          <t>ENV</t>
        </is>
      </c>
      <c r="BN1154" t="inlineStr">
        <is>
          <t>RATING_20</t>
        </is>
      </c>
      <c r="BO1154" t="inlineStr">
        <is>
          <t>update</t>
        </is>
      </c>
      <c r="BP1154" t="inlineStr">
        <is>
          <t>Hu et al (2024)</t>
        </is>
      </c>
      <c r="BQ1154" t="inlineStr">
        <is>
          <t>computed</t>
        </is>
      </c>
      <c r="BT1154" t="n">
        <v>0</v>
      </c>
      <c r="BU1154" t="inlineStr">
        <is>
          <t>staging_Hu_et_al_2024.csv</t>
        </is>
      </c>
      <c r="BW1154" t="n">
        <v>2003</v>
      </c>
      <c r="BX1154" t="n">
        <v>2022</v>
      </c>
      <c r="BY1154" t="inlineStr">
        <is>
          <t>multi: US + 20 EU countries (incl. United Kingdom, France, Germany, Italy, Netherlands, Spain, Sweden, etc.)</t>
        </is>
      </c>
      <c r="BZ1154" t="n">
        <v>2012.5</v>
      </c>
      <c r="CA1154" t="n">
        <v>0.35</v>
      </c>
      <c r="CB1154" t="n">
        <v>0</v>
      </c>
      <c r="CC1154" t="n">
        <v>1</v>
      </c>
      <c r="CD1154" t="n">
        <v>-0.01390657796364395</v>
      </c>
      <c r="CE1154" t="n">
        <v>1</v>
      </c>
      <c r="CF1154" t="inlineStr">
        <is>
          <t>EU - SP</t>
        </is>
      </c>
    </row>
    <row r="1155">
      <c r="A1155" t="inlineStr">
        <is>
          <t>Hu et al (2024)</t>
        </is>
      </c>
      <c r="B1155" t="n">
        <v>2460</v>
      </c>
      <c r="C1155" t="n">
        <v>-0.0116733236244083</v>
      </c>
      <c r="D1155" t="n">
        <v>30973</v>
      </c>
      <c r="E1155">
        <f>IF(ISNUMBER($BA1155),$BA1155,IF(AND(ISNUMBER($D1155),ISNUMBER($BW1155),ISNUMBER($BX1155)),$D1155*($BX1155-$BW1155+1),""))</f>
        <v>30973.0</v>
      </c>
      <c r="H1155" t="inlineStr">
        <is>
          <t>partial</t>
        </is>
      </c>
      <c r="I1155" t="inlineStr">
        <is>
          <t>Regression Cofficient and Standard Error  available</t>
        </is>
      </c>
      <c r="J1155">
        <f>IF($BW1155&lt;&gt;"",$BW1155,"")</f>
        <v>2003.0</v>
      </c>
      <c r="K1155">
        <f>IF($BX1155&lt;&gt;"",$BX1155,"")</f>
        <v>2022.0</v>
      </c>
      <c r="L1155">
        <f>IF(AND(ISNUMBER($BW1155),ISNUMBER($BX1155)),($BW1155+$BX1155)/2,"")</f>
        <v>2012.5</v>
      </c>
      <c r="M1155">
        <f>IF($L1155&lt;&gt;"",$L1155,"")</f>
        <v>2012.5</v>
      </c>
      <c r="N1155">
        <f>IF(AND(ISNUMBER($BW1155),ISNUMBER($BX1155)),MIN(1,MAX(0,($BX1155-2016+1)/($BX1155-$BW1155+1))),"")</f>
        <v>0.35</v>
      </c>
      <c r="O1155">
        <f>IF(AND(ISNUMBER($BW1155),ISNUMBER($BX1155)),MIN(1,MAX(0,($BX1155-2017+1)/($BX1155-$BW1155+1))),"")</f>
        <v>0.3</v>
      </c>
      <c r="P1155">
        <f>IF(AND(ISNUMBER($BW1155),ISNUMBER($BX1155)),MIN(1,MAX(0,($BX1155-2018+1)/($BX1155-$BW1155+1))),"")</f>
        <v>0.25</v>
      </c>
      <c r="Q1155">
        <f>IF(AND(ISNUMBER($BW1155),ISNUMBER($BX1155)),MIN(1,MAX(0,($BX1155-2019+1)/($BX1155-$BW1155+1))),"")</f>
        <v>0.2</v>
      </c>
      <c r="R1155">
        <f>IF(AND(ISNUMBER($BW1155),ISNUMBER($BX1155)),MIN(1,MAX(0,($BX1155-2016+1)/($BX1155-$BW1155+1))),"")</f>
        <v>0.35</v>
      </c>
      <c r="S1155">
        <f>IF($L1155&lt;&gt;"",IF($L1155&gt;=2015.5,1,0),"")</f>
        <v>0.0</v>
      </c>
      <c r="T1155">
        <f>IF($L1155&lt;&gt;"",IF($L1155&gt;=2016,1,0),"")</f>
        <v>0.0</v>
      </c>
      <c r="U1155">
        <f>IF(ISNUMBER($BX1155),IF($BX1155&gt;=2016,1,0),"")</f>
        <v>1.0</v>
      </c>
      <c r="V1155">
        <f>IF(ISNUMBER($BW1155),IF($BW1155&gt;=2016,1,0),"")</f>
        <v>0.0</v>
      </c>
      <c r="W1155" t="str">
        <f>IF(AND(ISNUMBER($BW1155),ISNUMBER($BX1155)),IF($BW1155&gt;=2016,"post-only",IF($BX1155&lt;2016,"pre-only","mixed")),"")</f>
        <v>mixed</v>
      </c>
      <c r="X1155">
        <f>IF(AND(ISNUMBER($BW1155),ISNUMBER($BX1155)),MIN(1,MAX(0,($BX1155-2017+1)/($BX1155-$BW1155+1))),"")</f>
        <v>0.3</v>
      </c>
      <c r="Y1155">
        <f>IF(AND(ISNUMBER($BW1155),ISNUMBER($BX1155)),MIN(1,MAX(0,($BX1155-2018+1)/($BX1155-$BW1155+1))),"")</f>
        <v>0.25</v>
      </c>
      <c r="Z1155">
        <f>IF(AND(ISNUMBER($BW1155),ISNUMBER($BX1155)),MIN(1,MAX(0,($BX1155-2019+1)/($BX1155-$BW1155+1))),"")</f>
        <v>0.2</v>
      </c>
      <c r="AA1155">
        <f>IF(ISNUMBER($BX1155),IF($BX1155&gt;=2017,1,0),"")</f>
        <v>1.0</v>
      </c>
      <c r="AB1155">
        <f>IF(ISNUMBER($BX1155),IF($BX1155&gt;=2018,1,0),"")</f>
        <v>1.0</v>
      </c>
      <c r="AC1155">
        <f>IF(ISNUMBER($BX1155),IF($BX1155&gt;=2019,1,0),"")</f>
        <v>1.0</v>
      </c>
      <c r="AD1155">
        <f>IF($L1155&lt;&gt;"",IF($L1155&gt;2013,1,0),"")</f>
        <v>0.0</v>
      </c>
      <c r="AE1155">
        <f>IF($L1155&lt;&gt;"",1+IF($L1155&gt;2011,1,0)+IF($L1155&gt;2014,1,0),"")</f>
        <v>2.0</v>
      </c>
      <c r="AF1155" t="inlineStr">
        <is>
          <t>rating</t>
        </is>
      </c>
      <c r="AG1155" t="inlineStr">
        <is>
          <t>performance</t>
        </is>
      </c>
      <c r="AH1155" t="inlineStr">
        <is>
          <t>non-sensitive</t>
        </is>
      </c>
      <c r="AI1155" t="inlineStr">
        <is>
          <t>99_NCE</t>
        </is>
      </c>
      <c r="AJ1155" t="inlineStr">
        <is>
          <t>99_NCE</t>
        </is>
      </c>
      <c r="AK1155" t="str">
        <f>IF(AND($CF1155&lt;&gt;"",IFERROR(INDEX(subsample_country_map!$B:$B,MATCH($CF1155,subsample_country_map!$A:$A,0)),"")&lt;&gt;""),INDEX(subsample_country_map!$B:$B,MATCH($CF1155,subsample_country_map!$A:$A,0)),INDEX(lookup!$AA:$AA,MATCH($A1155,lookup!$A:$A,0)))</f>
        <v>2_Europe</v>
      </c>
      <c r="AL1155" t="str">
        <f>IF(AND($CF1155&lt;&gt;"",IFERROR(INDEX(subsample_country_map!$C:$C,MATCH($CF1155,subsample_country_map!$A:$A,0)),"")&lt;&gt;""),INDEX(subsample_country_map!$C:$C,MATCH($CF1155,subsample_country_map!$A:$A,0)),INDEX(lookup!$AB:$AB,MATCH($A1155,lookup!$A:$A,0)))</f>
        <v>99_NCE</v>
      </c>
      <c r="AM1155" t="str">
        <f>IF(AND($CF1155&lt;&gt;"",IFERROR(INDEX(subsample_country_map!$D:$D,MATCH($CF1155,subsample_country_map!$A:$A,0)),"")&lt;&gt;""),INDEX(subsample_country_map!$D:$D,MATCH($CF1155,subsample_country_map!$A:$A,0)),INDEX(lookup!$AC:$AC,MATCH($A1155,lookup!$A:$A,0)))</f>
        <v>1_western</v>
      </c>
      <c r="AN1155" t="str">
        <f>IF(AND($CF1155&lt;&gt;"",IFERROR(INDEX(subsample_country_map!$E:$E,MATCH($CF1155,subsample_country_map!$A:$A,0)),"")&lt;&gt;""),INDEX(subsample_country_map!$E:$E,MATCH($CF1155,subsample_country_map!$A:$A,0)),INDEX(lookup!$AD:$AD,MATCH($A1155,lookup!$A:$A,0)))</f>
        <v>99_NCE</v>
      </c>
      <c r="AO1155" t="str">
        <f>INDEX(lookup!$Y:$Y,MATCH($A1155,lookup!$A:$A,0))</f>
        <v>0_published</v>
      </c>
      <c r="AP1155" t="str">
        <f>INDEX(lookup!$Z:$Z,MATCH($A1155,lookup!$A:$A,0))</f>
        <v>1_VHB high</v>
      </c>
      <c r="AQ1155" t="str">
        <f>INDEX(lookup!$W:$W,MATCH($A1155,lookup!$A:$A,0))</f>
        <v>1_fin/acc/econ</v>
      </c>
      <c r="AS1155" t="inlineStr">
        <is>
          <t>staging</t>
        </is>
      </c>
      <c r="AT1155" t="inlineStr">
        <is>
          <t>good-CER</t>
        </is>
      </c>
      <c r="AU1155" t="inlineStr">
        <is>
          <t>creditworthiness</t>
        </is>
      </c>
      <c r="AV1155" t="inlineStr">
        <is>
          <t>0.0113</t>
        </is>
      </c>
      <c r="AW1155" t="inlineStr">
        <is>
          <t>0.0055</t>
        </is>
      </c>
      <c r="BA1155" t="n">
        <v>30973</v>
      </c>
      <c r="BB1155" t="inlineStr">
        <is>
          <t>1</t>
        </is>
      </c>
      <c r="BC1155" t="inlineStr">
        <is>
          <t>ordered logit</t>
        </is>
      </c>
      <c r="BD1155" t="inlineStr">
        <is>
          <t>firm</t>
        </is>
      </c>
      <c r="BE1155" t="inlineStr">
        <is>
          <t>other:region x rating agency</t>
        </is>
      </c>
      <c r="BF1155" t="inlineStr">
        <is>
          <t>EU - Moody's</t>
        </is>
      </c>
      <c r="BI1155" t="inlineStr">
        <is>
          <t>Table 11</t>
        </is>
      </c>
      <c r="BJ1155" t="inlineStr">
        <is>
          <t>Panel B col (5) EU Moody's</t>
        </is>
      </c>
      <c r="BK1155" t="inlineStr">
        <is>
          <t>14</t>
        </is>
      </c>
      <c r="BL1155" t="inlineStr">
        <is>
          <t>ENV 0.0113*** (0.0055)</t>
        </is>
      </c>
      <c r="BM1155" t="inlineStr">
        <is>
          <t>ENV</t>
        </is>
      </c>
      <c r="BN1155" t="inlineStr">
        <is>
          <t>RATING_20</t>
        </is>
      </c>
      <c r="BO1155" t="inlineStr">
        <is>
          <t>update</t>
        </is>
      </c>
      <c r="BP1155" t="inlineStr">
        <is>
          <t>Hu et al (2024)</t>
        </is>
      </c>
      <c r="BQ1155" t="inlineStr">
        <is>
          <t>computed</t>
        </is>
      </c>
      <c r="BT1155" t="n">
        <v>0</v>
      </c>
      <c r="BU1155" t="inlineStr">
        <is>
          <t>staging_Hu_et_al_2024.csv</t>
        </is>
      </c>
      <c r="BW1155" t="n">
        <v>2003</v>
      </c>
      <c r="BX1155" t="n">
        <v>2022</v>
      </c>
      <c r="BY1155" t="inlineStr">
        <is>
          <t>multi: US + 20 EU countries (incl. United Kingdom, France, Germany, Italy, Netherlands, Spain, Sweden, etc.)</t>
        </is>
      </c>
      <c r="BZ1155" t="n">
        <v>2012.5</v>
      </c>
      <c r="CA1155" t="n">
        <v>0.35</v>
      </c>
      <c r="CB1155" t="n">
        <v>0</v>
      </c>
      <c r="CC1155" t="n">
        <v>1</v>
      </c>
      <c r="CD1155" t="n">
        <v>-0.01167385389535454</v>
      </c>
      <c r="CE1155" t="n">
        <v>1</v>
      </c>
      <c r="CF1155" t="inlineStr">
        <is>
          <t>EU - Moody's</t>
        </is>
      </c>
    </row>
    <row r="1156">
      <c r="A1156" t="inlineStr">
        <is>
          <t>Hu et al (2024)</t>
        </is>
      </c>
      <c r="B1156" t="n">
        <v>2461</v>
      </c>
      <c r="C1156" t="n">
        <v>-0.01258731953330397</v>
      </c>
      <c r="D1156" t="n">
        <v>25638</v>
      </c>
      <c r="E1156">
        <f>IF(ISNUMBER($BA1156),$BA1156,IF(AND(ISNUMBER($D1156),ISNUMBER($BW1156),ISNUMBER($BX1156)),$D1156*($BX1156-$BW1156+1),""))</f>
        <v>25638.0</v>
      </c>
      <c r="H1156" t="inlineStr">
        <is>
          <t>partial</t>
        </is>
      </c>
      <c r="I1156" t="inlineStr">
        <is>
          <t>Regression Cofficient and Standard Error  available</t>
        </is>
      </c>
      <c r="J1156">
        <f>IF($BW1156&lt;&gt;"",$BW1156,"")</f>
        <v>2003.0</v>
      </c>
      <c r="K1156">
        <f>IF($BX1156&lt;&gt;"",$BX1156,"")</f>
        <v>2022.0</v>
      </c>
      <c r="L1156">
        <f>IF(AND(ISNUMBER($BW1156),ISNUMBER($BX1156)),($BW1156+$BX1156)/2,"")</f>
        <v>2012.5</v>
      </c>
      <c r="M1156">
        <f>IF($L1156&lt;&gt;"",$L1156,"")</f>
        <v>2012.5</v>
      </c>
      <c r="N1156">
        <f>IF(AND(ISNUMBER($BW1156),ISNUMBER($BX1156)),MIN(1,MAX(0,($BX1156-2016+1)/($BX1156-$BW1156+1))),"")</f>
        <v>0.35</v>
      </c>
      <c r="O1156">
        <f>IF(AND(ISNUMBER($BW1156),ISNUMBER($BX1156)),MIN(1,MAX(0,($BX1156-2017+1)/($BX1156-$BW1156+1))),"")</f>
        <v>0.3</v>
      </c>
      <c r="P1156">
        <f>IF(AND(ISNUMBER($BW1156),ISNUMBER($BX1156)),MIN(1,MAX(0,($BX1156-2018+1)/($BX1156-$BW1156+1))),"")</f>
        <v>0.25</v>
      </c>
      <c r="Q1156">
        <f>IF(AND(ISNUMBER($BW1156),ISNUMBER($BX1156)),MIN(1,MAX(0,($BX1156-2019+1)/($BX1156-$BW1156+1))),"")</f>
        <v>0.2</v>
      </c>
      <c r="R1156">
        <f>IF(AND(ISNUMBER($BW1156),ISNUMBER($BX1156)),MIN(1,MAX(0,($BX1156-2016+1)/($BX1156-$BW1156+1))),"")</f>
        <v>0.35</v>
      </c>
      <c r="S1156">
        <f>IF($L1156&lt;&gt;"",IF($L1156&gt;=2015.5,1,0),"")</f>
        <v>0.0</v>
      </c>
      <c r="T1156">
        <f>IF($L1156&lt;&gt;"",IF($L1156&gt;=2016,1,0),"")</f>
        <v>0.0</v>
      </c>
      <c r="U1156">
        <f>IF(ISNUMBER($BX1156),IF($BX1156&gt;=2016,1,0),"")</f>
        <v>1.0</v>
      </c>
      <c r="V1156">
        <f>IF(ISNUMBER($BW1156),IF($BW1156&gt;=2016,1,0),"")</f>
        <v>0.0</v>
      </c>
      <c r="W1156" t="str">
        <f>IF(AND(ISNUMBER($BW1156),ISNUMBER($BX1156)),IF($BW1156&gt;=2016,"post-only",IF($BX1156&lt;2016,"pre-only","mixed")),"")</f>
        <v>mixed</v>
      </c>
      <c r="X1156">
        <f>IF(AND(ISNUMBER($BW1156),ISNUMBER($BX1156)),MIN(1,MAX(0,($BX1156-2017+1)/($BX1156-$BW1156+1))),"")</f>
        <v>0.3</v>
      </c>
      <c r="Y1156">
        <f>IF(AND(ISNUMBER($BW1156),ISNUMBER($BX1156)),MIN(1,MAX(0,($BX1156-2018+1)/($BX1156-$BW1156+1))),"")</f>
        <v>0.25</v>
      </c>
      <c r="Z1156">
        <f>IF(AND(ISNUMBER($BW1156),ISNUMBER($BX1156)),MIN(1,MAX(0,($BX1156-2019+1)/($BX1156-$BW1156+1))),"")</f>
        <v>0.2</v>
      </c>
      <c r="AA1156">
        <f>IF(ISNUMBER($BX1156),IF($BX1156&gt;=2017,1,0),"")</f>
        <v>1.0</v>
      </c>
      <c r="AB1156">
        <f>IF(ISNUMBER($BX1156),IF($BX1156&gt;=2018,1,0),"")</f>
        <v>1.0</v>
      </c>
      <c r="AC1156">
        <f>IF(ISNUMBER($BX1156),IF($BX1156&gt;=2019,1,0),"")</f>
        <v>1.0</v>
      </c>
      <c r="AD1156">
        <f>IF($L1156&lt;&gt;"",IF($L1156&gt;2013,1,0),"")</f>
        <v>0.0</v>
      </c>
      <c r="AE1156">
        <f>IF($L1156&lt;&gt;"",1+IF($L1156&gt;2011,1,0)+IF($L1156&gt;2014,1,0),"")</f>
        <v>2.0</v>
      </c>
      <c r="AF1156" t="inlineStr">
        <is>
          <t>rating</t>
        </is>
      </c>
      <c r="AG1156" t="inlineStr">
        <is>
          <t>performance</t>
        </is>
      </c>
      <c r="AH1156" t="inlineStr">
        <is>
          <t>non-sensitive</t>
        </is>
      </c>
      <c r="AI1156" t="inlineStr">
        <is>
          <t>99_NCE</t>
        </is>
      </c>
      <c r="AJ1156" t="inlineStr">
        <is>
          <t>99_NCE</t>
        </is>
      </c>
      <c r="AK1156" t="str">
        <f>IF(AND($CF1156&lt;&gt;"",IFERROR(INDEX(subsample_country_map!$B:$B,MATCH($CF1156,subsample_country_map!$A:$A,0)),"")&lt;&gt;""),INDEX(subsample_country_map!$B:$B,MATCH($CF1156,subsample_country_map!$A:$A,0)),INDEX(lookup!$AA:$AA,MATCH($A1156,lookup!$A:$A,0)))</f>
        <v>2_Europe</v>
      </c>
      <c r="AL1156" t="str">
        <f>IF(AND($CF1156&lt;&gt;"",IFERROR(INDEX(subsample_country_map!$C:$C,MATCH($CF1156,subsample_country_map!$A:$A,0)),"")&lt;&gt;""),INDEX(subsample_country_map!$C:$C,MATCH($CF1156,subsample_country_map!$A:$A,0)),INDEX(lookup!$AB:$AB,MATCH($A1156,lookup!$A:$A,0)))</f>
        <v>99_NCE</v>
      </c>
      <c r="AM1156" t="str">
        <f>IF(AND($CF1156&lt;&gt;"",IFERROR(INDEX(subsample_country_map!$D:$D,MATCH($CF1156,subsample_country_map!$A:$A,0)),"")&lt;&gt;""),INDEX(subsample_country_map!$D:$D,MATCH($CF1156,subsample_country_map!$A:$A,0)),INDEX(lookup!$AC:$AC,MATCH($A1156,lookup!$A:$A,0)))</f>
        <v>1_western</v>
      </c>
      <c r="AN1156" t="str">
        <f>IF(AND($CF1156&lt;&gt;"",IFERROR(INDEX(subsample_country_map!$E:$E,MATCH($CF1156,subsample_country_map!$A:$A,0)),"")&lt;&gt;""),INDEX(subsample_country_map!$E:$E,MATCH($CF1156,subsample_country_map!$A:$A,0)),INDEX(lookup!$AD:$AD,MATCH($A1156,lookup!$A:$A,0)))</f>
        <v>99_NCE</v>
      </c>
      <c r="AO1156" t="str">
        <f>INDEX(lookup!$Y:$Y,MATCH($A1156,lookup!$A:$A,0))</f>
        <v>0_published</v>
      </c>
      <c r="AP1156" t="str">
        <f>INDEX(lookup!$Z:$Z,MATCH($A1156,lookup!$A:$A,0))</f>
        <v>1_VHB high</v>
      </c>
      <c r="AQ1156" t="str">
        <f>INDEX(lookup!$W:$W,MATCH($A1156,lookup!$A:$A,0))</f>
        <v>1_fin/acc/econ</v>
      </c>
      <c r="AS1156" t="inlineStr">
        <is>
          <t>staging</t>
        </is>
      </c>
      <c r="AT1156" t="inlineStr">
        <is>
          <t>good-CER</t>
        </is>
      </c>
      <c r="AU1156" t="inlineStr">
        <is>
          <t>creditworthiness</t>
        </is>
      </c>
      <c r="AV1156" t="inlineStr">
        <is>
          <t>0.0129</t>
        </is>
      </c>
      <c r="AW1156" t="inlineStr">
        <is>
          <t>0.0064</t>
        </is>
      </c>
      <c r="BA1156" t="n">
        <v>25638</v>
      </c>
      <c r="BB1156" t="inlineStr">
        <is>
          <t>1</t>
        </is>
      </c>
      <c r="BC1156" t="inlineStr">
        <is>
          <t>ordered logit</t>
        </is>
      </c>
      <c r="BD1156" t="inlineStr">
        <is>
          <t>firm</t>
        </is>
      </c>
      <c r="BE1156" t="inlineStr">
        <is>
          <t>other:region x rating agency</t>
        </is>
      </c>
      <c r="BF1156" t="inlineStr">
        <is>
          <t>EU - Fitch</t>
        </is>
      </c>
      <c r="BI1156" t="inlineStr">
        <is>
          <t>Table 11</t>
        </is>
      </c>
      <c r="BJ1156" t="inlineStr">
        <is>
          <t>Panel B col (6) EU Fitch</t>
        </is>
      </c>
      <c r="BK1156" t="inlineStr">
        <is>
          <t>14</t>
        </is>
      </c>
      <c r="BL1156" t="inlineStr">
        <is>
          <t>ENV 0.0129*** (0.0064)</t>
        </is>
      </c>
      <c r="BM1156" t="inlineStr">
        <is>
          <t>ENV</t>
        </is>
      </c>
      <c r="BN1156" t="inlineStr">
        <is>
          <t>RATING_20</t>
        </is>
      </c>
      <c r="BO1156" t="inlineStr">
        <is>
          <t>update</t>
        </is>
      </c>
      <c r="BP1156" t="inlineStr">
        <is>
          <t>Hu et al (2024)</t>
        </is>
      </c>
      <c r="BQ1156" t="inlineStr">
        <is>
          <t>computed</t>
        </is>
      </c>
      <c r="BT1156" t="n">
        <v>0</v>
      </c>
      <c r="BU1156" t="inlineStr">
        <is>
          <t>staging_Hu_et_al_2024.csv</t>
        </is>
      </c>
      <c r="BW1156" t="n">
        <v>2003</v>
      </c>
      <c r="BX1156" t="n">
        <v>2022</v>
      </c>
      <c r="BY1156" t="inlineStr">
        <is>
          <t>multi: US + 20 EU countries (incl. United Kingdom, France, Germany, Italy, Netherlands, Spain, Sweden, etc.)</t>
        </is>
      </c>
      <c r="BZ1156" t="n">
        <v>2012.5</v>
      </c>
      <c r="CA1156" t="n">
        <v>0.35</v>
      </c>
      <c r="CB1156" t="n">
        <v>0</v>
      </c>
      <c r="CC1156" t="n">
        <v>1</v>
      </c>
      <c r="CD1156" t="n">
        <v>-0.01258798437738253</v>
      </c>
      <c r="CE1156" t="n">
        <v>1</v>
      </c>
      <c r="CF1156" t="inlineStr">
        <is>
          <t>EU - Fitch</t>
        </is>
      </c>
    </row>
    <row r="1157">
      <c r="A1157" t="inlineStr">
        <is>
          <t>Hu et al (2024)</t>
        </is>
      </c>
      <c r="B1157" t="n">
        <v>2462</v>
      </c>
      <c r="C1157" t="n">
        <v>-0.01428620739420016</v>
      </c>
      <c r="D1157" t="n">
        <v>244134</v>
      </c>
      <c r="E1157">
        <f>IF(ISNUMBER($BA1157),$BA1157,IF(AND(ISNUMBER($D1157),ISNUMBER($BW1157),ISNUMBER($BX1157)),$D1157*($BX1157-$BW1157+1),""))</f>
        <v>244134.0</v>
      </c>
      <c r="H1157" t="inlineStr">
        <is>
          <t>partial</t>
        </is>
      </c>
      <c r="I1157" t="inlineStr">
        <is>
          <t>Regression Cofficient and Standard Error  available</t>
        </is>
      </c>
      <c r="J1157">
        <f>IF($BW1157&lt;&gt;"",$BW1157,"")</f>
        <v>2003.0</v>
      </c>
      <c r="K1157">
        <f>IF($BX1157&lt;&gt;"",$BX1157,"")</f>
        <v>2022.0</v>
      </c>
      <c r="L1157">
        <f>IF(AND(ISNUMBER($BW1157),ISNUMBER($BX1157)),($BW1157+$BX1157)/2,"")</f>
        <v>2012.5</v>
      </c>
      <c r="M1157">
        <f>IF($L1157&lt;&gt;"",$L1157,"")</f>
        <v>2012.5</v>
      </c>
      <c r="N1157">
        <f>IF(AND(ISNUMBER($BW1157),ISNUMBER($BX1157)),MIN(1,MAX(0,($BX1157-2016+1)/($BX1157-$BW1157+1))),"")</f>
        <v>0.35</v>
      </c>
      <c r="O1157">
        <f>IF(AND(ISNUMBER($BW1157),ISNUMBER($BX1157)),MIN(1,MAX(0,($BX1157-2017+1)/($BX1157-$BW1157+1))),"")</f>
        <v>0.3</v>
      </c>
      <c r="P1157">
        <f>IF(AND(ISNUMBER($BW1157),ISNUMBER($BX1157)),MIN(1,MAX(0,($BX1157-2018+1)/($BX1157-$BW1157+1))),"")</f>
        <v>0.25</v>
      </c>
      <c r="Q1157">
        <f>IF(AND(ISNUMBER($BW1157),ISNUMBER($BX1157)),MIN(1,MAX(0,($BX1157-2019+1)/($BX1157-$BW1157+1))),"")</f>
        <v>0.2</v>
      </c>
      <c r="R1157">
        <f>IF(AND(ISNUMBER($BW1157),ISNUMBER($BX1157)),MIN(1,MAX(0,($BX1157-2016+1)/($BX1157-$BW1157+1))),"")</f>
        <v>0.35</v>
      </c>
      <c r="S1157">
        <f>IF($L1157&lt;&gt;"",IF($L1157&gt;=2015.5,1,0),"")</f>
        <v>0.0</v>
      </c>
      <c r="T1157">
        <f>IF($L1157&lt;&gt;"",IF($L1157&gt;=2016,1,0),"")</f>
        <v>0.0</v>
      </c>
      <c r="U1157">
        <f>IF(ISNUMBER($BX1157),IF($BX1157&gt;=2016,1,0),"")</f>
        <v>1.0</v>
      </c>
      <c r="V1157">
        <f>IF(ISNUMBER($BW1157),IF($BW1157&gt;=2016,1,0),"")</f>
        <v>0.0</v>
      </c>
      <c r="W1157" t="str">
        <f>IF(AND(ISNUMBER($BW1157),ISNUMBER($BX1157)),IF($BW1157&gt;=2016,"post-only",IF($BX1157&lt;2016,"pre-only","mixed")),"")</f>
        <v>mixed</v>
      </c>
      <c r="X1157">
        <f>IF(AND(ISNUMBER($BW1157),ISNUMBER($BX1157)),MIN(1,MAX(0,($BX1157-2017+1)/($BX1157-$BW1157+1))),"")</f>
        <v>0.3</v>
      </c>
      <c r="Y1157">
        <f>IF(AND(ISNUMBER($BW1157),ISNUMBER($BX1157)),MIN(1,MAX(0,($BX1157-2018+1)/($BX1157-$BW1157+1))),"")</f>
        <v>0.25</v>
      </c>
      <c r="Z1157">
        <f>IF(AND(ISNUMBER($BW1157),ISNUMBER($BX1157)),MIN(1,MAX(0,($BX1157-2019+1)/($BX1157-$BW1157+1))),"")</f>
        <v>0.2</v>
      </c>
      <c r="AA1157">
        <f>IF(ISNUMBER($BX1157),IF($BX1157&gt;=2017,1,0),"")</f>
        <v>1.0</v>
      </c>
      <c r="AB1157">
        <f>IF(ISNUMBER($BX1157),IF($BX1157&gt;=2018,1,0),"")</f>
        <v>1.0</v>
      </c>
      <c r="AC1157">
        <f>IF(ISNUMBER($BX1157),IF($BX1157&gt;=2019,1,0),"")</f>
        <v>1.0</v>
      </c>
      <c r="AD1157">
        <f>IF($L1157&lt;&gt;"",IF($L1157&gt;2013,1,0),"")</f>
        <v>0.0</v>
      </c>
      <c r="AE1157">
        <f>IF($L1157&lt;&gt;"",1+IF($L1157&gt;2011,1,0)+IF($L1157&gt;2014,1,0),"")</f>
        <v>2.0</v>
      </c>
      <c r="AF1157" t="inlineStr">
        <is>
          <t>rating</t>
        </is>
      </c>
      <c r="AG1157" t="inlineStr">
        <is>
          <t>performance</t>
        </is>
      </c>
      <c r="AH1157" t="inlineStr">
        <is>
          <t>non-sensitive</t>
        </is>
      </c>
      <c r="AI1157" t="inlineStr">
        <is>
          <t>99_NCE</t>
        </is>
      </c>
      <c r="AJ1157" t="inlineStr">
        <is>
          <t>99_NCE</t>
        </is>
      </c>
      <c r="AK1157" t="str">
        <f>IF(AND($CF1157&lt;&gt;"",IFERROR(INDEX(subsample_country_map!$B:$B,MATCH($CF1157,subsample_country_map!$A:$A,0)),"")&lt;&gt;""),INDEX(subsample_country_map!$B:$B,MATCH($CF1157,subsample_country_map!$A:$A,0)),INDEX(lookup!$AA:$AA,MATCH($A1157,lookup!$A:$A,0)))</f>
        <v>1_US</v>
      </c>
      <c r="AL1157" t="str">
        <f>IF(AND($CF1157&lt;&gt;"",IFERROR(INDEX(subsample_country_map!$C:$C,MATCH($CF1157,subsample_country_map!$A:$A,0)),"")&lt;&gt;""),INDEX(subsample_country_map!$C:$C,MATCH($CF1157,subsample_country_map!$A:$A,0)),INDEX(lookup!$AB:$AB,MATCH($A1157,lookup!$A:$A,0)))</f>
        <v>1_developed</v>
      </c>
      <c r="AM1157" t="str">
        <f>IF(AND($CF1157&lt;&gt;"",IFERROR(INDEX(subsample_country_map!$D:$D,MATCH($CF1157,subsample_country_map!$A:$A,0)),"")&lt;&gt;""),INDEX(subsample_country_map!$D:$D,MATCH($CF1157,subsample_country_map!$A:$A,0)),INDEX(lookup!$AC:$AC,MATCH($A1157,lookup!$A:$A,0)))</f>
        <v>1_western</v>
      </c>
      <c r="AN1157" t="str">
        <f>IF(AND($CF1157&lt;&gt;"",IFERROR(INDEX(subsample_country_map!$E:$E,MATCH($CF1157,subsample_country_map!$A:$A,0)),"")&lt;&gt;""),INDEX(subsample_country_map!$E:$E,MATCH($CF1157,subsample_country_map!$A:$A,0)),INDEX(lookup!$AD:$AD,MATCH($A1157,lookup!$A:$A,0)))</f>
        <v>1_common law</v>
      </c>
      <c r="AO1157" t="str">
        <f>INDEX(lookup!$Y:$Y,MATCH($A1157,lookup!$A:$A,0))</f>
        <v>0_published</v>
      </c>
      <c r="AP1157" t="str">
        <f>INDEX(lookup!$Z:$Z,MATCH($A1157,lookup!$A:$A,0))</f>
        <v>1_VHB high</v>
      </c>
      <c r="AQ1157" t="str">
        <f>INDEX(lookup!$W:$W,MATCH($A1157,lookup!$A:$A,0))</f>
        <v>1_fin/acc/econ</v>
      </c>
      <c r="AS1157" t="inlineStr">
        <is>
          <t>staging</t>
        </is>
      </c>
      <c r="AT1157" t="inlineStr">
        <is>
          <t>good-CER</t>
        </is>
      </c>
      <c r="AU1157" t="inlineStr">
        <is>
          <t>creditworthiness</t>
        </is>
      </c>
      <c r="AV1157" t="inlineStr">
        <is>
          <t>0.0593</t>
        </is>
      </c>
      <c r="AW1157" t="inlineStr">
        <is>
          <t>0.0084</t>
        </is>
      </c>
      <c r="BA1157" t="n">
        <v>244134</v>
      </c>
      <c r="BB1157" t="inlineStr">
        <is>
          <t>1</t>
        </is>
      </c>
      <c r="BC1157" t="inlineStr">
        <is>
          <t>OLS</t>
        </is>
      </c>
      <c r="BD1157" t="inlineStr">
        <is>
          <t>firm</t>
        </is>
      </c>
      <c r="BE1157" t="inlineStr">
        <is>
          <t>region</t>
        </is>
      </c>
      <c r="BF1157" t="inlineStr">
        <is>
          <t>US</t>
        </is>
      </c>
      <c r="BI1157" t="inlineStr">
        <is>
          <t>Table 12</t>
        </is>
      </c>
      <c r="BJ1157" t="inlineStr">
        <is>
          <t>col (1) US OLS</t>
        </is>
      </c>
      <c r="BK1157" t="inlineStr">
        <is>
          <t>14</t>
        </is>
      </c>
      <c r="BL1157" t="inlineStr">
        <is>
          <t>ENV 0.0593*** (0.0084)</t>
        </is>
      </c>
      <c r="BM1157" t="inlineStr">
        <is>
          <t>ENV</t>
        </is>
      </c>
      <c r="BN1157" t="inlineStr">
        <is>
          <t>Domestic RATING_58</t>
        </is>
      </c>
      <c r="BO1157" t="inlineStr">
        <is>
          <t>update</t>
        </is>
      </c>
      <c r="BP1157" t="inlineStr">
        <is>
          <t>Hu et al (2024)</t>
        </is>
      </c>
      <c r="BQ1157" t="inlineStr">
        <is>
          <t>computed</t>
        </is>
      </c>
      <c r="BT1157" t="n">
        <v>0</v>
      </c>
      <c r="BU1157" t="inlineStr">
        <is>
          <t>staging_Hu_et_al_2024.csv</t>
        </is>
      </c>
      <c r="BW1157" t="n">
        <v>2003</v>
      </c>
      <c r="BX1157" t="n">
        <v>2022</v>
      </c>
      <c r="BY1157" t="inlineStr">
        <is>
          <t>multi: US + 20 EU countries (incl. United Kingdom, France, Germany, Italy, Netherlands, Spain, Sweden, etc.)</t>
        </is>
      </c>
      <c r="BZ1157" t="n">
        <v>2012.5</v>
      </c>
      <c r="CA1157" t="n">
        <v>0.35</v>
      </c>
      <c r="CB1157" t="n">
        <v>0</v>
      </c>
      <c r="CC1157" t="n">
        <v>1</v>
      </c>
      <c r="CD1157" t="n">
        <v>-0.0142871794311723</v>
      </c>
      <c r="CE1157" t="n">
        <v>1</v>
      </c>
      <c r="CF1157" t="inlineStr">
        <is>
          <t>US</t>
        </is>
      </c>
    </row>
    <row r="1158">
      <c r="A1158" t="inlineStr">
        <is>
          <t>Hu et al (2024)</t>
        </is>
      </c>
      <c r="B1158" t="n">
        <v>2463</v>
      </c>
      <c r="C1158" t="n">
        <v>-0.01093871540802572</v>
      </c>
      <c r="D1158" t="n">
        <v>104214</v>
      </c>
      <c r="E1158">
        <f>IF(ISNUMBER($BA1158),$BA1158,IF(AND(ISNUMBER($D1158),ISNUMBER($BW1158),ISNUMBER($BX1158)),$D1158*($BX1158-$BW1158+1),""))</f>
        <v>104214.0</v>
      </c>
      <c r="H1158" t="inlineStr">
        <is>
          <t>partial</t>
        </is>
      </c>
      <c r="I1158" t="inlineStr">
        <is>
          <t>Regression Cofficient and Standard Error  available</t>
        </is>
      </c>
      <c r="J1158">
        <f>IF($BW1158&lt;&gt;"",$BW1158,"")</f>
        <v>2003.0</v>
      </c>
      <c r="K1158">
        <f>IF($BX1158&lt;&gt;"",$BX1158,"")</f>
        <v>2022.0</v>
      </c>
      <c r="L1158">
        <f>IF(AND(ISNUMBER($BW1158),ISNUMBER($BX1158)),($BW1158+$BX1158)/2,"")</f>
        <v>2012.5</v>
      </c>
      <c r="M1158">
        <f>IF($L1158&lt;&gt;"",$L1158,"")</f>
        <v>2012.5</v>
      </c>
      <c r="N1158">
        <f>IF(AND(ISNUMBER($BW1158),ISNUMBER($BX1158)),MIN(1,MAX(0,($BX1158-2016+1)/($BX1158-$BW1158+1))),"")</f>
        <v>0.35</v>
      </c>
      <c r="O1158">
        <f>IF(AND(ISNUMBER($BW1158),ISNUMBER($BX1158)),MIN(1,MAX(0,($BX1158-2017+1)/($BX1158-$BW1158+1))),"")</f>
        <v>0.3</v>
      </c>
      <c r="P1158">
        <f>IF(AND(ISNUMBER($BW1158),ISNUMBER($BX1158)),MIN(1,MAX(0,($BX1158-2018+1)/($BX1158-$BW1158+1))),"")</f>
        <v>0.25</v>
      </c>
      <c r="Q1158">
        <f>IF(AND(ISNUMBER($BW1158),ISNUMBER($BX1158)),MIN(1,MAX(0,($BX1158-2019+1)/($BX1158-$BW1158+1))),"")</f>
        <v>0.2</v>
      </c>
      <c r="R1158">
        <f>IF(AND(ISNUMBER($BW1158),ISNUMBER($BX1158)),MIN(1,MAX(0,($BX1158-2016+1)/($BX1158-$BW1158+1))),"")</f>
        <v>0.35</v>
      </c>
      <c r="S1158">
        <f>IF($L1158&lt;&gt;"",IF($L1158&gt;=2015.5,1,0),"")</f>
        <v>0.0</v>
      </c>
      <c r="T1158">
        <f>IF($L1158&lt;&gt;"",IF($L1158&gt;=2016,1,0),"")</f>
        <v>0.0</v>
      </c>
      <c r="U1158">
        <f>IF(ISNUMBER($BX1158),IF($BX1158&gt;=2016,1,0),"")</f>
        <v>1.0</v>
      </c>
      <c r="V1158">
        <f>IF(ISNUMBER($BW1158),IF($BW1158&gt;=2016,1,0),"")</f>
        <v>0.0</v>
      </c>
      <c r="W1158" t="str">
        <f>IF(AND(ISNUMBER($BW1158),ISNUMBER($BX1158)),IF($BW1158&gt;=2016,"post-only",IF($BX1158&lt;2016,"pre-only","mixed")),"")</f>
        <v>mixed</v>
      </c>
      <c r="X1158">
        <f>IF(AND(ISNUMBER($BW1158),ISNUMBER($BX1158)),MIN(1,MAX(0,($BX1158-2017+1)/($BX1158-$BW1158+1))),"")</f>
        <v>0.3</v>
      </c>
      <c r="Y1158">
        <f>IF(AND(ISNUMBER($BW1158),ISNUMBER($BX1158)),MIN(1,MAX(0,($BX1158-2018+1)/($BX1158-$BW1158+1))),"")</f>
        <v>0.25</v>
      </c>
      <c r="Z1158">
        <f>IF(AND(ISNUMBER($BW1158),ISNUMBER($BX1158)),MIN(1,MAX(0,($BX1158-2019+1)/($BX1158-$BW1158+1))),"")</f>
        <v>0.2</v>
      </c>
      <c r="AA1158">
        <f>IF(ISNUMBER($BX1158),IF($BX1158&gt;=2017,1,0),"")</f>
        <v>1.0</v>
      </c>
      <c r="AB1158">
        <f>IF(ISNUMBER($BX1158),IF($BX1158&gt;=2018,1,0),"")</f>
        <v>1.0</v>
      </c>
      <c r="AC1158">
        <f>IF(ISNUMBER($BX1158),IF($BX1158&gt;=2019,1,0),"")</f>
        <v>1.0</v>
      </c>
      <c r="AD1158">
        <f>IF($L1158&lt;&gt;"",IF($L1158&gt;2013,1,0),"")</f>
        <v>0.0</v>
      </c>
      <c r="AE1158">
        <f>IF($L1158&lt;&gt;"",1+IF($L1158&gt;2011,1,0)+IF($L1158&gt;2014,1,0),"")</f>
        <v>2.0</v>
      </c>
      <c r="AF1158" t="inlineStr">
        <is>
          <t>rating</t>
        </is>
      </c>
      <c r="AG1158" t="inlineStr">
        <is>
          <t>performance</t>
        </is>
      </c>
      <c r="AH1158" t="inlineStr">
        <is>
          <t>non-sensitive</t>
        </is>
      </c>
      <c r="AI1158" t="inlineStr">
        <is>
          <t>99_NCE</t>
        </is>
      </c>
      <c r="AJ1158" t="inlineStr">
        <is>
          <t>99_NCE</t>
        </is>
      </c>
      <c r="AK1158" t="str">
        <f>IF(AND($CF1158&lt;&gt;"",IFERROR(INDEX(subsample_country_map!$B:$B,MATCH($CF1158,subsample_country_map!$A:$A,0)),"")&lt;&gt;""),INDEX(subsample_country_map!$B:$B,MATCH($CF1158,subsample_country_map!$A:$A,0)),INDEX(lookup!$AA:$AA,MATCH($A1158,lookup!$A:$A,0)))</f>
        <v>2_Europe</v>
      </c>
      <c r="AL1158" t="str">
        <f>IF(AND($CF1158&lt;&gt;"",IFERROR(INDEX(subsample_country_map!$C:$C,MATCH($CF1158,subsample_country_map!$A:$A,0)),"")&lt;&gt;""),INDEX(subsample_country_map!$C:$C,MATCH($CF1158,subsample_country_map!$A:$A,0)),INDEX(lookup!$AB:$AB,MATCH($A1158,lookup!$A:$A,0)))</f>
        <v>99_NCE</v>
      </c>
      <c r="AM1158" t="str">
        <f>IF(AND($CF1158&lt;&gt;"",IFERROR(INDEX(subsample_country_map!$D:$D,MATCH($CF1158,subsample_country_map!$A:$A,0)),"")&lt;&gt;""),INDEX(subsample_country_map!$D:$D,MATCH($CF1158,subsample_country_map!$A:$A,0)),INDEX(lookup!$AC:$AC,MATCH($A1158,lookup!$A:$A,0)))</f>
        <v>1_western</v>
      </c>
      <c r="AN1158" t="str">
        <f>IF(AND($CF1158&lt;&gt;"",IFERROR(INDEX(subsample_country_map!$E:$E,MATCH($CF1158,subsample_country_map!$A:$A,0)),"")&lt;&gt;""),INDEX(subsample_country_map!$E:$E,MATCH($CF1158,subsample_country_map!$A:$A,0)),INDEX(lookup!$AD:$AD,MATCH($A1158,lookup!$A:$A,0)))</f>
        <v>99_NCE</v>
      </c>
      <c r="AO1158" t="str">
        <f>INDEX(lookup!$Y:$Y,MATCH($A1158,lookup!$A:$A,0))</f>
        <v>0_published</v>
      </c>
      <c r="AP1158" t="str">
        <f>INDEX(lookup!$Z:$Z,MATCH($A1158,lookup!$A:$A,0))</f>
        <v>1_VHB high</v>
      </c>
      <c r="AQ1158" t="str">
        <f>INDEX(lookup!$W:$W,MATCH($A1158,lookup!$A:$A,0))</f>
        <v>1_fin/acc/econ</v>
      </c>
      <c r="AS1158" t="inlineStr">
        <is>
          <t>staging</t>
        </is>
      </c>
      <c r="AT1158" t="inlineStr">
        <is>
          <t>good-CER</t>
        </is>
      </c>
      <c r="AU1158" t="inlineStr">
        <is>
          <t>creditworthiness</t>
        </is>
      </c>
      <c r="AV1158" t="inlineStr">
        <is>
          <t>0.0505</t>
        </is>
      </c>
      <c r="AW1158" t="inlineStr">
        <is>
          <t>0.0143</t>
        </is>
      </c>
      <c r="BA1158" t="n">
        <v>104214</v>
      </c>
      <c r="BB1158" t="inlineStr">
        <is>
          <t>1</t>
        </is>
      </c>
      <c r="BC1158" t="inlineStr">
        <is>
          <t>OLS</t>
        </is>
      </c>
      <c r="BD1158" t="inlineStr">
        <is>
          <t>firm</t>
        </is>
      </c>
      <c r="BE1158" t="inlineStr">
        <is>
          <t>region</t>
        </is>
      </c>
      <c r="BF1158" t="inlineStr">
        <is>
          <t>EU</t>
        </is>
      </c>
      <c r="BI1158" t="inlineStr">
        <is>
          <t>Table 12</t>
        </is>
      </c>
      <c r="BJ1158" t="inlineStr">
        <is>
          <t>col (2) EU OLS</t>
        </is>
      </c>
      <c r="BK1158" t="inlineStr">
        <is>
          <t>14</t>
        </is>
      </c>
      <c r="BL1158" t="inlineStr">
        <is>
          <t>ENV 0.0505*** (0.0143)</t>
        </is>
      </c>
      <c r="BM1158" t="inlineStr">
        <is>
          <t>ENV</t>
        </is>
      </c>
      <c r="BN1158" t="inlineStr">
        <is>
          <t>Domestic RATING_58</t>
        </is>
      </c>
      <c r="BO1158" t="inlineStr">
        <is>
          <t>update</t>
        </is>
      </c>
      <c r="BP1158" t="inlineStr">
        <is>
          <t>Hu et al (2024)</t>
        </is>
      </c>
      <c r="BQ1158" t="inlineStr">
        <is>
          <t>computed</t>
        </is>
      </c>
      <c r="BT1158" t="n">
        <v>0</v>
      </c>
      <c r="BU1158" t="inlineStr">
        <is>
          <t>staging_Hu_et_al_2024.csv</t>
        </is>
      </c>
      <c r="BW1158" t="n">
        <v>2003</v>
      </c>
      <c r="BX1158" t="n">
        <v>2022</v>
      </c>
      <c r="BY1158" t="inlineStr">
        <is>
          <t>multi: US + 20 EU countries (incl. United Kingdom, France, Germany, Italy, Netherlands, Spain, Sweden, etc.)</t>
        </is>
      </c>
      <c r="BZ1158" t="n">
        <v>2012.5</v>
      </c>
      <c r="CA1158" t="n">
        <v>0.35</v>
      </c>
      <c r="CB1158" t="n">
        <v>0</v>
      </c>
      <c r="CC1158" t="n">
        <v>1</v>
      </c>
      <c r="CD1158" t="n">
        <v>-0.0109391517318194</v>
      </c>
      <c r="CE1158" t="n">
        <v>1</v>
      </c>
      <c r="CF1158" t="inlineStr">
        <is>
          <t>EU</t>
        </is>
      </c>
    </row>
    <row r="1159">
      <c r="A1159" t="inlineStr">
        <is>
          <t>Hu et al (2024)</t>
        </is>
      </c>
      <c r="B1159" t="n">
        <v>2464</v>
      </c>
      <c r="C1159" t="n">
        <v>-0.01532190313947408</v>
      </c>
      <c r="D1159" t="n">
        <v>244134</v>
      </c>
      <c r="E1159">
        <f>IF(ISNUMBER($BA1159),$BA1159,IF(AND(ISNUMBER($D1159),ISNUMBER($BW1159),ISNUMBER($BX1159)),$D1159*($BX1159-$BW1159+1),""))</f>
        <v>244134.0</v>
      </c>
      <c r="H1159" t="inlineStr">
        <is>
          <t>partial</t>
        </is>
      </c>
      <c r="I1159" t="inlineStr">
        <is>
          <t>Regression Cofficient and Standard Error  available</t>
        </is>
      </c>
      <c r="J1159">
        <f>IF($BW1159&lt;&gt;"",$BW1159,"")</f>
        <v>2003.0</v>
      </c>
      <c r="K1159">
        <f>IF($BX1159&lt;&gt;"",$BX1159,"")</f>
        <v>2022.0</v>
      </c>
      <c r="L1159">
        <f>IF(AND(ISNUMBER($BW1159),ISNUMBER($BX1159)),($BW1159+$BX1159)/2,"")</f>
        <v>2012.5</v>
      </c>
      <c r="M1159">
        <f>IF($L1159&lt;&gt;"",$L1159,"")</f>
        <v>2012.5</v>
      </c>
      <c r="N1159">
        <f>IF(AND(ISNUMBER($BW1159),ISNUMBER($BX1159)),MIN(1,MAX(0,($BX1159-2016+1)/($BX1159-$BW1159+1))),"")</f>
        <v>0.35</v>
      </c>
      <c r="O1159">
        <f>IF(AND(ISNUMBER($BW1159),ISNUMBER($BX1159)),MIN(1,MAX(0,($BX1159-2017+1)/($BX1159-$BW1159+1))),"")</f>
        <v>0.3</v>
      </c>
      <c r="P1159">
        <f>IF(AND(ISNUMBER($BW1159),ISNUMBER($BX1159)),MIN(1,MAX(0,($BX1159-2018+1)/($BX1159-$BW1159+1))),"")</f>
        <v>0.25</v>
      </c>
      <c r="Q1159">
        <f>IF(AND(ISNUMBER($BW1159),ISNUMBER($BX1159)),MIN(1,MAX(0,($BX1159-2019+1)/($BX1159-$BW1159+1))),"")</f>
        <v>0.2</v>
      </c>
      <c r="R1159">
        <f>IF(AND(ISNUMBER($BW1159),ISNUMBER($BX1159)),MIN(1,MAX(0,($BX1159-2016+1)/($BX1159-$BW1159+1))),"")</f>
        <v>0.35</v>
      </c>
      <c r="S1159">
        <f>IF($L1159&lt;&gt;"",IF($L1159&gt;=2015.5,1,0),"")</f>
        <v>0.0</v>
      </c>
      <c r="T1159">
        <f>IF($L1159&lt;&gt;"",IF($L1159&gt;=2016,1,0),"")</f>
        <v>0.0</v>
      </c>
      <c r="U1159">
        <f>IF(ISNUMBER($BX1159),IF($BX1159&gt;=2016,1,0),"")</f>
        <v>1.0</v>
      </c>
      <c r="V1159">
        <f>IF(ISNUMBER($BW1159),IF($BW1159&gt;=2016,1,0),"")</f>
        <v>0.0</v>
      </c>
      <c r="W1159" t="str">
        <f>IF(AND(ISNUMBER($BW1159),ISNUMBER($BX1159)),IF($BW1159&gt;=2016,"post-only",IF($BX1159&lt;2016,"pre-only","mixed")),"")</f>
        <v>mixed</v>
      </c>
      <c r="X1159">
        <f>IF(AND(ISNUMBER($BW1159),ISNUMBER($BX1159)),MIN(1,MAX(0,($BX1159-2017+1)/($BX1159-$BW1159+1))),"")</f>
        <v>0.3</v>
      </c>
      <c r="Y1159">
        <f>IF(AND(ISNUMBER($BW1159),ISNUMBER($BX1159)),MIN(1,MAX(0,($BX1159-2018+1)/($BX1159-$BW1159+1))),"")</f>
        <v>0.25</v>
      </c>
      <c r="Z1159">
        <f>IF(AND(ISNUMBER($BW1159),ISNUMBER($BX1159)),MIN(1,MAX(0,($BX1159-2019+1)/($BX1159-$BW1159+1))),"")</f>
        <v>0.2</v>
      </c>
      <c r="AA1159">
        <f>IF(ISNUMBER($BX1159),IF($BX1159&gt;=2017,1,0),"")</f>
        <v>1.0</v>
      </c>
      <c r="AB1159">
        <f>IF(ISNUMBER($BX1159),IF($BX1159&gt;=2018,1,0),"")</f>
        <v>1.0</v>
      </c>
      <c r="AC1159">
        <f>IF(ISNUMBER($BX1159),IF($BX1159&gt;=2019,1,0),"")</f>
        <v>1.0</v>
      </c>
      <c r="AD1159">
        <f>IF($L1159&lt;&gt;"",IF($L1159&gt;2013,1,0),"")</f>
        <v>0.0</v>
      </c>
      <c r="AE1159">
        <f>IF($L1159&lt;&gt;"",1+IF($L1159&gt;2011,1,0)+IF($L1159&gt;2014,1,0),"")</f>
        <v>2.0</v>
      </c>
      <c r="AF1159" t="inlineStr">
        <is>
          <t>rating</t>
        </is>
      </c>
      <c r="AG1159" t="inlineStr">
        <is>
          <t>performance</t>
        </is>
      </c>
      <c r="AH1159" t="inlineStr">
        <is>
          <t>non-sensitive</t>
        </is>
      </c>
      <c r="AI1159" t="inlineStr">
        <is>
          <t>99_NCE</t>
        </is>
      </c>
      <c r="AJ1159" t="inlineStr">
        <is>
          <t>99_NCE</t>
        </is>
      </c>
      <c r="AK1159" t="str">
        <f>IF(AND($CF1159&lt;&gt;"",IFERROR(INDEX(subsample_country_map!$B:$B,MATCH($CF1159,subsample_country_map!$A:$A,0)),"")&lt;&gt;""),INDEX(subsample_country_map!$B:$B,MATCH($CF1159,subsample_country_map!$A:$A,0)),INDEX(lookup!$AA:$AA,MATCH($A1159,lookup!$A:$A,0)))</f>
        <v>1_US</v>
      </c>
      <c r="AL1159" t="str">
        <f>IF(AND($CF1159&lt;&gt;"",IFERROR(INDEX(subsample_country_map!$C:$C,MATCH($CF1159,subsample_country_map!$A:$A,0)),"")&lt;&gt;""),INDEX(subsample_country_map!$C:$C,MATCH($CF1159,subsample_country_map!$A:$A,0)),INDEX(lookup!$AB:$AB,MATCH($A1159,lookup!$A:$A,0)))</f>
        <v>1_developed</v>
      </c>
      <c r="AM1159" t="str">
        <f>IF(AND($CF1159&lt;&gt;"",IFERROR(INDEX(subsample_country_map!$D:$D,MATCH($CF1159,subsample_country_map!$A:$A,0)),"")&lt;&gt;""),INDEX(subsample_country_map!$D:$D,MATCH($CF1159,subsample_country_map!$A:$A,0)),INDEX(lookup!$AC:$AC,MATCH($A1159,lookup!$A:$A,0)))</f>
        <v>1_western</v>
      </c>
      <c r="AN1159" t="str">
        <f>IF(AND($CF1159&lt;&gt;"",IFERROR(INDEX(subsample_country_map!$E:$E,MATCH($CF1159,subsample_country_map!$A:$A,0)),"")&lt;&gt;""),INDEX(subsample_country_map!$E:$E,MATCH($CF1159,subsample_country_map!$A:$A,0)),INDEX(lookup!$AD:$AD,MATCH($A1159,lookup!$A:$A,0)))</f>
        <v>1_common law</v>
      </c>
      <c r="AO1159" t="str">
        <f>INDEX(lookup!$Y:$Y,MATCH($A1159,lookup!$A:$A,0))</f>
        <v>0_published</v>
      </c>
      <c r="AP1159" t="str">
        <f>INDEX(lookup!$Z:$Z,MATCH($A1159,lookup!$A:$A,0))</f>
        <v>1_VHB high</v>
      </c>
      <c r="AQ1159" t="str">
        <f>INDEX(lookup!$W:$W,MATCH($A1159,lookup!$A:$A,0))</f>
        <v>1_fin/acc/econ</v>
      </c>
      <c r="AS1159" t="inlineStr">
        <is>
          <t>staging</t>
        </is>
      </c>
      <c r="AT1159" t="inlineStr">
        <is>
          <t>good-CER</t>
        </is>
      </c>
      <c r="AU1159" t="inlineStr">
        <is>
          <t>creditworthiness</t>
        </is>
      </c>
      <c r="AV1159" t="inlineStr">
        <is>
          <t>0.0159</t>
        </is>
      </c>
      <c r="AW1159" t="inlineStr">
        <is>
          <t>0.0021</t>
        </is>
      </c>
      <c r="BA1159" t="n">
        <v>244134</v>
      </c>
      <c r="BB1159" t="inlineStr">
        <is>
          <t>1</t>
        </is>
      </c>
      <c r="BC1159" t="inlineStr">
        <is>
          <t>ordered logit</t>
        </is>
      </c>
      <c r="BD1159" t="inlineStr">
        <is>
          <t>firm</t>
        </is>
      </c>
      <c r="BE1159" t="inlineStr">
        <is>
          <t>region</t>
        </is>
      </c>
      <c r="BF1159" t="inlineStr">
        <is>
          <t>US</t>
        </is>
      </c>
      <c r="BI1159" t="inlineStr">
        <is>
          <t>Table 12</t>
        </is>
      </c>
      <c r="BJ1159" t="inlineStr">
        <is>
          <t>col (3) US ordinal logit</t>
        </is>
      </c>
      <c r="BK1159" t="inlineStr">
        <is>
          <t>14</t>
        </is>
      </c>
      <c r="BL1159" t="inlineStr">
        <is>
          <t>ENV 0.0159*** (0.0021)</t>
        </is>
      </c>
      <c r="BM1159" t="inlineStr">
        <is>
          <t>ENV</t>
        </is>
      </c>
      <c r="BN1159" t="inlineStr">
        <is>
          <t>Domestic RATING_20</t>
        </is>
      </c>
      <c r="BO1159" t="inlineStr">
        <is>
          <t>update</t>
        </is>
      </c>
      <c r="BP1159" t="inlineStr">
        <is>
          <t>Hu et al (2024)</t>
        </is>
      </c>
      <c r="BQ1159" t="inlineStr">
        <is>
          <t>computed</t>
        </is>
      </c>
      <c r="BT1159" t="n">
        <v>0</v>
      </c>
      <c r="BU1159" t="inlineStr">
        <is>
          <t>staging_Hu_et_al_2024.csv</t>
        </is>
      </c>
      <c r="BW1159" t="n">
        <v>2003</v>
      </c>
      <c r="BX1159" t="n">
        <v>2022</v>
      </c>
      <c r="BY1159" t="inlineStr">
        <is>
          <t>multi: US + 20 EU countries (incl. United Kingdom, France, Germany, Italy, Netherlands, Spain, Sweden, etc.)</t>
        </is>
      </c>
      <c r="BZ1159" t="n">
        <v>2012.5</v>
      </c>
      <c r="CA1159" t="n">
        <v>0.35</v>
      </c>
      <c r="CB1159" t="n">
        <v>0</v>
      </c>
      <c r="CC1159" t="n">
        <v>1</v>
      </c>
      <c r="CD1159" t="n">
        <v>-0.01532310230203793</v>
      </c>
      <c r="CE1159" t="n">
        <v>1</v>
      </c>
      <c r="CF1159" t="inlineStr">
        <is>
          <t>US</t>
        </is>
      </c>
    </row>
    <row r="1160">
      <c r="A1160" t="inlineStr">
        <is>
          <t>Hu et al (2024)</t>
        </is>
      </c>
      <c r="B1160" t="n">
        <v>2465</v>
      </c>
      <c r="C1160" t="n">
        <v>-0.009372065030670618</v>
      </c>
      <c r="D1160" t="n">
        <v>104214</v>
      </c>
      <c r="E1160">
        <f>IF(ISNUMBER($BA1160),$BA1160,IF(AND(ISNUMBER($D1160),ISNUMBER($BW1160),ISNUMBER($BX1160)),$D1160*($BX1160-$BW1160+1),""))</f>
        <v>104214.0</v>
      </c>
      <c r="H1160" t="inlineStr">
        <is>
          <t>partial</t>
        </is>
      </c>
      <c r="I1160" t="inlineStr">
        <is>
          <t>Regression Cofficient and Standard Error  available</t>
        </is>
      </c>
      <c r="J1160">
        <f>IF($BW1160&lt;&gt;"",$BW1160,"")</f>
        <v>2003.0</v>
      </c>
      <c r="K1160">
        <f>IF($BX1160&lt;&gt;"",$BX1160,"")</f>
        <v>2022.0</v>
      </c>
      <c r="L1160">
        <f>IF(AND(ISNUMBER($BW1160),ISNUMBER($BX1160)),($BW1160+$BX1160)/2,"")</f>
        <v>2012.5</v>
      </c>
      <c r="M1160">
        <f>IF($L1160&lt;&gt;"",$L1160,"")</f>
        <v>2012.5</v>
      </c>
      <c r="N1160">
        <f>IF(AND(ISNUMBER($BW1160),ISNUMBER($BX1160)),MIN(1,MAX(0,($BX1160-2016+1)/($BX1160-$BW1160+1))),"")</f>
        <v>0.35</v>
      </c>
      <c r="O1160">
        <f>IF(AND(ISNUMBER($BW1160),ISNUMBER($BX1160)),MIN(1,MAX(0,($BX1160-2017+1)/($BX1160-$BW1160+1))),"")</f>
        <v>0.3</v>
      </c>
      <c r="P1160">
        <f>IF(AND(ISNUMBER($BW1160),ISNUMBER($BX1160)),MIN(1,MAX(0,($BX1160-2018+1)/($BX1160-$BW1160+1))),"")</f>
        <v>0.25</v>
      </c>
      <c r="Q1160">
        <f>IF(AND(ISNUMBER($BW1160),ISNUMBER($BX1160)),MIN(1,MAX(0,($BX1160-2019+1)/($BX1160-$BW1160+1))),"")</f>
        <v>0.2</v>
      </c>
      <c r="R1160">
        <f>IF(AND(ISNUMBER($BW1160),ISNUMBER($BX1160)),MIN(1,MAX(0,($BX1160-2016+1)/($BX1160-$BW1160+1))),"")</f>
        <v>0.35</v>
      </c>
      <c r="S1160">
        <f>IF($L1160&lt;&gt;"",IF($L1160&gt;=2015.5,1,0),"")</f>
        <v>0.0</v>
      </c>
      <c r="T1160">
        <f>IF($L1160&lt;&gt;"",IF($L1160&gt;=2016,1,0),"")</f>
        <v>0.0</v>
      </c>
      <c r="U1160">
        <f>IF(ISNUMBER($BX1160),IF($BX1160&gt;=2016,1,0),"")</f>
        <v>1.0</v>
      </c>
      <c r="V1160">
        <f>IF(ISNUMBER($BW1160),IF($BW1160&gt;=2016,1,0),"")</f>
        <v>0.0</v>
      </c>
      <c r="W1160" t="str">
        <f>IF(AND(ISNUMBER($BW1160),ISNUMBER($BX1160)),IF($BW1160&gt;=2016,"post-only",IF($BX1160&lt;2016,"pre-only","mixed")),"")</f>
        <v>mixed</v>
      </c>
      <c r="X1160">
        <f>IF(AND(ISNUMBER($BW1160),ISNUMBER($BX1160)),MIN(1,MAX(0,($BX1160-2017+1)/($BX1160-$BW1160+1))),"")</f>
        <v>0.3</v>
      </c>
      <c r="Y1160">
        <f>IF(AND(ISNUMBER($BW1160),ISNUMBER($BX1160)),MIN(1,MAX(0,($BX1160-2018+1)/($BX1160-$BW1160+1))),"")</f>
        <v>0.25</v>
      </c>
      <c r="Z1160">
        <f>IF(AND(ISNUMBER($BW1160),ISNUMBER($BX1160)),MIN(1,MAX(0,($BX1160-2019+1)/($BX1160-$BW1160+1))),"")</f>
        <v>0.2</v>
      </c>
      <c r="AA1160">
        <f>IF(ISNUMBER($BX1160),IF($BX1160&gt;=2017,1,0),"")</f>
        <v>1.0</v>
      </c>
      <c r="AB1160">
        <f>IF(ISNUMBER($BX1160),IF($BX1160&gt;=2018,1,0),"")</f>
        <v>1.0</v>
      </c>
      <c r="AC1160">
        <f>IF(ISNUMBER($BX1160),IF($BX1160&gt;=2019,1,0),"")</f>
        <v>1.0</v>
      </c>
      <c r="AD1160">
        <f>IF($L1160&lt;&gt;"",IF($L1160&gt;2013,1,0),"")</f>
        <v>0.0</v>
      </c>
      <c r="AE1160">
        <f>IF($L1160&lt;&gt;"",1+IF($L1160&gt;2011,1,0)+IF($L1160&gt;2014,1,0),"")</f>
        <v>2.0</v>
      </c>
      <c r="AF1160" t="inlineStr">
        <is>
          <t>rating</t>
        </is>
      </c>
      <c r="AG1160" t="inlineStr">
        <is>
          <t>performance</t>
        </is>
      </c>
      <c r="AH1160" t="inlineStr">
        <is>
          <t>non-sensitive</t>
        </is>
      </c>
      <c r="AI1160" t="inlineStr">
        <is>
          <t>99_NCE</t>
        </is>
      </c>
      <c r="AJ1160" t="inlineStr">
        <is>
          <t>99_NCE</t>
        </is>
      </c>
      <c r="AK1160" t="str">
        <f>IF(AND($CF1160&lt;&gt;"",IFERROR(INDEX(subsample_country_map!$B:$B,MATCH($CF1160,subsample_country_map!$A:$A,0)),"")&lt;&gt;""),INDEX(subsample_country_map!$B:$B,MATCH($CF1160,subsample_country_map!$A:$A,0)),INDEX(lookup!$AA:$AA,MATCH($A1160,lookup!$A:$A,0)))</f>
        <v>2_Europe</v>
      </c>
      <c r="AL1160" t="str">
        <f>IF(AND($CF1160&lt;&gt;"",IFERROR(INDEX(subsample_country_map!$C:$C,MATCH($CF1160,subsample_country_map!$A:$A,0)),"")&lt;&gt;""),INDEX(subsample_country_map!$C:$C,MATCH($CF1160,subsample_country_map!$A:$A,0)),INDEX(lookup!$AB:$AB,MATCH($A1160,lookup!$A:$A,0)))</f>
        <v>99_NCE</v>
      </c>
      <c r="AM1160" t="str">
        <f>IF(AND($CF1160&lt;&gt;"",IFERROR(INDEX(subsample_country_map!$D:$D,MATCH($CF1160,subsample_country_map!$A:$A,0)),"")&lt;&gt;""),INDEX(subsample_country_map!$D:$D,MATCH($CF1160,subsample_country_map!$A:$A,0)),INDEX(lookup!$AC:$AC,MATCH($A1160,lookup!$A:$A,0)))</f>
        <v>1_western</v>
      </c>
      <c r="AN1160" t="str">
        <f>IF(AND($CF1160&lt;&gt;"",IFERROR(INDEX(subsample_country_map!$E:$E,MATCH($CF1160,subsample_country_map!$A:$A,0)),"")&lt;&gt;""),INDEX(subsample_country_map!$E:$E,MATCH($CF1160,subsample_country_map!$A:$A,0)),INDEX(lookup!$AD:$AD,MATCH($A1160,lookup!$A:$A,0)))</f>
        <v>99_NCE</v>
      </c>
      <c r="AO1160" t="str">
        <f>INDEX(lookup!$Y:$Y,MATCH($A1160,lookup!$A:$A,0))</f>
        <v>0_published</v>
      </c>
      <c r="AP1160" t="str">
        <f>INDEX(lookup!$Z:$Z,MATCH($A1160,lookup!$A:$A,0))</f>
        <v>1_VHB high</v>
      </c>
      <c r="AQ1160" t="str">
        <f>INDEX(lookup!$W:$W,MATCH($A1160,lookup!$A:$A,0))</f>
        <v>1_fin/acc/econ</v>
      </c>
      <c r="AS1160" t="inlineStr">
        <is>
          <t>staging</t>
        </is>
      </c>
      <c r="AT1160" t="inlineStr">
        <is>
          <t>good-CER</t>
        </is>
      </c>
      <c r="AU1160" t="inlineStr">
        <is>
          <t>creditworthiness</t>
        </is>
      </c>
      <c r="AV1160" t="inlineStr">
        <is>
          <t>0.0118</t>
        </is>
      </c>
      <c r="AW1160" t="inlineStr">
        <is>
          <t>0.0039</t>
        </is>
      </c>
      <c r="BA1160" t="n">
        <v>104214</v>
      </c>
      <c r="BB1160" t="inlineStr">
        <is>
          <t>1</t>
        </is>
      </c>
      <c r="BC1160" t="inlineStr">
        <is>
          <t>ordered logit</t>
        </is>
      </c>
      <c r="BD1160" t="inlineStr">
        <is>
          <t>firm</t>
        </is>
      </c>
      <c r="BE1160" t="inlineStr">
        <is>
          <t>region</t>
        </is>
      </c>
      <c r="BF1160" t="inlineStr">
        <is>
          <t>EU</t>
        </is>
      </c>
      <c r="BI1160" t="inlineStr">
        <is>
          <t>Table 12</t>
        </is>
      </c>
      <c r="BJ1160" t="inlineStr">
        <is>
          <t>col (4) EU ordinal logit</t>
        </is>
      </c>
      <c r="BK1160" t="inlineStr">
        <is>
          <t>14</t>
        </is>
      </c>
      <c r="BL1160" t="inlineStr">
        <is>
          <t>ENV 0.0118*** (0.0039)</t>
        </is>
      </c>
      <c r="BM1160" t="inlineStr">
        <is>
          <t>ENV</t>
        </is>
      </c>
      <c r="BN1160" t="inlineStr">
        <is>
          <t>Domestic RATING_20</t>
        </is>
      </c>
      <c r="BO1160" t="inlineStr">
        <is>
          <t>update</t>
        </is>
      </c>
      <c r="BP1160" t="inlineStr">
        <is>
          <t>Hu et al (2024)</t>
        </is>
      </c>
      <c r="BQ1160" t="inlineStr">
        <is>
          <t>computed</t>
        </is>
      </c>
      <c r="BT1160" t="n">
        <v>0</v>
      </c>
      <c r="BU1160" t="inlineStr">
        <is>
          <t>staging_Hu_et_al_2024.csv</t>
        </is>
      </c>
      <c r="BW1160" t="n">
        <v>2003</v>
      </c>
      <c r="BX1160" t="n">
        <v>2022</v>
      </c>
      <c r="BY1160" t="inlineStr">
        <is>
          <t>multi: US + 20 EU countries (incl. United Kingdom, France, Germany, Italy, Netherlands, Spain, Sweden, etc.)</t>
        </is>
      </c>
      <c r="BZ1160" t="n">
        <v>2012.5</v>
      </c>
      <c r="CA1160" t="n">
        <v>0.35</v>
      </c>
      <c r="CB1160" t="n">
        <v>0</v>
      </c>
      <c r="CC1160" t="n">
        <v>1</v>
      </c>
      <c r="CD1160" t="n">
        <v>-0.009372339445460381</v>
      </c>
      <c r="CE1160" t="n">
        <v>1</v>
      </c>
      <c r="CF1160" t="inlineStr">
        <is>
          <t>EU</t>
        </is>
      </c>
    </row>
    <row r="1161">
      <c r="A1161" t="inlineStr">
        <is>
          <t>Hu et al (2024)</t>
        </is>
      </c>
      <c r="B1161" t="n">
        <v>2466</v>
      </c>
      <c r="C1161" t="n">
        <v>-0.006684495776026121</v>
      </c>
      <c r="D1161" t="n">
        <v>141743</v>
      </c>
      <c r="E1161">
        <f>IF(ISNUMBER($BA1161),$BA1161,IF(AND(ISNUMBER($D1161),ISNUMBER($BW1161),ISNUMBER($BX1161)),$D1161*($BX1161-$BW1161+1),""))</f>
        <v>141743.0</v>
      </c>
      <c r="H1161" t="inlineStr">
        <is>
          <t>partial</t>
        </is>
      </c>
      <c r="I1161" t="inlineStr">
        <is>
          <t>Regression Cofficient and Standard Error  available</t>
        </is>
      </c>
      <c r="J1161">
        <f>IF($BW1161&lt;&gt;"",$BW1161,"")</f>
        <v>2003.0</v>
      </c>
      <c r="K1161">
        <f>IF($BX1161&lt;&gt;"",$BX1161,"")</f>
        <v>2022.0</v>
      </c>
      <c r="L1161">
        <f>IF(AND(ISNUMBER($BW1161),ISNUMBER($BX1161)),($BW1161+$BX1161)/2,"")</f>
        <v>2012.5</v>
      </c>
      <c r="M1161">
        <f>IF($L1161&lt;&gt;"",$L1161,"")</f>
        <v>2012.5</v>
      </c>
      <c r="N1161">
        <f>IF(AND(ISNUMBER($BW1161),ISNUMBER($BX1161)),MIN(1,MAX(0,($BX1161-2016+1)/($BX1161-$BW1161+1))),"")</f>
        <v>0.35</v>
      </c>
      <c r="O1161">
        <f>IF(AND(ISNUMBER($BW1161),ISNUMBER($BX1161)),MIN(1,MAX(0,($BX1161-2017+1)/($BX1161-$BW1161+1))),"")</f>
        <v>0.3</v>
      </c>
      <c r="P1161">
        <f>IF(AND(ISNUMBER($BW1161),ISNUMBER($BX1161)),MIN(1,MAX(0,($BX1161-2018+1)/($BX1161-$BW1161+1))),"")</f>
        <v>0.25</v>
      </c>
      <c r="Q1161">
        <f>IF(AND(ISNUMBER($BW1161),ISNUMBER($BX1161)),MIN(1,MAX(0,($BX1161-2019+1)/($BX1161-$BW1161+1))),"")</f>
        <v>0.2</v>
      </c>
      <c r="R1161">
        <f>IF(AND(ISNUMBER($BW1161),ISNUMBER($BX1161)),MIN(1,MAX(0,($BX1161-2016+1)/($BX1161-$BW1161+1))),"")</f>
        <v>0.35</v>
      </c>
      <c r="S1161">
        <f>IF($L1161&lt;&gt;"",IF($L1161&gt;=2015.5,1,0),"")</f>
        <v>0.0</v>
      </c>
      <c r="T1161">
        <f>IF($L1161&lt;&gt;"",IF($L1161&gt;=2016,1,0),"")</f>
        <v>0.0</v>
      </c>
      <c r="U1161">
        <f>IF(ISNUMBER($BX1161),IF($BX1161&gt;=2016,1,0),"")</f>
        <v>1.0</v>
      </c>
      <c r="V1161">
        <f>IF(ISNUMBER($BW1161),IF($BW1161&gt;=2016,1,0),"")</f>
        <v>0.0</v>
      </c>
      <c r="W1161" t="str">
        <f>IF(AND(ISNUMBER($BW1161),ISNUMBER($BX1161)),IF($BW1161&gt;=2016,"post-only",IF($BX1161&lt;2016,"pre-only","mixed")),"")</f>
        <v>mixed</v>
      </c>
      <c r="X1161">
        <f>IF(AND(ISNUMBER($BW1161),ISNUMBER($BX1161)),MIN(1,MAX(0,($BX1161-2017+1)/($BX1161-$BW1161+1))),"")</f>
        <v>0.3</v>
      </c>
      <c r="Y1161">
        <f>IF(AND(ISNUMBER($BW1161),ISNUMBER($BX1161)),MIN(1,MAX(0,($BX1161-2018+1)/($BX1161-$BW1161+1))),"")</f>
        <v>0.25</v>
      </c>
      <c r="Z1161">
        <f>IF(AND(ISNUMBER($BW1161),ISNUMBER($BX1161)),MIN(1,MAX(0,($BX1161-2019+1)/($BX1161-$BW1161+1))),"")</f>
        <v>0.2</v>
      </c>
      <c r="AA1161">
        <f>IF(ISNUMBER($BX1161),IF($BX1161&gt;=2017,1,0),"")</f>
        <v>1.0</v>
      </c>
      <c r="AB1161">
        <f>IF(ISNUMBER($BX1161),IF($BX1161&gt;=2018,1,0),"")</f>
        <v>1.0</v>
      </c>
      <c r="AC1161">
        <f>IF(ISNUMBER($BX1161),IF($BX1161&gt;=2019,1,0),"")</f>
        <v>1.0</v>
      </c>
      <c r="AD1161">
        <f>IF($L1161&lt;&gt;"",IF($L1161&gt;2013,1,0),"")</f>
        <v>0.0</v>
      </c>
      <c r="AE1161">
        <f>IF($L1161&lt;&gt;"",1+IF($L1161&gt;2011,1,0)+IF($L1161&gt;2014,1,0),"")</f>
        <v>2.0</v>
      </c>
      <c r="AF1161" t="inlineStr">
        <is>
          <t>rating</t>
        </is>
      </c>
      <c r="AG1161" t="inlineStr">
        <is>
          <t>performance</t>
        </is>
      </c>
      <c r="AH1161" t="inlineStr">
        <is>
          <t>non-sensitive</t>
        </is>
      </c>
      <c r="AI1161" t="inlineStr">
        <is>
          <t>99_NCE</t>
        </is>
      </c>
      <c r="AJ1161" t="inlineStr">
        <is>
          <t>99_NCE</t>
        </is>
      </c>
      <c r="AK1161" t="str">
        <f>IF(AND($CF1161&lt;&gt;"",IFERROR(INDEX(subsample_country_map!$B:$B,MATCH($CF1161,subsample_country_map!$A:$A,0)),"")&lt;&gt;""),INDEX(subsample_country_map!$B:$B,MATCH($CF1161,subsample_country_map!$A:$A,0)),INDEX(lookup!$AA:$AA,MATCH($A1161,lookup!$A:$A,0)))</f>
        <v>1_US</v>
      </c>
      <c r="AL1161" t="str">
        <f>IF(AND($CF1161&lt;&gt;"",IFERROR(INDEX(subsample_country_map!$C:$C,MATCH($CF1161,subsample_country_map!$A:$A,0)),"")&lt;&gt;""),INDEX(subsample_country_map!$C:$C,MATCH($CF1161,subsample_country_map!$A:$A,0)),INDEX(lookup!$AB:$AB,MATCH($A1161,lookup!$A:$A,0)))</f>
        <v>1_developed</v>
      </c>
      <c r="AM1161" t="str">
        <f>IF(AND($CF1161&lt;&gt;"",IFERROR(INDEX(subsample_country_map!$D:$D,MATCH($CF1161,subsample_country_map!$A:$A,0)),"")&lt;&gt;""),INDEX(subsample_country_map!$D:$D,MATCH($CF1161,subsample_country_map!$A:$A,0)),INDEX(lookup!$AC:$AC,MATCH($A1161,lookup!$A:$A,0)))</f>
        <v>1_western</v>
      </c>
      <c r="AN1161" t="str">
        <f>IF(AND($CF1161&lt;&gt;"",IFERROR(INDEX(subsample_country_map!$E:$E,MATCH($CF1161,subsample_country_map!$A:$A,0)),"")&lt;&gt;""),INDEX(subsample_country_map!$E:$E,MATCH($CF1161,subsample_country_map!$A:$A,0)),INDEX(lookup!$AD:$AD,MATCH($A1161,lookup!$A:$A,0)))</f>
        <v>1_common law</v>
      </c>
      <c r="AO1161" t="str">
        <f>INDEX(lookup!$Y:$Y,MATCH($A1161,lookup!$A:$A,0))</f>
        <v>0_published</v>
      </c>
      <c r="AP1161" t="str">
        <f>INDEX(lookup!$Z:$Z,MATCH($A1161,lookup!$A:$A,0))</f>
        <v>1_VHB high</v>
      </c>
      <c r="AQ1161" t="str">
        <f>INDEX(lookup!$W:$W,MATCH($A1161,lookup!$A:$A,0))</f>
        <v>1_fin/acc/econ</v>
      </c>
      <c r="AS1161" t="inlineStr">
        <is>
          <t>staging</t>
        </is>
      </c>
      <c r="AT1161" t="inlineStr">
        <is>
          <t>bad-CER</t>
        </is>
      </c>
      <c r="AU1161" t="inlineStr">
        <is>
          <t>creditworthiness</t>
        </is>
      </c>
      <c r="AV1161" t="inlineStr">
        <is>
          <t>-0.6259</t>
        </is>
      </c>
      <c r="AW1161" t="inlineStr">
        <is>
          <t>0.2487</t>
        </is>
      </c>
      <c r="BA1161" t="n">
        <v>141743</v>
      </c>
      <c r="BB1161" t="inlineStr">
        <is>
          <t>1</t>
        </is>
      </c>
      <c r="BC1161" t="inlineStr">
        <is>
          <t>OLS</t>
        </is>
      </c>
      <c r="BD1161" t="inlineStr">
        <is>
          <t>firm</t>
        </is>
      </c>
      <c r="BE1161" t="inlineStr">
        <is>
          <t>region</t>
        </is>
      </c>
      <c r="BF1161" t="inlineStr">
        <is>
          <t>US</t>
        </is>
      </c>
      <c r="BI1161" t="inlineStr">
        <is>
          <t>Table 13</t>
        </is>
      </c>
      <c r="BJ1161" t="inlineStr">
        <is>
          <t>col (1) US OLS EMISSION</t>
        </is>
      </c>
      <c r="BK1161" t="inlineStr">
        <is>
          <t>15</t>
        </is>
      </c>
      <c r="BL1161" t="inlineStr">
        <is>
          <t>EMISSION -0.6259** (0.2487)</t>
        </is>
      </c>
      <c r="BM1161" t="inlineStr">
        <is>
          <t>EMISSION</t>
        </is>
      </c>
      <c r="BN1161" t="inlineStr">
        <is>
          <t>RATING_58</t>
        </is>
      </c>
      <c r="BO1161" t="inlineStr">
        <is>
          <t>update</t>
        </is>
      </c>
      <c r="BP1161" t="inlineStr">
        <is>
          <t>Hu et al (2024)</t>
        </is>
      </c>
      <c r="BQ1161" t="inlineStr">
        <is>
          <t>computed</t>
        </is>
      </c>
      <c r="BT1161" t="n">
        <v>0</v>
      </c>
      <c r="BU1161" t="inlineStr">
        <is>
          <t>staging_Hu_et_al_2024.csv</t>
        </is>
      </c>
      <c r="BW1161" t="n">
        <v>2003</v>
      </c>
      <c r="BX1161" t="n">
        <v>2022</v>
      </c>
      <c r="BY1161" t="inlineStr">
        <is>
          <t>multi: US + 20 EU countries (incl. United Kingdom, France, Germany, Italy, Netherlands, Spain, Sweden, etc.)</t>
        </is>
      </c>
      <c r="BZ1161" t="n">
        <v>2012.5</v>
      </c>
      <c r="CA1161" t="n">
        <v>0.35</v>
      </c>
      <c r="CB1161" t="n">
        <v>0</v>
      </c>
      <c r="CC1161" t="n">
        <v>1</v>
      </c>
      <c r="CD1161" t="n">
        <v>-0.006684595338653387</v>
      </c>
      <c r="CE1161" t="n">
        <v>1</v>
      </c>
      <c r="CF1161" t="inlineStr">
        <is>
          <t>US</t>
        </is>
      </c>
    </row>
    <row r="1162">
      <c r="A1162" t="inlineStr">
        <is>
          <t>Hu et al (2024)</t>
        </is>
      </c>
      <c r="B1162" t="n">
        <v>2467</v>
      </c>
      <c r="C1162" t="n">
        <v>-0.007075994851441822</v>
      </c>
      <c r="D1162" t="n">
        <v>190070</v>
      </c>
      <c r="E1162">
        <f>IF(ISNUMBER($BA1162),$BA1162,IF(AND(ISNUMBER($D1162),ISNUMBER($BW1162),ISNUMBER($BX1162)),$D1162*($BX1162-$BW1162+1),""))</f>
        <v>190070.0</v>
      </c>
      <c r="H1162" t="inlineStr">
        <is>
          <t>partial</t>
        </is>
      </c>
      <c r="I1162" t="inlineStr">
        <is>
          <t>Regression Cofficient and Standard Error  available</t>
        </is>
      </c>
      <c r="J1162">
        <f>IF($BW1162&lt;&gt;"",$BW1162,"")</f>
        <v>2003.0</v>
      </c>
      <c r="K1162">
        <f>IF($BX1162&lt;&gt;"",$BX1162,"")</f>
        <v>2022.0</v>
      </c>
      <c r="L1162">
        <f>IF(AND(ISNUMBER($BW1162),ISNUMBER($BX1162)),($BW1162+$BX1162)/2,"")</f>
        <v>2012.5</v>
      </c>
      <c r="M1162">
        <f>IF($L1162&lt;&gt;"",$L1162,"")</f>
        <v>2012.5</v>
      </c>
      <c r="N1162">
        <f>IF(AND(ISNUMBER($BW1162),ISNUMBER($BX1162)),MIN(1,MAX(0,($BX1162-2016+1)/($BX1162-$BW1162+1))),"")</f>
        <v>0.35</v>
      </c>
      <c r="O1162">
        <f>IF(AND(ISNUMBER($BW1162),ISNUMBER($BX1162)),MIN(1,MAX(0,($BX1162-2017+1)/($BX1162-$BW1162+1))),"")</f>
        <v>0.3</v>
      </c>
      <c r="P1162">
        <f>IF(AND(ISNUMBER($BW1162),ISNUMBER($BX1162)),MIN(1,MAX(0,($BX1162-2018+1)/($BX1162-$BW1162+1))),"")</f>
        <v>0.25</v>
      </c>
      <c r="Q1162">
        <f>IF(AND(ISNUMBER($BW1162),ISNUMBER($BX1162)),MIN(1,MAX(0,($BX1162-2019+1)/($BX1162-$BW1162+1))),"")</f>
        <v>0.2</v>
      </c>
      <c r="R1162">
        <f>IF(AND(ISNUMBER($BW1162),ISNUMBER($BX1162)),MIN(1,MAX(0,($BX1162-2016+1)/($BX1162-$BW1162+1))),"")</f>
        <v>0.35</v>
      </c>
      <c r="S1162">
        <f>IF($L1162&lt;&gt;"",IF($L1162&gt;=2015.5,1,0),"")</f>
        <v>0.0</v>
      </c>
      <c r="T1162">
        <f>IF($L1162&lt;&gt;"",IF($L1162&gt;=2016,1,0),"")</f>
        <v>0.0</v>
      </c>
      <c r="U1162">
        <f>IF(ISNUMBER($BX1162),IF($BX1162&gt;=2016,1,0),"")</f>
        <v>1.0</v>
      </c>
      <c r="V1162">
        <f>IF(ISNUMBER($BW1162),IF($BW1162&gt;=2016,1,0),"")</f>
        <v>0.0</v>
      </c>
      <c r="W1162" t="str">
        <f>IF(AND(ISNUMBER($BW1162),ISNUMBER($BX1162)),IF($BW1162&gt;=2016,"post-only",IF($BX1162&lt;2016,"pre-only","mixed")),"")</f>
        <v>mixed</v>
      </c>
      <c r="X1162">
        <f>IF(AND(ISNUMBER($BW1162),ISNUMBER($BX1162)),MIN(1,MAX(0,($BX1162-2017+1)/($BX1162-$BW1162+1))),"")</f>
        <v>0.3</v>
      </c>
      <c r="Y1162">
        <f>IF(AND(ISNUMBER($BW1162),ISNUMBER($BX1162)),MIN(1,MAX(0,($BX1162-2018+1)/($BX1162-$BW1162+1))),"")</f>
        <v>0.25</v>
      </c>
      <c r="Z1162">
        <f>IF(AND(ISNUMBER($BW1162),ISNUMBER($BX1162)),MIN(1,MAX(0,($BX1162-2019+1)/($BX1162-$BW1162+1))),"")</f>
        <v>0.2</v>
      </c>
      <c r="AA1162">
        <f>IF(ISNUMBER($BX1162),IF($BX1162&gt;=2017,1,0),"")</f>
        <v>1.0</v>
      </c>
      <c r="AB1162">
        <f>IF(ISNUMBER($BX1162),IF($BX1162&gt;=2018,1,0),"")</f>
        <v>1.0</v>
      </c>
      <c r="AC1162">
        <f>IF(ISNUMBER($BX1162),IF($BX1162&gt;=2019,1,0),"")</f>
        <v>1.0</v>
      </c>
      <c r="AD1162">
        <f>IF($L1162&lt;&gt;"",IF($L1162&gt;2013,1,0),"")</f>
        <v>0.0</v>
      </c>
      <c r="AE1162">
        <f>IF($L1162&lt;&gt;"",1+IF($L1162&gt;2011,1,0)+IF($L1162&gt;2014,1,0),"")</f>
        <v>2.0</v>
      </c>
      <c r="AF1162" t="inlineStr">
        <is>
          <t>rating</t>
        </is>
      </c>
      <c r="AG1162" t="inlineStr">
        <is>
          <t>performance</t>
        </is>
      </c>
      <c r="AH1162" t="inlineStr">
        <is>
          <t>non-sensitive</t>
        </is>
      </c>
      <c r="AI1162" t="inlineStr">
        <is>
          <t>99_NCE</t>
        </is>
      </c>
      <c r="AJ1162" t="inlineStr">
        <is>
          <t>99_NCE</t>
        </is>
      </c>
      <c r="AK1162" t="str">
        <f>IF(AND($CF1162&lt;&gt;"",IFERROR(INDEX(subsample_country_map!$B:$B,MATCH($CF1162,subsample_country_map!$A:$A,0)),"")&lt;&gt;""),INDEX(subsample_country_map!$B:$B,MATCH($CF1162,subsample_country_map!$A:$A,0)),INDEX(lookup!$AA:$AA,MATCH($A1162,lookup!$A:$A,0)))</f>
        <v>1_US</v>
      </c>
      <c r="AL1162" t="str">
        <f>IF(AND($CF1162&lt;&gt;"",IFERROR(INDEX(subsample_country_map!$C:$C,MATCH($CF1162,subsample_country_map!$A:$A,0)),"")&lt;&gt;""),INDEX(subsample_country_map!$C:$C,MATCH($CF1162,subsample_country_map!$A:$A,0)),INDEX(lookup!$AB:$AB,MATCH($A1162,lookup!$A:$A,0)))</f>
        <v>1_developed</v>
      </c>
      <c r="AM1162" t="str">
        <f>IF(AND($CF1162&lt;&gt;"",IFERROR(INDEX(subsample_country_map!$D:$D,MATCH($CF1162,subsample_country_map!$A:$A,0)),"")&lt;&gt;""),INDEX(subsample_country_map!$D:$D,MATCH($CF1162,subsample_country_map!$A:$A,0)),INDEX(lookup!$AC:$AC,MATCH($A1162,lookup!$A:$A,0)))</f>
        <v>1_western</v>
      </c>
      <c r="AN1162" t="str">
        <f>IF(AND($CF1162&lt;&gt;"",IFERROR(INDEX(subsample_country_map!$E:$E,MATCH($CF1162,subsample_country_map!$A:$A,0)),"")&lt;&gt;""),INDEX(subsample_country_map!$E:$E,MATCH($CF1162,subsample_country_map!$A:$A,0)),INDEX(lookup!$AD:$AD,MATCH($A1162,lookup!$A:$A,0)))</f>
        <v>1_common law</v>
      </c>
      <c r="AO1162" t="str">
        <f>INDEX(lookup!$Y:$Y,MATCH($A1162,lookup!$A:$A,0))</f>
        <v>0_published</v>
      </c>
      <c r="AP1162" t="str">
        <f>INDEX(lookup!$Z:$Z,MATCH($A1162,lookup!$A:$A,0))</f>
        <v>1_VHB high</v>
      </c>
      <c r="AQ1162" t="str">
        <f>INDEX(lookup!$W:$W,MATCH($A1162,lookup!$A:$A,0))</f>
        <v>1_fin/acc/econ</v>
      </c>
      <c r="AS1162" t="inlineStr">
        <is>
          <t>staging</t>
        </is>
      </c>
      <c r="AT1162" t="inlineStr">
        <is>
          <t>good-CER</t>
        </is>
      </c>
      <c r="AU1162" t="inlineStr">
        <is>
          <t>creditworthiness</t>
        </is>
      </c>
      <c r="AV1162" t="inlineStr">
        <is>
          <t>0.4319</t>
        </is>
      </c>
      <c r="AW1162" t="inlineStr">
        <is>
          <t>0.1400</t>
        </is>
      </c>
      <c r="BA1162" t="n">
        <v>190070</v>
      </c>
      <c r="BB1162" t="inlineStr">
        <is>
          <t>1</t>
        </is>
      </c>
      <c r="BC1162" t="inlineStr">
        <is>
          <t>OLS</t>
        </is>
      </c>
      <c r="BD1162" t="inlineStr">
        <is>
          <t>firm</t>
        </is>
      </c>
      <c r="BE1162" t="inlineStr">
        <is>
          <t>region</t>
        </is>
      </c>
      <c r="BF1162" t="inlineStr">
        <is>
          <t>US</t>
        </is>
      </c>
      <c r="BI1162" t="inlineStr">
        <is>
          <t>Table 13</t>
        </is>
      </c>
      <c r="BJ1162" t="inlineStr">
        <is>
          <t>col (2) US OLS ENV_BlOOMBERG</t>
        </is>
      </c>
      <c r="BK1162" t="inlineStr">
        <is>
          <t>15</t>
        </is>
      </c>
      <c r="BL1162" t="inlineStr">
        <is>
          <t>ENV_BlOOMBERG 0.4319*** (0.1400)</t>
        </is>
      </c>
      <c r="BM1162" t="inlineStr">
        <is>
          <t>ENV_BlOOMBERG</t>
        </is>
      </c>
      <c r="BN1162" t="inlineStr">
        <is>
          <t>RATING_58</t>
        </is>
      </c>
      <c r="BO1162" t="inlineStr">
        <is>
          <t>update</t>
        </is>
      </c>
      <c r="BP1162" t="inlineStr">
        <is>
          <t>Hu et al (2024)</t>
        </is>
      </c>
      <c r="BQ1162" t="inlineStr">
        <is>
          <t>computed</t>
        </is>
      </c>
      <c r="BT1162" t="n">
        <v>0</v>
      </c>
      <c r="BU1162" t="inlineStr">
        <is>
          <t>staging_Hu_et_al_2024.csv</t>
        </is>
      </c>
      <c r="BW1162" t="n">
        <v>2003</v>
      </c>
      <c r="BX1162" t="n">
        <v>2022</v>
      </c>
      <c r="BY1162" t="inlineStr">
        <is>
          <t>multi: US + 20 EU countries (incl. United Kingdom, France, Germany, Italy, Netherlands, Spain, Sweden, etc.)</t>
        </is>
      </c>
      <c r="BZ1162" t="n">
        <v>2012.5</v>
      </c>
      <c r="CA1162" t="n">
        <v>0.35</v>
      </c>
      <c r="CB1162" t="n">
        <v>0</v>
      </c>
      <c r="CC1162" t="n">
        <v>1</v>
      </c>
      <c r="CD1162" t="n">
        <v>-0.007076112952643689</v>
      </c>
      <c r="CE1162" t="n">
        <v>1</v>
      </c>
      <c r="CF1162" t="inlineStr">
        <is>
          <t>US</t>
        </is>
      </c>
    </row>
    <row r="1163">
      <c r="A1163" t="inlineStr">
        <is>
          <t>Hu et al (2024)</t>
        </is>
      </c>
      <c r="B1163" t="n">
        <v>2468</v>
      </c>
      <c r="C1163" t="n">
        <v>-0.009313264494020831</v>
      </c>
      <c r="D1163" t="n">
        <v>91732</v>
      </c>
      <c r="E1163">
        <f>IF(ISNUMBER($BA1163),$BA1163,IF(AND(ISNUMBER($D1163),ISNUMBER($BW1163),ISNUMBER($BX1163)),$D1163*($BX1163-$BW1163+1),""))</f>
        <v>91732.0</v>
      </c>
      <c r="H1163" t="inlineStr">
        <is>
          <t>partial</t>
        </is>
      </c>
      <c r="I1163" t="inlineStr">
        <is>
          <t>Regression Cofficient and Standard Error  available</t>
        </is>
      </c>
      <c r="J1163">
        <f>IF($BW1163&lt;&gt;"",$BW1163,"")</f>
        <v>2003.0</v>
      </c>
      <c r="K1163">
        <f>IF($BX1163&lt;&gt;"",$BX1163,"")</f>
        <v>2022.0</v>
      </c>
      <c r="L1163">
        <f>IF(AND(ISNUMBER($BW1163),ISNUMBER($BX1163)),($BW1163+$BX1163)/2,"")</f>
        <v>2012.5</v>
      </c>
      <c r="M1163">
        <f>IF($L1163&lt;&gt;"",$L1163,"")</f>
        <v>2012.5</v>
      </c>
      <c r="N1163">
        <f>IF(AND(ISNUMBER($BW1163),ISNUMBER($BX1163)),MIN(1,MAX(0,($BX1163-2016+1)/($BX1163-$BW1163+1))),"")</f>
        <v>0.35</v>
      </c>
      <c r="O1163">
        <f>IF(AND(ISNUMBER($BW1163),ISNUMBER($BX1163)),MIN(1,MAX(0,($BX1163-2017+1)/($BX1163-$BW1163+1))),"")</f>
        <v>0.3</v>
      </c>
      <c r="P1163">
        <f>IF(AND(ISNUMBER($BW1163),ISNUMBER($BX1163)),MIN(1,MAX(0,($BX1163-2018+1)/($BX1163-$BW1163+1))),"")</f>
        <v>0.25</v>
      </c>
      <c r="Q1163">
        <f>IF(AND(ISNUMBER($BW1163),ISNUMBER($BX1163)),MIN(1,MAX(0,($BX1163-2019+1)/($BX1163-$BW1163+1))),"")</f>
        <v>0.2</v>
      </c>
      <c r="R1163">
        <f>IF(AND(ISNUMBER($BW1163),ISNUMBER($BX1163)),MIN(1,MAX(0,($BX1163-2016+1)/($BX1163-$BW1163+1))),"")</f>
        <v>0.35</v>
      </c>
      <c r="S1163">
        <f>IF($L1163&lt;&gt;"",IF($L1163&gt;=2015.5,1,0),"")</f>
        <v>0.0</v>
      </c>
      <c r="T1163">
        <f>IF($L1163&lt;&gt;"",IF($L1163&gt;=2016,1,0),"")</f>
        <v>0.0</v>
      </c>
      <c r="U1163">
        <f>IF(ISNUMBER($BX1163),IF($BX1163&gt;=2016,1,0),"")</f>
        <v>1.0</v>
      </c>
      <c r="V1163">
        <f>IF(ISNUMBER($BW1163),IF($BW1163&gt;=2016,1,0),"")</f>
        <v>0.0</v>
      </c>
      <c r="W1163" t="str">
        <f>IF(AND(ISNUMBER($BW1163),ISNUMBER($BX1163)),IF($BW1163&gt;=2016,"post-only",IF($BX1163&lt;2016,"pre-only","mixed")),"")</f>
        <v>mixed</v>
      </c>
      <c r="X1163">
        <f>IF(AND(ISNUMBER($BW1163),ISNUMBER($BX1163)),MIN(1,MAX(0,($BX1163-2017+1)/($BX1163-$BW1163+1))),"")</f>
        <v>0.3</v>
      </c>
      <c r="Y1163">
        <f>IF(AND(ISNUMBER($BW1163),ISNUMBER($BX1163)),MIN(1,MAX(0,($BX1163-2018+1)/($BX1163-$BW1163+1))),"")</f>
        <v>0.25</v>
      </c>
      <c r="Z1163">
        <f>IF(AND(ISNUMBER($BW1163),ISNUMBER($BX1163)),MIN(1,MAX(0,($BX1163-2019+1)/($BX1163-$BW1163+1))),"")</f>
        <v>0.2</v>
      </c>
      <c r="AA1163">
        <f>IF(ISNUMBER($BX1163),IF($BX1163&gt;=2017,1,0),"")</f>
        <v>1.0</v>
      </c>
      <c r="AB1163">
        <f>IF(ISNUMBER($BX1163),IF($BX1163&gt;=2018,1,0),"")</f>
        <v>1.0</v>
      </c>
      <c r="AC1163">
        <f>IF(ISNUMBER($BX1163),IF($BX1163&gt;=2019,1,0),"")</f>
        <v>1.0</v>
      </c>
      <c r="AD1163">
        <f>IF($L1163&lt;&gt;"",IF($L1163&gt;2013,1,0),"")</f>
        <v>0.0</v>
      </c>
      <c r="AE1163">
        <f>IF($L1163&lt;&gt;"",1+IF($L1163&gt;2011,1,0)+IF($L1163&gt;2014,1,0),"")</f>
        <v>2.0</v>
      </c>
      <c r="AF1163" t="inlineStr">
        <is>
          <t>rating</t>
        </is>
      </c>
      <c r="AG1163" t="inlineStr">
        <is>
          <t>performance</t>
        </is>
      </c>
      <c r="AH1163" t="inlineStr">
        <is>
          <t>non-sensitive</t>
        </is>
      </c>
      <c r="AI1163" t="inlineStr">
        <is>
          <t>99_NCE</t>
        </is>
      </c>
      <c r="AJ1163" t="inlineStr">
        <is>
          <t>99_NCE</t>
        </is>
      </c>
      <c r="AK1163" t="str">
        <f>IF(AND($CF1163&lt;&gt;"",IFERROR(INDEX(subsample_country_map!$B:$B,MATCH($CF1163,subsample_country_map!$A:$A,0)),"")&lt;&gt;""),INDEX(subsample_country_map!$B:$B,MATCH($CF1163,subsample_country_map!$A:$A,0)),INDEX(lookup!$AA:$AA,MATCH($A1163,lookup!$A:$A,0)))</f>
        <v>2_Europe</v>
      </c>
      <c r="AL1163" t="str">
        <f>IF(AND($CF1163&lt;&gt;"",IFERROR(INDEX(subsample_country_map!$C:$C,MATCH($CF1163,subsample_country_map!$A:$A,0)),"")&lt;&gt;""),INDEX(subsample_country_map!$C:$C,MATCH($CF1163,subsample_country_map!$A:$A,0)),INDEX(lookup!$AB:$AB,MATCH($A1163,lookup!$A:$A,0)))</f>
        <v>99_NCE</v>
      </c>
      <c r="AM1163" t="str">
        <f>IF(AND($CF1163&lt;&gt;"",IFERROR(INDEX(subsample_country_map!$D:$D,MATCH($CF1163,subsample_country_map!$A:$A,0)),"")&lt;&gt;""),INDEX(subsample_country_map!$D:$D,MATCH($CF1163,subsample_country_map!$A:$A,0)),INDEX(lookup!$AC:$AC,MATCH($A1163,lookup!$A:$A,0)))</f>
        <v>1_western</v>
      </c>
      <c r="AN1163" t="str">
        <f>IF(AND($CF1163&lt;&gt;"",IFERROR(INDEX(subsample_country_map!$E:$E,MATCH($CF1163,subsample_country_map!$A:$A,0)),"")&lt;&gt;""),INDEX(subsample_country_map!$E:$E,MATCH($CF1163,subsample_country_map!$A:$A,0)),INDEX(lookup!$AD:$AD,MATCH($A1163,lookup!$A:$A,0)))</f>
        <v>99_NCE</v>
      </c>
      <c r="AO1163" t="str">
        <f>INDEX(lookup!$Y:$Y,MATCH($A1163,lookup!$A:$A,0))</f>
        <v>0_published</v>
      </c>
      <c r="AP1163" t="str">
        <f>INDEX(lookup!$Z:$Z,MATCH($A1163,lookup!$A:$A,0))</f>
        <v>1_VHB high</v>
      </c>
      <c r="AQ1163" t="str">
        <f>INDEX(lookup!$W:$W,MATCH($A1163,lookup!$A:$A,0))</f>
        <v>1_fin/acc/econ</v>
      </c>
      <c r="AS1163" t="inlineStr">
        <is>
          <t>staging</t>
        </is>
      </c>
      <c r="AT1163" t="inlineStr">
        <is>
          <t>bad-CER</t>
        </is>
      </c>
      <c r="AU1163" t="inlineStr">
        <is>
          <t>creditworthiness</t>
        </is>
      </c>
      <c r="AV1163" t="inlineStr">
        <is>
          <t>-0.6708</t>
        </is>
      </c>
      <c r="AW1163" t="inlineStr">
        <is>
          <t>0.2378</t>
        </is>
      </c>
      <c r="BA1163" t="n">
        <v>91732</v>
      </c>
      <c r="BB1163" t="inlineStr">
        <is>
          <t>1</t>
        </is>
      </c>
      <c r="BC1163" t="inlineStr">
        <is>
          <t>OLS</t>
        </is>
      </c>
      <c r="BD1163" t="inlineStr">
        <is>
          <t>firm</t>
        </is>
      </c>
      <c r="BE1163" t="inlineStr">
        <is>
          <t>region</t>
        </is>
      </c>
      <c r="BF1163" t="inlineStr">
        <is>
          <t>EU</t>
        </is>
      </c>
      <c r="BI1163" t="inlineStr">
        <is>
          <t>Table 13</t>
        </is>
      </c>
      <c r="BJ1163" t="inlineStr">
        <is>
          <t>col (3) EU OLS EMISSION</t>
        </is>
      </c>
      <c r="BK1163" t="inlineStr">
        <is>
          <t>15</t>
        </is>
      </c>
      <c r="BL1163" t="inlineStr">
        <is>
          <t>EMISSION -0.6708*** (0.2378)</t>
        </is>
      </c>
      <c r="BM1163" t="inlineStr">
        <is>
          <t>EMISSION</t>
        </is>
      </c>
      <c r="BN1163" t="inlineStr">
        <is>
          <t>RATING_58</t>
        </is>
      </c>
      <c r="BO1163" t="inlineStr">
        <is>
          <t>update</t>
        </is>
      </c>
      <c r="BP1163" t="inlineStr">
        <is>
          <t>Hu et al (2024)</t>
        </is>
      </c>
      <c r="BQ1163" t="inlineStr">
        <is>
          <t>computed</t>
        </is>
      </c>
      <c r="BT1163" t="n">
        <v>0</v>
      </c>
      <c r="BU1163" t="inlineStr">
        <is>
          <t>staging_Hu_et_al_2024.csv</t>
        </is>
      </c>
      <c r="BW1163" t="n">
        <v>2003</v>
      </c>
      <c r="BX1163" t="n">
        <v>2022</v>
      </c>
      <c r="BY1163" t="inlineStr">
        <is>
          <t>multi: US + 20 EU countries (incl. United Kingdom, France, Germany, Italy, Netherlands, Spain, Sweden, etc.)</t>
        </is>
      </c>
      <c r="BZ1163" t="n">
        <v>2012.5</v>
      </c>
      <c r="CA1163" t="n">
        <v>0.35</v>
      </c>
      <c r="CB1163" t="n">
        <v>0</v>
      </c>
      <c r="CC1163" t="n">
        <v>1</v>
      </c>
      <c r="CD1163" t="n">
        <v>-0.009313533775918146</v>
      </c>
      <c r="CE1163" t="n">
        <v>1</v>
      </c>
      <c r="CF1163" t="inlineStr">
        <is>
          <t>EU</t>
        </is>
      </c>
    </row>
    <row r="1164">
      <c r="A1164" t="inlineStr">
        <is>
          <t>Hu et al (2024)</t>
        </is>
      </c>
      <c r="B1164" t="n">
        <v>2469</v>
      </c>
      <c r="C1164" t="n">
        <v>-0.006753287185423325</v>
      </c>
      <c r="D1164" t="n">
        <v>72569</v>
      </c>
      <c r="E1164">
        <f>IF(ISNUMBER($BA1164),$BA1164,IF(AND(ISNUMBER($D1164),ISNUMBER($BW1164),ISNUMBER($BX1164)),$D1164*($BX1164-$BW1164+1),""))</f>
        <v>72569.0</v>
      </c>
      <c r="H1164" t="inlineStr">
        <is>
          <t>partial</t>
        </is>
      </c>
      <c r="I1164" t="inlineStr">
        <is>
          <t>Regression Cofficient and Standard Error  available</t>
        </is>
      </c>
      <c r="J1164">
        <f>IF($BW1164&lt;&gt;"",$BW1164,"")</f>
        <v>2003.0</v>
      </c>
      <c r="K1164">
        <f>IF($BX1164&lt;&gt;"",$BX1164,"")</f>
        <v>2022.0</v>
      </c>
      <c r="L1164">
        <f>IF(AND(ISNUMBER($BW1164),ISNUMBER($BX1164)),($BW1164+$BX1164)/2,"")</f>
        <v>2012.5</v>
      </c>
      <c r="M1164">
        <f>IF($L1164&lt;&gt;"",$L1164,"")</f>
        <v>2012.5</v>
      </c>
      <c r="N1164">
        <f>IF(AND(ISNUMBER($BW1164),ISNUMBER($BX1164)),MIN(1,MAX(0,($BX1164-2016+1)/($BX1164-$BW1164+1))),"")</f>
        <v>0.35</v>
      </c>
      <c r="O1164">
        <f>IF(AND(ISNUMBER($BW1164),ISNUMBER($BX1164)),MIN(1,MAX(0,($BX1164-2017+1)/($BX1164-$BW1164+1))),"")</f>
        <v>0.3</v>
      </c>
      <c r="P1164">
        <f>IF(AND(ISNUMBER($BW1164),ISNUMBER($BX1164)),MIN(1,MAX(0,($BX1164-2018+1)/($BX1164-$BW1164+1))),"")</f>
        <v>0.25</v>
      </c>
      <c r="Q1164">
        <f>IF(AND(ISNUMBER($BW1164),ISNUMBER($BX1164)),MIN(1,MAX(0,($BX1164-2019+1)/($BX1164-$BW1164+1))),"")</f>
        <v>0.2</v>
      </c>
      <c r="R1164">
        <f>IF(AND(ISNUMBER($BW1164),ISNUMBER($BX1164)),MIN(1,MAX(0,($BX1164-2016+1)/($BX1164-$BW1164+1))),"")</f>
        <v>0.35</v>
      </c>
      <c r="S1164">
        <f>IF($L1164&lt;&gt;"",IF($L1164&gt;=2015.5,1,0),"")</f>
        <v>0.0</v>
      </c>
      <c r="T1164">
        <f>IF($L1164&lt;&gt;"",IF($L1164&gt;=2016,1,0),"")</f>
        <v>0.0</v>
      </c>
      <c r="U1164">
        <f>IF(ISNUMBER($BX1164),IF($BX1164&gt;=2016,1,0),"")</f>
        <v>1.0</v>
      </c>
      <c r="V1164">
        <f>IF(ISNUMBER($BW1164),IF($BW1164&gt;=2016,1,0),"")</f>
        <v>0.0</v>
      </c>
      <c r="W1164" t="str">
        <f>IF(AND(ISNUMBER($BW1164),ISNUMBER($BX1164)),IF($BW1164&gt;=2016,"post-only",IF($BX1164&lt;2016,"pre-only","mixed")),"")</f>
        <v>mixed</v>
      </c>
      <c r="X1164">
        <f>IF(AND(ISNUMBER($BW1164),ISNUMBER($BX1164)),MIN(1,MAX(0,($BX1164-2017+1)/($BX1164-$BW1164+1))),"")</f>
        <v>0.3</v>
      </c>
      <c r="Y1164">
        <f>IF(AND(ISNUMBER($BW1164),ISNUMBER($BX1164)),MIN(1,MAX(0,($BX1164-2018+1)/($BX1164-$BW1164+1))),"")</f>
        <v>0.25</v>
      </c>
      <c r="Z1164">
        <f>IF(AND(ISNUMBER($BW1164),ISNUMBER($BX1164)),MIN(1,MAX(0,($BX1164-2019+1)/($BX1164-$BW1164+1))),"")</f>
        <v>0.2</v>
      </c>
      <c r="AA1164">
        <f>IF(ISNUMBER($BX1164),IF($BX1164&gt;=2017,1,0),"")</f>
        <v>1.0</v>
      </c>
      <c r="AB1164">
        <f>IF(ISNUMBER($BX1164),IF($BX1164&gt;=2018,1,0),"")</f>
        <v>1.0</v>
      </c>
      <c r="AC1164">
        <f>IF(ISNUMBER($BX1164),IF($BX1164&gt;=2019,1,0),"")</f>
        <v>1.0</v>
      </c>
      <c r="AD1164">
        <f>IF($L1164&lt;&gt;"",IF($L1164&gt;2013,1,0),"")</f>
        <v>0.0</v>
      </c>
      <c r="AE1164">
        <f>IF($L1164&lt;&gt;"",1+IF($L1164&gt;2011,1,0)+IF($L1164&gt;2014,1,0),"")</f>
        <v>2.0</v>
      </c>
      <c r="AF1164" t="inlineStr">
        <is>
          <t>rating</t>
        </is>
      </c>
      <c r="AG1164" t="inlineStr">
        <is>
          <t>performance</t>
        </is>
      </c>
      <c r="AH1164" t="inlineStr">
        <is>
          <t>non-sensitive</t>
        </is>
      </c>
      <c r="AI1164" t="inlineStr">
        <is>
          <t>99_NCE</t>
        </is>
      </c>
      <c r="AJ1164" t="inlineStr">
        <is>
          <t>99_NCE</t>
        </is>
      </c>
      <c r="AK1164" t="str">
        <f>IF(AND($CF1164&lt;&gt;"",IFERROR(INDEX(subsample_country_map!$B:$B,MATCH($CF1164,subsample_country_map!$A:$A,0)),"")&lt;&gt;""),INDEX(subsample_country_map!$B:$B,MATCH($CF1164,subsample_country_map!$A:$A,0)),INDEX(lookup!$AA:$AA,MATCH($A1164,lookup!$A:$A,0)))</f>
        <v>2_Europe</v>
      </c>
      <c r="AL1164" t="str">
        <f>IF(AND($CF1164&lt;&gt;"",IFERROR(INDEX(subsample_country_map!$C:$C,MATCH($CF1164,subsample_country_map!$A:$A,0)),"")&lt;&gt;""),INDEX(subsample_country_map!$C:$C,MATCH($CF1164,subsample_country_map!$A:$A,0)),INDEX(lookup!$AB:$AB,MATCH($A1164,lookup!$A:$A,0)))</f>
        <v>99_NCE</v>
      </c>
      <c r="AM1164" t="str">
        <f>IF(AND($CF1164&lt;&gt;"",IFERROR(INDEX(subsample_country_map!$D:$D,MATCH($CF1164,subsample_country_map!$A:$A,0)),"")&lt;&gt;""),INDEX(subsample_country_map!$D:$D,MATCH($CF1164,subsample_country_map!$A:$A,0)),INDEX(lookup!$AC:$AC,MATCH($A1164,lookup!$A:$A,0)))</f>
        <v>1_western</v>
      </c>
      <c r="AN1164" t="str">
        <f>IF(AND($CF1164&lt;&gt;"",IFERROR(INDEX(subsample_country_map!$E:$E,MATCH($CF1164,subsample_country_map!$A:$A,0)),"")&lt;&gt;""),INDEX(subsample_country_map!$E:$E,MATCH($CF1164,subsample_country_map!$A:$A,0)),INDEX(lookup!$AD:$AD,MATCH($A1164,lookup!$A:$A,0)))</f>
        <v>99_NCE</v>
      </c>
      <c r="AO1164" t="str">
        <f>INDEX(lookup!$Y:$Y,MATCH($A1164,lookup!$A:$A,0))</f>
        <v>0_published</v>
      </c>
      <c r="AP1164" t="str">
        <f>INDEX(lookup!$Z:$Z,MATCH($A1164,lookup!$A:$A,0))</f>
        <v>1_VHB high</v>
      </c>
      <c r="AQ1164" t="str">
        <f>INDEX(lookup!$W:$W,MATCH($A1164,lookup!$A:$A,0))</f>
        <v>1_fin/acc/econ</v>
      </c>
      <c r="AS1164" t="inlineStr">
        <is>
          <t>staging</t>
        </is>
      </c>
      <c r="AT1164" t="inlineStr">
        <is>
          <t>good-CER</t>
        </is>
      </c>
      <c r="AU1164" t="inlineStr">
        <is>
          <t>creditworthiness</t>
        </is>
      </c>
      <c r="AV1164" t="inlineStr">
        <is>
          <t>0.2849</t>
        </is>
      </c>
      <c r="AW1164" t="inlineStr">
        <is>
          <t>0.1566</t>
        </is>
      </c>
      <c r="BA1164" t="n">
        <v>72569</v>
      </c>
      <c r="BB1164" t="inlineStr">
        <is>
          <t>1</t>
        </is>
      </c>
      <c r="BC1164" t="inlineStr">
        <is>
          <t>OLS</t>
        </is>
      </c>
      <c r="BD1164" t="inlineStr">
        <is>
          <t>firm</t>
        </is>
      </c>
      <c r="BE1164" t="inlineStr">
        <is>
          <t>region</t>
        </is>
      </c>
      <c r="BF1164" t="inlineStr">
        <is>
          <t>EU</t>
        </is>
      </c>
      <c r="BI1164" t="inlineStr">
        <is>
          <t>Table 13</t>
        </is>
      </c>
      <c r="BJ1164" t="inlineStr">
        <is>
          <t>col (4) EU OLS ENV_BlOOMBERG</t>
        </is>
      </c>
      <c r="BK1164" t="inlineStr">
        <is>
          <t>15</t>
        </is>
      </c>
      <c r="BL1164" t="inlineStr">
        <is>
          <t>ENV_BlOOMBERG 0.2849* (0.1566)</t>
        </is>
      </c>
      <c r="BM1164" t="inlineStr">
        <is>
          <t>ENV_BlOOMBERG</t>
        </is>
      </c>
      <c r="BN1164" t="inlineStr">
        <is>
          <t>RATING_58</t>
        </is>
      </c>
      <c r="BO1164" t="inlineStr">
        <is>
          <t>update</t>
        </is>
      </c>
      <c r="BP1164" t="inlineStr">
        <is>
          <t>Hu et al (2024)</t>
        </is>
      </c>
      <c r="BQ1164" t="inlineStr">
        <is>
          <t>computed</t>
        </is>
      </c>
      <c r="BT1164" t="n">
        <v>0</v>
      </c>
      <c r="BU1164" t="inlineStr">
        <is>
          <t>staging_Hu_et_al_2024.csv</t>
        </is>
      </c>
      <c r="BW1164" t="n">
        <v>2003</v>
      </c>
      <c r="BX1164" t="n">
        <v>2022</v>
      </c>
      <c r="BY1164" t="inlineStr">
        <is>
          <t>multi: US + 20 EU countries (incl. United Kingdom, France, Germany, Italy, Netherlands, Spain, Sweden, etc.)</t>
        </is>
      </c>
      <c r="BZ1164" t="n">
        <v>2012.5</v>
      </c>
      <c r="CA1164" t="n">
        <v>0.35</v>
      </c>
      <c r="CB1164" t="n">
        <v>0</v>
      </c>
      <c r="CC1164" t="n">
        <v>1</v>
      </c>
      <c r="CD1164" t="n">
        <v>-0.006753389853703104</v>
      </c>
      <c r="CE1164" t="n">
        <v>1</v>
      </c>
      <c r="CF1164" t="inlineStr">
        <is>
          <t>EU</t>
        </is>
      </c>
    </row>
    <row r="1165">
      <c r="A1165" t="inlineStr">
        <is>
          <t>Hu et al (2024)</t>
        </is>
      </c>
      <c r="B1165" t="n">
        <v>2470</v>
      </c>
      <c r="C1165" t="n">
        <v>-0.006399535856083298</v>
      </c>
      <c r="D1165" t="n">
        <v>141743</v>
      </c>
      <c r="E1165">
        <f>IF(ISNUMBER($BA1165),$BA1165,IF(AND(ISNUMBER($D1165),ISNUMBER($BW1165),ISNUMBER($BX1165)),$D1165*($BX1165-$BW1165+1),""))</f>
        <v>141743.0</v>
      </c>
      <c r="H1165" t="inlineStr">
        <is>
          <t>partial</t>
        </is>
      </c>
      <c r="I1165" t="inlineStr">
        <is>
          <t>Regression Cofficient and Standard Error  available</t>
        </is>
      </c>
      <c r="J1165">
        <f>IF($BW1165&lt;&gt;"",$BW1165,"")</f>
        <v>2003.0</v>
      </c>
      <c r="K1165">
        <f>IF($BX1165&lt;&gt;"",$BX1165,"")</f>
        <v>2022.0</v>
      </c>
      <c r="L1165">
        <f>IF(AND(ISNUMBER($BW1165),ISNUMBER($BX1165)),($BW1165+$BX1165)/2,"")</f>
        <v>2012.5</v>
      </c>
      <c r="M1165">
        <f>IF($L1165&lt;&gt;"",$L1165,"")</f>
        <v>2012.5</v>
      </c>
      <c r="N1165">
        <f>IF(AND(ISNUMBER($BW1165),ISNUMBER($BX1165)),MIN(1,MAX(0,($BX1165-2016+1)/($BX1165-$BW1165+1))),"")</f>
        <v>0.35</v>
      </c>
      <c r="O1165">
        <f>IF(AND(ISNUMBER($BW1165),ISNUMBER($BX1165)),MIN(1,MAX(0,($BX1165-2017+1)/($BX1165-$BW1165+1))),"")</f>
        <v>0.3</v>
      </c>
      <c r="P1165">
        <f>IF(AND(ISNUMBER($BW1165),ISNUMBER($BX1165)),MIN(1,MAX(0,($BX1165-2018+1)/($BX1165-$BW1165+1))),"")</f>
        <v>0.25</v>
      </c>
      <c r="Q1165">
        <f>IF(AND(ISNUMBER($BW1165),ISNUMBER($BX1165)),MIN(1,MAX(0,($BX1165-2019+1)/($BX1165-$BW1165+1))),"")</f>
        <v>0.2</v>
      </c>
      <c r="R1165">
        <f>IF(AND(ISNUMBER($BW1165),ISNUMBER($BX1165)),MIN(1,MAX(0,($BX1165-2016+1)/($BX1165-$BW1165+1))),"")</f>
        <v>0.35</v>
      </c>
      <c r="S1165">
        <f>IF($L1165&lt;&gt;"",IF($L1165&gt;=2015.5,1,0),"")</f>
        <v>0.0</v>
      </c>
      <c r="T1165">
        <f>IF($L1165&lt;&gt;"",IF($L1165&gt;=2016,1,0),"")</f>
        <v>0.0</v>
      </c>
      <c r="U1165">
        <f>IF(ISNUMBER($BX1165),IF($BX1165&gt;=2016,1,0),"")</f>
        <v>1.0</v>
      </c>
      <c r="V1165">
        <f>IF(ISNUMBER($BW1165),IF($BW1165&gt;=2016,1,0),"")</f>
        <v>0.0</v>
      </c>
      <c r="W1165" t="str">
        <f>IF(AND(ISNUMBER($BW1165),ISNUMBER($BX1165)),IF($BW1165&gt;=2016,"post-only",IF($BX1165&lt;2016,"pre-only","mixed")),"")</f>
        <v>mixed</v>
      </c>
      <c r="X1165">
        <f>IF(AND(ISNUMBER($BW1165),ISNUMBER($BX1165)),MIN(1,MAX(0,($BX1165-2017+1)/($BX1165-$BW1165+1))),"")</f>
        <v>0.3</v>
      </c>
      <c r="Y1165">
        <f>IF(AND(ISNUMBER($BW1165),ISNUMBER($BX1165)),MIN(1,MAX(0,($BX1165-2018+1)/($BX1165-$BW1165+1))),"")</f>
        <v>0.25</v>
      </c>
      <c r="Z1165">
        <f>IF(AND(ISNUMBER($BW1165),ISNUMBER($BX1165)),MIN(1,MAX(0,($BX1165-2019+1)/($BX1165-$BW1165+1))),"")</f>
        <v>0.2</v>
      </c>
      <c r="AA1165">
        <f>IF(ISNUMBER($BX1165),IF($BX1165&gt;=2017,1,0),"")</f>
        <v>1.0</v>
      </c>
      <c r="AB1165">
        <f>IF(ISNUMBER($BX1165),IF($BX1165&gt;=2018,1,0),"")</f>
        <v>1.0</v>
      </c>
      <c r="AC1165">
        <f>IF(ISNUMBER($BX1165),IF($BX1165&gt;=2019,1,0),"")</f>
        <v>1.0</v>
      </c>
      <c r="AD1165">
        <f>IF($L1165&lt;&gt;"",IF($L1165&gt;2013,1,0),"")</f>
        <v>0.0</v>
      </c>
      <c r="AE1165">
        <f>IF($L1165&lt;&gt;"",1+IF($L1165&gt;2011,1,0)+IF($L1165&gt;2014,1,0),"")</f>
        <v>2.0</v>
      </c>
      <c r="AF1165" t="inlineStr">
        <is>
          <t>rating</t>
        </is>
      </c>
      <c r="AG1165" t="inlineStr">
        <is>
          <t>performance</t>
        </is>
      </c>
      <c r="AH1165" t="inlineStr">
        <is>
          <t>non-sensitive</t>
        </is>
      </c>
      <c r="AI1165" t="inlineStr">
        <is>
          <t>99_NCE</t>
        </is>
      </c>
      <c r="AJ1165" t="inlineStr">
        <is>
          <t>99_NCE</t>
        </is>
      </c>
      <c r="AK1165" t="str">
        <f>IF(AND($CF1165&lt;&gt;"",IFERROR(INDEX(subsample_country_map!$B:$B,MATCH($CF1165,subsample_country_map!$A:$A,0)),"")&lt;&gt;""),INDEX(subsample_country_map!$B:$B,MATCH($CF1165,subsample_country_map!$A:$A,0)),INDEX(lookup!$AA:$AA,MATCH($A1165,lookup!$A:$A,0)))</f>
        <v>1_US</v>
      </c>
      <c r="AL1165" t="str">
        <f>IF(AND($CF1165&lt;&gt;"",IFERROR(INDEX(subsample_country_map!$C:$C,MATCH($CF1165,subsample_country_map!$A:$A,0)),"")&lt;&gt;""),INDEX(subsample_country_map!$C:$C,MATCH($CF1165,subsample_country_map!$A:$A,0)),INDEX(lookup!$AB:$AB,MATCH($A1165,lookup!$A:$A,0)))</f>
        <v>1_developed</v>
      </c>
      <c r="AM1165" t="str">
        <f>IF(AND($CF1165&lt;&gt;"",IFERROR(INDEX(subsample_country_map!$D:$D,MATCH($CF1165,subsample_country_map!$A:$A,0)),"")&lt;&gt;""),INDEX(subsample_country_map!$D:$D,MATCH($CF1165,subsample_country_map!$A:$A,0)),INDEX(lookup!$AC:$AC,MATCH($A1165,lookup!$A:$A,0)))</f>
        <v>1_western</v>
      </c>
      <c r="AN1165" t="str">
        <f>IF(AND($CF1165&lt;&gt;"",IFERROR(INDEX(subsample_country_map!$E:$E,MATCH($CF1165,subsample_country_map!$A:$A,0)),"")&lt;&gt;""),INDEX(subsample_country_map!$E:$E,MATCH($CF1165,subsample_country_map!$A:$A,0)),INDEX(lookup!$AD:$AD,MATCH($A1165,lookup!$A:$A,0)))</f>
        <v>1_common law</v>
      </c>
      <c r="AO1165" t="str">
        <f>INDEX(lookup!$Y:$Y,MATCH($A1165,lookup!$A:$A,0))</f>
        <v>0_published</v>
      </c>
      <c r="AP1165" t="str">
        <f>INDEX(lookup!$Z:$Z,MATCH($A1165,lookup!$A:$A,0))</f>
        <v>1_VHB high</v>
      </c>
      <c r="AQ1165" t="str">
        <f>INDEX(lookup!$W:$W,MATCH($A1165,lookup!$A:$A,0))</f>
        <v>1_fin/acc/econ</v>
      </c>
      <c r="AS1165" t="inlineStr">
        <is>
          <t>staging</t>
        </is>
      </c>
      <c r="AT1165" t="inlineStr">
        <is>
          <t>bad-CER</t>
        </is>
      </c>
      <c r="AU1165" t="inlineStr">
        <is>
          <t>creditworthiness</t>
        </is>
      </c>
      <c r="AV1165" t="inlineStr">
        <is>
          <t>-0.1436</t>
        </is>
      </c>
      <c r="AW1165" t="inlineStr">
        <is>
          <t>0.0596</t>
        </is>
      </c>
      <c r="BA1165" t="n">
        <v>141743</v>
      </c>
      <c r="BB1165" t="inlineStr">
        <is>
          <t>1</t>
        </is>
      </c>
      <c r="BC1165" t="inlineStr">
        <is>
          <t>ordered logit</t>
        </is>
      </c>
      <c r="BD1165" t="inlineStr">
        <is>
          <t>firm</t>
        </is>
      </c>
      <c r="BE1165" t="inlineStr">
        <is>
          <t>region</t>
        </is>
      </c>
      <c r="BF1165" t="inlineStr">
        <is>
          <t>US</t>
        </is>
      </c>
      <c r="BI1165" t="inlineStr">
        <is>
          <t>Table 13</t>
        </is>
      </c>
      <c r="BJ1165" t="inlineStr">
        <is>
          <t>col (5) US ordinal logit EMISSION</t>
        </is>
      </c>
      <c r="BK1165" t="inlineStr">
        <is>
          <t>15</t>
        </is>
      </c>
      <c r="BL1165" t="inlineStr">
        <is>
          <t>EMISSION -0.1436** (0.0596)</t>
        </is>
      </c>
      <c r="BM1165" t="inlineStr">
        <is>
          <t>EMISSION</t>
        </is>
      </c>
      <c r="BN1165" t="inlineStr">
        <is>
          <t>RATING_20</t>
        </is>
      </c>
      <c r="BO1165" t="inlineStr">
        <is>
          <t>update</t>
        </is>
      </c>
      <c r="BP1165" t="inlineStr">
        <is>
          <t>Hu et al (2024)</t>
        </is>
      </c>
      <c r="BQ1165" t="inlineStr">
        <is>
          <t>computed</t>
        </is>
      </c>
      <c r="BT1165" t="n">
        <v>0</v>
      </c>
      <c r="BU1165" t="inlineStr">
        <is>
          <t>staging_Hu_et_al_2024.csv</t>
        </is>
      </c>
      <c r="BW1165" t="n">
        <v>2003</v>
      </c>
      <c r="BX1165" t="n">
        <v>2022</v>
      </c>
      <c r="BY1165" t="inlineStr">
        <is>
          <t>multi: US + 20 EU countries (incl. United Kingdom, France, Germany, Italy, Netherlands, Spain, Sweden, etc.)</t>
        </is>
      </c>
      <c r="BZ1165" t="n">
        <v>2012.5</v>
      </c>
      <c r="CA1165" t="n">
        <v>0.35</v>
      </c>
      <c r="CB1165" t="n">
        <v>0</v>
      </c>
      <c r="CC1165" t="n">
        <v>1</v>
      </c>
      <c r="CD1165" t="n">
        <v>-0.006399623220553443</v>
      </c>
      <c r="CE1165" t="n">
        <v>1</v>
      </c>
      <c r="CF1165" t="inlineStr">
        <is>
          <t>US</t>
        </is>
      </c>
    </row>
    <row r="1166">
      <c r="A1166" t="inlineStr">
        <is>
          <t>Hu et al (2024)</t>
        </is>
      </c>
      <c r="B1166" t="n">
        <v>2471</v>
      </c>
      <c r="C1166" t="n">
        <v>-0.008588156360413662</v>
      </c>
      <c r="D1166" t="n">
        <v>190070</v>
      </c>
      <c r="E1166">
        <f>IF(ISNUMBER($BA1166),$BA1166,IF(AND(ISNUMBER($D1166),ISNUMBER($BW1166),ISNUMBER($BX1166)),$D1166*($BX1166-$BW1166+1),""))</f>
        <v>190070.0</v>
      </c>
      <c r="H1166" t="inlineStr">
        <is>
          <t>partial</t>
        </is>
      </c>
      <c r="I1166" t="inlineStr">
        <is>
          <t>Regression Cofficient and Standard Error  available</t>
        </is>
      </c>
      <c r="J1166">
        <f>IF($BW1166&lt;&gt;"",$BW1166,"")</f>
        <v>2003.0</v>
      </c>
      <c r="K1166">
        <f>IF($BX1166&lt;&gt;"",$BX1166,"")</f>
        <v>2022.0</v>
      </c>
      <c r="L1166">
        <f>IF(AND(ISNUMBER($BW1166),ISNUMBER($BX1166)),($BW1166+$BX1166)/2,"")</f>
        <v>2012.5</v>
      </c>
      <c r="M1166">
        <f>IF($L1166&lt;&gt;"",$L1166,"")</f>
        <v>2012.5</v>
      </c>
      <c r="N1166">
        <f>IF(AND(ISNUMBER($BW1166),ISNUMBER($BX1166)),MIN(1,MAX(0,($BX1166-2016+1)/($BX1166-$BW1166+1))),"")</f>
        <v>0.35</v>
      </c>
      <c r="O1166">
        <f>IF(AND(ISNUMBER($BW1166),ISNUMBER($BX1166)),MIN(1,MAX(0,($BX1166-2017+1)/($BX1166-$BW1166+1))),"")</f>
        <v>0.3</v>
      </c>
      <c r="P1166">
        <f>IF(AND(ISNUMBER($BW1166),ISNUMBER($BX1166)),MIN(1,MAX(0,($BX1166-2018+1)/($BX1166-$BW1166+1))),"")</f>
        <v>0.25</v>
      </c>
      <c r="Q1166">
        <f>IF(AND(ISNUMBER($BW1166),ISNUMBER($BX1166)),MIN(1,MAX(0,($BX1166-2019+1)/($BX1166-$BW1166+1))),"")</f>
        <v>0.2</v>
      </c>
      <c r="R1166">
        <f>IF(AND(ISNUMBER($BW1166),ISNUMBER($BX1166)),MIN(1,MAX(0,($BX1166-2016+1)/($BX1166-$BW1166+1))),"")</f>
        <v>0.35</v>
      </c>
      <c r="S1166">
        <f>IF($L1166&lt;&gt;"",IF($L1166&gt;=2015.5,1,0),"")</f>
        <v>0.0</v>
      </c>
      <c r="T1166">
        <f>IF($L1166&lt;&gt;"",IF($L1166&gt;=2016,1,0),"")</f>
        <v>0.0</v>
      </c>
      <c r="U1166">
        <f>IF(ISNUMBER($BX1166),IF($BX1166&gt;=2016,1,0),"")</f>
        <v>1.0</v>
      </c>
      <c r="V1166">
        <f>IF(ISNUMBER($BW1166),IF($BW1166&gt;=2016,1,0),"")</f>
        <v>0.0</v>
      </c>
      <c r="W1166" t="str">
        <f>IF(AND(ISNUMBER($BW1166),ISNUMBER($BX1166)),IF($BW1166&gt;=2016,"post-only",IF($BX1166&lt;2016,"pre-only","mixed")),"")</f>
        <v>mixed</v>
      </c>
      <c r="X1166">
        <f>IF(AND(ISNUMBER($BW1166),ISNUMBER($BX1166)),MIN(1,MAX(0,($BX1166-2017+1)/($BX1166-$BW1166+1))),"")</f>
        <v>0.3</v>
      </c>
      <c r="Y1166">
        <f>IF(AND(ISNUMBER($BW1166),ISNUMBER($BX1166)),MIN(1,MAX(0,($BX1166-2018+1)/($BX1166-$BW1166+1))),"")</f>
        <v>0.25</v>
      </c>
      <c r="Z1166">
        <f>IF(AND(ISNUMBER($BW1166),ISNUMBER($BX1166)),MIN(1,MAX(0,($BX1166-2019+1)/($BX1166-$BW1166+1))),"")</f>
        <v>0.2</v>
      </c>
      <c r="AA1166">
        <f>IF(ISNUMBER($BX1166),IF($BX1166&gt;=2017,1,0),"")</f>
        <v>1.0</v>
      </c>
      <c r="AB1166">
        <f>IF(ISNUMBER($BX1166),IF($BX1166&gt;=2018,1,0),"")</f>
        <v>1.0</v>
      </c>
      <c r="AC1166">
        <f>IF(ISNUMBER($BX1166),IF($BX1166&gt;=2019,1,0),"")</f>
        <v>1.0</v>
      </c>
      <c r="AD1166">
        <f>IF($L1166&lt;&gt;"",IF($L1166&gt;2013,1,0),"")</f>
        <v>0.0</v>
      </c>
      <c r="AE1166">
        <f>IF($L1166&lt;&gt;"",1+IF($L1166&gt;2011,1,0)+IF($L1166&gt;2014,1,0),"")</f>
        <v>2.0</v>
      </c>
      <c r="AF1166" t="inlineStr">
        <is>
          <t>rating</t>
        </is>
      </c>
      <c r="AG1166" t="inlineStr">
        <is>
          <t>performance</t>
        </is>
      </c>
      <c r="AH1166" t="inlineStr">
        <is>
          <t>non-sensitive</t>
        </is>
      </c>
      <c r="AI1166" t="inlineStr">
        <is>
          <t>99_NCE</t>
        </is>
      </c>
      <c r="AJ1166" t="inlineStr">
        <is>
          <t>99_NCE</t>
        </is>
      </c>
      <c r="AK1166" t="str">
        <f>IF(AND($CF1166&lt;&gt;"",IFERROR(INDEX(subsample_country_map!$B:$B,MATCH($CF1166,subsample_country_map!$A:$A,0)),"")&lt;&gt;""),INDEX(subsample_country_map!$B:$B,MATCH($CF1166,subsample_country_map!$A:$A,0)),INDEX(lookup!$AA:$AA,MATCH($A1166,lookup!$A:$A,0)))</f>
        <v>1_US</v>
      </c>
      <c r="AL1166" t="str">
        <f>IF(AND($CF1166&lt;&gt;"",IFERROR(INDEX(subsample_country_map!$C:$C,MATCH($CF1166,subsample_country_map!$A:$A,0)),"")&lt;&gt;""),INDEX(subsample_country_map!$C:$C,MATCH($CF1166,subsample_country_map!$A:$A,0)),INDEX(lookup!$AB:$AB,MATCH($A1166,lookup!$A:$A,0)))</f>
        <v>1_developed</v>
      </c>
      <c r="AM1166" t="str">
        <f>IF(AND($CF1166&lt;&gt;"",IFERROR(INDEX(subsample_country_map!$D:$D,MATCH($CF1166,subsample_country_map!$A:$A,0)),"")&lt;&gt;""),INDEX(subsample_country_map!$D:$D,MATCH($CF1166,subsample_country_map!$A:$A,0)),INDEX(lookup!$AC:$AC,MATCH($A1166,lookup!$A:$A,0)))</f>
        <v>1_western</v>
      </c>
      <c r="AN1166" t="str">
        <f>IF(AND($CF1166&lt;&gt;"",IFERROR(INDEX(subsample_country_map!$E:$E,MATCH($CF1166,subsample_country_map!$A:$A,0)),"")&lt;&gt;""),INDEX(subsample_country_map!$E:$E,MATCH($CF1166,subsample_country_map!$A:$A,0)),INDEX(lookup!$AD:$AD,MATCH($A1166,lookup!$A:$A,0)))</f>
        <v>1_common law</v>
      </c>
      <c r="AO1166" t="str">
        <f>INDEX(lookup!$Y:$Y,MATCH($A1166,lookup!$A:$A,0))</f>
        <v>0_published</v>
      </c>
      <c r="AP1166" t="str">
        <f>INDEX(lookup!$Z:$Z,MATCH($A1166,lookup!$A:$A,0))</f>
        <v>1_VHB high</v>
      </c>
      <c r="AQ1166" t="str">
        <f>INDEX(lookup!$W:$W,MATCH($A1166,lookup!$A:$A,0))</f>
        <v>1_fin/acc/econ</v>
      </c>
      <c r="AS1166" t="inlineStr">
        <is>
          <t>staging</t>
        </is>
      </c>
      <c r="AT1166" t="inlineStr">
        <is>
          <t>good-CER</t>
        </is>
      </c>
      <c r="AU1166" t="inlineStr">
        <is>
          <t>creditworthiness</t>
        </is>
      </c>
      <c r="AV1166" t="inlineStr">
        <is>
          <t>0.1318</t>
        </is>
      </c>
      <c r="AW1166" t="inlineStr">
        <is>
          <t>0.0352</t>
        </is>
      </c>
      <c r="BA1166" t="n">
        <v>190070</v>
      </c>
      <c r="BB1166" t="inlineStr">
        <is>
          <t>1</t>
        </is>
      </c>
      <c r="BC1166" t="inlineStr">
        <is>
          <t>ordered logit</t>
        </is>
      </c>
      <c r="BD1166" t="inlineStr">
        <is>
          <t>firm</t>
        </is>
      </c>
      <c r="BE1166" t="inlineStr">
        <is>
          <t>region</t>
        </is>
      </c>
      <c r="BF1166" t="inlineStr">
        <is>
          <t>US</t>
        </is>
      </c>
      <c r="BI1166" t="inlineStr">
        <is>
          <t>Table 13</t>
        </is>
      </c>
      <c r="BJ1166" t="inlineStr">
        <is>
          <t>col (6) US ordinal logit ENV_BlOOMBERG</t>
        </is>
      </c>
      <c r="BK1166" t="inlineStr">
        <is>
          <t>15</t>
        </is>
      </c>
      <c r="BL1166" t="inlineStr">
        <is>
          <t>ENV_BlOOMBERG 0.1318*** (0.0352)</t>
        </is>
      </c>
      <c r="BM1166" t="inlineStr">
        <is>
          <t>ENV_BlOOMBERG</t>
        </is>
      </c>
      <c r="BN1166" t="inlineStr">
        <is>
          <t>RATING_20</t>
        </is>
      </c>
      <c r="BO1166" t="inlineStr">
        <is>
          <t>update</t>
        </is>
      </c>
      <c r="BP1166" t="inlineStr">
        <is>
          <t>Hu et al (2024)</t>
        </is>
      </c>
      <c r="BQ1166" t="inlineStr">
        <is>
          <t>computed</t>
        </is>
      </c>
      <c r="BT1166" t="n">
        <v>0</v>
      </c>
      <c r="BU1166" t="inlineStr">
        <is>
          <t>staging_Hu_et_al_2024.csv</t>
        </is>
      </c>
      <c r="BW1166" t="n">
        <v>2003</v>
      </c>
      <c r="BX1166" t="n">
        <v>2022</v>
      </c>
      <c r="BY1166" t="inlineStr">
        <is>
          <t>multi: US + 20 EU countries (incl. United Kingdom, France, Germany, Italy, Netherlands, Spain, Sweden, etc.)</t>
        </is>
      </c>
      <c r="BZ1166" t="n">
        <v>2012.5</v>
      </c>
      <c r="CA1166" t="n">
        <v>0.35</v>
      </c>
      <c r="CB1166" t="n">
        <v>0</v>
      </c>
      <c r="CC1166" t="n">
        <v>1</v>
      </c>
      <c r="CD1166" t="n">
        <v>-0.008588367513674955</v>
      </c>
      <c r="CE1166" t="n">
        <v>1</v>
      </c>
      <c r="CF1166" t="inlineStr">
        <is>
          <t>US</t>
        </is>
      </c>
    </row>
    <row r="1167">
      <c r="A1167" t="inlineStr">
        <is>
          <t>Hu et al (2024)</t>
        </is>
      </c>
      <c r="B1167" t="n">
        <v>2472</v>
      </c>
      <c r="C1167" t="n">
        <v>-0.008001116436469993</v>
      </c>
      <c r="D1167" t="n">
        <v>91733</v>
      </c>
      <c r="E1167">
        <f>IF(ISNUMBER($BA1167),$BA1167,IF(AND(ISNUMBER($D1167),ISNUMBER($BW1167),ISNUMBER($BX1167)),$D1167*($BX1167-$BW1167+1),""))</f>
        <v>91733.0</v>
      </c>
      <c r="H1167" t="inlineStr">
        <is>
          <t>partial</t>
        </is>
      </c>
      <c r="I1167" t="inlineStr">
        <is>
          <t>Regression Cofficient and Standard Error  available</t>
        </is>
      </c>
      <c r="J1167">
        <f>IF($BW1167&lt;&gt;"",$BW1167,"")</f>
        <v>2003.0</v>
      </c>
      <c r="K1167">
        <f>IF($BX1167&lt;&gt;"",$BX1167,"")</f>
        <v>2022.0</v>
      </c>
      <c r="L1167">
        <f>IF(AND(ISNUMBER($BW1167),ISNUMBER($BX1167)),($BW1167+$BX1167)/2,"")</f>
        <v>2012.5</v>
      </c>
      <c r="M1167">
        <f>IF($L1167&lt;&gt;"",$L1167,"")</f>
        <v>2012.5</v>
      </c>
      <c r="N1167">
        <f>IF(AND(ISNUMBER($BW1167),ISNUMBER($BX1167)),MIN(1,MAX(0,($BX1167-2016+1)/($BX1167-$BW1167+1))),"")</f>
        <v>0.35</v>
      </c>
      <c r="O1167">
        <f>IF(AND(ISNUMBER($BW1167),ISNUMBER($BX1167)),MIN(1,MAX(0,($BX1167-2017+1)/($BX1167-$BW1167+1))),"")</f>
        <v>0.3</v>
      </c>
      <c r="P1167">
        <f>IF(AND(ISNUMBER($BW1167),ISNUMBER($BX1167)),MIN(1,MAX(0,($BX1167-2018+1)/($BX1167-$BW1167+1))),"")</f>
        <v>0.25</v>
      </c>
      <c r="Q1167">
        <f>IF(AND(ISNUMBER($BW1167),ISNUMBER($BX1167)),MIN(1,MAX(0,($BX1167-2019+1)/($BX1167-$BW1167+1))),"")</f>
        <v>0.2</v>
      </c>
      <c r="R1167">
        <f>IF(AND(ISNUMBER($BW1167),ISNUMBER($BX1167)),MIN(1,MAX(0,($BX1167-2016+1)/($BX1167-$BW1167+1))),"")</f>
        <v>0.35</v>
      </c>
      <c r="S1167">
        <f>IF($L1167&lt;&gt;"",IF($L1167&gt;=2015.5,1,0),"")</f>
        <v>0.0</v>
      </c>
      <c r="T1167">
        <f>IF($L1167&lt;&gt;"",IF($L1167&gt;=2016,1,0),"")</f>
        <v>0.0</v>
      </c>
      <c r="U1167">
        <f>IF(ISNUMBER($BX1167),IF($BX1167&gt;=2016,1,0),"")</f>
        <v>1.0</v>
      </c>
      <c r="V1167">
        <f>IF(ISNUMBER($BW1167),IF($BW1167&gt;=2016,1,0),"")</f>
        <v>0.0</v>
      </c>
      <c r="W1167" t="str">
        <f>IF(AND(ISNUMBER($BW1167),ISNUMBER($BX1167)),IF($BW1167&gt;=2016,"post-only",IF($BX1167&lt;2016,"pre-only","mixed")),"")</f>
        <v>mixed</v>
      </c>
      <c r="X1167">
        <f>IF(AND(ISNUMBER($BW1167),ISNUMBER($BX1167)),MIN(1,MAX(0,($BX1167-2017+1)/($BX1167-$BW1167+1))),"")</f>
        <v>0.3</v>
      </c>
      <c r="Y1167">
        <f>IF(AND(ISNUMBER($BW1167),ISNUMBER($BX1167)),MIN(1,MAX(0,($BX1167-2018+1)/($BX1167-$BW1167+1))),"")</f>
        <v>0.25</v>
      </c>
      <c r="Z1167">
        <f>IF(AND(ISNUMBER($BW1167),ISNUMBER($BX1167)),MIN(1,MAX(0,($BX1167-2019+1)/($BX1167-$BW1167+1))),"")</f>
        <v>0.2</v>
      </c>
      <c r="AA1167">
        <f>IF(ISNUMBER($BX1167),IF($BX1167&gt;=2017,1,0),"")</f>
        <v>1.0</v>
      </c>
      <c r="AB1167">
        <f>IF(ISNUMBER($BX1167),IF($BX1167&gt;=2018,1,0),"")</f>
        <v>1.0</v>
      </c>
      <c r="AC1167">
        <f>IF(ISNUMBER($BX1167),IF($BX1167&gt;=2019,1,0),"")</f>
        <v>1.0</v>
      </c>
      <c r="AD1167">
        <f>IF($L1167&lt;&gt;"",IF($L1167&gt;2013,1,0),"")</f>
        <v>0.0</v>
      </c>
      <c r="AE1167">
        <f>IF($L1167&lt;&gt;"",1+IF($L1167&gt;2011,1,0)+IF($L1167&gt;2014,1,0),"")</f>
        <v>2.0</v>
      </c>
      <c r="AF1167" t="inlineStr">
        <is>
          <t>rating</t>
        </is>
      </c>
      <c r="AG1167" t="inlineStr">
        <is>
          <t>performance</t>
        </is>
      </c>
      <c r="AH1167" t="inlineStr">
        <is>
          <t>non-sensitive</t>
        </is>
      </c>
      <c r="AI1167" t="inlineStr">
        <is>
          <t>99_NCE</t>
        </is>
      </c>
      <c r="AJ1167" t="inlineStr">
        <is>
          <t>99_NCE</t>
        </is>
      </c>
      <c r="AK1167" t="str">
        <f>IF(AND($CF1167&lt;&gt;"",IFERROR(INDEX(subsample_country_map!$B:$B,MATCH($CF1167,subsample_country_map!$A:$A,0)),"")&lt;&gt;""),INDEX(subsample_country_map!$B:$B,MATCH($CF1167,subsample_country_map!$A:$A,0)),INDEX(lookup!$AA:$AA,MATCH($A1167,lookup!$A:$A,0)))</f>
        <v>2_Europe</v>
      </c>
      <c r="AL1167" t="str">
        <f>IF(AND($CF1167&lt;&gt;"",IFERROR(INDEX(subsample_country_map!$C:$C,MATCH($CF1167,subsample_country_map!$A:$A,0)),"")&lt;&gt;""),INDEX(subsample_country_map!$C:$C,MATCH($CF1167,subsample_country_map!$A:$A,0)),INDEX(lookup!$AB:$AB,MATCH($A1167,lookup!$A:$A,0)))</f>
        <v>99_NCE</v>
      </c>
      <c r="AM1167" t="str">
        <f>IF(AND($CF1167&lt;&gt;"",IFERROR(INDEX(subsample_country_map!$D:$D,MATCH($CF1167,subsample_country_map!$A:$A,0)),"")&lt;&gt;""),INDEX(subsample_country_map!$D:$D,MATCH($CF1167,subsample_country_map!$A:$A,0)),INDEX(lookup!$AC:$AC,MATCH($A1167,lookup!$A:$A,0)))</f>
        <v>1_western</v>
      </c>
      <c r="AN1167" t="str">
        <f>IF(AND($CF1167&lt;&gt;"",IFERROR(INDEX(subsample_country_map!$E:$E,MATCH($CF1167,subsample_country_map!$A:$A,0)),"")&lt;&gt;""),INDEX(subsample_country_map!$E:$E,MATCH($CF1167,subsample_country_map!$A:$A,0)),INDEX(lookup!$AD:$AD,MATCH($A1167,lookup!$A:$A,0)))</f>
        <v>99_NCE</v>
      </c>
      <c r="AO1167" t="str">
        <f>INDEX(lookup!$Y:$Y,MATCH($A1167,lookup!$A:$A,0))</f>
        <v>0_published</v>
      </c>
      <c r="AP1167" t="str">
        <f>INDEX(lookup!$Z:$Z,MATCH($A1167,lookup!$A:$A,0))</f>
        <v>1_VHB high</v>
      </c>
      <c r="AQ1167" t="str">
        <f>INDEX(lookup!$W:$W,MATCH($A1167,lookup!$A:$A,0))</f>
        <v>1_fin/acc/econ</v>
      </c>
      <c r="AS1167" t="inlineStr">
        <is>
          <t>staging</t>
        </is>
      </c>
      <c r="AT1167" t="inlineStr">
        <is>
          <t>bad-CER</t>
        </is>
      </c>
      <c r="AU1167" t="inlineStr">
        <is>
          <t>creditworthiness</t>
        </is>
      </c>
      <c r="AV1167" t="inlineStr">
        <is>
          <t>-0.1946</t>
        </is>
      </c>
      <c r="AW1167" t="inlineStr">
        <is>
          <t>0.0803</t>
        </is>
      </c>
      <c r="BA1167" t="n">
        <v>91733</v>
      </c>
      <c r="BB1167" t="inlineStr">
        <is>
          <t>1</t>
        </is>
      </c>
      <c r="BC1167" t="inlineStr">
        <is>
          <t>ordered logit</t>
        </is>
      </c>
      <c r="BD1167" t="inlineStr">
        <is>
          <t>firm</t>
        </is>
      </c>
      <c r="BE1167" t="inlineStr">
        <is>
          <t>region</t>
        </is>
      </c>
      <c r="BF1167" t="inlineStr">
        <is>
          <t>EU</t>
        </is>
      </c>
      <c r="BI1167" t="inlineStr">
        <is>
          <t>Table 13</t>
        </is>
      </c>
      <c r="BJ1167" t="inlineStr">
        <is>
          <t>col (7) EU ordinal logit EMISSION</t>
        </is>
      </c>
      <c r="BK1167" t="inlineStr">
        <is>
          <t>15</t>
        </is>
      </c>
      <c r="BL1167" t="inlineStr">
        <is>
          <t>EMISSION -0.1946** (0.0803)</t>
        </is>
      </c>
      <c r="BM1167" t="inlineStr">
        <is>
          <t>EMISSION</t>
        </is>
      </c>
      <c r="BN1167" t="inlineStr">
        <is>
          <t>RATING_20</t>
        </is>
      </c>
      <c r="BO1167" t="inlineStr">
        <is>
          <t>update</t>
        </is>
      </c>
      <c r="BP1167" t="inlineStr">
        <is>
          <t>Hu et al (2024)</t>
        </is>
      </c>
      <c r="BQ1167" t="inlineStr">
        <is>
          <t>computed</t>
        </is>
      </c>
      <c r="BT1167" t="n">
        <v>0</v>
      </c>
      <c r="BU1167" t="inlineStr">
        <is>
          <t>staging_Hu_et_al_2024.csv</t>
        </is>
      </c>
      <c r="BW1167" t="n">
        <v>2003</v>
      </c>
      <c r="BX1167" t="n">
        <v>2022</v>
      </c>
      <c r="BY1167" t="inlineStr">
        <is>
          <t>multi: US + 20 EU countries (incl. United Kingdom, France, Germany, Italy, Netherlands, Spain, Sweden, etc.)</t>
        </is>
      </c>
      <c r="BZ1167" t="n">
        <v>2012.5</v>
      </c>
      <c r="CA1167" t="n">
        <v>0.35</v>
      </c>
      <c r="CB1167" t="n">
        <v>0</v>
      </c>
      <c r="CC1167" t="n">
        <v>1</v>
      </c>
      <c r="CD1167" t="n">
        <v>-0.00800128718115704</v>
      </c>
      <c r="CE1167" t="n">
        <v>1</v>
      </c>
      <c r="CF1167" t="inlineStr">
        <is>
          <t>EU</t>
        </is>
      </c>
    </row>
    <row r="1168">
      <c r="A1168" t="inlineStr">
        <is>
          <t>Hu et al (2024)</t>
        </is>
      </c>
      <c r="B1168" t="n">
        <v>2473</v>
      </c>
      <c r="C1168" t="n">
        <v>-0.00762158681384153</v>
      </c>
      <c r="D1168" t="n">
        <v>72569</v>
      </c>
      <c r="E1168">
        <f>IF(ISNUMBER($BA1168),$BA1168,IF(AND(ISNUMBER($D1168),ISNUMBER($BW1168),ISNUMBER($BX1168)),$D1168*($BX1168-$BW1168+1),""))</f>
        <v>72569.0</v>
      </c>
      <c r="H1168" t="inlineStr">
        <is>
          <t>partial</t>
        </is>
      </c>
      <c r="I1168" t="inlineStr">
        <is>
          <t>Regression Cofficient and Standard Error  available</t>
        </is>
      </c>
      <c r="J1168">
        <f>IF($BW1168&lt;&gt;"",$BW1168,"")</f>
        <v>2003.0</v>
      </c>
      <c r="K1168">
        <f>IF($BX1168&lt;&gt;"",$BX1168,"")</f>
        <v>2022.0</v>
      </c>
      <c r="L1168">
        <f>IF(AND(ISNUMBER($BW1168),ISNUMBER($BX1168)),($BW1168+$BX1168)/2,"")</f>
        <v>2012.5</v>
      </c>
      <c r="M1168">
        <f>IF($L1168&lt;&gt;"",$L1168,"")</f>
        <v>2012.5</v>
      </c>
      <c r="N1168">
        <f>IF(AND(ISNUMBER($BW1168),ISNUMBER($BX1168)),MIN(1,MAX(0,($BX1168-2016+1)/($BX1168-$BW1168+1))),"")</f>
        <v>0.35</v>
      </c>
      <c r="O1168">
        <f>IF(AND(ISNUMBER($BW1168),ISNUMBER($BX1168)),MIN(1,MAX(0,($BX1168-2017+1)/($BX1168-$BW1168+1))),"")</f>
        <v>0.3</v>
      </c>
      <c r="P1168">
        <f>IF(AND(ISNUMBER($BW1168),ISNUMBER($BX1168)),MIN(1,MAX(0,($BX1168-2018+1)/($BX1168-$BW1168+1))),"")</f>
        <v>0.25</v>
      </c>
      <c r="Q1168">
        <f>IF(AND(ISNUMBER($BW1168),ISNUMBER($BX1168)),MIN(1,MAX(0,($BX1168-2019+1)/($BX1168-$BW1168+1))),"")</f>
        <v>0.2</v>
      </c>
      <c r="R1168">
        <f>IF(AND(ISNUMBER($BW1168),ISNUMBER($BX1168)),MIN(1,MAX(0,($BX1168-2016+1)/($BX1168-$BW1168+1))),"")</f>
        <v>0.35</v>
      </c>
      <c r="S1168">
        <f>IF($L1168&lt;&gt;"",IF($L1168&gt;=2015.5,1,0),"")</f>
        <v>0.0</v>
      </c>
      <c r="T1168">
        <f>IF($L1168&lt;&gt;"",IF($L1168&gt;=2016,1,0),"")</f>
        <v>0.0</v>
      </c>
      <c r="U1168">
        <f>IF(ISNUMBER($BX1168),IF($BX1168&gt;=2016,1,0),"")</f>
        <v>1.0</v>
      </c>
      <c r="V1168">
        <f>IF(ISNUMBER($BW1168),IF($BW1168&gt;=2016,1,0),"")</f>
        <v>0.0</v>
      </c>
      <c r="W1168" t="str">
        <f>IF(AND(ISNUMBER($BW1168),ISNUMBER($BX1168)),IF($BW1168&gt;=2016,"post-only",IF($BX1168&lt;2016,"pre-only","mixed")),"")</f>
        <v>mixed</v>
      </c>
      <c r="X1168">
        <f>IF(AND(ISNUMBER($BW1168),ISNUMBER($BX1168)),MIN(1,MAX(0,($BX1168-2017+1)/($BX1168-$BW1168+1))),"")</f>
        <v>0.3</v>
      </c>
      <c r="Y1168">
        <f>IF(AND(ISNUMBER($BW1168),ISNUMBER($BX1168)),MIN(1,MAX(0,($BX1168-2018+1)/($BX1168-$BW1168+1))),"")</f>
        <v>0.25</v>
      </c>
      <c r="Z1168">
        <f>IF(AND(ISNUMBER($BW1168),ISNUMBER($BX1168)),MIN(1,MAX(0,($BX1168-2019+1)/($BX1168-$BW1168+1))),"")</f>
        <v>0.2</v>
      </c>
      <c r="AA1168">
        <f>IF(ISNUMBER($BX1168),IF($BX1168&gt;=2017,1,0),"")</f>
        <v>1.0</v>
      </c>
      <c r="AB1168">
        <f>IF(ISNUMBER($BX1168),IF($BX1168&gt;=2018,1,0),"")</f>
        <v>1.0</v>
      </c>
      <c r="AC1168">
        <f>IF(ISNUMBER($BX1168),IF($BX1168&gt;=2019,1,0),"")</f>
        <v>1.0</v>
      </c>
      <c r="AD1168">
        <f>IF($L1168&lt;&gt;"",IF($L1168&gt;2013,1,0),"")</f>
        <v>0.0</v>
      </c>
      <c r="AE1168">
        <f>IF($L1168&lt;&gt;"",1+IF($L1168&gt;2011,1,0)+IF($L1168&gt;2014,1,0),"")</f>
        <v>2.0</v>
      </c>
      <c r="AF1168" t="inlineStr">
        <is>
          <t>rating</t>
        </is>
      </c>
      <c r="AG1168" t="inlineStr">
        <is>
          <t>performance</t>
        </is>
      </c>
      <c r="AH1168" t="inlineStr">
        <is>
          <t>non-sensitive</t>
        </is>
      </c>
      <c r="AI1168" t="inlineStr">
        <is>
          <t>99_NCE</t>
        </is>
      </c>
      <c r="AJ1168" t="inlineStr">
        <is>
          <t>99_NCE</t>
        </is>
      </c>
      <c r="AK1168" t="str">
        <f>IF(AND($CF1168&lt;&gt;"",IFERROR(INDEX(subsample_country_map!$B:$B,MATCH($CF1168,subsample_country_map!$A:$A,0)),"")&lt;&gt;""),INDEX(subsample_country_map!$B:$B,MATCH($CF1168,subsample_country_map!$A:$A,0)),INDEX(lookup!$AA:$AA,MATCH($A1168,lookup!$A:$A,0)))</f>
        <v>2_Europe</v>
      </c>
      <c r="AL1168" t="str">
        <f>IF(AND($CF1168&lt;&gt;"",IFERROR(INDEX(subsample_country_map!$C:$C,MATCH($CF1168,subsample_country_map!$A:$A,0)),"")&lt;&gt;""),INDEX(subsample_country_map!$C:$C,MATCH($CF1168,subsample_country_map!$A:$A,0)),INDEX(lookup!$AB:$AB,MATCH($A1168,lookup!$A:$A,0)))</f>
        <v>99_NCE</v>
      </c>
      <c r="AM1168" t="str">
        <f>IF(AND($CF1168&lt;&gt;"",IFERROR(INDEX(subsample_country_map!$D:$D,MATCH($CF1168,subsample_country_map!$A:$A,0)),"")&lt;&gt;""),INDEX(subsample_country_map!$D:$D,MATCH($CF1168,subsample_country_map!$A:$A,0)),INDEX(lookup!$AC:$AC,MATCH($A1168,lookup!$A:$A,0)))</f>
        <v>1_western</v>
      </c>
      <c r="AN1168" t="str">
        <f>IF(AND($CF1168&lt;&gt;"",IFERROR(INDEX(subsample_country_map!$E:$E,MATCH($CF1168,subsample_country_map!$A:$A,0)),"")&lt;&gt;""),INDEX(subsample_country_map!$E:$E,MATCH($CF1168,subsample_country_map!$A:$A,0)),INDEX(lookup!$AD:$AD,MATCH($A1168,lookup!$A:$A,0)))</f>
        <v>99_NCE</v>
      </c>
      <c r="AO1168" t="str">
        <f>INDEX(lookup!$Y:$Y,MATCH($A1168,lookup!$A:$A,0))</f>
        <v>0_published</v>
      </c>
      <c r="AP1168" t="str">
        <f>INDEX(lookup!$Z:$Z,MATCH($A1168,lookup!$A:$A,0))</f>
        <v>1_VHB high</v>
      </c>
      <c r="AQ1168" t="str">
        <f>INDEX(lookup!$W:$W,MATCH($A1168,lookup!$A:$A,0))</f>
        <v>1_fin/acc/econ</v>
      </c>
      <c r="AS1168" t="inlineStr">
        <is>
          <t>staging</t>
        </is>
      </c>
      <c r="AT1168" t="inlineStr">
        <is>
          <t>good-CER</t>
        </is>
      </c>
      <c r="AU1168" t="inlineStr">
        <is>
          <t>creditworthiness</t>
        </is>
      </c>
      <c r="AV1168" t="inlineStr">
        <is>
          <t>0.1119</t>
        </is>
      </c>
      <c r="AW1168" t="inlineStr">
        <is>
          <t>0.0545</t>
        </is>
      </c>
      <c r="BA1168" t="n">
        <v>72569</v>
      </c>
      <c r="BB1168" t="inlineStr">
        <is>
          <t>1</t>
        </is>
      </c>
      <c r="BC1168" t="inlineStr">
        <is>
          <t>ordered logit</t>
        </is>
      </c>
      <c r="BD1168" t="inlineStr">
        <is>
          <t>firm</t>
        </is>
      </c>
      <c r="BE1168" t="inlineStr">
        <is>
          <t>region</t>
        </is>
      </c>
      <c r="BF1168" t="inlineStr">
        <is>
          <t>EU</t>
        </is>
      </c>
      <c r="BI1168" t="inlineStr">
        <is>
          <t>Table 13</t>
        </is>
      </c>
      <c r="BJ1168" t="inlineStr">
        <is>
          <t>col (8) EU ordinal logit ENV_BlOOMBERG</t>
        </is>
      </c>
      <c r="BK1168" t="inlineStr">
        <is>
          <t>15</t>
        </is>
      </c>
      <c r="BL1168" t="inlineStr">
        <is>
          <t>ENV_BlOOMBERG 0.1119** (0.0545)</t>
        </is>
      </c>
      <c r="BM1168" t="inlineStr">
        <is>
          <t>ENV_BlOOMBERG</t>
        </is>
      </c>
      <c r="BN1168" t="inlineStr">
        <is>
          <t>RATING_20</t>
        </is>
      </c>
      <c r="BO1168" t="inlineStr">
        <is>
          <t>update</t>
        </is>
      </c>
      <c r="BP1168" t="inlineStr">
        <is>
          <t>Hu et al (2024)</t>
        </is>
      </c>
      <c r="BQ1168" t="inlineStr">
        <is>
          <t>computed</t>
        </is>
      </c>
      <c r="BT1168" t="n">
        <v>0</v>
      </c>
      <c r="BU1168" t="inlineStr">
        <is>
          <t>staging_Hu_et_al_2024.csv</t>
        </is>
      </c>
      <c r="BW1168" t="n">
        <v>2003</v>
      </c>
      <c r="BX1168" t="n">
        <v>2022</v>
      </c>
      <c r="BY1168" t="inlineStr">
        <is>
          <t>multi: US + 20 EU countries (incl. United Kingdom, France, Germany, Italy, Netherlands, Spain, Sweden, etc.)</t>
        </is>
      </c>
      <c r="BZ1168" t="n">
        <v>2012.5</v>
      </c>
      <c r="CA1168" t="n">
        <v>0.35</v>
      </c>
      <c r="CB1168" t="n">
        <v>0</v>
      </c>
      <c r="CC1168" t="n">
        <v>1</v>
      </c>
      <c r="CD1168" t="n">
        <v>-0.007621734394717805</v>
      </c>
      <c r="CE1168" t="n">
        <v>1</v>
      </c>
      <c r="CF1168" t="inlineStr">
        <is>
          <t>EU</t>
        </is>
      </c>
    </row>
    <row r="1169">
      <c r="A1169" t="inlineStr">
        <is>
          <t>Hu et al (2024)</t>
        </is>
      </c>
      <c r="B1169" t="n">
        <v>2474</v>
      </c>
      <c r="C1169" t="n">
        <v>-0.01988159363565327</v>
      </c>
      <c r="D1169" t="n">
        <v>93884</v>
      </c>
      <c r="E1169">
        <f>IF(ISNUMBER($BA1169),$BA1169,IF(AND(ISNUMBER($D1169),ISNUMBER($BW1169),ISNUMBER($BX1169)),$D1169*($BX1169-$BW1169+1),""))</f>
        <v>93884.0</v>
      </c>
      <c r="H1169" t="inlineStr">
        <is>
          <t>partial</t>
        </is>
      </c>
      <c r="I1169" t="inlineStr">
        <is>
          <t>Regression Cofficient and Standard Error  available</t>
        </is>
      </c>
      <c r="J1169">
        <f>IF($BW1169&lt;&gt;"",$BW1169,"")</f>
        <v>2003.0</v>
      </c>
      <c r="K1169">
        <f>IF($BX1169&lt;&gt;"",$BX1169,"")</f>
        <v>2022.0</v>
      </c>
      <c r="L1169">
        <f>IF(AND(ISNUMBER($BW1169),ISNUMBER($BX1169)),($BW1169+$BX1169)/2,"")</f>
        <v>2012.5</v>
      </c>
      <c r="M1169">
        <f>IF($L1169&lt;&gt;"",$L1169,"")</f>
        <v>2012.5</v>
      </c>
      <c r="N1169">
        <f>IF(AND(ISNUMBER($BW1169),ISNUMBER($BX1169)),MIN(1,MAX(0,($BX1169-2016+1)/($BX1169-$BW1169+1))),"")</f>
        <v>0.35</v>
      </c>
      <c r="O1169">
        <f>IF(AND(ISNUMBER($BW1169),ISNUMBER($BX1169)),MIN(1,MAX(0,($BX1169-2017+1)/($BX1169-$BW1169+1))),"")</f>
        <v>0.3</v>
      </c>
      <c r="P1169">
        <f>IF(AND(ISNUMBER($BW1169),ISNUMBER($BX1169)),MIN(1,MAX(0,($BX1169-2018+1)/($BX1169-$BW1169+1))),"")</f>
        <v>0.25</v>
      </c>
      <c r="Q1169">
        <f>IF(AND(ISNUMBER($BW1169),ISNUMBER($BX1169)),MIN(1,MAX(0,($BX1169-2019+1)/($BX1169-$BW1169+1))),"")</f>
        <v>0.2</v>
      </c>
      <c r="R1169">
        <f>IF(AND(ISNUMBER($BW1169),ISNUMBER($BX1169)),MIN(1,MAX(0,($BX1169-2016+1)/($BX1169-$BW1169+1))),"")</f>
        <v>0.35</v>
      </c>
      <c r="S1169">
        <f>IF($L1169&lt;&gt;"",IF($L1169&gt;=2015.5,1,0),"")</f>
        <v>0.0</v>
      </c>
      <c r="T1169">
        <f>IF($L1169&lt;&gt;"",IF($L1169&gt;=2016,1,0),"")</f>
        <v>0.0</v>
      </c>
      <c r="U1169">
        <f>IF(ISNUMBER($BX1169),IF($BX1169&gt;=2016,1,0),"")</f>
        <v>1.0</v>
      </c>
      <c r="V1169">
        <f>IF(ISNUMBER($BW1169),IF($BW1169&gt;=2016,1,0),"")</f>
        <v>0.0</v>
      </c>
      <c r="W1169" t="str">
        <f>IF(AND(ISNUMBER($BW1169),ISNUMBER($BX1169)),IF($BW1169&gt;=2016,"post-only",IF($BX1169&lt;2016,"pre-only","mixed")),"")</f>
        <v>mixed</v>
      </c>
      <c r="X1169">
        <f>IF(AND(ISNUMBER($BW1169),ISNUMBER($BX1169)),MIN(1,MAX(0,($BX1169-2017+1)/($BX1169-$BW1169+1))),"")</f>
        <v>0.3</v>
      </c>
      <c r="Y1169">
        <f>IF(AND(ISNUMBER($BW1169),ISNUMBER($BX1169)),MIN(1,MAX(0,($BX1169-2018+1)/($BX1169-$BW1169+1))),"")</f>
        <v>0.25</v>
      </c>
      <c r="Z1169">
        <f>IF(AND(ISNUMBER($BW1169),ISNUMBER($BX1169)),MIN(1,MAX(0,($BX1169-2019+1)/($BX1169-$BW1169+1))),"")</f>
        <v>0.2</v>
      </c>
      <c r="AA1169">
        <f>IF(ISNUMBER($BX1169),IF($BX1169&gt;=2017,1,0),"")</f>
        <v>1.0</v>
      </c>
      <c r="AB1169">
        <f>IF(ISNUMBER($BX1169),IF($BX1169&gt;=2018,1,0),"")</f>
        <v>1.0</v>
      </c>
      <c r="AC1169">
        <f>IF(ISNUMBER($BX1169),IF($BX1169&gt;=2019,1,0),"")</f>
        <v>1.0</v>
      </c>
      <c r="AD1169">
        <f>IF($L1169&lt;&gt;"",IF($L1169&gt;2013,1,0),"")</f>
        <v>0.0</v>
      </c>
      <c r="AE1169">
        <f>IF($L1169&lt;&gt;"",1+IF($L1169&gt;2011,1,0)+IF($L1169&gt;2014,1,0),"")</f>
        <v>2.0</v>
      </c>
      <c r="AF1169" t="inlineStr">
        <is>
          <t>rating</t>
        </is>
      </c>
      <c r="AG1169" t="inlineStr">
        <is>
          <t>performance</t>
        </is>
      </c>
      <c r="AH1169" t="inlineStr">
        <is>
          <t>non-sensitive</t>
        </is>
      </c>
      <c r="AI1169" t="inlineStr">
        <is>
          <t>99_NCE</t>
        </is>
      </c>
      <c r="AJ1169" t="inlineStr">
        <is>
          <t>99_NCE</t>
        </is>
      </c>
      <c r="AK1169" t="str">
        <f>IF(AND($CF1169&lt;&gt;"",IFERROR(INDEX(subsample_country_map!$B:$B,MATCH($CF1169,subsample_country_map!$A:$A,0)),"")&lt;&gt;""),INDEX(subsample_country_map!$B:$B,MATCH($CF1169,subsample_country_map!$A:$A,0)),INDEX(lookup!$AA:$AA,MATCH($A1169,lookup!$A:$A,0)))</f>
        <v>1_US</v>
      </c>
      <c r="AL1169" t="str">
        <f>IF(AND($CF1169&lt;&gt;"",IFERROR(INDEX(subsample_country_map!$C:$C,MATCH($CF1169,subsample_country_map!$A:$A,0)),"")&lt;&gt;""),INDEX(subsample_country_map!$C:$C,MATCH($CF1169,subsample_country_map!$A:$A,0)),INDEX(lookup!$AB:$AB,MATCH($A1169,lookup!$A:$A,0)))</f>
        <v>1_developed</v>
      </c>
      <c r="AM1169" t="str">
        <f>IF(AND($CF1169&lt;&gt;"",IFERROR(INDEX(subsample_country_map!$D:$D,MATCH($CF1169,subsample_country_map!$A:$A,0)),"")&lt;&gt;""),INDEX(subsample_country_map!$D:$D,MATCH($CF1169,subsample_country_map!$A:$A,0)),INDEX(lookup!$AC:$AC,MATCH($A1169,lookup!$A:$A,0)))</f>
        <v>1_western</v>
      </c>
      <c r="AN1169" t="str">
        <f>IF(AND($CF1169&lt;&gt;"",IFERROR(INDEX(subsample_country_map!$E:$E,MATCH($CF1169,subsample_country_map!$A:$A,0)),"")&lt;&gt;""),INDEX(subsample_country_map!$E:$E,MATCH($CF1169,subsample_country_map!$A:$A,0)),INDEX(lookup!$AD:$AD,MATCH($A1169,lookup!$A:$A,0)))</f>
        <v>1_common law</v>
      </c>
      <c r="AO1169" t="str">
        <f>INDEX(lookup!$Y:$Y,MATCH($A1169,lookup!$A:$A,0))</f>
        <v>0_published</v>
      </c>
      <c r="AP1169" t="str">
        <f>INDEX(lookup!$Z:$Z,MATCH($A1169,lookup!$A:$A,0))</f>
        <v>1_VHB high</v>
      </c>
      <c r="AQ1169" t="str">
        <f>INDEX(lookup!$W:$W,MATCH($A1169,lookup!$A:$A,0))</f>
        <v>1_fin/acc/econ</v>
      </c>
      <c r="AS1169" t="inlineStr">
        <is>
          <t>staging</t>
        </is>
      </c>
      <c r="AT1169" t="inlineStr">
        <is>
          <t>good-CER</t>
        </is>
      </c>
      <c r="AU1169" t="inlineStr">
        <is>
          <t>creditworthiness</t>
        </is>
      </c>
      <c r="AV1169" t="inlineStr">
        <is>
          <t>0.0524</t>
        </is>
      </c>
      <c r="AW1169" t="inlineStr">
        <is>
          <t>0.0086</t>
        </is>
      </c>
      <c r="BA1169" t="n">
        <v>93884</v>
      </c>
      <c r="BB1169" t="inlineStr">
        <is>
          <t>1</t>
        </is>
      </c>
      <c r="BC1169" t="inlineStr">
        <is>
          <t>other: not stated</t>
        </is>
      </c>
      <c r="BD1169" t="inlineStr">
        <is>
          <t>firm</t>
        </is>
      </c>
      <c r="BE1169" t="inlineStr">
        <is>
          <t>region</t>
        </is>
      </c>
      <c r="BF1169" t="inlineStr">
        <is>
          <t>US</t>
        </is>
      </c>
      <c r="BI1169" t="inlineStr">
        <is>
          <t>Table 14</t>
        </is>
      </c>
      <c r="BJ1169" t="inlineStr">
        <is>
          <t>col (1) US ENV</t>
        </is>
      </c>
      <c r="BK1169" t="inlineStr">
        <is>
          <t>15</t>
        </is>
      </c>
      <c r="BL1169" t="inlineStr">
        <is>
          <t>ENV 0.0524*** (0.0086)</t>
        </is>
      </c>
      <c r="BM1169" t="inlineStr">
        <is>
          <t>ENV</t>
        </is>
      </c>
      <c r="BN1169" t="inlineStr">
        <is>
          <t>RATING_58</t>
        </is>
      </c>
      <c r="BO1169" t="inlineStr">
        <is>
          <t>update</t>
        </is>
      </c>
      <c r="BP1169" t="inlineStr">
        <is>
          <t>Hu et al (2024)</t>
        </is>
      </c>
      <c r="BQ1169" t="inlineStr">
        <is>
          <t>computed</t>
        </is>
      </c>
      <c r="BT1169" t="n">
        <v>0</v>
      </c>
      <c r="BU1169" t="inlineStr">
        <is>
          <t>staging_Hu_et_al_2024.csv</t>
        </is>
      </c>
      <c r="BW1169" t="n">
        <v>2003</v>
      </c>
      <c r="BX1169" t="n">
        <v>2022</v>
      </c>
      <c r="BY1169" t="inlineStr">
        <is>
          <t>multi: US + 20 EU countries (incl. United Kingdom, France, Germany, Italy, Netherlands, Spain, Sweden, etc.)</t>
        </is>
      </c>
      <c r="BZ1169" t="n">
        <v>2012.5</v>
      </c>
      <c r="CA1169" t="n">
        <v>0.35</v>
      </c>
      <c r="CB1169" t="n">
        <v>0</v>
      </c>
      <c r="CC1169" t="n">
        <v>1</v>
      </c>
      <c r="CD1169" t="n">
        <v>-0.01988421384107563</v>
      </c>
      <c r="CE1169" t="n">
        <v>1</v>
      </c>
      <c r="CF1169" t="inlineStr">
        <is>
          <t>US</t>
        </is>
      </c>
    </row>
    <row r="1170">
      <c r="A1170" t="inlineStr">
        <is>
          <t>Hu et al (2024)</t>
        </is>
      </c>
      <c r="B1170" t="n">
        <v>2475</v>
      </c>
      <c r="C1170" t="n">
        <v>-0.01856656316615798</v>
      </c>
      <c r="D1170" t="n">
        <v>93884</v>
      </c>
      <c r="E1170">
        <f>IF(ISNUMBER($BA1170),$BA1170,IF(AND(ISNUMBER($D1170),ISNUMBER($BW1170),ISNUMBER($BX1170)),$D1170*($BX1170-$BW1170+1),""))</f>
        <v>93884.0</v>
      </c>
      <c r="H1170" t="inlineStr">
        <is>
          <t>partial</t>
        </is>
      </c>
      <c r="I1170" t="inlineStr">
        <is>
          <t>Regression Cofficient and Standard Error  available</t>
        </is>
      </c>
      <c r="J1170">
        <f>IF($BW1170&lt;&gt;"",$BW1170,"")</f>
        <v>2003.0</v>
      </c>
      <c r="K1170">
        <f>IF($BX1170&lt;&gt;"",$BX1170,"")</f>
        <v>2022.0</v>
      </c>
      <c r="L1170">
        <f>IF(AND(ISNUMBER($BW1170),ISNUMBER($BX1170)),($BW1170+$BX1170)/2,"")</f>
        <v>2012.5</v>
      </c>
      <c r="M1170">
        <f>IF($L1170&lt;&gt;"",$L1170,"")</f>
        <v>2012.5</v>
      </c>
      <c r="N1170">
        <f>IF(AND(ISNUMBER($BW1170),ISNUMBER($BX1170)),MIN(1,MAX(0,($BX1170-2016+1)/($BX1170-$BW1170+1))),"")</f>
        <v>0.35</v>
      </c>
      <c r="O1170">
        <f>IF(AND(ISNUMBER($BW1170),ISNUMBER($BX1170)),MIN(1,MAX(0,($BX1170-2017+1)/($BX1170-$BW1170+1))),"")</f>
        <v>0.3</v>
      </c>
      <c r="P1170">
        <f>IF(AND(ISNUMBER($BW1170),ISNUMBER($BX1170)),MIN(1,MAX(0,($BX1170-2018+1)/($BX1170-$BW1170+1))),"")</f>
        <v>0.25</v>
      </c>
      <c r="Q1170">
        <f>IF(AND(ISNUMBER($BW1170),ISNUMBER($BX1170)),MIN(1,MAX(0,($BX1170-2019+1)/($BX1170-$BW1170+1))),"")</f>
        <v>0.2</v>
      </c>
      <c r="R1170">
        <f>IF(AND(ISNUMBER($BW1170),ISNUMBER($BX1170)),MIN(1,MAX(0,($BX1170-2016+1)/($BX1170-$BW1170+1))),"")</f>
        <v>0.35</v>
      </c>
      <c r="S1170">
        <f>IF($L1170&lt;&gt;"",IF($L1170&gt;=2015.5,1,0),"")</f>
        <v>0.0</v>
      </c>
      <c r="T1170">
        <f>IF($L1170&lt;&gt;"",IF($L1170&gt;=2016,1,0),"")</f>
        <v>0.0</v>
      </c>
      <c r="U1170">
        <f>IF(ISNUMBER($BX1170),IF($BX1170&gt;=2016,1,0),"")</f>
        <v>1.0</v>
      </c>
      <c r="V1170">
        <f>IF(ISNUMBER($BW1170),IF($BW1170&gt;=2016,1,0),"")</f>
        <v>0.0</v>
      </c>
      <c r="W1170" t="str">
        <f>IF(AND(ISNUMBER($BW1170),ISNUMBER($BX1170)),IF($BW1170&gt;=2016,"post-only",IF($BX1170&lt;2016,"pre-only","mixed")),"")</f>
        <v>mixed</v>
      </c>
      <c r="X1170">
        <f>IF(AND(ISNUMBER($BW1170),ISNUMBER($BX1170)),MIN(1,MAX(0,($BX1170-2017+1)/($BX1170-$BW1170+1))),"")</f>
        <v>0.3</v>
      </c>
      <c r="Y1170">
        <f>IF(AND(ISNUMBER($BW1170),ISNUMBER($BX1170)),MIN(1,MAX(0,($BX1170-2018+1)/($BX1170-$BW1170+1))),"")</f>
        <v>0.25</v>
      </c>
      <c r="Z1170">
        <f>IF(AND(ISNUMBER($BW1170),ISNUMBER($BX1170)),MIN(1,MAX(0,($BX1170-2019+1)/($BX1170-$BW1170+1))),"")</f>
        <v>0.2</v>
      </c>
      <c r="AA1170">
        <f>IF(ISNUMBER($BX1170),IF($BX1170&gt;=2017,1,0),"")</f>
        <v>1.0</v>
      </c>
      <c r="AB1170">
        <f>IF(ISNUMBER($BX1170),IF($BX1170&gt;=2018,1,0),"")</f>
        <v>1.0</v>
      </c>
      <c r="AC1170">
        <f>IF(ISNUMBER($BX1170),IF($BX1170&gt;=2019,1,0),"")</f>
        <v>1.0</v>
      </c>
      <c r="AD1170">
        <f>IF($L1170&lt;&gt;"",IF($L1170&gt;2013,1,0),"")</f>
        <v>0.0</v>
      </c>
      <c r="AE1170">
        <f>IF($L1170&lt;&gt;"",1+IF($L1170&gt;2011,1,0)+IF($L1170&gt;2014,1,0),"")</f>
        <v>2.0</v>
      </c>
      <c r="AF1170" t="inlineStr">
        <is>
          <t>rating</t>
        </is>
      </c>
      <c r="AG1170" t="inlineStr">
        <is>
          <t>performance</t>
        </is>
      </c>
      <c r="AH1170" t="inlineStr">
        <is>
          <t>non-sensitive</t>
        </is>
      </c>
      <c r="AI1170" t="inlineStr">
        <is>
          <t>99_NCE</t>
        </is>
      </c>
      <c r="AJ1170" t="inlineStr">
        <is>
          <t>99_NCE</t>
        </is>
      </c>
      <c r="AK1170" t="str">
        <f>IF(AND($CF1170&lt;&gt;"",IFERROR(INDEX(subsample_country_map!$B:$B,MATCH($CF1170,subsample_country_map!$A:$A,0)),"")&lt;&gt;""),INDEX(subsample_country_map!$B:$B,MATCH($CF1170,subsample_country_map!$A:$A,0)),INDEX(lookup!$AA:$AA,MATCH($A1170,lookup!$A:$A,0)))</f>
        <v>1_US</v>
      </c>
      <c r="AL1170" t="str">
        <f>IF(AND($CF1170&lt;&gt;"",IFERROR(INDEX(subsample_country_map!$C:$C,MATCH($CF1170,subsample_country_map!$A:$A,0)),"")&lt;&gt;""),INDEX(subsample_country_map!$C:$C,MATCH($CF1170,subsample_country_map!$A:$A,0)),INDEX(lookup!$AB:$AB,MATCH($A1170,lookup!$A:$A,0)))</f>
        <v>1_developed</v>
      </c>
      <c r="AM1170" t="str">
        <f>IF(AND($CF1170&lt;&gt;"",IFERROR(INDEX(subsample_country_map!$D:$D,MATCH($CF1170,subsample_country_map!$A:$A,0)),"")&lt;&gt;""),INDEX(subsample_country_map!$D:$D,MATCH($CF1170,subsample_country_map!$A:$A,0)),INDEX(lookup!$AC:$AC,MATCH($A1170,lookup!$A:$A,0)))</f>
        <v>1_western</v>
      </c>
      <c r="AN1170" t="str">
        <f>IF(AND($CF1170&lt;&gt;"",IFERROR(INDEX(subsample_country_map!$E:$E,MATCH($CF1170,subsample_country_map!$A:$A,0)),"")&lt;&gt;""),INDEX(subsample_country_map!$E:$E,MATCH($CF1170,subsample_country_map!$A:$A,0)),INDEX(lookup!$AD:$AD,MATCH($A1170,lookup!$A:$A,0)))</f>
        <v>1_common law</v>
      </c>
      <c r="AO1170" t="str">
        <f>INDEX(lookup!$Y:$Y,MATCH($A1170,lookup!$A:$A,0))</f>
        <v>0_published</v>
      </c>
      <c r="AP1170" t="str">
        <f>INDEX(lookup!$Z:$Z,MATCH($A1170,lookup!$A:$A,0))</f>
        <v>1_VHB high</v>
      </c>
      <c r="AQ1170" t="str">
        <f>INDEX(lookup!$W:$W,MATCH($A1170,lookup!$A:$A,0))</f>
        <v>1_fin/acc/econ</v>
      </c>
      <c r="AS1170" t="inlineStr">
        <is>
          <t>staging</t>
        </is>
      </c>
      <c r="AT1170" t="inlineStr">
        <is>
          <t>good-CER</t>
        </is>
      </c>
      <c r="AU1170" t="inlineStr">
        <is>
          <t>creditworthiness</t>
        </is>
      </c>
      <c r="AV1170" t="inlineStr">
        <is>
          <t>1.9374</t>
        </is>
      </c>
      <c r="AW1170" t="inlineStr">
        <is>
          <t>0.3405</t>
        </is>
      </c>
      <c r="BA1170" t="n">
        <v>93884</v>
      </c>
      <c r="BB1170" t="inlineStr">
        <is>
          <t>1</t>
        </is>
      </c>
      <c r="BC1170" t="inlineStr">
        <is>
          <t>other: not stated</t>
        </is>
      </c>
      <c r="BD1170" t="inlineStr">
        <is>
          <t>firm</t>
        </is>
      </c>
      <c r="BE1170" t="inlineStr">
        <is>
          <t>region</t>
        </is>
      </c>
      <c r="BF1170" t="inlineStr">
        <is>
          <t>US</t>
        </is>
      </c>
      <c r="BI1170" t="inlineStr">
        <is>
          <t>Table 14</t>
        </is>
      </c>
      <c r="BJ1170" t="inlineStr">
        <is>
          <t>col (2) US HIGH_ENV</t>
        </is>
      </c>
      <c r="BK1170" t="inlineStr">
        <is>
          <t>15</t>
        </is>
      </c>
      <c r="BL1170" t="inlineStr">
        <is>
          <t>HIGH_ENV 1.9374*** (0.3405)</t>
        </is>
      </c>
      <c r="BM1170" t="inlineStr">
        <is>
          <t>HIGH_ENV</t>
        </is>
      </c>
      <c r="BN1170" t="inlineStr">
        <is>
          <t>RATING_58</t>
        </is>
      </c>
      <c r="BO1170" t="inlineStr">
        <is>
          <t>update</t>
        </is>
      </c>
      <c r="BP1170" t="inlineStr">
        <is>
          <t>Hu et al (2024)</t>
        </is>
      </c>
      <c r="BQ1170" t="inlineStr">
        <is>
          <t>computed</t>
        </is>
      </c>
      <c r="BT1170" t="n">
        <v>0</v>
      </c>
      <c r="BU1170" t="inlineStr">
        <is>
          <t>staging_Hu_et_al_2024.csv</t>
        </is>
      </c>
      <c r="BW1170" t="n">
        <v>2003</v>
      </c>
      <c r="BX1170" t="n">
        <v>2022</v>
      </c>
      <c r="BY1170" t="inlineStr">
        <is>
          <t>multi: US + 20 EU countries (incl. United Kingdom, France, Germany, Italy, Netherlands, Spain, Sweden, etc.)</t>
        </is>
      </c>
      <c r="BZ1170" t="n">
        <v>2012.5</v>
      </c>
      <c r="CA1170" t="n">
        <v>0.35</v>
      </c>
      <c r="CB1170" t="n">
        <v>0</v>
      </c>
      <c r="CC1170" t="n">
        <v>1</v>
      </c>
      <c r="CD1170" t="n">
        <v>-0.01856869701249528</v>
      </c>
      <c r="CE1170" t="n">
        <v>1</v>
      </c>
      <c r="CF1170" t="inlineStr">
        <is>
          <t>US</t>
        </is>
      </c>
    </row>
    <row r="1171">
      <c r="A1171" t="inlineStr">
        <is>
          <t>Hu et al (2024)</t>
        </is>
      </c>
      <c r="B1171" t="n">
        <v>2476</v>
      </c>
      <c r="C1171" t="n">
        <v>-0.01621605426477863</v>
      </c>
      <c r="D1171" t="n">
        <v>38966</v>
      </c>
      <c r="E1171">
        <f>IF(ISNUMBER($BA1171),$BA1171,IF(AND(ISNUMBER($D1171),ISNUMBER($BW1171),ISNUMBER($BX1171)),$D1171*($BX1171-$BW1171+1),""))</f>
        <v>38966.0</v>
      </c>
      <c r="H1171" t="inlineStr">
        <is>
          <t>partial</t>
        </is>
      </c>
      <c r="I1171" t="inlineStr">
        <is>
          <t>Regression Cofficient and Standard Error  available</t>
        </is>
      </c>
      <c r="J1171">
        <f>IF($BW1171&lt;&gt;"",$BW1171,"")</f>
        <v>2003.0</v>
      </c>
      <c r="K1171">
        <f>IF($BX1171&lt;&gt;"",$BX1171,"")</f>
        <v>2022.0</v>
      </c>
      <c r="L1171">
        <f>IF(AND(ISNUMBER($BW1171),ISNUMBER($BX1171)),($BW1171+$BX1171)/2,"")</f>
        <v>2012.5</v>
      </c>
      <c r="M1171">
        <f>IF($L1171&lt;&gt;"",$L1171,"")</f>
        <v>2012.5</v>
      </c>
      <c r="N1171">
        <f>IF(AND(ISNUMBER($BW1171),ISNUMBER($BX1171)),MIN(1,MAX(0,($BX1171-2016+1)/($BX1171-$BW1171+1))),"")</f>
        <v>0.35</v>
      </c>
      <c r="O1171">
        <f>IF(AND(ISNUMBER($BW1171),ISNUMBER($BX1171)),MIN(1,MAX(0,($BX1171-2017+1)/($BX1171-$BW1171+1))),"")</f>
        <v>0.3</v>
      </c>
      <c r="P1171">
        <f>IF(AND(ISNUMBER($BW1171),ISNUMBER($BX1171)),MIN(1,MAX(0,($BX1171-2018+1)/($BX1171-$BW1171+1))),"")</f>
        <v>0.25</v>
      </c>
      <c r="Q1171">
        <f>IF(AND(ISNUMBER($BW1171),ISNUMBER($BX1171)),MIN(1,MAX(0,($BX1171-2019+1)/($BX1171-$BW1171+1))),"")</f>
        <v>0.2</v>
      </c>
      <c r="R1171">
        <f>IF(AND(ISNUMBER($BW1171),ISNUMBER($BX1171)),MIN(1,MAX(0,($BX1171-2016+1)/($BX1171-$BW1171+1))),"")</f>
        <v>0.35</v>
      </c>
      <c r="S1171">
        <f>IF($L1171&lt;&gt;"",IF($L1171&gt;=2015.5,1,0),"")</f>
        <v>0.0</v>
      </c>
      <c r="T1171">
        <f>IF($L1171&lt;&gt;"",IF($L1171&gt;=2016,1,0),"")</f>
        <v>0.0</v>
      </c>
      <c r="U1171">
        <f>IF(ISNUMBER($BX1171),IF($BX1171&gt;=2016,1,0),"")</f>
        <v>1.0</v>
      </c>
      <c r="V1171">
        <f>IF(ISNUMBER($BW1171),IF($BW1171&gt;=2016,1,0),"")</f>
        <v>0.0</v>
      </c>
      <c r="W1171" t="str">
        <f>IF(AND(ISNUMBER($BW1171),ISNUMBER($BX1171)),IF($BW1171&gt;=2016,"post-only",IF($BX1171&lt;2016,"pre-only","mixed")),"")</f>
        <v>mixed</v>
      </c>
      <c r="X1171">
        <f>IF(AND(ISNUMBER($BW1171),ISNUMBER($BX1171)),MIN(1,MAX(0,($BX1171-2017+1)/($BX1171-$BW1171+1))),"")</f>
        <v>0.3</v>
      </c>
      <c r="Y1171">
        <f>IF(AND(ISNUMBER($BW1171),ISNUMBER($BX1171)),MIN(1,MAX(0,($BX1171-2018+1)/($BX1171-$BW1171+1))),"")</f>
        <v>0.25</v>
      </c>
      <c r="Z1171">
        <f>IF(AND(ISNUMBER($BW1171),ISNUMBER($BX1171)),MIN(1,MAX(0,($BX1171-2019+1)/($BX1171-$BW1171+1))),"")</f>
        <v>0.2</v>
      </c>
      <c r="AA1171">
        <f>IF(ISNUMBER($BX1171),IF($BX1171&gt;=2017,1,0),"")</f>
        <v>1.0</v>
      </c>
      <c r="AB1171">
        <f>IF(ISNUMBER($BX1171),IF($BX1171&gt;=2018,1,0),"")</f>
        <v>1.0</v>
      </c>
      <c r="AC1171">
        <f>IF(ISNUMBER($BX1171),IF($BX1171&gt;=2019,1,0),"")</f>
        <v>1.0</v>
      </c>
      <c r="AD1171">
        <f>IF($L1171&lt;&gt;"",IF($L1171&gt;2013,1,0),"")</f>
        <v>0.0</v>
      </c>
      <c r="AE1171">
        <f>IF($L1171&lt;&gt;"",1+IF($L1171&gt;2011,1,0)+IF($L1171&gt;2014,1,0),"")</f>
        <v>2.0</v>
      </c>
      <c r="AF1171" t="inlineStr">
        <is>
          <t>rating</t>
        </is>
      </c>
      <c r="AG1171" t="inlineStr">
        <is>
          <t>performance</t>
        </is>
      </c>
      <c r="AH1171" t="inlineStr">
        <is>
          <t>non-sensitive</t>
        </is>
      </c>
      <c r="AI1171" t="inlineStr">
        <is>
          <t>99_NCE</t>
        </is>
      </c>
      <c r="AJ1171" t="inlineStr">
        <is>
          <t>99_NCE</t>
        </is>
      </c>
      <c r="AK1171" t="str">
        <f>IF(AND($CF1171&lt;&gt;"",IFERROR(INDEX(subsample_country_map!$B:$B,MATCH($CF1171,subsample_country_map!$A:$A,0)),"")&lt;&gt;""),INDEX(subsample_country_map!$B:$B,MATCH($CF1171,subsample_country_map!$A:$A,0)),INDEX(lookup!$AA:$AA,MATCH($A1171,lookup!$A:$A,0)))</f>
        <v>2_Europe</v>
      </c>
      <c r="AL1171" t="str">
        <f>IF(AND($CF1171&lt;&gt;"",IFERROR(INDEX(subsample_country_map!$C:$C,MATCH($CF1171,subsample_country_map!$A:$A,0)),"")&lt;&gt;""),INDEX(subsample_country_map!$C:$C,MATCH($CF1171,subsample_country_map!$A:$A,0)),INDEX(lookup!$AB:$AB,MATCH($A1171,lookup!$A:$A,0)))</f>
        <v>99_NCE</v>
      </c>
      <c r="AM1171" t="str">
        <f>IF(AND($CF1171&lt;&gt;"",IFERROR(INDEX(subsample_country_map!$D:$D,MATCH($CF1171,subsample_country_map!$A:$A,0)),"")&lt;&gt;""),INDEX(subsample_country_map!$D:$D,MATCH($CF1171,subsample_country_map!$A:$A,0)),INDEX(lookup!$AC:$AC,MATCH($A1171,lookup!$A:$A,0)))</f>
        <v>1_western</v>
      </c>
      <c r="AN1171" t="str">
        <f>IF(AND($CF1171&lt;&gt;"",IFERROR(INDEX(subsample_country_map!$E:$E,MATCH($CF1171,subsample_country_map!$A:$A,0)),"")&lt;&gt;""),INDEX(subsample_country_map!$E:$E,MATCH($CF1171,subsample_country_map!$A:$A,0)),INDEX(lookup!$AD:$AD,MATCH($A1171,lookup!$A:$A,0)))</f>
        <v>99_NCE</v>
      </c>
      <c r="AO1171" t="str">
        <f>INDEX(lookup!$Y:$Y,MATCH($A1171,lookup!$A:$A,0))</f>
        <v>0_published</v>
      </c>
      <c r="AP1171" t="str">
        <f>INDEX(lookup!$Z:$Z,MATCH($A1171,lookup!$A:$A,0))</f>
        <v>1_VHB high</v>
      </c>
      <c r="AQ1171" t="str">
        <f>INDEX(lookup!$W:$W,MATCH($A1171,lookup!$A:$A,0))</f>
        <v>1_fin/acc/econ</v>
      </c>
      <c r="AS1171" t="inlineStr">
        <is>
          <t>staging</t>
        </is>
      </c>
      <c r="AT1171" t="inlineStr">
        <is>
          <t>good-CER</t>
        </is>
      </c>
      <c r="AU1171" t="inlineStr">
        <is>
          <t>creditworthiness</t>
        </is>
      </c>
      <c r="AV1171" t="inlineStr">
        <is>
          <t>0.0445</t>
        </is>
      </c>
      <c r="AW1171" t="inlineStr">
        <is>
          <t>0.0139</t>
        </is>
      </c>
      <c r="BA1171" t="n">
        <v>38966</v>
      </c>
      <c r="BB1171" t="inlineStr">
        <is>
          <t>1</t>
        </is>
      </c>
      <c r="BC1171" t="inlineStr">
        <is>
          <t>other: not stated</t>
        </is>
      </c>
      <c r="BD1171" t="inlineStr">
        <is>
          <t>firm</t>
        </is>
      </c>
      <c r="BE1171" t="inlineStr">
        <is>
          <t>region</t>
        </is>
      </c>
      <c r="BF1171" t="inlineStr">
        <is>
          <t>EU</t>
        </is>
      </c>
      <c r="BI1171" t="inlineStr">
        <is>
          <t>Table 14</t>
        </is>
      </c>
      <c r="BJ1171" t="inlineStr">
        <is>
          <t>col (3) EU ENV</t>
        </is>
      </c>
      <c r="BK1171" t="inlineStr">
        <is>
          <t>15</t>
        </is>
      </c>
      <c r="BL1171" t="inlineStr">
        <is>
          <t>ENV 0.0445*** (0.0139)</t>
        </is>
      </c>
      <c r="BM1171" t="inlineStr">
        <is>
          <t>ENV</t>
        </is>
      </c>
      <c r="BN1171" t="inlineStr">
        <is>
          <t>RATING_58</t>
        </is>
      </c>
      <c r="BO1171" t="inlineStr">
        <is>
          <t>update</t>
        </is>
      </c>
      <c r="BP1171" t="inlineStr">
        <is>
          <t>Hu et al (2024)</t>
        </is>
      </c>
      <c r="BQ1171" t="inlineStr">
        <is>
          <t>computed</t>
        </is>
      </c>
      <c r="BT1171" t="n">
        <v>0</v>
      </c>
      <c r="BU1171" t="inlineStr">
        <is>
          <t>staging_Hu_et_al_2024.csv</t>
        </is>
      </c>
      <c r="BW1171" t="n">
        <v>2003</v>
      </c>
      <c r="BX1171" t="n">
        <v>2022</v>
      </c>
      <c r="BY1171" t="inlineStr">
        <is>
          <t>multi: US + 20 EU countries (incl. United Kingdom, France, Germany, Italy, Netherlands, Spain, Sweden, etc.)</t>
        </is>
      </c>
      <c r="BZ1171" t="n">
        <v>2012.5</v>
      </c>
      <c r="CA1171" t="n">
        <v>0.35</v>
      </c>
      <c r="CB1171" t="n">
        <v>0</v>
      </c>
      <c r="CC1171" t="n">
        <v>1</v>
      </c>
      <c r="CD1171" t="n">
        <v>-0.0162174758825409</v>
      </c>
      <c r="CE1171" t="n">
        <v>1</v>
      </c>
      <c r="CF1171" t="inlineStr">
        <is>
          <t>EU</t>
        </is>
      </c>
    </row>
    <row r="1172">
      <c r="A1172" t="inlineStr">
        <is>
          <t>Hu et al (2024)</t>
        </is>
      </c>
      <c r="B1172" t="n">
        <v>2477</v>
      </c>
      <c r="C1172" t="n">
        <v>-0.01357724307578833</v>
      </c>
      <c r="D1172" t="n">
        <v>38966</v>
      </c>
      <c r="E1172">
        <f>IF(ISNUMBER($BA1172),$BA1172,IF(AND(ISNUMBER($D1172),ISNUMBER($BW1172),ISNUMBER($BX1172)),$D1172*($BX1172-$BW1172+1),""))</f>
        <v>38966.0</v>
      </c>
      <c r="H1172" t="inlineStr">
        <is>
          <t>partial</t>
        </is>
      </c>
      <c r="I1172" t="inlineStr">
        <is>
          <t>Regression Cofficient and Standard Error  available</t>
        </is>
      </c>
      <c r="J1172">
        <f>IF($BW1172&lt;&gt;"",$BW1172,"")</f>
        <v>2003.0</v>
      </c>
      <c r="K1172">
        <f>IF($BX1172&lt;&gt;"",$BX1172,"")</f>
        <v>2022.0</v>
      </c>
      <c r="L1172">
        <f>IF(AND(ISNUMBER($BW1172),ISNUMBER($BX1172)),($BW1172+$BX1172)/2,"")</f>
        <v>2012.5</v>
      </c>
      <c r="M1172">
        <f>IF($L1172&lt;&gt;"",$L1172,"")</f>
        <v>2012.5</v>
      </c>
      <c r="N1172">
        <f>IF(AND(ISNUMBER($BW1172),ISNUMBER($BX1172)),MIN(1,MAX(0,($BX1172-2016+1)/($BX1172-$BW1172+1))),"")</f>
        <v>0.35</v>
      </c>
      <c r="O1172">
        <f>IF(AND(ISNUMBER($BW1172),ISNUMBER($BX1172)),MIN(1,MAX(0,($BX1172-2017+1)/($BX1172-$BW1172+1))),"")</f>
        <v>0.3</v>
      </c>
      <c r="P1172">
        <f>IF(AND(ISNUMBER($BW1172),ISNUMBER($BX1172)),MIN(1,MAX(0,($BX1172-2018+1)/($BX1172-$BW1172+1))),"")</f>
        <v>0.25</v>
      </c>
      <c r="Q1172">
        <f>IF(AND(ISNUMBER($BW1172),ISNUMBER($BX1172)),MIN(1,MAX(0,($BX1172-2019+1)/($BX1172-$BW1172+1))),"")</f>
        <v>0.2</v>
      </c>
      <c r="R1172">
        <f>IF(AND(ISNUMBER($BW1172),ISNUMBER($BX1172)),MIN(1,MAX(0,($BX1172-2016+1)/($BX1172-$BW1172+1))),"")</f>
        <v>0.35</v>
      </c>
      <c r="S1172">
        <f>IF($L1172&lt;&gt;"",IF($L1172&gt;=2015.5,1,0),"")</f>
        <v>0.0</v>
      </c>
      <c r="T1172">
        <f>IF($L1172&lt;&gt;"",IF($L1172&gt;=2016,1,0),"")</f>
        <v>0.0</v>
      </c>
      <c r="U1172">
        <f>IF(ISNUMBER($BX1172),IF($BX1172&gt;=2016,1,0),"")</f>
        <v>1.0</v>
      </c>
      <c r="V1172">
        <f>IF(ISNUMBER($BW1172),IF($BW1172&gt;=2016,1,0),"")</f>
        <v>0.0</v>
      </c>
      <c r="W1172" t="str">
        <f>IF(AND(ISNUMBER($BW1172),ISNUMBER($BX1172)),IF($BW1172&gt;=2016,"post-only",IF($BX1172&lt;2016,"pre-only","mixed")),"")</f>
        <v>mixed</v>
      </c>
      <c r="X1172">
        <f>IF(AND(ISNUMBER($BW1172),ISNUMBER($BX1172)),MIN(1,MAX(0,($BX1172-2017+1)/($BX1172-$BW1172+1))),"")</f>
        <v>0.3</v>
      </c>
      <c r="Y1172">
        <f>IF(AND(ISNUMBER($BW1172),ISNUMBER($BX1172)),MIN(1,MAX(0,($BX1172-2018+1)/($BX1172-$BW1172+1))),"")</f>
        <v>0.25</v>
      </c>
      <c r="Z1172">
        <f>IF(AND(ISNUMBER($BW1172),ISNUMBER($BX1172)),MIN(1,MAX(0,($BX1172-2019+1)/($BX1172-$BW1172+1))),"")</f>
        <v>0.2</v>
      </c>
      <c r="AA1172">
        <f>IF(ISNUMBER($BX1172),IF($BX1172&gt;=2017,1,0),"")</f>
        <v>1.0</v>
      </c>
      <c r="AB1172">
        <f>IF(ISNUMBER($BX1172),IF($BX1172&gt;=2018,1,0),"")</f>
        <v>1.0</v>
      </c>
      <c r="AC1172">
        <f>IF(ISNUMBER($BX1172),IF($BX1172&gt;=2019,1,0),"")</f>
        <v>1.0</v>
      </c>
      <c r="AD1172">
        <f>IF($L1172&lt;&gt;"",IF($L1172&gt;2013,1,0),"")</f>
        <v>0.0</v>
      </c>
      <c r="AE1172">
        <f>IF($L1172&lt;&gt;"",1+IF($L1172&gt;2011,1,0)+IF($L1172&gt;2014,1,0),"")</f>
        <v>2.0</v>
      </c>
      <c r="AF1172" t="inlineStr">
        <is>
          <t>rating</t>
        </is>
      </c>
      <c r="AG1172" t="inlineStr">
        <is>
          <t>performance</t>
        </is>
      </c>
      <c r="AH1172" t="inlineStr">
        <is>
          <t>non-sensitive</t>
        </is>
      </c>
      <c r="AI1172" t="inlineStr">
        <is>
          <t>99_NCE</t>
        </is>
      </c>
      <c r="AJ1172" t="inlineStr">
        <is>
          <t>99_NCE</t>
        </is>
      </c>
      <c r="AK1172" t="str">
        <f>IF(AND($CF1172&lt;&gt;"",IFERROR(INDEX(subsample_country_map!$B:$B,MATCH($CF1172,subsample_country_map!$A:$A,0)),"")&lt;&gt;""),INDEX(subsample_country_map!$B:$B,MATCH($CF1172,subsample_country_map!$A:$A,0)),INDEX(lookup!$AA:$AA,MATCH($A1172,lookup!$A:$A,0)))</f>
        <v>2_Europe</v>
      </c>
      <c r="AL1172" t="str">
        <f>IF(AND($CF1172&lt;&gt;"",IFERROR(INDEX(subsample_country_map!$C:$C,MATCH($CF1172,subsample_country_map!$A:$A,0)),"")&lt;&gt;""),INDEX(subsample_country_map!$C:$C,MATCH($CF1172,subsample_country_map!$A:$A,0)),INDEX(lookup!$AB:$AB,MATCH($A1172,lookup!$A:$A,0)))</f>
        <v>99_NCE</v>
      </c>
      <c r="AM1172" t="str">
        <f>IF(AND($CF1172&lt;&gt;"",IFERROR(INDEX(subsample_country_map!$D:$D,MATCH($CF1172,subsample_country_map!$A:$A,0)),"")&lt;&gt;""),INDEX(subsample_country_map!$D:$D,MATCH($CF1172,subsample_country_map!$A:$A,0)),INDEX(lookup!$AC:$AC,MATCH($A1172,lookup!$A:$A,0)))</f>
        <v>1_western</v>
      </c>
      <c r="AN1172" t="str">
        <f>IF(AND($CF1172&lt;&gt;"",IFERROR(INDEX(subsample_country_map!$E:$E,MATCH($CF1172,subsample_country_map!$A:$A,0)),"")&lt;&gt;""),INDEX(subsample_country_map!$E:$E,MATCH($CF1172,subsample_country_map!$A:$A,0)),INDEX(lookup!$AD:$AD,MATCH($A1172,lookup!$A:$A,0)))</f>
        <v>99_NCE</v>
      </c>
      <c r="AO1172" t="str">
        <f>INDEX(lookup!$Y:$Y,MATCH($A1172,lookup!$A:$A,0))</f>
        <v>0_published</v>
      </c>
      <c r="AP1172" t="str">
        <f>INDEX(lookup!$Z:$Z,MATCH($A1172,lookup!$A:$A,0))</f>
        <v>1_VHB high</v>
      </c>
      <c r="AQ1172" t="str">
        <f>INDEX(lookup!$W:$W,MATCH($A1172,lookup!$A:$A,0))</f>
        <v>1_fin/acc/econ</v>
      </c>
      <c r="AS1172" t="inlineStr">
        <is>
          <t>staging</t>
        </is>
      </c>
      <c r="AT1172" t="inlineStr">
        <is>
          <t>good-CER</t>
        </is>
      </c>
      <c r="AU1172" t="inlineStr">
        <is>
          <t>creditworthiness</t>
        </is>
      </c>
      <c r="AV1172" t="inlineStr">
        <is>
          <t>1.0759</t>
        </is>
      </c>
      <c r="AW1172" t="inlineStr">
        <is>
          <t>0.4014</t>
        </is>
      </c>
      <c r="BA1172" t="n">
        <v>38966</v>
      </c>
      <c r="BB1172" t="inlineStr">
        <is>
          <t>1</t>
        </is>
      </c>
      <c r="BC1172" t="inlineStr">
        <is>
          <t>other: not stated</t>
        </is>
      </c>
      <c r="BD1172" t="inlineStr">
        <is>
          <t>firm</t>
        </is>
      </c>
      <c r="BE1172" t="inlineStr">
        <is>
          <t>region</t>
        </is>
      </c>
      <c r="BF1172" t="inlineStr">
        <is>
          <t>EU</t>
        </is>
      </c>
      <c r="BI1172" t="inlineStr">
        <is>
          <t>Table 14</t>
        </is>
      </c>
      <c r="BJ1172" t="inlineStr">
        <is>
          <t>col (4) EU HIGH_ENV</t>
        </is>
      </c>
      <c r="BK1172" t="inlineStr">
        <is>
          <t>15</t>
        </is>
      </c>
      <c r="BL1172" t="inlineStr">
        <is>
          <t>HIGH_ENV 1.0759*** (0.4014)</t>
        </is>
      </c>
      <c r="BM1172" t="inlineStr">
        <is>
          <t>HIGH_ENV</t>
        </is>
      </c>
      <c r="BN1172" t="inlineStr">
        <is>
          <t>RATING_58</t>
        </is>
      </c>
      <c r="BO1172" t="inlineStr">
        <is>
          <t>update</t>
        </is>
      </c>
      <c r="BP1172" t="inlineStr">
        <is>
          <t>Hu et al (2024)</t>
        </is>
      </c>
      <c r="BQ1172" t="inlineStr">
        <is>
          <t>computed</t>
        </is>
      </c>
      <c r="BT1172" t="n">
        <v>0</v>
      </c>
      <c r="BU1172" t="inlineStr">
        <is>
          <t>staging_Hu_et_al_2024.csv</t>
        </is>
      </c>
      <c r="BW1172" t="n">
        <v>2003</v>
      </c>
      <c r="BX1172" t="n">
        <v>2022</v>
      </c>
      <c r="BY1172" t="inlineStr">
        <is>
          <t>multi: US + 20 EU countries (incl. United Kingdom, France, Germany, Italy, Netherlands, Spain, Sweden, etc.)</t>
        </is>
      </c>
      <c r="BZ1172" t="n">
        <v>2012.5</v>
      </c>
      <c r="CA1172" t="n">
        <v>0.35</v>
      </c>
      <c r="CB1172" t="n">
        <v>0</v>
      </c>
      <c r="CC1172" t="n">
        <v>1</v>
      </c>
      <c r="CD1172" t="n">
        <v>-0.01357807745132815</v>
      </c>
      <c r="CE1172" t="n">
        <v>1</v>
      </c>
      <c r="CF1172" t="inlineStr">
        <is>
          <t>EU</t>
        </is>
      </c>
    </row>
    <row r="1173">
      <c r="A1173" t="inlineStr">
        <is>
          <t>Hui et al (2024)</t>
        </is>
      </c>
      <c r="B1173" t="n">
        <v>2478</v>
      </c>
      <c r="C1173" t="n">
        <v>-0.02281181633689891</v>
      </c>
      <c r="D1173" t="n">
        <v>22465</v>
      </c>
      <c r="E1173">
        <f>IF(ISNUMBER($BA1173),$BA1173,IF(AND(ISNUMBER($D1173),ISNUMBER($BW1173),ISNUMBER($BX1173)),$D1173*($BX1173-$BW1173+1),""))</f>
        <v>22465.0</v>
      </c>
      <c r="H1173" t="inlineStr">
        <is>
          <t>partial</t>
        </is>
      </c>
      <c r="I1173" t="inlineStr">
        <is>
          <t>T-Statistic available</t>
        </is>
      </c>
      <c r="J1173">
        <f>IF($BW1173&lt;&gt;"",$BW1173,"")</f>
        <v>2008.0</v>
      </c>
      <c r="K1173">
        <f>IF($BX1173&lt;&gt;"",$BX1173,"")</f>
        <v>2020.0</v>
      </c>
      <c r="L1173">
        <f>IF(AND(ISNUMBER($BW1173),ISNUMBER($BX1173)),($BW1173+$BX1173)/2,"")</f>
        <v>2014.0</v>
      </c>
      <c r="M1173">
        <f>IF($L1173&lt;&gt;"",$L1173,"")</f>
        <v>2014.0</v>
      </c>
      <c r="N1173">
        <f>IF(AND(ISNUMBER($BW1173),ISNUMBER($BX1173)),MIN(1,MAX(0,($BX1173-2016+1)/($BX1173-$BW1173+1))),"")</f>
        <v>0.3846153846153846</v>
      </c>
      <c r="O1173">
        <f>IF(AND(ISNUMBER($BW1173),ISNUMBER($BX1173)),MIN(1,MAX(0,($BX1173-2017+1)/($BX1173-$BW1173+1))),"")</f>
        <v>0.3076923076923077</v>
      </c>
      <c r="P1173">
        <f>IF(AND(ISNUMBER($BW1173),ISNUMBER($BX1173)),MIN(1,MAX(0,($BX1173-2018+1)/($BX1173-$BW1173+1))),"")</f>
        <v>0.2307692307692308</v>
      </c>
      <c r="Q1173">
        <f>IF(AND(ISNUMBER($BW1173),ISNUMBER($BX1173)),MIN(1,MAX(0,($BX1173-2019+1)/($BX1173-$BW1173+1))),"")</f>
        <v>0.1538461538461539</v>
      </c>
      <c r="R1173">
        <f>IF(AND(ISNUMBER($BW1173),ISNUMBER($BX1173)),MIN(1,MAX(0,($BX1173-2016+1)/($BX1173-$BW1173+1))),"")</f>
        <v>0.3846153846153846</v>
      </c>
      <c r="S1173">
        <f>IF($L1173&lt;&gt;"",IF($L1173&gt;=2015.5,1,0),"")</f>
        <v>0.0</v>
      </c>
      <c r="T1173">
        <f>IF($L1173&lt;&gt;"",IF($L1173&gt;=2016,1,0),"")</f>
        <v>0.0</v>
      </c>
      <c r="U1173">
        <f>IF(ISNUMBER($BX1173),IF($BX1173&gt;=2016,1,0),"")</f>
        <v>1.0</v>
      </c>
      <c r="V1173">
        <f>IF(ISNUMBER($BW1173),IF($BW1173&gt;=2016,1,0),"")</f>
        <v>0.0</v>
      </c>
      <c r="W1173" t="str">
        <f>IF(AND(ISNUMBER($BW1173),ISNUMBER($BX1173)),IF($BW1173&gt;=2016,"post-only",IF($BX1173&lt;2016,"pre-only","mixed")),"")</f>
        <v>mixed</v>
      </c>
      <c r="X1173">
        <f>IF(AND(ISNUMBER($BW1173),ISNUMBER($BX1173)),MIN(1,MAX(0,($BX1173-2017+1)/($BX1173-$BW1173+1))),"")</f>
        <v>0.3076923076923077</v>
      </c>
      <c r="Y1173">
        <f>IF(AND(ISNUMBER($BW1173),ISNUMBER($BX1173)),MIN(1,MAX(0,($BX1173-2018+1)/($BX1173-$BW1173+1))),"")</f>
        <v>0.2307692307692308</v>
      </c>
      <c r="Z1173">
        <f>IF(AND(ISNUMBER($BW1173),ISNUMBER($BX1173)),MIN(1,MAX(0,($BX1173-2019+1)/($BX1173-$BW1173+1))),"")</f>
        <v>0.1538461538461539</v>
      </c>
      <c r="AA1173">
        <f>IF(ISNUMBER($BX1173),IF($BX1173&gt;=2017,1,0),"")</f>
        <v>1.0</v>
      </c>
      <c r="AB1173">
        <f>IF(ISNUMBER($BX1173),IF($BX1173&gt;=2018,1,0),"")</f>
        <v>1.0</v>
      </c>
      <c r="AC1173">
        <f>IF(ISNUMBER($BX1173),IF($BX1173&gt;=2019,1,0),"")</f>
        <v>1.0</v>
      </c>
      <c r="AD1173">
        <f>IF($L1173&lt;&gt;"",IF($L1173&gt;2013,1,0),"")</f>
        <v>1.0</v>
      </c>
      <c r="AE1173">
        <f>IF($L1173&lt;&gt;"",1+IF($L1173&gt;2011,1,0)+IF($L1173&gt;2014,1,0),"")</f>
        <v>2.0</v>
      </c>
      <c r="AF1173" t="inlineStr">
        <is>
          <t>loan (interest rate)</t>
        </is>
      </c>
      <c r="AG1173" t="inlineStr">
        <is>
          <t>disclosure</t>
        </is>
      </c>
      <c r="AH1173" t="inlineStr">
        <is>
          <t>non-sensitive</t>
        </is>
      </c>
      <c r="AI1173" t="inlineStr">
        <is>
          <t>with ETS/CT</t>
        </is>
      </c>
      <c r="AJ1173" t="inlineStr">
        <is>
          <t>without ETS/CT</t>
        </is>
      </c>
      <c r="AK1173" t="str">
        <f>IF(AND($CF1173&lt;&gt;"",IFERROR(INDEX(subsample_country_map!$B:$B,MATCH($CF1173,subsample_country_map!$A:$A,0)),"")&lt;&gt;""),INDEX(subsample_country_map!$B:$B,MATCH($CF1173,subsample_country_map!$A:$A,0)),INDEX(lookup!$AA:$AA,MATCH($A1173,lookup!$A:$A,0)))</f>
        <v>3_AsiaPac</v>
      </c>
      <c r="AL1173" t="str">
        <f>IF(AND($CF1173&lt;&gt;"",IFERROR(INDEX(subsample_country_map!$C:$C,MATCH($CF1173,subsample_country_map!$A:$A,0)),"")&lt;&gt;""),INDEX(subsample_country_map!$C:$C,MATCH($CF1173,subsample_country_map!$A:$A,0)),INDEX(lookup!$AB:$AB,MATCH($A1173,lookup!$A:$A,0)))</f>
        <v>2_developing</v>
      </c>
      <c r="AM1173" t="str">
        <f>IF(AND($CF1173&lt;&gt;"",IFERROR(INDEX(subsample_country_map!$D:$D,MATCH($CF1173,subsample_country_map!$A:$A,0)),"")&lt;&gt;""),INDEX(subsample_country_map!$D:$D,MATCH($CF1173,subsample_country_map!$A:$A,0)),INDEX(lookup!$AC:$AC,MATCH($A1173,lookup!$A:$A,0)))</f>
        <v>2_non_western</v>
      </c>
      <c r="AN1173" t="str">
        <f>IF(AND($CF1173&lt;&gt;"",IFERROR(INDEX(subsample_country_map!$E:$E,MATCH($CF1173,subsample_country_map!$A:$A,0)),"")&lt;&gt;""),INDEX(subsample_country_map!$E:$E,MATCH($CF1173,subsample_country_map!$A:$A,0)),INDEX(lookup!$AD:$AD,MATCH($A1173,lookup!$A:$A,0)))</f>
        <v>2_civil law</v>
      </c>
      <c r="AO1173" t="str">
        <f>INDEX(lookup!$Y:$Y,MATCH($A1173,lookup!$A:$A,0))</f>
        <v>0_published</v>
      </c>
      <c r="AP1173" t="str">
        <f>INDEX(lookup!$Z:$Z,MATCH($A1173,lookup!$A:$A,0))</f>
        <v>1_VHB high</v>
      </c>
      <c r="AQ1173" t="str">
        <f>INDEX(lookup!$W:$W,MATCH($A1173,lookup!$A:$A,0))</f>
        <v>2_sust</v>
      </c>
      <c r="AS1173" t="inlineStr">
        <is>
          <t>staging</t>
        </is>
      </c>
      <c r="AT1173" t="inlineStr">
        <is>
          <t>good-CER</t>
        </is>
      </c>
      <c r="AU1173" t="inlineStr">
        <is>
          <t>cost</t>
        </is>
      </c>
      <c r="AV1173" t="inlineStr">
        <is>
          <t>-0.032</t>
        </is>
      </c>
      <c r="AX1173" t="inlineStr">
        <is>
          <t>-3.42</t>
        </is>
      </c>
      <c r="BA1173" t="n">
        <v>22465</v>
      </c>
      <c r="BB1173" t="inlineStr">
        <is>
          <t>1</t>
        </is>
      </c>
      <c r="BC1173" t="inlineStr">
        <is>
          <t>OLS</t>
        </is>
      </c>
      <c r="BD1173" t="inlineStr">
        <is>
          <t>firm</t>
        </is>
      </c>
      <c r="BE1173" t="inlineStr">
        <is>
          <t>none</t>
        </is>
      </c>
      <c r="BI1173" t="inlineStr">
        <is>
          <t>Table 2</t>
        </is>
      </c>
      <c r="BJ1173" t="inlineStr">
        <is>
          <t>Column (3) Loan cost</t>
        </is>
      </c>
      <c r="BK1173" t="inlineStr">
        <is>
          <t>3947</t>
        </is>
      </c>
      <c r="BL1173" t="inlineStr">
        <is>
          <t>Env. activity -0.032*** (-3.42)</t>
        </is>
      </c>
      <c r="BM1173" t="inlineStr">
        <is>
          <t>Env. activity</t>
        </is>
      </c>
      <c r="BN1173" t="inlineStr">
        <is>
          <t>Loan cost</t>
        </is>
      </c>
      <c r="BO1173" t="inlineStr">
        <is>
          <t>update</t>
        </is>
      </c>
      <c r="BP1173" t="inlineStr">
        <is>
          <t>Hui et al (2024)</t>
        </is>
      </c>
      <c r="BQ1173" t="inlineStr">
        <is>
          <t>computed</t>
        </is>
      </c>
      <c r="BT1173" t="n">
        <v>0</v>
      </c>
      <c r="BU1173" t="inlineStr">
        <is>
          <t>staging_Hui_et_al_2024.csv</t>
        </is>
      </c>
      <c r="BW1173" t="n">
        <v>2008</v>
      </c>
      <c r="BX1173" t="n">
        <v>2020</v>
      </c>
      <c r="BY1173" t="inlineStr">
        <is>
          <t>China (firms listed on Shanghai and Shenzhen Stock</t>
        </is>
      </c>
      <c r="BZ1173" t="n">
        <v>2014</v>
      </c>
      <c r="CA1173" t="n">
        <v>0.3846153846153846</v>
      </c>
      <c r="CB1173" t="n">
        <v>0</v>
      </c>
      <c r="CC1173" t="n">
        <v>1</v>
      </c>
      <c r="CD1173" t="n">
        <v>-0.02281577450260873</v>
      </c>
      <c r="CE1173" t="n">
        <v>1</v>
      </c>
    </row>
    <row r="1174">
      <c r="A1174" t="inlineStr">
        <is>
          <t>Hui et al (2024)</t>
        </is>
      </c>
      <c r="B1174" t="n">
        <v>2479</v>
      </c>
      <c r="C1174" t="n">
        <v>-0.01727753262183982</v>
      </c>
      <c r="D1174" t="n">
        <v>22465</v>
      </c>
      <c r="E1174">
        <f>IF(ISNUMBER($BA1174),$BA1174,IF(AND(ISNUMBER($D1174),ISNUMBER($BW1174),ISNUMBER($BX1174)),$D1174*($BX1174-$BW1174+1),""))</f>
        <v>22465.0</v>
      </c>
      <c r="H1174" t="inlineStr">
        <is>
          <t>partial</t>
        </is>
      </c>
      <c r="I1174" t="inlineStr">
        <is>
          <t>T-Statistic available</t>
        </is>
      </c>
      <c r="J1174">
        <f>IF($BW1174&lt;&gt;"",$BW1174,"")</f>
        <v>2008.0</v>
      </c>
      <c r="K1174">
        <f>IF($BX1174&lt;&gt;"",$BX1174,"")</f>
        <v>2020.0</v>
      </c>
      <c r="L1174">
        <f>IF(AND(ISNUMBER($BW1174),ISNUMBER($BX1174)),($BW1174+$BX1174)/2,"")</f>
        <v>2014.0</v>
      </c>
      <c r="M1174">
        <f>IF($L1174&lt;&gt;"",$L1174,"")</f>
        <v>2014.0</v>
      </c>
      <c r="N1174">
        <f>IF(AND(ISNUMBER($BW1174),ISNUMBER($BX1174)),MIN(1,MAX(0,($BX1174-2016+1)/($BX1174-$BW1174+1))),"")</f>
        <v>0.3846153846153846</v>
      </c>
      <c r="O1174">
        <f>IF(AND(ISNUMBER($BW1174),ISNUMBER($BX1174)),MIN(1,MAX(0,($BX1174-2017+1)/($BX1174-$BW1174+1))),"")</f>
        <v>0.3076923076923077</v>
      </c>
      <c r="P1174">
        <f>IF(AND(ISNUMBER($BW1174),ISNUMBER($BX1174)),MIN(1,MAX(0,($BX1174-2018+1)/($BX1174-$BW1174+1))),"")</f>
        <v>0.2307692307692308</v>
      </c>
      <c r="Q1174">
        <f>IF(AND(ISNUMBER($BW1174),ISNUMBER($BX1174)),MIN(1,MAX(0,($BX1174-2019+1)/($BX1174-$BW1174+1))),"")</f>
        <v>0.1538461538461539</v>
      </c>
      <c r="R1174">
        <f>IF(AND(ISNUMBER($BW1174),ISNUMBER($BX1174)),MIN(1,MAX(0,($BX1174-2016+1)/($BX1174-$BW1174+1))),"")</f>
        <v>0.3846153846153846</v>
      </c>
      <c r="S1174">
        <f>IF($L1174&lt;&gt;"",IF($L1174&gt;=2015.5,1,0),"")</f>
        <v>0.0</v>
      </c>
      <c r="T1174">
        <f>IF($L1174&lt;&gt;"",IF($L1174&gt;=2016,1,0),"")</f>
        <v>0.0</v>
      </c>
      <c r="U1174">
        <f>IF(ISNUMBER($BX1174),IF($BX1174&gt;=2016,1,0),"")</f>
        <v>1.0</v>
      </c>
      <c r="V1174">
        <f>IF(ISNUMBER($BW1174),IF($BW1174&gt;=2016,1,0),"")</f>
        <v>0.0</v>
      </c>
      <c r="W1174" t="str">
        <f>IF(AND(ISNUMBER($BW1174),ISNUMBER($BX1174)),IF($BW1174&gt;=2016,"post-only",IF($BX1174&lt;2016,"pre-only","mixed")),"")</f>
        <v>mixed</v>
      </c>
      <c r="X1174">
        <f>IF(AND(ISNUMBER($BW1174),ISNUMBER($BX1174)),MIN(1,MAX(0,($BX1174-2017+1)/($BX1174-$BW1174+1))),"")</f>
        <v>0.3076923076923077</v>
      </c>
      <c r="Y1174">
        <f>IF(AND(ISNUMBER($BW1174),ISNUMBER($BX1174)),MIN(1,MAX(0,($BX1174-2018+1)/($BX1174-$BW1174+1))),"")</f>
        <v>0.2307692307692308</v>
      </c>
      <c r="Z1174">
        <f>IF(AND(ISNUMBER($BW1174),ISNUMBER($BX1174)),MIN(1,MAX(0,($BX1174-2019+1)/($BX1174-$BW1174+1))),"")</f>
        <v>0.1538461538461539</v>
      </c>
      <c r="AA1174">
        <f>IF(ISNUMBER($BX1174),IF($BX1174&gt;=2017,1,0),"")</f>
        <v>1.0</v>
      </c>
      <c r="AB1174">
        <f>IF(ISNUMBER($BX1174),IF($BX1174&gt;=2018,1,0),"")</f>
        <v>1.0</v>
      </c>
      <c r="AC1174">
        <f>IF(ISNUMBER($BX1174),IF($BX1174&gt;=2019,1,0),"")</f>
        <v>1.0</v>
      </c>
      <c r="AD1174">
        <f>IF($L1174&lt;&gt;"",IF($L1174&gt;2013,1,0),"")</f>
        <v>1.0</v>
      </c>
      <c r="AE1174">
        <f>IF($L1174&lt;&gt;"",1+IF($L1174&gt;2011,1,0)+IF($L1174&gt;2014,1,0),"")</f>
        <v>2.0</v>
      </c>
      <c r="AF1174" t="inlineStr">
        <is>
          <t>loan (interest rate)</t>
        </is>
      </c>
      <c r="AG1174" t="inlineStr">
        <is>
          <t>disclosure</t>
        </is>
      </c>
      <c r="AH1174" t="inlineStr">
        <is>
          <t>non-sensitive</t>
        </is>
      </c>
      <c r="AI1174" t="inlineStr">
        <is>
          <t>with ETS/CT</t>
        </is>
      </c>
      <c r="AJ1174" t="inlineStr">
        <is>
          <t>without ETS/CT</t>
        </is>
      </c>
      <c r="AK1174" t="str">
        <f>IF(AND($CF1174&lt;&gt;"",IFERROR(INDEX(subsample_country_map!$B:$B,MATCH($CF1174,subsample_country_map!$A:$A,0)),"")&lt;&gt;""),INDEX(subsample_country_map!$B:$B,MATCH($CF1174,subsample_country_map!$A:$A,0)),INDEX(lookup!$AA:$AA,MATCH($A1174,lookup!$A:$A,0)))</f>
        <v>3_AsiaPac</v>
      </c>
      <c r="AL1174" t="str">
        <f>IF(AND($CF1174&lt;&gt;"",IFERROR(INDEX(subsample_country_map!$C:$C,MATCH($CF1174,subsample_country_map!$A:$A,0)),"")&lt;&gt;""),INDEX(subsample_country_map!$C:$C,MATCH($CF1174,subsample_country_map!$A:$A,0)),INDEX(lookup!$AB:$AB,MATCH($A1174,lookup!$A:$A,0)))</f>
        <v>2_developing</v>
      </c>
      <c r="AM1174" t="str">
        <f>IF(AND($CF1174&lt;&gt;"",IFERROR(INDEX(subsample_country_map!$D:$D,MATCH($CF1174,subsample_country_map!$A:$A,0)),"")&lt;&gt;""),INDEX(subsample_country_map!$D:$D,MATCH($CF1174,subsample_country_map!$A:$A,0)),INDEX(lookup!$AC:$AC,MATCH($A1174,lookup!$A:$A,0)))</f>
        <v>2_non_western</v>
      </c>
      <c r="AN1174" t="str">
        <f>IF(AND($CF1174&lt;&gt;"",IFERROR(INDEX(subsample_country_map!$E:$E,MATCH($CF1174,subsample_country_map!$A:$A,0)),"")&lt;&gt;""),INDEX(subsample_country_map!$E:$E,MATCH($CF1174,subsample_country_map!$A:$A,0)),INDEX(lookup!$AD:$AD,MATCH($A1174,lookup!$A:$A,0)))</f>
        <v>2_civil law</v>
      </c>
      <c r="AO1174" t="str">
        <f>INDEX(lookup!$Y:$Y,MATCH($A1174,lookup!$A:$A,0))</f>
        <v>0_published</v>
      </c>
      <c r="AP1174" t="str">
        <f>INDEX(lookup!$Z:$Z,MATCH($A1174,lookup!$A:$A,0))</f>
        <v>1_VHB high</v>
      </c>
      <c r="AQ1174" t="str">
        <f>INDEX(lookup!$W:$W,MATCH($A1174,lookup!$A:$A,0))</f>
        <v>2_sust</v>
      </c>
      <c r="AS1174" t="inlineStr">
        <is>
          <t>staging</t>
        </is>
      </c>
      <c r="AT1174" t="inlineStr">
        <is>
          <t>good-CER</t>
        </is>
      </c>
      <c r="AU1174" t="inlineStr">
        <is>
          <t>cost</t>
        </is>
      </c>
      <c r="AV1174" t="inlineStr">
        <is>
          <t>-0.028</t>
        </is>
      </c>
      <c r="AX1174" t="inlineStr">
        <is>
          <t>-2.59</t>
        </is>
      </c>
      <c r="BA1174" t="n">
        <v>22465</v>
      </c>
      <c r="BB1174" t="inlineStr">
        <is>
          <t>1</t>
        </is>
      </c>
      <c r="BC1174" t="inlineStr">
        <is>
          <t>OLS</t>
        </is>
      </c>
      <c r="BD1174" t="inlineStr">
        <is>
          <t>firm</t>
        </is>
      </c>
      <c r="BE1174" t="inlineStr">
        <is>
          <t>none</t>
        </is>
      </c>
      <c r="BI1174" t="inlineStr">
        <is>
          <t>Table 2</t>
        </is>
      </c>
      <c r="BJ1174" t="inlineStr">
        <is>
          <t>Column (4) Loan cost</t>
        </is>
      </c>
      <c r="BK1174" t="inlineStr">
        <is>
          <t>3947</t>
        </is>
      </c>
      <c r="BL1174" t="inlineStr">
        <is>
          <t>Env. policy -0.028*** (-2.59)</t>
        </is>
      </c>
      <c r="BM1174" t="inlineStr">
        <is>
          <t>Env. policy</t>
        </is>
      </c>
      <c r="BN1174" t="inlineStr">
        <is>
          <t>Loan cost</t>
        </is>
      </c>
      <c r="BO1174" t="inlineStr">
        <is>
          <t>update</t>
        </is>
      </c>
      <c r="BP1174" t="inlineStr">
        <is>
          <t>Hui et al (2024)</t>
        </is>
      </c>
      <c r="BQ1174" t="inlineStr">
        <is>
          <t>computed</t>
        </is>
      </c>
      <c r="BT1174" t="n">
        <v>0</v>
      </c>
      <c r="BU1174" t="inlineStr">
        <is>
          <t>staging_Hui_et_al_2024.csv</t>
        </is>
      </c>
      <c r="BW1174" t="n">
        <v>2008</v>
      </c>
      <c r="BX1174" t="n">
        <v>2020</v>
      </c>
      <c r="BY1174" t="inlineStr">
        <is>
          <t>China (firms listed on Shanghai and Shenzhen Stock</t>
        </is>
      </c>
      <c r="BZ1174" t="n">
        <v>2014</v>
      </c>
      <c r="CA1174" t="n">
        <v>0.3846153846153846</v>
      </c>
      <c r="CB1174" t="n">
        <v>0</v>
      </c>
      <c r="CC1174" t="n">
        <v>1</v>
      </c>
      <c r="CD1174" t="n">
        <v>-0.01727925211996002</v>
      </c>
      <c r="CE1174" t="n">
        <v>1</v>
      </c>
    </row>
    <row r="1175">
      <c r="A1175" t="inlineStr">
        <is>
          <t>Hui et al (2024)</t>
        </is>
      </c>
      <c r="B1175" t="n">
        <v>2480</v>
      </c>
      <c r="C1175" t="n">
        <v>-0.02177570009613973</v>
      </c>
      <c r="D1175" t="n">
        <v>15027</v>
      </c>
      <c r="E1175">
        <f>IF(ISNUMBER($BA1175),$BA1175,IF(AND(ISNUMBER($D1175),ISNUMBER($BW1175),ISNUMBER($BX1175)),$D1175*($BX1175-$BW1175+1),""))</f>
        <v>15027.0</v>
      </c>
      <c r="H1175" t="inlineStr">
        <is>
          <t>partial</t>
        </is>
      </c>
      <c r="I1175" t="inlineStr">
        <is>
          <t>T-Statistic available</t>
        </is>
      </c>
      <c r="J1175">
        <f>IF($BW1175&lt;&gt;"",$BW1175,"")</f>
        <v>2008.0</v>
      </c>
      <c r="K1175">
        <f>IF($BX1175&lt;&gt;"",$BX1175,"")</f>
        <v>2020.0</v>
      </c>
      <c r="L1175">
        <f>IF(AND(ISNUMBER($BW1175),ISNUMBER($BX1175)),($BW1175+$BX1175)/2,"")</f>
        <v>2014.0</v>
      </c>
      <c r="M1175">
        <f>IF($L1175&lt;&gt;"",$L1175,"")</f>
        <v>2014.0</v>
      </c>
      <c r="N1175">
        <f>IF(AND(ISNUMBER($BW1175),ISNUMBER($BX1175)),MIN(1,MAX(0,($BX1175-2016+1)/($BX1175-$BW1175+1))),"")</f>
        <v>0.3846153846153846</v>
      </c>
      <c r="O1175">
        <f>IF(AND(ISNUMBER($BW1175),ISNUMBER($BX1175)),MIN(1,MAX(0,($BX1175-2017+1)/($BX1175-$BW1175+1))),"")</f>
        <v>0.3076923076923077</v>
      </c>
      <c r="P1175">
        <f>IF(AND(ISNUMBER($BW1175),ISNUMBER($BX1175)),MIN(1,MAX(0,($BX1175-2018+1)/($BX1175-$BW1175+1))),"")</f>
        <v>0.2307692307692308</v>
      </c>
      <c r="Q1175">
        <f>IF(AND(ISNUMBER($BW1175),ISNUMBER($BX1175)),MIN(1,MAX(0,($BX1175-2019+1)/($BX1175-$BW1175+1))),"")</f>
        <v>0.1538461538461539</v>
      </c>
      <c r="R1175">
        <f>IF(AND(ISNUMBER($BW1175),ISNUMBER($BX1175)),MIN(1,MAX(0,($BX1175-2016+1)/($BX1175-$BW1175+1))),"")</f>
        <v>0.3846153846153846</v>
      </c>
      <c r="S1175">
        <f>IF($L1175&lt;&gt;"",IF($L1175&gt;=2015.5,1,0),"")</f>
        <v>0.0</v>
      </c>
      <c r="T1175">
        <f>IF($L1175&lt;&gt;"",IF($L1175&gt;=2016,1,0),"")</f>
        <v>0.0</v>
      </c>
      <c r="U1175">
        <f>IF(ISNUMBER($BX1175),IF($BX1175&gt;=2016,1,0),"")</f>
        <v>1.0</v>
      </c>
      <c r="V1175">
        <f>IF(ISNUMBER($BW1175),IF($BW1175&gt;=2016,1,0),"")</f>
        <v>0.0</v>
      </c>
      <c r="W1175" t="str">
        <f>IF(AND(ISNUMBER($BW1175),ISNUMBER($BX1175)),IF($BW1175&gt;=2016,"post-only",IF($BX1175&lt;2016,"pre-only","mixed")),"")</f>
        <v>mixed</v>
      </c>
      <c r="X1175">
        <f>IF(AND(ISNUMBER($BW1175),ISNUMBER($BX1175)),MIN(1,MAX(0,($BX1175-2017+1)/($BX1175-$BW1175+1))),"")</f>
        <v>0.3076923076923077</v>
      </c>
      <c r="Y1175">
        <f>IF(AND(ISNUMBER($BW1175),ISNUMBER($BX1175)),MIN(1,MAX(0,($BX1175-2018+1)/($BX1175-$BW1175+1))),"")</f>
        <v>0.2307692307692308</v>
      </c>
      <c r="Z1175">
        <f>IF(AND(ISNUMBER($BW1175),ISNUMBER($BX1175)),MIN(1,MAX(0,($BX1175-2019+1)/($BX1175-$BW1175+1))),"")</f>
        <v>0.1538461538461539</v>
      </c>
      <c r="AA1175">
        <f>IF(ISNUMBER($BX1175),IF($BX1175&gt;=2017,1,0),"")</f>
        <v>1.0</v>
      </c>
      <c r="AB1175">
        <f>IF(ISNUMBER($BX1175),IF($BX1175&gt;=2018,1,0),"")</f>
        <v>1.0</v>
      </c>
      <c r="AC1175">
        <f>IF(ISNUMBER($BX1175),IF($BX1175&gt;=2019,1,0),"")</f>
        <v>1.0</v>
      </c>
      <c r="AD1175">
        <f>IF($L1175&lt;&gt;"",IF($L1175&gt;2013,1,0),"")</f>
        <v>1.0</v>
      </c>
      <c r="AE1175">
        <f>IF($L1175&lt;&gt;"",1+IF($L1175&gt;2011,1,0)+IF($L1175&gt;2014,1,0),"")</f>
        <v>2.0</v>
      </c>
      <c r="AF1175" t="inlineStr">
        <is>
          <t>loan (interest rate)</t>
        </is>
      </c>
      <c r="AG1175" t="inlineStr">
        <is>
          <t>disclosure</t>
        </is>
      </c>
      <c r="AH1175" t="inlineStr">
        <is>
          <t>non-sensitive</t>
        </is>
      </c>
      <c r="AI1175" t="inlineStr">
        <is>
          <t>with ETS/CT</t>
        </is>
      </c>
      <c r="AJ1175" t="inlineStr">
        <is>
          <t>without ETS/CT</t>
        </is>
      </c>
      <c r="AK1175" t="str">
        <f>IF(AND($CF1175&lt;&gt;"",IFERROR(INDEX(subsample_country_map!$B:$B,MATCH($CF1175,subsample_country_map!$A:$A,0)),"")&lt;&gt;""),INDEX(subsample_country_map!$B:$B,MATCH($CF1175,subsample_country_map!$A:$A,0)),INDEX(lookup!$AA:$AA,MATCH($A1175,lookup!$A:$A,0)))</f>
        <v>3_AsiaPac</v>
      </c>
      <c r="AL1175" t="str">
        <f>IF(AND($CF1175&lt;&gt;"",IFERROR(INDEX(subsample_country_map!$C:$C,MATCH($CF1175,subsample_country_map!$A:$A,0)),"")&lt;&gt;""),INDEX(subsample_country_map!$C:$C,MATCH($CF1175,subsample_country_map!$A:$A,0)),INDEX(lookup!$AB:$AB,MATCH($A1175,lookup!$A:$A,0)))</f>
        <v>2_developing</v>
      </c>
      <c r="AM1175" t="str">
        <f>IF(AND($CF1175&lt;&gt;"",IFERROR(INDEX(subsample_country_map!$D:$D,MATCH($CF1175,subsample_country_map!$A:$A,0)),"")&lt;&gt;""),INDEX(subsample_country_map!$D:$D,MATCH($CF1175,subsample_country_map!$A:$A,0)),INDEX(lookup!$AC:$AC,MATCH($A1175,lookup!$A:$A,0)))</f>
        <v>2_non_western</v>
      </c>
      <c r="AN1175" t="str">
        <f>IF(AND($CF1175&lt;&gt;"",IFERROR(INDEX(subsample_country_map!$E:$E,MATCH($CF1175,subsample_country_map!$A:$A,0)),"")&lt;&gt;""),INDEX(subsample_country_map!$E:$E,MATCH($CF1175,subsample_country_map!$A:$A,0)),INDEX(lookup!$AD:$AD,MATCH($A1175,lookup!$A:$A,0)))</f>
        <v>2_civil law</v>
      </c>
      <c r="AO1175" t="str">
        <f>INDEX(lookup!$Y:$Y,MATCH($A1175,lookup!$A:$A,0))</f>
        <v>0_published</v>
      </c>
      <c r="AP1175" t="str">
        <f>INDEX(lookup!$Z:$Z,MATCH($A1175,lookup!$A:$A,0))</f>
        <v>1_VHB high</v>
      </c>
      <c r="AQ1175" t="str">
        <f>INDEX(lookup!$W:$W,MATCH($A1175,lookup!$A:$A,0))</f>
        <v>2_sust</v>
      </c>
      <c r="AS1175" t="inlineStr">
        <is>
          <t>staging</t>
        </is>
      </c>
      <c r="AT1175" t="inlineStr">
        <is>
          <t>good-CER</t>
        </is>
      </c>
      <c r="AU1175" t="inlineStr">
        <is>
          <t>cost</t>
        </is>
      </c>
      <c r="AV1175" t="inlineStr">
        <is>
          <t>-0.044</t>
        </is>
      </c>
      <c r="AX1175" t="inlineStr">
        <is>
          <t>-2.67</t>
        </is>
      </c>
      <c r="BA1175" t="n">
        <v>15027</v>
      </c>
      <c r="BB1175" t="inlineStr">
        <is>
          <t>1</t>
        </is>
      </c>
      <c r="BC1175" t="inlineStr">
        <is>
          <t>OLS</t>
        </is>
      </c>
      <c r="BD1175" t="inlineStr">
        <is>
          <t>firm</t>
        </is>
      </c>
      <c r="BE1175" t="inlineStr">
        <is>
          <t>other:matched sample (PSM)</t>
        </is>
      </c>
      <c r="BF1175" t="inlineStr">
        <is>
          <t>PSM-matched sample (MR = 1:1, caliper = 0.05)</t>
        </is>
      </c>
      <c r="BI1175" t="inlineStr">
        <is>
          <t>Table 3</t>
        </is>
      </c>
      <c r="BJ1175" t="inlineStr">
        <is>
          <t>Panel D Column (3) Loan cost</t>
        </is>
      </c>
      <c r="BK1175" t="inlineStr">
        <is>
          <t>3949</t>
        </is>
      </c>
      <c r="BL1175" t="inlineStr">
        <is>
          <t>Env. activity -0.044*** (-2.67)</t>
        </is>
      </c>
      <c r="BM1175" t="inlineStr">
        <is>
          <t>Env. activity</t>
        </is>
      </c>
      <c r="BN1175" t="inlineStr">
        <is>
          <t>Loan cost</t>
        </is>
      </c>
      <c r="BO1175" t="inlineStr">
        <is>
          <t>update</t>
        </is>
      </c>
      <c r="BP1175" t="inlineStr">
        <is>
          <t>Hui et al (2024)</t>
        </is>
      </c>
      <c r="BQ1175" t="inlineStr">
        <is>
          <t>computed</t>
        </is>
      </c>
      <c r="BT1175" t="n">
        <v>0</v>
      </c>
      <c r="BU1175" t="inlineStr">
        <is>
          <t>staging_Hui_et_al_2024.csv</t>
        </is>
      </c>
      <c r="BW1175" t="n">
        <v>2008</v>
      </c>
      <c r="BX1175" t="n">
        <v>2020</v>
      </c>
      <c r="BY1175" t="inlineStr">
        <is>
          <t>China (firms listed on Shanghai and Shenzhen Stock</t>
        </is>
      </c>
      <c r="BZ1175" t="n">
        <v>2014</v>
      </c>
      <c r="CA1175" t="n">
        <v>0.3846153846153846</v>
      </c>
      <c r="CB1175" t="n">
        <v>0</v>
      </c>
      <c r="CC1175" t="n">
        <v>1</v>
      </c>
      <c r="CD1175" t="n">
        <v>-0.02177914295096302</v>
      </c>
      <c r="CE1175" t="n">
        <v>1</v>
      </c>
    </row>
    <row r="1176">
      <c r="A1176" t="inlineStr">
        <is>
          <t>Hui et al (2024)</t>
        </is>
      </c>
      <c r="B1176" t="n">
        <v>2481</v>
      </c>
      <c r="C1176" t="n">
        <v>-0.03126171039699921</v>
      </c>
      <c r="D1176" t="n">
        <v>15628</v>
      </c>
      <c r="E1176">
        <f>IF(ISNUMBER($BA1176),$BA1176,IF(AND(ISNUMBER($D1176),ISNUMBER($BW1176),ISNUMBER($BX1176)),$D1176*($BX1176-$BW1176+1),""))</f>
        <v>15628.0</v>
      </c>
      <c r="H1176" t="inlineStr">
        <is>
          <t>partial</t>
        </is>
      </c>
      <c r="I1176" t="inlineStr">
        <is>
          <t>T-Statistic available</t>
        </is>
      </c>
      <c r="J1176">
        <f>IF($BW1176&lt;&gt;"",$BW1176,"")</f>
        <v>2008.0</v>
      </c>
      <c r="K1176">
        <f>IF($BX1176&lt;&gt;"",$BX1176,"")</f>
        <v>2020.0</v>
      </c>
      <c r="L1176">
        <f>IF(AND(ISNUMBER($BW1176),ISNUMBER($BX1176)),($BW1176+$BX1176)/2,"")</f>
        <v>2014.0</v>
      </c>
      <c r="M1176">
        <f>IF($L1176&lt;&gt;"",$L1176,"")</f>
        <v>2014.0</v>
      </c>
      <c r="N1176">
        <f>IF(AND(ISNUMBER($BW1176),ISNUMBER($BX1176)),MIN(1,MAX(0,($BX1176-2016+1)/($BX1176-$BW1176+1))),"")</f>
        <v>0.3846153846153846</v>
      </c>
      <c r="O1176">
        <f>IF(AND(ISNUMBER($BW1176),ISNUMBER($BX1176)),MIN(1,MAX(0,($BX1176-2017+1)/($BX1176-$BW1176+1))),"")</f>
        <v>0.3076923076923077</v>
      </c>
      <c r="P1176">
        <f>IF(AND(ISNUMBER($BW1176),ISNUMBER($BX1176)),MIN(1,MAX(0,($BX1176-2018+1)/($BX1176-$BW1176+1))),"")</f>
        <v>0.2307692307692308</v>
      </c>
      <c r="Q1176">
        <f>IF(AND(ISNUMBER($BW1176),ISNUMBER($BX1176)),MIN(1,MAX(0,($BX1176-2019+1)/($BX1176-$BW1176+1))),"")</f>
        <v>0.1538461538461539</v>
      </c>
      <c r="R1176">
        <f>IF(AND(ISNUMBER($BW1176),ISNUMBER($BX1176)),MIN(1,MAX(0,($BX1176-2016+1)/($BX1176-$BW1176+1))),"")</f>
        <v>0.3846153846153846</v>
      </c>
      <c r="S1176">
        <f>IF($L1176&lt;&gt;"",IF($L1176&gt;=2015.5,1,0),"")</f>
        <v>0.0</v>
      </c>
      <c r="T1176">
        <f>IF($L1176&lt;&gt;"",IF($L1176&gt;=2016,1,0),"")</f>
        <v>0.0</v>
      </c>
      <c r="U1176">
        <f>IF(ISNUMBER($BX1176),IF($BX1176&gt;=2016,1,0),"")</f>
        <v>1.0</v>
      </c>
      <c r="V1176">
        <f>IF(ISNUMBER($BW1176),IF($BW1176&gt;=2016,1,0),"")</f>
        <v>0.0</v>
      </c>
      <c r="W1176" t="str">
        <f>IF(AND(ISNUMBER($BW1176),ISNUMBER($BX1176)),IF($BW1176&gt;=2016,"post-only",IF($BX1176&lt;2016,"pre-only","mixed")),"")</f>
        <v>mixed</v>
      </c>
      <c r="X1176">
        <f>IF(AND(ISNUMBER($BW1176),ISNUMBER($BX1176)),MIN(1,MAX(0,($BX1176-2017+1)/($BX1176-$BW1176+1))),"")</f>
        <v>0.3076923076923077</v>
      </c>
      <c r="Y1176">
        <f>IF(AND(ISNUMBER($BW1176),ISNUMBER($BX1176)),MIN(1,MAX(0,($BX1176-2018+1)/($BX1176-$BW1176+1))),"")</f>
        <v>0.2307692307692308</v>
      </c>
      <c r="Z1176">
        <f>IF(AND(ISNUMBER($BW1176),ISNUMBER($BX1176)),MIN(1,MAX(0,($BX1176-2019+1)/($BX1176-$BW1176+1))),"")</f>
        <v>0.1538461538461539</v>
      </c>
      <c r="AA1176">
        <f>IF(ISNUMBER($BX1176),IF($BX1176&gt;=2017,1,0),"")</f>
        <v>1.0</v>
      </c>
      <c r="AB1176">
        <f>IF(ISNUMBER($BX1176),IF($BX1176&gt;=2018,1,0),"")</f>
        <v>1.0</v>
      </c>
      <c r="AC1176">
        <f>IF(ISNUMBER($BX1176),IF($BX1176&gt;=2019,1,0),"")</f>
        <v>1.0</v>
      </c>
      <c r="AD1176">
        <f>IF($L1176&lt;&gt;"",IF($L1176&gt;2013,1,0),"")</f>
        <v>1.0</v>
      </c>
      <c r="AE1176">
        <f>IF($L1176&lt;&gt;"",1+IF($L1176&gt;2011,1,0)+IF($L1176&gt;2014,1,0),"")</f>
        <v>2.0</v>
      </c>
      <c r="AF1176" t="inlineStr">
        <is>
          <t>loan (interest rate)</t>
        </is>
      </c>
      <c r="AG1176" t="inlineStr">
        <is>
          <t>disclosure</t>
        </is>
      </c>
      <c r="AH1176" t="inlineStr">
        <is>
          <t>non-sensitive</t>
        </is>
      </c>
      <c r="AI1176" t="inlineStr">
        <is>
          <t>with ETS/CT</t>
        </is>
      </c>
      <c r="AJ1176" t="inlineStr">
        <is>
          <t>without ETS/CT</t>
        </is>
      </c>
      <c r="AK1176" t="str">
        <f>IF(AND($CF1176&lt;&gt;"",IFERROR(INDEX(subsample_country_map!$B:$B,MATCH($CF1176,subsample_country_map!$A:$A,0)),"")&lt;&gt;""),INDEX(subsample_country_map!$B:$B,MATCH($CF1176,subsample_country_map!$A:$A,0)),INDEX(lookup!$AA:$AA,MATCH($A1176,lookup!$A:$A,0)))</f>
        <v>3_AsiaPac</v>
      </c>
      <c r="AL1176" t="str">
        <f>IF(AND($CF1176&lt;&gt;"",IFERROR(INDEX(subsample_country_map!$C:$C,MATCH($CF1176,subsample_country_map!$A:$A,0)),"")&lt;&gt;""),INDEX(subsample_country_map!$C:$C,MATCH($CF1176,subsample_country_map!$A:$A,0)),INDEX(lookup!$AB:$AB,MATCH($A1176,lookup!$A:$A,0)))</f>
        <v>2_developing</v>
      </c>
      <c r="AM1176" t="str">
        <f>IF(AND($CF1176&lt;&gt;"",IFERROR(INDEX(subsample_country_map!$D:$D,MATCH($CF1176,subsample_country_map!$A:$A,0)),"")&lt;&gt;""),INDEX(subsample_country_map!$D:$D,MATCH($CF1176,subsample_country_map!$A:$A,0)),INDEX(lookup!$AC:$AC,MATCH($A1176,lookup!$A:$A,0)))</f>
        <v>2_non_western</v>
      </c>
      <c r="AN1176" t="str">
        <f>IF(AND($CF1176&lt;&gt;"",IFERROR(INDEX(subsample_country_map!$E:$E,MATCH($CF1176,subsample_country_map!$A:$A,0)),"")&lt;&gt;""),INDEX(subsample_country_map!$E:$E,MATCH($CF1176,subsample_country_map!$A:$A,0)),INDEX(lookup!$AD:$AD,MATCH($A1176,lookup!$A:$A,0)))</f>
        <v>2_civil law</v>
      </c>
      <c r="AO1176" t="str">
        <f>INDEX(lookup!$Y:$Y,MATCH($A1176,lookup!$A:$A,0))</f>
        <v>0_published</v>
      </c>
      <c r="AP1176" t="str">
        <f>INDEX(lookup!$Z:$Z,MATCH($A1176,lookup!$A:$A,0))</f>
        <v>1_VHB high</v>
      </c>
      <c r="AQ1176" t="str">
        <f>INDEX(lookup!$W:$W,MATCH($A1176,lookup!$A:$A,0))</f>
        <v>2_sust</v>
      </c>
      <c r="AS1176" t="inlineStr">
        <is>
          <t>staging</t>
        </is>
      </c>
      <c r="AT1176" t="inlineStr">
        <is>
          <t>good-CER</t>
        </is>
      </c>
      <c r="AU1176" t="inlineStr">
        <is>
          <t>cost</t>
        </is>
      </c>
      <c r="AV1176" t="inlineStr">
        <is>
          <t>-0.030</t>
        </is>
      </c>
      <c r="AX1176" t="inlineStr">
        <is>
          <t>-3.91</t>
        </is>
      </c>
      <c r="BA1176" t="n">
        <v>15628</v>
      </c>
      <c r="BB1176" t="inlineStr">
        <is>
          <t>1</t>
        </is>
      </c>
      <c r="BC1176" t="inlineStr">
        <is>
          <t>OLS</t>
        </is>
      </c>
      <c r="BD1176" t="inlineStr">
        <is>
          <t>firm</t>
        </is>
      </c>
      <c r="BE1176" t="inlineStr">
        <is>
          <t>other:matched sample (PSM)</t>
        </is>
      </c>
      <c r="BF1176" t="inlineStr">
        <is>
          <t>PSM-matched sample (MR = 1:1, caliper = 0.05)</t>
        </is>
      </c>
      <c r="BI1176" t="inlineStr">
        <is>
          <t>Table 3</t>
        </is>
      </c>
      <c r="BJ1176" t="inlineStr">
        <is>
          <t>Panel D Column (4) Loan cost</t>
        </is>
      </c>
      <c r="BK1176" t="inlineStr">
        <is>
          <t>3949</t>
        </is>
      </c>
      <c r="BL1176" t="inlineStr">
        <is>
          <t>Env. policy -0.030*** (-3.91)</t>
        </is>
      </c>
      <c r="BM1176" t="inlineStr">
        <is>
          <t>Env. policy</t>
        </is>
      </c>
      <c r="BN1176" t="inlineStr">
        <is>
          <t>Loan cost</t>
        </is>
      </c>
      <c r="BO1176" t="inlineStr">
        <is>
          <t>update</t>
        </is>
      </c>
      <c r="BP1176" t="inlineStr">
        <is>
          <t>Hui et al (2024)</t>
        </is>
      </c>
      <c r="BQ1176" t="inlineStr">
        <is>
          <t>computed</t>
        </is>
      </c>
      <c r="BT1176" t="n">
        <v>0</v>
      </c>
      <c r="BU1176" t="inlineStr">
        <is>
          <t>staging_Hui_et_al_2024.csv</t>
        </is>
      </c>
      <c r="BW1176" t="n">
        <v>2008</v>
      </c>
      <c r="BX1176" t="n">
        <v>2020</v>
      </c>
      <c r="BY1176" t="inlineStr">
        <is>
          <t>China (firms listed on Shanghai and Shenzhen Stock</t>
        </is>
      </c>
      <c r="BZ1176" t="n">
        <v>2014</v>
      </c>
      <c r="CA1176" t="n">
        <v>0.3846153846153846</v>
      </c>
      <c r="CB1176" t="n">
        <v>0</v>
      </c>
      <c r="CC1176" t="n">
        <v>1</v>
      </c>
      <c r="CD1176" t="n">
        <v>-0.03127190033907393</v>
      </c>
      <c r="CE1176" t="n">
        <v>1</v>
      </c>
    </row>
    <row r="1177">
      <c r="A1177" t="inlineStr">
        <is>
          <t>Hui et al (2024)</t>
        </is>
      </c>
      <c r="B1177" t="n">
        <v>2482</v>
      </c>
      <c r="C1177" t="n">
        <v>-0.008870532680151835</v>
      </c>
      <c r="D1177" t="n">
        <v>15098</v>
      </c>
      <c r="E1177">
        <f>IF(ISNUMBER($BA1177),$BA1177,IF(AND(ISNUMBER($D1177),ISNUMBER($BW1177),ISNUMBER($BX1177)),$D1177*($BX1177-$BW1177+1),""))</f>
        <v>15098.0</v>
      </c>
      <c r="H1177" t="inlineStr">
        <is>
          <t>partial</t>
        </is>
      </c>
      <c r="I1177" t="inlineStr">
        <is>
          <t>T-Statistic available</t>
        </is>
      </c>
      <c r="J1177">
        <f>IF($BW1177&lt;&gt;"",$BW1177,"")</f>
        <v>2008.0</v>
      </c>
      <c r="K1177">
        <f>IF($BX1177&lt;&gt;"",$BX1177,"")</f>
        <v>2020.0</v>
      </c>
      <c r="L1177">
        <f>IF(AND(ISNUMBER($BW1177),ISNUMBER($BX1177)),($BW1177+$BX1177)/2,"")</f>
        <v>2014.0</v>
      </c>
      <c r="M1177">
        <f>IF($L1177&lt;&gt;"",$L1177,"")</f>
        <v>2014.0</v>
      </c>
      <c r="N1177">
        <f>IF(AND(ISNUMBER($BW1177),ISNUMBER($BX1177)),MIN(1,MAX(0,($BX1177-2016+1)/($BX1177-$BW1177+1))),"")</f>
        <v>0.3846153846153846</v>
      </c>
      <c r="O1177">
        <f>IF(AND(ISNUMBER($BW1177),ISNUMBER($BX1177)),MIN(1,MAX(0,($BX1177-2017+1)/($BX1177-$BW1177+1))),"")</f>
        <v>0.3076923076923077</v>
      </c>
      <c r="P1177">
        <f>IF(AND(ISNUMBER($BW1177),ISNUMBER($BX1177)),MIN(1,MAX(0,($BX1177-2018+1)/($BX1177-$BW1177+1))),"")</f>
        <v>0.2307692307692308</v>
      </c>
      <c r="Q1177">
        <f>IF(AND(ISNUMBER($BW1177),ISNUMBER($BX1177)),MIN(1,MAX(0,($BX1177-2019+1)/($BX1177-$BW1177+1))),"")</f>
        <v>0.1538461538461539</v>
      </c>
      <c r="R1177">
        <f>IF(AND(ISNUMBER($BW1177),ISNUMBER($BX1177)),MIN(1,MAX(0,($BX1177-2016+1)/($BX1177-$BW1177+1))),"")</f>
        <v>0.3846153846153846</v>
      </c>
      <c r="S1177">
        <f>IF($L1177&lt;&gt;"",IF($L1177&gt;=2015.5,1,0),"")</f>
        <v>0.0</v>
      </c>
      <c r="T1177">
        <f>IF($L1177&lt;&gt;"",IF($L1177&gt;=2016,1,0),"")</f>
        <v>0.0</v>
      </c>
      <c r="U1177">
        <f>IF(ISNUMBER($BX1177),IF($BX1177&gt;=2016,1,0),"")</f>
        <v>1.0</v>
      </c>
      <c r="V1177">
        <f>IF(ISNUMBER($BW1177),IF($BW1177&gt;=2016,1,0),"")</f>
        <v>0.0</v>
      </c>
      <c r="W1177" t="str">
        <f>IF(AND(ISNUMBER($BW1177),ISNUMBER($BX1177)),IF($BW1177&gt;=2016,"post-only",IF($BX1177&lt;2016,"pre-only","mixed")),"")</f>
        <v>mixed</v>
      </c>
      <c r="X1177">
        <f>IF(AND(ISNUMBER($BW1177),ISNUMBER($BX1177)),MIN(1,MAX(0,($BX1177-2017+1)/($BX1177-$BW1177+1))),"")</f>
        <v>0.3076923076923077</v>
      </c>
      <c r="Y1177">
        <f>IF(AND(ISNUMBER($BW1177),ISNUMBER($BX1177)),MIN(1,MAX(0,($BX1177-2018+1)/($BX1177-$BW1177+1))),"")</f>
        <v>0.2307692307692308</v>
      </c>
      <c r="Z1177">
        <f>IF(AND(ISNUMBER($BW1177),ISNUMBER($BX1177)),MIN(1,MAX(0,($BX1177-2019+1)/($BX1177-$BW1177+1))),"")</f>
        <v>0.1538461538461539</v>
      </c>
      <c r="AA1177">
        <f>IF(ISNUMBER($BX1177),IF($BX1177&gt;=2017,1,0),"")</f>
        <v>1.0</v>
      </c>
      <c r="AB1177">
        <f>IF(ISNUMBER($BX1177),IF($BX1177&gt;=2018,1,0),"")</f>
        <v>1.0</v>
      </c>
      <c r="AC1177">
        <f>IF(ISNUMBER($BX1177),IF($BX1177&gt;=2019,1,0),"")</f>
        <v>1.0</v>
      </c>
      <c r="AD1177">
        <f>IF($L1177&lt;&gt;"",IF($L1177&gt;2013,1,0),"")</f>
        <v>1.0</v>
      </c>
      <c r="AE1177">
        <f>IF($L1177&lt;&gt;"",1+IF($L1177&gt;2011,1,0)+IF($L1177&gt;2014,1,0),"")</f>
        <v>2.0</v>
      </c>
      <c r="AF1177" t="inlineStr">
        <is>
          <t>loan (interest rate)</t>
        </is>
      </c>
      <c r="AG1177" t="inlineStr">
        <is>
          <t>disclosure</t>
        </is>
      </c>
      <c r="AH1177" t="inlineStr">
        <is>
          <t>non-sensitive</t>
        </is>
      </c>
      <c r="AI1177" t="inlineStr">
        <is>
          <t>with ETS/CT</t>
        </is>
      </c>
      <c r="AJ1177" t="inlineStr">
        <is>
          <t>without ETS/CT</t>
        </is>
      </c>
      <c r="AK1177" t="str">
        <f>IF(AND($CF1177&lt;&gt;"",IFERROR(INDEX(subsample_country_map!$B:$B,MATCH($CF1177,subsample_country_map!$A:$A,0)),"")&lt;&gt;""),INDEX(subsample_country_map!$B:$B,MATCH($CF1177,subsample_country_map!$A:$A,0)),INDEX(lookup!$AA:$AA,MATCH($A1177,lookup!$A:$A,0)))</f>
        <v>3_AsiaPac</v>
      </c>
      <c r="AL1177" t="str">
        <f>IF(AND($CF1177&lt;&gt;"",IFERROR(INDEX(subsample_country_map!$C:$C,MATCH($CF1177,subsample_country_map!$A:$A,0)),"")&lt;&gt;""),INDEX(subsample_country_map!$C:$C,MATCH($CF1177,subsample_country_map!$A:$A,0)),INDEX(lookup!$AB:$AB,MATCH($A1177,lookup!$A:$A,0)))</f>
        <v>2_developing</v>
      </c>
      <c r="AM1177" t="str">
        <f>IF(AND($CF1177&lt;&gt;"",IFERROR(INDEX(subsample_country_map!$D:$D,MATCH($CF1177,subsample_country_map!$A:$A,0)),"")&lt;&gt;""),INDEX(subsample_country_map!$D:$D,MATCH($CF1177,subsample_country_map!$A:$A,0)),INDEX(lookup!$AC:$AC,MATCH($A1177,lookup!$A:$A,0)))</f>
        <v>2_non_western</v>
      </c>
      <c r="AN1177" t="str">
        <f>IF(AND($CF1177&lt;&gt;"",IFERROR(INDEX(subsample_country_map!$E:$E,MATCH($CF1177,subsample_country_map!$A:$A,0)),"")&lt;&gt;""),INDEX(subsample_country_map!$E:$E,MATCH($CF1177,subsample_country_map!$A:$A,0)),INDEX(lookup!$AD:$AD,MATCH($A1177,lookup!$A:$A,0)))</f>
        <v>2_civil law</v>
      </c>
      <c r="AO1177" t="str">
        <f>INDEX(lookup!$Y:$Y,MATCH($A1177,lookup!$A:$A,0))</f>
        <v>0_published</v>
      </c>
      <c r="AP1177" t="str">
        <f>INDEX(lookup!$Z:$Z,MATCH($A1177,lookup!$A:$A,0))</f>
        <v>1_VHB high</v>
      </c>
      <c r="AQ1177" t="str">
        <f>INDEX(lookup!$W:$W,MATCH($A1177,lookup!$A:$A,0))</f>
        <v>2_sust</v>
      </c>
      <c r="AS1177" t="inlineStr">
        <is>
          <t>staging</t>
        </is>
      </c>
      <c r="AT1177" t="inlineStr">
        <is>
          <t>good-CER</t>
        </is>
      </c>
      <c r="AU1177" t="inlineStr">
        <is>
          <t>cost</t>
        </is>
      </c>
      <c r="AV1177" t="inlineStr">
        <is>
          <t>-0.011</t>
        </is>
      </c>
      <c r="AX1177" t="inlineStr">
        <is>
          <t>-1.09</t>
        </is>
      </c>
      <c r="BA1177" t="n">
        <v>15098</v>
      </c>
      <c r="BB1177" t="inlineStr">
        <is>
          <t>1</t>
        </is>
      </c>
      <c r="BC1177" t="inlineStr">
        <is>
          <t>FE</t>
        </is>
      </c>
      <c r="BD1177" t="inlineStr">
        <is>
          <t>firm</t>
        </is>
      </c>
      <c r="BE1177" t="inlineStr">
        <is>
          <t>none</t>
        </is>
      </c>
      <c r="BI1177" t="inlineStr">
        <is>
          <t>Table 6</t>
        </is>
      </c>
      <c r="BJ1177" t="inlineStr">
        <is>
          <t>Column (3) Loan cost</t>
        </is>
      </c>
      <c r="BK1177" t="inlineStr">
        <is>
          <t>3954</t>
        </is>
      </c>
      <c r="BL1177" t="inlineStr">
        <is>
          <t>Env. activity -0.011 (-1.09)</t>
        </is>
      </c>
      <c r="BM1177" t="inlineStr">
        <is>
          <t>Env. activity</t>
        </is>
      </c>
      <c r="BN1177" t="inlineStr">
        <is>
          <t>Loan cost</t>
        </is>
      </c>
      <c r="BO1177" t="inlineStr">
        <is>
          <t>update</t>
        </is>
      </c>
      <c r="BP1177" t="inlineStr">
        <is>
          <t>Hui et al (2024)</t>
        </is>
      </c>
      <c r="BQ1177" t="inlineStr">
        <is>
          <t>computed</t>
        </is>
      </c>
      <c r="BT1177" t="n">
        <v>0</v>
      </c>
      <c r="BU1177" t="inlineStr">
        <is>
          <t>staging_Hui_et_al_2024.csv</t>
        </is>
      </c>
      <c r="BW1177" t="n">
        <v>2008</v>
      </c>
      <c r="BX1177" t="n">
        <v>2020</v>
      </c>
      <c r="BY1177" t="inlineStr">
        <is>
          <t>China (firms listed on Shanghai and Shenzhen Stock</t>
        </is>
      </c>
      <c r="BZ1177" t="n">
        <v>2014</v>
      </c>
      <c r="CA1177" t="n">
        <v>0.3846153846153846</v>
      </c>
      <c r="CB1177" t="n">
        <v>0</v>
      </c>
      <c r="CC1177" t="n">
        <v>1</v>
      </c>
      <c r="CD1177" t="n">
        <v>-0.008870765354416714</v>
      </c>
      <c r="CE1177" t="n">
        <v>1</v>
      </c>
    </row>
    <row r="1178">
      <c r="A1178" t="inlineStr">
        <is>
          <t>Hui et al (2024)</t>
        </is>
      </c>
      <c r="B1178" t="n">
        <v>2483</v>
      </c>
      <c r="C1178" t="n">
        <v>-0.00195321793192918</v>
      </c>
      <c r="D1178" t="n">
        <v>15098</v>
      </c>
      <c r="E1178">
        <f>IF(ISNUMBER($BA1178),$BA1178,IF(AND(ISNUMBER($D1178),ISNUMBER($BW1178),ISNUMBER($BX1178)),$D1178*($BX1178-$BW1178+1),""))</f>
        <v>15098.0</v>
      </c>
      <c r="H1178" t="inlineStr">
        <is>
          <t>partial</t>
        </is>
      </c>
      <c r="I1178" t="inlineStr">
        <is>
          <t>T-Statistic available</t>
        </is>
      </c>
      <c r="J1178">
        <f>IF($BW1178&lt;&gt;"",$BW1178,"")</f>
        <v>2008.0</v>
      </c>
      <c r="K1178">
        <f>IF($BX1178&lt;&gt;"",$BX1178,"")</f>
        <v>2020.0</v>
      </c>
      <c r="L1178">
        <f>IF(AND(ISNUMBER($BW1178),ISNUMBER($BX1178)),($BW1178+$BX1178)/2,"")</f>
        <v>2014.0</v>
      </c>
      <c r="M1178">
        <f>IF($L1178&lt;&gt;"",$L1178,"")</f>
        <v>2014.0</v>
      </c>
      <c r="N1178">
        <f>IF(AND(ISNUMBER($BW1178),ISNUMBER($BX1178)),MIN(1,MAX(0,($BX1178-2016+1)/($BX1178-$BW1178+1))),"")</f>
        <v>0.3846153846153846</v>
      </c>
      <c r="O1178">
        <f>IF(AND(ISNUMBER($BW1178),ISNUMBER($BX1178)),MIN(1,MAX(0,($BX1178-2017+1)/($BX1178-$BW1178+1))),"")</f>
        <v>0.3076923076923077</v>
      </c>
      <c r="P1178">
        <f>IF(AND(ISNUMBER($BW1178),ISNUMBER($BX1178)),MIN(1,MAX(0,($BX1178-2018+1)/($BX1178-$BW1178+1))),"")</f>
        <v>0.2307692307692308</v>
      </c>
      <c r="Q1178">
        <f>IF(AND(ISNUMBER($BW1178),ISNUMBER($BX1178)),MIN(1,MAX(0,($BX1178-2019+1)/($BX1178-$BW1178+1))),"")</f>
        <v>0.1538461538461539</v>
      </c>
      <c r="R1178">
        <f>IF(AND(ISNUMBER($BW1178),ISNUMBER($BX1178)),MIN(1,MAX(0,($BX1178-2016+1)/($BX1178-$BW1178+1))),"")</f>
        <v>0.3846153846153846</v>
      </c>
      <c r="S1178">
        <f>IF($L1178&lt;&gt;"",IF($L1178&gt;=2015.5,1,0),"")</f>
        <v>0.0</v>
      </c>
      <c r="T1178">
        <f>IF($L1178&lt;&gt;"",IF($L1178&gt;=2016,1,0),"")</f>
        <v>0.0</v>
      </c>
      <c r="U1178">
        <f>IF(ISNUMBER($BX1178),IF($BX1178&gt;=2016,1,0),"")</f>
        <v>1.0</v>
      </c>
      <c r="V1178">
        <f>IF(ISNUMBER($BW1178),IF($BW1178&gt;=2016,1,0),"")</f>
        <v>0.0</v>
      </c>
      <c r="W1178" t="str">
        <f>IF(AND(ISNUMBER($BW1178),ISNUMBER($BX1178)),IF($BW1178&gt;=2016,"post-only",IF($BX1178&lt;2016,"pre-only","mixed")),"")</f>
        <v>mixed</v>
      </c>
      <c r="X1178">
        <f>IF(AND(ISNUMBER($BW1178),ISNUMBER($BX1178)),MIN(1,MAX(0,($BX1178-2017+1)/($BX1178-$BW1178+1))),"")</f>
        <v>0.3076923076923077</v>
      </c>
      <c r="Y1178">
        <f>IF(AND(ISNUMBER($BW1178),ISNUMBER($BX1178)),MIN(1,MAX(0,($BX1178-2018+1)/($BX1178-$BW1178+1))),"")</f>
        <v>0.2307692307692308</v>
      </c>
      <c r="Z1178">
        <f>IF(AND(ISNUMBER($BW1178),ISNUMBER($BX1178)),MIN(1,MAX(0,($BX1178-2019+1)/($BX1178-$BW1178+1))),"")</f>
        <v>0.1538461538461539</v>
      </c>
      <c r="AA1178">
        <f>IF(ISNUMBER($BX1178),IF($BX1178&gt;=2017,1,0),"")</f>
        <v>1.0</v>
      </c>
      <c r="AB1178">
        <f>IF(ISNUMBER($BX1178),IF($BX1178&gt;=2018,1,0),"")</f>
        <v>1.0</v>
      </c>
      <c r="AC1178">
        <f>IF(ISNUMBER($BX1178),IF($BX1178&gt;=2019,1,0),"")</f>
        <v>1.0</v>
      </c>
      <c r="AD1178">
        <f>IF($L1178&lt;&gt;"",IF($L1178&gt;2013,1,0),"")</f>
        <v>1.0</v>
      </c>
      <c r="AE1178">
        <f>IF($L1178&lt;&gt;"",1+IF($L1178&gt;2011,1,0)+IF($L1178&gt;2014,1,0),"")</f>
        <v>2.0</v>
      </c>
      <c r="AF1178" t="inlineStr">
        <is>
          <t>loan (interest rate)</t>
        </is>
      </c>
      <c r="AG1178" t="inlineStr">
        <is>
          <t>disclosure</t>
        </is>
      </c>
      <c r="AH1178" t="inlineStr">
        <is>
          <t>non-sensitive</t>
        </is>
      </c>
      <c r="AI1178" t="inlineStr">
        <is>
          <t>with ETS/CT</t>
        </is>
      </c>
      <c r="AJ1178" t="inlineStr">
        <is>
          <t>without ETS/CT</t>
        </is>
      </c>
      <c r="AK1178" t="str">
        <f>IF(AND($CF1178&lt;&gt;"",IFERROR(INDEX(subsample_country_map!$B:$B,MATCH($CF1178,subsample_country_map!$A:$A,0)),"")&lt;&gt;""),INDEX(subsample_country_map!$B:$B,MATCH($CF1178,subsample_country_map!$A:$A,0)),INDEX(lookup!$AA:$AA,MATCH($A1178,lookup!$A:$A,0)))</f>
        <v>3_AsiaPac</v>
      </c>
      <c r="AL1178" t="str">
        <f>IF(AND($CF1178&lt;&gt;"",IFERROR(INDEX(subsample_country_map!$C:$C,MATCH($CF1178,subsample_country_map!$A:$A,0)),"")&lt;&gt;""),INDEX(subsample_country_map!$C:$C,MATCH($CF1178,subsample_country_map!$A:$A,0)),INDEX(lookup!$AB:$AB,MATCH($A1178,lookup!$A:$A,0)))</f>
        <v>2_developing</v>
      </c>
      <c r="AM1178" t="str">
        <f>IF(AND($CF1178&lt;&gt;"",IFERROR(INDEX(subsample_country_map!$D:$D,MATCH($CF1178,subsample_country_map!$A:$A,0)),"")&lt;&gt;""),INDEX(subsample_country_map!$D:$D,MATCH($CF1178,subsample_country_map!$A:$A,0)),INDEX(lookup!$AC:$AC,MATCH($A1178,lookup!$A:$A,0)))</f>
        <v>2_non_western</v>
      </c>
      <c r="AN1178" t="str">
        <f>IF(AND($CF1178&lt;&gt;"",IFERROR(INDEX(subsample_country_map!$E:$E,MATCH($CF1178,subsample_country_map!$A:$A,0)),"")&lt;&gt;""),INDEX(subsample_country_map!$E:$E,MATCH($CF1178,subsample_country_map!$A:$A,0)),INDEX(lookup!$AD:$AD,MATCH($A1178,lookup!$A:$A,0)))</f>
        <v>2_civil law</v>
      </c>
      <c r="AO1178" t="str">
        <f>INDEX(lookup!$Y:$Y,MATCH($A1178,lookup!$A:$A,0))</f>
        <v>0_published</v>
      </c>
      <c r="AP1178" t="str">
        <f>INDEX(lookup!$Z:$Z,MATCH($A1178,lookup!$A:$A,0))</f>
        <v>1_VHB high</v>
      </c>
      <c r="AQ1178" t="str">
        <f>INDEX(lookup!$W:$W,MATCH($A1178,lookup!$A:$A,0))</f>
        <v>2_sust</v>
      </c>
      <c r="AS1178" t="inlineStr">
        <is>
          <t>staging</t>
        </is>
      </c>
      <c r="AT1178" t="inlineStr">
        <is>
          <t>good-CER</t>
        </is>
      </c>
      <c r="AU1178" t="inlineStr">
        <is>
          <t>cost</t>
        </is>
      </c>
      <c r="AV1178" t="inlineStr">
        <is>
          <t>-0.003</t>
        </is>
      </c>
      <c r="AX1178" t="inlineStr">
        <is>
          <t>-0.24</t>
        </is>
      </c>
      <c r="BA1178" t="n">
        <v>15098</v>
      </c>
      <c r="BB1178" t="inlineStr">
        <is>
          <t>1</t>
        </is>
      </c>
      <c r="BC1178" t="inlineStr">
        <is>
          <t>FE</t>
        </is>
      </c>
      <c r="BD1178" t="inlineStr">
        <is>
          <t>firm</t>
        </is>
      </c>
      <c r="BE1178" t="inlineStr">
        <is>
          <t>none</t>
        </is>
      </c>
      <c r="BI1178" t="inlineStr">
        <is>
          <t>Table 6</t>
        </is>
      </c>
      <c r="BJ1178" t="inlineStr">
        <is>
          <t>Column (4) Loan cost</t>
        </is>
      </c>
      <c r="BK1178" t="inlineStr">
        <is>
          <t>3954</t>
        </is>
      </c>
      <c r="BL1178" t="inlineStr">
        <is>
          <t>Env. policy -0.003 (-0.24)</t>
        </is>
      </c>
      <c r="BM1178" t="inlineStr">
        <is>
          <t>Env. policy</t>
        </is>
      </c>
      <c r="BN1178" t="inlineStr">
        <is>
          <t>Loan cost</t>
        </is>
      </c>
      <c r="BO1178" t="inlineStr">
        <is>
          <t>update</t>
        </is>
      </c>
      <c r="BP1178" t="inlineStr">
        <is>
          <t>Hui et al (2024)</t>
        </is>
      </c>
      <c r="BQ1178" t="inlineStr">
        <is>
          <t>computed</t>
        </is>
      </c>
      <c r="BT1178" t="n">
        <v>0</v>
      </c>
      <c r="BU1178" t="inlineStr">
        <is>
          <t>staging_Hui_et_al_2024.csv</t>
        </is>
      </c>
      <c r="BW1178" t="n">
        <v>2008</v>
      </c>
      <c r="BX1178" t="n">
        <v>2020</v>
      </c>
      <c r="BY1178" t="inlineStr">
        <is>
          <t>China (firms listed on Shanghai and Shenzhen Stock</t>
        </is>
      </c>
      <c r="BZ1178" t="n">
        <v>2014</v>
      </c>
      <c r="CA1178" t="n">
        <v>0.3846153846153846</v>
      </c>
      <c r="CB1178" t="n">
        <v>0</v>
      </c>
      <c r="CC1178" t="n">
        <v>1</v>
      </c>
      <c r="CD1178" t="n">
        <v>-0.001953220415816255</v>
      </c>
      <c r="CE1178" t="n">
        <v>1</v>
      </c>
    </row>
    <row r="1179">
      <c r="A1179" t="inlineStr">
        <is>
          <t>Hui et al (2024)</t>
        </is>
      </c>
      <c r="B1179" t="n">
        <v>2484</v>
      </c>
      <c r="C1179" t="n">
        <v>-0.0241456704679813</v>
      </c>
      <c r="D1179" t="n">
        <v>21482</v>
      </c>
      <c r="E1179">
        <f>IF(ISNUMBER($BA1179),$BA1179,IF(AND(ISNUMBER($D1179),ISNUMBER($BW1179),ISNUMBER($BX1179)),$D1179*($BX1179-$BW1179+1),""))</f>
        <v>21482.0</v>
      </c>
      <c r="H1179" t="inlineStr">
        <is>
          <t>partial</t>
        </is>
      </c>
      <c r="I1179" t="inlineStr">
        <is>
          <t>T-Statistic available</t>
        </is>
      </c>
      <c r="J1179">
        <f>IF($BW1179&lt;&gt;"",$BW1179,"")</f>
        <v>2008.0</v>
      </c>
      <c r="K1179">
        <f>IF($BX1179&lt;&gt;"",$BX1179,"")</f>
        <v>2020.0</v>
      </c>
      <c r="L1179">
        <f>IF(AND(ISNUMBER($BW1179),ISNUMBER($BX1179)),($BW1179+$BX1179)/2,"")</f>
        <v>2014.0</v>
      </c>
      <c r="M1179">
        <f>IF($L1179&lt;&gt;"",$L1179,"")</f>
        <v>2014.0</v>
      </c>
      <c r="N1179">
        <f>IF(AND(ISNUMBER($BW1179),ISNUMBER($BX1179)),MIN(1,MAX(0,($BX1179-2016+1)/($BX1179-$BW1179+1))),"")</f>
        <v>0.3846153846153846</v>
      </c>
      <c r="O1179">
        <f>IF(AND(ISNUMBER($BW1179),ISNUMBER($BX1179)),MIN(1,MAX(0,($BX1179-2017+1)/($BX1179-$BW1179+1))),"")</f>
        <v>0.3076923076923077</v>
      </c>
      <c r="P1179">
        <f>IF(AND(ISNUMBER($BW1179),ISNUMBER($BX1179)),MIN(1,MAX(0,($BX1179-2018+1)/($BX1179-$BW1179+1))),"")</f>
        <v>0.2307692307692308</v>
      </c>
      <c r="Q1179">
        <f>IF(AND(ISNUMBER($BW1179),ISNUMBER($BX1179)),MIN(1,MAX(0,($BX1179-2019+1)/($BX1179-$BW1179+1))),"")</f>
        <v>0.1538461538461539</v>
      </c>
      <c r="R1179">
        <f>IF(AND(ISNUMBER($BW1179),ISNUMBER($BX1179)),MIN(1,MAX(0,($BX1179-2016+1)/($BX1179-$BW1179+1))),"")</f>
        <v>0.3846153846153846</v>
      </c>
      <c r="S1179">
        <f>IF($L1179&lt;&gt;"",IF($L1179&gt;=2015.5,1,0),"")</f>
        <v>0.0</v>
      </c>
      <c r="T1179">
        <f>IF($L1179&lt;&gt;"",IF($L1179&gt;=2016,1,0),"")</f>
        <v>0.0</v>
      </c>
      <c r="U1179">
        <f>IF(ISNUMBER($BX1179),IF($BX1179&gt;=2016,1,0),"")</f>
        <v>1.0</v>
      </c>
      <c r="V1179">
        <f>IF(ISNUMBER($BW1179),IF($BW1179&gt;=2016,1,0),"")</f>
        <v>0.0</v>
      </c>
      <c r="W1179" t="str">
        <f>IF(AND(ISNUMBER($BW1179),ISNUMBER($BX1179)),IF($BW1179&gt;=2016,"post-only",IF($BX1179&lt;2016,"pre-only","mixed")),"")</f>
        <v>mixed</v>
      </c>
      <c r="X1179">
        <f>IF(AND(ISNUMBER($BW1179),ISNUMBER($BX1179)),MIN(1,MAX(0,($BX1179-2017+1)/($BX1179-$BW1179+1))),"")</f>
        <v>0.3076923076923077</v>
      </c>
      <c r="Y1179">
        <f>IF(AND(ISNUMBER($BW1179),ISNUMBER($BX1179)),MIN(1,MAX(0,($BX1179-2018+1)/($BX1179-$BW1179+1))),"")</f>
        <v>0.2307692307692308</v>
      </c>
      <c r="Z1179">
        <f>IF(AND(ISNUMBER($BW1179),ISNUMBER($BX1179)),MIN(1,MAX(0,($BX1179-2019+1)/($BX1179-$BW1179+1))),"")</f>
        <v>0.1538461538461539</v>
      </c>
      <c r="AA1179">
        <f>IF(ISNUMBER($BX1179),IF($BX1179&gt;=2017,1,0),"")</f>
        <v>1.0</v>
      </c>
      <c r="AB1179">
        <f>IF(ISNUMBER($BX1179),IF($BX1179&gt;=2018,1,0),"")</f>
        <v>1.0</v>
      </c>
      <c r="AC1179">
        <f>IF(ISNUMBER($BX1179),IF($BX1179&gt;=2019,1,0),"")</f>
        <v>1.0</v>
      </c>
      <c r="AD1179">
        <f>IF($L1179&lt;&gt;"",IF($L1179&gt;2013,1,0),"")</f>
        <v>1.0</v>
      </c>
      <c r="AE1179">
        <f>IF($L1179&lt;&gt;"",1+IF($L1179&gt;2011,1,0)+IF($L1179&gt;2014,1,0),"")</f>
        <v>2.0</v>
      </c>
      <c r="AF1179" t="inlineStr">
        <is>
          <t>loan (interest rate)</t>
        </is>
      </c>
      <c r="AG1179" t="inlineStr">
        <is>
          <t>disclosure</t>
        </is>
      </c>
      <c r="AH1179" t="inlineStr">
        <is>
          <t>non-sensitive</t>
        </is>
      </c>
      <c r="AI1179" t="inlineStr">
        <is>
          <t>with ETS/CT</t>
        </is>
      </c>
      <c r="AJ1179" t="inlineStr">
        <is>
          <t>without ETS/CT</t>
        </is>
      </c>
      <c r="AK1179" t="str">
        <f>IF(AND($CF1179&lt;&gt;"",IFERROR(INDEX(subsample_country_map!$B:$B,MATCH($CF1179,subsample_country_map!$A:$A,0)),"")&lt;&gt;""),INDEX(subsample_country_map!$B:$B,MATCH($CF1179,subsample_country_map!$A:$A,0)),INDEX(lookup!$AA:$AA,MATCH($A1179,lookup!$A:$A,0)))</f>
        <v>3_AsiaPac</v>
      </c>
      <c r="AL1179" t="str">
        <f>IF(AND($CF1179&lt;&gt;"",IFERROR(INDEX(subsample_country_map!$C:$C,MATCH($CF1179,subsample_country_map!$A:$A,0)),"")&lt;&gt;""),INDEX(subsample_country_map!$C:$C,MATCH($CF1179,subsample_country_map!$A:$A,0)),INDEX(lookup!$AB:$AB,MATCH($A1179,lookup!$A:$A,0)))</f>
        <v>2_developing</v>
      </c>
      <c r="AM1179" t="str">
        <f>IF(AND($CF1179&lt;&gt;"",IFERROR(INDEX(subsample_country_map!$D:$D,MATCH($CF1179,subsample_country_map!$A:$A,0)),"")&lt;&gt;""),INDEX(subsample_country_map!$D:$D,MATCH($CF1179,subsample_country_map!$A:$A,0)),INDEX(lookup!$AC:$AC,MATCH($A1179,lookup!$A:$A,0)))</f>
        <v>2_non_western</v>
      </c>
      <c r="AN1179" t="str">
        <f>IF(AND($CF1179&lt;&gt;"",IFERROR(INDEX(subsample_country_map!$E:$E,MATCH($CF1179,subsample_country_map!$A:$A,0)),"")&lt;&gt;""),INDEX(subsample_country_map!$E:$E,MATCH($CF1179,subsample_country_map!$A:$A,0)),INDEX(lookup!$AD:$AD,MATCH($A1179,lookup!$A:$A,0)))</f>
        <v>2_civil law</v>
      </c>
      <c r="AO1179" t="str">
        <f>INDEX(lookup!$Y:$Y,MATCH($A1179,lookup!$A:$A,0))</f>
        <v>0_published</v>
      </c>
      <c r="AP1179" t="str">
        <f>INDEX(lookup!$Z:$Z,MATCH($A1179,lookup!$A:$A,0))</f>
        <v>1_VHB high</v>
      </c>
      <c r="AQ1179" t="str">
        <f>INDEX(lookup!$W:$W,MATCH($A1179,lookup!$A:$A,0))</f>
        <v>2_sust</v>
      </c>
      <c r="AS1179" t="inlineStr">
        <is>
          <t>staging</t>
        </is>
      </c>
      <c r="AT1179" t="inlineStr">
        <is>
          <t>good-CER</t>
        </is>
      </c>
      <c r="AU1179" t="inlineStr">
        <is>
          <t>cost</t>
        </is>
      </c>
      <c r="AV1179" t="inlineStr">
        <is>
          <t>-0.020</t>
        </is>
      </c>
      <c r="AX1179" t="inlineStr">
        <is>
          <t>-3.54</t>
        </is>
      </c>
      <c r="BA1179" t="n">
        <v>21482</v>
      </c>
      <c r="BB1179" t="inlineStr">
        <is>
          <t>1</t>
        </is>
      </c>
      <c r="BC1179" t="inlineStr">
        <is>
          <t>OLS</t>
        </is>
      </c>
      <c r="BD1179" t="inlineStr">
        <is>
          <t>firm</t>
        </is>
      </c>
      <c r="BE1179" t="inlineStr">
        <is>
          <t>none</t>
        </is>
      </c>
      <c r="BI1179" t="inlineStr">
        <is>
          <t>Table 7</t>
        </is>
      </c>
      <c r="BJ1179" t="inlineStr">
        <is>
          <t>Panel B Column (1) If mandatory EID</t>
        </is>
      </c>
      <c r="BK1179" t="inlineStr">
        <is>
          <t>3955</t>
        </is>
      </c>
      <c r="BL1179" t="inlineStr">
        <is>
          <t>Env. activity -0.020*** (-3.54)</t>
        </is>
      </c>
      <c r="BM1179" t="inlineStr">
        <is>
          <t>Env. activity</t>
        </is>
      </c>
      <c r="BN1179" t="inlineStr">
        <is>
          <t>Loan cost</t>
        </is>
      </c>
      <c r="BO1179" t="inlineStr">
        <is>
          <t>update</t>
        </is>
      </c>
      <c r="BP1179" t="inlineStr">
        <is>
          <t>Hui et al (2024)</t>
        </is>
      </c>
      <c r="BQ1179" t="inlineStr">
        <is>
          <t>computed</t>
        </is>
      </c>
      <c r="BT1179" t="n">
        <v>0</v>
      </c>
      <c r="BU1179" t="inlineStr">
        <is>
          <t>staging_Hui_et_al_2024.csv</t>
        </is>
      </c>
      <c r="BW1179" t="n">
        <v>2008</v>
      </c>
      <c r="BX1179" t="n">
        <v>2020</v>
      </c>
      <c r="BY1179" t="inlineStr">
        <is>
          <t>China (firms listed on Shanghai and Shenzhen Stock</t>
        </is>
      </c>
      <c r="BZ1179" t="n">
        <v>2014</v>
      </c>
      <c r="CA1179" t="n">
        <v>0.3846153846153846</v>
      </c>
      <c r="CB1179" t="n">
        <v>0</v>
      </c>
      <c r="CC1179" t="n">
        <v>1</v>
      </c>
      <c r="CD1179" t="n">
        <v>-0.02415036452660737</v>
      </c>
      <c r="CE1179" t="n">
        <v>1</v>
      </c>
    </row>
    <row r="1180">
      <c r="A1180" t="inlineStr">
        <is>
          <t>Hui et al (2024)</t>
        </is>
      </c>
      <c r="B1180" t="n">
        <v>2485</v>
      </c>
      <c r="C1180" t="n">
        <v>-0.02203229472884259</v>
      </c>
      <c r="D1180" t="n">
        <v>21482</v>
      </c>
      <c r="E1180">
        <f>IF(ISNUMBER($BA1180),$BA1180,IF(AND(ISNUMBER($D1180),ISNUMBER($BW1180),ISNUMBER($BX1180)),$D1180*($BX1180-$BW1180+1),""))</f>
        <v>21482.0</v>
      </c>
      <c r="H1180" t="inlineStr">
        <is>
          <t>partial</t>
        </is>
      </c>
      <c r="I1180" t="inlineStr">
        <is>
          <t>T-Statistic available</t>
        </is>
      </c>
      <c r="J1180">
        <f>IF($BW1180&lt;&gt;"",$BW1180,"")</f>
        <v>2008.0</v>
      </c>
      <c r="K1180">
        <f>IF($BX1180&lt;&gt;"",$BX1180,"")</f>
        <v>2020.0</v>
      </c>
      <c r="L1180">
        <f>IF(AND(ISNUMBER($BW1180),ISNUMBER($BX1180)),($BW1180+$BX1180)/2,"")</f>
        <v>2014.0</v>
      </c>
      <c r="M1180">
        <f>IF($L1180&lt;&gt;"",$L1180,"")</f>
        <v>2014.0</v>
      </c>
      <c r="N1180">
        <f>IF(AND(ISNUMBER($BW1180),ISNUMBER($BX1180)),MIN(1,MAX(0,($BX1180-2016+1)/($BX1180-$BW1180+1))),"")</f>
        <v>0.3846153846153846</v>
      </c>
      <c r="O1180">
        <f>IF(AND(ISNUMBER($BW1180),ISNUMBER($BX1180)),MIN(1,MAX(0,($BX1180-2017+1)/($BX1180-$BW1180+1))),"")</f>
        <v>0.3076923076923077</v>
      </c>
      <c r="P1180">
        <f>IF(AND(ISNUMBER($BW1180),ISNUMBER($BX1180)),MIN(1,MAX(0,($BX1180-2018+1)/($BX1180-$BW1180+1))),"")</f>
        <v>0.2307692307692308</v>
      </c>
      <c r="Q1180">
        <f>IF(AND(ISNUMBER($BW1180),ISNUMBER($BX1180)),MIN(1,MAX(0,($BX1180-2019+1)/($BX1180-$BW1180+1))),"")</f>
        <v>0.1538461538461539</v>
      </c>
      <c r="R1180">
        <f>IF(AND(ISNUMBER($BW1180),ISNUMBER($BX1180)),MIN(1,MAX(0,($BX1180-2016+1)/($BX1180-$BW1180+1))),"")</f>
        <v>0.3846153846153846</v>
      </c>
      <c r="S1180">
        <f>IF($L1180&lt;&gt;"",IF($L1180&gt;=2015.5,1,0),"")</f>
        <v>0.0</v>
      </c>
      <c r="T1180">
        <f>IF($L1180&lt;&gt;"",IF($L1180&gt;=2016,1,0),"")</f>
        <v>0.0</v>
      </c>
      <c r="U1180">
        <f>IF(ISNUMBER($BX1180),IF($BX1180&gt;=2016,1,0),"")</f>
        <v>1.0</v>
      </c>
      <c r="V1180">
        <f>IF(ISNUMBER($BW1180),IF($BW1180&gt;=2016,1,0),"")</f>
        <v>0.0</v>
      </c>
      <c r="W1180" t="str">
        <f>IF(AND(ISNUMBER($BW1180),ISNUMBER($BX1180)),IF($BW1180&gt;=2016,"post-only",IF($BX1180&lt;2016,"pre-only","mixed")),"")</f>
        <v>mixed</v>
      </c>
      <c r="X1180">
        <f>IF(AND(ISNUMBER($BW1180),ISNUMBER($BX1180)),MIN(1,MAX(0,($BX1180-2017+1)/($BX1180-$BW1180+1))),"")</f>
        <v>0.3076923076923077</v>
      </c>
      <c r="Y1180">
        <f>IF(AND(ISNUMBER($BW1180),ISNUMBER($BX1180)),MIN(1,MAX(0,($BX1180-2018+1)/($BX1180-$BW1180+1))),"")</f>
        <v>0.2307692307692308</v>
      </c>
      <c r="Z1180">
        <f>IF(AND(ISNUMBER($BW1180),ISNUMBER($BX1180)),MIN(1,MAX(0,($BX1180-2019+1)/($BX1180-$BW1180+1))),"")</f>
        <v>0.1538461538461539</v>
      </c>
      <c r="AA1180">
        <f>IF(ISNUMBER($BX1180),IF($BX1180&gt;=2017,1,0),"")</f>
        <v>1.0</v>
      </c>
      <c r="AB1180">
        <f>IF(ISNUMBER($BX1180),IF($BX1180&gt;=2018,1,0),"")</f>
        <v>1.0</v>
      </c>
      <c r="AC1180">
        <f>IF(ISNUMBER($BX1180),IF($BX1180&gt;=2019,1,0),"")</f>
        <v>1.0</v>
      </c>
      <c r="AD1180">
        <f>IF($L1180&lt;&gt;"",IF($L1180&gt;2013,1,0),"")</f>
        <v>1.0</v>
      </c>
      <c r="AE1180">
        <f>IF($L1180&lt;&gt;"",1+IF($L1180&gt;2011,1,0)+IF($L1180&gt;2014,1,0),"")</f>
        <v>2.0</v>
      </c>
      <c r="AF1180" t="inlineStr">
        <is>
          <t>loan (interest rate)</t>
        </is>
      </c>
      <c r="AG1180" t="inlineStr">
        <is>
          <t>disclosure</t>
        </is>
      </c>
      <c r="AH1180" t="inlineStr">
        <is>
          <t>non-sensitive</t>
        </is>
      </c>
      <c r="AI1180" t="inlineStr">
        <is>
          <t>with ETS/CT</t>
        </is>
      </c>
      <c r="AJ1180" t="inlineStr">
        <is>
          <t>without ETS/CT</t>
        </is>
      </c>
      <c r="AK1180" t="str">
        <f>IF(AND($CF1180&lt;&gt;"",IFERROR(INDEX(subsample_country_map!$B:$B,MATCH($CF1180,subsample_country_map!$A:$A,0)),"")&lt;&gt;""),INDEX(subsample_country_map!$B:$B,MATCH($CF1180,subsample_country_map!$A:$A,0)),INDEX(lookup!$AA:$AA,MATCH($A1180,lookup!$A:$A,0)))</f>
        <v>3_AsiaPac</v>
      </c>
      <c r="AL1180" t="str">
        <f>IF(AND($CF1180&lt;&gt;"",IFERROR(INDEX(subsample_country_map!$C:$C,MATCH($CF1180,subsample_country_map!$A:$A,0)),"")&lt;&gt;""),INDEX(subsample_country_map!$C:$C,MATCH($CF1180,subsample_country_map!$A:$A,0)),INDEX(lookup!$AB:$AB,MATCH($A1180,lookup!$A:$A,0)))</f>
        <v>2_developing</v>
      </c>
      <c r="AM1180" t="str">
        <f>IF(AND($CF1180&lt;&gt;"",IFERROR(INDEX(subsample_country_map!$D:$D,MATCH($CF1180,subsample_country_map!$A:$A,0)),"")&lt;&gt;""),INDEX(subsample_country_map!$D:$D,MATCH($CF1180,subsample_country_map!$A:$A,0)),INDEX(lookup!$AC:$AC,MATCH($A1180,lookup!$A:$A,0)))</f>
        <v>2_non_western</v>
      </c>
      <c r="AN1180" t="str">
        <f>IF(AND($CF1180&lt;&gt;"",IFERROR(INDEX(subsample_country_map!$E:$E,MATCH($CF1180,subsample_country_map!$A:$A,0)),"")&lt;&gt;""),INDEX(subsample_country_map!$E:$E,MATCH($CF1180,subsample_country_map!$A:$A,0)),INDEX(lookup!$AD:$AD,MATCH($A1180,lookup!$A:$A,0)))</f>
        <v>2_civil law</v>
      </c>
      <c r="AO1180" t="str">
        <f>INDEX(lookup!$Y:$Y,MATCH($A1180,lookup!$A:$A,0))</f>
        <v>0_published</v>
      </c>
      <c r="AP1180" t="str">
        <f>INDEX(lookup!$Z:$Z,MATCH($A1180,lookup!$A:$A,0))</f>
        <v>1_VHB high</v>
      </c>
      <c r="AQ1180" t="str">
        <f>INDEX(lookup!$W:$W,MATCH($A1180,lookup!$A:$A,0))</f>
        <v>2_sust</v>
      </c>
      <c r="AS1180" t="inlineStr">
        <is>
          <t>staging</t>
        </is>
      </c>
      <c r="AT1180" t="inlineStr">
        <is>
          <t>good-CER</t>
        </is>
      </c>
      <c r="AU1180" t="inlineStr">
        <is>
          <t>cost</t>
        </is>
      </c>
      <c r="AV1180" t="inlineStr">
        <is>
          <t>-0.022</t>
        </is>
      </c>
      <c r="AX1180" t="inlineStr">
        <is>
          <t>-3.23</t>
        </is>
      </c>
      <c r="BA1180" t="n">
        <v>21482</v>
      </c>
      <c r="BB1180" t="inlineStr">
        <is>
          <t>1</t>
        </is>
      </c>
      <c r="BC1180" t="inlineStr">
        <is>
          <t>OLS</t>
        </is>
      </c>
      <c r="BD1180" t="inlineStr">
        <is>
          <t>firm</t>
        </is>
      </c>
      <c r="BE1180" t="inlineStr">
        <is>
          <t>none</t>
        </is>
      </c>
      <c r="BI1180" t="inlineStr">
        <is>
          <t>Table 7</t>
        </is>
      </c>
      <c r="BJ1180" t="inlineStr">
        <is>
          <t>Panel B Column (2) If mandatory EID</t>
        </is>
      </c>
      <c r="BK1180" t="inlineStr">
        <is>
          <t>3955</t>
        </is>
      </c>
      <c r="BL1180" t="inlineStr">
        <is>
          <t>Env. policy -0.022*** (-3.23)</t>
        </is>
      </c>
      <c r="BM1180" t="inlineStr">
        <is>
          <t>Env. policy</t>
        </is>
      </c>
      <c r="BN1180" t="inlineStr">
        <is>
          <t>Loan cost</t>
        </is>
      </c>
      <c r="BO1180" t="inlineStr">
        <is>
          <t>update</t>
        </is>
      </c>
      <c r="BP1180" t="inlineStr">
        <is>
          <t>Hui et al (2024)</t>
        </is>
      </c>
      <c r="BQ1180" t="inlineStr">
        <is>
          <t>computed</t>
        </is>
      </c>
      <c r="BT1180" t="n">
        <v>0</v>
      </c>
      <c r="BU1180" t="inlineStr">
        <is>
          <t>staging_Hui_et_al_2024.csv</t>
        </is>
      </c>
      <c r="BW1180" t="n">
        <v>2008</v>
      </c>
      <c r="BX1180" t="n">
        <v>2020</v>
      </c>
      <c r="BY1180" t="inlineStr">
        <is>
          <t>China (firms listed on Shanghai and Shenzhen Stock</t>
        </is>
      </c>
      <c r="BZ1180" t="n">
        <v>2014</v>
      </c>
      <c r="CA1180" t="n">
        <v>0.3846153846153846</v>
      </c>
      <c r="CB1180" t="n">
        <v>0</v>
      </c>
      <c r="CC1180" t="n">
        <v>1</v>
      </c>
      <c r="CD1180" t="n">
        <v>-0.02203586075445483</v>
      </c>
      <c r="CE1180" t="n">
        <v>1</v>
      </c>
    </row>
    <row r="1181">
      <c r="A1181" t="inlineStr">
        <is>
          <t>Hui et al (2024)</t>
        </is>
      </c>
      <c r="B1181" t="n">
        <v>2486</v>
      </c>
      <c r="C1181" t="n">
        <v>-0.009940347201543822</v>
      </c>
      <c r="D1181" t="n">
        <v>21276</v>
      </c>
      <c r="E1181">
        <f>IF(ISNUMBER($BA1181),$BA1181,IF(AND(ISNUMBER($D1181),ISNUMBER($BW1181),ISNUMBER($BX1181)),$D1181*($BX1181-$BW1181+1),""))</f>
        <v>21276.0</v>
      </c>
      <c r="H1181" t="inlineStr">
        <is>
          <t>partial</t>
        </is>
      </c>
      <c r="I1181" t="inlineStr">
        <is>
          <t>T-Statistic available</t>
        </is>
      </c>
      <c r="J1181">
        <f>IF($BW1181&lt;&gt;"",$BW1181,"")</f>
        <v>2008.0</v>
      </c>
      <c r="K1181">
        <f>IF($BX1181&lt;&gt;"",$BX1181,"")</f>
        <v>2020.0</v>
      </c>
      <c r="L1181">
        <f>IF(AND(ISNUMBER($BW1181),ISNUMBER($BX1181)),($BW1181+$BX1181)/2,"")</f>
        <v>2014.0</v>
      </c>
      <c r="M1181">
        <f>IF($L1181&lt;&gt;"",$L1181,"")</f>
        <v>2014.0</v>
      </c>
      <c r="N1181">
        <f>IF(AND(ISNUMBER($BW1181),ISNUMBER($BX1181)),MIN(1,MAX(0,($BX1181-2016+1)/($BX1181-$BW1181+1))),"")</f>
        <v>0.3846153846153846</v>
      </c>
      <c r="O1181">
        <f>IF(AND(ISNUMBER($BW1181),ISNUMBER($BX1181)),MIN(1,MAX(0,($BX1181-2017+1)/($BX1181-$BW1181+1))),"")</f>
        <v>0.3076923076923077</v>
      </c>
      <c r="P1181">
        <f>IF(AND(ISNUMBER($BW1181),ISNUMBER($BX1181)),MIN(1,MAX(0,($BX1181-2018+1)/($BX1181-$BW1181+1))),"")</f>
        <v>0.2307692307692308</v>
      </c>
      <c r="Q1181">
        <f>IF(AND(ISNUMBER($BW1181),ISNUMBER($BX1181)),MIN(1,MAX(0,($BX1181-2019+1)/($BX1181-$BW1181+1))),"")</f>
        <v>0.1538461538461539</v>
      </c>
      <c r="R1181">
        <f>IF(AND(ISNUMBER($BW1181),ISNUMBER($BX1181)),MIN(1,MAX(0,($BX1181-2016+1)/($BX1181-$BW1181+1))),"")</f>
        <v>0.3846153846153846</v>
      </c>
      <c r="S1181">
        <f>IF($L1181&lt;&gt;"",IF($L1181&gt;=2015.5,1,0),"")</f>
        <v>0.0</v>
      </c>
      <c r="T1181">
        <f>IF($L1181&lt;&gt;"",IF($L1181&gt;=2016,1,0),"")</f>
        <v>0.0</v>
      </c>
      <c r="U1181">
        <f>IF(ISNUMBER($BX1181),IF($BX1181&gt;=2016,1,0),"")</f>
        <v>1.0</v>
      </c>
      <c r="V1181">
        <f>IF(ISNUMBER($BW1181),IF($BW1181&gt;=2016,1,0),"")</f>
        <v>0.0</v>
      </c>
      <c r="W1181" t="str">
        <f>IF(AND(ISNUMBER($BW1181),ISNUMBER($BX1181)),IF($BW1181&gt;=2016,"post-only",IF($BX1181&lt;2016,"pre-only","mixed")),"")</f>
        <v>mixed</v>
      </c>
      <c r="X1181">
        <f>IF(AND(ISNUMBER($BW1181),ISNUMBER($BX1181)),MIN(1,MAX(0,($BX1181-2017+1)/($BX1181-$BW1181+1))),"")</f>
        <v>0.3076923076923077</v>
      </c>
      <c r="Y1181">
        <f>IF(AND(ISNUMBER($BW1181),ISNUMBER($BX1181)),MIN(1,MAX(0,($BX1181-2018+1)/($BX1181-$BW1181+1))),"")</f>
        <v>0.2307692307692308</v>
      </c>
      <c r="Z1181">
        <f>IF(AND(ISNUMBER($BW1181),ISNUMBER($BX1181)),MIN(1,MAX(0,($BX1181-2019+1)/($BX1181-$BW1181+1))),"")</f>
        <v>0.1538461538461539</v>
      </c>
      <c r="AA1181">
        <f>IF(ISNUMBER($BX1181),IF($BX1181&gt;=2017,1,0),"")</f>
        <v>1.0</v>
      </c>
      <c r="AB1181">
        <f>IF(ISNUMBER($BX1181),IF($BX1181&gt;=2018,1,0),"")</f>
        <v>1.0</v>
      </c>
      <c r="AC1181">
        <f>IF(ISNUMBER($BX1181),IF($BX1181&gt;=2019,1,0),"")</f>
        <v>1.0</v>
      </c>
      <c r="AD1181">
        <f>IF($L1181&lt;&gt;"",IF($L1181&gt;2013,1,0),"")</f>
        <v>1.0</v>
      </c>
      <c r="AE1181">
        <f>IF($L1181&lt;&gt;"",1+IF($L1181&gt;2011,1,0)+IF($L1181&gt;2014,1,0),"")</f>
        <v>2.0</v>
      </c>
      <c r="AF1181" t="inlineStr">
        <is>
          <t>loan (interest rate)</t>
        </is>
      </c>
      <c r="AG1181" t="inlineStr">
        <is>
          <t>disclosure</t>
        </is>
      </c>
      <c r="AH1181" t="inlineStr">
        <is>
          <t>non-sensitive</t>
        </is>
      </c>
      <c r="AI1181" t="inlineStr">
        <is>
          <t>with ETS/CT</t>
        </is>
      </c>
      <c r="AJ1181" t="inlineStr">
        <is>
          <t>without ETS/CT</t>
        </is>
      </c>
      <c r="AK1181" t="str">
        <f>IF(AND($CF1181&lt;&gt;"",IFERROR(INDEX(subsample_country_map!$B:$B,MATCH($CF1181,subsample_country_map!$A:$A,0)),"")&lt;&gt;""),INDEX(subsample_country_map!$B:$B,MATCH($CF1181,subsample_country_map!$A:$A,0)),INDEX(lookup!$AA:$AA,MATCH($A1181,lookup!$A:$A,0)))</f>
        <v>3_AsiaPac</v>
      </c>
      <c r="AL1181" t="str">
        <f>IF(AND($CF1181&lt;&gt;"",IFERROR(INDEX(subsample_country_map!$C:$C,MATCH($CF1181,subsample_country_map!$A:$A,0)),"")&lt;&gt;""),INDEX(subsample_country_map!$C:$C,MATCH($CF1181,subsample_country_map!$A:$A,0)),INDEX(lookup!$AB:$AB,MATCH($A1181,lookup!$A:$A,0)))</f>
        <v>2_developing</v>
      </c>
      <c r="AM1181" t="str">
        <f>IF(AND($CF1181&lt;&gt;"",IFERROR(INDEX(subsample_country_map!$D:$D,MATCH($CF1181,subsample_country_map!$A:$A,0)),"")&lt;&gt;""),INDEX(subsample_country_map!$D:$D,MATCH($CF1181,subsample_country_map!$A:$A,0)),INDEX(lookup!$AC:$AC,MATCH($A1181,lookup!$A:$A,0)))</f>
        <v>2_non_western</v>
      </c>
      <c r="AN1181" t="str">
        <f>IF(AND($CF1181&lt;&gt;"",IFERROR(INDEX(subsample_country_map!$E:$E,MATCH($CF1181,subsample_country_map!$A:$A,0)),"")&lt;&gt;""),INDEX(subsample_country_map!$E:$E,MATCH($CF1181,subsample_country_map!$A:$A,0)),INDEX(lookup!$AD:$AD,MATCH($A1181,lookup!$A:$A,0)))</f>
        <v>2_civil law</v>
      </c>
      <c r="AO1181" t="str">
        <f>INDEX(lookup!$Y:$Y,MATCH($A1181,lookup!$A:$A,0))</f>
        <v>0_published</v>
      </c>
      <c r="AP1181" t="str">
        <f>INDEX(lookup!$Z:$Z,MATCH($A1181,lookup!$A:$A,0))</f>
        <v>1_VHB high</v>
      </c>
      <c r="AQ1181" t="str">
        <f>INDEX(lookup!$W:$W,MATCH($A1181,lookup!$A:$A,0))</f>
        <v>2_sust</v>
      </c>
      <c r="AS1181" t="inlineStr">
        <is>
          <t>staging</t>
        </is>
      </c>
      <c r="AT1181" t="inlineStr">
        <is>
          <t>good-CER</t>
        </is>
      </c>
      <c r="AU1181" t="inlineStr">
        <is>
          <t>cost</t>
        </is>
      </c>
      <c r="AV1181" t="inlineStr">
        <is>
          <t>-0.017</t>
        </is>
      </c>
      <c r="AX1181" t="inlineStr">
        <is>
          <t>-1.45</t>
        </is>
      </c>
      <c r="BA1181" t="n">
        <v>21276</v>
      </c>
      <c r="BB1181" t="inlineStr">
        <is>
          <t>1</t>
        </is>
      </c>
      <c r="BC1181" t="inlineStr">
        <is>
          <t>OLS</t>
        </is>
      </c>
      <c r="BD1181" t="inlineStr">
        <is>
          <t>firm</t>
        </is>
      </c>
      <c r="BE1181" t="inlineStr">
        <is>
          <t>none</t>
        </is>
      </c>
      <c r="BI1181" t="inlineStr">
        <is>
          <t>Table 7</t>
        </is>
      </c>
      <c r="BJ1181" t="inlineStr">
        <is>
          <t>Panel B Column (3) Marketization</t>
        </is>
      </c>
      <c r="BK1181" t="inlineStr">
        <is>
          <t>3955</t>
        </is>
      </c>
      <c r="BL1181" t="inlineStr">
        <is>
          <t>Env. activity -0.017 (-1.45)</t>
        </is>
      </c>
      <c r="BM1181" t="inlineStr">
        <is>
          <t>Env. activity</t>
        </is>
      </c>
      <c r="BN1181" t="inlineStr">
        <is>
          <t>Loan cost</t>
        </is>
      </c>
      <c r="BO1181" t="inlineStr">
        <is>
          <t>update</t>
        </is>
      </c>
      <c r="BP1181" t="inlineStr">
        <is>
          <t>Hui et al (2024)</t>
        </is>
      </c>
      <c r="BQ1181" t="inlineStr">
        <is>
          <t>computed</t>
        </is>
      </c>
      <c r="BT1181" t="n">
        <v>0</v>
      </c>
      <c r="BU1181" t="inlineStr">
        <is>
          <t>staging_Hui_et_al_2024.csv</t>
        </is>
      </c>
      <c r="BW1181" t="n">
        <v>2008</v>
      </c>
      <c r="BX1181" t="n">
        <v>2020</v>
      </c>
      <c r="BY1181" t="inlineStr">
        <is>
          <t>China (firms listed on Shanghai and Shenzhen Stock</t>
        </is>
      </c>
      <c r="BZ1181" t="n">
        <v>2014</v>
      </c>
      <c r="CA1181" t="n">
        <v>0.3846153846153846</v>
      </c>
      <c r="CB1181" t="n">
        <v>0</v>
      </c>
      <c r="CC1181" t="n">
        <v>1</v>
      </c>
      <c r="CD1181" t="n">
        <v>-0.009940674624523032</v>
      </c>
      <c r="CE1181" t="n">
        <v>1</v>
      </c>
    </row>
    <row r="1182">
      <c r="A1182" t="inlineStr">
        <is>
          <t>Hui et al (2024)</t>
        </is>
      </c>
      <c r="B1182" t="n">
        <v>2487</v>
      </c>
      <c r="C1182" t="n">
        <v>-0.003702079944557321</v>
      </c>
      <c r="D1182" t="n">
        <v>21276</v>
      </c>
      <c r="E1182">
        <f>IF(ISNUMBER($BA1182),$BA1182,IF(AND(ISNUMBER($D1182),ISNUMBER($BW1182),ISNUMBER($BX1182)),$D1182*($BX1182-$BW1182+1),""))</f>
        <v>21276.0</v>
      </c>
      <c r="H1182" t="inlineStr">
        <is>
          <t>partial</t>
        </is>
      </c>
      <c r="I1182" t="inlineStr">
        <is>
          <t>T-Statistic available</t>
        </is>
      </c>
      <c r="J1182">
        <f>IF($BW1182&lt;&gt;"",$BW1182,"")</f>
        <v>2008.0</v>
      </c>
      <c r="K1182">
        <f>IF($BX1182&lt;&gt;"",$BX1182,"")</f>
        <v>2020.0</v>
      </c>
      <c r="L1182">
        <f>IF(AND(ISNUMBER($BW1182),ISNUMBER($BX1182)),($BW1182+$BX1182)/2,"")</f>
        <v>2014.0</v>
      </c>
      <c r="M1182">
        <f>IF($L1182&lt;&gt;"",$L1182,"")</f>
        <v>2014.0</v>
      </c>
      <c r="N1182">
        <f>IF(AND(ISNUMBER($BW1182),ISNUMBER($BX1182)),MIN(1,MAX(0,($BX1182-2016+1)/($BX1182-$BW1182+1))),"")</f>
        <v>0.3846153846153846</v>
      </c>
      <c r="O1182">
        <f>IF(AND(ISNUMBER($BW1182),ISNUMBER($BX1182)),MIN(1,MAX(0,($BX1182-2017+1)/($BX1182-$BW1182+1))),"")</f>
        <v>0.3076923076923077</v>
      </c>
      <c r="P1182">
        <f>IF(AND(ISNUMBER($BW1182),ISNUMBER($BX1182)),MIN(1,MAX(0,($BX1182-2018+1)/($BX1182-$BW1182+1))),"")</f>
        <v>0.2307692307692308</v>
      </c>
      <c r="Q1182">
        <f>IF(AND(ISNUMBER($BW1182),ISNUMBER($BX1182)),MIN(1,MAX(0,($BX1182-2019+1)/($BX1182-$BW1182+1))),"")</f>
        <v>0.1538461538461539</v>
      </c>
      <c r="R1182">
        <f>IF(AND(ISNUMBER($BW1182),ISNUMBER($BX1182)),MIN(1,MAX(0,($BX1182-2016+1)/($BX1182-$BW1182+1))),"")</f>
        <v>0.3846153846153846</v>
      </c>
      <c r="S1182">
        <f>IF($L1182&lt;&gt;"",IF($L1182&gt;=2015.5,1,0),"")</f>
        <v>0.0</v>
      </c>
      <c r="T1182">
        <f>IF($L1182&lt;&gt;"",IF($L1182&gt;=2016,1,0),"")</f>
        <v>0.0</v>
      </c>
      <c r="U1182">
        <f>IF(ISNUMBER($BX1182),IF($BX1182&gt;=2016,1,0),"")</f>
        <v>1.0</v>
      </c>
      <c r="V1182">
        <f>IF(ISNUMBER($BW1182),IF($BW1182&gt;=2016,1,0),"")</f>
        <v>0.0</v>
      </c>
      <c r="W1182" t="str">
        <f>IF(AND(ISNUMBER($BW1182),ISNUMBER($BX1182)),IF($BW1182&gt;=2016,"post-only",IF($BX1182&lt;2016,"pre-only","mixed")),"")</f>
        <v>mixed</v>
      </c>
      <c r="X1182">
        <f>IF(AND(ISNUMBER($BW1182),ISNUMBER($BX1182)),MIN(1,MAX(0,($BX1182-2017+1)/($BX1182-$BW1182+1))),"")</f>
        <v>0.3076923076923077</v>
      </c>
      <c r="Y1182">
        <f>IF(AND(ISNUMBER($BW1182),ISNUMBER($BX1182)),MIN(1,MAX(0,($BX1182-2018+1)/($BX1182-$BW1182+1))),"")</f>
        <v>0.2307692307692308</v>
      </c>
      <c r="Z1182">
        <f>IF(AND(ISNUMBER($BW1182),ISNUMBER($BX1182)),MIN(1,MAX(0,($BX1182-2019+1)/($BX1182-$BW1182+1))),"")</f>
        <v>0.1538461538461539</v>
      </c>
      <c r="AA1182">
        <f>IF(ISNUMBER($BX1182),IF($BX1182&gt;=2017,1,0),"")</f>
        <v>1.0</v>
      </c>
      <c r="AB1182">
        <f>IF(ISNUMBER($BX1182),IF($BX1182&gt;=2018,1,0),"")</f>
        <v>1.0</v>
      </c>
      <c r="AC1182">
        <f>IF(ISNUMBER($BX1182),IF($BX1182&gt;=2019,1,0),"")</f>
        <v>1.0</v>
      </c>
      <c r="AD1182">
        <f>IF($L1182&lt;&gt;"",IF($L1182&gt;2013,1,0),"")</f>
        <v>1.0</v>
      </c>
      <c r="AE1182">
        <f>IF($L1182&lt;&gt;"",1+IF($L1182&gt;2011,1,0)+IF($L1182&gt;2014,1,0),"")</f>
        <v>2.0</v>
      </c>
      <c r="AF1182" t="inlineStr">
        <is>
          <t>loan (interest rate)</t>
        </is>
      </c>
      <c r="AG1182" t="inlineStr">
        <is>
          <t>disclosure</t>
        </is>
      </c>
      <c r="AH1182" t="inlineStr">
        <is>
          <t>non-sensitive</t>
        </is>
      </c>
      <c r="AI1182" t="inlineStr">
        <is>
          <t>with ETS/CT</t>
        </is>
      </c>
      <c r="AJ1182" t="inlineStr">
        <is>
          <t>without ETS/CT</t>
        </is>
      </c>
      <c r="AK1182" t="str">
        <f>IF(AND($CF1182&lt;&gt;"",IFERROR(INDEX(subsample_country_map!$B:$B,MATCH($CF1182,subsample_country_map!$A:$A,0)),"")&lt;&gt;""),INDEX(subsample_country_map!$B:$B,MATCH($CF1182,subsample_country_map!$A:$A,0)),INDEX(lookup!$AA:$AA,MATCH($A1182,lookup!$A:$A,0)))</f>
        <v>3_AsiaPac</v>
      </c>
      <c r="AL1182" t="str">
        <f>IF(AND($CF1182&lt;&gt;"",IFERROR(INDEX(subsample_country_map!$C:$C,MATCH($CF1182,subsample_country_map!$A:$A,0)),"")&lt;&gt;""),INDEX(subsample_country_map!$C:$C,MATCH($CF1182,subsample_country_map!$A:$A,0)),INDEX(lookup!$AB:$AB,MATCH($A1182,lookup!$A:$A,0)))</f>
        <v>2_developing</v>
      </c>
      <c r="AM1182" t="str">
        <f>IF(AND($CF1182&lt;&gt;"",IFERROR(INDEX(subsample_country_map!$D:$D,MATCH($CF1182,subsample_country_map!$A:$A,0)),"")&lt;&gt;""),INDEX(subsample_country_map!$D:$D,MATCH($CF1182,subsample_country_map!$A:$A,0)),INDEX(lookup!$AC:$AC,MATCH($A1182,lookup!$A:$A,0)))</f>
        <v>2_non_western</v>
      </c>
      <c r="AN1182" t="str">
        <f>IF(AND($CF1182&lt;&gt;"",IFERROR(INDEX(subsample_country_map!$E:$E,MATCH($CF1182,subsample_country_map!$A:$A,0)),"")&lt;&gt;""),INDEX(subsample_country_map!$E:$E,MATCH($CF1182,subsample_country_map!$A:$A,0)),INDEX(lookup!$AD:$AD,MATCH($A1182,lookup!$A:$A,0)))</f>
        <v>2_civil law</v>
      </c>
      <c r="AO1182" t="str">
        <f>INDEX(lookup!$Y:$Y,MATCH($A1182,lookup!$A:$A,0))</f>
        <v>0_published</v>
      </c>
      <c r="AP1182" t="str">
        <f>INDEX(lookup!$Z:$Z,MATCH($A1182,lookup!$A:$A,0))</f>
        <v>1_VHB high</v>
      </c>
      <c r="AQ1182" t="str">
        <f>INDEX(lookup!$W:$W,MATCH($A1182,lookup!$A:$A,0))</f>
        <v>2_sust</v>
      </c>
      <c r="AS1182" t="inlineStr">
        <is>
          <t>staging</t>
        </is>
      </c>
      <c r="AT1182" t="inlineStr">
        <is>
          <t>good-CER</t>
        </is>
      </c>
      <c r="AU1182" t="inlineStr">
        <is>
          <t>cost</t>
        </is>
      </c>
      <c r="AV1182" t="inlineStr">
        <is>
          <t>-0.006</t>
        </is>
      </c>
      <c r="AX1182" t="inlineStr">
        <is>
          <t>-0.54</t>
        </is>
      </c>
      <c r="BA1182" t="n">
        <v>21276</v>
      </c>
      <c r="BB1182" t="inlineStr">
        <is>
          <t>1</t>
        </is>
      </c>
      <c r="BC1182" t="inlineStr">
        <is>
          <t>OLS</t>
        </is>
      </c>
      <c r="BD1182" t="inlineStr">
        <is>
          <t>firm</t>
        </is>
      </c>
      <c r="BE1182" t="inlineStr">
        <is>
          <t>none</t>
        </is>
      </c>
      <c r="BI1182" t="inlineStr">
        <is>
          <t>Table 7</t>
        </is>
      </c>
      <c r="BJ1182" t="inlineStr">
        <is>
          <t>Panel B Column (4) Marketization</t>
        </is>
      </c>
      <c r="BK1182" t="inlineStr">
        <is>
          <t>3955</t>
        </is>
      </c>
      <c r="BL1182" t="inlineStr">
        <is>
          <t>Env. policy -0.006 (-0.54)</t>
        </is>
      </c>
      <c r="BM1182" t="inlineStr">
        <is>
          <t>Env. policy</t>
        </is>
      </c>
      <c r="BN1182" t="inlineStr">
        <is>
          <t>Loan cost</t>
        </is>
      </c>
      <c r="BO1182" t="inlineStr">
        <is>
          <t>update</t>
        </is>
      </c>
      <c r="BP1182" t="inlineStr">
        <is>
          <t>Hui et al (2024)</t>
        </is>
      </c>
      <c r="BQ1182" t="inlineStr">
        <is>
          <t>computed</t>
        </is>
      </c>
      <c r="BT1182" t="n">
        <v>0</v>
      </c>
      <c r="BU1182" t="inlineStr">
        <is>
          <t>staging_Hui_et_al_2024.csv</t>
        </is>
      </c>
      <c r="BW1182" t="n">
        <v>2008</v>
      </c>
      <c r="BX1182" t="n">
        <v>2020</v>
      </c>
      <c r="BY1182" t="inlineStr">
        <is>
          <t>China (firms listed on Shanghai and Shenzhen Stock</t>
        </is>
      </c>
      <c r="BZ1182" t="n">
        <v>2014</v>
      </c>
      <c r="CA1182" t="n">
        <v>0.3846153846153846</v>
      </c>
      <c r="CB1182" t="n">
        <v>0</v>
      </c>
      <c r="CC1182" t="n">
        <v>1</v>
      </c>
      <c r="CD1182" t="n">
        <v>-0.003702096857520185</v>
      </c>
      <c r="CE1182" t="n">
        <v>1</v>
      </c>
    </row>
    <row r="1183">
      <c r="A1183" t="inlineStr">
        <is>
          <t>Hui et al (2024)</t>
        </is>
      </c>
      <c r="B1183" t="n">
        <v>2488</v>
      </c>
      <c r="C1183" t="n">
        <v>-0.01776768966330861</v>
      </c>
      <c r="D1183" t="n">
        <v>20753</v>
      </c>
      <c r="E1183">
        <f>IF(ISNUMBER($BA1183),$BA1183,IF(AND(ISNUMBER($D1183),ISNUMBER($BW1183),ISNUMBER($BX1183)),$D1183*($BX1183-$BW1183+1),""))</f>
        <v>20753.0</v>
      </c>
      <c r="H1183" t="inlineStr">
        <is>
          <t>partial</t>
        </is>
      </c>
      <c r="I1183" t="inlineStr">
        <is>
          <t>T-Statistic available</t>
        </is>
      </c>
      <c r="J1183">
        <f>IF($BW1183&lt;&gt;"",$BW1183,"")</f>
        <v>2008.0</v>
      </c>
      <c r="K1183">
        <f>IF($BX1183&lt;&gt;"",$BX1183,"")</f>
        <v>2020.0</v>
      </c>
      <c r="L1183">
        <f>IF(AND(ISNUMBER($BW1183),ISNUMBER($BX1183)),($BW1183+$BX1183)/2,"")</f>
        <v>2014.0</v>
      </c>
      <c r="M1183">
        <f>IF($L1183&lt;&gt;"",$L1183,"")</f>
        <v>2014.0</v>
      </c>
      <c r="N1183">
        <f>IF(AND(ISNUMBER($BW1183),ISNUMBER($BX1183)),MIN(1,MAX(0,($BX1183-2016+1)/($BX1183-$BW1183+1))),"")</f>
        <v>0.3846153846153846</v>
      </c>
      <c r="O1183">
        <f>IF(AND(ISNUMBER($BW1183),ISNUMBER($BX1183)),MIN(1,MAX(0,($BX1183-2017+1)/($BX1183-$BW1183+1))),"")</f>
        <v>0.3076923076923077</v>
      </c>
      <c r="P1183">
        <f>IF(AND(ISNUMBER($BW1183),ISNUMBER($BX1183)),MIN(1,MAX(0,($BX1183-2018+1)/($BX1183-$BW1183+1))),"")</f>
        <v>0.2307692307692308</v>
      </c>
      <c r="Q1183">
        <f>IF(AND(ISNUMBER($BW1183),ISNUMBER($BX1183)),MIN(1,MAX(0,($BX1183-2019+1)/($BX1183-$BW1183+1))),"")</f>
        <v>0.1538461538461539</v>
      </c>
      <c r="R1183">
        <f>IF(AND(ISNUMBER($BW1183),ISNUMBER($BX1183)),MIN(1,MAX(0,($BX1183-2016+1)/($BX1183-$BW1183+1))),"")</f>
        <v>0.3846153846153846</v>
      </c>
      <c r="S1183">
        <f>IF($L1183&lt;&gt;"",IF($L1183&gt;=2015.5,1,0),"")</f>
        <v>0.0</v>
      </c>
      <c r="T1183">
        <f>IF($L1183&lt;&gt;"",IF($L1183&gt;=2016,1,0),"")</f>
        <v>0.0</v>
      </c>
      <c r="U1183">
        <f>IF(ISNUMBER($BX1183),IF($BX1183&gt;=2016,1,0),"")</f>
        <v>1.0</v>
      </c>
      <c r="V1183">
        <f>IF(ISNUMBER($BW1183),IF($BW1183&gt;=2016,1,0),"")</f>
        <v>0.0</v>
      </c>
      <c r="W1183" t="str">
        <f>IF(AND(ISNUMBER($BW1183),ISNUMBER($BX1183)),IF($BW1183&gt;=2016,"post-only",IF($BX1183&lt;2016,"pre-only","mixed")),"")</f>
        <v>mixed</v>
      </c>
      <c r="X1183">
        <f>IF(AND(ISNUMBER($BW1183),ISNUMBER($BX1183)),MIN(1,MAX(0,($BX1183-2017+1)/($BX1183-$BW1183+1))),"")</f>
        <v>0.3076923076923077</v>
      </c>
      <c r="Y1183">
        <f>IF(AND(ISNUMBER($BW1183),ISNUMBER($BX1183)),MIN(1,MAX(0,($BX1183-2018+1)/($BX1183-$BW1183+1))),"")</f>
        <v>0.2307692307692308</v>
      </c>
      <c r="Z1183">
        <f>IF(AND(ISNUMBER($BW1183),ISNUMBER($BX1183)),MIN(1,MAX(0,($BX1183-2019+1)/($BX1183-$BW1183+1))),"")</f>
        <v>0.1538461538461539</v>
      </c>
      <c r="AA1183">
        <f>IF(ISNUMBER($BX1183),IF($BX1183&gt;=2017,1,0),"")</f>
        <v>1.0</v>
      </c>
      <c r="AB1183">
        <f>IF(ISNUMBER($BX1183),IF($BX1183&gt;=2018,1,0),"")</f>
        <v>1.0</v>
      </c>
      <c r="AC1183">
        <f>IF(ISNUMBER($BX1183),IF($BX1183&gt;=2019,1,0),"")</f>
        <v>1.0</v>
      </c>
      <c r="AD1183">
        <f>IF($L1183&lt;&gt;"",IF($L1183&gt;2013,1,0),"")</f>
        <v>1.0</v>
      </c>
      <c r="AE1183">
        <f>IF($L1183&lt;&gt;"",1+IF($L1183&gt;2011,1,0)+IF($L1183&gt;2014,1,0),"")</f>
        <v>2.0</v>
      </c>
      <c r="AF1183" t="inlineStr">
        <is>
          <t>loan (interest rate)</t>
        </is>
      </c>
      <c r="AG1183" t="inlineStr">
        <is>
          <t>disclosure</t>
        </is>
      </c>
      <c r="AH1183" t="inlineStr">
        <is>
          <t>non-sensitive</t>
        </is>
      </c>
      <c r="AI1183" t="inlineStr">
        <is>
          <t>with ETS/CT</t>
        </is>
      </c>
      <c r="AJ1183" t="inlineStr">
        <is>
          <t>without ETS/CT</t>
        </is>
      </c>
      <c r="AK1183" t="str">
        <f>IF(AND($CF1183&lt;&gt;"",IFERROR(INDEX(subsample_country_map!$B:$B,MATCH($CF1183,subsample_country_map!$A:$A,0)),"")&lt;&gt;""),INDEX(subsample_country_map!$B:$B,MATCH($CF1183,subsample_country_map!$A:$A,0)),INDEX(lookup!$AA:$AA,MATCH($A1183,lookup!$A:$A,0)))</f>
        <v>3_AsiaPac</v>
      </c>
      <c r="AL1183" t="str">
        <f>IF(AND($CF1183&lt;&gt;"",IFERROR(INDEX(subsample_country_map!$C:$C,MATCH($CF1183,subsample_country_map!$A:$A,0)),"")&lt;&gt;""),INDEX(subsample_country_map!$C:$C,MATCH($CF1183,subsample_country_map!$A:$A,0)),INDEX(lookup!$AB:$AB,MATCH($A1183,lookup!$A:$A,0)))</f>
        <v>2_developing</v>
      </c>
      <c r="AM1183" t="str">
        <f>IF(AND($CF1183&lt;&gt;"",IFERROR(INDEX(subsample_country_map!$D:$D,MATCH($CF1183,subsample_country_map!$A:$A,0)),"")&lt;&gt;""),INDEX(subsample_country_map!$D:$D,MATCH($CF1183,subsample_country_map!$A:$A,0)),INDEX(lookup!$AC:$AC,MATCH($A1183,lookup!$A:$A,0)))</f>
        <v>2_non_western</v>
      </c>
      <c r="AN1183" t="str">
        <f>IF(AND($CF1183&lt;&gt;"",IFERROR(INDEX(subsample_country_map!$E:$E,MATCH($CF1183,subsample_country_map!$A:$A,0)),"")&lt;&gt;""),INDEX(subsample_country_map!$E:$E,MATCH($CF1183,subsample_country_map!$A:$A,0)),INDEX(lookup!$AD:$AD,MATCH($A1183,lookup!$A:$A,0)))</f>
        <v>2_civil law</v>
      </c>
      <c r="AO1183" t="str">
        <f>INDEX(lookup!$Y:$Y,MATCH($A1183,lookup!$A:$A,0))</f>
        <v>0_published</v>
      </c>
      <c r="AP1183" t="str">
        <f>INDEX(lookup!$Z:$Z,MATCH($A1183,lookup!$A:$A,0))</f>
        <v>1_VHB high</v>
      </c>
      <c r="AQ1183" t="str">
        <f>INDEX(lookup!$W:$W,MATCH($A1183,lookup!$A:$A,0))</f>
        <v>2_sust</v>
      </c>
      <c r="AS1183" t="inlineStr">
        <is>
          <t>staging</t>
        </is>
      </c>
      <c r="AT1183" t="inlineStr">
        <is>
          <t>good-CER</t>
        </is>
      </c>
      <c r="AU1183" t="inlineStr">
        <is>
          <t>cost</t>
        </is>
      </c>
      <c r="AV1183" t="inlineStr">
        <is>
          <t>-0.031</t>
        </is>
      </c>
      <c r="AX1183" t="inlineStr">
        <is>
          <t>-2.56</t>
        </is>
      </c>
      <c r="BA1183" t="n">
        <v>20753</v>
      </c>
      <c r="BB1183" t="inlineStr">
        <is>
          <t>1</t>
        </is>
      </c>
      <c r="BC1183" t="inlineStr">
        <is>
          <t>OLS</t>
        </is>
      </c>
      <c r="BD1183" t="inlineStr">
        <is>
          <t>firm</t>
        </is>
      </c>
      <c r="BE1183" t="inlineStr">
        <is>
          <t>none</t>
        </is>
      </c>
      <c r="BI1183" t="inlineStr">
        <is>
          <t>Table 7</t>
        </is>
      </c>
      <c r="BJ1183" t="inlineStr">
        <is>
          <t>Panel B Column (5) Stock info.</t>
        </is>
      </c>
      <c r="BK1183" t="inlineStr">
        <is>
          <t>3955</t>
        </is>
      </c>
      <c r="BL1183" t="inlineStr">
        <is>
          <t>Env. activity -0.031** (-2.56)</t>
        </is>
      </c>
      <c r="BM1183" t="inlineStr">
        <is>
          <t>Env. activity</t>
        </is>
      </c>
      <c r="BN1183" t="inlineStr">
        <is>
          <t>Loan cost</t>
        </is>
      </c>
      <c r="BO1183" t="inlineStr">
        <is>
          <t>update</t>
        </is>
      </c>
      <c r="BP1183" t="inlineStr">
        <is>
          <t>Hui et al (2024)</t>
        </is>
      </c>
      <c r="BQ1183" t="inlineStr">
        <is>
          <t>computed</t>
        </is>
      </c>
      <c r="BT1183" t="n">
        <v>0</v>
      </c>
      <c r="BU1183" t="inlineStr">
        <is>
          <t>staging_Hui_et_al_2024.csv</t>
        </is>
      </c>
      <c r="BW1183" t="n">
        <v>2008</v>
      </c>
      <c r="BX1183" t="n">
        <v>2020</v>
      </c>
      <c r="BY1183" t="inlineStr">
        <is>
          <t>China (firms listed on Shanghai and Shenzhen Stock</t>
        </is>
      </c>
      <c r="BZ1183" t="n">
        <v>2014</v>
      </c>
      <c r="CA1183" t="n">
        <v>0.3846153846153846</v>
      </c>
      <c r="CB1183" t="n">
        <v>0</v>
      </c>
      <c r="CC1183" t="n">
        <v>1</v>
      </c>
      <c r="CD1183" t="n">
        <v>-0.01776955971623395</v>
      </c>
      <c r="CE1183" t="n">
        <v>1</v>
      </c>
    </row>
    <row r="1184">
      <c r="A1184" t="inlineStr">
        <is>
          <t>Hui et al (2024)</t>
        </is>
      </c>
      <c r="B1184" t="n">
        <v>2489</v>
      </c>
      <c r="C1184" t="n">
        <v>-0.01318789219343342</v>
      </c>
      <c r="D1184" t="n">
        <v>20753</v>
      </c>
      <c r="E1184">
        <f>IF(ISNUMBER($BA1184),$BA1184,IF(AND(ISNUMBER($D1184),ISNUMBER($BW1184),ISNUMBER($BX1184)),$D1184*($BX1184-$BW1184+1),""))</f>
        <v>20753.0</v>
      </c>
      <c r="H1184" t="inlineStr">
        <is>
          <t>partial</t>
        </is>
      </c>
      <c r="I1184" t="inlineStr">
        <is>
          <t>T-Statistic available</t>
        </is>
      </c>
      <c r="J1184">
        <f>IF($BW1184&lt;&gt;"",$BW1184,"")</f>
        <v>2008.0</v>
      </c>
      <c r="K1184">
        <f>IF($BX1184&lt;&gt;"",$BX1184,"")</f>
        <v>2020.0</v>
      </c>
      <c r="L1184">
        <f>IF(AND(ISNUMBER($BW1184),ISNUMBER($BX1184)),($BW1184+$BX1184)/2,"")</f>
        <v>2014.0</v>
      </c>
      <c r="M1184">
        <f>IF($L1184&lt;&gt;"",$L1184,"")</f>
        <v>2014.0</v>
      </c>
      <c r="N1184">
        <f>IF(AND(ISNUMBER($BW1184),ISNUMBER($BX1184)),MIN(1,MAX(0,($BX1184-2016+1)/($BX1184-$BW1184+1))),"")</f>
        <v>0.3846153846153846</v>
      </c>
      <c r="O1184">
        <f>IF(AND(ISNUMBER($BW1184),ISNUMBER($BX1184)),MIN(1,MAX(0,($BX1184-2017+1)/($BX1184-$BW1184+1))),"")</f>
        <v>0.3076923076923077</v>
      </c>
      <c r="P1184">
        <f>IF(AND(ISNUMBER($BW1184),ISNUMBER($BX1184)),MIN(1,MAX(0,($BX1184-2018+1)/($BX1184-$BW1184+1))),"")</f>
        <v>0.2307692307692308</v>
      </c>
      <c r="Q1184">
        <f>IF(AND(ISNUMBER($BW1184),ISNUMBER($BX1184)),MIN(1,MAX(0,($BX1184-2019+1)/($BX1184-$BW1184+1))),"")</f>
        <v>0.1538461538461539</v>
      </c>
      <c r="R1184">
        <f>IF(AND(ISNUMBER($BW1184),ISNUMBER($BX1184)),MIN(1,MAX(0,($BX1184-2016+1)/($BX1184-$BW1184+1))),"")</f>
        <v>0.3846153846153846</v>
      </c>
      <c r="S1184">
        <f>IF($L1184&lt;&gt;"",IF($L1184&gt;=2015.5,1,0),"")</f>
        <v>0.0</v>
      </c>
      <c r="T1184">
        <f>IF($L1184&lt;&gt;"",IF($L1184&gt;=2016,1,0),"")</f>
        <v>0.0</v>
      </c>
      <c r="U1184">
        <f>IF(ISNUMBER($BX1184),IF($BX1184&gt;=2016,1,0),"")</f>
        <v>1.0</v>
      </c>
      <c r="V1184">
        <f>IF(ISNUMBER($BW1184),IF($BW1184&gt;=2016,1,0),"")</f>
        <v>0.0</v>
      </c>
      <c r="W1184" t="str">
        <f>IF(AND(ISNUMBER($BW1184),ISNUMBER($BX1184)),IF($BW1184&gt;=2016,"post-only",IF($BX1184&lt;2016,"pre-only","mixed")),"")</f>
        <v>mixed</v>
      </c>
      <c r="X1184">
        <f>IF(AND(ISNUMBER($BW1184),ISNUMBER($BX1184)),MIN(1,MAX(0,($BX1184-2017+1)/($BX1184-$BW1184+1))),"")</f>
        <v>0.3076923076923077</v>
      </c>
      <c r="Y1184">
        <f>IF(AND(ISNUMBER($BW1184),ISNUMBER($BX1184)),MIN(1,MAX(0,($BX1184-2018+1)/($BX1184-$BW1184+1))),"")</f>
        <v>0.2307692307692308</v>
      </c>
      <c r="Z1184">
        <f>IF(AND(ISNUMBER($BW1184),ISNUMBER($BX1184)),MIN(1,MAX(0,($BX1184-2019+1)/($BX1184-$BW1184+1))),"")</f>
        <v>0.1538461538461539</v>
      </c>
      <c r="AA1184">
        <f>IF(ISNUMBER($BX1184),IF($BX1184&gt;=2017,1,0),"")</f>
        <v>1.0</v>
      </c>
      <c r="AB1184">
        <f>IF(ISNUMBER($BX1184),IF($BX1184&gt;=2018,1,0),"")</f>
        <v>1.0</v>
      </c>
      <c r="AC1184">
        <f>IF(ISNUMBER($BX1184),IF($BX1184&gt;=2019,1,0),"")</f>
        <v>1.0</v>
      </c>
      <c r="AD1184">
        <f>IF($L1184&lt;&gt;"",IF($L1184&gt;2013,1,0),"")</f>
        <v>1.0</v>
      </c>
      <c r="AE1184">
        <f>IF($L1184&lt;&gt;"",1+IF($L1184&gt;2011,1,0)+IF($L1184&gt;2014,1,0),"")</f>
        <v>2.0</v>
      </c>
      <c r="AF1184" t="inlineStr">
        <is>
          <t>loan (interest rate)</t>
        </is>
      </c>
      <c r="AG1184" t="inlineStr">
        <is>
          <t>disclosure</t>
        </is>
      </c>
      <c r="AH1184" t="inlineStr">
        <is>
          <t>non-sensitive</t>
        </is>
      </c>
      <c r="AI1184" t="inlineStr">
        <is>
          <t>with ETS/CT</t>
        </is>
      </c>
      <c r="AJ1184" t="inlineStr">
        <is>
          <t>without ETS/CT</t>
        </is>
      </c>
      <c r="AK1184" t="str">
        <f>IF(AND($CF1184&lt;&gt;"",IFERROR(INDEX(subsample_country_map!$B:$B,MATCH($CF1184,subsample_country_map!$A:$A,0)),"")&lt;&gt;""),INDEX(subsample_country_map!$B:$B,MATCH($CF1184,subsample_country_map!$A:$A,0)),INDEX(lookup!$AA:$AA,MATCH($A1184,lookup!$A:$A,0)))</f>
        <v>3_AsiaPac</v>
      </c>
      <c r="AL1184" t="str">
        <f>IF(AND($CF1184&lt;&gt;"",IFERROR(INDEX(subsample_country_map!$C:$C,MATCH($CF1184,subsample_country_map!$A:$A,0)),"")&lt;&gt;""),INDEX(subsample_country_map!$C:$C,MATCH($CF1184,subsample_country_map!$A:$A,0)),INDEX(lookup!$AB:$AB,MATCH($A1184,lookup!$A:$A,0)))</f>
        <v>2_developing</v>
      </c>
      <c r="AM1184" t="str">
        <f>IF(AND($CF1184&lt;&gt;"",IFERROR(INDEX(subsample_country_map!$D:$D,MATCH($CF1184,subsample_country_map!$A:$A,0)),"")&lt;&gt;""),INDEX(subsample_country_map!$D:$D,MATCH($CF1184,subsample_country_map!$A:$A,0)),INDEX(lookup!$AC:$AC,MATCH($A1184,lookup!$A:$A,0)))</f>
        <v>2_non_western</v>
      </c>
      <c r="AN1184" t="str">
        <f>IF(AND($CF1184&lt;&gt;"",IFERROR(INDEX(subsample_country_map!$E:$E,MATCH($CF1184,subsample_country_map!$A:$A,0)),"")&lt;&gt;""),INDEX(subsample_country_map!$E:$E,MATCH($CF1184,subsample_country_map!$A:$A,0)),INDEX(lookup!$AD:$AD,MATCH($A1184,lookup!$A:$A,0)))</f>
        <v>2_civil law</v>
      </c>
      <c r="AO1184" t="str">
        <f>INDEX(lookup!$Y:$Y,MATCH($A1184,lookup!$A:$A,0))</f>
        <v>0_published</v>
      </c>
      <c r="AP1184" t="str">
        <f>INDEX(lookup!$Z:$Z,MATCH($A1184,lookup!$A:$A,0))</f>
        <v>1_VHB high</v>
      </c>
      <c r="AQ1184" t="str">
        <f>INDEX(lookup!$W:$W,MATCH($A1184,lookup!$A:$A,0))</f>
        <v>2_sust</v>
      </c>
      <c r="AS1184" t="inlineStr">
        <is>
          <t>staging</t>
        </is>
      </c>
      <c r="AT1184" t="inlineStr">
        <is>
          <t>good-CER</t>
        </is>
      </c>
      <c r="AU1184" t="inlineStr">
        <is>
          <t>cost</t>
        </is>
      </c>
      <c r="AV1184" t="inlineStr">
        <is>
          <t>-0.023</t>
        </is>
      </c>
      <c r="AX1184" t="inlineStr">
        <is>
          <t>-1.90</t>
        </is>
      </c>
      <c r="BA1184" t="n">
        <v>20753</v>
      </c>
      <c r="BB1184" t="inlineStr">
        <is>
          <t>1</t>
        </is>
      </c>
      <c r="BC1184" t="inlineStr">
        <is>
          <t>OLS</t>
        </is>
      </c>
      <c r="BD1184" t="inlineStr">
        <is>
          <t>firm</t>
        </is>
      </c>
      <c r="BE1184" t="inlineStr">
        <is>
          <t>none</t>
        </is>
      </c>
      <c r="BI1184" t="inlineStr">
        <is>
          <t>Table 7</t>
        </is>
      </c>
      <c r="BJ1184" t="inlineStr">
        <is>
          <t>Panel B Column (6) Stock info.</t>
        </is>
      </c>
      <c r="BK1184" t="inlineStr">
        <is>
          <t>3955</t>
        </is>
      </c>
      <c r="BL1184" t="inlineStr">
        <is>
          <t>Env. policy -0.023* (-1.90)</t>
        </is>
      </c>
      <c r="BM1184" t="inlineStr">
        <is>
          <t>Env. policy</t>
        </is>
      </c>
      <c r="BN1184" t="inlineStr">
        <is>
          <t>Loan cost</t>
        </is>
      </c>
      <c r="BO1184" t="inlineStr">
        <is>
          <t>update</t>
        </is>
      </c>
      <c r="BP1184" t="inlineStr">
        <is>
          <t>Hui et al (2024)</t>
        </is>
      </c>
      <c r="BQ1184" t="inlineStr">
        <is>
          <t>computed</t>
        </is>
      </c>
      <c r="BT1184" t="n">
        <v>0</v>
      </c>
      <c r="BU1184" t="inlineStr">
        <is>
          <t>staging_Hui_et_al_2024.csv</t>
        </is>
      </c>
      <c r="BW1184" t="n">
        <v>2008</v>
      </c>
      <c r="BX1184" t="n">
        <v>2020</v>
      </c>
      <c r="BY1184" t="inlineStr">
        <is>
          <t>China (firms listed on Shanghai and Shenzhen Stock</t>
        </is>
      </c>
      <c r="BZ1184" t="n">
        <v>2014</v>
      </c>
      <c r="CA1184" t="n">
        <v>0.3846153846153846</v>
      </c>
      <c r="CB1184" t="n">
        <v>0</v>
      </c>
      <c r="CC1184" t="n">
        <v>1</v>
      </c>
      <c r="CD1184" t="n">
        <v>-0.013188656821496</v>
      </c>
      <c r="CE1184" t="n">
        <v>1</v>
      </c>
    </row>
    <row r="1185">
      <c r="A1185" t="inlineStr">
        <is>
          <t>Hui et al (2024)</t>
        </is>
      </c>
      <c r="B1185" t="n">
        <v>2490</v>
      </c>
      <c r="C1185" t="n">
        <v>-0.0317261461789047</v>
      </c>
      <c r="D1185" t="n">
        <v>21276</v>
      </c>
      <c r="E1185">
        <f>IF(ISNUMBER($BA1185),$BA1185,IF(AND(ISNUMBER($D1185),ISNUMBER($BW1185),ISNUMBER($BX1185)),$D1185*($BX1185-$BW1185+1),""))</f>
        <v>21276.0</v>
      </c>
      <c r="H1185" t="inlineStr">
        <is>
          <t>partial</t>
        </is>
      </c>
      <c r="I1185" t="inlineStr">
        <is>
          <t>T-Statistic available</t>
        </is>
      </c>
      <c r="J1185">
        <f>IF($BW1185&lt;&gt;"",$BW1185,"")</f>
        <v>2008.0</v>
      </c>
      <c r="K1185">
        <f>IF($BX1185&lt;&gt;"",$BX1185,"")</f>
        <v>2020.0</v>
      </c>
      <c r="L1185">
        <f>IF(AND(ISNUMBER($BW1185),ISNUMBER($BX1185)),($BW1185+$BX1185)/2,"")</f>
        <v>2014.0</v>
      </c>
      <c r="M1185">
        <f>IF($L1185&lt;&gt;"",$L1185,"")</f>
        <v>2014.0</v>
      </c>
      <c r="N1185">
        <f>IF(AND(ISNUMBER($BW1185),ISNUMBER($BX1185)),MIN(1,MAX(0,($BX1185-2016+1)/($BX1185-$BW1185+1))),"")</f>
        <v>0.3846153846153846</v>
      </c>
      <c r="O1185">
        <f>IF(AND(ISNUMBER($BW1185),ISNUMBER($BX1185)),MIN(1,MAX(0,($BX1185-2017+1)/($BX1185-$BW1185+1))),"")</f>
        <v>0.3076923076923077</v>
      </c>
      <c r="P1185">
        <f>IF(AND(ISNUMBER($BW1185),ISNUMBER($BX1185)),MIN(1,MAX(0,($BX1185-2018+1)/($BX1185-$BW1185+1))),"")</f>
        <v>0.2307692307692308</v>
      </c>
      <c r="Q1185">
        <f>IF(AND(ISNUMBER($BW1185),ISNUMBER($BX1185)),MIN(1,MAX(0,($BX1185-2019+1)/($BX1185-$BW1185+1))),"")</f>
        <v>0.1538461538461539</v>
      </c>
      <c r="R1185">
        <f>IF(AND(ISNUMBER($BW1185),ISNUMBER($BX1185)),MIN(1,MAX(0,($BX1185-2016+1)/($BX1185-$BW1185+1))),"")</f>
        <v>0.3846153846153846</v>
      </c>
      <c r="S1185">
        <f>IF($L1185&lt;&gt;"",IF($L1185&gt;=2015.5,1,0),"")</f>
        <v>0.0</v>
      </c>
      <c r="T1185">
        <f>IF($L1185&lt;&gt;"",IF($L1185&gt;=2016,1,0),"")</f>
        <v>0.0</v>
      </c>
      <c r="U1185">
        <f>IF(ISNUMBER($BX1185),IF($BX1185&gt;=2016,1,0),"")</f>
        <v>1.0</v>
      </c>
      <c r="V1185">
        <f>IF(ISNUMBER($BW1185),IF($BW1185&gt;=2016,1,0),"")</f>
        <v>0.0</v>
      </c>
      <c r="W1185" t="str">
        <f>IF(AND(ISNUMBER($BW1185),ISNUMBER($BX1185)),IF($BW1185&gt;=2016,"post-only",IF($BX1185&lt;2016,"pre-only","mixed")),"")</f>
        <v>mixed</v>
      </c>
      <c r="X1185">
        <f>IF(AND(ISNUMBER($BW1185),ISNUMBER($BX1185)),MIN(1,MAX(0,($BX1185-2017+1)/($BX1185-$BW1185+1))),"")</f>
        <v>0.3076923076923077</v>
      </c>
      <c r="Y1185">
        <f>IF(AND(ISNUMBER($BW1185),ISNUMBER($BX1185)),MIN(1,MAX(0,($BX1185-2018+1)/($BX1185-$BW1185+1))),"")</f>
        <v>0.2307692307692308</v>
      </c>
      <c r="Z1185">
        <f>IF(AND(ISNUMBER($BW1185),ISNUMBER($BX1185)),MIN(1,MAX(0,($BX1185-2019+1)/($BX1185-$BW1185+1))),"")</f>
        <v>0.1538461538461539</v>
      </c>
      <c r="AA1185">
        <f>IF(ISNUMBER($BX1185),IF($BX1185&gt;=2017,1,0),"")</f>
        <v>1.0</v>
      </c>
      <c r="AB1185">
        <f>IF(ISNUMBER($BX1185),IF($BX1185&gt;=2018,1,0),"")</f>
        <v>1.0</v>
      </c>
      <c r="AC1185">
        <f>IF(ISNUMBER($BX1185),IF($BX1185&gt;=2019,1,0),"")</f>
        <v>1.0</v>
      </c>
      <c r="AD1185">
        <f>IF($L1185&lt;&gt;"",IF($L1185&gt;2013,1,0),"")</f>
        <v>1.0</v>
      </c>
      <c r="AE1185">
        <f>IF($L1185&lt;&gt;"",1+IF($L1185&gt;2011,1,0)+IF($L1185&gt;2014,1,0),"")</f>
        <v>2.0</v>
      </c>
      <c r="AF1185" t="inlineStr">
        <is>
          <t>loan (interest rate)</t>
        </is>
      </c>
      <c r="AG1185" t="inlineStr">
        <is>
          <t>disclosure</t>
        </is>
      </c>
      <c r="AH1185" t="inlineStr">
        <is>
          <t>non-sensitive</t>
        </is>
      </c>
      <c r="AI1185" t="inlineStr">
        <is>
          <t>with ETS/CT</t>
        </is>
      </c>
      <c r="AJ1185" t="inlineStr">
        <is>
          <t>without ETS/CT</t>
        </is>
      </c>
      <c r="AK1185" t="str">
        <f>IF(AND($CF1185&lt;&gt;"",IFERROR(INDEX(subsample_country_map!$B:$B,MATCH($CF1185,subsample_country_map!$A:$A,0)),"")&lt;&gt;""),INDEX(subsample_country_map!$B:$B,MATCH($CF1185,subsample_country_map!$A:$A,0)),INDEX(lookup!$AA:$AA,MATCH($A1185,lookup!$A:$A,0)))</f>
        <v>3_AsiaPac</v>
      </c>
      <c r="AL1185" t="str">
        <f>IF(AND($CF1185&lt;&gt;"",IFERROR(INDEX(subsample_country_map!$C:$C,MATCH($CF1185,subsample_country_map!$A:$A,0)),"")&lt;&gt;""),INDEX(subsample_country_map!$C:$C,MATCH($CF1185,subsample_country_map!$A:$A,0)),INDEX(lookup!$AB:$AB,MATCH($A1185,lookup!$A:$A,0)))</f>
        <v>2_developing</v>
      </c>
      <c r="AM1185" t="str">
        <f>IF(AND($CF1185&lt;&gt;"",IFERROR(INDEX(subsample_country_map!$D:$D,MATCH($CF1185,subsample_country_map!$A:$A,0)),"")&lt;&gt;""),INDEX(subsample_country_map!$D:$D,MATCH($CF1185,subsample_country_map!$A:$A,0)),INDEX(lookup!$AC:$AC,MATCH($A1185,lookup!$A:$A,0)))</f>
        <v>2_non_western</v>
      </c>
      <c r="AN1185" t="str">
        <f>IF(AND($CF1185&lt;&gt;"",IFERROR(INDEX(subsample_country_map!$E:$E,MATCH($CF1185,subsample_country_map!$A:$A,0)),"")&lt;&gt;""),INDEX(subsample_country_map!$E:$E,MATCH($CF1185,subsample_country_map!$A:$A,0)),INDEX(lookup!$AD:$AD,MATCH($A1185,lookup!$A:$A,0)))</f>
        <v>2_civil law</v>
      </c>
      <c r="AO1185" t="str">
        <f>INDEX(lookup!$Y:$Y,MATCH($A1185,lookup!$A:$A,0))</f>
        <v>0_published</v>
      </c>
      <c r="AP1185" t="str">
        <f>INDEX(lookup!$Z:$Z,MATCH($A1185,lookup!$A:$A,0))</f>
        <v>1_VHB high</v>
      </c>
      <c r="AQ1185" t="str">
        <f>INDEX(lookup!$W:$W,MATCH($A1185,lookup!$A:$A,0))</f>
        <v>2_sust</v>
      </c>
      <c r="AS1185" t="inlineStr">
        <is>
          <t>staging</t>
        </is>
      </c>
      <c r="AT1185" t="inlineStr">
        <is>
          <t>good-CER</t>
        </is>
      </c>
      <c r="AU1185" t="inlineStr">
        <is>
          <t>cost</t>
        </is>
      </c>
      <c r="AV1185" t="inlineStr">
        <is>
          <t>-0.055</t>
        </is>
      </c>
      <c r="AX1185" t="inlineStr">
        <is>
          <t>-4.63</t>
        </is>
      </c>
      <c r="BA1185" t="n">
        <v>21276</v>
      </c>
      <c r="BB1185" t="inlineStr">
        <is>
          <t>1</t>
        </is>
      </c>
      <c r="BC1185" t="inlineStr">
        <is>
          <t>OLS</t>
        </is>
      </c>
      <c r="BD1185" t="inlineStr">
        <is>
          <t>firm</t>
        </is>
      </c>
      <c r="BE1185" t="inlineStr">
        <is>
          <t>none</t>
        </is>
      </c>
      <c r="BI1185" t="inlineStr">
        <is>
          <t>Table 7</t>
        </is>
      </c>
      <c r="BJ1185" t="inlineStr">
        <is>
          <t>Panel B Column (7) SOE</t>
        </is>
      </c>
      <c r="BK1185" t="inlineStr">
        <is>
          <t>3955</t>
        </is>
      </c>
      <c r="BL1185" t="inlineStr">
        <is>
          <t>Env. activity -0.055*** (-4.63)</t>
        </is>
      </c>
      <c r="BM1185" t="inlineStr">
        <is>
          <t>Env. activity</t>
        </is>
      </c>
      <c r="BN1185" t="inlineStr">
        <is>
          <t>Loan cost</t>
        </is>
      </c>
      <c r="BO1185" t="inlineStr">
        <is>
          <t>update</t>
        </is>
      </c>
      <c r="BP1185" t="inlineStr">
        <is>
          <t>Hui et al (2024)</t>
        </is>
      </c>
      <c r="BQ1185" t="inlineStr">
        <is>
          <t>computed</t>
        </is>
      </c>
      <c r="BT1185" t="n">
        <v>0</v>
      </c>
      <c r="BU1185" t="inlineStr">
        <is>
          <t>staging_Hui_et_al_2024.csv</t>
        </is>
      </c>
      <c r="BW1185" t="n">
        <v>2008</v>
      </c>
      <c r="BX1185" t="n">
        <v>2020</v>
      </c>
      <c r="BY1185" t="inlineStr">
        <is>
          <t>China (firms listed on Shanghai and Shenzhen Stock</t>
        </is>
      </c>
      <c r="BZ1185" t="n">
        <v>2014</v>
      </c>
      <c r="CA1185" t="n">
        <v>0.3846153846153846</v>
      </c>
      <c r="CB1185" t="n">
        <v>0</v>
      </c>
      <c r="CC1185" t="n">
        <v>1</v>
      </c>
      <c r="CD1185" t="n">
        <v>-0.03173679724551034</v>
      </c>
      <c r="CE1185" t="n">
        <v>1</v>
      </c>
    </row>
    <row r="1186">
      <c r="A1186" t="inlineStr">
        <is>
          <t>Hui et al (2024)</t>
        </is>
      </c>
      <c r="B1186" t="n">
        <v>2491</v>
      </c>
      <c r="C1186" t="n">
        <v>-0.02768661467666933</v>
      </c>
      <c r="D1186" t="n">
        <v>21276</v>
      </c>
      <c r="E1186">
        <f>IF(ISNUMBER($BA1186),$BA1186,IF(AND(ISNUMBER($D1186),ISNUMBER($BW1186),ISNUMBER($BX1186)),$D1186*($BX1186-$BW1186+1),""))</f>
        <v>21276.0</v>
      </c>
      <c r="H1186" t="inlineStr">
        <is>
          <t>partial</t>
        </is>
      </c>
      <c r="I1186" t="inlineStr">
        <is>
          <t>T-Statistic available</t>
        </is>
      </c>
      <c r="J1186">
        <f>IF($BW1186&lt;&gt;"",$BW1186,"")</f>
        <v>2008.0</v>
      </c>
      <c r="K1186">
        <f>IF($BX1186&lt;&gt;"",$BX1186,"")</f>
        <v>2020.0</v>
      </c>
      <c r="L1186">
        <f>IF(AND(ISNUMBER($BW1186),ISNUMBER($BX1186)),($BW1186+$BX1186)/2,"")</f>
        <v>2014.0</v>
      </c>
      <c r="M1186">
        <f>IF($L1186&lt;&gt;"",$L1186,"")</f>
        <v>2014.0</v>
      </c>
      <c r="N1186">
        <f>IF(AND(ISNUMBER($BW1186),ISNUMBER($BX1186)),MIN(1,MAX(0,($BX1186-2016+1)/($BX1186-$BW1186+1))),"")</f>
        <v>0.3846153846153846</v>
      </c>
      <c r="O1186">
        <f>IF(AND(ISNUMBER($BW1186),ISNUMBER($BX1186)),MIN(1,MAX(0,($BX1186-2017+1)/($BX1186-$BW1186+1))),"")</f>
        <v>0.3076923076923077</v>
      </c>
      <c r="P1186">
        <f>IF(AND(ISNUMBER($BW1186),ISNUMBER($BX1186)),MIN(1,MAX(0,($BX1186-2018+1)/($BX1186-$BW1186+1))),"")</f>
        <v>0.2307692307692308</v>
      </c>
      <c r="Q1186">
        <f>IF(AND(ISNUMBER($BW1186),ISNUMBER($BX1186)),MIN(1,MAX(0,($BX1186-2019+1)/($BX1186-$BW1186+1))),"")</f>
        <v>0.1538461538461539</v>
      </c>
      <c r="R1186">
        <f>IF(AND(ISNUMBER($BW1186),ISNUMBER($BX1186)),MIN(1,MAX(0,($BX1186-2016+1)/($BX1186-$BW1186+1))),"")</f>
        <v>0.3846153846153846</v>
      </c>
      <c r="S1186">
        <f>IF($L1186&lt;&gt;"",IF($L1186&gt;=2015.5,1,0),"")</f>
        <v>0.0</v>
      </c>
      <c r="T1186">
        <f>IF($L1186&lt;&gt;"",IF($L1186&gt;=2016,1,0),"")</f>
        <v>0.0</v>
      </c>
      <c r="U1186">
        <f>IF(ISNUMBER($BX1186),IF($BX1186&gt;=2016,1,0),"")</f>
        <v>1.0</v>
      </c>
      <c r="V1186">
        <f>IF(ISNUMBER($BW1186),IF($BW1186&gt;=2016,1,0),"")</f>
        <v>0.0</v>
      </c>
      <c r="W1186" t="str">
        <f>IF(AND(ISNUMBER($BW1186),ISNUMBER($BX1186)),IF($BW1186&gt;=2016,"post-only",IF($BX1186&lt;2016,"pre-only","mixed")),"")</f>
        <v>mixed</v>
      </c>
      <c r="X1186">
        <f>IF(AND(ISNUMBER($BW1186),ISNUMBER($BX1186)),MIN(1,MAX(0,($BX1186-2017+1)/($BX1186-$BW1186+1))),"")</f>
        <v>0.3076923076923077</v>
      </c>
      <c r="Y1186">
        <f>IF(AND(ISNUMBER($BW1186),ISNUMBER($BX1186)),MIN(1,MAX(0,($BX1186-2018+1)/($BX1186-$BW1186+1))),"")</f>
        <v>0.2307692307692308</v>
      </c>
      <c r="Z1186">
        <f>IF(AND(ISNUMBER($BW1186),ISNUMBER($BX1186)),MIN(1,MAX(0,($BX1186-2019+1)/($BX1186-$BW1186+1))),"")</f>
        <v>0.1538461538461539</v>
      </c>
      <c r="AA1186">
        <f>IF(ISNUMBER($BX1186),IF($BX1186&gt;=2017,1,0),"")</f>
        <v>1.0</v>
      </c>
      <c r="AB1186">
        <f>IF(ISNUMBER($BX1186),IF($BX1186&gt;=2018,1,0),"")</f>
        <v>1.0</v>
      </c>
      <c r="AC1186">
        <f>IF(ISNUMBER($BX1186),IF($BX1186&gt;=2019,1,0),"")</f>
        <v>1.0</v>
      </c>
      <c r="AD1186">
        <f>IF($L1186&lt;&gt;"",IF($L1186&gt;2013,1,0),"")</f>
        <v>1.0</v>
      </c>
      <c r="AE1186">
        <f>IF($L1186&lt;&gt;"",1+IF($L1186&gt;2011,1,0)+IF($L1186&gt;2014,1,0),"")</f>
        <v>2.0</v>
      </c>
      <c r="AF1186" t="inlineStr">
        <is>
          <t>loan (interest rate)</t>
        </is>
      </c>
      <c r="AG1186" t="inlineStr">
        <is>
          <t>disclosure</t>
        </is>
      </c>
      <c r="AH1186" t="inlineStr">
        <is>
          <t>non-sensitive</t>
        </is>
      </c>
      <c r="AI1186" t="inlineStr">
        <is>
          <t>with ETS/CT</t>
        </is>
      </c>
      <c r="AJ1186" t="inlineStr">
        <is>
          <t>without ETS/CT</t>
        </is>
      </c>
      <c r="AK1186" t="str">
        <f>IF(AND($CF1186&lt;&gt;"",IFERROR(INDEX(subsample_country_map!$B:$B,MATCH($CF1186,subsample_country_map!$A:$A,0)),"")&lt;&gt;""),INDEX(subsample_country_map!$B:$B,MATCH($CF1186,subsample_country_map!$A:$A,0)),INDEX(lookup!$AA:$AA,MATCH($A1186,lookup!$A:$A,0)))</f>
        <v>3_AsiaPac</v>
      </c>
      <c r="AL1186" t="str">
        <f>IF(AND($CF1186&lt;&gt;"",IFERROR(INDEX(subsample_country_map!$C:$C,MATCH($CF1186,subsample_country_map!$A:$A,0)),"")&lt;&gt;""),INDEX(subsample_country_map!$C:$C,MATCH($CF1186,subsample_country_map!$A:$A,0)),INDEX(lookup!$AB:$AB,MATCH($A1186,lookup!$A:$A,0)))</f>
        <v>2_developing</v>
      </c>
      <c r="AM1186" t="str">
        <f>IF(AND($CF1186&lt;&gt;"",IFERROR(INDEX(subsample_country_map!$D:$D,MATCH($CF1186,subsample_country_map!$A:$A,0)),"")&lt;&gt;""),INDEX(subsample_country_map!$D:$D,MATCH($CF1186,subsample_country_map!$A:$A,0)),INDEX(lookup!$AC:$AC,MATCH($A1186,lookup!$A:$A,0)))</f>
        <v>2_non_western</v>
      </c>
      <c r="AN1186" t="str">
        <f>IF(AND($CF1186&lt;&gt;"",IFERROR(INDEX(subsample_country_map!$E:$E,MATCH($CF1186,subsample_country_map!$A:$A,0)),"")&lt;&gt;""),INDEX(subsample_country_map!$E:$E,MATCH($CF1186,subsample_country_map!$A:$A,0)),INDEX(lookup!$AD:$AD,MATCH($A1186,lookup!$A:$A,0)))</f>
        <v>2_civil law</v>
      </c>
      <c r="AO1186" t="str">
        <f>INDEX(lookup!$Y:$Y,MATCH($A1186,lookup!$A:$A,0))</f>
        <v>0_published</v>
      </c>
      <c r="AP1186" t="str">
        <f>INDEX(lookup!$Z:$Z,MATCH($A1186,lookup!$A:$A,0))</f>
        <v>1_VHB high</v>
      </c>
      <c r="AQ1186" t="str">
        <f>INDEX(lookup!$W:$W,MATCH($A1186,lookup!$A:$A,0))</f>
        <v>2_sust</v>
      </c>
      <c r="AS1186" t="inlineStr">
        <is>
          <t>staging</t>
        </is>
      </c>
      <c r="AT1186" t="inlineStr">
        <is>
          <t>good-CER</t>
        </is>
      </c>
      <c r="AU1186" t="inlineStr">
        <is>
          <t>cost</t>
        </is>
      </c>
      <c r="AV1186" t="inlineStr">
        <is>
          <t>-0.062</t>
        </is>
      </c>
      <c r="AX1186" t="inlineStr">
        <is>
          <t>-4.04</t>
        </is>
      </c>
      <c r="BA1186" t="n">
        <v>21276</v>
      </c>
      <c r="BB1186" t="inlineStr">
        <is>
          <t>1</t>
        </is>
      </c>
      <c r="BC1186" t="inlineStr">
        <is>
          <t>OLS</t>
        </is>
      </c>
      <c r="BD1186" t="inlineStr">
        <is>
          <t>firm</t>
        </is>
      </c>
      <c r="BE1186" t="inlineStr">
        <is>
          <t>none</t>
        </is>
      </c>
      <c r="BI1186" t="inlineStr">
        <is>
          <t>Table 7</t>
        </is>
      </c>
      <c r="BJ1186" t="inlineStr">
        <is>
          <t>Panel B Column (8) SOE</t>
        </is>
      </c>
      <c r="BK1186" t="inlineStr">
        <is>
          <t>3955</t>
        </is>
      </c>
      <c r="BL1186" t="inlineStr">
        <is>
          <t>Env. policy -0.062*** (-4.04)</t>
        </is>
      </c>
      <c r="BM1186" t="inlineStr">
        <is>
          <t>Env. policy</t>
        </is>
      </c>
      <c r="BN1186" t="inlineStr">
        <is>
          <t>Loan cost</t>
        </is>
      </c>
      <c r="BO1186" t="inlineStr">
        <is>
          <t>update</t>
        </is>
      </c>
      <c r="BP1186" t="inlineStr">
        <is>
          <t>Hui et al (2024)</t>
        </is>
      </c>
      <c r="BQ1186" t="inlineStr">
        <is>
          <t>computed</t>
        </is>
      </c>
      <c r="BT1186" t="n">
        <v>0</v>
      </c>
      <c r="BU1186" t="inlineStr">
        <is>
          <t>staging_Hui_et_al_2024.csv</t>
        </is>
      </c>
      <c r="BW1186" t="n">
        <v>2008</v>
      </c>
      <c r="BX1186" t="n">
        <v>2020</v>
      </c>
      <c r="BY1186" t="inlineStr">
        <is>
          <t>China (firms listed on Shanghai and Shenzhen Stock</t>
        </is>
      </c>
      <c r="BZ1186" t="n">
        <v>2014</v>
      </c>
      <c r="CA1186" t="n">
        <v>0.3846153846153846</v>
      </c>
      <c r="CB1186" t="n">
        <v>0</v>
      </c>
      <c r="CC1186" t="n">
        <v>1</v>
      </c>
      <c r="CD1186" t="n">
        <v>-0.0276936923110359</v>
      </c>
      <c r="CE1186" t="n">
        <v>1</v>
      </c>
    </row>
    <row r="1187">
      <c r="A1187" t="inlineStr">
        <is>
          <t>Hui et al (2024)</t>
        </is>
      </c>
      <c r="B1187" t="n">
        <v>2492</v>
      </c>
      <c r="C1187" t="n">
        <v>-0.0225358602617487</v>
      </c>
      <c r="D1187" t="n">
        <v>8679</v>
      </c>
      <c r="E1187">
        <f>IF(ISNUMBER($BA1187),$BA1187,IF(AND(ISNUMBER($D1187),ISNUMBER($BW1187),ISNUMBER($BX1187)),$D1187*($BX1187-$BW1187+1),""))</f>
        <v>8679.0</v>
      </c>
      <c r="H1187" t="inlineStr">
        <is>
          <t>partial</t>
        </is>
      </c>
      <c r="I1187" t="inlineStr">
        <is>
          <t>T-Statistic available</t>
        </is>
      </c>
      <c r="J1187">
        <f>IF($BW1187&lt;&gt;"",$BW1187,"")</f>
        <v>2008.0</v>
      </c>
      <c r="K1187">
        <f>IF($BX1187&lt;&gt;"",$BX1187,"")</f>
        <v>2020.0</v>
      </c>
      <c r="L1187">
        <f>IF(AND(ISNUMBER($BW1187),ISNUMBER($BX1187)),($BW1187+$BX1187)/2,"")</f>
        <v>2014.0</v>
      </c>
      <c r="M1187">
        <f>IF($L1187&lt;&gt;"",$L1187,"")</f>
        <v>2014.0</v>
      </c>
      <c r="N1187">
        <f>IF(AND(ISNUMBER($BW1187),ISNUMBER($BX1187)),MIN(1,MAX(0,($BX1187-2016+1)/($BX1187-$BW1187+1))),"")</f>
        <v>0.3846153846153846</v>
      </c>
      <c r="O1187">
        <f>IF(AND(ISNUMBER($BW1187),ISNUMBER($BX1187)),MIN(1,MAX(0,($BX1187-2017+1)/($BX1187-$BW1187+1))),"")</f>
        <v>0.3076923076923077</v>
      </c>
      <c r="P1187">
        <f>IF(AND(ISNUMBER($BW1187),ISNUMBER($BX1187)),MIN(1,MAX(0,($BX1187-2018+1)/($BX1187-$BW1187+1))),"")</f>
        <v>0.2307692307692308</v>
      </c>
      <c r="Q1187">
        <f>IF(AND(ISNUMBER($BW1187),ISNUMBER($BX1187)),MIN(1,MAX(0,($BX1187-2019+1)/($BX1187-$BW1187+1))),"")</f>
        <v>0.1538461538461539</v>
      </c>
      <c r="R1187">
        <f>IF(AND(ISNUMBER($BW1187),ISNUMBER($BX1187)),MIN(1,MAX(0,($BX1187-2016+1)/($BX1187-$BW1187+1))),"")</f>
        <v>0.3846153846153846</v>
      </c>
      <c r="S1187">
        <f>IF($L1187&lt;&gt;"",IF($L1187&gt;=2015.5,1,0),"")</f>
        <v>0.0</v>
      </c>
      <c r="T1187">
        <f>IF($L1187&lt;&gt;"",IF($L1187&gt;=2016,1,0),"")</f>
        <v>0.0</v>
      </c>
      <c r="U1187">
        <f>IF(ISNUMBER($BX1187),IF($BX1187&gt;=2016,1,0),"")</f>
        <v>1.0</v>
      </c>
      <c r="V1187">
        <f>IF(ISNUMBER($BW1187),IF($BW1187&gt;=2016,1,0),"")</f>
        <v>0.0</v>
      </c>
      <c r="W1187" t="str">
        <f>IF(AND(ISNUMBER($BW1187),ISNUMBER($BX1187)),IF($BW1187&gt;=2016,"post-only",IF($BX1187&lt;2016,"pre-only","mixed")),"")</f>
        <v>mixed</v>
      </c>
      <c r="X1187">
        <f>IF(AND(ISNUMBER($BW1187),ISNUMBER($BX1187)),MIN(1,MAX(0,($BX1187-2017+1)/($BX1187-$BW1187+1))),"")</f>
        <v>0.3076923076923077</v>
      </c>
      <c r="Y1187">
        <f>IF(AND(ISNUMBER($BW1187),ISNUMBER($BX1187)),MIN(1,MAX(0,($BX1187-2018+1)/($BX1187-$BW1187+1))),"")</f>
        <v>0.2307692307692308</v>
      </c>
      <c r="Z1187">
        <f>IF(AND(ISNUMBER($BW1187),ISNUMBER($BX1187)),MIN(1,MAX(0,($BX1187-2019+1)/($BX1187-$BW1187+1))),"")</f>
        <v>0.1538461538461539</v>
      </c>
      <c r="AA1187">
        <f>IF(ISNUMBER($BX1187),IF($BX1187&gt;=2017,1,0),"")</f>
        <v>1.0</v>
      </c>
      <c r="AB1187">
        <f>IF(ISNUMBER($BX1187),IF($BX1187&gt;=2018,1,0),"")</f>
        <v>1.0</v>
      </c>
      <c r="AC1187">
        <f>IF(ISNUMBER($BX1187),IF($BX1187&gt;=2019,1,0),"")</f>
        <v>1.0</v>
      </c>
      <c r="AD1187">
        <f>IF($L1187&lt;&gt;"",IF($L1187&gt;2013,1,0),"")</f>
        <v>1.0</v>
      </c>
      <c r="AE1187">
        <f>IF($L1187&lt;&gt;"",1+IF($L1187&gt;2011,1,0)+IF($L1187&gt;2014,1,0),"")</f>
        <v>2.0</v>
      </c>
      <c r="AF1187" t="inlineStr">
        <is>
          <t>loan (interest rate)</t>
        </is>
      </c>
      <c r="AG1187" t="inlineStr">
        <is>
          <t>disclosure</t>
        </is>
      </c>
      <c r="AH1187" t="inlineStr">
        <is>
          <t>non-sensitive</t>
        </is>
      </c>
      <c r="AI1187" t="inlineStr">
        <is>
          <t>with ETS/CT</t>
        </is>
      </c>
      <c r="AJ1187" t="inlineStr">
        <is>
          <t>without ETS/CT</t>
        </is>
      </c>
      <c r="AK1187" t="str">
        <f>IF(AND($CF1187&lt;&gt;"",IFERROR(INDEX(subsample_country_map!$B:$B,MATCH($CF1187,subsample_country_map!$A:$A,0)),"")&lt;&gt;""),INDEX(subsample_country_map!$B:$B,MATCH($CF1187,subsample_country_map!$A:$A,0)),INDEX(lookup!$AA:$AA,MATCH($A1187,lookup!$A:$A,0)))</f>
        <v>3_AsiaPac</v>
      </c>
      <c r="AL1187" t="str">
        <f>IF(AND($CF1187&lt;&gt;"",IFERROR(INDEX(subsample_country_map!$C:$C,MATCH($CF1187,subsample_country_map!$A:$A,0)),"")&lt;&gt;""),INDEX(subsample_country_map!$C:$C,MATCH($CF1187,subsample_country_map!$A:$A,0)),INDEX(lookup!$AB:$AB,MATCH($A1187,lookup!$A:$A,0)))</f>
        <v>2_developing</v>
      </c>
      <c r="AM1187" t="str">
        <f>IF(AND($CF1187&lt;&gt;"",IFERROR(INDEX(subsample_country_map!$D:$D,MATCH($CF1187,subsample_country_map!$A:$A,0)),"")&lt;&gt;""),INDEX(subsample_country_map!$D:$D,MATCH($CF1187,subsample_country_map!$A:$A,0)),INDEX(lookup!$AC:$AC,MATCH($A1187,lookup!$A:$A,0)))</f>
        <v>2_non_western</v>
      </c>
      <c r="AN1187" t="str">
        <f>IF(AND($CF1187&lt;&gt;"",IFERROR(INDEX(subsample_country_map!$E:$E,MATCH($CF1187,subsample_country_map!$A:$A,0)),"")&lt;&gt;""),INDEX(subsample_country_map!$E:$E,MATCH($CF1187,subsample_country_map!$A:$A,0)),INDEX(lookup!$AD:$AD,MATCH($A1187,lookup!$A:$A,0)))</f>
        <v>2_civil law</v>
      </c>
      <c r="AO1187" t="str">
        <f>INDEX(lookup!$Y:$Y,MATCH($A1187,lookup!$A:$A,0))</f>
        <v>0_published</v>
      </c>
      <c r="AP1187" t="str">
        <f>INDEX(lookup!$Z:$Z,MATCH($A1187,lookup!$A:$A,0))</f>
        <v>1_VHB high</v>
      </c>
      <c r="AQ1187" t="str">
        <f>INDEX(lookup!$W:$W,MATCH($A1187,lookup!$A:$A,0))</f>
        <v>2_sust</v>
      </c>
      <c r="AS1187" t="inlineStr">
        <is>
          <t>staging</t>
        </is>
      </c>
      <c r="AT1187" t="inlineStr">
        <is>
          <t>good-CER</t>
        </is>
      </c>
      <c r="AU1187" t="inlineStr">
        <is>
          <t>cost</t>
        </is>
      </c>
      <c r="AV1187" t="inlineStr">
        <is>
          <t>-0.014</t>
        </is>
      </c>
      <c r="AX1187" t="inlineStr">
        <is>
          <t>-2.10</t>
        </is>
      </c>
      <c r="BA1187" t="n">
        <v>8679</v>
      </c>
      <c r="BB1187" t="inlineStr">
        <is>
          <t>1</t>
        </is>
      </c>
      <c r="BC1187" t="inlineStr">
        <is>
          <t>OLS</t>
        </is>
      </c>
      <c r="BD1187" t="inlineStr">
        <is>
          <t>firm</t>
        </is>
      </c>
      <c r="BE1187" t="inlineStr">
        <is>
          <t>other:EID regime</t>
        </is>
      </c>
      <c r="BF1187" t="inlineStr">
        <is>
          <t>Subsample of mandatory EID</t>
        </is>
      </c>
      <c r="BI1187" t="inlineStr">
        <is>
          <t>Table 7</t>
        </is>
      </c>
      <c r="BJ1187" t="inlineStr">
        <is>
          <t>Panel C Column (3) Loan cost</t>
        </is>
      </c>
      <c r="BK1187" t="inlineStr">
        <is>
          <t>3955</t>
        </is>
      </c>
      <c r="BL1187" t="inlineStr">
        <is>
          <t>Env. activity -0.014** (-2.10)</t>
        </is>
      </c>
      <c r="BM1187" t="inlineStr">
        <is>
          <t>Env. activity</t>
        </is>
      </c>
      <c r="BN1187" t="inlineStr">
        <is>
          <t>Loan cost</t>
        </is>
      </c>
      <c r="BO1187" t="inlineStr">
        <is>
          <t>update</t>
        </is>
      </c>
      <c r="BP1187" t="inlineStr">
        <is>
          <t>Hui et al (2024)</t>
        </is>
      </c>
      <c r="BQ1187" t="inlineStr">
        <is>
          <t>computed</t>
        </is>
      </c>
      <c r="BT1187" t="n">
        <v>0</v>
      </c>
      <c r="BU1187" t="inlineStr">
        <is>
          <t>staging_Hui_et_al_2024.csv</t>
        </is>
      </c>
      <c r="BW1187" t="n">
        <v>2008</v>
      </c>
      <c r="BX1187" t="n">
        <v>2020</v>
      </c>
      <c r="BY1187" t="inlineStr">
        <is>
          <t>China (firms listed on Shanghai and Shenzhen Stock</t>
        </is>
      </c>
      <c r="BZ1187" t="n">
        <v>2014</v>
      </c>
      <c r="CA1187" t="n">
        <v>0.3846153846153846</v>
      </c>
      <c r="CB1187" t="n">
        <v>0</v>
      </c>
      <c r="CC1187" t="n">
        <v>1</v>
      </c>
      <c r="CD1187" t="n">
        <v>-0.02253967648289825</v>
      </c>
      <c r="CE1187" t="n">
        <v>1</v>
      </c>
    </row>
    <row r="1188">
      <c r="A1188" t="inlineStr">
        <is>
          <t>Hui et al (2024)</t>
        </is>
      </c>
      <c r="B1188" t="n">
        <v>2493</v>
      </c>
      <c r="C1188" t="n">
        <v>-0.01695742059886785</v>
      </c>
      <c r="D1188" t="n">
        <v>8679</v>
      </c>
      <c r="E1188">
        <f>IF(ISNUMBER($BA1188),$BA1188,IF(AND(ISNUMBER($D1188),ISNUMBER($BW1188),ISNUMBER($BX1188)),$D1188*($BX1188-$BW1188+1),""))</f>
        <v>8679.0</v>
      </c>
      <c r="H1188" t="inlineStr">
        <is>
          <t>partial</t>
        </is>
      </c>
      <c r="I1188" t="inlineStr">
        <is>
          <t>T-Statistic available</t>
        </is>
      </c>
      <c r="J1188">
        <f>IF($BW1188&lt;&gt;"",$BW1188,"")</f>
        <v>2008.0</v>
      </c>
      <c r="K1188">
        <f>IF($BX1188&lt;&gt;"",$BX1188,"")</f>
        <v>2020.0</v>
      </c>
      <c r="L1188">
        <f>IF(AND(ISNUMBER($BW1188),ISNUMBER($BX1188)),($BW1188+$BX1188)/2,"")</f>
        <v>2014.0</v>
      </c>
      <c r="M1188">
        <f>IF($L1188&lt;&gt;"",$L1188,"")</f>
        <v>2014.0</v>
      </c>
      <c r="N1188">
        <f>IF(AND(ISNUMBER($BW1188),ISNUMBER($BX1188)),MIN(1,MAX(0,($BX1188-2016+1)/($BX1188-$BW1188+1))),"")</f>
        <v>0.3846153846153846</v>
      </c>
      <c r="O1188">
        <f>IF(AND(ISNUMBER($BW1188),ISNUMBER($BX1188)),MIN(1,MAX(0,($BX1188-2017+1)/($BX1188-$BW1188+1))),"")</f>
        <v>0.3076923076923077</v>
      </c>
      <c r="P1188">
        <f>IF(AND(ISNUMBER($BW1188),ISNUMBER($BX1188)),MIN(1,MAX(0,($BX1188-2018+1)/($BX1188-$BW1188+1))),"")</f>
        <v>0.2307692307692308</v>
      </c>
      <c r="Q1188">
        <f>IF(AND(ISNUMBER($BW1188),ISNUMBER($BX1188)),MIN(1,MAX(0,($BX1188-2019+1)/($BX1188-$BW1188+1))),"")</f>
        <v>0.1538461538461539</v>
      </c>
      <c r="R1188">
        <f>IF(AND(ISNUMBER($BW1188),ISNUMBER($BX1188)),MIN(1,MAX(0,($BX1188-2016+1)/($BX1188-$BW1188+1))),"")</f>
        <v>0.3846153846153846</v>
      </c>
      <c r="S1188">
        <f>IF($L1188&lt;&gt;"",IF($L1188&gt;=2015.5,1,0),"")</f>
        <v>0.0</v>
      </c>
      <c r="T1188">
        <f>IF($L1188&lt;&gt;"",IF($L1188&gt;=2016,1,0),"")</f>
        <v>0.0</v>
      </c>
      <c r="U1188">
        <f>IF(ISNUMBER($BX1188),IF($BX1188&gt;=2016,1,0),"")</f>
        <v>1.0</v>
      </c>
      <c r="V1188">
        <f>IF(ISNUMBER($BW1188),IF($BW1188&gt;=2016,1,0),"")</f>
        <v>0.0</v>
      </c>
      <c r="W1188" t="str">
        <f>IF(AND(ISNUMBER($BW1188),ISNUMBER($BX1188)),IF($BW1188&gt;=2016,"post-only",IF($BX1188&lt;2016,"pre-only","mixed")),"")</f>
        <v>mixed</v>
      </c>
      <c r="X1188">
        <f>IF(AND(ISNUMBER($BW1188),ISNUMBER($BX1188)),MIN(1,MAX(0,($BX1188-2017+1)/($BX1188-$BW1188+1))),"")</f>
        <v>0.3076923076923077</v>
      </c>
      <c r="Y1188">
        <f>IF(AND(ISNUMBER($BW1188),ISNUMBER($BX1188)),MIN(1,MAX(0,($BX1188-2018+1)/($BX1188-$BW1188+1))),"")</f>
        <v>0.2307692307692308</v>
      </c>
      <c r="Z1188">
        <f>IF(AND(ISNUMBER($BW1188),ISNUMBER($BX1188)),MIN(1,MAX(0,($BX1188-2019+1)/($BX1188-$BW1188+1))),"")</f>
        <v>0.1538461538461539</v>
      </c>
      <c r="AA1188">
        <f>IF(ISNUMBER($BX1188),IF($BX1188&gt;=2017,1,0),"")</f>
        <v>1.0</v>
      </c>
      <c r="AB1188">
        <f>IF(ISNUMBER($BX1188),IF($BX1188&gt;=2018,1,0),"")</f>
        <v>1.0</v>
      </c>
      <c r="AC1188">
        <f>IF(ISNUMBER($BX1188),IF($BX1188&gt;=2019,1,0),"")</f>
        <v>1.0</v>
      </c>
      <c r="AD1188">
        <f>IF($L1188&lt;&gt;"",IF($L1188&gt;2013,1,0),"")</f>
        <v>1.0</v>
      </c>
      <c r="AE1188">
        <f>IF($L1188&lt;&gt;"",1+IF($L1188&gt;2011,1,0)+IF($L1188&gt;2014,1,0),"")</f>
        <v>2.0</v>
      </c>
      <c r="AF1188" t="inlineStr">
        <is>
          <t>loan (interest rate)</t>
        </is>
      </c>
      <c r="AG1188" t="inlineStr">
        <is>
          <t>disclosure</t>
        </is>
      </c>
      <c r="AH1188" t="inlineStr">
        <is>
          <t>non-sensitive</t>
        </is>
      </c>
      <c r="AI1188" t="inlineStr">
        <is>
          <t>with ETS/CT</t>
        </is>
      </c>
      <c r="AJ1188" t="inlineStr">
        <is>
          <t>without ETS/CT</t>
        </is>
      </c>
      <c r="AK1188" t="str">
        <f>IF(AND($CF1188&lt;&gt;"",IFERROR(INDEX(subsample_country_map!$B:$B,MATCH($CF1188,subsample_country_map!$A:$A,0)),"")&lt;&gt;""),INDEX(subsample_country_map!$B:$B,MATCH($CF1188,subsample_country_map!$A:$A,0)),INDEX(lookup!$AA:$AA,MATCH($A1188,lookup!$A:$A,0)))</f>
        <v>3_AsiaPac</v>
      </c>
      <c r="AL1188" t="str">
        <f>IF(AND($CF1188&lt;&gt;"",IFERROR(INDEX(subsample_country_map!$C:$C,MATCH($CF1188,subsample_country_map!$A:$A,0)),"")&lt;&gt;""),INDEX(subsample_country_map!$C:$C,MATCH($CF1188,subsample_country_map!$A:$A,0)),INDEX(lookup!$AB:$AB,MATCH($A1188,lookup!$A:$A,0)))</f>
        <v>2_developing</v>
      </c>
      <c r="AM1188" t="str">
        <f>IF(AND($CF1188&lt;&gt;"",IFERROR(INDEX(subsample_country_map!$D:$D,MATCH($CF1188,subsample_country_map!$A:$A,0)),"")&lt;&gt;""),INDEX(subsample_country_map!$D:$D,MATCH($CF1188,subsample_country_map!$A:$A,0)),INDEX(lookup!$AC:$AC,MATCH($A1188,lookup!$A:$A,0)))</f>
        <v>2_non_western</v>
      </c>
      <c r="AN1188" t="str">
        <f>IF(AND($CF1188&lt;&gt;"",IFERROR(INDEX(subsample_country_map!$E:$E,MATCH($CF1188,subsample_country_map!$A:$A,0)),"")&lt;&gt;""),INDEX(subsample_country_map!$E:$E,MATCH($CF1188,subsample_country_map!$A:$A,0)),INDEX(lookup!$AD:$AD,MATCH($A1188,lookup!$A:$A,0)))</f>
        <v>2_civil law</v>
      </c>
      <c r="AO1188" t="str">
        <f>INDEX(lookup!$Y:$Y,MATCH($A1188,lookup!$A:$A,0))</f>
        <v>0_published</v>
      </c>
      <c r="AP1188" t="str">
        <f>INDEX(lookup!$Z:$Z,MATCH($A1188,lookup!$A:$A,0))</f>
        <v>1_VHB high</v>
      </c>
      <c r="AQ1188" t="str">
        <f>INDEX(lookup!$W:$W,MATCH($A1188,lookup!$A:$A,0))</f>
        <v>2_sust</v>
      </c>
      <c r="AS1188" t="inlineStr">
        <is>
          <t>staging</t>
        </is>
      </c>
      <c r="AT1188" t="inlineStr">
        <is>
          <t>good-CER</t>
        </is>
      </c>
      <c r="AU1188" t="inlineStr">
        <is>
          <t>cost</t>
        </is>
      </c>
      <c r="AV1188" t="inlineStr">
        <is>
          <t>-0.011</t>
        </is>
      </c>
      <c r="AX1188" t="inlineStr">
        <is>
          <t>-1.58</t>
        </is>
      </c>
      <c r="BA1188" t="n">
        <v>8679</v>
      </c>
      <c r="BB1188" t="inlineStr">
        <is>
          <t>1</t>
        </is>
      </c>
      <c r="BC1188" t="inlineStr">
        <is>
          <t>OLS</t>
        </is>
      </c>
      <c r="BD1188" t="inlineStr">
        <is>
          <t>firm</t>
        </is>
      </c>
      <c r="BE1188" t="inlineStr">
        <is>
          <t>other:EID regime</t>
        </is>
      </c>
      <c r="BF1188" t="inlineStr">
        <is>
          <t>Subsample of mandatory EID</t>
        </is>
      </c>
      <c r="BI1188" t="inlineStr">
        <is>
          <t>Table 7</t>
        </is>
      </c>
      <c r="BJ1188" t="inlineStr">
        <is>
          <t>Panel C Column (4) Loan cost</t>
        </is>
      </c>
      <c r="BK1188" t="inlineStr">
        <is>
          <t>3956</t>
        </is>
      </c>
      <c r="BL1188" t="inlineStr">
        <is>
          <t>Env. policy -0.011 (-1.58)</t>
        </is>
      </c>
      <c r="BM1188" t="inlineStr">
        <is>
          <t>Env. policy</t>
        </is>
      </c>
      <c r="BN1188" t="inlineStr">
        <is>
          <t>Loan cost</t>
        </is>
      </c>
      <c r="BO1188" t="inlineStr">
        <is>
          <t>update</t>
        </is>
      </c>
      <c r="BP1188" t="inlineStr">
        <is>
          <t>Hui et al (2024)</t>
        </is>
      </c>
      <c r="BQ1188" t="inlineStr">
        <is>
          <t>computed</t>
        </is>
      </c>
      <c r="BT1188" t="n">
        <v>0</v>
      </c>
      <c r="BU1188" t="inlineStr">
        <is>
          <t>staging_Hui_et_al_2024.csv</t>
        </is>
      </c>
      <c r="BW1188" t="n">
        <v>2008</v>
      </c>
      <c r="BX1188" t="n">
        <v>2020</v>
      </c>
      <c r="BY1188" t="inlineStr">
        <is>
          <t>China (firms listed on Shanghai and Shenzhen Stock</t>
        </is>
      </c>
      <c r="BZ1188" t="n">
        <v>2014</v>
      </c>
      <c r="CA1188" t="n">
        <v>0.3846153846153846</v>
      </c>
      <c r="CB1188" t="n">
        <v>0</v>
      </c>
      <c r="CC1188" t="n">
        <v>1</v>
      </c>
      <c r="CD1188" t="n">
        <v>-0.01695904627137346</v>
      </c>
      <c r="CE1188" t="n">
        <v>1</v>
      </c>
    </row>
    <row r="1189">
      <c r="A1189" t="inlineStr">
        <is>
          <t>Hui et al (2024)</t>
        </is>
      </c>
      <c r="B1189" t="n">
        <v>2494</v>
      </c>
      <c r="C1189" t="n">
        <v>-0.02653602522929599</v>
      </c>
      <c r="D1189" t="n">
        <v>13550</v>
      </c>
      <c r="E1189">
        <f>IF(ISNUMBER($BA1189),$BA1189,IF(AND(ISNUMBER($D1189),ISNUMBER($BW1189),ISNUMBER($BX1189)),$D1189*($BX1189-$BW1189+1),""))</f>
        <v>13550.0</v>
      </c>
      <c r="H1189" t="inlineStr">
        <is>
          <t>partial</t>
        </is>
      </c>
      <c r="I1189" t="inlineStr">
        <is>
          <t>T-Statistic available</t>
        </is>
      </c>
      <c r="J1189">
        <f>IF($BW1189&lt;&gt;"",$BW1189,"")</f>
        <v>2008.0</v>
      </c>
      <c r="K1189">
        <f>IF($BX1189&lt;&gt;"",$BX1189,"")</f>
        <v>2020.0</v>
      </c>
      <c r="L1189">
        <f>IF(AND(ISNUMBER($BW1189),ISNUMBER($BX1189)),($BW1189+$BX1189)/2,"")</f>
        <v>2014.0</v>
      </c>
      <c r="M1189">
        <f>IF($L1189&lt;&gt;"",$L1189,"")</f>
        <v>2014.0</v>
      </c>
      <c r="N1189">
        <f>IF(AND(ISNUMBER($BW1189),ISNUMBER($BX1189)),MIN(1,MAX(0,($BX1189-2016+1)/($BX1189-$BW1189+1))),"")</f>
        <v>0.3846153846153846</v>
      </c>
      <c r="O1189">
        <f>IF(AND(ISNUMBER($BW1189),ISNUMBER($BX1189)),MIN(1,MAX(0,($BX1189-2017+1)/($BX1189-$BW1189+1))),"")</f>
        <v>0.3076923076923077</v>
      </c>
      <c r="P1189">
        <f>IF(AND(ISNUMBER($BW1189),ISNUMBER($BX1189)),MIN(1,MAX(0,($BX1189-2018+1)/($BX1189-$BW1189+1))),"")</f>
        <v>0.2307692307692308</v>
      </c>
      <c r="Q1189">
        <f>IF(AND(ISNUMBER($BW1189),ISNUMBER($BX1189)),MIN(1,MAX(0,($BX1189-2019+1)/($BX1189-$BW1189+1))),"")</f>
        <v>0.1538461538461539</v>
      </c>
      <c r="R1189">
        <f>IF(AND(ISNUMBER($BW1189),ISNUMBER($BX1189)),MIN(1,MAX(0,($BX1189-2016+1)/($BX1189-$BW1189+1))),"")</f>
        <v>0.3846153846153846</v>
      </c>
      <c r="S1189">
        <f>IF($L1189&lt;&gt;"",IF($L1189&gt;=2015.5,1,0),"")</f>
        <v>0.0</v>
      </c>
      <c r="T1189">
        <f>IF($L1189&lt;&gt;"",IF($L1189&gt;=2016,1,0),"")</f>
        <v>0.0</v>
      </c>
      <c r="U1189">
        <f>IF(ISNUMBER($BX1189),IF($BX1189&gt;=2016,1,0),"")</f>
        <v>1.0</v>
      </c>
      <c r="V1189">
        <f>IF(ISNUMBER($BW1189),IF($BW1189&gt;=2016,1,0),"")</f>
        <v>0.0</v>
      </c>
      <c r="W1189" t="str">
        <f>IF(AND(ISNUMBER($BW1189),ISNUMBER($BX1189)),IF($BW1189&gt;=2016,"post-only",IF($BX1189&lt;2016,"pre-only","mixed")),"")</f>
        <v>mixed</v>
      </c>
      <c r="X1189">
        <f>IF(AND(ISNUMBER($BW1189),ISNUMBER($BX1189)),MIN(1,MAX(0,($BX1189-2017+1)/($BX1189-$BW1189+1))),"")</f>
        <v>0.3076923076923077</v>
      </c>
      <c r="Y1189">
        <f>IF(AND(ISNUMBER($BW1189),ISNUMBER($BX1189)),MIN(1,MAX(0,($BX1189-2018+1)/($BX1189-$BW1189+1))),"")</f>
        <v>0.2307692307692308</v>
      </c>
      <c r="Z1189">
        <f>IF(AND(ISNUMBER($BW1189),ISNUMBER($BX1189)),MIN(1,MAX(0,($BX1189-2019+1)/($BX1189-$BW1189+1))),"")</f>
        <v>0.1538461538461539</v>
      </c>
      <c r="AA1189">
        <f>IF(ISNUMBER($BX1189),IF($BX1189&gt;=2017,1,0),"")</f>
        <v>1.0</v>
      </c>
      <c r="AB1189">
        <f>IF(ISNUMBER($BX1189),IF($BX1189&gt;=2018,1,0),"")</f>
        <v>1.0</v>
      </c>
      <c r="AC1189">
        <f>IF(ISNUMBER($BX1189),IF($BX1189&gt;=2019,1,0),"")</f>
        <v>1.0</v>
      </c>
      <c r="AD1189">
        <f>IF($L1189&lt;&gt;"",IF($L1189&gt;2013,1,0),"")</f>
        <v>1.0</v>
      </c>
      <c r="AE1189">
        <f>IF($L1189&lt;&gt;"",1+IF($L1189&gt;2011,1,0)+IF($L1189&gt;2014,1,0),"")</f>
        <v>2.0</v>
      </c>
      <c r="AF1189" t="inlineStr">
        <is>
          <t>loan (interest rate)</t>
        </is>
      </c>
      <c r="AG1189" t="inlineStr">
        <is>
          <t>disclosure</t>
        </is>
      </c>
      <c r="AH1189" t="inlineStr">
        <is>
          <t>non-sensitive</t>
        </is>
      </c>
      <c r="AI1189" t="inlineStr">
        <is>
          <t>with ETS/CT</t>
        </is>
      </c>
      <c r="AJ1189" t="inlineStr">
        <is>
          <t>without ETS/CT</t>
        </is>
      </c>
      <c r="AK1189" t="str">
        <f>IF(AND($CF1189&lt;&gt;"",IFERROR(INDEX(subsample_country_map!$B:$B,MATCH($CF1189,subsample_country_map!$A:$A,0)),"")&lt;&gt;""),INDEX(subsample_country_map!$B:$B,MATCH($CF1189,subsample_country_map!$A:$A,0)),INDEX(lookup!$AA:$AA,MATCH($A1189,lookup!$A:$A,0)))</f>
        <v>3_AsiaPac</v>
      </c>
      <c r="AL1189" t="str">
        <f>IF(AND($CF1189&lt;&gt;"",IFERROR(INDEX(subsample_country_map!$C:$C,MATCH($CF1189,subsample_country_map!$A:$A,0)),"")&lt;&gt;""),INDEX(subsample_country_map!$C:$C,MATCH($CF1189,subsample_country_map!$A:$A,0)),INDEX(lookup!$AB:$AB,MATCH($A1189,lookup!$A:$A,0)))</f>
        <v>2_developing</v>
      </c>
      <c r="AM1189" t="str">
        <f>IF(AND($CF1189&lt;&gt;"",IFERROR(INDEX(subsample_country_map!$D:$D,MATCH($CF1189,subsample_country_map!$A:$A,0)),"")&lt;&gt;""),INDEX(subsample_country_map!$D:$D,MATCH($CF1189,subsample_country_map!$A:$A,0)),INDEX(lookup!$AC:$AC,MATCH($A1189,lookup!$A:$A,0)))</f>
        <v>2_non_western</v>
      </c>
      <c r="AN1189" t="str">
        <f>IF(AND($CF1189&lt;&gt;"",IFERROR(INDEX(subsample_country_map!$E:$E,MATCH($CF1189,subsample_country_map!$A:$A,0)),"")&lt;&gt;""),INDEX(subsample_country_map!$E:$E,MATCH($CF1189,subsample_country_map!$A:$A,0)),INDEX(lookup!$AD:$AD,MATCH($A1189,lookup!$A:$A,0)))</f>
        <v>2_civil law</v>
      </c>
      <c r="AO1189" t="str">
        <f>INDEX(lookup!$Y:$Y,MATCH($A1189,lookup!$A:$A,0))</f>
        <v>0_published</v>
      </c>
      <c r="AP1189" t="str">
        <f>INDEX(lookup!$Z:$Z,MATCH($A1189,lookup!$A:$A,0))</f>
        <v>1_VHB high</v>
      </c>
      <c r="AQ1189" t="str">
        <f>INDEX(lookup!$W:$W,MATCH($A1189,lookup!$A:$A,0))</f>
        <v>2_sust</v>
      </c>
      <c r="AS1189" t="inlineStr">
        <is>
          <t>staging</t>
        </is>
      </c>
      <c r="AT1189" t="inlineStr">
        <is>
          <t>good-CER</t>
        </is>
      </c>
      <c r="AU1189" t="inlineStr">
        <is>
          <t>cost</t>
        </is>
      </c>
      <c r="AV1189" t="inlineStr">
        <is>
          <t>-0.034</t>
        </is>
      </c>
      <c r="AX1189" t="inlineStr">
        <is>
          <t>-3.09</t>
        </is>
      </c>
      <c r="BA1189" t="n">
        <v>13550</v>
      </c>
      <c r="BB1189" t="inlineStr">
        <is>
          <t>1</t>
        </is>
      </c>
      <c r="BC1189" t="inlineStr">
        <is>
          <t>OLS</t>
        </is>
      </c>
      <c r="BD1189" t="inlineStr">
        <is>
          <t>firm</t>
        </is>
      </c>
      <c r="BE1189" t="inlineStr">
        <is>
          <t>other:EID regime</t>
        </is>
      </c>
      <c r="BF1189" t="inlineStr">
        <is>
          <t>Subsample of voluntary EID</t>
        </is>
      </c>
      <c r="BI1189" t="inlineStr">
        <is>
          <t>Table 7</t>
        </is>
      </c>
      <c r="BJ1189" t="inlineStr">
        <is>
          <t>Panel C Column (7) Loan cost</t>
        </is>
      </c>
      <c r="BK1189" t="inlineStr">
        <is>
          <t>3955</t>
        </is>
      </c>
      <c r="BL1189" t="inlineStr">
        <is>
          <t>Env. activity -0.034*** (-3.09)</t>
        </is>
      </c>
      <c r="BM1189" t="inlineStr">
        <is>
          <t>Env. activity</t>
        </is>
      </c>
      <c r="BN1189" t="inlineStr">
        <is>
          <t>Loan cost</t>
        </is>
      </c>
      <c r="BO1189" t="inlineStr">
        <is>
          <t>update</t>
        </is>
      </c>
      <c r="BP1189" t="inlineStr">
        <is>
          <t>Hui et al (2024)</t>
        </is>
      </c>
      <c r="BQ1189" t="inlineStr">
        <is>
          <t>computed</t>
        </is>
      </c>
      <c r="BT1189" t="n">
        <v>0</v>
      </c>
      <c r="BU1189" t="inlineStr">
        <is>
          <t>staging_Hui_et_al_2024.csv</t>
        </is>
      </c>
      <c r="BW1189" t="n">
        <v>2008</v>
      </c>
      <c r="BX1189" t="n">
        <v>2020</v>
      </c>
      <c r="BY1189" t="inlineStr">
        <is>
          <t>China (firms listed on Shanghai and Shenzhen Stock</t>
        </is>
      </c>
      <c r="BZ1189" t="n">
        <v>2014</v>
      </c>
      <c r="CA1189" t="n">
        <v>0.3846153846153846</v>
      </c>
      <c r="CB1189" t="n">
        <v>0</v>
      </c>
      <c r="CC1189" t="n">
        <v>1</v>
      </c>
      <c r="CD1189" t="n">
        <v>-0.02654225640361488</v>
      </c>
      <c r="CE1189" t="n">
        <v>1</v>
      </c>
    </row>
    <row r="1190">
      <c r="A1190" t="inlineStr">
        <is>
          <t>Hui et al (2024)</t>
        </is>
      </c>
      <c r="B1190" t="n">
        <v>2495</v>
      </c>
      <c r="C1190" t="n">
        <v>-0.02885285426864147</v>
      </c>
      <c r="D1190" t="n">
        <v>13550</v>
      </c>
      <c r="E1190">
        <f>IF(ISNUMBER($BA1190),$BA1190,IF(AND(ISNUMBER($D1190),ISNUMBER($BW1190),ISNUMBER($BX1190)),$D1190*($BX1190-$BW1190+1),""))</f>
        <v>13550.0</v>
      </c>
      <c r="H1190" t="inlineStr">
        <is>
          <t>partial</t>
        </is>
      </c>
      <c r="I1190" t="inlineStr">
        <is>
          <t>T-Statistic available</t>
        </is>
      </c>
      <c r="J1190">
        <f>IF($BW1190&lt;&gt;"",$BW1190,"")</f>
        <v>2008.0</v>
      </c>
      <c r="K1190">
        <f>IF($BX1190&lt;&gt;"",$BX1190,"")</f>
        <v>2020.0</v>
      </c>
      <c r="L1190">
        <f>IF(AND(ISNUMBER($BW1190),ISNUMBER($BX1190)),($BW1190+$BX1190)/2,"")</f>
        <v>2014.0</v>
      </c>
      <c r="M1190">
        <f>IF($L1190&lt;&gt;"",$L1190,"")</f>
        <v>2014.0</v>
      </c>
      <c r="N1190">
        <f>IF(AND(ISNUMBER($BW1190),ISNUMBER($BX1190)),MIN(1,MAX(0,($BX1190-2016+1)/($BX1190-$BW1190+1))),"")</f>
        <v>0.3846153846153846</v>
      </c>
      <c r="O1190">
        <f>IF(AND(ISNUMBER($BW1190),ISNUMBER($BX1190)),MIN(1,MAX(0,($BX1190-2017+1)/($BX1190-$BW1190+1))),"")</f>
        <v>0.3076923076923077</v>
      </c>
      <c r="P1190">
        <f>IF(AND(ISNUMBER($BW1190),ISNUMBER($BX1190)),MIN(1,MAX(0,($BX1190-2018+1)/($BX1190-$BW1190+1))),"")</f>
        <v>0.2307692307692308</v>
      </c>
      <c r="Q1190">
        <f>IF(AND(ISNUMBER($BW1190),ISNUMBER($BX1190)),MIN(1,MAX(0,($BX1190-2019+1)/($BX1190-$BW1190+1))),"")</f>
        <v>0.1538461538461539</v>
      </c>
      <c r="R1190">
        <f>IF(AND(ISNUMBER($BW1190),ISNUMBER($BX1190)),MIN(1,MAX(0,($BX1190-2016+1)/($BX1190-$BW1190+1))),"")</f>
        <v>0.3846153846153846</v>
      </c>
      <c r="S1190">
        <f>IF($L1190&lt;&gt;"",IF($L1190&gt;=2015.5,1,0),"")</f>
        <v>0.0</v>
      </c>
      <c r="T1190">
        <f>IF($L1190&lt;&gt;"",IF($L1190&gt;=2016,1,0),"")</f>
        <v>0.0</v>
      </c>
      <c r="U1190">
        <f>IF(ISNUMBER($BX1190),IF($BX1190&gt;=2016,1,0),"")</f>
        <v>1.0</v>
      </c>
      <c r="V1190">
        <f>IF(ISNUMBER($BW1190),IF($BW1190&gt;=2016,1,0),"")</f>
        <v>0.0</v>
      </c>
      <c r="W1190" t="str">
        <f>IF(AND(ISNUMBER($BW1190),ISNUMBER($BX1190)),IF($BW1190&gt;=2016,"post-only",IF($BX1190&lt;2016,"pre-only","mixed")),"")</f>
        <v>mixed</v>
      </c>
      <c r="X1190">
        <f>IF(AND(ISNUMBER($BW1190),ISNUMBER($BX1190)),MIN(1,MAX(0,($BX1190-2017+1)/($BX1190-$BW1190+1))),"")</f>
        <v>0.3076923076923077</v>
      </c>
      <c r="Y1190">
        <f>IF(AND(ISNUMBER($BW1190),ISNUMBER($BX1190)),MIN(1,MAX(0,($BX1190-2018+1)/($BX1190-$BW1190+1))),"")</f>
        <v>0.2307692307692308</v>
      </c>
      <c r="Z1190">
        <f>IF(AND(ISNUMBER($BW1190),ISNUMBER($BX1190)),MIN(1,MAX(0,($BX1190-2019+1)/($BX1190-$BW1190+1))),"")</f>
        <v>0.1538461538461539</v>
      </c>
      <c r="AA1190">
        <f>IF(ISNUMBER($BX1190),IF($BX1190&gt;=2017,1,0),"")</f>
        <v>1.0</v>
      </c>
      <c r="AB1190">
        <f>IF(ISNUMBER($BX1190),IF($BX1190&gt;=2018,1,0),"")</f>
        <v>1.0</v>
      </c>
      <c r="AC1190">
        <f>IF(ISNUMBER($BX1190),IF($BX1190&gt;=2019,1,0),"")</f>
        <v>1.0</v>
      </c>
      <c r="AD1190">
        <f>IF($L1190&lt;&gt;"",IF($L1190&gt;2013,1,0),"")</f>
        <v>1.0</v>
      </c>
      <c r="AE1190">
        <f>IF($L1190&lt;&gt;"",1+IF($L1190&gt;2011,1,0)+IF($L1190&gt;2014,1,0),"")</f>
        <v>2.0</v>
      </c>
      <c r="AF1190" t="inlineStr">
        <is>
          <t>loan (interest rate)</t>
        </is>
      </c>
      <c r="AG1190" t="inlineStr">
        <is>
          <t>disclosure</t>
        </is>
      </c>
      <c r="AH1190" t="inlineStr">
        <is>
          <t>non-sensitive</t>
        </is>
      </c>
      <c r="AI1190" t="inlineStr">
        <is>
          <t>with ETS/CT</t>
        </is>
      </c>
      <c r="AJ1190" t="inlineStr">
        <is>
          <t>without ETS/CT</t>
        </is>
      </c>
      <c r="AK1190" t="str">
        <f>IF(AND($CF1190&lt;&gt;"",IFERROR(INDEX(subsample_country_map!$B:$B,MATCH($CF1190,subsample_country_map!$A:$A,0)),"")&lt;&gt;""),INDEX(subsample_country_map!$B:$B,MATCH($CF1190,subsample_country_map!$A:$A,0)),INDEX(lookup!$AA:$AA,MATCH($A1190,lookup!$A:$A,0)))</f>
        <v>3_AsiaPac</v>
      </c>
      <c r="AL1190" t="str">
        <f>IF(AND($CF1190&lt;&gt;"",IFERROR(INDEX(subsample_country_map!$C:$C,MATCH($CF1190,subsample_country_map!$A:$A,0)),"")&lt;&gt;""),INDEX(subsample_country_map!$C:$C,MATCH($CF1190,subsample_country_map!$A:$A,0)),INDEX(lookup!$AB:$AB,MATCH($A1190,lookup!$A:$A,0)))</f>
        <v>2_developing</v>
      </c>
      <c r="AM1190" t="str">
        <f>IF(AND($CF1190&lt;&gt;"",IFERROR(INDEX(subsample_country_map!$D:$D,MATCH($CF1190,subsample_country_map!$A:$A,0)),"")&lt;&gt;""),INDEX(subsample_country_map!$D:$D,MATCH($CF1190,subsample_country_map!$A:$A,0)),INDEX(lookup!$AC:$AC,MATCH($A1190,lookup!$A:$A,0)))</f>
        <v>2_non_western</v>
      </c>
      <c r="AN1190" t="str">
        <f>IF(AND($CF1190&lt;&gt;"",IFERROR(INDEX(subsample_country_map!$E:$E,MATCH($CF1190,subsample_country_map!$A:$A,0)),"")&lt;&gt;""),INDEX(subsample_country_map!$E:$E,MATCH($CF1190,subsample_country_map!$A:$A,0)),INDEX(lookup!$AD:$AD,MATCH($A1190,lookup!$A:$A,0)))</f>
        <v>2_civil law</v>
      </c>
      <c r="AO1190" t="str">
        <f>INDEX(lookup!$Y:$Y,MATCH($A1190,lookup!$A:$A,0))</f>
        <v>0_published</v>
      </c>
      <c r="AP1190" t="str">
        <f>INDEX(lookup!$Z:$Z,MATCH($A1190,lookup!$A:$A,0))</f>
        <v>1_VHB high</v>
      </c>
      <c r="AQ1190" t="str">
        <f>INDEX(lookup!$W:$W,MATCH($A1190,lookup!$A:$A,0))</f>
        <v>2_sust</v>
      </c>
      <c r="AS1190" t="inlineStr">
        <is>
          <t>staging</t>
        </is>
      </c>
      <c r="AT1190" t="inlineStr">
        <is>
          <t>good-CER</t>
        </is>
      </c>
      <c r="AU1190" t="inlineStr">
        <is>
          <t>cost</t>
        </is>
      </c>
      <c r="AV1190" t="inlineStr">
        <is>
          <t>-0.043</t>
        </is>
      </c>
      <c r="AX1190" t="inlineStr">
        <is>
          <t>-3.36</t>
        </is>
      </c>
      <c r="BA1190" t="n">
        <v>13550</v>
      </c>
      <c r="BB1190" t="inlineStr">
        <is>
          <t>1</t>
        </is>
      </c>
      <c r="BC1190" t="inlineStr">
        <is>
          <t>OLS</t>
        </is>
      </c>
      <c r="BD1190" t="inlineStr">
        <is>
          <t>firm</t>
        </is>
      </c>
      <c r="BE1190" t="inlineStr">
        <is>
          <t>other:EID regime</t>
        </is>
      </c>
      <c r="BF1190" t="inlineStr">
        <is>
          <t>Subsample of voluntary EID</t>
        </is>
      </c>
      <c r="BI1190" t="inlineStr">
        <is>
          <t>Table 7</t>
        </is>
      </c>
      <c r="BJ1190" t="inlineStr">
        <is>
          <t>Panel C Column (8) Loan cost</t>
        </is>
      </c>
      <c r="BK1190" t="inlineStr">
        <is>
          <t>3956</t>
        </is>
      </c>
      <c r="BL1190" t="inlineStr">
        <is>
          <t>Env. policy -0.043*** (-3.36)</t>
        </is>
      </c>
      <c r="BM1190" t="inlineStr">
        <is>
          <t>Env. policy</t>
        </is>
      </c>
      <c r="BN1190" t="inlineStr">
        <is>
          <t>Loan cost</t>
        </is>
      </c>
      <c r="BO1190" t="inlineStr">
        <is>
          <t>update</t>
        </is>
      </c>
      <c r="BP1190" t="inlineStr">
        <is>
          <t>Hui et al (2024)</t>
        </is>
      </c>
      <c r="BQ1190" t="inlineStr">
        <is>
          <t>computed</t>
        </is>
      </c>
      <c r="BT1190" t="n">
        <v>0</v>
      </c>
      <c r="BU1190" t="inlineStr">
        <is>
          <t>staging_Hui_et_al_2024.csv</t>
        </is>
      </c>
      <c r="BW1190" t="n">
        <v>2008</v>
      </c>
      <c r="BX1190" t="n">
        <v>2020</v>
      </c>
      <c r="BY1190" t="inlineStr">
        <is>
          <t>China (firms listed on Shanghai and Shenzhen Stock</t>
        </is>
      </c>
      <c r="BZ1190" t="n">
        <v>2014</v>
      </c>
      <c r="CA1190" t="n">
        <v>0.3846153846153846</v>
      </c>
      <c r="CB1190" t="n">
        <v>0</v>
      </c>
      <c r="CC1190" t="n">
        <v>1</v>
      </c>
      <c r="CD1190" t="n">
        <v>-0.02886086481417701</v>
      </c>
      <c r="CE1190" t="n">
        <v>1</v>
      </c>
    </row>
    <row r="1191">
      <c r="A1191" t="inlineStr">
        <is>
          <t>Hui et al (2024)</t>
        </is>
      </c>
      <c r="B1191" t="n">
        <v>2496</v>
      </c>
      <c r="C1191" t="n">
        <v>-0.0312260115374085</v>
      </c>
      <c r="D1191" t="n">
        <v>12408</v>
      </c>
      <c r="E1191">
        <f>IF(ISNUMBER($BA1191),$BA1191,IF(AND(ISNUMBER($D1191),ISNUMBER($BW1191),ISNUMBER($BX1191)),$D1191*($BX1191-$BW1191+1),""))</f>
        <v>12408.0</v>
      </c>
      <c r="H1191" t="inlineStr">
        <is>
          <t>partial</t>
        </is>
      </c>
      <c r="I1191" t="inlineStr">
        <is>
          <t>T-Statistic available</t>
        </is>
      </c>
      <c r="J1191">
        <f>IF($BW1191&lt;&gt;"",$BW1191,"")</f>
        <v>2008.0</v>
      </c>
      <c r="K1191">
        <f>IF($BX1191&lt;&gt;"",$BX1191,"")</f>
        <v>2020.0</v>
      </c>
      <c r="L1191">
        <f>IF(AND(ISNUMBER($BW1191),ISNUMBER($BX1191)),($BW1191+$BX1191)/2,"")</f>
        <v>2014.0</v>
      </c>
      <c r="M1191">
        <f>IF($L1191&lt;&gt;"",$L1191,"")</f>
        <v>2014.0</v>
      </c>
      <c r="N1191">
        <f>IF(AND(ISNUMBER($BW1191),ISNUMBER($BX1191)),MIN(1,MAX(0,($BX1191-2016+1)/($BX1191-$BW1191+1))),"")</f>
        <v>0.3846153846153846</v>
      </c>
      <c r="O1191">
        <f>IF(AND(ISNUMBER($BW1191),ISNUMBER($BX1191)),MIN(1,MAX(0,($BX1191-2017+1)/($BX1191-$BW1191+1))),"")</f>
        <v>0.3076923076923077</v>
      </c>
      <c r="P1191">
        <f>IF(AND(ISNUMBER($BW1191),ISNUMBER($BX1191)),MIN(1,MAX(0,($BX1191-2018+1)/($BX1191-$BW1191+1))),"")</f>
        <v>0.2307692307692308</v>
      </c>
      <c r="Q1191">
        <f>IF(AND(ISNUMBER($BW1191),ISNUMBER($BX1191)),MIN(1,MAX(0,($BX1191-2019+1)/($BX1191-$BW1191+1))),"")</f>
        <v>0.1538461538461539</v>
      </c>
      <c r="R1191">
        <f>IF(AND(ISNUMBER($BW1191),ISNUMBER($BX1191)),MIN(1,MAX(0,($BX1191-2016+1)/($BX1191-$BW1191+1))),"")</f>
        <v>0.3846153846153846</v>
      </c>
      <c r="S1191">
        <f>IF($L1191&lt;&gt;"",IF($L1191&gt;=2015.5,1,0),"")</f>
        <v>0.0</v>
      </c>
      <c r="T1191">
        <f>IF($L1191&lt;&gt;"",IF($L1191&gt;=2016,1,0),"")</f>
        <v>0.0</v>
      </c>
      <c r="U1191">
        <f>IF(ISNUMBER($BX1191),IF($BX1191&gt;=2016,1,0),"")</f>
        <v>1.0</v>
      </c>
      <c r="V1191">
        <f>IF(ISNUMBER($BW1191),IF($BW1191&gt;=2016,1,0),"")</f>
        <v>0.0</v>
      </c>
      <c r="W1191" t="str">
        <f>IF(AND(ISNUMBER($BW1191),ISNUMBER($BX1191)),IF($BW1191&gt;=2016,"post-only",IF($BX1191&lt;2016,"pre-only","mixed")),"")</f>
        <v>mixed</v>
      </c>
      <c r="X1191">
        <f>IF(AND(ISNUMBER($BW1191),ISNUMBER($BX1191)),MIN(1,MAX(0,($BX1191-2017+1)/($BX1191-$BW1191+1))),"")</f>
        <v>0.3076923076923077</v>
      </c>
      <c r="Y1191">
        <f>IF(AND(ISNUMBER($BW1191),ISNUMBER($BX1191)),MIN(1,MAX(0,($BX1191-2018+1)/($BX1191-$BW1191+1))),"")</f>
        <v>0.2307692307692308</v>
      </c>
      <c r="Z1191">
        <f>IF(AND(ISNUMBER($BW1191),ISNUMBER($BX1191)),MIN(1,MAX(0,($BX1191-2019+1)/($BX1191-$BW1191+1))),"")</f>
        <v>0.1538461538461539</v>
      </c>
      <c r="AA1191">
        <f>IF(ISNUMBER($BX1191),IF($BX1191&gt;=2017,1,0),"")</f>
        <v>1.0</v>
      </c>
      <c r="AB1191">
        <f>IF(ISNUMBER($BX1191),IF($BX1191&gt;=2018,1,0),"")</f>
        <v>1.0</v>
      </c>
      <c r="AC1191">
        <f>IF(ISNUMBER($BX1191),IF($BX1191&gt;=2019,1,0),"")</f>
        <v>1.0</v>
      </c>
      <c r="AD1191">
        <f>IF($L1191&lt;&gt;"",IF($L1191&gt;2013,1,0),"")</f>
        <v>1.0</v>
      </c>
      <c r="AE1191">
        <f>IF($L1191&lt;&gt;"",1+IF($L1191&gt;2011,1,0)+IF($L1191&gt;2014,1,0),"")</f>
        <v>2.0</v>
      </c>
      <c r="AF1191" t="inlineStr">
        <is>
          <t>loan (interest rate)</t>
        </is>
      </c>
      <c r="AG1191" t="inlineStr">
        <is>
          <t>disclosure</t>
        </is>
      </c>
      <c r="AH1191" t="inlineStr">
        <is>
          <t>non-sensitive</t>
        </is>
      </c>
      <c r="AI1191" t="inlineStr">
        <is>
          <t>with ETS/CT</t>
        </is>
      </c>
      <c r="AJ1191" t="inlineStr">
        <is>
          <t>without ETS/CT</t>
        </is>
      </c>
      <c r="AK1191" t="str">
        <f>IF(AND($CF1191&lt;&gt;"",IFERROR(INDEX(subsample_country_map!$B:$B,MATCH($CF1191,subsample_country_map!$A:$A,0)),"")&lt;&gt;""),INDEX(subsample_country_map!$B:$B,MATCH($CF1191,subsample_country_map!$A:$A,0)),INDEX(lookup!$AA:$AA,MATCH($A1191,lookup!$A:$A,0)))</f>
        <v>3_AsiaPac</v>
      </c>
      <c r="AL1191" t="str">
        <f>IF(AND($CF1191&lt;&gt;"",IFERROR(INDEX(subsample_country_map!$C:$C,MATCH($CF1191,subsample_country_map!$A:$A,0)),"")&lt;&gt;""),INDEX(subsample_country_map!$C:$C,MATCH($CF1191,subsample_country_map!$A:$A,0)),INDEX(lookup!$AB:$AB,MATCH($A1191,lookup!$A:$A,0)))</f>
        <v>2_developing</v>
      </c>
      <c r="AM1191" t="str">
        <f>IF(AND($CF1191&lt;&gt;"",IFERROR(INDEX(subsample_country_map!$D:$D,MATCH($CF1191,subsample_country_map!$A:$A,0)),"")&lt;&gt;""),INDEX(subsample_country_map!$D:$D,MATCH($CF1191,subsample_country_map!$A:$A,0)),INDEX(lookup!$AC:$AC,MATCH($A1191,lookup!$A:$A,0)))</f>
        <v>2_non_western</v>
      </c>
      <c r="AN1191" t="str">
        <f>IF(AND($CF1191&lt;&gt;"",IFERROR(INDEX(subsample_country_map!$E:$E,MATCH($CF1191,subsample_country_map!$A:$A,0)),"")&lt;&gt;""),INDEX(subsample_country_map!$E:$E,MATCH($CF1191,subsample_country_map!$A:$A,0)),INDEX(lookup!$AD:$AD,MATCH($A1191,lookup!$A:$A,0)))</f>
        <v>2_civil law</v>
      </c>
      <c r="AO1191" t="str">
        <f>INDEX(lookup!$Y:$Y,MATCH($A1191,lookup!$A:$A,0))</f>
        <v>0_published</v>
      </c>
      <c r="AP1191" t="str">
        <f>INDEX(lookup!$Z:$Z,MATCH($A1191,lookup!$A:$A,0))</f>
        <v>1_VHB high</v>
      </c>
      <c r="AQ1191" t="str">
        <f>INDEX(lookup!$W:$W,MATCH($A1191,lookup!$A:$A,0))</f>
        <v>2_sust</v>
      </c>
      <c r="AS1191" t="inlineStr">
        <is>
          <t>staging</t>
        </is>
      </c>
      <c r="AT1191" t="inlineStr">
        <is>
          <t>good-CER</t>
        </is>
      </c>
      <c r="AU1191" t="inlineStr">
        <is>
          <t>cost</t>
        </is>
      </c>
      <c r="AV1191" t="inlineStr">
        <is>
          <t>-0.117</t>
        </is>
      </c>
      <c r="AX1191" t="inlineStr">
        <is>
          <t>-3.48</t>
        </is>
      </c>
      <c r="BA1191" t="n">
        <v>12408</v>
      </c>
      <c r="BB1191" t="inlineStr">
        <is>
          <t>1</t>
        </is>
      </c>
      <c r="BC1191" t="inlineStr">
        <is>
          <t>OLS</t>
        </is>
      </c>
      <c r="BD1191" t="inlineStr">
        <is>
          <t>firm</t>
        </is>
      </c>
      <c r="BE1191" t="inlineStr">
        <is>
          <t>other:environmental penalties within voluntary EID subsample</t>
        </is>
      </c>
      <c r="BF1191" t="inlineStr">
        <is>
          <t>Without penalties</t>
        </is>
      </c>
      <c r="BI1191" t="inlineStr">
        <is>
          <t>Table 8</t>
        </is>
      </c>
      <c r="BJ1191" t="inlineStr">
        <is>
          <t>Panel A Column (3) Loan cost</t>
        </is>
      </c>
      <c r="BK1191" t="inlineStr">
        <is>
          <t>3957</t>
        </is>
      </c>
      <c r="BL1191" t="inlineStr">
        <is>
          <t>Env. activity -0.117*** (-3.48)</t>
        </is>
      </c>
      <c r="BM1191" t="inlineStr">
        <is>
          <t>Env. activity</t>
        </is>
      </c>
      <c r="BN1191" t="inlineStr">
        <is>
          <t>Loan cost</t>
        </is>
      </c>
      <c r="BO1191" t="inlineStr">
        <is>
          <t>update</t>
        </is>
      </c>
      <c r="BP1191" t="inlineStr">
        <is>
          <t>Hui et al (2024)</t>
        </is>
      </c>
      <c r="BQ1191" t="inlineStr">
        <is>
          <t>computed</t>
        </is>
      </c>
      <c r="BT1191" t="n">
        <v>0</v>
      </c>
      <c r="BU1191" t="inlineStr">
        <is>
          <t>staging_Hui_et_al_2024.csv</t>
        </is>
      </c>
      <c r="BW1191" t="n">
        <v>2008</v>
      </c>
      <c r="BX1191" t="n">
        <v>2020</v>
      </c>
      <c r="BY1191" t="inlineStr">
        <is>
          <t>China (firms listed on Shanghai and Shenzhen Stock</t>
        </is>
      </c>
      <c r="BZ1191" t="n">
        <v>2014</v>
      </c>
      <c r="CA1191" t="n">
        <v>0.3846153846153846</v>
      </c>
      <c r="CB1191" t="n">
        <v>0</v>
      </c>
      <c r="CC1191" t="n">
        <v>1</v>
      </c>
      <c r="CD1191" t="n">
        <v>-0.0312361665969562</v>
      </c>
      <c r="CE1191" t="n">
        <v>1</v>
      </c>
    </row>
    <row r="1192">
      <c r="A1192" t="inlineStr">
        <is>
          <t>Hui et al (2024)</t>
        </is>
      </c>
      <c r="B1192" t="n">
        <v>2497</v>
      </c>
      <c r="C1192" t="n">
        <v>-0.06771314388103347</v>
      </c>
      <c r="D1192" t="n">
        <v>12408</v>
      </c>
      <c r="E1192">
        <f>IF(ISNUMBER($BA1192),$BA1192,IF(AND(ISNUMBER($D1192),ISNUMBER($BW1192),ISNUMBER($BX1192)),$D1192*($BX1192-$BW1192+1),""))</f>
        <v>12408.0</v>
      </c>
      <c r="H1192" t="inlineStr">
        <is>
          <t>partial</t>
        </is>
      </c>
      <c r="I1192" t="inlineStr">
        <is>
          <t>T-Statistic available</t>
        </is>
      </c>
      <c r="J1192">
        <f>IF($BW1192&lt;&gt;"",$BW1192,"")</f>
        <v>2008.0</v>
      </c>
      <c r="K1192">
        <f>IF($BX1192&lt;&gt;"",$BX1192,"")</f>
        <v>2020.0</v>
      </c>
      <c r="L1192">
        <f>IF(AND(ISNUMBER($BW1192),ISNUMBER($BX1192)),($BW1192+$BX1192)/2,"")</f>
        <v>2014.0</v>
      </c>
      <c r="M1192">
        <f>IF($L1192&lt;&gt;"",$L1192,"")</f>
        <v>2014.0</v>
      </c>
      <c r="N1192">
        <f>IF(AND(ISNUMBER($BW1192),ISNUMBER($BX1192)),MIN(1,MAX(0,($BX1192-2016+1)/($BX1192-$BW1192+1))),"")</f>
        <v>0.3846153846153846</v>
      </c>
      <c r="O1192">
        <f>IF(AND(ISNUMBER($BW1192),ISNUMBER($BX1192)),MIN(1,MAX(0,($BX1192-2017+1)/($BX1192-$BW1192+1))),"")</f>
        <v>0.3076923076923077</v>
      </c>
      <c r="P1192">
        <f>IF(AND(ISNUMBER($BW1192),ISNUMBER($BX1192)),MIN(1,MAX(0,($BX1192-2018+1)/($BX1192-$BW1192+1))),"")</f>
        <v>0.2307692307692308</v>
      </c>
      <c r="Q1192">
        <f>IF(AND(ISNUMBER($BW1192),ISNUMBER($BX1192)),MIN(1,MAX(0,($BX1192-2019+1)/($BX1192-$BW1192+1))),"")</f>
        <v>0.1538461538461539</v>
      </c>
      <c r="R1192">
        <f>IF(AND(ISNUMBER($BW1192),ISNUMBER($BX1192)),MIN(1,MAX(0,($BX1192-2016+1)/($BX1192-$BW1192+1))),"")</f>
        <v>0.3846153846153846</v>
      </c>
      <c r="S1192">
        <f>IF($L1192&lt;&gt;"",IF($L1192&gt;=2015.5,1,0),"")</f>
        <v>0.0</v>
      </c>
      <c r="T1192">
        <f>IF($L1192&lt;&gt;"",IF($L1192&gt;=2016,1,0),"")</f>
        <v>0.0</v>
      </c>
      <c r="U1192">
        <f>IF(ISNUMBER($BX1192),IF($BX1192&gt;=2016,1,0),"")</f>
        <v>1.0</v>
      </c>
      <c r="V1192">
        <f>IF(ISNUMBER($BW1192),IF($BW1192&gt;=2016,1,0),"")</f>
        <v>0.0</v>
      </c>
      <c r="W1192" t="str">
        <f>IF(AND(ISNUMBER($BW1192),ISNUMBER($BX1192)),IF($BW1192&gt;=2016,"post-only",IF($BX1192&lt;2016,"pre-only","mixed")),"")</f>
        <v>mixed</v>
      </c>
      <c r="X1192">
        <f>IF(AND(ISNUMBER($BW1192),ISNUMBER($BX1192)),MIN(1,MAX(0,($BX1192-2017+1)/($BX1192-$BW1192+1))),"")</f>
        <v>0.3076923076923077</v>
      </c>
      <c r="Y1192">
        <f>IF(AND(ISNUMBER($BW1192),ISNUMBER($BX1192)),MIN(1,MAX(0,($BX1192-2018+1)/($BX1192-$BW1192+1))),"")</f>
        <v>0.2307692307692308</v>
      </c>
      <c r="Z1192">
        <f>IF(AND(ISNUMBER($BW1192),ISNUMBER($BX1192)),MIN(1,MAX(0,($BX1192-2019+1)/($BX1192-$BW1192+1))),"")</f>
        <v>0.1538461538461539</v>
      </c>
      <c r="AA1192">
        <f>IF(ISNUMBER($BX1192),IF($BX1192&gt;=2017,1,0),"")</f>
        <v>1.0</v>
      </c>
      <c r="AB1192">
        <f>IF(ISNUMBER($BX1192),IF($BX1192&gt;=2018,1,0),"")</f>
        <v>1.0</v>
      </c>
      <c r="AC1192">
        <f>IF(ISNUMBER($BX1192),IF($BX1192&gt;=2019,1,0),"")</f>
        <v>1.0</v>
      </c>
      <c r="AD1192">
        <f>IF($L1192&lt;&gt;"",IF($L1192&gt;2013,1,0),"")</f>
        <v>1.0</v>
      </c>
      <c r="AE1192">
        <f>IF($L1192&lt;&gt;"",1+IF($L1192&gt;2011,1,0)+IF($L1192&gt;2014,1,0),"")</f>
        <v>2.0</v>
      </c>
      <c r="AF1192" t="inlineStr">
        <is>
          <t>loan (interest rate)</t>
        </is>
      </c>
      <c r="AG1192" t="inlineStr">
        <is>
          <t>disclosure</t>
        </is>
      </c>
      <c r="AH1192" t="inlineStr">
        <is>
          <t>non-sensitive</t>
        </is>
      </c>
      <c r="AI1192" t="inlineStr">
        <is>
          <t>with ETS/CT</t>
        </is>
      </c>
      <c r="AJ1192" t="inlineStr">
        <is>
          <t>without ETS/CT</t>
        </is>
      </c>
      <c r="AK1192" t="str">
        <f>IF(AND($CF1192&lt;&gt;"",IFERROR(INDEX(subsample_country_map!$B:$B,MATCH($CF1192,subsample_country_map!$A:$A,0)),"")&lt;&gt;""),INDEX(subsample_country_map!$B:$B,MATCH($CF1192,subsample_country_map!$A:$A,0)),INDEX(lookup!$AA:$AA,MATCH($A1192,lookup!$A:$A,0)))</f>
        <v>3_AsiaPac</v>
      </c>
      <c r="AL1192" t="str">
        <f>IF(AND($CF1192&lt;&gt;"",IFERROR(INDEX(subsample_country_map!$C:$C,MATCH($CF1192,subsample_country_map!$A:$A,0)),"")&lt;&gt;""),INDEX(subsample_country_map!$C:$C,MATCH($CF1192,subsample_country_map!$A:$A,0)),INDEX(lookup!$AB:$AB,MATCH($A1192,lookup!$A:$A,0)))</f>
        <v>2_developing</v>
      </c>
      <c r="AM1192" t="str">
        <f>IF(AND($CF1192&lt;&gt;"",IFERROR(INDEX(subsample_country_map!$D:$D,MATCH($CF1192,subsample_country_map!$A:$A,0)),"")&lt;&gt;""),INDEX(subsample_country_map!$D:$D,MATCH($CF1192,subsample_country_map!$A:$A,0)),INDEX(lookup!$AC:$AC,MATCH($A1192,lookup!$A:$A,0)))</f>
        <v>2_non_western</v>
      </c>
      <c r="AN1192" t="str">
        <f>IF(AND($CF1192&lt;&gt;"",IFERROR(INDEX(subsample_country_map!$E:$E,MATCH($CF1192,subsample_country_map!$A:$A,0)),"")&lt;&gt;""),INDEX(subsample_country_map!$E:$E,MATCH($CF1192,subsample_country_map!$A:$A,0)),INDEX(lookup!$AD:$AD,MATCH($A1192,lookup!$A:$A,0)))</f>
        <v>2_civil law</v>
      </c>
      <c r="AO1192" t="str">
        <f>INDEX(lookup!$Y:$Y,MATCH($A1192,lookup!$A:$A,0))</f>
        <v>0_published</v>
      </c>
      <c r="AP1192" t="str">
        <f>INDEX(lookup!$Z:$Z,MATCH($A1192,lookup!$A:$A,0))</f>
        <v>1_VHB high</v>
      </c>
      <c r="AQ1192" t="str">
        <f>INDEX(lookup!$W:$W,MATCH($A1192,lookup!$A:$A,0))</f>
        <v>2_sust</v>
      </c>
      <c r="AS1192" t="inlineStr">
        <is>
          <t>staging</t>
        </is>
      </c>
      <c r="AT1192" t="inlineStr">
        <is>
          <t>good-CER</t>
        </is>
      </c>
      <c r="AU1192" t="inlineStr">
        <is>
          <t>cost</t>
        </is>
      </c>
      <c r="AV1192" t="inlineStr">
        <is>
          <t>-0.136</t>
        </is>
      </c>
      <c r="AX1192" t="inlineStr">
        <is>
          <t>-7.56</t>
        </is>
      </c>
      <c r="BA1192" t="n">
        <v>12408</v>
      </c>
      <c r="BB1192" t="inlineStr">
        <is>
          <t>1</t>
        </is>
      </c>
      <c r="BC1192" t="inlineStr">
        <is>
          <t>OLS</t>
        </is>
      </c>
      <c r="BD1192" t="inlineStr">
        <is>
          <t>firm</t>
        </is>
      </c>
      <c r="BE1192" t="inlineStr">
        <is>
          <t>other:environmental penalties within voluntary EID subsample</t>
        </is>
      </c>
      <c r="BF1192" t="inlineStr">
        <is>
          <t>Without penalties</t>
        </is>
      </c>
      <c r="BI1192" t="inlineStr">
        <is>
          <t>Table 8</t>
        </is>
      </c>
      <c r="BJ1192" t="inlineStr">
        <is>
          <t>Panel A Column (4) Loan cost</t>
        </is>
      </c>
      <c r="BK1192" t="inlineStr">
        <is>
          <t>3957</t>
        </is>
      </c>
      <c r="BL1192" t="inlineStr">
        <is>
          <t>Env. policy -0.136*** (-7.56)</t>
        </is>
      </c>
      <c r="BM1192" t="inlineStr">
        <is>
          <t>Env. policy</t>
        </is>
      </c>
      <c r="BN1192" t="inlineStr">
        <is>
          <t>Loan cost</t>
        </is>
      </c>
      <c r="BO1192" t="inlineStr">
        <is>
          <t>update</t>
        </is>
      </c>
      <c r="BP1192" t="inlineStr">
        <is>
          <t>Hui et al (2024)</t>
        </is>
      </c>
      <c r="BQ1192" t="inlineStr">
        <is>
          <t>computed</t>
        </is>
      </c>
      <c r="BT1192" t="n">
        <v>0</v>
      </c>
      <c r="BU1192" t="inlineStr">
        <is>
          <t>staging_Hui_et_al_2024.csv</t>
        </is>
      </c>
      <c r="BW1192" t="n">
        <v>2008</v>
      </c>
      <c r="BX1192" t="n">
        <v>2020</v>
      </c>
      <c r="BY1192" t="inlineStr">
        <is>
          <t>China (firms listed on Shanghai and Shenzhen Stock</t>
        </is>
      </c>
      <c r="BZ1192" t="n">
        <v>2014</v>
      </c>
      <c r="CA1192" t="n">
        <v>0.3846153846153846</v>
      </c>
      <c r="CB1192" t="n">
        <v>0</v>
      </c>
      <c r="CC1192" t="n">
        <v>1</v>
      </c>
      <c r="CD1192" t="n">
        <v>-0.0678169193532399</v>
      </c>
      <c r="CE1192" t="n">
        <v>1</v>
      </c>
    </row>
    <row r="1193">
      <c r="A1193" t="inlineStr">
        <is>
          <t>Hui et al (2024)</t>
        </is>
      </c>
      <c r="B1193" t="n">
        <v>2498</v>
      </c>
      <c r="C1193" t="n">
        <v>-0.02277954077445884</v>
      </c>
      <c r="D1193" t="n">
        <v>1142</v>
      </c>
      <c r="E1193">
        <f>IF(ISNUMBER($BA1193),$BA1193,IF(AND(ISNUMBER($D1193),ISNUMBER($BW1193),ISNUMBER($BX1193)),$D1193*($BX1193-$BW1193+1),""))</f>
        <v>1142.0</v>
      </c>
      <c r="H1193" t="inlineStr">
        <is>
          <t>partial</t>
        </is>
      </c>
      <c r="I1193" t="inlineStr">
        <is>
          <t>T-Statistic available</t>
        </is>
      </c>
      <c r="J1193">
        <f>IF($BW1193&lt;&gt;"",$BW1193,"")</f>
        <v>2008.0</v>
      </c>
      <c r="K1193">
        <f>IF($BX1193&lt;&gt;"",$BX1193,"")</f>
        <v>2020.0</v>
      </c>
      <c r="L1193">
        <f>IF(AND(ISNUMBER($BW1193),ISNUMBER($BX1193)),($BW1193+$BX1193)/2,"")</f>
        <v>2014.0</v>
      </c>
      <c r="M1193">
        <f>IF($L1193&lt;&gt;"",$L1193,"")</f>
        <v>2014.0</v>
      </c>
      <c r="N1193">
        <f>IF(AND(ISNUMBER($BW1193),ISNUMBER($BX1193)),MIN(1,MAX(0,($BX1193-2016+1)/($BX1193-$BW1193+1))),"")</f>
        <v>0.3846153846153846</v>
      </c>
      <c r="O1193">
        <f>IF(AND(ISNUMBER($BW1193),ISNUMBER($BX1193)),MIN(1,MAX(0,($BX1193-2017+1)/($BX1193-$BW1193+1))),"")</f>
        <v>0.3076923076923077</v>
      </c>
      <c r="P1193">
        <f>IF(AND(ISNUMBER($BW1193),ISNUMBER($BX1193)),MIN(1,MAX(0,($BX1193-2018+1)/($BX1193-$BW1193+1))),"")</f>
        <v>0.2307692307692308</v>
      </c>
      <c r="Q1193">
        <f>IF(AND(ISNUMBER($BW1193),ISNUMBER($BX1193)),MIN(1,MAX(0,($BX1193-2019+1)/($BX1193-$BW1193+1))),"")</f>
        <v>0.1538461538461539</v>
      </c>
      <c r="R1193">
        <f>IF(AND(ISNUMBER($BW1193),ISNUMBER($BX1193)),MIN(1,MAX(0,($BX1193-2016+1)/($BX1193-$BW1193+1))),"")</f>
        <v>0.3846153846153846</v>
      </c>
      <c r="S1193">
        <f>IF($L1193&lt;&gt;"",IF($L1193&gt;=2015.5,1,0),"")</f>
        <v>0.0</v>
      </c>
      <c r="T1193">
        <f>IF($L1193&lt;&gt;"",IF($L1193&gt;=2016,1,0),"")</f>
        <v>0.0</v>
      </c>
      <c r="U1193">
        <f>IF(ISNUMBER($BX1193),IF($BX1193&gt;=2016,1,0),"")</f>
        <v>1.0</v>
      </c>
      <c r="V1193">
        <f>IF(ISNUMBER($BW1193),IF($BW1193&gt;=2016,1,0),"")</f>
        <v>0.0</v>
      </c>
      <c r="W1193" t="str">
        <f>IF(AND(ISNUMBER($BW1193),ISNUMBER($BX1193)),IF($BW1193&gt;=2016,"post-only",IF($BX1193&lt;2016,"pre-only","mixed")),"")</f>
        <v>mixed</v>
      </c>
      <c r="X1193">
        <f>IF(AND(ISNUMBER($BW1193),ISNUMBER($BX1193)),MIN(1,MAX(0,($BX1193-2017+1)/($BX1193-$BW1193+1))),"")</f>
        <v>0.3076923076923077</v>
      </c>
      <c r="Y1193">
        <f>IF(AND(ISNUMBER($BW1193),ISNUMBER($BX1193)),MIN(1,MAX(0,($BX1193-2018+1)/($BX1193-$BW1193+1))),"")</f>
        <v>0.2307692307692308</v>
      </c>
      <c r="Z1193">
        <f>IF(AND(ISNUMBER($BW1193),ISNUMBER($BX1193)),MIN(1,MAX(0,($BX1193-2019+1)/($BX1193-$BW1193+1))),"")</f>
        <v>0.1538461538461539</v>
      </c>
      <c r="AA1193">
        <f>IF(ISNUMBER($BX1193),IF($BX1193&gt;=2017,1,0),"")</f>
        <v>1.0</v>
      </c>
      <c r="AB1193">
        <f>IF(ISNUMBER($BX1193),IF($BX1193&gt;=2018,1,0),"")</f>
        <v>1.0</v>
      </c>
      <c r="AC1193">
        <f>IF(ISNUMBER($BX1193),IF($BX1193&gt;=2019,1,0),"")</f>
        <v>1.0</v>
      </c>
      <c r="AD1193">
        <f>IF($L1193&lt;&gt;"",IF($L1193&gt;2013,1,0),"")</f>
        <v>1.0</v>
      </c>
      <c r="AE1193">
        <f>IF($L1193&lt;&gt;"",1+IF($L1193&gt;2011,1,0)+IF($L1193&gt;2014,1,0),"")</f>
        <v>2.0</v>
      </c>
      <c r="AF1193" t="inlineStr">
        <is>
          <t>loan (interest rate)</t>
        </is>
      </c>
      <c r="AG1193" t="inlineStr">
        <is>
          <t>disclosure</t>
        </is>
      </c>
      <c r="AH1193" t="inlineStr">
        <is>
          <t>non-sensitive</t>
        </is>
      </c>
      <c r="AI1193" t="inlineStr">
        <is>
          <t>with ETS/CT</t>
        </is>
      </c>
      <c r="AJ1193" t="inlineStr">
        <is>
          <t>without ETS/CT</t>
        </is>
      </c>
      <c r="AK1193" t="str">
        <f>IF(AND($CF1193&lt;&gt;"",IFERROR(INDEX(subsample_country_map!$B:$B,MATCH($CF1193,subsample_country_map!$A:$A,0)),"")&lt;&gt;""),INDEX(subsample_country_map!$B:$B,MATCH($CF1193,subsample_country_map!$A:$A,0)),INDEX(lookup!$AA:$AA,MATCH($A1193,lookup!$A:$A,0)))</f>
        <v>3_AsiaPac</v>
      </c>
      <c r="AL1193" t="str">
        <f>IF(AND($CF1193&lt;&gt;"",IFERROR(INDEX(subsample_country_map!$C:$C,MATCH($CF1193,subsample_country_map!$A:$A,0)),"")&lt;&gt;""),INDEX(subsample_country_map!$C:$C,MATCH($CF1193,subsample_country_map!$A:$A,0)),INDEX(lookup!$AB:$AB,MATCH($A1193,lookup!$A:$A,0)))</f>
        <v>2_developing</v>
      </c>
      <c r="AM1193" t="str">
        <f>IF(AND($CF1193&lt;&gt;"",IFERROR(INDEX(subsample_country_map!$D:$D,MATCH($CF1193,subsample_country_map!$A:$A,0)),"")&lt;&gt;""),INDEX(subsample_country_map!$D:$D,MATCH($CF1193,subsample_country_map!$A:$A,0)),INDEX(lookup!$AC:$AC,MATCH($A1193,lookup!$A:$A,0)))</f>
        <v>2_non_western</v>
      </c>
      <c r="AN1193" t="str">
        <f>IF(AND($CF1193&lt;&gt;"",IFERROR(INDEX(subsample_country_map!$E:$E,MATCH($CF1193,subsample_country_map!$A:$A,0)),"")&lt;&gt;""),INDEX(subsample_country_map!$E:$E,MATCH($CF1193,subsample_country_map!$A:$A,0)),INDEX(lookup!$AD:$AD,MATCH($A1193,lookup!$A:$A,0)))</f>
        <v>2_civil law</v>
      </c>
      <c r="AO1193" t="str">
        <f>INDEX(lookup!$Y:$Y,MATCH($A1193,lookup!$A:$A,0))</f>
        <v>0_published</v>
      </c>
      <c r="AP1193" t="str">
        <f>INDEX(lookup!$Z:$Z,MATCH($A1193,lookup!$A:$A,0))</f>
        <v>1_VHB high</v>
      </c>
      <c r="AQ1193" t="str">
        <f>INDEX(lookup!$W:$W,MATCH($A1193,lookup!$A:$A,0))</f>
        <v>2_sust</v>
      </c>
      <c r="AS1193" t="inlineStr">
        <is>
          <t>staging</t>
        </is>
      </c>
      <c r="AT1193" t="inlineStr">
        <is>
          <t>good-CER</t>
        </is>
      </c>
      <c r="AU1193" t="inlineStr">
        <is>
          <t>cost</t>
        </is>
      </c>
      <c r="AV1193" t="inlineStr">
        <is>
          <t>-0.032</t>
        </is>
      </c>
      <c r="AX1193" t="inlineStr">
        <is>
          <t>-0.77</t>
        </is>
      </c>
      <c r="BA1193" t="n">
        <v>1142</v>
      </c>
      <c r="BB1193" t="inlineStr">
        <is>
          <t>1</t>
        </is>
      </c>
      <c r="BC1193" t="inlineStr">
        <is>
          <t>OLS</t>
        </is>
      </c>
      <c r="BD1193" t="inlineStr">
        <is>
          <t>firm</t>
        </is>
      </c>
      <c r="BE1193" t="inlineStr">
        <is>
          <t>other:environmental penalties within voluntary EID subsample</t>
        </is>
      </c>
      <c r="BF1193" t="inlineStr">
        <is>
          <t>With penalties</t>
        </is>
      </c>
      <c r="BI1193" t="inlineStr">
        <is>
          <t>Table 8</t>
        </is>
      </c>
      <c r="BJ1193" t="inlineStr">
        <is>
          <t>Panel A Column (7) Loan cost</t>
        </is>
      </c>
      <c r="BK1193" t="inlineStr">
        <is>
          <t>3957</t>
        </is>
      </c>
      <c r="BL1193" t="inlineStr">
        <is>
          <t>Env. activity -0.032 (-0.77)</t>
        </is>
      </c>
      <c r="BM1193" t="inlineStr">
        <is>
          <t>Env. activity</t>
        </is>
      </c>
      <c r="BN1193" t="inlineStr">
        <is>
          <t>Loan cost</t>
        </is>
      </c>
      <c r="BO1193" t="inlineStr">
        <is>
          <t>update</t>
        </is>
      </c>
      <c r="BP1193" t="inlineStr">
        <is>
          <t>Hui et al (2024)</t>
        </is>
      </c>
      <c r="BQ1193" t="inlineStr">
        <is>
          <t>computed</t>
        </is>
      </c>
      <c r="BT1193" t="n">
        <v>0</v>
      </c>
      <c r="BU1193" t="inlineStr">
        <is>
          <t>staging_Hui_et_al_2024.csv</t>
        </is>
      </c>
      <c r="BW1193" t="n">
        <v>2008</v>
      </c>
      <c r="BX1193" t="n">
        <v>2020</v>
      </c>
      <c r="BY1193" t="inlineStr">
        <is>
          <t>China (firms listed on Shanghai and Shenzhen Stock</t>
        </is>
      </c>
      <c r="BZ1193" t="n">
        <v>2014</v>
      </c>
      <c r="CA1193" t="n">
        <v>0.3846153846153846</v>
      </c>
      <c r="CB1193" t="n">
        <v>0</v>
      </c>
      <c r="CC1193" t="n">
        <v>1</v>
      </c>
      <c r="CD1193" t="n">
        <v>-0.02278348215967715</v>
      </c>
      <c r="CE1193" t="n">
        <v>1</v>
      </c>
    </row>
    <row r="1194">
      <c r="A1194" t="inlineStr">
        <is>
          <t>Hui et al (2024)</t>
        </is>
      </c>
      <c r="B1194" t="n">
        <v>2499</v>
      </c>
      <c r="C1194" t="n">
        <v>0.005326394047781197</v>
      </c>
      <c r="D1194" t="n">
        <v>1142</v>
      </c>
      <c r="E1194">
        <f>IF(ISNUMBER($BA1194),$BA1194,IF(AND(ISNUMBER($D1194),ISNUMBER($BW1194),ISNUMBER($BX1194)),$D1194*($BX1194-$BW1194+1),""))</f>
        <v>1142.0</v>
      </c>
      <c r="H1194" t="inlineStr">
        <is>
          <t>partial</t>
        </is>
      </c>
      <c r="I1194" t="inlineStr">
        <is>
          <t>T-Statistic available</t>
        </is>
      </c>
      <c r="J1194">
        <f>IF($BW1194&lt;&gt;"",$BW1194,"")</f>
        <v>2008.0</v>
      </c>
      <c r="K1194">
        <f>IF($BX1194&lt;&gt;"",$BX1194,"")</f>
        <v>2020.0</v>
      </c>
      <c r="L1194">
        <f>IF(AND(ISNUMBER($BW1194),ISNUMBER($BX1194)),($BW1194+$BX1194)/2,"")</f>
        <v>2014.0</v>
      </c>
      <c r="M1194">
        <f>IF($L1194&lt;&gt;"",$L1194,"")</f>
        <v>2014.0</v>
      </c>
      <c r="N1194">
        <f>IF(AND(ISNUMBER($BW1194),ISNUMBER($BX1194)),MIN(1,MAX(0,($BX1194-2016+1)/($BX1194-$BW1194+1))),"")</f>
        <v>0.3846153846153846</v>
      </c>
      <c r="O1194">
        <f>IF(AND(ISNUMBER($BW1194),ISNUMBER($BX1194)),MIN(1,MAX(0,($BX1194-2017+1)/($BX1194-$BW1194+1))),"")</f>
        <v>0.3076923076923077</v>
      </c>
      <c r="P1194">
        <f>IF(AND(ISNUMBER($BW1194),ISNUMBER($BX1194)),MIN(1,MAX(0,($BX1194-2018+1)/($BX1194-$BW1194+1))),"")</f>
        <v>0.2307692307692308</v>
      </c>
      <c r="Q1194">
        <f>IF(AND(ISNUMBER($BW1194),ISNUMBER($BX1194)),MIN(1,MAX(0,($BX1194-2019+1)/($BX1194-$BW1194+1))),"")</f>
        <v>0.1538461538461539</v>
      </c>
      <c r="R1194">
        <f>IF(AND(ISNUMBER($BW1194),ISNUMBER($BX1194)),MIN(1,MAX(0,($BX1194-2016+1)/($BX1194-$BW1194+1))),"")</f>
        <v>0.3846153846153846</v>
      </c>
      <c r="S1194">
        <f>IF($L1194&lt;&gt;"",IF($L1194&gt;=2015.5,1,0),"")</f>
        <v>0.0</v>
      </c>
      <c r="T1194">
        <f>IF($L1194&lt;&gt;"",IF($L1194&gt;=2016,1,0),"")</f>
        <v>0.0</v>
      </c>
      <c r="U1194">
        <f>IF(ISNUMBER($BX1194),IF($BX1194&gt;=2016,1,0),"")</f>
        <v>1.0</v>
      </c>
      <c r="V1194">
        <f>IF(ISNUMBER($BW1194),IF($BW1194&gt;=2016,1,0),"")</f>
        <v>0.0</v>
      </c>
      <c r="W1194" t="str">
        <f>IF(AND(ISNUMBER($BW1194),ISNUMBER($BX1194)),IF($BW1194&gt;=2016,"post-only",IF($BX1194&lt;2016,"pre-only","mixed")),"")</f>
        <v>mixed</v>
      </c>
      <c r="X1194">
        <f>IF(AND(ISNUMBER($BW1194),ISNUMBER($BX1194)),MIN(1,MAX(0,($BX1194-2017+1)/($BX1194-$BW1194+1))),"")</f>
        <v>0.3076923076923077</v>
      </c>
      <c r="Y1194">
        <f>IF(AND(ISNUMBER($BW1194),ISNUMBER($BX1194)),MIN(1,MAX(0,($BX1194-2018+1)/($BX1194-$BW1194+1))),"")</f>
        <v>0.2307692307692308</v>
      </c>
      <c r="Z1194">
        <f>IF(AND(ISNUMBER($BW1194),ISNUMBER($BX1194)),MIN(1,MAX(0,($BX1194-2019+1)/($BX1194-$BW1194+1))),"")</f>
        <v>0.1538461538461539</v>
      </c>
      <c r="AA1194">
        <f>IF(ISNUMBER($BX1194),IF($BX1194&gt;=2017,1,0),"")</f>
        <v>1.0</v>
      </c>
      <c r="AB1194">
        <f>IF(ISNUMBER($BX1194),IF($BX1194&gt;=2018,1,0),"")</f>
        <v>1.0</v>
      </c>
      <c r="AC1194">
        <f>IF(ISNUMBER($BX1194),IF($BX1194&gt;=2019,1,0),"")</f>
        <v>1.0</v>
      </c>
      <c r="AD1194">
        <f>IF($L1194&lt;&gt;"",IF($L1194&gt;2013,1,0),"")</f>
        <v>1.0</v>
      </c>
      <c r="AE1194">
        <f>IF($L1194&lt;&gt;"",1+IF($L1194&gt;2011,1,0)+IF($L1194&gt;2014,1,0),"")</f>
        <v>2.0</v>
      </c>
      <c r="AF1194" t="inlineStr">
        <is>
          <t>loan (interest rate)</t>
        </is>
      </c>
      <c r="AG1194" t="inlineStr">
        <is>
          <t>disclosure</t>
        </is>
      </c>
      <c r="AH1194" t="inlineStr">
        <is>
          <t>non-sensitive</t>
        </is>
      </c>
      <c r="AI1194" t="inlineStr">
        <is>
          <t>with ETS/CT</t>
        </is>
      </c>
      <c r="AJ1194" t="inlineStr">
        <is>
          <t>without ETS/CT</t>
        </is>
      </c>
      <c r="AK1194" t="str">
        <f>IF(AND($CF1194&lt;&gt;"",IFERROR(INDEX(subsample_country_map!$B:$B,MATCH($CF1194,subsample_country_map!$A:$A,0)),"")&lt;&gt;""),INDEX(subsample_country_map!$B:$B,MATCH($CF1194,subsample_country_map!$A:$A,0)),INDEX(lookup!$AA:$AA,MATCH($A1194,lookup!$A:$A,0)))</f>
        <v>3_AsiaPac</v>
      </c>
      <c r="AL1194" t="str">
        <f>IF(AND($CF1194&lt;&gt;"",IFERROR(INDEX(subsample_country_map!$C:$C,MATCH($CF1194,subsample_country_map!$A:$A,0)),"")&lt;&gt;""),INDEX(subsample_country_map!$C:$C,MATCH($CF1194,subsample_country_map!$A:$A,0)),INDEX(lookup!$AB:$AB,MATCH($A1194,lookup!$A:$A,0)))</f>
        <v>2_developing</v>
      </c>
      <c r="AM1194" t="str">
        <f>IF(AND($CF1194&lt;&gt;"",IFERROR(INDEX(subsample_country_map!$D:$D,MATCH($CF1194,subsample_country_map!$A:$A,0)),"")&lt;&gt;""),INDEX(subsample_country_map!$D:$D,MATCH($CF1194,subsample_country_map!$A:$A,0)),INDEX(lookup!$AC:$AC,MATCH($A1194,lookup!$A:$A,0)))</f>
        <v>2_non_western</v>
      </c>
      <c r="AN1194" t="str">
        <f>IF(AND($CF1194&lt;&gt;"",IFERROR(INDEX(subsample_country_map!$E:$E,MATCH($CF1194,subsample_country_map!$A:$A,0)),"")&lt;&gt;""),INDEX(subsample_country_map!$E:$E,MATCH($CF1194,subsample_country_map!$A:$A,0)),INDEX(lookup!$AD:$AD,MATCH($A1194,lookup!$A:$A,0)))</f>
        <v>2_civil law</v>
      </c>
      <c r="AO1194" t="str">
        <f>INDEX(lookup!$Y:$Y,MATCH($A1194,lookup!$A:$A,0))</f>
        <v>0_published</v>
      </c>
      <c r="AP1194" t="str">
        <f>INDEX(lookup!$Z:$Z,MATCH($A1194,lookup!$A:$A,0))</f>
        <v>1_VHB high</v>
      </c>
      <c r="AQ1194" t="str">
        <f>INDEX(lookup!$W:$W,MATCH($A1194,lookup!$A:$A,0))</f>
        <v>2_sust</v>
      </c>
      <c r="AS1194" t="inlineStr">
        <is>
          <t>staging</t>
        </is>
      </c>
      <c r="AT1194" t="inlineStr">
        <is>
          <t>good-CER</t>
        </is>
      </c>
      <c r="AU1194" t="inlineStr">
        <is>
          <t>cost</t>
        </is>
      </c>
      <c r="AV1194" t="inlineStr">
        <is>
          <t>0.007</t>
        </is>
      </c>
      <c r="AX1194" t="inlineStr">
        <is>
          <t>0.18</t>
        </is>
      </c>
      <c r="BA1194" t="n">
        <v>1142</v>
      </c>
      <c r="BB1194" t="inlineStr">
        <is>
          <t>1</t>
        </is>
      </c>
      <c r="BC1194" t="inlineStr">
        <is>
          <t>OLS</t>
        </is>
      </c>
      <c r="BD1194" t="inlineStr">
        <is>
          <t>firm</t>
        </is>
      </c>
      <c r="BE1194" t="inlineStr">
        <is>
          <t>other:environmental penalties within voluntary EID subsample</t>
        </is>
      </c>
      <c r="BF1194" t="inlineStr">
        <is>
          <t>With penalties</t>
        </is>
      </c>
      <c r="BI1194" t="inlineStr">
        <is>
          <t>Table 8</t>
        </is>
      </c>
      <c r="BJ1194" t="inlineStr">
        <is>
          <t>Panel A Column (8) Loan cost</t>
        </is>
      </c>
      <c r="BK1194" t="inlineStr">
        <is>
          <t>3957</t>
        </is>
      </c>
      <c r="BL1194" t="inlineStr">
        <is>
          <t>Env. policy 0.007 (0.18)</t>
        </is>
      </c>
      <c r="BM1194" t="inlineStr">
        <is>
          <t>Env. policy</t>
        </is>
      </c>
      <c r="BN1194" t="inlineStr">
        <is>
          <t>Loan cost</t>
        </is>
      </c>
      <c r="BO1194" t="inlineStr">
        <is>
          <t>update</t>
        </is>
      </c>
      <c r="BP1194" t="inlineStr">
        <is>
          <t>Hui et al (2024)</t>
        </is>
      </c>
      <c r="BQ1194" t="inlineStr">
        <is>
          <t>computed</t>
        </is>
      </c>
      <c r="BT1194" t="n">
        <v>0</v>
      </c>
      <c r="BU1194" t="inlineStr">
        <is>
          <t>staging_Hui_et_al_2024.csv</t>
        </is>
      </c>
      <c r="BW1194" t="n">
        <v>2008</v>
      </c>
      <c r="BX1194" t="n">
        <v>2020</v>
      </c>
      <c r="BY1194" t="inlineStr">
        <is>
          <t>China (firms listed on Shanghai and Shenzhen Stock</t>
        </is>
      </c>
      <c r="BZ1194" t="n">
        <v>2014</v>
      </c>
      <c r="CA1194" t="n">
        <v>0.3846153846153846</v>
      </c>
      <c r="CB1194" t="n">
        <v>0</v>
      </c>
      <c r="CC1194" t="n">
        <v>1</v>
      </c>
      <c r="CD1194" t="n">
        <v>0.005326444419412461</v>
      </c>
      <c r="CE1194" t="n">
        <v>1</v>
      </c>
    </row>
    <row r="1195">
      <c r="A1195" t="inlineStr">
        <is>
          <t>Hui et al (2024)</t>
        </is>
      </c>
      <c r="B1195" t="n">
        <v>2500</v>
      </c>
      <c r="C1195" t="n">
        <v>-0.009488751215364171</v>
      </c>
      <c r="D1195" t="n">
        <v>4269</v>
      </c>
      <c r="E1195">
        <f>IF(ISNUMBER($BA1195),$BA1195,IF(AND(ISNUMBER($D1195),ISNUMBER($BW1195),ISNUMBER($BX1195)),$D1195*($BX1195-$BW1195+1),""))</f>
        <v>4269.0</v>
      </c>
      <c r="H1195" t="inlineStr">
        <is>
          <t>partial</t>
        </is>
      </c>
      <c r="I1195" t="inlineStr">
        <is>
          <t>T-Statistic available</t>
        </is>
      </c>
      <c r="J1195">
        <f>IF($BW1195&lt;&gt;"",$BW1195,"")</f>
        <v>2008.0</v>
      </c>
      <c r="K1195">
        <f>IF($BX1195&lt;&gt;"",$BX1195,"")</f>
        <v>2020.0</v>
      </c>
      <c r="L1195">
        <f>IF(AND(ISNUMBER($BW1195),ISNUMBER($BX1195)),($BW1195+$BX1195)/2,"")</f>
        <v>2014.0</v>
      </c>
      <c r="M1195">
        <f>IF($L1195&lt;&gt;"",$L1195,"")</f>
        <v>2014.0</v>
      </c>
      <c r="N1195">
        <f>IF(AND(ISNUMBER($BW1195),ISNUMBER($BX1195)),MIN(1,MAX(0,($BX1195-2016+1)/($BX1195-$BW1195+1))),"")</f>
        <v>0.3846153846153846</v>
      </c>
      <c r="O1195">
        <f>IF(AND(ISNUMBER($BW1195),ISNUMBER($BX1195)),MIN(1,MAX(0,($BX1195-2017+1)/($BX1195-$BW1195+1))),"")</f>
        <v>0.3076923076923077</v>
      </c>
      <c r="P1195">
        <f>IF(AND(ISNUMBER($BW1195),ISNUMBER($BX1195)),MIN(1,MAX(0,($BX1195-2018+1)/($BX1195-$BW1195+1))),"")</f>
        <v>0.2307692307692308</v>
      </c>
      <c r="Q1195">
        <f>IF(AND(ISNUMBER($BW1195),ISNUMBER($BX1195)),MIN(1,MAX(0,($BX1195-2019+1)/($BX1195-$BW1195+1))),"")</f>
        <v>0.1538461538461539</v>
      </c>
      <c r="R1195">
        <f>IF(AND(ISNUMBER($BW1195),ISNUMBER($BX1195)),MIN(1,MAX(0,($BX1195-2016+1)/($BX1195-$BW1195+1))),"")</f>
        <v>0.3846153846153846</v>
      </c>
      <c r="S1195">
        <f>IF($L1195&lt;&gt;"",IF($L1195&gt;=2015.5,1,0),"")</f>
        <v>0.0</v>
      </c>
      <c r="T1195">
        <f>IF($L1195&lt;&gt;"",IF($L1195&gt;=2016,1,0),"")</f>
        <v>0.0</v>
      </c>
      <c r="U1195">
        <f>IF(ISNUMBER($BX1195),IF($BX1195&gt;=2016,1,0),"")</f>
        <v>1.0</v>
      </c>
      <c r="V1195">
        <f>IF(ISNUMBER($BW1195),IF($BW1195&gt;=2016,1,0),"")</f>
        <v>0.0</v>
      </c>
      <c r="W1195" t="str">
        <f>IF(AND(ISNUMBER($BW1195),ISNUMBER($BX1195)),IF($BW1195&gt;=2016,"post-only",IF($BX1195&lt;2016,"pre-only","mixed")),"")</f>
        <v>mixed</v>
      </c>
      <c r="X1195">
        <f>IF(AND(ISNUMBER($BW1195),ISNUMBER($BX1195)),MIN(1,MAX(0,($BX1195-2017+1)/($BX1195-$BW1195+1))),"")</f>
        <v>0.3076923076923077</v>
      </c>
      <c r="Y1195">
        <f>IF(AND(ISNUMBER($BW1195),ISNUMBER($BX1195)),MIN(1,MAX(0,($BX1195-2018+1)/($BX1195-$BW1195+1))),"")</f>
        <v>0.2307692307692308</v>
      </c>
      <c r="Z1195">
        <f>IF(AND(ISNUMBER($BW1195),ISNUMBER($BX1195)),MIN(1,MAX(0,($BX1195-2019+1)/($BX1195-$BW1195+1))),"")</f>
        <v>0.1538461538461539</v>
      </c>
      <c r="AA1195">
        <f>IF(ISNUMBER($BX1195),IF($BX1195&gt;=2017,1,0),"")</f>
        <v>1.0</v>
      </c>
      <c r="AB1195">
        <f>IF(ISNUMBER($BX1195),IF($BX1195&gt;=2018,1,0),"")</f>
        <v>1.0</v>
      </c>
      <c r="AC1195">
        <f>IF(ISNUMBER($BX1195),IF($BX1195&gt;=2019,1,0),"")</f>
        <v>1.0</v>
      </c>
      <c r="AD1195">
        <f>IF($L1195&lt;&gt;"",IF($L1195&gt;2013,1,0),"")</f>
        <v>1.0</v>
      </c>
      <c r="AE1195">
        <f>IF($L1195&lt;&gt;"",1+IF($L1195&gt;2011,1,0)+IF($L1195&gt;2014,1,0),"")</f>
        <v>2.0</v>
      </c>
      <c r="AF1195" t="inlineStr">
        <is>
          <t>loan (interest rate)</t>
        </is>
      </c>
      <c r="AG1195" t="inlineStr">
        <is>
          <t>disclosure</t>
        </is>
      </c>
      <c r="AH1195" t="inlineStr">
        <is>
          <t>non-sensitive</t>
        </is>
      </c>
      <c r="AI1195" t="inlineStr">
        <is>
          <t>with ETS/CT</t>
        </is>
      </c>
      <c r="AJ1195" t="inlineStr">
        <is>
          <t>without ETS/CT</t>
        </is>
      </c>
      <c r="AK1195" t="str">
        <f>IF(AND($CF1195&lt;&gt;"",IFERROR(INDEX(subsample_country_map!$B:$B,MATCH($CF1195,subsample_country_map!$A:$A,0)),"")&lt;&gt;""),INDEX(subsample_country_map!$B:$B,MATCH($CF1195,subsample_country_map!$A:$A,0)),INDEX(lookup!$AA:$AA,MATCH($A1195,lookup!$A:$A,0)))</f>
        <v>3_AsiaPac</v>
      </c>
      <c r="AL1195" t="str">
        <f>IF(AND($CF1195&lt;&gt;"",IFERROR(INDEX(subsample_country_map!$C:$C,MATCH($CF1195,subsample_country_map!$A:$A,0)),"")&lt;&gt;""),INDEX(subsample_country_map!$C:$C,MATCH($CF1195,subsample_country_map!$A:$A,0)),INDEX(lookup!$AB:$AB,MATCH($A1195,lookup!$A:$A,0)))</f>
        <v>2_developing</v>
      </c>
      <c r="AM1195" t="str">
        <f>IF(AND($CF1195&lt;&gt;"",IFERROR(INDEX(subsample_country_map!$D:$D,MATCH($CF1195,subsample_country_map!$A:$A,0)),"")&lt;&gt;""),INDEX(subsample_country_map!$D:$D,MATCH($CF1195,subsample_country_map!$A:$A,0)),INDEX(lookup!$AC:$AC,MATCH($A1195,lookup!$A:$A,0)))</f>
        <v>2_non_western</v>
      </c>
      <c r="AN1195" t="str">
        <f>IF(AND($CF1195&lt;&gt;"",IFERROR(INDEX(subsample_country_map!$E:$E,MATCH($CF1195,subsample_country_map!$A:$A,0)),"")&lt;&gt;""),INDEX(subsample_country_map!$E:$E,MATCH($CF1195,subsample_country_map!$A:$A,0)),INDEX(lookup!$AD:$AD,MATCH($A1195,lookup!$A:$A,0)))</f>
        <v>2_civil law</v>
      </c>
      <c r="AO1195" t="str">
        <f>INDEX(lookup!$Y:$Y,MATCH($A1195,lookup!$A:$A,0))</f>
        <v>0_published</v>
      </c>
      <c r="AP1195" t="str">
        <f>INDEX(lookup!$Z:$Z,MATCH($A1195,lookup!$A:$A,0))</f>
        <v>1_VHB high</v>
      </c>
      <c r="AQ1195" t="str">
        <f>INDEX(lookup!$W:$W,MATCH($A1195,lookup!$A:$A,0))</f>
        <v>2_sust</v>
      </c>
      <c r="AS1195" t="inlineStr">
        <is>
          <t>staging</t>
        </is>
      </c>
      <c r="AT1195" t="inlineStr">
        <is>
          <t>good-CER</t>
        </is>
      </c>
      <c r="AU1195" t="inlineStr">
        <is>
          <t>cost</t>
        </is>
      </c>
      <c r="AV1195" t="inlineStr">
        <is>
          <t>-0.024</t>
        </is>
      </c>
      <c r="AX1195" t="inlineStr">
        <is>
          <t>-0.62</t>
        </is>
      </c>
      <c r="BA1195" t="n">
        <v>4269</v>
      </c>
      <c r="BB1195" t="inlineStr">
        <is>
          <t>1</t>
        </is>
      </c>
      <c r="BC1195" t="inlineStr">
        <is>
          <t>OLS</t>
        </is>
      </c>
      <c r="BD1195" t="inlineStr">
        <is>
          <t>firm</t>
        </is>
      </c>
      <c r="BE1195" t="inlineStr">
        <is>
          <t>other:analyst coverage within voluntary EID subsample</t>
        </is>
      </c>
      <c r="BF1195" t="inlineStr">
        <is>
          <t>Low analyst coverage</t>
        </is>
      </c>
      <c r="BI1195" t="inlineStr">
        <is>
          <t>Table 8</t>
        </is>
      </c>
      <c r="BJ1195" t="inlineStr">
        <is>
          <t>Panel B Column (3) Loan cost</t>
        </is>
      </c>
      <c r="BK1195" t="inlineStr">
        <is>
          <t>3957</t>
        </is>
      </c>
      <c r="BL1195" t="inlineStr">
        <is>
          <t>Env. activity -0.024 (-0.62)</t>
        </is>
      </c>
      <c r="BM1195" t="inlineStr">
        <is>
          <t>Env. activity</t>
        </is>
      </c>
      <c r="BN1195" t="inlineStr">
        <is>
          <t>Loan cost</t>
        </is>
      </c>
      <c r="BO1195" t="inlineStr">
        <is>
          <t>update</t>
        </is>
      </c>
      <c r="BP1195" t="inlineStr">
        <is>
          <t>Hui et al (2024)</t>
        </is>
      </c>
      <c r="BQ1195" t="inlineStr">
        <is>
          <t>computed</t>
        </is>
      </c>
      <c r="BT1195" t="n">
        <v>0</v>
      </c>
      <c r="BU1195" t="inlineStr">
        <is>
          <t>staging_Hui_et_al_2024.csv</t>
        </is>
      </c>
      <c r="BW1195" t="n">
        <v>2008</v>
      </c>
      <c r="BX1195" t="n">
        <v>2020</v>
      </c>
      <c r="BY1195" t="inlineStr">
        <is>
          <t>China (firms listed on Shanghai and Shenzhen Stock</t>
        </is>
      </c>
      <c r="BZ1195" t="n">
        <v>2014</v>
      </c>
      <c r="CA1195" t="n">
        <v>0.3846153846153846</v>
      </c>
      <c r="CB1195" t="n">
        <v>0</v>
      </c>
      <c r="CC1195" t="n">
        <v>1</v>
      </c>
      <c r="CD1195" t="n">
        <v>-0.009489036008414838</v>
      </c>
      <c r="CE1195" t="n">
        <v>1</v>
      </c>
    </row>
    <row r="1196">
      <c r="A1196" t="inlineStr">
        <is>
          <t>Hui et al (2024)</t>
        </is>
      </c>
      <c r="B1196" t="n">
        <v>2501</v>
      </c>
      <c r="C1196" t="n">
        <v>-0.02371627346496736</v>
      </c>
      <c r="D1196" t="n">
        <v>4269</v>
      </c>
      <c r="E1196">
        <f>IF(ISNUMBER($BA1196),$BA1196,IF(AND(ISNUMBER($D1196),ISNUMBER($BW1196),ISNUMBER($BX1196)),$D1196*($BX1196-$BW1196+1),""))</f>
        <v>4269.0</v>
      </c>
      <c r="H1196" t="inlineStr">
        <is>
          <t>partial</t>
        </is>
      </c>
      <c r="I1196" t="inlineStr">
        <is>
          <t>T-Statistic available</t>
        </is>
      </c>
      <c r="J1196">
        <f>IF($BW1196&lt;&gt;"",$BW1196,"")</f>
        <v>2008.0</v>
      </c>
      <c r="K1196">
        <f>IF($BX1196&lt;&gt;"",$BX1196,"")</f>
        <v>2020.0</v>
      </c>
      <c r="L1196">
        <f>IF(AND(ISNUMBER($BW1196),ISNUMBER($BX1196)),($BW1196+$BX1196)/2,"")</f>
        <v>2014.0</v>
      </c>
      <c r="M1196">
        <f>IF($L1196&lt;&gt;"",$L1196,"")</f>
        <v>2014.0</v>
      </c>
      <c r="N1196">
        <f>IF(AND(ISNUMBER($BW1196),ISNUMBER($BX1196)),MIN(1,MAX(0,($BX1196-2016+1)/($BX1196-$BW1196+1))),"")</f>
        <v>0.3846153846153846</v>
      </c>
      <c r="O1196">
        <f>IF(AND(ISNUMBER($BW1196),ISNUMBER($BX1196)),MIN(1,MAX(0,($BX1196-2017+1)/($BX1196-$BW1196+1))),"")</f>
        <v>0.3076923076923077</v>
      </c>
      <c r="P1196">
        <f>IF(AND(ISNUMBER($BW1196),ISNUMBER($BX1196)),MIN(1,MAX(0,($BX1196-2018+1)/($BX1196-$BW1196+1))),"")</f>
        <v>0.2307692307692308</v>
      </c>
      <c r="Q1196">
        <f>IF(AND(ISNUMBER($BW1196),ISNUMBER($BX1196)),MIN(1,MAX(0,($BX1196-2019+1)/($BX1196-$BW1196+1))),"")</f>
        <v>0.1538461538461539</v>
      </c>
      <c r="R1196">
        <f>IF(AND(ISNUMBER($BW1196),ISNUMBER($BX1196)),MIN(1,MAX(0,($BX1196-2016+1)/($BX1196-$BW1196+1))),"")</f>
        <v>0.3846153846153846</v>
      </c>
      <c r="S1196">
        <f>IF($L1196&lt;&gt;"",IF($L1196&gt;=2015.5,1,0),"")</f>
        <v>0.0</v>
      </c>
      <c r="T1196">
        <f>IF($L1196&lt;&gt;"",IF($L1196&gt;=2016,1,0),"")</f>
        <v>0.0</v>
      </c>
      <c r="U1196">
        <f>IF(ISNUMBER($BX1196),IF($BX1196&gt;=2016,1,0),"")</f>
        <v>1.0</v>
      </c>
      <c r="V1196">
        <f>IF(ISNUMBER($BW1196),IF($BW1196&gt;=2016,1,0),"")</f>
        <v>0.0</v>
      </c>
      <c r="W1196" t="str">
        <f>IF(AND(ISNUMBER($BW1196),ISNUMBER($BX1196)),IF($BW1196&gt;=2016,"post-only",IF($BX1196&lt;2016,"pre-only","mixed")),"")</f>
        <v>mixed</v>
      </c>
      <c r="X1196">
        <f>IF(AND(ISNUMBER($BW1196),ISNUMBER($BX1196)),MIN(1,MAX(0,($BX1196-2017+1)/($BX1196-$BW1196+1))),"")</f>
        <v>0.3076923076923077</v>
      </c>
      <c r="Y1196">
        <f>IF(AND(ISNUMBER($BW1196),ISNUMBER($BX1196)),MIN(1,MAX(0,($BX1196-2018+1)/($BX1196-$BW1196+1))),"")</f>
        <v>0.2307692307692308</v>
      </c>
      <c r="Z1196">
        <f>IF(AND(ISNUMBER($BW1196),ISNUMBER($BX1196)),MIN(1,MAX(0,($BX1196-2019+1)/($BX1196-$BW1196+1))),"")</f>
        <v>0.1538461538461539</v>
      </c>
      <c r="AA1196">
        <f>IF(ISNUMBER($BX1196),IF($BX1196&gt;=2017,1,0),"")</f>
        <v>1.0</v>
      </c>
      <c r="AB1196">
        <f>IF(ISNUMBER($BX1196),IF($BX1196&gt;=2018,1,0),"")</f>
        <v>1.0</v>
      </c>
      <c r="AC1196">
        <f>IF(ISNUMBER($BX1196),IF($BX1196&gt;=2019,1,0),"")</f>
        <v>1.0</v>
      </c>
      <c r="AD1196">
        <f>IF($L1196&lt;&gt;"",IF($L1196&gt;2013,1,0),"")</f>
        <v>1.0</v>
      </c>
      <c r="AE1196">
        <f>IF($L1196&lt;&gt;"",1+IF($L1196&gt;2011,1,0)+IF($L1196&gt;2014,1,0),"")</f>
        <v>2.0</v>
      </c>
      <c r="AF1196" t="inlineStr">
        <is>
          <t>loan (interest rate)</t>
        </is>
      </c>
      <c r="AG1196" t="inlineStr">
        <is>
          <t>disclosure</t>
        </is>
      </c>
      <c r="AH1196" t="inlineStr">
        <is>
          <t>non-sensitive</t>
        </is>
      </c>
      <c r="AI1196" t="inlineStr">
        <is>
          <t>with ETS/CT</t>
        </is>
      </c>
      <c r="AJ1196" t="inlineStr">
        <is>
          <t>without ETS/CT</t>
        </is>
      </c>
      <c r="AK1196" t="str">
        <f>IF(AND($CF1196&lt;&gt;"",IFERROR(INDEX(subsample_country_map!$B:$B,MATCH($CF1196,subsample_country_map!$A:$A,0)),"")&lt;&gt;""),INDEX(subsample_country_map!$B:$B,MATCH($CF1196,subsample_country_map!$A:$A,0)),INDEX(lookup!$AA:$AA,MATCH($A1196,lookup!$A:$A,0)))</f>
        <v>3_AsiaPac</v>
      </c>
      <c r="AL1196" t="str">
        <f>IF(AND($CF1196&lt;&gt;"",IFERROR(INDEX(subsample_country_map!$C:$C,MATCH($CF1196,subsample_country_map!$A:$A,0)),"")&lt;&gt;""),INDEX(subsample_country_map!$C:$C,MATCH($CF1196,subsample_country_map!$A:$A,0)),INDEX(lookup!$AB:$AB,MATCH($A1196,lookup!$A:$A,0)))</f>
        <v>2_developing</v>
      </c>
      <c r="AM1196" t="str">
        <f>IF(AND($CF1196&lt;&gt;"",IFERROR(INDEX(subsample_country_map!$D:$D,MATCH($CF1196,subsample_country_map!$A:$A,0)),"")&lt;&gt;""),INDEX(subsample_country_map!$D:$D,MATCH($CF1196,subsample_country_map!$A:$A,0)),INDEX(lookup!$AC:$AC,MATCH($A1196,lookup!$A:$A,0)))</f>
        <v>2_non_western</v>
      </c>
      <c r="AN1196" t="str">
        <f>IF(AND($CF1196&lt;&gt;"",IFERROR(INDEX(subsample_country_map!$E:$E,MATCH($CF1196,subsample_country_map!$A:$A,0)),"")&lt;&gt;""),INDEX(subsample_country_map!$E:$E,MATCH($CF1196,subsample_country_map!$A:$A,0)),INDEX(lookup!$AD:$AD,MATCH($A1196,lookup!$A:$A,0)))</f>
        <v>2_civil law</v>
      </c>
      <c r="AO1196" t="str">
        <f>INDEX(lookup!$Y:$Y,MATCH($A1196,lookup!$A:$A,0))</f>
        <v>0_published</v>
      </c>
      <c r="AP1196" t="str">
        <f>INDEX(lookup!$Z:$Z,MATCH($A1196,lookup!$A:$A,0))</f>
        <v>1_VHB high</v>
      </c>
      <c r="AQ1196" t="str">
        <f>INDEX(lookup!$W:$W,MATCH($A1196,lookup!$A:$A,0))</f>
        <v>2_sust</v>
      </c>
      <c r="AS1196" t="inlineStr">
        <is>
          <t>staging</t>
        </is>
      </c>
      <c r="AT1196" t="inlineStr">
        <is>
          <t>good-CER</t>
        </is>
      </c>
      <c r="AU1196" t="inlineStr">
        <is>
          <t>cost</t>
        </is>
      </c>
      <c r="AV1196" t="inlineStr">
        <is>
          <t>-0.056</t>
        </is>
      </c>
      <c r="AX1196" t="inlineStr">
        <is>
          <t>-1.55</t>
        </is>
      </c>
      <c r="BA1196" t="n">
        <v>4269</v>
      </c>
      <c r="BB1196" t="inlineStr">
        <is>
          <t>1</t>
        </is>
      </c>
      <c r="BC1196" t="inlineStr">
        <is>
          <t>OLS</t>
        </is>
      </c>
      <c r="BD1196" t="inlineStr">
        <is>
          <t>firm</t>
        </is>
      </c>
      <c r="BE1196" t="inlineStr">
        <is>
          <t>other:analyst coverage within voluntary EID subsample</t>
        </is>
      </c>
      <c r="BF1196" t="inlineStr">
        <is>
          <t>Low analyst coverage</t>
        </is>
      </c>
      <c r="BI1196" t="inlineStr">
        <is>
          <t>Table 8</t>
        </is>
      </c>
      <c r="BJ1196" t="inlineStr">
        <is>
          <t>Panel B Column (4) Loan cost</t>
        </is>
      </c>
      <c r="BK1196" t="inlineStr">
        <is>
          <t>3957</t>
        </is>
      </c>
      <c r="BL1196" t="inlineStr">
        <is>
          <t>Env. policy -0.056 (-1.55)</t>
        </is>
      </c>
      <c r="BM1196" t="inlineStr">
        <is>
          <t>Env. policy</t>
        </is>
      </c>
      <c r="BN1196" t="inlineStr">
        <is>
          <t>Loan cost</t>
        </is>
      </c>
      <c r="BO1196" t="inlineStr">
        <is>
          <t>update</t>
        </is>
      </c>
      <c r="BP1196" t="inlineStr">
        <is>
          <t>Hui et al (2024)</t>
        </is>
      </c>
      <c r="BQ1196" t="inlineStr">
        <is>
          <t>computed</t>
        </is>
      </c>
      <c r="BT1196" t="n">
        <v>0</v>
      </c>
      <c r="BU1196" t="inlineStr">
        <is>
          <t>staging_Hui_et_al_2024.csv</t>
        </is>
      </c>
      <c r="BW1196" t="n">
        <v>2008</v>
      </c>
      <c r="BX1196" t="n">
        <v>2020</v>
      </c>
      <c r="BY1196" t="inlineStr">
        <is>
          <t>China (firms listed on Shanghai and Shenzhen Stock</t>
        </is>
      </c>
      <c r="BZ1196" t="n">
        <v>2014</v>
      </c>
      <c r="CA1196" t="n">
        <v>0.3846153846153846</v>
      </c>
      <c r="CB1196" t="n">
        <v>0</v>
      </c>
      <c r="CC1196" t="n">
        <v>1</v>
      </c>
      <c r="CD1196" t="n">
        <v>-0.02372072146408151</v>
      </c>
      <c r="CE1196" t="n">
        <v>1</v>
      </c>
    </row>
    <row r="1197">
      <c r="A1197" t="inlineStr">
        <is>
          <t>Hui et al (2024)</t>
        </is>
      </c>
      <c r="B1197" t="n">
        <v>2502</v>
      </c>
      <c r="C1197" t="n">
        <v>-0.03617619025007873</v>
      </c>
      <c r="D1197" t="n">
        <v>5119</v>
      </c>
      <c r="E1197">
        <f>IF(ISNUMBER($BA1197),$BA1197,IF(AND(ISNUMBER($D1197),ISNUMBER($BW1197),ISNUMBER($BX1197)),$D1197*($BX1197-$BW1197+1),""))</f>
        <v>5119.0</v>
      </c>
      <c r="H1197" t="inlineStr">
        <is>
          <t>partial</t>
        </is>
      </c>
      <c r="I1197" t="inlineStr">
        <is>
          <t>T-Statistic available</t>
        </is>
      </c>
      <c r="J1197">
        <f>IF($BW1197&lt;&gt;"",$BW1197,"")</f>
        <v>2008.0</v>
      </c>
      <c r="K1197">
        <f>IF($BX1197&lt;&gt;"",$BX1197,"")</f>
        <v>2020.0</v>
      </c>
      <c r="L1197">
        <f>IF(AND(ISNUMBER($BW1197),ISNUMBER($BX1197)),($BW1197+$BX1197)/2,"")</f>
        <v>2014.0</v>
      </c>
      <c r="M1197">
        <f>IF($L1197&lt;&gt;"",$L1197,"")</f>
        <v>2014.0</v>
      </c>
      <c r="N1197">
        <f>IF(AND(ISNUMBER($BW1197),ISNUMBER($BX1197)),MIN(1,MAX(0,($BX1197-2016+1)/($BX1197-$BW1197+1))),"")</f>
        <v>0.3846153846153846</v>
      </c>
      <c r="O1197">
        <f>IF(AND(ISNUMBER($BW1197),ISNUMBER($BX1197)),MIN(1,MAX(0,($BX1197-2017+1)/($BX1197-$BW1197+1))),"")</f>
        <v>0.3076923076923077</v>
      </c>
      <c r="P1197">
        <f>IF(AND(ISNUMBER($BW1197),ISNUMBER($BX1197)),MIN(1,MAX(0,($BX1197-2018+1)/($BX1197-$BW1197+1))),"")</f>
        <v>0.2307692307692308</v>
      </c>
      <c r="Q1197">
        <f>IF(AND(ISNUMBER($BW1197),ISNUMBER($BX1197)),MIN(1,MAX(0,($BX1197-2019+1)/($BX1197-$BW1197+1))),"")</f>
        <v>0.1538461538461539</v>
      </c>
      <c r="R1197">
        <f>IF(AND(ISNUMBER($BW1197),ISNUMBER($BX1197)),MIN(1,MAX(0,($BX1197-2016+1)/($BX1197-$BW1197+1))),"")</f>
        <v>0.3846153846153846</v>
      </c>
      <c r="S1197">
        <f>IF($L1197&lt;&gt;"",IF($L1197&gt;=2015.5,1,0),"")</f>
        <v>0.0</v>
      </c>
      <c r="T1197">
        <f>IF($L1197&lt;&gt;"",IF($L1197&gt;=2016,1,0),"")</f>
        <v>0.0</v>
      </c>
      <c r="U1197">
        <f>IF(ISNUMBER($BX1197),IF($BX1197&gt;=2016,1,0),"")</f>
        <v>1.0</v>
      </c>
      <c r="V1197">
        <f>IF(ISNUMBER($BW1197),IF($BW1197&gt;=2016,1,0),"")</f>
        <v>0.0</v>
      </c>
      <c r="W1197" t="str">
        <f>IF(AND(ISNUMBER($BW1197),ISNUMBER($BX1197)),IF($BW1197&gt;=2016,"post-only",IF($BX1197&lt;2016,"pre-only","mixed")),"")</f>
        <v>mixed</v>
      </c>
      <c r="X1197">
        <f>IF(AND(ISNUMBER($BW1197),ISNUMBER($BX1197)),MIN(1,MAX(0,($BX1197-2017+1)/($BX1197-$BW1197+1))),"")</f>
        <v>0.3076923076923077</v>
      </c>
      <c r="Y1197">
        <f>IF(AND(ISNUMBER($BW1197),ISNUMBER($BX1197)),MIN(1,MAX(0,($BX1197-2018+1)/($BX1197-$BW1197+1))),"")</f>
        <v>0.2307692307692308</v>
      </c>
      <c r="Z1197">
        <f>IF(AND(ISNUMBER($BW1197),ISNUMBER($BX1197)),MIN(1,MAX(0,($BX1197-2019+1)/($BX1197-$BW1197+1))),"")</f>
        <v>0.1538461538461539</v>
      </c>
      <c r="AA1197">
        <f>IF(ISNUMBER($BX1197),IF($BX1197&gt;=2017,1,0),"")</f>
        <v>1.0</v>
      </c>
      <c r="AB1197">
        <f>IF(ISNUMBER($BX1197),IF($BX1197&gt;=2018,1,0),"")</f>
        <v>1.0</v>
      </c>
      <c r="AC1197">
        <f>IF(ISNUMBER($BX1197),IF($BX1197&gt;=2019,1,0),"")</f>
        <v>1.0</v>
      </c>
      <c r="AD1197">
        <f>IF($L1197&lt;&gt;"",IF($L1197&gt;2013,1,0),"")</f>
        <v>1.0</v>
      </c>
      <c r="AE1197">
        <f>IF($L1197&lt;&gt;"",1+IF($L1197&gt;2011,1,0)+IF($L1197&gt;2014,1,0),"")</f>
        <v>2.0</v>
      </c>
      <c r="AF1197" t="inlineStr">
        <is>
          <t>loan (interest rate)</t>
        </is>
      </c>
      <c r="AG1197" t="inlineStr">
        <is>
          <t>disclosure</t>
        </is>
      </c>
      <c r="AH1197" t="inlineStr">
        <is>
          <t>non-sensitive</t>
        </is>
      </c>
      <c r="AI1197" t="inlineStr">
        <is>
          <t>with ETS/CT</t>
        </is>
      </c>
      <c r="AJ1197" t="inlineStr">
        <is>
          <t>without ETS/CT</t>
        </is>
      </c>
      <c r="AK1197" t="str">
        <f>IF(AND($CF1197&lt;&gt;"",IFERROR(INDEX(subsample_country_map!$B:$B,MATCH($CF1197,subsample_country_map!$A:$A,0)),"")&lt;&gt;""),INDEX(subsample_country_map!$B:$B,MATCH($CF1197,subsample_country_map!$A:$A,0)),INDEX(lookup!$AA:$AA,MATCH($A1197,lookup!$A:$A,0)))</f>
        <v>3_AsiaPac</v>
      </c>
      <c r="AL1197" t="str">
        <f>IF(AND($CF1197&lt;&gt;"",IFERROR(INDEX(subsample_country_map!$C:$C,MATCH($CF1197,subsample_country_map!$A:$A,0)),"")&lt;&gt;""),INDEX(subsample_country_map!$C:$C,MATCH($CF1197,subsample_country_map!$A:$A,0)),INDEX(lookup!$AB:$AB,MATCH($A1197,lookup!$A:$A,0)))</f>
        <v>2_developing</v>
      </c>
      <c r="AM1197" t="str">
        <f>IF(AND($CF1197&lt;&gt;"",IFERROR(INDEX(subsample_country_map!$D:$D,MATCH($CF1197,subsample_country_map!$A:$A,0)),"")&lt;&gt;""),INDEX(subsample_country_map!$D:$D,MATCH($CF1197,subsample_country_map!$A:$A,0)),INDEX(lookup!$AC:$AC,MATCH($A1197,lookup!$A:$A,0)))</f>
        <v>2_non_western</v>
      </c>
      <c r="AN1197" t="str">
        <f>IF(AND($CF1197&lt;&gt;"",IFERROR(INDEX(subsample_country_map!$E:$E,MATCH($CF1197,subsample_country_map!$A:$A,0)),"")&lt;&gt;""),INDEX(subsample_country_map!$E:$E,MATCH($CF1197,subsample_country_map!$A:$A,0)),INDEX(lookup!$AD:$AD,MATCH($A1197,lookup!$A:$A,0)))</f>
        <v>2_civil law</v>
      </c>
      <c r="AO1197" t="str">
        <f>INDEX(lookup!$Y:$Y,MATCH($A1197,lookup!$A:$A,0))</f>
        <v>0_published</v>
      </c>
      <c r="AP1197" t="str">
        <f>INDEX(lookup!$Z:$Z,MATCH($A1197,lookup!$A:$A,0))</f>
        <v>1_VHB high</v>
      </c>
      <c r="AQ1197" t="str">
        <f>INDEX(lookup!$W:$W,MATCH($A1197,lookup!$A:$A,0))</f>
        <v>2_sust</v>
      </c>
      <c r="AS1197" t="inlineStr">
        <is>
          <t>staging</t>
        </is>
      </c>
      <c r="AT1197" t="inlineStr">
        <is>
          <t>good-CER</t>
        </is>
      </c>
      <c r="AU1197" t="inlineStr">
        <is>
          <t>cost</t>
        </is>
      </c>
      <c r="AV1197" t="inlineStr">
        <is>
          <t>-0.045</t>
        </is>
      </c>
      <c r="AX1197" t="inlineStr">
        <is>
          <t>-2.59</t>
        </is>
      </c>
      <c r="BA1197" t="n">
        <v>5119</v>
      </c>
      <c r="BB1197" t="inlineStr">
        <is>
          <t>1</t>
        </is>
      </c>
      <c r="BC1197" t="inlineStr">
        <is>
          <t>OLS</t>
        </is>
      </c>
      <c r="BD1197" t="inlineStr">
        <is>
          <t>firm</t>
        </is>
      </c>
      <c r="BE1197" t="inlineStr">
        <is>
          <t>other:analyst coverage within voluntary EID subsample</t>
        </is>
      </c>
      <c r="BF1197" t="inlineStr">
        <is>
          <t>High analyst coverage</t>
        </is>
      </c>
      <c r="BI1197" t="inlineStr">
        <is>
          <t>Table 8</t>
        </is>
      </c>
      <c r="BJ1197" t="inlineStr">
        <is>
          <t>Panel B Column (7) Loan cost</t>
        </is>
      </c>
      <c r="BK1197" t="inlineStr">
        <is>
          <t>3957</t>
        </is>
      </c>
      <c r="BL1197" t="inlineStr">
        <is>
          <t>Env. activity -0.045** (-2.59)</t>
        </is>
      </c>
      <c r="BM1197" t="inlineStr">
        <is>
          <t>Env. activity</t>
        </is>
      </c>
      <c r="BN1197" t="inlineStr">
        <is>
          <t>Loan cost</t>
        </is>
      </c>
      <c r="BO1197" t="inlineStr">
        <is>
          <t>update</t>
        </is>
      </c>
      <c r="BP1197" t="inlineStr">
        <is>
          <t>Hui et al (2024)</t>
        </is>
      </c>
      <c r="BQ1197" t="inlineStr">
        <is>
          <t>computed</t>
        </is>
      </c>
      <c r="BT1197" t="n">
        <v>0</v>
      </c>
      <c r="BU1197" t="inlineStr">
        <is>
          <t>staging_Hui_et_al_2024.csv</t>
        </is>
      </c>
      <c r="BW1197" t="n">
        <v>2008</v>
      </c>
      <c r="BX1197" t="n">
        <v>2020</v>
      </c>
      <c r="BY1197" t="inlineStr">
        <is>
          <t>China (firms listed on Shanghai and Shenzhen Stock</t>
        </is>
      </c>
      <c r="BZ1197" t="n">
        <v>2014</v>
      </c>
      <c r="CA1197" t="n">
        <v>0.3846153846153846</v>
      </c>
      <c r="CB1197" t="n">
        <v>0</v>
      </c>
      <c r="CC1197" t="n">
        <v>1</v>
      </c>
      <c r="CD1197" t="n">
        <v>-0.03619198411568809</v>
      </c>
      <c r="CE1197" t="n">
        <v>1</v>
      </c>
    </row>
    <row r="1198">
      <c r="A1198" t="inlineStr">
        <is>
          <t>Hui et al (2024)</t>
        </is>
      </c>
      <c r="B1198" t="n">
        <v>2503</v>
      </c>
      <c r="C1198" t="n">
        <v>-0.03366497053592994</v>
      </c>
      <c r="D1198" t="n">
        <v>5119</v>
      </c>
      <c r="E1198">
        <f>IF(ISNUMBER($BA1198),$BA1198,IF(AND(ISNUMBER($D1198),ISNUMBER($BW1198),ISNUMBER($BX1198)),$D1198*($BX1198-$BW1198+1),""))</f>
        <v>5119.0</v>
      </c>
      <c r="H1198" t="inlineStr">
        <is>
          <t>partial</t>
        </is>
      </c>
      <c r="I1198" t="inlineStr">
        <is>
          <t>T-Statistic available</t>
        </is>
      </c>
      <c r="J1198">
        <f>IF($BW1198&lt;&gt;"",$BW1198,"")</f>
        <v>2008.0</v>
      </c>
      <c r="K1198">
        <f>IF($BX1198&lt;&gt;"",$BX1198,"")</f>
        <v>2020.0</v>
      </c>
      <c r="L1198">
        <f>IF(AND(ISNUMBER($BW1198),ISNUMBER($BX1198)),($BW1198+$BX1198)/2,"")</f>
        <v>2014.0</v>
      </c>
      <c r="M1198">
        <f>IF($L1198&lt;&gt;"",$L1198,"")</f>
        <v>2014.0</v>
      </c>
      <c r="N1198">
        <f>IF(AND(ISNUMBER($BW1198),ISNUMBER($BX1198)),MIN(1,MAX(0,($BX1198-2016+1)/($BX1198-$BW1198+1))),"")</f>
        <v>0.3846153846153846</v>
      </c>
      <c r="O1198">
        <f>IF(AND(ISNUMBER($BW1198),ISNUMBER($BX1198)),MIN(1,MAX(0,($BX1198-2017+1)/($BX1198-$BW1198+1))),"")</f>
        <v>0.3076923076923077</v>
      </c>
      <c r="P1198">
        <f>IF(AND(ISNUMBER($BW1198),ISNUMBER($BX1198)),MIN(1,MAX(0,($BX1198-2018+1)/($BX1198-$BW1198+1))),"")</f>
        <v>0.2307692307692308</v>
      </c>
      <c r="Q1198">
        <f>IF(AND(ISNUMBER($BW1198),ISNUMBER($BX1198)),MIN(1,MAX(0,($BX1198-2019+1)/($BX1198-$BW1198+1))),"")</f>
        <v>0.1538461538461539</v>
      </c>
      <c r="R1198">
        <f>IF(AND(ISNUMBER($BW1198),ISNUMBER($BX1198)),MIN(1,MAX(0,($BX1198-2016+1)/($BX1198-$BW1198+1))),"")</f>
        <v>0.3846153846153846</v>
      </c>
      <c r="S1198">
        <f>IF($L1198&lt;&gt;"",IF($L1198&gt;=2015.5,1,0),"")</f>
        <v>0.0</v>
      </c>
      <c r="T1198">
        <f>IF($L1198&lt;&gt;"",IF($L1198&gt;=2016,1,0),"")</f>
        <v>0.0</v>
      </c>
      <c r="U1198">
        <f>IF(ISNUMBER($BX1198),IF($BX1198&gt;=2016,1,0),"")</f>
        <v>1.0</v>
      </c>
      <c r="V1198">
        <f>IF(ISNUMBER($BW1198),IF($BW1198&gt;=2016,1,0),"")</f>
        <v>0.0</v>
      </c>
      <c r="W1198" t="str">
        <f>IF(AND(ISNUMBER($BW1198),ISNUMBER($BX1198)),IF($BW1198&gt;=2016,"post-only",IF($BX1198&lt;2016,"pre-only","mixed")),"")</f>
        <v>mixed</v>
      </c>
      <c r="X1198">
        <f>IF(AND(ISNUMBER($BW1198),ISNUMBER($BX1198)),MIN(1,MAX(0,($BX1198-2017+1)/($BX1198-$BW1198+1))),"")</f>
        <v>0.3076923076923077</v>
      </c>
      <c r="Y1198">
        <f>IF(AND(ISNUMBER($BW1198),ISNUMBER($BX1198)),MIN(1,MAX(0,($BX1198-2018+1)/($BX1198-$BW1198+1))),"")</f>
        <v>0.2307692307692308</v>
      </c>
      <c r="Z1198">
        <f>IF(AND(ISNUMBER($BW1198),ISNUMBER($BX1198)),MIN(1,MAX(0,($BX1198-2019+1)/($BX1198-$BW1198+1))),"")</f>
        <v>0.1538461538461539</v>
      </c>
      <c r="AA1198">
        <f>IF(ISNUMBER($BX1198),IF($BX1198&gt;=2017,1,0),"")</f>
        <v>1.0</v>
      </c>
      <c r="AB1198">
        <f>IF(ISNUMBER($BX1198),IF($BX1198&gt;=2018,1,0),"")</f>
        <v>1.0</v>
      </c>
      <c r="AC1198">
        <f>IF(ISNUMBER($BX1198),IF($BX1198&gt;=2019,1,0),"")</f>
        <v>1.0</v>
      </c>
      <c r="AD1198">
        <f>IF($L1198&lt;&gt;"",IF($L1198&gt;2013,1,0),"")</f>
        <v>1.0</v>
      </c>
      <c r="AE1198">
        <f>IF($L1198&lt;&gt;"",1+IF($L1198&gt;2011,1,0)+IF($L1198&gt;2014,1,0),"")</f>
        <v>2.0</v>
      </c>
      <c r="AF1198" t="inlineStr">
        <is>
          <t>loan (interest rate)</t>
        </is>
      </c>
      <c r="AG1198" t="inlineStr">
        <is>
          <t>disclosure</t>
        </is>
      </c>
      <c r="AH1198" t="inlineStr">
        <is>
          <t>non-sensitive</t>
        </is>
      </c>
      <c r="AI1198" t="inlineStr">
        <is>
          <t>with ETS/CT</t>
        </is>
      </c>
      <c r="AJ1198" t="inlineStr">
        <is>
          <t>without ETS/CT</t>
        </is>
      </c>
      <c r="AK1198" t="str">
        <f>IF(AND($CF1198&lt;&gt;"",IFERROR(INDEX(subsample_country_map!$B:$B,MATCH($CF1198,subsample_country_map!$A:$A,0)),"")&lt;&gt;""),INDEX(subsample_country_map!$B:$B,MATCH($CF1198,subsample_country_map!$A:$A,0)),INDEX(lookup!$AA:$AA,MATCH($A1198,lookup!$A:$A,0)))</f>
        <v>3_AsiaPac</v>
      </c>
      <c r="AL1198" t="str">
        <f>IF(AND($CF1198&lt;&gt;"",IFERROR(INDEX(subsample_country_map!$C:$C,MATCH($CF1198,subsample_country_map!$A:$A,0)),"")&lt;&gt;""),INDEX(subsample_country_map!$C:$C,MATCH($CF1198,subsample_country_map!$A:$A,0)),INDEX(lookup!$AB:$AB,MATCH($A1198,lookup!$A:$A,0)))</f>
        <v>2_developing</v>
      </c>
      <c r="AM1198" t="str">
        <f>IF(AND($CF1198&lt;&gt;"",IFERROR(INDEX(subsample_country_map!$D:$D,MATCH($CF1198,subsample_country_map!$A:$A,0)),"")&lt;&gt;""),INDEX(subsample_country_map!$D:$D,MATCH($CF1198,subsample_country_map!$A:$A,0)),INDEX(lookup!$AC:$AC,MATCH($A1198,lookup!$A:$A,0)))</f>
        <v>2_non_western</v>
      </c>
      <c r="AN1198" t="str">
        <f>IF(AND($CF1198&lt;&gt;"",IFERROR(INDEX(subsample_country_map!$E:$E,MATCH($CF1198,subsample_country_map!$A:$A,0)),"")&lt;&gt;""),INDEX(subsample_country_map!$E:$E,MATCH($CF1198,subsample_country_map!$A:$A,0)),INDEX(lookup!$AD:$AD,MATCH($A1198,lookup!$A:$A,0)))</f>
        <v>2_civil law</v>
      </c>
      <c r="AO1198" t="str">
        <f>INDEX(lookup!$Y:$Y,MATCH($A1198,lookup!$A:$A,0))</f>
        <v>0_published</v>
      </c>
      <c r="AP1198" t="str">
        <f>INDEX(lookup!$Z:$Z,MATCH($A1198,lookup!$A:$A,0))</f>
        <v>1_VHB high</v>
      </c>
      <c r="AQ1198" t="str">
        <f>INDEX(lookup!$W:$W,MATCH($A1198,lookup!$A:$A,0))</f>
        <v>2_sust</v>
      </c>
      <c r="AS1198" t="inlineStr">
        <is>
          <t>staging</t>
        </is>
      </c>
      <c r="AT1198" t="inlineStr">
        <is>
          <t>good-CER</t>
        </is>
      </c>
      <c r="AU1198" t="inlineStr">
        <is>
          <t>cost</t>
        </is>
      </c>
      <c r="AV1198" t="inlineStr">
        <is>
          <t>-0.053</t>
        </is>
      </c>
      <c r="AX1198" t="inlineStr">
        <is>
          <t>-2.41</t>
        </is>
      </c>
      <c r="BA1198" t="n">
        <v>5119</v>
      </c>
      <c r="BB1198" t="inlineStr">
        <is>
          <t>1</t>
        </is>
      </c>
      <c r="BC1198" t="inlineStr">
        <is>
          <t>OLS</t>
        </is>
      </c>
      <c r="BD1198" t="inlineStr">
        <is>
          <t>firm</t>
        </is>
      </c>
      <c r="BE1198" t="inlineStr">
        <is>
          <t>other:analyst coverage within voluntary EID subsample</t>
        </is>
      </c>
      <c r="BF1198" t="inlineStr">
        <is>
          <t>High analyst coverage</t>
        </is>
      </c>
      <c r="BI1198" t="inlineStr">
        <is>
          <t>Table 8</t>
        </is>
      </c>
      <c r="BJ1198" t="inlineStr">
        <is>
          <t>Panel B Column (8) Loan cost</t>
        </is>
      </c>
      <c r="BK1198" t="inlineStr">
        <is>
          <t>3957</t>
        </is>
      </c>
      <c r="BL1198" t="inlineStr">
        <is>
          <t>Env. policy -0.053** (-2.41)</t>
        </is>
      </c>
      <c r="BM1198" t="inlineStr">
        <is>
          <t>Env. policy</t>
        </is>
      </c>
      <c r="BN1198" t="inlineStr">
        <is>
          <t>Loan cost</t>
        </is>
      </c>
      <c r="BO1198" t="inlineStr">
        <is>
          <t>update</t>
        </is>
      </c>
      <c r="BP1198" t="inlineStr">
        <is>
          <t>Hui et al (2024)</t>
        </is>
      </c>
      <c r="BQ1198" t="inlineStr">
        <is>
          <t>computed</t>
        </is>
      </c>
      <c r="BT1198" t="n">
        <v>0</v>
      </c>
      <c r="BU1198" t="inlineStr">
        <is>
          <t>staging_Hui_et_al_2024.csv</t>
        </is>
      </c>
      <c r="BW1198" t="n">
        <v>2008</v>
      </c>
      <c r="BX1198" t="n">
        <v>2020</v>
      </c>
      <c r="BY1198" t="inlineStr">
        <is>
          <t>China (firms listed on Shanghai and Shenzhen Stock</t>
        </is>
      </c>
      <c r="BZ1198" t="n">
        <v>2014</v>
      </c>
      <c r="CA1198" t="n">
        <v>0.3846153846153846</v>
      </c>
      <c r="CB1198" t="n">
        <v>0</v>
      </c>
      <c r="CC1198" t="n">
        <v>1</v>
      </c>
      <c r="CD1198" t="n">
        <v>-0.03367769703410563</v>
      </c>
      <c r="CE1198" t="n">
        <v>1</v>
      </c>
    </row>
    <row r="1199">
      <c r="A1199" t="inlineStr">
        <is>
          <t>Hui et al (2024)</t>
        </is>
      </c>
      <c r="B1199" t="n">
        <v>2504</v>
      </c>
      <c r="C1199" t="n">
        <v>-0.03005633457841578</v>
      </c>
      <c r="D1199" t="n">
        <v>6857</v>
      </c>
      <c r="E1199">
        <f>IF(ISNUMBER($BA1199),$BA1199,IF(AND(ISNUMBER($D1199),ISNUMBER($BW1199),ISNUMBER($BX1199)),$D1199*($BX1199-$BW1199+1),""))</f>
        <v>6857.0</v>
      </c>
      <c r="H1199" t="inlineStr">
        <is>
          <t>partial</t>
        </is>
      </c>
      <c r="I1199" t="inlineStr">
        <is>
          <t>T-Statistic available</t>
        </is>
      </c>
      <c r="J1199">
        <f>IF($BW1199&lt;&gt;"",$BW1199,"")</f>
        <v>2008.0</v>
      </c>
      <c r="K1199">
        <f>IF($BX1199&lt;&gt;"",$BX1199,"")</f>
        <v>2020.0</v>
      </c>
      <c r="L1199">
        <f>IF(AND(ISNUMBER($BW1199),ISNUMBER($BX1199)),($BW1199+$BX1199)/2,"")</f>
        <v>2014.0</v>
      </c>
      <c r="M1199">
        <f>IF($L1199&lt;&gt;"",$L1199,"")</f>
        <v>2014.0</v>
      </c>
      <c r="N1199">
        <f>IF(AND(ISNUMBER($BW1199),ISNUMBER($BX1199)),MIN(1,MAX(0,($BX1199-2016+1)/($BX1199-$BW1199+1))),"")</f>
        <v>0.3846153846153846</v>
      </c>
      <c r="O1199">
        <f>IF(AND(ISNUMBER($BW1199),ISNUMBER($BX1199)),MIN(1,MAX(0,($BX1199-2017+1)/($BX1199-$BW1199+1))),"")</f>
        <v>0.3076923076923077</v>
      </c>
      <c r="P1199">
        <f>IF(AND(ISNUMBER($BW1199),ISNUMBER($BX1199)),MIN(1,MAX(0,($BX1199-2018+1)/($BX1199-$BW1199+1))),"")</f>
        <v>0.2307692307692308</v>
      </c>
      <c r="Q1199">
        <f>IF(AND(ISNUMBER($BW1199),ISNUMBER($BX1199)),MIN(1,MAX(0,($BX1199-2019+1)/($BX1199-$BW1199+1))),"")</f>
        <v>0.1538461538461539</v>
      </c>
      <c r="R1199">
        <f>IF(AND(ISNUMBER($BW1199),ISNUMBER($BX1199)),MIN(1,MAX(0,($BX1199-2016+1)/($BX1199-$BW1199+1))),"")</f>
        <v>0.3846153846153846</v>
      </c>
      <c r="S1199">
        <f>IF($L1199&lt;&gt;"",IF($L1199&gt;=2015.5,1,0),"")</f>
        <v>0.0</v>
      </c>
      <c r="T1199">
        <f>IF($L1199&lt;&gt;"",IF($L1199&gt;=2016,1,0),"")</f>
        <v>0.0</v>
      </c>
      <c r="U1199">
        <f>IF(ISNUMBER($BX1199),IF($BX1199&gt;=2016,1,0),"")</f>
        <v>1.0</v>
      </c>
      <c r="V1199">
        <f>IF(ISNUMBER($BW1199),IF($BW1199&gt;=2016,1,0),"")</f>
        <v>0.0</v>
      </c>
      <c r="W1199" t="str">
        <f>IF(AND(ISNUMBER($BW1199),ISNUMBER($BX1199)),IF($BW1199&gt;=2016,"post-only",IF($BX1199&lt;2016,"pre-only","mixed")),"")</f>
        <v>mixed</v>
      </c>
      <c r="X1199">
        <f>IF(AND(ISNUMBER($BW1199),ISNUMBER($BX1199)),MIN(1,MAX(0,($BX1199-2017+1)/($BX1199-$BW1199+1))),"")</f>
        <v>0.3076923076923077</v>
      </c>
      <c r="Y1199">
        <f>IF(AND(ISNUMBER($BW1199),ISNUMBER($BX1199)),MIN(1,MAX(0,($BX1199-2018+1)/($BX1199-$BW1199+1))),"")</f>
        <v>0.2307692307692308</v>
      </c>
      <c r="Z1199">
        <f>IF(AND(ISNUMBER($BW1199),ISNUMBER($BX1199)),MIN(1,MAX(0,($BX1199-2019+1)/($BX1199-$BW1199+1))),"")</f>
        <v>0.1538461538461539</v>
      </c>
      <c r="AA1199">
        <f>IF(ISNUMBER($BX1199),IF($BX1199&gt;=2017,1,0),"")</f>
        <v>1.0</v>
      </c>
      <c r="AB1199">
        <f>IF(ISNUMBER($BX1199),IF($BX1199&gt;=2018,1,0),"")</f>
        <v>1.0</v>
      </c>
      <c r="AC1199">
        <f>IF(ISNUMBER($BX1199),IF($BX1199&gt;=2019,1,0),"")</f>
        <v>1.0</v>
      </c>
      <c r="AD1199">
        <f>IF($L1199&lt;&gt;"",IF($L1199&gt;2013,1,0),"")</f>
        <v>1.0</v>
      </c>
      <c r="AE1199">
        <f>IF($L1199&lt;&gt;"",1+IF($L1199&gt;2011,1,0)+IF($L1199&gt;2014,1,0),"")</f>
        <v>2.0</v>
      </c>
      <c r="AF1199" t="inlineStr">
        <is>
          <t>loan (interest rate)</t>
        </is>
      </c>
      <c r="AG1199" t="inlineStr">
        <is>
          <t>disclosure</t>
        </is>
      </c>
      <c r="AH1199" t="inlineStr">
        <is>
          <t>non-sensitive</t>
        </is>
      </c>
      <c r="AI1199" t="inlineStr">
        <is>
          <t>with ETS/CT</t>
        </is>
      </c>
      <c r="AJ1199" t="inlineStr">
        <is>
          <t>without ETS/CT</t>
        </is>
      </c>
      <c r="AK1199" t="str">
        <f>IF(AND($CF1199&lt;&gt;"",IFERROR(INDEX(subsample_country_map!$B:$B,MATCH($CF1199,subsample_country_map!$A:$A,0)),"")&lt;&gt;""),INDEX(subsample_country_map!$B:$B,MATCH($CF1199,subsample_country_map!$A:$A,0)),INDEX(lookup!$AA:$AA,MATCH($A1199,lookup!$A:$A,0)))</f>
        <v>3_AsiaPac</v>
      </c>
      <c r="AL1199" t="str">
        <f>IF(AND($CF1199&lt;&gt;"",IFERROR(INDEX(subsample_country_map!$C:$C,MATCH($CF1199,subsample_country_map!$A:$A,0)),"")&lt;&gt;""),INDEX(subsample_country_map!$C:$C,MATCH($CF1199,subsample_country_map!$A:$A,0)),INDEX(lookup!$AB:$AB,MATCH($A1199,lookup!$A:$A,0)))</f>
        <v>2_developing</v>
      </c>
      <c r="AM1199" t="str">
        <f>IF(AND($CF1199&lt;&gt;"",IFERROR(INDEX(subsample_country_map!$D:$D,MATCH($CF1199,subsample_country_map!$A:$A,0)),"")&lt;&gt;""),INDEX(subsample_country_map!$D:$D,MATCH($CF1199,subsample_country_map!$A:$A,0)),INDEX(lookup!$AC:$AC,MATCH($A1199,lookup!$A:$A,0)))</f>
        <v>2_non_western</v>
      </c>
      <c r="AN1199" t="str">
        <f>IF(AND($CF1199&lt;&gt;"",IFERROR(INDEX(subsample_country_map!$E:$E,MATCH($CF1199,subsample_country_map!$A:$A,0)),"")&lt;&gt;""),INDEX(subsample_country_map!$E:$E,MATCH($CF1199,subsample_country_map!$A:$A,0)),INDEX(lookup!$AD:$AD,MATCH($A1199,lookup!$A:$A,0)))</f>
        <v>2_civil law</v>
      </c>
      <c r="AO1199" t="str">
        <f>INDEX(lookup!$Y:$Y,MATCH($A1199,lookup!$A:$A,0))</f>
        <v>0_published</v>
      </c>
      <c r="AP1199" t="str">
        <f>INDEX(lookup!$Z:$Z,MATCH($A1199,lookup!$A:$A,0))</f>
        <v>1_VHB high</v>
      </c>
      <c r="AQ1199" t="str">
        <f>INDEX(lookup!$W:$W,MATCH($A1199,lookup!$A:$A,0))</f>
        <v>2_sust</v>
      </c>
      <c r="AS1199" t="inlineStr">
        <is>
          <t>staging</t>
        </is>
      </c>
      <c r="AT1199" t="inlineStr">
        <is>
          <t>good-CER</t>
        </is>
      </c>
      <c r="AU1199" t="inlineStr">
        <is>
          <t>cost</t>
        </is>
      </c>
      <c r="AV1199" t="inlineStr">
        <is>
          <t>-0.028</t>
        </is>
      </c>
      <c r="AX1199" t="inlineStr">
        <is>
          <t>-2.49</t>
        </is>
      </c>
      <c r="BA1199" t="n">
        <v>6857</v>
      </c>
      <c r="BB1199" t="inlineStr">
        <is>
          <t>1</t>
        </is>
      </c>
      <c r="BC1199" t="inlineStr">
        <is>
          <t>OLS</t>
        </is>
      </c>
      <c r="BD1199" t="inlineStr">
        <is>
          <t>firm</t>
        </is>
      </c>
      <c r="BE1199" t="inlineStr">
        <is>
          <t>other:environmental penalties within mandatory EID subsample</t>
        </is>
      </c>
      <c r="BF1199" t="inlineStr">
        <is>
          <t>Without penalties</t>
        </is>
      </c>
      <c r="BI1199" t="inlineStr">
        <is>
          <t>Table 9</t>
        </is>
      </c>
      <c r="BJ1199" t="inlineStr">
        <is>
          <t>Panel A Column (3) Loan cost</t>
        </is>
      </c>
      <c r="BK1199" t="inlineStr">
        <is>
          <t>3958</t>
        </is>
      </c>
      <c r="BL1199" t="inlineStr">
        <is>
          <t>Env. activity -0.028** (-2.49)</t>
        </is>
      </c>
      <c r="BM1199" t="inlineStr">
        <is>
          <t>Env. activity</t>
        </is>
      </c>
      <c r="BN1199" t="inlineStr">
        <is>
          <t>Loan cost</t>
        </is>
      </c>
      <c r="BO1199" t="inlineStr">
        <is>
          <t>update</t>
        </is>
      </c>
      <c r="BP1199" t="inlineStr">
        <is>
          <t>Hui et al (2024)</t>
        </is>
      </c>
      <c r="BQ1199" t="inlineStr">
        <is>
          <t>computed</t>
        </is>
      </c>
      <c r="BT1199" t="n">
        <v>0</v>
      </c>
      <c r="BU1199" t="inlineStr">
        <is>
          <t>staging_Hui_et_al_2024.csv</t>
        </is>
      </c>
      <c r="BW1199" t="n">
        <v>2008</v>
      </c>
      <c r="BX1199" t="n">
        <v>2020</v>
      </c>
      <c r="BY1199" t="inlineStr">
        <is>
          <t>China (firms listed on Shanghai and Shenzhen Stock</t>
        </is>
      </c>
      <c r="BZ1199" t="n">
        <v>2014</v>
      </c>
      <c r="CA1199" t="n">
        <v>0.3846153846153846</v>
      </c>
      <c r="CB1199" t="n">
        <v>0</v>
      </c>
      <c r="CC1199" t="n">
        <v>1</v>
      </c>
      <c r="CD1199" t="n">
        <v>-0.03006539028377401</v>
      </c>
      <c r="CE1199" t="n">
        <v>1</v>
      </c>
    </row>
    <row r="1200">
      <c r="A1200" t="inlineStr">
        <is>
          <t>Hui et al (2024)</t>
        </is>
      </c>
      <c r="B1200" t="n">
        <v>2505</v>
      </c>
      <c r="C1200" t="n">
        <v>-0.03186517083660392</v>
      </c>
      <c r="D1200" t="n">
        <v>6857</v>
      </c>
      <c r="E1200">
        <f>IF(ISNUMBER($BA1200),$BA1200,IF(AND(ISNUMBER($D1200),ISNUMBER($BW1200),ISNUMBER($BX1200)),$D1200*($BX1200-$BW1200+1),""))</f>
        <v>6857.0</v>
      </c>
      <c r="H1200" t="inlineStr">
        <is>
          <t>partial</t>
        </is>
      </c>
      <c r="I1200" t="inlineStr">
        <is>
          <t>T-Statistic available</t>
        </is>
      </c>
      <c r="J1200">
        <f>IF($BW1200&lt;&gt;"",$BW1200,"")</f>
        <v>2008.0</v>
      </c>
      <c r="K1200">
        <f>IF($BX1200&lt;&gt;"",$BX1200,"")</f>
        <v>2020.0</v>
      </c>
      <c r="L1200">
        <f>IF(AND(ISNUMBER($BW1200),ISNUMBER($BX1200)),($BW1200+$BX1200)/2,"")</f>
        <v>2014.0</v>
      </c>
      <c r="M1200">
        <f>IF($L1200&lt;&gt;"",$L1200,"")</f>
        <v>2014.0</v>
      </c>
      <c r="N1200">
        <f>IF(AND(ISNUMBER($BW1200),ISNUMBER($BX1200)),MIN(1,MAX(0,($BX1200-2016+1)/($BX1200-$BW1200+1))),"")</f>
        <v>0.3846153846153846</v>
      </c>
      <c r="O1200">
        <f>IF(AND(ISNUMBER($BW1200),ISNUMBER($BX1200)),MIN(1,MAX(0,($BX1200-2017+1)/($BX1200-$BW1200+1))),"")</f>
        <v>0.3076923076923077</v>
      </c>
      <c r="P1200">
        <f>IF(AND(ISNUMBER($BW1200),ISNUMBER($BX1200)),MIN(1,MAX(0,($BX1200-2018+1)/($BX1200-$BW1200+1))),"")</f>
        <v>0.2307692307692308</v>
      </c>
      <c r="Q1200">
        <f>IF(AND(ISNUMBER($BW1200),ISNUMBER($BX1200)),MIN(1,MAX(0,($BX1200-2019+1)/($BX1200-$BW1200+1))),"")</f>
        <v>0.1538461538461539</v>
      </c>
      <c r="R1200">
        <f>IF(AND(ISNUMBER($BW1200),ISNUMBER($BX1200)),MIN(1,MAX(0,($BX1200-2016+1)/($BX1200-$BW1200+1))),"")</f>
        <v>0.3846153846153846</v>
      </c>
      <c r="S1200">
        <f>IF($L1200&lt;&gt;"",IF($L1200&gt;=2015.5,1,0),"")</f>
        <v>0.0</v>
      </c>
      <c r="T1200">
        <f>IF($L1200&lt;&gt;"",IF($L1200&gt;=2016,1,0),"")</f>
        <v>0.0</v>
      </c>
      <c r="U1200">
        <f>IF(ISNUMBER($BX1200),IF($BX1200&gt;=2016,1,0),"")</f>
        <v>1.0</v>
      </c>
      <c r="V1200">
        <f>IF(ISNUMBER($BW1200),IF($BW1200&gt;=2016,1,0),"")</f>
        <v>0.0</v>
      </c>
      <c r="W1200" t="str">
        <f>IF(AND(ISNUMBER($BW1200),ISNUMBER($BX1200)),IF($BW1200&gt;=2016,"post-only",IF($BX1200&lt;2016,"pre-only","mixed")),"")</f>
        <v>mixed</v>
      </c>
      <c r="X1200">
        <f>IF(AND(ISNUMBER($BW1200),ISNUMBER($BX1200)),MIN(1,MAX(0,($BX1200-2017+1)/($BX1200-$BW1200+1))),"")</f>
        <v>0.3076923076923077</v>
      </c>
      <c r="Y1200">
        <f>IF(AND(ISNUMBER($BW1200),ISNUMBER($BX1200)),MIN(1,MAX(0,($BX1200-2018+1)/($BX1200-$BW1200+1))),"")</f>
        <v>0.2307692307692308</v>
      </c>
      <c r="Z1200">
        <f>IF(AND(ISNUMBER($BW1200),ISNUMBER($BX1200)),MIN(1,MAX(0,($BX1200-2019+1)/($BX1200-$BW1200+1))),"")</f>
        <v>0.1538461538461539</v>
      </c>
      <c r="AA1200">
        <f>IF(ISNUMBER($BX1200),IF($BX1200&gt;=2017,1,0),"")</f>
        <v>1.0</v>
      </c>
      <c r="AB1200">
        <f>IF(ISNUMBER($BX1200),IF($BX1200&gt;=2018,1,0),"")</f>
        <v>1.0</v>
      </c>
      <c r="AC1200">
        <f>IF(ISNUMBER($BX1200),IF($BX1200&gt;=2019,1,0),"")</f>
        <v>1.0</v>
      </c>
      <c r="AD1200">
        <f>IF($L1200&lt;&gt;"",IF($L1200&gt;2013,1,0),"")</f>
        <v>1.0</v>
      </c>
      <c r="AE1200">
        <f>IF($L1200&lt;&gt;"",1+IF($L1200&gt;2011,1,0)+IF($L1200&gt;2014,1,0),"")</f>
        <v>2.0</v>
      </c>
      <c r="AF1200" t="inlineStr">
        <is>
          <t>loan (interest rate)</t>
        </is>
      </c>
      <c r="AG1200" t="inlineStr">
        <is>
          <t>disclosure</t>
        </is>
      </c>
      <c r="AH1200" t="inlineStr">
        <is>
          <t>non-sensitive</t>
        </is>
      </c>
      <c r="AI1200" t="inlineStr">
        <is>
          <t>with ETS/CT</t>
        </is>
      </c>
      <c r="AJ1200" t="inlineStr">
        <is>
          <t>without ETS/CT</t>
        </is>
      </c>
      <c r="AK1200" t="str">
        <f>IF(AND($CF1200&lt;&gt;"",IFERROR(INDEX(subsample_country_map!$B:$B,MATCH($CF1200,subsample_country_map!$A:$A,0)),"")&lt;&gt;""),INDEX(subsample_country_map!$B:$B,MATCH($CF1200,subsample_country_map!$A:$A,0)),INDEX(lookup!$AA:$AA,MATCH($A1200,lookup!$A:$A,0)))</f>
        <v>3_AsiaPac</v>
      </c>
      <c r="AL1200" t="str">
        <f>IF(AND($CF1200&lt;&gt;"",IFERROR(INDEX(subsample_country_map!$C:$C,MATCH($CF1200,subsample_country_map!$A:$A,0)),"")&lt;&gt;""),INDEX(subsample_country_map!$C:$C,MATCH($CF1200,subsample_country_map!$A:$A,0)),INDEX(lookup!$AB:$AB,MATCH($A1200,lookup!$A:$A,0)))</f>
        <v>2_developing</v>
      </c>
      <c r="AM1200" t="str">
        <f>IF(AND($CF1200&lt;&gt;"",IFERROR(INDEX(subsample_country_map!$D:$D,MATCH($CF1200,subsample_country_map!$A:$A,0)),"")&lt;&gt;""),INDEX(subsample_country_map!$D:$D,MATCH($CF1200,subsample_country_map!$A:$A,0)),INDEX(lookup!$AC:$AC,MATCH($A1200,lookup!$A:$A,0)))</f>
        <v>2_non_western</v>
      </c>
      <c r="AN1200" t="str">
        <f>IF(AND($CF1200&lt;&gt;"",IFERROR(INDEX(subsample_country_map!$E:$E,MATCH($CF1200,subsample_country_map!$A:$A,0)),"")&lt;&gt;""),INDEX(subsample_country_map!$E:$E,MATCH($CF1200,subsample_country_map!$A:$A,0)),INDEX(lookup!$AD:$AD,MATCH($A1200,lookup!$A:$A,0)))</f>
        <v>2_civil law</v>
      </c>
      <c r="AO1200" t="str">
        <f>INDEX(lookup!$Y:$Y,MATCH($A1200,lookup!$A:$A,0))</f>
        <v>0_published</v>
      </c>
      <c r="AP1200" t="str">
        <f>INDEX(lookup!$Z:$Z,MATCH($A1200,lookup!$A:$A,0))</f>
        <v>1_VHB high</v>
      </c>
      <c r="AQ1200" t="str">
        <f>INDEX(lookup!$W:$W,MATCH($A1200,lookup!$A:$A,0))</f>
        <v>2_sust</v>
      </c>
      <c r="AS1200" t="inlineStr">
        <is>
          <t>staging</t>
        </is>
      </c>
      <c r="AT1200" t="inlineStr">
        <is>
          <t>good-CER</t>
        </is>
      </c>
      <c r="AU1200" t="inlineStr">
        <is>
          <t>cost</t>
        </is>
      </c>
      <c r="AV1200" t="inlineStr">
        <is>
          <t>-0.020</t>
        </is>
      </c>
      <c r="AX1200" t="inlineStr">
        <is>
          <t>-2.64</t>
        </is>
      </c>
      <c r="BA1200" t="n">
        <v>6857</v>
      </c>
      <c r="BB1200" t="inlineStr">
        <is>
          <t>1</t>
        </is>
      </c>
      <c r="BC1200" t="inlineStr">
        <is>
          <t>OLS</t>
        </is>
      </c>
      <c r="BD1200" t="inlineStr">
        <is>
          <t>firm</t>
        </is>
      </c>
      <c r="BE1200" t="inlineStr">
        <is>
          <t>other:environmental penalties within mandatory EID subsample</t>
        </is>
      </c>
      <c r="BF1200" t="inlineStr">
        <is>
          <t>Without penalties</t>
        </is>
      </c>
      <c r="BI1200" t="inlineStr">
        <is>
          <t>Table 9</t>
        </is>
      </c>
      <c r="BJ1200" t="inlineStr">
        <is>
          <t>Panel A Column (4) Loan cost</t>
        </is>
      </c>
      <c r="BK1200" t="inlineStr">
        <is>
          <t>3958</t>
        </is>
      </c>
      <c r="BL1200" t="inlineStr">
        <is>
          <t>Env. policy -0.020*** (-2.64)</t>
        </is>
      </c>
      <c r="BM1200" t="inlineStr">
        <is>
          <t>Env. policy</t>
        </is>
      </c>
      <c r="BN1200" t="inlineStr">
        <is>
          <t>Loan cost</t>
        </is>
      </c>
      <c r="BO1200" t="inlineStr">
        <is>
          <t>update</t>
        </is>
      </c>
      <c r="BP1200" t="inlineStr">
        <is>
          <t>Hui et al (2024)</t>
        </is>
      </c>
      <c r="BQ1200" t="inlineStr">
        <is>
          <t>computed</t>
        </is>
      </c>
      <c r="BT1200" t="n">
        <v>0</v>
      </c>
      <c r="BU1200" t="inlineStr">
        <is>
          <t>staging_Hui_et_al_2024.csv</t>
        </is>
      </c>
      <c r="BW1200" t="n">
        <v>2008</v>
      </c>
      <c r="BX1200" t="n">
        <v>2020</v>
      </c>
      <c r="BY1200" t="inlineStr">
        <is>
          <t>China (firms listed on Shanghai and Shenzhen Stock</t>
        </is>
      </c>
      <c r="BZ1200" t="n">
        <v>2014</v>
      </c>
      <c r="CA1200" t="n">
        <v>0.3846153846153846</v>
      </c>
      <c r="CB1200" t="n">
        <v>0</v>
      </c>
      <c r="CC1200" t="n">
        <v>1</v>
      </c>
      <c r="CD1200" t="n">
        <v>-0.03187596259457864</v>
      </c>
      <c r="CE1200" t="n">
        <v>1</v>
      </c>
    </row>
    <row r="1201">
      <c r="A1201" t="inlineStr">
        <is>
          <t>Hui et al (2024)</t>
        </is>
      </c>
      <c r="B1201" t="n">
        <v>2506</v>
      </c>
      <c r="C1201" t="n">
        <v>-0.00257701565454009</v>
      </c>
      <c r="D1201" t="n">
        <v>1822</v>
      </c>
      <c r="E1201">
        <f>IF(ISNUMBER($BA1201),$BA1201,IF(AND(ISNUMBER($D1201),ISNUMBER($BW1201),ISNUMBER($BX1201)),$D1201*($BX1201-$BW1201+1),""))</f>
        <v>1822.0</v>
      </c>
      <c r="H1201" t="inlineStr">
        <is>
          <t>partial</t>
        </is>
      </c>
      <c r="I1201" t="inlineStr">
        <is>
          <t>T-Statistic available</t>
        </is>
      </c>
      <c r="J1201">
        <f>IF($BW1201&lt;&gt;"",$BW1201,"")</f>
        <v>2008.0</v>
      </c>
      <c r="K1201">
        <f>IF($BX1201&lt;&gt;"",$BX1201,"")</f>
        <v>2020.0</v>
      </c>
      <c r="L1201">
        <f>IF(AND(ISNUMBER($BW1201),ISNUMBER($BX1201)),($BW1201+$BX1201)/2,"")</f>
        <v>2014.0</v>
      </c>
      <c r="M1201">
        <f>IF($L1201&lt;&gt;"",$L1201,"")</f>
        <v>2014.0</v>
      </c>
      <c r="N1201">
        <f>IF(AND(ISNUMBER($BW1201),ISNUMBER($BX1201)),MIN(1,MAX(0,($BX1201-2016+1)/($BX1201-$BW1201+1))),"")</f>
        <v>0.3846153846153846</v>
      </c>
      <c r="O1201">
        <f>IF(AND(ISNUMBER($BW1201),ISNUMBER($BX1201)),MIN(1,MAX(0,($BX1201-2017+1)/($BX1201-$BW1201+1))),"")</f>
        <v>0.3076923076923077</v>
      </c>
      <c r="P1201">
        <f>IF(AND(ISNUMBER($BW1201),ISNUMBER($BX1201)),MIN(1,MAX(0,($BX1201-2018+1)/($BX1201-$BW1201+1))),"")</f>
        <v>0.2307692307692308</v>
      </c>
      <c r="Q1201">
        <f>IF(AND(ISNUMBER($BW1201),ISNUMBER($BX1201)),MIN(1,MAX(0,($BX1201-2019+1)/($BX1201-$BW1201+1))),"")</f>
        <v>0.1538461538461539</v>
      </c>
      <c r="R1201">
        <f>IF(AND(ISNUMBER($BW1201),ISNUMBER($BX1201)),MIN(1,MAX(0,($BX1201-2016+1)/($BX1201-$BW1201+1))),"")</f>
        <v>0.3846153846153846</v>
      </c>
      <c r="S1201">
        <f>IF($L1201&lt;&gt;"",IF($L1201&gt;=2015.5,1,0),"")</f>
        <v>0.0</v>
      </c>
      <c r="T1201">
        <f>IF($L1201&lt;&gt;"",IF($L1201&gt;=2016,1,0),"")</f>
        <v>0.0</v>
      </c>
      <c r="U1201">
        <f>IF(ISNUMBER($BX1201),IF($BX1201&gt;=2016,1,0),"")</f>
        <v>1.0</v>
      </c>
      <c r="V1201">
        <f>IF(ISNUMBER($BW1201),IF($BW1201&gt;=2016,1,0),"")</f>
        <v>0.0</v>
      </c>
      <c r="W1201" t="str">
        <f>IF(AND(ISNUMBER($BW1201),ISNUMBER($BX1201)),IF($BW1201&gt;=2016,"post-only",IF($BX1201&lt;2016,"pre-only","mixed")),"")</f>
        <v>mixed</v>
      </c>
      <c r="X1201">
        <f>IF(AND(ISNUMBER($BW1201),ISNUMBER($BX1201)),MIN(1,MAX(0,($BX1201-2017+1)/($BX1201-$BW1201+1))),"")</f>
        <v>0.3076923076923077</v>
      </c>
      <c r="Y1201">
        <f>IF(AND(ISNUMBER($BW1201),ISNUMBER($BX1201)),MIN(1,MAX(0,($BX1201-2018+1)/($BX1201-$BW1201+1))),"")</f>
        <v>0.2307692307692308</v>
      </c>
      <c r="Z1201">
        <f>IF(AND(ISNUMBER($BW1201),ISNUMBER($BX1201)),MIN(1,MAX(0,($BX1201-2019+1)/($BX1201-$BW1201+1))),"")</f>
        <v>0.1538461538461539</v>
      </c>
      <c r="AA1201">
        <f>IF(ISNUMBER($BX1201),IF($BX1201&gt;=2017,1,0),"")</f>
        <v>1.0</v>
      </c>
      <c r="AB1201">
        <f>IF(ISNUMBER($BX1201),IF($BX1201&gt;=2018,1,0),"")</f>
        <v>1.0</v>
      </c>
      <c r="AC1201">
        <f>IF(ISNUMBER($BX1201),IF($BX1201&gt;=2019,1,0),"")</f>
        <v>1.0</v>
      </c>
      <c r="AD1201">
        <f>IF($L1201&lt;&gt;"",IF($L1201&gt;2013,1,0),"")</f>
        <v>1.0</v>
      </c>
      <c r="AE1201">
        <f>IF($L1201&lt;&gt;"",1+IF($L1201&gt;2011,1,0)+IF($L1201&gt;2014,1,0),"")</f>
        <v>2.0</v>
      </c>
      <c r="AF1201" t="inlineStr">
        <is>
          <t>loan (interest rate)</t>
        </is>
      </c>
      <c r="AG1201" t="inlineStr">
        <is>
          <t>disclosure</t>
        </is>
      </c>
      <c r="AH1201" t="inlineStr">
        <is>
          <t>non-sensitive</t>
        </is>
      </c>
      <c r="AI1201" t="inlineStr">
        <is>
          <t>with ETS/CT</t>
        </is>
      </c>
      <c r="AJ1201" t="inlineStr">
        <is>
          <t>without ETS/CT</t>
        </is>
      </c>
      <c r="AK1201" t="str">
        <f>IF(AND($CF1201&lt;&gt;"",IFERROR(INDEX(subsample_country_map!$B:$B,MATCH($CF1201,subsample_country_map!$A:$A,0)),"")&lt;&gt;""),INDEX(subsample_country_map!$B:$B,MATCH($CF1201,subsample_country_map!$A:$A,0)),INDEX(lookup!$AA:$AA,MATCH($A1201,lookup!$A:$A,0)))</f>
        <v>3_AsiaPac</v>
      </c>
      <c r="AL1201" t="str">
        <f>IF(AND($CF1201&lt;&gt;"",IFERROR(INDEX(subsample_country_map!$C:$C,MATCH($CF1201,subsample_country_map!$A:$A,0)),"")&lt;&gt;""),INDEX(subsample_country_map!$C:$C,MATCH($CF1201,subsample_country_map!$A:$A,0)),INDEX(lookup!$AB:$AB,MATCH($A1201,lookup!$A:$A,0)))</f>
        <v>2_developing</v>
      </c>
      <c r="AM1201" t="str">
        <f>IF(AND($CF1201&lt;&gt;"",IFERROR(INDEX(subsample_country_map!$D:$D,MATCH($CF1201,subsample_country_map!$A:$A,0)),"")&lt;&gt;""),INDEX(subsample_country_map!$D:$D,MATCH($CF1201,subsample_country_map!$A:$A,0)),INDEX(lookup!$AC:$AC,MATCH($A1201,lookup!$A:$A,0)))</f>
        <v>2_non_western</v>
      </c>
      <c r="AN1201" t="str">
        <f>IF(AND($CF1201&lt;&gt;"",IFERROR(INDEX(subsample_country_map!$E:$E,MATCH($CF1201,subsample_country_map!$A:$A,0)),"")&lt;&gt;""),INDEX(subsample_country_map!$E:$E,MATCH($CF1201,subsample_country_map!$A:$A,0)),INDEX(lookup!$AD:$AD,MATCH($A1201,lookup!$A:$A,0)))</f>
        <v>2_civil law</v>
      </c>
      <c r="AO1201" t="str">
        <f>INDEX(lookup!$Y:$Y,MATCH($A1201,lookup!$A:$A,0))</f>
        <v>0_published</v>
      </c>
      <c r="AP1201" t="str">
        <f>INDEX(lookup!$Z:$Z,MATCH($A1201,lookup!$A:$A,0))</f>
        <v>1_VHB high</v>
      </c>
      <c r="AQ1201" t="str">
        <f>INDEX(lookup!$W:$W,MATCH($A1201,lookup!$A:$A,0))</f>
        <v>2_sust</v>
      </c>
      <c r="AS1201" t="inlineStr">
        <is>
          <t>staging</t>
        </is>
      </c>
      <c r="AT1201" t="inlineStr">
        <is>
          <t>good-CER</t>
        </is>
      </c>
      <c r="AU1201" t="inlineStr">
        <is>
          <t>cost</t>
        </is>
      </c>
      <c r="AV1201" t="inlineStr">
        <is>
          <t>-0.002</t>
        </is>
      </c>
      <c r="AX1201" t="inlineStr">
        <is>
          <t>-0.11</t>
        </is>
      </c>
      <c r="BA1201" t="n">
        <v>1822</v>
      </c>
      <c r="BB1201" t="inlineStr">
        <is>
          <t>1</t>
        </is>
      </c>
      <c r="BC1201" t="inlineStr">
        <is>
          <t>OLS</t>
        </is>
      </c>
      <c r="BD1201" t="inlineStr">
        <is>
          <t>firm</t>
        </is>
      </c>
      <c r="BE1201" t="inlineStr">
        <is>
          <t>other:environmental penalties within mandatory EID subsample</t>
        </is>
      </c>
      <c r="BF1201" t="inlineStr">
        <is>
          <t>With penalties</t>
        </is>
      </c>
      <c r="BI1201" t="inlineStr">
        <is>
          <t>Table 9</t>
        </is>
      </c>
      <c r="BJ1201" t="inlineStr">
        <is>
          <t>Panel A Column (7) Loan cost</t>
        </is>
      </c>
      <c r="BK1201" t="inlineStr">
        <is>
          <t>3958</t>
        </is>
      </c>
      <c r="BL1201" t="inlineStr">
        <is>
          <t>Env. activity -0.002 (-0.11)</t>
        </is>
      </c>
      <c r="BM1201" t="inlineStr">
        <is>
          <t>Env. activity</t>
        </is>
      </c>
      <c r="BN1201" t="inlineStr">
        <is>
          <t>Loan cost</t>
        </is>
      </c>
      <c r="BO1201" t="inlineStr">
        <is>
          <t>update</t>
        </is>
      </c>
      <c r="BP1201" t="inlineStr">
        <is>
          <t>Hui et al (2024)</t>
        </is>
      </c>
      <c r="BQ1201" t="inlineStr">
        <is>
          <t>computed</t>
        </is>
      </c>
      <c r="BT1201" t="n">
        <v>0</v>
      </c>
      <c r="BU1201" t="inlineStr">
        <is>
          <t>staging_Hui_et_al_2024.csv</t>
        </is>
      </c>
      <c r="BW1201" t="n">
        <v>2008</v>
      </c>
      <c r="BX1201" t="n">
        <v>2020</v>
      </c>
      <c r="BY1201" t="inlineStr">
        <is>
          <t>China (firms listed on Shanghai and Shenzhen Stock</t>
        </is>
      </c>
      <c r="BZ1201" t="n">
        <v>2014</v>
      </c>
      <c r="CA1201" t="n">
        <v>0.3846153846153846</v>
      </c>
      <c r="CB1201" t="n">
        <v>0</v>
      </c>
      <c r="CC1201" t="n">
        <v>1</v>
      </c>
      <c r="CD1201" t="n">
        <v>-0.002577021359224794</v>
      </c>
      <c r="CE1201" t="n">
        <v>1</v>
      </c>
    </row>
    <row r="1202">
      <c r="A1202" t="inlineStr">
        <is>
          <t>Hui et al (2024)</t>
        </is>
      </c>
      <c r="B1202" t="n">
        <v>2507</v>
      </c>
      <c r="C1202" t="n">
        <v>0.0009370993018407062</v>
      </c>
      <c r="D1202" t="n">
        <v>1822</v>
      </c>
      <c r="E1202">
        <f>IF(ISNUMBER($BA1202),$BA1202,IF(AND(ISNUMBER($D1202),ISNUMBER($BW1202),ISNUMBER($BX1202)),$D1202*($BX1202-$BW1202+1),""))</f>
        <v>1822.0</v>
      </c>
      <c r="H1202" t="inlineStr">
        <is>
          <t>partial</t>
        </is>
      </c>
      <c r="I1202" t="inlineStr">
        <is>
          <t>T-Statistic available</t>
        </is>
      </c>
      <c r="J1202">
        <f>IF($BW1202&lt;&gt;"",$BW1202,"")</f>
        <v>2008.0</v>
      </c>
      <c r="K1202">
        <f>IF($BX1202&lt;&gt;"",$BX1202,"")</f>
        <v>2020.0</v>
      </c>
      <c r="L1202">
        <f>IF(AND(ISNUMBER($BW1202),ISNUMBER($BX1202)),($BW1202+$BX1202)/2,"")</f>
        <v>2014.0</v>
      </c>
      <c r="M1202">
        <f>IF($L1202&lt;&gt;"",$L1202,"")</f>
        <v>2014.0</v>
      </c>
      <c r="N1202">
        <f>IF(AND(ISNUMBER($BW1202),ISNUMBER($BX1202)),MIN(1,MAX(0,($BX1202-2016+1)/($BX1202-$BW1202+1))),"")</f>
        <v>0.3846153846153846</v>
      </c>
      <c r="O1202">
        <f>IF(AND(ISNUMBER($BW1202),ISNUMBER($BX1202)),MIN(1,MAX(0,($BX1202-2017+1)/($BX1202-$BW1202+1))),"")</f>
        <v>0.3076923076923077</v>
      </c>
      <c r="P1202">
        <f>IF(AND(ISNUMBER($BW1202),ISNUMBER($BX1202)),MIN(1,MAX(0,($BX1202-2018+1)/($BX1202-$BW1202+1))),"")</f>
        <v>0.2307692307692308</v>
      </c>
      <c r="Q1202">
        <f>IF(AND(ISNUMBER($BW1202),ISNUMBER($BX1202)),MIN(1,MAX(0,($BX1202-2019+1)/($BX1202-$BW1202+1))),"")</f>
        <v>0.1538461538461539</v>
      </c>
      <c r="R1202">
        <f>IF(AND(ISNUMBER($BW1202),ISNUMBER($BX1202)),MIN(1,MAX(0,($BX1202-2016+1)/($BX1202-$BW1202+1))),"")</f>
        <v>0.3846153846153846</v>
      </c>
      <c r="S1202">
        <f>IF($L1202&lt;&gt;"",IF($L1202&gt;=2015.5,1,0),"")</f>
        <v>0.0</v>
      </c>
      <c r="T1202">
        <f>IF($L1202&lt;&gt;"",IF($L1202&gt;=2016,1,0),"")</f>
        <v>0.0</v>
      </c>
      <c r="U1202">
        <f>IF(ISNUMBER($BX1202),IF($BX1202&gt;=2016,1,0),"")</f>
        <v>1.0</v>
      </c>
      <c r="V1202">
        <f>IF(ISNUMBER($BW1202),IF($BW1202&gt;=2016,1,0),"")</f>
        <v>0.0</v>
      </c>
      <c r="W1202" t="str">
        <f>IF(AND(ISNUMBER($BW1202),ISNUMBER($BX1202)),IF($BW1202&gt;=2016,"post-only",IF($BX1202&lt;2016,"pre-only","mixed")),"")</f>
        <v>mixed</v>
      </c>
      <c r="X1202">
        <f>IF(AND(ISNUMBER($BW1202),ISNUMBER($BX1202)),MIN(1,MAX(0,($BX1202-2017+1)/($BX1202-$BW1202+1))),"")</f>
        <v>0.3076923076923077</v>
      </c>
      <c r="Y1202">
        <f>IF(AND(ISNUMBER($BW1202),ISNUMBER($BX1202)),MIN(1,MAX(0,($BX1202-2018+1)/($BX1202-$BW1202+1))),"")</f>
        <v>0.2307692307692308</v>
      </c>
      <c r="Z1202">
        <f>IF(AND(ISNUMBER($BW1202),ISNUMBER($BX1202)),MIN(1,MAX(0,($BX1202-2019+1)/($BX1202-$BW1202+1))),"")</f>
        <v>0.1538461538461539</v>
      </c>
      <c r="AA1202">
        <f>IF(ISNUMBER($BX1202),IF($BX1202&gt;=2017,1,0),"")</f>
        <v>1.0</v>
      </c>
      <c r="AB1202">
        <f>IF(ISNUMBER($BX1202),IF($BX1202&gt;=2018,1,0),"")</f>
        <v>1.0</v>
      </c>
      <c r="AC1202">
        <f>IF(ISNUMBER($BX1202),IF($BX1202&gt;=2019,1,0),"")</f>
        <v>1.0</v>
      </c>
      <c r="AD1202">
        <f>IF($L1202&lt;&gt;"",IF($L1202&gt;2013,1,0),"")</f>
        <v>1.0</v>
      </c>
      <c r="AE1202">
        <f>IF($L1202&lt;&gt;"",1+IF($L1202&gt;2011,1,0)+IF($L1202&gt;2014,1,0),"")</f>
        <v>2.0</v>
      </c>
      <c r="AF1202" t="inlineStr">
        <is>
          <t>loan (interest rate)</t>
        </is>
      </c>
      <c r="AG1202" t="inlineStr">
        <is>
          <t>disclosure</t>
        </is>
      </c>
      <c r="AH1202" t="inlineStr">
        <is>
          <t>non-sensitive</t>
        </is>
      </c>
      <c r="AI1202" t="inlineStr">
        <is>
          <t>with ETS/CT</t>
        </is>
      </c>
      <c r="AJ1202" t="inlineStr">
        <is>
          <t>without ETS/CT</t>
        </is>
      </c>
      <c r="AK1202" t="str">
        <f>IF(AND($CF1202&lt;&gt;"",IFERROR(INDEX(subsample_country_map!$B:$B,MATCH($CF1202,subsample_country_map!$A:$A,0)),"")&lt;&gt;""),INDEX(subsample_country_map!$B:$B,MATCH($CF1202,subsample_country_map!$A:$A,0)),INDEX(lookup!$AA:$AA,MATCH($A1202,lookup!$A:$A,0)))</f>
        <v>3_AsiaPac</v>
      </c>
      <c r="AL1202" t="str">
        <f>IF(AND($CF1202&lt;&gt;"",IFERROR(INDEX(subsample_country_map!$C:$C,MATCH($CF1202,subsample_country_map!$A:$A,0)),"")&lt;&gt;""),INDEX(subsample_country_map!$C:$C,MATCH($CF1202,subsample_country_map!$A:$A,0)),INDEX(lookup!$AB:$AB,MATCH($A1202,lookup!$A:$A,0)))</f>
        <v>2_developing</v>
      </c>
      <c r="AM1202" t="str">
        <f>IF(AND($CF1202&lt;&gt;"",IFERROR(INDEX(subsample_country_map!$D:$D,MATCH($CF1202,subsample_country_map!$A:$A,0)),"")&lt;&gt;""),INDEX(subsample_country_map!$D:$D,MATCH($CF1202,subsample_country_map!$A:$A,0)),INDEX(lookup!$AC:$AC,MATCH($A1202,lookup!$A:$A,0)))</f>
        <v>2_non_western</v>
      </c>
      <c r="AN1202" t="str">
        <f>IF(AND($CF1202&lt;&gt;"",IFERROR(INDEX(subsample_country_map!$E:$E,MATCH($CF1202,subsample_country_map!$A:$A,0)),"")&lt;&gt;""),INDEX(subsample_country_map!$E:$E,MATCH($CF1202,subsample_country_map!$A:$A,0)),INDEX(lookup!$AD:$AD,MATCH($A1202,lookup!$A:$A,0)))</f>
        <v>2_civil law</v>
      </c>
      <c r="AO1202" t="str">
        <f>INDEX(lookup!$Y:$Y,MATCH($A1202,lookup!$A:$A,0))</f>
        <v>0_published</v>
      </c>
      <c r="AP1202" t="str">
        <f>INDEX(lookup!$Z:$Z,MATCH($A1202,lookup!$A:$A,0))</f>
        <v>1_VHB high</v>
      </c>
      <c r="AQ1202" t="str">
        <f>INDEX(lookup!$W:$W,MATCH($A1202,lookup!$A:$A,0))</f>
        <v>2_sust</v>
      </c>
      <c r="AS1202" t="inlineStr">
        <is>
          <t>staging</t>
        </is>
      </c>
      <c r="AT1202" t="inlineStr">
        <is>
          <t>good-CER</t>
        </is>
      </c>
      <c r="AU1202" t="inlineStr">
        <is>
          <t>cost</t>
        </is>
      </c>
      <c r="AV1202" t="inlineStr">
        <is>
          <t>0.001</t>
        </is>
      </c>
      <c r="AX1202" t="inlineStr">
        <is>
          <t>0.04</t>
        </is>
      </c>
      <c r="BA1202" t="n">
        <v>1822</v>
      </c>
      <c r="BB1202" t="inlineStr">
        <is>
          <t>1</t>
        </is>
      </c>
      <c r="BC1202" t="inlineStr">
        <is>
          <t>OLS</t>
        </is>
      </c>
      <c r="BD1202" t="inlineStr">
        <is>
          <t>firm</t>
        </is>
      </c>
      <c r="BE1202" t="inlineStr">
        <is>
          <t>other:environmental penalties within mandatory EID subsample</t>
        </is>
      </c>
      <c r="BF1202" t="inlineStr">
        <is>
          <t>With penalties</t>
        </is>
      </c>
      <c r="BI1202" t="inlineStr">
        <is>
          <t>Table 9</t>
        </is>
      </c>
      <c r="BJ1202" t="inlineStr">
        <is>
          <t>Panel A Column (8) Loan cost</t>
        </is>
      </c>
      <c r="BK1202" t="inlineStr">
        <is>
          <t>3958</t>
        </is>
      </c>
      <c r="BL1202" t="inlineStr">
        <is>
          <t>Env. policy 0.001 (0.04)</t>
        </is>
      </c>
      <c r="BM1202" t="inlineStr">
        <is>
          <t>Env. policy</t>
        </is>
      </c>
      <c r="BN1202" t="inlineStr">
        <is>
          <t>Loan cost</t>
        </is>
      </c>
      <c r="BO1202" t="inlineStr">
        <is>
          <t>update</t>
        </is>
      </c>
      <c r="BP1202" t="inlineStr">
        <is>
          <t>Hui et al (2024)</t>
        </is>
      </c>
      <c r="BQ1202" t="inlineStr">
        <is>
          <t>computed</t>
        </is>
      </c>
      <c r="BT1202" t="n">
        <v>0</v>
      </c>
      <c r="BU1202" t="inlineStr">
        <is>
          <t>staging_Hui_et_al_2024.csv</t>
        </is>
      </c>
      <c r="BW1202" t="n">
        <v>2008</v>
      </c>
      <c r="BX1202" t="n">
        <v>2020</v>
      </c>
      <c r="BY1202" t="inlineStr">
        <is>
          <t>China (firms listed on Shanghai and Shenzhen Stock</t>
        </is>
      </c>
      <c r="BZ1202" t="n">
        <v>2014</v>
      </c>
      <c r="CA1202" t="n">
        <v>0.3846153846153846</v>
      </c>
      <c r="CB1202" t="n">
        <v>0</v>
      </c>
      <c r="CC1202" t="n">
        <v>1</v>
      </c>
      <c r="CD1202" t="n">
        <v>0.0009370995761470282</v>
      </c>
      <c r="CE1202" t="n">
        <v>1</v>
      </c>
    </row>
    <row r="1203">
      <c r="A1203" t="inlineStr">
        <is>
          <t>Hui et al (2024)</t>
        </is>
      </c>
      <c r="B1203" t="n">
        <v>2508</v>
      </c>
      <c r="C1203" t="n">
        <v>-0.04299172110374239</v>
      </c>
      <c r="D1203" t="n">
        <v>2543</v>
      </c>
      <c r="E1203">
        <f>IF(ISNUMBER($BA1203),$BA1203,IF(AND(ISNUMBER($D1203),ISNUMBER($BW1203),ISNUMBER($BX1203)),$D1203*($BX1203-$BW1203+1),""))</f>
        <v>2543.0</v>
      </c>
      <c r="H1203" t="inlineStr">
        <is>
          <t>partial</t>
        </is>
      </c>
      <c r="I1203" t="inlineStr">
        <is>
          <t>T-Statistic available</t>
        </is>
      </c>
      <c r="J1203">
        <f>IF($BW1203&lt;&gt;"",$BW1203,"")</f>
        <v>2008.0</v>
      </c>
      <c r="K1203">
        <f>IF($BX1203&lt;&gt;"",$BX1203,"")</f>
        <v>2020.0</v>
      </c>
      <c r="L1203">
        <f>IF(AND(ISNUMBER($BW1203),ISNUMBER($BX1203)),($BW1203+$BX1203)/2,"")</f>
        <v>2014.0</v>
      </c>
      <c r="M1203">
        <f>IF($L1203&lt;&gt;"",$L1203,"")</f>
        <v>2014.0</v>
      </c>
      <c r="N1203">
        <f>IF(AND(ISNUMBER($BW1203),ISNUMBER($BX1203)),MIN(1,MAX(0,($BX1203-2016+1)/($BX1203-$BW1203+1))),"")</f>
        <v>0.3846153846153846</v>
      </c>
      <c r="O1203">
        <f>IF(AND(ISNUMBER($BW1203),ISNUMBER($BX1203)),MIN(1,MAX(0,($BX1203-2017+1)/($BX1203-$BW1203+1))),"")</f>
        <v>0.3076923076923077</v>
      </c>
      <c r="P1203">
        <f>IF(AND(ISNUMBER($BW1203),ISNUMBER($BX1203)),MIN(1,MAX(0,($BX1203-2018+1)/($BX1203-$BW1203+1))),"")</f>
        <v>0.2307692307692308</v>
      </c>
      <c r="Q1203">
        <f>IF(AND(ISNUMBER($BW1203),ISNUMBER($BX1203)),MIN(1,MAX(0,($BX1203-2019+1)/($BX1203-$BW1203+1))),"")</f>
        <v>0.1538461538461539</v>
      </c>
      <c r="R1203">
        <f>IF(AND(ISNUMBER($BW1203),ISNUMBER($BX1203)),MIN(1,MAX(0,($BX1203-2016+1)/($BX1203-$BW1203+1))),"")</f>
        <v>0.3846153846153846</v>
      </c>
      <c r="S1203">
        <f>IF($L1203&lt;&gt;"",IF($L1203&gt;=2015.5,1,0),"")</f>
        <v>0.0</v>
      </c>
      <c r="T1203">
        <f>IF($L1203&lt;&gt;"",IF($L1203&gt;=2016,1,0),"")</f>
        <v>0.0</v>
      </c>
      <c r="U1203">
        <f>IF(ISNUMBER($BX1203),IF($BX1203&gt;=2016,1,0),"")</f>
        <v>1.0</v>
      </c>
      <c r="V1203">
        <f>IF(ISNUMBER($BW1203),IF($BW1203&gt;=2016,1,0),"")</f>
        <v>0.0</v>
      </c>
      <c r="W1203" t="str">
        <f>IF(AND(ISNUMBER($BW1203),ISNUMBER($BX1203)),IF($BW1203&gt;=2016,"post-only",IF($BX1203&lt;2016,"pre-only","mixed")),"")</f>
        <v>mixed</v>
      </c>
      <c r="X1203">
        <f>IF(AND(ISNUMBER($BW1203),ISNUMBER($BX1203)),MIN(1,MAX(0,($BX1203-2017+1)/($BX1203-$BW1203+1))),"")</f>
        <v>0.3076923076923077</v>
      </c>
      <c r="Y1203">
        <f>IF(AND(ISNUMBER($BW1203),ISNUMBER($BX1203)),MIN(1,MAX(0,($BX1203-2018+1)/($BX1203-$BW1203+1))),"")</f>
        <v>0.2307692307692308</v>
      </c>
      <c r="Z1203">
        <f>IF(AND(ISNUMBER($BW1203),ISNUMBER($BX1203)),MIN(1,MAX(0,($BX1203-2019+1)/($BX1203-$BW1203+1))),"")</f>
        <v>0.1538461538461539</v>
      </c>
      <c r="AA1203">
        <f>IF(ISNUMBER($BX1203),IF($BX1203&gt;=2017,1,0),"")</f>
        <v>1.0</v>
      </c>
      <c r="AB1203">
        <f>IF(ISNUMBER($BX1203),IF($BX1203&gt;=2018,1,0),"")</f>
        <v>1.0</v>
      </c>
      <c r="AC1203">
        <f>IF(ISNUMBER($BX1203),IF($BX1203&gt;=2019,1,0),"")</f>
        <v>1.0</v>
      </c>
      <c r="AD1203">
        <f>IF($L1203&lt;&gt;"",IF($L1203&gt;2013,1,0),"")</f>
        <v>1.0</v>
      </c>
      <c r="AE1203">
        <f>IF($L1203&lt;&gt;"",1+IF($L1203&gt;2011,1,0)+IF($L1203&gt;2014,1,0),"")</f>
        <v>2.0</v>
      </c>
      <c r="AF1203" t="inlineStr">
        <is>
          <t>loan (interest rate)</t>
        </is>
      </c>
      <c r="AG1203" t="inlineStr">
        <is>
          <t>disclosure</t>
        </is>
      </c>
      <c r="AH1203" t="inlineStr">
        <is>
          <t>non-sensitive</t>
        </is>
      </c>
      <c r="AI1203" t="inlineStr">
        <is>
          <t>with ETS/CT</t>
        </is>
      </c>
      <c r="AJ1203" t="inlineStr">
        <is>
          <t>without ETS/CT</t>
        </is>
      </c>
      <c r="AK1203" t="str">
        <f>IF(AND($CF1203&lt;&gt;"",IFERROR(INDEX(subsample_country_map!$B:$B,MATCH($CF1203,subsample_country_map!$A:$A,0)),"")&lt;&gt;""),INDEX(subsample_country_map!$B:$B,MATCH($CF1203,subsample_country_map!$A:$A,0)),INDEX(lookup!$AA:$AA,MATCH($A1203,lookup!$A:$A,0)))</f>
        <v>3_AsiaPac</v>
      </c>
      <c r="AL1203" t="str">
        <f>IF(AND($CF1203&lt;&gt;"",IFERROR(INDEX(subsample_country_map!$C:$C,MATCH($CF1203,subsample_country_map!$A:$A,0)),"")&lt;&gt;""),INDEX(subsample_country_map!$C:$C,MATCH($CF1203,subsample_country_map!$A:$A,0)),INDEX(lookup!$AB:$AB,MATCH($A1203,lookup!$A:$A,0)))</f>
        <v>2_developing</v>
      </c>
      <c r="AM1203" t="str">
        <f>IF(AND($CF1203&lt;&gt;"",IFERROR(INDEX(subsample_country_map!$D:$D,MATCH($CF1203,subsample_country_map!$A:$A,0)),"")&lt;&gt;""),INDEX(subsample_country_map!$D:$D,MATCH($CF1203,subsample_country_map!$A:$A,0)),INDEX(lookup!$AC:$AC,MATCH($A1203,lookup!$A:$A,0)))</f>
        <v>2_non_western</v>
      </c>
      <c r="AN1203" t="str">
        <f>IF(AND($CF1203&lt;&gt;"",IFERROR(INDEX(subsample_country_map!$E:$E,MATCH($CF1203,subsample_country_map!$A:$A,0)),"")&lt;&gt;""),INDEX(subsample_country_map!$E:$E,MATCH($CF1203,subsample_country_map!$A:$A,0)),INDEX(lookup!$AD:$AD,MATCH($A1203,lookup!$A:$A,0)))</f>
        <v>2_civil law</v>
      </c>
      <c r="AO1203" t="str">
        <f>INDEX(lookup!$Y:$Y,MATCH($A1203,lookup!$A:$A,0))</f>
        <v>0_published</v>
      </c>
      <c r="AP1203" t="str">
        <f>INDEX(lookup!$Z:$Z,MATCH($A1203,lookup!$A:$A,0))</f>
        <v>1_VHB high</v>
      </c>
      <c r="AQ1203" t="str">
        <f>INDEX(lookup!$W:$W,MATCH($A1203,lookup!$A:$A,0))</f>
        <v>2_sust</v>
      </c>
      <c r="AS1203" t="inlineStr">
        <is>
          <t>staging</t>
        </is>
      </c>
      <c r="AT1203" t="inlineStr">
        <is>
          <t>good-CER</t>
        </is>
      </c>
      <c r="AU1203" t="inlineStr">
        <is>
          <t>cost</t>
        </is>
      </c>
      <c r="AV1203" t="inlineStr">
        <is>
          <t>-0.048</t>
        </is>
      </c>
      <c r="AX1203" t="inlineStr">
        <is>
          <t>-2.17</t>
        </is>
      </c>
      <c r="BA1203" t="n">
        <v>2543</v>
      </c>
      <c r="BB1203" t="inlineStr">
        <is>
          <t>1</t>
        </is>
      </c>
      <c r="BC1203" t="inlineStr">
        <is>
          <t>OLS</t>
        </is>
      </c>
      <c r="BD1203" t="inlineStr">
        <is>
          <t>firm</t>
        </is>
      </c>
      <c r="BE1203" t="inlineStr">
        <is>
          <t>other:analyst coverage within mandatory EID subsample</t>
        </is>
      </c>
      <c r="BF1203" t="inlineStr">
        <is>
          <t>Low analyst coverage</t>
        </is>
      </c>
      <c r="BI1203" t="inlineStr">
        <is>
          <t>Table 9</t>
        </is>
      </c>
      <c r="BJ1203" t="inlineStr">
        <is>
          <t>Panel B Column (3) Loan cost</t>
        </is>
      </c>
      <c r="BK1203" t="inlineStr">
        <is>
          <t>3958</t>
        </is>
      </c>
      <c r="BL1203" t="inlineStr">
        <is>
          <t>Env. activity -0.048** (-2.17)</t>
        </is>
      </c>
      <c r="BM1203" t="inlineStr">
        <is>
          <t>Env. activity</t>
        </is>
      </c>
      <c r="BN1203" t="inlineStr">
        <is>
          <t>Loan cost</t>
        </is>
      </c>
      <c r="BO1203" t="inlineStr">
        <is>
          <t>update</t>
        </is>
      </c>
      <c r="BP1203" t="inlineStr">
        <is>
          <t>Hui et al (2024)</t>
        </is>
      </c>
      <c r="BQ1203" t="inlineStr">
        <is>
          <t>computed</t>
        </is>
      </c>
      <c r="BT1203" t="n">
        <v>0</v>
      </c>
      <c r="BU1203" t="inlineStr">
        <is>
          <t>staging_Hui_et_al_2024.csv</t>
        </is>
      </c>
      <c r="BW1203" t="n">
        <v>2008</v>
      </c>
      <c r="BX1203" t="n">
        <v>2020</v>
      </c>
      <c r="BY1203" t="inlineStr">
        <is>
          <t>China (firms listed on Shanghai and Shenzhen Stock</t>
        </is>
      </c>
      <c r="BZ1203" t="n">
        <v>2014</v>
      </c>
      <c r="CA1203" t="n">
        <v>0.3846153846153846</v>
      </c>
      <c r="CB1203" t="n">
        <v>0</v>
      </c>
      <c r="CC1203" t="n">
        <v>1</v>
      </c>
      <c r="CD1203" t="n">
        <v>-0.04301823754457393</v>
      </c>
      <c r="CE1203" t="n">
        <v>1</v>
      </c>
    </row>
    <row r="1204">
      <c r="A1204" t="inlineStr">
        <is>
          <t>Hui et al (2024)</t>
        </is>
      </c>
      <c r="B1204" t="n">
        <v>2509</v>
      </c>
      <c r="C1204" t="n">
        <v>-0.04417814342049481</v>
      </c>
      <c r="D1204" t="n">
        <v>2543</v>
      </c>
      <c r="E1204">
        <f>IF(ISNUMBER($BA1204),$BA1204,IF(AND(ISNUMBER($D1204),ISNUMBER($BW1204),ISNUMBER($BX1204)),$D1204*($BX1204-$BW1204+1),""))</f>
        <v>2543.0</v>
      </c>
      <c r="H1204" t="inlineStr">
        <is>
          <t>partial</t>
        </is>
      </c>
      <c r="I1204" t="inlineStr">
        <is>
          <t>T-Statistic available</t>
        </is>
      </c>
      <c r="J1204">
        <f>IF($BW1204&lt;&gt;"",$BW1204,"")</f>
        <v>2008.0</v>
      </c>
      <c r="K1204">
        <f>IF($BX1204&lt;&gt;"",$BX1204,"")</f>
        <v>2020.0</v>
      </c>
      <c r="L1204">
        <f>IF(AND(ISNUMBER($BW1204),ISNUMBER($BX1204)),($BW1204+$BX1204)/2,"")</f>
        <v>2014.0</v>
      </c>
      <c r="M1204">
        <f>IF($L1204&lt;&gt;"",$L1204,"")</f>
        <v>2014.0</v>
      </c>
      <c r="N1204">
        <f>IF(AND(ISNUMBER($BW1204),ISNUMBER($BX1204)),MIN(1,MAX(0,($BX1204-2016+1)/($BX1204-$BW1204+1))),"")</f>
        <v>0.3846153846153846</v>
      </c>
      <c r="O1204">
        <f>IF(AND(ISNUMBER($BW1204),ISNUMBER($BX1204)),MIN(1,MAX(0,($BX1204-2017+1)/($BX1204-$BW1204+1))),"")</f>
        <v>0.3076923076923077</v>
      </c>
      <c r="P1204">
        <f>IF(AND(ISNUMBER($BW1204),ISNUMBER($BX1204)),MIN(1,MAX(0,($BX1204-2018+1)/($BX1204-$BW1204+1))),"")</f>
        <v>0.2307692307692308</v>
      </c>
      <c r="Q1204">
        <f>IF(AND(ISNUMBER($BW1204),ISNUMBER($BX1204)),MIN(1,MAX(0,($BX1204-2019+1)/($BX1204-$BW1204+1))),"")</f>
        <v>0.1538461538461539</v>
      </c>
      <c r="R1204">
        <f>IF(AND(ISNUMBER($BW1204),ISNUMBER($BX1204)),MIN(1,MAX(0,($BX1204-2016+1)/($BX1204-$BW1204+1))),"")</f>
        <v>0.3846153846153846</v>
      </c>
      <c r="S1204">
        <f>IF($L1204&lt;&gt;"",IF($L1204&gt;=2015.5,1,0),"")</f>
        <v>0.0</v>
      </c>
      <c r="T1204">
        <f>IF($L1204&lt;&gt;"",IF($L1204&gt;=2016,1,0),"")</f>
        <v>0.0</v>
      </c>
      <c r="U1204">
        <f>IF(ISNUMBER($BX1204),IF($BX1204&gt;=2016,1,0),"")</f>
        <v>1.0</v>
      </c>
      <c r="V1204">
        <f>IF(ISNUMBER($BW1204),IF($BW1204&gt;=2016,1,0),"")</f>
        <v>0.0</v>
      </c>
      <c r="W1204" t="str">
        <f>IF(AND(ISNUMBER($BW1204),ISNUMBER($BX1204)),IF($BW1204&gt;=2016,"post-only",IF($BX1204&lt;2016,"pre-only","mixed")),"")</f>
        <v>mixed</v>
      </c>
      <c r="X1204">
        <f>IF(AND(ISNUMBER($BW1204),ISNUMBER($BX1204)),MIN(1,MAX(0,($BX1204-2017+1)/($BX1204-$BW1204+1))),"")</f>
        <v>0.3076923076923077</v>
      </c>
      <c r="Y1204">
        <f>IF(AND(ISNUMBER($BW1204),ISNUMBER($BX1204)),MIN(1,MAX(0,($BX1204-2018+1)/($BX1204-$BW1204+1))),"")</f>
        <v>0.2307692307692308</v>
      </c>
      <c r="Z1204">
        <f>IF(AND(ISNUMBER($BW1204),ISNUMBER($BX1204)),MIN(1,MAX(0,($BX1204-2019+1)/($BX1204-$BW1204+1))),"")</f>
        <v>0.1538461538461539</v>
      </c>
      <c r="AA1204">
        <f>IF(ISNUMBER($BX1204),IF($BX1204&gt;=2017,1,0),"")</f>
        <v>1.0</v>
      </c>
      <c r="AB1204">
        <f>IF(ISNUMBER($BX1204),IF($BX1204&gt;=2018,1,0),"")</f>
        <v>1.0</v>
      </c>
      <c r="AC1204">
        <f>IF(ISNUMBER($BX1204),IF($BX1204&gt;=2019,1,0),"")</f>
        <v>1.0</v>
      </c>
      <c r="AD1204">
        <f>IF($L1204&lt;&gt;"",IF($L1204&gt;2013,1,0),"")</f>
        <v>1.0</v>
      </c>
      <c r="AE1204">
        <f>IF($L1204&lt;&gt;"",1+IF($L1204&gt;2011,1,0)+IF($L1204&gt;2014,1,0),"")</f>
        <v>2.0</v>
      </c>
      <c r="AF1204" t="inlineStr">
        <is>
          <t>loan (interest rate)</t>
        </is>
      </c>
      <c r="AG1204" t="inlineStr">
        <is>
          <t>disclosure</t>
        </is>
      </c>
      <c r="AH1204" t="inlineStr">
        <is>
          <t>non-sensitive</t>
        </is>
      </c>
      <c r="AI1204" t="inlineStr">
        <is>
          <t>with ETS/CT</t>
        </is>
      </c>
      <c r="AJ1204" t="inlineStr">
        <is>
          <t>without ETS/CT</t>
        </is>
      </c>
      <c r="AK1204" t="str">
        <f>IF(AND($CF1204&lt;&gt;"",IFERROR(INDEX(subsample_country_map!$B:$B,MATCH($CF1204,subsample_country_map!$A:$A,0)),"")&lt;&gt;""),INDEX(subsample_country_map!$B:$B,MATCH($CF1204,subsample_country_map!$A:$A,0)),INDEX(lookup!$AA:$AA,MATCH($A1204,lookup!$A:$A,0)))</f>
        <v>3_AsiaPac</v>
      </c>
      <c r="AL1204" t="str">
        <f>IF(AND($CF1204&lt;&gt;"",IFERROR(INDEX(subsample_country_map!$C:$C,MATCH($CF1204,subsample_country_map!$A:$A,0)),"")&lt;&gt;""),INDEX(subsample_country_map!$C:$C,MATCH($CF1204,subsample_country_map!$A:$A,0)),INDEX(lookup!$AB:$AB,MATCH($A1204,lookup!$A:$A,0)))</f>
        <v>2_developing</v>
      </c>
      <c r="AM1204" t="str">
        <f>IF(AND($CF1204&lt;&gt;"",IFERROR(INDEX(subsample_country_map!$D:$D,MATCH($CF1204,subsample_country_map!$A:$A,0)),"")&lt;&gt;""),INDEX(subsample_country_map!$D:$D,MATCH($CF1204,subsample_country_map!$A:$A,0)),INDEX(lookup!$AC:$AC,MATCH($A1204,lookup!$A:$A,0)))</f>
        <v>2_non_western</v>
      </c>
      <c r="AN1204" t="str">
        <f>IF(AND($CF1204&lt;&gt;"",IFERROR(INDEX(subsample_country_map!$E:$E,MATCH($CF1204,subsample_country_map!$A:$A,0)),"")&lt;&gt;""),INDEX(subsample_country_map!$E:$E,MATCH($CF1204,subsample_country_map!$A:$A,0)),INDEX(lookup!$AD:$AD,MATCH($A1204,lookup!$A:$A,0)))</f>
        <v>2_civil law</v>
      </c>
      <c r="AO1204" t="str">
        <f>INDEX(lookup!$Y:$Y,MATCH($A1204,lookup!$A:$A,0))</f>
        <v>0_published</v>
      </c>
      <c r="AP1204" t="str">
        <f>INDEX(lookup!$Z:$Z,MATCH($A1204,lookup!$A:$A,0))</f>
        <v>1_VHB high</v>
      </c>
      <c r="AQ1204" t="str">
        <f>INDEX(lookup!$W:$W,MATCH($A1204,lookup!$A:$A,0))</f>
        <v>2_sust</v>
      </c>
      <c r="AS1204" t="inlineStr">
        <is>
          <t>staging</t>
        </is>
      </c>
      <c r="AT1204" t="inlineStr">
        <is>
          <t>good-CER</t>
        </is>
      </c>
      <c r="AU1204" t="inlineStr">
        <is>
          <t>cost</t>
        </is>
      </c>
      <c r="AV1204" t="inlineStr">
        <is>
          <t>-0.021</t>
        </is>
      </c>
      <c r="AX1204" t="inlineStr">
        <is>
          <t>-2.23</t>
        </is>
      </c>
      <c r="BA1204" t="n">
        <v>2543</v>
      </c>
      <c r="BB1204" t="inlineStr">
        <is>
          <t>1</t>
        </is>
      </c>
      <c r="BC1204" t="inlineStr">
        <is>
          <t>OLS</t>
        </is>
      </c>
      <c r="BD1204" t="inlineStr">
        <is>
          <t>firm</t>
        </is>
      </c>
      <c r="BE1204" t="inlineStr">
        <is>
          <t>other:analyst coverage within mandatory EID subsample</t>
        </is>
      </c>
      <c r="BF1204" t="inlineStr">
        <is>
          <t>Low analyst coverage</t>
        </is>
      </c>
      <c r="BI1204" t="inlineStr">
        <is>
          <t>Table 9</t>
        </is>
      </c>
      <c r="BJ1204" t="inlineStr">
        <is>
          <t>Panel B Column (4) Loan cost</t>
        </is>
      </c>
      <c r="BK1204" t="inlineStr">
        <is>
          <t>3958</t>
        </is>
      </c>
      <c r="BL1204" t="inlineStr">
        <is>
          <t>Env. policy -0.021** (-2.23)</t>
        </is>
      </c>
      <c r="BM1204" t="inlineStr">
        <is>
          <t>Env. policy</t>
        </is>
      </c>
      <c r="BN1204" t="inlineStr">
        <is>
          <t>Loan cost</t>
        </is>
      </c>
      <c r="BO1204" t="inlineStr">
        <is>
          <t>update</t>
        </is>
      </c>
      <c r="BP1204" t="inlineStr">
        <is>
          <t>Hui et al (2024)</t>
        </is>
      </c>
      <c r="BQ1204" t="inlineStr">
        <is>
          <t>computed</t>
        </is>
      </c>
      <c r="BT1204" t="n">
        <v>0</v>
      </c>
      <c r="BU1204" t="inlineStr">
        <is>
          <t>staging_Hui_et_al_2024.csv</t>
        </is>
      </c>
      <c r="BW1204" t="n">
        <v>2008</v>
      </c>
      <c r="BX1204" t="n">
        <v>2020</v>
      </c>
      <c r="BY1204" t="inlineStr">
        <is>
          <t>China (firms listed on Shanghai and Shenzhen Stock</t>
        </is>
      </c>
      <c r="BZ1204" t="n">
        <v>2014</v>
      </c>
      <c r="CA1204" t="n">
        <v>0.3846153846153846</v>
      </c>
      <c r="CB1204" t="n">
        <v>0</v>
      </c>
      <c r="CC1204" t="n">
        <v>1</v>
      </c>
      <c r="CD1204" t="n">
        <v>-0.0442069180744144</v>
      </c>
      <c r="CE1204" t="n">
        <v>1</v>
      </c>
    </row>
    <row r="1205">
      <c r="A1205" t="inlineStr">
        <is>
          <t>Hui et al (2024)</t>
        </is>
      </c>
      <c r="B1205" t="n">
        <v>2510</v>
      </c>
      <c r="C1205" t="n">
        <v>0.01249902355192602</v>
      </c>
      <c r="D1205" t="n">
        <v>3136</v>
      </c>
      <c r="E1205">
        <f>IF(ISNUMBER($BA1205),$BA1205,IF(AND(ISNUMBER($D1205),ISNUMBER($BW1205),ISNUMBER($BX1205)),$D1205*($BX1205-$BW1205+1),""))</f>
        <v>3136.0</v>
      </c>
      <c r="H1205" t="inlineStr">
        <is>
          <t>partial</t>
        </is>
      </c>
      <c r="I1205" t="inlineStr">
        <is>
          <t>T-Statistic available</t>
        </is>
      </c>
      <c r="J1205">
        <f>IF($BW1205&lt;&gt;"",$BW1205,"")</f>
        <v>2008.0</v>
      </c>
      <c r="K1205">
        <f>IF($BX1205&lt;&gt;"",$BX1205,"")</f>
        <v>2020.0</v>
      </c>
      <c r="L1205">
        <f>IF(AND(ISNUMBER($BW1205),ISNUMBER($BX1205)),($BW1205+$BX1205)/2,"")</f>
        <v>2014.0</v>
      </c>
      <c r="M1205">
        <f>IF($L1205&lt;&gt;"",$L1205,"")</f>
        <v>2014.0</v>
      </c>
      <c r="N1205">
        <f>IF(AND(ISNUMBER($BW1205),ISNUMBER($BX1205)),MIN(1,MAX(0,($BX1205-2016+1)/($BX1205-$BW1205+1))),"")</f>
        <v>0.3846153846153846</v>
      </c>
      <c r="O1205">
        <f>IF(AND(ISNUMBER($BW1205),ISNUMBER($BX1205)),MIN(1,MAX(0,($BX1205-2017+1)/($BX1205-$BW1205+1))),"")</f>
        <v>0.3076923076923077</v>
      </c>
      <c r="P1205">
        <f>IF(AND(ISNUMBER($BW1205),ISNUMBER($BX1205)),MIN(1,MAX(0,($BX1205-2018+1)/($BX1205-$BW1205+1))),"")</f>
        <v>0.2307692307692308</v>
      </c>
      <c r="Q1205">
        <f>IF(AND(ISNUMBER($BW1205),ISNUMBER($BX1205)),MIN(1,MAX(0,($BX1205-2019+1)/($BX1205-$BW1205+1))),"")</f>
        <v>0.1538461538461539</v>
      </c>
      <c r="R1205">
        <f>IF(AND(ISNUMBER($BW1205),ISNUMBER($BX1205)),MIN(1,MAX(0,($BX1205-2016+1)/($BX1205-$BW1205+1))),"")</f>
        <v>0.3846153846153846</v>
      </c>
      <c r="S1205">
        <f>IF($L1205&lt;&gt;"",IF($L1205&gt;=2015.5,1,0),"")</f>
        <v>0.0</v>
      </c>
      <c r="T1205">
        <f>IF($L1205&lt;&gt;"",IF($L1205&gt;=2016,1,0),"")</f>
        <v>0.0</v>
      </c>
      <c r="U1205">
        <f>IF(ISNUMBER($BX1205),IF($BX1205&gt;=2016,1,0),"")</f>
        <v>1.0</v>
      </c>
      <c r="V1205">
        <f>IF(ISNUMBER($BW1205),IF($BW1205&gt;=2016,1,0),"")</f>
        <v>0.0</v>
      </c>
      <c r="W1205" t="str">
        <f>IF(AND(ISNUMBER($BW1205),ISNUMBER($BX1205)),IF($BW1205&gt;=2016,"post-only",IF($BX1205&lt;2016,"pre-only","mixed")),"")</f>
        <v>mixed</v>
      </c>
      <c r="X1205">
        <f>IF(AND(ISNUMBER($BW1205),ISNUMBER($BX1205)),MIN(1,MAX(0,($BX1205-2017+1)/($BX1205-$BW1205+1))),"")</f>
        <v>0.3076923076923077</v>
      </c>
      <c r="Y1205">
        <f>IF(AND(ISNUMBER($BW1205),ISNUMBER($BX1205)),MIN(1,MAX(0,($BX1205-2018+1)/($BX1205-$BW1205+1))),"")</f>
        <v>0.2307692307692308</v>
      </c>
      <c r="Z1205">
        <f>IF(AND(ISNUMBER($BW1205),ISNUMBER($BX1205)),MIN(1,MAX(0,($BX1205-2019+1)/($BX1205-$BW1205+1))),"")</f>
        <v>0.1538461538461539</v>
      </c>
      <c r="AA1205">
        <f>IF(ISNUMBER($BX1205),IF($BX1205&gt;=2017,1,0),"")</f>
        <v>1.0</v>
      </c>
      <c r="AB1205">
        <f>IF(ISNUMBER($BX1205),IF($BX1205&gt;=2018,1,0),"")</f>
        <v>1.0</v>
      </c>
      <c r="AC1205">
        <f>IF(ISNUMBER($BX1205),IF($BX1205&gt;=2019,1,0),"")</f>
        <v>1.0</v>
      </c>
      <c r="AD1205">
        <f>IF($L1205&lt;&gt;"",IF($L1205&gt;2013,1,0),"")</f>
        <v>1.0</v>
      </c>
      <c r="AE1205">
        <f>IF($L1205&lt;&gt;"",1+IF($L1205&gt;2011,1,0)+IF($L1205&gt;2014,1,0),"")</f>
        <v>2.0</v>
      </c>
      <c r="AF1205" t="inlineStr">
        <is>
          <t>loan (interest rate)</t>
        </is>
      </c>
      <c r="AG1205" t="inlineStr">
        <is>
          <t>disclosure</t>
        </is>
      </c>
      <c r="AH1205" t="inlineStr">
        <is>
          <t>non-sensitive</t>
        </is>
      </c>
      <c r="AI1205" t="inlineStr">
        <is>
          <t>with ETS/CT</t>
        </is>
      </c>
      <c r="AJ1205" t="inlineStr">
        <is>
          <t>without ETS/CT</t>
        </is>
      </c>
      <c r="AK1205" t="str">
        <f>IF(AND($CF1205&lt;&gt;"",IFERROR(INDEX(subsample_country_map!$B:$B,MATCH($CF1205,subsample_country_map!$A:$A,0)),"")&lt;&gt;""),INDEX(subsample_country_map!$B:$B,MATCH($CF1205,subsample_country_map!$A:$A,0)),INDEX(lookup!$AA:$AA,MATCH($A1205,lookup!$A:$A,0)))</f>
        <v>3_AsiaPac</v>
      </c>
      <c r="AL1205" t="str">
        <f>IF(AND($CF1205&lt;&gt;"",IFERROR(INDEX(subsample_country_map!$C:$C,MATCH($CF1205,subsample_country_map!$A:$A,0)),"")&lt;&gt;""),INDEX(subsample_country_map!$C:$C,MATCH($CF1205,subsample_country_map!$A:$A,0)),INDEX(lookup!$AB:$AB,MATCH($A1205,lookup!$A:$A,0)))</f>
        <v>2_developing</v>
      </c>
      <c r="AM1205" t="str">
        <f>IF(AND($CF1205&lt;&gt;"",IFERROR(INDEX(subsample_country_map!$D:$D,MATCH($CF1205,subsample_country_map!$A:$A,0)),"")&lt;&gt;""),INDEX(subsample_country_map!$D:$D,MATCH($CF1205,subsample_country_map!$A:$A,0)),INDEX(lookup!$AC:$AC,MATCH($A1205,lookup!$A:$A,0)))</f>
        <v>2_non_western</v>
      </c>
      <c r="AN1205" t="str">
        <f>IF(AND($CF1205&lt;&gt;"",IFERROR(INDEX(subsample_country_map!$E:$E,MATCH($CF1205,subsample_country_map!$A:$A,0)),"")&lt;&gt;""),INDEX(subsample_country_map!$E:$E,MATCH($CF1205,subsample_country_map!$A:$A,0)),INDEX(lookup!$AD:$AD,MATCH($A1205,lookup!$A:$A,0)))</f>
        <v>2_civil law</v>
      </c>
      <c r="AO1205" t="str">
        <f>INDEX(lookup!$Y:$Y,MATCH($A1205,lookup!$A:$A,0))</f>
        <v>0_published</v>
      </c>
      <c r="AP1205" t="str">
        <f>INDEX(lookup!$Z:$Z,MATCH($A1205,lookup!$A:$A,0))</f>
        <v>1_VHB high</v>
      </c>
      <c r="AQ1205" t="str">
        <f>INDEX(lookup!$W:$W,MATCH($A1205,lookup!$A:$A,0))</f>
        <v>2_sust</v>
      </c>
      <c r="AS1205" t="inlineStr">
        <is>
          <t>staging</t>
        </is>
      </c>
      <c r="AT1205" t="inlineStr">
        <is>
          <t>good-CER</t>
        </is>
      </c>
      <c r="AU1205" t="inlineStr">
        <is>
          <t>cost</t>
        </is>
      </c>
      <c r="AV1205" t="inlineStr">
        <is>
          <t>0.007</t>
        </is>
      </c>
      <c r="AX1205" t="inlineStr">
        <is>
          <t>0.70</t>
        </is>
      </c>
      <c r="BA1205" t="n">
        <v>3136</v>
      </c>
      <c r="BB1205" t="inlineStr">
        <is>
          <t>1</t>
        </is>
      </c>
      <c r="BC1205" t="inlineStr">
        <is>
          <t>OLS</t>
        </is>
      </c>
      <c r="BD1205" t="inlineStr">
        <is>
          <t>firm</t>
        </is>
      </c>
      <c r="BE1205" t="inlineStr">
        <is>
          <t>other:analyst coverage within mandatory EID subsample</t>
        </is>
      </c>
      <c r="BF1205" t="inlineStr">
        <is>
          <t>High analyst coverage</t>
        </is>
      </c>
      <c r="BI1205" t="inlineStr">
        <is>
          <t>Table 9</t>
        </is>
      </c>
      <c r="BJ1205" t="inlineStr">
        <is>
          <t>Panel B Column (7) Loan cost</t>
        </is>
      </c>
      <c r="BK1205" t="inlineStr">
        <is>
          <t>3958</t>
        </is>
      </c>
      <c r="BL1205" t="inlineStr">
        <is>
          <t>Env. activity 0.007 (0.70)</t>
        </is>
      </c>
      <c r="BM1205" t="inlineStr">
        <is>
          <t>Env. activity</t>
        </is>
      </c>
      <c r="BN1205" t="inlineStr">
        <is>
          <t>Loan cost</t>
        </is>
      </c>
      <c r="BO1205" t="inlineStr">
        <is>
          <t>update</t>
        </is>
      </c>
      <c r="BP1205" t="inlineStr">
        <is>
          <t>Hui et al (2024)</t>
        </is>
      </c>
      <c r="BQ1205" t="inlineStr">
        <is>
          <t>computed</t>
        </is>
      </c>
      <c r="BT1205" t="n">
        <v>0</v>
      </c>
      <c r="BU1205" t="inlineStr">
        <is>
          <t>staging_Hui_et_al_2024.csv</t>
        </is>
      </c>
      <c r="BW1205" t="n">
        <v>2008</v>
      </c>
      <c r="BX1205" t="n">
        <v>2020</v>
      </c>
      <c r="BY1205" t="inlineStr">
        <is>
          <t>China (firms listed on Shanghai and Shenzhen Stock</t>
        </is>
      </c>
      <c r="BZ1205" t="n">
        <v>2014</v>
      </c>
      <c r="CA1205" t="n">
        <v>0.3846153846153846</v>
      </c>
      <c r="CB1205" t="n">
        <v>0</v>
      </c>
      <c r="CC1205" t="n">
        <v>1</v>
      </c>
      <c r="CD1205" t="n">
        <v>0.01249967450205272</v>
      </c>
      <c r="CE1205" t="n">
        <v>1</v>
      </c>
    </row>
    <row r="1206">
      <c r="A1206" t="inlineStr">
        <is>
          <t>Hui et al (2024)</t>
        </is>
      </c>
      <c r="B1206" t="n">
        <v>2511</v>
      </c>
      <c r="C1206" t="n">
        <v>0.02802470272302181</v>
      </c>
      <c r="D1206" t="n">
        <v>3136</v>
      </c>
      <c r="E1206">
        <f>IF(ISNUMBER($BA1206),$BA1206,IF(AND(ISNUMBER($D1206),ISNUMBER($BW1206),ISNUMBER($BX1206)),$D1206*($BX1206-$BW1206+1),""))</f>
        <v>3136.0</v>
      </c>
      <c r="H1206" t="inlineStr">
        <is>
          <t>partial</t>
        </is>
      </c>
      <c r="I1206" t="inlineStr">
        <is>
          <t>T-Statistic available</t>
        </is>
      </c>
      <c r="J1206">
        <f>IF($BW1206&lt;&gt;"",$BW1206,"")</f>
        <v>2008.0</v>
      </c>
      <c r="K1206">
        <f>IF($BX1206&lt;&gt;"",$BX1206,"")</f>
        <v>2020.0</v>
      </c>
      <c r="L1206">
        <f>IF(AND(ISNUMBER($BW1206),ISNUMBER($BX1206)),($BW1206+$BX1206)/2,"")</f>
        <v>2014.0</v>
      </c>
      <c r="M1206">
        <f>IF($L1206&lt;&gt;"",$L1206,"")</f>
        <v>2014.0</v>
      </c>
      <c r="N1206">
        <f>IF(AND(ISNUMBER($BW1206),ISNUMBER($BX1206)),MIN(1,MAX(0,($BX1206-2016+1)/($BX1206-$BW1206+1))),"")</f>
        <v>0.3846153846153846</v>
      </c>
      <c r="O1206">
        <f>IF(AND(ISNUMBER($BW1206),ISNUMBER($BX1206)),MIN(1,MAX(0,($BX1206-2017+1)/($BX1206-$BW1206+1))),"")</f>
        <v>0.3076923076923077</v>
      </c>
      <c r="P1206">
        <f>IF(AND(ISNUMBER($BW1206),ISNUMBER($BX1206)),MIN(1,MAX(0,($BX1206-2018+1)/($BX1206-$BW1206+1))),"")</f>
        <v>0.2307692307692308</v>
      </c>
      <c r="Q1206">
        <f>IF(AND(ISNUMBER($BW1206),ISNUMBER($BX1206)),MIN(1,MAX(0,($BX1206-2019+1)/($BX1206-$BW1206+1))),"")</f>
        <v>0.1538461538461539</v>
      </c>
      <c r="R1206">
        <f>IF(AND(ISNUMBER($BW1206),ISNUMBER($BX1206)),MIN(1,MAX(0,($BX1206-2016+1)/($BX1206-$BW1206+1))),"")</f>
        <v>0.3846153846153846</v>
      </c>
      <c r="S1206">
        <f>IF($L1206&lt;&gt;"",IF($L1206&gt;=2015.5,1,0),"")</f>
        <v>0.0</v>
      </c>
      <c r="T1206">
        <f>IF($L1206&lt;&gt;"",IF($L1206&gt;=2016,1,0),"")</f>
        <v>0.0</v>
      </c>
      <c r="U1206">
        <f>IF(ISNUMBER($BX1206),IF($BX1206&gt;=2016,1,0),"")</f>
        <v>1.0</v>
      </c>
      <c r="V1206">
        <f>IF(ISNUMBER($BW1206),IF($BW1206&gt;=2016,1,0),"")</f>
        <v>0.0</v>
      </c>
      <c r="W1206" t="str">
        <f>IF(AND(ISNUMBER($BW1206),ISNUMBER($BX1206)),IF($BW1206&gt;=2016,"post-only",IF($BX1206&lt;2016,"pre-only","mixed")),"")</f>
        <v>mixed</v>
      </c>
      <c r="X1206">
        <f>IF(AND(ISNUMBER($BW1206),ISNUMBER($BX1206)),MIN(1,MAX(0,($BX1206-2017+1)/($BX1206-$BW1206+1))),"")</f>
        <v>0.3076923076923077</v>
      </c>
      <c r="Y1206">
        <f>IF(AND(ISNUMBER($BW1206),ISNUMBER($BX1206)),MIN(1,MAX(0,($BX1206-2018+1)/($BX1206-$BW1206+1))),"")</f>
        <v>0.2307692307692308</v>
      </c>
      <c r="Z1206">
        <f>IF(AND(ISNUMBER($BW1206),ISNUMBER($BX1206)),MIN(1,MAX(0,($BX1206-2019+1)/($BX1206-$BW1206+1))),"")</f>
        <v>0.1538461538461539</v>
      </c>
      <c r="AA1206">
        <f>IF(ISNUMBER($BX1206),IF($BX1206&gt;=2017,1,0),"")</f>
        <v>1.0</v>
      </c>
      <c r="AB1206">
        <f>IF(ISNUMBER($BX1206),IF($BX1206&gt;=2018,1,0),"")</f>
        <v>1.0</v>
      </c>
      <c r="AC1206">
        <f>IF(ISNUMBER($BX1206),IF($BX1206&gt;=2019,1,0),"")</f>
        <v>1.0</v>
      </c>
      <c r="AD1206">
        <f>IF($L1206&lt;&gt;"",IF($L1206&gt;2013,1,0),"")</f>
        <v>1.0</v>
      </c>
      <c r="AE1206">
        <f>IF($L1206&lt;&gt;"",1+IF($L1206&gt;2011,1,0)+IF($L1206&gt;2014,1,0),"")</f>
        <v>2.0</v>
      </c>
      <c r="AF1206" t="inlineStr">
        <is>
          <t>loan (interest rate)</t>
        </is>
      </c>
      <c r="AG1206" t="inlineStr">
        <is>
          <t>disclosure</t>
        </is>
      </c>
      <c r="AH1206" t="inlineStr">
        <is>
          <t>non-sensitive</t>
        </is>
      </c>
      <c r="AI1206" t="inlineStr">
        <is>
          <t>with ETS/CT</t>
        </is>
      </c>
      <c r="AJ1206" t="inlineStr">
        <is>
          <t>without ETS/CT</t>
        </is>
      </c>
      <c r="AK1206" t="str">
        <f>IF(AND($CF1206&lt;&gt;"",IFERROR(INDEX(subsample_country_map!$B:$B,MATCH($CF1206,subsample_country_map!$A:$A,0)),"")&lt;&gt;""),INDEX(subsample_country_map!$B:$B,MATCH($CF1206,subsample_country_map!$A:$A,0)),INDEX(lookup!$AA:$AA,MATCH($A1206,lookup!$A:$A,0)))</f>
        <v>3_AsiaPac</v>
      </c>
      <c r="AL1206" t="str">
        <f>IF(AND($CF1206&lt;&gt;"",IFERROR(INDEX(subsample_country_map!$C:$C,MATCH($CF1206,subsample_country_map!$A:$A,0)),"")&lt;&gt;""),INDEX(subsample_country_map!$C:$C,MATCH($CF1206,subsample_country_map!$A:$A,0)),INDEX(lookup!$AB:$AB,MATCH($A1206,lookup!$A:$A,0)))</f>
        <v>2_developing</v>
      </c>
      <c r="AM1206" t="str">
        <f>IF(AND($CF1206&lt;&gt;"",IFERROR(INDEX(subsample_country_map!$D:$D,MATCH($CF1206,subsample_country_map!$A:$A,0)),"")&lt;&gt;""),INDEX(subsample_country_map!$D:$D,MATCH($CF1206,subsample_country_map!$A:$A,0)),INDEX(lookup!$AC:$AC,MATCH($A1206,lookup!$A:$A,0)))</f>
        <v>2_non_western</v>
      </c>
      <c r="AN1206" t="str">
        <f>IF(AND($CF1206&lt;&gt;"",IFERROR(INDEX(subsample_country_map!$E:$E,MATCH($CF1206,subsample_country_map!$A:$A,0)),"")&lt;&gt;""),INDEX(subsample_country_map!$E:$E,MATCH($CF1206,subsample_country_map!$A:$A,0)),INDEX(lookup!$AD:$AD,MATCH($A1206,lookup!$A:$A,0)))</f>
        <v>2_civil law</v>
      </c>
      <c r="AO1206" t="str">
        <f>INDEX(lookup!$Y:$Y,MATCH($A1206,lookup!$A:$A,0))</f>
        <v>0_published</v>
      </c>
      <c r="AP1206" t="str">
        <f>INDEX(lookup!$Z:$Z,MATCH($A1206,lookup!$A:$A,0))</f>
        <v>1_VHB high</v>
      </c>
      <c r="AQ1206" t="str">
        <f>INDEX(lookup!$W:$W,MATCH($A1206,lookup!$A:$A,0))</f>
        <v>2_sust</v>
      </c>
      <c r="AS1206" t="inlineStr">
        <is>
          <t>staging</t>
        </is>
      </c>
      <c r="AT1206" t="inlineStr">
        <is>
          <t>good-CER</t>
        </is>
      </c>
      <c r="AU1206" t="inlineStr">
        <is>
          <t>cost</t>
        </is>
      </c>
      <c r="AV1206" t="inlineStr">
        <is>
          <t>0.017</t>
        </is>
      </c>
      <c r="AX1206" t="inlineStr">
        <is>
          <t>1.57</t>
        </is>
      </c>
      <c r="BA1206" t="n">
        <v>3136</v>
      </c>
      <c r="BB1206" t="inlineStr">
        <is>
          <t>1</t>
        </is>
      </c>
      <c r="BC1206" t="inlineStr">
        <is>
          <t>OLS</t>
        </is>
      </c>
      <c r="BD1206" t="inlineStr">
        <is>
          <t>firm</t>
        </is>
      </c>
      <c r="BE1206" t="inlineStr">
        <is>
          <t>other:analyst coverage within mandatory EID subsample</t>
        </is>
      </c>
      <c r="BF1206" t="inlineStr">
        <is>
          <t>High analyst coverage</t>
        </is>
      </c>
      <c r="BI1206" t="inlineStr">
        <is>
          <t>Table 9</t>
        </is>
      </c>
      <c r="BJ1206" t="inlineStr">
        <is>
          <t>Panel B Column (8) Loan cost</t>
        </is>
      </c>
      <c r="BK1206" t="inlineStr">
        <is>
          <t>3958</t>
        </is>
      </c>
      <c r="BL1206" t="inlineStr">
        <is>
          <t>Env. policy 0.017 (1.57)</t>
        </is>
      </c>
      <c r="BM1206" t="inlineStr">
        <is>
          <t>Env. policy</t>
        </is>
      </c>
      <c r="BN1206" t="inlineStr">
        <is>
          <t>Loan cost</t>
        </is>
      </c>
      <c r="BO1206" t="inlineStr">
        <is>
          <t>update</t>
        </is>
      </c>
      <c r="BP1206" t="inlineStr">
        <is>
          <t>Hui et al (2024)</t>
        </is>
      </c>
      <c r="BQ1206" t="inlineStr">
        <is>
          <t>computed</t>
        </is>
      </c>
      <c r="BT1206" t="n">
        <v>0</v>
      </c>
      <c r="BU1206" t="inlineStr">
        <is>
          <t>staging_Hui_et_al_2024.csv</t>
        </is>
      </c>
      <c r="BW1206" t="n">
        <v>2008</v>
      </c>
      <c r="BX1206" t="n">
        <v>2020</v>
      </c>
      <c r="BY1206" t="inlineStr">
        <is>
          <t>China (firms listed on Shanghai and Shenzhen Stock</t>
        </is>
      </c>
      <c r="BZ1206" t="n">
        <v>2014</v>
      </c>
      <c r="CA1206" t="n">
        <v>0.3846153846153846</v>
      </c>
      <c r="CB1206" t="n">
        <v>0</v>
      </c>
      <c r="CC1206" t="n">
        <v>1</v>
      </c>
      <c r="CD1206" t="n">
        <v>0.02803204289960607</v>
      </c>
      <c r="CE1206" t="n">
        <v>1</v>
      </c>
    </row>
    <row r="1207">
      <c r="A1207" t="inlineStr">
        <is>
          <t>Hui et al (2024)</t>
        </is>
      </c>
      <c r="B1207" t="n">
        <v>2512</v>
      </c>
      <c r="C1207" t="n">
        <v>-0.06615502421033569</v>
      </c>
      <c r="D1207" t="n">
        <v>1193</v>
      </c>
      <c r="E1207">
        <f>IF(ISNUMBER($BA1207),$BA1207,IF(AND(ISNUMBER($D1207),ISNUMBER($BW1207),ISNUMBER($BX1207)),$D1207*($BX1207-$BW1207+1),""))</f>
        <v>1193.0</v>
      </c>
      <c r="H1207" t="inlineStr">
        <is>
          <t>partial</t>
        </is>
      </c>
      <c r="I1207" t="inlineStr">
        <is>
          <t>T-Statistic available</t>
        </is>
      </c>
      <c r="J1207">
        <f>IF($BW1207&lt;&gt;"",$BW1207,"")</f>
        <v>2008.0</v>
      </c>
      <c r="K1207">
        <f>IF($BX1207&lt;&gt;"",$BX1207,"")</f>
        <v>2020.0</v>
      </c>
      <c r="L1207">
        <f>IF(AND(ISNUMBER($BW1207),ISNUMBER($BX1207)),($BW1207+$BX1207)/2,"")</f>
        <v>2014.0</v>
      </c>
      <c r="M1207">
        <f>IF($L1207&lt;&gt;"",$L1207,"")</f>
        <v>2014.0</v>
      </c>
      <c r="N1207">
        <f>IF(AND(ISNUMBER($BW1207),ISNUMBER($BX1207)),MIN(1,MAX(0,($BX1207-2016+1)/($BX1207-$BW1207+1))),"")</f>
        <v>0.3846153846153846</v>
      </c>
      <c r="O1207">
        <f>IF(AND(ISNUMBER($BW1207),ISNUMBER($BX1207)),MIN(1,MAX(0,($BX1207-2017+1)/($BX1207-$BW1207+1))),"")</f>
        <v>0.3076923076923077</v>
      </c>
      <c r="P1207">
        <f>IF(AND(ISNUMBER($BW1207),ISNUMBER($BX1207)),MIN(1,MAX(0,($BX1207-2018+1)/($BX1207-$BW1207+1))),"")</f>
        <v>0.2307692307692308</v>
      </c>
      <c r="Q1207">
        <f>IF(AND(ISNUMBER($BW1207),ISNUMBER($BX1207)),MIN(1,MAX(0,($BX1207-2019+1)/($BX1207-$BW1207+1))),"")</f>
        <v>0.1538461538461539</v>
      </c>
      <c r="R1207">
        <f>IF(AND(ISNUMBER($BW1207),ISNUMBER($BX1207)),MIN(1,MAX(0,($BX1207-2016+1)/($BX1207-$BW1207+1))),"")</f>
        <v>0.3846153846153846</v>
      </c>
      <c r="S1207">
        <f>IF($L1207&lt;&gt;"",IF($L1207&gt;=2015.5,1,0),"")</f>
        <v>0.0</v>
      </c>
      <c r="T1207">
        <f>IF($L1207&lt;&gt;"",IF($L1207&gt;=2016,1,0),"")</f>
        <v>0.0</v>
      </c>
      <c r="U1207">
        <f>IF(ISNUMBER($BX1207),IF($BX1207&gt;=2016,1,0),"")</f>
        <v>1.0</v>
      </c>
      <c r="V1207">
        <f>IF(ISNUMBER($BW1207),IF($BW1207&gt;=2016,1,0),"")</f>
        <v>0.0</v>
      </c>
      <c r="W1207" t="str">
        <f>IF(AND(ISNUMBER($BW1207),ISNUMBER($BX1207)),IF($BW1207&gt;=2016,"post-only",IF($BX1207&lt;2016,"pre-only","mixed")),"")</f>
        <v>mixed</v>
      </c>
      <c r="X1207">
        <f>IF(AND(ISNUMBER($BW1207),ISNUMBER($BX1207)),MIN(1,MAX(0,($BX1207-2017+1)/($BX1207-$BW1207+1))),"")</f>
        <v>0.3076923076923077</v>
      </c>
      <c r="Y1207">
        <f>IF(AND(ISNUMBER($BW1207),ISNUMBER($BX1207)),MIN(1,MAX(0,($BX1207-2018+1)/($BX1207-$BW1207+1))),"")</f>
        <v>0.2307692307692308</v>
      </c>
      <c r="Z1207">
        <f>IF(AND(ISNUMBER($BW1207),ISNUMBER($BX1207)),MIN(1,MAX(0,($BX1207-2019+1)/($BX1207-$BW1207+1))),"")</f>
        <v>0.1538461538461539</v>
      </c>
      <c r="AA1207">
        <f>IF(ISNUMBER($BX1207),IF($BX1207&gt;=2017,1,0),"")</f>
        <v>1.0</v>
      </c>
      <c r="AB1207">
        <f>IF(ISNUMBER($BX1207),IF($BX1207&gt;=2018,1,0),"")</f>
        <v>1.0</v>
      </c>
      <c r="AC1207">
        <f>IF(ISNUMBER($BX1207),IF($BX1207&gt;=2019,1,0),"")</f>
        <v>1.0</v>
      </c>
      <c r="AD1207">
        <f>IF($L1207&lt;&gt;"",IF($L1207&gt;2013,1,0),"")</f>
        <v>1.0</v>
      </c>
      <c r="AE1207">
        <f>IF($L1207&lt;&gt;"",1+IF($L1207&gt;2011,1,0)+IF($L1207&gt;2014,1,0),"")</f>
        <v>2.0</v>
      </c>
      <c r="AF1207" t="inlineStr">
        <is>
          <t>loan (interest rate)</t>
        </is>
      </c>
      <c r="AG1207" t="inlineStr">
        <is>
          <t>performance</t>
        </is>
      </c>
      <c r="AH1207" t="inlineStr">
        <is>
          <t>non-sensitive</t>
        </is>
      </c>
      <c r="AI1207" t="inlineStr">
        <is>
          <t>with ETS/CT</t>
        </is>
      </c>
      <c r="AJ1207" t="inlineStr">
        <is>
          <t>without ETS/CT</t>
        </is>
      </c>
      <c r="AK1207" t="str">
        <f>IF(AND($CF1207&lt;&gt;"",IFERROR(INDEX(subsample_country_map!$B:$B,MATCH($CF1207,subsample_country_map!$A:$A,0)),"")&lt;&gt;""),INDEX(subsample_country_map!$B:$B,MATCH($CF1207,subsample_country_map!$A:$A,0)),INDEX(lookup!$AA:$AA,MATCH($A1207,lookup!$A:$A,0)))</f>
        <v>3_AsiaPac</v>
      </c>
      <c r="AL1207" t="str">
        <f>IF(AND($CF1207&lt;&gt;"",IFERROR(INDEX(subsample_country_map!$C:$C,MATCH($CF1207,subsample_country_map!$A:$A,0)),"")&lt;&gt;""),INDEX(subsample_country_map!$C:$C,MATCH($CF1207,subsample_country_map!$A:$A,0)),INDEX(lookup!$AB:$AB,MATCH($A1207,lookup!$A:$A,0)))</f>
        <v>2_developing</v>
      </c>
      <c r="AM1207" t="str">
        <f>IF(AND($CF1207&lt;&gt;"",IFERROR(INDEX(subsample_country_map!$D:$D,MATCH($CF1207,subsample_country_map!$A:$A,0)),"")&lt;&gt;""),INDEX(subsample_country_map!$D:$D,MATCH($CF1207,subsample_country_map!$A:$A,0)),INDEX(lookup!$AC:$AC,MATCH($A1207,lookup!$A:$A,0)))</f>
        <v>2_non_western</v>
      </c>
      <c r="AN1207" t="str">
        <f>IF(AND($CF1207&lt;&gt;"",IFERROR(INDEX(subsample_country_map!$E:$E,MATCH($CF1207,subsample_country_map!$A:$A,0)),"")&lt;&gt;""),INDEX(subsample_country_map!$E:$E,MATCH($CF1207,subsample_country_map!$A:$A,0)),INDEX(lookup!$AD:$AD,MATCH($A1207,lookup!$A:$A,0)))</f>
        <v>2_civil law</v>
      </c>
      <c r="AO1207" t="str">
        <f>INDEX(lookup!$Y:$Y,MATCH($A1207,lookup!$A:$A,0))</f>
        <v>0_published</v>
      </c>
      <c r="AP1207" t="str">
        <f>INDEX(lookup!$Z:$Z,MATCH($A1207,lookup!$A:$A,0))</f>
        <v>1_VHB high</v>
      </c>
      <c r="AQ1207" t="str">
        <f>INDEX(lookup!$W:$W,MATCH($A1207,lookup!$A:$A,0))</f>
        <v>2_sust</v>
      </c>
      <c r="AS1207" t="inlineStr">
        <is>
          <t>staging</t>
        </is>
      </c>
      <c r="AT1207" t="inlineStr">
        <is>
          <t>good-CER</t>
        </is>
      </c>
      <c r="AU1207" t="inlineStr">
        <is>
          <t>cost</t>
        </is>
      </c>
      <c r="AV1207" t="inlineStr">
        <is>
          <t>-0.013</t>
        </is>
      </c>
      <c r="AX1207" t="inlineStr">
        <is>
          <t>-2.29</t>
        </is>
      </c>
      <c r="BA1207" t="n">
        <v>1193</v>
      </c>
      <c r="BB1207" t="inlineStr">
        <is>
          <t>FLAG</t>
        </is>
      </c>
      <c r="BC1207" t="inlineStr">
        <is>
          <t>OLS</t>
        </is>
      </c>
      <c r="BD1207" t="inlineStr">
        <is>
          <t>firm</t>
        </is>
      </c>
      <c r="BE1207" t="inlineStr">
        <is>
          <t>none</t>
        </is>
      </c>
      <c r="BI1207" t="inlineStr">
        <is>
          <t>Table 13</t>
        </is>
      </c>
      <c r="BJ1207" t="inlineStr">
        <is>
          <t>Column (3) Loan cost</t>
        </is>
      </c>
      <c r="BK1207" t="inlineStr">
        <is>
          <t>3961</t>
        </is>
      </c>
      <c r="BL1207" t="inlineStr">
        <is>
          <t>Env. input -0.013** (-2.29)</t>
        </is>
      </c>
      <c r="BM1207" t="inlineStr">
        <is>
          <t>Env. input</t>
        </is>
      </c>
      <c r="BN1207" t="inlineStr">
        <is>
          <t>Loan cost</t>
        </is>
      </c>
      <c r="BO1207" t="inlineStr">
        <is>
          <t>update</t>
        </is>
      </c>
      <c r="BP1207" t="inlineStr">
        <is>
          <t>Hui et al (2024)</t>
        </is>
      </c>
      <c r="BQ1207" t="inlineStr">
        <is>
          <t>computed</t>
        </is>
      </c>
      <c r="BT1207" t="n">
        <v>0</v>
      </c>
      <c r="BU1207" t="inlineStr">
        <is>
          <t>staging_Hui_et_al_2024.csv</t>
        </is>
      </c>
      <c r="BW1207" t="n">
        <v>2008</v>
      </c>
      <c r="BX1207" t="n">
        <v>2020</v>
      </c>
      <c r="BY1207" t="inlineStr">
        <is>
          <t>China (firms listed on Shanghai and Shenzhen Stock</t>
        </is>
      </c>
      <c r="BZ1207" t="n">
        <v>2014</v>
      </c>
      <c r="CA1207" t="n">
        <v>0.3846153846153846</v>
      </c>
      <c r="CB1207" t="n">
        <v>0</v>
      </c>
      <c r="CC1207" t="n">
        <v>1</v>
      </c>
      <c r="CD1207" t="n">
        <v>-0.06625178730001183</v>
      </c>
      <c r="CE1207" t="n">
        <v>1</v>
      </c>
    </row>
    <row r="1208">
      <c r="A1208" t="inlineStr">
        <is>
          <t>Hui et al (2024)</t>
        </is>
      </c>
      <c r="B1208" t="n">
        <v>2513</v>
      </c>
      <c r="C1208" t="n">
        <v>-0.05607864922692281</v>
      </c>
      <c r="D1208" t="n">
        <v>1193</v>
      </c>
      <c r="E1208">
        <f>IF(ISNUMBER($BA1208),$BA1208,IF(AND(ISNUMBER($D1208),ISNUMBER($BW1208),ISNUMBER($BX1208)),$D1208*($BX1208-$BW1208+1),""))</f>
        <v>1193.0</v>
      </c>
      <c r="H1208" t="inlineStr">
        <is>
          <t>partial</t>
        </is>
      </c>
      <c r="I1208" t="inlineStr">
        <is>
          <t>T-Statistic available</t>
        </is>
      </c>
      <c r="J1208">
        <f>IF($BW1208&lt;&gt;"",$BW1208,"")</f>
        <v>2008.0</v>
      </c>
      <c r="K1208">
        <f>IF($BX1208&lt;&gt;"",$BX1208,"")</f>
        <v>2020.0</v>
      </c>
      <c r="L1208">
        <f>IF(AND(ISNUMBER($BW1208),ISNUMBER($BX1208)),($BW1208+$BX1208)/2,"")</f>
        <v>2014.0</v>
      </c>
      <c r="M1208">
        <f>IF($L1208&lt;&gt;"",$L1208,"")</f>
        <v>2014.0</v>
      </c>
      <c r="N1208">
        <f>IF(AND(ISNUMBER($BW1208),ISNUMBER($BX1208)),MIN(1,MAX(0,($BX1208-2016+1)/($BX1208-$BW1208+1))),"")</f>
        <v>0.3846153846153846</v>
      </c>
      <c r="O1208">
        <f>IF(AND(ISNUMBER($BW1208),ISNUMBER($BX1208)),MIN(1,MAX(0,($BX1208-2017+1)/($BX1208-$BW1208+1))),"")</f>
        <v>0.3076923076923077</v>
      </c>
      <c r="P1208">
        <f>IF(AND(ISNUMBER($BW1208),ISNUMBER($BX1208)),MIN(1,MAX(0,($BX1208-2018+1)/($BX1208-$BW1208+1))),"")</f>
        <v>0.2307692307692308</v>
      </c>
      <c r="Q1208">
        <f>IF(AND(ISNUMBER($BW1208),ISNUMBER($BX1208)),MIN(1,MAX(0,($BX1208-2019+1)/($BX1208-$BW1208+1))),"")</f>
        <v>0.1538461538461539</v>
      </c>
      <c r="R1208">
        <f>IF(AND(ISNUMBER($BW1208),ISNUMBER($BX1208)),MIN(1,MAX(0,($BX1208-2016+1)/($BX1208-$BW1208+1))),"")</f>
        <v>0.3846153846153846</v>
      </c>
      <c r="S1208">
        <f>IF($L1208&lt;&gt;"",IF($L1208&gt;=2015.5,1,0),"")</f>
        <v>0.0</v>
      </c>
      <c r="T1208">
        <f>IF($L1208&lt;&gt;"",IF($L1208&gt;=2016,1,0),"")</f>
        <v>0.0</v>
      </c>
      <c r="U1208">
        <f>IF(ISNUMBER($BX1208),IF($BX1208&gt;=2016,1,0),"")</f>
        <v>1.0</v>
      </c>
      <c r="V1208">
        <f>IF(ISNUMBER($BW1208),IF($BW1208&gt;=2016,1,0),"")</f>
        <v>0.0</v>
      </c>
      <c r="W1208" t="str">
        <f>IF(AND(ISNUMBER($BW1208),ISNUMBER($BX1208)),IF($BW1208&gt;=2016,"post-only",IF($BX1208&lt;2016,"pre-only","mixed")),"")</f>
        <v>mixed</v>
      </c>
      <c r="X1208">
        <f>IF(AND(ISNUMBER($BW1208),ISNUMBER($BX1208)),MIN(1,MAX(0,($BX1208-2017+1)/($BX1208-$BW1208+1))),"")</f>
        <v>0.3076923076923077</v>
      </c>
      <c r="Y1208">
        <f>IF(AND(ISNUMBER($BW1208),ISNUMBER($BX1208)),MIN(1,MAX(0,($BX1208-2018+1)/($BX1208-$BW1208+1))),"")</f>
        <v>0.2307692307692308</v>
      </c>
      <c r="Z1208">
        <f>IF(AND(ISNUMBER($BW1208),ISNUMBER($BX1208)),MIN(1,MAX(0,($BX1208-2019+1)/($BX1208-$BW1208+1))),"")</f>
        <v>0.1538461538461539</v>
      </c>
      <c r="AA1208">
        <f>IF(ISNUMBER($BX1208),IF($BX1208&gt;=2017,1,0),"")</f>
        <v>1.0</v>
      </c>
      <c r="AB1208">
        <f>IF(ISNUMBER($BX1208),IF($BX1208&gt;=2018,1,0),"")</f>
        <v>1.0</v>
      </c>
      <c r="AC1208">
        <f>IF(ISNUMBER($BX1208),IF($BX1208&gt;=2019,1,0),"")</f>
        <v>1.0</v>
      </c>
      <c r="AD1208">
        <f>IF($L1208&lt;&gt;"",IF($L1208&gt;2013,1,0),"")</f>
        <v>1.0</v>
      </c>
      <c r="AE1208">
        <f>IF($L1208&lt;&gt;"",1+IF($L1208&gt;2011,1,0)+IF($L1208&gt;2014,1,0),"")</f>
        <v>2.0</v>
      </c>
      <c r="AF1208" t="inlineStr">
        <is>
          <t>loan (interest rate)</t>
        </is>
      </c>
      <c r="AG1208" t="inlineStr">
        <is>
          <t>performance</t>
        </is>
      </c>
      <c r="AH1208" t="inlineStr">
        <is>
          <t>non-sensitive</t>
        </is>
      </c>
      <c r="AI1208" t="inlineStr">
        <is>
          <t>with ETS/CT</t>
        </is>
      </c>
      <c r="AJ1208" t="inlineStr">
        <is>
          <t>without ETS/CT</t>
        </is>
      </c>
      <c r="AK1208" t="str">
        <f>IF(AND($CF1208&lt;&gt;"",IFERROR(INDEX(subsample_country_map!$B:$B,MATCH($CF1208,subsample_country_map!$A:$A,0)),"")&lt;&gt;""),INDEX(subsample_country_map!$B:$B,MATCH($CF1208,subsample_country_map!$A:$A,0)),INDEX(lookup!$AA:$AA,MATCH($A1208,lookup!$A:$A,0)))</f>
        <v>3_AsiaPac</v>
      </c>
      <c r="AL1208" t="str">
        <f>IF(AND($CF1208&lt;&gt;"",IFERROR(INDEX(subsample_country_map!$C:$C,MATCH($CF1208,subsample_country_map!$A:$A,0)),"")&lt;&gt;""),INDEX(subsample_country_map!$C:$C,MATCH($CF1208,subsample_country_map!$A:$A,0)),INDEX(lookup!$AB:$AB,MATCH($A1208,lookup!$A:$A,0)))</f>
        <v>2_developing</v>
      </c>
      <c r="AM1208" t="str">
        <f>IF(AND($CF1208&lt;&gt;"",IFERROR(INDEX(subsample_country_map!$D:$D,MATCH($CF1208,subsample_country_map!$A:$A,0)),"")&lt;&gt;""),INDEX(subsample_country_map!$D:$D,MATCH($CF1208,subsample_country_map!$A:$A,0)),INDEX(lookup!$AC:$AC,MATCH($A1208,lookup!$A:$A,0)))</f>
        <v>2_non_western</v>
      </c>
      <c r="AN1208" t="str">
        <f>IF(AND($CF1208&lt;&gt;"",IFERROR(INDEX(subsample_country_map!$E:$E,MATCH($CF1208,subsample_country_map!$A:$A,0)),"")&lt;&gt;""),INDEX(subsample_country_map!$E:$E,MATCH($CF1208,subsample_country_map!$A:$A,0)),INDEX(lookup!$AD:$AD,MATCH($A1208,lookup!$A:$A,0)))</f>
        <v>2_civil law</v>
      </c>
      <c r="AO1208" t="str">
        <f>INDEX(lookup!$Y:$Y,MATCH($A1208,lookup!$A:$A,0))</f>
        <v>0_published</v>
      </c>
      <c r="AP1208" t="str">
        <f>INDEX(lookup!$Z:$Z,MATCH($A1208,lookup!$A:$A,0))</f>
        <v>1_VHB high</v>
      </c>
      <c r="AQ1208" t="str">
        <f>INDEX(lookup!$W:$W,MATCH($A1208,lookup!$A:$A,0))</f>
        <v>2_sust</v>
      </c>
      <c r="AS1208" t="inlineStr">
        <is>
          <t>staging</t>
        </is>
      </c>
      <c r="AT1208" t="inlineStr">
        <is>
          <t>good-CER</t>
        </is>
      </c>
      <c r="AU1208" t="inlineStr">
        <is>
          <t>cost</t>
        </is>
      </c>
      <c r="AV1208" t="inlineStr">
        <is>
          <t>-0.032</t>
        </is>
      </c>
      <c r="AX1208" t="inlineStr">
        <is>
          <t>-1.94</t>
        </is>
      </c>
      <c r="BA1208" t="n">
        <v>1193</v>
      </c>
      <c r="BB1208" t="inlineStr">
        <is>
          <t>FLAG</t>
        </is>
      </c>
      <c r="BC1208" t="inlineStr">
        <is>
          <t>OLS</t>
        </is>
      </c>
      <c r="BD1208" t="inlineStr">
        <is>
          <t>firm</t>
        </is>
      </c>
      <c r="BE1208" t="inlineStr">
        <is>
          <t>none</t>
        </is>
      </c>
      <c r="BI1208" t="inlineStr">
        <is>
          <t>Table 13</t>
        </is>
      </c>
      <c r="BJ1208" t="inlineStr">
        <is>
          <t>Column (4) Loan cost</t>
        </is>
      </c>
      <c r="BK1208" t="inlineStr">
        <is>
          <t>3961</t>
        </is>
      </c>
      <c r="BL1208" t="inlineStr">
        <is>
          <t>If high env. input -0.032* (-1.94)</t>
        </is>
      </c>
      <c r="BM1208" t="inlineStr">
        <is>
          <t>If high env. input</t>
        </is>
      </c>
      <c r="BN1208" t="inlineStr">
        <is>
          <t>Loan cost</t>
        </is>
      </c>
      <c r="BO1208" t="inlineStr">
        <is>
          <t>update</t>
        </is>
      </c>
      <c r="BP1208" t="inlineStr">
        <is>
          <t>Hui et al (2024)</t>
        </is>
      </c>
      <c r="BQ1208" t="inlineStr">
        <is>
          <t>computed</t>
        </is>
      </c>
      <c r="BT1208" t="n">
        <v>0</v>
      </c>
      <c r="BU1208" t="inlineStr">
        <is>
          <t>staging_Hui_et_al_2024.csv</t>
        </is>
      </c>
      <c r="BW1208" t="n">
        <v>2008</v>
      </c>
      <c r="BX1208" t="n">
        <v>2020</v>
      </c>
      <c r="BY1208" t="inlineStr">
        <is>
          <t>China (firms listed on Shanghai and Shenzhen Stock</t>
        </is>
      </c>
      <c r="BZ1208" t="n">
        <v>2014</v>
      </c>
      <c r="CA1208" t="n">
        <v>0.3846153846153846</v>
      </c>
      <c r="CB1208" t="n">
        <v>0</v>
      </c>
      <c r="CC1208" t="n">
        <v>1</v>
      </c>
      <c r="CD1208" t="n">
        <v>-0.05613754605590762</v>
      </c>
      <c r="CE1208" t="n">
        <v>1</v>
      </c>
    </row>
    <row r="1209">
      <c r="A1209" t="inlineStr">
        <is>
          <t>Jang et al (2020)</t>
        </is>
      </c>
      <c r="B1209" t="n">
        <v>2514</v>
      </c>
      <c r="C1209" t="n">
        <v>0.173</v>
      </c>
      <c r="D1209" t="n">
        <v>6832</v>
      </c>
      <c r="E1209">
        <f>IF(ISNUMBER($BA1209),$BA1209,IF(AND(ISNUMBER($D1209),ISNUMBER($BW1209),ISNUMBER($BX1209)),$D1209*($BX1209-$BW1209+1),""))</f>
        <v>6832.0</v>
      </c>
      <c r="H1209" t="inlineStr">
        <is>
          <t>bivariate</t>
        </is>
      </c>
      <c r="I1209" t="inlineStr">
        <is>
          <t>Correlation coefficient available</t>
        </is>
      </c>
      <c r="J1209">
        <f>IF($BW1209&lt;&gt;"",$BW1209,"")</f>
        <v>2010.0</v>
      </c>
      <c r="K1209">
        <f>IF($BX1209&lt;&gt;"",$BX1209,"")</f>
        <v>2015.0</v>
      </c>
      <c r="L1209">
        <f>IF(AND(ISNUMBER($BW1209),ISNUMBER($BX1209)),($BW1209+$BX1209)/2,"")</f>
        <v>2012.5</v>
      </c>
      <c r="M1209">
        <f>IF($L1209&lt;&gt;"",$L1209,"")</f>
        <v>2012.5</v>
      </c>
      <c r="N1209">
        <f>IF(AND(ISNUMBER($BW1209),ISNUMBER($BX1209)),MIN(1,MAX(0,($BX1209-2016+1)/($BX1209-$BW1209+1))),"")</f>
        <v>0.0</v>
      </c>
      <c r="O1209">
        <f>IF(AND(ISNUMBER($BW1209),ISNUMBER($BX1209)),MIN(1,MAX(0,($BX1209-2017+1)/($BX1209-$BW1209+1))),"")</f>
        <v>0.0</v>
      </c>
      <c r="P1209">
        <f>IF(AND(ISNUMBER($BW1209),ISNUMBER($BX1209)),MIN(1,MAX(0,($BX1209-2018+1)/($BX1209-$BW1209+1))),"")</f>
        <v>0.0</v>
      </c>
      <c r="Q1209">
        <f>IF(AND(ISNUMBER($BW1209),ISNUMBER($BX1209)),MIN(1,MAX(0,($BX1209-2019+1)/($BX1209-$BW1209+1))),"")</f>
        <v>0.0</v>
      </c>
      <c r="R1209">
        <f>IF(AND(ISNUMBER($BW1209),ISNUMBER($BX1209)),MIN(1,MAX(0,($BX1209-2016+1)/($BX1209-$BW1209+1))),"")</f>
        <v>0.0</v>
      </c>
      <c r="S1209">
        <f>IF($L1209&lt;&gt;"",IF($L1209&gt;=2015.5,1,0),"")</f>
        <v>0.0</v>
      </c>
      <c r="T1209">
        <f>IF($L1209&lt;&gt;"",IF($L1209&gt;=2016,1,0),"")</f>
        <v>0.0</v>
      </c>
      <c r="U1209">
        <f>IF(ISNUMBER($BX1209),IF($BX1209&gt;=2016,1,0),"")</f>
        <v>0.0</v>
      </c>
      <c r="V1209">
        <f>IF(ISNUMBER($BW1209),IF($BW1209&gt;=2016,1,0),"")</f>
        <v>0.0</v>
      </c>
      <c r="W1209" t="str">
        <f>IF(AND(ISNUMBER($BW1209),ISNUMBER($BX1209)),IF($BW1209&gt;=2016,"post-only",IF($BX1209&lt;2016,"pre-only","mixed")),"")</f>
        <v>pre-only</v>
      </c>
      <c r="X1209">
        <f>IF(AND(ISNUMBER($BW1209),ISNUMBER($BX1209)),MIN(1,MAX(0,($BX1209-2017+1)/($BX1209-$BW1209+1))),"")</f>
        <v>0.0</v>
      </c>
      <c r="Y1209">
        <f>IF(AND(ISNUMBER($BW1209),ISNUMBER($BX1209)),MIN(1,MAX(0,($BX1209-2018+1)/($BX1209-$BW1209+1))),"")</f>
        <v>0.0</v>
      </c>
      <c r="Z1209">
        <f>IF(AND(ISNUMBER($BW1209),ISNUMBER($BX1209)),MIN(1,MAX(0,($BX1209-2019+1)/($BX1209-$BW1209+1))),"")</f>
        <v>0.0</v>
      </c>
      <c r="AA1209">
        <f>IF(ISNUMBER($BX1209),IF($BX1209&gt;=2017,1,0),"")</f>
        <v>0.0</v>
      </c>
      <c r="AB1209">
        <f>IF(ISNUMBER($BX1209),IF($BX1209&gt;=2018,1,0),"")</f>
        <v>0.0</v>
      </c>
      <c r="AC1209">
        <f>IF(ISNUMBER($BX1209),IF($BX1209&gt;=2019,1,0),"")</f>
        <v>0.0</v>
      </c>
      <c r="AD1209">
        <f>IF($L1209&lt;&gt;"",IF($L1209&gt;2013,1,0),"")</f>
        <v>0.0</v>
      </c>
      <c r="AE1209">
        <f>IF($L1209&lt;&gt;"",1+IF($L1209&gt;2011,1,0)+IF($L1209&gt;2014,1,0),"")</f>
        <v>2.0</v>
      </c>
      <c r="AF1209" t="inlineStr">
        <is>
          <t>rating</t>
        </is>
      </c>
      <c r="AG1209" t="inlineStr">
        <is>
          <t>performance</t>
        </is>
      </c>
      <c r="AH1209" t="inlineStr">
        <is>
          <t>non-sensitive</t>
        </is>
      </c>
      <c r="AI1209" t="inlineStr">
        <is>
          <t>with ETS/CT</t>
        </is>
      </c>
      <c r="AJ1209" t="inlineStr">
        <is>
          <t>without ETS/CT</t>
        </is>
      </c>
      <c r="AK1209" t="str">
        <f>IF(AND($CF1209&lt;&gt;"",IFERROR(INDEX(subsample_country_map!$B:$B,MATCH($CF1209,subsample_country_map!$A:$A,0)),"")&lt;&gt;""),INDEX(subsample_country_map!$B:$B,MATCH($CF1209,subsample_country_map!$A:$A,0)),INDEX(lookup!$AA:$AA,MATCH($A1209,lookup!$A:$A,0)))</f>
        <v>3_AsiaPac</v>
      </c>
      <c r="AL1209" t="str">
        <f>IF(AND($CF1209&lt;&gt;"",IFERROR(INDEX(subsample_country_map!$C:$C,MATCH($CF1209,subsample_country_map!$A:$A,0)),"")&lt;&gt;""),INDEX(subsample_country_map!$C:$C,MATCH($CF1209,subsample_country_map!$A:$A,0)),INDEX(lookup!$AB:$AB,MATCH($A1209,lookup!$A:$A,0)))</f>
        <v>1_developed</v>
      </c>
      <c r="AM1209" t="str">
        <f>IF(AND($CF1209&lt;&gt;"",IFERROR(INDEX(subsample_country_map!$D:$D,MATCH($CF1209,subsample_country_map!$A:$A,0)),"")&lt;&gt;""),INDEX(subsample_country_map!$D:$D,MATCH($CF1209,subsample_country_map!$A:$A,0)),INDEX(lookup!$AC:$AC,MATCH($A1209,lookup!$A:$A,0)))</f>
        <v>2_non_western</v>
      </c>
      <c r="AN1209" t="str">
        <f>IF(AND($CF1209&lt;&gt;"",IFERROR(INDEX(subsample_country_map!$E:$E,MATCH($CF1209,subsample_country_map!$A:$A,0)),"")&lt;&gt;""),INDEX(subsample_country_map!$E:$E,MATCH($CF1209,subsample_country_map!$A:$A,0)),INDEX(lookup!$AD:$AD,MATCH($A1209,lookup!$A:$A,0)))</f>
        <v>2_civil law</v>
      </c>
      <c r="AO1209" t="str">
        <f>INDEX(lookup!$Y:$Y,MATCH($A1209,lookup!$A:$A,0))</f>
        <v>0_published</v>
      </c>
      <c r="AP1209" t="str">
        <f>INDEX(lookup!$Z:$Z,MATCH($A1209,lookup!$A:$A,0))</f>
        <v>0_VHB low</v>
      </c>
      <c r="AQ1209" t="str">
        <f>INDEX(lookup!$W:$W,MATCH($A1209,lookup!$A:$A,0))</f>
        <v>2_sust</v>
      </c>
      <c r="AS1209" t="inlineStr">
        <is>
          <t>staging</t>
        </is>
      </c>
      <c r="AT1209" t="inlineStr">
        <is>
          <t>good-CER</t>
        </is>
      </c>
      <c r="AU1209" t="inlineStr">
        <is>
          <t>creditworthiness</t>
        </is>
      </c>
      <c r="AZ1209" t="inlineStr">
        <is>
          <t>0.173</t>
        </is>
      </c>
      <c r="BA1209" t="n">
        <v>6832</v>
      </c>
      <c r="BB1209" t="inlineStr">
        <is>
          <t>FLAG</t>
        </is>
      </c>
      <c r="BC1209" t="inlineStr">
        <is>
          <t>n/a (structural)</t>
        </is>
      </c>
      <c r="BD1209" t="inlineStr">
        <is>
          <t>n/a (structural)</t>
        </is>
      </c>
      <c r="BE1209" t="inlineStr">
        <is>
          <t>none</t>
        </is>
      </c>
      <c r="BI1209" t="inlineStr">
        <is>
          <t>Table 1</t>
        </is>
      </c>
      <c r="BJ1209" t="inlineStr">
        <is>
          <t>Panel B Correlations</t>
        </is>
      </c>
      <c r="BK1209" t="inlineStr">
        <is>
          <t>4</t>
        </is>
      </c>
      <c r="BL1209" t="inlineStr">
        <is>
          <t>ENV −0.034 0.173 0.777 1</t>
        </is>
      </c>
      <c r="BM1209" t="inlineStr">
        <is>
          <t>ENV</t>
        </is>
      </c>
      <c r="BN1209" t="inlineStr">
        <is>
          <t>rating</t>
        </is>
      </c>
      <c r="BO1209" t="inlineStr">
        <is>
          <t>original</t>
        </is>
      </c>
      <c r="BP1209" t="inlineStr">
        <is>
          <t>Jang et al (2020)</t>
        </is>
      </c>
      <c r="BQ1209" t="inlineStr">
        <is>
          <t>bivariate</t>
        </is>
      </c>
      <c r="BT1209" t="n">
        <v>0</v>
      </c>
      <c r="BU1209" t="inlineStr">
        <is>
          <t>staging_Jang_et_al_2020.csv</t>
        </is>
      </c>
      <c r="BW1209" t="n">
        <v>2010</v>
      </c>
      <c r="BX1209" t="n">
        <v>2015</v>
      </c>
      <c r="BY1209" t="inlineStr">
        <is>
          <t>Korea</t>
        </is>
      </c>
      <c r="BZ1209" t="n">
        <v>2012.5</v>
      </c>
      <c r="CA1209" t="n">
        <v>0</v>
      </c>
      <c r="CB1209" t="n">
        <v>0</v>
      </c>
      <c r="CC1209" t="n">
        <v>0</v>
      </c>
      <c r="CD1209" t="n">
        <v>0.1747575768148921</v>
      </c>
      <c r="CE1209" t="n">
        <v>1</v>
      </c>
    </row>
    <row r="1210">
      <c r="A1210" t="inlineStr">
        <is>
          <t>Jiraporn et al (2014)</t>
        </is>
      </c>
      <c r="B1210" t="n">
        <v>2515</v>
      </c>
      <c r="C1210" t="n">
        <v>-0.04103419898212463</v>
      </c>
      <c r="D1210" t="n">
        <v>2516</v>
      </c>
      <c r="E1210">
        <f>IF(ISNUMBER($BA1210),$BA1210,IF(AND(ISNUMBER($D1210),ISNUMBER($BW1210),ISNUMBER($BX1210)),$D1210*($BX1210-$BW1210+1),""))</f>
        <v>2516.0</v>
      </c>
      <c r="H1210" t="inlineStr">
        <is>
          <t>partial</t>
        </is>
      </c>
      <c r="I1210" t="inlineStr">
        <is>
          <t>T-Statistic available</t>
        </is>
      </c>
      <c r="J1210">
        <f>IF($BW1210&lt;&gt;"",$BW1210,"")</f>
        <v>1995.0</v>
      </c>
      <c r="K1210">
        <f>IF($BX1210&lt;&gt;"",$BX1210,"")</f>
        <v>2007.0</v>
      </c>
      <c r="L1210">
        <f>IF(AND(ISNUMBER($BW1210),ISNUMBER($BX1210)),($BW1210+$BX1210)/2,"")</f>
        <v>2001.0</v>
      </c>
      <c r="M1210">
        <f>IF($L1210&lt;&gt;"",$L1210,"")</f>
        <v>2001.0</v>
      </c>
      <c r="N1210">
        <f>IF(AND(ISNUMBER($BW1210),ISNUMBER($BX1210)),MIN(1,MAX(0,($BX1210-2016+1)/($BX1210-$BW1210+1))),"")</f>
        <v>0.0</v>
      </c>
      <c r="O1210">
        <f>IF(AND(ISNUMBER($BW1210),ISNUMBER($BX1210)),MIN(1,MAX(0,($BX1210-2017+1)/($BX1210-$BW1210+1))),"")</f>
        <v>0.0</v>
      </c>
      <c r="P1210">
        <f>IF(AND(ISNUMBER($BW1210),ISNUMBER($BX1210)),MIN(1,MAX(0,($BX1210-2018+1)/($BX1210-$BW1210+1))),"")</f>
        <v>0.0</v>
      </c>
      <c r="Q1210">
        <f>IF(AND(ISNUMBER($BW1210),ISNUMBER($BX1210)),MIN(1,MAX(0,($BX1210-2019+1)/($BX1210-$BW1210+1))),"")</f>
        <v>0.0</v>
      </c>
      <c r="R1210">
        <f>IF(AND(ISNUMBER($BW1210),ISNUMBER($BX1210)),MIN(1,MAX(0,($BX1210-2016+1)/($BX1210-$BW1210+1))),"")</f>
        <v>0.0</v>
      </c>
      <c r="S1210">
        <f>IF($L1210&lt;&gt;"",IF($L1210&gt;=2015.5,1,0),"")</f>
        <v>0.0</v>
      </c>
      <c r="T1210">
        <f>IF($L1210&lt;&gt;"",IF($L1210&gt;=2016,1,0),"")</f>
        <v>0.0</v>
      </c>
      <c r="U1210">
        <f>IF(ISNUMBER($BX1210),IF($BX1210&gt;=2016,1,0),"")</f>
        <v>0.0</v>
      </c>
      <c r="V1210">
        <f>IF(ISNUMBER($BW1210),IF($BW1210&gt;=2016,1,0),"")</f>
        <v>0.0</v>
      </c>
      <c r="W1210" t="str">
        <f>IF(AND(ISNUMBER($BW1210),ISNUMBER($BX1210)),IF($BW1210&gt;=2016,"post-only",IF($BX1210&lt;2016,"pre-only","mixed")),"")</f>
        <v>pre-only</v>
      </c>
      <c r="X1210">
        <f>IF(AND(ISNUMBER($BW1210),ISNUMBER($BX1210)),MIN(1,MAX(0,($BX1210-2017+1)/($BX1210-$BW1210+1))),"")</f>
        <v>0.0</v>
      </c>
      <c r="Y1210">
        <f>IF(AND(ISNUMBER($BW1210),ISNUMBER($BX1210)),MIN(1,MAX(0,($BX1210-2018+1)/($BX1210-$BW1210+1))),"")</f>
        <v>0.0</v>
      </c>
      <c r="Z1210">
        <f>IF(AND(ISNUMBER($BW1210),ISNUMBER($BX1210)),MIN(1,MAX(0,($BX1210-2019+1)/($BX1210-$BW1210+1))),"")</f>
        <v>0.0</v>
      </c>
      <c r="AA1210">
        <f>IF(ISNUMBER($BX1210),IF($BX1210&gt;=2017,1,0),"")</f>
        <v>0.0</v>
      </c>
      <c r="AB1210">
        <f>IF(ISNUMBER($BX1210),IF($BX1210&gt;=2018,1,0),"")</f>
        <v>0.0</v>
      </c>
      <c r="AC1210">
        <f>IF(ISNUMBER($BX1210),IF($BX1210&gt;=2019,1,0),"")</f>
        <v>0.0</v>
      </c>
      <c r="AD1210">
        <f>IF($L1210&lt;&gt;"",IF($L1210&gt;2013,1,0),"")</f>
        <v>0.0</v>
      </c>
      <c r="AE1210">
        <f>IF($L1210&lt;&gt;"",1+IF($L1210&gt;2011,1,0)+IF($L1210&gt;2014,1,0),"")</f>
        <v>1.0</v>
      </c>
      <c r="AF1210" t="inlineStr">
        <is>
          <t>rating</t>
        </is>
      </c>
      <c r="AG1210" t="inlineStr">
        <is>
          <t>performance</t>
        </is>
      </c>
      <c r="AH1210" t="inlineStr">
        <is>
          <t>non-sensitive</t>
        </is>
      </c>
      <c r="AI1210" t="inlineStr">
        <is>
          <t>without ETS/CT</t>
        </is>
      </c>
      <c r="AJ1210" t="inlineStr">
        <is>
          <t>without ETS/CT</t>
        </is>
      </c>
      <c r="AK1210" t="str">
        <f>IF(AND($CF1210&lt;&gt;"",IFERROR(INDEX(subsample_country_map!$B:$B,MATCH($CF1210,subsample_country_map!$A:$A,0)),"")&lt;&gt;""),INDEX(subsample_country_map!$B:$B,MATCH($CF1210,subsample_country_map!$A:$A,0)),INDEX(lookup!$AA:$AA,MATCH($A1210,lookup!$A:$A,0)))</f>
        <v>1_US</v>
      </c>
      <c r="AL1210" t="str">
        <f>IF(AND($CF1210&lt;&gt;"",IFERROR(INDEX(subsample_country_map!$C:$C,MATCH($CF1210,subsample_country_map!$A:$A,0)),"")&lt;&gt;""),INDEX(subsample_country_map!$C:$C,MATCH($CF1210,subsample_country_map!$A:$A,0)),INDEX(lookup!$AB:$AB,MATCH($A1210,lookup!$A:$A,0)))</f>
        <v>1_developed</v>
      </c>
      <c r="AM1210" t="str">
        <f>IF(AND($CF1210&lt;&gt;"",IFERROR(INDEX(subsample_country_map!$D:$D,MATCH($CF1210,subsample_country_map!$A:$A,0)),"")&lt;&gt;""),INDEX(subsample_country_map!$D:$D,MATCH($CF1210,subsample_country_map!$A:$A,0)),INDEX(lookup!$AC:$AC,MATCH($A1210,lookup!$A:$A,0)))</f>
        <v>1_western</v>
      </c>
      <c r="AN1210" t="str">
        <f>IF(AND($CF1210&lt;&gt;"",IFERROR(INDEX(subsample_country_map!$E:$E,MATCH($CF1210,subsample_country_map!$A:$A,0)),"")&lt;&gt;""),INDEX(subsample_country_map!$E:$E,MATCH($CF1210,subsample_country_map!$A:$A,0)),INDEX(lookup!$AD:$AD,MATCH($A1210,lookup!$A:$A,0)))</f>
        <v>1_common law</v>
      </c>
      <c r="AO1210" t="str">
        <f>INDEX(lookup!$Y:$Y,MATCH($A1210,lookup!$A:$A,0))</f>
        <v>0_published</v>
      </c>
      <c r="AP1210" t="str">
        <f>INDEX(lookup!$Z:$Z,MATCH($A1210,lookup!$A:$A,0))</f>
        <v>1_VHB high</v>
      </c>
      <c r="AQ1210" t="str">
        <f>INDEX(lookup!$W:$W,MATCH($A1210,lookup!$A:$A,0))</f>
        <v>1_fin/acc/econ</v>
      </c>
      <c r="AS1210" t="inlineStr">
        <is>
          <t>staging</t>
        </is>
      </c>
      <c r="AT1210" t="inlineStr">
        <is>
          <t>good-CER</t>
        </is>
      </c>
      <c r="AU1210" t="inlineStr">
        <is>
          <t>creditworthiness</t>
        </is>
      </c>
      <c r="AV1210" t="inlineStr">
        <is>
          <t>0.11</t>
        </is>
      </c>
      <c r="AX1210" t="inlineStr">
        <is>
          <t>2.06</t>
        </is>
      </c>
      <c r="BA1210" t="n">
        <v>2516</v>
      </c>
      <c r="BB1210" t="inlineStr">
        <is>
          <t>0</t>
        </is>
      </c>
      <c r="BC1210" t="inlineStr">
        <is>
          <t>other: not stated</t>
        </is>
      </c>
      <c r="BD1210" t="inlineStr">
        <is>
          <t>not stated</t>
        </is>
      </c>
      <c r="BE1210" t="inlineStr">
        <is>
          <t>none</t>
        </is>
      </c>
      <c r="BI1210" t="inlineStr">
        <is>
          <t>Table A3</t>
        </is>
      </c>
      <c r="BJ1210" t="inlineStr">
        <is>
          <t>Model 5</t>
        </is>
      </c>
      <c r="BK1210" t="inlineStr">
        <is>
          <t>527</t>
        </is>
      </c>
      <c r="BL1210" t="inlineStr">
        <is>
          <t>Environment 0.11*** (2.06)</t>
        </is>
      </c>
      <c r="BM1210" t="inlineStr">
        <is>
          <t>Environment</t>
        </is>
      </c>
      <c r="BN1210" t="inlineStr">
        <is>
          <t>Credit Ratings</t>
        </is>
      </c>
      <c r="BO1210" t="inlineStr">
        <is>
          <t>original</t>
        </is>
      </c>
      <c r="BP1210" t="inlineStr">
        <is>
          <t>Jiraporn et al (2014)</t>
        </is>
      </c>
      <c r="BQ1210" t="inlineStr">
        <is>
          <t>computed</t>
        </is>
      </c>
      <c r="BT1210" t="n">
        <v>0</v>
      </c>
      <c r="BU1210" t="inlineStr">
        <is>
          <t>staging_Jiraporn_et_al_2014.csv</t>
        </is>
      </c>
      <c r="BW1210" t="n">
        <v>1995</v>
      </c>
      <c r="BX1210" t="n">
        <v>2007</v>
      </c>
      <c r="BY1210" t="inlineStr">
        <is>
          <t>United States</t>
        </is>
      </c>
      <c r="BZ1210" t="n">
        <v>2001</v>
      </c>
      <c r="CA1210" t="n">
        <v>0</v>
      </c>
      <c r="CB1210" t="n">
        <v>0</v>
      </c>
      <c r="CC1210" t="n">
        <v>0</v>
      </c>
      <c r="CD1210" t="n">
        <v>-0.04105725348130726</v>
      </c>
      <c r="CE1210" t="n">
        <v>1</v>
      </c>
    </row>
    <row r="1211">
      <c r="A1211" t="inlineStr">
        <is>
          <t>Johnson (2020)</t>
        </is>
      </c>
      <c r="B1211" t="n">
        <v>2516</v>
      </c>
      <c r="D1211" t="n">
        <v>478</v>
      </c>
      <c r="E1211">
        <f>IF(ISNUMBER($BA1211),$BA1211,IF(AND(ISNUMBER($D1211),ISNUMBER($BW1211),ISNUMBER($BX1211)),$D1211*($BX1211-$BW1211+1),""))</f>
        <v>478.0</v>
      </c>
      <c r="H1211" t="inlineStr">
        <is>
          <t>partial</t>
        </is>
      </c>
      <c r="I1211" t="inlineStr">
        <is>
          <t>b with significance stars only</t>
        </is>
      </c>
      <c r="J1211">
        <f>IF($BW1211&lt;&gt;"",$BW1211,"")</f>
        <v>2011.0</v>
      </c>
      <c r="K1211">
        <f>IF($BX1211&lt;&gt;"",$BX1211,"")</f>
        <v>2018.0</v>
      </c>
      <c r="L1211">
        <f>IF(AND(ISNUMBER($BW1211),ISNUMBER($BX1211)),($BW1211+$BX1211)/2,"")</f>
        <v>2014.5</v>
      </c>
      <c r="M1211">
        <f>IF($L1211&lt;&gt;"",$L1211,"")</f>
        <v>2014.5</v>
      </c>
      <c r="N1211">
        <f>IF(AND(ISNUMBER($BW1211),ISNUMBER($BX1211)),MIN(1,MAX(0,($BX1211-2016+1)/($BX1211-$BW1211+1))),"")</f>
        <v>0.375</v>
      </c>
      <c r="O1211">
        <f>IF(AND(ISNUMBER($BW1211),ISNUMBER($BX1211)),MIN(1,MAX(0,($BX1211-2017+1)/($BX1211-$BW1211+1))),"")</f>
        <v>0.25</v>
      </c>
      <c r="P1211">
        <f>IF(AND(ISNUMBER($BW1211),ISNUMBER($BX1211)),MIN(1,MAX(0,($BX1211-2018+1)/($BX1211-$BW1211+1))),"")</f>
        <v>0.125</v>
      </c>
      <c r="Q1211">
        <f>IF(AND(ISNUMBER($BW1211),ISNUMBER($BX1211)),MIN(1,MAX(0,($BX1211-2019+1)/($BX1211-$BW1211+1))),"")</f>
        <v>0.0</v>
      </c>
      <c r="R1211">
        <f>IF(AND(ISNUMBER($BW1211),ISNUMBER($BX1211)),MIN(1,MAX(0,($BX1211-2016+1)/($BX1211-$BW1211+1))),"")</f>
        <v>0.375</v>
      </c>
      <c r="S1211">
        <f>IF($L1211&lt;&gt;"",IF($L1211&gt;=2015.5,1,0),"")</f>
        <v>0.0</v>
      </c>
      <c r="T1211">
        <f>IF($L1211&lt;&gt;"",IF($L1211&gt;=2016,1,0),"")</f>
        <v>0.0</v>
      </c>
      <c r="U1211">
        <f>IF(ISNUMBER($BX1211),IF($BX1211&gt;=2016,1,0),"")</f>
        <v>1.0</v>
      </c>
      <c r="V1211">
        <f>IF(ISNUMBER($BW1211),IF($BW1211&gt;=2016,1,0),"")</f>
        <v>0.0</v>
      </c>
      <c r="W1211" t="str">
        <f>IF(AND(ISNUMBER($BW1211),ISNUMBER($BX1211)),IF($BW1211&gt;=2016,"post-only",IF($BX1211&lt;2016,"pre-only","mixed")),"")</f>
        <v>mixed</v>
      </c>
      <c r="X1211">
        <f>IF(AND(ISNUMBER($BW1211),ISNUMBER($BX1211)),MIN(1,MAX(0,($BX1211-2017+1)/($BX1211-$BW1211+1))),"")</f>
        <v>0.25</v>
      </c>
      <c r="Y1211">
        <f>IF(AND(ISNUMBER($BW1211),ISNUMBER($BX1211)),MIN(1,MAX(0,($BX1211-2018+1)/($BX1211-$BW1211+1))),"")</f>
        <v>0.125</v>
      </c>
      <c r="Z1211">
        <f>IF(AND(ISNUMBER($BW1211),ISNUMBER($BX1211)),MIN(1,MAX(0,($BX1211-2019+1)/($BX1211-$BW1211+1))),"")</f>
        <v>0.0</v>
      </c>
      <c r="AA1211">
        <f>IF(ISNUMBER($BX1211),IF($BX1211&gt;=2017,1,0),"")</f>
        <v>1.0</v>
      </c>
      <c r="AB1211">
        <f>IF(ISNUMBER($BX1211),IF($BX1211&gt;=2018,1,0),"")</f>
        <v>1.0</v>
      </c>
      <c r="AC1211">
        <f>IF(ISNUMBER($BX1211),IF($BX1211&gt;=2019,1,0),"")</f>
        <v>0.0</v>
      </c>
      <c r="AD1211">
        <f>IF($L1211&lt;&gt;"",IF($L1211&gt;2013,1,0),"")</f>
        <v>1.0</v>
      </c>
      <c r="AE1211">
        <f>IF($L1211&lt;&gt;"",1+IF($L1211&gt;2011,1,0)+IF($L1211&gt;2014,1,0),"")</f>
        <v>3.0</v>
      </c>
      <c r="AF1211" t="inlineStr">
        <is>
          <t>loan (interest rate)</t>
        </is>
      </c>
      <c r="AG1211" t="inlineStr">
        <is>
          <t>disclosure</t>
        </is>
      </c>
      <c r="AH1211" t="inlineStr">
        <is>
          <t>non-sensitive</t>
        </is>
      </c>
      <c r="AI1211" t="inlineStr">
        <is>
          <t>without ETS/CT</t>
        </is>
      </c>
      <c r="AJ1211" t="inlineStr">
        <is>
          <t>without ETS/CT</t>
        </is>
      </c>
      <c r="AK1211" t="str">
        <f>IF(AND($CF1211&lt;&gt;"",IFERROR(INDEX(subsample_country_map!$B:$B,MATCH($CF1211,subsample_country_map!$A:$A,0)),"")&lt;&gt;""),INDEX(subsample_country_map!$B:$B,MATCH($CF1211,subsample_country_map!$A:$A,0)),INDEX(lookup!$AA:$AA,MATCH($A1211,lookup!$A:$A,0)))</f>
        <v>99_NCE</v>
      </c>
      <c r="AL1211" t="str">
        <f>IF(AND($CF1211&lt;&gt;"",IFERROR(INDEX(subsample_country_map!$C:$C,MATCH($CF1211,subsample_country_map!$A:$A,0)),"")&lt;&gt;""),INDEX(subsample_country_map!$C:$C,MATCH($CF1211,subsample_country_map!$A:$A,0)),INDEX(lookup!$AB:$AB,MATCH($A1211,lookup!$A:$A,0)))</f>
        <v>2_developing</v>
      </c>
      <c r="AM1211" t="str">
        <f>IF(AND($CF1211&lt;&gt;"",IFERROR(INDEX(subsample_country_map!$D:$D,MATCH($CF1211,subsample_country_map!$A:$A,0)),"")&lt;&gt;""),INDEX(subsample_country_map!$D:$D,MATCH($CF1211,subsample_country_map!$A:$A,0)),INDEX(lookup!$AC:$AC,MATCH($A1211,lookup!$A:$A,0)))</f>
        <v>2_non_western</v>
      </c>
      <c r="AN1211" t="str">
        <f>IF(AND($CF1211&lt;&gt;"",IFERROR(INDEX(subsample_country_map!$E:$E,MATCH($CF1211,subsample_country_map!$A:$A,0)),"")&lt;&gt;""),INDEX(subsample_country_map!$E:$E,MATCH($CF1211,subsample_country_map!$A:$A,0)),INDEX(lookup!$AD:$AD,MATCH($A1211,lookup!$A:$A,0)))</f>
        <v>1_common law</v>
      </c>
      <c r="AO1211" t="str">
        <f>INDEX(lookup!$Y:$Y,MATCH($A1211,lookup!$A:$A,0))</f>
        <v>0_published</v>
      </c>
      <c r="AP1211" t="str">
        <f>INDEX(lookup!$Z:$Z,MATCH($A1211,lookup!$A:$A,0))</f>
        <v>0_VHB low</v>
      </c>
      <c r="AQ1211" t="str">
        <f>INDEX(lookup!$W:$W,MATCH($A1211,lookup!$A:$A,0))</f>
        <v>1_fin/acc/econ</v>
      </c>
      <c r="AS1211" t="inlineStr">
        <is>
          <t>staging</t>
        </is>
      </c>
      <c r="AT1211" t="inlineStr">
        <is>
          <t>good-CER</t>
        </is>
      </c>
      <c r="AU1211" t="inlineStr">
        <is>
          <t>cost</t>
        </is>
      </c>
      <c r="AV1211" t="inlineStr">
        <is>
          <t>-0.024</t>
        </is>
      </c>
      <c r="BA1211" t="n">
        <v>478</v>
      </c>
      <c r="BB1211" t="inlineStr">
        <is>
          <t>FLAG</t>
        </is>
      </c>
      <c r="BC1211" t="inlineStr">
        <is>
          <t>FE</t>
        </is>
      </c>
      <c r="BD1211" t="inlineStr">
        <is>
          <t>not stated</t>
        </is>
      </c>
      <c r="BE1211" t="inlineStr">
        <is>
          <t>none</t>
        </is>
      </c>
      <c r="BI1211" t="inlineStr">
        <is>
          <t>Table 2</t>
        </is>
      </c>
      <c r="BJ1211" t="inlineStr">
        <is>
          <t>Cost of debt / One-way fixed effects</t>
        </is>
      </c>
      <c r="BK1211" t="inlineStr">
        <is>
          <t>7</t>
        </is>
      </c>
      <c r="BL1211" t="inlineStr">
        <is>
          <t>E -0.024 (no significance stars printed)</t>
        </is>
      </c>
      <c r="BM1211" t="inlineStr">
        <is>
          <t>E</t>
        </is>
      </c>
      <c r="BN1211" t="inlineStr">
        <is>
          <t>Cost of debt</t>
        </is>
      </c>
      <c r="BO1211" t="inlineStr">
        <is>
          <t>rescreen</t>
        </is>
      </c>
      <c r="BP1211" t="inlineStr">
        <is>
          <t>Johnson (2020)</t>
        </is>
      </c>
      <c r="BQ1211" t="inlineStr">
        <is>
          <t>non-convertible</t>
        </is>
      </c>
      <c r="BT1211" t="n">
        <v>0</v>
      </c>
      <c r="BU1211" t="inlineStr">
        <is>
          <t>staging_Johnson_2020.csv</t>
        </is>
      </c>
      <c r="BW1211" t="n">
        <v>2011</v>
      </c>
      <c r="BX1211" t="n">
        <v>2018</v>
      </c>
      <c r="BY1211" t="inlineStr">
        <is>
          <t>South Africa</t>
        </is>
      </c>
      <c r="BZ1211" t="n">
        <v>2014.5</v>
      </c>
      <c r="CA1211" t="n">
        <v>0.375</v>
      </c>
      <c r="CB1211" t="n">
        <v>0</v>
      </c>
      <c r="CC1211" t="n">
        <v>1</v>
      </c>
      <c r="CE1211" t="n">
        <v>0</v>
      </c>
    </row>
    <row r="1212">
      <c r="A1212" t="inlineStr">
        <is>
          <t>Johnson (2020)</t>
        </is>
      </c>
      <c r="B1212" t="n">
        <v>2517</v>
      </c>
      <c r="D1212" t="n">
        <v>478</v>
      </c>
      <c r="E1212">
        <f>IF(ISNUMBER($BA1212),$BA1212,IF(AND(ISNUMBER($D1212),ISNUMBER($BW1212),ISNUMBER($BX1212)),$D1212*($BX1212-$BW1212+1),""))</f>
        <v>478.0</v>
      </c>
      <c r="H1212" t="inlineStr">
        <is>
          <t>partial</t>
        </is>
      </c>
      <c r="I1212" t="inlineStr">
        <is>
          <t>b with significance stars only</t>
        </is>
      </c>
      <c r="J1212">
        <f>IF($BW1212&lt;&gt;"",$BW1212,"")</f>
        <v>2011.0</v>
      </c>
      <c r="K1212">
        <f>IF($BX1212&lt;&gt;"",$BX1212,"")</f>
        <v>2018.0</v>
      </c>
      <c r="L1212">
        <f>IF(AND(ISNUMBER($BW1212),ISNUMBER($BX1212)),($BW1212+$BX1212)/2,"")</f>
        <v>2014.5</v>
      </c>
      <c r="M1212">
        <f>IF($L1212&lt;&gt;"",$L1212,"")</f>
        <v>2014.5</v>
      </c>
      <c r="N1212">
        <f>IF(AND(ISNUMBER($BW1212),ISNUMBER($BX1212)),MIN(1,MAX(0,($BX1212-2016+1)/($BX1212-$BW1212+1))),"")</f>
        <v>0.375</v>
      </c>
      <c r="O1212">
        <f>IF(AND(ISNUMBER($BW1212),ISNUMBER($BX1212)),MIN(1,MAX(0,($BX1212-2017+1)/($BX1212-$BW1212+1))),"")</f>
        <v>0.25</v>
      </c>
      <c r="P1212">
        <f>IF(AND(ISNUMBER($BW1212),ISNUMBER($BX1212)),MIN(1,MAX(0,($BX1212-2018+1)/($BX1212-$BW1212+1))),"")</f>
        <v>0.125</v>
      </c>
      <c r="Q1212">
        <f>IF(AND(ISNUMBER($BW1212),ISNUMBER($BX1212)),MIN(1,MAX(0,($BX1212-2019+1)/($BX1212-$BW1212+1))),"")</f>
        <v>0.0</v>
      </c>
      <c r="R1212">
        <f>IF(AND(ISNUMBER($BW1212),ISNUMBER($BX1212)),MIN(1,MAX(0,($BX1212-2016+1)/($BX1212-$BW1212+1))),"")</f>
        <v>0.375</v>
      </c>
      <c r="S1212">
        <f>IF($L1212&lt;&gt;"",IF($L1212&gt;=2015.5,1,0),"")</f>
        <v>0.0</v>
      </c>
      <c r="T1212">
        <f>IF($L1212&lt;&gt;"",IF($L1212&gt;=2016,1,0),"")</f>
        <v>0.0</v>
      </c>
      <c r="U1212">
        <f>IF(ISNUMBER($BX1212),IF($BX1212&gt;=2016,1,0),"")</f>
        <v>1.0</v>
      </c>
      <c r="V1212">
        <f>IF(ISNUMBER($BW1212),IF($BW1212&gt;=2016,1,0),"")</f>
        <v>0.0</v>
      </c>
      <c r="W1212" t="str">
        <f>IF(AND(ISNUMBER($BW1212),ISNUMBER($BX1212)),IF($BW1212&gt;=2016,"post-only",IF($BX1212&lt;2016,"pre-only","mixed")),"")</f>
        <v>mixed</v>
      </c>
      <c r="X1212">
        <f>IF(AND(ISNUMBER($BW1212),ISNUMBER($BX1212)),MIN(1,MAX(0,($BX1212-2017+1)/($BX1212-$BW1212+1))),"")</f>
        <v>0.25</v>
      </c>
      <c r="Y1212">
        <f>IF(AND(ISNUMBER($BW1212),ISNUMBER($BX1212)),MIN(1,MAX(0,($BX1212-2018+1)/($BX1212-$BW1212+1))),"")</f>
        <v>0.125</v>
      </c>
      <c r="Z1212">
        <f>IF(AND(ISNUMBER($BW1212),ISNUMBER($BX1212)),MIN(1,MAX(0,($BX1212-2019+1)/($BX1212-$BW1212+1))),"")</f>
        <v>0.0</v>
      </c>
      <c r="AA1212">
        <f>IF(ISNUMBER($BX1212),IF($BX1212&gt;=2017,1,0),"")</f>
        <v>1.0</v>
      </c>
      <c r="AB1212">
        <f>IF(ISNUMBER($BX1212),IF($BX1212&gt;=2018,1,0),"")</f>
        <v>1.0</v>
      </c>
      <c r="AC1212">
        <f>IF(ISNUMBER($BX1212),IF($BX1212&gt;=2019,1,0),"")</f>
        <v>0.0</v>
      </c>
      <c r="AD1212">
        <f>IF($L1212&lt;&gt;"",IF($L1212&gt;2013,1,0),"")</f>
        <v>1.0</v>
      </c>
      <c r="AE1212">
        <f>IF($L1212&lt;&gt;"",1+IF($L1212&gt;2011,1,0)+IF($L1212&gt;2014,1,0),"")</f>
        <v>3.0</v>
      </c>
      <c r="AF1212" t="inlineStr">
        <is>
          <t>loan (interest rate)</t>
        </is>
      </c>
      <c r="AG1212" t="inlineStr">
        <is>
          <t>disclosure</t>
        </is>
      </c>
      <c r="AH1212" t="inlineStr">
        <is>
          <t>non-sensitive</t>
        </is>
      </c>
      <c r="AI1212" t="inlineStr">
        <is>
          <t>without ETS/CT</t>
        </is>
      </c>
      <c r="AJ1212" t="inlineStr">
        <is>
          <t>without ETS/CT</t>
        </is>
      </c>
      <c r="AK1212" t="str">
        <f>IF(AND($CF1212&lt;&gt;"",IFERROR(INDEX(subsample_country_map!$B:$B,MATCH($CF1212,subsample_country_map!$A:$A,0)),"")&lt;&gt;""),INDEX(subsample_country_map!$B:$B,MATCH($CF1212,subsample_country_map!$A:$A,0)),INDEX(lookup!$AA:$AA,MATCH($A1212,lookup!$A:$A,0)))</f>
        <v>99_NCE</v>
      </c>
      <c r="AL1212" t="str">
        <f>IF(AND($CF1212&lt;&gt;"",IFERROR(INDEX(subsample_country_map!$C:$C,MATCH($CF1212,subsample_country_map!$A:$A,0)),"")&lt;&gt;""),INDEX(subsample_country_map!$C:$C,MATCH($CF1212,subsample_country_map!$A:$A,0)),INDEX(lookup!$AB:$AB,MATCH($A1212,lookup!$A:$A,0)))</f>
        <v>2_developing</v>
      </c>
      <c r="AM1212" t="str">
        <f>IF(AND($CF1212&lt;&gt;"",IFERROR(INDEX(subsample_country_map!$D:$D,MATCH($CF1212,subsample_country_map!$A:$A,0)),"")&lt;&gt;""),INDEX(subsample_country_map!$D:$D,MATCH($CF1212,subsample_country_map!$A:$A,0)),INDEX(lookup!$AC:$AC,MATCH($A1212,lookup!$A:$A,0)))</f>
        <v>2_non_western</v>
      </c>
      <c r="AN1212" t="str">
        <f>IF(AND($CF1212&lt;&gt;"",IFERROR(INDEX(subsample_country_map!$E:$E,MATCH($CF1212,subsample_country_map!$A:$A,0)),"")&lt;&gt;""),INDEX(subsample_country_map!$E:$E,MATCH($CF1212,subsample_country_map!$A:$A,0)),INDEX(lookup!$AD:$AD,MATCH($A1212,lookup!$A:$A,0)))</f>
        <v>1_common law</v>
      </c>
      <c r="AO1212" t="str">
        <f>INDEX(lookup!$Y:$Y,MATCH($A1212,lookup!$A:$A,0))</f>
        <v>0_published</v>
      </c>
      <c r="AP1212" t="str">
        <f>INDEX(lookup!$Z:$Z,MATCH($A1212,lookup!$A:$A,0))</f>
        <v>0_VHB low</v>
      </c>
      <c r="AQ1212" t="str">
        <f>INDEX(lookup!$W:$W,MATCH($A1212,lookup!$A:$A,0))</f>
        <v>1_fin/acc/econ</v>
      </c>
      <c r="AS1212" t="inlineStr">
        <is>
          <t>staging</t>
        </is>
      </c>
      <c r="AT1212" t="inlineStr">
        <is>
          <t>good-CER</t>
        </is>
      </c>
      <c r="AU1212" t="inlineStr">
        <is>
          <t>cost</t>
        </is>
      </c>
      <c r="AV1212" t="inlineStr">
        <is>
          <t>-0.003</t>
        </is>
      </c>
      <c r="BA1212" t="n">
        <v>478</v>
      </c>
      <c r="BB1212" t="inlineStr">
        <is>
          <t>FLAG</t>
        </is>
      </c>
      <c r="BC1212" t="inlineStr">
        <is>
          <t>RE</t>
        </is>
      </c>
      <c r="BD1212" t="inlineStr">
        <is>
          <t>not stated</t>
        </is>
      </c>
      <c r="BE1212" t="inlineStr">
        <is>
          <t>industry</t>
        </is>
      </c>
      <c r="BF1212" t="inlineStr">
        <is>
          <t>consumer goods sector</t>
        </is>
      </c>
      <c r="BI1212" t="inlineStr">
        <is>
          <t>Table 4</t>
        </is>
      </c>
      <c r="BJ1212" t="inlineStr">
        <is>
          <t>Cost of debt / Two-way random effects</t>
        </is>
      </c>
      <c r="BK1212" t="inlineStr">
        <is>
          <t>8</t>
        </is>
      </c>
      <c r="BL1212" t="inlineStr">
        <is>
          <t>E -0.003 (no significance stars printed)</t>
        </is>
      </c>
      <c r="BM1212" t="inlineStr">
        <is>
          <t>E</t>
        </is>
      </c>
      <c r="BN1212" t="inlineStr">
        <is>
          <t>Cost of debt</t>
        </is>
      </c>
      <c r="BO1212" t="inlineStr">
        <is>
          <t>rescreen</t>
        </is>
      </c>
      <c r="BP1212" t="inlineStr">
        <is>
          <t>Johnson (2020)</t>
        </is>
      </c>
      <c r="BQ1212" t="inlineStr">
        <is>
          <t>non-convertible</t>
        </is>
      </c>
      <c r="BT1212" t="n">
        <v>0</v>
      </c>
      <c r="BU1212" t="inlineStr">
        <is>
          <t>staging_Johnson_2020.csv</t>
        </is>
      </c>
      <c r="BW1212" t="n">
        <v>2011</v>
      </c>
      <c r="BX1212" t="n">
        <v>2018</v>
      </c>
      <c r="BY1212" t="inlineStr">
        <is>
          <t>South Africa</t>
        </is>
      </c>
      <c r="BZ1212" t="n">
        <v>2014.5</v>
      </c>
      <c r="CA1212" t="n">
        <v>0.375</v>
      </c>
      <c r="CB1212" t="n">
        <v>0</v>
      </c>
      <c r="CC1212" t="n">
        <v>1</v>
      </c>
      <c r="CE1212" t="n">
        <v>0</v>
      </c>
    </row>
    <row r="1213">
      <c r="A1213" t="inlineStr">
        <is>
          <t>Johnson (2020)</t>
        </is>
      </c>
      <c r="B1213" t="n">
        <v>2518</v>
      </c>
      <c r="D1213" t="n">
        <v>478</v>
      </c>
      <c r="E1213">
        <f>IF(ISNUMBER($BA1213),$BA1213,IF(AND(ISNUMBER($D1213),ISNUMBER($BW1213),ISNUMBER($BX1213)),$D1213*($BX1213-$BW1213+1),""))</f>
        <v>478.0</v>
      </c>
      <c r="H1213" t="inlineStr">
        <is>
          <t>partial</t>
        </is>
      </c>
      <c r="I1213" t="inlineStr">
        <is>
          <t>b with significance stars only</t>
        </is>
      </c>
      <c r="J1213">
        <f>IF($BW1213&lt;&gt;"",$BW1213,"")</f>
        <v>2011.0</v>
      </c>
      <c r="K1213">
        <f>IF($BX1213&lt;&gt;"",$BX1213,"")</f>
        <v>2018.0</v>
      </c>
      <c r="L1213">
        <f>IF(AND(ISNUMBER($BW1213),ISNUMBER($BX1213)),($BW1213+$BX1213)/2,"")</f>
        <v>2014.5</v>
      </c>
      <c r="M1213">
        <f>IF($L1213&lt;&gt;"",$L1213,"")</f>
        <v>2014.5</v>
      </c>
      <c r="N1213">
        <f>IF(AND(ISNUMBER($BW1213),ISNUMBER($BX1213)),MIN(1,MAX(0,($BX1213-2016+1)/($BX1213-$BW1213+1))),"")</f>
        <v>0.375</v>
      </c>
      <c r="O1213">
        <f>IF(AND(ISNUMBER($BW1213),ISNUMBER($BX1213)),MIN(1,MAX(0,($BX1213-2017+1)/($BX1213-$BW1213+1))),"")</f>
        <v>0.25</v>
      </c>
      <c r="P1213">
        <f>IF(AND(ISNUMBER($BW1213),ISNUMBER($BX1213)),MIN(1,MAX(0,($BX1213-2018+1)/($BX1213-$BW1213+1))),"")</f>
        <v>0.125</v>
      </c>
      <c r="Q1213">
        <f>IF(AND(ISNUMBER($BW1213),ISNUMBER($BX1213)),MIN(1,MAX(0,($BX1213-2019+1)/($BX1213-$BW1213+1))),"")</f>
        <v>0.0</v>
      </c>
      <c r="R1213">
        <f>IF(AND(ISNUMBER($BW1213),ISNUMBER($BX1213)),MIN(1,MAX(0,($BX1213-2016+1)/($BX1213-$BW1213+1))),"")</f>
        <v>0.375</v>
      </c>
      <c r="S1213">
        <f>IF($L1213&lt;&gt;"",IF($L1213&gt;=2015.5,1,0),"")</f>
        <v>0.0</v>
      </c>
      <c r="T1213">
        <f>IF($L1213&lt;&gt;"",IF($L1213&gt;=2016,1,0),"")</f>
        <v>0.0</v>
      </c>
      <c r="U1213">
        <f>IF(ISNUMBER($BX1213),IF($BX1213&gt;=2016,1,0),"")</f>
        <v>1.0</v>
      </c>
      <c r="V1213">
        <f>IF(ISNUMBER($BW1213),IF($BW1213&gt;=2016,1,0),"")</f>
        <v>0.0</v>
      </c>
      <c r="W1213" t="str">
        <f>IF(AND(ISNUMBER($BW1213),ISNUMBER($BX1213)),IF($BW1213&gt;=2016,"post-only",IF($BX1213&lt;2016,"pre-only","mixed")),"")</f>
        <v>mixed</v>
      </c>
      <c r="X1213">
        <f>IF(AND(ISNUMBER($BW1213),ISNUMBER($BX1213)),MIN(1,MAX(0,($BX1213-2017+1)/($BX1213-$BW1213+1))),"")</f>
        <v>0.25</v>
      </c>
      <c r="Y1213">
        <f>IF(AND(ISNUMBER($BW1213),ISNUMBER($BX1213)),MIN(1,MAX(0,($BX1213-2018+1)/($BX1213-$BW1213+1))),"")</f>
        <v>0.125</v>
      </c>
      <c r="Z1213">
        <f>IF(AND(ISNUMBER($BW1213),ISNUMBER($BX1213)),MIN(1,MAX(0,($BX1213-2019+1)/($BX1213-$BW1213+1))),"")</f>
        <v>0.0</v>
      </c>
      <c r="AA1213">
        <f>IF(ISNUMBER($BX1213),IF($BX1213&gt;=2017,1,0),"")</f>
        <v>1.0</v>
      </c>
      <c r="AB1213">
        <f>IF(ISNUMBER($BX1213),IF($BX1213&gt;=2018,1,0),"")</f>
        <v>1.0</v>
      </c>
      <c r="AC1213">
        <f>IF(ISNUMBER($BX1213),IF($BX1213&gt;=2019,1,0),"")</f>
        <v>0.0</v>
      </c>
      <c r="AD1213">
        <f>IF($L1213&lt;&gt;"",IF($L1213&gt;2013,1,0),"")</f>
        <v>1.0</v>
      </c>
      <c r="AE1213">
        <f>IF($L1213&lt;&gt;"",1+IF($L1213&gt;2011,1,0)+IF($L1213&gt;2014,1,0),"")</f>
        <v>3.0</v>
      </c>
      <c r="AF1213" t="inlineStr">
        <is>
          <t>loan (interest rate)</t>
        </is>
      </c>
      <c r="AG1213" t="inlineStr">
        <is>
          <t>disclosure</t>
        </is>
      </c>
      <c r="AH1213" t="inlineStr">
        <is>
          <t>non-sensitive</t>
        </is>
      </c>
      <c r="AI1213" t="inlineStr">
        <is>
          <t>without ETS/CT</t>
        </is>
      </c>
      <c r="AJ1213" t="inlineStr">
        <is>
          <t>without ETS/CT</t>
        </is>
      </c>
      <c r="AK1213" t="str">
        <f>IF(AND($CF1213&lt;&gt;"",IFERROR(INDEX(subsample_country_map!$B:$B,MATCH($CF1213,subsample_country_map!$A:$A,0)),"")&lt;&gt;""),INDEX(subsample_country_map!$B:$B,MATCH($CF1213,subsample_country_map!$A:$A,0)),INDEX(lookup!$AA:$AA,MATCH($A1213,lookup!$A:$A,0)))</f>
        <v>99_NCE</v>
      </c>
      <c r="AL1213" t="str">
        <f>IF(AND($CF1213&lt;&gt;"",IFERROR(INDEX(subsample_country_map!$C:$C,MATCH($CF1213,subsample_country_map!$A:$A,0)),"")&lt;&gt;""),INDEX(subsample_country_map!$C:$C,MATCH($CF1213,subsample_country_map!$A:$A,0)),INDEX(lookup!$AB:$AB,MATCH($A1213,lookup!$A:$A,0)))</f>
        <v>2_developing</v>
      </c>
      <c r="AM1213" t="str">
        <f>IF(AND($CF1213&lt;&gt;"",IFERROR(INDEX(subsample_country_map!$D:$D,MATCH($CF1213,subsample_country_map!$A:$A,0)),"")&lt;&gt;""),INDEX(subsample_country_map!$D:$D,MATCH($CF1213,subsample_country_map!$A:$A,0)),INDEX(lookup!$AC:$AC,MATCH($A1213,lookup!$A:$A,0)))</f>
        <v>2_non_western</v>
      </c>
      <c r="AN1213" t="str">
        <f>IF(AND($CF1213&lt;&gt;"",IFERROR(INDEX(subsample_country_map!$E:$E,MATCH($CF1213,subsample_country_map!$A:$A,0)),"")&lt;&gt;""),INDEX(subsample_country_map!$E:$E,MATCH($CF1213,subsample_country_map!$A:$A,0)),INDEX(lookup!$AD:$AD,MATCH($A1213,lookup!$A:$A,0)))</f>
        <v>1_common law</v>
      </c>
      <c r="AO1213" t="str">
        <f>INDEX(lookup!$Y:$Y,MATCH($A1213,lookup!$A:$A,0))</f>
        <v>0_published</v>
      </c>
      <c r="AP1213" t="str">
        <f>INDEX(lookup!$Z:$Z,MATCH($A1213,lookup!$A:$A,0))</f>
        <v>0_VHB low</v>
      </c>
      <c r="AQ1213" t="str">
        <f>INDEX(lookup!$W:$W,MATCH($A1213,lookup!$A:$A,0))</f>
        <v>1_fin/acc/econ</v>
      </c>
      <c r="AS1213" t="inlineStr">
        <is>
          <t>staging</t>
        </is>
      </c>
      <c r="AT1213" t="inlineStr">
        <is>
          <t>good-CER</t>
        </is>
      </c>
      <c r="AU1213" t="inlineStr">
        <is>
          <t>cost</t>
        </is>
      </c>
      <c r="AV1213" t="inlineStr">
        <is>
          <t>0.014</t>
        </is>
      </c>
      <c r="BA1213" t="n">
        <v>478</v>
      </c>
      <c r="BB1213" t="inlineStr">
        <is>
          <t>FLAG</t>
        </is>
      </c>
      <c r="BC1213" t="inlineStr">
        <is>
          <t>RE</t>
        </is>
      </c>
      <c r="BD1213" t="inlineStr">
        <is>
          <t>not stated</t>
        </is>
      </c>
      <c r="BE1213" t="inlineStr">
        <is>
          <t>industry</t>
        </is>
      </c>
      <c r="BF1213" t="inlineStr">
        <is>
          <t>industrials sector</t>
        </is>
      </c>
      <c r="BI1213" t="inlineStr">
        <is>
          <t>Table 7</t>
        </is>
      </c>
      <c r="BJ1213" t="inlineStr">
        <is>
          <t>Cost of debt / One-way random effects</t>
        </is>
      </c>
      <c r="BK1213" t="inlineStr">
        <is>
          <t>9</t>
        </is>
      </c>
      <c r="BL1213" t="inlineStr">
        <is>
          <t>E 0.014 (no significance stars printed)</t>
        </is>
      </c>
      <c r="BM1213" t="inlineStr">
        <is>
          <t>E</t>
        </is>
      </c>
      <c r="BN1213" t="inlineStr">
        <is>
          <t>Cost of debt</t>
        </is>
      </c>
      <c r="BO1213" t="inlineStr">
        <is>
          <t>rescreen</t>
        </is>
      </c>
      <c r="BP1213" t="inlineStr">
        <is>
          <t>Johnson (2020)</t>
        </is>
      </c>
      <c r="BQ1213" t="inlineStr">
        <is>
          <t>non-convertible</t>
        </is>
      </c>
      <c r="BT1213" t="n">
        <v>0</v>
      </c>
      <c r="BU1213" t="inlineStr">
        <is>
          <t>staging_Johnson_2020.csv</t>
        </is>
      </c>
      <c r="BW1213" t="n">
        <v>2011</v>
      </c>
      <c r="BX1213" t="n">
        <v>2018</v>
      </c>
      <c r="BY1213" t="inlineStr">
        <is>
          <t>South Africa</t>
        </is>
      </c>
      <c r="BZ1213" t="n">
        <v>2014.5</v>
      </c>
      <c r="CA1213" t="n">
        <v>0.375</v>
      </c>
      <c r="CB1213" t="n">
        <v>0</v>
      </c>
      <c r="CC1213" t="n">
        <v>1</v>
      </c>
      <c r="CE1213" t="n">
        <v>0</v>
      </c>
    </row>
    <row r="1214">
      <c r="A1214" t="inlineStr">
        <is>
          <t>Jung et al (2016)</t>
        </is>
      </c>
      <c r="B1214" t="n">
        <v>2519</v>
      </c>
      <c r="C1214" t="n">
        <v>0.02</v>
      </c>
      <c r="D1214" t="n">
        <v>255</v>
      </c>
      <c r="E1214">
        <f>IF(ISNUMBER($BA1214),$BA1214,IF(AND(ISNUMBER($D1214),ISNUMBER($BW1214),ISNUMBER($BX1214)),$D1214*($BX1214-$BW1214+1),""))</f>
        <v>255.0</v>
      </c>
      <c r="H1214" t="inlineStr">
        <is>
          <t>bivariate</t>
        </is>
      </c>
      <c r="I1214" t="inlineStr">
        <is>
          <t>Correlation coefficient available</t>
        </is>
      </c>
      <c r="J1214">
        <f>IF($BW1214&lt;&gt;"",$BW1214,"")</f>
        <v>2009.0</v>
      </c>
      <c r="K1214">
        <f>IF($BX1214&lt;&gt;"",$BX1214,"")</f>
        <v>2013.0</v>
      </c>
      <c r="L1214">
        <f>IF(AND(ISNUMBER($BW1214),ISNUMBER($BX1214)),($BW1214+$BX1214)/2,"")</f>
        <v>2011.0</v>
      </c>
      <c r="M1214">
        <f>IF($L1214&lt;&gt;"",$L1214,"")</f>
        <v>2011.0</v>
      </c>
      <c r="N1214">
        <f>IF(AND(ISNUMBER($BW1214),ISNUMBER($BX1214)),MIN(1,MAX(0,($BX1214-2016+1)/($BX1214-$BW1214+1))),"")</f>
        <v>0.0</v>
      </c>
      <c r="O1214">
        <f>IF(AND(ISNUMBER($BW1214),ISNUMBER($BX1214)),MIN(1,MAX(0,($BX1214-2017+1)/($BX1214-$BW1214+1))),"")</f>
        <v>0.0</v>
      </c>
      <c r="P1214">
        <f>IF(AND(ISNUMBER($BW1214),ISNUMBER($BX1214)),MIN(1,MAX(0,($BX1214-2018+1)/($BX1214-$BW1214+1))),"")</f>
        <v>0.0</v>
      </c>
      <c r="Q1214">
        <f>IF(AND(ISNUMBER($BW1214),ISNUMBER($BX1214)),MIN(1,MAX(0,($BX1214-2019+1)/($BX1214-$BW1214+1))),"")</f>
        <v>0.0</v>
      </c>
      <c r="R1214">
        <f>IF(AND(ISNUMBER($BW1214),ISNUMBER($BX1214)),MIN(1,MAX(0,($BX1214-2016+1)/($BX1214-$BW1214+1))),"")</f>
        <v>0.0</v>
      </c>
      <c r="S1214">
        <f>IF($L1214&lt;&gt;"",IF($L1214&gt;=2015.5,1,0),"")</f>
        <v>0.0</v>
      </c>
      <c r="T1214">
        <f>IF($L1214&lt;&gt;"",IF($L1214&gt;=2016,1,0),"")</f>
        <v>0.0</v>
      </c>
      <c r="U1214">
        <f>IF(ISNUMBER($BX1214),IF($BX1214&gt;=2016,1,0),"")</f>
        <v>0.0</v>
      </c>
      <c r="V1214">
        <f>IF(ISNUMBER($BW1214),IF($BW1214&gt;=2016,1,0),"")</f>
        <v>0.0</v>
      </c>
      <c r="W1214" t="str">
        <f>IF(AND(ISNUMBER($BW1214),ISNUMBER($BX1214)),IF($BW1214&gt;=2016,"post-only",IF($BX1214&lt;2016,"pre-only","mixed")),"")</f>
        <v>pre-only</v>
      </c>
      <c r="X1214">
        <f>IF(AND(ISNUMBER($BW1214),ISNUMBER($BX1214)),MIN(1,MAX(0,($BX1214-2017+1)/($BX1214-$BW1214+1))),"")</f>
        <v>0.0</v>
      </c>
      <c r="Y1214">
        <f>IF(AND(ISNUMBER($BW1214),ISNUMBER($BX1214)),MIN(1,MAX(0,($BX1214-2018+1)/($BX1214-$BW1214+1))),"")</f>
        <v>0.0</v>
      </c>
      <c r="Z1214">
        <f>IF(AND(ISNUMBER($BW1214),ISNUMBER($BX1214)),MIN(1,MAX(0,($BX1214-2019+1)/($BX1214-$BW1214+1))),"")</f>
        <v>0.0</v>
      </c>
      <c r="AA1214">
        <f>IF(ISNUMBER($BX1214),IF($BX1214&gt;=2017,1,0),"")</f>
        <v>0.0</v>
      </c>
      <c r="AB1214">
        <f>IF(ISNUMBER($BX1214),IF($BX1214&gt;=2018,1,0),"")</f>
        <v>0.0</v>
      </c>
      <c r="AC1214">
        <f>IF(ISNUMBER($BX1214),IF($BX1214&gt;=2019,1,0),"")</f>
        <v>0.0</v>
      </c>
      <c r="AD1214">
        <f>IF($L1214&lt;&gt;"",IF($L1214&gt;2013,1,0),"")</f>
        <v>0.0</v>
      </c>
      <c r="AE1214">
        <f>IF($L1214&lt;&gt;"",1+IF($L1214&gt;2011,1,0)+IF($L1214&gt;2014,1,0),"")</f>
        <v>1.0</v>
      </c>
      <c r="AF1214" t="inlineStr">
        <is>
          <t>loan (interest rate)</t>
        </is>
      </c>
      <c r="AG1214" t="inlineStr">
        <is>
          <t>performance</t>
        </is>
      </c>
      <c r="AH1214" t="inlineStr">
        <is>
          <t>sensitive</t>
        </is>
      </c>
      <c r="AI1214" t="inlineStr">
        <is>
          <t>without ETS/CT</t>
        </is>
      </c>
      <c r="AJ1214" t="inlineStr">
        <is>
          <t>without ETS/CT</t>
        </is>
      </c>
      <c r="AK1214" t="str">
        <f>IF(AND($CF1214&lt;&gt;"",IFERROR(INDEX(subsample_country_map!$B:$B,MATCH($CF1214,subsample_country_map!$A:$A,0)),"")&lt;&gt;""),INDEX(subsample_country_map!$B:$B,MATCH($CF1214,subsample_country_map!$A:$A,0)),INDEX(lookup!$AA:$AA,MATCH($A1214,lookup!$A:$A,0)))</f>
        <v>3_AsiaPac</v>
      </c>
      <c r="AL1214" t="str">
        <f>IF(AND($CF1214&lt;&gt;"",IFERROR(INDEX(subsample_country_map!$C:$C,MATCH($CF1214,subsample_country_map!$A:$A,0)),"")&lt;&gt;""),INDEX(subsample_country_map!$C:$C,MATCH($CF1214,subsample_country_map!$A:$A,0)),INDEX(lookup!$AB:$AB,MATCH($A1214,lookup!$A:$A,0)))</f>
        <v>1_developed</v>
      </c>
      <c r="AM1214" t="str">
        <f>IF(AND($CF1214&lt;&gt;"",IFERROR(INDEX(subsample_country_map!$D:$D,MATCH($CF1214,subsample_country_map!$A:$A,0)),"")&lt;&gt;""),INDEX(subsample_country_map!$D:$D,MATCH($CF1214,subsample_country_map!$A:$A,0)),INDEX(lookup!$AC:$AC,MATCH($A1214,lookup!$A:$A,0)))</f>
        <v>1_western</v>
      </c>
      <c r="AN1214" t="str">
        <f>IF(AND($CF1214&lt;&gt;"",IFERROR(INDEX(subsample_country_map!$E:$E,MATCH($CF1214,subsample_country_map!$A:$A,0)),"")&lt;&gt;""),INDEX(subsample_country_map!$E:$E,MATCH($CF1214,subsample_country_map!$A:$A,0)),INDEX(lookup!$AD:$AD,MATCH($A1214,lookup!$A:$A,0)))</f>
        <v>1_common law</v>
      </c>
      <c r="AO1214" t="str">
        <f>INDEX(lookup!$Y:$Y,MATCH($A1214,lookup!$A:$A,0))</f>
        <v>0_published</v>
      </c>
      <c r="AP1214" t="str">
        <f>INDEX(lookup!$Z:$Z,MATCH($A1214,lookup!$A:$A,0))</f>
        <v>1_VHB high</v>
      </c>
      <c r="AQ1214" t="str">
        <f>INDEX(lookup!$W:$W,MATCH($A1214,lookup!$A:$A,0))</f>
        <v>3_mgmt</v>
      </c>
      <c r="AS1214" t="inlineStr">
        <is>
          <t>staging</t>
        </is>
      </c>
      <c r="AT1214" t="inlineStr">
        <is>
          <t>bad-CER</t>
        </is>
      </c>
      <c r="AU1214" t="inlineStr">
        <is>
          <t>cost</t>
        </is>
      </c>
      <c r="AZ1214" t="inlineStr">
        <is>
          <t>0.020</t>
        </is>
      </c>
      <c r="BA1214" t="n">
        <v>255</v>
      </c>
      <c r="BB1214" t="inlineStr">
        <is>
          <t>0</t>
        </is>
      </c>
      <c r="BC1214" t="inlineStr">
        <is>
          <t>n/a (structural)</t>
        </is>
      </c>
      <c r="BD1214" t="inlineStr">
        <is>
          <t>n/a (structural)</t>
        </is>
      </c>
      <c r="BE1214" t="inlineStr">
        <is>
          <t>none</t>
        </is>
      </c>
      <c r="BI1214" t="inlineStr">
        <is>
          <t>Table 3</t>
        </is>
      </c>
      <c r="BJ1214" t="inlineStr">
        <is>
          <t>Pearson correlation matrix (COD row x CARBON column)</t>
        </is>
      </c>
      <c r="BK1214" t="inlineStr">
        <is>
          <t>1165</t>
        </is>
      </c>
      <c r="BL1214" t="inlineStr">
        <is>
          <t>CARBON 0.020</t>
        </is>
      </c>
      <c r="BM1214" t="inlineStr">
        <is>
          <t>CARBON</t>
        </is>
      </c>
      <c r="BN1214" t="inlineStr">
        <is>
          <t>COD (interest expense divided by average interest-bearing debt)</t>
        </is>
      </c>
      <c r="BO1214" t="inlineStr">
        <is>
          <t>original</t>
        </is>
      </c>
      <c r="BP1214" t="inlineStr">
        <is>
          <t>Jung et al (2016)</t>
        </is>
      </c>
      <c r="BQ1214" t="inlineStr">
        <is>
          <t>bivariate</t>
        </is>
      </c>
      <c r="BT1214" t="n">
        <v>0</v>
      </c>
      <c r="BU1214" t="inlineStr">
        <is>
          <t>staging_Jung_et_al_2018.csv</t>
        </is>
      </c>
      <c r="BW1214" t="n">
        <v>2009</v>
      </c>
      <c r="BX1214" t="n">
        <v>2013</v>
      </c>
      <c r="BY1214" t="inlineStr">
        <is>
          <t>Australia</t>
        </is>
      </c>
      <c r="BZ1214" t="n">
        <v>2011</v>
      </c>
      <c r="CA1214" t="n">
        <v>0</v>
      </c>
      <c r="CB1214" t="n">
        <v>0</v>
      </c>
      <c r="CC1214" t="n">
        <v>0</v>
      </c>
      <c r="CD1214" t="n">
        <v>0.02000266730684958</v>
      </c>
      <c r="CE1214" t="n">
        <v>1</v>
      </c>
    </row>
    <row r="1215">
      <c r="A1215" t="inlineStr">
        <is>
          <t>Jung et al (2016)</t>
        </is>
      </c>
      <c r="B1215" t="n">
        <v>2520</v>
      </c>
      <c r="C1215" t="n">
        <v>-0.103</v>
      </c>
      <c r="D1215" t="n">
        <v>255</v>
      </c>
      <c r="E1215">
        <f>IF(ISNUMBER($BA1215),$BA1215,IF(AND(ISNUMBER($D1215),ISNUMBER($BW1215),ISNUMBER($BX1215)),$D1215*($BX1215-$BW1215+1),""))</f>
        <v>255.0</v>
      </c>
      <c r="H1215" t="inlineStr">
        <is>
          <t>bivariate</t>
        </is>
      </c>
      <c r="I1215" t="inlineStr">
        <is>
          <t>Correlation coefficient available</t>
        </is>
      </c>
      <c r="J1215">
        <f>IF($BW1215&lt;&gt;"",$BW1215,"")</f>
        <v>2009.0</v>
      </c>
      <c r="K1215">
        <f>IF($BX1215&lt;&gt;"",$BX1215,"")</f>
        <v>2013.0</v>
      </c>
      <c r="L1215">
        <f>IF(AND(ISNUMBER($BW1215),ISNUMBER($BX1215)),($BW1215+$BX1215)/2,"")</f>
        <v>2011.0</v>
      </c>
      <c r="M1215">
        <f>IF($L1215&lt;&gt;"",$L1215,"")</f>
        <v>2011.0</v>
      </c>
      <c r="N1215">
        <f>IF(AND(ISNUMBER($BW1215),ISNUMBER($BX1215)),MIN(1,MAX(0,($BX1215-2016+1)/($BX1215-$BW1215+1))),"")</f>
        <v>0.0</v>
      </c>
      <c r="O1215">
        <f>IF(AND(ISNUMBER($BW1215),ISNUMBER($BX1215)),MIN(1,MAX(0,($BX1215-2017+1)/($BX1215-$BW1215+1))),"")</f>
        <v>0.0</v>
      </c>
      <c r="P1215">
        <f>IF(AND(ISNUMBER($BW1215),ISNUMBER($BX1215)),MIN(1,MAX(0,($BX1215-2018+1)/($BX1215-$BW1215+1))),"")</f>
        <v>0.0</v>
      </c>
      <c r="Q1215">
        <f>IF(AND(ISNUMBER($BW1215),ISNUMBER($BX1215)),MIN(1,MAX(0,($BX1215-2019+1)/($BX1215-$BW1215+1))),"")</f>
        <v>0.0</v>
      </c>
      <c r="R1215">
        <f>IF(AND(ISNUMBER($BW1215),ISNUMBER($BX1215)),MIN(1,MAX(0,($BX1215-2016+1)/($BX1215-$BW1215+1))),"")</f>
        <v>0.0</v>
      </c>
      <c r="S1215">
        <f>IF($L1215&lt;&gt;"",IF($L1215&gt;=2015.5,1,0),"")</f>
        <v>0.0</v>
      </c>
      <c r="T1215">
        <f>IF($L1215&lt;&gt;"",IF($L1215&gt;=2016,1,0),"")</f>
        <v>0.0</v>
      </c>
      <c r="U1215">
        <f>IF(ISNUMBER($BX1215),IF($BX1215&gt;=2016,1,0),"")</f>
        <v>0.0</v>
      </c>
      <c r="V1215">
        <f>IF(ISNUMBER($BW1215),IF($BW1215&gt;=2016,1,0),"")</f>
        <v>0.0</v>
      </c>
      <c r="W1215" t="str">
        <f>IF(AND(ISNUMBER($BW1215),ISNUMBER($BX1215)),IF($BW1215&gt;=2016,"post-only",IF($BX1215&lt;2016,"pre-only","mixed")),"")</f>
        <v>pre-only</v>
      </c>
      <c r="X1215">
        <f>IF(AND(ISNUMBER($BW1215),ISNUMBER($BX1215)),MIN(1,MAX(0,($BX1215-2017+1)/($BX1215-$BW1215+1))),"")</f>
        <v>0.0</v>
      </c>
      <c r="Y1215">
        <f>IF(AND(ISNUMBER($BW1215),ISNUMBER($BX1215)),MIN(1,MAX(0,($BX1215-2018+1)/($BX1215-$BW1215+1))),"")</f>
        <v>0.0</v>
      </c>
      <c r="Z1215">
        <f>IF(AND(ISNUMBER($BW1215),ISNUMBER($BX1215)),MIN(1,MAX(0,($BX1215-2019+1)/($BX1215-$BW1215+1))),"")</f>
        <v>0.0</v>
      </c>
      <c r="AA1215">
        <f>IF(ISNUMBER($BX1215),IF($BX1215&gt;=2017,1,0),"")</f>
        <v>0.0</v>
      </c>
      <c r="AB1215">
        <f>IF(ISNUMBER($BX1215),IF($BX1215&gt;=2018,1,0),"")</f>
        <v>0.0</v>
      </c>
      <c r="AC1215">
        <f>IF(ISNUMBER($BX1215),IF($BX1215&gt;=2019,1,0),"")</f>
        <v>0.0</v>
      </c>
      <c r="AD1215">
        <f>IF($L1215&lt;&gt;"",IF($L1215&gt;2013,1,0),"")</f>
        <v>0.0</v>
      </c>
      <c r="AE1215">
        <f>IF($L1215&lt;&gt;"",1+IF($L1215&gt;2011,1,0)+IF($L1215&gt;2014,1,0),"")</f>
        <v>1.0</v>
      </c>
      <c r="AF1215" t="inlineStr">
        <is>
          <t>loan (interest rate)</t>
        </is>
      </c>
      <c r="AG1215" t="inlineStr">
        <is>
          <t>disclosure</t>
        </is>
      </c>
      <c r="AH1215" t="inlineStr">
        <is>
          <t>sensitive</t>
        </is>
      </c>
      <c r="AI1215" t="inlineStr">
        <is>
          <t>without ETS/CT</t>
        </is>
      </c>
      <c r="AJ1215" t="inlineStr">
        <is>
          <t>without ETS/CT</t>
        </is>
      </c>
      <c r="AK1215" t="str">
        <f>IF(AND($CF1215&lt;&gt;"",IFERROR(INDEX(subsample_country_map!$B:$B,MATCH($CF1215,subsample_country_map!$A:$A,0)),"")&lt;&gt;""),INDEX(subsample_country_map!$B:$B,MATCH($CF1215,subsample_country_map!$A:$A,0)),INDEX(lookup!$AA:$AA,MATCH($A1215,lookup!$A:$A,0)))</f>
        <v>3_AsiaPac</v>
      </c>
      <c r="AL1215" t="str">
        <f>IF(AND($CF1215&lt;&gt;"",IFERROR(INDEX(subsample_country_map!$C:$C,MATCH($CF1215,subsample_country_map!$A:$A,0)),"")&lt;&gt;""),INDEX(subsample_country_map!$C:$C,MATCH($CF1215,subsample_country_map!$A:$A,0)),INDEX(lookup!$AB:$AB,MATCH($A1215,lookup!$A:$A,0)))</f>
        <v>1_developed</v>
      </c>
      <c r="AM1215" t="str">
        <f>IF(AND($CF1215&lt;&gt;"",IFERROR(INDEX(subsample_country_map!$D:$D,MATCH($CF1215,subsample_country_map!$A:$A,0)),"")&lt;&gt;""),INDEX(subsample_country_map!$D:$D,MATCH($CF1215,subsample_country_map!$A:$A,0)),INDEX(lookup!$AC:$AC,MATCH($A1215,lookup!$A:$A,0)))</f>
        <v>1_western</v>
      </c>
      <c r="AN1215" t="str">
        <f>IF(AND($CF1215&lt;&gt;"",IFERROR(INDEX(subsample_country_map!$E:$E,MATCH($CF1215,subsample_country_map!$A:$A,0)),"")&lt;&gt;""),INDEX(subsample_country_map!$E:$E,MATCH($CF1215,subsample_country_map!$A:$A,0)),INDEX(lookup!$AD:$AD,MATCH($A1215,lookup!$A:$A,0)))</f>
        <v>1_common law</v>
      </c>
      <c r="AO1215" t="str">
        <f>INDEX(lookup!$Y:$Y,MATCH($A1215,lookup!$A:$A,0))</f>
        <v>0_published</v>
      </c>
      <c r="AP1215" t="str">
        <f>INDEX(lookup!$Z:$Z,MATCH($A1215,lookup!$A:$A,0))</f>
        <v>1_VHB high</v>
      </c>
      <c r="AQ1215" t="str">
        <f>INDEX(lookup!$W:$W,MATCH($A1215,lookup!$A:$A,0))</f>
        <v>3_mgmt</v>
      </c>
      <c r="AS1215" t="inlineStr">
        <is>
          <t>staging</t>
        </is>
      </c>
      <c r="AT1215" t="inlineStr">
        <is>
          <t>good-CER</t>
        </is>
      </c>
      <c r="AU1215" t="inlineStr">
        <is>
          <t>cost</t>
        </is>
      </c>
      <c r="AZ1215" t="inlineStr">
        <is>
          <t>-0.103</t>
        </is>
      </c>
      <c r="BA1215" t="n">
        <v>255</v>
      </c>
      <c r="BB1215" t="inlineStr">
        <is>
          <t>0</t>
        </is>
      </c>
      <c r="BC1215" t="inlineStr">
        <is>
          <t>n/a (structural)</t>
        </is>
      </c>
      <c r="BD1215" t="inlineStr">
        <is>
          <t>n/a (structural)</t>
        </is>
      </c>
      <c r="BE1215" t="inlineStr">
        <is>
          <t>none</t>
        </is>
      </c>
      <c r="BI1215" t="inlineStr">
        <is>
          <t>Table 3</t>
        </is>
      </c>
      <c r="BJ1215" t="inlineStr">
        <is>
          <t>Pearson correlation matrix (COD row x CDP column)</t>
        </is>
      </c>
      <c r="BK1215" t="inlineStr">
        <is>
          <t>1165</t>
        </is>
      </c>
      <c r="BL1215" t="inlineStr">
        <is>
          <t>CDP -0.103</t>
        </is>
      </c>
      <c r="BM1215" t="inlineStr">
        <is>
          <t>CDP</t>
        </is>
      </c>
      <c r="BN1215" t="inlineStr">
        <is>
          <t>COD (interest expense divided by average interest-bearing debt)</t>
        </is>
      </c>
      <c r="BO1215" t="inlineStr">
        <is>
          <t>original</t>
        </is>
      </c>
      <c r="BP1215" t="inlineStr">
        <is>
          <t>Jung et al (2016)</t>
        </is>
      </c>
      <c r="BQ1215" t="inlineStr">
        <is>
          <t>bivariate</t>
        </is>
      </c>
      <c r="BT1215" t="n">
        <v>0</v>
      </c>
      <c r="BU1215" t="inlineStr">
        <is>
          <t>staging_Jung_et_al_2018.csv</t>
        </is>
      </c>
      <c r="BW1215" t="n">
        <v>2009</v>
      </c>
      <c r="BX1215" t="n">
        <v>2013</v>
      </c>
      <c r="BY1215" t="inlineStr">
        <is>
          <t>Australia</t>
        </is>
      </c>
      <c r="BZ1215" t="n">
        <v>2011</v>
      </c>
      <c r="CA1215" t="n">
        <v>0</v>
      </c>
      <c r="CB1215" t="n">
        <v>0</v>
      </c>
      <c r="CC1215" t="n">
        <v>0</v>
      </c>
      <c r="CD1215" t="n">
        <v>-0.1033665785973532</v>
      </c>
      <c r="CE1215" t="n">
        <v>1</v>
      </c>
    </row>
    <row r="1216">
      <c r="A1216" t="inlineStr">
        <is>
          <t>Jung et al (2016)</t>
        </is>
      </c>
      <c r="B1216" t="n">
        <v>2521</v>
      </c>
      <c r="C1216" t="n">
        <v>-0.05733140113071489</v>
      </c>
      <c r="D1216" t="n">
        <v>255</v>
      </c>
      <c r="E1216">
        <f>IF(ISNUMBER($BA1216),$BA1216,IF(AND(ISNUMBER($D1216),ISNUMBER($BW1216),ISNUMBER($BX1216)),$D1216*($BX1216-$BW1216+1),""))</f>
        <v>255.0</v>
      </c>
      <c r="H1216" t="inlineStr">
        <is>
          <t>partial</t>
        </is>
      </c>
      <c r="I1216" t="inlineStr">
        <is>
          <t>p-Value available</t>
        </is>
      </c>
      <c r="J1216">
        <f>IF($BW1216&lt;&gt;"",$BW1216,"")</f>
        <v>2009.0</v>
      </c>
      <c r="K1216">
        <f>IF($BX1216&lt;&gt;"",$BX1216,"")</f>
        <v>2013.0</v>
      </c>
      <c r="L1216">
        <f>IF(AND(ISNUMBER($BW1216),ISNUMBER($BX1216)),($BW1216+$BX1216)/2,"")</f>
        <v>2011.0</v>
      </c>
      <c r="M1216">
        <f>IF($L1216&lt;&gt;"",$L1216,"")</f>
        <v>2011.0</v>
      </c>
      <c r="N1216">
        <f>IF(AND(ISNUMBER($BW1216),ISNUMBER($BX1216)),MIN(1,MAX(0,($BX1216-2016+1)/($BX1216-$BW1216+1))),"")</f>
        <v>0.0</v>
      </c>
      <c r="O1216">
        <f>IF(AND(ISNUMBER($BW1216),ISNUMBER($BX1216)),MIN(1,MAX(0,($BX1216-2017+1)/($BX1216-$BW1216+1))),"")</f>
        <v>0.0</v>
      </c>
      <c r="P1216">
        <f>IF(AND(ISNUMBER($BW1216),ISNUMBER($BX1216)),MIN(1,MAX(0,($BX1216-2018+1)/($BX1216-$BW1216+1))),"")</f>
        <v>0.0</v>
      </c>
      <c r="Q1216">
        <f>IF(AND(ISNUMBER($BW1216),ISNUMBER($BX1216)),MIN(1,MAX(0,($BX1216-2019+1)/($BX1216-$BW1216+1))),"")</f>
        <v>0.0</v>
      </c>
      <c r="R1216">
        <f>IF(AND(ISNUMBER($BW1216),ISNUMBER($BX1216)),MIN(1,MAX(0,($BX1216-2016+1)/($BX1216-$BW1216+1))),"")</f>
        <v>0.0</v>
      </c>
      <c r="S1216">
        <f>IF($L1216&lt;&gt;"",IF($L1216&gt;=2015.5,1,0),"")</f>
        <v>0.0</v>
      </c>
      <c r="T1216">
        <f>IF($L1216&lt;&gt;"",IF($L1216&gt;=2016,1,0),"")</f>
        <v>0.0</v>
      </c>
      <c r="U1216">
        <f>IF(ISNUMBER($BX1216),IF($BX1216&gt;=2016,1,0),"")</f>
        <v>0.0</v>
      </c>
      <c r="V1216">
        <f>IF(ISNUMBER($BW1216),IF($BW1216&gt;=2016,1,0),"")</f>
        <v>0.0</v>
      </c>
      <c r="W1216" t="str">
        <f>IF(AND(ISNUMBER($BW1216),ISNUMBER($BX1216)),IF($BW1216&gt;=2016,"post-only",IF($BX1216&lt;2016,"pre-only","mixed")),"")</f>
        <v>pre-only</v>
      </c>
      <c r="X1216">
        <f>IF(AND(ISNUMBER($BW1216),ISNUMBER($BX1216)),MIN(1,MAX(0,($BX1216-2017+1)/($BX1216-$BW1216+1))),"")</f>
        <v>0.0</v>
      </c>
      <c r="Y1216">
        <f>IF(AND(ISNUMBER($BW1216),ISNUMBER($BX1216)),MIN(1,MAX(0,($BX1216-2018+1)/($BX1216-$BW1216+1))),"")</f>
        <v>0.0</v>
      </c>
      <c r="Z1216">
        <f>IF(AND(ISNUMBER($BW1216),ISNUMBER($BX1216)),MIN(1,MAX(0,($BX1216-2019+1)/($BX1216-$BW1216+1))),"")</f>
        <v>0.0</v>
      </c>
      <c r="AA1216">
        <f>IF(ISNUMBER($BX1216),IF($BX1216&gt;=2017,1,0),"")</f>
        <v>0.0</v>
      </c>
      <c r="AB1216">
        <f>IF(ISNUMBER($BX1216),IF($BX1216&gt;=2018,1,0),"")</f>
        <v>0.0</v>
      </c>
      <c r="AC1216">
        <f>IF(ISNUMBER($BX1216),IF($BX1216&gt;=2019,1,0),"")</f>
        <v>0.0</v>
      </c>
      <c r="AD1216">
        <f>IF($L1216&lt;&gt;"",IF($L1216&gt;2013,1,0),"")</f>
        <v>0.0</v>
      </c>
      <c r="AE1216">
        <f>IF($L1216&lt;&gt;"",1+IF($L1216&gt;2011,1,0)+IF($L1216&gt;2014,1,0),"")</f>
        <v>1.0</v>
      </c>
      <c r="AF1216" t="inlineStr">
        <is>
          <t>loan (interest rate)</t>
        </is>
      </c>
      <c r="AG1216" t="inlineStr">
        <is>
          <t>performance</t>
        </is>
      </c>
      <c r="AH1216" t="inlineStr">
        <is>
          <t>sensitive</t>
        </is>
      </c>
      <c r="AI1216" t="inlineStr">
        <is>
          <t>without ETS/CT</t>
        </is>
      </c>
      <c r="AJ1216" t="inlineStr">
        <is>
          <t>without ETS/CT</t>
        </is>
      </c>
      <c r="AK1216" t="str">
        <f>IF(AND($CF1216&lt;&gt;"",IFERROR(INDEX(subsample_country_map!$B:$B,MATCH($CF1216,subsample_country_map!$A:$A,0)),"")&lt;&gt;""),INDEX(subsample_country_map!$B:$B,MATCH($CF1216,subsample_country_map!$A:$A,0)),INDEX(lookup!$AA:$AA,MATCH($A1216,lookup!$A:$A,0)))</f>
        <v>3_AsiaPac</v>
      </c>
      <c r="AL1216" t="str">
        <f>IF(AND($CF1216&lt;&gt;"",IFERROR(INDEX(subsample_country_map!$C:$C,MATCH($CF1216,subsample_country_map!$A:$A,0)),"")&lt;&gt;""),INDEX(subsample_country_map!$C:$C,MATCH($CF1216,subsample_country_map!$A:$A,0)),INDEX(lookup!$AB:$AB,MATCH($A1216,lookup!$A:$A,0)))</f>
        <v>1_developed</v>
      </c>
      <c r="AM1216" t="str">
        <f>IF(AND($CF1216&lt;&gt;"",IFERROR(INDEX(subsample_country_map!$D:$D,MATCH($CF1216,subsample_country_map!$A:$A,0)),"")&lt;&gt;""),INDEX(subsample_country_map!$D:$D,MATCH($CF1216,subsample_country_map!$A:$A,0)),INDEX(lookup!$AC:$AC,MATCH($A1216,lookup!$A:$A,0)))</f>
        <v>1_western</v>
      </c>
      <c r="AN1216" t="str">
        <f>IF(AND($CF1216&lt;&gt;"",IFERROR(INDEX(subsample_country_map!$E:$E,MATCH($CF1216,subsample_country_map!$A:$A,0)),"")&lt;&gt;""),INDEX(subsample_country_map!$E:$E,MATCH($CF1216,subsample_country_map!$A:$A,0)),INDEX(lookup!$AD:$AD,MATCH($A1216,lookup!$A:$A,0)))</f>
        <v>1_common law</v>
      </c>
      <c r="AO1216" t="str">
        <f>INDEX(lookup!$Y:$Y,MATCH($A1216,lookup!$A:$A,0))</f>
        <v>0_published</v>
      </c>
      <c r="AP1216" t="str">
        <f>INDEX(lookup!$Z:$Z,MATCH($A1216,lookup!$A:$A,0))</f>
        <v>1_VHB high</v>
      </c>
      <c r="AQ1216" t="str">
        <f>INDEX(lookup!$W:$W,MATCH($A1216,lookup!$A:$A,0))</f>
        <v>3_mgmt</v>
      </c>
      <c r="AS1216" t="inlineStr">
        <is>
          <t>staging</t>
        </is>
      </c>
      <c r="AT1216" t="inlineStr">
        <is>
          <t>bad-CER</t>
        </is>
      </c>
      <c r="AU1216" t="inlineStr">
        <is>
          <t>cost</t>
        </is>
      </c>
      <c r="AV1216" t="inlineStr">
        <is>
          <t>1.003</t>
        </is>
      </c>
      <c r="AY1216" t="inlineStr">
        <is>
          <t>0.360</t>
        </is>
      </c>
      <c r="BA1216" t="n">
        <v>255</v>
      </c>
      <c r="BB1216" t="inlineStr">
        <is>
          <t>0</t>
        </is>
      </c>
      <c r="BC1216" t="inlineStr">
        <is>
          <t>OLS</t>
        </is>
      </c>
      <c r="BD1216" t="inlineStr">
        <is>
          <t>two-way:firm and year</t>
        </is>
      </c>
      <c r="BE1216" t="inlineStr">
        <is>
          <t>none</t>
        </is>
      </c>
      <c r="BI1216" t="inlineStr">
        <is>
          <t>Table 4</t>
        </is>
      </c>
      <c r="BJ1216" t="inlineStr">
        <is>
          <t>Panel A Model 1 (base model without AWARE terms)</t>
        </is>
      </c>
      <c r="BK1216" t="inlineStr">
        <is>
          <t>1166</t>
        </is>
      </c>
      <c r="BL1216" t="inlineStr">
        <is>
          <t>CARBON 1.003 (0.360)</t>
        </is>
      </c>
      <c r="BM1216" t="inlineStr">
        <is>
          <t>CARBON</t>
        </is>
      </c>
      <c r="BN1216" t="inlineStr">
        <is>
          <t>COD (interest expense divided by average interest-bearing debt)</t>
        </is>
      </c>
      <c r="BO1216" t="inlineStr">
        <is>
          <t>original</t>
        </is>
      </c>
      <c r="BP1216" t="inlineStr">
        <is>
          <t>Jung et al (2016)</t>
        </is>
      </c>
      <c r="BQ1216" t="inlineStr">
        <is>
          <t>computed</t>
        </is>
      </c>
      <c r="BT1216" t="n">
        <v>0</v>
      </c>
      <c r="BU1216" t="inlineStr">
        <is>
          <t>staging_Jung_et_al_2018.csv</t>
        </is>
      </c>
      <c r="BW1216" t="n">
        <v>2009</v>
      </c>
      <c r="BX1216" t="n">
        <v>2013</v>
      </c>
      <c r="BY1216" t="inlineStr">
        <is>
          <t>Australia</t>
        </is>
      </c>
      <c r="BZ1216" t="n">
        <v>2011</v>
      </c>
      <c r="CA1216" t="n">
        <v>0</v>
      </c>
      <c r="CB1216" t="n">
        <v>0</v>
      </c>
      <c r="CC1216" t="n">
        <v>0</v>
      </c>
      <c r="CD1216" t="n">
        <v>-0.05739433929442344</v>
      </c>
      <c r="CE1216" t="n">
        <v>1</v>
      </c>
    </row>
    <row r="1217">
      <c r="A1217" t="inlineStr">
        <is>
          <t>Jung et al (2016)</t>
        </is>
      </c>
      <c r="B1217" t="n">
        <v>2522</v>
      </c>
      <c r="C1217" t="n">
        <v>-0.1076516925264626</v>
      </c>
      <c r="D1217" t="n">
        <v>255</v>
      </c>
      <c r="E1217">
        <f>IF(ISNUMBER($BA1217),$BA1217,IF(AND(ISNUMBER($D1217),ISNUMBER($BW1217),ISNUMBER($BX1217)),$D1217*($BX1217-$BW1217+1),""))</f>
        <v>255.0</v>
      </c>
      <c r="H1217" t="inlineStr">
        <is>
          <t>partial</t>
        </is>
      </c>
      <c r="I1217" t="inlineStr">
        <is>
          <t>p-Value available</t>
        </is>
      </c>
      <c r="J1217">
        <f>IF($BW1217&lt;&gt;"",$BW1217,"")</f>
        <v>2009.0</v>
      </c>
      <c r="K1217">
        <f>IF($BX1217&lt;&gt;"",$BX1217,"")</f>
        <v>2013.0</v>
      </c>
      <c r="L1217">
        <f>IF(AND(ISNUMBER($BW1217),ISNUMBER($BX1217)),($BW1217+$BX1217)/2,"")</f>
        <v>2011.0</v>
      </c>
      <c r="M1217">
        <f>IF($L1217&lt;&gt;"",$L1217,"")</f>
        <v>2011.0</v>
      </c>
      <c r="N1217">
        <f>IF(AND(ISNUMBER($BW1217),ISNUMBER($BX1217)),MIN(1,MAX(0,($BX1217-2016+1)/($BX1217-$BW1217+1))),"")</f>
        <v>0.0</v>
      </c>
      <c r="O1217">
        <f>IF(AND(ISNUMBER($BW1217),ISNUMBER($BX1217)),MIN(1,MAX(0,($BX1217-2017+1)/($BX1217-$BW1217+1))),"")</f>
        <v>0.0</v>
      </c>
      <c r="P1217">
        <f>IF(AND(ISNUMBER($BW1217),ISNUMBER($BX1217)),MIN(1,MAX(0,($BX1217-2018+1)/($BX1217-$BW1217+1))),"")</f>
        <v>0.0</v>
      </c>
      <c r="Q1217">
        <f>IF(AND(ISNUMBER($BW1217),ISNUMBER($BX1217)),MIN(1,MAX(0,($BX1217-2019+1)/($BX1217-$BW1217+1))),"")</f>
        <v>0.0</v>
      </c>
      <c r="R1217">
        <f>IF(AND(ISNUMBER($BW1217),ISNUMBER($BX1217)),MIN(1,MAX(0,($BX1217-2016+1)/($BX1217-$BW1217+1))),"")</f>
        <v>0.0</v>
      </c>
      <c r="S1217">
        <f>IF($L1217&lt;&gt;"",IF($L1217&gt;=2015.5,1,0),"")</f>
        <v>0.0</v>
      </c>
      <c r="T1217">
        <f>IF($L1217&lt;&gt;"",IF($L1217&gt;=2016,1,0),"")</f>
        <v>0.0</v>
      </c>
      <c r="U1217">
        <f>IF(ISNUMBER($BX1217),IF($BX1217&gt;=2016,1,0),"")</f>
        <v>0.0</v>
      </c>
      <c r="V1217">
        <f>IF(ISNUMBER($BW1217),IF($BW1217&gt;=2016,1,0),"")</f>
        <v>0.0</v>
      </c>
      <c r="W1217" t="str">
        <f>IF(AND(ISNUMBER($BW1217),ISNUMBER($BX1217)),IF($BW1217&gt;=2016,"post-only",IF($BX1217&lt;2016,"pre-only","mixed")),"")</f>
        <v>pre-only</v>
      </c>
      <c r="X1217">
        <f>IF(AND(ISNUMBER($BW1217),ISNUMBER($BX1217)),MIN(1,MAX(0,($BX1217-2017+1)/($BX1217-$BW1217+1))),"")</f>
        <v>0.0</v>
      </c>
      <c r="Y1217">
        <f>IF(AND(ISNUMBER($BW1217),ISNUMBER($BX1217)),MIN(1,MAX(0,($BX1217-2018+1)/($BX1217-$BW1217+1))),"")</f>
        <v>0.0</v>
      </c>
      <c r="Z1217">
        <f>IF(AND(ISNUMBER($BW1217),ISNUMBER($BX1217)),MIN(1,MAX(0,($BX1217-2019+1)/($BX1217-$BW1217+1))),"")</f>
        <v>0.0</v>
      </c>
      <c r="AA1217">
        <f>IF(ISNUMBER($BX1217),IF($BX1217&gt;=2017,1,0),"")</f>
        <v>0.0</v>
      </c>
      <c r="AB1217">
        <f>IF(ISNUMBER($BX1217),IF($BX1217&gt;=2018,1,0),"")</f>
        <v>0.0</v>
      </c>
      <c r="AC1217">
        <f>IF(ISNUMBER($BX1217),IF($BX1217&gt;=2019,1,0),"")</f>
        <v>0.0</v>
      </c>
      <c r="AD1217">
        <f>IF($L1217&lt;&gt;"",IF($L1217&gt;2013,1,0),"")</f>
        <v>0.0</v>
      </c>
      <c r="AE1217">
        <f>IF($L1217&lt;&gt;"",1+IF($L1217&gt;2011,1,0)+IF($L1217&gt;2014,1,0),"")</f>
        <v>1.0</v>
      </c>
      <c r="AF1217" t="inlineStr">
        <is>
          <t>loan (interest rate)</t>
        </is>
      </c>
      <c r="AG1217" t="inlineStr">
        <is>
          <t>performance</t>
        </is>
      </c>
      <c r="AH1217" t="inlineStr">
        <is>
          <t>sensitive</t>
        </is>
      </c>
      <c r="AI1217" t="inlineStr">
        <is>
          <t>without ETS/CT</t>
        </is>
      </c>
      <c r="AJ1217" t="inlineStr">
        <is>
          <t>without ETS/CT</t>
        </is>
      </c>
      <c r="AK1217" t="str">
        <f>IF(AND($CF1217&lt;&gt;"",IFERROR(INDEX(subsample_country_map!$B:$B,MATCH($CF1217,subsample_country_map!$A:$A,0)),"")&lt;&gt;""),INDEX(subsample_country_map!$B:$B,MATCH($CF1217,subsample_country_map!$A:$A,0)),INDEX(lookup!$AA:$AA,MATCH($A1217,lookup!$A:$A,0)))</f>
        <v>3_AsiaPac</v>
      </c>
      <c r="AL1217" t="str">
        <f>IF(AND($CF1217&lt;&gt;"",IFERROR(INDEX(subsample_country_map!$C:$C,MATCH($CF1217,subsample_country_map!$A:$A,0)),"")&lt;&gt;""),INDEX(subsample_country_map!$C:$C,MATCH($CF1217,subsample_country_map!$A:$A,0)),INDEX(lookup!$AB:$AB,MATCH($A1217,lookup!$A:$A,0)))</f>
        <v>1_developed</v>
      </c>
      <c r="AM1217" t="str">
        <f>IF(AND($CF1217&lt;&gt;"",IFERROR(INDEX(subsample_country_map!$D:$D,MATCH($CF1217,subsample_country_map!$A:$A,0)),"")&lt;&gt;""),INDEX(subsample_country_map!$D:$D,MATCH($CF1217,subsample_country_map!$A:$A,0)),INDEX(lookup!$AC:$AC,MATCH($A1217,lookup!$A:$A,0)))</f>
        <v>1_western</v>
      </c>
      <c r="AN1217" t="str">
        <f>IF(AND($CF1217&lt;&gt;"",IFERROR(INDEX(subsample_country_map!$E:$E,MATCH($CF1217,subsample_country_map!$A:$A,0)),"")&lt;&gt;""),INDEX(subsample_country_map!$E:$E,MATCH($CF1217,subsample_country_map!$A:$A,0)),INDEX(lookup!$AD:$AD,MATCH($A1217,lookup!$A:$A,0)))</f>
        <v>1_common law</v>
      </c>
      <c r="AO1217" t="str">
        <f>INDEX(lookup!$Y:$Y,MATCH($A1217,lookup!$A:$A,0))</f>
        <v>0_published</v>
      </c>
      <c r="AP1217" t="str">
        <f>INDEX(lookup!$Z:$Z,MATCH($A1217,lookup!$A:$A,0))</f>
        <v>1_VHB high</v>
      </c>
      <c r="AQ1217" t="str">
        <f>INDEX(lookup!$W:$W,MATCH($A1217,lookup!$A:$A,0))</f>
        <v>3_mgmt</v>
      </c>
      <c r="AS1217" t="inlineStr">
        <is>
          <t>staging</t>
        </is>
      </c>
      <c r="AT1217" t="inlineStr">
        <is>
          <t>bad-CER</t>
        </is>
      </c>
      <c r="AU1217" t="inlineStr">
        <is>
          <t>cost</t>
        </is>
      </c>
      <c r="AV1217" t="inlineStr">
        <is>
          <t>1.892</t>
        </is>
      </c>
      <c r="AY1217" t="inlineStr">
        <is>
          <t>0.085</t>
        </is>
      </c>
      <c r="BA1217" t="n">
        <v>255</v>
      </c>
      <c r="BB1217" t="inlineStr">
        <is>
          <t>0</t>
        </is>
      </c>
      <c r="BC1217" t="inlineStr">
        <is>
          <t>OLS</t>
        </is>
      </c>
      <c r="BD1217" t="inlineStr">
        <is>
          <t>two-way:firm and year</t>
        </is>
      </c>
      <c r="BE1217" t="inlineStr">
        <is>
          <t>none</t>
        </is>
      </c>
      <c r="BI1217" t="inlineStr">
        <is>
          <t>Table 4</t>
        </is>
      </c>
      <c r="BJ1217" t="inlineStr">
        <is>
          <t>Panel A Model II (AWARE = CDP)</t>
        </is>
      </c>
      <c r="BK1217" t="inlineStr">
        <is>
          <t>1166</t>
        </is>
      </c>
      <c r="BL1217" t="inlineStr">
        <is>
          <t>CARBON 1.892 (0.085)</t>
        </is>
      </c>
      <c r="BM1217" t="inlineStr">
        <is>
          <t>CARBON</t>
        </is>
      </c>
      <c r="BN1217" t="inlineStr">
        <is>
          <t>COD (interest expense divided by average interest-bearing debt)</t>
        </is>
      </c>
      <c r="BO1217" t="inlineStr">
        <is>
          <t>original</t>
        </is>
      </c>
      <c r="BP1217" t="inlineStr">
        <is>
          <t>Jung et al (2016)</t>
        </is>
      </c>
      <c r="BQ1217" t="inlineStr">
        <is>
          <t>computed</t>
        </is>
      </c>
      <c r="BT1217" t="n">
        <v>0</v>
      </c>
      <c r="BU1217" t="inlineStr">
        <is>
          <t>staging_Jung_et_al_2018.csv</t>
        </is>
      </c>
      <c r="BW1217" t="n">
        <v>2009</v>
      </c>
      <c r="BX1217" t="n">
        <v>2013</v>
      </c>
      <c r="BY1217" t="inlineStr">
        <is>
          <t>Australia</t>
        </is>
      </c>
      <c r="BZ1217" t="n">
        <v>2011</v>
      </c>
      <c r="CA1217" t="n">
        <v>0</v>
      </c>
      <c r="CB1217" t="n">
        <v>0</v>
      </c>
      <c r="CC1217" t="n">
        <v>0</v>
      </c>
      <c r="CD1217" t="n">
        <v>-0.1080704626839501</v>
      </c>
      <c r="CE1217" t="n">
        <v>1</v>
      </c>
    </row>
    <row r="1218">
      <c r="A1218" t="inlineStr">
        <is>
          <t>Jung et al (2016)</t>
        </is>
      </c>
      <c r="B1218" t="n">
        <v>2523</v>
      </c>
      <c r="C1218" t="n">
        <v>0.008352134499749997</v>
      </c>
      <c r="D1218" t="n">
        <v>255</v>
      </c>
      <c r="E1218">
        <f>IF(ISNUMBER($BA1218),$BA1218,IF(AND(ISNUMBER($D1218),ISNUMBER($BW1218),ISNUMBER($BX1218)),$D1218*($BX1218-$BW1218+1),""))</f>
        <v>255.0</v>
      </c>
      <c r="H1218" t="inlineStr">
        <is>
          <t>partial</t>
        </is>
      </c>
      <c r="I1218" t="inlineStr">
        <is>
          <t>p-Value available</t>
        </is>
      </c>
      <c r="J1218">
        <f>IF($BW1218&lt;&gt;"",$BW1218,"")</f>
        <v>2009.0</v>
      </c>
      <c r="K1218">
        <f>IF($BX1218&lt;&gt;"",$BX1218,"")</f>
        <v>2013.0</v>
      </c>
      <c r="L1218">
        <f>IF(AND(ISNUMBER($BW1218),ISNUMBER($BX1218)),($BW1218+$BX1218)/2,"")</f>
        <v>2011.0</v>
      </c>
      <c r="M1218">
        <f>IF($L1218&lt;&gt;"",$L1218,"")</f>
        <v>2011.0</v>
      </c>
      <c r="N1218">
        <f>IF(AND(ISNUMBER($BW1218),ISNUMBER($BX1218)),MIN(1,MAX(0,($BX1218-2016+1)/($BX1218-$BW1218+1))),"")</f>
        <v>0.0</v>
      </c>
      <c r="O1218">
        <f>IF(AND(ISNUMBER($BW1218),ISNUMBER($BX1218)),MIN(1,MAX(0,($BX1218-2017+1)/($BX1218-$BW1218+1))),"")</f>
        <v>0.0</v>
      </c>
      <c r="P1218">
        <f>IF(AND(ISNUMBER($BW1218),ISNUMBER($BX1218)),MIN(1,MAX(0,($BX1218-2018+1)/($BX1218-$BW1218+1))),"")</f>
        <v>0.0</v>
      </c>
      <c r="Q1218">
        <f>IF(AND(ISNUMBER($BW1218),ISNUMBER($BX1218)),MIN(1,MAX(0,($BX1218-2019+1)/($BX1218-$BW1218+1))),"")</f>
        <v>0.0</v>
      </c>
      <c r="R1218">
        <f>IF(AND(ISNUMBER($BW1218),ISNUMBER($BX1218)),MIN(1,MAX(0,($BX1218-2016+1)/($BX1218-$BW1218+1))),"")</f>
        <v>0.0</v>
      </c>
      <c r="S1218">
        <f>IF($L1218&lt;&gt;"",IF($L1218&gt;=2015.5,1,0),"")</f>
        <v>0.0</v>
      </c>
      <c r="T1218">
        <f>IF($L1218&lt;&gt;"",IF($L1218&gt;=2016,1,0),"")</f>
        <v>0.0</v>
      </c>
      <c r="U1218">
        <f>IF(ISNUMBER($BX1218),IF($BX1218&gt;=2016,1,0),"")</f>
        <v>0.0</v>
      </c>
      <c r="V1218">
        <f>IF(ISNUMBER($BW1218),IF($BW1218&gt;=2016,1,0),"")</f>
        <v>0.0</v>
      </c>
      <c r="W1218" t="str">
        <f>IF(AND(ISNUMBER($BW1218),ISNUMBER($BX1218)),IF($BW1218&gt;=2016,"post-only",IF($BX1218&lt;2016,"pre-only","mixed")),"")</f>
        <v>pre-only</v>
      </c>
      <c r="X1218">
        <f>IF(AND(ISNUMBER($BW1218),ISNUMBER($BX1218)),MIN(1,MAX(0,($BX1218-2017+1)/($BX1218-$BW1218+1))),"")</f>
        <v>0.0</v>
      </c>
      <c r="Y1218">
        <f>IF(AND(ISNUMBER($BW1218),ISNUMBER($BX1218)),MIN(1,MAX(0,($BX1218-2018+1)/($BX1218-$BW1218+1))),"")</f>
        <v>0.0</v>
      </c>
      <c r="Z1218">
        <f>IF(AND(ISNUMBER($BW1218),ISNUMBER($BX1218)),MIN(1,MAX(0,($BX1218-2019+1)/($BX1218-$BW1218+1))),"")</f>
        <v>0.0</v>
      </c>
      <c r="AA1218">
        <f>IF(ISNUMBER($BX1218),IF($BX1218&gt;=2017,1,0),"")</f>
        <v>0.0</v>
      </c>
      <c r="AB1218">
        <f>IF(ISNUMBER($BX1218),IF($BX1218&gt;=2018,1,0),"")</f>
        <v>0.0</v>
      </c>
      <c r="AC1218">
        <f>IF(ISNUMBER($BX1218),IF($BX1218&gt;=2019,1,0),"")</f>
        <v>0.0</v>
      </c>
      <c r="AD1218">
        <f>IF($L1218&lt;&gt;"",IF($L1218&gt;2013,1,0),"")</f>
        <v>0.0</v>
      </c>
      <c r="AE1218">
        <f>IF($L1218&lt;&gt;"",1+IF($L1218&gt;2011,1,0)+IF($L1218&gt;2014,1,0),"")</f>
        <v>1.0</v>
      </c>
      <c r="AF1218" t="inlineStr">
        <is>
          <t>loan (interest rate)</t>
        </is>
      </c>
      <c r="AG1218" t="inlineStr">
        <is>
          <t>disclosure</t>
        </is>
      </c>
      <c r="AH1218" t="inlineStr">
        <is>
          <t>sensitive</t>
        </is>
      </c>
      <c r="AI1218" t="inlineStr">
        <is>
          <t>without ETS/CT</t>
        </is>
      </c>
      <c r="AJ1218" t="inlineStr">
        <is>
          <t>without ETS/CT</t>
        </is>
      </c>
      <c r="AK1218" t="str">
        <f>IF(AND($CF1218&lt;&gt;"",IFERROR(INDEX(subsample_country_map!$B:$B,MATCH($CF1218,subsample_country_map!$A:$A,0)),"")&lt;&gt;""),INDEX(subsample_country_map!$B:$B,MATCH($CF1218,subsample_country_map!$A:$A,0)),INDEX(lookup!$AA:$AA,MATCH($A1218,lookup!$A:$A,0)))</f>
        <v>3_AsiaPac</v>
      </c>
      <c r="AL1218" t="str">
        <f>IF(AND($CF1218&lt;&gt;"",IFERROR(INDEX(subsample_country_map!$C:$C,MATCH($CF1218,subsample_country_map!$A:$A,0)),"")&lt;&gt;""),INDEX(subsample_country_map!$C:$C,MATCH($CF1218,subsample_country_map!$A:$A,0)),INDEX(lookup!$AB:$AB,MATCH($A1218,lookup!$A:$A,0)))</f>
        <v>1_developed</v>
      </c>
      <c r="AM1218" t="str">
        <f>IF(AND($CF1218&lt;&gt;"",IFERROR(INDEX(subsample_country_map!$D:$D,MATCH($CF1218,subsample_country_map!$A:$A,0)),"")&lt;&gt;""),INDEX(subsample_country_map!$D:$D,MATCH($CF1218,subsample_country_map!$A:$A,0)),INDEX(lookup!$AC:$AC,MATCH($A1218,lookup!$A:$A,0)))</f>
        <v>1_western</v>
      </c>
      <c r="AN1218" t="str">
        <f>IF(AND($CF1218&lt;&gt;"",IFERROR(INDEX(subsample_country_map!$E:$E,MATCH($CF1218,subsample_country_map!$A:$A,0)),"")&lt;&gt;""),INDEX(subsample_country_map!$E:$E,MATCH($CF1218,subsample_country_map!$A:$A,0)),INDEX(lookup!$AD:$AD,MATCH($A1218,lookup!$A:$A,0)))</f>
        <v>1_common law</v>
      </c>
      <c r="AO1218" t="str">
        <f>INDEX(lookup!$Y:$Y,MATCH($A1218,lookup!$A:$A,0))</f>
        <v>0_published</v>
      </c>
      <c r="AP1218" t="str">
        <f>INDEX(lookup!$Z:$Z,MATCH($A1218,lookup!$A:$A,0))</f>
        <v>1_VHB high</v>
      </c>
      <c r="AQ1218" t="str">
        <f>INDEX(lookup!$W:$W,MATCH($A1218,lookup!$A:$A,0))</f>
        <v>3_mgmt</v>
      </c>
      <c r="AS1218" t="inlineStr">
        <is>
          <t>staging</t>
        </is>
      </c>
      <c r="AT1218" t="inlineStr">
        <is>
          <t>good-CER</t>
        </is>
      </c>
      <c r="AU1218" t="inlineStr">
        <is>
          <t>cost</t>
        </is>
      </c>
      <c r="AV1218" t="inlineStr">
        <is>
          <t>0.0003</t>
        </is>
      </c>
      <c r="AY1218" t="inlineStr">
        <is>
          <t>0.894</t>
        </is>
      </c>
      <c r="BA1218" t="n">
        <v>255</v>
      </c>
      <c r="BB1218" t="inlineStr">
        <is>
          <t>0</t>
        </is>
      </c>
      <c r="BC1218" t="inlineStr">
        <is>
          <t>OLS</t>
        </is>
      </c>
      <c r="BD1218" t="inlineStr">
        <is>
          <t>two-way:firm and year</t>
        </is>
      </c>
      <c r="BE1218" t="inlineStr">
        <is>
          <t>none</t>
        </is>
      </c>
      <c r="BI1218" t="inlineStr">
        <is>
          <t>Table 4</t>
        </is>
      </c>
      <c r="BJ1218" t="inlineStr">
        <is>
          <t>Panel A Model II (AWARE = CDP)</t>
        </is>
      </c>
      <c r="BK1218" t="inlineStr">
        <is>
          <t>1166</t>
        </is>
      </c>
      <c r="BL1218" t="inlineStr">
        <is>
          <t>AWARE 0.0003 (0.894)</t>
        </is>
      </c>
      <c r="BM1218" t="inlineStr">
        <is>
          <t>AWARE = CDP</t>
        </is>
      </c>
      <c r="BN1218" t="inlineStr">
        <is>
          <t>COD (interest expense divided by average interest-bearing debt)</t>
        </is>
      </c>
      <c r="BO1218" t="inlineStr">
        <is>
          <t>original</t>
        </is>
      </c>
      <c r="BP1218" t="inlineStr">
        <is>
          <t>Jung et al (2016)</t>
        </is>
      </c>
      <c r="BQ1218" t="inlineStr">
        <is>
          <t>computed</t>
        </is>
      </c>
      <c r="BT1218" t="n">
        <v>0</v>
      </c>
      <c r="BU1218" t="inlineStr">
        <is>
          <t>staging_Jung_et_al_2018.csv</t>
        </is>
      </c>
      <c r="BW1218" t="n">
        <v>2009</v>
      </c>
      <c r="BX1218" t="n">
        <v>2013</v>
      </c>
      <c r="BY1218" t="inlineStr">
        <is>
          <t>Australia</t>
        </is>
      </c>
      <c r="BZ1218" t="n">
        <v>2011</v>
      </c>
      <c r="CA1218" t="n">
        <v>0</v>
      </c>
      <c r="CB1218" t="n">
        <v>0</v>
      </c>
      <c r="CC1218" t="n">
        <v>0</v>
      </c>
      <c r="CD1218" t="n">
        <v>0.008352328717698072</v>
      </c>
      <c r="CE1218" t="n">
        <v>1</v>
      </c>
    </row>
    <row r="1219">
      <c r="A1219" t="inlineStr">
        <is>
          <t>Jung et al (2016)</t>
        </is>
      </c>
      <c r="B1219" t="n">
        <v>2524</v>
      </c>
      <c r="C1219" t="n">
        <v>-0.1564993933766904</v>
      </c>
      <c r="D1219" t="n">
        <v>255</v>
      </c>
      <c r="E1219">
        <f>IF(ISNUMBER($BA1219),$BA1219,IF(AND(ISNUMBER($D1219),ISNUMBER($BW1219),ISNUMBER($BX1219)),$D1219*($BX1219-$BW1219+1),""))</f>
        <v>255.0</v>
      </c>
      <c r="H1219" t="inlineStr">
        <is>
          <t>partial</t>
        </is>
      </c>
      <c r="I1219" t="inlineStr">
        <is>
          <t>p-Value available</t>
        </is>
      </c>
      <c r="J1219">
        <f>IF($BW1219&lt;&gt;"",$BW1219,"")</f>
        <v>2009.0</v>
      </c>
      <c r="K1219">
        <f>IF($BX1219&lt;&gt;"",$BX1219,"")</f>
        <v>2013.0</v>
      </c>
      <c r="L1219">
        <f>IF(AND(ISNUMBER($BW1219),ISNUMBER($BX1219)),($BW1219+$BX1219)/2,"")</f>
        <v>2011.0</v>
      </c>
      <c r="M1219">
        <f>IF($L1219&lt;&gt;"",$L1219,"")</f>
        <v>2011.0</v>
      </c>
      <c r="N1219">
        <f>IF(AND(ISNUMBER($BW1219),ISNUMBER($BX1219)),MIN(1,MAX(0,($BX1219-2016+1)/($BX1219-$BW1219+1))),"")</f>
        <v>0.0</v>
      </c>
      <c r="O1219">
        <f>IF(AND(ISNUMBER($BW1219),ISNUMBER($BX1219)),MIN(1,MAX(0,($BX1219-2017+1)/($BX1219-$BW1219+1))),"")</f>
        <v>0.0</v>
      </c>
      <c r="P1219">
        <f>IF(AND(ISNUMBER($BW1219),ISNUMBER($BX1219)),MIN(1,MAX(0,($BX1219-2018+1)/($BX1219-$BW1219+1))),"")</f>
        <v>0.0</v>
      </c>
      <c r="Q1219">
        <f>IF(AND(ISNUMBER($BW1219),ISNUMBER($BX1219)),MIN(1,MAX(0,($BX1219-2019+1)/($BX1219-$BW1219+1))),"")</f>
        <v>0.0</v>
      </c>
      <c r="R1219">
        <f>IF(AND(ISNUMBER($BW1219),ISNUMBER($BX1219)),MIN(1,MAX(0,($BX1219-2016+1)/($BX1219-$BW1219+1))),"")</f>
        <v>0.0</v>
      </c>
      <c r="S1219">
        <f>IF($L1219&lt;&gt;"",IF($L1219&gt;=2015.5,1,0),"")</f>
        <v>0.0</v>
      </c>
      <c r="T1219">
        <f>IF($L1219&lt;&gt;"",IF($L1219&gt;=2016,1,0),"")</f>
        <v>0.0</v>
      </c>
      <c r="U1219">
        <f>IF(ISNUMBER($BX1219),IF($BX1219&gt;=2016,1,0),"")</f>
        <v>0.0</v>
      </c>
      <c r="V1219">
        <f>IF(ISNUMBER($BW1219),IF($BW1219&gt;=2016,1,0),"")</f>
        <v>0.0</v>
      </c>
      <c r="W1219" t="str">
        <f>IF(AND(ISNUMBER($BW1219),ISNUMBER($BX1219)),IF($BW1219&gt;=2016,"post-only",IF($BX1219&lt;2016,"pre-only","mixed")),"")</f>
        <v>pre-only</v>
      </c>
      <c r="X1219">
        <f>IF(AND(ISNUMBER($BW1219),ISNUMBER($BX1219)),MIN(1,MAX(0,($BX1219-2017+1)/($BX1219-$BW1219+1))),"")</f>
        <v>0.0</v>
      </c>
      <c r="Y1219">
        <f>IF(AND(ISNUMBER($BW1219),ISNUMBER($BX1219)),MIN(1,MAX(0,($BX1219-2018+1)/($BX1219-$BW1219+1))),"")</f>
        <v>0.0</v>
      </c>
      <c r="Z1219">
        <f>IF(AND(ISNUMBER($BW1219),ISNUMBER($BX1219)),MIN(1,MAX(0,($BX1219-2019+1)/($BX1219-$BW1219+1))),"")</f>
        <v>0.0</v>
      </c>
      <c r="AA1219">
        <f>IF(ISNUMBER($BX1219),IF($BX1219&gt;=2017,1,0),"")</f>
        <v>0.0</v>
      </c>
      <c r="AB1219">
        <f>IF(ISNUMBER($BX1219),IF($BX1219&gt;=2018,1,0),"")</f>
        <v>0.0</v>
      </c>
      <c r="AC1219">
        <f>IF(ISNUMBER($BX1219),IF($BX1219&gt;=2019,1,0),"")</f>
        <v>0.0</v>
      </c>
      <c r="AD1219">
        <f>IF($L1219&lt;&gt;"",IF($L1219&gt;2013,1,0),"")</f>
        <v>0.0</v>
      </c>
      <c r="AE1219">
        <f>IF($L1219&lt;&gt;"",1+IF($L1219&gt;2011,1,0)+IF($L1219&gt;2014,1,0),"")</f>
        <v>1.0</v>
      </c>
      <c r="AF1219" t="inlineStr">
        <is>
          <t>loan (interest rate)</t>
        </is>
      </c>
      <c r="AG1219" t="inlineStr">
        <is>
          <t>performance</t>
        </is>
      </c>
      <c r="AH1219" t="inlineStr">
        <is>
          <t>sensitive</t>
        </is>
      </c>
      <c r="AI1219" t="inlineStr">
        <is>
          <t>without ETS/CT</t>
        </is>
      </c>
      <c r="AJ1219" t="inlineStr">
        <is>
          <t>without ETS/CT</t>
        </is>
      </c>
      <c r="AK1219" t="str">
        <f>IF(AND($CF1219&lt;&gt;"",IFERROR(INDEX(subsample_country_map!$B:$B,MATCH($CF1219,subsample_country_map!$A:$A,0)),"")&lt;&gt;""),INDEX(subsample_country_map!$B:$B,MATCH($CF1219,subsample_country_map!$A:$A,0)),INDEX(lookup!$AA:$AA,MATCH($A1219,lookup!$A:$A,0)))</f>
        <v>3_AsiaPac</v>
      </c>
      <c r="AL1219" t="str">
        <f>IF(AND($CF1219&lt;&gt;"",IFERROR(INDEX(subsample_country_map!$C:$C,MATCH($CF1219,subsample_country_map!$A:$A,0)),"")&lt;&gt;""),INDEX(subsample_country_map!$C:$C,MATCH($CF1219,subsample_country_map!$A:$A,0)),INDEX(lookup!$AB:$AB,MATCH($A1219,lookup!$A:$A,0)))</f>
        <v>1_developed</v>
      </c>
      <c r="AM1219" t="str">
        <f>IF(AND($CF1219&lt;&gt;"",IFERROR(INDEX(subsample_country_map!$D:$D,MATCH($CF1219,subsample_country_map!$A:$A,0)),"")&lt;&gt;""),INDEX(subsample_country_map!$D:$D,MATCH($CF1219,subsample_country_map!$A:$A,0)),INDEX(lookup!$AC:$AC,MATCH($A1219,lookup!$A:$A,0)))</f>
        <v>1_western</v>
      </c>
      <c r="AN1219" t="str">
        <f>IF(AND($CF1219&lt;&gt;"",IFERROR(INDEX(subsample_country_map!$E:$E,MATCH($CF1219,subsample_country_map!$A:$A,0)),"")&lt;&gt;""),INDEX(subsample_country_map!$E:$E,MATCH($CF1219,subsample_country_map!$A:$A,0)),INDEX(lookup!$AD:$AD,MATCH($A1219,lookup!$A:$A,0)))</f>
        <v>1_common law</v>
      </c>
      <c r="AO1219" t="str">
        <f>INDEX(lookup!$Y:$Y,MATCH($A1219,lookup!$A:$A,0))</f>
        <v>0_published</v>
      </c>
      <c r="AP1219" t="str">
        <f>INDEX(lookup!$Z:$Z,MATCH($A1219,lookup!$A:$A,0))</f>
        <v>1_VHB high</v>
      </c>
      <c r="AQ1219" t="str">
        <f>INDEX(lookup!$W:$W,MATCH($A1219,lookup!$A:$A,0))</f>
        <v>3_mgmt</v>
      </c>
      <c r="AS1219" t="inlineStr">
        <is>
          <t>staging</t>
        </is>
      </c>
      <c r="AT1219" t="inlineStr">
        <is>
          <t>bad-CER</t>
        </is>
      </c>
      <c r="AU1219" t="inlineStr">
        <is>
          <t>cost</t>
        </is>
      </c>
      <c r="AV1219" t="inlineStr">
        <is>
          <t>3.108</t>
        </is>
      </c>
      <c r="AY1219" t="inlineStr">
        <is>
          <t>0.012</t>
        </is>
      </c>
      <c r="BA1219" t="n">
        <v>255</v>
      </c>
      <c r="BB1219" t="inlineStr">
        <is>
          <t>0</t>
        </is>
      </c>
      <c r="BC1219" t="inlineStr">
        <is>
          <t>OLS</t>
        </is>
      </c>
      <c r="BD1219" t="inlineStr">
        <is>
          <t>two-way:firm and year</t>
        </is>
      </c>
      <c r="BE1219" t="inlineStr">
        <is>
          <t>none</t>
        </is>
      </c>
      <c r="BI1219" t="inlineStr">
        <is>
          <t>Table 4</t>
        </is>
      </c>
      <c r="BJ1219" t="inlineStr">
        <is>
          <t>Panel A Model III (AWARE = REPORT)</t>
        </is>
      </c>
      <c r="BK1219" t="inlineStr">
        <is>
          <t>1166</t>
        </is>
      </c>
      <c r="BL1219" t="inlineStr">
        <is>
          <t>CARBON 3.108 (0.012)</t>
        </is>
      </c>
      <c r="BM1219" t="inlineStr">
        <is>
          <t>CARBON</t>
        </is>
      </c>
      <c r="BN1219" t="inlineStr">
        <is>
          <t>COD (interest expense divided by average interest-bearing debt)</t>
        </is>
      </c>
      <c r="BO1219" t="inlineStr">
        <is>
          <t>original</t>
        </is>
      </c>
      <c r="BP1219" t="inlineStr">
        <is>
          <t>Jung et al (2016)</t>
        </is>
      </c>
      <c r="BQ1219" t="inlineStr">
        <is>
          <t>computed</t>
        </is>
      </c>
      <c r="BT1219" t="n">
        <v>0</v>
      </c>
      <c r="BU1219" t="inlineStr">
        <is>
          <t>staging_Jung_et_al_2018.csv</t>
        </is>
      </c>
      <c r="BW1219" t="n">
        <v>2009</v>
      </c>
      <c r="BX1219" t="n">
        <v>2013</v>
      </c>
      <c r="BY1219" t="inlineStr">
        <is>
          <t>Australia</t>
        </is>
      </c>
      <c r="BZ1219" t="n">
        <v>2011</v>
      </c>
      <c r="CA1219" t="n">
        <v>0</v>
      </c>
      <c r="CB1219" t="n">
        <v>0</v>
      </c>
      <c r="CC1219" t="n">
        <v>0</v>
      </c>
      <c r="CD1219" t="n">
        <v>-0.1577961679888849</v>
      </c>
      <c r="CE1219" t="n">
        <v>1</v>
      </c>
    </row>
    <row r="1220">
      <c r="A1220" t="inlineStr">
        <is>
          <t>Jung et al (2016)</t>
        </is>
      </c>
      <c r="B1220" t="n">
        <v>2525</v>
      </c>
      <c r="C1220" t="n">
        <v>-0.05384502674383573</v>
      </c>
      <c r="D1220" t="n">
        <v>255</v>
      </c>
      <c r="E1220">
        <f>IF(ISNUMBER($BA1220),$BA1220,IF(AND(ISNUMBER($D1220),ISNUMBER($BW1220),ISNUMBER($BX1220)),$D1220*($BX1220-$BW1220+1),""))</f>
        <v>255.0</v>
      </c>
      <c r="H1220" t="inlineStr">
        <is>
          <t>partial</t>
        </is>
      </c>
      <c r="I1220" t="inlineStr">
        <is>
          <t>p-Value available</t>
        </is>
      </c>
      <c r="J1220">
        <f>IF($BW1220&lt;&gt;"",$BW1220,"")</f>
        <v>2009.0</v>
      </c>
      <c r="K1220">
        <f>IF($BX1220&lt;&gt;"",$BX1220,"")</f>
        <v>2013.0</v>
      </c>
      <c r="L1220">
        <f>IF(AND(ISNUMBER($BW1220),ISNUMBER($BX1220)),($BW1220+$BX1220)/2,"")</f>
        <v>2011.0</v>
      </c>
      <c r="M1220">
        <f>IF($L1220&lt;&gt;"",$L1220,"")</f>
        <v>2011.0</v>
      </c>
      <c r="N1220">
        <f>IF(AND(ISNUMBER($BW1220),ISNUMBER($BX1220)),MIN(1,MAX(0,($BX1220-2016+1)/($BX1220-$BW1220+1))),"")</f>
        <v>0.0</v>
      </c>
      <c r="O1220">
        <f>IF(AND(ISNUMBER($BW1220),ISNUMBER($BX1220)),MIN(1,MAX(0,($BX1220-2017+1)/($BX1220-$BW1220+1))),"")</f>
        <v>0.0</v>
      </c>
      <c r="P1220">
        <f>IF(AND(ISNUMBER($BW1220),ISNUMBER($BX1220)),MIN(1,MAX(0,($BX1220-2018+1)/($BX1220-$BW1220+1))),"")</f>
        <v>0.0</v>
      </c>
      <c r="Q1220">
        <f>IF(AND(ISNUMBER($BW1220),ISNUMBER($BX1220)),MIN(1,MAX(0,($BX1220-2019+1)/($BX1220-$BW1220+1))),"")</f>
        <v>0.0</v>
      </c>
      <c r="R1220">
        <f>IF(AND(ISNUMBER($BW1220),ISNUMBER($BX1220)),MIN(1,MAX(0,($BX1220-2016+1)/($BX1220-$BW1220+1))),"")</f>
        <v>0.0</v>
      </c>
      <c r="S1220">
        <f>IF($L1220&lt;&gt;"",IF($L1220&gt;=2015.5,1,0),"")</f>
        <v>0.0</v>
      </c>
      <c r="T1220">
        <f>IF($L1220&lt;&gt;"",IF($L1220&gt;=2016,1,0),"")</f>
        <v>0.0</v>
      </c>
      <c r="U1220">
        <f>IF(ISNUMBER($BX1220),IF($BX1220&gt;=2016,1,0),"")</f>
        <v>0.0</v>
      </c>
      <c r="V1220">
        <f>IF(ISNUMBER($BW1220),IF($BW1220&gt;=2016,1,0),"")</f>
        <v>0.0</v>
      </c>
      <c r="W1220" t="str">
        <f>IF(AND(ISNUMBER($BW1220),ISNUMBER($BX1220)),IF($BW1220&gt;=2016,"post-only",IF($BX1220&lt;2016,"pre-only","mixed")),"")</f>
        <v>pre-only</v>
      </c>
      <c r="X1220">
        <f>IF(AND(ISNUMBER($BW1220),ISNUMBER($BX1220)),MIN(1,MAX(0,($BX1220-2017+1)/($BX1220-$BW1220+1))),"")</f>
        <v>0.0</v>
      </c>
      <c r="Y1220">
        <f>IF(AND(ISNUMBER($BW1220),ISNUMBER($BX1220)),MIN(1,MAX(0,($BX1220-2018+1)/($BX1220-$BW1220+1))),"")</f>
        <v>0.0</v>
      </c>
      <c r="Z1220">
        <f>IF(AND(ISNUMBER($BW1220),ISNUMBER($BX1220)),MIN(1,MAX(0,($BX1220-2019+1)/($BX1220-$BW1220+1))),"")</f>
        <v>0.0</v>
      </c>
      <c r="AA1220">
        <f>IF(ISNUMBER($BX1220),IF($BX1220&gt;=2017,1,0),"")</f>
        <v>0.0</v>
      </c>
      <c r="AB1220">
        <f>IF(ISNUMBER($BX1220),IF($BX1220&gt;=2018,1,0),"")</f>
        <v>0.0</v>
      </c>
      <c r="AC1220">
        <f>IF(ISNUMBER($BX1220),IF($BX1220&gt;=2019,1,0),"")</f>
        <v>0.0</v>
      </c>
      <c r="AD1220">
        <f>IF($L1220&lt;&gt;"",IF($L1220&gt;2013,1,0),"")</f>
        <v>0.0</v>
      </c>
      <c r="AE1220">
        <f>IF($L1220&lt;&gt;"",1+IF($L1220&gt;2011,1,0)+IF($L1220&gt;2014,1,0),"")</f>
        <v>1.0</v>
      </c>
      <c r="AF1220" t="inlineStr">
        <is>
          <t>loan (interest rate)</t>
        </is>
      </c>
      <c r="AG1220" t="inlineStr">
        <is>
          <t>disclosure</t>
        </is>
      </c>
      <c r="AH1220" t="inlineStr">
        <is>
          <t>sensitive</t>
        </is>
      </c>
      <c r="AI1220" t="inlineStr">
        <is>
          <t>without ETS/CT</t>
        </is>
      </c>
      <c r="AJ1220" t="inlineStr">
        <is>
          <t>without ETS/CT</t>
        </is>
      </c>
      <c r="AK1220" t="str">
        <f>IF(AND($CF1220&lt;&gt;"",IFERROR(INDEX(subsample_country_map!$B:$B,MATCH($CF1220,subsample_country_map!$A:$A,0)),"")&lt;&gt;""),INDEX(subsample_country_map!$B:$B,MATCH($CF1220,subsample_country_map!$A:$A,0)),INDEX(lookup!$AA:$AA,MATCH($A1220,lookup!$A:$A,0)))</f>
        <v>3_AsiaPac</v>
      </c>
      <c r="AL1220" t="str">
        <f>IF(AND($CF1220&lt;&gt;"",IFERROR(INDEX(subsample_country_map!$C:$C,MATCH($CF1220,subsample_country_map!$A:$A,0)),"")&lt;&gt;""),INDEX(subsample_country_map!$C:$C,MATCH($CF1220,subsample_country_map!$A:$A,0)),INDEX(lookup!$AB:$AB,MATCH($A1220,lookup!$A:$A,0)))</f>
        <v>1_developed</v>
      </c>
      <c r="AM1220" t="str">
        <f>IF(AND($CF1220&lt;&gt;"",IFERROR(INDEX(subsample_country_map!$D:$D,MATCH($CF1220,subsample_country_map!$A:$A,0)),"")&lt;&gt;""),INDEX(subsample_country_map!$D:$D,MATCH($CF1220,subsample_country_map!$A:$A,0)),INDEX(lookup!$AC:$AC,MATCH($A1220,lookup!$A:$A,0)))</f>
        <v>1_western</v>
      </c>
      <c r="AN1220" t="str">
        <f>IF(AND($CF1220&lt;&gt;"",IFERROR(INDEX(subsample_country_map!$E:$E,MATCH($CF1220,subsample_country_map!$A:$A,0)),"")&lt;&gt;""),INDEX(subsample_country_map!$E:$E,MATCH($CF1220,subsample_country_map!$A:$A,0)),INDEX(lookup!$AD:$AD,MATCH($A1220,lookup!$A:$A,0)))</f>
        <v>1_common law</v>
      </c>
      <c r="AO1220" t="str">
        <f>INDEX(lookup!$Y:$Y,MATCH($A1220,lookup!$A:$A,0))</f>
        <v>0_published</v>
      </c>
      <c r="AP1220" t="str">
        <f>INDEX(lookup!$Z:$Z,MATCH($A1220,lookup!$A:$A,0))</f>
        <v>1_VHB high</v>
      </c>
      <c r="AQ1220" t="str">
        <f>INDEX(lookup!$W:$W,MATCH($A1220,lookup!$A:$A,0))</f>
        <v>3_mgmt</v>
      </c>
      <c r="AS1220" t="inlineStr">
        <is>
          <t>staging</t>
        </is>
      </c>
      <c r="AT1220" t="inlineStr">
        <is>
          <t>good-CER</t>
        </is>
      </c>
      <c r="AU1220" t="inlineStr">
        <is>
          <t>cost</t>
        </is>
      </c>
      <c r="AV1220" t="inlineStr">
        <is>
          <t>-0.003</t>
        </is>
      </c>
      <c r="AY1220" t="inlineStr">
        <is>
          <t>0.390</t>
        </is>
      </c>
      <c r="BA1220" t="n">
        <v>255</v>
      </c>
      <c r="BB1220" t="inlineStr">
        <is>
          <t>0</t>
        </is>
      </c>
      <c r="BC1220" t="inlineStr">
        <is>
          <t>OLS</t>
        </is>
      </c>
      <c r="BD1220" t="inlineStr">
        <is>
          <t>two-way:firm and year</t>
        </is>
      </c>
      <c r="BE1220" t="inlineStr">
        <is>
          <t>none</t>
        </is>
      </c>
      <c r="BI1220" t="inlineStr">
        <is>
          <t>Table 4</t>
        </is>
      </c>
      <c r="BJ1220" t="inlineStr">
        <is>
          <t>Panel A Model III (AWARE = REPORT)</t>
        </is>
      </c>
      <c r="BK1220" t="inlineStr">
        <is>
          <t>1166</t>
        </is>
      </c>
      <c r="BL1220" t="inlineStr">
        <is>
          <t>AWARE -0.003 (0.390)</t>
        </is>
      </c>
      <c r="BM1220" t="inlineStr">
        <is>
          <t>AWARE = REPORT</t>
        </is>
      </c>
      <c r="BN1220" t="inlineStr">
        <is>
          <t>COD (interest expense divided by average interest-bearing debt)</t>
        </is>
      </c>
      <c r="BO1220" t="inlineStr">
        <is>
          <t>original</t>
        </is>
      </c>
      <c r="BP1220" t="inlineStr">
        <is>
          <t>Jung et al (2016)</t>
        </is>
      </c>
      <c r="BQ1220" t="inlineStr">
        <is>
          <t>computed</t>
        </is>
      </c>
      <c r="BT1220" t="n">
        <v>0</v>
      </c>
      <c r="BU1220" t="inlineStr">
        <is>
          <t>staging_Jung_et_al_2018.csv</t>
        </is>
      </c>
      <c r="BW1220" t="n">
        <v>2009</v>
      </c>
      <c r="BX1220" t="n">
        <v>2013</v>
      </c>
      <c r="BY1220" t="inlineStr">
        <is>
          <t>Australia</t>
        </is>
      </c>
      <c r="BZ1220" t="n">
        <v>2011</v>
      </c>
      <c r="CA1220" t="n">
        <v>0</v>
      </c>
      <c r="CB1220" t="n">
        <v>0</v>
      </c>
      <c r="CC1220" t="n">
        <v>0</v>
      </c>
      <c r="CD1220" t="n">
        <v>-0.05389715484817198</v>
      </c>
      <c r="CE1220" t="n">
        <v>1</v>
      </c>
    </row>
    <row r="1221">
      <c r="A1221" t="inlineStr">
        <is>
          <t>Jung et al (2016)</t>
        </is>
      </c>
      <c r="B1221" t="n">
        <v>2526</v>
      </c>
      <c r="C1221" t="n">
        <v>-0.107944453701639</v>
      </c>
      <c r="D1221" t="n">
        <v>252</v>
      </c>
      <c r="E1221">
        <f>IF(ISNUMBER($BA1221),$BA1221,IF(AND(ISNUMBER($D1221),ISNUMBER($BW1221),ISNUMBER($BX1221)),$D1221*($BX1221-$BW1221+1),""))</f>
        <v>252.0</v>
      </c>
      <c r="H1221" t="inlineStr">
        <is>
          <t>partial</t>
        </is>
      </c>
      <c r="I1221" t="inlineStr">
        <is>
          <t>p-Value available</t>
        </is>
      </c>
      <c r="J1221">
        <f>IF($BW1221&lt;&gt;"",$BW1221,"")</f>
        <v>2009.0</v>
      </c>
      <c r="K1221">
        <f>IF($BX1221&lt;&gt;"",$BX1221,"")</f>
        <v>2013.0</v>
      </c>
      <c r="L1221">
        <f>IF(AND(ISNUMBER($BW1221),ISNUMBER($BX1221)),($BW1221+$BX1221)/2,"")</f>
        <v>2011.0</v>
      </c>
      <c r="M1221">
        <f>IF($L1221&lt;&gt;"",$L1221,"")</f>
        <v>2011.0</v>
      </c>
      <c r="N1221">
        <f>IF(AND(ISNUMBER($BW1221),ISNUMBER($BX1221)),MIN(1,MAX(0,($BX1221-2016+1)/($BX1221-$BW1221+1))),"")</f>
        <v>0.0</v>
      </c>
      <c r="O1221">
        <f>IF(AND(ISNUMBER($BW1221),ISNUMBER($BX1221)),MIN(1,MAX(0,($BX1221-2017+1)/($BX1221-$BW1221+1))),"")</f>
        <v>0.0</v>
      </c>
      <c r="P1221">
        <f>IF(AND(ISNUMBER($BW1221),ISNUMBER($BX1221)),MIN(1,MAX(0,($BX1221-2018+1)/($BX1221-$BW1221+1))),"")</f>
        <v>0.0</v>
      </c>
      <c r="Q1221">
        <f>IF(AND(ISNUMBER($BW1221),ISNUMBER($BX1221)),MIN(1,MAX(0,($BX1221-2019+1)/($BX1221-$BW1221+1))),"")</f>
        <v>0.0</v>
      </c>
      <c r="R1221">
        <f>IF(AND(ISNUMBER($BW1221),ISNUMBER($BX1221)),MIN(1,MAX(0,($BX1221-2016+1)/($BX1221-$BW1221+1))),"")</f>
        <v>0.0</v>
      </c>
      <c r="S1221">
        <f>IF($L1221&lt;&gt;"",IF($L1221&gt;=2015.5,1,0),"")</f>
        <v>0.0</v>
      </c>
      <c r="T1221">
        <f>IF($L1221&lt;&gt;"",IF($L1221&gt;=2016,1,0),"")</f>
        <v>0.0</v>
      </c>
      <c r="U1221">
        <f>IF(ISNUMBER($BX1221),IF($BX1221&gt;=2016,1,0),"")</f>
        <v>0.0</v>
      </c>
      <c r="V1221">
        <f>IF(ISNUMBER($BW1221),IF($BW1221&gt;=2016,1,0),"")</f>
        <v>0.0</v>
      </c>
      <c r="W1221" t="str">
        <f>IF(AND(ISNUMBER($BW1221),ISNUMBER($BX1221)),IF($BW1221&gt;=2016,"post-only",IF($BX1221&lt;2016,"pre-only","mixed")),"")</f>
        <v>pre-only</v>
      </c>
      <c r="X1221">
        <f>IF(AND(ISNUMBER($BW1221),ISNUMBER($BX1221)),MIN(1,MAX(0,($BX1221-2017+1)/($BX1221-$BW1221+1))),"")</f>
        <v>0.0</v>
      </c>
      <c r="Y1221">
        <f>IF(AND(ISNUMBER($BW1221),ISNUMBER($BX1221)),MIN(1,MAX(0,($BX1221-2018+1)/($BX1221-$BW1221+1))),"")</f>
        <v>0.0</v>
      </c>
      <c r="Z1221">
        <f>IF(AND(ISNUMBER($BW1221),ISNUMBER($BX1221)),MIN(1,MAX(0,($BX1221-2019+1)/($BX1221-$BW1221+1))),"")</f>
        <v>0.0</v>
      </c>
      <c r="AA1221">
        <f>IF(ISNUMBER($BX1221),IF($BX1221&gt;=2017,1,0),"")</f>
        <v>0.0</v>
      </c>
      <c r="AB1221">
        <f>IF(ISNUMBER($BX1221),IF($BX1221&gt;=2018,1,0),"")</f>
        <v>0.0</v>
      </c>
      <c r="AC1221">
        <f>IF(ISNUMBER($BX1221),IF($BX1221&gt;=2019,1,0),"")</f>
        <v>0.0</v>
      </c>
      <c r="AD1221">
        <f>IF($L1221&lt;&gt;"",IF($L1221&gt;2013,1,0),"")</f>
        <v>0.0</v>
      </c>
      <c r="AE1221">
        <f>IF($L1221&lt;&gt;"",1+IF($L1221&gt;2011,1,0)+IF($L1221&gt;2014,1,0),"")</f>
        <v>1.0</v>
      </c>
      <c r="AF1221" t="inlineStr">
        <is>
          <t>loan (interest rate)</t>
        </is>
      </c>
      <c r="AG1221" t="inlineStr">
        <is>
          <t>performance</t>
        </is>
      </c>
      <c r="AH1221" t="inlineStr">
        <is>
          <t>sensitive</t>
        </is>
      </c>
      <c r="AI1221" t="inlineStr">
        <is>
          <t>without ETS/CT</t>
        </is>
      </c>
      <c r="AJ1221" t="inlineStr">
        <is>
          <t>without ETS/CT</t>
        </is>
      </c>
      <c r="AK1221" t="str">
        <f>IF(AND($CF1221&lt;&gt;"",IFERROR(INDEX(subsample_country_map!$B:$B,MATCH($CF1221,subsample_country_map!$A:$A,0)),"")&lt;&gt;""),INDEX(subsample_country_map!$B:$B,MATCH($CF1221,subsample_country_map!$A:$A,0)),INDEX(lookup!$AA:$AA,MATCH($A1221,lookup!$A:$A,0)))</f>
        <v>3_AsiaPac</v>
      </c>
      <c r="AL1221" t="str">
        <f>IF(AND($CF1221&lt;&gt;"",IFERROR(INDEX(subsample_country_map!$C:$C,MATCH($CF1221,subsample_country_map!$A:$A,0)),"")&lt;&gt;""),INDEX(subsample_country_map!$C:$C,MATCH($CF1221,subsample_country_map!$A:$A,0)),INDEX(lookup!$AB:$AB,MATCH($A1221,lookup!$A:$A,0)))</f>
        <v>1_developed</v>
      </c>
      <c r="AM1221" t="str">
        <f>IF(AND($CF1221&lt;&gt;"",IFERROR(INDEX(subsample_country_map!$D:$D,MATCH($CF1221,subsample_country_map!$A:$A,0)),"")&lt;&gt;""),INDEX(subsample_country_map!$D:$D,MATCH($CF1221,subsample_country_map!$A:$A,0)),INDEX(lookup!$AC:$AC,MATCH($A1221,lookup!$A:$A,0)))</f>
        <v>1_western</v>
      </c>
      <c r="AN1221" t="str">
        <f>IF(AND($CF1221&lt;&gt;"",IFERROR(INDEX(subsample_country_map!$E:$E,MATCH($CF1221,subsample_country_map!$A:$A,0)),"")&lt;&gt;""),INDEX(subsample_country_map!$E:$E,MATCH($CF1221,subsample_country_map!$A:$A,0)),INDEX(lookup!$AD:$AD,MATCH($A1221,lookup!$A:$A,0)))</f>
        <v>1_common law</v>
      </c>
      <c r="AO1221" t="str">
        <f>INDEX(lookup!$Y:$Y,MATCH($A1221,lookup!$A:$A,0))</f>
        <v>0_published</v>
      </c>
      <c r="AP1221" t="str">
        <f>INDEX(lookup!$Z:$Z,MATCH($A1221,lookup!$A:$A,0))</f>
        <v>1_VHB high</v>
      </c>
      <c r="AQ1221" t="str">
        <f>INDEX(lookup!$W:$W,MATCH($A1221,lookup!$A:$A,0))</f>
        <v>3_mgmt</v>
      </c>
      <c r="AS1221" t="inlineStr">
        <is>
          <t>staging</t>
        </is>
      </c>
      <c r="AT1221" t="inlineStr">
        <is>
          <t>bad-CER</t>
        </is>
      </c>
      <c r="AU1221" t="inlineStr">
        <is>
          <t>cost</t>
        </is>
      </c>
      <c r="AV1221" t="inlineStr">
        <is>
          <t>1.980</t>
        </is>
      </c>
      <c r="AY1221" t="inlineStr">
        <is>
          <t>0.086</t>
        </is>
      </c>
      <c r="BA1221" t="n">
        <v>252</v>
      </c>
      <c r="BB1221" t="inlineStr">
        <is>
          <t>0</t>
        </is>
      </c>
      <c r="BC1221" t="inlineStr">
        <is>
          <t>OLS</t>
        </is>
      </c>
      <c r="BD1221" t="inlineStr">
        <is>
          <t>two-way:firm and year</t>
        </is>
      </c>
      <c r="BE1221" t="inlineStr">
        <is>
          <t>none</t>
        </is>
      </c>
      <c r="BI1221" t="inlineStr">
        <is>
          <t>Table 4</t>
        </is>
      </c>
      <c r="BJ1221" t="inlineStr">
        <is>
          <t>Panel A Model IV (AWARE = PPE)</t>
        </is>
      </c>
      <c r="BK1221" t="inlineStr">
        <is>
          <t>1166</t>
        </is>
      </c>
      <c r="BL1221" t="inlineStr">
        <is>
          <t>CARBON 1.980 (0.086)</t>
        </is>
      </c>
      <c r="BM1221" t="inlineStr">
        <is>
          <t>CARBON</t>
        </is>
      </c>
      <c r="BN1221" t="inlineStr">
        <is>
          <t>COD (interest expense divided by average interest-bearing debt)</t>
        </is>
      </c>
      <c r="BO1221" t="inlineStr">
        <is>
          <t>original</t>
        </is>
      </c>
      <c r="BP1221" t="inlineStr">
        <is>
          <t>Jung et al (2016)</t>
        </is>
      </c>
      <c r="BQ1221" t="inlineStr">
        <is>
          <t>computed</t>
        </is>
      </c>
      <c r="BT1221" t="n">
        <v>0</v>
      </c>
      <c r="BU1221" t="inlineStr">
        <is>
          <t>staging_Jung_et_al_2018.csv</t>
        </is>
      </c>
      <c r="BW1221" t="n">
        <v>2009</v>
      </c>
      <c r="BX1221" t="n">
        <v>2013</v>
      </c>
      <c r="BY1221" t="inlineStr">
        <is>
          <t>Australia</t>
        </is>
      </c>
      <c r="BZ1221" t="n">
        <v>2011</v>
      </c>
      <c r="CA1221" t="n">
        <v>0</v>
      </c>
      <c r="CB1221" t="n">
        <v>0</v>
      </c>
      <c r="CC1221" t="n">
        <v>0</v>
      </c>
      <c r="CD1221" t="n">
        <v>-0.1083666658680995</v>
      </c>
      <c r="CE1221" t="n">
        <v>1</v>
      </c>
    </row>
    <row r="1222">
      <c r="A1222" t="inlineStr">
        <is>
          <t>Jung et al (2016)</t>
        </is>
      </c>
      <c r="B1222" t="n">
        <v>2527</v>
      </c>
      <c r="C1222" t="n">
        <v>0.03552992180850958</v>
      </c>
      <c r="D1222" t="n">
        <v>252</v>
      </c>
      <c r="E1222">
        <f>IF(ISNUMBER($BA1222),$BA1222,IF(AND(ISNUMBER($D1222),ISNUMBER($BW1222),ISNUMBER($BX1222)),$D1222*($BX1222-$BW1222+1),""))</f>
        <v>252.0</v>
      </c>
      <c r="H1222" t="inlineStr">
        <is>
          <t>partial</t>
        </is>
      </c>
      <c r="I1222" t="inlineStr">
        <is>
          <t>p-Value available</t>
        </is>
      </c>
      <c r="J1222">
        <f>IF($BW1222&lt;&gt;"",$BW1222,"")</f>
        <v>2009.0</v>
      </c>
      <c r="K1222">
        <f>IF($BX1222&lt;&gt;"",$BX1222,"")</f>
        <v>2013.0</v>
      </c>
      <c r="L1222">
        <f>IF(AND(ISNUMBER($BW1222),ISNUMBER($BX1222)),($BW1222+$BX1222)/2,"")</f>
        <v>2011.0</v>
      </c>
      <c r="M1222">
        <f>IF($L1222&lt;&gt;"",$L1222,"")</f>
        <v>2011.0</v>
      </c>
      <c r="N1222">
        <f>IF(AND(ISNUMBER($BW1222),ISNUMBER($BX1222)),MIN(1,MAX(0,($BX1222-2016+1)/($BX1222-$BW1222+1))),"")</f>
        <v>0.0</v>
      </c>
      <c r="O1222">
        <f>IF(AND(ISNUMBER($BW1222),ISNUMBER($BX1222)),MIN(1,MAX(0,($BX1222-2017+1)/($BX1222-$BW1222+1))),"")</f>
        <v>0.0</v>
      </c>
      <c r="P1222">
        <f>IF(AND(ISNUMBER($BW1222),ISNUMBER($BX1222)),MIN(1,MAX(0,($BX1222-2018+1)/($BX1222-$BW1222+1))),"")</f>
        <v>0.0</v>
      </c>
      <c r="Q1222">
        <f>IF(AND(ISNUMBER($BW1222),ISNUMBER($BX1222)),MIN(1,MAX(0,($BX1222-2019+1)/($BX1222-$BW1222+1))),"")</f>
        <v>0.0</v>
      </c>
      <c r="R1222">
        <f>IF(AND(ISNUMBER($BW1222),ISNUMBER($BX1222)),MIN(1,MAX(0,($BX1222-2016+1)/($BX1222-$BW1222+1))),"")</f>
        <v>0.0</v>
      </c>
      <c r="S1222">
        <f>IF($L1222&lt;&gt;"",IF($L1222&gt;=2015.5,1,0),"")</f>
        <v>0.0</v>
      </c>
      <c r="T1222">
        <f>IF($L1222&lt;&gt;"",IF($L1222&gt;=2016,1,0),"")</f>
        <v>0.0</v>
      </c>
      <c r="U1222">
        <f>IF(ISNUMBER($BX1222),IF($BX1222&gt;=2016,1,0),"")</f>
        <v>0.0</v>
      </c>
      <c r="V1222">
        <f>IF(ISNUMBER($BW1222),IF($BW1222&gt;=2016,1,0),"")</f>
        <v>0.0</v>
      </c>
      <c r="W1222" t="str">
        <f>IF(AND(ISNUMBER($BW1222),ISNUMBER($BX1222)),IF($BW1222&gt;=2016,"post-only",IF($BX1222&lt;2016,"pre-only","mixed")),"")</f>
        <v>pre-only</v>
      </c>
      <c r="X1222">
        <f>IF(AND(ISNUMBER($BW1222),ISNUMBER($BX1222)),MIN(1,MAX(0,($BX1222-2017+1)/($BX1222-$BW1222+1))),"")</f>
        <v>0.0</v>
      </c>
      <c r="Y1222">
        <f>IF(AND(ISNUMBER($BW1222),ISNUMBER($BX1222)),MIN(1,MAX(0,($BX1222-2018+1)/($BX1222-$BW1222+1))),"")</f>
        <v>0.0</v>
      </c>
      <c r="Z1222">
        <f>IF(AND(ISNUMBER($BW1222),ISNUMBER($BX1222)),MIN(1,MAX(0,($BX1222-2019+1)/($BX1222-$BW1222+1))),"")</f>
        <v>0.0</v>
      </c>
      <c r="AA1222">
        <f>IF(ISNUMBER($BX1222),IF($BX1222&gt;=2017,1,0),"")</f>
        <v>0.0</v>
      </c>
      <c r="AB1222">
        <f>IF(ISNUMBER($BX1222),IF($BX1222&gt;=2018,1,0),"")</f>
        <v>0.0</v>
      </c>
      <c r="AC1222">
        <f>IF(ISNUMBER($BX1222),IF($BX1222&gt;=2019,1,0),"")</f>
        <v>0.0</v>
      </c>
      <c r="AD1222">
        <f>IF($L1222&lt;&gt;"",IF($L1222&gt;2013,1,0),"")</f>
        <v>0.0</v>
      </c>
      <c r="AE1222">
        <f>IF($L1222&lt;&gt;"",1+IF($L1222&gt;2011,1,0)+IF($L1222&gt;2014,1,0),"")</f>
        <v>1.0</v>
      </c>
      <c r="AF1222" t="inlineStr">
        <is>
          <t>loan (interest rate)</t>
        </is>
      </c>
      <c r="AG1222" t="inlineStr">
        <is>
          <t>disclosure</t>
        </is>
      </c>
      <c r="AH1222" t="inlineStr">
        <is>
          <t>sensitive</t>
        </is>
      </c>
      <c r="AI1222" t="inlineStr">
        <is>
          <t>without ETS/CT</t>
        </is>
      </c>
      <c r="AJ1222" t="inlineStr">
        <is>
          <t>without ETS/CT</t>
        </is>
      </c>
      <c r="AK1222" t="str">
        <f>IF(AND($CF1222&lt;&gt;"",IFERROR(INDEX(subsample_country_map!$B:$B,MATCH($CF1222,subsample_country_map!$A:$A,0)),"")&lt;&gt;""),INDEX(subsample_country_map!$B:$B,MATCH($CF1222,subsample_country_map!$A:$A,0)),INDEX(lookup!$AA:$AA,MATCH($A1222,lookup!$A:$A,0)))</f>
        <v>3_AsiaPac</v>
      </c>
      <c r="AL1222" t="str">
        <f>IF(AND($CF1222&lt;&gt;"",IFERROR(INDEX(subsample_country_map!$C:$C,MATCH($CF1222,subsample_country_map!$A:$A,0)),"")&lt;&gt;""),INDEX(subsample_country_map!$C:$C,MATCH($CF1222,subsample_country_map!$A:$A,0)),INDEX(lookup!$AB:$AB,MATCH($A1222,lookup!$A:$A,0)))</f>
        <v>1_developed</v>
      </c>
      <c r="AM1222" t="str">
        <f>IF(AND($CF1222&lt;&gt;"",IFERROR(INDEX(subsample_country_map!$D:$D,MATCH($CF1222,subsample_country_map!$A:$A,0)),"")&lt;&gt;""),INDEX(subsample_country_map!$D:$D,MATCH($CF1222,subsample_country_map!$A:$A,0)),INDEX(lookup!$AC:$AC,MATCH($A1222,lookup!$A:$A,0)))</f>
        <v>1_western</v>
      </c>
      <c r="AN1222" t="str">
        <f>IF(AND($CF1222&lt;&gt;"",IFERROR(INDEX(subsample_country_map!$E:$E,MATCH($CF1222,subsample_country_map!$A:$A,0)),"")&lt;&gt;""),INDEX(subsample_country_map!$E:$E,MATCH($CF1222,subsample_country_map!$A:$A,0)),INDEX(lookup!$AD:$AD,MATCH($A1222,lookup!$A:$A,0)))</f>
        <v>1_common law</v>
      </c>
      <c r="AO1222" t="str">
        <f>INDEX(lookup!$Y:$Y,MATCH($A1222,lookup!$A:$A,0))</f>
        <v>0_published</v>
      </c>
      <c r="AP1222" t="str">
        <f>INDEX(lookup!$Z:$Z,MATCH($A1222,lookup!$A:$A,0))</f>
        <v>1_VHB high</v>
      </c>
      <c r="AQ1222" t="str">
        <f>INDEX(lookup!$W:$W,MATCH($A1222,lookup!$A:$A,0))</f>
        <v>3_mgmt</v>
      </c>
      <c r="AS1222" t="inlineStr">
        <is>
          <t>staging</t>
        </is>
      </c>
      <c r="AT1222" t="inlineStr">
        <is>
          <t>good-CER</t>
        </is>
      </c>
      <c r="AU1222" t="inlineStr">
        <is>
          <t>cost</t>
        </is>
      </c>
      <c r="AV1222" t="inlineStr">
        <is>
          <t>0.011</t>
        </is>
      </c>
      <c r="AY1222" t="inlineStr">
        <is>
          <t>0.573</t>
        </is>
      </c>
      <c r="BA1222" t="n">
        <v>252</v>
      </c>
      <c r="BB1222" t="inlineStr">
        <is>
          <t>0</t>
        </is>
      </c>
      <c r="BC1222" t="inlineStr">
        <is>
          <t>OLS</t>
        </is>
      </c>
      <c r="BD1222" t="inlineStr">
        <is>
          <t>two-way:firm and year</t>
        </is>
      </c>
      <c r="BE1222" t="inlineStr">
        <is>
          <t>none</t>
        </is>
      </c>
      <c r="BI1222" t="inlineStr">
        <is>
          <t>Table 4</t>
        </is>
      </c>
      <c r="BJ1222" t="inlineStr">
        <is>
          <t>Panel A Model IV (AWARE = PPE)</t>
        </is>
      </c>
      <c r="BK1222" t="inlineStr">
        <is>
          <t>1166</t>
        </is>
      </c>
      <c r="BL1222" t="inlineStr">
        <is>
          <t>AWARE 0.011 (0.573)</t>
        </is>
      </c>
      <c r="BM1222" t="inlineStr">
        <is>
          <t>AWARE = PPE</t>
        </is>
      </c>
      <c r="BN1222" t="inlineStr">
        <is>
          <t>COD (interest expense divided by average interest-bearing debt)</t>
        </is>
      </c>
      <c r="BO1222" t="inlineStr">
        <is>
          <t>original</t>
        </is>
      </c>
      <c r="BP1222" t="inlineStr">
        <is>
          <t>Jung et al (2016)</t>
        </is>
      </c>
      <c r="BQ1222" t="inlineStr">
        <is>
          <t>computed</t>
        </is>
      </c>
      <c r="BT1222" t="n">
        <v>0</v>
      </c>
      <c r="BU1222" t="inlineStr">
        <is>
          <t>staging_Jung_et_al_2018.csv</t>
        </is>
      </c>
      <c r="BW1222" t="n">
        <v>2009</v>
      </c>
      <c r="BX1222" t="n">
        <v>2013</v>
      </c>
      <c r="BY1222" t="inlineStr">
        <is>
          <t>Australia</t>
        </is>
      </c>
      <c r="BZ1222" t="n">
        <v>2011</v>
      </c>
      <c r="CA1222" t="n">
        <v>0</v>
      </c>
      <c r="CB1222" t="n">
        <v>0</v>
      </c>
      <c r="CC1222" t="n">
        <v>0</v>
      </c>
      <c r="CD1222" t="n">
        <v>0.03554488384185191</v>
      </c>
      <c r="CE1222" t="n">
        <v>1</v>
      </c>
    </row>
    <row r="1223">
      <c r="A1223" t="inlineStr">
        <is>
          <t>Jung et al (2016)</t>
        </is>
      </c>
      <c r="B1223" t="n">
        <v>2528</v>
      </c>
      <c r="C1223" t="n">
        <v>-0.1507427830801788</v>
      </c>
      <c r="D1223" t="n">
        <v>184</v>
      </c>
      <c r="E1223">
        <f>IF(ISNUMBER($BA1223),$BA1223,IF(AND(ISNUMBER($D1223),ISNUMBER($BW1223),ISNUMBER($BX1223)),$D1223*($BX1223-$BW1223+1),""))</f>
        <v>184.0</v>
      </c>
      <c r="H1223" t="inlineStr">
        <is>
          <t>partial</t>
        </is>
      </c>
      <c r="I1223" t="inlineStr">
        <is>
          <t>p-Value available</t>
        </is>
      </c>
      <c r="J1223">
        <f>IF($BW1223&lt;&gt;"",$BW1223,"")</f>
        <v>2009.0</v>
      </c>
      <c r="K1223">
        <f>IF($BX1223&lt;&gt;"",$BX1223,"")</f>
        <v>2013.0</v>
      </c>
      <c r="L1223">
        <f>IF(AND(ISNUMBER($BW1223),ISNUMBER($BX1223)),($BW1223+$BX1223)/2,"")</f>
        <v>2011.0</v>
      </c>
      <c r="M1223">
        <f>IF($L1223&lt;&gt;"",$L1223,"")</f>
        <v>2011.0</v>
      </c>
      <c r="N1223">
        <f>IF(AND(ISNUMBER($BW1223),ISNUMBER($BX1223)),MIN(1,MAX(0,($BX1223-2016+1)/($BX1223-$BW1223+1))),"")</f>
        <v>0.0</v>
      </c>
      <c r="O1223">
        <f>IF(AND(ISNUMBER($BW1223),ISNUMBER($BX1223)),MIN(1,MAX(0,($BX1223-2017+1)/($BX1223-$BW1223+1))),"")</f>
        <v>0.0</v>
      </c>
      <c r="P1223">
        <f>IF(AND(ISNUMBER($BW1223),ISNUMBER($BX1223)),MIN(1,MAX(0,($BX1223-2018+1)/($BX1223-$BW1223+1))),"")</f>
        <v>0.0</v>
      </c>
      <c r="Q1223">
        <f>IF(AND(ISNUMBER($BW1223),ISNUMBER($BX1223)),MIN(1,MAX(0,($BX1223-2019+1)/($BX1223-$BW1223+1))),"")</f>
        <v>0.0</v>
      </c>
      <c r="R1223">
        <f>IF(AND(ISNUMBER($BW1223),ISNUMBER($BX1223)),MIN(1,MAX(0,($BX1223-2016+1)/($BX1223-$BW1223+1))),"")</f>
        <v>0.0</v>
      </c>
      <c r="S1223">
        <f>IF($L1223&lt;&gt;"",IF($L1223&gt;=2015.5,1,0),"")</f>
        <v>0.0</v>
      </c>
      <c r="T1223">
        <f>IF($L1223&lt;&gt;"",IF($L1223&gt;=2016,1,0),"")</f>
        <v>0.0</v>
      </c>
      <c r="U1223">
        <f>IF(ISNUMBER($BX1223),IF($BX1223&gt;=2016,1,0),"")</f>
        <v>0.0</v>
      </c>
      <c r="V1223">
        <f>IF(ISNUMBER($BW1223),IF($BW1223&gt;=2016,1,0),"")</f>
        <v>0.0</v>
      </c>
      <c r="W1223" t="str">
        <f>IF(AND(ISNUMBER($BW1223),ISNUMBER($BX1223)),IF($BW1223&gt;=2016,"post-only",IF($BX1223&lt;2016,"pre-only","mixed")),"")</f>
        <v>pre-only</v>
      </c>
      <c r="X1223">
        <f>IF(AND(ISNUMBER($BW1223),ISNUMBER($BX1223)),MIN(1,MAX(0,($BX1223-2017+1)/($BX1223-$BW1223+1))),"")</f>
        <v>0.0</v>
      </c>
      <c r="Y1223">
        <f>IF(AND(ISNUMBER($BW1223),ISNUMBER($BX1223)),MIN(1,MAX(0,($BX1223-2018+1)/($BX1223-$BW1223+1))),"")</f>
        <v>0.0</v>
      </c>
      <c r="Z1223">
        <f>IF(AND(ISNUMBER($BW1223),ISNUMBER($BX1223)),MIN(1,MAX(0,($BX1223-2019+1)/($BX1223-$BW1223+1))),"")</f>
        <v>0.0</v>
      </c>
      <c r="AA1223">
        <f>IF(ISNUMBER($BX1223),IF($BX1223&gt;=2017,1,0),"")</f>
        <v>0.0</v>
      </c>
      <c r="AB1223">
        <f>IF(ISNUMBER($BX1223),IF($BX1223&gt;=2018,1,0),"")</f>
        <v>0.0</v>
      </c>
      <c r="AC1223">
        <f>IF(ISNUMBER($BX1223),IF($BX1223&gt;=2019,1,0),"")</f>
        <v>0.0</v>
      </c>
      <c r="AD1223">
        <f>IF($L1223&lt;&gt;"",IF($L1223&gt;2013,1,0),"")</f>
        <v>0.0</v>
      </c>
      <c r="AE1223">
        <f>IF($L1223&lt;&gt;"",1+IF($L1223&gt;2011,1,0)+IF($L1223&gt;2014,1,0),"")</f>
        <v>1.0</v>
      </c>
      <c r="AF1223" t="inlineStr">
        <is>
          <t>loan (interest rate)</t>
        </is>
      </c>
      <c r="AG1223" t="inlineStr">
        <is>
          <t>performance</t>
        </is>
      </c>
      <c r="AH1223" t="inlineStr">
        <is>
          <t>sensitive</t>
        </is>
      </c>
      <c r="AI1223" t="inlineStr">
        <is>
          <t>without ETS/CT</t>
        </is>
      </c>
      <c r="AJ1223" t="inlineStr">
        <is>
          <t>without ETS/CT</t>
        </is>
      </c>
      <c r="AK1223" t="str">
        <f>IF(AND($CF1223&lt;&gt;"",IFERROR(INDEX(subsample_country_map!$B:$B,MATCH($CF1223,subsample_country_map!$A:$A,0)),"")&lt;&gt;""),INDEX(subsample_country_map!$B:$B,MATCH($CF1223,subsample_country_map!$A:$A,0)),INDEX(lookup!$AA:$AA,MATCH($A1223,lookup!$A:$A,0)))</f>
        <v>3_AsiaPac</v>
      </c>
      <c r="AL1223" t="str">
        <f>IF(AND($CF1223&lt;&gt;"",IFERROR(INDEX(subsample_country_map!$C:$C,MATCH($CF1223,subsample_country_map!$A:$A,0)),"")&lt;&gt;""),INDEX(subsample_country_map!$C:$C,MATCH($CF1223,subsample_country_map!$A:$A,0)),INDEX(lookup!$AB:$AB,MATCH($A1223,lookup!$A:$A,0)))</f>
        <v>1_developed</v>
      </c>
      <c r="AM1223" t="str">
        <f>IF(AND($CF1223&lt;&gt;"",IFERROR(INDEX(subsample_country_map!$D:$D,MATCH($CF1223,subsample_country_map!$A:$A,0)),"")&lt;&gt;""),INDEX(subsample_country_map!$D:$D,MATCH($CF1223,subsample_country_map!$A:$A,0)),INDEX(lookup!$AC:$AC,MATCH($A1223,lookup!$A:$A,0)))</f>
        <v>1_western</v>
      </c>
      <c r="AN1223" t="str">
        <f>IF(AND($CF1223&lt;&gt;"",IFERROR(INDEX(subsample_country_map!$E:$E,MATCH($CF1223,subsample_country_map!$A:$A,0)),"")&lt;&gt;""),INDEX(subsample_country_map!$E:$E,MATCH($CF1223,subsample_country_map!$A:$A,0)),INDEX(lookup!$AD:$AD,MATCH($A1223,lookup!$A:$A,0)))</f>
        <v>1_common law</v>
      </c>
      <c r="AO1223" t="str">
        <f>INDEX(lookup!$Y:$Y,MATCH($A1223,lookup!$A:$A,0))</f>
        <v>0_published</v>
      </c>
      <c r="AP1223" t="str">
        <f>INDEX(lookup!$Z:$Z,MATCH($A1223,lookup!$A:$A,0))</f>
        <v>1_VHB high</v>
      </c>
      <c r="AQ1223" t="str">
        <f>INDEX(lookup!$W:$W,MATCH($A1223,lookup!$A:$A,0))</f>
        <v>3_mgmt</v>
      </c>
      <c r="AS1223" t="inlineStr">
        <is>
          <t>staging</t>
        </is>
      </c>
      <c r="AT1223" t="inlineStr">
        <is>
          <t>bad-CER</t>
        </is>
      </c>
      <c r="AU1223" t="inlineStr">
        <is>
          <t>cost</t>
        </is>
      </c>
      <c r="AV1223" t="inlineStr">
        <is>
          <t>2.731</t>
        </is>
      </c>
      <c r="AY1223" t="inlineStr">
        <is>
          <t>0.040</t>
        </is>
      </c>
      <c r="BA1223" t="n">
        <v>184</v>
      </c>
      <c r="BB1223" t="inlineStr">
        <is>
          <t>0</t>
        </is>
      </c>
      <c r="BC1223" t="inlineStr">
        <is>
          <t>OLS</t>
        </is>
      </c>
      <c r="BD1223" t="inlineStr">
        <is>
          <t>two-way:firm and year</t>
        </is>
      </c>
      <c r="BE1223" t="inlineStr">
        <is>
          <t>industry</t>
        </is>
      </c>
      <c r="BF1223" t="inlineStr">
        <is>
          <t>High emitting industries (Energy, Industrials, Materials, Utilities)</t>
        </is>
      </c>
      <c r="BI1223" t="inlineStr">
        <is>
          <t>Table 4</t>
        </is>
      </c>
      <c r="BJ1223" t="inlineStr">
        <is>
          <t>Panel B High emitting (AWARE = CDP)</t>
        </is>
      </c>
      <c r="BK1223" t="inlineStr">
        <is>
          <t>1166</t>
        </is>
      </c>
      <c r="BL1223" t="inlineStr">
        <is>
          <t>CARBON 2.731 (0.040)</t>
        </is>
      </c>
      <c r="BM1223" t="inlineStr">
        <is>
          <t>CARBON</t>
        </is>
      </c>
      <c r="BN1223" t="inlineStr">
        <is>
          <t>COD (interest expense divided by average interest-bearing debt)</t>
        </is>
      </c>
      <c r="BO1223" t="inlineStr">
        <is>
          <t>original</t>
        </is>
      </c>
      <c r="BP1223" t="inlineStr">
        <is>
          <t>Jung et al (2016)</t>
        </is>
      </c>
      <c r="BQ1223" t="inlineStr">
        <is>
          <t>computed</t>
        </is>
      </c>
      <c r="BT1223" t="n">
        <v>0</v>
      </c>
      <c r="BU1223" t="inlineStr">
        <is>
          <t>staging_Jung_et_al_2018.csv</t>
        </is>
      </c>
      <c r="BW1223" t="n">
        <v>2009</v>
      </c>
      <c r="BX1223" t="n">
        <v>2013</v>
      </c>
      <c r="BY1223" t="inlineStr">
        <is>
          <t>Australia</t>
        </is>
      </c>
      <c r="BZ1223" t="n">
        <v>2011</v>
      </c>
      <c r="CA1223" t="n">
        <v>0</v>
      </c>
      <c r="CB1223" t="n">
        <v>0</v>
      </c>
      <c r="CC1223" t="n">
        <v>0</v>
      </c>
      <c r="CD1223" t="n">
        <v>-0.1519004030943071</v>
      </c>
      <c r="CE1223" t="n">
        <v>1</v>
      </c>
    </row>
    <row r="1224">
      <c r="A1224" t="inlineStr">
        <is>
          <t>Jung et al (2016)</t>
        </is>
      </c>
      <c r="B1224" t="n">
        <v>2529</v>
      </c>
      <c r="C1224" t="n">
        <v>0.01698637059480713</v>
      </c>
      <c r="D1224" t="n">
        <v>184</v>
      </c>
      <c r="E1224">
        <f>IF(ISNUMBER($BA1224),$BA1224,IF(AND(ISNUMBER($D1224),ISNUMBER($BW1224),ISNUMBER($BX1224)),$D1224*($BX1224-$BW1224+1),""))</f>
        <v>184.0</v>
      </c>
      <c r="H1224" t="inlineStr">
        <is>
          <t>partial</t>
        </is>
      </c>
      <c r="I1224" t="inlineStr">
        <is>
          <t>p-Value available</t>
        </is>
      </c>
      <c r="J1224">
        <f>IF($BW1224&lt;&gt;"",$BW1224,"")</f>
        <v>2009.0</v>
      </c>
      <c r="K1224">
        <f>IF($BX1224&lt;&gt;"",$BX1224,"")</f>
        <v>2013.0</v>
      </c>
      <c r="L1224">
        <f>IF(AND(ISNUMBER($BW1224),ISNUMBER($BX1224)),($BW1224+$BX1224)/2,"")</f>
        <v>2011.0</v>
      </c>
      <c r="M1224">
        <f>IF($L1224&lt;&gt;"",$L1224,"")</f>
        <v>2011.0</v>
      </c>
      <c r="N1224">
        <f>IF(AND(ISNUMBER($BW1224),ISNUMBER($BX1224)),MIN(1,MAX(0,($BX1224-2016+1)/($BX1224-$BW1224+1))),"")</f>
        <v>0.0</v>
      </c>
      <c r="O1224">
        <f>IF(AND(ISNUMBER($BW1224),ISNUMBER($BX1224)),MIN(1,MAX(0,($BX1224-2017+1)/($BX1224-$BW1224+1))),"")</f>
        <v>0.0</v>
      </c>
      <c r="P1224">
        <f>IF(AND(ISNUMBER($BW1224),ISNUMBER($BX1224)),MIN(1,MAX(0,($BX1224-2018+1)/($BX1224-$BW1224+1))),"")</f>
        <v>0.0</v>
      </c>
      <c r="Q1224">
        <f>IF(AND(ISNUMBER($BW1224),ISNUMBER($BX1224)),MIN(1,MAX(0,($BX1224-2019+1)/($BX1224-$BW1224+1))),"")</f>
        <v>0.0</v>
      </c>
      <c r="R1224">
        <f>IF(AND(ISNUMBER($BW1224),ISNUMBER($BX1224)),MIN(1,MAX(0,($BX1224-2016+1)/($BX1224-$BW1224+1))),"")</f>
        <v>0.0</v>
      </c>
      <c r="S1224">
        <f>IF($L1224&lt;&gt;"",IF($L1224&gt;=2015.5,1,0),"")</f>
        <v>0.0</v>
      </c>
      <c r="T1224">
        <f>IF($L1224&lt;&gt;"",IF($L1224&gt;=2016,1,0),"")</f>
        <v>0.0</v>
      </c>
      <c r="U1224">
        <f>IF(ISNUMBER($BX1224),IF($BX1224&gt;=2016,1,0),"")</f>
        <v>0.0</v>
      </c>
      <c r="V1224">
        <f>IF(ISNUMBER($BW1224),IF($BW1224&gt;=2016,1,0),"")</f>
        <v>0.0</v>
      </c>
      <c r="W1224" t="str">
        <f>IF(AND(ISNUMBER($BW1224),ISNUMBER($BX1224)),IF($BW1224&gt;=2016,"post-only",IF($BX1224&lt;2016,"pre-only","mixed")),"")</f>
        <v>pre-only</v>
      </c>
      <c r="X1224">
        <f>IF(AND(ISNUMBER($BW1224),ISNUMBER($BX1224)),MIN(1,MAX(0,($BX1224-2017+1)/($BX1224-$BW1224+1))),"")</f>
        <v>0.0</v>
      </c>
      <c r="Y1224">
        <f>IF(AND(ISNUMBER($BW1224),ISNUMBER($BX1224)),MIN(1,MAX(0,($BX1224-2018+1)/($BX1224-$BW1224+1))),"")</f>
        <v>0.0</v>
      </c>
      <c r="Z1224">
        <f>IF(AND(ISNUMBER($BW1224),ISNUMBER($BX1224)),MIN(1,MAX(0,($BX1224-2019+1)/($BX1224-$BW1224+1))),"")</f>
        <v>0.0</v>
      </c>
      <c r="AA1224">
        <f>IF(ISNUMBER($BX1224),IF($BX1224&gt;=2017,1,0),"")</f>
        <v>0.0</v>
      </c>
      <c r="AB1224">
        <f>IF(ISNUMBER($BX1224),IF($BX1224&gt;=2018,1,0),"")</f>
        <v>0.0</v>
      </c>
      <c r="AC1224">
        <f>IF(ISNUMBER($BX1224),IF($BX1224&gt;=2019,1,0),"")</f>
        <v>0.0</v>
      </c>
      <c r="AD1224">
        <f>IF($L1224&lt;&gt;"",IF($L1224&gt;2013,1,0),"")</f>
        <v>0.0</v>
      </c>
      <c r="AE1224">
        <f>IF($L1224&lt;&gt;"",1+IF($L1224&gt;2011,1,0)+IF($L1224&gt;2014,1,0),"")</f>
        <v>1.0</v>
      </c>
      <c r="AF1224" t="inlineStr">
        <is>
          <t>loan (interest rate)</t>
        </is>
      </c>
      <c r="AG1224" t="inlineStr">
        <is>
          <t>disclosure</t>
        </is>
      </c>
      <c r="AH1224" t="inlineStr">
        <is>
          <t>sensitive</t>
        </is>
      </c>
      <c r="AI1224" t="inlineStr">
        <is>
          <t>without ETS/CT</t>
        </is>
      </c>
      <c r="AJ1224" t="inlineStr">
        <is>
          <t>without ETS/CT</t>
        </is>
      </c>
      <c r="AK1224" t="str">
        <f>IF(AND($CF1224&lt;&gt;"",IFERROR(INDEX(subsample_country_map!$B:$B,MATCH($CF1224,subsample_country_map!$A:$A,0)),"")&lt;&gt;""),INDEX(subsample_country_map!$B:$B,MATCH($CF1224,subsample_country_map!$A:$A,0)),INDEX(lookup!$AA:$AA,MATCH($A1224,lookup!$A:$A,0)))</f>
        <v>3_AsiaPac</v>
      </c>
      <c r="AL1224" t="str">
        <f>IF(AND($CF1224&lt;&gt;"",IFERROR(INDEX(subsample_country_map!$C:$C,MATCH($CF1224,subsample_country_map!$A:$A,0)),"")&lt;&gt;""),INDEX(subsample_country_map!$C:$C,MATCH($CF1224,subsample_country_map!$A:$A,0)),INDEX(lookup!$AB:$AB,MATCH($A1224,lookup!$A:$A,0)))</f>
        <v>1_developed</v>
      </c>
      <c r="AM1224" t="str">
        <f>IF(AND($CF1224&lt;&gt;"",IFERROR(INDEX(subsample_country_map!$D:$D,MATCH($CF1224,subsample_country_map!$A:$A,0)),"")&lt;&gt;""),INDEX(subsample_country_map!$D:$D,MATCH($CF1224,subsample_country_map!$A:$A,0)),INDEX(lookup!$AC:$AC,MATCH($A1224,lookup!$A:$A,0)))</f>
        <v>1_western</v>
      </c>
      <c r="AN1224" t="str">
        <f>IF(AND($CF1224&lt;&gt;"",IFERROR(INDEX(subsample_country_map!$E:$E,MATCH($CF1224,subsample_country_map!$A:$A,0)),"")&lt;&gt;""),INDEX(subsample_country_map!$E:$E,MATCH($CF1224,subsample_country_map!$A:$A,0)),INDEX(lookup!$AD:$AD,MATCH($A1224,lookup!$A:$A,0)))</f>
        <v>1_common law</v>
      </c>
      <c r="AO1224" t="str">
        <f>INDEX(lookup!$Y:$Y,MATCH($A1224,lookup!$A:$A,0))</f>
        <v>0_published</v>
      </c>
      <c r="AP1224" t="str">
        <f>INDEX(lookup!$Z:$Z,MATCH($A1224,lookup!$A:$A,0))</f>
        <v>1_VHB high</v>
      </c>
      <c r="AQ1224" t="str">
        <f>INDEX(lookup!$W:$W,MATCH($A1224,lookup!$A:$A,0))</f>
        <v>3_mgmt</v>
      </c>
      <c r="AS1224" t="inlineStr">
        <is>
          <t>staging</t>
        </is>
      </c>
      <c r="AT1224" t="inlineStr">
        <is>
          <t>good-CER</t>
        </is>
      </c>
      <c r="AU1224" t="inlineStr">
        <is>
          <t>cost</t>
        </is>
      </c>
      <c r="AV1224" t="inlineStr">
        <is>
          <t>0.001</t>
        </is>
      </c>
      <c r="AY1224" t="inlineStr">
        <is>
          <t>0.818</t>
        </is>
      </c>
      <c r="BA1224" t="n">
        <v>184</v>
      </c>
      <c r="BB1224" t="inlineStr">
        <is>
          <t>0</t>
        </is>
      </c>
      <c r="BC1224" t="inlineStr">
        <is>
          <t>OLS</t>
        </is>
      </c>
      <c r="BD1224" t="inlineStr">
        <is>
          <t>two-way:firm and year</t>
        </is>
      </c>
      <c r="BE1224" t="inlineStr">
        <is>
          <t>industry</t>
        </is>
      </c>
      <c r="BF1224" t="inlineStr">
        <is>
          <t>High emitting industries (Energy, Industrials, Materials, Utilities)</t>
        </is>
      </c>
      <c r="BI1224" t="inlineStr">
        <is>
          <t>Table 4</t>
        </is>
      </c>
      <c r="BJ1224" t="inlineStr">
        <is>
          <t>Panel B High emitting (AWARE = CDP)</t>
        </is>
      </c>
      <c r="BK1224" t="inlineStr">
        <is>
          <t>1166</t>
        </is>
      </c>
      <c r="BL1224" t="inlineStr">
        <is>
          <t>AWARE 0.001 (0.818)</t>
        </is>
      </c>
      <c r="BM1224" t="inlineStr">
        <is>
          <t>AWARE = CDP</t>
        </is>
      </c>
      <c r="BN1224" t="inlineStr">
        <is>
          <t>COD (interest expense divided by average interest-bearing debt)</t>
        </is>
      </c>
      <c r="BO1224" t="inlineStr">
        <is>
          <t>original</t>
        </is>
      </c>
      <c r="BP1224" t="inlineStr">
        <is>
          <t>Jung et al (2016)</t>
        </is>
      </c>
      <c r="BQ1224" t="inlineStr">
        <is>
          <t>computed</t>
        </is>
      </c>
      <c r="BT1224" t="n">
        <v>0</v>
      </c>
      <c r="BU1224" t="inlineStr">
        <is>
          <t>staging_Jung_et_al_2018.csv</t>
        </is>
      </c>
      <c r="BW1224" t="n">
        <v>2009</v>
      </c>
      <c r="BX1224" t="n">
        <v>2013</v>
      </c>
      <c r="BY1224" t="inlineStr">
        <is>
          <t>Australia</t>
        </is>
      </c>
      <c r="BZ1224" t="n">
        <v>2011</v>
      </c>
      <c r="CA1224" t="n">
        <v>0</v>
      </c>
      <c r="CB1224" t="n">
        <v>0</v>
      </c>
      <c r="CC1224" t="n">
        <v>0</v>
      </c>
      <c r="CD1224" t="n">
        <v>0.01698800460862597</v>
      </c>
      <c r="CE1224" t="n">
        <v>1</v>
      </c>
    </row>
    <row r="1225">
      <c r="A1225" t="inlineStr">
        <is>
          <t>Jung et al (2016)</t>
        </is>
      </c>
      <c r="B1225" t="n">
        <v>2530</v>
      </c>
      <c r="C1225" t="n">
        <v>-0.008720827773406924</v>
      </c>
      <c r="D1225" t="n">
        <v>71</v>
      </c>
      <c r="E1225">
        <f>IF(ISNUMBER($BA1225),$BA1225,IF(AND(ISNUMBER($D1225),ISNUMBER($BW1225),ISNUMBER($BX1225)),$D1225*($BX1225-$BW1225+1),""))</f>
        <v>71.0</v>
      </c>
      <c r="H1225" t="inlineStr">
        <is>
          <t>partial</t>
        </is>
      </c>
      <c r="I1225" t="inlineStr">
        <is>
          <t>p-Value available</t>
        </is>
      </c>
      <c r="J1225">
        <f>IF($BW1225&lt;&gt;"",$BW1225,"")</f>
        <v>2009.0</v>
      </c>
      <c r="K1225">
        <f>IF($BX1225&lt;&gt;"",$BX1225,"")</f>
        <v>2013.0</v>
      </c>
      <c r="L1225">
        <f>IF(AND(ISNUMBER($BW1225),ISNUMBER($BX1225)),($BW1225+$BX1225)/2,"")</f>
        <v>2011.0</v>
      </c>
      <c r="M1225">
        <f>IF($L1225&lt;&gt;"",$L1225,"")</f>
        <v>2011.0</v>
      </c>
      <c r="N1225">
        <f>IF(AND(ISNUMBER($BW1225),ISNUMBER($BX1225)),MIN(1,MAX(0,($BX1225-2016+1)/($BX1225-$BW1225+1))),"")</f>
        <v>0.0</v>
      </c>
      <c r="O1225">
        <f>IF(AND(ISNUMBER($BW1225),ISNUMBER($BX1225)),MIN(1,MAX(0,($BX1225-2017+1)/($BX1225-$BW1225+1))),"")</f>
        <v>0.0</v>
      </c>
      <c r="P1225">
        <f>IF(AND(ISNUMBER($BW1225),ISNUMBER($BX1225)),MIN(1,MAX(0,($BX1225-2018+1)/($BX1225-$BW1225+1))),"")</f>
        <v>0.0</v>
      </c>
      <c r="Q1225">
        <f>IF(AND(ISNUMBER($BW1225),ISNUMBER($BX1225)),MIN(1,MAX(0,($BX1225-2019+1)/($BX1225-$BW1225+1))),"")</f>
        <v>0.0</v>
      </c>
      <c r="R1225">
        <f>IF(AND(ISNUMBER($BW1225),ISNUMBER($BX1225)),MIN(1,MAX(0,($BX1225-2016+1)/($BX1225-$BW1225+1))),"")</f>
        <v>0.0</v>
      </c>
      <c r="S1225">
        <f>IF($L1225&lt;&gt;"",IF($L1225&gt;=2015.5,1,0),"")</f>
        <v>0.0</v>
      </c>
      <c r="T1225">
        <f>IF($L1225&lt;&gt;"",IF($L1225&gt;=2016,1,0),"")</f>
        <v>0.0</v>
      </c>
      <c r="U1225">
        <f>IF(ISNUMBER($BX1225),IF($BX1225&gt;=2016,1,0),"")</f>
        <v>0.0</v>
      </c>
      <c r="V1225">
        <f>IF(ISNUMBER($BW1225),IF($BW1225&gt;=2016,1,0),"")</f>
        <v>0.0</v>
      </c>
      <c r="W1225" t="str">
        <f>IF(AND(ISNUMBER($BW1225),ISNUMBER($BX1225)),IF($BW1225&gt;=2016,"post-only",IF($BX1225&lt;2016,"pre-only","mixed")),"")</f>
        <v>pre-only</v>
      </c>
      <c r="X1225">
        <f>IF(AND(ISNUMBER($BW1225),ISNUMBER($BX1225)),MIN(1,MAX(0,($BX1225-2017+1)/($BX1225-$BW1225+1))),"")</f>
        <v>0.0</v>
      </c>
      <c r="Y1225">
        <f>IF(AND(ISNUMBER($BW1225),ISNUMBER($BX1225)),MIN(1,MAX(0,($BX1225-2018+1)/($BX1225-$BW1225+1))),"")</f>
        <v>0.0</v>
      </c>
      <c r="Z1225">
        <f>IF(AND(ISNUMBER($BW1225),ISNUMBER($BX1225)),MIN(1,MAX(0,($BX1225-2019+1)/($BX1225-$BW1225+1))),"")</f>
        <v>0.0</v>
      </c>
      <c r="AA1225">
        <f>IF(ISNUMBER($BX1225),IF($BX1225&gt;=2017,1,0),"")</f>
        <v>0.0</v>
      </c>
      <c r="AB1225">
        <f>IF(ISNUMBER($BX1225),IF($BX1225&gt;=2018,1,0),"")</f>
        <v>0.0</v>
      </c>
      <c r="AC1225">
        <f>IF(ISNUMBER($BX1225),IF($BX1225&gt;=2019,1,0),"")</f>
        <v>0.0</v>
      </c>
      <c r="AD1225">
        <f>IF($L1225&lt;&gt;"",IF($L1225&gt;2013,1,0),"")</f>
        <v>0.0</v>
      </c>
      <c r="AE1225">
        <f>IF($L1225&lt;&gt;"",1+IF($L1225&gt;2011,1,0)+IF($L1225&gt;2014,1,0),"")</f>
        <v>1.0</v>
      </c>
      <c r="AF1225" t="inlineStr">
        <is>
          <t>loan (interest rate)</t>
        </is>
      </c>
      <c r="AG1225" t="inlineStr">
        <is>
          <t>performance</t>
        </is>
      </c>
      <c r="AH1225" t="inlineStr">
        <is>
          <t>sensitive</t>
        </is>
      </c>
      <c r="AI1225" t="inlineStr">
        <is>
          <t>without ETS/CT</t>
        </is>
      </c>
      <c r="AJ1225" t="inlineStr">
        <is>
          <t>without ETS/CT</t>
        </is>
      </c>
      <c r="AK1225" t="str">
        <f>IF(AND($CF1225&lt;&gt;"",IFERROR(INDEX(subsample_country_map!$B:$B,MATCH($CF1225,subsample_country_map!$A:$A,0)),"")&lt;&gt;""),INDEX(subsample_country_map!$B:$B,MATCH($CF1225,subsample_country_map!$A:$A,0)),INDEX(lookup!$AA:$AA,MATCH($A1225,lookup!$A:$A,0)))</f>
        <v>3_AsiaPac</v>
      </c>
      <c r="AL1225" t="str">
        <f>IF(AND($CF1225&lt;&gt;"",IFERROR(INDEX(subsample_country_map!$C:$C,MATCH($CF1225,subsample_country_map!$A:$A,0)),"")&lt;&gt;""),INDEX(subsample_country_map!$C:$C,MATCH($CF1225,subsample_country_map!$A:$A,0)),INDEX(lookup!$AB:$AB,MATCH($A1225,lookup!$A:$A,0)))</f>
        <v>1_developed</v>
      </c>
      <c r="AM1225" t="str">
        <f>IF(AND($CF1225&lt;&gt;"",IFERROR(INDEX(subsample_country_map!$D:$D,MATCH($CF1225,subsample_country_map!$A:$A,0)),"")&lt;&gt;""),INDEX(subsample_country_map!$D:$D,MATCH($CF1225,subsample_country_map!$A:$A,0)),INDEX(lookup!$AC:$AC,MATCH($A1225,lookup!$A:$A,0)))</f>
        <v>1_western</v>
      </c>
      <c r="AN1225" t="str">
        <f>IF(AND($CF1225&lt;&gt;"",IFERROR(INDEX(subsample_country_map!$E:$E,MATCH($CF1225,subsample_country_map!$A:$A,0)),"")&lt;&gt;""),INDEX(subsample_country_map!$E:$E,MATCH($CF1225,subsample_country_map!$A:$A,0)),INDEX(lookup!$AD:$AD,MATCH($A1225,lookup!$A:$A,0)))</f>
        <v>1_common law</v>
      </c>
      <c r="AO1225" t="str">
        <f>INDEX(lookup!$Y:$Y,MATCH($A1225,lookup!$A:$A,0))</f>
        <v>0_published</v>
      </c>
      <c r="AP1225" t="str">
        <f>INDEX(lookup!$Z:$Z,MATCH($A1225,lookup!$A:$A,0))</f>
        <v>1_VHB high</v>
      </c>
      <c r="AQ1225" t="str">
        <f>INDEX(lookup!$W:$W,MATCH($A1225,lookup!$A:$A,0))</f>
        <v>3_mgmt</v>
      </c>
      <c r="AS1225" t="inlineStr">
        <is>
          <t>staging</t>
        </is>
      </c>
      <c r="AT1225" t="inlineStr">
        <is>
          <t>bad-CER</t>
        </is>
      </c>
      <c r="AU1225" t="inlineStr">
        <is>
          <t>cost</t>
        </is>
      </c>
      <c r="AV1225" t="inlineStr">
        <is>
          <t>6.432</t>
        </is>
      </c>
      <c r="AY1225" t="inlineStr">
        <is>
          <t>0.984</t>
        </is>
      </c>
      <c r="BA1225" t="n">
        <v>71</v>
      </c>
      <c r="BB1225" t="inlineStr">
        <is>
          <t>0</t>
        </is>
      </c>
      <c r="BC1225" t="inlineStr">
        <is>
          <t>OLS</t>
        </is>
      </c>
      <c r="BD1225" t="inlineStr">
        <is>
          <t>two-way:firm and year</t>
        </is>
      </c>
      <c r="BE1225" t="inlineStr">
        <is>
          <t>industry</t>
        </is>
      </c>
      <c r="BF1225" t="inlineStr">
        <is>
          <t>Low emitting industries (Consumer Discretionary, Consumer Staples, Health Care, Telecommunication Services)</t>
        </is>
      </c>
      <c r="BI1225" t="inlineStr">
        <is>
          <t>Table 4</t>
        </is>
      </c>
      <c r="BJ1225" t="inlineStr">
        <is>
          <t>Panel B Low emitting (AWARE = CDP)</t>
        </is>
      </c>
      <c r="BK1225" t="inlineStr">
        <is>
          <t>1166</t>
        </is>
      </c>
      <c r="BL1225" t="inlineStr">
        <is>
          <t>CARBON 6.432 (0.984)</t>
        </is>
      </c>
      <c r="BM1225" t="inlineStr">
        <is>
          <t>CARBON</t>
        </is>
      </c>
      <c r="BN1225" t="inlineStr">
        <is>
          <t>COD (interest expense divided by average interest-bearing debt)</t>
        </is>
      </c>
      <c r="BO1225" t="inlineStr">
        <is>
          <t>original</t>
        </is>
      </c>
      <c r="BP1225" t="inlineStr">
        <is>
          <t>Jung et al (2016)</t>
        </is>
      </c>
      <c r="BQ1225" t="inlineStr">
        <is>
          <t>v10-adopted</t>
        </is>
      </c>
      <c r="BT1225" t="n">
        <v>0</v>
      </c>
      <c r="BU1225" t="inlineStr">
        <is>
          <t>staging_Jung_et_al_2018.csv</t>
        </is>
      </c>
      <c r="BW1225" t="n">
        <v>2009</v>
      </c>
      <c r="BX1225" t="n">
        <v>2013</v>
      </c>
      <c r="BY1225" t="inlineStr">
        <is>
          <t>Australia</t>
        </is>
      </c>
      <c r="BZ1225" t="n">
        <v>2011</v>
      </c>
      <c r="CA1225" t="n">
        <v>0</v>
      </c>
      <c r="CB1225" t="n">
        <v>0</v>
      </c>
      <c r="CC1225" t="n">
        <v>0</v>
      </c>
      <c r="CD1225" t="n">
        <v>-0.008721048864726992</v>
      </c>
      <c r="CE1225" t="n">
        <v>1</v>
      </c>
    </row>
    <row r="1226">
      <c r="A1226" t="inlineStr">
        <is>
          <t>Jung et al (2016)</t>
        </is>
      </c>
      <c r="B1226" t="n">
        <v>2531</v>
      </c>
      <c r="C1226" t="n">
        <v>-0.0884099801205408</v>
      </c>
      <c r="D1226" t="n">
        <v>71</v>
      </c>
      <c r="E1226">
        <f>IF(ISNUMBER($BA1226),$BA1226,IF(AND(ISNUMBER($D1226),ISNUMBER($BW1226),ISNUMBER($BX1226)),$D1226*($BX1226-$BW1226+1),""))</f>
        <v>71.0</v>
      </c>
      <c r="H1226" t="inlineStr">
        <is>
          <t>partial</t>
        </is>
      </c>
      <c r="I1226" t="inlineStr">
        <is>
          <t>p-Value available</t>
        </is>
      </c>
      <c r="J1226">
        <f>IF($BW1226&lt;&gt;"",$BW1226,"")</f>
        <v>2009.0</v>
      </c>
      <c r="K1226">
        <f>IF($BX1226&lt;&gt;"",$BX1226,"")</f>
        <v>2013.0</v>
      </c>
      <c r="L1226">
        <f>IF(AND(ISNUMBER($BW1226),ISNUMBER($BX1226)),($BW1226+$BX1226)/2,"")</f>
        <v>2011.0</v>
      </c>
      <c r="M1226">
        <f>IF($L1226&lt;&gt;"",$L1226,"")</f>
        <v>2011.0</v>
      </c>
      <c r="N1226">
        <f>IF(AND(ISNUMBER($BW1226),ISNUMBER($BX1226)),MIN(1,MAX(0,($BX1226-2016+1)/($BX1226-$BW1226+1))),"")</f>
        <v>0.0</v>
      </c>
      <c r="O1226">
        <f>IF(AND(ISNUMBER($BW1226),ISNUMBER($BX1226)),MIN(1,MAX(0,($BX1226-2017+1)/($BX1226-$BW1226+1))),"")</f>
        <v>0.0</v>
      </c>
      <c r="P1226">
        <f>IF(AND(ISNUMBER($BW1226),ISNUMBER($BX1226)),MIN(1,MAX(0,($BX1226-2018+1)/($BX1226-$BW1226+1))),"")</f>
        <v>0.0</v>
      </c>
      <c r="Q1226">
        <f>IF(AND(ISNUMBER($BW1226),ISNUMBER($BX1226)),MIN(1,MAX(0,($BX1226-2019+1)/($BX1226-$BW1226+1))),"")</f>
        <v>0.0</v>
      </c>
      <c r="R1226">
        <f>IF(AND(ISNUMBER($BW1226),ISNUMBER($BX1226)),MIN(1,MAX(0,($BX1226-2016+1)/($BX1226-$BW1226+1))),"")</f>
        <v>0.0</v>
      </c>
      <c r="S1226">
        <f>IF($L1226&lt;&gt;"",IF($L1226&gt;=2015.5,1,0),"")</f>
        <v>0.0</v>
      </c>
      <c r="T1226">
        <f>IF($L1226&lt;&gt;"",IF($L1226&gt;=2016,1,0),"")</f>
        <v>0.0</v>
      </c>
      <c r="U1226">
        <f>IF(ISNUMBER($BX1226),IF($BX1226&gt;=2016,1,0),"")</f>
        <v>0.0</v>
      </c>
      <c r="V1226">
        <f>IF(ISNUMBER($BW1226),IF($BW1226&gt;=2016,1,0),"")</f>
        <v>0.0</v>
      </c>
      <c r="W1226" t="str">
        <f>IF(AND(ISNUMBER($BW1226),ISNUMBER($BX1226)),IF($BW1226&gt;=2016,"post-only",IF($BX1226&lt;2016,"pre-only","mixed")),"")</f>
        <v>pre-only</v>
      </c>
      <c r="X1226">
        <f>IF(AND(ISNUMBER($BW1226),ISNUMBER($BX1226)),MIN(1,MAX(0,($BX1226-2017+1)/($BX1226-$BW1226+1))),"")</f>
        <v>0.0</v>
      </c>
      <c r="Y1226">
        <f>IF(AND(ISNUMBER($BW1226),ISNUMBER($BX1226)),MIN(1,MAX(0,($BX1226-2018+1)/($BX1226-$BW1226+1))),"")</f>
        <v>0.0</v>
      </c>
      <c r="Z1226">
        <f>IF(AND(ISNUMBER($BW1226),ISNUMBER($BX1226)),MIN(1,MAX(0,($BX1226-2019+1)/($BX1226-$BW1226+1))),"")</f>
        <v>0.0</v>
      </c>
      <c r="AA1226">
        <f>IF(ISNUMBER($BX1226),IF($BX1226&gt;=2017,1,0),"")</f>
        <v>0.0</v>
      </c>
      <c r="AB1226">
        <f>IF(ISNUMBER($BX1226),IF($BX1226&gt;=2018,1,0),"")</f>
        <v>0.0</v>
      </c>
      <c r="AC1226">
        <f>IF(ISNUMBER($BX1226),IF($BX1226&gt;=2019,1,0),"")</f>
        <v>0.0</v>
      </c>
      <c r="AD1226">
        <f>IF($L1226&lt;&gt;"",IF($L1226&gt;2013,1,0),"")</f>
        <v>0.0</v>
      </c>
      <c r="AE1226">
        <f>IF($L1226&lt;&gt;"",1+IF($L1226&gt;2011,1,0)+IF($L1226&gt;2014,1,0),"")</f>
        <v>1.0</v>
      </c>
      <c r="AF1226" t="inlineStr">
        <is>
          <t>loan (interest rate)</t>
        </is>
      </c>
      <c r="AG1226" t="inlineStr">
        <is>
          <t>disclosure</t>
        </is>
      </c>
      <c r="AH1226" t="inlineStr">
        <is>
          <t>sensitive</t>
        </is>
      </c>
      <c r="AI1226" t="inlineStr">
        <is>
          <t>without ETS/CT</t>
        </is>
      </c>
      <c r="AJ1226" t="inlineStr">
        <is>
          <t>without ETS/CT</t>
        </is>
      </c>
      <c r="AK1226" t="str">
        <f>IF(AND($CF1226&lt;&gt;"",IFERROR(INDEX(subsample_country_map!$B:$B,MATCH($CF1226,subsample_country_map!$A:$A,0)),"")&lt;&gt;""),INDEX(subsample_country_map!$B:$B,MATCH($CF1226,subsample_country_map!$A:$A,0)),INDEX(lookup!$AA:$AA,MATCH($A1226,lookup!$A:$A,0)))</f>
        <v>3_AsiaPac</v>
      </c>
      <c r="AL1226" t="str">
        <f>IF(AND($CF1226&lt;&gt;"",IFERROR(INDEX(subsample_country_map!$C:$C,MATCH($CF1226,subsample_country_map!$A:$A,0)),"")&lt;&gt;""),INDEX(subsample_country_map!$C:$C,MATCH($CF1226,subsample_country_map!$A:$A,0)),INDEX(lookup!$AB:$AB,MATCH($A1226,lookup!$A:$A,0)))</f>
        <v>1_developed</v>
      </c>
      <c r="AM1226" t="str">
        <f>IF(AND($CF1226&lt;&gt;"",IFERROR(INDEX(subsample_country_map!$D:$D,MATCH($CF1226,subsample_country_map!$A:$A,0)),"")&lt;&gt;""),INDEX(subsample_country_map!$D:$D,MATCH($CF1226,subsample_country_map!$A:$A,0)),INDEX(lookup!$AC:$AC,MATCH($A1226,lookup!$A:$A,0)))</f>
        <v>1_western</v>
      </c>
      <c r="AN1226" t="str">
        <f>IF(AND($CF1226&lt;&gt;"",IFERROR(INDEX(subsample_country_map!$E:$E,MATCH($CF1226,subsample_country_map!$A:$A,0)),"")&lt;&gt;""),INDEX(subsample_country_map!$E:$E,MATCH($CF1226,subsample_country_map!$A:$A,0)),INDEX(lookup!$AD:$AD,MATCH($A1226,lookup!$A:$A,0)))</f>
        <v>1_common law</v>
      </c>
      <c r="AO1226" t="str">
        <f>INDEX(lookup!$Y:$Y,MATCH($A1226,lookup!$A:$A,0))</f>
        <v>0_published</v>
      </c>
      <c r="AP1226" t="str">
        <f>INDEX(lookup!$Z:$Z,MATCH($A1226,lookup!$A:$A,0))</f>
        <v>1_VHB high</v>
      </c>
      <c r="AQ1226" t="str">
        <f>INDEX(lookup!$W:$W,MATCH($A1226,lookup!$A:$A,0))</f>
        <v>3_mgmt</v>
      </c>
      <c r="AS1226" t="inlineStr">
        <is>
          <t>staging</t>
        </is>
      </c>
      <c r="AT1226" t="inlineStr">
        <is>
          <t>good-CER</t>
        </is>
      </c>
      <c r="AU1226" t="inlineStr">
        <is>
          <t>cost</t>
        </is>
      </c>
      <c r="AV1226" t="inlineStr">
        <is>
          <t>-0.003</t>
        </is>
      </c>
      <c r="AY1226" t="inlineStr">
        <is>
          <t>0.457</t>
        </is>
      </c>
      <c r="BA1226" t="n">
        <v>71</v>
      </c>
      <c r="BB1226" t="inlineStr">
        <is>
          <t>0</t>
        </is>
      </c>
      <c r="BC1226" t="inlineStr">
        <is>
          <t>OLS</t>
        </is>
      </c>
      <c r="BD1226" t="inlineStr">
        <is>
          <t>two-way:firm and year</t>
        </is>
      </c>
      <c r="BE1226" t="inlineStr">
        <is>
          <t>industry</t>
        </is>
      </c>
      <c r="BF1226" t="inlineStr">
        <is>
          <t>Low emitting industries (Consumer Discretionary, Consumer Staples, Health Care, Telecommunication Services)</t>
        </is>
      </c>
      <c r="BI1226" t="inlineStr">
        <is>
          <t>Table 4</t>
        </is>
      </c>
      <c r="BJ1226" t="inlineStr">
        <is>
          <t>Panel B Low emitting (AWARE = CDP)</t>
        </is>
      </c>
      <c r="BK1226" t="inlineStr">
        <is>
          <t>1166</t>
        </is>
      </c>
      <c r="BL1226" t="inlineStr">
        <is>
          <t>AWARE -0.003 (0.457)</t>
        </is>
      </c>
      <c r="BM1226" t="inlineStr">
        <is>
          <t>AWARE = CDP</t>
        </is>
      </c>
      <c r="BN1226" t="inlineStr">
        <is>
          <t>COD (interest expense divided by average interest-bearing debt)</t>
        </is>
      </c>
      <c r="BO1226" t="inlineStr">
        <is>
          <t>original</t>
        </is>
      </c>
      <c r="BP1226" t="inlineStr">
        <is>
          <t>Jung et al (2016)</t>
        </is>
      </c>
      <c r="BQ1226" t="inlineStr">
        <is>
          <t>computed</t>
        </is>
      </c>
      <c r="BT1226" t="n">
        <v>0</v>
      </c>
      <c r="BU1226" t="inlineStr">
        <is>
          <t>staging_Jung_et_al_2018.csv</t>
        </is>
      </c>
      <c r="BW1226" t="n">
        <v>2009</v>
      </c>
      <c r="BX1226" t="n">
        <v>2013</v>
      </c>
      <c r="BY1226" t="inlineStr">
        <is>
          <t>Australia</t>
        </is>
      </c>
      <c r="BZ1226" t="n">
        <v>2011</v>
      </c>
      <c r="CA1226" t="n">
        <v>0</v>
      </c>
      <c r="CB1226" t="n">
        <v>0</v>
      </c>
      <c r="CC1226" t="n">
        <v>0</v>
      </c>
      <c r="CD1226" t="n">
        <v>-0.08864141350277673</v>
      </c>
      <c r="CE1226" t="n">
        <v>1</v>
      </c>
    </row>
    <row r="1227">
      <c r="A1227" t="inlineStr">
        <is>
          <t>Jung et al (2016)</t>
        </is>
      </c>
      <c r="B1227" t="n">
        <v>2532</v>
      </c>
      <c r="D1227" t="n">
        <v>117</v>
      </c>
      <c r="E1227">
        <f>IF(ISNUMBER($BA1227),$BA1227,IF(AND(ISNUMBER($D1227),ISNUMBER($BW1227),ISNUMBER($BX1227)),$D1227*($BX1227-$BW1227+1),""))</f>
        <v>117.0</v>
      </c>
      <c r="H1227" t="inlineStr">
        <is>
          <t>partial</t>
        </is>
      </c>
      <c r="I1227" t="inlineStr">
        <is>
          <t>FLAG</t>
        </is>
      </c>
      <c r="J1227">
        <f>IF($BW1227&lt;&gt;"",$BW1227,"")</f>
        <v>2009.0</v>
      </c>
      <c r="K1227">
        <f>IF($BX1227&lt;&gt;"",$BX1227,"")</f>
        <v>2013.0</v>
      </c>
      <c r="L1227">
        <f>IF(AND(ISNUMBER($BW1227),ISNUMBER($BX1227)),($BW1227+$BX1227)/2,"")</f>
        <v>2011.0</v>
      </c>
      <c r="M1227">
        <f>IF($L1227&lt;&gt;"",$L1227,"")</f>
        <v>2011.0</v>
      </c>
      <c r="N1227">
        <f>IF(AND(ISNUMBER($BW1227),ISNUMBER($BX1227)),MIN(1,MAX(0,($BX1227-2016+1)/($BX1227-$BW1227+1))),"")</f>
        <v>0.0</v>
      </c>
      <c r="O1227">
        <f>IF(AND(ISNUMBER($BW1227),ISNUMBER($BX1227)),MIN(1,MAX(0,($BX1227-2017+1)/($BX1227-$BW1227+1))),"")</f>
        <v>0.0</v>
      </c>
      <c r="P1227">
        <f>IF(AND(ISNUMBER($BW1227),ISNUMBER($BX1227)),MIN(1,MAX(0,($BX1227-2018+1)/($BX1227-$BW1227+1))),"")</f>
        <v>0.0</v>
      </c>
      <c r="Q1227">
        <f>IF(AND(ISNUMBER($BW1227),ISNUMBER($BX1227)),MIN(1,MAX(0,($BX1227-2019+1)/($BX1227-$BW1227+1))),"")</f>
        <v>0.0</v>
      </c>
      <c r="R1227">
        <f>IF(AND(ISNUMBER($BW1227),ISNUMBER($BX1227)),MIN(1,MAX(0,($BX1227-2016+1)/($BX1227-$BW1227+1))),"")</f>
        <v>0.0</v>
      </c>
      <c r="S1227">
        <f>IF($L1227&lt;&gt;"",IF($L1227&gt;=2015.5,1,0),"")</f>
        <v>0.0</v>
      </c>
      <c r="T1227">
        <f>IF($L1227&lt;&gt;"",IF($L1227&gt;=2016,1,0),"")</f>
        <v>0.0</v>
      </c>
      <c r="U1227">
        <f>IF(ISNUMBER($BX1227),IF($BX1227&gt;=2016,1,0),"")</f>
        <v>0.0</v>
      </c>
      <c r="V1227">
        <f>IF(ISNUMBER($BW1227),IF($BW1227&gt;=2016,1,0),"")</f>
        <v>0.0</v>
      </c>
      <c r="W1227" t="str">
        <f>IF(AND(ISNUMBER($BW1227),ISNUMBER($BX1227)),IF($BW1227&gt;=2016,"post-only",IF($BX1227&lt;2016,"pre-only","mixed")),"")</f>
        <v>pre-only</v>
      </c>
      <c r="X1227">
        <f>IF(AND(ISNUMBER($BW1227),ISNUMBER($BX1227)),MIN(1,MAX(0,($BX1227-2017+1)/($BX1227-$BW1227+1))),"")</f>
        <v>0.0</v>
      </c>
      <c r="Y1227">
        <f>IF(AND(ISNUMBER($BW1227),ISNUMBER($BX1227)),MIN(1,MAX(0,($BX1227-2018+1)/($BX1227-$BW1227+1))),"")</f>
        <v>0.0</v>
      </c>
      <c r="Z1227">
        <f>IF(AND(ISNUMBER($BW1227),ISNUMBER($BX1227)),MIN(1,MAX(0,($BX1227-2019+1)/($BX1227-$BW1227+1))),"")</f>
        <v>0.0</v>
      </c>
      <c r="AA1227">
        <f>IF(ISNUMBER($BX1227),IF($BX1227&gt;=2017,1,0),"")</f>
        <v>0.0</v>
      </c>
      <c r="AB1227">
        <f>IF(ISNUMBER($BX1227),IF($BX1227&gt;=2018,1,0),"")</f>
        <v>0.0</v>
      </c>
      <c r="AC1227">
        <f>IF(ISNUMBER($BX1227),IF($BX1227&gt;=2019,1,0),"")</f>
        <v>0.0</v>
      </c>
      <c r="AD1227">
        <f>IF($L1227&lt;&gt;"",IF($L1227&gt;2013,1,0),"")</f>
        <v>0.0</v>
      </c>
      <c r="AE1227">
        <f>IF($L1227&lt;&gt;"",1+IF($L1227&gt;2011,1,0)+IF($L1227&gt;2014,1,0),"")</f>
        <v>1.0</v>
      </c>
      <c r="AF1227" t="inlineStr">
        <is>
          <t>loan (interest rate)</t>
        </is>
      </c>
      <c r="AG1227" t="inlineStr">
        <is>
          <t>performance</t>
        </is>
      </c>
      <c r="AH1227" t="inlineStr">
        <is>
          <t>sensitive</t>
        </is>
      </c>
      <c r="AI1227" t="inlineStr">
        <is>
          <t>without ETS/CT</t>
        </is>
      </c>
      <c r="AJ1227" t="inlineStr">
        <is>
          <t>without ETS/CT</t>
        </is>
      </c>
      <c r="AK1227" t="str">
        <f>IF(AND($CF1227&lt;&gt;"",IFERROR(INDEX(subsample_country_map!$B:$B,MATCH($CF1227,subsample_country_map!$A:$A,0)),"")&lt;&gt;""),INDEX(subsample_country_map!$B:$B,MATCH($CF1227,subsample_country_map!$A:$A,0)),INDEX(lookup!$AA:$AA,MATCH($A1227,lookup!$A:$A,0)))</f>
        <v>3_AsiaPac</v>
      </c>
      <c r="AL1227" t="str">
        <f>IF(AND($CF1227&lt;&gt;"",IFERROR(INDEX(subsample_country_map!$C:$C,MATCH($CF1227,subsample_country_map!$A:$A,0)),"")&lt;&gt;""),INDEX(subsample_country_map!$C:$C,MATCH($CF1227,subsample_country_map!$A:$A,0)),INDEX(lookup!$AB:$AB,MATCH($A1227,lookup!$A:$A,0)))</f>
        <v>1_developed</v>
      </c>
      <c r="AM1227" t="str">
        <f>IF(AND($CF1227&lt;&gt;"",IFERROR(INDEX(subsample_country_map!$D:$D,MATCH($CF1227,subsample_country_map!$A:$A,0)),"")&lt;&gt;""),INDEX(subsample_country_map!$D:$D,MATCH($CF1227,subsample_country_map!$A:$A,0)),INDEX(lookup!$AC:$AC,MATCH($A1227,lookup!$A:$A,0)))</f>
        <v>1_western</v>
      </c>
      <c r="AN1227" t="str">
        <f>IF(AND($CF1227&lt;&gt;"",IFERROR(INDEX(subsample_country_map!$E:$E,MATCH($CF1227,subsample_country_map!$A:$A,0)),"")&lt;&gt;""),INDEX(subsample_country_map!$E:$E,MATCH($CF1227,subsample_country_map!$A:$A,0)),INDEX(lookup!$AD:$AD,MATCH($A1227,lookup!$A:$A,0)))</f>
        <v>1_common law</v>
      </c>
      <c r="AO1227" t="str">
        <f>INDEX(lookup!$Y:$Y,MATCH($A1227,lookup!$A:$A,0))</f>
        <v>0_published</v>
      </c>
      <c r="AP1227" t="str">
        <f>INDEX(lookup!$Z:$Z,MATCH($A1227,lookup!$A:$A,0))</f>
        <v>1_VHB high</v>
      </c>
      <c r="AQ1227" t="str">
        <f>INDEX(lookup!$W:$W,MATCH($A1227,lookup!$A:$A,0))</f>
        <v>3_mgmt</v>
      </c>
      <c r="AS1227" t="inlineStr">
        <is>
          <t>staging</t>
        </is>
      </c>
      <c r="AT1227" t="inlineStr">
        <is>
          <t>bad-CER</t>
        </is>
      </c>
      <c r="AU1227" t="inlineStr">
        <is>
          <t>cost</t>
        </is>
      </c>
      <c r="BA1227" t="n">
        <v>117</v>
      </c>
      <c r="BB1227" t="inlineStr">
        <is>
          <t>0</t>
        </is>
      </c>
      <c r="BC1227" t="inlineStr">
        <is>
          <t>OLS</t>
        </is>
      </c>
      <c r="BD1227" t="inlineStr">
        <is>
          <t>two-way:firm and year</t>
        </is>
      </c>
      <c r="BE1227" t="inlineStr">
        <is>
          <t>other:S&amp;P debt rating availability</t>
        </is>
      </c>
      <c r="BF1227" t="inlineStr">
        <is>
          <t>subsample of 117 firm-year observations for which the ratings are available</t>
        </is>
      </c>
      <c r="BI1227" t="inlineStr">
        <is>
          <t>untabulated (text)</t>
        </is>
      </c>
      <c r="BJ1227" t="inlineStr">
        <is>
          <t>Model II variant with S&amp;P_RAT as default risk measure</t>
        </is>
      </c>
      <c r="BK1227" t="inlineStr">
        <is>
          <t>1167</t>
        </is>
      </c>
      <c r="BL1227" t="inlineStr">
        <is>
          <t>while the coefficient on CARBON is positive, it is not significant at conventional levels</t>
        </is>
      </c>
      <c r="BM1227" t="inlineStr">
        <is>
          <t>CARBON</t>
        </is>
      </c>
      <c r="BN1227" t="inlineStr">
        <is>
          <t>COD (interest expense divided by average interest-bearing debt)</t>
        </is>
      </c>
      <c r="BO1227" t="inlineStr">
        <is>
          <t>original</t>
        </is>
      </c>
      <c r="BP1227" t="inlineStr">
        <is>
          <t>Jung et al (2016)</t>
        </is>
      </c>
      <c r="BQ1227" t="inlineStr">
        <is>
          <t>non-convertible</t>
        </is>
      </c>
      <c r="BT1227" t="n">
        <v>0</v>
      </c>
      <c r="BU1227" t="inlineStr">
        <is>
          <t>staging_Jung_et_al_2018.csv</t>
        </is>
      </c>
      <c r="BW1227" t="n">
        <v>2009</v>
      </c>
      <c r="BX1227" t="n">
        <v>2013</v>
      </c>
      <c r="BY1227" t="inlineStr">
        <is>
          <t>Australia</t>
        </is>
      </c>
      <c r="BZ1227" t="n">
        <v>2011</v>
      </c>
      <c r="CA1227" t="n">
        <v>0</v>
      </c>
      <c r="CB1227" t="n">
        <v>0</v>
      </c>
      <c r="CC1227" t="n">
        <v>0</v>
      </c>
      <c r="CE1227" t="n">
        <v>0</v>
      </c>
    </row>
    <row r="1228">
      <c r="A1228" t="inlineStr">
        <is>
          <t>Jung et al (2016)</t>
        </is>
      </c>
      <c r="B1228" t="n">
        <v>2533</v>
      </c>
      <c r="C1228" t="n">
        <v>-0.1028322567007289</v>
      </c>
      <c r="D1228" t="n">
        <v>255</v>
      </c>
      <c r="E1228">
        <f>IF(ISNUMBER($BA1228),$BA1228,IF(AND(ISNUMBER($D1228),ISNUMBER($BW1228),ISNUMBER($BX1228)),$D1228*($BX1228-$BW1228+1),""))</f>
        <v>1275.0</v>
      </c>
      <c r="H1228" t="inlineStr">
        <is>
          <t>partial</t>
        </is>
      </c>
      <c r="I1228" t="inlineStr">
        <is>
          <t>p-Value available</t>
        </is>
      </c>
      <c r="J1228">
        <f>IF($BW1228&lt;&gt;"",$BW1228,"")</f>
        <v>2009.0</v>
      </c>
      <c r="K1228">
        <f>IF($BX1228&lt;&gt;"",$BX1228,"")</f>
        <v>2013.0</v>
      </c>
      <c r="L1228">
        <f>IF(AND(ISNUMBER($BW1228),ISNUMBER($BX1228)),($BW1228+$BX1228)/2,"")</f>
        <v>2011.0</v>
      </c>
      <c r="M1228">
        <f>IF($L1228&lt;&gt;"",$L1228,"")</f>
        <v>2011.0</v>
      </c>
      <c r="N1228">
        <f>IF(AND(ISNUMBER($BW1228),ISNUMBER($BX1228)),MIN(1,MAX(0,($BX1228-2016+1)/($BX1228-$BW1228+1))),"")</f>
        <v>0.0</v>
      </c>
      <c r="O1228">
        <f>IF(AND(ISNUMBER($BW1228),ISNUMBER($BX1228)),MIN(1,MAX(0,($BX1228-2017+1)/($BX1228-$BW1228+1))),"")</f>
        <v>0.0</v>
      </c>
      <c r="P1228">
        <f>IF(AND(ISNUMBER($BW1228),ISNUMBER($BX1228)),MIN(1,MAX(0,($BX1228-2018+1)/($BX1228-$BW1228+1))),"")</f>
        <v>0.0</v>
      </c>
      <c r="Q1228">
        <f>IF(AND(ISNUMBER($BW1228),ISNUMBER($BX1228)),MIN(1,MAX(0,($BX1228-2019+1)/($BX1228-$BW1228+1))),"")</f>
        <v>0.0</v>
      </c>
      <c r="R1228">
        <f>IF(AND(ISNUMBER($BW1228),ISNUMBER($BX1228)),MIN(1,MAX(0,($BX1228-2016+1)/($BX1228-$BW1228+1))),"")</f>
        <v>0.0</v>
      </c>
      <c r="S1228">
        <f>IF($L1228&lt;&gt;"",IF($L1228&gt;=2015.5,1,0),"")</f>
        <v>0.0</v>
      </c>
      <c r="T1228">
        <f>IF($L1228&lt;&gt;"",IF($L1228&gt;=2016,1,0),"")</f>
        <v>0.0</v>
      </c>
      <c r="U1228">
        <f>IF(ISNUMBER($BX1228),IF($BX1228&gt;=2016,1,0),"")</f>
        <v>0.0</v>
      </c>
      <c r="V1228">
        <f>IF(ISNUMBER($BW1228),IF($BW1228&gt;=2016,1,0),"")</f>
        <v>0.0</v>
      </c>
      <c r="W1228" t="str">
        <f>IF(AND(ISNUMBER($BW1228),ISNUMBER($BX1228)),IF($BW1228&gt;=2016,"post-only",IF($BX1228&lt;2016,"pre-only","mixed")),"")</f>
        <v>pre-only</v>
      </c>
      <c r="X1228">
        <f>IF(AND(ISNUMBER($BW1228),ISNUMBER($BX1228)),MIN(1,MAX(0,($BX1228-2017+1)/($BX1228-$BW1228+1))),"")</f>
        <v>0.0</v>
      </c>
      <c r="Y1228">
        <f>IF(AND(ISNUMBER($BW1228),ISNUMBER($BX1228)),MIN(1,MAX(0,($BX1228-2018+1)/($BX1228-$BW1228+1))),"")</f>
        <v>0.0</v>
      </c>
      <c r="Z1228">
        <f>IF(AND(ISNUMBER($BW1228),ISNUMBER($BX1228)),MIN(1,MAX(0,($BX1228-2019+1)/($BX1228-$BW1228+1))),"")</f>
        <v>0.0</v>
      </c>
      <c r="AA1228">
        <f>IF(ISNUMBER($BX1228),IF($BX1228&gt;=2017,1,0),"")</f>
        <v>0.0</v>
      </c>
      <c r="AB1228">
        <f>IF(ISNUMBER($BX1228),IF($BX1228&gt;=2018,1,0),"")</f>
        <v>0.0</v>
      </c>
      <c r="AC1228">
        <f>IF(ISNUMBER($BX1228),IF($BX1228&gt;=2019,1,0),"")</f>
        <v>0.0</v>
      </c>
      <c r="AD1228">
        <f>IF($L1228&lt;&gt;"",IF($L1228&gt;2013,1,0),"")</f>
        <v>0.0</v>
      </c>
      <c r="AE1228">
        <f>IF($L1228&lt;&gt;"",1+IF($L1228&gt;2011,1,0)+IF($L1228&gt;2014,1,0),"")</f>
        <v>1.0</v>
      </c>
      <c r="AF1228" t="inlineStr">
        <is>
          <t>loan (interest rate)</t>
        </is>
      </c>
      <c r="AG1228" t="inlineStr">
        <is>
          <t>performance</t>
        </is>
      </c>
      <c r="AH1228" t="inlineStr">
        <is>
          <t>sensitive</t>
        </is>
      </c>
      <c r="AI1228" t="inlineStr">
        <is>
          <t>without ETS/CT</t>
        </is>
      </c>
      <c r="AJ1228" t="inlineStr">
        <is>
          <t>without ETS/CT</t>
        </is>
      </c>
      <c r="AK1228" t="str">
        <f>IF(AND($CF1228&lt;&gt;"",IFERROR(INDEX(subsample_country_map!$B:$B,MATCH($CF1228,subsample_country_map!$A:$A,0)),"")&lt;&gt;""),INDEX(subsample_country_map!$B:$B,MATCH($CF1228,subsample_country_map!$A:$A,0)),INDEX(lookup!$AA:$AA,MATCH($A1228,lookup!$A:$A,0)))</f>
        <v>3_AsiaPac</v>
      </c>
      <c r="AL1228" t="str">
        <f>IF(AND($CF1228&lt;&gt;"",IFERROR(INDEX(subsample_country_map!$C:$C,MATCH($CF1228,subsample_country_map!$A:$A,0)),"")&lt;&gt;""),INDEX(subsample_country_map!$C:$C,MATCH($CF1228,subsample_country_map!$A:$A,0)),INDEX(lookup!$AB:$AB,MATCH($A1228,lookup!$A:$A,0)))</f>
        <v>1_developed</v>
      </c>
      <c r="AM1228" t="str">
        <f>IF(AND($CF1228&lt;&gt;"",IFERROR(INDEX(subsample_country_map!$D:$D,MATCH($CF1228,subsample_country_map!$A:$A,0)),"")&lt;&gt;""),INDEX(subsample_country_map!$D:$D,MATCH($CF1228,subsample_country_map!$A:$A,0)),INDEX(lookup!$AC:$AC,MATCH($A1228,lookup!$A:$A,0)))</f>
        <v>1_western</v>
      </c>
      <c r="AN1228" t="str">
        <f>IF(AND($CF1228&lt;&gt;"",IFERROR(INDEX(subsample_country_map!$E:$E,MATCH($CF1228,subsample_country_map!$A:$A,0)),"")&lt;&gt;""),INDEX(subsample_country_map!$E:$E,MATCH($CF1228,subsample_country_map!$A:$A,0)),INDEX(lookup!$AD:$AD,MATCH($A1228,lookup!$A:$A,0)))</f>
        <v>1_common law</v>
      </c>
      <c r="AO1228" t="str">
        <f>INDEX(lookup!$Y:$Y,MATCH($A1228,lookup!$A:$A,0))</f>
        <v>0_published</v>
      </c>
      <c r="AP1228" t="str">
        <f>INDEX(lookup!$Z:$Z,MATCH($A1228,lookup!$A:$A,0))</f>
        <v>1_VHB high</v>
      </c>
      <c r="AQ1228" t="str">
        <f>INDEX(lookup!$W:$W,MATCH($A1228,lookup!$A:$A,0))</f>
        <v>3_mgmt</v>
      </c>
      <c r="AS1228" t="inlineStr">
        <is>
          <t>staging</t>
        </is>
      </c>
      <c r="AT1228" t="inlineStr">
        <is>
          <t>bad-CER</t>
        </is>
      </c>
      <c r="AU1228" t="inlineStr">
        <is>
          <t>cost</t>
        </is>
      </c>
      <c r="AV1228" t="inlineStr">
        <is>
          <t>5.171</t>
        </is>
      </c>
      <c r="AY1228" t="inlineStr">
        <is>
          <t>0.100</t>
        </is>
      </c>
      <c r="BA1228" t="inlineStr">
        <is>
          <t>FLAG</t>
        </is>
      </c>
      <c r="BB1228" t="inlineStr">
        <is>
          <t>0</t>
        </is>
      </c>
      <c r="BC1228" t="inlineStr">
        <is>
          <t>OLS</t>
        </is>
      </c>
      <c r="BD1228" t="inlineStr">
        <is>
          <t>two-way:firm and year</t>
        </is>
      </c>
      <c r="BE1228" t="inlineStr">
        <is>
          <t>none</t>
        </is>
      </c>
      <c r="BI1228" t="inlineStr">
        <is>
          <t>untabulated (text)</t>
        </is>
      </c>
      <c r="BJ1228" t="inlineStr">
        <is>
          <t>Model II variant with CARBON scaled by gross PP&amp;E</t>
        </is>
      </c>
      <c r="BK1228" t="inlineStr">
        <is>
          <t>1167</t>
        </is>
      </c>
      <c r="BL1228" t="inlineStr">
        <is>
          <t>The coefficient on CARBON remains positive and significant (5.171, p = 0.100)</t>
        </is>
      </c>
      <c r="BM1228" t="inlineStr">
        <is>
          <t>CARBON (alternative scalar: gross property, plant and equipment (PP&amp;E))</t>
        </is>
      </c>
      <c r="BN1228" t="inlineStr">
        <is>
          <t>COD (interest expense divided by average interest-bearing debt)</t>
        </is>
      </c>
      <c r="BO1228" t="inlineStr">
        <is>
          <t>original</t>
        </is>
      </c>
      <c r="BP1228" t="inlineStr">
        <is>
          <t>Jung et al (2016)</t>
        </is>
      </c>
      <c r="BQ1228" t="inlineStr">
        <is>
          <t>computed</t>
        </is>
      </c>
      <c r="BT1228" t="n">
        <v>0</v>
      </c>
      <c r="BU1228" t="inlineStr">
        <is>
          <t>staging_Jung_et_al_2018.csv</t>
        </is>
      </c>
      <c r="BW1228" t="n">
        <v>2009</v>
      </c>
      <c r="BX1228" t="n">
        <v>2013</v>
      </c>
      <c r="BY1228" t="inlineStr">
        <is>
          <t>Australia</t>
        </is>
      </c>
      <c r="BZ1228" t="n">
        <v>2011</v>
      </c>
      <c r="CA1228" t="n">
        <v>0</v>
      </c>
      <c r="CB1228" t="n">
        <v>0</v>
      </c>
      <c r="CC1228" t="n">
        <v>0</v>
      </c>
      <c r="CD1228" t="n">
        <v>-0.1031970395863274</v>
      </c>
      <c r="CE1228" t="n">
        <v>1</v>
      </c>
    </row>
    <row r="1229">
      <c r="A1229" t="inlineStr">
        <is>
          <t>Jung et al (2016)</t>
        </is>
      </c>
      <c r="B1229" t="n">
        <v>2534</v>
      </c>
      <c r="C1229" t="n">
        <v>-0.1034400484497692</v>
      </c>
      <c r="D1229" t="n">
        <v>255</v>
      </c>
      <c r="E1229">
        <f>IF(ISNUMBER($BA1229),$BA1229,IF(AND(ISNUMBER($D1229),ISNUMBER($BW1229),ISNUMBER($BX1229)),$D1229*($BX1229-$BW1229+1),""))</f>
        <v>1275.0</v>
      </c>
      <c r="H1229" t="inlineStr">
        <is>
          <t>partial</t>
        </is>
      </c>
      <c r="I1229" t="inlineStr">
        <is>
          <t>p-Value available</t>
        </is>
      </c>
      <c r="J1229">
        <f>IF($BW1229&lt;&gt;"",$BW1229,"")</f>
        <v>2009.0</v>
      </c>
      <c r="K1229">
        <f>IF($BX1229&lt;&gt;"",$BX1229,"")</f>
        <v>2013.0</v>
      </c>
      <c r="L1229">
        <f>IF(AND(ISNUMBER($BW1229),ISNUMBER($BX1229)),($BW1229+$BX1229)/2,"")</f>
        <v>2011.0</v>
      </c>
      <c r="M1229">
        <f>IF($L1229&lt;&gt;"",$L1229,"")</f>
        <v>2011.0</v>
      </c>
      <c r="N1229">
        <f>IF(AND(ISNUMBER($BW1229),ISNUMBER($BX1229)),MIN(1,MAX(0,($BX1229-2016+1)/($BX1229-$BW1229+1))),"")</f>
        <v>0.0</v>
      </c>
      <c r="O1229">
        <f>IF(AND(ISNUMBER($BW1229),ISNUMBER($BX1229)),MIN(1,MAX(0,($BX1229-2017+1)/($BX1229-$BW1229+1))),"")</f>
        <v>0.0</v>
      </c>
      <c r="P1229">
        <f>IF(AND(ISNUMBER($BW1229),ISNUMBER($BX1229)),MIN(1,MAX(0,($BX1229-2018+1)/($BX1229-$BW1229+1))),"")</f>
        <v>0.0</v>
      </c>
      <c r="Q1229">
        <f>IF(AND(ISNUMBER($BW1229),ISNUMBER($BX1229)),MIN(1,MAX(0,($BX1229-2019+1)/($BX1229-$BW1229+1))),"")</f>
        <v>0.0</v>
      </c>
      <c r="R1229">
        <f>IF(AND(ISNUMBER($BW1229),ISNUMBER($BX1229)),MIN(1,MAX(0,($BX1229-2016+1)/($BX1229-$BW1229+1))),"")</f>
        <v>0.0</v>
      </c>
      <c r="S1229">
        <f>IF($L1229&lt;&gt;"",IF($L1229&gt;=2015.5,1,0),"")</f>
        <v>0.0</v>
      </c>
      <c r="T1229">
        <f>IF($L1229&lt;&gt;"",IF($L1229&gt;=2016,1,0),"")</f>
        <v>0.0</v>
      </c>
      <c r="U1229">
        <f>IF(ISNUMBER($BX1229),IF($BX1229&gt;=2016,1,0),"")</f>
        <v>0.0</v>
      </c>
      <c r="V1229">
        <f>IF(ISNUMBER($BW1229),IF($BW1229&gt;=2016,1,0),"")</f>
        <v>0.0</v>
      </c>
      <c r="W1229" t="str">
        <f>IF(AND(ISNUMBER($BW1229),ISNUMBER($BX1229)),IF($BW1229&gt;=2016,"post-only",IF($BX1229&lt;2016,"pre-only","mixed")),"")</f>
        <v>pre-only</v>
      </c>
      <c r="X1229">
        <f>IF(AND(ISNUMBER($BW1229),ISNUMBER($BX1229)),MIN(1,MAX(0,($BX1229-2017+1)/($BX1229-$BW1229+1))),"")</f>
        <v>0.0</v>
      </c>
      <c r="Y1229">
        <f>IF(AND(ISNUMBER($BW1229),ISNUMBER($BX1229)),MIN(1,MAX(0,($BX1229-2018+1)/($BX1229-$BW1229+1))),"")</f>
        <v>0.0</v>
      </c>
      <c r="Z1229">
        <f>IF(AND(ISNUMBER($BW1229),ISNUMBER($BX1229)),MIN(1,MAX(0,($BX1229-2019+1)/($BX1229-$BW1229+1))),"")</f>
        <v>0.0</v>
      </c>
      <c r="AA1229">
        <f>IF(ISNUMBER($BX1229),IF($BX1229&gt;=2017,1,0),"")</f>
        <v>0.0</v>
      </c>
      <c r="AB1229">
        <f>IF(ISNUMBER($BX1229),IF($BX1229&gt;=2018,1,0),"")</f>
        <v>0.0</v>
      </c>
      <c r="AC1229">
        <f>IF(ISNUMBER($BX1229),IF($BX1229&gt;=2019,1,0),"")</f>
        <v>0.0</v>
      </c>
      <c r="AD1229">
        <f>IF($L1229&lt;&gt;"",IF($L1229&gt;2013,1,0),"")</f>
        <v>0.0</v>
      </c>
      <c r="AE1229">
        <f>IF($L1229&lt;&gt;"",1+IF($L1229&gt;2011,1,0)+IF($L1229&gt;2014,1,0),"")</f>
        <v>1.0</v>
      </c>
      <c r="AF1229" t="inlineStr">
        <is>
          <t>loan (interest rate)</t>
        </is>
      </c>
      <c r="AG1229" t="inlineStr">
        <is>
          <t>performance</t>
        </is>
      </c>
      <c r="AH1229" t="inlineStr">
        <is>
          <t>sensitive</t>
        </is>
      </c>
      <c r="AI1229" t="inlineStr">
        <is>
          <t>without ETS/CT</t>
        </is>
      </c>
      <c r="AJ1229" t="inlineStr">
        <is>
          <t>without ETS/CT</t>
        </is>
      </c>
      <c r="AK1229" t="str">
        <f>IF(AND($CF1229&lt;&gt;"",IFERROR(INDEX(subsample_country_map!$B:$B,MATCH($CF1229,subsample_country_map!$A:$A,0)),"")&lt;&gt;""),INDEX(subsample_country_map!$B:$B,MATCH($CF1229,subsample_country_map!$A:$A,0)),INDEX(lookup!$AA:$AA,MATCH($A1229,lookup!$A:$A,0)))</f>
        <v>3_AsiaPac</v>
      </c>
      <c r="AL1229" t="str">
        <f>IF(AND($CF1229&lt;&gt;"",IFERROR(INDEX(subsample_country_map!$C:$C,MATCH($CF1229,subsample_country_map!$A:$A,0)),"")&lt;&gt;""),INDEX(subsample_country_map!$C:$C,MATCH($CF1229,subsample_country_map!$A:$A,0)),INDEX(lookup!$AB:$AB,MATCH($A1229,lookup!$A:$A,0)))</f>
        <v>1_developed</v>
      </c>
      <c r="AM1229" t="str">
        <f>IF(AND($CF1229&lt;&gt;"",IFERROR(INDEX(subsample_country_map!$D:$D,MATCH($CF1229,subsample_country_map!$A:$A,0)),"")&lt;&gt;""),INDEX(subsample_country_map!$D:$D,MATCH($CF1229,subsample_country_map!$A:$A,0)),INDEX(lookup!$AC:$AC,MATCH($A1229,lookup!$A:$A,0)))</f>
        <v>1_western</v>
      </c>
      <c r="AN1229" t="str">
        <f>IF(AND($CF1229&lt;&gt;"",IFERROR(INDEX(subsample_country_map!$E:$E,MATCH($CF1229,subsample_country_map!$A:$A,0)),"")&lt;&gt;""),INDEX(subsample_country_map!$E:$E,MATCH($CF1229,subsample_country_map!$A:$A,0)),INDEX(lookup!$AD:$AD,MATCH($A1229,lookup!$A:$A,0)))</f>
        <v>1_common law</v>
      </c>
      <c r="AO1229" t="str">
        <f>INDEX(lookup!$Y:$Y,MATCH($A1229,lookup!$A:$A,0))</f>
        <v>0_published</v>
      </c>
      <c r="AP1229" t="str">
        <f>INDEX(lookup!$Z:$Z,MATCH($A1229,lookup!$A:$A,0))</f>
        <v>1_VHB high</v>
      </c>
      <c r="AQ1229" t="str">
        <f>INDEX(lookup!$W:$W,MATCH($A1229,lookup!$A:$A,0))</f>
        <v>3_mgmt</v>
      </c>
      <c r="AS1229" t="inlineStr">
        <is>
          <t>staging</t>
        </is>
      </c>
      <c r="AT1229" t="inlineStr">
        <is>
          <t>bad-CER</t>
        </is>
      </c>
      <c r="AU1229" t="inlineStr">
        <is>
          <t>cost</t>
        </is>
      </c>
      <c r="AV1229" t="inlineStr">
        <is>
          <t>1.829</t>
        </is>
      </c>
      <c r="AY1229" t="inlineStr">
        <is>
          <t>0.098</t>
        </is>
      </c>
      <c r="BA1229" t="inlineStr">
        <is>
          <t>FLAG</t>
        </is>
      </c>
      <c r="BB1229" t="inlineStr">
        <is>
          <t>0</t>
        </is>
      </c>
      <c r="BC1229" t="inlineStr">
        <is>
          <t>OLS</t>
        </is>
      </c>
      <c r="BD1229" t="inlineStr">
        <is>
          <t>two-way:firm and year</t>
        </is>
      </c>
      <c r="BE1229" t="inlineStr">
        <is>
          <t>none</t>
        </is>
      </c>
      <c r="BI1229" t="inlineStr">
        <is>
          <t>untabulated (text)</t>
        </is>
      </c>
      <c r="BJ1229" t="inlineStr">
        <is>
          <t>Model II variant with CARBON including Scope 1 and Scope 2 GHG emissions</t>
        </is>
      </c>
      <c r="BK1229" t="inlineStr">
        <is>
          <t>1167</t>
        </is>
      </c>
      <c r="BL1229" t="inlineStr">
        <is>
          <t>The coefficient on CARBON is positive and significant (1.829, p = 0.098)</t>
        </is>
      </c>
      <c r="BM1229" t="inlineStr">
        <is>
          <t>CARBON (Scope 1 and Scope 2 GHG emissions)</t>
        </is>
      </c>
      <c r="BN1229" t="inlineStr">
        <is>
          <t>COD (interest expense divided by average interest-bearing debt)</t>
        </is>
      </c>
      <c r="BO1229" t="inlineStr">
        <is>
          <t>original</t>
        </is>
      </c>
      <c r="BP1229" t="inlineStr">
        <is>
          <t>Jung et al (2016)</t>
        </is>
      </c>
      <c r="BQ1229" t="inlineStr">
        <is>
          <t>computed</t>
        </is>
      </c>
      <c r="BT1229" t="n">
        <v>0</v>
      </c>
      <c r="BU1229" t="inlineStr">
        <is>
          <t>staging_Jung_et_al_2018.csv</t>
        </is>
      </c>
      <c r="BW1229" t="n">
        <v>2009</v>
      </c>
      <c r="BX1229" t="n">
        <v>2013</v>
      </c>
      <c r="BY1229" t="inlineStr">
        <is>
          <t>Australia</t>
        </is>
      </c>
      <c r="BZ1229" t="n">
        <v>2011</v>
      </c>
      <c r="CA1229" t="n">
        <v>0</v>
      </c>
      <c r="CB1229" t="n">
        <v>0</v>
      </c>
      <c r="CC1229" t="n">
        <v>0</v>
      </c>
      <c r="CD1229" t="n">
        <v>-0.1038113659855266</v>
      </c>
      <c r="CE1229" t="n">
        <v>1</v>
      </c>
    </row>
    <row r="1230">
      <c r="A1230" t="inlineStr">
        <is>
          <t>Jung et al (2016)</t>
        </is>
      </c>
      <c r="B1230" t="n">
        <v>2535</v>
      </c>
      <c r="C1230" t="n">
        <v>-0.1132121234900994</v>
      </c>
      <c r="D1230" t="n">
        <v>188</v>
      </c>
      <c r="E1230">
        <f>IF(ISNUMBER($BA1230),$BA1230,IF(AND(ISNUMBER($D1230),ISNUMBER($BW1230),ISNUMBER($BX1230)),$D1230*($BX1230-$BW1230+1),""))</f>
        <v>188.0</v>
      </c>
      <c r="H1230" t="inlineStr">
        <is>
          <t>partial</t>
        </is>
      </c>
      <c r="I1230" t="inlineStr">
        <is>
          <t>p-Value available</t>
        </is>
      </c>
      <c r="J1230">
        <f>IF($BW1230&lt;&gt;"",$BW1230,"")</f>
        <v>2009.0</v>
      </c>
      <c r="K1230">
        <f>IF($BX1230&lt;&gt;"",$BX1230,"")</f>
        <v>2013.0</v>
      </c>
      <c r="L1230">
        <f>IF(AND(ISNUMBER($BW1230),ISNUMBER($BX1230)),($BW1230+$BX1230)/2,"")</f>
        <v>2011.0</v>
      </c>
      <c r="M1230">
        <f>IF($L1230&lt;&gt;"",$L1230,"")</f>
        <v>2011.0</v>
      </c>
      <c r="N1230">
        <f>IF(AND(ISNUMBER($BW1230),ISNUMBER($BX1230)),MIN(1,MAX(0,($BX1230-2016+1)/($BX1230-$BW1230+1))),"")</f>
        <v>0.0</v>
      </c>
      <c r="O1230">
        <f>IF(AND(ISNUMBER($BW1230),ISNUMBER($BX1230)),MIN(1,MAX(0,($BX1230-2017+1)/($BX1230-$BW1230+1))),"")</f>
        <v>0.0</v>
      </c>
      <c r="P1230">
        <f>IF(AND(ISNUMBER($BW1230),ISNUMBER($BX1230)),MIN(1,MAX(0,($BX1230-2018+1)/($BX1230-$BW1230+1))),"")</f>
        <v>0.0</v>
      </c>
      <c r="Q1230">
        <f>IF(AND(ISNUMBER($BW1230),ISNUMBER($BX1230)),MIN(1,MAX(0,($BX1230-2019+1)/($BX1230-$BW1230+1))),"")</f>
        <v>0.0</v>
      </c>
      <c r="R1230">
        <f>IF(AND(ISNUMBER($BW1230),ISNUMBER($BX1230)),MIN(1,MAX(0,($BX1230-2016+1)/($BX1230-$BW1230+1))),"")</f>
        <v>0.0</v>
      </c>
      <c r="S1230">
        <f>IF($L1230&lt;&gt;"",IF($L1230&gt;=2015.5,1,0),"")</f>
        <v>0.0</v>
      </c>
      <c r="T1230">
        <f>IF($L1230&lt;&gt;"",IF($L1230&gt;=2016,1,0),"")</f>
        <v>0.0</v>
      </c>
      <c r="U1230">
        <f>IF(ISNUMBER($BX1230),IF($BX1230&gt;=2016,1,0),"")</f>
        <v>0.0</v>
      </c>
      <c r="V1230">
        <f>IF(ISNUMBER($BW1230),IF($BW1230&gt;=2016,1,0),"")</f>
        <v>0.0</v>
      </c>
      <c r="W1230" t="str">
        <f>IF(AND(ISNUMBER($BW1230),ISNUMBER($BX1230)),IF($BW1230&gt;=2016,"post-only",IF($BX1230&lt;2016,"pre-only","mixed")),"")</f>
        <v>pre-only</v>
      </c>
      <c r="X1230">
        <f>IF(AND(ISNUMBER($BW1230),ISNUMBER($BX1230)),MIN(1,MAX(0,($BX1230-2017+1)/($BX1230-$BW1230+1))),"")</f>
        <v>0.0</v>
      </c>
      <c r="Y1230">
        <f>IF(AND(ISNUMBER($BW1230),ISNUMBER($BX1230)),MIN(1,MAX(0,($BX1230-2018+1)/($BX1230-$BW1230+1))),"")</f>
        <v>0.0</v>
      </c>
      <c r="Z1230">
        <f>IF(AND(ISNUMBER($BW1230),ISNUMBER($BX1230)),MIN(1,MAX(0,($BX1230-2019+1)/($BX1230-$BW1230+1))),"")</f>
        <v>0.0</v>
      </c>
      <c r="AA1230">
        <f>IF(ISNUMBER($BX1230),IF($BX1230&gt;=2017,1,0),"")</f>
        <v>0.0</v>
      </c>
      <c r="AB1230">
        <f>IF(ISNUMBER($BX1230),IF($BX1230&gt;=2018,1,0),"")</f>
        <v>0.0</v>
      </c>
      <c r="AC1230">
        <f>IF(ISNUMBER($BX1230),IF($BX1230&gt;=2019,1,0),"")</f>
        <v>0.0</v>
      </c>
      <c r="AD1230">
        <f>IF($L1230&lt;&gt;"",IF($L1230&gt;2013,1,0),"")</f>
        <v>0.0</v>
      </c>
      <c r="AE1230">
        <f>IF($L1230&lt;&gt;"",1+IF($L1230&gt;2011,1,0)+IF($L1230&gt;2014,1,0),"")</f>
        <v>1.0</v>
      </c>
      <c r="AF1230" t="inlineStr">
        <is>
          <t>loan (interest rate)</t>
        </is>
      </c>
      <c r="AG1230" t="inlineStr">
        <is>
          <t>performance</t>
        </is>
      </c>
      <c r="AH1230" t="inlineStr">
        <is>
          <t>sensitive</t>
        </is>
      </c>
      <c r="AI1230" t="inlineStr">
        <is>
          <t>without ETS/CT</t>
        </is>
      </c>
      <c r="AJ1230" t="inlineStr">
        <is>
          <t>without ETS/CT</t>
        </is>
      </c>
      <c r="AK1230" t="str">
        <f>IF(AND($CF1230&lt;&gt;"",IFERROR(INDEX(subsample_country_map!$B:$B,MATCH($CF1230,subsample_country_map!$A:$A,0)),"")&lt;&gt;""),INDEX(subsample_country_map!$B:$B,MATCH($CF1230,subsample_country_map!$A:$A,0)),INDEX(lookup!$AA:$AA,MATCH($A1230,lookup!$A:$A,0)))</f>
        <v>3_AsiaPac</v>
      </c>
      <c r="AL1230" t="str">
        <f>IF(AND($CF1230&lt;&gt;"",IFERROR(INDEX(subsample_country_map!$C:$C,MATCH($CF1230,subsample_country_map!$A:$A,0)),"")&lt;&gt;""),INDEX(subsample_country_map!$C:$C,MATCH($CF1230,subsample_country_map!$A:$A,0)),INDEX(lookup!$AB:$AB,MATCH($A1230,lookup!$A:$A,0)))</f>
        <v>1_developed</v>
      </c>
      <c r="AM1230" t="str">
        <f>IF(AND($CF1230&lt;&gt;"",IFERROR(INDEX(subsample_country_map!$D:$D,MATCH($CF1230,subsample_country_map!$A:$A,0)),"")&lt;&gt;""),INDEX(subsample_country_map!$D:$D,MATCH($CF1230,subsample_country_map!$A:$A,0)),INDEX(lookup!$AC:$AC,MATCH($A1230,lookup!$A:$A,0)))</f>
        <v>1_western</v>
      </c>
      <c r="AN1230" t="str">
        <f>IF(AND($CF1230&lt;&gt;"",IFERROR(INDEX(subsample_country_map!$E:$E,MATCH($CF1230,subsample_country_map!$A:$A,0)),"")&lt;&gt;""),INDEX(subsample_country_map!$E:$E,MATCH($CF1230,subsample_country_map!$A:$A,0)),INDEX(lookup!$AD:$AD,MATCH($A1230,lookup!$A:$A,0)))</f>
        <v>1_common law</v>
      </c>
      <c r="AO1230" t="str">
        <f>INDEX(lookup!$Y:$Y,MATCH($A1230,lookup!$A:$A,0))</f>
        <v>0_published</v>
      </c>
      <c r="AP1230" t="str">
        <f>INDEX(lookup!$Z:$Z,MATCH($A1230,lookup!$A:$A,0))</f>
        <v>1_VHB high</v>
      </c>
      <c r="AQ1230" t="str">
        <f>INDEX(lookup!$W:$W,MATCH($A1230,lookup!$A:$A,0))</f>
        <v>3_mgmt</v>
      </c>
      <c r="AS1230" t="inlineStr">
        <is>
          <t>staging</t>
        </is>
      </c>
      <c r="AT1230" t="inlineStr">
        <is>
          <t>bad-CER</t>
        </is>
      </c>
      <c r="AU1230" t="inlineStr">
        <is>
          <t>cost</t>
        </is>
      </c>
      <c r="AV1230" t="inlineStr">
        <is>
          <t>1.784</t>
        </is>
      </c>
      <c r="AY1230" t="inlineStr">
        <is>
          <t>0.100</t>
        </is>
      </c>
      <c r="BA1230" t="n">
        <v>188</v>
      </c>
      <c r="BB1230" t="inlineStr">
        <is>
          <t>1</t>
        </is>
      </c>
      <c r="BC1230" t="inlineStr">
        <is>
          <t>OLS</t>
        </is>
      </c>
      <c r="BD1230" t="inlineStr">
        <is>
          <t>two-way:firm and year</t>
        </is>
      </c>
      <c r="BE1230" t="inlineStr">
        <is>
          <t>none</t>
        </is>
      </c>
      <c r="BI1230" t="inlineStr">
        <is>
          <t>untabulated (text)</t>
        </is>
      </c>
      <c r="BJ1230" t="inlineStr">
        <is>
          <t>Model II variant with lagged CARBON and CDP</t>
        </is>
      </c>
      <c r="BK1230" t="inlineStr">
        <is>
          <t>1168</t>
        </is>
      </c>
      <c r="BL1230" t="inlineStr">
        <is>
          <t>The coefficient on CARBON is again positive and significant (1.784, p = 0.100)</t>
        </is>
      </c>
      <c r="BM1230" t="inlineStr">
        <is>
          <t>CARBON (previous year's GHG emissions)</t>
        </is>
      </c>
      <c r="BN1230" t="inlineStr">
        <is>
          <t>COD (interest expense divided by average interest-bearing debt)</t>
        </is>
      </c>
      <c r="BO1230" t="inlineStr">
        <is>
          <t>original</t>
        </is>
      </c>
      <c r="BP1230" t="inlineStr">
        <is>
          <t>Jung et al (2016)</t>
        </is>
      </c>
      <c r="BQ1230" t="inlineStr">
        <is>
          <t>v10-adopted</t>
        </is>
      </c>
      <c r="BT1230" t="n">
        <v>0</v>
      </c>
      <c r="BU1230" t="inlineStr">
        <is>
          <t>staging_Jung_et_al_2018.csv</t>
        </is>
      </c>
      <c r="BW1230" t="n">
        <v>2009</v>
      </c>
      <c r="BX1230" t="n">
        <v>2013</v>
      </c>
      <c r="BY1230" t="inlineStr">
        <is>
          <t>Australia</t>
        </is>
      </c>
      <c r="BZ1230" t="n">
        <v>2011</v>
      </c>
      <c r="CA1230" t="n">
        <v>0</v>
      </c>
      <c r="CB1230" t="n">
        <v>0</v>
      </c>
      <c r="CC1230" t="n">
        <v>0</v>
      </c>
      <c r="CD1230" t="n">
        <v>-0.1136995568318497</v>
      </c>
      <c r="CE1230" t="n">
        <v>1</v>
      </c>
    </row>
    <row r="1231">
      <c r="A1231" t="inlineStr">
        <is>
          <t>Kim, Kim (2022)</t>
        </is>
      </c>
      <c r="B1231" t="n">
        <v>2536</v>
      </c>
      <c r="C1231" t="n">
        <v>-0.19</v>
      </c>
      <c r="D1231" t="n">
        <v>510</v>
      </c>
      <c r="E1231">
        <f>IF(ISNUMBER($BA1231),$BA1231,IF(AND(ISNUMBER($D1231),ISNUMBER($BW1231),ISNUMBER($BX1231)),$D1231*($BX1231-$BW1231+1),""))</f>
        <v>510.0</v>
      </c>
      <c r="H1231" t="inlineStr">
        <is>
          <t>bivariate</t>
        </is>
      </c>
      <c r="I1231" t="inlineStr">
        <is>
          <t>Correlation coefficient available</t>
        </is>
      </c>
      <c r="J1231">
        <f>IF($BW1231&lt;&gt;"",$BW1231,"")</f>
        <v>2011.0</v>
      </c>
      <c r="K1231">
        <f>IF($BX1231&lt;&gt;"",$BX1231,"")</f>
        <v>2019.0</v>
      </c>
      <c r="L1231">
        <f>IF(AND(ISNUMBER($BW1231),ISNUMBER($BX1231)),($BW1231+$BX1231)/2,"")</f>
        <v>2015.0</v>
      </c>
      <c r="M1231">
        <f>IF($L1231&lt;&gt;"",$L1231,"")</f>
        <v>2015.0</v>
      </c>
      <c r="N1231">
        <f>IF(AND(ISNUMBER($BW1231),ISNUMBER($BX1231)),MIN(1,MAX(0,($BX1231-2016+1)/($BX1231-$BW1231+1))),"")</f>
        <v>0.4444444444444444</v>
      </c>
      <c r="O1231">
        <f>IF(AND(ISNUMBER($BW1231),ISNUMBER($BX1231)),MIN(1,MAX(0,($BX1231-2017+1)/($BX1231-$BW1231+1))),"")</f>
        <v>0.3333333333333333</v>
      </c>
      <c r="P1231">
        <f>IF(AND(ISNUMBER($BW1231),ISNUMBER($BX1231)),MIN(1,MAX(0,($BX1231-2018+1)/($BX1231-$BW1231+1))),"")</f>
        <v>0.2222222222222222</v>
      </c>
      <c r="Q1231">
        <f>IF(AND(ISNUMBER($BW1231),ISNUMBER($BX1231)),MIN(1,MAX(0,($BX1231-2019+1)/($BX1231-$BW1231+1))),"")</f>
        <v>0.1111111111111111</v>
      </c>
      <c r="R1231">
        <f>IF(AND(ISNUMBER($BW1231),ISNUMBER($BX1231)),MIN(1,MAX(0,($BX1231-2016+1)/($BX1231-$BW1231+1))),"")</f>
        <v>0.4444444444444444</v>
      </c>
      <c r="S1231">
        <f>IF($L1231&lt;&gt;"",IF($L1231&gt;=2015.5,1,0),"")</f>
        <v>0.0</v>
      </c>
      <c r="T1231">
        <f>IF($L1231&lt;&gt;"",IF($L1231&gt;=2016,1,0),"")</f>
        <v>0.0</v>
      </c>
      <c r="U1231">
        <f>IF(ISNUMBER($BX1231),IF($BX1231&gt;=2016,1,0),"")</f>
        <v>1.0</v>
      </c>
      <c r="V1231">
        <f>IF(ISNUMBER($BW1231),IF($BW1231&gt;=2016,1,0),"")</f>
        <v>0.0</v>
      </c>
      <c r="W1231" t="str">
        <f>IF(AND(ISNUMBER($BW1231),ISNUMBER($BX1231)),IF($BW1231&gt;=2016,"post-only",IF($BX1231&lt;2016,"pre-only","mixed")),"")</f>
        <v>mixed</v>
      </c>
      <c r="X1231">
        <f>IF(AND(ISNUMBER($BW1231),ISNUMBER($BX1231)),MIN(1,MAX(0,($BX1231-2017+1)/($BX1231-$BW1231+1))),"")</f>
        <v>0.3333333333333333</v>
      </c>
      <c r="Y1231">
        <f>IF(AND(ISNUMBER($BW1231),ISNUMBER($BX1231)),MIN(1,MAX(0,($BX1231-2018+1)/($BX1231-$BW1231+1))),"")</f>
        <v>0.2222222222222222</v>
      </c>
      <c r="Z1231">
        <f>IF(AND(ISNUMBER($BW1231),ISNUMBER($BX1231)),MIN(1,MAX(0,($BX1231-2019+1)/($BX1231-$BW1231+1))),"")</f>
        <v>0.1111111111111111</v>
      </c>
      <c r="AA1231">
        <f>IF(ISNUMBER($BX1231),IF($BX1231&gt;=2017,1,0),"")</f>
        <v>1.0</v>
      </c>
      <c r="AB1231">
        <f>IF(ISNUMBER($BX1231),IF($BX1231&gt;=2018,1,0),"")</f>
        <v>1.0</v>
      </c>
      <c r="AC1231">
        <f>IF(ISNUMBER($BX1231),IF($BX1231&gt;=2019,1,0),"")</f>
        <v>1.0</v>
      </c>
      <c r="AD1231">
        <f>IF($L1231&lt;&gt;"",IF($L1231&gt;2013,1,0),"")</f>
        <v>1.0</v>
      </c>
      <c r="AE1231">
        <f>IF($L1231&lt;&gt;"",1+IF($L1231&gt;2011,1,0)+IF($L1231&gt;2014,1,0),"")</f>
        <v>3.0</v>
      </c>
      <c r="AF1231" t="inlineStr">
        <is>
          <t>rating</t>
        </is>
      </c>
      <c r="AG1231" t="inlineStr">
        <is>
          <t>performance</t>
        </is>
      </c>
      <c r="AH1231" t="inlineStr">
        <is>
          <t>non-sensitive</t>
        </is>
      </c>
      <c r="AI1231" t="inlineStr">
        <is>
          <t>with ETS/CT</t>
        </is>
      </c>
      <c r="AJ1231" t="inlineStr">
        <is>
          <t>without ETS/CT</t>
        </is>
      </c>
      <c r="AK1231" t="str">
        <f>IF(AND($CF1231&lt;&gt;"",IFERROR(INDEX(subsample_country_map!$B:$B,MATCH($CF1231,subsample_country_map!$A:$A,0)),"")&lt;&gt;""),INDEX(subsample_country_map!$B:$B,MATCH($CF1231,subsample_country_map!$A:$A,0)),INDEX(lookup!$AA:$AA,MATCH($A1231,lookup!$A:$A,0)))</f>
        <v>3_AsiaPac</v>
      </c>
      <c r="AL1231" t="str">
        <f>IF(AND($CF1231&lt;&gt;"",IFERROR(INDEX(subsample_country_map!$C:$C,MATCH($CF1231,subsample_country_map!$A:$A,0)),"")&lt;&gt;""),INDEX(subsample_country_map!$C:$C,MATCH($CF1231,subsample_country_map!$A:$A,0)),INDEX(lookup!$AB:$AB,MATCH($A1231,lookup!$A:$A,0)))</f>
        <v>1_developed</v>
      </c>
      <c r="AM1231" t="str">
        <f>IF(AND($CF1231&lt;&gt;"",IFERROR(INDEX(subsample_country_map!$D:$D,MATCH($CF1231,subsample_country_map!$A:$A,0)),"")&lt;&gt;""),INDEX(subsample_country_map!$D:$D,MATCH($CF1231,subsample_country_map!$A:$A,0)),INDEX(lookup!$AC:$AC,MATCH($A1231,lookup!$A:$A,0)))</f>
        <v>2_non_western</v>
      </c>
      <c r="AN1231" t="str">
        <f>IF(AND($CF1231&lt;&gt;"",IFERROR(INDEX(subsample_country_map!$E:$E,MATCH($CF1231,subsample_country_map!$A:$A,0)),"")&lt;&gt;""),INDEX(subsample_country_map!$E:$E,MATCH($CF1231,subsample_country_map!$A:$A,0)),INDEX(lookup!$AD:$AD,MATCH($A1231,lookup!$A:$A,0)))</f>
        <v>2_civil law</v>
      </c>
      <c r="AO1231" t="str">
        <f>INDEX(lookup!$Y:$Y,MATCH($A1231,lookup!$A:$A,0))</f>
        <v>0_published</v>
      </c>
      <c r="AP1231" t="str">
        <f>INDEX(lookup!$Z:$Z,MATCH($A1231,lookup!$A:$A,0))</f>
        <v>0_VHB low</v>
      </c>
      <c r="AQ1231" t="str">
        <f>INDEX(lookup!$W:$W,MATCH($A1231,lookup!$A:$A,0))</f>
        <v>3_mgmt</v>
      </c>
      <c r="AS1231" t="inlineStr">
        <is>
          <t>staging</t>
        </is>
      </c>
      <c r="AT1231" t="inlineStr">
        <is>
          <t>bad-CER</t>
        </is>
      </c>
      <c r="AU1231" t="inlineStr">
        <is>
          <t>creditworthiness</t>
        </is>
      </c>
      <c r="AZ1231" t="inlineStr">
        <is>
          <t>-0.19</t>
        </is>
      </c>
      <c r="BA1231" t="n">
        <v>510</v>
      </c>
      <c r="BB1231" t="inlineStr">
        <is>
          <t>FLAG</t>
        </is>
      </c>
      <c r="BC1231" t="inlineStr">
        <is>
          <t>n/a (structural)</t>
        </is>
      </c>
      <c r="BD1231" t="inlineStr">
        <is>
          <t>n/a (structural)</t>
        </is>
      </c>
      <c r="BE1231" t="inlineStr">
        <is>
          <t>none</t>
        </is>
      </c>
      <c r="BI1231" t="inlineStr">
        <is>
          <t>Table 3</t>
        </is>
      </c>
      <c r="BJ1231" t="inlineStr">
        <is>
          <t>GRADE column x ER_G row</t>
        </is>
      </c>
      <c r="BK1231" t="inlineStr">
        <is>
          <t>8</t>
        </is>
      </c>
      <c r="BL1231" t="inlineStr">
        <is>
          <t>ER_G -0.19 ***</t>
        </is>
      </c>
      <c r="BM1231" t="inlineStr">
        <is>
          <t>ER_G</t>
        </is>
      </c>
      <c r="BN1231" t="inlineStr">
        <is>
          <t>GRADE</t>
        </is>
      </c>
      <c r="BO1231" t="inlineStr">
        <is>
          <t>original</t>
        </is>
      </c>
      <c r="BP1231" t="inlineStr">
        <is>
          <t>Kim, Kim (2022)</t>
        </is>
      </c>
      <c r="BQ1231" t="inlineStr">
        <is>
          <t>bivariate</t>
        </is>
      </c>
      <c r="BT1231" t="n">
        <v>0</v>
      </c>
      <c r="BU1231" t="inlineStr">
        <is>
          <t>staging_Kim_Kim_2022.csv</t>
        </is>
      </c>
      <c r="BW1231" t="n">
        <v>2011</v>
      </c>
      <c r="BX1231" t="n">
        <v>2019</v>
      </c>
      <c r="BY1231" t="inlineStr">
        <is>
          <t>Korea (firms listed on the Korea Stock Exchange (K</t>
        </is>
      </c>
      <c r="BZ1231" t="n">
        <v>2015</v>
      </c>
      <c r="CA1231" t="n">
        <v>0.4444444444444444</v>
      </c>
      <c r="CB1231" t="n">
        <v>0</v>
      </c>
      <c r="CC1231" t="n">
        <v>1</v>
      </c>
      <c r="CD1231" t="n">
        <v>-0.1923371692195453</v>
      </c>
      <c r="CE1231" t="n">
        <v>1</v>
      </c>
    </row>
    <row r="1232">
      <c r="A1232" t="inlineStr">
        <is>
          <t>Kim, Kim (2022)</t>
        </is>
      </c>
      <c r="B1232" t="n">
        <v>2537</v>
      </c>
      <c r="C1232" t="n">
        <v>-0.26</v>
      </c>
      <c r="D1232" t="n">
        <v>510</v>
      </c>
      <c r="E1232">
        <f>IF(ISNUMBER($BA1232),$BA1232,IF(AND(ISNUMBER($D1232),ISNUMBER($BW1232),ISNUMBER($BX1232)),$D1232*($BX1232-$BW1232+1),""))</f>
        <v>510.0</v>
      </c>
      <c r="H1232" t="inlineStr">
        <is>
          <t>bivariate</t>
        </is>
      </c>
      <c r="I1232" t="inlineStr">
        <is>
          <t>Correlation coefficient available</t>
        </is>
      </c>
      <c r="J1232">
        <f>IF($BW1232&lt;&gt;"",$BW1232,"")</f>
        <v>2011.0</v>
      </c>
      <c r="K1232">
        <f>IF($BX1232&lt;&gt;"",$BX1232,"")</f>
        <v>2019.0</v>
      </c>
      <c r="L1232">
        <f>IF(AND(ISNUMBER($BW1232),ISNUMBER($BX1232)),($BW1232+$BX1232)/2,"")</f>
        <v>2015.0</v>
      </c>
      <c r="M1232">
        <f>IF($L1232&lt;&gt;"",$L1232,"")</f>
        <v>2015.0</v>
      </c>
      <c r="N1232">
        <f>IF(AND(ISNUMBER($BW1232),ISNUMBER($BX1232)),MIN(1,MAX(0,($BX1232-2016+1)/($BX1232-$BW1232+1))),"")</f>
        <v>0.4444444444444444</v>
      </c>
      <c r="O1232">
        <f>IF(AND(ISNUMBER($BW1232),ISNUMBER($BX1232)),MIN(1,MAX(0,($BX1232-2017+1)/($BX1232-$BW1232+1))),"")</f>
        <v>0.3333333333333333</v>
      </c>
      <c r="P1232">
        <f>IF(AND(ISNUMBER($BW1232),ISNUMBER($BX1232)),MIN(1,MAX(0,($BX1232-2018+1)/($BX1232-$BW1232+1))),"")</f>
        <v>0.2222222222222222</v>
      </c>
      <c r="Q1232">
        <f>IF(AND(ISNUMBER($BW1232),ISNUMBER($BX1232)),MIN(1,MAX(0,($BX1232-2019+1)/($BX1232-$BW1232+1))),"")</f>
        <v>0.1111111111111111</v>
      </c>
      <c r="R1232">
        <f>IF(AND(ISNUMBER($BW1232),ISNUMBER($BX1232)),MIN(1,MAX(0,($BX1232-2016+1)/($BX1232-$BW1232+1))),"")</f>
        <v>0.4444444444444444</v>
      </c>
      <c r="S1232">
        <f>IF($L1232&lt;&gt;"",IF($L1232&gt;=2015.5,1,0),"")</f>
        <v>0.0</v>
      </c>
      <c r="T1232">
        <f>IF($L1232&lt;&gt;"",IF($L1232&gt;=2016,1,0),"")</f>
        <v>0.0</v>
      </c>
      <c r="U1232">
        <f>IF(ISNUMBER($BX1232),IF($BX1232&gt;=2016,1,0),"")</f>
        <v>1.0</v>
      </c>
      <c r="V1232">
        <f>IF(ISNUMBER($BW1232),IF($BW1232&gt;=2016,1,0),"")</f>
        <v>0.0</v>
      </c>
      <c r="W1232" t="str">
        <f>IF(AND(ISNUMBER($BW1232),ISNUMBER($BX1232)),IF($BW1232&gt;=2016,"post-only",IF($BX1232&lt;2016,"pre-only","mixed")),"")</f>
        <v>mixed</v>
      </c>
      <c r="X1232">
        <f>IF(AND(ISNUMBER($BW1232),ISNUMBER($BX1232)),MIN(1,MAX(0,($BX1232-2017+1)/($BX1232-$BW1232+1))),"")</f>
        <v>0.3333333333333333</v>
      </c>
      <c r="Y1232">
        <f>IF(AND(ISNUMBER($BW1232),ISNUMBER($BX1232)),MIN(1,MAX(0,($BX1232-2018+1)/($BX1232-$BW1232+1))),"")</f>
        <v>0.2222222222222222</v>
      </c>
      <c r="Z1232">
        <f>IF(AND(ISNUMBER($BW1232),ISNUMBER($BX1232)),MIN(1,MAX(0,($BX1232-2019+1)/($BX1232-$BW1232+1))),"")</f>
        <v>0.1111111111111111</v>
      </c>
      <c r="AA1232">
        <f>IF(ISNUMBER($BX1232),IF($BX1232&gt;=2017,1,0),"")</f>
        <v>1.0</v>
      </c>
      <c r="AB1232">
        <f>IF(ISNUMBER($BX1232),IF($BX1232&gt;=2018,1,0),"")</f>
        <v>1.0</v>
      </c>
      <c r="AC1232">
        <f>IF(ISNUMBER($BX1232),IF($BX1232&gt;=2019,1,0),"")</f>
        <v>1.0</v>
      </c>
      <c r="AD1232">
        <f>IF($L1232&lt;&gt;"",IF($L1232&gt;2013,1,0),"")</f>
        <v>1.0</v>
      </c>
      <c r="AE1232">
        <f>IF($L1232&lt;&gt;"",1+IF($L1232&gt;2011,1,0)+IF($L1232&gt;2014,1,0),"")</f>
        <v>3.0</v>
      </c>
      <c r="AF1232" t="inlineStr">
        <is>
          <t>rating</t>
        </is>
      </c>
      <c r="AG1232" t="inlineStr">
        <is>
          <t>performance</t>
        </is>
      </c>
      <c r="AH1232" t="inlineStr">
        <is>
          <t>non-sensitive</t>
        </is>
      </c>
      <c r="AI1232" t="inlineStr">
        <is>
          <t>with ETS/CT</t>
        </is>
      </c>
      <c r="AJ1232" t="inlineStr">
        <is>
          <t>without ETS/CT</t>
        </is>
      </c>
      <c r="AK1232" t="str">
        <f>IF(AND($CF1232&lt;&gt;"",IFERROR(INDEX(subsample_country_map!$B:$B,MATCH($CF1232,subsample_country_map!$A:$A,0)),"")&lt;&gt;""),INDEX(subsample_country_map!$B:$B,MATCH($CF1232,subsample_country_map!$A:$A,0)),INDEX(lookup!$AA:$AA,MATCH($A1232,lookup!$A:$A,0)))</f>
        <v>3_AsiaPac</v>
      </c>
      <c r="AL1232" t="str">
        <f>IF(AND($CF1232&lt;&gt;"",IFERROR(INDEX(subsample_country_map!$C:$C,MATCH($CF1232,subsample_country_map!$A:$A,0)),"")&lt;&gt;""),INDEX(subsample_country_map!$C:$C,MATCH($CF1232,subsample_country_map!$A:$A,0)),INDEX(lookup!$AB:$AB,MATCH($A1232,lookup!$A:$A,0)))</f>
        <v>1_developed</v>
      </c>
      <c r="AM1232" t="str">
        <f>IF(AND($CF1232&lt;&gt;"",IFERROR(INDEX(subsample_country_map!$D:$D,MATCH($CF1232,subsample_country_map!$A:$A,0)),"")&lt;&gt;""),INDEX(subsample_country_map!$D:$D,MATCH($CF1232,subsample_country_map!$A:$A,0)),INDEX(lookup!$AC:$AC,MATCH($A1232,lookup!$A:$A,0)))</f>
        <v>2_non_western</v>
      </c>
      <c r="AN1232" t="str">
        <f>IF(AND($CF1232&lt;&gt;"",IFERROR(INDEX(subsample_country_map!$E:$E,MATCH($CF1232,subsample_country_map!$A:$A,0)),"")&lt;&gt;""),INDEX(subsample_country_map!$E:$E,MATCH($CF1232,subsample_country_map!$A:$A,0)),INDEX(lookup!$AD:$AD,MATCH($A1232,lookup!$A:$A,0)))</f>
        <v>2_civil law</v>
      </c>
      <c r="AO1232" t="str">
        <f>INDEX(lookup!$Y:$Y,MATCH($A1232,lookup!$A:$A,0))</f>
        <v>0_published</v>
      </c>
      <c r="AP1232" t="str">
        <f>INDEX(lookup!$Z:$Z,MATCH($A1232,lookup!$A:$A,0))</f>
        <v>0_VHB low</v>
      </c>
      <c r="AQ1232" t="str">
        <f>INDEX(lookup!$W:$W,MATCH($A1232,lookup!$A:$A,0))</f>
        <v>3_mgmt</v>
      </c>
      <c r="AS1232" t="inlineStr">
        <is>
          <t>staging</t>
        </is>
      </c>
      <c r="AT1232" t="inlineStr">
        <is>
          <t>bad-CER</t>
        </is>
      </c>
      <c r="AU1232" t="inlineStr">
        <is>
          <t>creditworthiness</t>
        </is>
      </c>
      <c r="AZ1232" t="inlineStr">
        <is>
          <t>-0.26</t>
        </is>
      </c>
      <c r="BA1232" t="n">
        <v>510</v>
      </c>
      <c r="BB1232" t="inlineStr">
        <is>
          <t>FLAG</t>
        </is>
      </c>
      <c r="BC1232" t="inlineStr">
        <is>
          <t>n/a (structural)</t>
        </is>
      </c>
      <c r="BD1232" t="inlineStr">
        <is>
          <t>n/a (structural)</t>
        </is>
      </c>
      <c r="BE1232" t="inlineStr">
        <is>
          <t>none</t>
        </is>
      </c>
      <c r="BI1232" t="inlineStr">
        <is>
          <t>Table 3</t>
        </is>
      </c>
      <c r="BJ1232" t="inlineStr">
        <is>
          <t>GRADE column x ER_E row</t>
        </is>
      </c>
      <c r="BK1232" t="inlineStr">
        <is>
          <t>8</t>
        </is>
      </c>
      <c r="BL1232" t="inlineStr">
        <is>
          <t>ER_E -0.26 ***</t>
        </is>
      </c>
      <c r="BM1232" t="inlineStr">
        <is>
          <t>ER_E</t>
        </is>
      </c>
      <c r="BN1232" t="inlineStr">
        <is>
          <t>GRADE</t>
        </is>
      </c>
      <c r="BO1232" t="inlineStr">
        <is>
          <t>original</t>
        </is>
      </c>
      <c r="BP1232" t="inlineStr">
        <is>
          <t>Kim, Kim (2022)</t>
        </is>
      </c>
      <c r="BQ1232" t="inlineStr">
        <is>
          <t>bivariate</t>
        </is>
      </c>
      <c r="BT1232" t="n">
        <v>0</v>
      </c>
      <c r="BU1232" t="inlineStr">
        <is>
          <t>staging_Kim_Kim_2022.csv</t>
        </is>
      </c>
      <c r="BW1232" t="n">
        <v>2011</v>
      </c>
      <c r="BX1232" t="n">
        <v>2019</v>
      </c>
      <c r="BY1232" t="inlineStr">
        <is>
          <t>Korea (firms listed on the Korea Stock Exchange (K</t>
        </is>
      </c>
      <c r="BZ1232" t="n">
        <v>2015</v>
      </c>
      <c r="CA1232" t="n">
        <v>0.4444444444444444</v>
      </c>
      <c r="CB1232" t="n">
        <v>0</v>
      </c>
      <c r="CC1232" t="n">
        <v>1</v>
      </c>
      <c r="CD1232" t="n">
        <v>-0.2661084068736541</v>
      </c>
      <c r="CE1232" t="n">
        <v>1</v>
      </c>
    </row>
    <row r="1233">
      <c r="A1233" t="inlineStr">
        <is>
          <t>Kim, Kim (2022)</t>
        </is>
      </c>
      <c r="B1233" t="n">
        <v>2538</v>
      </c>
      <c r="C1233" t="n">
        <v>-0.16</v>
      </c>
      <c r="D1233" t="n">
        <v>510</v>
      </c>
      <c r="E1233">
        <f>IF(ISNUMBER($BA1233),$BA1233,IF(AND(ISNUMBER($D1233),ISNUMBER($BW1233),ISNUMBER($BX1233)),$D1233*($BX1233-$BW1233+1),""))</f>
        <v>510.0</v>
      </c>
      <c r="H1233" t="inlineStr">
        <is>
          <t>bivariate</t>
        </is>
      </c>
      <c r="I1233" t="inlineStr">
        <is>
          <t>Correlation coefficient available</t>
        </is>
      </c>
      <c r="J1233">
        <f>IF($BW1233&lt;&gt;"",$BW1233,"")</f>
        <v>2011.0</v>
      </c>
      <c r="K1233">
        <f>IF($BX1233&lt;&gt;"",$BX1233,"")</f>
        <v>2019.0</v>
      </c>
      <c r="L1233">
        <f>IF(AND(ISNUMBER($BW1233),ISNUMBER($BX1233)),($BW1233+$BX1233)/2,"")</f>
        <v>2015.0</v>
      </c>
      <c r="M1233">
        <f>IF($L1233&lt;&gt;"",$L1233,"")</f>
        <v>2015.0</v>
      </c>
      <c r="N1233">
        <f>IF(AND(ISNUMBER($BW1233),ISNUMBER($BX1233)),MIN(1,MAX(0,($BX1233-2016+1)/($BX1233-$BW1233+1))),"")</f>
        <v>0.4444444444444444</v>
      </c>
      <c r="O1233">
        <f>IF(AND(ISNUMBER($BW1233),ISNUMBER($BX1233)),MIN(1,MAX(0,($BX1233-2017+1)/($BX1233-$BW1233+1))),"")</f>
        <v>0.3333333333333333</v>
      </c>
      <c r="P1233">
        <f>IF(AND(ISNUMBER($BW1233),ISNUMBER($BX1233)),MIN(1,MAX(0,($BX1233-2018+1)/($BX1233-$BW1233+1))),"")</f>
        <v>0.2222222222222222</v>
      </c>
      <c r="Q1233">
        <f>IF(AND(ISNUMBER($BW1233),ISNUMBER($BX1233)),MIN(1,MAX(0,($BX1233-2019+1)/($BX1233-$BW1233+1))),"")</f>
        <v>0.1111111111111111</v>
      </c>
      <c r="R1233">
        <f>IF(AND(ISNUMBER($BW1233),ISNUMBER($BX1233)),MIN(1,MAX(0,($BX1233-2016+1)/($BX1233-$BW1233+1))),"")</f>
        <v>0.4444444444444444</v>
      </c>
      <c r="S1233">
        <f>IF($L1233&lt;&gt;"",IF($L1233&gt;=2015.5,1,0),"")</f>
        <v>0.0</v>
      </c>
      <c r="T1233">
        <f>IF($L1233&lt;&gt;"",IF($L1233&gt;=2016,1,0),"")</f>
        <v>0.0</v>
      </c>
      <c r="U1233">
        <f>IF(ISNUMBER($BX1233),IF($BX1233&gt;=2016,1,0),"")</f>
        <v>1.0</v>
      </c>
      <c r="V1233">
        <f>IF(ISNUMBER($BW1233),IF($BW1233&gt;=2016,1,0),"")</f>
        <v>0.0</v>
      </c>
      <c r="W1233" t="str">
        <f>IF(AND(ISNUMBER($BW1233),ISNUMBER($BX1233)),IF($BW1233&gt;=2016,"post-only",IF($BX1233&lt;2016,"pre-only","mixed")),"")</f>
        <v>mixed</v>
      </c>
      <c r="X1233">
        <f>IF(AND(ISNUMBER($BW1233),ISNUMBER($BX1233)),MIN(1,MAX(0,($BX1233-2017+1)/($BX1233-$BW1233+1))),"")</f>
        <v>0.3333333333333333</v>
      </c>
      <c r="Y1233">
        <f>IF(AND(ISNUMBER($BW1233),ISNUMBER($BX1233)),MIN(1,MAX(0,($BX1233-2018+1)/($BX1233-$BW1233+1))),"")</f>
        <v>0.2222222222222222</v>
      </c>
      <c r="Z1233">
        <f>IF(AND(ISNUMBER($BW1233),ISNUMBER($BX1233)),MIN(1,MAX(0,($BX1233-2019+1)/($BX1233-$BW1233+1))),"")</f>
        <v>0.1111111111111111</v>
      </c>
      <c r="AA1233">
        <f>IF(ISNUMBER($BX1233),IF($BX1233&gt;=2017,1,0),"")</f>
        <v>1.0</v>
      </c>
      <c r="AB1233">
        <f>IF(ISNUMBER($BX1233),IF($BX1233&gt;=2018,1,0),"")</f>
        <v>1.0</v>
      </c>
      <c r="AC1233">
        <f>IF(ISNUMBER($BX1233),IF($BX1233&gt;=2019,1,0),"")</f>
        <v>1.0</v>
      </c>
      <c r="AD1233">
        <f>IF($L1233&lt;&gt;"",IF($L1233&gt;2013,1,0),"")</f>
        <v>1.0</v>
      </c>
      <c r="AE1233">
        <f>IF($L1233&lt;&gt;"",1+IF($L1233&gt;2011,1,0)+IF($L1233&gt;2014,1,0),"")</f>
        <v>3.0</v>
      </c>
      <c r="AF1233" t="inlineStr">
        <is>
          <t>rating</t>
        </is>
      </c>
      <c r="AG1233" t="inlineStr">
        <is>
          <t>performance</t>
        </is>
      </c>
      <c r="AH1233" t="inlineStr">
        <is>
          <t>non-sensitive</t>
        </is>
      </c>
      <c r="AI1233" t="inlineStr">
        <is>
          <t>with ETS/CT</t>
        </is>
      </c>
      <c r="AJ1233" t="inlineStr">
        <is>
          <t>without ETS/CT</t>
        </is>
      </c>
      <c r="AK1233" t="str">
        <f>IF(AND($CF1233&lt;&gt;"",IFERROR(INDEX(subsample_country_map!$B:$B,MATCH($CF1233,subsample_country_map!$A:$A,0)),"")&lt;&gt;""),INDEX(subsample_country_map!$B:$B,MATCH($CF1233,subsample_country_map!$A:$A,0)),INDEX(lookup!$AA:$AA,MATCH($A1233,lookup!$A:$A,0)))</f>
        <v>3_AsiaPac</v>
      </c>
      <c r="AL1233" t="str">
        <f>IF(AND($CF1233&lt;&gt;"",IFERROR(INDEX(subsample_country_map!$C:$C,MATCH($CF1233,subsample_country_map!$A:$A,0)),"")&lt;&gt;""),INDEX(subsample_country_map!$C:$C,MATCH($CF1233,subsample_country_map!$A:$A,0)),INDEX(lookup!$AB:$AB,MATCH($A1233,lookup!$A:$A,0)))</f>
        <v>1_developed</v>
      </c>
      <c r="AM1233" t="str">
        <f>IF(AND($CF1233&lt;&gt;"",IFERROR(INDEX(subsample_country_map!$D:$D,MATCH($CF1233,subsample_country_map!$A:$A,0)),"")&lt;&gt;""),INDEX(subsample_country_map!$D:$D,MATCH($CF1233,subsample_country_map!$A:$A,0)),INDEX(lookup!$AC:$AC,MATCH($A1233,lookup!$A:$A,0)))</f>
        <v>2_non_western</v>
      </c>
      <c r="AN1233" t="str">
        <f>IF(AND($CF1233&lt;&gt;"",IFERROR(INDEX(subsample_country_map!$E:$E,MATCH($CF1233,subsample_country_map!$A:$A,0)),"")&lt;&gt;""),INDEX(subsample_country_map!$E:$E,MATCH($CF1233,subsample_country_map!$A:$A,0)),INDEX(lookup!$AD:$AD,MATCH($A1233,lookup!$A:$A,0)))</f>
        <v>2_civil law</v>
      </c>
      <c r="AO1233" t="str">
        <f>INDEX(lookup!$Y:$Y,MATCH($A1233,lookup!$A:$A,0))</f>
        <v>0_published</v>
      </c>
      <c r="AP1233" t="str">
        <f>INDEX(lookup!$Z:$Z,MATCH($A1233,lookup!$A:$A,0))</f>
        <v>0_VHB low</v>
      </c>
      <c r="AQ1233" t="str">
        <f>INDEX(lookup!$W:$W,MATCH($A1233,lookup!$A:$A,0))</f>
        <v>3_mgmt</v>
      </c>
      <c r="AS1233" t="inlineStr">
        <is>
          <t>staging</t>
        </is>
      </c>
      <c r="AT1233" t="inlineStr">
        <is>
          <t>bad-CER</t>
        </is>
      </c>
      <c r="AU1233" t="inlineStr">
        <is>
          <t>creditworthiness</t>
        </is>
      </c>
      <c r="AZ1233" t="inlineStr">
        <is>
          <t>-0.16</t>
        </is>
      </c>
      <c r="BA1233" t="n">
        <v>510</v>
      </c>
      <c r="BB1233" t="inlineStr">
        <is>
          <t>FLAG</t>
        </is>
      </c>
      <c r="BC1233" t="inlineStr">
        <is>
          <t>n/a (structural)</t>
        </is>
      </c>
      <c r="BD1233" t="inlineStr">
        <is>
          <t>n/a (structural)</t>
        </is>
      </c>
      <c r="BE1233" t="inlineStr">
        <is>
          <t>none</t>
        </is>
      </c>
      <c r="BI1233" t="inlineStr">
        <is>
          <t>Table 3</t>
        </is>
      </c>
      <c r="BJ1233" t="inlineStr">
        <is>
          <t>GRADE column x ER_GI row</t>
        </is>
      </c>
      <c r="BK1233" t="inlineStr">
        <is>
          <t>8</t>
        </is>
      </c>
      <c r="BL1233" t="inlineStr">
        <is>
          <t>ER_GI -0.16 ***</t>
        </is>
      </c>
      <c r="BM1233" t="inlineStr">
        <is>
          <t>ER_GI</t>
        </is>
      </c>
      <c r="BN1233" t="inlineStr">
        <is>
          <t>GRADE</t>
        </is>
      </c>
      <c r="BO1233" t="inlineStr">
        <is>
          <t>original</t>
        </is>
      </c>
      <c r="BP1233" t="inlineStr">
        <is>
          <t>Kim, Kim (2022)</t>
        </is>
      </c>
      <c r="BQ1233" t="inlineStr">
        <is>
          <t>bivariate</t>
        </is>
      </c>
      <c r="BT1233" t="n">
        <v>0</v>
      </c>
      <c r="BU1233" t="inlineStr">
        <is>
          <t>staging_Kim_Kim_2022.csv</t>
        </is>
      </c>
      <c r="BW1233" t="n">
        <v>2011</v>
      </c>
      <c r="BX1233" t="n">
        <v>2019</v>
      </c>
      <c r="BY1233" t="inlineStr">
        <is>
          <t>Korea (firms listed on the Korea Stock Exchange (K</t>
        </is>
      </c>
      <c r="BZ1233" t="n">
        <v>2015</v>
      </c>
      <c r="CA1233" t="n">
        <v>0.4444444444444444</v>
      </c>
      <c r="CB1233" t="n">
        <v>0</v>
      </c>
      <c r="CC1233" t="n">
        <v>1</v>
      </c>
      <c r="CD1233" t="n">
        <v>-0.1613866961315255</v>
      </c>
      <c r="CE1233" t="n">
        <v>1</v>
      </c>
    </row>
    <row r="1234">
      <c r="A1234" t="inlineStr">
        <is>
          <t>Kim, Kim (2022)</t>
        </is>
      </c>
      <c r="B1234" t="n">
        <v>2539</v>
      </c>
      <c r="C1234" t="n">
        <v>-0.17</v>
      </c>
      <c r="D1234" t="n">
        <v>510</v>
      </c>
      <c r="E1234">
        <f>IF(ISNUMBER($BA1234),$BA1234,IF(AND(ISNUMBER($D1234),ISNUMBER($BW1234),ISNUMBER($BX1234)),$D1234*($BX1234-$BW1234+1),""))</f>
        <v>510.0</v>
      </c>
      <c r="H1234" t="inlineStr">
        <is>
          <t>bivariate</t>
        </is>
      </c>
      <c r="I1234" t="inlineStr">
        <is>
          <t>Correlation coefficient available</t>
        </is>
      </c>
      <c r="J1234">
        <f>IF($BW1234&lt;&gt;"",$BW1234,"")</f>
        <v>2011.0</v>
      </c>
      <c r="K1234">
        <f>IF($BX1234&lt;&gt;"",$BX1234,"")</f>
        <v>2019.0</v>
      </c>
      <c r="L1234">
        <f>IF(AND(ISNUMBER($BW1234),ISNUMBER($BX1234)),($BW1234+$BX1234)/2,"")</f>
        <v>2015.0</v>
      </c>
      <c r="M1234">
        <f>IF($L1234&lt;&gt;"",$L1234,"")</f>
        <v>2015.0</v>
      </c>
      <c r="N1234">
        <f>IF(AND(ISNUMBER($BW1234),ISNUMBER($BX1234)),MIN(1,MAX(0,($BX1234-2016+1)/($BX1234-$BW1234+1))),"")</f>
        <v>0.4444444444444444</v>
      </c>
      <c r="O1234">
        <f>IF(AND(ISNUMBER($BW1234),ISNUMBER($BX1234)),MIN(1,MAX(0,($BX1234-2017+1)/($BX1234-$BW1234+1))),"")</f>
        <v>0.3333333333333333</v>
      </c>
      <c r="P1234">
        <f>IF(AND(ISNUMBER($BW1234),ISNUMBER($BX1234)),MIN(1,MAX(0,($BX1234-2018+1)/($BX1234-$BW1234+1))),"")</f>
        <v>0.2222222222222222</v>
      </c>
      <c r="Q1234">
        <f>IF(AND(ISNUMBER($BW1234),ISNUMBER($BX1234)),MIN(1,MAX(0,($BX1234-2019+1)/($BX1234-$BW1234+1))),"")</f>
        <v>0.1111111111111111</v>
      </c>
      <c r="R1234">
        <f>IF(AND(ISNUMBER($BW1234),ISNUMBER($BX1234)),MIN(1,MAX(0,($BX1234-2016+1)/($BX1234-$BW1234+1))),"")</f>
        <v>0.4444444444444444</v>
      </c>
      <c r="S1234">
        <f>IF($L1234&lt;&gt;"",IF($L1234&gt;=2015.5,1,0),"")</f>
        <v>0.0</v>
      </c>
      <c r="T1234">
        <f>IF($L1234&lt;&gt;"",IF($L1234&gt;=2016,1,0),"")</f>
        <v>0.0</v>
      </c>
      <c r="U1234">
        <f>IF(ISNUMBER($BX1234),IF($BX1234&gt;=2016,1,0),"")</f>
        <v>1.0</v>
      </c>
      <c r="V1234">
        <f>IF(ISNUMBER($BW1234),IF($BW1234&gt;=2016,1,0),"")</f>
        <v>0.0</v>
      </c>
      <c r="W1234" t="str">
        <f>IF(AND(ISNUMBER($BW1234),ISNUMBER($BX1234)),IF($BW1234&gt;=2016,"post-only",IF($BX1234&lt;2016,"pre-only","mixed")),"")</f>
        <v>mixed</v>
      </c>
      <c r="X1234">
        <f>IF(AND(ISNUMBER($BW1234),ISNUMBER($BX1234)),MIN(1,MAX(0,($BX1234-2017+1)/($BX1234-$BW1234+1))),"")</f>
        <v>0.3333333333333333</v>
      </c>
      <c r="Y1234">
        <f>IF(AND(ISNUMBER($BW1234),ISNUMBER($BX1234)),MIN(1,MAX(0,($BX1234-2018+1)/($BX1234-$BW1234+1))),"")</f>
        <v>0.2222222222222222</v>
      </c>
      <c r="Z1234">
        <f>IF(AND(ISNUMBER($BW1234),ISNUMBER($BX1234)),MIN(1,MAX(0,($BX1234-2019+1)/($BX1234-$BW1234+1))),"")</f>
        <v>0.1111111111111111</v>
      </c>
      <c r="AA1234">
        <f>IF(ISNUMBER($BX1234),IF($BX1234&gt;=2017,1,0),"")</f>
        <v>1.0</v>
      </c>
      <c r="AB1234">
        <f>IF(ISNUMBER($BX1234),IF($BX1234&gt;=2018,1,0),"")</f>
        <v>1.0</v>
      </c>
      <c r="AC1234">
        <f>IF(ISNUMBER($BX1234),IF($BX1234&gt;=2019,1,0),"")</f>
        <v>1.0</v>
      </c>
      <c r="AD1234">
        <f>IF($L1234&lt;&gt;"",IF($L1234&gt;2013,1,0),"")</f>
        <v>1.0</v>
      </c>
      <c r="AE1234">
        <f>IF($L1234&lt;&gt;"",1+IF($L1234&gt;2011,1,0)+IF($L1234&gt;2014,1,0),"")</f>
        <v>3.0</v>
      </c>
      <c r="AF1234" t="inlineStr">
        <is>
          <t>rating</t>
        </is>
      </c>
      <c r="AG1234" t="inlineStr">
        <is>
          <t>performance</t>
        </is>
      </c>
      <c r="AH1234" t="inlineStr">
        <is>
          <t>non-sensitive</t>
        </is>
      </c>
      <c r="AI1234" t="inlineStr">
        <is>
          <t>with ETS/CT</t>
        </is>
      </c>
      <c r="AJ1234" t="inlineStr">
        <is>
          <t>without ETS/CT</t>
        </is>
      </c>
      <c r="AK1234" t="str">
        <f>IF(AND($CF1234&lt;&gt;"",IFERROR(INDEX(subsample_country_map!$B:$B,MATCH($CF1234,subsample_country_map!$A:$A,0)),"")&lt;&gt;""),INDEX(subsample_country_map!$B:$B,MATCH($CF1234,subsample_country_map!$A:$A,0)),INDEX(lookup!$AA:$AA,MATCH($A1234,lookup!$A:$A,0)))</f>
        <v>3_AsiaPac</v>
      </c>
      <c r="AL1234" t="str">
        <f>IF(AND($CF1234&lt;&gt;"",IFERROR(INDEX(subsample_country_map!$C:$C,MATCH($CF1234,subsample_country_map!$A:$A,0)),"")&lt;&gt;""),INDEX(subsample_country_map!$C:$C,MATCH($CF1234,subsample_country_map!$A:$A,0)),INDEX(lookup!$AB:$AB,MATCH($A1234,lookup!$A:$A,0)))</f>
        <v>1_developed</v>
      </c>
      <c r="AM1234" t="str">
        <f>IF(AND($CF1234&lt;&gt;"",IFERROR(INDEX(subsample_country_map!$D:$D,MATCH($CF1234,subsample_country_map!$A:$A,0)),"")&lt;&gt;""),INDEX(subsample_country_map!$D:$D,MATCH($CF1234,subsample_country_map!$A:$A,0)),INDEX(lookup!$AC:$AC,MATCH($A1234,lookup!$A:$A,0)))</f>
        <v>2_non_western</v>
      </c>
      <c r="AN1234" t="str">
        <f>IF(AND($CF1234&lt;&gt;"",IFERROR(INDEX(subsample_country_map!$E:$E,MATCH($CF1234,subsample_country_map!$A:$A,0)),"")&lt;&gt;""),INDEX(subsample_country_map!$E:$E,MATCH($CF1234,subsample_country_map!$A:$A,0)),INDEX(lookup!$AD:$AD,MATCH($A1234,lookup!$A:$A,0)))</f>
        <v>2_civil law</v>
      </c>
      <c r="AO1234" t="str">
        <f>INDEX(lookup!$Y:$Y,MATCH($A1234,lookup!$A:$A,0))</f>
        <v>0_published</v>
      </c>
      <c r="AP1234" t="str">
        <f>INDEX(lookup!$Z:$Z,MATCH($A1234,lookup!$A:$A,0))</f>
        <v>0_VHB low</v>
      </c>
      <c r="AQ1234" t="str">
        <f>INDEX(lookup!$W:$W,MATCH($A1234,lookup!$A:$A,0))</f>
        <v>3_mgmt</v>
      </c>
      <c r="AS1234" t="inlineStr">
        <is>
          <t>staging</t>
        </is>
      </c>
      <c r="AT1234" t="inlineStr">
        <is>
          <t>bad-CER</t>
        </is>
      </c>
      <c r="AU1234" t="inlineStr">
        <is>
          <t>creditworthiness</t>
        </is>
      </c>
      <c r="AZ1234" t="inlineStr">
        <is>
          <t>-0.17</t>
        </is>
      </c>
      <c r="BA1234" t="n">
        <v>510</v>
      </c>
      <c r="BB1234" t="inlineStr">
        <is>
          <t>FLAG</t>
        </is>
      </c>
      <c r="BC1234" t="inlineStr">
        <is>
          <t>n/a (structural)</t>
        </is>
      </c>
      <c r="BD1234" t="inlineStr">
        <is>
          <t>n/a (structural)</t>
        </is>
      </c>
      <c r="BE1234" t="inlineStr">
        <is>
          <t>none</t>
        </is>
      </c>
      <c r="BI1234" t="inlineStr">
        <is>
          <t>Table 3</t>
        </is>
      </c>
      <c r="BJ1234" t="inlineStr">
        <is>
          <t>GRADE column x ER_EI row</t>
        </is>
      </c>
      <c r="BK1234" t="inlineStr">
        <is>
          <t>8</t>
        </is>
      </c>
      <c r="BL1234" t="inlineStr">
        <is>
          <t>ER_EI -0.17 ***</t>
        </is>
      </c>
      <c r="BM1234" t="inlineStr">
        <is>
          <t>ER_EI</t>
        </is>
      </c>
      <c r="BN1234" t="inlineStr">
        <is>
          <t>GRADE</t>
        </is>
      </c>
      <c r="BO1234" t="inlineStr">
        <is>
          <t>original</t>
        </is>
      </c>
      <c r="BP1234" t="inlineStr">
        <is>
          <t>Kim, Kim (2022)</t>
        </is>
      </c>
      <c r="BQ1234" t="inlineStr">
        <is>
          <t>bivariate</t>
        </is>
      </c>
      <c r="BT1234" t="n">
        <v>0</v>
      </c>
      <c r="BU1234" t="inlineStr">
        <is>
          <t>staging_Kim_Kim_2022.csv</t>
        </is>
      </c>
      <c r="BW1234" t="n">
        <v>2011</v>
      </c>
      <c r="BX1234" t="n">
        <v>2019</v>
      </c>
      <c r="BY1234" t="inlineStr">
        <is>
          <t>Korea (firms listed on the Korea Stock Exchange (K</t>
        </is>
      </c>
      <c r="BZ1234" t="n">
        <v>2015</v>
      </c>
      <c r="CA1234" t="n">
        <v>0.4444444444444444</v>
      </c>
      <c r="CB1234" t="n">
        <v>0</v>
      </c>
      <c r="CC1234" t="n">
        <v>1</v>
      </c>
      <c r="CD1234" t="n">
        <v>-0.1716666635005791</v>
      </c>
      <c r="CE1234" t="n">
        <v>1</v>
      </c>
    </row>
    <row r="1235">
      <c r="A1235" t="inlineStr">
        <is>
          <t>Kim, Kim (2022)</t>
        </is>
      </c>
      <c r="B1235" t="n">
        <v>2540</v>
      </c>
      <c r="C1235" t="n">
        <v>-0.12693617620454</v>
      </c>
      <c r="D1235" t="n">
        <v>510</v>
      </c>
      <c r="E1235">
        <f>IF(ISNUMBER($BA1235),$BA1235,IF(AND(ISNUMBER($D1235),ISNUMBER($BW1235),ISNUMBER($BX1235)),$D1235*($BX1235-$BW1235+1),""))</f>
        <v>510.0</v>
      </c>
      <c r="H1235" t="inlineStr">
        <is>
          <t>partial</t>
        </is>
      </c>
      <c r="I1235" t="inlineStr">
        <is>
          <t>T-Statistic available</t>
        </is>
      </c>
      <c r="J1235">
        <f>IF($BW1235&lt;&gt;"",$BW1235,"")</f>
        <v>2011.0</v>
      </c>
      <c r="K1235">
        <f>IF($BX1235&lt;&gt;"",$BX1235,"")</f>
        <v>2019.0</v>
      </c>
      <c r="L1235">
        <f>IF(AND(ISNUMBER($BW1235),ISNUMBER($BX1235)),($BW1235+$BX1235)/2,"")</f>
        <v>2015.0</v>
      </c>
      <c r="M1235">
        <f>IF($L1235&lt;&gt;"",$L1235,"")</f>
        <v>2015.0</v>
      </c>
      <c r="N1235">
        <f>IF(AND(ISNUMBER($BW1235),ISNUMBER($BX1235)),MIN(1,MAX(0,($BX1235-2016+1)/($BX1235-$BW1235+1))),"")</f>
        <v>0.4444444444444444</v>
      </c>
      <c r="O1235">
        <f>IF(AND(ISNUMBER($BW1235),ISNUMBER($BX1235)),MIN(1,MAX(0,($BX1235-2017+1)/($BX1235-$BW1235+1))),"")</f>
        <v>0.3333333333333333</v>
      </c>
      <c r="P1235">
        <f>IF(AND(ISNUMBER($BW1235),ISNUMBER($BX1235)),MIN(1,MAX(0,($BX1235-2018+1)/($BX1235-$BW1235+1))),"")</f>
        <v>0.2222222222222222</v>
      </c>
      <c r="Q1235">
        <f>IF(AND(ISNUMBER($BW1235),ISNUMBER($BX1235)),MIN(1,MAX(0,($BX1235-2019+1)/($BX1235-$BW1235+1))),"")</f>
        <v>0.1111111111111111</v>
      </c>
      <c r="R1235">
        <f>IF(AND(ISNUMBER($BW1235),ISNUMBER($BX1235)),MIN(1,MAX(0,($BX1235-2016+1)/($BX1235-$BW1235+1))),"")</f>
        <v>0.4444444444444444</v>
      </c>
      <c r="S1235">
        <f>IF($L1235&lt;&gt;"",IF($L1235&gt;=2015.5,1,0),"")</f>
        <v>0.0</v>
      </c>
      <c r="T1235">
        <f>IF($L1235&lt;&gt;"",IF($L1235&gt;=2016,1,0),"")</f>
        <v>0.0</v>
      </c>
      <c r="U1235">
        <f>IF(ISNUMBER($BX1235),IF($BX1235&gt;=2016,1,0),"")</f>
        <v>1.0</v>
      </c>
      <c r="V1235">
        <f>IF(ISNUMBER($BW1235),IF($BW1235&gt;=2016,1,0),"")</f>
        <v>0.0</v>
      </c>
      <c r="W1235" t="str">
        <f>IF(AND(ISNUMBER($BW1235),ISNUMBER($BX1235)),IF($BW1235&gt;=2016,"post-only",IF($BX1235&lt;2016,"pre-only","mixed")),"")</f>
        <v>mixed</v>
      </c>
      <c r="X1235">
        <f>IF(AND(ISNUMBER($BW1235),ISNUMBER($BX1235)),MIN(1,MAX(0,($BX1235-2017+1)/($BX1235-$BW1235+1))),"")</f>
        <v>0.3333333333333333</v>
      </c>
      <c r="Y1235">
        <f>IF(AND(ISNUMBER($BW1235),ISNUMBER($BX1235)),MIN(1,MAX(0,($BX1235-2018+1)/($BX1235-$BW1235+1))),"")</f>
        <v>0.2222222222222222</v>
      </c>
      <c r="Z1235">
        <f>IF(AND(ISNUMBER($BW1235),ISNUMBER($BX1235)),MIN(1,MAX(0,($BX1235-2019+1)/($BX1235-$BW1235+1))),"")</f>
        <v>0.1111111111111111</v>
      </c>
      <c r="AA1235">
        <f>IF(ISNUMBER($BX1235),IF($BX1235&gt;=2017,1,0),"")</f>
        <v>1.0</v>
      </c>
      <c r="AB1235">
        <f>IF(ISNUMBER($BX1235),IF($BX1235&gt;=2018,1,0),"")</f>
        <v>1.0</v>
      </c>
      <c r="AC1235">
        <f>IF(ISNUMBER($BX1235),IF($BX1235&gt;=2019,1,0),"")</f>
        <v>1.0</v>
      </c>
      <c r="AD1235">
        <f>IF($L1235&lt;&gt;"",IF($L1235&gt;2013,1,0),"")</f>
        <v>1.0</v>
      </c>
      <c r="AE1235">
        <f>IF($L1235&lt;&gt;"",1+IF($L1235&gt;2011,1,0)+IF($L1235&gt;2014,1,0),"")</f>
        <v>3.0</v>
      </c>
      <c r="AF1235" t="inlineStr">
        <is>
          <t>rating</t>
        </is>
      </c>
      <c r="AG1235" t="inlineStr">
        <is>
          <t>performance</t>
        </is>
      </c>
      <c r="AH1235" t="inlineStr">
        <is>
          <t>non-sensitive</t>
        </is>
      </c>
      <c r="AI1235" t="inlineStr">
        <is>
          <t>with ETS/CT</t>
        </is>
      </c>
      <c r="AJ1235" t="inlineStr">
        <is>
          <t>without ETS/CT</t>
        </is>
      </c>
      <c r="AK1235" t="str">
        <f>IF(AND($CF1235&lt;&gt;"",IFERROR(INDEX(subsample_country_map!$B:$B,MATCH($CF1235,subsample_country_map!$A:$A,0)),"")&lt;&gt;""),INDEX(subsample_country_map!$B:$B,MATCH($CF1235,subsample_country_map!$A:$A,0)),INDEX(lookup!$AA:$AA,MATCH($A1235,lookup!$A:$A,0)))</f>
        <v>3_AsiaPac</v>
      </c>
      <c r="AL1235" t="str">
        <f>IF(AND($CF1235&lt;&gt;"",IFERROR(INDEX(subsample_country_map!$C:$C,MATCH($CF1235,subsample_country_map!$A:$A,0)),"")&lt;&gt;""),INDEX(subsample_country_map!$C:$C,MATCH($CF1235,subsample_country_map!$A:$A,0)),INDEX(lookup!$AB:$AB,MATCH($A1235,lookup!$A:$A,0)))</f>
        <v>1_developed</v>
      </c>
      <c r="AM1235" t="str">
        <f>IF(AND($CF1235&lt;&gt;"",IFERROR(INDEX(subsample_country_map!$D:$D,MATCH($CF1235,subsample_country_map!$A:$A,0)),"")&lt;&gt;""),INDEX(subsample_country_map!$D:$D,MATCH($CF1235,subsample_country_map!$A:$A,0)),INDEX(lookup!$AC:$AC,MATCH($A1235,lookup!$A:$A,0)))</f>
        <v>2_non_western</v>
      </c>
      <c r="AN1235" t="str">
        <f>IF(AND($CF1235&lt;&gt;"",IFERROR(INDEX(subsample_country_map!$E:$E,MATCH($CF1235,subsample_country_map!$A:$A,0)),"")&lt;&gt;""),INDEX(subsample_country_map!$E:$E,MATCH($CF1235,subsample_country_map!$A:$A,0)),INDEX(lookup!$AD:$AD,MATCH($A1235,lookup!$A:$A,0)))</f>
        <v>2_civil law</v>
      </c>
      <c r="AO1235" t="str">
        <f>INDEX(lookup!$Y:$Y,MATCH($A1235,lookup!$A:$A,0))</f>
        <v>0_published</v>
      </c>
      <c r="AP1235" t="str">
        <f>INDEX(lookup!$Z:$Z,MATCH($A1235,lookup!$A:$A,0))</f>
        <v>0_VHB low</v>
      </c>
      <c r="AQ1235" t="str">
        <f>INDEX(lookup!$W:$W,MATCH($A1235,lookup!$A:$A,0))</f>
        <v>3_mgmt</v>
      </c>
      <c r="AS1235" t="inlineStr">
        <is>
          <t>staging</t>
        </is>
      </c>
      <c r="AT1235" t="inlineStr">
        <is>
          <t>bad-CER</t>
        </is>
      </c>
      <c r="AU1235" t="inlineStr">
        <is>
          <t>creditworthiness</t>
        </is>
      </c>
      <c r="AV1235" t="inlineStr">
        <is>
          <t>-0.363</t>
        </is>
      </c>
      <c r="AX1235" t="inlineStr">
        <is>
          <t>-2.89</t>
        </is>
      </c>
      <c r="BA1235" t="n">
        <v>510</v>
      </c>
      <c r="BB1235" t="inlineStr">
        <is>
          <t>1</t>
        </is>
      </c>
      <c r="BC1235" t="inlineStr">
        <is>
          <t>ordered logit</t>
        </is>
      </c>
      <c r="BD1235" t="inlineStr">
        <is>
          <t>not stated</t>
        </is>
      </c>
      <c r="BE1235" t="inlineStr">
        <is>
          <t>none</t>
        </is>
      </c>
      <c r="BI1235" t="inlineStr">
        <is>
          <t>Table 4</t>
        </is>
      </c>
      <c r="BJ1235" t="inlineStr">
        <is>
          <t>column ER_G</t>
        </is>
      </c>
      <c r="BK1235" t="inlineStr">
        <is>
          <t>9</t>
        </is>
      </c>
      <c r="BL1235" t="inlineStr">
        <is>
          <t>ER -0.363 (-2.89) ***</t>
        </is>
      </c>
      <c r="BM1235" t="inlineStr">
        <is>
          <t>ER (ER_G)</t>
        </is>
      </c>
      <c r="BN1235" t="inlineStr">
        <is>
          <t>GRADEi,t+1</t>
        </is>
      </c>
      <c r="BO1235" t="inlineStr">
        <is>
          <t>original</t>
        </is>
      </c>
      <c r="BP1235" t="inlineStr">
        <is>
          <t>Kim, Kim (2022)</t>
        </is>
      </c>
      <c r="BQ1235" t="inlineStr">
        <is>
          <t>computed</t>
        </is>
      </c>
      <c r="BT1235" t="n">
        <v>0</v>
      </c>
      <c r="BU1235" t="inlineStr">
        <is>
          <t>staging_Kim_Kim_2022.csv</t>
        </is>
      </c>
      <c r="BW1235" t="n">
        <v>2011</v>
      </c>
      <c r="BX1235" t="n">
        <v>2019</v>
      </c>
      <c r="BY1235" t="inlineStr">
        <is>
          <t>Korea (firms listed on the Korea Stock Exchange (K</t>
        </is>
      </c>
      <c r="BZ1235" t="n">
        <v>2015</v>
      </c>
      <c r="CA1235" t="n">
        <v>0.4444444444444444</v>
      </c>
      <c r="CB1235" t="n">
        <v>0</v>
      </c>
      <c r="CC1235" t="n">
        <v>1</v>
      </c>
      <c r="CD1235" t="n">
        <v>-0.127624609549362</v>
      </c>
      <c r="CE1235" t="n">
        <v>1</v>
      </c>
    </row>
    <row r="1236">
      <c r="A1236" t="inlineStr">
        <is>
          <t>Kim, Kim (2022)</t>
        </is>
      </c>
      <c r="B1236" t="n">
        <v>2541</v>
      </c>
      <c r="C1236" t="n">
        <v>-0.08734081932348418</v>
      </c>
      <c r="D1236" t="n">
        <v>510</v>
      </c>
      <c r="E1236">
        <f>IF(ISNUMBER($BA1236),$BA1236,IF(AND(ISNUMBER($D1236),ISNUMBER($BW1236),ISNUMBER($BX1236)),$D1236*($BX1236-$BW1236+1),""))</f>
        <v>510.0</v>
      </c>
      <c r="H1236" t="inlineStr">
        <is>
          <t>partial</t>
        </is>
      </c>
      <c r="I1236" t="inlineStr">
        <is>
          <t>T-Statistic available</t>
        </is>
      </c>
      <c r="J1236">
        <f>IF($BW1236&lt;&gt;"",$BW1236,"")</f>
        <v>2011.0</v>
      </c>
      <c r="K1236">
        <f>IF($BX1236&lt;&gt;"",$BX1236,"")</f>
        <v>2019.0</v>
      </c>
      <c r="L1236">
        <f>IF(AND(ISNUMBER($BW1236),ISNUMBER($BX1236)),($BW1236+$BX1236)/2,"")</f>
        <v>2015.0</v>
      </c>
      <c r="M1236">
        <f>IF($L1236&lt;&gt;"",$L1236,"")</f>
        <v>2015.0</v>
      </c>
      <c r="N1236">
        <f>IF(AND(ISNUMBER($BW1236),ISNUMBER($BX1236)),MIN(1,MAX(0,($BX1236-2016+1)/($BX1236-$BW1236+1))),"")</f>
        <v>0.4444444444444444</v>
      </c>
      <c r="O1236">
        <f>IF(AND(ISNUMBER($BW1236),ISNUMBER($BX1236)),MIN(1,MAX(0,($BX1236-2017+1)/($BX1236-$BW1236+1))),"")</f>
        <v>0.3333333333333333</v>
      </c>
      <c r="P1236">
        <f>IF(AND(ISNUMBER($BW1236),ISNUMBER($BX1236)),MIN(1,MAX(0,($BX1236-2018+1)/($BX1236-$BW1236+1))),"")</f>
        <v>0.2222222222222222</v>
      </c>
      <c r="Q1236">
        <f>IF(AND(ISNUMBER($BW1236),ISNUMBER($BX1236)),MIN(1,MAX(0,($BX1236-2019+1)/($BX1236-$BW1236+1))),"")</f>
        <v>0.1111111111111111</v>
      </c>
      <c r="R1236">
        <f>IF(AND(ISNUMBER($BW1236),ISNUMBER($BX1236)),MIN(1,MAX(0,($BX1236-2016+1)/($BX1236-$BW1236+1))),"")</f>
        <v>0.4444444444444444</v>
      </c>
      <c r="S1236">
        <f>IF($L1236&lt;&gt;"",IF($L1236&gt;=2015.5,1,0),"")</f>
        <v>0.0</v>
      </c>
      <c r="T1236">
        <f>IF($L1236&lt;&gt;"",IF($L1236&gt;=2016,1,0),"")</f>
        <v>0.0</v>
      </c>
      <c r="U1236">
        <f>IF(ISNUMBER($BX1236),IF($BX1236&gt;=2016,1,0),"")</f>
        <v>1.0</v>
      </c>
      <c r="V1236">
        <f>IF(ISNUMBER($BW1236),IF($BW1236&gt;=2016,1,0),"")</f>
        <v>0.0</v>
      </c>
      <c r="W1236" t="str">
        <f>IF(AND(ISNUMBER($BW1236),ISNUMBER($BX1236)),IF($BW1236&gt;=2016,"post-only",IF($BX1236&lt;2016,"pre-only","mixed")),"")</f>
        <v>mixed</v>
      </c>
      <c r="X1236">
        <f>IF(AND(ISNUMBER($BW1236),ISNUMBER($BX1236)),MIN(1,MAX(0,($BX1236-2017+1)/($BX1236-$BW1236+1))),"")</f>
        <v>0.3333333333333333</v>
      </c>
      <c r="Y1236">
        <f>IF(AND(ISNUMBER($BW1236),ISNUMBER($BX1236)),MIN(1,MAX(0,($BX1236-2018+1)/($BX1236-$BW1236+1))),"")</f>
        <v>0.2222222222222222</v>
      </c>
      <c r="Z1236">
        <f>IF(AND(ISNUMBER($BW1236),ISNUMBER($BX1236)),MIN(1,MAX(0,($BX1236-2019+1)/($BX1236-$BW1236+1))),"")</f>
        <v>0.1111111111111111</v>
      </c>
      <c r="AA1236">
        <f>IF(ISNUMBER($BX1236),IF($BX1236&gt;=2017,1,0),"")</f>
        <v>1.0</v>
      </c>
      <c r="AB1236">
        <f>IF(ISNUMBER($BX1236),IF($BX1236&gt;=2018,1,0),"")</f>
        <v>1.0</v>
      </c>
      <c r="AC1236">
        <f>IF(ISNUMBER($BX1236),IF($BX1236&gt;=2019,1,0),"")</f>
        <v>1.0</v>
      </c>
      <c r="AD1236">
        <f>IF($L1236&lt;&gt;"",IF($L1236&gt;2013,1,0),"")</f>
        <v>1.0</v>
      </c>
      <c r="AE1236">
        <f>IF($L1236&lt;&gt;"",1+IF($L1236&gt;2011,1,0)+IF($L1236&gt;2014,1,0),"")</f>
        <v>3.0</v>
      </c>
      <c r="AF1236" t="inlineStr">
        <is>
          <t>rating</t>
        </is>
      </c>
      <c r="AG1236" t="inlineStr">
        <is>
          <t>performance</t>
        </is>
      </c>
      <c r="AH1236" t="inlineStr">
        <is>
          <t>non-sensitive</t>
        </is>
      </c>
      <c r="AI1236" t="inlineStr">
        <is>
          <t>with ETS/CT</t>
        </is>
      </c>
      <c r="AJ1236" t="inlineStr">
        <is>
          <t>without ETS/CT</t>
        </is>
      </c>
      <c r="AK1236" t="str">
        <f>IF(AND($CF1236&lt;&gt;"",IFERROR(INDEX(subsample_country_map!$B:$B,MATCH($CF1236,subsample_country_map!$A:$A,0)),"")&lt;&gt;""),INDEX(subsample_country_map!$B:$B,MATCH($CF1236,subsample_country_map!$A:$A,0)),INDEX(lookup!$AA:$AA,MATCH($A1236,lookup!$A:$A,0)))</f>
        <v>3_AsiaPac</v>
      </c>
      <c r="AL1236" t="str">
        <f>IF(AND($CF1236&lt;&gt;"",IFERROR(INDEX(subsample_country_map!$C:$C,MATCH($CF1236,subsample_country_map!$A:$A,0)),"")&lt;&gt;""),INDEX(subsample_country_map!$C:$C,MATCH($CF1236,subsample_country_map!$A:$A,0)),INDEX(lookup!$AB:$AB,MATCH($A1236,lookup!$A:$A,0)))</f>
        <v>1_developed</v>
      </c>
      <c r="AM1236" t="str">
        <f>IF(AND($CF1236&lt;&gt;"",IFERROR(INDEX(subsample_country_map!$D:$D,MATCH($CF1236,subsample_country_map!$A:$A,0)),"")&lt;&gt;""),INDEX(subsample_country_map!$D:$D,MATCH($CF1236,subsample_country_map!$A:$A,0)),INDEX(lookup!$AC:$AC,MATCH($A1236,lookup!$A:$A,0)))</f>
        <v>2_non_western</v>
      </c>
      <c r="AN1236" t="str">
        <f>IF(AND($CF1236&lt;&gt;"",IFERROR(INDEX(subsample_country_map!$E:$E,MATCH($CF1236,subsample_country_map!$A:$A,0)),"")&lt;&gt;""),INDEX(subsample_country_map!$E:$E,MATCH($CF1236,subsample_country_map!$A:$A,0)),INDEX(lookup!$AD:$AD,MATCH($A1236,lookup!$A:$A,0)))</f>
        <v>2_civil law</v>
      </c>
      <c r="AO1236" t="str">
        <f>INDEX(lookup!$Y:$Y,MATCH($A1236,lookup!$A:$A,0))</f>
        <v>0_published</v>
      </c>
      <c r="AP1236" t="str">
        <f>INDEX(lookup!$Z:$Z,MATCH($A1236,lookup!$A:$A,0))</f>
        <v>0_VHB low</v>
      </c>
      <c r="AQ1236" t="str">
        <f>INDEX(lookup!$W:$W,MATCH($A1236,lookup!$A:$A,0))</f>
        <v>3_mgmt</v>
      </c>
      <c r="AS1236" t="inlineStr">
        <is>
          <t>staging</t>
        </is>
      </c>
      <c r="AT1236" t="inlineStr">
        <is>
          <t>bad-CER</t>
        </is>
      </c>
      <c r="AU1236" t="inlineStr">
        <is>
          <t>creditworthiness</t>
        </is>
      </c>
      <c r="AV1236" t="inlineStr">
        <is>
          <t>-0.315</t>
        </is>
      </c>
      <c r="AX1236" t="inlineStr">
        <is>
          <t>-1.98</t>
        </is>
      </c>
      <c r="BA1236" t="n">
        <v>510</v>
      </c>
      <c r="BB1236" t="inlineStr">
        <is>
          <t>1</t>
        </is>
      </c>
      <c r="BC1236" t="inlineStr">
        <is>
          <t>ordered logit</t>
        </is>
      </c>
      <c r="BD1236" t="inlineStr">
        <is>
          <t>not stated</t>
        </is>
      </c>
      <c r="BE1236" t="inlineStr">
        <is>
          <t>none</t>
        </is>
      </c>
      <c r="BI1236" t="inlineStr">
        <is>
          <t>Table 4</t>
        </is>
      </c>
      <c r="BJ1236" t="inlineStr">
        <is>
          <t>column ER_E</t>
        </is>
      </c>
      <c r="BK1236" t="inlineStr">
        <is>
          <t>9</t>
        </is>
      </c>
      <c r="BL1236" t="inlineStr">
        <is>
          <t>ER -0.315 (-1.98) **</t>
        </is>
      </c>
      <c r="BM1236" t="inlineStr">
        <is>
          <t>ER (ER_E)</t>
        </is>
      </c>
      <c r="BN1236" t="inlineStr">
        <is>
          <t>GRADEi,t+1</t>
        </is>
      </c>
      <c r="BO1236" t="inlineStr">
        <is>
          <t>original</t>
        </is>
      </c>
      <c r="BP1236" t="inlineStr">
        <is>
          <t>Kim, Kim (2022)</t>
        </is>
      </c>
      <c r="BQ1236" t="inlineStr">
        <is>
          <t>computed</t>
        </is>
      </c>
      <c r="BT1236" t="n">
        <v>0</v>
      </c>
      <c r="BU1236" t="inlineStr">
        <is>
          <t>staging_Kim_Kim_2022.csv</t>
        </is>
      </c>
      <c r="BW1236" t="n">
        <v>2011</v>
      </c>
      <c r="BX1236" t="n">
        <v>2019</v>
      </c>
      <c r="BY1236" t="inlineStr">
        <is>
          <t>Korea (firms listed on the Korea Stock Exchange (K</t>
        </is>
      </c>
      <c r="BZ1236" t="n">
        <v>2015</v>
      </c>
      <c r="CA1236" t="n">
        <v>0.4444444444444444</v>
      </c>
      <c r="CB1236" t="n">
        <v>0</v>
      </c>
      <c r="CC1236" t="n">
        <v>1</v>
      </c>
      <c r="CD1236" t="n">
        <v>-0.08756393219671001</v>
      </c>
      <c r="CE1236" t="n">
        <v>1</v>
      </c>
    </row>
    <row r="1237">
      <c r="A1237" t="inlineStr">
        <is>
          <t>Kim, Kim (2022)</t>
        </is>
      </c>
      <c r="B1237" t="n">
        <v>2542</v>
      </c>
      <c r="C1237" t="n">
        <v>-0.08033050740937918</v>
      </c>
      <c r="D1237" t="n">
        <v>510</v>
      </c>
      <c r="E1237">
        <f>IF(ISNUMBER($BA1237),$BA1237,IF(AND(ISNUMBER($D1237),ISNUMBER($BW1237),ISNUMBER($BX1237)),$D1237*($BX1237-$BW1237+1),""))</f>
        <v>510.0</v>
      </c>
      <c r="H1237" t="inlineStr">
        <is>
          <t>partial</t>
        </is>
      </c>
      <c r="I1237" t="inlineStr">
        <is>
          <t>T-Statistic available</t>
        </is>
      </c>
      <c r="J1237">
        <f>IF($BW1237&lt;&gt;"",$BW1237,"")</f>
        <v>2011.0</v>
      </c>
      <c r="K1237">
        <f>IF($BX1237&lt;&gt;"",$BX1237,"")</f>
        <v>2019.0</v>
      </c>
      <c r="L1237">
        <f>IF(AND(ISNUMBER($BW1237),ISNUMBER($BX1237)),($BW1237+$BX1237)/2,"")</f>
        <v>2015.0</v>
      </c>
      <c r="M1237">
        <f>IF($L1237&lt;&gt;"",$L1237,"")</f>
        <v>2015.0</v>
      </c>
      <c r="N1237">
        <f>IF(AND(ISNUMBER($BW1237),ISNUMBER($BX1237)),MIN(1,MAX(0,($BX1237-2016+1)/($BX1237-$BW1237+1))),"")</f>
        <v>0.4444444444444444</v>
      </c>
      <c r="O1237">
        <f>IF(AND(ISNUMBER($BW1237),ISNUMBER($BX1237)),MIN(1,MAX(0,($BX1237-2017+1)/($BX1237-$BW1237+1))),"")</f>
        <v>0.3333333333333333</v>
      </c>
      <c r="P1237">
        <f>IF(AND(ISNUMBER($BW1237),ISNUMBER($BX1237)),MIN(1,MAX(0,($BX1237-2018+1)/($BX1237-$BW1237+1))),"")</f>
        <v>0.2222222222222222</v>
      </c>
      <c r="Q1237">
        <f>IF(AND(ISNUMBER($BW1237),ISNUMBER($BX1237)),MIN(1,MAX(0,($BX1237-2019+1)/($BX1237-$BW1237+1))),"")</f>
        <v>0.1111111111111111</v>
      </c>
      <c r="R1237">
        <f>IF(AND(ISNUMBER($BW1237),ISNUMBER($BX1237)),MIN(1,MAX(0,($BX1237-2016+1)/($BX1237-$BW1237+1))),"")</f>
        <v>0.4444444444444444</v>
      </c>
      <c r="S1237">
        <f>IF($L1237&lt;&gt;"",IF($L1237&gt;=2015.5,1,0),"")</f>
        <v>0.0</v>
      </c>
      <c r="T1237">
        <f>IF($L1237&lt;&gt;"",IF($L1237&gt;=2016,1,0),"")</f>
        <v>0.0</v>
      </c>
      <c r="U1237">
        <f>IF(ISNUMBER($BX1237),IF($BX1237&gt;=2016,1,0),"")</f>
        <v>1.0</v>
      </c>
      <c r="V1237">
        <f>IF(ISNUMBER($BW1237),IF($BW1237&gt;=2016,1,0),"")</f>
        <v>0.0</v>
      </c>
      <c r="W1237" t="str">
        <f>IF(AND(ISNUMBER($BW1237),ISNUMBER($BX1237)),IF($BW1237&gt;=2016,"post-only",IF($BX1237&lt;2016,"pre-only","mixed")),"")</f>
        <v>mixed</v>
      </c>
      <c r="X1237">
        <f>IF(AND(ISNUMBER($BW1237),ISNUMBER($BX1237)),MIN(1,MAX(0,($BX1237-2017+1)/($BX1237-$BW1237+1))),"")</f>
        <v>0.3333333333333333</v>
      </c>
      <c r="Y1237">
        <f>IF(AND(ISNUMBER($BW1237),ISNUMBER($BX1237)),MIN(1,MAX(0,($BX1237-2018+1)/($BX1237-$BW1237+1))),"")</f>
        <v>0.2222222222222222</v>
      </c>
      <c r="Z1237">
        <f>IF(AND(ISNUMBER($BW1237),ISNUMBER($BX1237)),MIN(1,MAX(0,($BX1237-2019+1)/($BX1237-$BW1237+1))),"")</f>
        <v>0.1111111111111111</v>
      </c>
      <c r="AA1237">
        <f>IF(ISNUMBER($BX1237),IF($BX1237&gt;=2017,1,0),"")</f>
        <v>1.0</v>
      </c>
      <c r="AB1237">
        <f>IF(ISNUMBER($BX1237),IF($BX1237&gt;=2018,1,0),"")</f>
        <v>1.0</v>
      </c>
      <c r="AC1237">
        <f>IF(ISNUMBER($BX1237),IF($BX1237&gt;=2019,1,0),"")</f>
        <v>1.0</v>
      </c>
      <c r="AD1237">
        <f>IF($L1237&lt;&gt;"",IF($L1237&gt;2013,1,0),"")</f>
        <v>1.0</v>
      </c>
      <c r="AE1237">
        <f>IF($L1237&lt;&gt;"",1+IF($L1237&gt;2011,1,0)+IF($L1237&gt;2014,1,0),"")</f>
        <v>3.0</v>
      </c>
      <c r="AF1237" t="inlineStr">
        <is>
          <t>rating</t>
        </is>
      </c>
      <c r="AG1237" t="inlineStr">
        <is>
          <t>performance</t>
        </is>
      </c>
      <c r="AH1237" t="inlineStr">
        <is>
          <t>non-sensitive</t>
        </is>
      </c>
      <c r="AI1237" t="inlineStr">
        <is>
          <t>with ETS/CT</t>
        </is>
      </c>
      <c r="AJ1237" t="inlineStr">
        <is>
          <t>without ETS/CT</t>
        </is>
      </c>
      <c r="AK1237" t="str">
        <f>IF(AND($CF1237&lt;&gt;"",IFERROR(INDEX(subsample_country_map!$B:$B,MATCH($CF1237,subsample_country_map!$A:$A,0)),"")&lt;&gt;""),INDEX(subsample_country_map!$B:$B,MATCH($CF1237,subsample_country_map!$A:$A,0)),INDEX(lookup!$AA:$AA,MATCH($A1237,lookup!$A:$A,0)))</f>
        <v>3_AsiaPac</v>
      </c>
      <c r="AL1237" t="str">
        <f>IF(AND($CF1237&lt;&gt;"",IFERROR(INDEX(subsample_country_map!$C:$C,MATCH($CF1237,subsample_country_map!$A:$A,0)),"")&lt;&gt;""),INDEX(subsample_country_map!$C:$C,MATCH($CF1237,subsample_country_map!$A:$A,0)),INDEX(lookup!$AB:$AB,MATCH($A1237,lookup!$A:$A,0)))</f>
        <v>1_developed</v>
      </c>
      <c r="AM1237" t="str">
        <f>IF(AND($CF1237&lt;&gt;"",IFERROR(INDEX(subsample_country_map!$D:$D,MATCH($CF1237,subsample_country_map!$A:$A,0)),"")&lt;&gt;""),INDEX(subsample_country_map!$D:$D,MATCH($CF1237,subsample_country_map!$A:$A,0)),INDEX(lookup!$AC:$AC,MATCH($A1237,lookup!$A:$A,0)))</f>
        <v>2_non_western</v>
      </c>
      <c r="AN1237" t="str">
        <f>IF(AND($CF1237&lt;&gt;"",IFERROR(INDEX(subsample_country_map!$E:$E,MATCH($CF1237,subsample_country_map!$A:$A,0)),"")&lt;&gt;""),INDEX(subsample_country_map!$E:$E,MATCH($CF1237,subsample_country_map!$A:$A,0)),INDEX(lookup!$AD:$AD,MATCH($A1237,lookup!$A:$A,0)))</f>
        <v>2_civil law</v>
      </c>
      <c r="AO1237" t="str">
        <f>INDEX(lookup!$Y:$Y,MATCH($A1237,lookup!$A:$A,0))</f>
        <v>0_published</v>
      </c>
      <c r="AP1237" t="str">
        <f>INDEX(lookup!$Z:$Z,MATCH($A1237,lookup!$A:$A,0))</f>
        <v>0_VHB low</v>
      </c>
      <c r="AQ1237" t="str">
        <f>INDEX(lookup!$W:$W,MATCH($A1237,lookup!$A:$A,0))</f>
        <v>3_mgmt</v>
      </c>
      <c r="AS1237" t="inlineStr">
        <is>
          <t>staging</t>
        </is>
      </c>
      <c r="AT1237" t="inlineStr">
        <is>
          <t>bad-CER</t>
        </is>
      </c>
      <c r="AU1237" t="inlineStr">
        <is>
          <t>creditworthiness</t>
        </is>
      </c>
      <c r="AV1237" t="inlineStr">
        <is>
          <t>-0.687</t>
        </is>
      </c>
      <c r="AX1237" t="inlineStr">
        <is>
          <t>-1.82</t>
        </is>
      </c>
      <c r="BA1237" t="n">
        <v>510</v>
      </c>
      <c r="BB1237" t="inlineStr">
        <is>
          <t>1</t>
        </is>
      </c>
      <c r="BC1237" t="inlineStr">
        <is>
          <t>ordered logit</t>
        </is>
      </c>
      <c r="BD1237" t="inlineStr">
        <is>
          <t>not stated</t>
        </is>
      </c>
      <c r="BE1237" t="inlineStr">
        <is>
          <t>none</t>
        </is>
      </c>
      <c r="BI1237" t="inlineStr">
        <is>
          <t>Table 4</t>
        </is>
      </c>
      <c r="BJ1237" t="inlineStr">
        <is>
          <t>column ER_GI</t>
        </is>
      </c>
      <c r="BK1237" t="inlineStr">
        <is>
          <t>9</t>
        </is>
      </c>
      <c r="BL1237" t="inlineStr">
        <is>
          <t>ER -0.687 (-1.82) *</t>
        </is>
      </c>
      <c r="BM1237" t="inlineStr">
        <is>
          <t>ER (ER_GI)</t>
        </is>
      </c>
      <c r="BN1237" t="inlineStr">
        <is>
          <t>GRADEi,t+1</t>
        </is>
      </c>
      <c r="BO1237" t="inlineStr">
        <is>
          <t>original</t>
        </is>
      </c>
      <c r="BP1237" t="inlineStr">
        <is>
          <t>Kim, Kim (2022)</t>
        </is>
      </c>
      <c r="BQ1237" t="inlineStr">
        <is>
          <t>computed</t>
        </is>
      </c>
      <c r="BT1237" t="n">
        <v>0</v>
      </c>
      <c r="BU1237" t="inlineStr">
        <is>
          <t>staging_Kim_Kim_2022.csv</t>
        </is>
      </c>
      <c r="BW1237" t="n">
        <v>2011</v>
      </c>
      <c r="BX1237" t="n">
        <v>2019</v>
      </c>
      <c r="BY1237" t="inlineStr">
        <is>
          <t>Korea (firms listed on the Korea Stock Exchange (K</t>
        </is>
      </c>
      <c r="BZ1237" t="n">
        <v>2015</v>
      </c>
      <c r="CA1237" t="n">
        <v>0.4444444444444444</v>
      </c>
      <c r="CB1237" t="n">
        <v>0</v>
      </c>
      <c r="CC1237" t="n">
        <v>1</v>
      </c>
      <c r="CD1237" t="n">
        <v>-0.08050397018342759</v>
      </c>
      <c r="CE1237" t="n">
        <v>1</v>
      </c>
    </row>
    <row r="1238">
      <c r="A1238" t="inlineStr">
        <is>
          <t>Kim, Kim (2022)</t>
        </is>
      </c>
      <c r="B1238" t="n">
        <v>2543</v>
      </c>
      <c r="C1238" t="n">
        <v>-0.07813728843022977</v>
      </c>
      <c r="D1238" t="n">
        <v>510</v>
      </c>
      <c r="E1238">
        <f>IF(ISNUMBER($BA1238),$BA1238,IF(AND(ISNUMBER($D1238),ISNUMBER($BW1238),ISNUMBER($BX1238)),$D1238*($BX1238-$BW1238+1),""))</f>
        <v>510.0</v>
      </c>
      <c r="H1238" t="inlineStr">
        <is>
          <t>partial</t>
        </is>
      </c>
      <c r="I1238" t="inlineStr">
        <is>
          <t>T-Statistic available</t>
        </is>
      </c>
      <c r="J1238">
        <f>IF($BW1238&lt;&gt;"",$BW1238,"")</f>
        <v>2011.0</v>
      </c>
      <c r="K1238">
        <f>IF($BX1238&lt;&gt;"",$BX1238,"")</f>
        <v>2019.0</v>
      </c>
      <c r="L1238">
        <f>IF(AND(ISNUMBER($BW1238),ISNUMBER($BX1238)),($BW1238+$BX1238)/2,"")</f>
        <v>2015.0</v>
      </c>
      <c r="M1238">
        <f>IF($L1238&lt;&gt;"",$L1238,"")</f>
        <v>2015.0</v>
      </c>
      <c r="N1238">
        <f>IF(AND(ISNUMBER($BW1238),ISNUMBER($BX1238)),MIN(1,MAX(0,($BX1238-2016+1)/($BX1238-$BW1238+1))),"")</f>
        <v>0.4444444444444444</v>
      </c>
      <c r="O1238">
        <f>IF(AND(ISNUMBER($BW1238),ISNUMBER($BX1238)),MIN(1,MAX(0,($BX1238-2017+1)/($BX1238-$BW1238+1))),"")</f>
        <v>0.3333333333333333</v>
      </c>
      <c r="P1238">
        <f>IF(AND(ISNUMBER($BW1238),ISNUMBER($BX1238)),MIN(1,MAX(0,($BX1238-2018+1)/($BX1238-$BW1238+1))),"")</f>
        <v>0.2222222222222222</v>
      </c>
      <c r="Q1238">
        <f>IF(AND(ISNUMBER($BW1238),ISNUMBER($BX1238)),MIN(1,MAX(0,($BX1238-2019+1)/($BX1238-$BW1238+1))),"")</f>
        <v>0.1111111111111111</v>
      </c>
      <c r="R1238">
        <f>IF(AND(ISNUMBER($BW1238),ISNUMBER($BX1238)),MIN(1,MAX(0,($BX1238-2016+1)/($BX1238-$BW1238+1))),"")</f>
        <v>0.4444444444444444</v>
      </c>
      <c r="S1238">
        <f>IF($L1238&lt;&gt;"",IF($L1238&gt;=2015.5,1,0),"")</f>
        <v>0.0</v>
      </c>
      <c r="T1238">
        <f>IF($L1238&lt;&gt;"",IF($L1238&gt;=2016,1,0),"")</f>
        <v>0.0</v>
      </c>
      <c r="U1238">
        <f>IF(ISNUMBER($BX1238),IF($BX1238&gt;=2016,1,0),"")</f>
        <v>1.0</v>
      </c>
      <c r="V1238">
        <f>IF(ISNUMBER($BW1238),IF($BW1238&gt;=2016,1,0),"")</f>
        <v>0.0</v>
      </c>
      <c r="W1238" t="str">
        <f>IF(AND(ISNUMBER($BW1238),ISNUMBER($BX1238)),IF($BW1238&gt;=2016,"post-only",IF($BX1238&lt;2016,"pre-only","mixed")),"")</f>
        <v>mixed</v>
      </c>
      <c r="X1238">
        <f>IF(AND(ISNUMBER($BW1238),ISNUMBER($BX1238)),MIN(1,MAX(0,($BX1238-2017+1)/($BX1238-$BW1238+1))),"")</f>
        <v>0.3333333333333333</v>
      </c>
      <c r="Y1238">
        <f>IF(AND(ISNUMBER($BW1238),ISNUMBER($BX1238)),MIN(1,MAX(0,($BX1238-2018+1)/($BX1238-$BW1238+1))),"")</f>
        <v>0.2222222222222222</v>
      </c>
      <c r="Z1238">
        <f>IF(AND(ISNUMBER($BW1238),ISNUMBER($BX1238)),MIN(1,MAX(0,($BX1238-2019+1)/($BX1238-$BW1238+1))),"")</f>
        <v>0.1111111111111111</v>
      </c>
      <c r="AA1238">
        <f>IF(ISNUMBER($BX1238),IF($BX1238&gt;=2017,1,0),"")</f>
        <v>1.0</v>
      </c>
      <c r="AB1238">
        <f>IF(ISNUMBER($BX1238),IF($BX1238&gt;=2018,1,0),"")</f>
        <v>1.0</v>
      </c>
      <c r="AC1238">
        <f>IF(ISNUMBER($BX1238),IF($BX1238&gt;=2019,1,0),"")</f>
        <v>1.0</v>
      </c>
      <c r="AD1238">
        <f>IF($L1238&lt;&gt;"",IF($L1238&gt;2013,1,0),"")</f>
        <v>1.0</v>
      </c>
      <c r="AE1238">
        <f>IF($L1238&lt;&gt;"",1+IF($L1238&gt;2011,1,0)+IF($L1238&gt;2014,1,0),"")</f>
        <v>3.0</v>
      </c>
      <c r="AF1238" t="inlineStr">
        <is>
          <t>rating</t>
        </is>
      </c>
      <c r="AG1238" t="inlineStr">
        <is>
          <t>performance</t>
        </is>
      </c>
      <c r="AH1238" t="inlineStr">
        <is>
          <t>non-sensitive</t>
        </is>
      </c>
      <c r="AI1238" t="inlineStr">
        <is>
          <t>with ETS/CT</t>
        </is>
      </c>
      <c r="AJ1238" t="inlineStr">
        <is>
          <t>without ETS/CT</t>
        </is>
      </c>
      <c r="AK1238" t="str">
        <f>IF(AND($CF1238&lt;&gt;"",IFERROR(INDEX(subsample_country_map!$B:$B,MATCH($CF1238,subsample_country_map!$A:$A,0)),"")&lt;&gt;""),INDEX(subsample_country_map!$B:$B,MATCH($CF1238,subsample_country_map!$A:$A,0)),INDEX(lookup!$AA:$AA,MATCH($A1238,lookup!$A:$A,0)))</f>
        <v>3_AsiaPac</v>
      </c>
      <c r="AL1238" t="str">
        <f>IF(AND($CF1238&lt;&gt;"",IFERROR(INDEX(subsample_country_map!$C:$C,MATCH($CF1238,subsample_country_map!$A:$A,0)),"")&lt;&gt;""),INDEX(subsample_country_map!$C:$C,MATCH($CF1238,subsample_country_map!$A:$A,0)),INDEX(lookup!$AB:$AB,MATCH($A1238,lookup!$A:$A,0)))</f>
        <v>1_developed</v>
      </c>
      <c r="AM1238" t="str">
        <f>IF(AND($CF1238&lt;&gt;"",IFERROR(INDEX(subsample_country_map!$D:$D,MATCH($CF1238,subsample_country_map!$A:$A,0)),"")&lt;&gt;""),INDEX(subsample_country_map!$D:$D,MATCH($CF1238,subsample_country_map!$A:$A,0)),INDEX(lookup!$AC:$AC,MATCH($A1238,lookup!$A:$A,0)))</f>
        <v>2_non_western</v>
      </c>
      <c r="AN1238" t="str">
        <f>IF(AND($CF1238&lt;&gt;"",IFERROR(INDEX(subsample_country_map!$E:$E,MATCH($CF1238,subsample_country_map!$A:$A,0)),"")&lt;&gt;""),INDEX(subsample_country_map!$E:$E,MATCH($CF1238,subsample_country_map!$A:$A,0)),INDEX(lookup!$AD:$AD,MATCH($A1238,lookup!$A:$A,0)))</f>
        <v>2_civil law</v>
      </c>
      <c r="AO1238" t="str">
        <f>INDEX(lookup!$Y:$Y,MATCH($A1238,lookup!$A:$A,0))</f>
        <v>0_published</v>
      </c>
      <c r="AP1238" t="str">
        <f>INDEX(lookup!$Z:$Z,MATCH($A1238,lookup!$A:$A,0))</f>
        <v>0_VHB low</v>
      </c>
      <c r="AQ1238" t="str">
        <f>INDEX(lookup!$W:$W,MATCH($A1238,lookup!$A:$A,0))</f>
        <v>3_mgmt</v>
      </c>
      <c r="AS1238" t="inlineStr">
        <is>
          <t>staging</t>
        </is>
      </c>
      <c r="AT1238" t="inlineStr">
        <is>
          <t>bad-CER</t>
        </is>
      </c>
      <c r="AU1238" t="inlineStr">
        <is>
          <t>creditworthiness</t>
        </is>
      </c>
      <c r="AV1238" t="inlineStr">
        <is>
          <t>-0.786</t>
        </is>
      </c>
      <c r="AX1238" t="inlineStr">
        <is>
          <t>-1.77</t>
        </is>
      </c>
      <c r="BA1238" t="n">
        <v>510</v>
      </c>
      <c r="BB1238" t="inlineStr">
        <is>
          <t>1</t>
        </is>
      </c>
      <c r="BC1238" t="inlineStr">
        <is>
          <t>ordered logit</t>
        </is>
      </c>
      <c r="BD1238" t="inlineStr">
        <is>
          <t>not stated</t>
        </is>
      </c>
      <c r="BE1238" t="inlineStr">
        <is>
          <t>none</t>
        </is>
      </c>
      <c r="BI1238" t="inlineStr">
        <is>
          <t>Table 4</t>
        </is>
      </c>
      <c r="BJ1238" t="inlineStr">
        <is>
          <t>column ER_EI</t>
        </is>
      </c>
      <c r="BK1238" t="inlineStr">
        <is>
          <t>9</t>
        </is>
      </c>
      <c r="BL1238" t="inlineStr">
        <is>
          <t>ER -0.786 (-1.77) *</t>
        </is>
      </c>
      <c r="BM1238" t="inlineStr">
        <is>
          <t>ER (ER_EI)</t>
        </is>
      </c>
      <c r="BN1238" t="inlineStr">
        <is>
          <t>GRADEi,t+1</t>
        </is>
      </c>
      <c r="BO1238" t="inlineStr">
        <is>
          <t>original</t>
        </is>
      </c>
      <c r="BP1238" t="inlineStr">
        <is>
          <t>Kim, Kim (2022)</t>
        </is>
      </c>
      <c r="BQ1238" t="inlineStr">
        <is>
          <t>computed</t>
        </is>
      </c>
      <c r="BT1238" t="n">
        <v>0</v>
      </c>
      <c r="BU1238" t="inlineStr">
        <is>
          <t>staging_Kim_Kim_2022.csv</t>
        </is>
      </c>
      <c r="BW1238" t="n">
        <v>2011</v>
      </c>
      <c r="BX1238" t="n">
        <v>2019</v>
      </c>
      <c r="BY1238" t="inlineStr">
        <is>
          <t>Korea (firms listed on the Korea Stock Exchange (K</t>
        </is>
      </c>
      <c r="BZ1238" t="n">
        <v>2015</v>
      </c>
      <c r="CA1238" t="n">
        <v>0.4444444444444444</v>
      </c>
      <c r="CB1238" t="n">
        <v>0</v>
      </c>
      <c r="CC1238" t="n">
        <v>1</v>
      </c>
      <c r="CD1238" t="n">
        <v>-0.07829689425115986</v>
      </c>
      <c r="CE1238" t="n">
        <v>1</v>
      </c>
    </row>
    <row r="1239">
      <c r="A1239" t="inlineStr">
        <is>
          <t>Kim, Kim (2022)</t>
        </is>
      </c>
      <c r="B1239" t="n">
        <v>2544</v>
      </c>
      <c r="C1239" t="n">
        <v>-0.09826812631555025</v>
      </c>
      <c r="D1239" t="n">
        <v>510</v>
      </c>
      <c r="E1239">
        <f>IF(ISNUMBER($BA1239),$BA1239,IF(AND(ISNUMBER($D1239),ISNUMBER($BW1239),ISNUMBER($BX1239)),$D1239*($BX1239-$BW1239+1),""))</f>
        <v>510.0</v>
      </c>
      <c r="H1239" t="inlineStr">
        <is>
          <t>partial</t>
        </is>
      </c>
      <c r="I1239" t="inlineStr">
        <is>
          <t>T-Statistic available</t>
        </is>
      </c>
      <c r="J1239">
        <f>IF($BW1239&lt;&gt;"",$BW1239,"")</f>
        <v>2011.0</v>
      </c>
      <c r="K1239">
        <f>IF($BX1239&lt;&gt;"",$BX1239,"")</f>
        <v>2019.0</v>
      </c>
      <c r="L1239">
        <f>IF(AND(ISNUMBER($BW1239),ISNUMBER($BX1239)),($BW1239+$BX1239)/2,"")</f>
        <v>2015.0</v>
      </c>
      <c r="M1239">
        <f>IF($L1239&lt;&gt;"",$L1239,"")</f>
        <v>2015.0</v>
      </c>
      <c r="N1239">
        <f>IF(AND(ISNUMBER($BW1239),ISNUMBER($BX1239)),MIN(1,MAX(0,($BX1239-2016+1)/($BX1239-$BW1239+1))),"")</f>
        <v>0.4444444444444444</v>
      </c>
      <c r="O1239">
        <f>IF(AND(ISNUMBER($BW1239),ISNUMBER($BX1239)),MIN(1,MAX(0,($BX1239-2017+1)/($BX1239-$BW1239+1))),"")</f>
        <v>0.3333333333333333</v>
      </c>
      <c r="P1239">
        <f>IF(AND(ISNUMBER($BW1239),ISNUMBER($BX1239)),MIN(1,MAX(0,($BX1239-2018+1)/($BX1239-$BW1239+1))),"")</f>
        <v>0.2222222222222222</v>
      </c>
      <c r="Q1239">
        <f>IF(AND(ISNUMBER($BW1239),ISNUMBER($BX1239)),MIN(1,MAX(0,($BX1239-2019+1)/($BX1239-$BW1239+1))),"")</f>
        <v>0.1111111111111111</v>
      </c>
      <c r="R1239">
        <f>IF(AND(ISNUMBER($BW1239),ISNUMBER($BX1239)),MIN(1,MAX(0,($BX1239-2016+1)/($BX1239-$BW1239+1))),"")</f>
        <v>0.4444444444444444</v>
      </c>
      <c r="S1239">
        <f>IF($L1239&lt;&gt;"",IF($L1239&gt;=2015.5,1,0),"")</f>
        <v>0.0</v>
      </c>
      <c r="T1239">
        <f>IF($L1239&lt;&gt;"",IF($L1239&gt;=2016,1,0),"")</f>
        <v>0.0</v>
      </c>
      <c r="U1239">
        <f>IF(ISNUMBER($BX1239),IF($BX1239&gt;=2016,1,0),"")</f>
        <v>1.0</v>
      </c>
      <c r="V1239">
        <f>IF(ISNUMBER($BW1239),IF($BW1239&gt;=2016,1,0),"")</f>
        <v>0.0</v>
      </c>
      <c r="W1239" t="str">
        <f>IF(AND(ISNUMBER($BW1239),ISNUMBER($BX1239)),IF($BW1239&gt;=2016,"post-only",IF($BX1239&lt;2016,"pre-only","mixed")),"")</f>
        <v>mixed</v>
      </c>
      <c r="X1239">
        <f>IF(AND(ISNUMBER($BW1239),ISNUMBER($BX1239)),MIN(1,MAX(0,($BX1239-2017+1)/($BX1239-$BW1239+1))),"")</f>
        <v>0.3333333333333333</v>
      </c>
      <c r="Y1239">
        <f>IF(AND(ISNUMBER($BW1239),ISNUMBER($BX1239)),MIN(1,MAX(0,($BX1239-2018+1)/($BX1239-$BW1239+1))),"")</f>
        <v>0.2222222222222222</v>
      </c>
      <c r="Z1239">
        <f>IF(AND(ISNUMBER($BW1239),ISNUMBER($BX1239)),MIN(1,MAX(0,($BX1239-2019+1)/($BX1239-$BW1239+1))),"")</f>
        <v>0.1111111111111111</v>
      </c>
      <c r="AA1239">
        <f>IF(ISNUMBER($BX1239),IF($BX1239&gt;=2017,1,0),"")</f>
        <v>1.0</v>
      </c>
      <c r="AB1239">
        <f>IF(ISNUMBER($BX1239),IF($BX1239&gt;=2018,1,0),"")</f>
        <v>1.0</v>
      </c>
      <c r="AC1239">
        <f>IF(ISNUMBER($BX1239),IF($BX1239&gt;=2019,1,0),"")</f>
        <v>1.0</v>
      </c>
      <c r="AD1239">
        <f>IF($L1239&lt;&gt;"",IF($L1239&gt;2013,1,0),"")</f>
        <v>1.0</v>
      </c>
      <c r="AE1239">
        <f>IF($L1239&lt;&gt;"",1+IF($L1239&gt;2011,1,0)+IF($L1239&gt;2014,1,0),"")</f>
        <v>3.0</v>
      </c>
      <c r="AF1239" t="inlineStr">
        <is>
          <t>rating</t>
        </is>
      </c>
      <c r="AG1239" t="inlineStr">
        <is>
          <t>performance</t>
        </is>
      </c>
      <c r="AH1239" t="inlineStr">
        <is>
          <t>non-sensitive</t>
        </is>
      </c>
      <c r="AI1239" t="inlineStr">
        <is>
          <t>with ETS/CT</t>
        </is>
      </c>
      <c r="AJ1239" t="inlineStr">
        <is>
          <t>without ETS/CT</t>
        </is>
      </c>
      <c r="AK1239" t="str">
        <f>IF(AND($CF1239&lt;&gt;"",IFERROR(INDEX(subsample_country_map!$B:$B,MATCH($CF1239,subsample_country_map!$A:$A,0)),"")&lt;&gt;""),INDEX(subsample_country_map!$B:$B,MATCH($CF1239,subsample_country_map!$A:$A,0)),INDEX(lookup!$AA:$AA,MATCH($A1239,lookup!$A:$A,0)))</f>
        <v>3_AsiaPac</v>
      </c>
      <c r="AL1239" t="str">
        <f>IF(AND($CF1239&lt;&gt;"",IFERROR(INDEX(subsample_country_map!$C:$C,MATCH($CF1239,subsample_country_map!$A:$A,0)),"")&lt;&gt;""),INDEX(subsample_country_map!$C:$C,MATCH($CF1239,subsample_country_map!$A:$A,0)),INDEX(lookup!$AB:$AB,MATCH($A1239,lookup!$A:$A,0)))</f>
        <v>1_developed</v>
      </c>
      <c r="AM1239" t="str">
        <f>IF(AND($CF1239&lt;&gt;"",IFERROR(INDEX(subsample_country_map!$D:$D,MATCH($CF1239,subsample_country_map!$A:$A,0)),"")&lt;&gt;""),INDEX(subsample_country_map!$D:$D,MATCH($CF1239,subsample_country_map!$A:$A,0)),INDEX(lookup!$AC:$AC,MATCH($A1239,lookup!$A:$A,0)))</f>
        <v>2_non_western</v>
      </c>
      <c r="AN1239" t="str">
        <f>IF(AND($CF1239&lt;&gt;"",IFERROR(INDEX(subsample_country_map!$E:$E,MATCH($CF1239,subsample_country_map!$A:$A,0)),"")&lt;&gt;""),INDEX(subsample_country_map!$E:$E,MATCH($CF1239,subsample_country_map!$A:$A,0)),INDEX(lookup!$AD:$AD,MATCH($A1239,lookup!$A:$A,0)))</f>
        <v>2_civil law</v>
      </c>
      <c r="AO1239" t="str">
        <f>INDEX(lookup!$Y:$Y,MATCH($A1239,lookup!$A:$A,0))</f>
        <v>0_published</v>
      </c>
      <c r="AP1239" t="str">
        <f>INDEX(lookup!$Z:$Z,MATCH($A1239,lookup!$A:$A,0))</f>
        <v>0_VHB low</v>
      </c>
      <c r="AQ1239" t="str">
        <f>INDEX(lookup!$W:$W,MATCH($A1239,lookup!$A:$A,0))</f>
        <v>3_mgmt</v>
      </c>
      <c r="AS1239" t="inlineStr">
        <is>
          <t>staging</t>
        </is>
      </c>
      <c r="AT1239" t="inlineStr">
        <is>
          <t>bad-CER</t>
        </is>
      </c>
      <c r="AU1239" t="inlineStr">
        <is>
          <t>creditworthiness</t>
        </is>
      </c>
      <c r="AV1239" t="inlineStr">
        <is>
          <t>-0.145</t>
        </is>
      </c>
      <c r="AX1239" t="inlineStr">
        <is>
          <t>-2.02</t>
        </is>
      </c>
      <c r="BA1239" t="n">
        <v>510</v>
      </c>
      <c r="BB1239" t="inlineStr">
        <is>
          <t>1</t>
        </is>
      </c>
      <c r="BC1239" t="inlineStr">
        <is>
          <t>other:generalized ordered logit</t>
        </is>
      </c>
      <c r="BD1239" t="inlineStr">
        <is>
          <t>not stated</t>
        </is>
      </c>
      <c r="BE1239" t="inlineStr">
        <is>
          <t>none</t>
        </is>
      </c>
      <c r="BI1239" t="inlineStr">
        <is>
          <t>Table 5</t>
        </is>
      </c>
      <c r="BJ1239" t="inlineStr">
        <is>
          <t>Grade A, B vs Grade C</t>
        </is>
      </c>
      <c r="BK1239" t="inlineStr">
        <is>
          <t>11</t>
        </is>
      </c>
      <c r="BL1239" t="inlineStr">
        <is>
          <t>ER_G -0.145 (-2.02) **</t>
        </is>
      </c>
      <c r="BM1239" t="inlineStr">
        <is>
          <t>ER_G</t>
        </is>
      </c>
      <c r="BN1239" t="inlineStr">
        <is>
          <t>GRADEi,t+1 (Grade A, B vs Grade C)</t>
        </is>
      </c>
      <c r="BO1239" t="inlineStr">
        <is>
          <t>original</t>
        </is>
      </c>
      <c r="BP1239" t="inlineStr">
        <is>
          <t>Kim, Kim (2022)</t>
        </is>
      </c>
      <c r="BQ1239" t="inlineStr">
        <is>
          <t>v10-adopted</t>
        </is>
      </c>
      <c r="BT1239" t="n">
        <v>0</v>
      </c>
      <c r="BU1239" t="inlineStr">
        <is>
          <t>staging_Kim_Kim_2022.csv</t>
        </is>
      </c>
      <c r="BW1239" t="n">
        <v>2011</v>
      </c>
      <c r="BX1239" t="n">
        <v>2019</v>
      </c>
      <c r="BY1239" t="inlineStr">
        <is>
          <t>Korea (firms listed on the Korea Stock Exchange (K</t>
        </is>
      </c>
      <c r="BZ1239" t="n">
        <v>2015</v>
      </c>
      <c r="CA1239" t="n">
        <v>0.4444444444444444</v>
      </c>
      <c r="CB1239" t="n">
        <v>0</v>
      </c>
      <c r="CC1239" t="n">
        <v>1</v>
      </c>
      <c r="CD1239" t="n">
        <v>-0.09858628456454595</v>
      </c>
      <c r="CE1239" t="n">
        <v>1</v>
      </c>
    </row>
    <row r="1240">
      <c r="A1240" t="inlineStr">
        <is>
          <t>Kim, Kim (2022)</t>
        </is>
      </c>
      <c r="B1240" t="n">
        <v>2545</v>
      </c>
      <c r="C1240" t="n">
        <v>-0.1390071602040718</v>
      </c>
      <c r="D1240" t="n">
        <v>510</v>
      </c>
      <c r="E1240">
        <f>IF(ISNUMBER($BA1240),$BA1240,IF(AND(ISNUMBER($D1240),ISNUMBER($BW1240),ISNUMBER($BX1240)),$D1240*($BX1240-$BW1240+1),""))</f>
        <v>510.0</v>
      </c>
      <c r="H1240" t="inlineStr">
        <is>
          <t>partial</t>
        </is>
      </c>
      <c r="I1240" t="inlineStr">
        <is>
          <t>T-Statistic available</t>
        </is>
      </c>
      <c r="J1240">
        <f>IF($BW1240&lt;&gt;"",$BW1240,"")</f>
        <v>2011.0</v>
      </c>
      <c r="K1240">
        <f>IF($BX1240&lt;&gt;"",$BX1240,"")</f>
        <v>2019.0</v>
      </c>
      <c r="L1240">
        <f>IF(AND(ISNUMBER($BW1240),ISNUMBER($BX1240)),($BW1240+$BX1240)/2,"")</f>
        <v>2015.0</v>
      </c>
      <c r="M1240">
        <f>IF($L1240&lt;&gt;"",$L1240,"")</f>
        <v>2015.0</v>
      </c>
      <c r="N1240">
        <f>IF(AND(ISNUMBER($BW1240),ISNUMBER($BX1240)),MIN(1,MAX(0,($BX1240-2016+1)/($BX1240-$BW1240+1))),"")</f>
        <v>0.4444444444444444</v>
      </c>
      <c r="O1240">
        <f>IF(AND(ISNUMBER($BW1240),ISNUMBER($BX1240)),MIN(1,MAX(0,($BX1240-2017+1)/($BX1240-$BW1240+1))),"")</f>
        <v>0.3333333333333333</v>
      </c>
      <c r="P1240">
        <f>IF(AND(ISNUMBER($BW1240),ISNUMBER($BX1240)),MIN(1,MAX(0,($BX1240-2018+1)/($BX1240-$BW1240+1))),"")</f>
        <v>0.2222222222222222</v>
      </c>
      <c r="Q1240">
        <f>IF(AND(ISNUMBER($BW1240),ISNUMBER($BX1240)),MIN(1,MAX(0,($BX1240-2019+1)/($BX1240-$BW1240+1))),"")</f>
        <v>0.1111111111111111</v>
      </c>
      <c r="R1240">
        <f>IF(AND(ISNUMBER($BW1240),ISNUMBER($BX1240)),MIN(1,MAX(0,($BX1240-2016+1)/($BX1240-$BW1240+1))),"")</f>
        <v>0.4444444444444444</v>
      </c>
      <c r="S1240">
        <f>IF($L1240&lt;&gt;"",IF($L1240&gt;=2015.5,1,0),"")</f>
        <v>0.0</v>
      </c>
      <c r="T1240">
        <f>IF($L1240&lt;&gt;"",IF($L1240&gt;=2016,1,0),"")</f>
        <v>0.0</v>
      </c>
      <c r="U1240">
        <f>IF(ISNUMBER($BX1240),IF($BX1240&gt;=2016,1,0),"")</f>
        <v>1.0</v>
      </c>
      <c r="V1240">
        <f>IF(ISNUMBER($BW1240),IF($BW1240&gt;=2016,1,0),"")</f>
        <v>0.0</v>
      </c>
      <c r="W1240" t="str">
        <f>IF(AND(ISNUMBER($BW1240),ISNUMBER($BX1240)),IF($BW1240&gt;=2016,"post-only",IF($BX1240&lt;2016,"pre-only","mixed")),"")</f>
        <v>mixed</v>
      </c>
      <c r="X1240">
        <f>IF(AND(ISNUMBER($BW1240),ISNUMBER($BX1240)),MIN(1,MAX(0,($BX1240-2017+1)/($BX1240-$BW1240+1))),"")</f>
        <v>0.3333333333333333</v>
      </c>
      <c r="Y1240">
        <f>IF(AND(ISNUMBER($BW1240),ISNUMBER($BX1240)),MIN(1,MAX(0,($BX1240-2018+1)/($BX1240-$BW1240+1))),"")</f>
        <v>0.2222222222222222</v>
      </c>
      <c r="Z1240">
        <f>IF(AND(ISNUMBER($BW1240),ISNUMBER($BX1240)),MIN(1,MAX(0,($BX1240-2019+1)/($BX1240-$BW1240+1))),"")</f>
        <v>0.1111111111111111</v>
      </c>
      <c r="AA1240">
        <f>IF(ISNUMBER($BX1240),IF($BX1240&gt;=2017,1,0),"")</f>
        <v>1.0</v>
      </c>
      <c r="AB1240">
        <f>IF(ISNUMBER($BX1240),IF($BX1240&gt;=2018,1,0),"")</f>
        <v>1.0</v>
      </c>
      <c r="AC1240">
        <f>IF(ISNUMBER($BX1240),IF($BX1240&gt;=2019,1,0),"")</f>
        <v>1.0</v>
      </c>
      <c r="AD1240">
        <f>IF($L1240&lt;&gt;"",IF($L1240&gt;2013,1,0),"")</f>
        <v>1.0</v>
      </c>
      <c r="AE1240">
        <f>IF($L1240&lt;&gt;"",1+IF($L1240&gt;2011,1,0)+IF($L1240&gt;2014,1,0),"")</f>
        <v>3.0</v>
      </c>
      <c r="AF1240" t="inlineStr">
        <is>
          <t>rating</t>
        </is>
      </c>
      <c r="AG1240" t="inlineStr">
        <is>
          <t>performance</t>
        </is>
      </c>
      <c r="AH1240" t="inlineStr">
        <is>
          <t>non-sensitive</t>
        </is>
      </c>
      <c r="AI1240" t="inlineStr">
        <is>
          <t>with ETS/CT</t>
        </is>
      </c>
      <c r="AJ1240" t="inlineStr">
        <is>
          <t>without ETS/CT</t>
        </is>
      </c>
      <c r="AK1240" t="str">
        <f>IF(AND($CF1240&lt;&gt;"",IFERROR(INDEX(subsample_country_map!$B:$B,MATCH($CF1240,subsample_country_map!$A:$A,0)),"")&lt;&gt;""),INDEX(subsample_country_map!$B:$B,MATCH($CF1240,subsample_country_map!$A:$A,0)),INDEX(lookup!$AA:$AA,MATCH($A1240,lookup!$A:$A,0)))</f>
        <v>3_AsiaPac</v>
      </c>
      <c r="AL1240" t="str">
        <f>IF(AND($CF1240&lt;&gt;"",IFERROR(INDEX(subsample_country_map!$C:$C,MATCH($CF1240,subsample_country_map!$A:$A,0)),"")&lt;&gt;""),INDEX(subsample_country_map!$C:$C,MATCH($CF1240,subsample_country_map!$A:$A,0)),INDEX(lookup!$AB:$AB,MATCH($A1240,lookup!$A:$A,0)))</f>
        <v>1_developed</v>
      </c>
      <c r="AM1240" t="str">
        <f>IF(AND($CF1240&lt;&gt;"",IFERROR(INDEX(subsample_country_map!$D:$D,MATCH($CF1240,subsample_country_map!$A:$A,0)),"")&lt;&gt;""),INDEX(subsample_country_map!$D:$D,MATCH($CF1240,subsample_country_map!$A:$A,0)),INDEX(lookup!$AC:$AC,MATCH($A1240,lookup!$A:$A,0)))</f>
        <v>2_non_western</v>
      </c>
      <c r="AN1240" t="str">
        <f>IF(AND($CF1240&lt;&gt;"",IFERROR(INDEX(subsample_country_map!$E:$E,MATCH($CF1240,subsample_country_map!$A:$A,0)),"")&lt;&gt;""),INDEX(subsample_country_map!$E:$E,MATCH($CF1240,subsample_country_map!$A:$A,0)),INDEX(lookup!$AD:$AD,MATCH($A1240,lookup!$A:$A,0)))</f>
        <v>2_civil law</v>
      </c>
      <c r="AO1240" t="str">
        <f>INDEX(lookup!$Y:$Y,MATCH($A1240,lookup!$A:$A,0))</f>
        <v>0_published</v>
      </c>
      <c r="AP1240" t="str">
        <f>INDEX(lookup!$Z:$Z,MATCH($A1240,lookup!$A:$A,0))</f>
        <v>0_VHB low</v>
      </c>
      <c r="AQ1240" t="str">
        <f>INDEX(lookup!$W:$W,MATCH($A1240,lookup!$A:$A,0))</f>
        <v>3_mgmt</v>
      </c>
      <c r="AS1240" t="inlineStr">
        <is>
          <t>staging</t>
        </is>
      </c>
      <c r="AT1240" t="inlineStr">
        <is>
          <t>bad-CER</t>
        </is>
      </c>
      <c r="AU1240" t="inlineStr">
        <is>
          <t>creditworthiness</t>
        </is>
      </c>
      <c r="AV1240" t="inlineStr">
        <is>
          <t>-0.364</t>
        </is>
      </c>
      <c r="AX1240" t="inlineStr">
        <is>
          <t>-3.10</t>
        </is>
      </c>
      <c r="BA1240" t="n">
        <v>510</v>
      </c>
      <c r="BB1240" t="inlineStr">
        <is>
          <t>1</t>
        </is>
      </c>
      <c r="BC1240" t="inlineStr">
        <is>
          <t>other:generalized ordered logit</t>
        </is>
      </c>
      <c r="BD1240" t="inlineStr">
        <is>
          <t>not stated</t>
        </is>
      </c>
      <c r="BE1240" t="inlineStr">
        <is>
          <t>none</t>
        </is>
      </c>
      <c r="BI1240" t="inlineStr">
        <is>
          <t>Table 5</t>
        </is>
      </c>
      <c r="BJ1240" t="inlineStr">
        <is>
          <t>Grade A vs Grade B, C</t>
        </is>
      </c>
      <c r="BK1240" t="inlineStr">
        <is>
          <t>11</t>
        </is>
      </c>
      <c r="BL1240" t="inlineStr">
        <is>
          <t>ER_G -0.364 (-3.10) ***</t>
        </is>
      </c>
      <c r="BM1240" t="inlineStr">
        <is>
          <t>ER_G</t>
        </is>
      </c>
      <c r="BN1240" t="inlineStr">
        <is>
          <t>GRADEi,t+1 (Grade A vs Grade B, C)</t>
        </is>
      </c>
      <c r="BO1240" t="inlineStr">
        <is>
          <t>original</t>
        </is>
      </c>
      <c r="BP1240" t="inlineStr">
        <is>
          <t>Kim, Kim (2022)</t>
        </is>
      </c>
      <c r="BQ1240" t="inlineStr">
        <is>
          <t>v10-adopted</t>
        </is>
      </c>
      <c r="BT1240" t="n">
        <v>0</v>
      </c>
      <c r="BU1240" t="inlineStr">
        <is>
          <t>staging_Kim_Kim_2022.csv</t>
        </is>
      </c>
      <c r="BW1240" t="n">
        <v>2011</v>
      </c>
      <c r="BX1240" t="n">
        <v>2019</v>
      </c>
      <c r="BY1240" t="inlineStr">
        <is>
          <t>Korea (firms listed on the Korea Stock Exchange (K</t>
        </is>
      </c>
      <c r="BZ1240" t="n">
        <v>2015</v>
      </c>
      <c r="CA1240" t="n">
        <v>0.4444444444444444</v>
      </c>
      <c r="CB1240" t="n">
        <v>0</v>
      </c>
      <c r="CC1240" t="n">
        <v>1</v>
      </c>
      <c r="CD1240" t="n">
        <v>-0.1399130307890828</v>
      </c>
      <c r="CE1240" t="n">
        <v>1</v>
      </c>
    </row>
    <row r="1241">
      <c r="A1241" t="inlineStr">
        <is>
          <t>Kim, Kim (2022)</t>
        </is>
      </c>
      <c r="B1241" t="n">
        <v>2546</v>
      </c>
      <c r="C1241" t="n">
        <v>-0.1842406593961681</v>
      </c>
      <c r="D1241" t="n">
        <v>241</v>
      </c>
      <c r="E1241">
        <f>IF(ISNUMBER($BA1241),$BA1241,IF(AND(ISNUMBER($D1241),ISNUMBER($BW1241),ISNUMBER($BX1241)),$D1241*($BX1241-$BW1241+1),""))</f>
        <v>241.0</v>
      </c>
      <c r="H1241" t="inlineStr">
        <is>
          <t>partial</t>
        </is>
      </c>
      <c r="I1241" t="inlineStr">
        <is>
          <t>T-Statistic available</t>
        </is>
      </c>
      <c r="J1241">
        <f>IF($BW1241&lt;&gt;"",$BW1241,"")</f>
        <v>2011.0</v>
      </c>
      <c r="K1241">
        <f>IF($BX1241&lt;&gt;"",$BX1241,"")</f>
        <v>2019.0</v>
      </c>
      <c r="L1241">
        <f>IF(AND(ISNUMBER($BW1241),ISNUMBER($BX1241)),($BW1241+$BX1241)/2,"")</f>
        <v>2015.0</v>
      </c>
      <c r="M1241">
        <f>IF($L1241&lt;&gt;"",$L1241,"")</f>
        <v>2015.0</v>
      </c>
      <c r="N1241">
        <f>IF(AND(ISNUMBER($BW1241),ISNUMBER($BX1241)),MIN(1,MAX(0,($BX1241-2016+1)/($BX1241-$BW1241+1))),"")</f>
        <v>0.4444444444444444</v>
      </c>
      <c r="O1241">
        <f>IF(AND(ISNUMBER($BW1241),ISNUMBER($BX1241)),MIN(1,MAX(0,($BX1241-2017+1)/($BX1241-$BW1241+1))),"")</f>
        <v>0.3333333333333333</v>
      </c>
      <c r="P1241">
        <f>IF(AND(ISNUMBER($BW1241),ISNUMBER($BX1241)),MIN(1,MAX(0,($BX1241-2018+1)/($BX1241-$BW1241+1))),"")</f>
        <v>0.2222222222222222</v>
      </c>
      <c r="Q1241">
        <f>IF(AND(ISNUMBER($BW1241),ISNUMBER($BX1241)),MIN(1,MAX(0,($BX1241-2019+1)/($BX1241-$BW1241+1))),"")</f>
        <v>0.1111111111111111</v>
      </c>
      <c r="R1241">
        <f>IF(AND(ISNUMBER($BW1241),ISNUMBER($BX1241)),MIN(1,MAX(0,($BX1241-2016+1)/($BX1241-$BW1241+1))),"")</f>
        <v>0.4444444444444444</v>
      </c>
      <c r="S1241">
        <f>IF($L1241&lt;&gt;"",IF($L1241&gt;=2015.5,1,0),"")</f>
        <v>0.0</v>
      </c>
      <c r="T1241">
        <f>IF($L1241&lt;&gt;"",IF($L1241&gt;=2016,1,0),"")</f>
        <v>0.0</v>
      </c>
      <c r="U1241">
        <f>IF(ISNUMBER($BX1241),IF($BX1241&gt;=2016,1,0),"")</f>
        <v>1.0</v>
      </c>
      <c r="V1241">
        <f>IF(ISNUMBER($BW1241),IF($BW1241&gt;=2016,1,0),"")</f>
        <v>0.0</v>
      </c>
      <c r="W1241" t="str">
        <f>IF(AND(ISNUMBER($BW1241),ISNUMBER($BX1241)),IF($BW1241&gt;=2016,"post-only",IF($BX1241&lt;2016,"pre-only","mixed")),"")</f>
        <v>mixed</v>
      </c>
      <c r="X1241">
        <f>IF(AND(ISNUMBER($BW1241),ISNUMBER($BX1241)),MIN(1,MAX(0,($BX1241-2017+1)/($BX1241-$BW1241+1))),"")</f>
        <v>0.3333333333333333</v>
      </c>
      <c r="Y1241">
        <f>IF(AND(ISNUMBER($BW1241),ISNUMBER($BX1241)),MIN(1,MAX(0,($BX1241-2018+1)/($BX1241-$BW1241+1))),"")</f>
        <v>0.2222222222222222</v>
      </c>
      <c r="Z1241">
        <f>IF(AND(ISNUMBER($BW1241),ISNUMBER($BX1241)),MIN(1,MAX(0,($BX1241-2019+1)/($BX1241-$BW1241+1))),"")</f>
        <v>0.1111111111111111</v>
      </c>
      <c r="AA1241">
        <f>IF(ISNUMBER($BX1241),IF($BX1241&gt;=2017,1,0),"")</f>
        <v>1.0</v>
      </c>
      <c r="AB1241">
        <f>IF(ISNUMBER($BX1241),IF($BX1241&gt;=2018,1,0),"")</f>
        <v>1.0</v>
      </c>
      <c r="AC1241">
        <f>IF(ISNUMBER($BX1241),IF($BX1241&gt;=2019,1,0),"")</f>
        <v>1.0</v>
      </c>
      <c r="AD1241">
        <f>IF($L1241&lt;&gt;"",IF($L1241&gt;2013,1,0),"")</f>
        <v>1.0</v>
      </c>
      <c r="AE1241">
        <f>IF($L1241&lt;&gt;"",1+IF($L1241&gt;2011,1,0)+IF($L1241&gt;2014,1,0),"")</f>
        <v>3.0</v>
      </c>
      <c r="AF1241" t="inlineStr">
        <is>
          <t>rating</t>
        </is>
      </c>
      <c r="AG1241" t="inlineStr">
        <is>
          <t>performance</t>
        </is>
      </c>
      <c r="AH1241" t="inlineStr">
        <is>
          <t>non-sensitive</t>
        </is>
      </c>
      <c r="AI1241" t="inlineStr">
        <is>
          <t>with ETS/CT</t>
        </is>
      </c>
      <c r="AJ1241" t="inlineStr">
        <is>
          <t>without ETS/CT</t>
        </is>
      </c>
      <c r="AK1241" t="str">
        <f>IF(AND($CF1241&lt;&gt;"",IFERROR(INDEX(subsample_country_map!$B:$B,MATCH($CF1241,subsample_country_map!$A:$A,0)),"")&lt;&gt;""),INDEX(subsample_country_map!$B:$B,MATCH($CF1241,subsample_country_map!$A:$A,0)),INDEX(lookup!$AA:$AA,MATCH($A1241,lookup!$A:$A,0)))</f>
        <v>3_AsiaPac</v>
      </c>
      <c r="AL1241" t="str">
        <f>IF(AND($CF1241&lt;&gt;"",IFERROR(INDEX(subsample_country_map!$C:$C,MATCH($CF1241,subsample_country_map!$A:$A,0)),"")&lt;&gt;""),INDEX(subsample_country_map!$C:$C,MATCH($CF1241,subsample_country_map!$A:$A,0)),INDEX(lookup!$AB:$AB,MATCH($A1241,lookup!$A:$A,0)))</f>
        <v>1_developed</v>
      </c>
      <c r="AM1241" t="str">
        <f>IF(AND($CF1241&lt;&gt;"",IFERROR(INDEX(subsample_country_map!$D:$D,MATCH($CF1241,subsample_country_map!$A:$A,0)),"")&lt;&gt;""),INDEX(subsample_country_map!$D:$D,MATCH($CF1241,subsample_country_map!$A:$A,0)),INDEX(lookup!$AC:$AC,MATCH($A1241,lookup!$A:$A,0)))</f>
        <v>2_non_western</v>
      </c>
      <c r="AN1241" t="str">
        <f>IF(AND($CF1241&lt;&gt;"",IFERROR(INDEX(subsample_country_map!$E:$E,MATCH($CF1241,subsample_country_map!$A:$A,0)),"")&lt;&gt;""),INDEX(subsample_country_map!$E:$E,MATCH($CF1241,subsample_country_map!$A:$A,0)),INDEX(lookup!$AD:$AD,MATCH($A1241,lookup!$A:$A,0)))</f>
        <v>2_civil law</v>
      </c>
      <c r="AO1241" t="str">
        <f>INDEX(lookup!$Y:$Y,MATCH($A1241,lookup!$A:$A,0))</f>
        <v>0_published</v>
      </c>
      <c r="AP1241" t="str">
        <f>INDEX(lookup!$Z:$Z,MATCH($A1241,lookup!$A:$A,0))</f>
        <v>0_VHB low</v>
      </c>
      <c r="AQ1241" t="str">
        <f>INDEX(lookup!$W:$W,MATCH($A1241,lookup!$A:$A,0))</f>
        <v>3_mgmt</v>
      </c>
      <c r="AS1241" t="inlineStr">
        <is>
          <t>staging</t>
        </is>
      </c>
      <c r="AT1241" t="inlineStr">
        <is>
          <t>bad-CER</t>
        </is>
      </c>
      <c r="AU1241" t="inlineStr">
        <is>
          <t>creditworthiness</t>
        </is>
      </c>
      <c r="AV1241" t="inlineStr">
        <is>
          <t>-0.762</t>
        </is>
      </c>
      <c r="AX1241" t="inlineStr">
        <is>
          <t>-2.91</t>
        </is>
      </c>
      <c r="BA1241" t="n">
        <v>241</v>
      </c>
      <c r="BB1241" t="inlineStr">
        <is>
          <t>1</t>
        </is>
      </c>
      <c r="BC1241" t="inlineStr">
        <is>
          <t>ordered logit</t>
        </is>
      </c>
      <c r="BD1241" t="inlineStr">
        <is>
          <t>not stated</t>
        </is>
      </c>
      <c r="BE1241" t="inlineStr">
        <is>
          <t>other:CSR-firm status (KEJI Index top 200)</t>
        </is>
      </c>
      <c r="BF1241" t="inlineStr">
        <is>
          <t>CSR Firms</t>
        </is>
      </c>
      <c r="BI1241" t="inlineStr">
        <is>
          <t>Table 6</t>
        </is>
      </c>
      <c r="BJ1241" t="inlineStr">
        <is>
          <t>Panel CSR Firms, column ER_G</t>
        </is>
      </c>
      <c r="BK1241" t="inlineStr">
        <is>
          <t>12</t>
        </is>
      </c>
      <c r="BL1241" t="inlineStr">
        <is>
          <t>ER -0.762 (-2.91) ***</t>
        </is>
      </c>
      <c r="BM1241" t="inlineStr">
        <is>
          <t>ER (ER_G)</t>
        </is>
      </c>
      <c r="BN1241" t="inlineStr">
        <is>
          <t>GRADEi,t+1</t>
        </is>
      </c>
      <c r="BO1241" t="inlineStr">
        <is>
          <t>original</t>
        </is>
      </c>
      <c r="BP1241" t="inlineStr">
        <is>
          <t>Kim, Kim (2022)</t>
        </is>
      </c>
      <c r="BQ1241" t="inlineStr">
        <is>
          <t>computed</t>
        </is>
      </c>
      <c r="BT1241" t="n">
        <v>0</v>
      </c>
      <c r="BU1241" t="inlineStr">
        <is>
          <t>staging_Kim_Kim_2022.csv</t>
        </is>
      </c>
      <c r="BW1241" t="n">
        <v>2011</v>
      </c>
      <c r="BX1241" t="n">
        <v>2019</v>
      </c>
      <c r="BY1241" t="inlineStr">
        <is>
          <t>Korea (firms listed on the Korea Stock Exchange (K</t>
        </is>
      </c>
      <c r="BZ1241" t="n">
        <v>2015</v>
      </c>
      <c r="CA1241" t="n">
        <v>0.4444444444444444</v>
      </c>
      <c r="CB1241" t="n">
        <v>0</v>
      </c>
      <c r="CC1241" t="n">
        <v>1</v>
      </c>
      <c r="CD1241" t="n">
        <v>-0.1863688343401457</v>
      </c>
      <c r="CE1241" t="n">
        <v>1</v>
      </c>
    </row>
    <row r="1242">
      <c r="A1242" t="inlineStr">
        <is>
          <t>Kim, Kim (2022)</t>
        </is>
      </c>
      <c r="B1242" t="n">
        <v>2547</v>
      </c>
      <c r="C1242" t="n">
        <v>-0.1271467902380437</v>
      </c>
      <c r="D1242" t="n">
        <v>241</v>
      </c>
      <c r="E1242">
        <f>IF(ISNUMBER($BA1242),$BA1242,IF(AND(ISNUMBER($D1242),ISNUMBER($BW1242),ISNUMBER($BX1242)),$D1242*($BX1242-$BW1242+1),""))</f>
        <v>241.0</v>
      </c>
      <c r="H1242" t="inlineStr">
        <is>
          <t>partial</t>
        </is>
      </c>
      <c r="I1242" t="inlineStr">
        <is>
          <t>T-Statistic available</t>
        </is>
      </c>
      <c r="J1242">
        <f>IF($BW1242&lt;&gt;"",$BW1242,"")</f>
        <v>2011.0</v>
      </c>
      <c r="K1242">
        <f>IF($BX1242&lt;&gt;"",$BX1242,"")</f>
        <v>2019.0</v>
      </c>
      <c r="L1242">
        <f>IF(AND(ISNUMBER($BW1242),ISNUMBER($BX1242)),($BW1242+$BX1242)/2,"")</f>
        <v>2015.0</v>
      </c>
      <c r="M1242">
        <f>IF($L1242&lt;&gt;"",$L1242,"")</f>
        <v>2015.0</v>
      </c>
      <c r="N1242">
        <f>IF(AND(ISNUMBER($BW1242),ISNUMBER($BX1242)),MIN(1,MAX(0,($BX1242-2016+1)/($BX1242-$BW1242+1))),"")</f>
        <v>0.4444444444444444</v>
      </c>
      <c r="O1242">
        <f>IF(AND(ISNUMBER($BW1242),ISNUMBER($BX1242)),MIN(1,MAX(0,($BX1242-2017+1)/($BX1242-$BW1242+1))),"")</f>
        <v>0.3333333333333333</v>
      </c>
      <c r="P1242">
        <f>IF(AND(ISNUMBER($BW1242),ISNUMBER($BX1242)),MIN(1,MAX(0,($BX1242-2018+1)/($BX1242-$BW1242+1))),"")</f>
        <v>0.2222222222222222</v>
      </c>
      <c r="Q1242">
        <f>IF(AND(ISNUMBER($BW1242),ISNUMBER($BX1242)),MIN(1,MAX(0,($BX1242-2019+1)/($BX1242-$BW1242+1))),"")</f>
        <v>0.1111111111111111</v>
      </c>
      <c r="R1242">
        <f>IF(AND(ISNUMBER($BW1242),ISNUMBER($BX1242)),MIN(1,MAX(0,($BX1242-2016+1)/($BX1242-$BW1242+1))),"")</f>
        <v>0.4444444444444444</v>
      </c>
      <c r="S1242">
        <f>IF($L1242&lt;&gt;"",IF($L1242&gt;=2015.5,1,0),"")</f>
        <v>0.0</v>
      </c>
      <c r="T1242">
        <f>IF($L1242&lt;&gt;"",IF($L1242&gt;=2016,1,0),"")</f>
        <v>0.0</v>
      </c>
      <c r="U1242">
        <f>IF(ISNUMBER($BX1242),IF($BX1242&gt;=2016,1,0),"")</f>
        <v>1.0</v>
      </c>
      <c r="V1242">
        <f>IF(ISNUMBER($BW1242),IF($BW1242&gt;=2016,1,0),"")</f>
        <v>0.0</v>
      </c>
      <c r="W1242" t="str">
        <f>IF(AND(ISNUMBER($BW1242),ISNUMBER($BX1242)),IF($BW1242&gt;=2016,"post-only",IF($BX1242&lt;2016,"pre-only","mixed")),"")</f>
        <v>mixed</v>
      </c>
      <c r="X1242">
        <f>IF(AND(ISNUMBER($BW1242),ISNUMBER($BX1242)),MIN(1,MAX(0,($BX1242-2017+1)/($BX1242-$BW1242+1))),"")</f>
        <v>0.3333333333333333</v>
      </c>
      <c r="Y1242">
        <f>IF(AND(ISNUMBER($BW1242),ISNUMBER($BX1242)),MIN(1,MAX(0,($BX1242-2018+1)/($BX1242-$BW1242+1))),"")</f>
        <v>0.2222222222222222</v>
      </c>
      <c r="Z1242">
        <f>IF(AND(ISNUMBER($BW1242),ISNUMBER($BX1242)),MIN(1,MAX(0,($BX1242-2019+1)/($BX1242-$BW1242+1))),"")</f>
        <v>0.1111111111111111</v>
      </c>
      <c r="AA1242">
        <f>IF(ISNUMBER($BX1242),IF($BX1242&gt;=2017,1,0),"")</f>
        <v>1.0</v>
      </c>
      <c r="AB1242">
        <f>IF(ISNUMBER($BX1242),IF($BX1242&gt;=2018,1,0),"")</f>
        <v>1.0</v>
      </c>
      <c r="AC1242">
        <f>IF(ISNUMBER($BX1242),IF($BX1242&gt;=2019,1,0),"")</f>
        <v>1.0</v>
      </c>
      <c r="AD1242">
        <f>IF($L1242&lt;&gt;"",IF($L1242&gt;2013,1,0),"")</f>
        <v>1.0</v>
      </c>
      <c r="AE1242">
        <f>IF($L1242&lt;&gt;"",1+IF($L1242&gt;2011,1,0)+IF($L1242&gt;2014,1,0),"")</f>
        <v>3.0</v>
      </c>
      <c r="AF1242" t="inlineStr">
        <is>
          <t>rating</t>
        </is>
      </c>
      <c r="AG1242" t="inlineStr">
        <is>
          <t>performance</t>
        </is>
      </c>
      <c r="AH1242" t="inlineStr">
        <is>
          <t>non-sensitive</t>
        </is>
      </c>
      <c r="AI1242" t="inlineStr">
        <is>
          <t>with ETS/CT</t>
        </is>
      </c>
      <c r="AJ1242" t="inlineStr">
        <is>
          <t>without ETS/CT</t>
        </is>
      </c>
      <c r="AK1242" t="str">
        <f>IF(AND($CF1242&lt;&gt;"",IFERROR(INDEX(subsample_country_map!$B:$B,MATCH($CF1242,subsample_country_map!$A:$A,0)),"")&lt;&gt;""),INDEX(subsample_country_map!$B:$B,MATCH($CF1242,subsample_country_map!$A:$A,0)),INDEX(lookup!$AA:$AA,MATCH($A1242,lookup!$A:$A,0)))</f>
        <v>3_AsiaPac</v>
      </c>
      <c r="AL1242" t="str">
        <f>IF(AND($CF1242&lt;&gt;"",IFERROR(INDEX(subsample_country_map!$C:$C,MATCH($CF1242,subsample_country_map!$A:$A,0)),"")&lt;&gt;""),INDEX(subsample_country_map!$C:$C,MATCH($CF1242,subsample_country_map!$A:$A,0)),INDEX(lookup!$AB:$AB,MATCH($A1242,lookup!$A:$A,0)))</f>
        <v>1_developed</v>
      </c>
      <c r="AM1242" t="str">
        <f>IF(AND($CF1242&lt;&gt;"",IFERROR(INDEX(subsample_country_map!$D:$D,MATCH($CF1242,subsample_country_map!$A:$A,0)),"")&lt;&gt;""),INDEX(subsample_country_map!$D:$D,MATCH($CF1242,subsample_country_map!$A:$A,0)),INDEX(lookup!$AC:$AC,MATCH($A1242,lookup!$A:$A,0)))</f>
        <v>2_non_western</v>
      </c>
      <c r="AN1242" t="str">
        <f>IF(AND($CF1242&lt;&gt;"",IFERROR(INDEX(subsample_country_map!$E:$E,MATCH($CF1242,subsample_country_map!$A:$A,0)),"")&lt;&gt;""),INDEX(subsample_country_map!$E:$E,MATCH($CF1242,subsample_country_map!$A:$A,0)),INDEX(lookup!$AD:$AD,MATCH($A1242,lookup!$A:$A,0)))</f>
        <v>2_civil law</v>
      </c>
      <c r="AO1242" t="str">
        <f>INDEX(lookup!$Y:$Y,MATCH($A1242,lookup!$A:$A,0))</f>
        <v>0_published</v>
      </c>
      <c r="AP1242" t="str">
        <f>INDEX(lookup!$Z:$Z,MATCH($A1242,lookup!$A:$A,0))</f>
        <v>0_VHB low</v>
      </c>
      <c r="AQ1242" t="str">
        <f>INDEX(lookup!$W:$W,MATCH($A1242,lookup!$A:$A,0))</f>
        <v>3_mgmt</v>
      </c>
      <c r="AS1242" t="inlineStr">
        <is>
          <t>staging</t>
        </is>
      </c>
      <c r="AT1242" t="inlineStr">
        <is>
          <t>bad-CER</t>
        </is>
      </c>
      <c r="AU1242" t="inlineStr">
        <is>
          <t>creditworthiness</t>
        </is>
      </c>
      <c r="AV1242" t="inlineStr">
        <is>
          <t>-0.912</t>
        </is>
      </c>
      <c r="AX1242" t="inlineStr">
        <is>
          <t>-1.99</t>
        </is>
      </c>
      <c r="BA1242" t="n">
        <v>241</v>
      </c>
      <c r="BB1242" t="inlineStr">
        <is>
          <t>1</t>
        </is>
      </c>
      <c r="BC1242" t="inlineStr">
        <is>
          <t>ordered logit</t>
        </is>
      </c>
      <c r="BD1242" t="inlineStr">
        <is>
          <t>not stated</t>
        </is>
      </c>
      <c r="BE1242" t="inlineStr">
        <is>
          <t>other:CSR-firm status (KEJI Index top 200)</t>
        </is>
      </c>
      <c r="BF1242" t="inlineStr">
        <is>
          <t>CSR Firms</t>
        </is>
      </c>
      <c r="BI1242" t="inlineStr">
        <is>
          <t>Table 6</t>
        </is>
      </c>
      <c r="BJ1242" t="inlineStr">
        <is>
          <t>Panel CSR Firms, column ER_E</t>
        </is>
      </c>
      <c r="BK1242" t="inlineStr">
        <is>
          <t>12</t>
        </is>
      </c>
      <c r="BL1242" t="inlineStr">
        <is>
          <t>ER -0.912 (-1.99) **</t>
        </is>
      </c>
      <c r="BM1242" t="inlineStr">
        <is>
          <t>ER (ER_E)</t>
        </is>
      </c>
      <c r="BN1242" t="inlineStr">
        <is>
          <t>GRADEi,t+1</t>
        </is>
      </c>
      <c r="BO1242" t="inlineStr">
        <is>
          <t>original</t>
        </is>
      </c>
      <c r="BP1242" t="inlineStr">
        <is>
          <t>Kim, Kim (2022)</t>
        </is>
      </c>
      <c r="BQ1242" t="inlineStr">
        <is>
          <t>computed</t>
        </is>
      </c>
      <c r="BT1242" t="n">
        <v>0</v>
      </c>
      <c r="BU1242" t="inlineStr">
        <is>
          <t>staging_Kim_Kim_2022.csv</t>
        </is>
      </c>
      <c r="BW1242" t="n">
        <v>2011</v>
      </c>
      <c r="BX1242" t="n">
        <v>2019</v>
      </c>
      <c r="BY1242" t="inlineStr">
        <is>
          <t>Korea (firms listed on the Korea Stock Exchange (K</t>
        </is>
      </c>
      <c r="BZ1242" t="n">
        <v>2015</v>
      </c>
      <c r="CA1242" t="n">
        <v>0.4444444444444444</v>
      </c>
      <c r="CB1242" t="n">
        <v>0</v>
      </c>
      <c r="CC1242" t="n">
        <v>1</v>
      </c>
      <c r="CD1242" t="n">
        <v>-0.1278386785587183</v>
      </c>
      <c r="CE1242" t="n">
        <v>1</v>
      </c>
    </row>
    <row r="1243">
      <c r="A1243" t="inlineStr">
        <is>
          <t>Kim, Kim (2022)</t>
        </is>
      </c>
      <c r="B1243" t="n">
        <v>2548</v>
      </c>
      <c r="C1243" t="n">
        <v>-0.1265181142782094</v>
      </c>
      <c r="D1243" t="n">
        <v>241</v>
      </c>
      <c r="E1243">
        <f>IF(ISNUMBER($BA1243),$BA1243,IF(AND(ISNUMBER($D1243),ISNUMBER($BW1243),ISNUMBER($BX1243)),$D1243*($BX1243-$BW1243+1),""))</f>
        <v>241.0</v>
      </c>
      <c r="H1243" t="inlineStr">
        <is>
          <t>partial</t>
        </is>
      </c>
      <c r="I1243" t="inlineStr">
        <is>
          <t>T-Statistic available</t>
        </is>
      </c>
      <c r="J1243">
        <f>IF($BW1243&lt;&gt;"",$BW1243,"")</f>
        <v>2011.0</v>
      </c>
      <c r="K1243">
        <f>IF($BX1243&lt;&gt;"",$BX1243,"")</f>
        <v>2019.0</v>
      </c>
      <c r="L1243">
        <f>IF(AND(ISNUMBER($BW1243),ISNUMBER($BX1243)),($BW1243+$BX1243)/2,"")</f>
        <v>2015.0</v>
      </c>
      <c r="M1243">
        <f>IF($L1243&lt;&gt;"",$L1243,"")</f>
        <v>2015.0</v>
      </c>
      <c r="N1243">
        <f>IF(AND(ISNUMBER($BW1243),ISNUMBER($BX1243)),MIN(1,MAX(0,($BX1243-2016+1)/($BX1243-$BW1243+1))),"")</f>
        <v>0.4444444444444444</v>
      </c>
      <c r="O1243">
        <f>IF(AND(ISNUMBER($BW1243),ISNUMBER($BX1243)),MIN(1,MAX(0,($BX1243-2017+1)/($BX1243-$BW1243+1))),"")</f>
        <v>0.3333333333333333</v>
      </c>
      <c r="P1243">
        <f>IF(AND(ISNUMBER($BW1243),ISNUMBER($BX1243)),MIN(1,MAX(0,($BX1243-2018+1)/($BX1243-$BW1243+1))),"")</f>
        <v>0.2222222222222222</v>
      </c>
      <c r="Q1243">
        <f>IF(AND(ISNUMBER($BW1243),ISNUMBER($BX1243)),MIN(1,MAX(0,($BX1243-2019+1)/($BX1243-$BW1243+1))),"")</f>
        <v>0.1111111111111111</v>
      </c>
      <c r="R1243">
        <f>IF(AND(ISNUMBER($BW1243),ISNUMBER($BX1243)),MIN(1,MAX(0,($BX1243-2016+1)/($BX1243-$BW1243+1))),"")</f>
        <v>0.4444444444444444</v>
      </c>
      <c r="S1243">
        <f>IF($L1243&lt;&gt;"",IF($L1243&gt;=2015.5,1,0),"")</f>
        <v>0.0</v>
      </c>
      <c r="T1243">
        <f>IF($L1243&lt;&gt;"",IF($L1243&gt;=2016,1,0),"")</f>
        <v>0.0</v>
      </c>
      <c r="U1243">
        <f>IF(ISNUMBER($BX1243),IF($BX1243&gt;=2016,1,0),"")</f>
        <v>1.0</v>
      </c>
      <c r="V1243">
        <f>IF(ISNUMBER($BW1243),IF($BW1243&gt;=2016,1,0),"")</f>
        <v>0.0</v>
      </c>
      <c r="W1243" t="str">
        <f>IF(AND(ISNUMBER($BW1243),ISNUMBER($BX1243)),IF($BW1243&gt;=2016,"post-only",IF($BX1243&lt;2016,"pre-only","mixed")),"")</f>
        <v>mixed</v>
      </c>
      <c r="X1243">
        <f>IF(AND(ISNUMBER($BW1243),ISNUMBER($BX1243)),MIN(1,MAX(0,($BX1243-2017+1)/($BX1243-$BW1243+1))),"")</f>
        <v>0.3333333333333333</v>
      </c>
      <c r="Y1243">
        <f>IF(AND(ISNUMBER($BW1243),ISNUMBER($BX1243)),MIN(1,MAX(0,($BX1243-2018+1)/($BX1243-$BW1243+1))),"")</f>
        <v>0.2222222222222222</v>
      </c>
      <c r="Z1243">
        <f>IF(AND(ISNUMBER($BW1243),ISNUMBER($BX1243)),MIN(1,MAX(0,($BX1243-2019+1)/($BX1243-$BW1243+1))),"")</f>
        <v>0.1111111111111111</v>
      </c>
      <c r="AA1243">
        <f>IF(ISNUMBER($BX1243),IF($BX1243&gt;=2017,1,0),"")</f>
        <v>1.0</v>
      </c>
      <c r="AB1243">
        <f>IF(ISNUMBER($BX1243),IF($BX1243&gt;=2018,1,0),"")</f>
        <v>1.0</v>
      </c>
      <c r="AC1243">
        <f>IF(ISNUMBER($BX1243),IF($BX1243&gt;=2019,1,0),"")</f>
        <v>1.0</v>
      </c>
      <c r="AD1243">
        <f>IF($L1243&lt;&gt;"",IF($L1243&gt;2013,1,0),"")</f>
        <v>1.0</v>
      </c>
      <c r="AE1243">
        <f>IF($L1243&lt;&gt;"",1+IF($L1243&gt;2011,1,0)+IF($L1243&gt;2014,1,0),"")</f>
        <v>3.0</v>
      </c>
      <c r="AF1243" t="inlineStr">
        <is>
          <t>rating</t>
        </is>
      </c>
      <c r="AG1243" t="inlineStr">
        <is>
          <t>performance</t>
        </is>
      </c>
      <c r="AH1243" t="inlineStr">
        <is>
          <t>non-sensitive</t>
        </is>
      </c>
      <c r="AI1243" t="inlineStr">
        <is>
          <t>with ETS/CT</t>
        </is>
      </c>
      <c r="AJ1243" t="inlineStr">
        <is>
          <t>without ETS/CT</t>
        </is>
      </c>
      <c r="AK1243" t="str">
        <f>IF(AND($CF1243&lt;&gt;"",IFERROR(INDEX(subsample_country_map!$B:$B,MATCH($CF1243,subsample_country_map!$A:$A,0)),"")&lt;&gt;""),INDEX(subsample_country_map!$B:$B,MATCH($CF1243,subsample_country_map!$A:$A,0)),INDEX(lookup!$AA:$AA,MATCH($A1243,lookup!$A:$A,0)))</f>
        <v>3_AsiaPac</v>
      </c>
      <c r="AL1243" t="str">
        <f>IF(AND($CF1243&lt;&gt;"",IFERROR(INDEX(subsample_country_map!$C:$C,MATCH($CF1243,subsample_country_map!$A:$A,0)),"")&lt;&gt;""),INDEX(subsample_country_map!$C:$C,MATCH($CF1243,subsample_country_map!$A:$A,0)),INDEX(lookup!$AB:$AB,MATCH($A1243,lookup!$A:$A,0)))</f>
        <v>1_developed</v>
      </c>
      <c r="AM1243" t="str">
        <f>IF(AND($CF1243&lt;&gt;"",IFERROR(INDEX(subsample_country_map!$D:$D,MATCH($CF1243,subsample_country_map!$A:$A,0)),"")&lt;&gt;""),INDEX(subsample_country_map!$D:$D,MATCH($CF1243,subsample_country_map!$A:$A,0)),INDEX(lookup!$AC:$AC,MATCH($A1243,lookup!$A:$A,0)))</f>
        <v>2_non_western</v>
      </c>
      <c r="AN1243" t="str">
        <f>IF(AND($CF1243&lt;&gt;"",IFERROR(INDEX(subsample_country_map!$E:$E,MATCH($CF1243,subsample_country_map!$A:$A,0)),"")&lt;&gt;""),INDEX(subsample_country_map!$E:$E,MATCH($CF1243,subsample_country_map!$A:$A,0)),INDEX(lookup!$AD:$AD,MATCH($A1243,lookup!$A:$A,0)))</f>
        <v>2_civil law</v>
      </c>
      <c r="AO1243" t="str">
        <f>INDEX(lookup!$Y:$Y,MATCH($A1243,lookup!$A:$A,0))</f>
        <v>0_published</v>
      </c>
      <c r="AP1243" t="str">
        <f>INDEX(lookup!$Z:$Z,MATCH($A1243,lookup!$A:$A,0))</f>
        <v>0_VHB low</v>
      </c>
      <c r="AQ1243" t="str">
        <f>INDEX(lookup!$W:$W,MATCH($A1243,lookup!$A:$A,0))</f>
        <v>3_mgmt</v>
      </c>
      <c r="AS1243" t="inlineStr">
        <is>
          <t>staging</t>
        </is>
      </c>
      <c r="AT1243" t="inlineStr">
        <is>
          <t>bad-CER</t>
        </is>
      </c>
      <c r="AU1243" t="inlineStr">
        <is>
          <t>creditworthiness</t>
        </is>
      </c>
      <c r="AV1243" t="inlineStr">
        <is>
          <t>-0.758</t>
        </is>
      </c>
      <c r="AX1243" t="inlineStr">
        <is>
          <t>-1.98</t>
        </is>
      </c>
      <c r="BA1243" t="n">
        <v>241</v>
      </c>
      <c r="BB1243" t="inlineStr">
        <is>
          <t>1</t>
        </is>
      </c>
      <c r="BC1243" t="inlineStr">
        <is>
          <t>ordered logit</t>
        </is>
      </c>
      <c r="BD1243" t="inlineStr">
        <is>
          <t>not stated</t>
        </is>
      </c>
      <c r="BE1243" t="inlineStr">
        <is>
          <t>other:CSR-firm status (KEJI Index top 200)</t>
        </is>
      </c>
      <c r="BF1243" t="inlineStr">
        <is>
          <t>CSR Firms</t>
        </is>
      </c>
      <c r="BI1243" t="inlineStr">
        <is>
          <t>Table 6</t>
        </is>
      </c>
      <c r="BJ1243" t="inlineStr">
        <is>
          <t>Panel CSR Firms, column ER_GI</t>
        </is>
      </c>
      <c r="BK1243" t="inlineStr">
        <is>
          <t>12</t>
        </is>
      </c>
      <c r="BL1243" t="inlineStr">
        <is>
          <t>ER -0.758 (-1.98) **</t>
        </is>
      </c>
      <c r="BM1243" t="inlineStr">
        <is>
          <t>ER (ER_GI)</t>
        </is>
      </c>
      <c r="BN1243" t="inlineStr">
        <is>
          <t>GRADEi,t+1</t>
        </is>
      </c>
      <c r="BO1243" t="inlineStr">
        <is>
          <t>original</t>
        </is>
      </c>
      <c r="BP1243" t="inlineStr">
        <is>
          <t>Kim, Kim (2022)</t>
        </is>
      </c>
      <c r="BQ1243" t="inlineStr">
        <is>
          <t>computed</t>
        </is>
      </c>
      <c r="BT1243" t="n">
        <v>0</v>
      </c>
      <c r="BU1243" t="inlineStr">
        <is>
          <t>staging_Kim_Kim_2022.csv</t>
        </is>
      </c>
      <c r="BW1243" t="n">
        <v>2011</v>
      </c>
      <c r="BX1243" t="n">
        <v>2019</v>
      </c>
      <c r="BY1243" t="inlineStr">
        <is>
          <t>Korea (firms listed on the Korea Stock Exchange (K</t>
        </is>
      </c>
      <c r="BZ1243" t="n">
        <v>2015</v>
      </c>
      <c r="CA1243" t="n">
        <v>0.4444444444444444</v>
      </c>
      <c r="CB1243" t="n">
        <v>0</v>
      </c>
      <c r="CC1243" t="n">
        <v>1</v>
      </c>
      <c r="CD1243" t="n">
        <v>-0.1271997240533772</v>
      </c>
      <c r="CE1243" t="n">
        <v>1</v>
      </c>
    </row>
    <row r="1244">
      <c r="A1244" t="inlineStr">
        <is>
          <t>Kim, Kim (2022)</t>
        </is>
      </c>
      <c r="B1244" t="n">
        <v>2549</v>
      </c>
      <c r="C1244" t="n">
        <v>-0.114545110469916</v>
      </c>
      <c r="D1244" t="n">
        <v>241</v>
      </c>
      <c r="E1244">
        <f>IF(ISNUMBER($BA1244),$BA1244,IF(AND(ISNUMBER($D1244),ISNUMBER($BW1244),ISNUMBER($BX1244)),$D1244*($BX1244-$BW1244+1),""))</f>
        <v>241.0</v>
      </c>
      <c r="H1244" t="inlineStr">
        <is>
          <t>partial</t>
        </is>
      </c>
      <c r="I1244" t="inlineStr">
        <is>
          <t>T-Statistic available</t>
        </is>
      </c>
      <c r="J1244">
        <f>IF($BW1244&lt;&gt;"",$BW1244,"")</f>
        <v>2011.0</v>
      </c>
      <c r="K1244">
        <f>IF($BX1244&lt;&gt;"",$BX1244,"")</f>
        <v>2019.0</v>
      </c>
      <c r="L1244">
        <f>IF(AND(ISNUMBER($BW1244),ISNUMBER($BX1244)),($BW1244+$BX1244)/2,"")</f>
        <v>2015.0</v>
      </c>
      <c r="M1244">
        <f>IF($L1244&lt;&gt;"",$L1244,"")</f>
        <v>2015.0</v>
      </c>
      <c r="N1244">
        <f>IF(AND(ISNUMBER($BW1244),ISNUMBER($BX1244)),MIN(1,MAX(0,($BX1244-2016+1)/($BX1244-$BW1244+1))),"")</f>
        <v>0.4444444444444444</v>
      </c>
      <c r="O1244">
        <f>IF(AND(ISNUMBER($BW1244),ISNUMBER($BX1244)),MIN(1,MAX(0,($BX1244-2017+1)/($BX1244-$BW1244+1))),"")</f>
        <v>0.3333333333333333</v>
      </c>
      <c r="P1244">
        <f>IF(AND(ISNUMBER($BW1244),ISNUMBER($BX1244)),MIN(1,MAX(0,($BX1244-2018+1)/($BX1244-$BW1244+1))),"")</f>
        <v>0.2222222222222222</v>
      </c>
      <c r="Q1244">
        <f>IF(AND(ISNUMBER($BW1244),ISNUMBER($BX1244)),MIN(1,MAX(0,($BX1244-2019+1)/($BX1244-$BW1244+1))),"")</f>
        <v>0.1111111111111111</v>
      </c>
      <c r="R1244">
        <f>IF(AND(ISNUMBER($BW1244),ISNUMBER($BX1244)),MIN(1,MAX(0,($BX1244-2016+1)/($BX1244-$BW1244+1))),"")</f>
        <v>0.4444444444444444</v>
      </c>
      <c r="S1244">
        <f>IF($L1244&lt;&gt;"",IF($L1244&gt;=2015.5,1,0),"")</f>
        <v>0.0</v>
      </c>
      <c r="T1244">
        <f>IF($L1244&lt;&gt;"",IF($L1244&gt;=2016,1,0),"")</f>
        <v>0.0</v>
      </c>
      <c r="U1244">
        <f>IF(ISNUMBER($BX1244),IF($BX1244&gt;=2016,1,0),"")</f>
        <v>1.0</v>
      </c>
      <c r="V1244">
        <f>IF(ISNUMBER($BW1244),IF($BW1244&gt;=2016,1,0),"")</f>
        <v>0.0</v>
      </c>
      <c r="W1244" t="str">
        <f>IF(AND(ISNUMBER($BW1244),ISNUMBER($BX1244)),IF($BW1244&gt;=2016,"post-only",IF($BX1244&lt;2016,"pre-only","mixed")),"")</f>
        <v>mixed</v>
      </c>
      <c r="X1244">
        <f>IF(AND(ISNUMBER($BW1244),ISNUMBER($BX1244)),MIN(1,MAX(0,($BX1244-2017+1)/($BX1244-$BW1244+1))),"")</f>
        <v>0.3333333333333333</v>
      </c>
      <c r="Y1244">
        <f>IF(AND(ISNUMBER($BW1244),ISNUMBER($BX1244)),MIN(1,MAX(0,($BX1244-2018+1)/($BX1244-$BW1244+1))),"")</f>
        <v>0.2222222222222222</v>
      </c>
      <c r="Z1244">
        <f>IF(AND(ISNUMBER($BW1244),ISNUMBER($BX1244)),MIN(1,MAX(0,($BX1244-2019+1)/($BX1244-$BW1244+1))),"")</f>
        <v>0.1111111111111111</v>
      </c>
      <c r="AA1244">
        <f>IF(ISNUMBER($BX1244),IF($BX1244&gt;=2017,1,0),"")</f>
        <v>1.0</v>
      </c>
      <c r="AB1244">
        <f>IF(ISNUMBER($BX1244),IF($BX1244&gt;=2018,1,0),"")</f>
        <v>1.0</v>
      </c>
      <c r="AC1244">
        <f>IF(ISNUMBER($BX1244),IF($BX1244&gt;=2019,1,0),"")</f>
        <v>1.0</v>
      </c>
      <c r="AD1244">
        <f>IF($L1244&lt;&gt;"",IF($L1244&gt;2013,1,0),"")</f>
        <v>1.0</v>
      </c>
      <c r="AE1244">
        <f>IF($L1244&lt;&gt;"",1+IF($L1244&gt;2011,1,0)+IF($L1244&gt;2014,1,0),"")</f>
        <v>3.0</v>
      </c>
      <c r="AF1244" t="inlineStr">
        <is>
          <t>rating</t>
        </is>
      </c>
      <c r="AG1244" t="inlineStr">
        <is>
          <t>performance</t>
        </is>
      </c>
      <c r="AH1244" t="inlineStr">
        <is>
          <t>non-sensitive</t>
        </is>
      </c>
      <c r="AI1244" t="inlineStr">
        <is>
          <t>with ETS/CT</t>
        </is>
      </c>
      <c r="AJ1244" t="inlineStr">
        <is>
          <t>without ETS/CT</t>
        </is>
      </c>
      <c r="AK1244" t="str">
        <f>IF(AND($CF1244&lt;&gt;"",IFERROR(INDEX(subsample_country_map!$B:$B,MATCH($CF1244,subsample_country_map!$A:$A,0)),"")&lt;&gt;""),INDEX(subsample_country_map!$B:$B,MATCH($CF1244,subsample_country_map!$A:$A,0)),INDEX(lookup!$AA:$AA,MATCH($A1244,lookup!$A:$A,0)))</f>
        <v>3_AsiaPac</v>
      </c>
      <c r="AL1244" t="str">
        <f>IF(AND($CF1244&lt;&gt;"",IFERROR(INDEX(subsample_country_map!$C:$C,MATCH($CF1244,subsample_country_map!$A:$A,0)),"")&lt;&gt;""),INDEX(subsample_country_map!$C:$C,MATCH($CF1244,subsample_country_map!$A:$A,0)),INDEX(lookup!$AB:$AB,MATCH($A1244,lookup!$A:$A,0)))</f>
        <v>1_developed</v>
      </c>
      <c r="AM1244" t="str">
        <f>IF(AND($CF1244&lt;&gt;"",IFERROR(INDEX(subsample_country_map!$D:$D,MATCH($CF1244,subsample_country_map!$A:$A,0)),"")&lt;&gt;""),INDEX(subsample_country_map!$D:$D,MATCH($CF1244,subsample_country_map!$A:$A,0)),INDEX(lookup!$AC:$AC,MATCH($A1244,lookup!$A:$A,0)))</f>
        <v>2_non_western</v>
      </c>
      <c r="AN1244" t="str">
        <f>IF(AND($CF1244&lt;&gt;"",IFERROR(INDEX(subsample_country_map!$E:$E,MATCH($CF1244,subsample_country_map!$A:$A,0)),"")&lt;&gt;""),INDEX(subsample_country_map!$E:$E,MATCH($CF1244,subsample_country_map!$A:$A,0)),INDEX(lookup!$AD:$AD,MATCH($A1244,lookup!$A:$A,0)))</f>
        <v>2_civil law</v>
      </c>
      <c r="AO1244" t="str">
        <f>INDEX(lookup!$Y:$Y,MATCH($A1244,lookup!$A:$A,0))</f>
        <v>0_published</v>
      </c>
      <c r="AP1244" t="str">
        <f>INDEX(lookup!$Z:$Z,MATCH($A1244,lookup!$A:$A,0))</f>
        <v>0_VHB low</v>
      </c>
      <c r="AQ1244" t="str">
        <f>INDEX(lookup!$W:$W,MATCH($A1244,lookup!$A:$A,0))</f>
        <v>3_mgmt</v>
      </c>
      <c r="AS1244" t="inlineStr">
        <is>
          <t>staging</t>
        </is>
      </c>
      <c r="AT1244" t="inlineStr">
        <is>
          <t>bad-CER</t>
        </is>
      </c>
      <c r="AU1244" t="inlineStr">
        <is>
          <t>creditworthiness</t>
        </is>
      </c>
      <c r="AV1244" t="inlineStr">
        <is>
          <t>-0.884</t>
        </is>
      </c>
      <c r="AX1244" t="inlineStr">
        <is>
          <t>-1.79</t>
        </is>
      </c>
      <c r="BA1244" t="n">
        <v>241</v>
      </c>
      <c r="BB1244" t="inlineStr">
        <is>
          <t>1</t>
        </is>
      </c>
      <c r="BC1244" t="inlineStr">
        <is>
          <t>ordered logit</t>
        </is>
      </c>
      <c r="BD1244" t="inlineStr">
        <is>
          <t>not stated</t>
        </is>
      </c>
      <c r="BE1244" t="inlineStr">
        <is>
          <t>other:CSR-firm status (KEJI Index top 200)</t>
        </is>
      </c>
      <c r="BF1244" t="inlineStr">
        <is>
          <t>CSR Firms</t>
        </is>
      </c>
      <c r="BI1244" t="inlineStr">
        <is>
          <t>Table 6</t>
        </is>
      </c>
      <c r="BJ1244" t="inlineStr">
        <is>
          <t>Panel CSR Firms, column ER_EI</t>
        </is>
      </c>
      <c r="BK1244" t="inlineStr">
        <is>
          <t>12</t>
        </is>
      </c>
      <c r="BL1244" t="inlineStr">
        <is>
          <t>ER -0.884 (-1.79) *</t>
        </is>
      </c>
      <c r="BM1244" t="inlineStr">
        <is>
          <t>ER (ER_EI)</t>
        </is>
      </c>
      <c r="BN1244" t="inlineStr">
        <is>
          <t>GRADEi,t+1</t>
        </is>
      </c>
      <c r="BO1244" t="inlineStr">
        <is>
          <t>original</t>
        </is>
      </c>
      <c r="BP1244" t="inlineStr">
        <is>
          <t>Kim, Kim (2022)</t>
        </is>
      </c>
      <c r="BQ1244" t="inlineStr">
        <is>
          <t>computed</t>
        </is>
      </c>
      <c r="BT1244" t="n">
        <v>0</v>
      </c>
      <c r="BU1244" t="inlineStr">
        <is>
          <t>staging_Kim_Kim_2022.csv</t>
        </is>
      </c>
      <c r="BW1244" t="n">
        <v>2011</v>
      </c>
      <c r="BX1244" t="n">
        <v>2019</v>
      </c>
      <c r="BY1244" t="inlineStr">
        <is>
          <t>Korea (firms listed on the Korea Stock Exchange (K</t>
        </is>
      </c>
      <c r="BZ1244" t="n">
        <v>2015</v>
      </c>
      <c r="CA1244" t="n">
        <v>0.4444444444444444</v>
      </c>
      <c r="CB1244" t="n">
        <v>0</v>
      </c>
      <c r="CC1244" t="n">
        <v>1</v>
      </c>
      <c r="CD1244" t="n">
        <v>-0.1150500577767669</v>
      </c>
      <c r="CE1244" t="n">
        <v>1</v>
      </c>
    </row>
    <row r="1245">
      <c r="A1245" t="inlineStr">
        <is>
          <t>Kim, Kim (2022)</t>
        </is>
      </c>
      <c r="B1245" t="n">
        <v>2550</v>
      </c>
      <c r="C1245" t="n">
        <v>-0.1559821856245173</v>
      </c>
      <c r="D1245" t="n">
        <v>269</v>
      </c>
      <c r="E1245">
        <f>IF(ISNUMBER($BA1245),$BA1245,IF(AND(ISNUMBER($D1245),ISNUMBER($BW1245),ISNUMBER($BX1245)),$D1245*($BX1245-$BW1245+1),""))</f>
        <v>269.0</v>
      </c>
      <c r="H1245" t="inlineStr">
        <is>
          <t>partial</t>
        </is>
      </c>
      <c r="I1245" t="inlineStr">
        <is>
          <t>T-Statistic available</t>
        </is>
      </c>
      <c r="J1245">
        <f>IF($BW1245&lt;&gt;"",$BW1245,"")</f>
        <v>2011.0</v>
      </c>
      <c r="K1245">
        <f>IF($BX1245&lt;&gt;"",$BX1245,"")</f>
        <v>2019.0</v>
      </c>
      <c r="L1245">
        <f>IF(AND(ISNUMBER($BW1245),ISNUMBER($BX1245)),($BW1245+$BX1245)/2,"")</f>
        <v>2015.0</v>
      </c>
      <c r="M1245">
        <f>IF($L1245&lt;&gt;"",$L1245,"")</f>
        <v>2015.0</v>
      </c>
      <c r="N1245">
        <f>IF(AND(ISNUMBER($BW1245),ISNUMBER($BX1245)),MIN(1,MAX(0,($BX1245-2016+1)/($BX1245-$BW1245+1))),"")</f>
        <v>0.4444444444444444</v>
      </c>
      <c r="O1245">
        <f>IF(AND(ISNUMBER($BW1245),ISNUMBER($BX1245)),MIN(1,MAX(0,($BX1245-2017+1)/($BX1245-$BW1245+1))),"")</f>
        <v>0.3333333333333333</v>
      </c>
      <c r="P1245">
        <f>IF(AND(ISNUMBER($BW1245),ISNUMBER($BX1245)),MIN(1,MAX(0,($BX1245-2018+1)/($BX1245-$BW1245+1))),"")</f>
        <v>0.2222222222222222</v>
      </c>
      <c r="Q1245">
        <f>IF(AND(ISNUMBER($BW1245),ISNUMBER($BX1245)),MIN(1,MAX(0,($BX1245-2019+1)/($BX1245-$BW1245+1))),"")</f>
        <v>0.1111111111111111</v>
      </c>
      <c r="R1245">
        <f>IF(AND(ISNUMBER($BW1245),ISNUMBER($BX1245)),MIN(1,MAX(0,($BX1245-2016+1)/($BX1245-$BW1245+1))),"")</f>
        <v>0.4444444444444444</v>
      </c>
      <c r="S1245">
        <f>IF($L1245&lt;&gt;"",IF($L1245&gt;=2015.5,1,0),"")</f>
        <v>0.0</v>
      </c>
      <c r="T1245">
        <f>IF($L1245&lt;&gt;"",IF($L1245&gt;=2016,1,0),"")</f>
        <v>0.0</v>
      </c>
      <c r="U1245">
        <f>IF(ISNUMBER($BX1245),IF($BX1245&gt;=2016,1,0),"")</f>
        <v>1.0</v>
      </c>
      <c r="V1245">
        <f>IF(ISNUMBER($BW1245),IF($BW1245&gt;=2016,1,0),"")</f>
        <v>0.0</v>
      </c>
      <c r="W1245" t="str">
        <f>IF(AND(ISNUMBER($BW1245),ISNUMBER($BX1245)),IF($BW1245&gt;=2016,"post-only",IF($BX1245&lt;2016,"pre-only","mixed")),"")</f>
        <v>mixed</v>
      </c>
      <c r="X1245">
        <f>IF(AND(ISNUMBER($BW1245),ISNUMBER($BX1245)),MIN(1,MAX(0,($BX1245-2017+1)/($BX1245-$BW1245+1))),"")</f>
        <v>0.3333333333333333</v>
      </c>
      <c r="Y1245">
        <f>IF(AND(ISNUMBER($BW1245),ISNUMBER($BX1245)),MIN(1,MAX(0,($BX1245-2018+1)/($BX1245-$BW1245+1))),"")</f>
        <v>0.2222222222222222</v>
      </c>
      <c r="Z1245">
        <f>IF(AND(ISNUMBER($BW1245),ISNUMBER($BX1245)),MIN(1,MAX(0,($BX1245-2019+1)/($BX1245-$BW1245+1))),"")</f>
        <v>0.1111111111111111</v>
      </c>
      <c r="AA1245">
        <f>IF(ISNUMBER($BX1245),IF($BX1245&gt;=2017,1,0),"")</f>
        <v>1.0</v>
      </c>
      <c r="AB1245">
        <f>IF(ISNUMBER($BX1245),IF($BX1245&gt;=2018,1,0),"")</f>
        <v>1.0</v>
      </c>
      <c r="AC1245">
        <f>IF(ISNUMBER($BX1245),IF($BX1245&gt;=2019,1,0),"")</f>
        <v>1.0</v>
      </c>
      <c r="AD1245">
        <f>IF($L1245&lt;&gt;"",IF($L1245&gt;2013,1,0),"")</f>
        <v>1.0</v>
      </c>
      <c r="AE1245">
        <f>IF($L1245&lt;&gt;"",1+IF($L1245&gt;2011,1,0)+IF($L1245&gt;2014,1,0),"")</f>
        <v>3.0</v>
      </c>
      <c r="AF1245" t="inlineStr">
        <is>
          <t>rating</t>
        </is>
      </c>
      <c r="AG1245" t="inlineStr">
        <is>
          <t>performance</t>
        </is>
      </c>
      <c r="AH1245" t="inlineStr">
        <is>
          <t>non-sensitive</t>
        </is>
      </c>
      <c r="AI1245" t="inlineStr">
        <is>
          <t>with ETS/CT</t>
        </is>
      </c>
      <c r="AJ1245" t="inlineStr">
        <is>
          <t>without ETS/CT</t>
        </is>
      </c>
      <c r="AK1245" t="str">
        <f>IF(AND($CF1245&lt;&gt;"",IFERROR(INDEX(subsample_country_map!$B:$B,MATCH($CF1245,subsample_country_map!$A:$A,0)),"")&lt;&gt;""),INDEX(subsample_country_map!$B:$B,MATCH($CF1245,subsample_country_map!$A:$A,0)),INDEX(lookup!$AA:$AA,MATCH($A1245,lookup!$A:$A,0)))</f>
        <v>3_AsiaPac</v>
      </c>
      <c r="AL1245" t="str">
        <f>IF(AND($CF1245&lt;&gt;"",IFERROR(INDEX(subsample_country_map!$C:$C,MATCH($CF1245,subsample_country_map!$A:$A,0)),"")&lt;&gt;""),INDEX(subsample_country_map!$C:$C,MATCH($CF1245,subsample_country_map!$A:$A,0)),INDEX(lookup!$AB:$AB,MATCH($A1245,lookup!$A:$A,0)))</f>
        <v>1_developed</v>
      </c>
      <c r="AM1245" t="str">
        <f>IF(AND($CF1245&lt;&gt;"",IFERROR(INDEX(subsample_country_map!$D:$D,MATCH($CF1245,subsample_country_map!$A:$A,0)),"")&lt;&gt;""),INDEX(subsample_country_map!$D:$D,MATCH($CF1245,subsample_country_map!$A:$A,0)),INDEX(lookup!$AC:$AC,MATCH($A1245,lookup!$A:$A,0)))</f>
        <v>2_non_western</v>
      </c>
      <c r="AN1245" t="str">
        <f>IF(AND($CF1245&lt;&gt;"",IFERROR(INDEX(subsample_country_map!$E:$E,MATCH($CF1245,subsample_country_map!$A:$A,0)),"")&lt;&gt;""),INDEX(subsample_country_map!$E:$E,MATCH($CF1245,subsample_country_map!$A:$A,0)),INDEX(lookup!$AD:$AD,MATCH($A1245,lookup!$A:$A,0)))</f>
        <v>2_civil law</v>
      </c>
      <c r="AO1245" t="str">
        <f>INDEX(lookup!$Y:$Y,MATCH($A1245,lookup!$A:$A,0))</f>
        <v>0_published</v>
      </c>
      <c r="AP1245" t="str">
        <f>INDEX(lookup!$Z:$Z,MATCH($A1245,lookup!$A:$A,0))</f>
        <v>0_VHB low</v>
      </c>
      <c r="AQ1245" t="str">
        <f>INDEX(lookup!$W:$W,MATCH($A1245,lookup!$A:$A,0))</f>
        <v>3_mgmt</v>
      </c>
      <c r="AS1245" t="inlineStr">
        <is>
          <t>staging</t>
        </is>
      </c>
      <c r="AT1245" t="inlineStr">
        <is>
          <t>bad-CER</t>
        </is>
      </c>
      <c r="AU1245" t="inlineStr">
        <is>
          <t>creditworthiness</t>
        </is>
      </c>
      <c r="AV1245" t="inlineStr">
        <is>
          <t>-0.690</t>
        </is>
      </c>
      <c r="AX1245" t="inlineStr">
        <is>
          <t>-2.59</t>
        </is>
      </c>
      <c r="BA1245" t="n">
        <v>269</v>
      </c>
      <c r="BB1245" t="inlineStr">
        <is>
          <t>1</t>
        </is>
      </c>
      <c r="BC1245" t="inlineStr">
        <is>
          <t>ordered logit</t>
        </is>
      </c>
      <c r="BD1245" t="inlineStr">
        <is>
          <t>not stated</t>
        </is>
      </c>
      <c r="BE1245" t="inlineStr">
        <is>
          <t>other:CSR-firm status (KEJI Index top 200)</t>
        </is>
      </c>
      <c r="BF1245" t="inlineStr">
        <is>
          <t>Non-CSR firms</t>
        </is>
      </c>
      <c r="BI1245" t="inlineStr">
        <is>
          <t>Table 6</t>
        </is>
      </c>
      <c r="BJ1245" t="inlineStr">
        <is>
          <t>Panel Non-CSR firms, column ER_G</t>
        </is>
      </c>
      <c r="BK1245" t="inlineStr">
        <is>
          <t>12</t>
        </is>
      </c>
      <c r="BL1245" t="inlineStr">
        <is>
          <t>ER -0.690 (-2.59) ***</t>
        </is>
      </c>
      <c r="BM1245" t="inlineStr">
        <is>
          <t>ER (ER_G)</t>
        </is>
      </c>
      <c r="BN1245" t="inlineStr">
        <is>
          <t>GRADEi,t+1</t>
        </is>
      </c>
      <c r="BO1245" t="inlineStr">
        <is>
          <t>original</t>
        </is>
      </c>
      <c r="BP1245" t="inlineStr">
        <is>
          <t>Kim, Kim (2022)</t>
        </is>
      </c>
      <c r="BQ1245" t="inlineStr">
        <is>
          <t>computed</t>
        </is>
      </c>
      <c r="BT1245" t="n">
        <v>0</v>
      </c>
      <c r="BU1245" t="inlineStr">
        <is>
          <t>staging_Kim_Kim_2022.csv</t>
        </is>
      </c>
      <c r="BW1245" t="n">
        <v>2011</v>
      </c>
      <c r="BX1245" t="n">
        <v>2019</v>
      </c>
      <c r="BY1245" t="inlineStr">
        <is>
          <t>Korea (firms listed on the Korea Stock Exchange (K</t>
        </is>
      </c>
      <c r="BZ1245" t="n">
        <v>2015</v>
      </c>
      <c r="CA1245" t="n">
        <v>0.4444444444444444</v>
      </c>
      <c r="CB1245" t="n">
        <v>0</v>
      </c>
      <c r="CC1245" t="n">
        <v>1</v>
      </c>
      <c r="CD1245" t="n">
        <v>-0.1572660186505031</v>
      </c>
      <c r="CE1245" t="n">
        <v>1</v>
      </c>
    </row>
    <row r="1246">
      <c r="A1246" t="inlineStr">
        <is>
          <t>Kim, Kim (2022)</t>
        </is>
      </c>
      <c r="B1246" t="n">
        <v>2551</v>
      </c>
      <c r="C1246" t="n">
        <v>-0.1024984182574287</v>
      </c>
      <c r="D1246" t="n">
        <v>269</v>
      </c>
      <c r="E1246">
        <f>IF(ISNUMBER($BA1246),$BA1246,IF(AND(ISNUMBER($D1246),ISNUMBER($BW1246),ISNUMBER($BX1246)),$D1246*($BX1246-$BW1246+1),""))</f>
        <v>269.0</v>
      </c>
      <c r="H1246" t="inlineStr">
        <is>
          <t>partial</t>
        </is>
      </c>
      <c r="I1246" t="inlineStr">
        <is>
          <t>T-Statistic available</t>
        </is>
      </c>
      <c r="J1246">
        <f>IF($BW1246&lt;&gt;"",$BW1246,"")</f>
        <v>2011.0</v>
      </c>
      <c r="K1246">
        <f>IF($BX1246&lt;&gt;"",$BX1246,"")</f>
        <v>2019.0</v>
      </c>
      <c r="L1246">
        <f>IF(AND(ISNUMBER($BW1246),ISNUMBER($BX1246)),($BW1246+$BX1246)/2,"")</f>
        <v>2015.0</v>
      </c>
      <c r="M1246">
        <f>IF($L1246&lt;&gt;"",$L1246,"")</f>
        <v>2015.0</v>
      </c>
      <c r="N1246">
        <f>IF(AND(ISNUMBER($BW1246),ISNUMBER($BX1246)),MIN(1,MAX(0,($BX1246-2016+1)/($BX1246-$BW1246+1))),"")</f>
        <v>0.4444444444444444</v>
      </c>
      <c r="O1246">
        <f>IF(AND(ISNUMBER($BW1246),ISNUMBER($BX1246)),MIN(1,MAX(0,($BX1246-2017+1)/($BX1246-$BW1246+1))),"")</f>
        <v>0.3333333333333333</v>
      </c>
      <c r="P1246">
        <f>IF(AND(ISNUMBER($BW1246),ISNUMBER($BX1246)),MIN(1,MAX(0,($BX1246-2018+1)/($BX1246-$BW1246+1))),"")</f>
        <v>0.2222222222222222</v>
      </c>
      <c r="Q1246">
        <f>IF(AND(ISNUMBER($BW1246),ISNUMBER($BX1246)),MIN(1,MAX(0,($BX1246-2019+1)/($BX1246-$BW1246+1))),"")</f>
        <v>0.1111111111111111</v>
      </c>
      <c r="R1246">
        <f>IF(AND(ISNUMBER($BW1246),ISNUMBER($BX1246)),MIN(1,MAX(0,($BX1246-2016+1)/($BX1246-$BW1246+1))),"")</f>
        <v>0.4444444444444444</v>
      </c>
      <c r="S1246">
        <f>IF($L1246&lt;&gt;"",IF($L1246&gt;=2015.5,1,0),"")</f>
        <v>0.0</v>
      </c>
      <c r="T1246">
        <f>IF($L1246&lt;&gt;"",IF($L1246&gt;=2016,1,0),"")</f>
        <v>0.0</v>
      </c>
      <c r="U1246">
        <f>IF(ISNUMBER($BX1246),IF($BX1246&gt;=2016,1,0),"")</f>
        <v>1.0</v>
      </c>
      <c r="V1246">
        <f>IF(ISNUMBER($BW1246),IF($BW1246&gt;=2016,1,0),"")</f>
        <v>0.0</v>
      </c>
      <c r="W1246" t="str">
        <f>IF(AND(ISNUMBER($BW1246),ISNUMBER($BX1246)),IF($BW1246&gt;=2016,"post-only",IF($BX1246&lt;2016,"pre-only","mixed")),"")</f>
        <v>mixed</v>
      </c>
      <c r="X1246">
        <f>IF(AND(ISNUMBER($BW1246),ISNUMBER($BX1246)),MIN(1,MAX(0,($BX1246-2017+1)/($BX1246-$BW1246+1))),"")</f>
        <v>0.3333333333333333</v>
      </c>
      <c r="Y1246">
        <f>IF(AND(ISNUMBER($BW1246),ISNUMBER($BX1246)),MIN(1,MAX(0,($BX1246-2018+1)/($BX1246-$BW1246+1))),"")</f>
        <v>0.2222222222222222</v>
      </c>
      <c r="Z1246">
        <f>IF(AND(ISNUMBER($BW1246),ISNUMBER($BX1246)),MIN(1,MAX(0,($BX1246-2019+1)/($BX1246-$BW1246+1))),"")</f>
        <v>0.1111111111111111</v>
      </c>
      <c r="AA1246">
        <f>IF(ISNUMBER($BX1246),IF($BX1246&gt;=2017,1,0),"")</f>
        <v>1.0</v>
      </c>
      <c r="AB1246">
        <f>IF(ISNUMBER($BX1246),IF($BX1246&gt;=2018,1,0),"")</f>
        <v>1.0</v>
      </c>
      <c r="AC1246">
        <f>IF(ISNUMBER($BX1246),IF($BX1246&gt;=2019,1,0),"")</f>
        <v>1.0</v>
      </c>
      <c r="AD1246">
        <f>IF($L1246&lt;&gt;"",IF($L1246&gt;2013,1,0),"")</f>
        <v>1.0</v>
      </c>
      <c r="AE1246">
        <f>IF($L1246&lt;&gt;"",1+IF($L1246&gt;2011,1,0)+IF($L1246&gt;2014,1,0),"")</f>
        <v>3.0</v>
      </c>
      <c r="AF1246" t="inlineStr">
        <is>
          <t>rating</t>
        </is>
      </c>
      <c r="AG1246" t="inlineStr">
        <is>
          <t>performance</t>
        </is>
      </c>
      <c r="AH1246" t="inlineStr">
        <is>
          <t>non-sensitive</t>
        </is>
      </c>
      <c r="AI1246" t="inlineStr">
        <is>
          <t>with ETS/CT</t>
        </is>
      </c>
      <c r="AJ1246" t="inlineStr">
        <is>
          <t>without ETS/CT</t>
        </is>
      </c>
      <c r="AK1246" t="str">
        <f>IF(AND($CF1246&lt;&gt;"",IFERROR(INDEX(subsample_country_map!$B:$B,MATCH($CF1246,subsample_country_map!$A:$A,0)),"")&lt;&gt;""),INDEX(subsample_country_map!$B:$B,MATCH($CF1246,subsample_country_map!$A:$A,0)),INDEX(lookup!$AA:$AA,MATCH($A1246,lookup!$A:$A,0)))</f>
        <v>3_AsiaPac</v>
      </c>
      <c r="AL1246" t="str">
        <f>IF(AND($CF1246&lt;&gt;"",IFERROR(INDEX(subsample_country_map!$C:$C,MATCH($CF1246,subsample_country_map!$A:$A,0)),"")&lt;&gt;""),INDEX(subsample_country_map!$C:$C,MATCH($CF1246,subsample_country_map!$A:$A,0)),INDEX(lookup!$AB:$AB,MATCH($A1246,lookup!$A:$A,0)))</f>
        <v>1_developed</v>
      </c>
      <c r="AM1246" t="str">
        <f>IF(AND($CF1246&lt;&gt;"",IFERROR(INDEX(subsample_country_map!$D:$D,MATCH($CF1246,subsample_country_map!$A:$A,0)),"")&lt;&gt;""),INDEX(subsample_country_map!$D:$D,MATCH($CF1246,subsample_country_map!$A:$A,0)),INDEX(lookup!$AC:$AC,MATCH($A1246,lookup!$A:$A,0)))</f>
        <v>2_non_western</v>
      </c>
      <c r="AN1246" t="str">
        <f>IF(AND($CF1246&lt;&gt;"",IFERROR(INDEX(subsample_country_map!$E:$E,MATCH($CF1246,subsample_country_map!$A:$A,0)),"")&lt;&gt;""),INDEX(subsample_country_map!$E:$E,MATCH($CF1246,subsample_country_map!$A:$A,0)),INDEX(lookup!$AD:$AD,MATCH($A1246,lookup!$A:$A,0)))</f>
        <v>2_civil law</v>
      </c>
      <c r="AO1246" t="str">
        <f>INDEX(lookup!$Y:$Y,MATCH($A1246,lookup!$A:$A,0))</f>
        <v>0_published</v>
      </c>
      <c r="AP1246" t="str">
        <f>INDEX(lookup!$Z:$Z,MATCH($A1246,lookup!$A:$A,0))</f>
        <v>0_VHB low</v>
      </c>
      <c r="AQ1246" t="str">
        <f>INDEX(lookup!$W:$W,MATCH($A1246,lookup!$A:$A,0))</f>
        <v>3_mgmt</v>
      </c>
      <c r="AS1246" t="inlineStr">
        <is>
          <t>staging</t>
        </is>
      </c>
      <c r="AT1246" t="inlineStr">
        <is>
          <t>bad-CER</t>
        </is>
      </c>
      <c r="AU1246" t="inlineStr">
        <is>
          <t>creditworthiness</t>
        </is>
      </c>
      <c r="AV1246" t="inlineStr">
        <is>
          <t>-0.861</t>
        </is>
      </c>
      <c r="AX1246" t="inlineStr">
        <is>
          <t>-1.69</t>
        </is>
      </c>
      <c r="BA1246" t="n">
        <v>269</v>
      </c>
      <c r="BB1246" t="inlineStr">
        <is>
          <t>1</t>
        </is>
      </c>
      <c r="BC1246" t="inlineStr">
        <is>
          <t>ordered logit</t>
        </is>
      </c>
      <c r="BD1246" t="inlineStr">
        <is>
          <t>not stated</t>
        </is>
      </c>
      <c r="BE1246" t="inlineStr">
        <is>
          <t>other:CSR-firm status (KEJI Index top 200)</t>
        </is>
      </c>
      <c r="BF1246" t="inlineStr">
        <is>
          <t>Non-CSR firms</t>
        </is>
      </c>
      <c r="BI1246" t="inlineStr">
        <is>
          <t>Table 6</t>
        </is>
      </c>
      <c r="BJ1246" t="inlineStr">
        <is>
          <t>Panel Non-CSR firms, column ER_E</t>
        </is>
      </c>
      <c r="BK1246" t="inlineStr">
        <is>
          <t>12</t>
        </is>
      </c>
      <c r="BL1246" t="inlineStr">
        <is>
          <t>ER -0.861 (-1.69) *</t>
        </is>
      </c>
      <c r="BM1246" t="inlineStr">
        <is>
          <t>ER (ER_E)</t>
        </is>
      </c>
      <c r="BN1246" t="inlineStr">
        <is>
          <t>GRADEi,t+1</t>
        </is>
      </c>
      <c r="BO1246" t="inlineStr">
        <is>
          <t>original</t>
        </is>
      </c>
      <c r="BP1246" t="inlineStr">
        <is>
          <t>Kim, Kim (2022)</t>
        </is>
      </c>
      <c r="BQ1246" t="inlineStr">
        <is>
          <t>computed</t>
        </is>
      </c>
      <c r="BT1246" t="n">
        <v>0</v>
      </c>
      <c r="BU1246" t="inlineStr">
        <is>
          <t>staging_Kim_Kim_2022.csv</t>
        </is>
      </c>
      <c r="BW1246" t="n">
        <v>2011</v>
      </c>
      <c r="BX1246" t="n">
        <v>2019</v>
      </c>
      <c r="BY1246" t="inlineStr">
        <is>
          <t>Korea (firms listed on the Korea Stock Exchange (K</t>
        </is>
      </c>
      <c r="BZ1246" t="n">
        <v>2015</v>
      </c>
      <c r="CA1246" t="n">
        <v>0.4444444444444444</v>
      </c>
      <c r="CB1246" t="n">
        <v>0</v>
      </c>
      <c r="CC1246" t="n">
        <v>1</v>
      </c>
      <c r="CD1246" t="n">
        <v>-0.1028596449423427</v>
      </c>
      <c r="CE1246" t="n">
        <v>1</v>
      </c>
    </row>
    <row r="1247">
      <c r="A1247" t="inlineStr">
        <is>
          <t>Kim, Kim (2022)</t>
        </is>
      </c>
      <c r="B1247" t="n">
        <v>2552</v>
      </c>
      <c r="C1247" t="n">
        <v>-0.1030984898696864</v>
      </c>
      <c r="D1247" t="n">
        <v>269</v>
      </c>
      <c r="E1247">
        <f>IF(ISNUMBER($BA1247),$BA1247,IF(AND(ISNUMBER($D1247),ISNUMBER($BW1247),ISNUMBER($BX1247)),$D1247*($BX1247-$BW1247+1),""))</f>
        <v>269.0</v>
      </c>
      <c r="H1247" t="inlineStr">
        <is>
          <t>partial</t>
        </is>
      </c>
      <c r="I1247" t="inlineStr">
        <is>
          <t>T-Statistic available</t>
        </is>
      </c>
      <c r="J1247">
        <f>IF($BW1247&lt;&gt;"",$BW1247,"")</f>
        <v>2011.0</v>
      </c>
      <c r="K1247">
        <f>IF($BX1247&lt;&gt;"",$BX1247,"")</f>
        <v>2019.0</v>
      </c>
      <c r="L1247">
        <f>IF(AND(ISNUMBER($BW1247),ISNUMBER($BX1247)),($BW1247+$BX1247)/2,"")</f>
        <v>2015.0</v>
      </c>
      <c r="M1247">
        <f>IF($L1247&lt;&gt;"",$L1247,"")</f>
        <v>2015.0</v>
      </c>
      <c r="N1247">
        <f>IF(AND(ISNUMBER($BW1247),ISNUMBER($BX1247)),MIN(1,MAX(0,($BX1247-2016+1)/($BX1247-$BW1247+1))),"")</f>
        <v>0.4444444444444444</v>
      </c>
      <c r="O1247">
        <f>IF(AND(ISNUMBER($BW1247),ISNUMBER($BX1247)),MIN(1,MAX(0,($BX1247-2017+1)/($BX1247-$BW1247+1))),"")</f>
        <v>0.3333333333333333</v>
      </c>
      <c r="P1247">
        <f>IF(AND(ISNUMBER($BW1247),ISNUMBER($BX1247)),MIN(1,MAX(0,($BX1247-2018+1)/($BX1247-$BW1247+1))),"")</f>
        <v>0.2222222222222222</v>
      </c>
      <c r="Q1247">
        <f>IF(AND(ISNUMBER($BW1247),ISNUMBER($BX1247)),MIN(1,MAX(0,($BX1247-2019+1)/($BX1247-$BW1247+1))),"")</f>
        <v>0.1111111111111111</v>
      </c>
      <c r="R1247">
        <f>IF(AND(ISNUMBER($BW1247),ISNUMBER($BX1247)),MIN(1,MAX(0,($BX1247-2016+1)/($BX1247-$BW1247+1))),"")</f>
        <v>0.4444444444444444</v>
      </c>
      <c r="S1247">
        <f>IF($L1247&lt;&gt;"",IF($L1247&gt;=2015.5,1,0),"")</f>
        <v>0.0</v>
      </c>
      <c r="T1247">
        <f>IF($L1247&lt;&gt;"",IF($L1247&gt;=2016,1,0),"")</f>
        <v>0.0</v>
      </c>
      <c r="U1247">
        <f>IF(ISNUMBER($BX1247),IF($BX1247&gt;=2016,1,0),"")</f>
        <v>1.0</v>
      </c>
      <c r="V1247">
        <f>IF(ISNUMBER($BW1247),IF($BW1247&gt;=2016,1,0),"")</f>
        <v>0.0</v>
      </c>
      <c r="W1247" t="str">
        <f>IF(AND(ISNUMBER($BW1247),ISNUMBER($BX1247)),IF($BW1247&gt;=2016,"post-only",IF($BX1247&lt;2016,"pre-only","mixed")),"")</f>
        <v>mixed</v>
      </c>
      <c r="X1247">
        <f>IF(AND(ISNUMBER($BW1247),ISNUMBER($BX1247)),MIN(1,MAX(0,($BX1247-2017+1)/($BX1247-$BW1247+1))),"")</f>
        <v>0.3333333333333333</v>
      </c>
      <c r="Y1247">
        <f>IF(AND(ISNUMBER($BW1247),ISNUMBER($BX1247)),MIN(1,MAX(0,($BX1247-2018+1)/($BX1247-$BW1247+1))),"")</f>
        <v>0.2222222222222222</v>
      </c>
      <c r="Z1247">
        <f>IF(AND(ISNUMBER($BW1247),ISNUMBER($BX1247)),MIN(1,MAX(0,($BX1247-2019+1)/($BX1247-$BW1247+1))),"")</f>
        <v>0.1111111111111111</v>
      </c>
      <c r="AA1247">
        <f>IF(ISNUMBER($BX1247),IF($BX1247&gt;=2017,1,0),"")</f>
        <v>1.0</v>
      </c>
      <c r="AB1247">
        <f>IF(ISNUMBER($BX1247),IF($BX1247&gt;=2018,1,0),"")</f>
        <v>1.0</v>
      </c>
      <c r="AC1247">
        <f>IF(ISNUMBER($BX1247),IF($BX1247&gt;=2019,1,0),"")</f>
        <v>1.0</v>
      </c>
      <c r="AD1247">
        <f>IF($L1247&lt;&gt;"",IF($L1247&gt;2013,1,0),"")</f>
        <v>1.0</v>
      </c>
      <c r="AE1247">
        <f>IF($L1247&lt;&gt;"",1+IF($L1247&gt;2011,1,0)+IF($L1247&gt;2014,1,0),"")</f>
        <v>3.0</v>
      </c>
      <c r="AF1247" t="inlineStr">
        <is>
          <t>rating</t>
        </is>
      </c>
      <c r="AG1247" t="inlineStr">
        <is>
          <t>performance</t>
        </is>
      </c>
      <c r="AH1247" t="inlineStr">
        <is>
          <t>non-sensitive</t>
        </is>
      </c>
      <c r="AI1247" t="inlineStr">
        <is>
          <t>with ETS/CT</t>
        </is>
      </c>
      <c r="AJ1247" t="inlineStr">
        <is>
          <t>without ETS/CT</t>
        </is>
      </c>
      <c r="AK1247" t="str">
        <f>IF(AND($CF1247&lt;&gt;"",IFERROR(INDEX(subsample_country_map!$B:$B,MATCH($CF1247,subsample_country_map!$A:$A,0)),"")&lt;&gt;""),INDEX(subsample_country_map!$B:$B,MATCH($CF1247,subsample_country_map!$A:$A,0)),INDEX(lookup!$AA:$AA,MATCH($A1247,lookup!$A:$A,0)))</f>
        <v>3_AsiaPac</v>
      </c>
      <c r="AL1247" t="str">
        <f>IF(AND($CF1247&lt;&gt;"",IFERROR(INDEX(subsample_country_map!$C:$C,MATCH($CF1247,subsample_country_map!$A:$A,0)),"")&lt;&gt;""),INDEX(subsample_country_map!$C:$C,MATCH($CF1247,subsample_country_map!$A:$A,0)),INDEX(lookup!$AB:$AB,MATCH($A1247,lookup!$A:$A,0)))</f>
        <v>1_developed</v>
      </c>
      <c r="AM1247" t="str">
        <f>IF(AND($CF1247&lt;&gt;"",IFERROR(INDEX(subsample_country_map!$D:$D,MATCH($CF1247,subsample_country_map!$A:$A,0)),"")&lt;&gt;""),INDEX(subsample_country_map!$D:$D,MATCH($CF1247,subsample_country_map!$A:$A,0)),INDEX(lookup!$AC:$AC,MATCH($A1247,lookup!$A:$A,0)))</f>
        <v>2_non_western</v>
      </c>
      <c r="AN1247" t="str">
        <f>IF(AND($CF1247&lt;&gt;"",IFERROR(INDEX(subsample_country_map!$E:$E,MATCH($CF1247,subsample_country_map!$A:$A,0)),"")&lt;&gt;""),INDEX(subsample_country_map!$E:$E,MATCH($CF1247,subsample_country_map!$A:$A,0)),INDEX(lookup!$AD:$AD,MATCH($A1247,lookup!$A:$A,0)))</f>
        <v>2_civil law</v>
      </c>
      <c r="AO1247" t="str">
        <f>INDEX(lookup!$Y:$Y,MATCH($A1247,lookup!$A:$A,0))</f>
        <v>0_published</v>
      </c>
      <c r="AP1247" t="str">
        <f>INDEX(lookup!$Z:$Z,MATCH($A1247,lookup!$A:$A,0))</f>
        <v>0_VHB low</v>
      </c>
      <c r="AQ1247" t="str">
        <f>INDEX(lookup!$W:$W,MATCH($A1247,lookup!$A:$A,0))</f>
        <v>3_mgmt</v>
      </c>
      <c r="AS1247" t="inlineStr">
        <is>
          <t>staging</t>
        </is>
      </c>
      <c r="AT1247" t="inlineStr">
        <is>
          <t>bad-CER</t>
        </is>
      </c>
      <c r="AU1247" t="inlineStr">
        <is>
          <t>creditworthiness</t>
        </is>
      </c>
      <c r="AV1247" t="inlineStr">
        <is>
          <t>-0.289</t>
        </is>
      </c>
      <c r="AX1247" t="inlineStr">
        <is>
          <t>-1.70</t>
        </is>
      </c>
      <c r="BA1247" t="n">
        <v>269</v>
      </c>
      <c r="BB1247" t="inlineStr">
        <is>
          <t>1</t>
        </is>
      </c>
      <c r="BC1247" t="inlineStr">
        <is>
          <t>ordered logit</t>
        </is>
      </c>
      <c r="BD1247" t="inlineStr">
        <is>
          <t>not stated</t>
        </is>
      </c>
      <c r="BE1247" t="inlineStr">
        <is>
          <t>other:CSR-firm status (KEJI Index top 200)</t>
        </is>
      </c>
      <c r="BF1247" t="inlineStr">
        <is>
          <t>Non-CSR firms</t>
        </is>
      </c>
      <c r="BI1247" t="inlineStr">
        <is>
          <t>Table 6</t>
        </is>
      </c>
      <c r="BJ1247" t="inlineStr">
        <is>
          <t>Panel Non-CSR firms, column ER_GI</t>
        </is>
      </c>
      <c r="BK1247" t="inlineStr">
        <is>
          <t>12</t>
        </is>
      </c>
      <c r="BL1247" t="inlineStr">
        <is>
          <t>ER -0.289 (-1.70) *</t>
        </is>
      </c>
      <c r="BM1247" t="inlineStr">
        <is>
          <t>ER (ER_GI)</t>
        </is>
      </c>
      <c r="BN1247" t="inlineStr">
        <is>
          <t>GRADEi,t+1</t>
        </is>
      </c>
      <c r="BO1247" t="inlineStr">
        <is>
          <t>original</t>
        </is>
      </c>
      <c r="BP1247" t="inlineStr">
        <is>
          <t>Kim, Kim (2022)</t>
        </is>
      </c>
      <c r="BQ1247" t="inlineStr">
        <is>
          <t>computed</t>
        </is>
      </c>
      <c r="BT1247" t="n">
        <v>0</v>
      </c>
      <c r="BU1247" t="inlineStr">
        <is>
          <t>staging_Kim_Kim_2022.csv</t>
        </is>
      </c>
      <c r="BW1247" t="n">
        <v>2011</v>
      </c>
      <c r="BX1247" t="n">
        <v>2019</v>
      </c>
      <c r="BY1247" t="inlineStr">
        <is>
          <t>Korea (firms listed on the Korea Stock Exchange (K</t>
        </is>
      </c>
      <c r="BZ1247" t="n">
        <v>2015</v>
      </c>
      <c r="CA1247" t="n">
        <v>0.4444444444444444</v>
      </c>
      <c r="CB1247" t="n">
        <v>0</v>
      </c>
      <c r="CC1247" t="n">
        <v>1</v>
      </c>
      <c r="CD1247" t="n">
        <v>-0.1034661255710589</v>
      </c>
      <c r="CE1247" t="n">
        <v>1</v>
      </c>
    </row>
    <row r="1248">
      <c r="A1248" t="inlineStr">
        <is>
          <t>Kim, Kim (2022)</t>
        </is>
      </c>
      <c r="B1248" t="n">
        <v>2553</v>
      </c>
      <c r="C1248" t="n">
        <v>-0.1186590255547929</v>
      </c>
      <c r="D1248" t="n">
        <v>269</v>
      </c>
      <c r="E1248">
        <f>IF(ISNUMBER($BA1248),$BA1248,IF(AND(ISNUMBER($D1248),ISNUMBER($BW1248),ISNUMBER($BX1248)),$D1248*($BX1248-$BW1248+1),""))</f>
        <v>269.0</v>
      </c>
      <c r="H1248" t="inlineStr">
        <is>
          <t>partial</t>
        </is>
      </c>
      <c r="I1248" t="inlineStr">
        <is>
          <t>T-Statistic available</t>
        </is>
      </c>
      <c r="J1248">
        <f>IF($BW1248&lt;&gt;"",$BW1248,"")</f>
        <v>2011.0</v>
      </c>
      <c r="K1248">
        <f>IF($BX1248&lt;&gt;"",$BX1248,"")</f>
        <v>2019.0</v>
      </c>
      <c r="L1248">
        <f>IF(AND(ISNUMBER($BW1248),ISNUMBER($BX1248)),($BW1248+$BX1248)/2,"")</f>
        <v>2015.0</v>
      </c>
      <c r="M1248">
        <f>IF($L1248&lt;&gt;"",$L1248,"")</f>
        <v>2015.0</v>
      </c>
      <c r="N1248">
        <f>IF(AND(ISNUMBER($BW1248),ISNUMBER($BX1248)),MIN(1,MAX(0,($BX1248-2016+1)/($BX1248-$BW1248+1))),"")</f>
        <v>0.4444444444444444</v>
      </c>
      <c r="O1248">
        <f>IF(AND(ISNUMBER($BW1248),ISNUMBER($BX1248)),MIN(1,MAX(0,($BX1248-2017+1)/($BX1248-$BW1248+1))),"")</f>
        <v>0.3333333333333333</v>
      </c>
      <c r="P1248">
        <f>IF(AND(ISNUMBER($BW1248),ISNUMBER($BX1248)),MIN(1,MAX(0,($BX1248-2018+1)/($BX1248-$BW1248+1))),"")</f>
        <v>0.2222222222222222</v>
      </c>
      <c r="Q1248">
        <f>IF(AND(ISNUMBER($BW1248),ISNUMBER($BX1248)),MIN(1,MAX(0,($BX1248-2019+1)/($BX1248-$BW1248+1))),"")</f>
        <v>0.1111111111111111</v>
      </c>
      <c r="R1248">
        <f>IF(AND(ISNUMBER($BW1248),ISNUMBER($BX1248)),MIN(1,MAX(0,($BX1248-2016+1)/($BX1248-$BW1248+1))),"")</f>
        <v>0.4444444444444444</v>
      </c>
      <c r="S1248">
        <f>IF($L1248&lt;&gt;"",IF($L1248&gt;=2015.5,1,0),"")</f>
        <v>0.0</v>
      </c>
      <c r="T1248">
        <f>IF($L1248&lt;&gt;"",IF($L1248&gt;=2016,1,0),"")</f>
        <v>0.0</v>
      </c>
      <c r="U1248">
        <f>IF(ISNUMBER($BX1248),IF($BX1248&gt;=2016,1,0),"")</f>
        <v>1.0</v>
      </c>
      <c r="V1248">
        <f>IF(ISNUMBER($BW1248),IF($BW1248&gt;=2016,1,0),"")</f>
        <v>0.0</v>
      </c>
      <c r="W1248" t="str">
        <f>IF(AND(ISNUMBER($BW1248),ISNUMBER($BX1248)),IF($BW1248&gt;=2016,"post-only",IF($BX1248&lt;2016,"pre-only","mixed")),"")</f>
        <v>mixed</v>
      </c>
      <c r="X1248">
        <f>IF(AND(ISNUMBER($BW1248),ISNUMBER($BX1248)),MIN(1,MAX(0,($BX1248-2017+1)/($BX1248-$BW1248+1))),"")</f>
        <v>0.3333333333333333</v>
      </c>
      <c r="Y1248">
        <f>IF(AND(ISNUMBER($BW1248),ISNUMBER($BX1248)),MIN(1,MAX(0,($BX1248-2018+1)/($BX1248-$BW1248+1))),"")</f>
        <v>0.2222222222222222</v>
      </c>
      <c r="Z1248">
        <f>IF(AND(ISNUMBER($BW1248),ISNUMBER($BX1248)),MIN(1,MAX(0,($BX1248-2019+1)/($BX1248-$BW1248+1))),"")</f>
        <v>0.1111111111111111</v>
      </c>
      <c r="AA1248">
        <f>IF(ISNUMBER($BX1248),IF($BX1248&gt;=2017,1,0),"")</f>
        <v>1.0</v>
      </c>
      <c r="AB1248">
        <f>IF(ISNUMBER($BX1248),IF($BX1248&gt;=2018,1,0),"")</f>
        <v>1.0</v>
      </c>
      <c r="AC1248">
        <f>IF(ISNUMBER($BX1248),IF($BX1248&gt;=2019,1,0),"")</f>
        <v>1.0</v>
      </c>
      <c r="AD1248">
        <f>IF($L1248&lt;&gt;"",IF($L1248&gt;2013,1,0),"")</f>
        <v>1.0</v>
      </c>
      <c r="AE1248">
        <f>IF($L1248&lt;&gt;"",1+IF($L1248&gt;2011,1,0)+IF($L1248&gt;2014,1,0),"")</f>
        <v>3.0</v>
      </c>
      <c r="AF1248" t="inlineStr">
        <is>
          <t>rating</t>
        </is>
      </c>
      <c r="AG1248" t="inlineStr">
        <is>
          <t>performance</t>
        </is>
      </c>
      <c r="AH1248" t="inlineStr">
        <is>
          <t>non-sensitive</t>
        </is>
      </c>
      <c r="AI1248" t="inlineStr">
        <is>
          <t>with ETS/CT</t>
        </is>
      </c>
      <c r="AJ1248" t="inlineStr">
        <is>
          <t>without ETS/CT</t>
        </is>
      </c>
      <c r="AK1248" t="str">
        <f>IF(AND($CF1248&lt;&gt;"",IFERROR(INDEX(subsample_country_map!$B:$B,MATCH($CF1248,subsample_country_map!$A:$A,0)),"")&lt;&gt;""),INDEX(subsample_country_map!$B:$B,MATCH($CF1248,subsample_country_map!$A:$A,0)),INDEX(lookup!$AA:$AA,MATCH($A1248,lookup!$A:$A,0)))</f>
        <v>3_AsiaPac</v>
      </c>
      <c r="AL1248" t="str">
        <f>IF(AND($CF1248&lt;&gt;"",IFERROR(INDEX(subsample_country_map!$C:$C,MATCH($CF1248,subsample_country_map!$A:$A,0)),"")&lt;&gt;""),INDEX(subsample_country_map!$C:$C,MATCH($CF1248,subsample_country_map!$A:$A,0)),INDEX(lookup!$AB:$AB,MATCH($A1248,lookup!$A:$A,0)))</f>
        <v>1_developed</v>
      </c>
      <c r="AM1248" t="str">
        <f>IF(AND($CF1248&lt;&gt;"",IFERROR(INDEX(subsample_country_map!$D:$D,MATCH($CF1248,subsample_country_map!$A:$A,0)),"")&lt;&gt;""),INDEX(subsample_country_map!$D:$D,MATCH($CF1248,subsample_country_map!$A:$A,0)),INDEX(lookup!$AC:$AC,MATCH($A1248,lookup!$A:$A,0)))</f>
        <v>2_non_western</v>
      </c>
      <c r="AN1248" t="str">
        <f>IF(AND($CF1248&lt;&gt;"",IFERROR(INDEX(subsample_country_map!$E:$E,MATCH($CF1248,subsample_country_map!$A:$A,0)),"")&lt;&gt;""),INDEX(subsample_country_map!$E:$E,MATCH($CF1248,subsample_country_map!$A:$A,0)),INDEX(lookup!$AD:$AD,MATCH($A1248,lookup!$A:$A,0)))</f>
        <v>2_civil law</v>
      </c>
      <c r="AO1248" t="str">
        <f>INDEX(lookup!$Y:$Y,MATCH($A1248,lookup!$A:$A,0))</f>
        <v>0_published</v>
      </c>
      <c r="AP1248" t="str">
        <f>INDEX(lookup!$Z:$Z,MATCH($A1248,lookup!$A:$A,0))</f>
        <v>0_VHB low</v>
      </c>
      <c r="AQ1248" t="str">
        <f>INDEX(lookup!$W:$W,MATCH($A1248,lookup!$A:$A,0))</f>
        <v>3_mgmt</v>
      </c>
      <c r="AS1248" t="inlineStr">
        <is>
          <t>staging</t>
        </is>
      </c>
      <c r="AT1248" t="inlineStr">
        <is>
          <t>bad-CER</t>
        </is>
      </c>
      <c r="AU1248" t="inlineStr">
        <is>
          <t>creditworthiness</t>
        </is>
      </c>
      <c r="AV1248" t="inlineStr">
        <is>
          <t>-0.445</t>
        </is>
      </c>
      <c r="AX1248" t="inlineStr">
        <is>
          <t>-1.96</t>
        </is>
      </c>
      <c r="BA1248" t="n">
        <v>269</v>
      </c>
      <c r="BB1248" t="inlineStr">
        <is>
          <t>1</t>
        </is>
      </c>
      <c r="BC1248" t="inlineStr">
        <is>
          <t>ordered logit</t>
        </is>
      </c>
      <c r="BD1248" t="inlineStr">
        <is>
          <t>not stated</t>
        </is>
      </c>
      <c r="BE1248" t="inlineStr">
        <is>
          <t>other:CSR-firm status (KEJI Index top 200)</t>
        </is>
      </c>
      <c r="BF1248" t="inlineStr">
        <is>
          <t>Non-CSR firms</t>
        </is>
      </c>
      <c r="BI1248" t="inlineStr">
        <is>
          <t>Table 6</t>
        </is>
      </c>
      <c r="BJ1248" t="inlineStr">
        <is>
          <t>Panel Non-CSR firms, column ER_EI</t>
        </is>
      </c>
      <c r="BK1248" t="inlineStr">
        <is>
          <t>12</t>
        </is>
      </c>
      <c r="BL1248" t="inlineStr">
        <is>
          <t>ER -0.445 (-1.96) *</t>
        </is>
      </c>
      <c r="BM1248" t="inlineStr">
        <is>
          <t>ER (ER_EI)</t>
        </is>
      </c>
      <c r="BN1248" t="inlineStr">
        <is>
          <t>GRADEi,t+1</t>
        </is>
      </c>
      <c r="BO1248" t="inlineStr">
        <is>
          <t>original</t>
        </is>
      </c>
      <c r="BP1248" t="inlineStr">
        <is>
          <t>Kim, Kim (2022)</t>
        </is>
      </c>
      <c r="BQ1248" t="inlineStr">
        <is>
          <t>computed</t>
        </is>
      </c>
      <c r="BT1248" t="n">
        <v>0</v>
      </c>
      <c r="BU1248" t="inlineStr">
        <is>
          <t>staging_Kim_Kim_2022.csv</t>
        </is>
      </c>
      <c r="BW1248" t="n">
        <v>2011</v>
      </c>
      <c r="BX1248" t="n">
        <v>2019</v>
      </c>
      <c r="BY1248" t="inlineStr">
        <is>
          <t>Korea (firms listed on the Korea Stock Exchange (K</t>
        </is>
      </c>
      <c r="BZ1248" t="n">
        <v>2015</v>
      </c>
      <c r="CA1248" t="n">
        <v>0.4444444444444444</v>
      </c>
      <c r="CB1248" t="n">
        <v>0</v>
      </c>
      <c r="CC1248" t="n">
        <v>1</v>
      </c>
      <c r="CD1248" t="n">
        <v>-0.1192206830657274</v>
      </c>
      <c r="CE1248" t="n">
        <v>1</v>
      </c>
    </row>
    <row r="1249">
      <c r="A1249" t="inlineStr">
        <is>
          <t>Kim, Kim (2022)</t>
        </is>
      </c>
      <c r="B1249" t="n">
        <v>2554</v>
      </c>
      <c r="C1249" t="n">
        <v>-0.05791042537514241</v>
      </c>
      <c r="D1249" t="n">
        <v>510</v>
      </c>
      <c r="E1249">
        <f>IF(ISNUMBER($BA1249),$BA1249,IF(AND(ISNUMBER($D1249),ISNUMBER($BW1249),ISNUMBER($BX1249)),$D1249*($BX1249-$BW1249+1),""))</f>
        <v>510.0</v>
      </c>
      <c r="H1249" t="inlineStr">
        <is>
          <t>partial</t>
        </is>
      </c>
      <c r="I1249" t="inlineStr">
        <is>
          <t>T-Statistic available</t>
        </is>
      </c>
      <c r="J1249">
        <f>IF($BW1249&lt;&gt;"",$BW1249,"")</f>
        <v>2011.0</v>
      </c>
      <c r="K1249">
        <f>IF($BX1249&lt;&gt;"",$BX1249,"")</f>
        <v>2019.0</v>
      </c>
      <c r="L1249">
        <f>IF(AND(ISNUMBER($BW1249),ISNUMBER($BX1249)),($BW1249+$BX1249)/2,"")</f>
        <v>2015.0</v>
      </c>
      <c r="M1249">
        <f>IF($L1249&lt;&gt;"",$L1249,"")</f>
        <v>2015.0</v>
      </c>
      <c r="N1249">
        <f>IF(AND(ISNUMBER($BW1249),ISNUMBER($BX1249)),MIN(1,MAX(0,($BX1249-2016+1)/($BX1249-$BW1249+1))),"")</f>
        <v>0.4444444444444444</v>
      </c>
      <c r="O1249">
        <f>IF(AND(ISNUMBER($BW1249),ISNUMBER($BX1249)),MIN(1,MAX(0,($BX1249-2017+1)/($BX1249-$BW1249+1))),"")</f>
        <v>0.3333333333333333</v>
      </c>
      <c r="P1249">
        <f>IF(AND(ISNUMBER($BW1249),ISNUMBER($BX1249)),MIN(1,MAX(0,($BX1249-2018+1)/($BX1249-$BW1249+1))),"")</f>
        <v>0.2222222222222222</v>
      </c>
      <c r="Q1249">
        <f>IF(AND(ISNUMBER($BW1249),ISNUMBER($BX1249)),MIN(1,MAX(0,($BX1249-2019+1)/($BX1249-$BW1249+1))),"")</f>
        <v>0.1111111111111111</v>
      </c>
      <c r="R1249">
        <f>IF(AND(ISNUMBER($BW1249),ISNUMBER($BX1249)),MIN(1,MAX(0,($BX1249-2016+1)/($BX1249-$BW1249+1))),"")</f>
        <v>0.4444444444444444</v>
      </c>
      <c r="S1249">
        <f>IF($L1249&lt;&gt;"",IF($L1249&gt;=2015.5,1,0),"")</f>
        <v>0.0</v>
      </c>
      <c r="T1249">
        <f>IF($L1249&lt;&gt;"",IF($L1249&gt;=2016,1,0),"")</f>
        <v>0.0</v>
      </c>
      <c r="U1249">
        <f>IF(ISNUMBER($BX1249),IF($BX1249&gt;=2016,1,0),"")</f>
        <v>1.0</v>
      </c>
      <c r="V1249">
        <f>IF(ISNUMBER($BW1249),IF($BW1249&gt;=2016,1,0),"")</f>
        <v>0.0</v>
      </c>
      <c r="W1249" t="str">
        <f>IF(AND(ISNUMBER($BW1249),ISNUMBER($BX1249)),IF($BW1249&gt;=2016,"post-only",IF($BX1249&lt;2016,"pre-only","mixed")),"")</f>
        <v>mixed</v>
      </c>
      <c r="X1249">
        <f>IF(AND(ISNUMBER($BW1249),ISNUMBER($BX1249)),MIN(1,MAX(0,($BX1249-2017+1)/($BX1249-$BW1249+1))),"")</f>
        <v>0.3333333333333333</v>
      </c>
      <c r="Y1249">
        <f>IF(AND(ISNUMBER($BW1249),ISNUMBER($BX1249)),MIN(1,MAX(0,($BX1249-2018+1)/($BX1249-$BW1249+1))),"")</f>
        <v>0.2222222222222222</v>
      </c>
      <c r="Z1249">
        <f>IF(AND(ISNUMBER($BW1249),ISNUMBER($BX1249)),MIN(1,MAX(0,($BX1249-2019+1)/($BX1249-$BW1249+1))),"")</f>
        <v>0.1111111111111111</v>
      </c>
      <c r="AA1249">
        <f>IF(ISNUMBER($BX1249),IF($BX1249&gt;=2017,1,0),"")</f>
        <v>1.0</v>
      </c>
      <c r="AB1249">
        <f>IF(ISNUMBER($BX1249),IF($BX1249&gt;=2018,1,0),"")</f>
        <v>1.0</v>
      </c>
      <c r="AC1249">
        <f>IF(ISNUMBER($BX1249),IF($BX1249&gt;=2019,1,0),"")</f>
        <v>1.0</v>
      </c>
      <c r="AD1249">
        <f>IF($L1249&lt;&gt;"",IF($L1249&gt;2013,1,0),"")</f>
        <v>1.0</v>
      </c>
      <c r="AE1249">
        <f>IF($L1249&lt;&gt;"",1+IF($L1249&gt;2011,1,0)+IF($L1249&gt;2014,1,0),"")</f>
        <v>3.0</v>
      </c>
      <c r="AF1249" t="inlineStr">
        <is>
          <t>rating</t>
        </is>
      </c>
      <c r="AG1249" t="inlineStr">
        <is>
          <t>performance</t>
        </is>
      </c>
      <c r="AH1249" t="inlineStr">
        <is>
          <t>non-sensitive</t>
        </is>
      </c>
      <c r="AI1249" t="inlineStr">
        <is>
          <t>with ETS/CT</t>
        </is>
      </c>
      <c r="AJ1249" t="inlineStr">
        <is>
          <t>without ETS/CT</t>
        </is>
      </c>
      <c r="AK1249" t="str">
        <f>IF(AND($CF1249&lt;&gt;"",IFERROR(INDEX(subsample_country_map!$B:$B,MATCH($CF1249,subsample_country_map!$A:$A,0)),"")&lt;&gt;""),INDEX(subsample_country_map!$B:$B,MATCH($CF1249,subsample_country_map!$A:$A,0)),INDEX(lookup!$AA:$AA,MATCH($A1249,lookup!$A:$A,0)))</f>
        <v>3_AsiaPac</v>
      </c>
      <c r="AL1249" t="str">
        <f>IF(AND($CF1249&lt;&gt;"",IFERROR(INDEX(subsample_country_map!$C:$C,MATCH($CF1249,subsample_country_map!$A:$A,0)),"")&lt;&gt;""),INDEX(subsample_country_map!$C:$C,MATCH($CF1249,subsample_country_map!$A:$A,0)),INDEX(lookup!$AB:$AB,MATCH($A1249,lookup!$A:$A,0)))</f>
        <v>1_developed</v>
      </c>
      <c r="AM1249" t="str">
        <f>IF(AND($CF1249&lt;&gt;"",IFERROR(INDEX(subsample_country_map!$D:$D,MATCH($CF1249,subsample_country_map!$A:$A,0)),"")&lt;&gt;""),INDEX(subsample_country_map!$D:$D,MATCH($CF1249,subsample_country_map!$A:$A,0)),INDEX(lookup!$AC:$AC,MATCH($A1249,lookup!$A:$A,0)))</f>
        <v>2_non_western</v>
      </c>
      <c r="AN1249" t="str">
        <f>IF(AND($CF1249&lt;&gt;"",IFERROR(INDEX(subsample_country_map!$E:$E,MATCH($CF1249,subsample_country_map!$A:$A,0)),"")&lt;&gt;""),INDEX(subsample_country_map!$E:$E,MATCH($CF1249,subsample_country_map!$A:$A,0)),INDEX(lookup!$AD:$AD,MATCH($A1249,lookup!$A:$A,0)))</f>
        <v>2_civil law</v>
      </c>
      <c r="AO1249" t="str">
        <f>INDEX(lookup!$Y:$Y,MATCH($A1249,lookup!$A:$A,0))</f>
        <v>0_published</v>
      </c>
      <c r="AP1249" t="str">
        <f>INDEX(lookup!$Z:$Z,MATCH($A1249,lookup!$A:$A,0))</f>
        <v>0_VHB low</v>
      </c>
      <c r="AQ1249" t="str">
        <f>INDEX(lookup!$W:$W,MATCH($A1249,lookup!$A:$A,0))</f>
        <v>3_mgmt</v>
      </c>
      <c r="AS1249" t="inlineStr">
        <is>
          <t>staging</t>
        </is>
      </c>
      <c r="AT1249" t="inlineStr">
        <is>
          <t>bad-CER</t>
        </is>
      </c>
      <c r="AU1249" t="inlineStr">
        <is>
          <t>creditworthiness</t>
        </is>
      </c>
      <c r="AV1249" t="inlineStr">
        <is>
          <t>-0.494</t>
        </is>
      </c>
      <c r="AX1249" t="inlineStr">
        <is>
          <t>-1.31</t>
        </is>
      </c>
      <c r="BA1249" t="n">
        <v>510</v>
      </c>
      <c r="BB1249" t="inlineStr">
        <is>
          <t>1</t>
        </is>
      </c>
      <c r="BC1249" t="inlineStr">
        <is>
          <t>ordered logit</t>
        </is>
      </c>
      <c r="BD1249" t="inlineStr">
        <is>
          <t>not stated</t>
        </is>
      </c>
      <c r="BE1249" t="inlineStr">
        <is>
          <t>none</t>
        </is>
      </c>
      <c r="BI1249" t="inlineStr">
        <is>
          <t>Table 8</t>
        </is>
      </c>
      <c r="BJ1249" t="inlineStr">
        <is>
          <t>column ER_G (model incl. HHI and ER x HHI)</t>
        </is>
      </c>
      <c r="BK1249" t="inlineStr">
        <is>
          <t>14</t>
        </is>
      </c>
      <c r="BL1249" t="inlineStr">
        <is>
          <t>ER -0.494 (-1.31)</t>
        </is>
      </c>
      <c r="BM1249" t="inlineStr">
        <is>
          <t>ER (ER_G)</t>
        </is>
      </c>
      <c r="BN1249" t="inlineStr">
        <is>
          <t>GRADEi,t+1</t>
        </is>
      </c>
      <c r="BO1249" t="inlineStr">
        <is>
          <t>original</t>
        </is>
      </c>
      <c r="BP1249" t="inlineStr">
        <is>
          <t>Kim, Kim (2022)</t>
        </is>
      </c>
      <c r="BQ1249" t="inlineStr">
        <is>
          <t>computed</t>
        </is>
      </c>
      <c r="BT1249" t="n">
        <v>0</v>
      </c>
      <c r="BU1249" t="inlineStr">
        <is>
          <t>staging_Kim_Kim_2022.csv</t>
        </is>
      </c>
      <c r="BW1249" t="n">
        <v>2011</v>
      </c>
      <c r="BX1249" t="n">
        <v>2019</v>
      </c>
      <c r="BY1249" t="inlineStr">
        <is>
          <t>Korea (firms listed on the Korea Stock Exchange (K</t>
        </is>
      </c>
      <c r="BZ1249" t="n">
        <v>2015</v>
      </c>
      <c r="CA1249" t="n">
        <v>0.4444444444444444</v>
      </c>
      <c r="CB1249" t="n">
        <v>0</v>
      </c>
      <c r="CC1249" t="n">
        <v>1</v>
      </c>
      <c r="CD1249" t="n">
        <v>-0.05797529241822483</v>
      </c>
      <c r="CE1249" t="n">
        <v>1</v>
      </c>
    </row>
    <row r="1250">
      <c r="A1250" t="inlineStr">
        <is>
          <t>Kim, Kim (2022)</t>
        </is>
      </c>
      <c r="B1250" t="n">
        <v>2555</v>
      </c>
      <c r="C1250" t="n">
        <v>-0.02877056902618753</v>
      </c>
      <c r="D1250" t="n">
        <v>510</v>
      </c>
      <c r="E1250">
        <f>IF(ISNUMBER($BA1250),$BA1250,IF(AND(ISNUMBER($D1250),ISNUMBER($BW1250),ISNUMBER($BX1250)),$D1250*($BX1250-$BW1250+1),""))</f>
        <v>510.0</v>
      </c>
      <c r="H1250" t="inlineStr">
        <is>
          <t>partial</t>
        </is>
      </c>
      <c r="I1250" t="inlineStr">
        <is>
          <t>T-Statistic available</t>
        </is>
      </c>
      <c r="J1250">
        <f>IF($BW1250&lt;&gt;"",$BW1250,"")</f>
        <v>2011.0</v>
      </c>
      <c r="K1250">
        <f>IF($BX1250&lt;&gt;"",$BX1250,"")</f>
        <v>2019.0</v>
      </c>
      <c r="L1250">
        <f>IF(AND(ISNUMBER($BW1250),ISNUMBER($BX1250)),($BW1250+$BX1250)/2,"")</f>
        <v>2015.0</v>
      </c>
      <c r="M1250">
        <f>IF($L1250&lt;&gt;"",$L1250,"")</f>
        <v>2015.0</v>
      </c>
      <c r="N1250">
        <f>IF(AND(ISNUMBER($BW1250),ISNUMBER($BX1250)),MIN(1,MAX(0,($BX1250-2016+1)/($BX1250-$BW1250+1))),"")</f>
        <v>0.4444444444444444</v>
      </c>
      <c r="O1250">
        <f>IF(AND(ISNUMBER($BW1250),ISNUMBER($BX1250)),MIN(1,MAX(0,($BX1250-2017+1)/($BX1250-$BW1250+1))),"")</f>
        <v>0.3333333333333333</v>
      </c>
      <c r="P1250">
        <f>IF(AND(ISNUMBER($BW1250),ISNUMBER($BX1250)),MIN(1,MAX(0,($BX1250-2018+1)/($BX1250-$BW1250+1))),"")</f>
        <v>0.2222222222222222</v>
      </c>
      <c r="Q1250">
        <f>IF(AND(ISNUMBER($BW1250),ISNUMBER($BX1250)),MIN(1,MAX(0,($BX1250-2019+1)/($BX1250-$BW1250+1))),"")</f>
        <v>0.1111111111111111</v>
      </c>
      <c r="R1250">
        <f>IF(AND(ISNUMBER($BW1250),ISNUMBER($BX1250)),MIN(1,MAX(0,($BX1250-2016+1)/($BX1250-$BW1250+1))),"")</f>
        <v>0.4444444444444444</v>
      </c>
      <c r="S1250">
        <f>IF($L1250&lt;&gt;"",IF($L1250&gt;=2015.5,1,0),"")</f>
        <v>0.0</v>
      </c>
      <c r="T1250">
        <f>IF($L1250&lt;&gt;"",IF($L1250&gt;=2016,1,0),"")</f>
        <v>0.0</v>
      </c>
      <c r="U1250">
        <f>IF(ISNUMBER($BX1250),IF($BX1250&gt;=2016,1,0),"")</f>
        <v>1.0</v>
      </c>
      <c r="V1250">
        <f>IF(ISNUMBER($BW1250),IF($BW1250&gt;=2016,1,0),"")</f>
        <v>0.0</v>
      </c>
      <c r="W1250" t="str">
        <f>IF(AND(ISNUMBER($BW1250),ISNUMBER($BX1250)),IF($BW1250&gt;=2016,"post-only",IF($BX1250&lt;2016,"pre-only","mixed")),"")</f>
        <v>mixed</v>
      </c>
      <c r="X1250">
        <f>IF(AND(ISNUMBER($BW1250),ISNUMBER($BX1250)),MIN(1,MAX(0,($BX1250-2017+1)/($BX1250-$BW1250+1))),"")</f>
        <v>0.3333333333333333</v>
      </c>
      <c r="Y1250">
        <f>IF(AND(ISNUMBER($BW1250),ISNUMBER($BX1250)),MIN(1,MAX(0,($BX1250-2018+1)/($BX1250-$BW1250+1))),"")</f>
        <v>0.2222222222222222</v>
      </c>
      <c r="Z1250">
        <f>IF(AND(ISNUMBER($BW1250),ISNUMBER($BX1250)),MIN(1,MAX(0,($BX1250-2019+1)/($BX1250-$BW1250+1))),"")</f>
        <v>0.1111111111111111</v>
      </c>
      <c r="AA1250">
        <f>IF(ISNUMBER($BX1250),IF($BX1250&gt;=2017,1,0),"")</f>
        <v>1.0</v>
      </c>
      <c r="AB1250">
        <f>IF(ISNUMBER($BX1250),IF($BX1250&gt;=2018,1,0),"")</f>
        <v>1.0</v>
      </c>
      <c r="AC1250">
        <f>IF(ISNUMBER($BX1250),IF($BX1250&gt;=2019,1,0),"")</f>
        <v>1.0</v>
      </c>
      <c r="AD1250">
        <f>IF($L1250&lt;&gt;"",IF($L1250&gt;2013,1,0),"")</f>
        <v>1.0</v>
      </c>
      <c r="AE1250">
        <f>IF($L1250&lt;&gt;"",1+IF($L1250&gt;2011,1,0)+IF($L1250&gt;2014,1,0),"")</f>
        <v>3.0</v>
      </c>
      <c r="AF1250" t="inlineStr">
        <is>
          <t>rating</t>
        </is>
      </c>
      <c r="AG1250" t="inlineStr">
        <is>
          <t>performance</t>
        </is>
      </c>
      <c r="AH1250" t="inlineStr">
        <is>
          <t>non-sensitive</t>
        </is>
      </c>
      <c r="AI1250" t="inlineStr">
        <is>
          <t>with ETS/CT</t>
        </is>
      </c>
      <c r="AJ1250" t="inlineStr">
        <is>
          <t>without ETS/CT</t>
        </is>
      </c>
      <c r="AK1250" t="str">
        <f>IF(AND($CF1250&lt;&gt;"",IFERROR(INDEX(subsample_country_map!$B:$B,MATCH($CF1250,subsample_country_map!$A:$A,0)),"")&lt;&gt;""),INDEX(subsample_country_map!$B:$B,MATCH($CF1250,subsample_country_map!$A:$A,0)),INDEX(lookup!$AA:$AA,MATCH($A1250,lookup!$A:$A,0)))</f>
        <v>3_AsiaPac</v>
      </c>
      <c r="AL1250" t="str">
        <f>IF(AND($CF1250&lt;&gt;"",IFERROR(INDEX(subsample_country_map!$C:$C,MATCH($CF1250,subsample_country_map!$A:$A,0)),"")&lt;&gt;""),INDEX(subsample_country_map!$C:$C,MATCH($CF1250,subsample_country_map!$A:$A,0)),INDEX(lookup!$AB:$AB,MATCH($A1250,lookup!$A:$A,0)))</f>
        <v>1_developed</v>
      </c>
      <c r="AM1250" t="str">
        <f>IF(AND($CF1250&lt;&gt;"",IFERROR(INDEX(subsample_country_map!$D:$D,MATCH($CF1250,subsample_country_map!$A:$A,0)),"")&lt;&gt;""),INDEX(subsample_country_map!$D:$D,MATCH($CF1250,subsample_country_map!$A:$A,0)),INDEX(lookup!$AC:$AC,MATCH($A1250,lookup!$A:$A,0)))</f>
        <v>2_non_western</v>
      </c>
      <c r="AN1250" t="str">
        <f>IF(AND($CF1250&lt;&gt;"",IFERROR(INDEX(subsample_country_map!$E:$E,MATCH($CF1250,subsample_country_map!$A:$A,0)),"")&lt;&gt;""),INDEX(subsample_country_map!$E:$E,MATCH($CF1250,subsample_country_map!$A:$A,0)),INDEX(lookup!$AD:$AD,MATCH($A1250,lookup!$A:$A,0)))</f>
        <v>2_civil law</v>
      </c>
      <c r="AO1250" t="str">
        <f>INDEX(lookup!$Y:$Y,MATCH($A1250,lookup!$A:$A,0))</f>
        <v>0_published</v>
      </c>
      <c r="AP1250" t="str">
        <f>INDEX(lookup!$Z:$Z,MATCH($A1250,lookup!$A:$A,0))</f>
        <v>0_VHB low</v>
      </c>
      <c r="AQ1250" t="str">
        <f>INDEX(lookup!$W:$W,MATCH($A1250,lookup!$A:$A,0))</f>
        <v>3_mgmt</v>
      </c>
      <c r="AS1250" t="inlineStr">
        <is>
          <t>staging</t>
        </is>
      </c>
      <c r="AT1250" t="inlineStr">
        <is>
          <t>bad-CER</t>
        </is>
      </c>
      <c r="AU1250" t="inlineStr">
        <is>
          <t>creditworthiness</t>
        </is>
      </c>
      <c r="AV1250" t="inlineStr">
        <is>
          <t>-0.266</t>
        </is>
      </c>
      <c r="AX1250" t="inlineStr">
        <is>
          <t>-0.65</t>
        </is>
      </c>
      <c r="BA1250" t="n">
        <v>510</v>
      </c>
      <c r="BB1250" t="inlineStr">
        <is>
          <t>1</t>
        </is>
      </c>
      <c r="BC1250" t="inlineStr">
        <is>
          <t>ordered logit</t>
        </is>
      </c>
      <c r="BD1250" t="inlineStr">
        <is>
          <t>not stated</t>
        </is>
      </c>
      <c r="BE1250" t="inlineStr">
        <is>
          <t>none</t>
        </is>
      </c>
      <c r="BI1250" t="inlineStr">
        <is>
          <t>Table 8</t>
        </is>
      </c>
      <c r="BJ1250" t="inlineStr">
        <is>
          <t>column ER_E (model incl. HHI and ER x HHI)</t>
        </is>
      </c>
      <c r="BK1250" t="inlineStr">
        <is>
          <t>14</t>
        </is>
      </c>
      <c r="BL1250" t="inlineStr">
        <is>
          <t>ER -0.266 (-0.65) **</t>
        </is>
      </c>
      <c r="BM1250" t="inlineStr">
        <is>
          <t>ER (ER_E)</t>
        </is>
      </c>
      <c r="BN1250" t="inlineStr">
        <is>
          <t>GRADEi,t+1</t>
        </is>
      </c>
      <c r="BO1250" t="inlineStr">
        <is>
          <t>original</t>
        </is>
      </c>
      <c r="BP1250" t="inlineStr">
        <is>
          <t>Kim, Kim (2022)</t>
        </is>
      </c>
      <c r="BQ1250" t="inlineStr">
        <is>
          <t>computed</t>
        </is>
      </c>
      <c r="BT1250" t="n">
        <v>0</v>
      </c>
      <c r="BU1250" t="inlineStr">
        <is>
          <t>staging_Kim_Kim_2022.csv</t>
        </is>
      </c>
      <c r="BW1250" t="n">
        <v>2011</v>
      </c>
      <c r="BX1250" t="n">
        <v>2019</v>
      </c>
      <c r="BY1250" t="inlineStr">
        <is>
          <t>Korea (firms listed on the Korea Stock Exchange (K</t>
        </is>
      </c>
      <c r="BZ1250" t="n">
        <v>2015</v>
      </c>
      <c r="CA1250" t="n">
        <v>0.4444444444444444</v>
      </c>
      <c r="CB1250" t="n">
        <v>0</v>
      </c>
      <c r="CC1250" t="n">
        <v>1</v>
      </c>
      <c r="CD1250" t="n">
        <v>-0.02877851120873566</v>
      </c>
      <c r="CE1250" t="n">
        <v>1</v>
      </c>
    </row>
    <row r="1251">
      <c r="A1251" t="inlineStr">
        <is>
          <t>Kim, Kim (2022)</t>
        </is>
      </c>
      <c r="B1251" t="n">
        <v>2556</v>
      </c>
      <c r="C1251" t="n">
        <v>0.006199185078329525</v>
      </c>
      <c r="D1251" t="n">
        <v>510</v>
      </c>
      <c r="E1251">
        <f>IF(ISNUMBER($BA1251),$BA1251,IF(AND(ISNUMBER($D1251),ISNUMBER($BW1251),ISNUMBER($BX1251)),$D1251*($BX1251-$BW1251+1),""))</f>
        <v>510.0</v>
      </c>
      <c r="H1251" t="inlineStr">
        <is>
          <t>partial</t>
        </is>
      </c>
      <c r="I1251" t="inlineStr">
        <is>
          <t>T-Statistic available</t>
        </is>
      </c>
      <c r="J1251">
        <f>IF($BW1251&lt;&gt;"",$BW1251,"")</f>
        <v>2011.0</v>
      </c>
      <c r="K1251">
        <f>IF($BX1251&lt;&gt;"",$BX1251,"")</f>
        <v>2019.0</v>
      </c>
      <c r="L1251">
        <f>IF(AND(ISNUMBER($BW1251),ISNUMBER($BX1251)),($BW1251+$BX1251)/2,"")</f>
        <v>2015.0</v>
      </c>
      <c r="M1251">
        <f>IF($L1251&lt;&gt;"",$L1251,"")</f>
        <v>2015.0</v>
      </c>
      <c r="N1251">
        <f>IF(AND(ISNUMBER($BW1251),ISNUMBER($BX1251)),MIN(1,MAX(0,($BX1251-2016+1)/($BX1251-$BW1251+1))),"")</f>
        <v>0.4444444444444444</v>
      </c>
      <c r="O1251">
        <f>IF(AND(ISNUMBER($BW1251),ISNUMBER($BX1251)),MIN(1,MAX(0,($BX1251-2017+1)/($BX1251-$BW1251+1))),"")</f>
        <v>0.3333333333333333</v>
      </c>
      <c r="P1251">
        <f>IF(AND(ISNUMBER($BW1251),ISNUMBER($BX1251)),MIN(1,MAX(0,($BX1251-2018+1)/($BX1251-$BW1251+1))),"")</f>
        <v>0.2222222222222222</v>
      </c>
      <c r="Q1251">
        <f>IF(AND(ISNUMBER($BW1251),ISNUMBER($BX1251)),MIN(1,MAX(0,($BX1251-2019+1)/($BX1251-$BW1251+1))),"")</f>
        <v>0.1111111111111111</v>
      </c>
      <c r="R1251">
        <f>IF(AND(ISNUMBER($BW1251),ISNUMBER($BX1251)),MIN(1,MAX(0,($BX1251-2016+1)/($BX1251-$BW1251+1))),"")</f>
        <v>0.4444444444444444</v>
      </c>
      <c r="S1251">
        <f>IF($L1251&lt;&gt;"",IF($L1251&gt;=2015.5,1,0),"")</f>
        <v>0.0</v>
      </c>
      <c r="T1251">
        <f>IF($L1251&lt;&gt;"",IF($L1251&gt;=2016,1,0),"")</f>
        <v>0.0</v>
      </c>
      <c r="U1251">
        <f>IF(ISNUMBER($BX1251),IF($BX1251&gt;=2016,1,0),"")</f>
        <v>1.0</v>
      </c>
      <c r="V1251">
        <f>IF(ISNUMBER($BW1251),IF($BW1251&gt;=2016,1,0),"")</f>
        <v>0.0</v>
      </c>
      <c r="W1251" t="str">
        <f>IF(AND(ISNUMBER($BW1251),ISNUMBER($BX1251)),IF($BW1251&gt;=2016,"post-only",IF($BX1251&lt;2016,"pre-only","mixed")),"")</f>
        <v>mixed</v>
      </c>
      <c r="X1251">
        <f>IF(AND(ISNUMBER($BW1251),ISNUMBER($BX1251)),MIN(1,MAX(0,($BX1251-2017+1)/($BX1251-$BW1251+1))),"")</f>
        <v>0.3333333333333333</v>
      </c>
      <c r="Y1251">
        <f>IF(AND(ISNUMBER($BW1251),ISNUMBER($BX1251)),MIN(1,MAX(0,($BX1251-2018+1)/($BX1251-$BW1251+1))),"")</f>
        <v>0.2222222222222222</v>
      </c>
      <c r="Z1251">
        <f>IF(AND(ISNUMBER($BW1251),ISNUMBER($BX1251)),MIN(1,MAX(0,($BX1251-2019+1)/($BX1251-$BW1251+1))),"")</f>
        <v>0.1111111111111111</v>
      </c>
      <c r="AA1251">
        <f>IF(ISNUMBER($BX1251),IF($BX1251&gt;=2017,1,0),"")</f>
        <v>1.0</v>
      </c>
      <c r="AB1251">
        <f>IF(ISNUMBER($BX1251),IF($BX1251&gt;=2018,1,0),"")</f>
        <v>1.0</v>
      </c>
      <c r="AC1251">
        <f>IF(ISNUMBER($BX1251),IF($BX1251&gt;=2019,1,0),"")</f>
        <v>1.0</v>
      </c>
      <c r="AD1251">
        <f>IF($L1251&lt;&gt;"",IF($L1251&gt;2013,1,0),"")</f>
        <v>1.0</v>
      </c>
      <c r="AE1251">
        <f>IF($L1251&lt;&gt;"",1+IF($L1251&gt;2011,1,0)+IF($L1251&gt;2014,1,0),"")</f>
        <v>3.0</v>
      </c>
      <c r="AF1251" t="inlineStr">
        <is>
          <t>rating</t>
        </is>
      </c>
      <c r="AG1251" t="inlineStr">
        <is>
          <t>performance</t>
        </is>
      </c>
      <c r="AH1251" t="inlineStr">
        <is>
          <t>non-sensitive</t>
        </is>
      </c>
      <c r="AI1251" t="inlineStr">
        <is>
          <t>with ETS/CT</t>
        </is>
      </c>
      <c r="AJ1251" t="inlineStr">
        <is>
          <t>without ETS/CT</t>
        </is>
      </c>
      <c r="AK1251" t="str">
        <f>IF(AND($CF1251&lt;&gt;"",IFERROR(INDEX(subsample_country_map!$B:$B,MATCH($CF1251,subsample_country_map!$A:$A,0)),"")&lt;&gt;""),INDEX(subsample_country_map!$B:$B,MATCH($CF1251,subsample_country_map!$A:$A,0)),INDEX(lookup!$AA:$AA,MATCH($A1251,lookup!$A:$A,0)))</f>
        <v>3_AsiaPac</v>
      </c>
      <c r="AL1251" t="str">
        <f>IF(AND($CF1251&lt;&gt;"",IFERROR(INDEX(subsample_country_map!$C:$C,MATCH($CF1251,subsample_country_map!$A:$A,0)),"")&lt;&gt;""),INDEX(subsample_country_map!$C:$C,MATCH($CF1251,subsample_country_map!$A:$A,0)),INDEX(lookup!$AB:$AB,MATCH($A1251,lookup!$A:$A,0)))</f>
        <v>1_developed</v>
      </c>
      <c r="AM1251" t="str">
        <f>IF(AND($CF1251&lt;&gt;"",IFERROR(INDEX(subsample_country_map!$D:$D,MATCH($CF1251,subsample_country_map!$A:$A,0)),"")&lt;&gt;""),INDEX(subsample_country_map!$D:$D,MATCH($CF1251,subsample_country_map!$A:$A,0)),INDEX(lookup!$AC:$AC,MATCH($A1251,lookup!$A:$A,0)))</f>
        <v>2_non_western</v>
      </c>
      <c r="AN1251" t="str">
        <f>IF(AND($CF1251&lt;&gt;"",IFERROR(INDEX(subsample_country_map!$E:$E,MATCH($CF1251,subsample_country_map!$A:$A,0)),"")&lt;&gt;""),INDEX(subsample_country_map!$E:$E,MATCH($CF1251,subsample_country_map!$A:$A,0)),INDEX(lookup!$AD:$AD,MATCH($A1251,lookup!$A:$A,0)))</f>
        <v>2_civil law</v>
      </c>
      <c r="AO1251" t="str">
        <f>INDEX(lookup!$Y:$Y,MATCH($A1251,lookup!$A:$A,0))</f>
        <v>0_published</v>
      </c>
      <c r="AP1251" t="str">
        <f>INDEX(lookup!$Z:$Z,MATCH($A1251,lookup!$A:$A,0))</f>
        <v>0_VHB low</v>
      </c>
      <c r="AQ1251" t="str">
        <f>INDEX(lookup!$W:$W,MATCH($A1251,lookup!$A:$A,0))</f>
        <v>3_mgmt</v>
      </c>
      <c r="AS1251" t="inlineStr">
        <is>
          <t>staging</t>
        </is>
      </c>
      <c r="AT1251" t="inlineStr">
        <is>
          <t>bad-CER</t>
        </is>
      </c>
      <c r="AU1251" t="inlineStr">
        <is>
          <t>creditworthiness</t>
        </is>
      </c>
      <c r="AV1251" t="inlineStr">
        <is>
          <t>0.414</t>
        </is>
      </c>
      <c r="AX1251" t="inlineStr">
        <is>
          <t>0.14</t>
        </is>
      </c>
      <c r="BA1251" t="n">
        <v>510</v>
      </c>
      <c r="BB1251" t="inlineStr">
        <is>
          <t>1</t>
        </is>
      </c>
      <c r="BC1251" t="inlineStr">
        <is>
          <t>ordered logit</t>
        </is>
      </c>
      <c r="BD1251" t="inlineStr">
        <is>
          <t>not stated</t>
        </is>
      </c>
      <c r="BE1251" t="inlineStr">
        <is>
          <t>none</t>
        </is>
      </c>
      <c r="BI1251" t="inlineStr">
        <is>
          <t>Table 8</t>
        </is>
      </c>
      <c r="BJ1251" t="inlineStr">
        <is>
          <t>column ER_GI (model incl. HHI and ER x HHI)</t>
        </is>
      </c>
      <c r="BK1251" t="inlineStr">
        <is>
          <t>14</t>
        </is>
      </c>
      <c r="BL1251" t="inlineStr">
        <is>
          <t>ER 0.414 (0.14)</t>
        </is>
      </c>
      <c r="BM1251" t="inlineStr">
        <is>
          <t>ER (ER_GI)</t>
        </is>
      </c>
      <c r="BN1251" t="inlineStr">
        <is>
          <t>GRADEi,t+1</t>
        </is>
      </c>
      <c r="BO1251" t="inlineStr">
        <is>
          <t>original</t>
        </is>
      </c>
      <c r="BP1251" t="inlineStr">
        <is>
          <t>Kim, Kim (2022)</t>
        </is>
      </c>
      <c r="BQ1251" t="inlineStr">
        <is>
          <t>computed</t>
        </is>
      </c>
      <c r="BT1251" t="n">
        <v>0</v>
      </c>
      <c r="BU1251" t="inlineStr">
        <is>
          <t>staging_Kim_Kim_2022.csv</t>
        </is>
      </c>
      <c r="BW1251" t="n">
        <v>2011</v>
      </c>
      <c r="BX1251" t="n">
        <v>2019</v>
      </c>
      <c r="BY1251" t="inlineStr">
        <is>
          <t>Korea (firms listed on the Korea Stock Exchange (K</t>
        </is>
      </c>
      <c r="BZ1251" t="n">
        <v>2015</v>
      </c>
      <c r="CA1251" t="n">
        <v>0.4444444444444444</v>
      </c>
      <c r="CB1251" t="n">
        <v>0</v>
      </c>
      <c r="CC1251" t="n">
        <v>1</v>
      </c>
      <c r="CD1251" t="n">
        <v>0.006199264491505831</v>
      </c>
      <c r="CE1251" t="n">
        <v>1</v>
      </c>
    </row>
    <row r="1252">
      <c r="A1252" t="inlineStr">
        <is>
          <t>Kim, Kim (2022)</t>
        </is>
      </c>
      <c r="B1252" t="n">
        <v>2557</v>
      </c>
      <c r="C1252" t="n">
        <v>-0.0265590744288428</v>
      </c>
      <c r="D1252" t="n">
        <v>510</v>
      </c>
      <c r="E1252">
        <f>IF(ISNUMBER($BA1252),$BA1252,IF(AND(ISNUMBER($D1252),ISNUMBER($BW1252),ISNUMBER($BX1252)),$D1252*($BX1252-$BW1252+1),""))</f>
        <v>510.0</v>
      </c>
      <c r="H1252" t="inlineStr">
        <is>
          <t>partial</t>
        </is>
      </c>
      <c r="I1252" t="inlineStr">
        <is>
          <t>T-Statistic available</t>
        </is>
      </c>
      <c r="J1252">
        <f>IF($BW1252&lt;&gt;"",$BW1252,"")</f>
        <v>2011.0</v>
      </c>
      <c r="K1252">
        <f>IF($BX1252&lt;&gt;"",$BX1252,"")</f>
        <v>2019.0</v>
      </c>
      <c r="L1252">
        <f>IF(AND(ISNUMBER($BW1252),ISNUMBER($BX1252)),($BW1252+$BX1252)/2,"")</f>
        <v>2015.0</v>
      </c>
      <c r="M1252">
        <f>IF($L1252&lt;&gt;"",$L1252,"")</f>
        <v>2015.0</v>
      </c>
      <c r="N1252">
        <f>IF(AND(ISNUMBER($BW1252),ISNUMBER($BX1252)),MIN(1,MAX(0,($BX1252-2016+1)/($BX1252-$BW1252+1))),"")</f>
        <v>0.4444444444444444</v>
      </c>
      <c r="O1252">
        <f>IF(AND(ISNUMBER($BW1252),ISNUMBER($BX1252)),MIN(1,MAX(0,($BX1252-2017+1)/($BX1252-$BW1252+1))),"")</f>
        <v>0.3333333333333333</v>
      </c>
      <c r="P1252">
        <f>IF(AND(ISNUMBER($BW1252),ISNUMBER($BX1252)),MIN(1,MAX(0,($BX1252-2018+1)/($BX1252-$BW1252+1))),"")</f>
        <v>0.2222222222222222</v>
      </c>
      <c r="Q1252">
        <f>IF(AND(ISNUMBER($BW1252),ISNUMBER($BX1252)),MIN(1,MAX(0,($BX1252-2019+1)/($BX1252-$BW1252+1))),"")</f>
        <v>0.1111111111111111</v>
      </c>
      <c r="R1252">
        <f>IF(AND(ISNUMBER($BW1252),ISNUMBER($BX1252)),MIN(1,MAX(0,($BX1252-2016+1)/($BX1252-$BW1252+1))),"")</f>
        <v>0.4444444444444444</v>
      </c>
      <c r="S1252">
        <f>IF($L1252&lt;&gt;"",IF($L1252&gt;=2015.5,1,0),"")</f>
        <v>0.0</v>
      </c>
      <c r="T1252">
        <f>IF($L1252&lt;&gt;"",IF($L1252&gt;=2016,1,0),"")</f>
        <v>0.0</v>
      </c>
      <c r="U1252">
        <f>IF(ISNUMBER($BX1252),IF($BX1252&gt;=2016,1,0),"")</f>
        <v>1.0</v>
      </c>
      <c r="V1252">
        <f>IF(ISNUMBER($BW1252),IF($BW1252&gt;=2016,1,0),"")</f>
        <v>0.0</v>
      </c>
      <c r="W1252" t="str">
        <f>IF(AND(ISNUMBER($BW1252),ISNUMBER($BX1252)),IF($BW1252&gt;=2016,"post-only",IF($BX1252&lt;2016,"pre-only","mixed")),"")</f>
        <v>mixed</v>
      </c>
      <c r="X1252">
        <f>IF(AND(ISNUMBER($BW1252),ISNUMBER($BX1252)),MIN(1,MAX(0,($BX1252-2017+1)/($BX1252-$BW1252+1))),"")</f>
        <v>0.3333333333333333</v>
      </c>
      <c r="Y1252">
        <f>IF(AND(ISNUMBER($BW1252),ISNUMBER($BX1252)),MIN(1,MAX(0,($BX1252-2018+1)/($BX1252-$BW1252+1))),"")</f>
        <v>0.2222222222222222</v>
      </c>
      <c r="Z1252">
        <f>IF(AND(ISNUMBER($BW1252),ISNUMBER($BX1252)),MIN(1,MAX(0,($BX1252-2019+1)/($BX1252-$BW1252+1))),"")</f>
        <v>0.1111111111111111</v>
      </c>
      <c r="AA1252">
        <f>IF(ISNUMBER($BX1252),IF($BX1252&gt;=2017,1,0),"")</f>
        <v>1.0</v>
      </c>
      <c r="AB1252">
        <f>IF(ISNUMBER($BX1252),IF($BX1252&gt;=2018,1,0),"")</f>
        <v>1.0</v>
      </c>
      <c r="AC1252">
        <f>IF(ISNUMBER($BX1252),IF($BX1252&gt;=2019,1,0),"")</f>
        <v>1.0</v>
      </c>
      <c r="AD1252">
        <f>IF($L1252&lt;&gt;"",IF($L1252&gt;2013,1,0),"")</f>
        <v>1.0</v>
      </c>
      <c r="AE1252">
        <f>IF($L1252&lt;&gt;"",1+IF($L1252&gt;2011,1,0)+IF($L1252&gt;2014,1,0),"")</f>
        <v>3.0</v>
      </c>
      <c r="AF1252" t="inlineStr">
        <is>
          <t>rating</t>
        </is>
      </c>
      <c r="AG1252" t="inlineStr">
        <is>
          <t>performance</t>
        </is>
      </c>
      <c r="AH1252" t="inlineStr">
        <is>
          <t>non-sensitive</t>
        </is>
      </c>
      <c r="AI1252" t="inlineStr">
        <is>
          <t>with ETS/CT</t>
        </is>
      </c>
      <c r="AJ1252" t="inlineStr">
        <is>
          <t>without ETS/CT</t>
        </is>
      </c>
      <c r="AK1252" t="str">
        <f>IF(AND($CF1252&lt;&gt;"",IFERROR(INDEX(subsample_country_map!$B:$B,MATCH($CF1252,subsample_country_map!$A:$A,0)),"")&lt;&gt;""),INDEX(subsample_country_map!$B:$B,MATCH($CF1252,subsample_country_map!$A:$A,0)),INDEX(lookup!$AA:$AA,MATCH($A1252,lookup!$A:$A,0)))</f>
        <v>3_AsiaPac</v>
      </c>
      <c r="AL1252" t="str">
        <f>IF(AND($CF1252&lt;&gt;"",IFERROR(INDEX(subsample_country_map!$C:$C,MATCH($CF1252,subsample_country_map!$A:$A,0)),"")&lt;&gt;""),INDEX(subsample_country_map!$C:$C,MATCH($CF1252,subsample_country_map!$A:$A,0)),INDEX(lookup!$AB:$AB,MATCH($A1252,lookup!$A:$A,0)))</f>
        <v>1_developed</v>
      </c>
      <c r="AM1252" t="str">
        <f>IF(AND($CF1252&lt;&gt;"",IFERROR(INDEX(subsample_country_map!$D:$D,MATCH($CF1252,subsample_country_map!$A:$A,0)),"")&lt;&gt;""),INDEX(subsample_country_map!$D:$D,MATCH($CF1252,subsample_country_map!$A:$A,0)),INDEX(lookup!$AC:$AC,MATCH($A1252,lookup!$A:$A,0)))</f>
        <v>2_non_western</v>
      </c>
      <c r="AN1252" t="str">
        <f>IF(AND($CF1252&lt;&gt;"",IFERROR(INDEX(subsample_country_map!$E:$E,MATCH($CF1252,subsample_country_map!$A:$A,0)),"")&lt;&gt;""),INDEX(subsample_country_map!$E:$E,MATCH($CF1252,subsample_country_map!$A:$A,0)),INDEX(lookup!$AD:$AD,MATCH($A1252,lookup!$A:$A,0)))</f>
        <v>2_civil law</v>
      </c>
      <c r="AO1252" t="str">
        <f>INDEX(lookup!$Y:$Y,MATCH($A1252,lookup!$A:$A,0))</f>
        <v>0_published</v>
      </c>
      <c r="AP1252" t="str">
        <f>INDEX(lookup!$Z:$Z,MATCH($A1252,lookup!$A:$A,0))</f>
        <v>0_VHB low</v>
      </c>
      <c r="AQ1252" t="str">
        <f>INDEX(lookup!$W:$W,MATCH($A1252,lookup!$A:$A,0))</f>
        <v>3_mgmt</v>
      </c>
      <c r="AS1252" t="inlineStr">
        <is>
          <t>staging</t>
        </is>
      </c>
      <c r="AT1252" t="inlineStr">
        <is>
          <t>bad-CER</t>
        </is>
      </c>
      <c r="AU1252" t="inlineStr">
        <is>
          <t>creditworthiness</t>
        </is>
      </c>
      <c r="AV1252" t="inlineStr">
        <is>
          <t>-0.454</t>
        </is>
      </c>
      <c r="AX1252" t="inlineStr">
        <is>
          <t>-0.60</t>
        </is>
      </c>
      <c r="BA1252" t="n">
        <v>510</v>
      </c>
      <c r="BB1252" t="inlineStr">
        <is>
          <t>1</t>
        </is>
      </c>
      <c r="BC1252" t="inlineStr">
        <is>
          <t>ordered logit</t>
        </is>
      </c>
      <c r="BD1252" t="inlineStr">
        <is>
          <t>not stated</t>
        </is>
      </c>
      <c r="BE1252" t="inlineStr">
        <is>
          <t>none</t>
        </is>
      </c>
      <c r="BI1252" t="inlineStr">
        <is>
          <t>Table 8</t>
        </is>
      </c>
      <c r="BJ1252" t="inlineStr">
        <is>
          <t>column ER_EI (model incl. HHI and ER x HHI)</t>
        </is>
      </c>
      <c r="BK1252" t="inlineStr">
        <is>
          <t>14</t>
        </is>
      </c>
      <c r="BL1252" t="inlineStr">
        <is>
          <t>ER -0.454 (-0.60)</t>
        </is>
      </c>
      <c r="BM1252" t="inlineStr">
        <is>
          <t>ER (ER_EI)</t>
        </is>
      </c>
      <c r="BN1252" t="inlineStr">
        <is>
          <t>GRADEi,t+1</t>
        </is>
      </c>
      <c r="BO1252" t="inlineStr">
        <is>
          <t>original</t>
        </is>
      </c>
      <c r="BP1252" t="inlineStr">
        <is>
          <t>Kim, Kim (2022)</t>
        </is>
      </c>
      <c r="BQ1252" t="inlineStr">
        <is>
          <t>computed</t>
        </is>
      </c>
      <c r="BT1252" t="n">
        <v>0</v>
      </c>
      <c r="BU1252" t="inlineStr">
        <is>
          <t>staging_Kim_Kim_2022.csv</t>
        </is>
      </c>
      <c r="BW1252" t="n">
        <v>2011</v>
      </c>
      <c r="BX1252" t="n">
        <v>2019</v>
      </c>
      <c r="BY1252" t="inlineStr">
        <is>
          <t>Korea (firms listed on the Korea Stock Exchange (K</t>
        </is>
      </c>
      <c r="BZ1252" t="n">
        <v>2015</v>
      </c>
      <c r="CA1252" t="n">
        <v>0.4444444444444444</v>
      </c>
      <c r="CB1252" t="n">
        <v>0</v>
      </c>
      <c r="CC1252" t="n">
        <v>1</v>
      </c>
      <c r="CD1252" t="n">
        <v>-0.02656532185905915</v>
      </c>
      <c r="CE1252" t="n">
        <v>1</v>
      </c>
    </row>
    <row r="1253">
      <c r="A1253" t="inlineStr">
        <is>
          <t>Kim, Kim (2022)</t>
        </is>
      </c>
      <c r="B1253" t="n">
        <v>2558</v>
      </c>
      <c r="C1253" t="n">
        <v>0.04600321843241394</v>
      </c>
      <c r="D1253" t="n">
        <v>510</v>
      </c>
      <c r="E1253">
        <f>IF(ISNUMBER($BA1253),$BA1253,IF(AND(ISNUMBER($D1253),ISNUMBER($BW1253),ISNUMBER($BX1253)),$D1253*($BX1253-$BW1253+1),""))</f>
        <v>510.0</v>
      </c>
      <c r="H1253" t="inlineStr">
        <is>
          <t>partial</t>
        </is>
      </c>
      <c r="I1253" t="inlineStr">
        <is>
          <t>T-Statistic available</t>
        </is>
      </c>
      <c r="J1253">
        <f>IF($BW1253&lt;&gt;"",$BW1253,"")</f>
        <v>2011.0</v>
      </c>
      <c r="K1253">
        <f>IF($BX1253&lt;&gt;"",$BX1253,"")</f>
        <v>2019.0</v>
      </c>
      <c r="L1253">
        <f>IF(AND(ISNUMBER($BW1253),ISNUMBER($BX1253)),($BW1253+$BX1253)/2,"")</f>
        <v>2015.0</v>
      </c>
      <c r="M1253">
        <f>IF($L1253&lt;&gt;"",$L1253,"")</f>
        <v>2015.0</v>
      </c>
      <c r="N1253">
        <f>IF(AND(ISNUMBER($BW1253),ISNUMBER($BX1253)),MIN(1,MAX(0,($BX1253-2016+1)/($BX1253-$BW1253+1))),"")</f>
        <v>0.4444444444444444</v>
      </c>
      <c r="O1253">
        <f>IF(AND(ISNUMBER($BW1253),ISNUMBER($BX1253)),MIN(1,MAX(0,($BX1253-2017+1)/($BX1253-$BW1253+1))),"")</f>
        <v>0.3333333333333333</v>
      </c>
      <c r="P1253">
        <f>IF(AND(ISNUMBER($BW1253),ISNUMBER($BX1253)),MIN(1,MAX(0,($BX1253-2018+1)/($BX1253-$BW1253+1))),"")</f>
        <v>0.2222222222222222</v>
      </c>
      <c r="Q1253">
        <f>IF(AND(ISNUMBER($BW1253),ISNUMBER($BX1253)),MIN(1,MAX(0,($BX1253-2019+1)/($BX1253-$BW1253+1))),"")</f>
        <v>0.1111111111111111</v>
      </c>
      <c r="R1253">
        <f>IF(AND(ISNUMBER($BW1253),ISNUMBER($BX1253)),MIN(1,MAX(0,($BX1253-2016+1)/($BX1253-$BW1253+1))),"")</f>
        <v>0.4444444444444444</v>
      </c>
      <c r="S1253">
        <f>IF($L1253&lt;&gt;"",IF($L1253&gt;=2015.5,1,0),"")</f>
        <v>0.0</v>
      </c>
      <c r="T1253">
        <f>IF($L1253&lt;&gt;"",IF($L1253&gt;=2016,1,0),"")</f>
        <v>0.0</v>
      </c>
      <c r="U1253">
        <f>IF(ISNUMBER($BX1253),IF($BX1253&gt;=2016,1,0),"")</f>
        <v>1.0</v>
      </c>
      <c r="V1253">
        <f>IF(ISNUMBER($BW1253),IF($BW1253&gt;=2016,1,0),"")</f>
        <v>0.0</v>
      </c>
      <c r="W1253" t="str">
        <f>IF(AND(ISNUMBER($BW1253),ISNUMBER($BX1253)),IF($BW1253&gt;=2016,"post-only",IF($BX1253&lt;2016,"pre-only","mixed")),"")</f>
        <v>mixed</v>
      </c>
      <c r="X1253">
        <f>IF(AND(ISNUMBER($BW1253),ISNUMBER($BX1253)),MIN(1,MAX(0,($BX1253-2017+1)/($BX1253-$BW1253+1))),"")</f>
        <v>0.3333333333333333</v>
      </c>
      <c r="Y1253">
        <f>IF(AND(ISNUMBER($BW1253),ISNUMBER($BX1253)),MIN(1,MAX(0,($BX1253-2018+1)/($BX1253-$BW1253+1))),"")</f>
        <v>0.2222222222222222</v>
      </c>
      <c r="Z1253">
        <f>IF(AND(ISNUMBER($BW1253),ISNUMBER($BX1253)),MIN(1,MAX(0,($BX1253-2019+1)/($BX1253-$BW1253+1))),"")</f>
        <v>0.1111111111111111</v>
      </c>
      <c r="AA1253">
        <f>IF(ISNUMBER($BX1253),IF($BX1253&gt;=2017,1,0),"")</f>
        <v>1.0</v>
      </c>
      <c r="AB1253">
        <f>IF(ISNUMBER($BX1253),IF($BX1253&gt;=2018,1,0),"")</f>
        <v>1.0</v>
      </c>
      <c r="AC1253">
        <f>IF(ISNUMBER($BX1253),IF($BX1253&gt;=2019,1,0),"")</f>
        <v>1.0</v>
      </c>
      <c r="AD1253">
        <f>IF($L1253&lt;&gt;"",IF($L1253&gt;2013,1,0),"")</f>
        <v>1.0</v>
      </c>
      <c r="AE1253">
        <f>IF($L1253&lt;&gt;"",1+IF($L1253&gt;2011,1,0)+IF($L1253&gt;2014,1,0),"")</f>
        <v>3.0</v>
      </c>
      <c r="AF1253" t="inlineStr">
        <is>
          <t>rating</t>
        </is>
      </c>
      <c r="AG1253" t="inlineStr">
        <is>
          <t>performance</t>
        </is>
      </c>
      <c r="AH1253" t="inlineStr">
        <is>
          <t>non-sensitive</t>
        </is>
      </c>
      <c r="AI1253" t="inlineStr">
        <is>
          <t>with ETS/CT</t>
        </is>
      </c>
      <c r="AJ1253" t="inlineStr">
        <is>
          <t>without ETS/CT</t>
        </is>
      </c>
      <c r="AK1253" t="str">
        <f>IF(AND($CF1253&lt;&gt;"",IFERROR(INDEX(subsample_country_map!$B:$B,MATCH($CF1253,subsample_country_map!$A:$A,0)),"")&lt;&gt;""),INDEX(subsample_country_map!$B:$B,MATCH($CF1253,subsample_country_map!$A:$A,0)),INDEX(lookup!$AA:$AA,MATCH($A1253,lookup!$A:$A,0)))</f>
        <v>3_AsiaPac</v>
      </c>
      <c r="AL1253" t="str">
        <f>IF(AND($CF1253&lt;&gt;"",IFERROR(INDEX(subsample_country_map!$C:$C,MATCH($CF1253,subsample_country_map!$A:$A,0)),"")&lt;&gt;""),INDEX(subsample_country_map!$C:$C,MATCH($CF1253,subsample_country_map!$A:$A,0)),INDEX(lookup!$AB:$AB,MATCH($A1253,lookup!$A:$A,0)))</f>
        <v>1_developed</v>
      </c>
      <c r="AM1253" t="str">
        <f>IF(AND($CF1253&lt;&gt;"",IFERROR(INDEX(subsample_country_map!$D:$D,MATCH($CF1253,subsample_country_map!$A:$A,0)),"")&lt;&gt;""),INDEX(subsample_country_map!$D:$D,MATCH($CF1253,subsample_country_map!$A:$A,0)),INDEX(lookup!$AC:$AC,MATCH($A1253,lookup!$A:$A,0)))</f>
        <v>2_non_western</v>
      </c>
      <c r="AN1253" t="str">
        <f>IF(AND($CF1253&lt;&gt;"",IFERROR(INDEX(subsample_country_map!$E:$E,MATCH($CF1253,subsample_country_map!$A:$A,0)),"")&lt;&gt;""),INDEX(subsample_country_map!$E:$E,MATCH($CF1253,subsample_country_map!$A:$A,0)),INDEX(lookup!$AD:$AD,MATCH($A1253,lookup!$A:$A,0)))</f>
        <v>2_civil law</v>
      </c>
      <c r="AO1253" t="str">
        <f>INDEX(lookup!$Y:$Y,MATCH($A1253,lookup!$A:$A,0))</f>
        <v>0_published</v>
      </c>
      <c r="AP1253" t="str">
        <f>INDEX(lookup!$Z:$Z,MATCH($A1253,lookup!$A:$A,0))</f>
        <v>0_VHB low</v>
      </c>
      <c r="AQ1253" t="str">
        <f>INDEX(lookup!$W:$W,MATCH($A1253,lookup!$A:$A,0))</f>
        <v>3_mgmt</v>
      </c>
      <c r="AS1253" t="inlineStr">
        <is>
          <t>staging</t>
        </is>
      </c>
      <c r="AT1253" t="inlineStr">
        <is>
          <t>bad-CER</t>
        </is>
      </c>
      <c r="AU1253" t="inlineStr">
        <is>
          <t>creditworthiness</t>
        </is>
      </c>
      <c r="AV1253" t="inlineStr">
        <is>
          <t>0.249</t>
        </is>
      </c>
      <c r="AX1253" t="inlineStr">
        <is>
          <t>1.04</t>
        </is>
      </c>
      <c r="BA1253" t="n">
        <v>510</v>
      </c>
      <c r="BB1253" t="inlineStr">
        <is>
          <t>1</t>
        </is>
      </c>
      <c r="BC1253" t="inlineStr">
        <is>
          <t>ordered logit</t>
        </is>
      </c>
      <c r="BD1253" t="inlineStr">
        <is>
          <t>not stated</t>
        </is>
      </c>
      <c r="BE1253" t="inlineStr">
        <is>
          <t>none</t>
        </is>
      </c>
      <c r="BI1253" t="inlineStr">
        <is>
          <t>Table 9</t>
        </is>
      </c>
      <c r="BJ1253" t="inlineStr">
        <is>
          <t>column ER_G (model incl. HHI_D and ER x HHI_D)</t>
        </is>
      </c>
      <c r="BK1253" t="inlineStr">
        <is>
          <t>15</t>
        </is>
      </c>
      <c r="BL1253" t="inlineStr">
        <is>
          <t>ER 0.249 (1.04)</t>
        </is>
      </c>
      <c r="BM1253" t="inlineStr">
        <is>
          <t>ER (ER_G)</t>
        </is>
      </c>
      <c r="BN1253" t="inlineStr">
        <is>
          <t>GRADEi,t+1</t>
        </is>
      </c>
      <c r="BO1253" t="inlineStr">
        <is>
          <t>original</t>
        </is>
      </c>
      <c r="BP1253" t="inlineStr">
        <is>
          <t>Kim, Kim (2022)</t>
        </is>
      </c>
      <c r="BQ1253" t="inlineStr">
        <is>
          <t>computed</t>
        </is>
      </c>
      <c r="BT1253" t="n">
        <v>0</v>
      </c>
      <c r="BU1253" t="inlineStr">
        <is>
          <t>staging_Kim_Kim_2022.csv</t>
        </is>
      </c>
      <c r="BW1253" t="n">
        <v>2011</v>
      </c>
      <c r="BX1253" t="n">
        <v>2019</v>
      </c>
      <c r="BY1253" t="inlineStr">
        <is>
          <t>Korea (firms listed on the Korea Stock Exchange (K</t>
        </is>
      </c>
      <c r="BZ1253" t="n">
        <v>2015</v>
      </c>
      <c r="CA1253" t="n">
        <v>0.4444444444444444</v>
      </c>
      <c r="CB1253" t="n">
        <v>0</v>
      </c>
      <c r="CC1253" t="n">
        <v>1</v>
      </c>
      <c r="CD1253" t="n">
        <v>0.04603571184582723</v>
      </c>
      <c r="CE1253" t="n">
        <v>1</v>
      </c>
    </row>
    <row r="1254">
      <c r="A1254" t="inlineStr">
        <is>
          <t>Kim, Kim (2022)</t>
        </is>
      </c>
      <c r="B1254" t="n">
        <v>2559</v>
      </c>
      <c r="C1254" t="n">
        <v>-0.06847405986239936</v>
      </c>
      <c r="D1254" t="n">
        <v>510</v>
      </c>
      <c r="E1254">
        <f>IF(ISNUMBER($BA1254),$BA1254,IF(AND(ISNUMBER($D1254),ISNUMBER($BW1254),ISNUMBER($BX1254)),$D1254*($BX1254-$BW1254+1),""))</f>
        <v>510.0</v>
      </c>
      <c r="H1254" t="inlineStr">
        <is>
          <t>partial</t>
        </is>
      </c>
      <c r="I1254" t="inlineStr">
        <is>
          <t>T-Statistic available</t>
        </is>
      </c>
      <c r="J1254">
        <f>IF($BW1254&lt;&gt;"",$BW1254,"")</f>
        <v>2011.0</v>
      </c>
      <c r="K1254">
        <f>IF($BX1254&lt;&gt;"",$BX1254,"")</f>
        <v>2019.0</v>
      </c>
      <c r="L1254">
        <f>IF(AND(ISNUMBER($BW1254),ISNUMBER($BX1254)),($BW1254+$BX1254)/2,"")</f>
        <v>2015.0</v>
      </c>
      <c r="M1254">
        <f>IF($L1254&lt;&gt;"",$L1254,"")</f>
        <v>2015.0</v>
      </c>
      <c r="N1254">
        <f>IF(AND(ISNUMBER($BW1254),ISNUMBER($BX1254)),MIN(1,MAX(0,($BX1254-2016+1)/($BX1254-$BW1254+1))),"")</f>
        <v>0.4444444444444444</v>
      </c>
      <c r="O1254">
        <f>IF(AND(ISNUMBER($BW1254),ISNUMBER($BX1254)),MIN(1,MAX(0,($BX1254-2017+1)/($BX1254-$BW1254+1))),"")</f>
        <v>0.3333333333333333</v>
      </c>
      <c r="P1254">
        <f>IF(AND(ISNUMBER($BW1254),ISNUMBER($BX1254)),MIN(1,MAX(0,($BX1254-2018+1)/($BX1254-$BW1254+1))),"")</f>
        <v>0.2222222222222222</v>
      </c>
      <c r="Q1254">
        <f>IF(AND(ISNUMBER($BW1254),ISNUMBER($BX1254)),MIN(1,MAX(0,($BX1254-2019+1)/($BX1254-$BW1254+1))),"")</f>
        <v>0.1111111111111111</v>
      </c>
      <c r="R1254">
        <f>IF(AND(ISNUMBER($BW1254),ISNUMBER($BX1254)),MIN(1,MAX(0,($BX1254-2016+1)/($BX1254-$BW1254+1))),"")</f>
        <v>0.4444444444444444</v>
      </c>
      <c r="S1254">
        <f>IF($L1254&lt;&gt;"",IF($L1254&gt;=2015.5,1,0),"")</f>
        <v>0.0</v>
      </c>
      <c r="T1254">
        <f>IF($L1254&lt;&gt;"",IF($L1254&gt;=2016,1,0),"")</f>
        <v>0.0</v>
      </c>
      <c r="U1254">
        <f>IF(ISNUMBER($BX1254),IF($BX1254&gt;=2016,1,0),"")</f>
        <v>1.0</v>
      </c>
      <c r="V1254">
        <f>IF(ISNUMBER($BW1254),IF($BW1254&gt;=2016,1,0),"")</f>
        <v>0.0</v>
      </c>
      <c r="W1254" t="str">
        <f>IF(AND(ISNUMBER($BW1254),ISNUMBER($BX1254)),IF($BW1254&gt;=2016,"post-only",IF($BX1254&lt;2016,"pre-only","mixed")),"")</f>
        <v>mixed</v>
      </c>
      <c r="X1254">
        <f>IF(AND(ISNUMBER($BW1254),ISNUMBER($BX1254)),MIN(1,MAX(0,($BX1254-2017+1)/($BX1254-$BW1254+1))),"")</f>
        <v>0.3333333333333333</v>
      </c>
      <c r="Y1254">
        <f>IF(AND(ISNUMBER($BW1254),ISNUMBER($BX1254)),MIN(1,MAX(0,($BX1254-2018+1)/($BX1254-$BW1254+1))),"")</f>
        <v>0.2222222222222222</v>
      </c>
      <c r="Z1254">
        <f>IF(AND(ISNUMBER($BW1254),ISNUMBER($BX1254)),MIN(1,MAX(0,($BX1254-2019+1)/($BX1254-$BW1254+1))),"")</f>
        <v>0.1111111111111111</v>
      </c>
      <c r="AA1254">
        <f>IF(ISNUMBER($BX1254),IF($BX1254&gt;=2017,1,0),"")</f>
        <v>1.0</v>
      </c>
      <c r="AB1254">
        <f>IF(ISNUMBER($BX1254),IF($BX1254&gt;=2018,1,0),"")</f>
        <v>1.0</v>
      </c>
      <c r="AC1254">
        <f>IF(ISNUMBER($BX1254),IF($BX1254&gt;=2019,1,0),"")</f>
        <v>1.0</v>
      </c>
      <c r="AD1254">
        <f>IF($L1254&lt;&gt;"",IF($L1254&gt;2013,1,0),"")</f>
        <v>1.0</v>
      </c>
      <c r="AE1254">
        <f>IF($L1254&lt;&gt;"",1+IF($L1254&gt;2011,1,0)+IF($L1254&gt;2014,1,0),"")</f>
        <v>3.0</v>
      </c>
      <c r="AF1254" t="inlineStr">
        <is>
          <t>rating</t>
        </is>
      </c>
      <c r="AG1254" t="inlineStr">
        <is>
          <t>performance</t>
        </is>
      </c>
      <c r="AH1254" t="inlineStr">
        <is>
          <t>non-sensitive</t>
        </is>
      </c>
      <c r="AI1254" t="inlineStr">
        <is>
          <t>with ETS/CT</t>
        </is>
      </c>
      <c r="AJ1254" t="inlineStr">
        <is>
          <t>without ETS/CT</t>
        </is>
      </c>
      <c r="AK1254" t="str">
        <f>IF(AND($CF1254&lt;&gt;"",IFERROR(INDEX(subsample_country_map!$B:$B,MATCH($CF1254,subsample_country_map!$A:$A,0)),"")&lt;&gt;""),INDEX(subsample_country_map!$B:$B,MATCH($CF1254,subsample_country_map!$A:$A,0)),INDEX(lookup!$AA:$AA,MATCH($A1254,lookup!$A:$A,0)))</f>
        <v>3_AsiaPac</v>
      </c>
      <c r="AL1254" t="str">
        <f>IF(AND($CF1254&lt;&gt;"",IFERROR(INDEX(subsample_country_map!$C:$C,MATCH($CF1254,subsample_country_map!$A:$A,0)),"")&lt;&gt;""),INDEX(subsample_country_map!$C:$C,MATCH($CF1254,subsample_country_map!$A:$A,0)),INDEX(lookup!$AB:$AB,MATCH($A1254,lookup!$A:$A,0)))</f>
        <v>1_developed</v>
      </c>
      <c r="AM1254" t="str">
        <f>IF(AND($CF1254&lt;&gt;"",IFERROR(INDEX(subsample_country_map!$D:$D,MATCH($CF1254,subsample_country_map!$A:$A,0)),"")&lt;&gt;""),INDEX(subsample_country_map!$D:$D,MATCH($CF1254,subsample_country_map!$A:$A,0)),INDEX(lookup!$AC:$AC,MATCH($A1254,lookup!$A:$A,0)))</f>
        <v>2_non_western</v>
      </c>
      <c r="AN1254" t="str">
        <f>IF(AND($CF1254&lt;&gt;"",IFERROR(INDEX(subsample_country_map!$E:$E,MATCH($CF1254,subsample_country_map!$A:$A,0)),"")&lt;&gt;""),INDEX(subsample_country_map!$E:$E,MATCH($CF1254,subsample_country_map!$A:$A,0)),INDEX(lookup!$AD:$AD,MATCH($A1254,lookup!$A:$A,0)))</f>
        <v>2_civil law</v>
      </c>
      <c r="AO1254" t="str">
        <f>INDEX(lookup!$Y:$Y,MATCH($A1254,lookup!$A:$A,0))</f>
        <v>0_published</v>
      </c>
      <c r="AP1254" t="str">
        <f>INDEX(lookup!$Z:$Z,MATCH($A1254,lookup!$A:$A,0))</f>
        <v>0_VHB low</v>
      </c>
      <c r="AQ1254" t="str">
        <f>INDEX(lookup!$W:$W,MATCH($A1254,lookup!$A:$A,0))</f>
        <v>3_mgmt</v>
      </c>
      <c r="AS1254" t="inlineStr">
        <is>
          <t>staging</t>
        </is>
      </c>
      <c r="AT1254" t="inlineStr">
        <is>
          <t>bad-CER</t>
        </is>
      </c>
      <c r="AU1254" t="inlineStr">
        <is>
          <t>creditworthiness</t>
        </is>
      </c>
      <c r="AV1254" t="inlineStr">
        <is>
          <t>-0.308</t>
        </is>
      </c>
      <c r="AX1254" t="inlineStr">
        <is>
          <t>-1.55</t>
        </is>
      </c>
      <c r="BA1254" t="n">
        <v>510</v>
      </c>
      <c r="BB1254" t="inlineStr">
        <is>
          <t>1</t>
        </is>
      </c>
      <c r="BC1254" t="inlineStr">
        <is>
          <t>ordered logit</t>
        </is>
      </c>
      <c r="BD1254" t="inlineStr">
        <is>
          <t>not stated</t>
        </is>
      </c>
      <c r="BE1254" t="inlineStr">
        <is>
          <t>none</t>
        </is>
      </c>
      <c r="BI1254" t="inlineStr">
        <is>
          <t>Table 9</t>
        </is>
      </c>
      <c r="BJ1254" t="inlineStr">
        <is>
          <t>column ER_E (model incl. HHI_D and ER x HHI_D)</t>
        </is>
      </c>
      <c r="BK1254" t="inlineStr">
        <is>
          <t>15</t>
        </is>
      </c>
      <c r="BL1254" t="inlineStr">
        <is>
          <t>ER -0.308 (-1.55)</t>
        </is>
      </c>
      <c r="BM1254" t="inlineStr">
        <is>
          <t>ER (ER_E)</t>
        </is>
      </c>
      <c r="BN1254" t="inlineStr">
        <is>
          <t>GRADEi,t+1</t>
        </is>
      </c>
      <c r="BO1254" t="inlineStr">
        <is>
          <t>original</t>
        </is>
      </c>
      <c r="BP1254" t="inlineStr">
        <is>
          <t>Kim, Kim (2022)</t>
        </is>
      </c>
      <c r="BQ1254" t="inlineStr">
        <is>
          <t>computed</t>
        </is>
      </c>
      <c r="BT1254" t="n">
        <v>0</v>
      </c>
      <c r="BU1254" t="inlineStr">
        <is>
          <t>staging_Kim_Kim_2022.csv</t>
        </is>
      </c>
      <c r="BW1254" t="n">
        <v>2011</v>
      </c>
      <c r="BX1254" t="n">
        <v>2019</v>
      </c>
      <c r="BY1254" t="inlineStr">
        <is>
          <t>Korea (firms listed on the Korea Stock Exchange (K</t>
        </is>
      </c>
      <c r="BZ1254" t="n">
        <v>2015</v>
      </c>
      <c r="CA1254" t="n">
        <v>0.4444444444444444</v>
      </c>
      <c r="CB1254" t="n">
        <v>0</v>
      </c>
      <c r="CC1254" t="n">
        <v>1</v>
      </c>
      <c r="CD1254" t="n">
        <v>-0.06858137997626897</v>
      </c>
      <c r="CE1254" t="n">
        <v>1</v>
      </c>
    </row>
    <row r="1255">
      <c r="A1255" t="inlineStr">
        <is>
          <t>Kim, Kim (2022)</t>
        </is>
      </c>
      <c r="B1255" t="n">
        <v>2560</v>
      </c>
      <c r="C1255" t="n">
        <v>-0.07462579003704055</v>
      </c>
      <c r="D1255" t="n">
        <v>510</v>
      </c>
      <c r="E1255">
        <f>IF(ISNUMBER($BA1255),$BA1255,IF(AND(ISNUMBER($D1255),ISNUMBER($BW1255),ISNUMBER($BX1255)),$D1255*($BX1255-$BW1255+1),""))</f>
        <v>510.0</v>
      </c>
      <c r="H1255" t="inlineStr">
        <is>
          <t>partial</t>
        </is>
      </c>
      <c r="I1255" t="inlineStr">
        <is>
          <t>T-Statistic available</t>
        </is>
      </c>
      <c r="J1255">
        <f>IF($BW1255&lt;&gt;"",$BW1255,"")</f>
        <v>2011.0</v>
      </c>
      <c r="K1255">
        <f>IF($BX1255&lt;&gt;"",$BX1255,"")</f>
        <v>2019.0</v>
      </c>
      <c r="L1255">
        <f>IF(AND(ISNUMBER($BW1255),ISNUMBER($BX1255)),($BW1255+$BX1255)/2,"")</f>
        <v>2015.0</v>
      </c>
      <c r="M1255">
        <f>IF($L1255&lt;&gt;"",$L1255,"")</f>
        <v>2015.0</v>
      </c>
      <c r="N1255">
        <f>IF(AND(ISNUMBER($BW1255),ISNUMBER($BX1255)),MIN(1,MAX(0,($BX1255-2016+1)/($BX1255-$BW1255+1))),"")</f>
        <v>0.4444444444444444</v>
      </c>
      <c r="O1255">
        <f>IF(AND(ISNUMBER($BW1255),ISNUMBER($BX1255)),MIN(1,MAX(0,($BX1255-2017+1)/($BX1255-$BW1255+1))),"")</f>
        <v>0.3333333333333333</v>
      </c>
      <c r="P1255">
        <f>IF(AND(ISNUMBER($BW1255),ISNUMBER($BX1255)),MIN(1,MAX(0,($BX1255-2018+1)/($BX1255-$BW1255+1))),"")</f>
        <v>0.2222222222222222</v>
      </c>
      <c r="Q1255">
        <f>IF(AND(ISNUMBER($BW1255),ISNUMBER($BX1255)),MIN(1,MAX(0,($BX1255-2019+1)/($BX1255-$BW1255+1))),"")</f>
        <v>0.1111111111111111</v>
      </c>
      <c r="R1255">
        <f>IF(AND(ISNUMBER($BW1255),ISNUMBER($BX1255)),MIN(1,MAX(0,($BX1255-2016+1)/($BX1255-$BW1255+1))),"")</f>
        <v>0.4444444444444444</v>
      </c>
      <c r="S1255">
        <f>IF($L1255&lt;&gt;"",IF($L1255&gt;=2015.5,1,0),"")</f>
        <v>0.0</v>
      </c>
      <c r="T1255">
        <f>IF($L1255&lt;&gt;"",IF($L1255&gt;=2016,1,0),"")</f>
        <v>0.0</v>
      </c>
      <c r="U1255">
        <f>IF(ISNUMBER($BX1255),IF($BX1255&gt;=2016,1,0),"")</f>
        <v>1.0</v>
      </c>
      <c r="V1255">
        <f>IF(ISNUMBER($BW1255),IF($BW1255&gt;=2016,1,0),"")</f>
        <v>0.0</v>
      </c>
      <c r="W1255" t="str">
        <f>IF(AND(ISNUMBER($BW1255),ISNUMBER($BX1255)),IF($BW1255&gt;=2016,"post-only",IF($BX1255&lt;2016,"pre-only","mixed")),"")</f>
        <v>mixed</v>
      </c>
      <c r="X1255">
        <f>IF(AND(ISNUMBER($BW1255),ISNUMBER($BX1255)),MIN(1,MAX(0,($BX1255-2017+1)/($BX1255-$BW1255+1))),"")</f>
        <v>0.3333333333333333</v>
      </c>
      <c r="Y1255">
        <f>IF(AND(ISNUMBER($BW1255),ISNUMBER($BX1255)),MIN(1,MAX(0,($BX1255-2018+1)/($BX1255-$BW1255+1))),"")</f>
        <v>0.2222222222222222</v>
      </c>
      <c r="Z1255">
        <f>IF(AND(ISNUMBER($BW1255),ISNUMBER($BX1255)),MIN(1,MAX(0,($BX1255-2019+1)/($BX1255-$BW1255+1))),"")</f>
        <v>0.1111111111111111</v>
      </c>
      <c r="AA1255">
        <f>IF(ISNUMBER($BX1255),IF($BX1255&gt;=2017,1,0),"")</f>
        <v>1.0</v>
      </c>
      <c r="AB1255">
        <f>IF(ISNUMBER($BX1255),IF($BX1255&gt;=2018,1,0),"")</f>
        <v>1.0</v>
      </c>
      <c r="AC1255">
        <f>IF(ISNUMBER($BX1255),IF($BX1255&gt;=2019,1,0),"")</f>
        <v>1.0</v>
      </c>
      <c r="AD1255">
        <f>IF($L1255&lt;&gt;"",IF($L1255&gt;2013,1,0),"")</f>
        <v>1.0</v>
      </c>
      <c r="AE1255">
        <f>IF($L1255&lt;&gt;"",1+IF($L1255&gt;2011,1,0)+IF($L1255&gt;2014,1,0),"")</f>
        <v>3.0</v>
      </c>
      <c r="AF1255" t="inlineStr">
        <is>
          <t>rating</t>
        </is>
      </c>
      <c r="AG1255" t="inlineStr">
        <is>
          <t>performance</t>
        </is>
      </c>
      <c r="AH1255" t="inlineStr">
        <is>
          <t>non-sensitive</t>
        </is>
      </c>
      <c r="AI1255" t="inlineStr">
        <is>
          <t>with ETS/CT</t>
        </is>
      </c>
      <c r="AJ1255" t="inlineStr">
        <is>
          <t>without ETS/CT</t>
        </is>
      </c>
      <c r="AK1255" t="str">
        <f>IF(AND($CF1255&lt;&gt;"",IFERROR(INDEX(subsample_country_map!$B:$B,MATCH($CF1255,subsample_country_map!$A:$A,0)),"")&lt;&gt;""),INDEX(subsample_country_map!$B:$B,MATCH($CF1255,subsample_country_map!$A:$A,0)),INDEX(lookup!$AA:$AA,MATCH($A1255,lookup!$A:$A,0)))</f>
        <v>3_AsiaPac</v>
      </c>
      <c r="AL1255" t="str">
        <f>IF(AND($CF1255&lt;&gt;"",IFERROR(INDEX(subsample_country_map!$C:$C,MATCH($CF1255,subsample_country_map!$A:$A,0)),"")&lt;&gt;""),INDEX(subsample_country_map!$C:$C,MATCH($CF1255,subsample_country_map!$A:$A,0)),INDEX(lookup!$AB:$AB,MATCH($A1255,lookup!$A:$A,0)))</f>
        <v>1_developed</v>
      </c>
      <c r="AM1255" t="str">
        <f>IF(AND($CF1255&lt;&gt;"",IFERROR(INDEX(subsample_country_map!$D:$D,MATCH($CF1255,subsample_country_map!$A:$A,0)),"")&lt;&gt;""),INDEX(subsample_country_map!$D:$D,MATCH($CF1255,subsample_country_map!$A:$A,0)),INDEX(lookup!$AC:$AC,MATCH($A1255,lookup!$A:$A,0)))</f>
        <v>2_non_western</v>
      </c>
      <c r="AN1255" t="str">
        <f>IF(AND($CF1255&lt;&gt;"",IFERROR(INDEX(subsample_country_map!$E:$E,MATCH($CF1255,subsample_country_map!$A:$A,0)),"")&lt;&gt;""),INDEX(subsample_country_map!$E:$E,MATCH($CF1255,subsample_country_map!$A:$A,0)),INDEX(lookup!$AD:$AD,MATCH($A1255,lookup!$A:$A,0)))</f>
        <v>2_civil law</v>
      </c>
      <c r="AO1255" t="str">
        <f>INDEX(lookup!$Y:$Y,MATCH($A1255,lookup!$A:$A,0))</f>
        <v>0_published</v>
      </c>
      <c r="AP1255" t="str">
        <f>INDEX(lookup!$Z:$Z,MATCH($A1255,lookup!$A:$A,0))</f>
        <v>0_VHB low</v>
      </c>
      <c r="AQ1255" t="str">
        <f>INDEX(lookup!$W:$W,MATCH($A1255,lookup!$A:$A,0))</f>
        <v>3_mgmt</v>
      </c>
      <c r="AS1255" t="inlineStr">
        <is>
          <t>staging</t>
        </is>
      </c>
      <c r="AT1255" t="inlineStr">
        <is>
          <t>bad-CER</t>
        </is>
      </c>
      <c r="AU1255" t="inlineStr">
        <is>
          <t>creditworthiness</t>
        </is>
      </c>
      <c r="AV1255" t="inlineStr">
        <is>
          <t>-0.263</t>
        </is>
      </c>
      <c r="AX1255" t="inlineStr">
        <is>
          <t>-1.79</t>
        </is>
      </c>
      <c r="BA1255" t="n">
        <v>510</v>
      </c>
      <c r="BB1255" t="inlineStr">
        <is>
          <t>1</t>
        </is>
      </c>
      <c r="BC1255" t="inlineStr">
        <is>
          <t>ordered logit</t>
        </is>
      </c>
      <c r="BD1255" t="inlineStr">
        <is>
          <t>not stated</t>
        </is>
      </c>
      <c r="BE1255" t="inlineStr">
        <is>
          <t>none</t>
        </is>
      </c>
      <c r="BI1255" t="inlineStr">
        <is>
          <t>Table 9</t>
        </is>
      </c>
      <c r="BJ1255" t="inlineStr">
        <is>
          <t>column ER_GI (model incl. HHI_D and ER x HHI_D)</t>
        </is>
      </c>
      <c r="BK1255" t="inlineStr">
        <is>
          <t>15</t>
        </is>
      </c>
      <c r="BL1255" t="inlineStr">
        <is>
          <t>ER -0.263 (-1.79) *</t>
        </is>
      </c>
      <c r="BM1255" t="inlineStr">
        <is>
          <t>ER (ER_GI)</t>
        </is>
      </c>
      <c r="BN1255" t="inlineStr">
        <is>
          <t>GRADEi,t+1</t>
        </is>
      </c>
      <c r="BO1255" t="inlineStr">
        <is>
          <t>original</t>
        </is>
      </c>
      <c r="BP1255" t="inlineStr">
        <is>
          <t>Kim, Kim (2022)</t>
        </is>
      </c>
      <c r="BQ1255" t="inlineStr">
        <is>
          <t>v10-adopted</t>
        </is>
      </c>
      <c r="BT1255" t="n">
        <v>0</v>
      </c>
      <c r="BU1255" t="inlineStr">
        <is>
          <t>staging_Kim_Kim_2022.csv</t>
        </is>
      </c>
      <c r="BW1255" t="n">
        <v>2011</v>
      </c>
      <c r="BX1255" t="n">
        <v>2019</v>
      </c>
      <c r="BY1255" t="inlineStr">
        <is>
          <t>Korea (firms listed on the Korea Stock Exchange (K</t>
        </is>
      </c>
      <c r="BZ1255" t="n">
        <v>2015</v>
      </c>
      <c r="CA1255" t="n">
        <v>0.4444444444444444</v>
      </c>
      <c r="CB1255" t="n">
        <v>0</v>
      </c>
      <c r="CC1255" t="n">
        <v>1</v>
      </c>
      <c r="CD1255" t="n">
        <v>-0.07476478532702865</v>
      </c>
      <c r="CE1255" t="n">
        <v>1</v>
      </c>
    </row>
    <row r="1256">
      <c r="A1256" t="inlineStr">
        <is>
          <t>Kim, Kim (2022)</t>
        </is>
      </c>
      <c r="B1256" t="n">
        <v>2561</v>
      </c>
      <c r="C1256" t="n">
        <v>-0.08120747022118176</v>
      </c>
      <c r="D1256" t="n">
        <v>510</v>
      </c>
      <c r="E1256">
        <f>IF(ISNUMBER($BA1256),$BA1256,IF(AND(ISNUMBER($D1256),ISNUMBER($BW1256),ISNUMBER($BX1256)),$D1256*($BX1256-$BW1256+1),""))</f>
        <v>510.0</v>
      </c>
      <c r="H1256" t="inlineStr">
        <is>
          <t>partial</t>
        </is>
      </c>
      <c r="I1256" t="inlineStr">
        <is>
          <t>T-Statistic available</t>
        </is>
      </c>
      <c r="J1256">
        <f>IF($BW1256&lt;&gt;"",$BW1256,"")</f>
        <v>2011.0</v>
      </c>
      <c r="K1256">
        <f>IF($BX1256&lt;&gt;"",$BX1256,"")</f>
        <v>2019.0</v>
      </c>
      <c r="L1256">
        <f>IF(AND(ISNUMBER($BW1256),ISNUMBER($BX1256)),($BW1256+$BX1256)/2,"")</f>
        <v>2015.0</v>
      </c>
      <c r="M1256">
        <f>IF($L1256&lt;&gt;"",$L1256,"")</f>
        <v>2015.0</v>
      </c>
      <c r="N1256">
        <f>IF(AND(ISNUMBER($BW1256),ISNUMBER($BX1256)),MIN(1,MAX(0,($BX1256-2016+1)/($BX1256-$BW1256+1))),"")</f>
        <v>0.4444444444444444</v>
      </c>
      <c r="O1256">
        <f>IF(AND(ISNUMBER($BW1256),ISNUMBER($BX1256)),MIN(1,MAX(0,($BX1256-2017+1)/($BX1256-$BW1256+1))),"")</f>
        <v>0.3333333333333333</v>
      </c>
      <c r="P1256">
        <f>IF(AND(ISNUMBER($BW1256),ISNUMBER($BX1256)),MIN(1,MAX(0,($BX1256-2018+1)/($BX1256-$BW1256+1))),"")</f>
        <v>0.2222222222222222</v>
      </c>
      <c r="Q1256">
        <f>IF(AND(ISNUMBER($BW1256),ISNUMBER($BX1256)),MIN(1,MAX(0,($BX1256-2019+1)/($BX1256-$BW1256+1))),"")</f>
        <v>0.1111111111111111</v>
      </c>
      <c r="R1256">
        <f>IF(AND(ISNUMBER($BW1256),ISNUMBER($BX1256)),MIN(1,MAX(0,($BX1256-2016+1)/($BX1256-$BW1256+1))),"")</f>
        <v>0.4444444444444444</v>
      </c>
      <c r="S1256">
        <f>IF($L1256&lt;&gt;"",IF($L1256&gt;=2015.5,1,0),"")</f>
        <v>0.0</v>
      </c>
      <c r="T1256">
        <f>IF($L1256&lt;&gt;"",IF($L1256&gt;=2016,1,0),"")</f>
        <v>0.0</v>
      </c>
      <c r="U1256">
        <f>IF(ISNUMBER($BX1256),IF($BX1256&gt;=2016,1,0),"")</f>
        <v>1.0</v>
      </c>
      <c r="V1256">
        <f>IF(ISNUMBER($BW1256),IF($BW1256&gt;=2016,1,0),"")</f>
        <v>0.0</v>
      </c>
      <c r="W1256" t="str">
        <f>IF(AND(ISNUMBER($BW1256),ISNUMBER($BX1256)),IF($BW1256&gt;=2016,"post-only",IF($BX1256&lt;2016,"pre-only","mixed")),"")</f>
        <v>mixed</v>
      </c>
      <c r="X1256">
        <f>IF(AND(ISNUMBER($BW1256),ISNUMBER($BX1256)),MIN(1,MAX(0,($BX1256-2017+1)/($BX1256-$BW1256+1))),"")</f>
        <v>0.3333333333333333</v>
      </c>
      <c r="Y1256">
        <f>IF(AND(ISNUMBER($BW1256),ISNUMBER($BX1256)),MIN(1,MAX(0,($BX1256-2018+1)/($BX1256-$BW1256+1))),"")</f>
        <v>0.2222222222222222</v>
      </c>
      <c r="Z1256">
        <f>IF(AND(ISNUMBER($BW1256),ISNUMBER($BX1256)),MIN(1,MAX(0,($BX1256-2019+1)/($BX1256-$BW1256+1))),"")</f>
        <v>0.1111111111111111</v>
      </c>
      <c r="AA1256">
        <f>IF(ISNUMBER($BX1256),IF($BX1256&gt;=2017,1,0),"")</f>
        <v>1.0</v>
      </c>
      <c r="AB1256">
        <f>IF(ISNUMBER($BX1256),IF($BX1256&gt;=2018,1,0),"")</f>
        <v>1.0</v>
      </c>
      <c r="AC1256">
        <f>IF(ISNUMBER($BX1256),IF($BX1256&gt;=2019,1,0),"")</f>
        <v>1.0</v>
      </c>
      <c r="AD1256">
        <f>IF($L1256&lt;&gt;"",IF($L1256&gt;2013,1,0),"")</f>
        <v>1.0</v>
      </c>
      <c r="AE1256">
        <f>IF($L1256&lt;&gt;"",1+IF($L1256&gt;2011,1,0)+IF($L1256&gt;2014,1,0),"")</f>
        <v>3.0</v>
      </c>
      <c r="AF1256" t="inlineStr">
        <is>
          <t>rating</t>
        </is>
      </c>
      <c r="AG1256" t="inlineStr">
        <is>
          <t>performance</t>
        </is>
      </c>
      <c r="AH1256" t="inlineStr">
        <is>
          <t>non-sensitive</t>
        </is>
      </c>
      <c r="AI1256" t="inlineStr">
        <is>
          <t>with ETS/CT</t>
        </is>
      </c>
      <c r="AJ1256" t="inlineStr">
        <is>
          <t>without ETS/CT</t>
        </is>
      </c>
      <c r="AK1256" t="str">
        <f>IF(AND($CF1256&lt;&gt;"",IFERROR(INDEX(subsample_country_map!$B:$B,MATCH($CF1256,subsample_country_map!$A:$A,0)),"")&lt;&gt;""),INDEX(subsample_country_map!$B:$B,MATCH($CF1256,subsample_country_map!$A:$A,0)),INDEX(lookup!$AA:$AA,MATCH($A1256,lookup!$A:$A,0)))</f>
        <v>3_AsiaPac</v>
      </c>
      <c r="AL1256" t="str">
        <f>IF(AND($CF1256&lt;&gt;"",IFERROR(INDEX(subsample_country_map!$C:$C,MATCH($CF1256,subsample_country_map!$A:$A,0)),"")&lt;&gt;""),INDEX(subsample_country_map!$C:$C,MATCH($CF1256,subsample_country_map!$A:$A,0)),INDEX(lookup!$AB:$AB,MATCH($A1256,lookup!$A:$A,0)))</f>
        <v>1_developed</v>
      </c>
      <c r="AM1256" t="str">
        <f>IF(AND($CF1256&lt;&gt;"",IFERROR(INDEX(subsample_country_map!$D:$D,MATCH($CF1256,subsample_country_map!$A:$A,0)),"")&lt;&gt;""),INDEX(subsample_country_map!$D:$D,MATCH($CF1256,subsample_country_map!$A:$A,0)),INDEX(lookup!$AC:$AC,MATCH($A1256,lookup!$A:$A,0)))</f>
        <v>2_non_western</v>
      </c>
      <c r="AN1256" t="str">
        <f>IF(AND($CF1256&lt;&gt;"",IFERROR(INDEX(subsample_country_map!$E:$E,MATCH($CF1256,subsample_country_map!$A:$A,0)),"")&lt;&gt;""),INDEX(subsample_country_map!$E:$E,MATCH($CF1256,subsample_country_map!$A:$A,0)),INDEX(lookup!$AD:$AD,MATCH($A1256,lookup!$A:$A,0)))</f>
        <v>2_civil law</v>
      </c>
      <c r="AO1256" t="str">
        <f>INDEX(lookup!$Y:$Y,MATCH($A1256,lookup!$A:$A,0))</f>
        <v>0_published</v>
      </c>
      <c r="AP1256" t="str">
        <f>INDEX(lookup!$Z:$Z,MATCH($A1256,lookup!$A:$A,0))</f>
        <v>0_VHB low</v>
      </c>
      <c r="AQ1256" t="str">
        <f>INDEX(lookup!$W:$W,MATCH($A1256,lookup!$A:$A,0))</f>
        <v>3_mgmt</v>
      </c>
      <c r="AS1256" t="inlineStr">
        <is>
          <t>staging</t>
        </is>
      </c>
      <c r="AT1256" t="inlineStr">
        <is>
          <t>bad-CER</t>
        </is>
      </c>
      <c r="AU1256" t="inlineStr">
        <is>
          <t>creditworthiness</t>
        </is>
      </c>
      <c r="AV1256" t="inlineStr">
        <is>
          <t>-0.731</t>
        </is>
      </c>
      <c r="AX1256" t="inlineStr">
        <is>
          <t>-1.82</t>
        </is>
      </c>
      <c r="BA1256" t="n">
        <v>510</v>
      </c>
      <c r="BB1256" t="inlineStr">
        <is>
          <t>1</t>
        </is>
      </c>
      <c r="BC1256" t="inlineStr">
        <is>
          <t>ordered logit</t>
        </is>
      </c>
      <c r="BD1256" t="inlineStr">
        <is>
          <t>not stated</t>
        </is>
      </c>
      <c r="BE1256" t="inlineStr">
        <is>
          <t>none</t>
        </is>
      </c>
      <c r="BI1256" t="inlineStr">
        <is>
          <t>Table 9</t>
        </is>
      </c>
      <c r="BJ1256" t="inlineStr">
        <is>
          <t>column ER_EI (model incl. HHI_D and ER x HHI_D)</t>
        </is>
      </c>
      <c r="BK1256" t="inlineStr">
        <is>
          <t>15</t>
        </is>
      </c>
      <c r="BL1256" t="inlineStr">
        <is>
          <t>ER -0.731 (-1.82) *</t>
        </is>
      </c>
      <c r="BM1256" t="inlineStr">
        <is>
          <t>ER (ER_EI)</t>
        </is>
      </c>
      <c r="BN1256" t="inlineStr">
        <is>
          <t>GRADEi,t+1</t>
        </is>
      </c>
      <c r="BO1256" t="inlineStr">
        <is>
          <t>original</t>
        </is>
      </c>
      <c r="BP1256" t="inlineStr">
        <is>
          <t>Kim, Kim (2022)</t>
        </is>
      </c>
      <c r="BQ1256" t="inlineStr">
        <is>
          <t>v10-adopted</t>
        </is>
      </c>
      <c r="BT1256" t="n">
        <v>0</v>
      </c>
      <c r="BU1256" t="inlineStr">
        <is>
          <t>staging_Kim_Kim_2022.csv</t>
        </is>
      </c>
      <c r="BW1256" t="n">
        <v>2011</v>
      </c>
      <c r="BX1256" t="n">
        <v>2019</v>
      </c>
      <c r="BY1256" t="inlineStr">
        <is>
          <t>Korea (firms listed on the Korea Stock Exchange (K</t>
        </is>
      </c>
      <c r="BZ1256" t="n">
        <v>2015</v>
      </c>
      <c r="CA1256" t="n">
        <v>0.4444444444444444</v>
      </c>
      <c r="CB1256" t="n">
        <v>0</v>
      </c>
      <c r="CC1256" t="n">
        <v>1</v>
      </c>
      <c r="CD1256" t="n">
        <v>-0.08138669160081514</v>
      </c>
      <c r="CE1256" t="n">
        <v>1</v>
      </c>
    </row>
    <row r="1257">
      <c r="A1257" t="inlineStr">
        <is>
          <t>Kim &amp; Pouget (2026)</t>
        </is>
      </c>
      <c r="B1257" t="n">
        <v>2562</v>
      </c>
      <c r="C1257" t="n">
        <v>0.001710532515520579</v>
      </c>
      <c r="D1257" t="n">
        <v>2516</v>
      </c>
      <c r="E1257">
        <f>IF(ISNUMBER($BA1257),$BA1257,IF(AND(ISNUMBER($D1257),ISNUMBER($BW1257),ISNUMBER($BX1257)),$D1257*($BX1257-$BW1257+1),""))</f>
        <v>2516.0</v>
      </c>
      <c r="H1257" t="inlineStr">
        <is>
          <t>partial</t>
        </is>
      </c>
      <c r="I1257" t="inlineStr">
        <is>
          <t>T-Statistic available</t>
        </is>
      </c>
      <c r="J1257">
        <f>IF($BW1257&lt;&gt;"",$BW1257,"")</f>
        <v>2005.0</v>
      </c>
      <c r="K1257">
        <f>IF($BX1257&lt;&gt;"",$BX1257,"")</f>
        <v>2022.0</v>
      </c>
      <c r="L1257">
        <f>IF(AND(ISNUMBER($BW1257),ISNUMBER($BX1257)),($BW1257+$BX1257)/2,"")</f>
        <v>2013.5</v>
      </c>
      <c r="M1257">
        <f>IF($L1257&lt;&gt;"",$L1257,"")</f>
        <v>2013.5</v>
      </c>
      <c r="N1257">
        <f>IF(AND(ISNUMBER($BW1257),ISNUMBER($BX1257)),MIN(1,MAX(0,($BX1257-2016+1)/($BX1257-$BW1257+1))),"")</f>
        <v>0.3888888888888889</v>
      </c>
      <c r="O1257">
        <f>IF(AND(ISNUMBER($BW1257),ISNUMBER($BX1257)),MIN(1,MAX(0,($BX1257-2017+1)/($BX1257-$BW1257+1))),"")</f>
        <v>0.3333333333333333</v>
      </c>
      <c r="P1257">
        <f>IF(AND(ISNUMBER($BW1257),ISNUMBER($BX1257)),MIN(1,MAX(0,($BX1257-2018+1)/($BX1257-$BW1257+1))),"")</f>
        <v>0.2777777777777778</v>
      </c>
      <c r="Q1257">
        <f>IF(AND(ISNUMBER($BW1257),ISNUMBER($BX1257)),MIN(1,MAX(0,($BX1257-2019+1)/($BX1257-$BW1257+1))),"")</f>
        <v>0.2222222222222222</v>
      </c>
      <c r="R1257">
        <f>IF(AND(ISNUMBER($BW1257),ISNUMBER($BX1257)),MIN(1,MAX(0,($BX1257-2016+1)/($BX1257-$BW1257+1))),"")</f>
        <v>0.3888888888888889</v>
      </c>
      <c r="S1257">
        <f>IF($L1257&lt;&gt;"",IF($L1257&gt;=2015.5,1,0),"")</f>
        <v>0.0</v>
      </c>
      <c r="T1257">
        <f>IF($L1257&lt;&gt;"",IF($L1257&gt;=2016,1,0),"")</f>
        <v>0.0</v>
      </c>
      <c r="U1257">
        <f>IF(ISNUMBER($BX1257),IF($BX1257&gt;=2016,1,0),"")</f>
        <v>1.0</v>
      </c>
      <c r="V1257">
        <f>IF(ISNUMBER($BW1257),IF($BW1257&gt;=2016,1,0),"")</f>
        <v>0.0</v>
      </c>
      <c r="W1257" t="str">
        <f>IF(AND(ISNUMBER($BW1257),ISNUMBER($BX1257)),IF($BW1257&gt;=2016,"post-only",IF($BX1257&lt;2016,"pre-only","mixed")),"")</f>
        <v>mixed</v>
      </c>
      <c r="X1257">
        <f>IF(AND(ISNUMBER($BW1257),ISNUMBER($BX1257)),MIN(1,MAX(0,($BX1257-2017+1)/($BX1257-$BW1257+1))),"")</f>
        <v>0.3333333333333333</v>
      </c>
      <c r="Y1257">
        <f>IF(AND(ISNUMBER($BW1257),ISNUMBER($BX1257)),MIN(1,MAX(0,($BX1257-2018+1)/($BX1257-$BW1257+1))),"")</f>
        <v>0.2777777777777778</v>
      </c>
      <c r="Z1257">
        <f>IF(AND(ISNUMBER($BW1257),ISNUMBER($BX1257)),MIN(1,MAX(0,($BX1257-2019+1)/($BX1257-$BW1257+1))),"")</f>
        <v>0.2222222222222222</v>
      </c>
      <c r="AA1257">
        <f>IF(ISNUMBER($BX1257),IF($BX1257&gt;=2017,1,0),"")</f>
        <v>1.0</v>
      </c>
      <c r="AB1257">
        <f>IF(ISNUMBER($BX1257),IF($BX1257&gt;=2018,1,0),"")</f>
        <v>1.0</v>
      </c>
      <c r="AC1257">
        <f>IF(ISNUMBER($BX1257),IF($BX1257&gt;=2019,1,0),"")</f>
        <v>1.0</v>
      </c>
      <c r="AD1257">
        <f>IF($L1257&lt;&gt;"",IF($L1257&gt;2013,1,0),"")</f>
        <v>1.0</v>
      </c>
      <c r="AE1257">
        <f>IF($L1257&lt;&gt;"",1+IF($L1257&gt;2011,1,0)+IF($L1257&gt;2014,1,0),"")</f>
        <v>2.0</v>
      </c>
      <c r="AF1257" t="inlineStr">
        <is>
          <t>bond (yield)</t>
        </is>
      </c>
      <c r="AG1257" t="inlineStr">
        <is>
          <t>performance</t>
        </is>
      </c>
      <c r="AH1257" t="inlineStr">
        <is>
          <t>99_NCE</t>
        </is>
      </c>
      <c r="AI1257" t="inlineStr">
        <is>
          <t>without ETS/CT</t>
        </is>
      </c>
      <c r="AJ1257" t="inlineStr">
        <is>
          <t>without ETS/CT</t>
        </is>
      </c>
      <c r="AK1257" t="str">
        <f>IF(AND($CF1257&lt;&gt;"",IFERROR(INDEX(subsample_country_map!$B:$B,MATCH($CF1257,subsample_country_map!$A:$A,0)),"")&lt;&gt;""),INDEX(subsample_country_map!$B:$B,MATCH($CF1257,subsample_country_map!$A:$A,0)),INDEX(lookup!$AA:$AA,MATCH($A1257,lookup!$A:$A,0)))</f>
        <v>1_US</v>
      </c>
      <c r="AL1257" t="str">
        <f>IF(AND($CF1257&lt;&gt;"",IFERROR(INDEX(subsample_country_map!$C:$C,MATCH($CF1257,subsample_country_map!$A:$A,0)),"")&lt;&gt;""),INDEX(subsample_country_map!$C:$C,MATCH($CF1257,subsample_country_map!$A:$A,0)),INDEX(lookup!$AB:$AB,MATCH($A1257,lookup!$A:$A,0)))</f>
        <v>1_developed</v>
      </c>
      <c r="AM1257" t="str">
        <f>IF(AND($CF1257&lt;&gt;"",IFERROR(INDEX(subsample_country_map!$D:$D,MATCH($CF1257,subsample_country_map!$A:$A,0)),"")&lt;&gt;""),INDEX(subsample_country_map!$D:$D,MATCH($CF1257,subsample_country_map!$A:$A,0)),INDEX(lookup!$AC:$AC,MATCH($A1257,lookup!$A:$A,0)))</f>
        <v>1_western</v>
      </c>
      <c r="AN1257" t="str">
        <f>IF(AND($CF1257&lt;&gt;"",IFERROR(INDEX(subsample_country_map!$E:$E,MATCH($CF1257,subsample_country_map!$A:$A,0)),"")&lt;&gt;""),INDEX(subsample_country_map!$E:$E,MATCH($CF1257,subsample_country_map!$A:$A,0)),INDEX(lookup!$AD:$AD,MATCH($A1257,lookup!$A:$A,0)))</f>
        <v>1_common law</v>
      </c>
      <c r="AO1257" t="str">
        <f>INDEX(lookup!$Y:$Y,MATCH($A1257,lookup!$A:$A,0))</f>
        <v>0_published</v>
      </c>
      <c r="AP1257" t="str">
        <f>INDEX(lookup!$Z:$Z,MATCH($A1257,lookup!$A:$A,0))</f>
        <v>1_VHB high</v>
      </c>
      <c r="AQ1257" t="str">
        <f>INDEX(lookup!$W:$W,MATCH($A1257,lookup!$A:$A,0))</f>
        <v>1_fin/acc/econ</v>
      </c>
      <c r="AS1257" t="inlineStr">
        <is>
          <t>staging</t>
        </is>
      </c>
      <c r="AT1257" t="inlineStr">
        <is>
          <t>bad-CER</t>
        </is>
      </c>
      <c r="AU1257" t="inlineStr">
        <is>
          <t>cost</t>
        </is>
      </c>
      <c r="AV1257" t="inlineStr">
        <is>
          <t>-0.000101</t>
        </is>
      </c>
      <c r="AX1257" t="inlineStr">
        <is>
          <t>-0.0858</t>
        </is>
      </c>
      <c r="BA1257" t="n">
        <v>2516</v>
      </c>
      <c r="BB1257" t="inlineStr">
        <is>
          <t>as-stated:latest carbon intensity measure publicly available at time t</t>
        </is>
      </c>
      <c r="BC1257" t="inlineStr">
        <is>
          <t>OLS</t>
        </is>
      </c>
      <c r="BD1257" t="inlineStr">
        <is>
          <t>firm</t>
        </is>
      </c>
      <c r="BE1257" t="inlineStr">
        <is>
          <t>other:market</t>
        </is>
      </c>
      <c r="BF1257" t="inlineStr">
        <is>
          <t>Primary</t>
        </is>
      </c>
      <c r="BI1257" t="inlineStr">
        <is>
          <t>Table 2</t>
        </is>
      </c>
      <c r="BJ1257" t="inlineStr">
        <is>
          <t>Column (1) Scope 1 Primary</t>
        </is>
      </c>
      <c r="BK1257" t="inlineStr">
        <is>
          <t>8</t>
        </is>
      </c>
      <c r="BL1257" t="inlineStr">
        <is>
          <t>CO2 -0.000101 (-0.0858)</t>
        </is>
      </c>
      <c r="BM1257" t="inlineStr">
        <is>
          <t>CO2 (Scope 1)</t>
        </is>
      </c>
      <c r="BN1257" t="inlineStr">
        <is>
          <t>Offering spread (%)</t>
        </is>
      </c>
      <c r="BO1257" t="inlineStr">
        <is>
          <t>update</t>
        </is>
      </c>
      <c r="BP1257" t="inlineStr">
        <is>
          <t>Kim &amp; Pouget (2026)</t>
        </is>
      </c>
      <c r="BQ1257" t="inlineStr">
        <is>
          <t>computed</t>
        </is>
      </c>
      <c r="BT1257" t="n">
        <v>0</v>
      </c>
      <c r="BU1257" t="inlineStr">
        <is>
          <t>staging_Kim_Pouget_2026.csv</t>
        </is>
      </c>
      <c r="BW1257" t="n">
        <v>2005</v>
      </c>
      <c r="BX1257" t="n">
        <v>2022</v>
      </c>
      <c r="BY1257" t="inlineStr">
        <is>
          <t>US</t>
        </is>
      </c>
      <c r="BZ1257" t="n">
        <v>2013.5</v>
      </c>
      <c r="CA1257" t="n">
        <v>0.3888888888888889</v>
      </c>
      <c r="CB1257" t="n">
        <v>0</v>
      </c>
      <c r="CC1257" t="n">
        <v>1</v>
      </c>
      <c r="CD1257" t="n">
        <v>0.001710534183818121</v>
      </c>
      <c r="CE1257" t="n">
        <v>1</v>
      </c>
    </row>
    <row r="1258">
      <c r="A1258" t="inlineStr">
        <is>
          <t>Kim &amp; Pouget (2026)</t>
        </is>
      </c>
      <c r="B1258" t="n">
        <v>2563</v>
      </c>
      <c r="C1258" t="n">
        <v>-0.002456037297864873</v>
      </c>
      <c r="D1258" t="n">
        <v>879256</v>
      </c>
      <c r="E1258">
        <f>IF(ISNUMBER($BA1258),$BA1258,IF(AND(ISNUMBER($D1258),ISNUMBER($BW1258),ISNUMBER($BX1258)),$D1258*($BX1258-$BW1258+1),""))</f>
        <v>879256.0</v>
      </c>
      <c r="H1258" t="inlineStr">
        <is>
          <t>partial</t>
        </is>
      </c>
      <c r="I1258" t="inlineStr">
        <is>
          <t>T-Statistic available</t>
        </is>
      </c>
      <c r="J1258">
        <f>IF($BW1258&lt;&gt;"",$BW1258,"")</f>
        <v>2005.0</v>
      </c>
      <c r="K1258">
        <f>IF($BX1258&lt;&gt;"",$BX1258,"")</f>
        <v>2022.0</v>
      </c>
      <c r="L1258">
        <f>IF(AND(ISNUMBER($BW1258),ISNUMBER($BX1258)),($BW1258+$BX1258)/2,"")</f>
        <v>2013.5</v>
      </c>
      <c r="M1258">
        <f>IF($L1258&lt;&gt;"",$L1258,"")</f>
        <v>2013.5</v>
      </c>
      <c r="N1258">
        <f>IF(AND(ISNUMBER($BW1258),ISNUMBER($BX1258)),MIN(1,MAX(0,($BX1258-2016+1)/($BX1258-$BW1258+1))),"")</f>
        <v>0.3888888888888889</v>
      </c>
      <c r="O1258">
        <f>IF(AND(ISNUMBER($BW1258),ISNUMBER($BX1258)),MIN(1,MAX(0,($BX1258-2017+1)/($BX1258-$BW1258+1))),"")</f>
        <v>0.3333333333333333</v>
      </c>
      <c r="P1258">
        <f>IF(AND(ISNUMBER($BW1258),ISNUMBER($BX1258)),MIN(1,MAX(0,($BX1258-2018+1)/($BX1258-$BW1258+1))),"")</f>
        <v>0.2777777777777778</v>
      </c>
      <c r="Q1258">
        <f>IF(AND(ISNUMBER($BW1258),ISNUMBER($BX1258)),MIN(1,MAX(0,($BX1258-2019+1)/($BX1258-$BW1258+1))),"")</f>
        <v>0.2222222222222222</v>
      </c>
      <c r="R1258">
        <f>IF(AND(ISNUMBER($BW1258),ISNUMBER($BX1258)),MIN(1,MAX(0,($BX1258-2016+1)/($BX1258-$BW1258+1))),"")</f>
        <v>0.3888888888888889</v>
      </c>
      <c r="S1258">
        <f>IF($L1258&lt;&gt;"",IF($L1258&gt;=2015.5,1,0),"")</f>
        <v>0.0</v>
      </c>
      <c r="T1258">
        <f>IF($L1258&lt;&gt;"",IF($L1258&gt;=2016,1,0),"")</f>
        <v>0.0</v>
      </c>
      <c r="U1258">
        <f>IF(ISNUMBER($BX1258),IF($BX1258&gt;=2016,1,0),"")</f>
        <v>1.0</v>
      </c>
      <c r="V1258">
        <f>IF(ISNUMBER($BW1258),IF($BW1258&gt;=2016,1,0),"")</f>
        <v>0.0</v>
      </c>
      <c r="W1258" t="str">
        <f>IF(AND(ISNUMBER($BW1258),ISNUMBER($BX1258)),IF($BW1258&gt;=2016,"post-only",IF($BX1258&lt;2016,"pre-only","mixed")),"")</f>
        <v>mixed</v>
      </c>
      <c r="X1258">
        <f>IF(AND(ISNUMBER($BW1258),ISNUMBER($BX1258)),MIN(1,MAX(0,($BX1258-2017+1)/($BX1258-$BW1258+1))),"")</f>
        <v>0.3333333333333333</v>
      </c>
      <c r="Y1258">
        <f>IF(AND(ISNUMBER($BW1258),ISNUMBER($BX1258)),MIN(1,MAX(0,($BX1258-2018+1)/($BX1258-$BW1258+1))),"")</f>
        <v>0.2777777777777778</v>
      </c>
      <c r="Z1258">
        <f>IF(AND(ISNUMBER($BW1258),ISNUMBER($BX1258)),MIN(1,MAX(0,($BX1258-2019+1)/($BX1258-$BW1258+1))),"")</f>
        <v>0.2222222222222222</v>
      </c>
      <c r="AA1258">
        <f>IF(ISNUMBER($BX1258),IF($BX1258&gt;=2017,1,0),"")</f>
        <v>1.0</v>
      </c>
      <c r="AB1258">
        <f>IF(ISNUMBER($BX1258),IF($BX1258&gt;=2018,1,0),"")</f>
        <v>1.0</v>
      </c>
      <c r="AC1258">
        <f>IF(ISNUMBER($BX1258),IF($BX1258&gt;=2019,1,0),"")</f>
        <v>1.0</v>
      </c>
      <c r="AD1258">
        <f>IF($L1258&lt;&gt;"",IF($L1258&gt;2013,1,0),"")</f>
        <v>1.0</v>
      </c>
      <c r="AE1258">
        <f>IF($L1258&lt;&gt;"",1+IF($L1258&gt;2011,1,0)+IF($L1258&gt;2014,1,0),"")</f>
        <v>2.0</v>
      </c>
      <c r="AF1258" t="inlineStr">
        <is>
          <t>bond (yield)</t>
        </is>
      </c>
      <c r="AG1258" t="inlineStr">
        <is>
          <t>performance</t>
        </is>
      </c>
      <c r="AH1258" t="inlineStr">
        <is>
          <t>99_NCE</t>
        </is>
      </c>
      <c r="AI1258" t="inlineStr">
        <is>
          <t>without ETS/CT</t>
        </is>
      </c>
      <c r="AJ1258" t="inlineStr">
        <is>
          <t>without ETS/CT</t>
        </is>
      </c>
      <c r="AK1258" t="str">
        <f>IF(AND($CF1258&lt;&gt;"",IFERROR(INDEX(subsample_country_map!$B:$B,MATCH($CF1258,subsample_country_map!$A:$A,0)),"")&lt;&gt;""),INDEX(subsample_country_map!$B:$B,MATCH($CF1258,subsample_country_map!$A:$A,0)),INDEX(lookup!$AA:$AA,MATCH($A1258,lookup!$A:$A,0)))</f>
        <v>1_US</v>
      </c>
      <c r="AL1258" t="str">
        <f>IF(AND($CF1258&lt;&gt;"",IFERROR(INDEX(subsample_country_map!$C:$C,MATCH($CF1258,subsample_country_map!$A:$A,0)),"")&lt;&gt;""),INDEX(subsample_country_map!$C:$C,MATCH($CF1258,subsample_country_map!$A:$A,0)),INDEX(lookup!$AB:$AB,MATCH($A1258,lookup!$A:$A,0)))</f>
        <v>1_developed</v>
      </c>
      <c r="AM1258" t="str">
        <f>IF(AND($CF1258&lt;&gt;"",IFERROR(INDEX(subsample_country_map!$D:$D,MATCH($CF1258,subsample_country_map!$A:$A,0)),"")&lt;&gt;""),INDEX(subsample_country_map!$D:$D,MATCH($CF1258,subsample_country_map!$A:$A,0)),INDEX(lookup!$AC:$AC,MATCH($A1258,lookup!$A:$A,0)))</f>
        <v>1_western</v>
      </c>
      <c r="AN1258" t="str">
        <f>IF(AND($CF1258&lt;&gt;"",IFERROR(INDEX(subsample_country_map!$E:$E,MATCH($CF1258,subsample_country_map!$A:$A,0)),"")&lt;&gt;""),INDEX(subsample_country_map!$E:$E,MATCH($CF1258,subsample_country_map!$A:$A,0)),INDEX(lookup!$AD:$AD,MATCH($A1258,lookup!$A:$A,0)))</f>
        <v>1_common law</v>
      </c>
      <c r="AO1258" t="str">
        <f>INDEX(lookup!$Y:$Y,MATCH($A1258,lookup!$A:$A,0))</f>
        <v>0_published</v>
      </c>
      <c r="AP1258" t="str">
        <f>INDEX(lookup!$Z:$Z,MATCH($A1258,lookup!$A:$A,0))</f>
        <v>1_VHB high</v>
      </c>
      <c r="AQ1258" t="str">
        <f>INDEX(lookup!$W:$W,MATCH($A1258,lookup!$A:$A,0))</f>
        <v>1_fin/acc/econ</v>
      </c>
      <c r="AS1258" t="inlineStr">
        <is>
          <t>staging</t>
        </is>
      </c>
      <c r="AT1258" t="inlineStr">
        <is>
          <t>bad-CER</t>
        </is>
      </c>
      <c r="AU1258" t="inlineStr">
        <is>
          <t>cost</t>
        </is>
      </c>
      <c r="AV1258" t="inlineStr">
        <is>
          <t>0.00936</t>
        </is>
      </c>
      <c r="AX1258" t="inlineStr">
        <is>
          <t>2.303</t>
        </is>
      </c>
      <c r="BA1258" t="n">
        <v>879256</v>
      </c>
      <c r="BB1258" t="inlineStr">
        <is>
          <t>as-stated:latest carbon intensity measure publicly available at time t</t>
        </is>
      </c>
      <c r="BC1258" t="inlineStr">
        <is>
          <t>OLS</t>
        </is>
      </c>
      <c r="BD1258" t="inlineStr">
        <is>
          <t>firm</t>
        </is>
      </c>
      <c r="BE1258" t="inlineStr">
        <is>
          <t>other:market</t>
        </is>
      </c>
      <c r="BF1258" t="inlineStr">
        <is>
          <t>Secondary</t>
        </is>
      </c>
      <c r="BI1258" t="inlineStr">
        <is>
          <t>Table 2</t>
        </is>
      </c>
      <c r="BJ1258" t="inlineStr">
        <is>
          <t>Column (2) Scope 1 Secondary</t>
        </is>
      </c>
      <c r="BK1258" t="inlineStr">
        <is>
          <t>8</t>
        </is>
      </c>
      <c r="BL1258" t="inlineStr">
        <is>
          <t>CO2 0.00936** (2.303)</t>
        </is>
      </c>
      <c r="BM1258" t="inlineStr">
        <is>
          <t>CO2 (Scope 1)</t>
        </is>
      </c>
      <c r="BN1258" t="inlineStr">
        <is>
          <t>Secondary spread (%)</t>
        </is>
      </c>
      <c r="BO1258" t="inlineStr">
        <is>
          <t>update</t>
        </is>
      </c>
      <c r="BP1258" t="inlineStr">
        <is>
          <t>Kim &amp; Pouget (2026)</t>
        </is>
      </c>
      <c r="BQ1258" t="inlineStr">
        <is>
          <t>computed</t>
        </is>
      </c>
      <c r="BT1258" t="n">
        <v>0</v>
      </c>
      <c r="BU1258" t="inlineStr">
        <is>
          <t>staging_Kim_Pouget_2026.csv</t>
        </is>
      </c>
      <c r="BW1258" t="n">
        <v>2005</v>
      </c>
      <c r="BX1258" t="n">
        <v>2022</v>
      </c>
      <c r="BY1258" t="inlineStr">
        <is>
          <t>US</t>
        </is>
      </c>
      <c r="BZ1258" t="n">
        <v>2013.5</v>
      </c>
      <c r="CA1258" t="n">
        <v>0.3888888888888889</v>
      </c>
      <c r="CB1258" t="n">
        <v>0</v>
      </c>
      <c r="CC1258" t="n">
        <v>1</v>
      </c>
      <c r="CD1258" t="n">
        <v>-0.002456042236252667</v>
      </c>
      <c r="CE1258" t="n">
        <v>1</v>
      </c>
    </row>
    <row r="1259">
      <c r="A1259" t="inlineStr">
        <is>
          <t>Kim &amp; Pouget (2026)</t>
        </is>
      </c>
      <c r="B1259" t="n">
        <v>2564</v>
      </c>
      <c r="C1259" t="n">
        <v>-0.0007974519692671059</v>
      </c>
      <c r="D1259" t="n">
        <v>2516</v>
      </c>
      <c r="E1259">
        <f>IF(ISNUMBER($BA1259),$BA1259,IF(AND(ISNUMBER($D1259),ISNUMBER($BW1259),ISNUMBER($BX1259)),$D1259*($BX1259-$BW1259+1),""))</f>
        <v>2516.0</v>
      </c>
      <c r="H1259" t="inlineStr">
        <is>
          <t>partial</t>
        </is>
      </c>
      <c r="I1259" t="inlineStr">
        <is>
          <t>T-Statistic available</t>
        </is>
      </c>
      <c r="J1259">
        <f>IF($BW1259&lt;&gt;"",$BW1259,"")</f>
        <v>2005.0</v>
      </c>
      <c r="K1259">
        <f>IF($BX1259&lt;&gt;"",$BX1259,"")</f>
        <v>2022.0</v>
      </c>
      <c r="L1259">
        <f>IF(AND(ISNUMBER($BW1259),ISNUMBER($BX1259)),($BW1259+$BX1259)/2,"")</f>
        <v>2013.5</v>
      </c>
      <c r="M1259">
        <f>IF($L1259&lt;&gt;"",$L1259,"")</f>
        <v>2013.5</v>
      </c>
      <c r="N1259">
        <f>IF(AND(ISNUMBER($BW1259),ISNUMBER($BX1259)),MIN(1,MAX(0,($BX1259-2016+1)/($BX1259-$BW1259+1))),"")</f>
        <v>0.3888888888888889</v>
      </c>
      <c r="O1259">
        <f>IF(AND(ISNUMBER($BW1259),ISNUMBER($BX1259)),MIN(1,MAX(0,($BX1259-2017+1)/($BX1259-$BW1259+1))),"")</f>
        <v>0.3333333333333333</v>
      </c>
      <c r="P1259">
        <f>IF(AND(ISNUMBER($BW1259),ISNUMBER($BX1259)),MIN(1,MAX(0,($BX1259-2018+1)/($BX1259-$BW1259+1))),"")</f>
        <v>0.2777777777777778</v>
      </c>
      <c r="Q1259">
        <f>IF(AND(ISNUMBER($BW1259),ISNUMBER($BX1259)),MIN(1,MAX(0,($BX1259-2019+1)/($BX1259-$BW1259+1))),"")</f>
        <v>0.2222222222222222</v>
      </c>
      <c r="R1259">
        <f>IF(AND(ISNUMBER($BW1259),ISNUMBER($BX1259)),MIN(1,MAX(0,($BX1259-2016+1)/($BX1259-$BW1259+1))),"")</f>
        <v>0.3888888888888889</v>
      </c>
      <c r="S1259">
        <f>IF($L1259&lt;&gt;"",IF($L1259&gt;=2015.5,1,0),"")</f>
        <v>0.0</v>
      </c>
      <c r="T1259">
        <f>IF($L1259&lt;&gt;"",IF($L1259&gt;=2016,1,0),"")</f>
        <v>0.0</v>
      </c>
      <c r="U1259">
        <f>IF(ISNUMBER($BX1259),IF($BX1259&gt;=2016,1,0),"")</f>
        <v>1.0</v>
      </c>
      <c r="V1259">
        <f>IF(ISNUMBER($BW1259),IF($BW1259&gt;=2016,1,0),"")</f>
        <v>0.0</v>
      </c>
      <c r="W1259" t="str">
        <f>IF(AND(ISNUMBER($BW1259),ISNUMBER($BX1259)),IF($BW1259&gt;=2016,"post-only",IF($BX1259&lt;2016,"pre-only","mixed")),"")</f>
        <v>mixed</v>
      </c>
      <c r="X1259">
        <f>IF(AND(ISNUMBER($BW1259),ISNUMBER($BX1259)),MIN(1,MAX(0,($BX1259-2017+1)/($BX1259-$BW1259+1))),"")</f>
        <v>0.3333333333333333</v>
      </c>
      <c r="Y1259">
        <f>IF(AND(ISNUMBER($BW1259),ISNUMBER($BX1259)),MIN(1,MAX(0,($BX1259-2018+1)/($BX1259-$BW1259+1))),"")</f>
        <v>0.2777777777777778</v>
      </c>
      <c r="Z1259">
        <f>IF(AND(ISNUMBER($BW1259),ISNUMBER($BX1259)),MIN(1,MAX(0,($BX1259-2019+1)/($BX1259-$BW1259+1))),"")</f>
        <v>0.2222222222222222</v>
      </c>
      <c r="AA1259">
        <f>IF(ISNUMBER($BX1259),IF($BX1259&gt;=2017,1,0),"")</f>
        <v>1.0</v>
      </c>
      <c r="AB1259">
        <f>IF(ISNUMBER($BX1259),IF($BX1259&gt;=2018,1,0),"")</f>
        <v>1.0</v>
      </c>
      <c r="AC1259">
        <f>IF(ISNUMBER($BX1259),IF($BX1259&gt;=2019,1,0),"")</f>
        <v>1.0</v>
      </c>
      <c r="AD1259">
        <f>IF($L1259&lt;&gt;"",IF($L1259&gt;2013,1,0),"")</f>
        <v>1.0</v>
      </c>
      <c r="AE1259">
        <f>IF($L1259&lt;&gt;"",1+IF($L1259&gt;2011,1,0)+IF($L1259&gt;2014,1,0),"")</f>
        <v>2.0</v>
      </c>
      <c r="AF1259" t="inlineStr">
        <is>
          <t>bond (yield)</t>
        </is>
      </c>
      <c r="AG1259" t="inlineStr">
        <is>
          <t>performance</t>
        </is>
      </c>
      <c r="AH1259" t="inlineStr">
        <is>
          <t>99_NCE</t>
        </is>
      </c>
      <c r="AI1259" t="inlineStr">
        <is>
          <t>without ETS/CT</t>
        </is>
      </c>
      <c r="AJ1259" t="inlineStr">
        <is>
          <t>without ETS/CT</t>
        </is>
      </c>
      <c r="AK1259" t="str">
        <f>IF(AND($CF1259&lt;&gt;"",IFERROR(INDEX(subsample_country_map!$B:$B,MATCH($CF1259,subsample_country_map!$A:$A,0)),"")&lt;&gt;""),INDEX(subsample_country_map!$B:$B,MATCH($CF1259,subsample_country_map!$A:$A,0)),INDEX(lookup!$AA:$AA,MATCH($A1259,lookup!$A:$A,0)))</f>
        <v>1_US</v>
      </c>
      <c r="AL1259" t="str">
        <f>IF(AND($CF1259&lt;&gt;"",IFERROR(INDEX(subsample_country_map!$C:$C,MATCH($CF1259,subsample_country_map!$A:$A,0)),"")&lt;&gt;""),INDEX(subsample_country_map!$C:$C,MATCH($CF1259,subsample_country_map!$A:$A,0)),INDEX(lookup!$AB:$AB,MATCH($A1259,lookup!$A:$A,0)))</f>
        <v>1_developed</v>
      </c>
      <c r="AM1259" t="str">
        <f>IF(AND($CF1259&lt;&gt;"",IFERROR(INDEX(subsample_country_map!$D:$D,MATCH($CF1259,subsample_country_map!$A:$A,0)),"")&lt;&gt;""),INDEX(subsample_country_map!$D:$D,MATCH($CF1259,subsample_country_map!$A:$A,0)),INDEX(lookup!$AC:$AC,MATCH($A1259,lookup!$A:$A,0)))</f>
        <v>1_western</v>
      </c>
      <c r="AN1259" t="str">
        <f>IF(AND($CF1259&lt;&gt;"",IFERROR(INDEX(subsample_country_map!$E:$E,MATCH($CF1259,subsample_country_map!$A:$A,0)),"")&lt;&gt;""),INDEX(subsample_country_map!$E:$E,MATCH($CF1259,subsample_country_map!$A:$A,0)),INDEX(lookup!$AD:$AD,MATCH($A1259,lookup!$A:$A,0)))</f>
        <v>1_common law</v>
      </c>
      <c r="AO1259" t="str">
        <f>INDEX(lookup!$Y:$Y,MATCH($A1259,lookup!$A:$A,0))</f>
        <v>0_published</v>
      </c>
      <c r="AP1259" t="str">
        <f>INDEX(lookup!$Z:$Z,MATCH($A1259,lookup!$A:$A,0))</f>
        <v>1_VHB high</v>
      </c>
      <c r="AQ1259" t="str">
        <f>INDEX(lookup!$W:$W,MATCH($A1259,lookup!$A:$A,0))</f>
        <v>1_fin/acc/econ</v>
      </c>
      <c r="AS1259" t="inlineStr">
        <is>
          <t>staging</t>
        </is>
      </c>
      <c r="AT1259" t="inlineStr">
        <is>
          <t>bad-CER</t>
        </is>
      </c>
      <c r="AU1259" t="inlineStr">
        <is>
          <t>cost</t>
        </is>
      </c>
      <c r="AV1259" t="inlineStr">
        <is>
          <t>4.47e-05</t>
        </is>
      </c>
      <c r="AX1259" t="inlineStr">
        <is>
          <t>0.0400</t>
        </is>
      </c>
      <c r="BA1259" t="n">
        <v>2516</v>
      </c>
      <c r="BB1259" t="inlineStr">
        <is>
          <t>as-stated:latest carbon intensity measure publicly available at time t</t>
        </is>
      </c>
      <c r="BC1259" t="inlineStr">
        <is>
          <t>OLS</t>
        </is>
      </c>
      <c r="BD1259" t="inlineStr">
        <is>
          <t>firm</t>
        </is>
      </c>
      <c r="BE1259" t="inlineStr">
        <is>
          <t>other:market</t>
        </is>
      </c>
      <c r="BF1259" t="inlineStr">
        <is>
          <t>Primary</t>
        </is>
      </c>
      <c r="BI1259" t="inlineStr">
        <is>
          <t>Table 2</t>
        </is>
      </c>
      <c r="BJ1259" t="inlineStr">
        <is>
          <t>Column (3) Scope 1 and 2 Primary</t>
        </is>
      </c>
      <c r="BK1259" t="inlineStr">
        <is>
          <t>8</t>
        </is>
      </c>
      <c r="BL1259" t="inlineStr">
        <is>
          <t>CO2 4.47e-05 (0.0400)</t>
        </is>
      </c>
      <c r="BM1259" t="inlineStr">
        <is>
          <t>CO2 (Scope 1 and 2)</t>
        </is>
      </c>
      <c r="BN1259" t="inlineStr">
        <is>
          <t>Offering spread (%)</t>
        </is>
      </c>
      <c r="BO1259" t="inlineStr">
        <is>
          <t>update</t>
        </is>
      </c>
      <c r="BP1259" t="inlineStr">
        <is>
          <t>Kim &amp; Pouget (2026)</t>
        </is>
      </c>
      <c r="BQ1259" t="inlineStr">
        <is>
          <t>computed</t>
        </is>
      </c>
      <c r="BT1259" t="n">
        <v>0</v>
      </c>
      <c r="BU1259" t="inlineStr">
        <is>
          <t>staging_Kim_Pouget_2026.csv</t>
        </is>
      </c>
      <c r="BW1259" t="n">
        <v>2005</v>
      </c>
      <c r="BX1259" t="n">
        <v>2022</v>
      </c>
      <c r="BY1259" t="inlineStr">
        <is>
          <t>US</t>
        </is>
      </c>
      <c r="BZ1259" t="n">
        <v>2013.5</v>
      </c>
      <c r="CA1259" t="n">
        <v>0.3888888888888889</v>
      </c>
      <c r="CB1259" t="n">
        <v>0</v>
      </c>
      <c r="CC1259" t="n">
        <v>1</v>
      </c>
      <c r="CD1259" t="n">
        <v>-0.0007974521383082859</v>
      </c>
      <c r="CE1259" t="n">
        <v>1</v>
      </c>
    </row>
    <row r="1260">
      <c r="A1260" t="inlineStr">
        <is>
          <t>Kim &amp; Pouget (2026)</t>
        </is>
      </c>
      <c r="B1260" t="n">
        <v>2565</v>
      </c>
      <c r="C1260" t="n">
        <v>-0.002716249582284551</v>
      </c>
      <c r="D1260" t="n">
        <v>879256</v>
      </c>
      <c r="E1260">
        <f>IF(ISNUMBER($BA1260),$BA1260,IF(AND(ISNUMBER($D1260),ISNUMBER($BW1260),ISNUMBER($BX1260)),$D1260*($BX1260-$BW1260+1),""))</f>
        <v>879256.0</v>
      </c>
      <c r="H1260" t="inlineStr">
        <is>
          <t>partial</t>
        </is>
      </c>
      <c r="I1260" t="inlineStr">
        <is>
          <t>T-Statistic available</t>
        </is>
      </c>
      <c r="J1260">
        <f>IF($BW1260&lt;&gt;"",$BW1260,"")</f>
        <v>2005.0</v>
      </c>
      <c r="K1260">
        <f>IF($BX1260&lt;&gt;"",$BX1260,"")</f>
        <v>2022.0</v>
      </c>
      <c r="L1260">
        <f>IF(AND(ISNUMBER($BW1260),ISNUMBER($BX1260)),($BW1260+$BX1260)/2,"")</f>
        <v>2013.5</v>
      </c>
      <c r="M1260">
        <f>IF($L1260&lt;&gt;"",$L1260,"")</f>
        <v>2013.5</v>
      </c>
      <c r="N1260">
        <f>IF(AND(ISNUMBER($BW1260),ISNUMBER($BX1260)),MIN(1,MAX(0,($BX1260-2016+1)/($BX1260-$BW1260+1))),"")</f>
        <v>0.3888888888888889</v>
      </c>
      <c r="O1260">
        <f>IF(AND(ISNUMBER($BW1260),ISNUMBER($BX1260)),MIN(1,MAX(0,($BX1260-2017+1)/($BX1260-$BW1260+1))),"")</f>
        <v>0.3333333333333333</v>
      </c>
      <c r="P1260">
        <f>IF(AND(ISNUMBER($BW1260),ISNUMBER($BX1260)),MIN(1,MAX(0,($BX1260-2018+1)/($BX1260-$BW1260+1))),"")</f>
        <v>0.2777777777777778</v>
      </c>
      <c r="Q1260">
        <f>IF(AND(ISNUMBER($BW1260),ISNUMBER($BX1260)),MIN(1,MAX(0,($BX1260-2019+1)/($BX1260-$BW1260+1))),"")</f>
        <v>0.2222222222222222</v>
      </c>
      <c r="R1260">
        <f>IF(AND(ISNUMBER($BW1260),ISNUMBER($BX1260)),MIN(1,MAX(0,($BX1260-2016+1)/($BX1260-$BW1260+1))),"")</f>
        <v>0.3888888888888889</v>
      </c>
      <c r="S1260">
        <f>IF($L1260&lt;&gt;"",IF($L1260&gt;=2015.5,1,0),"")</f>
        <v>0.0</v>
      </c>
      <c r="T1260">
        <f>IF($L1260&lt;&gt;"",IF($L1260&gt;=2016,1,0),"")</f>
        <v>0.0</v>
      </c>
      <c r="U1260">
        <f>IF(ISNUMBER($BX1260),IF($BX1260&gt;=2016,1,0),"")</f>
        <v>1.0</v>
      </c>
      <c r="V1260">
        <f>IF(ISNUMBER($BW1260),IF($BW1260&gt;=2016,1,0),"")</f>
        <v>0.0</v>
      </c>
      <c r="W1260" t="str">
        <f>IF(AND(ISNUMBER($BW1260),ISNUMBER($BX1260)),IF($BW1260&gt;=2016,"post-only",IF($BX1260&lt;2016,"pre-only","mixed")),"")</f>
        <v>mixed</v>
      </c>
      <c r="X1260">
        <f>IF(AND(ISNUMBER($BW1260),ISNUMBER($BX1260)),MIN(1,MAX(0,($BX1260-2017+1)/($BX1260-$BW1260+1))),"")</f>
        <v>0.3333333333333333</v>
      </c>
      <c r="Y1260">
        <f>IF(AND(ISNUMBER($BW1260),ISNUMBER($BX1260)),MIN(1,MAX(0,($BX1260-2018+1)/($BX1260-$BW1260+1))),"")</f>
        <v>0.2777777777777778</v>
      </c>
      <c r="Z1260">
        <f>IF(AND(ISNUMBER($BW1260),ISNUMBER($BX1260)),MIN(1,MAX(0,($BX1260-2019+1)/($BX1260-$BW1260+1))),"")</f>
        <v>0.2222222222222222</v>
      </c>
      <c r="AA1260">
        <f>IF(ISNUMBER($BX1260),IF($BX1260&gt;=2017,1,0),"")</f>
        <v>1.0</v>
      </c>
      <c r="AB1260">
        <f>IF(ISNUMBER($BX1260),IF($BX1260&gt;=2018,1,0),"")</f>
        <v>1.0</v>
      </c>
      <c r="AC1260">
        <f>IF(ISNUMBER($BX1260),IF($BX1260&gt;=2019,1,0),"")</f>
        <v>1.0</v>
      </c>
      <c r="AD1260">
        <f>IF($L1260&lt;&gt;"",IF($L1260&gt;2013,1,0),"")</f>
        <v>1.0</v>
      </c>
      <c r="AE1260">
        <f>IF($L1260&lt;&gt;"",1+IF($L1260&gt;2011,1,0)+IF($L1260&gt;2014,1,0),"")</f>
        <v>2.0</v>
      </c>
      <c r="AF1260" t="inlineStr">
        <is>
          <t>bond (yield)</t>
        </is>
      </c>
      <c r="AG1260" t="inlineStr">
        <is>
          <t>performance</t>
        </is>
      </c>
      <c r="AH1260" t="inlineStr">
        <is>
          <t>99_NCE</t>
        </is>
      </c>
      <c r="AI1260" t="inlineStr">
        <is>
          <t>without ETS/CT</t>
        </is>
      </c>
      <c r="AJ1260" t="inlineStr">
        <is>
          <t>without ETS/CT</t>
        </is>
      </c>
      <c r="AK1260" t="str">
        <f>IF(AND($CF1260&lt;&gt;"",IFERROR(INDEX(subsample_country_map!$B:$B,MATCH($CF1260,subsample_country_map!$A:$A,0)),"")&lt;&gt;""),INDEX(subsample_country_map!$B:$B,MATCH($CF1260,subsample_country_map!$A:$A,0)),INDEX(lookup!$AA:$AA,MATCH($A1260,lookup!$A:$A,0)))</f>
        <v>1_US</v>
      </c>
      <c r="AL1260" t="str">
        <f>IF(AND($CF1260&lt;&gt;"",IFERROR(INDEX(subsample_country_map!$C:$C,MATCH($CF1260,subsample_country_map!$A:$A,0)),"")&lt;&gt;""),INDEX(subsample_country_map!$C:$C,MATCH($CF1260,subsample_country_map!$A:$A,0)),INDEX(lookup!$AB:$AB,MATCH($A1260,lookup!$A:$A,0)))</f>
        <v>1_developed</v>
      </c>
      <c r="AM1260" t="str">
        <f>IF(AND($CF1260&lt;&gt;"",IFERROR(INDEX(subsample_country_map!$D:$D,MATCH($CF1260,subsample_country_map!$A:$A,0)),"")&lt;&gt;""),INDEX(subsample_country_map!$D:$D,MATCH($CF1260,subsample_country_map!$A:$A,0)),INDEX(lookup!$AC:$AC,MATCH($A1260,lookup!$A:$A,0)))</f>
        <v>1_western</v>
      </c>
      <c r="AN1260" t="str">
        <f>IF(AND($CF1260&lt;&gt;"",IFERROR(INDEX(subsample_country_map!$E:$E,MATCH($CF1260,subsample_country_map!$A:$A,0)),"")&lt;&gt;""),INDEX(subsample_country_map!$E:$E,MATCH($CF1260,subsample_country_map!$A:$A,0)),INDEX(lookup!$AD:$AD,MATCH($A1260,lookup!$A:$A,0)))</f>
        <v>1_common law</v>
      </c>
      <c r="AO1260" t="str">
        <f>INDEX(lookup!$Y:$Y,MATCH($A1260,lookup!$A:$A,0))</f>
        <v>0_published</v>
      </c>
      <c r="AP1260" t="str">
        <f>INDEX(lookup!$Z:$Z,MATCH($A1260,lookup!$A:$A,0))</f>
        <v>1_VHB high</v>
      </c>
      <c r="AQ1260" t="str">
        <f>INDEX(lookup!$W:$W,MATCH($A1260,lookup!$A:$A,0))</f>
        <v>1_fin/acc/econ</v>
      </c>
      <c r="AS1260" t="inlineStr">
        <is>
          <t>staging</t>
        </is>
      </c>
      <c r="AT1260" t="inlineStr">
        <is>
          <t>bad-CER</t>
        </is>
      </c>
      <c r="AU1260" t="inlineStr">
        <is>
          <t>cost</t>
        </is>
      </c>
      <c r="AV1260" t="inlineStr">
        <is>
          <t>0.00996</t>
        </is>
      </c>
      <c r="AX1260" t="inlineStr">
        <is>
          <t>2.547</t>
        </is>
      </c>
      <c r="BA1260" t="n">
        <v>879256</v>
      </c>
      <c r="BB1260" t="inlineStr">
        <is>
          <t>as-stated:latest carbon intensity measure publicly available at time t</t>
        </is>
      </c>
      <c r="BC1260" t="inlineStr">
        <is>
          <t>OLS</t>
        </is>
      </c>
      <c r="BD1260" t="inlineStr">
        <is>
          <t>firm</t>
        </is>
      </c>
      <c r="BE1260" t="inlineStr">
        <is>
          <t>other:market</t>
        </is>
      </c>
      <c r="BF1260" t="inlineStr">
        <is>
          <t>Secondary</t>
        </is>
      </c>
      <c r="BI1260" t="inlineStr">
        <is>
          <t>Table 2</t>
        </is>
      </c>
      <c r="BJ1260" t="inlineStr">
        <is>
          <t>Column (4) Scope 1 and 2 Secondary</t>
        </is>
      </c>
      <c r="BK1260" t="inlineStr">
        <is>
          <t>8</t>
        </is>
      </c>
      <c r="BL1260" t="inlineStr">
        <is>
          <t>CO2 0.00996** (2.547)</t>
        </is>
      </c>
      <c r="BM1260" t="inlineStr">
        <is>
          <t>CO2 (Scope 1 and 2)</t>
        </is>
      </c>
      <c r="BN1260" t="inlineStr">
        <is>
          <t>Secondary spread (%)</t>
        </is>
      </c>
      <c r="BO1260" t="inlineStr">
        <is>
          <t>update</t>
        </is>
      </c>
      <c r="BP1260" t="inlineStr">
        <is>
          <t>Kim &amp; Pouget (2026)</t>
        </is>
      </c>
      <c r="BQ1260" t="inlineStr">
        <is>
          <t>computed</t>
        </is>
      </c>
      <c r="BT1260" t="n">
        <v>0</v>
      </c>
      <c r="BU1260" t="inlineStr">
        <is>
          <t>staging_Kim_Pouget_2026.csv</t>
        </is>
      </c>
      <c r="BW1260" t="n">
        <v>2005</v>
      </c>
      <c r="BX1260" t="n">
        <v>2022</v>
      </c>
      <c r="BY1260" t="inlineStr">
        <is>
          <t>US</t>
        </is>
      </c>
      <c r="BZ1260" t="n">
        <v>2013.5</v>
      </c>
      <c r="CA1260" t="n">
        <v>0.3888888888888889</v>
      </c>
      <c r="CB1260" t="n">
        <v>0</v>
      </c>
      <c r="CC1260" t="n">
        <v>1</v>
      </c>
      <c r="CD1260" t="n">
        <v>-0.00271625626248794</v>
      </c>
      <c r="CE1260" t="n">
        <v>1</v>
      </c>
    </row>
    <row r="1261">
      <c r="A1261" t="inlineStr">
        <is>
          <t>Kim &amp; Pouget (2026)</t>
        </is>
      </c>
      <c r="B1261" t="n">
        <v>2566</v>
      </c>
      <c r="C1261" t="n">
        <v>-0.001610851400157688</v>
      </c>
      <c r="D1261" t="n">
        <v>2516</v>
      </c>
      <c r="E1261">
        <f>IF(ISNUMBER($BA1261),$BA1261,IF(AND(ISNUMBER($D1261),ISNUMBER($BW1261),ISNUMBER($BX1261)),$D1261*($BX1261-$BW1261+1),""))</f>
        <v>2516.0</v>
      </c>
      <c r="H1261" t="inlineStr">
        <is>
          <t>partial</t>
        </is>
      </c>
      <c r="I1261" t="inlineStr">
        <is>
          <t>T-Statistic available</t>
        </is>
      </c>
      <c r="J1261">
        <f>IF($BW1261&lt;&gt;"",$BW1261,"")</f>
        <v>2005.0</v>
      </c>
      <c r="K1261">
        <f>IF($BX1261&lt;&gt;"",$BX1261,"")</f>
        <v>2022.0</v>
      </c>
      <c r="L1261">
        <f>IF(AND(ISNUMBER($BW1261),ISNUMBER($BX1261)),($BW1261+$BX1261)/2,"")</f>
        <v>2013.5</v>
      </c>
      <c r="M1261">
        <f>IF($L1261&lt;&gt;"",$L1261,"")</f>
        <v>2013.5</v>
      </c>
      <c r="N1261">
        <f>IF(AND(ISNUMBER($BW1261),ISNUMBER($BX1261)),MIN(1,MAX(0,($BX1261-2016+1)/($BX1261-$BW1261+1))),"")</f>
        <v>0.3888888888888889</v>
      </c>
      <c r="O1261">
        <f>IF(AND(ISNUMBER($BW1261),ISNUMBER($BX1261)),MIN(1,MAX(0,($BX1261-2017+1)/($BX1261-$BW1261+1))),"")</f>
        <v>0.3333333333333333</v>
      </c>
      <c r="P1261">
        <f>IF(AND(ISNUMBER($BW1261),ISNUMBER($BX1261)),MIN(1,MAX(0,($BX1261-2018+1)/($BX1261-$BW1261+1))),"")</f>
        <v>0.2777777777777778</v>
      </c>
      <c r="Q1261">
        <f>IF(AND(ISNUMBER($BW1261),ISNUMBER($BX1261)),MIN(1,MAX(0,($BX1261-2019+1)/($BX1261-$BW1261+1))),"")</f>
        <v>0.2222222222222222</v>
      </c>
      <c r="R1261">
        <f>IF(AND(ISNUMBER($BW1261),ISNUMBER($BX1261)),MIN(1,MAX(0,($BX1261-2016+1)/($BX1261-$BW1261+1))),"")</f>
        <v>0.3888888888888889</v>
      </c>
      <c r="S1261">
        <f>IF($L1261&lt;&gt;"",IF($L1261&gt;=2015.5,1,0),"")</f>
        <v>0.0</v>
      </c>
      <c r="T1261">
        <f>IF($L1261&lt;&gt;"",IF($L1261&gt;=2016,1,0),"")</f>
        <v>0.0</v>
      </c>
      <c r="U1261">
        <f>IF(ISNUMBER($BX1261),IF($BX1261&gt;=2016,1,0),"")</f>
        <v>1.0</v>
      </c>
      <c r="V1261">
        <f>IF(ISNUMBER($BW1261),IF($BW1261&gt;=2016,1,0),"")</f>
        <v>0.0</v>
      </c>
      <c r="W1261" t="str">
        <f>IF(AND(ISNUMBER($BW1261),ISNUMBER($BX1261)),IF($BW1261&gt;=2016,"post-only",IF($BX1261&lt;2016,"pre-only","mixed")),"")</f>
        <v>mixed</v>
      </c>
      <c r="X1261">
        <f>IF(AND(ISNUMBER($BW1261),ISNUMBER($BX1261)),MIN(1,MAX(0,($BX1261-2017+1)/($BX1261-$BW1261+1))),"")</f>
        <v>0.3333333333333333</v>
      </c>
      <c r="Y1261">
        <f>IF(AND(ISNUMBER($BW1261),ISNUMBER($BX1261)),MIN(1,MAX(0,($BX1261-2018+1)/($BX1261-$BW1261+1))),"")</f>
        <v>0.2777777777777778</v>
      </c>
      <c r="Z1261">
        <f>IF(AND(ISNUMBER($BW1261),ISNUMBER($BX1261)),MIN(1,MAX(0,($BX1261-2019+1)/($BX1261-$BW1261+1))),"")</f>
        <v>0.2222222222222222</v>
      </c>
      <c r="AA1261">
        <f>IF(ISNUMBER($BX1261),IF($BX1261&gt;=2017,1,0),"")</f>
        <v>1.0</v>
      </c>
      <c r="AB1261">
        <f>IF(ISNUMBER($BX1261),IF($BX1261&gt;=2018,1,0),"")</f>
        <v>1.0</v>
      </c>
      <c r="AC1261">
        <f>IF(ISNUMBER($BX1261),IF($BX1261&gt;=2019,1,0),"")</f>
        <v>1.0</v>
      </c>
      <c r="AD1261">
        <f>IF($L1261&lt;&gt;"",IF($L1261&gt;2013,1,0),"")</f>
        <v>1.0</v>
      </c>
      <c r="AE1261">
        <f>IF($L1261&lt;&gt;"",1+IF($L1261&gt;2011,1,0)+IF($L1261&gt;2014,1,0),"")</f>
        <v>2.0</v>
      </c>
      <c r="AF1261" t="inlineStr">
        <is>
          <t>bond (yield)</t>
        </is>
      </c>
      <c r="AG1261" t="inlineStr">
        <is>
          <t>performance</t>
        </is>
      </c>
      <c r="AH1261" t="inlineStr">
        <is>
          <t>99_NCE</t>
        </is>
      </c>
      <c r="AI1261" t="inlineStr">
        <is>
          <t>without ETS/CT</t>
        </is>
      </c>
      <c r="AJ1261" t="inlineStr">
        <is>
          <t>without ETS/CT</t>
        </is>
      </c>
      <c r="AK1261" t="str">
        <f>IF(AND($CF1261&lt;&gt;"",IFERROR(INDEX(subsample_country_map!$B:$B,MATCH($CF1261,subsample_country_map!$A:$A,0)),"")&lt;&gt;""),INDEX(subsample_country_map!$B:$B,MATCH($CF1261,subsample_country_map!$A:$A,0)),INDEX(lookup!$AA:$AA,MATCH($A1261,lookup!$A:$A,0)))</f>
        <v>1_US</v>
      </c>
      <c r="AL1261" t="str">
        <f>IF(AND($CF1261&lt;&gt;"",IFERROR(INDEX(subsample_country_map!$C:$C,MATCH($CF1261,subsample_country_map!$A:$A,0)),"")&lt;&gt;""),INDEX(subsample_country_map!$C:$C,MATCH($CF1261,subsample_country_map!$A:$A,0)),INDEX(lookup!$AB:$AB,MATCH($A1261,lookup!$A:$A,0)))</f>
        <v>1_developed</v>
      </c>
      <c r="AM1261" t="str">
        <f>IF(AND($CF1261&lt;&gt;"",IFERROR(INDEX(subsample_country_map!$D:$D,MATCH($CF1261,subsample_country_map!$A:$A,0)),"")&lt;&gt;""),INDEX(subsample_country_map!$D:$D,MATCH($CF1261,subsample_country_map!$A:$A,0)),INDEX(lookup!$AC:$AC,MATCH($A1261,lookup!$A:$A,0)))</f>
        <v>1_western</v>
      </c>
      <c r="AN1261" t="str">
        <f>IF(AND($CF1261&lt;&gt;"",IFERROR(INDEX(subsample_country_map!$E:$E,MATCH($CF1261,subsample_country_map!$A:$A,0)),"")&lt;&gt;""),INDEX(subsample_country_map!$E:$E,MATCH($CF1261,subsample_country_map!$A:$A,0)),INDEX(lookup!$AD:$AD,MATCH($A1261,lookup!$A:$A,0)))</f>
        <v>1_common law</v>
      </c>
      <c r="AO1261" t="str">
        <f>INDEX(lookup!$Y:$Y,MATCH($A1261,lookup!$A:$A,0))</f>
        <v>0_published</v>
      </c>
      <c r="AP1261" t="str">
        <f>INDEX(lookup!$Z:$Z,MATCH($A1261,lookup!$A:$A,0))</f>
        <v>1_VHB high</v>
      </c>
      <c r="AQ1261" t="str">
        <f>INDEX(lookup!$W:$W,MATCH($A1261,lookup!$A:$A,0))</f>
        <v>1_fin/acc/econ</v>
      </c>
      <c r="AS1261" t="inlineStr">
        <is>
          <t>staging</t>
        </is>
      </c>
      <c r="AT1261" t="inlineStr">
        <is>
          <t>bad-CER</t>
        </is>
      </c>
      <c r="AU1261" t="inlineStr">
        <is>
          <t>cost</t>
        </is>
      </c>
      <c r="AV1261" t="inlineStr">
        <is>
          <t>8.76e-05</t>
        </is>
      </c>
      <c r="AX1261" t="inlineStr">
        <is>
          <t>0.0808</t>
        </is>
      </c>
      <c r="BA1261" t="n">
        <v>2516</v>
      </c>
      <c r="BB1261" t="inlineStr">
        <is>
          <t>as-stated:latest carbon intensity measure publicly available at time t</t>
        </is>
      </c>
      <c r="BC1261" t="inlineStr">
        <is>
          <t>OLS</t>
        </is>
      </c>
      <c r="BD1261" t="inlineStr">
        <is>
          <t>firm</t>
        </is>
      </c>
      <c r="BE1261" t="inlineStr">
        <is>
          <t>other:market</t>
        </is>
      </c>
      <c r="BF1261" t="inlineStr">
        <is>
          <t>Primary</t>
        </is>
      </c>
      <c r="BI1261" t="inlineStr">
        <is>
          <t>Table 2</t>
        </is>
      </c>
      <c r="BJ1261" t="inlineStr">
        <is>
          <t>Column (5) Scope 1, 2 and 3 Primary</t>
        </is>
      </c>
      <c r="BK1261" t="inlineStr">
        <is>
          <t>8</t>
        </is>
      </c>
      <c r="BL1261" t="inlineStr">
        <is>
          <t>CO2 8.76e-05 (0.0808)</t>
        </is>
      </c>
      <c r="BM1261" t="inlineStr">
        <is>
          <t>CO2 (Scope 1, 2 and 3)</t>
        </is>
      </c>
      <c r="BN1261" t="inlineStr">
        <is>
          <t>Offering spread (%)</t>
        </is>
      </c>
      <c r="BO1261" t="inlineStr">
        <is>
          <t>update</t>
        </is>
      </c>
      <c r="BP1261" t="inlineStr">
        <is>
          <t>Kim &amp; Pouget (2026)</t>
        </is>
      </c>
      <c r="BQ1261" t="inlineStr">
        <is>
          <t>computed</t>
        </is>
      </c>
      <c r="BT1261" t="n">
        <v>0</v>
      </c>
      <c r="BU1261" t="inlineStr">
        <is>
          <t>staging_Kim_Pouget_2026.csv</t>
        </is>
      </c>
      <c r="BW1261" t="n">
        <v>2005</v>
      </c>
      <c r="BX1261" t="n">
        <v>2022</v>
      </c>
      <c r="BY1261" t="inlineStr">
        <is>
          <t>US</t>
        </is>
      </c>
      <c r="BZ1261" t="n">
        <v>2013.5</v>
      </c>
      <c r="CA1261" t="n">
        <v>0.3888888888888889</v>
      </c>
      <c r="CB1261" t="n">
        <v>0</v>
      </c>
      <c r="CC1261" t="n">
        <v>1</v>
      </c>
      <c r="CD1261" t="n">
        <v>-0.001610852793461606</v>
      </c>
      <c r="CE1261" t="n">
        <v>1</v>
      </c>
    </row>
    <row r="1262">
      <c r="A1262" t="inlineStr">
        <is>
          <t>Kim &amp; Pouget (2026)</t>
        </is>
      </c>
      <c r="B1262" t="n">
        <v>2567</v>
      </c>
      <c r="C1262" t="n">
        <v>-0.002409113716534667</v>
      </c>
      <c r="D1262" t="n">
        <v>879256</v>
      </c>
      <c r="E1262">
        <f>IF(ISNUMBER($BA1262),$BA1262,IF(AND(ISNUMBER($D1262),ISNUMBER($BW1262),ISNUMBER($BX1262)),$D1262*($BX1262-$BW1262+1),""))</f>
        <v>879256.0</v>
      </c>
      <c r="H1262" t="inlineStr">
        <is>
          <t>partial</t>
        </is>
      </c>
      <c r="I1262" t="inlineStr">
        <is>
          <t>T-Statistic available</t>
        </is>
      </c>
      <c r="J1262">
        <f>IF($BW1262&lt;&gt;"",$BW1262,"")</f>
        <v>2005.0</v>
      </c>
      <c r="K1262">
        <f>IF($BX1262&lt;&gt;"",$BX1262,"")</f>
        <v>2022.0</v>
      </c>
      <c r="L1262">
        <f>IF(AND(ISNUMBER($BW1262),ISNUMBER($BX1262)),($BW1262+$BX1262)/2,"")</f>
        <v>2013.5</v>
      </c>
      <c r="M1262">
        <f>IF($L1262&lt;&gt;"",$L1262,"")</f>
        <v>2013.5</v>
      </c>
      <c r="N1262">
        <f>IF(AND(ISNUMBER($BW1262),ISNUMBER($BX1262)),MIN(1,MAX(0,($BX1262-2016+1)/($BX1262-$BW1262+1))),"")</f>
        <v>0.3888888888888889</v>
      </c>
      <c r="O1262">
        <f>IF(AND(ISNUMBER($BW1262),ISNUMBER($BX1262)),MIN(1,MAX(0,($BX1262-2017+1)/($BX1262-$BW1262+1))),"")</f>
        <v>0.3333333333333333</v>
      </c>
      <c r="P1262">
        <f>IF(AND(ISNUMBER($BW1262),ISNUMBER($BX1262)),MIN(1,MAX(0,($BX1262-2018+1)/($BX1262-$BW1262+1))),"")</f>
        <v>0.2777777777777778</v>
      </c>
      <c r="Q1262">
        <f>IF(AND(ISNUMBER($BW1262),ISNUMBER($BX1262)),MIN(1,MAX(0,($BX1262-2019+1)/($BX1262-$BW1262+1))),"")</f>
        <v>0.2222222222222222</v>
      </c>
      <c r="R1262">
        <f>IF(AND(ISNUMBER($BW1262),ISNUMBER($BX1262)),MIN(1,MAX(0,($BX1262-2016+1)/($BX1262-$BW1262+1))),"")</f>
        <v>0.3888888888888889</v>
      </c>
      <c r="S1262">
        <f>IF($L1262&lt;&gt;"",IF($L1262&gt;=2015.5,1,0),"")</f>
        <v>0.0</v>
      </c>
      <c r="T1262">
        <f>IF($L1262&lt;&gt;"",IF($L1262&gt;=2016,1,0),"")</f>
        <v>0.0</v>
      </c>
      <c r="U1262">
        <f>IF(ISNUMBER($BX1262),IF($BX1262&gt;=2016,1,0),"")</f>
        <v>1.0</v>
      </c>
      <c r="V1262">
        <f>IF(ISNUMBER($BW1262),IF($BW1262&gt;=2016,1,0),"")</f>
        <v>0.0</v>
      </c>
      <c r="W1262" t="str">
        <f>IF(AND(ISNUMBER($BW1262),ISNUMBER($BX1262)),IF($BW1262&gt;=2016,"post-only",IF($BX1262&lt;2016,"pre-only","mixed")),"")</f>
        <v>mixed</v>
      </c>
      <c r="X1262">
        <f>IF(AND(ISNUMBER($BW1262),ISNUMBER($BX1262)),MIN(1,MAX(0,($BX1262-2017+1)/($BX1262-$BW1262+1))),"")</f>
        <v>0.3333333333333333</v>
      </c>
      <c r="Y1262">
        <f>IF(AND(ISNUMBER($BW1262),ISNUMBER($BX1262)),MIN(1,MAX(0,($BX1262-2018+1)/($BX1262-$BW1262+1))),"")</f>
        <v>0.2777777777777778</v>
      </c>
      <c r="Z1262">
        <f>IF(AND(ISNUMBER($BW1262),ISNUMBER($BX1262)),MIN(1,MAX(0,($BX1262-2019+1)/($BX1262-$BW1262+1))),"")</f>
        <v>0.2222222222222222</v>
      </c>
      <c r="AA1262">
        <f>IF(ISNUMBER($BX1262),IF($BX1262&gt;=2017,1,0),"")</f>
        <v>1.0</v>
      </c>
      <c r="AB1262">
        <f>IF(ISNUMBER($BX1262),IF($BX1262&gt;=2018,1,0),"")</f>
        <v>1.0</v>
      </c>
      <c r="AC1262">
        <f>IF(ISNUMBER($BX1262),IF($BX1262&gt;=2019,1,0),"")</f>
        <v>1.0</v>
      </c>
      <c r="AD1262">
        <f>IF($L1262&lt;&gt;"",IF($L1262&gt;2013,1,0),"")</f>
        <v>1.0</v>
      </c>
      <c r="AE1262">
        <f>IF($L1262&lt;&gt;"",1+IF($L1262&gt;2011,1,0)+IF($L1262&gt;2014,1,0),"")</f>
        <v>2.0</v>
      </c>
      <c r="AF1262" t="inlineStr">
        <is>
          <t>bond (yield)</t>
        </is>
      </c>
      <c r="AG1262" t="inlineStr">
        <is>
          <t>performance</t>
        </is>
      </c>
      <c r="AH1262" t="inlineStr">
        <is>
          <t>99_NCE</t>
        </is>
      </c>
      <c r="AI1262" t="inlineStr">
        <is>
          <t>without ETS/CT</t>
        </is>
      </c>
      <c r="AJ1262" t="inlineStr">
        <is>
          <t>without ETS/CT</t>
        </is>
      </c>
      <c r="AK1262" t="str">
        <f>IF(AND($CF1262&lt;&gt;"",IFERROR(INDEX(subsample_country_map!$B:$B,MATCH($CF1262,subsample_country_map!$A:$A,0)),"")&lt;&gt;""),INDEX(subsample_country_map!$B:$B,MATCH($CF1262,subsample_country_map!$A:$A,0)),INDEX(lookup!$AA:$AA,MATCH($A1262,lookup!$A:$A,0)))</f>
        <v>1_US</v>
      </c>
      <c r="AL1262" t="str">
        <f>IF(AND($CF1262&lt;&gt;"",IFERROR(INDEX(subsample_country_map!$C:$C,MATCH($CF1262,subsample_country_map!$A:$A,0)),"")&lt;&gt;""),INDEX(subsample_country_map!$C:$C,MATCH($CF1262,subsample_country_map!$A:$A,0)),INDEX(lookup!$AB:$AB,MATCH($A1262,lookup!$A:$A,0)))</f>
        <v>1_developed</v>
      </c>
      <c r="AM1262" t="str">
        <f>IF(AND($CF1262&lt;&gt;"",IFERROR(INDEX(subsample_country_map!$D:$D,MATCH($CF1262,subsample_country_map!$A:$A,0)),"")&lt;&gt;""),INDEX(subsample_country_map!$D:$D,MATCH($CF1262,subsample_country_map!$A:$A,0)),INDEX(lookup!$AC:$AC,MATCH($A1262,lookup!$A:$A,0)))</f>
        <v>1_western</v>
      </c>
      <c r="AN1262" t="str">
        <f>IF(AND($CF1262&lt;&gt;"",IFERROR(INDEX(subsample_country_map!$E:$E,MATCH($CF1262,subsample_country_map!$A:$A,0)),"")&lt;&gt;""),INDEX(subsample_country_map!$E:$E,MATCH($CF1262,subsample_country_map!$A:$A,0)),INDEX(lookup!$AD:$AD,MATCH($A1262,lookup!$A:$A,0)))</f>
        <v>1_common law</v>
      </c>
      <c r="AO1262" t="str">
        <f>INDEX(lookup!$Y:$Y,MATCH($A1262,lookup!$A:$A,0))</f>
        <v>0_published</v>
      </c>
      <c r="AP1262" t="str">
        <f>INDEX(lookup!$Z:$Z,MATCH($A1262,lookup!$A:$A,0))</f>
        <v>1_VHB high</v>
      </c>
      <c r="AQ1262" t="str">
        <f>INDEX(lookup!$W:$W,MATCH($A1262,lookup!$A:$A,0))</f>
        <v>1_fin/acc/econ</v>
      </c>
      <c r="AS1262" t="inlineStr">
        <is>
          <t>staging</t>
        </is>
      </c>
      <c r="AT1262" t="inlineStr">
        <is>
          <t>bad-CER</t>
        </is>
      </c>
      <c r="AU1262" t="inlineStr">
        <is>
          <t>cost</t>
        </is>
      </c>
      <c r="AV1262" t="inlineStr">
        <is>
          <t>0.00832</t>
        </is>
      </c>
      <c r="AX1262" t="inlineStr">
        <is>
          <t>2.259</t>
        </is>
      </c>
      <c r="BA1262" t="n">
        <v>879256</v>
      </c>
      <c r="BB1262" t="inlineStr">
        <is>
          <t>as-stated:latest carbon intensity measure publicly available at time t</t>
        </is>
      </c>
      <c r="BC1262" t="inlineStr">
        <is>
          <t>OLS</t>
        </is>
      </c>
      <c r="BD1262" t="inlineStr">
        <is>
          <t>firm</t>
        </is>
      </c>
      <c r="BE1262" t="inlineStr">
        <is>
          <t>other:market</t>
        </is>
      </c>
      <c r="BF1262" t="inlineStr">
        <is>
          <t>Secondary</t>
        </is>
      </c>
      <c r="BI1262" t="inlineStr">
        <is>
          <t>Table 2</t>
        </is>
      </c>
      <c r="BJ1262" t="inlineStr">
        <is>
          <t>Column (6) Scope 1, 2 and 3 Secondary</t>
        </is>
      </c>
      <c r="BK1262" t="inlineStr">
        <is>
          <t>8</t>
        </is>
      </c>
      <c r="BL1262" t="inlineStr">
        <is>
          <t>CO2 0.00832** (2.259)</t>
        </is>
      </c>
      <c r="BM1262" t="inlineStr">
        <is>
          <t>CO2 (Scope 1, 2 and 3)</t>
        </is>
      </c>
      <c r="BN1262" t="inlineStr">
        <is>
          <t>Secondary spread (%)</t>
        </is>
      </c>
      <c r="BO1262" t="inlineStr">
        <is>
          <t>update</t>
        </is>
      </c>
      <c r="BP1262" t="inlineStr">
        <is>
          <t>Kim &amp; Pouget (2026)</t>
        </is>
      </c>
      <c r="BQ1262" t="inlineStr">
        <is>
          <t>computed</t>
        </is>
      </c>
      <c r="BT1262" t="n">
        <v>0</v>
      </c>
      <c r="BU1262" t="inlineStr">
        <is>
          <t>staging_Kim_Pouget_2026.csv</t>
        </is>
      </c>
      <c r="BW1262" t="n">
        <v>2005</v>
      </c>
      <c r="BX1262" t="n">
        <v>2022</v>
      </c>
      <c r="BY1262" t="inlineStr">
        <is>
          <t>US</t>
        </is>
      </c>
      <c r="BZ1262" t="n">
        <v>2013.5</v>
      </c>
      <c r="CA1262" t="n">
        <v>0.3888888888888889</v>
      </c>
      <c r="CB1262" t="n">
        <v>0</v>
      </c>
      <c r="CC1262" t="n">
        <v>1</v>
      </c>
      <c r="CD1262" t="n">
        <v>-0.0024091183772455</v>
      </c>
      <c r="CE1262" t="n">
        <v>1</v>
      </c>
    </row>
    <row r="1263">
      <c r="A1263" t="inlineStr">
        <is>
          <t>Kim &amp; Pouget (2026)</t>
        </is>
      </c>
      <c r="B1263" t="n">
        <v>2568</v>
      </c>
      <c r="C1263" t="n">
        <v>-0.001158645160119898</v>
      </c>
      <c r="D1263" t="n">
        <v>881772</v>
      </c>
      <c r="E1263">
        <f>IF(ISNUMBER($BA1263),$BA1263,IF(AND(ISNUMBER($D1263),ISNUMBER($BW1263),ISNUMBER($BX1263)),$D1263*($BX1263-$BW1263+1),""))</f>
        <v>881772.0</v>
      </c>
      <c r="H1263" t="inlineStr">
        <is>
          <t>partial</t>
        </is>
      </c>
      <c r="I1263" t="inlineStr">
        <is>
          <t>T-Statistic available</t>
        </is>
      </c>
      <c r="J1263">
        <f>IF($BW1263&lt;&gt;"",$BW1263,"")</f>
        <v>2005.0</v>
      </c>
      <c r="K1263">
        <f>IF($BX1263&lt;&gt;"",$BX1263,"")</f>
        <v>2022.0</v>
      </c>
      <c r="L1263">
        <f>IF(AND(ISNUMBER($BW1263),ISNUMBER($BX1263)),($BW1263+$BX1263)/2,"")</f>
        <v>2013.5</v>
      </c>
      <c r="M1263">
        <f>IF($L1263&lt;&gt;"",$L1263,"")</f>
        <v>2013.5</v>
      </c>
      <c r="N1263">
        <f>IF(AND(ISNUMBER($BW1263),ISNUMBER($BX1263)),MIN(1,MAX(0,($BX1263-2016+1)/($BX1263-$BW1263+1))),"")</f>
        <v>0.3888888888888889</v>
      </c>
      <c r="O1263">
        <f>IF(AND(ISNUMBER($BW1263),ISNUMBER($BX1263)),MIN(1,MAX(0,($BX1263-2017+1)/($BX1263-$BW1263+1))),"")</f>
        <v>0.3333333333333333</v>
      </c>
      <c r="P1263">
        <f>IF(AND(ISNUMBER($BW1263),ISNUMBER($BX1263)),MIN(1,MAX(0,($BX1263-2018+1)/($BX1263-$BW1263+1))),"")</f>
        <v>0.2777777777777778</v>
      </c>
      <c r="Q1263">
        <f>IF(AND(ISNUMBER($BW1263),ISNUMBER($BX1263)),MIN(1,MAX(0,($BX1263-2019+1)/($BX1263-$BW1263+1))),"")</f>
        <v>0.2222222222222222</v>
      </c>
      <c r="R1263">
        <f>IF(AND(ISNUMBER($BW1263),ISNUMBER($BX1263)),MIN(1,MAX(0,($BX1263-2016+1)/($BX1263-$BW1263+1))),"")</f>
        <v>0.3888888888888889</v>
      </c>
      <c r="S1263">
        <f>IF($L1263&lt;&gt;"",IF($L1263&gt;=2015.5,1,0),"")</f>
        <v>0.0</v>
      </c>
      <c r="T1263">
        <f>IF($L1263&lt;&gt;"",IF($L1263&gt;=2016,1,0),"")</f>
        <v>0.0</v>
      </c>
      <c r="U1263">
        <f>IF(ISNUMBER($BX1263),IF($BX1263&gt;=2016,1,0),"")</f>
        <v>1.0</v>
      </c>
      <c r="V1263">
        <f>IF(ISNUMBER($BW1263),IF($BW1263&gt;=2016,1,0),"")</f>
        <v>0.0</v>
      </c>
      <c r="W1263" t="str">
        <f>IF(AND(ISNUMBER($BW1263),ISNUMBER($BX1263)),IF($BW1263&gt;=2016,"post-only",IF($BX1263&lt;2016,"pre-only","mixed")),"")</f>
        <v>mixed</v>
      </c>
      <c r="X1263">
        <f>IF(AND(ISNUMBER($BW1263),ISNUMBER($BX1263)),MIN(1,MAX(0,($BX1263-2017+1)/($BX1263-$BW1263+1))),"")</f>
        <v>0.3333333333333333</v>
      </c>
      <c r="Y1263">
        <f>IF(AND(ISNUMBER($BW1263),ISNUMBER($BX1263)),MIN(1,MAX(0,($BX1263-2018+1)/($BX1263-$BW1263+1))),"")</f>
        <v>0.2777777777777778</v>
      </c>
      <c r="Z1263">
        <f>IF(AND(ISNUMBER($BW1263),ISNUMBER($BX1263)),MIN(1,MAX(0,($BX1263-2019+1)/($BX1263-$BW1263+1))),"")</f>
        <v>0.2222222222222222</v>
      </c>
      <c r="AA1263">
        <f>IF(ISNUMBER($BX1263),IF($BX1263&gt;=2017,1,0),"")</f>
        <v>1.0</v>
      </c>
      <c r="AB1263">
        <f>IF(ISNUMBER($BX1263),IF($BX1263&gt;=2018,1,0),"")</f>
        <v>1.0</v>
      </c>
      <c r="AC1263">
        <f>IF(ISNUMBER($BX1263),IF($BX1263&gt;=2019,1,0),"")</f>
        <v>1.0</v>
      </c>
      <c r="AD1263">
        <f>IF($L1263&lt;&gt;"",IF($L1263&gt;2013,1,0),"")</f>
        <v>1.0</v>
      </c>
      <c r="AE1263">
        <f>IF($L1263&lt;&gt;"",1+IF($L1263&gt;2011,1,0)+IF($L1263&gt;2014,1,0),"")</f>
        <v>2.0</v>
      </c>
      <c r="AF1263" t="inlineStr">
        <is>
          <t>bond (yield)</t>
        </is>
      </c>
      <c r="AG1263" t="inlineStr">
        <is>
          <t>performance</t>
        </is>
      </c>
      <c r="AH1263" t="inlineStr">
        <is>
          <t>99_NCE</t>
        </is>
      </c>
      <c r="AI1263" t="inlineStr">
        <is>
          <t>without ETS/CT</t>
        </is>
      </c>
      <c r="AJ1263" t="inlineStr">
        <is>
          <t>without ETS/CT</t>
        </is>
      </c>
      <c r="AK1263" t="str">
        <f>IF(AND($CF1263&lt;&gt;"",IFERROR(INDEX(subsample_country_map!$B:$B,MATCH($CF1263,subsample_country_map!$A:$A,0)),"")&lt;&gt;""),INDEX(subsample_country_map!$B:$B,MATCH($CF1263,subsample_country_map!$A:$A,0)),INDEX(lookup!$AA:$AA,MATCH($A1263,lookup!$A:$A,0)))</f>
        <v>1_US</v>
      </c>
      <c r="AL1263" t="str">
        <f>IF(AND($CF1263&lt;&gt;"",IFERROR(INDEX(subsample_country_map!$C:$C,MATCH($CF1263,subsample_country_map!$A:$A,0)),"")&lt;&gt;""),INDEX(subsample_country_map!$C:$C,MATCH($CF1263,subsample_country_map!$A:$A,0)),INDEX(lookup!$AB:$AB,MATCH($A1263,lookup!$A:$A,0)))</f>
        <v>1_developed</v>
      </c>
      <c r="AM1263" t="str">
        <f>IF(AND($CF1263&lt;&gt;"",IFERROR(INDEX(subsample_country_map!$D:$D,MATCH($CF1263,subsample_country_map!$A:$A,0)),"")&lt;&gt;""),INDEX(subsample_country_map!$D:$D,MATCH($CF1263,subsample_country_map!$A:$A,0)),INDEX(lookup!$AC:$AC,MATCH($A1263,lookup!$A:$A,0)))</f>
        <v>1_western</v>
      </c>
      <c r="AN1263" t="str">
        <f>IF(AND($CF1263&lt;&gt;"",IFERROR(INDEX(subsample_country_map!$E:$E,MATCH($CF1263,subsample_country_map!$A:$A,0)),"")&lt;&gt;""),INDEX(subsample_country_map!$E:$E,MATCH($CF1263,subsample_country_map!$A:$A,0)),INDEX(lookup!$AD:$AD,MATCH($A1263,lookup!$A:$A,0)))</f>
        <v>1_common law</v>
      </c>
      <c r="AO1263" t="str">
        <f>INDEX(lookup!$Y:$Y,MATCH($A1263,lookup!$A:$A,0))</f>
        <v>0_published</v>
      </c>
      <c r="AP1263" t="str">
        <f>INDEX(lookup!$Z:$Z,MATCH($A1263,lookup!$A:$A,0))</f>
        <v>1_VHB high</v>
      </c>
      <c r="AQ1263" t="str">
        <f>INDEX(lookup!$W:$W,MATCH($A1263,lookup!$A:$A,0))</f>
        <v>1_fin/acc/econ</v>
      </c>
      <c r="AS1263" t="inlineStr">
        <is>
          <t>staging</t>
        </is>
      </c>
      <c r="AT1263" t="inlineStr">
        <is>
          <t>bad-CER</t>
        </is>
      </c>
      <c r="AU1263" t="inlineStr">
        <is>
          <t>cost</t>
        </is>
      </c>
      <c r="AV1263" t="inlineStr">
        <is>
          <t>0.00238</t>
        </is>
      </c>
      <c r="AX1263" t="inlineStr">
        <is>
          <t>1.088</t>
        </is>
      </c>
      <c r="BA1263" t="n">
        <v>881772</v>
      </c>
      <c r="BB1263" t="inlineStr">
        <is>
          <t>as-stated:latest carbon intensity measure publicly available at time t</t>
        </is>
      </c>
      <c r="BC1263" t="inlineStr">
        <is>
          <t>OLS</t>
        </is>
      </c>
      <c r="BD1263" t="inlineStr">
        <is>
          <t>firm</t>
        </is>
      </c>
      <c r="BE1263" t="inlineStr">
        <is>
          <t>none</t>
        </is>
      </c>
      <c r="BI1263" t="inlineStr">
        <is>
          <t>Table 3</t>
        </is>
      </c>
      <c r="BJ1263" t="inlineStr">
        <is>
          <t>Column (1) Scope 1 Primary + Secondary</t>
        </is>
      </c>
      <c r="BK1263" t="inlineStr">
        <is>
          <t>9</t>
        </is>
      </c>
      <c r="BL1263" t="inlineStr">
        <is>
          <t>CO2 0.00238 (1.088)</t>
        </is>
      </c>
      <c r="BM1263" t="inlineStr">
        <is>
          <t>CO2 (Scope 1)</t>
        </is>
      </c>
      <c r="BN1263" t="inlineStr">
        <is>
          <t>Spread (Primary + Secondary pooled)</t>
        </is>
      </c>
      <c r="BO1263" t="inlineStr">
        <is>
          <t>update</t>
        </is>
      </c>
      <c r="BP1263" t="inlineStr">
        <is>
          <t>Kim &amp; Pouget (2026)</t>
        </is>
      </c>
      <c r="BQ1263" t="inlineStr">
        <is>
          <t>computed</t>
        </is>
      </c>
      <c r="BT1263" t="n">
        <v>0</v>
      </c>
      <c r="BU1263" t="inlineStr">
        <is>
          <t>staging_Kim_Pouget_2026.csv</t>
        </is>
      </c>
      <c r="BW1263" t="n">
        <v>2005</v>
      </c>
      <c r="BX1263" t="n">
        <v>2022</v>
      </c>
      <c r="BY1263" t="inlineStr">
        <is>
          <t>US</t>
        </is>
      </c>
      <c r="BZ1263" t="n">
        <v>2013.5</v>
      </c>
      <c r="CA1263" t="n">
        <v>0.3888888888888889</v>
      </c>
      <c r="CB1263" t="n">
        <v>0</v>
      </c>
      <c r="CC1263" t="n">
        <v>1</v>
      </c>
      <c r="CD1263" t="n">
        <v>-0.001158645678598038</v>
      </c>
      <c r="CE1263" t="n">
        <v>1</v>
      </c>
    </row>
    <row r="1264">
      <c r="A1264" t="inlineStr">
        <is>
          <t>Kim &amp; Pouget (2026)</t>
        </is>
      </c>
      <c r="B1264" t="n">
        <v>2569</v>
      </c>
      <c r="C1264" t="n">
        <v>-0.001255553753661558</v>
      </c>
      <c r="D1264" t="n">
        <v>881772</v>
      </c>
      <c r="E1264">
        <f>IF(ISNUMBER($BA1264),$BA1264,IF(AND(ISNUMBER($D1264),ISNUMBER($BW1264),ISNUMBER($BX1264)),$D1264*($BX1264-$BW1264+1),""))</f>
        <v>881772.0</v>
      </c>
      <c r="H1264" t="inlineStr">
        <is>
          <t>partial</t>
        </is>
      </c>
      <c r="I1264" t="inlineStr">
        <is>
          <t>T-Statistic available</t>
        </is>
      </c>
      <c r="J1264">
        <f>IF($BW1264&lt;&gt;"",$BW1264,"")</f>
        <v>2005.0</v>
      </c>
      <c r="K1264">
        <f>IF($BX1264&lt;&gt;"",$BX1264,"")</f>
        <v>2022.0</v>
      </c>
      <c r="L1264">
        <f>IF(AND(ISNUMBER($BW1264),ISNUMBER($BX1264)),($BW1264+$BX1264)/2,"")</f>
        <v>2013.5</v>
      </c>
      <c r="M1264">
        <f>IF($L1264&lt;&gt;"",$L1264,"")</f>
        <v>2013.5</v>
      </c>
      <c r="N1264">
        <f>IF(AND(ISNUMBER($BW1264),ISNUMBER($BX1264)),MIN(1,MAX(0,($BX1264-2016+1)/($BX1264-$BW1264+1))),"")</f>
        <v>0.3888888888888889</v>
      </c>
      <c r="O1264">
        <f>IF(AND(ISNUMBER($BW1264),ISNUMBER($BX1264)),MIN(1,MAX(0,($BX1264-2017+1)/($BX1264-$BW1264+1))),"")</f>
        <v>0.3333333333333333</v>
      </c>
      <c r="P1264">
        <f>IF(AND(ISNUMBER($BW1264),ISNUMBER($BX1264)),MIN(1,MAX(0,($BX1264-2018+1)/($BX1264-$BW1264+1))),"")</f>
        <v>0.2777777777777778</v>
      </c>
      <c r="Q1264">
        <f>IF(AND(ISNUMBER($BW1264),ISNUMBER($BX1264)),MIN(1,MAX(0,($BX1264-2019+1)/($BX1264-$BW1264+1))),"")</f>
        <v>0.2222222222222222</v>
      </c>
      <c r="R1264">
        <f>IF(AND(ISNUMBER($BW1264),ISNUMBER($BX1264)),MIN(1,MAX(0,($BX1264-2016+1)/($BX1264-$BW1264+1))),"")</f>
        <v>0.3888888888888889</v>
      </c>
      <c r="S1264">
        <f>IF($L1264&lt;&gt;"",IF($L1264&gt;=2015.5,1,0),"")</f>
        <v>0.0</v>
      </c>
      <c r="T1264">
        <f>IF($L1264&lt;&gt;"",IF($L1264&gt;=2016,1,0),"")</f>
        <v>0.0</v>
      </c>
      <c r="U1264">
        <f>IF(ISNUMBER($BX1264),IF($BX1264&gt;=2016,1,0),"")</f>
        <v>1.0</v>
      </c>
      <c r="V1264">
        <f>IF(ISNUMBER($BW1264),IF($BW1264&gt;=2016,1,0),"")</f>
        <v>0.0</v>
      </c>
      <c r="W1264" t="str">
        <f>IF(AND(ISNUMBER($BW1264),ISNUMBER($BX1264)),IF($BW1264&gt;=2016,"post-only",IF($BX1264&lt;2016,"pre-only","mixed")),"")</f>
        <v>mixed</v>
      </c>
      <c r="X1264">
        <f>IF(AND(ISNUMBER($BW1264),ISNUMBER($BX1264)),MIN(1,MAX(0,($BX1264-2017+1)/($BX1264-$BW1264+1))),"")</f>
        <v>0.3333333333333333</v>
      </c>
      <c r="Y1264">
        <f>IF(AND(ISNUMBER($BW1264),ISNUMBER($BX1264)),MIN(1,MAX(0,($BX1264-2018+1)/($BX1264-$BW1264+1))),"")</f>
        <v>0.2777777777777778</v>
      </c>
      <c r="Z1264">
        <f>IF(AND(ISNUMBER($BW1264),ISNUMBER($BX1264)),MIN(1,MAX(0,($BX1264-2019+1)/($BX1264-$BW1264+1))),"")</f>
        <v>0.2222222222222222</v>
      </c>
      <c r="AA1264">
        <f>IF(ISNUMBER($BX1264),IF($BX1264&gt;=2017,1,0),"")</f>
        <v>1.0</v>
      </c>
      <c r="AB1264">
        <f>IF(ISNUMBER($BX1264),IF($BX1264&gt;=2018,1,0),"")</f>
        <v>1.0</v>
      </c>
      <c r="AC1264">
        <f>IF(ISNUMBER($BX1264),IF($BX1264&gt;=2019,1,0),"")</f>
        <v>1.0</v>
      </c>
      <c r="AD1264">
        <f>IF($L1264&lt;&gt;"",IF($L1264&gt;2013,1,0),"")</f>
        <v>1.0</v>
      </c>
      <c r="AE1264">
        <f>IF($L1264&lt;&gt;"",1+IF($L1264&gt;2011,1,0)+IF($L1264&gt;2014,1,0),"")</f>
        <v>2.0</v>
      </c>
      <c r="AF1264" t="inlineStr">
        <is>
          <t>bond (yield)</t>
        </is>
      </c>
      <c r="AG1264" t="inlineStr">
        <is>
          <t>performance</t>
        </is>
      </c>
      <c r="AH1264" t="inlineStr">
        <is>
          <t>99_NCE</t>
        </is>
      </c>
      <c r="AI1264" t="inlineStr">
        <is>
          <t>without ETS/CT</t>
        </is>
      </c>
      <c r="AJ1264" t="inlineStr">
        <is>
          <t>without ETS/CT</t>
        </is>
      </c>
      <c r="AK1264" t="str">
        <f>IF(AND($CF1264&lt;&gt;"",IFERROR(INDEX(subsample_country_map!$B:$B,MATCH($CF1264,subsample_country_map!$A:$A,0)),"")&lt;&gt;""),INDEX(subsample_country_map!$B:$B,MATCH($CF1264,subsample_country_map!$A:$A,0)),INDEX(lookup!$AA:$AA,MATCH($A1264,lookup!$A:$A,0)))</f>
        <v>1_US</v>
      </c>
      <c r="AL1264" t="str">
        <f>IF(AND($CF1264&lt;&gt;"",IFERROR(INDEX(subsample_country_map!$C:$C,MATCH($CF1264,subsample_country_map!$A:$A,0)),"")&lt;&gt;""),INDEX(subsample_country_map!$C:$C,MATCH($CF1264,subsample_country_map!$A:$A,0)),INDEX(lookup!$AB:$AB,MATCH($A1264,lookup!$A:$A,0)))</f>
        <v>1_developed</v>
      </c>
      <c r="AM1264" t="str">
        <f>IF(AND($CF1264&lt;&gt;"",IFERROR(INDEX(subsample_country_map!$D:$D,MATCH($CF1264,subsample_country_map!$A:$A,0)),"")&lt;&gt;""),INDEX(subsample_country_map!$D:$D,MATCH($CF1264,subsample_country_map!$A:$A,0)),INDEX(lookup!$AC:$AC,MATCH($A1264,lookup!$A:$A,0)))</f>
        <v>1_western</v>
      </c>
      <c r="AN1264" t="str">
        <f>IF(AND($CF1264&lt;&gt;"",IFERROR(INDEX(subsample_country_map!$E:$E,MATCH($CF1264,subsample_country_map!$A:$A,0)),"")&lt;&gt;""),INDEX(subsample_country_map!$E:$E,MATCH($CF1264,subsample_country_map!$A:$A,0)),INDEX(lookup!$AD:$AD,MATCH($A1264,lookup!$A:$A,0)))</f>
        <v>1_common law</v>
      </c>
      <c r="AO1264" t="str">
        <f>INDEX(lookup!$Y:$Y,MATCH($A1264,lookup!$A:$A,0))</f>
        <v>0_published</v>
      </c>
      <c r="AP1264" t="str">
        <f>INDEX(lookup!$Z:$Z,MATCH($A1264,lookup!$A:$A,0))</f>
        <v>1_VHB high</v>
      </c>
      <c r="AQ1264" t="str">
        <f>INDEX(lookup!$W:$W,MATCH($A1264,lookup!$A:$A,0))</f>
        <v>1_fin/acc/econ</v>
      </c>
      <c r="AS1264" t="inlineStr">
        <is>
          <t>staging</t>
        </is>
      </c>
      <c r="AT1264" t="inlineStr">
        <is>
          <t>bad-CER</t>
        </is>
      </c>
      <c r="AU1264" t="inlineStr">
        <is>
          <t>cost</t>
        </is>
      </c>
      <c r="AV1264" t="inlineStr">
        <is>
          <t>0.00240</t>
        </is>
      </c>
      <c r="AX1264" t="inlineStr">
        <is>
          <t>1.179</t>
        </is>
      </c>
      <c r="BA1264" t="n">
        <v>881772</v>
      </c>
      <c r="BB1264" t="inlineStr">
        <is>
          <t>as-stated:latest carbon intensity measure publicly available at time t</t>
        </is>
      </c>
      <c r="BC1264" t="inlineStr">
        <is>
          <t>OLS</t>
        </is>
      </c>
      <c r="BD1264" t="inlineStr">
        <is>
          <t>firm</t>
        </is>
      </c>
      <c r="BE1264" t="inlineStr">
        <is>
          <t>none</t>
        </is>
      </c>
      <c r="BI1264" t="inlineStr">
        <is>
          <t>Table 3</t>
        </is>
      </c>
      <c r="BJ1264" t="inlineStr">
        <is>
          <t>Column (2) Scope 1 and 2 Primary + Secondary</t>
        </is>
      </c>
      <c r="BK1264" t="inlineStr">
        <is>
          <t>9</t>
        </is>
      </c>
      <c r="BL1264" t="inlineStr">
        <is>
          <t>CO2 0.00240 (1.179)</t>
        </is>
      </c>
      <c r="BM1264" t="inlineStr">
        <is>
          <t>CO2 (Scope 1 and 2)</t>
        </is>
      </c>
      <c r="BN1264" t="inlineStr">
        <is>
          <t>Spread (Primary + Secondary pooled)</t>
        </is>
      </c>
      <c r="BO1264" t="inlineStr">
        <is>
          <t>update</t>
        </is>
      </c>
      <c r="BP1264" t="inlineStr">
        <is>
          <t>Kim &amp; Pouget (2026)</t>
        </is>
      </c>
      <c r="BQ1264" t="inlineStr">
        <is>
          <t>computed</t>
        </is>
      </c>
      <c r="BT1264" t="n">
        <v>0</v>
      </c>
      <c r="BU1264" t="inlineStr">
        <is>
          <t>staging_Kim_Pouget_2026.csv</t>
        </is>
      </c>
      <c r="BW1264" t="n">
        <v>2005</v>
      </c>
      <c r="BX1264" t="n">
        <v>2022</v>
      </c>
      <c r="BY1264" t="inlineStr">
        <is>
          <t>US</t>
        </is>
      </c>
      <c r="BZ1264" t="n">
        <v>2013.5</v>
      </c>
      <c r="CA1264" t="n">
        <v>0.3888888888888889</v>
      </c>
      <c r="CB1264" t="n">
        <v>0</v>
      </c>
      <c r="CC1264" t="n">
        <v>1</v>
      </c>
      <c r="CD1264" t="n">
        <v>-0.001255554413420201</v>
      </c>
      <c r="CE1264" t="n">
        <v>1</v>
      </c>
    </row>
    <row r="1265">
      <c r="A1265" t="inlineStr">
        <is>
          <t>Kim &amp; Pouget (2026)</t>
        </is>
      </c>
      <c r="B1265" t="n">
        <v>2570</v>
      </c>
      <c r="C1265" t="n">
        <v>-0.001160775019679448</v>
      </c>
      <c r="D1265" t="n">
        <v>881772</v>
      </c>
      <c r="E1265">
        <f>IF(ISNUMBER($BA1265),$BA1265,IF(AND(ISNUMBER($D1265),ISNUMBER($BW1265),ISNUMBER($BX1265)),$D1265*($BX1265-$BW1265+1),""))</f>
        <v>881772.0</v>
      </c>
      <c r="H1265" t="inlineStr">
        <is>
          <t>partial</t>
        </is>
      </c>
      <c r="I1265" t="inlineStr">
        <is>
          <t>T-Statistic available</t>
        </is>
      </c>
      <c r="J1265">
        <f>IF($BW1265&lt;&gt;"",$BW1265,"")</f>
        <v>2005.0</v>
      </c>
      <c r="K1265">
        <f>IF($BX1265&lt;&gt;"",$BX1265,"")</f>
        <v>2022.0</v>
      </c>
      <c r="L1265">
        <f>IF(AND(ISNUMBER($BW1265),ISNUMBER($BX1265)),($BW1265+$BX1265)/2,"")</f>
        <v>2013.5</v>
      </c>
      <c r="M1265">
        <f>IF($L1265&lt;&gt;"",$L1265,"")</f>
        <v>2013.5</v>
      </c>
      <c r="N1265">
        <f>IF(AND(ISNUMBER($BW1265),ISNUMBER($BX1265)),MIN(1,MAX(0,($BX1265-2016+1)/($BX1265-$BW1265+1))),"")</f>
        <v>0.3888888888888889</v>
      </c>
      <c r="O1265">
        <f>IF(AND(ISNUMBER($BW1265),ISNUMBER($BX1265)),MIN(1,MAX(0,($BX1265-2017+1)/($BX1265-$BW1265+1))),"")</f>
        <v>0.3333333333333333</v>
      </c>
      <c r="P1265">
        <f>IF(AND(ISNUMBER($BW1265),ISNUMBER($BX1265)),MIN(1,MAX(0,($BX1265-2018+1)/($BX1265-$BW1265+1))),"")</f>
        <v>0.2777777777777778</v>
      </c>
      <c r="Q1265">
        <f>IF(AND(ISNUMBER($BW1265),ISNUMBER($BX1265)),MIN(1,MAX(0,($BX1265-2019+1)/($BX1265-$BW1265+1))),"")</f>
        <v>0.2222222222222222</v>
      </c>
      <c r="R1265">
        <f>IF(AND(ISNUMBER($BW1265),ISNUMBER($BX1265)),MIN(1,MAX(0,($BX1265-2016+1)/($BX1265-$BW1265+1))),"")</f>
        <v>0.3888888888888889</v>
      </c>
      <c r="S1265">
        <f>IF($L1265&lt;&gt;"",IF($L1265&gt;=2015.5,1,0),"")</f>
        <v>0.0</v>
      </c>
      <c r="T1265">
        <f>IF($L1265&lt;&gt;"",IF($L1265&gt;=2016,1,0),"")</f>
        <v>0.0</v>
      </c>
      <c r="U1265">
        <f>IF(ISNUMBER($BX1265),IF($BX1265&gt;=2016,1,0),"")</f>
        <v>1.0</v>
      </c>
      <c r="V1265">
        <f>IF(ISNUMBER($BW1265),IF($BW1265&gt;=2016,1,0),"")</f>
        <v>0.0</v>
      </c>
      <c r="W1265" t="str">
        <f>IF(AND(ISNUMBER($BW1265),ISNUMBER($BX1265)),IF($BW1265&gt;=2016,"post-only",IF($BX1265&lt;2016,"pre-only","mixed")),"")</f>
        <v>mixed</v>
      </c>
      <c r="X1265">
        <f>IF(AND(ISNUMBER($BW1265),ISNUMBER($BX1265)),MIN(1,MAX(0,($BX1265-2017+1)/($BX1265-$BW1265+1))),"")</f>
        <v>0.3333333333333333</v>
      </c>
      <c r="Y1265">
        <f>IF(AND(ISNUMBER($BW1265),ISNUMBER($BX1265)),MIN(1,MAX(0,($BX1265-2018+1)/($BX1265-$BW1265+1))),"")</f>
        <v>0.2777777777777778</v>
      </c>
      <c r="Z1265">
        <f>IF(AND(ISNUMBER($BW1265),ISNUMBER($BX1265)),MIN(1,MAX(0,($BX1265-2019+1)/($BX1265-$BW1265+1))),"")</f>
        <v>0.2222222222222222</v>
      </c>
      <c r="AA1265">
        <f>IF(ISNUMBER($BX1265),IF($BX1265&gt;=2017,1,0),"")</f>
        <v>1.0</v>
      </c>
      <c r="AB1265">
        <f>IF(ISNUMBER($BX1265),IF($BX1265&gt;=2018,1,0),"")</f>
        <v>1.0</v>
      </c>
      <c r="AC1265">
        <f>IF(ISNUMBER($BX1265),IF($BX1265&gt;=2019,1,0),"")</f>
        <v>1.0</v>
      </c>
      <c r="AD1265">
        <f>IF($L1265&lt;&gt;"",IF($L1265&gt;2013,1,0),"")</f>
        <v>1.0</v>
      </c>
      <c r="AE1265">
        <f>IF($L1265&lt;&gt;"",1+IF($L1265&gt;2011,1,0)+IF($L1265&gt;2014,1,0),"")</f>
        <v>2.0</v>
      </c>
      <c r="AF1265" t="inlineStr">
        <is>
          <t>bond (yield)</t>
        </is>
      </c>
      <c r="AG1265" t="inlineStr">
        <is>
          <t>performance</t>
        </is>
      </c>
      <c r="AH1265" t="inlineStr">
        <is>
          <t>99_NCE</t>
        </is>
      </c>
      <c r="AI1265" t="inlineStr">
        <is>
          <t>without ETS/CT</t>
        </is>
      </c>
      <c r="AJ1265" t="inlineStr">
        <is>
          <t>without ETS/CT</t>
        </is>
      </c>
      <c r="AK1265" t="str">
        <f>IF(AND($CF1265&lt;&gt;"",IFERROR(INDEX(subsample_country_map!$B:$B,MATCH($CF1265,subsample_country_map!$A:$A,0)),"")&lt;&gt;""),INDEX(subsample_country_map!$B:$B,MATCH($CF1265,subsample_country_map!$A:$A,0)),INDEX(lookup!$AA:$AA,MATCH($A1265,lookup!$A:$A,0)))</f>
        <v>1_US</v>
      </c>
      <c r="AL1265" t="str">
        <f>IF(AND($CF1265&lt;&gt;"",IFERROR(INDEX(subsample_country_map!$C:$C,MATCH($CF1265,subsample_country_map!$A:$A,0)),"")&lt;&gt;""),INDEX(subsample_country_map!$C:$C,MATCH($CF1265,subsample_country_map!$A:$A,0)),INDEX(lookup!$AB:$AB,MATCH($A1265,lookup!$A:$A,0)))</f>
        <v>1_developed</v>
      </c>
      <c r="AM1265" t="str">
        <f>IF(AND($CF1265&lt;&gt;"",IFERROR(INDEX(subsample_country_map!$D:$D,MATCH($CF1265,subsample_country_map!$A:$A,0)),"")&lt;&gt;""),INDEX(subsample_country_map!$D:$D,MATCH($CF1265,subsample_country_map!$A:$A,0)),INDEX(lookup!$AC:$AC,MATCH($A1265,lookup!$A:$A,0)))</f>
        <v>1_western</v>
      </c>
      <c r="AN1265" t="str">
        <f>IF(AND($CF1265&lt;&gt;"",IFERROR(INDEX(subsample_country_map!$E:$E,MATCH($CF1265,subsample_country_map!$A:$A,0)),"")&lt;&gt;""),INDEX(subsample_country_map!$E:$E,MATCH($CF1265,subsample_country_map!$A:$A,0)),INDEX(lookup!$AD:$AD,MATCH($A1265,lookup!$A:$A,0)))</f>
        <v>1_common law</v>
      </c>
      <c r="AO1265" t="str">
        <f>INDEX(lookup!$Y:$Y,MATCH($A1265,lookup!$A:$A,0))</f>
        <v>0_published</v>
      </c>
      <c r="AP1265" t="str">
        <f>INDEX(lookup!$Z:$Z,MATCH($A1265,lookup!$A:$A,0))</f>
        <v>1_VHB high</v>
      </c>
      <c r="AQ1265" t="str">
        <f>INDEX(lookup!$W:$W,MATCH($A1265,lookup!$A:$A,0))</f>
        <v>1_fin/acc/econ</v>
      </c>
      <c r="AS1265" t="inlineStr">
        <is>
          <t>staging</t>
        </is>
      </c>
      <c r="AT1265" t="inlineStr">
        <is>
          <t>bad-CER</t>
        </is>
      </c>
      <c r="AU1265" t="inlineStr">
        <is>
          <t>cost</t>
        </is>
      </c>
      <c r="AV1265" t="inlineStr">
        <is>
          <t>0.00206</t>
        </is>
      </c>
      <c r="AX1265" t="inlineStr">
        <is>
          <t>1.090</t>
        </is>
      </c>
      <c r="BA1265" t="n">
        <v>881772</v>
      </c>
      <c r="BB1265" t="inlineStr">
        <is>
          <t>as-stated:latest carbon intensity measure publicly available at time t</t>
        </is>
      </c>
      <c r="BC1265" t="inlineStr">
        <is>
          <t>OLS</t>
        </is>
      </c>
      <c r="BD1265" t="inlineStr">
        <is>
          <t>firm</t>
        </is>
      </c>
      <c r="BE1265" t="inlineStr">
        <is>
          <t>none</t>
        </is>
      </c>
      <c r="BI1265" t="inlineStr">
        <is>
          <t>Table 3</t>
        </is>
      </c>
      <c r="BJ1265" t="inlineStr">
        <is>
          <t>Column (3) Scope 1, 2 and 3 Primary + Secondary</t>
        </is>
      </c>
      <c r="BK1265" t="inlineStr">
        <is>
          <t>9</t>
        </is>
      </c>
      <c r="BL1265" t="inlineStr">
        <is>
          <t>CO2 0.00206 (1.090)</t>
        </is>
      </c>
      <c r="BM1265" t="inlineStr">
        <is>
          <t>CO2 (Scope 1, 2 and 3)</t>
        </is>
      </c>
      <c r="BN1265" t="inlineStr">
        <is>
          <t>Spread (Primary + Secondary pooled)</t>
        </is>
      </c>
      <c r="BO1265" t="inlineStr">
        <is>
          <t>update</t>
        </is>
      </c>
      <c r="BP1265" t="inlineStr">
        <is>
          <t>Kim &amp; Pouget (2026)</t>
        </is>
      </c>
      <c r="BQ1265" t="inlineStr">
        <is>
          <t>computed</t>
        </is>
      </c>
      <c r="BT1265" t="n">
        <v>0</v>
      </c>
      <c r="BU1265" t="inlineStr">
        <is>
          <t>staging_Kim_Pouget_2026.csv</t>
        </is>
      </c>
      <c r="BW1265" t="n">
        <v>2005</v>
      </c>
      <c r="BX1265" t="n">
        <v>2022</v>
      </c>
      <c r="BY1265" t="inlineStr">
        <is>
          <t>US</t>
        </is>
      </c>
      <c r="BZ1265" t="n">
        <v>2013.5</v>
      </c>
      <c r="CA1265" t="n">
        <v>0.3888888888888889</v>
      </c>
      <c r="CB1265" t="n">
        <v>0</v>
      </c>
      <c r="CC1265" t="n">
        <v>1</v>
      </c>
      <c r="CD1265" t="n">
        <v>-0.001160775541022099</v>
      </c>
      <c r="CE1265" t="n">
        <v>1</v>
      </c>
    </row>
    <row r="1266">
      <c r="A1266" t="inlineStr">
        <is>
          <t>Kim &amp; Pouget (2026)</t>
        </is>
      </c>
      <c r="B1266" t="n">
        <v>2571</v>
      </c>
      <c r="C1266" t="n">
        <v>-0.03320357193700563</v>
      </c>
      <c r="D1266" t="n">
        <v>2428</v>
      </c>
      <c r="E1266">
        <f>IF(ISNUMBER($BA1266),$BA1266,IF(AND(ISNUMBER($D1266),ISNUMBER($BW1266),ISNUMBER($BX1266)),$D1266*($BX1266-$BW1266+1),""))</f>
        <v>2428.0</v>
      </c>
      <c r="H1266" t="inlineStr">
        <is>
          <t>partial</t>
        </is>
      </c>
      <c r="I1266" t="inlineStr">
        <is>
          <t>T-Statistic available</t>
        </is>
      </c>
      <c r="J1266">
        <f>IF($BW1266&lt;&gt;"",$BW1266,"")</f>
        <v>2005.0</v>
      </c>
      <c r="K1266">
        <f>IF($BX1266&lt;&gt;"",$BX1266,"")</f>
        <v>2022.0</v>
      </c>
      <c r="L1266">
        <f>IF(AND(ISNUMBER($BW1266),ISNUMBER($BX1266)),($BW1266+$BX1266)/2,"")</f>
        <v>2013.5</v>
      </c>
      <c r="M1266">
        <f>IF($L1266&lt;&gt;"",$L1266,"")</f>
        <v>2013.5</v>
      </c>
      <c r="N1266">
        <f>IF(AND(ISNUMBER($BW1266),ISNUMBER($BX1266)),MIN(1,MAX(0,($BX1266-2016+1)/($BX1266-$BW1266+1))),"")</f>
        <v>0.3888888888888889</v>
      </c>
      <c r="O1266">
        <f>IF(AND(ISNUMBER($BW1266),ISNUMBER($BX1266)),MIN(1,MAX(0,($BX1266-2017+1)/($BX1266-$BW1266+1))),"")</f>
        <v>0.3333333333333333</v>
      </c>
      <c r="P1266">
        <f>IF(AND(ISNUMBER($BW1266),ISNUMBER($BX1266)),MIN(1,MAX(0,($BX1266-2018+1)/($BX1266-$BW1266+1))),"")</f>
        <v>0.2777777777777778</v>
      </c>
      <c r="Q1266">
        <f>IF(AND(ISNUMBER($BW1266),ISNUMBER($BX1266)),MIN(1,MAX(0,($BX1266-2019+1)/($BX1266-$BW1266+1))),"")</f>
        <v>0.2222222222222222</v>
      </c>
      <c r="R1266">
        <f>IF(AND(ISNUMBER($BW1266),ISNUMBER($BX1266)),MIN(1,MAX(0,($BX1266-2016+1)/($BX1266-$BW1266+1))),"")</f>
        <v>0.3888888888888889</v>
      </c>
      <c r="S1266">
        <f>IF($L1266&lt;&gt;"",IF($L1266&gt;=2015.5,1,0),"")</f>
        <v>0.0</v>
      </c>
      <c r="T1266">
        <f>IF($L1266&lt;&gt;"",IF($L1266&gt;=2016,1,0),"")</f>
        <v>0.0</v>
      </c>
      <c r="U1266">
        <f>IF(ISNUMBER($BX1266),IF($BX1266&gt;=2016,1,0),"")</f>
        <v>1.0</v>
      </c>
      <c r="V1266">
        <f>IF(ISNUMBER($BW1266),IF($BW1266&gt;=2016,1,0),"")</f>
        <v>0.0</v>
      </c>
      <c r="W1266" t="str">
        <f>IF(AND(ISNUMBER($BW1266),ISNUMBER($BX1266)),IF($BW1266&gt;=2016,"post-only",IF($BX1266&lt;2016,"pre-only","mixed")),"")</f>
        <v>mixed</v>
      </c>
      <c r="X1266">
        <f>IF(AND(ISNUMBER($BW1266),ISNUMBER($BX1266)),MIN(1,MAX(0,($BX1266-2017+1)/($BX1266-$BW1266+1))),"")</f>
        <v>0.3333333333333333</v>
      </c>
      <c r="Y1266">
        <f>IF(AND(ISNUMBER($BW1266),ISNUMBER($BX1266)),MIN(1,MAX(0,($BX1266-2018+1)/($BX1266-$BW1266+1))),"")</f>
        <v>0.2777777777777778</v>
      </c>
      <c r="Z1266">
        <f>IF(AND(ISNUMBER($BW1266),ISNUMBER($BX1266)),MIN(1,MAX(0,($BX1266-2019+1)/($BX1266-$BW1266+1))),"")</f>
        <v>0.2222222222222222</v>
      </c>
      <c r="AA1266">
        <f>IF(ISNUMBER($BX1266),IF($BX1266&gt;=2017,1,0),"")</f>
        <v>1.0</v>
      </c>
      <c r="AB1266">
        <f>IF(ISNUMBER($BX1266),IF($BX1266&gt;=2018,1,0),"")</f>
        <v>1.0</v>
      </c>
      <c r="AC1266">
        <f>IF(ISNUMBER($BX1266),IF($BX1266&gt;=2019,1,0),"")</f>
        <v>1.0</v>
      </c>
      <c r="AD1266">
        <f>IF($L1266&lt;&gt;"",IF($L1266&gt;2013,1,0),"")</f>
        <v>1.0</v>
      </c>
      <c r="AE1266">
        <f>IF($L1266&lt;&gt;"",1+IF($L1266&gt;2011,1,0)+IF($L1266&gt;2014,1,0),"")</f>
        <v>2.0</v>
      </c>
      <c r="AF1266" t="inlineStr">
        <is>
          <t>bond (yield)</t>
        </is>
      </c>
      <c r="AG1266" t="inlineStr">
        <is>
          <t>performance</t>
        </is>
      </c>
      <c r="AH1266" t="inlineStr">
        <is>
          <t>99_NCE</t>
        </is>
      </c>
      <c r="AI1266" t="inlineStr">
        <is>
          <t>without ETS/CT</t>
        </is>
      </c>
      <c r="AJ1266" t="inlineStr">
        <is>
          <t>without ETS/CT</t>
        </is>
      </c>
      <c r="AK1266" t="str">
        <f>IF(AND($CF1266&lt;&gt;"",IFERROR(INDEX(subsample_country_map!$B:$B,MATCH($CF1266,subsample_country_map!$A:$A,0)),"")&lt;&gt;""),INDEX(subsample_country_map!$B:$B,MATCH($CF1266,subsample_country_map!$A:$A,0)),INDEX(lookup!$AA:$AA,MATCH($A1266,lookup!$A:$A,0)))</f>
        <v>1_US</v>
      </c>
      <c r="AL1266" t="str">
        <f>IF(AND($CF1266&lt;&gt;"",IFERROR(INDEX(subsample_country_map!$C:$C,MATCH($CF1266,subsample_country_map!$A:$A,0)),"")&lt;&gt;""),INDEX(subsample_country_map!$C:$C,MATCH($CF1266,subsample_country_map!$A:$A,0)),INDEX(lookup!$AB:$AB,MATCH($A1266,lookup!$A:$A,0)))</f>
        <v>1_developed</v>
      </c>
      <c r="AM1266" t="str">
        <f>IF(AND($CF1266&lt;&gt;"",IFERROR(INDEX(subsample_country_map!$D:$D,MATCH($CF1266,subsample_country_map!$A:$A,0)),"")&lt;&gt;""),INDEX(subsample_country_map!$D:$D,MATCH($CF1266,subsample_country_map!$A:$A,0)),INDEX(lookup!$AC:$AC,MATCH($A1266,lookup!$A:$A,0)))</f>
        <v>1_western</v>
      </c>
      <c r="AN1266" t="str">
        <f>IF(AND($CF1266&lt;&gt;"",IFERROR(INDEX(subsample_country_map!$E:$E,MATCH($CF1266,subsample_country_map!$A:$A,0)),"")&lt;&gt;""),INDEX(subsample_country_map!$E:$E,MATCH($CF1266,subsample_country_map!$A:$A,0)),INDEX(lookup!$AD:$AD,MATCH($A1266,lookup!$A:$A,0)))</f>
        <v>1_common law</v>
      </c>
      <c r="AO1266" t="str">
        <f>INDEX(lookup!$Y:$Y,MATCH($A1266,lookup!$A:$A,0))</f>
        <v>0_published</v>
      </c>
      <c r="AP1266" t="str">
        <f>INDEX(lookup!$Z:$Z,MATCH($A1266,lookup!$A:$A,0))</f>
        <v>1_VHB high</v>
      </c>
      <c r="AQ1266" t="str">
        <f>INDEX(lookup!$W:$W,MATCH($A1266,lookup!$A:$A,0))</f>
        <v>1_fin/acc/econ</v>
      </c>
      <c r="AS1266" t="inlineStr">
        <is>
          <t>staging</t>
        </is>
      </c>
      <c r="AT1266" t="inlineStr">
        <is>
          <t>bad-CER</t>
        </is>
      </c>
      <c r="AU1266" t="inlineStr">
        <is>
          <t>cost</t>
        </is>
      </c>
      <c r="AV1266" t="inlineStr">
        <is>
          <t>0.00251</t>
        </is>
      </c>
      <c r="AX1266" t="inlineStr">
        <is>
          <t>1.637</t>
        </is>
      </c>
      <c r="BA1266" t="n">
        <v>2428</v>
      </c>
      <c r="BB1266" t="inlineStr">
        <is>
          <t>as-stated:latest carbon intensity measure publicly available at time t</t>
        </is>
      </c>
      <c r="BC1266" t="inlineStr">
        <is>
          <t>OLS</t>
        </is>
      </c>
      <c r="BD1266" t="inlineStr">
        <is>
          <t>other:firm x trade date</t>
        </is>
      </c>
      <c r="BE1266" t="inlineStr">
        <is>
          <t>other:market (issuance-days matched sample)</t>
        </is>
      </c>
      <c r="BF1266" t="inlineStr">
        <is>
          <t>Primary</t>
        </is>
      </c>
      <c r="BI1266" t="inlineStr">
        <is>
          <t>Table 6</t>
        </is>
      </c>
      <c r="BJ1266" t="inlineStr">
        <is>
          <t>Column (1) Scope 1 Primary</t>
        </is>
      </c>
      <c r="BK1266" t="inlineStr">
        <is>
          <t>13</t>
        </is>
      </c>
      <c r="BL1266" t="inlineStr">
        <is>
          <t>CO2 0.00251 (1.637)</t>
        </is>
      </c>
      <c r="BM1266" t="inlineStr">
        <is>
          <t>CO2 (Scope 1)</t>
        </is>
      </c>
      <c r="BN1266" t="inlineStr">
        <is>
          <t>Offering spread (%)</t>
        </is>
      </c>
      <c r="BO1266" t="inlineStr">
        <is>
          <t>update</t>
        </is>
      </c>
      <c r="BP1266" t="inlineStr">
        <is>
          <t>Kim &amp; Pouget (2026)</t>
        </is>
      </c>
      <c r="BQ1266" t="inlineStr">
        <is>
          <t>computed</t>
        </is>
      </c>
      <c r="BT1266" t="n">
        <v>0</v>
      </c>
      <c r="BU1266" t="inlineStr">
        <is>
          <t>staging_Kim_Pouget_2026.csv</t>
        </is>
      </c>
      <c r="BW1266" t="n">
        <v>2005</v>
      </c>
      <c r="BX1266" t="n">
        <v>2022</v>
      </c>
      <c r="BY1266" t="inlineStr">
        <is>
          <t>US</t>
        </is>
      </c>
      <c r="BZ1266" t="n">
        <v>2013.5</v>
      </c>
      <c r="CA1266" t="n">
        <v>0.3888888888888889</v>
      </c>
      <c r="CB1266" t="n">
        <v>0</v>
      </c>
      <c r="CC1266" t="n">
        <v>1</v>
      </c>
      <c r="CD1266" t="n">
        <v>-0.03321578207508521</v>
      </c>
      <c r="CE1266" t="n">
        <v>1</v>
      </c>
    </row>
    <row r="1267">
      <c r="A1267" t="inlineStr">
        <is>
          <t>Kim &amp; Pouget (2026)</t>
        </is>
      </c>
      <c r="B1267" t="n">
        <v>2572</v>
      </c>
      <c r="C1267" t="n">
        <v>-0.02110415216525734</v>
      </c>
      <c r="D1267" t="n">
        <v>8525</v>
      </c>
      <c r="E1267">
        <f>IF(ISNUMBER($BA1267),$BA1267,IF(AND(ISNUMBER($D1267),ISNUMBER($BW1267),ISNUMBER($BX1267)),$D1267*($BX1267-$BW1267+1),""))</f>
        <v>8525.0</v>
      </c>
      <c r="H1267" t="inlineStr">
        <is>
          <t>partial</t>
        </is>
      </c>
      <c r="I1267" t="inlineStr">
        <is>
          <t>T-Statistic available</t>
        </is>
      </c>
      <c r="J1267">
        <f>IF($BW1267&lt;&gt;"",$BW1267,"")</f>
        <v>2005.0</v>
      </c>
      <c r="K1267">
        <f>IF($BX1267&lt;&gt;"",$BX1267,"")</f>
        <v>2022.0</v>
      </c>
      <c r="L1267">
        <f>IF(AND(ISNUMBER($BW1267),ISNUMBER($BX1267)),($BW1267+$BX1267)/2,"")</f>
        <v>2013.5</v>
      </c>
      <c r="M1267">
        <f>IF($L1267&lt;&gt;"",$L1267,"")</f>
        <v>2013.5</v>
      </c>
      <c r="N1267">
        <f>IF(AND(ISNUMBER($BW1267),ISNUMBER($BX1267)),MIN(1,MAX(0,($BX1267-2016+1)/($BX1267-$BW1267+1))),"")</f>
        <v>0.3888888888888889</v>
      </c>
      <c r="O1267">
        <f>IF(AND(ISNUMBER($BW1267),ISNUMBER($BX1267)),MIN(1,MAX(0,($BX1267-2017+1)/($BX1267-$BW1267+1))),"")</f>
        <v>0.3333333333333333</v>
      </c>
      <c r="P1267">
        <f>IF(AND(ISNUMBER($BW1267),ISNUMBER($BX1267)),MIN(1,MAX(0,($BX1267-2018+1)/($BX1267-$BW1267+1))),"")</f>
        <v>0.2777777777777778</v>
      </c>
      <c r="Q1267">
        <f>IF(AND(ISNUMBER($BW1267),ISNUMBER($BX1267)),MIN(1,MAX(0,($BX1267-2019+1)/($BX1267-$BW1267+1))),"")</f>
        <v>0.2222222222222222</v>
      </c>
      <c r="R1267">
        <f>IF(AND(ISNUMBER($BW1267),ISNUMBER($BX1267)),MIN(1,MAX(0,($BX1267-2016+1)/($BX1267-$BW1267+1))),"")</f>
        <v>0.3888888888888889</v>
      </c>
      <c r="S1267">
        <f>IF($L1267&lt;&gt;"",IF($L1267&gt;=2015.5,1,0),"")</f>
        <v>0.0</v>
      </c>
      <c r="T1267">
        <f>IF($L1267&lt;&gt;"",IF($L1267&gt;=2016,1,0),"")</f>
        <v>0.0</v>
      </c>
      <c r="U1267">
        <f>IF(ISNUMBER($BX1267),IF($BX1267&gt;=2016,1,0),"")</f>
        <v>1.0</v>
      </c>
      <c r="V1267">
        <f>IF(ISNUMBER($BW1267),IF($BW1267&gt;=2016,1,0),"")</f>
        <v>0.0</v>
      </c>
      <c r="W1267" t="str">
        <f>IF(AND(ISNUMBER($BW1267),ISNUMBER($BX1267)),IF($BW1267&gt;=2016,"post-only",IF($BX1267&lt;2016,"pre-only","mixed")),"")</f>
        <v>mixed</v>
      </c>
      <c r="X1267">
        <f>IF(AND(ISNUMBER($BW1267),ISNUMBER($BX1267)),MIN(1,MAX(0,($BX1267-2017+1)/($BX1267-$BW1267+1))),"")</f>
        <v>0.3333333333333333</v>
      </c>
      <c r="Y1267">
        <f>IF(AND(ISNUMBER($BW1267),ISNUMBER($BX1267)),MIN(1,MAX(0,($BX1267-2018+1)/($BX1267-$BW1267+1))),"")</f>
        <v>0.2777777777777778</v>
      </c>
      <c r="Z1267">
        <f>IF(AND(ISNUMBER($BW1267),ISNUMBER($BX1267)),MIN(1,MAX(0,($BX1267-2019+1)/($BX1267-$BW1267+1))),"")</f>
        <v>0.2222222222222222</v>
      </c>
      <c r="AA1267">
        <f>IF(ISNUMBER($BX1267),IF($BX1267&gt;=2017,1,0),"")</f>
        <v>1.0</v>
      </c>
      <c r="AB1267">
        <f>IF(ISNUMBER($BX1267),IF($BX1267&gt;=2018,1,0),"")</f>
        <v>1.0</v>
      </c>
      <c r="AC1267">
        <f>IF(ISNUMBER($BX1267),IF($BX1267&gt;=2019,1,0),"")</f>
        <v>1.0</v>
      </c>
      <c r="AD1267">
        <f>IF($L1267&lt;&gt;"",IF($L1267&gt;2013,1,0),"")</f>
        <v>1.0</v>
      </c>
      <c r="AE1267">
        <f>IF($L1267&lt;&gt;"",1+IF($L1267&gt;2011,1,0)+IF($L1267&gt;2014,1,0),"")</f>
        <v>2.0</v>
      </c>
      <c r="AF1267" t="inlineStr">
        <is>
          <t>bond (yield)</t>
        </is>
      </c>
      <c r="AG1267" t="inlineStr">
        <is>
          <t>performance</t>
        </is>
      </c>
      <c r="AH1267" t="inlineStr">
        <is>
          <t>99_NCE</t>
        </is>
      </c>
      <c r="AI1267" t="inlineStr">
        <is>
          <t>without ETS/CT</t>
        </is>
      </c>
      <c r="AJ1267" t="inlineStr">
        <is>
          <t>without ETS/CT</t>
        </is>
      </c>
      <c r="AK1267" t="str">
        <f>IF(AND($CF1267&lt;&gt;"",IFERROR(INDEX(subsample_country_map!$B:$B,MATCH($CF1267,subsample_country_map!$A:$A,0)),"")&lt;&gt;""),INDEX(subsample_country_map!$B:$B,MATCH($CF1267,subsample_country_map!$A:$A,0)),INDEX(lookup!$AA:$AA,MATCH($A1267,lookup!$A:$A,0)))</f>
        <v>1_US</v>
      </c>
      <c r="AL1267" t="str">
        <f>IF(AND($CF1267&lt;&gt;"",IFERROR(INDEX(subsample_country_map!$C:$C,MATCH($CF1267,subsample_country_map!$A:$A,0)),"")&lt;&gt;""),INDEX(subsample_country_map!$C:$C,MATCH($CF1267,subsample_country_map!$A:$A,0)),INDEX(lookup!$AB:$AB,MATCH($A1267,lookup!$A:$A,0)))</f>
        <v>1_developed</v>
      </c>
      <c r="AM1267" t="str">
        <f>IF(AND($CF1267&lt;&gt;"",IFERROR(INDEX(subsample_country_map!$D:$D,MATCH($CF1267,subsample_country_map!$A:$A,0)),"")&lt;&gt;""),INDEX(subsample_country_map!$D:$D,MATCH($CF1267,subsample_country_map!$A:$A,0)),INDEX(lookup!$AC:$AC,MATCH($A1267,lookup!$A:$A,0)))</f>
        <v>1_western</v>
      </c>
      <c r="AN1267" t="str">
        <f>IF(AND($CF1267&lt;&gt;"",IFERROR(INDEX(subsample_country_map!$E:$E,MATCH($CF1267,subsample_country_map!$A:$A,0)),"")&lt;&gt;""),INDEX(subsample_country_map!$E:$E,MATCH($CF1267,subsample_country_map!$A:$A,0)),INDEX(lookup!$AD:$AD,MATCH($A1267,lookup!$A:$A,0)))</f>
        <v>1_common law</v>
      </c>
      <c r="AO1267" t="str">
        <f>INDEX(lookup!$Y:$Y,MATCH($A1267,lookup!$A:$A,0))</f>
        <v>0_published</v>
      </c>
      <c r="AP1267" t="str">
        <f>INDEX(lookup!$Z:$Z,MATCH($A1267,lookup!$A:$A,0))</f>
        <v>1_VHB high</v>
      </c>
      <c r="AQ1267" t="str">
        <f>INDEX(lookup!$W:$W,MATCH($A1267,lookup!$A:$A,0))</f>
        <v>1_fin/acc/econ</v>
      </c>
      <c r="AS1267" t="inlineStr">
        <is>
          <t>staging</t>
        </is>
      </c>
      <c r="AT1267" t="inlineStr">
        <is>
          <t>bad-CER</t>
        </is>
      </c>
      <c r="AU1267" t="inlineStr">
        <is>
          <t>cost</t>
        </is>
      </c>
      <c r="AV1267" t="inlineStr">
        <is>
          <t>0.0158</t>
        </is>
      </c>
      <c r="AX1267" t="inlineStr">
        <is>
          <t>1.949</t>
        </is>
      </c>
      <c r="BA1267" t="n">
        <v>8525</v>
      </c>
      <c r="BB1267" t="inlineStr">
        <is>
          <t>as-stated:latest carbon intensity measure publicly available at time t</t>
        </is>
      </c>
      <c r="BC1267" t="inlineStr">
        <is>
          <t>OLS</t>
        </is>
      </c>
      <c r="BD1267" t="inlineStr">
        <is>
          <t>other:firm x trade date</t>
        </is>
      </c>
      <c r="BE1267" t="inlineStr">
        <is>
          <t>other:market (issuance-days matched sample)</t>
        </is>
      </c>
      <c r="BF1267" t="inlineStr">
        <is>
          <t>Secondary</t>
        </is>
      </c>
      <c r="BI1267" t="inlineStr">
        <is>
          <t>Table 6</t>
        </is>
      </c>
      <c r="BJ1267" t="inlineStr">
        <is>
          <t>Column (2) Scope 1 Secondary</t>
        </is>
      </c>
      <c r="BK1267" t="inlineStr">
        <is>
          <t>13</t>
        </is>
      </c>
      <c r="BL1267" t="inlineStr">
        <is>
          <t>CO2 0.0158* (1.949)</t>
        </is>
      </c>
      <c r="BM1267" t="inlineStr">
        <is>
          <t>CO2 (Scope 1)</t>
        </is>
      </c>
      <c r="BN1267" t="inlineStr">
        <is>
          <t>Secondary spread (%)</t>
        </is>
      </c>
      <c r="BO1267" t="inlineStr">
        <is>
          <t>update</t>
        </is>
      </c>
      <c r="BP1267" t="inlineStr">
        <is>
          <t>Kim &amp; Pouget (2026)</t>
        </is>
      </c>
      <c r="BQ1267" t="inlineStr">
        <is>
          <t>computed</t>
        </is>
      </c>
      <c r="BT1267" t="n">
        <v>0</v>
      </c>
      <c r="BU1267" t="inlineStr">
        <is>
          <t>staging_Kim_Pouget_2026.csv</t>
        </is>
      </c>
      <c r="BW1267" t="n">
        <v>2005</v>
      </c>
      <c r="BX1267" t="n">
        <v>2022</v>
      </c>
      <c r="BY1267" t="inlineStr">
        <is>
          <t>US</t>
        </is>
      </c>
      <c r="BZ1267" t="n">
        <v>2013.5</v>
      </c>
      <c r="CA1267" t="n">
        <v>0.3888888888888889</v>
      </c>
      <c r="CB1267" t="n">
        <v>0</v>
      </c>
      <c r="CC1267" t="n">
        <v>1</v>
      </c>
      <c r="CD1267" t="n">
        <v>-0.02110728616208416</v>
      </c>
      <c r="CE1267" t="n">
        <v>1</v>
      </c>
    </row>
    <row r="1268">
      <c r="A1268" t="inlineStr">
        <is>
          <t>Kim &amp; Pouget (2026)</t>
        </is>
      </c>
      <c r="B1268" t="n">
        <v>2573</v>
      </c>
      <c r="C1268" t="n">
        <v>-0.03709286593453525</v>
      </c>
      <c r="D1268" t="n">
        <v>2428</v>
      </c>
      <c r="E1268">
        <f>IF(ISNUMBER($BA1268),$BA1268,IF(AND(ISNUMBER($D1268),ISNUMBER($BW1268),ISNUMBER($BX1268)),$D1268*($BX1268-$BW1268+1),""))</f>
        <v>2428.0</v>
      </c>
      <c r="H1268" t="inlineStr">
        <is>
          <t>partial</t>
        </is>
      </c>
      <c r="I1268" t="inlineStr">
        <is>
          <t>T-Statistic available</t>
        </is>
      </c>
      <c r="J1268">
        <f>IF($BW1268&lt;&gt;"",$BW1268,"")</f>
        <v>2005.0</v>
      </c>
      <c r="K1268">
        <f>IF($BX1268&lt;&gt;"",$BX1268,"")</f>
        <v>2022.0</v>
      </c>
      <c r="L1268">
        <f>IF(AND(ISNUMBER($BW1268),ISNUMBER($BX1268)),($BW1268+$BX1268)/2,"")</f>
        <v>2013.5</v>
      </c>
      <c r="M1268">
        <f>IF($L1268&lt;&gt;"",$L1268,"")</f>
        <v>2013.5</v>
      </c>
      <c r="N1268">
        <f>IF(AND(ISNUMBER($BW1268),ISNUMBER($BX1268)),MIN(1,MAX(0,($BX1268-2016+1)/($BX1268-$BW1268+1))),"")</f>
        <v>0.3888888888888889</v>
      </c>
      <c r="O1268">
        <f>IF(AND(ISNUMBER($BW1268),ISNUMBER($BX1268)),MIN(1,MAX(0,($BX1268-2017+1)/($BX1268-$BW1268+1))),"")</f>
        <v>0.3333333333333333</v>
      </c>
      <c r="P1268">
        <f>IF(AND(ISNUMBER($BW1268),ISNUMBER($BX1268)),MIN(1,MAX(0,($BX1268-2018+1)/($BX1268-$BW1268+1))),"")</f>
        <v>0.2777777777777778</v>
      </c>
      <c r="Q1268">
        <f>IF(AND(ISNUMBER($BW1268),ISNUMBER($BX1268)),MIN(1,MAX(0,($BX1268-2019+1)/($BX1268-$BW1268+1))),"")</f>
        <v>0.2222222222222222</v>
      </c>
      <c r="R1268">
        <f>IF(AND(ISNUMBER($BW1268),ISNUMBER($BX1268)),MIN(1,MAX(0,($BX1268-2016+1)/($BX1268-$BW1268+1))),"")</f>
        <v>0.3888888888888889</v>
      </c>
      <c r="S1268">
        <f>IF($L1268&lt;&gt;"",IF($L1268&gt;=2015.5,1,0),"")</f>
        <v>0.0</v>
      </c>
      <c r="T1268">
        <f>IF($L1268&lt;&gt;"",IF($L1268&gt;=2016,1,0),"")</f>
        <v>0.0</v>
      </c>
      <c r="U1268">
        <f>IF(ISNUMBER($BX1268),IF($BX1268&gt;=2016,1,0),"")</f>
        <v>1.0</v>
      </c>
      <c r="V1268">
        <f>IF(ISNUMBER($BW1268),IF($BW1268&gt;=2016,1,0),"")</f>
        <v>0.0</v>
      </c>
      <c r="W1268" t="str">
        <f>IF(AND(ISNUMBER($BW1268),ISNUMBER($BX1268)),IF($BW1268&gt;=2016,"post-only",IF($BX1268&lt;2016,"pre-only","mixed")),"")</f>
        <v>mixed</v>
      </c>
      <c r="X1268">
        <f>IF(AND(ISNUMBER($BW1268),ISNUMBER($BX1268)),MIN(1,MAX(0,($BX1268-2017+1)/($BX1268-$BW1268+1))),"")</f>
        <v>0.3333333333333333</v>
      </c>
      <c r="Y1268">
        <f>IF(AND(ISNUMBER($BW1268),ISNUMBER($BX1268)),MIN(1,MAX(0,($BX1268-2018+1)/($BX1268-$BW1268+1))),"")</f>
        <v>0.2777777777777778</v>
      </c>
      <c r="Z1268">
        <f>IF(AND(ISNUMBER($BW1268),ISNUMBER($BX1268)),MIN(1,MAX(0,($BX1268-2019+1)/($BX1268-$BW1268+1))),"")</f>
        <v>0.2222222222222222</v>
      </c>
      <c r="AA1268">
        <f>IF(ISNUMBER($BX1268),IF($BX1268&gt;=2017,1,0),"")</f>
        <v>1.0</v>
      </c>
      <c r="AB1268">
        <f>IF(ISNUMBER($BX1268),IF($BX1268&gt;=2018,1,0),"")</f>
        <v>1.0</v>
      </c>
      <c r="AC1268">
        <f>IF(ISNUMBER($BX1268),IF($BX1268&gt;=2019,1,0),"")</f>
        <v>1.0</v>
      </c>
      <c r="AD1268">
        <f>IF($L1268&lt;&gt;"",IF($L1268&gt;2013,1,0),"")</f>
        <v>1.0</v>
      </c>
      <c r="AE1268">
        <f>IF($L1268&lt;&gt;"",1+IF($L1268&gt;2011,1,0)+IF($L1268&gt;2014,1,0),"")</f>
        <v>2.0</v>
      </c>
      <c r="AF1268" t="inlineStr">
        <is>
          <t>bond (yield)</t>
        </is>
      </c>
      <c r="AG1268" t="inlineStr">
        <is>
          <t>performance</t>
        </is>
      </c>
      <c r="AH1268" t="inlineStr">
        <is>
          <t>99_NCE</t>
        </is>
      </c>
      <c r="AI1268" t="inlineStr">
        <is>
          <t>without ETS/CT</t>
        </is>
      </c>
      <c r="AJ1268" t="inlineStr">
        <is>
          <t>without ETS/CT</t>
        </is>
      </c>
      <c r="AK1268" t="str">
        <f>IF(AND($CF1268&lt;&gt;"",IFERROR(INDEX(subsample_country_map!$B:$B,MATCH($CF1268,subsample_country_map!$A:$A,0)),"")&lt;&gt;""),INDEX(subsample_country_map!$B:$B,MATCH($CF1268,subsample_country_map!$A:$A,0)),INDEX(lookup!$AA:$AA,MATCH($A1268,lookup!$A:$A,0)))</f>
        <v>1_US</v>
      </c>
      <c r="AL1268" t="str">
        <f>IF(AND($CF1268&lt;&gt;"",IFERROR(INDEX(subsample_country_map!$C:$C,MATCH($CF1268,subsample_country_map!$A:$A,0)),"")&lt;&gt;""),INDEX(subsample_country_map!$C:$C,MATCH($CF1268,subsample_country_map!$A:$A,0)),INDEX(lookup!$AB:$AB,MATCH($A1268,lookup!$A:$A,0)))</f>
        <v>1_developed</v>
      </c>
      <c r="AM1268" t="str">
        <f>IF(AND($CF1268&lt;&gt;"",IFERROR(INDEX(subsample_country_map!$D:$D,MATCH($CF1268,subsample_country_map!$A:$A,0)),"")&lt;&gt;""),INDEX(subsample_country_map!$D:$D,MATCH($CF1268,subsample_country_map!$A:$A,0)),INDEX(lookup!$AC:$AC,MATCH($A1268,lookup!$A:$A,0)))</f>
        <v>1_western</v>
      </c>
      <c r="AN1268" t="str">
        <f>IF(AND($CF1268&lt;&gt;"",IFERROR(INDEX(subsample_country_map!$E:$E,MATCH($CF1268,subsample_country_map!$A:$A,0)),"")&lt;&gt;""),INDEX(subsample_country_map!$E:$E,MATCH($CF1268,subsample_country_map!$A:$A,0)),INDEX(lookup!$AD:$AD,MATCH($A1268,lookup!$A:$A,0)))</f>
        <v>1_common law</v>
      </c>
      <c r="AO1268" t="str">
        <f>INDEX(lookup!$Y:$Y,MATCH($A1268,lookup!$A:$A,0))</f>
        <v>0_published</v>
      </c>
      <c r="AP1268" t="str">
        <f>INDEX(lookup!$Z:$Z,MATCH($A1268,lookup!$A:$A,0))</f>
        <v>1_VHB high</v>
      </c>
      <c r="AQ1268" t="str">
        <f>INDEX(lookup!$W:$W,MATCH($A1268,lookup!$A:$A,0))</f>
        <v>1_fin/acc/econ</v>
      </c>
      <c r="AS1268" t="inlineStr">
        <is>
          <t>staging</t>
        </is>
      </c>
      <c r="AT1268" t="inlineStr">
        <is>
          <t>bad-CER</t>
        </is>
      </c>
      <c r="AU1268" t="inlineStr">
        <is>
          <t>cost</t>
        </is>
      </c>
      <c r="AV1268" t="inlineStr">
        <is>
          <t>0.00273</t>
        </is>
      </c>
      <c r="AX1268" t="inlineStr">
        <is>
          <t>1.829</t>
        </is>
      </c>
      <c r="BA1268" t="n">
        <v>2428</v>
      </c>
      <c r="BB1268" t="inlineStr">
        <is>
          <t>as-stated:latest carbon intensity measure publicly available at time t</t>
        </is>
      </c>
      <c r="BC1268" t="inlineStr">
        <is>
          <t>OLS</t>
        </is>
      </c>
      <c r="BD1268" t="inlineStr">
        <is>
          <t>other:firm x trade date</t>
        </is>
      </c>
      <c r="BE1268" t="inlineStr">
        <is>
          <t>other:market (issuance-days matched sample)</t>
        </is>
      </c>
      <c r="BF1268" t="inlineStr">
        <is>
          <t>Primary</t>
        </is>
      </c>
      <c r="BI1268" t="inlineStr">
        <is>
          <t>Table 6</t>
        </is>
      </c>
      <c r="BJ1268" t="inlineStr">
        <is>
          <t>Column (3) Scope 1 and 2 Primary</t>
        </is>
      </c>
      <c r="BK1268" t="inlineStr">
        <is>
          <t>13</t>
        </is>
      </c>
      <c r="BL1268" t="inlineStr">
        <is>
          <t>CO2 0.00273* (1.829)</t>
        </is>
      </c>
      <c r="BM1268" t="inlineStr">
        <is>
          <t>CO2 (Scope 1 and 2)</t>
        </is>
      </c>
      <c r="BN1268" t="inlineStr">
        <is>
          <t>Offering spread (%)</t>
        </is>
      </c>
      <c r="BO1268" t="inlineStr">
        <is>
          <t>update</t>
        </is>
      </c>
      <c r="BP1268" t="inlineStr">
        <is>
          <t>Kim &amp; Pouget (2026)</t>
        </is>
      </c>
      <c r="BQ1268" t="inlineStr">
        <is>
          <t>computed</t>
        </is>
      </c>
      <c r="BT1268" t="n">
        <v>0</v>
      </c>
      <c r="BU1268" t="inlineStr">
        <is>
          <t>staging_Kim_Pouget_2026.csv</t>
        </is>
      </c>
      <c r="BW1268" t="n">
        <v>2005</v>
      </c>
      <c r="BX1268" t="n">
        <v>2022</v>
      </c>
      <c r="BY1268" t="inlineStr">
        <is>
          <t>US</t>
        </is>
      </c>
      <c r="BZ1268" t="n">
        <v>2013.5</v>
      </c>
      <c r="CA1268" t="n">
        <v>0.3888888888888889</v>
      </c>
      <c r="CB1268" t="n">
        <v>0</v>
      </c>
      <c r="CC1268" t="n">
        <v>1</v>
      </c>
      <c r="CD1268" t="n">
        <v>-0.03710989177822048</v>
      </c>
      <c r="CE1268" t="n">
        <v>1</v>
      </c>
    </row>
    <row r="1269">
      <c r="A1269" t="inlineStr">
        <is>
          <t>Kim &amp; Pouget (2026)</t>
        </is>
      </c>
      <c r="B1269" t="n">
        <v>2574</v>
      </c>
      <c r="C1269" t="n">
        <v>-0.02264099441564267</v>
      </c>
      <c r="D1269" t="n">
        <v>8525</v>
      </c>
      <c r="E1269">
        <f>IF(ISNUMBER($BA1269),$BA1269,IF(AND(ISNUMBER($D1269),ISNUMBER($BW1269),ISNUMBER($BX1269)),$D1269*($BX1269-$BW1269+1),""))</f>
        <v>8525.0</v>
      </c>
      <c r="H1269" t="inlineStr">
        <is>
          <t>partial</t>
        </is>
      </c>
      <c r="I1269" t="inlineStr">
        <is>
          <t>T-Statistic available</t>
        </is>
      </c>
      <c r="J1269">
        <f>IF($BW1269&lt;&gt;"",$BW1269,"")</f>
        <v>2005.0</v>
      </c>
      <c r="K1269">
        <f>IF($BX1269&lt;&gt;"",$BX1269,"")</f>
        <v>2022.0</v>
      </c>
      <c r="L1269">
        <f>IF(AND(ISNUMBER($BW1269),ISNUMBER($BX1269)),($BW1269+$BX1269)/2,"")</f>
        <v>2013.5</v>
      </c>
      <c r="M1269">
        <f>IF($L1269&lt;&gt;"",$L1269,"")</f>
        <v>2013.5</v>
      </c>
      <c r="N1269">
        <f>IF(AND(ISNUMBER($BW1269),ISNUMBER($BX1269)),MIN(1,MAX(0,($BX1269-2016+1)/($BX1269-$BW1269+1))),"")</f>
        <v>0.3888888888888889</v>
      </c>
      <c r="O1269">
        <f>IF(AND(ISNUMBER($BW1269),ISNUMBER($BX1269)),MIN(1,MAX(0,($BX1269-2017+1)/($BX1269-$BW1269+1))),"")</f>
        <v>0.3333333333333333</v>
      </c>
      <c r="P1269">
        <f>IF(AND(ISNUMBER($BW1269),ISNUMBER($BX1269)),MIN(1,MAX(0,($BX1269-2018+1)/($BX1269-$BW1269+1))),"")</f>
        <v>0.2777777777777778</v>
      </c>
      <c r="Q1269">
        <f>IF(AND(ISNUMBER($BW1269),ISNUMBER($BX1269)),MIN(1,MAX(0,($BX1269-2019+1)/($BX1269-$BW1269+1))),"")</f>
        <v>0.2222222222222222</v>
      </c>
      <c r="R1269">
        <f>IF(AND(ISNUMBER($BW1269),ISNUMBER($BX1269)),MIN(1,MAX(0,($BX1269-2016+1)/($BX1269-$BW1269+1))),"")</f>
        <v>0.3888888888888889</v>
      </c>
      <c r="S1269">
        <f>IF($L1269&lt;&gt;"",IF($L1269&gt;=2015.5,1,0),"")</f>
        <v>0.0</v>
      </c>
      <c r="T1269">
        <f>IF($L1269&lt;&gt;"",IF($L1269&gt;=2016,1,0),"")</f>
        <v>0.0</v>
      </c>
      <c r="U1269">
        <f>IF(ISNUMBER($BX1269),IF($BX1269&gt;=2016,1,0),"")</f>
        <v>1.0</v>
      </c>
      <c r="V1269">
        <f>IF(ISNUMBER($BW1269),IF($BW1269&gt;=2016,1,0),"")</f>
        <v>0.0</v>
      </c>
      <c r="W1269" t="str">
        <f>IF(AND(ISNUMBER($BW1269),ISNUMBER($BX1269)),IF($BW1269&gt;=2016,"post-only",IF($BX1269&lt;2016,"pre-only","mixed")),"")</f>
        <v>mixed</v>
      </c>
      <c r="X1269">
        <f>IF(AND(ISNUMBER($BW1269),ISNUMBER($BX1269)),MIN(1,MAX(0,($BX1269-2017+1)/($BX1269-$BW1269+1))),"")</f>
        <v>0.3333333333333333</v>
      </c>
      <c r="Y1269">
        <f>IF(AND(ISNUMBER($BW1269),ISNUMBER($BX1269)),MIN(1,MAX(0,($BX1269-2018+1)/($BX1269-$BW1269+1))),"")</f>
        <v>0.2777777777777778</v>
      </c>
      <c r="Z1269">
        <f>IF(AND(ISNUMBER($BW1269),ISNUMBER($BX1269)),MIN(1,MAX(0,($BX1269-2019+1)/($BX1269-$BW1269+1))),"")</f>
        <v>0.2222222222222222</v>
      </c>
      <c r="AA1269">
        <f>IF(ISNUMBER($BX1269),IF($BX1269&gt;=2017,1,0),"")</f>
        <v>1.0</v>
      </c>
      <c r="AB1269">
        <f>IF(ISNUMBER($BX1269),IF($BX1269&gt;=2018,1,0),"")</f>
        <v>1.0</v>
      </c>
      <c r="AC1269">
        <f>IF(ISNUMBER($BX1269),IF($BX1269&gt;=2019,1,0),"")</f>
        <v>1.0</v>
      </c>
      <c r="AD1269">
        <f>IF($L1269&lt;&gt;"",IF($L1269&gt;2013,1,0),"")</f>
        <v>1.0</v>
      </c>
      <c r="AE1269">
        <f>IF($L1269&lt;&gt;"",1+IF($L1269&gt;2011,1,0)+IF($L1269&gt;2014,1,0),"")</f>
        <v>2.0</v>
      </c>
      <c r="AF1269" t="inlineStr">
        <is>
          <t>bond (yield)</t>
        </is>
      </c>
      <c r="AG1269" t="inlineStr">
        <is>
          <t>performance</t>
        </is>
      </c>
      <c r="AH1269" t="inlineStr">
        <is>
          <t>99_NCE</t>
        </is>
      </c>
      <c r="AI1269" t="inlineStr">
        <is>
          <t>without ETS/CT</t>
        </is>
      </c>
      <c r="AJ1269" t="inlineStr">
        <is>
          <t>without ETS/CT</t>
        </is>
      </c>
      <c r="AK1269" t="str">
        <f>IF(AND($CF1269&lt;&gt;"",IFERROR(INDEX(subsample_country_map!$B:$B,MATCH($CF1269,subsample_country_map!$A:$A,0)),"")&lt;&gt;""),INDEX(subsample_country_map!$B:$B,MATCH($CF1269,subsample_country_map!$A:$A,0)),INDEX(lookup!$AA:$AA,MATCH($A1269,lookup!$A:$A,0)))</f>
        <v>1_US</v>
      </c>
      <c r="AL1269" t="str">
        <f>IF(AND($CF1269&lt;&gt;"",IFERROR(INDEX(subsample_country_map!$C:$C,MATCH($CF1269,subsample_country_map!$A:$A,0)),"")&lt;&gt;""),INDEX(subsample_country_map!$C:$C,MATCH($CF1269,subsample_country_map!$A:$A,0)),INDEX(lookup!$AB:$AB,MATCH($A1269,lookup!$A:$A,0)))</f>
        <v>1_developed</v>
      </c>
      <c r="AM1269" t="str">
        <f>IF(AND($CF1269&lt;&gt;"",IFERROR(INDEX(subsample_country_map!$D:$D,MATCH($CF1269,subsample_country_map!$A:$A,0)),"")&lt;&gt;""),INDEX(subsample_country_map!$D:$D,MATCH($CF1269,subsample_country_map!$A:$A,0)),INDEX(lookup!$AC:$AC,MATCH($A1269,lookup!$A:$A,0)))</f>
        <v>1_western</v>
      </c>
      <c r="AN1269" t="str">
        <f>IF(AND($CF1269&lt;&gt;"",IFERROR(INDEX(subsample_country_map!$E:$E,MATCH($CF1269,subsample_country_map!$A:$A,0)),"")&lt;&gt;""),INDEX(subsample_country_map!$E:$E,MATCH($CF1269,subsample_country_map!$A:$A,0)),INDEX(lookup!$AD:$AD,MATCH($A1269,lookup!$A:$A,0)))</f>
        <v>1_common law</v>
      </c>
      <c r="AO1269" t="str">
        <f>INDEX(lookup!$Y:$Y,MATCH($A1269,lookup!$A:$A,0))</f>
        <v>0_published</v>
      </c>
      <c r="AP1269" t="str">
        <f>INDEX(lookup!$Z:$Z,MATCH($A1269,lookup!$A:$A,0))</f>
        <v>1_VHB high</v>
      </c>
      <c r="AQ1269" t="str">
        <f>INDEX(lookup!$W:$W,MATCH($A1269,lookup!$A:$A,0))</f>
        <v>1_fin/acc/econ</v>
      </c>
      <c r="AS1269" t="inlineStr">
        <is>
          <t>staging</t>
        </is>
      </c>
      <c r="AT1269" t="inlineStr">
        <is>
          <t>bad-CER</t>
        </is>
      </c>
      <c r="AU1269" t="inlineStr">
        <is>
          <t>cost</t>
        </is>
      </c>
      <c r="AV1269" t="inlineStr">
        <is>
          <t>0.0180</t>
        </is>
      </c>
      <c r="AX1269" t="inlineStr">
        <is>
          <t>2.091</t>
        </is>
      </c>
      <c r="BA1269" t="n">
        <v>8525</v>
      </c>
      <c r="BB1269" t="inlineStr">
        <is>
          <t>as-stated:latest carbon intensity measure publicly available at time t</t>
        </is>
      </c>
      <c r="BC1269" t="inlineStr">
        <is>
          <t>OLS</t>
        </is>
      </c>
      <c r="BD1269" t="inlineStr">
        <is>
          <t>other:firm x trade date</t>
        </is>
      </c>
      <c r="BE1269" t="inlineStr">
        <is>
          <t>other:market (issuance-days matched sample)</t>
        </is>
      </c>
      <c r="BF1269" t="inlineStr">
        <is>
          <t>Secondary</t>
        </is>
      </c>
      <c r="BI1269" t="inlineStr">
        <is>
          <t>Table 6</t>
        </is>
      </c>
      <c r="BJ1269" t="inlineStr">
        <is>
          <t>Column (4) Scope 1 and 2 Secondary</t>
        </is>
      </c>
      <c r="BK1269" t="inlineStr">
        <is>
          <t>13</t>
        </is>
      </c>
      <c r="BL1269" t="inlineStr">
        <is>
          <t>CO2 0.0180** (2.091)</t>
        </is>
      </c>
      <c r="BM1269" t="inlineStr">
        <is>
          <t>CO2 (Scope 1 and 2)</t>
        </is>
      </c>
      <c r="BN1269" t="inlineStr">
        <is>
          <t>Secondary spread (%)</t>
        </is>
      </c>
      <c r="BO1269" t="inlineStr">
        <is>
          <t>update</t>
        </is>
      </c>
      <c r="BP1269" t="inlineStr">
        <is>
          <t>Kim &amp; Pouget (2026)</t>
        </is>
      </c>
      <c r="BQ1269" t="inlineStr">
        <is>
          <t>computed</t>
        </is>
      </c>
      <c r="BT1269" t="n">
        <v>0</v>
      </c>
      <c r="BU1269" t="inlineStr">
        <is>
          <t>staging_Kim_Pouget_2026.csv</t>
        </is>
      </c>
      <c r="BW1269" t="n">
        <v>2005</v>
      </c>
      <c r="BX1269" t="n">
        <v>2022</v>
      </c>
      <c r="BY1269" t="inlineStr">
        <is>
          <t>US</t>
        </is>
      </c>
      <c r="BZ1269" t="n">
        <v>2013.5</v>
      </c>
      <c r="CA1269" t="n">
        <v>0.3888888888888889</v>
      </c>
      <c r="CB1269" t="n">
        <v>0</v>
      </c>
      <c r="CC1269" t="n">
        <v>1</v>
      </c>
      <c r="CD1269" t="n">
        <v>-0.02264486430761464</v>
      </c>
      <c r="CE1269" t="n">
        <v>1</v>
      </c>
    </row>
    <row r="1270">
      <c r="A1270" t="inlineStr">
        <is>
          <t>Kim &amp; Pouget (2026)</t>
        </is>
      </c>
      <c r="B1270" t="n">
        <v>2575</v>
      </c>
      <c r="C1270" t="n">
        <v>-0.0386926691209519</v>
      </c>
      <c r="D1270" t="n">
        <v>2428</v>
      </c>
      <c r="E1270">
        <f>IF(ISNUMBER($BA1270),$BA1270,IF(AND(ISNUMBER($D1270),ISNUMBER($BW1270),ISNUMBER($BX1270)),$D1270*($BX1270-$BW1270+1),""))</f>
        <v>2428.0</v>
      </c>
      <c r="H1270" t="inlineStr">
        <is>
          <t>partial</t>
        </is>
      </c>
      <c r="I1270" t="inlineStr">
        <is>
          <t>T-Statistic available</t>
        </is>
      </c>
      <c r="J1270">
        <f>IF($BW1270&lt;&gt;"",$BW1270,"")</f>
        <v>2005.0</v>
      </c>
      <c r="K1270">
        <f>IF($BX1270&lt;&gt;"",$BX1270,"")</f>
        <v>2022.0</v>
      </c>
      <c r="L1270">
        <f>IF(AND(ISNUMBER($BW1270),ISNUMBER($BX1270)),($BW1270+$BX1270)/2,"")</f>
        <v>2013.5</v>
      </c>
      <c r="M1270">
        <f>IF($L1270&lt;&gt;"",$L1270,"")</f>
        <v>2013.5</v>
      </c>
      <c r="N1270">
        <f>IF(AND(ISNUMBER($BW1270),ISNUMBER($BX1270)),MIN(1,MAX(0,($BX1270-2016+1)/($BX1270-$BW1270+1))),"")</f>
        <v>0.3888888888888889</v>
      </c>
      <c r="O1270">
        <f>IF(AND(ISNUMBER($BW1270),ISNUMBER($BX1270)),MIN(1,MAX(0,($BX1270-2017+1)/($BX1270-$BW1270+1))),"")</f>
        <v>0.3333333333333333</v>
      </c>
      <c r="P1270">
        <f>IF(AND(ISNUMBER($BW1270),ISNUMBER($BX1270)),MIN(1,MAX(0,($BX1270-2018+1)/($BX1270-$BW1270+1))),"")</f>
        <v>0.2777777777777778</v>
      </c>
      <c r="Q1270">
        <f>IF(AND(ISNUMBER($BW1270),ISNUMBER($BX1270)),MIN(1,MAX(0,($BX1270-2019+1)/($BX1270-$BW1270+1))),"")</f>
        <v>0.2222222222222222</v>
      </c>
      <c r="R1270">
        <f>IF(AND(ISNUMBER($BW1270),ISNUMBER($BX1270)),MIN(1,MAX(0,($BX1270-2016+1)/($BX1270-$BW1270+1))),"")</f>
        <v>0.3888888888888889</v>
      </c>
      <c r="S1270">
        <f>IF($L1270&lt;&gt;"",IF($L1270&gt;=2015.5,1,0),"")</f>
        <v>0.0</v>
      </c>
      <c r="T1270">
        <f>IF($L1270&lt;&gt;"",IF($L1270&gt;=2016,1,0),"")</f>
        <v>0.0</v>
      </c>
      <c r="U1270">
        <f>IF(ISNUMBER($BX1270),IF($BX1270&gt;=2016,1,0),"")</f>
        <v>1.0</v>
      </c>
      <c r="V1270">
        <f>IF(ISNUMBER($BW1270),IF($BW1270&gt;=2016,1,0),"")</f>
        <v>0.0</v>
      </c>
      <c r="W1270" t="str">
        <f>IF(AND(ISNUMBER($BW1270),ISNUMBER($BX1270)),IF($BW1270&gt;=2016,"post-only",IF($BX1270&lt;2016,"pre-only","mixed")),"")</f>
        <v>mixed</v>
      </c>
      <c r="X1270">
        <f>IF(AND(ISNUMBER($BW1270),ISNUMBER($BX1270)),MIN(1,MAX(0,($BX1270-2017+1)/($BX1270-$BW1270+1))),"")</f>
        <v>0.3333333333333333</v>
      </c>
      <c r="Y1270">
        <f>IF(AND(ISNUMBER($BW1270),ISNUMBER($BX1270)),MIN(1,MAX(0,($BX1270-2018+1)/($BX1270-$BW1270+1))),"")</f>
        <v>0.2777777777777778</v>
      </c>
      <c r="Z1270">
        <f>IF(AND(ISNUMBER($BW1270),ISNUMBER($BX1270)),MIN(1,MAX(0,($BX1270-2019+1)/($BX1270-$BW1270+1))),"")</f>
        <v>0.2222222222222222</v>
      </c>
      <c r="AA1270">
        <f>IF(ISNUMBER($BX1270),IF($BX1270&gt;=2017,1,0),"")</f>
        <v>1.0</v>
      </c>
      <c r="AB1270">
        <f>IF(ISNUMBER($BX1270),IF($BX1270&gt;=2018,1,0),"")</f>
        <v>1.0</v>
      </c>
      <c r="AC1270">
        <f>IF(ISNUMBER($BX1270),IF($BX1270&gt;=2019,1,0),"")</f>
        <v>1.0</v>
      </c>
      <c r="AD1270">
        <f>IF($L1270&lt;&gt;"",IF($L1270&gt;2013,1,0),"")</f>
        <v>1.0</v>
      </c>
      <c r="AE1270">
        <f>IF($L1270&lt;&gt;"",1+IF($L1270&gt;2011,1,0)+IF($L1270&gt;2014,1,0),"")</f>
        <v>2.0</v>
      </c>
      <c r="AF1270" t="inlineStr">
        <is>
          <t>bond (yield)</t>
        </is>
      </c>
      <c r="AG1270" t="inlineStr">
        <is>
          <t>performance</t>
        </is>
      </c>
      <c r="AH1270" t="inlineStr">
        <is>
          <t>99_NCE</t>
        </is>
      </c>
      <c r="AI1270" t="inlineStr">
        <is>
          <t>without ETS/CT</t>
        </is>
      </c>
      <c r="AJ1270" t="inlineStr">
        <is>
          <t>without ETS/CT</t>
        </is>
      </c>
      <c r="AK1270" t="str">
        <f>IF(AND($CF1270&lt;&gt;"",IFERROR(INDEX(subsample_country_map!$B:$B,MATCH($CF1270,subsample_country_map!$A:$A,0)),"")&lt;&gt;""),INDEX(subsample_country_map!$B:$B,MATCH($CF1270,subsample_country_map!$A:$A,0)),INDEX(lookup!$AA:$AA,MATCH($A1270,lookup!$A:$A,0)))</f>
        <v>1_US</v>
      </c>
      <c r="AL1270" t="str">
        <f>IF(AND($CF1270&lt;&gt;"",IFERROR(INDEX(subsample_country_map!$C:$C,MATCH($CF1270,subsample_country_map!$A:$A,0)),"")&lt;&gt;""),INDEX(subsample_country_map!$C:$C,MATCH($CF1270,subsample_country_map!$A:$A,0)),INDEX(lookup!$AB:$AB,MATCH($A1270,lookup!$A:$A,0)))</f>
        <v>1_developed</v>
      </c>
      <c r="AM1270" t="str">
        <f>IF(AND($CF1270&lt;&gt;"",IFERROR(INDEX(subsample_country_map!$D:$D,MATCH($CF1270,subsample_country_map!$A:$A,0)),"")&lt;&gt;""),INDEX(subsample_country_map!$D:$D,MATCH($CF1270,subsample_country_map!$A:$A,0)),INDEX(lookup!$AC:$AC,MATCH($A1270,lookup!$A:$A,0)))</f>
        <v>1_western</v>
      </c>
      <c r="AN1270" t="str">
        <f>IF(AND($CF1270&lt;&gt;"",IFERROR(INDEX(subsample_country_map!$E:$E,MATCH($CF1270,subsample_country_map!$A:$A,0)),"")&lt;&gt;""),INDEX(subsample_country_map!$E:$E,MATCH($CF1270,subsample_country_map!$A:$A,0)),INDEX(lookup!$AD:$AD,MATCH($A1270,lookup!$A:$A,0)))</f>
        <v>1_common law</v>
      </c>
      <c r="AO1270" t="str">
        <f>INDEX(lookup!$Y:$Y,MATCH($A1270,lookup!$A:$A,0))</f>
        <v>0_published</v>
      </c>
      <c r="AP1270" t="str">
        <f>INDEX(lookup!$Z:$Z,MATCH($A1270,lookup!$A:$A,0))</f>
        <v>1_VHB high</v>
      </c>
      <c r="AQ1270" t="str">
        <f>INDEX(lookup!$W:$W,MATCH($A1270,lookup!$A:$A,0))</f>
        <v>1_fin/acc/econ</v>
      </c>
      <c r="AS1270" t="inlineStr">
        <is>
          <t>staging</t>
        </is>
      </c>
      <c r="AT1270" t="inlineStr">
        <is>
          <t>bad-CER</t>
        </is>
      </c>
      <c r="AU1270" t="inlineStr">
        <is>
          <t>cost</t>
        </is>
      </c>
      <c r="AV1270" t="inlineStr">
        <is>
          <t>0.00267</t>
        </is>
      </c>
      <c r="AX1270" t="inlineStr">
        <is>
          <t>1.908</t>
        </is>
      </c>
      <c r="BA1270" t="n">
        <v>2428</v>
      </c>
      <c r="BB1270" t="inlineStr">
        <is>
          <t>as-stated:latest carbon intensity measure publicly available at time t</t>
        </is>
      </c>
      <c r="BC1270" t="inlineStr">
        <is>
          <t>OLS</t>
        </is>
      </c>
      <c r="BD1270" t="inlineStr">
        <is>
          <t>other:firm x trade date</t>
        </is>
      </c>
      <c r="BE1270" t="inlineStr">
        <is>
          <t>other:market (issuance-days matched sample)</t>
        </is>
      </c>
      <c r="BF1270" t="inlineStr">
        <is>
          <t>Primary</t>
        </is>
      </c>
      <c r="BI1270" t="inlineStr">
        <is>
          <t>Table 6</t>
        </is>
      </c>
      <c r="BJ1270" t="inlineStr">
        <is>
          <t>Column (5) Scope 1, 2 and 3 Primary</t>
        </is>
      </c>
      <c r="BK1270" t="inlineStr">
        <is>
          <t>13</t>
        </is>
      </c>
      <c r="BL1270" t="inlineStr">
        <is>
          <t>CO2 0.00267* (1.908)</t>
        </is>
      </c>
      <c r="BM1270" t="inlineStr">
        <is>
          <t>CO2 (Scope 1, 2 and 3)</t>
        </is>
      </c>
      <c r="BN1270" t="inlineStr">
        <is>
          <t>Offering spread (%)</t>
        </is>
      </c>
      <c r="BO1270" t="inlineStr">
        <is>
          <t>update</t>
        </is>
      </c>
      <c r="BP1270" t="inlineStr">
        <is>
          <t>Kim &amp; Pouget (2026)</t>
        </is>
      </c>
      <c r="BQ1270" t="inlineStr">
        <is>
          <t>computed</t>
        </is>
      </c>
      <c r="BT1270" t="n">
        <v>0</v>
      </c>
      <c r="BU1270" t="inlineStr">
        <is>
          <t>staging_Kim_Pouget_2026.csv</t>
        </is>
      </c>
      <c r="BW1270" t="n">
        <v>2005</v>
      </c>
      <c r="BX1270" t="n">
        <v>2022</v>
      </c>
      <c r="BY1270" t="inlineStr">
        <is>
          <t>US</t>
        </is>
      </c>
      <c r="BZ1270" t="n">
        <v>2013.5</v>
      </c>
      <c r="CA1270" t="n">
        <v>0.3888888888888889</v>
      </c>
      <c r="CB1270" t="n">
        <v>0</v>
      </c>
      <c r="CC1270" t="n">
        <v>1</v>
      </c>
      <c r="CD1270" t="n">
        <v>-0.03871199570818282</v>
      </c>
      <c r="CE1270" t="n">
        <v>1</v>
      </c>
    </row>
    <row r="1271">
      <c r="A1271" t="inlineStr">
        <is>
          <t>Kim &amp; Pouget (2026)</t>
        </is>
      </c>
      <c r="B1271" t="n">
        <v>2576</v>
      </c>
      <c r="C1271" t="n">
        <v>-0.0239179670500297</v>
      </c>
      <c r="D1271" t="n">
        <v>8525</v>
      </c>
      <c r="E1271">
        <f>IF(ISNUMBER($BA1271),$BA1271,IF(AND(ISNUMBER($D1271),ISNUMBER($BW1271),ISNUMBER($BX1271)),$D1271*($BX1271-$BW1271+1),""))</f>
        <v>8525.0</v>
      </c>
      <c r="H1271" t="inlineStr">
        <is>
          <t>partial</t>
        </is>
      </c>
      <c r="I1271" t="inlineStr">
        <is>
          <t>T-Statistic available</t>
        </is>
      </c>
      <c r="J1271">
        <f>IF($BW1271&lt;&gt;"",$BW1271,"")</f>
        <v>2005.0</v>
      </c>
      <c r="K1271">
        <f>IF($BX1271&lt;&gt;"",$BX1271,"")</f>
        <v>2022.0</v>
      </c>
      <c r="L1271">
        <f>IF(AND(ISNUMBER($BW1271),ISNUMBER($BX1271)),($BW1271+$BX1271)/2,"")</f>
        <v>2013.5</v>
      </c>
      <c r="M1271">
        <f>IF($L1271&lt;&gt;"",$L1271,"")</f>
        <v>2013.5</v>
      </c>
      <c r="N1271">
        <f>IF(AND(ISNUMBER($BW1271),ISNUMBER($BX1271)),MIN(1,MAX(0,($BX1271-2016+1)/($BX1271-$BW1271+1))),"")</f>
        <v>0.3888888888888889</v>
      </c>
      <c r="O1271">
        <f>IF(AND(ISNUMBER($BW1271),ISNUMBER($BX1271)),MIN(1,MAX(0,($BX1271-2017+1)/($BX1271-$BW1271+1))),"")</f>
        <v>0.3333333333333333</v>
      </c>
      <c r="P1271">
        <f>IF(AND(ISNUMBER($BW1271),ISNUMBER($BX1271)),MIN(1,MAX(0,($BX1271-2018+1)/($BX1271-$BW1271+1))),"")</f>
        <v>0.2777777777777778</v>
      </c>
      <c r="Q1271">
        <f>IF(AND(ISNUMBER($BW1271),ISNUMBER($BX1271)),MIN(1,MAX(0,($BX1271-2019+1)/($BX1271-$BW1271+1))),"")</f>
        <v>0.2222222222222222</v>
      </c>
      <c r="R1271">
        <f>IF(AND(ISNUMBER($BW1271),ISNUMBER($BX1271)),MIN(1,MAX(0,($BX1271-2016+1)/($BX1271-$BW1271+1))),"")</f>
        <v>0.3888888888888889</v>
      </c>
      <c r="S1271">
        <f>IF($L1271&lt;&gt;"",IF($L1271&gt;=2015.5,1,0),"")</f>
        <v>0.0</v>
      </c>
      <c r="T1271">
        <f>IF($L1271&lt;&gt;"",IF($L1271&gt;=2016,1,0),"")</f>
        <v>0.0</v>
      </c>
      <c r="U1271">
        <f>IF(ISNUMBER($BX1271),IF($BX1271&gt;=2016,1,0),"")</f>
        <v>1.0</v>
      </c>
      <c r="V1271">
        <f>IF(ISNUMBER($BW1271),IF($BW1271&gt;=2016,1,0),"")</f>
        <v>0.0</v>
      </c>
      <c r="W1271" t="str">
        <f>IF(AND(ISNUMBER($BW1271),ISNUMBER($BX1271)),IF($BW1271&gt;=2016,"post-only",IF($BX1271&lt;2016,"pre-only","mixed")),"")</f>
        <v>mixed</v>
      </c>
      <c r="X1271">
        <f>IF(AND(ISNUMBER($BW1271),ISNUMBER($BX1271)),MIN(1,MAX(0,($BX1271-2017+1)/($BX1271-$BW1271+1))),"")</f>
        <v>0.3333333333333333</v>
      </c>
      <c r="Y1271">
        <f>IF(AND(ISNUMBER($BW1271),ISNUMBER($BX1271)),MIN(1,MAX(0,($BX1271-2018+1)/($BX1271-$BW1271+1))),"")</f>
        <v>0.2777777777777778</v>
      </c>
      <c r="Z1271">
        <f>IF(AND(ISNUMBER($BW1271),ISNUMBER($BX1271)),MIN(1,MAX(0,($BX1271-2019+1)/($BX1271-$BW1271+1))),"")</f>
        <v>0.2222222222222222</v>
      </c>
      <c r="AA1271">
        <f>IF(ISNUMBER($BX1271),IF($BX1271&gt;=2017,1,0),"")</f>
        <v>1.0</v>
      </c>
      <c r="AB1271">
        <f>IF(ISNUMBER($BX1271),IF($BX1271&gt;=2018,1,0),"")</f>
        <v>1.0</v>
      </c>
      <c r="AC1271">
        <f>IF(ISNUMBER($BX1271),IF($BX1271&gt;=2019,1,0),"")</f>
        <v>1.0</v>
      </c>
      <c r="AD1271">
        <f>IF($L1271&lt;&gt;"",IF($L1271&gt;2013,1,0),"")</f>
        <v>1.0</v>
      </c>
      <c r="AE1271">
        <f>IF($L1271&lt;&gt;"",1+IF($L1271&gt;2011,1,0)+IF($L1271&gt;2014,1,0),"")</f>
        <v>2.0</v>
      </c>
      <c r="AF1271" t="inlineStr">
        <is>
          <t>bond (yield)</t>
        </is>
      </c>
      <c r="AG1271" t="inlineStr">
        <is>
          <t>performance</t>
        </is>
      </c>
      <c r="AH1271" t="inlineStr">
        <is>
          <t>99_NCE</t>
        </is>
      </c>
      <c r="AI1271" t="inlineStr">
        <is>
          <t>without ETS/CT</t>
        </is>
      </c>
      <c r="AJ1271" t="inlineStr">
        <is>
          <t>without ETS/CT</t>
        </is>
      </c>
      <c r="AK1271" t="str">
        <f>IF(AND($CF1271&lt;&gt;"",IFERROR(INDEX(subsample_country_map!$B:$B,MATCH($CF1271,subsample_country_map!$A:$A,0)),"")&lt;&gt;""),INDEX(subsample_country_map!$B:$B,MATCH($CF1271,subsample_country_map!$A:$A,0)),INDEX(lookup!$AA:$AA,MATCH($A1271,lookup!$A:$A,0)))</f>
        <v>1_US</v>
      </c>
      <c r="AL1271" t="str">
        <f>IF(AND($CF1271&lt;&gt;"",IFERROR(INDEX(subsample_country_map!$C:$C,MATCH($CF1271,subsample_country_map!$A:$A,0)),"")&lt;&gt;""),INDEX(subsample_country_map!$C:$C,MATCH($CF1271,subsample_country_map!$A:$A,0)),INDEX(lookup!$AB:$AB,MATCH($A1271,lookup!$A:$A,0)))</f>
        <v>1_developed</v>
      </c>
      <c r="AM1271" t="str">
        <f>IF(AND($CF1271&lt;&gt;"",IFERROR(INDEX(subsample_country_map!$D:$D,MATCH($CF1271,subsample_country_map!$A:$A,0)),"")&lt;&gt;""),INDEX(subsample_country_map!$D:$D,MATCH($CF1271,subsample_country_map!$A:$A,0)),INDEX(lookup!$AC:$AC,MATCH($A1271,lookup!$A:$A,0)))</f>
        <v>1_western</v>
      </c>
      <c r="AN1271" t="str">
        <f>IF(AND($CF1271&lt;&gt;"",IFERROR(INDEX(subsample_country_map!$E:$E,MATCH($CF1271,subsample_country_map!$A:$A,0)),"")&lt;&gt;""),INDEX(subsample_country_map!$E:$E,MATCH($CF1271,subsample_country_map!$A:$A,0)),INDEX(lookup!$AD:$AD,MATCH($A1271,lookup!$A:$A,0)))</f>
        <v>1_common law</v>
      </c>
      <c r="AO1271" t="str">
        <f>INDEX(lookup!$Y:$Y,MATCH($A1271,lookup!$A:$A,0))</f>
        <v>0_published</v>
      </c>
      <c r="AP1271" t="str">
        <f>INDEX(lookup!$Z:$Z,MATCH($A1271,lookup!$A:$A,0))</f>
        <v>1_VHB high</v>
      </c>
      <c r="AQ1271" t="str">
        <f>INDEX(lookup!$W:$W,MATCH($A1271,lookup!$A:$A,0))</f>
        <v>1_fin/acc/econ</v>
      </c>
      <c r="AS1271" t="inlineStr">
        <is>
          <t>staging</t>
        </is>
      </c>
      <c r="AT1271" t="inlineStr">
        <is>
          <t>bad-CER</t>
        </is>
      </c>
      <c r="AU1271" t="inlineStr">
        <is>
          <t>cost</t>
        </is>
      </c>
      <c r="AV1271" t="inlineStr">
        <is>
          <t>0.0183</t>
        </is>
      </c>
      <c r="AX1271" t="inlineStr">
        <is>
          <t>2.209</t>
        </is>
      </c>
      <c r="BA1271" t="n">
        <v>8525</v>
      </c>
      <c r="BB1271" t="inlineStr">
        <is>
          <t>as-stated:latest carbon intensity measure publicly available at time t</t>
        </is>
      </c>
      <c r="BC1271" t="inlineStr">
        <is>
          <t>OLS</t>
        </is>
      </c>
      <c r="BD1271" t="inlineStr">
        <is>
          <t>other:firm x trade date</t>
        </is>
      </c>
      <c r="BE1271" t="inlineStr">
        <is>
          <t>other:market (issuance-days matched sample)</t>
        </is>
      </c>
      <c r="BF1271" t="inlineStr">
        <is>
          <t>Secondary</t>
        </is>
      </c>
      <c r="BI1271" t="inlineStr">
        <is>
          <t>Table 6</t>
        </is>
      </c>
      <c r="BJ1271" t="inlineStr">
        <is>
          <t>Column (6) Scope 1, 2 and 3 Secondary</t>
        </is>
      </c>
      <c r="BK1271" t="inlineStr">
        <is>
          <t>13</t>
        </is>
      </c>
      <c r="BL1271" t="inlineStr">
        <is>
          <t>CO2 0.0183** (2.209)</t>
        </is>
      </c>
      <c r="BM1271" t="inlineStr">
        <is>
          <t>CO2 (Scope 1, 2 and 3)</t>
        </is>
      </c>
      <c r="BN1271" t="inlineStr">
        <is>
          <t>Secondary spread (%)</t>
        </is>
      </c>
      <c r="BO1271" t="inlineStr">
        <is>
          <t>update</t>
        </is>
      </c>
      <c r="BP1271" t="inlineStr">
        <is>
          <t>Kim &amp; Pouget (2026)</t>
        </is>
      </c>
      <c r="BQ1271" t="inlineStr">
        <is>
          <t>computed</t>
        </is>
      </c>
      <c r="BT1271" t="n">
        <v>0</v>
      </c>
      <c r="BU1271" t="inlineStr">
        <is>
          <t>staging_Kim_Pouget_2026.csv</t>
        </is>
      </c>
      <c r="BW1271" t="n">
        <v>2005</v>
      </c>
      <c r="BX1271" t="n">
        <v>2022</v>
      </c>
      <c r="BY1271" t="inlineStr">
        <is>
          <t>US</t>
        </is>
      </c>
      <c r="BZ1271" t="n">
        <v>2013.5</v>
      </c>
      <c r="CA1271" t="n">
        <v>0.3888888888888889</v>
      </c>
      <c r="CB1271" t="n">
        <v>0</v>
      </c>
      <c r="CC1271" t="n">
        <v>1</v>
      </c>
      <c r="CD1271" t="n">
        <v>-0.02392252952650586</v>
      </c>
      <c r="CE1271" t="n">
        <v>1</v>
      </c>
    </row>
    <row r="1272">
      <c r="A1272" t="inlineStr">
        <is>
          <t>Kim &amp; Pouget (2026)</t>
        </is>
      </c>
      <c r="B1272" t="n">
        <v>2577</v>
      </c>
      <c r="C1272" t="n">
        <v>0.005040739218862123</v>
      </c>
      <c r="D1272" t="n">
        <v>2248</v>
      </c>
      <c r="E1272">
        <f>IF(ISNUMBER($BA1272),$BA1272,IF(AND(ISNUMBER($D1272),ISNUMBER($BW1272),ISNUMBER($BX1272)),$D1272*($BX1272-$BW1272+1),""))</f>
        <v>2248.0</v>
      </c>
      <c r="H1272" t="inlineStr">
        <is>
          <t>partial</t>
        </is>
      </c>
      <c r="I1272" t="inlineStr">
        <is>
          <t>T-Statistic available</t>
        </is>
      </c>
      <c r="J1272">
        <f>IF($BW1272&lt;&gt;"",$BW1272,"")</f>
        <v>2005.0</v>
      </c>
      <c r="K1272">
        <f>IF($BX1272&lt;&gt;"",$BX1272,"")</f>
        <v>2022.0</v>
      </c>
      <c r="L1272">
        <f>IF(AND(ISNUMBER($BW1272),ISNUMBER($BX1272)),($BW1272+$BX1272)/2,"")</f>
        <v>2013.5</v>
      </c>
      <c r="M1272">
        <f>IF($L1272&lt;&gt;"",$L1272,"")</f>
        <v>2013.5</v>
      </c>
      <c r="N1272">
        <f>IF(AND(ISNUMBER($BW1272),ISNUMBER($BX1272)),MIN(1,MAX(0,($BX1272-2016+1)/($BX1272-$BW1272+1))),"")</f>
        <v>0.3888888888888889</v>
      </c>
      <c r="O1272">
        <f>IF(AND(ISNUMBER($BW1272),ISNUMBER($BX1272)),MIN(1,MAX(0,($BX1272-2017+1)/($BX1272-$BW1272+1))),"")</f>
        <v>0.3333333333333333</v>
      </c>
      <c r="P1272">
        <f>IF(AND(ISNUMBER($BW1272),ISNUMBER($BX1272)),MIN(1,MAX(0,($BX1272-2018+1)/($BX1272-$BW1272+1))),"")</f>
        <v>0.2777777777777778</v>
      </c>
      <c r="Q1272">
        <f>IF(AND(ISNUMBER($BW1272),ISNUMBER($BX1272)),MIN(1,MAX(0,($BX1272-2019+1)/($BX1272-$BW1272+1))),"")</f>
        <v>0.2222222222222222</v>
      </c>
      <c r="R1272">
        <f>IF(AND(ISNUMBER($BW1272),ISNUMBER($BX1272)),MIN(1,MAX(0,($BX1272-2016+1)/($BX1272-$BW1272+1))),"")</f>
        <v>0.3888888888888889</v>
      </c>
      <c r="S1272">
        <f>IF($L1272&lt;&gt;"",IF($L1272&gt;=2015.5,1,0),"")</f>
        <v>0.0</v>
      </c>
      <c r="T1272">
        <f>IF($L1272&lt;&gt;"",IF($L1272&gt;=2016,1,0),"")</f>
        <v>0.0</v>
      </c>
      <c r="U1272">
        <f>IF(ISNUMBER($BX1272),IF($BX1272&gt;=2016,1,0),"")</f>
        <v>1.0</v>
      </c>
      <c r="V1272">
        <f>IF(ISNUMBER($BW1272),IF($BW1272&gt;=2016,1,0),"")</f>
        <v>0.0</v>
      </c>
      <c r="W1272" t="str">
        <f>IF(AND(ISNUMBER($BW1272),ISNUMBER($BX1272)),IF($BW1272&gt;=2016,"post-only",IF($BX1272&lt;2016,"pre-only","mixed")),"")</f>
        <v>mixed</v>
      </c>
      <c r="X1272">
        <f>IF(AND(ISNUMBER($BW1272),ISNUMBER($BX1272)),MIN(1,MAX(0,($BX1272-2017+1)/($BX1272-$BW1272+1))),"")</f>
        <v>0.3333333333333333</v>
      </c>
      <c r="Y1272">
        <f>IF(AND(ISNUMBER($BW1272),ISNUMBER($BX1272)),MIN(1,MAX(0,($BX1272-2018+1)/($BX1272-$BW1272+1))),"")</f>
        <v>0.2777777777777778</v>
      </c>
      <c r="Z1272">
        <f>IF(AND(ISNUMBER($BW1272),ISNUMBER($BX1272)),MIN(1,MAX(0,($BX1272-2019+1)/($BX1272-$BW1272+1))),"")</f>
        <v>0.2222222222222222</v>
      </c>
      <c r="AA1272">
        <f>IF(ISNUMBER($BX1272),IF($BX1272&gt;=2017,1,0),"")</f>
        <v>1.0</v>
      </c>
      <c r="AB1272">
        <f>IF(ISNUMBER($BX1272),IF($BX1272&gt;=2018,1,0),"")</f>
        <v>1.0</v>
      </c>
      <c r="AC1272">
        <f>IF(ISNUMBER($BX1272),IF($BX1272&gt;=2019,1,0),"")</f>
        <v>1.0</v>
      </c>
      <c r="AD1272">
        <f>IF($L1272&lt;&gt;"",IF($L1272&gt;2013,1,0),"")</f>
        <v>1.0</v>
      </c>
      <c r="AE1272">
        <f>IF($L1272&lt;&gt;"",1+IF($L1272&gt;2011,1,0)+IF($L1272&gt;2014,1,0),"")</f>
        <v>2.0</v>
      </c>
      <c r="AF1272" t="inlineStr">
        <is>
          <t>bond (yield)</t>
        </is>
      </c>
      <c r="AG1272" t="inlineStr">
        <is>
          <t>performance</t>
        </is>
      </c>
      <c r="AH1272" t="inlineStr">
        <is>
          <t>99_NCE</t>
        </is>
      </c>
      <c r="AI1272" t="inlineStr">
        <is>
          <t>without ETS/CT</t>
        </is>
      </c>
      <c r="AJ1272" t="inlineStr">
        <is>
          <t>without ETS/CT</t>
        </is>
      </c>
      <c r="AK1272" t="str">
        <f>IF(AND($CF1272&lt;&gt;"",IFERROR(INDEX(subsample_country_map!$B:$B,MATCH($CF1272,subsample_country_map!$A:$A,0)),"")&lt;&gt;""),INDEX(subsample_country_map!$B:$B,MATCH($CF1272,subsample_country_map!$A:$A,0)),INDEX(lookup!$AA:$AA,MATCH($A1272,lookup!$A:$A,0)))</f>
        <v>1_US</v>
      </c>
      <c r="AL1272" t="str">
        <f>IF(AND($CF1272&lt;&gt;"",IFERROR(INDEX(subsample_country_map!$C:$C,MATCH($CF1272,subsample_country_map!$A:$A,0)),"")&lt;&gt;""),INDEX(subsample_country_map!$C:$C,MATCH($CF1272,subsample_country_map!$A:$A,0)),INDEX(lookup!$AB:$AB,MATCH($A1272,lookup!$A:$A,0)))</f>
        <v>1_developed</v>
      </c>
      <c r="AM1272" t="str">
        <f>IF(AND($CF1272&lt;&gt;"",IFERROR(INDEX(subsample_country_map!$D:$D,MATCH($CF1272,subsample_country_map!$A:$A,0)),"")&lt;&gt;""),INDEX(subsample_country_map!$D:$D,MATCH($CF1272,subsample_country_map!$A:$A,0)),INDEX(lookup!$AC:$AC,MATCH($A1272,lookup!$A:$A,0)))</f>
        <v>1_western</v>
      </c>
      <c r="AN1272" t="str">
        <f>IF(AND($CF1272&lt;&gt;"",IFERROR(INDEX(subsample_country_map!$E:$E,MATCH($CF1272,subsample_country_map!$A:$A,0)),"")&lt;&gt;""),INDEX(subsample_country_map!$E:$E,MATCH($CF1272,subsample_country_map!$A:$A,0)),INDEX(lookup!$AD:$AD,MATCH($A1272,lookup!$A:$A,0)))</f>
        <v>1_common law</v>
      </c>
      <c r="AO1272" t="str">
        <f>INDEX(lookup!$Y:$Y,MATCH($A1272,lookup!$A:$A,0))</f>
        <v>0_published</v>
      </c>
      <c r="AP1272" t="str">
        <f>INDEX(lookup!$Z:$Z,MATCH($A1272,lookup!$A:$A,0))</f>
        <v>1_VHB high</v>
      </c>
      <c r="AQ1272" t="str">
        <f>INDEX(lookup!$W:$W,MATCH($A1272,lookup!$A:$A,0))</f>
        <v>1_fin/acc/econ</v>
      </c>
      <c r="AS1272" t="inlineStr">
        <is>
          <t>staging</t>
        </is>
      </c>
      <c r="AT1272" t="inlineStr">
        <is>
          <t>bad-CER</t>
        </is>
      </c>
      <c r="AU1272" t="inlineStr">
        <is>
          <t>cost</t>
        </is>
      </c>
      <c r="AV1272" t="inlineStr">
        <is>
          <t>-0.000281</t>
        </is>
      </c>
      <c r="AX1272" t="inlineStr">
        <is>
          <t>-0.239</t>
        </is>
      </c>
      <c r="BA1272" t="n">
        <v>2248</v>
      </c>
      <c r="BB1272" t="inlineStr">
        <is>
          <t>as-stated:latest carbon intensity measure publicly available at time t</t>
        </is>
      </c>
      <c r="BC1272" t="inlineStr">
        <is>
          <t>OLS</t>
        </is>
      </c>
      <c r="BD1272" t="inlineStr">
        <is>
          <t>firm</t>
        </is>
      </c>
      <c r="BE1272" t="inlineStr">
        <is>
          <t>other:market</t>
        </is>
      </c>
      <c r="BF1272" t="inlineStr">
        <is>
          <t>Primary</t>
        </is>
      </c>
      <c r="BG1272" t="inlineStr">
        <is>
          <t>2005</t>
        </is>
      </c>
      <c r="BH1272" t="inlineStr">
        <is>
          <t>2018</t>
        </is>
      </c>
      <c r="BI1272" t="inlineStr">
        <is>
          <t>Table 7</t>
        </is>
      </c>
      <c r="BJ1272" t="inlineStr">
        <is>
          <t>Column (1) Scope 1 Primary</t>
        </is>
      </c>
      <c r="BK1272" t="inlineStr">
        <is>
          <t>14</t>
        </is>
      </c>
      <c r="BL1272" t="inlineStr">
        <is>
          <t>CO2 -0.000281 (-0.239)</t>
        </is>
      </c>
      <c r="BM1272" t="inlineStr">
        <is>
          <t>CO2 (Scope 1)</t>
        </is>
      </c>
      <c r="BN1272" t="inlineStr">
        <is>
          <t>Offering spread (%)</t>
        </is>
      </c>
      <c r="BO1272" t="inlineStr">
        <is>
          <t>update</t>
        </is>
      </c>
      <c r="BP1272" t="inlineStr">
        <is>
          <t>Kim &amp; Pouget (2026)</t>
        </is>
      </c>
      <c r="BQ1272" t="inlineStr">
        <is>
          <t>computed</t>
        </is>
      </c>
      <c r="BT1272" t="n">
        <v>0</v>
      </c>
      <c r="BU1272" t="inlineStr">
        <is>
          <t>staging_Kim_Pouget_2026.csv</t>
        </is>
      </c>
      <c r="BW1272" t="n">
        <v>2005</v>
      </c>
      <c r="BX1272" t="n">
        <v>2022</v>
      </c>
      <c r="BY1272" t="inlineStr">
        <is>
          <t>US</t>
        </is>
      </c>
      <c r="BZ1272" t="n">
        <v>2013.5</v>
      </c>
      <c r="CA1272" t="n">
        <v>0.3888888888888889</v>
      </c>
      <c r="CB1272" t="n">
        <v>0</v>
      </c>
      <c r="CC1272" t="n">
        <v>1</v>
      </c>
      <c r="CD1272" t="n">
        <v>0.005040781912981111</v>
      </c>
      <c r="CE1272" t="n">
        <v>1</v>
      </c>
    </row>
    <row r="1273">
      <c r="A1273" t="inlineStr">
        <is>
          <t>Kim &amp; Pouget (2026)</t>
        </is>
      </c>
      <c r="B1273" t="n">
        <v>2578</v>
      </c>
      <c r="C1273" t="n">
        <v>0.00037692959299748</v>
      </c>
      <c r="D1273" t="n">
        <v>629248</v>
      </c>
      <c r="E1273">
        <f>IF(ISNUMBER($BA1273),$BA1273,IF(AND(ISNUMBER($D1273),ISNUMBER($BW1273),ISNUMBER($BX1273)),$D1273*($BX1273-$BW1273+1),""))</f>
        <v>629248.0</v>
      </c>
      <c r="H1273" t="inlineStr">
        <is>
          <t>partial</t>
        </is>
      </c>
      <c r="I1273" t="inlineStr">
        <is>
          <t>T-Statistic available</t>
        </is>
      </c>
      <c r="J1273">
        <f>IF($BW1273&lt;&gt;"",$BW1273,"")</f>
        <v>2005.0</v>
      </c>
      <c r="K1273">
        <f>IF($BX1273&lt;&gt;"",$BX1273,"")</f>
        <v>2022.0</v>
      </c>
      <c r="L1273">
        <f>IF(AND(ISNUMBER($BW1273),ISNUMBER($BX1273)),($BW1273+$BX1273)/2,"")</f>
        <v>2013.5</v>
      </c>
      <c r="M1273">
        <f>IF($L1273&lt;&gt;"",$L1273,"")</f>
        <v>2013.5</v>
      </c>
      <c r="N1273">
        <f>IF(AND(ISNUMBER($BW1273),ISNUMBER($BX1273)),MIN(1,MAX(0,($BX1273-2016+1)/($BX1273-$BW1273+1))),"")</f>
        <v>0.3888888888888889</v>
      </c>
      <c r="O1273">
        <f>IF(AND(ISNUMBER($BW1273),ISNUMBER($BX1273)),MIN(1,MAX(0,($BX1273-2017+1)/($BX1273-$BW1273+1))),"")</f>
        <v>0.3333333333333333</v>
      </c>
      <c r="P1273">
        <f>IF(AND(ISNUMBER($BW1273),ISNUMBER($BX1273)),MIN(1,MAX(0,($BX1273-2018+1)/($BX1273-$BW1273+1))),"")</f>
        <v>0.2777777777777778</v>
      </c>
      <c r="Q1273">
        <f>IF(AND(ISNUMBER($BW1273),ISNUMBER($BX1273)),MIN(1,MAX(0,($BX1273-2019+1)/($BX1273-$BW1273+1))),"")</f>
        <v>0.2222222222222222</v>
      </c>
      <c r="R1273">
        <f>IF(AND(ISNUMBER($BW1273),ISNUMBER($BX1273)),MIN(1,MAX(0,($BX1273-2016+1)/($BX1273-$BW1273+1))),"")</f>
        <v>0.3888888888888889</v>
      </c>
      <c r="S1273">
        <f>IF($L1273&lt;&gt;"",IF($L1273&gt;=2015.5,1,0),"")</f>
        <v>0.0</v>
      </c>
      <c r="T1273">
        <f>IF($L1273&lt;&gt;"",IF($L1273&gt;=2016,1,0),"")</f>
        <v>0.0</v>
      </c>
      <c r="U1273">
        <f>IF(ISNUMBER($BX1273),IF($BX1273&gt;=2016,1,0),"")</f>
        <v>1.0</v>
      </c>
      <c r="V1273">
        <f>IF(ISNUMBER($BW1273),IF($BW1273&gt;=2016,1,0),"")</f>
        <v>0.0</v>
      </c>
      <c r="W1273" t="str">
        <f>IF(AND(ISNUMBER($BW1273),ISNUMBER($BX1273)),IF($BW1273&gt;=2016,"post-only",IF($BX1273&lt;2016,"pre-only","mixed")),"")</f>
        <v>mixed</v>
      </c>
      <c r="X1273">
        <f>IF(AND(ISNUMBER($BW1273),ISNUMBER($BX1273)),MIN(1,MAX(0,($BX1273-2017+1)/($BX1273-$BW1273+1))),"")</f>
        <v>0.3333333333333333</v>
      </c>
      <c r="Y1273">
        <f>IF(AND(ISNUMBER($BW1273),ISNUMBER($BX1273)),MIN(1,MAX(0,($BX1273-2018+1)/($BX1273-$BW1273+1))),"")</f>
        <v>0.2777777777777778</v>
      </c>
      <c r="Z1273">
        <f>IF(AND(ISNUMBER($BW1273),ISNUMBER($BX1273)),MIN(1,MAX(0,($BX1273-2019+1)/($BX1273-$BW1273+1))),"")</f>
        <v>0.2222222222222222</v>
      </c>
      <c r="AA1273">
        <f>IF(ISNUMBER($BX1273),IF($BX1273&gt;=2017,1,0),"")</f>
        <v>1.0</v>
      </c>
      <c r="AB1273">
        <f>IF(ISNUMBER($BX1273),IF($BX1273&gt;=2018,1,0),"")</f>
        <v>1.0</v>
      </c>
      <c r="AC1273">
        <f>IF(ISNUMBER($BX1273),IF($BX1273&gt;=2019,1,0),"")</f>
        <v>1.0</v>
      </c>
      <c r="AD1273">
        <f>IF($L1273&lt;&gt;"",IF($L1273&gt;2013,1,0),"")</f>
        <v>1.0</v>
      </c>
      <c r="AE1273">
        <f>IF($L1273&lt;&gt;"",1+IF($L1273&gt;2011,1,0)+IF($L1273&gt;2014,1,0),"")</f>
        <v>2.0</v>
      </c>
      <c r="AF1273" t="inlineStr">
        <is>
          <t>bond (yield)</t>
        </is>
      </c>
      <c r="AG1273" t="inlineStr">
        <is>
          <t>performance</t>
        </is>
      </c>
      <c r="AH1273" t="inlineStr">
        <is>
          <t>99_NCE</t>
        </is>
      </c>
      <c r="AI1273" t="inlineStr">
        <is>
          <t>without ETS/CT</t>
        </is>
      </c>
      <c r="AJ1273" t="inlineStr">
        <is>
          <t>without ETS/CT</t>
        </is>
      </c>
      <c r="AK1273" t="str">
        <f>IF(AND($CF1273&lt;&gt;"",IFERROR(INDEX(subsample_country_map!$B:$B,MATCH($CF1273,subsample_country_map!$A:$A,0)),"")&lt;&gt;""),INDEX(subsample_country_map!$B:$B,MATCH($CF1273,subsample_country_map!$A:$A,0)),INDEX(lookup!$AA:$AA,MATCH($A1273,lookup!$A:$A,0)))</f>
        <v>1_US</v>
      </c>
      <c r="AL1273" t="str">
        <f>IF(AND($CF1273&lt;&gt;"",IFERROR(INDEX(subsample_country_map!$C:$C,MATCH($CF1273,subsample_country_map!$A:$A,0)),"")&lt;&gt;""),INDEX(subsample_country_map!$C:$C,MATCH($CF1273,subsample_country_map!$A:$A,0)),INDEX(lookup!$AB:$AB,MATCH($A1273,lookup!$A:$A,0)))</f>
        <v>1_developed</v>
      </c>
      <c r="AM1273" t="str">
        <f>IF(AND($CF1273&lt;&gt;"",IFERROR(INDEX(subsample_country_map!$D:$D,MATCH($CF1273,subsample_country_map!$A:$A,0)),"")&lt;&gt;""),INDEX(subsample_country_map!$D:$D,MATCH($CF1273,subsample_country_map!$A:$A,0)),INDEX(lookup!$AC:$AC,MATCH($A1273,lookup!$A:$A,0)))</f>
        <v>1_western</v>
      </c>
      <c r="AN1273" t="str">
        <f>IF(AND($CF1273&lt;&gt;"",IFERROR(INDEX(subsample_country_map!$E:$E,MATCH($CF1273,subsample_country_map!$A:$A,0)),"")&lt;&gt;""),INDEX(subsample_country_map!$E:$E,MATCH($CF1273,subsample_country_map!$A:$A,0)),INDEX(lookup!$AD:$AD,MATCH($A1273,lookup!$A:$A,0)))</f>
        <v>1_common law</v>
      </c>
      <c r="AO1273" t="str">
        <f>INDEX(lookup!$Y:$Y,MATCH($A1273,lookup!$A:$A,0))</f>
        <v>0_published</v>
      </c>
      <c r="AP1273" t="str">
        <f>INDEX(lookup!$Z:$Z,MATCH($A1273,lookup!$A:$A,0))</f>
        <v>1_VHB high</v>
      </c>
      <c r="AQ1273" t="str">
        <f>INDEX(lookup!$W:$W,MATCH($A1273,lookup!$A:$A,0))</f>
        <v>1_fin/acc/econ</v>
      </c>
      <c r="AS1273" t="inlineStr">
        <is>
          <t>staging</t>
        </is>
      </c>
      <c r="AT1273" t="inlineStr">
        <is>
          <t>bad-CER</t>
        </is>
      </c>
      <c r="AU1273" t="inlineStr">
        <is>
          <t>cost</t>
        </is>
      </c>
      <c r="AV1273" t="inlineStr">
        <is>
          <t>-0.000898</t>
        </is>
      </c>
      <c r="AX1273" t="inlineStr">
        <is>
          <t>-0.299</t>
        </is>
      </c>
      <c r="BA1273" t="n">
        <v>629248</v>
      </c>
      <c r="BB1273" t="inlineStr">
        <is>
          <t>as-stated:latest carbon intensity measure publicly available at time t</t>
        </is>
      </c>
      <c r="BC1273" t="inlineStr">
        <is>
          <t>OLS</t>
        </is>
      </c>
      <c r="BD1273" t="inlineStr">
        <is>
          <t>firm</t>
        </is>
      </c>
      <c r="BE1273" t="inlineStr">
        <is>
          <t>other:market</t>
        </is>
      </c>
      <c r="BF1273" t="inlineStr">
        <is>
          <t>Secondary</t>
        </is>
      </c>
      <c r="BG1273" t="inlineStr">
        <is>
          <t>2005</t>
        </is>
      </c>
      <c r="BH1273" t="inlineStr">
        <is>
          <t>2018</t>
        </is>
      </c>
      <c r="BI1273" t="inlineStr">
        <is>
          <t>Table 7</t>
        </is>
      </c>
      <c r="BJ1273" t="inlineStr">
        <is>
          <t>Column (2) Scope 1 Secondary</t>
        </is>
      </c>
      <c r="BK1273" t="inlineStr">
        <is>
          <t>14</t>
        </is>
      </c>
      <c r="BL1273" t="inlineStr">
        <is>
          <t>CO2 -0.000898 (-0.299)</t>
        </is>
      </c>
      <c r="BM1273" t="inlineStr">
        <is>
          <t>CO2 (Scope 1)</t>
        </is>
      </c>
      <c r="BN1273" t="inlineStr">
        <is>
          <t>Secondary spread (%)</t>
        </is>
      </c>
      <c r="BO1273" t="inlineStr">
        <is>
          <t>update</t>
        </is>
      </c>
      <c r="BP1273" t="inlineStr">
        <is>
          <t>Kim &amp; Pouget (2026)</t>
        </is>
      </c>
      <c r="BQ1273" t="inlineStr">
        <is>
          <t>computed</t>
        </is>
      </c>
      <c r="BT1273" t="n">
        <v>0</v>
      </c>
      <c r="BU1273" t="inlineStr">
        <is>
          <t>staging_Kim_Pouget_2026.csv</t>
        </is>
      </c>
      <c r="BW1273" t="n">
        <v>2005</v>
      </c>
      <c r="BX1273" t="n">
        <v>2022</v>
      </c>
      <c r="BY1273" t="inlineStr">
        <is>
          <t>US</t>
        </is>
      </c>
      <c r="BZ1273" t="n">
        <v>2013.5</v>
      </c>
      <c r="CA1273" t="n">
        <v>0.3888888888888889</v>
      </c>
      <c r="CB1273" t="n">
        <v>0</v>
      </c>
      <c r="CC1273" t="n">
        <v>1</v>
      </c>
      <c r="CD1273" t="n">
        <v>0.0003769296108483541</v>
      </c>
      <c r="CE1273" t="n">
        <v>1</v>
      </c>
    </row>
    <row r="1274">
      <c r="A1274" t="inlineStr">
        <is>
          <t>Kim &amp; Pouget (2026)</t>
        </is>
      </c>
      <c r="B1274" t="n">
        <v>2579</v>
      </c>
      <c r="C1274" t="n">
        <v>0.00590544059199839</v>
      </c>
      <c r="D1274" t="n">
        <v>2248</v>
      </c>
      <c r="E1274">
        <f>IF(ISNUMBER($BA1274),$BA1274,IF(AND(ISNUMBER($D1274),ISNUMBER($BW1274),ISNUMBER($BX1274)),$D1274*($BX1274-$BW1274+1),""))</f>
        <v>2248.0</v>
      </c>
      <c r="H1274" t="inlineStr">
        <is>
          <t>partial</t>
        </is>
      </c>
      <c r="I1274" t="inlineStr">
        <is>
          <t>T-Statistic available</t>
        </is>
      </c>
      <c r="J1274">
        <f>IF($BW1274&lt;&gt;"",$BW1274,"")</f>
        <v>2005.0</v>
      </c>
      <c r="K1274">
        <f>IF($BX1274&lt;&gt;"",$BX1274,"")</f>
        <v>2022.0</v>
      </c>
      <c r="L1274">
        <f>IF(AND(ISNUMBER($BW1274),ISNUMBER($BX1274)),($BW1274+$BX1274)/2,"")</f>
        <v>2013.5</v>
      </c>
      <c r="M1274">
        <f>IF($L1274&lt;&gt;"",$L1274,"")</f>
        <v>2013.5</v>
      </c>
      <c r="N1274">
        <f>IF(AND(ISNUMBER($BW1274),ISNUMBER($BX1274)),MIN(1,MAX(0,($BX1274-2016+1)/($BX1274-$BW1274+1))),"")</f>
        <v>0.3888888888888889</v>
      </c>
      <c r="O1274">
        <f>IF(AND(ISNUMBER($BW1274),ISNUMBER($BX1274)),MIN(1,MAX(0,($BX1274-2017+1)/($BX1274-$BW1274+1))),"")</f>
        <v>0.3333333333333333</v>
      </c>
      <c r="P1274">
        <f>IF(AND(ISNUMBER($BW1274),ISNUMBER($BX1274)),MIN(1,MAX(0,($BX1274-2018+1)/($BX1274-$BW1274+1))),"")</f>
        <v>0.2777777777777778</v>
      </c>
      <c r="Q1274">
        <f>IF(AND(ISNUMBER($BW1274),ISNUMBER($BX1274)),MIN(1,MAX(0,($BX1274-2019+1)/($BX1274-$BW1274+1))),"")</f>
        <v>0.2222222222222222</v>
      </c>
      <c r="R1274">
        <f>IF(AND(ISNUMBER($BW1274),ISNUMBER($BX1274)),MIN(1,MAX(0,($BX1274-2016+1)/($BX1274-$BW1274+1))),"")</f>
        <v>0.3888888888888889</v>
      </c>
      <c r="S1274">
        <f>IF($L1274&lt;&gt;"",IF($L1274&gt;=2015.5,1,0),"")</f>
        <v>0.0</v>
      </c>
      <c r="T1274">
        <f>IF($L1274&lt;&gt;"",IF($L1274&gt;=2016,1,0),"")</f>
        <v>0.0</v>
      </c>
      <c r="U1274">
        <f>IF(ISNUMBER($BX1274),IF($BX1274&gt;=2016,1,0),"")</f>
        <v>1.0</v>
      </c>
      <c r="V1274">
        <f>IF(ISNUMBER($BW1274),IF($BW1274&gt;=2016,1,0),"")</f>
        <v>0.0</v>
      </c>
      <c r="W1274" t="str">
        <f>IF(AND(ISNUMBER($BW1274),ISNUMBER($BX1274)),IF($BW1274&gt;=2016,"post-only",IF($BX1274&lt;2016,"pre-only","mixed")),"")</f>
        <v>mixed</v>
      </c>
      <c r="X1274">
        <f>IF(AND(ISNUMBER($BW1274),ISNUMBER($BX1274)),MIN(1,MAX(0,($BX1274-2017+1)/($BX1274-$BW1274+1))),"")</f>
        <v>0.3333333333333333</v>
      </c>
      <c r="Y1274">
        <f>IF(AND(ISNUMBER($BW1274),ISNUMBER($BX1274)),MIN(1,MAX(0,($BX1274-2018+1)/($BX1274-$BW1274+1))),"")</f>
        <v>0.2777777777777778</v>
      </c>
      <c r="Z1274">
        <f>IF(AND(ISNUMBER($BW1274),ISNUMBER($BX1274)),MIN(1,MAX(0,($BX1274-2019+1)/($BX1274-$BW1274+1))),"")</f>
        <v>0.2222222222222222</v>
      </c>
      <c r="AA1274">
        <f>IF(ISNUMBER($BX1274),IF($BX1274&gt;=2017,1,0),"")</f>
        <v>1.0</v>
      </c>
      <c r="AB1274">
        <f>IF(ISNUMBER($BX1274),IF($BX1274&gt;=2018,1,0),"")</f>
        <v>1.0</v>
      </c>
      <c r="AC1274">
        <f>IF(ISNUMBER($BX1274),IF($BX1274&gt;=2019,1,0),"")</f>
        <v>1.0</v>
      </c>
      <c r="AD1274">
        <f>IF($L1274&lt;&gt;"",IF($L1274&gt;2013,1,0),"")</f>
        <v>1.0</v>
      </c>
      <c r="AE1274">
        <f>IF($L1274&lt;&gt;"",1+IF($L1274&gt;2011,1,0)+IF($L1274&gt;2014,1,0),"")</f>
        <v>2.0</v>
      </c>
      <c r="AF1274" t="inlineStr">
        <is>
          <t>bond (yield)</t>
        </is>
      </c>
      <c r="AG1274" t="inlineStr">
        <is>
          <t>performance</t>
        </is>
      </c>
      <c r="AH1274" t="inlineStr">
        <is>
          <t>99_NCE</t>
        </is>
      </c>
      <c r="AI1274" t="inlineStr">
        <is>
          <t>without ETS/CT</t>
        </is>
      </c>
      <c r="AJ1274" t="inlineStr">
        <is>
          <t>without ETS/CT</t>
        </is>
      </c>
      <c r="AK1274" t="str">
        <f>IF(AND($CF1274&lt;&gt;"",IFERROR(INDEX(subsample_country_map!$B:$B,MATCH($CF1274,subsample_country_map!$A:$A,0)),"")&lt;&gt;""),INDEX(subsample_country_map!$B:$B,MATCH($CF1274,subsample_country_map!$A:$A,0)),INDEX(lookup!$AA:$AA,MATCH($A1274,lookup!$A:$A,0)))</f>
        <v>1_US</v>
      </c>
      <c r="AL1274" t="str">
        <f>IF(AND($CF1274&lt;&gt;"",IFERROR(INDEX(subsample_country_map!$C:$C,MATCH($CF1274,subsample_country_map!$A:$A,0)),"")&lt;&gt;""),INDEX(subsample_country_map!$C:$C,MATCH($CF1274,subsample_country_map!$A:$A,0)),INDEX(lookup!$AB:$AB,MATCH($A1274,lookup!$A:$A,0)))</f>
        <v>1_developed</v>
      </c>
      <c r="AM1274" t="str">
        <f>IF(AND($CF1274&lt;&gt;"",IFERROR(INDEX(subsample_country_map!$D:$D,MATCH($CF1274,subsample_country_map!$A:$A,0)),"")&lt;&gt;""),INDEX(subsample_country_map!$D:$D,MATCH($CF1274,subsample_country_map!$A:$A,0)),INDEX(lookup!$AC:$AC,MATCH($A1274,lookup!$A:$A,0)))</f>
        <v>1_western</v>
      </c>
      <c r="AN1274" t="str">
        <f>IF(AND($CF1274&lt;&gt;"",IFERROR(INDEX(subsample_country_map!$E:$E,MATCH($CF1274,subsample_country_map!$A:$A,0)),"")&lt;&gt;""),INDEX(subsample_country_map!$E:$E,MATCH($CF1274,subsample_country_map!$A:$A,0)),INDEX(lookup!$AD:$AD,MATCH($A1274,lookup!$A:$A,0)))</f>
        <v>1_common law</v>
      </c>
      <c r="AO1274" t="str">
        <f>INDEX(lookup!$Y:$Y,MATCH($A1274,lookup!$A:$A,0))</f>
        <v>0_published</v>
      </c>
      <c r="AP1274" t="str">
        <f>INDEX(lookup!$Z:$Z,MATCH($A1274,lookup!$A:$A,0))</f>
        <v>1_VHB high</v>
      </c>
      <c r="AQ1274" t="str">
        <f>INDEX(lookup!$W:$W,MATCH($A1274,lookup!$A:$A,0))</f>
        <v>1_fin/acc/econ</v>
      </c>
      <c r="AS1274" t="inlineStr">
        <is>
          <t>staging</t>
        </is>
      </c>
      <c r="AT1274" t="inlineStr">
        <is>
          <t>bad-CER</t>
        </is>
      </c>
      <c r="AU1274" t="inlineStr">
        <is>
          <t>cost</t>
        </is>
      </c>
      <c r="AV1274" t="inlineStr">
        <is>
          <t>-0.000309</t>
        </is>
      </c>
      <c r="AX1274" t="inlineStr">
        <is>
          <t>-0.280</t>
        </is>
      </c>
      <c r="BA1274" t="n">
        <v>2248</v>
      </c>
      <c r="BB1274" t="inlineStr">
        <is>
          <t>as-stated:latest carbon intensity measure publicly available at time t</t>
        </is>
      </c>
      <c r="BC1274" t="inlineStr">
        <is>
          <t>OLS</t>
        </is>
      </c>
      <c r="BD1274" t="inlineStr">
        <is>
          <t>firm</t>
        </is>
      </c>
      <c r="BE1274" t="inlineStr">
        <is>
          <t>other:market</t>
        </is>
      </c>
      <c r="BF1274" t="inlineStr">
        <is>
          <t>Primary</t>
        </is>
      </c>
      <c r="BG1274" t="inlineStr">
        <is>
          <t>2005</t>
        </is>
      </c>
      <c r="BH1274" t="inlineStr">
        <is>
          <t>2018</t>
        </is>
      </c>
      <c r="BI1274" t="inlineStr">
        <is>
          <t>Table 7</t>
        </is>
      </c>
      <c r="BJ1274" t="inlineStr">
        <is>
          <t>Column (3) Scope 1 and 2 Primary</t>
        </is>
      </c>
      <c r="BK1274" t="inlineStr">
        <is>
          <t>14</t>
        </is>
      </c>
      <c r="BL1274" t="inlineStr">
        <is>
          <t>CO2 -0.000309 (-0.280)</t>
        </is>
      </c>
      <c r="BM1274" t="inlineStr">
        <is>
          <t>CO2 (Scope 1 and 2)</t>
        </is>
      </c>
      <c r="BN1274" t="inlineStr">
        <is>
          <t>Offering spread (%)</t>
        </is>
      </c>
      <c r="BO1274" t="inlineStr">
        <is>
          <t>update</t>
        </is>
      </c>
      <c r="BP1274" t="inlineStr">
        <is>
          <t>Kim &amp; Pouget (2026)</t>
        </is>
      </c>
      <c r="BQ1274" t="inlineStr">
        <is>
          <t>computed</t>
        </is>
      </c>
      <c r="BT1274" t="n">
        <v>0</v>
      </c>
      <c r="BU1274" t="inlineStr">
        <is>
          <t>staging_Kim_Pouget_2026.csv</t>
        </is>
      </c>
      <c r="BW1274" t="n">
        <v>2005</v>
      </c>
      <c r="BX1274" t="n">
        <v>2022</v>
      </c>
      <c r="BY1274" t="inlineStr">
        <is>
          <t>US</t>
        </is>
      </c>
      <c r="BZ1274" t="n">
        <v>2013.5</v>
      </c>
      <c r="CA1274" t="n">
        <v>0.3888888888888889</v>
      </c>
      <c r="CB1274" t="n">
        <v>0</v>
      </c>
      <c r="CC1274" t="n">
        <v>1</v>
      </c>
      <c r="CD1274" t="n">
        <v>0.005905509242663247</v>
      </c>
      <c r="CE1274" t="n">
        <v>1</v>
      </c>
    </row>
    <row r="1275">
      <c r="A1275" t="inlineStr">
        <is>
          <t>Kim &amp; Pouget (2026)</t>
        </is>
      </c>
      <c r="B1275" t="n">
        <v>2580</v>
      </c>
      <c r="C1275" t="n">
        <v>0.000457610159370495</v>
      </c>
      <c r="D1275" t="n">
        <v>629248</v>
      </c>
      <c r="E1275">
        <f>IF(ISNUMBER($BA1275),$BA1275,IF(AND(ISNUMBER($D1275),ISNUMBER($BW1275),ISNUMBER($BX1275)),$D1275*($BX1275-$BW1275+1),""))</f>
        <v>629248.0</v>
      </c>
      <c r="H1275" t="inlineStr">
        <is>
          <t>partial</t>
        </is>
      </c>
      <c r="I1275" t="inlineStr">
        <is>
          <t>T-Statistic available</t>
        </is>
      </c>
      <c r="J1275">
        <f>IF($BW1275&lt;&gt;"",$BW1275,"")</f>
        <v>2005.0</v>
      </c>
      <c r="K1275">
        <f>IF($BX1275&lt;&gt;"",$BX1275,"")</f>
        <v>2022.0</v>
      </c>
      <c r="L1275">
        <f>IF(AND(ISNUMBER($BW1275),ISNUMBER($BX1275)),($BW1275+$BX1275)/2,"")</f>
        <v>2013.5</v>
      </c>
      <c r="M1275">
        <f>IF($L1275&lt;&gt;"",$L1275,"")</f>
        <v>2013.5</v>
      </c>
      <c r="N1275">
        <f>IF(AND(ISNUMBER($BW1275),ISNUMBER($BX1275)),MIN(1,MAX(0,($BX1275-2016+1)/($BX1275-$BW1275+1))),"")</f>
        <v>0.3888888888888889</v>
      </c>
      <c r="O1275">
        <f>IF(AND(ISNUMBER($BW1275),ISNUMBER($BX1275)),MIN(1,MAX(0,($BX1275-2017+1)/($BX1275-$BW1275+1))),"")</f>
        <v>0.3333333333333333</v>
      </c>
      <c r="P1275">
        <f>IF(AND(ISNUMBER($BW1275),ISNUMBER($BX1275)),MIN(1,MAX(0,($BX1275-2018+1)/($BX1275-$BW1275+1))),"")</f>
        <v>0.2777777777777778</v>
      </c>
      <c r="Q1275">
        <f>IF(AND(ISNUMBER($BW1275),ISNUMBER($BX1275)),MIN(1,MAX(0,($BX1275-2019+1)/($BX1275-$BW1275+1))),"")</f>
        <v>0.2222222222222222</v>
      </c>
      <c r="R1275">
        <f>IF(AND(ISNUMBER($BW1275),ISNUMBER($BX1275)),MIN(1,MAX(0,($BX1275-2016+1)/($BX1275-$BW1275+1))),"")</f>
        <v>0.3888888888888889</v>
      </c>
      <c r="S1275">
        <f>IF($L1275&lt;&gt;"",IF($L1275&gt;=2015.5,1,0),"")</f>
        <v>0.0</v>
      </c>
      <c r="T1275">
        <f>IF($L1275&lt;&gt;"",IF($L1275&gt;=2016,1,0),"")</f>
        <v>0.0</v>
      </c>
      <c r="U1275">
        <f>IF(ISNUMBER($BX1275),IF($BX1275&gt;=2016,1,0),"")</f>
        <v>1.0</v>
      </c>
      <c r="V1275">
        <f>IF(ISNUMBER($BW1275),IF($BW1275&gt;=2016,1,0),"")</f>
        <v>0.0</v>
      </c>
      <c r="W1275" t="str">
        <f>IF(AND(ISNUMBER($BW1275),ISNUMBER($BX1275)),IF($BW1275&gt;=2016,"post-only",IF($BX1275&lt;2016,"pre-only","mixed")),"")</f>
        <v>mixed</v>
      </c>
      <c r="X1275">
        <f>IF(AND(ISNUMBER($BW1275),ISNUMBER($BX1275)),MIN(1,MAX(0,($BX1275-2017+1)/($BX1275-$BW1275+1))),"")</f>
        <v>0.3333333333333333</v>
      </c>
      <c r="Y1275">
        <f>IF(AND(ISNUMBER($BW1275),ISNUMBER($BX1275)),MIN(1,MAX(0,($BX1275-2018+1)/($BX1275-$BW1275+1))),"")</f>
        <v>0.2777777777777778</v>
      </c>
      <c r="Z1275">
        <f>IF(AND(ISNUMBER($BW1275),ISNUMBER($BX1275)),MIN(1,MAX(0,($BX1275-2019+1)/($BX1275-$BW1275+1))),"")</f>
        <v>0.2222222222222222</v>
      </c>
      <c r="AA1275">
        <f>IF(ISNUMBER($BX1275),IF($BX1275&gt;=2017,1,0),"")</f>
        <v>1.0</v>
      </c>
      <c r="AB1275">
        <f>IF(ISNUMBER($BX1275),IF($BX1275&gt;=2018,1,0),"")</f>
        <v>1.0</v>
      </c>
      <c r="AC1275">
        <f>IF(ISNUMBER($BX1275),IF($BX1275&gt;=2019,1,0),"")</f>
        <v>1.0</v>
      </c>
      <c r="AD1275">
        <f>IF($L1275&lt;&gt;"",IF($L1275&gt;2013,1,0),"")</f>
        <v>1.0</v>
      </c>
      <c r="AE1275">
        <f>IF($L1275&lt;&gt;"",1+IF($L1275&gt;2011,1,0)+IF($L1275&gt;2014,1,0),"")</f>
        <v>2.0</v>
      </c>
      <c r="AF1275" t="inlineStr">
        <is>
          <t>bond (yield)</t>
        </is>
      </c>
      <c r="AG1275" t="inlineStr">
        <is>
          <t>performance</t>
        </is>
      </c>
      <c r="AH1275" t="inlineStr">
        <is>
          <t>99_NCE</t>
        </is>
      </c>
      <c r="AI1275" t="inlineStr">
        <is>
          <t>without ETS/CT</t>
        </is>
      </c>
      <c r="AJ1275" t="inlineStr">
        <is>
          <t>without ETS/CT</t>
        </is>
      </c>
      <c r="AK1275" t="str">
        <f>IF(AND($CF1275&lt;&gt;"",IFERROR(INDEX(subsample_country_map!$B:$B,MATCH($CF1275,subsample_country_map!$A:$A,0)),"")&lt;&gt;""),INDEX(subsample_country_map!$B:$B,MATCH($CF1275,subsample_country_map!$A:$A,0)),INDEX(lookup!$AA:$AA,MATCH($A1275,lookup!$A:$A,0)))</f>
        <v>1_US</v>
      </c>
      <c r="AL1275" t="str">
        <f>IF(AND($CF1275&lt;&gt;"",IFERROR(INDEX(subsample_country_map!$C:$C,MATCH($CF1275,subsample_country_map!$A:$A,0)),"")&lt;&gt;""),INDEX(subsample_country_map!$C:$C,MATCH($CF1275,subsample_country_map!$A:$A,0)),INDEX(lookup!$AB:$AB,MATCH($A1275,lookup!$A:$A,0)))</f>
        <v>1_developed</v>
      </c>
      <c r="AM1275" t="str">
        <f>IF(AND($CF1275&lt;&gt;"",IFERROR(INDEX(subsample_country_map!$D:$D,MATCH($CF1275,subsample_country_map!$A:$A,0)),"")&lt;&gt;""),INDEX(subsample_country_map!$D:$D,MATCH($CF1275,subsample_country_map!$A:$A,0)),INDEX(lookup!$AC:$AC,MATCH($A1275,lookup!$A:$A,0)))</f>
        <v>1_western</v>
      </c>
      <c r="AN1275" t="str">
        <f>IF(AND($CF1275&lt;&gt;"",IFERROR(INDEX(subsample_country_map!$E:$E,MATCH($CF1275,subsample_country_map!$A:$A,0)),"")&lt;&gt;""),INDEX(subsample_country_map!$E:$E,MATCH($CF1275,subsample_country_map!$A:$A,0)),INDEX(lookup!$AD:$AD,MATCH($A1275,lookup!$A:$A,0)))</f>
        <v>1_common law</v>
      </c>
      <c r="AO1275" t="str">
        <f>INDEX(lookup!$Y:$Y,MATCH($A1275,lookup!$A:$A,0))</f>
        <v>0_published</v>
      </c>
      <c r="AP1275" t="str">
        <f>INDEX(lookup!$Z:$Z,MATCH($A1275,lookup!$A:$A,0))</f>
        <v>1_VHB high</v>
      </c>
      <c r="AQ1275" t="str">
        <f>INDEX(lookup!$W:$W,MATCH($A1275,lookup!$A:$A,0))</f>
        <v>1_fin/acc/econ</v>
      </c>
      <c r="AS1275" t="inlineStr">
        <is>
          <t>staging</t>
        </is>
      </c>
      <c r="AT1275" t="inlineStr">
        <is>
          <t>bad-CER</t>
        </is>
      </c>
      <c r="AU1275" t="inlineStr">
        <is>
          <t>cost</t>
        </is>
      </c>
      <c r="AV1275" t="inlineStr">
        <is>
          <t>-0.00104</t>
        </is>
      </c>
      <c r="AX1275" t="inlineStr">
        <is>
          <t>-0.363</t>
        </is>
      </c>
      <c r="BA1275" t="n">
        <v>629248</v>
      </c>
      <c r="BB1275" t="inlineStr">
        <is>
          <t>as-stated:latest carbon intensity measure publicly available at time t</t>
        </is>
      </c>
      <c r="BC1275" t="inlineStr">
        <is>
          <t>OLS</t>
        </is>
      </c>
      <c r="BD1275" t="inlineStr">
        <is>
          <t>firm</t>
        </is>
      </c>
      <c r="BE1275" t="inlineStr">
        <is>
          <t>other:market</t>
        </is>
      </c>
      <c r="BF1275" t="inlineStr">
        <is>
          <t>Secondary</t>
        </is>
      </c>
      <c r="BG1275" t="inlineStr">
        <is>
          <t>2005</t>
        </is>
      </c>
      <c r="BH1275" t="inlineStr">
        <is>
          <t>2018</t>
        </is>
      </c>
      <c r="BI1275" t="inlineStr">
        <is>
          <t>Table 7</t>
        </is>
      </c>
      <c r="BJ1275" t="inlineStr">
        <is>
          <t>Column (4) Scope 1 and 2 Secondary</t>
        </is>
      </c>
      <c r="BK1275" t="inlineStr">
        <is>
          <t>14</t>
        </is>
      </c>
      <c r="BL1275" t="inlineStr">
        <is>
          <t>CO2 -0.00104 (-0.363)</t>
        </is>
      </c>
      <c r="BM1275" t="inlineStr">
        <is>
          <t>CO2 (Scope 1 and 2)</t>
        </is>
      </c>
      <c r="BN1275" t="inlineStr">
        <is>
          <t>Secondary spread (%)</t>
        </is>
      </c>
      <c r="BO1275" t="inlineStr">
        <is>
          <t>update</t>
        </is>
      </c>
      <c r="BP1275" t="inlineStr">
        <is>
          <t>Kim &amp; Pouget (2026)</t>
        </is>
      </c>
      <c r="BQ1275" t="inlineStr">
        <is>
          <t>computed</t>
        </is>
      </c>
      <c r="BT1275" t="n">
        <v>0</v>
      </c>
      <c r="BU1275" t="inlineStr">
        <is>
          <t>staging_Kim_Pouget_2026.csv</t>
        </is>
      </c>
      <c r="BW1275" t="n">
        <v>2005</v>
      </c>
      <c r="BX1275" t="n">
        <v>2022</v>
      </c>
      <c r="BY1275" t="inlineStr">
        <is>
          <t>US</t>
        </is>
      </c>
      <c r="BZ1275" t="n">
        <v>2013.5</v>
      </c>
      <c r="CA1275" t="n">
        <v>0.3888888888888889</v>
      </c>
      <c r="CB1275" t="n">
        <v>0</v>
      </c>
      <c r="CC1275" t="n">
        <v>1</v>
      </c>
      <c r="CD1275" t="n">
        <v>0.0004576101913127647</v>
      </c>
      <c r="CE1275" t="n">
        <v>1</v>
      </c>
    </row>
    <row r="1276">
      <c r="A1276" t="inlineStr">
        <is>
          <t>Kim &amp; Pouget (2026)</t>
        </is>
      </c>
      <c r="B1276" t="n">
        <v>2581</v>
      </c>
      <c r="C1276" t="n">
        <v>0.00940627110425188</v>
      </c>
      <c r="D1276" t="n">
        <v>2248</v>
      </c>
      <c r="E1276">
        <f>IF(ISNUMBER($BA1276),$BA1276,IF(AND(ISNUMBER($D1276),ISNUMBER($BW1276),ISNUMBER($BX1276)),$D1276*($BX1276-$BW1276+1),""))</f>
        <v>2248.0</v>
      </c>
      <c r="H1276" t="inlineStr">
        <is>
          <t>partial</t>
        </is>
      </c>
      <c r="I1276" t="inlineStr">
        <is>
          <t>T-Statistic available</t>
        </is>
      </c>
      <c r="J1276">
        <f>IF($BW1276&lt;&gt;"",$BW1276,"")</f>
        <v>2005.0</v>
      </c>
      <c r="K1276">
        <f>IF($BX1276&lt;&gt;"",$BX1276,"")</f>
        <v>2022.0</v>
      </c>
      <c r="L1276">
        <f>IF(AND(ISNUMBER($BW1276),ISNUMBER($BX1276)),($BW1276+$BX1276)/2,"")</f>
        <v>2013.5</v>
      </c>
      <c r="M1276">
        <f>IF($L1276&lt;&gt;"",$L1276,"")</f>
        <v>2013.5</v>
      </c>
      <c r="N1276">
        <f>IF(AND(ISNUMBER($BW1276),ISNUMBER($BX1276)),MIN(1,MAX(0,($BX1276-2016+1)/($BX1276-$BW1276+1))),"")</f>
        <v>0.3888888888888889</v>
      </c>
      <c r="O1276">
        <f>IF(AND(ISNUMBER($BW1276),ISNUMBER($BX1276)),MIN(1,MAX(0,($BX1276-2017+1)/($BX1276-$BW1276+1))),"")</f>
        <v>0.3333333333333333</v>
      </c>
      <c r="P1276">
        <f>IF(AND(ISNUMBER($BW1276),ISNUMBER($BX1276)),MIN(1,MAX(0,($BX1276-2018+1)/($BX1276-$BW1276+1))),"")</f>
        <v>0.2777777777777778</v>
      </c>
      <c r="Q1276">
        <f>IF(AND(ISNUMBER($BW1276),ISNUMBER($BX1276)),MIN(1,MAX(0,($BX1276-2019+1)/($BX1276-$BW1276+1))),"")</f>
        <v>0.2222222222222222</v>
      </c>
      <c r="R1276">
        <f>IF(AND(ISNUMBER($BW1276),ISNUMBER($BX1276)),MIN(1,MAX(0,($BX1276-2016+1)/($BX1276-$BW1276+1))),"")</f>
        <v>0.3888888888888889</v>
      </c>
      <c r="S1276">
        <f>IF($L1276&lt;&gt;"",IF($L1276&gt;=2015.5,1,0),"")</f>
        <v>0.0</v>
      </c>
      <c r="T1276">
        <f>IF($L1276&lt;&gt;"",IF($L1276&gt;=2016,1,0),"")</f>
        <v>0.0</v>
      </c>
      <c r="U1276">
        <f>IF(ISNUMBER($BX1276),IF($BX1276&gt;=2016,1,0),"")</f>
        <v>1.0</v>
      </c>
      <c r="V1276">
        <f>IF(ISNUMBER($BW1276),IF($BW1276&gt;=2016,1,0),"")</f>
        <v>0.0</v>
      </c>
      <c r="W1276" t="str">
        <f>IF(AND(ISNUMBER($BW1276),ISNUMBER($BX1276)),IF($BW1276&gt;=2016,"post-only",IF($BX1276&lt;2016,"pre-only","mixed")),"")</f>
        <v>mixed</v>
      </c>
      <c r="X1276">
        <f>IF(AND(ISNUMBER($BW1276),ISNUMBER($BX1276)),MIN(1,MAX(0,($BX1276-2017+1)/($BX1276-$BW1276+1))),"")</f>
        <v>0.3333333333333333</v>
      </c>
      <c r="Y1276">
        <f>IF(AND(ISNUMBER($BW1276),ISNUMBER($BX1276)),MIN(1,MAX(0,($BX1276-2018+1)/($BX1276-$BW1276+1))),"")</f>
        <v>0.2777777777777778</v>
      </c>
      <c r="Z1276">
        <f>IF(AND(ISNUMBER($BW1276),ISNUMBER($BX1276)),MIN(1,MAX(0,($BX1276-2019+1)/($BX1276-$BW1276+1))),"")</f>
        <v>0.2222222222222222</v>
      </c>
      <c r="AA1276">
        <f>IF(ISNUMBER($BX1276),IF($BX1276&gt;=2017,1,0),"")</f>
        <v>1.0</v>
      </c>
      <c r="AB1276">
        <f>IF(ISNUMBER($BX1276),IF($BX1276&gt;=2018,1,0),"")</f>
        <v>1.0</v>
      </c>
      <c r="AC1276">
        <f>IF(ISNUMBER($BX1276),IF($BX1276&gt;=2019,1,0),"")</f>
        <v>1.0</v>
      </c>
      <c r="AD1276">
        <f>IF($L1276&lt;&gt;"",IF($L1276&gt;2013,1,0),"")</f>
        <v>1.0</v>
      </c>
      <c r="AE1276">
        <f>IF($L1276&lt;&gt;"",1+IF($L1276&gt;2011,1,0)+IF($L1276&gt;2014,1,0),"")</f>
        <v>2.0</v>
      </c>
      <c r="AF1276" t="inlineStr">
        <is>
          <t>bond (yield)</t>
        </is>
      </c>
      <c r="AG1276" t="inlineStr">
        <is>
          <t>performance</t>
        </is>
      </c>
      <c r="AH1276" t="inlineStr">
        <is>
          <t>99_NCE</t>
        </is>
      </c>
      <c r="AI1276" t="inlineStr">
        <is>
          <t>without ETS/CT</t>
        </is>
      </c>
      <c r="AJ1276" t="inlineStr">
        <is>
          <t>without ETS/CT</t>
        </is>
      </c>
      <c r="AK1276" t="str">
        <f>IF(AND($CF1276&lt;&gt;"",IFERROR(INDEX(subsample_country_map!$B:$B,MATCH($CF1276,subsample_country_map!$A:$A,0)),"")&lt;&gt;""),INDEX(subsample_country_map!$B:$B,MATCH($CF1276,subsample_country_map!$A:$A,0)),INDEX(lookup!$AA:$AA,MATCH($A1276,lookup!$A:$A,0)))</f>
        <v>1_US</v>
      </c>
      <c r="AL1276" t="str">
        <f>IF(AND($CF1276&lt;&gt;"",IFERROR(INDEX(subsample_country_map!$C:$C,MATCH($CF1276,subsample_country_map!$A:$A,0)),"")&lt;&gt;""),INDEX(subsample_country_map!$C:$C,MATCH($CF1276,subsample_country_map!$A:$A,0)),INDEX(lookup!$AB:$AB,MATCH($A1276,lookup!$A:$A,0)))</f>
        <v>1_developed</v>
      </c>
      <c r="AM1276" t="str">
        <f>IF(AND($CF1276&lt;&gt;"",IFERROR(INDEX(subsample_country_map!$D:$D,MATCH($CF1276,subsample_country_map!$A:$A,0)),"")&lt;&gt;""),INDEX(subsample_country_map!$D:$D,MATCH($CF1276,subsample_country_map!$A:$A,0)),INDEX(lookup!$AC:$AC,MATCH($A1276,lookup!$A:$A,0)))</f>
        <v>1_western</v>
      </c>
      <c r="AN1276" t="str">
        <f>IF(AND($CF1276&lt;&gt;"",IFERROR(INDEX(subsample_country_map!$E:$E,MATCH($CF1276,subsample_country_map!$A:$A,0)),"")&lt;&gt;""),INDEX(subsample_country_map!$E:$E,MATCH($CF1276,subsample_country_map!$A:$A,0)),INDEX(lookup!$AD:$AD,MATCH($A1276,lookup!$A:$A,0)))</f>
        <v>1_common law</v>
      </c>
      <c r="AO1276" t="str">
        <f>INDEX(lookup!$Y:$Y,MATCH($A1276,lookup!$A:$A,0))</f>
        <v>0_published</v>
      </c>
      <c r="AP1276" t="str">
        <f>INDEX(lookup!$Z:$Z,MATCH($A1276,lookup!$A:$A,0))</f>
        <v>1_VHB high</v>
      </c>
      <c r="AQ1276" t="str">
        <f>INDEX(lookup!$W:$W,MATCH($A1276,lookup!$A:$A,0))</f>
        <v>1_fin/acc/econ</v>
      </c>
      <c r="AS1276" t="inlineStr">
        <is>
          <t>staging</t>
        </is>
      </c>
      <c r="AT1276" t="inlineStr">
        <is>
          <t>bad-CER</t>
        </is>
      </c>
      <c r="AU1276" t="inlineStr">
        <is>
          <t>cost</t>
        </is>
      </c>
      <c r="AV1276" t="inlineStr">
        <is>
          <t>-0.000467</t>
        </is>
      </c>
      <c r="AX1276" t="inlineStr">
        <is>
          <t>-0.446</t>
        </is>
      </c>
      <c r="BA1276" t="n">
        <v>2248</v>
      </c>
      <c r="BB1276" t="inlineStr">
        <is>
          <t>as-stated:latest carbon intensity measure publicly available at time t</t>
        </is>
      </c>
      <c r="BC1276" t="inlineStr">
        <is>
          <t>OLS</t>
        </is>
      </c>
      <c r="BD1276" t="inlineStr">
        <is>
          <t>firm</t>
        </is>
      </c>
      <c r="BE1276" t="inlineStr">
        <is>
          <t>other:market</t>
        </is>
      </c>
      <c r="BF1276" t="inlineStr">
        <is>
          <t>Primary</t>
        </is>
      </c>
      <c r="BG1276" t="inlineStr">
        <is>
          <t>2005</t>
        </is>
      </c>
      <c r="BH1276" t="inlineStr">
        <is>
          <t>2018</t>
        </is>
      </c>
      <c r="BI1276" t="inlineStr">
        <is>
          <t>Table 7</t>
        </is>
      </c>
      <c r="BJ1276" t="inlineStr">
        <is>
          <t>Column (5) Scope 1, 2 and 3 Primary</t>
        </is>
      </c>
      <c r="BK1276" t="inlineStr">
        <is>
          <t>14</t>
        </is>
      </c>
      <c r="BL1276" t="inlineStr">
        <is>
          <t>CO2 -0.000467 (-0.446)</t>
        </is>
      </c>
      <c r="BM1276" t="inlineStr">
        <is>
          <t>CO2 (Scope 1, 2 and 3)</t>
        </is>
      </c>
      <c r="BN1276" t="inlineStr">
        <is>
          <t>Offering spread (%)</t>
        </is>
      </c>
      <c r="BO1276" t="inlineStr">
        <is>
          <t>update</t>
        </is>
      </c>
      <c r="BP1276" t="inlineStr">
        <is>
          <t>Kim &amp; Pouget (2026)</t>
        </is>
      </c>
      <c r="BQ1276" t="inlineStr">
        <is>
          <t>computed</t>
        </is>
      </c>
      <c r="BT1276" t="n">
        <v>0</v>
      </c>
      <c r="BU1276" t="inlineStr">
        <is>
          <t>staging_Kim_Pouget_2026.csv</t>
        </is>
      </c>
      <c r="BW1276" t="n">
        <v>2005</v>
      </c>
      <c r="BX1276" t="n">
        <v>2022</v>
      </c>
      <c r="BY1276" t="inlineStr">
        <is>
          <t>US</t>
        </is>
      </c>
      <c r="BZ1276" t="n">
        <v>2013.5</v>
      </c>
      <c r="CA1276" t="n">
        <v>0.3888888888888889</v>
      </c>
      <c r="CB1276" t="n">
        <v>0</v>
      </c>
      <c r="CC1276" t="n">
        <v>1</v>
      </c>
      <c r="CD1276" t="n">
        <v>0.009406548534797778</v>
      </c>
      <c r="CE1276" t="n">
        <v>1</v>
      </c>
    </row>
    <row r="1277">
      <c r="A1277" t="inlineStr">
        <is>
          <t>Kim &amp; Pouget (2026)</t>
        </is>
      </c>
      <c r="B1277" t="n">
        <v>2582</v>
      </c>
      <c r="C1277" t="n">
        <v>0.0003365893069522369</v>
      </c>
      <c r="D1277" t="n">
        <v>629248</v>
      </c>
      <c r="E1277">
        <f>IF(ISNUMBER($BA1277),$BA1277,IF(AND(ISNUMBER($D1277),ISNUMBER($BW1277),ISNUMBER($BX1277)),$D1277*($BX1277-$BW1277+1),""))</f>
        <v>629248.0</v>
      </c>
      <c r="H1277" t="inlineStr">
        <is>
          <t>partial</t>
        </is>
      </c>
      <c r="I1277" t="inlineStr">
        <is>
          <t>T-Statistic available</t>
        </is>
      </c>
      <c r="J1277">
        <f>IF($BW1277&lt;&gt;"",$BW1277,"")</f>
        <v>2005.0</v>
      </c>
      <c r="K1277">
        <f>IF($BX1277&lt;&gt;"",$BX1277,"")</f>
        <v>2022.0</v>
      </c>
      <c r="L1277">
        <f>IF(AND(ISNUMBER($BW1277),ISNUMBER($BX1277)),($BW1277+$BX1277)/2,"")</f>
        <v>2013.5</v>
      </c>
      <c r="M1277">
        <f>IF($L1277&lt;&gt;"",$L1277,"")</f>
        <v>2013.5</v>
      </c>
      <c r="N1277">
        <f>IF(AND(ISNUMBER($BW1277),ISNUMBER($BX1277)),MIN(1,MAX(0,($BX1277-2016+1)/($BX1277-$BW1277+1))),"")</f>
        <v>0.3888888888888889</v>
      </c>
      <c r="O1277">
        <f>IF(AND(ISNUMBER($BW1277),ISNUMBER($BX1277)),MIN(1,MAX(0,($BX1277-2017+1)/($BX1277-$BW1277+1))),"")</f>
        <v>0.3333333333333333</v>
      </c>
      <c r="P1277">
        <f>IF(AND(ISNUMBER($BW1277),ISNUMBER($BX1277)),MIN(1,MAX(0,($BX1277-2018+1)/($BX1277-$BW1277+1))),"")</f>
        <v>0.2777777777777778</v>
      </c>
      <c r="Q1277">
        <f>IF(AND(ISNUMBER($BW1277),ISNUMBER($BX1277)),MIN(1,MAX(0,($BX1277-2019+1)/($BX1277-$BW1277+1))),"")</f>
        <v>0.2222222222222222</v>
      </c>
      <c r="R1277">
        <f>IF(AND(ISNUMBER($BW1277),ISNUMBER($BX1277)),MIN(1,MAX(0,($BX1277-2016+1)/($BX1277-$BW1277+1))),"")</f>
        <v>0.3888888888888889</v>
      </c>
      <c r="S1277">
        <f>IF($L1277&lt;&gt;"",IF($L1277&gt;=2015.5,1,0),"")</f>
        <v>0.0</v>
      </c>
      <c r="T1277">
        <f>IF($L1277&lt;&gt;"",IF($L1277&gt;=2016,1,0),"")</f>
        <v>0.0</v>
      </c>
      <c r="U1277">
        <f>IF(ISNUMBER($BX1277),IF($BX1277&gt;=2016,1,0),"")</f>
        <v>1.0</v>
      </c>
      <c r="V1277">
        <f>IF(ISNUMBER($BW1277),IF($BW1277&gt;=2016,1,0),"")</f>
        <v>0.0</v>
      </c>
      <c r="W1277" t="str">
        <f>IF(AND(ISNUMBER($BW1277),ISNUMBER($BX1277)),IF($BW1277&gt;=2016,"post-only",IF($BX1277&lt;2016,"pre-only","mixed")),"")</f>
        <v>mixed</v>
      </c>
      <c r="X1277">
        <f>IF(AND(ISNUMBER($BW1277),ISNUMBER($BX1277)),MIN(1,MAX(0,($BX1277-2017+1)/($BX1277-$BW1277+1))),"")</f>
        <v>0.3333333333333333</v>
      </c>
      <c r="Y1277">
        <f>IF(AND(ISNUMBER($BW1277),ISNUMBER($BX1277)),MIN(1,MAX(0,($BX1277-2018+1)/($BX1277-$BW1277+1))),"")</f>
        <v>0.2777777777777778</v>
      </c>
      <c r="Z1277">
        <f>IF(AND(ISNUMBER($BW1277),ISNUMBER($BX1277)),MIN(1,MAX(0,($BX1277-2019+1)/($BX1277-$BW1277+1))),"")</f>
        <v>0.2222222222222222</v>
      </c>
      <c r="AA1277">
        <f>IF(ISNUMBER($BX1277),IF($BX1277&gt;=2017,1,0),"")</f>
        <v>1.0</v>
      </c>
      <c r="AB1277">
        <f>IF(ISNUMBER($BX1277),IF($BX1277&gt;=2018,1,0),"")</f>
        <v>1.0</v>
      </c>
      <c r="AC1277">
        <f>IF(ISNUMBER($BX1277),IF($BX1277&gt;=2019,1,0),"")</f>
        <v>1.0</v>
      </c>
      <c r="AD1277">
        <f>IF($L1277&lt;&gt;"",IF($L1277&gt;2013,1,0),"")</f>
        <v>1.0</v>
      </c>
      <c r="AE1277">
        <f>IF($L1277&lt;&gt;"",1+IF($L1277&gt;2011,1,0)+IF($L1277&gt;2014,1,0),"")</f>
        <v>2.0</v>
      </c>
      <c r="AF1277" t="inlineStr">
        <is>
          <t>bond (yield)</t>
        </is>
      </c>
      <c r="AG1277" t="inlineStr">
        <is>
          <t>performance</t>
        </is>
      </c>
      <c r="AH1277" t="inlineStr">
        <is>
          <t>99_NCE</t>
        </is>
      </c>
      <c r="AI1277" t="inlineStr">
        <is>
          <t>without ETS/CT</t>
        </is>
      </c>
      <c r="AJ1277" t="inlineStr">
        <is>
          <t>without ETS/CT</t>
        </is>
      </c>
      <c r="AK1277" t="str">
        <f>IF(AND($CF1277&lt;&gt;"",IFERROR(INDEX(subsample_country_map!$B:$B,MATCH($CF1277,subsample_country_map!$A:$A,0)),"")&lt;&gt;""),INDEX(subsample_country_map!$B:$B,MATCH($CF1277,subsample_country_map!$A:$A,0)),INDEX(lookup!$AA:$AA,MATCH($A1277,lookup!$A:$A,0)))</f>
        <v>1_US</v>
      </c>
      <c r="AL1277" t="str">
        <f>IF(AND($CF1277&lt;&gt;"",IFERROR(INDEX(subsample_country_map!$C:$C,MATCH($CF1277,subsample_country_map!$A:$A,0)),"")&lt;&gt;""),INDEX(subsample_country_map!$C:$C,MATCH($CF1277,subsample_country_map!$A:$A,0)),INDEX(lookup!$AB:$AB,MATCH($A1277,lookup!$A:$A,0)))</f>
        <v>1_developed</v>
      </c>
      <c r="AM1277" t="str">
        <f>IF(AND($CF1277&lt;&gt;"",IFERROR(INDEX(subsample_country_map!$D:$D,MATCH($CF1277,subsample_country_map!$A:$A,0)),"")&lt;&gt;""),INDEX(subsample_country_map!$D:$D,MATCH($CF1277,subsample_country_map!$A:$A,0)),INDEX(lookup!$AC:$AC,MATCH($A1277,lookup!$A:$A,0)))</f>
        <v>1_western</v>
      </c>
      <c r="AN1277" t="str">
        <f>IF(AND($CF1277&lt;&gt;"",IFERROR(INDEX(subsample_country_map!$E:$E,MATCH($CF1277,subsample_country_map!$A:$A,0)),"")&lt;&gt;""),INDEX(subsample_country_map!$E:$E,MATCH($CF1277,subsample_country_map!$A:$A,0)),INDEX(lookup!$AD:$AD,MATCH($A1277,lookup!$A:$A,0)))</f>
        <v>1_common law</v>
      </c>
      <c r="AO1277" t="str">
        <f>INDEX(lookup!$Y:$Y,MATCH($A1277,lookup!$A:$A,0))</f>
        <v>0_published</v>
      </c>
      <c r="AP1277" t="str">
        <f>INDEX(lookup!$Z:$Z,MATCH($A1277,lookup!$A:$A,0))</f>
        <v>1_VHB high</v>
      </c>
      <c r="AQ1277" t="str">
        <f>INDEX(lookup!$W:$W,MATCH($A1277,lookup!$A:$A,0))</f>
        <v>1_fin/acc/econ</v>
      </c>
      <c r="AS1277" t="inlineStr">
        <is>
          <t>staging</t>
        </is>
      </c>
      <c r="AT1277" t="inlineStr">
        <is>
          <t>bad-CER</t>
        </is>
      </c>
      <c r="AU1277" t="inlineStr">
        <is>
          <t>cost</t>
        </is>
      </c>
      <c r="AV1277" t="inlineStr">
        <is>
          <t>-0.000712</t>
        </is>
      </c>
      <c r="AX1277" t="inlineStr">
        <is>
          <t>-0.267</t>
        </is>
      </c>
      <c r="BA1277" t="n">
        <v>629248</v>
      </c>
      <c r="BB1277" t="inlineStr">
        <is>
          <t>as-stated:latest carbon intensity measure publicly available at time t</t>
        </is>
      </c>
      <c r="BC1277" t="inlineStr">
        <is>
          <t>OLS</t>
        </is>
      </c>
      <c r="BD1277" t="inlineStr">
        <is>
          <t>firm</t>
        </is>
      </c>
      <c r="BE1277" t="inlineStr">
        <is>
          <t>other:market</t>
        </is>
      </c>
      <c r="BF1277" t="inlineStr">
        <is>
          <t>Secondary</t>
        </is>
      </c>
      <c r="BG1277" t="inlineStr">
        <is>
          <t>2005</t>
        </is>
      </c>
      <c r="BH1277" t="inlineStr">
        <is>
          <t>2018</t>
        </is>
      </c>
      <c r="BI1277" t="inlineStr">
        <is>
          <t>Table 7</t>
        </is>
      </c>
      <c r="BJ1277" t="inlineStr">
        <is>
          <t>Column (6) Scope 1, 2 and 3 Secondary</t>
        </is>
      </c>
      <c r="BK1277" t="inlineStr">
        <is>
          <t>14</t>
        </is>
      </c>
      <c r="BL1277" t="inlineStr">
        <is>
          <t>CO2 -0.000712 (-0.267)</t>
        </is>
      </c>
      <c r="BM1277" t="inlineStr">
        <is>
          <t>CO2 (Scope 1, 2 and 3)</t>
        </is>
      </c>
      <c r="BN1277" t="inlineStr">
        <is>
          <t>Secondary spread (%)</t>
        </is>
      </c>
      <c r="BO1277" t="inlineStr">
        <is>
          <t>update</t>
        </is>
      </c>
      <c r="BP1277" t="inlineStr">
        <is>
          <t>Kim &amp; Pouget (2026)</t>
        </is>
      </c>
      <c r="BQ1277" t="inlineStr">
        <is>
          <t>computed</t>
        </is>
      </c>
      <c r="BT1277" t="n">
        <v>0</v>
      </c>
      <c r="BU1277" t="inlineStr">
        <is>
          <t>staging_Kim_Pouget_2026.csv</t>
        </is>
      </c>
      <c r="BW1277" t="n">
        <v>2005</v>
      </c>
      <c r="BX1277" t="n">
        <v>2022</v>
      </c>
      <c r="BY1277" t="inlineStr">
        <is>
          <t>US</t>
        </is>
      </c>
      <c r="BZ1277" t="n">
        <v>2013.5</v>
      </c>
      <c r="CA1277" t="n">
        <v>0.3888888888888889</v>
      </c>
      <c r="CB1277" t="n">
        <v>0</v>
      </c>
      <c r="CC1277" t="n">
        <v>1</v>
      </c>
      <c r="CD1277" t="n">
        <v>0.0003365893196632369</v>
      </c>
      <c r="CE1277" t="n">
        <v>1</v>
      </c>
    </row>
    <row r="1278">
      <c r="A1278" t="inlineStr">
        <is>
          <t>Kim &amp; Pouget (2026)</t>
        </is>
      </c>
      <c r="B1278" t="n">
        <v>2583</v>
      </c>
      <c r="C1278" t="n">
        <v>-0.01109330277652739</v>
      </c>
      <c r="D1278" t="n">
        <v>2248</v>
      </c>
      <c r="E1278">
        <f>IF(ISNUMBER($BA1278),$BA1278,IF(AND(ISNUMBER($D1278),ISNUMBER($BW1278),ISNUMBER($BX1278)),$D1278*($BX1278-$BW1278+1),""))</f>
        <v>2248.0</v>
      </c>
      <c r="H1278" t="inlineStr">
        <is>
          <t>partial</t>
        </is>
      </c>
      <c r="I1278" t="inlineStr">
        <is>
          <t>T-Statistic available</t>
        </is>
      </c>
      <c r="J1278">
        <f>IF($BW1278&lt;&gt;"",$BW1278,"")</f>
        <v>2005.0</v>
      </c>
      <c r="K1278">
        <f>IF($BX1278&lt;&gt;"",$BX1278,"")</f>
        <v>2022.0</v>
      </c>
      <c r="L1278">
        <f>IF(AND(ISNUMBER($BW1278),ISNUMBER($BX1278)),($BW1278+$BX1278)/2,"")</f>
        <v>2013.5</v>
      </c>
      <c r="M1278">
        <f>IF($L1278&lt;&gt;"",$L1278,"")</f>
        <v>2013.5</v>
      </c>
      <c r="N1278">
        <f>IF(AND(ISNUMBER($BW1278),ISNUMBER($BX1278)),MIN(1,MAX(0,($BX1278-2016+1)/($BX1278-$BW1278+1))),"")</f>
        <v>0.3888888888888889</v>
      </c>
      <c r="O1278">
        <f>IF(AND(ISNUMBER($BW1278),ISNUMBER($BX1278)),MIN(1,MAX(0,($BX1278-2017+1)/($BX1278-$BW1278+1))),"")</f>
        <v>0.3333333333333333</v>
      </c>
      <c r="P1278">
        <f>IF(AND(ISNUMBER($BW1278),ISNUMBER($BX1278)),MIN(1,MAX(0,($BX1278-2018+1)/($BX1278-$BW1278+1))),"")</f>
        <v>0.2777777777777778</v>
      </c>
      <c r="Q1278">
        <f>IF(AND(ISNUMBER($BW1278),ISNUMBER($BX1278)),MIN(1,MAX(0,($BX1278-2019+1)/($BX1278-$BW1278+1))),"")</f>
        <v>0.2222222222222222</v>
      </c>
      <c r="R1278">
        <f>IF(AND(ISNUMBER($BW1278),ISNUMBER($BX1278)),MIN(1,MAX(0,($BX1278-2016+1)/($BX1278-$BW1278+1))),"")</f>
        <v>0.3888888888888889</v>
      </c>
      <c r="S1278">
        <f>IF($L1278&lt;&gt;"",IF($L1278&gt;=2015.5,1,0),"")</f>
        <v>0.0</v>
      </c>
      <c r="T1278">
        <f>IF($L1278&lt;&gt;"",IF($L1278&gt;=2016,1,0),"")</f>
        <v>0.0</v>
      </c>
      <c r="U1278">
        <f>IF(ISNUMBER($BX1278),IF($BX1278&gt;=2016,1,0),"")</f>
        <v>1.0</v>
      </c>
      <c r="V1278">
        <f>IF(ISNUMBER($BW1278),IF($BW1278&gt;=2016,1,0),"")</f>
        <v>0.0</v>
      </c>
      <c r="W1278" t="str">
        <f>IF(AND(ISNUMBER($BW1278),ISNUMBER($BX1278)),IF($BW1278&gt;=2016,"post-only",IF($BX1278&lt;2016,"pre-only","mixed")),"")</f>
        <v>mixed</v>
      </c>
      <c r="X1278">
        <f>IF(AND(ISNUMBER($BW1278),ISNUMBER($BX1278)),MIN(1,MAX(0,($BX1278-2017+1)/($BX1278-$BW1278+1))),"")</f>
        <v>0.3333333333333333</v>
      </c>
      <c r="Y1278">
        <f>IF(AND(ISNUMBER($BW1278),ISNUMBER($BX1278)),MIN(1,MAX(0,($BX1278-2018+1)/($BX1278-$BW1278+1))),"")</f>
        <v>0.2777777777777778</v>
      </c>
      <c r="Z1278">
        <f>IF(AND(ISNUMBER($BW1278),ISNUMBER($BX1278)),MIN(1,MAX(0,($BX1278-2019+1)/($BX1278-$BW1278+1))),"")</f>
        <v>0.2222222222222222</v>
      </c>
      <c r="AA1278">
        <f>IF(ISNUMBER($BX1278),IF($BX1278&gt;=2017,1,0),"")</f>
        <v>1.0</v>
      </c>
      <c r="AB1278">
        <f>IF(ISNUMBER($BX1278),IF($BX1278&gt;=2018,1,0),"")</f>
        <v>1.0</v>
      </c>
      <c r="AC1278">
        <f>IF(ISNUMBER($BX1278),IF($BX1278&gt;=2019,1,0),"")</f>
        <v>1.0</v>
      </c>
      <c r="AD1278">
        <f>IF($L1278&lt;&gt;"",IF($L1278&gt;2013,1,0),"")</f>
        <v>1.0</v>
      </c>
      <c r="AE1278">
        <f>IF($L1278&lt;&gt;"",1+IF($L1278&gt;2011,1,0)+IF($L1278&gt;2014,1,0),"")</f>
        <v>2.0</v>
      </c>
      <c r="AF1278" t="inlineStr">
        <is>
          <t>bond (yield)</t>
        </is>
      </c>
      <c r="AG1278" t="inlineStr">
        <is>
          <t>performance</t>
        </is>
      </c>
      <c r="AH1278" t="inlineStr">
        <is>
          <t>99_NCE</t>
        </is>
      </c>
      <c r="AI1278" t="inlineStr">
        <is>
          <t>without ETS/CT</t>
        </is>
      </c>
      <c r="AJ1278" t="inlineStr">
        <is>
          <t>without ETS/CT</t>
        </is>
      </c>
      <c r="AK1278" t="str">
        <f>IF(AND($CF1278&lt;&gt;"",IFERROR(INDEX(subsample_country_map!$B:$B,MATCH($CF1278,subsample_country_map!$A:$A,0)),"")&lt;&gt;""),INDEX(subsample_country_map!$B:$B,MATCH($CF1278,subsample_country_map!$A:$A,0)),INDEX(lookup!$AA:$AA,MATCH($A1278,lookup!$A:$A,0)))</f>
        <v>1_US</v>
      </c>
      <c r="AL1278" t="str">
        <f>IF(AND($CF1278&lt;&gt;"",IFERROR(INDEX(subsample_country_map!$C:$C,MATCH($CF1278,subsample_country_map!$A:$A,0)),"")&lt;&gt;""),INDEX(subsample_country_map!$C:$C,MATCH($CF1278,subsample_country_map!$A:$A,0)),INDEX(lookup!$AB:$AB,MATCH($A1278,lookup!$A:$A,0)))</f>
        <v>1_developed</v>
      </c>
      <c r="AM1278" t="str">
        <f>IF(AND($CF1278&lt;&gt;"",IFERROR(INDEX(subsample_country_map!$D:$D,MATCH($CF1278,subsample_country_map!$A:$A,0)),"")&lt;&gt;""),INDEX(subsample_country_map!$D:$D,MATCH($CF1278,subsample_country_map!$A:$A,0)),INDEX(lookup!$AC:$AC,MATCH($A1278,lookup!$A:$A,0)))</f>
        <v>1_western</v>
      </c>
      <c r="AN1278" t="str">
        <f>IF(AND($CF1278&lt;&gt;"",IFERROR(INDEX(subsample_country_map!$E:$E,MATCH($CF1278,subsample_country_map!$A:$A,0)),"")&lt;&gt;""),INDEX(subsample_country_map!$E:$E,MATCH($CF1278,subsample_country_map!$A:$A,0)),INDEX(lookup!$AD:$AD,MATCH($A1278,lookup!$A:$A,0)))</f>
        <v>1_common law</v>
      </c>
      <c r="AO1278" t="str">
        <f>INDEX(lookup!$Y:$Y,MATCH($A1278,lookup!$A:$A,0))</f>
        <v>0_published</v>
      </c>
      <c r="AP1278" t="str">
        <f>INDEX(lookup!$Z:$Z,MATCH($A1278,lookup!$A:$A,0))</f>
        <v>1_VHB high</v>
      </c>
      <c r="AQ1278" t="str">
        <f>INDEX(lookup!$W:$W,MATCH($A1278,lookup!$A:$A,0))</f>
        <v>1_fin/acc/econ</v>
      </c>
      <c r="AS1278" t="inlineStr">
        <is>
          <t>staging</t>
        </is>
      </c>
      <c r="AT1278" t="inlineStr">
        <is>
          <t>bad-CER</t>
        </is>
      </c>
      <c r="AU1278" t="inlineStr">
        <is>
          <t>cost</t>
        </is>
      </c>
      <c r="AV1278" t="inlineStr">
        <is>
          <t>0.000670</t>
        </is>
      </c>
      <c r="AX1278" t="inlineStr">
        <is>
          <t>0.526</t>
        </is>
      </c>
      <c r="BA1278" t="n">
        <v>2248</v>
      </c>
      <c r="BB1278" t="inlineStr">
        <is>
          <t>as-stated:latest carbon intensity measure publicly available at time t</t>
        </is>
      </c>
      <c r="BC1278" t="inlineStr">
        <is>
          <t>OLS</t>
        </is>
      </c>
      <c r="BD1278" t="inlineStr">
        <is>
          <t>firm</t>
        </is>
      </c>
      <c r="BE1278" t="inlineStr">
        <is>
          <t>other:market</t>
        </is>
      </c>
      <c r="BF1278" t="inlineStr">
        <is>
          <t>Primary</t>
        </is>
      </c>
      <c r="BG1278" t="inlineStr">
        <is>
          <t>FLAG</t>
        </is>
      </c>
      <c r="BH1278" t="inlineStr">
        <is>
          <t>FLAG</t>
        </is>
      </c>
      <c r="BI1278" t="inlineStr">
        <is>
          <t>Table 8</t>
        </is>
      </c>
      <c r="BJ1278" t="inlineStr">
        <is>
          <t>Column (1) Scope 1 Primary</t>
        </is>
      </c>
      <c r="BK1278" t="inlineStr">
        <is>
          <t>16</t>
        </is>
      </c>
      <c r="BL1278" t="inlineStr">
        <is>
          <t>CO2 0.000670 (0.526)</t>
        </is>
      </c>
      <c r="BM1278" t="inlineStr">
        <is>
          <t>CO2 (Scope 1)</t>
        </is>
      </c>
      <c r="BN1278" t="inlineStr">
        <is>
          <t>Offering spread (%)</t>
        </is>
      </c>
      <c r="BO1278" t="inlineStr">
        <is>
          <t>update</t>
        </is>
      </c>
      <c r="BP1278" t="inlineStr">
        <is>
          <t>Kim &amp; Pouget (2026)</t>
        </is>
      </c>
      <c r="BQ1278" t="inlineStr">
        <is>
          <t>computed</t>
        </is>
      </c>
      <c r="BT1278" t="n">
        <v>0</v>
      </c>
      <c r="BU1278" t="inlineStr">
        <is>
          <t>staging_Kim_Pouget_2026.csv</t>
        </is>
      </c>
      <c r="BW1278" t="n">
        <v>2005</v>
      </c>
      <c r="BX1278" t="n">
        <v>2022</v>
      </c>
      <c r="BY1278" t="inlineStr">
        <is>
          <t>US</t>
        </is>
      </c>
      <c r="BZ1278" t="n">
        <v>2013.5</v>
      </c>
      <c r="CA1278" t="n">
        <v>0.3888888888888889</v>
      </c>
      <c r="CB1278" t="n">
        <v>0</v>
      </c>
      <c r="CC1278" t="n">
        <v>1</v>
      </c>
      <c r="CD1278" t="n">
        <v>-0.01109375786246282</v>
      </c>
      <c r="CE1278" t="n">
        <v>1</v>
      </c>
    </row>
    <row r="1279">
      <c r="A1279" t="inlineStr">
        <is>
          <t>Kim &amp; Pouget (2026)</t>
        </is>
      </c>
      <c r="B1279" t="n">
        <v>2584</v>
      </c>
      <c r="C1279" t="n">
        <v>-0.001601846186801461</v>
      </c>
      <c r="D1279" t="n">
        <v>628586</v>
      </c>
      <c r="E1279">
        <f>IF(ISNUMBER($BA1279),$BA1279,IF(AND(ISNUMBER($D1279),ISNUMBER($BW1279),ISNUMBER($BX1279)),$D1279*($BX1279-$BW1279+1),""))</f>
        <v>628586.0</v>
      </c>
      <c r="H1279" t="inlineStr">
        <is>
          <t>partial</t>
        </is>
      </c>
      <c r="I1279" t="inlineStr">
        <is>
          <t>T-Statistic available</t>
        </is>
      </c>
      <c r="J1279">
        <f>IF($BW1279&lt;&gt;"",$BW1279,"")</f>
        <v>2005.0</v>
      </c>
      <c r="K1279">
        <f>IF($BX1279&lt;&gt;"",$BX1279,"")</f>
        <v>2022.0</v>
      </c>
      <c r="L1279">
        <f>IF(AND(ISNUMBER($BW1279),ISNUMBER($BX1279)),($BW1279+$BX1279)/2,"")</f>
        <v>2013.5</v>
      </c>
      <c r="M1279">
        <f>IF($L1279&lt;&gt;"",$L1279,"")</f>
        <v>2013.5</v>
      </c>
      <c r="N1279">
        <f>IF(AND(ISNUMBER($BW1279),ISNUMBER($BX1279)),MIN(1,MAX(0,($BX1279-2016+1)/($BX1279-$BW1279+1))),"")</f>
        <v>0.3888888888888889</v>
      </c>
      <c r="O1279">
        <f>IF(AND(ISNUMBER($BW1279),ISNUMBER($BX1279)),MIN(1,MAX(0,($BX1279-2017+1)/($BX1279-$BW1279+1))),"")</f>
        <v>0.3333333333333333</v>
      </c>
      <c r="P1279">
        <f>IF(AND(ISNUMBER($BW1279),ISNUMBER($BX1279)),MIN(1,MAX(0,($BX1279-2018+1)/($BX1279-$BW1279+1))),"")</f>
        <v>0.2777777777777778</v>
      </c>
      <c r="Q1279">
        <f>IF(AND(ISNUMBER($BW1279),ISNUMBER($BX1279)),MIN(1,MAX(0,($BX1279-2019+1)/($BX1279-$BW1279+1))),"")</f>
        <v>0.2222222222222222</v>
      </c>
      <c r="R1279">
        <f>IF(AND(ISNUMBER($BW1279),ISNUMBER($BX1279)),MIN(1,MAX(0,($BX1279-2016+1)/($BX1279-$BW1279+1))),"")</f>
        <v>0.3888888888888889</v>
      </c>
      <c r="S1279">
        <f>IF($L1279&lt;&gt;"",IF($L1279&gt;=2015.5,1,0),"")</f>
        <v>0.0</v>
      </c>
      <c r="T1279">
        <f>IF($L1279&lt;&gt;"",IF($L1279&gt;=2016,1,0),"")</f>
        <v>0.0</v>
      </c>
      <c r="U1279">
        <f>IF(ISNUMBER($BX1279),IF($BX1279&gt;=2016,1,0),"")</f>
        <v>1.0</v>
      </c>
      <c r="V1279">
        <f>IF(ISNUMBER($BW1279),IF($BW1279&gt;=2016,1,0),"")</f>
        <v>0.0</v>
      </c>
      <c r="W1279" t="str">
        <f>IF(AND(ISNUMBER($BW1279),ISNUMBER($BX1279)),IF($BW1279&gt;=2016,"post-only",IF($BX1279&lt;2016,"pre-only","mixed")),"")</f>
        <v>mixed</v>
      </c>
      <c r="X1279">
        <f>IF(AND(ISNUMBER($BW1279),ISNUMBER($BX1279)),MIN(1,MAX(0,($BX1279-2017+1)/($BX1279-$BW1279+1))),"")</f>
        <v>0.3333333333333333</v>
      </c>
      <c r="Y1279">
        <f>IF(AND(ISNUMBER($BW1279),ISNUMBER($BX1279)),MIN(1,MAX(0,($BX1279-2018+1)/($BX1279-$BW1279+1))),"")</f>
        <v>0.2777777777777778</v>
      </c>
      <c r="Z1279">
        <f>IF(AND(ISNUMBER($BW1279),ISNUMBER($BX1279)),MIN(1,MAX(0,($BX1279-2019+1)/($BX1279-$BW1279+1))),"")</f>
        <v>0.2222222222222222</v>
      </c>
      <c r="AA1279">
        <f>IF(ISNUMBER($BX1279),IF($BX1279&gt;=2017,1,0),"")</f>
        <v>1.0</v>
      </c>
      <c r="AB1279">
        <f>IF(ISNUMBER($BX1279),IF($BX1279&gt;=2018,1,0),"")</f>
        <v>1.0</v>
      </c>
      <c r="AC1279">
        <f>IF(ISNUMBER($BX1279),IF($BX1279&gt;=2019,1,0),"")</f>
        <v>1.0</v>
      </c>
      <c r="AD1279">
        <f>IF($L1279&lt;&gt;"",IF($L1279&gt;2013,1,0),"")</f>
        <v>1.0</v>
      </c>
      <c r="AE1279">
        <f>IF($L1279&lt;&gt;"",1+IF($L1279&gt;2011,1,0)+IF($L1279&gt;2014,1,0),"")</f>
        <v>2.0</v>
      </c>
      <c r="AF1279" t="inlineStr">
        <is>
          <t>bond (yield)</t>
        </is>
      </c>
      <c r="AG1279" t="inlineStr">
        <is>
          <t>performance</t>
        </is>
      </c>
      <c r="AH1279" t="inlineStr">
        <is>
          <t>99_NCE</t>
        </is>
      </c>
      <c r="AI1279" t="inlineStr">
        <is>
          <t>without ETS/CT</t>
        </is>
      </c>
      <c r="AJ1279" t="inlineStr">
        <is>
          <t>without ETS/CT</t>
        </is>
      </c>
      <c r="AK1279" t="str">
        <f>IF(AND($CF1279&lt;&gt;"",IFERROR(INDEX(subsample_country_map!$B:$B,MATCH($CF1279,subsample_country_map!$A:$A,0)),"")&lt;&gt;""),INDEX(subsample_country_map!$B:$B,MATCH($CF1279,subsample_country_map!$A:$A,0)),INDEX(lookup!$AA:$AA,MATCH($A1279,lookup!$A:$A,0)))</f>
        <v>1_US</v>
      </c>
      <c r="AL1279" t="str">
        <f>IF(AND($CF1279&lt;&gt;"",IFERROR(INDEX(subsample_country_map!$C:$C,MATCH($CF1279,subsample_country_map!$A:$A,0)),"")&lt;&gt;""),INDEX(subsample_country_map!$C:$C,MATCH($CF1279,subsample_country_map!$A:$A,0)),INDEX(lookup!$AB:$AB,MATCH($A1279,lookup!$A:$A,0)))</f>
        <v>1_developed</v>
      </c>
      <c r="AM1279" t="str">
        <f>IF(AND($CF1279&lt;&gt;"",IFERROR(INDEX(subsample_country_map!$D:$D,MATCH($CF1279,subsample_country_map!$A:$A,0)),"")&lt;&gt;""),INDEX(subsample_country_map!$D:$D,MATCH($CF1279,subsample_country_map!$A:$A,0)),INDEX(lookup!$AC:$AC,MATCH($A1279,lookup!$A:$A,0)))</f>
        <v>1_western</v>
      </c>
      <c r="AN1279" t="str">
        <f>IF(AND($CF1279&lt;&gt;"",IFERROR(INDEX(subsample_country_map!$E:$E,MATCH($CF1279,subsample_country_map!$A:$A,0)),"")&lt;&gt;""),INDEX(subsample_country_map!$E:$E,MATCH($CF1279,subsample_country_map!$A:$A,0)),INDEX(lookup!$AD:$AD,MATCH($A1279,lookup!$A:$A,0)))</f>
        <v>1_common law</v>
      </c>
      <c r="AO1279" t="str">
        <f>INDEX(lookup!$Y:$Y,MATCH($A1279,lookup!$A:$A,0))</f>
        <v>0_published</v>
      </c>
      <c r="AP1279" t="str">
        <f>INDEX(lookup!$Z:$Z,MATCH($A1279,lookup!$A:$A,0))</f>
        <v>1_VHB high</v>
      </c>
      <c r="AQ1279" t="str">
        <f>INDEX(lookup!$W:$W,MATCH($A1279,lookup!$A:$A,0))</f>
        <v>1_fin/acc/econ</v>
      </c>
      <c r="AS1279" t="inlineStr">
        <is>
          <t>staging</t>
        </is>
      </c>
      <c r="AT1279" t="inlineStr">
        <is>
          <t>bad-CER</t>
        </is>
      </c>
      <c r="AU1279" t="inlineStr">
        <is>
          <t>cost</t>
        </is>
      </c>
      <c r="AV1279" t="inlineStr">
        <is>
          <t>0.00623</t>
        </is>
      </c>
      <c r="AX1279" t="inlineStr">
        <is>
          <t>1.270</t>
        </is>
      </c>
      <c r="BA1279" t="n">
        <v>628586</v>
      </c>
      <c r="BB1279" t="inlineStr">
        <is>
          <t>as-stated:latest carbon intensity measure publicly available at time t</t>
        </is>
      </c>
      <c r="BC1279" t="inlineStr">
        <is>
          <t>OLS</t>
        </is>
      </c>
      <c r="BD1279" t="inlineStr">
        <is>
          <t>firm</t>
        </is>
      </c>
      <c r="BE1279" t="inlineStr">
        <is>
          <t>other:market</t>
        </is>
      </c>
      <c r="BF1279" t="inlineStr">
        <is>
          <t>Secondary</t>
        </is>
      </c>
      <c r="BG1279" t="inlineStr">
        <is>
          <t>FLAG</t>
        </is>
      </c>
      <c r="BH1279" t="inlineStr">
        <is>
          <t>FLAG</t>
        </is>
      </c>
      <c r="BI1279" t="inlineStr">
        <is>
          <t>Table 8</t>
        </is>
      </c>
      <c r="BJ1279" t="inlineStr">
        <is>
          <t>Column (2) Scope 1 Secondary</t>
        </is>
      </c>
      <c r="BK1279" t="inlineStr">
        <is>
          <t>16</t>
        </is>
      </c>
      <c r="BL1279" t="inlineStr">
        <is>
          <t>CO2 0.00623 (1.270)</t>
        </is>
      </c>
      <c r="BM1279" t="inlineStr">
        <is>
          <t>CO2 (Scope 1)</t>
        </is>
      </c>
      <c r="BN1279" t="inlineStr">
        <is>
          <t>Secondary spread (%)</t>
        </is>
      </c>
      <c r="BO1279" t="inlineStr">
        <is>
          <t>update</t>
        </is>
      </c>
      <c r="BP1279" t="inlineStr">
        <is>
          <t>Kim &amp; Pouget (2026)</t>
        </is>
      </c>
      <c r="BQ1279" t="inlineStr">
        <is>
          <t>computed</t>
        </is>
      </c>
      <c r="BT1279" t="n">
        <v>0</v>
      </c>
      <c r="BU1279" t="inlineStr">
        <is>
          <t>staging_Kim_Pouget_2026.csv</t>
        </is>
      </c>
      <c r="BW1279" t="n">
        <v>2005</v>
      </c>
      <c r="BX1279" t="n">
        <v>2022</v>
      </c>
      <c r="BY1279" t="inlineStr">
        <is>
          <t>US</t>
        </is>
      </c>
      <c r="BZ1279" t="n">
        <v>2013.5</v>
      </c>
      <c r="CA1279" t="n">
        <v>0.3888888888888889</v>
      </c>
      <c r="CB1279" t="n">
        <v>0</v>
      </c>
      <c r="CC1279" t="n">
        <v>1</v>
      </c>
      <c r="CD1279" t="n">
        <v>-0.001601847556868597</v>
      </c>
      <c r="CE1279" t="n">
        <v>1</v>
      </c>
    </row>
    <row r="1280">
      <c r="A1280" t="inlineStr">
        <is>
          <t>Kim &amp; Pouget (2026)</t>
        </is>
      </c>
      <c r="B1280" t="n">
        <v>2585</v>
      </c>
      <c r="C1280" t="n">
        <v>-0.009532801444908154</v>
      </c>
      <c r="D1280" t="n">
        <v>2248</v>
      </c>
      <c r="E1280">
        <f>IF(ISNUMBER($BA1280),$BA1280,IF(AND(ISNUMBER($D1280),ISNUMBER($BW1280),ISNUMBER($BX1280)),$D1280*($BX1280-$BW1280+1),""))</f>
        <v>2248.0</v>
      </c>
      <c r="H1280" t="inlineStr">
        <is>
          <t>partial</t>
        </is>
      </c>
      <c r="I1280" t="inlineStr">
        <is>
          <t>T-Statistic available</t>
        </is>
      </c>
      <c r="J1280">
        <f>IF($BW1280&lt;&gt;"",$BW1280,"")</f>
        <v>2005.0</v>
      </c>
      <c r="K1280">
        <f>IF($BX1280&lt;&gt;"",$BX1280,"")</f>
        <v>2022.0</v>
      </c>
      <c r="L1280">
        <f>IF(AND(ISNUMBER($BW1280),ISNUMBER($BX1280)),($BW1280+$BX1280)/2,"")</f>
        <v>2013.5</v>
      </c>
      <c r="M1280">
        <f>IF($L1280&lt;&gt;"",$L1280,"")</f>
        <v>2013.5</v>
      </c>
      <c r="N1280">
        <f>IF(AND(ISNUMBER($BW1280),ISNUMBER($BX1280)),MIN(1,MAX(0,($BX1280-2016+1)/($BX1280-$BW1280+1))),"")</f>
        <v>0.3888888888888889</v>
      </c>
      <c r="O1280">
        <f>IF(AND(ISNUMBER($BW1280),ISNUMBER($BX1280)),MIN(1,MAX(0,($BX1280-2017+1)/($BX1280-$BW1280+1))),"")</f>
        <v>0.3333333333333333</v>
      </c>
      <c r="P1280">
        <f>IF(AND(ISNUMBER($BW1280),ISNUMBER($BX1280)),MIN(1,MAX(0,($BX1280-2018+1)/($BX1280-$BW1280+1))),"")</f>
        <v>0.2777777777777778</v>
      </c>
      <c r="Q1280">
        <f>IF(AND(ISNUMBER($BW1280),ISNUMBER($BX1280)),MIN(1,MAX(0,($BX1280-2019+1)/($BX1280-$BW1280+1))),"")</f>
        <v>0.2222222222222222</v>
      </c>
      <c r="R1280">
        <f>IF(AND(ISNUMBER($BW1280),ISNUMBER($BX1280)),MIN(1,MAX(0,($BX1280-2016+1)/($BX1280-$BW1280+1))),"")</f>
        <v>0.3888888888888889</v>
      </c>
      <c r="S1280">
        <f>IF($L1280&lt;&gt;"",IF($L1280&gt;=2015.5,1,0),"")</f>
        <v>0.0</v>
      </c>
      <c r="T1280">
        <f>IF($L1280&lt;&gt;"",IF($L1280&gt;=2016,1,0),"")</f>
        <v>0.0</v>
      </c>
      <c r="U1280">
        <f>IF(ISNUMBER($BX1280),IF($BX1280&gt;=2016,1,0),"")</f>
        <v>1.0</v>
      </c>
      <c r="V1280">
        <f>IF(ISNUMBER($BW1280),IF($BW1280&gt;=2016,1,0),"")</f>
        <v>0.0</v>
      </c>
      <c r="W1280" t="str">
        <f>IF(AND(ISNUMBER($BW1280),ISNUMBER($BX1280)),IF($BW1280&gt;=2016,"post-only",IF($BX1280&lt;2016,"pre-only","mixed")),"")</f>
        <v>mixed</v>
      </c>
      <c r="X1280">
        <f>IF(AND(ISNUMBER($BW1280),ISNUMBER($BX1280)),MIN(1,MAX(0,($BX1280-2017+1)/($BX1280-$BW1280+1))),"")</f>
        <v>0.3333333333333333</v>
      </c>
      <c r="Y1280">
        <f>IF(AND(ISNUMBER($BW1280),ISNUMBER($BX1280)),MIN(1,MAX(0,($BX1280-2018+1)/($BX1280-$BW1280+1))),"")</f>
        <v>0.2777777777777778</v>
      </c>
      <c r="Z1280">
        <f>IF(AND(ISNUMBER($BW1280),ISNUMBER($BX1280)),MIN(1,MAX(0,($BX1280-2019+1)/($BX1280-$BW1280+1))),"")</f>
        <v>0.2222222222222222</v>
      </c>
      <c r="AA1280">
        <f>IF(ISNUMBER($BX1280),IF($BX1280&gt;=2017,1,0),"")</f>
        <v>1.0</v>
      </c>
      <c r="AB1280">
        <f>IF(ISNUMBER($BX1280),IF($BX1280&gt;=2018,1,0),"")</f>
        <v>1.0</v>
      </c>
      <c r="AC1280">
        <f>IF(ISNUMBER($BX1280),IF($BX1280&gt;=2019,1,0),"")</f>
        <v>1.0</v>
      </c>
      <c r="AD1280">
        <f>IF($L1280&lt;&gt;"",IF($L1280&gt;2013,1,0),"")</f>
        <v>1.0</v>
      </c>
      <c r="AE1280">
        <f>IF($L1280&lt;&gt;"",1+IF($L1280&gt;2011,1,0)+IF($L1280&gt;2014,1,0),"")</f>
        <v>2.0</v>
      </c>
      <c r="AF1280" t="inlineStr">
        <is>
          <t>bond (yield)</t>
        </is>
      </c>
      <c r="AG1280" t="inlineStr">
        <is>
          <t>performance</t>
        </is>
      </c>
      <c r="AH1280" t="inlineStr">
        <is>
          <t>99_NCE</t>
        </is>
      </c>
      <c r="AI1280" t="inlineStr">
        <is>
          <t>without ETS/CT</t>
        </is>
      </c>
      <c r="AJ1280" t="inlineStr">
        <is>
          <t>without ETS/CT</t>
        </is>
      </c>
      <c r="AK1280" t="str">
        <f>IF(AND($CF1280&lt;&gt;"",IFERROR(INDEX(subsample_country_map!$B:$B,MATCH($CF1280,subsample_country_map!$A:$A,0)),"")&lt;&gt;""),INDEX(subsample_country_map!$B:$B,MATCH($CF1280,subsample_country_map!$A:$A,0)),INDEX(lookup!$AA:$AA,MATCH($A1280,lookup!$A:$A,0)))</f>
        <v>1_US</v>
      </c>
      <c r="AL1280" t="str">
        <f>IF(AND($CF1280&lt;&gt;"",IFERROR(INDEX(subsample_country_map!$C:$C,MATCH($CF1280,subsample_country_map!$A:$A,0)),"")&lt;&gt;""),INDEX(subsample_country_map!$C:$C,MATCH($CF1280,subsample_country_map!$A:$A,0)),INDEX(lookup!$AB:$AB,MATCH($A1280,lookup!$A:$A,0)))</f>
        <v>1_developed</v>
      </c>
      <c r="AM1280" t="str">
        <f>IF(AND($CF1280&lt;&gt;"",IFERROR(INDEX(subsample_country_map!$D:$D,MATCH($CF1280,subsample_country_map!$A:$A,0)),"")&lt;&gt;""),INDEX(subsample_country_map!$D:$D,MATCH($CF1280,subsample_country_map!$A:$A,0)),INDEX(lookup!$AC:$AC,MATCH($A1280,lookup!$A:$A,0)))</f>
        <v>1_western</v>
      </c>
      <c r="AN1280" t="str">
        <f>IF(AND($CF1280&lt;&gt;"",IFERROR(INDEX(subsample_country_map!$E:$E,MATCH($CF1280,subsample_country_map!$A:$A,0)),"")&lt;&gt;""),INDEX(subsample_country_map!$E:$E,MATCH($CF1280,subsample_country_map!$A:$A,0)),INDEX(lookup!$AD:$AD,MATCH($A1280,lookup!$A:$A,0)))</f>
        <v>1_common law</v>
      </c>
      <c r="AO1280" t="str">
        <f>INDEX(lookup!$Y:$Y,MATCH($A1280,lookup!$A:$A,0))</f>
        <v>0_published</v>
      </c>
      <c r="AP1280" t="str">
        <f>INDEX(lookup!$Z:$Z,MATCH($A1280,lookup!$A:$A,0))</f>
        <v>1_VHB high</v>
      </c>
      <c r="AQ1280" t="str">
        <f>INDEX(lookup!$W:$W,MATCH($A1280,lookup!$A:$A,0))</f>
        <v>1_fin/acc/econ</v>
      </c>
      <c r="AS1280" t="inlineStr">
        <is>
          <t>staging</t>
        </is>
      </c>
      <c r="AT1280" t="inlineStr">
        <is>
          <t>bad-CER</t>
        </is>
      </c>
      <c r="AU1280" t="inlineStr">
        <is>
          <t>cost</t>
        </is>
      </c>
      <c r="AV1280" t="inlineStr">
        <is>
          <t>0.000555</t>
        </is>
      </c>
      <c r="AX1280" t="inlineStr">
        <is>
          <t>0.452</t>
        </is>
      </c>
      <c r="BA1280" t="n">
        <v>2248</v>
      </c>
      <c r="BB1280" t="inlineStr">
        <is>
          <t>as-stated:latest carbon intensity measure publicly available at time t</t>
        </is>
      </c>
      <c r="BC1280" t="inlineStr">
        <is>
          <t>OLS</t>
        </is>
      </c>
      <c r="BD1280" t="inlineStr">
        <is>
          <t>firm</t>
        </is>
      </c>
      <c r="BE1280" t="inlineStr">
        <is>
          <t>other:market</t>
        </is>
      </c>
      <c r="BF1280" t="inlineStr">
        <is>
          <t>Primary</t>
        </is>
      </c>
      <c r="BG1280" t="inlineStr">
        <is>
          <t>FLAG</t>
        </is>
      </c>
      <c r="BH1280" t="inlineStr">
        <is>
          <t>FLAG</t>
        </is>
      </c>
      <c r="BI1280" t="inlineStr">
        <is>
          <t>Table 8</t>
        </is>
      </c>
      <c r="BJ1280" t="inlineStr">
        <is>
          <t>Column (3) Scope 1 and 2 Primary</t>
        </is>
      </c>
      <c r="BK1280" t="inlineStr">
        <is>
          <t>16</t>
        </is>
      </c>
      <c r="BL1280" t="inlineStr">
        <is>
          <t>CO2 0.000555 (0.452)</t>
        </is>
      </c>
      <c r="BM1280" t="inlineStr">
        <is>
          <t>CO2 (Scope 1 and 2)</t>
        </is>
      </c>
      <c r="BN1280" t="inlineStr">
        <is>
          <t>Offering spread (%)</t>
        </is>
      </c>
      <c r="BO1280" t="inlineStr">
        <is>
          <t>update</t>
        </is>
      </c>
      <c r="BP1280" t="inlineStr">
        <is>
          <t>Kim &amp; Pouget (2026)</t>
        </is>
      </c>
      <c r="BQ1280" t="inlineStr">
        <is>
          <t>computed</t>
        </is>
      </c>
      <c r="BT1280" t="n">
        <v>0</v>
      </c>
      <c r="BU1280" t="inlineStr">
        <is>
          <t>staging_Kim_Pouget_2026.csv</t>
        </is>
      </c>
      <c r="BW1280" t="n">
        <v>2005</v>
      </c>
      <c r="BX1280" t="n">
        <v>2022</v>
      </c>
      <c r="BY1280" t="inlineStr">
        <is>
          <t>US</t>
        </is>
      </c>
      <c r="BZ1280" t="n">
        <v>2013.5</v>
      </c>
      <c r="CA1280" t="n">
        <v>0.3888888888888889</v>
      </c>
      <c r="CB1280" t="n">
        <v>0</v>
      </c>
      <c r="CC1280" t="n">
        <v>1</v>
      </c>
      <c r="CD1280" t="n">
        <v>-0.00953309022288403</v>
      </c>
      <c r="CE1280" t="n">
        <v>1</v>
      </c>
    </row>
    <row r="1281">
      <c r="A1281" t="inlineStr">
        <is>
          <t>Kim &amp; Pouget (2026)</t>
        </is>
      </c>
      <c r="B1281" t="n">
        <v>2586</v>
      </c>
      <c r="C1281" t="n">
        <v>-0.001724191568369567</v>
      </c>
      <c r="D1281" t="n">
        <v>628586</v>
      </c>
      <c r="E1281">
        <f>IF(ISNUMBER($BA1281),$BA1281,IF(AND(ISNUMBER($D1281),ISNUMBER($BW1281),ISNUMBER($BX1281)),$D1281*($BX1281-$BW1281+1),""))</f>
        <v>628586.0</v>
      </c>
      <c r="H1281" t="inlineStr">
        <is>
          <t>partial</t>
        </is>
      </c>
      <c r="I1281" t="inlineStr">
        <is>
          <t>T-Statistic available</t>
        </is>
      </c>
      <c r="J1281">
        <f>IF($BW1281&lt;&gt;"",$BW1281,"")</f>
        <v>2005.0</v>
      </c>
      <c r="K1281">
        <f>IF($BX1281&lt;&gt;"",$BX1281,"")</f>
        <v>2022.0</v>
      </c>
      <c r="L1281">
        <f>IF(AND(ISNUMBER($BW1281),ISNUMBER($BX1281)),($BW1281+$BX1281)/2,"")</f>
        <v>2013.5</v>
      </c>
      <c r="M1281">
        <f>IF($L1281&lt;&gt;"",$L1281,"")</f>
        <v>2013.5</v>
      </c>
      <c r="N1281">
        <f>IF(AND(ISNUMBER($BW1281),ISNUMBER($BX1281)),MIN(1,MAX(0,($BX1281-2016+1)/($BX1281-$BW1281+1))),"")</f>
        <v>0.3888888888888889</v>
      </c>
      <c r="O1281">
        <f>IF(AND(ISNUMBER($BW1281),ISNUMBER($BX1281)),MIN(1,MAX(0,($BX1281-2017+1)/($BX1281-$BW1281+1))),"")</f>
        <v>0.3333333333333333</v>
      </c>
      <c r="P1281">
        <f>IF(AND(ISNUMBER($BW1281),ISNUMBER($BX1281)),MIN(1,MAX(0,($BX1281-2018+1)/($BX1281-$BW1281+1))),"")</f>
        <v>0.2777777777777778</v>
      </c>
      <c r="Q1281">
        <f>IF(AND(ISNUMBER($BW1281),ISNUMBER($BX1281)),MIN(1,MAX(0,($BX1281-2019+1)/($BX1281-$BW1281+1))),"")</f>
        <v>0.2222222222222222</v>
      </c>
      <c r="R1281">
        <f>IF(AND(ISNUMBER($BW1281),ISNUMBER($BX1281)),MIN(1,MAX(0,($BX1281-2016+1)/($BX1281-$BW1281+1))),"")</f>
        <v>0.3888888888888889</v>
      </c>
      <c r="S1281">
        <f>IF($L1281&lt;&gt;"",IF($L1281&gt;=2015.5,1,0),"")</f>
        <v>0.0</v>
      </c>
      <c r="T1281">
        <f>IF($L1281&lt;&gt;"",IF($L1281&gt;=2016,1,0),"")</f>
        <v>0.0</v>
      </c>
      <c r="U1281">
        <f>IF(ISNUMBER($BX1281),IF($BX1281&gt;=2016,1,0),"")</f>
        <v>1.0</v>
      </c>
      <c r="V1281">
        <f>IF(ISNUMBER($BW1281),IF($BW1281&gt;=2016,1,0),"")</f>
        <v>0.0</v>
      </c>
      <c r="W1281" t="str">
        <f>IF(AND(ISNUMBER($BW1281),ISNUMBER($BX1281)),IF($BW1281&gt;=2016,"post-only",IF($BX1281&lt;2016,"pre-only","mixed")),"")</f>
        <v>mixed</v>
      </c>
      <c r="X1281">
        <f>IF(AND(ISNUMBER($BW1281),ISNUMBER($BX1281)),MIN(1,MAX(0,($BX1281-2017+1)/($BX1281-$BW1281+1))),"")</f>
        <v>0.3333333333333333</v>
      </c>
      <c r="Y1281">
        <f>IF(AND(ISNUMBER($BW1281),ISNUMBER($BX1281)),MIN(1,MAX(0,($BX1281-2018+1)/($BX1281-$BW1281+1))),"")</f>
        <v>0.2777777777777778</v>
      </c>
      <c r="Z1281">
        <f>IF(AND(ISNUMBER($BW1281),ISNUMBER($BX1281)),MIN(1,MAX(0,($BX1281-2019+1)/($BX1281-$BW1281+1))),"")</f>
        <v>0.2222222222222222</v>
      </c>
      <c r="AA1281">
        <f>IF(ISNUMBER($BX1281),IF($BX1281&gt;=2017,1,0),"")</f>
        <v>1.0</v>
      </c>
      <c r="AB1281">
        <f>IF(ISNUMBER($BX1281),IF($BX1281&gt;=2018,1,0),"")</f>
        <v>1.0</v>
      </c>
      <c r="AC1281">
        <f>IF(ISNUMBER($BX1281),IF($BX1281&gt;=2019,1,0),"")</f>
        <v>1.0</v>
      </c>
      <c r="AD1281">
        <f>IF($L1281&lt;&gt;"",IF($L1281&gt;2013,1,0),"")</f>
        <v>1.0</v>
      </c>
      <c r="AE1281">
        <f>IF($L1281&lt;&gt;"",1+IF($L1281&gt;2011,1,0)+IF($L1281&gt;2014,1,0),"")</f>
        <v>2.0</v>
      </c>
      <c r="AF1281" t="inlineStr">
        <is>
          <t>bond (yield)</t>
        </is>
      </c>
      <c r="AG1281" t="inlineStr">
        <is>
          <t>performance</t>
        </is>
      </c>
      <c r="AH1281" t="inlineStr">
        <is>
          <t>99_NCE</t>
        </is>
      </c>
      <c r="AI1281" t="inlineStr">
        <is>
          <t>without ETS/CT</t>
        </is>
      </c>
      <c r="AJ1281" t="inlineStr">
        <is>
          <t>without ETS/CT</t>
        </is>
      </c>
      <c r="AK1281" t="str">
        <f>IF(AND($CF1281&lt;&gt;"",IFERROR(INDEX(subsample_country_map!$B:$B,MATCH($CF1281,subsample_country_map!$A:$A,0)),"")&lt;&gt;""),INDEX(subsample_country_map!$B:$B,MATCH($CF1281,subsample_country_map!$A:$A,0)),INDEX(lookup!$AA:$AA,MATCH($A1281,lookup!$A:$A,0)))</f>
        <v>1_US</v>
      </c>
      <c r="AL1281" t="str">
        <f>IF(AND($CF1281&lt;&gt;"",IFERROR(INDEX(subsample_country_map!$C:$C,MATCH($CF1281,subsample_country_map!$A:$A,0)),"")&lt;&gt;""),INDEX(subsample_country_map!$C:$C,MATCH($CF1281,subsample_country_map!$A:$A,0)),INDEX(lookup!$AB:$AB,MATCH($A1281,lookup!$A:$A,0)))</f>
        <v>1_developed</v>
      </c>
      <c r="AM1281" t="str">
        <f>IF(AND($CF1281&lt;&gt;"",IFERROR(INDEX(subsample_country_map!$D:$D,MATCH($CF1281,subsample_country_map!$A:$A,0)),"")&lt;&gt;""),INDEX(subsample_country_map!$D:$D,MATCH($CF1281,subsample_country_map!$A:$A,0)),INDEX(lookup!$AC:$AC,MATCH($A1281,lookup!$A:$A,0)))</f>
        <v>1_western</v>
      </c>
      <c r="AN1281" t="str">
        <f>IF(AND($CF1281&lt;&gt;"",IFERROR(INDEX(subsample_country_map!$E:$E,MATCH($CF1281,subsample_country_map!$A:$A,0)),"")&lt;&gt;""),INDEX(subsample_country_map!$E:$E,MATCH($CF1281,subsample_country_map!$A:$A,0)),INDEX(lookup!$AD:$AD,MATCH($A1281,lookup!$A:$A,0)))</f>
        <v>1_common law</v>
      </c>
      <c r="AO1281" t="str">
        <f>INDEX(lookup!$Y:$Y,MATCH($A1281,lookup!$A:$A,0))</f>
        <v>0_published</v>
      </c>
      <c r="AP1281" t="str">
        <f>INDEX(lookup!$Z:$Z,MATCH($A1281,lookup!$A:$A,0))</f>
        <v>1_VHB high</v>
      </c>
      <c r="AQ1281" t="str">
        <f>INDEX(lookup!$W:$W,MATCH($A1281,lookup!$A:$A,0))</f>
        <v>1_fin/acc/econ</v>
      </c>
      <c r="AS1281" t="inlineStr">
        <is>
          <t>staging</t>
        </is>
      </c>
      <c r="AT1281" t="inlineStr">
        <is>
          <t>bad-CER</t>
        </is>
      </c>
      <c r="AU1281" t="inlineStr">
        <is>
          <t>cost</t>
        </is>
      </c>
      <c r="AV1281" t="inlineStr">
        <is>
          <t>0.00628</t>
        </is>
      </c>
      <c r="AX1281" t="inlineStr">
        <is>
          <t>1.367</t>
        </is>
      </c>
      <c r="BA1281" t="n">
        <v>628586</v>
      </c>
      <c r="BB1281" t="inlineStr">
        <is>
          <t>as-stated:latest carbon intensity measure publicly available at time t</t>
        </is>
      </c>
      <c r="BC1281" t="inlineStr">
        <is>
          <t>OLS</t>
        </is>
      </c>
      <c r="BD1281" t="inlineStr">
        <is>
          <t>firm</t>
        </is>
      </c>
      <c r="BE1281" t="inlineStr">
        <is>
          <t>other:market</t>
        </is>
      </c>
      <c r="BF1281" t="inlineStr">
        <is>
          <t>Secondary</t>
        </is>
      </c>
      <c r="BG1281" t="inlineStr">
        <is>
          <t>FLAG</t>
        </is>
      </c>
      <c r="BH1281" t="inlineStr">
        <is>
          <t>FLAG</t>
        </is>
      </c>
      <c r="BI1281" t="inlineStr">
        <is>
          <t>Table 8</t>
        </is>
      </c>
      <c r="BJ1281" t="inlineStr">
        <is>
          <t>Column (4) Scope 1 and 2 Secondary</t>
        </is>
      </c>
      <c r="BK1281" t="inlineStr">
        <is>
          <t>16</t>
        </is>
      </c>
      <c r="BL1281" t="inlineStr">
        <is>
          <t>CO2 0.00628 (1.367)</t>
        </is>
      </c>
      <c r="BM1281" t="inlineStr">
        <is>
          <t>CO2 (Scope 1 and 2)</t>
        </is>
      </c>
      <c r="BN1281" t="inlineStr">
        <is>
          <t>Secondary spread (%)</t>
        </is>
      </c>
      <c r="BO1281" t="inlineStr">
        <is>
          <t>update</t>
        </is>
      </c>
      <c r="BP1281" t="inlineStr">
        <is>
          <t>Kim &amp; Pouget (2026)</t>
        </is>
      </c>
      <c r="BQ1281" t="inlineStr">
        <is>
          <t>computed</t>
        </is>
      </c>
      <c r="BT1281" t="n">
        <v>0</v>
      </c>
      <c r="BU1281" t="inlineStr">
        <is>
          <t>staging_Kim_Pouget_2026.csv</t>
        </is>
      </c>
      <c r="BW1281" t="n">
        <v>2005</v>
      </c>
      <c r="BX1281" t="n">
        <v>2022</v>
      </c>
      <c r="BY1281" t="inlineStr">
        <is>
          <t>US</t>
        </is>
      </c>
      <c r="BZ1281" t="n">
        <v>2013.5</v>
      </c>
      <c r="CA1281" t="n">
        <v>0.3888888888888889</v>
      </c>
      <c r="CB1281" t="n">
        <v>0</v>
      </c>
      <c r="CC1281" t="n">
        <v>1</v>
      </c>
      <c r="CD1281" t="n">
        <v>-0.001724193276952528</v>
      </c>
      <c r="CE1281" t="n">
        <v>1</v>
      </c>
    </row>
    <row r="1282">
      <c r="A1282" t="inlineStr">
        <is>
          <t>Kim &amp; Pouget (2026)</t>
        </is>
      </c>
      <c r="B1282" t="n">
        <v>2587</v>
      </c>
      <c r="C1282" t="n">
        <v>-0.009596066443904139</v>
      </c>
      <c r="D1282" t="n">
        <v>2248</v>
      </c>
      <c r="E1282">
        <f>IF(ISNUMBER($BA1282),$BA1282,IF(AND(ISNUMBER($D1282),ISNUMBER($BW1282),ISNUMBER($BX1282)),$D1282*($BX1282-$BW1282+1),""))</f>
        <v>2248.0</v>
      </c>
      <c r="H1282" t="inlineStr">
        <is>
          <t>partial</t>
        </is>
      </c>
      <c r="I1282" t="inlineStr">
        <is>
          <t>T-Statistic available</t>
        </is>
      </c>
      <c r="J1282">
        <f>IF($BW1282&lt;&gt;"",$BW1282,"")</f>
        <v>2005.0</v>
      </c>
      <c r="K1282">
        <f>IF($BX1282&lt;&gt;"",$BX1282,"")</f>
        <v>2022.0</v>
      </c>
      <c r="L1282">
        <f>IF(AND(ISNUMBER($BW1282),ISNUMBER($BX1282)),($BW1282+$BX1282)/2,"")</f>
        <v>2013.5</v>
      </c>
      <c r="M1282">
        <f>IF($L1282&lt;&gt;"",$L1282,"")</f>
        <v>2013.5</v>
      </c>
      <c r="N1282">
        <f>IF(AND(ISNUMBER($BW1282),ISNUMBER($BX1282)),MIN(1,MAX(0,($BX1282-2016+1)/($BX1282-$BW1282+1))),"")</f>
        <v>0.3888888888888889</v>
      </c>
      <c r="O1282">
        <f>IF(AND(ISNUMBER($BW1282),ISNUMBER($BX1282)),MIN(1,MAX(0,($BX1282-2017+1)/($BX1282-$BW1282+1))),"")</f>
        <v>0.3333333333333333</v>
      </c>
      <c r="P1282">
        <f>IF(AND(ISNUMBER($BW1282),ISNUMBER($BX1282)),MIN(1,MAX(0,($BX1282-2018+1)/($BX1282-$BW1282+1))),"")</f>
        <v>0.2777777777777778</v>
      </c>
      <c r="Q1282">
        <f>IF(AND(ISNUMBER($BW1282),ISNUMBER($BX1282)),MIN(1,MAX(0,($BX1282-2019+1)/($BX1282-$BW1282+1))),"")</f>
        <v>0.2222222222222222</v>
      </c>
      <c r="R1282">
        <f>IF(AND(ISNUMBER($BW1282),ISNUMBER($BX1282)),MIN(1,MAX(0,($BX1282-2016+1)/($BX1282-$BW1282+1))),"")</f>
        <v>0.3888888888888889</v>
      </c>
      <c r="S1282">
        <f>IF($L1282&lt;&gt;"",IF($L1282&gt;=2015.5,1,0),"")</f>
        <v>0.0</v>
      </c>
      <c r="T1282">
        <f>IF($L1282&lt;&gt;"",IF($L1282&gt;=2016,1,0),"")</f>
        <v>0.0</v>
      </c>
      <c r="U1282">
        <f>IF(ISNUMBER($BX1282),IF($BX1282&gt;=2016,1,0),"")</f>
        <v>1.0</v>
      </c>
      <c r="V1282">
        <f>IF(ISNUMBER($BW1282),IF($BW1282&gt;=2016,1,0),"")</f>
        <v>0.0</v>
      </c>
      <c r="W1282" t="str">
        <f>IF(AND(ISNUMBER($BW1282),ISNUMBER($BX1282)),IF($BW1282&gt;=2016,"post-only",IF($BX1282&lt;2016,"pre-only","mixed")),"")</f>
        <v>mixed</v>
      </c>
      <c r="X1282">
        <f>IF(AND(ISNUMBER($BW1282),ISNUMBER($BX1282)),MIN(1,MAX(0,($BX1282-2017+1)/($BX1282-$BW1282+1))),"")</f>
        <v>0.3333333333333333</v>
      </c>
      <c r="Y1282">
        <f>IF(AND(ISNUMBER($BW1282),ISNUMBER($BX1282)),MIN(1,MAX(0,($BX1282-2018+1)/($BX1282-$BW1282+1))),"")</f>
        <v>0.2777777777777778</v>
      </c>
      <c r="Z1282">
        <f>IF(AND(ISNUMBER($BW1282),ISNUMBER($BX1282)),MIN(1,MAX(0,($BX1282-2019+1)/($BX1282-$BW1282+1))),"")</f>
        <v>0.2222222222222222</v>
      </c>
      <c r="AA1282">
        <f>IF(ISNUMBER($BX1282),IF($BX1282&gt;=2017,1,0),"")</f>
        <v>1.0</v>
      </c>
      <c r="AB1282">
        <f>IF(ISNUMBER($BX1282),IF($BX1282&gt;=2018,1,0),"")</f>
        <v>1.0</v>
      </c>
      <c r="AC1282">
        <f>IF(ISNUMBER($BX1282),IF($BX1282&gt;=2019,1,0),"")</f>
        <v>1.0</v>
      </c>
      <c r="AD1282">
        <f>IF($L1282&lt;&gt;"",IF($L1282&gt;2013,1,0),"")</f>
        <v>1.0</v>
      </c>
      <c r="AE1282">
        <f>IF($L1282&lt;&gt;"",1+IF($L1282&gt;2011,1,0)+IF($L1282&gt;2014,1,0),"")</f>
        <v>2.0</v>
      </c>
      <c r="AF1282" t="inlineStr">
        <is>
          <t>bond (yield)</t>
        </is>
      </c>
      <c r="AG1282" t="inlineStr">
        <is>
          <t>performance</t>
        </is>
      </c>
      <c r="AH1282" t="inlineStr">
        <is>
          <t>99_NCE</t>
        </is>
      </c>
      <c r="AI1282" t="inlineStr">
        <is>
          <t>without ETS/CT</t>
        </is>
      </c>
      <c r="AJ1282" t="inlineStr">
        <is>
          <t>without ETS/CT</t>
        </is>
      </c>
      <c r="AK1282" t="str">
        <f>IF(AND($CF1282&lt;&gt;"",IFERROR(INDEX(subsample_country_map!$B:$B,MATCH($CF1282,subsample_country_map!$A:$A,0)),"")&lt;&gt;""),INDEX(subsample_country_map!$B:$B,MATCH($CF1282,subsample_country_map!$A:$A,0)),INDEX(lookup!$AA:$AA,MATCH($A1282,lookup!$A:$A,0)))</f>
        <v>1_US</v>
      </c>
      <c r="AL1282" t="str">
        <f>IF(AND($CF1282&lt;&gt;"",IFERROR(INDEX(subsample_country_map!$C:$C,MATCH($CF1282,subsample_country_map!$A:$A,0)),"")&lt;&gt;""),INDEX(subsample_country_map!$C:$C,MATCH($CF1282,subsample_country_map!$A:$A,0)),INDEX(lookup!$AB:$AB,MATCH($A1282,lookup!$A:$A,0)))</f>
        <v>1_developed</v>
      </c>
      <c r="AM1282" t="str">
        <f>IF(AND($CF1282&lt;&gt;"",IFERROR(INDEX(subsample_country_map!$D:$D,MATCH($CF1282,subsample_country_map!$A:$A,0)),"")&lt;&gt;""),INDEX(subsample_country_map!$D:$D,MATCH($CF1282,subsample_country_map!$A:$A,0)),INDEX(lookup!$AC:$AC,MATCH($A1282,lookup!$A:$A,0)))</f>
        <v>1_western</v>
      </c>
      <c r="AN1282" t="str">
        <f>IF(AND($CF1282&lt;&gt;"",IFERROR(INDEX(subsample_country_map!$E:$E,MATCH($CF1282,subsample_country_map!$A:$A,0)),"")&lt;&gt;""),INDEX(subsample_country_map!$E:$E,MATCH($CF1282,subsample_country_map!$A:$A,0)),INDEX(lookup!$AD:$AD,MATCH($A1282,lookup!$A:$A,0)))</f>
        <v>1_common law</v>
      </c>
      <c r="AO1282" t="str">
        <f>INDEX(lookup!$Y:$Y,MATCH($A1282,lookup!$A:$A,0))</f>
        <v>0_published</v>
      </c>
      <c r="AP1282" t="str">
        <f>INDEX(lookup!$Z:$Z,MATCH($A1282,lookup!$A:$A,0))</f>
        <v>1_VHB high</v>
      </c>
      <c r="AQ1282" t="str">
        <f>INDEX(lookup!$W:$W,MATCH($A1282,lookup!$A:$A,0))</f>
        <v>1_fin/acc/econ</v>
      </c>
      <c r="AS1282" t="inlineStr">
        <is>
          <t>staging</t>
        </is>
      </c>
      <c r="AT1282" t="inlineStr">
        <is>
          <t>bad-CER</t>
        </is>
      </c>
      <c r="AU1282" t="inlineStr">
        <is>
          <t>cost</t>
        </is>
      </c>
      <c r="AV1282" t="inlineStr">
        <is>
          <t>0.000522</t>
        </is>
      </c>
      <c r="AX1282" t="inlineStr">
        <is>
          <t>0.455</t>
        </is>
      </c>
      <c r="BA1282" t="n">
        <v>2248</v>
      </c>
      <c r="BB1282" t="inlineStr">
        <is>
          <t>as-stated:latest carbon intensity measure publicly available at time t</t>
        </is>
      </c>
      <c r="BC1282" t="inlineStr">
        <is>
          <t>OLS</t>
        </is>
      </c>
      <c r="BD1282" t="inlineStr">
        <is>
          <t>firm</t>
        </is>
      </c>
      <c r="BE1282" t="inlineStr">
        <is>
          <t>other:market</t>
        </is>
      </c>
      <c r="BF1282" t="inlineStr">
        <is>
          <t>Primary</t>
        </is>
      </c>
      <c r="BG1282" t="inlineStr">
        <is>
          <t>FLAG</t>
        </is>
      </c>
      <c r="BH1282" t="inlineStr">
        <is>
          <t>FLAG</t>
        </is>
      </c>
      <c r="BI1282" t="inlineStr">
        <is>
          <t>Table 8</t>
        </is>
      </c>
      <c r="BJ1282" t="inlineStr">
        <is>
          <t>Column (5) Scope 1, 2 and 3 Primary</t>
        </is>
      </c>
      <c r="BK1282" t="inlineStr">
        <is>
          <t>16</t>
        </is>
      </c>
      <c r="BL1282" t="inlineStr">
        <is>
          <t>CO2 0.000522 (0.455)</t>
        </is>
      </c>
      <c r="BM1282" t="inlineStr">
        <is>
          <t>CO2 (Scope 1, 2 and 3)</t>
        </is>
      </c>
      <c r="BN1282" t="inlineStr">
        <is>
          <t>Offering spread (%)</t>
        </is>
      </c>
      <c r="BO1282" t="inlineStr">
        <is>
          <t>update</t>
        </is>
      </c>
      <c r="BP1282" t="inlineStr">
        <is>
          <t>Kim &amp; Pouget (2026)</t>
        </is>
      </c>
      <c r="BQ1282" t="inlineStr">
        <is>
          <t>computed</t>
        </is>
      </c>
      <c r="BT1282" t="n">
        <v>0</v>
      </c>
      <c r="BU1282" t="inlineStr">
        <is>
          <t>staging_Kim_Pouget_2026.csv</t>
        </is>
      </c>
      <c r="BW1282" t="n">
        <v>2005</v>
      </c>
      <c r="BX1282" t="n">
        <v>2022</v>
      </c>
      <c r="BY1282" t="inlineStr">
        <is>
          <t>US</t>
        </is>
      </c>
      <c r="BZ1282" t="n">
        <v>2013.5</v>
      </c>
      <c r="CA1282" t="n">
        <v>0.3888888888888889</v>
      </c>
      <c r="CB1282" t="n">
        <v>0</v>
      </c>
      <c r="CC1282" t="n">
        <v>1</v>
      </c>
      <c r="CD1282" t="n">
        <v>-0.009596361009811271</v>
      </c>
      <c r="CE1282" t="n">
        <v>1</v>
      </c>
    </row>
    <row r="1283">
      <c r="A1283" t="inlineStr">
        <is>
          <t>Kim &amp; Pouget (2026)</t>
        </is>
      </c>
      <c r="B1283" t="n">
        <v>2588</v>
      </c>
      <c r="C1283" t="n">
        <v>-0.001638423679799756</v>
      </c>
      <c r="D1283" t="n">
        <v>628586</v>
      </c>
      <c r="E1283">
        <f>IF(ISNUMBER($BA1283),$BA1283,IF(AND(ISNUMBER($D1283),ISNUMBER($BW1283),ISNUMBER($BX1283)),$D1283*($BX1283-$BW1283+1),""))</f>
        <v>628586.0</v>
      </c>
      <c r="H1283" t="inlineStr">
        <is>
          <t>partial</t>
        </is>
      </c>
      <c r="I1283" t="inlineStr">
        <is>
          <t>T-Statistic available</t>
        </is>
      </c>
      <c r="J1283">
        <f>IF($BW1283&lt;&gt;"",$BW1283,"")</f>
        <v>2005.0</v>
      </c>
      <c r="K1283">
        <f>IF($BX1283&lt;&gt;"",$BX1283,"")</f>
        <v>2022.0</v>
      </c>
      <c r="L1283">
        <f>IF(AND(ISNUMBER($BW1283),ISNUMBER($BX1283)),($BW1283+$BX1283)/2,"")</f>
        <v>2013.5</v>
      </c>
      <c r="M1283">
        <f>IF($L1283&lt;&gt;"",$L1283,"")</f>
        <v>2013.5</v>
      </c>
      <c r="N1283">
        <f>IF(AND(ISNUMBER($BW1283),ISNUMBER($BX1283)),MIN(1,MAX(0,($BX1283-2016+1)/($BX1283-$BW1283+1))),"")</f>
        <v>0.3888888888888889</v>
      </c>
      <c r="O1283">
        <f>IF(AND(ISNUMBER($BW1283),ISNUMBER($BX1283)),MIN(1,MAX(0,($BX1283-2017+1)/($BX1283-$BW1283+1))),"")</f>
        <v>0.3333333333333333</v>
      </c>
      <c r="P1283">
        <f>IF(AND(ISNUMBER($BW1283),ISNUMBER($BX1283)),MIN(1,MAX(0,($BX1283-2018+1)/($BX1283-$BW1283+1))),"")</f>
        <v>0.2777777777777778</v>
      </c>
      <c r="Q1283">
        <f>IF(AND(ISNUMBER($BW1283),ISNUMBER($BX1283)),MIN(1,MAX(0,($BX1283-2019+1)/($BX1283-$BW1283+1))),"")</f>
        <v>0.2222222222222222</v>
      </c>
      <c r="R1283">
        <f>IF(AND(ISNUMBER($BW1283),ISNUMBER($BX1283)),MIN(1,MAX(0,($BX1283-2016+1)/($BX1283-$BW1283+1))),"")</f>
        <v>0.3888888888888889</v>
      </c>
      <c r="S1283">
        <f>IF($L1283&lt;&gt;"",IF($L1283&gt;=2015.5,1,0),"")</f>
        <v>0.0</v>
      </c>
      <c r="T1283">
        <f>IF($L1283&lt;&gt;"",IF($L1283&gt;=2016,1,0),"")</f>
        <v>0.0</v>
      </c>
      <c r="U1283">
        <f>IF(ISNUMBER($BX1283),IF($BX1283&gt;=2016,1,0),"")</f>
        <v>1.0</v>
      </c>
      <c r="V1283">
        <f>IF(ISNUMBER($BW1283),IF($BW1283&gt;=2016,1,0),"")</f>
        <v>0.0</v>
      </c>
      <c r="W1283" t="str">
        <f>IF(AND(ISNUMBER($BW1283),ISNUMBER($BX1283)),IF($BW1283&gt;=2016,"post-only",IF($BX1283&lt;2016,"pre-only","mixed")),"")</f>
        <v>mixed</v>
      </c>
      <c r="X1283">
        <f>IF(AND(ISNUMBER($BW1283),ISNUMBER($BX1283)),MIN(1,MAX(0,($BX1283-2017+1)/($BX1283-$BW1283+1))),"")</f>
        <v>0.3333333333333333</v>
      </c>
      <c r="Y1283">
        <f>IF(AND(ISNUMBER($BW1283),ISNUMBER($BX1283)),MIN(1,MAX(0,($BX1283-2018+1)/($BX1283-$BW1283+1))),"")</f>
        <v>0.2777777777777778</v>
      </c>
      <c r="Z1283">
        <f>IF(AND(ISNUMBER($BW1283),ISNUMBER($BX1283)),MIN(1,MAX(0,($BX1283-2019+1)/($BX1283-$BW1283+1))),"")</f>
        <v>0.2222222222222222</v>
      </c>
      <c r="AA1283">
        <f>IF(ISNUMBER($BX1283),IF($BX1283&gt;=2017,1,0),"")</f>
        <v>1.0</v>
      </c>
      <c r="AB1283">
        <f>IF(ISNUMBER($BX1283),IF($BX1283&gt;=2018,1,0),"")</f>
        <v>1.0</v>
      </c>
      <c r="AC1283">
        <f>IF(ISNUMBER($BX1283),IF($BX1283&gt;=2019,1,0),"")</f>
        <v>1.0</v>
      </c>
      <c r="AD1283">
        <f>IF($L1283&lt;&gt;"",IF($L1283&gt;2013,1,0),"")</f>
        <v>1.0</v>
      </c>
      <c r="AE1283">
        <f>IF($L1283&lt;&gt;"",1+IF($L1283&gt;2011,1,0)+IF($L1283&gt;2014,1,0),"")</f>
        <v>2.0</v>
      </c>
      <c r="AF1283" t="inlineStr">
        <is>
          <t>bond (yield)</t>
        </is>
      </c>
      <c r="AG1283" t="inlineStr">
        <is>
          <t>performance</t>
        </is>
      </c>
      <c r="AH1283" t="inlineStr">
        <is>
          <t>99_NCE</t>
        </is>
      </c>
      <c r="AI1283" t="inlineStr">
        <is>
          <t>without ETS/CT</t>
        </is>
      </c>
      <c r="AJ1283" t="inlineStr">
        <is>
          <t>without ETS/CT</t>
        </is>
      </c>
      <c r="AK1283" t="str">
        <f>IF(AND($CF1283&lt;&gt;"",IFERROR(INDEX(subsample_country_map!$B:$B,MATCH($CF1283,subsample_country_map!$A:$A,0)),"")&lt;&gt;""),INDEX(subsample_country_map!$B:$B,MATCH($CF1283,subsample_country_map!$A:$A,0)),INDEX(lookup!$AA:$AA,MATCH($A1283,lookup!$A:$A,0)))</f>
        <v>1_US</v>
      </c>
      <c r="AL1283" t="str">
        <f>IF(AND($CF1283&lt;&gt;"",IFERROR(INDEX(subsample_country_map!$C:$C,MATCH($CF1283,subsample_country_map!$A:$A,0)),"")&lt;&gt;""),INDEX(subsample_country_map!$C:$C,MATCH($CF1283,subsample_country_map!$A:$A,0)),INDEX(lookup!$AB:$AB,MATCH($A1283,lookup!$A:$A,0)))</f>
        <v>1_developed</v>
      </c>
      <c r="AM1283" t="str">
        <f>IF(AND($CF1283&lt;&gt;"",IFERROR(INDEX(subsample_country_map!$D:$D,MATCH($CF1283,subsample_country_map!$A:$A,0)),"")&lt;&gt;""),INDEX(subsample_country_map!$D:$D,MATCH($CF1283,subsample_country_map!$A:$A,0)),INDEX(lookup!$AC:$AC,MATCH($A1283,lookup!$A:$A,0)))</f>
        <v>1_western</v>
      </c>
      <c r="AN1283" t="str">
        <f>IF(AND($CF1283&lt;&gt;"",IFERROR(INDEX(subsample_country_map!$E:$E,MATCH($CF1283,subsample_country_map!$A:$A,0)),"")&lt;&gt;""),INDEX(subsample_country_map!$E:$E,MATCH($CF1283,subsample_country_map!$A:$A,0)),INDEX(lookup!$AD:$AD,MATCH($A1283,lookup!$A:$A,0)))</f>
        <v>1_common law</v>
      </c>
      <c r="AO1283" t="str">
        <f>INDEX(lookup!$Y:$Y,MATCH($A1283,lookup!$A:$A,0))</f>
        <v>0_published</v>
      </c>
      <c r="AP1283" t="str">
        <f>INDEX(lookup!$Z:$Z,MATCH($A1283,lookup!$A:$A,0))</f>
        <v>1_VHB high</v>
      </c>
      <c r="AQ1283" t="str">
        <f>INDEX(lookup!$W:$W,MATCH($A1283,lookup!$A:$A,0))</f>
        <v>1_fin/acc/econ</v>
      </c>
      <c r="AS1283" t="inlineStr">
        <is>
          <t>staging</t>
        </is>
      </c>
      <c r="AT1283" t="inlineStr">
        <is>
          <t>bad-CER</t>
        </is>
      </c>
      <c r="AU1283" t="inlineStr">
        <is>
          <t>cost</t>
        </is>
      </c>
      <c r="AV1283" t="inlineStr">
        <is>
          <t>0.00546</t>
        </is>
      </c>
      <c r="AX1283" t="inlineStr">
        <is>
          <t>1.299</t>
        </is>
      </c>
      <c r="BA1283" t="n">
        <v>628586</v>
      </c>
      <c r="BB1283" t="inlineStr">
        <is>
          <t>as-stated:latest carbon intensity measure publicly available at time t</t>
        </is>
      </c>
      <c r="BC1283" t="inlineStr">
        <is>
          <t>OLS</t>
        </is>
      </c>
      <c r="BD1283" t="inlineStr">
        <is>
          <t>firm</t>
        </is>
      </c>
      <c r="BE1283" t="inlineStr">
        <is>
          <t>other:market</t>
        </is>
      </c>
      <c r="BF1283" t="inlineStr">
        <is>
          <t>Secondary</t>
        </is>
      </c>
      <c r="BG1283" t="inlineStr">
        <is>
          <t>FLAG</t>
        </is>
      </c>
      <c r="BH1283" t="inlineStr">
        <is>
          <t>FLAG</t>
        </is>
      </c>
      <c r="BI1283" t="inlineStr">
        <is>
          <t>Table 8</t>
        </is>
      </c>
      <c r="BJ1283" t="inlineStr">
        <is>
          <t>Column (6) Scope 1, 2 and 3 Secondary</t>
        </is>
      </c>
      <c r="BK1283" t="inlineStr">
        <is>
          <t>16</t>
        </is>
      </c>
      <c r="BL1283" t="inlineStr">
        <is>
          <t>CO2 0.00546 (1.299)</t>
        </is>
      </c>
      <c r="BM1283" t="inlineStr">
        <is>
          <t>CO2 (Scope 1, 2 and 3)</t>
        </is>
      </c>
      <c r="BN1283" t="inlineStr">
        <is>
          <t>Secondary spread (%)</t>
        </is>
      </c>
      <c r="BO1283" t="inlineStr">
        <is>
          <t>update</t>
        </is>
      </c>
      <c r="BP1283" t="inlineStr">
        <is>
          <t>Kim &amp; Pouget (2026)</t>
        </is>
      </c>
      <c r="BQ1283" t="inlineStr">
        <is>
          <t>computed</t>
        </is>
      </c>
      <c r="BT1283" t="n">
        <v>0</v>
      </c>
      <c r="BU1283" t="inlineStr">
        <is>
          <t>staging_Kim_Pouget_2026.csv</t>
        </is>
      </c>
      <c r="BW1283" t="n">
        <v>2005</v>
      </c>
      <c r="BX1283" t="n">
        <v>2022</v>
      </c>
      <c r="BY1283" t="inlineStr">
        <is>
          <t>US</t>
        </is>
      </c>
      <c r="BZ1283" t="n">
        <v>2013.5</v>
      </c>
      <c r="CA1283" t="n">
        <v>0.3888888888888889</v>
      </c>
      <c r="CB1283" t="n">
        <v>0</v>
      </c>
      <c r="CC1283" t="n">
        <v>1</v>
      </c>
      <c r="CD1283" t="n">
        <v>-0.001638425145881187</v>
      </c>
      <c r="CE1283" t="n">
        <v>1</v>
      </c>
    </row>
    <row r="1284">
      <c r="A1284" t="inlineStr">
        <is>
          <t>Kim &amp; Pouget (2026)</t>
        </is>
      </c>
      <c r="B1284" t="n">
        <v>2589</v>
      </c>
      <c r="C1284" t="n">
        <v>0.1134094812183148</v>
      </c>
      <c r="D1284" t="n">
        <v>273</v>
      </c>
      <c r="E1284">
        <f>IF(ISNUMBER($BA1284),$BA1284,IF(AND(ISNUMBER($D1284),ISNUMBER($BW1284),ISNUMBER($BX1284)),$D1284*($BX1284-$BW1284+1),""))</f>
        <v>273.0</v>
      </c>
      <c r="H1284" t="inlineStr">
        <is>
          <t>partial</t>
        </is>
      </c>
      <c r="I1284" t="inlineStr">
        <is>
          <t>T-Statistic available</t>
        </is>
      </c>
      <c r="J1284">
        <f>IF($BW1284&lt;&gt;"",$BW1284,"")</f>
        <v>2005.0</v>
      </c>
      <c r="K1284">
        <f>IF($BX1284&lt;&gt;"",$BX1284,"")</f>
        <v>2022.0</v>
      </c>
      <c r="L1284">
        <f>IF(AND(ISNUMBER($BW1284),ISNUMBER($BX1284)),($BW1284+$BX1284)/2,"")</f>
        <v>2013.5</v>
      </c>
      <c r="M1284">
        <f>IF($L1284&lt;&gt;"",$L1284,"")</f>
        <v>2013.5</v>
      </c>
      <c r="N1284">
        <f>IF(AND(ISNUMBER($BW1284),ISNUMBER($BX1284)),MIN(1,MAX(0,($BX1284-2016+1)/($BX1284-$BW1284+1))),"")</f>
        <v>0.3888888888888889</v>
      </c>
      <c r="O1284">
        <f>IF(AND(ISNUMBER($BW1284),ISNUMBER($BX1284)),MIN(1,MAX(0,($BX1284-2017+1)/($BX1284-$BW1284+1))),"")</f>
        <v>0.3333333333333333</v>
      </c>
      <c r="P1284">
        <f>IF(AND(ISNUMBER($BW1284),ISNUMBER($BX1284)),MIN(1,MAX(0,($BX1284-2018+1)/($BX1284-$BW1284+1))),"")</f>
        <v>0.2777777777777778</v>
      </c>
      <c r="Q1284">
        <f>IF(AND(ISNUMBER($BW1284),ISNUMBER($BX1284)),MIN(1,MAX(0,($BX1284-2019+1)/($BX1284-$BW1284+1))),"")</f>
        <v>0.2222222222222222</v>
      </c>
      <c r="R1284">
        <f>IF(AND(ISNUMBER($BW1284),ISNUMBER($BX1284)),MIN(1,MAX(0,($BX1284-2016+1)/($BX1284-$BW1284+1))),"")</f>
        <v>0.3888888888888889</v>
      </c>
      <c r="S1284">
        <f>IF($L1284&lt;&gt;"",IF($L1284&gt;=2015.5,1,0),"")</f>
        <v>0.0</v>
      </c>
      <c r="T1284">
        <f>IF($L1284&lt;&gt;"",IF($L1284&gt;=2016,1,0),"")</f>
        <v>0.0</v>
      </c>
      <c r="U1284">
        <f>IF(ISNUMBER($BX1284),IF($BX1284&gt;=2016,1,0),"")</f>
        <v>1.0</v>
      </c>
      <c r="V1284">
        <f>IF(ISNUMBER($BW1284),IF($BW1284&gt;=2016,1,0),"")</f>
        <v>0.0</v>
      </c>
      <c r="W1284" t="str">
        <f>IF(AND(ISNUMBER($BW1284),ISNUMBER($BX1284)),IF($BW1284&gt;=2016,"post-only",IF($BX1284&lt;2016,"pre-only","mixed")),"")</f>
        <v>mixed</v>
      </c>
      <c r="X1284">
        <f>IF(AND(ISNUMBER($BW1284),ISNUMBER($BX1284)),MIN(1,MAX(0,($BX1284-2017+1)/($BX1284-$BW1284+1))),"")</f>
        <v>0.3333333333333333</v>
      </c>
      <c r="Y1284">
        <f>IF(AND(ISNUMBER($BW1284),ISNUMBER($BX1284)),MIN(1,MAX(0,($BX1284-2018+1)/($BX1284-$BW1284+1))),"")</f>
        <v>0.2777777777777778</v>
      </c>
      <c r="Z1284">
        <f>IF(AND(ISNUMBER($BW1284),ISNUMBER($BX1284)),MIN(1,MAX(0,($BX1284-2019+1)/($BX1284-$BW1284+1))),"")</f>
        <v>0.2222222222222222</v>
      </c>
      <c r="AA1284">
        <f>IF(ISNUMBER($BX1284),IF($BX1284&gt;=2017,1,0),"")</f>
        <v>1.0</v>
      </c>
      <c r="AB1284">
        <f>IF(ISNUMBER($BX1284),IF($BX1284&gt;=2018,1,0),"")</f>
        <v>1.0</v>
      </c>
      <c r="AC1284">
        <f>IF(ISNUMBER($BX1284),IF($BX1284&gt;=2019,1,0),"")</f>
        <v>1.0</v>
      </c>
      <c r="AD1284">
        <f>IF($L1284&lt;&gt;"",IF($L1284&gt;2013,1,0),"")</f>
        <v>1.0</v>
      </c>
      <c r="AE1284">
        <f>IF($L1284&lt;&gt;"",1+IF($L1284&gt;2011,1,0)+IF($L1284&gt;2014,1,0),"")</f>
        <v>2.0</v>
      </c>
      <c r="AF1284" t="inlineStr">
        <is>
          <t>bond (yield)</t>
        </is>
      </c>
      <c r="AG1284" t="inlineStr">
        <is>
          <t>performance</t>
        </is>
      </c>
      <c r="AH1284" t="inlineStr">
        <is>
          <t>99_NCE</t>
        </is>
      </c>
      <c r="AI1284" t="inlineStr">
        <is>
          <t>without ETS/CT</t>
        </is>
      </c>
      <c r="AJ1284" t="inlineStr">
        <is>
          <t>without ETS/CT</t>
        </is>
      </c>
      <c r="AK1284" t="str">
        <f>IF(AND($CF1284&lt;&gt;"",IFERROR(INDEX(subsample_country_map!$B:$B,MATCH($CF1284,subsample_country_map!$A:$A,0)),"")&lt;&gt;""),INDEX(subsample_country_map!$B:$B,MATCH($CF1284,subsample_country_map!$A:$A,0)),INDEX(lookup!$AA:$AA,MATCH($A1284,lookup!$A:$A,0)))</f>
        <v>1_US</v>
      </c>
      <c r="AL1284" t="str">
        <f>IF(AND($CF1284&lt;&gt;"",IFERROR(INDEX(subsample_country_map!$C:$C,MATCH($CF1284,subsample_country_map!$A:$A,0)),"")&lt;&gt;""),INDEX(subsample_country_map!$C:$C,MATCH($CF1284,subsample_country_map!$A:$A,0)),INDEX(lookup!$AB:$AB,MATCH($A1284,lookup!$A:$A,0)))</f>
        <v>1_developed</v>
      </c>
      <c r="AM1284" t="str">
        <f>IF(AND($CF1284&lt;&gt;"",IFERROR(INDEX(subsample_country_map!$D:$D,MATCH($CF1284,subsample_country_map!$A:$A,0)),"")&lt;&gt;""),INDEX(subsample_country_map!$D:$D,MATCH($CF1284,subsample_country_map!$A:$A,0)),INDEX(lookup!$AC:$AC,MATCH($A1284,lookup!$A:$A,0)))</f>
        <v>1_western</v>
      </c>
      <c r="AN1284" t="str">
        <f>IF(AND($CF1284&lt;&gt;"",IFERROR(INDEX(subsample_country_map!$E:$E,MATCH($CF1284,subsample_country_map!$A:$A,0)),"")&lt;&gt;""),INDEX(subsample_country_map!$E:$E,MATCH($CF1284,subsample_country_map!$A:$A,0)),INDEX(lookup!$AD:$AD,MATCH($A1284,lookup!$A:$A,0)))</f>
        <v>1_common law</v>
      </c>
      <c r="AO1284" t="str">
        <f>INDEX(lookup!$Y:$Y,MATCH($A1284,lookup!$A:$A,0))</f>
        <v>0_published</v>
      </c>
      <c r="AP1284" t="str">
        <f>INDEX(lookup!$Z:$Z,MATCH($A1284,lookup!$A:$A,0))</f>
        <v>1_VHB high</v>
      </c>
      <c r="AQ1284" t="str">
        <f>INDEX(lookup!$W:$W,MATCH($A1284,lookup!$A:$A,0))</f>
        <v>1_fin/acc/econ</v>
      </c>
      <c r="AS1284" t="inlineStr">
        <is>
          <t>staging</t>
        </is>
      </c>
      <c r="AT1284" t="inlineStr">
        <is>
          <t>bad-CER</t>
        </is>
      </c>
      <c r="AU1284" t="inlineStr">
        <is>
          <t>cost</t>
        </is>
      </c>
      <c r="AV1284" t="inlineStr">
        <is>
          <t>-0.0352</t>
        </is>
      </c>
      <c r="AX1284" t="inlineStr">
        <is>
          <t>-1.886</t>
        </is>
      </c>
      <c r="BA1284" t="n">
        <v>273</v>
      </c>
      <c r="BB1284" t="inlineStr">
        <is>
          <t>as-stated:latest carbon intensity measure publicly available at time t</t>
        </is>
      </c>
      <c r="BC1284" t="inlineStr">
        <is>
          <t>OLS</t>
        </is>
      </c>
      <c r="BD1284" t="inlineStr">
        <is>
          <t>firm</t>
        </is>
      </c>
      <c r="BE1284" t="inlineStr">
        <is>
          <t>other:market</t>
        </is>
      </c>
      <c r="BF1284" t="inlineStr">
        <is>
          <t>Primary</t>
        </is>
      </c>
      <c r="BI1284" t="inlineStr">
        <is>
          <t>Table 9</t>
        </is>
      </c>
      <c r="BJ1284" t="inlineStr">
        <is>
          <t>Column (1) Scope 1 Primary</t>
        </is>
      </c>
      <c r="BK1284" t="inlineStr">
        <is>
          <t>17</t>
        </is>
      </c>
      <c r="BL1284" t="inlineStr">
        <is>
          <t>CO2 -0.0352* (-1.886)</t>
        </is>
      </c>
      <c r="BM1284" t="inlineStr">
        <is>
          <t>CO2 (Scope 1)</t>
        </is>
      </c>
      <c r="BN1284" t="inlineStr">
        <is>
          <t>Offering spread (%)</t>
        </is>
      </c>
      <c r="BO1284" t="inlineStr">
        <is>
          <t>update</t>
        </is>
      </c>
      <c r="BP1284" t="inlineStr">
        <is>
          <t>Kim &amp; Pouget (2026)</t>
        </is>
      </c>
      <c r="BQ1284" t="inlineStr">
        <is>
          <t>computed</t>
        </is>
      </c>
      <c r="BT1284" t="n">
        <v>0</v>
      </c>
      <c r="BU1284" t="inlineStr">
        <is>
          <t>staging_Kim_Pouget_2026.csv</t>
        </is>
      </c>
      <c r="BW1284" t="n">
        <v>2005</v>
      </c>
      <c r="BX1284" t="n">
        <v>2022</v>
      </c>
      <c r="BY1284" t="inlineStr">
        <is>
          <t>US</t>
        </is>
      </c>
      <c r="BZ1284" t="n">
        <v>2013.5</v>
      </c>
      <c r="CA1284" t="n">
        <v>0.3888888888888889</v>
      </c>
      <c r="CB1284" t="n">
        <v>0</v>
      </c>
      <c r="CC1284" t="n">
        <v>1</v>
      </c>
      <c r="CD1284" t="n">
        <v>0.1138994814606172</v>
      </c>
      <c r="CE1284" t="n">
        <v>1</v>
      </c>
    </row>
    <row r="1285">
      <c r="A1285" t="inlineStr">
        <is>
          <t>Kim &amp; Pouget (2026)</t>
        </is>
      </c>
      <c r="B1285" t="n">
        <v>2590</v>
      </c>
      <c r="C1285" t="n">
        <v>-0.01230617687760758</v>
      </c>
      <c r="D1285" t="n">
        <v>66890</v>
      </c>
      <c r="E1285">
        <f>IF(ISNUMBER($BA1285),$BA1285,IF(AND(ISNUMBER($D1285),ISNUMBER($BW1285),ISNUMBER($BX1285)),$D1285*($BX1285-$BW1285+1),""))</f>
        <v>66890.0</v>
      </c>
      <c r="H1285" t="inlineStr">
        <is>
          <t>partial</t>
        </is>
      </c>
      <c r="I1285" t="inlineStr">
        <is>
          <t>T-Statistic available</t>
        </is>
      </c>
      <c r="J1285">
        <f>IF($BW1285&lt;&gt;"",$BW1285,"")</f>
        <v>2005.0</v>
      </c>
      <c r="K1285">
        <f>IF($BX1285&lt;&gt;"",$BX1285,"")</f>
        <v>2022.0</v>
      </c>
      <c r="L1285">
        <f>IF(AND(ISNUMBER($BW1285),ISNUMBER($BX1285)),($BW1285+$BX1285)/2,"")</f>
        <v>2013.5</v>
      </c>
      <c r="M1285">
        <f>IF($L1285&lt;&gt;"",$L1285,"")</f>
        <v>2013.5</v>
      </c>
      <c r="N1285">
        <f>IF(AND(ISNUMBER($BW1285),ISNUMBER($BX1285)),MIN(1,MAX(0,($BX1285-2016+1)/($BX1285-$BW1285+1))),"")</f>
        <v>0.3888888888888889</v>
      </c>
      <c r="O1285">
        <f>IF(AND(ISNUMBER($BW1285),ISNUMBER($BX1285)),MIN(1,MAX(0,($BX1285-2017+1)/($BX1285-$BW1285+1))),"")</f>
        <v>0.3333333333333333</v>
      </c>
      <c r="P1285">
        <f>IF(AND(ISNUMBER($BW1285),ISNUMBER($BX1285)),MIN(1,MAX(0,($BX1285-2018+1)/($BX1285-$BW1285+1))),"")</f>
        <v>0.2777777777777778</v>
      </c>
      <c r="Q1285">
        <f>IF(AND(ISNUMBER($BW1285),ISNUMBER($BX1285)),MIN(1,MAX(0,($BX1285-2019+1)/($BX1285-$BW1285+1))),"")</f>
        <v>0.2222222222222222</v>
      </c>
      <c r="R1285">
        <f>IF(AND(ISNUMBER($BW1285),ISNUMBER($BX1285)),MIN(1,MAX(0,($BX1285-2016+1)/($BX1285-$BW1285+1))),"")</f>
        <v>0.3888888888888889</v>
      </c>
      <c r="S1285">
        <f>IF($L1285&lt;&gt;"",IF($L1285&gt;=2015.5,1,0),"")</f>
        <v>0.0</v>
      </c>
      <c r="T1285">
        <f>IF($L1285&lt;&gt;"",IF($L1285&gt;=2016,1,0),"")</f>
        <v>0.0</v>
      </c>
      <c r="U1285">
        <f>IF(ISNUMBER($BX1285),IF($BX1285&gt;=2016,1,0),"")</f>
        <v>1.0</v>
      </c>
      <c r="V1285">
        <f>IF(ISNUMBER($BW1285),IF($BW1285&gt;=2016,1,0),"")</f>
        <v>0.0</v>
      </c>
      <c r="W1285" t="str">
        <f>IF(AND(ISNUMBER($BW1285),ISNUMBER($BX1285)),IF($BW1285&gt;=2016,"post-only",IF($BX1285&lt;2016,"pre-only","mixed")),"")</f>
        <v>mixed</v>
      </c>
      <c r="X1285">
        <f>IF(AND(ISNUMBER($BW1285),ISNUMBER($BX1285)),MIN(1,MAX(0,($BX1285-2017+1)/($BX1285-$BW1285+1))),"")</f>
        <v>0.3333333333333333</v>
      </c>
      <c r="Y1285">
        <f>IF(AND(ISNUMBER($BW1285),ISNUMBER($BX1285)),MIN(1,MAX(0,($BX1285-2018+1)/($BX1285-$BW1285+1))),"")</f>
        <v>0.2777777777777778</v>
      </c>
      <c r="Z1285">
        <f>IF(AND(ISNUMBER($BW1285),ISNUMBER($BX1285)),MIN(1,MAX(0,($BX1285-2019+1)/($BX1285-$BW1285+1))),"")</f>
        <v>0.2222222222222222</v>
      </c>
      <c r="AA1285">
        <f>IF(ISNUMBER($BX1285),IF($BX1285&gt;=2017,1,0),"")</f>
        <v>1.0</v>
      </c>
      <c r="AB1285">
        <f>IF(ISNUMBER($BX1285),IF($BX1285&gt;=2018,1,0),"")</f>
        <v>1.0</v>
      </c>
      <c r="AC1285">
        <f>IF(ISNUMBER($BX1285),IF($BX1285&gt;=2019,1,0),"")</f>
        <v>1.0</v>
      </c>
      <c r="AD1285">
        <f>IF($L1285&lt;&gt;"",IF($L1285&gt;2013,1,0),"")</f>
        <v>1.0</v>
      </c>
      <c r="AE1285">
        <f>IF($L1285&lt;&gt;"",1+IF($L1285&gt;2011,1,0)+IF($L1285&gt;2014,1,0),"")</f>
        <v>2.0</v>
      </c>
      <c r="AF1285" t="inlineStr">
        <is>
          <t>bond (yield)</t>
        </is>
      </c>
      <c r="AG1285" t="inlineStr">
        <is>
          <t>performance</t>
        </is>
      </c>
      <c r="AH1285" t="inlineStr">
        <is>
          <t>99_NCE</t>
        </is>
      </c>
      <c r="AI1285" t="inlineStr">
        <is>
          <t>without ETS/CT</t>
        </is>
      </c>
      <c r="AJ1285" t="inlineStr">
        <is>
          <t>without ETS/CT</t>
        </is>
      </c>
      <c r="AK1285" t="str">
        <f>IF(AND($CF1285&lt;&gt;"",IFERROR(INDEX(subsample_country_map!$B:$B,MATCH($CF1285,subsample_country_map!$A:$A,0)),"")&lt;&gt;""),INDEX(subsample_country_map!$B:$B,MATCH($CF1285,subsample_country_map!$A:$A,0)),INDEX(lookup!$AA:$AA,MATCH($A1285,lookup!$A:$A,0)))</f>
        <v>1_US</v>
      </c>
      <c r="AL1285" t="str">
        <f>IF(AND($CF1285&lt;&gt;"",IFERROR(INDEX(subsample_country_map!$C:$C,MATCH($CF1285,subsample_country_map!$A:$A,0)),"")&lt;&gt;""),INDEX(subsample_country_map!$C:$C,MATCH($CF1285,subsample_country_map!$A:$A,0)),INDEX(lookup!$AB:$AB,MATCH($A1285,lookup!$A:$A,0)))</f>
        <v>1_developed</v>
      </c>
      <c r="AM1285" t="str">
        <f>IF(AND($CF1285&lt;&gt;"",IFERROR(INDEX(subsample_country_map!$D:$D,MATCH($CF1285,subsample_country_map!$A:$A,0)),"")&lt;&gt;""),INDEX(subsample_country_map!$D:$D,MATCH($CF1285,subsample_country_map!$A:$A,0)),INDEX(lookup!$AC:$AC,MATCH($A1285,lookup!$A:$A,0)))</f>
        <v>1_western</v>
      </c>
      <c r="AN1285" t="str">
        <f>IF(AND($CF1285&lt;&gt;"",IFERROR(INDEX(subsample_country_map!$E:$E,MATCH($CF1285,subsample_country_map!$A:$A,0)),"")&lt;&gt;""),INDEX(subsample_country_map!$E:$E,MATCH($CF1285,subsample_country_map!$A:$A,0)),INDEX(lookup!$AD:$AD,MATCH($A1285,lookup!$A:$A,0)))</f>
        <v>1_common law</v>
      </c>
      <c r="AO1285" t="str">
        <f>INDEX(lookup!$Y:$Y,MATCH($A1285,lookup!$A:$A,0))</f>
        <v>0_published</v>
      </c>
      <c r="AP1285" t="str">
        <f>INDEX(lookup!$Z:$Z,MATCH($A1285,lookup!$A:$A,0))</f>
        <v>1_VHB high</v>
      </c>
      <c r="AQ1285" t="str">
        <f>INDEX(lookup!$W:$W,MATCH($A1285,lookup!$A:$A,0))</f>
        <v>1_fin/acc/econ</v>
      </c>
      <c r="AS1285" t="inlineStr">
        <is>
          <t>staging</t>
        </is>
      </c>
      <c r="AT1285" t="inlineStr">
        <is>
          <t>bad-CER</t>
        </is>
      </c>
      <c r="AU1285" t="inlineStr">
        <is>
          <t>cost</t>
        </is>
      </c>
      <c r="AV1285" t="inlineStr">
        <is>
          <t>0.0311</t>
        </is>
      </c>
      <c r="AX1285" t="inlineStr">
        <is>
          <t>3.183</t>
        </is>
      </c>
      <c r="BA1285" t="n">
        <v>66890</v>
      </c>
      <c r="BB1285" t="inlineStr">
        <is>
          <t>as-stated:latest carbon intensity measure publicly available at time t</t>
        </is>
      </c>
      <c r="BC1285" t="inlineStr">
        <is>
          <t>OLS</t>
        </is>
      </c>
      <c r="BD1285" t="inlineStr">
        <is>
          <t>firm</t>
        </is>
      </c>
      <c r="BE1285" t="inlineStr">
        <is>
          <t>other:market</t>
        </is>
      </c>
      <c r="BF1285" t="inlineStr">
        <is>
          <t>Secondary</t>
        </is>
      </c>
      <c r="BI1285" t="inlineStr">
        <is>
          <t>Table 9</t>
        </is>
      </c>
      <c r="BJ1285" t="inlineStr">
        <is>
          <t>Column (2) Scope 1 Secondary</t>
        </is>
      </c>
      <c r="BK1285" t="inlineStr">
        <is>
          <t>17</t>
        </is>
      </c>
      <c r="BL1285" t="inlineStr">
        <is>
          <t>CO2 0.0311*** (3.183)</t>
        </is>
      </c>
      <c r="BM1285" t="inlineStr">
        <is>
          <t>CO2 (Scope 1)</t>
        </is>
      </c>
      <c r="BN1285" t="inlineStr">
        <is>
          <t>Secondary spread (%)</t>
        </is>
      </c>
      <c r="BO1285" t="inlineStr">
        <is>
          <t>update</t>
        </is>
      </c>
      <c r="BP1285" t="inlineStr">
        <is>
          <t>Kim &amp; Pouget (2026)</t>
        </is>
      </c>
      <c r="BQ1285" t="inlineStr">
        <is>
          <t>computed</t>
        </is>
      </c>
      <c r="BT1285" t="n">
        <v>0</v>
      </c>
      <c r="BU1285" t="inlineStr">
        <is>
          <t>staging_Kim_Pouget_2026.csv</t>
        </is>
      </c>
      <c r="BW1285" t="n">
        <v>2005</v>
      </c>
      <c r="BX1285" t="n">
        <v>2022</v>
      </c>
      <c r="BY1285" t="inlineStr">
        <is>
          <t>US</t>
        </is>
      </c>
      <c r="BZ1285" t="n">
        <v>2013.5</v>
      </c>
      <c r="CA1285" t="n">
        <v>0.3888888888888889</v>
      </c>
      <c r="CB1285" t="n">
        <v>0</v>
      </c>
      <c r="CC1285" t="n">
        <v>1</v>
      </c>
      <c r="CD1285" t="n">
        <v>-0.01230679815803051</v>
      </c>
      <c r="CE1285" t="n">
        <v>1</v>
      </c>
    </row>
    <row r="1286">
      <c r="A1286" t="inlineStr">
        <is>
          <t>Kim &amp; Pouget (2026)</t>
        </is>
      </c>
      <c r="B1286" t="n">
        <v>2591</v>
      </c>
      <c r="C1286" t="n">
        <v>0.1185097900102783</v>
      </c>
      <c r="D1286" t="n">
        <v>273</v>
      </c>
      <c r="E1286">
        <f>IF(ISNUMBER($BA1286),$BA1286,IF(AND(ISNUMBER($D1286),ISNUMBER($BW1286),ISNUMBER($BX1286)),$D1286*($BX1286-$BW1286+1),""))</f>
        <v>273.0</v>
      </c>
      <c r="H1286" t="inlineStr">
        <is>
          <t>partial</t>
        </is>
      </c>
      <c r="I1286" t="inlineStr">
        <is>
          <t>T-Statistic available</t>
        </is>
      </c>
      <c r="J1286">
        <f>IF($BW1286&lt;&gt;"",$BW1286,"")</f>
        <v>2005.0</v>
      </c>
      <c r="K1286">
        <f>IF($BX1286&lt;&gt;"",$BX1286,"")</f>
        <v>2022.0</v>
      </c>
      <c r="L1286">
        <f>IF(AND(ISNUMBER($BW1286),ISNUMBER($BX1286)),($BW1286+$BX1286)/2,"")</f>
        <v>2013.5</v>
      </c>
      <c r="M1286">
        <f>IF($L1286&lt;&gt;"",$L1286,"")</f>
        <v>2013.5</v>
      </c>
      <c r="N1286">
        <f>IF(AND(ISNUMBER($BW1286),ISNUMBER($BX1286)),MIN(1,MAX(0,($BX1286-2016+1)/($BX1286-$BW1286+1))),"")</f>
        <v>0.3888888888888889</v>
      </c>
      <c r="O1286">
        <f>IF(AND(ISNUMBER($BW1286),ISNUMBER($BX1286)),MIN(1,MAX(0,($BX1286-2017+1)/($BX1286-$BW1286+1))),"")</f>
        <v>0.3333333333333333</v>
      </c>
      <c r="P1286">
        <f>IF(AND(ISNUMBER($BW1286),ISNUMBER($BX1286)),MIN(1,MAX(0,($BX1286-2018+1)/($BX1286-$BW1286+1))),"")</f>
        <v>0.2777777777777778</v>
      </c>
      <c r="Q1286">
        <f>IF(AND(ISNUMBER($BW1286),ISNUMBER($BX1286)),MIN(1,MAX(0,($BX1286-2019+1)/($BX1286-$BW1286+1))),"")</f>
        <v>0.2222222222222222</v>
      </c>
      <c r="R1286">
        <f>IF(AND(ISNUMBER($BW1286),ISNUMBER($BX1286)),MIN(1,MAX(0,($BX1286-2016+1)/($BX1286-$BW1286+1))),"")</f>
        <v>0.3888888888888889</v>
      </c>
      <c r="S1286">
        <f>IF($L1286&lt;&gt;"",IF($L1286&gt;=2015.5,1,0),"")</f>
        <v>0.0</v>
      </c>
      <c r="T1286">
        <f>IF($L1286&lt;&gt;"",IF($L1286&gt;=2016,1,0),"")</f>
        <v>0.0</v>
      </c>
      <c r="U1286">
        <f>IF(ISNUMBER($BX1286),IF($BX1286&gt;=2016,1,0),"")</f>
        <v>1.0</v>
      </c>
      <c r="V1286">
        <f>IF(ISNUMBER($BW1286),IF($BW1286&gt;=2016,1,0),"")</f>
        <v>0.0</v>
      </c>
      <c r="W1286" t="str">
        <f>IF(AND(ISNUMBER($BW1286),ISNUMBER($BX1286)),IF($BW1286&gt;=2016,"post-only",IF($BX1286&lt;2016,"pre-only","mixed")),"")</f>
        <v>mixed</v>
      </c>
      <c r="X1286">
        <f>IF(AND(ISNUMBER($BW1286),ISNUMBER($BX1286)),MIN(1,MAX(0,($BX1286-2017+1)/($BX1286-$BW1286+1))),"")</f>
        <v>0.3333333333333333</v>
      </c>
      <c r="Y1286">
        <f>IF(AND(ISNUMBER($BW1286),ISNUMBER($BX1286)),MIN(1,MAX(0,($BX1286-2018+1)/($BX1286-$BW1286+1))),"")</f>
        <v>0.2777777777777778</v>
      </c>
      <c r="Z1286">
        <f>IF(AND(ISNUMBER($BW1286),ISNUMBER($BX1286)),MIN(1,MAX(0,($BX1286-2019+1)/($BX1286-$BW1286+1))),"")</f>
        <v>0.2222222222222222</v>
      </c>
      <c r="AA1286">
        <f>IF(ISNUMBER($BX1286),IF($BX1286&gt;=2017,1,0),"")</f>
        <v>1.0</v>
      </c>
      <c r="AB1286">
        <f>IF(ISNUMBER($BX1286),IF($BX1286&gt;=2018,1,0),"")</f>
        <v>1.0</v>
      </c>
      <c r="AC1286">
        <f>IF(ISNUMBER($BX1286),IF($BX1286&gt;=2019,1,0),"")</f>
        <v>1.0</v>
      </c>
      <c r="AD1286">
        <f>IF($L1286&lt;&gt;"",IF($L1286&gt;2013,1,0),"")</f>
        <v>1.0</v>
      </c>
      <c r="AE1286">
        <f>IF($L1286&lt;&gt;"",1+IF($L1286&gt;2011,1,0)+IF($L1286&gt;2014,1,0),"")</f>
        <v>2.0</v>
      </c>
      <c r="AF1286" t="inlineStr">
        <is>
          <t>bond (yield)</t>
        </is>
      </c>
      <c r="AG1286" t="inlineStr">
        <is>
          <t>performance</t>
        </is>
      </c>
      <c r="AH1286" t="inlineStr">
        <is>
          <t>99_NCE</t>
        </is>
      </c>
      <c r="AI1286" t="inlineStr">
        <is>
          <t>without ETS/CT</t>
        </is>
      </c>
      <c r="AJ1286" t="inlineStr">
        <is>
          <t>without ETS/CT</t>
        </is>
      </c>
      <c r="AK1286" t="str">
        <f>IF(AND($CF1286&lt;&gt;"",IFERROR(INDEX(subsample_country_map!$B:$B,MATCH($CF1286,subsample_country_map!$A:$A,0)),"")&lt;&gt;""),INDEX(subsample_country_map!$B:$B,MATCH($CF1286,subsample_country_map!$A:$A,0)),INDEX(lookup!$AA:$AA,MATCH($A1286,lookup!$A:$A,0)))</f>
        <v>1_US</v>
      </c>
      <c r="AL1286" t="str">
        <f>IF(AND($CF1286&lt;&gt;"",IFERROR(INDEX(subsample_country_map!$C:$C,MATCH($CF1286,subsample_country_map!$A:$A,0)),"")&lt;&gt;""),INDEX(subsample_country_map!$C:$C,MATCH($CF1286,subsample_country_map!$A:$A,0)),INDEX(lookup!$AB:$AB,MATCH($A1286,lookup!$A:$A,0)))</f>
        <v>1_developed</v>
      </c>
      <c r="AM1286" t="str">
        <f>IF(AND($CF1286&lt;&gt;"",IFERROR(INDEX(subsample_country_map!$D:$D,MATCH($CF1286,subsample_country_map!$A:$A,0)),"")&lt;&gt;""),INDEX(subsample_country_map!$D:$D,MATCH($CF1286,subsample_country_map!$A:$A,0)),INDEX(lookup!$AC:$AC,MATCH($A1286,lookup!$A:$A,0)))</f>
        <v>1_western</v>
      </c>
      <c r="AN1286" t="str">
        <f>IF(AND($CF1286&lt;&gt;"",IFERROR(INDEX(subsample_country_map!$E:$E,MATCH($CF1286,subsample_country_map!$A:$A,0)),"")&lt;&gt;""),INDEX(subsample_country_map!$E:$E,MATCH($CF1286,subsample_country_map!$A:$A,0)),INDEX(lookup!$AD:$AD,MATCH($A1286,lookup!$A:$A,0)))</f>
        <v>1_common law</v>
      </c>
      <c r="AO1286" t="str">
        <f>INDEX(lookup!$Y:$Y,MATCH($A1286,lookup!$A:$A,0))</f>
        <v>0_published</v>
      </c>
      <c r="AP1286" t="str">
        <f>INDEX(lookup!$Z:$Z,MATCH($A1286,lookup!$A:$A,0))</f>
        <v>1_VHB high</v>
      </c>
      <c r="AQ1286" t="str">
        <f>INDEX(lookup!$W:$W,MATCH($A1286,lookup!$A:$A,0))</f>
        <v>1_fin/acc/econ</v>
      </c>
      <c r="AS1286" t="inlineStr">
        <is>
          <t>staging</t>
        </is>
      </c>
      <c r="AT1286" t="inlineStr">
        <is>
          <t>bad-CER</t>
        </is>
      </c>
      <c r="AU1286" t="inlineStr">
        <is>
          <t>cost</t>
        </is>
      </c>
      <c r="AV1286" t="inlineStr">
        <is>
          <t>-0.0324</t>
        </is>
      </c>
      <c r="AX1286" t="inlineStr">
        <is>
          <t>-1.972</t>
        </is>
      </c>
      <c r="BA1286" t="n">
        <v>273</v>
      </c>
      <c r="BB1286" t="inlineStr">
        <is>
          <t>as-stated:latest carbon intensity measure publicly available at time t</t>
        </is>
      </c>
      <c r="BC1286" t="inlineStr">
        <is>
          <t>OLS</t>
        </is>
      </c>
      <c r="BD1286" t="inlineStr">
        <is>
          <t>firm</t>
        </is>
      </c>
      <c r="BE1286" t="inlineStr">
        <is>
          <t>other:market</t>
        </is>
      </c>
      <c r="BF1286" t="inlineStr">
        <is>
          <t>Primary</t>
        </is>
      </c>
      <c r="BI1286" t="inlineStr">
        <is>
          <t>Table 9</t>
        </is>
      </c>
      <c r="BJ1286" t="inlineStr">
        <is>
          <t>Column (3) Scope 1 and 2 Primary</t>
        </is>
      </c>
      <c r="BK1286" t="inlineStr">
        <is>
          <t>17</t>
        </is>
      </c>
      <c r="BL1286" t="inlineStr">
        <is>
          <t>CO2 -0.0324* (-1.972)</t>
        </is>
      </c>
      <c r="BM1286" t="inlineStr">
        <is>
          <t>CO2 (Scope 1 and 2)</t>
        </is>
      </c>
      <c r="BN1286" t="inlineStr">
        <is>
          <t>Offering spread (%)</t>
        </is>
      </c>
      <c r="BO1286" t="inlineStr">
        <is>
          <t>update</t>
        </is>
      </c>
      <c r="BP1286" t="inlineStr">
        <is>
          <t>Kim &amp; Pouget (2026)</t>
        </is>
      </c>
      <c r="BQ1286" t="inlineStr">
        <is>
          <t>computed</t>
        </is>
      </c>
      <c r="BT1286" t="n">
        <v>0</v>
      </c>
      <c r="BU1286" t="inlineStr">
        <is>
          <t>staging_Kim_Pouget_2026.csv</t>
        </is>
      </c>
      <c r="BW1286" t="n">
        <v>2005</v>
      </c>
      <c r="BX1286" t="n">
        <v>2022</v>
      </c>
      <c r="BY1286" t="inlineStr">
        <is>
          <t>US</t>
        </is>
      </c>
      <c r="BZ1286" t="n">
        <v>2013.5</v>
      </c>
      <c r="CA1286" t="n">
        <v>0.3888888888888889</v>
      </c>
      <c r="CB1286" t="n">
        <v>0</v>
      </c>
      <c r="CC1286" t="n">
        <v>1</v>
      </c>
      <c r="CD1286" t="n">
        <v>0.1190693189997984</v>
      </c>
      <c r="CE1286" t="n">
        <v>1</v>
      </c>
    </row>
    <row r="1287">
      <c r="A1287" t="inlineStr">
        <is>
          <t>Kim &amp; Pouget (2026)</t>
        </is>
      </c>
      <c r="B1287" t="n">
        <v>2592</v>
      </c>
      <c r="C1287" t="n">
        <v>-0.01319525776554392</v>
      </c>
      <c r="D1287" t="n">
        <v>66890</v>
      </c>
      <c r="E1287">
        <f>IF(ISNUMBER($BA1287),$BA1287,IF(AND(ISNUMBER($D1287),ISNUMBER($BW1287),ISNUMBER($BX1287)),$D1287*($BX1287-$BW1287+1),""))</f>
        <v>66890.0</v>
      </c>
      <c r="H1287" t="inlineStr">
        <is>
          <t>partial</t>
        </is>
      </c>
      <c r="I1287" t="inlineStr">
        <is>
          <t>T-Statistic available</t>
        </is>
      </c>
      <c r="J1287">
        <f>IF($BW1287&lt;&gt;"",$BW1287,"")</f>
        <v>2005.0</v>
      </c>
      <c r="K1287">
        <f>IF($BX1287&lt;&gt;"",$BX1287,"")</f>
        <v>2022.0</v>
      </c>
      <c r="L1287">
        <f>IF(AND(ISNUMBER($BW1287),ISNUMBER($BX1287)),($BW1287+$BX1287)/2,"")</f>
        <v>2013.5</v>
      </c>
      <c r="M1287">
        <f>IF($L1287&lt;&gt;"",$L1287,"")</f>
        <v>2013.5</v>
      </c>
      <c r="N1287">
        <f>IF(AND(ISNUMBER($BW1287),ISNUMBER($BX1287)),MIN(1,MAX(0,($BX1287-2016+1)/($BX1287-$BW1287+1))),"")</f>
        <v>0.3888888888888889</v>
      </c>
      <c r="O1287">
        <f>IF(AND(ISNUMBER($BW1287),ISNUMBER($BX1287)),MIN(1,MAX(0,($BX1287-2017+1)/($BX1287-$BW1287+1))),"")</f>
        <v>0.3333333333333333</v>
      </c>
      <c r="P1287">
        <f>IF(AND(ISNUMBER($BW1287),ISNUMBER($BX1287)),MIN(1,MAX(0,($BX1287-2018+1)/($BX1287-$BW1287+1))),"")</f>
        <v>0.2777777777777778</v>
      </c>
      <c r="Q1287">
        <f>IF(AND(ISNUMBER($BW1287),ISNUMBER($BX1287)),MIN(1,MAX(0,($BX1287-2019+1)/($BX1287-$BW1287+1))),"")</f>
        <v>0.2222222222222222</v>
      </c>
      <c r="R1287">
        <f>IF(AND(ISNUMBER($BW1287),ISNUMBER($BX1287)),MIN(1,MAX(0,($BX1287-2016+1)/($BX1287-$BW1287+1))),"")</f>
        <v>0.3888888888888889</v>
      </c>
      <c r="S1287">
        <f>IF($L1287&lt;&gt;"",IF($L1287&gt;=2015.5,1,0),"")</f>
        <v>0.0</v>
      </c>
      <c r="T1287">
        <f>IF($L1287&lt;&gt;"",IF($L1287&gt;=2016,1,0),"")</f>
        <v>0.0</v>
      </c>
      <c r="U1287">
        <f>IF(ISNUMBER($BX1287),IF($BX1287&gt;=2016,1,0),"")</f>
        <v>1.0</v>
      </c>
      <c r="V1287">
        <f>IF(ISNUMBER($BW1287),IF($BW1287&gt;=2016,1,0),"")</f>
        <v>0.0</v>
      </c>
      <c r="W1287" t="str">
        <f>IF(AND(ISNUMBER($BW1287),ISNUMBER($BX1287)),IF($BW1287&gt;=2016,"post-only",IF($BX1287&lt;2016,"pre-only","mixed")),"")</f>
        <v>mixed</v>
      </c>
      <c r="X1287">
        <f>IF(AND(ISNUMBER($BW1287),ISNUMBER($BX1287)),MIN(1,MAX(0,($BX1287-2017+1)/($BX1287-$BW1287+1))),"")</f>
        <v>0.3333333333333333</v>
      </c>
      <c r="Y1287">
        <f>IF(AND(ISNUMBER($BW1287),ISNUMBER($BX1287)),MIN(1,MAX(0,($BX1287-2018+1)/($BX1287-$BW1287+1))),"")</f>
        <v>0.2777777777777778</v>
      </c>
      <c r="Z1287">
        <f>IF(AND(ISNUMBER($BW1287),ISNUMBER($BX1287)),MIN(1,MAX(0,($BX1287-2019+1)/($BX1287-$BW1287+1))),"")</f>
        <v>0.2222222222222222</v>
      </c>
      <c r="AA1287">
        <f>IF(ISNUMBER($BX1287),IF($BX1287&gt;=2017,1,0),"")</f>
        <v>1.0</v>
      </c>
      <c r="AB1287">
        <f>IF(ISNUMBER($BX1287),IF($BX1287&gt;=2018,1,0),"")</f>
        <v>1.0</v>
      </c>
      <c r="AC1287">
        <f>IF(ISNUMBER($BX1287),IF($BX1287&gt;=2019,1,0),"")</f>
        <v>1.0</v>
      </c>
      <c r="AD1287">
        <f>IF($L1287&lt;&gt;"",IF($L1287&gt;2013,1,0),"")</f>
        <v>1.0</v>
      </c>
      <c r="AE1287">
        <f>IF($L1287&lt;&gt;"",1+IF($L1287&gt;2011,1,0)+IF($L1287&gt;2014,1,0),"")</f>
        <v>2.0</v>
      </c>
      <c r="AF1287" t="inlineStr">
        <is>
          <t>bond (yield)</t>
        </is>
      </c>
      <c r="AG1287" t="inlineStr">
        <is>
          <t>performance</t>
        </is>
      </c>
      <c r="AH1287" t="inlineStr">
        <is>
          <t>99_NCE</t>
        </is>
      </c>
      <c r="AI1287" t="inlineStr">
        <is>
          <t>without ETS/CT</t>
        </is>
      </c>
      <c r="AJ1287" t="inlineStr">
        <is>
          <t>without ETS/CT</t>
        </is>
      </c>
      <c r="AK1287" t="str">
        <f>IF(AND($CF1287&lt;&gt;"",IFERROR(INDEX(subsample_country_map!$B:$B,MATCH($CF1287,subsample_country_map!$A:$A,0)),"")&lt;&gt;""),INDEX(subsample_country_map!$B:$B,MATCH($CF1287,subsample_country_map!$A:$A,0)),INDEX(lookup!$AA:$AA,MATCH($A1287,lookup!$A:$A,0)))</f>
        <v>1_US</v>
      </c>
      <c r="AL1287" t="str">
        <f>IF(AND($CF1287&lt;&gt;"",IFERROR(INDEX(subsample_country_map!$C:$C,MATCH($CF1287,subsample_country_map!$A:$A,0)),"")&lt;&gt;""),INDEX(subsample_country_map!$C:$C,MATCH($CF1287,subsample_country_map!$A:$A,0)),INDEX(lookup!$AB:$AB,MATCH($A1287,lookup!$A:$A,0)))</f>
        <v>1_developed</v>
      </c>
      <c r="AM1287" t="str">
        <f>IF(AND($CF1287&lt;&gt;"",IFERROR(INDEX(subsample_country_map!$D:$D,MATCH($CF1287,subsample_country_map!$A:$A,0)),"")&lt;&gt;""),INDEX(subsample_country_map!$D:$D,MATCH($CF1287,subsample_country_map!$A:$A,0)),INDEX(lookup!$AC:$AC,MATCH($A1287,lookup!$A:$A,0)))</f>
        <v>1_western</v>
      </c>
      <c r="AN1287" t="str">
        <f>IF(AND($CF1287&lt;&gt;"",IFERROR(INDEX(subsample_country_map!$E:$E,MATCH($CF1287,subsample_country_map!$A:$A,0)),"")&lt;&gt;""),INDEX(subsample_country_map!$E:$E,MATCH($CF1287,subsample_country_map!$A:$A,0)),INDEX(lookup!$AD:$AD,MATCH($A1287,lookup!$A:$A,0)))</f>
        <v>1_common law</v>
      </c>
      <c r="AO1287" t="str">
        <f>INDEX(lookup!$Y:$Y,MATCH($A1287,lookup!$A:$A,0))</f>
        <v>0_published</v>
      </c>
      <c r="AP1287" t="str">
        <f>INDEX(lookup!$Z:$Z,MATCH($A1287,lookup!$A:$A,0))</f>
        <v>1_VHB high</v>
      </c>
      <c r="AQ1287" t="str">
        <f>INDEX(lookup!$W:$W,MATCH($A1287,lookup!$A:$A,0))</f>
        <v>1_fin/acc/econ</v>
      </c>
      <c r="AS1287" t="inlineStr">
        <is>
          <t>staging</t>
        </is>
      </c>
      <c r="AT1287" t="inlineStr">
        <is>
          <t>bad-CER</t>
        </is>
      </c>
      <c r="AU1287" t="inlineStr">
        <is>
          <t>cost</t>
        </is>
      </c>
      <c r="AV1287" t="inlineStr">
        <is>
          <t>0.0315</t>
        </is>
      </c>
      <c r="AX1287" t="inlineStr">
        <is>
          <t>3.413</t>
        </is>
      </c>
      <c r="BA1287" t="n">
        <v>66890</v>
      </c>
      <c r="BB1287" t="inlineStr">
        <is>
          <t>as-stated:latest carbon intensity measure publicly available at time t</t>
        </is>
      </c>
      <c r="BC1287" t="inlineStr">
        <is>
          <t>OLS</t>
        </is>
      </c>
      <c r="BD1287" t="inlineStr">
        <is>
          <t>firm</t>
        </is>
      </c>
      <c r="BE1287" t="inlineStr">
        <is>
          <t>other:market</t>
        </is>
      </c>
      <c r="BF1287" t="inlineStr">
        <is>
          <t>Secondary</t>
        </is>
      </c>
      <c r="BI1287" t="inlineStr">
        <is>
          <t>Table 9</t>
        </is>
      </c>
      <c r="BJ1287" t="inlineStr">
        <is>
          <t>Column (4) Scope 1 and 2 Secondary</t>
        </is>
      </c>
      <c r="BK1287" t="inlineStr">
        <is>
          <t>17</t>
        </is>
      </c>
      <c r="BL1287" t="inlineStr">
        <is>
          <t>CO2 0.0315*** (3.413)</t>
        </is>
      </c>
      <c r="BM1287" t="inlineStr">
        <is>
          <t>CO2 (Scope 1 and 2)</t>
        </is>
      </c>
      <c r="BN1287" t="inlineStr">
        <is>
          <t>Secondary spread (%)</t>
        </is>
      </c>
      <c r="BO1287" t="inlineStr">
        <is>
          <t>update</t>
        </is>
      </c>
      <c r="BP1287" t="inlineStr">
        <is>
          <t>Kim &amp; Pouget (2026)</t>
        </is>
      </c>
      <c r="BQ1287" t="inlineStr">
        <is>
          <t>computed</t>
        </is>
      </c>
      <c r="BT1287" t="n">
        <v>0</v>
      </c>
      <c r="BU1287" t="inlineStr">
        <is>
          <t>staging_Kim_Pouget_2026.csv</t>
        </is>
      </c>
      <c r="BW1287" t="n">
        <v>2005</v>
      </c>
      <c r="BX1287" t="n">
        <v>2022</v>
      </c>
      <c r="BY1287" t="inlineStr">
        <is>
          <t>US</t>
        </is>
      </c>
      <c r="BZ1287" t="n">
        <v>2013.5</v>
      </c>
      <c r="CA1287" t="n">
        <v>0.3888888888888889</v>
      </c>
      <c r="CB1287" t="n">
        <v>0</v>
      </c>
      <c r="CC1287" t="n">
        <v>1</v>
      </c>
      <c r="CD1287" t="n">
        <v>-0.01319602367556917</v>
      </c>
      <c r="CE1287" t="n">
        <v>1</v>
      </c>
    </row>
    <row r="1288">
      <c r="A1288" t="inlineStr">
        <is>
          <t>Kim &amp; Pouget (2026)</t>
        </is>
      </c>
      <c r="B1288" t="n">
        <v>2593</v>
      </c>
      <c r="C1288" t="n">
        <v>0.1452706393327792</v>
      </c>
      <c r="D1288" t="n">
        <v>273</v>
      </c>
      <c r="E1288">
        <f>IF(ISNUMBER($BA1288),$BA1288,IF(AND(ISNUMBER($D1288),ISNUMBER($BW1288),ISNUMBER($BX1288)),$D1288*($BX1288-$BW1288+1),""))</f>
        <v>273.0</v>
      </c>
      <c r="H1288" t="inlineStr">
        <is>
          <t>partial</t>
        </is>
      </c>
      <c r="I1288" t="inlineStr">
        <is>
          <t>T-Statistic available</t>
        </is>
      </c>
      <c r="J1288">
        <f>IF($BW1288&lt;&gt;"",$BW1288,"")</f>
        <v>2005.0</v>
      </c>
      <c r="K1288">
        <f>IF($BX1288&lt;&gt;"",$BX1288,"")</f>
        <v>2022.0</v>
      </c>
      <c r="L1288">
        <f>IF(AND(ISNUMBER($BW1288),ISNUMBER($BX1288)),($BW1288+$BX1288)/2,"")</f>
        <v>2013.5</v>
      </c>
      <c r="M1288">
        <f>IF($L1288&lt;&gt;"",$L1288,"")</f>
        <v>2013.5</v>
      </c>
      <c r="N1288">
        <f>IF(AND(ISNUMBER($BW1288),ISNUMBER($BX1288)),MIN(1,MAX(0,($BX1288-2016+1)/($BX1288-$BW1288+1))),"")</f>
        <v>0.3888888888888889</v>
      </c>
      <c r="O1288">
        <f>IF(AND(ISNUMBER($BW1288),ISNUMBER($BX1288)),MIN(1,MAX(0,($BX1288-2017+1)/($BX1288-$BW1288+1))),"")</f>
        <v>0.3333333333333333</v>
      </c>
      <c r="P1288">
        <f>IF(AND(ISNUMBER($BW1288),ISNUMBER($BX1288)),MIN(1,MAX(0,($BX1288-2018+1)/($BX1288-$BW1288+1))),"")</f>
        <v>0.2777777777777778</v>
      </c>
      <c r="Q1288">
        <f>IF(AND(ISNUMBER($BW1288),ISNUMBER($BX1288)),MIN(1,MAX(0,($BX1288-2019+1)/($BX1288-$BW1288+1))),"")</f>
        <v>0.2222222222222222</v>
      </c>
      <c r="R1288">
        <f>IF(AND(ISNUMBER($BW1288),ISNUMBER($BX1288)),MIN(1,MAX(0,($BX1288-2016+1)/($BX1288-$BW1288+1))),"")</f>
        <v>0.3888888888888889</v>
      </c>
      <c r="S1288">
        <f>IF($L1288&lt;&gt;"",IF($L1288&gt;=2015.5,1,0),"")</f>
        <v>0.0</v>
      </c>
      <c r="T1288">
        <f>IF($L1288&lt;&gt;"",IF($L1288&gt;=2016,1,0),"")</f>
        <v>0.0</v>
      </c>
      <c r="U1288">
        <f>IF(ISNUMBER($BX1288),IF($BX1288&gt;=2016,1,0),"")</f>
        <v>1.0</v>
      </c>
      <c r="V1288">
        <f>IF(ISNUMBER($BW1288),IF($BW1288&gt;=2016,1,0),"")</f>
        <v>0.0</v>
      </c>
      <c r="W1288" t="str">
        <f>IF(AND(ISNUMBER($BW1288),ISNUMBER($BX1288)),IF($BW1288&gt;=2016,"post-only",IF($BX1288&lt;2016,"pre-only","mixed")),"")</f>
        <v>mixed</v>
      </c>
      <c r="X1288">
        <f>IF(AND(ISNUMBER($BW1288),ISNUMBER($BX1288)),MIN(1,MAX(0,($BX1288-2017+1)/($BX1288-$BW1288+1))),"")</f>
        <v>0.3333333333333333</v>
      </c>
      <c r="Y1288">
        <f>IF(AND(ISNUMBER($BW1288),ISNUMBER($BX1288)),MIN(1,MAX(0,($BX1288-2018+1)/($BX1288-$BW1288+1))),"")</f>
        <v>0.2777777777777778</v>
      </c>
      <c r="Z1288">
        <f>IF(AND(ISNUMBER($BW1288),ISNUMBER($BX1288)),MIN(1,MAX(0,($BX1288-2019+1)/($BX1288-$BW1288+1))),"")</f>
        <v>0.2222222222222222</v>
      </c>
      <c r="AA1288">
        <f>IF(ISNUMBER($BX1288),IF($BX1288&gt;=2017,1,0),"")</f>
        <v>1.0</v>
      </c>
      <c r="AB1288">
        <f>IF(ISNUMBER($BX1288),IF($BX1288&gt;=2018,1,0),"")</f>
        <v>1.0</v>
      </c>
      <c r="AC1288">
        <f>IF(ISNUMBER($BX1288),IF($BX1288&gt;=2019,1,0),"")</f>
        <v>1.0</v>
      </c>
      <c r="AD1288">
        <f>IF($L1288&lt;&gt;"",IF($L1288&gt;2013,1,0),"")</f>
        <v>1.0</v>
      </c>
      <c r="AE1288">
        <f>IF($L1288&lt;&gt;"",1+IF($L1288&gt;2011,1,0)+IF($L1288&gt;2014,1,0),"")</f>
        <v>2.0</v>
      </c>
      <c r="AF1288" t="inlineStr">
        <is>
          <t>bond (yield)</t>
        </is>
      </c>
      <c r="AG1288" t="inlineStr">
        <is>
          <t>performance</t>
        </is>
      </c>
      <c r="AH1288" t="inlineStr">
        <is>
          <t>99_NCE</t>
        </is>
      </c>
      <c r="AI1288" t="inlineStr">
        <is>
          <t>without ETS/CT</t>
        </is>
      </c>
      <c r="AJ1288" t="inlineStr">
        <is>
          <t>without ETS/CT</t>
        </is>
      </c>
      <c r="AK1288" t="str">
        <f>IF(AND($CF1288&lt;&gt;"",IFERROR(INDEX(subsample_country_map!$B:$B,MATCH($CF1288,subsample_country_map!$A:$A,0)),"")&lt;&gt;""),INDEX(subsample_country_map!$B:$B,MATCH($CF1288,subsample_country_map!$A:$A,0)),INDEX(lookup!$AA:$AA,MATCH($A1288,lookup!$A:$A,0)))</f>
        <v>1_US</v>
      </c>
      <c r="AL1288" t="str">
        <f>IF(AND($CF1288&lt;&gt;"",IFERROR(INDEX(subsample_country_map!$C:$C,MATCH($CF1288,subsample_country_map!$A:$A,0)),"")&lt;&gt;""),INDEX(subsample_country_map!$C:$C,MATCH($CF1288,subsample_country_map!$A:$A,0)),INDEX(lookup!$AB:$AB,MATCH($A1288,lookup!$A:$A,0)))</f>
        <v>1_developed</v>
      </c>
      <c r="AM1288" t="str">
        <f>IF(AND($CF1288&lt;&gt;"",IFERROR(INDEX(subsample_country_map!$D:$D,MATCH($CF1288,subsample_country_map!$A:$A,0)),"")&lt;&gt;""),INDEX(subsample_country_map!$D:$D,MATCH($CF1288,subsample_country_map!$A:$A,0)),INDEX(lookup!$AC:$AC,MATCH($A1288,lookup!$A:$A,0)))</f>
        <v>1_western</v>
      </c>
      <c r="AN1288" t="str">
        <f>IF(AND($CF1288&lt;&gt;"",IFERROR(INDEX(subsample_country_map!$E:$E,MATCH($CF1288,subsample_country_map!$A:$A,0)),"")&lt;&gt;""),INDEX(subsample_country_map!$E:$E,MATCH($CF1288,subsample_country_map!$A:$A,0)),INDEX(lookup!$AD:$AD,MATCH($A1288,lookup!$A:$A,0)))</f>
        <v>1_common law</v>
      </c>
      <c r="AO1288" t="str">
        <f>INDEX(lookup!$Y:$Y,MATCH($A1288,lookup!$A:$A,0))</f>
        <v>0_published</v>
      </c>
      <c r="AP1288" t="str">
        <f>INDEX(lookup!$Z:$Z,MATCH($A1288,lookup!$A:$A,0))</f>
        <v>1_VHB high</v>
      </c>
      <c r="AQ1288" t="str">
        <f>INDEX(lookup!$W:$W,MATCH($A1288,lookup!$A:$A,0))</f>
        <v>1_fin/acc/econ</v>
      </c>
      <c r="AS1288" t="inlineStr">
        <is>
          <t>staging</t>
        </is>
      </c>
      <c r="AT1288" t="inlineStr">
        <is>
          <t>bad-CER</t>
        </is>
      </c>
      <c r="AU1288" t="inlineStr">
        <is>
          <t>cost</t>
        </is>
      </c>
      <c r="AV1288" t="inlineStr">
        <is>
          <t>-0.0277</t>
        </is>
      </c>
      <c r="AX1288" t="inlineStr">
        <is>
          <t>-2.426</t>
        </is>
      </c>
      <c r="BA1288" t="n">
        <v>273</v>
      </c>
      <c r="BB1288" t="inlineStr">
        <is>
          <t>as-stated:latest carbon intensity measure publicly available at time t</t>
        </is>
      </c>
      <c r="BC1288" t="inlineStr">
        <is>
          <t>OLS</t>
        </is>
      </c>
      <c r="BD1288" t="inlineStr">
        <is>
          <t>firm</t>
        </is>
      </c>
      <c r="BE1288" t="inlineStr">
        <is>
          <t>other:market</t>
        </is>
      </c>
      <c r="BF1288" t="inlineStr">
        <is>
          <t>Primary</t>
        </is>
      </c>
      <c r="BI1288" t="inlineStr">
        <is>
          <t>Table 9</t>
        </is>
      </c>
      <c r="BJ1288" t="inlineStr">
        <is>
          <t>Column (5) Scope 1, 2 and 3 Primary</t>
        </is>
      </c>
      <c r="BK1288" t="inlineStr">
        <is>
          <t>17</t>
        </is>
      </c>
      <c r="BL1288" t="inlineStr">
        <is>
          <t>CO2 -0.0277** (-2.426)</t>
        </is>
      </c>
      <c r="BM1288" t="inlineStr">
        <is>
          <t>CO2 (Scope 1, 2 and 3)</t>
        </is>
      </c>
      <c r="BN1288" t="inlineStr">
        <is>
          <t>Offering spread (%)</t>
        </is>
      </c>
      <c r="BO1288" t="inlineStr">
        <is>
          <t>update</t>
        </is>
      </c>
      <c r="BP1288" t="inlineStr">
        <is>
          <t>Kim &amp; Pouget (2026)</t>
        </is>
      </c>
      <c r="BQ1288" t="inlineStr">
        <is>
          <t>computed</t>
        </is>
      </c>
      <c r="BT1288" t="n">
        <v>0</v>
      </c>
      <c r="BU1288" t="inlineStr">
        <is>
          <t>staging_Kim_Pouget_2026.csv</t>
        </is>
      </c>
      <c r="BW1288" t="n">
        <v>2005</v>
      </c>
      <c r="BX1288" t="n">
        <v>2022</v>
      </c>
      <c r="BY1288" t="inlineStr">
        <is>
          <t>US</t>
        </is>
      </c>
      <c r="BZ1288" t="n">
        <v>2013.5</v>
      </c>
      <c r="CA1288" t="n">
        <v>0.3888888888888889</v>
      </c>
      <c r="CB1288" t="n">
        <v>0</v>
      </c>
      <c r="CC1288" t="n">
        <v>1</v>
      </c>
      <c r="CD1288" t="n">
        <v>0.1463056863453948</v>
      </c>
      <c r="CE1288" t="n">
        <v>1</v>
      </c>
    </row>
    <row r="1289">
      <c r="A1289" t="inlineStr">
        <is>
          <t>Kim &amp; Pouget (2026)</t>
        </is>
      </c>
      <c r="B1289" t="n">
        <v>2594</v>
      </c>
      <c r="C1289" t="n">
        <v>-0.01249945788718231</v>
      </c>
      <c r="D1289" t="n">
        <v>66890</v>
      </c>
      <c r="E1289">
        <f>IF(ISNUMBER($BA1289),$BA1289,IF(AND(ISNUMBER($D1289),ISNUMBER($BW1289),ISNUMBER($BX1289)),$D1289*($BX1289-$BW1289+1),""))</f>
        <v>66890.0</v>
      </c>
      <c r="H1289" t="inlineStr">
        <is>
          <t>partial</t>
        </is>
      </c>
      <c r="I1289" t="inlineStr">
        <is>
          <t>T-Statistic available</t>
        </is>
      </c>
      <c r="J1289">
        <f>IF($BW1289&lt;&gt;"",$BW1289,"")</f>
        <v>2005.0</v>
      </c>
      <c r="K1289">
        <f>IF($BX1289&lt;&gt;"",$BX1289,"")</f>
        <v>2022.0</v>
      </c>
      <c r="L1289">
        <f>IF(AND(ISNUMBER($BW1289),ISNUMBER($BX1289)),($BW1289+$BX1289)/2,"")</f>
        <v>2013.5</v>
      </c>
      <c r="M1289">
        <f>IF($L1289&lt;&gt;"",$L1289,"")</f>
        <v>2013.5</v>
      </c>
      <c r="N1289">
        <f>IF(AND(ISNUMBER($BW1289),ISNUMBER($BX1289)),MIN(1,MAX(0,($BX1289-2016+1)/($BX1289-$BW1289+1))),"")</f>
        <v>0.3888888888888889</v>
      </c>
      <c r="O1289">
        <f>IF(AND(ISNUMBER($BW1289),ISNUMBER($BX1289)),MIN(1,MAX(0,($BX1289-2017+1)/($BX1289-$BW1289+1))),"")</f>
        <v>0.3333333333333333</v>
      </c>
      <c r="P1289">
        <f>IF(AND(ISNUMBER($BW1289),ISNUMBER($BX1289)),MIN(1,MAX(0,($BX1289-2018+1)/($BX1289-$BW1289+1))),"")</f>
        <v>0.2777777777777778</v>
      </c>
      <c r="Q1289">
        <f>IF(AND(ISNUMBER($BW1289),ISNUMBER($BX1289)),MIN(1,MAX(0,($BX1289-2019+1)/($BX1289-$BW1289+1))),"")</f>
        <v>0.2222222222222222</v>
      </c>
      <c r="R1289">
        <f>IF(AND(ISNUMBER($BW1289),ISNUMBER($BX1289)),MIN(1,MAX(0,($BX1289-2016+1)/($BX1289-$BW1289+1))),"")</f>
        <v>0.3888888888888889</v>
      </c>
      <c r="S1289">
        <f>IF($L1289&lt;&gt;"",IF($L1289&gt;=2015.5,1,0),"")</f>
        <v>0.0</v>
      </c>
      <c r="T1289">
        <f>IF($L1289&lt;&gt;"",IF($L1289&gt;=2016,1,0),"")</f>
        <v>0.0</v>
      </c>
      <c r="U1289">
        <f>IF(ISNUMBER($BX1289),IF($BX1289&gt;=2016,1,0),"")</f>
        <v>1.0</v>
      </c>
      <c r="V1289">
        <f>IF(ISNUMBER($BW1289),IF($BW1289&gt;=2016,1,0),"")</f>
        <v>0.0</v>
      </c>
      <c r="W1289" t="str">
        <f>IF(AND(ISNUMBER($BW1289),ISNUMBER($BX1289)),IF($BW1289&gt;=2016,"post-only",IF($BX1289&lt;2016,"pre-only","mixed")),"")</f>
        <v>mixed</v>
      </c>
      <c r="X1289">
        <f>IF(AND(ISNUMBER($BW1289),ISNUMBER($BX1289)),MIN(1,MAX(0,($BX1289-2017+1)/($BX1289-$BW1289+1))),"")</f>
        <v>0.3333333333333333</v>
      </c>
      <c r="Y1289">
        <f>IF(AND(ISNUMBER($BW1289),ISNUMBER($BX1289)),MIN(1,MAX(0,($BX1289-2018+1)/($BX1289-$BW1289+1))),"")</f>
        <v>0.2777777777777778</v>
      </c>
      <c r="Z1289">
        <f>IF(AND(ISNUMBER($BW1289),ISNUMBER($BX1289)),MIN(1,MAX(0,($BX1289-2019+1)/($BX1289-$BW1289+1))),"")</f>
        <v>0.2222222222222222</v>
      </c>
      <c r="AA1289">
        <f>IF(ISNUMBER($BX1289),IF($BX1289&gt;=2017,1,0),"")</f>
        <v>1.0</v>
      </c>
      <c r="AB1289">
        <f>IF(ISNUMBER($BX1289),IF($BX1289&gt;=2018,1,0),"")</f>
        <v>1.0</v>
      </c>
      <c r="AC1289">
        <f>IF(ISNUMBER($BX1289),IF($BX1289&gt;=2019,1,0),"")</f>
        <v>1.0</v>
      </c>
      <c r="AD1289">
        <f>IF($L1289&lt;&gt;"",IF($L1289&gt;2013,1,0),"")</f>
        <v>1.0</v>
      </c>
      <c r="AE1289">
        <f>IF($L1289&lt;&gt;"",1+IF($L1289&gt;2011,1,0)+IF($L1289&gt;2014,1,0),"")</f>
        <v>2.0</v>
      </c>
      <c r="AF1289" t="inlineStr">
        <is>
          <t>bond (yield)</t>
        </is>
      </c>
      <c r="AG1289" t="inlineStr">
        <is>
          <t>performance</t>
        </is>
      </c>
      <c r="AH1289" t="inlineStr">
        <is>
          <t>99_NCE</t>
        </is>
      </c>
      <c r="AI1289" t="inlineStr">
        <is>
          <t>without ETS/CT</t>
        </is>
      </c>
      <c r="AJ1289" t="inlineStr">
        <is>
          <t>without ETS/CT</t>
        </is>
      </c>
      <c r="AK1289" t="str">
        <f>IF(AND($CF1289&lt;&gt;"",IFERROR(INDEX(subsample_country_map!$B:$B,MATCH($CF1289,subsample_country_map!$A:$A,0)),"")&lt;&gt;""),INDEX(subsample_country_map!$B:$B,MATCH($CF1289,subsample_country_map!$A:$A,0)),INDEX(lookup!$AA:$AA,MATCH($A1289,lookup!$A:$A,0)))</f>
        <v>1_US</v>
      </c>
      <c r="AL1289" t="str">
        <f>IF(AND($CF1289&lt;&gt;"",IFERROR(INDEX(subsample_country_map!$C:$C,MATCH($CF1289,subsample_country_map!$A:$A,0)),"")&lt;&gt;""),INDEX(subsample_country_map!$C:$C,MATCH($CF1289,subsample_country_map!$A:$A,0)),INDEX(lookup!$AB:$AB,MATCH($A1289,lookup!$A:$A,0)))</f>
        <v>1_developed</v>
      </c>
      <c r="AM1289" t="str">
        <f>IF(AND($CF1289&lt;&gt;"",IFERROR(INDEX(subsample_country_map!$D:$D,MATCH($CF1289,subsample_country_map!$A:$A,0)),"")&lt;&gt;""),INDEX(subsample_country_map!$D:$D,MATCH($CF1289,subsample_country_map!$A:$A,0)),INDEX(lookup!$AC:$AC,MATCH($A1289,lookup!$A:$A,0)))</f>
        <v>1_western</v>
      </c>
      <c r="AN1289" t="str">
        <f>IF(AND($CF1289&lt;&gt;"",IFERROR(INDEX(subsample_country_map!$E:$E,MATCH($CF1289,subsample_country_map!$A:$A,0)),"")&lt;&gt;""),INDEX(subsample_country_map!$E:$E,MATCH($CF1289,subsample_country_map!$A:$A,0)),INDEX(lookup!$AD:$AD,MATCH($A1289,lookup!$A:$A,0)))</f>
        <v>1_common law</v>
      </c>
      <c r="AO1289" t="str">
        <f>INDEX(lookup!$Y:$Y,MATCH($A1289,lookup!$A:$A,0))</f>
        <v>0_published</v>
      </c>
      <c r="AP1289" t="str">
        <f>INDEX(lookup!$Z:$Z,MATCH($A1289,lookup!$A:$A,0))</f>
        <v>1_VHB high</v>
      </c>
      <c r="AQ1289" t="str">
        <f>INDEX(lookup!$W:$W,MATCH($A1289,lookup!$A:$A,0))</f>
        <v>1_fin/acc/econ</v>
      </c>
      <c r="AS1289" t="inlineStr">
        <is>
          <t>staging</t>
        </is>
      </c>
      <c r="AT1289" t="inlineStr">
        <is>
          <t>bad-CER</t>
        </is>
      </c>
      <c r="AU1289" t="inlineStr">
        <is>
          <t>cost</t>
        </is>
      </c>
      <c r="AV1289" t="inlineStr">
        <is>
          <t>0.0252</t>
        </is>
      </c>
      <c r="AX1289" t="inlineStr">
        <is>
          <t>3.233</t>
        </is>
      </c>
      <c r="BA1289" t="n">
        <v>66890</v>
      </c>
      <c r="BB1289" t="inlineStr">
        <is>
          <t>as-stated:latest carbon intensity measure publicly available at time t</t>
        </is>
      </c>
      <c r="BC1289" t="inlineStr">
        <is>
          <t>OLS</t>
        </is>
      </c>
      <c r="BD1289" t="inlineStr">
        <is>
          <t>firm</t>
        </is>
      </c>
      <c r="BE1289" t="inlineStr">
        <is>
          <t>other:market</t>
        </is>
      </c>
      <c r="BF1289" t="inlineStr">
        <is>
          <t>Secondary</t>
        </is>
      </c>
      <c r="BI1289" t="inlineStr">
        <is>
          <t>Table 9</t>
        </is>
      </c>
      <c r="BJ1289" t="inlineStr">
        <is>
          <t>Column (6) Scope 1, 2 and 3 Secondary</t>
        </is>
      </c>
      <c r="BK1289" t="inlineStr">
        <is>
          <t>17</t>
        </is>
      </c>
      <c r="BL1289" t="inlineStr">
        <is>
          <t>CO2 0.0252*** (3.233)</t>
        </is>
      </c>
      <c r="BM1289" t="inlineStr">
        <is>
          <t>CO2 (Scope 1, 2 and 3)</t>
        </is>
      </c>
      <c r="BN1289" t="inlineStr">
        <is>
          <t>Secondary spread (%)</t>
        </is>
      </c>
      <c r="BO1289" t="inlineStr">
        <is>
          <t>update</t>
        </is>
      </c>
      <c r="BP1289" t="inlineStr">
        <is>
          <t>Kim &amp; Pouget (2026)</t>
        </is>
      </c>
      <c r="BQ1289" t="inlineStr">
        <is>
          <t>computed</t>
        </is>
      </c>
      <c r="BT1289" t="n">
        <v>0</v>
      </c>
      <c r="BU1289" t="inlineStr">
        <is>
          <t>staging_Kim_Pouget_2026.csv</t>
        </is>
      </c>
      <c r="BW1289" t="n">
        <v>2005</v>
      </c>
      <c r="BX1289" t="n">
        <v>2022</v>
      </c>
      <c r="BY1289" t="inlineStr">
        <is>
          <t>US</t>
        </is>
      </c>
      <c r="BZ1289" t="n">
        <v>2013.5</v>
      </c>
      <c r="CA1289" t="n">
        <v>0.3888888888888889</v>
      </c>
      <c r="CB1289" t="n">
        <v>0</v>
      </c>
      <c r="CC1289" t="n">
        <v>1</v>
      </c>
      <c r="CD1289" t="n">
        <v>-0.01250010890517626</v>
      </c>
      <c r="CE1289" t="n">
        <v>1</v>
      </c>
    </row>
    <row r="1290">
      <c r="A1290" t="inlineStr">
        <is>
          <t>Kleimeier, Viehs (2021)</t>
        </is>
      </c>
      <c r="B1290" t="n">
        <v>2595</v>
      </c>
      <c r="C1290" t="n">
        <v>-0.01545296664081674</v>
      </c>
      <c r="D1290" t="n">
        <v>17253</v>
      </c>
      <c r="E1290">
        <f>IF(ISNUMBER($BA1290),$BA1290,IF(AND(ISNUMBER($D1290),ISNUMBER($BW1290),ISNUMBER($BX1290)),$D1290*($BX1290-$BW1290+1),""))</f>
        <v>17253.0</v>
      </c>
      <c r="H1290" t="inlineStr">
        <is>
          <t>partial</t>
        </is>
      </c>
      <c r="I1290" t="inlineStr">
        <is>
          <t>T-Statistic available</t>
        </is>
      </c>
      <c r="J1290">
        <f>IF($BW1290&lt;&gt;"",$BW1290,"")</f>
        <v>2009.0</v>
      </c>
      <c r="K1290">
        <f>IF($BX1290&lt;&gt;"",$BX1290,"")</f>
        <v>2016.0</v>
      </c>
      <c r="L1290">
        <f>IF(AND(ISNUMBER($BW1290),ISNUMBER($BX1290)),($BW1290+$BX1290)/2,"")</f>
        <v>2012.5</v>
      </c>
      <c r="M1290">
        <f>IF($L1290&lt;&gt;"",$L1290,"")</f>
        <v>2012.5</v>
      </c>
      <c r="N1290">
        <f>IF(AND(ISNUMBER($BW1290),ISNUMBER($BX1290)),MIN(1,MAX(0,($BX1290-2016+1)/($BX1290-$BW1290+1))),"")</f>
        <v>0.125</v>
      </c>
      <c r="O1290">
        <f>IF(AND(ISNUMBER($BW1290),ISNUMBER($BX1290)),MIN(1,MAX(0,($BX1290-2017+1)/($BX1290-$BW1290+1))),"")</f>
        <v>0.0</v>
      </c>
      <c r="P1290">
        <f>IF(AND(ISNUMBER($BW1290),ISNUMBER($BX1290)),MIN(1,MAX(0,($BX1290-2018+1)/($BX1290-$BW1290+1))),"")</f>
        <v>0.0</v>
      </c>
      <c r="Q1290">
        <f>IF(AND(ISNUMBER($BW1290),ISNUMBER($BX1290)),MIN(1,MAX(0,($BX1290-2019+1)/($BX1290-$BW1290+1))),"")</f>
        <v>0.0</v>
      </c>
      <c r="R1290">
        <f>IF(AND(ISNUMBER($BW1290),ISNUMBER($BX1290)),MIN(1,MAX(0,($BX1290-2016+1)/($BX1290-$BW1290+1))),"")</f>
        <v>0.125</v>
      </c>
      <c r="S1290">
        <f>IF($L1290&lt;&gt;"",IF($L1290&gt;=2015.5,1,0),"")</f>
        <v>0.0</v>
      </c>
      <c r="T1290">
        <f>IF($L1290&lt;&gt;"",IF($L1290&gt;=2016,1,0),"")</f>
        <v>0.0</v>
      </c>
      <c r="U1290">
        <f>IF(ISNUMBER($BX1290),IF($BX1290&gt;=2016,1,0),"")</f>
        <v>1.0</v>
      </c>
      <c r="V1290">
        <f>IF(ISNUMBER($BW1290),IF($BW1290&gt;=2016,1,0),"")</f>
        <v>0.0</v>
      </c>
      <c r="W1290" t="str">
        <f>IF(AND(ISNUMBER($BW1290),ISNUMBER($BX1290)),IF($BW1290&gt;=2016,"post-only",IF($BX1290&lt;2016,"pre-only","mixed")),"")</f>
        <v>mixed</v>
      </c>
      <c r="X1290">
        <f>IF(AND(ISNUMBER($BW1290),ISNUMBER($BX1290)),MIN(1,MAX(0,($BX1290-2017+1)/($BX1290-$BW1290+1))),"")</f>
        <v>0.0</v>
      </c>
      <c r="Y1290">
        <f>IF(AND(ISNUMBER($BW1290),ISNUMBER($BX1290)),MIN(1,MAX(0,($BX1290-2018+1)/($BX1290-$BW1290+1))),"")</f>
        <v>0.0</v>
      </c>
      <c r="Z1290">
        <f>IF(AND(ISNUMBER($BW1290),ISNUMBER($BX1290)),MIN(1,MAX(0,($BX1290-2019+1)/($BX1290-$BW1290+1))),"")</f>
        <v>0.0</v>
      </c>
      <c r="AA1290">
        <f>IF(ISNUMBER($BX1290),IF($BX1290&gt;=2017,1,0),"")</f>
        <v>0.0</v>
      </c>
      <c r="AB1290">
        <f>IF(ISNUMBER($BX1290),IF($BX1290&gt;=2018,1,0),"")</f>
        <v>0.0</v>
      </c>
      <c r="AC1290">
        <f>IF(ISNUMBER($BX1290),IF($BX1290&gt;=2019,1,0),"")</f>
        <v>0.0</v>
      </c>
      <c r="AD1290">
        <f>IF($L1290&lt;&gt;"",IF($L1290&gt;2013,1,0),"")</f>
        <v>0.0</v>
      </c>
      <c r="AE1290">
        <f>IF($L1290&lt;&gt;"",1+IF($L1290&gt;2011,1,0)+IF($L1290&gt;2014,1,0),"")</f>
        <v>2.0</v>
      </c>
      <c r="AF1290" t="inlineStr">
        <is>
          <t>loan (interest rate)</t>
        </is>
      </c>
      <c r="AG1290" t="inlineStr">
        <is>
          <t>disclosure</t>
        </is>
      </c>
      <c r="AH1290" t="inlineStr">
        <is>
          <t>99_NCE</t>
        </is>
      </c>
      <c r="AI1290" t="inlineStr">
        <is>
          <t>99_NCE</t>
        </is>
      </c>
      <c r="AJ1290" t="inlineStr">
        <is>
          <t>99_NCE</t>
        </is>
      </c>
      <c r="AK1290" t="str">
        <f>IF(AND($CF1290&lt;&gt;"",IFERROR(INDEX(subsample_country_map!$B:$B,MATCH($CF1290,subsample_country_map!$A:$A,0)),"")&lt;&gt;""),INDEX(subsample_country_map!$B:$B,MATCH($CF1290,subsample_country_map!$A:$A,0)),INDEX(lookup!$AA:$AA,MATCH($A1290,lookup!$A:$A,0)))</f>
        <v>99_NCE</v>
      </c>
      <c r="AL1290" t="str">
        <f>IF(AND($CF1290&lt;&gt;"",IFERROR(INDEX(subsample_country_map!$C:$C,MATCH($CF1290,subsample_country_map!$A:$A,0)),"")&lt;&gt;""),INDEX(subsample_country_map!$C:$C,MATCH($CF1290,subsample_country_map!$A:$A,0)),INDEX(lookup!$AB:$AB,MATCH($A1290,lookup!$A:$A,0)))</f>
        <v>99_NCE</v>
      </c>
      <c r="AM1290" t="str">
        <f>IF(AND($CF1290&lt;&gt;"",IFERROR(INDEX(subsample_country_map!$D:$D,MATCH($CF1290,subsample_country_map!$A:$A,0)),"")&lt;&gt;""),INDEX(subsample_country_map!$D:$D,MATCH($CF1290,subsample_country_map!$A:$A,0)),INDEX(lookup!$AC:$AC,MATCH($A1290,lookup!$A:$A,0)))</f>
        <v>99_NCE</v>
      </c>
      <c r="AN1290" t="str">
        <f>IF(AND($CF1290&lt;&gt;"",IFERROR(INDEX(subsample_country_map!$E:$E,MATCH($CF1290,subsample_country_map!$A:$A,0)),"")&lt;&gt;""),INDEX(subsample_country_map!$E:$E,MATCH($CF1290,subsample_country_map!$A:$A,0)),INDEX(lookup!$AD:$AD,MATCH($A1290,lookup!$A:$A,0)))</f>
        <v>99_NCE</v>
      </c>
      <c r="AO1290" t="str">
        <f>INDEX(lookup!$Y:$Y,MATCH($A1290,lookup!$A:$A,0))</f>
        <v>0_published</v>
      </c>
      <c r="AP1290" t="str">
        <f>INDEX(lookup!$Z:$Z,MATCH($A1290,lookup!$A:$A,0))</f>
        <v>1_VHB high</v>
      </c>
      <c r="AQ1290" t="str">
        <f>INDEX(lookup!$W:$W,MATCH($A1290,lookup!$A:$A,0))</f>
        <v>1_fin/acc/econ</v>
      </c>
      <c r="AS1290" t="inlineStr">
        <is>
          <t>staging</t>
        </is>
      </c>
      <c r="AT1290" t="inlineStr">
        <is>
          <t>good-CER</t>
        </is>
      </c>
      <c r="AU1290" t="inlineStr">
        <is>
          <t>cost</t>
        </is>
      </c>
      <c r="AV1290" t="inlineStr">
        <is>
          <t>-0.04</t>
        </is>
      </c>
      <c r="AX1290" t="inlineStr">
        <is>
          <t>-2.03</t>
        </is>
      </c>
      <c r="BA1290" t="n">
        <v>17253</v>
      </c>
      <c r="BB1290" t="inlineStr">
        <is>
          <t>as-stated:year of loan signing (answers refer to t-1)</t>
        </is>
      </c>
      <c r="BC1290" t="inlineStr">
        <is>
          <t>OLS</t>
        </is>
      </c>
      <c r="BD1290" t="inlineStr">
        <is>
          <t>firm</t>
        </is>
      </c>
      <c r="BE1290" t="inlineStr">
        <is>
          <t>none</t>
        </is>
      </c>
      <c r="BI1290" t="inlineStr">
        <is>
          <t>Table 1</t>
        </is>
      </c>
      <c r="BJ1290" t="inlineStr">
        <is>
          <t>Model 2 (Public borrowers - All)</t>
        </is>
      </c>
      <c r="BK1290" t="inlineStr">
        <is>
          <t>36</t>
        </is>
      </c>
      <c r="BL1290" t="inlineStr">
        <is>
          <t>CO2 disclosure -0.04 ** (-2.03)</t>
        </is>
      </c>
      <c r="BM1290" t="inlineStr">
        <is>
          <t>CO2 disclosure</t>
        </is>
      </c>
      <c r="BN1290" t="inlineStr">
        <is>
          <t>ln(spread in bsp)</t>
        </is>
      </c>
      <c r="BO1290" t="inlineStr">
        <is>
          <t>rescreen</t>
        </is>
      </c>
      <c r="BP1290" t="inlineStr">
        <is>
          <t>CLUSTER Kleimeier-Viehs</t>
        </is>
      </c>
      <c r="BQ1290" t="inlineStr">
        <is>
          <t>computed</t>
        </is>
      </c>
      <c r="BT1290" t="n">
        <v>0</v>
      </c>
      <c r="BU1290" t="inlineStr">
        <is>
          <t>staging_Kleimeier_Viehs_2018.csv</t>
        </is>
      </c>
      <c r="BW1290" t="n">
        <v>2009</v>
      </c>
      <c r="BX1290" t="n">
        <v>2016</v>
      </c>
      <c r="BY1290" t="inlineStr">
        <is>
          <t>multi: global loan sample (country composition not reported in the 4-page article; borrower-country fixed effects used)</t>
        </is>
      </c>
      <c r="BZ1290" t="n">
        <v>2012.5</v>
      </c>
      <c r="CA1290" t="n">
        <v>0.125</v>
      </c>
      <c r="CB1290" t="n">
        <v>0</v>
      </c>
      <c r="CC1290" t="n">
        <v>1</v>
      </c>
      <c r="CD1290" t="n">
        <v>-0.01545419684323622</v>
      </c>
      <c r="CE1290" t="n">
        <v>1</v>
      </c>
    </row>
    <row r="1291">
      <c r="A1291" t="inlineStr">
        <is>
          <t>Kleimeier, Viehs (2021)</t>
        </is>
      </c>
      <c r="B1291" t="n">
        <v>2596</v>
      </c>
      <c r="C1291" t="n">
        <v>-0.01186144516030372</v>
      </c>
      <c r="D1291" t="n">
        <v>5885</v>
      </c>
      <c r="E1291">
        <f>IF(ISNUMBER($BA1291),$BA1291,IF(AND(ISNUMBER($D1291),ISNUMBER($BW1291),ISNUMBER($BX1291)),$D1291*($BX1291-$BW1291+1),""))</f>
        <v>5885.0</v>
      </c>
      <c r="H1291" t="inlineStr">
        <is>
          <t>partial</t>
        </is>
      </c>
      <c r="I1291" t="inlineStr">
        <is>
          <t>T-Statistic available</t>
        </is>
      </c>
      <c r="J1291">
        <f>IF($BW1291&lt;&gt;"",$BW1291,"")</f>
        <v>2009.0</v>
      </c>
      <c r="K1291">
        <f>IF($BX1291&lt;&gt;"",$BX1291,"")</f>
        <v>2016.0</v>
      </c>
      <c r="L1291">
        <f>IF(AND(ISNUMBER($BW1291),ISNUMBER($BX1291)),($BW1291+$BX1291)/2,"")</f>
        <v>2012.5</v>
      </c>
      <c r="M1291">
        <f>IF($L1291&lt;&gt;"",$L1291,"")</f>
        <v>2012.5</v>
      </c>
      <c r="N1291">
        <f>IF(AND(ISNUMBER($BW1291),ISNUMBER($BX1291)),MIN(1,MAX(0,($BX1291-2016+1)/($BX1291-$BW1291+1))),"")</f>
        <v>0.125</v>
      </c>
      <c r="O1291">
        <f>IF(AND(ISNUMBER($BW1291),ISNUMBER($BX1291)),MIN(1,MAX(0,($BX1291-2017+1)/($BX1291-$BW1291+1))),"")</f>
        <v>0.0</v>
      </c>
      <c r="P1291">
        <f>IF(AND(ISNUMBER($BW1291),ISNUMBER($BX1291)),MIN(1,MAX(0,($BX1291-2018+1)/($BX1291-$BW1291+1))),"")</f>
        <v>0.0</v>
      </c>
      <c r="Q1291">
        <f>IF(AND(ISNUMBER($BW1291),ISNUMBER($BX1291)),MIN(1,MAX(0,($BX1291-2019+1)/($BX1291-$BW1291+1))),"")</f>
        <v>0.0</v>
      </c>
      <c r="R1291">
        <f>IF(AND(ISNUMBER($BW1291),ISNUMBER($BX1291)),MIN(1,MAX(0,($BX1291-2016+1)/($BX1291-$BW1291+1))),"")</f>
        <v>0.125</v>
      </c>
      <c r="S1291">
        <f>IF($L1291&lt;&gt;"",IF($L1291&gt;=2015.5,1,0),"")</f>
        <v>0.0</v>
      </c>
      <c r="T1291">
        <f>IF($L1291&lt;&gt;"",IF($L1291&gt;=2016,1,0),"")</f>
        <v>0.0</v>
      </c>
      <c r="U1291">
        <f>IF(ISNUMBER($BX1291),IF($BX1291&gt;=2016,1,0),"")</f>
        <v>1.0</v>
      </c>
      <c r="V1291">
        <f>IF(ISNUMBER($BW1291),IF($BW1291&gt;=2016,1,0),"")</f>
        <v>0.0</v>
      </c>
      <c r="W1291" t="str">
        <f>IF(AND(ISNUMBER($BW1291),ISNUMBER($BX1291)),IF($BW1291&gt;=2016,"post-only",IF($BX1291&lt;2016,"pre-only","mixed")),"")</f>
        <v>mixed</v>
      </c>
      <c r="X1291">
        <f>IF(AND(ISNUMBER($BW1291),ISNUMBER($BX1291)),MIN(1,MAX(0,($BX1291-2017+1)/($BX1291-$BW1291+1))),"")</f>
        <v>0.0</v>
      </c>
      <c r="Y1291">
        <f>IF(AND(ISNUMBER($BW1291),ISNUMBER($BX1291)),MIN(1,MAX(0,($BX1291-2018+1)/($BX1291-$BW1291+1))),"")</f>
        <v>0.0</v>
      </c>
      <c r="Z1291">
        <f>IF(AND(ISNUMBER($BW1291),ISNUMBER($BX1291)),MIN(1,MAX(0,($BX1291-2019+1)/($BX1291-$BW1291+1))),"")</f>
        <v>0.0</v>
      </c>
      <c r="AA1291">
        <f>IF(ISNUMBER($BX1291),IF($BX1291&gt;=2017,1,0),"")</f>
        <v>0.0</v>
      </c>
      <c r="AB1291">
        <f>IF(ISNUMBER($BX1291),IF($BX1291&gt;=2018,1,0),"")</f>
        <v>0.0</v>
      </c>
      <c r="AC1291">
        <f>IF(ISNUMBER($BX1291),IF($BX1291&gt;=2019,1,0),"")</f>
        <v>0.0</v>
      </c>
      <c r="AD1291">
        <f>IF($L1291&lt;&gt;"",IF($L1291&gt;2013,1,0),"")</f>
        <v>0.0</v>
      </c>
      <c r="AE1291">
        <f>IF($L1291&lt;&gt;"",1+IF($L1291&gt;2011,1,0)+IF($L1291&gt;2014,1,0),"")</f>
        <v>2.0</v>
      </c>
      <c r="AF1291" t="inlineStr">
        <is>
          <t>loan (interest rate)</t>
        </is>
      </c>
      <c r="AG1291" t="inlineStr">
        <is>
          <t>disclosure</t>
        </is>
      </c>
      <c r="AH1291" t="inlineStr">
        <is>
          <t>99_NCE</t>
        </is>
      </c>
      <c r="AI1291" t="inlineStr">
        <is>
          <t>99_NCE</t>
        </is>
      </c>
      <c r="AJ1291" t="inlineStr">
        <is>
          <t>99_NCE</t>
        </is>
      </c>
      <c r="AK1291" t="str">
        <f>IF(AND($CF1291&lt;&gt;"",IFERROR(INDEX(subsample_country_map!$B:$B,MATCH($CF1291,subsample_country_map!$A:$A,0)),"")&lt;&gt;""),INDEX(subsample_country_map!$B:$B,MATCH($CF1291,subsample_country_map!$A:$A,0)),INDEX(lookup!$AA:$AA,MATCH($A1291,lookup!$A:$A,0)))</f>
        <v>99_NCE</v>
      </c>
      <c r="AL1291" t="str">
        <f>IF(AND($CF1291&lt;&gt;"",IFERROR(INDEX(subsample_country_map!$C:$C,MATCH($CF1291,subsample_country_map!$A:$A,0)),"")&lt;&gt;""),INDEX(subsample_country_map!$C:$C,MATCH($CF1291,subsample_country_map!$A:$A,0)),INDEX(lookup!$AB:$AB,MATCH($A1291,lookup!$A:$A,0)))</f>
        <v>99_NCE</v>
      </c>
      <c r="AM1291" t="str">
        <f>IF(AND($CF1291&lt;&gt;"",IFERROR(INDEX(subsample_country_map!$D:$D,MATCH($CF1291,subsample_country_map!$A:$A,0)),"")&lt;&gt;""),INDEX(subsample_country_map!$D:$D,MATCH($CF1291,subsample_country_map!$A:$A,0)),INDEX(lookup!$AC:$AC,MATCH($A1291,lookup!$A:$A,0)))</f>
        <v>99_NCE</v>
      </c>
      <c r="AN1291" t="str">
        <f>IF(AND($CF1291&lt;&gt;"",IFERROR(INDEX(subsample_country_map!$E:$E,MATCH($CF1291,subsample_country_map!$A:$A,0)),"")&lt;&gt;""),INDEX(subsample_country_map!$E:$E,MATCH($CF1291,subsample_country_map!$A:$A,0)),INDEX(lookup!$AD:$AD,MATCH($A1291,lookup!$A:$A,0)))</f>
        <v>99_NCE</v>
      </c>
      <c r="AO1291" t="str">
        <f>INDEX(lookup!$Y:$Y,MATCH($A1291,lookup!$A:$A,0))</f>
        <v>0_published</v>
      </c>
      <c r="AP1291" t="str">
        <f>INDEX(lookup!$Z:$Z,MATCH($A1291,lookup!$A:$A,0))</f>
        <v>1_VHB high</v>
      </c>
      <c r="AQ1291" t="str">
        <f>INDEX(lookup!$W:$W,MATCH($A1291,lookup!$A:$A,0))</f>
        <v>1_fin/acc/econ</v>
      </c>
      <c r="AS1291" t="inlineStr">
        <is>
          <t>staging</t>
        </is>
      </c>
      <c r="AT1291" t="inlineStr">
        <is>
          <t>good-CER</t>
        </is>
      </c>
      <c r="AU1291" t="inlineStr">
        <is>
          <t>cost</t>
        </is>
      </c>
      <c r="AV1291" t="inlineStr">
        <is>
          <t>-0.02</t>
        </is>
      </c>
      <c r="AX1291" t="inlineStr">
        <is>
          <t>-0.91</t>
        </is>
      </c>
      <c r="BA1291" t="n">
        <v>5885</v>
      </c>
      <c r="BB1291" t="inlineStr">
        <is>
          <t>as-stated:year of loan signing (answers refer to t-1)</t>
        </is>
      </c>
      <c r="BC1291" t="inlineStr">
        <is>
          <t>OLS</t>
        </is>
      </c>
      <c r="BD1291" t="inlineStr">
        <is>
          <t>firm</t>
        </is>
      </c>
      <c r="BE1291" t="inlineStr">
        <is>
          <t>other:borrower type</t>
        </is>
      </c>
      <c r="BF1291" t="inlineStr">
        <is>
          <t>Public borrowers - Transparent</t>
        </is>
      </c>
      <c r="BI1291" t="inlineStr">
        <is>
          <t>Table 1</t>
        </is>
      </c>
      <c r="BJ1291" t="inlineStr">
        <is>
          <t>Model 3 (Public borrowers - Transparent)</t>
        </is>
      </c>
      <c r="BK1291" t="inlineStr">
        <is>
          <t>36</t>
        </is>
      </c>
      <c r="BL1291" t="inlineStr">
        <is>
          <t>CO2 disclosure -0.02 (-0.91)</t>
        </is>
      </c>
      <c r="BM1291" t="inlineStr">
        <is>
          <t>CO2 disclosure</t>
        </is>
      </c>
      <c r="BN1291" t="inlineStr">
        <is>
          <t>ln(spread in bsp)</t>
        </is>
      </c>
      <c r="BO1291" t="inlineStr">
        <is>
          <t>rescreen</t>
        </is>
      </c>
      <c r="BP1291" t="inlineStr">
        <is>
          <t>CLUSTER Kleimeier-Viehs</t>
        </is>
      </c>
      <c r="BQ1291" t="inlineStr">
        <is>
          <t>computed</t>
        </is>
      </c>
      <c r="BT1291" t="n">
        <v>0</v>
      </c>
      <c r="BU1291" t="inlineStr">
        <is>
          <t>staging_Kleimeier_Viehs_2018.csv</t>
        </is>
      </c>
      <c r="BW1291" t="n">
        <v>2009</v>
      </c>
      <c r="BX1291" t="n">
        <v>2016</v>
      </c>
      <c r="BY1291" t="inlineStr">
        <is>
          <t>multi: global loan sample (country composition not reported in the 4-page article; borrower-country fixed effects used)</t>
        </is>
      </c>
      <c r="BZ1291" t="n">
        <v>2012.5</v>
      </c>
      <c r="CA1291" t="n">
        <v>0.125</v>
      </c>
      <c r="CB1291" t="n">
        <v>0</v>
      </c>
      <c r="CC1291" t="n">
        <v>1</v>
      </c>
      <c r="CD1291" t="n">
        <v>-0.01186200148485313</v>
      </c>
      <c r="CE1291" t="n">
        <v>1</v>
      </c>
    </row>
    <row r="1292">
      <c r="A1292" t="inlineStr">
        <is>
          <t>Kleimeier, Viehs (2021)</t>
        </is>
      </c>
      <c r="B1292" t="n">
        <v>2597</v>
      </c>
      <c r="C1292" t="n">
        <v>-0.02278512824095213</v>
      </c>
      <c r="D1292" t="n">
        <v>11368</v>
      </c>
      <c r="E1292">
        <f>IF(ISNUMBER($BA1292),$BA1292,IF(AND(ISNUMBER($D1292),ISNUMBER($BW1292),ISNUMBER($BX1292)),$D1292*($BX1292-$BW1292+1),""))</f>
        <v>11368.0</v>
      </c>
      <c r="H1292" t="inlineStr">
        <is>
          <t>partial</t>
        </is>
      </c>
      <c r="I1292" t="inlineStr">
        <is>
          <t>T-Statistic available</t>
        </is>
      </c>
      <c r="J1292">
        <f>IF($BW1292&lt;&gt;"",$BW1292,"")</f>
        <v>2009.0</v>
      </c>
      <c r="K1292">
        <f>IF($BX1292&lt;&gt;"",$BX1292,"")</f>
        <v>2016.0</v>
      </c>
      <c r="L1292">
        <f>IF(AND(ISNUMBER($BW1292),ISNUMBER($BX1292)),($BW1292+$BX1292)/2,"")</f>
        <v>2012.5</v>
      </c>
      <c r="M1292">
        <f>IF($L1292&lt;&gt;"",$L1292,"")</f>
        <v>2012.5</v>
      </c>
      <c r="N1292">
        <f>IF(AND(ISNUMBER($BW1292),ISNUMBER($BX1292)),MIN(1,MAX(0,($BX1292-2016+1)/($BX1292-$BW1292+1))),"")</f>
        <v>0.125</v>
      </c>
      <c r="O1292">
        <f>IF(AND(ISNUMBER($BW1292),ISNUMBER($BX1292)),MIN(1,MAX(0,($BX1292-2017+1)/($BX1292-$BW1292+1))),"")</f>
        <v>0.0</v>
      </c>
      <c r="P1292">
        <f>IF(AND(ISNUMBER($BW1292),ISNUMBER($BX1292)),MIN(1,MAX(0,($BX1292-2018+1)/($BX1292-$BW1292+1))),"")</f>
        <v>0.0</v>
      </c>
      <c r="Q1292">
        <f>IF(AND(ISNUMBER($BW1292),ISNUMBER($BX1292)),MIN(1,MAX(0,($BX1292-2019+1)/($BX1292-$BW1292+1))),"")</f>
        <v>0.0</v>
      </c>
      <c r="R1292">
        <f>IF(AND(ISNUMBER($BW1292),ISNUMBER($BX1292)),MIN(1,MAX(0,($BX1292-2016+1)/($BX1292-$BW1292+1))),"")</f>
        <v>0.125</v>
      </c>
      <c r="S1292">
        <f>IF($L1292&lt;&gt;"",IF($L1292&gt;=2015.5,1,0),"")</f>
        <v>0.0</v>
      </c>
      <c r="T1292">
        <f>IF($L1292&lt;&gt;"",IF($L1292&gt;=2016,1,0),"")</f>
        <v>0.0</v>
      </c>
      <c r="U1292">
        <f>IF(ISNUMBER($BX1292),IF($BX1292&gt;=2016,1,0),"")</f>
        <v>1.0</v>
      </c>
      <c r="V1292">
        <f>IF(ISNUMBER($BW1292),IF($BW1292&gt;=2016,1,0),"")</f>
        <v>0.0</v>
      </c>
      <c r="W1292" t="str">
        <f>IF(AND(ISNUMBER($BW1292),ISNUMBER($BX1292)),IF($BW1292&gt;=2016,"post-only",IF($BX1292&lt;2016,"pre-only","mixed")),"")</f>
        <v>mixed</v>
      </c>
      <c r="X1292">
        <f>IF(AND(ISNUMBER($BW1292),ISNUMBER($BX1292)),MIN(1,MAX(0,($BX1292-2017+1)/($BX1292-$BW1292+1))),"")</f>
        <v>0.0</v>
      </c>
      <c r="Y1292">
        <f>IF(AND(ISNUMBER($BW1292),ISNUMBER($BX1292)),MIN(1,MAX(0,($BX1292-2018+1)/($BX1292-$BW1292+1))),"")</f>
        <v>0.0</v>
      </c>
      <c r="Z1292">
        <f>IF(AND(ISNUMBER($BW1292),ISNUMBER($BX1292)),MIN(1,MAX(0,($BX1292-2019+1)/($BX1292-$BW1292+1))),"")</f>
        <v>0.0</v>
      </c>
      <c r="AA1292">
        <f>IF(ISNUMBER($BX1292),IF($BX1292&gt;=2017,1,0),"")</f>
        <v>0.0</v>
      </c>
      <c r="AB1292">
        <f>IF(ISNUMBER($BX1292),IF($BX1292&gt;=2018,1,0),"")</f>
        <v>0.0</v>
      </c>
      <c r="AC1292">
        <f>IF(ISNUMBER($BX1292),IF($BX1292&gt;=2019,1,0),"")</f>
        <v>0.0</v>
      </c>
      <c r="AD1292">
        <f>IF($L1292&lt;&gt;"",IF($L1292&gt;2013,1,0),"")</f>
        <v>0.0</v>
      </c>
      <c r="AE1292">
        <f>IF($L1292&lt;&gt;"",1+IF($L1292&gt;2011,1,0)+IF($L1292&gt;2014,1,0),"")</f>
        <v>2.0</v>
      </c>
      <c r="AF1292" t="inlineStr">
        <is>
          <t>loan (interest rate)</t>
        </is>
      </c>
      <c r="AG1292" t="inlineStr">
        <is>
          <t>disclosure</t>
        </is>
      </c>
      <c r="AH1292" t="inlineStr">
        <is>
          <t>99_NCE</t>
        </is>
      </c>
      <c r="AI1292" t="inlineStr">
        <is>
          <t>99_NCE</t>
        </is>
      </c>
      <c r="AJ1292" t="inlineStr">
        <is>
          <t>99_NCE</t>
        </is>
      </c>
      <c r="AK1292" t="str">
        <f>IF(AND($CF1292&lt;&gt;"",IFERROR(INDEX(subsample_country_map!$B:$B,MATCH($CF1292,subsample_country_map!$A:$A,0)),"")&lt;&gt;""),INDEX(subsample_country_map!$B:$B,MATCH($CF1292,subsample_country_map!$A:$A,0)),INDEX(lookup!$AA:$AA,MATCH($A1292,lookup!$A:$A,0)))</f>
        <v>99_NCE</v>
      </c>
      <c r="AL1292" t="str">
        <f>IF(AND($CF1292&lt;&gt;"",IFERROR(INDEX(subsample_country_map!$C:$C,MATCH($CF1292,subsample_country_map!$A:$A,0)),"")&lt;&gt;""),INDEX(subsample_country_map!$C:$C,MATCH($CF1292,subsample_country_map!$A:$A,0)),INDEX(lookup!$AB:$AB,MATCH($A1292,lookup!$A:$A,0)))</f>
        <v>99_NCE</v>
      </c>
      <c r="AM1292" t="str">
        <f>IF(AND($CF1292&lt;&gt;"",IFERROR(INDEX(subsample_country_map!$D:$D,MATCH($CF1292,subsample_country_map!$A:$A,0)),"")&lt;&gt;""),INDEX(subsample_country_map!$D:$D,MATCH($CF1292,subsample_country_map!$A:$A,0)),INDEX(lookup!$AC:$AC,MATCH($A1292,lookup!$A:$A,0)))</f>
        <v>99_NCE</v>
      </c>
      <c r="AN1292" t="str">
        <f>IF(AND($CF1292&lt;&gt;"",IFERROR(INDEX(subsample_country_map!$E:$E,MATCH($CF1292,subsample_country_map!$A:$A,0)),"")&lt;&gt;""),INDEX(subsample_country_map!$E:$E,MATCH($CF1292,subsample_country_map!$A:$A,0)),INDEX(lookup!$AD:$AD,MATCH($A1292,lookup!$A:$A,0)))</f>
        <v>99_NCE</v>
      </c>
      <c r="AO1292" t="str">
        <f>INDEX(lookup!$Y:$Y,MATCH($A1292,lookup!$A:$A,0))</f>
        <v>0_published</v>
      </c>
      <c r="AP1292" t="str">
        <f>INDEX(lookup!$Z:$Z,MATCH($A1292,lookup!$A:$A,0))</f>
        <v>1_VHB high</v>
      </c>
      <c r="AQ1292" t="str">
        <f>INDEX(lookup!$W:$W,MATCH($A1292,lookup!$A:$A,0))</f>
        <v>1_fin/acc/econ</v>
      </c>
      <c r="AS1292" t="inlineStr">
        <is>
          <t>staging</t>
        </is>
      </c>
      <c r="AT1292" t="inlineStr">
        <is>
          <t>good-CER</t>
        </is>
      </c>
      <c r="AU1292" t="inlineStr">
        <is>
          <t>cost</t>
        </is>
      </c>
      <c r="AV1292" t="inlineStr">
        <is>
          <t>-0.09</t>
        </is>
      </c>
      <c r="AX1292" t="inlineStr">
        <is>
          <t>-2.43</t>
        </is>
      </c>
      <c r="BA1292" t="n">
        <v>11368</v>
      </c>
      <c r="BB1292" t="inlineStr">
        <is>
          <t>as-stated:year of loan signing (answers refer to t-1)</t>
        </is>
      </c>
      <c r="BC1292" t="inlineStr">
        <is>
          <t>OLS</t>
        </is>
      </c>
      <c r="BD1292" t="inlineStr">
        <is>
          <t>firm</t>
        </is>
      </c>
      <c r="BE1292" t="inlineStr">
        <is>
          <t>other:borrower type</t>
        </is>
      </c>
      <c r="BF1292" t="inlineStr">
        <is>
          <t>Public borrowers - Opaque</t>
        </is>
      </c>
      <c r="BI1292" t="inlineStr">
        <is>
          <t>Table 1</t>
        </is>
      </c>
      <c r="BJ1292" t="inlineStr">
        <is>
          <t>Model 4 (Public borrowers - Opaque)</t>
        </is>
      </c>
      <c r="BK1292" t="inlineStr">
        <is>
          <t>36</t>
        </is>
      </c>
      <c r="BL1292" t="inlineStr">
        <is>
          <t>CO2 disclosure -0.09 ** (-2.43)</t>
        </is>
      </c>
      <c r="BM1292" t="inlineStr">
        <is>
          <t>CO2 disclosure</t>
        </is>
      </c>
      <c r="BN1292" t="inlineStr">
        <is>
          <t>ln(spread in bsp)</t>
        </is>
      </c>
      <c r="BO1292" t="inlineStr">
        <is>
          <t>rescreen</t>
        </is>
      </c>
      <c r="BP1292" t="inlineStr">
        <is>
          <t>CLUSTER Kleimeier-Viehs</t>
        </is>
      </c>
      <c r="BQ1292" t="inlineStr">
        <is>
          <t>computed</t>
        </is>
      </c>
      <c r="BT1292" t="n">
        <v>0</v>
      </c>
      <c r="BU1292" t="inlineStr">
        <is>
          <t>staging_Kleimeier_Viehs_2018.csv</t>
        </is>
      </c>
      <c r="BW1292" t="n">
        <v>2009</v>
      </c>
      <c r="BX1292" t="n">
        <v>2016</v>
      </c>
      <c r="BY1292" t="inlineStr">
        <is>
          <t>multi: global loan sample (country composition not reported in the 4-page article; borrower-country fixed effects used)</t>
        </is>
      </c>
      <c r="BZ1292" t="n">
        <v>2012.5</v>
      </c>
      <c r="CA1292" t="n">
        <v>0.125</v>
      </c>
      <c r="CB1292" t="n">
        <v>0</v>
      </c>
      <c r="CC1292" t="n">
        <v>1</v>
      </c>
      <c r="CD1292" t="n">
        <v>-0.02278907252776585</v>
      </c>
      <c r="CE1292" t="n">
        <v>1</v>
      </c>
    </row>
    <row r="1293">
      <c r="A1293" t="inlineStr">
        <is>
          <t>Kleimeier, Viehs (2021)</t>
        </is>
      </c>
      <c r="B1293" t="n">
        <v>2598</v>
      </c>
      <c r="C1293" t="n">
        <v>-0.02833828298940388</v>
      </c>
      <c r="D1293" t="n">
        <v>5859</v>
      </c>
      <c r="E1293">
        <f>IF(ISNUMBER($BA1293),$BA1293,IF(AND(ISNUMBER($D1293),ISNUMBER($BW1293),ISNUMBER($BX1293)),$D1293*($BX1293-$BW1293+1),""))</f>
        <v>5859.0</v>
      </c>
      <c r="H1293" t="inlineStr">
        <is>
          <t>partial</t>
        </is>
      </c>
      <c r="I1293" t="inlineStr">
        <is>
          <t>T-Statistic available</t>
        </is>
      </c>
      <c r="J1293">
        <f>IF($BW1293&lt;&gt;"",$BW1293,"")</f>
        <v>2009.0</v>
      </c>
      <c r="K1293">
        <f>IF($BX1293&lt;&gt;"",$BX1293,"")</f>
        <v>2016.0</v>
      </c>
      <c r="L1293">
        <f>IF(AND(ISNUMBER($BW1293),ISNUMBER($BX1293)),($BW1293+$BX1293)/2,"")</f>
        <v>2012.5</v>
      </c>
      <c r="M1293">
        <f>IF($L1293&lt;&gt;"",$L1293,"")</f>
        <v>2012.5</v>
      </c>
      <c r="N1293">
        <f>IF(AND(ISNUMBER($BW1293),ISNUMBER($BX1293)),MIN(1,MAX(0,($BX1293-2016+1)/($BX1293-$BW1293+1))),"")</f>
        <v>0.125</v>
      </c>
      <c r="O1293">
        <f>IF(AND(ISNUMBER($BW1293),ISNUMBER($BX1293)),MIN(1,MAX(0,($BX1293-2017+1)/($BX1293-$BW1293+1))),"")</f>
        <v>0.0</v>
      </c>
      <c r="P1293">
        <f>IF(AND(ISNUMBER($BW1293),ISNUMBER($BX1293)),MIN(1,MAX(0,($BX1293-2018+1)/($BX1293-$BW1293+1))),"")</f>
        <v>0.0</v>
      </c>
      <c r="Q1293">
        <f>IF(AND(ISNUMBER($BW1293),ISNUMBER($BX1293)),MIN(1,MAX(0,($BX1293-2019+1)/($BX1293-$BW1293+1))),"")</f>
        <v>0.0</v>
      </c>
      <c r="R1293">
        <f>IF(AND(ISNUMBER($BW1293),ISNUMBER($BX1293)),MIN(1,MAX(0,($BX1293-2016+1)/($BX1293-$BW1293+1))),"")</f>
        <v>0.125</v>
      </c>
      <c r="S1293">
        <f>IF($L1293&lt;&gt;"",IF($L1293&gt;=2015.5,1,0),"")</f>
        <v>0.0</v>
      </c>
      <c r="T1293">
        <f>IF($L1293&lt;&gt;"",IF($L1293&gt;=2016,1,0),"")</f>
        <v>0.0</v>
      </c>
      <c r="U1293">
        <f>IF(ISNUMBER($BX1293),IF($BX1293&gt;=2016,1,0),"")</f>
        <v>1.0</v>
      </c>
      <c r="V1293">
        <f>IF(ISNUMBER($BW1293),IF($BW1293&gt;=2016,1,0),"")</f>
        <v>0.0</v>
      </c>
      <c r="W1293" t="str">
        <f>IF(AND(ISNUMBER($BW1293),ISNUMBER($BX1293)),IF($BW1293&gt;=2016,"post-only",IF($BX1293&lt;2016,"pre-only","mixed")),"")</f>
        <v>mixed</v>
      </c>
      <c r="X1293">
        <f>IF(AND(ISNUMBER($BW1293),ISNUMBER($BX1293)),MIN(1,MAX(0,($BX1293-2017+1)/($BX1293-$BW1293+1))),"")</f>
        <v>0.0</v>
      </c>
      <c r="Y1293">
        <f>IF(AND(ISNUMBER($BW1293),ISNUMBER($BX1293)),MIN(1,MAX(0,($BX1293-2018+1)/($BX1293-$BW1293+1))),"")</f>
        <v>0.0</v>
      </c>
      <c r="Z1293">
        <f>IF(AND(ISNUMBER($BW1293),ISNUMBER($BX1293)),MIN(1,MAX(0,($BX1293-2019+1)/($BX1293-$BW1293+1))),"")</f>
        <v>0.0</v>
      </c>
      <c r="AA1293">
        <f>IF(ISNUMBER($BX1293),IF($BX1293&gt;=2017,1,0),"")</f>
        <v>0.0</v>
      </c>
      <c r="AB1293">
        <f>IF(ISNUMBER($BX1293),IF($BX1293&gt;=2018,1,0),"")</f>
        <v>0.0</v>
      </c>
      <c r="AC1293">
        <f>IF(ISNUMBER($BX1293),IF($BX1293&gt;=2019,1,0),"")</f>
        <v>0.0</v>
      </c>
      <c r="AD1293">
        <f>IF($L1293&lt;&gt;"",IF($L1293&gt;2013,1,0),"")</f>
        <v>0.0</v>
      </c>
      <c r="AE1293">
        <f>IF($L1293&lt;&gt;"",1+IF($L1293&gt;2011,1,0)+IF($L1293&gt;2014,1,0),"")</f>
        <v>2.0</v>
      </c>
      <c r="AF1293" t="inlineStr">
        <is>
          <t>loan (interest rate)</t>
        </is>
      </c>
      <c r="AG1293" t="inlineStr">
        <is>
          <t>disclosure</t>
        </is>
      </c>
      <c r="AH1293" t="inlineStr">
        <is>
          <t>99_NCE</t>
        </is>
      </c>
      <c r="AI1293" t="inlineStr">
        <is>
          <t>99_NCE</t>
        </is>
      </c>
      <c r="AJ1293" t="inlineStr">
        <is>
          <t>99_NCE</t>
        </is>
      </c>
      <c r="AK1293" t="str">
        <f>IF(AND($CF1293&lt;&gt;"",IFERROR(INDEX(subsample_country_map!$B:$B,MATCH($CF1293,subsample_country_map!$A:$A,0)),"")&lt;&gt;""),INDEX(subsample_country_map!$B:$B,MATCH($CF1293,subsample_country_map!$A:$A,0)),INDEX(lookup!$AA:$AA,MATCH($A1293,lookup!$A:$A,0)))</f>
        <v>99_NCE</v>
      </c>
      <c r="AL1293" t="str">
        <f>IF(AND($CF1293&lt;&gt;"",IFERROR(INDEX(subsample_country_map!$C:$C,MATCH($CF1293,subsample_country_map!$A:$A,0)),"")&lt;&gt;""),INDEX(subsample_country_map!$C:$C,MATCH($CF1293,subsample_country_map!$A:$A,0)),INDEX(lookup!$AB:$AB,MATCH($A1293,lookup!$A:$A,0)))</f>
        <v>99_NCE</v>
      </c>
      <c r="AM1293" t="str">
        <f>IF(AND($CF1293&lt;&gt;"",IFERROR(INDEX(subsample_country_map!$D:$D,MATCH($CF1293,subsample_country_map!$A:$A,0)),"")&lt;&gt;""),INDEX(subsample_country_map!$D:$D,MATCH($CF1293,subsample_country_map!$A:$A,0)),INDEX(lookup!$AC:$AC,MATCH($A1293,lookup!$A:$A,0)))</f>
        <v>99_NCE</v>
      </c>
      <c r="AN1293" t="str">
        <f>IF(AND($CF1293&lt;&gt;"",IFERROR(INDEX(subsample_country_map!$E:$E,MATCH($CF1293,subsample_country_map!$A:$A,0)),"")&lt;&gt;""),INDEX(subsample_country_map!$E:$E,MATCH($CF1293,subsample_country_map!$A:$A,0)),INDEX(lookup!$AD:$AD,MATCH($A1293,lookup!$A:$A,0)))</f>
        <v>99_NCE</v>
      </c>
      <c r="AO1293" t="str">
        <f>INDEX(lookup!$Y:$Y,MATCH($A1293,lookup!$A:$A,0))</f>
        <v>0_published</v>
      </c>
      <c r="AP1293" t="str">
        <f>INDEX(lookup!$Z:$Z,MATCH($A1293,lookup!$A:$A,0))</f>
        <v>1_VHB high</v>
      </c>
      <c r="AQ1293" t="str">
        <f>INDEX(lookup!$W:$W,MATCH($A1293,lookup!$A:$A,0))</f>
        <v>1_fin/acc/econ</v>
      </c>
      <c r="AS1293" t="inlineStr">
        <is>
          <t>staging</t>
        </is>
      </c>
      <c r="AT1293" t="inlineStr">
        <is>
          <t>good-CER</t>
        </is>
      </c>
      <c r="AU1293" t="inlineStr">
        <is>
          <t>cost</t>
        </is>
      </c>
      <c r="AV1293" t="inlineStr">
        <is>
          <t>-0.05</t>
        </is>
      </c>
      <c r="AX1293" t="inlineStr">
        <is>
          <t>-2.17</t>
        </is>
      </c>
      <c r="BA1293" t="n">
        <v>5859</v>
      </c>
      <c r="BB1293" t="inlineStr">
        <is>
          <t>as-stated:year of loan signing (answers refer to t-1)</t>
        </is>
      </c>
      <c r="BC1293" t="inlineStr">
        <is>
          <t>OLS</t>
        </is>
      </c>
      <c r="BD1293" t="inlineStr">
        <is>
          <t>firm</t>
        </is>
      </c>
      <c r="BE1293" t="inlineStr">
        <is>
          <t>other:borrower type</t>
        </is>
      </c>
      <c r="BF1293" t="inlineStr">
        <is>
          <t>Public borrowers who receive CDP questionnaire - All</t>
        </is>
      </c>
      <c r="BI1293" t="inlineStr">
        <is>
          <t>Table 1</t>
        </is>
      </c>
      <c r="BJ1293" t="inlineStr">
        <is>
          <t>Model 5 (CDP questionnaire recipients - All)</t>
        </is>
      </c>
      <c r="BK1293" t="inlineStr">
        <is>
          <t>36</t>
        </is>
      </c>
      <c r="BL1293" t="inlineStr">
        <is>
          <t>CO2 disclosure -0.05 ** (-2.17)</t>
        </is>
      </c>
      <c r="BM1293" t="inlineStr">
        <is>
          <t>CO2 disclosure</t>
        </is>
      </c>
      <c r="BN1293" t="inlineStr">
        <is>
          <t>ln(spread in bsp)</t>
        </is>
      </c>
      <c r="BO1293" t="inlineStr">
        <is>
          <t>rescreen</t>
        </is>
      </c>
      <c r="BP1293" t="inlineStr">
        <is>
          <t>CLUSTER Kleimeier-Viehs</t>
        </is>
      </c>
      <c r="BQ1293" t="inlineStr">
        <is>
          <t>computed</t>
        </is>
      </c>
      <c r="BT1293" t="n">
        <v>0</v>
      </c>
      <c r="BU1293" t="inlineStr">
        <is>
          <t>staging_Kleimeier_Viehs_2018.csv</t>
        </is>
      </c>
      <c r="BW1293" t="n">
        <v>2009</v>
      </c>
      <c r="BX1293" t="n">
        <v>2016</v>
      </c>
      <c r="BY1293" t="inlineStr">
        <is>
          <t>multi: global loan sample (country composition not reported in the 4-page article; borrower-country fixed effects used)</t>
        </is>
      </c>
      <c r="BZ1293" t="n">
        <v>2012.5</v>
      </c>
      <c r="CA1293" t="n">
        <v>0.125</v>
      </c>
      <c r="CB1293" t="n">
        <v>0</v>
      </c>
      <c r="CC1293" t="n">
        <v>1</v>
      </c>
      <c r="CD1293" t="n">
        <v>-0.02834587241087985</v>
      </c>
      <c r="CE1293" t="n">
        <v>1</v>
      </c>
    </row>
    <row r="1294">
      <c r="A1294" t="inlineStr">
        <is>
          <t>Kleimeier, Viehs (2021)</t>
        </is>
      </c>
      <c r="B1294" t="n">
        <v>2599</v>
      </c>
      <c r="C1294" t="n">
        <v>-0.00765571332058469</v>
      </c>
      <c r="D1294" t="n">
        <v>3303</v>
      </c>
      <c r="E1294">
        <f>IF(ISNUMBER($BA1294),$BA1294,IF(AND(ISNUMBER($D1294),ISNUMBER($BW1294),ISNUMBER($BX1294)),$D1294*($BX1294-$BW1294+1),""))</f>
        <v>3303.0</v>
      </c>
      <c r="H1294" t="inlineStr">
        <is>
          <t>partial</t>
        </is>
      </c>
      <c r="I1294" t="inlineStr">
        <is>
          <t>T-Statistic available</t>
        </is>
      </c>
      <c r="J1294">
        <f>IF($BW1294&lt;&gt;"",$BW1294,"")</f>
        <v>2009.0</v>
      </c>
      <c r="K1294">
        <f>IF($BX1294&lt;&gt;"",$BX1294,"")</f>
        <v>2016.0</v>
      </c>
      <c r="L1294">
        <f>IF(AND(ISNUMBER($BW1294),ISNUMBER($BX1294)),($BW1294+$BX1294)/2,"")</f>
        <v>2012.5</v>
      </c>
      <c r="M1294">
        <f>IF($L1294&lt;&gt;"",$L1294,"")</f>
        <v>2012.5</v>
      </c>
      <c r="N1294">
        <f>IF(AND(ISNUMBER($BW1294),ISNUMBER($BX1294)),MIN(1,MAX(0,($BX1294-2016+1)/($BX1294-$BW1294+1))),"")</f>
        <v>0.125</v>
      </c>
      <c r="O1294">
        <f>IF(AND(ISNUMBER($BW1294),ISNUMBER($BX1294)),MIN(1,MAX(0,($BX1294-2017+1)/($BX1294-$BW1294+1))),"")</f>
        <v>0.0</v>
      </c>
      <c r="P1294">
        <f>IF(AND(ISNUMBER($BW1294),ISNUMBER($BX1294)),MIN(1,MAX(0,($BX1294-2018+1)/($BX1294-$BW1294+1))),"")</f>
        <v>0.0</v>
      </c>
      <c r="Q1294">
        <f>IF(AND(ISNUMBER($BW1294),ISNUMBER($BX1294)),MIN(1,MAX(0,($BX1294-2019+1)/($BX1294-$BW1294+1))),"")</f>
        <v>0.0</v>
      </c>
      <c r="R1294">
        <f>IF(AND(ISNUMBER($BW1294),ISNUMBER($BX1294)),MIN(1,MAX(0,($BX1294-2016+1)/($BX1294-$BW1294+1))),"")</f>
        <v>0.125</v>
      </c>
      <c r="S1294">
        <f>IF($L1294&lt;&gt;"",IF($L1294&gt;=2015.5,1,0),"")</f>
        <v>0.0</v>
      </c>
      <c r="T1294">
        <f>IF($L1294&lt;&gt;"",IF($L1294&gt;=2016,1,0),"")</f>
        <v>0.0</v>
      </c>
      <c r="U1294">
        <f>IF(ISNUMBER($BX1294),IF($BX1294&gt;=2016,1,0),"")</f>
        <v>1.0</v>
      </c>
      <c r="V1294">
        <f>IF(ISNUMBER($BW1294),IF($BW1294&gt;=2016,1,0),"")</f>
        <v>0.0</v>
      </c>
      <c r="W1294" t="str">
        <f>IF(AND(ISNUMBER($BW1294),ISNUMBER($BX1294)),IF($BW1294&gt;=2016,"post-only",IF($BX1294&lt;2016,"pre-only","mixed")),"")</f>
        <v>mixed</v>
      </c>
      <c r="X1294">
        <f>IF(AND(ISNUMBER($BW1294),ISNUMBER($BX1294)),MIN(1,MAX(0,($BX1294-2017+1)/($BX1294-$BW1294+1))),"")</f>
        <v>0.0</v>
      </c>
      <c r="Y1294">
        <f>IF(AND(ISNUMBER($BW1294),ISNUMBER($BX1294)),MIN(1,MAX(0,($BX1294-2018+1)/($BX1294-$BW1294+1))),"")</f>
        <v>0.0</v>
      </c>
      <c r="Z1294">
        <f>IF(AND(ISNUMBER($BW1294),ISNUMBER($BX1294)),MIN(1,MAX(0,($BX1294-2019+1)/($BX1294-$BW1294+1))),"")</f>
        <v>0.0</v>
      </c>
      <c r="AA1294">
        <f>IF(ISNUMBER($BX1294),IF($BX1294&gt;=2017,1,0),"")</f>
        <v>0.0</v>
      </c>
      <c r="AB1294">
        <f>IF(ISNUMBER($BX1294),IF($BX1294&gt;=2018,1,0),"")</f>
        <v>0.0</v>
      </c>
      <c r="AC1294">
        <f>IF(ISNUMBER($BX1294),IF($BX1294&gt;=2019,1,0),"")</f>
        <v>0.0</v>
      </c>
      <c r="AD1294">
        <f>IF($L1294&lt;&gt;"",IF($L1294&gt;2013,1,0),"")</f>
        <v>0.0</v>
      </c>
      <c r="AE1294">
        <f>IF($L1294&lt;&gt;"",1+IF($L1294&gt;2011,1,0)+IF($L1294&gt;2014,1,0),"")</f>
        <v>2.0</v>
      </c>
      <c r="AF1294" t="inlineStr">
        <is>
          <t>loan (interest rate)</t>
        </is>
      </c>
      <c r="AG1294" t="inlineStr">
        <is>
          <t>disclosure</t>
        </is>
      </c>
      <c r="AH1294" t="inlineStr">
        <is>
          <t>99_NCE</t>
        </is>
      </c>
      <c r="AI1294" t="inlineStr">
        <is>
          <t>99_NCE</t>
        </is>
      </c>
      <c r="AJ1294" t="inlineStr">
        <is>
          <t>99_NCE</t>
        </is>
      </c>
      <c r="AK1294" t="str">
        <f>IF(AND($CF1294&lt;&gt;"",IFERROR(INDEX(subsample_country_map!$B:$B,MATCH($CF1294,subsample_country_map!$A:$A,0)),"")&lt;&gt;""),INDEX(subsample_country_map!$B:$B,MATCH($CF1294,subsample_country_map!$A:$A,0)),INDEX(lookup!$AA:$AA,MATCH($A1294,lookup!$A:$A,0)))</f>
        <v>99_NCE</v>
      </c>
      <c r="AL1294" t="str">
        <f>IF(AND($CF1294&lt;&gt;"",IFERROR(INDEX(subsample_country_map!$C:$C,MATCH($CF1294,subsample_country_map!$A:$A,0)),"")&lt;&gt;""),INDEX(subsample_country_map!$C:$C,MATCH($CF1294,subsample_country_map!$A:$A,0)),INDEX(lookup!$AB:$AB,MATCH($A1294,lookup!$A:$A,0)))</f>
        <v>99_NCE</v>
      </c>
      <c r="AM1294" t="str">
        <f>IF(AND($CF1294&lt;&gt;"",IFERROR(INDEX(subsample_country_map!$D:$D,MATCH($CF1294,subsample_country_map!$A:$A,0)),"")&lt;&gt;""),INDEX(subsample_country_map!$D:$D,MATCH($CF1294,subsample_country_map!$A:$A,0)),INDEX(lookup!$AC:$AC,MATCH($A1294,lookup!$A:$A,0)))</f>
        <v>99_NCE</v>
      </c>
      <c r="AN1294" t="str">
        <f>IF(AND($CF1294&lt;&gt;"",IFERROR(INDEX(subsample_country_map!$E:$E,MATCH($CF1294,subsample_country_map!$A:$A,0)),"")&lt;&gt;""),INDEX(subsample_country_map!$E:$E,MATCH($CF1294,subsample_country_map!$A:$A,0)),INDEX(lookup!$AD:$AD,MATCH($A1294,lookup!$A:$A,0)))</f>
        <v>99_NCE</v>
      </c>
      <c r="AO1294" t="str">
        <f>INDEX(lookup!$Y:$Y,MATCH($A1294,lookup!$A:$A,0))</f>
        <v>0_published</v>
      </c>
      <c r="AP1294" t="str">
        <f>INDEX(lookup!$Z:$Z,MATCH($A1294,lookup!$A:$A,0))</f>
        <v>1_VHB high</v>
      </c>
      <c r="AQ1294" t="str">
        <f>INDEX(lookup!$W:$W,MATCH($A1294,lookup!$A:$A,0))</f>
        <v>1_fin/acc/econ</v>
      </c>
      <c r="AS1294" t="inlineStr">
        <is>
          <t>staging</t>
        </is>
      </c>
      <c r="AT1294" t="inlineStr">
        <is>
          <t>good-CER</t>
        </is>
      </c>
      <c r="AU1294" t="inlineStr">
        <is>
          <t>cost</t>
        </is>
      </c>
      <c r="AV1294" t="inlineStr">
        <is>
          <t>-0.01</t>
        </is>
      </c>
      <c r="AX1294" t="inlineStr">
        <is>
          <t>-0.44</t>
        </is>
      </c>
      <c r="BA1294" t="n">
        <v>3303</v>
      </c>
      <c r="BB1294" t="inlineStr">
        <is>
          <t>as-stated:year of loan signing (answers refer to t-1)</t>
        </is>
      </c>
      <c r="BC1294" t="inlineStr">
        <is>
          <t>OLS</t>
        </is>
      </c>
      <c r="BD1294" t="inlineStr">
        <is>
          <t>firm</t>
        </is>
      </c>
      <c r="BE1294" t="inlineStr">
        <is>
          <t>other:borrower type</t>
        </is>
      </c>
      <c r="BF1294" t="inlineStr">
        <is>
          <t>Public borrowers who receive CDP questionnaire - Transparent</t>
        </is>
      </c>
      <c r="BI1294" t="inlineStr">
        <is>
          <t>Table 1</t>
        </is>
      </c>
      <c r="BJ1294" t="inlineStr">
        <is>
          <t>Model 6 (CDP questionnaire recipients - Transparent)</t>
        </is>
      </c>
      <c r="BK1294" t="inlineStr">
        <is>
          <t>36</t>
        </is>
      </c>
      <c r="BL1294" t="inlineStr">
        <is>
          <t>CO2 disclosure -0.01 (-0.44)</t>
        </is>
      </c>
      <c r="BM1294" t="inlineStr">
        <is>
          <t>CO2 disclosure</t>
        </is>
      </c>
      <c r="BN1294" t="inlineStr">
        <is>
          <t>ln(spread in bsp)</t>
        </is>
      </c>
      <c r="BO1294" t="inlineStr">
        <is>
          <t>rescreen</t>
        </is>
      </c>
      <c r="BP1294" t="inlineStr">
        <is>
          <t>CLUSTER Kleimeier-Viehs</t>
        </is>
      </c>
      <c r="BQ1294" t="inlineStr">
        <is>
          <t>computed</t>
        </is>
      </c>
      <c r="BT1294" t="n">
        <v>0</v>
      </c>
      <c r="BU1294" t="inlineStr">
        <is>
          <t>staging_Kleimeier_Viehs_2018.csv</t>
        </is>
      </c>
      <c r="BW1294" t="n">
        <v>2009</v>
      </c>
      <c r="BX1294" t="n">
        <v>2016</v>
      </c>
      <c r="BY1294" t="inlineStr">
        <is>
          <t>multi: global loan sample (country composition not reported in the 4-page article; borrower-country fixed effects used)</t>
        </is>
      </c>
      <c r="BZ1294" t="n">
        <v>2012.5</v>
      </c>
      <c r="CA1294" t="n">
        <v>0.125</v>
      </c>
      <c r="CB1294" t="n">
        <v>0</v>
      </c>
      <c r="CC1294" t="n">
        <v>1</v>
      </c>
      <c r="CD1294" t="n">
        <v>-0.007655862892827156</v>
      </c>
      <c r="CE1294" t="n">
        <v>1</v>
      </c>
    </row>
    <row r="1295">
      <c r="A1295" t="inlineStr">
        <is>
          <t>Kleimeier, Viehs (2021)</t>
        </is>
      </c>
      <c r="B1295" t="n">
        <v>2600</v>
      </c>
      <c r="C1295" t="n">
        <v>-0.0489947302654196</v>
      </c>
      <c r="D1295" t="n">
        <v>2556</v>
      </c>
      <c r="E1295">
        <f>IF(ISNUMBER($BA1295),$BA1295,IF(AND(ISNUMBER($D1295),ISNUMBER($BW1295),ISNUMBER($BX1295)),$D1295*($BX1295-$BW1295+1),""))</f>
        <v>2556.0</v>
      </c>
      <c r="H1295" t="inlineStr">
        <is>
          <t>partial</t>
        </is>
      </c>
      <c r="I1295" t="inlineStr">
        <is>
          <t>T-Statistic available</t>
        </is>
      </c>
      <c r="J1295">
        <f>IF($BW1295&lt;&gt;"",$BW1295,"")</f>
        <v>2009.0</v>
      </c>
      <c r="K1295">
        <f>IF($BX1295&lt;&gt;"",$BX1295,"")</f>
        <v>2016.0</v>
      </c>
      <c r="L1295">
        <f>IF(AND(ISNUMBER($BW1295),ISNUMBER($BX1295)),($BW1295+$BX1295)/2,"")</f>
        <v>2012.5</v>
      </c>
      <c r="M1295">
        <f>IF($L1295&lt;&gt;"",$L1295,"")</f>
        <v>2012.5</v>
      </c>
      <c r="N1295">
        <f>IF(AND(ISNUMBER($BW1295),ISNUMBER($BX1295)),MIN(1,MAX(0,($BX1295-2016+1)/($BX1295-$BW1295+1))),"")</f>
        <v>0.125</v>
      </c>
      <c r="O1295">
        <f>IF(AND(ISNUMBER($BW1295),ISNUMBER($BX1295)),MIN(1,MAX(0,($BX1295-2017+1)/($BX1295-$BW1295+1))),"")</f>
        <v>0.0</v>
      </c>
      <c r="P1295">
        <f>IF(AND(ISNUMBER($BW1295),ISNUMBER($BX1295)),MIN(1,MAX(0,($BX1295-2018+1)/($BX1295-$BW1295+1))),"")</f>
        <v>0.0</v>
      </c>
      <c r="Q1295">
        <f>IF(AND(ISNUMBER($BW1295),ISNUMBER($BX1295)),MIN(1,MAX(0,($BX1295-2019+1)/($BX1295-$BW1295+1))),"")</f>
        <v>0.0</v>
      </c>
      <c r="R1295">
        <f>IF(AND(ISNUMBER($BW1295),ISNUMBER($BX1295)),MIN(1,MAX(0,($BX1295-2016+1)/($BX1295-$BW1295+1))),"")</f>
        <v>0.125</v>
      </c>
      <c r="S1295">
        <f>IF($L1295&lt;&gt;"",IF($L1295&gt;=2015.5,1,0),"")</f>
        <v>0.0</v>
      </c>
      <c r="T1295">
        <f>IF($L1295&lt;&gt;"",IF($L1295&gt;=2016,1,0),"")</f>
        <v>0.0</v>
      </c>
      <c r="U1295">
        <f>IF(ISNUMBER($BX1295),IF($BX1295&gt;=2016,1,0),"")</f>
        <v>1.0</v>
      </c>
      <c r="V1295">
        <f>IF(ISNUMBER($BW1295),IF($BW1295&gt;=2016,1,0),"")</f>
        <v>0.0</v>
      </c>
      <c r="W1295" t="str">
        <f>IF(AND(ISNUMBER($BW1295),ISNUMBER($BX1295)),IF($BW1295&gt;=2016,"post-only",IF($BX1295&lt;2016,"pre-only","mixed")),"")</f>
        <v>mixed</v>
      </c>
      <c r="X1295">
        <f>IF(AND(ISNUMBER($BW1295),ISNUMBER($BX1295)),MIN(1,MAX(0,($BX1295-2017+1)/($BX1295-$BW1295+1))),"")</f>
        <v>0.0</v>
      </c>
      <c r="Y1295">
        <f>IF(AND(ISNUMBER($BW1295),ISNUMBER($BX1295)),MIN(1,MAX(0,($BX1295-2018+1)/($BX1295-$BW1295+1))),"")</f>
        <v>0.0</v>
      </c>
      <c r="Z1295">
        <f>IF(AND(ISNUMBER($BW1295),ISNUMBER($BX1295)),MIN(1,MAX(0,($BX1295-2019+1)/($BX1295-$BW1295+1))),"")</f>
        <v>0.0</v>
      </c>
      <c r="AA1295">
        <f>IF(ISNUMBER($BX1295),IF($BX1295&gt;=2017,1,0),"")</f>
        <v>0.0</v>
      </c>
      <c r="AB1295">
        <f>IF(ISNUMBER($BX1295),IF($BX1295&gt;=2018,1,0),"")</f>
        <v>0.0</v>
      </c>
      <c r="AC1295">
        <f>IF(ISNUMBER($BX1295),IF($BX1295&gt;=2019,1,0),"")</f>
        <v>0.0</v>
      </c>
      <c r="AD1295">
        <f>IF($L1295&lt;&gt;"",IF($L1295&gt;2013,1,0),"")</f>
        <v>0.0</v>
      </c>
      <c r="AE1295">
        <f>IF($L1295&lt;&gt;"",1+IF($L1295&gt;2011,1,0)+IF($L1295&gt;2014,1,0),"")</f>
        <v>2.0</v>
      </c>
      <c r="AF1295" t="inlineStr">
        <is>
          <t>loan (interest rate)</t>
        </is>
      </c>
      <c r="AG1295" t="inlineStr">
        <is>
          <t>disclosure</t>
        </is>
      </c>
      <c r="AH1295" t="inlineStr">
        <is>
          <t>99_NCE</t>
        </is>
      </c>
      <c r="AI1295" t="inlineStr">
        <is>
          <t>99_NCE</t>
        </is>
      </c>
      <c r="AJ1295" t="inlineStr">
        <is>
          <t>99_NCE</t>
        </is>
      </c>
      <c r="AK1295" t="str">
        <f>IF(AND($CF1295&lt;&gt;"",IFERROR(INDEX(subsample_country_map!$B:$B,MATCH($CF1295,subsample_country_map!$A:$A,0)),"")&lt;&gt;""),INDEX(subsample_country_map!$B:$B,MATCH($CF1295,subsample_country_map!$A:$A,0)),INDEX(lookup!$AA:$AA,MATCH($A1295,lookup!$A:$A,0)))</f>
        <v>99_NCE</v>
      </c>
      <c r="AL1295" t="str">
        <f>IF(AND($CF1295&lt;&gt;"",IFERROR(INDEX(subsample_country_map!$C:$C,MATCH($CF1295,subsample_country_map!$A:$A,0)),"")&lt;&gt;""),INDEX(subsample_country_map!$C:$C,MATCH($CF1295,subsample_country_map!$A:$A,0)),INDEX(lookup!$AB:$AB,MATCH($A1295,lookup!$A:$A,0)))</f>
        <v>99_NCE</v>
      </c>
      <c r="AM1295" t="str">
        <f>IF(AND($CF1295&lt;&gt;"",IFERROR(INDEX(subsample_country_map!$D:$D,MATCH($CF1295,subsample_country_map!$A:$A,0)),"")&lt;&gt;""),INDEX(subsample_country_map!$D:$D,MATCH($CF1295,subsample_country_map!$A:$A,0)),INDEX(lookup!$AC:$AC,MATCH($A1295,lookup!$A:$A,0)))</f>
        <v>99_NCE</v>
      </c>
      <c r="AN1295" t="str">
        <f>IF(AND($CF1295&lt;&gt;"",IFERROR(INDEX(subsample_country_map!$E:$E,MATCH($CF1295,subsample_country_map!$A:$A,0)),"")&lt;&gt;""),INDEX(subsample_country_map!$E:$E,MATCH($CF1295,subsample_country_map!$A:$A,0)),INDEX(lookup!$AD:$AD,MATCH($A1295,lookup!$A:$A,0)))</f>
        <v>99_NCE</v>
      </c>
      <c r="AO1295" t="str">
        <f>INDEX(lookup!$Y:$Y,MATCH($A1295,lookup!$A:$A,0))</f>
        <v>0_published</v>
      </c>
      <c r="AP1295" t="str">
        <f>INDEX(lookup!$Z:$Z,MATCH($A1295,lookup!$A:$A,0))</f>
        <v>1_VHB high</v>
      </c>
      <c r="AQ1295" t="str">
        <f>INDEX(lookup!$W:$W,MATCH($A1295,lookup!$A:$A,0))</f>
        <v>1_fin/acc/econ</v>
      </c>
      <c r="AS1295" t="inlineStr">
        <is>
          <t>staging</t>
        </is>
      </c>
      <c r="AT1295" t="inlineStr">
        <is>
          <t>good-CER</t>
        </is>
      </c>
      <c r="AU1295" t="inlineStr">
        <is>
          <t>cost</t>
        </is>
      </c>
      <c r="AV1295" t="inlineStr">
        <is>
          <t>-0.08</t>
        </is>
      </c>
      <c r="AX1295" t="inlineStr">
        <is>
          <t>-2.48</t>
        </is>
      </c>
      <c r="BA1295" t="n">
        <v>2556</v>
      </c>
      <c r="BB1295" t="inlineStr">
        <is>
          <t>as-stated:year of loan signing (answers refer to t-1)</t>
        </is>
      </c>
      <c r="BC1295" t="inlineStr">
        <is>
          <t>OLS</t>
        </is>
      </c>
      <c r="BD1295" t="inlineStr">
        <is>
          <t>firm</t>
        </is>
      </c>
      <c r="BE1295" t="inlineStr">
        <is>
          <t>other:borrower type</t>
        </is>
      </c>
      <c r="BF1295" t="inlineStr">
        <is>
          <t>Public borrowers who receive CDP questionnaire - Opaque</t>
        </is>
      </c>
      <c r="BI1295" t="inlineStr">
        <is>
          <t>Table 1</t>
        </is>
      </c>
      <c r="BJ1295" t="inlineStr">
        <is>
          <t>Model 7 (CDP questionnaire recipients - Opaque)</t>
        </is>
      </c>
      <c r="BK1295" t="inlineStr">
        <is>
          <t>36</t>
        </is>
      </c>
      <c r="BL1295" t="inlineStr">
        <is>
          <t>CO2 disclosure -0.08 ** (-2.48)</t>
        </is>
      </c>
      <c r="BM1295" t="inlineStr">
        <is>
          <t>CO2 disclosure</t>
        </is>
      </c>
      <c r="BN1295" t="inlineStr">
        <is>
          <t>ln(spread in bsp)</t>
        </is>
      </c>
      <c r="BO1295" t="inlineStr">
        <is>
          <t>rescreen</t>
        </is>
      </c>
      <c r="BP1295" t="inlineStr">
        <is>
          <t>CLUSTER Kleimeier-Viehs</t>
        </is>
      </c>
      <c r="BQ1295" t="inlineStr">
        <is>
          <t>computed</t>
        </is>
      </c>
      <c r="BT1295" t="n">
        <v>0</v>
      </c>
      <c r="BU1295" t="inlineStr">
        <is>
          <t>staging_Kleimeier_Viehs_2018.csv</t>
        </is>
      </c>
      <c r="BW1295" t="n">
        <v>2009</v>
      </c>
      <c r="BX1295" t="n">
        <v>2016</v>
      </c>
      <c r="BY1295" t="inlineStr">
        <is>
          <t>multi: global loan sample (country composition not reported in the 4-page article; borrower-country fixed effects used)</t>
        </is>
      </c>
      <c r="BZ1295" t="n">
        <v>2012.5</v>
      </c>
      <c r="CA1295" t="n">
        <v>0.125</v>
      </c>
      <c r="CB1295" t="n">
        <v>0</v>
      </c>
      <c r="CC1295" t="n">
        <v>1</v>
      </c>
      <c r="CD1295" t="n">
        <v>-0.04903399050915547</v>
      </c>
      <c r="CE1295" t="n">
        <v>1</v>
      </c>
    </row>
    <row r="1296">
      <c r="A1296" t="inlineStr">
        <is>
          <t>Kleimeier, Viehs (2021)</t>
        </is>
      </c>
      <c r="B1296" t="n">
        <v>2601</v>
      </c>
      <c r="C1296" t="n">
        <v>-0.01942829699663643</v>
      </c>
      <c r="D1296" t="n">
        <v>13407</v>
      </c>
      <c r="E1296">
        <f>IF(ISNUMBER($BA1296),$BA1296,IF(AND(ISNUMBER($D1296),ISNUMBER($BW1296),ISNUMBER($BX1296)),$D1296*($BX1296-$BW1296+1),""))</f>
        <v>13407.0</v>
      </c>
      <c r="H1296" t="inlineStr">
        <is>
          <t>partial</t>
        </is>
      </c>
      <c r="I1296" t="inlineStr">
        <is>
          <t>T-Statistic available</t>
        </is>
      </c>
      <c r="J1296">
        <f>IF($BW1296&lt;&gt;"",$BW1296,"")</f>
        <v>2009.0</v>
      </c>
      <c r="K1296">
        <f>IF($BX1296&lt;&gt;"",$BX1296,"")</f>
        <v>2016.0</v>
      </c>
      <c r="L1296">
        <f>IF(AND(ISNUMBER($BW1296),ISNUMBER($BX1296)),($BW1296+$BX1296)/2,"")</f>
        <v>2012.5</v>
      </c>
      <c r="M1296">
        <f>IF($L1296&lt;&gt;"",$L1296,"")</f>
        <v>2012.5</v>
      </c>
      <c r="N1296">
        <f>IF(AND(ISNUMBER($BW1296),ISNUMBER($BX1296)),MIN(1,MAX(0,($BX1296-2016+1)/($BX1296-$BW1296+1))),"")</f>
        <v>0.125</v>
      </c>
      <c r="O1296">
        <f>IF(AND(ISNUMBER($BW1296),ISNUMBER($BX1296)),MIN(1,MAX(0,($BX1296-2017+1)/($BX1296-$BW1296+1))),"")</f>
        <v>0.0</v>
      </c>
      <c r="P1296">
        <f>IF(AND(ISNUMBER($BW1296),ISNUMBER($BX1296)),MIN(1,MAX(0,($BX1296-2018+1)/($BX1296-$BW1296+1))),"")</f>
        <v>0.0</v>
      </c>
      <c r="Q1296">
        <f>IF(AND(ISNUMBER($BW1296),ISNUMBER($BX1296)),MIN(1,MAX(0,($BX1296-2019+1)/($BX1296-$BW1296+1))),"")</f>
        <v>0.0</v>
      </c>
      <c r="R1296">
        <f>IF(AND(ISNUMBER($BW1296),ISNUMBER($BX1296)),MIN(1,MAX(0,($BX1296-2016+1)/($BX1296-$BW1296+1))),"")</f>
        <v>0.125</v>
      </c>
      <c r="S1296">
        <f>IF($L1296&lt;&gt;"",IF($L1296&gt;=2015.5,1,0),"")</f>
        <v>0.0</v>
      </c>
      <c r="T1296">
        <f>IF($L1296&lt;&gt;"",IF($L1296&gt;=2016,1,0),"")</f>
        <v>0.0</v>
      </c>
      <c r="U1296">
        <f>IF(ISNUMBER($BX1296),IF($BX1296&gt;=2016,1,0),"")</f>
        <v>1.0</v>
      </c>
      <c r="V1296">
        <f>IF(ISNUMBER($BW1296),IF($BW1296&gt;=2016,1,0),"")</f>
        <v>0.0</v>
      </c>
      <c r="W1296" t="str">
        <f>IF(AND(ISNUMBER($BW1296),ISNUMBER($BX1296)),IF($BW1296&gt;=2016,"post-only",IF($BX1296&lt;2016,"pre-only","mixed")),"")</f>
        <v>mixed</v>
      </c>
      <c r="X1296">
        <f>IF(AND(ISNUMBER($BW1296),ISNUMBER($BX1296)),MIN(1,MAX(0,($BX1296-2017+1)/($BX1296-$BW1296+1))),"")</f>
        <v>0.0</v>
      </c>
      <c r="Y1296">
        <f>IF(AND(ISNUMBER($BW1296),ISNUMBER($BX1296)),MIN(1,MAX(0,($BX1296-2018+1)/($BX1296-$BW1296+1))),"")</f>
        <v>0.0</v>
      </c>
      <c r="Z1296">
        <f>IF(AND(ISNUMBER($BW1296),ISNUMBER($BX1296)),MIN(1,MAX(0,($BX1296-2019+1)/($BX1296-$BW1296+1))),"")</f>
        <v>0.0</v>
      </c>
      <c r="AA1296">
        <f>IF(ISNUMBER($BX1296),IF($BX1296&gt;=2017,1,0),"")</f>
        <v>0.0</v>
      </c>
      <c r="AB1296">
        <f>IF(ISNUMBER($BX1296),IF($BX1296&gt;=2018,1,0),"")</f>
        <v>0.0</v>
      </c>
      <c r="AC1296">
        <f>IF(ISNUMBER($BX1296),IF($BX1296&gt;=2019,1,0),"")</f>
        <v>0.0</v>
      </c>
      <c r="AD1296">
        <f>IF($L1296&lt;&gt;"",IF($L1296&gt;2013,1,0),"")</f>
        <v>0.0</v>
      </c>
      <c r="AE1296">
        <f>IF($L1296&lt;&gt;"",1+IF($L1296&gt;2011,1,0)+IF($L1296&gt;2014,1,0),"")</f>
        <v>2.0</v>
      </c>
      <c r="AF1296" t="inlineStr">
        <is>
          <t>loan (interest rate)</t>
        </is>
      </c>
      <c r="AG1296" t="inlineStr">
        <is>
          <t>disclosure</t>
        </is>
      </c>
      <c r="AH1296" t="inlineStr">
        <is>
          <t>99_NCE</t>
        </is>
      </c>
      <c r="AI1296" t="inlineStr">
        <is>
          <t>99_NCE</t>
        </is>
      </c>
      <c r="AJ1296" t="inlineStr">
        <is>
          <t>99_NCE</t>
        </is>
      </c>
      <c r="AK1296" t="str">
        <f>IF(AND($CF1296&lt;&gt;"",IFERROR(INDEX(subsample_country_map!$B:$B,MATCH($CF1296,subsample_country_map!$A:$A,0)),"")&lt;&gt;""),INDEX(subsample_country_map!$B:$B,MATCH($CF1296,subsample_country_map!$A:$A,0)),INDEX(lookup!$AA:$AA,MATCH($A1296,lookup!$A:$A,0)))</f>
        <v>99_NCE</v>
      </c>
      <c r="AL1296" t="str">
        <f>IF(AND($CF1296&lt;&gt;"",IFERROR(INDEX(subsample_country_map!$C:$C,MATCH($CF1296,subsample_country_map!$A:$A,0)),"")&lt;&gt;""),INDEX(subsample_country_map!$C:$C,MATCH($CF1296,subsample_country_map!$A:$A,0)),INDEX(lookup!$AB:$AB,MATCH($A1296,lookup!$A:$A,0)))</f>
        <v>99_NCE</v>
      </c>
      <c r="AM1296" t="str">
        <f>IF(AND($CF1296&lt;&gt;"",IFERROR(INDEX(subsample_country_map!$D:$D,MATCH($CF1296,subsample_country_map!$A:$A,0)),"")&lt;&gt;""),INDEX(subsample_country_map!$D:$D,MATCH($CF1296,subsample_country_map!$A:$A,0)),INDEX(lookup!$AC:$AC,MATCH($A1296,lookup!$A:$A,0)))</f>
        <v>99_NCE</v>
      </c>
      <c r="AN1296" t="str">
        <f>IF(AND($CF1296&lt;&gt;"",IFERROR(INDEX(subsample_country_map!$E:$E,MATCH($CF1296,subsample_country_map!$A:$A,0)),"")&lt;&gt;""),INDEX(subsample_country_map!$E:$E,MATCH($CF1296,subsample_country_map!$A:$A,0)),INDEX(lookup!$AD:$AD,MATCH($A1296,lookup!$A:$A,0)))</f>
        <v>99_NCE</v>
      </c>
      <c r="AO1296" t="str">
        <f>INDEX(lookup!$Y:$Y,MATCH($A1296,lookup!$A:$A,0))</f>
        <v>0_published</v>
      </c>
      <c r="AP1296" t="str">
        <f>INDEX(lookup!$Z:$Z,MATCH($A1296,lookup!$A:$A,0))</f>
        <v>1_VHB high</v>
      </c>
      <c r="AQ1296" t="str">
        <f>INDEX(lookup!$W:$W,MATCH($A1296,lookup!$A:$A,0))</f>
        <v>1_fin/acc/econ</v>
      </c>
      <c r="AS1296" t="inlineStr">
        <is>
          <t>staging</t>
        </is>
      </c>
      <c r="AT1296" t="inlineStr">
        <is>
          <t>good-CER</t>
        </is>
      </c>
      <c r="AU1296" t="inlineStr">
        <is>
          <t>cost</t>
        </is>
      </c>
      <c r="AV1296" t="inlineStr">
        <is>
          <t>-0.07</t>
        </is>
      </c>
      <c r="AX1296" t="inlineStr">
        <is>
          <t>-2.25</t>
        </is>
      </c>
      <c r="BA1296" t="n">
        <v>13407</v>
      </c>
      <c r="BB1296" t="inlineStr">
        <is>
          <t>as-stated:year of loan signing (answers refer to t-1)</t>
        </is>
      </c>
      <c r="BC1296" t="inlineStr">
        <is>
          <t>FE</t>
        </is>
      </c>
      <c r="BD1296" t="inlineStr">
        <is>
          <t>firm</t>
        </is>
      </c>
      <c r="BE1296" t="inlineStr">
        <is>
          <t>other:borrower type</t>
        </is>
      </c>
      <c r="BF1296" t="inlineStr">
        <is>
          <t>Borrowers with loans in multiple years</t>
        </is>
      </c>
      <c r="BI1296" t="inlineStr">
        <is>
          <t>Table 2</t>
        </is>
      </c>
      <c r="BJ1296" t="inlineStr">
        <is>
          <t>Model 1</t>
        </is>
      </c>
      <c r="BK1296" t="inlineStr">
        <is>
          <t>37</t>
        </is>
      </c>
      <c r="BL1296" t="inlineStr">
        <is>
          <t>CO2 disclosurestart -0.07 ** (-2.25)</t>
        </is>
      </c>
      <c r="BM1296" t="inlineStr">
        <is>
          <t>CO2 disclosurestart</t>
        </is>
      </c>
      <c r="BN1296" t="inlineStr">
        <is>
          <t>ln(spread in bps)</t>
        </is>
      </c>
      <c r="BO1296" t="inlineStr">
        <is>
          <t>rescreen</t>
        </is>
      </c>
      <c r="BP1296" t="inlineStr">
        <is>
          <t>CLUSTER Kleimeier-Viehs</t>
        </is>
      </c>
      <c r="BQ1296" t="inlineStr">
        <is>
          <t>computed</t>
        </is>
      </c>
      <c r="BT1296" t="n">
        <v>0</v>
      </c>
      <c r="BU1296" t="inlineStr">
        <is>
          <t>staging_Kleimeier_Viehs_2018.csv</t>
        </is>
      </c>
      <c r="BW1296" t="n">
        <v>2009</v>
      </c>
      <c r="BX1296" t="n">
        <v>2016</v>
      </c>
      <c r="BY1296" t="inlineStr">
        <is>
          <t>multi: global loan sample (country composition not reported in the 4-page article; borrower-country fixed effects used)</t>
        </is>
      </c>
      <c r="BZ1296" t="n">
        <v>2012.5</v>
      </c>
      <c r="CA1296" t="n">
        <v>0.125</v>
      </c>
      <c r="CB1296" t="n">
        <v>0</v>
      </c>
      <c r="CC1296" t="n">
        <v>1</v>
      </c>
      <c r="CD1296" t="n">
        <v>-0.01943074201046125</v>
      </c>
      <c r="CE1296" t="n">
        <v>1</v>
      </c>
    </row>
    <row r="1297">
      <c r="A1297" t="inlineStr">
        <is>
          <t>Kleimeier, Viehs (2021)</t>
        </is>
      </c>
      <c r="B1297" t="n">
        <v>2602</v>
      </c>
      <c r="C1297" t="n">
        <v>0.01303989865093373</v>
      </c>
      <c r="D1297" t="n">
        <v>13407</v>
      </c>
      <c r="E1297">
        <f>IF(ISNUMBER($BA1297),$BA1297,IF(AND(ISNUMBER($D1297),ISNUMBER($BW1297),ISNUMBER($BX1297)),$D1297*($BX1297-$BW1297+1),""))</f>
        <v>13407.0</v>
      </c>
      <c r="H1297" t="inlineStr">
        <is>
          <t>partial</t>
        </is>
      </c>
      <c r="I1297" t="inlineStr">
        <is>
          <t>T-Statistic available</t>
        </is>
      </c>
      <c r="J1297">
        <f>IF($BW1297&lt;&gt;"",$BW1297,"")</f>
        <v>2009.0</v>
      </c>
      <c r="K1297">
        <f>IF($BX1297&lt;&gt;"",$BX1297,"")</f>
        <v>2016.0</v>
      </c>
      <c r="L1297">
        <f>IF(AND(ISNUMBER($BW1297),ISNUMBER($BX1297)),($BW1297+$BX1297)/2,"")</f>
        <v>2012.5</v>
      </c>
      <c r="M1297">
        <f>IF($L1297&lt;&gt;"",$L1297,"")</f>
        <v>2012.5</v>
      </c>
      <c r="N1297">
        <f>IF(AND(ISNUMBER($BW1297),ISNUMBER($BX1297)),MIN(1,MAX(0,($BX1297-2016+1)/($BX1297-$BW1297+1))),"")</f>
        <v>0.125</v>
      </c>
      <c r="O1297">
        <f>IF(AND(ISNUMBER($BW1297),ISNUMBER($BX1297)),MIN(1,MAX(0,($BX1297-2017+1)/($BX1297-$BW1297+1))),"")</f>
        <v>0.0</v>
      </c>
      <c r="P1297">
        <f>IF(AND(ISNUMBER($BW1297),ISNUMBER($BX1297)),MIN(1,MAX(0,($BX1297-2018+1)/($BX1297-$BW1297+1))),"")</f>
        <v>0.0</v>
      </c>
      <c r="Q1297">
        <f>IF(AND(ISNUMBER($BW1297),ISNUMBER($BX1297)),MIN(1,MAX(0,($BX1297-2019+1)/($BX1297-$BW1297+1))),"")</f>
        <v>0.0</v>
      </c>
      <c r="R1297">
        <f>IF(AND(ISNUMBER($BW1297),ISNUMBER($BX1297)),MIN(1,MAX(0,($BX1297-2016+1)/($BX1297-$BW1297+1))),"")</f>
        <v>0.125</v>
      </c>
      <c r="S1297">
        <f>IF($L1297&lt;&gt;"",IF($L1297&gt;=2015.5,1,0),"")</f>
        <v>0.0</v>
      </c>
      <c r="T1297">
        <f>IF($L1297&lt;&gt;"",IF($L1297&gt;=2016,1,0),"")</f>
        <v>0.0</v>
      </c>
      <c r="U1297">
        <f>IF(ISNUMBER($BX1297),IF($BX1297&gt;=2016,1,0),"")</f>
        <v>1.0</v>
      </c>
      <c r="V1297">
        <f>IF(ISNUMBER($BW1297),IF($BW1297&gt;=2016,1,0),"")</f>
        <v>0.0</v>
      </c>
      <c r="W1297" t="str">
        <f>IF(AND(ISNUMBER($BW1297),ISNUMBER($BX1297)),IF($BW1297&gt;=2016,"post-only",IF($BX1297&lt;2016,"pre-only","mixed")),"")</f>
        <v>mixed</v>
      </c>
      <c r="X1297">
        <f>IF(AND(ISNUMBER($BW1297),ISNUMBER($BX1297)),MIN(1,MAX(0,($BX1297-2017+1)/($BX1297-$BW1297+1))),"")</f>
        <v>0.0</v>
      </c>
      <c r="Y1297">
        <f>IF(AND(ISNUMBER($BW1297),ISNUMBER($BX1297)),MIN(1,MAX(0,($BX1297-2018+1)/($BX1297-$BW1297+1))),"")</f>
        <v>0.0</v>
      </c>
      <c r="Z1297">
        <f>IF(AND(ISNUMBER($BW1297),ISNUMBER($BX1297)),MIN(1,MAX(0,($BX1297-2019+1)/($BX1297-$BW1297+1))),"")</f>
        <v>0.0</v>
      </c>
      <c r="AA1297">
        <f>IF(ISNUMBER($BX1297),IF($BX1297&gt;=2017,1,0),"")</f>
        <v>0.0</v>
      </c>
      <c r="AB1297">
        <f>IF(ISNUMBER($BX1297),IF($BX1297&gt;=2018,1,0),"")</f>
        <v>0.0</v>
      </c>
      <c r="AC1297">
        <f>IF(ISNUMBER($BX1297),IF($BX1297&gt;=2019,1,0),"")</f>
        <v>0.0</v>
      </c>
      <c r="AD1297">
        <f>IF($L1297&lt;&gt;"",IF($L1297&gt;2013,1,0),"")</f>
        <v>0.0</v>
      </c>
      <c r="AE1297">
        <f>IF($L1297&lt;&gt;"",1+IF($L1297&gt;2011,1,0)+IF($L1297&gt;2014,1,0),"")</f>
        <v>2.0</v>
      </c>
      <c r="AF1297" t="inlineStr">
        <is>
          <t>loan (interest rate)</t>
        </is>
      </c>
      <c r="AG1297" t="inlineStr">
        <is>
          <t>disclosure</t>
        </is>
      </c>
      <c r="AH1297" t="inlineStr">
        <is>
          <t>99_NCE</t>
        </is>
      </c>
      <c r="AI1297" t="inlineStr">
        <is>
          <t>99_NCE</t>
        </is>
      </c>
      <c r="AJ1297" t="inlineStr">
        <is>
          <t>99_NCE</t>
        </is>
      </c>
      <c r="AK1297" t="str">
        <f>IF(AND($CF1297&lt;&gt;"",IFERROR(INDEX(subsample_country_map!$B:$B,MATCH($CF1297,subsample_country_map!$A:$A,0)),"")&lt;&gt;""),INDEX(subsample_country_map!$B:$B,MATCH($CF1297,subsample_country_map!$A:$A,0)),INDEX(lookup!$AA:$AA,MATCH($A1297,lookup!$A:$A,0)))</f>
        <v>99_NCE</v>
      </c>
      <c r="AL1297" t="str">
        <f>IF(AND($CF1297&lt;&gt;"",IFERROR(INDEX(subsample_country_map!$C:$C,MATCH($CF1297,subsample_country_map!$A:$A,0)),"")&lt;&gt;""),INDEX(subsample_country_map!$C:$C,MATCH($CF1297,subsample_country_map!$A:$A,0)),INDEX(lookup!$AB:$AB,MATCH($A1297,lookup!$A:$A,0)))</f>
        <v>99_NCE</v>
      </c>
      <c r="AM1297" t="str">
        <f>IF(AND($CF1297&lt;&gt;"",IFERROR(INDEX(subsample_country_map!$D:$D,MATCH($CF1297,subsample_country_map!$A:$A,0)),"")&lt;&gt;""),INDEX(subsample_country_map!$D:$D,MATCH($CF1297,subsample_country_map!$A:$A,0)),INDEX(lookup!$AC:$AC,MATCH($A1297,lookup!$A:$A,0)))</f>
        <v>99_NCE</v>
      </c>
      <c r="AN1297" t="str">
        <f>IF(AND($CF1297&lt;&gt;"",IFERROR(INDEX(subsample_country_map!$E:$E,MATCH($CF1297,subsample_country_map!$A:$A,0)),"")&lt;&gt;""),INDEX(subsample_country_map!$E:$E,MATCH($CF1297,subsample_country_map!$A:$A,0)),INDEX(lookup!$AD:$AD,MATCH($A1297,lookup!$A:$A,0)))</f>
        <v>99_NCE</v>
      </c>
      <c r="AO1297" t="str">
        <f>INDEX(lookup!$Y:$Y,MATCH($A1297,lookup!$A:$A,0))</f>
        <v>0_published</v>
      </c>
      <c r="AP1297" t="str">
        <f>INDEX(lookup!$Z:$Z,MATCH($A1297,lookup!$A:$A,0))</f>
        <v>1_VHB high</v>
      </c>
      <c r="AQ1297" t="str">
        <f>INDEX(lookup!$W:$W,MATCH($A1297,lookup!$A:$A,0))</f>
        <v>1_fin/acc/econ</v>
      </c>
      <c r="AS1297" t="inlineStr">
        <is>
          <t>staging</t>
        </is>
      </c>
      <c r="AT1297" t="inlineStr">
        <is>
          <t>bad-CER</t>
        </is>
      </c>
      <c r="AU1297" t="inlineStr">
        <is>
          <t>cost</t>
        </is>
      </c>
      <c r="AV1297" t="inlineStr">
        <is>
          <t>-0.08</t>
        </is>
      </c>
      <c r="AX1297" t="inlineStr">
        <is>
          <t>-1.51</t>
        </is>
      </c>
      <c r="BA1297" t="n">
        <v>13407</v>
      </c>
      <c r="BB1297" t="inlineStr">
        <is>
          <t>as-stated:year of loan signing (answers refer to t-1)</t>
        </is>
      </c>
      <c r="BC1297" t="inlineStr">
        <is>
          <t>FE</t>
        </is>
      </c>
      <c r="BD1297" t="inlineStr">
        <is>
          <t>firm</t>
        </is>
      </c>
      <c r="BE1297" t="inlineStr">
        <is>
          <t>other:borrower type</t>
        </is>
      </c>
      <c r="BF1297" t="inlineStr">
        <is>
          <t>Borrowers with loans in multiple years</t>
        </is>
      </c>
      <c r="BI1297" t="inlineStr">
        <is>
          <t>Table 2</t>
        </is>
      </c>
      <c r="BJ1297" t="inlineStr">
        <is>
          <t>Model 2</t>
        </is>
      </c>
      <c r="BK1297" t="inlineStr">
        <is>
          <t>37</t>
        </is>
      </c>
      <c r="BL1297" t="inlineStr">
        <is>
          <t>CO2 disclosurestop -0.08 (-1.51)</t>
        </is>
      </c>
      <c r="BM1297" t="inlineStr">
        <is>
          <t>CO2 disclosurestop</t>
        </is>
      </c>
      <c r="BN1297" t="inlineStr">
        <is>
          <t>ln(spread in bps)</t>
        </is>
      </c>
      <c r="BO1297" t="inlineStr">
        <is>
          <t>rescreen</t>
        </is>
      </c>
      <c r="BP1297" t="inlineStr">
        <is>
          <t>CLUSTER Kleimeier-Viehs</t>
        </is>
      </c>
      <c r="BQ1297" t="inlineStr">
        <is>
          <t>computed</t>
        </is>
      </c>
      <c r="BT1297" t="n">
        <v>0</v>
      </c>
      <c r="BU1297" t="inlineStr">
        <is>
          <t>staging_Kleimeier_Viehs_2018.csv</t>
        </is>
      </c>
      <c r="BW1297" t="n">
        <v>2009</v>
      </c>
      <c r="BX1297" t="n">
        <v>2016</v>
      </c>
      <c r="BY1297" t="inlineStr">
        <is>
          <t>multi: global loan sample (country composition not reported in the 4-page article; borrower-country fixed effects used)</t>
        </is>
      </c>
      <c r="BZ1297" t="n">
        <v>2012.5</v>
      </c>
      <c r="CA1297" t="n">
        <v>0.125</v>
      </c>
      <c r="CB1297" t="n">
        <v>0</v>
      </c>
      <c r="CC1297" t="n">
        <v>1</v>
      </c>
      <c r="CD1297" t="n">
        <v>0.0130406378232693</v>
      </c>
      <c r="CE1297" t="n">
        <v>1</v>
      </c>
    </row>
    <row r="1298">
      <c r="A1298" t="inlineStr">
        <is>
          <t>Kleimeier, Viehs (2021)</t>
        </is>
      </c>
      <c r="B1298" t="n">
        <v>2603</v>
      </c>
      <c r="C1298" t="n">
        <v>-0.0198598684956619</v>
      </c>
      <c r="D1298" t="n">
        <v>13407</v>
      </c>
      <c r="E1298">
        <f>IF(ISNUMBER($BA1298),$BA1298,IF(AND(ISNUMBER($D1298),ISNUMBER($BW1298),ISNUMBER($BX1298)),$D1298*($BX1298-$BW1298+1),""))</f>
        <v>13407.0</v>
      </c>
      <c r="H1298" t="inlineStr">
        <is>
          <t>partial</t>
        </is>
      </c>
      <c r="I1298" t="inlineStr">
        <is>
          <t>T-Statistic available</t>
        </is>
      </c>
      <c r="J1298">
        <f>IF($BW1298&lt;&gt;"",$BW1298,"")</f>
        <v>2009.0</v>
      </c>
      <c r="K1298">
        <f>IF($BX1298&lt;&gt;"",$BX1298,"")</f>
        <v>2016.0</v>
      </c>
      <c r="L1298">
        <f>IF(AND(ISNUMBER($BW1298),ISNUMBER($BX1298)),($BW1298+$BX1298)/2,"")</f>
        <v>2012.5</v>
      </c>
      <c r="M1298">
        <f>IF($L1298&lt;&gt;"",$L1298,"")</f>
        <v>2012.5</v>
      </c>
      <c r="N1298">
        <f>IF(AND(ISNUMBER($BW1298),ISNUMBER($BX1298)),MIN(1,MAX(0,($BX1298-2016+1)/($BX1298-$BW1298+1))),"")</f>
        <v>0.125</v>
      </c>
      <c r="O1298">
        <f>IF(AND(ISNUMBER($BW1298),ISNUMBER($BX1298)),MIN(1,MAX(0,($BX1298-2017+1)/($BX1298-$BW1298+1))),"")</f>
        <v>0.0</v>
      </c>
      <c r="P1298">
        <f>IF(AND(ISNUMBER($BW1298),ISNUMBER($BX1298)),MIN(1,MAX(0,($BX1298-2018+1)/($BX1298-$BW1298+1))),"")</f>
        <v>0.0</v>
      </c>
      <c r="Q1298">
        <f>IF(AND(ISNUMBER($BW1298),ISNUMBER($BX1298)),MIN(1,MAX(0,($BX1298-2019+1)/($BX1298-$BW1298+1))),"")</f>
        <v>0.0</v>
      </c>
      <c r="R1298">
        <f>IF(AND(ISNUMBER($BW1298),ISNUMBER($BX1298)),MIN(1,MAX(0,($BX1298-2016+1)/($BX1298-$BW1298+1))),"")</f>
        <v>0.125</v>
      </c>
      <c r="S1298">
        <f>IF($L1298&lt;&gt;"",IF($L1298&gt;=2015.5,1,0),"")</f>
        <v>0.0</v>
      </c>
      <c r="T1298">
        <f>IF($L1298&lt;&gt;"",IF($L1298&gt;=2016,1,0),"")</f>
        <v>0.0</v>
      </c>
      <c r="U1298">
        <f>IF(ISNUMBER($BX1298),IF($BX1298&gt;=2016,1,0),"")</f>
        <v>1.0</v>
      </c>
      <c r="V1298">
        <f>IF(ISNUMBER($BW1298),IF($BW1298&gt;=2016,1,0),"")</f>
        <v>0.0</v>
      </c>
      <c r="W1298" t="str">
        <f>IF(AND(ISNUMBER($BW1298),ISNUMBER($BX1298)),IF($BW1298&gt;=2016,"post-only",IF($BX1298&lt;2016,"pre-only","mixed")),"")</f>
        <v>mixed</v>
      </c>
      <c r="X1298">
        <f>IF(AND(ISNUMBER($BW1298),ISNUMBER($BX1298)),MIN(1,MAX(0,($BX1298-2017+1)/($BX1298-$BW1298+1))),"")</f>
        <v>0.0</v>
      </c>
      <c r="Y1298">
        <f>IF(AND(ISNUMBER($BW1298),ISNUMBER($BX1298)),MIN(1,MAX(0,($BX1298-2018+1)/($BX1298-$BW1298+1))),"")</f>
        <v>0.0</v>
      </c>
      <c r="Z1298">
        <f>IF(AND(ISNUMBER($BW1298),ISNUMBER($BX1298)),MIN(1,MAX(0,($BX1298-2019+1)/($BX1298-$BW1298+1))),"")</f>
        <v>0.0</v>
      </c>
      <c r="AA1298">
        <f>IF(ISNUMBER($BX1298),IF($BX1298&gt;=2017,1,0),"")</f>
        <v>0.0</v>
      </c>
      <c r="AB1298">
        <f>IF(ISNUMBER($BX1298),IF($BX1298&gt;=2018,1,0),"")</f>
        <v>0.0</v>
      </c>
      <c r="AC1298">
        <f>IF(ISNUMBER($BX1298),IF($BX1298&gt;=2019,1,0),"")</f>
        <v>0.0</v>
      </c>
      <c r="AD1298">
        <f>IF($L1298&lt;&gt;"",IF($L1298&gt;2013,1,0),"")</f>
        <v>0.0</v>
      </c>
      <c r="AE1298">
        <f>IF($L1298&lt;&gt;"",1+IF($L1298&gt;2011,1,0)+IF($L1298&gt;2014,1,0),"")</f>
        <v>2.0</v>
      </c>
      <c r="AF1298" t="inlineStr">
        <is>
          <t>loan (interest rate)</t>
        </is>
      </c>
      <c r="AG1298" t="inlineStr">
        <is>
          <t>disclosure</t>
        </is>
      </c>
      <c r="AH1298" t="inlineStr">
        <is>
          <t>99_NCE</t>
        </is>
      </c>
      <c r="AI1298" t="inlineStr">
        <is>
          <t>99_NCE</t>
        </is>
      </c>
      <c r="AJ1298" t="inlineStr">
        <is>
          <t>99_NCE</t>
        </is>
      </c>
      <c r="AK1298" t="str">
        <f>IF(AND($CF1298&lt;&gt;"",IFERROR(INDEX(subsample_country_map!$B:$B,MATCH($CF1298,subsample_country_map!$A:$A,0)),"")&lt;&gt;""),INDEX(subsample_country_map!$B:$B,MATCH($CF1298,subsample_country_map!$A:$A,0)),INDEX(lookup!$AA:$AA,MATCH($A1298,lookup!$A:$A,0)))</f>
        <v>99_NCE</v>
      </c>
      <c r="AL1298" t="str">
        <f>IF(AND($CF1298&lt;&gt;"",IFERROR(INDEX(subsample_country_map!$C:$C,MATCH($CF1298,subsample_country_map!$A:$A,0)),"")&lt;&gt;""),INDEX(subsample_country_map!$C:$C,MATCH($CF1298,subsample_country_map!$A:$A,0)),INDEX(lookup!$AB:$AB,MATCH($A1298,lookup!$A:$A,0)))</f>
        <v>99_NCE</v>
      </c>
      <c r="AM1298" t="str">
        <f>IF(AND($CF1298&lt;&gt;"",IFERROR(INDEX(subsample_country_map!$D:$D,MATCH($CF1298,subsample_country_map!$A:$A,0)),"")&lt;&gt;""),INDEX(subsample_country_map!$D:$D,MATCH($CF1298,subsample_country_map!$A:$A,0)),INDEX(lookup!$AC:$AC,MATCH($A1298,lookup!$A:$A,0)))</f>
        <v>99_NCE</v>
      </c>
      <c r="AN1298" t="str">
        <f>IF(AND($CF1298&lt;&gt;"",IFERROR(INDEX(subsample_country_map!$E:$E,MATCH($CF1298,subsample_country_map!$A:$A,0)),"")&lt;&gt;""),INDEX(subsample_country_map!$E:$E,MATCH($CF1298,subsample_country_map!$A:$A,0)),INDEX(lookup!$AD:$AD,MATCH($A1298,lookup!$A:$A,0)))</f>
        <v>99_NCE</v>
      </c>
      <c r="AO1298" t="str">
        <f>INDEX(lookup!$Y:$Y,MATCH($A1298,lookup!$A:$A,0))</f>
        <v>0_published</v>
      </c>
      <c r="AP1298" t="str">
        <f>INDEX(lookup!$Z:$Z,MATCH($A1298,lookup!$A:$A,0))</f>
        <v>1_VHB high</v>
      </c>
      <c r="AQ1298" t="str">
        <f>INDEX(lookup!$W:$W,MATCH($A1298,lookup!$A:$A,0))</f>
        <v>1_fin/acc/econ</v>
      </c>
      <c r="AS1298" t="inlineStr">
        <is>
          <t>staging</t>
        </is>
      </c>
      <c r="AT1298" t="inlineStr">
        <is>
          <t>good-CER</t>
        </is>
      </c>
      <c r="AU1298" t="inlineStr">
        <is>
          <t>cost</t>
        </is>
      </c>
      <c r="AV1298" t="inlineStr">
        <is>
          <t>-0.07</t>
        </is>
      </c>
      <c r="AX1298" t="inlineStr">
        <is>
          <t>-2.30</t>
        </is>
      </c>
      <c r="BA1298" t="n">
        <v>13407</v>
      </c>
      <c r="BB1298" t="inlineStr">
        <is>
          <t>as-stated:year of loan signing (answers refer to t-1)</t>
        </is>
      </c>
      <c r="BC1298" t="inlineStr">
        <is>
          <t>FE</t>
        </is>
      </c>
      <c r="BD1298" t="inlineStr">
        <is>
          <t>firm</t>
        </is>
      </c>
      <c r="BE1298" t="inlineStr">
        <is>
          <t>other:borrower type</t>
        </is>
      </c>
      <c r="BF1298" t="inlineStr">
        <is>
          <t>Borrowers with loans in multiple years</t>
        </is>
      </c>
      <c r="BI1298" t="inlineStr">
        <is>
          <t>Table 2</t>
        </is>
      </c>
      <c r="BJ1298" t="inlineStr">
        <is>
          <t>Model 3</t>
        </is>
      </c>
      <c r="BK1298" t="inlineStr">
        <is>
          <t>37</t>
        </is>
      </c>
      <c r="BL1298" t="inlineStr">
        <is>
          <t>CO2 disclosurestart -0.07 ** (-2.30)</t>
        </is>
      </c>
      <c r="BM1298" t="inlineStr">
        <is>
          <t>CO2 disclosurestart</t>
        </is>
      </c>
      <c r="BN1298" t="inlineStr">
        <is>
          <t>ln(spread in bps)</t>
        </is>
      </c>
      <c r="BO1298" t="inlineStr">
        <is>
          <t>rescreen</t>
        </is>
      </c>
      <c r="BP1298" t="inlineStr">
        <is>
          <t>CLUSTER Kleimeier-Viehs</t>
        </is>
      </c>
      <c r="BQ1298" t="inlineStr">
        <is>
          <t>computed</t>
        </is>
      </c>
      <c r="BT1298" t="n">
        <v>0</v>
      </c>
      <c r="BU1298" t="inlineStr">
        <is>
          <t>staging_Kleimeier_Viehs_2018.csv</t>
        </is>
      </c>
      <c r="BW1298" t="n">
        <v>2009</v>
      </c>
      <c r="BX1298" t="n">
        <v>2016</v>
      </c>
      <c r="BY1298" t="inlineStr">
        <is>
          <t>multi: global loan sample (country composition not reported in the 4-page article; borrower-country fixed effects used)</t>
        </is>
      </c>
      <c r="BZ1298" t="n">
        <v>2012.5</v>
      </c>
      <c r="CA1298" t="n">
        <v>0.125</v>
      </c>
      <c r="CB1298" t="n">
        <v>0</v>
      </c>
      <c r="CC1298" t="n">
        <v>1</v>
      </c>
      <c r="CD1298" t="n">
        <v>-0.01986248011961144</v>
      </c>
      <c r="CE1298" t="n">
        <v>1</v>
      </c>
    </row>
    <row r="1299">
      <c r="A1299" t="inlineStr">
        <is>
          <t>Kleimeier, Viehs (2021)</t>
        </is>
      </c>
      <c r="B1299" t="n">
        <v>2604</v>
      </c>
      <c r="C1299" t="n">
        <v>0.01355794689507888</v>
      </c>
      <c r="D1299" t="n">
        <v>13407</v>
      </c>
      <c r="E1299">
        <f>IF(ISNUMBER($BA1299),$BA1299,IF(AND(ISNUMBER($D1299),ISNUMBER($BW1299),ISNUMBER($BX1299)),$D1299*($BX1299-$BW1299+1),""))</f>
        <v>13407.0</v>
      </c>
      <c r="H1299" t="inlineStr">
        <is>
          <t>partial</t>
        </is>
      </c>
      <c r="I1299" t="inlineStr">
        <is>
          <t>T-Statistic available</t>
        </is>
      </c>
      <c r="J1299">
        <f>IF($BW1299&lt;&gt;"",$BW1299,"")</f>
        <v>2009.0</v>
      </c>
      <c r="K1299">
        <f>IF($BX1299&lt;&gt;"",$BX1299,"")</f>
        <v>2016.0</v>
      </c>
      <c r="L1299">
        <f>IF(AND(ISNUMBER($BW1299),ISNUMBER($BX1299)),($BW1299+$BX1299)/2,"")</f>
        <v>2012.5</v>
      </c>
      <c r="M1299">
        <f>IF($L1299&lt;&gt;"",$L1299,"")</f>
        <v>2012.5</v>
      </c>
      <c r="N1299">
        <f>IF(AND(ISNUMBER($BW1299),ISNUMBER($BX1299)),MIN(1,MAX(0,($BX1299-2016+1)/($BX1299-$BW1299+1))),"")</f>
        <v>0.125</v>
      </c>
      <c r="O1299">
        <f>IF(AND(ISNUMBER($BW1299),ISNUMBER($BX1299)),MIN(1,MAX(0,($BX1299-2017+1)/($BX1299-$BW1299+1))),"")</f>
        <v>0.0</v>
      </c>
      <c r="P1299">
        <f>IF(AND(ISNUMBER($BW1299),ISNUMBER($BX1299)),MIN(1,MAX(0,($BX1299-2018+1)/($BX1299-$BW1299+1))),"")</f>
        <v>0.0</v>
      </c>
      <c r="Q1299">
        <f>IF(AND(ISNUMBER($BW1299),ISNUMBER($BX1299)),MIN(1,MAX(0,($BX1299-2019+1)/($BX1299-$BW1299+1))),"")</f>
        <v>0.0</v>
      </c>
      <c r="R1299">
        <f>IF(AND(ISNUMBER($BW1299),ISNUMBER($BX1299)),MIN(1,MAX(0,($BX1299-2016+1)/($BX1299-$BW1299+1))),"")</f>
        <v>0.125</v>
      </c>
      <c r="S1299">
        <f>IF($L1299&lt;&gt;"",IF($L1299&gt;=2015.5,1,0),"")</f>
        <v>0.0</v>
      </c>
      <c r="T1299">
        <f>IF($L1299&lt;&gt;"",IF($L1299&gt;=2016,1,0),"")</f>
        <v>0.0</v>
      </c>
      <c r="U1299">
        <f>IF(ISNUMBER($BX1299),IF($BX1299&gt;=2016,1,0),"")</f>
        <v>1.0</v>
      </c>
      <c r="V1299">
        <f>IF(ISNUMBER($BW1299),IF($BW1299&gt;=2016,1,0),"")</f>
        <v>0.0</v>
      </c>
      <c r="W1299" t="str">
        <f>IF(AND(ISNUMBER($BW1299),ISNUMBER($BX1299)),IF($BW1299&gt;=2016,"post-only",IF($BX1299&lt;2016,"pre-only","mixed")),"")</f>
        <v>mixed</v>
      </c>
      <c r="X1299">
        <f>IF(AND(ISNUMBER($BW1299),ISNUMBER($BX1299)),MIN(1,MAX(0,($BX1299-2017+1)/($BX1299-$BW1299+1))),"")</f>
        <v>0.0</v>
      </c>
      <c r="Y1299">
        <f>IF(AND(ISNUMBER($BW1299),ISNUMBER($BX1299)),MIN(1,MAX(0,($BX1299-2018+1)/($BX1299-$BW1299+1))),"")</f>
        <v>0.0</v>
      </c>
      <c r="Z1299">
        <f>IF(AND(ISNUMBER($BW1299),ISNUMBER($BX1299)),MIN(1,MAX(0,($BX1299-2019+1)/($BX1299-$BW1299+1))),"")</f>
        <v>0.0</v>
      </c>
      <c r="AA1299">
        <f>IF(ISNUMBER($BX1299),IF($BX1299&gt;=2017,1,0),"")</f>
        <v>0.0</v>
      </c>
      <c r="AB1299">
        <f>IF(ISNUMBER($BX1299),IF($BX1299&gt;=2018,1,0),"")</f>
        <v>0.0</v>
      </c>
      <c r="AC1299">
        <f>IF(ISNUMBER($BX1299),IF($BX1299&gt;=2019,1,0),"")</f>
        <v>0.0</v>
      </c>
      <c r="AD1299">
        <f>IF($L1299&lt;&gt;"",IF($L1299&gt;2013,1,0),"")</f>
        <v>0.0</v>
      </c>
      <c r="AE1299">
        <f>IF($L1299&lt;&gt;"",1+IF($L1299&gt;2011,1,0)+IF($L1299&gt;2014,1,0),"")</f>
        <v>2.0</v>
      </c>
      <c r="AF1299" t="inlineStr">
        <is>
          <t>loan (interest rate)</t>
        </is>
      </c>
      <c r="AG1299" t="inlineStr">
        <is>
          <t>disclosure</t>
        </is>
      </c>
      <c r="AH1299" t="inlineStr">
        <is>
          <t>99_NCE</t>
        </is>
      </c>
      <c r="AI1299" t="inlineStr">
        <is>
          <t>99_NCE</t>
        </is>
      </c>
      <c r="AJ1299" t="inlineStr">
        <is>
          <t>99_NCE</t>
        </is>
      </c>
      <c r="AK1299" t="str">
        <f>IF(AND($CF1299&lt;&gt;"",IFERROR(INDEX(subsample_country_map!$B:$B,MATCH($CF1299,subsample_country_map!$A:$A,0)),"")&lt;&gt;""),INDEX(subsample_country_map!$B:$B,MATCH($CF1299,subsample_country_map!$A:$A,0)),INDEX(lookup!$AA:$AA,MATCH($A1299,lookup!$A:$A,0)))</f>
        <v>99_NCE</v>
      </c>
      <c r="AL1299" t="str">
        <f>IF(AND($CF1299&lt;&gt;"",IFERROR(INDEX(subsample_country_map!$C:$C,MATCH($CF1299,subsample_country_map!$A:$A,0)),"")&lt;&gt;""),INDEX(subsample_country_map!$C:$C,MATCH($CF1299,subsample_country_map!$A:$A,0)),INDEX(lookup!$AB:$AB,MATCH($A1299,lookup!$A:$A,0)))</f>
        <v>99_NCE</v>
      </c>
      <c r="AM1299" t="str">
        <f>IF(AND($CF1299&lt;&gt;"",IFERROR(INDEX(subsample_country_map!$D:$D,MATCH($CF1299,subsample_country_map!$A:$A,0)),"")&lt;&gt;""),INDEX(subsample_country_map!$D:$D,MATCH($CF1299,subsample_country_map!$A:$A,0)),INDEX(lookup!$AC:$AC,MATCH($A1299,lookup!$A:$A,0)))</f>
        <v>99_NCE</v>
      </c>
      <c r="AN1299" t="str">
        <f>IF(AND($CF1299&lt;&gt;"",IFERROR(INDEX(subsample_country_map!$E:$E,MATCH($CF1299,subsample_country_map!$A:$A,0)),"")&lt;&gt;""),INDEX(subsample_country_map!$E:$E,MATCH($CF1299,subsample_country_map!$A:$A,0)),INDEX(lookup!$AD:$AD,MATCH($A1299,lookup!$A:$A,0)))</f>
        <v>99_NCE</v>
      </c>
      <c r="AO1299" t="str">
        <f>INDEX(lookup!$Y:$Y,MATCH($A1299,lookup!$A:$A,0))</f>
        <v>0_published</v>
      </c>
      <c r="AP1299" t="str">
        <f>INDEX(lookup!$Z:$Z,MATCH($A1299,lookup!$A:$A,0))</f>
        <v>1_VHB high</v>
      </c>
      <c r="AQ1299" t="str">
        <f>INDEX(lookup!$W:$W,MATCH($A1299,lookup!$A:$A,0))</f>
        <v>1_fin/acc/econ</v>
      </c>
      <c r="AS1299" t="inlineStr">
        <is>
          <t>staging</t>
        </is>
      </c>
      <c r="AT1299" t="inlineStr">
        <is>
          <t>bad-CER</t>
        </is>
      </c>
      <c r="AU1299" t="inlineStr">
        <is>
          <t>cost</t>
        </is>
      </c>
      <c r="AV1299" t="inlineStr">
        <is>
          <t>-0.09</t>
        </is>
      </c>
      <c r="AX1299" t="inlineStr">
        <is>
          <t>-1.57</t>
        </is>
      </c>
      <c r="BA1299" t="n">
        <v>13407</v>
      </c>
      <c r="BB1299" t="inlineStr">
        <is>
          <t>as-stated:year of loan signing (answers refer to t-1)</t>
        </is>
      </c>
      <c r="BC1299" t="inlineStr">
        <is>
          <t>FE</t>
        </is>
      </c>
      <c r="BD1299" t="inlineStr">
        <is>
          <t>firm</t>
        </is>
      </c>
      <c r="BE1299" t="inlineStr">
        <is>
          <t>other:borrower type</t>
        </is>
      </c>
      <c r="BF1299" t="inlineStr">
        <is>
          <t>Borrowers with loans in multiple years</t>
        </is>
      </c>
      <c r="BI1299" t="inlineStr">
        <is>
          <t>Table 2</t>
        </is>
      </c>
      <c r="BJ1299" t="inlineStr">
        <is>
          <t>Model 3</t>
        </is>
      </c>
      <c r="BK1299" t="inlineStr">
        <is>
          <t>37</t>
        </is>
      </c>
      <c r="BL1299" t="inlineStr">
        <is>
          <t>CO2 disclosurestop -0.09 (-1.57)</t>
        </is>
      </c>
      <c r="BM1299" t="inlineStr">
        <is>
          <t>CO2 disclosurestop</t>
        </is>
      </c>
      <c r="BN1299" t="inlineStr">
        <is>
          <t>ln(spread in bps)</t>
        </is>
      </c>
      <c r="BO1299" t="inlineStr">
        <is>
          <t>rescreen</t>
        </is>
      </c>
      <c r="BP1299" t="inlineStr">
        <is>
          <t>CLUSTER Kleimeier-Viehs</t>
        </is>
      </c>
      <c r="BQ1299" t="inlineStr">
        <is>
          <t>computed</t>
        </is>
      </c>
      <c r="BT1299" t="n">
        <v>0</v>
      </c>
      <c r="BU1299" t="inlineStr">
        <is>
          <t>staging_Kleimeier_Viehs_2018.csv</t>
        </is>
      </c>
      <c r="BW1299" t="n">
        <v>2009</v>
      </c>
      <c r="BX1299" t="n">
        <v>2016</v>
      </c>
      <c r="BY1299" t="inlineStr">
        <is>
          <t>multi: global loan sample (country composition not reported in the 4-page article; borrower-country fixed effects used)</t>
        </is>
      </c>
      <c r="BZ1299" t="n">
        <v>2012.5</v>
      </c>
      <c r="CA1299" t="n">
        <v>0.125</v>
      </c>
      <c r="CB1299" t="n">
        <v>0</v>
      </c>
      <c r="CC1299" t="n">
        <v>1</v>
      </c>
      <c r="CD1299" t="n">
        <v>0.01355877771793025</v>
      </c>
      <c r="CE1299" t="n">
        <v>1</v>
      </c>
    </row>
    <row r="1300">
      <c r="A1300" t="inlineStr">
        <is>
          <t>Kleimeier, Viehs (2021)</t>
        </is>
      </c>
      <c r="B1300" t="n">
        <v>2605</v>
      </c>
      <c r="C1300" t="n">
        <v>-0.02186650749802346</v>
      </c>
      <c r="D1300" t="n">
        <v>5900</v>
      </c>
      <c r="E1300">
        <f>IF(ISNUMBER($BA1300),$BA1300,IF(AND(ISNUMBER($D1300),ISNUMBER($BW1300),ISNUMBER($BX1300)),$D1300*($BX1300-$BW1300+1),""))</f>
        <v>5900.0</v>
      </c>
      <c r="H1300" t="inlineStr">
        <is>
          <t>partial</t>
        </is>
      </c>
      <c r="I1300" t="inlineStr">
        <is>
          <t>T-Statistic available</t>
        </is>
      </c>
      <c r="J1300">
        <f>IF($BW1300&lt;&gt;"",$BW1300,"")</f>
        <v>2009.0</v>
      </c>
      <c r="K1300">
        <f>IF($BX1300&lt;&gt;"",$BX1300,"")</f>
        <v>2016.0</v>
      </c>
      <c r="L1300">
        <f>IF(AND(ISNUMBER($BW1300),ISNUMBER($BX1300)),($BW1300+$BX1300)/2,"")</f>
        <v>2012.5</v>
      </c>
      <c r="M1300">
        <f>IF($L1300&lt;&gt;"",$L1300,"")</f>
        <v>2012.5</v>
      </c>
      <c r="N1300">
        <f>IF(AND(ISNUMBER($BW1300),ISNUMBER($BX1300)),MIN(1,MAX(0,($BX1300-2016+1)/($BX1300-$BW1300+1))),"")</f>
        <v>0.125</v>
      </c>
      <c r="O1300">
        <f>IF(AND(ISNUMBER($BW1300),ISNUMBER($BX1300)),MIN(1,MAX(0,($BX1300-2017+1)/($BX1300-$BW1300+1))),"")</f>
        <v>0.0</v>
      </c>
      <c r="P1300">
        <f>IF(AND(ISNUMBER($BW1300),ISNUMBER($BX1300)),MIN(1,MAX(0,($BX1300-2018+1)/($BX1300-$BW1300+1))),"")</f>
        <v>0.0</v>
      </c>
      <c r="Q1300">
        <f>IF(AND(ISNUMBER($BW1300),ISNUMBER($BX1300)),MIN(1,MAX(0,($BX1300-2019+1)/($BX1300-$BW1300+1))),"")</f>
        <v>0.0</v>
      </c>
      <c r="R1300">
        <f>IF(AND(ISNUMBER($BW1300),ISNUMBER($BX1300)),MIN(1,MAX(0,($BX1300-2016+1)/($BX1300-$BW1300+1))),"")</f>
        <v>0.125</v>
      </c>
      <c r="S1300">
        <f>IF($L1300&lt;&gt;"",IF($L1300&gt;=2015.5,1,0),"")</f>
        <v>0.0</v>
      </c>
      <c r="T1300">
        <f>IF($L1300&lt;&gt;"",IF($L1300&gt;=2016,1,0),"")</f>
        <v>0.0</v>
      </c>
      <c r="U1300">
        <f>IF(ISNUMBER($BX1300),IF($BX1300&gt;=2016,1,0),"")</f>
        <v>1.0</v>
      </c>
      <c r="V1300">
        <f>IF(ISNUMBER($BW1300),IF($BW1300&gt;=2016,1,0),"")</f>
        <v>0.0</v>
      </c>
      <c r="W1300" t="str">
        <f>IF(AND(ISNUMBER($BW1300),ISNUMBER($BX1300)),IF($BW1300&gt;=2016,"post-only",IF($BX1300&lt;2016,"pre-only","mixed")),"")</f>
        <v>mixed</v>
      </c>
      <c r="X1300">
        <f>IF(AND(ISNUMBER($BW1300),ISNUMBER($BX1300)),MIN(1,MAX(0,($BX1300-2017+1)/($BX1300-$BW1300+1))),"")</f>
        <v>0.0</v>
      </c>
      <c r="Y1300">
        <f>IF(AND(ISNUMBER($BW1300),ISNUMBER($BX1300)),MIN(1,MAX(0,($BX1300-2018+1)/($BX1300-$BW1300+1))),"")</f>
        <v>0.0</v>
      </c>
      <c r="Z1300">
        <f>IF(AND(ISNUMBER($BW1300),ISNUMBER($BX1300)),MIN(1,MAX(0,($BX1300-2019+1)/($BX1300-$BW1300+1))),"")</f>
        <v>0.0</v>
      </c>
      <c r="AA1300">
        <f>IF(ISNUMBER($BX1300),IF($BX1300&gt;=2017,1,0),"")</f>
        <v>0.0</v>
      </c>
      <c r="AB1300">
        <f>IF(ISNUMBER($BX1300),IF($BX1300&gt;=2018,1,0),"")</f>
        <v>0.0</v>
      </c>
      <c r="AC1300">
        <f>IF(ISNUMBER($BX1300),IF($BX1300&gt;=2019,1,0),"")</f>
        <v>0.0</v>
      </c>
      <c r="AD1300">
        <f>IF($L1300&lt;&gt;"",IF($L1300&gt;2013,1,0),"")</f>
        <v>0.0</v>
      </c>
      <c r="AE1300">
        <f>IF($L1300&lt;&gt;"",1+IF($L1300&gt;2011,1,0)+IF($L1300&gt;2014,1,0),"")</f>
        <v>2.0</v>
      </c>
      <c r="AF1300" t="inlineStr">
        <is>
          <t>loan (interest rate)</t>
        </is>
      </c>
      <c r="AG1300" t="inlineStr">
        <is>
          <t>disclosure</t>
        </is>
      </c>
      <c r="AH1300" t="inlineStr">
        <is>
          <t>99_NCE</t>
        </is>
      </c>
      <c r="AI1300" t="inlineStr">
        <is>
          <t>99_NCE</t>
        </is>
      </c>
      <c r="AJ1300" t="inlineStr">
        <is>
          <t>99_NCE</t>
        </is>
      </c>
      <c r="AK1300" t="str">
        <f>IF(AND($CF1300&lt;&gt;"",IFERROR(INDEX(subsample_country_map!$B:$B,MATCH($CF1300,subsample_country_map!$A:$A,0)),"")&lt;&gt;""),INDEX(subsample_country_map!$B:$B,MATCH($CF1300,subsample_country_map!$A:$A,0)),INDEX(lookup!$AA:$AA,MATCH($A1300,lookup!$A:$A,0)))</f>
        <v>99_NCE</v>
      </c>
      <c r="AL1300" t="str">
        <f>IF(AND($CF1300&lt;&gt;"",IFERROR(INDEX(subsample_country_map!$C:$C,MATCH($CF1300,subsample_country_map!$A:$A,0)),"")&lt;&gt;""),INDEX(subsample_country_map!$C:$C,MATCH($CF1300,subsample_country_map!$A:$A,0)),INDEX(lookup!$AB:$AB,MATCH($A1300,lookup!$A:$A,0)))</f>
        <v>99_NCE</v>
      </c>
      <c r="AM1300" t="str">
        <f>IF(AND($CF1300&lt;&gt;"",IFERROR(INDEX(subsample_country_map!$D:$D,MATCH($CF1300,subsample_country_map!$A:$A,0)),"")&lt;&gt;""),INDEX(subsample_country_map!$D:$D,MATCH($CF1300,subsample_country_map!$A:$A,0)),INDEX(lookup!$AC:$AC,MATCH($A1300,lookup!$A:$A,0)))</f>
        <v>99_NCE</v>
      </c>
      <c r="AN1300" t="str">
        <f>IF(AND($CF1300&lt;&gt;"",IFERROR(INDEX(subsample_country_map!$E:$E,MATCH($CF1300,subsample_country_map!$A:$A,0)),"")&lt;&gt;""),INDEX(subsample_country_map!$E:$E,MATCH($CF1300,subsample_country_map!$A:$A,0)),INDEX(lookup!$AD:$AD,MATCH($A1300,lookup!$A:$A,0)))</f>
        <v>99_NCE</v>
      </c>
      <c r="AO1300" t="str">
        <f>INDEX(lookup!$Y:$Y,MATCH($A1300,lookup!$A:$A,0))</f>
        <v>0_published</v>
      </c>
      <c r="AP1300" t="str">
        <f>INDEX(lookup!$Z:$Z,MATCH($A1300,lookup!$A:$A,0))</f>
        <v>1_VHB high</v>
      </c>
      <c r="AQ1300" t="str">
        <f>INDEX(lookup!$W:$W,MATCH($A1300,lookup!$A:$A,0))</f>
        <v>1_fin/acc/econ</v>
      </c>
      <c r="AS1300" t="inlineStr">
        <is>
          <t>staging</t>
        </is>
      </c>
      <c r="AT1300" t="inlineStr">
        <is>
          <t>good-CER</t>
        </is>
      </c>
      <c r="AU1300" t="inlineStr">
        <is>
          <t>cost</t>
        </is>
      </c>
      <c r="AV1300" t="inlineStr">
        <is>
          <t>-0.06</t>
        </is>
      </c>
      <c r="AX1300" t="inlineStr">
        <is>
          <t>-1.68</t>
        </is>
      </c>
      <c r="BA1300" t="n">
        <v>5900</v>
      </c>
      <c r="BB1300" t="inlineStr">
        <is>
          <t>as-stated:year of loan signing (answers refer to t-1)</t>
        </is>
      </c>
      <c r="BC1300" t="inlineStr">
        <is>
          <t>FE</t>
        </is>
      </c>
      <c r="BD1300" t="inlineStr">
        <is>
          <t>firm</t>
        </is>
      </c>
      <c r="BE1300" t="inlineStr">
        <is>
          <t>other:borrower type</t>
        </is>
      </c>
      <c r="BF1300" t="inlineStr">
        <is>
          <t>Borrowers with loans in multiple years that are targetted by CDP at least once</t>
        </is>
      </c>
      <c r="BI1300" t="inlineStr">
        <is>
          <t>Table 2</t>
        </is>
      </c>
      <c r="BJ1300" t="inlineStr">
        <is>
          <t>Model 4</t>
        </is>
      </c>
      <c r="BK1300" t="inlineStr">
        <is>
          <t>37</t>
        </is>
      </c>
      <c r="BL1300" t="inlineStr">
        <is>
          <t>CO2 disclosurestart -0.06 * (-1.68)</t>
        </is>
      </c>
      <c r="BM1300" t="inlineStr">
        <is>
          <t>CO2 disclosurestart</t>
        </is>
      </c>
      <c r="BN1300" t="inlineStr">
        <is>
          <t>ln(spread in bps)</t>
        </is>
      </c>
      <c r="BO1300" t="inlineStr">
        <is>
          <t>rescreen</t>
        </is>
      </c>
      <c r="BP1300" t="inlineStr">
        <is>
          <t>CLUSTER Kleimeier-Viehs</t>
        </is>
      </c>
      <c r="BQ1300" t="inlineStr">
        <is>
          <t>computed</t>
        </is>
      </c>
      <c r="BT1300" t="n">
        <v>0</v>
      </c>
      <c r="BU1300" t="inlineStr">
        <is>
          <t>staging_Kleimeier_Viehs_2018.csv</t>
        </is>
      </c>
      <c r="BW1300" t="n">
        <v>2009</v>
      </c>
      <c r="BX1300" t="n">
        <v>2016</v>
      </c>
      <c r="BY1300" t="inlineStr">
        <is>
          <t>multi: global loan sample (country composition not reported in the 4-page article; borrower-country fixed effects used)</t>
        </is>
      </c>
      <c r="BZ1300" t="n">
        <v>2012.5</v>
      </c>
      <c r="CA1300" t="n">
        <v>0.125</v>
      </c>
      <c r="CB1300" t="n">
        <v>0</v>
      </c>
      <c r="CC1300" t="n">
        <v>1</v>
      </c>
      <c r="CD1300" t="n">
        <v>-0.02186999361241212</v>
      </c>
      <c r="CE1300" t="n">
        <v>1</v>
      </c>
    </row>
    <row r="1301">
      <c r="A1301" t="inlineStr">
        <is>
          <t>Kleimeier, Viehs (2021)</t>
        </is>
      </c>
      <c r="B1301" t="n">
        <v>2606</v>
      </c>
      <c r="C1301" t="n">
        <v>0.01536047906613445</v>
      </c>
      <c r="D1301" t="n">
        <v>5900</v>
      </c>
      <c r="E1301">
        <f>IF(ISNUMBER($BA1301),$BA1301,IF(AND(ISNUMBER($D1301),ISNUMBER($BW1301),ISNUMBER($BX1301)),$D1301*($BX1301-$BW1301+1),""))</f>
        <v>5900.0</v>
      </c>
      <c r="H1301" t="inlineStr">
        <is>
          <t>partial</t>
        </is>
      </c>
      <c r="I1301" t="inlineStr">
        <is>
          <t>T-Statistic available</t>
        </is>
      </c>
      <c r="J1301">
        <f>IF($BW1301&lt;&gt;"",$BW1301,"")</f>
        <v>2009.0</v>
      </c>
      <c r="K1301">
        <f>IF($BX1301&lt;&gt;"",$BX1301,"")</f>
        <v>2016.0</v>
      </c>
      <c r="L1301">
        <f>IF(AND(ISNUMBER($BW1301),ISNUMBER($BX1301)),($BW1301+$BX1301)/2,"")</f>
        <v>2012.5</v>
      </c>
      <c r="M1301">
        <f>IF($L1301&lt;&gt;"",$L1301,"")</f>
        <v>2012.5</v>
      </c>
      <c r="N1301">
        <f>IF(AND(ISNUMBER($BW1301),ISNUMBER($BX1301)),MIN(1,MAX(0,($BX1301-2016+1)/($BX1301-$BW1301+1))),"")</f>
        <v>0.125</v>
      </c>
      <c r="O1301">
        <f>IF(AND(ISNUMBER($BW1301),ISNUMBER($BX1301)),MIN(1,MAX(0,($BX1301-2017+1)/($BX1301-$BW1301+1))),"")</f>
        <v>0.0</v>
      </c>
      <c r="P1301">
        <f>IF(AND(ISNUMBER($BW1301),ISNUMBER($BX1301)),MIN(1,MAX(0,($BX1301-2018+1)/($BX1301-$BW1301+1))),"")</f>
        <v>0.0</v>
      </c>
      <c r="Q1301">
        <f>IF(AND(ISNUMBER($BW1301),ISNUMBER($BX1301)),MIN(1,MAX(0,($BX1301-2019+1)/($BX1301-$BW1301+1))),"")</f>
        <v>0.0</v>
      </c>
      <c r="R1301">
        <f>IF(AND(ISNUMBER($BW1301),ISNUMBER($BX1301)),MIN(1,MAX(0,($BX1301-2016+1)/($BX1301-$BW1301+1))),"")</f>
        <v>0.125</v>
      </c>
      <c r="S1301">
        <f>IF($L1301&lt;&gt;"",IF($L1301&gt;=2015.5,1,0),"")</f>
        <v>0.0</v>
      </c>
      <c r="T1301">
        <f>IF($L1301&lt;&gt;"",IF($L1301&gt;=2016,1,0),"")</f>
        <v>0.0</v>
      </c>
      <c r="U1301">
        <f>IF(ISNUMBER($BX1301),IF($BX1301&gt;=2016,1,0),"")</f>
        <v>1.0</v>
      </c>
      <c r="V1301">
        <f>IF(ISNUMBER($BW1301),IF($BW1301&gt;=2016,1,0),"")</f>
        <v>0.0</v>
      </c>
      <c r="W1301" t="str">
        <f>IF(AND(ISNUMBER($BW1301),ISNUMBER($BX1301)),IF($BW1301&gt;=2016,"post-only",IF($BX1301&lt;2016,"pre-only","mixed")),"")</f>
        <v>mixed</v>
      </c>
      <c r="X1301">
        <f>IF(AND(ISNUMBER($BW1301),ISNUMBER($BX1301)),MIN(1,MAX(0,($BX1301-2017+1)/($BX1301-$BW1301+1))),"")</f>
        <v>0.0</v>
      </c>
      <c r="Y1301">
        <f>IF(AND(ISNUMBER($BW1301),ISNUMBER($BX1301)),MIN(1,MAX(0,($BX1301-2018+1)/($BX1301-$BW1301+1))),"")</f>
        <v>0.0</v>
      </c>
      <c r="Z1301">
        <f>IF(AND(ISNUMBER($BW1301),ISNUMBER($BX1301)),MIN(1,MAX(0,($BX1301-2019+1)/($BX1301-$BW1301+1))),"")</f>
        <v>0.0</v>
      </c>
      <c r="AA1301">
        <f>IF(ISNUMBER($BX1301),IF($BX1301&gt;=2017,1,0),"")</f>
        <v>0.0</v>
      </c>
      <c r="AB1301">
        <f>IF(ISNUMBER($BX1301),IF($BX1301&gt;=2018,1,0),"")</f>
        <v>0.0</v>
      </c>
      <c r="AC1301">
        <f>IF(ISNUMBER($BX1301),IF($BX1301&gt;=2019,1,0),"")</f>
        <v>0.0</v>
      </c>
      <c r="AD1301">
        <f>IF($L1301&lt;&gt;"",IF($L1301&gt;2013,1,0),"")</f>
        <v>0.0</v>
      </c>
      <c r="AE1301">
        <f>IF($L1301&lt;&gt;"",1+IF($L1301&gt;2011,1,0)+IF($L1301&gt;2014,1,0),"")</f>
        <v>2.0</v>
      </c>
      <c r="AF1301" t="inlineStr">
        <is>
          <t>loan (interest rate)</t>
        </is>
      </c>
      <c r="AG1301" t="inlineStr">
        <is>
          <t>disclosure</t>
        </is>
      </c>
      <c r="AH1301" t="inlineStr">
        <is>
          <t>99_NCE</t>
        </is>
      </c>
      <c r="AI1301" t="inlineStr">
        <is>
          <t>99_NCE</t>
        </is>
      </c>
      <c r="AJ1301" t="inlineStr">
        <is>
          <t>99_NCE</t>
        </is>
      </c>
      <c r="AK1301" t="str">
        <f>IF(AND($CF1301&lt;&gt;"",IFERROR(INDEX(subsample_country_map!$B:$B,MATCH($CF1301,subsample_country_map!$A:$A,0)),"")&lt;&gt;""),INDEX(subsample_country_map!$B:$B,MATCH($CF1301,subsample_country_map!$A:$A,0)),INDEX(lookup!$AA:$AA,MATCH($A1301,lookup!$A:$A,0)))</f>
        <v>99_NCE</v>
      </c>
      <c r="AL1301" t="str">
        <f>IF(AND($CF1301&lt;&gt;"",IFERROR(INDEX(subsample_country_map!$C:$C,MATCH($CF1301,subsample_country_map!$A:$A,0)),"")&lt;&gt;""),INDEX(subsample_country_map!$C:$C,MATCH($CF1301,subsample_country_map!$A:$A,0)),INDEX(lookup!$AB:$AB,MATCH($A1301,lookup!$A:$A,0)))</f>
        <v>99_NCE</v>
      </c>
      <c r="AM1301" t="str">
        <f>IF(AND($CF1301&lt;&gt;"",IFERROR(INDEX(subsample_country_map!$D:$D,MATCH($CF1301,subsample_country_map!$A:$A,0)),"")&lt;&gt;""),INDEX(subsample_country_map!$D:$D,MATCH($CF1301,subsample_country_map!$A:$A,0)),INDEX(lookup!$AC:$AC,MATCH($A1301,lookup!$A:$A,0)))</f>
        <v>99_NCE</v>
      </c>
      <c r="AN1301" t="str">
        <f>IF(AND($CF1301&lt;&gt;"",IFERROR(INDEX(subsample_country_map!$E:$E,MATCH($CF1301,subsample_country_map!$A:$A,0)),"")&lt;&gt;""),INDEX(subsample_country_map!$E:$E,MATCH($CF1301,subsample_country_map!$A:$A,0)),INDEX(lookup!$AD:$AD,MATCH($A1301,lookup!$A:$A,0)))</f>
        <v>99_NCE</v>
      </c>
      <c r="AO1301" t="str">
        <f>INDEX(lookup!$Y:$Y,MATCH($A1301,lookup!$A:$A,0))</f>
        <v>0_published</v>
      </c>
      <c r="AP1301" t="str">
        <f>INDEX(lookup!$Z:$Z,MATCH($A1301,lookup!$A:$A,0))</f>
        <v>1_VHB high</v>
      </c>
      <c r="AQ1301" t="str">
        <f>INDEX(lookup!$W:$W,MATCH($A1301,lookup!$A:$A,0))</f>
        <v>1_fin/acc/econ</v>
      </c>
      <c r="AS1301" t="inlineStr">
        <is>
          <t>staging</t>
        </is>
      </c>
      <c r="AT1301" t="inlineStr">
        <is>
          <t>bad-CER</t>
        </is>
      </c>
      <c r="AU1301" t="inlineStr">
        <is>
          <t>cost</t>
        </is>
      </c>
      <c r="AV1301" t="inlineStr">
        <is>
          <t>-0.06</t>
        </is>
      </c>
      <c r="AX1301" t="inlineStr">
        <is>
          <t>-1.18</t>
        </is>
      </c>
      <c r="BA1301" t="n">
        <v>5900</v>
      </c>
      <c r="BB1301" t="inlineStr">
        <is>
          <t>as-stated:year of loan signing (answers refer to t-1)</t>
        </is>
      </c>
      <c r="BC1301" t="inlineStr">
        <is>
          <t>FE</t>
        </is>
      </c>
      <c r="BD1301" t="inlineStr">
        <is>
          <t>firm</t>
        </is>
      </c>
      <c r="BE1301" t="inlineStr">
        <is>
          <t>other:borrower type</t>
        </is>
      </c>
      <c r="BF1301" t="inlineStr">
        <is>
          <t>Borrowers with loans in multiple years that are targetted by CDP at least once</t>
        </is>
      </c>
      <c r="BI1301" t="inlineStr">
        <is>
          <t>Table 2</t>
        </is>
      </c>
      <c r="BJ1301" t="inlineStr">
        <is>
          <t>Model 5</t>
        </is>
      </c>
      <c r="BK1301" t="inlineStr">
        <is>
          <t>37</t>
        </is>
      </c>
      <c r="BL1301" t="inlineStr">
        <is>
          <t>CO2 disclosurestop -0.06 (-1.18)</t>
        </is>
      </c>
      <c r="BM1301" t="inlineStr">
        <is>
          <t>CO2 disclosurestop</t>
        </is>
      </c>
      <c r="BN1301" t="inlineStr">
        <is>
          <t>ln(spread in bps)</t>
        </is>
      </c>
      <c r="BO1301" t="inlineStr">
        <is>
          <t>rescreen</t>
        </is>
      </c>
      <c r="BP1301" t="inlineStr">
        <is>
          <t>CLUSTER Kleimeier-Viehs</t>
        </is>
      </c>
      <c r="BQ1301" t="inlineStr">
        <is>
          <t>computed</t>
        </is>
      </c>
      <c r="BT1301" t="n">
        <v>0</v>
      </c>
      <c r="BU1301" t="inlineStr">
        <is>
          <t>staging_Kleimeier_Viehs_2018.csv</t>
        </is>
      </c>
      <c r="BW1301" t="n">
        <v>2009</v>
      </c>
      <c r="BX1301" t="n">
        <v>2016</v>
      </c>
      <c r="BY1301" t="inlineStr">
        <is>
          <t>multi: global loan sample (country composition not reported in the 4-page article; borrower-country fixed effects used)</t>
        </is>
      </c>
      <c r="BZ1301" t="n">
        <v>2012.5</v>
      </c>
      <c r="CA1301" t="n">
        <v>0.125</v>
      </c>
      <c r="CB1301" t="n">
        <v>0</v>
      </c>
      <c r="CC1301" t="n">
        <v>1</v>
      </c>
      <c r="CD1301" t="n">
        <v>0.0153616873097674</v>
      </c>
      <c r="CE1301" t="n">
        <v>1</v>
      </c>
    </row>
    <row r="1302">
      <c r="A1302" t="inlineStr">
        <is>
          <t>Kleimeier, Viehs (2021)</t>
        </is>
      </c>
      <c r="B1302" t="n">
        <v>2607</v>
      </c>
      <c r="C1302" t="n">
        <v>-0.02277714874634856</v>
      </c>
      <c r="D1302" t="n">
        <v>5900</v>
      </c>
      <c r="E1302">
        <f>IF(ISNUMBER($BA1302),$BA1302,IF(AND(ISNUMBER($D1302),ISNUMBER($BW1302),ISNUMBER($BX1302)),$D1302*($BX1302-$BW1302+1),""))</f>
        <v>5900.0</v>
      </c>
      <c r="H1302" t="inlineStr">
        <is>
          <t>partial</t>
        </is>
      </c>
      <c r="I1302" t="inlineStr">
        <is>
          <t>T-Statistic available</t>
        </is>
      </c>
      <c r="J1302">
        <f>IF($BW1302&lt;&gt;"",$BW1302,"")</f>
        <v>2009.0</v>
      </c>
      <c r="K1302">
        <f>IF($BX1302&lt;&gt;"",$BX1302,"")</f>
        <v>2016.0</v>
      </c>
      <c r="L1302">
        <f>IF(AND(ISNUMBER($BW1302),ISNUMBER($BX1302)),($BW1302+$BX1302)/2,"")</f>
        <v>2012.5</v>
      </c>
      <c r="M1302">
        <f>IF($L1302&lt;&gt;"",$L1302,"")</f>
        <v>2012.5</v>
      </c>
      <c r="N1302">
        <f>IF(AND(ISNUMBER($BW1302),ISNUMBER($BX1302)),MIN(1,MAX(0,($BX1302-2016+1)/($BX1302-$BW1302+1))),"")</f>
        <v>0.125</v>
      </c>
      <c r="O1302">
        <f>IF(AND(ISNUMBER($BW1302),ISNUMBER($BX1302)),MIN(1,MAX(0,($BX1302-2017+1)/($BX1302-$BW1302+1))),"")</f>
        <v>0.0</v>
      </c>
      <c r="P1302">
        <f>IF(AND(ISNUMBER($BW1302),ISNUMBER($BX1302)),MIN(1,MAX(0,($BX1302-2018+1)/($BX1302-$BW1302+1))),"")</f>
        <v>0.0</v>
      </c>
      <c r="Q1302">
        <f>IF(AND(ISNUMBER($BW1302),ISNUMBER($BX1302)),MIN(1,MAX(0,($BX1302-2019+1)/($BX1302-$BW1302+1))),"")</f>
        <v>0.0</v>
      </c>
      <c r="R1302">
        <f>IF(AND(ISNUMBER($BW1302),ISNUMBER($BX1302)),MIN(1,MAX(0,($BX1302-2016+1)/($BX1302-$BW1302+1))),"")</f>
        <v>0.125</v>
      </c>
      <c r="S1302">
        <f>IF($L1302&lt;&gt;"",IF($L1302&gt;=2015.5,1,0),"")</f>
        <v>0.0</v>
      </c>
      <c r="T1302">
        <f>IF($L1302&lt;&gt;"",IF($L1302&gt;=2016,1,0),"")</f>
        <v>0.0</v>
      </c>
      <c r="U1302">
        <f>IF(ISNUMBER($BX1302),IF($BX1302&gt;=2016,1,0),"")</f>
        <v>1.0</v>
      </c>
      <c r="V1302">
        <f>IF(ISNUMBER($BW1302),IF($BW1302&gt;=2016,1,0),"")</f>
        <v>0.0</v>
      </c>
      <c r="W1302" t="str">
        <f>IF(AND(ISNUMBER($BW1302),ISNUMBER($BX1302)),IF($BW1302&gt;=2016,"post-only",IF($BX1302&lt;2016,"pre-only","mixed")),"")</f>
        <v>mixed</v>
      </c>
      <c r="X1302">
        <f>IF(AND(ISNUMBER($BW1302),ISNUMBER($BX1302)),MIN(1,MAX(0,($BX1302-2017+1)/($BX1302-$BW1302+1))),"")</f>
        <v>0.0</v>
      </c>
      <c r="Y1302">
        <f>IF(AND(ISNUMBER($BW1302),ISNUMBER($BX1302)),MIN(1,MAX(0,($BX1302-2018+1)/($BX1302-$BW1302+1))),"")</f>
        <v>0.0</v>
      </c>
      <c r="Z1302">
        <f>IF(AND(ISNUMBER($BW1302),ISNUMBER($BX1302)),MIN(1,MAX(0,($BX1302-2019+1)/($BX1302-$BW1302+1))),"")</f>
        <v>0.0</v>
      </c>
      <c r="AA1302">
        <f>IF(ISNUMBER($BX1302),IF($BX1302&gt;=2017,1,0),"")</f>
        <v>0.0</v>
      </c>
      <c r="AB1302">
        <f>IF(ISNUMBER($BX1302),IF($BX1302&gt;=2018,1,0),"")</f>
        <v>0.0</v>
      </c>
      <c r="AC1302">
        <f>IF(ISNUMBER($BX1302),IF($BX1302&gt;=2019,1,0),"")</f>
        <v>0.0</v>
      </c>
      <c r="AD1302">
        <f>IF($L1302&lt;&gt;"",IF($L1302&gt;2013,1,0),"")</f>
        <v>0.0</v>
      </c>
      <c r="AE1302">
        <f>IF($L1302&lt;&gt;"",1+IF($L1302&gt;2011,1,0)+IF($L1302&gt;2014,1,0),"")</f>
        <v>2.0</v>
      </c>
      <c r="AF1302" t="inlineStr">
        <is>
          <t>loan (interest rate)</t>
        </is>
      </c>
      <c r="AG1302" t="inlineStr">
        <is>
          <t>disclosure</t>
        </is>
      </c>
      <c r="AH1302" t="inlineStr">
        <is>
          <t>99_NCE</t>
        </is>
      </c>
      <c r="AI1302" t="inlineStr">
        <is>
          <t>99_NCE</t>
        </is>
      </c>
      <c r="AJ1302" t="inlineStr">
        <is>
          <t>99_NCE</t>
        </is>
      </c>
      <c r="AK1302" t="str">
        <f>IF(AND($CF1302&lt;&gt;"",IFERROR(INDEX(subsample_country_map!$B:$B,MATCH($CF1302,subsample_country_map!$A:$A,0)),"")&lt;&gt;""),INDEX(subsample_country_map!$B:$B,MATCH($CF1302,subsample_country_map!$A:$A,0)),INDEX(lookup!$AA:$AA,MATCH($A1302,lookup!$A:$A,0)))</f>
        <v>99_NCE</v>
      </c>
      <c r="AL1302" t="str">
        <f>IF(AND($CF1302&lt;&gt;"",IFERROR(INDEX(subsample_country_map!$C:$C,MATCH($CF1302,subsample_country_map!$A:$A,0)),"")&lt;&gt;""),INDEX(subsample_country_map!$C:$C,MATCH($CF1302,subsample_country_map!$A:$A,0)),INDEX(lookup!$AB:$AB,MATCH($A1302,lookup!$A:$A,0)))</f>
        <v>99_NCE</v>
      </c>
      <c r="AM1302" t="str">
        <f>IF(AND($CF1302&lt;&gt;"",IFERROR(INDEX(subsample_country_map!$D:$D,MATCH($CF1302,subsample_country_map!$A:$A,0)),"")&lt;&gt;""),INDEX(subsample_country_map!$D:$D,MATCH($CF1302,subsample_country_map!$A:$A,0)),INDEX(lookup!$AC:$AC,MATCH($A1302,lookup!$A:$A,0)))</f>
        <v>99_NCE</v>
      </c>
      <c r="AN1302" t="str">
        <f>IF(AND($CF1302&lt;&gt;"",IFERROR(INDEX(subsample_country_map!$E:$E,MATCH($CF1302,subsample_country_map!$A:$A,0)),"")&lt;&gt;""),INDEX(subsample_country_map!$E:$E,MATCH($CF1302,subsample_country_map!$A:$A,0)),INDEX(lookup!$AD:$AD,MATCH($A1302,lookup!$A:$A,0)))</f>
        <v>99_NCE</v>
      </c>
      <c r="AO1302" t="str">
        <f>INDEX(lookup!$Y:$Y,MATCH($A1302,lookup!$A:$A,0))</f>
        <v>0_published</v>
      </c>
      <c r="AP1302" t="str">
        <f>INDEX(lookup!$Z:$Z,MATCH($A1302,lookup!$A:$A,0))</f>
        <v>1_VHB high</v>
      </c>
      <c r="AQ1302" t="str">
        <f>INDEX(lookup!$W:$W,MATCH($A1302,lookup!$A:$A,0))</f>
        <v>1_fin/acc/econ</v>
      </c>
      <c r="AS1302" t="inlineStr">
        <is>
          <t>staging</t>
        </is>
      </c>
      <c r="AT1302" t="inlineStr">
        <is>
          <t>good-CER</t>
        </is>
      </c>
      <c r="AU1302" t="inlineStr">
        <is>
          <t>cost</t>
        </is>
      </c>
      <c r="AV1302" t="inlineStr">
        <is>
          <t>-0.06</t>
        </is>
      </c>
      <c r="AX1302" t="inlineStr">
        <is>
          <t>-1.75</t>
        </is>
      </c>
      <c r="BA1302" t="n">
        <v>5900</v>
      </c>
      <c r="BB1302" t="inlineStr">
        <is>
          <t>as-stated:year of loan signing (answers refer to t-1)</t>
        </is>
      </c>
      <c r="BC1302" t="inlineStr">
        <is>
          <t>FE</t>
        </is>
      </c>
      <c r="BD1302" t="inlineStr">
        <is>
          <t>firm</t>
        </is>
      </c>
      <c r="BE1302" t="inlineStr">
        <is>
          <t>other:borrower type</t>
        </is>
      </c>
      <c r="BF1302" t="inlineStr">
        <is>
          <t>Borrowers with loans in multiple years that are targetted by CDP at least once</t>
        </is>
      </c>
      <c r="BI1302" t="inlineStr">
        <is>
          <t>Table 2</t>
        </is>
      </c>
      <c r="BJ1302" t="inlineStr">
        <is>
          <t>Model 6</t>
        </is>
      </c>
      <c r="BK1302" t="inlineStr">
        <is>
          <t>37</t>
        </is>
      </c>
      <c r="BL1302" t="inlineStr">
        <is>
          <t>CO2 disclosurestart -0.06 * (-1.75)</t>
        </is>
      </c>
      <c r="BM1302" t="inlineStr">
        <is>
          <t>CO2 disclosurestart</t>
        </is>
      </c>
      <c r="BN1302" t="inlineStr">
        <is>
          <t>ln(spread in bps)</t>
        </is>
      </c>
      <c r="BO1302" t="inlineStr">
        <is>
          <t>rescreen</t>
        </is>
      </c>
      <c r="BP1302" t="inlineStr">
        <is>
          <t>CLUSTER Kleimeier-Viehs</t>
        </is>
      </c>
      <c r="BQ1302" t="inlineStr">
        <is>
          <t>computed</t>
        </is>
      </c>
      <c r="BT1302" t="n">
        <v>0</v>
      </c>
      <c r="BU1302" t="inlineStr">
        <is>
          <t>staging_Kleimeier_Viehs_2018.csv</t>
        </is>
      </c>
      <c r="BW1302" t="n">
        <v>2009</v>
      </c>
      <c r="BX1302" t="n">
        <v>2016</v>
      </c>
      <c r="BY1302" t="inlineStr">
        <is>
          <t>multi: global loan sample (country composition not reported in the 4-page article; borrower-country fixed effects used)</t>
        </is>
      </c>
      <c r="BZ1302" t="n">
        <v>2012.5</v>
      </c>
      <c r="CA1302" t="n">
        <v>0.125</v>
      </c>
      <c r="CB1302" t="n">
        <v>0</v>
      </c>
      <c r="CC1302" t="n">
        <v>1</v>
      </c>
      <c r="CD1302" t="n">
        <v>-0.02278108888981164</v>
      </c>
      <c r="CE1302" t="n">
        <v>1</v>
      </c>
    </row>
    <row r="1303">
      <c r="A1303" t="inlineStr">
        <is>
          <t>Kleimeier, Viehs (2021)</t>
        </is>
      </c>
      <c r="B1303" t="n">
        <v>2608</v>
      </c>
      <c r="C1303" t="n">
        <v>0.01679200158434514</v>
      </c>
      <c r="D1303" t="n">
        <v>5900</v>
      </c>
      <c r="E1303">
        <f>IF(ISNUMBER($BA1303),$BA1303,IF(AND(ISNUMBER($D1303),ISNUMBER($BW1303),ISNUMBER($BX1303)),$D1303*($BX1303-$BW1303+1),""))</f>
        <v>5900.0</v>
      </c>
      <c r="H1303" t="inlineStr">
        <is>
          <t>partial</t>
        </is>
      </c>
      <c r="I1303" t="inlineStr">
        <is>
          <t>T-Statistic available</t>
        </is>
      </c>
      <c r="J1303">
        <f>IF($BW1303&lt;&gt;"",$BW1303,"")</f>
        <v>2009.0</v>
      </c>
      <c r="K1303">
        <f>IF($BX1303&lt;&gt;"",$BX1303,"")</f>
        <v>2016.0</v>
      </c>
      <c r="L1303">
        <f>IF(AND(ISNUMBER($BW1303),ISNUMBER($BX1303)),($BW1303+$BX1303)/2,"")</f>
        <v>2012.5</v>
      </c>
      <c r="M1303">
        <f>IF($L1303&lt;&gt;"",$L1303,"")</f>
        <v>2012.5</v>
      </c>
      <c r="N1303">
        <f>IF(AND(ISNUMBER($BW1303),ISNUMBER($BX1303)),MIN(1,MAX(0,($BX1303-2016+1)/($BX1303-$BW1303+1))),"")</f>
        <v>0.125</v>
      </c>
      <c r="O1303">
        <f>IF(AND(ISNUMBER($BW1303),ISNUMBER($BX1303)),MIN(1,MAX(0,($BX1303-2017+1)/($BX1303-$BW1303+1))),"")</f>
        <v>0.0</v>
      </c>
      <c r="P1303">
        <f>IF(AND(ISNUMBER($BW1303),ISNUMBER($BX1303)),MIN(1,MAX(0,($BX1303-2018+1)/($BX1303-$BW1303+1))),"")</f>
        <v>0.0</v>
      </c>
      <c r="Q1303">
        <f>IF(AND(ISNUMBER($BW1303),ISNUMBER($BX1303)),MIN(1,MAX(0,($BX1303-2019+1)/($BX1303-$BW1303+1))),"")</f>
        <v>0.0</v>
      </c>
      <c r="R1303">
        <f>IF(AND(ISNUMBER($BW1303),ISNUMBER($BX1303)),MIN(1,MAX(0,($BX1303-2016+1)/($BX1303-$BW1303+1))),"")</f>
        <v>0.125</v>
      </c>
      <c r="S1303">
        <f>IF($L1303&lt;&gt;"",IF($L1303&gt;=2015.5,1,0),"")</f>
        <v>0.0</v>
      </c>
      <c r="T1303">
        <f>IF($L1303&lt;&gt;"",IF($L1303&gt;=2016,1,0),"")</f>
        <v>0.0</v>
      </c>
      <c r="U1303">
        <f>IF(ISNUMBER($BX1303),IF($BX1303&gt;=2016,1,0),"")</f>
        <v>1.0</v>
      </c>
      <c r="V1303">
        <f>IF(ISNUMBER($BW1303),IF($BW1303&gt;=2016,1,0),"")</f>
        <v>0.0</v>
      </c>
      <c r="W1303" t="str">
        <f>IF(AND(ISNUMBER($BW1303),ISNUMBER($BX1303)),IF($BW1303&gt;=2016,"post-only",IF($BX1303&lt;2016,"pre-only","mixed")),"")</f>
        <v>mixed</v>
      </c>
      <c r="X1303">
        <f>IF(AND(ISNUMBER($BW1303),ISNUMBER($BX1303)),MIN(1,MAX(0,($BX1303-2017+1)/($BX1303-$BW1303+1))),"")</f>
        <v>0.0</v>
      </c>
      <c r="Y1303">
        <f>IF(AND(ISNUMBER($BW1303),ISNUMBER($BX1303)),MIN(1,MAX(0,($BX1303-2018+1)/($BX1303-$BW1303+1))),"")</f>
        <v>0.0</v>
      </c>
      <c r="Z1303">
        <f>IF(AND(ISNUMBER($BW1303),ISNUMBER($BX1303)),MIN(1,MAX(0,($BX1303-2019+1)/($BX1303-$BW1303+1))),"")</f>
        <v>0.0</v>
      </c>
      <c r="AA1303">
        <f>IF(ISNUMBER($BX1303),IF($BX1303&gt;=2017,1,0),"")</f>
        <v>0.0</v>
      </c>
      <c r="AB1303">
        <f>IF(ISNUMBER($BX1303),IF($BX1303&gt;=2018,1,0),"")</f>
        <v>0.0</v>
      </c>
      <c r="AC1303">
        <f>IF(ISNUMBER($BX1303),IF($BX1303&gt;=2019,1,0),"")</f>
        <v>0.0</v>
      </c>
      <c r="AD1303">
        <f>IF($L1303&lt;&gt;"",IF($L1303&gt;2013,1,0),"")</f>
        <v>0.0</v>
      </c>
      <c r="AE1303">
        <f>IF($L1303&lt;&gt;"",1+IF($L1303&gt;2011,1,0)+IF($L1303&gt;2014,1,0),"")</f>
        <v>2.0</v>
      </c>
      <c r="AF1303" t="inlineStr">
        <is>
          <t>loan (interest rate)</t>
        </is>
      </c>
      <c r="AG1303" t="inlineStr">
        <is>
          <t>disclosure</t>
        </is>
      </c>
      <c r="AH1303" t="inlineStr">
        <is>
          <t>99_NCE</t>
        </is>
      </c>
      <c r="AI1303" t="inlineStr">
        <is>
          <t>99_NCE</t>
        </is>
      </c>
      <c r="AJ1303" t="inlineStr">
        <is>
          <t>99_NCE</t>
        </is>
      </c>
      <c r="AK1303" t="str">
        <f>IF(AND($CF1303&lt;&gt;"",IFERROR(INDEX(subsample_country_map!$B:$B,MATCH($CF1303,subsample_country_map!$A:$A,0)),"")&lt;&gt;""),INDEX(subsample_country_map!$B:$B,MATCH($CF1303,subsample_country_map!$A:$A,0)),INDEX(lookup!$AA:$AA,MATCH($A1303,lookup!$A:$A,0)))</f>
        <v>99_NCE</v>
      </c>
      <c r="AL1303" t="str">
        <f>IF(AND($CF1303&lt;&gt;"",IFERROR(INDEX(subsample_country_map!$C:$C,MATCH($CF1303,subsample_country_map!$A:$A,0)),"")&lt;&gt;""),INDEX(subsample_country_map!$C:$C,MATCH($CF1303,subsample_country_map!$A:$A,0)),INDEX(lookup!$AB:$AB,MATCH($A1303,lookup!$A:$A,0)))</f>
        <v>99_NCE</v>
      </c>
      <c r="AM1303" t="str">
        <f>IF(AND($CF1303&lt;&gt;"",IFERROR(INDEX(subsample_country_map!$D:$D,MATCH($CF1303,subsample_country_map!$A:$A,0)),"")&lt;&gt;""),INDEX(subsample_country_map!$D:$D,MATCH($CF1303,subsample_country_map!$A:$A,0)),INDEX(lookup!$AC:$AC,MATCH($A1303,lookup!$A:$A,0)))</f>
        <v>99_NCE</v>
      </c>
      <c r="AN1303" t="str">
        <f>IF(AND($CF1303&lt;&gt;"",IFERROR(INDEX(subsample_country_map!$E:$E,MATCH($CF1303,subsample_country_map!$A:$A,0)),"")&lt;&gt;""),INDEX(subsample_country_map!$E:$E,MATCH($CF1303,subsample_country_map!$A:$A,0)),INDEX(lookup!$AD:$AD,MATCH($A1303,lookup!$A:$A,0)))</f>
        <v>99_NCE</v>
      </c>
      <c r="AO1303" t="str">
        <f>INDEX(lookup!$Y:$Y,MATCH($A1303,lookup!$A:$A,0))</f>
        <v>0_published</v>
      </c>
      <c r="AP1303" t="str">
        <f>INDEX(lookup!$Z:$Z,MATCH($A1303,lookup!$A:$A,0))</f>
        <v>1_VHB high</v>
      </c>
      <c r="AQ1303" t="str">
        <f>INDEX(lookup!$W:$W,MATCH($A1303,lookup!$A:$A,0))</f>
        <v>1_fin/acc/econ</v>
      </c>
      <c r="AS1303" t="inlineStr">
        <is>
          <t>staging</t>
        </is>
      </c>
      <c r="AT1303" t="inlineStr">
        <is>
          <t>bad-CER</t>
        </is>
      </c>
      <c r="AU1303" t="inlineStr">
        <is>
          <t>cost</t>
        </is>
      </c>
      <c r="AV1303" t="inlineStr">
        <is>
          <t>-0.07</t>
        </is>
      </c>
      <c r="AX1303" t="inlineStr">
        <is>
          <t>-1.29</t>
        </is>
      </c>
      <c r="BA1303" t="n">
        <v>5900</v>
      </c>
      <c r="BB1303" t="inlineStr">
        <is>
          <t>as-stated:year of loan signing (answers refer to t-1)</t>
        </is>
      </c>
      <c r="BC1303" t="inlineStr">
        <is>
          <t>FE</t>
        </is>
      </c>
      <c r="BD1303" t="inlineStr">
        <is>
          <t>firm</t>
        </is>
      </c>
      <c r="BE1303" t="inlineStr">
        <is>
          <t>other:borrower type</t>
        </is>
      </c>
      <c r="BF1303" t="inlineStr">
        <is>
          <t>Borrowers with loans in multiple years that are targetted by CDP at least once</t>
        </is>
      </c>
      <c r="BI1303" t="inlineStr">
        <is>
          <t>Table 2</t>
        </is>
      </c>
      <c r="BJ1303" t="inlineStr">
        <is>
          <t>Model 6</t>
        </is>
      </c>
      <c r="BK1303" t="inlineStr">
        <is>
          <t>37</t>
        </is>
      </c>
      <c r="BL1303" t="inlineStr">
        <is>
          <t>CO2 disclosurestop -0.07 (-1.29)</t>
        </is>
      </c>
      <c r="BM1303" t="inlineStr">
        <is>
          <t>CO2 disclosurestop</t>
        </is>
      </c>
      <c r="BN1303" t="inlineStr">
        <is>
          <t>ln(spread in bps)</t>
        </is>
      </c>
      <c r="BO1303" t="inlineStr">
        <is>
          <t>rescreen</t>
        </is>
      </c>
      <c r="BP1303" t="inlineStr">
        <is>
          <t>CLUSTER Kleimeier-Viehs</t>
        </is>
      </c>
      <c r="BQ1303" t="inlineStr">
        <is>
          <t>computed</t>
        </is>
      </c>
      <c r="BT1303" t="n">
        <v>0</v>
      </c>
      <c r="BU1303" t="inlineStr">
        <is>
          <t>staging_Kleimeier_Viehs_2018.csv</t>
        </is>
      </c>
      <c r="BW1303" t="n">
        <v>2009</v>
      </c>
      <c r="BX1303" t="n">
        <v>2016</v>
      </c>
      <c r="BY1303" t="inlineStr">
        <is>
          <t>multi: global loan sample (country composition not reported in the 4-page article; borrower-country fixed effects used)</t>
        </is>
      </c>
      <c r="BZ1303" t="n">
        <v>2012.5</v>
      </c>
      <c r="CA1303" t="n">
        <v>0.125</v>
      </c>
      <c r="CB1303" t="n">
        <v>0</v>
      </c>
      <c r="CC1303" t="n">
        <v>1</v>
      </c>
      <c r="CD1303" t="n">
        <v>0.0167935801390198</v>
      </c>
      <c r="CE1303" t="n">
        <v>1</v>
      </c>
    </row>
    <row r="1304">
      <c r="A1304" t="inlineStr">
        <is>
          <t>Kleimeier, Viehs (2021)</t>
        </is>
      </c>
      <c r="B1304" t="n">
        <v>2609</v>
      </c>
      <c r="C1304" t="n">
        <v>-0.04908697201707479</v>
      </c>
      <c r="D1304" t="n">
        <v>2267</v>
      </c>
      <c r="E1304">
        <f>IF(ISNUMBER($BA1304),$BA1304,IF(AND(ISNUMBER($D1304),ISNUMBER($BW1304),ISNUMBER($BX1304)),$D1304*($BX1304-$BW1304+1),""))</f>
        <v>2267.0</v>
      </c>
      <c r="H1304" t="inlineStr">
        <is>
          <t>partial</t>
        </is>
      </c>
      <c r="I1304" t="inlineStr">
        <is>
          <t>T-Statistic available</t>
        </is>
      </c>
      <c r="J1304">
        <f>IF($BW1304&lt;&gt;"",$BW1304,"")</f>
        <v>2009.0</v>
      </c>
      <c r="K1304">
        <f>IF($BX1304&lt;&gt;"",$BX1304,"")</f>
        <v>2016.0</v>
      </c>
      <c r="L1304">
        <f>IF(AND(ISNUMBER($BW1304),ISNUMBER($BX1304)),($BW1304+$BX1304)/2,"")</f>
        <v>2012.5</v>
      </c>
      <c r="M1304">
        <f>IF($L1304&lt;&gt;"",$L1304,"")</f>
        <v>2012.5</v>
      </c>
      <c r="N1304">
        <f>IF(AND(ISNUMBER($BW1304),ISNUMBER($BX1304)),MIN(1,MAX(0,($BX1304-2016+1)/($BX1304-$BW1304+1))),"")</f>
        <v>0.125</v>
      </c>
      <c r="O1304">
        <f>IF(AND(ISNUMBER($BW1304),ISNUMBER($BX1304)),MIN(1,MAX(0,($BX1304-2017+1)/($BX1304-$BW1304+1))),"")</f>
        <v>0.0</v>
      </c>
      <c r="P1304">
        <f>IF(AND(ISNUMBER($BW1304),ISNUMBER($BX1304)),MIN(1,MAX(0,($BX1304-2018+1)/($BX1304-$BW1304+1))),"")</f>
        <v>0.0</v>
      </c>
      <c r="Q1304">
        <f>IF(AND(ISNUMBER($BW1304),ISNUMBER($BX1304)),MIN(1,MAX(0,($BX1304-2019+1)/($BX1304-$BW1304+1))),"")</f>
        <v>0.0</v>
      </c>
      <c r="R1304">
        <f>IF(AND(ISNUMBER($BW1304),ISNUMBER($BX1304)),MIN(1,MAX(0,($BX1304-2016+1)/($BX1304-$BW1304+1))),"")</f>
        <v>0.125</v>
      </c>
      <c r="S1304">
        <f>IF($L1304&lt;&gt;"",IF($L1304&gt;=2015.5,1,0),"")</f>
        <v>0.0</v>
      </c>
      <c r="T1304">
        <f>IF($L1304&lt;&gt;"",IF($L1304&gt;=2016,1,0),"")</f>
        <v>0.0</v>
      </c>
      <c r="U1304">
        <f>IF(ISNUMBER($BX1304),IF($BX1304&gt;=2016,1,0),"")</f>
        <v>1.0</v>
      </c>
      <c r="V1304">
        <f>IF(ISNUMBER($BW1304),IF($BW1304&gt;=2016,1,0),"")</f>
        <v>0.0</v>
      </c>
      <c r="W1304" t="str">
        <f>IF(AND(ISNUMBER($BW1304),ISNUMBER($BX1304)),IF($BW1304&gt;=2016,"post-only",IF($BX1304&lt;2016,"pre-only","mixed")),"")</f>
        <v>mixed</v>
      </c>
      <c r="X1304">
        <f>IF(AND(ISNUMBER($BW1304),ISNUMBER($BX1304)),MIN(1,MAX(0,($BX1304-2017+1)/($BX1304-$BW1304+1))),"")</f>
        <v>0.0</v>
      </c>
      <c r="Y1304">
        <f>IF(AND(ISNUMBER($BW1304),ISNUMBER($BX1304)),MIN(1,MAX(0,($BX1304-2018+1)/($BX1304-$BW1304+1))),"")</f>
        <v>0.0</v>
      </c>
      <c r="Z1304">
        <f>IF(AND(ISNUMBER($BW1304),ISNUMBER($BX1304)),MIN(1,MAX(0,($BX1304-2019+1)/($BX1304-$BW1304+1))),"")</f>
        <v>0.0</v>
      </c>
      <c r="AA1304">
        <f>IF(ISNUMBER($BX1304),IF($BX1304&gt;=2017,1,0),"")</f>
        <v>0.0</v>
      </c>
      <c r="AB1304">
        <f>IF(ISNUMBER($BX1304),IF($BX1304&gt;=2018,1,0),"")</f>
        <v>0.0</v>
      </c>
      <c r="AC1304">
        <f>IF(ISNUMBER($BX1304),IF($BX1304&gt;=2019,1,0),"")</f>
        <v>0.0</v>
      </c>
      <c r="AD1304">
        <f>IF($L1304&lt;&gt;"",IF($L1304&gt;2013,1,0),"")</f>
        <v>0.0</v>
      </c>
      <c r="AE1304">
        <f>IF($L1304&lt;&gt;"",1+IF($L1304&gt;2011,1,0)+IF($L1304&gt;2014,1,0),"")</f>
        <v>2.0</v>
      </c>
      <c r="AF1304" t="inlineStr">
        <is>
          <t>loan (interest rate)</t>
        </is>
      </c>
      <c r="AG1304" t="inlineStr">
        <is>
          <t>performance</t>
        </is>
      </c>
      <c r="AH1304" t="inlineStr">
        <is>
          <t>99_NCE</t>
        </is>
      </c>
      <c r="AI1304" t="inlineStr">
        <is>
          <t>99_NCE</t>
        </is>
      </c>
      <c r="AJ1304" t="inlineStr">
        <is>
          <t>99_NCE</t>
        </is>
      </c>
      <c r="AK1304" t="str">
        <f>IF(AND($CF1304&lt;&gt;"",IFERROR(INDEX(subsample_country_map!$B:$B,MATCH($CF1304,subsample_country_map!$A:$A,0)),"")&lt;&gt;""),INDEX(subsample_country_map!$B:$B,MATCH($CF1304,subsample_country_map!$A:$A,0)),INDEX(lookup!$AA:$AA,MATCH($A1304,lookup!$A:$A,0)))</f>
        <v>99_NCE</v>
      </c>
      <c r="AL1304" t="str">
        <f>IF(AND($CF1304&lt;&gt;"",IFERROR(INDEX(subsample_country_map!$C:$C,MATCH($CF1304,subsample_country_map!$A:$A,0)),"")&lt;&gt;""),INDEX(subsample_country_map!$C:$C,MATCH($CF1304,subsample_country_map!$A:$A,0)),INDEX(lookup!$AB:$AB,MATCH($A1304,lookup!$A:$A,0)))</f>
        <v>99_NCE</v>
      </c>
      <c r="AM1304" t="str">
        <f>IF(AND($CF1304&lt;&gt;"",IFERROR(INDEX(subsample_country_map!$D:$D,MATCH($CF1304,subsample_country_map!$A:$A,0)),"")&lt;&gt;""),INDEX(subsample_country_map!$D:$D,MATCH($CF1304,subsample_country_map!$A:$A,0)),INDEX(lookup!$AC:$AC,MATCH($A1304,lookup!$A:$A,0)))</f>
        <v>99_NCE</v>
      </c>
      <c r="AN1304" t="str">
        <f>IF(AND($CF1304&lt;&gt;"",IFERROR(INDEX(subsample_country_map!$E:$E,MATCH($CF1304,subsample_country_map!$A:$A,0)),"")&lt;&gt;""),INDEX(subsample_country_map!$E:$E,MATCH($CF1304,subsample_country_map!$A:$A,0)),INDEX(lookup!$AD:$AD,MATCH($A1304,lookup!$A:$A,0)))</f>
        <v>99_NCE</v>
      </c>
      <c r="AO1304" t="str">
        <f>INDEX(lookup!$Y:$Y,MATCH($A1304,lookup!$A:$A,0))</f>
        <v>0_published</v>
      </c>
      <c r="AP1304" t="str">
        <f>INDEX(lookup!$Z:$Z,MATCH($A1304,lookup!$A:$A,0))</f>
        <v>1_VHB high</v>
      </c>
      <c r="AQ1304" t="str">
        <f>INDEX(lookup!$W:$W,MATCH($A1304,lookup!$A:$A,0))</f>
        <v>1_fin/acc/econ</v>
      </c>
      <c r="AS1304" t="inlineStr">
        <is>
          <t>staging</t>
        </is>
      </c>
      <c r="AT1304" t="inlineStr">
        <is>
          <t>bad-CER</t>
        </is>
      </c>
      <c r="AU1304" t="inlineStr">
        <is>
          <t>cost</t>
        </is>
      </c>
      <c r="AV1304" t="inlineStr">
        <is>
          <t>0.28</t>
        </is>
      </c>
      <c r="AX1304" t="inlineStr">
        <is>
          <t>2.34</t>
        </is>
      </c>
      <c r="BA1304" t="n">
        <v>2267</v>
      </c>
      <c r="BB1304" t="inlineStr">
        <is>
          <t>as-stated:year of loan signing (answers refer to t-1)</t>
        </is>
      </c>
      <c r="BC1304" t="inlineStr">
        <is>
          <t>OLS</t>
        </is>
      </c>
      <c r="BD1304" t="inlineStr">
        <is>
          <t>firm</t>
        </is>
      </c>
      <c r="BE1304" t="inlineStr">
        <is>
          <t>none</t>
        </is>
      </c>
      <c r="BI1304" t="inlineStr">
        <is>
          <t>Table 3</t>
        </is>
      </c>
      <c r="BJ1304" t="inlineStr">
        <is>
          <t>Model 1</t>
        </is>
      </c>
      <c r="BK1304" t="inlineStr">
        <is>
          <t>38</t>
        </is>
      </c>
      <c r="BL1304" t="inlineStr">
        <is>
          <t>CO2 scope 1 0.28 ** (2.34)</t>
        </is>
      </c>
      <c r="BM1304" t="inlineStr">
        <is>
          <t>CO2 scope 1</t>
        </is>
      </c>
      <c r="BN1304" t="inlineStr">
        <is>
          <t>ln(spread in bps)</t>
        </is>
      </c>
      <c r="BO1304" t="inlineStr">
        <is>
          <t>rescreen</t>
        </is>
      </c>
      <c r="BP1304" t="inlineStr">
        <is>
          <t>CLUSTER Kleimeier-Viehs</t>
        </is>
      </c>
      <c r="BQ1304" t="inlineStr">
        <is>
          <t>computed</t>
        </is>
      </c>
      <c r="BT1304" t="n">
        <v>0</v>
      </c>
      <c r="BU1304" t="inlineStr">
        <is>
          <t>staging_Kleimeier_Viehs_2018.csv</t>
        </is>
      </c>
      <c r="BW1304" t="n">
        <v>2009</v>
      </c>
      <c r="BX1304" t="n">
        <v>2016</v>
      </c>
      <c r="BY1304" t="inlineStr">
        <is>
          <t>multi: global loan sample (country composition not reported in the 4-page article; borrower-country fixed effects used)</t>
        </is>
      </c>
      <c r="BZ1304" t="n">
        <v>2012.5</v>
      </c>
      <c r="CA1304" t="n">
        <v>0.125</v>
      </c>
      <c r="CB1304" t="n">
        <v>0</v>
      </c>
      <c r="CC1304" t="n">
        <v>1</v>
      </c>
      <c r="CD1304" t="n">
        <v>-0.04912645463757547</v>
      </c>
      <c r="CE1304" t="n">
        <v>1</v>
      </c>
    </row>
    <row r="1305">
      <c r="A1305" t="inlineStr">
        <is>
          <t>Kleimeier, Viehs (2021)</t>
        </is>
      </c>
      <c r="B1305" t="n">
        <v>2610</v>
      </c>
      <c r="C1305" t="n">
        <v>-0.01323051578252725</v>
      </c>
      <c r="D1305" t="n">
        <v>2267</v>
      </c>
      <c r="E1305">
        <f>IF(ISNUMBER($BA1305),$BA1305,IF(AND(ISNUMBER($D1305),ISNUMBER($BW1305),ISNUMBER($BX1305)),$D1305*($BX1305-$BW1305+1),""))</f>
        <v>2267.0</v>
      </c>
      <c r="H1305" t="inlineStr">
        <is>
          <t>partial</t>
        </is>
      </c>
      <c r="I1305" t="inlineStr">
        <is>
          <t>T-Statistic available</t>
        </is>
      </c>
      <c r="J1305">
        <f>IF($BW1305&lt;&gt;"",$BW1305,"")</f>
        <v>2009.0</v>
      </c>
      <c r="K1305">
        <f>IF($BX1305&lt;&gt;"",$BX1305,"")</f>
        <v>2016.0</v>
      </c>
      <c r="L1305">
        <f>IF(AND(ISNUMBER($BW1305),ISNUMBER($BX1305)),($BW1305+$BX1305)/2,"")</f>
        <v>2012.5</v>
      </c>
      <c r="M1305">
        <f>IF($L1305&lt;&gt;"",$L1305,"")</f>
        <v>2012.5</v>
      </c>
      <c r="N1305">
        <f>IF(AND(ISNUMBER($BW1305),ISNUMBER($BX1305)),MIN(1,MAX(0,($BX1305-2016+1)/($BX1305-$BW1305+1))),"")</f>
        <v>0.125</v>
      </c>
      <c r="O1305">
        <f>IF(AND(ISNUMBER($BW1305),ISNUMBER($BX1305)),MIN(1,MAX(0,($BX1305-2017+1)/($BX1305-$BW1305+1))),"")</f>
        <v>0.0</v>
      </c>
      <c r="P1305">
        <f>IF(AND(ISNUMBER($BW1305),ISNUMBER($BX1305)),MIN(1,MAX(0,($BX1305-2018+1)/($BX1305-$BW1305+1))),"")</f>
        <v>0.0</v>
      </c>
      <c r="Q1305">
        <f>IF(AND(ISNUMBER($BW1305),ISNUMBER($BX1305)),MIN(1,MAX(0,($BX1305-2019+1)/($BX1305-$BW1305+1))),"")</f>
        <v>0.0</v>
      </c>
      <c r="R1305">
        <f>IF(AND(ISNUMBER($BW1305),ISNUMBER($BX1305)),MIN(1,MAX(0,($BX1305-2016+1)/($BX1305-$BW1305+1))),"")</f>
        <v>0.125</v>
      </c>
      <c r="S1305">
        <f>IF($L1305&lt;&gt;"",IF($L1305&gt;=2015.5,1,0),"")</f>
        <v>0.0</v>
      </c>
      <c r="T1305">
        <f>IF($L1305&lt;&gt;"",IF($L1305&gt;=2016,1,0),"")</f>
        <v>0.0</v>
      </c>
      <c r="U1305">
        <f>IF(ISNUMBER($BX1305),IF($BX1305&gt;=2016,1,0),"")</f>
        <v>1.0</v>
      </c>
      <c r="V1305">
        <f>IF(ISNUMBER($BW1305),IF($BW1305&gt;=2016,1,0),"")</f>
        <v>0.0</v>
      </c>
      <c r="W1305" t="str">
        <f>IF(AND(ISNUMBER($BW1305),ISNUMBER($BX1305)),IF($BW1305&gt;=2016,"post-only",IF($BX1305&lt;2016,"pre-only","mixed")),"")</f>
        <v>mixed</v>
      </c>
      <c r="X1305">
        <f>IF(AND(ISNUMBER($BW1305),ISNUMBER($BX1305)),MIN(1,MAX(0,($BX1305-2017+1)/($BX1305-$BW1305+1))),"")</f>
        <v>0.0</v>
      </c>
      <c r="Y1305">
        <f>IF(AND(ISNUMBER($BW1305),ISNUMBER($BX1305)),MIN(1,MAX(0,($BX1305-2018+1)/($BX1305-$BW1305+1))),"")</f>
        <v>0.0</v>
      </c>
      <c r="Z1305">
        <f>IF(AND(ISNUMBER($BW1305),ISNUMBER($BX1305)),MIN(1,MAX(0,($BX1305-2019+1)/($BX1305-$BW1305+1))),"")</f>
        <v>0.0</v>
      </c>
      <c r="AA1305">
        <f>IF(ISNUMBER($BX1305),IF($BX1305&gt;=2017,1,0),"")</f>
        <v>0.0</v>
      </c>
      <c r="AB1305">
        <f>IF(ISNUMBER($BX1305),IF($BX1305&gt;=2018,1,0),"")</f>
        <v>0.0</v>
      </c>
      <c r="AC1305">
        <f>IF(ISNUMBER($BX1305),IF($BX1305&gt;=2019,1,0),"")</f>
        <v>0.0</v>
      </c>
      <c r="AD1305">
        <f>IF($L1305&lt;&gt;"",IF($L1305&gt;2013,1,0),"")</f>
        <v>0.0</v>
      </c>
      <c r="AE1305">
        <f>IF($L1305&lt;&gt;"",1+IF($L1305&gt;2011,1,0)+IF($L1305&gt;2014,1,0),"")</f>
        <v>2.0</v>
      </c>
      <c r="AF1305" t="inlineStr">
        <is>
          <t>loan (interest rate)</t>
        </is>
      </c>
      <c r="AG1305" t="inlineStr">
        <is>
          <t>performance</t>
        </is>
      </c>
      <c r="AH1305" t="inlineStr">
        <is>
          <t>99_NCE</t>
        </is>
      </c>
      <c r="AI1305" t="inlineStr">
        <is>
          <t>99_NCE</t>
        </is>
      </c>
      <c r="AJ1305" t="inlineStr">
        <is>
          <t>99_NCE</t>
        </is>
      </c>
      <c r="AK1305" t="str">
        <f>IF(AND($CF1305&lt;&gt;"",IFERROR(INDEX(subsample_country_map!$B:$B,MATCH($CF1305,subsample_country_map!$A:$A,0)),"")&lt;&gt;""),INDEX(subsample_country_map!$B:$B,MATCH($CF1305,subsample_country_map!$A:$A,0)),INDEX(lookup!$AA:$AA,MATCH($A1305,lookup!$A:$A,0)))</f>
        <v>99_NCE</v>
      </c>
      <c r="AL1305" t="str">
        <f>IF(AND($CF1305&lt;&gt;"",IFERROR(INDEX(subsample_country_map!$C:$C,MATCH($CF1305,subsample_country_map!$A:$A,0)),"")&lt;&gt;""),INDEX(subsample_country_map!$C:$C,MATCH($CF1305,subsample_country_map!$A:$A,0)),INDEX(lookup!$AB:$AB,MATCH($A1305,lookup!$A:$A,0)))</f>
        <v>99_NCE</v>
      </c>
      <c r="AM1305" t="str">
        <f>IF(AND($CF1305&lt;&gt;"",IFERROR(INDEX(subsample_country_map!$D:$D,MATCH($CF1305,subsample_country_map!$A:$A,0)),"")&lt;&gt;""),INDEX(subsample_country_map!$D:$D,MATCH($CF1305,subsample_country_map!$A:$A,0)),INDEX(lookup!$AC:$AC,MATCH($A1305,lookup!$A:$A,0)))</f>
        <v>99_NCE</v>
      </c>
      <c r="AN1305" t="str">
        <f>IF(AND($CF1305&lt;&gt;"",IFERROR(INDEX(subsample_country_map!$E:$E,MATCH($CF1305,subsample_country_map!$A:$A,0)),"")&lt;&gt;""),INDEX(subsample_country_map!$E:$E,MATCH($CF1305,subsample_country_map!$A:$A,0)),INDEX(lookup!$AD:$AD,MATCH($A1305,lookup!$A:$A,0)))</f>
        <v>99_NCE</v>
      </c>
      <c r="AO1305" t="str">
        <f>INDEX(lookup!$Y:$Y,MATCH($A1305,lookup!$A:$A,0))</f>
        <v>0_published</v>
      </c>
      <c r="AP1305" t="str">
        <f>INDEX(lookup!$Z:$Z,MATCH($A1305,lookup!$A:$A,0))</f>
        <v>1_VHB high</v>
      </c>
      <c r="AQ1305" t="str">
        <f>INDEX(lookup!$W:$W,MATCH($A1305,lookup!$A:$A,0))</f>
        <v>1_fin/acc/econ</v>
      </c>
      <c r="AS1305" t="inlineStr">
        <is>
          <t>staging</t>
        </is>
      </c>
      <c r="AT1305" t="inlineStr">
        <is>
          <t>bad-CER</t>
        </is>
      </c>
      <c r="AU1305" t="inlineStr">
        <is>
          <t>cost</t>
        </is>
      </c>
      <c r="AV1305" t="inlineStr">
        <is>
          <t>0.13</t>
        </is>
      </c>
      <c r="AX1305" t="inlineStr">
        <is>
          <t>0.63</t>
        </is>
      </c>
      <c r="BA1305" t="n">
        <v>2267</v>
      </c>
      <c r="BB1305" t="inlineStr">
        <is>
          <t>as-stated:year of loan signing (answers refer to t-1)</t>
        </is>
      </c>
      <c r="BC1305" t="inlineStr">
        <is>
          <t>OLS</t>
        </is>
      </c>
      <c r="BD1305" t="inlineStr">
        <is>
          <t>firm</t>
        </is>
      </c>
      <c r="BE1305" t="inlineStr">
        <is>
          <t>none</t>
        </is>
      </c>
      <c r="BI1305" t="inlineStr">
        <is>
          <t>Table 3</t>
        </is>
      </c>
      <c r="BJ1305" t="inlineStr">
        <is>
          <t>Model 2</t>
        </is>
      </c>
      <c r="BK1305" t="inlineStr">
        <is>
          <t>38</t>
        </is>
      </c>
      <c r="BL1305" t="inlineStr">
        <is>
          <t>CO2 scope 2 0.13 (0.63)</t>
        </is>
      </c>
      <c r="BM1305" t="inlineStr">
        <is>
          <t>CO2 scope 2</t>
        </is>
      </c>
      <c r="BN1305" t="inlineStr">
        <is>
          <t>ln(spread in bps)</t>
        </is>
      </c>
      <c r="BO1305" t="inlineStr">
        <is>
          <t>rescreen</t>
        </is>
      </c>
      <c r="BP1305" t="inlineStr">
        <is>
          <t>CLUSTER Kleimeier-Viehs</t>
        </is>
      </c>
      <c r="BQ1305" t="inlineStr">
        <is>
          <t>computed</t>
        </is>
      </c>
      <c r="BT1305" t="n">
        <v>0</v>
      </c>
      <c r="BU1305" t="inlineStr">
        <is>
          <t>staging_Kleimeier_Viehs_2018.csv</t>
        </is>
      </c>
      <c r="BW1305" t="n">
        <v>2009</v>
      </c>
      <c r="BX1305" t="n">
        <v>2016</v>
      </c>
      <c r="BY1305" t="inlineStr">
        <is>
          <t>multi: global loan sample (country composition not reported in the 4-page article; borrower-country fixed effects used)</t>
        </is>
      </c>
      <c r="BZ1305" t="n">
        <v>2012.5</v>
      </c>
      <c r="CA1305" t="n">
        <v>0.125</v>
      </c>
      <c r="CB1305" t="n">
        <v>0</v>
      </c>
      <c r="CC1305" t="n">
        <v>1</v>
      </c>
      <c r="CD1305" t="n">
        <v>-0.01323128784898884</v>
      </c>
      <c r="CE1305" t="n">
        <v>1</v>
      </c>
    </row>
    <row r="1306">
      <c r="A1306" t="inlineStr">
        <is>
          <t>Kleimeier, Viehs (2021)</t>
        </is>
      </c>
      <c r="B1306" t="n">
        <v>2611</v>
      </c>
      <c r="C1306" t="n">
        <v>-0.0455285054509064</v>
      </c>
      <c r="D1306" t="n">
        <v>2267</v>
      </c>
      <c r="E1306">
        <f>IF(ISNUMBER($BA1306),$BA1306,IF(AND(ISNUMBER($D1306),ISNUMBER($BW1306),ISNUMBER($BX1306)),$D1306*($BX1306-$BW1306+1),""))</f>
        <v>2267.0</v>
      </c>
      <c r="H1306" t="inlineStr">
        <is>
          <t>partial</t>
        </is>
      </c>
      <c r="I1306" t="inlineStr">
        <is>
          <t>T-Statistic available</t>
        </is>
      </c>
      <c r="J1306">
        <f>IF($BW1306&lt;&gt;"",$BW1306,"")</f>
        <v>2009.0</v>
      </c>
      <c r="K1306">
        <f>IF($BX1306&lt;&gt;"",$BX1306,"")</f>
        <v>2016.0</v>
      </c>
      <c r="L1306">
        <f>IF(AND(ISNUMBER($BW1306),ISNUMBER($BX1306)),($BW1306+$BX1306)/2,"")</f>
        <v>2012.5</v>
      </c>
      <c r="M1306">
        <f>IF($L1306&lt;&gt;"",$L1306,"")</f>
        <v>2012.5</v>
      </c>
      <c r="N1306">
        <f>IF(AND(ISNUMBER($BW1306),ISNUMBER($BX1306)),MIN(1,MAX(0,($BX1306-2016+1)/($BX1306-$BW1306+1))),"")</f>
        <v>0.125</v>
      </c>
      <c r="O1306">
        <f>IF(AND(ISNUMBER($BW1306),ISNUMBER($BX1306)),MIN(1,MAX(0,($BX1306-2017+1)/($BX1306-$BW1306+1))),"")</f>
        <v>0.0</v>
      </c>
      <c r="P1306">
        <f>IF(AND(ISNUMBER($BW1306),ISNUMBER($BX1306)),MIN(1,MAX(0,($BX1306-2018+1)/($BX1306-$BW1306+1))),"")</f>
        <v>0.0</v>
      </c>
      <c r="Q1306">
        <f>IF(AND(ISNUMBER($BW1306),ISNUMBER($BX1306)),MIN(1,MAX(0,($BX1306-2019+1)/($BX1306-$BW1306+1))),"")</f>
        <v>0.0</v>
      </c>
      <c r="R1306">
        <f>IF(AND(ISNUMBER($BW1306),ISNUMBER($BX1306)),MIN(1,MAX(0,($BX1306-2016+1)/($BX1306-$BW1306+1))),"")</f>
        <v>0.125</v>
      </c>
      <c r="S1306">
        <f>IF($L1306&lt;&gt;"",IF($L1306&gt;=2015.5,1,0),"")</f>
        <v>0.0</v>
      </c>
      <c r="T1306">
        <f>IF($L1306&lt;&gt;"",IF($L1306&gt;=2016,1,0),"")</f>
        <v>0.0</v>
      </c>
      <c r="U1306">
        <f>IF(ISNUMBER($BX1306),IF($BX1306&gt;=2016,1,0),"")</f>
        <v>1.0</v>
      </c>
      <c r="V1306">
        <f>IF(ISNUMBER($BW1306),IF($BW1306&gt;=2016,1,0),"")</f>
        <v>0.0</v>
      </c>
      <c r="W1306" t="str">
        <f>IF(AND(ISNUMBER($BW1306),ISNUMBER($BX1306)),IF($BW1306&gt;=2016,"post-only",IF($BX1306&lt;2016,"pre-only","mixed")),"")</f>
        <v>mixed</v>
      </c>
      <c r="X1306">
        <f>IF(AND(ISNUMBER($BW1306),ISNUMBER($BX1306)),MIN(1,MAX(0,($BX1306-2017+1)/($BX1306-$BW1306+1))),"")</f>
        <v>0.0</v>
      </c>
      <c r="Y1306">
        <f>IF(AND(ISNUMBER($BW1306),ISNUMBER($BX1306)),MIN(1,MAX(0,($BX1306-2018+1)/($BX1306-$BW1306+1))),"")</f>
        <v>0.0</v>
      </c>
      <c r="Z1306">
        <f>IF(AND(ISNUMBER($BW1306),ISNUMBER($BX1306)),MIN(1,MAX(0,($BX1306-2019+1)/($BX1306-$BW1306+1))),"")</f>
        <v>0.0</v>
      </c>
      <c r="AA1306">
        <f>IF(ISNUMBER($BX1306),IF($BX1306&gt;=2017,1,0),"")</f>
        <v>0.0</v>
      </c>
      <c r="AB1306">
        <f>IF(ISNUMBER($BX1306),IF($BX1306&gt;=2018,1,0),"")</f>
        <v>0.0</v>
      </c>
      <c r="AC1306">
        <f>IF(ISNUMBER($BX1306),IF($BX1306&gt;=2019,1,0),"")</f>
        <v>0.0</v>
      </c>
      <c r="AD1306">
        <f>IF($L1306&lt;&gt;"",IF($L1306&gt;2013,1,0),"")</f>
        <v>0.0</v>
      </c>
      <c r="AE1306">
        <f>IF($L1306&lt;&gt;"",1+IF($L1306&gt;2011,1,0)+IF($L1306&gt;2014,1,0),"")</f>
        <v>2.0</v>
      </c>
      <c r="AF1306" t="inlineStr">
        <is>
          <t>loan (interest rate)</t>
        </is>
      </c>
      <c r="AG1306" t="inlineStr">
        <is>
          <t>performance</t>
        </is>
      </c>
      <c r="AH1306" t="inlineStr">
        <is>
          <t>99_NCE</t>
        </is>
      </c>
      <c r="AI1306" t="inlineStr">
        <is>
          <t>99_NCE</t>
        </is>
      </c>
      <c r="AJ1306" t="inlineStr">
        <is>
          <t>99_NCE</t>
        </is>
      </c>
      <c r="AK1306" t="str">
        <f>IF(AND($CF1306&lt;&gt;"",IFERROR(INDEX(subsample_country_map!$B:$B,MATCH($CF1306,subsample_country_map!$A:$A,0)),"")&lt;&gt;""),INDEX(subsample_country_map!$B:$B,MATCH($CF1306,subsample_country_map!$A:$A,0)),INDEX(lookup!$AA:$AA,MATCH($A1306,lookup!$A:$A,0)))</f>
        <v>99_NCE</v>
      </c>
      <c r="AL1306" t="str">
        <f>IF(AND($CF1306&lt;&gt;"",IFERROR(INDEX(subsample_country_map!$C:$C,MATCH($CF1306,subsample_country_map!$A:$A,0)),"")&lt;&gt;""),INDEX(subsample_country_map!$C:$C,MATCH($CF1306,subsample_country_map!$A:$A,0)),INDEX(lookup!$AB:$AB,MATCH($A1306,lookup!$A:$A,0)))</f>
        <v>99_NCE</v>
      </c>
      <c r="AM1306" t="str">
        <f>IF(AND($CF1306&lt;&gt;"",IFERROR(INDEX(subsample_country_map!$D:$D,MATCH($CF1306,subsample_country_map!$A:$A,0)),"")&lt;&gt;""),INDEX(subsample_country_map!$D:$D,MATCH($CF1306,subsample_country_map!$A:$A,0)),INDEX(lookup!$AC:$AC,MATCH($A1306,lookup!$A:$A,0)))</f>
        <v>99_NCE</v>
      </c>
      <c r="AN1306" t="str">
        <f>IF(AND($CF1306&lt;&gt;"",IFERROR(INDEX(subsample_country_map!$E:$E,MATCH($CF1306,subsample_country_map!$A:$A,0)),"")&lt;&gt;""),INDEX(subsample_country_map!$E:$E,MATCH($CF1306,subsample_country_map!$A:$A,0)),INDEX(lookup!$AD:$AD,MATCH($A1306,lookup!$A:$A,0)))</f>
        <v>99_NCE</v>
      </c>
      <c r="AO1306" t="str">
        <f>INDEX(lookup!$Y:$Y,MATCH($A1306,lookup!$A:$A,0))</f>
        <v>0_published</v>
      </c>
      <c r="AP1306" t="str">
        <f>INDEX(lookup!$Z:$Z,MATCH($A1306,lookup!$A:$A,0))</f>
        <v>1_VHB high</v>
      </c>
      <c r="AQ1306" t="str">
        <f>INDEX(lookup!$W:$W,MATCH($A1306,lookup!$A:$A,0))</f>
        <v>1_fin/acc/econ</v>
      </c>
      <c r="AS1306" t="inlineStr">
        <is>
          <t>staging</t>
        </is>
      </c>
      <c r="AT1306" t="inlineStr">
        <is>
          <t>bad-CER</t>
        </is>
      </c>
      <c r="AU1306" t="inlineStr">
        <is>
          <t>cost</t>
        </is>
      </c>
      <c r="AV1306" t="inlineStr">
        <is>
          <t>0.47</t>
        </is>
      </c>
      <c r="AX1306" t="inlineStr">
        <is>
          <t>2.17</t>
        </is>
      </c>
      <c r="BA1306" t="n">
        <v>2267</v>
      </c>
      <c r="BB1306" t="inlineStr">
        <is>
          <t>as-stated:year of loan signing (answers refer to t-1)</t>
        </is>
      </c>
      <c r="BC1306" t="inlineStr">
        <is>
          <t>OLS</t>
        </is>
      </c>
      <c r="BD1306" t="inlineStr">
        <is>
          <t>firm</t>
        </is>
      </c>
      <c r="BE1306" t="inlineStr">
        <is>
          <t>none</t>
        </is>
      </c>
      <c r="BI1306" t="inlineStr">
        <is>
          <t>Table 4</t>
        </is>
      </c>
      <c r="BJ1306" t="inlineStr">
        <is>
          <t>Panel A Model 1</t>
        </is>
      </c>
      <c r="BK1306" t="inlineStr">
        <is>
          <t>39</t>
        </is>
      </c>
      <c r="BL1306" t="inlineStr">
        <is>
          <t>CO2 scope 1 0.47 ** (2.17)</t>
        </is>
      </c>
      <c r="BM1306" t="inlineStr">
        <is>
          <t>CO2 scope 1</t>
        </is>
      </c>
      <c r="BN1306" t="inlineStr">
        <is>
          <t>ln(spread in bps)</t>
        </is>
      </c>
      <c r="BO1306" t="inlineStr">
        <is>
          <t>rescreen</t>
        </is>
      </c>
      <c r="BP1306" t="inlineStr">
        <is>
          <t>CLUSTER Kleimeier-Viehs</t>
        </is>
      </c>
      <c r="BQ1306" t="inlineStr">
        <is>
          <t>computed</t>
        </is>
      </c>
      <c r="BT1306" t="n">
        <v>0</v>
      </c>
      <c r="BU1306" t="inlineStr">
        <is>
          <t>staging_Kleimeier_Viehs_2018.csv</t>
        </is>
      </c>
      <c r="BW1306" t="n">
        <v>2009</v>
      </c>
      <c r="BX1306" t="n">
        <v>2016</v>
      </c>
      <c r="BY1306" t="inlineStr">
        <is>
          <t>multi: global loan sample (country composition not reported in the 4-page article; borrower-country fixed effects used)</t>
        </is>
      </c>
      <c r="BZ1306" t="n">
        <v>2012.5</v>
      </c>
      <c r="CA1306" t="n">
        <v>0.125</v>
      </c>
      <c r="CB1306" t="n">
        <v>0</v>
      </c>
      <c r="CC1306" t="n">
        <v>1</v>
      </c>
      <c r="CD1306" t="n">
        <v>-0.04556000247531797</v>
      </c>
      <c r="CE1306" t="n">
        <v>1</v>
      </c>
    </row>
    <row r="1307">
      <c r="A1307" t="inlineStr">
        <is>
          <t>Kleimeier, Viehs (2021)</t>
        </is>
      </c>
      <c r="B1307" t="n">
        <v>2612</v>
      </c>
      <c r="C1307" t="n">
        <v>-0.002520310835997863</v>
      </c>
      <c r="D1307" t="n">
        <v>2267</v>
      </c>
      <c r="E1307">
        <f>IF(ISNUMBER($BA1307),$BA1307,IF(AND(ISNUMBER($D1307),ISNUMBER($BW1307),ISNUMBER($BX1307)),$D1307*($BX1307-$BW1307+1),""))</f>
        <v>2267.0</v>
      </c>
      <c r="H1307" t="inlineStr">
        <is>
          <t>partial</t>
        </is>
      </c>
      <c r="I1307" t="inlineStr">
        <is>
          <t>T-Statistic available</t>
        </is>
      </c>
      <c r="J1307">
        <f>IF($BW1307&lt;&gt;"",$BW1307,"")</f>
        <v>2009.0</v>
      </c>
      <c r="K1307">
        <f>IF($BX1307&lt;&gt;"",$BX1307,"")</f>
        <v>2016.0</v>
      </c>
      <c r="L1307">
        <f>IF(AND(ISNUMBER($BW1307),ISNUMBER($BX1307)),($BW1307+$BX1307)/2,"")</f>
        <v>2012.5</v>
      </c>
      <c r="M1307">
        <f>IF($L1307&lt;&gt;"",$L1307,"")</f>
        <v>2012.5</v>
      </c>
      <c r="N1307">
        <f>IF(AND(ISNUMBER($BW1307),ISNUMBER($BX1307)),MIN(1,MAX(0,($BX1307-2016+1)/($BX1307-$BW1307+1))),"")</f>
        <v>0.125</v>
      </c>
      <c r="O1307">
        <f>IF(AND(ISNUMBER($BW1307),ISNUMBER($BX1307)),MIN(1,MAX(0,($BX1307-2017+1)/($BX1307-$BW1307+1))),"")</f>
        <v>0.0</v>
      </c>
      <c r="P1307">
        <f>IF(AND(ISNUMBER($BW1307),ISNUMBER($BX1307)),MIN(1,MAX(0,($BX1307-2018+1)/($BX1307-$BW1307+1))),"")</f>
        <v>0.0</v>
      </c>
      <c r="Q1307">
        <f>IF(AND(ISNUMBER($BW1307),ISNUMBER($BX1307)),MIN(1,MAX(0,($BX1307-2019+1)/($BX1307-$BW1307+1))),"")</f>
        <v>0.0</v>
      </c>
      <c r="R1307">
        <f>IF(AND(ISNUMBER($BW1307),ISNUMBER($BX1307)),MIN(1,MAX(0,($BX1307-2016+1)/($BX1307-$BW1307+1))),"")</f>
        <v>0.125</v>
      </c>
      <c r="S1307">
        <f>IF($L1307&lt;&gt;"",IF($L1307&gt;=2015.5,1,0),"")</f>
        <v>0.0</v>
      </c>
      <c r="T1307">
        <f>IF($L1307&lt;&gt;"",IF($L1307&gt;=2016,1,0),"")</f>
        <v>0.0</v>
      </c>
      <c r="U1307">
        <f>IF(ISNUMBER($BX1307),IF($BX1307&gt;=2016,1,0),"")</f>
        <v>1.0</v>
      </c>
      <c r="V1307">
        <f>IF(ISNUMBER($BW1307),IF($BW1307&gt;=2016,1,0),"")</f>
        <v>0.0</v>
      </c>
      <c r="W1307" t="str">
        <f>IF(AND(ISNUMBER($BW1307),ISNUMBER($BX1307)),IF($BW1307&gt;=2016,"post-only",IF($BX1307&lt;2016,"pre-only","mixed")),"")</f>
        <v>mixed</v>
      </c>
      <c r="X1307">
        <f>IF(AND(ISNUMBER($BW1307),ISNUMBER($BX1307)),MIN(1,MAX(0,($BX1307-2017+1)/($BX1307-$BW1307+1))),"")</f>
        <v>0.0</v>
      </c>
      <c r="Y1307">
        <f>IF(AND(ISNUMBER($BW1307),ISNUMBER($BX1307)),MIN(1,MAX(0,($BX1307-2018+1)/($BX1307-$BW1307+1))),"")</f>
        <v>0.0</v>
      </c>
      <c r="Z1307">
        <f>IF(AND(ISNUMBER($BW1307),ISNUMBER($BX1307)),MIN(1,MAX(0,($BX1307-2019+1)/($BX1307-$BW1307+1))),"")</f>
        <v>0.0</v>
      </c>
      <c r="AA1307">
        <f>IF(ISNUMBER($BX1307),IF($BX1307&gt;=2017,1,0),"")</f>
        <v>0.0</v>
      </c>
      <c r="AB1307">
        <f>IF(ISNUMBER($BX1307),IF($BX1307&gt;=2018,1,0),"")</f>
        <v>0.0</v>
      </c>
      <c r="AC1307">
        <f>IF(ISNUMBER($BX1307),IF($BX1307&gt;=2019,1,0),"")</f>
        <v>0.0</v>
      </c>
      <c r="AD1307">
        <f>IF($L1307&lt;&gt;"",IF($L1307&gt;2013,1,0),"")</f>
        <v>0.0</v>
      </c>
      <c r="AE1307">
        <f>IF($L1307&lt;&gt;"",1+IF($L1307&gt;2011,1,0)+IF($L1307&gt;2014,1,0),"")</f>
        <v>2.0</v>
      </c>
      <c r="AF1307" t="inlineStr">
        <is>
          <t>loan (interest rate)</t>
        </is>
      </c>
      <c r="AG1307" t="inlineStr">
        <is>
          <t>performance</t>
        </is>
      </c>
      <c r="AH1307" t="inlineStr">
        <is>
          <t>99_NCE</t>
        </is>
      </c>
      <c r="AI1307" t="inlineStr">
        <is>
          <t>99_NCE</t>
        </is>
      </c>
      <c r="AJ1307" t="inlineStr">
        <is>
          <t>99_NCE</t>
        </is>
      </c>
      <c r="AK1307" t="str">
        <f>IF(AND($CF1307&lt;&gt;"",IFERROR(INDEX(subsample_country_map!$B:$B,MATCH($CF1307,subsample_country_map!$A:$A,0)),"")&lt;&gt;""),INDEX(subsample_country_map!$B:$B,MATCH($CF1307,subsample_country_map!$A:$A,0)),INDEX(lookup!$AA:$AA,MATCH($A1307,lookup!$A:$A,0)))</f>
        <v>99_NCE</v>
      </c>
      <c r="AL1307" t="str">
        <f>IF(AND($CF1307&lt;&gt;"",IFERROR(INDEX(subsample_country_map!$C:$C,MATCH($CF1307,subsample_country_map!$A:$A,0)),"")&lt;&gt;""),INDEX(subsample_country_map!$C:$C,MATCH($CF1307,subsample_country_map!$A:$A,0)),INDEX(lookup!$AB:$AB,MATCH($A1307,lookup!$A:$A,0)))</f>
        <v>99_NCE</v>
      </c>
      <c r="AM1307" t="str">
        <f>IF(AND($CF1307&lt;&gt;"",IFERROR(INDEX(subsample_country_map!$D:$D,MATCH($CF1307,subsample_country_map!$A:$A,0)),"")&lt;&gt;""),INDEX(subsample_country_map!$D:$D,MATCH($CF1307,subsample_country_map!$A:$A,0)),INDEX(lookup!$AC:$AC,MATCH($A1307,lookup!$A:$A,0)))</f>
        <v>99_NCE</v>
      </c>
      <c r="AN1307" t="str">
        <f>IF(AND($CF1307&lt;&gt;"",IFERROR(INDEX(subsample_country_map!$E:$E,MATCH($CF1307,subsample_country_map!$A:$A,0)),"")&lt;&gt;""),INDEX(subsample_country_map!$E:$E,MATCH($CF1307,subsample_country_map!$A:$A,0)),INDEX(lookup!$AD:$AD,MATCH($A1307,lookup!$A:$A,0)))</f>
        <v>99_NCE</v>
      </c>
      <c r="AO1307" t="str">
        <f>INDEX(lookup!$Y:$Y,MATCH($A1307,lookup!$A:$A,0))</f>
        <v>0_published</v>
      </c>
      <c r="AP1307" t="str">
        <f>INDEX(lookup!$Z:$Z,MATCH($A1307,lookup!$A:$A,0))</f>
        <v>1_VHB high</v>
      </c>
      <c r="AQ1307" t="str">
        <f>INDEX(lookup!$W:$W,MATCH($A1307,lookup!$A:$A,0))</f>
        <v>1_fin/acc/econ</v>
      </c>
      <c r="AS1307" t="inlineStr">
        <is>
          <t>staging</t>
        </is>
      </c>
      <c r="AT1307" t="inlineStr">
        <is>
          <t>bad-CER</t>
        </is>
      </c>
      <c r="AU1307" t="inlineStr">
        <is>
          <t>cost</t>
        </is>
      </c>
      <c r="AV1307" t="inlineStr">
        <is>
          <t>0.07</t>
        </is>
      </c>
      <c r="AX1307" t="inlineStr">
        <is>
          <t>0.12</t>
        </is>
      </c>
      <c r="BA1307" t="n">
        <v>2267</v>
      </c>
      <c r="BB1307" t="inlineStr">
        <is>
          <t>as-stated:year of loan signing (answers refer to t-1)</t>
        </is>
      </c>
      <c r="BC1307" t="inlineStr">
        <is>
          <t>OLS</t>
        </is>
      </c>
      <c r="BD1307" t="inlineStr">
        <is>
          <t>firm</t>
        </is>
      </c>
      <c r="BE1307" t="inlineStr">
        <is>
          <t>none</t>
        </is>
      </c>
      <c r="BI1307" t="inlineStr">
        <is>
          <t>Table 4</t>
        </is>
      </c>
      <c r="BJ1307" t="inlineStr">
        <is>
          <t>Panel A Model 2</t>
        </is>
      </c>
      <c r="BK1307" t="inlineStr">
        <is>
          <t>39</t>
        </is>
      </c>
      <c r="BL1307" t="inlineStr">
        <is>
          <t>CO2 scope 2 0.07 (0.12)</t>
        </is>
      </c>
      <c r="BM1307" t="inlineStr">
        <is>
          <t>CO2 scope 2</t>
        </is>
      </c>
      <c r="BN1307" t="inlineStr">
        <is>
          <t>ln(spread in bps)</t>
        </is>
      </c>
      <c r="BO1307" t="inlineStr">
        <is>
          <t>rescreen</t>
        </is>
      </c>
      <c r="BP1307" t="inlineStr">
        <is>
          <t>CLUSTER Kleimeier-Viehs</t>
        </is>
      </c>
      <c r="BQ1307" t="inlineStr">
        <is>
          <t>computed</t>
        </is>
      </c>
      <c r="BT1307" t="n">
        <v>0</v>
      </c>
      <c r="BU1307" t="inlineStr">
        <is>
          <t>staging_Kleimeier_Viehs_2018.csv</t>
        </is>
      </c>
      <c r="BW1307" t="n">
        <v>2009</v>
      </c>
      <c r="BX1307" t="n">
        <v>2016</v>
      </c>
      <c r="BY1307" t="inlineStr">
        <is>
          <t>multi: global loan sample (country composition not reported in the 4-page article; borrower-country fixed effects used)</t>
        </is>
      </c>
      <c r="BZ1307" t="n">
        <v>2012.5</v>
      </c>
      <c r="CA1307" t="n">
        <v>0.125</v>
      </c>
      <c r="CB1307" t="n">
        <v>0</v>
      </c>
      <c r="CC1307" t="n">
        <v>1</v>
      </c>
      <c r="CD1307" t="n">
        <v>-0.002520316172328377</v>
      </c>
      <c r="CE1307" t="n">
        <v>1</v>
      </c>
    </row>
    <row r="1308">
      <c r="A1308" t="inlineStr">
        <is>
          <t>Kleimeier, Viehs (2021)</t>
        </is>
      </c>
      <c r="B1308" t="n">
        <v>2613</v>
      </c>
      <c r="C1308" t="n">
        <v>-0.04406274285684627</v>
      </c>
      <c r="D1308" t="n">
        <v>2267</v>
      </c>
      <c r="E1308">
        <f>IF(ISNUMBER($BA1308),$BA1308,IF(AND(ISNUMBER($D1308),ISNUMBER($BW1308),ISNUMBER($BX1308)),$D1308*($BX1308-$BW1308+1),""))</f>
        <v>2267.0</v>
      </c>
      <c r="H1308" t="inlineStr">
        <is>
          <t>partial</t>
        </is>
      </c>
      <c r="I1308" t="inlineStr">
        <is>
          <t>T-Statistic available</t>
        </is>
      </c>
      <c r="J1308">
        <f>IF($BW1308&lt;&gt;"",$BW1308,"")</f>
        <v>2009.0</v>
      </c>
      <c r="K1308">
        <f>IF($BX1308&lt;&gt;"",$BX1308,"")</f>
        <v>2016.0</v>
      </c>
      <c r="L1308">
        <f>IF(AND(ISNUMBER($BW1308),ISNUMBER($BX1308)),($BW1308+$BX1308)/2,"")</f>
        <v>2012.5</v>
      </c>
      <c r="M1308">
        <f>IF($L1308&lt;&gt;"",$L1308,"")</f>
        <v>2012.5</v>
      </c>
      <c r="N1308">
        <f>IF(AND(ISNUMBER($BW1308),ISNUMBER($BX1308)),MIN(1,MAX(0,($BX1308-2016+1)/($BX1308-$BW1308+1))),"")</f>
        <v>0.125</v>
      </c>
      <c r="O1308">
        <f>IF(AND(ISNUMBER($BW1308),ISNUMBER($BX1308)),MIN(1,MAX(0,($BX1308-2017+1)/($BX1308-$BW1308+1))),"")</f>
        <v>0.0</v>
      </c>
      <c r="P1308">
        <f>IF(AND(ISNUMBER($BW1308),ISNUMBER($BX1308)),MIN(1,MAX(0,($BX1308-2018+1)/($BX1308-$BW1308+1))),"")</f>
        <v>0.0</v>
      </c>
      <c r="Q1308">
        <f>IF(AND(ISNUMBER($BW1308),ISNUMBER($BX1308)),MIN(1,MAX(0,($BX1308-2019+1)/($BX1308-$BW1308+1))),"")</f>
        <v>0.0</v>
      </c>
      <c r="R1308">
        <f>IF(AND(ISNUMBER($BW1308),ISNUMBER($BX1308)),MIN(1,MAX(0,($BX1308-2016+1)/($BX1308-$BW1308+1))),"")</f>
        <v>0.125</v>
      </c>
      <c r="S1308">
        <f>IF($L1308&lt;&gt;"",IF($L1308&gt;=2015.5,1,0),"")</f>
        <v>0.0</v>
      </c>
      <c r="T1308">
        <f>IF($L1308&lt;&gt;"",IF($L1308&gt;=2016,1,0),"")</f>
        <v>0.0</v>
      </c>
      <c r="U1308">
        <f>IF(ISNUMBER($BX1308),IF($BX1308&gt;=2016,1,0),"")</f>
        <v>1.0</v>
      </c>
      <c r="V1308">
        <f>IF(ISNUMBER($BW1308),IF($BW1308&gt;=2016,1,0),"")</f>
        <v>0.0</v>
      </c>
      <c r="W1308" t="str">
        <f>IF(AND(ISNUMBER($BW1308),ISNUMBER($BX1308)),IF($BW1308&gt;=2016,"post-only",IF($BX1308&lt;2016,"pre-only","mixed")),"")</f>
        <v>mixed</v>
      </c>
      <c r="X1308">
        <f>IF(AND(ISNUMBER($BW1308),ISNUMBER($BX1308)),MIN(1,MAX(0,($BX1308-2017+1)/($BX1308-$BW1308+1))),"")</f>
        <v>0.0</v>
      </c>
      <c r="Y1308">
        <f>IF(AND(ISNUMBER($BW1308),ISNUMBER($BX1308)),MIN(1,MAX(0,($BX1308-2018+1)/($BX1308-$BW1308+1))),"")</f>
        <v>0.0</v>
      </c>
      <c r="Z1308">
        <f>IF(AND(ISNUMBER($BW1308),ISNUMBER($BX1308)),MIN(1,MAX(0,($BX1308-2019+1)/($BX1308-$BW1308+1))),"")</f>
        <v>0.0</v>
      </c>
      <c r="AA1308">
        <f>IF(ISNUMBER($BX1308),IF($BX1308&gt;=2017,1,0),"")</f>
        <v>0.0</v>
      </c>
      <c r="AB1308">
        <f>IF(ISNUMBER($BX1308),IF($BX1308&gt;=2018,1,0),"")</f>
        <v>0.0</v>
      </c>
      <c r="AC1308">
        <f>IF(ISNUMBER($BX1308),IF($BX1308&gt;=2019,1,0),"")</f>
        <v>0.0</v>
      </c>
      <c r="AD1308">
        <f>IF($L1308&lt;&gt;"",IF($L1308&gt;2013,1,0),"")</f>
        <v>0.0</v>
      </c>
      <c r="AE1308">
        <f>IF($L1308&lt;&gt;"",1+IF($L1308&gt;2011,1,0)+IF($L1308&gt;2014,1,0),"")</f>
        <v>2.0</v>
      </c>
      <c r="AF1308" t="inlineStr">
        <is>
          <t>loan (interest rate)</t>
        </is>
      </c>
      <c r="AG1308" t="inlineStr">
        <is>
          <t>performance</t>
        </is>
      </c>
      <c r="AH1308" t="inlineStr">
        <is>
          <t>99_NCE</t>
        </is>
      </c>
      <c r="AI1308" t="inlineStr">
        <is>
          <t>99_NCE</t>
        </is>
      </c>
      <c r="AJ1308" t="inlineStr">
        <is>
          <t>99_NCE</t>
        </is>
      </c>
      <c r="AK1308" t="str">
        <f>IF(AND($CF1308&lt;&gt;"",IFERROR(INDEX(subsample_country_map!$B:$B,MATCH($CF1308,subsample_country_map!$A:$A,0)),"")&lt;&gt;""),INDEX(subsample_country_map!$B:$B,MATCH($CF1308,subsample_country_map!$A:$A,0)),INDEX(lookup!$AA:$AA,MATCH($A1308,lookup!$A:$A,0)))</f>
        <v>99_NCE</v>
      </c>
      <c r="AL1308" t="str">
        <f>IF(AND($CF1308&lt;&gt;"",IFERROR(INDEX(subsample_country_map!$C:$C,MATCH($CF1308,subsample_country_map!$A:$A,0)),"")&lt;&gt;""),INDEX(subsample_country_map!$C:$C,MATCH($CF1308,subsample_country_map!$A:$A,0)),INDEX(lookup!$AB:$AB,MATCH($A1308,lookup!$A:$A,0)))</f>
        <v>99_NCE</v>
      </c>
      <c r="AM1308" t="str">
        <f>IF(AND($CF1308&lt;&gt;"",IFERROR(INDEX(subsample_country_map!$D:$D,MATCH($CF1308,subsample_country_map!$A:$A,0)),"")&lt;&gt;""),INDEX(subsample_country_map!$D:$D,MATCH($CF1308,subsample_country_map!$A:$A,0)),INDEX(lookup!$AC:$AC,MATCH($A1308,lookup!$A:$A,0)))</f>
        <v>99_NCE</v>
      </c>
      <c r="AN1308" t="str">
        <f>IF(AND($CF1308&lt;&gt;"",IFERROR(INDEX(subsample_country_map!$E:$E,MATCH($CF1308,subsample_country_map!$A:$A,0)),"")&lt;&gt;""),INDEX(subsample_country_map!$E:$E,MATCH($CF1308,subsample_country_map!$A:$A,0)),INDEX(lookup!$AD:$AD,MATCH($A1308,lookup!$A:$A,0)))</f>
        <v>99_NCE</v>
      </c>
      <c r="AO1308" t="str">
        <f>INDEX(lookup!$Y:$Y,MATCH($A1308,lookup!$A:$A,0))</f>
        <v>0_published</v>
      </c>
      <c r="AP1308" t="str">
        <f>INDEX(lookup!$Z:$Z,MATCH($A1308,lookup!$A:$A,0))</f>
        <v>1_VHB high</v>
      </c>
      <c r="AQ1308" t="str">
        <f>INDEX(lookup!$W:$W,MATCH($A1308,lookup!$A:$A,0))</f>
        <v>1_fin/acc/econ</v>
      </c>
      <c r="AS1308" t="inlineStr">
        <is>
          <t>staging</t>
        </is>
      </c>
      <c r="AT1308" t="inlineStr">
        <is>
          <t>bad-CER</t>
        </is>
      </c>
      <c r="AU1308" t="inlineStr">
        <is>
          <t>cost</t>
        </is>
      </c>
      <c r="AV1308" t="inlineStr">
        <is>
          <t>0.39</t>
        </is>
      </c>
      <c r="AX1308" t="inlineStr">
        <is>
          <t>2.10</t>
        </is>
      </c>
      <c r="BA1308" t="n">
        <v>2267</v>
      </c>
      <c r="BB1308" t="inlineStr">
        <is>
          <t>as-stated:year of loan signing (answers refer to t-1)</t>
        </is>
      </c>
      <c r="BC1308" t="inlineStr">
        <is>
          <t>OLS</t>
        </is>
      </c>
      <c r="BD1308" t="inlineStr">
        <is>
          <t>firm</t>
        </is>
      </c>
      <c r="BE1308" t="inlineStr">
        <is>
          <t>none</t>
        </is>
      </c>
      <c r="BI1308" t="inlineStr">
        <is>
          <t>Table 4</t>
        </is>
      </c>
      <c r="BJ1308" t="inlineStr">
        <is>
          <t>Panel B Model 1</t>
        </is>
      </c>
      <c r="BK1308" t="inlineStr">
        <is>
          <t>39</t>
        </is>
      </c>
      <c r="BL1308" t="inlineStr">
        <is>
          <t>CO2 scope 1 0.39 ** (2.10)</t>
        </is>
      </c>
      <c r="BM1308" t="inlineStr">
        <is>
          <t>CO2 scope 1</t>
        </is>
      </c>
      <c r="BN1308" t="inlineStr">
        <is>
          <t>ln(spread in bps)</t>
        </is>
      </c>
      <c r="BO1308" t="inlineStr">
        <is>
          <t>rescreen</t>
        </is>
      </c>
      <c r="BP1308" t="inlineStr">
        <is>
          <t>CLUSTER Kleimeier-Viehs</t>
        </is>
      </c>
      <c r="BQ1308" t="inlineStr">
        <is>
          <t>computed</t>
        </is>
      </c>
      <c r="BT1308" t="n">
        <v>0</v>
      </c>
      <c r="BU1308" t="inlineStr">
        <is>
          <t>staging_Kleimeier_Viehs_2018.csv</t>
        </is>
      </c>
      <c r="BW1308" t="n">
        <v>2009</v>
      </c>
      <c r="BX1308" t="n">
        <v>2016</v>
      </c>
      <c r="BY1308" t="inlineStr">
        <is>
          <t>multi: global loan sample (country composition not reported in the 4-page article; borrower-country fixed effects used)</t>
        </is>
      </c>
      <c r="BZ1308" t="n">
        <v>2012.5</v>
      </c>
      <c r="CA1308" t="n">
        <v>0.125</v>
      </c>
      <c r="CB1308" t="n">
        <v>0</v>
      </c>
      <c r="CC1308" t="n">
        <v>1</v>
      </c>
      <c r="CD1308" t="n">
        <v>-0.04409129243220015</v>
      </c>
      <c r="CE1308" t="n">
        <v>1</v>
      </c>
    </row>
    <row r="1309">
      <c r="A1309" t="inlineStr">
        <is>
          <t>Kleimeier, Viehs (2021)</t>
        </is>
      </c>
      <c r="B1309" t="n">
        <v>2614</v>
      </c>
      <c r="C1309" t="n">
        <v>0.01008076311039262</v>
      </c>
      <c r="D1309" t="n">
        <v>2267</v>
      </c>
      <c r="E1309">
        <f>IF(ISNUMBER($BA1309),$BA1309,IF(AND(ISNUMBER($D1309),ISNUMBER($BW1309),ISNUMBER($BX1309)),$D1309*($BX1309-$BW1309+1),""))</f>
        <v>2267.0</v>
      </c>
      <c r="H1309" t="inlineStr">
        <is>
          <t>partial</t>
        </is>
      </c>
      <c r="I1309" t="inlineStr">
        <is>
          <t>T-Statistic available</t>
        </is>
      </c>
      <c r="J1309">
        <f>IF($BW1309&lt;&gt;"",$BW1309,"")</f>
        <v>2009.0</v>
      </c>
      <c r="K1309">
        <f>IF($BX1309&lt;&gt;"",$BX1309,"")</f>
        <v>2016.0</v>
      </c>
      <c r="L1309">
        <f>IF(AND(ISNUMBER($BW1309),ISNUMBER($BX1309)),($BW1309+$BX1309)/2,"")</f>
        <v>2012.5</v>
      </c>
      <c r="M1309">
        <f>IF($L1309&lt;&gt;"",$L1309,"")</f>
        <v>2012.5</v>
      </c>
      <c r="N1309">
        <f>IF(AND(ISNUMBER($BW1309),ISNUMBER($BX1309)),MIN(1,MAX(0,($BX1309-2016+1)/($BX1309-$BW1309+1))),"")</f>
        <v>0.125</v>
      </c>
      <c r="O1309">
        <f>IF(AND(ISNUMBER($BW1309),ISNUMBER($BX1309)),MIN(1,MAX(0,($BX1309-2017+1)/($BX1309-$BW1309+1))),"")</f>
        <v>0.0</v>
      </c>
      <c r="P1309">
        <f>IF(AND(ISNUMBER($BW1309),ISNUMBER($BX1309)),MIN(1,MAX(0,($BX1309-2018+1)/($BX1309-$BW1309+1))),"")</f>
        <v>0.0</v>
      </c>
      <c r="Q1309">
        <f>IF(AND(ISNUMBER($BW1309),ISNUMBER($BX1309)),MIN(1,MAX(0,($BX1309-2019+1)/($BX1309-$BW1309+1))),"")</f>
        <v>0.0</v>
      </c>
      <c r="R1309">
        <f>IF(AND(ISNUMBER($BW1309),ISNUMBER($BX1309)),MIN(1,MAX(0,($BX1309-2016+1)/($BX1309-$BW1309+1))),"")</f>
        <v>0.125</v>
      </c>
      <c r="S1309">
        <f>IF($L1309&lt;&gt;"",IF($L1309&gt;=2015.5,1,0),"")</f>
        <v>0.0</v>
      </c>
      <c r="T1309">
        <f>IF($L1309&lt;&gt;"",IF($L1309&gt;=2016,1,0),"")</f>
        <v>0.0</v>
      </c>
      <c r="U1309">
        <f>IF(ISNUMBER($BX1309),IF($BX1309&gt;=2016,1,0),"")</f>
        <v>1.0</v>
      </c>
      <c r="V1309">
        <f>IF(ISNUMBER($BW1309),IF($BW1309&gt;=2016,1,0),"")</f>
        <v>0.0</v>
      </c>
      <c r="W1309" t="str">
        <f>IF(AND(ISNUMBER($BW1309),ISNUMBER($BX1309)),IF($BW1309&gt;=2016,"post-only",IF($BX1309&lt;2016,"pre-only","mixed")),"")</f>
        <v>mixed</v>
      </c>
      <c r="X1309">
        <f>IF(AND(ISNUMBER($BW1309),ISNUMBER($BX1309)),MIN(1,MAX(0,($BX1309-2017+1)/($BX1309-$BW1309+1))),"")</f>
        <v>0.0</v>
      </c>
      <c r="Y1309">
        <f>IF(AND(ISNUMBER($BW1309),ISNUMBER($BX1309)),MIN(1,MAX(0,($BX1309-2018+1)/($BX1309-$BW1309+1))),"")</f>
        <v>0.0</v>
      </c>
      <c r="Z1309">
        <f>IF(AND(ISNUMBER($BW1309),ISNUMBER($BX1309)),MIN(1,MAX(0,($BX1309-2019+1)/($BX1309-$BW1309+1))),"")</f>
        <v>0.0</v>
      </c>
      <c r="AA1309">
        <f>IF(ISNUMBER($BX1309),IF($BX1309&gt;=2017,1,0),"")</f>
        <v>0.0</v>
      </c>
      <c r="AB1309">
        <f>IF(ISNUMBER($BX1309),IF($BX1309&gt;=2018,1,0),"")</f>
        <v>0.0</v>
      </c>
      <c r="AC1309">
        <f>IF(ISNUMBER($BX1309),IF($BX1309&gt;=2019,1,0),"")</f>
        <v>0.0</v>
      </c>
      <c r="AD1309">
        <f>IF($L1309&lt;&gt;"",IF($L1309&gt;2013,1,0),"")</f>
        <v>0.0</v>
      </c>
      <c r="AE1309">
        <f>IF($L1309&lt;&gt;"",1+IF($L1309&gt;2011,1,0)+IF($L1309&gt;2014,1,0),"")</f>
        <v>2.0</v>
      </c>
      <c r="AF1309" t="inlineStr">
        <is>
          <t>loan (interest rate)</t>
        </is>
      </c>
      <c r="AG1309" t="inlineStr">
        <is>
          <t>performance</t>
        </is>
      </c>
      <c r="AH1309" t="inlineStr">
        <is>
          <t>99_NCE</t>
        </is>
      </c>
      <c r="AI1309" t="inlineStr">
        <is>
          <t>99_NCE</t>
        </is>
      </c>
      <c r="AJ1309" t="inlineStr">
        <is>
          <t>99_NCE</t>
        </is>
      </c>
      <c r="AK1309" t="str">
        <f>IF(AND($CF1309&lt;&gt;"",IFERROR(INDEX(subsample_country_map!$B:$B,MATCH($CF1309,subsample_country_map!$A:$A,0)),"")&lt;&gt;""),INDEX(subsample_country_map!$B:$B,MATCH($CF1309,subsample_country_map!$A:$A,0)),INDEX(lookup!$AA:$AA,MATCH($A1309,lookup!$A:$A,0)))</f>
        <v>99_NCE</v>
      </c>
      <c r="AL1309" t="str">
        <f>IF(AND($CF1309&lt;&gt;"",IFERROR(INDEX(subsample_country_map!$C:$C,MATCH($CF1309,subsample_country_map!$A:$A,0)),"")&lt;&gt;""),INDEX(subsample_country_map!$C:$C,MATCH($CF1309,subsample_country_map!$A:$A,0)),INDEX(lookup!$AB:$AB,MATCH($A1309,lookup!$A:$A,0)))</f>
        <v>99_NCE</v>
      </c>
      <c r="AM1309" t="str">
        <f>IF(AND($CF1309&lt;&gt;"",IFERROR(INDEX(subsample_country_map!$D:$D,MATCH($CF1309,subsample_country_map!$A:$A,0)),"")&lt;&gt;""),INDEX(subsample_country_map!$D:$D,MATCH($CF1309,subsample_country_map!$A:$A,0)),INDEX(lookup!$AC:$AC,MATCH($A1309,lookup!$A:$A,0)))</f>
        <v>99_NCE</v>
      </c>
      <c r="AN1309" t="str">
        <f>IF(AND($CF1309&lt;&gt;"",IFERROR(INDEX(subsample_country_map!$E:$E,MATCH($CF1309,subsample_country_map!$A:$A,0)),"")&lt;&gt;""),INDEX(subsample_country_map!$E:$E,MATCH($CF1309,subsample_country_map!$A:$A,0)),INDEX(lookup!$AD:$AD,MATCH($A1309,lookup!$A:$A,0)))</f>
        <v>99_NCE</v>
      </c>
      <c r="AO1309" t="str">
        <f>INDEX(lookup!$Y:$Y,MATCH($A1309,lookup!$A:$A,0))</f>
        <v>0_published</v>
      </c>
      <c r="AP1309" t="str">
        <f>INDEX(lookup!$Z:$Z,MATCH($A1309,lookup!$A:$A,0))</f>
        <v>1_VHB high</v>
      </c>
      <c r="AQ1309" t="str">
        <f>INDEX(lookup!$W:$W,MATCH($A1309,lookup!$A:$A,0))</f>
        <v>1_fin/acc/econ</v>
      </c>
      <c r="AS1309" t="inlineStr">
        <is>
          <t>staging</t>
        </is>
      </c>
      <c r="AT1309" t="inlineStr">
        <is>
          <t>bad-CER</t>
        </is>
      </c>
      <c r="AU1309" t="inlineStr">
        <is>
          <t>cost</t>
        </is>
      </c>
      <c r="AV1309" t="inlineStr">
        <is>
          <t>-0.19</t>
        </is>
      </c>
      <c r="AX1309" t="inlineStr">
        <is>
          <t>-0.48</t>
        </is>
      </c>
      <c r="BA1309" t="n">
        <v>2267</v>
      </c>
      <c r="BB1309" t="inlineStr">
        <is>
          <t>as-stated:year of loan signing (answers refer to t-1)</t>
        </is>
      </c>
      <c r="BC1309" t="inlineStr">
        <is>
          <t>OLS</t>
        </is>
      </c>
      <c r="BD1309" t="inlineStr">
        <is>
          <t>firm</t>
        </is>
      </c>
      <c r="BE1309" t="inlineStr">
        <is>
          <t>none</t>
        </is>
      </c>
      <c r="BI1309" t="inlineStr">
        <is>
          <t>Table 4</t>
        </is>
      </c>
      <c r="BJ1309" t="inlineStr">
        <is>
          <t>Panel B Model 2</t>
        </is>
      </c>
      <c r="BK1309" t="inlineStr">
        <is>
          <t>39</t>
        </is>
      </c>
      <c r="BL1309" t="inlineStr">
        <is>
          <t>CO2 scope 2 -0.19 (-0.48)</t>
        </is>
      </c>
      <c r="BM1309" t="inlineStr">
        <is>
          <t>CO2 scope 2</t>
        </is>
      </c>
      <c r="BN1309" t="inlineStr">
        <is>
          <t>ln(spread in bps)</t>
        </is>
      </c>
      <c r="BO1309" t="inlineStr">
        <is>
          <t>rescreen</t>
        </is>
      </c>
      <c r="BP1309" t="inlineStr">
        <is>
          <t>CLUSTER Kleimeier-Viehs</t>
        </is>
      </c>
      <c r="BQ1309" t="inlineStr">
        <is>
          <t>computed</t>
        </is>
      </c>
      <c r="BT1309" t="n">
        <v>0</v>
      </c>
      <c r="BU1309" t="inlineStr">
        <is>
          <t>staging_Kleimeier_Viehs_2018.csv</t>
        </is>
      </c>
      <c r="BW1309" t="n">
        <v>2009</v>
      </c>
      <c r="BX1309" t="n">
        <v>2016</v>
      </c>
      <c r="BY1309" t="inlineStr">
        <is>
          <t>multi: global loan sample (country composition not reported in the 4-page article; borrower-country fixed effects used)</t>
        </is>
      </c>
      <c r="BZ1309" t="n">
        <v>2012.5</v>
      </c>
      <c r="CA1309" t="n">
        <v>0.125</v>
      </c>
      <c r="CB1309" t="n">
        <v>0</v>
      </c>
      <c r="CC1309" t="n">
        <v>1</v>
      </c>
      <c r="CD1309" t="n">
        <v>0.01008110460626168</v>
      </c>
      <c r="CE1309" t="n">
        <v>1</v>
      </c>
    </row>
    <row r="1310">
      <c r="A1310" t="inlineStr">
        <is>
          <t>Kleimeier, Viehs (2021)</t>
        </is>
      </c>
      <c r="B1310" t="n">
        <v>2615</v>
      </c>
      <c r="C1310" t="n">
        <v>-0.01902957324251383</v>
      </c>
      <c r="D1310" t="n">
        <v>17253</v>
      </c>
      <c r="E1310">
        <f>IF(ISNUMBER($BA1310),$BA1310,IF(AND(ISNUMBER($D1310),ISNUMBER($BW1310),ISNUMBER($BX1310)),$D1310*($BX1310-$BW1310+1),""))</f>
        <v>138024.0</v>
      </c>
      <c r="H1310" t="inlineStr">
        <is>
          <t>partial</t>
        </is>
      </c>
      <c r="I1310" t="inlineStr">
        <is>
          <t>T-Statistic available</t>
        </is>
      </c>
      <c r="J1310">
        <f>IF($BW1310&lt;&gt;"",$BW1310,"")</f>
        <v>2009.0</v>
      </c>
      <c r="K1310">
        <f>IF($BX1310&lt;&gt;"",$BX1310,"")</f>
        <v>2016.0</v>
      </c>
      <c r="L1310">
        <f>IF(AND(ISNUMBER($BW1310),ISNUMBER($BX1310)),($BW1310+$BX1310)/2,"")</f>
        <v>2012.5</v>
      </c>
      <c r="M1310">
        <f>IF($L1310&lt;&gt;"",$L1310,"")</f>
        <v>2012.5</v>
      </c>
      <c r="N1310">
        <f>IF(AND(ISNUMBER($BW1310),ISNUMBER($BX1310)),MIN(1,MAX(0,($BX1310-2016+1)/($BX1310-$BW1310+1))),"")</f>
        <v>0.125</v>
      </c>
      <c r="O1310">
        <f>IF(AND(ISNUMBER($BW1310),ISNUMBER($BX1310)),MIN(1,MAX(0,($BX1310-2017+1)/($BX1310-$BW1310+1))),"")</f>
        <v>0.0</v>
      </c>
      <c r="P1310">
        <f>IF(AND(ISNUMBER($BW1310),ISNUMBER($BX1310)),MIN(1,MAX(0,($BX1310-2018+1)/($BX1310-$BW1310+1))),"")</f>
        <v>0.0</v>
      </c>
      <c r="Q1310">
        <f>IF(AND(ISNUMBER($BW1310),ISNUMBER($BX1310)),MIN(1,MAX(0,($BX1310-2019+1)/($BX1310-$BW1310+1))),"")</f>
        <v>0.0</v>
      </c>
      <c r="R1310">
        <f>IF(AND(ISNUMBER($BW1310),ISNUMBER($BX1310)),MIN(1,MAX(0,($BX1310-2016+1)/($BX1310-$BW1310+1))),"")</f>
        <v>0.125</v>
      </c>
      <c r="S1310">
        <f>IF($L1310&lt;&gt;"",IF($L1310&gt;=2015.5,1,0),"")</f>
        <v>0.0</v>
      </c>
      <c r="T1310">
        <f>IF($L1310&lt;&gt;"",IF($L1310&gt;=2016,1,0),"")</f>
        <v>0.0</v>
      </c>
      <c r="U1310">
        <f>IF(ISNUMBER($BX1310),IF($BX1310&gt;=2016,1,0),"")</f>
        <v>1.0</v>
      </c>
      <c r="V1310">
        <f>IF(ISNUMBER($BW1310),IF($BW1310&gt;=2016,1,0),"")</f>
        <v>0.0</v>
      </c>
      <c r="W1310" t="str">
        <f>IF(AND(ISNUMBER($BW1310),ISNUMBER($BX1310)),IF($BW1310&gt;=2016,"post-only",IF($BX1310&lt;2016,"pre-only","mixed")),"")</f>
        <v>mixed</v>
      </c>
      <c r="X1310">
        <f>IF(AND(ISNUMBER($BW1310),ISNUMBER($BX1310)),MIN(1,MAX(0,($BX1310-2017+1)/($BX1310-$BW1310+1))),"")</f>
        <v>0.0</v>
      </c>
      <c r="Y1310">
        <f>IF(AND(ISNUMBER($BW1310),ISNUMBER($BX1310)),MIN(1,MAX(0,($BX1310-2018+1)/($BX1310-$BW1310+1))),"")</f>
        <v>0.0</v>
      </c>
      <c r="Z1310">
        <f>IF(AND(ISNUMBER($BW1310),ISNUMBER($BX1310)),MIN(1,MAX(0,($BX1310-2019+1)/($BX1310-$BW1310+1))),"")</f>
        <v>0.0</v>
      </c>
      <c r="AA1310">
        <f>IF(ISNUMBER($BX1310),IF($BX1310&gt;=2017,1,0),"")</f>
        <v>0.0</v>
      </c>
      <c r="AB1310">
        <f>IF(ISNUMBER($BX1310),IF($BX1310&gt;=2018,1,0),"")</f>
        <v>0.0</v>
      </c>
      <c r="AC1310">
        <f>IF(ISNUMBER($BX1310),IF($BX1310&gt;=2019,1,0),"")</f>
        <v>0.0</v>
      </c>
      <c r="AD1310">
        <f>IF($L1310&lt;&gt;"",IF($L1310&gt;2013,1,0),"")</f>
        <v>0.0</v>
      </c>
      <c r="AE1310">
        <f>IF($L1310&lt;&gt;"",1+IF($L1310&gt;2011,1,0)+IF($L1310&gt;2014,1,0),"")</f>
        <v>2.0</v>
      </c>
      <c r="AF1310" t="inlineStr">
        <is>
          <t>loan (interest rate)</t>
        </is>
      </c>
      <c r="AG1310" t="inlineStr">
        <is>
          <t>performance</t>
        </is>
      </c>
      <c r="AH1310" t="inlineStr">
        <is>
          <t>99_NCE</t>
        </is>
      </c>
      <c r="AI1310" t="inlineStr">
        <is>
          <t>99_NCE</t>
        </is>
      </c>
      <c r="AJ1310" t="inlineStr">
        <is>
          <t>99_NCE</t>
        </is>
      </c>
      <c r="AK1310" t="str">
        <f>IF(AND($CF1310&lt;&gt;"",IFERROR(INDEX(subsample_country_map!$B:$B,MATCH($CF1310,subsample_country_map!$A:$A,0)),"")&lt;&gt;""),INDEX(subsample_country_map!$B:$B,MATCH($CF1310,subsample_country_map!$A:$A,0)),INDEX(lookup!$AA:$AA,MATCH($A1310,lookup!$A:$A,0)))</f>
        <v>99_NCE</v>
      </c>
      <c r="AL1310" t="str">
        <f>IF(AND($CF1310&lt;&gt;"",IFERROR(INDEX(subsample_country_map!$C:$C,MATCH($CF1310,subsample_country_map!$A:$A,0)),"")&lt;&gt;""),INDEX(subsample_country_map!$C:$C,MATCH($CF1310,subsample_country_map!$A:$A,0)),INDEX(lookup!$AB:$AB,MATCH($A1310,lookup!$A:$A,0)))</f>
        <v>99_NCE</v>
      </c>
      <c r="AM1310" t="str">
        <f>IF(AND($CF1310&lt;&gt;"",IFERROR(INDEX(subsample_country_map!$D:$D,MATCH($CF1310,subsample_country_map!$A:$A,0)),"")&lt;&gt;""),INDEX(subsample_country_map!$D:$D,MATCH($CF1310,subsample_country_map!$A:$A,0)),INDEX(lookup!$AC:$AC,MATCH($A1310,lookup!$A:$A,0)))</f>
        <v>99_NCE</v>
      </c>
      <c r="AN1310" t="str">
        <f>IF(AND($CF1310&lt;&gt;"",IFERROR(INDEX(subsample_country_map!$E:$E,MATCH($CF1310,subsample_country_map!$A:$A,0)),"")&lt;&gt;""),INDEX(subsample_country_map!$E:$E,MATCH($CF1310,subsample_country_map!$A:$A,0)),INDEX(lookup!$AD:$AD,MATCH($A1310,lookup!$A:$A,0)))</f>
        <v>99_NCE</v>
      </c>
      <c r="AO1310" t="str">
        <f>INDEX(lookup!$Y:$Y,MATCH($A1310,lookup!$A:$A,0))</f>
        <v>0_published</v>
      </c>
      <c r="AP1310" t="str">
        <f>INDEX(lookup!$Z:$Z,MATCH($A1310,lookup!$A:$A,0))</f>
        <v>1_VHB high</v>
      </c>
      <c r="AQ1310" t="str">
        <f>INDEX(lookup!$W:$W,MATCH($A1310,lookup!$A:$A,0))</f>
        <v>1_fin/acc/econ</v>
      </c>
      <c r="AS1310" t="inlineStr">
        <is>
          <t>staging</t>
        </is>
      </c>
      <c r="AT1310" t="inlineStr">
        <is>
          <t>bad-CER</t>
        </is>
      </c>
      <c r="AU1310" t="inlineStr">
        <is>
          <t>cost</t>
        </is>
      </c>
      <c r="AV1310" t="inlineStr">
        <is>
          <t>0.30</t>
        </is>
      </c>
      <c r="AX1310" t="inlineStr">
        <is>
          <t>2.50</t>
        </is>
      </c>
      <c r="BA1310" t="inlineStr">
        <is>
          <t>FLAG</t>
        </is>
      </c>
      <c r="BB1310" t="inlineStr">
        <is>
          <t>as-stated:year of loan signing (answers refer to t-1)</t>
        </is>
      </c>
      <c r="BC1310" t="inlineStr">
        <is>
          <t>other:Heckman selection model (ML)</t>
        </is>
      </c>
      <c r="BD1310" t="inlineStr">
        <is>
          <t>firm</t>
        </is>
      </c>
      <c r="BE1310" t="inlineStr">
        <is>
          <t>none</t>
        </is>
      </c>
      <c r="BI1310" t="inlineStr">
        <is>
          <t>Table 5</t>
        </is>
      </c>
      <c r="BJ1310" t="inlineStr">
        <is>
          <t>Model 1 - ln(spread in bps) equation</t>
        </is>
      </c>
      <c r="BK1310" t="inlineStr">
        <is>
          <t>40</t>
        </is>
      </c>
      <c r="BL1310" t="inlineStr">
        <is>
          <t>CO2 scope 1 0.30 ** (2.50)</t>
        </is>
      </c>
      <c r="BM1310" t="inlineStr">
        <is>
          <t>CO2 scope 1</t>
        </is>
      </c>
      <c r="BN1310" t="inlineStr">
        <is>
          <t>ln(spread in bps)</t>
        </is>
      </c>
      <c r="BO1310" t="inlineStr">
        <is>
          <t>rescreen</t>
        </is>
      </c>
      <c r="BP1310" t="inlineStr">
        <is>
          <t>CLUSTER Kleimeier-Viehs</t>
        </is>
      </c>
      <c r="BQ1310" t="inlineStr">
        <is>
          <t>computed</t>
        </is>
      </c>
      <c r="BT1310" t="n">
        <v>0</v>
      </c>
      <c r="BU1310" t="inlineStr">
        <is>
          <t>staging_Kleimeier_Viehs_2018.csv</t>
        </is>
      </c>
      <c r="BW1310" t="n">
        <v>2009</v>
      </c>
      <c r="BX1310" t="n">
        <v>2016</v>
      </c>
      <c r="BY1310" t="inlineStr">
        <is>
          <t>multi: global loan sample (country composition not reported in the 4-page article; borrower-country fixed effects used)</t>
        </is>
      </c>
      <c r="BZ1310" t="n">
        <v>2012.5</v>
      </c>
      <c r="CA1310" t="n">
        <v>0.125</v>
      </c>
      <c r="CB1310" t="n">
        <v>0</v>
      </c>
      <c r="CC1310" t="n">
        <v>1</v>
      </c>
      <c r="CD1310" t="n">
        <v>-0.01903187076762825</v>
      </c>
      <c r="CE1310" t="n">
        <v>1</v>
      </c>
    </row>
    <row r="1311">
      <c r="A1311" t="inlineStr">
        <is>
          <t>Kleimeier, Viehs (2021)</t>
        </is>
      </c>
      <c r="B1311" t="n">
        <v>2616</v>
      </c>
      <c r="C1311" t="n">
        <v>-0.004796265800794452</v>
      </c>
      <c r="D1311" t="n">
        <v>17253</v>
      </c>
      <c r="E1311">
        <f>IF(ISNUMBER($BA1311),$BA1311,IF(AND(ISNUMBER($D1311),ISNUMBER($BW1311),ISNUMBER($BX1311)),$D1311*($BX1311-$BW1311+1),""))</f>
        <v>138024.0</v>
      </c>
      <c r="H1311" t="inlineStr">
        <is>
          <t>partial</t>
        </is>
      </c>
      <c r="I1311" t="inlineStr">
        <is>
          <t>T-Statistic available</t>
        </is>
      </c>
      <c r="J1311">
        <f>IF($BW1311&lt;&gt;"",$BW1311,"")</f>
        <v>2009.0</v>
      </c>
      <c r="K1311">
        <f>IF($BX1311&lt;&gt;"",$BX1311,"")</f>
        <v>2016.0</v>
      </c>
      <c r="L1311">
        <f>IF(AND(ISNUMBER($BW1311),ISNUMBER($BX1311)),($BW1311+$BX1311)/2,"")</f>
        <v>2012.5</v>
      </c>
      <c r="M1311">
        <f>IF($L1311&lt;&gt;"",$L1311,"")</f>
        <v>2012.5</v>
      </c>
      <c r="N1311">
        <f>IF(AND(ISNUMBER($BW1311),ISNUMBER($BX1311)),MIN(1,MAX(0,($BX1311-2016+1)/($BX1311-$BW1311+1))),"")</f>
        <v>0.125</v>
      </c>
      <c r="O1311">
        <f>IF(AND(ISNUMBER($BW1311),ISNUMBER($BX1311)),MIN(1,MAX(0,($BX1311-2017+1)/($BX1311-$BW1311+1))),"")</f>
        <v>0.0</v>
      </c>
      <c r="P1311">
        <f>IF(AND(ISNUMBER($BW1311),ISNUMBER($BX1311)),MIN(1,MAX(0,($BX1311-2018+1)/($BX1311-$BW1311+1))),"")</f>
        <v>0.0</v>
      </c>
      <c r="Q1311">
        <f>IF(AND(ISNUMBER($BW1311),ISNUMBER($BX1311)),MIN(1,MAX(0,($BX1311-2019+1)/($BX1311-$BW1311+1))),"")</f>
        <v>0.0</v>
      </c>
      <c r="R1311">
        <f>IF(AND(ISNUMBER($BW1311),ISNUMBER($BX1311)),MIN(1,MAX(0,($BX1311-2016+1)/($BX1311-$BW1311+1))),"")</f>
        <v>0.125</v>
      </c>
      <c r="S1311">
        <f>IF($L1311&lt;&gt;"",IF($L1311&gt;=2015.5,1,0),"")</f>
        <v>0.0</v>
      </c>
      <c r="T1311">
        <f>IF($L1311&lt;&gt;"",IF($L1311&gt;=2016,1,0),"")</f>
        <v>0.0</v>
      </c>
      <c r="U1311">
        <f>IF(ISNUMBER($BX1311),IF($BX1311&gt;=2016,1,0),"")</f>
        <v>1.0</v>
      </c>
      <c r="V1311">
        <f>IF(ISNUMBER($BW1311),IF($BW1311&gt;=2016,1,0),"")</f>
        <v>0.0</v>
      </c>
      <c r="W1311" t="str">
        <f>IF(AND(ISNUMBER($BW1311),ISNUMBER($BX1311)),IF($BW1311&gt;=2016,"post-only",IF($BX1311&lt;2016,"pre-only","mixed")),"")</f>
        <v>mixed</v>
      </c>
      <c r="X1311">
        <f>IF(AND(ISNUMBER($BW1311),ISNUMBER($BX1311)),MIN(1,MAX(0,($BX1311-2017+1)/($BX1311-$BW1311+1))),"")</f>
        <v>0.0</v>
      </c>
      <c r="Y1311">
        <f>IF(AND(ISNUMBER($BW1311),ISNUMBER($BX1311)),MIN(1,MAX(0,($BX1311-2018+1)/($BX1311-$BW1311+1))),"")</f>
        <v>0.0</v>
      </c>
      <c r="Z1311">
        <f>IF(AND(ISNUMBER($BW1311),ISNUMBER($BX1311)),MIN(1,MAX(0,($BX1311-2019+1)/($BX1311-$BW1311+1))),"")</f>
        <v>0.0</v>
      </c>
      <c r="AA1311">
        <f>IF(ISNUMBER($BX1311),IF($BX1311&gt;=2017,1,0),"")</f>
        <v>0.0</v>
      </c>
      <c r="AB1311">
        <f>IF(ISNUMBER($BX1311),IF($BX1311&gt;=2018,1,0),"")</f>
        <v>0.0</v>
      </c>
      <c r="AC1311">
        <f>IF(ISNUMBER($BX1311),IF($BX1311&gt;=2019,1,0),"")</f>
        <v>0.0</v>
      </c>
      <c r="AD1311">
        <f>IF($L1311&lt;&gt;"",IF($L1311&gt;2013,1,0),"")</f>
        <v>0.0</v>
      </c>
      <c r="AE1311">
        <f>IF($L1311&lt;&gt;"",1+IF($L1311&gt;2011,1,0)+IF($L1311&gt;2014,1,0),"")</f>
        <v>2.0</v>
      </c>
      <c r="AF1311" t="inlineStr">
        <is>
          <t>loan (interest rate)</t>
        </is>
      </c>
      <c r="AG1311" t="inlineStr">
        <is>
          <t>performance</t>
        </is>
      </c>
      <c r="AH1311" t="inlineStr">
        <is>
          <t>99_NCE</t>
        </is>
      </c>
      <c r="AI1311" t="inlineStr">
        <is>
          <t>99_NCE</t>
        </is>
      </c>
      <c r="AJ1311" t="inlineStr">
        <is>
          <t>99_NCE</t>
        </is>
      </c>
      <c r="AK1311" t="str">
        <f>IF(AND($CF1311&lt;&gt;"",IFERROR(INDEX(subsample_country_map!$B:$B,MATCH($CF1311,subsample_country_map!$A:$A,0)),"")&lt;&gt;""),INDEX(subsample_country_map!$B:$B,MATCH($CF1311,subsample_country_map!$A:$A,0)),INDEX(lookup!$AA:$AA,MATCH($A1311,lookup!$A:$A,0)))</f>
        <v>99_NCE</v>
      </c>
      <c r="AL1311" t="str">
        <f>IF(AND($CF1311&lt;&gt;"",IFERROR(INDEX(subsample_country_map!$C:$C,MATCH($CF1311,subsample_country_map!$A:$A,0)),"")&lt;&gt;""),INDEX(subsample_country_map!$C:$C,MATCH($CF1311,subsample_country_map!$A:$A,0)),INDEX(lookup!$AB:$AB,MATCH($A1311,lookup!$A:$A,0)))</f>
        <v>99_NCE</v>
      </c>
      <c r="AM1311" t="str">
        <f>IF(AND($CF1311&lt;&gt;"",IFERROR(INDEX(subsample_country_map!$D:$D,MATCH($CF1311,subsample_country_map!$A:$A,0)),"")&lt;&gt;""),INDEX(subsample_country_map!$D:$D,MATCH($CF1311,subsample_country_map!$A:$A,0)),INDEX(lookup!$AC:$AC,MATCH($A1311,lookup!$A:$A,0)))</f>
        <v>99_NCE</v>
      </c>
      <c r="AN1311" t="str">
        <f>IF(AND($CF1311&lt;&gt;"",IFERROR(INDEX(subsample_country_map!$E:$E,MATCH($CF1311,subsample_country_map!$A:$A,0)),"")&lt;&gt;""),INDEX(subsample_country_map!$E:$E,MATCH($CF1311,subsample_country_map!$A:$A,0)),INDEX(lookup!$AD:$AD,MATCH($A1311,lookup!$A:$A,0)))</f>
        <v>99_NCE</v>
      </c>
      <c r="AO1311" t="str">
        <f>INDEX(lookup!$Y:$Y,MATCH($A1311,lookup!$A:$A,0))</f>
        <v>0_published</v>
      </c>
      <c r="AP1311" t="str">
        <f>INDEX(lookup!$Z:$Z,MATCH($A1311,lookup!$A:$A,0))</f>
        <v>1_VHB high</v>
      </c>
      <c r="AQ1311" t="str">
        <f>INDEX(lookup!$W:$W,MATCH($A1311,lookup!$A:$A,0))</f>
        <v>1_fin/acc/econ</v>
      </c>
      <c r="AS1311" t="inlineStr">
        <is>
          <t>staging</t>
        </is>
      </c>
      <c r="AT1311" t="inlineStr">
        <is>
          <t>bad-CER</t>
        </is>
      </c>
      <c r="AU1311" t="inlineStr">
        <is>
          <t>cost</t>
        </is>
      </c>
      <c r="AV1311" t="inlineStr">
        <is>
          <t>0.13</t>
        </is>
      </c>
      <c r="AX1311" t="inlineStr">
        <is>
          <t>0.63</t>
        </is>
      </c>
      <c r="BA1311" t="inlineStr">
        <is>
          <t>FLAG</t>
        </is>
      </c>
      <c r="BB1311" t="inlineStr">
        <is>
          <t>as-stated:year of loan signing (answers refer to t-1)</t>
        </is>
      </c>
      <c r="BC1311" t="inlineStr">
        <is>
          <t>other:Heckman selection model (ML)</t>
        </is>
      </c>
      <c r="BD1311" t="inlineStr">
        <is>
          <t>firm</t>
        </is>
      </c>
      <c r="BE1311" t="inlineStr">
        <is>
          <t>none</t>
        </is>
      </c>
      <c r="BI1311" t="inlineStr">
        <is>
          <t>Table 5</t>
        </is>
      </c>
      <c r="BJ1311" t="inlineStr">
        <is>
          <t>Model 2 - ln(spread in bps) equation</t>
        </is>
      </c>
      <c r="BK1311" t="inlineStr">
        <is>
          <t>40</t>
        </is>
      </c>
      <c r="BL1311" t="inlineStr">
        <is>
          <t>CO2 scope 2 0.13 (0.63)</t>
        </is>
      </c>
      <c r="BM1311" t="inlineStr">
        <is>
          <t>CO2 scope 2</t>
        </is>
      </c>
      <c r="BN1311" t="inlineStr">
        <is>
          <t>ln(spread in bps)</t>
        </is>
      </c>
      <c r="BO1311" t="inlineStr">
        <is>
          <t>rescreen</t>
        </is>
      </c>
      <c r="BP1311" t="inlineStr">
        <is>
          <t>CLUSTER Kleimeier-Viehs</t>
        </is>
      </c>
      <c r="BQ1311" t="inlineStr">
        <is>
          <t>computed</t>
        </is>
      </c>
      <c r="BT1311" t="n">
        <v>0</v>
      </c>
      <c r="BU1311" t="inlineStr">
        <is>
          <t>staging_Kleimeier_Viehs_2018.csv</t>
        </is>
      </c>
      <c r="BW1311" t="n">
        <v>2009</v>
      </c>
      <c r="BX1311" t="n">
        <v>2016</v>
      </c>
      <c r="BY1311" t="inlineStr">
        <is>
          <t>multi: global loan sample (country composition not reported in the 4-page article; borrower-country fixed effects used)</t>
        </is>
      </c>
      <c r="BZ1311" t="n">
        <v>2012.5</v>
      </c>
      <c r="CA1311" t="n">
        <v>0.125</v>
      </c>
      <c r="CB1311" t="n">
        <v>0</v>
      </c>
      <c r="CC1311" t="n">
        <v>1</v>
      </c>
      <c r="CD1311" t="n">
        <v>-0.004796302579333054</v>
      </c>
      <c r="CE1311" t="n">
        <v>1</v>
      </c>
    </row>
    <row r="1312">
      <c r="A1312" t="inlineStr">
        <is>
          <t>Kleimeier, Viehs (2021)</t>
        </is>
      </c>
      <c r="B1312" t="n">
        <v>2617</v>
      </c>
      <c r="C1312" t="n">
        <v>-0.09761400095597514</v>
      </c>
      <c r="D1312" t="n">
        <v>2267</v>
      </c>
      <c r="E1312">
        <f>IF(ISNUMBER($BA1312),$BA1312,IF(AND(ISNUMBER($D1312),ISNUMBER($BW1312),ISNUMBER($BX1312)),$D1312*($BX1312-$BW1312+1),""))</f>
        <v>2267.0</v>
      </c>
      <c r="H1312" t="inlineStr">
        <is>
          <t>partial</t>
        </is>
      </c>
      <c r="I1312" t="inlineStr">
        <is>
          <t>T-Statistic available</t>
        </is>
      </c>
      <c r="J1312">
        <f>IF($BW1312&lt;&gt;"",$BW1312,"")</f>
        <v>2009.0</v>
      </c>
      <c r="K1312">
        <f>IF($BX1312&lt;&gt;"",$BX1312,"")</f>
        <v>2016.0</v>
      </c>
      <c r="L1312">
        <f>IF(AND(ISNUMBER($BW1312),ISNUMBER($BX1312)),($BW1312+$BX1312)/2,"")</f>
        <v>2012.5</v>
      </c>
      <c r="M1312">
        <f>IF($L1312&lt;&gt;"",$L1312,"")</f>
        <v>2012.5</v>
      </c>
      <c r="N1312">
        <f>IF(AND(ISNUMBER($BW1312),ISNUMBER($BX1312)),MIN(1,MAX(0,($BX1312-2016+1)/($BX1312-$BW1312+1))),"")</f>
        <v>0.125</v>
      </c>
      <c r="O1312">
        <f>IF(AND(ISNUMBER($BW1312),ISNUMBER($BX1312)),MIN(1,MAX(0,($BX1312-2017+1)/($BX1312-$BW1312+1))),"")</f>
        <v>0.0</v>
      </c>
      <c r="P1312">
        <f>IF(AND(ISNUMBER($BW1312),ISNUMBER($BX1312)),MIN(1,MAX(0,($BX1312-2018+1)/($BX1312-$BW1312+1))),"")</f>
        <v>0.0</v>
      </c>
      <c r="Q1312">
        <f>IF(AND(ISNUMBER($BW1312),ISNUMBER($BX1312)),MIN(1,MAX(0,($BX1312-2019+1)/($BX1312-$BW1312+1))),"")</f>
        <v>0.0</v>
      </c>
      <c r="R1312">
        <f>IF(AND(ISNUMBER($BW1312),ISNUMBER($BX1312)),MIN(1,MAX(0,($BX1312-2016+1)/($BX1312-$BW1312+1))),"")</f>
        <v>0.125</v>
      </c>
      <c r="S1312">
        <f>IF($L1312&lt;&gt;"",IF($L1312&gt;=2015.5,1,0),"")</f>
        <v>0.0</v>
      </c>
      <c r="T1312">
        <f>IF($L1312&lt;&gt;"",IF($L1312&gt;=2016,1,0),"")</f>
        <v>0.0</v>
      </c>
      <c r="U1312">
        <f>IF(ISNUMBER($BX1312),IF($BX1312&gt;=2016,1,0),"")</f>
        <v>1.0</v>
      </c>
      <c r="V1312">
        <f>IF(ISNUMBER($BW1312),IF($BW1312&gt;=2016,1,0),"")</f>
        <v>0.0</v>
      </c>
      <c r="W1312" t="str">
        <f>IF(AND(ISNUMBER($BW1312),ISNUMBER($BX1312)),IF($BW1312&gt;=2016,"post-only",IF($BX1312&lt;2016,"pre-only","mixed")),"")</f>
        <v>mixed</v>
      </c>
      <c r="X1312">
        <f>IF(AND(ISNUMBER($BW1312),ISNUMBER($BX1312)),MIN(1,MAX(0,($BX1312-2017+1)/($BX1312-$BW1312+1))),"")</f>
        <v>0.0</v>
      </c>
      <c r="Y1312">
        <f>IF(AND(ISNUMBER($BW1312),ISNUMBER($BX1312)),MIN(1,MAX(0,($BX1312-2018+1)/($BX1312-$BW1312+1))),"")</f>
        <v>0.0</v>
      </c>
      <c r="Z1312">
        <f>IF(AND(ISNUMBER($BW1312),ISNUMBER($BX1312)),MIN(1,MAX(0,($BX1312-2019+1)/($BX1312-$BW1312+1))),"")</f>
        <v>0.0</v>
      </c>
      <c r="AA1312">
        <f>IF(ISNUMBER($BX1312),IF($BX1312&gt;=2017,1,0),"")</f>
        <v>0.0</v>
      </c>
      <c r="AB1312">
        <f>IF(ISNUMBER($BX1312),IF($BX1312&gt;=2018,1,0),"")</f>
        <v>0.0</v>
      </c>
      <c r="AC1312">
        <f>IF(ISNUMBER($BX1312),IF($BX1312&gt;=2019,1,0),"")</f>
        <v>0.0</v>
      </c>
      <c r="AD1312">
        <f>IF($L1312&lt;&gt;"",IF($L1312&gt;2013,1,0),"")</f>
        <v>0.0</v>
      </c>
      <c r="AE1312">
        <f>IF($L1312&lt;&gt;"",1+IF($L1312&gt;2011,1,0)+IF($L1312&gt;2014,1,0),"")</f>
        <v>2.0</v>
      </c>
      <c r="AF1312" t="inlineStr">
        <is>
          <t>loan (interest rate)</t>
        </is>
      </c>
      <c r="AG1312" t="inlineStr">
        <is>
          <t>performance</t>
        </is>
      </c>
      <c r="AH1312" t="inlineStr">
        <is>
          <t>99_NCE</t>
        </is>
      </c>
      <c r="AI1312" t="inlineStr">
        <is>
          <t>99_NCE</t>
        </is>
      </c>
      <c r="AJ1312" t="inlineStr">
        <is>
          <t>99_NCE</t>
        </is>
      </c>
      <c r="AK1312" t="str">
        <f>IF(AND($CF1312&lt;&gt;"",IFERROR(INDEX(subsample_country_map!$B:$B,MATCH($CF1312,subsample_country_map!$A:$A,0)),"")&lt;&gt;""),INDEX(subsample_country_map!$B:$B,MATCH($CF1312,subsample_country_map!$A:$A,0)),INDEX(lookup!$AA:$AA,MATCH($A1312,lookup!$A:$A,0)))</f>
        <v>99_NCE</v>
      </c>
      <c r="AL1312" t="str">
        <f>IF(AND($CF1312&lt;&gt;"",IFERROR(INDEX(subsample_country_map!$C:$C,MATCH($CF1312,subsample_country_map!$A:$A,0)),"")&lt;&gt;""),INDEX(subsample_country_map!$C:$C,MATCH($CF1312,subsample_country_map!$A:$A,0)),INDEX(lookup!$AB:$AB,MATCH($A1312,lookup!$A:$A,0)))</f>
        <v>99_NCE</v>
      </c>
      <c r="AM1312" t="str">
        <f>IF(AND($CF1312&lt;&gt;"",IFERROR(INDEX(subsample_country_map!$D:$D,MATCH($CF1312,subsample_country_map!$A:$A,0)),"")&lt;&gt;""),INDEX(subsample_country_map!$D:$D,MATCH($CF1312,subsample_country_map!$A:$A,0)),INDEX(lookup!$AC:$AC,MATCH($A1312,lookup!$A:$A,0)))</f>
        <v>99_NCE</v>
      </c>
      <c r="AN1312" t="str">
        <f>IF(AND($CF1312&lt;&gt;"",IFERROR(INDEX(subsample_country_map!$E:$E,MATCH($CF1312,subsample_country_map!$A:$A,0)),"")&lt;&gt;""),INDEX(subsample_country_map!$E:$E,MATCH($CF1312,subsample_country_map!$A:$A,0)),INDEX(lookup!$AD:$AD,MATCH($A1312,lookup!$A:$A,0)))</f>
        <v>99_NCE</v>
      </c>
      <c r="AO1312" t="str">
        <f>INDEX(lookup!$Y:$Y,MATCH($A1312,lookup!$A:$A,0))</f>
        <v>0_published</v>
      </c>
      <c r="AP1312" t="str">
        <f>INDEX(lookup!$Z:$Z,MATCH($A1312,lookup!$A:$A,0))</f>
        <v>1_VHB high</v>
      </c>
      <c r="AQ1312" t="str">
        <f>INDEX(lookup!$W:$W,MATCH($A1312,lookup!$A:$A,0))</f>
        <v>1_fin/acc/econ</v>
      </c>
      <c r="AS1312" t="inlineStr">
        <is>
          <t>staging</t>
        </is>
      </c>
      <c r="AT1312" t="inlineStr">
        <is>
          <t>bad-CER</t>
        </is>
      </c>
      <c r="AU1312" t="inlineStr">
        <is>
          <t>cost</t>
        </is>
      </c>
      <c r="AV1312" t="inlineStr">
        <is>
          <t>0.36</t>
        </is>
      </c>
      <c r="AX1312" t="inlineStr">
        <is>
          <t>4.67</t>
        </is>
      </c>
      <c r="BA1312" t="n">
        <v>2267</v>
      </c>
      <c r="BB1312" t="inlineStr">
        <is>
          <t>as-stated:year of loan signing (answers refer to t-1)</t>
        </is>
      </c>
      <c r="BC1312" t="inlineStr">
        <is>
          <t>other:simultaneous quantile regression</t>
        </is>
      </c>
      <c r="BD1312" t="inlineStr">
        <is>
          <t>other:bootstrapped standard errors</t>
        </is>
      </c>
      <c r="BE1312" t="inlineStr">
        <is>
          <t>none</t>
        </is>
      </c>
      <c r="BI1312" t="inlineStr">
        <is>
          <t>Table A3</t>
        </is>
      </c>
      <c r="BJ1312" t="inlineStr">
        <is>
          <t>Quantile 25 col (1)</t>
        </is>
      </c>
      <c r="BK1312" t="inlineStr">
        <is>
          <t>31</t>
        </is>
      </c>
      <c r="BL1312" t="inlineStr">
        <is>
          <t>CO2 scope 1 0.36 *** (4.67)</t>
        </is>
      </c>
      <c r="BM1312" t="inlineStr">
        <is>
          <t>CO2 scope 1</t>
        </is>
      </c>
      <c r="BN1312" t="inlineStr">
        <is>
          <t>ln(spread in bp)</t>
        </is>
      </c>
      <c r="BO1312" t="inlineStr">
        <is>
          <t>rescreen</t>
        </is>
      </c>
      <c r="BP1312" t="inlineStr">
        <is>
          <t>CLUSTER Kleimeier-Viehs</t>
        </is>
      </c>
      <c r="BQ1312" t="inlineStr">
        <is>
          <t>computed</t>
        </is>
      </c>
      <c r="BT1312" t="n">
        <v>0</v>
      </c>
      <c r="BU1312" t="inlineStr">
        <is>
          <t>staging_Kleimeier_Viehs_2018.csv</t>
        </is>
      </c>
      <c r="BW1312" t="n">
        <v>2009</v>
      </c>
      <c r="BX1312" t="n">
        <v>2016</v>
      </c>
      <c r="BY1312" t="inlineStr">
        <is>
          <t>multi: global loan sample (country composition not reported in the 4-page article; borrower-country fixed effects used)</t>
        </is>
      </c>
      <c r="BZ1312" t="n">
        <v>2012.5</v>
      </c>
      <c r="CA1312" t="n">
        <v>0.125</v>
      </c>
      <c r="CB1312" t="n">
        <v>0</v>
      </c>
      <c r="CC1312" t="n">
        <v>1</v>
      </c>
      <c r="CD1312" t="n">
        <v>-0.09792582374180421</v>
      </c>
      <c r="CE1312" t="n">
        <v>1</v>
      </c>
    </row>
    <row r="1313">
      <c r="A1313" t="inlineStr">
        <is>
          <t>Kleimeier, Viehs (2021)</t>
        </is>
      </c>
      <c r="B1313" t="n">
        <v>2618</v>
      </c>
      <c r="C1313" t="n">
        <v>-0.06058617530604564</v>
      </c>
      <c r="D1313" t="n">
        <v>2267</v>
      </c>
      <c r="E1313">
        <f>IF(ISNUMBER($BA1313),$BA1313,IF(AND(ISNUMBER($D1313),ISNUMBER($BW1313),ISNUMBER($BX1313)),$D1313*($BX1313-$BW1313+1),""))</f>
        <v>2267.0</v>
      </c>
      <c r="H1313" t="inlineStr">
        <is>
          <t>partial</t>
        </is>
      </c>
      <c r="I1313" t="inlineStr">
        <is>
          <t>T-Statistic available</t>
        </is>
      </c>
      <c r="J1313">
        <f>IF($BW1313&lt;&gt;"",$BW1313,"")</f>
        <v>2009.0</v>
      </c>
      <c r="K1313">
        <f>IF($BX1313&lt;&gt;"",$BX1313,"")</f>
        <v>2016.0</v>
      </c>
      <c r="L1313">
        <f>IF(AND(ISNUMBER($BW1313),ISNUMBER($BX1313)),($BW1313+$BX1313)/2,"")</f>
        <v>2012.5</v>
      </c>
      <c r="M1313">
        <f>IF($L1313&lt;&gt;"",$L1313,"")</f>
        <v>2012.5</v>
      </c>
      <c r="N1313">
        <f>IF(AND(ISNUMBER($BW1313),ISNUMBER($BX1313)),MIN(1,MAX(0,($BX1313-2016+1)/($BX1313-$BW1313+1))),"")</f>
        <v>0.125</v>
      </c>
      <c r="O1313">
        <f>IF(AND(ISNUMBER($BW1313),ISNUMBER($BX1313)),MIN(1,MAX(0,($BX1313-2017+1)/($BX1313-$BW1313+1))),"")</f>
        <v>0.0</v>
      </c>
      <c r="P1313">
        <f>IF(AND(ISNUMBER($BW1313),ISNUMBER($BX1313)),MIN(1,MAX(0,($BX1313-2018+1)/($BX1313-$BW1313+1))),"")</f>
        <v>0.0</v>
      </c>
      <c r="Q1313">
        <f>IF(AND(ISNUMBER($BW1313),ISNUMBER($BX1313)),MIN(1,MAX(0,($BX1313-2019+1)/($BX1313-$BW1313+1))),"")</f>
        <v>0.0</v>
      </c>
      <c r="R1313">
        <f>IF(AND(ISNUMBER($BW1313),ISNUMBER($BX1313)),MIN(1,MAX(0,($BX1313-2016+1)/($BX1313-$BW1313+1))),"")</f>
        <v>0.125</v>
      </c>
      <c r="S1313">
        <f>IF($L1313&lt;&gt;"",IF($L1313&gt;=2015.5,1,0),"")</f>
        <v>0.0</v>
      </c>
      <c r="T1313">
        <f>IF($L1313&lt;&gt;"",IF($L1313&gt;=2016,1,0),"")</f>
        <v>0.0</v>
      </c>
      <c r="U1313">
        <f>IF(ISNUMBER($BX1313),IF($BX1313&gt;=2016,1,0),"")</f>
        <v>1.0</v>
      </c>
      <c r="V1313">
        <f>IF(ISNUMBER($BW1313),IF($BW1313&gt;=2016,1,0),"")</f>
        <v>0.0</v>
      </c>
      <c r="W1313" t="str">
        <f>IF(AND(ISNUMBER($BW1313),ISNUMBER($BX1313)),IF($BW1313&gt;=2016,"post-only",IF($BX1313&lt;2016,"pre-only","mixed")),"")</f>
        <v>mixed</v>
      </c>
      <c r="X1313">
        <f>IF(AND(ISNUMBER($BW1313),ISNUMBER($BX1313)),MIN(1,MAX(0,($BX1313-2017+1)/($BX1313-$BW1313+1))),"")</f>
        <v>0.0</v>
      </c>
      <c r="Y1313">
        <f>IF(AND(ISNUMBER($BW1313),ISNUMBER($BX1313)),MIN(1,MAX(0,($BX1313-2018+1)/($BX1313-$BW1313+1))),"")</f>
        <v>0.0</v>
      </c>
      <c r="Z1313">
        <f>IF(AND(ISNUMBER($BW1313),ISNUMBER($BX1313)),MIN(1,MAX(0,($BX1313-2019+1)/($BX1313-$BW1313+1))),"")</f>
        <v>0.0</v>
      </c>
      <c r="AA1313">
        <f>IF(ISNUMBER($BX1313),IF($BX1313&gt;=2017,1,0),"")</f>
        <v>0.0</v>
      </c>
      <c r="AB1313">
        <f>IF(ISNUMBER($BX1313),IF($BX1313&gt;=2018,1,0),"")</f>
        <v>0.0</v>
      </c>
      <c r="AC1313">
        <f>IF(ISNUMBER($BX1313),IF($BX1313&gt;=2019,1,0),"")</f>
        <v>0.0</v>
      </c>
      <c r="AD1313">
        <f>IF($L1313&lt;&gt;"",IF($L1313&gt;2013,1,0),"")</f>
        <v>0.0</v>
      </c>
      <c r="AE1313">
        <f>IF($L1313&lt;&gt;"",1+IF($L1313&gt;2011,1,0)+IF($L1313&gt;2014,1,0),"")</f>
        <v>2.0</v>
      </c>
      <c r="AF1313" t="inlineStr">
        <is>
          <t>loan (interest rate)</t>
        </is>
      </c>
      <c r="AG1313" t="inlineStr">
        <is>
          <t>performance</t>
        </is>
      </c>
      <c r="AH1313" t="inlineStr">
        <is>
          <t>99_NCE</t>
        </is>
      </c>
      <c r="AI1313" t="inlineStr">
        <is>
          <t>99_NCE</t>
        </is>
      </c>
      <c r="AJ1313" t="inlineStr">
        <is>
          <t>99_NCE</t>
        </is>
      </c>
      <c r="AK1313" t="str">
        <f>IF(AND($CF1313&lt;&gt;"",IFERROR(INDEX(subsample_country_map!$B:$B,MATCH($CF1313,subsample_country_map!$A:$A,0)),"")&lt;&gt;""),INDEX(subsample_country_map!$B:$B,MATCH($CF1313,subsample_country_map!$A:$A,0)),INDEX(lookup!$AA:$AA,MATCH($A1313,lookup!$A:$A,0)))</f>
        <v>99_NCE</v>
      </c>
      <c r="AL1313" t="str">
        <f>IF(AND($CF1313&lt;&gt;"",IFERROR(INDEX(subsample_country_map!$C:$C,MATCH($CF1313,subsample_country_map!$A:$A,0)),"")&lt;&gt;""),INDEX(subsample_country_map!$C:$C,MATCH($CF1313,subsample_country_map!$A:$A,0)),INDEX(lookup!$AB:$AB,MATCH($A1313,lookup!$A:$A,0)))</f>
        <v>99_NCE</v>
      </c>
      <c r="AM1313" t="str">
        <f>IF(AND($CF1313&lt;&gt;"",IFERROR(INDEX(subsample_country_map!$D:$D,MATCH($CF1313,subsample_country_map!$A:$A,0)),"")&lt;&gt;""),INDEX(subsample_country_map!$D:$D,MATCH($CF1313,subsample_country_map!$A:$A,0)),INDEX(lookup!$AC:$AC,MATCH($A1313,lookup!$A:$A,0)))</f>
        <v>99_NCE</v>
      </c>
      <c r="AN1313" t="str">
        <f>IF(AND($CF1313&lt;&gt;"",IFERROR(INDEX(subsample_country_map!$E:$E,MATCH($CF1313,subsample_country_map!$A:$A,0)),"")&lt;&gt;""),INDEX(subsample_country_map!$E:$E,MATCH($CF1313,subsample_country_map!$A:$A,0)),INDEX(lookup!$AD:$AD,MATCH($A1313,lookup!$A:$A,0)))</f>
        <v>99_NCE</v>
      </c>
      <c r="AO1313" t="str">
        <f>INDEX(lookup!$Y:$Y,MATCH($A1313,lookup!$A:$A,0))</f>
        <v>0_published</v>
      </c>
      <c r="AP1313" t="str">
        <f>INDEX(lookup!$Z:$Z,MATCH($A1313,lookup!$A:$A,0))</f>
        <v>1_VHB high</v>
      </c>
      <c r="AQ1313" t="str">
        <f>INDEX(lookup!$W:$W,MATCH($A1313,lookup!$A:$A,0))</f>
        <v>1_fin/acc/econ</v>
      </c>
      <c r="AS1313" t="inlineStr">
        <is>
          <t>staging</t>
        </is>
      </c>
      <c r="AT1313" t="inlineStr">
        <is>
          <t>bad-CER</t>
        </is>
      </c>
      <c r="AU1313" t="inlineStr">
        <is>
          <t>cost</t>
        </is>
      </c>
      <c r="AV1313" t="inlineStr">
        <is>
          <t>0.26</t>
        </is>
      </c>
      <c r="AX1313" t="inlineStr">
        <is>
          <t>2.89</t>
        </is>
      </c>
      <c r="BA1313" t="n">
        <v>2267</v>
      </c>
      <c r="BB1313" t="inlineStr">
        <is>
          <t>as-stated:year of loan signing (answers refer to t-1)</t>
        </is>
      </c>
      <c r="BC1313" t="inlineStr">
        <is>
          <t>other:simultaneous quantile regression</t>
        </is>
      </c>
      <c r="BD1313" t="inlineStr">
        <is>
          <t>other:bootstrapped standard errors</t>
        </is>
      </c>
      <c r="BE1313" t="inlineStr">
        <is>
          <t>none</t>
        </is>
      </c>
      <c r="BI1313" t="inlineStr">
        <is>
          <t>Table A3</t>
        </is>
      </c>
      <c r="BJ1313" t="inlineStr">
        <is>
          <t>Quantile 50 col (3)</t>
        </is>
      </c>
      <c r="BK1313" t="inlineStr">
        <is>
          <t>31</t>
        </is>
      </c>
      <c r="BL1313" t="inlineStr">
        <is>
          <t>CO2 scope 1 0.26 *** (2.89)</t>
        </is>
      </c>
      <c r="BM1313" t="inlineStr">
        <is>
          <t>CO2 scope 1</t>
        </is>
      </c>
      <c r="BN1313" t="inlineStr">
        <is>
          <t>ln(spread in bp)</t>
        </is>
      </c>
      <c r="BO1313" t="inlineStr">
        <is>
          <t>rescreen</t>
        </is>
      </c>
      <c r="BP1313" t="inlineStr">
        <is>
          <t>CLUSTER Kleimeier-Viehs</t>
        </is>
      </c>
      <c r="BQ1313" t="inlineStr">
        <is>
          <t>computed</t>
        </is>
      </c>
      <c r="BT1313" t="n">
        <v>0</v>
      </c>
      <c r="BU1313" t="inlineStr">
        <is>
          <t>staging_Kleimeier_Viehs_2018.csv</t>
        </is>
      </c>
      <c r="BW1313" t="n">
        <v>2009</v>
      </c>
      <c r="BX1313" t="n">
        <v>2016</v>
      </c>
      <c r="BY1313" t="inlineStr">
        <is>
          <t>multi: global loan sample (country composition not reported in the 4-page article; borrower-country fixed effects used)</t>
        </is>
      </c>
      <c r="BZ1313" t="n">
        <v>2012.5</v>
      </c>
      <c r="CA1313" t="n">
        <v>0.125</v>
      </c>
      <c r="CB1313" t="n">
        <v>0</v>
      </c>
      <c r="CC1313" t="n">
        <v>1</v>
      </c>
      <c r="CD1313" t="n">
        <v>-0.06066046991639645</v>
      </c>
      <c r="CE1313" t="n">
        <v>1</v>
      </c>
    </row>
    <row r="1314">
      <c r="A1314" t="inlineStr">
        <is>
          <t>Kleimeier, Viehs (2021)</t>
        </is>
      </c>
      <c r="B1314" t="n">
        <v>2619</v>
      </c>
      <c r="C1314" t="n">
        <v>-0.04699397404605353</v>
      </c>
      <c r="D1314" t="n">
        <v>2267</v>
      </c>
      <c r="E1314">
        <f>IF(ISNUMBER($BA1314),$BA1314,IF(AND(ISNUMBER($D1314),ISNUMBER($BW1314),ISNUMBER($BX1314)),$D1314*($BX1314-$BW1314+1),""))</f>
        <v>2267.0</v>
      </c>
      <c r="H1314" t="inlineStr">
        <is>
          <t>partial</t>
        </is>
      </c>
      <c r="I1314" t="inlineStr">
        <is>
          <t>T-Statistic available</t>
        </is>
      </c>
      <c r="J1314">
        <f>IF($BW1314&lt;&gt;"",$BW1314,"")</f>
        <v>2009.0</v>
      </c>
      <c r="K1314">
        <f>IF($BX1314&lt;&gt;"",$BX1314,"")</f>
        <v>2016.0</v>
      </c>
      <c r="L1314">
        <f>IF(AND(ISNUMBER($BW1314),ISNUMBER($BX1314)),($BW1314+$BX1314)/2,"")</f>
        <v>2012.5</v>
      </c>
      <c r="M1314">
        <f>IF($L1314&lt;&gt;"",$L1314,"")</f>
        <v>2012.5</v>
      </c>
      <c r="N1314">
        <f>IF(AND(ISNUMBER($BW1314),ISNUMBER($BX1314)),MIN(1,MAX(0,($BX1314-2016+1)/($BX1314-$BW1314+1))),"")</f>
        <v>0.125</v>
      </c>
      <c r="O1314">
        <f>IF(AND(ISNUMBER($BW1314),ISNUMBER($BX1314)),MIN(1,MAX(0,($BX1314-2017+1)/($BX1314-$BW1314+1))),"")</f>
        <v>0.0</v>
      </c>
      <c r="P1314">
        <f>IF(AND(ISNUMBER($BW1314),ISNUMBER($BX1314)),MIN(1,MAX(0,($BX1314-2018+1)/($BX1314-$BW1314+1))),"")</f>
        <v>0.0</v>
      </c>
      <c r="Q1314">
        <f>IF(AND(ISNUMBER($BW1314),ISNUMBER($BX1314)),MIN(1,MAX(0,($BX1314-2019+1)/($BX1314-$BW1314+1))),"")</f>
        <v>0.0</v>
      </c>
      <c r="R1314">
        <f>IF(AND(ISNUMBER($BW1314),ISNUMBER($BX1314)),MIN(1,MAX(0,($BX1314-2016+1)/($BX1314-$BW1314+1))),"")</f>
        <v>0.125</v>
      </c>
      <c r="S1314">
        <f>IF($L1314&lt;&gt;"",IF($L1314&gt;=2015.5,1,0),"")</f>
        <v>0.0</v>
      </c>
      <c r="T1314">
        <f>IF($L1314&lt;&gt;"",IF($L1314&gt;=2016,1,0),"")</f>
        <v>0.0</v>
      </c>
      <c r="U1314">
        <f>IF(ISNUMBER($BX1314),IF($BX1314&gt;=2016,1,0),"")</f>
        <v>1.0</v>
      </c>
      <c r="V1314">
        <f>IF(ISNUMBER($BW1314),IF($BW1314&gt;=2016,1,0),"")</f>
        <v>0.0</v>
      </c>
      <c r="W1314" t="str">
        <f>IF(AND(ISNUMBER($BW1314),ISNUMBER($BX1314)),IF($BW1314&gt;=2016,"post-only",IF($BX1314&lt;2016,"pre-only","mixed")),"")</f>
        <v>mixed</v>
      </c>
      <c r="X1314">
        <f>IF(AND(ISNUMBER($BW1314),ISNUMBER($BX1314)),MIN(1,MAX(0,($BX1314-2017+1)/($BX1314-$BW1314+1))),"")</f>
        <v>0.0</v>
      </c>
      <c r="Y1314">
        <f>IF(AND(ISNUMBER($BW1314),ISNUMBER($BX1314)),MIN(1,MAX(0,($BX1314-2018+1)/($BX1314-$BW1314+1))),"")</f>
        <v>0.0</v>
      </c>
      <c r="Z1314">
        <f>IF(AND(ISNUMBER($BW1314),ISNUMBER($BX1314)),MIN(1,MAX(0,($BX1314-2019+1)/($BX1314-$BW1314+1))),"")</f>
        <v>0.0</v>
      </c>
      <c r="AA1314">
        <f>IF(ISNUMBER($BX1314),IF($BX1314&gt;=2017,1,0),"")</f>
        <v>0.0</v>
      </c>
      <c r="AB1314">
        <f>IF(ISNUMBER($BX1314),IF($BX1314&gt;=2018,1,0),"")</f>
        <v>0.0</v>
      </c>
      <c r="AC1314">
        <f>IF(ISNUMBER($BX1314),IF($BX1314&gt;=2019,1,0),"")</f>
        <v>0.0</v>
      </c>
      <c r="AD1314">
        <f>IF($L1314&lt;&gt;"",IF($L1314&gt;2013,1,0),"")</f>
        <v>0.0</v>
      </c>
      <c r="AE1314">
        <f>IF($L1314&lt;&gt;"",1+IF($L1314&gt;2011,1,0)+IF($L1314&gt;2014,1,0),"")</f>
        <v>2.0</v>
      </c>
      <c r="AF1314" t="inlineStr">
        <is>
          <t>loan (interest rate)</t>
        </is>
      </c>
      <c r="AG1314" t="inlineStr">
        <is>
          <t>performance</t>
        </is>
      </c>
      <c r="AH1314" t="inlineStr">
        <is>
          <t>99_NCE</t>
        </is>
      </c>
      <c r="AI1314" t="inlineStr">
        <is>
          <t>99_NCE</t>
        </is>
      </c>
      <c r="AJ1314" t="inlineStr">
        <is>
          <t>99_NCE</t>
        </is>
      </c>
      <c r="AK1314" t="str">
        <f>IF(AND($CF1314&lt;&gt;"",IFERROR(INDEX(subsample_country_map!$B:$B,MATCH($CF1314,subsample_country_map!$A:$A,0)),"")&lt;&gt;""),INDEX(subsample_country_map!$B:$B,MATCH($CF1314,subsample_country_map!$A:$A,0)),INDEX(lookup!$AA:$AA,MATCH($A1314,lookup!$A:$A,0)))</f>
        <v>99_NCE</v>
      </c>
      <c r="AL1314" t="str">
        <f>IF(AND($CF1314&lt;&gt;"",IFERROR(INDEX(subsample_country_map!$C:$C,MATCH($CF1314,subsample_country_map!$A:$A,0)),"")&lt;&gt;""),INDEX(subsample_country_map!$C:$C,MATCH($CF1314,subsample_country_map!$A:$A,0)),INDEX(lookup!$AB:$AB,MATCH($A1314,lookup!$A:$A,0)))</f>
        <v>99_NCE</v>
      </c>
      <c r="AM1314" t="str">
        <f>IF(AND($CF1314&lt;&gt;"",IFERROR(INDEX(subsample_country_map!$D:$D,MATCH($CF1314,subsample_country_map!$A:$A,0)),"")&lt;&gt;""),INDEX(subsample_country_map!$D:$D,MATCH($CF1314,subsample_country_map!$A:$A,0)),INDEX(lookup!$AC:$AC,MATCH($A1314,lookup!$A:$A,0)))</f>
        <v>99_NCE</v>
      </c>
      <c r="AN1314" t="str">
        <f>IF(AND($CF1314&lt;&gt;"",IFERROR(INDEX(subsample_country_map!$E:$E,MATCH($CF1314,subsample_country_map!$A:$A,0)),"")&lt;&gt;""),INDEX(subsample_country_map!$E:$E,MATCH($CF1314,subsample_country_map!$A:$A,0)),INDEX(lookup!$AD:$AD,MATCH($A1314,lookup!$A:$A,0)))</f>
        <v>99_NCE</v>
      </c>
      <c r="AO1314" t="str">
        <f>INDEX(lookup!$Y:$Y,MATCH($A1314,lookup!$A:$A,0))</f>
        <v>0_published</v>
      </c>
      <c r="AP1314" t="str">
        <f>INDEX(lookup!$Z:$Z,MATCH($A1314,lookup!$A:$A,0))</f>
        <v>1_VHB high</v>
      </c>
      <c r="AQ1314" t="str">
        <f>INDEX(lookup!$W:$W,MATCH($A1314,lookup!$A:$A,0))</f>
        <v>1_fin/acc/econ</v>
      </c>
      <c r="AS1314" t="inlineStr">
        <is>
          <t>staging</t>
        </is>
      </c>
      <c r="AT1314" t="inlineStr">
        <is>
          <t>bad-CER</t>
        </is>
      </c>
      <c r="AU1314" t="inlineStr">
        <is>
          <t>cost</t>
        </is>
      </c>
      <c r="AV1314" t="inlineStr">
        <is>
          <t>0.23</t>
        </is>
      </c>
      <c r="AX1314" t="inlineStr">
        <is>
          <t>2.24</t>
        </is>
      </c>
      <c r="BA1314" t="n">
        <v>2267</v>
      </c>
      <c r="BB1314" t="inlineStr">
        <is>
          <t>as-stated:year of loan signing (answers refer to t-1)</t>
        </is>
      </c>
      <c r="BC1314" t="inlineStr">
        <is>
          <t>other:simultaneous quantile regression</t>
        </is>
      </c>
      <c r="BD1314" t="inlineStr">
        <is>
          <t>other:bootstrapped standard errors</t>
        </is>
      </c>
      <c r="BE1314" t="inlineStr">
        <is>
          <t>none</t>
        </is>
      </c>
      <c r="BI1314" t="inlineStr">
        <is>
          <t>Table A3</t>
        </is>
      </c>
      <c r="BJ1314" t="inlineStr">
        <is>
          <t>Quantile 75 col (5)</t>
        </is>
      </c>
      <c r="BK1314" t="inlineStr">
        <is>
          <t>31</t>
        </is>
      </c>
      <c r="BL1314" t="inlineStr">
        <is>
          <t>CO2 scope 1 0.23 ** (2.24)</t>
        </is>
      </c>
      <c r="BM1314" t="inlineStr">
        <is>
          <t>CO2 scope 1</t>
        </is>
      </c>
      <c r="BN1314" t="inlineStr">
        <is>
          <t>ln(spread in bp)</t>
        </is>
      </c>
      <c r="BO1314" t="inlineStr">
        <is>
          <t>rescreen</t>
        </is>
      </c>
      <c r="BP1314" t="inlineStr">
        <is>
          <t>CLUSTER Kleimeier-Viehs</t>
        </is>
      </c>
      <c r="BQ1314" t="inlineStr">
        <is>
          <t>computed</t>
        </is>
      </c>
      <c r="BT1314" t="n">
        <v>0</v>
      </c>
      <c r="BU1314" t="inlineStr">
        <is>
          <t>staging_Kleimeier_Viehs_2018.csv</t>
        </is>
      </c>
      <c r="BW1314" t="n">
        <v>2009</v>
      </c>
      <c r="BX1314" t="n">
        <v>2016</v>
      </c>
      <c r="BY1314" t="inlineStr">
        <is>
          <t>multi: global loan sample (country composition not reported in the 4-page article; borrower-country fixed effects used)</t>
        </is>
      </c>
      <c r="BZ1314" t="n">
        <v>2012.5</v>
      </c>
      <c r="CA1314" t="n">
        <v>0.125</v>
      </c>
      <c r="CB1314" t="n">
        <v>0</v>
      </c>
      <c r="CC1314" t="n">
        <v>1</v>
      </c>
      <c r="CD1314" t="n">
        <v>-0.04702861431513296</v>
      </c>
      <c r="CE1314" t="n">
        <v>1</v>
      </c>
    </row>
    <row r="1315">
      <c r="A1315" t="inlineStr">
        <is>
          <t>Kleimeier, Viehs (2021)</t>
        </is>
      </c>
      <c r="B1315" t="n">
        <v>2620</v>
      </c>
      <c r="C1315" t="n">
        <v>-0.02162767669700306</v>
      </c>
      <c r="D1315" t="n">
        <v>2267</v>
      </c>
      <c r="E1315">
        <f>IF(ISNUMBER($BA1315),$BA1315,IF(AND(ISNUMBER($D1315),ISNUMBER($BW1315),ISNUMBER($BX1315)),$D1315*($BX1315-$BW1315+1),""))</f>
        <v>2267.0</v>
      </c>
      <c r="H1315" t="inlineStr">
        <is>
          <t>partial</t>
        </is>
      </c>
      <c r="I1315" t="inlineStr">
        <is>
          <t>T-Statistic available</t>
        </is>
      </c>
      <c r="J1315">
        <f>IF($BW1315&lt;&gt;"",$BW1315,"")</f>
        <v>2009.0</v>
      </c>
      <c r="K1315">
        <f>IF($BX1315&lt;&gt;"",$BX1315,"")</f>
        <v>2016.0</v>
      </c>
      <c r="L1315">
        <f>IF(AND(ISNUMBER($BW1315),ISNUMBER($BX1315)),($BW1315+$BX1315)/2,"")</f>
        <v>2012.5</v>
      </c>
      <c r="M1315">
        <f>IF($L1315&lt;&gt;"",$L1315,"")</f>
        <v>2012.5</v>
      </c>
      <c r="N1315">
        <f>IF(AND(ISNUMBER($BW1315),ISNUMBER($BX1315)),MIN(1,MAX(0,($BX1315-2016+1)/($BX1315-$BW1315+1))),"")</f>
        <v>0.125</v>
      </c>
      <c r="O1315">
        <f>IF(AND(ISNUMBER($BW1315),ISNUMBER($BX1315)),MIN(1,MAX(0,($BX1315-2017+1)/($BX1315-$BW1315+1))),"")</f>
        <v>0.0</v>
      </c>
      <c r="P1315">
        <f>IF(AND(ISNUMBER($BW1315),ISNUMBER($BX1315)),MIN(1,MAX(0,($BX1315-2018+1)/($BX1315-$BW1315+1))),"")</f>
        <v>0.0</v>
      </c>
      <c r="Q1315">
        <f>IF(AND(ISNUMBER($BW1315),ISNUMBER($BX1315)),MIN(1,MAX(0,($BX1315-2019+1)/($BX1315-$BW1315+1))),"")</f>
        <v>0.0</v>
      </c>
      <c r="R1315">
        <f>IF(AND(ISNUMBER($BW1315),ISNUMBER($BX1315)),MIN(1,MAX(0,($BX1315-2016+1)/($BX1315-$BW1315+1))),"")</f>
        <v>0.125</v>
      </c>
      <c r="S1315">
        <f>IF($L1315&lt;&gt;"",IF($L1315&gt;=2015.5,1,0),"")</f>
        <v>0.0</v>
      </c>
      <c r="T1315">
        <f>IF($L1315&lt;&gt;"",IF($L1315&gt;=2016,1,0),"")</f>
        <v>0.0</v>
      </c>
      <c r="U1315">
        <f>IF(ISNUMBER($BX1315),IF($BX1315&gt;=2016,1,0),"")</f>
        <v>1.0</v>
      </c>
      <c r="V1315">
        <f>IF(ISNUMBER($BW1315),IF($BW1315&gt;=2016,1,0),"")</f>
        <v>0.0</v>
      </c>
      <c r="W1315" t="str">
        <f>IF(AND(ISNUMBER($BW1315),ISNUMBER($BX1315)),IF($BW1315&gt;=2016,"post-only",IF($BX1315&lt;2016,"pre-only","mixed")),"")</f>
        <v>mixed</v>
      </c>
      <c r="X1315">
        <f>IF(AND(ISNUMBER($BW1315),ISNUMBER($BX1315)),MIN(1,MAX(0,($BX1315-2017+1)/($BX1315-$BW1315+1))),"")</f>
        <v>0.0</v>
      </c>
      <c r="Y1315">
        <f>IF(AND(ISNUMBER($BW1315),ISNUMBER($BX1315)),MIN(1,MAX(0,($BX1315-2018+1)/($BX1315-$BW1315+1))),"")</f>
        <v>0.0</v>
      </c>
      <c r="Z1315">
        <f>IF(AND(ISNUMBER($BW1315),ISNUMBER($BX1315)),MIN(1,MAX(0,($BX1315-2019+1)/($BX1315-$BW1315+1))),"")</f>
        <v>0.0</v>
      </c>
      <c r="AA1315">
        <f>IF(ISNUMBER($BX1315),IF($BX1315&gt;=2017,1,0),"")</f>
        <v>0.0</v>
      </c>
      <c r="AB1315">
        <f>IF(ISNUMBER($BX1315),IF($BX1315&gt;=2018,1,0),"")</f>
        <v>0.0</v>
      </c>
      <c r="AC1315">
        <f>IF(ISNUMBER($BX1315),IF($BX1315&gt;=2019,1,0),"")</f>
        <v>0.0</v>
      </c>
      <c r="AD1315">
        <f>IF($L1315&lt;&gt;"",IF($L1315&gt;2013,1,0),"")</f>
        <v>0.0</v>
      </c>
      <c r="AE1315">
        <f>IF($L1315&lt;&gt;"",1+IF($L1315&gt;2011,1,0)+IF($L1315&gt;2014,1,0),"")</f>
        <v>2.0</v>
      </c>
      <c r="AF1315" t="inlineStr">
        <is>
          <t>loan (interest rate)</t>
        </is>
      </c>
      <c r="AG1315" t="inlineStr">
        <is>
          <t>performance</t>
        </is>
      </c>
      <c r="AH1315" t="inlineStr">
        <is>
          <t>99_NCE</t>
        </is>
      </c>
      <c r="AI1315" t="inlineStr">
        <is>
          <t>99_NCE</t>
        </is>
      </c>
      <c r="AJ1315" t="inlineStr">
        <is>
          <t>99_NCE</t>
        </is>
      </c>
      <c r="AK1315" t="str">
        <f>IF(AND($CF1315&lt;&gt;"",IFERROR(INDEX(subsample_country_map!$B:$B,MATCH($CF1315,subsample_country_map!$A:$A,0)),"")&lt;&gt;""),INDEX(subsample_country_map!$B:$B,MATCH($CF1315,subsample_country_map!$A:$A,0)),INDEX(lookup!$AA:$AA,MATCH($A1315,lookup!$A:$A,0)))</f>
        <v>99_NCE</v>
      </c>
      <c r="AL1315" t="str">
        <f>IF(AND($CF1315&lt;&gt;"",IFERROR(INDEX(subsample_country_map!$C:$C,MATCH($CF1315,subsample_country_map!$A:$A,0)),"")&lt;&gt;""),INDEX(subsample_country_map!$C:$C,MATCH($CF1315,subsample_country_map!$A:$A,0)),INDEX(lookup!$AB:$AB,MATCH($A1315,lookup!$A:$A,0)))</f>
        <v>99_NCE</v>
      </c>
      <c r="AM1315" t="str">
        <f>IF(AND($CF1315&lt;&gt;"",IFERROR(INDEX(subsample_country_map!$D:$D,MATCH($CF1315,subsample_country_map!$A:$A,0)),"")&lt;&gt;""),INDEX(subsample_country_map!$D:$D,MATCH($CF1315,subsample_country_map!$A:$A,0)),INDEX(lookup!$AC:$AC,MATCH($A1315,lookup!$A:$A,0)))</f>
        <v>99_NCE</v>
      </c>
      <c r="AN1315" t="str">
        <f>IF(AND($CF1315&lt;&gt;"",IFERROR(INDEX(subsample_country_map!$E:$E,MATCH($CF1315,subsample_country_map!$A:$A,0)),"")&lt;&gt;""),INDEX(subsample_country_map!$E:$E,MATCH($CF1315,subsample_country_map!$A:$A,0)),INDEX(lookup!$AD:$AD,MATCH($A1315,lookup!$A:$A,0)))</f>
        <v>99_NCE</v>
      </c>
      <c r="AO1315" t="str">
        <f>INDEX(lookup!$Y:$Y,MATCH($A1315,lookup!$A:$A,0))</f>
        <v>0_published</v>
      </c>
      <c r="AP1315" t="str">
        <f>INDEX(lookup!$Z:$Z,MATCH($A1315,lookup!$A:$A,0))</f>
        <v>1_VHB high</v>
      </c>
      <c r="AQ1315" t="str">
        <f>INDEX(lookup!$W:$W,MATCH($A1315,lookup!$A:$A,0))</f>
        <v>1_fin/acc/econ</v>
      </c>
      <c r="AS1315" t="inlineStr">
        <is>
          <t>staging</t>
        </is>
      </c>
      <c r="AT1315" t="inlineStr">
        <is>
          <t>bad-CER</t>
        </is>
      </c>
      <c r="AU1315" t="inlineStr">
        <is>
          <t>cost</t>
        </is>
      </c>
      <c r="AV1315" t="inlineStr">
        <is>
          <t>0.20</t>
        </is>
      </c>
      <c r="AX1315" t="inlineStr">
        <is>
          <t>1.03</t>
        </is>
      </c>
      <c r="BA1315" t="n">
        <v>2267</v>
      </c>
      <c r="BB1315" t="inlineStr">
        <is>
          <t>as-stated:year of loan signing (answers refer to t-1)</t>
        </is>
      </c>
      <c r="BC1315" t="inlineStr">
        <is>
          <t>other:simultaneous quantile regression</t>
        </is>
      </c>
      <c r="BD1315" t="inlineStr">
        <is>
          <t>other:bootstrapped standard errors</t>
        </is>
      </c>
      <c r="BE1315" t="inlineStr">
        <is>
          <t>none</t>
        </is>
      </c>
      <c r="BI1315" t="inlineStr">
        <is>
          <t>Table A3</t>
        </is>
      </c>
      <c r="BJ1315" t="inlineStr">
        <is>
          <t>Quantile 25 col (2)</t>
        </is>
      </c>
      <c r="BK1315" t="inlineStr">
        <is>
          <t>31</t>
        </is>
      </c>
      <c r="BL1315" t="inlineStr">
        <is>
          <t>CO2 scope 2 0.20 (1.03)</t>
        </is>
      </c>
      <c r="BM1315" t="inlineStr">
        <is>
          <t>CO2 scope 2</t>
        </is>
      </c>
      <c r="BN1315" t="inlineStr">
        <is>
          <t>ln(spread in bp)</t>
        </is>
      </c>
      <c r="BO1315" t="inlineStr">
        <is>
          <t>rescreen</t>
        </is>
      </c>
      <c r="BP1315" t="inlineStr">
        <is>
          <t>CLUSTER Kleimeier-Viehs</t>
        </is>
      </c>
      <c r="BQ1315" t="inlineStr">
        <is>
          <t>computed</t>
        </is>
      </c>
      <c r="BT1315" t="n">
        <v>0</v>
      </c>
      <c r="BU1315" t="inlineStr">
        <is>
          <t>staging_Kleimeier_Viehs_2018.csv</t>
        </is>
      </c>
      <c r="BW1315" t="n">
        <v>2009</v>
      </c>
      <c r="BX1315" t="n">
        <v>2016</v>
      </c>
      <c r="BY1315" t="inlineStr">
        <is>
          <t>multi: global loan sample (country composition not reported in the 4-page article; borrower-country fixed effects used)</t>
        </is>
      </c>
      <c r="BZ1315" t="n">
        <v>2012.5</v>
      </c>
      <c r="CA1315" t="n">
        <v>0.125</v>
      </c>
      <c r="CB1315" t="n">
        <v>0</v>
      </c>
      <c r="CC1315" t="n">
        <v>1</v>
      </c>
      <c r="CD1315" t="n">
        <v>-0.02163104980512183</v>
      </c>
      <c r="CE1315" t="n">
        <v>1</v>
      </c>
    </row>
    <row r="1316">
      <c r="A1316" t="inlineStr">
        <is>
          <t>Kleimeier, Viehs (2021)</t>
        </is>
      </c>
      <c r="B1316" t="n">
        <v>2621</v>
      </c>
      <c r="C1316" t="n">
        <v>-0.02687369167905736</v>
      </c>
      <c r="D1316" t="n">
        <v>2267</v>
      </c>
      <c r="E1316">
        <f>IF(ISNUMBER($BA1316),$BA1316,IF(AND(ISNUMBER($D1316),ISNUMBER($BW1316),ISNUMBER($BX1316)),$D1316*($BX1316-$BW1316+1),""))</f>
        <v>2267.0</v>
      </c>
      <c r="H1316" t="inlineStr">
        <is>
          <t>partial</t>
        </is>
      </c>
      <c r="I1316" t="inlineStr">
        <is>
          <t>T-Statistic available</t>
        </is>
      </c>
      <c r="J1316">
        <f>IF($BW1316&lt;&gt;"",$BW1316,"")</f>
        <v>2009.0</v>
      </c>
      <c r="K1316">
        <f>IF($BX1316&lt;&gt;"",$BX1316,"")</f>
        <v>2016.0</v>
      </c>
      <c r="L1316">
        <f>IF(AND(ISNUMBER($BW1316),ISNUMBER($BX1316)),($BW1316+$BX1316)/2,"")</f>
        <v>2012.5</v>
      </c>
      <c r="M1316">
        <f>IF($L1316&lt;&gt;"",$L1316,"")</f>
        <v>2012.5</v>
      </c>
      <c r="N1316">
        <f>IF(AND(ISNUMBER($BW1316),ISNUMBER($BX1316)),MIN(1,MAX(0,($BX1316-2016+1)/($BX1316-$BW1316+1))),"")</f>
        <v>0.125</v>
      </c>
      <c r="O1316">
        <f>IF(AND(ISNUMBER($BW1316),ISNUMBER($BX1316)),MIN(1,MAX(0,($BX1316-2017+1)/($BX1316-$BW1316+1))),"")</f>
        <v>0.0</v>
      </c>
      <c r="P1316">
        <f>IF(AND(ISNUMBER($BW1316),ISNUMBER($BX1316)),MIN(1,MAX(0,($BX1316-2018+1)/($BX1316-$BW1316+1))),"")</f>
        <v>0.0</v>
      </c>
      <c r="Q1316">
        <f>IF(AND(ISNUMBER($BW1316),ISNUMBER($BX1316)),MIN(1,MAX(0,($BX1316-2019+1)/($BX1316-$BW1316+1))),"")</f>
        <v>0.0</v>
      </c>
      <c r="R1316">
        <f>IF(AND(ISNUMBER($BW1316),ISNUMBER($BX1316)),MIN(1,MAX(0,($BX1316-2016+1)/($BX1316-$BW1316+1))),"")</f>
        <v>0.125</v>
      </c>
      <c r="S1316">
        <f>IF($L1316&lt;&gt;"",IF($L1316&gt;=2015.5,1,0),"")</f>
        <v>0.0</v>
      </c>
      <c r="T1316">
        <f>IF($L1316&lt;&gt;"",IF($L1316&gt;=2016,1,0),"")</f>
        <v>0.0</v>
      </c>
      <c r="U1316">
        <f>IF(ISNUMBER($BX1316),IF($BX1316&gt;=2016,1,0),"")</f>
        <v>1.0</v>
      </c>
      <c r="V1316">
        <f>IF(ISNUMBER($BW1316),IF($BW1316&gt;=2016,1,0),"")</f>
        <v>0.0</v>
      </c>
      <c r="W1316" t="str">
        <f>IF(AND(ISNUMBER($BW1316),ISNUMBER($BX1316)),IF($BW1316&gt;=2016,"post-only",IF($BX1316&lt;2016,"pre-only","mixed")),"")</f>
        <v>mixed</v>
      </c>
      <c r="X1316">
        <f>IF(AND(ISNUMBER($BW1316),ISNUMBER($BX1316)),MIN(1,MAX(0,($BX1316-2017+1)/($BX1316-$BW1316+1))),"")</f>
        <v>0.0</v>
      </c>
      <c r="Y1316">
        <f>IF(AND(ISNUMBER($BW1316),ISNUMBER($BX1316)),MIN(1,MAX(0,($BX1316-2018+1)/($BX1316-$BW1316+1))),"")</f>
        <v>0.0</v>
      </c>
      <c r="Z1316">
        <f>IF(AND(ISNUMBER($BW1316),ISNUMBER($BX1316)),MIN(1,MAX(0,($BX1316-2019+1)/($BX1316-$BW1316+1))),"")</f>
        <v>0.0</v>
      </c>
      <c r="AA1316">
        <f>IF(ISNUMBER($BX1316),IF($BX1316&gt;=2017,1,0),"")</f>
        <v>0.0</v>
      </c>
      <c r="AB1316">
        <f>IF(ISNUMBER($BX1316),IF($BX1316&gt;=2018,1,0),"")</f>
        <v>0.0</v>
      </c>
      <c r="AC1316">
        <f>IF(ISNUMBER($BX1316),IF($BX1316&gt;=2019,1,0),"")</f>
        <v>0.0</v>
      </c>
      <c r="AD1316">
        <f>IF($L1316&lt;&gt;"",IF($L1316&gt;2013,1,0),"")</f>
        <v>0.0</v>
      </c>
      <c r="AE1316">
        <f>IF($L1316&lt;&gt;"",1+IF($L1316&gt;2011,1,0)+IF($L1316&gt;2014,1,0),"")</f>
        <v>2.0</v>
      </c>
      <c r="AF1316" t="inlineStr">
        <is>
          <t>loan (interest rate)</t>
        </is>
      </c>
      <c r="AG1316" t="inlineStr">
        <is>
          <t>performance</t>
        </is>
      </c>
      <c r="AH1316" t="inlineStr">
        <is>
          <t>99_NCE</t>
        </is>
      </c>
      <c r="AI1316" t="inlineStr">
        <is>
          <t>99_NCE</t>
        </is>
      </c>
      <c r="AJ1316" t="inlineStr">
        <is>
          <t>99_NCE</t>
        </is>
      </c>
      <c r="AK1316" t="str">
        <f>IF(AND($CF1316&lt;&gt;"",IFERROR(INDEX(subsample_country_map!$B:$B,MATCH($CF1316,subsample_country_map!$A:$A,0)),"")&lt;&gt;""),INDEX(subsample_country_map!$B:$B,MATCH($CF1316,subsample_country_map!$A:$A,0)),INDEX(lookup!$AA:$AA,MATCH($A1316,lookup!$A:$A,0)))</f>
        <v>99_NCE</v>
      </c>
      <c r="AL1316" t="str">
        <f>IF(AND($CF1316&lt;&gt;"",IFERROR(INDEX(subsample_country_map!$C:$C,MATCH($CF1316,subsample_country_map!$A:$A,0)),"")&lt;&gt;""),INDEX(subsample_country_map!$C:$C,MATCH($CF1316,subsample_country_map!$A:$A,0)),INDEX(lookup!$AB:$AB,MATCH($A1316,lookup!$A:$A,0)))</f>
        <v>99_NCE</v>
      </c>
      <c r="AM1316" t="str">
        <f>IF(AND($CF1316&lt;&gt;"",IFERROR(INDEX(subsample_country_map!$D:$D,MATCH($CF1316,subsample_country_map!$A:$A,0)),"")&lt;&gt;""),INDEX(subsample_country_map!$D:$D,MATCH($CF1316,subsample_country_map!$A:$A,0)),INDEX(lookup!$AC:$AC,MATCH($A1316,lookup!$A:$A,0)))</f>
        <v>99_NCE</v>
      </c>
      <c r="AN1316" t="str">
        <f>IF(AND($CF1316&lt;&gt;"",IFERROR(INDEX(subsample_country_map!$E:$E,MATCH($CF1316,subsample_country_map!$A:$A,0)),"")&lt;&gt;""),INDEX(subsample_country_map!$E:$E,MATCH($CF1316,subsample_country_map!$A:$A,0)),INDEX(lookup!$AD:$AD,MATCH($A1316,lookup!$A:$A,0)))</f>
        <v>99_NCE</v>
      </c>
      <c r="AO1316" t="str">
        <f>INDEX(lookup!$Y:$Y,MATCH($A1316,lookup!$A:$A,0))</f>
        <v>0_published</v>
      </c>
      <c r="AP1316" t="str">
        <f>INDEX(lookup!$Z:$Z,MATCH($A1316,lookup!$A:$A,0))</f>
        <v>1_VHB high</v>
      </c>
      <c r="AQ1316" t="str">
        <f>INDEX(lookup!$W:$W,MATCH($A1316,lookup!$A:$A,0))</f>
        <v>1_fin/acc/econ</v>
      </c>
      <c r="AS1316" t="inlineStr">
        <is>
          <t>staging</t>
        </is>
      </c>
      <c r="AT1316" t="inlineStr">
        <is>
          <t>bad-CER</t>
        </is>
      </c>
      <c r="AU1316" t="inlineStr">
        <is>
          <t>cost</t>
        </is>
      </c>
      <c r="AV1316" t="inlineStr">
        <is>
          <t>0.18</t>
        </is>
      </c>
      <c r="AX1316" t="inlineStr">
        <is>
          <t>1.28</t>
        </is>
      </c>
      <c r="BA1316" t="n">
        <v>2267</v>
      </c>
      <c r="BB1316" t="inlineStr">
        <is>
          <t>as-stated:year of loan signing (answers refer to t-1)</t>
        </is>
      </c>
      <c r="BC1316" t="inlineStr">
        <is>
          <t>other:simultaneous quantile regression</t>
        </is>
      </c>
      <c r="BD1316" t="inlineStr">
        <is>
          <t>other:bootstrapped standard errors</t>
        </is>
      </c>
      <c r="BE1316" t="inlineStr">
        <is>
          <t>none</t>
        </is>
      </c>
      <c r="BI1316" t="inlineStr">
        <is>
          <t>Table A3</t>
        </is>
      </c>
      <c r="BJ1316" t="inlineStr">
        <is>
          <t>Quantile 50 col (4)</t>
        </is>
      </c>
      <c r="BK1316" t="inlineStr">
        <is>
          <t>31</t>
        </is>
      </c>
      <c r="BL1316" t="inlineStr">
        <is>
          <t>CO2 scope 2 0.18 (1.28)</t>
        </is>
      </c>
      <c r="BM1316" t="inlineStr">
        <is>
          <t>CO2 scope 2</t>
        </is>
      </c>
      <c r="BN1316" t="inlineStr">
        <is>
          <t>ln(spread in bp)</t>
        </is>
      </c>
      <c r="BO1316" t="inlineStr">
        <is>
          <t>rescreen</t>
        </is>
      </c>
      <c r="BP1316" t="inlineStr">
        <is>
          <t>CLUSTER Kleimeier-Viehs</t>
        </is>
      </c>
      <c r="BQ1316" t="inlineStr">
        <is>
          <t>computed</t>
        </is>
      </c>
      <c r="BT1316" t="n">
        <v>0</v>
      </c>
      <c r="BU1316" t="inlineStr">
        <is>
          <t>staging_Kleimeier_Viehs_2018.csv</t>
        </is>
      </c>
      <c r="BW1316" t="n">
        <v>2009</v>
      </c>
      <c r="BX1316" t="n">
        <v>2016</v>
      </c>
      <c r="BY1316" t="inlineStr">
        <is>
          <t>multi: global loan sample (country composition not reported in the 4-page article; borrower-country fixed effects used)</t>
        </is>
      </c>
      <c r="BZ1316" t="n">
        <v>2012.5</v>
      </c>
      <c r="CA1316" t="n">
        <v>0.125</v>
      </c>
      <c r="CB1316" t="n">
        <v>0</v>
      </c>
      <c r="CC1316" t="n">
        <v>1</v>
      </c>
      <c r="CD1316" t="n">
        <v>-0.02688016383510006</v>
      </c>
      <c r="CE1316" t="n">
        <v>1</v>
      </c>
    </row>
    <row r="1317">
      <c r="A1317" t="inlineStr">
        <is>
          <t>Kleimeier, Viehs (2021)</t>
        </is>
      </c>
      <c r="B1317" t="n">
        <v>2622</v>
      </c>
      <c r="C1317" t="n">
        <v>0.01029075699483101</v>
      </c>
      <c r="D1317" t="n">
        <v>2267</v>
      </c>
      <c r="E1317">
        <f>IF(ISNUMBER($BA1317),$BA1317,IF(AND(ISNUMBER($D1317),ISNUMBER($BW1317),ISNUMBER($BX1317)),$D1317*($BX1317-$BW1317+1),""))</f>
        <v>2267.0</v>
      </c>
      <c r="H1317" t="inlineStr">
        <is>
          <t>partial</t>
        </is>
      </c>
      <c r="I1317" t="inlineStr">
        <is>
          <t>T-Statistic available</t>
        </is>
      </c>
      <c r="J1317">
        <f>IF($BW1317&lt;&gt;"",$BW1317,"")</f>
        <v>2009.0</v>
      </c>
      <c r="K1317">
        <f>IF($BX1317&lt;&gt;"",$BX1317,"")</f>
        <v>2016.0</v>
      </c>
      <c r="L1317">
        <f>IF(AND(ISNUMBER($BW1317),ISNUMBER($BX1317)),($BW1317+$BX1317)/2,"")</f>
        <v>2012.5</v>
      </c>
      <c r="M1317">
        <f>IF($L1317&lt;&gt;"",$L1317,"")</f>
        <v>2012.5</v>
      </c>
      <c r="N1317">
        <f>IF(AND(ISNUMBER($BW1317),ISNUMBER($BX1317)),MIN(1,MAX(0,($BX1317-2016+1)/($BX1317-$BW1317+1))),"")</f>
        <v>0.125</v>
      </c>
      <c r="O1317">
        <f>IF(AND(ISNUMBER($BW1317),ISNUMBER($BX1317)),MIN(1,MAX(0,($BX1317-2017+1)/($BX1317-$BW1317+1))),"")</f>
        <v>0.0</v>
      </c>
      <c r="P1317">
        <f>IF(AND(ISNUMBER($BW1317),ISNUMBER($BX1317)),MIN(1,MAX(0,($BX1317-2018+1)/($BX1317-$BW1317+1))),"")</f>
        <v>0.0</v>
      </c>
      <c r="Q1317">
        <f>IF(AND(ISNUMBER($BW1317),ISNUMBER($BX1317)),MIN(1,MAX(0,($BX1317-2019+1)/($BX1317-$BW1317+1))),"")</f>
        <v>0.0</v>
      </c>
      <c r="R1317">
        <f>IF(AND(ISNUMBER($BW1317),ISNUMBER($BX1317)),MIN(1,MAX(0,($BX1317-2016+1)/($BX1317-$BW1317+1))),"")</f>
        <v>0.125</v>
      </c>
      <c r="S1317">
        <f>IF($L1317&lt;&gt;"",IF($L1317&gt;=2015.5,1,0),"")</f>
        <v>0.0</v>
      </c>
      <c r="T1317">
        <f>IF($L1317&lt;&gt;"",IF($L1317&gt;=2016,1,0),"")</f>
        <v>0.0</v>
      </c>
      <c r="U1317">
        <f>IF(ISNUMBER($BX1317),IF($BX1317&gt;=2016,1,0),"")</f>
        <v>1.0</v>
      </c>
      <c r="V1317">
        <f>IF(ISNUMBER($BW1317),IF($BW1317&gt;=2016,1,0),"")</f>
        <v>0.0</v>
      </c>
      <c r="W1317" t="str">
        <f>IF(AND(ISNUMBER($BW1317),ISNUMBER($BX1317)),IF($BW1317&gt;=2016,"post-only",IF($BX1317&lt;2016,"pre-only","mixed")),"")</f>
        <v>mixed</v>
      </c>
      <c r="X1317">
        <f>IF(AND(ISNUMBER($BW1317),ISNUMBER($BX1317)),MIN(1,MAX(0,($BX1317-2017+1)/($BX1317-$BW1317+1))),"")</f>
        <v>0.0</v>
      </c>
      <c r="Y1317">
        <f>IF(AND(ISNUMBER($BW1317),ISNUMBER($BX1317)),MIN(1,MAX(0,($BX1317-2018+1)/($BX1317-$BW1317+1))),"")</f>
        <v>0.0</v>
      </c>
      <c r="Z1317">
        <f>IF(AND(ISNUMBER($BW1317),ISNUMBER($BX1317)),MIN(1,MAX(0,($BX1317-2019+1)/($BX1317-$BW1317+1))),"")</f>
        <v>0.0</v>
      </c>
      <c r="AA1317">
        <f>IF(ISNUMBER($BX1317),IF($BX1317&gt;=2017,1,0),"")</f>
        <v>0.0</v>
      </c>
      <c r="AB1317">
        <f>IF(ISNUMBER($BX1317),IF($BX1317&gt;=2018,1,0),"")</f>
        <v>0.0</v>
      </c>
      <c r="AC1317">
        <f>IF(ISNUMBER($BX1317),IF($BX1317&gt;=2019,1,0),"")</f>
        <v>0.0</v>
      </c>
      <c r="AD1317">
        <f>IF($L1317&lt;&gt;"",IF($L1317&gt;2013,1,0),"")</f>
        <v>0.0</v>
      </c>
      <c r="AE1317">
        <f>IF($L1317&lt;&gt;"",1+IF($L1317&gt;2011,1,0)+IF($L1317&gt;2014,1,0),"")</f>
        <v>2.0</v>
      </c>
      <c r="AF1317" t="inlineStr">
        <is>
          <t>loan (interest rate)</t>
        </is>
      </c>
      <c r="AG1317" t="inlineStr">
        <is>
          <t>performance</t>
        </is>
      </c>
      <c r="AH1317" t="inlineStr">
        <is>
          <t>99_NCE</t>
        </is>
      </c>
      <c r="AI1317" t="inlineStr">
        <is>
          <t>99_NCE</t>
        </is>
      </c>
      <c r="AJ1317" t="inlineStr">
        <is>
          <t>99_NCE</t>
        </is>
      </c>
      <c r="AK1317" t="str">
        <f>IF(AND($CF1317&lt;&gt;"",IFERROR(INDEX(subsample_country_map!$B:$B,MATCH($CF1317,subsample_country_map!$A:$A,0)),"")&lt;&gt;""),INDEX(subsample_country_map!$B:$B,MATCH($CF1317,subsample_country_map!$A:$A,0)),INDEX(lookup!$AA:$AA,MATCH($A1317,lookup!$A:$A,0)))</f>
        <v>99_NCE</v>
      </c>
      <c r="AL1317" t="str">
        <f>IF(AND($CF1317&lt;&gt;"",IFERROR(INDEX(subsample_country_map!$C:$C,MATCH($CF1317,subsample_country_map!$A:$A,0)),"")&lt;&gt;""),INDEX(subsample_country_map!$C:$C,MATCH($CF1317,subsample_country_map!$A:$A,0)),INDEX(lookup!$AB:$AB,MATCH($A1317,lookup!$A:$A,0)))</f>
        <v>99_NCE</v>
      </c>
      <c r="AM1317" t="str">
        <f>IF(AND($CF1317&lt;&gt;"",IFERROR(INDEX(subsample_country_map!$D:$D,MATCH($CF1317,subsample_country_map!$A:$A,0)),"")&lt;&gt;""),INDEX(subsample_country_map!$D:$D,MATCH($CF1317,subsample_country_map!$A:$A,0)),INDEX(lookup!$AC:$AC,MATCH($A1317,lookup!$A:$A,0)))</f>
        <v>99_NCE</v>
      </c>
      <c r="AN1317" t="str">
        <f>IF(AND($CF1317&lt;&gt;"",IFERROR(INDEX(subsample_country_map!$E:$E,MATCH($CF1317,subsample_country_map!$A:$A,0)),"")&lt;&gt;""),INDEX(subsample_country_map!$E:$E,MATCH($CF1317,subsample_country_map!$A:$A,0)),INDEX(lookup!$AD:$AD,MATCH($A1317,lookup!$A:$A,0)))</f>
        <v>99_NCE</v>
      </c>
      <c r="AO1317" t="str">
        <f>INDEX(lookup!$Y:$Y,MATCH($A1317,lookup!$A:$A,0))</f>
        <v>0_published</v>
      </c>
      <c r="AP1317" t="str">
        <f>INDEX(lookup!$Z:$Z,MATCH($A1317,lookup!$A:$A,0))</f>
        <v>1_VHB high</v>
      </c>
      <c r="AQ1317" t="str">
        <f>INDEX(lookup!$W:$W,MATCH($A1317,lookup!$A:$A,0))</f>
        <v>1_fin/acc/econ</v>
      </c>
      <c r="AS1317" t="inlineStr">
        <is>
          <t>staging</t>
        </is>
      </c>
      <c r="AT1317" t="inlineStr">
        <is>
          <t>bad-CER</t>
        </is>
      </c>
      <c r="AU1317" t="inlineStr">
        <is>
          <t>cost</t>
        </is>
      </c>
      <c r="AV1317" t="inlineStr">
        <is>
          <t>-0.09</t>
        </is>
      </c>
      <c r="AX1317" t="inlineStr">
        <is>
          <t>-0.49</t>
        </is>
      </c>
      <c r="BA1317" t="n">
        <v>2267</v>
      </c>
      <c r="BB1317" t="inlineStr">
        <is>
          <t>as-stated:year of loan signing (answers refer to t-1)</t>
        </is>
      </c>
      <c r="BC1317" t="inlineStr">
        <is>
          <t>other:simultaneous quantile regression</t>
        </is>
      </c>
      <c r="BD1317" t="inlineStr">
        <is>
          <t>other:bootstrapped standard errors</t>
        </is>
      </c>
      <c r="BE1317" t="inlineStr">
        <is>
          <t>none</t>
        </is>
      </c>
      <c r="BI1317" t="inlineStr">
        <is>
          <t>Table A3</t>
        </is>
      </c>
      <c r="BJ1317" t="inlineStr">
        <is>
          <t>Quantile 75 col (6)</t>
        </is>
      </c>
      <c r="BK1317" t="inlineStr">
        <is>
          <t>31</t>
        </is>
      </c>
      <c r="BL1317" t="inlineStr">
        <is>
          <t>CO2 scope 2 -0.09 (-0.49)</t>
        </is>
      </c>
      <c r="BM1317" t="inlineStr">
        <is>
          <t>CO2 scope 2</t>
        </is>
      </c>
      <c r="BN1317" t="inlineStr">
        <is>
          <t>ln(spread in bp)</t>
        </is>
      </c>
      <c r="BO1317" t="inlineStr">
        <is>
          <t>rescreen</t>
        </is>
      </c>
      <c r="BP1317" t="inlineStr">
        <is>
          <t>CLUSTER Kleimeier-Viehs</t>
        </is>
      </c>
      <c r="BQ1317" t="inlineStr">
        <is>
          <t>computed</t>
        </is>
      </c>
      <c r="BT1317" t="n">
        <v>0</v>
      </c>
      <c r="BU1317" t="inlineStr">
        <is>
          <t>staging_Kleimeier_Viehs_2018.csv</t>
        </is>
      </c>
      <c r="BW1317" t="n">
        <v>2009</v>
      </c>
      <c r="BX1317" t="n">
        <v>2016</v>
      </c>
      <c r="BY1317" t="inlineStr">
        <is>
          <t>multi: global loan sample (country composition not reported in the 4-page article; borrower-country fixed effects used)</t>
        </is>
      </c>
      <c r="BZ1317" t="n">
        <v>2012.5</v>
      </c>
      <c r="CA1317" t="n">
        <v>0.125</v>
      </c>
      <c r="CB1317" t="n">
        <v>0</v>
      </c>
      <c r="CC1317" t="n">
        <v>1</v>
      </c>
      <c r="CD1317" t="n">
        <v>0.010291120280537</v>
      </c>
      <c r="CE1317" t="n">
        <v>1</v>
      </c>
    </row>
    <row r="1318">
      <c r="A1318" t="inlineStr">
        <is>
          <t>Kleimeier, Viehs (2021)</t>
        </is>
      </c>
      <c r="B1318" t="n">
        <v>2623</v>
      </c>
      <c r="C1318" t="n">
        <v>-0.1549939009826823</v>
      </c>
      <c r="D1318" t="n">
        <v>2267</v>
      </c>
      <c r="E1318">
        <f>IF(ISNUMBER($BA1318),$BA1318,IF(AND(ISNUMBER($D1318),ISNUMBER($BW1318),ISNUMBER($BX1318)),$D1318*($BX1318-$BW1318+1),""))</f>
        <v>2267.0</v>
      </c>
      <c r="H1318" t="inlineStr">
        <is>
          <t>partial</t>
        </is>
      </c>
      <c r="I1318" t="inlineStr">
        <is>
          <t>T-Statistic available</t>
        </is>
      </c>
      <c r="J1318">
        <f>IF($BW1318&lt;&gt;"",$BW1318,"")</f>
        <v>2009.0</v>
      </c>
      <c r="K1318">
        <f>IF($BX1318&lt;&gt;"",$BX1318,"")</f>
        <v>2016.0</v>
      </c>
      <c r="L1318">
        <f>IF(AND(ISNUMBER($BW1318),ISNUMBER($BX1318)),($BW1318+$BX1318)/2,"")</f>
        <v>2012.5</v>
      </c>
      <c r="M1318">
        <f>IF($L1318&lt;&gt;"",$L1318,"")</f>
        <v>2012.5</v>
      </c>
      <c r="N1318">
        <f>IF(AND(ISNUMBER($BW1318),ISNUMBER($BX1318)),MIN(1,MAX(0,($BX1318-2016+1)/($BX1318-$BW1318+1))),"")</f>
        <v>0.125</v>
      </c>
      <c r="O1318">
        <f>IF(AND(ISNUMBER($BW1318),ISNUMBER($BX1318)),MIN(1,MAX(0,($BX1318-2017+1)/($BX1318-$BW1318+1))),"")</f>
        <v>0.0</v>
      </c>
      <c r="P1318">
        <f>IF(AND(ISNUMBER($BW1318),ISNUMBER($BX1318)),MIN(1,MAX(0,($BX1318-2018+1)/($BX1318-$BW1318+1))),"")</f>
        <v>0.0</v>
      </c>
      <c r="Q1318">
        <f>IF(AND(ISNUMBER($BW1318),ISNUMBER($BX1318)),MIN(1,MAX(0,($BX1318-2019+1)/($BX1318-$BW1318+1))),"")</f>
        <v>0.0</v>
      </c>
      <c r="R1318">
        <f>IF(AND(ISNUMBER($BW1318),ISNUMBER($BX1318)),MIN(1,MAX(0,($BX1318-2016+1)/($BX1318-$BW1318+1))),"")</f>
        <v>0.125</v>
      </c>
      <c r="S1318">
        <f>IF($L1318&lt;&gt;"",IF($L1318&gt;=2015.5,1,0),"")</f>
        <v>0.0</v>
      </c>
      <c r="T1318">
        <f>IF($L1318&lt;&gt;"",IF($L1318&gt;=2016,1,0),"")</f>
        <v>0.0</v>
      </c>
      <c r="U1318">
        <f>IF(ISNUMBER($BX1318),IF($BX1318&gt;=2016,1,0),"")</f>
        <v>1.0</v>
      </c>
      <c r="V1318">
        <f>IF(ISNUMBER($BW1318),IF($BW1318&gt;=2016,1,0),"")</f>
        <v>0.0</v>
      </c>
      <c r="W1318" t="str">
        <f>IF(AND(ISNUMBER($BW1318),ISNUMBER($BX1318)),IF($BW1318&gt;=2016,"post-only",IF($BX1318&lt;2016,"pre-only","mixed")),"")</f>
        <v>mixed</v>
      </c>
      <c r="X1318">
        <f>IF(AND(ISNUMBER($BW1318),ISNUMBER($BX1318)),MIN(1,MAX(0,($BX1318-2017+1)/($BX1318-$BW1318+1))),"")</f>
        <v>0.0</v>
      </c>
      <c r="Y1318">
        <f>IF(AND(ISNUMBER($BW1318),ISNUMBER($BX1318)),MIN(1,MAX(0,($BX1318-2018+1)/($BX1318-$BW1318+1))),"")</f>
        <v>0.0</v>
      </c>
      <c r="Z1318">
        <f>IF(AND(ISNUMBER($BW1318),ISNUMBER($BX1318)),MIN(1,MAX(0,($BX1318-2019+1)/($BX1318-$BW1318+1))),"")</f>
        <v>0.0</v>
      </c>
      <c r="AA1318">
        <f>IF(ISNUMBER($BX1318),IF($BX1318&gt;=2017,1,0),"")</f>
        <v>0.0</v>
      </c>
      <c r="AB1318">
        <f>IF(ISNUMBER($BX1318),IF($BX1318&gt;=2018,1,0),"")</f>
        <v>0.0</v>
      </c>
      <c r="AC1318">
        <f>IF(ISNUMBER($BX1318),IF($BX1318&gt;=2019,1,0),"")</f>
        <v>0.0</v>
      </c>
      <c r="AD1318">
        <f>IF($L1318&lt;&gt;"",IF($L1318&gt;2013,1,0),"")</f>
        <v>0.0</v>
      </c>
      <c r="AE1318">
        <f>IF($L1318&lt;&gt;"",1+IF($L1318&gt;2011,1,0)+IF($L1318&gt;2014,1,0),"")</f>
        <v>2.0</v>
      </c>
      <c r="AF1318" t="inlineStr">
        <is>
          <t>loan (interest rate)</t>
        </is>
      </c>
      <c r="AG1318" t="inlineStr">
        <is>
          <t>performance</t>
        </is>
      </c>
      <c r="AH1318" t="inlineStr">
        <is>
          <t>99_NCE</t>
        </is>
      </c>
      <c r="AI1318" t="inlineStr">
        <is>
          <t>99_NCE</t>
        </is>
      </c>
      <c r="AJ1318" t="inlineStr">
        <is>
          <t>99_NCE</t>
        </is>
      </c>
      <c r="AK1318" t="str">
        <f>IF(AND($CF1318&lt;&gt;"",IFERROR(INDEX(subsample_country_map!$B:$B,MATCH($CF1318,subsample_country_map!$A:$A,0)),"")&lt;&gt;""),INDEX(subsample_country_map!$B:$B,MATCH($CF1318,subsample_country_map!$A:$A,0)),INDEX(lookup!$AA:$AA,MATCH($A1318,lookup!$A:$A,0)))</f>
        <v>99_NCE</v>
      </c>
      <c r="AL1318" t="str">
        <f>IF(AND($CF1318&lt;&gt;"",IFERROR(INDEX(subsample_country_map!$C:$C,MATCH($CF1318,subsample_country_map!$A:$A,0)),"")&lt;&gt;""),INDEX(subsample_country_map!$C:$C,MATCH($CF1318,subsample_country_map!$A:$A,0)),INDEX(lookup!$AB:$AB,MATCH($A1318,lookup!$A:$A,0)))</f>
        <v>99_NCE</v>
      </c>
      <c r="AM1318" t="str">
        <f>IF(AND($CF1318&lt;&gt;"",IFERROR(INDEX(subsample_country_map!$D:$D,MATCH($CF1318,subsample_country_map!$A:$A,0)),"")&lt;&gt;""),INDEX(subsample_country_map!$D:$D,MATCH($CF1318,subsample_country_map!$A:$A,0)),INDEX(lookup!$AC:$AC,MATCH($A1318,lookup!$A:$A,0)))</f>
        <v>99_NCE</v>
      </c>
      <c r="AN1318" t="str">
        <f>IF(AND($CF1318&lt;&gt;"",IFERROR(INDEX(subsample_country_map!$E:$E,MATCH($CF1318,subsample_country_map!$A:$A,0)),"")&lt;&gt;""),INDEX(subsample_country_map!$E:$E,MATCH($CF1318,subsample_country_map!$A:$A,0)),INDEX(lookup!$AD:$AD,MATCH($A1318,lookup!$A:$A,0)))</f>
        <v>99_NCE</v>
      </c>
      <c r="AO1318" t="str">
        <f>INDEX(lookup!$Y:$Y,MATCH($A1318,lookup!$A:$A,0))</f>
        <v>0_published</v>
      </c>
      <c r="AP1318" t="str">
        <f>INDEX(lookup!$Z:$Z,MATCH($A1318,lookup!$A:$A,0))</f>
        <v>1_VHB high</v>
      </c>
      <c r="AQ1318" t="str">
        <f>INDEX(lookup!$W:$W,MATCH($A1318,lookup!$A:$A,0))</f>
        <v>1_fin/acc/econ</v>
      </c>
      <c r="AS1318" t="inlineStr">
        <is>
          <t>EL2021</t>
        </is>
      </c>
      <c r="AT1318" t="inlineStr">
        <is>
          <t>bad-CER</t>
        </is>
      </c>
      <c r="AU1318" t="inlineStr">
        <is>
          <t>cost</t>
        </is>
      </c>
      <c r="AV1318" t="inlineStr">
        <is>
          <t>1.09</t>
        </is>
      </c>
      <c r="AX1318" t="inlineStr">
        <is>
          <t>7.47</t>
        </is>
      </c>
      <c r="BA1318" t="n">
        <v>2267</v>
      </c>
      <c r="BB1318" t="inlineStr">
        <is>
          <t>FLAG</t>
        </is>
      </c>
      <c r="BC1318" t="inlineStr">
        <is>
          <t>OLS</t>
        </is>
      </c>
      <c r="BD1318" t="inlineStr">
        <is>
          <t>firm</t>
        </is>
      </c>
      <c r="BE1318" t="inlineStr">
        <is>
          <t>none</t>
        </is>
      </c>
      <c r="BI1318" t="inlineStr">
        <is>
          <t>Table 1</t>
        </is>
      </c>
      <c r="BJ1318" t="inlineStr">
        <is>
          <t>Scope 1 Model (1)</t>
        </is>
      </c>
      <c r="BK1318" t="inlineStr">
        <is>
          <t>3</t>
        </is>
      </c>
      <c r="BL1318" t="inlineStr">
        <is>
          <t>CO2 1.09*** (7.47)</t>
        </is>
      </c>
      <c r="BM1318" t="inlineStr">
        <is>
          <t>CO2 (Scope 1)</t>
        </is>
      </c>
      <c r="BN1318" t="inlineStr">
        <is>
          <t>ln(spread in bps)</t>
        </is>
      </c>
      <c r="BO1318" t="inlineStr">
        <is>
          <t>rescreen</t>
        </is>
      </c>
      <c r="BP1318" t="inlineStr">
        <is>
          <t>CLUSTER Kleimeier-Viehs</t>
        </is>
      </c>
      <c r="BQ1318" t="inlineStr">
        <is>
          <t>computed</t>
        </is>
      </c>
      <c r="BT1318" t="n">
        <v>0</v>
      </c>
      <c r="BU1318" t="inlineStr">
        <is>
          <t>staging_Kleimeier_Viehs_2021.csv</t>
        </is>
      </c>
      <c r="BW1318" t="n">
        <v>2009</v>
      </c>
      <c r="BX1318" t="n">
        <v>2016</v>
      </c>
      <c r="BY1318" t="inlineStr">
        <is>
          <t>multi: global loan sample (country composition not reported in the 4-page article; borrower-country fixed effects used)</t>
        </is>
      </c>
      <c r="BZ1318" t="n">
        <v>2012.5</v>
      </c>
      <c r="CA1318" t="n">
        <v>0.125</v>
      </c>
      <c r="CB1318" t="n">
        <v>0</v>
      </c>
      <c r="CC1318" t="n">
        <v>1</v>
      </c>
      <c r="CD1318" t="n">
        <v>-0.156253248652189</v>
      </c>
      <c r="CE1318" t="n">
        <v>1</v>
      </c>
    </row>
    <row r="1319">
      <c r="A1319" t="inlineStr">
        <is>
          <t>Kölbel et al (2020)</t>
        </is>
      </c>
      <c r="B1319" t="n">
        <v>2624</v>
      </c>
      <c r="C1319" t="n">
        <v>-0.0006561856370487497</v>
      </c>
      <c r="D1319" t="n">
        <v>41288</v>
      </c>
      <c r="E1319">
        <f>IF(ISNUMBER($BA1319),$BA1319,IF(AND(ISNUMBER($D1319),ISNUMBER($BW1319),ISNUMBER($BX1319)),$D1319*($BX1319-$BW1319+1),""))</f>
        <v>41288.0</v>
      </c>
      <c r="H1319" t="inlineStr">
        <is>
          <t>partial</t>
        </is>
      </c>
      <c r="I1319" t="inlineStr">
        <is>
          <t>Regression Cofficient and Standard Error  available</t>
        </is>
      </c>
      <c r="J1319">
        <f>IF($BW1319&lt;&gt;"",$BW1319,"")</f>
        <v>2010.0</v>
      </c>
      <c r="K1319">
        <f>IF($BX1319&lt;&gt;"",$BX1319,"")</f>
        <v>2018.0</v>
      </c>
      <c r="L1319">
        <f>IF(AND(ISNUMBER($BW1319),ISNUMBER($BX1319)),($BW1319+$BX1319)/2,"")</f>
        <v>2014.0</v>
      </c>
      <c r="M1319">
        <f>IF($L1319&lt;&gt;"",$L1319,"")</f>
        <v>2014.0</v>
      </c>
      <c r="N1319">
        <f>IF(AND(ISNUMBER($BW1319),ISNUMBER($BX1319)),MIN(1,MAX(0,($BX1319-2016+1)/($BX1319-$BW1319+1))),"")</f>
        <v>0.3333333333333333</v>
      </c>
      <c r="O1319">
        <f>IF(AND(ISNUMBER($BW1319),ISNUMBER($BX1319)),MIN(1,MAX(0,($BX1319-2017+1)/($BX1319-$BW1319+1))),"")</f>
        <v>0.2222222222222222</v>
      </c>
      <c r="P1319">
        <f>IF(AND(ISNUMBER($BW1319),ISNUMBER($BX1319)),MIN(1,MAX(0,($BX1319-2018+1)/($BX1319-$BW1319+1))),"")</f>
        <v>0.1111111111111111</v>
      </c>
      <c r="Q1319">
        <f>IF(AND(ISNUMBER($BW1319),ISNUMBER($BX1319)),MIN(1,MAX(0,($BX1319-2019+1)/($BX1319-$BW1319+1))),"")</f>
        <v>0.0</v>
      </c>
      <c r="R1319">
        <f>IF(AND(ISNUMBER($BW1319),ISNUMBER($BX1319)),MIN(1,MAX(0,($BX1319-2016+1)/($BX1319-$BW1319+1))),"")</f>
        <v>0.3333333333333333</v>
      </c>
      <c r="S1319">
        <f>IF($L1319&lt;&gt;"",IF($L1319&gt;=2015.5,1,0),"")</f>
        <v>0.0</v>
      </c>
      <c r="T1319">
        <f>IF($L1319&lt;&gt;"",IF($L1319&gt;=2016,1,0),"")</f>
        <v>0.0</v>
      </c>
      <c r="U1319">
        <f>IF(ISNUMBER($BX1319),IF($BX1319&gt;=2016,1,0),"")</f>
        <v>1.0</v>
      </c>
      <c r="V1319">
        <f>IF(ISNUMBER($BW1319),IF($BW1319&gt;=2016,1,0),"")</f>
        <v>0.0</v>
      </c>
      <c r="W1319" t="str">
        <f>IF(AND(ISNUMBER($BW1319),ISNUMBER($BX1319)),IF($BW1319&gt;=2016,"post-only",IF($BX1319&lt;2016,"pre-only","mixed")),"")</f>
        <v>mixed</v>
      </c>
      <c r="X1319">
        <f>IF(AND(ISNUMBER($BW1319),ISNUMBER($BX1319)),MIN(1,MAX(0,($BX1319-2017+1)/($BX1319-$BW1319+1))),"")</f>
        <v>0.2222222222222222</v>
      </c>
      <c r="Y1319">
        <f>IF(AND(ISNUMBER($BW1319),ISNUMBER($BX1319)),MIN(1,MAX(0,($BX1319-2018+1)/($BX1319-$BW1319+1))),"")</f>
        <v>0.1111111111111111</v>
      </c>
      <c r="Z1319">
        <f>IF(AND(ISNUMBER($BW1319),ISNUMBER($BX1319)),MIN(1,MAX(0,($BX1319-2019+1)/($BX1319-$BW1319+1))),"")</f>
        <v>0.0</v>
      </c>
      <c r="AA1319">
        <f>IF(ISNUMBER($BX1319),IF($BX1319&gt;=2017,1,0),"")</f>
        <v>1.0</v>
      </c>
      <c r="AB1319">
        <f>IF(ISNUMBER($BX1319),IF($BX1319&gt;=2018,1,0),"")</f>
        <v>1.0</v>
      </c>
      <c r="AC1319">
        <f>IF(ISNUMBER($BX1319),IF($BX1319&gt;=2019,1,0),"")</f>
        <v>0.0</v>
      </c>
      <c r="AD1319">
        <f>IF($L1319&lt;&gt;"",IF($L1319&gt;2013,1,0),"")</f>
        <v>1.0</v>
      </c>
      <c r="AE1319">
        <f>IF($L1319&lt;&gt;"",1+IF($L1319&gt;2011,1,0)+IF($L1319&gt;2014,1,0),"")</f>
        <v>2.0</v>
      </c>
      <c r="AF1319" t="inlineStr">
        <is>
          <t>derivativ (CDS spread)</t>
        </is>
      </c>
      <c r="AG1319" t="inlineStr">
        <is>
          <t>disclosure</t>
        </is>
      </c>
      <c r="AH1319" t="inlineStr">
        <is>
          <t>non-sensitive</t>
        </is>
      </c>
      <c r="AI1319" t="inlineStr">
        <is>
          <t>with ETS/CT</t>
        </is>
      </c>
      <c r="AJ1319" t="inlineStr">
        <is>
          <t>with ETS/CT</t>
        </is>
      </c>
      <c r="AK1319" t="str">
        <f>IF(AND($CF1319&lt;&gt;"",IFERROR(INDEX(subsample_country_map!$B:$B,MATCH($CF1319,subsample_country_map!$A:$A,0)),"")&lt;&gt;""),INDEX(subsample_country_map!$B:$B,MATCH($CF1319,subsample_country_map!$A:$A,0)),INDEX(lookup!$AA:$AA,MATCH($A1319,lookup!$A:$A,0)))</f>
        <v>1_US</v>
      </c>
      <c r="AL1319" t="str">
        <f>IF(AND($CF1319&lt;&gt;"",IFERROR(INDEX(subsample_country_map!$C:$C,MATCH($CF1319,subsample_country_map!$A:$A,0)),"")&lt;&gt;""),INDEX(subsample_country_map!$C:$C,MATCH($CF1319,subsample_country_map!$A:$A,0)),INDEX(lookup!$AB:$AB,MATCH($A1319,lookup!$A:$A,0)))</f>
        <v>1_developed</v>
      </c>
      <c r="AM1319" t="str">
        <f>IF(AND($CF1319&lt;&gt;"",IFERROR(INDEX(subsample_country_map!$D:$D,MATCH($CF1319,subsample_country_map!$A:$A,0)),"")&lt;&gt;""),INDEX(subsample_country_map!$D:$D,MATCH($CF1319,subsample_country_map!$A:$A,0)),INDEX(lookup!$AC:$AC,MATCH($A1319,lookup!$A:$A,0)))</f>
        <v>1_western</v>
      </c>
      <c r="AN1319" t="str">
        <f>IF(AND($CF1319&lt;&gt;"",IFERROR(INDEX(subsample_country_map!$E:$E,MATCH($CF1319,subsample_country_map!$A:$A,0)),"")&lt;&gt;""),INDEX(subsample_country_map!$E:$E,MATCH($CF1319,subsample_country_map!$A:$A,0)),INDEX(lookup!$AD:$AD,MATCH($A1319,lookup!$A:$A,0)))</f>
        <v>1_common law</v>
      </c>
      <c r="AO1319" t="str">
        <f>INDEX(lookup!$Y:$Y,MATCH($A1319,lookup!$A:$A,0))</f>
        <v>0_published</v>
      </c>
      <c r="AP1319" t="str">
        <f>INDEX(lookup!$Z:$Z,MATCH($A1319,lookup!$A:$A,0))</f>
        <v>1_VHB high</v>
      </c>
      <c r="AQ1319" t="str">
        <f>INDEX(lookup!$W:$W,MATCH($A1319,lookup!$A:$A,0))</f>
        <v>1_fin/acc/econ</v>
      </c>
      <c r="AS1319" t="inlineStr">
        <is>
          <t>staging</t>
        </is>
      </c>
      <c r="AT1319" t="inlineStr">
        <is>
          <t>good-CER</t>
        </is>
      </c>
      <c r="AU1319" t="inlineStr">
        <is>
          <t>cost</t>
        </is>
      </c>
      <c r="AV1319" t="inlineStr">
        <is>
          <t>-0.002</t>
        </is>
      </c>
      <c r="AW1319" t="inlineStr">
        <is>
          <t>0.015</t>
        </is>
      </c>
      <c r="BA1319" t="n">
        <v>41288</v>
      </c>
      <c r="BB1319" t="inlineStr">
        <is>
          <t>as-stated:one-month ahead forecasting regression</t>
        </is>
      </c>
      <c r="BC1319" t="inlineStr">
        <is>
          <t>other:panel first difference (pooled OLS)</t>
        </is>
      </c>
      <c r="BD1319" t="inlineStr">
        <is>
          <t>industry</t>
        </is>
      </c>
      <c r="BE1319" t="inlineStr">
        <is>
          <t>none</t>
        </is>
      </c>
      <c r="BI1319" t="inlineStr">
        <is>
          <t>Table 4</t>
        </is>
      </c>
      <c r="BJ1319" t="inlineStr">
        <is>
          <t>col (I) All ∆S5Y</t>
        </is>
      </c>
      <c r="BK1319" t="inlineStr">
        <is>
          <t>36</t>
        </is>
      </c>
      <c r="BL1319" t="inlineStr">
        <is>
          <t>∆CookESG -0.002 (0.015)</t>
        </is>
      </c>
      <c r="BM1319" t="inlineStr">
        <is>
          <t>∆CookESG</t>
        </is>
      </c>
      <c r="BN1319" t="inlineStr">
        <is>
          <t>∆S5Y</t>
        </is>
      </c>
      <c r="BO1319" t="inlineStr">
        <is>
          <t>original</t>
        </is>
      </c>
      <c r="BP1319" t="inlineStr">
        <is>
          <t>Kölbel et al (2020)</t>
        </is>
      </c>
      <c r="BQ1319" t="inlineStr">
        <is>
          <t>computed</t>
        </is>
      </c>
      <c r="BT1319" t="n">
        <v>0</v>
      </c>
      <c r="BU1319" t="inlineStr">
        <is>
          <t>staging_Koelbel_et_al_2020.csv</t>
        </is>
      </c>
      <c r="BW1319" t="n">
        <v>2010</v>
      </c>
      <c r="BX1319" t="n">
        <v>2018</v>
      </c>
      <c r="BY1319" t="inlineStr">
        <is>
          <t>United States (</t>
        </is>
      </c>
      <c r="BZ1319" t="n">
        <v>2014</v>
      </c>
      <c r="CA1319" t="n">
        <v>0.3333333333333333</v>
      </c>
      <c r="CB1319" t="n">
        <v>0</v>
      </c>
      <c r="CC1319" t="n">
        <v>1</v>
      </c>
      <c r="CD1319" t="n">
        <v>-0.0006561857312288216</v>
      </c>
      <c r="CE1319" t="n">
        <v>1</v>
      </c>
    </row>
    <row r="1320">
      <c r="A1320" t="inlineStr">
        <is>
          <t>Kölbel et al (2020)</t>
        </is>
      </c>
      <c r="B1320" t="n">
        <v>2625</v>
      </c>
      <c r="C1320" t="n">
        <v>0.007151495361850277</v>
      </c>
      <c r="D1320" t="n">
        <v>39224</v>
      </c>
      <c r="E1320">
        <f>IF(ISNUMBER($BA1320),$BA1320,IF(AND(ISNUMBER($D1320),ISNUMBER($BW1320),ISNUMBER($BX1320)),$D1320*($BX1320-$BW1320+1),""))</f>
        <v>39224.0</v>
      </c>
      <c r="H1320" t="inlineStr">
        <is>
          <t>partial</t>
        </is>
      </c>
      <c r="I1320" t="inlineStr">
        <is>
          <t>Regression Cofficient and Standard Error  available</t>
        </is>
      </c>
      <c r="J1320">
        <f>IF($BW1320&lt;&gt;"",$BW1320,"")</f>
        <v>2010.0</v>
      </c>
      <c r="K1320">
        <f>IF($BX1320&lt;&gt;"",$BX1320,"")</f>
        <v>2018.0</v>
      </c>
      <c r="L1320">
        <f>IF(AND(ISNUMBER($BW1320),ISNUMBER($BX1320)),($BW1320+$BX1320)/2,"")</f>
        <v>2014.0</v>
      </c>
      <c r="M1320">
        <f>IF($L1320&lt;&gt;"",$L1320,"")</f>
        <v>2014.0</v>
      </c>
      <c r="N1320">
        <f>IF(AND(ISNUMBER($BW1320),ISNUMBER($BX1320)),MIN(1,MAX(0,($BX1320-2016+1)/($BX1320-$BW1320+1))),"")</f>
        <v>0.3333333333333333</v>
      </c>
      <c r="O1320">
        <f>IF(AND(ISNUMBER($BW1320),ISNUMBER($BX1320)),MIN(1,MAX(0,($BX1320-2017+1)/($BX1320-$BW1320+1))),"")</f>
        <v>0.2222222222222222</v>
      </c>
      <c r="P1320">
        <f>IF(AND(ISNUMBER($BW1320),ISNUMBER($BX1320)),MIN(1,MAX(0,($BX1320-2018+1)/($BX1320-$BW1320+1))),"")</f>
        <v>0.1111111111111111</v>
      </c>
      <c r="Q1320">
        <f>IF(AND(ISNUMBER($BW1320),ISNUMBER($BX1320)),MIN(1,MAX(0,($BX1320-2019+1)/($BX1320-$BW1320+1))),"")</f>
        <v>0.0</v>
      </c>
      <c r="R1320">
        <f>IF(AND(ISNUMBER($BW1320),ISNUMBER($BX1320)),MIN(1,MAX(0,($BX1320-2016+1)/($BX1320-$BW1320+1))),"")</f>
        <v>0.3333333333333333</v>
      </c>
      <c r="S1320">
        <f>IF($L1320&lt;&gt;"",IF($L1320&gt;=2015.5,1,0),"")</f>
        <v>0.0</v>
      </c>
      <c r="T1320">
        <f>IF($L1320&lt;&gt;"",IF($L1320&gt;=2016,1,0),"")</f>
        <v>0.0</v>
      </c>
      <c r="U1320">
        <f>IF(ISNUMBER($BX1320),IF($BX1320&gt;=2016,1,0),"")</f>
        <v>1.0</v>
      </c>
      <c r="V1320">
        <f>IF(ISNUMBER($BW1320),IF($BW1320&gt;=2016,1,0),"")</f>
        <v>0.0</v>
      </c>
      <c r="W1320" t="str">
        <f>IF(AND(ISNUMBER($BW1320),ISNUMBER($BX1320)),IF($BW1320&gt;=2016,"post-only",IF($BX1320&lt;2016,"pre-only","mixed")),"")</f>
        <v>mixed</v>
      </c>
      <c r="X1320">
        <f>IF(AND(ISNUMBER($BW1320),ISNUMBER($BX1320)),MIN(1,MAX(0,($BX1320-2017+1)/($BX1320-$BW1320+1))),"")</f>
        <v>0.2222222222222222</v>
      </c>
      <c r="Y1320">
        <f>IF(AND(ISNUMBER($BW1320),ISNUMBER($BX1320)),MIN(1,MAX(0,($BX1320-2018+1)/($BX1320-$BW1320+1))),"")</f>
        <v>0.1111111111111111</v>
      </c>
      <c r="Z1320">
        <f>IF(AND(ISNUMBER($BW1320),ISNUMBER($BX1320)),MIN(1,MAX(0,($BX1320-2019+1)/($BX1320-$BW1320+1))),"")</f>
        <v>0.0</v>
      </c>
      <c r="AA1320">
        <f>IF(ISNUMBER($BX1320),IF($BX1320&gt;=2017,1,0),"")</f>
        <v>1.0</v>
      </c>
      <c r="AB1320">
        <f>IF(ISNUMBER($BX1320),IF($BX1320&gt;=2018,1,0),"")</f>
        <v>1.0</v>
      </c>
      <c r="AC1320">
        <f>IF(ISNUMBER($BX1320),IF($BX1320&gt;=2019,1,0),"")</f>
        <v>0.0</v>
      </c>
      <c r="AD1320">
        <f>IF($L1320&lt;&gt;"",IF($L1320&gt;2013,1,0),"")</f>
        <v>1.0</v>
      </c>
      <c r="AE1320">
        <f>IF($L1320&lt;&gt;"",1+IF($L1320&gt;2011,1,0)+IF($L1320&gt;2014,1,0),"")</f>
        <v>2.0</v>
      </c>
      <c r="AF1320" t="inlineStr">
        <is>
          <t>derivativ (CDS spread)</t>
        </is>
      </c>
      <c r="AG1320" t="inlineStr">
        <is>
          <t>disclosure</t>
        </is>
      </c>
      <c r="AH1320" t="inlineStr">
        <is>
          <t>non-sensitive</t>
        </is>
      </c>
      <c r="AI1320" t="inlineStr">
        <is>
          <t>with ETS/CT</t>
        </is>
      </c>
      <c r="AJ1320" t="inlineStr">
        <is>
          <t>with ETS/CT</t>
        </is>
      </c>
      <c r="AK1320" t="str">
        <f>IF(AND($CF1320&lt;&gt;"",IFERROR(INDEX(subsample_country_map!$B:$B,MATCH($CF1320,subsample_country_map!$A:$A,0)),"")&lt;&gt;""),INDEX(subsample_country_map!$B:$B,MATCH($CF1320,subsample_country_map!$A:$A,0)),INDEX(lookup!$AA:$AA,MATCH($A1320,lookup!$A:$A,0)))</f>
        <v>1_US</v>
      </c>
      <c r="AL1320" t="str">
        <f>IF(AND($CF1320&lt;&gt;"",IFERROR(INDEX(subsample_country_map!$C:$C,MATCH($CF1320,subsample_country_map!$A:$A,0)),"")&lt;&gt;""),INDEX(subsample_country_map!$C:$C,MATCH($CF1320,subsample_country_map!$A:$A,0)),INDEX(lookup!$AB:$AB,MATCH($A1320,lookup!$A:$A,0)))</f>
        <v>1_developed</v>
      </c>
      <c r="AM1320" t="str">
        <f>IF(AND($CF1320&lt;&gt;"",IFERROR(INDEX(subsample_country_map!$D:$D,MATCH($CF1320,subsample_country_map!$A:$A,0)),"")&lt;&gt;""),INDEX(subsample_country_map!$D:$D,MATCH($CF1320,subsample_country_map!$A:$A,0)),INDEX(lookup!$AC:$AC,MATCH($A1320,lookup!$A:$A,0)))</f>
        <v>1_western</v>
      </c>
      <c r="AN1320" t="str">
        <f>IF(AND($CF1320&lt;&gt;"",IFERROR(INDEX(subsample_country_map!$E:$E,MATCH($CF1320,subsample_country_map!$A:$A,0)),"")&lt;&gt;""),INDEX(subsample_country_map!$E:$E,MATCH($CF1320,subsample_country_map!$A:$A,0)),INDEX(lookup!$AD:$AD,MATCH($A1320,lookup!$A:$A,0)))</f>
        <v>1_common law</v>
      </c>
      <c r="AO1320" t="str">
        <f>INDEX(lookup!$Y:$Y,MATCH($A1320,lookup!$A:$A,0))</f>
        <v>0_published</v>
      </c>
      <c r="AP1320" t="str">
        <f>INDEX(lookup!$Z:$Z,MATCH($A1320,lookup!$A:$A,0))</f>
        <v>1_VHB high</v>
      </c>
      <c r="AQ1320" t="str">
        <f>INDEX(lookup!$W:$W,MATCH($A1320,lookup!$A:$A,0))</f>
        <v>1_fin/acc/econ</v>
      </c>
      <c r="AS1320" t="inlineStr">
        <is>
          <t>staging</t>
        </is>
      </c>
      <c r="AT1320" t="inlineStr">
        <is>
          <t>good-CER</t>
        </is>
      </c>
      <c r="AU1320" t="inlineStr">
        <is>
          <t>cost</t>
        </is>
      </c>
      <c r="AV1320" t="inlineStr">
        <is>
          <t>11.232</t>
        </is>
      </c>
      <c r="AW1320" t="inlineStr">
        <is>
          <t>7.930</t>
        </is>
      </c>
      <c r="BA1320" t="n">
        <v>39224</v>
      </c>
      <c r="BB1320" t="inlineStr">
        <is>
          <t>as-stated:one-month ahead forecasting regression</t>
        </is>
      </c>
      <c r="BC1320" t="inlineStr">
        <is>
          <t>other:panel first difference (pooled OLS)</t>
        </is>
      </c>
      <c r="BD1320" t="inlineStr">
        <is>
          <t>industry</t>
        </is>
      </c>
      <c r="BE1320" t="inlineStr">
        <is>
          <t>none</t>
        </is>
      </c>
      <c r="BI1320" t="inlineStr">
        <is>
          <t>Table 4</t>
        </is>
      </c>
      <c r="BJ1320" t="inlineStr">
        <is>
          <t>col (II) All ∆S5Y</t>
        </is>
      </c>
      <c r="BK1320" t="inlineStr">
        <is>
          <t>36</t>
        </is>
      </c>
      <c r="BL1320" t="inlineStr">
        <is>
          <t>∆ClimateRisk 11.232 (7.930)</t>
        </is>
      </c>
      <c r="BM1320" t="inlineStr">
        <is>
          <t>∆ClimateRisk</t>
        </is>
      </c>
      <c r="BN1320" t="inlineStr">
        <is>
          <t>∆S5Y</t>
        </is>
      </c>
      <c r="BO1320" t="inlineStr">
        <is>
          <t>original</t>
        </is>
      </c>
      <c r="BP1320" t="inlineStr">
        <is>
          <t>Kölbel et al (2020)</t>
        </is>
      </c>
      <c r="BQ1320" t="inlineStr">
        <is>
          <t>computed</t>
        </is>
      </c>
      <c r="BT1320" t="n">
        <v>0</v>
      </c>
      <c r="BU1320" t="inlineStr">
        <is>
          <t>staging_Koelbel_et_al_2020.csv</t>
        </is>
      </c>
      <c r="BW1320" t="n">
        <v>2010</v>
      </c>
      <c r="BX1320" t="n">
        <v>2018</v>
      </c>
      <c r="BY1320" t="inlineStr">
        <is>
          <t>United States (</t>
        </is>
      </c>
      <c r="BZ1320" t="n">
        <v>2014</v>
      </c>
      <c r="CA1320" t="n">
        <v>0.3333333333333333</v>
      </c>
      <c r="CB1320" t="n">
        <v>0</v>
      </c>
      <c r="CC1320" t="n">
        <v>1</v>
      </c>
      <c r="CD1320" t="n">
        <v>0.007151617284012602</v>
      </c>
      <c r="CE1320" t="n">
        <v>1</v>
      </c>
    </row>
    <row r="1321">
      <c r="A1321" t="inlineStr">
        <is>
          <t>Kölbel et al (2020)</t>
        </is>
      </c>
      <c r="B1321" t="n">
        <v>2626</v>
      </c>
      <c r="C1321" t="n">
        <v>-0.00320171040544733</v>
      </c>
      <c r="D1321" t="n">
        <v>28284</v>
      </c>
      <c r="E1321">
        <f>IF(ISNUMBER($BA1321),$BA1321,IF(AND(ISNUMBER($D1321),ISNUMBER($BW1321),ISNUMBER($BX1321)),$D1321*($BX1321-$BW1321+1),""))</f>
        <v>28284.0</v>
      </c>
      <c r="H1321" t="inlineStr">
        <is>
          <t>partial</t>
        </is>
      </c>
      <c r="I1321" t="inlineStr">
        <is>
          <t>Regression Cofficient and Standard Error  available</t>
        </is>
      </c>
      <c r="J1321">
        <f>IF($BW1321&lt;&gt;"",$BW1321,"")</f>
        <v>2010.0</v>
      </c>
      <c r="K1321">
        <f>IF($BX1321&lt;&gt;"",$BX1321,"")</f>
        <v>2018.0</v>
      </c>
      <c r="L1321">
        <f>IF(AND(ISNUMBER($BW1321),ISNUMBER($BX1321)),($BW1321+$BX1321)/2,"")</f>
        <v>2014.0</v>
      </c>
      <c r="M1321">
        <f>IF($L1321&lt;&gt;"",$L1321,"")</f>
        <v>2014.0</v>
      </c>
      <c r="N1321">
        <f>IF(AND(ISNUMBER($BW1321),ISNUMBER($BX1321)),MIN(1,MAX(0,($BX1321-2016+1)/($BX1321-$BW1321+1))),"")</f>
        <v>0.3333333333333333</v>
      </c>
      <c r="O1321">
        <f>IF(AND(ISNUMBER($BW1321),ISNUMBER($BX1321)),MIN(1,MAX(0,($BX1321-2017+1)/($BX1321-$BW1321+1))),"")</f>
        <v>0.2222222222222222</v>
      </c>
      <c r="P1321">
        <f>IF(AND(ISNUMBER($BW1321),ISNUMBER($BX1321)),MIN(1,MAX(0,($BX1321-2018+1)/($BX1321-$BW1321+1))),"")</f>
        <v>0.1111111111111111</v>
      </c>
      <c r="Q1321">
        <f>IF(AND(ISNUMBER($BW1321),ISNUMBER($BX1321)),MIN(1,MAX(0,($BX1321-2019+1)/($BX1321-$BW1321+1))),"")</f>
        <v>0.0</v>
      </c>
      <c r="R1321">
        <f>IF(AND(ISNUMBER($BW1321),ISNUMBER($BX1321)),MIN(1,MAX(0,($BX1321-2016+1)/($BX1321-$BW1321+1))),"")</f>
        <v>0.3333333333333333</v>
      </c>
      <c r="S1321">
        <f>IF($L1321&lt;&gt;"",IF($L1321&gt;=2015.5,1,0),"")</f>
        <v>0.0</v>
      </c>
      <c r="T1321">
        <f>IF($L1321&lt;&gt;"",IF($L1321&gt;=2016,1,0),"")</f>
        <v>0.0</v>
      </c>
      <c r="U1321">
        <f>IF(ISNUMBER($BX1321),IF($BX1321&gt;=2016,1,0),"")</f>
        <v>1.0</v>
      </c>
      <c r="V1321">
        <f>IF(ISNUMBER($BW1321),IF($BW1321&gt;=2016,1,0),"")</f>
        <v>0.0</v>
      </c>
      <c r="W1321" t="str">
        <f>IF(AND(ISNUMBER($BW1321),ISNUMBER($BX1321)),IF($BW1321&gt;=2016,"post-only",IF($BX1321&lt;2016,"pre-only","mixed")),"")</f>
        <v>mixed</v>
      </c>
      <c r="X1321">
        <f>IF(AND(ISNUMBER($BW1321),ISNUMBER($BX1321)),MIN(1,MAX(0,($BX1321-2017+1)/($BX1321-$BW1321+1))),"")</f>
        <v>0.2222222222222222</v>
      </c>
      <c r="Y1321">
        <f>IF(AND(ISNUMBER($BW1321),ISNUMBER($BX1321)),MIN(1,MAX(0,($BX1321-2018+1)/($BX1321-$BW1321+1))),"")</f>
        <v>0.1111111111111111</v>
      </c>
      <c r="Z1321">
        <f>IF(AND(ISNUMBER($BW1321),ISNUMBER($BX1321)),MIN(1,MAX(0,($BX1321-2019+1)/($BX1321-$BW1321+1))),"")</f>
        <v>0.0</v>
      </c>
      <c r="AA1321">
        <f>IF(ISNUMBER($BX1321),IF($BX1321&gt;=2017,1,0),"")</f>
        <v>1.0</v>
      </c>
      <c r="AB1321">
        <f>IF(ISNUMBER($BX1321),IF($BX1321&gt;=2018,1,0),"")</f>
        <v>1.0</v>
      </c>
      <c r="AC1321">
        <f>IF(ISNUMBER($BX1321),IF($BX1321&gt;=2019,1,0),"")</f>
        <v>0.0</v>
      </c>
      <c r="AD1321">
        <f>IF($L1321&lt;&gt;"",IF($L1321&gt;2013,1,0),"")</f>
        <v>1.0</v>
      </c>
      <c r="AE1321">
        <f>IF($L1321&lt;&gt;"",1+IF($L1321&gt;2011,1,0)+IF($L1321&gt;2014,1,0),"")</f>
        <v>2.0</v>
      </c>
      <c r="AF1321" t="inlineStr">
        <is>
          <t>derivativ (CDS spread)</t>
        </is>
      </c>
      <c r="AG1321" t="inlineStr">
        <is>
          <t>disclosure</t>
        </is>
      </c>
      <c r="AH1321" t="inlineStr">
        <is>
          <t>non-sensitive</t>
        </is>
      </c>
      <c r="AI1321" t="inlineStr">
        <is>
          <t>with ETS/CT</t>
        </is>
      </c>
      <c r="AJ1321" t="inlineStr">
        <is>
          <t>with ETS/CT</t>
        </is>
      </c>
      <c r="AK1321" t="str">
        <f>IF(AND($CF1321&lt;&gt;"",IFERROR(INDEX(subsample_country_map!$B:$B,MATCH($CF1321,subsample_country_map!$A:$A,0)),"")&lt;&gt;""),INDEX(subsample_country_map!$B:$B,MATCH($CF1321,subsample_country_map!$A:$A,0)),INDEX(lookup!$AA:$AA,MATCH($A1321,lookup!$A:$A,0)))</f>
        <v>1_US</v>
      </c>
      <c r="AL1321" t="str">
        <f>IF(AND($CF1321&lt;&gt;"",IFERROR(INDEX(subsample_country_map!$C:$C,MATCH($CF1321,subsample_country_map!$A:$A,0)),"")&lt;&gt;""),INDEX(subsample_country_map!$C:$C,MATCH($CF1321,subsample_country_map!$A:$A,0)),INDEX(lookup!$AB:$AB,MATCH($A1321,lookup!$A:$A,0)))</f>
        <v>1_developed</v>
      </c>
      <c r="AM1321" t="str">
        <f>IF(AND($CF1321&lt;&gt;"",IFERROR(INDEX(subsample_country_map!$D:$D,MATCH($CF1321,subsample_country_map!$A:$A,0)),"")&lt;&gt;""),INDEX(subsample_country_map!$D:$D,MATCH($CF1321,subsample_country_map!$A:$A,0)),INDEX(lookup!$AC:$AC,MATCH($A1321,lookup!$A:$A,0)))</f>
        <v>1_western</v>
      </c>
      <c r="AN1321" t="str">
        <f>IF(AND($CF1321&lt;&gt;"",IFERROR(INDEX(subsample_country_map!$E:$E,MATCH($CF1321,subsample_country_map!$A:$A,0)),"")&lt;&gt;""),INDEX(subsample_country_map!$E:$E,MATCH($CF1321,subsample_country_map!$A:$A,0)),INDEX(lookup!$AD:$AD,MATCH($A1321,lookup!$A:$A,0)))</f>
        <v>1_common law</v>
      </c>
      <c r="AO1321" t="str">
        <f>INDEX(lookup!$Y:$Y,MATCH($A1321,lookup!$A:$A,0))</f>
        <v>0_published</v>
      </c>
      <c r="AP1321" t="str">
        <f>INDEX(lookup!$Z:$Z,MATCH($A1321,lookup!$A:$A,0))</f>
        <v>1_VHB high</v>
      </c>
      <c r="AQ1321" t="str">
        <f>INDEX(lookup!$W:$W,MATCH($A1321,lookup!$A:$A,0))</f>
        <v>1_fin/acc/econ</v>
      </c>
      <c r="AS1321" t="inlineStr">
        <is>
          <t>staging</t>
        </is>
      </c>
      <c r="AT1321" t="inlineStr">
        <is>
          <t>good-CER</t>
        </is>
      </c>
      <c r="AU1321" t="inlineStr">
        <is>
          <t>cost</t>
        </is>
      </c>
      <c r="AV1321" t="inlineStr">
        <is>
          <t>-0.007</t>
        </is>
      </c>
      <c r="AW1321" t="inlineStr">
        <is>
          <t>0.013</t>
        </is>
      </c>
      <c r="BA1321" t="n">
        <v>28284</v>
      </c>
      <c r="BB1321" t="inlineStr">
        <is>
          <t>as-stated:one-month ahead forecasting regression</t>
        </is>
      </c>
      <c r="BC1321" t="inlineStr">
        <is>
          <t>other:panel first difference (pooled OLS)</t>
        </is>
      </c>
      <c r="BD1321" t="inlineStr">
        <is>
          <t>industry</t>
        </is>
      </c>
      <c r="BE1321" t="inlineStr">
        <is>
          <t>industry</t>
        </is>
      </c>
      <c r="BF1321" t="inlineStr">
        <is>
          <t>Non-Mat</t>
        </is>
      </c>
      <c r="BI1321" t="inlineStr">
        <is>
          <t>Table 5</t>
        </is>
      </c>
      <c r="BJ1321" t="inlineStr">
        <is>
          <t>col (I) Non-Mat ∆S5Y</t>
        </is>
      </c>
      <c r="BK1321" t="inlineStr">
        <is>
          <t>37</t>
        </is>
      </c>
      <c r="BL1321" t="inlineStr">
        <is>
          <t>∆CookESG -0.007 (0.013)</t>
        </is>
      </c>
      <c r="BM1321" t="inlineStr">
        <is>
          <t>∆CookESG</t>
        </is>
      </c>
      <c r="BN1321" t="inlineStr">
        <is>
          <t>∆S5Y</t>
        </is>
      </c>
      <c r="BO1321" t="inlineStr">
        <is>
          <t>original</t>
        </is>
      </c>
      <c r="BP1321" t="inlineStr">
        <is>
          <t>Kölbel et al (2020)</t>
        </is>
      </c>
      <c r="BQ1321" t="inlineStr">
        <is>
          <t>computed</t>
        </is>
      </c>
      <c r="BT1321" t="n">
        <v>0</v>
      </c>
      <c r="BU1321" t="inlineStr">
        <is>
          <t>staging_Koelbel_et_al_2020.csv</t>
        </is>
      </c>
      <c r="BW1321" t="n">
        <v>2010</v>
      </c>
      <c r="BX1321" t="n">
        <v>2018</v>
      </c>
      <c r="BY1321" t="inlineStr">
        <is>
          <t>United States (</t>
        </is>
      </c>
      <c r="BZ1321" t="n">
        <v>2014</v>
      </c>
      <c r="CA1321" t="n">
        <v>0.3333333333333333</v>
      </c>
      <c r="CB1321" t="n">
        <v>0</v>
      </c>
      <c r="CC1321" t="n">
        <v>1</v>
      </c>
      <c r="CD1321" t="n">
        <v>-0.003201721345705201</v>
      </c>
      <c r="CE1321" t="n">
        <v>1</v>
      </c>
    </row>
    <row r="1322">
      <c r="A1322" t="inlineStr">
        <is>
          <t>Kölbel et al (2020)</t>
        </is>
      </c>
      <c r="B1322" t="n">
        <v>2627</v>
      </c>
      <c r="C1322" t="n">
        <v>0.004266073647571517</v>
      </c>
      <c r="D1322" t="n">
        <v>13004</v>
      </c>
      <c r="E1322">
        <f>IF(ISNUMBER($BA1322),$BA1322,IF(AND(ISNUMBER($D1322),ISNUMBER($BW1322),ISNUMBER($BX1322)),$D1322*($BX1322-$BW1322+1),""))</f>
        <v>13004.0</v>
      </c>
      <c r="H1322" t="inlineStr">
        <is>
          <t>partial</t>
        </is>
      </c>
      <c r="I1322" t="inlineStr">
        <is>
          <t>Regression Cofficient and Standard Error  available</t>
        </is>
      </c>
      <c r="J1322">
        <f>IF($BW1322&lt;&gt;"",$BW1322,"")</f>
        <v>2010.0</v>
      </c>
      <c r="K1322">
        <f>IF($BX1322&lt;&gt;"",$BX1322,"")</f>
        <v>2018.0</v>
      </c>
      <c r="L1322">
        <f>IF(AND(ISNUMBER($BW1322),ISNUMBER($BX1322)),($BW1322+$BX1322)/2,"")</f>
        <v>2014.0</v>
      </c>
      <c r="M1322">
        <f>IF($L1322&lt;&gt;"",$L1322,"")</f>
        <v>2014.0</v>
      </c>
      <c r="N1322">
        <f>IF(AND(ISNUMBER($BW1322),ISNUMBER($BX1322)),MIN(1,MAX(0,($BX1322-2016+1)/($BX1322-$BW1322+1))),"")</f>
        <v>0.3333333333333333</v>
      </c>
      <c r="O1322">
        <f>IF(AND(ISNUMBER($BW1322),ISNUMBER($BX1322)),MIN(1,MAX(0,($BX1322-2017+1)/($BX1322-$BW1322+1))),"")</f>
        <v>0.2222222222222222</v>
      </c>
      <c r="P1322">
        <f>IF(AND(ISNUMBER($BW1322),ISNUMBER($BX1322)),MIN(1,MAX(0,($BX1322-2018+1)/($BX1322-$BW1322+1))),"")</f>
        <v>0.1111111111111111</v>
      </c>
      <c r="Q1322">
        <f>IF(AND(ISNUMBER($BW1322),ISNUMBER($BX1322)),MIN(1,MAX(0,($BX1322-2019+1)/($BX1322-$BW1322+1))),"")</f>
        <v>0.0</v>
      </c>
      <c r="R1322">
        <f>IF(AND(ISNUMBER($BW1322),ISNUMBER($BX1322)),MIN(1,MAX(0,($BX1322-2016+1)/($BX1322-$BW1322+1))),"")</f>
        <v>0.3333333333333333</v>
      </c>
      <c r="S1322">
        <f>IF($L1322&lt;&gt;"",IF($L1322&gt;=2015.5,1,0),"")</f>
        <v>0.0</v>
      </c>
      <c r="T1322">
        <f>IF($L1322&lt;&gt;"",IF($L1322&gt;=2016,1,0),"")</f>
        <v>0.0</v>
      </c>
      <c r="U1322">
        <f>IF(ISNUMBER($BX1322),IF($BX1322&gt;=2016,1,0),"")</f>
        <v>1.0</v>
      </c>
      <c r="V1322">
        <f>IF(ISNUMBER($BW1322),IF($BW1322&gt;=2016,1,0),"")</f>
        <v>0.0</v>
      </c>
      <c r="W1322" t="str">
        <f>IF(AND(ISNUMBER($BW1322),ISNUMBER($BX1322)),IF($BW1322&gt;=2016,"post-only",IF($BX1322&lt;2016,"pre-only","mixed")),"")</f>
        <v>mixed</v>
      </c>
      <c r="X1322">
        <f>IF(AND(ISNUMBER($BW1322),ISNUMBER($BX1322)),MIN(1,MAX(0,($BX1322-2017+1)/($BX1322-$BW1322+1))),"")</f>
        <v>0.2222222222222222</v>
      </c>
      <c r="Y1322">
        <f>IF(AND(ISNUMBER($BW1322),ISNUMBER($BX1322)),MIN(1,MAX(0,($BX1322-2018+1)/($BX1322-$BW1322+1))),"")</f>
        <v>0.1111111111111111</v>
      </c>
      <c r="Z1322">
        <f>IF(AND(ISNUMBER($BW1322),ISNUMBER($BX1322)),MIN(1,MAX(0,($BX1322-2019+1)/($BX1322-$BW1322+1))),"")</f>
        <v>0.0</v>
      </c>
      <c r="AA1322">
        <f>IF(ISNUMBER($BX1322),IF($BX1322&gt;=2017,1,0),"")</f>
        <v>1.0</v>
      </c>
      <c r="AB1322">
        <f>IF(ISNUMBER($BX1322),IF($BX1322&gt;=2018,1,0),"")</f>
        <v>1.0</v>
      </c>
      <c r="AC1322">
        <f>IF(ISNUMBER($BX1322),IF($BX1322&gt;=2019,1,0),"")</f>
        <v>0.0</v>
      </c>
      <c r="AD1322">
        <f>IF($L1322&lt;&gt;"",IF($L1322&gt;2013,1,0),"")</f>
        <v>1.0</v>
      </c>
      <c r="AE1322">
        <f>IF($L1322&lt;&gt;"",1+IF($L1322&gt;2011,1,0)+IF($L1322&gt;2014,1,0),"")</f>
        <v>2.0</v>
      </c>
      <c r="AF1322" t="inlineStr">
        <is>
          <t>derivativ (CDS spread)</t>
        </is>
      </c>
      <c r="AG1322" t="inlineStr">
        <is>
          <t>disclosure</t>
        </is>
      </c>
      <c r="AH1322" t="inlineStr">
        <is>
          <t>non-sensitive</t>
        </is>
      </c>
      <c r="AI1322" t="inlineStr">
        <is>
          <t>with ETS/CT</t>
        </is>
      </c>
      <c r="AJ1322" t="inlineStr">
        <is>
          <t>with ETS/CT</t>
        </is>
      </c>
      <c r="AK1322" t="str">
        <f>IF(AND($CF1322&lt;&gt;"",IFERROR(INDEX(subsample_country_map!$B:$B,MATCH($CF1322,subsample_country_map!$A:$A,0)),"")&lt;&gt;""),INDEX(subsample_country_map!$B:$B,MATCH($CF1322,subsample_country_map!$A:$A,0)),INDEX(lookup!$AA:$AA,MATCH($A1322,lookup!$A:$A,0)))</f>
        <v>1_US</v>
      </c>
      <c r="AL1322" t="str">
        <f>IF(AND($CF1322&lt;&gt;"",IFERROR(INDEX(subsample_country_map!$C:$C,MATCH($CF1322,subsample_country_map!$A:$A,0)),"")&lt;&gt;""),INDEX(subsample_country_map!$C:$C,MATCH($CF1322,subsample_country_map!$A:$A,0)),INDEX(lookup!$AB:$AB,MATCH($A1322,lookup!$A:$A,0)))</f>
        <v>1_developed</v>
      </c>
      <c r="AM1322" t="str">
        <f>IF(AND($CF1322&lt;&gt;"",IFERROR(INDEX(subsample_country_map!$D:$D,MATCH($CF1322,subsample_country_map!$A:$A,0)),"")&lt;&gt;""),INDEX(subsample_country_map!$D:$D,MATCH($CF1322,subsample_country_map!$A:$A,0)),INDEX(lookup!$AC:$AC,MATCH($A1322,lookup!$A:$A,0)))</f>
        <v>1_western</v>
      </c>
      <c r="AN1322" t="str">
        <f>IF(AND($CF1322&lt;&gt;"",IFERROR(INDEX(subsample_country_map!$E:$E,MATCH($CF1322,subsample_country_map!$A:$A,0)),"")&lt;&gt;""),INDEX(subsample_country_map!$E:$E,MATCH($CF1322,subsample_country_map!$A:$A,0)),INDEX(lookup!$AD:$AD,MATCH($A1322,lookup!$A:$A,0)))</f>
        <v>1_common law</v>
      </c>
      <c r="AO1322" t="str">
        <f>INDEX(lookup!$Y:$Y,MATCH($A1322,lookup!$A:$A,0))</f>
        <v>0_published</v>
      </c>
      <c r="AP1322" t="str">
        <f>INDEX(lookup!$Z:$Z,MATCH($A1322,lookup!$A:$A,0))</f>
        <v>1_VHB high</v>
      </c>
      <c r="AQ1322" t="str">
        <f>INDEX(lookup!$W:$W,MATCH($A1322,lookup!$A:$A,0))</f>
        <v>1_fin/acc/econ</v>
      </c>
      <c r="AS1322" t="inlineStr">
        <is>
          <t>staging</t>
        </is>
      </c>
      <c r="AT1322" t="inlineStr">
        <is>
          <t>good-CER</t>
        </is>
      </c>
      <c r="AU1322" t="inlineStr">
        <is>
          <t>cost</t>
        </is>
      </c>
      <c r="AV1322" t="inlineStr">
        <is>
          <t>0.018</t>
        </is>
      </c>
      <c r="AW1322" t="inlineStr">
        <is>
          <t>0.037</t>
        </is>
      </c>
      <c r="BA1322" t="n">
        <v>13004</v>
      </c>
      <c r="BB1322" t="inlineStr">
        <is>
          <t>as-stated:one-month ahead forecasting regression</t>
        </is>
      </c>
      <c r="BC1322" t="inlineStr">
        <is>
          <t>other:panel first difference (pooled OLS)</t>
        </is>
      </c>
      <c r="BD1322" t="inlineStr">
        <is>
          <t>industry</t>
        </is>
      </c>
      <c r="BE1322" t="inlineStr">
        <is>
          <t>industry</t>
        </is>
      </c>
      <c r="BF1322" t="inlineStr">
        <is>
          <t>Mat</t>
        </is>
      </c>
      <c r="BI1322" t="inlineStr">
        <is>
          <t>Table 5</t>
        </is>
      </c>
      <c r="BJ1322" t="inlineStr">
        <is>
          <t>col (II) Mat ∆S5Y</t>
        </is>
      </c>
      <c r="BK1322" t="inlineStr">
        <is>
          <t>37</t>
        </is>
      </c>
      <c r="BL1322" t="inlineStr">
        <is>
          <t>∆CookESG 0.018 (0.037)</t>
        </is>
      </c>
      <c r="BM1322" t="inlineStr">
        <is>
          <t>∆CookESG</t>
        </is>
      </c>
      <c r="BN1322" t="inlineStr">
        <is>
          <t>∆S5Y</t>
        </is>
      </c>
      <c r="BO1322" t="inlineStr">
        <is>
          <t>original</t>
        </is>
      </c>
      <c r="BP1322" t="inlineStr">
        <is>
          <t>Kölbel et al (2020)</t>
        </is>
      </c>
      <c r="BQ1322" t="inlineStr">
        <is>
          <t>computed</t>
        </is>
      </c>
      <c r="BT1322" t="n">
        <v>0</v>
      </c>
      <c r="BU1322" t="inlineStr">
        <is>
          <t>staging_Koelbel_et_al_2020.csv</t>
        </is>
      </c>
      <c r="BW1322" t="n">
        <v>2010</v>
      </c>
      <c r="BX1322" t="n">
        <v>2018</v>
      </c>
      <c r="BY1322" t="inlineStr">
        <is>
          <t>United States (</t>
        </is>
      </c>
      <c r="BZ1322" t="n">
        <v>2014</v>
      </c>
      <c r="CA1322" t="n">
        <v>0.3333333333333333</v>
      </c>
      <c r="CB1322" t="n">
        <v>0</v>
      </c>
      <c r="CC1322" t="n">
        <v>1</v>
      </c>
      <c r="CD1322" t="n">
        <v>0.00426609952782547</v>
      </c>
      <c r="CE1322" t="n">
        <v>1</v>
      </c>
    </row>
    <row r="1323">
      <c r="A1323" t="inlineStr">
        <is>
          <t>Kölbel et al (2020)</t>
        </is>
      </c>
      <c r="B1323" t="n">
        <v>2628</v>
      </c>
      <c r="C1323" t="n">
        <v>-0.003012519791581699</v>
      </c>
      <c r="D1323" t="n">
        <v>26802</v>
      </c>
      <c r="E1323">
        <f>IF(ISNUMBER($BA1323),$BA1323,IF(AND(ISNUMBER($D1323),ISNUMBER($BW1323),ISNUMBER($BX1323)),$D1323*($BX1323-$BW1323+1),""))</f>
        <v>26802.0</v>
      </c>
      <c r="H1323" t="inlineStr">
        <is>
          <t>partial</t>
        </is>
      </c>
      <c r="I1323" t="inlineStr">
        <is>
          <t>Regression Cofficient and Standard Error  available</t>
        </is>
      </c>
      <c r="J1323">
        <f>IF($BW1323&lt;&gt;"",$BW1323,"")</f>
        <v>2010.0</v>
      </c>
      <c r="K1323">
        <f>IF($BX1323&lt;&gt;"",$BX1323,"")</f>
        <v>2018.0</v>
      </c>
      <c r="L1323">
        <f>IF(AND(ISNUMBER($BW1323),ISNUMBER($BX1323)),($BW1323+$BX1323)/2,"")</f>
        <v>2014.0</v>
      </c>
      <c r="M1323">
        <f>IF($L1323&lt;&gt;"",$L1323,"")</f>
        <v>2014.0</v>
      </c>
      <c r="N1323">
        <f>IF(AND(ISNUMBER($BW1323),ISNUMBER($BX1323)),MIN(1,MAX(0,($BX1323-2016+1)/($BX1323-$BW1323+1))),"")</f>
        <v>0.3333333333333333</v>
      </c>
      <c r="O1323">
        <f>IF(AND(ISNUMBER($BW1323),ISNUMBER($BX1323)),MIN(1,MAX(0,($BX1323-2017+1)/($BX1323-$BW1323+1))),"")</f>
        <v>0.2222222222222222</v>
      </c>
      <c r="P1323">
        <f>IF(AND(ISNUMBER($BW1323),ISNUMBER($BX1323)),MIN(1,MAX(0,($BX1323-2018+1)/($BX1323-$BW1323+1))),"")</f>
        <v>0.1111111111111111</v>
      </c>
      <c r="Q1323">
        <f>IF(AND(ISNUMBER($BW1323),ISNUMBER($BX1323)),MIN(1,MAX(0,($BX1323-2019+1)/($BX1323-$BW1323+1))),"")</f>
        <v>0.0</v>
      </c>
      <c r="R1323">
        <f>IF(AND(ISNUMBER($BW1323),ISNUMBER($BX1323)),MIN(1,MAX(0,($BX1323-2016+1)/($BX1323-$BW1323+1))),"")</f>
        <v>0.3333333333333333</v>
      </c>
      <c r="S1323">
        <f>IF($L1323&lt;&gt;"",IF($L1323&gt;=2015.5,1,0),"")</f>
        <v>0.0</v>
      </c>
      <c r="T1323">
        <f>IF($L1323&lt;&gt;"",IF($L1323&gt;=2016,1,0),"")</f>
        <v>0.0</v>
      </c>
      <c r="U1323">
        <f>IF(ISNUMBER($BX1323),IF($BX1323&gt;=2016,1,0),"")</f>
        <v>1.0</v>
      </c>
      <c r="V1323">
        <f>IF(ISNUMBER($BW1323),IF($BW1323&gt;=2016,1,0),"")</f>
        <v>0.0</v>
      </c>
      <c r="W1323" t="str">
        <f>IF(AND(ISNUMBER($BW1323),ISNUMBER($BX1323)),IF($BW1323&gt;=2016,"post-only",IF($BX1323&lt;2016,"pre-only","mixed")),"")</f>
        <v>mixed</v>
      </c>
      <c r="X1323">
        <f>IF(AND(ISNUMBER($BW1323),ISNUMBER($BX1323)),MIN(1,MAX(0,($BX1323-2017+1)/($BX1323-$BW1323+1))),"")</f>
        <v>0.2222222222222222</v>
      </c>
      <c r="Y1323">
        <f>IF(AND(ISNUMBER($BW1323),ISNUMBER($BX1323)),MIN(1,MAX(0,($BX1323-2018+1)/($BX1323-$BW1323+1))),"")</f>
        <v>0.1111111111111111</v>
      </c>
      <c r="Z1323">
        <f>IF(AND(ISNUMBER($BW1323),ISNUMBER($BX1323)),MIN(1,MAX(0,($BX1323-2019+1)/($BX1323-$BW1323+1))),"")</f>
        <v>0.0</v>
      </c>
      <c r="AA1323">
        <f>IF(ISNUMBER($BX1323),IF($BX1323&gt;=2017,1,0),"")</f>
        <v>1.0</v>
      </c>
      <c r="AB1323">
        <f>IF(ISNUMBER($BX1323),IF($BX1323&gt;=2018,1,0),"")</f>
        <v>1.0</v>
      </c>
      <c r="AC1323">
        <f>IF(ISNUMBER($BX1323),IF($BX1323&gt;=2019,1,0),"")</f>
        <v>0.0</v>
      </c>
      <c r="AD1323">
        <f>IF($L1323&lt;&gt;"",IF($L1323&gt;2013,1,0),"")</f>
        <v>1.0</v>
      </c>
      <c r="AE1323">
        <f>IF($L1323&lt;&gt;"",1+IF($L1323&gt;2011,1,0)+IF($L1323&gt;2014,1,0),"")</f>
        <v>2.0</v>
      </c>
      <c r="AF1323" t="inlineStr">
        <is>
          <t>derivativ (CDS spread)</t>
        </is>
      </c>
      <c r="AG1323" t="inlineStr">
        <is>
          <t>disclosure</t>
        </is>
      </c>
      <c r="AH1323" t="inlineStr">
        <is>
          <t>non-sensitive</t>
        </is>
      </c>
      <c r="AI1323" t="inlineStr">
        <is>
          <t>with ETS/CT</t>
        </is>
      </c>
      <c r="AJ1323" t="inlineStr">
        <is>
          <t>with ETS/CT</t>
        </is>
      </c>
      <c r="AK1323" t="str">
        <f>IF(AND($CF1323&lt;&gt;"",IFERROR(INDEX(subsample_country_map!$B:$B,MATCH($CF1323,subsample_country_map!$A:$A,0)),"")&lt;&gt;""),INDEX(subsample_country_map!$B:$B,MATCH($CF1323,subsample_country_map!$A:$A,0)),INDEX(lookup!$AA:$AA,MATCH($A1323,lookup!$A:$A,0)))</f>
        <v>1_US</v>
      </c>
      <c r="AL1323" t="str">
        <f>IF(AND($CF1323&lt;&gt;"",IFERROR(INDEX(subsample_country_map!$C:$C,MATCH($CF1323,subsample_country_map!$A:$A,0)),"")&lt;&gt;""),INDEX(subsample_country_map!$C:$C,MATCH($CF1323,subsample_country_map!$A:$A,0)),INDEX(lookup!$AB:$AB,MATCH($A1323,lookup!$A:$A,0)))</f>
        <v>1_developed</v>
      </c>
      <c r="AM1323" t="str">
        <f>IF(AND($CF1323&lt;&gt;"",IFERROR(INDEX(subsample_country_map!$D:$D,MATCH($CF1323,subsample_country_map!$A:$A,0)),"")&lt;&gt;""),INDEX(subsample_country_map!$D:$D,MATCH($CF1323,subsample_country_map!$A:$A,0)),INDEX(lookup!$AC:$AC,MATCH($A1323,lookup!$A:$A,0)))</f>
        <v>1_western</v>
      </c>
      <c r="AN1323" t="str">
        <f>IF(AND($CF1323&lt;&gt;"",IFERROR(INDEX(subsample_country_map!$E:$E,MATCH($CF1323,subsample_country_map!$A:$A,0)),"")&lt;&gt;""),INDEX(subsample_country_map!$E:$E,MATCH($CF1323,subsample_country_map!$A:$A,0)),INDEX(lookup!$AD:$AD,MATCH($A1323,lookup!$A:$A,0)))</f>
        <v>1_common law</v>
      </c>
      <c r="AO1323" t="str">
        <f>INDEX(lookup!$Y:$Y,MATCH($A1323,lookup!$A:$A,0))</f>
        <v>0_published</v>
      </c>
      <c r="AP1323" t="str">
        <f>INDEX(lookup!$Z:$Z,MATCH($A1323,lookup!$A:$A,0))</f>
        <v>1_VHB high</v>
      </c>
      <c r="AQ1323" t="str">
        <f>INDEX(lookup!$W:$W,MATCH($A1323,lookup!$A:$A,0))</f>
        <v>1_fin/acc/econ</v>
      </c>
      <c r="AS1323" t="inlineStr">
        <is>
          <t>staging</t>
        </is>
      </c>
      <c r="AT1323" t="inlineStr">
        <is>
          <t>good-CER</t>
        </is>
      </c>
      <c r="AU1323" t="inlineStr">
        <is>
          <t>cost</t>
        </is>
      </c>
      <c r="AV1323" t="inlineStr">
        <is>
          <t>-5.976</t>
        </is>
      </c>
      <c r="AW1323" t="inlineStr">
        <is>
          <t>12.117</t>
        </is>
      </c>
      <c r="BA1323" t="n">
        <v>26802</v>
      </c>
      <c r="BB1323" t="inlineStr">
        <is>
          <t>as-stated:one-month ahead forecasting regression</t>
        </is>
      </c>
      <c r="BC1323" t="inlineStr">
        <is>
          <t>other:panel first difference (pooled OLS)</t>
        </is>
      </c>
      <c r="BD1323" t="inlineStr">
        <is>
          <t>industry</t>
        </is>
      </c>
      <c r="BE1323" t="inlineStr">
        <is>
          <t>industry</t>
        </is>
      </c>
      <c r="BF1323" t="inlineStr">
        <is>
          <t>Non-Mat</t>
        </is>
      </c>
      <c r="BI1323" t="inlineStr">
        <is>
          <t>Table 5</t>
        </is>
      </c>
      <c r="BJ1323" t="inlineStr">
        <is>
          <t>col (III) Non-Mat ∆S5Y</t>
        </is>
      </c>
      <c r="BK1323" t="inlineStr">
        <is>
          <t>37</t>
        </is>
      </c>
      <c r="BL1323" t="inlineStr">
        <is>
          <t>∆ClimateRisk -5.976 (12.117)</t>
        </is>
      </c>
      <c r="BM1323" t="inlineStr">
        <is>
          <t>∆ClimateRisk</t>
        </is>
      </c>
      <c r="BN1323" t="inlineStr">
        <is>
          <t>∆S5Y</t>
        </is>
      </c>
      <c r="BO1323" t="inlineStr">
        <is>
          <t>original</t>
        </is>
      </c>
      <c r="BP1323" t="inlineStr">
        <is>
          <t>Kölbel et al (2020)</t>
        </is>
      </c>
      <c r="BQ1323" t="inlineStr">
        <is>
          <t>computed</t>
        </is>
      </c>
      <c r="BT1323" t="n">
        <v>0</v>
      </c>
      <c r="BU1323" t="inlineStr">
        <is>
          <t>staging_Koelbel_et_al_2020.csv</t>
        </is>
      </c>
      <c r="BW1323" t="n">
        <v>2010</v>
      </c>
      <c r="BX1323" t="n">
        <v>2018</v>
      </c>
      <c r="BY1323" t="inlineStr">
        <is>
          <t>United States (</t>
        </is>
      </c>
      <c r="BZ1323" t="n">
        <v>2014</v>
      </c>
      <c r="CA1323" t="n">
        <v>0.3333333333333333</v>
      </c>
      <c r="CB1323" t="n">
        <v>0</v>
      </c>
      <c r="CC1323" t="n">
        <v>1</v>
      </c>
      <c r="CD1323" t="n">
        <v>-0.003012528904780335</v>
      </c>
      <c r="CE1323" t="n">
        <v>1</v>
      </c>
    </row>
    <row r="1324">
      <c r="A1324" t="inlineStr">
        <is>
          <t>Kölbel et al (2020)</t>
        </is>
      </c>
      <c r="B1324" t="n">
        <v>2629</v>
      </c>
      <c r="C1324" t="n">
        <v>0.02321145060609393</v>
      </c>
      <c r="D1324" t="n">
        <v>12422</v>
      </c>
      <c r="E1324">
        <f>IF(ISNUMBER($BA1324),$BA1324,IF(AND(ISNUMBER($D1324),ISNUMBER($BW1324),ISNUMBER($BX1324)),$D1324*($BX1324-$BW1324+1),""))</f>
        <v>12422.0</v>
      </c>
      <c r="H1324" t="inlineStr">
        <is>
          <t>partial</t>
        </is>
      </c>
      <c r="I1324" t="inlineStr">
        <is>
          <t>Regression Cofficient and Standard Error  available</t>
        </is>
      </c>
      <c r="J1324">
        <f>IF($BW1324&lt;&gt;"",$BW1324,"")</f>
        <v>2010.0</v>
      </c>
      <c r="K1324">
        <f>IF($BX1324&lt;&gt;"",$BX1324,"")</f>
        <v>2018.0</v>
      </c>
      <c r="L1324">
        <f>IF(AND(ISNUMBER($BW1324),ISNUMBER($BX1324)),($BW1324+$BX1324)/2,"")</f>
        <v>2014.0</v>
      </c>
      <c r="M1324">
        <f>IF($L1324&lt;&gt;"",$L1324,"")</f>
        <v>2014.0</v>
      </c>
      <c r="N1324">
        <f>IF(AND(ISNUMBER($BW1324),ISNUMBER($BX1324)),MIN(1,MAX(0,($BX1324-2016+1)/($BX1324-$BW1324+1))),"")</f>
        <v>0.3333333333333333</v>
      </c>
      <c r="O1324">
        <f>IF(AND(ISNUMBER($BW1324),ISNUMBER($BX1324)),MIN(1,MAX(0,($BX1324-2017+1)/($BX1324-$BW1324+1))),"")</f>
        <v>0.2222222222222222</v>
      </c>
      <c r="P1324">
        <f>IF(AND(ISNUMBER($BW1324),ISNUMBER($BX1324)),MIN(1,MAX(0,($BX1324-2018+1)/($BX1324-$BW1324+1))),"")</f>
        <v>0.1111111111111111</v>
      </c>
      <c r="Q1324">
        <f>IF(AND(ISNUMBER($BW1324),ISNUMBER($BX1324)),MIN(1,MAX(0,($BX1324-2019+1)/($BX1324-$BW1324+1))),"")</f>
        <v>0.0</v>
      </c>
      <c r="R1324">
        <f>IF(AND(ISNUMBER($BW1324),ISNUMBER($BX1324)),MIN(1,MAX(0,($BX1324-2016+1)/($BX1324-$BW1324+1))),"")</f>
        <v>0.3333333333333333</v>
      </c>
      <c r="S1324">
        <f>IF($L1324&lt;&gt;"",IF($L1324&gt;=2015.5,1,0),"")</f>
        <v>0.0</v>
      </c>
      <c r="T1324">
        <f>IF($L1324&lt;&gt;"",IF($L1324&gt;=2016,1,0),"")</f>
        <v>0.0</v>
      </c>
      <c r="U1324">
        <f>IF(ISNUMBER($BX1324),IF($BX1324&gt;=2016,1,0),"")</f>
        <v>1.0</v>
      </c>
      <c r="V1324">
        <f>IF(ISNUMBER($BW1324),IF($BW1324&gt;=2016,1,0),"")</f>
        <v>0.0</v>
      </c>
      <c r="W1324" t="str">
        <f>IF(AND(ISNUMBER($BW1324),ISNUMBER($BX1324)),IF($BW1324&gt;=2016,"post-only",IF($BX1324&lt;2016,"pre-only","mixed")),"")</f>
        <v>mixed</v>
      </c>
      <c r="X1324">
        <f>IF(AND(ISNUMBER($BW1324),ISNUMBER($BX1324)),MIN(1,MAX(0,($BX1324-2017+1)/($BX1324-$BW1324+1))),"")</f>
        <v>0.2222222222222222</v>
      </c>
      <c r="Y1324">
        <f>IF(AND(ISNUMBER($BW1324),ISNUMBER($BX1324)),MIN(1,MAX(0,($BX1324-2018+1)/($BX1324-$BW1324+1))),"")</f>
        <v>0.1111111111111111</v>
      </c>
      <c r="Z1324">
        <f>IF(AND(ISNUMBER($BW1324),ISNUMBER($BX1324)),MIN(1,MAX(0,($BX1324-2019+1)/($BX1324-$BW1324+1))),"")</f>
        <v>0.0</v>
      </c>
      <c r="AA1324">
        <f>IF(ISNUMBER($BX1324),IF($BX1324&gt;=2017,1,0),"")</f>
        <v>1.0</v>
      </c>
      <c r="AB1324">
        <f>IF(ISNUMBER($BX1324),IF($BX1324&gt;=2018,1,0),"")</f>
        <v>1.0</v>
      </c>
      <c r="AC1324">
        <f>IF(ISNUMBER($BX1324),IF($BX1324&gt;=2019,1,0),"")</f>
        <v>0.0</v>
      </c>
      <c r="AD1324">
        <f>IF($L1324&lt;&gt;"",IF($L1324&gt;2013,1,0),"")</f>
        <v>1.0</v>
      </c>
      <c r="AE1324">
        <f>IF($L1324&lt;&gt;"",1+IF($L1324&gt;2011,1,0)+IF($L1324&gt;2014,1,0),"")</f>
        <v>2.0</v>
      </c>
      <c r="AF1324" t="inlineStr">
        <is>
          <t>derivativ (CDS spread)</t>
        </is>
      </c>
      <c r="AG1324" t="inlineStr">
        <is>
          <t>disclosure</t>
        </is>
      </c>
      <c r="AH1324" t="inlineStr">
        <is>
          <t>non-sensitive</t>
        </is>
      </c>
      <c r="AI1324" t="inlineStr">
        <is>
          <t>with ETS/CT</t>
        </is>
      </c>
      <c r="AJ1324" t="inlineStr">
        <is>
          <t>with ETS/CT</t>
        </is>
      </c>
      <c r="AK1324" t="str">
        <f>IF(AND($CF1324&lt;&gt;"",IFERROR(INDEX(subsample_country_map!$B:$B,MATCH($CF1324,subsample_country_map!$A:$A,0)),"")&lt;&gt;""),INDEX(subsample_country_map!$B:$B,MATCH($CF1324,subsample_country_map!$A:$A,0)),INDEX(lookup!$AA:$AA,MATCH($A1324,lookup!$A:$A,0)))</f>
        <v>1_US</v>
      </c>
      <c r="AL1324" t="str">
        <f>IF(AND($CF1324&lt;&gt;"",IFERROR(INDEX(subsample_country_map!$C:$C,MATCH($CF1324,subsample_country_map!$A:$A,0)),"")&lt;&gt;""),INDEX(subsample_country_map!$C:$C,MATCH($CF1324,subsample_country_map!$A:$A,0)),INDEX(lookup!$AB:$AB,MATCH($A1324,lookup!$A:$A,0)))</f>
        <v>1_developed</v>
      </c>
      <c r="AM1324" t="str">
        <f>IF(AND($CF1324&lt;&gt;"",IFERROR(INDEX(subsample_country_map!$D:$D,MATCH($CF1324,subsample_country_map!$A:$A,0)),"")&lt;&gt;""),INDEX(subsample_country_map!$D:$D,MATCH($CF1324,subsample_country_map!$A:$A,0)),INDEX(lookup!$AC:$AC,MATCH($A1324,lookup!$A:$A,0)))</f>
        <v>1_western</v>
      </c>
      <c r="AN1324" t="str">
        <f>IF(AND($CF1324&lt;&gt;"",IFERROR(INDEX(subsample_country_map!$E:$E,MATCH($CF1324,subsample_country_map!$A:$A,0)),"")&lt;&gt;""),INDEX(subsample_country_map!$E:$E,MATCH($CF1324,subsample_country_map!$A:$A,0)),INDEX(lookup!$AD:$AD,MATCH($A1324,lookup!$A:$A,0)))</f>
        <v>1_common law</v>
      </c>
      <c r="AO1324" t="str">
        <f>INDEX(lookup!$Y:$Y,MATCH($A1324,lookup!$A:$A,0))</f>
        <v>0_published</v>
      </c>
      <c r="AP1324" t="str">
        <f>INDEX(lookup!$Z:$Z,MATCH($A1324,lookup!$A:$A,0))</f>
        <v>1_VHB high</v>
      </c>
      <c r="AQ1324" t="str">
        <f>INDEX(lookup!$W:$W,MATCH($A1324,lookup!$A:$A,0))</f>
        <v>1_fin/acc/econ</v>
      </c>
      <c r="AS1324" t="inlineStr">
        <is>
          <t>staging</t>
        </is>
      </c>
      <c r="AT1324" t="inlineStr">
        <is>
          <t>good-CER</t>
        </is>
      </c>
      <c r="AU1324" t="inlineStr">
        <is>
          <t>cost</t>
        </is>
      </c>
      <c r="AV1324" t="inlineStr">
        <is>
          <t>29.091</t>
        </is>
      </c>
      <c r="AW1324" t="inlineStr">
        <is>
          <t>11.242</t>
        </is>
      </c>
      <c r="BA1324" t="n">
        <v>12422</v>
      </c>
      <c r="BB1324" t="inlineStr">
        <is>
          <t>as-stated:one-month ahead forecasting regression</t>
        </is>
      </c>
      <c r="BC1324" t="inlineStr">
        <is>
          <t>other:panel first difference (pooled OLS)</t>
        </is>
      </c>
      <c r="BD1324" t="inlineStr">
        <is>
          <t>industry</t>
        </is>
      </c>
      <c r="BE1324" t="inlineStr">
        <is>
          <t>industry</t>
        </is>
      </c>
      <c r="BF1324" t="inlineStr">
        <is>
          <t>Mat</t>
        </is>
      </c>
      <c r="BI1324" t="inlineStr">
        <is>
          <t>Table 5</t>
        </is>
      </c>
      <c r="BJ1324" t="inlineStr">
        <is>
          <t>col (IV) Mat ∆S5Y</t>
        </is>
      </c>
      <c r="BK1324" t="inlineStr">
        <is>
          <t>37</t>
        </is>
      </c>
      <c r="BL1324" t="inlineStr">
        <is>
          <t>∆ClimateRisk 29.091*** (11.242)</t>
        </is>
      </c>
      <c r="BM1324" t="inlineStr">
        <is>
          <t>∆ClimateRisk</t>
        </is>
      </c>
      <c r="BN1324" t="inlineStr">
        <is>
          <t>∆S5Y</t>
        </is>
      </c>
      <c r="BO1324" t="inlineStr">
        <is>
          <t>original</t>
        </is>
      </c>
      <c r="BP1324" t="inlineStr">
        <is>
          <t>Kölbel et al (2020)</t>
        </is>
      </c>
      <c r="BQ1324" t="inlineStr">
        <is>
          <t>computed</t>
        </is>
      </c>
      <c r="BT1324" t="n">
        <v>0</v>
      </c>
      <c r="BU1324" t="inlineStr">
        <is>
          <t>staging_Koelbel_et_al_2020.csv</t>
        </is>
      </c>
      <c r="BW1324" t="n">
        <v>2010</v>
      </c>
      <c r="BX1324" t="n">
        <v>2018</v>
      </c>
      <c r="BY1324" t="inlineStr">
        <is>
          <t>United States (</t>
        </is>
      </c>
      <c r="BZ1324" t="n">
        <v>2014</v>
      </c>
      <c r="CA1324" t="n">
        <v>0.3333333333333333</v>
      </c>
      <c r="CB1324" t="n">
        <v>0</v>
      </c>
      <c r="CC1324" t="n">
        <v>1</v>
      </c>
      <c r="CD1324" t="n">
        <v>0.02321562050970189</v>
      </c>
      <c r="CE1324" t="n">
        <v>1</v>
      </c>
    </row>
    <row r="1325">
      <c r="A1325" t="inlineStr">
        <is>
          <t>Kölbel et al (2020)</t>
        </is>
      </c>
      <c r="B1325" t="n">
        <v>2630</v>
      </c>
      <c r="C1325" t="n">
        <v>-0.001476416392064635</v>
      </c>
      <c r="D1325" t="n">
        <v>41288</v>
      </c>
      <c r="E1325">
        <f>IF(ISNUMBER($BA1325),$BA1325,IF(AND(ISNUMBER($D1325),ISNUMBER($BW1325),ISNUMBER($BX1325)),$D1325*($BX1325-$BW1325+1),""))</f>
        <v>41288.0</v>
      </c>
      <c r="H1325" t="inlineStr">
        <is>
          <t>partial</t>
        </is>
      </c>
      <c r="I1325" t="inlineStr">
        <is>
          <t>Regression Cofficient and Standard Error  available</t>
        </is>
      </c>
      <c r="J1325">
        <f>IF($BW1325&lt;&gt;"",$BW1325,"")</f>
        <v>2010.0</v>
      </c>
      <c r="K1325">
        <f>IF($BX1325&lt;&gt;"",$BX1325,"")</f>
        <v>2018.0</v>
      </c>
      <c r="L1325">
        <f>IF(AND(ISNUMBER($BW1325),ISNUMBER($BX1325)),($BW1325+$BX1325)/2,"")</f>
        <v>2014.0</v>
      </c>
      <c r="M1325">
        <f>IF($L1325&lt;&gt;"",$L1325,"")</f>
        <v>2014.0</v>
      </c>
      <c r="N1325">
        <f>IF(AND(ISNUMBER($BW1325),ISNUMBER($BX1325)),MIN(1,MAX(0,($BX1325-2016+1)/($BX1325-$BW1325+1))),"")</f>
        <v>0.3333333333333333</v>
      </c>
      <c r="O1325">
        <f>IF(AND(ISNUMBER($BW1325),ISNUMBER($BX1325)),MIN(1,MAX(0,($BX1325-2017+1)/($BX1325-$BW1325+1))),"")</f>
        <v>0.2222222222222222</v>
      </c>
      <c r="P1325">
        <f>IF(AND(ISNUMBER($BW1325),ISNUMBER($BX1325)),MIN(1,MAX(0,($BX1325-2018+1)/($BX1325-$BW1325+1))),"")</f>
        <v>0.1111111111111111</v>
      </c>
      <c r="Q1325">
        <f>IF(AND(ISNUMBER($BW1325),ISNUMBER($BX1325)),MIN(1,MAX(0,($BX1325-2019+1)/($BX1325-$BW1325+1))),"")</f>
        <v>0.0</v>
      </c>
      <c r="R1325">
        <f>IF(AND(ISNUMBER($BW1325),ISNUMBER($BX1325)),MIN(1,MAX(0,($BX1325-2016+1)/($BX1325-$BW1325+1))),"")</f>
        <v>0.3333333333333333</v>
      </c>
      <c r="S1325">
        <f>IF($L1325&lt;&gt;"",IF($L1325&gt;=2015.5,1,0),"")</f>
        <v>0.0</v>
      </c>
      <c r="T1325">
        <f>IF($L1325&lt;&gt;"",IF($L1325&gt;=2016,1,0),"")</f>
        <v>0.0</v>
      </c>
      <c r="U1325">
        <f>IF(ISNUMBER($BX1325),IF($BX1325&gt;=2016,1,0),"")</f>
        <v>1.0</v>
      </c>
      <c r="V1325">
        <f>IF(ISNUMBER($BW1325),IF($BW1325&gt;=2016,1,0),"")</f>
        <v>0.0</v>
      </c>
      <c r="W1325" t="str">
        <f>IF(AND(ISNUMBER($BW1325),ISNUMBER($BX1325)),IF($BW1325&gt;=2016,"post-only",IF($BX1325&lt;2016,"pre-only","mixed")),"")</f>
        <v>mixed</v>
      </c>
      <c r="X1325">
        <f>IF(AND(ISNUMBER($BW1325),ISNUMBER($BX1325)),MIN(1,MAX(0,($BX1325-2017+1)/($BX1325-$BW1325+1))),"")</f>
        <v>0.2222222222222222</v>
      </c>
      <c r="Y1325">
        <f>IF(AND(ISNUMBER($BW1325),ISNUMBER($BX1325)),MIN(1,MAX(0,($BX1325-2018+1)/($BX1325-$BW1325+1))),"")</f>
        <v>0.1111111111111111</v>
      </c>
      <c r="Z1325">
        <f>IF(AND(ISNUMBER($BW1325),ISNUMBER($BX1325)),MIN(1,MAX(0,($BX1325-2019+1)/($BX1325-$BW1325+1))),"")</f>
        <v>0.0</v>
      </c>
      <c r="AA1325">
        <f>IF(ISNUMBER($BX1325),IF($BX1325&gt;=2017,1,0),"")</f>
        <v>1.0</v>
      </c>
      <c r="AB1325">
        <f>IF(ISNUMBER($BX1325),IF($BX1325&gt;=2018,1,0),"")</f>
        <v>1.0</v>
      </c>
      <c r="AC1325">
        <f>IF(ISNUMBER($BX1325),IF($BX1325&gt;=2019,1,0),"")</f>
        <v>0.0</v>
      </c>
      <c r="AD1325">
        <f>IF($L1325&lt;&gt;"",IF($L1325&gt;2013,1,0),"")</f>
        <v>1.0</v>
      </c>
      <c r="AE1325">
        <f>IF($L1325&lt;&gt;"",1+IF($L1325&gt;2011,1,0)+IF($L1325&gt;2014,1,0),"")</f>
        <v>2.0</v>
      </c>
      <c r="AF1325" t="inlineStr">
        <is>
          <t>derivativ (CDS spread)</t>
        </is>
      </c>
      <c r="AG1325" t="inlineStr">
        <is>
          <t>disclosure</t>
        </is>
      </c>
      <c r="AH1325" t="inlineStr">
        <is>
          <t>non-sensitive</t>
        </is>
      </c>
      <c r="AI1325" t="inlineStr">
        <is>
          <t>with ETS/CT</t>
        </is>
      </c>
      <c r="AJ1325" t="inlineStr">
        <is>
          <t>with ETS/CT</t>
        </is>
      </c>
      <c r="AK1325" t="str">
        <f>IF(AND($CF1325&lt;&gt;"",IFERROR(INDEX(subsample_country_map!$B:$B,MATCH($CF1325,subsample_country_map!$A:$A,0)),"")&lt;&gt;""),INDEX(subsample_country_map!$B:$B,MATCH($CF1325,subsample_country_map!$A:$A,0)),INDEX(lookup!$AA:$AA,MATCH($A1325,lookup!$A:$A,0)))</f>
        <v>1_US</v>
      </c>
      <c r="AL1325" t="str">
        <f>IF(AND($CF1325&lt;&gt;"",IFERROR(INDEX(subsample_country_map!$C:$C,MATCH($CF1325,subsample_country_map!$A:$A,0)),"")&lt;&gt;""),INDEX(subsample_country_map!$C:$C,MATCH($CF1325,subsample_country_map!$A:$A,0)),INDEX(lookup!$AB:$AB,MATCH($A1325,lookup!$A:$A,0)))</f>
        <v>1_developed</v>
      </c>
      <c r="AM1325" t="str">
        <f>IF(AND($CF1325&lt;&gt;"",IFERROR(INDEX(subsample_country_map!$D:$D,MATCH($CF1325,subsample_country_map!$A:$A,0)),"")&lt;&gt;""),INDEX(subsample_country_map!$D:$D,MATCH($CF1325,subsample_country_map!$A:$A,0)),INDEX(lookup!$AC:$AC,MATCH($A1325,lookup!$A:$A,0)))</f>
        <v>1_western</v>
      </c>
      <c r="AN1325" t="str">
        <f>IF(AND($CF1325&lt;&gt;"",IFERROR(INDEX(subsample_country_map!$E:$E,MATCH($CF1325,subsample_country_map!$A:$A,0)),"")&lt;&gt;""),INDEX(subsample_country_map!$E:$E,MATCH($CF1325,subsample_country_map!$A:$A,0)),INDEX(lookup!$AD:$AD,MATCH($A1325,lookup!$A:$A,0)))</f>
        <v>1_common law</v>
      </c>
      <c r="AO1325" t="str">
        <f>INDEX(lookup!$Y:$Y,MATCH($A1325,lookup!$A:$A,0))</f>
        <v>0_published</v>
      </c>
      <c r="AP1325" t="str">
        <f>INDEX(lookup!$Z:$Z,MATCH($A1325,lookup!$A:$A,0))</f>
        <v>1_VHB high</v>
      </c>
      <c r="AQ1325" t="str">
        <f>INDEX(lookup!$W:$W,MATCH($A1325,lookup!$A:$A,0))</f>
        <v>1_fin/acc/econ</v>
      </c>
      <c r="AS1325" t="inlineStr">
        <is>
          <t>staging</t>
        </is>
      </c>
      <c r="AT1325" t="inlineStr">
        <is>
          <t>good-CER</t>
        </is>
      </c>
      <c r="AU1325" t="inlineStr">
        <is>
          <t>cost</t>
        </is>
      </c>
      <c r="AV1325" t="inlineStr">
        <is>
          <t>-0.003</t>
        </is>
      </c>
      <c r="AW1325" t="inlineStr">
        <is>
          <t>0.010</t>
        </is>
      </c>
      <c r="BA1325" t="n">
        <v>41288</v>
      </c>
      <c r="BB1325" t="inlineStr">
        <is>
          <t>as-stated:one-month ahead forecasting regression</t>
        </is>
      </c>
      <c r="BC1325" t="inlineStr">
        <is>
          <t>other:panel first difference (pooled OLS)</t>
        </is>
      </c>
      <c r="BD1325" t="inlineStr">
        <is>
          <t>industry</t>
        </is>
      </c>
      <c r="BE1325" t="inlineStr">
        <is>
          <t>none</t>
        </is>
      </c>
      <c r="BI1325" t="inlineStr">
        <is>
          <t>Table 6</t>
        </is>
      </c>
      <c r="BJ1325" t="inlineStr">
        <is>
          <t>col (I) All ∆S5Y</t>
        </is>
      </c>
      <c r="BK1325" t="inlineStr">
        <is>
          <t>38</t>
        </is>
      </c>
      <c r="BL1325" t="inlineStr">
        <is>
          <t>∆CookESG -0.003 (0.010)</t>
        </is>
      </c>
      <c r="BM1325" t="inlineStr">
        <is>
          <t>∆CookESG</t>
        </is>
      </c>
      <c r="BN1325" t="inlineStr">
        <is>
          <t>∆S5Y</t>
        </is>
      </c>
      <c r="BO1325" t="inlineStr">
        <is>
          <t>original</t>
        </is>
      </c>
      <c r="BP1325" t="inlineStr">
        <is>
          <t>Kölbel et al (2020)</t>
        </is>
      </c>
      <c r="BQ1325" t="inlineStr">
        <is>
          <t>computed</t>
        </is>
      </c>
      <c r="BT1325" t="n">
        <v>0</v>
      </c>
      <c r="BU1325" t="inlineStr">
        <is>
          <t>staging_Koelbel_et_al_2020.csv</t>
        </is>
      </c>
      <c r="BW1325" t="n">
        <v>2010</v>
      </c>
      <c r="BX1325" t="n">
        <v>2018</v>
      </c>
      <c r="BY1325" t="inlineStr">
        <is>
          <t>United States (</t>
        </is>
      </c>
      <c r="BZ1325" t="n">
        <v>2014</v>
      </c>
      <c r="CA1325" t="n">
        <v>0.3333333333333333</v>
      </c>
      <c r="CB1325" t="n">
        <v>0</v>
      </c>
      <c r="CC1325" t="n">
        <v>1</v>
      </c>
      <c r="CD1325" t="n">
        <v>-0.001476417464832828</v>
      </c>
      <c r="CE1325" t="n">
        <v>1</v>
      </c>
    </row>
    <row r="1326">
      <c r="A1326" t="inlineStr">
        <is>
          <t>Kölbel et al (2020)</t>
        </is>
      </c>
      <c r="B1326" t="n">
        <v>2631</v>
      </c>
      <c r="C1326" t="n">
        <v>-0.001982017469115165</v>
      </c>
      <c r="D1326" t="n">
        <v>28284</v>
      </c>
      <c r="E1326">
        <f>IF(ISNUMBER($BA1326),$BA1326,IF(AND(ISNUMBER($D1326),ISNUMBER($BW1326),ISNUMBER($BX1326)),$D1326*($BX1326-$BW1326+1),""))</f>
        <v>28284.0</v>
      </c>
      <c r="H1326" t="inlineStr">
        <is>
          <t>partial</t>
        </is>
      </c>
      <c r="I1326" t="inlineStr">
        <is>
          <t>Regression Cofficient and Standard Error  available</t>
        </is>
      </c>
      <c r="J1326">
        <f>IF($BW1326&lt;&gt;"",$BW1326,"")</f>
        <v>2010.0</v>
      </c>
      <c r="K1326">
        <f>IF($BX1326&lt;&gt;"",$BX1326,"")</f>
        <v>2018.0</v>
      </c>
      <c r="L1326">
        <f>IF(AND(ISNUMBER($BW1326),ISNUMBER($BX1326)),($BW1326+$BX1326)/2,"")</f>
        <v>2014.0</v>
      </c>
      <c r="M1326">
        <f>IF($L1326&lt;&gt;"",$L1326,"")</f>
        <v>2014.0</v>
      </c>
      <c r="N1326">
        <f>IF(AND(ISNUMBER($BW1326),ISNUMBER($BX1326)),MIN(1,MAX(0,($BX1326-2016+1)/($BX1326-$BW1326+1))),"")</f>
        <v>0.3333333333333333</v>
      </c>
      <c r="O1326">
        <f>IF(AND(ISNUMBER($BW1326),ISNUMBER($BX1326)),MIN(1,MAX(0,($BX1326-2017+1)/($BX1326-$BW1326+1))),"")</f>
        <v>0.2222222222222222</v>
      </c>
      <c r="P1326">
        <f>IF(AND(ISNUMBER($BW1326),ISNUMBER($BX1326)),MIN(1,MAX(0,($BX1326-2018+1)/($BX1326-$BW1326+1))),"")</f>
        <v>0.1111111111111111</v>
      </c>
      <c r="Q1326">
        <f>IF(AND(ISNUMBER($BW1326),ISNUMBER($BX1326)),MIN(1,MAX(0,($BX1326-2019+1)/($BX1326-$BW1326+1))),"")</f>
        <v>0.0</v>
      </c>
      <c r="R1326">
        <f>IF(AND(ISNUMBER($BW1326),ISNUMBER($BX1326)),MIN(1,MAX(0,($BX1326-2016+1)/($BX1326-$BW1326+1))),"")</f>
        <v>0.3333333333333333</v>
      </c>
      <c r="S1326">
        <f>IF($L1326&lt;&gt;"",IF($L1326&gt;=2015.5,1,0),"")</f>
        <v>0.0</v>
      </c>
      <c r="T1326">
        <f>IF($L1326&lt;&gt;"",IF($L1326&gt;=2016,1,0),"")</f>
        <v>0.0</v>
      </c>
      <c r="U1326">
        <f>IF(ISNUMBER($BX1326),IF($BX1326&gt;=2016,1,0),"")</f>
        <v>1.0</v>
      </c>
      <c r="V1326">
        <f>IF(ISNUMBER($BW1326),IF($BW1326&gt;=2016,1,0),"")</f>
        <v>0.0</v>
      </c>
      <c r="W1326" t="str">
        <f>IF(AND(ISNUMBER($BW1326),ISNUMBER($BX1326)),IF($BW1326&gt;=2016,"post-only",IF($BX1326&lt;2016,"pre-only","mixed")),"")</f>
        <v>mixed</v>
      </c>
      <c r="X1326">
        <f>IF(AND(ISNUMBER($BW1326),ISNUMBER($BX1326)),MIN(1,MAX(0,($BX1326-2017+1)/($BX1326-$BW1326+1))),"")</f>
        <v>0.2222222222222222</v>
      </c>
      <c r="Y1326">
        <f>IF(AND(ISNUMBER($BW1326),ISNUMBER($BX1326)),MIN(1,MAX(0,($BX1326-2018+1)/($BX1326-$BW1326+1))),"")</f>
        <v>0.1111111111111111</v>
      </c>
      <c r="Z1326">
        <f>IF(AND(ISNUMBER($BW1326),ISNUMBER($BX1326)),MIN(1,MAX(0,($BX1326-2019+1)/($BX1326-$BW1326+1))),"")</f>
        <v>0.0</v>
      </c>
      <c r="AA1326">
        <f>IF(ISNUMBER($BX1326),IF($BX1326&gt;=2017,1,0),"")</f>
        <v>1.0</v>
      </c>
      <c r="AB1326">
        <f>IF(ISNUMBER($BX1326),IF($BX1326&gt;=2018,1,0),"")</f>
        <v>1.0</v>
      </c>
      <c r="AC1326">
        <f>IF(ISNUMBER($BX1326),IF($BX1326&gt;=2019,1,0),"")</f>
        <v>0.0</v>
      </c>
      <c r="AD1326">
        <f>IF($L1326&lt;&gt;"",IF($L1326&gt;2013,1,0),"")</f>
        <v>1.0</v>
      </c>
      <c r="AE1326">
        <f>IF($L1326&lt;&gt;"",1+IF($L1326&gt;2011,1,0)+IF($L1326&gt;2014,1,0),"")</f>
        <v>2.0</v>
      </c>
      <c r="AF1326" t="inlineStr">
        <is>
          <t>derivativ (CDS spread)</t>
        </is>
      </c>
      <c r="AG1326" t="inlineStr">
        <is>
          <t>disclosure</t>
        </is>
      </c>
      <c r="AH1326" t="inlineStr">
        <is>
          <t>non-sensitive</t>
        </is>
      </c>
      <c r="AI1326" t="inlineStr">
        <is>
          <t>with ETS/CT</t>
        </is>
      </c>
      <c r="AJ1326" t="inlineStr">
        <is>
          <t>with ETS/CT</t>
        </is>
      </c>
      <c r="AK1326" t="str">
        <f>IF(AND($CF1326&lt;&gt;"",IFERROR(INDEX(subsample_country_map!$B:$B,MATCH($CF1326,subsample_country_map!$A:$A,0)),"")&lt;&gt;""),INDEX(subsample_country_map!$B:$B,MATCH($CF1326,subsample_country_map!$A:$A,0)),INDEX(lookup!$AA:$AA,MATCH($A1326,lookup!$A:$A,0)))</f>
        <v>1_US</v>
      </c>
      <c r="AL1326" t="str">
        <f>IF(AND($CF1326&lt;&gt;"",IFERROR(INDEX(subsample_country_map!$C:$C,MATCH($CF1326,subsample_country_map!$A:$A,0)),"")&lt;&gt;""),INDEX(subsample_country_map!$C:$C,MATCH($CF1326,subsample_country_map!$A:$A,0)),INDEX(lookup!$AB:$AB,MATCH($A1326,lookup!$A:$A,0)))</f>
        <v>1_developed</v>
      </c>
      <c r="AM1326" t="str">
        <f>IF(AND($CF1326&lt;&gt;"",IFERROR(INDEX(subsample_country_map!$D:$D,MATCH($CF1326,subsample_country_map!$A:$A,0)),"")&lt;&gt;""),INDEX(subsample_country_map!$D:$D,MATCH($CF1326,subsample_country_map!$A:$A,0)),INDEX(lookup!$AC:$AC,MATCH($A1326,lookup!$A:$A,0)))</f>
        <v>1_western</v>
      </c>
      <c r="AN1326" t="str">
        <f>IF(AND($CF1326&lt;&gt;"",IFERROR(INDEX(subsample_country_map!$E:$E,MATCH($CF1326,subsample_country_map!$A:$A,0)),"")&lt;&gt;""),INDEX(subsample_country_map!$E:$E,MATCH($CF1326,subsample_country_map!$A:$A,0)),INDEX(lookup!$AD:$AD,MATCH($A1326,lookup!$A:$A,0)))</f>
        <v>1_common law</v>
      </c>
      <c r="AO1326" t="str">
        <f>INDEX(lookup!$Y:$Y,MATCH($A1326,lookup!$A:$A,0))</f>
        <v>0_published</v>
      </c>
      <c r="AP1326" t="str">
        <f>INDEX(lookup!$Z:$Z,MATCH($A1326,lookup!$A:$A,0))</f>
        <v>1_VHB high</v>
      </c>
      <c r="AQ1326" t="str">
        <f>INDEX(lookup!$W:$W,MATCH($A1326,lookup!$A:$A,0))</f>
        <v>1_fin/acc/econ</v>
      </c>
      <c r="AS1326" t="inlineStr">
        <is>
          <t>staging</t>
        </is>
      </c>
      <c r="AT1326" t="inlineStr">
        <is>
          <t>good-CER</t>
        </is>
      </c>
      <c r="AU1326" t="inlineStr">
        <is>
          <t>cost</t>
        </is>
      </c>
      <c r="AV1326" t="inlineStr">
        <is>
          <t>-0.004</t>
        </is>
      </c>
      <c r="AW1326" t="inlineStr">
        <is>
          <t>0.012</t>
        </is>
      </c>
      <c r="BA1326" t="n">
        <v>28284</v>
      </c>
      <c r="BB1326" t="inlineStr">
        <is>
          <t>as-stated:one-month ahead forecasting regression</t>
        </is>
      </c>
      <c r="BC1326" t="inlineStr">
        <is>
          <t>other:panel first difference (pooled OLS)</t>
        </is>
      </c>
      <c r="BD1326" t="inlineStr">
        <is>
          <t>industry</t>
        </is>
      </c>
      <c r="BE1326" t="inlineStr">
        <is>
          <t>industry</t>
        </is>
      </c>
      <c r="BF1326" t="inlineStr">
        <is>
          <t>Non-Mat</t>
        </is>
      </c>
      <c r="BI1326" t="inlineStr">
        <is>
          <t>Table 6</t>
        </is>
      </c>
      <c r="BJ1326" t="inlineStr">
        <is>
          <t>col (II) Non-Mat ∆S5Y</t>
        </is>
      </c>
      <c r="BK1326" t="inlineStr">
        <is>
          <t>38</t>
        </is>
      </c>
      <c r="BL1326" t="inlineStr">
        <is>
          <t>∆CookESG -0.004 (0.012)</t>
        </is>
      </c>
      <c r="BM1326" t="inlineStr">
        <is>
          <t>∆CookESG</t>
        </is>
      </c>
      <c r="BN1326" t="inlineStr">
        <is>
          <t>∆S5Y</t>
        </is>
      </c>
      <c r="BO1326" t="inlineStr">
        <is>
          <t>original</t>
        </is>
      </c>
      <c r="BP1326" t="inlineStr">
        <is>
          <t>Kölbel et al (2020)</t>
        </is>
      </c>
      <c r="BQ1326" t="inlineStr">
        <is>
          <t>computed</t>
        </is>
      </c>
      <c r="BT1326" t="n">
        <v>0</v>
      </c>
      <c r="BU1326" t="inlineStr">
        <is>
          <t>staging_Koelbel_et_al_2020.csv</t>
        </is>
      </c>
      <c r="BW1326" t="n">
        <v>2010</v>
      </c>
      <c r="BX1326" t="n">
        <v>2018</v>
      </c>
      <c r="BY1326" t="inlineStr">
        <is>
          <t>United States (</t>
        </is>
      </c>
      <c r="BZ1326" t="n">
        <v>2014</v>
      </c>
      <c r="CA1326" t="n">
        <v>0.3333333333333333</v>
      </c>
      <c r="CB1326" t="n">
        <v>0</v>
      </c>
      <c r="CC1326" t="n">
        <v>1</v>
      </c>
      <c r="CD1326" t="n">
        <v>-0.00198202006450263</v>
      </c>
      <c r="CE1326" t="n">
        <v>1</v>
      </c>
    </row>
    <row r="1327">
      <c r="A1327" t="inlineStr">
        <is>
          <t>Kölbel et al (2020)</t>
        </is>
      </c>
      <c r="B1327" t="n">
        <v>2632</v>
      </c>
      <c r="C1327" t="n">
        <v>-0.003587389673295184</v>
      </c>
      <c r="D1327" t="n">
        <v>13004</v>
      </c>
      <c r="E1327">
        <f>IF(ISNUMBER($BA1327),$BA1327,IF(AND(ISNUMBER($D1327),ISNUMBER($BW1327),ISNUMBER($BX1327)),$D1327*($BX1327-$BW1327+1),""))</f>
        <v>13004.0</v>
      </c>
      <c r="H1327" t="inlineStr">
        <is>
          <t>partial</t>
        </is>
      </c>
      <c r="I1327" t="inlineStr">
        <is>
          <t>Regression Cofficient and Standard Error  available</t>
        </is>
      </c>
      <c r="J1327">
        <f>IF($BW1327&lt;&gt;"",$BW1327,"")</f>
        <v>2010.0</v>
      </c>
      <c r="K1327">
        <f>IF($BX1327&lt;&gt;"",$BX1327,"")</f>
        <v>2018.0</v>
      </c>
      <c r="L1327">
        <f>IF(AND(ISNUMBER($BW1327),ISNUMBER($BX1327)),($BW1327+$BX1327)/2,"")</f>
        <v>2014.0</v>
      </c>
      <c r="M1327">
        <f>IF($L1327&lt;&gt;"",$L1327,"")</f>
        <v>2014.0</v>
      </c>
      <c r="N1327">
        <f>IF(AND(ISNUMBER($BW1327),ISNUMBER($BX1327)),MIN(1,MAX(0,($BX1327-2016+1)/($BX1327-$BW1327+1))),"")</f>
        <v>0.3333333333333333</v>
      </c>
      <c r="O1327">
        <f>IF(AND(ISNUMBER($BW1327),ISNUMBER($BX1327)),MIN(1,MAX(0,($BX1327-2017+1)/($BX1327-$BW1327+1))),"")</f>
        <v>0.2222222222222222</v>
      </c>
      <c r="P1327">
        <f>IF(AND(ISNUMBER($BW1327),ISNUMBER($BX1327)),MIN(1,MAX(0,($BX1327-2018+1)/($BX1327-$BW1327+1))),"")</f>
        <v>0.1111111111111111</v>
      </c>
      <c r="Q1327">
        <f>IF(AND(ISNUMBER($BW1327),ISNUMBER($BX1327)),MIN(1,MAX(0,($BX1327-2019+1)/($BX1327-$BW1327+1))),"")</f>
        <v>0.0</v>
      </c>
      <c r="R1327">
        <f>IF(AND(ISNUMBER($BW1327),ISNUMBER($BX1327)),MIN(1,MAX(0,($BX1327-2016+1)/($BX1327-$BW1327+1))),"")</f>
        <v>0.3333333333333333</v>
      </c>
      <c r="S1327">
        <f>IF($L1327&lt;&gt;"",IF($L1327&gt;=2015.5,1,0),"")</f>
        <v>0.0</v>
      </c>
      <c r="T1327">
        <f>IF($L1327&lt;&gt;"",IF($L1327&gt;=2016,1,0),"")</f>
        <v>0.0</v>
      </c>
      <c r="U1327">
        <f>IF(ISNUMBER($BX1327),IF($BX1327&gt;=2016,1,0),"")</f>
        <v>1.0</v>
      </c>
      <c r="V1327">
        <f>IF(ISNUMBER($BW1327),IF($BW1327&gt;=2016,1,0),"")</f>
        <v>0.0</v>
      </c>
      <c r="W1327" t="str">
        <f>IF(AND(ISNUMBER($BW1327),ISNUMBER($BX1327)),IF($BW1327&gt;=2016,"post-only",IF($BX1327&lt;2016,"pre-only","mixed")),"")</f>
        <v>mixed</v>
      </c>
      <c r="X1327">
        <f>IF(AND(ISNUMBER($BW1327),ISNUMBER($BX1327)),MIN(1,MAX(0,($BX1327-2017+1)/($BX1327-$BW1327+1))),"")</f>
        <v>0.2222222222222222</v>
      </c>
      <c r="Y1327">
        <f>IF(AND(ISNUMBER($BW1327),ISNUMBER($BX1327)),MIN(1,MAX(0,($BX1327-2018+1)/($BX1327-$BW1327+1))),"")</f>
        <v>0.1111111111111111</v>
      </c>
      <c r="Z1327">
        <f>IF(AND(ISNUMBER($BW1327),ISNUMBER($BX1327)),MIN(1,MAX(0,($BX1327-2019+1)/($BX1327-$BW1327+1))),"")</f>
        <v>0.0</v>
      </c>
      <c r="AA1327">
        <f>IF(ISNUMBER($BX1327),IF($BX1327&gt;=2017,1,0),"")</f>
        <v>1.0</v>
      </c>
      <c r="AB1327">
        <f>IF(ISNUMBER($BX1327),IF($BX1327&gt;=2018,1,0),"")</f>
        <v>1.0</v>
      </c>
      <c r="AC1327">
        <f>IF(ISNUMBER($BX1327),IF($BX1327&gt;=2019,1,0),"")</f>
        <v>0.0</v>
      </c>
      <c r="AD1327">
        <f>IF($L1327&lt;&gt;"",IF($L1327&gt;2013,1,0),"")</f>
        <v>1.0</v>
      </c>
      <c r="AE1327">
        <f>IF($L1327&lt;&gt;"",1+IF($L1327&gt;2011,1,0)+IF($L1327&gt;2014,1,0),"")</f>
        <v>2.0</v>
      </c>
      <c r="AF1327" t="inlineStr">
        <is>
          <t>derivativ (CDS spread)</t>
        </is>
      </c>
      <c r="AG1327" t="inlineStr">
        <is>
          <t>disclosure</t>
        </is>
      </c>
      <c r="AH1327" t="inlineStr">
        <is>
          <t>non-sensitive</t>
        </is>
      </c>
      <c r="AI1327" t="inlineStr">
        <is>
          <t>with ETS/CT</t>
        </is>
      </c>
      <c r="AJ1327" t="inlineStr">
        <is>
          <t>with ETS/CT</t>
        </is>
      </c>
      <c r="AK1327" t="str">
        <f>IF(AND($CF1327&lt;&gt;"",IFERROR(INDEX(subsample_country_map!$B:$B,MATCH($CF1327,subsample_country_map!$A:$A,0)),"")&lt;&gt;""),INDEX(subsample_country_map!$B:$B,MATCH($CF1327,subsample_country_map!$A:$A,0)),INDEX(lookup!$AA:$AA,MATCH($A1327,lookup!$A:$A,0)))</f>
        <v>1_US</v>
      </c>
      <c r="AL1327" t="str">
        <f>IF(AND($CF1327&lt;&gt;"",IFERROR(INDEX(subsample_country_map!$C:$C,MATCH($CF1327,subsample_country_map!$A:$A,0)),"")&lt;&gt;""),INDEX(subsample_country_map!$C:$C,MATCH($CF1327,subsample_country_map!$A:$A,0)),INDEX(lookup!$AB:$AB,MATCH($A1327,lookup!$A:$A,0)))</f>
        <v>1_developed</v>
      </c>
      <c r="AM1327" t="str">
        <f>IF(AND($CF1327&lt;&gt;"",IFERROR(INDEX(subsample_country_map!$D:$D,MATCH($CF1327,subsample_country_map!$A:$A,0)),"")&lt;&gt;""),INDEX(subsample_country_map!$D:$D,MATCH($CF1327,subsample_country_map!$A:$A,0)),INDEX(lookup!$AC:$AC,MATCH($A1327,lookup!$A:$A,0)))</f>
        <v>1_western</v>
      </c>
      <c r="AN1327" t="str">
        <f>IF(AND($CF1327&lt;&gt;"",IFERROR(INDEX(subsample_country_map!$E:$E,MATCH($CF1327,subsample_country_map!$A:$A,0)),"")&lt;&gt;""),INDEX(subsample_country_map!$E:$E,MATCH($CF1327,subsample_country_map!$A:$A,0)),INDEX(lookup!$AD:$AD,MATCH($A1327,lookup!$A:$A,0)))</f>
        <v>1_common law</v>
      </c>
      <c r="AO1327" t="str">
        <f>INDEX(lookup!$Y:$Y,MATCH($A1327,lookup!$A:$A,0))</f>
        <v>0_published</v>
      </c>
      <c r="AP1327" t="str">
        <f>INDEX(lookup!$Z:$Z,MATCH($A1327,lookup!$A:$A,0))</f>
        <v>1_VHB high</v>
      </c>
      <c r="AQ1327" t="str">
        <f>INDEX(lookup!$W:$W,MATCH($A1327,lookup!$A:$A,0))</f>
        <v>1_fin/acc/econ</v>
      </c>
      <c r="AS1327" t="inlineStr">
        <is>
          <t>staging</t>
        </is>
      </c>
      <c r="AT1327" t="inlineStr">
        <is>
          <t>good-CER</t>
        </is>
      </c>
      <c r="AU1327" t="inlineStr">
        <is>
          <t>cost</t>
        </is>
      </c>
      <c r="AV1327" t="inlineStr">
        <is>
          <t>-0.018</t>
        </is>
      </c>
      <c r="AW1327" t="inlineStr">
        <is>
          <t>0.044</t>
        </is>
      </c>
      <c r="BA1327" t="n">
        <v>13004</v>
      </c>
      <c r="BB1327" t="inlineStr">
        <is>
          <t>as-stated:one-month ahead forecasting regression</t>
        </is>
      </c>
      <c r="BC1327" t="inlineStr">
        <is>
          <t>other:panel first difference (pooled OLS)</t>
        </is>
      </c>
      <c r="BD1327" t="inlineStr">
        <is>
          <t>industry</t>
        </is>
      </c>
      <c r="BE1327" t="inlineStr">
        <is>
          <t>industry</t>
        </is>
      </c>
      <c r="BF1327" t="inlineStr">
        <is>
          <t>Mat</t>
        </is>
      </c>
      <c r="BI1327" t="inlineStr">
        <is>
          <t>Table 6</t>
        </is>
      </c>
      <c r="BJ1327" t="inlineStr">
        <is>
          <t>col (III) Mat ∆S5Y</t>
        </is>
      </c>
      <c r="BK1327" t="inlineStr">
        <is>
          <t>38</t>
        </is>
      </c>
      <c r="BL1327" t="inlineStr">
        <is>
          <t>∆CookESG -0.018 (0.044)</t>
        </is>
      </c>
      <c r="BM1327" t="inlineStr">
        <is>
          <t>∆CookESG</t>
        </is>
      </c>
      <c r="BN1327" t="inlineStr">
        <is>
          <t>∆S5Y</t>
        </is>
      </c>
      <c r="BO1327" t="inlineStr">
        <is>
          <t>original</t>
        </is>
      </c>
      <c r="BP1327" t="inlineStr">
        <is>
          <t>Kölbel et al (2020)</t>
        </is>
      </c>
      <c r="BQ1327" t="inlineStr">
        <is>
          <t>computed</t>
        </is>
      </c>
      <c r="BT1327" t="n">
        <v>0</v>
      </c>
      <c r="BU1327" t="inlineStr">
        <is>
          <t>staging_Koelbel_et_al_2020.csv</t>
        </is>
      </c>
      <c r="BW1327" t="n">
        <v>2010</v>
      </c>
      <c r="BX1327" t="n">
        <v>2018</v>
      </c>
      <c r="BY1327" t="inlineStr">
        <is>
          <t>United States (</t>
        </is>
      </c>
      <c r="BZ1327" t="n">
        <v>2014</v>
      </c>
      <c r="CA1327" t="n">
        <v>0.3333333333333333</v>
      </c>
      <c r="CB1327" t="n">
        <v>0</v>
      </c>
      <c r="CC1327" t="n">
        <v>1</v>
      </c>
      <c r="CD1327" t="n">
        <v>-0.003587405062555985</v>
      </c>
      <c r="CE1327" t="n">
        <v>1</v>
      </c>
    </row>
    <row r="1328">
      <c r="A1328" t="inlineStr">
        <is>
          <t>Kölbel et al (2020)</t>
        </is>
      </c>
      <c r="B1328" t="n">
        <v>2633</v>
      </c>
      <c r="C1328" t="n">
        <v>-0.002536521709217956</v>
      </c>
      <c r="D1328" t="n">
        <v>39224</v>
      </c>
      <c r="E1328">
        <f>IF(ISNUMBER($BA1328),$BA1328,IF(AND(ISNUMBER($D1328),ISNUMBER($BW1328),ISNUMBER($BX1328)),$D1328*($BX1328-$BW1328+1),""))</f>
        <v>39224.0</v>
      </c>
      <c r="H1328" t="inlineStr">
        <is>
          <t>partial</t>
        </is>
      </c>
      <c r="I1328" t="inlineStr">
        <is>
          <t>Regression Cofficient and Standard Error  available</t>
        </is>
      </c>
      <c r="J1328">
        <f>IF($BW1328&lt;&gt;"",$BW1328,"")</f>
        <v>2010.0</v>
      </c>
      <c r="K1328">
        <f>IF($BX1328&lt;&gt;"",$BX1328,"")</f>
        <v>2018.0</v>
      </c>
      <c r="L1328">
        <f>IF(AND(ISNUMBER($BW1328),ISNUMBER($BX1328)),($BW1328+$BX1328)/2,"")</f>
        <v>2014.0</v>
      </c>
      <c r="M1328">
        <f>IF($L1328&lt;&gt;"",$L1328,"")</f>
        <v>2014.0</v>
      </c>
      <c r="N1328">
        <f>IF(AND(ISNUMBER($BW1328),ISNUMBER($BX1328)),MIN(1,MAX(0,($BX1328-2016+1)/($BX1328-$BW1328+1))),"")</f>
        <v>0.3333333333333333</v>
      </c>
      <c r="O1328">
        <f>IF(AND(ISNUMBER($BW1328),ISNUMBER($BX1328)),MIN(1,MAX(0,($BX1328-2017+1)/($BX1328-$BW1328+1))),"")</f>
        <v>0.2222222222222222</v>
      </c>
      <c r="P1328">
        <f>IF(AND(ISNUMBER($BW1328),ISNUMBER($BX1328)),MIN(1,MAX(0,($BX1328-2018+1)/($BX1328-$BW1328+1))),"")</f>
        <v>0.1111111111111111</v>
      </c>
      <c r="Q1328">
        <f>IF(AND(ISNUMBER($BW1328),ISNUMBER($BX1328)),MIN(1,MAX(0,($BX1328-2019+1)/($BX1328-$BW1328+1))),"")</f>
        <v>0.0</v>
      </c>
      <c r="R1328">
        <f>IF(AND(ISNUMBER($BW1328),ISNUMBER($BX1328)),MIN(1,MAX(0,($BX1328-2016+1)/($BX1328-$BW1328+1))),"")</f>
        <v>0.3333333333333333</v>
      </c>
      <c r="S1328">
        <f>IF($L1328&lt;&gt;"",IF($L1328&gt;=2015.5,1,0),"")</f>
        <v>0.0</v>
      </c>
      <c r="T1328">
        <f>IF($L1328&lt;&gt;"",IF($L1328&gt;=2016,1,0),"")</f>
        <v>0.0</v>
      </c>
      <c r="U1328">
        <f>IF(ISNUMBER($BX1328),IF($BX1328&gt;=2016,1,0),"")</f>
        <v>1.0</v>
      </c>
      <c r="V1328">
        <f>IF(ISNUMBER($BW1328),IF($BW1328&gt;=2016,1,0),"")</f>
        <v>0.0</v>
      </c>
      <c r="W1328" t="str">
        <f>IF(AND(ISNUMBER($BW1328),ISNUMBER($BX1328)),IF($BW1328&gt;=2016,"post-only",IF($BX1328&lt;2016,"pre-only","mixed")),"")</f>
        <v>mixed</v>
      </c>
      <c r="X1328">
        <f>IF(AND(ISNUMBER($BW1328),ISNUMBER($BX1328)),MIN(1,MAX(0,($BX1328-2017+1)/($BX1328-$BW1328+1))),"")</f>
        <v>0.2222222222222222</v>
      </c>
      <c r="Y1328">
        <f>IF(AND(ISNUMBER($BW1328),ISNUMBER($BX1328)),MIN(1,MAX(0,($BX1328-2018+1)/($BX1328-$BW1328+1))),"")</f>
        <v>0.1111111111111111</v>
      </c>
      <c r="Z1328">
        <f>IF(AND(ISNUMBER($BW1328),ISNUMBER($BX1328)),MIN(1,MAX(0,($BX1328-2019+1)/($BX1328-$BW1328+1))),"")</f>
        <v>0.0</v>
      </c>
      <c r="AA1328">
        <f>IF(ISNUMBER($BX1328),IF($BX1328&gt;=2017,1,0),"")</f>
        <v>1.0</v>
      </c>
      <c r="AB1328">
        <f>IF(ISNUMBER($BX1328),IF($BX1328&gt;=2018,1,0),"")</f>
        <v>1.0</v>
      </c>
      <c r="AC1328">
        <f>IF(ISNUMBER($BX1328),IF($BX1328&gt;=2019,1,0),"")</f>
        <v>0.0</v>
      </c>
      <c r="AD1328">
        <f>IF($L1328&lt;&gt;"",IF($L1328&gt;2013,1,0),"")</f>
        <v>1.0</v>
      </c>
      <c r="AE1328">
        <f>IF($L1328&lt;&gt;"",1+IF($L1328&gt;2011,1,0)+IF($L1328&gt;2014,1,0),"")</f>
        <v>2.0</v>
      </c>
      <c r="AF1328" t="inlineStr">
        <is>
          <t>derivativ (CDS spread)</t>
        </is>
      </c>
      <c r="AG1328" t="inlineStr">
        <is>
          <t>disclosure</t>
        </is>
      </c>
      <c r="AH1328" t="inlineStr">
        <is>
          <t>non-sensitive</t>
        </is>
      </c>
      <c r="AI1328" t="inlineStr">
        <is>
          <t>with ETS/CT</t>
        </is>
      </c>
      <c r="AJ1328" t="inlineStr">
        <is>
          <t>with ETS/CT</t>
        </is>
      </c>
      <c r="AK1328" t="str">
        <f>IF(AND($CF1328&lt;&gt;"",IFERROR(INDEX(subsample_country_map!$B:$B,MATCH($CF1328,subsample_country_map!$A:$A,0)),"")&lt;&gt;""),INDEX(subsample_country_map!$B:$B,MATCH($CF1328,subsample_country_map!$A:$A,0)),INDEX(lookup!$AA:$AA,MATCH($A1328,lookup!$A:$A,0)))</f>
        <v>1_US</v>
      </c>
      <c r="AL1328" t="str">
        <f>IF(AND($CF1328&lt;&gt;"",IFERROR(INDEX(subsample_country_map!$C:$C,MATCH($CF1328,subsample_country_map!$A:$A,0)),"")&lt;&gt;""),INDEX(subsample_country_map!$C:$C,MATCH($CF1328,subsample_country_map!$A:$A,0)),INDEX(lookup!$AB:$AB,MATCH($A1328,lookup!$A:$A,0)))</f>
        <v>1_developed</v>
      </c>
      <c r="AM1328" t="str">
        <f>IF(AND($CF1328&lt;&gt;"",IFERROR(INDEX(subsample_country_map!$D:$D,MATCH($CF1328,subsample_country_map!$A:$A,0)),"")&lt;&gt;""),INDEX(subsample_country_map!$D:$D,MATCH($CF1328,subsample_country_map!$A:$A,0)),INDEX(lookup!$AC:$AC,MATCH($A1328,lookup!$A:$A,0)))</f>
        <v>1_western</v>
      </c>
      <c r="AN1328" t="str">
        <f>IF(AND($CF1328&lt;&gt;"",IFERROR(INDEX(subsample_country_map!$E:$E,MATCH($CF1328,subsample_country_map!$A:$A,0)),"")&lt;&gt;""),INDEX(subsample_country_map!$E:$E,MATCH($CF1328,subsample_country_map!$A:$A,0)),INDEX(lookup!$AD:$AD,MATCH($A1328,lookup!$A:$A,0)))</f>
        <v>1_common law</v>
      </c>
      <c r="AO1328" t="str">
        <f>INDEX(lookup!$Y:$Y,MATCH($A1328,lookup!$A:$A,0))</f>
        <v>0_published</v>
      </c>
      <c r="AP1328" t="str">
        <f>INDEX(lookup!$Z:$Z,MATCH($A1328,lookup!$A:$A,0))</f>
        <v>1_VHB high</v>
      </c>
      <c r="AQ1328" t="str">
        <f>INDEX(lookup!$W:$W,MATCH($A1328,lookup!$A:$A,0))</f>
        <v>1_fin/acc/econ</v>
      </c>
      <c r="AS1328" t="inlineStr">
        <is>
          <t>staging</t>
        </is>
      </c>
      <c r="AT1328" t="inlineStr">
        <is>
          <t>good-CER</t>
        </is>
      </c>
      <c r="AU1328" t="inlineStr">
        <is>
          <t>cost</t>
        </is>
      </c>
      <c r="AV1328" t="inlineStr">
        <is>
          <t>-6.596</t>
        </is>
      </c>
      <c r="AW1328" t="inlineStr">
        <is>
          <t>13.130</t>
        </is>
      </c>
      <c r="BA1328" t="n">
        <v>39224</v>
      </c>
      <c r="BB1328" t="inlineStr">
        <is>
          <t>as-stated:one-month ahead forecasting regression</t>
        </is>
      </c>
      <c r="BC1328" t="inlineStr">
        <is>
          <t>other:panel first difference (pooled OLS)</t>
        </is>
      </c>
      <c r="BD1328" t="inlineStr">
        <is>
          <t>industry</t>
        </is>
      </c>
      <c r="BE1328" t="inlineStr">
        <is>
          <t>none</t>
        </is>
      </c>
      <c r="BI1328" t="inlineStr">
        <is>
          <t>Table 6</t>
        </is>
      </c>
      <c r="BJ1328" t="inlineStr">
        <is>
          <t>col (IV) All ∆S5Y</t>
        </is>
      </c>
      <c r="BK1328" t="inlineStr">
        <is>
          <t>38</t>
        </is>
      </c>
      <c r="BL1328" t="inlineStr">
        <is>
          <t>∆ClimateRisk -6.596 (13.130)</t>
        </is>
      </c>
      <c r="BM1328" t="inlineStr">
        <is>
          <t>∆ClimateRisk</t>
        </is>
      </c>
      <c r="BN1328" t="inlineStr">
        <is>
          <t>∆S5Y</t>
        </is>
      </c>
      <c r="BO1328" t="inlineStr">
        <is>
          <t>original</t>
        </is>
      </c>
      <c r="BP1328" t="inlineStr">
        <is>
          <t>Kölbel et al (2020)</t>
        </is>
      </c>
      <c r="BQ1328" t="inlineStr">
        <is>
          <t>computed</t>
        </is>
      </c>
      <c r="BT1328" t="n">
        <v>0</v>
      </c>
      <c r="BU1328" t="inlineStr">
        <is>
          <t>staging_Koelbel_et_al_2020.csv</t>
        </is>
      </c>
      <c r="BW1328" t="n">
        <v>2010</v>
      </c>
      <c r="BX1328" t="n">
        <v>2018</v>
      </c>
      <c r="BY1328" t="inlineStr">
        <is>
          <t>United States (</t>
        </is>
      </c>
      <c r="BZ1328" t="n">
        <v>2014</v>
      </c>
      <c r="CA1328" t="n">
        <v>0.3333333333333333</v>
      </c>
      <c r="CB1328" t="n">
        <v>0</v>
      </c>
      <c r="CC1328" t="n">
        <v>1</v>
      </c>
      <c r="CD1328" t="n">
        <v>-0.002536527149183799</v>
      </c>
      <c r="CE1328" t="n">
        <v>1</v>
      </c>
    </row>
    <row r="1329">
      <c r="A1329" t="inlineStr">
        <is>
          <t>Kölbel et al (2020)</t>
        </is>
      </c>
      <c r="B1329" t="n">
        <v>2634</v>
      </c>
      <c r="C1329" t="n">
        <v>-0.0008635312832399893</v>
      </c>
      <c r="D1329" t="n">
        <v>26802</v>
      </c>
      <c r="E1329">
        <f>IF(ISNUMBER($BA1329),$BA1329,IF(AND(ISNUMBER($D1329),ISNUMBER($BW1329),ISNUMBER($BX1329)),$D1329*($BX1329-$BW1329+1),""))</f>
        <v>26802.0</v>
      </c>
      <c r="H1329" t="inlineStr">
        <is>
          <t>partial</t>
        </is>
      </c>
      <c r="I1329" t="inlineStr">
        <is>
          <t>Regression Cofficient and Standard Error  available</t>
        </is>
      </c>
      <c r="J1329">
        <f>IF($BW1329&lt;&gt;"",$BW1329,"")</f>
        <v>2010.0</v>
      </c>
      <c r="K1329">
        <f>IF($BX1329&lt;&gt;"",$BX1329,"")</f>
        <v>2018.0</v>
      </c>
      <c r="L1329">
        <f>IF(AND(ISNUMBER($BW1329),ISNUMBER($BX1329)),($BW1329+$BX1329)/2,"")</f>
        <v>2014.0</v>
      </c>
      <c r="M1329">
        <f>IF($L1329&lt;&gt;"",$L1329,"")</f>
        <v>2014.0</v>
      </c>
      <c r="N1329">
        <f>IF(AND(ISNUMBER($BW1329),ISNUMBER($BX1329)),MIN(1,MAX(0,($BX1329-2016+1)/($BX1329-$BW1329+1))),"")</f>
        <v>0.3333333333333333</v>
      </c>
      <c r="O1329">
        <f>IF(AND(ISNUMBER($BW1329),ISNUMBER($BX1329)),MIN(1,MAX(0,($BX1329-2017+1)/($BX1329-$BW1329+1))),"")</f>
        <v>0.2222222222222222</v>
      </c>
      <c r="P1329">
        <f>IF(AND(ISNUMBER($BW1329),ISNUMBER($BX1329)),MIN(1,MAX(0,($BX1329-2018+1)/($BX1329-$BW1329+1))),"")</f>
        <v>0.1111111111111111</v>
      </c>
      <c r="Q1329">
        <f>IF(AND(ISNUMBER($BW1329),ISNUMBER($BX1329)),MIN(1,MAX(0,($BX1329-2019+1)/($BX1329-$BW1329+1))),"")</f>
        <v>0.0</v>
      </c>
      <c r="R1329">
        <f>IF(AND(ISNUMBER($BW1329),ISNUMBER($BX1329)),MIN(1,MAX(0,($BX1329-2016+1)/($BX1329-$BW1329+1))),"")</f>
        <v>0.3333333333333333</v>
      </c>
      <c r="S1329">
        <f>IF($L1329&lt;&gt;"",IF($L1329&gt;=2015.5,1,0),"")</f>
        <v>0.0</v>
      </c>
      <c r="T1329">
        <f>IF($L1329&lt;&gt;"",IF($L1329&gt;=2016,1,0),"")</f>
        <v>0.0</v>
      </c>
      <c r="U1329">
        <f>IF(ISNUMBER($BX1329),IF($BX1329&gt;=2016,1,0),"")</f>
        <v>1.0</v>
      </c>
      <c r="V1329">
        <f>IF(ISNUMBER($BW1329),IF($BW1329&gt;=2016,1,0),"")</f>
        <v>0.0</v>
      </c>
      <c r="W1329" t="str">
        <f>IF(AND(ISNUMBER($BW1329),ISNUMBER($BX1329)),IF($BW1329&gt;=2016,"post-only",IF($BX1329&lt;2016,"pre-only","mixed")),"")</f>
        <v>mixed</v>
      </c>
      <c r="X1329">
        <f>IF(AND(ISNUMBER($BW1329),ISNUMBER($BX1329)),MIN(1,MAX(0,($BX1329-2017+1)/($BX1329-$BW1329+1))),"")</f>
        <v>0.2222222222222222</v>
      </c>
      <c r="Y1329">
        <f>IF(AND(ISNUMBER($BW1329),ISNUMBER($BX1329)),MIN(1,MAX(0,($BX1329-2018+1)/($BX1329-$BW1329+1))),"")</f>
        <v>0.1111111111111111</v>
      </c>
      <c r="Z1329">
        <f>IF(AND(ISNUMBER($BW1329),ISNUMBER($BX1329)),MIN(1,MAX(0,($BX1329-2019+1)/($BX1329-$BW1329+1))),"")</f>
        <v>0.0</v>
      </c>
      <c r="AA1329">
        <f>IF(ISNUMBER($BX1329),IF($BX1329&gt;=2017,1,0),"")</f>
        <v>1.0</v>
      </c>
      <c r="AB1329">
        <f>IF(ISNUMBER($BX1329),IF($BX1329&gt;=2018,1,0),"")</f>
        <v>1.0</v>
      </c>
      <c r="AC1329">
        <f>IF(ISNUMBER($BX1329),IF($BX1329&gt;=2019,1,0),"")</f>
        <v>0.0</v>
      </c>
      <c r="AD1329">
        <f>IF($L1329&lt;&gt;"",IF($L1329&gt;2013,1,0),"")</f>
        <v>1.0</v>
      </c>
      <c r="AE1329">
        <f>IF($L1329&lt;&gt;"",1+IF($L1329&gt;2011,1,0)+IF($L1329&gt;2014,1,0),"")</f>
        <v>2.0</v>
      </c>
      <c r="AF1329" t="inlineStr">
        <is>
          <t>derivativ (CDS spread)</t>
        </is>
      </c>
      <c r="AG1329" t="inlineStr">
        <is>
          <t>disclosure</t>
        </is>
      </c>
      <c r="AH1329" t="inlineStr">
        <is>
          <t>non-sensitive</t>
        </is>
      </c>
      <c r="AI1329" t="inlineStr">
        <is>
          <t>with ETS/CT</t>
        </is>
      </c>
      <c r="AJ1329" t="inlineStr">
        <is>
          <t>with ETS/CT</t>
        </is>
      </c>
      <c r="AK1329" t="str">
        <f>IF(AND($CF1329&lt;&gt;"",IFERROR(INDEX(subsample_country_map!$B:$B,MATCH($CF1329,subsample_country_map!$A:$A,0)),"")&lt;&gt;""),INDEX(subsample_country_map!$B:$B,MATCH($CF1329,subsample_country_map!$A:$A,0)),INDEX(lookup!$AA:$AA,MATCH($A1329,lookup!$A:$A,0)))</f>
        <v>1_US</v>
      </c>
      <c r="AL1329" t="str">
        <f>IF(AND($CF1329&lt;&gt;"",IFERROR(INDEX(subsample_country_map!$C:$C,MATCH($CF1329,subsample_country_map!$A:$A,0)),"")&lt;&gt;""),INDEX(subsample_country_map!$C:$C,MATCH($CF1329,subsample_country_map!$A:$A,0)),INDEX(lookup!$AB:$AB,MATCH($A1329,lookup!$A:$A,0)))</f>
        <v>1_developed</v>
      </c>
      <c r="AM1329" t="str">
        <f>IF(AND($CF1329&lt;&gt;"",IFERROR(INDEX(subsample_country_map!$D:$D,MATCH($CF1329,subsample_country_map!$A:$A,0)),"")&lt;&gt;""),INDEX(subsample_country_map!$D:$D,MATCH($CF1329,subsample_country_map!$A:$A,0)),INDEX(lookup!$AC:$AC,MATCH($A1329,lookup!$A:$A,0)))</f>
        <v>1_western</v>
      </c>
      <c r="AN1329" t="str">
        <f>IF(AND($CF1329&lt;&gt;"",IFERROR(INDEX(subsample_country_map!$E:$E,MATCH($CF1329,subsample_country_map!$A:$A,0)),"")&lt;&gt;""),INDEX(subsample_country_map!$E:$E,MATCH($CF1329,subsample_country_map!$A:$A,0)),INDEX(lookup!$AD:$AD,MATCH($A1329,lookup!$A:$A,0)))</f>
        <v>1_common law</v>
      </c>
      <c r="AO1329" t="str">
        <f>INDEX(lookup!$Y:$Y,MATCH($A1329,lookup!$A:$A,0))</f>
        <v>0_published</v>
      </c>
      <c r="AP1329" t="str">
        <f>INDEX(lookup!$Z:$Z,MATCH($A1329,lookup!$A:$A,0))</f>
        <v>1_VHB high</v>
      </c>
      <c r="AQ1329" t="str">
        <f>INDEX(lookup!$W:$W,MATCH($A1329,lookup!$A:$A,0))</f>
        <v>1_fin/acc/econ</v>
      </c>
      <c r="AS1329" t="inlineStr">
        <is>
          <t>staging</t>
        </is>
      </c>
      <c r="AT1329" t="inlineStr">
        <is>
          <t>good-CER</t>
        </is>
      </c>
      <c r="AU1329" t="inlineStr">
        <is>
          <t>cost</t>
        </is>
      </c>
      <c r="AV1329" t="inlineStr">
        <is>
          <t>-1.808</t>
        </is>
      </c>
      <c r="AW1329" t="inlineStr">
        <is>
          <t>12.789</t>
        </is>
      </c>
      <c r="BA1329" t="n">
        <v>26802</v>
      </c>
      <c r="BB1329" t="inlineStr">
        <is>
          <t>as-stated:one-month ahead forecasting regression</t>
        </is>
      </c>
      <c r="BC1329" t="inlineStr">
        <is>
          <t>other:panel first difference (pooled OLS)</t>
        </is>
      </c>
      <c r="BD1329" t="inlineStr">
        <is>
          <t>industry</t>
        </is>
      </c>
      <c r="BE1329" t="inlineStr">
        <is>
          <t>industry</t>
        </is>
      </c>
      <c r="BF1329" t="inlineStr">
        <is>
          <t>Non-Mat</t>
        </is>
      </c>
      <c r="BI1329" t="inlineStr">
        <is>
          <t>Table 6</t>
        </is>
      </c>
      <c r="BJ1329" t="inlineStr">
        <is>
          <t>col (V) Non-Mat ∆S5Y</t>
        </is>
      </c>
      <c r="BK1329" t="inlineStr">
        <is>
          <t>38</t>
        </is>
      </c>
      <c r="BL1329" t="inlineStr">
        <is>
          <t>∆ClimateRisk -1.808 (12.789)</t>
        </is>
      </c>
      <c r="BM1329" t="inlineStr">
        <is>
          <t>∆ClimateRisk</t>
        </is>
      </c>
      <c r="BN1329" t="inlineStr">
        <is>
          <t>∆S5Y</t>
        </is>
      </c>
      <c r="BO1329" t="inlineStr">
        <is>
          <t>original</t>
        </is>
      </c>
      <c r="BP1329" t="inlineStr">
        <is>
          <t>Kölbel et al (2020)</t>
        </is>
      </c>
      <c r="BQ1329" t="inlineStr">
        <is>
          <t>computed</t>
        </is>
      </c>
      <c r="BT1329" t="n">
        <v>0</v>
      </c>
      <c r="BU1329" t="inlineStr">
        <is>
          <t>staging_Koelbel_et_al_2020.csv</t>
        </is>
      </c>
      <c r="BW1329" t="n">
        <v>2010</v>
      </c>
      <c r="BX1329" t="n">
        <v>2018</v>
      </c>
      <c r="BY1329" t="inlineStr">
        <is>
          <t>United States (</t>
        </is>
      </c>
      <c r="BZ1329" t="n">
        <v>2014</v>
      </c>
      <c r="CA1329" t="n">
        <v>0.3333333333333333</v>
      </c>
      <c r="CB1329" t="n">
        <v>0</v>
      </c>
      <c r="CC1329" t="n">
        <v>1</v>
      </c>
      <c r="CD1329" t="n">
        <v>-0.0008635314978812278</v>
      </c>
      <c r="CE1329" t="n">
        <v>1</v>
      </c>
    </row>
    <row r="1330">
      <c r="A1330" t="inlineStr">
        <is>
          <t>Kölbel et al (2020)</t>
        </is>
      </c>
      <c r="B1330" t="n">
        <v>2635</v>
      </c>
      <c r="C1330" t="n">
        <v>0.001318541468712798</v>
      </c>
      <c r="D1330" t="n">
        <v>12422</v>
      </c>
      <c r="E1330">
        <f>IF(ISNUMBER($BA1330),$BA1330,IF(AND(ISNUMBER($D1330),ISNUMBER($BW1330),ISNUMBER($BX1330)),$D1330*($BX1330-$BW1330+1),""))</f>
        <v>12422.0</v>
      </c>
      <c r="H1330" t="inlineStr">
        <is>
          <t>partial</t>
        </is>
      </c>
      <c r="I1330" t="inlineStr">
        <is>
          <t>Regression Cofficient and Standard Error  available</t>
        </is>
      </c>
      <c r="J1330">
        <f>IF($BW1330&lt;&gt;"",$BW1330,"")</f>
        <v>2010.0</v>
      </c>
      <c r="K1330">
        <f>IF($BX1330&lt;&gt;"",$BX1330,"")</f>
        <v>2018.0</v>
      </c>
      <c r="L1330">
        <f>IF(AND(ISNUMBER($BW1330),ISNUMBER($BX1330)),($BW1330+$BX1330)/2,"")</f>
        <v>2014.0</v>
      </c>
      <c r="M1330">
        <f>IF($L1330&lt;&gt;"",$L1330,"")</f>
        <v>2014.0</v>
      </c>
      <c r="N1330">
        <f>IF(AND(ISNUMBER($BW1330),ISNUMBER($BX1330)),MIN(1,MAX(0,($BX1330-2016+1)/($BX1330-$BW1330+1))),"")</f>
        <v>0.3333333333333333</v>
      </c>
      <c r="O1330">
        <f>IF(AND(ISNUMBER($BW1330),ISNUMBER($BX1330)),MIN(1,MAX(0,($BX1330-2017+1)/($BX1330-$BW1330+1))),"")</f>
        <v>0.2222222222222222</v>
      </c>
      <c r="P1330">
        <f>IF(AND(ISNUMBER($BW1330),ISNUMBER($BX1330)),MIN(1,MAX(0,($BX1330-2018+1)/($BX1330-$BW1330+1))),"")</f>
        <v>0.1111111111111111</v>
      </c>
      <c r="Q1330">
        <f>IF(AND(ISNUMBER($BW1330),ISNUMBER($BX1330)),MIN(1,MAX(0,($BX1330-2019+1)/($BX1330-$BW1330+1))),"")</f>
        <v>0.0</v>
      </c>
      <c r="R1330">
        <f>IF(AND(ISNUMBER($BW1330),ISNUMBER($BX1330)),MIN(1,MAX(0,($BX1330-2016+1)/($BX1330-$BW1330+1))),"")</f>
        <v>0.3333333333333333</v>
      </c>
      <c r="S1330">
        <f>IF($L1330&lt;&gt;"",IF($L1330&gt;=2015.5,1,0),"")</f>
        <v>0.0</v>
      </c>
      <c r="T1330">
        <f>IF($L1330&lt;&gt;"",IF($L1330&gt;=2016,1,0),"")</f>
        <v>0.0</v>
      </c>
      <c r="U1330">
        <f>IF(ISNUMBER($BX1330),IF($BX1330&gt;=2016,1,0),"")</f>
        <v>1.0</v>
      </c>
      <c r="V1330">
        <f>IF(ISNUMBER($BW1330),IF($BW1330&gt;=2016,1,0),"")</f>
        <v>0.0</v>
      </c>
      <c r="W1330" t="str">
        <f>IF(AND(ISNUMBER($BW1330),ISNUMBER($BX1330)),IF($BW1330&gt;=2016,"post-only",IF($BX1330&lt;2016,"pre-only","mixed")),"")</f>
        <v>mixed</v>
      </c>
      <c r="X1330">
        <f>IF(AND(ISNUMBER($BW1330),ISNUMBER($BX1330)),MIN(1,MAX(0,($BX1330-2017+1)/($BX1330-$BW1330+1))),"")</f>
        <v>0.2222222222222222</v>
      </c>
      <c r="Y1330">
        <f>IF(AND(ISNUMBER($BW1330),ISNUMBER($BX1330)),MIN(1,MAX(0,($BX1330-2018+1)/($BX1330-$BW1330+1))),"")</f>
        <v>0.1111111111111111</v>
      </c>
      <c r="Z1330">
        <f>IF(AND(ISNUMBER($BW1330),ISNUMBER($BX1330)),MIN(1,MAX(0,($BX1330-2019+1)/($BX1330-$BW1330+1))),"")</f>
        <v>0.0</v>
      </c>
      <c r="AA1330">
        <f>IF(ISNUMBER($BX1330),IF($BX1330&gt;=2017,1,0),"")</f>
        <v>1.0</v>
      </c>
      <c r="AB1330">
        <f>IF(ISNUMBER($BX1330),IF($BX1330&gt;=2018,1,0),"")</f>
        <v>1.0</v>
      </c>
      <c r="AC1330">
        <f>IF(ISNUMBER($BX1330),IF($BX1330&gt;=2019,1,0),"")</f>
        <v>0.0</v>
      </c>
      <c r="AD1330">
        <f>IF($L1330&lt;&gt;"",IF($L1330&gt;2013,1,0),"")</f>
        <v>1.0</v>
      </c>
      <c r="AE1330">
        <f>IF($L1330&lt;&gt;"",1+IF($L1330&gt;2011,1,0)+IF($L1330&gt;2014,1,0),"")</f>
        <v>2.0</v>
      </c>
      <c r="AF1330" t="inlineStr">
        <is>
          <t>derivativ (CDS spread)</t>
        </is>
      </c>
      <c r="AG1330" t="inlineStr">
        <is>
          <t>disclosure</t>
        </is>
      </c>
      <c r="AH1330" t="inlineStr">
        <is>
          <t>non-sensitive</t>
        </is>
      </c>
      <c r="AI1330" t="inlineStr">
        <is>
          <t>with ETS/CT</t>
        </is>
      </c>
      <c r="AJ1330" t="inlineStr">
        <is>
          <t>with ETS/CT</t>
        </is>
      </c>
      <c r="AK1330" t="str">
        <f>IF(AND($CF1330&lt;&gt;"",IFERROR(INDEX(subsample_country_map!$B:$B,MATCH($CF1330,subsample_country_map!$A:$A,0)),"")&lt;&gt;""),INDEX(subsample_country_map!$B:$B,MATCH($CF1330,subsample_country_map!$A:$A,0)),INDEX(lookup!$AA:$AA,MATCH($A1330,lookup!$A:$A,0)))</f>
        <v>1_US</v>
      </c>
      <c r="AL1330" t="str">
        <f>IF(AND($CF1330&lt;&gt;"",IFERROR(INDEX(subsample_country_map!$C:$C,MATCH($CF1330,subsample_country_map!$A:$A,0)),"")&lt;&gt;""),INDEX(subsample_country_map!$C:$C,MATCH($CF1330,subsample_country_map!$A:$A,0)),INDEX(lookup!$AB:$AB,MATCH($A1330,lookup!$A:$A,0)))</f>
        <v>1_developed</v>
      </c>
      <c r="AM1330" t="str">
        <f>IF(AND($CF1330&lt;&gt;"",IFERROR(INDEX(subsample_country_map!$D:$D,MATCH($CF1330,subsample_country_map!$A:$A,0)),"")&lt;&gt;""),INDEX(subsample_country_map!$D:$D,MATCH($CF1330,subsample_country_map!$A:$A,0)),INDEX(lookup!$AC:$AC,MATCH($A1330,lookup!$A:$A,0)))</f>
        <v>1_western</v>
      </c>
      <c r="AN1330" t="str">
        <f>IF(AND($CF1330&lt;&gt;"",IFERROR(INDEX(subsample_country_map!$E:$E,MATCH($CF1330,subsample_country_map!$A:$A,0)),"")&lt;&gt;""),INDEX(subsample_country_map!$E:$E,MATCH($CF1330,subsample_country_map!$A:$A,0)),INDEX(lookup!$AD:$AD,MATCH($A1330,lookup!$A:$A,0)))</f>
        <v>1_common law</v>
      </c>
      <c r="AO1330" t="str">
        <f>INDEX(lookup!$Y:$Y,MATCH($A1330,lookup!$A:$A,0))</f>
        <v>0_published</v>
      </c>
      <c r="AP1330" t="str">
        <f>INDEX(lookup!$Z:$Z,MATCH($A1330,lookup!$A:$A,0))</f>
        <v>1_VHB high</v>
      </c>
      <c r="AQ1330" t="str">
        <f>INDEX(lookup!$W:$W,MATCH($A1330,lookup!$A:$A,0))</f>
        <v>1_fin/acc/econ</v>
      </c>
      <c r="AS1330" t="inlineStr">
        <is>
          <t>staging</t>
        </is>
      </c>
      <c r="AT1330" t="inlineStr">
        <is>
          <t>good-CER</t>
        </is>
      </c>
      <c r="AU1330" t="inlineStr">
        <is>
          <t>cost</t>
        </is>
      </c>
      <c r="AV1330" t="inlineStr">
        <is>
          <t>2.120</t>
        </is>
      </c>
      <c r="AW1330" t="inlineStr">
        <is>
          <t>14.426</t>
        </is>
      </c>
      <c r="BA1330" t="n">
        <v>12422</v>
      </c>
      <c r="BB1330" t="inlineStr">
        <is>
          <t>as-stated:one-month ahead forecasting regression</t>
        </is>
      </c>
      <c r="BC1330" t="inlineStr">
        <is>
          <t>other:panel first difference (pooled OLS)</t>
        </is>
      </c>
      <c r="BD1330" t="inlineStr">
        <is>
          <t>industry</t>
        </is>
      </c>
      <c r="BE1330" t="inlineStr">
        <is>
          <t>industry</t>
        </is>
      </c>
      <c r="BF1330" t="inlineStr">
        <is>
          <t>Mat</t>
        </is>
      </c>
      <c r="BI1330" t="inlineStr">
        <is>
          <t>Table 6</t>
        </is>
      </c>
      <c r="BJ1330" t="inlineStr">
        <is>
          <t>col (VI) Mat ∆S5Y</t>
        </is>
      </c>
      <c r="BK1330" t="inlineStr">
        <is>
          <t>38</t>
        </is>
      </c>
      <c r="BL1330" t="inlineStr">
        <is>
          <t>∆ClimateRisk 2.120 (14.426)</t>
        </is>
      </c>
      <c r="BM1330" t="inlineStr">
        <is>
          <t>∆ClimateRisk</t>
        </is>
      </c>
      <c r="BN1330" t="inlineStr">
        <is>
          <t>∆S5Y</t>
        </is>
      </c>
      <c r="BO1330" t="inlineStr">
        <is>
          <t>original</t>
        </is>
      </c>
      <c r="BP1330" t="inlineStr">
        <is>
          <t>Kölbel et al (2020)</t>
        </is>
      </c>
      <c r="BQ1330" t="inlineStr">
        <is>
          <t>computed</t>
        </is>
      </c>
      <c r="BT1330" t="n">
        <v>0</v>
      </c>
      <c r="BU1330" t="inlineStr">
        <is>
          <t>staging_Koelbel_et_al_2020.csv</t>
        </is>
      </c>
      <c r="BW1330" t="n">
        <v>2010</v>
      </c>
      <c r="BX1330" t="n">
        <v>2018</v>
      </c>
      <c r="BY1330" t="inlineStr">
        <is>
          <t>United States (</t>
        </is>
      </c>
      <c r="BZ1330" t="n">
        <v>2014</v>
      </c>
      <c r="CA1330" t="n">
        <v>0.3333333333333333</v>
      </c>
      <c r="CB1330" t="n">
        <v>0</v>
      </c>
      <c r="CC1330" t="n">
        <v>1</v>
      </c>
      <c r="CD1330" t="n">
        <v>0.001318542232831057</v>
      </c>
      <c r="CE1330" t="n">
        <v>1</v>
      </c>
    </row>
    <row r="1331">
      <c r="A1331" t="inlineStr">
        <is>
          <t>Kölbel et al (2020)</t>
        </is>
      </c>
      <c r="B1331" t="n">
        <v>2636</v>
      </c>
      <c r="C1331" t="n">
        <v>0.00359741476297285</v>
      </c>
      <c r="D1331" t="n">
        <v>39224</v>
      </c>
      <c r="E1331">
        <f>IF(ISNUMBER($BA1331),$BA1331,IF(AND(ISNUMBER($D1331),ISNUMBER($BW1331),ISNUMBER($BX1331)),$D1331*($BX1331-$BW1331+1),""))</f>
        <v>39224.0</v>
      </c>
      <c r="H1331" t="inlineStr">
        <is>
          <t>partial</t>
        </is>
      </c>
      <c r="I1331" t="inlineStr">
        <is>
          <t>Regression Cofficient and Standard Error  available</t>
        </is>
      </c>
      <c r="J1331">
        <f>IF($BW1331&lt;&gt;"",$BW1331,"")</f>
        <v>2010.0</v>
      </c>
      <c r="K1331">
        <f>IF($BX1331&lt;&gt;"",$BX1331,"")</f>
        <v>2018.0</v>
      </c>
      <c r="L1331">
        <f>IF(AND(ISNUMBER($BW1331),ISNUMBER($BX1331)),($BW1331+$BX1331)/2,"")</f>
        <v>2014.0</v>
      </c>
      <c r="M1331">
        <f>IF($L1331&lt;&gt;"",$L1331,"")</f>
        <v>2014.0</v>
      </c>
      <c r="N1331">
        <f>IF(AND(ISNUMBER($BW1331),ISNUMBER($BX1331)),MIN(1,MAX(0,($BX1331-2016+1)/($BX1331-$BW1331+1))),"")</f>
        <v>0.3333333333333333</v>
      </c>
      <c r="O1331">
        <f>IF(AND(ISNUMBER($BW1331),ISNUMBER($BX1331)),MIN(1,MAX(0,($BX1331-2017+1)/($BX1331-$BW1331+1))),"")</f>
        <v>0.2222222222222222</v>
      </c>
      <c r="P1331">
        <f>IF(AND(ISNUMBER($BW1331),ISNUMBER($BX1331)),MIN(1,MAX(0,($BX1331-2018+1)/($BX1331-$BW1331+1))),"")</f>
        <v>0.1111111111111111</v>
      </c>
      <c r="Q1331">
        <f>IF(AND(ISNUMBER($BW1331),ISNUMBER($BX1331)),MIN(1,MAX(0,($BX1331-2019+1)/($BX1331-$BW1331+1))),"")</f>
        <v>0.0</v>
      </c>
      <c r="R1331">
        <f>IF(AND(ISNUMBER($BW1331),ISNUMBER($BX1331)),MIN(1,MAX(0,($BX1331-2016+1)/($BX1331-$BW1331+1))),"")</f>
        <v>0.3333333333333333</v>
      </c>
      <c r="S1331">
        <f>IF($L1331&lt;&gt;"",IF($L1331&gt;=2015.5,1,0),"")</f>
        <v>0.0</v>
      </c>
      <c r="T1331">
        <f>IF($L1331&lt;&gt;"",IF($L1331&gt;=2016,1,0),"")</f>
        <v>0.0</v>
      </c>
      <c r="U1331">
        <f>IF(ISNUMBER($BX1331),IF($BX1331&gt;=2016,1,0),"")</f>
        <v>1.0</v>
      </c>
      <c r="V1331">
        <f>IF(ISNUMBER($BW1331),IF($BW1331&gt;=2016,1,0),"")</f>
        <v>0.0</v>
      </c>
      <c r="W1331" t="str">
        <f>IF(AND(ISNUMBER($BW1331),ISNUMBER($BX1331)),IF($BW1331&gt;=2016,"post-only",IF($BX1331&lt;2016,"pre-only","mixed")),"")</f>
        <v>mixed</v>
      </c>
      <c r="X1331">
        <f>IF(AND(ISNUMBER($BW1331),ISNUMBER($BX1331)),MIN(1,MAX(0,($BX1331-2017+1)/($BX1331-$BW1331+1))),"")</f>
        <v>0.2222222222222222</v>
      </c>
      <c r="Y1331">
        <f>IF(AND(ISNUMBER($BW1331),ISNUMBER($BX1331)),MIN(1,MAX(0,($BX1331-2018+1)/($BX1331-$BW1331+1))),"")</f>
        <v>0.1111111111111111</v>
      </c>
      <c r="Z1331">
        <f>IF(AND(ISNUMBER($BW1331),ISNUMBER($BX1331)),MIN(1,MAX(0,($BX1331-2019+1)/($BX1331-$BW1331+1))),"")</f>
        <v>0.0</v>
      </c>
      <c r="AA1331">
        <f>IF(ISNUMBER($BX1331),IF($BX1331&gt;=2017,1,0),"")</f>
        <v>1.0</v>
      </c>
      <c r="AB1331">
        <f>IF(ISNUMBER($BX1331),IF($BX1331&gt;=2018,1,0),"")</f>
        <v>1.0</v>
      </c>
      <c r="AC1331">
        <f>IF(ISNUMBER($BX1331),IF($BX1331&gt;=2019,1,0),"")</f>
        <v>0.0</v>
      </c>
      <c r="AD1331">
        <f>IF($L1331&lt;&gt;"",IF($L1331&gt;2013,1,0),"")</f>
        <v>1.0</v>
      </c>
      <c r="AE1331">
        <f>IF($L1331&lt;&gt;"",1+IF($L1331&gt;2011,1,0)+IF($L1331&gt;2014,1,0),"")</f>
        <v>2.0</v>
      </c>
      <c r="AF1331" t="inlineStr">
        <is>
          <t>derivativ (CDS spread)</t>
        </is>
      </c>
      <c r="AG1331" t="inlineStr">
        <is>
          <t>disclosure</t>
        </is>
      </c>
      <c r="AH1331" t="inlineStr">
        <is>
          <t>non-sensitive</t>
        </is>
      </c>
      <c r="AI1331" t="inlineStr">
        <is>
          <t>with ETS/CT</t>
        </is>
      </c>
      <c r="AJ1331" t="inlineStr">
        <is>
          <t>with ETS/CT</t>
        </is>
      </c>
      <c r="AK1331" t="str">
        <f>IF(AND($CF1331&lt;&gt;"",IFERROR(INDEX(subsample_country_map!$B:$B,MATCH($CF1331,subsample_country_map!$A:$A,0)),"")&lt;&gt;""),INDEX(subsample_country_map!$B:$B,MATCH($CF1331,subsample_country_map!$A:$A,0)),INDEX(lookup!$AA:$AA,MATCH($A1331,lookup!$A:$A,0)))</f>
        <v>1_US</v>
      </c>
      <c r="AL1331" t="str">
        <f>IF(AND($CF1331&lt;&gt;"",IFERROR(INDEX(subsample_country_map!$C:$C,MATCH($CF1331,subsample_country_map!$A:$A,0)),"")&lt;&gt;""),INDEX(subsample_country_map!$C:$C,MATCH($CF1331,subsample_country_map!$A:$A,0)),INDEX(lookup!$AB:$AB,MATCH($A1331,lookup!$A:$A,0)))</f>
        <v>1_developed</v>
      </c>
      <c r="AM1331" t="str">
        <f>IF(AND($CF1331&lt;&gt;"",IFERROR(INDEX(subsample_country_map!$D:$D,MATCH($CF1331,subsample_country_map!$A:$A,0)),"")&lt;&gt;""),INDEX(subsample_country_map!$D:$D,MATCH($CF1331,subsample_country_map!$A:$A,0)),INDEX(lookup!$AC:$AC,MATCH($A1331,lookup!$A:$A,0)))</f>
        <v>1_western</v>
      </c>
      <c r="AN1331" t="str">
        <f>IF(AND($CF1331&lt;&gt;"",IFERROR(INDEX(subsample_country_map!$E:$E,MATCH($CF1331,subsample_country_map!$A:$A,0)),"")&lt;&gt;""),INDEX(subsample_country_map!$E:$E,MATCH($CF1331,subsample_country_map!$A:$A,0)),INDEX(lookup!$AD:$AD,MATCH($A1331,lookup!$A:$A,0)))</f>
        <v>1_common law</v>
      </c>
      <c r="AO1331" t="str">
        <f>INDEX(lookup!$Y:$Y,MATCH($A1331,lookup!$A:$A,0))</f>
        <v>0_published</v>
      </c>
      <c r="AP1331" t="str">
        <f>INDEX(lookup!$Z:$Z,MATCH($A1331,lookup!$A:$A,0))</f>
        <v>1_VHB high</v>
      </c>
      <c r="AQ1331" t="str">
        <f>INDEX(lookup!$W:$W,MATCH($A1331,lookup!$A:$A,0))</f>
        <v>1_fin/acc/econ</v>
      </c>
      <c r="AS1331" t="inlineStr">
        <is>
          <t>staging</t>
        </is>
      </c>
      <c r="AT1331" t="inlineStr">
        <is>
          <t>good-CER</t>
        </is>
      </c>
      <c r="AU1331" t="inlineStr">
        <is>
          <t>cost</t>
        </is>
      </c>
      <c r="AV1331" t="inlineStr">
        <is>
          <t>7.305</t>
        </is>
      </c>
      <c r="AW1331" t="inlineStr">
        <is>
          <t>10.253</t>
        </is>
      </c>
      <c r="BA1331" t="n">
        <v>39224</v>
      </c>
      <c r="BB1331" t="inlineStr">
        <is>
          <t>as-stated:one-month ahead forecasting regression</t>
        </is>
      </c>
      <c r="BC1331" t="inlineStr">
        <is>
          <t>other:panel first difference (pooled OLS)</t>
        </is>
      </c>
      <c r="BD1331" t="inlineStr">
        <is>
          <t>industry</t>
        </is>
      </c>
      <c r="BE1331" t="inlineStr">
        <is>
          <t>none</t>
        </is>
      </c>
      <c r="BI1331" t="inlineStr">
        <is>
          <t>Table 7</t>
        </is>
      </c>
      <c r="BJ1331" t="inlineStr">
        <is>
          <t>col (I) All ∆S5Y</t>
        </is>
      </c>
      <c r="BK1331" t="inlineStr">
        <is>
          <t>39</t>
        </is>
      </c>
      <c r="BL1331" t="inlineStr">
        <is>
          <t>∆Physical 7.305 (10.253)</t>
        </is>
      </c>
      <c r="BM1331" t="inlineStr">
        <is>
          <t>∆Physical</t>
        </is>
      </c>
      <c r="BN1331" t="inlineStr">
        <is>
          <t>∆S5Y</t>
        </is>
      </c>
      <c r="BO1331" t="inlineStr">
        <is>
          <t>original</t>
        </is>
      </c>
      <c r="BP1331" t="inlineStr">
        <is>
          <t>Kölbel et al (2020)</t>
        </is>
      </c>
      <c r="BQ1331" t="inlineStr">
        <is>
          <t>computed</t>
        </is>
      </c>
      <c r="BT1331" t="n">
        <v>0</v>
      </c>
      <c r="BU1331" t="inlineStr">
        <is>
          <t>staging_Koelbel_et_al_2020.csv</t>
        </is>
      </c>
      <c r="BW1331" t="n">
        <v>2010</v>
      </c>
      <c r="BX1331" t="n">
        <v>2018</v>
      </c>
      <c r="BY1331" t="inlineStr">
        <is>
          <t>United States (</t>
        </is>
      </c>
      <c r="BZ1331" t="n">
        <v>2014</v>
      </c>
      <c r="CA1331" t="n">
        <v>0.3333333333333333</v>
      </c>
      <c r="CB1331" t="n">
        <v>0</v>
      </c>
      <c r="CC1331" t="n">
        <v>1</v>
      </c>
      <c r="CD1331" t="n">
        <v>0.003597430281612732</v>
      </c>
      <c r="CE1331" t="n">
        <v>1</v>
      </c>
    </row>
    <row r="1332">
      <c r="A1332" t="inlineStr">
        <is>
          <t>Kölbel et al (2020)</t>
        </is>
      </c>
      <c r="B1332" t="n">
        <v>2637</v>
      </c>
      <c r="C1332" t="n">
        <v>0.0004864399088579424</v>
      </c>
      <c r="D1332" t="n">
        <v>39224</v>
      </c>
      <c r="E1332">
        <f>IF(ISNUMBER($BA1332),$BA1332,IF(AND(ISNUMBER($D1332),ISNUMBER($BW1332),ISNUMBER($BX1332)),$D1332*($BX1332-$BW1332+1),""))</f>
        <v>39224.0</v>
      </c>
      <c r="H1332" t="inlineStr">
        <is>
          <t>partial</t>
        </is>
      </c>
      <c r="I1332" t="inlineStr">
        <is>
          <t>Regression Cofficient and Standard Error  available</t>
        </is>
      </c>
      <c r="J1332">
        <f>IF($BW1332&lt;&gt;"",$BW1332,"")</f>
        <v>2010.0</v>
      </c>
      <c r="K1332">
        <f>IF($BX1332&lt;&gt;"",$BX1332,"")</f>
        <v>2018.0</v>
      </c>
      <c r="L1332">
        <f>IF(AND(ISNUMBER($BW1332),ISNUMBER($BX1332)),($BW1332+$BX1332)/2,"")</f>
        <v>2014.0</v>
      </c>
      <c r="M1332">
        <f>IF($L1332&lt;&gt;"",$L1332,"")</f>
        <v>2014.0</v>
      </c>
      <c r="N1332">
        <f>IF(AND(ISNUMBER($BW1332),ISNUMBER($BX1332)),MIN(1,MAX(0,($BX1332-2016+1)/($BX1332-$BW1332+1))),"")</f>
        <v>0.3333333333333333</v>
      </c>
      <c r="O1332">
        <f>IF(AND(ISNUMBER($BW1332),ISNUMBER($BX1332)),MIN(1,MAX(0,($BX1332-2017+1)/($BX1332-$BW1332+1))),"")</f>
        <v>0.2222222222222222</v>
      </c>
      <c r="P1332">
        <f>IF(AND(ISNUMBER($BW1332),ISNUMBER($BX1332)),MIN(1,MAX(0,($BX1332-2018+1)/($BX1332-$BW1332+1))),"")</f>
        <v>0.1111111111111111</v>
      </c>
      <c r="Q1332">
        <f>IF(AND(ISNUMBER($BW1332),ISNUMBER($BX1332)),MIN(1,MAX(0,($BX1332-2019+1)/($BX1332-$BW1332+1))),"")</f>
        <v>0.0</v>
      </c>
      <c r="R1332">
        <f>IF(AND(ISNUMBER($BW1332),ISNUMBER($BX1332)),MIN(1,MAX(0,($BX1332-2016+1)/($BX1332-$BW1332+1))),"")</f>
        <v>0.3333333333333333</v>
      </c>
      <c r="S1332">
        <f>IF($L1332&lt;&gt;"",IF($L1332&gt;=2015.5,1,0),"")</f>
        <v>0.0</v>
      </c>
      <c r="T1332">
        <f>IF($L1332&lt;&gt;"",IF($L1332&gt;=2016,1,0),"")</f>
        <v>0.0</v>
      </c>
      <c r="U1332">
        <f>IF(ISNUMBER($BX1332),IF($BX1332&gt;=2016,1,0),"")</f>
        <v>1.0</v>
      </c>
      <c r="V1332">
        <f>IF(ISNUMBER($BW1332),IF($BW1332&gt;=2016,1,0),"")</f>
        <v>0.0</v>
      </c>
      <c r="W1332" t="str">
        <f>IF(AND(ISNUMBER($BW1332),ISNUMBER($BX1332)),IF($BW1332&gt;=2016,"post-only",IF($BX1332&lt;2016,"pre-only","mixed")),"")</f>
        <v>mixed</v>
      </c>
      <c r="X1332">
        <f>IF(AND(ISNUMBER($BW1332),ISNUMBER($BX1332)),MIN(1,MAX(0,($BX1332-2017+1)/($BX1332-$BW1332+1))),"")</f>
        <v>0.2222222222222222</v>
      </c>
      <c r="Y1332">
        <f>IF(AND(ISNUMBER($BW1332),ISNUMBER($BX1332)),MIN(1,MAX(0,($BX1332-2018+1)/($BX1332-$BW1332+1))),"")</f>
        <v>0.1111111111111111</v>
      </c>
      <c r="Z1332">
        <f>IF(AND(ISNUMBER($BW1332),ISNUMBER($BX1332)),MIN(1,MAX(0,($BX1332-2019+1)/($BX1332-$BW1332+1))),"")</f>
        <v>0.0</v>
      </c>
      <c r="AA1332">
        <f>IF(ISNUMBER($BX1332),IF($BX1332&gt;=2017,1,0),"")</f>
        <v>1.0</v>
      </c>
      <c r="AB1332">
        <f>IF(ISNUMBER($BX1332),IF($BX1332&gt;=2018,1,0),"")</f>
        <v>1.0</v>
      </c>
      <c r="AC1332">
        <f>IF(ISNUMBER($BX1332),IF($BX1332&gt;=2019,1,0),"")</f>
        <v>0.0</v>
      </c>
      <c r="AD1332">
        <f>IF($L1332&lt;&gt;"",IF($L1332&gt;2013,1,0),"")</f>
        <v>1.0</v>
      </c>
      <c r="AE1332">
        <f>IF($L1332&lt;&gt;"",1+IF($L1332&gt;2011,1,0)+IF($L1332&gt;2014,1,0),"")</f>
        <v>2.0</v>
      </c>
      <c r="AF1332" t="inlineStr">
        <is>
          <t>derivativ (CDS spread)</t>
        </is>
      </c>
      <c r="AG1332" t="inlineStr">
        <is>
          <t>disclosure</t>
        </is>
      </c>
      <c r="AH1332" t="inlineStr">
        <is>
          <t>non-sensitive</t>
        </is>
      </c>
      <c r="AI1332" t="inlineStr">
        <is>
          <t>with ETS/CT</t>
        </is>
      </c>
      <c r="AJ1332" t="inlineStr">
        <is>
          <t>with ETS/CT</t>
        </is>
      </c>
      <c r="AK1332" t="str">
        <f>IF(AND($CF1332&lt;&gt;"",IFERROR(INDEX(subsample_country_map!$B:$B,MATCH($CF1332,subsample_country_map!$A:$A,0)),"")&lt;&gt;""),INDEX(subsample_country_map!$B:$B,MATCH($CF1332,subsample_country_map!$A:$A,0)),INDEX(lookup!$AA:$AA,MATCH($A1332,lookup!$A:$A,0)))</f>
        <v>1_US</v>
      </c>
      <c r="AL1332" t="str">
        <f>IF(AND($CF1332&lt;&gt;"",IFERROR(INDEX(subsample_country_map!$C:$C,MATCH($CF1332,subsample_country_map!$A:$A,0)),"")&lt;&gt;""),INDEX(subsample_country_map!$C:$C,MATCH($CF1332,subsample_country_map!$A:$A,0)),INDEX(lookup!$AB:$AB,MATCH($A1332,lookup!$A:$A,0)))</f>
        <v>1_developed</v>
      </c>
      <c r="AM1332" t="str">
        <f>IF(AND($CF1332&lt;&gt;"",IFERROR(INDEX(subsample_country_map!$D:$D,MATCH($CF1332,subsample_country_map!$A:$A,0)),"")&lt;&gt;""),INDEX(subsample_country_map!$D:$D,MATCH($CF1332,subsample_country_map!$A:$A,0)),INDEX(lookup!$AC:$AC,MATCH($A1332,lookup!$A:$A,0)))</f>
        <v>1_western</v>
      </c>
      <c r="AN1332" t="str">
        <f>IF(AND($CF1332&lt;&gt;"",IFERROR(INDEX(subsample_country_map!$E:$E,MATCH($CF1332,subsample_country_map!$A:$A,0)),"")&lt;&gt;""),INDEX(subsample_country_map!$E:$E,MATCH($CF1332,subsample_country_map!$A:$A,0)),INDEX(lookup!$AD:$AD,MATCH($A1332,lookup!$A:$A,0)))</f>
        <v>1_common law</v>
      </c>
      <c r="AO1332" t="str">
        <f>INDEX(lookup!$Y:$Y,MATCH($A1332,lookup!$A:$A,0))</f>
        <v>0_published</v>
      </c>
      <c r="AP1332" t="str">
        <f>INDEX(lookup!$Z:$Z,MATCH($A1332,lookup!$A:$A,0))</f>
        <v>1_VHB high</v>
      </c>
      <c r="AQ1332" t="str">
        <f>INDEX(lookup!$W:$W,MATCH($A1332,lookup!$A:$A,0))</f>
        <v>1_fin/acc/econ</v>
      </c>
      <c r="AS1332" t="inlineStr">
        <is>
          <t>staging</t>
        </is>
      </c>
      <c r="AT1332" t="inlineStr">
        <is>
          <t>good-CER</t>
        </is>
      </c>
      <c r="AU1332" t="inlineStr">
        <is>
          <t>cost</t>
        </is>
      </c>
      <c r="AV1332" t="inlineStr">
        <is>
          <t>1.645</t>
        </is>
      </c>
      <c r="AW1332" t="inlineStr">
        <is>
          <t>17.075</t>
        </is>
      </c>
      <c r="BA1332" t="n">
        <v>39224</v>
      </c>
      <c r="BB1332" t="inlineStr">
        <is>
          <t>as-stated:one-month ahead forecasting regression</t>
        </is>
      </c>
      <c r="BC1332" t="inlineStr">
        <is>
          <t>other:panel first difference (pooled OLS)</t>
        </is>
      </c>
      <c r="BD1332" t="inlineStr">
        <is>
          <t>industry</t>
        </is>
      </c>
      <c r="BE1332" t="inlineStr">
        <is>
          <t>none</t>
        </is>
      </c>
      <c r="BI1332" t="inlineStr">
        <is>
          <t>Table 7</t>
        </is>
      </c>
      <c r="BJ1332" t="inlineStr">
        <is>
          <t>col (I) All ∆S5Y</t>
        </is>
      </c>
      <c r="BK1332" t="inlineStr">
        <is>
          <t>39</t>
        </is>
      </c>
      <c r="BL1332" t="inlineStr">
        <is>
          <t>∆Transition 1.645 (17.075)</t>
        </is>
      </c>
      <c r="BM1332" t="inlineStr">
        <is>
          <t>∆Transition</t>
        </is>
      </c>
      <c r="BN1332" t="inlineStr">
        <is>
          <t>∆S5Y</t>
        </is>
      </c>
      <c r="BO1332" t="inlineStr">
        <is>
          <t>original</t>
        </is>
      </c>
      <c r="BP1332" t="inlineStr">
        <is>
          <t>Kölbel et al (2020)</t>
        </is>
      </c>
      <c r="BQ1332" t="inlineStr">
        <is>
          <t>computed</t>
        </is>
      </c>
      <c r="BT1332" t="n">
        <v>0</v>
      </c>
      <c r="BU1332" t="inlineStr">
        <is>
          <t>staging_Koelbel_et_al_2020.csv</t>
        </is>
      </c>
      <c r="BW1332" t="n">
        <v>2010</v>
      </c>
      <c r="BX1332" t="n">
        <v>2018</v>
      </c>
      <c r="BY1332" t="inlineStr">
        <is>
          <t>United States (</t>
        </is>
      </c>
      <c r="BZ1332" t="n">
        <v>2014</v>
      </c>
      <c r="CA1332" t="n">
        <v>0.3333333333333333</v>
      </c>
      <c r="CB1332" t="n">
        <v>0</v>
      </c>
      <c r="CC1332" t="n">
        <v>1</v>
      </c>
      <c r="CD1332" t="n">
        <v>0.0004864399472256986</v>
      </c>
      <c r="CE1332" t="n">
        <v>1</v>
      </c>
    </row>
    <row r="1333">
      <c r="A1333" t="inlineStr">
        <is>
          <t>Kölbel et al (2020)</t>
        </is>
      </c>
      <c r="B1333" t="n">
        <v>2638</v>
      </c>
      <c r="C1333" t="n">
        <v>-0.000292808451161107</v>
      </c>
      <c r="D1333" t="n">
        <v>26802</v>
      </c>
      <c r="E1333">
        <f>IF(ISNUMBER($BA1333),$BA1333,IF(AND(ISNUMBER($D1333),ISNUMBER($BW1333),ISNUMBER($BX1333)),$D1333*($BX1333-$BW1333+1),""))</f>
        <v>26802.0</v>
      </c>
      <c r="H1333" t="inlineStr">
        <is>
          <t>partial</t>
        </is>
      </c>
      <c r="I1333" t="inlineStr">
        <is>
          <t>Regression Cofficient and Standard Error  available</t>
        </is>
      </c>
      <c r="J1333">
        <f>IF($BW1333&lt;&gt;"",$BW1333,"")</f>
        <v>2010.0</v>
      </c>
      <c r="K1333">
        <f>IF($BX1333&lt;&gt;"",$BX1333,"")</f>
        <v>2018.0</v>
      </c>
      <c r="L1333">
        <f>IF(AND(ISNUMBER($BW1333),ISNUMBER($BX1333)),($BW1333+$BX1333)/2,"")</f>
        <v>2014.0</v>
      </c>
      <c r="M1333">
        <f>IF($L1333&lt;&gt;"",$L1333,"")</f>
        <v>2014.0</v>
      </c>
      <c r="N1333">
        <f>IF(AND(ISNUMBER($BW1333),ISNUMBER($BX1333)),MIN(1,MAX(0,($BX1333-2016+1)/($BX1333-$BW1333+1))),"")</f>
        <v>0.3333333333333333</v>
      </c>
      <c r="O1333">
        <f>IF(AND(ISNUMBER($BW1333),ISNUMBER($BX1333)),MIN(1,MAX(0,($BX1333-2017+1)/($BX1333-$BW1333+1))),"")</f>
        <v>0.2222222222222222</v>
      </c>
      <c r="P1333">
        <f>IF(AND(ISNUMBER($BW1333),ISNUMBER($BX1333)),MIN(1,MAX(0,($BX1333-2018+1)/($BX1333-$BW1333+1))),"")</f>
        <v>0.1111111111111111</v>
      </c>
      <c r="Q1333">
        <f>IF(AND(ISNUMBER($BW1333),ISNUMBER($BX1333)),MIN(1,MAX(0,($BX1333-2019+1)/($BX1333-$BW1333+1))),"")</f>
        <v>0.0</v>
      </c>
      <c r="R1333">
        <f>IF(AND(ISNUMBER($BW1333),ISNUMBER($BX1333)),MIN(1,MAX(0,($BX1333-2016+1)/($BX1333-$BW1333+1))),"")</f>
        <v>0.3333333333333333</v>
      </c>
      <c r="S1333">
        <f>IF($L1333&lt;&gt;"",IF($L1333&gt;=2015.5,1,0),"")</f>
        <v>0.0</v>
      </c>
      <c r="T1333">
        <f>IF($L1333&lt;&gt;"",IF($L1333&gt;=2016,1,0),"")</f>
        <v>0.0</v>
      </c>
      <c r="U1333">
        <f>IF(ISNUMBER($BX1333),IF($BX1333&gt;=2016,1,0),"")</f>
        <v>1.0</v>
      </c>
      <c r="V1333">
        <f>IF(ISNUMBER($BW1333),IF($BW1333&gt;=2016,1,0),"")</f>
        <v>0.0</v>
      </c>
      <c r="W1333" t="str">
        <f>IF(AND(ISNUMBER($BW1333),ISNUMBER($BX1333)),IF($BW1333&gt;=2016,"post-only",IF($BX1333&lt;2016,"pre-only","mixed")),"")</f>
        <v>mixed</v>
      </c>
      <c r="X1333">
        <f>IF(AND(ISNUMBER($BW1333),ISNUMBER($BX1333)),MIN(1,MAX(0,($BX1333-2017+1)/($BX1333-$BW1333+1))),"")</f>
        <v>0.2222222222222222</v>
      </c>
      <c r="Y1333">
        <f>IF(AND(ISNUMBER($BW1333),ISNUMBER($BX1333)),MIN(1,MAX(0,($BX1333-2018+1)/($BX1333-$BW1333+1))),"")</f>
        <v>0.1111111111111111</v>
      </c>
      <c r="Z1333">
        <f>IF(AND(ISNUMBER($BW1333),ISNUMBER($BX1333)),MIN(1,MAX(0,($BX1333-2019+1)/($BX1333-$BW1333+1))),"")</f>
        <v>0.0</v>
      </c>
      <c r="AA1333">
        <f>IF(ISNUMBER($BX1333),IF($BX1333&gt;=2017,1,0),"")</f>
        <v>1.0</v>
      </c>
      <c r="AB1333">
        <f>IF(ISNUMBER($BX1333),IF($BX1333&gt;=2018,1,0),"")</f>
        <v>1.0</v>
      </c>
      <c r="AC1333">
        <f>IF(ISNUMBER($BX1333),IF($BX1333&gt;=2019,1,0),"")</f>
        <v>0.0</v>
      </c>
      <c r="AD1333">
        <f>IF($L1333&lt;&gt;"",IF($L1333&gt;2013,1,0),"")</f>
        <v>1.0</v>
      </c>
      <c r="AE1333">
        <f>IF($L1333&lt;&gt;"",1+IF($L1333&gt;2011,1,0)+IF($L1333&gt;2014,1,0),"")</f>
        <v>2.0</v>
      </c>
      <c r="AF1333" t="inlineStr">
        <is>
          <t>derivativ (CDS spread)</t>
        </is>
      </c>
      <c r="AG1333" t="inlineStr">
        <is>
          <t>disclosure</t>
        </is>
      </c>
      <c r="AH1333" t="inlineStr">
        <is>
          <t>non-sensitive</t>
        </is>
      </c>
      <c r="AI1333" t="inlineStr">
        <is>
          <t>with ETS/CT</t>
        </is>
      </c>
      <c r="AJ1333" t="inlineStr">
        <is>
          <t>with ETS/CT</t>
        </is>
      </c>
      <c r="AK1333" t="str">
        <f>IF(AND($CF1333&lt;&gt;"",IFERROR(INDEX(subsample_country_map!$B:$B,MATCH($CF1333,subsample_country_map!$A:$A,0)),"")&lt;&gt;""),INDEX(subsample_country_map!$B:$B,MATCH($CF1333,subsample_country_map!$A:$A,0)),INDEX(lookup!$AA:$AA,MATCH($A1333,lookup!$A:$A,0)))</f>
        <v>1_US</v>
      </c>
      <c r="AL1333" t="str">
        <f>IF(AND($CF1333&lt;&gt;"",IFERROR(INDEX(subsample_country_map!$C:$C,MATCH($CF1333,subsample_country_map!$A:$A,0)),"")&lt;&gt;""),INDEX(subsample_country_map!$C:$C,MATCH($CF1333,subsample_country_map!$A:$A,0)),INDEX(lookup!$AB:$AB,MATCH($A1333,lookup!$A:$A,0)))</f>
        <v>1_developed</v>
      </c>
      <c r="AM1333" t="str">
        <f>IF(AND($CF1333&lt;&gt;"",IFERROR(INDEX(subsample_country_map!$D:$D,MATCH($CF1333,subsample_country_map!$A:$A,0)),"")&lt;&gt;""),INDEX(subsample_country_map!$D:$D,MATCH($CF1333,subsample_country_map!$A:$A,0)),INDEX(lookup!$AC:$AC,MATCH($A1333,lookup!$A:$A,0)))</f>
        <v>1_western</v>
      </c>
      <c r="AN1333" t="str">
        <f>IF(AND($CF1333&lt;&gt;"",IFERROR(INDEX(subsample_country_map!$E:$E,MATCH($CF1333,subsample_country_map!$A:$A,0)),"")&lt;&gt;""),INDEX(subsample_country_map!$E:$E,MATCH($CF1333,subsample_country_map!$A:$A,0)),INDEX(lookup!$AD:$AD,MATCH($A1333,lookup!$A:$A,0)))</f>
        <v>1_common law</v>
      </c>
      <c r="AO1333" t="str">
        <f>INDEX(lookup!$Y:$Y,MATCH($A1333,lookup!$A:$A,0))</f>
        <v>0_published</v>
      </c>
      <c r="AP1333" t="str">
        <f>INDEX(lookup!$Z:$Z,MATCH($A1333,lookup!$A:$A,0))</f>
        <v>1_VHB high</v>
      </c>
      <c r="AQ1333" t="str">
        <f>INDEX(lookup!$W:$W,MATCH($A1333,lookup!$A:$A,0))</f>
        <v>1_fin/acc/econ</v>
      </c>
      <c r="AS1333" t="inlineStr">
        <is>
          <t>staging</t>
        </is>
      </c>
      <c r="AT1333" t="inlineStr">
        <is>
          <t>good-CER</t>
        </is>
      </c>
      <c r="AU1333" t="inlineStr">
        <is>
          <t>cost</t>
        </is>
      </c>
      <c r="AV1333" t="inlineStr">
        <is>
          <t>-0.496</t>
        </is>
      </c>
      <c r="AW1333" t="inlineStr">
        <is>
          <t>10.347</t>
        </is>
      </c>
      <c r="BA1333" t="n">
        <v>26802</v>
      </c>
      <c r="BB1333" t="inlineStr">
        <is>
          <t>as-stated:one-month ahead forecasting regression</t>
        </is>
      </c>
      <c r="BC1333" t="inlineStr">
        <is>
          <t>other:panel first difference (pooled OLS)</t>
        </is>
      </c>
      <c r="BD1333" t="inlineStr">
        <is>
          <t>industry</t>
        </is>
      </c>
      <c r="BE1333" t="inlineStr">
        <is>
          <t>industry</t>
        </is>
      </c>
      <c r="BF1333" t="inlineStr">
        <is>
          <t>Non-Mat</t>
        </is>
      </c>
      <c r="BI1333" t="inlineStr">
        <is>
          <t>Table 7</t>
        </is>
      </c>
      <c r="BJ1333" t="inlineStr">
        <is>
          <t>col (II) Non-Mat ∆S5Y</t>
        </is>
      </c>
      <c r="BK1333" t="inlineStr">
        <is>
          <t>39</t>
        </is>
      </c>
      <c r="BL1333" t="inlineStr">
        <is>
          <t>∆Physical -0.496 (10.347)</t>
        </is>
      </c>
      <c r="BM1333" t="inlineStr">
        <is>
          <t>∆Physical</t>
        </is>
      </c>
      <c r="BN1333" t="inlineStr">
        <is>
          <t>∆S5Y</t>
        </is>
      </c>
      <c r="BO1333" t="inlineStr">
        <is>
          <t>original</t>
        </is>
      </c>
      <c r="BP1333" t="inlineStr">
        <is>
          <t>Kölbel et al (2020)</t>
        </is>
      </c>
      <c r="BQ1333" t="inlineStr">
        <is>
          <t>computed</t>
        </is>
      </c>
      <c r="BT1333" t="n">
        <v>0</v>
      </c>
      <c r="BU1333" t="inlineStr">
        <is>
          <t>staging_Koelbel_et_al_2020.csv</t>
        </is>
      </c>
      <c r="BW1333" t="n">
        <v>2010</v>
      </c>
      <c r="BX1333" t="n">
        <v>2018</v>
      </c>
      <c r="BY1333" t="inlineStr">
        <is>
          <t>United States (</t>
        </is>
      </c>
      <c r="BZ1333" t="n">
        <v>2014</v>
      </c>
      <c r="CA1333" t="n">
        <v>0.3333333333333333</v>
      </c>
      <c r="CB1333" t="n">
        <v>0</v>
      </c>
      <c r="CC1333" t="n">
        <v>1</v>
      </c>
      <c r="CD1333" t="n">
        <v>-0.0002928084595292596</v>
      </c>
      <c r="CE1333" t="n">
        <v>1</v>
      </c>
    </row>
    <row r="1334">
      <c r="A1334" t="inlineStr">
        <is>
          <t>Kölbel et al (2020)</t>
        </is>
      </c>
      <c r="B1334" t="n">
        <v>2639</v>
      </c>
      <c r="C1334" t="n">
        <v>0.0042835780785448</v>
      </c>
      <c r="D1334" t="n">
        <v>26802</v>
      </c>
      <c r="E1334">
        <f>IF(ISNUMBER($BA1334),$BA1334,IF(AND(ISNUMBER($D1334),ISNUMBER($BW1334),ISNUMBER($BX1334)),$D1334*($BX1334-$BW1334+1),""))</f>
        <v>26802.0</v>
      </c>
      <c r="H1334" t="inlineStr">
        <is>
          <t>partial</t>
        </is>
      </c>
      <c r="I1334" t="inlineStr">
        <is>
          <t>Regression Cofficient and Standard Error  available</t>
        </is>
      </c>
      <c r="J1334">
        <f>IF($BW1334&lt;&gt;"",$BW1334,"")</f>
        <v>2010.0</v>
      </c>
      <c r="K1334">
        <f>IF($BX1334&lt;&gt;"",$BX1334,"")</f>
        <v>2018.0</v>
      </c>
      <c r="L1334">
        <f>IF(AND(ISNUMBER($BW1334),ISNUMBER($BX1334)),($BW1334+$BX1334)/2,"")</f>
        <v>2014.0</v>
      </c>
      <c r="M1334">
        <f>IF($L1334&lt;&gt;"",$L1334,"")</f>
        <v>2014.0</v>
      </c>
      <c r="N1334">
        <f>IF(AND(ISNUMBER($BW1334),ISNUMBER($BX1334)),MIN(1,MAX(0,($BX1334-2016+1)/($BX1334-$BW1334+1))),"")</f>
        <v>0.3333333333333333</v>
      </c>
      <c r="O1334">
        <f>IF(AND(ISNUMBER($BW1334),ISNUMBER($BX1334)),MIN(1,MAX(0,($BX1334-2017+1)/($BX1334-$BW1334+1))),"")</f>
        <v>0.2222222222222222</v>
      </c>
      <c r="P1334">
        <f>IF(AND(ISNUMBER($BW1334),ISNUMBER($BX1334)),MIN(1,MAX(0,($BX1334-2018+1)/($BX1334-$BW1334+1))),"")</f>
        <v>0.1111111111111111</v>
      </c>
      <c r="Q1334">
        <f>IF(AND(ISNUMBER($BW1334),ISNUMBER($BX1334)),MIN(1,MAX(0,($BX1334-2019+1)/($BX1334-$BW1334+1))),"")</f>
        <v>0.0</v>
      </c>
      <c r="R1334">
        <f>IF(AND(ISNUMBER($BW1334),ISNUMBER($BX1334)),MIN(1,MAX(0,($BX1334-2016+1)/($BX1334-$BW1334+1))),"")</f>
        <v>0.3333333333333333</v>
      </c>
      <c r="S1334">
        <f>IF($L1334&lt;&gt;"",IF($L1334&gt;=2015.5,1,0),"")</f>
        <v>0.0</v>
      </c>
      <c r="T1334">
        <f>IF($L1334&lt;&gt;"",IF($L1334&gt;=2016,1,0),"")</f>
        <v>0.0</v>
      </c>
      <c r="U1334">
        <f>IF(ISNUMBER($BX1334),IF($BX1334&gt;=2016,1,0),"")</f>
        <v>1.0</v>
      </c>
      <c r="V1334">
        <f>IF(ISNUMBER($BW1334),IF($BW1334&gt;=2016,1,0),"")</f>
        <v>0.0</v>
      </c>
      <c r="W1334" t="str">
        <f>IF(AND(ISNUMBER($BW1334),ISNUMBER($BX1334)),IF($BW1334&gt;=2016,"post-only",IF($BX1334&lt;2016,"pre-only","mixed")),"")</f>
        <v>mixed</v>
      </c>
      <c r="X1334">
        <f>IF(AND(ISNUMBER($BW1334),ISNUMBER($BX1334)),MIN(1,MAX(0,($BX1334-2017+1)/($BX1334-$BW1334+1))),"")</f>
        <v>0.2222222222222222</v>
      </c>
      <c r="Y1334">
        <f>IF(AND(ISNUMBER($BW1334),ISNUMBER($BX1334)),MIN(1,MAX(0,($BX1334-2018+1)/($BX1334-$BW1334+1))),"")</f>
        <v>0.1111111111111111</v>
      </c>
      <c r="Z1334">
        <f>IF(AND(ISNUMBER($BW1334),ISNUMBER($BX1334)),MIN(1,MAX(0,($BX1334-2019+1)/($BX1334-$BW1334+1))),"")</f>
        <v>0.0</v>
      </c>
      <c r="AA1334">
        <f>IF(ISNUMBER($BX1334),IF($BX1334&gt;=2017,1,0),"")</f>
        <v>1.0</v>
      </c>
      <c r="AB1334">
        <f>IF(ISNUMBER($BX1334),IF($BX1334&gt;=2018,1,0),"")</f>
        <v>1.0</v>
      </c>
      <c r="AC1334">
        <f>IF(ISNUMBER($BX1334),IF($BX1334&gt;=2019,1,0),"")</f>
        <v>0.0</v>
      </c>
      <c r="AD1334">
        <f>IF($L1334&lt;&gt;"",IF($L1334&gt;2013,1,0),"")</f>
        <v>1.0</v>
      </c>
      <c r="AE1334">
        <f>IF($L1334&lt;&gt;"",1+IF($L1334&gt;2011,1,0)+IF($L1334&gt;2014,1,0),"")</f>
        <v>2.0</v>
      </c>
      <c r="AF1334" t="inlineStr">
        <is>
          <t>derivativ (CDS spread)</t>
        </is>
      </c>
      <c r="AG1334" t="inlineStr">
        <is>
          <t>disclosure</t>
        </is>
      </c>
      <c r="AH1334" t="inlineStr">
        <is>
          <t>non-sensitive</t>
        </is>
      </c>
      <c r="AI1334" t="inlineStr">
        <is>
          <t>with ETS/CT</t>
        </is>
      </c>
      <c r="AJ1334" t="inlineStr">
        <is>
          <t>with ETS/CT</t>
        </is>
      </c>
      <c r="AK1334" t="str">
        <f>IF(AND($CF1334&lt;&gt;"",IFERROR(INDEX(subsample_country_map!$B:$B,MATCH($CF1334,subsample_country_map!$A:$A,0)),"")&lt;&gt;""),INDEX(subsample_country_map!$B:$B,MATCH($CF1334,subsample_country_map!$A:$A,0)),INDEX(lookup!$AA:$AA,MATCH($A1334,lookup!$A:$A,0)))</f>
        <v>1_US</v>
      </c>
      <c r="AL1334" t="str">
        <f>IF(AND($CF1334&lt;&gt;"",IFERROR(INDEX(subsample_country_map!$C:$C,MATCH($CF1334,subsample_country_map!$A:$A,0)),"")&lt;&gt;""),INDEX(subsample_country_map!$C:$C,MATCH($CF1334,subsample_country_map!$A:$A,0)),INDEX(lookup!$AB:$AB,MATCH($A1334,lookup!$A:$A,0)))</f>
        <v>1_developed</v>
      </c>
      <c r="AM1334" t="str">
        <f>IF(AND($CF1334&lt;&gt;"",IFERROR(INDEX(subsample_country_map!$D:$D,MATCH($CF1334,subsample_country_map!$A:$A,0)),"")&lt;&gt;""),INDEX(subsample_country_map!$D:$D,MATCH($CF1334,subsample_country_map!$A:$A,0)),INDEX(lookup!$AC:$AC,MATCH($A1334,lookup!$A:$A,0)))</f>
        <v>1_western</v>
      </c>
      <c r="AN1334" t="str">
        <f>IF(AND($CF1334&lt;&gt;"",IFERROR(INDEX(subsample_country_map!$E:$E,MATCH($CF1334,subsample_country_map!$A:$A,0)),"")&lt;&gt;""),INDEX(subsample_country_map!$E:$E,MATCH($CF1334,subsample_country_map!$A:$A,0)),INDEX(lookup!$AD:$AD,MATCH($A1334,lookup!$A:$A,0)))</f>
        <v>1_common law</v>
      </c>
      <c r="AO1334" t="str">
        <f>INDEX(lookup!$Y:$Y,MATCH($A1334,lookup!$A:$A,0))</f>
        <v>0_published</v>
      </c>
      <c r="AP1334" t="str">
        <f>INDEX(lookup!$Z:$Z,MATCH($A1334,lookup!$A:$A,0))</f>
        <v>1_VHB high</v>
      </c>
      <c r="AQ1334" t="str">
        <f>INDEX(lookup!$W:$W,MATCH($A1334,lookup!$A:$A,0))</f>
        <v>1_fin/acc/econ</v>
      </c>
      <c r="AS1334" t="inlineStr">
        <is>
          <t>staging</t>
        </is>
      </c>
      <c r="AT1334" t="inlineStr">
        <is>
          <t>good-CER</t>
        </is>
      </c>
      <c r="AU1334" t="inlineStr">
        <is>
          <t>cost</t>
        </is>
      </c>
      <c r="AV1334" t="inlineStr">
        <is>
          <t>15.450</t>
        </is>
      </c>
      <c r="AW1334" t="inlineStr">
        <is>
          <t>22.031</t>
        </is>
      </c>
      <c r="BA1334" t="n">
        <v>26802</v>
      </c>
      <c r="BB1334" t="inlineStr">
        <is>
          <t>as-stated:one-month ahead forecasting regression</t>
        </is>
      </c>
      <c r="BC1334" t="inlineStr">
        <is>
          <t>other:panel first difference (pooled OLS)</t>
        </is>
      </c>
      <c r="BD1334" t="inlineStr">
        <is>
          <t>industry</t>
        </is>
      </c>
      <c r="BE1334" t="inlineStr">
        <is>
          <t>industry</t>
        </is>
      </c>
      <c r="BF1334" t="inlineStr">
        <is>
          <t>Non-Mat</t>
        </is>
      </c>
      <c r="BI1334" t="inlineStr">
        <is>
          <t>Table 7</t>
        </is>
      </c>
      <c r="BJ1334" t="inlineStr">
        <is>
          <t>col (II) Non-Mat ∆S5Y</t>
        </is>
      </c>
      <c r="BK1334" t="inlineStr">
        <is>
          <t>39</t>
        </is>
      </c>
      <c r="BL1334" t="inlineStr">
        <is>
          <t>∆Transition 15.450 (22.031)</t>
        </is>
      </c>
      <c r="BM1334" t="inlineStr">
        <is>
          <t>∆Transition</t>
        </is>
      </c>
      <c r="BN1334" t="inlineStr">
        <is>
          <t>∆S5Y</t>
        </is>
      </c>
      <c r="BO1334" t="inlineStr">
        <is>
          <t>original</t>
        </is>
      </c>
      <c r="BP1334" t="inlineStr">
        <is>
          <t>Kölbel et al (2020)</t>
        </is>
      </c>
      <c r="BQ1334" t="inlineStr">
        <is>
          <t>computed</t>
        </is>
      </c>
      <c r="BT1334" t="n">
        <v>0</v>
      </c>
      <c r="BU1334" t="inlineStr">
        <is>
          <t>staging_Koelbel_et_al_2020.csv</t>
        </is>
      </c>
      <c r="BW1334" t="n">
        <v>2010</v>
      </c>
      <c r="BX1334" t="n">
        <v>2018</v>
      </c>
      <c r="BY1334" t="inlineStr">
        <is>
          <t>United States (</t>
        </is>
      </c>
      <c r="BZ1334" t="n">
        <v>2014</v>
      </c>
      <c r="CA1334" t="n">
        <v>0.3333333333333333</v>
      </c>
      <c r="CB1334" t="n">
        <v>0</v>
      </c>
      <c r="CC1334" t="n">
        <v>1</v>
      </c>
      <c r="CD1334" t="n">
        <v>0.0042836042786834</v>
      </c>
      <c r="CE1334" t="n">
        <v>1</v>
      </c>
    </row>
    <row r="1335">
      <c r="A1335" t="inlineStr">
        <is>
          <t>Kölbel et al (2020)</t>
        </is>
      </c>
      <c r="B1335" t="n">
        <v>2640</v>
      </c>
      <c r="C1335" t="n">
        <v>0.009136320688537909</v>
      </c>
      <c r="D1335" t="n">
        <v>12422</v>
      </c>
      <c r="E1335">
        <f>IF(ISNUMBER($BA1335),$BA1335,IF(AND(ISNUMBER($D1335),ISNUMBER($BW1335),ISNUMBER($BX1335)),$D1335*($BX1335-$BW1335+1),""))</f>
        <v>12422.0</v>
      </c>
      <c r="H1335" t="inlineStr">
        <is>
          <t>partial</t>
        </is>
      </c>
      <c r="I1335" t="inlineStr">
        <is>
          <t>Regression Cofficient and Standard Error  available</t>
        </is>
      </c>
      <c r="J1335">
        <f>IF($BW1335&lt;&gt;"",$BW1335,"")</f>
        <v>2010.0</v>
      </c>
      <c r="K1335">
        <f>IF($BX1335&lt;&gt;"",$BX1335,"")</f>
        <v>2018.0</v>
      </c>
      <c r="L1335">
        <f>IF(AND(ISNUMBER($BW1335),ISNUMBER($BX1335)),($BW1335+$BX1335)/2,"")</f>
        <v>2014.0</v>
      </c>
      <c r="M1335">
        <f>IF($L1335&lt;&gt;"",$L1335,"")</f>
        <v>2014.0</v>
      </c>
      <c r="N1335">
        <f>IF(AND(ISNUMBER($BW1335),ISNUMBER($BX1335)),MIN(1,MAX(0,($BX1335-2016+1)/($BX1335-$BW1335+1))),"")</f>
        <v>0.3333333333333333</v>
      </c>
      <c r="O1335">
        <f>IF(AND(ISNUMBER($BW1335),ISNUMBER($BX1335)),MIN(1,MAX(0,($BX1335-2017+1)/($BX1335-$BW1335+1))),"")</f>
        <v>0.2222222222222222</v>
      </c>
      <c r="P1335">
        <f>IF(AND(ISNUMBER($BW1335),ISNUMBER($BX1335)),MIN(1,MAX(0,($BX1335-2018+1)/($BX1335-$BW1335+1))),"")</f>
        <v>0.1111111111111111</v>
      </c>
      <c r="Q1335">
        <f>IF(AND(ISNUMBER($BW1335),ISNUMBER($BX1335)),MIN(1,MAX(0,($BX1335-2019+1)/($BX1335-$BW1335+1))),"")</f>
        <v>0.0</v>
      </c>
      <c r="R1335">
        <f>IF(AND(ISNUMBER($BW1335),ISNUMBER($BX1335)),MIN(1,MAX(0,($BX1335-2016+1)/($BX1335-$BW1335+1))),"")</f>
        <v>0.3333333333333333</v>
      </c>
      <c r="S1335">
        <f>IF($L1335&lt;&gt;"",IF($L1335&gt;=2015.5,1,0),"")</f>
        <v>0.0</v>
      </c>
      <c r="T1335">
        <f>IF($L1335&lt;&gt;"",IF($L1335&gt;=2016,1,0),"")</f>
        <v>0.0</v>
      </c>
      <c r="U1335">
        <f>IF(ISNUMBER($BX1335),IF($BX1335&gt;=2016,1,0),"")</f>
        <v>1.0</v>
      </c>
      <c r="V1335">
        <f>IF(ISNUMBER($BW1335),IF($BW1335&gt;=2016,1,0),"")</f>
        <v>0.0</v>
      </c>
      <c r="W1335" t="str">
        <f>IF(AND(ISNUMBER($BW1335),ISNUMBER($BX1335)),IF($BW1335&gt;=2016,"post-only",IF($BX1335&lt;2016,"pre-only","mixed")),"")</f>
        <v>mixed</v>
      </c>
      <c r="X1335">
        <f>IF(AND(ISNUMBER($BW1335),ISNUMBER($BX1335)),MIN(1,MAX(0,($BX1335-2017+1)/($BX1335-$BW1335+1))),"")</f>
        <v>0.2222222222222222</v>
      </c>
      <c r="Y1335">
        <f>IF(AND(ISNUMBER($BW1335),ISNUMBER($BX1335)),MIN(1,MAX(0,($BX1335-2018+1)/($BX1335-$BW1335+1))),"")</f>
        <v>0.1111111111111111</v>
      </c>
      <c r="Z1335">
        <f>IF(AND(ISNUMBER($BW1335),ISNUMBER($BX1335)),MIN(1,MAX(0,($BX1335-2019+1)/($BX1335-$BW1335+1))),"")</f>
        <v>0.0</v>
      </c>
      <c r="AA1335">
        <f>IF(ISNUMBER($BX1335),IF($BX1335&gt;=2017,1,0),"")</f>
        <v>1.0</v>
      </c>
      <c r="AB1335">
        <f>IF(ISNUMBER($BX1335),IF($BX1335&gt;=2018,1,0),"")</f>
        <v>1.0</v>
      </c>
      <c r="AC1335">
        <f>IF(ISNUMBER($BX1335),IF($BX1335&gt;=2019,1,0),"")</f>
        <v>0.0</v>
      </c>
      <c r="AD1335">
        <f>IF($L1335&lt;&gt;"",IF($L1335&gt;2013,1,0),"")</f>
        <v>1.0</v>
      </c>
      <c r="AE1335">
        <f>IF($L1335&lt;&gt;"",1+IF($L1335&gt;2011,1,0)+IF($L1335&gt;2014,1,0),"")</f>
        <v>2.0</v>
      </c>
      <c r="AF1335" t="inlineStr">
        <is>
          <t>derivativ (CDS spread)</t>
        </is>
      </c>
      <c r="AG1335" t="inlineStr">
        <is>
          <t>disclosure</t>
        </is>
      </c>
      <c r="AH1335" t="inlineStr">
        <is>
          <t>non-sensitive</t>
        </is>
      </c>
      <c r="AI1335" t="inlineStr">
        <is>
          <t>with ETS/CT</t>
        </is>
      </c>
      <c r="AJ1335" t="inlineStr">
        <is>
          <t>with ETS/CT</t>
        </is>
      </c>
      <c r="AK1335" t="str">
        <f>IF(AND($CF1335&lt;&gt;"",IFERROR(INDEX(subsample_country_map!$B:$B,MATCH($CF1335,subsample_country_map!$A:$A,0)),"")&lt;&gt;""),INDEX(subsample_country_map!$B:$B,MATCH($CF1335,subsample_country_map!$A:$A,0)),INDEX(lookup!$AA:$AA,MATCH($A1335,lookup!$A:$A,0)))</f>
        <v>1_US</v>
      </c>
      <c r="AL1335" t="str">
        <f>IF(AND($CF1335&lt;&gt;"",IFERROR(INDEX(subsample_country_map!$C:$C,MATCH($CF1335,subsample_country_map!$A:$A,0)),"")&lt;&gt;""),INDEX(subsample_country_map!$C:$C,MATCH($CF1335,subsample_country_map!$A:$A,0)),INDEX(lookup!$AB:$AB,MATCH($A1335,lookup!$A:$A,0)))</f>
        <v>1_developed</v>
      </c>
      <c r="AM1335" t="str">
        <f>IF(AND($CF1335&lt;&gt;"",IFERROR(INDEX(subsample_country_map!$D:$D,MATCH($CF1335,subsample_country_map!$A:$A,0)),"")&lt;&gt;""),INDEX(subsample_country_map!$D:$D,MATCH($CF1335,subsample_country_map!$A:$A,0)),INDEX(lookup!$AC:$AC,MATCH($A1335,lookup!$A:$A,0)))</f>
        <v>1_western</v>
      </c>
      <c r="AN1335" t="str">
        <f>IF(AND($CF1335&lt;&gt;"",IFERROR(INDEX(subsample_country_map!$E:$E,MATCH($CF1335,subsample_country_map!$A:$A,0)),"")&lt;&gt;""),INDEX(subsample_country_map!$E:$E,MATCH($CF1335,subsample_country_map!$A:$A,0)),INDEX(lookup!$AD:$AD,MATCH($A1335,lookup!$A:$A,0)))</f>
        <v>1_common law</v>
      </c>
      <c r="AO1335" t="str">
        <f>INDEX(lookup!$Y:$Y,MATCH($A1335,lookup!$A:$A,0))</f>
        <v>0_published</v>
      </c>
      <c r="AP1335" t="str">
        <f>INDEX(lookup!$Z:$Z,MATCH($A1335,lookup!$A:$A,0))</f>
        <v>1_VHB high</v>
      </c>
      <c r="AQ1335" t="str">
        <f>INDEX(lookup!$W:$W,MATCH($A1335,lookup!$A:$A,0))</f>
        <v>1_fin/acc/econ</v>
      </c>
      <c r="AS1335" t="inlineStr">
        <is>
          <t>staging</t>
        </is>
      </c>
      <c r="AT1335" t="inlineStr">
        <is>
          <t>good-CER</t>
        </is>
      </c>
      <c r="AU1335" t="inlineStr">
        <is>
          <t>cost</t>
        </is>
      </c>
      <c r="AV1335" t="inlineStr">
        <is>
          <t>20.175</t>
        </is>
      </c>
      <c r="AW1335" t="inlineStr">
        <is>
          <t>19.812</t>
        </is>
      </c>
      <c r="BA1335" t="n">
        <v>12422</v>
      </c>
      <c r="BB1335" t="inlineStr">
        <is>
          <t>as-stated:one-month ahead forecasting regression</t>
        </is>
      </c>
      <c r="BC1335" t="inlineStr">
        <is>
          <t>other:panel first difference (pooled OLS)</t>
        </is>
      </c>
      <c r="BD1335" t="inlineStr">
        <is>
          <t>industry</t>
        </is>
      </c>
      <c r="BE1335" t="inlineStr">
        <is>
          <t>industry</t>
        </is>
      </c>
      <c r="BF1335" t="inlineStr">
        <is>
          <t>Mat</t>
        </is>
      </c>
      <c r="BI1335" t="inlineStr">
        <is>
          <t>Table 7</t>
        </is>
      </c>
      <c r="BJ1335" t="inlineStr">
        <is>
          <t>col (III) Mat ∆S5Y</t>
        </is>
      </c>
      <c r="BK1335" t="inlineStr">
        <is>
          <t>39</t>
        </is>
      </c>
      <c r="BL1335" t="inlineStr">
        <is>
          <t>∆Physical 20.175 (19.812)</t>
        </is>
      </c>
      <c r="BM1335" t="inlineStr">
        <is>
          <t>∆Physical</t>
        </is>
      </c>
      <c r="BN1335" t="inlineStr">
        <is>
          <t>∆S5Y</t>
        </is>
      </c>
      <c r="BO1335" t="inlineStr">
        <is>
          <t>original</t>
        </is>
      </c>
      <c r="BP1335" t="inlineStr">
        <is>
          <t>Kölbel et al (2020)</t>
        </is>
      </c>
      <c r="BQ1335" t="inlineStr">
        <is>
          <t>computed</t>
        </is>
      </c>
      <c r="BT1335" t="n">
        <v>0</v>
      </c>
      <c r="BU1335" t="inlineStr">
        <is>
          <t>staging_Koelbel_et_al_2020.csv</t>
        </is>
      </c>
      <c r="BW1335" t="n">
        <v>2010</v>
      </c>
      <c r="BX1335" t="n">
        <v>2018</v>
      </c>
      <c r="BY1335" t="inlineStr">
        <is>
          <t>United States (</t>
        </is>
      </c>
      <c r="BZ1335" t="n">
        <v>2014</v>
      </c>
      <c r="CA1335" t="n">
        <v>0.3333333333333333</v>
      </c>
      <c r="CB1335" t="n">
        <v>0</v>
      </c>
      <c r="CC1335" t="n">
        <v>1</v>
      </c>
      <c r="CD1335" t="n">
        <v>0.00913657491134055</v>
      </c>
      <c r="CE1335" t="n">
        <v>1</v>
      </c>
    </row>
    <row r="1336">
      <c r="A1336" t="inlineStr">
        <is>
          <t>Kölbel et al (2020)</t>
        </is>
      </c>
      <c r="B1336" t="n">
        <v>2641</v>
      </c>
      <c r="C1336" t="n">
        <v>-0.001038347417489184</v>
      </c>
      <c r="D1336" t="n">
        <v>12422</v>
      </c>
      <c r="E1336">
        <f>IF(ISNUMBER($BA1336),$BA1336,IF(AND(ISNUMBER($D1336),ISNUMBER($BW1336),ISNUMBER($BX1336)),$D1336*($BX1336-$BW1336+1),""))</f>
        <v>12422.0</v>
      </c>
      <c r="H1336" t="inlineStr">
        <is>
          <t>partial</t>
        </is>
      </c>
      <c r="I1336" t="inlineStr">
        <is>
          <t>Regression Cofficient and Standard Error  available</t>
        </is>
      </c>
      <c r="J1336">
        <f>IF($BW1336&lt;&gt;"",$BW1336,"")</f>
        <v>2010.0</v>
      </c>
      <c r="K1336">
        <f>IF($BX1336&lt;&gt;"",$BX1336,"")</f>
        <v>2018.0</v>
      </c>
      <c r="L1336">
        <f>IF(AND(ISNUMBER($BW1336),ISNUMBER($BX1336)),($BW1336+$BX1336)/2,"")</f>
        <v>2014.0</v>
      </c>
      <c r="M1336">
        <f>IF($L1336&lt;&gt;"",$L1336,"")</f>
        <v>2014.0</v>
      </c>
      <c r="N1336">
        <f>IF(AND(ISNUMBER($BW1336),ISNUMBER($BX1336)),MIN(1,MAX(0,($BX1336-2016+1)/($BX1336-$BW1336+1))),"")</f>
        <v>0.3333333333333333</v>
      </c>
      <c r="O1336">
        <f>IF(AND(ISNUMBER($BW1336),ISNUMBER($BX1336)),MIN(1,MAX(0,($BX1336-2017+1)/($BX1336-$BW1336+1))),"")</f>
        <v>0.2222222222222222</v>
      </c>
      <c r="P1336">
        <f>IF(AND(ISNUMBER($BW1336),ISNUMBER($BX1336)),MIN(1,MAX(0,($BX1336-2018+1)/($BX1336-$BW1336+1))),"")</f>
        <v>0.1111111111111111</v>
      </c>
      <c r="Q1336">
        <f>IF(AND(ISNUMBER($BW1336),ISNUMBER($BX1336)),MIN(1,MAX(0,($BX1336-2019+1)/($BX1336-$BW1336+1))),"")</f>
        <v>0.0</v>
      </c>
      <c r="R1336">
        <f>IF(AND(ISNUMBER($BW1336),ISNUMBER($BX1336)),MIN(1,MAX(0,($BX1336-2016+1)/($BX1336-$BW1336+1))),"")</f>
        <v>0.3333333333333333</v>
      </c>
      <c r="S1336">
        <f>IF($L1336&lt;&gt;"",IF($L1336&gt;=2015.5,1,0),"")</f>
        <v>0.0</v>
      </c>
      <c r="T1336">
        <f>IF($L1336&lt;&gt;"",IF($L1336&gt;=2016,1,0),"")</f>
        <v>0.0</v>
      </c>
      <c r="U1336">
        <f>IF(ISNUMBER($BX1336),IF($BX1336&gt;=2016,1,0),"")</f>
        <v>1.0</v>
      </c>
      <c r="V1336">
        <f>IF(ISNUMBER($BW1336),IF($BW1336&gt;=2016,1,0),"")</f>
        <v>0.0</v>
      </c>
      <c r="W1336" t="str">
        <f>IF(AND(ISNUMBER($BW1336),ISNUMBER($BX1336)),IF($BW1336&gt;=2016,"post-only",IF($BX1336&lt;2016,"pre-only","mixed")),"")</f>
        <v>mixed</v>
      </c>
      <c r="X1336">
        <f>IF(AND(ISNUMBER($BW1336),ISNUMBER($BX1336)),MIN(1,MAX(0,($BX1336-2017+1)/($BX1336-$BW1336+1))),"")</f>
        <v>0.2222222222222222</v>
      </c>
      <c r="Y1336">
        <f>IF(AND(ISNUMBER($BW1336),ISNUMBER($BX1336)),MIN(1,MAX(0,($BX1336-2018+1)/($BX1336-$BW1336+1))),"")</f>
        <v>0.1111111111111111</v>
      </c>
      <c r="Z1336">
        <f>IF(AND(ISNUMBER($BW1336),ISNUMBER($BX1336)),MIN(1,MAX(0,($BX1336-2019+1)/($BX1336-$BW1336+1))),"")</f>
        <v>0.0</v>
      </c>
      <c r="AA1336">
        <f>IF(ISNUMBER($BX1336),IF($BX1336&gt;=2017,1,0),"")</f>
        <v>1.0</v>
      </c>
      <c r="AB1336">
        <f>IF(ISNUMBER($BX1336),IF($BX1336&gt;=2018,1,0),"")</f>
        <v>1.0</v>
      </c>
      <c r="AC1336">
        <f>IF(ISNUMBER($BX1336),IF($BX1336&gt;=2019,1,0),"")</f>
        <v>0.0</v>
      </c>
      <c r="AD1336">
        <f>IF($L1336&lt;&gt;"",IF($L1336&gt;2013,1,0),"")</f>
        <v>1.0</v>
      </c>
      <c r="AE1336">
        <f>IF($L1336&lt;&gt;"",1+IF($L1336&gt;2011,1,0)+IF($L1336&gt;2014,1,0),"")</f>
        <v>2.0</v>
      </c>
      <c r="AF1336" t="inlineStr">
        <is>
          <t>derivativ (CDS spread)</t>
        </is>
      </c>
      <c r="AG1336" t="inlineStr">
        <is>
          <t>disclosure</t>
        </is>
      </c>
      <c r="AH1336" t="inlineStr">
        <is>
          <t>non-sensitive</t>
        </is>
      </c>
      <c r="AI1336" t="inlineStr">
        <is>
          <t>with ETS/CT</t>
        </is>
      </c>
      <c r="AJ1336" t="inlineStr">
        <is>
          <t>with ETS/CT</t>
        </is>
      </c>
      <c r="AK1336" t="str">
        <f>IF(AND($CF1336&lt;&gt;"",IFERROR(INDEX(subsample_country_map!$B:$B,MATCH($CF1336,subsample_country_map!$A:$A,0)),"")&lt;&gt;""),INDEX(subsample_country_map!$B:$B,MATCH($CF1336,subsample_country_map!$A:$A,0)),INDEX(lookup!$AA:$AA,MATCH($A1336,lookup!$A:$A,0)))</f>
        <v>1_US</v>
      </c>
      <c r="AL1336" t="str">
        <f>IF(AND($CF1336&lt;&gt;"",IFERROR(INDEX(subsample_country_map!$C:$C,MATCH($CF1336,subsample_country_map!$A:$A,0)),"")&lt;&gt;""),INDEX(subsample_country_map!$C:$C,MATCH($CF1336,subsample_country_map!$A:$A,0)),INDEX(lookup!$AB:$AB,MATCH($A1336,lookup!$A:$A,0)))</f>
        <v>1_developed</v>
      </c>
      <c r="AM1336" t="str">
        <f>IF(AND($CF1336&lt;&gt;"",IFERROR(INDEX(subsample_country_map!$D:$D,MATCH($CF1336,subsample_country_map!$A:$A,0)),"")&lt;&gt;""),INDEX(subsample_country_map!$D:$D,MATCH($CF1336,subsample_country_map!$A:$A,0)),INDEX(lookup!$AC:$AC,MATCH($A1336,lookup!$A:$A,0)))</f>
        <v>1_western</v>
      </c>
      <c r="AN1336" t="str">
        <f>IF(AND($CF1336&lt;&gt;"",IFERROR(INDEX(subsample_country_map!$E:$E,MATCH($CF1336,subsample_country_map!$A:$A,0)),"")&lt;&gt;""),INDEX(subsample_country_map!$E:$E,MATCH($CF1336,subsample_country_map!$A:$A,0)),INDEX(lookup!$AD:$AD,MATCH($A1336,lookup!$A:$A,0)))</f>
        <v>1_common law</v>
      </c>
      <c r="AO1336" t="str">
        <f>INDEX(lookup!$Y:$Y,MATCH($A1336,lookup!$A:$A,0))</f>
        <v>0_published</v>
      </c>
      <c r="AP1336" t="str">
        <f>INDEX(lookup!$Z:$Z,MATCH($A1336,lookup!$A:$A,0))</f>
        <v>1_VHB high</v>
      </c>
      <c r="AQ1336" t="str">
        <f>INDEX(lookup!$W:$W,MATCH($A1336,lookup!$A:$A,0))</f>
        <v>1_fin/acc/econ</v>
      </c>
      <c r="AS1336" t="inlineStr">
        <is>
          <t>staging</t>
        </is>
      </c>
      <c r="AT1336" t="inlineStr">
        <is>
          <t>good-CER</t>
        </is>
      </c>
      <c r="AU1336" t="inlineStr">
        <is>
          <t>cost</t>
        </is>
      </c>
      <c r="AV1336" t="inlineStr">
        <is>
          <t>-1.944</t>
        </is>
      </c>
      <c r="AW1336" t="inlineStr">
        <is>
          <t>16.798</t>
        </is>
      </c>
      <c r="BA1336" t="n">
        <v>12422</v>
      </c>
      <c r="BB1336" t="inlineStr">
        <is>
          <t>as-stated:one-month ahead forecasting regression</t>
        </is>
      </c>
      <c r="BC1336" t="inlineStr">
        <is>
          <t>other:panel first difference (pooled OLS)</t>
        </is>
      </c>
      <c r="BD1336" t="inlineStr">
        <is>
          <t>industry</t>
        </is>
      </c>
      <c r="BE1336" t="inlineStr">
        <is>
          <t>industry</t>
        </is>
      </c>
      <c r="BF1336" t="inlineStr">
        <is>
          <t>Mat</t>
        </is>
      </c>
      <c r="BI1336" t="inlineStr">
        <is>
          <t>Table 7</t>
        </is>
      </c>
      <c r="BJ1336" t="inlineStr">
        <is>
          <t>col (III) Mat ∆S5Y</t>
        </is>
      </c>
      <c r="BK1336" t="inlineStr">
        <is>
          <t>39</t>
        </is>
      </c>
      <c r="BL1336" t="inlineStr">
        <is>
          <t>∆Transition -1.944 (16.798)</t>
        </is>
      </c>
      <c r="BM1336" t="inlineStr">
        <is>
          <t>∆Transition</t>
        </is>
      </c>
      <c r="BN1336" t="inlineStr">
        <is>
          <t>∆S5Y</t>
        </is>
      </c>
      <c r="BO1336" t="inlineStr">
        <is>
          <t>original</t>
        </is>
      </c>
      <c r="BP1336" t="inlineStr">
        <is>
          <t>Kölbel et al (2020)</t>
        </is>
      </c>
      <c r="BQ1336" t="inlineStr">
        <is>
          <t>computed</t>
        </is>
      </c>
      <c r="BT1336" t="n">
        <v>0</v>
      </c>
      <c r="BU1336" t="inlineStr">
        <is>
          <t>staging_Koelbel_et_al_2020.csv</t>
        </is>
      </c>
      <c r="BW1336" t="n">
        <v>2010</v>
      </c>
      <c r="BX1336" t="n">
        <v>2018</v>
      </c>
      <c r="BY1336" t="inlineStr">
        <is>
          <t>United States (</t>
        </is>
      </c>
      <c r="BZ1336" t="n">
        <v>2014</v>
      </c>
      <c r="CA1336" t="n">
        <v>0.3333333333333333</v>
      </c>
      <c r="CB1336" t="n">
        <v>0</v>
      </c>
      <c r="CC1336" t="n">
        <v>1</v>
      </c>
      <c r="CD1336" t="n">
        <v>-0.001038347790659498</v>
      </c>
      <c r="CE1336" t="n">
        <v>1</v>
      </c>
    </row>
    <row r="1337">
      <c r="A1337" t="inlineStr">
        <is>
          <t>Kölbel et al (2020)</t>
        </is>
      </c>
      <c r="B1337" t="n">
        <v>2642</v>
      </c>
      <c r="C1337" t="n">
        <v>-0.001790645683779038</v>
      </c>
      <c r="D1337" t="n">
        <v>39224</v>
      </c>
      <c r="E1337">
        <f>IF(ISNUMBER($BA1337),$BA1337,IF(AND(ISNUMBER($D1337),ISNUMBER($BW1337),ISNUMBER($BX1337)),$D1337*($BX1337-$BW1337+1),""))</f>
        <v>39224.0</v>
      </c>
      <c r="H1337" t="inlineStr">
        <is>
          <t>partial</t>
        </is>
      </c>
      <c r="I1337" t="inlineStr">
        <is>
          <t>Regression Cofficient and Standard Error  available</t>
        </is>
      </c>
      <c r="J1337">
        <f>IF($BW1337&lt;&gt;"",$BW1337,"")</f>
        <v>2010.0</v>
      </c>
      <c r="K1337">
        <f>IF($BX1337&lt;&gt;"",$BX1337,"")</f>
        <v>2018.0</v>
      </c>
      <c r="L1337">
        <f>IF(AND(ISNUMBER($BW1337),ISNUMBER($BX1337)),($BW1337+$BX1337)/2,"")</f>
        <v>2014.0</v>
      </c>
      <c r="M1337">
        <f>IF($L1337&lt;&gt;"",$L1337,"")</f>
        <v>2014.0</v>
      </c>
      <c r="N1337">
        <f>IF(AND(ISNUMBER($BW1337),ISNUMBER($BX1337)),MIN(1,MAX(0,($BX1337-2016+1)/($BX1337-$BW1337+1))),"")</f>
        <v>0.3333333333333333</v>
      </c>
      <c r="O1337">
        <f>IF(AND(ISNUMBER($BW1337),ISNUMBER($BX1337)),MIN(1,MAX(0,($BX1337-2017+1)/($BX1337-$BW1337+1))),"")</f>
        <v>0.2222222222222222</v>
      </c>
      <c r="P1337">
        <f>IF(AND(ISNUMBER($BW1337),ISNUMBER($BX1337)),MIN(1,MAX(0,($BX1337-2018+1)/($BX1337-$BW1337+1))),"")</f>
        <v>0.1111111111111111</v>
      </c>
      <c r="Q1337">
        <f>IF(AND(ISNUMBER($BW1337),ISNUMBER($BX1337)),MIN(1,MAX(0,($BX1337-2019+1)/($BX1337-$BW1337+1))),"")</f>
        <v>0.0</v>
      </c>
      <c r="R1337">
        <f>IF(AND(ISNUMBER($BW1337),ISNUMBER($BX1337)),MIN(1,MAX(0,($BX1337-2016+1)/($BX1337-$BW1337+1))),"")</f>
        <v>0.3333333333333333</v>
      </c>
      <c r="S1337">
        <f>IF($L1337&lt;&gt;"",IF($L1337&gt;=2015.5,1,0),"")</f>
        <v>0.0</v>
      </c>
      <c r="T1337">
        <f>IF($L1337&lt;&gt;"",IF($L1337&gt;=2016,1,0),"")</f>
        <v>0.0</v>
      </c>
      <c r="U1337">
        <f>IF(ISNUMBER($BX1337),IF($BX1337&gt;=2016,1,0),"")</f>
        <v>1.0</v>
      </c>
      <c r="V1337">
        <f>IF(ISNUMBER($BW1337),IF($BW1337&gt;=2016,1,0),"")</f>
        <v>0.0</v>
      </c>
      <c r="W1337" t="str">
        <f>IF(AND(ISNUMBER($BW1337),ISNUMBER($BX1337)),IF($BW1337&gt;=2016,"post-only",IF($BX1337&lt;2016,"pre-only","mixed")),"")</f>
        <v>mixed</v>
      </c>
      <c r="X1337">
        <f>IF(AND(ISNUMBER($BW1337),ISNUMBER($BX1337)),MIN(1,MAX(0,($BX1337-2017+1)/($BX1337-$BW1337+1))),"")</f>
        <v>0.2222222222222222</v>
      </c>
      <c r="Y1337">
        <f>IF(AND(ISNUMBER($BW1337),ISNUMBER($BX1337)),MIN(1,MAX(0,($BX1337-2018+1)/($BX1337-$BW1337+1))),"")</f>
        <v>0.1111111111111111</v>
      </c>
      <c r="Z1337">
        <f>IF(AND(ISNUMBER($BW1337),ISNUMBER($BX1337)),MIN(1,MAX(0,($BX1337-2019+1)/($BX1337-$BW1337+1))),"")</f>
        <v>0.0</v>
      </c>
      <c r="AA1337">
        <f>IF(ISNUMBER($BX1337),IF($BX1337&gt;=2017,1,0),"")</f>
        <v>1.0</v>
      </c>
      <c r="AB1337">
        <f>IF(ISNUMBER($BX1337),IF($BX1337&gt;=2018,1,0),"")</f>
        <v>1.0</v>
      </c>
      <c r="AC1337">
        <f>IF(ISNUMBER($BX1337),IF($BX1337&gt;=2019,1,0),"")</f>
        <v>0.0</v>
      </c>
      <c r="AD1337">
        <f>IF($L1337&lt;&gt;"",IF($L1337&gt;2013,1,0),"")</f>
        <v>1.0</v>
      </c>
      <c r="AE1337">
        <f>IF($L1337&lt;&gt;"",1+IF($L1337&gt;2011,1,0)+IF($L1337&gt;2014,1,0),"")</f>
        <v>2.0</v>
      </c>
      <c r="AF1337" t="inlineStr">
        <is>
          <t>derivativ (CDS spread)</t>
        </is>
      </c>
      <c r="AG1337" t="inlineStr">
        <is>
          <t>disclosure</t>
        </is>
      </c>
      <c r="AH1337" t="inlineStr">
        <is>
          <t>non-sensitive</t>
        </is>
      </c>
      <c r="AI1337" t="inlineStr">
        <is>
          <t>with ETS/CT</t>
        </is>
      </c>
      <c r="AJ1337" t="inlineStr">
        <is>
          <t>with ETS/CT</t>
        </is>
      </c>
      <c r="AK1337" t="str">
        <f>IF(AND($CF1337&lt;&gt;"",IFERROR(INDEX(subsample_country_map!$B:$B,MATCH($CF1337,subsample_country_map!$A:$A,0)),"")&lt;&gt;""),INDEX(subsample_country_map!$B:$B,MATCH($CF1337,subsample_country_map!$A:$A,0)),INDEX(lookup!$AA:$AA,MATCH($A1337,lookup!$A:$A,0)))</f>
        <v>1_US</v>
      </c>
      <c r="AL1337" t="str">
        <f>IF(AND($CF1337&lt;&gt;"",IFERROR(INDEX(subsample_country_map!$C:$C,MATCH($CF1337,subsample_country_map!$A:$A,0)),"")&lt;&gt;""),INDEX(subsample_country_map!$C:$C,MATCH($CF1337,subsample_country_map!$A:$A,0)),INDEX(lookup!$AB:$AB,MATCH($A1337,lookup!$A:$A,0)))</f>
        <v>1_developed</v>
      </c>
      <c r="AM1337" t="str">
        <f>IF(AND($CF1337&lt;&gt;"",IFERROR(INDEX(subsample_country_map!$D:$D,MATCH($CF1337,subsample_country_map!$A:$A,0)),"")&lt;&gt;""),INDEX(subsample_country_map!$D:$D,MATCH($CF1337,subsample_country_map!$A:$A,0)),INDEX(lookup!$AC:$AC,MATCH($A1337,lookup!$A:$A,0)))</f>
        <v>1_western</v>
      </c>
      <c r="AN1337" t="str">
        <f>IF(AND($CF1337&lt;&gt;"",IFERROR(INDEX(subsample_country_map!$E:$E,MATCH($CF1337,subsample_country_map!$A:$A,0)),"")&lt;&gt;""),INDEX(subsample_country_map!$E:$E,MATCH($CF1337,subsample_country_map!$A:$A,0)),INDEX(lookup!$AD:$AD,MATCH($A1337,lookup!$A:$A,0)))</f>
        <v>1_common law</v>
      </c>
      <c r="AO1337" t="str">
        <f>INDEX(lookup!$Y:$Y,MATCH($A1337,lookup!$A:$A,0))</f>
        <v>0_published</v>
      </c>
      <c r="AP1337" t="str">
        <f>INDEX(lookup!$Z:$Z,MATCH($A1337,lookup!$A:$A,0))</f>
        <v>1_VHB high</v>
      </c>
      <c r="AQ1337" t="str">
        <f>INDEX(lookup!$W:$W,MATCH($A1337,lookup!$A:$A,0))</f>
        <v>1_fin/acc/econ</v>
      </c>
      <c r="AS1337" t="inlineStr">
        <is>
          <t>staging</t>
        </is>
      </c>
      <c r="AT1337" t="inlineStr">
        <is>
          <t>good-CER</t>
        </is>
      </c>
      <c r="AU1337" t="inlineStr">
        <is>
          <t>cost</t>
        </is>
      </c>
      <c r="AV1337" t="inlineStr">
        <is>
          <t>-4.350</t>
        </is>
      </c>
      <c r="AW1337" t="inlineStr">
        <is>
          <t>12.266</t>
        </is>
      </c>
      <c r="BA1337" t="n">
        <v>39224</v>
      </c>
      <c r="BB1337" t="inlineStr">
        <is>
          <t>as-stated:one-month ahead forecasting regression</t>
        </is>
      </c>
      <c r="BC1337" t="inlineStr">
        <is>
          <t>other:panel first difference (pooled OLS)</t>
        </is>
      </c>
      <c r="BD1337" t="inlineStr">
        <is>
          <t>industry</t>
        </is>
      </c>
      <c r="BE1337" t="inlineStr">
        <is>
          <t>none</t>
        </is>
      </c>
      <c r="BI1337" t="inlineStr">
        <is>
          <t>Table 8</t>
        </is>
      </c>
      <c r="BJ1337" t="inlineStr">
        <is>
          <t>col (I) All ∆S10Y</t>
        </is>
      </c>
      <c r="BK1337" t="inlineStr">
        <is>
          <t>40</t>
        </is>
      </c>
      <c r="BL1337" t="inlineStr">
        <is>
          <t>∆ClimateRisk -4.350 (12.266)</t>
        </is>
      </c>
      <c r="BM1337" t="inlineStr">
        <is>
          <t>∆ClimateRisk</t>
        </is>
      </c>
      <c r="BN1337" t="inlineStr">
        <is>
          <t>∆S10Y</t>
        </is>
      </c>
      <c r="BO1337" t="inlineStr">
        <is>
          <t>original</t>
        </is>
      </c>
      <c r="BP1337" t="inlineStr">
        <is>
          <t>Kölbel et al (2020)</t>
        </is>
      </c>
      <c r="BQ1337" t="inlineStr">
        <is>
          <t>computed</t>
        </is>
      </c>
      <c r="BT1337" t="n">
        <v>0</v>
      </c>
      <c r="BU1337" t="inlineStr">
        <is>
          <t>staging_Koelbel_et_al_2020.csv</t>
        </is>
      </c>
      <c r="BW1337" t="n">
        <v>2010</v>
      </c>
      <c r="BX1337" t="n">
        <v>2018</v>
      </c>
      <c r="BY1337" t="inlineStr">
        <is>
          <t>United States (</t>
        </is>
      </c>
      <c r="BZ1337" t="n">
        <v>2014</v>
      </c>
      <c r="CA1337" t="n">
        <v>0.3333333333333333</v>
      </c>
      <c r="CB1337" t="n">
        <v>0</v>
      </c>
      <c r="CC1337" t="n">
        <v>1</v>
      </c>
      <c r="CD1337" t="n">
        <v>-0.001790647597631968</v>
      </c>
      <c r="CE1337" t="n">
        <v>1</v>
      </c>
    </row>
    <row r="1338">
      <c r="A1338" t="inlineStr">
        <is>
          <t>Kölbel et al (2020)</t>
        </is>
      </c>
      <c r="B1338" t="n">
        <v>2643</v>
      </c>
      <c r="C1338" t="n">
        <v>0.003787977645889149</v>
      </c>
      <c r="D1338" t="n">
        <v>12422</v>
      </c>
      <c r="E1338">
        <f>IF(ISNUMBER($BA1338),$BA1338,IF(AND(ISNUMBER($D1338),ISNUMBER($BW1338),ISNUMBER($BX1338)),$D1338*($BX1338-$BW1338+1),""))</f>
        <v>12422.0</v>
      </c>
      <c r="H1338" t="inlineStr">
        <is>
          <t>partial</t>
        </is>
      </c>
      <c r="I1338" t="inlineStr">
        <is>
          <t>Regression Cofficient and Standard Error  available</t>
        </is>
      </c>
      <c r="J1338">
        <f>IF($BW1338&lt;&gt;"",$BW1338,"")</f>
        <v>2010.0</v>
      </c>
      <c r="K1338">
        <f>IF($BX1338&lt;&gt;"",$BX1338,"")</f>
        <v>2018.0</v>
      </c>
      <c r="L1338">
        <f>IF(AND(ISNUMBER($BW1338),ISNUMBER($BX1338)),($BW1338+$BX1338)/2,"")</f>
        <v>2014.0</v>
      </c>
      <c r="M1338">
        <f>IF($L1338&lt;&gt;"",$L1338,"")</f>
        <v>2014.0</v>
      </c>
      <c r="N1338">
        <f>IF(AND(ISNUMBER($BW1338),ISNUMBER($BX1338)),MIN(1,MAX(0,($BX1338-2016+1)/($BX1338-$BW1338+1))),"")</f>
        <v>0.3333333333333333</v>
      </c>
      <c r="O1338">
        <f>IF(AND(ISNUMBER($BW1338),ISNUMBER($BX1338)),MIN(1,MAX(0,($BX1338-2017+1)/($BX1338-$BW1338+1))),"")</f>
        <v>0.2222222222222222</v>
      </c>
      <c r="P1338">
        <f>IF(AND(ISNUMBER($BW1338),ISNUMBER($BX1338)),MIN(1,MAX(0,($BX1338-2018+1)/($BX1338-$BW1338+1))),"")</f>
        <v>0.1111111111111111</v>
      </c>
      <c r="Q1338">
        <f>IF(AND(ISNUMBER($BW1338),ISNUMBER($BX1338)),MIN(1,MAX(0,($BX1338-2019+1)/($BX1338-$BW1338+1))),"")</f>
        <v>0.0</v>
      </c>
      <c r="R1338">
        <f>IF(AND(ISNUMBER($BW1338),ISNUMBER($BX1338)),MIN(1,MAX(0,($BX1338-2016+1)/($BX1338-$BW1338+1))),"")</f>
        <v>0.3333333333333333</v>
      </c>
      <c r="S1338">
        <f>IF($L1338&lt;&gt;"",IF($L1338&gt;=2015.5,1,0),"")</f>
        <v>0.0</v>
      </c>
      <c r="T1338">
        <f>IF($L1338&lt;&gt;"",IF($L1338&gt;=2016,1,0),"")</f>
        <v>0.0</v>
      </c>
      <c r="U1338">
        <f>IF(ISNUMBER($BX1338),IF($BX1338&gt;=2016,1,0),"")</f>
        <v>1.0</v>
      </c>
      <c r="V1338">
        <f>IF(ISNUMBER($BW1338),IF($BW1338&gt;=2016,1,0),"")</f>
        <v>0.0</v>
      </c>
      <c r="W1338" t="str">
        <f>IF(AND(ISNUMBER($BW1338),ISNUMBER($BX1338)),IF($BW1338&gt;=2016,"post-only",IF($BX1338&lt;2016,"pre-only","mixed")),"")</f>
        <v>mixed</v>
      </c>
      <c r="X1338">
        <f>IF(AND(ISNUMBER($BW1338),ISNUMBER($BX1338)),MIN(1,MAX(0,($BX1338-2017+1)/($BX1338-$BW1338+1))),"")</f>
        <v>0.2222222222222222</v>
      </c>
      <c r="Y1338">
        <f>IF(AND(ISNUMBER($BW1338),ISNUMBER($BX1338)),MIN(1,MAX(0,($BX1338-2018+1)/($BX1338-$BW1338+1))),"")</f>
        <v>0.1111111111111111</v>
      </c>
      <c r="Z1338">
        <f>IF(AND(ISNUMBER($BW1338),ISNUMBER($BX1338)),MIN(1,MAX(0,($BX1338-2019+1)/($BX1338-$BW1338+1))),"")</f>
        <v>0.0</v>
      </c>
      <c r="AA1338">
        <f>IF(ISNUMBER($BX1338),IF($BX1338&gt;=2017,1,0),"")</f>
        <v>1.0</v>
      </c>
      <c r="AB1338">
        <f>IF(ISNUMBER($BX1338),IF($BX1338&gt;=2018,1,0),"")</f>
        <v>1.0</v>
      </c>
      <c r="AC1338">
        <f>IF(ISNUMBER($BX1338),IF($BX1338&gt;=2019,1,0),"")</f>
        <v>0.0</v>
      </c>
      <c r="AD1338">
        <f>IF($L1338&lt;&gt;"",IF($L1338&gt;2013,1,0),"")</f>
        <v>1.0</v>
      </c>
      <c r="AE1338">
        <f>IF($L1338&lt;&gt;"",1+IF($L1338&gt;2011,1,0)+IF($L1338&gt;2014,1,0),"")</f>
        <v>2.0</v>
      </c>
      <c r="AF1338" t="inlineStr">
        <is>
          <t>derivativ (CDS spread)</t>
        </is>
      </c>
      <c r="AG1338" t="inlineStr">
        <is>
          <t>disclosure</t>
        </is>
      </c>
      <c r="AH1338" t="inlineStr">
        <is>
          <t>non-sensitive</t>
        </is>
      </c>
      <c r="AI1338" t="inlineStr">
        <is>
          <t>with ETS/CT</t>
        </is>
      </c>
      <c r="AJ1338" t="inlineStr">
        <is>
          <t>with ETS/CT</t>
        </is>
      </c>
      <c r="AK1338" t="str">
        <f>IF(AND($CF1338&lt;&gt;"",IFERROR(INDEX(subsample_country_map!$B:$B,MATCH($CF1338,subsample_country_map!$A:$A,0)),"")&lt;&gt;""),INDEX(subsample_country_map!$B:$B,MATCH($CF1338,subsample_country_map!$A:$A,0)),INDEX(lookup!$AA:$AA,MATCH($A1338,lookup!$A:$A,0)))</f>
        <v>1_US</v>
      </c>
      <c r="AL1338" t="str">
        <f>IF(AND($CF1338&lt;&gt;"",IFERROR(INDEX(subsample_country_map!$C:$C,MATCH($CF1338,subsample_country_map!$A:$A,0)),"")&lt;&gt;""),INDEX(subsample_country_map!$C:$C,MATCH($CF1338,subsample_country_map!$A:$A,0)),INDEX(lookup!$AB:$AB,MATCH($A1338,lookup!$A:$A,0)))</f>
        <v>1_developed</v>
      </c>
      <c r="AM1338" t="str">
        <f>IF(AND($CF1338&lt;&gt;"",IFERROR(INDEX(subsample_country_map!$D:$D,MATCH($CF1338,subsample_country_map!$A:$A,0)),"")&lt;&gt;""),INDEX(subsample_country_map!$D:$D,MATCH($CF1338,subsample_country_map!$A:$A,0)),INDEX(lookup!$AC:$AC,MATCH($A1338,lookup!$A:$A,0)))</f>
        <v>1_western</v>
      </c>
      <c r="AN1338" t="str">
        <f>IF(AND($CF1338&lt;&gt;"",IFERROR(INDEX(subsample_country_map!$E:$E,MATCH($CF1338,subsample_country_map!$A:$A,0)),"")&lt;&gt;""),INDEX(subsample_country_map!$E:$E,MATCH($CF1338,subsample_country_map!$A:$A,0)),INDEX(lookup!$AD:$AD,MATCH($A1338,lookup!$A:$A,0)))</f>
        <v>1_common law</v>
      </c>
      <c r="AO1338" t="str">
        <f>INDEX(lookup!$Y:$Y,MATCH($A1338,lookup!$A:$A,0))</f>
        <v>0_published</v>
      </c>
      <c r="AP1338" t="str">
        <f>INDEX(lookup!$Z:$Z,MATCH($A1338,lookup!$A:$A,0))</f>
        <v>1_VHB high</v>
      </c>
      <c r="AQ1338" t="str">
        <f>INDEX(lookup!$W:$W,MATCH($A1338,lookup!$A:$A,0))</f>
        <v>1_fin/acc/econ</v>
      </c>
      <c r="AS1338" t="inlineStr">
        <is>
          <t>staging</t>
        </is>
      </c>
      <c r="AT1338" t="inlineStr">
        <is>
          <t>good-CER</t>
        </is>
      </c>
      <c r="AU1338" t="inlineStr">
        <is>
          <t>cost</t>
        </is>
      </c>
      <c r="AV1338" t="inlineStr">
        <is>
          <t>6.378</t>
        </is>
      </c>
      <c r="AW1338" t="inlineStr">
        <is>
          <t>15.107</t>
        </is>
      </c>
      <c r="BA1338" t="n">
        <v>12422</v>
      </c>
      <c r="BB1338" t="inlineStr">
        <is>
          <t>as-stated:one-month ahead forecasting regression</t>
        </is>
      </c>
      <c r="BC1338" t="inlineStr">
        <is>
          <t>other:panel first difference (pooled OLS)</t>
        </is>
      </c>
      <c r="BD1338" t="inlineStr">
        <is>
          <t>industry</t>
        </is>
      </c>
      <c r="BE1338" t="inlineStr">
        <is>
          <t>industry</t>
        </is>
      </c>
      <c r="BF1338" t="inlineStr">
        <is>
          <t>Mat</t>
        </is>
      </c>
      <c r="BI1338" t="inlineStr">
        <is>
          <t>Table 8</t>
        </is>
      </c>
      <c r="BJ1338" t="inlineStr">
        <is>
          <t>col (II) Mat ∆S10Y</t>
        </is>
      </c>
      <c r="BK1338" t="inlineStr">
        <is>
          <t>40</t>
        </is>
      </c>
      <c r="BL1338" t="inlineStr">
        <is>
          <t>∆ClimateRisk 6.378 (15.107)</t>
        </is>
      </c>
      <c r="BM1338" t="inlineStr">
        <is>
          <t>∆ClimateRisk</t>
        </is>
      </c>
      <c r="BN1338" t="inlineStr">
        <is>
          <t>∆S10Y</t>
        </is>
      </c>
      <c r="BO1338" t="inlineStr">
        <is>
          <t>original</t>
        </is>
      </c>
      <c r="BP1338" t="inlineStr">
        <is>
          <t>Kölbel et al (2020)</t>
        </is>
      </c>
      <c r="BQ1338" t="inlineStr">
        <is>
          <t>computed</t>
        </is>
      </c>
      <c r="BT1338" t="n">
        <v>0</v>
      </c>
      <c r="BU1338" t="inlineStr">
        <is>
          <t>staging_Koelbel_et_al_2020.csv</t>
        </is>
      </c>
      <c r="BW1338" t="n">
        <v>2010</v>
      </c>
      <c r="BX1338" t="n">
        <v>2018</v>
      </c>
      <c r="BY1338" t="inlineStr">
        <is>
          <t>United States (</t>
        </is>
      </c>
      <c r="BZ1338" t="n">
        <v>2014</v>
      </c>
      <c r="CA1338" t="n">
        <v>0.3333333333333333</v>
      </c>
      <c r="CB1338" t="n">
        <v>0</v>
      </c>
      <c r="CC1338" t="n">
        <v>1</v>
      </c>
      <c r="CD1338" t="n">
        <v>0.003787995763657664</v>
      </c>
      <c r="CE1338" t="n">
        <v>1</v>
      </c>
    </row>
    <row r="1339">
      <c r="A1339" t="inlineStr">
        <is>
          <t>Kölbel et al (2020)</t>
        </is>
      </c>
      <c r="B1339" t="n">
        <v>2644</v>
      </c>
      <c r="C1339" t="n">
        <v>0.003894844563034614</v>
      </c>
      <c r="D1339" t="n">
        <v>39224</v>
      </c>
      <c r="E1339">
        <f>IF(ISNUMBER($BA1339),$BA1339,IF(AND(ISNUMBER($D1339),ISNUMBER($BW1339),ISNUMBER($BX1339)),$D1339*($BX1339-$BW1339+1),""))</f>
        <v>39224.0</v>
      </c>
      <c r="H1339" t="inlineStr">
        <is>
          <t>partial</t>
        </is>
      </c>
      <c r="I1339" t="inlineStr">
        <is>
          <t>Regression Cofficient and Standard Error  available</t>
        </is>
      </c>
      <c r="J1339">
        <f>IF($BW1339&lt;&gt;"",$BW1339,"")</f>
        <v>2010.0</v>
      </c>
      <c r="K1339">
        <f>IF($BX1339&lt;&gt;"",$BX1339,"")</f>
        <v>2018.0</v>
      </c>
      <c r="L1339">
        <f>IF(AND(ISNUMBER($BW1339),ISNUMBER($BX1339)),($BW1339+$BX1339)/2,"")</f>
        <v>2014.0</v>
      </c>
      <c r="M1339">
        <f>IF($L1339&lt;&gt;"",$L1339,"")</f>
        <v>2014.0</v>
      </c>
      <c r="N1339">
        <f>IF(AND(ISNUMBER($BW1339),ISNUMBER($BX1339)),MIN(1,MAX(0,($BX1339-2016+1)/($BX1339-$BW1339+1))),"")</f>
        <v>0.3333333333333333</v>
      </c>
      <c r="O1339">
        <f>IF(AND(ISNUMBER($BW1339),ISNUMBER($BX1339)),MIN(1,MAX(0,($BX1339-2017+1)/($BX1339-$BW1339+1))),"")</f>
        <v>0.2222222222222222</v>
      </c>
      <c r="P1339">
        <f>IF(AND(ISNUMBER($BW1339),ISNUMBER($BX1339)),MIN(1,MAX(0,($BX1339-2018+1)/($BX1339-$BW1339+1))),"")</f>
        <v>0.1111111111111111</v>
      </c>
      <c r="Q1339">
        <f>IF(AND(ISNUMBER($BW1339),ISNUMBER($BX1339)),MIN(1,MAX(0,($BX1339-2019+1)/($BX1339-$BW1339+1))),"")</f>
        <v>0.0</v>
      </c>
      <c r="R1339">
        <f>IF(AND(ISNUMBER($BW1339),ISNUMBER($BX1339)),MIN(1,MAX(0,($BX1339-2016+1)/($BX1339-$BW1339+1))),"")</f>
        <v>0.3333333333333333</v>
      </c>
      <c r="S1339">
        <f>IF($L1339&lt;&gt;"",IF($L1339&gt;=2015.5,1,0),"")</f>
        <v>0.0</v>
      </c>
      <c r="T1339">
        <f>IF($L1339&lt;&gt;"",IF($L1339&gt;=2016,1,0),"")</f>
        <v>0.0</v>
      </c>
      <c r="U1339">
        <f>IF(ISNUMBER($BX1339),IF($BX1339&gt;=2016,1,0),"")</f>
        <v>1.0</v>
      </c>
      <c r="V1339">
        <f>IF(ISNUMBER($BW1339),IF($BW1339&gt;=2016,1,0),"")</f>
        <v>0.0</v>
      </c>
      <c r="W1339" t="str">
        <f>IF(AND(ISNUMBER($BW1339),ISNUMBER($BX1339)),IF($BW1339&gt;=2016,"post-only",IF($BX1339&lt;2016,"pre-only","mixed")),"")</f>
        <v>mixed</v>
      </c>
      <c r="X1339">
        <f>IF(AND(ISNUMBER($BW1339),ISNUMBER($BX1339)),MIN(1,MAX(0,($BX1339-2017+1)/($BX1339-$BW1339+1))),"")</f>
        <v>0.2222222222222222</v>
      </c>
      <c r="Y1339">
        <f>IF(AND(ISNUMBER($BW1339),ISNUMBER($BX1339)),MIN(1,MAX(0,($BX1339-2018+1)/($BX1339-$BW1339+1))),"")</f>
        <v>0.1111111111111111</v>
      </c>
      <c r="Z1339">
        <f>IF(AND(ISNUMBER($BW1339),ISNUMBER($BX1339)),MIN(1,MAX(0,($BX1339-2019+1)/($BX1339-$BW1339+1))),"")</f>
        <v>0.0</v>
      </c>
      <c r="AA1339">
        <f>IF(ISNUMBER($BX1339),IF($BX1339&gt;=2017,1,0),"")</f>
        <v>1.0</v>
      </c>
      <c r="AB1339">
        <f>IF(ISNUMBER($BX1339),IF($BX1339&gt;=2018,1,0),"")</f>
        <v>1.0</v>
      </c>
      <c r="AC1339">
        <f>IF(ISNUMBER($BX1339),IF($BX1339&gt;=2019,1,0),"")</f>
        <v>0.0</v>
      </c>
      <c r="AD1339">
        <f>IF($L1339&lt;&gt;"",IF($L1339&gt;2013,1,0),"")</f>
        <v>1.0</v>
      </c>
      <c r="AE1339">
        <f>IF($L1339&lt;&gt;"",1+IF($L1339&gt;2011,1,0)+IF($L1339&gt;2014,1,0),"")</f>
        <v>2.0</v>
      </c>
      <c r="AF1339" t="inlineStr">
        <is>
          <t>derivativ (CDS spread)</t>
        </is>
      </c>
      <c r="AG1339" t="inlineStr">
        <is>
          <t>disclosure</t>
        </is>
      </c>
      <c r="AH1339" t="inlineStr">
        <is>
          <t>non-sensitive</t>
        </is>
      </c>
      <c r="AI1339" t="inlineStr">
        <is>
          <t>with ETS/CT</t>
        </is>
      </c>
      <c r="AJ1339" t="inlineStr">
        <is>
          <t>with ETS/CT</t>
        </is>
      </c>
      <c r="AK1339" t="str">
        <f>IF(AND($CF1339&lt;&gt;"",IFERROR(INDEX(subsample_country_map!$B:$B,MATCH($CF1339,subsample_country_map!$A:$A,0)),"")&lt;&gt;""),INDEX(subsample_country_map!$B:$B,MATCH($CF1339,subsample_country_map!$A:$A,0)),INDEX(lookup!$AA:$AA,MATCH($A1339,lookup!$A:$A,0)))</f>
        <v>1_US</v>
      </c>
      <c r="AL1339" t="str">
        <f>IF(AND($CF1339&lt;&gt;"",IFERROR(INDEX(subsample_country_map!$C:$C,MATCH($CF1339,subsample_country_map!$A:$A,0)),"")&lt;&gt;""),INDEX(subsample_country_map!$C:$C,MATCH($CF1339,subsample_country_map!$A:$A,0)),INDEX(lookup!$AB:$AB,MATCH($A1339,lookup!$A:$A,0)))</f>
        <v>1_developed</v>
      </c>
      <c r="AM1339" t="str">
        <f>IF(AND($CF1339&lt;&gt;"",IFERROR(INDEX(subsample_country_map!$D:$D,MATCH($CF1339,subsample_country_map!$A:$A,0)),"")&lt;&gt;""),INDEX(subsample_country_map!$D:$D,MATCH($CF1339,subsample_country_map!$A:$A,0)),INDEX(lookup!$AC:$AC,MATCH($A1339,lookup!$A:$A,0)))</f>
        <v>1_western</v>
      </c>
      <c r="AN1339" t="str">
        <f>IF(AND($CF1339&lt;&gt;"",IFERROR(INDEX(subsample_country_map!$E:$E,MATCH($CF1339,subsample_country_map!$A:$A,0)),"")&lt;&gt;""),INDEX(subsample_country_map!$E:$E,MATCH($CF1339,subsample_country_map!$A:$A,0)),INDEX(lookup!$AD:$AD,MATCH($A1339,lookup!$A:$A,0)))</f>
        <v>1_common law</v>
      </c>
      <c r="AO1339" t="str">
        <f>INDEX(lookup!$Y:$Y,MATCH($A1339,lookup!$A:$A,0))</f>
        <v>0_published</v>
      </c>
      <c r="AP1339" t="str">
        <f>INDEX(lookup!$Z:$Z,MATCH($A1339,lookup!$A:$A,0))</f>
        <v>1_VHB high</v>
      </c>
      <c r="AQ1339" t="str">
        <f>INDEX(lookup!$W:$W,MATCH($A1339,lookup!$A:$A,0))</f>
        <v>1_fin/acc/econ</v>
      </c>
      <c r="AS1339" t="inlineStr">
        <is>
          <t>staging</t>
        </is>
      </c>
      <c r="AT1339" t="inlineStr">
        <is>
          <t>good-CER</t>
        </is>
      </c>
      <c r="AU1339" t="inlineStr">
        <is>
          <t>cost</t>
        </is>
      </c>
      <c r="AV1339" t="inlineStr">
        <is>
          <t>7.062</t>
        </is>
      </c>
      <c r="AW1339" t="inlineStr">
        <is>
          <t>9.155</t>
        </is>
      </c>
      <c r="BA1339" t="n">
        <v>39224</v>
      </c>
      <c r="BB1339" t="inlineStr">
        <is>
          <t>as-stated:one-month ahead forecasting regression</t>
        </is>
      </c>
      <c r="BC1339" t="inlineStr">
        <is>
          <t>other:panel first difference (pooled OLS)</t>
        </is>
      </c>
      <c r="BD1339" t="inlineStr">
        <is>
          <t>industry</t>
        </is>
      </c>
      <c r="BE1339" t="inlineStr">
        <is>
          <t>none</t>
        </is>
      </c>
      <c r="BI1339" t="inlineStr">
        <is>
          <t>Table 8</t>
        </is>
      </c>
      <c r="BJ1339" t="inlineStr">
        <is>
          <t>col (III) All ∆S10Y</t>
        </is>
      </c>
      <c r="BK1339" t="inlineStr">
        <is>
          <t>40</t>
        </is>
      </c>
      <c r="BL1339" t="inlineStr">
        <is>
          <t>∆Physical 7.062 (9.155)</t>
        </is>
      </c>
      <c r="BM1339" t="inlineStr">
        <is>
          <t>∆Physical</t>
        </is>
      </c>
      <c r="BN1339" t="inlineStr">
        <is>
          <t>∆S10Y</t>
        </is>
      </c>
      <c r="BO1339" t="inlineStr">
        <is>
          <t>original</t>
        </is>
      </c>
      <c r="BP1339" t="inlineStr">
        <is>
          <t>Kölbel et al (2020)</t>
        </is>
      </c>
      <c r="BQ1339" t="inlineStr">
        <is>
          <t>computed</t>
        </is>
      </c>
      <c r="BT1339" t="n">
        <v>0</v>
      </c>
      <c r="BU1339" t="inlineStr">
        <is>
          <t>staging_Koelbel_et_al_2020.csv</t>
        </is>
      </c>
      <c r="BW1339" t="n">
        <v>2010</v>
      </c>
      <c r="BX1339" t="n">
        <v>2018</v>
      </c>
      <c r="BY1339" t="inlineStr">
        <is>
          <t>United States (</t>
        </is>
      </c>
      <c r="BZ1339" t="n">
        <v>2014</v>
      </c>
      <c r="CA1339" t="n">
        <v>0.3333333333333333</v>
      </c>
      <c r="CB1339" t="n">
        <v>0</v>
      </c>
      <c r="CC1339" t="n">
        <v>1</v>
      </c>
      <c r="CD1339" t="n">
        <v>0.003894864257903289</v>
      </c>
      <c r="CE1339" t="n">
        <v>1</v>
      </c>
    </row>
    <row r="1340">
      <c r="A1340" t="inlineStr">
        <is>
          <t>Kölbel et al (2020)</t>
        </is>
      </c>
      <c r="B1340" t="n">
        <v>2645</v>
      </c>
      <c r="C1340" t="n">
        <v>0.001308069403477804</v>
      </c>
      <c r="D1340" t="n">
        <v>39224</v>
      </c>
      <c r="E1340">
        <f>IF(ISNUMBER($BA1340),$BA1340,IF(AND(ISNUMBER($D1340),ISNUMBER($BW1340),ISNUMBER($BX1340)),$D1340*($BX1340-$BW1340+1),""))</f>
        <v>39224.0</v>
      </c>
      <c r="H1340" t="inlineStr">
        <is>
          <t>partial</t>
        </is>
      </c>
      <c r="I1340" t="inlineStr">
        <is>
          <t>Regression Cofficient and Standard Error  available</t>
        </is>
      </c>
      <c r="J1340">
        <f>IF($BW1340&lt;&gt;"",$BW1340,"")</f>
        <v>2010.0</v>
      </c>
      <c r="K1340">
        <f>IF($BX1340&lt;&gt;"",$BX1340,"")</f>
        <v>2018.0</v>
      </c>
      <c r="L1340">
        <f>IF(AND(ISNUMBER($BW1340),ISNUMBER($BX1340)),($BW1340+$BX1340)/2,"")</f>
        <v>2014.0</v>
      </c>
      <c r="M1340">
        <f>IF($L1340&lt;&gt;"",$L1340,"")</f>
        <v>2014.0</v>
      </c>
      <c r="N1340">
        <f>IF(AND(ISNUMBER($BW1340),ISNUMBER($BX1340)),MIN(1,MAX(0,($BX1340-2016+1)/($BX1340-$BW1340+1))),"")</f>
        <v>0.3333333333333333</v>
      </c>
      <c r="O1340">
        <f>IF(AND(ISNUMBER($BW1340),ISNUMBER($BX1340)),MIN(1,MAX(0,($BX1340-2017+1)/($BX1340-$BW1340+1))),"")</f>
        <v>0.2222222222222222</v>
      </c>
      <c r="P1340">
        <f>IF(AND(ISNUMBER($BW1340),ISNUMBER($BX1340)),MIN(1,MAX(0,($BX1340-2018+1)/($BX1340-$BW1340+1))),"")</f>
        <v>0.1111111111111111</v>
      </c>
      <c r="Q1340">
        <f>IF(AND(ISNUMBER($BW1340),ISNUMBER($BX1340)),MIN(1,MAX(0,($BX1340-2019+1)/($BX1340-$BW1340+1))),"")</f>
        <v>0.0</v>
      </c>
      <c r="R1340">
        <f>IF(AND(ISNUMBER($BW1340),ISNUMBER($BX1340)),MIN(1,MAX(0,($BX1340-2016+1)/($BX1340-$BW1340+1))),"")</f>
        <v>0.3333333333333333</v>
      </c>
      <c r="S1340">
        <f>IF($L1340&lt;&gt;"",IF($L1340&gt;=2015.5,1,0),"")</f>
        <v>0.0</v>
      </c>
      <c r="T1340">
        <f>IF($L1340&lt;&gt;"",IF($L1340&gt;=2016,1,0),"")</f>
        <v>0.0</v>
      </c>
      <c r="U1340">
        <f>IF(ISNUMBER($BX1340),IF($BX1340&gt;=2016,1,0),"")</f>
        <v>1.0</v>
      </c>
      <c r="V1340">
        <f>IF(ISNUMBER($BW1340),IF($BW1340&gt;=2016,1,0),"")</f>
        <v>0.0</v>
      </c>
      <c r="W1340" t="str">
        <f>IF(AND(ISNUMBER($BW1340),ISNUMBER($BX1340)),IF($BW1340&gt;=2016,"post-only",IF($BX1340&lt;2016,"pre-only","mixed")),"")</f>
        <v>mixed</v>
      </c>
      <c r="X1340">
        <f>IF(AND(ISNUMBER($BW1340),ISNUMBER($BX1340)),MIN(1,MAX(0,($BX1340-2017+1)/($BX1340-$BW1340+1))),"")</f>
        <v>0.2222222222222222</v>
      </c>
      <c r="Y1340">
        <f>IF(AND(ISNUMBER($BW1340),ISNUMBER($BX1340)),MIN(1,MAX(0,($BX1340-2018+1)/($BX1340-$BW1340+1))),"")</f>
        <v>0.1111111111111111</v>
      </c>
      <c r="Z1340">
        <f>IF(AND(ISNUMBER($BW1340),ISNUMBER($BX1340)),MIN(1,MAX(0,($BX1340-2019+1)/($BX1340-$BW1340+1))),"")</f>
        <v>0.0</v>
      </c>
      <c r="AA1340">
        <f>IF(ISNUMBER($BX1340),IF($BX1340&gt;=2017,1,0),"")</f>
        <v>1.0</v>
      </c>
      <c r="AB1340">
        <f>IF(ISNUMBER($BX1340),IF($BX1340&gt;=2018,1,0),"")</f>
        <v>1.0</v>
      </c>
      <c r="AC1340">
        <f>IF(ISNUMBER($BX1340),IF($BX1340&gt;=2019,1,0),"")</f>
        <v>0.0</v>
      </c>
      <c r="AD1340">
        <f>IF($L1340&lt;&gt;"",IF($L1340&gt;2013,1,0),"")</f>
        <v>1.0</v>
      </c>
      <c r="AE1340">
        <f>IF($L1340&lt;&gt;"",1+IF($L1340&gt;2011,1,0)+IF($L1340&gt;2014,1,0),"")</f>
        <v>2.0</v>
      </c>
      <c r="AF1340" t="inlineStr">
        <is>
          <t>derivativ (CDS spread)</t>
        </is>
      </c>
      <c r="AG1340" t="inlineStr">
        <is>
          <t>disclosure</t>
        </is>
      </c>
      <c r="AH1340" t="inlineStr">
        <is>
          <t>non-sensitive</t>
        </is>
      </c>
      <c r="AI1340" t="inlineStr">
        <is>
          <t>with ETS/CT</t>
        </is>
      </c>
      <c r="AJ1340" t="inlineStr">
        <is>
          <t>with ETS/CT</t>
        </is>
      </c>
      <c r="AK1340" t="str">
        <f>IF(AND($CF1340&lt;&gt;"",IFERROR(INDEX(subsample_country_map!$B:$B,MATCH($CF1340,subsample_country_map!$A:$A,0)),"")&lt;&gt;""),INDEX(subsample_country_map!$B:$B,MATCH($CF1340,subsample_country_map!$A:$A,0)),INDEX(lookup!$AA:$AA,MATCH($A1340,lookup!$A:$A,0)))</f>
        <v>1_US</v>
      </c>
      <c r="AL1340" t="str">
        <f>IF(AND($CF1340&lt;&gt;"",IFERROR(INDEX(subsample_country_map!$C:$C,MATCH($CF1340,subsample_country_map!$A:$A,0)),"")&lt;&gt;""),INDEX(subsample_country_map!$C:$C,MATCH($CF1340,subsample_country_map!$A:$A,0)),INDEX(lookup!$AB:$AB,MATCH($A1340,lookup!$A:$A,0)))</f>
        <v>1_developed</v>
      </c>
      <c r="AM1340" t="str">
        <f>IF(AND($CF1340&lt;&gt;"",IFERROR(INDEX(subsample_country_map!$D:$D,MATCH($CF1340,subsample_country_map!$A:$A,0)),"")&lt;&gt;""),INDEX(subsample_country_map!$D:$D,MATCH($CF1340,subsample_country_map!$A:$A,0)),INDEX(lookup!$AC:$AC,MATCH($A1340,lookup!$A:$A,0)))</f>
        <v>1_western</v>
      </c>
      <c r="AN1340" t="str">
        <f>IF(AND($CF1340&lt;&gt;"",IFERROR(INDEX(subsample_country_map!$E:$E,MATCH($CF1340,subsample_country_map!$A:$A,0)),"")&lt;&gt;""),INDEX(subsample_country_map!$E:$E,MATCH($CF1340,subsample_country_map!$A:$A,0)),INDEX(lookup!$AD:$AD,MATCH($A1340,lookup!$A:$A,0)))</f>
        <v>1_common law</v>
      </c>
      <c r="AO1340" t="str">
        <f>INDEX(lookup!$Y:$Y,MATCH($A1340,lookup!$A:$A,0))</f>
        <v>0_published</v>
      </c>
      <c r="AP1340" t="str">
        <f>INDEX(lookup!$Z:$Z,MATCH($A1340,lookup!$A:$A,0))</f>
        <v>1_VHB high</v>
      </c>
      <c r="AQ1340" t="str">
        <f>INDEX(lookup!$W:$W,MATCH($A1340,lookup!$A:$A,0))</f>
        <v>1_fin/acc/econ</v>
      </c>
      <c r="AS1340" t="inlineStr">
        <is>
          <t>staging</t>
        </is>
      </c>
      <c r="AT1340" t="inlineStr">
        <is>
          <t>good-CER</t>
        </is>
      </c>
      <c r="AU1340" t="inlineStr">
        <is>
          <t>cost</t>
        </is>
      </c>
      <c r="AV1340" t="inlineStr">
        <is>
          <t>4.423</t>
        </is>
      </c>
      <c r="AW1340" t="inlineStr">
        <is>
          <t>17.073</t>
        </is>
      </c>
      <c r="BA1340" t="n">
        <v>39224</v>
      </c>
      <c r="BB1340" t="inlineStr">
        <is>
          <t>as-stated:one-month ahead forecasting regression</t>
        </is>
      </c>
      <c r="BC1340" t="inlineStr">
        <is>
          <t>other:panel first difference (pooled OLS)</t>
        </is>
      </c>
      <c r="BD1340" t="inlineStr">
        <is>
          <t>industry</t>
        </is>
      </c>
      <c r="BE1340" t="inlineStr">
        <is>
          <t>none</t>
        </is>
      </c>
      <c r="BI1340" t="inlineStr">
        <is>
          <t>Table 8</t>
        </is>
      </c>
      <c r="BJ1340" t="inlineStr">
        <is>
          <t>col (III) All ∆S10Y</t>
        </is>
      </c>
      <c r="BK1340" t="inlineStr">
        <is>
          <t>40</t>
        </is>
      </c>
      <c r="BL1340" t="inlineStr">
        <is>
          <t>∆Transition 4.423 (17.073)</t>
        </is>
      </c>
      <c r="BM1340" t="inlineStr">
        <is>
          <t>∆Transition</t>
        </is>
      </c>
      <c r="BN1340" t="inlineStr">
        <is>
          <t>∆S10Y</t>
        </is>
      </c>
      <c r="BO1340" t="inlineStr">
        <is>
          <t>original</t>
        </is>
      </c>
      <c r="BP1340" t="inlineStr">
        <is>
          <t>Kölbel et al (2020)</t>
        </is>
      </c>
      <c r="BQ1340" t="inlineStr">
        <is>
          <t>computed</t>
        </is>
      </c>
      <c r="BT1340" t="n">
        <v>0</v>
      </c>
      <c r="BU1340" t="inlineStr">
        <is>
          <t>staging_Koelbel_et_al_2020.csv</t>
        </is>
      </c>
      <c r="BW1340" t="n">
        <v>2010</v>
      </c>
      <c r="BX1340" t="n">
        <v>2018</v>
      </c>
      <c r="BY1340" t="inlineStr">
        <is>
          <t>United States (</t>
        </is>
      </c>
      <c r="BZ1340" t="n">
        <v>2014</v>
      </c>
      <c r="CA1340" t="n">
        <v>0.3333333333333333</v>
      </c>
      <c r="CB1340" t="n">
        <v>0</v>
      </c>
      <c r="CC1340" t="n">
        <v>1</v>
      </c>
      <c r="CD1340" t="n">
        <v>0.00130807014953402</v>
      </c>
      <c r="CE1340" t="n">
        <v>1</v>
      </c>
    </row>
    <row r="1341">
      <c r="A1341" t="inlineStr">
        <is>
          <t>Kölbel et al (2020)</t>
        </is>
      </c>
      <c r="B1341" t="n">
        <v>2646</v>
      </c>
      <c r="C1341" t="n">
        <v>0.01090459552125727</v>
      </c>
      <c r="D1341" t="n">
        <v>12422</v>
      </c>
      <c r="E1341">
        <f>IF(ISNUMBER($BA1341),$BA1341,IF(AND(ISNUMBER($D1341),ISNUMBER($BW1341),ISNUMBER($BX1341)),$D1341*($BX1341-$BW1341+1),""))</f>
        <v>12422.0</v>
      </c>
      <c r="H1341" t="inlineStr">
        <is>
          <t>partial</t>
        </is>
      </c>
      <c r="I1341" t="inlineStr">
        <is>
          <t>Regression Cofficient and Standard Error  available</t>
        </is>
      </c>
      <c r="J1341">
        <f>IF($BW1341&lt;&gt;"",$BW1341,"")</f>
        <v>2010.0</v>
      </c>
      <c r="K1341">
        <f>IF($BX1341&lt;&gt;"",$BX1341,"")</f>
        <v>2018.0</v>
      </c>
      <c r="L1341">
        <f>IF(AND(ISNUMBER($BW1341),ISNUMBER($BX1341)),($BW1341+$BX1341)/2,"")</f>
        <v>2014.0</v>
      </c>
      <c r="M1341">
        <f>IF($L1341&lt;&gt;"",$L1341,"")</f>
        <v>2014.0</v>
      </c>
      <c r="N1341">
        <f>IF(AND(ISNUMBER($BW1341),ISNUMBER($BX1341)),MIN(1,MAX(0,($BX1341-2016+1)/($BX1341-$BW1341+1))),"")</f>
        <v>0.3333333333333333</v>
      </c>
      <c r="O1341">
        <f>IF(AND(ISNUMBER($BW1341),ISNUMBER($BX1341)),MIN(1,MAX(0,($BX1341-2017+1)/($BX1341-$BW1341+1))),"")</f>
        <v>0.2222222222222222</v>
      </c>
      <c r="P1341">
        <f>IF(AND(ISNUMBER($BW1341),ISNUMBER($BX1341)),MIN(1,MAX(0,($BX1341-2018+1)/($BX1341-$BW1341+1))),"")</f>
        <v>0.1111111111111111</v>
      </c>
      <c r="Q1341">
        <f>IF(AND(ISNUMBER($BW1341),ISNUMBER($BX1341)),MIN(1,MAX(0,($BX1341-2019+1)/($BX1341-$BW1341+1))),"")</f>
        <v>0.0</v>
      </c>
      <c r="R1341">
        <f>IF(AND(ISNUMBER($BW1341),ISNUMBER($BX1341)),MIN(1,MAX(0,($BX1341-2016+1)/($BX1341-$BW1341+1))),"")</f>
        <v>0.3333333333333333</v>
      </c>
      <c r="S1341">
        <f>IF($L1341&lt;&gt;"",IF($L1341&gt;=2015.5,1,0),"")</f>
        <v>0.0</v>
      </c>
      <c r="T1341">
        <f>IF($L1341&lt;&gt;"",IF($L1341&gt;=2016,1,0),"")</f>
        <v>0.0</v>
      </c>
      <c r="U1341">
        <f>IF(ISNUMBER($BX1341),IF($BX1341&gt;=2016,1,0),"")</f>
        <v>1.0</v>
      </c>
      <c r="V1341">
        <f>IF(ISNUMBER($BW1341),IF($BW1341&gt;=2016,1,0),"")</f>
        <v>0.0</v>
      </c>
      <c r="W1341" t="str">
        <f>IF(AND(ISNUMBER($BW1341),ISNUMBER($BX1341)),IF($BW1341&gt;=2016,"post-only",IF($BX1341&lt;2016,"pre-only","mixed")),"")</f>
        <v>mixed</v>
      </c>
      <c r="X1341">
        <f>IF(AND(ISNUMBER($BW1341),ISNUMBER($BX1341)),MIN(1,MAX(0,($BX1341-2017+1)/($BX1341-$BW1341+1))),"")</f>
        <v>0.2222222222222222</v>
      </c>
      <c r="Y1341">
        <f>IF(AND(ISNUMBER($BW1341),ISNUMBER($BX1341)),MIN(1,MAX(0,($BX1341-2018+1)/($BX1341-$BW1341+1))),"")</f>
        <v>0.1111111111111111</v>
      </c>
      <c r="Z1341">
        <f>IF(AND(ISNUMBER($BW1341),ISNUMBER($BX1341)),MIN(1,MAX(0,($BX1341-2019+1)/($BX1341-$BW1341+1))),"")</f>
        <v>0.0</v>
      </c>
      <c r="AA1341">
        <f>IF(ISNUMBER($BX1341),IF($BX1341&gt;=2017,1,0),"")</f>
        <v>1.0</v>
      </c>
      <c r="AB1341">
        <f>IF(ISNUMBER($BX1341),IF($BX1341&gt;=2018,1,0),"")</f>
        <v>1.0</v>
      </c>
      <c r="AC1341">
        <f>IF(ISNUMBER($BX1341),IF($BX1341&gt;=2019,1,0),"")</f>
        <v>0.0</v>
      </c>
      <c r="AD1341">
        <f>IF($L1341&lt;&gt;"",IF($L1341&gt;2013,1,0),"")</f>
        <v>1.0</v>
      </c>
      <c r="AE1341">
        <f>IF($L1341&lt;&gt;"",1+IF($L1341&gt;2011,1,0)+IF($L1341&gt;2014,1,0),"")</f>
        <v>2.0</v>
      </c>
      <c r="AF1341" t="inlineStr">
        <is>
          <t>derivativ (CDS spread)</t>
        </is>
      </c>
      <c r="AG1341" t="inlineStr">
        <is>
          <t>disclosure</t>
        </is>
      </c>
      <c r="AH1341" t="inlineStr">
        <is>
          <t>non-sensitive</t>
        </is>
      </c>
      <c r="AI1341" t="inlineStr">
        <is>
          <t>with ETS/CT</t>
        </is>
      </c>
      <c r="AJ1341" t="inlineStr">
        <is>
          <t>with ETS/CT</t>
        </is>
      </c>
      <c r="AK1341" t="str">
        <f>IF(AND($CF1341&lt;&gt;"",IFERROR(INDEX(subsample_country_map!$B:$B,MATCH($CF1341,subsample_country_map!$A:$A,0)),"")&lt;&gt;""),INDEX(subsample_country_map!$B:$B,MATCH($CF1341,subsample_country_map!$A:$A,0)),INDEX(lookup!$AA:$AA,MATCH($A1341,lookup!$A:$A,0)))</f>
        <v>1_US</v>
      </c>
      <c r="AL1341" t="str">
        <f>IF(AND($CF1341&lt;&gt;"",IFERROR(INDEX(subsample_country_map!$C:$C,MATCH($CF1341,subsample_country_map!$A:$A,0)),"")&lt;&gt;""),INDEX(subsample_country_map!$C:$C,MATCH($CF1341,subsample_country_map!$A:$A,0)),INDEX(lookup!$AB:$AB,MATCH($A1341,lookup!$A:$A,0)))</f>
        <v>1_developed</v>
      </c>
      <c r="AM1341" t="str">
        <f>IF(AND($CF1341&lt;&gt;"",IFERROR(INDEX(subsample_country_map!$D:$D,MATCH($CF1341,subsample_country_map!$A:$A,0)),"")&lt;&gt;""),INDEX(subsample_country_map!$D:$D,MATCH($CF1341,subsample_country_map!$A:$A,0)),INDEX(lookup!$AC:$AC,MATCH($A1341,lookup!$A:$A,0)))</f>
        <v>1_western</v>
      </c>
      <c r="AN1341" t="str">
        <f>IF(AND($CF1341&lt;&gt;"",IFERROR(INDEX(subsample_country_map!$E:$E,MATCH($CF1341,subsample_country_map!$A:$A,0)),"")&lt;&gt;""),INDEX(subsample_country_map!$E:$E,MATCH($CF1341,subsample_country_map!$A:$A,0)),INDEX(lookup!$AD:$AD,MATCH($A1341,lookup!$A:$A,0)))</f>
        <v>1_common law</v>
      </c>
      <c r="AO1341" t="str">
        <f>INDEX(lookup!$Y:$Y,MATCH($A1341,lookup!$A:$A,0))</f>
        <v>0_published</v>
      </c>
      <c r="AP1341" t="str">
        <f>INDEX(lookup!$Z:$Z,MATCH($A1341,lookup!$A:$A,0))</f>
        <v>1_VHB high</v>
      </c>
      <c r="AQ1341" t="str">
        <f>INDEX(lookup!$W:$W,MATCH($A1341,lookup!$A:$A,0))</f>
        <v>1_fin/acc/econ</v>
      </c>
      <c r="AS1341" t="inlineStr">
        <is>
          <t>staging</t>
        </is>
      </c>
      <c r="AT1341" t="inlineStr">
        <is>
          <t>good-CER</t>
        </is>
      </c>
      <c r="AU1341" t="inlineStr">
        <is>
          <t>cost</t>
        </is>
      </c>
      <c r="AV1341" t="inlineStr">
        <is>
          <t>21.106</t>
        </is>
      </c>
      <c r="AW1341" t="inlineStr">
        <is>
          <t>17.365</t>
        </is>
      </c>
      <c r="BA1341" t="n">
        <v>12422</v>
      </c>
      <c r="BB1341" t="inlineStr">
        <is>
          <t>as-stated:one-month ahead forecasting regression</t>
        </is>
      </c>
      <c r="BC1341" t="inlineStr">
        <is>
          <t>other:panel first difference (pooled OLS)</t>
        </is>
      </c>
      <c r="BD1341" t="inlineStr">
        <is>
          <t>industry</t>
        </is>
      </c>
      <c r="BE1341" t="inlineStr">
        <is>
          <t>industry</t>
        </is>
      </c>
      <c r="BF1341" t="inlineStr">
        <is>
          <t>Mat</t>
        </is>
      </c>
      <c r="BI1341" t="inlineStr">
        <is>
          <t>Table 8</t>
        </is>
      </c>
      <c r="BJ1341" t="inlineStr">
        <is>
          <t>col (IV) Mat ∆S10Y</t>
        </is>
      </c>
      <c r="BK1341" t="inlineStr">
        <is>
          <t>40</t>
        </is>
      </c>
      <c r="BL1341" t="inlineStr">
        <is>
          <t>∆Physical 21.106 (17.365)</t>
        </is>
      </c>
      <c r="BM1341" t="inlineStr">
        <is>
          <t>∆Physical</t>
        </is>
      </c>
      <c r="BN1341" t="inlineStr">
        <is>
          <t>∆S10Y</t>
        </is>
      </c>
      <c r="BO1341" t="inlineStr">
        <is>
          <t>original</t>
        </is>
      </c>
      <c r="BP1341" t="inlineStr">
        <is>
          <t>Kölbel et al (2020)</t>
        </is>
      </c>
      <c r="BQ1341" t="inlineStr">
        <is>
          <t>computed</t>
        </is>
      </c>
      <c r="BT1341" t="n">
        <v>0</v>
      </c>
      <c r="BU1341" t="inlineStr">
        <is>
          <t>staging_Koelbel_et_al_2020.csv</t>
        </is>
      </c>
      <c r="BW1341" t="n">
        <v>2010</v>
      </c>
      <c r="BX1341" t="n">
        <v>2018</v>
      </c>
      <c r="BY1341" t="inlineStr">
        <is>
          <t>United States (</t>
        </is>
      </c>
      <c r="BZ1341" t="n">
        <v>2014</v>
      </c>
      <c r="CA1341" t="n">
        <v>0.3333333333333333</v>
      </c>
      <c r="CB1341" t="n">
        <v>0</v>
      </c>
      <c r="CC1341" t="n">
        <v>1</v>
      </c>
      <c r="CD1341" t="n">
        <v>0.01090502777465474</v>
      </c>
      <c r="CE1341" t="n">
        <v>1</v>
      </c>
    </row>
    <row r="1342">
      <c r="A1342" t="inlineStr">
        <is>
          <t>Kölbel et al (2020)</t>
        </is>
      </c>
      <c r="B1342" t="n">
        <v>2647</v>
      </c>
      <c r="C1342" t="n">
        <v>0.0013261145150597</v>
      </c>
      <c r="D1342" t="n">
        <v>12422</v>
      </c>
      <c r="E1342">
        <f>IF(ISNUMBER($BA1342),$BA1342,IF(AND(ISNUMBER($D1342),ISNUMBER($BW1342),ISNUMBER($BX1342)),$D1342*($BX1342-$BW1342+1),""))</f>
        <v>12422.0</v>
      </c>
      <c r="H1342" t="inlineStr">
        <is>
          <t>partial</t>
        </is>
      </c>
      <c r="I1342" t="inlineStr">
        <is>
          <t>Regression Cofficient and Standard Error  available</t>
        </is>
      </c>
      <c r="J1342">
        <f>IF($BW1342&lt;&gt;"",$BW1342,"")</f>
        <v>2010.0</v>
      </c>
      <c r="K1342">
        <f>IF($BX1342&lt;&gt;"",$BX1342,"")</f>
        <v>2018.0</v>
      </c>
      <c r="L1342">
        <f>IF(AND(ISNUMBER($BW1342),ISNUMBER($BX1342)),($BW1342+$BX1342)/2,"")</f>
        <v>2014.0</v>
      </c>
      <c r="M1342">
        <f>IF($L1342&lt;&gt;"",$L1342,"")</f>
        <v>2014.0</v>
      </c>
      <c r="N1342">
        <f>IF(AND(ISNUMBER($BW1342),ISNUMBER($BX1342)),MIN(1,MAX(0,($BX1342-2016+1)/($BX1342-$BW1342+1))),"")</f>
        <v>0.3333333333333333</v>
      </c>
      <c r="O1342">
        <f>IF(AND(ISNUMBER($BW1342),ISNUMBER($BX1342)),MIN(1,MAX(0,($BX1342-2017+1)/($BX1342-$BW1342+1))),"")</f>
        <v>0.2222222222222222</v>
      </c>
      <c r="P1342">
        <f>IF(AND(ISNUMBER($BW1342),ISNUMBER($BX1342)),MIN(1,MAX(0,($BX1342-2018+1)/($BX1342-$BW1342+1))),"")</f>
        <v>0.1111111111111111</v>
      </c>
      <c r="Q1342">
        <f>IF(AND(ISNUMBER($BW1342),ISNUMBER($BX1342)),MIN(1,MAX(0,($BX1342-2019+1)/($BX1342-$BW1342+1))),"")</f>
        <v>0.0</v>
      </c>
      <c r="R1342">
        <f>IF(AND(ISNUMBER($BW1342),ISNUMBER($BX1342)),MIN(1,MAX(0,($BX1342-2016+1)/($BX1342-$BW1342+1))),"")</f>
        <v>0.3333333333333333</v>
      </c>
      <c r="S1342">
        <f>IF($L1342&lt;&gt;"",IF($L1342&gt;=2015.5,1,0),"")</f>
        <v>0.0</v>
      </c>
      <c r="T1342">
        <f>IF($L1342&lt;&gt;"",IF($L1342&gt;=2016,1,0),"")</f>
        <v>0.0</v>
      </c>
      <c r="U1342">
        <f>IF(ISNUMBER($BX1342),IF($BX1342&gt;=2016,1,0),"")</f>
        <v>1.0</v>
      </c>
      <c r="V1342">
        <f>IF(ISNUMBER($BW1342),IF($BW1342&gt;=2016,1,0),"")</f>
        <v>0.0</v>
      </c>
      <c r="W1342" t="str">
        <f>IF(AND(ISNUMBER($BW1342),ISNUMBER($BX1342)),IF($BW1342&gt;=2016,"post-only",IF($BX1342&lt;2016,"pre-only","mixed")),"")</f>
        <v>mixed</v>
      </c>
      <c r="X1342">
        <f>IF(AND(ISNUMBER($BW1342),ISNUMBER($BX1342)),MIN(1,MAX(0,($BX1342-2017+1)/($BX1342-$BW1342+1))),"")</f>
        <v>0.2222222222222222</v>
      </c>
      <c r="Y1342">
        <f>IF(AND(ISNUMBER($BW1342),ISNUMBER($BX1342)),MIN(1,MAX(0,($BX1342-2018+1)/($BX1342-$BW1342+1))),"")</f>
        <v>0.1111111111111111</v>
      </c>
      <c r="Z1342">
        <f>IF(AND(ISNUMBER($BW1342),ISNUMBER($BX1342)),MIN(1,MAX(0,($BX1342-2019+1)/($BX1342-$BW1342+1))),"")</f>
        <v>0.0</v>
      </c>
      <c r="AA1342">
        <f>IF(ISNUMBER($BX1342),IF($BX1342&gt;=2017,1,0),"")</f>
        <v>1.0</v>
      </c>
      <c r="AB1342">
        <f>IF(ISNUMBER($BX1342),IF($BX1342&gt;=2018,1,0),"")</f>
        <v>1.0</v>
      </c>
      <c r="AC1342">
        <f>IF(ISNUMBER($BX1342),IF($BX1342&gt;=2019,1,0),"")</f>
        <v>0.0</v>
      </c>
      <c r="AD1342">
        <f>IF($L1342&lt;&gt;"",IF($L1342&gt;2013,1,0),"")</f>
        <v>1.0</v>
      </c>
      <c r="AE1342">
        <f>IF($L1342&lt;&gt;"",1+IF($L1342&gt;2011,1,0)+IF($L1342&gt;2014,1,0),"")</f>
        <v>2.0</v>
      </c>
      <c r="AF1342" t="inlineStr">
        <is>
          <t>derivativ (CDS spread)</t>
        </is>
      </c>
      <c r="AG1342" t="inlineStr">
        <is>
          <t>disclosure</t>
        </is>
      </c>
      <c r="AH1342" t="inlineStr">
        <is>
          <t>non-sensitive</t>
        </is>
      </c>
      <c r="AI1342" t="inlineStr">
        <is>
          <t>with ETS/CT</t>
        </is>
      </c>
      <c r="AJ1342" t="inlineStr">
        <is>
          <t>with ETS/CT</t>
        </is>
      </c>
      <c r="AK1342" t="str">
        <f>IF(AND($CF1342&lt;&gt;"",IFERROR(INDEX(subsample_country_map!$B:$B,MATCH($CF1342,subsample_country_map!$A:$A,0)),"")&lt;&gt;""),INDEX(subsample_country_map!$B:$B,MATCH($CF1342,subsample_country_map!$A:$A,0)),INDEX(lookup!$AA:$AA,MATCH($A1342,lookup!$A:$A,0)))</f>
        <v>1_US</v>
      </c>
      <c r="AL1342" t="str">
        <f>IF(AND($CF1342&lt;&gt;"",IFERROR(INDEX(subsample_country_map!$C:$C,MATCH($CF1342,subsample_country_map!$A:$A,0)),"")&lt;&gt;""),INDEX(subsample_country_map!$C:$C,MATCH($CF1342,subsample_country_map!$A:$A,0)),INDEX(lookup!$AB:$AB,MATCH($A1342,lookup!$A:$A,0)))</f>
        <v>1_developed</v>
      </c>
      <c r="AM1342" t="str">
        <f>IF(AND($CF1342&lt;&gt;"",IFERROR(INDEX(subsample_country_map!$D:$D,MATCH($CF1342,subsample_country_map!$A:$A,0)),"")&lt;&gt;""),INDEX(subsample_country_map!$D:$D,MATCH($CF1342,subsample_country_map!$A:$A,0)),INDEX(lookup!$AC:$AC,MATCH($A1342,lookup!$A:$A,0)))</f>
        <v>1_western</v>
      </c>
      <c r="AN1342" t="str">
        <f>IF(AND($CF1342&lt;&gt;"",IFERROR(INDEX(subsample_country_map!$E:$E,MATCH($CF1342,subsample_country_map!$A:$A,0)),"")&lt;&gt;""),INDEX(subsample_country_map!$E:$E,MATCH($CF1342,subsample_country_map!$A:$A,0)),INDEX(lookup!$AD:$AD,MATCH($A1342,lookup!$A:$A,0)))</f>
        <v>1_common law</v>
      </c>
      <c r="AO1342" t="str">
        <f>INDEX(lookup!$Y:$Y,MATCH($A1342,lookup!$A:$A,0))</f>
        <v>0_published</v>
      </c>
      <c r="AP1342" t="str">
        <f>INDEX(lookup!$Z:$Z,MATCH($A1342,lookup!$A:$A,0))</f>
        <v>1_VHB high</v>
      </c>
      <c r="AQ1342" t="str">
        <f>INDEX(lookup!$W:$W,MATCH($A1342,lookup!$A:$A,0))</f>
        <v>1_fin/acc/econ</v>
      </c>
      <c r="AS1342" t="inlineStr">
        <is>
          <t>staging</t>
        </is>
      </c>
      <c r="AT1342" t="inlineStr">
        <is>
          <t>good-CER</t>
        </is>
      </c>
      <c r="AU1342" t="inlineStr">
        <is>
          <t>cost</t>
        </is>
      </c>
      <c r="AV1342" t="inlineStr">
        <is>
          <t>2.759</t>
        </is>
      </c>
      <c r="AW1342" t="inlineStr">
        <is>
          <t>18.667</t>
        </is>
      </c>
      <c r="BA1342" t="n">
        <v>12422</v>
      </c>
      <c r="BB1342" t="inlineStr">
        <is>
          <t>as-stated:one-month ahead forecasting regression</t>
        </is>
      </c>
      <c r="BC1342" t="inlineStr">
        <is>
          <t>other:panel first difference (pooled OLS)</t>
        </is>
      </c>
      <c r="BD1342" t="inlineStr">
        <is>
          <t>industry</t>
        </is>
      </c>
      <c r="BE1342" t="inlineStr">
        <is>
          <t>industry</t>
        </is>
      </c>
      <c r="BF1342" t="inlineStr">
        <is>
          <t>Mat</t>
        </is>
      </c>
      <c r="BI1342" t="inlineStr">
        <is>
          <t>Table 8</t>
        </is>
      </c>
      <c r="BJ1342" t="inlineStr">
        <is>
          <t>col (IV) Mat ∆S10Y</t>
        </is>
      </c>
      <c r="BK1342" t="inlineStr">
        <is>
          <t>40</t>
        </is>
      </c>
      <c r="BL1342" t="inlineStr">
        <is>
          <t>∆Transition 2.759 (18.667)</t>
        </is>
      </c>
      <c r="BM1342" t="inlineStr">
        <is>
          <t>∆Transition</t>
        </is>
      </c>
      <c r="BN1342" t="inlineStr">
        <is>
          <t>∆S10Y</t>
        </is>
      </c>
      <c r="BO1342" t="inlineStr">
        <is>
          <t>original</t>
        </is>
      </c>
      <c r="BP1342" t="inlineStr">
        <is>
          <t>Kölbel et al (2020)</t>
        </is>
      </c>
      <c r="BQ1342" t="inlineStr">
        <is>
          <t>computed</t>
        </is>
      </c>
      <c r="BT1342" t="n">
        <v>0</v>
      </c>
      <c r="BU1342" t="inlineStr">
        <is>
          <t>staging_Koelbel_et_al_2020.csv</t>
        </is>
      </c>
      <c r="BW1342" t="n">
        <v>2010</v>
      </c>
      <c r="BX1342" t="n">
        <v>2018</v>
      </c>
      <c r="BY1342" t="inlineStr">
        <is>
          <t>United States (</t>
        </is>
      </c>
      <c r="BZ1342" t="n">
        <v>2014</v>
      </c>
      <c r="CA1342" t="n">
        <v>0.3333333333333333</v>
      </c>
      <c r="CB1342" t="n">
        <v>0</v>
      </c>
      <c r="CC1342" t="n">
        <v>1</v>
      </c>
      <c r="CD1342" t="n">
        <v>0.001326115292419879</v>
      </c>
      <c r="CE1342" t="n">
        <v>1</v>
      </c>
    </row>
    <row r="1343">
      <c r="A1343" t="inlineStr">
        <is>
          <t>Kölbel et al (2020)</t>
        </is>
      </c>
      <c r="B1343" t="n">
        <v>2648</v>
      </c>
      <c r="C1343" t="n">
        <v>-0.001259520557613869</v>
      </c>
      <c r="D1343" t="n">
        <v>39224</v>
      </c>
      <c r="E1343">
        <f>IF(ISNUMBER($BA1343),$BA1343,IF(AND(ISNUMBER($D1343),ISNUMBER($BW1343),ISNUMBER($BX1343)),$D1343*($BX1343-$BW1343+1),""))</f>
        <v>39224.0</v>
      </c>
      <c r="H1343" t="inlineStr">
        <is>
          <t>partial</t>
        </is>
      </c>
      <c r="I1343" t="inlineStr">
        <is>
          <t>Regression Cofficient and Standard Error  available</t>
        </is>
      </c>
      <c r="J1343">
        <f>IF($BW1343&lt;&gt;"",$BW1343,"")</f>
        <v>2010.0</v>
      </c>
      <c r="K1343">
        <f>IF($BX1343&lt;&gt;"",$BX1343,"")</f>
        <v>2018.0</v>
      </c>
      <c r="L1343">
        <f>IF(AND(ISNUMBER($BW1343),ISNUMBER($BX1343)),($BW1343+$BX1343)/2,"")</f>
        <v>2014.0</v>
      </c>
      <c r="M1343">
        <f>IF($L1343&lt;&gt;"",$L1343,"")</f>
        <v>2014.0</v>
      </c>
      <c r="N1343">
        <f>IF(AND(ISNUMBER($BW1343),ISNUMBER($BX1343)),MIN(1,MAX(0,($BX1343-2016+1)/($BX1343-$BW1343+1))),"")</f>
        <v>0.3333333333333333</v>
      </c>
      <c r="O1343">
        <f>IF(AND(ISNUMBER($BW1343),ISNUMBER($BX1343)),MIN(1,MAX(0,($BX1343-2017+1)/($BX1343-$BW1343+1))),"")</f>
        <v>0.2222222222222222</v>
      </c>
      <c r="P1343">
        <f>IF(AND(ISNUMBER($BW1343),ISNUMBER($BX1343)),MIN(1,MAX(0,($BX1343-2018+1)/($BX1343-$BW1343+1))),"")</f>
        <v>0.1111111111111111</v>
      </c>
      <c r="Q1343">
        <f>IF(AND(ISNUMBER($BW1343),ISNUMBER($BX1343)),MIN(1,MAX(0,($BX1343-2019+1)/($BX1343-$BW1343+1))),"")</f>
        <v>0.0</v>
      </c>
      <c r="R1343">
        <f>IF(AND(ISNUMBER($BW1343),ISNUMBER($BX1343)),MIN(1,MAX(0,($BX1343-2016+1)/($BX1343-$BW1343+1))),"")</f>
        <v>0.3333333333333333</v>
      </c>
      <c r="S1343">
        <f>IF($L1343&lt;&gt;"",IF($L1343&gt;=2015.5,1,0),"")</f>
        <v>0.0</v>
      </c>
      <c r="T1343">
        <f>IF($L1343&lt;&gt;"",IF($L1343&gt;=2016,1,0),"")</f>
        <v>0.0</v>
      </c>
      <c r="U1343">
        <f>IF(ISNUMBER($BX1343),IF($BX1343&gt;=2016,1,0),"")</f>
        <v>1.0</v>
      </c>
      <c r="V1343">
        <f>IF(ISNUMBER($BW1343),IF($BW1343&gt;=2016,1,0),"")</f>
        <v>0.0</v>
      </c>
      <c r="W1343" t="str">
        <f>IF(AND(ISNUMBER($BW1343),ISNUMBER($BX1343)),IF($BW1343&gt;=2016,"post-only",IF($BX1343&lt;2016,"pre-only","mixed")),"")</f>
        <v>mixed</v>
      </c>
      <c r="X1343">
        <f>IF(AND(ISNUMBER($BW1343),ISNUMBER($BX1343)),MIN(1,MAX(0,($BX1343-2017+1)/($BX1343-$BW1343+1))),"")</f>
        <v>0.2222222222222222</v>
      </c>
      <c r="Y1343">
        <f>IF(AND(ISNUMBER($BW1343),ISNUMBER($BX1343)),MIN(1,MAX(0,($BX1343-2018+1)/($BX1343-$BW1343+1))),"")</f>
        <v>0.1111111111111111</v>
      </c>
      <c r="Z1343">
        <f>IF(AND(ISNUMBER($BW1343),ISNUMBER($BX1343)),MIN(1,MAX(0,($BX1343-2019+1)/($BX1343-$BW1343+1))),"")</f>
        <v>0.0</v>
      </c>
      <c r="AA1343">
        <f>IF(ISNUMBER($BX1343),IF($BX1343&gt;=2017,1,0),"")</f>
        <v>1.0</v>
      </c>
      <c r="AB1343">
        <f>IF(ISNUMBER($BX1343),IF($BX1343&gt;=2018,1,0),"")</f>
        <v>1.0</v>
      </c>
      <c r="AC1343">
        <f>IF(ISNUMBER($BX1343),IF($BX1343&gt;=2019,1,0),"")</f>
        <v>0.0</v>
      </c>
      <c r="AD1343">
        <f>IF($L1343&lt;&gt;"",IF($L1343&gt;2013,1,0),"")</f>
        <v>1.0</v>
      </c>
      <c r="AE1343">
        <f>IF($L1343&lt;&gt;"",1+IF($L1343&gt;2011,1,0)+IF($L1343&gt;2014,1,0),"")</f>
        <v>2.0</v>
      </c>
      <c r="AF1343" t="inlineStr">
        <is>
          <t>derivativ (CDS spread)</t>
        </is>
      </c>
      <c r="AG1343" t="inlineStr">
        <is>
          <t>disclosure</t>
        </is>
      </c>
      <c r="AH1343" t="inlineStr">
        <is>
          <t>non-sensitive</t>
        </is>
      </c>
      <c r="AI1343" t="inlineStr">
        <is>
          <t>with ETS/CT</t>
        </is>
      </c>
      <c r="AJ1343" t="inlineStr">
        <is>
          <t>with ETS/CT</t>
        </is>
      </c>
      <c r="AK1343" t="str">
        <f>IF(AND($CF1343&lt;&gt;"",IFERROR(INDEX(subsample_country_map!$B:$B,MATCH($CF1343,subsample_country_map!$A:$A,0)),"")&lt;&gt;""),INDEX(subsample_country_map!$B:$B,MATCH($CF1343,subsample_country_map!$A:$A,0)),INDEX(lookup!$AA:$AA,MATCH($A1343,lookup!$A:$A,0)))</f>
        <v>1_US</v>
      </c>
      <c r="AL1343" t="str">
        <f>IF(AND($CF1343&lt;&gt;"",IFERROR(INDEX(subsample_country_map!$C:$C,MATCH($CF1343,subsample_country_map!$A:$A,0)),"")&lt;&gt;""),INDEX(subsample_country_map!$C:$C,MATCH($CF1343,subsample_country_map!$A:$A,0)),INDEX(lookup!$AB:$AB,MATCH($A1343,lookup!$A:$A,0)))</f>
        <v>1_developed</v>
      </c>
      <c r="AM1343" t="str">
        <f>IF(AND($CF1343&lt;&gt;"",IFERROR(INDEX(subsample_country_map!$D:$D,MATCH($CF1343,subsample_country_map!$A:$A,0)),"")&lt;&gt;""),INDEX(subsample_country_map!$D:$D,MATCH($CF1343,subsample_country_map!$A:$A,0)),INDEX(lookup!$AC:$AC,MATCH($A1343,lookup!$A:$A,0)))</f>
        <v>1_western</v>
      </c>
      <c r="AN1343" t="str">
        <f>IF(AND($CF1343&lt;&gt;"",IFERROR(INDEX(subsample_country_map!$E:$E,MATCH($CF1343,subsample_country_map!$A:$A,0)),"")&lt;&gt;""),INDEX(subsample_country_map!$E:$E,MATCH($CF1343,subsample_country_map!$A:$A,0)),INDEX(lookup!$AD:$AD,MATCH($A1343,lookup!$A:$A,0)))</f>
        <v>1_common law</v>
      </c>
      <c r="AO1343" t="str">
        <f>INDEX(lookup!$Y:$Y,MATCH($A1343,lookup!$A:$A,0))</f>
        <v>0_published</v>
      </c>
      <c r="AP1343" t="str">
        <f>INDEX(lookup!$Z:$Z,MATCH($A1343,lookup!$A:$A,0))</f>
        <v>1_VHB high</v>
      </c>
      <c r="AQ1343" t="str">
        <f>INDEX(lookup!$W:$W,MATCH($A1343,lookup!$A:$A,0))</f>
        <v>1_fin/acc/econ</v>
      </c>
      <c r="AS1343" t="inlineStr">
        <is>
          <t>staging</t>
        </is>
      </c>
      <c r="AT1343" t="inlineStr">
        <is>
          <t>good-CER</t>
        </is>
      </c>
      <c r="AU1343" t="inlineStr">
        <is>
          <t>cost</t>
        </is>
      </c>
      <c r="AV1343" t="inlineStr">
        <is>
          <t>-2.942</t>
        </is>
      </c>
      <c r="AW1343" t="inlineStr">
        <is>
          <t>11.794</t>
        </is>
      </c>
      <c r="BA1343" t="n">
        <v>39224</v>
      </c>
      <c r="BB1343" t="inlineStr">
        <is>
          <t>as-stated:one-month ahead forecasting regression</t>
        </is>
      </c>
      <c r="BC1343" t="inlineStr">
        <is>
          <t>other:panel first difference (pooled OLS)</t>
        </is>
      </c>
      <c r="BD1343" t="inlineStr">
        <is>
          <t>industry</t>
        </is>
      </c>
      <c r="BE1343" t="inlineStr">
        <is>
          <t>none</t>
        </is>
      </c>
      <c r="BI1343" t="inlineStr">
        <is>
          <t>Table 8</t>
        </is>
      </c>
      <c r="BJ1343" t="inlineStr">
        <is>
          <t>col (V) All ∆S30Y</t>
        </is>
      </c>
      <c r="BK1343" t="inlineStr">
        <is>
          <t>40</t>
        </is>
      </c>
      <c r="BL1343" t="inlineStr">
        <is>
          <t>∆ClimateRisk -2.942 (11.794)</t>
        </is>
      </c>
      <c r="BM1343" t="inlineStr">
        <is>
          <t>∆ClimateRisk</t>
        </is>
      </c>
      <c r="BN1343" t="inlineStr">
        <is>
          <t>∆S30Y</t>
        </is>
      </c>
      <c r="BO1343" t="inlineStr">
        <is>
          <t>original</t>
        </is>
      </c>
      <c r="BP1343" t="inlineStr">
        <is>
          <t>Kölbel et al (2020)</t>
        </is>
      </c>
      <c r="BQ1343" t="inlineStr">
        <is>
          <t>computed</t>
        </is>
      </c>
      <c r="BT1343" t="n">
        <v>0</v>
      </c>
      <c r="BU1343" t="inlineStr">
        <is>
          <t>staging_Koelbel_et_al_2020.csv</t>
        </is>
      </c>
      <c r="BW1343" t="n">
        <v>2010</v>
      </c>
      <c r="BX1343" t="n">
        <v>2018</v>
      </c>
      <c r="BY1343" t="inlineStr">
        <is>
          <t>United States (</t>
        </is>
      </c>
      <c r="BZ1343" t="n">
        <v>2014</v>
      </c>
      <c r="CA1343" t="n">
        <v>0.3333333333333333</v>
      </c>
      <c r="CB1343" t="n">
        <v>0</v>
      </c>
      <c r="CC1343" t="n">
        <v>1</v>
      </c>
      <c r="CD1343" t="n">
        <v>-0.00125952122364563</v>
      </c>
      <c r="CE1343" t="n">
        <v>1</v>
      </c>
    </row>
    <row r="1344">
      <c r="A1344" t="inlineStr">
        <is>
          <t>Kölbel et al (2020)</t>
        </is>
      </c>
      <c r="B1344" t="n">
        <v>2649</v>
      </c>
      <c r="C1344" t="n">
        <v>0.002955429653246508</v>
      </c>
      <c r="D1344" t="n">
        <v>12422</v>
      </c>
      <c r="E1344">
        <f>IF(ISNUMBER($BA1344),$BA1344,IF(AND(ISNUMBER($D1344),ISNUMBER($BW1344),ISNUMBER($BX1344)),$D1344*($BX1344-$BW1344+1),""))</f>
        <v>12422.0</v>
      </c>
      <c r="H1344" t="inlineStr">
        <is>
          <t>partial</t>
        </is>
      </c>
      <c r="I1344" t="inlineStr">
        <is>
          <t>Regression Cofficient and Standard Error  available</t>
        </is>
      </c>
      <c r="J1344">
        <f>IF($BW1344&lt;&gt;"",$BW1344,"")</f>
        <v>2010.0</v>
      </c>
      <c r="K1344">
        <f>IF($BX1344&lt;&gt;"",$BX1344,"")</f>
        <v>2018.0</v>
      </c>
      <c r="L1344">
        <f>IF(AND(ISNUMBER($BW1344),ISNUMBER($BX1344)),($BW1344+$BX1344)/2,"")</f>
        <v>2014.0</v>
      </c>
      <c r="M1344">
        <f>IF($L1344&lt;&gt;"",$L1344,"")</f>
        <v>2014.0</v>
      </c>
      <c r="N1344">
        <f>IF(AND(ISNUMBER($BW1344),ISNUMBER($BX1344)),MIN(1,MAX(0,($BX1344-2016+1)/($BX1344-$BW1344+1))),"")</f>
        <v>0.3333333333333333</v>
      </c>
      <c r="O1344">
        <f>IF(AND(ISNUMBER($BW1344),ISNUMBER($BX1344)),MIN(1,MAX(0,($BX1344-2017+1)/($BX1344-$BW1344+1))),"")</f>
        <v>0.2222222222222222</v>
      </c>
      <c r="P1344">
        <f>IF(AND(ISNUMBER($BW1344),ISNUMBER($BX1344)),MIN(1,MAX(0,($BX1344-2018+1)/($BX1344-$BW1344+1))),"")</f>
        <v>0.1111111111111111</v>
      </c>
      <c r="Q1344">
        <f>IF(AND(ISNUMBER($BW1344),ISNUMBER($BX1344)),MIN(1,MAX(0,($BX1344-2019+1)/($BX1344-$BW1344+1))),"")</f>
        <v>0.0</v>
      </c>
      <c r="R1344">
        <f>IF(AND(ISNUMBER($BW1344),ISNUMBER($BX1344)),MIN(1,MAX(0,($BX1344-2016+1)/($BX1344-$BW1344+1))),"")</f>
        <v>0.3333333333333333</v>
      </c>
      <c r="S1344">
        <f>IF($L1344&lt;&gt;"",IF($L1344&gt;=2015.5,1,0),"")</f>
        <v>0.0</v>
      </c>
      <c r="T1344">
        <f>IF($L1344&lt;&gt;"",IF($L1344&gt;=2016,1,0),"")</f>
        <v>0.0</v>
      </c>
      <c r="U1344">
        <f>IF(ISNUMBER($BX1344),IF($BX1344&gt;=2016,1,0),"")</f>
        <v>1.0</v>
      </c>
      <c r="V1344">
        <f>IF(ISNUMBER($BW1344),IF($BW1344&gt;=2016,1,0),"")</f>
        <v>0.0</v>
      </c>
      <c r="W1344" t="str">
        <f>IF(AND(ISNUMBER($BW1344),ISNUMBER($BX1344)),IF($BW1344&gt;=2016,"post-only",IF($BX1344&lt;2016,"pre-only","mixed")),"")</f>
        <v>mixed</v>
      </c>
      <c r="X1344">
        <f>IF(AND(ISNUMBER($BW1344),ISNUMBER($BX1344)),MIN(1,MAX(0,($BX1344-2017+1)/($BX1344-$BW1344+1))),"")</f>
        <v>0.2222222222222222</v>
      </c>
      <c r="Y1344">
        <f>IF(AND(ISNUMBER($BW1344),ISNUMBER($BX1344)),MIN(1,MAX(0,($BX1344-2018+1)/($BX1344-$BW1344+1))),"")</f>
        <v>0.1111111111111111</v>
      </c>
      <c r="Z1344">
        <f>IF(AND(ISNUMBER($BW1344),ISNUMBER($BX1344)),MIN(1,MAX(0,($BX1344-2019+1)/($BX1344-$BW1344+1))),"")</f>
        <v>0.0</v>
      </c>
      <c r="AA1344">
        <f>IF(ISNUMBER($BX1344),IF($BX1344&gt;=2017,1,0),"")</f>
        <v>1.0</v>
      </c>
      <c r="AB1344">
        <f>IF(ISNUMBER($BX1344),IF($BX1344&gt;=2018,1,0),"")</f>
        <v>1.0</v>
      </c>
      <c r="AC1344">
        <f>IF(ISNUMBER($BX1344),IF($BX1344&gt;=2019,1,0),"")</f>
        <v>0.0</v>
      </c>
      <c r="AD1344">
        <f>IF($L1344&lt;&gt;"",IF($L1344&gt;2013,1,0),"")</f>
        <v>1.0</v>
      </c>
      <c r="AE1344">
        <f>IF($L1344&lt;&gt;"",1+IF($L1344&gt;2011,1,0)+IF($L1344&gt;2014,1,0),"")</f>
        <v>2.0</v>
      </c>
      <c r="AF1344" t="inlineStr">
        <is>
          <t>derivativ (CDS spread)</t>
        </is>
      </c>
      <c r="AG1344" t="inlineStr">
        <is>
          <t>disclosure</t>
        </is>
      </c>
      <c r="AH1344" t="inlineStr">
        <is>
          <t>non-sensitive</t>
        </is>
      </c>
      <c r="AI1344" t="inlineStr">
        <is>
          <t>with ETS/CT</t>
        </is>
      </c>
      <c r="AJ1344" t="inlineStr">
        <is>
          <t>with ETS/CT</t>
        </is>
      </c>
      <c r="AK1344" t="str">
        <f>IF(AND($CF1344&lt;&gt;"",IFERROR(INDEX(subsample_country_map!$B:$B,MATCH($CF1344,subsample_country_map!$A:$A,0)),"")&lt;&gt;""),INDEX(subsample_country_map!$B:$B,MATCH($CF1344,subsample_country_map!$A:$A,0)),INDEX(lookup!$AA:$AA,MATCH($A1344,lookup!$A:$A,0)))</f>
        <v>1_US</v>
      </c>
      <c r="AL1344" t="str">
        <f>IF(AND($CF1344&lt;&gt;"",IFERROR(INDEX(subsample_country_map!$C:$C,MATCH($CF1344,subsample_country_map!$A:$A,0)),"")&lt;&gt;""),INDEX(subsample_country_map!$C:$C,MATCH($CF1344,subsample_country_map!$A:$A,0)),INDEX(lookup!$AB:$AB,MATCH($A1344,lookup!$A:$A,0)))</f>
        <v>1_developed</v>
      </c>
      <c r="AM1344" t="str">
        <f>IF(AND($CF1344&lt;&gt;"",IFERROR(INDEX(subsample_country_map!$D:$D,MATCH($CF1344,subsample_country_map!$A:$A,0)),"")&lt;&gt;""),INDEX(subsample_country_map!$D:$D,MATCH($CF1344,subsample_country_map!$A:$A,0)),INDEX(lookup!$AC:$AC,MATCH($A1344,lookup!$A:$A,0)))</f>
        <v>1_western</v>
      </c>
      <c r="AN1344" t="str">
        <f>IF(AND($CF1344&lt;&gt;"",IFERROR(INDEX(subsample_country_map!$E:$E,MATCH($CF1344,subsample_country_map!$A:$A,0)),"")&lt;&gt;""),INDEX(subsample_country_map!$E:$E,MATCH($CF1344,subsample_country_map!$A:$A,0)),INDEX(lookup!$AD:$AD,MATCH($A1344,lookup!$A:$A,0)))</f>
        <v>1_common law</v>
      </c>
      <c r="AO1344" t="str">
        <f>INDEX(lookup!$Y:$Y,MATCH($A1344,lookup!$A:$A,0))</f>
        <v>0_published</v>
      </c>
      <c r="AP1344" t="str">
        <f>INDEX(lookup!$Z:$Z,MATCH($A1344,lookup!$A:$A,0))</f>
        <v>1_VHB high</v>
      </c>
      <c r="AQ1344" t="str">
        <f>INDEX(lookup!$W:$W,MATCH($A1344,lookup!$A:$A,0))</f>
        <v>1_fin/acc/econ</v>
      </c>
      <c r="AS1344" t="inlineStr">
        <is>
          <t>staging</t>
        </is>
      </c>
      <c r="AT1344" t="inlineStr">
        <is>
          <t>good-CER</t>
        </is>
      </c>
      <c r="AU1344" t="inlineStr">
        <is>
          <t>cost</t>
        </is>
      </c>
      <c r="AV1344" t="inlineStr">
        <is>
          <t>4.908</t>
        </is>
      </c>
      <c r="AW1344" t="inlineStr">
        <is>
          <t>14.900</t>
        </is>
      </c>
      <c r="BA1344" t="n">
        <v>12422</v>
      </c>
      <c r="BB1344" t="inlineStr">
        <is>
          <t>as-stated:one-month ahead forecasting regression</t>
        </is>
      </c>
      <c r="BC1344" t="inlineStr">
        <is>
          <t>other:panel first difference (pooled OLS)</t>
        </is>
      </c>
      <c r="BD1344" t="inlineStr">
        <is>
          <t>industry</t>
        </is>
      </c>
      <c r="BE1344" t="inlineStr">
        <is>
          <t>industry</t>
        </is>
      </c>
      <c r="BF1344" t="inlineStr">
        <is>
          <t>Mat</t>
        </is>
      </c>
      <c r="BI1344" t="inlineStr">
        <is>
          <t>Table 8</t>
        </is>
      </c>
      <c r="BJ1344" t="inlineStr">
        <is>
          <t>col (VI) Mat ∆S30Y</t>
        </is>
      </c>
      <c r="BK1344" t="inlineStr">
        <is>
          <t>40</t>
        </is>
      </c>
      <c r="BL1344" t="inlineStr">
        <is>
          <t>∆ClimateRisk 4.908 (14.900)</t>
        </is>
      </c>
      <c r="BM1344" t="inlineStr">
        <is>
          <t>∆ClimateRisk</t>
        </is>
      </c>
      <c r="BN1344" t="inlineStr">
        <is>
          <t>∆S30Y</t>
        </is>
      </c>
      <c r="BO1344" t="inlineStr">
        <is>
          <t>original</t>
        </is>
      </c>
      <c r="BP1344" t="inlineStr">
        <is>
          <t>Kölbel et al (2020)</t>
        </is>
      </c>
      <c r="BQ1344" t="inlineStr">
        <is>
          <t>computed</t>
        </is>
      </c>
      <c r="BT1344" t="n">
        <v>0</v>
      </c>
      <c r="BU1344" t="inlineStr">
        <is>
          <t>staging_Koelbel_et_al_2020.csv</t>
        </is>
      </c>
      <c r="BW1344" t="n">
        <v>2010</v>
      </c>
      <c r="BX1344" t="n">
        <v>2018</v>
      </c>
      <c r="BY1344" t="inlineStr">
        <is>
          <t>United States (</t>
        </is>
      </c>
      <c r="BZ1344" t="n">
        <v>2014</v>
      </c>
      <c r="CA1344" t="n">
        <v>0.3333333333333333</v>
      </c>
      <c r="CB1344" t="n">
        <v>0</v>
      </c>
      <c r="CC1344" t="n">
        <v>1</v>
      </c>
      <c r="CD1344" t="n">
        <v>0.002955438258088517</v>
      </c>
      <c r="CE1344" t="n">
        <v>1</v>
      </c>
    </row>
    <row r="1345">
      <c r="A1345" t="inlineStr">
        <is>
          <t>Kölbel et al (2020)</t>
        </is>
      </c>
      <c r="B1345" t="n">
        <v>2650</v>
      </c>
      <c r="C1345" t="n">
        <v>0.003941306589297807</v>
      </c>
      <c r="D1345" t="n">
        <v>39224</v>
      </c>
      <c r="E1345">
        <f>IF(ISNUMBER($BA1345),$BA1345,IF(AND(ISNUMBER($D1345),ISNUMBER($BW1345),ISNUMBER($BX1345)),$D1345*($BX1345-$BW1345+1),""))</f>
        <v>39224.0</v>
      </c>
      <c r="H1345" t="inlineStr">
        <is>
          <t>partial</t>
        </is>
      </c>
      <c r="I1345" t="inlineStr">
        <is>
          <t>Regression Cofficient and Standard Error  available</t>
        </is>
      </c>
      <c r="J1345">
        <f>IF($BW1345&lt;&gt;"",$BW1345,"")</f>
        <v>2010.0</v>
      </c>
      <c r="K1345">
        <f>IF($BX1345&lt;&gt;"",$BX1345,"")</f>
        <v>2018.0</v>
      </c>
      <c r="L1345">
        <f>IF(AND(ISNUMBER($BW1345),ISNUMBER($BX1345)),($BW1345+$BX1345)/2,"")</f>
        <v>2014.0</v>
      </c>
      <c r="M1345">
        <f>IF($L1345&lt;&gt;"",$L1345,"")</f>
        <v>2014.0</v>
      </c>
      <c r="N1345">
        <f>IF(AND(ISNUMBER($BW1345),ISNUMBER($BX1345)),MIN(1,MAX(0,($BX1345-2016+1)/($BX1345-$BW1345+1))),"")</f>
        <v>0.3333333333333333</v>
      </c>
      <c r="O1345">
        <f>IF(AND(ISNUMBER($BW1345),ISNUMBER($BX1345)),MIN(1,MAX(0,($BX1345-2017+1)/($BX1345-$BW1345+1))),"")</f>
        <v>0.2222222222222222</v>
      </c>
      <c r="P1345">
        <f>IF(AND(ISNUMBER($BW1345),ISNUMBER($BX1345)),MIN(1,MAX(0,($BX1345-2018+1)/($BX1345-$BW1345+1))),"")</f>
        <v>0.1111111111111111</v>
      </c>
      <c r="Q1345">
        <f>IF(AND(ISNUMBER($BW1345),ISNUMBER($BX1345)),MIN(1,MAX(0,($BX1345-2019+1)/($BX1345-$BW1345+1))),"")</f>
        <v>0.0</v>
      </c>
      <c r="R1345">
        <f>IF(AND(ISNUMBER($BW1345),ISNUMBER($BX1345)),MIN(1,MAX(0,($BX1345-2016+1)/($BX1345-$BW1345+1))),"")</f>
        <v>0.3333333333333333</v>
      </c>
      <c r="S1345">
        <f>IF($L1345&lt;&gt;"",IF($L1345&gt;=2015.5,1,0),"")</f>
        <v>0.0</v>
      </c>
      <c r="T1345">
        <f>IF($L1345&lt;&gt;"",IF($L1345&gt;=2016,1,0),"")</f>
        <v>0.0</v>
      </c>
      <c r="U1345">
        <f>IF(ISNUMBER($BX1345),IF($BX1345&gt;=2016,1,0),"")</f>
        <v>1.0</v>
      </c>
      <c r="V1345">
        <f>IF(ISNUMBER($BW1345),IF($BW1345&gt;=2016,1,0),"")</f>
        <v>0.0</v>
      </c>
      <c r="W1345" t="str">
        <f>IF(AND(ISNUMBER($BW1345),ISNUMBER($BX1345)),IF($BW1345&gt;=2016,"post-only",IF($BX1345&lt;2016,"pre-only","mixed")),"")</f>
        <v>mixed</v>
      </c>
      <c r="X1345">
        <f>IF(AND(ISNUMBER($BW1345),ISNUMBER($BX1345)),MIN(1,MAX(0,($BX1345-2017+1)/($BX1345-$BW1345+1))),"")</f>
        <v>0.2222222222222222</v>
      </c>
      <c r="Y1345">
        <f>IF(AND(ISNUMBER($BW1345),ISNUMBER($BX1345)),MIN(1,MAX(0,($BX1345-2018+1)/($BX1345-$BW1345+1))),"")</f>
        <v>0.1111111111111111</v>
      </c>
      <c r="Z1345">
        <f>IF(AND(ISNUMBER($BW1345),ISNUMBER($BX1345)),MIN(1,MAX(0,($BX1345-2019+1)/($BX1345-$BW1345+1))),"")</f>
        <v>0.0</v>
      </c>
      <c r="AA1345">
        <f>IF(ISNUMBER($BX1345),IF($BX1345&gt;=2017,1,0),"")</f>
        <v>1.0</v>
      </c>
      <c r="AB1345">
        <f>IF(ISNUMBER($BX1345),IF($BX1345&gt;=2018,1,0),"")</f>
        <v>1.0</v>
      </c>
      <c r="AC1345">
        <f>IF(ISNUMBER($BX1345),IF($BX1345&gt;=2019,1,0),"")</f>
        <v>0.0</v>
      </c>
      <c r="AD1345">
        <f>IF($L1345&lt;&gt;"",IF($L1345&gt;2013,1,0),"")</f>
        <v>1.0</v>
      </c>
      <c r="AE1345">
        <f>IF($L1345&lt;&gt;"",1+IF($L1345&gt;2011,1,0)+IF($L1345&gt;2014,1,0),"")</f>
        <v>2.0</v>
      </c>
      <c r="AF1345" t="inlineStr">
        <is>
          <t>derivativ (CDS spread)</t>
        </is>
      </c>
      <c r="AG1345" t="inlineStr">
        <is>
          <t>disclosure</t>
        </is>
      </c>
      <c r="AH1345" t="inlineStr">
        <is>
          <t>non-sensitive</t>
        </is>
      </c>
      <c r="AI1345" t="inlineStr">
        <is>
          <t>with ETS/CT</t>
        </is>
      </c>
      <c r="AJ1345" t="inlineStr">
        <is>
          <t>with ETS/CT</t>
        </is>
      </c>
      <c r="AK1345" t="str">
        <f>IF(AND($CF1345&lt;&gt;"",IFERROR(INDEX(subsample_country_map!$B:$B,MATCH($CF1345,subsample_country_map!$A:$A,0)),"")&lt;&gt;""),INDEX(subsample_country_map!$B:$B,MATCH($CF1345,subsample_country_map!$A:$A,0)),INDEX(lookup!$AA:$AA,MATCH($A1345,lookup!$A:$A,0)))</f>
        <v>1_US</v>
      </c>
      <c r="AL1345" t="str">
        <f>IF(AND($CF1345&lt;&gt;"",IFERROR(INDEX(subsample_country_map!$C:$C,MATCH($CF1345,subsample_country_map!$A:$A,0)),"")&lt;&gt;""),INDEX(subsample_country_map!$C:$C,MATCH($CF1345,subsample_country_map!$A:$A,0)),INDEX(lookup!$AB:$AB,MATCH($A1345,lookup!$A:$A,0)))</f>
        <v>1_developed</v>
      </c>
      <c r="AM1345" t="str">
        <f>IF(AND($CF1345&lt;&gt;"",IFERROR(INDEX(subsample_country_map!$D:$D,MATCH($CF1345,subsample_country_map!$A:$A,0)),"")&lt;&gt;""),INDEX(subsample_country_map!$D:$D,MATCH($CF1345,subsample_country_map!$A:$A,0)),INDEX(lookup!$AC:$AC,MATCH($A1345,lookup!$A:$A,0)))</f>
        <v>1_western</v>
      </c>
      <c r="AN1345" t="str">
        <f>IF(AND($CF1345&lt;&gt;"",IFERROR(INDEX(subsample_country_map!$E:$E,MATCH($CF1345,subsample_country_map!$A:$A,0)),"")&lt;&gt;""),INDEX(subsample_country_map!$E:$E,MATCH($CF1345,subsample_country_map!$A:$A,0)),INDEX(lookup!$AD:$AD,MATCH($A1345,lookup!$A:$A,0)))</f>
        <v>1_common law</v>
      </c>
      <c r="AO1345" t="str">
        <f>INDEX(lookup!$Y:$Y,MATCH($A1345,lookup!$A:$A,0))</f>
        <v>0_published</v>
      </c>
      <c r="AP1345" t="str">
        <f>INDEX(lookup!$Z:$Z,MATCH($A1345,lookup!$A:$A,0))</f>
        <v>1_VHB high</v>
      </c>
      <c r="AQ1345" t="str">
        <f>INDEX(lookup!$W:$W,MATCH($A1345,lookup!$A:$A,0))</f>
        <v>1_fin/acc/econ</v>
      </c>
      <c r="AS1345" t="inlineStr">
        <is>
          <t>staging</t>
        </is>
      </c>
      <c r="AT1345" t="inlineStr">
        <is>
          <t>good-CER</t>
        </is>
      </c>
      <c r="AU1345" t="inlineStr">
        <is>
          <t>cost</t>
        </is>
      </c>
      <c r="AV1345" t="inlineStr">
        <is>
          <t>7.140</t>
        </is>
      </c>
      <c r="AW1345" t="inlineStr">
        <is>
          <t>9.147</t>
        </is>
      </c>
      <c r="BA1345" t="n">
        <v>39224</v>
      </c>
      <c r="BB1345" t="inlineStr">
        <is>
          <t>as-stated:one-month ahead forecasting regression</t>
        </is>
      </c>
      <c r="BC1345" t="inlineStr">
        <is>
          <t>other:panel first difference (pooled OLS)</t>
        </is>
      </c>
      <c r="BD1345" t="inlineStr">
        <is>
          <t>industry</t>
        </is>
      </c>
      <c r="BE1345" t="inlineStr">
        <is>
          <t>none</t>
        </is>
      </c>
      <c r="BI1345" t="inlineStr">
        <is>
          <t>Table 8</t>
        </is>
      </c>
      <c r="BJ1345" t="inlineStr">
        <is>
          <t>col (VII) All ∆S30Y</t>
        </is>
      </c>
      <c r="BK1345" t="inlineStr">
        <is>
          <t>40</t>
        </is>
      </c>
      <c r="BL1345" t="inlineStr">
        <is>
          <t>∆Physical 7.140 (9.147)</t>
        </is>
      </c>
      <c r="BM1345" t="inlineStr">
        <is>
          <t>∆Physical</t>
        </is>
      </c>
      <c r="BN1345" t="inlineStr">
        <is>
          <t>∆S30Y</t>
        </is>
      </c>
      <c r="BO1345" t="inlineStr">
        <is>
          <t>original</t>
        </is>
      </c>
      <c r="BP1345" t="inlineStr">
        <is>
          <t>Kölbel et al (2020)</t>
        </is>
      </c>
      <c r="BQ1345" t="inlineStr">
        <is>
          <t>computed</t>
        </is>
      </c>
      <c r="BT1345" t="n">
        <v>0</v>
      </c>
      <c r="BU1345" t="inlineStr">
        <is>
          <t>staging_Koelbel_et_al_2020.csv</t>
        </is>
      </c>
      <c r="BW1345" t="n">
        <v>2010</v>
      </c>
      <c r="BX1345" t="n">
        <v>2018</v>
      </c>
      <c r="BY1345" t="inlineStr">
        <is>
          <t>United States (</t>
        </is>
      </c>
      <c r="BZ1345" t="n">
        <v>2014</v>
      </c>
      <c r="CA1345" t="n">
        <v>0.3333333333333333</v>
      </c>
      <c r="CB1345" t="n">
        <v>0</v>
      </c>
      <c r="CC1345" t="n">
        <v>1</v>
      </c>
      <c r="CD1345" t="n">
        <v>0.003941326997439048</v>
      </c>
      <c r="CE1345" t="n">
        <v>1</v>
      </c>
    </row>
    <row r="1346">
      <c r="A1346" t="inlineStr">
        <is>
          <t>Kölbel et al (2020)</t>
        </is>
      </c>
      <c r="B1346" t="n">
        <v>2651</v>
      </c>
      <c r="C1346" t="n">
        <v>0.001652991124472485</v>
      </c>
      <c r="D1346" t="n">
        <v>39224</v>
      </c>
      <c r="E1346">
        <f>IF(ISNUMBER($BA1346),$BA1346,IF(AND(ISNUMBER($D1346),ISNUMBER($BW1346),ISNUMBER($BX1346)),$D1346*($BX1346-$BW1346+1),""))</f>
        <v>39224.0</v>
      </c>
      <c r="H1346" t="inlineStr">
        <is>
          <t>partial</t>
        </is>
      </c>
      <c r="I1346" t="inlineStr">
        <is>
          <t>Regression Cofficient and Standard Error  available</t>
        </is>
      </c>
      <c r="J1346">
        <f>IF($BW1346&lt;&gt;"",$BW1346,"")</f>
        <v>2010.0</v>
      </c>
      <c r="K1346">
        <f>IF($BX1346&lt;&gt;"",$BX1346,"")</f>
        <v>2018.0</v>
      </c>
      <c r="L1346">
        <f>IF(AND(ISNUMBER($BW1346),ISNUMBER($BX1346)),($BW1346+$BX1346)/2,"")</f>
        <v>2014.0</v>
      </c>
      <c r="M1346">
        <f>IF($L1346&lt;&gt;"",$L1346,"")</f>
        <v>2014.0</v>
      </c>
      <c r="N1346">
        <f>IF(AND(ISNUMBER($BW1346),ISNUMBER($BX1346)),MIN(1,MAX(0,($BX1346-2016+1)/($BX1346-$BW1346+1))),"")</f>
        <v>0.3333333333333333</v>
      </c>
      <c r="O1346">
        <f>IF(AND(ISNUMBER($BW1346),ISNUMBER($BX1346)),MIN(1,MAX(0,($BX1346-2017+1)/($BX1346-$BW1346+1))),"")</f>
        <v>0.2222222222222222</v>
      </c>
      <c r="P1346">
        <f>IF(AND(ISNUMBER($BW1346),ISNUMBER($BX1346)),MIN(1,MAX(0,($BX1346-2018+1)/($BX1346-$BW1346+1))),"")</f>
        <v>0.1111111111111111</v>
      </c>
      <c r="Q1346">
        <f>IF(AND(ISNUMBER($BW1346),ISNUMBER($BX1346)),MIN(1,MAX(0,($BX1346-2019+1)/($BX1346-$BW1346+1))),"")</f>
        <v>0.0</v>
      </c>
      <c r="R1346">
        <f>IF(AND(ISNUMBER($BW1346),ISNUMBER($BX1346)),MIN(1,MAX(0,($BX1346-2016+1)/($BX1346-$BW1346+1))),"")</f>
        <v>0.3333333333333333</v>
      </c>
      <c r="S1346">
        <f>IF($L1346&lt;&gt;"",IF($L1346&gt;=2015.5,1,0),"")</f>
        <v>0.0</v>
      </c>
      <c r="T1346">
        <f>IF($L1346&lt;&gt;"",IF($L1346&gt;=2016,1,0),"")</f>
        <v>0.0</v>
      </c>
      <c r="U1346">
        <f>IF(ISNUMBER($BX1346),IF($BX1346&gt;=2016,1,0),"")</f>
        <v>1.0</v>
      </c>
      <c r="V1346">
        <f>IF(ISNUMBER($BW1346),IF($BW1346&gt;=2016,1,0),"")</f>
        <v>0.0</v>
      </c>
      <c r="W1346" t="str">
        <f>IF(AND(ISNUMBER($BW1346),ISNUMBER($BX1346)),IF($BW1346&gt;=2016,"post-only",IF($BX1346&lt;2016,"pre-only","mixed")),"")</f>
        <v>mixed</v>
      </c>
      <c r="X1346">
        <f>IF(AND(ISNUMBER($BW1346),ISNUMBER($BX1346)),MIN(1,MAX(0,($BX1346-2017+1)/($BX1346-$BW1346+1))),"")</f>
        <v>0.2222222222222222</v>
      </c>
      <c r="Y1346">
        <f>IF(AND(ISNUMBER($BW1346),ISNUMBER($BX1346)),MIN(1,MAX(0,($BX1346-2018+1)/($BX1346-$BW1346+1))),"")</f>
        <v>0.1111111111111111</v>
      </c>
      <c r="Z1346">
        <f>IF(AND(ISNUMBER($BW1346),ISNUMBER($BX1346)),MIN(1,MAX(0,($BX1346-2019+1)/($BX1346-$BW1346+1))),"")</f>
        <v>0.0</v>
      </c>
      <c r="AA1346">
        <f>IF(ISNUMBER($BX1346),IF($BX1346&gt;=2017,1,0),"")</f>
        <v>1.0</v>
      </c>
      <c r="AB1346">
        <f>IF(ISNUMBER($BX1346),IF($BX1346&gt;=2018,1,0),"")</f>
        <v>1.0</v>
      </c>
      <c r="AC1346">
        <f>IF(ISNUMBER($BX1346),IF($BX1346&gt;=2019,1,0),"")</f>
        <v>0.0</v>
      </c>
      <c r="AD1346">
        <f>IF($L1346&lt;&gt;"",IF($L1346&gt;2013,1,0),"")</f>
        <v>1.0</v>
      </c>
      <c r="AE1346">
        <f>IF($L1346&lt;&gt;"",1+IF($L1346&gt;2011,1,0)+IF($L1346&gt;2014,1,0),"")</f>
        <v>2.0</v>
      </c>
      <c r="AF1346" t="inlineStr">
        <is>
          <t>derivativ (CDS spread)</t>
        </is>
      </c>
      <c r="AG1346" t="inlineStr">
        <is>
          <t>disclosure</t>
        </is>
      </c>
      <c r="AH1346" t="inlineStr">
        <is>
          <t>non-sensitive</t>
        </is>
      </c>
      <c r="AI1346" t="inlineStr">
        <is>
          <t>with ETS/CT</t>
        </is>
      </c>
      <c r="AJ1346" t="inlineStr">
        <is>
          <t>with ETS/CT</t>
        </is>
      </c>
      <c r="AK1346" t="str">
        <f>IF(AND($CF1346&lt;&gt;"",IFERROR(INDEX(subsample_country_map!$B:$B,MATCH($CF1346,subsample_country_map!$A:$A,0)),"")&lt;&gt;""),INDEX(subsample_country_map!$B:$B,MATCH($CF1346,subsample_country_map!$A:$A,0)),INDEX(lookup!$AA:$AA,MATCH($A1346,lookup!$A:$A,0)))</f>
        <v>1_US</v>
      </c>
      <c r="AL1346" t="str">
        <f>IF(AND($CF1346&lt;&gt;"",IFERROR(INDEX(subsample_country_map!$C:$C,MATCH($CF1346,subsample_country_map!$A:$A,0)),"")&lt;&gt;""),INDEX(subsample_country_map!$C:$C,MATCH($CF1346,subsample_country_map!$A:$A,0)),INDEX(lookup!$AB:$AB,MATCH($A1346,lookup!$A:$A,0)))</f>
        <v>1_developed</v>
      </c>
      <c r="AM1346" t="str">
        <f>IF(AND($CF1346&lt;&gt;"",IFERROR(INDEX(subsample_country_map!$D:$D,MATCH($CF1346,subsample_country_map!$A:$A,0)),"")&lt;&gt;""),INDEX(subsample_country_map!$D:$D,MATCH($CF1346,subsample_country_map!$A:$A,0)),INDEX(lookup!$AC:$AC,MATCH($A1346,lookup!$A:$A,0)))</f>
        <v>1_western</v>
      </c>
      <c r="AN1346" t="str">
        <f>IF(AND($CF1346&lt;&gt;"",IFERROR(INDEX(subsample_country_map!$E:$E,MATCH($CF1346,subsample_country_map!$A:$A,0)),"")&lt;&gt;""),INDEX(subsample_country_map!$E:$E,MATCH($CF1346,subsample_country_map!$A:$A,0)),INDEX(lookup!$AD:$AD,MATCH($A1346,lookup!$A:$A,0)))</f>
        <v>1_common law</v>
      </c>
      <c r="AO1346" t="str">
        <f>INDEX(lookup!$Y:$Y,MATCH($A1346,lookup!$A:$A,0))</f>
        <v>0_published</v>
      </c>
      <c r="AP1346" t="str">
        <f>INDEX(lookup!$Z:$Z,MATCH($A1346,lookup!$A:$A,0))</f>
        <v>1_VHB high</v>
      </c>
      <c r="AQ1346" t="str">
        <f>INDEX(lookup!$W:$W,MATCH($A1346,lookup!$A:$A,0))</f>
        <v>1_fin/acc/econ</v>
      </c>
      <c r="AS1346" t="inlineStr">
        <is>
          <t>staging</t>
        </is>
      </c>
      <c r="AT1346" t="inlineStr">
        <is>
          <t>good-CER</t>
        </is>
      </c>
      <c r="AU1346" t="inlineStr">
        <is>
          <t>cost</t>
        </is>
      </c>
      <c r="AV1346" t="inlineStr">
        <is>
          <t>5.697</t>
        </is>
      </c>
      <c r="AW1346" t="inlineStr">
        <is>
          <t>17.402</t>
        </is>
      </c>
      <c r="BA1346" t="n">
        <v>39224</v>
      </c>
      <c r="BB1346" t="inlineStr">
        <is>
          <t>as-stated:one-month ahead forecasting regression</t>
        </is>
      </c>
      <c r="BC1346" t="inlineStr">
        <is>
          <t>other:panel first difference (pooled OLS)</t>
        </is>
      </c>
      <c r="BD1346" t="inlineStr">
        <is>
          <t>industry</t>
        </is>
      </c>
      <c r="BE1346" t="inlineStr">
        <is>
          <t>none</t>
        </is>
      </c>
      <c r="BI1346" t="inlineStr">
        <is>
          <t>Table 8</t>
        </is>
      </c>
      <c r="BJ1346" t="inlineStr">
        <is>
          <t>col (VII) All ∆S30Y</t>
        </is>
      </c>
      <c r="BK1346" t="inlineStr">
        <is>
          <t>40</t>
        </is>
      </c>
      <c r="BL1346" t="inlineStr">
        <is>
          <t>∆Transition 5.697 (17.402)</t>
        </is>
      </c>
      <c r="BM1346" t="inlineStr">
        <is>
          <t>∆Transition</t>
        </is>
      </c>
      <c r="BN1346" t="inlineStr">
        <is>
          <t>∆S30Y</t>
        </is>
      </c>
      <c r="BO1346" t="inlineStr">
        <is>
          <t>original</t>
        </is>
      </c>
      <c r="BP1346" t="inlineStr">
        <is>
          <t>Kölbel et al (2020)</t>
        </is>
      </c>
      <c r="BQ1346" t="inlineStr">
        <is>
          <t>computed</t>
        </is>
      </c>
      <c r="BT1346" t="n">
        <v>0</v>
      </c>
      <c r="BU1346" t="inlineStr">
        <is>
          <t>staging_Koelbel_et_al_2020.csv</t>
        </is>
      </c>
      <c r="BW1346" t="n">
        <v>2010</v>
      </c>
      <c r="BX1346" t="n">
        <v>2018</v>
      </c>
      <c r="BY1346" t="inlineStr">
        <is>
          <t>United States (</t>
        </is>
      </c>
      <c r="BZ1346" t="n">
        <v>2014</v>
      </c>
      <c r="CA1346" t="n">
        <v>0.3333333333333333</v>
      </c>
      <c r="CB1346" t="n">
        <v>0</v>
      </c>
      <c r="CC1346" t="n">
        <v>1</v>
      </c>
      <c r="CD1346" t="n">
        <v>0.001652992630008061</v>
      </c>
      <c r="CE1346" t="n">
        <v>1</v>
      </c>
    </row>
    <row r="1347">
      <c r="A1347" t="inlineStr">
        <is>
          <t>Kölbel et al (2020)</t>
        </is>
      </c>
      <c r="B1347" t="n">
        <v>2652</v>
      </c>
      <c r="C1347" t="n">
        <v>0.01181580041799578</v>
      </c>
      <c r="D1347" t="n">
        <v>12422</v>
      </c>
      <c r="E1347">
        <f>IF(ISNUMBER($BA1347),$BA1347,IF(AND(ISNUMBER($D1347),ISNUMBER($BW1347),ISNUMBER($BX1347)),$D1347*($BX1347-$BW1347+1),""))</f>
        <v>12422.0</v>
      </c>
      <c r="H1347" t="inlineStr">
        <is>
          <t>partial</t>
        </is>
      </c>
      <c r="I1347" t="inlineStr">
        <is>
          <t>Regression Cofficient and Standard Error  available</t>
        </is>
      </c>
      <c r="J1347">
        <f>IF($BW1347&lt;&gt;"",$BW1347,"")</f>
        <v>2010.0</v>
      </c>
      <c r="K1347">
        <f>IF($BX1347&lt;&gt;"",$BX1347,"")</f>
        <v>2018.0</v>
      </c>
      <c r="L1347">
        <f>IF(AND(ISNUMBER($BW1347),ISNUMBER($BX1347)),($BW1347+$BX1347)/2,"")</f>
        <v>2014.0</v>
      </c>
      <c r="M1347">
        <f>IF($L1347&lt;&gt;"",$L1347,"")</f>
        <v>2014.0</v>
      </c>
      <c r="N1347">
        <f>IF(AND(ISNUMBER($BW1347),ISNUMBER($BX1347)),MIN(1,MAX(0,($BX1347-2016+1)/($BX1347-$BW1347+1))),"")</f>
        <v>0.3333333333333333</v>
      </c>
      <c r="O1347">
        <f>IF(AND(ISNUMBER($BW1347),ISNUMBER($BX1347)),MIN(1,MAX(0,($BX1347-2017+1)/($BX1347-$BW1347+1))),"")</f>
        <v>0.2222222222222222</v>
      </c>
      <c r="P1347">
        <f>IF(AND(ISNUMBER($BW1347),ISNUMBER($BX1347)),MIN(1,MAX(0,($BX1347-2018+1)/($BX1347-$BW1347+1))),"")</f>
        <v>0.1111111111111111</v>
      </c>
      <c r="Q1347">
        <f>IF(AND(ISNUMBER($BW1347),ISNUMBER($BX1347)),MIN(1,MAX(0,($BX1347-2019+1)/($BX1347-$BW1347+1))),"")</f>
        <v>0.0</v>
      </c>
      <c r="R1347">
        <f>IF(AND(ISNUMBER($BW1347),ISNUMBER($BX1347)),MIN(1,MAX(0,($BX1347-2016+1)/($BX1347-$BW1347+1))),"")</f>
        <v>0.3333333333333333</v>
      </c>
      <c r="S1347">
        <f>IF($L1347&lt;&gt;"",IF($L1347&gt;=2015.5,1,0),"")</f>
        <v>0.0</v>
      </c>
      <c r="T1347">
        <f>IF($L1347&lt;&gt;"",IF($L1347&gt;=2016,1,0),"")</f>
        <v>0.0</v>
      </c>
      <c r="U1347">
        <f>IF(ISNUMBER($BX1347),IF($BX1347&gt;=2016,1,0),"")</f>
        <v>1.0</v>
      </c>
      <c r="V1347">
        <f>IF(ISNUMBER($BW1347),IF($BW1347&gt;=2016,1,0),"")</f>
        <v>0.0</v>
      </c>
      <c r="W1347" t="str">
        <f>IF(AND(ISNUMBER($BW1347),ISNUMBER($BX1347)),IF($BW1347&gt;=2016,"post-only",IF($BX1347&lt;2016,"pre-only","mixed")),"")</f>
        <v>mixed</v>
      </c>
      <c r="X1347">
        <f>IF(AND(ISNUMBER($BW1347),ISNUMBER($BX1347)),MIN(1,MAX(0,($BX1347-2017+1)/($BX1347-$BW1347+1))),"")</f>
        <v>0.2222222222222222</v>
      </c>
      <c r="Y1347">
        <f>IF(AND(ISNUMBER($BW1347),ISNUMBER($BX1347)),MIN(1,MAX(0,($BX1347-2018+1)/($BX1347-$BW1347+1))),"")</f>
        <v>0.1111111111111111</v>
      </c>
      <c r="Z1347">
        <f>IF(AND(ISNUMBER($BW1347),ISNUMBER($BX1347)),MIN(1,MAX(0,($BX1347-2019+1)/($BX1347-$BW1347+1))),"")</f>
        <v>0.0</v>
      </c>
      <c r="AA1347">
        <f>IF(ISNUMBER($BX1347),IF($BX1347&gt;=2017,1,0),"")</f>
        <v>1.0</v>
      </c>
      <c r="AB1347">
        <f>IF(ISNUMBER($BX1347),IF($BX1347&gt;=2018,1,0),"")</f>
        <v>1.0</v>
      </c>
      <c r="AC1347">
        <f>IF(ISNUMBER($BX1347),IF($BX1347&gt;=2019,1,0),"")</f>
        <v>0.0</v>
      </c>
      <c r="AD1347">
        <f>IF($L1347&lt;&gt;"",IF($L1347&gt;2013,1,0),"")</f>
        <v>1.0</v>
      </c>
      <c r="AE1347">
        <f>IF($L1347&lt;&gt;"",1+IF($L1347&gt;2011,1,0)+IF($L1347&gt;2014,1,0),"")</f>
        <v>2.0</v>
      </c>
      <c r="AF1347" t="inlineStr">
        <is>
          <t>derivativ (CDS spread)</t>
        </is>
      </c>
      <c r="AG1347" t="inlineStr">
        <is>
          <t>disclosure</t>
        </is>
      </c>
      <c r="AH1347" t="inlineStr">
        <is>
          <t>non-sensitive</t>
        </is>
      </c>
      <c r="AI1347" t="inlineStr">
        <is>
          <t>with ETS/CT</t>
        </is>
      </c>
      <c r="AJ1347" t="inlineStr">
        <is>
          <t>with ETS/CT</t>
        </is>
      </c>
      <c r="AK1347" t="str">
        <f>IF(AND($CF1347&lt;&gt;"",IFERROR(INDEX(subsample_country_map!$B:$B,MATCH($CF1347,subsample_country_map!$A:$A,0)),"")&lt;&gt;""),INDEX(subsample_country_map!$B:$B,MATCH($CF1347,subsample_country_map!$A:$A,0)),INDEX(lookup!$AA:$AA,MATCH($A1347,lookup!$A:$A,0)))</f>
        <v>1_US</v>
      </c>
      <c r="AL1347" t="str">
        <f>IF(AND($CF1347&lt;&gt;"",IFERROR(INDEX(subsample_country_map!$C:$C,MATCH($CF1347,subsample_country_map!$A:$A,0)),"")&lt;&gt;""),INDEX(subsample_country_map!$C:$C,MATCH($CF1347,subsample_country_map!$A:$A,0)),INDEX(lookup!$AB:$AB,MATCH($A1347,lookup!$A:$A,0)))</f>
        <v>1_developed</v>
      </c>
      <c r="AM1347" t="str">
        <f>IF(AND($CF1347&lt;&gt;"",IFERROR(INDEX(subsample_country_map!$D:$D,MATCH($CF1347,subsample_country_map!$A:$A,0)),"")&lt;&gt;""),INDEX(subsample_country_map!$D:$D,MATCH($CF1347,subsample_country_map!$A:$A,0)),INDEX(lookup!$AC:$AC,MATCH($A1347,lookup!$A:$A,0)))</f>
        <v>1_western</v>
      </c>
      <c r="AN1347" t="str">
        <f>IF(AND($CF1347&lt;&gt;"",IFERROR(INDEX(subsample_country_map!$E:$E,MATCH($CF1347,subsample_country_map!$A:$A,0)),"")&lt;&gt;""),INDEX(subsample_country_map!$E:$E,MATCH($CF1347,subsample_country_map!$A:$A,0)),INDEX(lookup!$AD:$AD,MATCH($A1347,lookup!$A:$A,0)))</f>
        <v>1_common law</v>
      </c>
      <c r="AO1347" t="str">
        <f>INDEX(lookup!$Y:$Y,MATCH($A1347,lookup!$A:$A,0))</f>
        <v>0_published</v>
      </c>
      <c r="AP1347" t="str">
        <f>INDEX(lookup!$Z:$Z,MATCH($A1347,lookup!$A:$A,0))</f>
        <v>1_VHB high</v>
      </c>
      <c r="AQ1347" t="str">
        <f>INDEX(lookup!$W:$W,MATCH($A1347,lookup!$A:$A,0))</f>
        <v>1_fin/acc/econ</v>
      </c>
      <c r="AS1347" t="inlineStr">
        <is>
          <t>staging</t>
        </is>
      </c>
      <c r="AT1347" t="inlineStr">
        <is>
          <t>good-CER</t>
        </is>
      </c>
      <c r="AU1347" t="inlineStr">
        <is>
          <t>cost</t>
        </is>
      </c>
      <c r="AV1347" t="inlineStr">
        <is>
          <t>21.005</t>
        </is>
      </c>
      <c r="AW1347" t="inlineStr">
        <is>
          <t>15.949</t>
        </is>
      </c>
      <c r="BA1347" t="n">
        <v>12422</v>
      </c>
      <c r="BB1347" t="inlineStr">
        <is>
          <t>as-stated:one-month ahead forecasting regression</t>
        </is>
      </c>
      <c r="BC1347" t="inlineStr">
        <is>
          <t>other:panel first difference (pooled OLS)</t>
        </is>
      </c>
      <c r="BD1347" t="inlineStr">
        <is>
          <t>industry</t>
        </is>
      </c>
      <c r="BE1347" t="inlineStr">
        <is>
          <t>industry</t>
        </is>
      </c>
      <c r="BF1347" t="inlineStr">
        <is>
          <t>Mat</t>
        </is>
      </c>
      <c r="BI1347" t="inlineStr">
        <is>
          <t>Table 8</t>
        </is>
      </c>
      <c r="BJ1347" t="inlineStr">
        <is>
          <t>col (VIII) Mat ∆S30Y</t>
        </is>
      </c>
      <c r="BK1347" t="inlineStr">
        <is>
          <t>40</t>
        </is>
      </c>
      <c r="BL1347" t="inlineStr">
        <is>
          <t>∆Physical 21.005 (15.949)</t>
        </is>
      </c>
      <c r="BM1347" t="inlineStr">
        <is>
          <t>∆Physical</t>
        </is>
      </c>
      <c r="BN1347" t="inlineStr">
        <is>
          <t>∆S30Y</t>
        </is>
      </c>
      <c r="BO1347" t="inlineStr">
        <is>
          <t>original</t>
        </is>
      </c>
      <c r="BP1347" t="inlineStr">
        <is>
          <t>Kölbel et al (2020)</t>
        </is>
      </c>
      <c r="BQ1347" t="inlineStr">
        <is>
          <t>computed</t>
        </is>
      </c>
      <c r="BT1347" t="n">
        <v>0</v>
      </c>
      <c r="BU1347" t="inlineStr">
        <is>
          <t>staging_Koelbel_et_al_2020.csv</t>
        </is>
      </c>
      <c r="BW1347" t="n">
        <v>2010</v>
      </c>
      <c r="BX1347" t="n">
        <v>2018</v>
      </c>
      <c r="BY1347" t="inlineStr">
        <is>
          <t>United States (</t>
        </is>
      </c>
      <c r="BZ1347" t="n">
        <v>2014</v>
      </c>
      <c r="CA1347" t="n">
        <v>0.3333333333333333</v>
      </c>
      <c r="CB1347" t="n">
        <v>0</v>
      </c>
      <c r="CC1347" t="n">
        <v>1</v>
      </c>
      <c r="CD1347" t="n">
        <v>0.01181635034439345</v>
      </c>
      <c r="CE1347" t="n">
        <v>1</v>
      </c>
    </row>
    <row r="1348">
      <c r="A1348" t="inlineStr">
        <is>
          <t>Kölbel et al (2020)</t>
        </is>
      </c>
      <c r="B1348" t="n">
        <v>2653</v>
      </c>
      <c r="C1348" t="n">
        <v>0.0005206248347812391</v>
      </c>
      <c r="D1348" t="n">
        <v>12422</v>
      </c>
      <c r="E1348">
        <f>IF(ISNUMBER($BA1348),$BA1348,IF(AND(ISNUMBER($D1348),ISNUMBER($BW1348),ISNUMBER($BX1348)),$D1348*($BX1348-$BW1348+1),""))</f>
        <v>12422.0</v>
      </c>
      <c r="H1348" t="inlineStr">
        <is>
          <t>partial</t>
        </is>
      </c>
      <c r="I1348" t="inlineStr">
        <is>
          <t>Regression Cofficient and Standard Error  available</t>
        </is>
      </c>
      <c r="J1348">
        <f>IF($BW1348&lt;&gt;"",$BW1348,"")</f>
        <v>2010.0</v>
      </c>
      <c r="K1348">
        <f>IF($BX1348&lt;&gt;"",$BX1348,"")</f>
        <v>2018.0</v>
      </c>
      <c r="L1348">
        <f>IF(AND(ISNUMBER($BW1348),ISNUMBER($BX1348)),($BW1348+$BX1348)/2,"")</f>
        <v>2014.0</v>
      </c>
      <c r="M1348">
        <f>IF($L1348&lt;&gt;"",$L1348,"")</f>
        <v>2014.0</v>
      </c>
      <c r="N1348">
        <f>IF(AND(ISNUMBER($BW1348),ISNUMBER($BX1348)),MIN(1,MAX(0,($BX1348-2016+1)/($BX1348-$BW1348+1))),"")</f>
        <v>0.3333333333333333</v>
      </c>
      <c r="O1348">
        <f>IF(AND(ISNUMBER($BW1348),ISNUMBER($BX1348)),MIN(1,MAX(0,($BX1348-2017+1)/($BX1348-$BW1348+1))),"")</f>
        <v>0.2222222222222222</v>
      </c>
      <c r="P1348">
        <f>IF(AND(ISNUMBER($BW1348),ISNUMBER($BX1348)),MIN(1,MAX(0,($BX1348-2018+1)/($BX1348-$BW1348+1))),"")</f>
        <v>0.1111111111111111</v>
      </c>
      <c r="Q1348">
        <f>IF(AND(ISNUMBER($BW1348),ISNUMBER($BX1348)),MIN(1,MAX(0,($BX1348-2019+1)/($BX1348-$BW1348+1))),"")</f>
        <v>0.0</v>
      </c>
      <c r="R1348">
        <f>IF(AND(ISNUMBER($BW1348),ISNUMBER($BX1348)),MIN(1,MAX(0,($BX1348-2016+1)/($BX1348-$BW1348+1))),"")</f>
        <v>0.3333333333333333</v>
      </c>
      <c r="S1348">
        <f>IF($L1348&lt;&gt;"",IF($L1348&gt;=2015.5,1,0),"")</f>
        <v>0.0</v>
      </c>
      <c r="T1348">
        <f>IF($L1348&lt;&gt;"",IF($L1348&gt;=2016,1,0),"")</f>
        <v>0.0</v>
      </c>
      <c r="U1348">
        <f>IF(ISNUMBER($BX1348),IF($BX1348&gt;=2016,1,0),"")</f>
        <v>1.0</v>
      </c>
      <c r="V1348">
        <f>IF(ISNUMBER($BW1348),IF($BW1348&gt;=2016,1,0),"")</f>
        <v>0.0</v>
      </c>
      <c r="W1348" t="str">
        <f>IF(AND(ISNUMBER($BW1348),ISNUMBER($BX1348)),IF($BW1348&gt;=2016,"post-only",IF($BX1348&lt;2016,"pre-only","mixed")),"")</f>
        <v>mixed</v>
      </c>
      <c r="X1348">
        <f>IF(AND(ISNUMBER($BW1348),ISNUMBER($BX1348)),MIN(1,MAX(0,($BX1348-2017+1)/($BX1348-$BW1348+1))),"")</f>
        <v>0.2222222222222222</v>
      </c>
      <c r="Y1348">
        <f>IF(AND(ISNUMBER($BW1348),ISNUMBER($BX1348)),MIN(1,MAX(0,($BX1348-2018+1)/($BX1348-$BW1348+1))),"")</f>
        <v>0.1111111111111111</v>
      </c>
      <c r="Z1348">
        <f>IF(AND(ISNUMBER($BW1348),ISNUMBER($BX1348)),MIN(1,MAX(0,($BX1348-2019+1)/($BX1348-$BW1348+1))),"")</f>
        <v>0.0</v>
      </c>
      <c r="AA1348">
        <f>IF(ISNUMBER($BX1348),IF($BX1348&gt;=2017,1,0),"")</f>
        <v>1.0</v>
      </c>
      <c r="AB1348">
        <f>IF(ISNUMBER($BX1348),IF($BX1348&gt;=2018,1,0),"")</f>
        <v>1.0</v>
      </c>
      <c r="AC1348">
        <f>IF(ISNUMBER($BX1348),IF($BX1348&gt;=2019,1,0),"")</f>
        <v>0.0</v>
      </c>
      <c r="AD1348">
        <f>IF($L1348&lt;&gt;"",IF($L1348&gt;2013,1,0),"")</f>
        <v>1.0</v>
      </c>
      <c r="AE1348">
        <f>IF($L1348&lt;&gt;"",1+IF($L1348&gt;2011,1,0)+IF($L1348&gt;2014,1,0),"")</f>
        <v>2.0</v>
      </c>
      <c r="AF1348" t="inlineStr">
        <is>
          <t>derivativ (CDS spread)</t>
        </is>
      </c>
      <c r="AG1348" t="inlineStr">
        <is>
          <t>disclosure</t>
        </is>
      </c>
      <c r="AH1348" t="inlineStr">
        <is>
          <t>non-sensitive</t>
        </is>
      </c>
      <c r="AI1348" t="inlineStr">
        <is>
          <t>with ETS/CT</t>
        </is>
      </c>
      <c r="AJ1348" t="inlineStr">
        <is>
          <t>with ETS/CT</t>
        </is>
      </c>
      <c r="AK1348" t="str">
        <f>IF(AND($CF1348&lt;&gt;"",IFERROR(INDEX(subsample_country_map!$B:$B,MATCH($CF1348,subsample_country_map!$A:$A,0)),"")&lt;&gt;""),INDEX(subsample_country_map!$B:$B,MATCH($CF1348,subsample_country_map!$A:$A,0)),INDEX(lookup!$AA:$AA,MATCH($A1348,lookup!$A:$A,0)))</f>
        <v>1_US</v>
      </c>
      <c r="AL1348" t="str">
        <f>IF(AND($CF1348&lt;&gt;"",IFERROR(INDEX(subsample_country_map!$C:$C,MATCH($CF1348,subsample_country_map!$A:$A,0)),"")&lt;&gt;""),INDEX(subsample_country_map!$C:$C,MATCH($CF1348,subsample_country_map!$A:$A,0)),INDEX(lookup!$AB:$AB,MATCH($A1348,lookup!$A:$A,0)))</f>
        <v>1_developed</v>
      </c>
      <c r="AM1348" t="str">
        <f>IF(AND($CF1348&lt;&gt;"",IFERROR(INDEX(subsample_country_map!$D:$D,MATCH($CF1348,subsample_country_map!$A:$A,0)),"")&lt;&gt;""),INDEX(subsample_country_map!$D:$D,MATCH($CF1348,subsample_country_map!$A:$A,0)),INDEX(lookup!$AC:$AC,MATCH($A1348,lookup!$A:$A,0)))</f>
        <v>1_western</v>
      </c>
      <c r="AN1348" t="str">
        <f>IF(AND($CF1348&lt;&gt;"",IFERROR(INDEX(subsample_country_map!$E:$E,MATCH($CF1348,subsample_country_map!$A:$A,0)),"")&lt;&gt;""),INDEX(subsample_country_map!$E:$E,MATCH($CF1348,subsample_country_map!$A:$A,0)),INDEX(lookup!$AD:$AD,MATCH($A1348,lookup!$A:$A,0)))</f>
        <v>1_common law</v>
      </c>
      <c r="AO1348" t="str">
        <f>INDEX(lookup!$Y:$Y,MATCH($A1348,lookup!$A:$A,0))</f>
        <v>0_published</v>
      </c>
      <c r="AP1348" t="str">
        <f>INDEX(lookup!$Z:$Z,MATCH($A1348,lookup!$A:$A,0))</f>
        <v>1_VHB high</v>
      </c>
      <c r="AQ1348" t="str">
        <f>INDEX(lookup!$W:$W,MATCH($A1348,lookup!$A:$A,0))</f>
        <v>1_fin/acc/econ</v>
      </c>
      <c r="AS1348" t="inlineStr">
        <is>
          <t>staging</t>
        </is>
      </c>
      <c r="AT1348" t="inlineStr">
        <is>
          <t>good-CER</t>
        </is>
      </c>
      <c r="AU1348" t="inlineStr">
        <is>
          <t>cost</t>
        </is>
      </c>
      <c r="AV1348" t="inlineStr">
        <is>
          <t>1.091</t>
        </is>
      </c>
      <c r="AW1348" t="inlineStr">
        <is>
          <t>18.802</t>
        </is>
      </c>
      <c r="BA1348" t="n">
        <v>12422</v>
      </c>
      <c r="BB1348" t="inlineStr">
        <is>
          <t>as-stated:one-month ahead forecasting regression</t>
        </is>
      </c>
      <c r="BC1348" t="inlineStr">
        <is>
          <t>other:panel first difference (pooled OLS)</t>
        </is>
      </c>
      <c r="BD1348" t="inlineStr">
        <is>
          <t>industry</t>
        </is>
      </c>
      <c r="BE1348" t="inlineStr">
        <is>
          <t>industry</t>
        </is>
      </c>
      <c r="BF1348" t="inlineStr">
        <is>
          <t>Mat</t>
        </is>
      </c>
      <c r="BI1348" t="inlineStr">
        <is>
          <t>Table 8</t>
        </is>
      </c>
      <c r="BJ1348" t="inlineStr">
        <is>
          <t>col (VIII) Mat ∆S30Y</t>
        </is>
      </c>
      <c r="BK1348" t="inlineStr">
        <is>
          <t>40</t>
        </is>
      </c>
      <c r="BL1348" t="inlineStr">
        <is>
          <t>∆Transition 1.091 (18.802)</t>
        </is>
      </c>
      <c r="BM1348" t="inlineStr">
        <is>
          <t>∆Transition</t>
        </is>
      </c>
      <c r="BN1348" t="inlineStr">
        <is>
          <t>∆S30Y</t>
        </is>
      </c>
      <c r="BO1348" t="inlineStr">
        <is>
          <t>original</t>
        </is>
      </c>
      <c r="BP1348" t="inlineStr">
        <is>
          <t>Kölbel et al (2020)</t>
        </is>
      </c>
      <c r="BQ1348" t="inlineStr">
        <is>
          <t>computed</t>
        </is>
      </c>
      <c r="BT1348" t="n">
        <v>0</v>
      </c>
      <c r="BU1348" t="inlineStr">
        <is>
          <t>staging_Koelbel_et_al_2020.csv</t>
        </is>
      </c>
      <c r="BW1348" t="n">
        <v>2010</v>
      </c>
      <c r="BX1348" t="n">
        <v>2018</v>
      </c>
      <c r="BY1348" t="inlineStr">
        <is>
          <t>United States (</t>
        </is>
      </c>
      <c r="BZ1348" t="n">
        <v>2014</v>
      </c>
      <c r="CA1348" t="n">
        <v>0.3333333333333333</v>
      </c>
      <c r="CB1348" t="n">
        <v>0</v>
      </c>
      <c r="CC1348" t="n">
        <v>1</v>
      </c>
      <c r="CD1348" t="n">
        <v>0.0005206248818197385</v>
      </c>
      <c r="CE1348" t="n">
        <v>1</v>
      </c>
    </row>
    <row r="1349">
      <c r="A1349" t="inlineStr">
        <is>
          <t>Kölbel et al (2020)</t>
        </is>
      </c>
      <c r="B1349" t="n">
        <v>2654</v>
      </c>
      <c r="C1349" t="n">
        <v>0.00766182334484108</v>
      </c>
      <c r="D1349" t="n">
        <v>39224</v>
      </c>
      <c r="E1349">
        <f>IF(ISNUMBER($BA1349),$BA1349,IF(AND(ISNUMBER($D1349),ISNUMBER($BW1349),ISNUMBER($BX1349)),$D1349*($BX1349-$BW1349+1),""))</f>
        <v>39224.0</v>
      </c>
      <c r="H1349" t="inlineStr">
        <is>
          <t>partial</t>
        </is>
      </c>
      <c r="I1349" t="inlineStr">
        <is>
          <t>Regression Cofficient and Standard Error  available</t>
        </is>
      </c>
      <c r="J1349">
        <f>IF($BW1349&lt;&gt;"",$BW1349,"")</f>
        <v>2010.0</v>
      </c>
      <c r="K1349">
        <f>IF($BX1349&lt;&gt;"",$BX1349,"")</f>
        <v>2018.0</v>
      </c>
      <c r="L1349">
        <f>IF(AND(ISNUMBER($BW1349),ISNUMBER($BX1349)),($BW1349+$BX1349)/2,"")</f>
        <v>2014.0</v>
      </c>
      <c r="M1349">
        <f>IF($L1349&lt;&gt;"",$L1349,"")</f>
        <v>2014.0</v>
      </c>
      <c r="N1349">
        <f>IF(AND(ISNUMBER($BW1349),ISNUMBER($BX1349)),MIN(1,MAX(0,($BX1349-2016+1)/($BX1349-$BW1349+1))),"")</f>
        <v>0.3333333333333333</v>
      </c>
      <c r="O1349">
        <f>IF(AND(ISNUMBER($BW1349),ISNUMBER($BX1349)),MIN(1,MAX(0,($BX1349-2017+1)/($BX1349-$BW1349+1))),"")</f>
        <v>0.2222222222222222</v>
      </c>
      <c r="P1349">
        <f>IF(AND(ISNUMBER($BW1349),ISNUMBER($BX1349)),MIN(1,MAX(0,($BX1349-2018+1)/($BX1349-$BW1349+1))),"")</f>
        <v>0.1111111111111111</v>
      </c>
      <c r="Q1349">
        <f>IF(AND(ISNUMBER($BW1349),ISNUMBER($BX1349)),MIN(1,MAX(0,($BX1349-2019+1)/($BX1349-$BW1349+1))),"")</f>
        <v>0.0</v>
      </c>
      <c r="R1349">
        <f>IF(AND(ISNUMBER($BW1349),ISNUMBER($BX1349)),MIN(1,MAX(0,($BX1349-2016+1)/($BX1349-$BW1349+1))),"")</f>
        <v>0.3333333333333333</v>
      </c>
      <c r="S1349">
        <f>IF($L1349&lt;&gt;"",IF($L1349&gt;=2015.5,1,0),"")</f>
        <v>0.0</v>
      </c>
      <c r="T1349">
        <f>IF($L1349&lt;&gt;"",IF($L1349&gt;=2016,1,0),"")</f>
        <v>0.0</v>
      </c>
      <c r="U1349">
        <f>IF(ISNUMBER($BX1349),IF($BX1349&gt;=2016,1,0),"")</f>
        <v>1.0</v>
      </c>
      <c r="V1349">
        <f>IF(ISNUMBER($BW1349),IF($BW1349&gt;=2016,1,0),"")</f>
        <v>0.0</v>
      </c>
      <c r="W1349" t="str">
        <f>IF(AND(ISNUMBER($BW1349),ISNUMBER($BX1349)),IF($BW1349&gt;=2016,"post-only",IF($BX1349&lt;2016,"pre-only","mixed")),"")</f>
        <v>mixed</v>
      </c>
      <c r="X1349">
        <f>IF(AND(ISNUMBER($BW1349),ISNUMBER($BX1349)),MIN(1,MAX(0,($BX1349-2017+1)/($BX1349-$BW1349+1))),"")</f>
        <v>0.2222222222222222</v>
      </c>
      <c r="Y1349">
        <f>IF(AND(ISNUMBER($BW1349),ISNUMBER($BX1349)),MIN(1,MAX(0,($BX1349-2018+1)/($BX1349-$BW1349+1))),"")</f>
        <v>0.1111111111111111</v>
      </c>
      <c r="Z1349">
        <f>IF(AND(ISNUMBER($BW1349),ISNUMBER($BX1349)),MIN(1,MAX(0,($BX1349-2019+1)/($BX1349-$BW1349+1))),"")</f>
        <v>0.0</v>
      </c>
      <c r="AA1349">
        <f>IF(ISNUMBER($BX1349),IF($BX1349&gt;=2017,1,0),"")</f>
        <v>1.0</v>
      </c>
      <c r="AB1349">
        <f>IF(ISNUMBER($BX1349),IF($BX1349&gt;=2018,1,0),"")</f>
        <v>1.0</v>
      </c>
      <c r="AC1349">
        <f>IF(ISNUMBER($BX1349),IF($BX1349&gt;=2019,1,0),"")</f>
        <v>0.0</v>
      </c>
      <c r="AD1349">
        <f>IF($L1349&lt;&gt;"",IF($L1349&gt;2013,1,0),"")</f>
        <v>1.0</v>
      </c>
      <c r="AE1349">
        <f>IF($L1349&lt;&gt;"",1+IF($L1349&gt;2011,1,0)+IF($L1349&gt;2014,1,0),"")</f>
        <v>2.0</v>
      </c>
      <c r="AF1349" t="inlineStr">
        <is>
          <t>derivativ (CDS spread)</t>
        </is>
      </c>
      <c r="AG1349" t="inlineStr">
        <is>
          <t>disclosure</t>
        </is>
      </c>
      <c r="AH1349" t="inlineStr">
        <is>
          <t>non-sensitive</t>
        </is>
      </c>
      <c r="AI1349" t="inlineStr">
        <is>
          <t>with ETS/CT</t>
        </is>
      </c>
      <c r="AJ1349" t="inlineStr">
        <is>
          <t>with ETS/CT</t>
        </is>
      </c>
      <c r="AK1349" t="str">
        <f>IF(AND($CF1349&lt;&gt;"",IFERROR(INDEX(subsample_country_map!$B:$B,MATCH($CF1349,subsample_country_map!$A:$A,0)),"")&lt;&gt;""),INDEX(subsample_country_map!$B:$B,MATCH($CF1349,subsample_country_map!$A:$A,0)),INDEX(lookup!$AA:$AA,MATCH($A1349,lookup!$A:$A,0)))</f>
        <v>1_US</v>
      </c>
      <c r="AL1349" t="str">
        <f>IF(AND($CF1349&lt;&gt;"",IFERROR(INDEX(subsample_country_map!$C:$C,MATCH($CF1349,subsample_country_map!$A:$A,0)),"")&lt;&gt;""),INDEX(subsample_country_map!$C:$C,MATCH($CF1349,subsample_country_map!$A:$A,0)),INDEX(lookup!$AB:$AB,MATCH($A1349,lookup!$A:$A,0)))</f>
        <v>1_developed</v>
      </c>
      <c r="AM1349" t="str">
        <f>IF(AND($CF1349&lt;&gt;"",IFERROR(INDEX(subsample_country_map!$D:$D,MATCH($CF1349,subsample_country_map!$A:$A,0)),"")&lt;&gt;""),INDEX(subsample_country_map!$D:$D,MATCH($CF1349,subsample_country_map!$A:$A,0)),INDEX(lookup!$AC:$AC,MATCH($A1349,lookup!$A:$A,0)))</f>
        <v>1_western</v>
      </c>
      <c r="AN1349" t="str">
        <f>IF(AND($CF1349&lt;&gt;"",IFERROR(INDEX(subsample_country_map!$E:$E,MATCH($CF1349,subsample_country_map!$A:$A,0)),"")&lt;&gt;""),INDEX(subsample_country_map!$E:$E,MATCH($CF1349,subsample_country_map!$A:$A,0)),INDEX(lookup!$AD:$AD,MATCH($A1349,lookup!$A:$A,0)))</f>
        <v>1_common law</v>
      </c>
      <c r="AO1349" t="str">
        <f>INDEX(lookup!$Y:$Y,MATCH($A1349,lookup!$A:$A,0))</f>
        <v>0_published</v>
      </c>
      <c r="AP1349" t="str">
        <f>INDEX(lookup!$Z:$Z,MATCH($A1349,lookup!$A:$A,0))</f>
        <v>1_VHB high</v>
      </c>
      <c r="AQ1349" t="str">
        <f>INDEX(lookup!$W:$W,MATCH($A1349,lookup!$A:$A,0))</f>
        <v>1_fin/acc/econ</v>
      </c>
      <c r="AS1349" t="inlineStr">
        <is>
          <t>staging</t>
        </is>
      </c>
      <c r="AT1349" t="inlineStr">
        <is>
          <t>good-CER</t>
        </is>
      </c>
      <c r="AU1349" t="inlineStr">
        <is>
          <t>cost</t>
        </is>
      </c>
      <c r="AV1349" t="inlineStr">
        <is>
          <t>9.510</t>
        </is>
      </c>
      <c r="AW1349" t="inlineStr">
        <is>
          <t>6.267</t>
        </is>
      </c>
      <c r="BA1349" t="n">
        <v>39224</v>
      </c>
      <c r="BB1349" t="inlineStr">
        <is>
          <t>as-stated:one-month ahead forecasting regression</t>
        </is>
      </c>
      <c r="BC1349" t="inlineStr">
        <is>
          <t>other:panel first difference (pooled OLS)</t>
        </is>
      </c>
      <c r="BD1349" t="inlineStr">
        <is>
          <t>industry</t>
        </is>
      </c>
      <c r="BE1349" t="inlineStr">
        <is>
          <t>none</t>
        </is>
      </c>
      <c r="BI1349" t="inlineStr">
        <is>
          <t>Table 9</t>
        </is>
      </c>
      <c r="BJ1349" t="inlineStr">
        <is>
          <t>col (I) All ∆Y5Y,1Y</t>
        </is>
      </c>
      <c r="BK1349" t="inlineStr">
        <is>
          <t>41</t>
        </is>
      </c>
      <c r="BL1349" t="inlineStr">
        <is>
          <t>∆ClimateRisk 9.510 (6.267)</t>
        </is>
      </c>
      <c r="BM1349" t="inlineStr">
        <is>
          <t>∆ClimateRisk</t>
        </is>
      </c>
      <c r="BN1349" t="inlineStr">
        <is>
          <t>∆Y5Y,1Y</t>
        </is>
      </c>
      <c r="BO1349" t="inlineStr">
        <is>
          <t>original</t>
        </is>
      </c>
      <c r="BP1349" t="inlineStr">
        <is>
          <t>Kölbel et al (2020)</t>
        </is>
      </c>
      <c r="BQ1349" t="inlineStr">
        <is>
          <t>computed</t>
        </is>
      </c>
      <c r="BT1349" t="n">
        <v>0</v>
      </c>
      <c r="BU1349" t="inlineStr">
        <is>
          <t>staging_Koelbel_et_al_2020.csv</t>
        </is>
      </c>
      <c r="BW1349" t="n">
        <v>2010</v>
      </c>
      <c r="BX1349" t="n">
        <v>2018</v>
      </c>
      <c r="BY1349" t="inlineStr">
        <is>
          <t>United States (</t>
        </is>
      </c>
      <c r="BZ1349" t="n">
        <v>2014</v>
      </c>
      <c r="CA1349" t="n">
        <v>0.3333333333333333</v>
      </c>
      <c r="CB1349" t="n">
        <v>0</v>
      </c>
      <c r="CC1349" t="n">
        <v>1</v>
      </c>
      <c r="CD1349" t="n">
        <v>0.007661973275498645</v>
      </c>
      <c r="CE1349" t="n">
        <v>1</v>
      </c>
    </row>
    <row r="1350">
      <c r="A1350" t="inlineStr">
        <is>
          <t>Kölbel et al (2020)</t>
        </is>
      </c>
      <c r="B1350" t="n">
        <v>2655</v>
      </c>
      <c r="C1350" t="n">
        <v>-0.0005303033161943952</v>
      </c>
      <c r="D1350" t="n">
        <v>39224</v>
      </c>
      <c r="E1350">
        <f>IF(ISNUMBER($BA1350),$BA1350,IF(AND(ISNUMBER($D1350),ISNUMBER($BW1350),ISNUMBER($BX1350)),$D1350*($BX1350-$BW1350+1),""))</f>
        <v>39224.0</v>
      </c>
      <c r="H1350" t="inlineStr">
        <is>
          <t>partial</t>
        </is>
      </c>
      <c r="I1350" t="inlineStr">
        <is>
          <t>Regression Cofficient and Standard Error  available</t>
        </is>
      </c>
      <c r="J1350">
        <f>IF($BW1350&lt;&gt;"",$BW1350,"")</f>
        <v>2010.0</v>
      </c>
      <c r="K1350">
        <f>IF($BX1350&lt;&gt;"",$BX1350,"")</f>
        <v>2018.0</v>
      </c>
      <c r="L1350">
        <f>IF(AND(ISNUMBER($BW1350),ISNUMBER($BX1350)),($BW1350+$BX1350)/2,"")</f>
        <v>2014.0</v>
      </c>
      <c r="M1350">
        <f>IF($L1350&lt;&gt;"",$L1350,"")</f>
        <v>2014.0</v>
      </c>
      <c r="N1350">
        <f>IF(AND(ISNUMBER($BW1350),ISNUMBER($BX1350)),MIN(1,MAX(0,($BX1350-2016+1)/($BX1350-$BW1350+1))),"")</f>
        <v>0.3333333333333333</v>
      </c>
      <c r="O1350">
        <f>IF(AND(ISNUMBER($BW1350),ISNUMBER($BX1350)),MIN(1,MAX(0,($BX1350-2017+1)/($BX1350-$BW1350+1))),"")</f>
        <v>0.2222222222222222</v>
      </c>
      <c r="P1350">
        <f>IF(AND(ISNUMBER($BW1350),ISNUMBER($BX1350)),MIN(1,MAX(0,($BX1350-2018+1)/($BX1350-$BW1350+1))),"")</f>
        <v>0.1111111111111111</v>
      </c>
      <c r="Q1350">
        <f>IF(AND(ISNUMBER($BW1350),ISNUMBER($BX1350)),MIN(1,MAX(0,($BX1350-2019+1)/($BX1350-$BW1350+1))),"")</f>
        <v>0.0</v>
      </c>
      <c r="R1350">
        <f>IF(AND(ISNUMBER($BW1350),ISNUMBER($BX1350)),MIN(1,MAX(0,($BX1350-2016+1)/($BX1350-$BW1350+1))),"")</f>
        <v>0.3333333333333333</v>
      </c>
      <c r="S1350">
        <f>IF($L1350&lt;&gt;"",IF($L1350&gt;=2015.5,1,0),"")</f>
        <v>0.0</v>
      </c>
      <c r="T1350">
        <f>IF($L1350&lt;&gt;"",IF($L1350&gt;=2016,1,0),"")</f>
        <v>0.0</v>
      </c>
      <c r="U1350">
        <f>IF(ISNUMBER($BX1350),IF($BX1350&gt;=2016,1,0),"")</f>
        <v>1.0</v>
      </c>
      <c r="V1350">
        <f>IF(ISNUMBER($BW1350),IF($BW1350&gt;=2016,1,0),"")</f>
        <v>0.0</v>
      </c>
      <c r="W1350" t="str">
        <f>IF(AND(ISNUMBER($BW1350),ISNUMBER($BX1350)),IF($BW1350&gt;=2016,"post-only",IF($BX1350&lt;2016,"pre-only","mixed")),"")</f>
        <v>mixed</v>
      </c>
      <c r="X1350">
        <f>IF(AND(ISNUMBER($BW1350),ISNUMBER($BX1350)),MIN(1,MAX(0,($BX1350-2017+1)/($BX1350-$BW1350+1))),"")</f>
        <v>0.2222222222222222</v>
      </c>
      <c r="Y1350">
        <f>IF(AND(ISNUMBER($BW1350),ISNUMBER($BX1350)),MIN(1,MAX(0,($BX1350-2018+1)/($BX1350-$BW1350+1))),"")</f>
        <v>0.1111111111111111</v>
      </c>
      <c r="Z1350">
        <f>IF(AND(ISNUMBER($BW1350),ISNUMBER($BX1350)),MIN(1,MAX(0,($BX1350-2019+1)/($BX1350-$BW1350+1))),"")</f>
        <v>0.0</v>
      </c>
      <c r="AA1350">
        <f>IF(ISNUMBER($BX1350),IF($BX1350&gt;=2017,1,0),"")</f>
        <v>1.0</v>
      </c>
      <c r="AB1350">
        <f>IF(ISNUMBER($BX1350),IF($BX1350&gt;=2018,1,0),"")</f>
        <v>1.0</v>
      </c>
      <c r="AC1350">
        <f>IF(ISNUMBER($BX1350),IF($BX1350&gt;=2019,1,0),"")</f>
        <v>0.0</v>
      </c>
      <c r="AD1350">
        <f>IF($L1350&lt;&gt;"",IF($L1350&gt;2013,1,0),"")</f>
        <v>1.0</v>
      </c>
      <c r="AE1350">
        <f>IF($L1350&lt;&gt;"",1+IF($L1350&gt;2011,1,0)+IF($L1350&gt;2014,1,0),"")</f>
        <v>2.0</v>
      </c>
      <c r="AF1350" t="inlineStr">
        <is>
          <t>derivativ (CDS spread)</t>
        </is>
      </c>
      <c r="AG1350" t="inlineStr">
        <is>
          <t>disclosure</t>
        </is>
      </c>
      <c r="AH1350" t="inlineStr">
        <is>
          <t>non-sensitive</t>
        </is>
      </c>
      <c r="AI1350" t="inlineStr">
        <is>
          <t>with ETS/CT</t>
        </is>
      </c>
      <c r="AJ1350" t="inlineStr">
        <is>
          <t>with ETS/CT</t>
        </is>
      </c>
      <c r="AK1350" t="str">
        <f>IF(AND($CF1350&lt;&gt;"",IFERROR(INDEX(subsample_country_map!$B:$B,MATCH($CF1350,subsample_country_map!$A:$A,0)),"")&lt;&gt;""),INDEX(subsample_country_map!$B:$B,MATCH($CF1350,subsample_country_map!$A:$A,0)),INDEX(lookup!$AA:$AA,MATCH($A1350,lookup!$A:$A,0)))</f>
        <v>1_US</v>
      </c>
      <c r="AL1350" t="str">
        <f>IF(AND($CF1350&lt;&gt;"",IFERROR(INDEX(subsample_country_map!$C:$C,MATCH($CF1350,subsample_country_map!$A:$A,0)),"")&lt;&gt;""),INDEX(subsample_country_map!$C:$C,MATCH($CF1350,subsample_country_map!$A:$A,0)),INDEX(lookup!$AB:$AB,MATCH($A1350,lookup!$A:$A,0)))</f>
        <v>1_developed</v>
      </c>
      <c r="AM1350" t="str">
        <f>IF(AND($CF1350&lt;&gt;"",IFERROR(INDEX(subsample_country_map!$D:$D,MATCH($CF1350,subsample_country_map!$A:$A,0)),"")&lt;&gt;""),INDEX(subsample_country_map!$D:$D,MATCH($CF1350,subsample_country_map!$A:$A,0)),INDEX(lookup!$AC:$AC,MATCH($A1350,lookup!$A:$A,0)))</f>
        <v>1_western</v>
      </c>
      <c r="AN1350" t="str">
        <f>IF(AND($CF1350&lt;&gt;"",IFERROR(INDEX(subsample_country_map!$E:$E,MATCH($CF1350,subsample_country_map!$A:$A,0)),"")&lt;&gt;""),INDEX(subsample_country_map!$E:$E,MATCH($CF1350,subsample_country_map!$A:$A,0)),INDEX(lookup!$AD:$AD,MATCH($A1350,lookup!$A:$A,0)))</f>
        <v>1_common law</v>
      </c>
      <c r="AO1350" t="str">
        <f>INDEX(lookup!$Y:$Y,MATCH($A1350,lookup!$A:$A,0))</f>
        <v>0_published</v>
      </c>
      <c r="AP1350" t="str">
        <f>INDEX(lookup!$Z:$Z,MATCH($A1350,lookup!$A:$A,0))</f>
        <v>1_VHB high</v>
      </c>
      <c r="AQ1350" t="str">
        <f>INDEX(lookup!$W:$W,MATCH($A1350,lookup!$A:$A,0))</f>
        <v>1_fin/acc/econ</v>
      </c>
      <c r="AS1350" t="inlineStr">
        <is>
          <t>staging</t>
        </is>
      </c>
      <c r="AT1350" t="inlineStr">
        <is>
          <t>good-CER</t>
        </is>
      </c>
      <c r="AU1350" t="inlineStr">
        <is>
          <t>cost</t>
        </is>
      </c>
      <c r="AV1350" t="inlineStr">
        <is>
          <t>-1.193</t>
        </is>
      </c>
      <c r="AW1350" t="inlineStr">
        <is>
          <t>11.359</t>
        </is>
      </c>
      <c r="BA1350" t="n">
        <v>39224</v>
      </c>
      <c r="BB1350" t="inlineStr">
        <is>
          <t>as-stated:one-month ahead forecasting regression</t>
        </is>
      </c>
      <c r="BC1350" t="inlineStr">
        <is>
          <t>other:panel first difference (pooled OLS)</t>
        </is>
      </c>
      <c r="BD1350" t="inlineStr">
        <is>
          <t>industry</t>
        </is>
      </c>
      <c r="BE1350" t="inlineStr">
        <is>
          <t>none</t>
        </is>
      </c>
      <c r="BI1350" t="inlineStr">
        <is>
          <t>Table 9</t>
        </is>
      </c>
      <c r="BJ1350" t="inlineStr">
        <is>
          <t>col (II) All ∆Y5Y,1Y</t>
        </is>
      </c>
      <c r="BK1350" t="inlineStr">
        <is>
          <t>41</t>
        </is>
      </c>
      <c r="BL1350" t="inlineStr">
        <is>
          <t>∆ClimateRisk -1.193 (11.359)</t>
        </is>
      </c>
      <c r="BM1350" t="inlineStr">
        <is>
          <t>∆ClimateRisk</t>
        </is>
      </c>
      <c r="BN1350" t="inlineStr">
        <is>
          <t>∆Y5Y,1Y</t>
        </is>
      </c>
      <c r="BO1350" t="inlineStr">
        <is>
          <t>original</t>
        </is>
      </c>
      <c r="BP1350" t="inlineStr">
        <is>
          <t>Kölbel et al (2020)</t>
        </is>
      </c>
      <c r="BQ1350" t="inlineStr">
        <is>
          <t>computed</t>
        </is>
      </c>
      <c r="BT1350" t="n">
        <v>0</v>
      </c>
      <c r="BU1350" t="inlineStr">
        <is>
          <t>staging_Koelbel_et_al_2020.csv</t>
        </is>
      </c>
      <c r="BW1350" t="n">
        <v>2010</v>
      </c>
      <c r="BX1350" t="n">
        <v>2018</v>
      </c>
      <c r="BY1350" t="inlineStr">
        <is>
          <t>United States (</t>
        </is>
      </c>
      <c r="BZ1350" t="n">
        <v>2014</v>
      </c>
      <c r="CA1350" t="n">
        <v>0.3333333333333333</v>
      </c>
      <c r="CB1350" t="n">
        <v>0</v>
      </c>
      <c r="CC1350" t="n">
        <v>1</v>
      </c>
      <c r="CD1350" t="n">
        <v>-0.0005303033659053206</v>
      </c>
      <c r="CE1350" t="n">
        <v>1</v>
      </c>
    </row>
    <row r="1351">
      <c r="A1351" t="inlineStr">
        <is>
          <t>Kölbel et al (2020)</t>
        </is>
      </c>
      <c r="B1351" t="n">
        <v>2656</v>
      </c>
      <c r="C1351" t="n">
        <v>0.006674002797066773</v>
      </c>
      <c r="D1351" t="n">
        <v>26802</v>
      </c>
      <c r="E1351">
        <f>IF(ISNUMBER($BA1351),$BA1351,IF(AND(ISNUMBER($D1351),ISNUMBER($BW1351),ISNUMBER($BX1351)),$D1351*($BX1351-$BW1351+1),""))</f>
        <v>26802.0</v>
      </c>
      <c r="H1351" t="inlineStr">
        <is>
          <t>partial</t>
        </is>
      </c>
      <c r="I1351" t="inlineStr">
        <is>
          <t>Regression Cofficient and Standard Error  available</t>
        </is>
      </c>
      <c r="J1351">
        <f>IF($BW1351&lt;&gt;"",$BW1351,"")</f>
        <v>2010.0</v>
      </c>
      <c r="K1351">
        <f>IF($BX1351&lt;&gt;"",$BX1351,"")</f>
        <v>2018.0</v>
      </c>
      <c r="L1351">
        <f>IF(AND(ISNUMBER($BW1351),ISNUMBER($BX1351)),($BW1351+$BX1351)/2,"")</f>
        <v>2014.0</v>
      </c>
      <c r="M1351">
        <f>IF($L1351&lt;&gt;"",$L1351,"")</f>
        <v>2014.0</v>
      </c>
      <c r="N1351">
        <f>IF(AND(ISNUMBER($BW1351),ISNUMBER($BX1351)),MIN(1,MAX(0,($BX1351-2016+1)/($BX1351-$BW1351+1))),"")</f>
        <v>0.3333333333333333</v>
      </c>
      <c r="O1351">
        <f>IF(AND(ISNUMBER($BW1351),ISNUMBER($BX1351)),MIN(1,MAX(0,($BX1351-2017+1)/($BX1351-$BW1351+1))),"")</f>
        <v>0.2222222222222222</v>
      </c>
      <c r="P1351">
        <f>IF(AND(ISNUMBER($BW1351),ISNUMBER($BX1351)),MIN(1,MAX(0,($BX1351-2018+1)/($BX1351-$BW1351+1))),"")</f>
        <v>0.1111111111111111</v>
      </c>
      <c r="Q1351">
        <f>IF(AND(ISNUMBER($BW1351),ISNUMBER($BX1351)),MIN(1,MAX(0,($BX1351-2019+1)/($BX1351-$BW1351+1))),"")</f>
        <v>0.0</v>
      </c>
      <c r="R1351">
        <f>IF(AND(ISNUMBER($BW1351),ISNUMBER($BX1351)),MIN(1,MAX(0,($BX1351-2016+1)/($BX1351-$BW1351+1))),"")</f>
        <v>0.3333333333333333</v>
      </c>
      <c r="S1351">
        <f>IF($L1351&lt;&gt;"",IF($L1351&gt;=2015.5,1,0),"")</f>
        <v>0.0</v>
      </c>
      <c r="T1351">
        <f>IF($L1351&lt;&gt;"",IF($L1351&gt;=2016,1,0),"")</f>
        <v>0.0</v>
      </c>
      <c r="U1351">
        <f>IF(ISNUMBER($BX1351),IF($BX1351&gt;=2016,1,0),"")</f>
        <v>1.0</v>
      </c>
      <c r="V1351">
        <f>IF(ISNUMBER($BW1351),IF($BW1351&gt;=2016,1,0),"")</f>
        <v>0.0</v>
      </c>
      <c r="W1351" t="str">
        <f>IF(AND(ISNUMBER($BW1351),ISNUMBER($BX1351)),IF($BW1351&gt;=2016,"post-only",IF($BX1351&lt;2016,"pre-only","mixed")),"")</f>
        <v>mixed</v>
      </c>
      <c r="X1351">
        <f>IF(AND(ISNUMBER($BW1351),ISNUMBER($BX1351)),MIN(1,MAX(0,($BX1351-2017+1)/($BX1351-$BW1351+1))),"")</f>
        <v>0.2222222222222222</v>
      </c>
      <c r="Y1351">
        <f>IF(AND(ISNUMBER($BW1351),ISNUMBER($BX1351)),MIN(1,MAX(0,($BX1351-2018+1)/($BX1351-$BW1351+1))),"")</f>
        <v>0.1111111111111111</v>
      </c>
      <c r="Z1351">
        <f>IF(AND(ISNUMBER($BW1351),ISNUMBER($BX1351)),MIN(1,MAX(0,($BX1351-2019+1)/($BX1351-$BW1351+1))),"")</f>
        <v>0.0</v>
      </c>
      <c r="AA1351">
        <f>IF(ISNUMBER($BX1351),IF($BX1351&gt;=2017,1,0),"")</f>
        <v>1.0</v>
      </c>
      <c r="AB1351">
        <f>IF(ISNUMBER($BX1351),IF($BX1351&gt;=2018,1,0),"")</f>
        <v>1.0</v>
      </c>
      <c r="AC1351">
        <f>IF(ISNUMBER($BX1351),IF($BX1351&gt;=2019,1,0),"")</f>
        <v>0.0</v>
      </c>
      <c r="AD1351">
        <f>IF($L1351&lt;&gt;"",IF($L1351&gt;2013,1,0),"")</f>
        <v>1.0</v>
      </c>
      <c r="AE1351">
        <f>IF($L1351&lt;&gt;"",1+IF($L1351&gt;2011,1,0)+IF($L1351&gt;2014,1,0),"")</f>
        <v>2.0</v>
      </c>
      <c r="AF1351" t="inlineStr">
        <is>
          <t>derivativ (CDS spread)</t>
        </is>
      </c>
      <c r="AG1351" t="inlineStr">
        <is>
          <t>disclosure</t>
        </is>
      </c>
      <c r="AH1351" t="inlineStr">
        <is>
          <t>non-sensitive</t>
        </is>
      </c>
      <c r="AI1351" t="inlineStr">
        <is>
          <t>with ETS/CT</t>
        </is>
      </c>
      <c r="AJ1351" t="inlineStr">
        <is>
          <t>with ETS/CT</t>
        </is>
      </c>
      <c r="AK1351" t="str">
        <f>IF(AND($CF1351&lt;&gt;"",IFERROR(INDEX(subsample_country_map!$B:$B,MATCH($CF1351,subsample_country_map!$A:$A,0)),"")&lt;&gt;""),INDEX(subsample_country_map!$B:$B,MATCH($CF1351,subsample_country_map!$A:$A,0)),INDEX(lookup!$AA:$AA,MATCH($A1351,lookup!$A:$A,0)))</f>
        <v>1_US</v>
      </c>
      <c r="AL1351" t="str">
        <f>IF(AND($CF1351&lt;&gt;"",IFERROR(INDEX(subsample_country_map!$C:$C,MATCH($CF1351,subsample_country_map!$A:$A,0)),"")&lt;&gt;""),INDEX(subsample_country_map!$C:$C,MATCH($CF1351,subsample_country_map!$A:$A,0)),INDEX(lookup!$AB:$AB,MATCH($A1351,lookup!$A:$A,0)))</f>
        <v>1_developed</v>
      </c>
      <c r="AM1351" t="str">
        <f>IF(AND($CF1351&lt;&gt;"",IFERROR(INDEX(subsample_country_map!$D:$D,MATCH($CF1351,subsample_country_map!$A:$A,0)),"")&lt;&gt;""),INDEX(subsample_country_map!$D:$D,MATCH($CF1351,subsample_country_map!$A:$A,0)),INDEX(lookup!$AC:$AC,MATCH($A1351,lookup!$A:$A,0)))</f>
        <v>1_western</v>
      </c>
      <c r="AN1351" t="str">
        <f>IF(AND($CF1351&lt;&gt;"",IFERROR(INDEX(subsample_country_map!$E:$E,MATCH($CF1351,subsample_country_map!$A:$A,0)),"")&lt;&gt;""),INDEX(subsample_country_map!$E:$E,MATCH($CF1351,subsample_country_map!$A:$A,0)),INDEX(lookup!$AD:$AD,MATCH($A1351,lookup!$A:$A,0)))</f>
        <v>1_common law</v>
      </c>
      <c r="AO1351" t="str">
        <f>INDEX(lookup!$Y:$Y,MATCH($A1351,lookup!$A:$A,0))</f>
        <v>0_published</v>
      </c>
      <c r="AP1351" t="str">
        <f>INDEX(lookup!$Z:$Z,MATCH($A1351,lookup!$A:$A,0))</f>
        <v>1_VHB high</v>
      </c>
      <c r="AQ1351" t="str">
        <f>INDEX(lookup!$W:$W,MATCH($A1351,lookup!$A:$A,0))</f>
        <v>1_fin/acc/econ</v>
      </c>
      <c r="AS1351" t="inlineStr">
        <is>
          <t>staging</t>
        </is>
      </c>
      <c r="AT1351" t="inlineStr">
        <is>
          <t>good-CER</t>
        </is>
      </c>
      <c r="AU1351" t="inlineStr">
        <is>
          <t>cost</t>
        </is>
      </c>
      <c r="AV1351" t="inlineStr">
        <is>
          <t>10.520</t>
        </is>
      </c>
      <c r="AW1351" t="inlineStr">
        <is>
          <t>9.628</t>
        </is>
      </c>
      <c r="BA1351" t="n">
        <v>26802</v>
      </c>
      <c r="BB1351" t="inlineStr">
        <is>
          <t>as-stated:one-month ahead forecasting regression</t>
        </is>
      </c>
      <c r="BC1351" t="inlineStr">
        <is>
          <t>other:panel first difference (pooled OLS)</t>
        </is>
      </c>
      <c r="BD1351" t="inlineStr">
        <is>
          <t>industry</t>
        </is>
      </c>
      <c r="BE1351" t="inlineStr">
        <is>
          <t>industry</t>
        </is>
      </c>
      <c r="BF1351" t="inlineStr">
        <is>
          <t>Non-Mat</t>
        </is>
      </c>
      <c r="BI1351" t="inlineStr">
        <is>
          <t>Table 9</t>
        </is>
      </c>
      <c r="BJ1351" t="inlineStr">
        <is>
          <t>col (III) Non-Mat ∆Y5Y,1Y</t>
        </is>
      </c>
      <c r="BK1351" t="inlineStr">
        <is>
          <t>41</t>
        </is>
      </c>
      <c r="BL1351" t="inlineStr">
        <is>
          <t>∆ClimateRisk 10.520 (9.628)</t>
        </is>
      </c>
      <c r="BM1351" t="inlineStr">
        <is>
          <t>∆ClimateRisk</t>
        </is>
      </c>
      <c r="BN1351" t="inlineStr">
        <is>
          <t>∆Y5Y,1Y</t>
        </is>
      </c>
      <c r="BO1351" t="inlineStr">
        <is>
          <t>original</t>
        </is>
      </c>
      <c r="BP1351" t="inlineStr">
        <is>
          <t>Kölbel et al (2020)</t>
        </is>
      </c>
      <c r="BQ1351" t="inlineStr">
        <is>
          <t>computed</t>
        </is>
      </c>
      <c r="BT1351" t="n">
        <v>0</v>
      </c>
      <c r="BU1351" t="inlineStr">
        <is>
          <t>staging_Koelbel_et_al_2020.csv</t>
        </is>
      </c>
      <c r="BW1351" t="n">
        <v>2010</v>
      </c>
      <c r="BX1351" t="n">
        <v>2018</v>
      </c>
      <c r="BY1351" t="inlineStr">
        <is>
          <t>United States (</t>
        </is>
      </c>
      <c r="BZ1351" t="n">
        <v>2014</v>
      </c>
      <c r="CA1351" t="n">
        <v>0.3333333333333333</v>
      </c>
      <c r="CB1351" t="n">
        <v>0</v>
      </c>
      <c r="CC1351" t="n">
        <v>1</v>
      </c>
      <c r="CD1351" t="n">
        <v>0.006674101891556388</v>
      </c>
      <c r="CE1351" t="n">
        <v>1</v>
      </c>
    </row>
    <row r="1352">
      <c r="A1352" t="inlineStr">
        <is>
          <t>Kölbel et al (2020)</t>
        </is>
      </c>
      <c r="B1352" t="n">
        <v>2657</v>
      </c>
      <c r="C1352" t="n">
        <v>-0.001285685330780178</v>
      </c>
      <c r="D1352" t="n">
        <v>12422</v>
      </c>
      <c r="E1352">
        <f>IF(ISNUMBER($BA1352),$BA1352,IF(AND(ISNUMBER($D1352),ISNUMBER($BW1352),ISNUMBER($BX1352)),$D1352*($BX1352-$BW1352+1),""))</f>
        <v>12422.0</v>
      </c>
      <c r="H1352" t="inlineStr">
        <is>
          <t>partial</t>
        </is>
      </c>
      <c r="I1352" t="inlineStr">
        <is>
          <t>Regression Cofficient and Standard Error  available</t>
        </is>
      </c>
      <c r="J1352">
        <f>IF($BW1352&lt;&gt;"",$BW1352,"")</f>
        <v>2010.0</v>
      </c>
      <c r="K1352">
        <f>IF($BX1352&lt;&gt;"",$BX1352,"")</f>
        <v>2018.0</v>
      </c>
      <c r="L1352">
        <f>IF(AND(ISNUMBER($BW1352),ISNUMBER($BX1352)),($BW1352+$BX1352)/2,"")</f>
        <v>2014.0</v>
      </c>
      <c r="M1352">
        <f>IF($L1352&lt;&gt;"",$L1352,"")</f>
        <v>2014.0</v>
      </c>
      <c r="N1352">
        <f>IF(AND(ISNUMBER($BW1352),ISNUMBER($BX1352)),MIN(1,MAX(0,($BX1352-2016+1)/($BX1352-$BW1352+1))),"")</f>
        <v>0.3333333333333333</v>
      </c>
      <c r="O1352">
        <f>IF(AND(ISNUMBER($BW1352),ISNUMBER($BX1352)),MIN(1,MAX(0,($BX1352-2017+1)/($BX1352-$BW1352+1))),"")</f>
        <v>0.2222222222222222</v>
      </c>
      <c r="P1352">
        <f>IF(AND(ISNUMBER($BW1352),ISNUMBER($BX1352)),MIN(1,MAX(0,($BX1352-2018+1)/($BX1352-$BW1352+1))),"")</f>
        <v>0.1111111111111111</v>
      </c>
      <c r="Q1352">
        <f>IF(AND(ISNUMBER($BW1352),ISNUMBER($BX1352)),MIN(1,MAX(0,($BX1352-2019+1)/($BX1352-$BW1352+1))),"")</f>
        <v>0.0</v>
      </c>
      <c r="R1352">
        <f>IF(AND(ISNUMBER($BW1352),ISNUMBER($BX1352)),MIN(1,MAX(0,($BX1352-2016+1)/($BX1352-$BW1352+1))),"")</f>
        <v>0.3333333333333333</v>
      </c>
      <c r="S1352">
        <f>IF($L1352&lt;&gt;"",IF($L1352&gt;=2015.5,1,0),"")</f>
        <v>0.0</v>
      </c>
      <c r="T1352">
        <f>IF($L1352&lt;&gt;"",IF($L1352&gt;=2016,1,0),"")</f>
        <v>0.0</v>
      </c>
      <c r="U1352">
        <f>IF(ISNUMBER($BX1352),IF($BX1352&gt;=2016,1,0),"")</f>
        <v>1.0</v>
      </c>
      <c r="V1352">
        <f>IF(ISNUMBER($BW1352),IF($BW1352&gt;=2016,1,0),"")</f>
        <v>0.0</v>
      </c>
      <c r="W1352" t="str">
        <f>IF(AND(ISNUMBER($BW1352),ISNUMBER($BX1352)),IF($BW1352&gt;=2016,"post-only",IF($BX1352&lt;2016,"pre-only","mixed")),"")</f>
        <v>mixed</v>
      </c>
      <c r="X1352">
        <f>IF(AND(ISNUMBER($BW1352),ISNUMBER($BX1352)),MIN(1,MAX(0,($BX1352-2017+1)/($BX1352-$BW1352+1))),"")</f>
        <v>0.2222222222222222</v>
      </c>
      <c r="Y1352">
        <f>IF(AND(ISNUMBER($BW1352),ISNUMBER($BX1352)),MIN(1,MAX(0,($BX1352-2018+1)/($BX1352-$BW1352+1))),"")</f>
        <v>0.1111111111111111</v>
      </c>
      <c r="Z1352">
        <f>IF(AND(ISNUMBER($BW1352),ISNUMBER($BX1352)),MIN(1,MAX(0,($BX1352-2019+1)/($BX1352-$BW1352+1))),"")</f>
        <v>0.0</v>
      </c>
      <c r="AA1352">
        <f>IF(ISNUMBER($BX1352),IF($BX1352&gt;=2017,1,0),"")</f>
        <v>1.0</v>
      </c>
      <c r="AB1352">
        <f>IF(ISNUMBER($BX1352),IF($BX1352&gt;=2018,1,0),"")</f>
        <v>1.0</v>
      </c>
      <c r="AC1352">
        <f>IF(ISNUMBER($BX1352),IF($BX1352&gt;=2019,1,0),"")</f>
        <v>0.0</v>
      </c>
      <c r="AD1352">
        <f>IF($L1352&lt;&gt;"",IF($L1352&gt;2013,1,0),"")</f>
        <v>1.0</v>
      </c>
      <c r="AE1352">
        <f>IF($L1352&lt;&gt;"",1+IF($L1352&gt;2011,1,0)+IF($L1352&gt;2014,1,0),"")</f>
        <v>2.0</v>
      </c>
      <c r="AF1352" t="inlineStr">
        <is>
          <t>derivativ (CDS spread)</t>
        </is>
      </c>
      <c r="AG1352" t="inlineStr">
        <is>
          <t>disclosure</t>
        </is>
      </c>
      <c r="AH1352" t="inlineStr">
        <is>
          <t>non-sensitive</t>
        </is>
      </c>
      <c r="AI1352" t="inlineStr">
        <is>
          <t>with ETS/CT</t>
        </is>
      </c>
      <c r="AJ1352" t="inlineStr">
        <is>
          <t>with ETS/CT</t>
        </is>
      </c>
      <c r="AK1352" t="str">
        <f>IF(AND($CF1352&lt;&gt;"",IFERROR(INDEX(subsample_country_map!$B:$B,MATCH($CF1352,subsample_country_map!$A:$A,0)),"")&lt;&gt;""),INDEX(subsample_country_map!$B:$B,MATCH($CF1352,subsample_country_map!$A:$A,0)),INDEX(lookup!$AA:$AA,MATCH($A1352,lookup!$A:$A,0)))</f>
        <v>1_US</v>
      </c>
      <c r="AL1352" t="str">
        <f>IF(AND($CF1352&lt;&gt;"",IFERROR(INDEX(subsample_country_map!$C:$C,MATCH($CF1352,subsample_country_map!$A:$A,0)),"")&lt;&gt;""),INDEX(subsample_country_map!$C:$C,MATCH($CF1352,subsample_country_map!$A:$A,0)),INDEX(lookup!$AB:$AB,MATCH($A1352,lookup!$A:$A,0)))</f>
        <v>1_developed</v>
      </c>
      <c r="AM1352" t="str">
        <f>IF(AND($CF1352&lt;&gt;"",IFERROR(INDEX(subsample_country_map!$D:$D,MATCH($CF1352,subsample_country_map!$A:$A,0)),"")&lt;&gt;""),INDEX(subsample_country_map!$D:$D,MATCH($CF1352,subsample_country_map!$A:$A,0)),INDEX(lookup!$AC:$AC,MATCH($A1352,lookup!$A:$A,0)))</f>
        <v>1_western</v>
      </c>
      <c r="AN1352" t="str">
        <f>IF(AND($CF1352&lt;&gt;"",IFERROR(INDEX(subsample_country_map!$E:$E,MATCH($CF1352,subsample_country_map!$A:$A,0)),"")&lt;&gt;""),INDEX(subsample_country_map!$E:$E,MATCH($CF1352,subsample_country_map!$A:$A,0)),INDEX(lookup!$AD:$AD,MATCH($A1352,lookup!$A:$A,0)))</f>
        <v>1_common law</v>
      </c>
      <c r="AO1352" t="str">
        <f>INDEX(lookup!$Y:$Y,MATCH($A1352,lookup!$A:$A,0))</f>
        <v>0_published</v>
      </c>
      <c r="AP1352" t="str">
        <f>INDEX(lookup!$Z:$Z,MATCH($A1352,lookup!$A:$A,0))</f>
        <v>1_VHB high</v>
      </c>
      <c r="AQ1352" t="str">
        <f>INDEX(lookup!$W:$W,MATCH($A1352,lookup!$A:$A,0))</f>
        <v>1_fin/acc/econ</v>
      </c>
      <c r="AS1352" t="inlineStr">
        <is>
          <t>staging</t>
        </is>
      </c>
      <c r="AT1352" t="inlineStr">
        <is>
          <t>good-CER</t>
        </is>
      </c>
      <c r="AU1352" t="inlineStr">
        <is>
          <t>cost</t>
        </is>
      </c>
      <c r="AV1352" t="inlineStr">
        <is>
          <t>-2.338</t>
        </is>
      </c>
      <c r="AW1352" t="inlineStr">
        <is>
          <t>16.316</t>
        </is>
      </c>
      <c r="BA1352" t="n">
        <v>12422</v>
      </c>
      <c r="BB1352" t="inlineStr">
        <is>
          <t>as-stated:one-month ahead forecasting regression</t>
        </is>
      </c>
      <c r="BC1352" t="inlineStr">
        <is>
          <t>other:panel first difference (pooled OLS)</t>
        </is>
      </c>
      <c r="BD1352" t="inlineStr">
        <is>
          <t>industry</t>
        </is>
      </c>
      <c r="BE1352" t="inlineStr">
        <is>
          <t>industry</t>
        </is>
      </c>
      <c r="BF1352" t="inlineStr">
        <is>
          <t>Mat</t>
        </is>
      </c>
      <c r="BI1352" t="inlineStr">
        <is>
          <t>Table 9</t>
        </is>
      </c>
      <c r="BJ1352" t="inlineStr">
        <is>
          <t>col (IV) Mat ∆Y5Y,1Y</t>
        </is>
      </c>
      <c r="BK1352" t="inlineStr">
        <is>
          <t>41</t>
        </is>
      </c>
      <c r="BL1352" t="inlineStr">
        <is>
          <t>∆ClimateRisk -2.338 (16.316)</t>
        </is>
      </c>
      <c r="BM1352" t="inlineStr">
        <is>
          <t>∆ClimateRisk</t>
        </is>
      </c>
      <c r="BN1352" t="inlineStr">
        <is>
          <t>∆Y5Y,1Y</t>
        </is>
      </c>
      <c r="BO1352" t="inlineStr">
        <is>
          <t>original</t>
        </is>
      </c>
      <c r="BP1352" t="inlineStr">
        <is>
          <t>Kölbel et al (2020)</t>
        </is>
      </c>
      <c r="BQ1352" t="inlineStr">
        <is>
          <t>computed</t>
        </is>
      </c>
      <c r="BT1352" t="n">
        <v>0</v>
      </c>
      <c r="BU1352" t="inlineStr">
        <is>
          <t>staging_Koelbel_et_al_2020.csv</t>
        </is>
      </c>
      <c r="BW1352" t="n">
        <v>2010</v>
      </c>
      <c r="BX1352" t="n">
        <v>2018</v>
      </c>
      <c r="BY1352" t="inlineStr">
        <is>
          <t>United States (</t>
        </is>
      </c>
      <c r="BZ1352" t="n">
        <v>2014</v>
      </c>
      <c r="CA1352" t="n">
        <v>0.3333333333333333</v>
      </c>
      <c r="CB1352" t="n">
        <v>0</v>
      </c>
      <c r="CC1352" t="n">
        <v>1</v>
      </c>
      <c r="CD1352" t="n">
        <v>-0.001285686039187828</v>
      </c>
      <c r="CE1352" t="n">
        <v>1</v>
      </c>
    </row>
    <row r="1353">
      <c r="A1353" t="inlineStr">
        <is>
          <t>Kölbel et al (2020)</t>
        </is>
      </c>
      <c r="B1353" t="n">
        <v>2658</v>
      </c>
      <c r="C1353" t="n">
        <v>0.0001599572698407763</v>
      </c>
      <c r="D1353" t="n">
        <v>39224</v>
      </c>
      <c r="E1353">
        <f>IF(ISNUMBER($BA1353),$BA1353,IF(AND(ISNUMBER($D1353),ISNUMBER($BW1353),ISNUMBER($BX1353)),$D1353*($BX1353-$BW1353+1),""))</f>
        <v>39224.0</v>
      </c>
      <c r="H1353" t="inlineStr">
        <is>
          <t>partial</t>
        </is>
      </c>
      <c r="I1353" t="inlineStr">
        <is>
          <t>Regression Cofficient and Standard Error  available</t>
        </is>
      </c>
      <c r="J1353">
        <f>IF($BW1353&lt;&gt;"",$BW1353,"")</f>
        <v>2010.0</v>
      </c>
      <c r="K1353">
        <f>IF($BX1353&lt;&gt;"",$BX1353,"")</f>
        <v>2018.0</v>
      </c>
      <c r="L1353">
        <f>IF(AND(ISNUMBER($BW1353),ISNUMBER($BX1353)),($BW1353+$BX1353)/2,"")</f>
        <v>2014.0</v>
      </c>
      <c r="M1353">
        <f>IF($L1353&lt;&gt;"",$L1353,"")</f>
        <v>2014.0</v>
      </c>
      <c r="N1353">
        <f>IF(AND(ISNUMBER($BW1353),ISNUMBER($BX1353)),MIN(1,MAX(0,($BX1353-2016+1)/($BX1353-$BW1353+1))),"")</f>
        <v>0.3333333333333333</v>
      </c>
      <c r="O1353">
        <f>IF(AND(ISNUMBER($BW1353),ISNUMBER($BX1353)),MIN(1,MAX(0,($BX1353-2017+1)/($BX1353-$BW1353+1))),"")</f>
        <v>0.2222222222222222</v>
      </c>
      <c r="P1353">
        <f>IF(AND(ISNUMBER($BW1353),ISNUMBER($BX1353)),MIN(1,MAX(0,($BX1353-2018+1)/($BX1353-$BW1353+1))),"")</f>
        <v>0.1111111111111111</v>
      </c>
      <c r="Q1353">
        <f>IF(AND(ISNUMBER($BW1353),ISNUMBER($BX1353)),MIN(1,MAX(0,($BX1353-2019+1)/($BX1353-$BW1353+1))),"")</f>
        <v>0.0</v>
      </c>
      <c r="R1353">
        <f>IF(AND(ISNUMBER($BW1353),ISNUMBER($BX1353)),MIN(1,MAX(0,($BX1353-2016+1)/($BX1353-$BW1353+1))),"")</f>
        <v>0.3333333333333333</v>
      </c>
      <c r="S1353">
        <f>IF($L1353&lt;&gt;"",IF($L1353&gt;=2015.5,1,0),"")</f>
        <v>0.0</v>
      </c>
      <c r="T1353">
        <f>IF($L1353&lt;&gt;"",IF($L1353&gt;=2016,1,0),"")</f>
        <v>0.0</v>
      </c>
      <c r="U1353">
        <f>IF(ISNUMBER($BX1353),IF($BX1353&gt;=2016,1,0),"")</f>
        <v>1.0</v>
      </c>
      <c r="V1353">
        <f>IF(ISNUMBER($BW1353),IF($BW1353&gt;=2016,1,0),"")</f>
        <v>0.0</v>
      </c>
      <c r="W1353" t="str">
        <f>IF(AND(ISNUMBER($BW1353),ISNUMBER($BX1353)),IF($BW1353&gt;=2016,"post-only",IF($BX1353&lt;2016,"pre-only","mixed")),"")</f>
        <v>mixed</v>
      </c>
      <c r="X1353">
        <f>IF(AND(ISNUMBER($BW1353),ISNUMBER($BX1353)),MIN(1,MAX(0,($BX1353-2017+1)/($BX1353-$BW1353+1))),"")</f>
        <v>0.2222222222222222</v>
      </c>
      <c r="Y1353">
        <f>IF(AND(ISNUMBER($BW1353),ISNUMBER($BX1353)),MIN(1,MAX(0,($BX1353-2018+1)/($BX1353-$BW1353+1))),"")</f>
        <v>0.1111111111111111</v>
      </c>
      <c r="Z1353">
        <f>IF(AND(ISNUMBER($BW1353),ISNUMBER($BX1353)),MIN(1,MAX(0,($BX1353-2019+1)/($BX1353-$BW1353+1))),"")</f>
        <v>0.0</v>
      </c>
      <c r="AA1353">
        <f>IF(ISNUMBER($BX1353),IF($BX1353&gt;=2017,1,0),"")</f>
        <v>1.0</v>
      </c>
      <c r="AB1353">
        <f>IF(ISNUMBER($BX1353),IF($BX1353&gt;=2018,1,0),"")</f>
        <v>1.0</v>
      </c>
      <c r="AC1353">
        <f>IF(ISNUMBER($BX1353),IF($BX1353&gt;=2019,1,0),"")</f>
        <v>0.0</v>
      </c>
      <c r="AD1353">
        <f>IF($L1353&lt;&gt;"",IF($L1353&gt;2013,1,0),"")</f>
        <v>1.0</v>
      </c>
      <c r="AE1353">
        <f>IF($L1353&lt;&gt;"",1+IF($L1353&gt;2011,1,0)+IF($L1353&gt;2014,1,0),"")</f>
        <v>2.0</v>
      </c>
      <c r="AF1353" t="inlineStr">
        <is>
          <t>derivativ (CDS spread)</t>
        </is>
      </c>
      <c r="AG1353" t="inlineStr">
        <is>
          <t>disclosure</t>
        </is>
      </c>
      <c r="AH1353" t="inlineStr">
        <is>
          <t>non-sensitive</t>
        </is>
      </c>
      <c r="AI1353" t="inlineStr">
        <is>
          <t>with ETS/CT</t>
        </is>
      </c>
      <c r="AJ1353" t="inlineStr">
        <is>
          <t>with ETS/CT</t>
        </is>
      </c>
      <c r="AK1353" t="str">
        <f>IF(AND($CF1353&lt;&gt;"",IFERROR(INDEX(subsample_country_map!$B:$B,MATCH($CF1353,subsample_country_map!$A:$A,0)),"")&lt;&gt;""),INDEX(subsample_country_map!$B:$B,MATCH($CF1353,subsample_country_map!$A:$A,0)),INDEX(lookup!$AA:$AA,MATCH($A1353,lookup!$A:$A,0)))</f>
        <v>1_US</v>
      </c>
      <c r="AL1353" t="str">
        <f>IF(AND($CF1353&lt;&gt;"",IFERROR(INDEX(subsample_country_map!$C:$C,MATCH($CF1353,subsample_country_map!$A:$A,0)),"")&lt;&gt;""),INDEX(subsample_country_map!$C:$C,MATCH($CF1353,subsample_country_map!$A:$A,0)),INDEX(lookup!$AB:$AB,MATCH($A1353,lookup!$A:$A,0)))</f>
        <v>1_developed</v>
      </c>
      <c r="AM1353" t="str">
        <f>IF(AND($CF1353&lt;&gt;"",IFERROR(INDEX(subsample_country_map!$D:$D,MATCH($CF1353,subsample_country_map!$A:$A,0)),"")&lt;&gt;""),INDEX(subsample_country_map!$D:$D,MATCH($CF1353,subsample_country_map!$A:$A,0)),INDEX(lookup!$AC:$AC,MATCH($A1353,lookup!$A:$A,0)))</f>
        <v>1_western</v>
      </c>
      <c r="AN1353" t="str">
        <f>IF(AND($CF1353&lt;&gt;"",IFERROR(INDEX(subsample_country_map!$E:$E,MATCH($CF1353,subsample_country_map!$A:$A,0)),"")&lt;&gt;""),INDEX(subsample_country_map!$E:$E,MATCH($CF1353,subsample_country_map!$A:$A,0)),INDEX(lookup!$AD:$AD,MATCH($A1353,lookup!$A:$A,0)))</f>
        <v>1_common law</v>
      </c>
      <c r="AO1353" t="str">
        <f>INDEX(lookup!$Y:$Y,MATCH($A1353,lookup!$A:$A,0))</f>
        <v>0_published</v>
      </c>
      <c r="AP1353" t="str">
        <f>INDEX(lookup!$Z:$Z,MATCH($A1353,lookup!$A:$A,0))</f>
        <v>1_VHB high</v>
      </c>
      <c r="AQ1353" t="str">
        <f>INDEX(lookup!$W:$W,MATCH($A1353,lookup!$A:$A,0))</f>
        <v>1_fin/acc/econ</v>
      </c>
      <c r="AS1353" t="inlineStr">
        <is>
          <t>staging</t>
        </is>
      </c>
      <c r="AT1353" t="inlineStr">
        <is>
          <t>good-CER</t>
        </is>
      </c>
      <c r="AU1353" t="inlineStr">
        <is>
          <t>cost</t>
        </is>
      </c>
      <c r="AV1353" t="inlineStr">
        <is>
          <t>0.053</t>
        </is>
      </c>
      <c r="AW1353" t="inlineStr">
        <is>
          <t>1.673</t>
        </is>
      </c>
      <c r="BA1353" t="n">
        <v>39224</v>
      </c>
      <c r="BB1353" t="inlineStr">
        <is>
          <t>as-stated:one-month ahead forecasting regression</t>
        </is>
      </c>
      <c r="BC1353" t="inlineStr">
        <is>
          <t>other:panel first difference (pooled OLS)</t>
        </is>
      </c>
      <c r="BD1353" t="inlineStr">
        <is>
          <t>industry</t>
        </is>
      </c>
      <c r="BE1353" t="inlineStr">
        <is>
          <t>none</t>
        </is>
      </c>
      <c r="BI1353" t="inlineStr">
        <is>
          <t>Table 9</t>
        </is>
      </c>
      <c r="BJ1353" t="inlineStr">
        <is>
          <t>col (V) All ∆Y10Y,5Y</t>
        </is>
      </c>
      <c r="BK1353" t="inlineStr">
        <is>
          <t>41</t>
        </is>
      </c>
      <c r="BL1353" t="inlineStr">
        <is>
          <t>∆ClimateRisk 0.053 (1.673)</t>
        </is>
      </c>
      <c r="BM1353" t="inlineStr">
        <is>
          <t>∆ClimateRisk</t>
        </is>
      </c>
      <c r="BN1353" t="inlineStr">
        <is>
          <t>∆Y10Y,5Y</t>
        </is>
      </c>
      <c r="BO1353" t="inlineStr">
        <is>
          <t>original</t>
        </is>
      </c>
      <c r="BP1353" t="inlineStr">
        <is>
          <t>Kölbel et al (2020)</t>
        </is>
      </c>
      <c r="BQ1353" t="inlineStr">
        <is>
          <t>computed</t>
        </is>
      </c>
      <c r="BT1353" t="n">
        <v>0</v>
      </c>
      <c r="BU1353" t="inlineStr">
        <is>
          <t>staging_Koelbel_et_al_2020.csv</t>
        </is>
      </c>
      <c r="BW1353" t="n">
        <v>2010</v>
      </c>
      <c r="BX1353" t="n">
        <v>2018</v>
      </c>
      <c r="BY1353" t="inlineStr">
        <is>
          <t>United States (</t>
        </is>
      </c>
      <c r="BZ1353" t="n">
        <v>2014</v>
      </c>
      <c r="CA1353" t="n">
        <v>0.3333333333333333</v>
      </c>
      <c r="CB1353" t="n">
        <v>0</v>
      </c>
      <c r="CC1353" t="n">
        <v>1</v>
      </c>
      <c r="CD1353" t="n">
        <v>0.0001599572712050161</v>
      </c>
      <c r="CE1353" t="n">
        <v>1</v>
      </c>
    </row>
    <row r="1354">
      <c r="A1354" t="inlineStr">
        <is>
          <t>Kölbel et al (2020)</t>
        </is>
      </c>
      <c r="B1354" t="n">
        <v>2659</v>
      </c>
      <c r="C1354" t="n">
        <v>0.005870718921598975</v>
      </c>
      <c r="D1354" t="n">
        <v>39224</v>
      </c>
      <c r="E1354">
        <f>IF(ISNUMBER($BA1354),$BA1354,IF(AND(ISNUMBER($D1354),ISNUMBER($BW1354),ISNUMBER($BX1354)),$D1354*($BX1354-$BW1354+1),""))</f>
        <v>39224.0</v>
      </c>
      <c r="H1354" t="inlineStr">
        <is>
          <t>partial</t>
        </is>
      </c>
      <c r="I1354" t="inlineStr">
        <is>
          <t>Regression Cofficient and Standard Error  available</t>
        </is>
      </c>
      <c r="J1354">
        <f>IF($BW1354&lt;&gt;"",$BW1354,"")</f>
        <v>2010.0</v>
      </c>
      <c r="K1354">
        <f>IF($BX1354&lt;&gt;"",$BX1354,"")</f>
        <v>2018.0</v>
      </c>
      <c r="L1354">
        <f>IF(AND(ISNUMBER($BW1354),ISNUMBER($BX1354)),($BW1354+$BX1354)/2,"")</f>
        <v>2014.0</v>
      </c>
      <c r="M1354">
        <f>IF($L1354&lt;&gt;"",$L1354,"")</f>
        <v>2014.0</v>
      </c>
      <c r="N1354">
        <f>IF(AND(ISNUMBER($BW1354),ISNUMBER($BX1354)),MIN(1,MAX(0,($BX1354-2016+1)/($BX1354-$BW1354+1))),"")</f>
        <v>0.3333333333333333</v>
      </c>
      <c r="O1354">
        <f>IF(AND(ISNUMBER($BW1354),ISNUMBER($BX1354)),MIN(1,MAX(0,($BX1354-2017+1)/($BX1354-$BW1354+1))),"")</f>
        <v>0.2222222222222222</v>
      </c>
      <c r="P1354">
        <f>IF(AND(ISNUMBER($BW1354),ISNUMBER($BX1354)),MIN(1,MAX(0,($BX1354-2018+1)/($BX1354-$BW1354+1))),"")</f>
        <v>0.1111111111111111</v>
      </c>
      <c r="Q1354">
        <f>IF(AND(ISNUMBER($BW1354),ISNUMBER($BX1354)),MIN(1,MAX(0,($BX1354-2019+1)/($BX1354-$BW1354+1))),"")</f>
        <v>0.0</v>
      </c>
      <c r="R1354">
        <f>IF(AND(ISNUMBER($BW1354),ISNUMBER($BX1354)),MIN(1,MAX(0,($BX1354-2016+1)/($BX1354-$BW1354+1))),"")</f>
        <v>0.3333333333333333</v>
      </c>
      <c r="S1354">
        <f>IF($L1354&lt;&gt;"",IF($L1354&gt;=2015.5,1,0),"")</f>
        <v>0.0</v>
      </c>
      <c r="T1354">
        <f>IF($L1354&lt;&gt;"",IF($L1354&gt;=2016,1,0),"")</f>
        <v>0.0</v>
      </c>
      <c r="U1354">
        <f>IF(ISNUMBER($BX1354),IF($BX1354&gt;=2016,1,0),"")</f>
        <v>1.0</v>
      </c>
      <c r="V1354">
        <f>IF(ISNUMBER($BW1354),IF($BW1354&gt;=2016,1,0),"")</f>
        <v>0.0</v>
      </c>
      <c r="W1354" t="str">
        <f>IF(AND(ISNUMBER($BW1354),ISNUMBER($BX1354)),IF($BW1354&gt;=2016,"post-only",IF($BX1354&lt;2016,"pre-only","mixed")),"")</f>
        <v>mixed</v>
      </c>
      <c r="X1354">
        <f>IF(AND(ISNUMBER($BW1354),ISNUMBER($BX1354)),MIN(1,MAX(0,($BX1354-2017+1)/($BX1354-$BW1354+1))),"")</f>
        <v>0.2222222222222222</v>
      </c>
      <c r="Y1354">
        <f>IF(AND(ISNUMBER($BW1354),ISNUMBER($BX1354)),MIN(1,MAX(0,($BX1354-2018+1)/($BX1354-$BW1354+1))),"")</f>
        <v>0.1111111111111111</v>
      </c>
      <c r="Z1354">
        <f>IF(AND(ISNUMBER($BW1354),ISNUMBER($BX1354)),MIN(1,MAX(0,($BX1354-2019+1)/($BX1354-$BW1354+1))),"")</f>
        <v>0.0</v>
      </c>
      <c r="AA1354">
        <f>IF(ISNUMBER($BX1354),IF($BX1354&gt;=2017,1,0),"")</f>
        <v>1.0</v>
      </c>
      <c r="AB1354">
        <f>IF(ISNUMBER($BX1354),IF($BX1354&gt;=2018,1,0),"")</f>
        <v>1.0</v>
      </c>
      <c r="AC1354">
        <f>IF(ISNUMBER($BX1354),IF($BX1354&gt;=2019,1,0),"")</f>
        <v>0.0</v>
      </c>
      <c r="AD1354">
        <f>IF($L1354&lt;&gt;"",IF($L1354&gt;2013,1,0),"")</f>
        <v>1.0</v>
      </c>
      <c r="AE1354">
        <f>IF($L1354&lt;&gt;"",1+IF($L1354&gt;2011,1,0)+IF($L1354&gt;2014,1,0),"")</f>
        <v>2.0</v>
      </c>
      <c r="AF1354" t="inlineStr">
        <is>
          <t>derivativ (CDS spread)</t>
        </is>
      </c>
      <c r="AG1354" t="inlineStr">
        <is>
          <t>disclosure</t>
        </is>
      </c>
      <c r="AH1354" t="inlineStr">
        <is>
          <t>non-sensitive</t>
        </is>
      </c>
      <c r="AI1354" t="inlineStr">
        <is>
          <t>with ETS/CT</t>
        </is>
      </c>
      <c r="AJ1354" t="inlineStr">
        <is>
          <t>with ETS/CT</t>
        </is>
      </c>
      <c r="AK1354" t="str">
        <f>IF(AND($CF1354&lt;&gt;"",IFERROR(INDEX(subsample_country_map!$B:$B,MATCH($CF1354,subsample_country_map!$A:$A,0)),"")&lt;&gt;""),INDEX(subsample_country_map!$B:$B,MATCH($CF1354,subsample_country_map!$A:$A,0)),INDEX(lookup!$AA:$AA,MATCH($A1354,lookup!$A:$A,0)))</f>
        <v>1_US</v>
      </c>
      <c r="AL1354" t="str">
        <f>IF(AND($CF1354&lt;&gt;"",IFERROR(INDEX(subsample_country_map!$C:$C,MATCH($CF1354,subsample_country_map!$A:$A,0)),"")&lt;&gt;""),INDEX(subsample_country_map!$C:$C,MATCH($CF1354,subsample_country_map!$A:$A,0)),INDEX(lookup!$AB:$AB,MATCH($A1354,lookup!$A:$A,0)))</f>
        <v>1_developed</v>
      </c>
      <c r="AM1354" t="str">
        <f>IF(AND($CF1354&lt;&gt;"",IFERROR(INDEX(subsample_country_map!$D:$D,MATCH($CF1354,subsample_country_map!$A:$A,0)),"")&lt;&gt;""),INDEX(subsample_country_map!$D:$D,MATCH($CF1354,subsample_country_map!$A:$A,0)),INDEX(lookup!$AC:$AC,MATCH($A1354,lookup!$A:$A,0)))</f>
        <v>1_western</v>
      </c>
      <c r="AN1354" t="str">
        <f>IF(AND($CF1354&lt;&gt;"",IFERROR(INDEX(subsample_country_map!$E:$E,MATCH($CF1354,subsample_country_map!$A:$A,0)),"")&lt;&gt;""),INDEX(subsample_country_map!$E:$E,MATCH($CF1354,subsample_country_map!$A:$A,0)),INDEX(lookup!$AD:$AD,MATCH($A1354,lookup!$A:$A,0)))</f>
        <v>1_common law</v>
      </c>
      <c r="AO1354" t="str">
        <f>INDEX(lookup!$Y:$Y,MATCH($A1354,lookup!$A:$A,0))</f>
        <v>0_published</v>
      </c>
      <c r="AP1354" t="str">
        <f>INDEX(lookup!$Z:$Z,MATCH($A1354,lookup!$A:$A,0))</f>
        <v>1_VHB high</v>
      </c>
      <c r="AQ1354" t="str">
        <f>INDEX(lookup!$W:$W,MATCH($A1354,lookup!$A:$A,0))</f>
        <v>1_fin/acc/econ</v>
      </c>
      <c r="AS1354" t="inlineStr">
        <is>
          <t>staging</t>
        </is>
      </c>
      <c r="AT1354" t="inlineStr">
        <is>
          <t>good-CER</t>
        </is>
      </c>
      <c r="AU1354" t="inlineStr">
        <is>
          <t>cost</t>
        </is>
      </c>
      <c r="AV1354" t="inlineStr">
        <is>
          <t>2.258</t>
        </is>
      </c>
      <c r="AW1354" t="inlineStr">
        <is>
          <t>1.942</t>
        </is>
      </c>
      <c r="BA1354" t="n">
        <v>39224</v>
      </c>
      <c r="BB1354" t="inlineStr">
        <is>
          <t>as-stated:one-month ahead forecasting regression</t>
        </is>
      </c>
      <c r="BC1354" t="inlineStr">
        <is>
          <t>other:panel first difference (pooled OLS)</t>
        </is>
      </c>
      <c r="BD1354" t="inlineStr">
        <is>
          <t>industry</t>
        </is>
      </c>
      <c r="BE1354" t="inlineStr">
        <is>
          <t>none</t>
        </is>
      </c>
      <c r="BI1354" t="inlineStr">
        <is>
          <t>Table 9</t>
        </is>
      </c>
      <c r="BJ1354" t="inlineStr">
        <is>
          <t>col (VI) All ∆Y10Y,5Y</t>
        </is>
      </c>
      <c r="BK1354" t="inlineStr">
        <is>
          <t>41</t>
        </is>
      </c>
      <c r="BL1354" t="inlineStr">
        <is>
          <t>∆ClimateRisk 2.258 (1.942)</t>
        </is>
      </c>
      <c r="BM1354" t="inlineStr">
        <is>
          <t>∆ClimateRisk</t>
        </is>
      </c>
      <c r="BN1354" t="inlineStr">
        <is>
          <t>∆Y10Y,5Y</t>
        </is>
      </c>
      <c r="BO1354" t="inlineStr">
        <is>
          <t>original</t>
        </is>
      </c>
      <c r="BP1354" t="inlineStr">
        <is>
          <t>Kölbel et al (2020)</t>
        </is>
      </c>
      <c r="BQ1354" t="inlineStr">
        <is>
          <t>computed</t>
        </is>
      </c>
      <c r="BT1354" t="n">
        <v>0</v>
      </c>
      <c r="BU1354" t="inlineStr">
        <is>
          <t>staging_Koelbel_et_al_2020.csv</t>
        </is>
      </c>
      <c r="BW1354" t="n">
        <v>2010</v>
      </c>
      <c r="BX1354" t="n">
        <v>2018</v>
      </c>
      <c r="BY1354" t="inlineStr">
        <is>
          <t>United States (</t>
        </is>
      </c>
      <c r="BZ1354" t="n">
        <v>2014</v>
      </c>
      <c r="CA1354" t="n">
        <v>0.3333333333333333</v>
      </c>
      <c r="CB1354" t="n">
        <v>0</v>
      </c>
      <c r="CC1354" t="n">
        <v>1</v>
      </c>
      <c r="CD1354" t="n">
        <v>0.005870786368436237</v>
      </c>
      <c r="CE1354" t="n">
        <v>1</v>
      </c>
    </row>
    <row r="1355">
      <c r="A1355" t="inlineStr">
        <is>
          <t>Kölbel et al (2020)</t>
        </is>
      </c>
      <c r="B1355" t="n">
        <v>2660</v>
      </c>
      <c r="C1355" t="n">
        <v>-0.003204582517957653</v>
      </c>
      <c r="D1355" t="n">
        <v>26802</v>
      </c>
      <c r="E1355">
        <f>IF(ISNUMBER($BA1355),$BA1355,IF(AND(ISNUMBER($D1355),ISNUMBER($BW1355),ISNUMBER($BX1355)),$D1355*($BX1355-$BW1355+1),""))</f>
        <v>26802.0</v>
      </c>
      <c r="H1355" t="inlineStr">
        <is>
          <t>partial</t>
        </is>
      </c>
      <c r="I1355" t="inlineStr">
        <is>
          <t>Regression Cofficient and Standard Error  available</t>
        </is>
      </c>
      <c r="J1355">
        <f>IF($BW1355&lt;&gt;"",$BW1355,"")</f>
        <v>2010.0</v>
      </c>
      <c r="K1355">
        <f>IF($BX1355&lt;&gt;"",$BX1355,"")</f>
        <v>2018.0</v>
      </c>
      <c r="L1355">
        <f>IF(AND(ISNUMBER($BW1355),ISNUMBER($BX1355)),($BW1355+$BX1355)/2,"")</f>
        <v>2014.0</v>
      </c>
      <c r="M1355">
        <f>IF($L1355&lt;&gt;"",$L1355,"")</f>
        <v>2014.0</v>
      </c>
      <c r="N1355">
        <f>IF(AND(ISNUMBER($BW1355),ISNUMBER($BX1355)),MIN(1,MAX(0,($BX1355-2016+1)/($BX1355-$BW1355+1))),"")</f>
        <v>0.3333333333333333</v>
      </c>
      <c r="O1355">
        <f>IF(AND(ISNUMBER($BW1355),ISNUMBER($BX1355)),MIN(1,MAX(0,($BX1355-2017+1)/($BX1355-$BW1355+1))),"")</f>
        <v>0.2222222222222222</v>
      </c>
      <c r="P1355">
        <f>IF(AND(ISNUMBER($BW1355),ISNUMBER($BX1355)),MIN(1,MAX(0,($BX1355-2018+1)/($BX1355-$BW1355+1))),"")</f>
        <v>0.1111111111111111</v>
      </c>
      <c r="Q1355">
        <f>IF(AND(ISNUMBER($BW1355),ISNUMBER($BX1355)),MIN(1,MAX(0,($BX1355-2019+1)/($BX1355-$BW1355+1))),"")</f>
        <v>0.0</v>
      </c>
      <c r="R1355">
        <f>IF(AND(ISNUMBER($BW1355),ISNUMBER($BX1355)),MIN(1,MAX(0,($BX1355-2016+1)/($BX1355-$BW1355+1))),"")</f>
        <v>0.3333333333333333</v>
      </c>
      <c r="S1355">
        <f>IF($L1355&lt;&gt;"",IF($L1355&gt;=2015.5,1,0),"")</f>
        <v>0.0</v>
      </c>
      <c r="T1355">
        <f>IF($L1355&lt;&gt;"",IF($L1355&gt;=2016,1,0),"")</f>
        <v>0.0</v>
      </c>
      <c r="U1355">
        <f>IF(ISNUMBER($BX1355),IF($BX1355&gt;=2016,1,0),"")</f>
        <v>1.0</v>
      </c>
      <c r="V1355">
        <f>IF(ISNUMBER($BW1355),IF($BW1355&gt;=2016,1,0),"")</f>
        <v>0.0</v>
      </c>
      <c r="W1355" t="str">
        <f>IF(AND(ISNUMBER($BW1355),ISNUMBER($BX1355)),IF($BW1355&gt;=2016,"post-only",IF($BX1355&lt;2016,"pre-only","mixed")),"")</f>
        <v>mixed</v>
      </c>
      <c r="X1355">
        <f>IF(AND(ISNUMBER($BW1355),ISNUMBER($BX1355)),MIN(1,MAX(0,($BX1355-2017+1)/($BX1355-$BW1355+1))),"")</f>
        <v>0.2222222222222222</v>
      </c>
      <c r="Y1355">
        <f>IF(AND(ISNUMBER($BW1355),ISNUMBER($BX1355)),MIN(1,MAX(0,($BX1355-2018+1)/($BX1355-$BW1355+1))),"")</f>
        <v>0.1111111111111111</v>
      </c>
      <c r="Z1355">
        <f>IF(AND(ISNUMBER($BW1355),ISNUMBER($BX1355)),MIN(1,MAX(0,($BX1355-2019+1)/($BX1355-$BW1355+1))),"")</f>
        <v>0.0</v>
      </c>
      <c r="AA1355">
        <f>IF(ISNUMBER($BX1355),IF($BX1355&gt;=2017,1,0),"")</f>
        <v>1.0</v>
      </c>
      <c r="AB1355">
        <f>IF(ISNUMBER($BX1355),IF($BX1355&gt;=2018,1,0),"")</f>
        <v>1.0</v>
      </c>
      <c r="AC1355">
        <f>IF(ISNUMBER($BX1355),IF($BX1355&gt;=2019,1,0),"")</f>
        <v>0.0</v>
      </c>
      <c r="AD1355">
        <f>IF($L1355&lt;&gt;"",IF($L1355&gt;2013,1,0),"")</f>
        <v>1.0</v>
      </c>
      <c r="AE1355">
        <f>IF($L1355&lt;&gt;"",1+IF($L1355&gt;2011,1,0)+IF($L1355&gt;2014,1,0),"")</f>
        <v>2.0</v>
      </c>
      <c r="AF1355" t="inlineStr">
        <is>
          <t>derivativ (CDS spread)</t>
        </is>
      </c>
      <c r="AG1355" t="inlineStr">
        <is>
          <t>disclosure</t>
        </is>
      </c>
      <c r="AH1355" t="inlineStr">
        <is>
          <t>non-sensitive</t>
        </is>
      </c>
      <c r="AI1355" t="inlineStr">
        <is>
          <t>with ETS/CT</t>
        </is>
      </c>
      <c r="AJ1355" t="inlineStr">
        <is>
          <t>with ETS/CT</t>
        </is>
      </c>
      <c r="AK1355" t="str">
        <f>IF(AND($CF1355&lt;&gt;"",IFERROR(INDEX(subsample_country_map!$B:$B,MATCH($CF1355,subsample_country_map!$A:$A,0)),"")&lt;&gt;""),INDEX(subsample_country_map!$B:$B,MATCH($CF1355,subsample_country_map!$A:$A,0)),INDEX(lookup!$AA:$AA,MATCH($A1355,lookup!$A:$A,0)))</f>
        <v>1_US</v>
      </c>
      <c r="AL1355" t="str">
        <f>IF(AND($CF1355&lt;&gt;"",IFERROR(INDEX(subsample_country_map!$C:$C,MATCH($CF1355,subsample_country_map!$A:$A,0)),"")&lt;&gt;""),INDEX(subsample_country_map!$C:$C,MATCH($CF1355,subsample_country_map!$A:$A,0)),INDEX(lookup!$AB:$AB,MATCH($A1355,lookup!$A:$A,0)))</f>
        <v>1_developed</v>
      </c>
      <c r="AM1355" t="str">
        <f>IF(AND($CF1355&lt;&gt;"",IFERROR(INDEX(subsample_country_map!$D:$D,MATCH($CF1355,subsample_country_map!$A:$A,0)),"")&lt;&gt;""),INDEX(subsample_country_map!$D:$D,MATCH($CF1355,subsample_country_map!$A:$A,0)),INDEX(lookup!$AC:$AC,MATCH($A1355,lookup!$A:$A,0)))</f>
        <v>1_western</v>
      </c>
      <c r="AN1355" t="str">
        <f>IF(AND($CF1355&lt;&gt;"",IFERROR(INDEX(subsample_country_map!$E:$E,MATCH($CF1355,subsample_country_map!$A:$A,0)),"")&lt;&gt;""),INDEX(subsample_country_map!$E:$E,MATCH($CF1355,subsample_country_map!$A:$A,0)),INDEX(lookup!$AD:$AD,MATCH($A1355,lookup!$A:$A,0)))</f>
        <v>1_common law</v>
      </c>
      <c r="AO1355" t="str">
        <f>INDEX(lookup!$Y:$Y,MATCH($A1355,lookup!$A:$A,0))</f>
        <v>0_published</v>
      </c>
      <c r="AP1355" t="str">
        <f>INDEX(lookup!$Z:$Z,MATCH($A1355,lookup!$A:$A,0))</f>
        <v>1_VHB high</v>
      </c>
      <c r="AQ1355" t="str">
        <f>INDEX(lookup!$W:$W,MATCH($A1355,lookup!$A:$A,0))</f>
        <v>1_fin/acc/econ</v>
      </c>
      <c r="AS1355" t="inlineStr">
        <is>
          <t>staging</t>
        </is>
      </c>
      <c r="AT1355" t="inlineStr">
        <is>
          <t>good-CER</t>
        </is>
      </c>
      <c r="AU1355" t="inlineStr">
        <is>
          <t>cost</t>
        </is>
      </c>
      <c r="AV1355" t="inlineStr">
        <is>
          <t>-1.150</t>
        </is>
      </c>
      <c r="AW1355" t="inlineStr">
        <is>
          <t>2.192</t>
        </is>
      </c>
      <c r="BA1355" t="n">
        <v>26802</v>
      </c>
      <c r="BB1355" t="inlineStr">
        <is>
          <t>as-stated:one-month ahead forecasting regression</t>
        </is>
      </c>
      <c r="BC1355" t="inlineStr">
        <is>
          <t>other:panel first difference (pooled OLS)</t>
        </is>
      </c>
      <c r="BD1355" t="inlineStr">
        <is>
          <t>industry</t>
        </is>
      </c>
      <c r="BE1355" t="inlineStr">
        <is>
          <t>industry</t>
        </is>
      </c>
      <c r="BF1355" t="inlineStr">
        <is>
          <t>Non-Mat</t>
        </is>
      </c>
      <c r="BI1355" t="inlineStr">
        <is>
          <t>Table 9</t>
        </is>
      </c>
      <c r="BJ1355" t="inlineStr">
        <is>
          <t>col (VII) Non-Mat ∆Y10Y,5Y</t>
        </is>
      </c>
      <c r="BK1355" t="inlineStr">
        <is>
          <t>41</t>
        </is>
      </c>
      <c r="BL1355" t="inlineStr">
        <is>
          <t>∆ClimateRisk -1.150 (2.192)</t>
        </is>
      </c>
      <c r="BM1355" t="inlineStr">
        <is>
          <t>∆ClimateRisk</t>
        </is>
      </c>
      <c r="BN1355" t="inlineStr">
        <is>
          <t>∆Y10Y,5Y</t>
        </is>
      </c>
      <c r="BO1355" t="inlineStr">
        <is>
          <t>original</t>
        </is>
      </c>
      <c r="BP1355" t="inlineStr">
        <is>
          <t>Kölbel et al (2020)</t>
        </is>
      </c>
      <c r="BQ1355" t="inlineStr">
        <is>
          <t>computed</t>
        </is>
      </c>
      <c r="BT1355" t="n">
        <v>0</v>
      </c>
      <c r="BU1355" t="inlineStr">
        <is>
          <t>staging_Koelbel_et_al_2020.csv</t>
        </is>
      </c>
      <c r="BW1355" t="n">
        <v>2010</v>
      </c>
      <c r="BX1355" t="n">
        <v>2018</v>
      </c>
      <c r="BY1355" t="inlineStr">
        <is>
          <t>United States (</t>
        </is>
      </c>
      <c r="BZ1355" t="n">
        <v>2014</v>
      </c>
      <c r="CA1355" t="n">
        <v>0.3333333333333333</v>
      </c>
      <c r="CB1355" t="n">
        <v>0</v>
      </c>
      <c r="CC1355" t="n">
        <v>1</v>
      </c>
      <c r="CD1355" t="n">
        <v>-0.003204593487684125</v>
      </c>
      <c r="CE1355" t="n">
        <v>1</v>
      </c>
    </row>
    <row r="1356">
      <c r="A1356" t="inlineStr">
        <is>
          <t>Kölbel et al (2020)</t>
        </is>
      </c>
      <c r="B1356" t="n">
        <v>2661</v>
      </c>
      <c r="C1356" t="n">
        <v>0.01389598509820858</v>
      </c>
      <c r="D1356" t="n">
        <v>12422</v>
      </c>
      <c r="E1356">
        <f>IF(ISNUMBER($BA1356),$BA1356,IF(AND(ISNUMBER($D1356),ISNUMBER($BW1356),ISNUMBER($BX1356)),$D1356*($BX1356-$BW1356+1),""))</f>
        <v>12422.0</v>
      </c>
      <c r="H1356" t="inlineStr">
        <is>
          <t>partial</t>
        </is>
      </c>
      <c r="I1356" t="inlineStr">
        <is>
          <t>Regression Cofficient and Standard Error  available</t>
        </is>
      </c>
      <c r="J1356">
        <f>IF($BW1356&lt;&gt;"",$BW1356,"")</f>
        <v>2010.0</v>
      </c>
      <c r="K1356">
        <f>IF($BX1356&lt;&gt;"",$BX1356,"")</f>
        <v>2018.0</v>
      </c>
      <c r="L1356">
        <f>IF(AND(ISNUMBER($BW1356),ISNUMBER($BX1356)),($BW1356+$BX1356)/2,"")</f>
        <v>2014.0</v>
      </c>
      <c r="M1356">
        <f>IF($L1356&lt;&gt;"",$L1356,"")</f>
        <v>2014.0</v>
      </c>
      <c r="N1356">
        <f>IF(AND(ISNUMBER($BW1356),ISNUMBER($BX1356)),MIN(1,MAX(0,($BX1356-2016+1)/($BX1356-$BW1356+1))),"")</f>
        <v>0.3333333333333333</v>
      </c>
      <c r="O1356">
        <f>IF(AND(ISNUMBER($BW1356),ISNUMBER($BX1356)),MIN(1,MAX(0,($BX1356-2017+1)/($BX1356-$BW1356+1))),"")</f>
        <v>0.2222222222222222</v>
      </c>
      <c r="P1356">
        <f>IF(AND(ISNUMBER($BW1356),ISNUMBER($BX1356)),MIN(1,MAX(0,($BX1356-2018+1)/($BX1356-$BW1356+1))),"")</f>
        <v>0.1111111111111111</v>
      </c>
      <c r="Q1356">
        <f>IF(AND(ISNUMBER($BW1356),ISNUMBER($BX1356)),MIN(1,MAX(0,($BX1356-2019+1)/($BX1356-$BW1356+1))),"")</f>
        <v>0.0</v>
      </c>
      <c r="R1356">
        <f>IF(AND(ISNUMBER($BW1356),ISNUMBER($BX1356)),MIN(1,MAX(0,($BX1356-2016+1)/($BX1356-$BW1356+1))),"")</f>
        <v>0.3333333333333333</v>
      </c>
      <c r="S1356">
        <f>IF($L1356&lt;&gt;"",IF($L1356&gt;=2015.5,1,0),"")</f>
        <v>0.0</v>
      </c>
      <c r="T1356">
        <f>IF($L1356&lt;&gt;"",IF($L1356&gt;=2016,1,0),"")</f>
        <v>0.0</v>
      </c>
      <c r="U1356">
        <f>IF(ISNUMBER($BX1356),IF($BX1356&gt;=2016,1,0),"")</f>
        <v>1.0</v>
      </c>
      <c r="V1356">
        <f>IF(ISNUMBER($BW1356),IF($BW1356&gt;=2016,1,0),"")</f>
        <v>0.0</v>
      </c>
      <c r="W1356" t="str">
        <f>IF(AND(ISNUMBER($BW1356),ISNUMBER($BX1356)),IF($BW1356&gt;=2016,"post-only",IF($BX1356&lt;2016,"pre-only","mixed")),"")</f>
        <v>mixed</v>
      </c>
      <c r="X1356">
        <f>IF(AND(ISNUMBER($BW1356),ISNUMBER($BX1356)),MIN(1,MAX(0,($BX1356-2017+1)/($BX1356-$BW1356+1))),"")</f>
        <v>0.2222222222222222</v>
      </c>
      <c r="Y1356">
        <f>IF(AND(ISNUMBER($BW1356),ISNUMBER($BX1356)),MIN(1,MAX(0,($BX1356-2018+1)/($BX1356-$BW1356+1))),"")</f>
        <v>0.1111111111111111</v>
      </c>
      <c r="Z1356">
        <f>IF(AND(ISNUMBER($BW1356),ISNUMBER($BX1356)),MIN(1,MAX(0,($BX1356-2019+1)/($BX1356-$BW1356+1))),"")</f>
        <v>0.0</v>
      </c>
      <c r="AA1356">
        <f>IF(ISNUMBER($BX1356),IF($BX1356&gt;=2017,1,0),"")</f>
        <v>1.0</v>
      </c>
      <c r="AB1356">
        <f>IF(ISNUMBER($BX1356),IF($BX1356&gt;=2018,1,0),"")</f>
        <v>1.0</v>
      </c>
      <c r="AC1356">
        <f>IF(ISNUMBER($BX1356),IF($BX1356&gt;=2019,1,0),"")</f>
        <v>0.0</v>
      </c>
      <c r="AD1356">
        <f>IF($L1356&lt;&gt;"",IF($L1356&gt;2013,1,0),"")</f>
        <v>1.0</v>
      </c>
      <c r="AE1356">
        <f>IF($L1356&lt;&gt;"",1+IF($L1356&gt;2011,1,0)+IF($L1356&gt;2014,1,0),"")</f>
        <v>2.0</v>
      </c>
      <c r="AF1356" t="inlineStr">
        <is>
          <t>derivativ (CDS spread)</t>
        </is>
      </c>
      <c r="AG1356" t="inlineStr">
        <is>
          <t>disclosure</t>
        </is>
      </c>
      <c r="AH1356" t="inlineStr">
        <is>
          <t>non-sensitive</t>
        </is>
      </c>
      <c r="AI1356" t="inlineStr">
        <is>
          <t>with ETS/CT</t>
        </is>
      </c>
      <c r="AJ1356" t="inlineStr">
        <is>
          <t>with ETS/CT</t>
        </is>
      </c>
      <c r="AK1356" t="str">
        <f>IF(AND($CF1356&lt;&gt;"",IFERROR(INDEX(subsample_country_map!$B:$B,MATCH($CF1356,subsample_country_map!$A:$A,0)),"")&lt;&gt;""),INDEX(subsample_country_map!$B:$B,MATCH($CF1356,subsample_country_map!$A:$A,0)),INDEX(lookup!$AA:$AA,MATCH($A1356,lookup!$A:$A,0)))</f>
        <v>1_US</v>
      </c>
      <c r="AL1356" t="str">
        <f>IF(AND($CF1356&lt;&gt;"",IFERROR(INDEX(subsample_country_map!$C:$C,MATCH($CF1356,subsample_country_map!$A:$A,0)),"")&lt;&gt;""),INDEX(subsample_country_map!$C:$C,MATCH($CF1356,subsample_country_map!$A:$A,0)),INDEX(lookup!$AB:$AB,MATCH($A1356,lookup!$A:$A,0)))</f>
        <v>1_developed</v>
      </c>
      <c r="AM1356" t="str">
        <f>IF(AND($CF1356&lt;&gt;"",IFERROR(INDEX(subsample_country_map!$D:$D,MATCH($CF1356,subsample_country_map!$A:$A,0)),"")&lt;&gt;""),INDEX(subsample_country_map!$D:$D,MATCH($CF1356,subsample_country_map!$A:$A,0)),INDEX(lookup!$AC:$AC,MATCH($A1356,lookup!$A:$A,0)))</f>
        <v>1_western</v>
      </c>
      <c r="AN1356" t="str">
        <f>IF(AND($CF1356&lt;&gt;"",IFERROR(INDEX(subsample_country_map!$E:$E,MATCH($CF1356,subsample_country_map!$A:$A,0)),"")&lt;&gt;""),INDEX(subsample_country_map!$E:$E,MATCH($CF1356,subsample_country_map!$A:$A,0)),INDEX(lookup!$AD:$AD,MATCH($A1356,lookup!$A:$A,0)))</f>
        <v>1_common law</v>
      </c>
      <c r="AO1356" t="str">
        <f>INDEX(lookup!$Y:$Y,MATCH($A1356,lookup!$A:$A,0))</f>
        <v>0_published</v>
      </c>
      <c r="AP1356" t="str">
        <f>INDEX(lookup!$Z:$Z,MATCH($A1356,lookup!$A:$A,0))</f>
        <v>1_VHB high</v>
      </c>
      <c r="AQ1356" t="str">
        <f>INDEX(lookup!$W:$W,MATCH($A1356,lookup!$A:$A,0))</f>
        <v>1_fin/acc/econ</v>
      </c>
      <c r="AS1356" t="inlineStr">
        <is>
          <t>staging</t>
        </is>
      </c>
      <c r="AT1356" t="inlineStr">
        <is>
          <t>good-CER</t>
        </is>
      </c>
      <c r="AU1356" t="inlineStr">
        <is>
          <t>cost</t>
        </is>
      </c>
      <c r="AV1356" t="inlineStr">
        <is>
          <t>4.275</t>
        </is>
      </c>
      <c r="AW1356" t="inlineStr">
        <is>
          <t>2.760</t>
        </is>
      </c>
      <c r="BA1356" t="n">
        <v>12422</v>
      </c>
      <c r="BB1356" t="inlineStr">
        <is>
          <t>as-stated:one-month ahead forecasting regression</t>
        </is>
      </c>
      <c r="BC1356" t="inlineStr">
        <is>
          <t>other:panel first difference (pooled OLS)</t>
        </is>
      </c>
      <c r="BD1356" t="inlineStr">
        <is>
          <t>industry</t>
        </is>
      </c>
      <c r="BE1356" t="inlineStr">
        <is>
          <t>industry</t>
        </is>
      </c>
      <c r="BF1356" t="inlineStr">
        <is>
          <t>Mat</t>
        </is>
      </c>
      <c r="BI1356" t="inlineStr">
        <is>
          <t>Table 9</t>
        </is>
      </c>
      <c r="BJ1356" t="inlineStr">
        <is>
          <t>col (VIII) Mat ∆Y10Y,5Y</t>
        </is>
      </c>
      <c r="BK1356" t="inlineStr">
        <is>
          <t>41</t>
        </is>
      </c>
      <c r="BL1356" t="inlineStr">
        <is>
          <t>∆ClimateRisk 4.275 (2.760)</t>
        </is>
      </c>
      <c r="BM1356" t="inlineStr">
        <is>
          <t>∆ClimateRisk</t>
        </is>
      </c>
      <c r="BN1356" t="inlineStr">
        <is>
          <t>∆Y10Y,5Y</t>
        </is>
      </c>
      <c r="BO1356" t="inlineStr">
        <is>
          <t>original</t>
        </is>
      </c>
      <c r="BP1356" t="inlineStr">
        <is>
          <t>Kölbel et al (2020)</t>
        </is>
      </c>
      <c r="BQ1356" t="inlineStr">
        <is>
          <t>computed</t>
        </is>
      </c>
      <c r="BT1356" t="n">
        <v>0</v>
      </c>
      <c r="BU1356" t="inlineStr">
        <is>
          <t>staging_Koelbel_et_al_2020.csv</t>
        </is>
      </c>
      <c r="BW1356" t="n">
        <v>2010</v>
      </c>
      <c r="BX1356" t="n">
        <v>2018</v>
      </c>
      <c r="BY1356" t="inlineStr">
        <is>
          <t>United States (</t>
        </is>
      </c>
      <c r="BZ1356" t="n">
        <v>2014</v>
      </c>
      <c r="CA1356" t="n">
        <v>0.3333333333333333</v>
      </c>
      <c r="CB1356" t="n">
        <v>0</v>
      </c>
      <c r="CC1356" t="n">
        <v>1</v>
      </c>
      <c r="CD1356" t="n">
        <v>0.01389687963268897</v>
      </c>
      <c r="CE1356" t="n">
        <v>1</v>
      </c>
    </row>
    <row r="1357">
      <c r="A1357" t="inlineStr">
        <is>
          <t>Kölbel et al (2020)</t>
        </is>
      </c>
      <c r="B1357" t="n">
        <v>2662</v>
      </c>
      <c r="C1357" t="n">
        <v>0.0002927730155577506</v>
      </c>
      <c r="D1357" t="n">
        <v>39224</v>
      </c>
      <c r="E1357">
        <f>IF(ISNUMBER($BA1357),$BA1357,IF(AND(ISNUMBER($D1357),ISNUMBER($BW1357),ISNUMBER($BX1357)),$D1357*($BX1357-$BW1357+1),""))</f>
        <v>39224.0</v>
      </c>
      <c r="H1357" t="inlineStr">
        <is>
          <t>partial</t>
        </is>
      </c>
      <c r="I1357" t="inlineStr">
        <is>
          <t>Regression Cofficient and Standard Error  available</t>
        </is>
      </c>
      <c r="J1357">
        <f>IF($BW1357&lt;&gt;"",$BW1357,"")</f>
        <v>2010.0</v>
      </c>
      <c r="K1357">
        <f>IF($BX1357&lt;&gt;"",$BX1357,"")</f>
        <v>2018.0</v>
      </c>
      <c r="L1357">
        <f>IF(AND(ISNUMBER($BW1357),ISNUMBER($BX1357)),($BW1357+$BX1357)/2,"")</f>
        <v>2014.0</v>
      </c>
      <c r="M1357">
        <f>IF($L1357&lt;&gt;"",$L1357,"")</f>
        <v>2014.0</v>
      </c>
      <c r="N1357">
        <f>IF(AND(ISNUMBER($BW1357),ISNUMBER($BX1357)),MIN(1,MAX(0,($BX1357-2016+1)/($BX1357-$BW1357+1))),"")</f>
        <v>0.3333333333333333</v>
      </c>
      <c r="O1357">
        <f>IF(AND(ISNUMBER($BW1357),ISNUMBER($BX1357)),MIN(1,MAX(0,($BX1357-2017+1)/($BX1357-$BW1357+1))),"")</f>
        <v>0.2222222222222222</v>
      </c>
      <c r="P1357">
        <f>IF(AND(ISNUMBER($BW1357),ISNUMBER($BX1357)),MIN(1,MAX(0,($BX1357-2018+1)/($BX1357-$BW1357+1))),"")</f>
        <v>0.1111111111111111</v>
      </c>
      <c r="Q1357">
        <f>IF(AND(ISNUMBER($BW1357),ISNUMBER($BX1357)),MIN(1,MAX(0,($BX1357-2019+1)/($BX1357-$BW1357+1))),"")</f>
        <v>0.0</v>
      </c>
      <c r="R1357">
        <f>IF(AND(ISNUMBER($BW1357),ISNUMBER($BX1357)),MIN(1,MAX(0,($BX1357-2016+1)/($BX1357-$BW1357+1))),"")</f>
        <v>0.3333333333333333</v>
      </c>
      <c r="S1357">
        <f>IF($L1357&lt;&gt;"",IF($L1357&gt;=2015.5,1,0),"")</f>
        <v>0.0</v>
      </c>
      <c r="T1357">
        <f>IF($L1357&lt;&gt;"",IF($L1357&gt;=2016,1,0),"")</f>
        <v>0.0</v>
      </c>
      <c r="U1357">
        <f>IF(ISNUMBER($BX1357),IF($BX1357&gt;=2016,1,0),"")</f>
        <v>1.0</v>
      </c>
      <c r="V1357">
        <f>IF(ISNUMBER($BW1357),IF($BW1357&gt;=2016,1,0),"")</f>
        <v>0.0</v>
      </c>
      <c r="W1357" t="str">
        <f>IF(AND(ISNUMBER($BW1357),ISNUMBER($BX1357)),IF($BW1357&gt;=2016,"post-only",IF($BX1357&lt;2016,"pre-only","mixed")),"")</f>
        <v>mixed</v>
      </c>
      <c r="X1357">
        <f>IF(AND(ISNUMBER($BW1357),ISNUMBER($BX1357)),MIN(1,MAX(0,($BX1357-2017+1)/($BX1357-$BW1357+1))),"")</f>
        <v>0.2222222222222222</v>
      </c>
      <c r="Y1357">
        <f>IF(AND(ISNUMBER($BW1357),ISNUMBER($BX1357)),MIN(1,MAX(0,($BX1357-2018+1)/($BX1357-$BW1357+1))),"")</f>
        <v>0.1111111111111111</v>
      </c>
      <c r="Z1357">
        <f>IF(AND(ISNUMBER($BW1357),ISNUMBER($BX1357)),MIN(1,MAX(0,($BX1357-2019+1)/($BX1357-$BW1357+1))),"")</f>
        <v>0.0</v>
      </c>
      <c r="AA1357">
        <f>IF(ISNUMBER($BX1357),IF($BX1357&gt;=2017,1,0),"")</f>
        <v>1.0</v>
      </c>
      <c r="AB1357">
        <f>IF(ISNUMBER($BX1357),IF($BX1357&gt;=2018,1,0),"")</f>
        <v>1.0</v>
      </c>
      <c r="AC1357">
        <f>IF(ISNUMBER($BX1357),IF($BX1357&gt;=2019,1,0),"")</f>
        <v>0.0</v>
      </c>
      <c r="AD1357">
        <f>IF($L1357&lt;&gt;"",IF($L1357&gt;2013,1,0),"")</f>
        <v>1.0</v>
      </c>
      <c r="AE1357">
        <f>IF($L1357&lt;&gt;"",1+IF($L1357&gt;2011,1,0)+IF($L1357&gt;2014,1,0),"")</f>
        <v>2.0</v>
      </c>
      <c r="AF1357" t="inlineStr">
        <is>
          <t>derivativ (CDS spread)</t>
        </is>
      </c>
      <c r="AG1357" t="inlineStr">
        <is>
          <t>disclosure</t>
        </is>
      </c>
      <c r="AH1357" t="inlineStr">
        <is>
          <t>non-sensitive</t>
        </is>
      </c>
      <c r="AI1357" t="inlineStr">
        <is>
          <t>with ETS/CT</t>
        </is>
      </c>
      <c r="AJ1357" t="inlineStr">
        <is>
          <t>with ETS/CT</t>
        </is>
      </c>
      <c r="AK1357" t="str">
        <f>IF(AND($CF1357&lt;&gt;"",IFERROR(INDEX(subsample_country_map!$B:$B,MATCH($CF1357,subsample_country_map!$A:$A,0)),"")&lt;&gt;""),INDEX(subsample_country_map!$B:$B,MATCH($CF1357,subsample_country_map!$A:$A,0)),INDEX(lookup!$AA:$AA,MATCH($A1357,lookup!$A:$A,0)))</f>
        <v>1_US</v>
      </c>
      <c r="AL1357" t="str">
        <f>IF(AND($CF1357&lt;&gt;"",IFERROR(INDEX(subsample_country_map!$C:$C,MATCH($CF1357,subsample_country_map!$A:$A,0)),"")&lt;&gt;""),INDEX(subsample_country_map!$C:$C,MATCH($CF1357,subsample_country_map!$A:$A,0)),INDEX(lookup!$AB:$AB,MATCH($A1357,lookup!$A:$A,0)))</f>
        <v>1_developed</v>
      </c>
      <c r="AM1357" t="str">
        <f>IF(AND($CF1357&lt;&gt;"",IFERROR(INDEX(subsample_country_map!$D:$D,MATCH($CF1357,subsample_country_map!$A:$A,0)),"")&lt;&gt;""),INDEX(subsample_country_map!$D:$D,MATCH($CF1357,subsample_country_map!$A:$A,0)),INDEX(lookup!$AC:$AC,MATCH($A1357,lookup!$A:$A,0)))</f>
        <v>1_western</v>
      </c>
      <c r="AN1357" t="str">
        <f>IF(AND($CF1357&lt;&gt;"",IFERROR(INDEX(subsample_country_map!$E:$E,MATCH($CF1357,subsample_country_map!$A:$A,0)),"")&lt;&gt;""),INDEX(subsample_country_map!$E:$E,MATCH($CF1357,subsample_country_map!$A:$A,0)),INDEX(lookup!$AD:$AD,MATCH($A1357,lookup!$A:$A,0)))</f>
        <v>1_common law</v>
      </c>
      <c r="AO1357" t="str">
        <f>INDEX(lookup!$Y:$Y,MATCH($A1357,lookup!$A:$A,0))</f>
        <v>0_published</v>
      </c>
      <c r="AP1357" t="str">
        <f>INDEX(lookup!$Z:$Z,MATCH($A1357,lookup!$A:$A,0))</f>
        <v>1_VHB high</v>
      </c>
      <c r="AQ1357" t="str">
        <f>INDEX(lookup!$W:$W,MATCH($A1357,lookup!$A:$A,0))</f>
        <v>1_fin/acc/econ</v>
      </c>
      <c r="AS1357" t="inlineStr">
        <is>
          <t>staging</t>
        </is>
      </c>
      <c r="AT1357" t="inlineStr">
        <is>
          <t>good-CER</t>
        </is>
      </c>
      <c r="AU1357" t="inlineStr">
        <is>
          <t>cost</t>
        </is>
      </c>
      <c r="AV1357" t="inlineStr">
        <is>
          <t>0.524</t>
        </is>
      </c>
      <c r="AW1357" t="inlineStr">
        <is>
          <t>9.037</t>
        </is>
      </c>
      <c r="BA1357" t="n">
        <v>39224</v>
      </c>
      <c r="BB1357" t="inlineStr">
        <is>
          <t>as-stated:one-month ahead forecasting regression</t>
        </is>
      </c>
      <c r="BC1357" t="inlineStr">
        <is>
          <t>other:panel first difference (pooled OLS)</t>
        </is>
      </c>
      <c r="BD1357" t="inlineStr">
        <is>
          <t>industry</t>
        </is>
      </c>
      <c r="BE1357" t="inlineStr">
        <is>
          <t>none</t>
        </is>
      </c>
      <c r="BI1357" t="inlineStr">
        <is>
          <t>Table 10</t>
        </is>
      </c>
      <c r="BJ1357" t="inlineStr">
        <is>
          <t>col (I) All ∆Y5Y,1Y</t>
        </is>
      </c>
      <c r="BK1357" t="inlineStr">
        <is>
          <t>42</t>
        </is>
      </c>
      <c r="BL1357" t="inlineStr">
        <is>
          <t>∆Physical 0.524 (9.037)</t>
        </is>
      </c>
      <c r="BM1357" t="inlineStr">
        <is>
          <t>∆Physical</t>
        </is>
      </c>
      <c r="BN1357" t="inlineStr">
        <is>
          <t>∆Y5Y,1Y</t>
        </is>
      </c>
      <c r="BO1357" t="inlineStr">
        <is>
          <t>original</t>
        </is>
      </c>
      <c r="BP1357" t="inlineStr">
        <is>
          <t>Kölbel et al (2020)</t>
        </is>
      </c>
      <c r="BQ1357" t="inlineStr">
        <is>
          <t>computed</t>
        </is>
      </c>
      <c r="BT1357" t="n">
        <v>0</v>
      </c>
      <c r="BU1357" t="inlineStr">
        <is>
          <t>staging_Koelbel_et_al_2020.csv</t>
        </is>
      </c>
      <c r="BW1357" t="n">
        <v>2010</v>
      </c>
      <c r="BX1357" t="n">
        <v>2018</v>
      </c>
      <c r="BY1357" t="inlineStr">
        <is>
          <t>United States (</t>
        </is>
      </c>
      <c r="BZ1357" t="n">
        <v>2014</v>
      </c>
      <c r="CA1357" t="n">
        <v>0.3333333333333333</v>
      </c>
      <c r="CB1357" t="n">
        <v>0</v>
      </c>
      <c r="CC1357" t="n">
        <v>1</v>
      </c>
      <c r="CD1357" t="n">
        <v>0.0002927730239228654</v>
      </c>
      <c r="CE1357" t="n">
        <v>1</v>
      </c>
    </row>
    <row r="1358">
      <c r="A1358" t="inlineStr">
        <is>
          <t>Kölbel et al (2020)</t>
        </is>
      </c>
      <c r="B1358" t="n">
        <v>2663</v>
      </c>
      <c r="C1358" t="n">
        <v>0.01233236585460792</v>
      </c>
      <c r="D1358" t="n">
        <v>39224</v>
      </c>
      <c r="E1358">
        <f>IF(ISNUMBER($BA1358),$BA1358,IF(AND(ISNUMBER($D1358),ISNUMBER($BW1358),ISNUMBER($BX1358)),$D1358*($BX1358-$BW1358+1),""))</f>
        <v>39224.0</v>
      </c>
      <c r="H1358" t="inlineStr">
        <is>
          <t>partial</t>
        </is>
      </c>
      <c r="I1358" t="inlineStr">
        <is>
          <t>Regression Cofficient and Standard Error  available</t>
        </is>
      </c>
      <c r="J1358">
        <f>IF($BW1358&lt;&gt;"",$BW1358,"")</f>
        <v>2010.0</v>
      </c>
      <c r="K1358">
        <f>IF($BX1358&lt;&gt;"",$BX1358,"")</f>
        <v>2018.0</v>
      </c>
      <c r="L1358">
        <f>IF(AND(ISNUMBER($BW1358),ISNUMBER($BX1358)),($BW1358+$BX1358)/2,"")</f>
        <v>2014.0</v>
      </c>
      <c r="M1358">
        <f>IF($L1358&lt;&gt;"",$L1358,"")</f>
        <v>2014.0</v>
      </c>
      <c r="N1358">
        <f>IF(AND(ISNUMBER($BW1358),ISNUMBER($BX1358)),MIN(1,MAX(0,($BX1358-2016+1)/($BX1358-$BW1358+1))),"")</f>
        <v>0.3333333333333333</v>
      </c>
      <c r="O1358">
        <f>IF(AND(ISNUMBER($BW1358),ISNUMBER($BX1358)),MIN(1,MAX(0,($BX1358-2017+1)/($BX1358-$BW1358+1))),"")</f>
        <v>0.2222222222222222</v>
      </c>
      <c r="P1358">
        <f>IF(AND(ISNUMBER($BW1358),ISNUMBER($BX1358)),MIN(1,MAX(0,($BX1358-2018+1)/($BX1358-$BW1358+1))),"")</f>
        <v>0.1111111111111111</v>
      </c>
      <c r="Q1358">
        <f>IF(AND(ISNUMBER($BW1358),ISNUMBER($BX1358)),MIN(1,MAX(0,($BX1358-2019+1)/($BX1358-$BW1358+1))),"")</f>
        <v>0.0</v>
      </c>
      <c r="R1358">
        <f>IF(AND(ISNUMBER($BW1358),ISNUMBER($BX1358)),MIN(1,MAX(0,($BX1358-2016+1)/($BX1358-$BW1358+1))),"")</f>
        <v>0.3333333333333333</v>
      </c>
      <c r="S1358">
        <f>IF($L1358&lt;&gt;"",IF($L1358&gt;=2015.5,1,0),"")</f>
        <v>0.0</v>
      </c>
      <c r="T1358">
        <f>IF($L1358&lt;&gt;"",IF($L1358&gt;=2016,1,0),"")</f>
        <v>0.0</v>
      </c>
      <c r="U1358">
        <f>IF(ISNUMBER($BX1358),IF($BX1358&gt;=2016,1,0),"")</f>
        <v>1.0</v>
      </c>
      <c r="V1358">
        <f>IF(ISNUMBER($BW1358),IF($BW1358&gt;=2016,1,0),"")</f>
        <v>0.0</v>
      </c>
      <c r="W1358" t="str">
        <f>IF(AND(ISNUMBER($BW1358),ISNUMBER($BX1358)),IF($BW1358&gt;=2016,"post-only",IF($BX1358&lt;2016,"pre-only","mixed")),"")</f>
        <v>mixed</v>
      </c>
      <c r="X1358">
        <f>IF(AND(ISNUMBER($BW1358),ISNUMBER($BX1358)),MIN(1,MAX(0,($BX1358-2017+1)/($BX1358-$BW1358+1))),"")</f>
        <v>0.2222222222222222</v>
      </c>
      <c r="Y1358">
        <f>IF(AND(ISNUMBER($BW1358),ISNUMBER($BX1358)),MIN(1,MAX(0,($BX1358-2018+1)/($BX1358-$BW1358+1))),"")</f>
        <v>0.1111111111111111</v>
      </c>
      <c r="Z1358">
        <f>IF(AND(ISNUMBER($BW1358),ISNUMBER($BX1358)),MIN(1,MAX(0,($BX1358-2019+1)/($BX1358-$BW1358+1))),"")</f>
        <v>0.0</v>
      </c>
      <c r="AA1358">
        <f>IF(ISNUMBER($BX1358),IF($BX1358&gt;=2017,1,0),"")</f>
        <v>1.0</v>
      </c>
      <c r="AB1358">
        <f>IF(ISNUMBER($BX1358),IF($BX1358&gt;=2018,1,0),"")</f>
        <v>1.0</v>
      </c>
      <c r="AC1358">
        <f>IF(ISNUMBER($BX1358),IF($BX1358&gt;=2019,1,0),"")</f>
        <v>0.0</v>
      </c>
      <c r="AD1358">
        <f>IF($L1358&lt;&gt;"",IF($L1358&gt;2013,1,0),"")</f>
        <v>1.0</v>
      </c>
      <c r="AE1358">
        <f>IF($L1358&lt;&gt;"",1+IF($L1358&gt;2011,1,0)+IF($L1358&gt;2014,1,0),"")</f>
        <v>2.0</v>
      </c>
      <c r="AF1358" t="inlineStr">
        <is>
          <t>derivativ (CDS spread)</t>
        </is>
      </c>
      <c r="AG1358" t="inlineStr">
        <is>
          <t>disclosure</t>
        </is>
      </c>
      <c r="AH1358" t="inlineStr">
        <is>
          <t>non-sensitive</t>
        </is>
      </c>
      <c r="AI1358" t="inlineStr">
        <is>
          <t>with ETS/CT</t>
        </is>
      </c>
      <c r="AJ1358" t="inlineStr">
        <is>
          <t>with ETS/CT</t>
        </is>
      </c>
      <c r="AK1358" t="str">
        <f>IF(AND($CF1358&lt;&gt;"",IFERROR(INDEX(subsample_country_map!$B:$B,MATCH($CF1358,subsample_country_map!$A:$A,0)),"")&lt;&gt;""),INDEX(subsample_country_map!$B:$B,MATCH($CF1358,subsample_country_map!$A:$A,0)),INDEX(lookup!$AA:$AA,MATCH($A1358,lookup!$A:$A,0)))</f>
        <v>1_US</v>
      </c>
      <c r="AL1358" t="str">
        <f>IF(AND($CF1358&lt;&gt;"",IFERROR(INDEX(subsample_country_map!$C:$C,MATCH($CF1358,subsample_country_map!$A:$A,0)),"")&lt;&gt;""),INDEX(subsample_country_map!$C:$C,MATCH($CF1358,subsample_country_map!$A:$A,0)),INDEX(lookup!$AB:$AB,MATCH($A1358,lookup!$A:$A,0)))</f>
        <v>1_developed</v>
      </c>
      <c r="AM1358" t="str">
        <f>IF(AND($CF1358&lt;&gt;"",IFERROR(INDEX(subsample_country_map!$D:$D,MATCH($CF1358,subsample_country_map!$A:$A,0)),"")&lt;&gt;""),INDEX(subsample_country_map!$D:$D,MATCH($CF1358,subsample_country_map!$A:$A,0)),INDEX(lookup!$AC:$AC,MATCH($A1358,lookup!$A:$A,0)))</f>
        <v>1_western</v>
      </c>
      <c r="AN1358" t="str">
        <f>IF(AND($CF1358&lt;&gt;"",IFERROR(INDEX(subsample_country_map!$E:$E,MATCH($CF1358,subsample_country_map!$A:$A,0)),"")&lt;&gt;""),INDEX(subsample_country_map!$E:$E,MATCH($CF1358,subsample_country_map!$A:$A,0)),INDEX(lookup!$AD:$AD,MATCH($A1358,lookup!$A:$A,0)))</f>
        <v>1_common law</v>
      </c>
      <c r="AO1358" t="str">
        <f>INDEX(lookup!$Y:$Y,MATCH($A1358,lookup!$A:$A,0))</f>
        <v>0_published</v>
      </c>
      <c r="AP1358" t="str">
        <f>INDEX(lookup!$Z:$Z,MATCH($A1358,lookup!$A:$A,0))</f>
        <v>1_VHB high</v>
      </c>
      <c r="AQ1358" t="str">
        <f>INDEX(lookup!$W:$W,MATCH($A1358,lookup!$A:$A,0))</f>
        <v>1_fin/acc/econ</v>
      </c>
      <c r="AS1358" t="inlineStr">
        <is>
          <t>staging</t>
        </is>
      </c>
      <c r="AT1358" t="inlineStr">
        <is>
          <t>good-CER</t>
        </is>
      </c>
      <c r="AU1358" t="inlineStr">
        <is>
          <t>cost</t>
        </is>
      </c>
      <c r="AV1358" t="inlineStr">
        <is>
          <t>20.049</t>
        </is>
      </c>
      <c r="AW1358" t="inlineStr">
        <is>
          <t>8.208</t>
        </is>
      </c>
      <c r="BA1358" t="n">
        <v>39224</v>
      </c>
      <c r="BB1358" t="inlineStr">
        <is>
          <t>as-stated:one-month ahead forecasting regression</t>
        </is>
      </c>
      <c r="BC1358" t="inlineStr">
        <is>
          <t>other:panel first difference (pooled OLS)</t>
        </is>
      </c>
      <c r="BD1358" t="inlineStr">
        <is>
          <t>industry</t>
        </is>
      </c>
      <c r="BE1358" t="inlineStr">
        <is>
          <t>none</t>
        </is>
      </c>
      <c r="BI1358" t="inlineStr">
        <is>
          <t>Table 10</t>
        </is>
      </c>
      <c r="BJ1358" t="inlineStr">
        <is>
          <t>col (I) All ∆Y5Y,1Y</t>
        </is>
      </c>
      <c r="BK1358" t="inlineStr">
        <is>
          <t>42</t>
        </is>
      </c>
      <c r="BL1358" t="inlineStr">
        <is>
          <t>∆Transition 20.049** (8.208)</t>
        </is>
      </c>
      <c r="BM1358" t="inlineStr">
        <is>
          <t>∆Transition</t>
        </is>
      </c>
      <c r="BN1358" t="inlineStr">
        <is>
          <t>∆Y5Y,1Y</t>
        </is>
      </c>
      <c r="BO1358" t="inlineStr">
        <is>
          <t>original</t>
        </is>
      </c>
      <c r="BP1358" t="inlineStr">
        <is>
          <t>Kölbel et al (2020)</t>
        </is>
      </c>
      <c r="BQ1358" t="inlineStr">
        <is>
          <t>computed</t>
        </is>
      </c>
      <c r="BT1358" t="n">
        <v>0</v>
      </c>
      <c r="BU1358" t="inlineStr">
        <is>
          <t>staging_Koelbel_et_al_2020.csv</t>
        </is>
      </c>
      <c r="BW1358" t="n">
        <v>2010</v>
      </c>
      <c r="BX1358" t="n">
        <v>2018</v>
      </c>
      <c r="BY1358" t="inlineStr">
        <is>
          <t>United States (</t>
        </is>
      </c>
      <c r="BZ1358" t="n">
        <v>2014</v>
      </c>
      <c r="CA1358" t="n">
        <v>0.3333333333333333</v>
      </c>
      <c r="CB1358" t="n">
        <v>0</v>
      </c>
      <c r="CC1358" t="n">
        <v>1</v>
      </c>
      <c r="CD1358" t="n">
        <v>0.01233299111019124</v>
      </c>
      <c r="CE1358" t="n">
        <v>1</v>
      </c>
    </row>
    <row r="1359">
      <c r="A1359" t="inlineStr">
        <is>
          <t>Kölbel et al (2020)</t>
        </is>
      </c>
      <c r="B1359" t="n">
        <v>2664</v>
      </c>
      <c r="C1359" t="n">
        <v>-0.0008496784231134184</v>
      </c>
      <c r="D1359" t="n">
        <v>39224</v>
      </c>
      <c r="E1359">
        <f>IF(ISNUMBER($BA1359),$BA1359,IF(AND(ISNUMBER($D1359),ISNUMBER($BW1359),ISNUMBER($BX1359)),$D1359*($BX1359-$BW1359+1),""))</f>
        <v>39224.0</v>
      </c>
      <c r="H1359" t="inlineStr">
        <is>
          <t>partial</t>
        </is>
      </c>
      <c r="I1359" t="inlineStr">
        <is>
          <t>Regression Cofficient and Standard Error  available</t>
        </is>
      </c>
      <c r="J1359">
        <f>IF($BW1359&lt;&gt;"",$BW1359,"")</f>
        <v>2010.0</v>
      </c>
      <c r="K1359">
        <f>IF($BX1359&lt;&gt;"",$BX1359,"")</f>
        <v>2018.0</v>
      </c>
      <c r="L1359">
        <f>IF(AND(ISNUMBER($BW1359),ISNUMBER($BX1359)),($BW1359+$BX1359)/2,"")</f>
        <v>2014.0</v>
      </c>
      <c r="M1359">
        <f>IF($L1359&lt;&gt;"",$L1359,"")</f>
        <v>2014.0</v>
      </c>
      <c r="N1359">
        <f>IF(AND(ISNUMBER($BW1359),ISNUMBER($BX1359)),MIN(1,MAX(0,($BX1359-2016+1)/($BX1359-$BW1359+1))),"")</f>
        <v>0.3333333333333333</v>
      </c>
      <c r="O1359">
        <f>IF(AND(ISNUMBER($BW1359),ISNUMBER($BX1359)),MIN(1,MAX(0,($BX1359-2017+1)/($BX1359-$BW1359+1))),"")</f>
        <v>0.2222222222222222</v>
      </c>
      <c r="P1359">
        <f>IF(AND(ISNUMBER($BW1359),ISNUMBER($BX1359)),MIN(1,MAX(0,($BX1359-2018+1)/($BX1359-$BW1359+1))),"")</f>
        <v>0.1111111111111111</v>
      </c>
      <c r="Q1359">
        <f>IF(AND(ISNUMBER($BW1359),ISNUMBER($BX1359)),MIN(1,MAX(0,($BX1359-2019+1)/($BX1359-$BW1359+1))),"")</f>
        <v>0.0</v>
      </c>
      <c r="R1359">
        <f>IF(AND(ISNUMBER($BW1359),ISNUMBER($BX1359)),MIN(1,MAX(0,($BX1359-2016+1)/($BX1359-$BW1359+1))),"")</f>
        <v>0.3333333333333333</v>
      </c>
      <c r="S1359">
        <f>IF($L1359&lt;&gt;"",IF($L1359&gt;=2015.5,1,0),"")</f>
        <v>0.0</v>
      </c>
      <c r="T1359">
        <f>IF($L1359&lt;&gt;"",IF($L1359&gt;=2016,1,0),"")</f>
        <v>0.0</v>
      </c>
      <c r="U1359">
        <f>IF(ISNUMBER($BX1359),IF($BX1359&gt;=2016,1,0),"")</f>
        <v>1.0</v>
      </c>
      <c r="V1359">
        <f>IF(ISNUMBER($BW1359),IF($BW1359&gt;=2016,1,0),"")</f>
        <v>0.0</v>
      </c>
      <c r="W1359" t="str">
        <f>IF(AND(ISNUMBER($BW1359),ISNUMBER($BX1359)),IF($BW1359&gt;=2016,"post-only",IF($BX1359&lt;2016,"pre-only","mixed")),"")</f>
        <v>mixed</v>
      </c>
      <c r="X1359">
        <f>IF(AND(ISNUMBER($BW1359),ISNUMBER($BX1359)),MIN(1,MAX(0,($BX1359-2017+1)/($BX1359-$BW1359+1))),"")</f>
        <v>0.2222222222222222</v>
      </c>
      <c r="Y1359">
        <f>IF(AND(ISNUMBER($BW1359),ISNUMBER($BX1359)),MIN(1,MAX(0,($BX1359-2018+1)/($BX1359-$BW1359+1))),"")</f>
        <v>0.1111111111111111</v>
      </c>
      <c r="Z1359">
        <f>IF(AND(ISNUMBER($BW1359),ISNUMBER($BX1359)),MIN(1,MAX(0,($BX1359-2019+1)/($BX1359-$BW1359+1))),"")</f>
        <v>0.0</v>
      </c>
      <c r="AA1359">
        <f>IF(ISNUMBER($BX1359),IF($BX1359&gt;=2017,1,0),"")</f>
        <v>1.0</v>
      </c>
      <c r="AB1359">
        <f>IF(ISNUMBER($BX1359),IF($BX1359&gt;=2018,1,0),"")</f>
        <v>1.0</v>
      </c>
      <c r="AC1359">
        <f>IF(ISNUMBER($BX1359),IF($BX1359&gt;=2019,1,0),"")</f>
        <v>0.0</v>
      </c>
      <c r="AD1359">
        <f>IF($L1359&lt;&gt;"",IF($L1359&gt;2013,1,0),"")</f>
        <v>1.0</v>
      </c>
      <c r="AE1359">
        <f>IF($L1359&lt;&gt;"",1+IF($L1359&gt;2011,1,0)+IF($L1359&gt;2014,1,0),"")</f>
        <v>2.0</v>
      </c>
      <c r="AF1359" t="inlineStr">
        <is>
          <t>derivativ (CDS spread)</t>
        </is>
      </c>
      <c r="AG1359" t="inlineStr">
        <is>
          <t>disclosure</t>
        </is>
      </c>
      <c r="AH1359" t="inlineStr">
        <is>
          <t>non-sensitive</t>
        </is>
      </c>
      <c r="AI1359" t="inlineStr">
        <is>
          <t>with ETS/CT</t>
        </is>
      </c>
      <c r="AJ1359" t="inlineStr">
        <is>
          <t>with ETS/CT</t>
        </is>
      </c>
      <c r="AK1359" t="str">
        <f>IF(AND($CF1359&lt;&gt;"",IFERROR(INDEX(subsample_country_map!$B:$B,MATCH($CF1359,subsample_country_map!$A:$A,0)),"")&lt;&gt;""),INDEX(subsample_country_map!$B:$B,MATCH($CF1359,subsample_country_map!$A:$A,0)),INDEX(lookup!$AA:$AA,MATCH($A1359,lookup!$A:$A,0)))</f>
        <v>1_US</v>
      </c>
      <c r="AL1359" t="str">
        <f>IF(AND($CF1359&lt;&gt;"",IFERROR(INDEX(subsample_country_map!$C:$C,MATCH($CF1359,subsample_country_map!$A:$A,0)),"")&lt;&gt;""),INDEX(subsample_country_map!$C:$C,MATCH($CF1359,subsample_country_map!$A:$A,0)),INDEX(lookup!$AB:$AB,MATCH($A1359,lookup!$A:$A,0)))</f>
        <v>1_developed</v>
      </c>
      <c r="AM1359" t="str">
        <f>IF(AND($CF1359&lt;&gt;"",IFERROR(INDEX(subsample_country_map!$D:$D,MATCH($CF1359,subsample_country_map!$A:$A,0)),"")&lt;&gt;""),INDEX(subsample_country_map!$D:$D,MATCH($CF1359,subsample_country_map!$A:$A,0)),INDEX(lookup!$AC:$AC,MATCH($A1359,lookup!$A:$A,0)))</f>
        <v>1_western</v>
      </c>
      <c r="AN1359" t="str">
        <f>IF(AND($CF1359&lt;&gt;"",IFERROR(INDEX(subsample_country_map!$E:$E,MATCH($CF1359,subsample_country_map!$A:$A,0)),"")&lt;&gt;""),INDEX(subsample_country_map!$E:$E,MATCH($CF1359,subsample_country_map!$A:$A,0)),INDEX(lookup!$AD:$AD,MATCH($A1359,lookup!$A:$A,0)))</f>
        <v>1_common law</v>
      </c>
      <c r="AO1359" t="str">
        <f>INDEX(lookup!$Y:$Y,MATCH($A1359,lookup!$A:$A,0))</f>
        <v>0_published</v>
      </c>
      <c r="AP1359" t="str">
        <f>INDEX(lookup!$Z:$Z,MATCH($A1359,lookup!$A:$A,0))</f>
        <v>1_VHB high</v>
      </c>
      <c r="AQ1359" t="str">
        <f>INDEX(lookup!$W:$W,MATCH($A1359,lookup!$A:$A,0))</f>
        <v>1_fin/acc/econ</v>
      </c>
      <c r="AS1359" t="inlineStr">
        <is>
          <t>staging</t>
        </is>
      </c>
      <c r="AT1359" t="inlineStr">
        <is>
          <t>good-CER</t>
        </is>
      </c>
      <c r="AU1359" t="inlineStr">
        <is>
          <t>cost</t>
        </is>
      </c>
      <c r="AV1359" t="inlineStr">
        <is>
          <t>-2.974</t>
        </is>
      </c>
      <c r="AW1359" t="inlineStr">
        <is>
          <t>17.673</t>
        </is>
      </c>
      <c r="BA1359" t="n">
        <v>39224</v>
      </c>
      <c r="BB1359" t="inlineStr">
        <is>
          <t>as-stated:one-month ahead forecasting regression</t>
        </is>
      </c>
      <c r="BC1359" t="inlineStr">
        <is>
          <t>other:panel first difference (pooled OLS)</t>
        </is>
      </c>
      <c r="BD1359" t="inlineStr">
        <is>
          <t>industry</t>
        </is>
      </c>
      <c r="BE1359" t="inlineStr">
        <is>
          <t>none</t>
        </is>
      </c>
      <c r="BI1359" t="inlineStr">
        <is>
          <t>Table 10</t>
        </is>
      </c>
      <c r="BJ1359" t="inlineStr">
        <is>
          <t>col (II) All ∆Y5Y,1Y</t>
        </is>
      </c>
      <c r="BK1359" t="inlineStr">
        <is>
          <t>42</t>
        </is>
      </c>
      <c r="BL1359" t="inlineStr">
        <is>
          <t>∆Physical -2.974 (17.673)</t>
        </is>
      </c>
      <c r="BM1359" t="inlineStr">
        <is>
          <t>∆Physical</t>
        </is>
      </c>
      <c r="BN1359" t="inlineStr">
        <is>
          <t>∆Y5Y,1Y</t>
        </is>
      </c>
      <c r="BO1359" t="inlineStr">
        <is>
          <t>original</t>
        </is>
      </c>
      <c r="BP1359" t="inlineStr">
        <is>
          <t>Kölbel et al (2020)</t>
        </is>
      </c>
      <c r="BQ1359" t="inlineStr">
        <is>
          <t>computed</t>
        </is>
      </c>
      <c r="BT1359" t="n">
        <v>0</v>
      </c>
      <c r="BU1359" t="inlineStr">
        <is>
          <t>staging_Koelbel_et_al_2020.csv</t>
        </is>
      </c>
      <c r="BW1359" t="n">
        <v>2010</v>
      </c>
      <c r="BX1359" t="n">
        <v>2018</v>
      </c>
      <c r="BY1359" t="inlineStr">
        <is>
          <t>United States (</t>
        </is>
      </c>
      <c r="BZ1359" t="n">
        <v>2014</v>
      </c>
      <c r="CA1359" t="n">
        <v>0.3333333333333333</v>
      </c>
      <c r="CB1359" t="n">
        <v>0</v>
      </c>
      <c r="CC1359" t="n">
        <v>1</v>
      </c>
      <c r="CD1359" t="n">
        <v>-0.0008496786275895889</v>
      </c>
      <c r="CE1359" t="n">
        <v>1</v>
      </c>
    </row>
    <row r="1360">
      <c r="A1360" t="inlineStr">
        <is>
          <t>Kölbel et al (2020)</t>
        </is>
      </c>
      <c r="B1360" t="n">
        <v>2665</v>
      </c>
      <c r="C1360" t="n">
        <v>0.003863932537652814</v>
      </c>
      <c r="D1360" t="n">
        <v>39224</v>
      </c>
      <c r="E1360">
        <f>IF(ISNUMBER($BA1360),$BA1360,IF(AND(ISNUMBER($D1360),ISNUMBER($BW1360),ISNUMBER($BX1360)),$D1360*($BX1360-$BW1360+1),""))</f>
        <v>39224.0</v>
      </c>
      <c r="H1360" t="inlineStr">
        <is>
          <t>partial</t>
        </is>
      </c>
      <c r="I1360" t="inlineStr">
        <is>
          <t>Regression Cofficient and Standard Error  available</t>
        </is>
      </c>
      <c r="J1360">
        <f>IF($BW1360&lt;&gt;"",$BW1360,"")</f>
        <v>2010.0</v>
      </c>
      <c r="K1360">
        <f>IF($BX1360&lt;&gt;"",$BX1360,"")</f>
        <v>2018.0</v>
      </c>
      <c r="L1360">
        <f>IF(AND(ISNUMBER($BW1360),ISNUMBER($BX1360)),($BW1360+$BX1360)/2,"")</f>
        <v>2014.0</v>
      </c>
      <c r="M1360">
        <f>IF($L1360&lt;&gt;"",$L1360,"")</f>
        <v>2014.0</v>
      </c>
      <c r="N1360">
        <f>IF(AND(ISNUMBER($BW1360),ISNUMBER($BX1360)),MIN(1,MAX(0,($BX1360-2016+1)/($BX1360-$BW1360+1))),"")</f>
        <v>0.3333333333333333</v>
      </c>
      <c r="O1360">
        <f>IF(AND(ISNUMBER($BW1360),ISNUMBER($BX1360)),MIN(1,MAX(0,($BX1360-2017+1)/($BX1360-$BW1360+1))),"")</f>
        <v>0.2222222222222222</v>
      </c>
      <c r="P1360">
        <f>IF(AND(ISNUMBER($BW1360),ISNUMBER($BX1360)),MIN(1,MAX(0,($BX1360-2018+1)/($BX1360-$BW1360+1))),"")</f>
        <v>0.1111111111111111</v>
      </c>
      <c r="Q1360">
        <f>IF(AND(ISNUMBER($BW1360),ISNUMBER($BX1360)),MIN(1,MAX(0,($BX1360-2019+1)/($BX1360-$BW1360+1))),"")</f>
        <v>0.0</v>
      </c>
      <c r="R1360">
        <f>IF(AND(ISNUMBER($BW1360),ISNUMBER($BX1360)),MIN(1,MAX(0,($BX1360-2016+1)/($BX1360-$BW1360+1))),"")</f>
        <v>0.3333333333333333</v>
      </c>
      <c r="S1360">
        <f>IF($L1360&lt;&gt;"",IF($L1360&gt;=2015.5,1,0),"")</f>
        <v>0.0</v>
      </c>
      <c r="T1360">
        <f>IF($L1360&lt;&gt;"",IF($L1360&gt;=2016,1,0),"")</f>
        <v>0.0</v>
      </c>
      <c r="U1360">
        <f>IF(ISNUMBER($BX1360),IF($BX1360&gt;=2016,1,0),"")</f>
        <v>1.0</v>
      </c>
      <c r="V1360">
        <f>IF(ISNUMBER($BW1360),IF($BW1360&gt;=2016,1,0),"")</f>
        <v>0.0</v>
      </c>
      <c r="W1360" t="str">
        <f>IF(AND(ISNUMBER($BW1360),ISNUMBER($BX1360)),IF($BW1360&gt;=2016,"post-only",IF($BX1360&lt;2016,"pre-only","mixed")),"")</f>
        <v>mixed</v>
      </c>
      <c r="X1360">
        <f>IF(AND(ISNUMBER($BW1360),ISNUMBER($BX1360)),MIN(1,MAX(0,($BX1360-2017+1)/($BX1360-$BW1360+1))),"")</f>
        <v>0.2222222222222222</v>
      </c>
      <c r="Y1360">
        <f>IF(AND(ISNUMBER($BW1360),ISNUMBER($BX1360)),MIN(1,MAX(0,($BX1360-2018+1)/($BX1360-$BW1360+1))),"")</f>
        <v>0.1111111111111111</v>
      </c>
      <c r="Z1360">
        <f>IF(AND(ISNUMBER($BW1360),ISNUMBER($BX1360)),MIN(1,MAX(0,($BX1360-2019+1)/($BX1360-$BW1360+1))),"")</f>
        <v>0.0</v>
      </c>
      <c r="AA1360">
        <f>IF(ISNUMBER($BX1360),IF($BX1360&gt;=2017,1,0),"")</f>
        <v>1.0</v>
      </c>
      <c r="AB1360">
        <f>IF(ISNUMBER($BX1360),IF($BX1360&gt;=2018,1,0),"")</f>
        <v>1.0</v>
      </c>
      <c r="AC1360">
        <f>IF(ISNUMBER($BX1360),IF($BX1360&gt;=2019,1,0),"")</f>
        <v>0.0</v>
      </c>
      <c r="AD1360">
        <f>IF($L1360&lt;&gt;"",IF($L1360&gt;2013,1,0),"")</f>
        <v>1.0</v>
      </c>
      <c r="AE1360">
        <f>IF($L1360&lt;&gt;"",1+IF($L1360&gt;2011,1,0)+IF($L1360&gt;2014,1,0),"")</f>
        <v>2.0</v>
      </c>
      <c r="AF1360" t="inlineStr">
        <is>
          <t>derivativ (CDS spread)</t>
        </is>
      </c>
      <c r="AG1360" t="inlineStr">
        <is>
          <t>disclosure</t>
        </is>
      </c>
      <c r="AH1360" t="inlineStr">
        <is>
          <t>non-sensitive</t>
        </is>
      </c>
      <c r="AI1360" t="inlineStr">
        <is>
          <t>with ETS/CT</t>
        </is>
      </c>
      <c r="AJ1360" t="inlineStr">
        <is>
          <t>with ETS/CT</t>
        </is>
      </c>
      <c r="AK1360" t="str">
        <f>IF(AND($CF1360&lt;&gt;"",IFERROR(INDEX(subsample_country_map!$B:$B,MATCH($CF1360,subsample_country_map!$A:$A,0)),"")&lt;&gt;""),INDEX(subsample_country_map!$B:$B,MATCH($CF1360,subsample_country_map!$A:$A,0)),INDEX(lookup!$AA:$AA,MATCH($A1360,lookup!$A:$A,0)))</f>
        <v>1_US</v>
      </c>
      <c r="AL1360" t="str">
        <f>IF(AND($CF1360&lt;&gt;"",IFERROR(INDEX(subsample_country_map!$C:$C,MATCH($CF1360,subsample_country_map!$A:$A,0)),"")&lt;&gt;""),INDEX(subsample_country_map!$C:$C,MATCH($CF1360,subsample_country_map!$A:$A,0)),INDEX(lookup!$AB:$AB,MATCH($A1360,lookup!$A:$A,0)))</f>
        <v>1_developed</v>
      </c>
      <c r="AM1360" t="str">
        <f>IF(AND($CF1360&lt;&gt;"",IFERROR(INDEX(subsample_country_map!$D:$D,MATCH($CF1360,subsample_country_map!$A:$A,0)),"")&lt;&gt;""),INDEX(subsample_country_map!$D:$D,MATCH($CF1360,subsample_country_map!$A:$A,0)),INDEX(lookup!$AC:$AC,MATCH($A1360,lookup!$A:$A,0)))</f>
        <v>1_western</v>
      </c>
      <c r="AN1360" t="str">
        <f>IF(AND($CF1360&lt;&gt;"",IFERROR(INDEX(subsample_country_map!$E:$E,MATCH($CF1360,subsample_country_map!$A:$A,0)),"")&lt;&gt;""),INDEX(subsample_country_map!$E:$E,MATCH($CF1360,subsample_country_map!$A:$A,0)),INDEX(lookup!$AD:$AD,MATCH($A1360,lookup!$A:$A,0)))</f>
        <v>1_common law</v>
      </c>
      <c r="AO1360" t="str">
        <f>INDEX(lookup!$Y:$Y,MATCH($A1360,lookup!$A:$A,0))</f>
        <v>0_published</v>
      </c>
      <c r="AP1360" t="str">
        <f>INDEX(lookup!$Z:$Z,MATCH($A1360,lookup!$A:$A,0))</f>
        <v>1_VHB high</v>
      </c>
      <c r="AQ1360" t="str">
        <f>INDEX(lookup!$W:$W,MATCH($A1360,lookup!$A:$A,0))</f>
        <v>1_fin/acc/econ</v>
      </c>
      <c r="AS1360" t="inlineStr">
        <is>
          <t>staging</t>
        </is>
      </c>
      <c r="AT1360" t="inlineStr">
        <is>
          <t>good-CER</t>
        </is>
      </c>
      <c r="AU1360" t="inlineStr">
        <is>
          <t>cost</t>
        </is>
      </c>
      <c r="AV1360" t="inlineStr">
        <is>
          <t>8.538</t>
        </is>
      </c>
      <c r="AW1360" t="inlineStr">
        <is>
          <t>11.157</t>
        </is>
      </c>
      <c r="BA1360" t="n">
        <v>39224</v>
      </c>
      <c r="BB1360" t="inlineStr">
        <is>
          <t>as-stated:one-month ahead forecasting regression</t>
        </is>
      </c>
      <c r="BC1360" t="inlineStr">
        <is>
          <t>other:panel first difference (pooled OLS)</t>
        </is>
      </c>
      <c r="BD1360" t="inlineStr">
        <is>
          <t>industry</t>
        </is>
      </c>
      <c r="BE1360" t="inlineStr">
        <is>
          <t>none</t>
        </is>
      </c>
      <c r="BI1360" t="inlineStr">
        <is>
          <t>Table 10</t>
        </is>
      </c>
      <c r="BJ1360" t="inlineStr">
        <is>
          <t>col (II) All ∆Y5Y,1Y</t>
        </is>
      </c>
      <c r="BK1360" t="inlineStr">
        <is>
          <t>42</t>
        </is>
      </c>
      <c r="BL1360" t="inlineStr">
        <is>
          <t>∆Transition 8.538 (11.157)</t>
        </is>
      </c>
      <c r="BM1360" t="inlineStr">
        <is>
          <t>∆Transition</t>
        </is>
      </c>
      <c r="BN1360" t="inlineStr">
        <is>
          <t>∆Y5Y,1Y</t>
        </is>
      </c>
      <c r="BO1360" t="inlineStr">
        <is>
          <t>original</t>
        </is>
      </c>
      <c r="BP1360" t="inlineStr">
        <is>
          <t>Kölbel et al (2020)</t>
        </is>
      </c>
      <c r="BQ1360" t="inlineStr">
        <is>
          <t>computed</t>
        </is>
      </c>
      <c r="BT1360" t="n">
        <v>0</v>
      </c>
      <c r="BU1360" t="inlineStr">
        <is>
          <t>staging_Koelbel_et_al_2020.csv</t>
        </is>
      </c>
      <c r="BW1360" t="n">
        <v>2010</v>
      </c>
      <c r="BX1360" t="n">
        <v>2018</v>
      </c>
      <c r="BY1360" t="inlineStr">
        <is>
          <t>United States (</t>
        </is>
      </c>
      <c r="BZ1360" t="n">
        <v>2014</v>
      </c>
      <c r="CA1360" t="n">
        <v>0.3333333333333333</v>
      </c>
      <c r="CB1360" t="n">
        <v>0</v>
      </c>
      <c r="CC1360" t="n">
        <v>1</v>
      </c>
      <c r="CD1360" t="n">
        <v>0.003863951767296693</v>
      </c>
      <c r="CE1360" t="n">
        <v>1</v>
      </c>
    </row>
    <row r="1361">
      <c r="A1361" t="inlineStr">
        <is>
          <t>Kölbel et al (2020)</t>
        </is>
      </c>
      <c r="B1361" t="n">
        <v>2666</v>
      </c>
      <c r="C1361" t="n">
        <v>0.005820066418350891</v>
      </c>
      <c r="D1361" t="n">
        <v>26802</v>
      </c>
      <c r="E1361">
        <f>IF(ISNUMBER($BA1361),$BA1361,IF(AND(ISNUMBER($D1361),ISNUMBER($BW1361),ISNUMBER($BX1361)),$D1361*($BX1361-$BW1361+1),""))</f>
        <v>26802.0</v>
      </c>
      <c r="H1361" t="inlineStr">
        <is>
          <t>partial</t>
        </is>
      </c>
      <c r="I1361" t="inlineStr">
        <is>
          <t>Regression Cofficient and Standard Error  available</t>
        </is>
      </c>
      <c r="J1361">
        <f>IF($BW1361&lt;&gt;"",$BW1361,"")</f>
        <v>2010.0</v>
      </c>
      <c r="K1361">
        <f>IF($BX1361&lt;&gt;"",$BX1361,"")</f>
        <v>2018.0</v>
      </c>
      <c r="L1361">
        <f>IF(AND(ISNUMBER($BW1361),ISNUMBER($BX1361)),($BW1361+$BX1361)/2,"")</f>
        <v>2014.0</v>
      </c>
      <c r="M1361">
        <f>IF($L1361&lt;&gt;"",$L1361,"")</f>
        <v>2014.0</v>
      </c>
      <c r="N1361">
        <f>IF(AND(ISNUMBER($BW1361),ISNUMBER($BX1361)),MIN(1,MAX(0,($BX1361-2016+1)/($BX1361-$BW1361+1))),"")</f>
        <v>0.3333333333333333</v>
      </c>
      <c r="O1361">
        <f>IF(AND(ISNUMBER($BW1361),ISNUMBER($BX1361)),MIN(1,MAX(0,($BX1361-2017+1)/($BX1361-$BW1361+1))),"")</f>
        <v>0.2222222222222222</v>
      </c>
      <c r="P1361">
        <f>IF(AND(ISNUMBER($BW1361),ISNUMBER($BX1361)),MIN(1,MAX(0,($BX1361-2018+1)/($BX1361-$BW1361+1))),"")</f>
        <v>0.1111111111111111</v>
      </c>
      <c r="Q1361">
        <f>IF(AND(ISNUMBER($BW1361),ISNUMBER($BX1361)),MIN(1,MAX(0,($BX1361-2019+1)/($BX1361-$BW1361+1))),"")</f>
        <v>0.0</v>
      </c>
      <c r="R1361">
        <f>IF(AND(ISNUMBER($BW1361),ISNUMBER($BX1361)),MIN(1,MAX(0,($BX1361-2016+1)/($BX1361-$BW1361+1))),"")</f>
        <v>0.3333333333333333</v>
      </c>
      <c r="S1361">
        <f>IF($L1361&lt;&gt;"",IF($L1361&gt;=2015.5,1,0),"")</f>
        <v>0.0</v>
      </c>
      <c r="T1361">
        <f>IF($L1361&lt;&gt;"",IF($L1361&gt;=2016,1,0),"")</f>
        <v>0.0</v>
      </c>
      <c r="U1361">
        <f>IF(ISNUMBER($BX1361),IF($BX1361&gt;=2016,1,0),"")</f>
        <v>1.0</v>
      </c>
      <c r="V1361">
        <f>IF(ISNUMBER($BW1361),IF($BW1361&gt;=2016,1,0),"")</f>
        <v>0.0</v>
      </c>
      <c r="W1361" t="str">
        <f>IF(AND(ISNUMBER($BW1361),ISNUMBER($BX1361)),IF($BW1361&gt;=2016,"post-only",IF($BX1361&lt;2016,"pre-only","mixed")),"")</f>
        <v>mixed</v>
      </c>
      <c r="X1361">
        <f>IF(AND(ISNUMBER($BW1361),ISNUMBER($BX1361)),MIN(1,MAX(0,($BX1361-2017+1)/($BX1361-$BW1361+1))),"")</f>
        <v>0.2222222222222222</v>
      </c>
      <c r="Y1361">
        <f>IF(AND(ISNUMBER($BW1361),ISNUMBER($BX1361)),MIN(1,MAX(0,($BX1361-2018+1)/($BX1361-$BW1361+1))),"")</f>
        <v>0.1111111111111111</v>
      </c>
      <c r="Z1361">
        <f>IF(AND(ISNUMBER($BW1361),ISNUMBER($BX1361)),MIN(1,MAX(0,($BX1361-2019+1)/($BX1361-$BW1361+1))),"")</f>
        <v>0.0</v>
      </c>
      <c r="AA1361">
        <f>IF(ISNUMBER($BX1361),IF($BX1361&gt;=2017,1,0),"")</f>
        <v>1.0</v>
      </c>
      <c r="AB1361">
        <f>IF(ISNUMBER($BX1361),IF($BX1361&gt;=2018,1,0),"")</f>
        <v>1.0</v>
      </c>
      <c r="AC1361">
        <f>IF(ISNUMBER($BX1361),IF($BX1361&gt;=2019,1,0),"")</f>
        <v>0.0</v>
      </c>
      <c r="AD1361">
        <f>IF($L1361&lt;&gt;"",IF($L1361&gt;2013,1,0),"")</f>
        <v>1.0</v>
      </c>
      <c r="AE1361">
        <f>IF($L1361&lt;&gt;"",1+IF($L1361&gt;2011,1,0)+IF($L1361&gt;2014,1,0),"")</f>
        <v>2.0</v>
      </c>
      <c r="AF1361" t="inlineStr">
        <is>
          <t>derivativ (CDS spread)</t>
        </is>
      </c>
      <c r="AG1361" t="inlineStr">
        <is>
          <t>disclosure</t>
        </is>
      </c>
      <c r="AH1361" t="inlineStr">
        <is>
          <t>non-sensitive</t>
        </is>
      </c>
      <c r="AI1361" t="inlineStr">
        <is>
          <t>with ETS/CT</t>
        </is>
      </c>
      <c r="AJ1361" t="inlineStr">
        <is>
          <t>with ETS/CT</t>
        </is>
      </c>
      <c r="AK1361" t="str">
        <f>IF(AND($CF1361&lt;&gt;"",IFERROR(INDEX(subsample_country_map!$B:$B,MATCH($CF1361,subsample_country_map!$A:$A,0)),"")&lt;&gt;""),INDEX(subsample_country_map!$B:$B,MATCH($CF1361,subsample_country_map!$A:$A,0)),INDEX(lookup!$AA:$AA,MATCH($A1361,lookup!$A:$A,0)))</f>
        <v>1_US</v>
      </c>
      <c r="AL1361" t="str">
        <f>IF(AND($CF1361&lt;&gt;"",IFERROR(INDEX(subsample_country_map!$C:$C,MATCH($CF1361,subsample_country_map!$A:$A,0)),"")&lt;&gt;""),INDEX(subsample_country_map!$C:$C,MATCH($CF1361,subsample_country_map!$A:$A,0)),INDEX(lookup!$AB:$AB,MATCH($A1361,lookup!$A:$A,0)))</f>
        <v>1_developed</v>
      </c>
      <c r="AM1361" t="str">
        <f>IF(AND($CF1361&lt;&gt;"",IFERROR(INDEX(subsample_country_map!$D:$D,MATCH($CF1361,subsample_country_map!$A:$A,0)),"")&lt;&gt;""),INDEX(subsample_country_map!$D:$D,MATCH($CF1361,subsample_country_map!$A:$A,0)),INDEX(lookup!$AC:$AC,MATCH($A1361,lookup!$A:$A,0)))</f>
        <v>1_western</v>
      </c>
      <c r="AN1361" t="str">
        <f>IF(AND($CF1361&lt;&gt;"",IFERROR(INDEX(subsample_country_map!$E:$E,MATCH($CF1361,subsample_country_map!$A:$A,0)),"")&lt;&gt;""),INDEX(subsample_country_map!$E:$E,MATCH($CF1361,subsample_country_map!$A:$A,0)),INDEX(lookup!$AD:$AD,MATCH($A1361,lookup!$A:$A,0)))</f>
        <v>1_common law</v>
      </c>
      <c r="AO1361" t="str">
        <f>INDEX(lookup!$Y:$Y,MATCH($A1361,lookup!$A:$A,0))</f>
        <v>0_published</v>
      </c>
      <c r="AP1361" t="str">
        <f>INDEX(lookup!$Z:$Z,MATCH($A1361,lookup!$A:$A,0))</f>
        <v>1_VHB high</v>
      </c>
      <c r="AQ1361" t="str">
        <f>INDEX(lookup!$W:$W,MATCH($A1361,lookup!$A:$A,0))</f>
        <v>1_fin/acc/econ</v>
      </c>
      <c r="AS1361" t="inlineStr">
        <is>
          <t>staging</t>
        </is>
      </c>
      <c r="AT1361" t="inlineStr">
        <is>
          <t>good-CER</t>
        </is>
      </c>
      <c r="AU1361" t="inlineStr">
        <is>
          <t>cost</t>
        </is>
      </c>
      <c r="AV1361" t="inlineStr">
        <is>
          <t>7.253</t>
        </is>
      </c>
      <c r="AW1361" t="inlineStr">
        <is>
          <t>7.612</t>
        </is>
      </c>
      <c r="BA1361" t="n">
        <v>26802</v>
      </c>
      <c r="BB1361" t="inlineStr">
        <is>
          <t>as-stated:one-month ahead forecasting regression</t>
        </is>
      </c>
      <c r="BC1361" t="inlineStr">
        <is>
          <t>other:panel first difference (pooled OLS)</t>
        </is>
      </c>
      <c r="BD1361" t="inlineStr">
        <is>
          <t>industry</t>
        </is>
      </c>
      <c r="BE1361" t="inlineStr">
        <is>
          <t>industry</t>
        </is>
      </c>
      <c r="BF1361" t="inlineStr">
        <is>
          <t>Non-Mat</t>
        </is>
      </c>
      <c r="BI1361" t="inlineStr">
        <is>
          <t>Table 10</t>
        </is>
      </c>
      <c r="BJ1361" t="inlineStr">
        <is>
          <t>col (III) Non-Mat ∆Y5Y,1Y</t>
        </is>
      </c>
      <c r="BK1361" t="inlineStr">
        <is>
          <t>42</t>
        </is>
      </c>
      <c r="BL1361" t="inlineStr">
        <is>
          <t>∆Physical 7.253 (7.612)</t>
        </is>
      </c>
      <c r="BM1361" t="inlineStr">
        <is>
          <t>∆Physical</t>
        </is>
      </c>
      <c r="BN1361" t="inlineStr">
        <is>
          <t>∆Y5Y,1Y</t>
        </is>
      </c>
      <c r="BO1361" t="inlineStr">
        <is>
          <t>original</t>
        </is>
      </c>
      <c r="BP1361" t="inlineStr">
        <is>
          <t>Kölbel et al (2020)</t>
        </is>
      </c>
      <c r="BQ1361" t="inlineStr">
        <is>
          <t>computed</t>
        </is>
      </c>
      <c r="BT1361" t="n">
        <v>0</v>
      </c>
      <c r="BU1361" t="inlineStr">
        <is>
          <t>staging_Koelbel_et_al_2020.csv</t>
        </is>
      </c>
      <c r="BW1361" t="n">
        <v>2010</v>
      </c>
      <c r="BX1361" t="n">
        <v>2018</v>
      </c>
      <c r="BY1361" t="inlineStr">
        <is>
          <t>United States (</t>
        </is>
      </c>
      <c r="BZ1361" t="n">
        <v>2014</v>
      </c>
      <c r="CA1361" t="n">
        <v>0.3333333333333333</v>
      </c>
      <c r="CB1361" t="n">
        <v>0</v>
      </c>
      <c r="CC1361" t="n">
        <v>1</v>
      </c>
      <c r="CD1361" t="n">
        <v>0.005820132134392277</v>
      </c>
      <c r="CE1361" t="n">
        <v>1</v>
      </c>
    </row>
    <row r="1362">
      <c r="A1362" t="inlineStr">
        <is>
          <t>Kölbel et al (2020)</t>
        </is>
      </c>
      <c r="B1362" t="n">
        <v>2667</v>
      </c>
      <c r="C1362" t="n">
        <v>0.01048289651515105</v>
      </c>
      <c r="D1362" t="n">
        <v>26802</v>
      </c>
      <c r="E1362">
        <f>IF(ISNUMBER($BA1362),$BA1362,IF(AND(ISNUMBER($D1362),ISNUMBER($BW1362),ISNUMBER($BX1362)),$D1362*($BX1362-$BW1362+1),""))</f>
        <v>26802.0</v>
      </c>
      <c r="H1362" t="inlineStr">
        <is>
          <t>partial</t>
        </is>
      </c>
      <c r="I1362" t="inlineStr">
        <is>
          <t>Regression Cofficient and Standard Error  available</t>
        </is>
      </c>
      <c r="J1362">
        <f>IF($BW1362&lt;&gt;"",$BW1362,"")</f>
        <v>2010.0</v>
      </c>
      <c r="K1362">
        <f>IF($BX1362&lt;&gt;"",$BX1362,"")</f>
        <v>2018.0</v>
      </c>
      <c r="L1362">
        <f>IF(AND(ISNUMBER($BW1362),ISNUMBER($BX1362)),($BW1362+$BX1362)/2,"")</f>
        <v>2014.0</v>
      </c>
      <c r="M1362">
        <f>IF($L1362&lt;&gt;"",$L1362,"")</f>
        <v>2014.0</v>
      </c>
      <c r="N1362">
        <f>IF(AND(ISNUMBER($BW1362),ISNUMBER($BX1362)),MIN(1,MAX(0,($BX1362-2016+1)/($BX1362-$BW1362+1))),"")</f>
        <v>0.3333333333333333</v>
      </c>
      <c r="O1362">
        <f>IF(AND(ISNUMBER($BW1362),ISNUMBER($BX1362)),MIN(1,MAX(0,($BX1362-2017+1)/($BX1362-$BW1362+1))),"")</f>
        <v>0.2222222222222222</v>
      </c>
      <c r="P1362">
        <f>IF(AND(ISNUMBER($BW1362),ISNUMBER($BX1362)),MIN(1,MAX(0,($BX1362-2018+1)/($BX1362-$BW1362+1))),"")</f>
        <v>0.1111111111111111</v>
      </c>
      <c r="Q1362">
        <f>IF(AND(ISNUMBER($BW1362),ISNUMBER($BX1362)),MIN(1,MAX(0,($BX1362-2019+1)/($BX1362-$BW1362+1))),"")</f>
        <v>0.0</v>
      </c>
      <c r="R1362">
        <f>IF(AND(ISNUMBER($BW1362),ISNUMBER($BX1362)),MIN(1,MAX(0,($BX1362-2016+1)/($BX1362-$BW1362+1))),"")</f>
        <v>0.3333333333333333</v>
      </c>
      <c r="S1362">
        <f>IF($L1362&lt;&gt;"",IF($L1362&gt;=2015.5,1,0),"")</f>
        <v>0.0</v>
      </c>
      <c r="T1362">
        <f>IF($L1362&lt;&gt;"",IF($L1362&gt;=2016,1,0),"")</f>
        <v>0.0</v>
      </c>
      <c r="U1362">
        <f>IF(ISNUMBER($BX1362),IF($BX1362&gt;=2016,1,0),"")</f>
        <v>1.0</v>
      </c>
      <c r="V1362">
        <f>IF(ISNUMBER($BW1362),IF($BW1362&gt;=2016,1,0),"")</f>
        <v>0.0</v>
      </c>
      <c r="W1362" t="str">
        <f>IF(AND(ISNUMBER($BW1362),ISNUMBER($BX1362)),IF($BW1362&gt;=2016,"post-only",IF($BX1362&lt;2016,"pre-only","mixed")),"")</f>
        <v>mixed</v>
      </c>
      <c r="X1362">
        <f>IF(AND(ISNUMBER($BW1362),ISNUMBER($BX1362)),MIN(1,MAX(0,($BX1362-2017+1)/($BX1362-$BW1362+1))),"")</f>
        <v>0.2222222222222222</v>
      </c>
      <c r="Y1362">
        <f>IF(AND(ISNUMBER($BW1362),ISNUMBER($BX1362)),MIN(1,MAX(0,($BX1362-2018+1)/($BX1362-$BW1362+1))),"")</f>
        <v>0.1111111111111111</v>
      </c>
      <c r="Z1362">
        <f>IF(AND(ISNUMBER($BW1362),ISNUMBER($BX1362)),MIN(1,MAX(0,($BX1362-2019+1)/($BX1362-$BW1362+1))),"")</f>
        <v>0.0</v>
      </c>
      <c r="AA1362">
        <f>IF(ISNUMBER($BX1362),IF($BX1362&gt;=2017,1,0),"")</f>
        <v>1.0</v>
      </c>
      <c r="AB1362">
        <f>IF(ISNUMBER($BX1362),IF($BX1362&gt;=2018,1,0),"")</f>
        <v>1.0</v>
      </c>
      <c r="AC1362">
        <f>IF(ISNUMBER($BX1362),IF($BX1362&gt;=2019,1,0),"")</f>
        <v>0.0</v>
      </c>
      <c r="AD1362">
        <f>IF($L1362&lt;&gt;"",IF($L1362&gt;2013,1,0),"")</f>
        <v>1.0</v>
      </c>
      <c r="AE1362">
        <f>IF($L1362&lt;&gt;"",1+IF($L1362&gt;2011,1,0)+IF($L1362&gt;2014,1,0),"")</f>
        <v>2.0</v>
      </c>
      <c r="AF1362" t="inlineStr">
        <is>
          <t>derivativ (CDS spread)</t>
        </is>
      </c>
      <c r="AG1362" t="inlineStr">
        <is>
          <t>disclosure</t>
        </is>
      </c>
      <c r="AH1362" t="inlineStr">
        <is>
          <t>non-sensitive</t>
        </is>
      </c>
      <c r="AI1362" t="inlineStr">
        <is>
          <t>with ETS/CT</t>
        </is>
      </c>
      <c r="AJ1362" t="inlineStr">
        <is>
          <t>with ETS/CT</t>
        </is>
      </c>
      <c r="AK1362" t="str">
        <f>IF(AND($CF1362&lt;&gt;"",IFERROR(INDEX(subsample_country_map!$B:$B,MATCH($CF1362,subsample_country_map!$A:$A,0)),"")&lt;&gt;""),INDEX(subsample_country_map!$B:$B,MATCH($CF1362,subsample_country_map!$A:$A,0)),INDEX(lookup!$AA:$AA,MATCH($A1362,lookup!$A:$A,0)))</f>
        <v>1_US</v>
      </c>
      <c r="AL1362" t="str">
        <f>IF(AND($CF1362&lt;&gt;"",IFERROR(INDEX(subsample_country_map!$C:$C,MATCH($CF1362,subsample_country_map!$A:$A,0)),"")&lt;&gt;""),INDEX(subsample_country_map!$C:$C,MATCH($CF1362,subsample_country_map!$A:$A,0)),INDEX(lookup!$AB:$AB,MATCH($A1362,lookup!$A:$A,0)))</f>
        <v>1_developed</v>
      </c>
      <c r="AM1362" t="str">
        <f>IF(AND($CF1362&lt;&gt;"",IFERROR(INDEX(subsample_country_map!$D:$D,MATCH($CF1362,subsample_country_map!$A:$A,0)),"")&lt;&gt;""),INDEX(subsample_country_map!$D:$D,MATCH($CF1362,subsample_country_map!$A:$A,0)),INDEX(lookup!$AC:$AC,MATCH($A1362,lookup!$A:$A,0)))</f>
        <v>1_western</v>
      </c>
      <c r="AN1362" t="str">
        <f>IF(AND($CF1362&lt;&gt;"",IFERROR(INDEX(subsample_country_map!$E:$E,MATCH($CF1362,subsample_country_map!$A:$A,0)),"")&lt;&gt;""),INDEX(subsample_country_map!$E:$E,MATCH($CF1362,subsample_country_map!$A:$A,0)),INDEX(lookup!$AD:$AD,MATCH($A1362,lookup!$A:$A,0)))</f>
        <v>1_common law</v>
      </c>
      <c r="AO1362" t="str">
        <f>INDEX(lookup!$Y:$Y,MATCH($A1362,lookup!$A:$A,0))</f>
        <v>0_published</v>
      </c>
      <c r="AP1362" t="str">
        <f>INDEX(lookup!$Z:$Z,MATCH($A1362,lookup!$A:$A,0))</f>
        <v>1_VHB high</v>
      </c>
      <c r="AQ1362" t="str">
        <f>INDEX(lookup!$W:$W,MATCH($A1362,lookup!$A:$A,0))</f>
        <v>1_fin/acc/econ</v>
      </c>
      <c r="AS1362" t="inlineStr">
        <is>
          <t>staging</t>
        </is>
      </c>
      <c r="AT1362" t="inlineStr">
        <is>
          <t>good-CER</t>
        </is>
      </c>
      <c r="AU1362" t="inlineStr">
        <is>
          <t>cost</t>
        </is>
      </c>
      <c r="AV1362" t="inlineStr">
        <is>
          <t>25.909</t>
        </is>
      </c>
      <c r="AW1362" t="inlineStr">
        <is>
          <t>15.096</t>
        </is>
      </c>
      <c r="BA1362" t="n">
        <v>26802</v>
      </c>
      <c r="BB1362" t="inlineStr">
        <is>
          <t>as-stated:one-month ahead forecasting regression</t>
        </is>
      </c>
      <c r="BC1362" t="inlineStr">
        <is>
          <t>other:panel first difference (pooled OLS)</t>
        </is>
      </c>
      <c r="BD1362" t="inlineStr">
        <is>
          <t>industry</t>
        </is>
      </c>
      <c r="BE1362" t="inlineStr">
        <is>
          <t>industry</t>
        </is>
      </c>
      <c r="BF1362" t="inlineStr">
        <is>
          <t>Non-Mat</t>
        </is>
      </c>
      <c r="BI1362" t="inlineStr">
        <is>
          <t>Table 10</t>
        </is>
      </c>
      <c r="BJ1362" t="inlineStr">
        <is>
          <t>col (III) Non-Mat ∆Y5Y,1Y</t>
        </is>
      </c>
      <c r="BK1362" t="inlineStr">
        <is>
          <t>42</t>
        </is>
      </c>
      <c r="BL1362" t="inlineStr">
        <is>
          <t>∆Transition 25.909* (15.096)</t>
        </is>
      </c>
      <c r="BM1362" t="inlineStr">
        <is>
          <t>∆Transition</t>
        </is>
      </c>
      <c r="BN1362" t="inlineStr">
        <is>
          <t>∆Y5Y,1Y</t>
        </is>
      </c>
      <c r="BO1362" t="inlineStr">
        <is>
          <t>original</t>
        </is>
      </c>
      <c r="BP1362" t="inlineStr">
        <is>
          <t>Kölbel et al (2020)</t>
        </is>
      </c>
      <c r="BQ1362" t="inlineStr">
        <is>
          <t>computed</t>
        </is>
      </c>
      <c r="BT1362" t="n">
        <v>0</v>
      </c>
      <c r="BU1362" t="inlineStr">
        <is>
          <t>staging_Koelbel_et_al_2020.csv</t>
        </is>
      </c>
      <c r="BW1362" t="n">
        <v>2010</v>
      </c>
      <c r="BX1362" t="n">
        <v>2018</v>
      </c>
      <c r="BY1362" t="inlineStr">
        <is>
          <t>United States (</t>
        </is>
      </c>
      <c r="BZ1362" t="n">
        <v>2014</v>
      </c>
      <c r="CA1362" t="n">
        <v>0.3333333333333333</v>
      </c>
      <c r="CB1362" t="n">
        <v>0</v>
      </c>
      <c r="CC1362" t="n">
        <v>1</v>
      </c>
      <c r="CD1362" t="n">
        <v>0.01048328053288214</v>
      </c>
      <c r="CE1362" t="n">
        <v>1</v>
      </c>
    </row>
    <row r="1363">
      <c r="A1363" t="inlineStr">
        <is>
          <t>Kölbel et al (2020)</t>
        </is>
      </c>
      <c r="B1363" t="n">
        <v>2668</v>
      </c>
      <c r="C1363" t="n">
        <v>-0.003718563097096598</v>
      </c>
      <c r="D1363" t="n">
        <v>12422</v>
      </c>
      <c r="E1363">
        <f>IF(ISNUMBER($BA1363),$BA1363,IF(AND(ISNUMBER($D1363),ISNUMBER($BW1363),ISNUMBER($BX1363)),$D1363*($BX1363-$BW1363+1),""))</f>
        <v>12422.0</v>
      </c>
      <c r="H1363" t="inlineStr">
        <is>
          <t>partial</t>
        </is>
      </c>
      <c r="I1363" t="inlineStr">
        <is>
          <t>Regression Cofficient and Standard Error  available</t>
        </is>
      </c>
      <c r="J1363">
        <f>IF($BW1363&lt;&gt;"",$BW1363,"")</f>
        <v>2010.0</v>
      </c>
      <c r="K1363">
        <f>IF($BX1363&lt;&gt;"",$BX1363,"")</f>
        <v>2018.0</v>
      </c>
      <c r="L1363">
        <f>IF(AND(ISNUMBER($BW1363),ISNUMBER($BX1363)),($BW1363+$BX1363)/2,"")</f>
        <v>2014.0</v>
      </c>
      <c r="M1363">
        <f>IF($L1363&lt;&gt;"",$L1363,"")</f>
        <v>2014.0</v>
      </c>
      <c r="N1363">
        <f>IF(AND(ISNUMBER($BW1363),ISNUMBER($BX1363)),MIN(1,MAX(0,($BX1363-2016+1)/($BX1363-$BW1363+1))),"")</f>
        <v>0.3333333333333333</v>
      </c>
      <c r="O1363">
        <f>IF(AND(ISNUMBER($BW1363),ISNUMBER($BX1363)),MIN(1,MAX(0,($BX1363-2017+1)/($BX1363-$BW1363+1))),"")</f>
        <v>0.2222222222222222</v>
      </c>
      <c r="P1363">
        <f>IF(AND(ISNUMBER($BW1363),ISNUMBER($BX1363)),MIN(1,MAX(0,($BX1363-2018+1)/($BX1363-$BW1363+1))),"")</f>
        <v>0.1111111111111111</v>
      </c>
      <c r="Q1363">
        <f>IF(AND(ISNUMBER($BW1363),ISNUMBER($BX1363)),MIN(1,MAX(0,($BX1363-2019+1)/($BX1363-$BW1363+1))),"")</f>
        <v>0.0</v>
      </c>
      <c r="R1363">
        <f>IF(AND(ISNUMBER($BW1363),ISNUMBER($BX1363)),MIN(1,MAX(0,($BX1363-2016+1)/($BX1363-$BW1363+1))),"")</f>
        <v>0.3333333333333333</v>
      </c>
      <c r="S1363">
        <f>IF($L1363&lt;&gt;"",IF($L1363&gt;=2015.5,1,0),"")</f>
        <v>0.0</v>
      </c>
      <c r="T1363">
        <f>IF($L1363&lt;&gt;"",IF($L1363&gt;=2016,1,0),"")</f>
        <v>0.0</v>
      </c>
      <c r="U1363">
        <f>IF(ISNUMBER($BX1363),IF($BX1363&gt;=2016,1,0),"")</f>
        <v>1.0</v>
      </c>
      <c r="V1363">
        <f>IF(ISNUMBER($BW1363),IF($BW1363&gt;=2016,1,0),"")</f>
        <v>0.0</v>
      </c>
      <c r="W1363" t="str">
        <f>IF(AND(ISNUMBER($BW1363),ISNUMBER($BX1363)),IF($BW1363&gt;=2016,"post-only",IF($BX1363&lt;2016,"pre-only","mixed")),"")</f>
        <v>mixed</v>
      </c>
      <c r="X1363">
        <f>IF(AND(ISNUMBER($BW1363),ISNUMBER($BX1363)),MIN(1,MAX(0,($BX1363-2017+1)/($BX1363-$BW1363+1))),"")</f>
        <v>0.2222222222222222</v>
      </c>
      <c r="Y1363">
        <f>IF(AND(ISNUMBER($BW1363),ISNUMBER($BX1363)),MIN(1,MAX(0,($BX1363-2018+1)/($BX1363-$BW1363+1))),"")</f>
        <v>0.1111111111111111</v>
      </c>
      <c r="Z1363">
        <f>IF(AND(ISNUMBER($BW1363),ISNUMBER($BX1363)),MIN(1,MAX(0,($BX1363-2019+1)/($BX1363-$BW1363+1))),"")</f>
        <v>0.0</v>
      </c>
      <c r="AA1363">
        <f>IF(ISNUMBER($BX1363),IF($BX1363&gt;=2017,1,0),"")</f>
        <v>1.0</v>
      </c>
      <c r="AB1363">
        <f>IF(ISNUMBER($BX1363),IF($BX1363&gt;=2018,1,0),"")</f>
        <v>1.0</v>
      </c>
      <c r="AC1363">
        <f>IF(ISNUMBER($BX1363),IF($BX1363&gt;=2019,1,0),"")</f>
        <v>0.0</v>
      </c>
      <c r="AD1363">
        <f>IF($L1363&lt;&gt;"",IF($L1363&gt;2013,1,0),"")</f>
        <v>1.0</v>
      </c>
      <c r="AE1363">
        <f>IF($L1363&lt;&gt;"",1+IF($L1363&gt;2011,1,0)+IF($L1363&gt;2014,1,0),"")</f>
        <v>2.0</v>
      </c>
      <c r="AF1363" t="inlineStr">
        <is>
          <t>derivativ (CDS spread)</t>
        </is>
      </c>
      <c r="AG1363" t="inlineStr">
        <is>
          <t>disclosure</t>
        </is>
      </c>
      <c r="AH1363" t="inlineStr">
        <is>
          <t>non-sensitive</t>
        </is>
      </c>
      <c r="AI1363" t="inlineStr">
        <is>
          <t>with ETS/CT</t>
        </is>
      </c>
      <c r="AJ1363" t="inlineStr">
        <is>
          <t>with ETS/CT</t>
        </is>
      </c>
      <c r="AK1363" t="str">
        <f>IF(AND($CF1363&lt;&gt;"",IFERROR(INDEX(subsample_country_map!$B:$B,MATCH($CF1363,subsample_country_map!$A:$A,0)),"")&lt;&gt;""),INDEX(subsample_country_map!$B:$B,MATCH($CF1363,subsample_country_map!$A:$A,0)),INDEX(lookup!$AA:$AA,MATCH($A1363,lookup!$A:$A,0)))</f>
        <v>1_US</v>
      </c>
      <c r="AL1363" t="str">
        <f>IF(AND($CF1363&lt;&gt;"",IFERROR(INDEX(subsample_country_map!$C:$C,MATCH($CF1363,subsample_country_map!$A:$A,0)),"")&lt;&gt;""),INDEX(subsample_country_map!$C:$C,MATCH($CF1363,subsample_country_map!$A:$A,0)),INDEX(lookup!$AB:$AB,MATCH($A1363,lookup!$A:$A,0)))</f>
        <v>1_developed</v>
      </c>
      <c r="AM1363" t="str">
        <f>IF(AND($CF1363&lt;&gt;"",IFERROR(INDEX(subsample_country_map!$D:$D,MATCH($CF1363,subsample_country_map!$A:$A,0)),"")&lt;&gt;""),INDEX(subsample_country_map!$D:$D,MATCH($CF1363,subsample_country_map!$A:$A,0)),INDEX(lookup!$AC:$AC,MATCH($A1363,lookup!$A:$A,0)))</f>
        <v>1_western</v>
      </c>
      <c r="AN1363" t="str">
        <f>IF(AND($CF1363&lt;&gt;"",IFERROR(INDEX(subsample_country_map!$E:$E,MATCH($CF1363,subsample_country_map!$A:$A,0)),"")&lt;&gt;""),INDEX(subsample_country_map!$E:$E,MATCH($CF1363,subsample_country_map!$A:$A,0)),INDEX(lookup!$AD:$AD,MATCH($A1363,lookup!$A:$A,0)))</f>
        <v>1_common law</v>
      </c>
      <c r="AO1363" t="str">
        <f>INDEX(lookup!$Y:$Y,MATCH($A1363,lookup!$A:$A,0))</f>
        <v>0_published</v>
      </c>
      <c r="AP1363" t="str">
        <f>INDEX(lookup!$Z:$Z,MATCH($A1363,lookup!$A:$A,0))</f>
        <v>1_VHB high</v>
      </c>
      <c r="AQ1363" t="str">
        <f>INDEX(lookup!$W:$W,MATCH($A1363,lookup!$A:$A,0))</f>
        <v>1_fin/acc/econ</v>
      </c>
      <c r="AS1363" t="inlineStr">
        <is>
          <t>staging</t>
        </is>
      </c>
      <c r="AT1363" t="inlineStr">
        <is>
          <t>good-CER</t>
        </is>
      </c>
      <c r="AU1363" t="inlineStr">
        <is>
          <t>cost</t>
        </is>
      </c>
      <c r="AV1363" t="inlineStr">
        <is>
          <t>-18.228</t>
        </is>
      </c>
      <c r="AW1363" t="inlineStr">
        <is>
          <t>43.981</t>
        </is>
      </c>
      <c r="BA1363" t="n">
        <v>12422</v>
      </c>
      <c r="BB1363" t="inlineStr">
        <is>
          <t>as-stated:one-month ahead forecasting regression</t>
        </is>
      </c>
      <c r="BC1363" t="inlineStr">
        <is>
          <t>other:panel first difference (pooled OLS)</t>
        </is>
      </c>
      <c r="BD1363" t="inlineStr">
        <is>
          <t>industry</t>
        </is>
      </c>
      <c r="BE1363" t="inlineStr">
        <is>
          <t>industry</t>
        </is>
      </c>
      <c r="BF1363" t="inlineStr">
        <is>
          <t>Mat</t>
        </is>
      </c>
      <c r="BI1363" t="inlineStr">
        <is>
          <t>Table 10</t>
        </is>
      </c>
      <c r="BJ1363" t="inlineStr">
        <is>
          <t>col (IV) Mat ∆Y5Y,1Y</t>
        </is>
      </c>
      <c r="BK1363" t="inlineStr">
        <is>
          <t>42</t>
        </is>
      </c>
      <c r="BL1363" t="inlineStr">
        <is>
          <t>∆Physical -18.228 (43.981)</t>
        </is>
      </c>
      <c r="BM1363" t="inlineStr">
        <is>
          <t>∆Physical</t>
        </is>
      </c>
      <c r="BN1363" t="inlineStr">
        <is>
          <t>∆Y5Y,1Y</t>
        </is>
      </c>
      <c r="BO1363" t="inlineStr">
        <is>
          <t>original</t>
        </is>
      </c>
      <c r="BP1363" t="inlineStr">
        <is>
          <t>Kölbel et al (2020)</t>
        </is>
      </c>
      <c r="BQ1363" t="inlineStr">
        <is>
          <t>computed</t>
        </is>
      </c>
      <c r="BT1363" t="n">
        <v>0</v>
      </c>
      <c r="BU1363" t="inlineStr">
        <is>
          <t>staging_Koelbel_et_al_2020.csv</t>
        </is>
      </c>
      <c r="BW1363" t="n">
        <v>2010</v>
      </c>
      <c r="BX1363" t="n">
        <v>2018</v>
      </c>
      <c r="BY1363" t="inlineStr">
        <is>
          <t>United States (</t>
        </is>
      </c>
      <c r="BZ1363" t="n">
        <v>2014</v>
      </c>
      <c r="CA1363" t="n">
        <v>0.3333333333333333</v>
      </c>
      <c r="CB1363" t="n">
        <v>0</v>
      </c>
      <c r="CC1363" t="n">
        <v>1</v>
      </c>
      <c r="CD1363" t="n">
        <v>-0.003718580236978044</v>
      </c>
      <c r="CE1363" t="n">
        <v>1</v>
      </c>
    </row>
    <row r="1364">
      <c r="A1364" t="inlineStr">
        <is>
          <t>Kölbel et al (2020)</t>
        </is>
      </c>
      <c r="B1364" t="n">
        <v>2669</v>
      </c>
      <c r="C1364" t="n">
        <v>0.002847775273811405</v>
      </c>
      <c r="D1364" t="n">
        <v>12422</v>
      </c>
      <c r="E1364">
        <f>IF(ISNUMBER($BA1364),$BA1364,IF(AND(ISNUMBER($D1364),ISNUMBER($BW1364),ISNUMBER($BX1364)),$D1364*($BX1364-$BW1364+1),""))</f>
        <v>12422.0</v>
      </c>
      <c r="H1364" t="inlineStr">
        <is>
          <t>partial</t>
        </is>
      </c>
      <c r="I1364" t="inlineStr">
        <is>
          <t>Regression Cofficient and Standard Error  available</t>
        </is>
      </c>
      <c r="J1364">
        <f>IF($BW1364&lt;&gt;"",$BW1364,"")</f>
        <v>2010.0</v>
      </c>
      <c r="K1364">
        <f>IF($BX1364&lt;&gt;"",$BX1364,"")</f>
        <v>2018.0</v>
      </c>
      <c r="L1364">
        <f>IF(AND(ISNUMBER($BW1364),ISNUMBER($BX1364)),($BW1364+$BX1364)/2,"")</f>
        <v>2014.0</v>
      </c>
      <c r="M1364">
        <f>IF($L1364&lt;&gt;"",$L1364,"")</f>
        <v>2014.0</v>
      </c>
      <c r="N1364">
        <f>IF(AND(ISNUMBER($BW1364),ISNUMBER($BX1364)),MIN(1,MAX(0,($BX1364-2016+1)/($BX1364-$BW1364+1))),"")</f>
        <v>0.3333333333333333</v>
      </c>
      <c r="O1364">
        <f>IF(AND(ISNUMBER($BW1364),ISNUMBER($BX1364)),MIN(1,MAX(0,($BX1364-2017+1)/($BX1364-$BW1364+1))),"")</f>
        <v>0.2222222222222222</v>
      </c>
      <c r="P1364">
        <f>IF(AND(ISNUMBER($BW1364),ISNUMBER($BX1364)),MIN(1,MAX(0,($BX1364-2018+1)/($BX1364-$BW1364+1))),"")</f>
        <v>0.1111111111111111</v>
      </c>
      <c r="Q1364">
        <f>IF(AND(ISNUMBER($BW1364),ISNUMBER($BX1364)),MIN(1,MAX(0,($BX1364-2019+1)/($BX1364-$BW1364+1))),"")</f>
        <v>0.0</v>
      </c>
      <c r="R1364">
        <f>IF(AND(ISNUMBER($BW1364),ISNUMBER($BX1364)),MIN(1,MAX(0,($BX1364-2016+1)/($BX1364-$BW1364+1))),"")</f>
        <v>0.3333333333333333</v>
      </c>
      <c r="S1364">
        <f>IF($L1364&lt;&gt;"",IF($L1364&gt;=2015.5,1,0),"")</f>
        <v>0.0</v>
      </c>
      <c r="T1364">
        <f>IF($L1364&lt;&gt;"",IF($L1364&gt;=2016,1,0),"")</f>
        <v>0.0</v>
      </c>
      <c r="U1364">
        <f>IF(ISNUMBER($BX1364),IF($BX1364&gt;=2016,1,0),"")</f>
        <v>1.0</v>
      </c>
      <c r="V1364">
        <f>IF(ISNUMBER($BW1364),IF($BW1364&gt;=2016,1,0),"")</f>
        <v>0.0</v>
      </c>
      <c r="W1364" t="str">
        <f>IF(AND(ISNUMBER($BW1364),ISNUMBER($BX1364)),IF($BW1364&gt;=2016,"post-only",IF($BX1364&lt;2016,"pre-only","mixed")),"")</f>
        <v>mixed</v>
      </c>
      <c r="X1364">
        <f>IF(AND(ISNUMBER($BW1364),ISNUMBER($BX1364)),MIN(1,MAX(0,($BX1364-2017+1)/($BX1364-$BW1364+1))),"")</f>
        <v>0.2222222222222222</v>
      </c>
      <c r="Y1364">
        <f>IF(AND(ISNUMBER($BW1364),ISNUMBER($BX1364)),MIN(1,MAX(0,($BX1364-2018+1)/($BX1364-$BW1364+1))),"")</f>
        <v>0.1111111111111111</v>
      </c>
      <c r="Z1364">
        <f>IF(AND(ISNUMBER($BW1364),ISNUMBER($BX1364)),MIN(1,MAX(0,($BX1364-2019+1)/($BX1364-$BW1364+1))),"")</f>
        <v>0.0</v>
      </c>
      <c r="AA1364">
        <f>IF(ISNUMBER($BX1364),IF($BX1364&gt;=2017,1,0),"")</f>
        <v>1.0</v>
      </c>
      <c r="AB1364">
        <f>IF(ISNUMBER($BX1364),IF($BX1364&gt;=2018,1,0),"")</f>
        <v>1.0</v>
      </c>
      <c r="AC1364">
        <f>IF(ISNUMBER($BX1364),IF($BX1364&gt;=2019,1,0),"")</f>
        <v>0.0</v>
      </c>
      <c r="AD1364">
        <f>IF($L1364&lt;&gt;"",IF($L1364&gt;2013,1,0),"")</f>
        <v>1.0</v>
      </c>
      <c r="AE1364">
        <f>IF($L1364&lt;&gt;"",1+IF($L1364&gt;2011,1,0)+IF($L1364&gt;2014,1,0),"")</f>
        <v>2.0</v>
      </c>
      <c r="AF1364" t="inlineStr">
        <is>
          <t>derivativ (CDS spread)</t>
        </is>
      </c>
      <c r="AG1364" t="inlineStr">
        <is>
          <t>disclosure</t>
        </is>
      </c>
      <c r="AH1364" t="inlineStr">
        <is>
          <t>non-sensitive</t>
        </is>
      </c>
      <c r="AI1364" t="inlineStr">
        <is>
          <t>with ETS/CT</t>
        </is>
      </c>
      <c r="AJ1364" t="inlineStr">
        <is>
          <t>with ETS/CT</t>
        </is>
      </c>
      <c r="AK1364" t="str">
        <f>IF(AND($CF1364&lt;&gt;"",IFERROR(INDEX(subsample_country_map!$B:$B,MATCH($CF1364,subsample_country_map!$A:$A,0)),"")&lt;&gt;""),INDEX(subsample_country_map!$B:$B,MATCH($CF1364,subsample_country_map!$A:$A,0)),INDEX(lookup!$AA:$AA,MATCH($A1364,lookup!$A:$A,0)))</f>
        <v>1_US</v>
      </c>
      <c r="AL1364" t="str">
        <f>IF(AND($CF1364&lt;&gt;"",IFERROR(INDEX(subsample_country_map!$C:$C,MATCH($CF1364,subsample_country_map!$A:$A,0)),"")&lt;&gt;""),INDEX(subsample_country_map!$C:$C,MATCH($CF1364,subsample_country_map!$A:$A,0)),INDEX(lookup!$AB:$AB,MATCH($A1364,lookup!$A:$A,0)))</f>
        <v>1_developed</v>
      </c>
      <c r="AM1364" t="str">
        <f>IF(AND($CF1364&lt;&gt;"",IFERROR(INDEX(subsample_country_map!$D:$D,MATCH($CF1364,subsample_country_map!$A:$A,0)),"")&lt;&gt;""),INDEX(subsample_country_map!$D:$D,MATCH($CF1364,subsample_country_map!$A:$A,0)),INDEX(lookup!$AC:$AC,MATCH($A1364,lookup!$A:$A,0)))</f>
        <v>1_western</v>
      </c>
      <c r="AN1364" t="str">
        <f>IF(AND($CF1364&lt;&gt;"",IFERROR(INDEX(subsample_country_map!$E:$E,MATCH($CF1364,subsample_country_map!$A:$A,0)),"")&lt;&gt;""),INDEX(subsample_country_map!$E:$E,MATCH($CF1364,subsample_country_map!$A:$A,0)),INDEX(lookup!$AD:$AD,MATCH($A1364,lookup!$A:$A,0)))</f>
        <v>1_common law</v>
      </c>
      <c r="AO1364" t="str">
        <f>INDEX(lookup!$Y:$Y,MATCH($A1364,lookup!$A:$A,0))</f>
        <v>0_published</v>
      </c>
      <c r="AP1364" t="str">
        <f>INDEX(lookup!$Z:$Z,MATCH($A1364,lookup!$A:$A,0))</f>
        <v>1_VHB high</v>
      </c>
      <c r="AQ1364" t="str">
        <f>INDEX(lookup!$W:$W,MATCH($A1364,lookup!$A:$A,0))</f>
        <v>1_fin/acc/econ</v>
      </c>
      <c r="AS1364" t="inlineStr">
        <is>
          <t>staging</t>
        </is>
      </c>
      <c r="AT1364" t="inlineStr">
        <is>
          <t>good-CER</t>
        </is>
      </c>
      <c r="AU1364" t="inlineStr">
        <is>
          <t>cost</t>
        </is>
      </c>
      <c r="AV1364" t="inlineStr">
        <is>
          <t>3.678</t>
        </is>
      </c>
      <c r="AW1364" t="inlineStr">
        <is>
          <t>11.588</t>
        </is>
      </c>
      <c r="BA1364" t="n">
        <v>12422</v>
      </c>
      <c r="BB1364" t="inlineStr">
        <is>
          <t>as-stated:one-month ahead forecasting regression</t>
        </is>
      </c>
      <c r="BC1364" t="inlineStr">
        <is>
          <t>other:panel first difference (pooled OLS)</t>
        </is>
      </c>
      <c r="BD1364" t="inlineStr">
        <is>
          <t>industry</t>
        </is>
      </c>
      <c r="BE1364" t="inlineStr">
        <is>
          <t>industry</t>
        </is>
      </c>
      <c r="BF1364" t="inlineStr">
        <is>
          <t>Mat</t>
        </is>
      </c>
      <c r="BI1364" t="inlineStr">
        <is>
          <t>Table 10</t>
        </is>
      </c>
      <c r="BJ1364" t="inlineStr">
        <is>
          <t>col (IV) Mat ∆Y5Y,1Y</t>
        </is>
      </c>
      <c r="BK1364" t="inlineStr">
        <is>
          <t>42</t>
        </is>
      </c>
      <c r="BL1364" t="inlineStr">
        <is>
          <t>∆Transition 3.678 (11.588)</t>
        </is>
      </c>
      <c r="BM1364" t="inlineStr">
        <is>
          <t>∆Transition</t>
        </is>
      </c>
      <c r="BN1364" t="inlineStr">
        <is>
          <t>∆Y5Y,1Y</t>
        </is>
      </c>
      <c r="BO1364" t="inlineStr">
        <is>
          <t>original</t>
        </is>
      </c>
      <c r="BP1364" t="inlineStr">
        <is>
          <t>Kölbel et al (2020)</t>
        </is>
      </c>
      <c r="BQ1364" t="inlineStr">
        <is>
          <t>computed</t>
        </is>
      </c>
      <c r="BT1364" t="n">
        <v>0</v>
      </c>
      <c r="BU1364" t="inlineStr">
        <is>
          <t>staging_Koelbel_et_al_2020.csv</t>
        </is>
      </c>
      <c r="BW1364" t="n">
        <v>2010</v>
      </c>
      <c r="BX1364" t="n">
        <v>2018</v>
      </c>
      <c r="BY1364" t="inlineStr">
        <is>
          <t>United States (</t>
        </is>
      </c>
      <c r="BZ1364" t="n">
        <v>2014</v>
      </c>
      <c r="CA1364" t="n">
        <v>0.3333333333333333</v>
      </c>
      <c r="CB1364" t="n">
        <v>0</v>
      </c>
      <c r="CC1364" t="n">
        <v>1</v>
      </c>
      <c r="CD1364" t="n">
        <v>0.002847782972167628</v>
      </c>
      <c r="CE1364" t="n">
        <v>1</v>
      </c>
    </row>
    <row r="1365">
      <c r="A1365" t="inlineStr">
        <is>
          <t>Kölbel et al (2020)</t>
        </is>
      </c>
      <c r="B1365" t="n">
        <v>2670</v>
      </c>
      <c r="C1365" t="n">
        <v>-0.006046386060568624</v>
      </c>
      <c r="D1365" t="n">
        <v>39224</v>
      </c>
      <c r="E1365">
        <f>IF(ISNUMBER($BA1365),$BA1365,IF(AND(ISNUMBER($D1365),ISNUMBER($BW1365),ISNUMBER($BX1365)),$D1365*($BX1365-$BW1365+1),""))</f>
        <v>39224.0</v>
      </c>
      <c r="H1365" t="inlineStr">
        <is>
          <t>partial</t>
        </is>
      </c>
      <c r="I1365" t="inlineStr">
        <is>
          <t>Regression Cofficient and Standard Error  available</t>
        </is>
      </c>
      <c r="J1365">
        <f>IF($BW1365&lt;&gt;"",$BW1365,"")</f>
        <v>2010.0</v>
      </c>
      <c r="K1365">
        <f>IF($BX1365&lt;&gt;"",$BX1365,"")</f>
        <v>2018.0</v>
      </c>
      <c r="L1365">
        <f>IF(AND(ISNUMBER($BW1365),ISNUMBER($BX1365)),($BW1365+$BX1365)/2,"")</f>
        <v>2014.0</v>
      </c>
      <c r="M1365">
        <f>IF($L1365&lt;&gt;"",$L1365,"")</f>
        <v>2014.0</v>
      </c>
      <c r="N1365">
        <f>IF(AND(ISNUMBER($BW1365),ISNUMBER($BX1365)),MIN(1,MAX(0,($BX1365-2016+1)/($BX1365-$BW1365+1))),"")</f>
        <v>0.3333333333333333</v>
      </c>
      <c r="O1365">
        <f>IF(AND(ISNUMBER($BW1365),ISNUMBER($BX1365)),MIN(1,MAX(0,($BX1365-2017+1)/($BX1365-$BW1365+1))),"")</f>
        <v>0.2222222222222222</v>
      </c>
      <c r="P1365">
        <f>IF(AND(ISNUMBER($BW1365),ISNUMBER($BX1365)),MIN(1,MAX(0,($BX1365-2018+1)/($BX1365-$BW1365+1))),"")</f>
        <v>0.1111111111111111</v>
      </c>
      <c r="Q1365">
        <f>IF(AND(ISNUMBER($BW1365),ISNUMBER($BX1365)),MIN(1,MAX(0,($BX1365-2019+1)/($BX1365-$BW1365+1))),"")</f>
        <v>0.0</v>
      </c>
      <c r="R1365">
        <f>IF(AND(ISNUMBER($BW1365),ISNUMBER($BX1365)),MIN(1,MAX(0,($BX1365-2016+1)/($BX1365-$BW1365+1))),"")</f>
        <v>0.3333333333333333</v>
      </c>
      <c r="S1365">
        <f>IF($L1365&lt;&gt;"",IF($L1365&gt;=2015.5,1,0),"")</f>
        <v>0.0</v>
      </c>
      <c r="T1365">
        <f>IF($L1365&lt;&gt;"",IF($L1365&gt;=2016,1,0),"")</f>
        <v>0.0</v>
      </c>
      <c r="U1365">
        <f>IF(ISNUMBER($BX1365),IF($BX1365&gt;=2016,1,0),"")</f>
        <v>1.0</v>
      </c>
      <c r="V1365">
        <f>IF(ISNUMBER($BW1365),IF($BW1365&gt;=2016,1,0),"")</f>
        <v>0.0</v>
      </c>
      <c r="W1365" t="str">
        <f>IF(AND(ISNUMBER($BW1365),ISNUMBER($BX1365)),IF($BW1365&gt;=2016,"post-only",IF($BX1365&lt;2016,"pre-only","mixed")),"")</f>
        <v>mixed</v>
      </c>
      <c r="X1365">
        <f>IF(AND(ISNUMBER($BW1365),ISNUMBER($BX1365)),MIN(1,MAX(0,($BX1365-2017+1)/($BX1365-$BW1365+1))),"")</f>
        <v>0.2222222222222222</v>
      </c>
      <c r="Y1365">
        <f>IF(AND(ISNUMBER($BW1365),ISNUMBER($BX1365)),MIN(1,MAX(0,($BX1365-2018+1)/($BX1365-$BW1365+1))),"")</f>
        <v>0.1111111111111111</v>
      </c>
      <c r="Z1365">
        <f>IF(AND(ISNUMBER($BW1365),ISNUMBER($BX1365)),MIN(1,MAX(0,($BX1365-2019+1)/($BX1365-$BW1365+1))),"")</f>
        <v>0.0</v>
      </c>
      <c r="AA1365">
        <f>IF(ISNUMBER($BX1365),IF($BX1365&gt;=2017,1,0),"")</f>
        <v>1.0</v>
      </c>
      <c r="AB1365">
        <f>IF(ISNUMBER($BX1365),IF($BX1365&gt;=2018,1,0),"")</f>
        <v>1.0</v>
      </c>
      <c r="AC1365">
        <f>IF(ISNUMBER($BX1365),IF($BX1365&gt;=2019,1,0),"")</f>
        <v>0.0</v>
      </c>
      <c r="AD1365">
        <f>IF($L1365&lt;&gt;"",IF($L1365&gt;2013,1,0),"")</f>
        <v>1.0</v>
      </c>
      <c r="AE1365">
        <f>IF($L1365&lt;&gt;"",1+IF($L1365&gt;2011,1,0)+IF($L1365&gt;2014,1,0),"")</f>
        <v>2.0</v>
      </c>
      <c r="AF1365" t="inlineStr">
        <is>
          <t>derivativ (CDS spread)</t>
        </is>
      </c>
      <c r="AG1365" t="inlineStr">
        <is>
          <t>disclosure</t>
        </is>
      </c>
      <c r="AH1365" t="inlineStr">
        <is>
          <t>non-sensitive</t>
        </is>
      </c>
      <c r="AI1365" t="inlineStr">
        <is>
          <t>with ETS/CT</t>
        </is>
      </c>
      <c r="AJ1365" t="inlineStr">
        <is>
          <t>with ETS/CT</t>
        </is>
      </c>
      <c r="AK1365" t="str">
        <f>IF(AND($CF1365&lt;&gt;"",IFERROR(INDEX(subsample_country_map!$B:$B,MATCH($CF1365,subsample_country_map!$A:$A,0)),"")&lt;&gt;""),INDEX(subsample_country_map!$B:$B,MATCH($CF1365,subsample_country_map!$A:$A,0)),INDEX(lookup!$AA:$AA,MATCH($A1365,lookup!$A:$A,0)))</f>
        <v>1_US</v>
      </c>
      <c r="AL1365" t="str">
        <f>IF(AND($CF1365&lt;&gt;"",IFERROR(INDEX(subsample_country_map!$C:$C,MATCH($CF1365,subsample_country_map!$A:$A,0)),"")&lt;&gt;""),INDEX(subsample_country_map!$C:$C,MATCH($CF1365,subsample_country_map!$A:$A,0)),INDEX(lookup!$AB:$AB,MATCH($A1365,lookup!$A:$A,0)))</f>
        <v>1_developed</v>
      </c>
      <c r="AM1365" t="str">
        <f>IF(AND($CF1365&lt;&gt;"",IFERROR(INDEX(subsample_country_map!$D:$D,MATCH($CF1365,subsample_country_map!$A:$A,0)),"")&lt;&gt;""),INDEX(subsample_country_map!$D:$D,MATCH($CF1365,subsample_country_map!$A:$A,0)),INDEX(lookup!$AC:$AC,MATCH($A1365,lookup!$A:$A,0)))</f>
        <v>1_western</v>
      </c>
      <c r="AN1365" t="str">
        <f>IF(AND($CF1365&lt;&gt;"",IFERROR(INDEX(subsample_country_map!$E:$E,MATCH($CF1365,subsample_country_map!$A:$A,0)),"")&lt;&gt;""),INDEX(subsample_country_map!$E:$E,MATCH($CF1365,subsample_country_map!$A:$A,0)),INDEX(lookup!$AD:$AD,MATCH($A1365,lookup!$A:$A,0)))</f>
        <v>1_common law</v>
      </c>
      <c r="AO1365" t="str">
        <f>INDEX(lookup!$Y:$Y,MATCH($A1365,lookup!$A:$A,0))</f>
        <v>0_published</v>
      </c>
      <c r="AP1365" t="str">
        <f>INDEX(lookup!$Z:$Z,MATCH($A1365,lookup!$A:$A,0))</f>
        <v>1_VHB high</v>
      </c>
      <c r="AQ1365" t="str">
        <f>INDEX(lookup!$W:$W,MATCH($A1365,lookup!$A:$A,0))</f>
        <v>1_fin/acc/econ</v>
      </c>
      <c r="AS1365" t="inlineStr">
        <is>
          <t>staging</t>
        </is>
      </c>
      <c r="AT1365" t="inlineStr">
        <is>
          <t>good-CER</t>
        </is>
      </c>
      <c r="AU1365" t="inlineStr">
        <is>
          <t>cost</t>
        </is>
      </c>
      <c r="AV1365" t="inlineStr">
        <is>
          <t>-2.310</t>
        </is>
      </c>
      <c r="AW1365" t="inlineStr">
        <is>
          <t>1.929</t>
        </is>
      </c>
      <c r="BA1365" t="n">
        <v>39224</v>
      </c>
      <c r="BB1365" t="inlineStr">
        <is>
          <t>as-stated:one-month ahead forecasting regression</t>
        </is>
      </c>
      <c r="BC1365" t="inlineStr">
        <is>
          <t>other:panel first difference (pooled OLS)</t>
        </is>
      </c>
      <c r="BD1365" t="inlineStr">
        <is>
          <t>industry</t>
        </is>
      </c>
      <c r="BE1365" t="inlineStr">
        <is>
          <t>none</t>
        </is>
      </c>
      <c r="BI1365" t="inlineStr">
        <is>
          <t>Table 10</t>
        </is>
      </c>
      <c r="BJ1365" t="inlineStr">
        <is>
          <t>col (V) All ∆Y10Y,5Y</t>
        </is>
      </c>
      <c r="BK1365" t="inlineStr">
        <is>
          <t>42</t>
        </is>
      </c>
      <c r="BL1365" t="inlineStr">
        <is>
          <t>∆Physical -2.310 (1.929)</t>
        </is>
      </c>
      <c r="BM1365" t="inlineStr">
        <is>
          <t>∆Physical</t>
        </is>
      </c>
      <c r="BN1365" t="inlineStr">
        <is>
          <t>∆Y10Y,5Y</t>
        </is>
      </c>
      <c r="BO1365" t="inlineStr">
        <is>
          <t>original</t>
        </is>
      </c>
      <c r="BP1365" t="inlineStr">
        <is>
          <t>Kölbel et al (2020)</t>
        </is>
      </c>
      <c r="BQ1365" t="inlineStr">
        <is>
          <t>computed</t>
        </is>
      </c>
      <c r="BT1365" t="n">
        <v>0</v>
      </c>
      <c r="BU1365" t="inlineStr">
        <is>
          <t>staging_Koelbel_et_al_2020.csv</t>
        </is>
      </c>
      <c r="BW1365" t="n">
        <v>2010</v>
      </c>
      <c r="BX1365" t="n">
        <v>2018</v>
      </c>
      <c r="BY1365" t="inlineStr">
        <is>
          <t>United States (</t>
        </is>
      </c>
      <c r="BZ1365" t="n">
        <v>2014</v>
      </c>
      <c r="CA1365" t="n">
        <v>0.3333333333333333</v>
      </c>
      <c r="CB1365" t="n">
        <v>0</v>
      </c>
      <c r="CC1365" t="n">
        <v>1</v>
      </c>
      <c r="CD1365" t="n">
        <v>-0.006046459745026368</v>
      </c>
      <c r="CE1365" t="n">
        <v>1</v>
      </c>
    </row>
    <row r="1366">
      <c r="A1366" t="inlineStr">
        <is>
          <t>Kölbel et al (2020)</t>
        </is>
      </c>
      <c r="B1366" t="n">
        <v>2671</v>
      </c>
      <c r="C1366" t="n">
        <v>0.001585021318556015</v>
      </c>
      <c r="D1366" t="n">
        <v>39224</v>
      </c>
      <c r="E1366">
        <f>IF(ISNUMBER($BA1366),$BA1366,IF(AND(ISNUMBER($D1366),ISNUMBER($BW1366),ISNUMBER($BX1366)),$D1366*($BX1366-$BW1366+1),""))</f>
        <v>39224.0</v>
      </c>
      <c r="H1366" t="inlineStr">
        <is>
          <t>partial</t>
        </is>
      </c>
      <c r="I1366" t="inlineStr">
        <is>
          <t>Regression Cofficient and Standard Error  available</t>
        </is>
      </c>
      <c r="J1366">
        <f>IF($BW1366&lt;&gt;"",$BW1366,"")</f>
        <v>2010.0</v>
      </c>
      <c r="K1366">
        <f>IF($BX1366&lt;&gt;"",$BX1366,"")</f>
        <v>2018.0</v>
      </c>
      <c r="L1366">
        <f>IF(AND(ISNUMBER($BW1366),ISNUMBER($BX1366)),($BW1366+$BX1366)/2,"")</f>
        <v>2014.0</v>
      </c>
      <c r="M1366">
        <f>IF($L1366&lt;&gt;"",$L1366,"")</f>
        <v>2014.0</v>
      </c>
      <c r="N1366">
        <f>IF(AND(ISNUMBER($BW1366),ISNUMBER($BX1366)),MIN(1,MAX(0,($BX1366-2016+1)/($BX1366-$BW1366+1))),"")</f>
        <v>0.3333333333333333</v>
      </c>
      <c r="O1366">
        <f>IF(AND(ISNUMBER($BW1366),ISNUMBER($BX1366)),MIN(1,MAX(0,($BX1366-2017+1)/($BX1366-$BW1366+1))),"")</f>
        <v>0.2222222222222222</v>
      </c>
      <c r="P1366">
        <f>IF(AND(ISNUMBER($BW1366),ISNUMBER($BX1366)),MIN(1,MAX(0,($BX1366-2018+1)/($BX1366-$BW1366+1))),"")</f>
        <v>0.1111111111111111</v>
      </c>
      <c r="Q1366">
        <f>IF(AND(ISNUMBER($BW1366),ISNUMBER($BX1366)),MIN(1,MAX(0,($BX1366-2019+1)/($BX1366-$BW1366+1))),"")</f>
        <v>0.0</v>
      </c>
      <c r="R1366">
        <f>IF(AND(ISNUMBER($BW1366),ISNUMBER($BX1366)),MIN(1,MAX(0,($BX1366-2016+1)/($BX1366-$BW1366+1))),"")</f>
        <v>0.3333333333333333</v>
      </c>
      <c r="S1366">
        <f>IF($L1366&lt;&gt;"",IF($L1366&gt;=2015.5,1,0),"")</f>
        <v>0.0</v>
      </c>
      <c r="T1366">
        <f>IF($L1366&lt;&gt;"",IF($L1366&gt;=2016,1,0),"")</f>
        <v>0.0</v>
      </c>
      <c r="U1366">
        <f>IF(ISNUMBER($BX1366),IF($BX1366&gt;=2016,1,0),"")</f>
        <v>1.0</v>
      </c>
      <c r="V1366">
        <f>IF(ISNUMBER($BW1366),IF($BW1366&gt;=2016,1,0),"")</f>
        <v>0.0</v>
      </c>
      <c r="W1366" t="str">
        <f>IF(AND(ISNUMBER($BW1366),ISNUMBER($BX1366)),IF($BW1366&gt;=2016,"post-only",IF($BX1366&lt;2016,"pre-only","mixed")),"")</f>
        <v>mixed</v>
      </c>
      <c r="X1366">
        <f>IF(AND(ISNUMBER($BW1366),ISNUMBER($BX1366)),MIN(1,MAX(0,($BX1366-2017+1)/($BX1366-$BW1366+1))),"")</f>
        <v>0.2222222222222222</v>
      </c>
      <c r="Y1366">
        <f>IF(AND(ISNUMBER($BW1366),ISNUMBER($BX1366)),MIN(1,MAX(0,($BX1366-2018+1)/($BX1366-$BW1366+1))),"")</f>
        <v>0.1111111111111111</v>
      </c>
      <c r="Z1366">
        <f>IF(AND(ISNUMBER($BW1366),ISNUMBER($BX1366)),MIN(1,MAX(0,($BX1366-2019+1)/($BX1366-$BW1366+1))),"")</f>
        <v>0.0</v>
      </c>
      <c r="AA1366">
        <f>IF(ISNUMBER($BX1366),IF($BX1366&gt;=2017,1,0),"")</f>
        <v>1.0</v>
      </c>
      <c r="AB1366">
        <f>IF(ISNUMBER($BX1366),IF($BX1366&gt;=2018,1,0),"")</f>
        <v>1.0</v>
      </c>
      <c r="AC1366">
        <f>IF(ISNUMBER($BX1366),IF($BX1366&gt;=2019,1,0),"")</f>
        <v>0.0</v>
      </c>
      <c r="AD1366">
        <f>IF($L1366&lt;&gt;"",IF($L1366&gt;2013,1,0),"")</f>
        <v>1.0</v>
      </c>
      <c r="AE1366">
        <f>IF($L1366&lt;&gt;"",1+IF($L1366&gt;2011,1,0)+IF($L1366&gt;2014,1,0),"")</f>
        <v>2.0</v>
      </c>
      <c r="AF1366" t="inlineStr">
        <is>
          <t>derivativ (CDS spread)</t>
        </is>
      </c>
      <c r="AG1366" t="inlineStr">
        <is>
          <t>disclosure</t>
        </is>
      </c>
      <c r="AH1366" t="inlineStr">
        <is>
          <t>non-sensitive</t>
        </is>
      </c>
      <c r="AI1366" t="inlineStr">
        <is>
          <t>with ETS/CT</t>
        </is>
      </c>
      <c r="AJ1366" t="inlineStr">
        <is>
          <t>with ETS/CT</t>
        </is>
      </c>
      <c r="AK1366" t="str">
        <f>IF(AND($CF1366&lt;&gt;"",IFERROR(INDEX(subsample_country_map!$B:$B,MATCH($CF1366,subsample_country_map!$A:$A,0)),"")&lt;&gt;""),INDEX(subsample_country_map!$B:$B,MATCH($CF1366,subsample_country_map!$A:$A,0)),INDEX(lookup!$AA:$AA,MATCH($A1366,lookup!$A:$A,0)))</f>
        <v>1_US</v>
      </c>
      <c r="AL1366" t="str">
        <f>IF(AND($CF1366&lt;&gt;"",IFERROR(INDEX(subsample_country_map!$C:$C,MATCH($CF1366,subsample_country_map!$A:$A,0)),"")&lt;&gt;""),INDEX(subsample_country_map!$C:$C,MATCH($CF1366,subsample_country_map!$A:$A,0)),INDEX(lookup!$AB:$AB,MATCH($A1366,lookup!$A:$A,0)))</f>
        <v>1_developed</v>
      </c>
      <c r="AM1366" t="str">
        <f>IF(AND($CF1366&lt;&gt;"",IFERROR(INDEX(subsample_country_map!$D:$D,MATCH($CF1366,subsample_country_map!$A:$A,0)),"")&lt;&gt;""),INDEX(subsample_country_map!$D:$D,MATCH($CF1366,subsample_country_map!$A:$A,0)),INDEX(lookup!$AC:$AC,MATCH($A1366,lookup!$A:$A,0)))</f>
        <v>1_western</v>
      </c>
      <c r="AN1366" t="str">
        <f>IF(AND($CF1366&lt;&gt;"",IFERROR(INDEX(subsample_country_map!$E:$E,MATCH($CF1366,subsample_country_map!$A:$A,0)),"")&lt;&gt;""),INDEX(subsample_country_map!$E:$E,MATCH($CF1366,subsample_country_map!$A:$A,0)),INDEX(lookup!$AD:$AD,MATCH($A1366,lookup!$A:$A,0)))</f>
        <v>1_common law</v>
      </c>
      <c r="AO1366" t="str">
        <f>INDEX(lookup!$Y:$Y,MATCH($A1366,lookup!$A:$A,0))</f>
        <v>0_published</v>
      </c>
      <c r="AP1366" t="str">
        <f>INDEX(lookup!$Z:$Z,MATCH($A1366,lookup!$A:$A,0))</f>
        <v>1_VHB high</v>
      </c>
      <c r="AQ1366" t="str">
        <f>INDEX(lookup!$W:$W,MATCH($A1366,lookup!$A:$A,0))</f>
        <v>1_fin/acc/econ</v>
      </c>
      <c r="AS1366" t="inlineStr">
        <is>
          <t>staging</t>
        </is>
      </c>
      <c r="AT1366" t="inlineStr">
        <is>
          <t>good-CER</t>
        </is>
      </c>
      <c r="AU1366" t="inlineStr">
        <is>
          <t>cost</t>
        </is>
      </c>
      <c r="AV1366" t="inlineStr">
        <is>
          <t>0.846</t>
        </is>
      </c>
      <c r="AW1366" t="inlineStr">
        <is>
          <t>2.695</t>
        </is>
      </c>
      <c r="BA1366" t="n">
        <v>39224</v>
      </c>
      <c r="BB1366" t="inlineStr">
        <is>
          <t>as-stated:one-month ahead forecasting regression</t>
        </is>
      </c>
      <c r="BC1366" t="inlineStr">
        <is>
          <t>other:panel first difference (pooled OLS)</t>
        </is>
      </c>
      <c r="BD1366" t="inlineStr">
        <is>
          <t>industry</t>
        </is>
      </c>
      <c r="BE1366" t="inlineStr">
        <is>
          <t>none</t>
        </is>
      </c>
      <c r="BI1366" t="inlineStr">
        <is>
          <t>Table 10</t>
        </is>
      </c>
      <c r="BJ1366" t="inlineStr">
        <is>
          <t>col (V) All ∆Y10Y,5Y</t>
        </is>
      </c>
      <c r="BK1366" t="inlineStr">
        <is>
          <t>42</t>
        </is>
      </c>
      <c r="BL1366" t="inlineStr">
        <is>
          <t>∆Transition 0.846 (2.695)</t>
        </is>
      </c>
      <c r="BM1366" t="inlineStr">
        <is>
          <t>∆Transition</t>
        </is>
      </c>
      <c r="BN1366" t="inlineStr">
        <is>
          <t>∆Y10Y,5Y</t>
        </is>
      </c>
      <c r="BO1366" t="inlineStr">
        <is>
          <t>original</t>
        </is>
      </c>
      <c r="BP1366" t="inlineStr">
        <is>
          <t>Kölbel et al (2020)</t>
        </is>
      </c>
      <c r="BQ1366" t="inlineStr">
        <is>
          <t>computed</t>
        </is>
      </c>
      <c r="BT1366" t="n">
        <v>0</v>
      </c>
      <c r="BU1366" t="inlineStr">
        <is>
          <t>staging_Koelbel_et_al_2020.csv</t>
        </is>
      </c>
      <c r="BW1366" t="n">
        <v>2010</v>
      </c>
      <c r="BX1366" t="n">
        <v>2018</v>
      </c>
      <c r="BY1366" t="inlineStr">
        <is>
          <t>United States (</t>
        </is>
      </c>
      <c r="BZ1366" t="n">
        <v>2014</v>
      </c>
      <c r="CA1366" t="n">
        <v>0.3333333333333333</v>
      </c>
      <c r="CB1366" t="n">
        <v>0</v>
      </c>
      <c r="CC1366" t="n">
        <v>1</v>
      </c>
      <c r="CD1366" t="n">
        <v>0.001585022645903782</v>
      </c>
      <c r="CE1366" t="n">
        <v>1</v>
      </c>
    </row>
    <row r="1367">
      <c r="A1367" t="inlineStr">
        <is>
          <t>Kölbel et al (2020)</t>
        </is>
      </c>
      <c r="B1367" t="n">
        <v>2672</v>
      </c>
      <c r="C1367" t="n">
        <v>-0.000257114148553431</v>
      </c>
      <c r="D1367" t="n">
        <v>39224</v>
      </c>
      <c r="E1367">
        <f>IF(ISNUMBER($BA1367),$BA1367,IF(AND(ISNUMBER($D1367),ISNUMBER($BW1367),ISNUMBER($BX1367)),$D1367*($BX1367-$BW1367+1),""))</f>
        <v>39224.0</v>
      </c>
      <c r="H1367" t="inlineStr">
        <is>
          <t>partial</t>
        </is>
      </c>
      <c r="I1367" t="inlineStr">
        <is>
          <t>Regression Cofficient and Standard Error  available</t>
        </is>
      </c>
      <c r="J1367">
        <f>IF($BW1367&lt;&gt;"",$BW1367,"")</f>
        <v>2010.0</v>
      </c>
      <c r="K1367">
        <f>IF($BX1367&lt;&gt;"",$BX1367,"")</f>
        <v>2018.0</v>
      </c>
      <c r="L1367">
        <f>IF(AND(ISNUMBER($BW1367),ISNUMBER($BX1367)),($BW1367+$BX1367)/2,"")</f>
        <v>2014.0</v>
      </c>
      <c r="M1367">
        <f>IF($L1367&lt;&gt;"",$L1367,"")</f>
        <v>2014.0</v>
      </c>
      <c r="N1367">
        <f>IF(AND(ISNUMBER($BW1367),ISNUMBER($BX1367)),MIN(1,MAX(0,($BX1367-2016+1)/($BX1367-$BW1367+1))),"")</f>
        <v>0.3333333333333333</v>
      </c>
      <c r="O1367">
        <f>IF(AND(ISNUMBER($BW1367),ISNUMBER($BX1367)),MIN(1,MAX(0,($BX1367-2017+1)/($BX1367-$BW1367+1))),"")</f>
        <v>0.2222222222222222</v>
      </c>
      <c r="P1367">
        <f>IF(AND(ISNUMBER($BW1367),ISNUMBER($BX1367)),MIN(1,MAX(0,($BX1367-2018+1)/($BX1367-$BW1367+1))),"")</f>
        <v>0.1111111111111111</v>
      </c>
      <c r="Q1367">
        <f>IF(AND(ISNUMBER($BW1367),ISNUMBER($BX1367)),MIN(1,MAX(0,($BX1367-2019+1)/($BX1367-$BW1367+1))),"")</f>
        <v>0.0</v>
      </c>
      <c r="R1367">
        <f>IF(AND(ISNUMBER($BW1367),ISNUMBER($BX1367)),MIN(1,MAX(0,($BX1367-2016+1)/($BX1367-$BW1367+1))),"")</f>
        <v>0.3333333333333333</v>
      </c>
      <c r="S1367">
        <f>IF($L1367&lt;&gt;"",IF($L1367&gt;=2015.5,1,0),"")</f>
        <v>0.0</v>
      </c>
      <c r="T1367">
        <f>IF($L1367&lt;&gt;"",IF($L1367&gt;=2016,1,0),"")</f>
        <v>0.0</v>
      </c>
      <c r="U1367">
        <f>IF(ISNUMBER($BX1367),IF($BX1367&gt;=2016,1,0),"")</f>
        <v>1.0</v>
      </c>
      <c r="V1367">
        <f>IF(ISNUMBER($BW1367),IF($BW1367&gt;=2016,1,0),"")</f>
        <v>0.0</v>
      </c>
      <c r="W1367" t="str">
        <f>IF(AND(ISNUMBER($BW1367),ISNUMBER($BX1367)),IF($BW1367&gt;=2016,"post-only",IF($BX1367&lt;2016,"pre-only","mixed")),"")</f>
        <v>mixed</v>
      </c>
      <c r="X1367">
        <f>IF(AND(ISNUMBER($BW1367),ISNUMBER($BX1367)),MIN(1,MAX(0,($BX1367-2017+1)/($BX1367-$BW1367+1))),"")</f>
        <v>0.2222222222222222</v>
      </c>
      <c r="Y1367">
        <f>IF(AND(ISNUMBER($BW1367),ISNUMBER($BX1367)),MIN(1,MAX(0,($BX1367-2018+1)/($BX1367-$BW1367+1))),"")</f>
        <v>0.1111111111111111</v>
      </c>
      <c r="Z1367">
        <f>IF(AND(ISNUMBER($BW1367),ISNUMBER($BX1367)),MIN(1,MAX(0,($BX1367-2019+1)/($BX1367-$BW1367+1))),"")</f>
        <v>0.0</v>
      </c>
      <c r="AA1367">
        <f>IF(ISNUMBER($BX1367),IF($BX1367&gt;=2017,1,0),"")</f>
        <v>1.0</v>
      </c>
      <c r="AB1367">
        <f>IF(ISNUMBER($BX1367),IF($BX1367&gt;=2018,1,0),"")</f>
        <v>1.0</v>
      </c>
      <c r="AC1367">
        <f>IF(ISNUMBER($BX1367),IF($BX1367&gt;=2019,1,0),"")</f>
        <v>0.0</v>
      </c>
      <c r="AD1367">
        <f>IF($L1367&lt;&gt;"",IF($L1367&gt;2013,1,0),"")</f>
        <v>1.0</v>
      </c>
      <c r="AE1367">
        <f>IF($L1367&lt;&gt;"",1+IF($L1367&gt;2011,1,0)+IF($L1367&gt;2014,1,0),"")</f>
        <v>2.0</v>
      </c>
      <c r="AF1367" t="inlineStr">
        <is>
          <t>derivativ (CDS spread)</t>
        </is>
      </c>
      <c r="AG1367" t="inlineStr">
        <is>
          <t>disclosure</t>
        </is>
      </c>
      <c r="AH1367" t="inlineStr">
        <is>
          <t>non-sensitive</t>
        </is>
      </c>
      <c r="AI1367" t="inlineStr">
        <is>
          <t>with ETS/CT</t>
        </is>
      </c>
      <c r="AJ1367" t="inlineStr">
        <is>
          <t>with ETS/CT</t>
        </is>
      </c>
      <c r="AK1367" t="str">
        <f>IF(AND($CF1367&lt;&gt;"",IFERROR(INDEX(subsample_country_map!$B:$B,MATCH($CF1367,subsample_country_map!$A:$A,0)),"")&lt;&gt;""),INDEX(subsample_country_map!$B:$B,MATCH($CF1367,subsample_country_map!$A:$A,0)),INDEX(lookup!$AA:$AA,MATCH($A1367,lookup!$A:$A,0)))</f>
        <v>1_US</v>
      </c>
      <c r="AL1367" t="str">
        <f>IF(AND($CF1367&lt;&gt;"",IFERROR(INDEX(subsample_country_map!$C:$C,MATCH($CF1367,subsample_country_map!$A:$A,0)),"")&lt;&gt;""),INDEX(subsample_country_map!$C:$C,MATCH($CF1367,subsample_country_map!$A:$A,0)),INDEX(lookup!$AB:$AB,MATCH($A1367,lookup!$A:$A,0)))</f>
        <v>1_developed</v>
      </c>
      <c r="AM1367" t="str">
        <f>IF(AND($CF1367&lt;&gt;"",IFERROR(INDEX(subsample_country_map!$D:$D,MATCH($CF1367,subsample_country_map!$A:$A,0)),"")&lt;&gt;""),INDEX(subsample_country_map!$D:$D,MATCH($CF1367,subsample_country_map!$A:$A,0)),INDEX(lookup!$AC:$AC,MATCH($A1367,lookup!$A:$A,0)))</f>
        <v>1_western</v>
      </c>
      <c r="AN1367" t="str">
        <f>IF(AND($CF1367&lt;&gt;"",IFERROR(INDEX(subsample_country_map!$E:$E,MATCH($CF1367,subsample_country_map!$A:$A,0)),"")&lt;&gt;""),INDEX(subsample_country_map!$E:$E,MATCH($CF1367,subsample_country_map!$A:$A,0)),INDEX(lookup!$AD:$AD,MATCH($A1367,lookup!$A:$A,0)))</f>
        <v>1_common law</v>
      </c>
      <c r="AO1367" t="str">
        <f>INDEX(lookup!$Y:$Y,MATCH($A1367,lookup!$A:$A,0))</f>
        <v>0_published</v>
      </c>
      <c r="AP1367" t="str">
        <f>INDEX(lookup!$Z:$Z,MATCH($A1367,lookup!$A:$A,0))</f>
        <v>1_VHB high</v>
      </c>
      <c r="AQ1367" t="str">
        <f>INDEX(lookup!$W:$W,MATCH($A1367,lookup!$A:$A,0))</f>
        <v>1_fin/acc/econ</v>
      </c>
      <c r="AS1367" t="inlineStr">
        <is>
          <t>staging</t>
        </is>
      </c>
      <c r="AT1367" t="inlineStr">
        <is>
          <t>good-CER</t>
        </is>
      </c>
      <c r="AU1367" t="inlineStr">
        <is>
          <t>cost</t>
        </is>
      </c>
      <c r="AV1367" t="inlineStr">
        <is>
          <t>-0.163</t>
        </is>
      </c>
      <c r="AW1367" t="inlineStr">
        <is>
          <t>3.201</t>
        </is>
      </c>
      <c r="BA1367" t="n">
        <v>39224</v>
      </c>
      <c r="BB1367" t="inlineStr">
        <is>
          <t>as-stated:one-month ahead forecasting regression</t>
        </is>
      </c>
      <c r="BC1367" t="inlineStr">
        <is>
          <t>other:panel first difference (pooled OLS)</t>
        </is>
      </c>
      <c r="BD1367" t="inlineStr">
        <is>
          <t>industry</t>
        </is>
      </c>
      <c r="BE1367" t="inlineStr">
        <is>
          <t>none</t>
        </is>
      </c>
      <c r="BI1367" t="inlineStr">
        <is>
          <t>Table 10</t>
        </is>
      </c>
      <c r="BJ1367" t="inlineStr">
        <is>
          <t>col (VI) All ∆Y10Y,5Y</t>
        </is>
      </c>
      <c r="BK1367" t="inlineStr">
        <is>
          <t>42</t>
        </is>
      </c>
      <c r="BL1367" t="inlineStr">
        <is>
          <t>∆Physical -0.163 (3.201)</t>
        </is>
      </c>
      <c r="BM1367" t="inlineStr">
        <is>
          <t>∆Physical</t>
        </is>
      </c>
      <c r="BN1367" t="inlineStr">
        <is>
          <t>∆Y10Y,5Y</t>
        </is>
      </c>
      <c r="BO1367" t="inlineStr">
        <is>
          <t>original</t>
        </is>
      </c>
      <c r="BP1367" t="inlineStr">
        <is>
          <t>Kölbel et al (2020)</t>
        </is>
      </c>
      <c r="BQ1367" t="inlineStr">
        <is>
          <t>computed</t>
        </is>
      </c>
      <c r="BT1367" t="n">
        <v>0</v>
      </c>
      <c r="BU1367" t="inlineStr">
        <is>
          <t>staging_Koelbel_et_al_2020.csv</t>
        </is>
      </c>
      <c r="BW1367" t="n">
        <v>2010</v>
      </c>
      <c r="BX1367" t="n">
        <v>2018</v>
      </c>
      <c r="BY1367" t="inlineStr">
        <is>
          <t>United States (</t>
        </is>
      </c>
      <c r="BZ1367" t="n">
        <v>2014</v>
      </c>
      <c r="CA1367" t="n">
        <v>0.3333333333333333</v>
      </c>
      <c r="CB1367" t="n">
        <v>0</v>
      </c>
      <c r="CC1367" t="n">
        <v>1</v>
      </c>
      <c r="CD1367" t="n">
        <v>-0.0002571141542191717</v>
      </c>
      <c r="CE1367" t="n">
        <v>1</v>
      </c>
    </row>
    <row r="1368">
      <c r="A1368" t="inlineStr">
        <is>
          <t>Kölbel et al (2020)</t>
        </is>
      </c>
      <c r="B1368" t="n">
        <v>2673</v>
      </c>
      <c r="C1368" t="n">
        <v>0.005678734715048766</v>
      </c>
      <c r="D1368" t="n">
        <v>39224</v>
      </c>
      <c r="E1368">
        <f>IF(ISNUMBER($BA1368),$BA1368,IF(AND(ISNUMBER($D1368),ISNUMBER($BW1368),ISNUMBER($BX1368)),$D1368*($BX1368-$BW1368+1),""))</f>
        <v>39224.0</v>
      </c>
      <c r="H1368" t="inlineStr">
        <is>
          <t>partial</t>
        </is>
      </c>
      <c r="I1368" t="inlineStr">
        <is>
          <t>Regression Cofficient and Standard Error  available</t>
        </is>
      </c>
      <c r="J1368">
        <f>IF($BW1368&lt;&gt;"",$BW1368,"")</f>
        <v>2010.0</v>
      </c>
      <c r="K1368">
        <f>IF($BX1368&lt;&gt;"",$BX1368,"")</f>
        <v>2018.0</v>
      </c>
      <c r="L1368">
        <f>IF(AND(ISNUMBER($BW1368),ISNUMBER($BX1368)),($BW1368+$BX1368)/2,"")</f>
        <v>2014.0</v>
      </c>
      <c r="M1368">
        <f>IF($L1368&lt;&gt;"",$L1368,"")</f>
        <v>2014.0</v>
      </c>
      <c r="N1368">
        <f>IF(AND(ISNUMBER($BW1368),ISNUMBER($BX1368)),MIN(1,MAX(0,($BX1368-2016+1)/($BX1368-$BW1368+1))),"")</f>
        <v>0.3333333333333333</v>
      </c>
      <c r="O1368">
        <f>IF(AND(ISNUMBER($BW1368),ISNUMBER($BX1368)),MIN(1,MAX(0,($BX1368-2017+1)/($BX1368-$BW1368+1))),"")</f>
        <v>0.2222222222222222</v>
      </c>
      <c r="P1368">
        <f>IF(AND(ISNUMBER($BW1368),ISNUMBER($BX1368)),MIN(1,MAX(0,($BX1368-2018+1)/($BX1368-$BW1368+1))),"")</f>
        <v>0.1111111111111111</v>
      </c>
      <c r="Q1368">
        <f>IF(AND(ISNUMBER($BW1368),ISNUMBER($BX1368)),MIN(1,MAX(0,($BX1368-2019+1)/($BX1368-$BW1368+1))),"")</f>
        <v>0.0</v>
      </c>
      <c r="R1368">
        <f>IF(AND(ISNUMBER($BW1368),ISNUMBER($BX1368)),MIN(1,MAX(0,($BX1368-2016+1)/($BX1368-$BW1368+1))),"")</f>
        <v>0.3333333333333333</v>
      </c>
      <c r="S1368">
        <f>IF($L1368&lt;&gt;"",IF($L1368&gt;=2015.5,1,0),"")</f>
        <v>0.0</v>
      </c>
      <c r="T1368">
        <f>IF($L1368&lt;&gt;"",IF($L1368&gt;=2016,1,0),"")</f>
        <v>0.0</v>
      </c>
      <c r="U1368">
        <f>IF(ISNUMBER($BX1368),IF($BX1368&gt;=2016,1,0),"")</f>
        <v>1.0</v>
      </c>
      <c r="V1368">
        <f>IF(ISNUMBER($BW1368),IF($BW1368&gt;=2016,1,0),"")</f>
        <v>0.0</v>
      </c>
      <c r="W1368" t="str">
        <f>IF(AND(ISNUMBER($BW1368),ISNUMBER($BX1368)),IF($BW1368&gt;=2016,"post-only",IF($BX1368&lt;2016,"pre-only","mixed")),"")</f>
        <v>mixed</v>
      </c>
      <c r="X1368">
        <f>IF(AND(ISNUMBER($BW1368),ISNUMBER($BX1368)),MIN(1,MAX(0,($BX1368-2017+1)/($BX1368-$BW1368+1))),"")</f>
        <v>0.2222222222222222</v>
      </c>
      <c r="Y1368">
        <f>IF(AND(ISNUMBER($BW1368),ISNUMBER($BX1368)),MIN(1,MAX(0,($BX1368-2018+1)/($BX1368-$BW1368+1))),"")</f>
        <v>0.1111111111111111</v>
      </c>
      <c r="Z1368">
        <f>IF(AND(ISNUMBER($BW1368),ISNUMBER($BX1368)),MIN(1,MAX(0,($BX1368-2019+1)/($BX1368-$BW1368+1))),"")</f>
        <v>0.0</v>
      </c>
      <c r="AA1368">
        <f>IF(ISNUMBER($BX1368),IF($BX1368&gt;=2017,1,0),"")</f>
        <v>1.0</v>
      </c>
      <c r="AB1368">
        <f>IF(ISNUMBER($BX1368),IF($BX1368&gt;=2018,1,0),"")</f>
        <v>1.0</v>
      </c>
      <c r="AC1368">
        <f>IF(ISNUMBER($BX1368),IF($BX1368&gt;=2019,1,0),"")</f>
        <v>0.0</v>
      </c>
      <c r="AD1368">
        <f>IF($L1368&lt;&gt;"",IF($L1368&gt;2013,1,0),"")</f>
        <v>1.0</v>
      </c>
      <c r="AE1368">
        <f>IF($L1368&lt;&gt;"",1+IF($L1368&gt;2011,1,0)+IF($L1368&gt;2014,1,0),"")</f>
        <v>2.0</v>
      </c>
      <c r="AF1368" t="inlineStr">
        <is>
          <t>derivativ (CDS spread)</t>
        </is>
      </c>
      <c r="AG1368" t="inlineStr">
        <is>
          <t>disclosure</t>
        </is>
      </c>
      <c r="AH1368" t="inlineStr">
        <is>
          <t>non-sensitive</t>
        </is>
      </c>
      <c r="AI1368" t="inlineStr">
        <is>
          <t>with ETS/CT</t>
        </is>
      </c>
      <c r="AJ1368" t="inlineStr">
        <is>
          <t>with ETS/CT</t>
        </is>
      </c>
      <c r="AK1368" t="str">
        <f>IF(AND($CF1368&lt;&gt;"",IFERROR(INDEX(subsample_country_map!$B:$B,MATCH($CF1368,subsample_country_map!$A:$A,0)),"")&lt;&gt;""),INDEX(subsample_country_map!$B:$B,MATCH($CF1368,subsample_country_map!$A:$A,0)),INDEX(lookup!$AA:$AA,MATCH($A1368,lookup!$A:$A,0)))</f>
        <v>1_US</v>
      </c>
      <c r="AL1368" t="str">
        <f>IF(AND($CF1368&lt;&gt;"",IFERROR(INDEX(subsample_country_map!$C:$C,MATCH($CF1368,subsample_country_map!$A:$A,0)),"")&lt;&gt;""),INDEX(subsample_country_map!$C:$C,MATCH($CF1368,subsample_country_map!$A:$A,0)),INDEX(lookup!$AB:$AB,MATCH($A1368,lookup!$A:$A,0)))</f>
        <v>1_developed</v>
      </c>
      <c r="AM1368" t="str">
        <f>IF(AND($CF1368&lt;&gt;"",IFERROR(INDEX(subsample_country_map!$D:$D,MATCH($CF1368,subsample_country_map!$A:$A,0)),"")&lt;&gt;""),INDEX(subsample_country_map!$D:$D,MATCH($CF1368,subsample_country_map!$A:$A,0)),INDEX(lookup!$AC:$AC,MATCH($A1368,lookup!$A:$A,0)))</f>
        <v>1_western</v>
      </c>
      <c r="AN1368" t="str">
        <f>IF(AND($CF1368&lt;&gt;"",IFERROR(INDEX(subsample_country_map!$E:$E,MATCH($CF1368,subsample_country_map!$A:$A,0)),"")&lt;&gt;""),INDEX(subsample_country_map!$E:$E,MATCH($CF1368,subsample_country_map!$A:$A,0)),INDEX(lookup!$AD:$AD,MATCH($A1368,lookup!$A:$A,0)))</f>
        <v>1_common law</v>
      </c>
      <c r="AO1368" t="str">
        <f>INDEX(lookup!$Y:$Y,MATCH($A1368,lookup!$A:$A,0))</f>
        <v>0_published</v>
      </c>
      <c r="AP1368" t="str">
        <f>INDEX(lookup!$Z:$Z,MATCH($A1368,lookup!$A:$A,0))</f>
        <v>1_VHB high</v>
      </c>
      <c r="AQ1368" t="str">
        <f>INDEX(lookup!$W:$W,MATCH($A1368,lookup!$A:$A,0))</f>
        <v>1_fin/acc/econ</v>
      </c>
      <c r="AS1368" t="inlineStr">
        <is>
          <t>staging</t>
        </is>
      </c>
      <c r="AT1368" t="inlineStr">
        <is>
          <t>good-CER</t>
        </is>
      </c>
      <c r="AU1368" t="inlineStr">
        <is>
          <t>cost</t>
        </is>
      </c>
      <c r="AV1368" t="inlineStr">
        <is>
          <t>2.760</t>
        </is>
      </c>
      <c r="AW1368" t="inlineStr">
        <is>
          <t>2.454</t>
        </is>
      </c>
      <c r="BA1368" t="n">
        <v>39224</v>
      </c>
      <c r="BB1368" t="inlineStr">
        <is>
          <t>as-stated:one-month ahead forecasting regression</t>
        </is>
      </c>
      <c r="BC1368" t="inlineStr">
        <is>
          <t>other:panel first difference (pooled OLS)</t>
        </is>
      </c>
      <c r="BD1368" t="inlineStr">
        <is>
          <t>industry</t>
        </is>
      </c>
      <c r="BE1368" t="inlineStr">
        <is>
          <t>none</t>
        </is>
      </c>
      <c r="BI1368" t="inlineStr">
        <is>
          <t>Table 10</t>
        </is>
      </c>
      <c r="BJ1368" t="inlineStr">
        <is>
          <t>col (VI) All ∆Y10Y,5Y</t>
        </is>
      </c>
      <c r="BK1368" t="inlineStr">
        <is>
          <t>42</t>
        </is>
      </c>
      <c r="BL1368" t="inlineStr">
        <is>
          <t>∆Transition 2.760 (2.454)</t>
        </is>
      </c>
      <c r="BM1368" t="inlineStr">
        <is>
          <t>∆Transition</t>
        </is>
      </c>
      <c r="BN1368" t="inlineStr">
        <is>
          <t>∆Y10Y,5Y</t>
        </is>
      </c>
      <c r="BO1368" t="inlineStr">
        <is>
          <t>original</t>
        </is>
      </c>
      <c r="BP1368" t="inlineStr">
        <is>
          <t>Kölbel et al (2020)</t>
        </is>
      </c>
      <c r="BQ1368" t="inlineStr">
        <is>
          <t>computed</t>
        </is>
      </c>
      <c r="BT1368" t="n">
        <v>0</v>
      </c>
      <c r="BU1368" t="inlineStr">
        <is>
          <t>staging_Koelbel_et_al_2020.csv</t>
        </is>
      </c>
      <c r="BW1368" t="n">
        <v>2010</v>
      </c>
      <c r="BX1368" t="n">
        <v>2018</v>
      </c>
      <c r="BY1368" t="inlineStr">
        <is>
          <t>United States (</t>
        </is>
      </c>
      <c r="BZ1368" t="n">
        <v>2014</v>
      </c>
      <c r="CA1368" t="n">
        <v>0.3333333333333333</v>
      </c>
      <c r="CB1368" t="n">
        <v>0</v>
      </c>
      <c r="CC1368" t="n">
        <v>1</v>
      </c>
      <c r="CD1368" t="n">
        <v>0.005678795758895194</v>
      </c>
      <c r="CE1368" t="n">
        <v>1</v>
      </c>
    </row>
    <row r="1369">
      <c r="A1369" t="inlineStr">
        <is>
          <t>Kölbel et al (2020)</t>
        </is>
      </c>
      <c r="B1369" t="n">
        <v>2674</v>
      </c>
      <c r="C1369" t="n">
        <v>-0.001365817327863582</v>
      </c>
      <c r="D1369" t="n">
        <v>26802</v>
      </c>
      <c r="E1369">
        <f>IF(ISNUMBER($BA1369),$BA1369,IF(AND(ISNUMBER($D1369),ISNUMBER($BW1369),ISNUMBER($BX1369)),$D1369*($BX1369-$BW1369+1),""))</f>
        <v>26802.0</v>
      </c>
      <c r="H1369" t="inlineStr">
        <is>
          <t>partial</t>
        </is>
      </c>
      <c r="I1369" t="inlineStr">
        <is>
          <t>Regression Cofficient and Standard Error  available</t>
        </is>
      </c>
      <c r="J1369">
        <f>IF($BW1369&lt;&gt;"",$BW1369,"")</f>
        <v>2010.0</v>
      </c>
      <c r="K1369">
        <f>IF($BX1369&lt;&gt;"",$BX1369,"")</f>
        <v>2018.0</v>
      </c>
      <c r="L1369">
        <f>IF(AND(ISNUMBER($BW1369),ISNUMBER($BX1369)),($BW1369+$BX1369)/2,"")</f>
        <v>2014.0</v>
      </c>
      <c r="M1369">
        <f>IF($L1369&lt;&gt;"",$L1369,"")</f>
        <v>2014.0</v>
      </c>
      <c r="N1369">
        <f>IF(AND(ISNUMBER($BW1369),ISNUMBER($BX1369)),MIN(1,MAX(0,($BX1369-2016+1)/($BX1369-$BW1369+1))),"")</f>
        <v>0.3333333333333333</v>
      </c>
      <c r="O1369">
        <f>IF(AND(ISNUMBER($BW1369),ISNUMBER($BX1369)),MIN(1,MAX(0,($BX1369-2017+1)/($BX1369-$BW1369+1))),"")</f>
        <v>0.2222222222222222</v>
      </c>
      <c r="P1369">
        <f>IF(AND(ISNUMBER($BW1369),ISNUMBER($BX1369)),MIN(1,MAX(0,($BX1369-2018+1)/($BX1369-$BW1369+1))),"")</f>
        <v>0.1111111111111111</v>
      </c>
      <c r="Q1369">
        <f>IF(AND(ISNUMBER($BW1369),ISNUMBER($BX1369)),MIN(1,MAX(0,($BX1369-2019+1)/($BX1369-$BW1369+1))),"")</f>
        <v>0.0</v>
      </c>
      <c r="R1369">
        <f>IF(AND(ISNUMBER($BW1369),ISNUMBER($BX1369)),MIN(1,MAX(0,($BX1369-2016+1)/($BX1369-$BW1369+1))),"")</f>
        <v>0.3333333333333333</v>
      </c>
      <c r="S1369">
        <f>IF($L1369&lt;&gt;"",IF($L1369&gt;=2015.5,1,0),"")</f>
        <v>0.0</v>
      </c>
      <c r="T1369">
        <f>IF($L1369&lt;&gt;"",IF($L1369&gt;=2016,1,0),"")</f>
        <v>0.0</v>
      </c>
      <c r="U1369">
        <f>IF(ISNUMBER($BX1369),IF($BX1369&gt;=2016,1,0),"")</f>
        <v>1.0</v>
      </c>
      <c r="V1369">
        <f>IF(ISNUMBER($BW1369),IF($BW1369&gt;=2016,1,0),"")</f>
        <v>0.0</v>
      </c>
      <c r="W1369" t="str">
        <f>IF(AND(ISNUMBER($BW1369),ISNUMBER($BX1369)),IF($BW1369&gt;=2016,"post-only",IF($BX1369&lt;2016,"pre-only","mixed")),"")</f>
        <v>mixed</v>
      </c>
      <c r="X1369">
        <f>IF(AND(ISNUMBER($BW1369),ISNUMBER($BX1369)),MIN(1,MAX(0,($BX1369-2017+1)/($BX1369-$BW1369+1))),"")</f>
        <v>0.2222222222222222</v>
      </c>
      <c r="Y1369">
        <f>IF(AND(ISNUMBER($BW1369),ISNUMBER($BX1369)),MIN(1,MAX(0,($BX1369-2018+1)/($BX1369-$BW1369+1))),"")</f>
        <v>0.1111111111111111</v>
      </c>
      <c r="Z1369">
        <f>IF(AND(ISNUMBER($BW1369),ISNUMBER($BX1369)),MIN(1,MAX(0,($BX1369-2019+1)/($BX1369-$BW1369+1))),"")</f>
        <v>0.0</v>
      </c>
      <c r="AA1369">
        <f>IF(ISNUMBER($BX1369),IF($BX1369&gt;=2017,1,0),"")</f>
        <v>1.0</v>
      </c>
      <c r="AB1369">
        <f>IF(ISNUMBER($BX1369),IF($BX1369&gt;=2018,1,0),"")</f>
        <v>1.0</v>
      </c>
      <c r="AC1369">
        <f>IF(ISNUMBER($BX1369),IF($BX1369&gt;=2019,1,0),"")</f>
        <v>0.0</v>
      </c>
      <c r="AD1369">
        <f>IF($L1369&lt;&gt;"",IF($L1369&gt;2013,1,0),"")</f>
        <v>1.0</v>
      </c>
      <c r="AE1369">
        <f>IF($L1369&lt;&gt;"",1+IF($L1369&gt;2011,1,0)+IF($L1369&gt;2014,1,0),"")</f>
        <v>2.0</v>
      </c>
      <c r="AF1369" t="inlineStr">
        <is>
          <t>derivativ (CDS spread)</t>
        </is>
      </c>
      <c r="AG1369" t="inlineStr">
        <is>
          <t>disclosure</t>
        </is>
      </c>
      <c r="AH1369" t="inlineStr">
        <is>
          <t>non-sensitive</t>
        </is>
      </c>
      <c r="AI1369" t="inlineStr">
        <is>
          <t>with ETS/CT</t>
        </is>
      </c>
      <c r="AJ1369" t="inlineStr">
        <is>
          <t>with ETS/CT</t>
        </is>
      </c>
      <c r="AK1369" t="str">
        <f>IF(AND($CF1369&lt;&gt;"",IFERROR(INDEX(subsample_country_map!$B:$B,MATCH($CF1369,subsample_country_map!$A:$A,0)),"")&lt;&gt;""),INDEX(subsample_country_map!$B:$B,MATCH($CF1369,subsample_country_map!$A:$A,0)),INDEX(lookup!$AA:$AA,MATCH($A1369,lookup!$A:$A,0)))</f>
        <v>1_US</v>
      </c>
      <c r="AL1369" t="str">
        <f>IF(AND($CF1369&lt;&gt;"",IFERROR(INDEX(subsample_country_map!$C:$C,MATCH($CF1369,subsample_country_map!$A:$A,0)),"")&lt;&gt;""),INDEX(subsample_country_map!$C:$C,MATCH($CF1369,subsample_country_map!$A:$A,0)),INDEX(lookup!$AB:$AB,MATCH($A1369,lookup!$A:$A,0)))</f>
        <v>1_developed</v>
      </c>
      <c r="AM1369" t="str">
        <f>IF(AND($CF1369&lt;&gt;"",IFERROR(INDEX(subsample_country_map!$D:$D,MATCH($CF1369,subsample_country_map!$A:$A,0)),"")&lt;&gt;""),INDEX(subsample_country_map!$D:$D,MATCH($CF1369,subsample_country_map!$A:$A,0)),INDEX(lookup!$AC:$AC,MATCH($A1369,lookup!$A:$A,0)))</f>
        <v>1_western</v>
      </c>
      <c r="AN1369" t="str">
        <f>IF(AND($CF1369&lt;&gt;"",IFERROR(INDEX(subsample_country_map!$E:$E,MATCH($CF1369,subsample_country_map!$A:$A,0)),"")&lt;&gt;""),INDEX(subsample_country_map!$E:$E,MATCH($CF1369,subsample_country_map!$A:$A,0)),INDEX(lookup!$AD:$AD,MATCH($A1369,lookup!$A:$A,0)))</f>
        <v>1_common law</v>
      </c>
      <c r="AO1369" t="str">
        <f>INDEX(lookup!$Y:$Y,MATCH($A1369,lookup!$A:$A,0))</f>
        <v>0_published</v>
      </c>
      <c r="AP1369" t="str">
        <f>INDEX(lookup!$Z:$Z,MATCH($A1369,lookup!$A:$A,0))</f>
        <v>1_VHB high</v>
      </c>
      <c r="AQ1369" t="str">
        <f>INDEX(lookup!$W:$W,MATCH($A1369,lookup!$A:$A,0))</f>
        <v>1_fin/acc/econ</v>
      </c>
      <c r="AS1369" t="inlineStr">
        <is>
          <t>staging</t>
        </is>
      </c>
      <c r="AT1369" t="inlineStr">
        <is>
          <t>good-CER</t>
        </is>
      </c>
      <c r="AU1369" t="inlineStr">
        <is>
          <t>cost</t>
        </is>
      </c>
      <c r="AV1369" t="inlineStr">
        <is>
          <t>-0.720</t>
        </is>
      </c>
      <c r="AW1369" t="inlineStr">
        <is>
          <t>3.220</t>
        </is>
      </c>
      <c r="BA1369" t="n">
        <v>26802</v>
      </c>
      <c r="BB1369" t="inlineStr">
        <is>
          <t>as-stated:one-month ahead forecasting regression</t>
        </is>
      </c>
      <c r="BC1369" t="inlineStr">
        <is>
          <t>other:panel first difference (pooled OLS)</t>
        </is>
      </c>
      <c r="BD1369" t="inlineStr">
        <is>
          <t>industry</t>
        </is>
      </c>
      <c r="BE1369" t="inlineStr">
        <is>
          <t>industry</t>
        </is>
      </c>
      <c r="BF1369" t="inlineStr">
        <is>
          <t>Non-Mat</t>
        </is>
      </c>
      <c r="BI1369" t="inlineStr">
        <is>
          <t>Table 10</t>
        </is>
      </c>
      <c r="BJ1369" t="inlineStr">
        <is>
          <t>col (VII) Non-Mat ∆Y10Y,5Y</t>
        </is>
      </c>
      <c r="BK1369" t="inlineStr">
        <is>
          <t>42</t>
        </is>
      </c>
      <c r="BL1369" t="inlineStr">
        <is>
          <t>∆Physical -0.720 (3.220)</t>
        </is>
      </c>
      <c r="BM1369" t="inlineStr">
        <is>
          <t>∆Physical</t>
        </is>
      </c>
      <c r="BN1369" t="inlineStr">
        <is>
          <t>∆Y10Y,5Y</t>
        </is>
      </c>
      <c r="BO1369" t="inlineStr">
        <is>
          <t>original</t>
        </is>
      </c>
      <c r="BP1369" t="inlineStr">
        <is>
          <t>Kölbel et al (2020)</t>
        </is>
      </c>
      <c r="BQ1369" t="inlineStr">
        <is>
          <t>computed</t>
        </is>
      </c>
      <c r="BT1369" t="n">
        <v>0</v>
      </c>
      <c r="BU1369" t="inlineStr">
        <is>
          <t>staging_Koelbel_et_al_2020.csv</t>
        </is>
      </c>
      <c r="BW1369" t="n">
        <v>2010</v>
      </c>
      <c r="BX1369" t="n">
        <v>2018</v>
      </c>
      <c r="BY1369" t="inlineStr">
        <is>
          <t>United States (</t>
        </is>
      </c>
      <c r="BZ1369" t="n">
        <v>2014</v>
      </c>
      <c r="CA1369" t="n">
        <v>0.3333333333333333</v>
      </c>
      <c r="CB1369" t="n">
        <v>0</v>
      </c>
      <c r="CC1369" t="n">
        <v>1</v>
      </c>
      <c r="CD1369" t="n">
        <v>-0.001365818177155685</v>
      </c>
      <c r="CE1369" t="n">
        <v>1</v>
      </c>
    </row>
    <row r="1370">
      <c r="A1370" t="inlineStr">
        <is>
          <t>Kölbel et al (2020)</t>
        </is>
      </c>
      <c r="B1370" t="n">
        <v>2675</v>
      </c>
      <c r="C1370" t="n">
        <v>-0.006306308379056382</v>
      </c>
      <c r="D1370" t="n">
        <v>26802</v>
      </c>
      <c r="E1370">
        <f>IF(ISNUMBER($BA1370),$BA1370,IF(AND(ISNUMBER($D1370),ISNUMBER($BW1370),ISNUMBER($BX1370)),$D1370*($BX1370-$BW1370+1),""))</f>
        <v>26802.0</v>
      </c>
      <c r="H1370" t="inlineStr">
        <is>
          <t>partial</t>
        </is>
      </c>
      <c r="I1370" t="inlineStr">
        <is>
          <t>Regression Cofficient and Standard Error  available</t>
        </is>
      </c>
      <c r="J1370">
        <f>IF($BW1370&lt;&gt;"",$BW1370,"")</f>
        <v>2010.0</v>
      </c>
      <c r="K1370">
        <f>IF($BX1370&lt;&gt;"",$BX1370,"")</f>
        <v>2018.0</v>
      </c>
      <c r="L1370">
        <f>IF(AND(ISNUMBER($BW1370),ISNUMBER($BX1370)),($BW1370+$BX1370)/2,"")</f>
        <v>2014.0</v>
      </c>
      <c r="M1370">
        <f>IF($L1370&lt;&gt;"",$L1370,"")</f>
        <v>2014.0</v>
      </c>
      <c r="N1370">
        <f>IF(AND(ISNUMBER($BW1370),ISNUMBER($BX1370)),MIN(1,MAX(0,($BX1370-2016+1)/($BX1370-$BW1370+1))),"")</f>
        <v>0.3333333333333333</v>
      </c>
      <c r="O1370">
        <f>IF(AND(ISNUMBER($BW1370),ISNUMBER($BX1370)),MIN(1,MAX(0,($BX1370-2017+1)/($BX1370-$BW1370+1))),"")</f>
        <v>0.2222222222222222</v>
      </c>
      <c r="P1370">
        <f>IF(AND(ISNUMBER($BW1370),ISNUMBER($BX1370)),MIN(1,MAX(0,($BX1370-2018+1)/($BX1370-$BW1370+1))),"")</f>
        <v>0.1111111111111111</v>
      </c>
      <c r="Q1370">
        <f>IF(AND(ISNUMBER($BW1370),ISNUMBER($BX1370)),MIN(1,MAX(0,($BX1370-2019+1)/($BX1370-$BW1370+1))),"")</f>
        <v>0.0</v>
      </c>
      <c r="R1370">
        <f>IF(AND(ISNUMBER($BW1370),ISNUMBER($BX1370)),MIN(1,MAX(0,($BX1370-2016+1)/($BX1370-$BW1370+1))),"")</f>
        <v>0.3333333333333333</v>
      </c>
      <c r="S1370">
        <f>IF($L1370&lt;&gt;"",IF($L1370&gt;=2015.5,1,0),"")</f>
        <v>0.0</v>
      </c>
      <c r="T1370">
        <f>IF($L1370&lt;&gt;"",IF($L1370&gt;=2016,1,0),"")</f>
        <v>0.0</v>
      </c>
      <c r="U1370">
        <f>IF(ISNUMBER($BX1370),IF($BX1370&gt;=2016,1,0),"")</f>
        <v>1.0</v>
      </c>
      <c r="V1370">
        <f>IF(ISNUMBER($BW1370),IF($BW1370&gt;=2016,1,0),"")</f>
        <v>0.0</v>
      </c>
      <c r="W1370" t="str">
        <f>IF(AND(ISNUMBER($BW1370),ISNUMBER($BX1370)),IF($BW1370&gt;=2016,"post-only",IF($BX1370&lt;2016,"pre-only","mixed")),"")</f>
        <v>mixed</v>
      </c>
      <c r="X1370">
        <f>IF(AND(ISNUMBER($BW1370),ISNUMBER($BX1370)),MIN(1,MAX(0,($BX1370-2017+1)/($BX1370-$BW1370+1))),"")</f>
        <v>0.2222222222222222</v>
      </c>
      <c r="Y1370">
        <f>IF(AND(ISNUMBER($BW1370),ISNUMBER($BX1370)),MIN(1,MAX(0,($BX1370-2018+1)/($BX1370-$BW1370+1))),"")</f>
        <v>0.1111111111111111</v>
      </c>
      <c r="Z1370">
        <f>IF(AND(ISNUMBER($BW1370),ISNUMBER($BX1370)),MIN(1,MAX(0,($BX1370-2019+1)/($BX1370-$BW1370+1))),"")</f>
        <v>0.0</v>
      </c>
      <c r="AA1370">
        <f>IF(ISNUMBER($BX1370),IF($BX1370&gt;=2017,1,0),"")</f>
        <v>1.0</v>
      </c>
      <c r="AB1370">
        <f>IF(ISNUMBER($BX1370),IF($BX1370&gt;=2018,1,0),"")</f>
        <v>1.0</v>
      </c>
      <c r="AC1370">
        <f>IF(ISNUMBER($BX1370),IF($BX1370&gt;=2019,1,0),"")</f>
        <v>0.0</v>
      </c>
      <c r="AD1370">
        <f>IF($L1370&lt;&gt;"",IF($L1370&gt;2013,1,0),"")</f>
        <v>1.0</v>
      </c>
      <c r="AE1370">
        <f>IF($L1370&lt;&gt;"",1+IF($L1370&gt;2011,1,0)+IF($L1370&gt;2014,1,0),"")</f>
        <v>2.0</v>
      </c>
      <c r="AF1370" t="inlineStr">
        <is>
          <t>derivativ (CDS spread)</t>
        </is>
      </c>
      <c r="AG1370" t="inlineStr">
        <is>
          <t>disclosure</t>
        </is>
      </c>
      <c r="AH1370" t="inlineStr">
        <is>
          <t>non-sensitive</t>
        </is>
      </c>
      <c r="AI1370" t="inlineStr">
        <is>
          <t>with ETS/CT</t>
        </is>
      </c>
      <c r="AJ1370" t="inlineStr">
        <is>
          <t>with ETS/CT</t>
        </is>
      </c>
      <c r="AK1370" t="str">
        <f>IF(AND($CF1370&lt;&gt;"",IFERROR(INDEX(subsample_country_map!$B:$B,MATCH($CF1370,subsample_country_map!$A:$A,0)),"")&lt;&gt;""),INDEX(subsample_country_map!$B:$B,MATCH($CF1370,subsample_country_map!$A:$A,0)),INDEX(lookup!$AA:$AA,MATCH($A1370,lookup!$A:$A,0)))</f>
        <v>1_US</v>
      </c>
      <c r="AL1370" t="str">
        <f>IF(AND($CF1370&lt;&gt;"",IFERROR(INDEX(subsample_country_map!$C:$C,MATCH($CF1370,subsample_country_map!$A:$A,0)),"")&lt;&gt;""),INDEX(subsample_country_map!$C:$C,MATCH($CF1370,subsample_country_map!$A:$A,0)),INDEX(lookup!$AB:$AB,MATCH($A1370,lookup!$A:$A,0)))</f>
        <v>1_developed</v>
      </c>
      <c r="AM1370" t="str">
        <f>IF(AND($CF1370&lt;&gt;"",IFERROR(INDEX(subsample_country_map!$D:$D,MATCH($CF1370,subsample_country_map!$A:$A,0)),"")&lt;&gt;""),INDEX(subsample_country_map!$D:$D,MATCH($CF1370,subsample_country_map!$A:$A,0)),INDEX(lookup!$AC:$AC,MATCH($A1370,lookup!$A:$A,0)))</f>
        <v>1_western</v>
      </c>
      <c r="AN1370" t="str">
        <f>IF(AND($CF1370&lt;&gt;"",IFERROR(INDEX(subsample_country_map!$E:$E,MATCH($CF1370,subsample_country_map!$A:$A,0)),"")&lt;&gt;""),INDEX(subsample_country_map!$E:$E,MATCH($CF1370,subsample_country_map!$A:$A,0)),INDEX(lookup!$AD:$AD,MATCH($A1370,lookup!$A:$A,0)))</f>
        <v>1_common law</v>
      </c>
      <c r="AO1370" t="str">
        <f>INDEX(lookup!$Y:$Y,MATCH($A1370,lookup!$A:$A,0))</f>
        <v>0_published</v>
      </c>
      <c r="AP1370" t="str">
        <f>INDEX(lookup!$Z:$Z,MATCH($A1370,lookup!$A:$A,0))</f>
        <v>1_VHB high</v>
      </c>
      <c r="AQ1370" t="str">
        <f>INDEX(lookup!$W:$W,MATCH($A1370,lookup!$A:$A,0))</f>
        <v>1_fin/acc/econ</v>
      </c>
      <c r="AS1370" t="inlineStr">
        <is>
          <t>staging</t>
        </is>
      </c>
      <c r="AT1370" t="inlineStr">
        <is>
          <t>good-CER</t>
        </is>
      </c>
      <c r="AU1370" t="inlineStr">
        <is>
          <t>cost</t>
        </is>
      </c>
      <c r="AV1370" t="inlineStr">
        <is>
          <t>-2.832</t>
        </is>
      </c>
      <c r="AW1370" t="inlineStr">
        <is>
          <t>2.743</t>
        </is>
      </c>
      <c r="BA1370" t="n">
        <v>26802</v>
      </c>
      <c r="BB1370" t="inlineStr">
        <is>
          <t>as-stated:one-month ahead forecasting regression</t>
        </is>
      </c>
      <c r="BC1370" t="inlineStr">
        <is>
          <t>other:panel first difference (pooled OLS)</t>
        </is>
      </c>
      <c r="BD1370" t="inlineStr">
        <is>
          <t>industry</t>
        </is>
      </c>
      <c r="BE1370" t="inlineStr">
        <is>
          <t>industry</t>
        </is>
      </c>
      <c r="BF1370" t="inlineStr">
        <is>
          <t>Non-Mat</t>
        </is>
      </c>
      <c r="BI1370" t="inlineStr">
        <is>
          <t>Table 10</t>
        </is>
      </c>
      <c r="BJ1370" t="inlineStr">
        <is>
          <t>col (VII) Non-Mat ∆Y10Y,5Y</t>
        </is>
      </c>
      <c r="BK1370" t="inlineStr">
        <is>
          <t>42</t>
        </is>
      </c>
      <c r="BL1370" t="inlineStr">
        <is>
          <t>∆Transition -2.832 (2.743)</t>
        </is>
      </c>
      <c r="BM1370" t="inlineStr">
        <is>
          <t>∆Transition</t>
        </is>
      </c>
      <c r="BN1370" t="inlineStr">
        <is>
          <t>∆Y10Y,5Y</t>
        </is>
      </c>
      <c r="BO1370" t="inlineStr">
        <is>
          <t>original</t>
        </is>
      </c>
      <c r="BP1370" t="inlineStr">
        <is>
          <t>Kölbel et al (2020)</t>
        </is>
      </c>
      <c r="BQ1370" t="inlineStr">
        <is>
          <t>computed</t>
        </is>
      </c>
      <c r="BT1370" t="n">
        <v>0</v>
      </c>
      <c r="BU1370" t="inlineStr">
        <is>
          <t>staging_Koelbel_et_al_2020.csv</t>
        </is>
      </c>
      <c r="BW1370" t="n">
        <v>2010</v>
      </c>
      <c r="BX1370" t="n">
        <v>2018</v>
      </c>
      <c r="BY1370" t="inlineStr">
        <is>
          <t>United States (</t>
        </is>
      </c>
      <c r="BZ1370" t="n">
        <v>2014</v>
      </c>
      <c r="CA1370" t="n">
        <v>0.3333333333333333</v>
      </c>
      <c r="CB1370" t="n">
        <v>0</v>
      </c>
      <c r="CC1370" t="n">
        <v>1</v>
      </c>
      <c r="CD1370" t="n">
        <v>-0.00630639198068163</v>
      </c>
      <c r="CE1370" t="n">
        <v>1</v>
      </c>
    </row>
    <row r="1371">
      <c r="A1371" t="inlineStr">
        <is>
          <t>Kölbel et al (2020)</t>
        </is>
      </c>
      <c r="B1371" t="n">
        <v>2676</v>
      </c>
      <c r="C1371" t="n">
        <v>0.001617980113128562</v>
      </c>
      <c r="D1371" t="n">
        <v>12422</v>
      </c>
      <c r="E1371">
        <f>IF(ISNUMBER($BA1371),$BA1371,IF(AND(ISNUMBER($D1371),ISNUMBER($BW1371),ISNUMBER($BX1371)),$D1371*($BX1371-$BW1371+1),""))</f>
        <v>12422.0</v>
      </c>
      <c r="H1371" t="inlineStr">
        <is>
          <t>partial</t>
        </is>
      </c>
      <c r="I1371" t="inlineStr">
        <is>
          <t>Regression Cofficient and Standard Error  available</t>
        </is>
      </c>
      <c r="J1371">
        <f>IF($BW1371&lt;&gt;"",$BW1371,"")</f>
        <v>2010.0</v>
      </c>
      <c r="K1371">
        <f>IF($BX1371&lt;&gt;"",$BX1371,"")</f>
        <v>2018.0</v>
      </c>
      <c r="L1371">
        <f>IF(AND(ISNUMBER($BW1371),ISNUMBER($BX1371)),($BW1371+$BX1371)/2,"")</f>
        <v>2014.0</v>
      </c>
      <c r="M1371">
        <f>IF($L1371&lt;&gt;"",$L1371,"")</f>
        <v>2014.0</v>
      </c>
      <c r="N1371">
        <f>IF(AND(ISNUMBER($BW1371),ISNUMBER($BX1371)),MIN(1,MAX(0,($BX1371-2016+1)/($BX1371-$BW1371+1))),"")</f>
        <v>0.3333333333333333</v>
      </c>
      <c r="O1371">
        <f>IF(AND(ISNUMBER($BW1371),ISNUMBER($BX1371)),MIN(1,MAX(0,($BX1371-2017+1)/($BX1371-$BW1371+1))),"")</f>
        <v>0.2222222222222222</v>
      </c>
      <c r="P1371">
        <f>IF(AND(ISNUMBER($BW1371),ISNUMBER($BX1371)),MIN(1,MAX(0,($BX1371-2018+1)/($BX1371-$BW1371+1))),"")</f>
        <v>0.1111111111111111</v>
      </c>
      <c r="Q1371">
        <f>IF(AND(ISNUMBER($BW1371),ISNUMBER($BX1371)),MIN(1,MAX(0,($BX1371-2019+1)/($BX1371-$BW1371+1))),"")</f>
        <v>0.0</v>
      </c>
      <c r="R1371">
        <f>IF(AND(ISNUMBER($BW1371),ISNUMBER($BX1371)),MIN(1,MAX(0,($BX1371-2016+1)/($BX1371-$BW1371+1))),"")</f>
        <v>0.3333333333333333</v>
      </c>
      <c r="S1371">
        <f>IF($L1371&lt;&gt;"",IF($L1371&gt;=2015.5,1,0),"")</f>
        <v>0.0</v>
      </c>
      <c r="T1371">
        <f>IF($L1371&lt;&gt;"",IF($L1371&gt;=2016,1,0),"")</f>
        <v>0.0</v>
      </c>
      <c r="U1371">
        <f>IF(ISNUMBER($BX1371),IF($BX1371&gt;=2016,1,0),"")</f>
        <v>1.0</v>
      </c>
      <c r="V1371">
        <f>IF(ISNUMBER($BW1371),IF($BW1371&gt;=2016,1,0),"")</f>
        <v>0.0</v>
      </c>
      <c r="W1371" t="str">
        <f>IF(AND(ISNUMBER($BW1371),ISNUMBER($BX1371)),IF($BW1371&gt;=2016,"post-only",IF($BX1371&lt;2016,"pre-only","mixed")),"")</f>
        <v>mixed</v>
      </c>
      <c r="X1371">
        <f>IF(AND(ISNUMBER($BW1371),ISNUMBER($BX1371)),MIN(1,MAX(0,($BX1371-2017+1)/($BX1371-$BW1371+1))),"")</f>
        <v>0.2222222222222222</v>
      </c>
      <c r="Y1371">
        <f>IF(AND(ISNUMBER($BW1371),ISNUMBER($BX1371)),MIN(1,MAX(0,($BX1371-2018+1)/($BX1371-$BW1371+1))),"")</f>
        <v>0.1111111111111111</v>
      </c>
      <c r="Z1371">
        <f>IF(AND(ISNUMBER($BW1371),ISNUMBER($BX1371)),MIN(1,MAX(0,($BX1371-2019+1)/($BX1371-$BW1371+1))),"")</f>
        <v>0.0</v>
      </c>
      <c r="AA1371">
        <f>IF(ISNUMBER($BX1371),IF($BX1371&gt;=2017,1,0),"")</f>
        <v>1.0</v>
      </c>
      <c r="AB1371">
        <f>IF(ISNUMBER($BX1371),IF($BX1371&gt;=2018,1,0),"")</f>
        <v>1.0</v>
      </c>
      <c r="AC1371">
        <f>IF(ISNUMBER($BX1371),IF($BX1371&gt;=2019,1,0),"")</f>
        <v>0.0</v>
      </c>
      <c r="AD1371">
        <f>IF($L1371&lt;&gt;"",IF($L1371&gt;2013,1,0),"")</f>
        <v>1.0</v>
      </c>
      <c r="AE1371">
        <f>IF($L1371&lt;&gt;"",1+IF($L1371&gt;2011,1,0)+IF($L1371&gt;2014,1,0),"")</f>
        <v>2.0</v>
      </c>
      <c r="AF1371" t="inlineStr">
        <is>
          <t>derivativ (CDS spread)</t>
        </is>
      </c>
      <c r="AG1371" t="inlineStr">
        <is>
          <t>disclosure</t>
        </is>
      </c>
      <c r="AH1371" t="inlineStr">
        <is>
          <t>non-sensitive</t>
        </is>
      </c>
      <c r="AI1371" t="inlineStr">
        <is>
          <t>with ETS/CT</t>
        </is>
      </c>
      <c r="AJ1371" t="inlineStr">
        <is>
          <t>with ETS/CT</t>
        </is>
      </c>
      <c r="AK1371" t="str">
        <f>IF(AND($CF1371&lt;&gt;"",IFERROR(INDEX(subsample_country_map!$B:$B,MATCH($CF1371,subsample_country_map!$A:$A,0)),"")&lt;&gt;""),INDEX(subsample_country_map!$B:$B,MATCH($CF1371,subsample_country_map!$A:$A,0)),INDEX(lookup!$AA:$AA,MATCH($A1371,lookup!$A:$A,0)))</f>
        <v>1_US</v>
      </c>
      <c r="AL1371" t="str">
        <f>IF(AND($CF1371&lt;&gt;"",IFERROR(INDEX(subsample_country_map!$C:$C,MATCH($CF1371,subsample_country_map!$A:$A,0)),"")&lt;&gt;""),INDEX(subsample_country_map!$C:$C,MATCH($CF1371,subsample_country_map!$A:$A,0)),INDEX(lookup!$AB:$AB,MATCH($A1371,lookup!$A:$A,0)))</f>
        <v>1_developed</v>
      </c>
      <c r="AM1371" t="str">
        <f>IF(AND($CF1371&lt;&gt;"",IFERROR(INDEX(subsample_country_map!$D:$D,MATCH($CF1371,subsample_country_map!$A:$A,0)),"")&lt;&gt;""),INDEX(subsample_country_map!$D:$D,MATCH($CF1371,subsample_country_map!$A:$A,0)),INDEX(lookup!$AC:$AC,MATCH($A1371,lookup!$A:$A,0)))</f>
        <v>1_western</v>
      </c>
      <c r="AN1371" t="str">
        <f>IF(AND($CF1371&lt;&gt;"",IFERROR(INDEX(subsample_country_map!$E:$E,MATCH($CF1371,subsample_country_map!$A:$A,0)),"")&lt;&gt;""),INDEX(subsample_country_map!$E:$E,MATCH($CF1371,subsample_country_map!$A:$A,0)),INDEX(lookup!$AD:$AD,MATCH($A1371,lookup!$A:$A,0)))</f>
        <v>1_common law</v>
      </c>
      <c r="AO1371" t="str">
        <f>INDEX(lookup!$Y:$Y,MATCH($A1371,lookup!$A:$A,0))</f>
        <v>0_published</v>
      </c>
      <c r="AP1371" t="str">
        <f>INDEX(lookup!$Z:$Z,MATCH($A1371,lookup!$A:$A,0))</f>
        <v>1_VHB high</v>
      </c>
      <c r="AQ1371" t="str">
        <f>INDEX(lookup!$W:$W,MATCH($A1371,lookup!$A:$A,0))</f>
        <v>1_fin/acc/econ</v>
      </c>
      <c r="AS1371" t="inlineStr">
        <is>
          <t>staging</t>
        </is>
      </c>
      <c r="AT1371" t="inlineStr">
        <is>
          <t>good-CER</t>
        </is>
      </c>
      <c r="AU1371" t="inlineStr">
        <is>
          <t>cost</t>
        </is>
      </c>
      <c r="AV1371" t="inlineStr">
        <is>
          <t>1.069</t>
        </is>
      </c>
      <c r="AW1371" t="inlineStr">
        <is>
          <t>5.928</t>
        </is>
      </c>
      <c r="BA1371" t="n">
        <v>12422</v>
      </c>
      <c r="BB1371" t="inlineStr">
        <is>
          <t>as-stated:one-month ahead forecasting regression</t>
        </is>
      </c>
      <c r="BC1371" t="inlineStr">
        <is>
          <t>other:panel first difference (pooled OLS)</t>
        </is>
      </c>
      <c r="BD1371" t="inlineStr">
        <is>
          <t>industry</t>
        </is>
      </c>
      <c r="BE1371" t="inlineStr">
        <is>
          <t>industry</t>
        </is>
      </c>
      <c r="BF1371" t="inlineStr">
        <is>
          <t>Mat</t>
        </is>
      </c>
      <c r="BI1371" t="inlineStr">
        <is>
          <t>Table 10</t>
        </is>
      </c>
      <c r="BJ1371" t="inlineStr">
        <is>
          <t>col (VIII) Mat ∆Y10Y,5Y</t>
        </is>
      </c>
      <c r="BK1371" t="inlineStr">
        <is>
          <t>42</t>
        </is>
      </c>
      <c r="BL1371" t="inlineStr">
        <is>
          <t>∆Physical 1.069 (5.928)</t>
        </is>
      </c>
      <c r="BM1371" t="inlineStr">
        <is>
          <t>∆Physical</t>
        </is>
      </c>
      <c r="BN1371" t="inlineStr">
        <is>
          <t>∆Y10Y,5Y</t>
        </is>
      </c>
      <c r="BO1371" t="inlineStr">
        <is>
          <t>original</t>
        </is>
      </c>
      <c r="BP1371" t="inlineStr">
        <is>
          <t>Kölbel et al (2020)</t>
        </is>
      </c>
      <c r="BQ1371" t="inlineStr">
        <is>
          <t>computed</t>
        </is>
      </c>
      <c r="BT1371" t="n">
        <v>0</v>
      </c>
      <c r="BU1371" t="inlineStr">
        <is>
          <t>staging_Koelbel_et_al_2020.csv</t>
        </is>
      </c>
      <c r="BW1371" t="n">
        <v>2010</v>
      </c>
      <c r="BX1371" t="n">
        <v>2018</v>
      </c>
      <c r="BY1371" t="inlineStr">
        <is>
          <t>United States (</t>
        </is>
      </c>
      <c r="BZ1371" t="n">
        <v>2014</v>
      </c>
      <c r="CA1371" t="n">
        <v>0.3333333333333333</v>
      </c>
      <c r="CB1371" t="n">
        <v>0</v>
      </c>
      <c r="CC1371" t="n">
        <v>1</v>
      </c>
      <c r="CD1371" t="n">
        <v>0.001617981525012396</v>
      </c>
      <c r="CE1371" t="n">
        <v>1</v>
      </c>
    </row>
    <row r="1372">
      <c r="A1372" t="inlineStr">
        <is>
          <t>Kölbel et al (2020)</t>
        </is>
      </c>
      <c r="B1372" t="n">
        <v>2677</v>
      </c>
      <c r="C1372" t="n">
        <v>0.01077994833020797</v>
      </c>
      <c r="D1372" t="n">
        <v>12422</v>
      </c>
      <c r="E1372">
        <f>IF(ISNUMBER($BA1372),$BA1372,IF(AND(ISNUMBER($D1372),ISNUMBER($BW1372),ISNUMBER($BX1372)),$D1372*($BX1372-$BW1372+1),""))</f>
        <v>12422.0</v>
      </c>
      <c r="H1372" t="inlineStr">
        <is>
          <t>partial</t>
        </is>
      </c>
      <c r="I1372" t="inlineStr">
        <is>
          <t>Regression Cofficient and Standard Error  available</t>
        </is>
      </c>
      <c r="J1372">
        <f>IF($BW1372&lt;&gt;"",$BW1372,"")</f>
        <v>2010.0</v>
      </c>
      <c r="K1372">
        <f>IF($BX1372&lt;&gt;"",$BX1372,"")</f>
        <v>2018.0</v>
      </c>
      <c r="L1372">
        <f>IF(AND(ISNUMBER($BW1372),ISNUMBER($BX1372)),($BW1372+$BX1372)/2,"")</f>
        <v>2014.0</v>
      </c>
      <c r="M1372">
        <f>IF($L1372&lt;&gt;"",$L1372,"")</f>
        <v>2014.0</v>
      </c>
      <c r="N1372">
        <f>IF(AND(ISNUMBER($BW1372),ISNUMBER($BX1372)),MIN(1,MAX(0,($BX1372-2016+1)/($BX1372-$BW1372+1))),"")</f>
        <v>0.3333333333333333</v>
      </c>
      <c r="O1372">
        <f>IF(AND(ISNUMBER($BW1372),ISNUMBER($BX1372)),MIN(1,MAX(0,($BX1372-2017+1)/($BX1372-$BW1372+1))),"")</f>
        <v>0.2222222222222222</v>
      </c>
      <c r="P1372">
        <f>IF(AND(ISNUMBER($BW1372),ISNUMBER($BX1372)),MIN(1,MAX(0,($BX1372-2018+1)/($BX1372-$BW1372+1))),"")</f>
        <v>0.1111111111111111</v>
      </c>
      <c r="Q1372">
        <f>IF(AND(ISNUMBER($BW1372),ISNUMBER($BX1372)),MIN(1,MAX(0,($BX1372-2019+1)/($BX1372-$BW1372+1))),"")</f>
        <v>0.0</v>
      </c>
      <c r="R1372">
        <f>IF(AND(ISNUMBER($BW1372),ISNUMBER($BX1372)),MIN(1,MAX(0,($BX1372-2016+1)/($BX1372-$BW1372+1))),"")</f>
        <v>0.3333333333333333</v>
      </c>
      <c r="S1372">
        <f>IF($L1372&lt;&gt;"",IF($L1372&gt;=2015.5,1,0),"")</f>
        <v>0.0</v>
      </c>
      <c r="T1372">
        <f>IF($L1372&lt;&gt;"",IF($L1372&gt;=2016,1,0),"")</f>
        <v>0.0</v>
      </c>
      <c r="U1372">
        <f>IF(ISNUMBER($BX1372),IF($BX1372&gt;=2016,1,0),"")</f>
        <v>1.0</v>
      </c>
      <c r="V1372">
        <f>IF(ISNUMBER($BW1372),IF($BW1372&gt;=2016,1,0),"")</f>
        <v>0.0</v>
      </c>
      <c r="W1372" t="str">
        <f>IF(AND(ISNUMBER($BW1372),ISNUMBER($BX1372)),IF($BW1372&gt;=2016,"post-only",IF($BX1372&lt;2016,"pre-only","mixed")),"")</f>
        <v>mixed</v>
      </c>
      <c r="X1372">
        <f>IF(AND(ISNUMBER($BW1372),ISNUMBER($BX1372)),MIN(1,MAX(0,($BX1372-2017+1)/($BX1372-$BW1372+1))),"")</f>
        <v>0.2222222222222222</v>
      </c>
      <c r="Y1372">
        <f>IF(AND(ISNUMBER($BW1372),ISNUMBER($BX1372)),MIN(1,MAX(0,($BX1372-2018+1)/($BX1372-$BW1372+1))),"")</f>
        <v>0.1111111111111111</v>
      </c>
      <c r="Z1372">
        <f>IF(AND(ISNUMBER($BW1372),ISNUMBER($BX1372)),MIN(1,MAX(0,($BX1372-2019+1)/($BX1372-$BW1372+1))),"")</f>
        <v>0.0</v>
      </c>
      <c r="AA1372">
        <f>IF(ISNUMBER($BX1372),IF($BX1372&gt;=2017,1,0),"")</f>
        <v>1.0</v>
      </c>
      <c r="AB1372">
        <f>IF(ISNUMBER($BX1372),IF($BX1372&gt;=2018,1,0),"")</f>
        <v>1.0</v>
      </c>
      <c r="AC1372">
        <f>IF(ISNUMBER($BX1372),IF($BX1372&gt;=2019,1,0),"")</f>
        <v>0.0</v>
      </c>
      <c r="AD1372">
        <f>IF($L1372&lt;&gt;"",IF($L1372&gt;2013,1,0),"")</f>
        <v>1.0</v>
      </c>
      <c r="AE1372">
        <f>IF($L1372&lt;&gt;"",1+IF($L1372&gt;2011,1,0)+IF($L1372&gt;2014,1,0),"")</f>
        <v>2.0</v>
      </c>
      <c r="AF1372" t="inlineStr">
        <is>
          <t>derivativ (CDS spread)</t>
        </is>
      </c>
      <c r="AG1372" t="inlineStr">
        <is>
          <t>disclosure</t>
        </is>
      </c>
      <c r="AH1372" t="inlineStr">
        <is>
          <t>non-sensitive</t>
        </is>
      </c>
      <c r="AI1372" t="inlineStr">
        <is>
          <t>with ETS/CT</t>
        </is>
      </c>
      <c r="AJ1372" t="inlineStr">
        <is>
          <t>with ETS/CT</t>
        </is>
      </c>
      <c r="AK1372" t="str">
        <f>IF(AND($CF1372&lt;&gt;"",IFERROR(INDEX(subsample_country_map!$B:$B,MATCH($CF1372,subsample_country_map!$A:$A,0)),"")&lt;&gt;""),INDEX(subsample_country_map!$B:$B,MATCH($CF1372,subsample_country_map!$A:$A,0)),INDEX(lookup!$AA:$AA,MATCH($A1372,lookup!$A:$A,0)))</f>
        <v>1_US</v>
      </c>
      <c r="AL1372" t="str">
        <f>IF(AND($CF1372&lt;&gt;"",IFERROR(INDEX(subsample_country_map!$C:$C,MATCH($CF1372,subsample_country_map!$A:$A,0)),"")&lt;&gt;""),INDEX(subsample_country_map!$C:$C,MATCH($CF1372,subsample_country_map!$A:$A,0)),INDEX(lookup!$AB:$AB,MATCH($A1372,lookup!$A:$A,0)))</f>
        <v>1_developed</v>
      </c>
      <c r="AM1372" t="str">
        <f>IF(AND($CF1372&lt;&gt;"",IFERROR(INDEX(subsample_country_map!$D:$D,MATCH($CF1372,subsample_country_map!$A:$A,0)),"")&lt;&gt;""),INDEX(subsample_country_map!$D:$D,MATCH($CF1372,subsample_country_map!$A:$A,0)),INDEX(lookup!$AC:$AC,MATCH($A1372,lookup!$A:$A,0)))</f>
        <v>1_western</v>
      </c>
      <c r="AN1372" t="str">
        <f>IF(AND($CF1372&lt;&gt;"",IFERROR(INDEX(subsample_country_map!$E:$E,MATCH($CF1372,subsample_country_map!$A:$A,0)),"")&lt;&gt;""),INDEX(subsample_country_map!$E:$E,MATCH($CF1372,subsample_country_map!$A:$A,0)),INDEX(lookup!$AD:$AD,MATCH($A1372,lookup!$A:$A,0)))</f>
        <v>1_common law</v>
      </c>
      <c r="AO1372" t="str">
        <f>INDEX(lookup!$Y:$Y,MATCH($A1372,lookup!$A:$A,0))</f>
        <v>0_published</v>
      </c>
      <c r="AP1372" t="str">
        <f>INDEX(lookup!$Z:$Z,MATCH($A1372,lookup!$A:$A,0))</f>
        <v>1_VHB high</v>
      </c>
      <c r="AQ1372" t="str">
        <f>INDEX(lookup!$W:$W,MATCH($A1372,lookup!$A:$A,0))</f>
        <v>1_fin/acc/econ</v>
      </c>
      <c r="AS1372" t="inlineStr">
        <is>
          <t>staging</t>
        </is>
      </c>
      <c r="AT1372" t="inlineStr">
        <is>
          <t>good-CER</t>
        </is>
      </c>
      <c r="AU1372" t="inlineStr">
        <is>
          <t>cost</t>
        </is>
      </c>
      <c r="AV1372" t="inlineStr">
        <is>
          <t>4.686</t>
        </is>
      </c>
      <c r="AW1372" t="inlineStr">
        <is>
          <t>3.900</t>
        </is>
      </c>
      <c r="BA1372" t="n">
        <v>12422</v>
      </c>
      <c r="BB1372" t="inlineStr">
        <is>
          <t>as-stated:one-month ahead forecasting regression</t>
        </is>
      </c>
      <c r="BC1372" t="inlineStr">
        <is>
          <t>other:panel first difference (pooled OLS)</t>
        </is>
      </c>
      <c r="BD1372" t="inlineStr">
        <is>
          <t>industry</t>
        </is>
      </c>
      <c r="BE1372" t="inlineStr">
        <is>
          <t>industry</t>
        </is>
      </c>
      <c r="BF1372" t="inlineStr">
        <is>
          <t>Mat</t>
        </is>
      </c>
      <c r="BI1372" t="inlineStr">
        <is>
          <t>Table 10</t>
        </is>
      </c>
      <c r="BJ1372" t="inlineStr">
        <is>
          <t>col (VIII) Mat ∆Y10Y,5Y</t>
        </is>
      </c>
      <c r="BK1372" t="inlineStr">
        <is>
          <t>42</t>
        </is>
      </c>
      <c r="BL1372" t="inlineStr">
        <is>
          <t>∆Transition 4.686 (3.900)</t>
        </is>
      </c>
      <c r="BM1372" t="inlineStr">
        <is>
          <t>∆Transition</t>
        </is>
      </c>
      <c r="BN1372" t="inlineStr">
        <is>
          <t>∆Y10Y,5Y</t>
        </is>
      </c>
      <c r="BO1372" t="inlineStr">
        <is>
          <t>original</t>
        </is>
      </c>
      <c r="BP1372" t="inlineStr">
        <is>
          <t>Kölbel et al (2020)</t>
        </is>
      </c>
      <c r="BQ1372" t="inlineStr">
        <is>
          <t>computed</t>
        </is>
      </c>
      <c r="BT1372" t="n">
        <v>0</v>
      </c>
      <c r="BU1372" t="inlineStr">
        <is>
          <t>staging_Koelbel_et_al_2020.csv</t>
        </is>
      </c>
      <c r="BW1372" t="n">
        <v>2010</v>
      </c>
      <c r="BX1372" t="n">
        <v>2018</v>
      </c>
      <c r="BY1372" t="inlineStr">
        <is>
          <t>United States (</t>
        </is>
      </c>
      <c r="BZ1372" t="n">
        <v>2014</v>
      </c>
      <c r="CA1372" t="n">
        <v>0.3333333333333333</v>
      </c>
      <c r="CB1372" t="n">
        <v>0</v>
      </c>
      <c r="CC1372" t="n">
        <v>1</v>
      </c>
      <c r="CD1372" t="n">
        <v>0.01078036592883806</v>
      </c>
      <c r="CE1372" t="n">
        <v>1</v>
      </c>
    </row>
    <row r="1373">
      <c r="A1373" t="inlineStr">
        <is>
          <t>Kordschia (2020)</t>
        </is>
      </c>
      <c r="B1373" t="n">
        <v>2678</v>
      </c>
      <c r="C1373" t="n">
        <v>-0.1057773563960284</v>
      </c>
      <c r="D1373" t="n">
        <v>2117</v>
      </c>
      <c r="E1373">
        <f>IF(ISNUMBER($BA1373),$BA1373,IF(AND(ISNUMBER($D1373),ISNUMBER($BW1373),ISNUMBER($BX1373)),$D1373*($BX1373-$BW1373+1),""))</f>
        <v>2117.0</v>
      </c>
      <c r="H1373" t="inlineStr">
        <is>
          <t>partial</t>
        </is>
      </c>
      <c r="I1373" t="inlineStr">
        <is>
          <t>Regression Cofficient and Standard Error  available</t>
        </is>
      </c>
      <c r="J1373">
        <f>IF($BW1373&lt;&gt;"",$BW1373,"")</f>
        <v>2014.0</v>
      </c>
      <c r="K1373">
        <f>IF($BX1373&lt;&gt;"",$BX1373,"")</f>
        <v>2017.0</v>
      </c>
      <c r="L1373">
        <f>IF(AND(ISNUMBER($BW1373),ISNUMBER($BX1373)),($BW1373+$BX1373)/2,"")</f>
        <v>2015.5</v>
      </c>
      <c r="M1373">
        <f>IF($L1373&lt;&gt;"",$L1373,"")</f>
        <v>2015.5</v>
      </c>
      <c r="N1373">
        <f>IF(AND(ISNUMBER($BW1373),ISNUMBER($BX1373)),MIN(1,MAX(0,($BX1373-2016+1)/($BX1373-$BW1373+1))),"")</f>
        <v>0.5</v>
      </c>
      <c r="O1373">
        <f>IF(AND(ISNUMBER($BW1373),ISNUMBER($BX1373)),MIN(1,MAX(0,($BX1373-2017+1)/($BX1373-$BW1373+1))),"")</f>
        <v>0.25</v>
      </c>
      <c r="P1373">
        <f>IF(AND(ISNUMBER($BW1373),ISNUMBER($BX1373)),MIN(1,MAX(0,($BX1373-2018+1)/($BX1373-$BW1373+1))),"")</f>
        <v>0.0</v>
      </c>
      <c r="Q1373">
        <f>IF(AND(ISNUMBER($BW1373),ISNUMBER($BX1373)),MIN(1,MAX(0,($BX1373-2019+1)/($BX1373-$BW1373+1))),"")</f>
        <v>0.0</v>
      </c>
      <c r="R1373">
        <f>IF(AND(ISNUMBER($BW1373),ISNUMBER($BX1373)),MIN(1,MAX(0,($BX1373-2016+1)/($BX1373-$BW1373+1))),"")</f>
        <v>0.5</v>
      </c>
      <c r="S1373">
        <f>IF($L1373&lt;&gt;"",IF($L1373&gt;=2015.5,1,0),"")</f>
        <v>1.0</v>
      </c>
      <c r="T1373">
        <f>IF($L1373&lt;&gt;"",IF($L1373&gt;=2016,1,0),"")</f>
        <v>0.0</v>
      </c>
      <c r="U1373">
        <f>IF(ISNUMBER($BX1373),IF($BX1373&gt;=2016,1,0),"")</f>
        <v>1.0</v>
      </c>
      <c r="V1373">
        <f>IF(ISNUMBER($BW1373),IF($BW1373&gt;=2016,1,0),"")</f>
        <v>0.0</v>
      </c>
      <c r="W1373" t="str">
        <f>IF(AND(ISNUMBER($BW1373),ISNUMBER($BX1373)),IF($BW1373&gt;=2016,"post-only",IF($BX1373&lt;2016,"pre-only","mixed")),"")</f>
        <v>mixed</v>
      </c>
      <c r="X1373">
        <f>IF(AND(ISNUMBER($BW1373),ISNUMBER($BX1373)),MIN(1,MAX(0,($BX1373-2017+1)/($BX1373-$BW1373+1))),"")</f>
        <v>0.25</v>
      </c>
      <c r="Y1373">
        <f>IF(AND(ISNUMBER($BW1373),ISNUMBER($BX1373)),MIN(1,MAX(0,($BX1373-2018+1)/($BX1373-$BW1373+1))),"")</f>
        <v>0.0</v>
      </c>
      <c r="Z1373">
        <f>IF(AND(ISNUMBER($BW1373),ISNUMBER($BX1373)),MIN(1,MAX(0,($BX1373-2019+1)/($BX1373-$BW1373+1))),"")</f>
        <v>0.0</v>
      </c>
      <c r="AA1373">
        <f>IF(ISNUMBER($BX1373),IF($BX1373&gt;=2017,1,0),"")</f>
        <v>1.0</v>
      </c>
      <c r="AB1373">
        <f>IF(ISNUMBER($BX1373),IF($BX1373&gt;=2018,1,0),"")</f>
        <v>0.0</v>
      </c>
      <c r="AC1373">
        <f>IF(ISNUMBER($BX1373),IF($BX1373&gt;=2019,1,0),"")</f>
        <v>0.0</v>
      </c>
      <c r="AD1373">
        <f>IF($L1373&lt;&gt;"",IF($L1373&gt;2013,1,0),"")</f>
        <v>1.0</v>
      </c>
      <c r="AE1373">
        <f>IF($L1373&lt;&gt;"",1+IF($L1373&gt;2011,1,0)+IF($L1373&gt;2014,1,0),"")</f>
        <v>3.0</v>
      </c>
      <c r="AF1373" t="inlineStr">
        <is>
          <t>loan (interest rate)</t>
        </is>
      </c>
      <c r="AG1373" t="inlineStr">
        <is>
          <t>performance</t>
        </is>
      </c>
      <c r="AH1373" t="inlineStr">
        <is>
          <t>non-sensitive</t>
        </is>
      </c>
      <c r="AI1373" t="inlineStr">
        <is>
          <t>with ETS/CT</t>
        </is>
      </c>
      <c r="AJ1373" t="inlineStr">
        <is>
          <t>with ETS/CT</t>
        </is>
      </c>
      <c r="AK1373" t="str">
        <f>IF(AND($CF1373&lt;&gt;"",IFERROR(INDEX(subsample_country_map!$B:$B,MATCH($CF1373,subsample_country_map!$A:$A,0)),"")&lt;&gt;""),INDEX(subsample_country_map!$B:$B,MATCH($CF1373,subsample_country_map!$A:$A,0)),INDEX(lookup!$AA:$AA,MATCH($A1373,lookup!$A:$A,0)))</f>
        <v>2_Europe</v>
      </c>
      <c r="AL1373" t="str">
        <f>IF(AND($CF1373&lt;&gt;"",IFERROR(INDEX(subsample_country_map!$C:$C,MATCH($CF1373,subsample_country_map!$A:$A,0)),"")&lt;&gt;""),INDEX(subsample_country_map!$C:$C,MATCH($CF1373,subsample_country_map!$A:$A,0)),INDEX(lookup!$AB:$AB,MATCH($A1373,lookup!$A:$A,0)))</f>
        <v>99_NCE</v>
      </c>
      <c r="AM1373" t="str">
        <f>IF(AND($CF1373&lt;&gt;"",IFERROR(INDEX(subsample_country_map!$D:$D,MATCH($CF1373,subsample_country_map!$A:$A,0)),"")&lt;&gt;""),INDEX(subsample_country_map!$D:$D,MATCH($CF1373,subsample_country_map!$A:$A,0)),INDEX(lookup!$AC:$AC,MATCH($A1373,lookup!$A:$A,0)))</f>
        <v>99_NCE</v>
      </c>
      <c r="AN1373" t="str">
        <f>IF(AND($CF1373&lt;&gt;"",IFERROR(INDEX(subsample_country_map!$E:$E,MATCH($CF1373,subsample_country_map!$A:$A,0)),"")&lt;&gt;""),INDEX(subsample_country_map!$E:$E,MATCH($CF1373,subsample_country_map!$A:$A,0)),INDEX(lookup!$AD:$AD,MATCH($A1373,lookup!$A:$A,0)))</f>
        <v>1_common law</v>
      </c>
      <c r="AO1373" t="str">
        <f>INDEX(lookup!$Y:$Y,MATCH($A1373,lookup!$A:$A,0))</f>
        <v>0_published</v>
      </c>
      <c r="AP1373" t="str">
        <f>INDEX(lookup!$Z:$Z,MATCH($A1373,lookup!$A:$A,0))</f>
        <v>1_VHB high</v>
      </c>
      <c r="AQ1373" t="str">
        <f>INDEX(lookup!$W:$W,MATCH($A1373,lookup!$A:$A,0))</f>
        <v>3_mgmt</v>
      </c>
      <c r="AS1373" t="inlineStr">
        <is>
          <t>staging</t>
        </is>
      </c>
      <c r="AT1373" t="inlineStr">
        <is>
          <t>good-CER</t>
        </is>
      </c>
      <c r="AU1373" t="inlineStr">
        <is>
          <t>cost</t>
        </is>
      </c>
      <c r="AV1373" t="inlineStr">
        <is>
          <t>-0.0139</t>
        </is>
      </c>
      <c r="AW1373" t="inlineStr">
        <is>
          <t>0.00284</t>
        </is>
      </c>
      <c r="BA1373" t="n">
        <v>2117</v>
      </c>
      <c r="BB1373" t="inlineStr">
        <is>
          <t>1</t>
        </is>
      </c>
      <c r="BC1373" t="inlineStr">
        <is>
          <t>OLS</t>
        </is>
      </c>
      <c r="BD1373" t="inlineStr">
        <is>
          <t>firm</t>
        </is>
      </c>
      <c r="BE1373" t="inlineStr">
        <is>
          <t>none</t>
        </is>
      </c>
      <c r="BI1373" t="inlineStr">
        <is>
          <t>Table 5</t>
        </is>
      </c>
      <c r="BJ1373" t="inlineStr">
        <is>
          <t>Model 2</t>
        </is>
      </c>
      <c r="BK1373" t="inlineStr">
        <is>
          <t>1631</t>
        </is>
      </c>
      <c r="BL1373" t="inlineStr">
        <is>
          <t>E_PILLAR − 0.0139*** (0.00284)</t>
        </is>
      </c>
      <c r="BM1373" t="inlineStr">
        <is>
          <t>E_PILLAR</t>
        </is>
      </c>
      <c r="BN1373" t="inlineStr">
        <is>
          <t>COD (average marginal cost of debt, in percent)</t>
        </is>
      </c>
      <c r="BO1373" t="inlineStr">
        <is>
          <t>original</t>
        </is>
      </c>
      <c r="BP1373" t="inlineStr">
        <is>
          <t>Kordschia (2020)</t>
        </is>
      </c>
      <c r="BQ1373" t="inlineStr">
        <is>
          <t>computed</t>
        </is>
      </c>
      <c r="BT1373" t="n">
        <v>0</v>
      </c>
      <c r="BU1373" t="inlineStr">
        <is>
          <t>staging_Kordschia_2019.csv</t>
        </is>
      </c>
      <c r="BW1373" t="n">
        <v>2014</v>
      </c>
      <c r="BX1373" t="n">
        <v>2017</v>
      </c>
      <c r="BY1373" t="inlineStr">
        <is>
          <t>Austria, Belgium, Cyprus, Czech Republic, Denmark,</t>
        </is>
      </c>
      <c r="BZ1373" t="n">
        <v>2015.5</v>
      </c>
      <c r="CA1373" t="n">
        <v>0.5</v>
      </c>
      <c r="CB1373" t="n">
        <v>1</v>
      </c>
      <c r="CC1373" t="n">
        <v>1</v>
      </c>
      <c r="CD1373" t="n">
        <v>-0.1061745351698248</v>
      </c>
      <c r="CE1373" t="n">
        <v>1</v>
      </c>
    </row>
    <row r="1374">
      <c r="A1374" t="inlineStr">
        <is>
          <t>Kordschia (2020)</t>
        </is>
      </c>
      <c r="B1374" t="n">
        <v>2679</v>
      </c>
      <c r="C1374" t="n">
        <v>-0.258</v>
      </c>
      <c r="D1374" t="n">
        <v>2117</v>
      </c>
      <c r="E1374">
        <f>IF(ISNUMBER($BA1374),$BA1374,IF(AND(ISNUMBER($D1374),ISNUMBER($BW1374),ISNUMBER($BX1374)),$D1374*($BX1374-$BW1374+1),""))</f>
        <v>8468.0</v>
      </c>
      <c r="H1374" t="inlineStr">
        <is>
          <t>bivariate</t>
        </is>
      </c>
      <c r="I1374" t="inlineStr">
        <is>
          <t>Correlation coefficient available</t>
        </is>
      </c>
      <c r="J1374">
        <f>IF($BW1374&lt;&gt;"",$BW1374,"")</f>
        <v>2014.0</v>
      </c>
      <c r="K1374">
        <f>IF($BX1374&lt;&gt;"",$BX1374,"")</f>
        <v>2017.0</v>
      </c>
      <c r="L1374">
        <f>IF(AND(ISNUMBER($BW1374),ISNUMBER($BX1374)),($BW1374+$BX1374)/2,"")</f>
        <v>2015.5</v>
      </c>
      <c r="M1374">
        <f>IF($L1374&lt;&gt;"",$L1374,"")</f>
        <v>2015.5</v>
      </c>
      <c r="N1374">
        <f>IF(AND(ISNUMBER($BW1374),ISNUMBER($BX1374)),MIN(1,MAX(0,($BX1374-2016+1)/($BX1374-$BW1374+1))),"")</f>
        <v>0.5</v>
      </c>
      <c r="O1374">
        <f>IF(AND(ISNUMBER($BW1374),ISNUMBER($BX1374)),MIN(1,MAX(0,($BX1374-2017+1)/($BX1374-$BW1374+1))),"")</f>
        <v>0.25</v>
      </c>
      <c r="P1374">
        <f>IF(AND(ISNUMBER($BW1374),ISNUMBER($BX1374)),MIN(1,MAX(0,($BX1374-2018+1)/($BX1374-$BW1374+1))),"")</f>
        <v>0.0</v>
      </c>
      <c r="Q1374">
        <f>IF(AND(ISNUMBER($BW1374),ISNUMBER($BX1374)),MIN(1,MAX(0,($BX1374-2019+1)/($BX1374-$BW1374+1))),"")</f>
        <v>0.0</v>
      </c>
      <c r="R1374">
        <f>IF(AND(ISNUMBER($BW1374),ISNUMBER($BX1374)),MIN(1,MAX(0,($BX1374-2016+1)/($BX1374-$BW1374+1))),"")</f>
        <v>0.5</v>
      </c>
      <c r="S1374">
        <f>IF($L1374&lt;&gt;"",IF($L1374&gt;=2015.5,1,0),"")</f>
        <v>1.0</v>
      </c>
      <c r="T1374">
        <f>IF($L1374&lt;&gt;"",IF($L1374&gt;=2016,1,0),"")</f>
        <v>0.0</v>
      </c>
      <c r="U1374">
        <f>IF(ISNUMBER($BX1374),IF($BX1374&gt;=2016,1,0),"")</f>
        <v>1.0</v>
      </c>
      <c r="V1374">
        <f>IF(ISNUMBER($BW1374),IF($BW1374&gt;=2016,1,0),"")</f>
        <v>0.0</v>
      </c>
      <c r="W1374" t="str">
        <f>IF(AND(ISNUMBER($BW1374),ISNUMBER($BX1374)),IF($BW1374&gt;=2016,"post-only",IF($BX1374&lt;2016,"pre-only","mixed")),"")</f>
        <v>mixed</v>
      </c>
      <c r="X1374">
        <f>IF(AND(ISNUMBER($BW1374),ISNUMBER($BX1374)),MIN(1,MAX(0,($BX1374-2017+1)/($BX1374-$BW1374+1))),"")</f>
        <v>0.25</v>
      </c>
      <c r="Y1374">
        <f>IF(AND(ISNUMBER($BW1374),ISNUMBER($BX1374)),MIN(1,MAX(0,($BX1374-2018+1)/($BX1374-$BW1374+1))),"")</f>
        <v>0.0</v>
      </c>
      <c r="Z1374">
        <f>IF(AND(ISNUMBER($BW1374),ISNUMBER($BX1374)),MIN(1,MAX(0,($BX1374-2019+1)/($BX1374-$BW1374+1))),"")</f>
        <v>0.0</v>
      </c>
      <c r="AA1374">
        <f>IF(ISNUMBER($BX1374),IF($BX1374&gt;=2017,1,0),"")</f>
        <v>1.0</v>
      </c>
      <c r="AB1374">
        <f>IF(ISNUMBER($BX1374),IF($BX1374&gt;=2018,1,0),"")</f>
        <v>0.0</v>
      </c>
      <c r="AC1374">
        <f>IF(ISNUMBER($BX1374),IF($BX1374&gt;=2019,1,0),"")</f>
        <v>0.0</v>
      </c>
      <c r="AD1374">
        <f>IF($L1374&lt;&gt;"",IF($L1374&gt;2013,1,0),"")</f>
        <v>1.0</v>
      </c>
      <c r="AE1374">
        <f>IF($L1374&lt;&gt;"",1+IF($L1374&gt;2011,1,0)+IF($L1374&gt;2014,1,0),"")</f>
        <v>3.0</v>
      </c>
      <c r="AF1374" t="inlineStr">
        <is>
          <t>loan (interest rate)</t>
        </is>
      </c>
      <c r="AG1374" t="inlineStr">
        <is>
          <t>performance</t>
        </is>
      </c>
      <c r="AH1374" t="inlineStr">
        <is>
          <t>non-sensitive</t>
        </is>
      </c>
      <c r="AI1374" t="inlineStr">
        <is>
          <t>with ETS/CT</t>
        </is>
      </c>
      <c r="AJ1374" t="inlineStr">
        <is>
          <t>with ETS/CT</t>
        </is>
      </c>
      <c r="AK1374" t="str">
        <f>IF(AND($CF1374&lt;&gt;"",IFERROR(INDEX(subsample_country_map!$B:$B,MATCH($CF1374,subsample_country_map!$A:$A,0)),"")&lt;&gt;""),INDEX(subsample_country_map!$B:$B,MATCH($CF1374,subsample_country_map!$A:$A,0)),INDEX(lookup!$AA:$AA,MATCH($A1374,lookup!$A:$A,0)))</f>
        <v>2_Europe</v>
      </c>
      <c r="AL1374" t="str">
        <f>IF(AND($CF1374&lt;&gt;"",IFERROR(INDEX(subsample_country_map!$C:$C,MATCH($CF1374,subsample_country_map!$A:$A,0)),"")&lt;&gt;""),INDEX(subsample_country_map!$C:$C,MATCH($CF1374,subsample_country_map!$A:$A,0)),INDEX(lookup!$AB:$AB,MATCH($A1374,lookup!$A:$A,0)))</f>
        <v>99_NCE</v>
      </c>
      <c r="AM1374" t="str">
        <f>IF(AND($CF1374&lt;&gt;"",IFERROR(INDEX(subsample_country_map!$D:$D,MATCH($CF1374,subsample_country_map!$A:$A,0)),"")&lt;&gt;""),INDEX(subsample_country_map!$D:$D,MATCH($CF1374,subsample_country_map!$A:$A,0)),INDEX(lookup!$AC:$AC,MATCH($A1374,lookup!$A:$A,0)))</f>
        <v>99_NCE</v>
      </c>
      <c r="AN1374" t="str">
        <f>IF(AND($CF1374&lt;&gt;"",IFERROR(INDEX(subsample_country_map!$E:$E,MATCH($CF1374,subsample_country_map!$A:$A,0)),"")&lt;&gt;""),INDEX(subsample_country_map!$E:$E,MATCH($CF1374,subsample_country_map!$A:$A,0)),INDEX(lookup!$AD:$AD,MATCH($A1374,lookup!$A:$A,0)))</f>
        <v>1_common law</v>
      </c>
      <c r="AO1374" t="str">
        <f>INDEX(lookup!$Y:$Y,MATCH($A1374,lookup!$A:$A,0))</f>
        <v>0_published</v>
      </c>
      <c r="AP1374" t="str">
        <f>INDEX(lookup!$Z:$Z,MATCH($A1374,lookup!$A:$A,0))</f>
        <v>1_VHB high</v>
      </c>
      <c r="AQ1374" t="str">
        <f>INDEX(lookup!$W:$W,MATCH($A1374,lookup!$A:$A,0))</f>
        <v>3_mgmt</v>
      </c>
      <c r="AS1374" t="inlineStr">
        <is>
          <t>staging</t>
        </is>
      </c>
      <c r="AT1374" t="inlineStr">
        <is>
          <t>good-CER</t>
        </is>
      </c>
      <c r="AU1374" t="inlineStr">
        <is>
          <t>cost</t>
        </is>
      </c>
      <c r="AZ1374" t="inlineStr">
        <is>
          <t>-0.258</t>
        </is>
      </c>
      <c r="BA1374" t="inlineStr">
        <is>
          <t>FLAG</t>
        </is>
      </c>
      <c r="BB1374" t="inlineStr">
        <is>
          <t>1</t>
        </is>
      </c>
      <c r="BC1374" t="inlineStr">
        <is>
          <t>n/a (structural)</t>
        </is>
      </c>
      <c r="BD1374" t="inlineStr">
        <is>
          <t>n/a (structural)</t>
        </is>
      </c>
      <c r="BE1374" t="inlineStr">
        <is>
          <t>none</t>
        </is>
      </c>
      <c r="BI1374" t="inlineStr">
        <is>
          <t>Table 4</t>
        </is>
      </c>
      <c r="BJ1374" t="inlineStr">
        <is>
          <t>row (5) E_PILLAR x column (1) COD</t>
        </is>
      </c>
      <c r="BK1374" t="inlineStr">
        <is>
          <t>1629</t>
        </is>
      </c>
      <c r="BL1374" t="inlineStr">
        <is>
          <t>(5) E_PILLAR − 0.258 − 0.233 0.349 0.853 1.000</t>
        </is>
      </c>
      <c r="BM1374" t="inlineStr">
        <is>
          <t>E_PILLAR</t>
        </is>
      </c>
      <c r="BN1374" t="inlineStr">
        <is>
          <t>COD (cost of debt in percent, marginal cost of issuing new debt)</t>
        </is>
      </c>
      <c r="BO1374" t="inlineStr">
        <is>
          <t>original</t>
        </is>
      </c>
      <c r="BP1374" t="inlineStr">
        <is>
          <t>Kordschia (2020)</t>
        </is>
      </c>
      <c r="BQ1374" t="inlineStr">
        <is>
          <t>bivariate</t>
        </is>
      </c>
      <c r="BT1374" t="n">
        <v>0</v>
      </c>
      <c r="BU1374" t="inlineStr">
        <is>
          <t>staging_Kordschia_2019.csv</t>
        </is>
      </c>
      <c r="BW1374" t="n">
        <v>2014</v>
      </c>
      <c r="BX1374" t="n">
        <v>2017</v>
      </c>
      <c r="BY1374" t="inlineStr">
        <is>
          <t>Austria, Belgium, Cyprus, Czech Republic, Denmark,</t>
        </is>
      </c>
      <c r="BZ1374" t="n">
        <v>2015.5</v>
      </c>
      <c r="CA1374" t="n">
        <v>0.5</v>
      </c>
      <c r="CB1374" t="n">
        <v>1</v>
      </c>
      <c r="CC1374" t="n">
        <v>1</v>
      </c>
      <c r="CD1374" t="n">
        <v>-0.2639645970465027</v>
      </c>
      <c r="CE1374" t="n">
        <v>1</v>
      </c>
    </row>
    <row r="1375">
      <c r="A1375" t="inlineStr">
        <is>
          <t>Kordschia (2020)</t>
        </is>
      </c>
      <c r="B1375" t="n">
        <v>2680</v>
      </c>
      <c r="C1375" t="n">
        <v>-0.233</v>
      </c>
      <c r="D1375" t="n">
        <v>2117</v>
      </c>
      <c r="E1375">
        <f>IF(ISNUMBER($BA1375),$BA1375,IF(AND(ISNUMBER($D1375),ISNUMBER($BW1375),ISNUMBER($BX1375)),$D1375*($BX1375-$BW1375+1),""))</f>
        <v>8468.0</v>
      </c>
      <c r="H1375" t="inlineStr">
        <is>
          <t>bivariate</t>
        </is>
      </c>
      <c r="I1375" t="inlineStr">
        <is>
          <t>Correlation coefficient available</t>
        </is>
      </c>
      <c r="J1375">
        <f>IF($BW1375&lt;&gt;"",$BW1375,"")</f>
        <v>2014.0</v>
      </c>
      <c r="K1375">
        <f>IF($BX1375&lt;&gt;"",$BX1375,"")</f>
        <v>2017.0</v>
      </c>
      <c r="L1375">
        <f>IF(AND(ISNUMBER($BW1375),ISNUMBER($BX1375)),($BW1375+$BX1375)/2,"")</f>
        <v>2015.5</v>
      </c>
      <c r="M1375">
        <f>IF($L1375&lt;&gt;"",$L1375,"")</f>
        <v>2015.5</v>
      </c>
      <c r="N1375">
        <f>IF(AND(ISNUMBER($BW1375),ISNUMBER($BX1375)),MIN(1,MAX(0,($BX1375-2016+1)/($BX1375-$BW1375+1))),"")</f>
        <v>0.5</v>
      </c>
      <c r="O1375">
        <f>IF(AND(ISNUMBER($BW1375),ISNUMBER($BX1375)),MIN(1,MAX(0,($BX1375-2017+1)/($BX1375-$BW1375+1))),"")</f>
        <v>0.25</v>
      </c>
      <c r="P1375">
        <f>IF(AND(ISNUMBER($BW1375),ISNUMBER($BX1375)),MIN(1,MAX(0,($BX1375-2018+1)/($BX1375-$BW1375+1))),"")</f>
        <v>0.0</v>
      </c>
      <c r="Q1375">
        <f>IF(AND(ISNUMBER($BW1375),ISNUMBER($BX1375)),MIN(1,MAX(0,($BX1375-2019+1)/($BX1375-$BW1375+1))),"")</f>
        <v>0.0</v>
      </c>
      <c r="R1375">
        <f>IF(AND(ISNUMBER($BW1375),ISNUMBER($BX1375)),MIN(1,MAX(0,($BX1375-2016+1)/($BX1375-$BW1375+1))),"")</f>
        <v>0.5</v>
      </c>
      <c r="S1375">
        <f>IF($L1375&lt;&gt;"",IF($L1375&gt;=2015.5,1,0),"")</f>
        <v>1.0</v>
      </c>
      <c r="T1375">
        <f>IF($L1375&lt;&gt;"",IF($L1375&gt;=2016,1,0),"")</f>
        <v>0.0</v>
      </c>
      <c r="U1375">
        <f>IF(ISNUMBER($BX1375),IF($BX1375&gt;=2016,1,0),"")</f>
        <v>1.0</v>
      </c>
      <c r="V1375">
        <f>IF(ISNUMBER($BW1375),IF($BW1375&gt;=2016,1,0),"")</f>
        <v>0.0</v>
      </c>
      <c r="W1375" t="str">
        <f>IF(AND(ISNUMBER($BW1375),ISNUMBER($BX1375)),IF($BW1375&gt;=2016,"post-only",IF($BX1375&lt;2016,"pre-only","mixed")),"")</f>
        <v>mixed</v>
      </c>
      <c r="X1375">
        <f>IF(AND(ISNUMBER($BW1375),ISNUMBER($BX1375)),MIN(1,MAX(0,($BX1375-2017+1)/($BX1375-$BW1375+1))),"")</f>
        <v>0.25</v>
      </c>
      <c r="Y1375">
        <f>IF(AND(ISNUMBER($BW1375),ISNUMBER($BX1375)),MIN(1,MAX(0,($BX1375-2018+1)/($BX1375-$BW1375+1))),"")</f>
        <v>0.0</v>
      </c>
      <c r="Z1375">
        <f>IF(AND(ISNUMBER($BW1375),ISNUMBER($BX1375)),MIN(1,MAX(0,($BX1375-2019+1)/($BX1375-$BW1375+1))),"")</f>
        <v>0.0</v>
      </c>
      <c r="AA1375">
        <f>IF(ISNUMBER($BX1375),IF($BX1375&gt;=2017,1,0),"")</f>
        <v>1.0</v>
      </c>
      <c r="AB1375">
        <f>IF(ISNUMBER($BX1375),IF($BX1375&gt;=2018,1,0),"")</f>
        <v>0.0</v>
      </c>
      <c r="AC1375">
        <f>IF(ISNUMBER($BX1375),IF($BX1375&gt;=2019,1,0),"")</f>
        <v>0.0</v>
      </c>
      <c r="AD1375">
        <f>IF($L1375&lt;&gt;"",IF($L1375&gt;2013,1,0),"")</f>
        <v>1.0</v>
      </c>
      <c r="AE1375">
        <f>IF($L1375&lt;&gt;"",1+IF($L1375&gt;2011,1,0)+IF($L1375&gt;2014,1,0),"")</f>
        <v>3.0</v>
      </c>
      <c r="AF1375" t="inlineStr">
        <is>
          <t>loan (interest rate)</t>
        </is>
      </c>
      <c r="AG1375" t="inlineStr">
        <is>
          <t>performance</t>
        </is>
      </c>
      <c r="AH1375" t="inlineStr">
        <is>
          <t>non-sensitive</t>
        </is>
      </c>
      <c r="AI1375" t="inlineStr">
        <is>
          <t>with ETS/CT</t>
        </is>
      </c>
      <c r="AJ1375" t="inlineStr">
        <is>
          <t>with ETS/CT</t>
        </is>
      </c>
      <c r="AK1375" t="str">
        <f>IF(AND($CF1375&lt;&gt;"",IFERROR(INDEX(subsample_country_map!$B:$B,MATCH($CF1375,subsample_country_map!$A:$A,0)),"")&lt;&gt;""),INDEX(subsample_country_map!$B:$B,MATCH($CF1375,subsample_country_map!$A:$A,0)),INDEX(lookup!$AA:$AA,MATCH($A1375,lookup!$A:$A,0)))</f>
        <v>2_Europe</v>
      </c>
      <c r="AL1375" t="str">
        <f>IF(AND($CF1375&lt;&gt;"",IFERROR(INDEX(subsample_country_map!$C:$C,MATCH($CF1375,subsample_country_map!$A:$A,0)),"")&lt;&gt;""),INDEX(subsample_country_map!$C:$C,MATCH($CF1375,subsample_country_map!$A:$A,0)),INDEX(lookup!$AB:$AB,MATCH($A1375,lookup!$A:$A,0)))</f>
        <v>99_NCE</v>
      </c>
      <c r="AM1375" t="str">
        <f>IF(AND($CF1375&lt;&gt;"",IFERROR(INDEX(subsample_country_map!$D:$D,MATCH($CF1375,subsample_country_map!$A:$A,0)),"")&lt;&gt;""),INDEX(subsample_country_map!$D:$D,MATCH($CF1375,subsample_country_map!$A:$A,0)),INDEX(lookup!$AC:$AC,MATCH($A1375,lookup!$A:$A,0)))</f>
        <v>99_NCE</v>
      </c>
      <c r="AN1375" t="str">
        <f>IF(AND($CF1375&lt;&gt;"",IFERROR(INDEX(subsample_country_map!$E:$E,MATCH($CF1375,subsample_country_map!$A:$A,0)),"")&lt;&gt;""),INDEX(subsample_country_map!$E:$E,MATCH($CF1375,subsample_country_map!$A:$A,0)),INDEX(lookup!$AD:$AD,MATCH($A1375,lookup!$A:$A,0)))</f>
        <v>1_common law</v>
      </c>
      <c r="AO1375" t="str">
        <f>INDEX(lookup!$Y:$Y,MATCH($A1375,lookup!$A:$A,0))</f>
        <v>0_published</v>
      </c>
      <c r="AP1375" t="str">
        <f>INDEX(lookup!$Z:$Z,MATCH($A1375,lookup!$A:$A,0))</f>
        <v>1_VHB high</v>
      </c>
      <c r="AQ1375" t="str">
        <f>INDEX(lookup!$W:$W,MATCH($A1375,lookup!$A:$A,0))</f>
        <v>3_mgmt</v>
      </c>
      <c r="AS1375" t="inlineStr">
        <is>
          <t>staging</t>
        </is>
      </c>
      <c r="AT1375" t="inlineStr">
        <is>
          <t>good-CER</t>
        </is>
      </c>
      <c r="AU1375" t="inlineStr">
        <is>
          <t>cost</t>
        </is>
      </c>
      <c r="AZ1375" t="inlineStr">
        <is>
          <t>-0.233</t>
        </is>
      </c>
      <c r="BA1375" t="inlineStr">
        <is>
          <t>FLAG</t>
        </is>
      </c>
      <c r="BB1375" t="inlineStr">
        <is>
          <t>1</t>
        </is>
      </c>
      <c r="BC1375" t="inlineStr">
        <is>
          <t>n/a (structural)</t>
        </is>
      </c>
      <c r="BD1375" t="inlineStr">
        <is>
          <t>n/a (structural)</t>
        </is>
      </c>
      <c r="BE1375" t="inlineStr">
        <is>
          <t>none</t>
        </is>
      </c>
      <c r="BI1375" t="inlineStr">
        <is>
          <t>Table 4</t>
        </is>
      </c>
      <c r="BJ1375" t="inlineStr">
        <is>
          <t>row (5) E_PILLAR x column (2) COLD</t>
        </is>
      </c>
      <c r="BK1375" t="inlineStr">
        <is>
          <t>1629</t>
        </is>
      </c>
      <c r="BL1375" t="inlineStr">
        <is>
          <t>(5) E_PILLAR − 0.258 − 0.233 0.349 0.853 1.000</t>
        </is>
      </c>
      <c r="BM1375" t="inlineStr">
        <is>
          <t>E_PILLAR</t>
        </is>
      </c>
      <c r="BN1375" t="inlineStr">
        <is>
          <t>COLD (cost of long-term debt in percent)</t>
        </is>
      </c>
      <c r="BO1375" t="inlineStr">
        <is>
          <t>original</t>
        </is>
      </c>
      <c r="BP1375" t="inlineStr">
        <is>
          <t>Kordschia (2020)</t>
        </is>
      </c>
      <c r="BQ1375" t="inlineStr">
        <is>
          <t>bivariate</t>
        </is>
      </c>
      <c r="BT1375" t="n">
        <v>0</v>
      </c>
      <c r="BU1375" t="inlineStr">
        <is>
          <t>staging_Kordschia_2019.csv</t>
        </is>
      </c>
      <c r="BW1375" t="n">
        <v>2014</v>
      </c>
      <c r="BX1375" t="n">
        <v>2017</v>
      </c>
      <c r="BY1375" t="inlineStr">
        <is>
          <t>Austria, Belgium, Cyprus, Czech Republic, Denmark,</t>
        </is>
      </c>
      <c r="BZ1375" t="n">
        <v>2015.5</v>
      </c>
      <c r="CA1375" t="n">
        <v>0.5</v>
      </c>
      <c r="CB1375" t="n">
        <v>1</v>
      </c>
      <c r="CC1375" t="n">
        <v>1</v>
      </c>
      <c r="CD1375" t="n">
        <v>-0.2373593508985441</v>
      </c>
      <c r="CE1375" t="n">
        <v>1</v>
      </c>
    </row>
    <row r="1376">
      <c r="A1376" t="inlineStr">
        <is>
          <t>Kordschia (2020)</t>
        </is>
      </c>
      <c r="B1376" t="n">
        <v>2681</v>
      </c>
      <c r="C1376" t="n">
        <v>0.349</v>
      </c>
      <c r="D1376" t="n">
        <v>2117</v>
      </c>
      <c r="E1376">
        <f>IF(ISNUMBER($BA1376),$BA1376,IF(AND(ISNUMBER($D1376),ISNUMBER($BW1376),ISNUMBER($BX1376)),$D1376*($BX1376-$BW1376+1),""))</f>
        <v>8468.0</v>
      </c>
      <c r="H1376" t="inlineStr">
        <is>
          <t>bivariate</t>
        </is>
      </c>
      <c r="I1376" t="inlineStr">
        <is>
          <t>Correlation coefficient available</t>
        </is>
      </c>
      <c r="J1376">
        <f>IF($BW1376&lt;&gt;"",$BW1376,"")</f>
        <v>2014.0</v>
      </c>
      <c r="K1376">
        <f>IF($BX1376&lt;&gt;"",$BX1376,"")</f>
        <v>2017.0</v>
      </c>
      <c r="L1376">
        <f>IF(AND(ISNUMBER($BW1376),ISNUMBER($BX1376)),($BW1376+$BX1376)/2,"")</f>
        <v>2015.5</v>
      </c>
      <c r="M1376">
        <f>IF($L1376&lt;&gt;"",$L1376,"")</f>
        <v>2015.5</v>
      </c>
      <c r="N1376">
        <f>IF(AND(ISNUMBER($BW1376),ISNUMBER($BX1376)),MIN(1,MAX(0,($BX1376-2016+1)/($BX1376-$BW1376+1))),"")</f>
        <v>0.5</v>
      </c>
      <c r="O1376">
        <f>IF(AND(ISNUMBER($BW1376),ISNUMBER($BX1376)),MIN(1,MAX(0,($BX1376-2017+1)/($BX1376-$BW1376+1))),"")</f>
        <v>0.25</v>
      </c>
      <c r="P1376">
        <f>IF(AND(ISNUMBER($BW1376),ISNUMBER($BX1376)),MIN(1,MAX(0,($BX1376-2018+1)/($BX1376-$BW1376+1))),"")</f>
        <v>0.0</v>
      </c>
      <c r="Q1376">
        <f>IF(AND(ISNUMBER($BW1376),ISNUMBER($BX1376)),MIN(1,MAX(0,($BX1376-2019+1)/($BX1376-$BW1376+1))),"")</f>
        <v>0.0</v>
      </c>
      <c r="R1376">
        <f>IF(AND(ISNUMBER($BW1376),ISNUMBER($BX1376)),MIN(1,MAX(0,($BX1376-2016+1)/($BX1376-$BW1376+1))),"")</f>
        <v>0.5</v>
      </c>
      <c r="S1376">
        <f>IF($L1376&lt;&gt;"",IF($L1376&gt;=2015.5,1,0),"")</f>
        <v>1.0</v>
      </c>
      <c r="T1376">
        <f>IF($L1376&lt;&gt;"",IF($L1376&gt;=2016,1,0),"")</f>
        <v>0.0</v>
      </c>
      <c r="U1376">
        <f>IF(ISNUMBER($BX1376),IF($BX1376&gt;=2016,1,0),"")</f>
        <v>1.0</v>
      </c>
      <c r="V1376">
        <f>IF(ISNUMBER($BW1376),IF($BW1376&gt;=2016,1,0),"")</f>
        <v>0.0</v>
      </c>
      <c r="W1376" t="str">
        <f>IF(AND(ISNUMBER($BW1376),ISNUMBER($BX1376)),IF($BW1376&gt;=2016,"post-only",IF($BX1376&lt;2016,"pre-only","mixed")),"")</f>
        <v>mixed</v>
      </c>
      <c r="X1376">
        <f>IF(AND(ISNUMBER($BW1376),ISNUMBER($BX1376)),MIN(1,MAX(0,($BX1376-2017+1)/($BX1376-$BW1376+1))),"")</f>
        <v>0.25</v>
      </c>
      <c r="Y1376">
        <f>IF(AND(ISNUMBER($BW1376),ISNUMBER($BX1376)),MIN(1,MAX(0,($BX1376-2018+1)/($BX1376-$BW1376+1))),"")</f>
        <v>0.0</v>
      </c>
      <c r="Z1376">
        <f>IF(AND(ISNUMBER($BW1376),ISNUMBER($BX1376)),MIN(1,MAX(0,($BX1376-2019+1)/($BX1376-$BW1376+1))),"")</f>
        <v>0.0</v>
      </c>
      <c r="AA1376">
        <f>IF(ISNUMBER($BX1376),IF($BX1376&gt;=2017,1,0),"")</f>
        <v>1.0</v>
      </c>
      <c r="AB1376">
        <f>IF(ISNUMBER($BX1376),IF($BX1376&gt;=2018,1,0),"")</f>
        <v>0.0</v>
      </c>
      <c r="AC1376">
        <f>IF(ISNUMBER($BX1376),IF($BX1376&gt;=2019,1,0),"")</f>
        <v>0.0</v>
      </c>
      <c r="AD1376">
        <f>IF($L1376&lt;&gt;"",IF($L1376&gt;2013,1,0),"")</f>
        <v>1.0</v>
      </c>
      <c r="AE1376">
        <f>IF($L1376&lt;&gt;"",1+IF($L1376&gt;2011,1,0)+IF($L1376&gt;2014,1,0),"")</f>
        <v>3.0</v>
      </c>
      <c r="AF1376" t="inlineStr">
        <is>
          <t>rating</t>
        </is>
      </c>
      <c r="AG1376" t="inlineStr">
        <is>
          <t>performance</t>
        </is>
      </c>
      <c r="AH1376" t="inlineStr">
        <is>
          <t>non-sensitive</t>
        </is>
      </c>
      <c r="AI1376" t="inlineStr">
        <is>
          <t>with ETS/CT</t>
        </is>
      </c>
      <c r="AJ1376" t="inlineStr">
        <is>
          <t>with ETS/CT</t>
        </is>
      </c>
      <c r="AK1376" t="str">
        <f>IF(AND($CF1376&lt;&gt;"",IFERROR(INDEX(subsample_country_map!$B:$B,MATCH($CF1376,subsample_country_map!$A:$A,0)),"")&lt;&gt;""),INDEX(subsample_country_map!$B:$B,MATCH($CF1376,subsample_country_map!$A:$A,0)),INDEX(lookup!$AA:$AA,MATCH($A1376,lookup!$A:$A,0)))</f>
        <v>2_Europe</v>
      </c>
      <c r="AL1376" t="str">
        <f>IF(AND($CF1376&lt;&gt;"",IFERROR(INDEX(subsample_country_map!$C:$C,MATCH($CF1376,subsample_country_map!$A:$A,0)),"")&lt;&gt;""),INDEX(subsample_country_map!$C:$C,MATCH($CF1376,subsample_country_map!$A:$A,0)),INDEX(lookup!$AB:$AB,MATCH($A1376,lookup!$A:$A,0)))</f>
        <v>99_NCE</v>
      </c>
      <c r="AM1376" t="str">
        <f>IF(AND($CF1376&lt;&gt;"",IFERROR(INDEX(subsample_country_map!$D:$D,MATCH($CF1376,subsample_country_map!$A:$A,0)),"")&lt;&gt;""),INDEX(subsample_country_map!$D:$D,MATCH($CF1376,subsample_country_map!$A:$A,0)),INDEX(lookup!$AC:$AC,MATCH($A1376,lookup!$A:$A,0)))</f>
        <v>99_NCE</v>
      </c>
      <c r="AN1376" t="str">
        <f>IF(AND($CF1376&lt;&gt;"",IFERROR(INDEX(subsample_country_map!$E:$E,MATCH($CF1376,subsample_country_map!$A:$A,0)),"")&lt;&gt;""),INDEX(subsample_country_map!$E:$E,MATCH($CF1376,subsample_country_map!$A:$A,0)),INDEX(lookup!$AD:$AD,MATCH($A1376,lookup!$A:$A,0)))</f>
        <v>1_common law</v>
      </c>
      <c r="AO1376" t="str">
        <f>INDEX(lookup!$Y:$Y,MATCH($A1376,lookup!$A:$A,0))</f>
        <v>0_published</v>
      </c>
      <c r="AP1376" t="str">
        <f>INDEX(lookup!$Z:$Z,MATCH($A1376,lookup!$A:$A,0))</f>
        <v>1_VHB high</v>
      </c>
      <c r="AQ1376" t="str">
        <f>INDEX(lookup!$W:$W,MATCH($A1376,lookup!$A:$A,0))</f>
        <v>3_mgmt</v>
      </c>
      <c r="AS1376" t="inlineStr">
        <is>
          <t>staging</t>
        </is>
      </c>
      <c r="AT1376" t="inlineStr">
        <is>
          <t>good-CER</t>
        </is>
      </c>
      <c r="AU1376" t="inlineStr">
        <is>
          <t>creditworthiness</t>
        </is>
      </c>
      <c r="AZ1376" t="inlineStr">
        <is>
          <t>0.349</t>
        </is>
      </c>
      <c r="BA1376" t="inlineStr">
        <is>
          <t>FLAG</t>
        </is>
      </c>
      <c r="BB1376" t="inlineStr">
        <is>
          <t>1</t>
        </is>
      </c>
      <c r="BC1376" t="inlineStr">
        <is>
          <t>n/a (structural)</t>
        </is>
      </c>
      <c r="BD1376" t="inlineStr">
        <is>
          <t>n/a (structural)</t>
        </is>
      </c>
      <c r="BE1376" t="inlineStr">
        <is>
          <t>none</t>
        </is>
      </c>
      <c r="BI1376" t="inlineStr">
        <is>
          <t>Table 4</t>
        </is>
      </c>
      <c r="BJ1376" t="inlineStr">
        <is>
          <t>row (5) E_PILLAR x column (3) RATING</t>
        </is>
      </c>
      <c r="BK1376" t="inlineStr">
        <is>
          <t>1629</t>
        </is>
      </c>
      <c r="BL1376" t="inlineStr">
        <is>
          <t>(5) E_PILLAR − 0.258 − 0.233 0.349 0.853 1.000</t>
        </is>
      </c>
      <c r="BM1376" t="inlineStr">
        <is>
          <t>E_PILLAR</t>
        </is>
      </c>
      <c r="BN1376" t="inlineStr">
        <is>
          <t>RATING (the company's credit rating as provided by Fitch)</t>
        </is>
      </c>
      <c r="BO1376" t="inlineStr">
        <is>
          <t>original</t>
        </is>
      </c>
      <c r="BP1376" t="inlineStr">
        <is>
          <t>Kordschia (2020)</t>
        </is>
      </c>
      <c r="BQ1376" t="inlineStr">
        <is>
          <t>bivariate</t>
        </is>
      </c>
      <c r="BT1376" t="n">
        <v>0</v>
      </c>
      <c r="BU1376" t="inlineStr">
        <is>
          <t>staging_Kordschia_2019.csv</t>
        </is>
      </c>
      <c r="BW1376" t="n">
        <v>2014</v>
      </c>
      <c r="BX1376" t="n">
        <v>2017</v>
      </c>
      <c r="BY1376" t="inlineStr">
        <is>
          <t>Austria, Belgium, Cyprus, Czech Republic, Denmark,</t>
        </is>
      </c>
      <c r="BZ1376" t="n">
        <v>2015.5</v>
      </c>
      <c r="CA1376" t="n">
        <v>0.5</v>
      </c>
      <c r="CB1376" t="n">
        <v>1</v>
      </c>
      <c r="CC1376" t="n">
        <v>1</v>
      </c>
      <c r="CD1376" t="n">
        <v>0.3643046069995933</v>
      </c>
      <c r="CE1376" t="n">
        <v>1</v>
      </c>
    </row>
    <row r="1377">
      <c r="A1377" t="inlineStr">
        <is>
          <t>Kozak (2021)</t>
        </is>
      </c>
      <c r="B1377" t="n">
        <v>2682</v>
      </c>
      <c r="C1377" t="n">
        <v>0.46</v>
      </c>
      <c r="D1377" t="n">
        <v>4370</v>
      </c>
      <c r="E1377">
        <f>IF(ISNUMBER($BA1377),$BA1377,IF(AND(ISNUMBER($D1377),ISNUMBER($BW1377),ISNUMBER($BX1377)),$D1377*($BX1377-$BW1377+1),""))</f>
        <v>4370.0</v>
      </c>
      <c r="H1377" t="inlineStr">
        <is>
          <t>bivariate</t>
        </is>
      </c>
      <c r="I1377" t="inlineStr">
        <is>
          <t>Correlation coefficient available</t>
        </is>
      </c>
      <c r="J1377">
        <f>IF($BW1377&lt;&gt;"",$BW1377,"")</f>
        <v>2018.0</v>
      </c>
      <c r="K1377">
        <f>IF($BX1377&lt;&gt;"",$BX1377,"")</f>
        <v>2021.0</v>
      </c>
      <c r="L1377">
        <f>IF(AND(ISNUMBER($BW1377),ISNUMBER($BX1377)),($BW1377+$BX1377)/2,"")</f>
        <v>2019.5</v>
      </c>
      <c r="M1377">
        <f>IF($L1377&lt;&gt;"",$L1377,"")</f>
        <v>2019.5</v>
      </c>
      <c r="N1377">
        <f>IF(AND(ISNUMBER($BW1377),ISNUMBER($BX1377)),MIN(1,MAX(0,($BX1377-2016+1)/($BX1377-$BW1377+1))),"")</f>
        <v>1.0</v>
      </c>
      <c r="O1377">
        <f>IF(AND(ISNUMBER($BW1377),ISNUMBER($BX1377)),MIN(1,MAX(0,($BX1377-2017+1)/($BX1377-$BW1377+1))),"")</f>
        <v>1.0</v>
      </c>
      <c r="P1377">
        <f>IF(AND(ISNUMBER($BW1377),ISNUMBER($BX1377)),MIN(1,MAX(0,($BX1377-2018+1)/($BX1377-$BW1377+1))),"")</f>
        <v>1.0</v>
      </c>
      <c r="Q1377">
        <f>IF(AND(ISNUMBER($BW1377),ISNUMBER($BX1377)),MIN(1,MAX(0,($BX1377-2019+1)/($BX1377-$BW1377+1))),"")</f>
        <v>0.75</v>
      </c>
      <c r="R1377">
        <f>IF(AND(ISNUMBER($BW1377),ISNUMBER($BX1377)),MIN(1,MAX(0,($BX1377-2016+1)/($BX1377-$BW1377+1))),"")</f>
        <v>1.0</v>
      </c>
      <c r="S1377">
        <f>IF($L1377&lt;&gt;"",IF($L1377&gt;=2015.5,1,0),"")</f>
        <v>1.0</v>
      </c>
      <c r="T1377">
        <f>IF($L1377&lt;&gt;"",IF($L1377&gt;=2016,1,0),"")</f>
        <v>1.0</v>
      </c>
      <c r="U1377">
        <f>IF(ISNUMBER($BX1377),IF($BX1377&gt;=2016,1,0),"")</f>
        <v>1.0</v>
      </c>
      <c r="V1377">
        <f>IF(ISNUMBER($BW1377),IF($BW1377&gt;=2016,1,0),"")</f>
        <v>1.0</v>
      </c>
      <c r="W1377" t="str">
        <f>IF(AND(ISNUMBER($BW1377),ISNUMBER($BX1377)),IF($BW1377&gt;=2016,"post-only",IF($BX1377&lt;2016,"pre-only","mixed")),"")</f>
        <v>post-only</v>
      </c>
      <c r="X1377">
        <f>IF(AND(ISNUMBER($BW1377),ISNUMBER($BX1377)),MIN(1,MAX(0,($BX1377-2017+1)/($BX1377-$BW1377+1))),"")</f>
        <v>1.0</v>
      </c>
      <c r="Y1377">
        <f>IF(AND(ISNUMBER($BW1377),ISNUMBER($BX1377)),MIN(1,MAX(0,($BX1377-2018+1)/($BX1377-$BW1377+1))),"")</f>
        <v>1.0</v>
      </c>
      <c r="Z1377">
        <f>IF(AND(ISNUMBER($BW1377),ISNUMBER($BX1377)),MIN(1,MAX(0,($BX1377-2019+1)/($BX1377-$BW1377+1))),"")</f>
        <v>0.75</v>
      </c>
      <c r="AA1377">
        <f>IF(ISNUMBER($BX1377),IF($BX1377&gt;=2017,1,0),"")</f>
        <v>1.0</v>
      </c>
      <c r="AB1377">
        <f>IF(ISNUMBER($BX1377),IF($BX1377&gt;=2018,1,0),"")</f>
        <v>1.0</v>
      </c>
      <c r="AC1377">
        <f>IF(ISNUMBER($BX1377),IF($BX1377&gt;=2019,1,0),"")</f>
        <v>1.0</v>
      </c>
      <c r="AD1377">
        <f>IF($L1377&lt;&gt;"",IF($L1377&gt;2013,1,0),"")</f>
        <v>1.0</v>
      </c>
      <c r="AE1377">
        <f>IF($L1377&lt;&gt;"",1+IF($L1377&gt;2011,1,0)+IF($L1377&gt;2014,1,0),"")</f>
        <v>3.0</v>
      </c>
      <c r="AF1377" t="inlineStr">
        <is>
          <t>loan (interest rate)</t>
        </is>
      </c>
      <c r="AG1377" t="inlineStr">
        <is>
          <t>performance</t>
        </is>
      </c>
      <c r="AH1377" t="inlineStr">
        <is>
          <t>99_NCE</t>
        </is>
      </c>
      <c r="AI1377" t="inlineStr">
        <is>
          <t>with ETS/CT</t>
        </is>
      </c>
      <c r="AJ1377" t="inlineStr">
        <is>
          <t>with ETS/CT</t>
        </is>
      </c>
      <c r="AK1377" t="str">
        <f>IF(AND($CF1377&lt;&gt;"",IFERROR(INDEX(subsample_country_map!$B:$B,MATCH($CF1377,subsample_country_map!$A:$A,0)),"")&lt;&gt;""),INDEX(subsample_country_map!$B:$B,MATCH($CF1377,subsample_country_map!$A:$A,0)),INDEX(lookup!$AA:$AA,MATCH($A1377,lookup!$A:$A,0)))</f>
        <v>2_Europe</v>
      </c>
      <c r="AL1377" t="str">
        <f>IF(AND($CF1377&lt;&gt;"",IFERROR(INDEX(subsample_country_map!$C:$C,MATCH($CF1377,subsample_country_map!$A:$A,0)),"")&lt;&gt;""),INDEX(subsample_country_map!$C:$C,MATCH($CF1377,subsample_country_map!$A:$A,0)),INDEX(lookup!$AB:$AB,MATCH($A1377,lookup!$A:$A,0)))</f>
        <v>99_NCE</v>
      </c>
      <c r="AM1377" t="str">
        <f>IF(AND($CF1377&lt;&gt;"",IFERROR(INDEX(subsample_country_map!$D:$D,MATCH($CF1377,subsample_country_map!$A:$A,0)),"")&lt;&gt;""),INDEX(subsample_country_map!$D:$D,MATCH($CF1377,subsample_country_map!$A:$A,0)),INDEX(lookup!$AC:$AC,MATCH($A1377,lookup!$A:$A,0)))</f>
        <v>1_western</v>
      </c>
      <c r="AN1377" t="str">
        <f>IF(AND($CF1377&lt;&gt;"",IFERROR(INDEX(subsample_country_map!$E:$E,MATCH($CF1377,subsample_country_map!$A:$A,0)),"")&lt;&gt;""),INDEX(subsample_country_map!$E:$E,MATCH($CF1377,subsample_country_map!$A:$A,0)),INDEX(lookup!$AD:$AD,MATCH($A1377,lookup!$A:$A,0)))</f>
        <v>99_NCE</v>
      </c>
      <c r="AO1377" t="str">
        <f>INDEX(lookup!$Y:$Y,MATCH($A1377,lookup!$A:$A,0))</f>
        <v>0_published</v>
      </c>
      <c r="AP1377" t="str">
        <f>INDEX(lookup!$Z:$Z,MATCH($A1377,lookup!$A:$A,0))</f>
        <v>0_VHB low</v>
      </c>
      <c r="AQ1377" t="str">
        <f>INDEX(lookup!$W:$W,MATCH($A1377,lookup!$A:$A,0))</f>
        <v>2_sust</v>
      </c>
      <c r="AS1377" t="inlineStr">
        <is>
          <t>staging</t>
        </is>
      </c>
      <c r="AT1377" t="inlineStr">
        <is>
          <t>bad-CER</t>
        </is>
      </c>
      <c r="AU1377" t="inlineStr">
        <is>
          <t>cost</t>
        </is>
      </c>
      <c r="AZ1377" t="inlineStr">
        <is>
          <t>0.46</t>
        </is>
      </c>
      <c r="BA1377" t="n">
        <v>4370</v>
      </c>
      <c r="BB1377" t="inlineStr">
        <is>
          <t>0</t>
        </is>
      </c>
      <c r="BC1377" t="inlineStr">
        <is>
          <t>n/a (structural)</t>
        </is>
      </c>
      <c r="BD1377" t="inlineStr">
        <is>
          <t>n/a (structural)</t>
        </is>
      </c>
      <c r="BE1377" t="inlineStr">
        <is>
          <t>none</t>
        </is>
      </c>
      <c r="BI1377" t="inlineStr">
        <is>
          <t>Table 3</t>
        </is>
      </c>
      <c r="BJ1377" t="inlineStr">
        <is>
          <t>correlation matrix row 2 CO2_Rev x col 1 COD</t>
        </is>
      </c>
      <c r="BK1377" t="inlineStr">
        <is>
          <t>6</t>
        </is>
      </c>
      <c r="BL1377" t="inlineStr">
        <is>
          <t>CO2_Rev 0.46 a</t>
        </is>
      </c>
      <c r="BM1377" t="inlineStr">
        <is>
          <t>CO2_Rev</t>
        </is>
      </c>
      <c r="BN1377" t="inlineStr">
        <is>
          <t>COD (cost of debt capital (%))</t>
        </is>
      </c>
      <c r="BO1377" t="inlineStr">
        <is>
          <t>rescreen</t>
        </is>
      </c>
      <c r="BP1377" t="inlineStr">
        <is>
          <t>Kozak (2021)</t>
        </is>
      </c>
      <c r="BQ1377" t="inlineStr">
        <is>
          <t>bivariate</t>
        </is>
      </c>
      <c r="BT1377" t="n">
        <v>0</v>
      </c>
      <c r="BU1377" t="inlineStr">
        <is>
          <t>staging_Kozak_2021.csv</t>
        </is>
      </c>
      <c r="BW1377" t="n">
        <v>2018</v>
      </c>
      <c r="BX1377" t="n">
        <v>2021</v>
      </c>
      <c r="BY1377" t="inlineStr">
        <is>
          <t>multi: 15 European countries (AT, BE, DE, DK, ES, FI, FR, IE, IT, NL, NO, PL, PT, SE, UK; paper labels them '15 EU countries' although Norway and the UK are included)</t>
        </is>
      </c>
      <c r="BZ1377" t="n">
        <v>2019.5</v>
      </c>
      <c r="CA1377" t="n">
        <v>1</v>
      </c>
      <c r="CB1377" t="n">
        <v>1</v>
      </c>
      <c r="CC1377" t="n">
        <v>1</v>
      </c>
      <c r="CD1377" t="n">
        <v>0.4973112875720311</v>
      </c>
      <c r="CE1377" t="n">
        <v>1</v>
      </c>
    </row>
    <row r="1378">
      <c r="A1378" t="inlineStr">
        <is>
          <t>Kozak (2021)</t>
        </is>
      </c>
      <c r="B1378" t="n">
        <v>2683</v>
      </c>
      <c r="C1378" t="n">
        <v>0.12</v>
      </c>
      <c r="D1378" t="n">
        <v>4370</v>
      </c>
      <c r="E1378">
        <f>IF(ISNUMBER($BA1378),$BA1378,IF(AND(ISNUMBER($D1378),ISNUMBER($BW1378),ISNUMBER($BX1378)),$D1378*($BX1378-$BW1378+1),""))</f>
        <v>4370.0</v>
      </c>
      <c r="H1378" t="inlineStr">
        <is>
          <t>bivariate</t>
        </is>
      </c>
      <c r="I1378" t="inlineStr">
        <is>
          <t>Correlation coefficient available</t>
        </is>
      </c>
      <c r="J1378">
        <f>IF($BW1378&lt;&gt;"",$BW1378,"")</f>
        <v>2018.0</v>
      </c>
      <c r="K1378">
        <f>IF($BX1378&lt;&gt;"",$BX1378,"")</f>
        <v>2021.0</v>
      </c>
      <c r="L1378">
        <f>IF(AND(ISNUMBER($BW1378),ISNUMBER($BX1378)),($BW1378+$BX1378)/2,"")</f>
        <v>2019.5</v>
      </c>
      <c r="M1378">
        <f>IF($L1378&lt;&gt;"",$L1378,"")</f>
        <v>2019.5</v>
      </c>
      <c r="N1378">
        <f>IF(AND(ISNUMBER($BW1378),ISNUMBER($BX1378)),MIN(1,MAX(0,($BX1378-2016+1)/($BX1378-$BW1378+1))),"")</f>
        <v>1.0</v>
      </c>
      <c r="O1378">
        <f>IF(AND(ISNUMBER($BW1378),ISNUMBER($BX1378)),MIN(1,MAX(0,($BX1378-2017+1)/($BX1378-$BW1378+1))),"")</f>
        <v>1.0</v>
      </c>
      <c r="P1378">
        <f>IF(AND(ISNUMBER($BW1378),ISNUMBER($BX1378)),MIN(1,MAX(0,($BX1378-2018+1)/($BX1378-$BW1378+1))),"")</f>
        <v>1.0</v>
      </c>
      <c r="Q1378">
        <f>IF(AND(ISNUMBER($BW1378),ISNUMBER($BX1378)),MIN(1,MAX(0,($BX1378-2019+1)/($BX1378-$BW1378+1))),"")</f>
        <v>0.75</v>
      </c>
      <c r="R1378">
        <f>IF(AND(ISNUMBER($BW1378),ISNUMBER($BX1378)),MIN(1,MAX(0,($BX1378-2016+1)/($BX1378-$BW1378+1))),"")</f>
        <v>1.0</v>
      </c>
      <c r="S1378">
        <f>IF($L1378&lt;&gt;"",IF($L1378&gt;=2015.5,1,0),"")</f>
        <v>1.0</v>
      </c>
      <c r="T1378">
        <f>IF($L1378&lt;&gt;"",IF($L1378&gt;=2016,1,0),"")</f>
        <v>1.0</v>
      </c>
      <c r="U1378">
        <f>IF(ISNUMBER($BX1378),IF($BX1378&gt;=2016,1,0),"")</f>
        <v>1.0</v>
      </c>
      <c r="V1378">
        <f>IF(ISNUMBER($BW1378),IF($BW1378&gt;=2016,1,0),"")</f>
        <v>1.0</v>
      </c>
      <c r="W1378" t="str">
        <f>IF(AND(ISNUMBER($BW1378),ISNUMBER($BX1378)),IF($BW1378&gt;=2016,"post-only",IF($BX1378&lt;2016,"pre-only","mixed")),"")</f>
        <v>post-only</v>
      </c>
      <c r="X1378">
        <f>IF(AND(ISNUMBER($BW1378),ISNUMBER($BX1378)),MIN(1,MAX(0,($BX1378-2017+1)/($BX1378-$BW1378+1))),"")</f>
        <v>1.0</v>
      </c>
      <c r="Y1378">
        <f>IF(AND(ISNUMBER($BW1378),ISNUMBER($BX1378)),MIN(1,MAX(0,($BX1378-2018+1)/($BX1378-$BW1378+1))),"")</f>
        <v>1.0</v>
      </c>
      <c r="Z1378">
        <f>IF(AND(ISNUMBER($BW1378),ISNUMBER($BX1378)),MIN(1,MAX(0,($BX1378-2019+1)/($BX1378-$BW1378+1))),"")</f>
        <v>0.75</v>
      </c>
      <c r="AA1378">
        <f>IF(ISNUMBER($BX1378),IF($BX1378&gt;=2017,1,0),"")</f>
        <v>1.0</v>
      </c>
      <c r="AB1378">
        <f>IF(ISNUMBER($BX1378),IF($BX1378&gt;=2018,1,0),"")</f>
        <v>1.0</v>
      </c>
      <c r="AC1378">
        <f>IF(ISNUMBER($BX1378),IF($BX1378&gt;=2019,1,0),"")</f>
        <v>1.0</v>
      </c>
      <c r="AD1378">
        <f>IF($L1378&lt;&gt;"",IF($L1378&gt;2013,1,0),"")</f>
        <v>1.0</v>
      </c>
      <c r="AE1378">
        <f>IF($L1378&lt;&gt;"",1+IF($L1378&gt;2011,1,0)+IF($L1378&gt;2014,1,0),"")</f>
        <v>3.0</v>
      </c>
      <c r="AF1378" t="inlineStr">
        <is>
          <t>loan (interest rate)</t>
        </is>
      </c>
      <c r="AG1378" t="inlineStr">
        <is>
          <t>performance</t>
        </is>
      </c>
      <c r="AH1378" t="inlineStr">
        <is>
          <t>99_NCE</t>
        </is>
      </c>
      <c r="AI1378" t="inlineStr">
        <is>
          <t>with ETS/CT</t>
        </is>
      </c>
      <c r="AJ1378" t="inlineStr">
        <is>
          <t>with ETS/CT</t>
        </is>
      </c>
      <c r="AK1378" t="str">
        <f>IF(AND($CF1378&lt;&gt;"",IFERROR(INDEX(subsample_country_map!$B:$B,MATCH($CF1378,subsample_country_map!$A:$A,0)),"")&lt;&gt;""),INDEX(subsample_country_map!$B:$B,MATCH($CF1378,subsample_country_map!$A:$A,0)),INDEX(lookup!$AA:$AA,MATCH($A1378,lookup!$A:$A,0)))</f>
        <v>2_Europe</v>
      </c>
      <c r="AL1378" t="str">
        <f>IF(AND($CF1378&lt;&gt;"",IFERROR(INDEX(subsample_country_map!$C:$C,MATCH($CF1378,subsample_country_map!$A:$A,0)),"")&lt;&gt;""),INDEX(subsample_country_map!$C:$C,MATCH($CF1378,subsample_country_map!$A:$A,0)),INDEX(lookup!$AB:$AB,MATCH($A1378,lookup!$A:$A,0)))</f>
        <v>99_NCE</v>
      </c>
      <c r="AM1378" t="str">
        <f>IF(AND($CF1378&lt;&gt;"",IFERROR(INDEX(subsample_country_map!$D:$D,MATCH($CF1378,subsample_country_map!$A:$A,0)),"")&lt;&gt;""),INDEX(subsample_country_map!$D:$D,MATCH($CF1378,subsample_country_map!$A:$A,0)),INDEX(lookup!$AC:$AC,MATCH($A1378,lookup!$A:$A,0)))</f>
        <v>1_western</v>
      </c>
      <c r="AN1378" t="str">
        <f>IF(AND($CF1378&lt;&gt;"",IFERROR(INDEX(subsample_country_map!$E:$E,MATCH($CF1378,subsample_country_map!$A:$A,0)),"")&lt;&gt;""),INDEX(subsample_country_map!$E:$E,MATCH($CF1378,subsample_country_map!$A:$A,0)),INDEX(lookup!$AD:$AD,MATCH($A1378,lookup!$A:$A,0)))</f>
        <v>99_NCE</v>
      </c>
      <c r="AO1378" t="str">
        <f>INDEX(lookup!$Y:$Y,MATCH($A1378,lookup!$A:$A,0))</f>
        <v>0_published</v>
      </c>
      <c r="AP1378" t="str">
        <f>INDEX(lookup!$Z:$Z,MATCH($A1378,lookup!$A:$A,0))</f>
        <v>0_VHB low</v>
      </c>
      <c r="AQ1378" t="str">
        <f>INDEX(lookup!$W:$W,MATCH($A1378,lookup!$A:$A,0))</f>
        <v>2_sust</v>
      </c>
      <c r="AS1378" t="inlineStr">
        <is>
          <t>staging</t>
        </is>
      </c>
      <c r="AT1378" t="inlineStr">
        <is>
          <t>bad-CER</t>
        </is>
      </c>
      <c r="AU1378" t="inlineStr">
        <is>
          <t>cost</t>
        </is>
      </c>
      <c r="AZ1378" t="inlineStr">
        <is>
          <t>0.12</t>
        </is>
      </c>
      <c r="BA1378" t="n">
        <v>4370</v>
      </c>
      <c r="BB1378" t="inlineStr">
        <is>
          <t>0</t>
        </is>
      </c>
      <c r="BC1378" t="inlineStr">
        <is>
          <t>n/a (structural)</t>
        </is>
      </c>
      <c r="BD1378" t="inlineStr">
        <is>
          <t>n/a (structural)</t>
        </is>
      </c>
      <c r="BE1378" t="inlineStr">
        <is>
          <t>none</t>
        </is>
      </c>
      <c r="BI1378" t="inlineStr">
        <is>
          <t>Table 3</t>
        </is>
      </c>
      <c r="BJ1378" t="inlineStr">
        <is>
          <t>correlation matrix row 3 CO2_Asset x col 1 COD</t>
        </is>
      </c>
      <c r="BK1378" t="inlineStr">
        <is>
          <t>6</t>
        </is>
      </c>
      <c r="BL1378" t="inlineStr">
        <is>
          <t>CO2_Asset 0.12 a</t>
        </is>
      </c>
      <c r="BM1378" t="inlineStr">
        <is>
          <t>CO2_Asset</t>
        </is>
      </c>
      <c r="BN1378" t="inlineStr">
        <is>
          <t>COD (cost of debt capital (%))</t>
        </is>
      </c>
      <c r="BO1378" t="inlineStr">
        <is>
          <t>rescreen</t>
        </is>
      </c>
      <c r="BP1378" t="inlineStr">
        <is>
          <t>Kozak (2021)</t>
        </is>
      </c>
      <c r="BQ1378" t="inlineStr">
        <is>
          <t>bivariate</t>
        </is>
      </c>
      <c r="BT1378" t="n">
        <v>0</v>
      </c>
      <c r="BU1378" t="inlineStr">
        <is>
          <t>staging_Kozak_2021.csv</t>
        </is>
      </c>
      <c r="BW1378" t="n">
        <v>2018</v>
      </c>
      <c r="BX1378" t="n">
        <v>2021</v>
      </c>
      <c r="BY1378" t="inlineStr">
        <is>
          <t>multi: 15 European countries (AT, BE, DE, DK, ES, FI, FR, IE, IT, NL, NO, PL, PT, SE, UK; paper labels them '15 EU countries' although Norway and the UK are included)</t>
        </is>
      </c>
      <c r="BZ1378" t="n">
        <v>2019.5</v>
      </c>
      <c r="CA1378" t="n">
        <v>1</v>
      </c>
      <c r="CB1378" t="n">
        <v>1</v>
      </c>
      <c r="CC1378" t="n">
        <v>1</v>
      </c>
      <c r="CD1378" t="n">
        <v>0.120581028408444</v>
      </c>
      <c r="CE1378" t="n">
        <v>1</v>
      </c>
    </row>
    <row r="1379">
      <c r="A1379" t="inlineStr">
        <is>
          <t>Kozak (2021)</t>
        </is>
      </c>
      <c r="B1379" t="n">
        <v>2684</v>
      </c>
      <c r="C1379" t="n">
        <v>0.02</v>
      </c>
      <c r="D1379" t="n">
        <v>4370</v>
      </c>
      <c r="E1379">
        <f>IF(ISNUMBER($BA1379),$BA1379,IF(AND(ISNUMBER($D1379),ISNUMBER($BW1379),ISNUMBER($BX1379)),$D1379*($BX1379-$BW1379+1),""))</f>
        <v>4370.0</v>
      </c>
      <c r="H1379" t="inlineStr">
        <is>
          <t>bivariate</t>
        </is>
      </c>
      <c r="I1379" t="inlineStr">
        <is>
          <t>Correlation coefficient available</t>
        </is>
      </c>
      <c r="J1379">
        <f>IF($BW1379&lt;&gt;"",$BW1379,"")</f>
        <v>2018.0</v>
      </c>
      <c r="K1379">
        <f>IF($BX1379&lt;&gt;"",$BX1379,"")</f>
        <v>2021.0</v>
      </c>
      <c r="L1379">
        <f>IF(AND(ISNUMBER($BW1379),ISNUMBER($BX1379)),($BW1379+$BX1379)/2,"")</f>
        <v>2019.5</v>
      </c>
      <c r="M1379">
        <f>IF($L1379&lt;&gt;"",$L1379,"")</f>
        <v>2019.5</v>
      </c>
      <c r="N1379">
        <f>IF(AND(ISNUMBER($BW1379),ISNUMBER($BX1379)),MIN(1,MAX(0,($BX1379-2016+1)/($BX1379-$BW1379+1))),"")</f>
        <v>1.0</v>
      </c>
      <c r="O1379">
        <f>IF(AND(ISNUMBER($BW1379),ISNUMBER($BX1379)),MIN(1,MAX(0,($BX1379-2017+1)/($BX1379-$BW1379+1))),"")</f>
        <v>1.0</v>
      </c>
      <c r="P1379">
        <f>IF(AND(ISNUMBER($BW1379),ISNUMBER($BX1379)),MIN(1,MAX(0,($BX1379-2018+1)/($BX1379-$BW1379+1))),"")</f>
        <v>1.0</v>
      </c>
      <c r="Q1379">
        <f>IF(AND(ISNUMBER($BW1379),ISNUMBER($BX1379)),MIN(1,MAX(0,($BX1379-2019+1)/($BX1379-$BW1379+1))),"")</f>
        <v>0.75</v>
      </c>
      <c r="R1379">
        <f>IF(AND(ISNUMBER($BW1379),ISNUMBER($BX1379)),MIN(1,MAX(0,($BX1379-2016+1)/($BX1379-$BW1379+1))),"")</f>
        <v>1.0</v>
      </c>
      <c r="S1379">
        <f>IF($L1379&lt;&gt;"",IF($L1379&gt;=2015.5,1,0),"")</f>
        <v>1.0</v>
      </c>
      <c r="T1379">
        <f>IF($L1379&lt;&gt;"",IF($L1379&gt;=2016,1,0),"")</f>
        <v>1.0</v>
      </c>
      <c r="U1379">
        <f>IF(ISNUMBER($BX1379),IF($BX1379&gt;=2016,1,0),"")</f>
        <v>1.0</v>
      </c>
      <c r="V1379">
        <f>IF(ISNUMBER($BW1379),IF($BW1379&gt;=2016,1,0),"")</f>
        <v>1.0</v>
      </c>
      <c r="W1379" t="str">
        <f>IF(AND(ISNUMBER($BW1379),ISNUMBER($BX1379)),IF($BW1379&gt;=2016,"post-only",IF($BX1379&lt;2016,"pre-only","mixed")),"")</f>
        <v>post-only</v>
      </c>
      <c r="X1379">
        <f>IF(AND(ISNUMBER($BW1379),ISNUMBER($BX1379)),MIN(1,MAX(0,($BX1379-2017+1)/($BX1379-$BW1379+1))),"")</f>
        <v>1.0</v>
      </c>
      <c r="Y1379">
        <f>IF(AND(ISNUMBER($BW1379),ISNUMBER($BX1379)),MIN(1,MAX(0,($BX1379-2018+1)/($BX1379-$BW1379+1))),"")</f>
        <v>1.0</v>
      </c>
      <c r="Z1379">
        <f>IF(AND(ISNUMBER($BW1379),ISNUMBER($BX1379)),MIN(1,MAX(0,($BX1379-2019+1)/($BX1379-$BW1379+1))),"")</f>
        <v>0.75</v>
      </c>
      <c r="AA1379">
        <f>IF(ISNUMBER($BX1379),IF($BX1379&gt;=2017,1,0),"")</f>
        <v>1.0</v>
      </c>
      <c r="AB1379">
        <f>IF(ISNUMBER($BX1379),IF($BX1379&gt;=2018,1,0),"")</f>
        <v>1.0</v>
      </c>
      <c r="AC1379">
        <f>IF(ISNUMBER($BX1379),IF($BX1379&gt;=2019,1,0),"")</f>
        <v>1.0</v>
      </c>
      <c r="AD1379">
        <f>IF($L1379&lt;&gt;"",IF($L1379&gt;2013,1,0),"")</f>
        <v>1.0</v>
      </c>
      <c r="AE1379">
        <f>IF($L1379&lt;&gt;"",1+IF($L1379&gt;2011,1,0)+IF($L1379&gt;2014,1,0),"")</f>
        <v>3.0</v>
      </c>
      <c r="AF1379" t="inlineStr">
        <is>
          <t>loan (interest rate)</t>
        </is>
      </c>
      <c r="AG1379" t="inlineStr">
        <is>
          <t>performance</t>
        </is>
      </c>
      <c r="AH1379" t="inlineStr">
        <is>
          <t>99_NCE</t>
        </is>
      </c>
      <c r="AI1379" t="inlineStr">
        <is>
          <t>with ETS/CT</t>
        </is>
      </c>
      <c r="AJ1379" t="inlineStr">
        <is>
          <t>with ETS/CT</t>
        </is>
      </c>
      <c r="AK1379" t="str">
        <f>IF(AND($CF1379&lt;&gt;"",IFERROR(INDEX(subsample_country_map!$B:$B,MATCH($CF1379,subsample_country_map!$A:$A,0)),"")&lt;&gt;""),INDEX(subsample_country_map!$B:$B,MATCH($CF1379,subsample_country_map!$A:$A,0)),INDEX(lookup!$AA:$AA,MATCH($A1379,lookup!$A:$A,0)))</f>
        <v>2_Europe</v>
      </c>
      <c r="AL1379" t="str">
        <f>IF(AND($CF1379&lt;&gt;"",IFERROR(INDEX(subsample_country_map!$C:$C,MATCH($CF1379,subsample_country_map!$A:$A,0)),"")&lt;&gt;""),INDEX(subsample_country_map!$C:$C,MATCH($CF1379,subsample_country_map!$A:$A,0)),INDEX(lookup!$AB:$AB,MATCH($A1379,lookup!$A:$A,0)))</f>
        <v>99_NCE</v>
      </c>
      <c r="AM1379" t="str">
        <f>IF(AND($CF1379&lt;&gt;"",IFERROR(INDEX(subsample_country_map!$D:$D,MATCH($CF1379,subsample_country_map!$A:$A,0)),"")&lt;&gt;""),INDEX(subsample_country_map!$D:$D,MATCH($CF1379,subsample_country_map!$A:$A,0)),INDEX(lookup!$AC:$AC,MATCH($A1379,lookup!$A:$A,0)))</f>
        <v>1_western</v>
      </c>
      <c r="AN1379" t="str">
        <f>IF(AND($CF1379&lt;&gt;"",IFERROR(INDEX(subsample_country_map!$E:$E,MATCH($CF1379,subsample_country_map!$A:$A,0)),"")&lt;&gt;""),INDEX(subsample_country_map!$E:$E,MATCH($CF1379,subsample_country_map!$A:$A,0)),INDEX(lookup!$AD:$AD,MATCH($A1379,lookup!$A:$A,0)))</f>
        <v>99_NCE</v>
      </c>
      <c r="AO1379" t="str">
        <f>INDEX(lookup!$Y:$Y,MATCH($A1379,lookup!$A:$A,0))</f>
        <v>0_published</v>
      </c>
      <c r="AP1379" t="str">
        <f>INDEX(lookup!$Z:$Z,MATCH($A1379,lookup!$A:$A,0))</f>
        <v>0_VHB low</v>
      </c>
      <c r="AQ1379" t="str">
        <f>INDEX(lookup!$W:$W,MATCH($A1379,lookup!$A:$A,0))</f>
        <v>2_sust</v>
      </c>
      <c r="AS1379" t="inlineStr">
        <is>
          <t>staging</t>
        </is>
      </c>
      <c r="AT1379" t="inlineStr">
        <is>
          <t>bad-CER</t>
        </is>
      </c>
      <c r="AU1379" t="inlineStr">
        <is>
          <t>cost</t>
        </is>
      </c>
      <c r="AZ1379" t="inlineStr">
        <is>
          <t>0.02</t>
        </is>
      </c>
      <c r="BA1379" t="n">
        <v>4370</v>
      </c>
      <c r="BB1379" t="inlineStr">
        <is>
          <t>0</t>
        </is>
      </c>
      <c r="BC1379" t="inlineStr">
        <is>
          <t>n/a (structural)</t>
        </is>
      </c>
      <c r="BD1379" t="inlineStr">
        <is>
          <t>n/a (structural)</t>
        </is>
      </c>
      <c r="BE1379" t="inlineStr">
        <is>
          <t>none</t>
        </is>
      </c>
      <c r="BI1379" t="inlineStr">
        <is>
          <t>Table 3</t>
        </is>
      </c>
      <c r="BJ1379" t="inlineStr">
        <is>
          <t>correlation matrix row 4 CO2_Empl x col 1 COD</t>
        </is>
      </c>
      <c r="BK1379" t="inlineStr">
        <is>
          <t>6</t>
        </is>
      </c>
      <c r="BL1379" t="inlineStr">
        <is>
          <t>CO2_Empl 0.02 c</t>
        </is>
      </c>
      <c r="BM1379" t="inlineStr">
        <is>
          <t>CO2_Empl</t>
        </is>
      </c>
      <c r="BN1379" t="inlineStr">
        <is>
          <t>COD (cost of debt capital (%))</t>
        </is>
      </c>
      <c r="BO1379" t="inlineStr">
        <is>
          <t>rescreen</t>
        </is>
      </c>
      <c r="BP1379" t="inlineStr">
        <is>
          <t>Kozak (2021)</t>
        </is>
      </c>
      <c r="BQ1379" t="inlineStr">
        <is>
          <t>bivariate</t>
        </is>
      </c>
      <c r="BT1379" t="n">
        <v>0</v>
      </c>
      <c r="BU1379" t="inlineStr">
        <is>
          <t>staging_Kozak_2021.csv</t>
        </is>
      </c>
      <c r="BW1379" t="n">
        <v>2018</v>
      </c>
      <c r="BX1379" t="n">
        <v>2021</v>
      </c>
      <c r="BY1379" t="inlineStr">
        <is>
          <t>multi: 15 European countries (AT, BE, DE, DK, ES, FI, FR, IE, IT, NL, NO, PL, PT, SE, UK; paper labels them '15 EU countries' although Norway and the UK are included)</t>
        </is>
      </c>
      <c r="BZ1379" t="n">
        <v>2019.5</v>
      </c>
      <c r="CA1379" t="n">
        <v>1</v>
      </c>
      <c r="CB1379" t="n">
        <v>1</v>
      </c>
      <c r="CC1379" t="n">
        <v>1</v>
      </c>
      <c r="CD1379" t="n">
        <v>0.02000266730684958</v>
      </c>
      <c r="CE1379" t="n">
        <v>1</v>
      </c>
    </row>
    <row r="1380">
      <c r="A1380" t="inlineStr">
        <is>
          <t>Kozak (2021)</t>
        </is>
      </c>
      <c r="B1380" t="n">
        <v>2685</v>
      </c>
      <c r="C1380" t="n">
        <v>-0.1322501980012451</v>
      </c>
      <c r="D1380" t="n">
        <v>4370</v>
      </c>
      <c r="E1380">
        <f>IF(ISNUMBER($BA1380),$BA1380,IF(AND(ISNUMBER($D1380),ISNUMBER($BW1380),ISNUMBER($BX1380)),$D1380*($BX1380-$BW1380+1),""))</f>
        <v>4370.0</v>
      </c>
      <c r="H1380" t="inlineStr">
        <is>
          <t>partial</t>
        </is>
      </c>
      <c r="I1380" t="inlineStr">
        <is>
          <t>T-Statistic available</t>
        </is>
      </c>
      <c r="J1380">
        <f>IF($BW1380&lt;&gt;"",$BW1380,"")</f>
        <v>2018.0</v>
      </c>
      <c r="K1380">
        <f>IF($BX1380&lt;&gt;"",$BX1380,"")</f>
        <v>2021.0</v>
      </c>
      <c r="L1380">
        <f>IF(AND(ISNUMBER($BW1380),ISNUMBER($BX1380)),($BW1380+$BX1380)/2,"")</f>
        <v>2019.5</v>
      </c>
      <c r="M1380">
        <f>IF($L1380&lt;&gt;"",$L1380,"")</f>
        <v>2019.5</v>
      </c>
      <c r="N1380">
        <f>IF(AND(ISNUMBER($BW1380),ISNUMBER($BX1380)),MIN(1,MAX(0,($BX1380-2016+1)/($BX1380-$BW1380+1))),"")</f>
        <v>1.0</v>
      </c>
      <c r="O1380">
        <f>IF(AND(ISNUMBER($BW1380),ISNUMBER($BX1380)),MIN(1,MAX(0,($BX1380-2017+1)/($BX1380-$BW1380+1))),"")</f>
        <v>1.0</v>
      </c>
      <c r="P1380">
        <f>IF(AND(ISNUMBER($BW1380),ISNUMBER($BX1380)),MIN(1,MAX(0,($BX1380-2018+1)/($BX1380-$BW1380+1))),"")</f>
        <v>1.0</v>
      </c>
      <c r="Q1380">
        <f>IF(AND(ISNUMBER($BW1380),ISNUMBER($BX1380)),MIN(1,MAX(0,($BX1380-2019+1)/($BX1380-$BW1380+1))),"")</f>
        <v>0.75</v>
      </c>
      <c r="R1380">
        <f>IF(AND(ISNUMBER($BW1380),ISNUMBER($BX1380)),MIN(1,MAX(0,($BX1380-2016+1)/($BX1380-$BW1380+1))),"")</f>
        <v>1.0</v>
      </c>
      <c r="S1380">
        <f>IF($L1380&lt;&gt;"",IF($L1380&gt;=2015.5,1,0),"")</f>
        <v>1.0</v>
      </c>
      <c r="T1380">
        <f>IF($L1380&lt;&gt;"",IF($L1380&gt;=2016,1,0),"")</f>
        <v>1.0</v>
      </c>
      <c r="U1380">
        <f>IF(ISNUMBER($BX1380),IF($BX1380&gt;=2016,1,0),"")</f>
        <v>1.0</v>
      </c>
      <c r="V1380">
        <f>IF(ISNUMBER($BW1380),IF($BW1380&gt;=2016,1,0),"")</f>
        <v>1.0</v>
      </c>
      <c r="W1380" t="str">
        <f>IF(AND(ISNUMBER($BW1380),ISNUMBER($BX1380)),IF($BW1380&gt;=2016,"post-only",IF($BX1380&lt;2016,"pre-only","mixed")),"")</f>
        <v>post-only</v>
      </c>
      <c r="X1380">
        <f>IF(AND(ISNUMBER($BW1380),ISNUMBER($BX1380)),MIN(1,MAX(0,($BX1380-2017+1)/($BX1380-$BW1380+1))),"")</f>
        <v>1.0</v>
      </c>
      <c r="Y1380">
        <f>IF(AND(ISNUMBER($BW1380),ISNUMBER($BX1380)),MIN(1,MAX(0,($BX1380-2018+1)/($BX1380-$BW1380+1))),"")</f>
        <v>1.0</v>
      </c>
      <c r="Z1380">
        <f>IF(AND(ISNUMBER($BW1380),ISNUMBER($BX1380)),MIN(1,MAX(0,($BX1380-2019+1)/($BX1380-$BW1380+1))),"")</f>
        <v>0.75</v>
      </c>
      <c r="AA1380">
        <f>IF(ISNUMBER($BX1380),IF($BX1380&gt;=2017,1,0),"")</f>
        <v>1.0</v>
      </c>
      <c r="AB1380">
        <f>IF(ISNUMBER($BX1380),IF($BX1380&gt;=2018,1,0),"")</f>
        <v>1.0</v>
      </c>
      <c r="AC1380">
        <f>IF(ISNUMBER($BX1380),IF($BX1380&gt;=2019,1,0),"")</f>
        <v>1.0</v>
      </c>
      <c r="AD1380">
        <f>IF($L1380&lt;&gt;"",IF($L1380&gt;2013,1,0),"")</f>
        <v>1.0</v>
      </c>
      <c r="AE1380">
        <f>IF($L1380&lt;&gt;"",1+IF($L1380&gt;2011,1,0)+IF($L1380&gt;2014,1,0),"")</f>
        <v>3.0</v>
      </c>
      <c r="AF1380" t="inlineStr">
        <is>
          <t>loan (interest rate)</t>
        </is>
      </c>
      <c r="AG1380" t="inlineStr">
        <is>
          <t>performance</t>
        </is>
      </c>
      <c r="AH1380" t="inlineStr">
        <is>
          <t>99_NCE</t>
        </is>
      </c>
      <c r="AI1380" t="inlineStr">
        <is>
          <t>with ETS/CT</t>
        </is>
      </c>
      <c r="AJ1380" t="inlineStr">
        <is>
          <t>with ETS/CT</t>
        </is>
      </c>
      <c r="AK1380" t="str">
        <f>IF(AND($CF1380&lt;&gt;"",IFERROR(INDEX(subsample_country_map!$B:$B,MATCH($CF1380,subsample_country_map!$A:$A,0)),"")&lt;&gt;""),INDEX(subsample_country_map!$B:$B,MATCH($CF1380,subsample_country_map!$A:$A,0)),INDEX(lookup!$AA:$AA,MATCH($A1380,lookup!$A:$A,0)))</f>
        <v>2_Europe</v>
      </c>
      <c r="AL1380" t="str">
        <f>IF(AND($CF1380&lt;&gt;"",IFERROR(INDEX(subsample_country_map!$C:$C,MATCH($CF1380,subsample_country_map!$A:$A,0)),"")&lt;&gt;""),INDEX(subsample_country_map!$C:$C,MATCH($CF1380,subsample_country_map!$A:$A,0)),INDEX(lookup!$AB:$AB,MATCH($A1380,lookup!$A:$A,0)))</f>
        <v>99_NCE</v>
      </c>
      <c r="AM1380" t="str">
        <f>IF(AND($CF1380&lt;&gt;"",IFERROR(INDEX(subsample_country_map!$D:$D,MATCH($CF1380,subsample_country_map!$A:$A,0)),"")&lt;&gt;""),INDEX(subsample_country_map!$D:$D,MATCH($CF1380,subsample_country_map!$A:$A,0)),INDEX(lookup!$AC:$AC,MATCH($A1380,lookup!$A:$A,0)))</f>
        <v>1_western</v>
      </c>
      <c r="AN1380" t="str">
        <f>IF(AND($CF1380&lt;&gt;"",IFERROR(INDEX(subsample_country_map!$E:$E,MATCH($CF1380,subsample_country_map!$A:$A,0)),"")&lt;&gt;""),INDEX(subsample_country_map!$E:$E,MATCH($CF1380,subsample_country_map!$A:$A,0)),INDEX(lookup!$AD:$AD,MATCH($A1380,lookup!$A:$A,0)))</f>
        <v>99_NCE</v>
      </c>
      <c r="AO1380" t="str">
        <f>INDEX(lookup!$Y:$Y,MATCH($A1380,lookup!$A:$A,0))</f>
        <v>0_published</v>
      </c>
      <c r="AP1380" t="str">
        <f>INDEX(lookup!$Z:$Z,MATCH($A1380,lookup!$A:$A,0))</f>
        <v>0_VHB low</v>
      </c>
      <c r="AQ1380" t="str">
        <f>INDEX(lookup!$W:$W,MATCH($A1380,lookup!$A:$A,0))</f>
        <v>2_sust</v>
      </c>
      <c r="AS1380" t="inlineStr">
        <is>
          <t>staging</t>
        </is>
      </c>
      <c r="AT1380" t="inlineStr">
        <is>
          <t>bad-CER</t>
        </is>
      </c>
      <c r="AU1380" t="inlineStr">
        <is>
          <t>cost</t>
        </is>
      </c>
      <c r="AV1380" t="inlineStr">
        <is>
          <t>0.109</t>
        </is>
      </c>
      <c r="AX1380" t="inlineStr">
        <is>
          <t>8.82</t>
        </is>
      </c>
      <c r="BA1380" t="n">
        <v>4370</v>
      </c>
      <c r="BB1380" t="inlineStr">
        <is>
          <t>0</t>
        </is>
      </c>
      <c r="BC1380" t="inlineStr">
        <is>
          <t>other:fractional logit</t>
        </is>
      </c>
      <c r="BD1380" t="inlineStr">
        <is>
          <t>not stated</t>
        </is>
      </c>
      <c r="BE1380" t="inlineStr">
        <is>
          <t>none</t>
        </is>
      </c>
      <c r="BI1380" t="inlineStr">
        <is>
          <t>Table 4</t>
        </is>
      </c>
      <c r="BJ1380" t="inlineStr">
        <is>
          <t>Model 1A</t>
        </is>
      </c>
      <c r="BK1380" t="inlineStr">
        <is>
          <t>7</t>
        </is>
      </c>
      <c r="BL1380" t="inlineStr">
        <is>
          <t>CO2_Rev 0.109 *** (8.82)</t>
        </is>
      </c>
      <c r="BM1380" t="inlineStr">
        <is>
          <t>CO2_Rev</t>
        </is>
      </c>
      <c r="BN1380" t="inlineStr">
        <is>
          <t>COD (cost of debt capital (%))</t>
        </is>
      </c>
      <c r="BO1380" t="inlineStr">
        <is>
          <t>rescreen</t>
        </is>
      </c>
      <c r="BP1380" t="inlineStr">
        <is>
          <t>Kozak (2021)</t>
        </is>
      </c>
      <c r="BQ1380" t="inlineStr">
        <is>
          <t>computed</t>
        </is>
      </c>
      <c r="BT1380" t="n">
        <v>0</v>
      </c>
      <c r="BU1380" t="inlineStr">
        <is>
          <t>staging_Kozak_2021.csv</t>
        </is>
      </c>
      <c r="BW1380" t="n">
        <v>2018</v>
      </c>
      <c r="BX1380" t="n">
        <v>2021</v>
      </c>
      <c r="BY1380" t="inlineStr">
        <is>
          <t>multi: 15 European countries (AT, BE, DE, DK, ES, FI, FR, IE, IT, NL, NO, PL, PT, SE, UK; paper labels them '15 EU countries' although Norway and the UK are included)</t>
        </is>
      </c>
      <c r="BZ1380" t="n">
        <v>2019.5</v>
      </c>
      <c r="CA1380" t="n">
        <v>1</v>
      </c>
      <c r="CB1380" t="n">
        <v>1</v>
      </c>
      <c r="CC1380" t="n">
        <v>1</v>
      </c>
      <c r="CD1380" t="n">
        <v>-0.1330294153731657</v>
      </c>
      <c r="CE1380" t="n">
        <v>1</v>
      </c>
    </row>
    <row r="1381">
      <c r="A1381" t="inlineStr">
        <is>
          <t>Kozak (2021)</t>
        </is>
      </c>
      <c r="B1381" t="n">
        <v>2686</v>
      </c>
      <c r="C1381" t="n">
        <v>-0.1177720871055914</v>
      </c>
      <c r="D1381" t="n">
        <v>4370</v>
      </c>
      <c r="E1381">
        <f>IF(ISNUMBER($BA1381),$BA1381,IF(AND(ISNUMBER($D1381),ISNUMBER($BW1381),ISNUMBER($BX1381)),$D1381*($BX1381-$BW1381+1),""))</f>
        <v>4370.0</v>
      </c>
      <c r="H1381" t="inlineStr">
        <is>
          <t>partial</t>
        </is>
      </c>
      <c r="I1381" t="inlineStr">
        <is>
          <t>T-Statistic available</t>
        </is>
      </c>
      <c r="J1381">
        <f>IF($BW1381&lt;&gt;"",$BW1381,"")</f>
        <v>2018.0</v>
      </c>
      <c r="K1381">
        <f>IF($BX1381&lt;&gt;"",$BX1381,"")</f>
        <v>2021.0</v>
      </c>
      <c r="L1381">
        <f>IF(AND(ISNUMBER($BW1381),ISNUMBER($BX1381)),($BW1381+$BX1381)/2,"")</f>
        <v>2019.5</v>
      </c>
      <c r="M1381">
        <f>IF($L1381&lt;&gt;"",$L1381,"")</f>
        <v>2019.5</v>
      </c>
      <c r="N1381">
        <f>IF(AND(ISNUMBER($BW1381),ISNUMBER($BX1381)),MIN(1,MAX(0,($BX1381-2016+1)/($BX1381-$BW1381+1))),"")</f>
        <v>1.0</v>
      </c>
      <c r="O1381">
        <f>IF(AND(ISNUMBER($BW1381),ISNUMBER($BX1381)),MIN(1,MAX(0,($BX1381-2017+1)/($BX1381-$BW1381+1))),"")</f>
        <v>1.0</v>
      </c>
      <c r="P1381">
        <f>IF(AND(ISNUMBER($BW1381),ISNUMBER($BX1381)),MIN(1,MAX(0,($BX1381-2018+1)/($BX1381-$BW1381+1))),"")</f>
        <v>1.0</v>
      </c>
      <c r="Q1381">
        <f>IF(AND(ISNUMBER($BW1381),ISNUMBER($BX1381)),MIN(1,MAX(0,($BX1381-2019+1)/($BX1381-$BW1381+1))),"")</f>
        <v>0.75</v>
      </c>
      <c r="R1381">
        <f>IF(AND(ISNUMBER($BW1381),ISNUMBER($BX1381)),MIN(1,MAX(0,($BX1381-2016+1)/($BX1381-$BW1381+1))),"")</f>
        <v>1.0</v>
      </c>
      <c r="S1381">
        <f>IF($L1381&lt;&gt;"",IF($L1381&gt;=2015.5,1,0),"")</f>
        <v>1.0</v>
      </c>
      <c r="T1381">
        <f>IF($L1381&lt;&gt;"",IF($L1381&gt;=2016,1,0),"")</f>
        <v>1.0</v>
      </c>
      <c r="U1381">
        <f>IF(ISNUMBER($BX1381),IF($BX1381&gt;=2016,1,0),"")</f>
        <v>1.0</v>
      </c>
      <c r="V1381">
        <f>IF(ISNUMBER($BW1381),IF($BW1381&gt;=2016,1,0),"")</f>
        <v>1.0</v>
      </c>
      <c r="W1381" t="str">
        <f>IF(AND(ISNUMBER($BW1381),ISNUMBER($BX1381)),IF($BW1381&gt;=2016,"post-only",IF($BX1381&lt;2016,"pre-only","mixed")),"")</f>
        <v>post-only</v>
      </c>
      <c r="X1381">
        <f>IF(AND(ISNUMBER($BW1381),ISNUMBER($BX1381)),MIN(1,MAX(0,($BX1381-2017+1)/($BX1381-$BW1381+1))),"")</f>
        <v>1.0</v>
      </c>
      <c r="Y1381">
        <f>IF(AND(ISNUMBER($BW1381),ISNUMBER($BX1381)),MIN(1,MAX(0,($BX1381-2018+1)/($BX1381-$BW1381+1))),"")</f>
        <v>1.0</v>
      </c>
      <c r="Z1381">
        <f>IF(AND(ISNUMBER($BW1381),ISNUMBER($BX1381)),MIN(1,MAX(0,($BX1381-2019+1)/($BX1381-$BW1381+1))),"")</f>
        <v>0.75</v>
      </c>
      <c r="AA1381">
        <f>IF(ISNUMBER($BX1381),IF($BX1381&gt;=2017,1,0),"")</f>
        <v>1.0</v>
      </c>
      <c r="AB1381">
        <f>IF(ISNUMBER($BX1381),IF($BX1381&gt;=2018,1,0),"")</f>
        <v>1.0</v>
      </c>
      <c r="AC1381">
        <f>IF(ISNUMBER($BX1381),IF($BX1381&gt;=2019,1,0),"")</f>
        <v>1.0</v>
      </c>
      <c r="AD1381">
        <f>IF($L1381&lt;&gt;"",IF($L1381&gt;2013,1,0),"")</f>
        <v>1.0</v>
      </c>
      <c r="AE1381">
        <f>IF($L1381&lt;&gt;"",1+IF($L1381&gt;2011,1,0)+IF($L1381&gt;2014,1,0),"")</f>
        <v>3.0</v>
      </c>
      <c r="AF1381" t="inlineStr">
        <is>
          <t>loan (interest rate)</t>
        </is>
      </c>
      <c r="AG1381" t="inlineStr">
        <is>
          <t>performance</t>
        </is>
      </c>
      <c r="AH1381" t="inlineStr">
        <is>
          <t>99_NCE</t>
        </is>
      </c>
      <c r="AI1381" t="inlineStr">
        <is>
          <t>with ETS/CT</t>
        </is>
      </c>
      <c r="AJ1381" t="inlineStr">
        <is>
          <t>with ETS/CT</t>
        </is>
      </c>
      <c r="AK1381" t="str">
        <f>IF(AND($CF1381&lt;&gt;"",IFERROR(INDEX(subsample_country_map!$B:$B,MATCH($CF1381,subsample_country_map!$A:$A,0)),"")&lt;&gt;""),INDEX(subsample_country_map!$B:$B,MATCH($CF1381,subsample_country_map!$A:$A,0)),INDEX(lookup!$AA:$AA,MATCH($A1381,lookup!$A:$A,0)))</f>
        <v>2_Europe</v>
      </c>
      <c r="AL1381" t="str">
        <f>IF(AND($CF1381&lt;&gt;"",IFERROR(INDEX(subsample_country_map!$C:$C,MATCH($CF1381,subsample_country_map!$A:$A,0)),"")&lt;&gt;""),INDEX(subsample_country_map!$C:$C,MATCH($CF1381,subsample_country_map!$A:$A,0)),INDEX(lookup!$AB:$AB,MATCH($A1381,lookup!$A:$A,0)))</f>
        <v>99_NCE</v>
      </c>
      <c r="AM1381" t="str">
        <f>IF(AND($CF1381&lt;&gt;"",IFERROR(INDEX(subsample_country_map!$D:$D,MATCH($CF1381,subsample_country_map!$A:$A,0)),"")&lt;&gt;""),INDEX(subsample_country_map!$D:$D,MATCH($CF1381,subsample_country_map!$A:$A,0)),INDEX(lookup!$AC:$AC,MATCH($A1381,lookup!$A:$A,0)))</f>
        <v>1_western</v>
      </c>
      <c r="AN1381" t="str">
        <f>IF(AND($CF1381&lt;&gt;"",IFERROR(INDEX(subsample_country_map!$E:$E,MATCH($CF1381,subsample_country_map!$A:$A,0)),"")&lt;&gt;""),INDEX(subsample_country_map!$E:$E,MATCH($CF1381,subsample_country_map!$A:$A,0)),INDEX(lookup!$AD:$AD,MATCH($A1381,lookup!$A:$A,0)))</f>
        <v>99_NCE</v>
      </c>
      <c r="AO1381" t="str">
        <f>INDEX(lookup!$Y:$Y,MATCH($A1381,lookup!$A:$A,0))</f>
        <v>0_published</v>
      </c>
      <c r="AP1381" t="str">
        <f>INDEX(lookup!$Z:$Z,MATCH($A1381,lookup!$A:$A,0))</f>
        <v>0_VHB low</v>
      </c>
      <c r="AQ1381" t="str">
        <f>INDEX(lookup!$W:$W,MATCH($A1381,lookup!$A:$A,0))</f>
        <v>2_sust</v>
      </c>
      <c r="AS1381" t="inlineStr">
        <is>
          <t>staging</t>
        </is>
      </c>
      <c r="AT1381" t="inlineStr">
        <is>
          <t>bad-CER</t>
        </is>
      </c>
      <c r="AU1381" t="inlineStr">
        <is>
          <t>cost</t>
        </is>
      </c>
      <c r="AV1381" t="inlineStr">
        <is>
          <t>0.095</t>
        </is>
      </c>
      <c r="AX1381" t="inlineStr">
        <is>
          <t>7.84</t>
        </is>
      </c>
      <c r="BA1381" t="n">
        <v>4370</v>
      </c>
      <c r="BB1381" t="inlineStr">
        <is>
          <t>0</t>
        </is>
      </c>
      <c r="BC1381" t="inlineStr">
        <is>
          <t>other:fractional logit</t>
        </is>
      </c>
      <c r="BD1381" t="inlineStr">
        <is>
          <t>not stated</t>
        </is>
      </c>
      <c r="BE1381" t="inlineStr">
        <is>
          <t>none</t>
        </is>
      </c>
      <c r="BI1381" t="inlineStr">
        <is>
          <t>Table 4</t>
        </is>
      </c>
      <c r="BJ1381" t="inlineStr">
        <is>
          <t>Model 1B</t>
        </is>
      </c>
      <c r="BK1381" t="inlineStr">
        <is>
          <t>7</t>
        </is>
      </c>
      <c r="BL1381" t="inlineStr">
        <is>
          <t>CO2_Rev 0.095 *** (7.84)</t>
        </is>
      </c>
      <c r="BM1381" t="inlineStr">
        <is>
          <t>CO2_Rev</t>
        </is>
      </c>
      <c r="BN1381" t="inlineStr">
        <is>
          <t>COD (cost of debt capital (%))</t>
        </is>
      </c>
      <c r="BO1381" t="inlineStr">
        <is>
          <t>rescreen</t>
        </is>
      </c>
      <c r="BP1381" t="inlineStr">
        <is>
          <t>Kozak (2021)</t>
        </is>
      </c>
      <c r="BQ1381" t="inlineStr">
        <is>
          <t>computed</t>
        </is>
      </c>
      <c r="BT1381" t="n">
        <v>0</v>
      </c>
      <c r="BU1381" t="inlineStr">
        <is>
          <t>staging_Kozak_2021.csv</t>
        </is>
      </c>
      <c r="BW1381" t="n">
        <v>2018</v>
      </c>
      <c r="BX1381" t="n">
        <v>2021</v>
      </c>
      <c r="BY1381" t="inlineStr">
        <is>
          <t>multi: 15 European countries (AT, BE, DE, DK, ES, FI, FR, IE, IT, NL, NO, PL, PT, SE, UK; paper labels them '15 EU countries' although Norway and the UK are included)</t>
        </is>
      </c>
      <c r="BZ1381" t="n">
        <v>2019.5</v>
      </c>
      <c r="CA1381" t="n">
        <v>1</v>
      </c>
      <c r="CB1381" t="n">
        <v>1</v>
      </c>
      <c r="CC1381" t="n">
        <v>1</v>
      </c>
      <c r="CD1381" t="n">
        <v>-0.1183211739888433</v>
      </c>
      <c r="CE1381" t="n">
        <v>1</v>
      </c>
    </row>
    <row r="1382">
      <c r="A1382" t="inlineStr">
        <is>
          <t>Kozak (2021)</t>
        </is>
      </c>
      <c r="B1382" t="n">
        <v>2687</v>
      </c>
      <c r="C1382" t="n">
        <v>-0.1236911345680164</v>
      </c>
      <c r="D1382" t="n">
        <v>4370</v>
      </c>
      <c r="E1382">
        <f>IF(ISNUMBER($BA1382),$BA1382,IF(AND(ISNUMBER($D1382),ISNUMBER($BW1382),ISNUMBER($BX1382)),$D1382*($BX1382-$BW1382+1),""))</f>
        <v>4370.0</v>
      </c>
      <c r="H1382" t="inlineStr">
        <is>
          <t>partial</t>
        </is>
      </c>
      <c r="I1382" t="inlineStr">
        <is>
          <t>T-Statistic available</t>
        </is>
      </c>
      <c r="J1382">
        <f>IF($BW1382&lt;&gt;"",$BW1382,"")</f>
        <v>2018.0</v>
      </c>
      <c r="K1382">
        <f>IF($BX1382&lt;&gt;"",$BX1382,"")</f>
        <v>2021.0</v>
      </c>
      <c r="L1382">
        <f>IF(AND(ISNUMBER($BW1382),ISNUMBER($BX1382)),($BW1382+$BX1382)/2,"")</f>
        <v>2019.5</v>
      </c>
      <c r="M1382">
        <f>IF($L1382&lt;&gt;"",$L1382,"")</f>
        <v>2019.5</v>
      </c>
      <c r="N1382">
        <f>IF(AND(ISNUMBER($BW1382),ISNUMBER($BX1382)),MIN(1,MAX(0,($BX1382-2016+1)/($BX1382-$BW1382+1))),"")</f>
        <v>1.0</v>
      </c>
      <c r="O1382">
        <f>IF(AND(ISNUMBER($BW1382),ISNUMBER($BX1382)),MIN(1,MAX(0,($BX1382-2017+1)/($BX1382-$BW1382+1))),"")</f>
        <v>1.0</v>
      </c>
      <c r="P1382">
        <f>IF(AND(ISNUMBER($BW1382),ISNUMBER($BX1382)),MIN(1,MAX(0,($BX1382-2018+1)/($BX1382-$BW1382+1))),"")</f>
        <v>1.0</v>
      </c>
      <c r="Q1382">
        <f>IF(AND(ISNUMBER($BW1382),ISNUMBER($BX1382)),MIN(1,MAX(0,($BX1382-2019+1)/($BX1382-$BW1382+1))),"")</f>
        <v>0.75</v>
      </c>
      <c r="R1382">
        <f>IF(AND(ISNUMBER($BW1382),ISNUMBER($BX1382)),MIN(1,MAX(0,($BX1382-2016+1)/($BX1382-$BW1382+1))),"")</f>
        <v>1.0</v>
      </c>
      <c r="S1382">
        <f>IF($L1382&lt;&gt;"",IF($L1382&gt;=2015.5,1,0),"")</f>
        <v>1.0</v>
      </c>
      <c r="T1382">
        <f>IF($L1382&lt;&gt;"",IF($L1382&gt;=2016,1,0),"")</f>
        <v>1.0</v>
      </c>
      <c r="U1382">
        <f>IF(ISNUMBER($BX1382),IF($BX1382&gt;=2016,1,0),"")</f>
        <v>1.0</v>
      </c>
      <c r="V1382">
        <f>IF(ISNUMBER($BW1382),IF($BW1382&gt;=2016,1,0),"")</f>
        <v>1.0</v>
      </c>
      <c r="W1382" t="str">
        <f>IF(AND(ISNUMBER($BW1382),ISNUMBER($BX1382)),IF($BW1382&gt;=2016,"post-only",IF($BX1382&lt;2016,"pre-only","mixed")),"")</f>
        <v>post-only</v>
      </c>
      <c r="X1382">
        <f>IF(AND(ISNUMBER($BW1382),ISNUMBER($BX1382)),MIN(1,MAX(0,($BX1382-2017+1)/($BX1382-$BW1382+1))),"")</f>
        <v>1.0</v>
      </c>
      <c r="Y1382">
        <f>IF(AND(ISNUMBER($BW1382),ISNUMBER($BX1382)),MIN(1,MAX(0,($BX1382-2018+1)/($BX1382-$BW1382+1))),"")</f>
        <v>1.0</v>
      </c>
      <c r="Z1382">
        <f>IF(AND(ISNUMBER($BW1382),ISNUMBER($BX1382)),MIN(1,MAX(0,($BX1382-2019+1)/($BX1382-$BW1382+1))),"")</f>
        <v>0.75</v>
      </c>
      <c r="AA1382">
        <f>IF(ISNUMBER($BX1382),IF($BX1382&gt;=2017,1,0),"")</f>
        <v>1.0</v>
      </c>
      <c r="AB1382">
        <f>IF(ISNUMBER($BX1382),IF($BX1382&gt;=2018,1,0),"")</f>
        <v>1.0</v>
      </c>
      <c r="AC1382">
        <f>IF(ISNUMBER($BX1382),IF($BX1382&gt;=2019,1,0),"")</f>
        <v>1.0</v>
      </c>
      <c r="AD1382">
        <f>IF($L1382&lt;&gt;"",IF($L1382&gt;2013,1,0),"")</f>
        <v>1.0</v>
      </c>
      <c r="AE1382">
        <f>IF($L1382&lt;&gt;"",1+IF($L1382&gt;2011,1,0)+IF($L1382&gt;2014,1,0),"")</f>
        <v>3.0</v>
      </c>
      <c r="AF1382" t="inlineStr">
        <is>
          <t>loan (interest rate)</t>
        </is>
      </c>
      <c r="AG1382" t="inlineStr">
        <is>
          <t>performance</t>
        </is>
      </c>
      <c r="AH1382" t="inlineStr">
        <is>
          <t>99_NCE</t>
        </is>
      </c>
      <c r="AI1382" t="inlineStr">
        <is>
          <t>with ETS/CT</t>
        </is>
      </c>
      <c r="AJ1382" t="inlineStr">
        <is>
          <t>with ETS/CT</t>
        </is>
      </c>
      <c r="AK1382" t="str">
        <f>IF(AND($CF1382&lt;&gt;"",IFERROR(INDEX(subsample_country_map!$B:$B,MATCH($CF1382,subsample_country_map!$A:$A,0)),"")&lt;&gt;""),INDEX(subsample_country_map!$B:$B,MATCH($CF1382,subsample_country_map!$A:$A,0)),INDEX(lookup!$AA:$AA,MATCH($A1382,lookup!$A:$A,0)))</f>
        <v>2_Europe</v>
      </c>
      <c r="AL1382" t="str">
        <f>IF(AND($CF1382&lt;&gt;"",IFERROR(INDEX(subsample_country_map!$C:$C,MATCH($CF1382,subsample_country_map!$A:$A,0)),"")&lt;&gt;""),INDEX(subsample_country_map!$C:$C,MATCH($CF1382,subsample_country_map!$A:$A,0)),INDEX(lookup!$AB:$AB,MATCH($A1382,lookup!$A:$A,0)))</f>
        <v>99_NCE</v>
      </c>
      <c r="AM1382" t="str">
        <f>IF(AND($CF1382&lt;&gt;"",IFERROR(INDEX(subsample_country_map!$D:$D,MATCH($CF1382,subsample_country_map!$A:$A,0)),"")&lt;&gt;""),INDEX(subsample_country_map!$D:$D,MATCH($CF1382,subsample_country_map!$A:$A,0)),INDEX(lookup!$AC:$AC,MATCH($A1382,lookup!$A:$A,0)))</f>
        <v>1_western</v>
      </c>
      <c r="AN1382" t="str">
        <f>IF(AND($CF1382&lt;&gt;"",IFERROR(INDEX(subsample_country_map!$E:$E,MATCH($CF1382,subsample_country_map!$A:$A,0)),"")&lt;&gt;""),INDEX(subsample_country_map!$E:$E,MATCH($CF1382,subsample_country_map!$A:$A,0)),INDEX(lookup!$AD:$AD,MATCH($A1382,lookup!$A:$A,0)))</f>
        <v>99_NCE</v>
      </c>
      <c r="AO1382" t="str">
        <f>INDEX(lookup!$Y:$Y,MATCH($A1382,lookup!$A:$A,0))</f>
        <v>0_published</v>
      </c>
      <c r="AP1382" t="str">
        <f>INDEX(lookup!$Z:$Z,MATCH($A1382,lookup!$A:$A,0))</f>
        <v>0_VHB low</v>
      </c>
      <c r="AQ1382" t="str">
        <f>INDEX(lookup!$W:$W,MATCH($A1382,lookup!$A:$A,0))</f>
        <v>2_sust</v>
      </c>
      <c r="AS1382" t="inlineStr">
        <is>
          <t>staging</t>
        </is>
      </c>
      <c r="AT1382" t="inlineStr">
        <is>
          <t>bad-CER</t>
        </is>
      </c>
      <c r="AU1382" t="inlineStr">
        <is>
          <t>cost</t>
        </is>
      </c>
      <c r="AV1382" t="inlineStr">
        <is>
          <t>0.127</t>
        </is>
      </c>
      <c r="AX1382" t="inlineStr">
        <is>
          <t>8.24</t>
        </is>
      </c>
      <c r="BA1382" t="n">
        <v>4370</v>
      </c>
      <c r="BB1382" t="inlineStr">
        <is>
          <t>0</t>
        </is>
      </c>
      <c r="BC1382" t="inlineStr">
        <is>
          <t>other:fractional logit</t>
        </is>
      </c>
      <c r="BD1382" t="inlineStr">
        <is>
          <t>not stated</t>
        </is>
      </c>
      <c r="BE1382" t="inlineStr">
        <is>
          <t>none</t>
        </is>
      </c>
      <c r="BI1382" t="inlineStr">
        <is>
          <t>Table 4</t>
        </is>
      </c>
      <c r="BJ1382" t="inlineStr">
        <is>
          <t>Model 2A</t>
        </is>
      </c>
      <c r="BK1382" t="inlineStr">
        <is>
          <t>7</t>
        </is>
      </c>
      <c r="BL1382" t="inlineStr">
        <is>
          <t>CO2_Asset 0.127 *** (8.24)</t>
        </is>
      </c>
      <c r="BM1382" t="inlineStr">
        <is>
          <t>CO2_Asset</t>
        </is>
      </c>
      <c r="BN1382" t="inlineStr">
        <is>
          <t>COD (cost of debt capital (%))</t>
        </is>
      </c>
      <c r="BO1382" t="inlineStr">
        <is>
          <t>rescreen</t>
        </is>
      </c>
      <c r="BP1382" t="inlineStr">
        <is>
          <t>Kozak (2021)</t>
        </is>
      </c>
      <c r="BQ1382" t="inlineStr">
        <is>
          <t>computed</t>
        </is>
      </c>
      <c r="BT1382" t="n">
        <v>0</v>
      </c>
      <c r="BU1382" t="inlineStr">
        <is>
          <t>staging_Kozak_2021.csv</t>
        </is>
      </c>
      <c r="BW1382" t="n">
        <v>2018</v>
      </c>
      <c r="BX1382" t="n">
        <v>2021</v>
      </c>
      <c r="BY1382" t="inlineStr">
        <is>
          <t>multi: 15 European countries (AT, BE, DE, DK, ES, FI, FR, IE, IT, NL, NO, PL, PT, SE, UK; paper labels them '15 EU countries' although Norway and the UK are included)</t>
        </is>
      </c>
      <c r="BZ1382" t="n">
        <v>2019.5</v>
      </c>
      <c r="CA1382" t="n">
        <v>1</v>
      </c>
      <c r="CB1382" t="n">
        <v>1</v>
      </c>
      <c r="CC1382" t="n">
        <v>1</v>
      </c>
      <c r="CD1382" t="n">
        <v>-0.1243277932399531</v>
      </c>
      <c r="CE1382" t="n">
        <v>1</v>
      </c>
    </row>
    <row r="1383">
      <c r="A1383" t="inlineStr">
        <is>
          <t>Kozak (2021)</t>
        </is>
      </c>
      <c r="B1383" t="n">
        <v>2688</v>
      </c>
      <c r="C1383" t="n">
        <v>-0.1109496685852838</v>
      </c>
      <c r="D1383" t="n">
        <v>4370</v>
      </c>
      <c r="E1383">
        <f>IF(ISNUMBER($BA1383),$BA1383,IF(AND(ISNUMBER($D1383),ISNUMBER($BW1383),ISNUMBER($BX1383)),$D1383*($BX1383-$BW1383+1),""))</f>
        <v>4370.0</v>
      </c>
      <c r="H1383" t="inlineStr">
        <is>
          <t>partial</t>
        </is>
      </c>
      <c r="I1383" t="inlineStr">
        <is>
          <t>T-Statistic available</t>
        </is>
      </c>
      <c r="J1383">
        <f>IF($BW1383&lt;&gt;"",$BW1383,"")</f>
        <v>2018.0</v>
      </c>
      <c r="K1383">
        <f>IF($BX1383&lt;&gt;"",$BX1383,"")</f>
        <v>2021.0</v>
      </c>
      <c r="L1383">
        <f>IF(AND(ISNUMBER($BW1383),ISNUMBER($BX1383)),($BW1383+$BX1383)/2,"")</f>
        <v>2019.5</v>
      </c>
      <c r="M1383">
        <f>IF($L1383&lt;&gt;"",$L1383,"")</f>
        <v>2019.5</v>
      </c>
      <c r="N1383">
        <f>IF(AND(ISNUMBER($BW1383),ISNUMBER($BX1383)),MIN(1,MAX(0,($BX1383-2016+1)/($BX1383-$BW1383+1))),"")</f>
        <v>1.0</v>
      </c>
      <c r="O1383">
        <f>IF(AND(ISNUMBER($BW1383),ISNUMBER($BX1383)),MIN(1,MAX(0,($BX1383-2017+1)/($BX1383-$BW1383+1))),"")</f>
        <v>1.0</v>
      </c>
      <c r="P1383">
        <f>IF(AND(ISNUMBER($BW1383),ISNUMBER($BX1383)),MIN(1,MAX(0,($BX1383-2018+1)/($BX1383-$BW1383+1))),"")</f>
        <v>1.0</v>
      </c>
      <c r="Q1383">
        <f>IF(AND(ISNUMBER($BW1383),ISNUMBER($BX1383)),MIN(1,MAX(0,($BX1383-2019+1)/($BX1383-$BW1383+1))),"")</f>
        <v>0.75</v>
      </c>
      <c r="R1383">
        <f>IF(AND(ISNUMBER($BW1383),ISNUMBER($BX1383)),MIN(1,MAX(0,($BX1383-2016+1)/($BX1383-$BW1383+1))),"")</f>
        <v>1.0</v>
      </c>
      <c r="S1383">
        <f>IF($L1383&lt;&gt;"",IF($L1383&gt;=2015.5,1,0),"")</f>
        <v>1.0</v>
      </c>
      <c r="T1383">
        <f>IF($L1383&lt;&gt;"",IF($L1383&gt;=2016,1,0),"")</f>
        <v>1.0</v>
      </c>
      <c r="U1383">
        <f>IF(ISNUMBER($BX1383),IF($BX1383&gt;=2016,1,0),"")</f>
        <v>1.0</v>
      </c>
      <c r="V1383">
        <f>IF(ISNUMBER($BW1383),IF($BW1383&gt;=2016,1,0),"")</f>
        <v>1.0</v>
      </c>
      <c r="W1383" t="str">
        <f>IF(AND(ISNUMBER($BW1383),ISNUMBER($BX1383)),IF($BW1383&gt;=2016,"post-only",IF($BX1383&lt;2016,"pre-only","mixed")),"")</f>
        <v>post-only</v>
      </c>
      <c r="X1383">
        <f>IF(AND(ISNUMBER($BW1383),ISNUMBER($BX1383)),MIN(1,MAX(0,($BX1383-2017+1)/($BX1383-$BW1383+1))),"")</f>
        <v>1.0</v>
      </c>
      <c r="Y1383">
        <f>IF(AND(ISNUMBER($BW1383),ISNUMBER($BX1383)),MIN(1,MAX(0,($BX1383-2018+1)/($BX1383-$BW1383+1))),"")</f>
        <v>1.0</v>
      </c>
      <c r="Z1383">
        <f>IF(AND(ISNUMBER($BW1383),ISNUMBER($BX1383)),MIN(1,MAX(0,($BX1383-2019+1)/($BX1383-$BW1383+1))),"")</f>
        <v>0.75</v>
      </c>
      <c r="AA1383">
        <f>IF(ISNUMBER($BX1383),IF($BX1383&gt;=2017,1,0),"")</f>
        <v>1.0</v>
      </c>
      <c r="AB1383">
        <f>IF(ISNUMBER($BX1383),IF($BX1383&gt;=2018,1,0),"")</f>
        <v>1.0</v>
      </c>
      <c r="AC1383">
        <f>IF(ISNUMBER($BX1383),IF($BX1383&gt;=2019,1,0),"")</f>
        <v>1.0</v>
      </c>
      <c r="AD1383">
        <f>IF($L1383&lt;&gt;"",IF($L1383&gt;2013,1,0),"")</f>
        <v>1.0</v>
      </c>
      <c r="AE1383">
        <f>IF($L1383&lt;&gt;"",1+IF($L1383&gt;2011,1,0)+IF($L1383&gt;2014,1,0),"")</f>
        <v>3.0</v>
      </c>
      <c r="AF1383" t="inlineStr">
        <is>
          <t>loan (interest rate)</t>
        </is>
      </c>
      <c r="AG1383" t="inlineStr">
        <is>
          <t>performance</t>
        </is>
      </c>
      <c r="AH1383" t="inlineStr">
        <is>
          <t>99_NCE</t>
        </is>
      </c>
      <c r="AI1383" t="inlineStr">
        <is>
          <t>with ETS/CT</t>
        </is>
      </c>
      <c r="AJ1383" t="inlineStr">
        <is>
          <t>with ETS/CT</t>
        </is>
      </c>
      <c r="AK1383" t="str">
        <f>IF(AND($CF1383&lt;&gt;"",IFERROR(INDEX(subsample_country_map!$B:$B,MATCH($CF1383,subsample_country_map!$A:$A,0)),"")&lt;&gt;""),INDEX(subsample_country_map!$B:$B,MATCH($CF1383,subsample_country_map!$A:$A,0)),INDEX(lookup!$AA:$AA,MATCH($A1383,lookup!$A:$A,0)))</f>
        <v>2_Europe</v>
      </c>
      <c r="AL1383" t="str">
        <f>IF(AND($CF1383&lt;&gt;"",IFERROR(INDEX(subsample_country_map!$C:$C,MATCH($CF1383,subsample_country_map!$A:$A,0)),"")&lt;&gt;""),INDEX(subsample_country_map!$C:$C,MATCH($CF1383,subsample_country_map!$A:$A,0)),INDEX(lookup!$AB:$AB,MATCH($A1383,lookup!$A:$A,0)))</f>
        <v>99_NCE</v>
      </c>
      <c r="AM1383" t="str">
        <f>IF(AND($CF1383&lt;&gt;"",IFERROR(INDEX(subsample_country_map!$D:$D,MATCH($CF1383,subsample_country_map!$A:$A,0)),"")&lt;&gt;""),INDEX(subsample_country_map!$D:$D,MATCH($CF1383,subsample_country_map!$A:$A,0)),INDEX(lookup!$AC:$AC,MATCH($A1383,lookup!$A:$A,0)))</f>
        <v>1_western</v>
      </c>
      <c r="AN1383" t="str">
        <f>IF(AND($CF1383&lt;&gt;"",IFERROR(INDEX(subsample_country_map!$E:$E,MATCH($CF1383,subsample_country_map!$A:$A,0)),"")&lt;&gt;""),INDEX(subsample_country_map!$E:$E,MATCH($CF1383,subsample_country_map!$A:$A,0)),INDEX(lookup!$AD:$AD,MATCH($A1383,lookup!$A:$A,0)))</f>
        <v>99_NCE</v>
      </c>
      <c r="AO1383" t="str">
        <f>INDEX(lookup!$Y:$Y,MATCH($A1383,lookup!$A:$A,0))</f>
        <v>0_published</v>
      </c>
      <c r="AP1383" t="str">
        <f>INDEX(lookup!$Z:$Z,MATCH($A1383,lookup!$A:$A,0))</f>
        <v>0_VHB low</v>
      </c>
      <c r="AQ1383" t="str">
        <f>INDEX(lookup!$W:$W,MATCH($A1383,lookup!$A:$A,0))</f>
        <v>2_sust</v>
      </c>
      <c r="AS1383" t="inlineStr">
        <is>
          <t>staging</t>
        </is>
      </c>
      <c r="AT1383" t="inlineStr">
        <is>
          <t>bad-CER</t>
        </is>
      </c>
      <c r="AU1383" t="inlineStr">
        <is>
          <t>cost</t>
        </is>
      </c>
      <c r="AV1383" t="inlineStr">
        <is>
          <t>0.112</t>
        </is>
      </c>
      <c r="AX1383" t="inlineStr">
        <is>
          <t>7.38</t>
        </is>
      </c>
      <c r="BA1383" t="n">
        <v>4370</v>
      </c>
      <c r="BB1383" t="inlineStr">
        <is>
          <t>0</t>
        </is>
      </c>
      <c r="BC1383" t="inlineStr">
        <is>
          <t>other:fractional logit</t>
        </is>
      </c>
      <c r="BD1383" t="inlineStr">
        <is>
          <t>not stated</t>
        </is>
      </c>
      <c r="BE1383" t="inlineStr">
        <is>
          <t>none</t>
        </is>
      </c>
      <c r="BI1383" t="inlineStr">
        <is>
          <t>Table 4</t>
        </is>
      </c>
      <c r="BJ1383" t="inlineStr">
        <is>
          <t>Model 2B</t>
        </is>
      </c>
      <c r="BK1383" t="inlineStr">
        <is>
          <t>7</t>
        </is>
      </c>
      <c r="BL1383" t="inlineStr">
        <is>
          <t>CO2_Asset 0.112 *** (7.38)</t>
        </is>
      </c>
      <c r="BM1383" t="inlineStr">
        <is>
          <t>CO2_Asset</t>
        </is>
      </c>
      <c r="BN1383" t="inlineStr">
        <is>
          <t>COD (cost of debt capital (%))</t>
        </is>
      </c>
      <c r="BO1383" t="inlineStr">
        <is>
          <t>rescreen</t>
        </is>
      </c>
      <c r="BP1383" t="inlineStr">
        <is>
          <t>Kozak (2021)</t>
        </is>
      </c>
      <c r="BQ1383" t="inlineStr">
        <is>
          <t>computed</t>
        </is>
      </c>
      <c r="BT1383" t="n">
        <v>0</v>
      </c>
      <c r="BU1383" t="inlineStr">
        <is>
          <t>staging_Kozak_2021.csv</t>
        </is>
      </c>
      <c r="BW1383" t="n">
        <v>2018</v>
      </c>
      <c r="BX1383" t="n">
        <v>2021</v>
      </c>
      <c r="BY1383" t="inlineStr">
        <is>
          <t>multi: 15 European countries (AT, BE, DE, DK, ES, FI, FR, IE, IT, NL, NO, PL, PT, SE, UK; paper labels them '15 EU countries' although Norway and the UK are included)</t>
        </is>
      </c>
      <c r="BZ1383" t="n">
        <v>2019.5</v>
      </c>
      <c r="CA1383" t="n">
        <v>1</v>
      </c>
      <c r="CB1383" t="n">
        <v>1</v>
      </c>
      <c r="CC1383" t="n">
        <v>1</v>
      </c>
      <c r="CD1383" t="n">
        <v>-0.1114083180670121</v>
      </c>
      <c r="CE1383" t="n">
        <v>1</v>
      </c>
    </row>
    <row r="1384">
      <c r="A1384" t="inlineStr">
        <is>
          <t>Kozak (2021)</t>
        </is>
      </c>
      <c r="B1384" t="n">
        <v>2689</v>
      </c>
      <c r="C1384" t="n">
        <v>-0.1017295290477208</v>
      </c>
      <c r="D1384" t="n">
        <v>4370</v>
      </c>
      <c r="E1384">
        <f>IF(ISNUMBER($BA1384),$BA1384,IF(AND(ISNUMBER($D1384),ISNUMBER($BW1384),ISNUMBER($BX1384)),$D1384*($BX1384-$BW1384+1),""))</f>
        <v>4370.0</v>
      </c>
      <c r="H1384" t="inlineStr">
        <is>
          <t>partial</t>
        </is>
      </c>
      <c r="I1384" t="inlineStr">
        <is>
          <t>T-Statistic available</t>
        </is>
      </c>
      <c r="J1384">
        <f>IF($BW1384&lt;&gt;"",$BW1384,"")</f>
        <v>2018.0</v>
      </c>
      <c r="K1384">
        <f>IF($BX1384&lt;&gt;"",$BX1384,"")</f>
        <v>2021.0</v>
      </c>
      <c r="L1384">
        <f>IF(AND(ISNUMBER($BW1384),ISNUMBER($BX1384)),($BW1384+$BX1384)/2,"")</f>
        <v>2019.5</v>
      </c>
      <c r="M1384">
        <f>IF($L1384&lt;&gt;"",$L1384,"")</f>
        <v>2019.5</v>
      </c>
      <c r="N1384">
        <f>IF(AND(ISNUMBER($BW1384),ISNUMBER($BX1384)),MIN(1,MAX(0,($BX1384-2016+1)/($BX1384-$BW1384+1))),"")</f>
        <v>1.0</v>
      </c>
      <c r="O1384">
        <f>IF(AND(ISNUMBER($BW1384),ISNUMBER($BX1384)),MIN(1,MAX(0,($BX1384-2017+1)/($BX1384-$BW1384+1))),"")</f>
        <v>1.0</v>
      </c>
      <c r="P1384">
        <f>IF(AND(ISNUMBER($BW1384),ISNUMBER($BX1384)),MIN(1,MAX(0,($BX1384-2018+1)/($BX1384-$BW1384+1))),"")</f>
        <v>1.0</v>
      </c>
      <c r="Q1384">
        <f>IF(AND(ISNUMBER($BW1384),ISNUMBER($BX1384)),MIN(1,MAX(0,($BX1384-2019+1)/($BX1384-$BW1384+1))),"")</f>
        <v>0.75</v>
      </c>
      <c r="R1384">
        <f>IF(AND(ISNUMBER($BW1384),ISNUMBER($BX1384)),MIN(1,MAX(0,($BX1384-2016+1)/($BX1384-$BW1384+1))),"")</f>
        <v>1.0</v>
      </c>
      <c r="S1384">
        <f>IF($L1384&lt;&gt;"",IF($L1384&gt;=2015.5,1,0),"")</f>
        <v>1.0</v>
      </c>
      <c r="T1384">
        <f>IF($L1384&lt;&gt;"",IF($L1384&gt;=2016,1,0),"")</f>
        <v>1.0</v>
      </c>
      <c r="U1384">
        <f>IF(ISNUMBER($BX1384),IF($BX1384&gt;=2016,1,0),"")</f>
        <v>1.0</v>
      </c>
      <c r="V1384">
        <f>IF(ISNUMBER($BW1384),IF($BW1384&gt;=2016,1,0),"")</f>
        <v>1.0</v>
      </c>
      <c r="W1384" t="str">
        <f>IF(AND(ISNUMBER($BW1384),ISNUMBER($BX1384)),IF($BW1384&gt;=2016,"post-only",IF($BX1384&lt;2016,"pre-only","mixed")),"")</f>
        <v>post-only</v>
      </c>
      <c r="X1384">
        <f>IF(AND(ISNUMBER($BW1384),ISNUMBER($BX1384)),MIN(1,MAX(0,($BX1384-2017+1)/($BX1384-$BW1384+1))),"")</f>
        <v>1.0</v>
      </c>
      <c r="Y1384">
        <f>IF(AND(ISNUMBER($BW1384),ISNUMBER($BX1384)),MIN(1,MAX(0,($BX1384-2018+1)/($BX1384-$BW1384+1))),"")</f>
        <v>1.0</v>
      </c>
      <c r="Z1384">
        <f>IF(AND(ISNUMBER($BW1384),ISNUMBER($BX1384)),MIN(1,MAX(0,($BX1384-2019+1)/($BX1384-$BW1384+1))),"")</f>
        <v>0.75</v>
      </c>
      <c r="AA1384">
        <f>IF(ISNUMBER($BX1384),IF($BX1384&gt;=2017,1,0),"")</f>
        <v>1.0</v>
      </c>
      <c r="AB1384">
        <f>IF(ISNUMBER($BX1384),IF($BX1384&gt;=2018,1,0),"")</f>
        <v>1.0</v>
      </c>
      <c r="AC1384">
        <f>IF(ISNUMBER($BX1384),IF($BX1384&gt;=2019,1,0),"")</f>
        <v>1.0</v>
      </c>
      <c r="AD1384">
        <f>IF($L1384&lt;&gt;"",IF($L1384&gt;2013,1,0),"")</f>
        <v>1.0</v>
      </c>
      <c r="AE1384">
        <f>IF($L1384&lt;&gt;"",1+IF($L1384&gt;2011,1,0)+IF($L1384&gt;2014,1,0),"")</f>
        <v>3.0</v>
      </c>
      <c r="AF1384" t="inlineStr">
        <is>
          <t>loan (interest rate)</t>
        </is>
      </c>
      <c r="AG1384" t="inlineStr">
        <is>
          <t>performance</t>
        </is>
      </c>
      <c r="AH1384" t="inlineStr">
        <is>
          <t>99_NCE</t>
        </is>
      </c>
      <c r="AI1384" t="inlineStr">
        <is>
          <t>with ETS/CT</t>
        </is>
      </c>
      <c r="AJ1384" t="inlineStr">
        <is>
          <t>with ETS/CT</t>
        </is>
      </c>
      <c r="AK1384" t="str">
        <f>IF(AND($CF1384&lt;&gt;"",IFERROR(INDEX(subsample_country_map!$B:$B,MATCH($CF1384,subsample_country_map!$A:$A,0)),"")&lt;&gt;""),INDEX(subsample_country_map!$B:$B,MATCH($CF1384,subsample_country_map!$A:$A,0)),INDEX(lookup!$AA:$AA,MATCH($A1384,lookup!$A:$A,0)))</f>
        <v>2_Europe</v>
      </c>
      <c r="AL1384" t="str">
        <f>IF(AND($CF1384&lt;&gt;"",IFERROR(INDEX(subsample_country_map!$C:$C,MATCH($CF1384,subsample_country_map!$A:$A,0)),"")&lt;&gt;""),INDEX(subsample_country_map!$C:$C,MATCH($CF1384,subsample_country_map!$A:$A,0)),INDEX(lookup!$AB:$AB,MATCH($A1384,lookup!$A:$A,0)))</f>
        <v>99_NCE</v>
      </c>
      <c r="AM1384" t="str">
        <f>IF(AND($CF1384&lt;&gt;"",IFERROR(INDEX(subsample_country_map!$D:$D,MATCH($CF1384,subsample_country_map!$A:$A,0)),"")&lt;&gt;""),INDEX(subsample_country_map!$D:$D,MATCH($CF1384,subsample_country_map!$A:$A,0)),INDEX(lookup!$AC:$AC,MATCH($A1384,lookup!$A:$A,0)))</f>
        <v>1_western</v>
      </c>
      <c r="AN1384" t="str">
        <f>IF(AND($CF1384&lt;&gt;"",IFERROR(INDEX(subsample_country_map!$E:$E,MATCH($CF1384,subsample_country_map!$A:$A,0)),"")&lt;&gt;""),INDEX(subsample_country_map!$E:$E,MATCH($CF1384,subsample_country_map!$A:$A,0)),INDEX(lookup!$AD:$AD,MATCH($A1384,lookup!$A:$A,0)))</f>
        <v>99_NCE</v>
      </c>
      <c r="AO1384" t="str">
        <f>INDEX(lookup!$Y:$Y,MATCH($A1384,lookup!$A:$A,0))</f>
        <v>0_published</v>
      </c>
      <c r="AP1384" t="str">
        <f>INDEX(lookup!$Z:$Z,MATCH($A1384,lookup!$A:$A,0))</f>
        <v>0_VHB low</v>
      </c>
      <c r="AQ1384" t="str">
        <f>INDEX(lookup!$W:$W,MATCH($A1384,lookup!$A:$A,0))</f>
        <v>2_sust</v>
      </c>
      <c r="AS1384" t="inlineStr">
        <is>
          <t>staging</t>
        </is>
      </c>
      <c r="AT1384" t="inlineStr">
        <is>
          <t>bad-CER</t>
        </is>
      </c>
      <c r="AU1384" t="inlineStr">
        <is>
          <t>cost</t>
        </is>
      </c>
      <c r="AV1384" t="inlineStr">
        <is>
          <t>0.085</t>
        </is>
      </c>
      <c r="AX1384" t="inlineStr">
        <is>
          <t>6.76</t>
        </is>
      </c>
      <c r="BA1384" t="n">
        <v>4370</v>
      </c>
      <c r="BB1384" t="inlineStr">
        <is>
          <t>0</t>
        </is>
      </c>
      <c r="BC1384" t="inlineStr">
        <is>
          <t>other:fractional logit</t>
        </is>
      </c>
      <c r="BD1384" t="inlineStr">
        <is>
          <t>not stated</t>
        </is>
      </c>
      <c r="BE1384" t="inlineStr">
        <is>
          <t>none</t>
        </is>
      </c>
      <c r="BI1384" t="inlineStr">
        <is>
          <t>Table 4</t>
        </is>
      </c>
      <c r="BJ1384" t="inlineStr">
        <is>
          <t>Model 3A</t>
        </is>
      </c>
      <c r="BK1384" t="inlineStr">
        <is>
          <t>7</t>
        </is>
      </c>
      <c r="BL1384" t="inlineStr">
        <is>
          <t>CO2_Empl 0.085 *** (6.76)</t>
        </is>
      </c>
      <c r="BM1384" t="inlineStr">
        <is>
          <t>CO2_Empl</t>
        </is>
      </c>
      <c r="BN1384" t="inlineStr">
        <is>
          <t>COD (cost of debt capital (%))</t>
        </is>
      </c>
      <c r="BO1384" t="inlineStr">
        <is>
          <t>rescreen</t>
        </is>
      </c>
      <c r="BP1384" t="inlineStr">
        <is>
          <t>Kozak (2021)</t>
        </is>
      </c>
      <c r="BQ1384" t="inlineStr">
        <is>
          <t>computed</t>
        </is>
      </c>
      <c r="BT1384" t="n">
        <v>0</v>
      </c>
      <c r="BU1384" t="inlineStr">
        <is>
          <t>staging_Kozak_2021.csv</t>
        </is>
      </c>
      <c r="BW1384" t="n">
        <v>2018</v>
      </c>
      <c r="BX1384" t="n">
        <v>2021</v>
      </c>
      <c r="BY1384" t="inlineStr">
        <is>
          <t>multi: 15 European countries (AT, BE, DE, DK, ES, FI, FR, IE, IT, NL, NO, PL, PT, SE, UK; paper labels them '15 EU countries' although Norway and the UK are included)</t>
        </is>
      </c>
      <c r="BZ1384" t="n">
        <v>2019.5</v>
      </c>
      <c r="CA1384" t="n">
        <v>1</v>
      </c>
      <c r="CB1384" t="n">
        <v>1</v>
      </c>
      <c r="CC1384" t="n">
        <v>1</v>
      </c>
      <c r="CD1384" t="n">
        <v>-0.1020826538012879</v>
      </c>
      <c r="CE1384" t="n">
        <v>1</v>
      </c>
    </row>
    <row r="1385">
      <c r="A1385" t="inlineStr">
        <is>
          <t>Kozak (2021)</t>
        </is>
      </c>
      <c r="B1385" t="n">
        <v>2690</v>
      </c>
      <c r="C1385" t="n">
        <v>-0.0839611314247785</v>
      </c>
      <c r="D1385" t="n">
        <v>4370</v>
      </c>
      <c r="E1385">
        <f>IF(ISNUMBER($BA1385),$BA1385,IF(AND(ISNUMBER($D1385),ISNUMBER($BW1385),ISNUMBER($BX1385)),$D1385*($BX1385-$BW1385+1),""))</f>
        <v>4370.0</v>
      </c>
      <c r="H1385" t="inlineStr">
        <is>
          <t>partial</t>
        </is>
      </c>
      <c r="I1385" t="inlineStr">
        <is>
          <t>T-Statistic available</t>
        </is>
      </c>
      <c r="J1385">
        <f>IF($BW1385&lt;&gt;"",$BW1385,"")</f>
        <v>2018.0</v>
      </c>
      <c r="K1385">
        <f>IF($BX1385&lt;&gt;"",$BX1385,"")</f>
        <v>2021.0</v>
      </c>
      <c r="L1385">
        <f>IF(AND(ISNUMBER($BW1385),ISNUMBER($BX1385)),($BW1385+$BX1385)/2,"")</f>
        <v>2019.5</v>
      </c>
      <c r="M1385">
        <f>IF($L1385&lt;&gt;"",$L1385,"")</f>
        <v>2019.5</v>
      </c>
      <c r="N1385">
        <f>IF(AND(ISNUMBER($BW1385),ISNUMBER($BX1385)),MIN(1,MAX(0,($BX1385-2016+1)/($BX1385-$BW1385+1))),"")</f>
        <v>1.0</v>
      </c>
      <c r="O1385">
        <f>IF(AND(ISNUMBER($BW1385),ISNUMBER($BX1385)),MIN(1,MAX(0,($BX1385-2017+1)/($BX1385-$BW1385+1))),"")</f>
        <v>1.0</v>
      </c>
      <c r="P1385">
        <f>IF(AND(ISNUMBER($BW1385),ISNUMBER($BX1385)),MIN(1,MAX(0,($BX1385-2018+1)/($BX1385-$BW1385+1))),"")</f>
        <v>1.0</v>
      </c>
      <c r="Q1385">
        <f>IF(AND(ISNUMBER($BW1385),ISNUMBER($BX1385)),MIN(1,MAX(0,($BX1385-2019+1)/($BX1385-$BW1385+1))),"")</f>
        <v>0.75</v>
      </c>
      <c r="R1385">
        <f>IF(AND(ISNUMBER($BW1385),ISNUMBER($BX1385)),MIN(1,MAX(0,($BX1385-2016+1)/($BX1385-$BW1385+1))),"")</f>
        <v>1.0</v>
      </c>
      <c r="S1385">
        <f>IF($L1385&lt;&gt;"",IF($L1385&gt;=2015.5,1,0),"")</f>
        <v>1.0</v>
      </c>
      <c r="T1385">
        <f>IF($L1385&lt;&gt;"",IF($L1385&gt;=2016,1,0),"")</f>
        <v>1.0</v>
      </c>
      <c r="U1385">
        <f>IF(ISNUMBER($BX1385),IF($BX1385&gt;=2016,1,0),"")</f>
        <v>1.0</v>
      </c>
      <c r="V1385">
        <f>IF(ISNUMBER($BW1385),IF($BW1385&gt;=2016,1,0),"")</f>
        <v>1.0</v>
      </c>
      <c r="W1385" t="str">
        <f>IF(AND(ISNUMBER($BW1385),ISNUMBER($BX1385)),IF($BW1385&gt;=2016,"post-only",IF($BX1385&lt;2016,"pre-only","mixed")),"")</f>
        <v>post-only</v>
      </c>
      <c r="X1385">
        <f>IF(AND(ISNUMBER($BW1385),ISNUMBER($BX1385)),MIN(1,MAX(0,($BX1385-2017+1)/($BX1385-$BW1385+1))),"")</f>
        <v>1.0</v>
      </c>
      <c r="Y1385">
        <f>IF(AND(ISNUMBER($BW1385),ISNUMBER($BX1385)),MIN(1,MAX(0,($BX1385-2018+1)/($BX1385-$BW1385+1))),"")</f>
        <v>1.0</v>
      </c>
      <c r="Z1385">
        <f>IF(AND(ISNUMBER($BW1385),ISNUMBER($BX1385)),MIN(1,MAX(0,($BX1385-2019+1)/($BX1385-$BW1385+1))),"")</f>
        <v>0.75</v>
      </c>
      <c r="AA1385">
        <f>IF(ISNUMBER($BX1385),IF($BX1385&gt;=2017,1,0),"")</f>
        <v>1.0</v>
      </c>
      <c r="AB1385">
        <f>IF(ISNUMBER($BX1385),IF($BX1385&gt;=2018,1,0),"")</f>
        <v>1.0</v>
      </c>
      <c r="AC1385">
        <f>IF(ISNUMBER($BX1385),IF($BX1385&gt;=2019,1,0),"")</f>
        <v>1.0</v>
      </c>
      <c r="AD1385">
        <f>IF($L1385&lt;&gt;"",IF($L1385&gt;2013,1,0),"")</f>
        <v>1.0</v>
      </c>
      <c r="AE1385">
        <f>IF($L1385&lt;&gt;"",1+IF($L1385&gt;2011,1,0)+IF($L1385&gt;2014,1,0),"")</f>
        <v>3.0</v>
      </c>
      <c r="AF1385" t="inlineStr">
        <is>
          <t>loan (interest rate)</t>
        </is>
      </c>
      <c r="AG1385" t="inlineStr">
        <is>
          <t>performance</t>
        </is>
      </c>
      <c r="AH1385" t="inlineStr">
        <is>
          <t>99_NCE</t>
        </is>
      </c>
      <c r="AI1385" t="inlineStr">
        <is>
          <t>with ETS/CT</t>
        </is>
      </c>
      <c r="AJ1385" t="inlineStr">
        <is>
          <t>with ETS/CT</t>
        </is>
      </c>
      <c r="AK1385" t="str">
        <f>IF(AND($CF1385&lt;&gt;"",IFERROR(INDEX(subsample_country_map!$B:$B,MATCH($CF1385,subsample_country_map!$A:$A,0)),"")&lt;&gt;""),INDEX(subsample_country_map!$B:$B,MATCH($CF1385,subsample_country_map!$A:$A,0)),INDEX(lookup!$AA:$AA,MATCH($A1385,lookup!$A:$A,0)))</f>
        <v>2_Europe</v>
      </c>
      <c r="AL1385" t="str">
        <f>IF(AND($CF1385&lt;&gt;"",IFERROR(INDEX(subsample_country_map!$C:$C,MATCH($CF1385,subsample_country_map!$A:$A,0)),"")&lt;&gt;""),INDEX(subsample_country_map!$C:$C,MATCH($CF1385,subsample_country_map!$A:$A,0)),INDEX(lookup!$AB:$AB,MATCH($A1385,lookup!$A:$A,0)))</f>
        <v>99_NCE</v>
      </c>
      <c r="AM1385" t="str">
        <f>IF(AND($CF1385&lt;&gt;"",IFERROR(INDEX(subsample_country_map!$D:$D,MATCH($CF1385,subsample_country_map!$A:$A,0)),"")&lt;&gt;""),INDEX(subsample_country_map!$D:$D,MATCH($CF1385,subsample_country_map!$A:$A,0)),INDEX(lookup!$AC:$AC,MATCH($A1385,lookup!$A:$A,0)))</f>
        <v>1_western</v>
      </c>
      <c r="AN1385" t="str">
        <f>IF(AND($CF1385&lt;&gt;"",IFERROR(INDEX(subsample_country_map!$E:$E,MATCH($CF1385,subsample_country_map!$A:$A,0)),"")&lt;&gt;""),INDEX(subsample_country_map!$E:$E,MATCH($CF1385,subsample_country_map!$A:$A,0)),INDEX(lookup!$AD:$AD,MATCH($A1385,lookup!$A:$A,0)))</f>
        <v>99_NCE</v>
      </c>
      <c r="AO1385" t="str">
        <f>INDEX(lookup!$Y:$Y,MATCH($A1385,lookup!$A:$A,0))</f>
        <v>0_published</v>
      </c>
      <c r="AP1385" t="str">
        <f>INDEX(lookup!$Z:$Z,MATCH($A1385,lookup!$A:$A,0))</f>
        <v>0_VHB low</v>
      </c>
      <c r="AQ1385" t="str">
        <f>INDEX(lookup!$W:$W,MATCH($A1385,lookup!$A:$A,0))</f>
        <v>2_sust</v>
      </c>
      <c r="AS1385" t="inlineStr">
        <is>
          <t>staging</t>
        </is>
      </c>
      <c r="AT1385" t="inlineStr">
        <is>
          <t>bad-CER</t>
        </is>
      </c>
      <c r="AU1385" t="inlineStr">
        <is>
          <t>cost</t>
        </is>
      </c>
      <c r="AV1385" t="inlineStr">
        <is>
          <t>0.076</t>
        </is>
      </c>
      <c r="AX1385" t="inlineStr">
        <is>
          <t>5.57</t>
        </is>
      </c>
      <c r="BA1385" t="n">
        <v>4370</v>
      </c>
      <c r="BB1385" t="inlineStr">
        <is>
          <t>0</t>
        </is>
      </c>
      <c r="BC1385" t="inlineStr">
        <is>
          <t>other:fractional logit</t>
        </is>
      </c>
      <c r="BD1385" t="inlineStr">
        <is>
          <t>not stated</t>
        </is>
      </c>
      <c r="BE1385" t="inlineStr">
        <is>
          <t>none</t>
        </is>
      </c>
      <c r="BI1385" t="inlineStr">
        <is>
          <t>Table 4</t>
        </is>
      </c>
      <c r="BJ1385" t="inlineStr">
        <is>
          <t>Model 3B</t>
        </is>
      </c>
      <c r="BK1385" t="inlineStr">
        <is>
          <t>7</t>
        </is>
      </c>
      <c r="BL1385" t="inlineStr">
        <is>
          <t>CO2_Empl 0.076 *** (5.57)</t>
        </is>
      </c>
      <c r="BM1385" t="inlineStr">
        <is>
          <t>CO2_Empl</t>
        </is>
      </c>
      <c r="BN1385" t="inlineStr">
        <is>
          <t>COD (cost of debt capital (%))</t>
        </is>
      </c>
      <c r="BO1385" t="inlineStr">
        <is>
          <t>rescreen</t>
        </is>
      </c>
      <c r="BP1385" t="inlineStr">
        <is>
          <t>Kozak (2021)</t>
        </is>
      </c>
      <c r="BQ1385" t="inlineStr">
        <is>
          <t>computed</t>
        </is>
      </c>
      <c r="BT1385" t="n">
        <v>0</v>
      </c>
      <c r="BU1385" t="inlineStr">
        <is>
          <t>staging_Kozak_2021.csv</t>
        </is>
      </c>
      <c r="BW1385" t="n">
        <v>2018</v>
      </c>
      <c r="BX1385" t="n">
        <v>2021</v>
      </c>
      <c r="BY1385" t="inlineStr">
        <is>
          <t>multi: 15 European countries (AT, BE, DE, DK, ES, FI, FR, IE, IT, NL, NO, PL, PT, SE, UK; paper labels them '15 EU countries' although Norway and the UK are included)</t>
        </is>
      </c>
      <c r="BZ1385" t="n">
        <v>2019.5</v>
      </c>
      <c r="CA1385" t="n">
        <v>1</v>
      </c>
      <c r="CB1385" t="n">
        <v>1</v>
      </c>
      <c r="CC1385" t="n">
        <v>1</v>
      </c>
      <c r="CD1385" t="n">
        <v>-0.08415926401062979</v>
      </c>
      <c r="CE1385" t="n">
        <v>1</v>
      </c>
    </row>
    <row r="1386">
      <c r="A1386" t="inlineStr">
        <is>
          <t>Kozak (2021)</t>
        </is>
      </c>
      <c r="B1386" t="n">
        <v>2691</v>
      </c>
      <c r="C1386" t="n">
        <v>-0.06821578581939808</v>
      </c>
      <c r="D1386" t="n">
        <v>4370</v>
      </c>
      <c r="E1386">
        <f>IF(ISNUMBER($BA1386),$BA1386,IF(AND(ISNUMBER($D1386),ISNUMBER($BW1386),ISNUMBER($BX1386)),$D1386*($BX1386-$BW1386+1),""))</f>
        <v>4370.0</v>
      </c>
      <c r="H1386" t="inlineStr">
        <is>
          <t>partial</t>
        </is>
      </c>
      <c r="I1386" t="inlineStr">
        <is>
          <t>T-Statistic available</t>
        </is>
      </c>
      <c r="J1386">
        <f>IF($BW1386&lt;&gt;"",$BW1386,"")</f>
        <v>2018.0</v>
      </c>
      <c r="K1386">
        <f>IF($BX1386&lt;&gt;"",$BX1386,"")</f>
        <v>2021.0</v>
      </c>
      <c r="L1386">
        <f>IF(AND(ISNUMBER($BW1386),ISNUMBER($BX1386)),($BW1386+$BX1386)/2,"")</f>
        <v>2019.5</v>
      </c>
      <c r="M1386">
        <f>IF($L1386&lt;&gt;"",$L1386,"")</f>
        <v>2019.5</v>
      </c>
      <c r="N1386">
        <f>IF(AND(ISNUMBER($BW1386),ISNUMBER($BX1386)),MIN(1,MAX(0,($BX1386-2016+1)/($BX1386-$BW1386+1))),"")</f>
        <v>1.0</v>
      </c>
      <c r="O1386">
        <f>IF(AND(ISNUMBER($BW1386),ISNUMBER($BX1386)),MIN(1,MAX(0,($BX1386-2017+1)/($BX1386-$BW1386+1))),"")</f>
        <v>1.0</v>
      </c>
      <c r="P1386">
        <f>IF(AND(ISNUMBER($BW1386),ISNUMBER($BX1386)),MIN(1,MAX(0,($BX1386-2018+1)/($BX1386-$BW1386+1))),"")</f>
        <v>1.0</v>
      </c>
      <c r="Q1386">
        <f>IF(AND(ISNUMBER($BW1386),ISNUMBER($BX1386)),MIN(1,MAX(0,($BX1386-2019+1)/($BX1386-$BW1386+1))),"")</f>
        <v>0.75</v>
      </c>
      <c r="R1386">
        <f>IF(AND(ISNUMBER($BW1386),ISNUMBER($BX1386)),MIN(1,MAX(0,($BX1386-2016+1)/($BX1386-$BW1386+1))),"")</f>
        <v>1.0</v>
      </c>
      <c r="S1386">
        <f>IF($L1386&lt;&gt;"",IF($L1386&gt;=2015.5,1,0),"")</f>
        <v>1.0</v>
      </c>
      <c r="T1386">
        <f>IF($L1386&lt;&gt;"",IF($L1386&gt;=2016,1,0),"")</f>
        <v>1.0</v>
      </c>
      <c r="U1386">
        <f>IF(ISNUMBER($BX1386),IF($BX1386&gt;=2016,1,0),"")</f>
        <v>1.0</v>
      </c>
      <c r="V1386">
        <f>IF(ISNUMBER($BW1386),IF($BW1386&gt;=2016,1,0),"")</f>
        <v>1.0</v>
      </c>
      <c r="W1386" t="str">
        <f>IF(AND(ISNUMBER($BW1386),ISNUMBER($BX1386)),IF($BW1386&gt;=2016,"post-only",IF($BX1386&lt;2016,"pre-only","mixed")),"")</f>
        <v>post-only</v>
      </c>
      <c r="X1386">
        <f>IF(AND(ISNUMBER($BW1386),ISNUMBER($BX1386)),MIN(1,MAX(0,($BX1386-2017+1)/($BX1386-$BW1386+1))),"")</f>
        <v>1.0</v>
      </c>
      <c r="Y1386">
        <f>IF(AND(ISNUMBER($BW1386),ISNUMBER($BX1386)),MIN(1,MAX(0,($BX1386-2018+1)/($BX1386-$BW1386+1))),"")</f>
        <v>1.0</v>
      </c>
      <c r="Z1386">
        <f>IF(AND(ISNUMBER($BW1386),ISNUMBER($BX1386)),MIN(1,MAX(0,($BX1386-2019+1)/($BX1386-$BW1386+1))),"")</f>
        <v>0.75</v>
      </c>
      <c r="AA1386">
        <f>IF(ISNUMBER($BX1386),IF($BX1386&gt;=2017,1,0),"")</f>
        <v>1.0</v>
      </c>
      <c r="AB1386">
        <f>IF(ISNUMBER($BX1386),IF($BX1386&gt;=2018,1,0),"")</f>
        <v>1.0</v>
      </c>
      <c r="AC1386">
        <f>IF(ISNUMBER($BX1386),IF($BX1386&gt;=2019,1,0),"")</f>
        <v>1.0</v>
      </c>
      <c r="AD1386">
        <f>IF($L1386&lt;&gt;"",IF($L1386&gt;2013,1,0),"")</f>
        <v>1.0</v>
      </c>
      <c r="AE1386">
        <f>IF($L1386&lt;&gt;"",1+IF($L1386&gt;2011,1,0)+IF($L1386&gt;2014,1,0),"")</f>
        <v>3.0</v>
      </c>
      <c r="AF1386" t="inlineStr">
        <is>
          <t>loan (interest rate)</t>
        </is>
      </c>
      <c r="AG1386" t="inlineStr">
        <is>
          <t>performance</t>
        </is>
      </c>
      <c r="AH1386" t="inlineStr">
        <is>
          <t>99_NCE</t>
        </is>
      </c>
      <c r="AI1386" t="inlineStr">
        <is>
          <t>with ETS/CT</t>
        </is>
      </c>
      <c r="AJ1386" t="inlineStr">
        <is>
          <t>with ETS/CT</t>
        </is>
      </c>
      <c r="AK1386" t="str">
        <f>IF(AND($CF1386&lt;&gt;"",IFERROR(INDEX(subsample_country_map!$B:$B,MATCH($CF1386,subsample_country_map!$A:$A,0)),"")&lt;&gt;""),INDEX(subsample_country_map!$B:$B,MATCH($CF1386,subsample_country_map!$A:$A,0)),INDEX(lookup!$AA:$AA,MATCH($A1386,lookup!$A:$A,0)))</f>
        <v>2_Europe</v>
      </c>
      <c r="AL1386" t="str">
        <f>IF(AND($CF1386&lt;&gt;"",IFERROR(INDEX(subsample_country_map!$C:$C,MATCH($CF1386,subsample_country_map!$A:$A,0)),"")&lt;&gt;""),INDEX(subsample_country_map!$C:$C,MATCH($CF1386,subsample_country_map!$A:$A,0)),INDEX(lookup!$AB:$AB,MATCH($A1386,lookup!$A:$A,0)))</f>
        <v>99_NCE</v>
      </c>
      <c r="AM1386" t="str">
        <f>IF(AND($CF1386&lt;&gt;"",IFERROR(INDEX(subsample_country_map!$D:$D,MATCH($CF1386,subsample_country_map!$A:$A,0)),"")&lt;&gt;""),INDEX(subsample_country_map!$D:$D,MATCH($CF1386,subsample_country_map!$A:$A,0)),INDEX(lookup!$AC:$AC,MATCH($A1386,lookup!$A:$A,0)))</f>
        <v>1_western</v>
      </c>
      <c r="AN1386" t="str">
        <f>IF(AND($CF1386&lt;&gt;"",IFERROR(INDEX(subsample_country_map!$E:$E,MATCH($CF1386,subsample_country_map!$A:$A,0)),"")&lt;&gt;""),INDEX(subsample_country_map!$E:$E,MATCH($CF1386,subsample_country_map!$A:$A,0)),INDEX(lookup!$AD:$AD,MATCH($A1386,lookup!$A:$A,0)))</f>
        <v>99_NCE</v>
      </c>
      <c r="AO1386" t="str">
        <f>INDEX(lookup!$Y:$Y,MATCH($A1386,lookup!$A:$A,0))</f>
        <v>0_published</v>
      </c>
      <c r="AP1386" t="str">
        <f>INDEX(lookup!$Z:$Z,MATCH($A1386,lookup!$A:$A,0))</f>
        <v>0_VHB low</v>
      </c>
      <c r="AQ1386" t="str">
        <f>INDEX(lookup!$W:$W,MATCH($A1386,lookup!$A:$A,0))</f>
        <v>2_sust</v>
      </c>
      <c r="AS1386" t="inlineStr">
        <is>
          <t>staging</t>
        </is>
      </c>
      <c r="AT1386" t="inlineStr">
        <is>
          <t>bad-CER</t>
        </is>
      </c>
      <c r="AU1386" t="inlineStr">
        <is>
          <t>cost</t>
        </is>
      </c>
      <c r="AV1386" t="inlineStr">
        <is>
          <t>0.062</t>
        </is>
      </c>
      <c r="AX1386" t="inlineStr">
        <is>
          <t>4.52</t>
        </is>
      </c>
      <c r="BA1386" t="n">
        <v>4370</v>
      </c>
      <c r="BB1386" t="inlineStr">
        <is>
          <t>0</t>
        </is>
      </c>
      <c r="BC1386" t="inlineStr">
        <is>
          <t>other:fractional logit</t>
        </is>
      </c>
      <c r="BD1386" t="inlineStr">
        <is>
          <t>not stated</t>
        </is>
      </c>
      <c r="BE1386" t="inlineStr">
        <is>
          <t>none</t>
        </is>
      </c>
      <c r="BI1386" t="inlineStr">
        <is>
          <t>Table 5</t>
        </is>
      </c>
      <c r="BJ1386" t="inlineStr">
        <is>
          <t>Model 4A</t>
        </is>
      </c>
      <c r="BK1386" t="inlineStr">
        <is>
          <t>8</t>
        </is>
      </c>
      <c r="BL1386" t="inlineStr">
        <is>
          <t>CO2_Rev 0.062 *** (4.52)</t>
        </is>
      </c>
      <c r="BM1386" t="inlineStr">
        <is>
          <t>CO2_Rev</t>
        </is>
      </c>
      <c r="BN1386" t="inlineStr">
        <is>
          <t>COD (cost of debt capital (%))</t>
        </is>
      </c>
      <c r="BO1386" t="inlineStr">
        <is>
          <t>rescreen</t>
        </is>
      </c>
      <c r="BP1386" t="inlineStr">
        <is>
          <t>Kozak (2021)</t>
        </is>
      </c>
      <c r="BQ1386" t="inlineStr">
        <is>
          <t>computed</t>
        </is>
      </c>
      <c r="BT1386" t="n">
        <v>0</v>
      </c>
      <c r="BU1386" t="inlineStr">
        <is>
          <t>staging_Kozak_2021.csv</t>
        </is>
      </c>
      <c r="BW1386" t="n">
        <v>2018</v>
      </c>
      <c r="BX1386" t="n">
        <v>2021</v>
      </c>
      <c r="BY1386" t="inlineStr">
        <is>
          <t>multi: 15 European countries (AT, BE, DE, DK, ES, FI, FR, IE, IT, NL, NO, PL, PT, SE, UK; paper labels them '15 EU countries' although Norway and the UK are included)</t>
        </is>
      </c>
      <c r="BZ1386" t="n">
        <v>2019.5</v>
      </c>
      <c r="CA1386" t="n">
        <v>1</v>
      </c>
      <c r="CB1386" t="n">
        <v>1</v>
      </c>
      <c r="CC1386" t="n">
        <v>1</v>
      </c>
      <c r="CD1386" t="n">
        <v>-0.06832189386478174</v>
      </c>
      <c r="CE1386" t="n">
        <v>1</v>
      </c>
    </row>
    <row r="1387">
      <c r="A1387" t="inlineStr">
        <is>
          <t>Kozak (2021)</t>
        </is>
      </c>
      <c r="B1387" t="n">
        <v>2692</v>
      </c>
      <c r="C1387" t="n">
        <v>-0.05377500186277032</v>
      </c>
      <c r="D1387" t="n">
        <v>4370</v>
      </c>
      <c r="E1387">
        <f>IF(ISNUMBER($BA1387),$BA1387,IF(AND(ISNUMBER($D1387),ISNUMBER($BW1387),ISNUMBER($BX1387)),$D1387*($BX1387-$BW1387+1),""))</f>
        <v>4370.0</v>
      </c>
      <c r="H1387" t="inlineStr">
        <is>
          <t>partial</t>
        </is>
      </c>
      <c r="I1387" t="inlineStr">
        <is>
          <t>T-Statistic available</t>
        </is>
      </c>
      <c r="J1387">
        <f>IF($BW1387&lt;&gt;"",$BW1387,"")</f>
        <v>2018.0</v>
      </c>
      <c r="K1387">
        <f>IF($BX1387&lt;&gt;"",$BX1387,"")</f>
        <v>2021.0</v>
      </c>
      <c r="L1387">
        <f>IF(AND(ISNUMBER($BW1387),ISNUMBER($BX1387)),($BW1387+$BX1387)/2,"")</f>
        <v>2019.5</v>
      </c>
      <c r="M1387">
        <f>IF($L1387&lt;&gt;"",$L1387,"")</f>
        <v>2019.5</v>
      </c>
      <c r="N1387">
        <f>IF(AND(ISNUMBER($BW1387),ISNUMBER($BX1387)),MIN(1,MAX(0,($BX1387-2016+1)/($BX1387-$BW1387+1))),"")</f>
        <v>1.0</v>
      </c>
      <c r="O1387">
        <f>IF(AND(ISNUMBER($BW1387),ISNUMBER($BX1387)),MIN(1,MAX(0,($BX1387-2017+1)/($BX1387-$BW1387+1))),"")</f>
        <v>1.0</v>
      </c>
      <c r="P1387">
        <f>IF(AND(ISNUMBER($BW1387),ISNUMBER($BX1387)),MIN(1,MAX(0,($BX1387-2018+1)/($BX1387-$BW1387+1))),"")</f>
        <v>1.0</v>
      </c>
      <c r="Q1387">
        <f>IF(AND(ISNUMBER($BW1387),ISNUMBER($BX1387)),MIN(1,MAX(0,($BX1387-2019+1)/($BX1387-$BW1387+1))),"")</f>
        <v>0.75</v>
      </c>
      <c r="R1387">
        <f>IF(AND(ISNUMBER($BW1387),ISNUMBER($BX1387)),MIN(1,MAX(0,($BX1387-2016+1)/($BX1387-$BW1387+1))),"")</f>
        <v>1.0</v>
      </c>
      <c r="S1387">
        <f>IF($L1387&lt;&gt;"",IF($L1387&gt;=2015.5,1,0),"")</f>
        <v>1.0</v>
      </c>
      <c r="T1387">
        <f>IF($L1387&lt;&gt;"",IF($L1387&gt;=2016,1,0),"")</f>
        <v>1.0</v>
      </c>
      <c r="U1387">
        <f>IF(ISNUMBER($BX1387),IF($BX1387&gt;=2016,1,0),"")</f>
        <v>1.0</v>
      </c>
      <c r="V1387">
        <f>IF(ISNUMBER($BW1387),IF($BW1387&gt;=2016,1,0),"")</f>
        <v>1.0</v>
      </c>
      <c r="W1387" t="str">
        <f>IF(AND(ISNUMBER($BW1387),ISNUMBER($BX1387)),IF($BW1387&gt;=2016,"post-only",IF($BX1387&lt;2016,"pre-only","mixed")),"")</f>
        <v>post-only</v>
      </c>
      <c r="X1387">
        <f>IF(AND(ISNUMBER($BW1387),ISNUMBER($BX1387)),MIN(1,MAX(0,($BX1387-2017+1)/($BX1387-$BW1387+1))),"")</f>
        <v>1.0</v>
      </c>
      <c r="Y1387">
        <f>IF(AND(ISNUMBER($BW1387),ISNUMBER($BX1387)),MIN(1,MAX(0,($BX1387-2018+1)/($BX1387-$BW1387+1))),"")</f>
        <v>1.0</v>
      </c>
      <c r="Z1387">
        <f>IF(AND(ISNUMBER($BW1387),ISNUMBER($BX1387)),MIN(1,MAX(0,($BX1387-2019+1)/($BX1387-$BW1387+1))),"")</f>
        <v>0.75</v>
      </c>
      <c r="AA1387">
        <f>IF(ISNUMBER($BX1387),IF($BX1387&gt;=2017,1,0),"")</f>
        <v>1.0</v>
      </c>
      <c r="AB1387">
        <f>IF(ISNUMBER($BX1387),IF($BX1387&gt;=2018,1,0),"")</f>
        <v>1.0</v>
      </c>
      <c r="AC1387">
        <f>IF(ISNUMBER($BX1387),IF($BX1387&gt;=2019,1,0),"")</f>
        <v>1.0</v>
      </c>
      <c r="AD1387">
        <f>IF($L1387&lt;&gt;"",IF($L1387&gt;2013,1,0),"")</f>
        <v>1.0</v>
      </c>
      <c r="AE1387">
        <f>IF($L1387&lt;&gt;"",1+IF($L1387&gt;2011,1,0)+IF($L1387&gt;2014,1,0),"")</f>
        <v>3.0</v>
      </c>
      <c r="AF1387" t="inlineStr">
        <is>
          <t>loan (interest rate)</t>
        </is>
      </c>
      <c r="AG1387" t="inlineStr">
        <is>
          <t>performance</t>
        </is>
      </c>
      <c r="AH1387" t="inlineStr">
        <is>
          <t>99_NCE</t>
        </is>
      </c>
      <c r="AI1387" t="inlineStr">
        <is>
          <t>with ETS/CT</t>
        </is>
      </c>
      <c r="AJ1387" t="inlineStr">
        <is>
          <t>with ETS/CT</t>
        </is>
      </c>
      <c r="AK1387" t="str">
        <f>IF(AND($CF1387&lt;&gt;"",IFERROR(INDEX(subsample_country_map!$B:$B,MATCH($CF1387,subsample_country_map!$A:$A,0)),"")&lt;&gt;""),INDEX(subsample_country_map!$B:$B,MATCH($CF1387,subsample_country_map!$A:$A,0)),INDEX(lookup!$AA:$AA,MATCH($A1387,lookup!$A:$A,0)))</f>
        <v>2_Europe</v>
      </c>
      <c r="AL1387" t="str">
        <f>IF(AND($CF1387&lt;&gt;"",IFERROR(INDEX(subsample_country_map!$C:$C,MATCH($CF1387,subsample_country_map!$A:$A,0)),"")&lt;&gt;""),INDEX(subsample_country_map!$C:$C,MATCH($CF1387,subsample_country_map!$A:$A,0)),INDEX(lookup!$AB:$AB,MATCH($A1387,lookup!$A:$A,0)))</f>
        <v>99_NCE</v>
      </c>
      <c r="AM1387" t="str">
        <f>IF(AND($CF1387&lt;&gt;"",IFERROR(INDEX(subsample_country_map!$D:$D,MATCH($CF1387,subsample_country_map!$A:$A,0)),"")&lt;&gt;""),INDEX(subsample_country_map!$D:$D,MATCH($CF1387,subsample_country_map!$A:$A,0)),INDEX(lookup!$AC:$AC,MATCH($A1387,lookup!$A:$A,0)))</f>
        <v>1_western</v>
      </c>
      <c r="AN1387" t="str">
        <f>IF(AND($CF1387&lt;&gt;"",IFERROR(INDEX(subsample_country_map!$E:$E,MATCH($CF1387,subsample_country_map!$A:$A,0)),"")&lt;&gt;""),INDEX(subsample_country_map!$E:$E,MATCH($CF1387,subsample_country_map!$A:$A,0)),INDEX(lookup!$AD:$AD,MATCH($A1387,lookup!$A:$A,0)))</f>
        <v>99_NCE</v>
      </c>
      <c r="AO1387" t="str">
        <f>INDEX(lookup!$Y:$Y,MATCH($A1387,lookup!$A:$A,0))</f>
        <v>0_published</v>
      </c>
      <c r="AP1387" t="str">
        <f>INDEX(lookup!$Z:$Z,MATCH($A1387,lookup!$A:$A,0))</f>
        <v>0_VHB low</v>
      </c>
      <c r="AQ1387" t="str">
        <f>INDEX(lookup!$W:$W,MATCH($A1387,lookup!$A:$A,0))</f>
        <v>2_sust</v>
      </c>
      <c r="AS1387" t="inlineStr">
        <is>
          <t>staging</t>
        </is>
      </c>
      <c r="AT1387" t="inlineStr">
        <is>
          <t>bad-CER</t>
        </is>
      </c>
      <c r="AU1387" t="inlineStr">
        <is>
          <t>cost</t>
        </is>
      </c>
      <c r="AV1387" t="inlineStr">
        <is>
          <t>0.047</t>
        </is>
      </c>
      <c r="AX1387" t="inlineStr">
        <is>
          <t>3.56</t>
        </is>
      </c>
      <c r="BA1387" t="n">
        <v>4370</v>
      </c>
      <c r="BB1387" t="inlineStr">
        <is>
          <t>0</t>
        </is>
      </c>
      <c r="BC1387" t="inlineStr">
        <is>
          <t>other:fractional logit</t>
        </is>
      </c>
      <c r="BD1387" t="inlineStr">
        <is>
          <t>not stated</t>
        </is>
      </c>
      <c r="BE1387" t="inlineStr">
        <is>
          <t>none</t>
        </is>
      </c>
      <c r="BI1387" t="inlineStr">
        <is>
          <t>Table 5</t>
        </is>
      </c>
      <c r="BJ1387" t="inlineStr">
        <is>
          <t>Model 4B</t>
        </is>
      </c>
      <c r="BK1387" t="inlineStr">
        <is>
          <t>8</t>
        </is>
      </c>
      <c r="BL1387" t="inlineStr">
        <is>
          <t>CO2_Rev 0.047 *** (3.56)</t>
        </is>
      </c>
      <c r="BM1387" t="inlineStr">
        <is>
          <t>CO2_Rev</t>
        </is>
      </c>
      <c r="BN1387" t="inlineStr">
        <is>
          <t>COD (cost of debt capital (%))</t>
        </is>
      </c>
      <c r="BO1387" t="inlineStr">
        <is>
          <t>rescreen</t>
        </is>
      </c>
      <c r="BP1387" t="inlineStr">
        <is>
          <t>Kozak (2021)</t>
        </is>
      </c>
      <c r="BQ1387" t="inlineStr">
        <is>
          <t>computed</t>
        </is>
      </c>
      <c r="BT1387" t="n">
        <v>0</v>
      </c>
      <c r="BU1387" t="inlineStr">
        <is>
          <t>staging_Kozak_2021.csv</t>
        </is>
      </c>
      <c r="BW1387" t="n">
        <v>2018</v>
      </c>
      <c r="BX1387" t="n">
        <v>2021</v>
      </c>
      <c r="BY1387" t="inlineStr">
        <is>
          <t>multi: 15 European countries (AT, BE, DE, DK, ES, FI, FR, IE, IT, NL, NO, PL, PT, SE, UK; paper labels them '15 EU countries' although Norway and the UK are included)</t>
        </is>
      </c>
      <c r="BZ1387" t="n">
        <v>2019.5</v>
      </c>
      <c r="CA1387" t="n">
        <v>1</v>
      </c>
      <c r="CB1387" t="n">
        <v>1</v>
      </c>
      <c r="CC1387" t="n">
        <v>1</v>
      </c>
      <c r="CD1387" t="n">
        <v>-0.05382692662000411</v>
      </c>
      <c r="CE1387" t="n">
        <v>1</v>
      </c>
    </row>
    <row r="1388">
      <c r="A1388" t="inlineStr">
        <is>
          <t>Kozak (2021)</t>
        </is>
      </c>
      <c r="B1388" t="n">
        <v>2693</v>
      </c>
      <c r="C1388" t="n">
        <v>-0.0839611314247785</v>
      </c>
      <c r="D1388" t="n">
        <v>4370</v>
      </c>
      <c r="E1388">
        <f>IF(ISNUMBER($BA1388),$BA1388,IF(AND(ISNUMBER($D1388),ISNUMBER($BW1388),ISNUMBER($BX1388)),$D1388*($BX1388-$BW1388+1),""))</f>
        <v>4370.0</v>
      </c>
      <c r="H1388" t="inlineStr">
        <is>
          <t>partial</t>
        </is>
      </c>
      <c r="I1388" t="inlineStr">
        <is>
          <t>T-Statistic available</t>
        </is>
      </c>
      <c r="J1388">
        <f>IF($BW1388&lt;&gt;"",$BW1388,"")</f>
        <v>2018.0</v>
      </c>
      <c r="K1388">
        <f>IF($BX1388&lt;&gt;"",$BX1388,"")</f>
        <v>2021.0</v>
      </c>
      <c r="L1388">
        <f>IF(AND(ISNUMBER($BW1388),ISNUMBER($BX1388)),($BW1388+$BX1388)/2,"")</f>
        <v>2019.5</v>
      </c>
      <c r="M1388">
        <f>IF($L1388&lt;&gt;"",$L1388,"")</f>
        <v>2019.5</v>
      </c>
      <c r="N1388">
        <f>IF(AND(ISNUMBER($BW1388),ISNUMBER($BX1388)),MIN(1,MAX(0,($BX1388-2016+1)/($BX1388-$BW1388+1))),"")</f>
        <v>1.0</v>
      </c>
      <c r="O1388">
        <f>IF(AND(ISNUMBER($BW1388),ISNUMBER($BX1388)),MIN(1,MAX(0,($BX1388-2017+1)/($BX1388-$BW1388+1))),"")</f>
        <v>1.0</v>
      </c>
      <c r="P1388">
        <f>IF(AND(ISNUMBER($BW1388),ISNUMBER($BX1388)),MIN(1,MAX(0,($BX1388-2018+1)/($BX1388-$BW1388+1))),"")</f>
        <v>1.0</v>
      </c>
      <c r="Q1388">
        <f>IF(AND(ISNUMBER($BW1388),ISNUMBER($BX1388)),MIN(1,MAX(0,($BX1388-2019+1)/($BX1388-$BW1388+1))),"")</f>
        <v>0.75</v>
      </c>
      <c r="R1388">
        <f>IF(AND(ISNUMBER($BW1388),ISNUMBER($BX1388)),MIN(1,MAX(0,($BX1388-2016+1)/($BX1388-$BW1388+1))),"")</f>
        <v>1.0</v>
      </c>
      <c r="S1388">
        <f>IF($L1388&lt;&gt;"",IF($L1388&gt;=2015.5,1,0),"")</f>
        <v>1.0</v>
      </c>
      <c r="T1388">
        <f>IF($L1388&lt;&gt;"",IF($L1388&gt;=2016,1,0),"")</f>
        <v>1.0</v>
      </c>
      <c r="U1388">
        <f>IF(ISNUMBER($BX1388),IF($BX1388&gt;=2016,1,0),"")</f>
        <v>1.0</v>
      </c>
      <c r="V1388">
        <f>IF(ISNUMBER($BW1388),IF($BW1388&gt;=2016,1,0),"")</f>
        <v>1.0</v>
      </c>
      <c r="W1388" t="str">
        <f>IF(AND(ISNUMBER($BW1388),ISNUMBER($BX1388)),IF($BW1388&gt;=2016,"post-only",IF($BX1388&lt;2016,"pre-only","mixed")),"")</f>
        <v>post-only</v>
      </c>
      <c r="X1388">
        <f>IF(AND(ISNUMBER($BW1388),ISNUMBER($BX1388)),MIN(1,MAX(0,($BX1388-2017+1)/($BX1388-$BW1388+1))),"")</f>
        <v>1.0</v>
      </c>
      <c r="Y1388">
        <f>IF(AND(ISNUMBER($BW1388),ISNUMBER($BX1388)),MIN(1,MAX(0,($BX1388-2018+1)/($BX1388-$BW1388+1))),"")</f>
        <v>1.0</v>
      </c>
      <c r="Z1388">
        <f>IF(AND(ISNUMBER($BW1388),ISNUMBER($BX1388)),MIN(1,MAX(0,($BX1388-2019+1)/($BX1388-$BW1388+1))),"")</f>
        <v>0.75</v>
      </c>
      <c r="AA1388">
        <f>IF(ISNUMBER($BX1388),IF($BX1388&gt;=2017,1,0),"")</f>
        <v>1.0</v>
      </c>
      <c r="AB1388">
        <f>IF(ISNUMBER($BX1388),IF($BX1388&gt;=2018,1,0),"")</f>
        <v>1.0</v>
      </c>
      <c r="AC1388">
        <f>IF(ISNUMBER($BX1388),IF($BX1388&gt;=2019,1,0),"")</f>
        <v>1.0</v>
      </c>
      <c r="AD1388">
        <f>IF($L1388&lt;&gt;"",IF($L1388&gt;2013,1,0),"")</f>
        <v>1.0</v>
      </c>
      <c r="AE1388">
        <f>IF($L1388&lt;&gt;"",1+IF($L1388&gt;2011,1,0)+IF($L1388&gt;2014,1,0),"")</f>
        <v>3.0</v>
      </c>
      <c r="AF1388" t="inlineStr">
        <is>
          <t>loan (interest rate)</t>
        </is>
      </c>
      <c r="AG1388" t="inlineStr">
        <is>
          <t>performance</t>
        </is>
      </c>
      <c r="AH1388" t="inlineStr">
        <is>
          <t>99_NCE</t>
        </is>
      </c>
      <c r="AI1388" t="inlineStr">
        <is>
          <t>with ETS/CT</t>
        </is>
      </c>
      <c r="AJ1388" t="inlineStr">
        <is>
          <t>with ETS/CT</t>
        </is>
      </c>
      <c r="AK1388" t="str">
        <f>IF(AND($CF1388&lt;&gt;"",IFERROR(INDEX(subsample_country_map!$B:$B,MATCH($CF1388,subsample_country_map!$A:$A,0)),"")&lt;&gt;""),INDEX(subsample_country_map!$B:$B,MATCH($CF1388,subsample_country_map!$A:$A,0)),INDEX(lookup!$AA:$AA,MATCH($A1388,lookup!$A:$A,0)))</f>
        <v>2_Europe</v>
      </c>
      <c r="AL1388" t="str">
        <f>IF(AND($CF1388&lt;&gt;"",IFERROR(INDEX(subsample_country_map!$C:$C,MATCH($CF1388,subsample_country_map!$A:$A,0)),"")&lt;&gt;""),INDEX(subsample_country_map!$C:$C,MATCH($CF1388,subsample_country_map!$A:$A,0)),INDEX(lookup!$AB:$AB,MATCH($A1388,lookup!$A:$A,0)))</f>
        <v>99_NCE</v>
      </c>
      <c r="AM1388" t="str">
        <f>IF(AND($CF1388&lt;&gt;"",IFERROR(INDEX(subsample_country_map!$D:$D,MATCH($CF1388,subsample_country_map!$A:$A,0)),"")&lt;&gt;""),INDEX(subsample_country_map!$D:$D,MATCH($CF1388,subsample_country_map!$A:$A,0)),INDEX(lookup!$AC:$AC,MATCH($A1388,lookup!$A:$A,0)))</f>
        <v>1_western</v>
      </c>
      <c r="AN1388" t="str">
        <f>IF(AND($CF1388&lt;&gt;"",IFERROR(INDEX(subsample_country_map!$E:$E,MATCH($CF1388,subsample_country_map!$A:$A,0)),"")&lt;&gt;""),INDEX(subsample_country_map!$E:$E,MATCH($CF1388,subsample_country_map!$A:$A,0)),INDEX(lookup!$AD:$AD,MATCH($A1388,lookup!$A:$A,0)))</f>
        <v>99_NCE</v>
      </c>
      <c r="AO1388" t="str">
        <f>INDEX(lookup!$Y:$Y,MATCH($A1388,lookup!$A:$A,0))</f>
        <v>0_published</v>
      </c>
      <c r="AP1388" t="str">
        <f>INDEX(lookup!$Z:$Z,MATCH($A1388,lookup!$A:$A,0))</f>
        <v>0_VHB low</v>
      </c>
      <c r="AQ1388" t="str">
        <f>INDEX(lookup!$W:$W,MATCH($A1388,lookup!$A:$A,0))</f>
        <v>2_sust</v>
      </c>
      <c r="AS1388" t="inlineStr">
        <is>
          <t>staging</t>
        </is>
      </c>
      <c r="AT1388" t="inlineStr">
        <is>
          <t>bad-CER</t>
        </is>
      </c>
      <c r="AU1388" t="inlineStr">
        <is>
          <t>cost</t>
        </is>
      </c>
      <c r="AV1388" t="inlineStr">
        <is>
          <t>0.087</t>
        </is>
      </c>
      <c r="AX1388" t="inlineStr">
        <is>
          <t>5.57</t>
        </is>
      </c>
      <c r="BA1388" t="n">
        <v>4370</v>
      </c>
      <c r="BB1388" t="inlineStr">
        <is>
          <t>0</t>
        </is>
      </c>
      <c r="BC1388" t="inlineStr">
        <is>
          <t>other:fractional logit</t>
        </is>
      </c>
      <c r="BD1388" t="inlineStr">
        <is>
          <t>not stated</t>
        </is>
      </c>
      <c r="BE1388" t="inlineStr">
        <is>
          <t>none</t>
        </is>
      </c>
      <c r="BI1388" t="inlineStr">
        <is>
          <t>Table 5</t>
        </is>
      </c>
      <c r="BJ1388" t="inlineStr">
        <is>
          <t>Model 5A</t>
        </is>
      </c>
      <c r="BK1388" t="inlineStr">
        <is>
          <t>8</t>
        </is>
      </c>
      <c r="BL1388" t="inlineStr">
        <is>
          <t>CO2_Asset 0.087 *** (5.57)</t>
        </is>
      </c>
      <c r="BM1388" t="inlineStr">
        <is>
          <t>CO2_Asset</t>
        </is>
      </c>
      <c r="BN1388" t="inlineStr">
        <is>
          <t>COD (cost of debt capital (%))</t>
        </is>
      </c>
      <c r="BO1388" t="inlineStr">
        <is>
          <t>rescreen</t>
        </is>
      </c>
      <c r="BP1388" t="inlineStr">
        <is>
          <t>Kozak (2021)</t>
        </is>
      </c>
      <c r="BQ1388" t="inlineStr">
        <is>
          <t>computed</t>
        </is>
      </c>
      <c r="BT1388" t="n">
        <v>0</v>
      </c>
      <c r="BU1388" t="inlineStr">
        <is>
          <t>staging_Kozak_2021.csv</t>
        </is>
      </c>
      <c r="BW1388" t="n">
        <v>2018</v>
      </c>
      <c r="BX1388" t="n">
        <v>2021</v>
      </c>
      <c r="BY1388" t="inlineStr">
        <is>
          <t>multi: 15 European countries (AT, BE, DE, DK, ES, FI, FR, IE, IT, NL, NO, PL, PT, SE, UK; paper labels them '15 EU countries' although Norway and the UK are included)</t>
        </is>
      </c>
      <c r="BZ1388" t="n">
        <v>2019.5</v>
      </c>
      <c r="CA1388" t="n">
        <v>1</v>
      </c>
      <c r="CB1388" t="n">
        <v>1</v>
      </c>
      <c r="CC1388" t="n">
        <v>1</v>
      </c>
      <c r="CD1388" t="n">
        <v>-0.08415926401062979</v>
      </c>
      <c r="CE1388" t="n">
        <v>1</v>
      </c>
    </row>
    <row r="1389">
      <c r="A1389" t="inlineStr">
        <is>
          <t>Kozak (2021)</t>
        </is>
      </c>
      <c r="B1389" t="n">
        <v>2694</v>
      </c>
      <c r="C1389" t="n">
        <v>-0.03431857446190188</v>
      </c>
      <c r="D1389" t="n">
        <v>4370</v>
      </c>
      <c r="E1389">
        <f>IF(ISNUMBER($BA1389),$BA1389,IF(AND(ISNUMBER($D1389),ISNUMBER($BW1389),ISNUMBER($BX1389)),$D1389*($BX1389-$BW1389+1),""))</f>
        <v>4370.0</v>
      </c>
      <c r="H1389" t="inlineStr">
        <is>
          <t>partial</t>
        </is>
      </c>
      <c r="I1389" t="inlineStr">
        <is>
          <t>T-Statistic available</t>
        </is>
      </c>
      <c r="J1389">
        <f>IF($BW1389&lt;&gt;"",$BW1389,"")</f>
        <v>2018.0</v>
      </c>
      <c r="K1389">
        <f>IF($BX1389&lt;&gt;"",$BX1389,"")</f>
        <v>2021.0</v>
      </c>
      <c r="L1389">
        <f>IF(AND(ISNUMBER($BW1389),ISNUMBER($BX1389)),($BW1389+$BX1389)/2,"")</f>
        <v>2019.5</v>
      </c>
      <c r="M1389">
        <f>IF($L1389&lt;&gt;"",$L1389,"")</f>
        <v>2019.5</v>
      </c>
      <c r="N1389">
        <f>IF(AND(ISNUMBER($BW1389),ISNUMBER($BX1389)),MIN(1,MAX(0,($BX1389-2016+1)/($BX1389-$BW1389+1))),"")</f>
        <v>1.0</v>
      </c>
      <c r="O1389">
        <f>IF(AND(ISNUMBER($BW1389),ISNUMBER($BX1389)),MIN(1,MAX(0,($BX1389-2017+1)/($BX1389-$BW1389+1))),"")</f>
        <v>1.0</v>
      </c>
      <c r="P1389">
        <f>IF(AND(ISNUMBER($BW1389),ISNUMBER($BX1389)),MIN(1,MAX(0,($BX1389-2018+1)/($BX1389-$BW1389+1))),"")</f>
        <v>1.0</v>
      </c>
      <c r="Q1389">
        <f>IF(AND(ISNUMBER($BW1389),ISNUMBER($BX1389)),MIN(1,MAX(0,($BX1389-2019+1)/($BX1389-$BW1389+1))),"")</f>
        <v>0.75</v>
      </c>
      <c r="R1389">
        <f>IF(AND(ISNUMBER($BW1389),ISNUMBER($BX1389)),MIN(1,MAX(0,($BX1389-2016+1)/($BX1389-$BW1389+1))),"")</f>
        <v>1.0</v>
      </c>
      <c r="S1389">
        <f>IF($L1389&lt;&gt;"",IF($L1389&gt;=2015.5,1,0),"")</f>
        <v>1.0</v>
      </c>
      <c r="T1389">
        <f>IF($L1389&lt;&gt;"",IF($L1389&gt;=2016,1,0),"")</f>
        <v>1.0</v>
      </c>
      <c r="U1389">
        <f>IF(ISNUMBER($BX1389),IF($BX1389&gt;=2016,1,0),"")</f>
        <v>1.0</v>
      </c>
      <c r="V1389">
        <f>IF(ISNUMBER($BW1389),IF($BW1389&gt;=2016,1,0),"")</f>
        <v>1.0</v>
      </c>
      <c r="W1389" t="str">
        <f>IF(AND(ISNUMBER($BW1389),ISNUMBER($BX1389)),IF($BW1389&gt;=2016,"post-only",IF($BX1389&lt;2016,"pre-only","mixed")),"")</f>
        <v>post-only</v>
      </c>
      <c r="X1389">
        <f>IF(AND(ISNUMBER($BW1389),ISNUMBER($BX1389)),MIN(1,MAX(0,($BX1389-2017+1)/($BX1389-$BW1389+1))),"")</f>
        <v>1.0</v>
      </c>
      <c r="Y1389">
        <f>IF(AND(ISNUMBER($BW1389),ISNUMBER($BX1389)),MIN(1,MAX(0,($BX1389-2018+1)/($BX1389-$BW1389+1))),"")</f>
        <v>1.0</v>
      </c>
      <c r="Z1389">
        <f>IF(AND(ISNUMBER($BW1389),ISNUMBER($BX1389)),MIN(1,MAX(0,($BX1389-2019+1)/($BX1389-$BW1389+1))),"")</f>
        <v>0.75</v>
      </c>
      <c r="AA1389">
        <f>IF(ISNUMBER($BX1389),IF($BX1389&gt;=2017,1,0),"")</f>
        <v>1.0</v>
      </c>
      <c r="AB1389">
        <f>IF(ISNUMBER($BX1389),IF($BX1389&gt;=2018,1,0),"")</f>
        <v>1.0</v>
      </c>
      <c r="AC1389">
        <f>IF(ISNUMBER($BX1389),IF($BX1389&gt;=2019,1,0),"")</f>
        <v>1.0</v>
      </c>
      <c r="AD1389">
        <f>IF($L1389&lt;&gt;"",IF($L1389&gt;2013,1,0),"")</f>
        <v>1.0</v>
      </c>
      <c r="AE1389">
        <f>IF($L1389&lt;&gt;"",1+IF($L1389&gt;2011,1,0)+IF($L1389&gt;2014,1,0),"")</f>
        <v>3.0</v>
      </c>
      <c r="AF1389" t="inlineStr">
        <is>
          <t>loan (interest rate)</t>
        </is>
      </c>
      <c r="AG1389" t="inlineStr">
        <is>
          <t>performance</t>
        </is>
      </c>
      <c r="AH1389" t="inlineStr">
        <is>
          <t>99_NCE</t>
        </is>
      </c>
      <c r="AI1389" t="inlineStr">
        <is>
          <t>with ETS/CT</t>
        </is>
      </c>
      <c r="AJ1389" t="inlineStr">
        <is>
          <t>with ETS/CT</t>
        </is>
      </c>
      <c r="AK1389" t="str">
        <f>IF(AND($CF1389&lt;&gt;"",IFERROR(INDEX(subsample_country_map!$B:$B,MATCH($CF1389,subsample_country_map!$A:$A,0)),"")&lt;&gt;""),INDEX(subsample_country_map!$B:$B,MATCH($CF1389,subsample_country_map!$A:$A,0)),INDEX(lookup!$AA:$AA,MATCH($A1389,lookup!$A:$A,0)))</f>
        <v>2_Europe</v>
      </c>
      <c r="AL1389" t="str">
        <f>IF(AND($CF1389&lt;&gt;"",IFERROR(INDEX(subsample_country_map!$C:$C,MATCH($CF1389,subsample_country_map!$A:$A,0)),"")&lt;&gt;""),INDEX(subsample_country_map!$C:$C,MATCH($CF1389,subsample_country_map!$A:$A,0)),INDEX(lookup!$AB:$AB,MATCH($A1389,lookup!$A:$A,0)))</f>
        <v>99_NCE</v>
      </c>
      <c r="AM1389" t="str">
        <f>IF(AND($CF1389&lt;&gt;"",IFERROR(INDEX(subsample_country_map!$D:$D,MATCH($CF1389,subsample_country_map!$A:$A,0)),"")&lt;&gt;""),INDEX(subsample_country_map!$D:$D,MATCH($CF1389,subsample_country_map!$A:$A,0)),INDEX(lookup!$AC:$AC,MATCH($A1389,lookup!$A:$A,0)))</f>
        <v>1_western</v>
      </c>
      <c r="AN1389" t="str">
        <f>IF(AND($CF1389&lt;&gt;"",IFERROR(INDEX(subsample_country_map!$E:$E,MATCH($CF1389,subsample_country_map!$A:$A,0)),"")&lt;&gt;""),INDEX(subsample_country_map!$E:$E,MATCH($CF1389,subsample_country_map!$A:$A,0)),INDEX(lookup!$AD:$AD,MATCH($A1389,lookup!$A:$A,0)))</f>
        <v>99_NCE</v>
      </c>
      <c r="AO1389" t="str">
        <f>INDEX(lookup!$Y:$Y,MATCH($A1389,lookup!$A:$A,0))</f>
        <v>0_published</v>
      </c>
      <c r="AP1389" t="str">
        <f>INDEX(lookup!$Z:$Z,MATCH($A1389,lookup!$A:$A,0))</f>
        <v>0_VHB low</v>
      </c>
      <c r="AQ1389" t="str">
        <f>INDEX(lookup!$W:$W,MATCH($A1389,lookup!$A:$A,0))</f>
        <v>2_sust</v>
      </c>
      <c r="AS1389" t="inlineStr">
        <is>
          <t>staging</t>
        </is>
      </c>
      <c r="AT1389" t="inlineStr">
        <is>
          <t>bad-CER</t>
        </is>
      </c>
      <c r="AU1389" t="inlineStr">
        <is>
          <t>cost</t>
        </is>
      </c>
      <c r="AV1389" t="inlineStr">
        <is>
          <t>0.071</t>
        </is>
      </c>
      <c r="AX1389" t="inlineStr">
        <is>
          <t>2.27</t>
        </is>
      </c>
      <c r="BA1389" t="n">
        <v>4370</v>
      </c>
      <c r="BB1389" t="inlineStr">
        <is>
          <t>0</t>
        </is>
      </c>
      <c r="BC1389" t="inlineStr">
        <is>
          <t>other:fractional logit</t>
        </is>
      </c>
      <c r="BD1389" t="inlineStr">
        <is>
          <t>not stated</t>
        </is>
      </c>
      <c r="BE1389" t="inlineStr">
        <is>
          <t>none</t>
        </is>
      </c>
      <c r="BI1389" t="inlineStr">
        <is>
          <t>Table 5</t>
        </is>
      </c>
      <c r="BJ1389" t="inlineStr">
        <is>
          <t>Model 5B</t>
        </is>
      </c>
      <c r="BK1389" t="inlineStr">
        <is>
          <t>8</t>
        </is>
      </c>
      <c r="BL1389" t="inlineStr">
        <is>
          <t>CO2_Asset 0.071 *** (2.27)</t>
        </is>
      </c>
      <c r="BM1389" t="inlineStr">
        <is>
          <t>CO2_Asset</t>
        </is>
      </c>
      <c r="BN1389" t="inlineStr">
        <is>
          <t>COD (cost of debt capital (%))</t>
        </is>
      </c>
      <c r="BO1389" t="inlineStr">
        <is>
          <t>rescreen</t>
        </is>
      </c>
      <c r="BP1389" t="inlineStr">
        <is>
          <t>Kozak (2021)</t>
        </is>
      </c>
      <c r="BQ1389" t="inlineStr">
        <is>
          <t>computed</t>
        </is>
      </c>
      <c r="BT1389" t="n">
        <v>0</v>
      </c>
      <c r="BU1389" t="inlineStr">
        <is>
          <t>staging_Kozak_2021.csv</t>
        </is>
      </c>
      <c r="BW1389" t="n">
        <v>2018</v>
      </c>
      <c r="BX1389" t="n">
        <v>2021</v>
      </c>
      <c r="BY1389" t="inlineStr">
        <is>
          <t>multi: 15 European countries (AT, BE, DE, DK, ES, FI, FR, IE, IT, NL, NO, PL, PT, SE, UK; paper labels them '15 EU countries' although Norway and the UK are included)</t>
        </is>
      </c>
      <c r="BZ1389" t="n">
        <v>2019.5</v>
      </c>
      <c r="CA1389" t="n">
        <v>1</v>
      </c>
      <c r="CB1389" t="n">
        <v>1</v>
      </c>
      <c r="CC1389" t="n">
        <v>1</v>
      </c>
      <c r="CD1389" t="n">
        <v>-0.03433205705761709</v>
      </c>
      <c r="CE1389" t="n">
        <v>1</v>
      </c>
    </row>
    <row r="1390">
      <c r="A1390" t="inlineStr">
        <is>
          <t>Kozak (2021)</t>
        </is>
      </c>
      <c r="B1390" t="n">
        <v>2695</v>
      </c>
      <c r="C1390" t="n">
        <v>-0.07467072034992193</v>
      </c>
      <c r="D1390" t="n">
        <v>4370</v>
      </c>
      <c r="E1390">
        <f>IF(ISNUMBER($BA1390),$BA1390,IF(AND(ISNUMBER($D1390),ISNUMBER($BW1390),ISNUMBER($BX1390)),$D1390*($BX1390-$BW1390+1),""))</f>
        <v>4370.0</v>
      </c>
      <c r="H1390" t="inlineStr">
        <is>
          <t>partial</t>
        </is>
      </c>
      <c r="I1390" t="inlineStr">
        <is>
          <t>T-Statistic available</t>
        </is>
      </c>
      <c r="J1390">
        <f>IF($BW1390&lt;&gt;"",$BW1390,"")</f>
        <v>2018.0</v>
      </c>
      <c r="K1390">
        <f>IF($BX1390&lt;&gt;"",$BX1390,"")</f>
        <v>2021.0</v>
      </c>
      <c r="L1390">
        <f>IF(AND(ISNUMBER($BW1390),ISNUMBER($BX1390)),($BW1390+$BX1390)/2,"")</f>
        <v>2019.5</v>
      </c>
      <c r="M1390">
        <f>IF($L1390&lt;&gt;"",$L1390,"")</f>
        <v>2019.5</v>
      </c>
      <c r="N1390">
        <f>IF(AND(ISNUMBER($BW1390),ISNUMBER($BX1390)),MIN(1,MAX(0,($BX1390-2016+1)/($BX1390-$BW1390+1))),"")</f>
        <v>1.0</v>
      </c>
      <c r="O1390">
        <f>IF(AND(ISNUMBER($BW1390),ISNUMBER($BX1390)),MIN(1,MAX(0,($BX1390-2017+1)/($BX1390-$BW1390+1))),"")</f>
        <v>1.0</v>
      </c>
      <c r="P1390">
        <f>IF(AND(ISNUMBER($BW1390),ISNUMBER($BX1390)),MIN(1,MAX(0,($BX1390-2018+1)/($BX1390-$BW1390+1))),"")</f>
        <v>1.0</v>
      </c>
      <c r="Q1390">
        <f>IF(AND(ISNUMBER($BW1390),ISNUMBER($BX1390)),MIN(1,MAX(0,($BX1390-2019+1)/($BX1390-$BW1390+1))),"")</f>
        <v>0.75</v>
      </c>
      <c r="R1390">
        <f>IF(AND(ISNUMBER($BW1390),ISNUMBER($BX1390)),MIN(1,MAX(0,($BX1390-2016+1)/($BX1390-$BW1390+1))),"")</f>
        <v>1.0</v>
      </c>
      <c r="S1390">
        <f>IF($L1390&lt;&gt;"",IF($L1390&gt;=2015.5,1,0),"")</f>
        <v>1.0</v>
      </c>
      <c r="T1390">
        <f>IF($L1390&lt;&gt;"",IF($L1390&gt;=2016,1,0),"")</f>
        <v>1.0</v>
      </c>
      <c r="U1390">
        <f>IF(ISNUMBER($BX1390),IF($BX1390&gt;=2016,1,0),"")</f>
        <v>1.0</v>
      </c>
      <c r="V1390">
        <f>IF(ISNUMBER($BW1390),IF($BW1390&gt;=2016,1,0),"")</f>
        <v>1.0</v>
      </c>
      <c r="W1390" t="str">
        <f>IF(AND(ISNUMBER($BW1390),ISNUMBER($BX1390)),IF($BW1390&gt;=2016,"post-only",IF($BX1390&lt;2016,"pre-only","mixed")),"")</f>
        <v>post-only</v>
      </c>
      <c r="X1390">
        <f>IF(AND(ISNUMBER($BW1390),ISNUMBER($BX1390)),MIN(1,MAX(0,($BX1390-2017+1)/($BX1390-$BW1390+1))),"")</f>
        <v>1.0</v>
      </c>
      <c r="Y1390">
        <f>IF(AND(ISNUMBER($BW1390),ISNUMBER($BX1390)),MIN(1,MAX(0,($BX1390-2018+1)/($BX1390-$BW1390+1))),"")</f>
        <v>1.0</v>
      </c>
      <c r="Z1390">
        <f>IF(AND(ISNUMBER($BW1390),ISNUMBER($BX1390)),MIN(1,MAX(0,($BX1390-2019+1)/($BX1390-$BW1390+1))),"")</f>
        <v>0.75</v>
      </c>
      <c r="AA1390">
        <f>IF(ISNUMBER($BX1390),IF($BX1390&gt;=2017,1,0),"")</f>
        <v>1.0</v>
      </c>
      <c r="AB1390">
        <f>IF(ISNUMBER($BX1390),IF($BX1390&gt;=2018,1,0),"")</f>
        <v>1.0</v>
      </c>
      <c r="AC1390">
        <f>IF(ISNUMBER($BX1390),IF($BX1390&gt;=2019,1,0),"")</f>
        <v>1.0</v>
      </c>
      <c r="AD1390">
        <f>IF($L1390&lt;&gt;"",IF($L1390&gt;2013,1,0),"")</f>
        <v>1.0</v>
      </c>
      <c r="AE1390">
        <f>IF($L1390&lt;&gt;"",1+IF($L1390&gt;2011,1,0)+IF($L1390&gt;2014,1,0),"")</f>
        <v>3.0</v>
      </c>
      <c r="AF1390" t="inlineStr">
        <is>
          <t>loan (interest rate)</t>
        </is>
      </c>
      <c r="AG1390" t="inlineStr">
        <is>
          <t>performance</t>
        </is>
      </c>
      <c r="AH1390" t="inlineStr">
        <is>
          <t>99_NCE</t>
        </is>
      </c>
      <c r="AI1390" t="inlineStr">
        <is>
          <t>with ETS/CT</t>
        </is>
      </c>
      <c r="AJ1390" t="inlineStr">
        <is>
          <t>with ETS/CT</t>
        </is>
      </c>
      <c r="AK1390" t="str">
        <f>IF(AND($CF1390&lt;&gt;"",IFERROR(INDEX(subsample_country_map!$B:$B,MATCH($CF1390,subsample_country_map!$A:$A,0)),"")&lt;&gt;""),INDEX(subsample_country_map!$B:$B,MATCH($CF1390,subsample_country_map!$A:$A,0)),INDEX(lookup!$AA:$AA,MATCH($A1390,lookup!$A:$A,0)))</f>
        <v>2_Europe</v>
      </c>
      <c r="AL1390" t="str">
        <f>IF(AND($CF1390&lt;&gt;"",IFERROR(INDEX(subsample_country_map!$C:$C,MATCH($CF1390,subsample_country_map!$A:$A,0)),"")&lt;&gt;""),INDEX(subsample_country_map!$C:$C,MATCH($CF1390,subsample_country_map!$A:$A,0)),INDEX(lookup!$AB:$AB,MATCH($A1390,lookup!$A:$A,0)))</f>
        <v>99_NCE</v>
      </c>
      <c r="AM1390" t="str">
        <f>IF(AND($CF1390&lt;&gt;"",IFERROR(INDEX(subsample_country_map!$D:$D,MATCH($CF1390,subsample_country_map!$A:$A,0)),"")&lt;&gt;""),INDEX(subsample_country_map!$D:$D,MATCH($CF1390,subsample_country_map!$A:$A,0)),INDEX(lookup!$AC:$AC,MATCH($A1390,lookup!$A:$A,0)))</f>
        <v>1_western</v>
      </c>
      <c r="AN1390" t="str">
        <f>IF(AND($CF1390&lt;&gt;"",IFERROR(INDEX(subsample_country_map!$E:$E,MATCH($CF1390,subsample_country_map!$A:$A,0)),"")&lt;&gt;""),INDEX(subsample_country_map!$E:$E,MATCH($CF1390,subsample_country_map!$A:$A,0)),INDEX(lookup!$AD:$AD,MATCH($A1390,lookup!$A:$A,0)))</f>
        <v>99_NCE</v>
      </c>
      <c r="AO1390" t="str">
        <f>INDEX(lookup!$Y:$Y,MATCH($A1390,lookup!$A:$A,0))</f>
        <v>0_published</v>
      </c>
      <c r="AP1390" t="str">
        <f>INDEX(lookup!$Z:$Z,MATCH($A1390,lookup!$A:$A,0))</f>
        <v>0_VHB low</v>
      </c>
      <c r="AQ1390" t="str">
        <f>INDEX(lookup!$W:$W,MATCH($A1390,lookup!$A:$A,0))</f>
        <v>2_sust</v>
      </c>
      <c r="AS1390" t="inlineStr">
        <is>
          <t>staging</t>
        </is>
      </c>
      <c r="AT1390" t="inlineStr">
        <is>
          <t>bad-CER</t>
        </is>
      </c>
      <c r="AU1390" t="inlineStr">
        <is>
          <t>cost</t>
        </is>
      </c>
      <c r="AV1390" t="inlineStr">
        <is>
          <t>0.070</t>
        </is>
      </c>
      <c r="AX1390" t="inlineStr">
        <is>
          <t>4.95</t>
        </is>
      </c>
      <c r="BA1390" t="n">
        <v>4370</v>
      </c>
      <c r="BB1390" t="inlineStr">
        <is>
          <t>0</t>
        </is>
      </c>
      <c r="BC1390" t="inlineStr">
        <is>
          <t>other:fractional logit</t>
        </is>
      </c>
      <c r="BD1390" t="inlineStr">
        <is>
          <t>not stated</t>
        </is>
      </c>
      <c r="BE1390" t="inlineStr">
        <is>
          <t>none</t>
        </is>
      </c>
      <c r="BI1390" t="inlineStr">
        <is>
          <t>Table 5</t>
        </is>
      </c>
      <c r="BJ1390" t="inlineStr">
        <is>
          <t>Model 6A</t>
        </is>
      </c>
      <c r="BK1390" t="inlineStr">
        <is>
          <t>8</t>
        </is>
      </c>
      <c r="BL1390" t="inlineStr">
        <is>
          <t>CO2_Empl 0.070 *** (4.95)</t>
        </is>
      </c>
      <c r="BM1390" t="inlineStr">
        <is>
          <t>CO2_Empl</t>
        </is>
      </c>
      <c r="BN1390" t="inlineStr">
        <is>
          <t>COD (cost of debt capital (%))</t>
        </is>
      </c>
      <c r="BO1390" t="inlineStr">
        <is>
          <t>rescreen</t>
        </is>
      </c>
      <c r="BP1390" t="inlineStr">
        <is>
          <t>Kozak (2021)</t>
        </is>
      </c>
      <c r="BQ1390" t="inlineStr">
        <is>
          <t>computed</t>
        </is>
      </c>
      <c r="BT1390" t="n">
        <v>0</v>
      </c>
      <c r="BU1390" t="inlineStr">
        <is>
          <t>staging_Kozak_2021.csv</t>
        </is>
      </c>
      <c r="BW1390" t="n">
        <v>2018</v>
      </c>
      <c r="BX1390" t="n">
        <v>2021</v>
      </c>
      <c r="BY1390" t="inlineStr">
        <is>
          <t>multi: 15 European countries (AT, BE, DE, DK, ES, FI, FR, IE, IT, NL, NO, PL, PT, SE, UK; paper labels them '15 EU countries' although Norway and the UK are included)</t>
        </is>
      </c>
      <c r="BZ1390" t="n">
        <v>2019.5</v>
      </c>
      <c r="CA1390" t="n">
        <v>1</v>
      </c>
      <c r="CB1390" t="n">
        <v>1</v>
      </c>
      <c r="CC1390" t="n">
        <v>1</v>
      </c>
      <c r="CD1390" t="n">
        <v>-0.0748099674108449</v>
      </c>
      <c r="CE1390" t="n">
        <v>1</v>
      </c>
    </row>
    <row r="1391">
      <c r="A1391" t="inlineStr">
        <is>
          <t>Kozak (2021)</t>
        </is>
      </c>
      <c r="B1391" t="n">
        <v>2696</v>
      </c>
      <c r="C1391" t="n">
        <v>-0.06626256877538129</v>
      </c>
      <c r="D1391" t="n">
        <v>4370</v>
      </c>
      <c r="E1391">
        <f>IF(ISNUMBER($BA1391),$BA1391,IF(AND(ISNUMBER($D1391),ISNUMBER($BW1391),ISNUMBER($BX1391)),$D1391*($BX1391-$BW1391+1),""))</f>
        <v>4370.0</v>
      </c>
      <c r="H1391" t="inlineStr">
        <is>
          <t>partial</t>
        </is>
      </c>
      <c r="I1391" t="inlineStr">
        <is>
          <t>T-Statistic available</t>
        </is>
      </c>
      <c r="J1391">
        <f>IF($BW1391&lt;&gt;"",$BW1391,"")</f>
        <v>2018.0</v>
      </c>
      <c r="K1391">
        <f>IF($BX1391&lt;&gt;"",$BX1391,"")</f>
        <v>2021.0</v>
      </c>
      <c r="L1391">
        <f>IF(AND(ISNUMBER($BW1391),ISNUMBER($BX1391)),($BW1391+$BX1391)/2,"")</f>
        <v>2019.5</v>
      </c>
      <c r="M1391">
        <f>IF($L1391&lt;&gt;"",$L1391,"")</f>
        <v>2019.5</v>
      </c>
      <c r="N1391">
        <f>IF(AND(ISNUMBER($BW1391),ISNUMBER($BX1391)),MIN(1,MAX(0,($BX1391-2016+1)/($BX1391-$BW1391+1))),"")</f>
        <v>1.0</v>
      </c>
      <c r="O1391">
        <f>IF(AND(ISNUMBER($BW1391),ISNUMBER($BX1391)),MIN(1,MAX(0,($BX1391-2017+1)/($BX1391-$BW1391+1))),"")</f>
        <v>1.0</v>
      </c>
      <c r="P1391">
        <f>IF(AND(ISNUMBER($BW1391),ISNUMBER($BX1391)),MIN(1,MAX(0,($BX1391-2018+1)/($BX1391-$BW1391+1))),"")</f>
        <v>1.0</v>
      </c>
      <c r="Q1391">
        <f>IF(AND(ISNUMBER($BW1391),ISNUMBER($BX1391)),MIN(1,MAX(0,($BX1391-2019+1)/($BX1391-$BW1391+1))),"")</f>
        <v>0.75</v>
      </c>
      <c r="R1391">
        <f>IF(AND(ISNUMBER($BW1391),ISNUMBER($BX1391)),MIN(1,MAX(0,($BX1391-2016+1)/($BX1391-$BW1391+1))),"")</f>
        <v>1.0</v>
      </c>
      <c r="S1391">
        <f>IF($L1391&lt;&gt;"",IF($L1391&gt;=2015.5,1,0),"")</f>
        <v>1.0</v>
      </c>
      <c r="T1391">
        <f>IF($L1391&lt;&gt;"",IF($L1391&gt;=2016,1,0),"")</f>
        <v>1.0</v>
      </c>
      <c r="U1391">
        <f>IF(ISNUMBER($BX1391),IF($BX1391&gt;=2016,1,0),"")</f>
        <v>1.0</v>
      </c>
      <c r="V1391">
        <f>IF(ISNUMBER($BW1391),IF($BW1391&gt;=2016,1,0),"")</f>
        <v>1.0</v>
      </c>
      <c r="W1391" t="str">
        <f>IF(AND(ISNUMBER($BW1391),ISNUMBER($BX1391)),IF($BW1391&gt;=2016,"post-only",IF($BX1391&lt;2016,"pre-only","mixed")),"")</f>
        <v>post-only</v>
      </c>
      <c r="X1391">
        <f>IF(AND(ISNUMBER($BW1391),ISNUMBER($BX1391)),MIN(1,MAX(0,($BX1391-2017+1)/($BX1391-$BW1391+1))),"")</f>
        <v>1.0</v>
      </c>
      <c r="Y1391">
        <f>IF(AND(ISNUMBER($BW1391),ISNUMBER($BX1391)),MIN(1,MAX(0,($BX1391-2018+1)/($BX1391-$BW1391+1))),"")</f>
        <v>1.0</v>
      </c>
      <c r="Z1391">
        <f>IF(AND(ISNUMBER($BW1391),ISNUMBER($BX1391)),MIN(1,MAX(0,($BX1391-2019+1)/($BX1391-$BW1391+1))),"")</f>
        <v>0.75</v>
      </c>
      <c r="AA1391">
        <f>IF(ISNUMBER($BX1391),IF($BX1391&gt;=2017,1,0),"")</f>
        <v>1.0</v>
      </c>
      <c r="AB1391">
        <f>IF(ISNUMBER($BX1391),IF($BX1391&gt;=2018,1,0),"")</f>
        <v>1.0</v>
      </c>
      <c r="AC1391">
        <f>IF(ISNUMBER($BX1391),IF($BX1391&gt;=2019,1,0),"")</f>
        <v>1.0</v>
      </c>
      <c r="AD1391">
        <f>IF($L1391&lt;&gt;"",IF($L1391&gt;2013,1,0),"")</f>
        <v>1.0</v>
      </c>
      <c r="AE1391">
        <f>IF($L1391&lt;&gt;"",1+IF($L1391&gt;2011,1,0)+IF($L1391&gt;2014,1,0),"")</f>
        <v>3.0</v>
      </c>
      <c r="AF1391" t="inlineStr">
        <is>
          <t>loan (interest rate)</t>
        </is>
      </c>
      <c r="AG1391" t="inlineStr">
        <is>
          <t>performance</t>
        </is>
      </c>
      <c r="AH1391" t="inlineStr">
        <is>
          <t>99_NCE</t>
        </is>
      </c>
      <c r="AI1391" t="inlineStr">
        <is>
          <t>with ETS/CT</t>
        </is>
      </c>
      <c r="AJ1391" t="inlineStr">
        <is>
          <t>with ETS/CT</t>
        </is>
      </c>
      <c r="AK1391" t="str">
        <f>IF(AND($CF1391&lt;&gt;"",IFERROR(INDEX(subsample_country_map!$B:$B,MATCH($CF1391,subsample_country_map!$A:$A,0)),"")&lt;&gt;""),INDEX(subsample_country_map!$B:$B,MATCH($CF1391,subsample_country_map!$A:$A,0)),INDEX(lookup!$AA:$AA,MATCH($A1391,lookup!$A:$A,0)))</f>
        <v>2_Europe</v>
      </c>
      <c r="AL1391" t="str">
        <f>IF(AND($CF1391&lt;&gt;"",IFERROR(INDEX(subsample_country_map!$C:$C,MATCH($CF1391,subsample_country_map!$A:$A,0)),"")&lt;&gt;""),INDEX(subsample_country_map!$C:$C,MATCH($CF1391,subsample_country_map!$A:$A,0)),INDEX(lookup!$AB:$AB,MATCH($A1391,lookup!$A:$A,0)))</f>
        <v>99_NCE</v>
      </c>
      <c r="AM1391" t="str">
        <f>IF(AND($CF1391&lt;&gt;"",IFERROR(INDEX(subsample_country_map!$D:$D,MATCH($CF1391,subsample_country_map!$A:$A,0)),"")&lt;&gt;""),INDEX(subsample_country_map!$D:$D,MATCH($CF1391,subsample_country_map!$A:$A,0)),INDEX(lookup!$AC:$AC,MATCH($A1391,lookup!$A:$A,0)))</f>
        <v>1_western</v>
      </c>
      <c r="AN1391" t="str">
        <f>IF(AND($CF1391&lt;&gt;"",IFERROR(INDEX(subsample_country_map!$E:$E,MATCH($CF1391,subsample_country_map!$A:$A,0)),"")&lt;&gt;""),INDEX(subsample_country_map!$E:$E,MATCH($CF1391,subsample_country_map!$A:$A,0)),INDEX(lookup!$AD:$AD,MATCH($A1391,lookup!$A:$A,0)))</f>
        <v>99_NCE</v>
      </c>
      <c r="AO1391" t="str">
        <f>INDEX(lookup!$Y:$Y,MATCH($A1391,lookup!$A:$A,0))</f>
        <v>0_published</v>
      </c>
      <c r="AP1391" t="str">
        <f>INDEX(lookup!$Z:$Z,MATCH($A1391,lookup!$A:$A,0))</f>
        <v>0_VHB low</v>
      </c>
      <c r="AQ1391" t="str">
        <f>INDEX(lookup!$W:$W,MATCH($A1391,lookup!$A:$A,0))</f>
        <v>2_sust</v>
      </c>
      <c r="AS1391" t="inlineStr">
        <is>
          <t>staging</t>
        </is>
      </c>
      <c r="AT1391" t="inlineStr">
        <is>
          <t>bad-CER</t>
        </is>
      </c>
      <c r="AU1391" t="inlineStr">
        <is>
          <t>cost</t>
        </is>
      </c>
      <c r="AV1391" t="inlineStr">
        <is>
          <t>0.060</t>
        </is>
      </c>
      <c r="AX1391" t="inlineStr">
        <is>
          <t>4.39</t>
        </is>
      </c>
      <c r="BA1391" t="n">
        <v>4370</v>
      </c>
      <c r="BB1391" t="inlineStr">
        <is>
          <t>0</t>
        </is>
      </c>
      <c r="BC1391" t="inlineStr">
        <is>
          <t>other:fractional logit</t>
        </is>
      </c>
      <c r="BD1391" t="inlineStr">
        <is>
          <t>not stated</t>
        </is>
      </c>
      <c r="BE1391" t="inlineStr">
        <is>
          <t>none</t>
        </is>
      </c>
      <c r="BI1391" t="inlineStr">
        <is>
          <t>Table 5</t>
        </is>
      </c>
      <c r="BJ1391" t="inlineStr">
        <is>
          <t>Model 6B</t>
        </is>
      </c>
      <c r="BK1391" t="inlineStr">
        <is>
          <t>8</t>
        </is>
      </c>
      <c r="BL1391" t="inlineStr">
        <is>
          <t>CO2_Empl 0.060 *** (4.39)</t>
        </is>
      </c>
      <c r="BM1391" t="inlineStr">
        <is>
          <t>CO2_Empl</t>
        </is>
      </c>
      <c r="BN1391" t="inlineStr">
        <is>
          <t>COD (cost of debt capital (%))</t>
        </is>
      </c>
      <c r="BO1391" t="inlineStr">
        <is>
          <t>rescreen</t>
        </is>
      </c>
      <c r="BP1391" t="inlineStr">
        <is>
          <t>Kozak (2021)</t>
        </is>
      </c>
      <c r="BQ1391" t="inlineStr">
        <is>
          <t>computed</t>
        </is>
      </c>
      <c r="BT1391" t="n">
        <v>0</v>
      </c>
      <c r="BU1391" t="inlineStr">
        <is>
          <t>staging_Kozak_2021.csv</t>
        </is>
      </c>
      <c r="BW1391" t="n">
        <v>2018</v>
      </c>
      <c r="BX1391" t="n">
        <v>2021</v>
      </c>
      <c r="BY1391" t="inlineStr">
        <is>
          <t>multi: 15 European countries (AT, BE, DE, DK, ES, FI, FR, IE, IT, NL, NO, PL, PT, SE, UK; paper labels them '15 EU countries' although Norway and the UK are included)</t>
        </is>
      </c>
      <c r="BZ1391" t="n">
        <v>2019.5</v>
      </c>
      <c r="CA1391" t="n">
        <v>1</v>
      </c>
      <c r="CB1391" t="n">
        <v>1</v>
      </c>
      <c r="CC1391" t="n">
        <v>1</v>
      </c>
      <c r="CD1391" t="n">
        <v>-0.06635980537370247</v>
      </c>
      <c r="CE1391" t="n">
        <v>1</v>
      </c>
    </row>
    <row r="1392">
      <c r="A1392" t="inlineStr">
        <is>
          <t>Kozak (2021)</t>
        </is>
      </c>
      <c r="B1392" t="n">
        <v>2697</v>
      </c>
      <c r="C1392" t="n">
        <v>-0.1188088453483969</v>
      </c>
      <c r="D1392" t="n">
        <v>4370</v>
      </c>
      <c r="E1392">
        <f>IF(ISNUMBER($BA1392),$BA1392,IF(AND(ISNUMBER($D1392),ISNUMBER($BW1392),ISNUMBER($BX1392)),$D1392*($BX1392-$BW1392+1),""))</f>
        <v>4370.0</v>
      </c>
      <c r="H1392" t="inlineStr">
        <is>
          <t>partial</t>
        </is>
      </c>
      <c r="I1392" t="inlineStr">
        <is>
          <t>T-Statistic available</t>
        </is>
      </c>
      <c r="J1392">
        <f>IF($BW1392&lt;&gt;"",$BW1392,"")</f>
        <v>2018.0</v>
      </c>
      <c r="K1392">
        <f>IF($BX1392&lt;&gt;"",$BX1392,"")</f>
        <v>2021.0</v>
      </c>
      <c r="L1392">
        <f>IF(AND(ISNUMBER($BW1392),ISNUMBER($BX1392)),($BW1392+$BX1392)/2,"")</f>
        <v>2019.5</v>
      </c>
      <c r="M1392">
        <f>IF($L1392&lt;&gt;"",$L1392,"")</f>
        <v>2019.5</v>
      </c>
      <c r="N1392">
        <f>IF(AND(ISNUMBER($BW1392),ISNUMBER($BX1392)),MIN(1,MAX(0,($BX1392-2016+1)/($BX1392-$BW1392+1))),"")</f>
        <v>1.0</v>
      </c>
      <c r="O1392">
        <f>IF(AND(ISNUMBER($BW1392),ISNUMBER($BX1392)),MIN(1,MAX(0,($BX1392-2017+1)/($BX1392-$BW1392+1))),"")</f>
        <v>1.0</v>
      </c>
      <c r="P1392">
        <f>IF(AND(ISNUMBER($BW1392),ISNUMBER($BX1392)),MIN(1,MAX(0,($BX1392-2018+1)/($BX1392-$BW1392+1))),"")</f>
        <v>1.0</v>
      </c>
      <c r="Q1392">
        <f>IF(AND(ISNUMBER($BW1392),ISNUMBER($BX1392)),MIN(1,MAX(0,($BX1392-2019+1)/($BX1392-$BW1392+1))),"")</f>
        <v>0.75</v>
      </c>
      <c r="R1392">
        <f>IF(AND(ISNUMBER($BW1392),ISNUMBER($BX1392)),MIN(1,MAX(0,($BX1392-2016+1)/($BX1392-$BW1392+1))),"")</f>
        <v>1.0</v>
      </c>
      <c r="S1392">
        <f>IF($L1392&lt;&gt;"",IF($L1392&gt;=2015.5,1,0),"")</f>
        <v>1.0</v>
      </c>
      <c r="T1392">
        <f>IF($L1392&lt;&gt;"",IF($L1392&gt;=2016,1,0),"")</f>
        <v>1.0</v>
      </c>
      <c r="U1392">
        <f>IF(ISNUMBER($BX1392),IF($BX1392&gt;=2016,1,0),"")</f>
        <v>1.0</v>
      </c>
      <c r="V1392">
        <f>IF(ISNUMBER($BW1392),IF($BW1392&gt;=2016,1,0),"")</f>
        <v>1.0</v>
      </c>
      <c r="W1392" t="str">
        <f>IF(AND(ISNUMBER($BW1392),ISNUMBER($BX1392)),IF($BW1392&gt;=2016,"post-only",IF($BX1392&lt;2016,"pre-only","mixed")),"")</f>
        <v>post-only</v>
      </c>
      <c r="X1392">
        <f>IF(AND(ISNUMBER($BW1392),ISNUMBER($BX1392)),MIN(1,MAX(0,($BX1392-2017+1)/($BX1392-$BW1392+1))),"")</f>
        <v>1.0</v>
      </c>
      <c r="Y1392">
        <f>IF(AND(ISNUMBER($BW1392),ISNUMBER($BX1392)),MIN(1,MAX(0,($BX1392-2018+1)/($BX1392-$BW1392+1))),"")</f>
        <v>1.0</v>
      </c>
      <c r="Z1392">
        <f>IF(AND(ISNUMBER($BW1392),ISNUMBER($BX1392)),MIN(1,MAX(0,($BX1392-2019+1)/($BX1392-$BW1392+1))),"")</f>
        <v>0.75</v>
      </c>
      <c r="AA1392">
        <f>IF(ISNUMBER($BX1392),IF($BX1392&gt;=2017,1,0),"")</f>
        <v>1.0</v>
      </c>
      <c r="AB1392">
        <f>IF(ISNUMBER($BX1392),IF($BX1392&gt;=2018,1,0),"")</f>
        <v>1.0</v>
      </c>
      <c r="AC1392">
        <f>IF(ISNUMBER($BX1392),IF($BX1392&gt;=2019,1,0),"")</f>
        <v>1.0</v>
      </c>
      <c r="AD1392">
        <f>IF($L1392&lt;&gt;"",IF($L1392&gt;2013,1,0),"")</f>
        <v>1.0</v>
      </c>
      <c r="AE1392">
        <f>IF($L1392&lt;&gt;"",1+IF($L1392&gt;2011,1,0)+IF($L1392&gt;2014,1,0),"")</f>
        <v>3.0</v>
      </c>
      <c r="AF1392" t="inlineStr">
        <is>
          <t>loan (interest rate)</t>
        </is>
      </c>
      <c r="AG1392" t="inlineStr">
        <is>
          <t>performance</t>
        </is>
      </c>
      <c r="AH1392" t="inlineStr">
        <is>
          <t>99_NCE</t>
        </is>
      </c>
      <c r="AI1392" t="inlineStr">
        <is>
          <t>with ETS/CT</t>
        </is>
      </c>
      <c r="AJ1392" t="inlineStr">
        <is>
          <t>with ETS/CT</t>
        </is>
      </c>
      <c r="AK1392" t="str">
        <f>IF(AND($CF1392&lt;&gt;"",IFERROR(INDEX(subsample_country_map!$B:$B,MATCH($CF1392,subsample_country_map!$A:$A,0)),"")&lt;&gt;""),INDEX(subsample_country_map!$B:$B,MATCH($CF1392,subsample_country_map!$A:$A,0)),INDEX(lookup!$AA:$AA,MATCH($A1392,lookup!$A:$A,0)))</f>
        <v>2_Europe</v>
      </c>
      <c r="AL1392" t="str">
        <f>IF(AND($CF1392&lt;&gt;"",IFERROR(INDEX(subsample_country_map!$C:$C,MATCH($CF1392,subsample_country_map!$A:$A,0)),"")&lt;&gt;""),INDEX(subsample_country_map!$C:$C,MATCH($CF1392,subsample_country_map!$A:$A,0)),INDEX(lookup!$AB:$AB,MATCH($A1392,lookup!$A:$A,0)))</f>
        <v>99_NCE</v>
      </c>
      <c r="AM1392" t="str">
        <f>IF(AND($CF1392&lt;&gt;"",IFERROR(INDEX(subsample_country_map!$D:$D,MATCH($CF1392,subsample_country_map!$A:$A,0)),"")&lt;&gt;""),INDEX(subsample_country_map!$D:$D,MATCH($CF1392,subsample_country_map!$A:$A,0)),INDEX(lookup!$AC:$AC,MATCH($A1392,lookup!$A:$A,0)))</f>
        <v>1_western</v>
      </c>
      <c r="AN1392" t="str">
        <f>IF(AND($CF1392&lt;&gt;"",IFERROR(INDEX(subsample_country_map!$E:$E,MATCH($CF1392,subsample_country_map!$A:$A,0)),"")&lt;&gt;""),INDEX(subsample_country_map!$E:$E,MATCH($CF1392,subsample_country_map!$A:$A,0)),INDEX(lookup!$AD:$AD,MATCH($A1392,lookup!$A:$A,0)))</f>
        <v>99_NCE</v>
      </c>
      <c r="AO1392" t="str">
        <f>INDEX(lookup!$Y:$Y,MATCH($A1392,lookup!$A:$A,0))</f>
        <v>0_published</v>
      </c>
      <c r="AP1392" t="str">
        <f>INDEX(lookup!$Z:$Z,MATCH($A1392,lookup!$A:$A,0))</f>
        <v>0_VHB low</v>
      </c>
      <c r="AQ1392" t="str">
        <f>INDEX(lookup!$W:$W,MATCH($A1392,lookup!$A:$A,0))</f>
        <v>2_sust</v>
      </c>
      <c r="AS1392" t="inlineStr">
        <is>
          <t>staging</t>
        </is>
      </c>
      <c r="AT1392" t="inlineStr">
        <is>
          <t>bad-CER</t>
        </is>
      </c>
      <c r="AU1392" t="inlineStr">
        <is>
          <t>cost</t>
        </is>
      </c>
      <c r="AV1392" t="inlineStr">
        <is>
          <t>0.119</t>
        </is>
      </c>
      <c r="AX1392" t="inlineStr">
        <is>
          <t>7.91</t>
        </is>
      </c>
      <c r="BA1392" t="n">
        <v>4370</v>
      </c>
      <c r="BB1392" t="inlineStr">
        <is>
          <t>0</t>
        </is>
      </c>
      <c r="BC1392" t="inlineStr">
        <is>
          <t>other:fractional logit</t>
        </is>
      </c>
      <c r="BD1392" t="inlineStr">
        <is>
          <t>not stated</t>
        </is>
      </c>
      <c r="BE1392" t="inlineStr">
        <is>
          <t>none</t>
        </is>
      </c>
      <c r="BI1392" t="inlineStr">
        <is>
          <t>Table 6</t>
        </is>
      </c>
      <c r="BJ1392" t="inlineStr">
        <is>
          <t>Model 7A</t>
        </is>
      </c>
      <c r="BK1392" t="inlineStr">
        <is>
          <t>9</t>
        </is>
      </c>
      <c r="BL1392" t="inlineStr">
        <is>
          <t>CO2_Rev 0.119 *** (7.91)</t>
        </is>
      </c>
      <c r="BM1392" t="inlineStr">
        <is>
          <t>CO2_Rev</t>
        </is>
      </c>
      <c r="BN1392" t="inlineStr">
        <is>
          <t>COD (cost of debt capital (%))</t>
        </is>
      </c>
      <c r="BO1392" t="inlineStr">
        <is>
          <t>rescreen</t>
        </is>
      </c>
      <c r="BP1392" t="inlineStr">
        <is>
          <t>Kozak (2021)</t>
        </is>
      </c>
      <c r="BQ1392" t="inlineStr">
        <is>
          <t>computed</t>
        </is>
      </c>
      <c r="BT1392" t="n">
        <v>0</v>
      </c>
      <c r="BU1392" t="inlineStr">
        <is>
          <t>staging_Kozak_2021.csv</t>
        </is>
      </c>
      <c r="BW1392" t="n">
        <v>2018</v>
      </c>
      <c r="BX1392" t="n">
        <v>2021</v>
      </c>
      <c r="BY1392" t="inlineStr">
        <is>
          <t>multi: 15 European countries (AT, BE, DE, DK, ES, FI, FR, IE, IT, NL, NO, PL, PT, SE, UK; paper labels them '15 EU countries' although Norway and the UK are included)</t>
        </is>
      </c>
      <c r="BZ1392" t="n">
        <v>2019.5</v>
      </c>
      <c r="CA1392" t="n">
        <v>1</v>
      </c>
      <c r="CB1392" t="n">
        <v>1</v>
      </c>
      <c r="CC1392" t="n">
        <v>1</v>
      </c>
      <c r="CD1392" t="n">
        <v>-0.1193726451831825</v>
      </c>
      <c r="CE1392" t="n">
        <v>1</v>
      </c>
    </row>
    <row r="1393">
      <c r="A1393" t="inlineStr">
        <is>
          <t>Kozak (2021)</t>
        </is>
      </c>
      <c r="B1393" t="n">
        <v>2698</v>
      </c>
      <c r="C1393" t="n">
        <v>-0.1054506188654101</v>
      </c>
      <c r="D1393" t="n">
        <v>4370</v>
      </c>
      <c r="E1393">
        <f>IF(ISNUMBER($BA1393),$BA1393,IF(AND(ISNUMBER($D1393),ISNUMBER($BW1393),ISNUMBER($BX1393)),$D1393*($BX1393-$BW1393+1),""))</f>
        <v>4370.0</v>
      </c>
      <c r="H1393" t="inlineStr">
        <is>
          <t>partial</t>
        </is>
      </c>
      <c r="I1393" t="inlineStr">
        <is>
          <t>T-Statistic available</t>
        </is>
      </c>
      <c r="J1393">
        <f>IF($BW1393&lt;&gt;"",$BW1393,"")</f>
        <v>2018.0</v>
      </c>
      <c r="K1393">
        <f>IF($BX1393&lt;&gt;"",$BX1393,"")</f>
        <v>2021.0</v>
      </c>
      <c r="L1393">
        <f>IF(AND(ISNUMBER($BW1393),ISNUMBER($BX1393)),($BW1393+$BX1393)/2,"")</f>
        <v>2019.5</v>
      </c>
      <c r="M1393">
        <f>IF($L1393&lt;&gt;"",$L1393,"")</f>
        <v>2019.5</v>
      </c>
      <c r="N1393">
        <f>IF(AND(ISNUMBER($BW1393),ISNUMBER($BX1393)),MIN(1,MAX(0,($BX1393-2016+1)/($BX1393-$BW1393+1))),"")</f>
        <v>1.0</v>
      </c>
      <c r="O1393">
        <f>IF(AND(ISNUMBER($BW1393),ISNUMBER($BX1393)),MIN(1,MAX(0,($BX1393-2017+1)/($BX1393-$BW1393+1))),"")</f>
        <v>1.0</v>
      </c>
      <c r="P1393">
        <f>IF(AND(ISNUMBER($BW1393),ISNUMBER($BX1393)),MIN(1,MAX(0,($BX1393-2018+1)/($BX1393-$BW1393+1))),"")</f>
        <v>1.0</v>
      </c>
      <c r="Q1393">
        <f>IF(AND(ISNUMBER($BW1393),ISNUMBER($BX1393)),MIN(1,MAX(0,($BX1393-2019+1)/($BX1393-$BW1393+1))),"")</f>
        <v>0.75</v>
      </c>
      <c r="R1393">
        <f>IF(AND(ISNUMBER($BW1393),ISNUMBER($BX1393)),MIN(1,MAX(0,($BX1393-2016+1)/($BX1393-$BW1393+1))),"")</f>
        <v>1.0</v>
      </c>
      <c r="S1393">
        <f>IF($L1393&lt;&gt;"",IF($L1393&gt;=2015.5,1,0),"")</f>
        <v>1.0</v>
      </c>
      <c r="T1393">
        <f>IF($L1393&lt;&gt;"",IF($L1393&gt;=2016,1,0),"")</f>
        <v>1.0</v>
      </c>
      <c r="U1393">
        <f>IF(ISNUMBER($BX1393),IF($BX1393&gt;=2016,1,0),"")</f>
        <v>1.0</v>
      </c>
      <c r="V1393">
        <f>IF(ISNUMBER($BW1393),IF($BW1393&gt;=2016,1,0),"")</f>
        <v>1.0</v>
      </c>
      <c r="W1393" t="str">
        <f>IF(AND(ISNUMBER($BW1393),ISNUMBER($BX1393)),IF($BW1393&gt;=2016,"post-only",IF($BX1393&lt;2016,"pre-only","mixed")),"")</f>
        <v>post-only</v>
      </c>
      <c r="X1393">
        <f>IF(AND(ISNUMBER($BW1393),ISNUMBER($BX1393)),MIN(1,MAX(0,($BX1393-2017+1)/($BX1393-$BW1393+1))),"")</f>
        <v>1.0</v>
      </c>
      <c r="Y1393">
        <f>IF(AND(ISNUMBER($BW1393),ISNUMBER($BX1393)),MIN(1,MAX(0,($BX1393-2018+1)/($BX1393-$BW1393+1))),"")</f>
        <v>1.0</v>
      </c>
      <c r="Z1393">
        <f>IF(AND(ISNUMBER($BW1393),ISNUMBER($BX1393)),MIN(1,MAX(0,($BX1393-2019+1)/($BX1393-$BW1393+1))),"")</f>
        <v>0.75</v>
      </c>
      <c r="AA1393">
        <f>IF(ISNUMBER($BX1393),IF($BX1393&gt;=2017,1,0),"")</f>
        <v>1.0</v>
      </c>
      <c r="AB1393">
        <f>IF(ISNUMBER($BX1393),IF($BX1393&gt;=2018,1,0),"")</f>
        <v>1.0</v>
      </c>
      <c r="AC1393">
        <f>IF(ISNUMBER($BX1393),IF($BX1393&gt;=2019,1,0),"")</f>
        <v>1.0</v>
      </c>
      <c r="AD1393">
        <f>IF($L1393&lt;&gt;"",IF($L1393&gt;2013,1,0),"")</f>
        <v>1.0</v>
      </c>
      <c r="AE1393">
        <f>IF($L1393&lt;&gt;"",1+IF($L1393&gt;2011,1,0)+IF($L1393&gt;2014,1,0),"")</f>
        <v>3.0</v>
      </c>
      <c r="AF1393" t="inlineStr">
        <is>
          <t>loan (interest rate)</t>
        </is>
      </c>
      <c r="AG1393" t="inlineStr">
        <is>
          <t>performance</t>
        </is>
      </c>
      <c r="AH1393" t="inlineStr">
        <is>
          <t>99_NCE</t>
        </is>
      </c>
      <c r="AI1393" t="inlineStr">
        <is>
          <t>with ETS/CT</t>
        </is>
      </c>
      <c r="AJ1393" t="inlineStr">
        <is>
          <t>with ETS/CT</t>
        </is>
      </c>
      <c r="AK1393" t="str">
        <f>IF(AND($CF1393&lt;&gt;"",IFERROR(INDEX(subsample_country_map!$B:$B,MATCH($CF1393,subsample_country_map!$A:$A,0)),"")&lt;&gt;""),INDEX(subsample_country_map!$B:$B,MATCH($CF1393,subsample_country_map!$A:$A,0)),INDEX(lookup!$AA:$AA,MATCH($A1393,lookup!$A:$A,0)))</f>
        <v>2_Europe</v>
      </c>
      <c r="AL1393" t="str">
        <f>IF(AND($CF1393&lt;&gt;"",IFERROR(INDEX(subsample_country_map!$C:$C,MATCH($CF1393,subsample_country_map!$A:$A,0)),"")&lt;&gt;""),INDEX(subsample_country_map!$C:$C,MATCH($CF1393,subsample_country_map!$A:$A,0)),INDEX(lookup!$AB:$AB,MATCH($A1393,lookup!$A:$A,0)))</f>
        <v>99_NCE</v>
      </c>
      <c r="AM1393" t="str">
        <f>IF(AND($CF1393&lt;&gt;"",IFERROR(INDEX(subsample_country_map!$D:$D,MATCH($CF1393,subsample_country_map!$A:$A,0)),"")&lt;&gt;""),INDEX(subsample_country_map!$D:$D,MATCH($CF1393,subsample_country_map!$A:$A,0)),INDEX(lookup!$AC:$AC,MATCH($A1393,lookup!$A:$A,0)))</f>
        <v>1_western</v>
      </c>
      <c r="AN1393" t="str">
        <f>IF(AND($CF1393&lt;&gt;"",IFERROR(INDEX(subsample_country_map!$E:$E,MATCH($CF1393,subsample_country_map!$A:$A,0)),"")&lt;&gt;""),INDEX(subsample_country_map!$E:$E,MATCH($CF1393,subsample_country_map!$A:$A,0)),INDEX(lookup!$AD:$AD,MATCH($A1393,lookup!$A:$A,0)))</f>
        <v>99_NCE</v>
      </c>
      <c r="AO1393" t="str">
        <f>INDEX(lookup!$Y:$Y,MATCH($A1393,lookup!$A:$A,0))</f>
        <v>0_published</v>
      </c>
      <c r="AP1393" t="str">
        <f>INDEX(lookup!$Z:$Z,MATCH($A1393,lookup!$A:$A,0))</f>
        <v>0_VHB low</v>
      </c>
      <c r="AQ1393" t="str">
        <f>INDEX(lookup!$W:$W,MATCH($A1393,lookup!$A:$A,0))</f>
        <v>2_sust</v>
      </c>
      <c r="AS1393" t="inlineStr">
        <is>
          <t>staging</t>
        </is>
      </c>
      <c r="AT1393" t="inlineStr">
        <is>
          <t>bad-CER</t>
        </is>
      </c>
      <c r="AU1393" t="inlineStr">
        <is>
          <t>cost</t>
        </is>
      </c>
      <c r="AV1393" t="inlineStr">
        <is>
          <t>0.103</t>
        </is>
      </c>
      <c r="AX1393" t="inlineStr">
        <is>
          <t>7.01</t>
        </is>
      </c>
      <c r="BA1393" t="n">
        <v>4370</v>
      </c>
      <c r="BB1393" t="inlineStr">
        <is>
          <t>0</t>
        </is>
      </c>
      <c r="BC1393" t="inlineStr">
        <is>
          <t>other:fractional logit</t>
        </is>
      </c>
      <c r="BD1393" t="inlineStr">
        <is>
          <t>not stated</t>
        </is>
      </c>
      <c r="BE1393" t="inlineStr">
        <is>
          <t>none</t>
        </is>
      </c>
      <c r="BI1393" t="inlineStr">
        <is>
          <t>Table 6</t>
        </is>
      </c>
      <c r="BJ1393" t="inlineStr">
        <is>
          <t>Model 7B</t>
        </is>
      </c>
      <c r="BK1393" t="inlineStr">
        <is>
          <t>9</t>
        </is>
      </c>
      <c r="BL1393" t="inlineStr">
        <is>
          <t>CO2_Rev 0.103 *** (7.01)</t>
        </is>
      </c>
      <c r="BM1393" t="inlineStr">
        <is>
          <t>CO2_Rev</t>
        </is>
      </c>
      <c r="BN1393" t="inlineStr">
        <is>
          <t>COD (cost of debt capital (%))</t>
        </is>
      </c>
      <c r="BO1393" t="inlineStr">
        <is>
          <t>rescreen</t>
        </is>
      </c>
      <c r="BP1393" t="inlineStr">
        <is>
          <t>Kozak (2021)</t>
        </is>
      </c>
      <c r="BQ1393" t="inlineStr">
        <is>
          <t>computed</t>
        </is>
      </c>
      <c r="BT1393" t="n">
        <v>0</v>
      </c>
      <c r="BU1393" t="inlineStr">
        <is>
          <t>staging_Kozak_2021.csv</t>
        </is>
      </c>
      <c r="BW1393" t="n">
        <v>2018</v>
      </c>
      <c r="BX1393" t="n">
        <v>2021</v>
      </c>
      <c r="BY1393" t="inlineStr">
        <is>
          <t>multi: 15 European countries (AT, BE, DE, DK, ES, FI, FR, IE, IT, NL, NO, PL, PT, SE, UK; paper labels them '15 EU countries' although Norway and the UK are included)</t>
        </is>
      </c>
      <c r="BZ1393" t="n">
        <v>2019.5</v>
      </c>
      <c r="CA1393" t="n">
        <v>1</v>
      </c>
      <c r="CB1393" t="n">
        <v>1</v>
      </c>
      <c r="CC1393" t="n">
        <v>1</v>
      </c>
      <c r="CD1393" t="n">
        <v>-0.1058441119921308</v>
      </c>
      <c r="CE1393" t="n">
        <v>1</v>
      </c>
    </row>
    <row r="1394">
      <c r="A1394" t="inlineStr">
        <is>
          <t>Kozak (2021)</t>
        </is>
      </c>
      <c r="B1394" t="n">
        <v>2699</v>
      </c>
      <c r="C1394" t="n">
        <v>-0.111840460492604</v>
      </c>
      <c r="D1394" t="n">
        <v>4370</v>
      </c>
      <c r="E1394">
        <f>IF(ISNUMBER($BA1394),$BA1394,IF(AND(ISNUMBER($D1394),ISNUMBER($BW1394),ISNUMBER($BX1394)),$D1394*($BX1394-$BW1394+1),""))</f>
        <v>4370.0</v>
      </c>
      <c r="H1394" t="inlineStr">
        <is>
          <t>partial</t>
        </is>
      </c>
      <c r="I1394" t="inlineStr">
        <is>
          <t>T-Statistic available</t>
        </is>
      </c>
      <c r="J1394">
        <f>IF($BW1394&lt;&gt;"",$BW1394,"")</f>
        <v>2018.0</v>
      </c>
      <c r="K1394">
        <f>IF($BX1394&lt;&gt;"",$BX1394,"")</f>
        <v>2021.0</v>
      </c>
      <c r="L1394">
        <f>IF(AND(ISNUMBER($BW1394),ISNUMBER($BX1394)),($BW1394+$BX1394)/2,"")</f>
        <v>2019.5</v>
      </c>
      <c r="M1394">
        <f>IF($L1394&lt;&gt;"",$L1394,"")</f>
        <v>2019.5</v>
      </c>
      <c r="N1394">
        <f>IF(AND(ISNUMBER($BW1394),ISNUMBER($BX1394)),MIN(1,MAX(0,($BX1394-2016+1)/($BX1394-$BW1394+1))),"")</f>
        <v>1.0</v>
      </c>
      <c r="O1394">
        <f>IF(AND(ISNUMBER($BW1394),ISNUMBER($BX1394)),MIN(1,MAX(0,($BX1394-2017+1)/($BX1394-$BW1394+1))),"")</f>
        <v>1.0</v>
      </c>
      <c r="P1394">
        <f>IF(AND(ISNUMBER($BW1394),ISNUMBER($BX1394)),MIN(1,MAX(0,($BX1394-2018+1)/($BX1394-$BW1394+1))),"")</f>
        <v>1.0</v>
      </c>
      <c r="Q1394">
        <f>IF(AND(ISNUMBER($BW1394),ISNUMBER($BX1394)),MIN(1,MAX(0,($BX1394-2019+1)/($BX1394-$BW1394+1))),"")</f>
        <v>0.75</v>
      </c>
      <c r="R1394">
        <f>IF(AND(ISNUMBER($BW1394),ISNUMBER($BX1394)),MIN(1,MAX(0,($BX1394-2016+1)/($BX1394-$BW1394+1))),"")</f>
        <v>1.0</v>
      </c>
      <c r="S1394">
        <f>IF($L1394&lt;&gt;"",IF($L1394&gt;=2015.5,1,0),"")</f>
        <v>1.0</v>
      </c>
      <c r="T1394">
        <f>IF($L1394&lt;&gt;"",IF($L1394&gt;=2016,1,0),"")</f>
        <v>1.0</v>
      </c>
      <c r="U1394">
        <f>IF(ISNUMBER($BX1394),IF($BX1394&gt;=2016,1,0),"")</f>
        <v>1.0</v>
      </c>
      <c r="V1394">
        <f>IF(ISNUMBER($BW1394),IF($BW1394&gt;=2016,1,0),"")</f>
        <v>1.0</v>
      </c>
      <c r="W1394" t="str">
        <f>IF(AND(ISNUMBER($BW1394),ISNUMBER($BX1394)),IF($BW1394&gt;=2016,"post-only",IF($BX1394&lt;2016,"pre-only","mixed")),"")</f>
        <v>post-only</v>
      </c>
      <c r="X1394">
        <f>IF(AND(ISNUMBER($BW1394),ISNUMBER($BX1394)),MIN(1,MAX(0,($BX1394-2017+1)/($BX1394-$BW1394+1))),"")</f>
        <v>1.0</v>
      </c>
      <c r="Y1394">
        <f>IF(AND(ISNUMBER($BW1394),ISNUMBER($BX1394)),MIN(1,MAX(0,($BX1394-2018+1)/($BX1394-$BW1394+1))),"")</f>
        <v>1.0</v>
      </c>
      <c r="Z1394">
        <f>IF(AND(ISNUMBER($BW1394),ISNUMBER($BX1394)),MIN(1,MAX(0,($BX1394-2019+1)/($BX1394-$BW1394+1))),"")</f>
        <v>0.75</v>
      </c>
      <c r="AA1394">
        <f>IF(ISNUMBER($BX1394),IF($BX1394&gt;=2017,1,0),"")</f>
        <v>1.0</v>
      </c>
      <c r="AB1394">
        <f>IF(ISNUMBER($BX1394),IF($BX1394&gt;=2018,1,0),"")</f>
        <v>1.0</v>
      </c>
      <c r="AC1394">
        <f>IF(ISNUMBER($BX1394),IF($BX1394&gt;=2019,1,0),"")</f>
        <v>1.0</v>
      </c>
      <c r="AD1394">
        <f>IF($L1394&lt;&gt;"",IF($L1394&gt;2013,1,0),"")</f>
        <v>1.0</v>
      </c>
      <c r="AE1394">
        <f>IF($L1394&lt;&gt;"",1+IF($L1394&gt;2011,1,0)+IF($L1394&gt;2014,1,0),"")</f>
        <v>3.0</v>
      </c>
      <c r="AF1394" t="inlineStr">
        <is>
          <t>loan (interest rate)</t>
        </is>
      </c>
      <c r="AG1394" t="inlineStr">
        <is>
          <t>performance</t>
        </is>
      </c>
      <c r="AH1394" t="inlineStr">
        <is>
          <t>99_NCE</t>
        </is>
      </c>
      <c r="AI1394" t="inlineStr">
        <is>
          <t>with ETS/CT</t>
        </is>
      </c>
      <c r="AJ1394" t="inlineStr">
        <is>
          <t>with ETS/CT</t>
        </is>
      </c>
      <c r="AK1394" t="str">
        <f>IF(AND($CF1394&lt;&gt;"",IFERROR(INDEX(subsample_country_map!$B:$B,MATCH($CF1394,subsample_country_map!$A:$A,0)),"")&lt;&gt;""),INDEX(subsample_country_map!$B:$B,MATCH($CF1394,subsample_country_map!$A:$A,0)),INDEX(lookup!$AA:$AA,MATCH($A1394,lookup!$A:$A,0)))</f>
        <v>2_Europe</v>
      </c>
      <c r="AL1394" t="str">
        <f>IF(AND($CF1394&lt;&gt;"",IFERROR(INDEX(subsample_country_map!$C:$C,MATCH($CF1394,subsample_country_map!$A:$A,0)),"")&lt;&gt;""),INDEX(subsample_country_map!$C:$C,MATCH($CF1394,subsample_country_map!$A:$A,0)),INDEX(lookup!$AB:$AB,MATCH($A1394,lookup!$A:$A,0)))</f>
        <v>99_NCE</v>
      </c>
      <c r="AM1394" t="str">
        <f>IF(AND($CF1394&lt;&gt;"",IFERROR(INDEX(subsample_country_map!$D:$D,MATCH($CF1394,subsample_country_map!$A:$A,0)),"")&lt;&gt;""),INDEX(subsample_country_map!$D:$D,MATCH($CF1394,subsample_country_map!$A:$A,0)),INDEX(lookup!$AC:$AC,MATCH($A1394,lookup!$A:$A,0)))</f>
        <v>1_western</v>
      </c>
      <c r="AN1394" t="str">
        <f>IF(AND($CF1394&lt;&gt;"",IFERROR(INDEX(subsample_country_map!$E:$E,MATCH($CF1394,subsample_country_map!$A:$A,0)),"")&lt;&gt;""),INDEX(subsample_country_map!$E:$E,MATCH($CF1394,subsample_country_map!$A:$A,0)),INDEX(lookup!$AD:$AD,MATCH($A1394,lookup!$A:$A,0)))</f>
        <v>99_NCE</v>
      </c>
      <c r="AO1394" t="str">
        <f>INDEX(lookup!$Y:$Y,MATCH($A1394,lookup!$A:$A,0))</f>
        <v>0_published</v>
      </c>
      <c r="AP1394" t="str">
        <f>INDEX(lookup!$Z:$Z,MATCH($A1394,lookup!$A:$A,0))</f>
        <v>0_VHB low</v>
      </c>
      <c r="AQ1394" t="str">
        <f>INDEX(lookup!$W:$W,MATCH($A1394,lookup!$A:$A,0))</f>
        <v>2_sust</v>
      </c>
      <c r="AS1394" t="inlineStr">
        <is>
          <t>staging</t>
        </is>
      </c>
      <c r="AT1394" t="inlineStr">
        <is>
          <t>bad-CER</t>
        </is>
      </c>
      <c r="AU1394" t="inlineStr">
        <is>
          <t>cost</t>
        </is>
      </c>
      <c r="AV1394" t="inlineStr">
        <is>
          <t>0.144</t>
        </is>
      </c>
      <c r="AX1394" t="inlineStr">
        <is>
          <t>7.44</t>
        </is>
      </c>
      <c r="BA1394" t="n">
        <v>4370</v>
      </c>
      <c r="BB1394" t="inlineStr">
        <is>
          <t>0</t>
        </is>
      </c>
      <c r="BC1394" t="inlineStr">
        <is>
          <t>other:fractional logit</t>
        </is>
      </c>
      <c r="BD1394" t="inlineStr">
        <is>
          <t>not stated</t>
        </is>
      </c>
      <c r="BE1394" t="inlineStr">
        <is>
          <t>none</t>
        </is>
      </c>
      <c r="BI1394" t="inlineStr">
        <is>
          <t>Table 6</t>
        </is>
      </c>
      <c r="BJ1394" t="inlineStr">
        <is>
          <t>Model 8A</t>
        </is>
      </c>
      <c r="BK1394" t="inlineStr">
        <is>
          <t>9</t>
        </is>
      </c>
      <c r="BL1394" t="inlineStr">
        <is>
          <t>CO2_Asset 0.144 *** (7.44)</t>
        </is>
      </c>
      <c r="BM1394" t="inlineStr">
        <is>
          <t>CO2_Asset</t>
        </is>
      </c>
      <c r="BN1394" t="inlineStr">
        <is>
          <t>COD (cost of debt capital (%))</t>
        </is>
      </c>
      <c r="BO1394" t="inlineStr">
        <is>
          <t>rescreen</t>
        </is>
      </c>
      <c r="BP1394" t="inlineStr">
        <is>
          <t>Kozak (2021)</t>
        </is>
      </c>
      <c r="BQ1394" t="inlineStr">
        <is>
          <t>computed</t>
        </is>
      </c>
      <c r="BT1394" t="n">
        <v>0</v>
      </c>
      <c r="BU1394" t="inlineStr">
        <is>
          <t>staging_Kozak_2021.csv</t>
        </is>
      </c>
      <c r="BW1394" t="n">
        <v>2018</v>
      </c>
      <c r="BX1394" t="n">
        <v>2021</v>
      </c>
      <c r="BY1394" t="inlineStr">
        <is>
          <t>multi: 15 European countries (AT, BE, DE, DK, ES, FI, FR, IE, IT, NL, NO, PL, PT, SE, UK; paper labels them '15 EU countries' although Norway and the UK are included)</t>
        </is>
      </c>
      <c r="BZ1394" t="n">
        <v>2019.5</v>
      </c>
      <c r="CA1394" t="n">
        <v>1</v>
      </c>
      <c r="CB1394" t="n">
        <v>1</v>
      </c>
      <c r="CC1394" t="n">
        <v>1</v>
      </c>
      <c r="CD1394" t="n">
        <v>-0.1123103026375971</v>
      </c>
      <c r="CE1394" t="n">
        <v>1</v>
      </c>
    </row>
    <row r="1395">
      <c r="A1395" t="inlineStr">
        <is>
          <t>Kozak (2021)</t>
        </is>
      </c>
      <c r="B1395" t="n">
        <v>2700</v>
      </c>
      <c r="C1395" t="n">
        <v>-0.09442393199996833</v>
      </c>
      <c r="D1395" t="n">
        <v>4370</v>
      </c>
      <c r="E1395">
        <f>IF(ISNUMBER($BA1395),$BA1395,IF(AND(ISNUMBER($D1395),ISNUMBER($BW1395),ISNUMBER($BX1395)),$D1395*($BX1395-$BW1395+1),""))</f>
        <v>4370.0</v>
      </c>
      <c r="H1395" t="inlineStr">
        <is>
          <t>partial</t>
        </is>
      </c>
      <c r="I1395" t="inlineStr">
        <is>
          <t>T-Statistic available</t>
        </is>
      </c>
      <c r="J1395">
        <f>IF($BW1395&lt;&gt;"",$BW1395,"")</f>
        <v>2018.0</v>
      </c>
      <c r="K1395">
        <f>IF($BX1395&lt;&gt;"",$BX1395,"")</f>
        <v>2021.0</v>
      </c>
      <c r="L1395">
        <f>IF(AND(ISNUMBER($BW1395),ISNUMBER($BX1395)),($BW1395+$BX1395)/2,"")</f>
        <v>2019.5</v>
      </c>
      <c r="M1395">
        <f>IF($L1395&lt;&gt;"",$L1395,"")</f>
        <v>2019.5</v>
      </c>
      <c r="N1395">
        <f>IF(AND(ISNUMBER($BW1395),ISNUMBER($BX1395)),MIN(1,MAX(0,($BX1395-2016+1)/($BX1395-$BW1395+1))),"")</f>
        <v>1.0</v>
      </c>
      <c r="O1395">
        <f>IF(AND(ISNUMBER($BW1395),ISNUMBER($BX1395)),MIN(1,MAX(0,($BX1395-2017+1)/($BX1395-$BW1395+1))),"")</f>
        <v>1.0</v>
      </c>
      <c r="P1395">
        <f>IF(AND(ISNUMBER($BW1395),ISNUMBER($BX1395)),MIN(1,MAX(0,($BX1395-2018+1)/($BX1395-$BW1395+1))),"")</f>
        <v>1.0</v>
      </c>
      <c r="Q1395">
        <f>IF(AND(ISNUMBER($BW1395),ISNUMBER($BX1395)),MIN(1,MAX(0,($BX1395-2019+1)/($BX1395-$BW1395+1))),"")</f>
        <v>0.75</v>
      </c>
      <c r="R1395">
        <f>IF(AND(ISNUMBER($BW1395),ISNUMBER($BX1395)),MIN(1,MAX(0,($BX1395-2016+1)/($BX1395-$BW1395+1))),"")</f>
        <v>1.0</v>
      </c>
      <c r="S1395">
        <f>IF($L1395&lt;&gt;"",IF($L1395&gt;=2015.5,1,0),"")</f>
        <v>1.0</v>
      </c>
      <c r="T1395">
        <f>IF($L1395&lt;&gt;"",IF($L1395&gt;=2016,1,0),"")</f>
        <v>1.0</v>
      </c>
      <c r="U1395">
        <f>IF(ISNUMBER($BX1395),IF($BX1395&gt;=2016,1,0),"")</f>
        <v>1.0</v>
      </c>
      <c r="V1395">
        <f>IF(ISNUMBER($BW1395),IF($BW1395&gt;=2016,1,0),"")</f>
        <v>1.0</v>
      </c>
      <c r="W1395" t="str">
        <f>IF(AND(ISNUMBER($BW1395),ISNUMBER($BX1395)),IF($BW1395&gt;=2016,"post-only",IF($BX1395&lt;2016,"pre-only","mixed")),"")</f>
        <v>post-only</v>
      </c>
      <c r="X1395">
        <f>IF(AND(ISNUMBER($BW1395),ISNUMBER($BX1395)),MIN(1,MAX(0,($BX1395-2017+1)/($BX1395-$BW1395+1))),"")</f>
        <v>1.0</v>
      </c>
      <c r="Y1395">
        <f>IF(AND(ISNUMBER($BW1395),ISNUMBER($BX1395)),MIN(1,MAX(0,($BX1395-2018+1)/($BX1395-$BW1395+1))),"")</f>
        <v>1.0</v>
      </c>
      <c r="Z1395">
        <f>IF(AND(ISNUMBER($BW1395),ISNUMBER($BX1395)),MIN(1,MAX(0,($BX1395-2019+1)/($BX1395-$BW1395+1))),"")</f>
        <v>0.75</v>
      </c>
      <c r="AA1395">
        <f>IF(ISNUMBER($BX1395),IF($BX1395&gt;=2017,1,0),"")</f>
        <v>1.0</v>
      </c>
      <c r="AB1395">
        <f>IF(ISNUMBER($BX1395),IF($BX1395&gt;=2018,1,0),"")</f>
        <v>1.0</v>
      </c>
      <c r="AC1395">
        <f>IF(ISNUMBER($BX1395),IF($BX1395&gt;=2019,1,0),"")</f>
        <v>1.0</v>
      </c>
      <c r="AD1395">
        <f>IF($L1395&lt;&gt;"",IF($L1395&gt;2013,1,0),"")</f>
        <v>1.0</v>
      </c>
      <c r="AE1395">
        <f>IF($L1395&lt;&gt;"",1+IF($L1395&gt;2011,1,0)+IF($L1395&gt;2014,1,0),"")</f>
        <v>3.0</v>
      </c>
      <c r="AF1395" t="inlineStr">
        <is>
          <t>loan (interest rate)</t>
        </is>
      </c>
      <c r="AG1395" t="inlineStr">
        <is>
          <t>performance</t>
        </is>
      </c>
      <c r="AH1395" t="inlineStr">
        <is>
          <t>99_NCE</t>
        </is>
      </c>
      <c r="AI1395" t="inlineStr">
        <is>
          <t>with ETS/CT</t>
        </is>
      </c>
      <c r="AJ1395" t="inlineStr">
        <is>
          <t>with ETS/CT</t>
        </is>
      </c>
      <c r="AK1395" t="str">
        <f>IF(AND($CF1395&lt;&gt;"",IFERROR(INDEX(subsample_country_map!$B:$B,MATCH($CF1395,subsample_country_map!$A:$A,0)),"")&lt;&gt;""),INDEX(subsample_country_map!$B:$B,MATCH($CF1395,subsample_country_map!$A:$A,0)),INDEX(lookup!$AA:$AA,MATCH($A1395,lookup!$A:$A,0)))</f>
        <v>2_Europe</v>
      </c>
      <c r="AL1395" t="str">
        <f>IF(AND($CF1395&lt;&gt;"",IFERROR(INDEX(subsample_country_map!$C:$C,MATCH($CF1395,subsample_country_map!$A:$A,0)),"")&lt;&gt;""),INDEX(subsample_country_map!$C:$C,MATCH($CF1395,subsample_country_map!$A:$A,0)),INDEX(lookup!$AB:$AB,MATCH($A1395,lookup!$A:$A,0)))</f>
        <v>99_NCE</v>
      </c>
      <c r="AM1395" t="str">
        <f>IF(AND($CF1395&lt;&gt;"",IFERROR(INDEX(subsample_country_map!$D:$D,MATCH($CF1395,subsample_country_map!$A:$A,0)),"")&lt;&gt;""),INDEX(subsample_country_map!$D:$D,MATCH($CF1395,subsample_country_map!$A:$A,0)),INDEX(lookup!$AC:$AC,MATCH($A1395,lookup!$A:$A,0)))</f>
        <v>1_western</v>
      </c>
      <c r="AN1395" t="str">
        <f>IF(AND($CF1395&lt;&gt;"",IFERROR(INDEX(subsample_country_map!$E:$E,MATCH($CF1395,subsample_country_map!$A:$A,0)),"")&lt;&gt;""),INDEX(subsample_country_map!$E:$E,MATCH($CF1395,subsample_country_map!$A:$A,0)),INDEX(lookup!$AD:$AD,MATCH($A1395,lookup!$A:$A,0)))</f>
        <v>99_NCE</v>
      </c>
      <c r="AO1395" t="str">
        <f>INDEX(lookup!$Y:$Y,MATCH($A1395,lookup!$A:$A,0))</f>
        <v>0_published</v>
      </c>
      <c r="AP1395" t="str">
        <f>INDEX(lookup!$Z:$Z,MATCH($A1395,lookup!$A:$A,0))</f>
        <v>0_VHB low</v>
      </c>
      <c r="AQ1395" t="str">
        <f>INDEX(lookup!$W:$W,MATCH($A1395,lookup!$A:$A,0))</f>
        <v>2_sust</v>
      </c>
      <c r="AS1395" t="inlineStr">
        <is>
          <t>staging</t>
        </is>
      </c>
      <c r="AT1395" t="inlineStr">
        <is>
          <t>bad-CER</t>
        </is>
      </c>
      <c r="AU1395" t="inlineStr">
        <is>
          <t>cost</t>
        </is>
      </c>
      <c r="AV1395" t="inlineStr">
        <is>
          <t>0.124</t>
        </is>
      </c>
      <c r="AX1395" t="inlineStr">
        <is>
          <t>6.27</t>
        </is>
      </c>
      <c r="BA1395" t="n">
        <v>4370</v>
      </c>
      <c r="BB1395" t="inlineStr">
        <is>
          <t>0</t>
        </is>
      </c>
      <c r="BC1395" t="inlineStr">
        <is>
          <t>other:fractional logit</t>
        </is>
      </c>
      <c r="BD1395" t="inlineStr">
        <is>
          <t>not stated</t>
        </is>
      </c>
      <c r="BE1395" t="inlineStr">
        <is>
          <t>none</t>
        </is>
      </c>
      <c r="BI1395" t="inlineStr">
        <is>
          <t>Table 6</t>
        </is>
      </c>
      <c r="BJ1395" t="inlineStr">
        <is>
          <t>Model 8B</t>
        </is>
      </c>
      <c r="BK1395" t="inlineStr">
        <is>
          <t>9</t>
        </is>
      </c>
      <c r="BL1395" t="inlineStr">
        <is>
          <t>CO2_Asset 0.124 *** (6.27)</t>
        </is>
      </c>
      <c r="BM1395" t="inlineStr">
        <is>
          <t>CO2_Asset</t>
        </is>
      </c>
      <c r="BN1395" t="inlineStr">
        <is>
          <t>COD (cost of debt capital (%))</t>
        </is>
      </c>
      <c r="BO1395" t="inlineStr">
        <is>
          <t>rescreen</t>
        </is>
      </c>
      <c r="BP1395" t="inlineStr">
        <is>
          <t>Kozak (2021)</t>
        </is>
      </c>
      <c r="BQ1395" t="inlineStr">
        <is>
          <t>computed</t>
        </is>
      </c>
      <c r="BT1395" t="n">
        <v>0</v>
      </c>
      <c r="BU1395" t="inlineStr">
        <is>
          <t>staging_Kozak_2021.csv</t>
        </is>
      </c>
      <c r="BW1395" t="n">
        <v>2018</v>
      </c>
      <c r="BX1395" t="n">
        <v>2021</v>
      </c>
      <c r="BY1395" t="inlineStr">
        <is>
          <t>multi: 15 European countries (AT, BE, DE, DK, ES, FI, FR, IE, IT, NL, NO, PL, PT, SE, UK; paper labels them '15 EU countries' although Norway and the UK are included)</t>
        </is>
      </c>
      <c r="BZ1395" t="n">
        <v>2019.5</v>
      </c>
      <c r="CA1395" t="n">
        <v>1</v>
      </c>
      <c r="CB1395" t="n">
        <v>1</v>
      </c>
      <c r="CC1395" t="n">
        <v>1</v>
      </c>
      <c r="CD1395" t="n">
        <v>-0.09470606694895185</v>
      </c>
      <c r="CE1395" t="n">
        <v>1</v>
      </c>
    </row>
    <row r="1396">
      <c r="A1396" t="inlineStr">
        <is>
          <t>Kozak (2021)</t>
        </is>
      </c>
      <c r="B1396" t="n">
        <v>2701</v>
      </c>
      <c r="C1396" t="n">
        <v>-0.07886894449262316</v>
      </c>
      <c r="D1396" t="n">
        <v>4370</v>
      </c>
      <c r="E1396">
        <f>IF(ISNUMBER($BA1396),$BA1396,IF(AND(ISNUMBER($D1396),ISNUMBER($BW1396),ISNUMBER($BX1396)),$D1396*($BX1396-$BW1396+1),""))</f>
        <v>4370.0</v>
      </c>
      <c r="H1396" t="inlineStr">
        <is>
          <t>partial</t>
        </is>
      </c>
      <c r="I1396" t="inlineStr">
        <is>
          <t>T-Statistic available</t>
        </is>
      </c>
      <c r="J1396">
        <f>IF($BW1396&lt;&gt;"",$BW1396,"")</f>
        <v>2018.0</v>
      </c>
      <c r="K1396">
        <f>IF($BX1396&lt;&gt;"",$BX1396,"")</f>
        <v>2021.0</v>
      </c>
      <c r="L1396">
        <f>IF(AND(ISNUMBER($BW1396),ISNUMBER($BX1396)),($BW1396+$BX1396)/2,"")</f>
        <v>2019.5</v>
      </c>
      <c r="M1396">
        <f>IF($L1396&lt;&gt;"",$L1396,"")</f>
        <v>2019.5</v>
      </c>
      <c r="N1396">
        <f>IF(AND(ISNUMBER($BW1396),ISNUMBER($BX1396)),MIN(1,MAX(0,($BX1396-2016+1)/($BX1396-$BW1396+1))),"")</f>
        <v>1.0</v>
      </c>
      <c r="O1396">
        <f>IF(AND(ISNUMBER($BW1396),ISNUMBER($BX1396)),MIN(1,MAX(0,($BX1396-2017+1)/($BX1396-$BW1396+1))),"")</f>
        <v>1.0</v>
      </c>
      <c r="P1396">
        <f>IF(AND(ISNUMBER($BW1396),ISNUMBER($BX1396)),MIN(1,MAX(0,($BX1396-2018+1)/($BX1396-$BW1396+1))),"")</f>
        <v>1.0</v>
      </c>
      <c r="Q1396">
        <f>IF(AND(ISNUMBER($BW1396),ISNUMBER($BX1396)),MIN(1,MAX(0,($BX1396-2019+1)/($BX1396-$BW1396+1))),"")</f>
        <v>0.75</v>
      </c>
      <c r="R1396">
        <f>IF(AND(ISNUMBER($BW1396),ISNUMBER($BX1396)),MIN(1,MAX(0,($BX1396-2016+1)/($BX1396-$BW1396+1))),"")</f>
        <v>1.0</v>
      </c>
      <c r="S1396">
        <f>IF($L1396&lt;&gt;"",IF($L1396&gt;=2015.5,1,0),"")</f>
        <v>1.0</v>
      </c>
      <c r="T1396">
        <f>IF($L1396&lt;&gt;"",IF($L1396&gt;=2016,1,0),"")</f>
        <v>1.0</v>
      </c>
      <c r="U1396">
        <f>IF(ISNUMBER($BX1396),IF($BX1396&gt;=2016,1,0),"")</f>
        <v>1.0</v>
      </c>
      <c r="V1396">
        <f>IF(ISNUMBER($BW1396),IF($BW1396&gt;=2016,1,0),"")</f>
        <v>1.0</v>
      </c>
      <c r="W1396" t="str">
        <f>IF(AND(ISNUMBER($BW1396),ISNUMBER($BX1396)),IF($BW1396&gt;=2016,"post-only",IF($BX1396&lt;2016,"pre-only","mixed")),"")</f>
        <v>post-only</v>
      </c>
      <c r="X1396">
        <f>IF(AND(ISNUMBER($BW1396),ISNUMBER($BX1396)),MIN(1,MAX(0,($BX1396-2017+1)/($BX1396-$BW1396+1))),"")</f>
        <v>1.0</v>
      </c>
      <c r="Y1396">
        <f>IF(AND(ISNUMBER($BW1396),ISNUMBER($BX1396)),MIN(1,MAX(0,($BX1396-2018+1)/($BX1396-$BW1396+1))),"")</f>
        <v>1.0</v>
      </c>
      <c r="Z1396">
        <f>IF(AND(ISNUMBER($BW1396),ISNUMBER($BX1396)),MIN(1,MAX(0,($BX1396-2019+1)/($BX1396-$BW1396+1))),"")</f>
        <v>0.75</v>
      </c>
      <c r="AA1396">
        <f>IF(ISNUMBER($BX1396),IF($BX1396&gt;=2017,1,0),"")</f>
        <v>1.0</v>
      </c>
      <c r="AB1396">
        <f>IF(ISNUMBER($BX1396),IF($BX1396&gt;=2018,1,0),"")</f>
        <v>1.0</v>
      </c>
      <c r="AC1396">
        <f>IF(ISNUMBER($BX1396),IF($BX1396&gt;=2019,1,0),"")</f>
        <v>1.0</v>
      </c>
      <c r="AD1396">
        <f>IF($L1396&lt;&gt;"",IF($L1396&gt;2013,1,0),"")</f>
        <v>1.0</v>
      </c>
      <c r="AE1396">
        <f>IF($L1396&lt;&gt;"",1+IF($L1396&gt;2011,1,0)+IF($L1396&gt;2014,1,0),"")</f>
        <v>3.0</v>
      </c>
      <c r="AF1396" t="inlineStr">
        <is>
          <t>loan (interest rate)</t>
        </is>
      </c>
      <c r="AG1396" t="inlineStr">
        <is>
          <t>performance</t>
        </is>
      </c>
      <c r="AH1396" t="inlineStr">
        <is>
          <t>99_NCE</t>
        </is>
      </c>
      <c r="AI1396" t="inlineStr">
        <is>
          <t>with ETS/CT</t>
        </is>
      </c>
      <c r="AJ1396" t="inlineStr">
        <is>
          <t>with ETS/CT</t>
        </is>
      </c>
      <c r="AK1396" t="str">
        <f>IF(AND($CF1396&lt;&gt;"",IFERROR(INDEX(subsample_country_map!$B:$B,MATCH($CF1396,subsample_country_map!$A:$A,0)),"")&lt;&gt;""),INDEX(subsample_country_map!$B:$B,MATCH($CF1396,subsample_country_map!$A:$A,0)),INDEX(lookup!$AA:$AA,MATCH($A1396,lookup!$A:$A,0)))</f>
        <v>2_Europe</v>
      </c>
      <c r="AL1396" t="str">
        <f>IF(AND($CF1396&lt;&gt;"",IFERROR(INDEX(subsample_country_map!$C:$C,MATCH($CF1396,subsample_country_map!$A:$A,0)),"")&lt;&gt;""),INDEX(subsample_country_map!$C:$C,MATCH($CF1396,subsample_country_map!$A:$A,0)),INDEX(lookup!$AB:$AB,MATCH($A1396,lookup!$A:$A,0)))</f>
        <v>99_NCE</v>
      </c>
      <c r="AM1396" t="str">
        <f>IF(AND($CF1396&lt;&gt;"",IFERROR(INDEX(subsample_country_map!$D:$D,MATCH($CF1396,subsample_country_map!$A:$A,0)),"")&lt;&gt;""),INDEX(subsample_country_map!$D:$D,MATCH($CF1396,subsample_country_map!$A:$A,0)),INDEX(lookup!$AC:$AC,MATCH($A1396,lookup!$A:$A,0)))</f>
        <v>1_western</v>
      </c>
      <c r="AN1396" t="str">
        <f>IF(AND($CF1396&lt;&gt;"",IFERROR(INDEX(subsample_country_map!$E:$E,MATCH($CF1396,subsample_country_map!$A:$A,0)),"")&lt;&gt;""),INDEX(subsample_country_map!$E:$E,MATCH($CF1396,subsample_country_map!$A:$A,0)),INDEX(lookup!$AD:$AD,MATCH($A1396,lookup!$A:$A,0)))</f>
        <v>99_NCE</v>
      </c>
      <c r="AO1396" t="str">
        <f>INDEX(lookup!$Y:$Y,MATCH($A1396,lookup!$A:$A,0))</f>
        <v>0_published</v>
      </c>
      <c r="AP1396" t="str">
        <f>INDEX(lookup!$Z:$Z,MATCH($A1396,lookup!$A:$A,0))</f>
        <v>0_VHB low</v>
      </c>
      <c r="AQ1396" t="str">
        <f>INDEX(lookup!$W:$W,MATCH($A1396,lookup!$A:$A,0))</f>
        <v>2_sust</v>
      </c>
      <c r="AS1396" t="inlineStr">
        <is>
          <t>staging</t>
        </is>
      </c>
      <c r="AT1396" t="inlineStr">
        <is>
          <t>bad-CER</t>
        </is>
      </c>
      <c r="AU1396" t="inlineStr">
        <is>
          <t>cost</t>
        </is>
      </c>
      <c r="AV1396" t="inlineStr">
        <is>
          <t>0.089</t>
        </is>
      </c>
      <c r="AX1396" t="inlineStr">
        <is>
          <t>5.23</t>
        </is>
      </c>
      <c r="BA1396" t="n">
        <v>4370</v>
      </c>
      <c r="BB1396" t="inlineStr">
        <is>
          <t>0</t>
        </is>
      </c>
      <c r="BC1396" t="inlineStr">
        <is>
          <t>other:fractional logit</t>
        </is>
      </c>
      <c r="BD1396" t="inlineStr">
        <is>
          <t>not stated</t>
        </is>
      </c>
      <c r="BE1396" t="inlineStr">
        <is>
          <t>none</t>
        </is>
      </c>
      <c r="BI1396" t="inlineStr">
        <is>
          <t>Table 6</t>
        </is>
      </c>
      <c r="BJ1396" t="inlineStr">
        <is>
          <t>Model 9A</t>
        </is>
      </c>
      <c r="BK1396" t="inlineStr">
        <is>
          <t>9</t>
        </is>
      </c>
      <c r="BL1396" t="inlineStr">
        <is>
          <t>CO2_Empl 0.089 *** (5.23)</t>
        </is>
      </c>
      <c r="BM1396" t="inlineStr">
        <is>
          <t>CO2_Empl</t>
        </is>
      </c>
      <c r="BN1396" t="inlineStr">
        <is>
          <t>COD (cost of debt capital (%))</t>
        </is>
      </c>
      <c r="BO1396" t="inlineStr">
        <is>
          <t>rescreen</t>
        </is>
      </c>
      <c r="BP1396" t="inlineStr">
        <is>
          <t>Kozak (2021)</t>
        </is>
      </c>
      <c r="BQ1396" t="inlineStr">
        <is>
          <t>computed</t>
        </is>
      </c>
      <c r="BT1396" t="n">
        <v>0</v>
      </c>
      <c r="BU1396" t="inlineStr">
        <is>
          <t>staging_Kozak_2021.csv</t>
        </is>
      </c>
      <c r="BW1396" t="n">
        <v>2018</v>
      </c>
      <c r="BX1396" t="n">
        <v>2021</v>
      </c>
      <c r="BY1396" t="inlineStr">
        <is>
          <t>multi: 15 European countries (AT, BE, DE, DK, ES, FI, FR, IE, IT, NL, NO, PL, PT, SE, UK; paper labels them '15 EU countries' although Norway and the UK are included)</t>
        </is>
      </c>
      <c r="BZ1396" t="n">
        <v>2019.5</v>
      </c>
      <c r="CA1396" t="n">
        <v>1</v>
      </c>
      <c r="CB1396" t="n">
        <v>1</v>
      </c>
      <c r="CC1396" t="n">
        <v>1</v>
      </c>
      <c r="CD1396" t="n">
        <v>-0.07903308731312049</v>
      </c>
      <c r="CE1396" t="n">
        <v>1</v>
      </c>
    </row>
    <row r="1397">
      <c r="A1397" t="inlineStr">
        <is>
          <t>Kozak (2021)</t>
        </is>
      </c>
      <c r="B1397" t="n">
        <v>2702</v>
      </c>
      <c r="C1397" t="n">
        <v>-0.07106907115352125</v>
      </c>
      <c r="D1397" t="n">
        <v>4370</v>
      </c>
      <c r="E1397">
        <f>IF(ISNUMBER($BA1397),$BA1397,IF(AND(ISNUMBER($D1397),ISNUMBER($BW1397),ISNUMBER($BX1397)),$D1397*($BX1397-$BW1397+1),""))</f>
        <v>4370.0</v>
      </c>
      <c r="H1397" t="inlineStr">
        <is>
          <t>partial</t>
        </is>
      </c>
      <c r="I1397" t="inlineStr">
        <is>
          <t>T-Statistic available</t>
        </is>
      </c>
      <c r="J1397">
        <f>IF($BW1397&lt;&gt;"",$BW1397,"")</f>
        <v>2018.0</v>
      </c>
      <c r="K1397">
        <f>IF($BX1397&lt;&gt;"",$BX1397,"")</f>
        <v>2021.0</v>
      </c>
      <c r="L1397">
        <f>IF(AND(ISNUMBER($BW1397),ISNUMBER($BX1397)),($BW1397+$BX1397)/2,"")</f>
        <v>2019.5</v>
      </c>
      <c r="M1397">
        <f>IF($L1397&lt;&gt;"",$L1397,"")</f>
        <v>2019.5</v>
      </c>
      <c r="N1397">
        <f>IF(AND(ISNUMBER($BW1397),ISNUMBER($BX1397)),MIN(1,MAX(0,($BX1397-2016+1)/($BX1397-$BW1397+1))),"")</f>
        <v>1.0</v>
      </c>
      <c r="O1397">
        <f>IF(AND(ISNUMBER($BW1397),ISNUMBER($BX1397)),MIN(1,MAX(0,($BX1397-2017+1)/($BX1397-$BW1397+1))),"")</f>
        <v>1.0</v>
      </c>
      <c r="P1397">
        <f>IF(AND(ISNUMBER($BW1397),ISNUMBER($BX1397)),MIN(1,MAX(0,($BX1397-2018+1)/($BX1397-$BW1397+1))),"")</f>
        <v>1.0</v>
      </c>
      <c r="Q1397">
        <f>IF(AND(ISNUMBER($BW1397),ISNUMBER($BX1397)),MIN(1,MAX(0,($BX1397-2019+1)/($BX1397-$BW1397+1))),"")</f>
        <v>0.75</v>
      </c>
      <c r="R1397">
        <f>IF(AND(ISNUMBER($BW1397),ISNUMBER($BX1397)),MIN(1,MAX(0,($BX1397-2016+1)/($BX1397-$BW1397+1))),"")</f>
        <v>1.0</v>
      </c>
      <c r="S1397">
        <f>IF($L1397&lt;&gt;"",IF($L1397&gt;=2015.5,1,0),"")</f>
        <v>1.0</v>
      </c>
      <c r="T1397">
        <f>IF($L1397&lt;&gt;"",IF($L1397&gt;=2016,1,0),"")</f>
        <v>1.0</v>
      </c>
      <c r="U1397">
        <f>IF(ISNUMBER($BX1397),IF($BX1397&gt;=2016,1,0),"")</f>
        <v>1.0</v>
      </c>
      <c r="V1397">
        <f>IF(ISNUMBER($BW1397),IF($BW1397&gt;=2016,1,0),"")</f>
        <v>1.0</v>
      </c>
      <c r="W1397" t="str">
        <f>IF(AND(ISNUMBER($BW1397),ISNUMBER($BX1397)),IF($BW1397&gt;=2016,"post-only",IF($BX1397&lt;2016,"pre-only","mixed")),"")</f>
        <v>post-only</v>
      </c>
      <c r="X1397">
        <f>IF(AND(ISNUMBER($BW1397),ISNUMBER($BX1397)),MIN(1,MAX(0,($BX1397-2017+1)/($BX1397-$BW1397+1))),"")</f>
        <v>1.0</v>
      </c>
      <c r="Y1397">
        <f>IF(AND(ISNUMBER($BW1397),ISNUMBER($BX1397)),MIN(1,MAX(0,($BX1397-2018+1)/($BX1397-$BW1397+1))),"")</f>
        <v>1.0</v>
      </c>
      <c r="Z1397">
        <f>IF(AND(ISNUMBER($BW1397),ISNUMBER($BX1397)),MIN(1,MAX(0,($BX1397-2019+1)/($BX1397-$BW1397+1))),"")</f>
        <v>0.75</v>
      </c>
      <c r="AA1397">
        <f>IF(ISNUMBER($BX1397),IF($BX1397&gt;=2017,1,0),"")</f>
        <v>1.0</v>
      </c>
      <c r="AB1397">
        <f>IF(ISNUMBER($BX1397),IF($BX1397&gt;=2018,1,0),"")</f>
        <v>1.0</v>
      </c>
      <c r="AC1397">
        <f>IF(ISNUMBER($BX1397),IF($BX1397&gt;=2019,1,0),"")</f>
        <v>1.0</v>
      </c>
      <c r="AD1397">
        <f>IF($L1397&lt;&gt;"",IF($L1397&gt;2013,1,0),"")</f>
        <v>1.0</v>
      </c>
      <c r="AE1397">
        <f>IF($L1397&lt;&gt;"",1+IF($L1397&gt;2011,1,0)+IF($L1397&gt;2014,1,0),"")</f>
        <v>3.0</v>
      </c>
      <c r="AF1397" t="inlineStr">
        <is>
          <t>loan (interest rate)</t>
        </is>
      </c>
      <c r="AG1397" t="inlineStr">
        <is>
          <t>performance</t>
        </is>
      </c>
      <c r="AH1397" t="inlineStr">
        <is>
          <t>99_NCE</t>
        </is>
      </c>
      <c r="AI1397" t="inlineStr">
        <is>
          <t>with ETS/CT</t>
        </is>
      </c>
      <c r="AJ1397" t="inlineStr">
        <is>
          <t>with ETS/CT</t>
        </is>
      </c>
      <c r="AK1397" t="str">
        <f>IF(AND($CF1397&lt;&gt;"",IFERROR(INDEX(subsample_country_map!$B:$B,MATCH($CF1397,subsample_country_map!$A:$A,0)),"")&lt;&gt;""),INDEX(subsample_country_map!$B:$B,MATCH($CF1397,subsample_country_map!$A:$A,0)),INDEX(lookup!$AA:$AA,MATCH($A1397,lookup!$A:$A,0)))</f>
        <v>2_Europe</v>
      </c>
      <c r="AL1397" t="str">
        <f>IF(AND($CF1397&lt;&gt;"",IFERROR(INDEX(subsample_country_map!$C:$C,MATCH($CF1397,subsample_country_map!$A:$A,0)),"")&lt;&gt;""),INDEX(subsample_country_map!$C:$C,MATCH($CF1397,subsample_country_map!$A:$A,0)),INDEX(lookup!$AB:$AB,MATCH($A1397,lookup!$A:$A,0)))</f>
        <v>99_NCE</v>
      </c>
      <c r="AM1397" t="str">
        <f>IF(AND($CF1397&lt;&gt;"",IFERROR(INDEX(subsample_country_map!$D:$D,MATCH($CF1397,subsample_country_map!$A:$A,0)),"")&lt;&gt;""),INDEX(subsample_country_map!$D:$D,MATCH($CF1397,subsample_country_map!$A:$A,0)),INDEX(lookup!$AC:$AC,MATCH($A1397,lookup!$A:$A,0)))</f>
        <v>1_western</v>
      </c>
      <c r="AN1397" t="str">
        <f>IF(AND($CF1397&lt;&gt;"",IFERROR(INDEX(subsample_country_map!$E:$E,MATCH($CF1397,subsample_country_map!$A:$A,0)),"")&lt;&gt;""),INDEX(subsample_country_map!$E:$E,MATCH($CF1397,subsample_country_map!$A:$A,0)),INDEX(lookup!$AD:$AD,MATCH($A1397,lookup!$A:$A,0)))</f>
        <v>99_NCE</v>
      </c>
      <c r="AO1397" t="str">
        <f>INDEX(lookup!$Y:$Y,MATCH($A1397,lookup!$A:$A,0))</f>
        <v>0_published</v>
      </c>
      <c r="AP1397" t="str">
        <f>INDEX(lookup!$Z:$Z,MATCH($A1397,lookup!$A:$A,0))</f>
        <v>0_VHB low</v>
      </c>
      <c r="AQ1397" t="str">
        <f>INDEX(lookup!$W:$W,MATCH($A1397,lookup!$A:$A,0))</f>
        <v>2_sust</v>
      </c>
      <c r="AS1397" t="inlineStr">
        <is>
          <t>staging</t>
        </is>
      </c>
      <c r="AT1397" t="inlineStr">
        <is>
          <t>bad-CER</t>
        </is>
      </c>
      <c r="AU1397" t="inlineStr">
        <is>
          <t>cost</t>
        </is>
      </c>
      <c r="AV1397" t="inlineStr">
        <is>
          <t>0.078</t>
        </is>
      </c>
      <c r="AX1397" t="inlineStr">
        <is>
          <t>4.71</t>
        </is>
      </c>
      <c r="BA1397" t="n">
        <v>4370</v>
      </c>
      <c r="BB1397" t="inlineStr">
        <is>
          <t>0</t>
        </is>
      </c>
      <c r="BC1397" t="inlineStr">
        <is>
          <t>other:fractional logit</t>
        </is>
      </c>
      <c r="BD1397" t="inlineStr">
        <is>
          <t>not stated</t>
        </is>
      </c>
      <c r="BE1397" t="inlineStr">
        <is>
          <t>none</t>
        </is>
      </c>
      <c r="BI1397" t="inlineStr">
        <is>
          <t>Table 6</t>
        </is>
      </c>
      <c r="BJ1397" t="inlineStr">
        <is>
          <t>Model 9B</t>
        </is>
      </c>
      <c r="BK1397" t="inlineStr">
        <is>
          <t>9</t>
        </is>
      </c>
      <c r="BL1397" t="inlineStr">
        <is>
          <t>CO2_Empl 0.078 *** (4.71)</t>
        </is>
      </c>
      <c r="BM1397" t="inlineStr">
        <is>
          <t>CO2_Empl</t>
        </is>
      </c>
      <c r="BN1397" t="inlineStr">
        <is>
          <t>COD (cost of debt capital (%))</t>
        </is>
      </c>
      <c r="BO1397" t="inlineStr">
        <is>
          <t>rescreen</t>
        </is>
      </c>
      <c r="BP1397" t="inlineStr">
        <is>
          <t>Kozak (2021)</t>
        </is>
      </c>
      <c r="BQ1397" t="inlineStr">
        <is>
          <t>computed</t>
        </is>
      </c>
      <c r="BT1397" t="n">
        <v>0</v>
      </c>
      <c r="BU1397" t="inlineStr">
        <is>
          <t>staging_Kozak_2021.csv</t>
        </is>
      </c>
      <c r="BW1397" t="n">
        <v>2018</v>
      </c>
      <c r="BX1397" t="n">
        <v>2021</v>
      </c>
      <c r="BY1397" t="inlineStr">
        <is>
          <t>multi: 15 European countries (AT, BE, DE, DK, ES, FI, FR, IE, IT, NL, NO, PL, PT, SE, UK; paper labels them '15 EU countries' although Norway and the UK are included)</t>
        </is>
      </c>
      <c r="BZ1397" t="n">
        <v>2019.5</v>
      </c>
      <c r="CA1397" t="n">
        <v>1</v>
      </c>
      <c r="CB1397" t="n">
        <v>1</v>
      </c>
      <c r="CC1397" t="n">
        <v>1</v>
      </c>
      <c r="CD1397" t="n">
        <v>-0.07118908726455105</v>
      </c>
      <c r="CE1397" t="n">
        <v>1</v>
      </c>
    </row>
    <row r="1398">
      <c r="A1398" t="inlineStr">
        <is>
          <t>Kumar &amp; Firoz (2018)</t>
        </is>
      </c>
      <c r="B1398" t="n">
        <v>2703</v>
      </c>
      <c r="H1398" t="inlineStr">
        <is>
          <t>partial</t>
        </is>
      </c>
      <c r="I1398" t="inlineStr">
        <is>
          <t>p-Value available</t>
        </is>
      </c>
      <c r="J1398">
        <f>IF($BW1398&lt;&gt;"",$BW1398,"")</f>
        <v>2011.0</v>
      </c>
      <c r="K1398">
        <f>IF($BX1398&lt;&gt;"",$BX1398,"")</f>
        <v>2014.0</v>
      </c>
      <c r="L1398">
        <f>IF(AND(ISNUMBER($BW1398),ISNUMBER($BX1398)),($BW1398+$BX1398)/2,"")</f>
        <v>2012.5</v>
      </c>
      <c r="M1398">
        <f>IF($L1398&lt;&gt;"",$L1398,"")</f>
        <v>2012.5</v>
      </c>
      <c r="N1398">
        <f>IF(AND(ISNUMBER($BW1398),ISNUMBER($BX1398)),MIN(1,MAX(0,($BX1398-2016+1)/($BX1398-$BW1398+1))),"")</f>
        <v>0.0</v>
      </c>
      <c r="O1398">
        <f>IF(AND(ISNUMBER($BW1398),ISNUMBER($BX1398)),MIN(1,MAX(0,($BX1398-2017+1)/($BX1398-$BW1398+1))),"")</f>
        <v>0.0</v>
      </c>
      <c r="P1398">
        <f>IF(AND(ISNUMBER($BW1398),ISNUMBER($BX1398)),MIN(1,MAX(0,($BX1398-2018+1)/($BX1398-$BW1398+1))),"")</f>
        <v>0.0</v>
      </c>
      <c r="Q1398">
        <f>IF(AND(ISNUMBER($BW1398),ISNUMBER($BX1398)),MIN(1,MAX(0,($BX1398-2019+1)/($BX1398-$BW1398+1))),"")</f>
        <v>0.0</v>
      </c>
      <c r="R1398">
        <f>IF(AND(ISNUMBER($BW1398),ISNUMBER($BX1398)),MIN(1,MAX(0,($BX1398-2016+1)/($BX1398-$BW1398+1))),"")</f>
        <v>0.0</v>
      </c>
      <c r="S1398">
        <f>IF($L1398&lt;&gt;"",IF($L1398&gt;=2015.5,1,0),"")</f>
        <v>0.0</v>
      </c>
      <c r="T1398">
        <f>IF($L1398&lt;&gt;"",IF($L1398&gt;=2016,1,0),"")</f>
        <v>0.0</v>
      </c>
      <c r="U1398">
        <f>IF(ISNUMBER($BX1398),IF($BX1398&gt;=2016,1,0),"")</f>
        <v>0.0</v>
      </c>
      <c r="V1398">
        <f>IF(ISNUMBER($BW1398),IF($BW1398&gt;=2016,1,0),"")</f>
        <v>0.0</v>
      </c>
      <c r="W1398" t="str">
        <f>IF(AND(ISNUMBER($BW1398),ISNUMBER($BX1398)),IF($BW1398&gt;=2016,"post-only",IF($BX1398&lt;2016,"pre-only","mixed")),"")</f>
        <v>pre-only</v>
      </c>
      <c r="X1398">
        <f>IF(AND(ISNUMBER($BW1398),ISNUMBER($BX1398)),MIN(1,MAX(0,($BX1398-2017+1)/($BX1398-$BW1398+1))),"")</f>
        <v>0.0</v>
      </c>
      <c r="Y1398">
        <f>IF(AND(ISNUMBER($BW1398),ISNUMBER($BX1398)),MIN(1,MAX(0,($BX1398-2018+1)/($BX1398-$BW1398+1))),"")</f>
        <v>0.0</v>
      </c>
      <c r="Z1398">
        <f>IF(AND(ISNUMBER($BW1398),ISNUMBER($BX1398)),MIN(1,MAX(0,($BX1398-2019+1)/($BX1398-$BW1398+1))),"")</f>
        <v>0.0</v>
      </c>
      <c r="AA1398">
        <f>IF(ISNUMBER($BX1398),IF($BX1398&gt;=2017,1,0),"")</f>
        <v>0.0</v>
      </c>
      <c r="AB1398">
        <f>IF(ISNUMBER($BX1398),IF($BX1398&gt;=2018,1,0),"")</f>
        <v>0.0</v>
      </c>
      <c r="AC1398">
        <f>IF(ISNUMBER($BX1398),IF($BX1398&gt;=2019,1,0),"")</f>
        <v>0.0</v>
      </c>
      <c r="AD1398">
        <f>IF($L1398&lt;&gt;"",IF($L1398&gt;2013,1,0),"")</f>
        <v>0.0</v>
      </c>
      <c r="AE1398">
        <f>IF($L1398&lt;&gt;"",1+IF($L1398&gt;2011,1,0)+IF($L1398&gt;2014,1,0),"")</f>
        <v>2.0</v>
      </c>
      <c r="AF1398" t="inlineStr">
        <is>
          <t>loan (interest rate)</t>
        </is>
      </c>
      <c r="AG1398" t="inlineStr">
        <is>
          <t>performance</t>
        </is>
      </c>
      <c r="AH1398" t="inlineStr">
        <is>
          <t>99_NCE</t>
        </is>
      </c>
      <c r="AI1398" t="inlineStr">
        <is>
          <t>without ETS/CT</t>
        </is>
      </c>
      <c r="AJ1398" t="inlineStr">
        <is>
          <t>without ETS/CT</t>
        </is>
      </c>
      <c r="AK1398" t="str">
        <f>IF(AND($CF1398&lt;&gt;"",IFERROR(INDEX(subsample_country_map!$B:$B,MATCH($CF1398,subsample_country_map!$A:$A,0)),"")&lt;&gt;""),INDEX(subsample_country_map!$B:$B,MATCH($CF1398,subsample_country_map!$A:$A,0)),INDEX(lookup!$AA:$AA,MATCH($A1398,lookup!$A:$A,0)))</f>
        <v>3_AsiaPac</v>
      </c>
      <c r="AL1398" t="str">
        <f>IF(AND($CF1398&lt;&gt;"",IFERROR(INDEX(subsample_country_map!$C:$C,MATCH($CF1398,subsample_country_map!$A:$A,0)),"")&lt;&gt;""),INDEX(subsample_country_map!$C:$C,MATCH($CF1398,subsample_country_map!$A:$A,0)),INDEX(lookup!$AB:$AB,MATCH($A1398,lookup!$A:$A,0)))</f>
        <v>2_developing</v>
      </c>
      <c r="AM1398" t="str">
        <f>IF(AND($CF1398&lt;&gt;"",IFERROR(INDEX(subsample_country_map!$D:$D,MATCH($CF1398,subsample_country_map!$A:$A,0)),"")&lt;&gt;""),INDEX(subsample_country_map!$D:$D,MATCH($CF1398,subsample_country_map!$A:$A,0)),INDEX(lookup!$AC:$AC,MATCH($A1398,lookup!$A:$A,0)))</f>
        <v>2_non_western</v>
      </c>
      <c r="AN1398" t="str">
        <f>IF(AND($CF1398&lt;&gt;"",IFERROR(INDEX(subsample_country_map!$E:$E,MATCH($CF1398,subsample_country_map!$A:$A,0)),"")&lt;&gt;""),INDEX(subsample_country_map!$E:$E,MATCH($CF1398,subsample_country_map!$A:$A,0)),INDEX(lookup!$AD:$AD,MATCH($A1398,lookup!$A:$A,0)))</f>
        <v>1_common law</v>
      </c>
      <c r="AO1398" t="str">
        <f>INDEX(lookup!$Y:$Y,MATCH($A1398,lookup!$A:$A,0))</f>
        <v>0_published</v>
      </c>
      <c r="AP1398" t="str">
        <f>INDEX(lookup!$Z:$Z,MATCH($A1398,lookup!$A:$A,0))</f>
        <v>1_VHB high</v>
      </c>
      <c r="AQ1398" t="str">
        <f>INDEX(lookup!$W:$W,MATCH($A1398,lookup!$A:$A,0))</f>
        <v>1_fin/acc/econ</v>
      </c>
      <c r="AS1398" t="inlineStr">
        <is>
          <t>staging</t>
        </is>
      </c>
      <c r="AT1398" t="inlineStr">
        <is>
          <t>bad-CER</t>
        </is>
      </c>
      <c r="AU1398" t="inlineStr">
        <is>
          <t>cost</t>
        </is>
      </c>
      <c r="AV1398" t="inlineStr">
        <is>
          <t>2.4800</t>
        </is>
      </c>
      <c r="AY1398" t="inlineStr">
        <is>
          <t>0.0086</t>
        </is>
      </c>
      <c r="BA1398" t="inlineStr">
        <is>
          <t>FLAG</t>
        </is>
      </c>
      <c r="BB1398" t="inlineStr">
        <is>
          <t>0</t>
        </is>
      </c>
      <c r="BC1398" t="inlineStr">
        <is>
          <t>other: Heckman's (1979) two-step model</t>
        </is>
      </c>
      <c r="BD1398" t="inlineStr">
        <is>
          <t>not stated</t>
        </is>
      </c>
      <c r="BE1398" t="inlineStr">
        <is>
          <t>none</t>
        </is>
      </c>
      <c r="BI1398" t="inlineStr">
        <is>
          <t>Table VI</t>
        </is>
      </c>
      <c r="BJ1398" t="inlineStr">
        <is>
          <t>Model (i)</t>
        </is>
      </c>
      <c r="BK1398" t="inlineStr">
        <is>
          <t>1411</t>
        </is>
      </c>
      <c r="BL1398" t="inlineStr">
        <is>
          <t>EMISSIONS 2.4800 (0.0086)***</t>
        </is>
      </c>
      <c r="BM1398" t="inlineStr">
        <is>
          <t>EMISSIONS</t>
        </is>
      </c>
      <c r="BN1398" t="inlineStr">
        <is>
          <t>COD (total interest paid during the year divided by the total long-term debt)</t>
        </is>
      </c>
      <c r="BO1398" t="inlineStr">
        <is>
          <t>rescreen</t>
        </is>
      </c>
      <c r="BP1398" t="inlineStr">
        <is>
          <t>Kumar &amp; Firoz (2018)</t>
        </is>
      </c>
      <c r="BQ1398" t="inlineStr">
        <is>
          <t>non-convertible</t>
        </is>
      </c>
      <c r="BT1398" t="n">
        <v>0</v>
      </c>
      <c r="BU1398" t="inlineStr">
        <is>
          <t>staging_Kumar_Firoz_2018.csv</t>
        </is>
      </c>
      <c r="BW1398" t="n">
        <v>2011</v>
      </c>
      <c r="BX1398" t="n">
        <v>2014</v>
      </c>
      <c r="BY1398" t="inlineStr">
        <is>
          <t>India</t>
        </is>
      </c>
      <c r="BZ1398" t="n">
        <v>2012.5</v>
      </c>
      <c r="CA1398" t="n">
        <v>0</v>
      </c>
      <c r="CB1398" t="n">
        <v>0</v>
      </c>
      <c r="CC1398" t="n">
        <v>0</v>
      </c>
      <c r="CE1398" t="n">
        <v>0</v>
      </c>
    </row>
    <row r="1399">
      <c r="A1399" t="inlineStr">
        <is>
          <t>Kumar &amp; Firoz (2018)</t>
        </is>
      </c>
      <c r="B1399" t="n">
        <v>2704</v>
      </c>
      <c r="H1399" t="inlineStr">
        <is>
          <t>partial</t>
        </is>
      </c>
      <c r="I1399" t="inlineStr">
        <is>
          <t>p-Value available</t>
        </is>
      </c>
      <c r="J1399">
        <f>IF($BW1399&lt;&gt;"",$BW1399,"")</f>
        <v>2011.0</v>
      </c>
      <c r="K1399">
        <f>IF($BX1399&lt;&gt;"",$BX1399,"")</f>
        <v>2014.0</v>
      </c>
      <c r="L1399">
        <f>IF(AND(ISNUMBER($BW1399),ISNUMBER($BX1399)),($BW1399+$BX1399)/2,"")</f>
        <v>2012.5</v>
      </c>
      <c r="M1399">
        <f>IF($L1399&lt;&gt;"",$L1399,"")</f>
        <v>2012.5</v>
      </c>
      <c r="N1399">
        <f>IF(AND(ISNUMBER($BW1399),ISNUMBER($BX1399)),MIN(1,MAX(0,($BX1399-2016+1)/($BX1399-$BW1399+1))),"")</f>
        <v>0.0</v>
      </c>
      <c r="O1399">
        <f>IF(AND(ISNUMBER($BW1399),ISNUMBER($BX1399)),MIN(1,MAX(0,($BX1399-2017+1)/($BX1399-$BW1399+1))),"")</f>
        <v>0.0</v>
      </c>
      <c r="P1399">
        <f>IF(AND(ISNUMBER($BW1399),ISNUMBER($BX1399)),MIN(1,MAX(0,($BX1399-2018+1)/($BX1399-$BW1399+1))),"")</f>
        <v>0.0</v>
      </c>
      <c r="Q1399">
        <f>IF(AND(ISNUMBER($BW1399),ISNUMBER($BX1399)),MIN(1,MAX(0,($BX1399-2019+1)/($BX1399-$BW1399+1))),"")</f>
        <v>0.0</v>
      </c>
      <c r="R1399">
        <f>IF(AND(ISNUMBER($BW1399),ISNUMBER($BX1399)),MIN(1,MAX(0,($BX1399-2016+1)/($BX1399-$BW1399+1))),"")</f>
        <v>0.0</v>
      </c>
      <c r="S1399">
        <f>IF($L1399&lt;&gt;"",IF($L1399&gt;=2015.5,1,0),"")</f>
        <v>0.0</v>
      </c>
      <c r="T1399">
        <f>IF($L1399&lt;&gt;"",IF($L1399&gt;=2016,1,0),"")</f>
        <v>0.0</v>
      </c>
      <c r="U1399">
        <f>IF(ISNUMBER($BX1399),IF($BX1399&gt;=2016,1,0),"")</f>
        <v>0.0</v>
      </c>
      <c r="V1399">
        <f>IF(ISNUMBER($BW1399),IF($BW1399&gt;=2016,1,0),"")</f>
        <v>0.0</v>
      </c>
      <c r="W1399" t="str">
        <f>IF(AND(ISNUMBER($BW1399),ISNUMBER($BX1399)),IF($BW1399&gt;=2016,"post-only",IF($BX1399&lt;2016,"pre-only","mixed")),"")</f>
        <v>pre-only</v>
      </c>
      <c r="X1399">
        <f>IF(AND(ISNUMBER($BW1399),ISNUMBER($BX1399)),MIN(1,MAX(0,($BX1399-2017+1)/($BX1399-$BW1399+1))),"")</f>
        <v>0.0</v>
      </c>
      <c r="Y1399">
        <f>IF(AND(ISNUMBER($BW1399),ISNUMBER($BX1399)),MIN(1,MAX(0,($BX1399-2018+1)/($BX1399-$BW1399+1))),"")</f>
        <v>0.0</v>
      </c>
      <c r="Z1399">
        <f>IF(AND(ISNUMBER($BW1399),ISNUMBER($BX1399)),MIN(1,MAX(0,($BX1399-2019+1)/($BX1399-$BW1399+1))),"")</f>
        <v>0.0</v>
      </c>
      <c r="AA1399">
        <f>IF(ISNUMBER($BX1399),IF($BX1399&gt;=2017,1,0),"")</f>
        <v>0.0</v>
      </c>
      <c r="AB1399">
        <f>IF(ISNUMBER($BX1399),IF($BX1399&gt;=2018,1,0),"")</f>
        <v>0.0</v>
      </c>
      <c r="AC1399">
        <f>IF(ISNUMBER($BX1399),IF($BX1399&gt;=2019,1,0),"")</f>
        <v>0.0</v>
      </c>
      <c r="AD1399">
        <f>IF($L1399&lt;&gt;"",IF($L1399&gt;2013,1,0),"")</f>
        <v>0.0</v>
      </c>
      <c r="AE1399">
        <f>IF($L1399&lt;&gt;"",1+IF($L1399&gt;2011,1,0)+IF($L1399&gt;2014,1,0),"")</f>
        <v>2.0</v>
      </c>
      <c r="AF1399" t="inlineStr">
        <is>
          <t>loan (interest rate)</t>
        </is>
      </c>
      <c r="AG1399" t="inlineStr">
        <is>
          <t>performance</t>
        </is>
      </c>
      <c r="AH1399" t="inlineStr">
        <is>
          <t>99_NCE</t>
        </is>
      </c>
      <c r="AI1399" t="inlineStr">
        <is>
          <t>without ETS/CT</t>
        </is>
      </c>
      <c r="AJ1399" t="inlineStr">
        <is>
          <t>without ETS/CT</t>
        </is>
      </c>
      <c r="AK1399" t="str">
        <f>IF(AND($CF1399&lt;&gt;"",IFERROR(INDEX(subsample_country_map!$B:$B,MATCH($CF1399,subsample_country_map!$A:$A,0)),"")&lt;&gt;""),INDEX(subsample_country_map!$B:$B,MATCH($CF1399,subsample_country_map!$A:$A,0)),INDEX(lookup!$AA:$AA,MATCH($A1399,lookup!$A:$A,0)))</f>
        <v>3_AsiaPac</v>
      </c>
      <c r="AL1399" t="str">
        <f>IF(AND($CF1399&lt;&gt;"",IFERROR(INDEX(subsample_country_map!$C:$C,MATCH($CF1399,subsample_country_map!$A:$A,0)),"")&lt;&gt;""),INDEX(subsample_country_map!$C:$C,MATCH($CF1399,subsample_country_map!$A:$A,0)),INDEX(lookup!$AB:$AB,MATCH($A1399,lookup!$A:$A,0)))</f>
        <v>2_developing</v>
      </c>
      <c r="AM1399" t="str">
        <f>IF(AND($CF1399&lt;&gt;"",IFERROR(INDEX(subsample_country_map!$D:$D,MATCH($CF1399,subsample_country_map!$A:$A,0)),"")&lt;&gt;""),INDEX(subsample_country_map!$D:$D,MATCH($CF1399,subsample_country_map!$A:$A,0)),INDEX(lookup!$AC:$AC,MATCH($A1399,lookup!$A:$A,0)))</f>
        <v>2_non_western</v>
      </c>
      <c r="AN1399" t="str">
        <f>IF(AND($CF1399&lt;&gt;"",IFERROR(INDEX(subsample_country_map!$E:$E,MATCH($CF1399,subsample_country_map!$A:$A,0)),"")&lt;&gt;""),INDEX(subsample_country_map!$E:$E,MATCH($CF1399,subsample_country_map!$A:$A,0)),INDEX(lookup!$AD:$AD,MATCH($A1399,lookup!$A:$A,0)))</f>
        <v>1_common law</v>
      </c>
      <c r="AO1399" t="str">
        <f>INDEX(lookup!$Y:$Y,MATCH($A1399,lookup!$A:$A,0))</f>
        <v>0_published</v>
      </c>
      <c r="AP1399" t="str">
        <f>INDEX(lookup!$Z:$Z,MATCH($A1399,lookup!$A:$A,0))</f>
        <v>1_VHB high</v>
      </c>
      <c r="AQ1399" t="str">
        <f>INDEX(lookup!$W:$W,MATCH($A1399,lookup!$A:$A,0))</f>
        <v>1_fin/acc/econ</v>
      </c>
      <c r="AS1399" t="inlineStr">
        <is>
          <t>staging</t>
        </is>
      </c>
      <c r="AT1399" t="inlineStr">
        <is>
          <t>bad-CER</t>
        </is>
      </c>
      <c r="AU1399" t="inlineStr">
        <is>
          <t>cost</t>
        </is>
      </c>
      <c r="AV1399" t="inlineStr">
        <is>
          <t>7.2900</t>
        </is>
      </c>
      <c r="AY1399" t="inlineStr">
        <is>
          <t>0.0044</t>
        </is>
      </c>
      <c r="BA1399" t="inlineStr">
        <is>
          <t>FLAG</t>
        </is>
      </c>
      <c r="BB1399" t="inlineStr">
        <is>
          <t>0</t>
        </is>
      </c>
      <c r="BC1399" t="inlineStr">
        <is>
          <t>other: Heckman's (1979) two-step model</t>
        </is>
      </c>
      <c r="BD1399" t="inlineStr">
        <is>
          <t>not stated</t>
        </is>
      </c>
      <c r="BE1399" t="inlineStr">
        <is>
          <t>none</t>
        </is>
      </c>
      <c r="BI1399" t="inlineStr">
        <is>
          <t>Table VI</t>
        </is>
      </c>
      <c r="BJ1399" t="inlineStr">
        <is>
          <t>Model (ii)</t>
        </is>
      </c>
      <c r="BK1399" t="inlineStr">
        <is>
          <t>1411</t>
        </is>
      </c>
      <c r="BL1399" t="inlineStr">
        <is>
          <t>EMISSIONS 7.2900 (0.0044)***</t>
        </is>
      </c>
      <c r="BM1399" t="inlineStr">
        <is>
          <t>EMISSIONS</t>
        </is>
      </c>
      <c r="BN1399" t="inlineStr">
        <is>
          <t>COD (total interest paid during the year divided by the total long-term debt)</t>
        </is>
      </c>
      <c r="BO1399" t="inlineStr">
        <is>
          <t>rescreen</t>
        </is>
      </c>
      <c r="BP1399" t="inlineStr">
        <is>
          <t>Kumar &amp; Firoz (2018)</t>
        </is>
      </c>
      <c r="BQ1399" t="inlineStr">
        <is>
          <t>non-convertible</t>
        </is>
      </c>
      <c r="BT1399" t="n">
        <v>0</v>
      </c>
      <c r="BU1399" t="inlineStr">
        <is>
          <t>staging_Kumar_Firoz_2018.csv</t>
        </is>
      </c>
      <c r="BW1399" t="n">
        <v>2011</v>
      </c>
      <c r="BX1399" t="n">
        <v>2014</v>
      </c>
      <c r="BY1399" t="inlineStr">
        <is>
          <t>India</t>
        </is>
      </c>
      <c r="BZ1399" t="n">
        <v>2012.5</v>
      </c>
      <c r="CA1399" t="n">
        <v>0</v>
      </c>
      <c r="CB1399" t="n">
        <v>0</v>
      </c>
      <c r="CC1399" t="n">
        <v>0</v>
      </c>
      <c r="CE1399" t="n">
        <v>0</v>
      </c>
    </row>
    <row r="1400">
      <c r="A1400" t="inlineStr">
        <is>
          <t>Kumar &amp; Firoz (2018)</t>
        </is>
      </c>
      <c r="B1400" t="n">
        <v>2705</v>
      </c>
      <c r="H1400" t="inlineStr">
        <is>
          <t>partial</t>
        </is>
      </c>
      <c r="I1400" t="inlineStr">
        <is>
          <t>p-Value available</t>
        </is>
      </c>
      <c r="J1400">
        <f>IF($BW1400&lt;&gt;"",$BW1400,"")</f>
        <v>2011.0</v>
      </c>
      <c r="K1400">
        <f>IF($BX1400&lt;&gt;"",$BX1400,"")</f>
        <v>2014.0</v>
      </c>
      <c r="L1400">
        <f>IF(AND(ISNUMBER($BW1400),ISNUMBER($BX1400)),($BW1400+$BX1400)/2,"")</f>
        <v>2012.5</v>
      </c>
      <c r="M1400">
        <f>IF($L1400&lt;&gt;"",$L1400,"")</f>
        <v>2012.5</v>
      </c>
      <c r="N1400">
        <f>IF(AND(ISNUMBER($BW1400),ISNUMBER($BX1400)),MIN(1,MAX(0,($BX1400-2016+1)/($BX1400-$BW1400+1))),"")</f>
        <v>0.0</v>
      </c>
      <c r="O1400">
        <f>IF(AND(ISNUMBER($BW1400),ISNUMBER($BX1400)),MIN(1,MAX(0,($BX1400-2017+1)/($BX1400-$BW1400+1))),"")</f>
        <v>0.0</v>
      </c>
      <c r="P1400">
        <f>IF(AND(ISNUMBER($BW1400),ISNUMBER($BX1400)),MIN(1,MAX(0,($BX1400-2018+1)/($BX1400-$BW1400+1))),"")</f>
        <v>0.0</v>
      </c>
      <c r="Q1400">
        <f>IF(AND(ISNUMBER($BW1400),ISNUMBER($BX1400)),MIN(1,MAX(0,($BX1400-2019+1)/($BX1400-$BW1400+1))),"")</f>
        <v>0.0</v>
      </c>
      <c r="R1400">
        <f>IF(AND(ISNUMBER($BW1400),ISNUMBER($BX1400)),MIN(1,MAX(0,($BX1400-2016+1)/($BX1400-$BW1400+1))),"")</f>
        <v>0.0</v>
      </c>
      <c r="S1400">
        <f>IF($L1400&lt;&gt;"",IF($L1400&gt;=2015.5,1,0),"")</f>
        <v>0.0</v>
      </c>
      <c r="T1400">
        <f>IF($L1400&lt;&gt;"",IF($L1400&gt;=2016,1,0),"")</f>
        <v>0.0</v>
      </c>
      <c r="U1400">
        <f>IF(ISNUMBER($BX1400),IF($BX1400&gt;=2016,1,0),"")</f>
        <v>0.0</v>
      </c>
      <c r="V1400">
        <f>IF(ISNUMBER($BW1400),IF($BW1400&gt;=2016,1,0),"")</f>
        <v>0.0</v>
      </c>
      <c r="W1400" t="str">
        <f>IF(AND(ISNUMBER($BW1400),ISNUMBER($BX1400)),IF($BW1400&gt;=2016,"post-only",IF($BX1400&lt;2016,"pre-only","mixed")),"")</f>
        <v>pre-only</v>
      </c>
      <c r="X1400">
        <f>IF(AND(ISNUMBER($BW1400),ISNUMBER($BX1400)),MIN(1,MAX(0,($BX1400-2017+1)/($BX1400-$BW1400+1))),"")</f>
        <v>0.0</v>
      </c>
      <c r="Y1400">
        <f>IF(AND(ISNUMBER($BW1400),ISNUMBER($BX1400)),MIN(1,MAX(0,($BX1400-2018+1)/($BX1400-$BW1400+1))),"")</f>
        <v>0.0</v>
      </c>
      <c r="Z1400">
        <f>IF(AND(ISNUMBER($BW1400),ISNUMBER($BX1400)),MIN(1,MAX(0,($BX1400-2019+1)/($BX1400-$BW1400+1))),"")</f>
        <v>0.0</v>
      </c>
      <c r="AA1400">
        <f>IF(ISNUMBER($BX1400),IF($BX1400&gt;=2017,1,0),"")</f>
        <v>0.0</v>
      </c>
      <c r="AB1400">
        <f>IF(ISNUMBER($BX1400),IF($BX1400&gt;=2018,1,0),"")</f>
        <v>0.0</v>
      </c>
      <c r="AC1400">
        <f>IF(ISNUMBER($BX1400),IF($BX1400&gt;=2019,1,0),"")</f>
        <v>0.0</v>
      </c>
      <c r="AD1400">
        <f>IF($L1400&lt;&gt;"",IF($L1400&gt;2013,1,0),"")</f>
        <v>0.0</v>
      </c>
      <c r="AE1400">
        <f>IF($L1400&lt;&gt;"",1+IF($L1400&gt;2011,1,0)+IF($L1400&gt;2014,1,0),"")</f>
        <v>2.0</v>
      </c>
      <c r="AF1400" t="inlineStr">
        <is>
          <t>loan (interest rate)</t>
        </is>
      </c>
      <c r="AG1400" t="inlineStr">
        <is>
          <t>performance</t>
        </is>
      </c>
      <c r="AH1400" t="inlineStr">
        <is>
          <t>99_NCE</t>
        </is>
      </c>
      <c r="AI1400" t="inlineStr">
        <is>
          <t>without ETS/CT</t>
        </is>
      </c>
      <c r="AJ1400" t="inlineStr">
        <is>
          <t>without ETS/CT</t>
        </is>
      </c>
      <c r="AK1400" t="str">
        <f>IF(AND($CF1400&lt;&gt;"",IFERROR(INDEX(subsample_country_map!$B:$B,MATCH($CF1400,subsample_country_map!$A:$A,0)),"")&lt;&gt;""),INDEX(subsample_country_map!$B:$B,MATCH($CF1400,subsample_country_map!$A:$A,0)),INDEX(lookup!$AA:$AA,MATCH($A1400,lookup!$A:$A,0)))</f>
        <v>3_AsiaPac</v>
      </c>
      <c r="AL1400" t="str">
        <f>IF(AND($CF1400&lt;&gt;"",IFERROR(INDEX(subsample_country_map!$C:$C,MATCH($CF1400,subsample_country_map!$A:$A,0)),"")&lt;&gt;""),INDEX(subsample_country_map!$C:$C,MATCH($CF1400,subsample_country_map!$A:$A,0)),INDEX(lookup!$AB:$AB,MATCH($A1400,lookup!$A:$A,0)))</f>
        <v>2_developing</v>
      </c>
      <c r="AM1400" t="str">
        <f>IF(AND($CF1400&lt;&gt;"",IFERROR(INDEX(subsample_country_map!$D:$D,MATCH($CF1400,subsample_country_map!$A:$A,0)),"")&lt;&gt;""),INDEX(subsample_country_map!$D:$D,MATCH($CF1400,subsample_country_map!$A:$A,0)),INDEX(lookup!$AC:$AC,MATCH($A1400,lookup!$A:$A,0)))</f>
        <v>2_non_western</v>
      </c>
      <c r="AN1400" t="str">
        <f>IF(AND($CF1400&lt;&gt;"",IFERROR(INDEX(subsample_country_map!$E:$E,MATCH($CF1400,subsample_country_map!$A:$A,0)),"")&lt;&gt;""),INDEX(subsample_country_map!$E:$E,MATCH($CF1400,subsample_country_map!$A:$A,0)),INDEX(lookup!$AD:$AD,MATCH($A1400,lookup!$A:$A,0)))</f>
        <v>1_common law</v>
      </c>
      <c r="AO1400" t="str">
        <f>INDEX(lookup!$Y:$Y,MATCH($A1400,lookup!$A:$A,0))</f>
        <v>0_published</v>
      </c>
      <c r="AP1400" t="str">
        <f>INDEX(lookup!$Z:$Z,MATCH($A1400,lookup!$A:$A,0))</f>
        <v>1_VHB high</v>
      </c>
      <c r="AQ1400" t="str">
        <f>INDEX(lookup!$W:$W,MATCH($A1400,lookup!$A:$A,0))</f>
        <v>1_fin/acc/econ</v>
      </c>
      <c r="AS1400" t="inlineStr">
        <is>
          <t>staging</t>
        </is>
      </c>
      <c r="AT1400" t="inlineStr">
        <is>
          <t>bad-CER</t>
        </is>
      </c>
      <c r="AU1400" t="inlineStr">
        <is>
          <t>cost</t>
        </is>
      </c>
      <c r="AV1400" t="inlineStr">
        <is>
          <t>7.8105</t>
        </is>
      </c>
      <c r="AY1400" t="inlineStr">
        <is>
          <t>0.0000</t>
        </is>
      </c>
      <c r="BA1400" t="inlineStr">
        <is>
          <t>FLAG</t>
        </is>
      </c>
      <c r="BB1400" t="inlineStr">
        <is>
          <t>0</t>
        </is>
      </c>
      <c r="BC1400" t="inlineStr">
        <is>
          <t>other: Heckman's (1979) two-step model</t>
        </is>
      </c>
      <c r="BD1400" t="inlineStr">
        <is>
          <t>not stated</t>
        </is>
      </c>
      <c r="BE1400" t="inlineStr">
        <is>
          <t>industry</t>
        </is>
      </c>
      <c r="BF1400" t="inlineStr">
        <is>
          <t>Environmentally sensitive</t>
        </is>
      </c>
      <c r="BI1400" t="inlineStr">
        <is>
          <t>Table VIII</t>
        </is>
      </c>
      <c r="BJ1400" t="inlineStr">
        <is>
          <t>Model (i)</t>
        </is>
      </c>
      <c r="BK1400" t="inlineStr">
        <is>
          <t>1413</t>
        </is>
      </c>
      <c r="BL1400" t="inlineStr">
        <is>
          <t>EMISSIONS 7.8105 (0.0000)***</t>
        </is>
      </c>
      <c r="BM1400" t="inlineStr">
        <is>
          <t>EMISSIONS</t>
        </is>
      </c>
      <c r="BN1400" t="inlineStr">
        <is>
          <t>COD (total interest paid during the year divided by the total long-term debt)</t>
        </is>
      </c>
      <c r="BO1400" t="inlineStr">
        <is>
          <t>rescreen</t>
        </is>
      </c>
      <c r="BP1400" t="inlineStr">
        <is>
          <t>Kumar &amp; Firoz (2018)</t>
        </is>
      </c>
      <c r="BQ1400" t="inlineStr">
        <is>
          <t>non-convertible</t>
        </is>
      </c>
      <c r="BT1400" t="n">
        <v>0</v>
      </c>
      <c r="BU1400" t="inlineStr">
        <is>
          <t>staging_Kumar_Firoz_2018.csv</t>
        </is>
      </c>
      <c r="BW1400" t="n">
        <v>2011</v>
      </c>
      <c r="BX1400" t="n">
        <v>2014</v>
      </c>
      <c r="BY1400" t="inlineStr">
        <is>
          <t>India</t>
        </is>
      </c>
      <c r="BZ1400" t="n">
        <v>2012.5</v>
      </c>
      <c r="CA1400" t="n">
        <v>0</v>
      </c>
      <c r="CB1400" t="n">
        <v>0</v>
      </c>
      <c r="CC1400" t="n">
        <v>0</v>
      </c>
      <c r="CE1400" t="n">
        <v>0</v>
      </c>
    </row>
    <row r="1401">
      <c r="A1401" t="inlineStr">
        <is>
          <t>Kumar &amp; Firoz (2018)</t>
        </is>
      </c>
      <c r="B1401" t="n">
        <v>2706</v>
      </c>
      <c r="H1401" t="inlineStr">
        <is>
          <t>partial</t>
        </is>
      </c>
      <c r="I1401" t="inlineStr">
        <is>
          <t>p-Value available</t>
        </is>
      </c>
      <c r="J1401">
        <f>IF($BW1401&lt;&gt;"",$BW1401,"")</f>
        <v>2011.0</v>
      </c>
      <c r="K1401">
        <f>IF($BX1401&lt;&gt;"",$BX1401,"")</f>
        <v>2014.0</v>
      </c>
      <c r="L1401">
        <f>IF(AND(ISNUMBER($BW1401),ISNUMBER($BX1401)),($BW1401+$BX1401)/2,"")</f>
        <v>2012.5</v>
      </c>
      <c r="M1401">
        <f>IF($L1401&lt;&gt;"",$L1401,"")</f>
        <v>2012.5</v>
      </c>
      <c r="N1401">
        <f>IF(AND(ISNUMBER($BW1401),ISNUMBER($BX1401)),MIN(1,MAX(0,($BX1401-2016+1)/($BX1401-$BW1401+1))),"")</f>
        <v>0.0</v>
      </c>
      <c r="O1401">
        <f>IF(AND(ISNUMBER($BW1401),ISNUMBER($BX1401)),MIN(1,MAX(0,($BX1401-2017+1)/($BX1401-$BW1401+1))),"")</f>
        <v>0.0</v>
      </c>
      <c r="P1401">
        <f>IF(AND(ISNUMBER($BW1401),ISNUMBER($BX1401)),MIN(1,MAX(0,($BX1401-2018+1)/($BX1401-$BW1401+1))),"")</f>
        <v>0.0</v>
      </c>
      <c r="Q1401">
        <f>IF(AND(ISNUMBER($BW1401),ISNUMBER($BX1401)),MIN(1,MAX(0,($BX1401-2019+1)/($BX1401-$BW1401+1))),"")</f>
        <v>0.0</v>
      </c>
      <c r="R1401">
        <f>IF(AND(ISNUMBER($BW1401),ISNUMBER($BX1401)),MIN(1,MAX(0,($BX1401-2016+1)/($BX1401-$BW1401+1))),"")</f>
        <v>0.0</v>
      </c>
      <c r="S1401">
        <f>IF($L1401&lt;&gt;"",IF($L1401&gt;=2015.5,1,0),"")</f>
        <v>0.0</v>
      </c>
      <c r="T1401">
        <f>IF($L1401&lt;&gt;"",IF($L1401&gt;=2016,1,0),"")</f>
        <v>0.0</v>
      </c>
      <c r="U1401">
        <f>IF(ISNUMBER($BX1401),IF($BX1401&gt;=2016,1,0),"")</f>
        <v>0.0</v>
      </c>
      <c r="V1401">
        <f>IF(ISNUMBER($BW1401),IF($BW1401&gt;=2016,1,0),"")</f>
        <v>0.0</v>
      </c>
      <c r="W1401" t="str">
        <f>IF(AND(ISNUMBER($BW1401),ISNUMBER($BX1401)),IF($BW1401&gt;=2016,"post-only",IF($BX1401&lt;2016,"pre-only","mixed")),"")</f>
        <v>pre-only</v>
      </c>
      <c r="X1401">
        <f>IF(AND(ISNUMBER($BW1401),ISNUMBER($BX1401)),MIN(1,MAX(0,($BX1401-2017+1)/($BX1401-$BW1401+1))),"")</f>
        <v>0.0</v>
      </c>
      <c r="Y1401">
        <f>IF(AND(ISNUMBER($BW1401),ISNUMBER($BX1401)),MIN(1,MAX(0,($BX1401-2018+1)/($BX1401-$BW1401+1))),"")</f>
        <v>0.0</v>
      </c>
      <c r="Z1401">
        <f>IF(AND(ISNUMBER($BW1401),ISNUMBER($BX1401)),MIN(1,MAX(0,($BX1401-2019+1)/($BX1401-$BW1401+1))),"")</f>
        <v>0.0</v>
      </c>
      <c r="AA1401">
        <f>IF(ISNUMBER($BX1401),IF($BX1401&gt;=2017,1,0),"")</f>
        <v>0.0</v>
      </c>
      <c r="AB1401">
        <f>IF(ISNUMBER($BX1401),IF($BX1401&gt;=2018,1,0),"")</f>
        <v>0.0</v>
      </c>
      <c r="AC1401">
        <f>IF(ISNUMBER($BX1401),IF($BX1401&gt;=2019,1,0),"")</f>
        <v>0.0</v>
      </c>
      <c r="AD1401">
        <f>IF($L1401&lt;&gt;"",IF($L1401&gt;2013,1,0),"")</f>
        <v>0.0</v>
      </c>
      <c r="AE1401">
        <f>IF($L1401&lt;&gt;"",1+IF($L1401&gt;2011,1,0)+IF($L1401&gt;2014,1,0),"")</f>
        <v>2.0</v>
      </c>
      <c r="AF1401" t="inlineStr">
        <is>
          <t>loan (interest rate)</t>
        </is>
      </c>
      <c r="AG1401" t="inlineStr">
        <is>
          <t>performance</t>
        </is>
      </c>
      <c r="AH1401" t="inlineStr">
        <is>
          <t>99_NCE</t>
        </is>
      </c>
      <c r="AI1401" t="inlineStr">
        <is>
          <t>without ETS/CT</t>
        </is>
      </c>
      <c r="AJ1401" t="inlineStr">
        <is>
          <t>without ETS/CT</t>
        </is>
      </c>
      <c r="AK1401" t="str">
        <f>IF(AND($CF1401&lt;&gt;"",IFERROR(INDEX(subsample_country_map!$B:$B,MATCH($CF1401,subsample_country_map!$A:$A,0)),"")&lt;&gt;""),INDEX(subsample_country_map!$B:$B,MATCH($CF1401,subsample_country_map!$A:$A,0)),INDEX(lookup!$AA:$AA,MATCH($A1401,lookup!$A:$A,0)))</f>
        <v>3_AsiaPac</v>
      </c>
      <c r="AL1401" t="str">
        <f>IF(AND($CF1401&lt;&gt;"",IFERROR(INDEX(subsample_country_map!$C:$C,MATCH($CF1401,subsample_country_map!$A:$A,0)),"")&lt;&gt;""),INDEX(subsample_country_map!$C:$C,MATCH($CF1401,subsample_country_map!$A:$A,0)),INDEX(lookup!$AB:$AB,MATCH($A1401,lookup!$A:$A,0)))</f>
        <v>2_developing</v>
      </c>
      <c r="AM1401" t="str">
        <f>IF(AND($CF1401&lt;&gt;"",IFERROR(INDEX(subsample_country_map!$D:$D,MATCH($CF1401,subsample_country_map!$A:$A,0)),"")&lt;&gt;""),INDEX(subsample_country_map!$D:$D,MATCH($CF1401,subsample_country_map!$A:$A,0)),INDEX(lookup!$AC:$AC,MATCH($A1401,lookup!$A:$A,0)))</f>
        <v>2_non_western</v>
      </c>
      <c r="AN1401" t="str">
        <f>IF(AND($CF1401&lt;&gt;"",IFERROR(INDEX(subsample_country_map!$E:$E,MATCH($CF1401,subsample_country_map!$A:$A,0)),"")&lt;&gt;""),INDEX(subsample_country_map!$E:$E,MATCH($CF1401,subsample_country_map!$A:$A,0)),INDEX(lookup!$AD:$AD,MATCH($A1401,lookup!$A:$A,0)))</f>
        <v>1_common law</v>
      </c>
      <c r="AO1401" t="str">
        <f>INDEX(lookup!$Y:$Y,MATCH($A1401,lookup!$A:$A,0))</f>
        <v>0_published</v>
      </c>
      <c r="AP1401" t="str">
        <f>INDEX(lookup!$Z:$Z,MATCH($A1401,lookup!$A:$A,0))</f>
        <v>1_VHB high</v>
      </c>
      <c r="AQ1401" t="str">
        <f>INDEX(lookup!$W:$W,MATCH($A1401,lookup!$A:$A,0))</f>
        <v>1_fin/acc/econ</v>
      </c>
      <c r="AS1401" t="inlineStr">
        <is>
          <t>staging</t>
        </is>
      </c>
      <c r="AT1401" t="inlineStr">
        <is>
          <t>bad-CER</t>
        </is>
      </c>
      <c r="AU1401" t="inlineStr">
        <is>
          <t>cost</t>
        </is>
      </c>
      <c r="AV1401" t="inlineStr">
        <is>
          <t>3.4105</t>
        </is>
      </c>
      <c r="AY1401" t="inlineStr">
        <is>
          <t>0.0989</t>
        </is>
      </c>
      <c r="BA1401" t="inlineStr">
        <is>
          <t>FLAG</t>
        </is>
      </c>
      <c r="BB1401" t="inlineStr">
        <is>
          <t>0</t>
        </is>
      </c>
      <c r="BC1401" t="inlineStr">
        <is>
          <t>other: Heckman's (1979) two-step model</t>
        </is>
      </c>
      <c r="BD1401" t="inlineStr">
        <is>
          <t>not stated</t>
        </is>
      </c>
      <c r="BE1401" t="inlineStr">
        <is>
          <t>industry</t>
        </is>
      </c>
      <c r="BF1401" t="inlineStr">
        <is>
          <t>Environmentally sensitive</t>
        </is>
      </c>
      <c r="BI1401" t="inlineStr">
        <is>
          <t>Table VIII</t>
        </is>
      </c>
      <c r="BJ1401" t="inlineStr">
        <is>
          <t>Model (ii)</t>
        </is>
      </c>
      <c r="BK1401" t="inlineStr">
        <is>
          <t>1413</t>
        </is>
      </c>
      <c r="BL1401" t="inlineStr">
        <is>
          <t>EMISSIONS 3.4105 (0.0989)*</t>
        </is>
      </c>
      <c r="BM1401" t="inlineStr">
        <is>
          <t>EMISSIONS</t>
        </is>
      </c>
      <c r="BN1401" t="inlineStr">
        <is>
          <t>COD (total interest paid during the year divided by the total long-term debt)</t>
        </is>
      </c>
      <c r="BO1401" t="inlineStr">
        <is>
          <t>rescreen</t>
        </is>
      </c>
      <c r="BP1401" t="inlineStr">
        <is>
          <t>Kumar &amp; Firoz (2018)</t>
        </is>
      </c>
      <c r="BQ1401" t="inlineStr">
        <is>
          <t>non-convertible</t>
        </is>
      </c>
      <c r="BT1401" t="n">
        <v>0</v>
      </c>
      <c r="BU1401" t="inlineStr">
        <is>
          <t>staging_Kumar_Firoz_2018.csv</t>
        </is>
      </c>
      <c r="BW1401" t="n">
        <v>2011</v>
      </c>
      <c r="BX1401" t="n">
        <v>2014</v>
      </c>
      <c r="BY1401" t="inlineStr">
        <is>
          <t>India</t>
        </is>
      </c>
      <c r="BZ1401" t="n">
        <v>2012.5</v>
      </c>
      <c r="CA1401" t="n">
        <v>0</v>
      </c>
      <c r="CB1401" t="n">
        <v>0</v>
      </c>
      <c r="CC1401" t="n">
        <v>0</v>
      </c>
      <c r="CE1401" t="n">
        <v>0</v>
      </c>
    </row>
    <row r="1402">
      <c r="A1402" t="inlineStr">
        <is>
          <t>Kumar &amp; Firoz (2018)</t>
        </is>
      </c>
      <c r="B1402" t="n">
        <v>2707</v>
      </c>
      <c r="H1402" t="inlineStr">
        <is>
          <t>partial</t>
        </is>
      </c>
      <c r="I1402" t="inlineStr">
        <is>
          <t>p-Value available</t>
        </is>
      </c>
      <c r="J1402">
        <f>IF($BW1402&lt;&gt;"",$BW1402,"")</f>
        <v>2011.0</v>
      </c>
      <c r="K1402">
        <f>IF($BX1402&lt;&gt;"",$BX1402,"")</f>
        <v>2014.0</v>
      </c>
      <c r="L1402">
        <f>IF(AND(ISNUMBER($BW1402),ISNUMBER($BX1402)),($BW1402+$BX1402)/2,"")</f>
        <v>2012.5</v>
      </c>
      <c r="M1402">
        <f>IF($L1402&lt;&gt;"",$L1402,"")</f>
        <v>2012.5</v>
      </c>
      <c r="N1402">
        <f>IF(AND(ISNUMBER($BW1402),ISNUMBER($BX1402)),MIN(1,MAX(0,($BX1402-2016+1)/($BX1402-$BW1402+1))),"")</f>
        <v>0.0</v>
      </c>
      <c r="O1402">
        <f>IF(AND(ISNUMBER($BW1402),ISNUMBER($BX1402)),MIN(1,MAX(0,($BX1402-2017+1)/($BX1402-$BW1402+1))),"")</f>
        <v>0.0</v>
      </c>
      <c r="P1402">
        <f>IF(AND(ISNUMBER($BW1402),ISNUMBER($BX1402)),MIN(1,MAX(0,($BX1402-2018+1)/($BX1402-$BW1402+1))),"")</f>
        <v>0.0</v>
      </c>
      <c r="Q1402">
        <f>IF(AND(ISNUMBER($BW1402),ISNUMBER($BX1402)),MIN(1,MAX(0,($BX1402-2019+1)/($BX1402-$BW1402+1))),"")</f>
        <v>0.0</v>
      </c>
      <c r="R1402">
        <f>IF(AND(ISNUMBER($BW1402),ISNUMBER($BX1402)),MIN(1,MAX(0,($BX1402-2016+1)/($BX1402-$BW1402+1))),"")</f>
        <v>0.0</v>
      </c>
      <c r="S1402">
        <f>IF($L1402&lt;&gt;"",IF($L1402&gt;=2015.5,1,0),"")</f>
        <v>0.0</v>
      </c>
      <c r="T1402">
        <f>IF($L1402&lt;&gt;"",IF($L1402&gt;=2016,1,0),"")</f>
        <v>0.0</v>
      </c>
      <c r="U1402">
        <f>IF(ISNUMBER($BX1402),IF($BX1402&gt;=2016,1,0),"")</f>
        <v>0.0</v>
      </c>
      <c r="V1402">
        <f>IF(ISNUMBER($BW1402),IF($BW1402&gt;=2016,1,0),"")</f>
        <v>0.0</v>
      </c>
      <c r="W1402" t="str">
        <f>IF(AND(ISNUMBER($BW1402),ISNUMBER($BX1402)),IF($BW1402&gt;=2016,"post-only",IF($BX1402&lt;2016,"pre-only","mixed")),"")</f>
        <v>pre-only</v>
      </c>
      <c r="X1402">
        <f>IF(AND(ISNUMBER($BW1402),ISNUMBER($BX1402)),MIN(1,MAX(0,($BX1402-2017+1)/($BX1402-$BW1402+1))),"")</f>
        <v>0.0</v>
      </c>
      <c r="Y1402">
        <f>IF(AND(ISNUMBER($BW1402),ISNUMBER($BX1402)),MIN(1,MAX(0,($BX1402-2018+1)/($BX1402-$BW1402+1))),"")</f>
        <v>0.0</v>
      </c>
      <c r="Z1402">
        <f>IF(AND(ISNUMBER($BW1402),ISNUMBER($BX1402)),MIN(1,MAX(0,($BX1402-2019+1)/($BX1402-$BW1402+1))),"")</f>
        <v>0.0</v>
      </c>
      <c r="AA1402">
        <f>IF(ISNUMBER($BX1402),IF($BX1402&gt;=2017,1,0),"")</f>
        <v>0.0</v>
      </c>
      <c r="AB1402">
        <f>IF(ISNUMBER($BX1402),IF($BX1402&gt;=2018,1,0),"")</f>
        <v>0.0</v>
      </c>
      <c r="AC1402">
        <f>IF(ISNUMBER($BX1402),IF($BX1402&gt;=2019,1,0),"")</f>
        <v>0.0</v>
      </c>
      <c r="AD1402">
        <f>IF($L1402&lt;&gt;"",IF($L1402&gt;2013,1,0),"")</f>
        <v>0.0</v>
      </c>
      <c r="AE1402">
        <f>IF($L1402&lt;&gt;"",1+IF($L1402&gt;2011,1,0)+IF($L1402&gt;2014,1,0),"")</f>
        <v>2.0</v>
      </c>
      <c r="AF1402" t="inlineStr">
        <is>
          <t>loan (interest rate)</t>
        </is>
      </c>
      <c r="AG1402" t="inlineStr">
        <is>
          <t>performance</t>
        </is>
      </c>
      <c r="AH1402" t="inlineStr">
        <is>
          <t>99_NCE</t>
        </is>
      </c>
      <c r="AI1402" t="inlineStr">
        <is>
          <t>without ETS/CT</t>
        </is>
      </c>
      <c r="AJ1402" t="inlineStr">
        <is>
          <t>without ETS/CT</t>
        </is>
      </c>
      <c r="AK1402" t="str">
        <f>IF(AND($CF1402&lt;&gt;"",IFERROR(INDEX(subsample_country_map!$B:$B,MATCH($CF1402,subsample_country_map!$A:$A,0)),"")&lt;&gt;""),INDEX(subsample_country_map!$B:$B,MATCH($CF1402,subsample_country_map!$A:$A,0)),INDEX(lookup!$AA:$AA,MATCH($A1402,lookup!$A:$A,0)))</f>
        <v>3_AsiaPac</v>
      </c>
      <c r="AL1402" t="str">
        <f>IF(AND($CF1402&lt;&gt;"",IFERROR(INDEX(subsample_country_map!$C:$C,MATCH($CF1402,subsample_country_map!$A:$A,0)),"")&lt;&gt;""),INDEX(subsample_country_map!$C:$C,MATCH($CF1402,subsample_country_map!$A:$A,0)),INDEX(lookup!$AB:$AB,MATCH($A1402,lookup!$A:$A,0)))</f>
        <v>2_developing</v>
      </c>
      <c r="AM1402" t="str">
        <f>IF(AND($CF1402&lt;&gt;"",IFERROR(INDEX(subsample_country_map!$D:$D,MATCH($CF1402,subsample_country_map!$A:$A,0)),"")&lt;&gt;""),INDEX(subsample_country_map!$D:$D,MATCH($CF1402,subsample_country_map!$A:$A,0)),INDEX(lookup!$AC:$AC,MATCH($A1402,lookup!$A:$A,0)))</f>
        <v>2_non_western</v>
      </c>
      <c r="AN1402" t="str">
        <f>IF(AND($CF1402&lt;&gt;"",IFERROR(INDEX(subsample_country_map!$E:$E,MATCH($CF1402,subsample_country_map!$A:$A,0)),"")&lt;&gt;""),INDEX(subsample_country_map!$E:$E,MATCH($CF1402,subsample_country_map!$A:$A,0)),INDEX(lookup!$AD:$AD,MATCH($A1402,lookup!$A:$A,0)))</f>
        <v>1_common law</v>
      </c>
      <c r="AO1402" t="str">
        <f>INDEX(lookup!$Y:$Y,MATCH($A1402,lookup!$A:$A,0))</f>
        <v>0_published</v>
      </c>
      <c r="AP1402" t="str">
        <f>INDEX(lookup!$Z:$Z,MATCH($A1402,lookup!$A:$A,0))</f>
        <v>1_VHB high</v>
      </c>
      <c r="AQ1402" t="str">
        <f>INDEX(lookup!$W:$W,MATCH($A1402,lookup!$A:$A,0))</f>
        <v>1_fin/acc/econ</v>
      </c>
      <c r="AS1402" t="inlineStr">
        <is>
          <t>staging</t>
        </is>
      </c>
      <c r="AT1402" t="inlineStr">
        <is>
          <t>bad-CER</t>
        </is>
      </c>
      <c r="AU1402" t="inlineStr">
        <is>
          <t>cost</t>
        </is>
      </c>
      <c r="AV1402" t="inlineStr">
        <is>
          <t>1.6205</t>
        </is>
      </c>
      <c r="AY1402" t="inlineStr">
        <is>
          <t>0.9246</t>
        </is>
      </c>
      <c r="BA1402" t="inlineStr">
        <is>
          <t>FLAG</t>
        </is>
      </c>
      <c r="BB1402" t="inlineStr">
        <is>
          <t>0</t>
        </is>
      </c>
      <c r="BC1402" t="inlineStr">
        <is>
          <t>other: Heckman's (1979) two-step model</t>
        </is>
      </c>
      <c r="BD1402" t="inlineStr">
        <is>
          <t>not stated</t>
        </is>
      </c>
      <c r="BE1402" t="inlineStr">
        <is>
          <t>industry</t>
        </is>
      </c>
      <c r="BF1402" t="inlineStr">
        <is>
          <t>Non-environmentally sensitive</t>
        </is>
      </c>
      <c r="BI1402" t="inlineStr">
        <is>
          <t>Table VIII</t>
        </is>
      </c>
      <c r="BJ1402" t="inlineStr">
        <is>
          <t>Model (iii)</t>
        </is>
      </c>
      <c r="BK1402" t="inlineStr">
        <is>
          <t>1413</t>
        </is>
      </c>
      <c r="BL1402" t="inlineStr">
        <is>
          <t>EMISSIONS 1.6205 (0.9246)</t>
        </is>
      </c>
      <c r="BM1402" t="inlineStr">
        <is>
          <t>EMISSIONS</t>
        </is>
      </c>
      <c r="BN1402" t="inlineStr">
        <is>
          <t>COD (total interest paid during the year divided by the total long-term debt)</t>
        </is>
      </c>
      <c r="BO1402" t="inlineStr">
        <is>
          <t>rescreen</t>
        </is>
      </c>
      <c r="BP1402" t="inlineStr">
        <is>
          <t>Kumar &amp; Firoz (2018)</t>
        </is>
      </c>
      <c r="BQ1402" t="inlineStr">
        <is>
          <t>non-convertible</t>
        </is>
      </c>
      <c r="BT1402" t="n">
        <v>0</v>
      </c>
      <c r="BU1402" t="inlineStr">
        <is>
          <t>staging_Kumar_Firoz_2018.csv</t>
        </is>
      </c>
      <c r="BW1402" t="n">
        <v>2011</v>
      </c>
      <c r="BX1402" t="n">
        <v>2014</v>
      </c>
      <c r="BY1402" t="inlineStr">
        <is>
          <t>India</t>
        </is>
      </c>
      <c r="BZ1402" t="n">
        <v>2012.5</v>
      </c>
      <c r="CA1402" t="n">
        <v>0</v>
      </c>
      <c r="CB1402" t="n">
        <v>0</v>
      </c>
      <c r="CC1402" t="n">
        <v>0</v>
      </c>
      <c r="CE1402" t="n">
        <v>0</v>
      </c>
    </row>
    <row r="1403">
      <c r="A1403" t="inlineStr">
        <is>
          <t>Kumar &amp; Firoz (2018)</t>
        </is>
      </c>
      <c r="B1403" t="n">
        <v>2708</v>
      </c>
      <c r="H1403" t="inlineStr">
        <is>
          <t>partial</t>
        </is>
      </c>
      <c r="I1403" t="inlineStr">
        <is>
          <t>p-Value available</t>
        </is>
      </c>
      <c r="J1403">
        <f>IF($BW1403&lt;&gt;"",$BW1403,"")</f>
        <v>2011.0</v>
      </c>
      <c r="K1403">
        <f>IF($BX1403&lt;&gt;"",$BX1403,"")</f>
        <v>2014.0</v>
      </c>
      <c r="L1403">
        <f>IF(AND(ISNUMBER($BW1403),ISNUMBER($BX1403)),($BW1403+$BX1403)/2,"")</f>
        <v>2012.5</v>
      </c>
      <c r="M1403">
        <f>IF($L1403&lt;&gt;"",$L1403,"")</f>
        <v>2012.5</v>
      </c>
      <c r="N1403">
        <f>IF(AND(ISNUMBER($BW1403),ISNUMBER($BX1403)),MIN(1,MAX(0,($BX1403-2016+1)/($BX1403-$BW1403+1))),"")</f>
        <v>0.0</v>
      </c>
      <c r="O1403">
        <f>IF(AND(ISNUMBER($BW1403),ISNUMBER($BX1403)),MIN(1,MAX(0,($BX1403-2017+1)/($BX1403-$BW1403+1))),"")</f>
        <v>0.0</v>
      </c>
      <c r="P1403">
        <f>IF(AND(ISNUMBER($BW1403),ISNUMBER($BX1403)),MIN(1,MAX(0,($BX1403-2018+1)/($BX1403-$BW1403+1))),"")</f>
        <v>0.0</v>
      </c>
      <c r="Q1403">
        <f>IF(AND(ISNUMBER($BW1403),ISNUMBER($BX1403)),MIN(1,MAX(0,($BX1403-2019+1)/($BX1403-$BW1403+1))),"")</f>
        <v>0.0</v>
      </c>
      <c r="R1403">
        <f>IF(AND(ISNUMBER($BW1403),ISNUMBER($BX1403)),MIN(1,MAX(0,($BX1403-2016+1)/($BX1403-$BW1403+1))),"")</f>
        <v>0.0</v>
      </c>
      <c r="S1403">
        <f>IF($L1403&lt;&gt;"",IF($L1403&gt;=2015.5,1,0),"")</f>
        <v>0.0</v>
      </c>
      <c r="T1403">
        <f>IF($L1403&lt;&gt;"",IF($L1403&gt;=2016,1,0),"")</f>
        <v>0.0</v>
      </c>
      <c r="U1403">
        <f>IF(ISNUMBER($BX1403),IF($BX1403&gt;=2016,1,0),"")</f>
        <v>0.0</v>
      </c>
      <c r="V1403">
        <f>IF(ISNUMBER($BW1403),IF($BW1403&gt;=2016,1,0),"")</f>
        <v>0.0</v>
      </c>
      <c r="W1403" t="str">
        <f>IF(AND(ISNUMBER($BW1403),ISNUMBER($BX1403)),IF($BW1403&gt;=2016,"post-only",IF($BX1403&lt;2016,"pre-only","mixed")),"")</f>
        <v>pre-only</v>
      </c>
      <c r="X1403">
        <f>IF(AND(ISNUMBER($BW1403),ISNUMBER($BX1403)),MIN(1,MAX(0,($BX1403-2017+1)/($BX1403-$BW1403+1))),"")</f>
        <v>0.0</v>
      </c>
      <c r="Y1403">
        <f>IF(AND(ISNUMBER($BW1403),ISNUMBER($BX1403)),MIN(1,MAX(0,($BX1403-2018+1)/($BX1403-$BW1403+1))),"")</f>
        <v>0.0</v>
      </c>
      <c r="Z1403">
        <f>IF(AND(ISNUMBER($BW1403),ISNUMBER($BX1403)),MIN(1,MAX(0,($BX1403-2019+1)/($BX1403-$BW1403+1))),"")</f>
        <v>0.0</v>
      </c>
      <c r="AA1403">
        <f>IF(ISNUMBER($BX1403),IF($BX1403&gt;=2017,1,0),"")</f>
        <v>0.0</v>
      </c>
      <c r="AB1403">
        <f>IF(ISNUMBER($BX1403),IF($BX1403&gt;=2018,1,0),"")</f>
        <v>0.0</v>
      </c>
      <c r="AC1403">
        <f>IF(ISNUMBER($BX1403),IF($BX1403&gt;=2019,1,0),"")</f>
        <v>0.0</v>
      </c>
      <c r="AD1403">
        <f>IF($L1403&lt;&gt;"",IF($L1403&gt;2013,1,0),"")</f>
        <v>0.0</v>
      </c>
      <c r="AE1403">
        <f>IF($L1403&lt;&gt;"",1+IF($L1403&gt;2011,1,0)+IF($L1403&gt;2014,1,0),"")</f>
        <v>2.0</v>
      </c>
      <c r="AF1403" t="inlineStr">
        <is>
          <t>loan (interest rate)</t>
        </is>
      </c>
      <c r="AG1403" t="inlineStr">
        <is>
          <t>performance</t>
        </is>
      </c>
      <c r="AH1403" t="inlineStr">
        <is>
          <t>99_NCE</t>
        </is>
      </c>
      <c r="AI1403" t="inlineStr">
        <is>
          <t>without ETS/CT</t>
        </is>
      </c>
      <c r="AJ1403" t="inlineStr">
        <is>
          <t>without ETS/CT</t>
        </is>
      </c>
      <c r="AK1403" t="str">
        <f>IF(AND($CF1403&lt;&gt;"",IFERROR(INDEX(subsample_country_map!$B:$B,MATCH($CF1403,subsample_country_map!$A:$A,0)),"")&lt;&gt;""),INDEX(subsample_country_map!$B:$B,MATCH($CF1403,subsample_country_map!$A:$A,0)),INDEX(lookup!$AA:$AA,MATCH($A1403,lookup!$A:$A,0)))</f>
        <v>3_AsiaPac</v>
      </c>
      <c r="AL1403" t="str">
        <f>IF(AND($CF1403&lt;&gt;"",IFERROR(INDEX(subsample_country_map!$C:$C,MATCH($CF1403,subsample_country_map!$A:$A,0)),"")&lt;&gt;""),INDEX(subsample_country_map!$C:$C,MATCH($CF1403,subsample_country_map!$A:$A,0)),INDEX(lookup!$AB:$AB,MATCH($A1403,lookup!$A:$A,0)))</f>
        <v>2_developing</v>
      </c>
      <c r="AM1403" t="str">
        <f>IF(AND($CF1403&lt;&gt;"",IFERROR(INDEX(subsample_country_map!$D:$D,MATCH($CF1403,subsample_country_map!$A:$A,0)),"")&lt;&gt;""),INDEX(subsample_country_map!$D:$D,MATCH($CF1403,subsample_country_map!$A:$A,0)),INDEX(lookup!$AC:$AC,MATCH($A1403,lookup!$A:$A,0)))</f>
        <v>2_non_western</v>
      </c>
      <c r="AN1403" t="str">
        <f>IF(AND($CF1403&lt;&gt;"",IFERROR(INDEX(subsample_country_map!$E:$E,MATCH($CF1403,subsample_country_map!$A:$A,0)),"")&lt;&gt;""),INDEX(subsample_country_map!$E:$E,MATCH($CF1403,subsample_country_map!$A:$A,0)),INDEX(lookup!$AD:$AD,MATCH($A1403,lookup!$A:$A,0)))</f>
        <v>1_common law</v>
      </c>
      <c r="AO1403" t="str">
        <f>INDEX(lookup!$Y:$Y,MATCH($A1403,lookup!$A:$A,0))</f>
        <v>0_published</v>
      </c>
      <c r="AP1403" t="str">
        <f>INDEX(lookup!$Z:$Z,MATCH($A1403,lookup!$A:$A,0))</f>
        <v>1_VHB high</v>
      </c>
      <c r="AQ1403" t="str">
        <f>INDEX(lookup!$W:$W,MATCH($A1403,lookup!$A:$A,0))</f>
        <v>1_fin/acc/econ</v>
      </c>
      <c r="AS1403" t="inlineStr">
        <is>
          <t>staging</t>
        </is>
      </c>
      <c r="AT1403" t="inlineStr">
        <is>
          <t>bad-CER</t>
        </is>
      </c>
      <c r="AU1403" t="inlineStr">
        <is>
          <t>cost</t>
        </is>
      </c>
      <c r="AV1403" t="inlineStr">
        <is>
          <t>0.0001</t>
        </is>
      </c>
      <c r="AY1403" t="inlineStr">
        <is>
          <t>0.6834</t>
        </is>
      </c>
      <c r="BA1403" t="inlineStr">
        <is>
          <t>FLAG</t>
        </is>
      </c>
      <c r="BB1403" t="inlineStr">
        <is>
          <t>0</t>
        </is>
      </c>
      <c r="BC1403" t="inlineStr">
        <is>
          <t>other: Heckman's (1979) two-step model</t>
        </is>
      </c>
      <c r="BD1403" t="inlineStr">
        <is>
          <t>not stated</t>
        </is>
      </c>
      <c r="BE1403" t="inlineStr">
        <is>
          <t>industry</t>
        </is>
      </c>
      <c r="BF1403" t="inlineStr">
        <is>
          <t>Non-environmentally sensitive</t>
        </is>
      </c>
      <c r="BI1403" t="inlineStr">
        <is>
          <t>Table VIII</t>
        </is>
      </c>
      <c r="BJ1403" t="inlineStr">
        <is>
          <t>Model (iv)</t>
        </is>
      </c>
      <c r="BK1403" t="inlineStr">
        <is>
          <t>1413</t>
        </is>
      </c>
      <c r="BL1403" t="inlineStr">
        <is>
          <t>EMISSIONS 0.0001 (0.6834)</t>
        </is>
      </c>
      <c r="BM1403" t="inlineStr">
        <is>
          <t>EMISSIONS</t>
        </is>
      </c>
      <c r="BN1403" t="inlineStr">
        <is>
          <t>COD (total interest paid during the year divided by the total long-term debt)</t>
        </is>
      </c>
      <c r="BO1403" t="inlineStr">
        <is>
          <t>rescreen</t>
        </is>
      </c>
      <c r="BP1403" t="inlineStr">
        <is>
          <t>Kumar &amp; Firoz (2018)</t>
        </is>
      </c>
      <c r="BQ1403" t="inlineStr">
        <is>
          <t>non-convertible</t>
        </is>
      </c>
      <c r="BT1403" t="n">
        <v>0</v>
      </c>
      <c r="BU1403" t="inlineStr">
        <is>
          <t>staging_Kumar_Firoz_2018.csv</t>
        </is>
      </c>
      <c r="BW1403" t="n">
        <v>2011</v>
      </c>
      <c r="BX1403" t="n">
        <v>2014</v>
      </c>
      <c r="BY1403" t="inlineStr">
        <is>
          <t>India</t>
        </is>
      </c>
      <c r="BZ1403" t="n">
        <v>2012.5</v>
      </c>
      <c r="CA1403" t="n">
        <v>0</v>
      </c>
      <c r="CB1403" t="n">
        <v>0</v>
      </c>
      <c r="CC1403" t="n">
        <v>0</v>
      </c>
      <c r="CE1403" t="n">
        <v>0</v>
      </c>
    </row>
    <row r="1404">
      <c r="A1404" t="inlineStr">
        <is>
          <t>Lee (2022)</t>
        </is>
      </c>
      <c r="B1404" t="n">
        <v>2709</v>
      </c>
      <c r="C1404" t="n">
        <v>0.0354</v>
      </c>
      <c r="D1404" t="n">
        <v>7996</v>
      </c>
      <c r="E1404">
        <f>IF(ISNUMBER($BA1404),$BA1404,IF(AND(ISNUMBER($D1404),ISNUMBER($BW1404),ISNUMBER($BX1404)),$D1404*($BX1404-$BW1404+1),""))</f>
        <v>71964.0</v>
      </c>
      <c r="H1404" t="inlineStr">
        <is>
          <t>bivariate</t>
        </is>
      </c>
      <c r="I1404" t="inlineStr">
        <is>
          <t>Correlation coefficient available</t>
        </is>
      </c>
      <c r="J1404">
        <f>IF($BW1404&lt;&gt;"",$BW1404,"")</f>
        <v>2011.0</v>
      </c>
      <c r="K1404">
        <f>IF($BX1404&lt;&gt;"",$BX1404,"")</f>
        <v>2019.0</v>
      </c>
      <c r="L1404">
        <f>IF(AND(ISNUMBER($BW1404),ISNUMBER($BX1404)),($BW1404+$BX1404)/2,"")</f>
        <v>2015.0</v>
      </c>
      <c r="M1404">
        <f>IF($L1404&lt;&gt;"",$L1404,"")</f>
        <v>2015.0</v>
      </c>
      <c r="N1404">
        <f>IF(AND(ISNUMBER($BW1404),ISNUMBER($BX1404)),MIN(1,MAX(0,($BX1404-2016+1)/($BX1404-$BW1404+1))),"")</f>
        <v>0.4444444444444444</v>
      </c>
      <c r="O1404">
        <f>IF(AND(ISNUMBER($BW1404),ISNUMBER($BX1404)),MIN(1,MAX(0,($BX1404-2017+1)/($BX1404-$BW1404+1))),"")</f>
        <v>0.3333333333333333</v>
      </c>
      <c r="P1404">
        <f>IF(AND(ISNUMBER($BW1404),ISNUMBER($BX1404)),MIN(1,MAX(0,($BX1404-2018+1)/($BX1404-$BW1404+1))),"")</f>
        <v>0.2222222222222222</v>
      </c>
      <c r="Q1404">
        <f>IF(AND(ISNUMBER($BW1404),ISNUMBER($BX1404)),MIN(1,MAX(0,($BX1404-2019+1)/($BX1404-$BW1404+1))),"")</f>
        <v>0.1111111111111111</v>
      </c>
      <c r="R1404">
        <f>IF(AND(ISNUMBER($BW1404),ISNUMBER($BX1404)),MIN(1,MAX(0,($BX1404-2016+1)/($BX1404-$BW1404+1))),"")</f>
        <v>0.4444444444444444</v>
      </c>
      <c r="S1404">
        <f>IF($L1404&lt;&gt;"",IF($L1404&gt;=2015.5,1,0),"")</f>
        <v>0.0</v>
      </c>
      <c r="T1404">
        <f>IF($L1404&lt;&gt;"",IF($L1404&gt;=2016,1,0),"")</f>
        <v>0.0</v>
      </c>
      <c r="U1404">
        <f>IF(ISNUMBER($BX1404),IF($BX1404&gt;=2016,1,0),"")</f>
        <v>1.0</v>
      </c>
      <c r="V1404">
        <f>IF(ISNUMBER($BW1404),IF($BW1404&gt;=2016,1,0),"")</f>
        <v>0.0</v>
      </c>
      <c r="W1404" t="str">
        <f>IF(AND(ISNUMBER($BW1404),ISNUMBER($BX1404)),IF($BW1404&gt;=2016,"post-only",IF($BX1404&lt;2016,"pre-only","mixed")),"")</f>
        <v>mixed</v>
      </c>
      <c r="X1404">
        <f>IF(AND(ISNUMBER($BW1404),ISNUMBER($BX1404)),MIN(1,MAX(0,($BX1404-2017+1)/($BX1404-$BW1404+1))),"")</f>
        <v>0.3333333333333333</v>
      </c>
      <c r="Y1404">
        <f>IF(AND(ISNUMBER($BW1404),ISNUMBER($BX1404)),MIN(1,MAX(0,($BX1404-2018+1)/($BX1404-$BW1404+1))),"")</f>
        <v>0.2222222222222222</v>
      </c>
      <c r="Z1404">
        <f>IF(AND(ISNUMBER($BW1404),ISNUMBER($BX1404)),MIN(1,MAX(0,($BX1404-2019+1)/($BX1404-$BW1404+1))),"")</f>
        <v>0.1111111111111111</v>
      </c>
      <c r="AA1404">
        <f>IF(ISNUMBER($BX1404),IF($BX1404&gt;=2017,1,0),"")</f>
        <v>1.0</v>
      </c>
      <c r="AB1404">
        <f>IF(ISNUMBER($BX1404),IF($BX1404&gt;=2018,1,0),"")</f>
        <v>1.0</v>
      </c>
      <c r="AC1404">
        <f>IF(ISNUMBER($BX1404),IF($BX1404&gt;=2019,1,0),"")</f>
        <v>1.0</v>
      </c>
      <c r="AD1404">
        <f>IF($L1404&lt;&gt;"",IF($L1404&gt;2013,1,0),"")</f>
        <v>1.0</v>
      </c>
      <c r="AE1404">
        <f>IF($L1404&lt;&gt;"",1+IF($L1404&gt;2011,1,0)+IF($L1404&gt;2014,1,0),"")</f>
        <v>3.0</v>
      </c>
      <c r="AF1404" t="inlineStr">
        <is>
          <t>rating</t>
        </is>
      </c>
      <c r="AG1404" t="inlineStr">
        <is>
          <t>disclosure</t>
        </is>
      </c>
      <c r="AH1404" t="inlineStr">
        <is>
          <t>non-sensitive</t>
        </is>
      </c>
      <c r="AI1404" t="inlineStr">
        <is>
          <t>with ETS/CT</t>
        </is>
      </c>
      <c r="AJ1404" t="inlineStr">
        <is>
          <t>without ETS/CT</t>
        </is>
      </c>
      <c r="AK1404" t="str">
        <f>IF(AND($CF1404&lt;&gt;"",IFERROR(INDEX(subsample_country_map!$B:$B,MATCH($CF1404,subsample_country_map!$A:$A,0)),"")&lt;&gt;""),INDEX(subsample_country_map!$B:$B,MATCH($CF1404,subsample_country_map!$A:$A,0)),INDEX(lookup!$AA:$AA,MATCH($A1404,lookup!$A:$A,0)))</f>
        <v>3_AsiaPac</v>
      </c>
      <c r="AL1404" t="str">
        <f>IF(AND($CF1404&lt;&gt;"",IFERROR(INDEX(subsample_country_map!$C:$C,MATCH($CF1404,subsample_country_map!$A:$A,0)),"")&lt;&gt;""),INDEX(subsample_country_map!$C:$C,MATCH($CF1404,subsample_country_map!$A:$A,0)),INDEX(lookup!$AB:$AB,MATCH($A1404,lookup!$A:$A,0)))</f>
        <v>1_developed</v>
      </c>
      <c r="AM1404" t="str">
        <f>IF(AND($CF1404&lt;&gt;"",IFERROR(INDEX(subsample_country_map!$D:$D,MATCH($CF1404,subsample_country_map!$A:$A,0)),"")&lt;&gt;""),INDEX(subsample_country_map!$D:$D,MATCH($CF1404,subsample_country_map!$A:$A,0)),INDEX(lookup!$AC:$AC,MATCH($A1404,lookup!$A:$A,0)))</f>
        <v>2_non_western</v>
      </c>
      <c r="AN1404" t="str">
        <f>IF(AND($CF1404&lt;&gt;"",IFERROR(INDEX(subsample_country_map!$E:$E,MATCH($CF1404,subsample_country_map!$A:$A,0)),"")&lt;&gt;""),INDEX(subsample_country_map!$E:$E,MATCH($CF1404,subsample_country_map!$A:$A,0)),INDEX(lookup!$AD:$AD,MATCH($A1404,lookup!$A:$A,0)))</f>
        <v>2_civil law</v>
      </c>
      <c r="AO1404" t="str">
        <f>INDEX(lookup!$Y:$Y,MATCH($A1404,lookup!$A:$A,0))</f>
        <v>0_published</v>
      </c>
      <c r="AP1404" t="str">
        <f>INDEX(lookup!$Z:$Z,MATCH($A1404,lookup!$A:$A,0))</f>
        <v>0_VHB low</v>
      </c>
      <c r="AQ1404" t="str">
        <f>INDEX(lookup!$W:$W,MATCH($A1404,lookup!$A:$A,0))</f>
        <v>2_sust</v>
      </c>
      <c r="AS1404" t="inlineStr">
        <is>
          <t>staging</t>
        </is>
      </c>
      <c r="AT1404" t="inlineStr">
        <is>
          <t>good-CER</t>
        </is>
      </c>
      <c r="AU1404" t="inlineStr">
        <is>
          <t>creditworthiness</t>
        </is>
      </c>
      <c r="AY1404" t="inlineStr">
        <is>
          <t>&lt;0.0001</t>
        </is>
      </c>
      <c r="AZ1404" t="inlineStr">
        <is>
          <t>0.0354</t>
        </is>
      </c>
      <c r="BA1404" t="inlineStr">
        <is>
          <t>FLAG</t>
        </is>
      </c>
      <c r="BB1404" t="inlineStr">
        <is>
          <t>FLAG</t>
        </is>
      </c>
      <c r="BC1404" t="inlineStr">
        <is>
          <t>n/a (structural)</t>
        </is>
      </c>
      <c r="BD1404" t="inlineStr">
        <is>
          <t>n/a (structural)</t>
        </is>
      </c>
      <c r="BE1404" t="inlineStr">
        <is>
          <t>none</t>
        </is>
      </c>
      <c r="BI1404" t="inlineStr">
        <is>
          <t>Table 3</t>
        </is>
      </c>
      <c r="BJ1404" t="inlineStr">
        <is>
          <t>row (1) CR x column (2) VD</t>
        </is>
      </c>
      <c r="BK1404" t="inlineStr">
        <is>
          <t>8</t>
        </is>
      </c>
      <c r="BL1404" t="inlineStr">
        <is>
          <t>0.0354 (&lt;0.0001)</t>
        </is>
      </c>
      <c r="BM1404" t="inlineStr">
        <is>
          <t>VD</t>
        </is>
      </c>
      <c r="BN1404" t="inlineStr">
        <is>
          <t>CR</t>
        </is>
      </c>
      <c r="BO1404" t="inlineStr">
        <is>
          <t>original</t>
        </is>
      </c>
      <c r="BP1404" t="inlineStr">
        <is>
          <t>Lee (2022)</t>
        </is>
      </c>
      <c r="BQ1404" t="inlineStr">
        <is>
          <t>bivariate</t>
        </is>
      </c>
      <c r="BT1404" t="n">
        <v>0</v>
      </c>
      <c r="BU1404" t="inlineStr">
        <is>
          <t>staging_Lee_2022.csv</t>
        </is>
      </c>
      <c r="BW1404" t="n">
        <v>2011</v>
      </c>
      <c r="BX1404" t="n">
        <v>2019</v>
      </c>
      <c r="BY1404" t="inlineStr">
        <is>
          <t>South Korea (</t>
        </is>
      </c>
      <c r="BZ1404" t="n">
        <v>2015</v>
      </c>
      <c r="CA1404" t="n">
        <v>0.4444444444444444</v>
      </c>
      <c r="CB1404" t="n">
        <v>0</v>
      </c>
      <c r="CC1404" t="n">
        <v>1</v>
      </c>
      <c r="CD1404" t="n">
        <v>0.03541479841646474</v>
      </c>
      <c r="CE1404" t="n">
        <v>1</v>
      </c>
    </row>
    <row r="1405">
      <c r="A1405" t="inlineStr">
        <is>
          <t>Lee (2022)</t>
        </is>
      </c>
      <c r="B1405" t="n">
        <v>2710</v>
      </c>
      <c r="C1405" t="n">
        <v>-0.03207908186018371</v>
      </c>
      <c r="D1405" t="n">
        <v>7996</v>
      </c>
      <c r="E1405">
        <f>IF(ISNUMBER($BA1405),$BA1405,IF(AND(ISNUMBER($D1405),ISNUMBER($BW1405),ISNUMBER($BX1405)),$D1405*($BX1405-$BW1405+1),""))</f>
        <v>7996.0</v>
      </c>
      <c r="H1405" t="inlineStr">
        <is>
          <t>partial</t>
        </is>
      </c>
      <c r="I1405" t="inlineStr">
        <is>
          <t>T-Statistic available</t>
        </is>
      </c>
      <c r="J1405">
        <f>IF($BW1405&lt;&gt;"",$BW1405,"")</f>
        <v>2011.0</v>
      </c>
      <c r="K1405">
        <f>IF($BX1405&lt;&gt;"",$BX1405,"")</f>
        <v>2019.0</v>
      </c>
      <c r="L1405">
        <f>IF(AND(ISNUMBER($BW1405),ISNUMBER($BX1405)),($BW1405+$BX1405)/2,"")</f>
        <v>2015.0</v>
      </c>
      <c r="M1405">
        <f>IF($L1405&lt;&gt;"",$L1405,"")</f>
        <v>2015.0</v>
      </c>
      <c r="N1405">
        <f>IF(AND(ISNUMBER($BW1405),ISNUMBER($BX1405)),MIN(1,MAX(0,($BX1405-2016+1)/($BX1405-$BW1405+1))),"")</f>
        <v>0.4444444444444444</v>
      </c>
      <c r="O1405">
        <f>IF(AND(ISNUMBER($BW1405),ISNUMBER($BX1405)),MIN(1,MAX(0,($BX1405-2017+1)/($BX1405-$BW1405+1))),"")</f>
        <v>0.3333333333333333</v>
      </c>
      <c r="P1405">
        <f>IF(AND(ISNUMBER($BW1405),ISNUMBER($BX1405)),MIN(1,MAX(0,($BX1405-2018+1)/($BX1405-$BW1405+1))),"")</f>
        <v>0.2222222222222222</v>
      </c>
      <c r="Q1405">
        <f>IF(AND(ISNUMBER($BW1405),ISNUMBER($BX1405)),MIN(1,MAX(0,($BX1405-2019+1)/($BX1405-$BW1405+1))),"")</f>
        <v>0.1111111111111111</v>
      </c>
      <c r="R1405">
        <f>IF(AND(ISNUMBER($BW1405),ISNUMBER($BX1405)),MIN(1,MAX(0,($BX1405-2016+1)/($BX1405-$BW1405+1))),"")</f>
        <v>0.4444444444444444</v>
      </c>
      <c r="S1405">
        <f>IF($L1405&lt;&gt;"",IF($L1405&gt;=2015.5,1,0),"")</f>
        <v>0.0</v>
      </c>
      <c r="T1405">
        <f>IF($L1405&lt;&gt;"",IF($L1405&gt;=2016,1,0),"")</f>
        <v>0.0</v>
      </c>
      <c r="U1405">
        <f>IF(ISNUMBER($BX1405),IF($BX1405&gt;=2016,1,0),"")</f>
        <v>1.0</v>
      </c>
      <c r="V1405">
        <f>IF(ISNUMBER($BW1405),IF($BW1405&gt;=2016,1,0),"")</f>
        <v>0.0</v>
      </c>
      <c r="W1405" t="str">
        <f>IF(AND(ISNUMBER($BW1405),ISNUMBER($BX1405)),IF($BW1405&gt;=2016,"post-only",IF($BX1405&lt;2016,"pre-only","mixed")),"")</f>
        <v>mixed</v>
      </c>
      <c r="X1405">
        <f>IF(AND(ISNUMBER($BW1405),ISNUMBER($BX1405)),MIN(1,MAX(0,($BX1405-2017+1)/($BX1405-$BW1405+1))),"")</f>
        <v>0.3333333333333333</v>
      </c>
      <c r="Y1405">
        <f>IF(AND(ISNUMBER($BW1405),ISNUMBER($BX1405)),MIN(1,MAX(0,($BX1405-2018+1)/($BX1405-$BW1405+1))),"")</f>
        <v>0.2222222222222222</v>
      </c>
      <c r="Z1405">
        <f>IF(AND(ISNUMBER($BW1405),ISNUMBER($BX1405)),MIN(1,MAX(0,($BX1405-2019+1)/($BX1405-$BW1405+1))),"")</f>
        <v>0.1111111111111111</v>
      </c>
      <c r="AA1405">
        <f>IF(ISNUMBER($BX1405),IF($BX1405&gt;=2017,1,0),"")</f>
        <v>1.0</v>
      </c>
      <c r="AB1405">
        <f>IF(ISNUMBER($BX1405),IF($BX1405&gt;=2018,1,0),"")</f>
        <v>1.0</v>
      </c>
      <c r="AC1405">
        <f>IF(ISNUMBER($BX1405),IF($BX1405&gt;=2019,1,0),"")</f>
        <v>1.0</v>
      </c>
      <c r="AD1405">
        <f>IF($L1405&lt;&gt;"",IF($L1405&gt;2013,1,0),"")</f>
        <v>1.0</v>
      </c>
      <c r="AE1405">
        <f>IF($L1405&lt;&gt;"",1+IF($L1405&gt;2011,1,0)+IF($L1405&gt;2014,1,0),"")</f>
        <v>3.0</v>
      </c>
      <c r="AF1405" t="inlineStr">
        <is>
          <t>rating</t>
        </is>
      </c>
      <c r="AG1405" t="inlineStr">
        <is>
          <t>disclosure</t>
        </is>
      </c>
      <c r="AH1405" t="inlineStr">
        <is>
          <t>non-sensitive</t>
        </is>
      </c>
      <c r="AI1405" t="inlineStr">
        <is>
          <t>with ETS/CT</t>
        </is>
      </c>
      <c r="AJ1405" t="inlineStr">
        <is>
          <t>without ETS/CT</t>
        </is>
      </c>
      <c r="AK1405" t="str">
        <f>IF(AND($CF1405&lt;&gt;"",IFERROR(INDEX(subsample_country_map!$B:$B,MATCH($CF1405,subsample_country_map!$A:$A,0)),"")&lt;&gt;""),INDEX(subsample_country_map!$B:$B,MATCH($CF1405,subsample_country_map!$A:$A,0)),INDEX(lookup!$AA:$AA,MATCH($A1405,lookup!$A:$A,0)))</f>
        <v>3_AsiaPac</v>
      </c>
      <c r="AL1405" t="str">
        <f>IF(AND($CF1405&lt;&gt;"",IFERROR(INDEX(subsample_country_map!$C:$C,MATCH($CF1405,subsample_country_map!$A:$A,0)),"")&lt;&gt;""),INDEX(subsample_country_map!$C:$C,MATCH($CF1405,subsample_country_map!$A:$A,0)),INDEX(lookup!$AB:$AB,MATCH($A1405,lookup!$A:$A,0)))</f>
        <v>1_developed</v>
      </c>
      <c r="AM1405" t="str">
        <f>IF(AND($CF1405&lt;&gt;"",IFERROR(INDEX(subsample_country_map!$D:$D,MATCH($CF1405,subsample_country_map!$A:$A,0)),"")&lt;&gt;""),INDEX(subsample_country_map!$D:$D,MATCH($CF1405,subsample_country_map!$A:$A,0)),INDEX(lookup!$AC:$AC,MATCH($A1405,lookup!$A:$A,0)))</f>
        <v>2_non_western</v>
      </c>
      <c r="AN1405" t="str">
        <f>IF(AND($CF1405&lt;&gt;"",IFERROR(INDEX(subsample_country_map!$E:$E,MATCH($CF1405,subsample_country_map!$A:$A,0)),"")&lt;&gt;""),INDEX(subsample_country_map!$E:$E,MATCH($CF1405,subsample_country_map!$A:$A,0)),INDEX(lookup!$AD:$AD,MATCH($A1405,lookup!$A:$A,0)))</f>
        <v>2_civil law</v>
      </c>
      <c r="AO1405" t="str">
        <f>INDEX(lookup!$Y:$Y,MATCH($A1405,lookup!$A:$A,0))</f>
        <v>0_published</v>
      </c>
      <c r="AP1405" t="str">
        <f>INDEX(lookup!$Z:$Z,MATCH($A1405,lookup!$A:$A,0))</f>
        <v>0_VHB low</v>
      </c>
      <c r="AQ1405" t="str">
        <f>INDEX(lookup!$W:$W,MATCH($A1405,lookup!$A:$A,0))</f>
        <v>2_sust</v>
      </c>
      <c r="AS1405" t="inlineStr">
        <is>
          <t>staging</t>
        </is>
      </c>
      <c r="AT1405" t="inlineStr">
        <is>
          <t>good-CER</t>
        </is>
      </c>
      <c r="AU1405" t="inlineStr">
        <is>
          <t>creditworthiness</t>
        </is>
      </c>
      <c r="AV1405" t="inlineStr">
        <is>
          <t>0.0137</t>
        </is>
      </c>
      <c r="AX1405" t="inlineStr">
        <is>
          <t>2.87</t>
        </is>
      </c>
      <c r="BA1405" t="n">
        <v>7996</v>
      </c>
      <c r="BB1405" t="inlineStr">
        <is>
          <t>1</t>
        </is>
      </c>
      <c r="BC1405" t="inlineStr">
        <is>
          <t>OLS</t>
        </is>
      </c>
      <c r="BD1405" t="inlineStr">
        <is>
          <t>not stated</t>
        </is>
      </c>
      <c r="BE1405" t="inlineStr">
        <is>
          <t>none</t>
        </is>
      </c>
      <c r="BI1405" t="inlineStr">
        <is>
          <t>Table 4</t>
        </is>
      </c>
      <c r="BJ1405" t="inlineStr">
        <is>
          <t>H1 main model (single column)</t>
        </is>
      </c>
      <c r="BK1405" t="inlineStr">
        <is>
          <t>8</t>
        </is>
      </c>
      <c r="BL1405" t="inlineStr">
        <is>
          <t>VD 0.0137 2.87 ***</t>
        </is>
      </c>
      <c r="BM1405" t="inlineStr">
        <is>
          <t>VD</t>
        </is>
      </c>
      <c r="BN1405" t="inlineStr">
        <is>
          <t>CRt+1</t>
        </is>
      </c>
      <c r="BO1405" t="inlineStr">
        <is>
          <t>original</t>
        </is>
      </c>
      <c r="BP1405" t="inlineStr">
        <is>
          <t>Lee (2022)</t>
        </is>
      </c>
      <c r="BQ1405" t="inlineStr">
        <is>
          <t>computed</t>
        </is>
      </c>
      <c r="BT1405" t="n">
        <v>0</v>
      </c>
      <c r="BU1405" t="inlineStr">
        <is>
          <t>staging_Lee_2022.csv</t>
        </is>
      </c>
      <c r="BW1405" t="n">
        <v>2011</v>
      </c>
      <c r="BX1405" t="n">
        <v>2019</v>
      </c>
      <c r="BY1405" t="inlineStr">
        <is>
          <t>South Korea (</t>
        </is>
      </c>
      <c r="BZ1405" t="n">
        <v>2015</v>
      </c>
      <c r="CA1405" t="n">
        <v>0.4444444444444444</v>
      </c>
      <c r="CB1405" t="n">
        <v>0</v>
      </c>
      <c r="CC1405" t="n">
        <v>1</v>
      </c>
      <c r="CD1405" t="n">
        <v>-0.03209009250618486</v>
      </c>
      <c r="CE1405" t="n">
        <v>1</v>
      </c>
    </row>
    <row r="1406">
      <c r="A1406" t="inlineStr">
        <is>
          <t>Lee (2022)</t>
        </is>
      </c>
      <c r="B1406" t="n">
        <v>2711</v>
      </c>
      <c r="C1406" t="n">
        <v>-0.04501208699620494</v>
      </c>
      <c r="D1406" t="n">
        <v>596</v>
      </c>
      <c r="E1406">
        <f>IF(ISNUMBER($BA1406),$BA1406,IF(AND(ISNUMBER($D1406),ISNUMBER($BW1406),ISNUMBER($BX1406)),$D1406*($BX1406-$BW1406+1),""))</f>
        <v>596.0</v>
      </c>
      <c r="H1406" t="inlineStr">
        <is>
          <t>partial</t>
        </is>
      </c>
      <c r="I1406" t="inlineStr">
        <is>
          <t>T-Statistic available</t>
        </is>
      </c>
      <c r="J1406">
        <f>IF($BW1406&lt;&gt;"",$BW1406,"")</f>
        <v>2011.0</v>
      </c>
      <c r="K1406">
        <f>IF($BX1406&lt;&gt;"",$BX1406,"")</f>
        <v>2019.0</v>
      </c>
      <c r="L1406">
        <f>IF(AND(ISNUMBER($BW1406),ISNUMBER($BX1406)),($BW1406+$BX1406)/2,"")</f>
        <v>2015.0</v>
      </c>
      <c r="M1406">
        <f>IF($L1406&lt;&gt;"",$L1406,"")</f>
        <v>2015.0</v>
      </c>
      <c r="N1406">
        <f>IF(AND(ISNUMBER($BW1406),ISNUMBER($BX1406)),MIN(1,MAX(0,($BX1406-2016+1)/($BX1406-$BW1406+1))),"")</f>
        <v>0.4444444444444444</v>
      </c>
      <c r="O1406">
        <f>IF(AND(ISNUMBER($BW1406),ISNUMBER($BX1406)),MIN(1,MAX(0,($BX1406-2017+1)/($BX1406-$BW1406+1))),"")</f>
        <v>0.3333333333333333</v>
      </c>
      <c r="P1406">
        <f>IF(AND(ISNUMBER($BW1406),ISNUMBER($BX1406)),MIN(1,MAX(0,($BX1406-2018+1)/($BX1406-$BW1406+1))),"")</f>
        <v>0.2222222222222222</v>
      </c>
      <c r="Q1406">
        <f>IF(AND(ISNUMBER($BW1406),ISNUMBER($BX1406)),MIN(1,MAX(0,($BX1406-2019+1)/($BX1406-$BW1406+1))),"")</f>
        <v>0.1111111111111111</v>
      </c>
      <c r="R1406">
        <f>IF(AND(ISNUMBER($BW1406),ISNUMBER($BX1406)),MIN(1,MAX(0,($BX1406-2016+1)/($BX1406-$BW1406+1))),"")</f>
        <v>0.4444444444444444</v>
      </c>
      <c r="S1406">
        <f>IF($L1406&lt;&gt;"",IF($L1406&gt;=2015.5,1,0),"")</f>
        <v>0.0</v>
      </c>
      <c r="T1406">
        <f>IF($L1406&lt;&gt;"",IF($L1406&gt;=2016,1,0),"")</f>
        <v>0.0</v>
      </c>
      <c r="U1406">
        <f>IF(ISNUMBER($BX1406),IF($BX1406&gt;=2016,1,0),"")</f>
        <v>1.0</v>
      </c>
      <c r="V1406">
        <f>IF(ISNUMBER($BW1406),IF($BW1406&gt;=2016,1,0),"")</f>
        <v>0.0</v>
      </c>
      <c r="W1406" t="str">
        <f>IF(AND(ISNUMBER($BW1406),ISNUMBER($BX1406)),IF($BW1406&gt;=2016,"post-only",IF($BX1406&lt;2016,"pre-only","mixed")),"")</f>
        <v>mixed</v>
      </c>
      <c r="X1406">
        <f>IF(AND(ISNUMBER($BW1406),ISNUMBER($BX1406)),MIN(1,MAX(0,($BX1406-2017+1)/($BX1406-$BW1406+1))),"")</f>
        <v>0.3333333333333333</v>
      </c>
      <c r="Y1406">
        <f>IF(AND(ISNUMBER($BW1406),ISNUMBER($BX1406)),MIN(1,MAX(0,($BX1406-2018+1)/($BX1406-$BW1406+1))),"")</f>
        <v>0.2222222222222222</v>
      </c>
      <c r="Z1406">
        <f>IF(AND(ISNUMBER($BW1406),ISNUMBER($BX1406)),MIN(1,MAX(0,($BX1406-2019+1)/($BX1406-$BW1406+1))),"")</f>
        <v>0.1111111111111111</v>
      </c>
      <c r="AA1406">
        <f>IF(ISNUMBER($BX1406),IF($BX1406&gt;=2017,1,0),"")</f>
        <v>1.0</v>
      </c>
      <c r="AB1406">
        <f>IF(ISNUMBER($BX1406),IF($BX1406&gt;=2018,1,0),"")</f>
        <v>1.0</v>
      </c>
      <c r="AC1406">
        <f>IF(ISNUMBER($BX1406),IF($BX1406&gt;=2019,1,0),"")</f>
        <v>1.0</v>
      </c>
      <c r="AD1406">
        <f>IF($L1406&lt;&gt;"",IF($L1406&gt;2013,1,0),"")</f>
        <v>1.0</v>
      </c>
      <c r="AE1406">
        <f>IF($L1406&lt;&gt;"",1+IF($L1406&gt;2011,1,0)+IF($L1406&gt;2014,1,0),"")</f>
        <v>3.0</v>
      </c>
      <c r="AF1406" t="inlineStr">
        <is>
          <t>rating</t>
        </is>
      </c>
      <c r="AG1406" t="inlineStr">
        <is>
          <t>disclosure</t>
        </is>
      </c>
      <c r="AH1406" t="inlineStr">
        <is>
          <t>non-sensitive</t>
        </is>
      </c>
      <c r="AI1406" t="inlineStr">
        <is>
          <t>with ETS/CT</t>
        </is>
      </c>
      <c r="AJ1406" t="inlineStr">
        <is>
          <t>without ETS/CT</t>
        </is>
      </c>
      <c r="AK1406" t="str">
        <f>IF(AND($CF1406&lt;&gt;"",IFERROR(INDEX(subsample_country_map!$B:$B,MATCH($CF1406,subsample_country_map!$A:$A,0)),"")&lt;&gt;""),INDEX(subsample_country_map!$B:$B,MATCH($CF1406,subsample_country_map!$A:$A,0)),INDEX(lookup!$AA:$AA,MATCH($A1406,lookup!$A:$A,0)))</f>
        <v>3_AsiaPac</v>
      </c>
      <c r="AL1406" t="str">
        <f>IF(AND($CF1406&lt;&gt;"",IFERROR(INDEX(subsample_country_map!$C:$C,MATCH($CF1406,subsample_country_map!$A:$A,0)),"")&lt;&gt;""),INDEX(subsample_country_map!$C:$C,MATCH($CF1406,subsample_country_map!$A:$A,0)),INDEX(lookup!$AB:$AB,MATCH($A1406,lookup!$A:$A,0)))</f>
        <v>1_developed</v>
      </c>
      <c r="AM1406" t="str">
        <f>IF(AND($CF1406&lt;&gt;"",IFERROR(INDEX(subsample_country_map!$D:$D,MATCH($CF1406,subsample_country_map!$A:$A,0)),"")&lt;&gt;""),INDEX(subsample_country_map!$D:$D,MATCH($CF1406,subsample_country_map!$A:$A,0)),INDEX(lookup!$AC:$AC,MATCH($A1406,lookup!$A:$A,0)))</f>
        <v>2_non_western</v>
      </c>
      <c r="AN1406" t="str">
        <f>IF(AND($CF1406&lt;&gt;"",IFERROR(INDEX(subsample_country_map!$E:$E,MATCH($CF1406,subsample_country_map!$A:$A,0)),"")&lt;&gt;""),INDEX(subsample_country_map!$E:$E,MATCH($CF1406,subsample_country_map!$A:$A,0)),INDEX(lookup!$AD:$AD,MATCH($A1406,lookup!$A:$A,0)))</f>
        <v>2_civil law</v>
      </c>
      <c r="AO1406" t="str">
        <f>INDEX(lookup!$Y:$Y,MATCH($A1406,lookup!$A:$A,0))</f>
        <v>0_published</v>
      </c>
      <c r="AP1406" t="str">
        <f>INDEX(lookup!$Z:$Z,MATCH($A1406,lookup!$A:$A,0))</f>
        <v>0_VHB low</v>
      </c>
      <c r="AQ1406" t="str">
        <f>INDEX(lookup!$W:$W,MATCH($A1406,lookup!$A:$A,0))</f>
        <v>2_sust</v>
      </c>
      <c r="AS1406" t="inlineStr">
        <is>
          <t>staging</t>
        </is>
      </c>
      <c r="AT1406" t="inlineStr">
        <is>
          <t>good-CER</t>
        </is>
      </c>
      <c r="AU1406" t="inlineStr">
        <is>
          <t>creditworthiness</t>
        </is>
      </c>
      <c r="AV1406" t="inlineStr">
        <is>
          <t>0.0073</t>
        </is>
      </c>
      <c r="AX1406" t="inlineStr">
        <is>
          <t>1.10</t>
        </is>
      </c>
      <c r="BA1406" t="n">
        <v>596</v>
      </c>
      <c r="BB1406" t="inlineStr">
        <is>
          <t>1</t>
        </is>
      </c>
      <c r="BC1406" t="inlineStr">
        <is>
          <t>OLS</t>
        </is>
      </c>
      <c r="BD1406" t="inlineStr">
        <is>
          <t>not stated</t>
        </is>
      </c>
      <c r="BE1406" t="inlineStr">
        <is>
          <t>FLAG</t>
        </is>
      </c>
      <c r="BI1406" t="inlineStr">
        <is>
          <t>Table 5</t>
        </is>
      </c>
      <c r="BJ1406" t="inlineStr">
        <is>
          <t>H2 model (single column)</t>
        </is>
      </c>
      <c r="BK1406" t="inlineStr">
        <is>
          <t>9</t>
        </is>
      </c>
      <c r="BL1406" t="inlineStr">
        <is>
          <t>VD 0.0073 1.10</t>
        </is>
      </c>
      <c r="BM1406" t="inlineStr">
        <is>
          <t>VD</t>
        </is>
      </c>
      <c r="BN1406" t="inlineStr">
        <is>
          <t>CRt+1</t>
        </is>
      </c>
      <c r="BO1406" t="inlineStr">
        <is>
          <t>original</t>
        </is>
      </c>
      <c r="BP1406" t="inlineStr">
        <is>
          <t>Lee (2022)</t>
        </is>
      </c>
      <c r="BQ1406" t="inlineStr">
        <is>
          <t>computed</t>
        </is>
      </c>
      <c r="BT1406" t="n">
        <v>0</v>
      </c>
      <c r="BU1406" t="inlineStr">
        <is>
          <t>staging_Lee_2022.csv</t>
        </is>
      </c>
      <c r="BW1406" t="n">
        <v>2011</v>
      </c>
      <c r="BX1406" t="n">
        <v>2019</v>
      </c>
      <c r="BY1406" t="inlineStr">
        <is>
          <t>South Korea (</t>
        </is>
      </c>
      <c r="BZ1406" t="n">
        <v>2015</v>
      </c>
      <c r="CA1406" t="n">
        <v>0.4444444444444444</v>
      </c>
      <c r="CB1406" t="n">
        <v>0</v>
      </c>
      <c r="CC1406" t="n">
        <v>1</v>
      </c>
      <c r="CD1406" t="n">
        <v>-0.04504252348772923</v>
      </c>
      <c r="CE1406" t="n">
        <v>1</v>
      </c>
    </row>
    <row r="1407">
      <c r="A1407" t="inlineStr">
        <is>
          <t>Lee (2022)</t>
        </is>
      </c>
      <c r="B1407" t="n">
        <v>2712</v>
      </c>
      <c r="C1407" t="n">
        <v>-0.07826480717851016</v>
      </c>
      <c r="D1407" t="n">
        <v>7996</v>
      </c>
      <c r="E1407">
        <f>IF(ISNUMBER($BA1407),$BA1407,IF(AND(ISNUMBER($D1407),ISNUMBER($BW1407),ISNUMBER($BX1407)),$D1407*($BX1407-$BW1407+1),""))</f>
        <v>7996.0</v>
      </c>
      <c r="H1407" t="inlineStr">
        <is>
          <t>partial</t>
        </is>
      </c>
      <c r="I1407" t="inlineStr">
        <is>
          <t>T-Statistic available</t>
        </is>
      </c>
      <c r="J1407">
        <f>IF($BW1407&lt;&gt;"",$BW1407,"")</f>
        <v>2011.0</v>
      </c>
      <c r="K1407">
        <f>IF($BX1407&lt;&gt;"",$BX1407,"")</f>
        <v>2019.0</v>
      </c>
      <c r="L1407">
        <f>IF(AND(ISNUMBER($BW1407),ISNUMBER($BX1407)),($BW1407+$BX1407)/2,"")</f>
        <v>2015.0</v>
      </c>
      <c r="M1407">
        <f>IF($L1407&lt;&gt;"",$L1407,"")</f>
        <v>2015.0</v>
      </c>
      <c r="N1407">
        <f>IF(AND(ISNUMBER($BW1407),ISNUMBER($BX1407)),MIN(1,MAX(0,($BX1407-2016+1)/($BX1407-$BW1407+1))),"")</f>
        <v>0.4444444444444444</v>
      </c>
      <c r="O1407">
        <f>IF(AND(ISNUMBER($BW1407),ISNUMBER($BX1407)),MIN(1,MAX(0,($BX1407-2017+1)/($BX1407-$BW1407+1))),"")</f>
        <v>0.3333333333333333</v>
      </c>
      <c r="P1407">
        <f>IF(AND(ISNUMBER($BW1407),ISNUMBER($BX1407)),MIN(1,MAX(0,($BX1407-2018+1)/($BX1407-$BW1407+1))),"")</f>
        <v>0.2222222222222222</v>
      </c>
      <c r="Q1407">
        <f>IF(AND(ISNUMBER($BW1407),ISNUMBER($BX1407)),MIN(1,MAX(0,($BX1407-2019+1)/($BX1407-$BW1407+1))),"")</f>
        <v>0.1111111111111111</v>
      </c>
      <c r="R1407">
        <f>IF(AND(ISNUMBER($BW1407),ISNUMBER($BX1407)),MIN(1,MAX(0,($BX1407-2016+1)/($BX1407-$BW1407+1))),"")</f>
        <v>0.4444444444444444</v>
      </c>
      <c r="S1407">
        <f>IF($L1407&lt;&gt;"",IF($L1407&gt;=2015.5,1,0),"")</f>
        <v>0.0</v>
      </c>
      <c r="T1407">
        <f>IF($L1407&lt;&gt;"",IF($L1407&gt;=2016,1,0),"")</f>
        <v>0.0</v>
      </c>
      <c r="U1407">
        <f>IF(ISNUMBER($BX1407),IF($BX1407&gt;=2016,1,0),"")</f>
        <v>1.0</v>
      </c>
      <c r="V1407">
        <f>IF(ISNUMBER($BW1407),IF($BW1407&gt;=2016,1,0),"")</f>
        <v>0.0</v>
      </c>
      <c r="W1407" t="str">
        <f>IF(AND(ISNUMBER($BW1407),ISNUMBER($BX1407)),IF($BW1407&gt;=2016,"post-only",IF($BX1407&lt;2016,"pre-only","mixed")),"")</f>
        <v>mixed</v>
      </c>
      <c r="X1407">
        <f>IF(AND(ISNUMBER($BW1407),ISNUMBER($BX1407)),MIN(1,MAX(0,($BX1407-2017+1)/($BX1407-$BW1407+1))),"")</f>
        <v>0.3333333333333333</v>
      </c>
      <c r="Y1407">
        <f>IF(AND(ISNUMBER($BW1407),ISNUMBER($BX1407)),MIN(1,MAX(0,($BX1407-2018+1)/($BX1407-$BW1407+1))),"")</f>
        <v>0.2222222222222222</v>
      </c>
      <c r="Z1407">
        <f>IF(AND(ISNUMBER($BW1407),ISNUMBER($BX1407)),MIN(1,MAX(0,($BX1407-2019+1)/($BX1407-$BW1407+1))),"")</f>
        <v>0.1111111111111111</v>
      </c>
      <c r="AA1407">
        <f>IF(ISNUMBER($BX1407),IF($BX1407&gt;=2017,1,0),"")</f>
        <v>1.0</v>
      </c>
      <c r="AB1407">
        <f>IF(ISNUMBER($BX1407),IF($BX1407&gt;=2018,1,0),"")</f>
        <v>1.0</v>
      </c>
      <c r="AC1407">
        <f>IF(ISNUMBER($BX1407),IF($BX1407&gt;=2019,1,0),"")</f>
        <v>1.0</v>
      </c>
      <c r="AD1407">
        <f>IF($L1407&lt;&gt;"",IF($L1407&gt;2013,1,0),"")</f>
        <v>1.0</v>
      </c>
      <c r="AE1407">
        <f>IF($L1407&lt;&gt;"",1+IF($L1407&gt;2011,1,0)+IF($L1407&gt;2014,1,0),"")</f>
        <v>3.0</v>
      </c>
      <c r="AF1407" t="inlineStr">
        <is>
          <t>rating</t>
        </is>
      </c>
      <c r="AG1407" t="inlineStr">
        <is>
          <t>disclosure</t>
        </is>
      </c>
      <c r="AH1407" t="inlineStr">
        <is>
          <t>non-sensitive</t>
        </is>
      </c>
      <c r="AI1407" t="inlineStr">
        <is>
          <t>with ETS/CT</t>
        </is>
      </c>
      <c r="AJ1407" t="inlineStr">
        <is>
          <t>without ETS/CT</t>
        </is>
      </c>
      <c r="AK1407" t="str">
        <f>IF(AND($CF1407&lt;&gt;"",IFERROR(INDEX(subsample_country_map!$B:$B,MATCH($CF1407,subsample_country_map!$A:$A,0)),"")&lt;&gt;""),INDEX(subsample_country_map!$B:$B,MATCH($CF1407,subsample_country_map!$A:$A,0)),INDEX(lookup!$AA:$AA,MATCH($A1407,lookup!$A:$A,0)))</f>
        <v>3_AsiaPac</v>
      </c>
      <c r="AL1407" t="str">
        <f>IF(AND($CF1407&lt;&gt;"",IFERROR(INDEX(subsample_country_map!$C:$C,MATCH($CF1407,subsample_country_map!$A:$A,0)),"")&lt;&gt;""),INDEX(subsample_country_map!$C:$C,MATCH($CF1407,subsample_country_map!$A:$A,0)),INDEX(lookup!$AB:$AB,MATCH($A1407,lookup!$A:$A,0)))</f>
        <v>1_developed</v>
      </c>
      <c r="AM1407" t="str">
        <f>IF(AND($CF1407&lt;&gt;"",IFERROR(INDEX(subsample_country_map!$D:$D,MATCH($CF1407,subsample_country_map!$A:$A,0)),"")&lt;&gt;""),INDEX(subsample_country_map!$D:$D,MATCH($CF1407,subsample_country_map!$A:$A,0)),INDEX(lookup!$AC:$AC,MATCH($A1407,lookup!$A:$A,0)))</f>
        <v>2_non_western</v>
      </c>
      <c r="AN1407" t="str">
        <f>IF(AND($CF1407&lt;&gt;"",IFERROR(INDEX(subsample_country_map!$E:$E,MATCH($CF1407,subsample_country_map!$A:$A,0)),"")&lt;&gt;""),INDEX(subsample_country_map!$E:$E,MATCH($CF1407,subsample_country_map!$A:$A,0)),INDEX(lookup!$AD:$AD,MATCH($A1407,lookup!$A:$A,0)))</f>
        <v>2_civil law</v>
      </c>
      <c r="AO1407" t="str">
        <f>INDEX(lookup!$Y:$Y,MATCH($A1407,lookup!$A:$A,0))</f>
        <v>0_published</v>
      </c>
      <c r="AP1407" t="str">
        <f>INDEX(lookup!$Z:$Z,MATCH($A1407,lookup!$A:$A,0))</f>
        <v>0_VHB low</v>
      </c>
      <c r="AQ1407" t="str">
        <f>INDEX(lookup!$W:$W,MATCH($A1407,lookup!$A:$A,0))</f>
        <v>2_sust</v>
      </c>
      <c r="AS1407" t="inlineStr">
        <is>
          <t>staging</t>
        </is>
      </c>
      <c r="AT1407" t="inlineStr">
        <is>
          <t>good-CER</t>
        </is>
      </c>
      <c r="AU1407" t="inlineStr">
        <is>
          <t>creditworthiness</t>
        </is>
      </c>
      <c r="AV1407" t="inlineStr">
        <is>
          <t>0.0317</t>
        </is>
      </c>
      <c r="AX1407" t="inlineStr">
        <is>
          <t>7.02</t>
        </is>
      </c>
      <c r="BA1407" t="n">
        <v>7996</v>
      </c>
      <c r="BB1407" t="inlineStr">
        <is>
          <t>1</t>
        </is>
      </c>
      <c r="BC1407" t="inlineStr">
        <is>
          <t>FE</t>
        </is>
      </c>
      <c r="BD1407" t="inlineStr">
        <is>
          <t>not stated</t>
        </is>
      </c>
      <c r="BE1407" t="inlineStr">
        <is>
          <t>none</t>
        </is>
      </c>
      <c r="BI1407" t="inlineStr">
        <is>
          <t>Table 6</t>
        </is>
      </c>
      <c r="BJ1407" t="inlineStr">
        <is>
          <t>Panel A. Hypothesis 1</t>
        </is>
      </c>
      <c r="BK1407" t="inlineStr">
        <is>
          <t>10</t>
        </is>
      </c>
      <c r="BL1407" t="inlineStr">
        <is>
          <t>VD 0.0317 7.02 ***</t>
        </is>
      </c>
      <c r="BM1407" t="inlineStr">
        <is>
          <t>VD</t>
        </is>
      </c>
      <c r="BN1407" t="inlineStr">
        <is>
          <t>CRt+1</t>
        </is>
      </c>
      <c r="BO1407" t="inlineStr">
        <is>
          <t>original</t>
        </is>
      </c>
      <c r="BP1407" t="inlineStr">
        <is>
          <t>Lee (2022)</t>
        </is>
      </c>
      <c r="BQ1407" t="inlineStr">
        <is>
          <t>computed</t>
        </is>
      </c>
      <c r="BT1407" t="n">
        <v>0</v>
      </c>
      <c r="BU1407" t="inlineStr">
        <is>
          <t>staging_Lee_2022.csv</t>
        </is>
      </c>
      <c r="BW1407" t="n">
        <v>2011</v>
      </c>
      <c r="BX1407" t="n">
        <v>2019</v>
      </c>
      <c r="BY1407" t="inlineStr">
        <is>
          <t>South Korea (</t>
        </is>
      </c>
      <c r="BZ1407" t="n">
        <v>2015</v>
      </c>
      <c r="CA1407" t="n">
        <v>0.4444444444444444</v>
      </c>
      <c r="CB1407" t="n">
        <v>0</v>
      </c>
      <c r="CC1407" t="n">
        <v>1</v>
      </c>
      <c r="CD1407" t="n">
        <v>-0.07842519762657794</v>
      </c>
      <c r="CE1407" t="n">
        <v>1</v>
      </c>
    </row>
    <row r="1408">
      <c r="A1408" t="inlineStr">
        <is>
          <t>Lee (2022)</t>
        </is>
      </c>
      <c r="B1408" t="n">
        <v>2713</v>
      </c>
      <c r="C1408" t="n">
        <v>-0.05154300758860341</v>
      </c>
      <c r="D1408" t="n">
        <v>596</v>
      </c>
      <c r="E1408">
        <f>IF(ISNUMBER($BA1408),$BA1408,IF(AND(ISNUMBER($D1408),ISNUMBER($BW1408),ISNUMBER($BX1408)),$D1408*($BX1408-$BW1408+1),""))</f>
        <v>596.0</v>
      </c>
      <c r="H1408" t="inlineStr">
        <is>
          <t>partial</t>
        </is>
      </c>
      <c r="I1408" t="inlineStr">
        <is>
          <t>T-Statistic available</t>
        </is>
      </c>
      <c r="J1408">
        <f>IF($BW1408&lt;&gt;"",$BW1408,"")</f>
        <v>2011.0</v>
      </c>
      <c r="K1408">
        <f>IF($BX1408&lt;&gt;"",$BX1408,"")</f>
        <v>2019.0</v>
      </c>
      <c r="L1408">
        <f>IF(AND(ISNUMBER($BW1408),ISNUMBER($BX1408)),($BW1408+$BX1408)/2,"")</f>
        <v>2015.0</v>
      </c>
      <c r="M1408">
        <f>IF($L1408&lt;&gt;"",$L1408,"")</f>
        <v>2015.0</v>
      </c>
      <c r="N1408">
        <f>IF(AND(ISNUMBER($BW1408),ISNUMBER($BX1408)),MIN(1,MAX(0,($BX1408-2016+1)/($BX1408-$BW1408+1))),"")</f>
        <v>0.4444444444444444</v>
      </c>
      <c r="O1408">
        <f>IF(AND(ISNUMBER($BW1408),ISNUMBER($BX1408)),MIN(1,MAX(0,($BX1408-2017+1)/($BX1408-$BW1408+1))),"")</f>
        <v>0.3333333333333333</v>
      </c>
      <c r="P1408">
        <f>IF(AND(ISNUMBER($BW1408),ISNUMBER($BX1408)),MIN(1,MAX(0,($BX1408-2018+1)/($BX1408-$BW1408+1))),"")</f>
        <v>0.2222222222222222</v>
      </c>
      <c r="Q1408">
        <f>IF(AND(ISNUMBER($BW1408),ISNUMBER($BX1408)),MIN(1,MAX(0,($BX1408-2019+1)/($BX1408-$BW1408+1))),"")</f>
        <v>0.1111111111111111</v>
      </c>
      <c r="R1408">
        <f>IF(AND(ISNUMBER($BW1408),ISNUMBER($BX1408)),MIN(1,MAX(0,($BX1408-2016+1)/($BX1408-$BW1408+1))),"")</f>
        <v>0.4444444444444444</v>
      </c>
      <c r="S1408">
        <f>IF($L1408&lt;&gt;"",IF($L1408&gt;=2015.5,1,0),"")</f>
        <v>0.0</v>
      </c>
      <c r="T1408">
        <f>IF($L1408&lt;&gt;"",IF($L1408&gt;=2016,1,0),"")</f>
        <v>0.0</v>
      </c>
      <c r="U1408">
        <f>IF(ISNUMBER($BX1408),IF($BX1408&gt;=2016,1,0),"")</f>
        <v>1.0</v>
      </c>
      <c r="V1408">
        <f>IF(ISNUMBER($BW1408),IF($BW1408&gt;=2016,1,0),"")</f>
        <v>0.0</v>
      </c>
      <c r="W1408" t="str">
        <f>IF(AND(ISNUMBER($BW1408),ISNUMBER($BX1408)),IF($BW1408&gt;=2016,"post-only",IF($BX1408&lt;2016,"pre-only","mixed")),"")</f>
        <v>mixed</v>
      </c>
      <c r="X1408">
        <f>IF(AND(ISNUMBER($BW1408),ISNUMBER($BX1408)),MIN(1,MAX(0,($BX1408-2017+1)/($BX1408-$BW1408+1))),"")</f>
        <v>0.3333333333333333</v>
      </c>
      <c r="Y1408">
        <f>IF(AND(ISNUMBER($BW1408),ISNUMBER($BX1408)),MIN(1,MAX(0,($BX1408-2018+1)/($BX1408-$BW1408+1))),"")</f>
        <v>0.2222222222222222</v>
      </c>
      <c r="Z1408">
        <f>IF(AND(ISNUMBER($BW1408),ISNUMBER($BX1408)),MIN(1,MAX(0,($BX1408-2019+1)/($BX1408-$BW1408+1))),"")</f>
        <v>0.1111111111111111</v>
      </c>
      <c r="AA1408">
        <f>IF(ISNUMBER($BX1408),IF($BX1408&gt;=2017,1,0),"")</f>
        <v>1.0</v>
      </c>
      <c r="AB1408">
        <f>IF(ISNUMBER($BX1408),IF($BX1408&gt;=2018,1,0),"")</f>
        <v>1.0</v>
      </c>
      <c r="AC1408">
        <f>IF(ISNUMBER($BX1408),IF($BX1408&gt;=2019,1,0),"")</f>
        <v>1.0</v>
      </c>
      <c r="AD1408">
        <f>IF($L1408&lt;&gt;"",IF($L1408&gt;2013,1,0),"")</f>
        <v>1.0</v>
      </c>
      <c r="AE1408">
        <f>IF($L1408&lt;&gt;"",1+IF($L1408&gt;2011,1,0)+IF($L1408&gt;2014,1,0),"")</f>
        <v>3.0</v>
      </c>
      <c r="AF1408" t="inlineStr">
        <is>
          <t>rating</t>
        </is>
      </c>
      <c r="AG1408" t="inlineStr">
        <is>
          <t>disclosure</t>
        </is>
      </c>
      <c r="AH1408" t="inlineStr">
        <is>
          <t>non-sensitive</t>
        </is>
      </c>
      <c r="AI1408" t="inlineStr">
        <is>
          <t>with ETS/CT</t>
        </is>
      </c>
      <c r="AJ1408" t="inlineStr">
        <is>
          <t>without ETS/CT</t>
        </is>
      </c>
      <c r="AK1408" t="str">
        <f>IF(AND($CF1408&lt;&gt;"",IFERROR(INDEX(subsample_country_map!$B:$B,MATCH($CF1408,subsample_country_map!$A:$A,0)),"")&lt;&gt;""),INDEX(subsample_country_map!$B:$B,MATCH($CF1408,subsample_country_map!$A:$A,0)),INDEX(lookup!$AA:$AA,MATCH($A1408,lookup!$A:$A,0)))</f>
        <v>3_AsiaPac</v>
      </c>
      <c r="AL1408" t="str">
        <f>IF(AND($CF1408&lt;&gt;"",IFERROR(INDEX(subsample_country_map!$C:$C,MATCH($CF1408,subsample_country_map!$A:$A,0)),"")&lt;&gt;""),INDEX(subsample_country_map!$C:$C,MATCH($CF1408,subsample_country_map!$A:$A,0)),INDEX(lookup!$AB:$AB,MATCH($A1408,lookup!$A:$A,0)))</f>
        <v>1_developed</v>
      </c>
      <c r="AM1408" t="str">
        <f>IF(AND($CF1408&lt;&gt;"",IFERROR(INDEX(subsample_country_map!$D:$D,MATCH($CF1408,subsample_country_map!$A:$A,0)),"")&lt;&gt;""),INDEX(subsample_country_map!$D:$D,MATCH($CF1408,subsample_country_map!$A:$A,0)),INDEX(lookup!$AC:$AC,MATCH($A1408,lookup!$A:$A,0)))</f>
        <v>2_non_western</v>
      </c>
      <c r="AN1408" t="str">
        <f>IF(AND($CF1408&lt;&gt;"",IFERROR(INDEX(subsample_country_map!$E:$E,MATCH($CF1408,subsample_country_map!$A:$A,0)),"")&lt;&gt;""),INDEX(subsample_country_map!$E:$E,MATCH($CF1408,subsample_country_map!$A:$A,0)),INDEX(lookup!$AD:$AD,MATCH($A1408,lookup!$A:$A,0)))</f>
        <v>2_civil law</v>
      </c>
      <c r="AO1408" t="str">
        <f>INDEX(lookup!$Y:$Y,MATCH($A1408,lookup!$A:$A,0))</f>
        <v>0_published</v>
      </c>
      <c r="AP1408" t="str">
        <f>INDEX(lookup!$Z:$Z,MATCH($A1408,lookup!$A:$A,0))</f>
        <v>0_VHB low</v>
      </c>
      <c r="AQ1408" t="str">
        <f>INDEX(lookup!$W:$W,MATCH($A1408,lookup!$A:$A,0))</f>
        <v>2_sust</v>
      </c>
      <c r="AS1408" t="inlineStr">
        <is>
          <t>staging</t>
        </is>
      </c>
      <c r="AT1408" t="inlineStr">
        <is>
          <t>good-CER</t>
        </is>
      </c>
      <c r="AU1408" t="inlineStr">
        <is>
          <t>creditworthiness</t>
        </is>
      </c>
      <c r="AV1408" t="inlineStr">
        <is>
          <t>0.0079</t>
        </is>
      </c>
      <c r="AX1408" t="inlineStr">
        <is>
          <t>1.26</t>
        </is>
      </c>
      <c r="BA1408" t="n">
        <v>596</v>
      </c>
      <c r="BB1408" t="inlineStr">
        <is>
          <t>1</t>
        </is>
      </c>
      <c r="BC1408" t="inlineStr">
        <is>
          <t>FE</t>
        </is>
      </c>
      <c r="BD1408" t="inlineStr">
        <is>
          <t>not stated</t>
        </is>
      </c>
      <c r="BE1408" t="inlineStr">
        <is>
          <t>FLAG</t>
        </is>
      </c>
      <c r="BI1408" t="inlineStr">
        <is>
          <t>Table 6</t>
        </is>
      </c>
      <c r="BJ1408" t="inlineStr">
        <is>
          <t>Panel B. Hypothesis 2</t>
        </is>
      </c>
      <c r="BK1408" t="inlineStr">
        <is>
          <t>10</t>
        </is>
      </c>
      <c r="BL1408" t="inlineStr">
        <is>
          <t>VD 0.0079 1.26</t>
        </is>
      </c>
      <c r="BM1408" t="inlineStr">
        <is>
          <t>VD</t>
        </is>
      </c>
      <c r="BN1408" t="inlineStr">
        <is>
          <t>CRt+1</t>
        </is>
      </c>
      <c r="BO1408" t="inlineStr">
        <is>
          <t>original</t>
        </is>
      </c>
      <c r="BP1408" t="inlineStr">
        <is>
          <t>Lee (2022)</t>
        </is>
      </c>
      <c r="BQ1408" t="inlineStr">
        <is>
          <t>computed</t>
        </is>
      </c>
      <c r="BT1408" t="n">
        <v>0</v>
      </c>
      <c r="BU1408" t="inlineStr">
        <is>
          <t>staging_Lee_2022.csv</t>
        </is>
      </c>
      <c r="BW1408" t="n">
        <v>2011</v>
      </c>
      <c r="BX1408" t="n">
        <v>2019</v>
      </c>
      <c r="BY1408" t="inlineStr">
        <is>
          <t>South Korea (</t>
        </is>
      </c>
      <c r="BZ1408" t="n">
        <v>2015</v>
      </c>
      <c r="CA1408" t="n">
        <v>0.4444444444444444</v>
      </c>
      <c r="CB1408" t="n">
        <v>0</v>
      </c>
      <c r="CC1408" t="n">
        <v>1</v>
      </c>
      <c r="CD1408" t="n">
        <v>-0.05158872493845284</v>
      </c>
      <c r="CE1408" t="n">
        <v>1</v>
      </c>
    </row>
    <row r="1409">
      <c r="A1409" t="inlineStr">
        <is>
          <t>Lee (2022)</t>
        </is>
      </c>
      <c r="B1409" t="n">
        <v>2714</v>
      </c>
      <c r="C1409" t="n">
        <v>-0.03493603930653014</v>
      </c>
      <c r="D1409" t="n">
        <v>4033</v>
      </c>
      <c r="E1409">
        <f>IF(ISNUMBER($BA1409),$BA1409,IF(AND(ISNUMBER($D1409),ISNUMBER($BW1409),ISNUMBER($BX1409)),$D1409*($BX1409-$BW1409+1),""))</f>
        <v>4033.0</v>
      </c>
      <c r="H1409" t="inlineStr">
        <is>
          <t>partial</t>
        </is>
      </c>
      <c r="I1409" t="inlineStr">
        <is>
          <t>T-Statistic available</t>
        </is>
      </c>
      <c r="J1409">
        <f>IF($BW1409&lt;&gt;"",$BW1409,"")</f>
        <v>2011.0</v>
      </c>
      <c r="K1409">
        <f>IF($BX1409&lt;&gt;"",$BX1409,"")</f>
        <v>2019.0</v>
      </c>
      <c r="L1409">
        <f>IF(AND(ISNUMBER($BW1409),ISNUMBER($BX1409)),($BW1409+$BX1409)/2,"")</f>
        <v>2015.0</v>
      </c>
      <c r="M1409">
        <f>IF($L1409&lt;&gt;"",$L1409,"")</f>
        <v>2015.0</v>
      </c>
      <c r="N1409">
        <f>IF(AND(ISNUMBER($BW1409),ISNUMBER($BX1409)),MIN(1,MAX(0,($BX1409-2016+1)/($BX1409-$BW1409+1))),"")</f>
        <v>0.4444444444444444</v>
      </c>
      <c r="O1409">
        <f>IF(AND(ISNUMBER($BW1409),ISNUMBER($BX1409)),MIN(1,MAX(0,($BX1409-2017+1)/($BX1409-$BW1409+1))),"")</f>
        <v>0.3333333333333333</v>
      </c>
      <c r="P1409">
        <f>IF(AND(ISNUMBER($BW1409),ISNUMBER($BX1409)),MIN(1,MAX(0,($BX1409-2018+1)/($BX1409-$BW1409+1))),"")</f>
        <v>0.2222222222222222</v>
      </c>
      <c r="Q1409">
        <f>IF(AND(ISNUMBER($BW1409),ISNUMBER($BX1409)),MIN(1,MAX(0,($BX1409-2019+1)/($BX1409-$BW1409+1))),"")</f>
        <v>0.1111111111111111</v>
      </c>
      <c r="R1409">
        <f>IF(AND(ISNUMBER($BW1409),ISNUMBER($BX1409)),MIN(1,MAX(0,($BX1409-2016+1)/($BX1409-$BW1409+1))),"")</f>
        <v>0.4444444444444444</v>
      </c>
      <c r="S1409">
        <f>IF($L1409&lt;&gt;"",IF($L1409&gt;=2015.5,1,0),"")</f>
        <v>0.0</v>
      </c>
      <c r="T1409">
        <f>IF($L1409&lt;&gt;"",IF($L1409&gt;=2016,1,0),"")</f>
        <v>0.0</v>
      </c>
      <c r="U1409">
        <f>IF(ISNUMBER($BX1409),IF($BX1409&gt;=2016,1,0),"")</f>
        <v>1.0</v>
      </c>
      <c r="V1409">
        <f>IF(ISNUMBER($BW1409),IF($BW1409&gt;=2016,1,0),"")</f>
        <v>0.0</v>
      </c>
      <c r="W1409" t="str">
        <f>IF(AND(ISNUMBER($BW1409),ISNUMBER($BX1409)),IF($BW1409&gt;=2016,"post-only",IF($BX1409&lt;2016,"pre-only","mixed")),"")</f>
        <v>mixed</v>
      </c>
      <c r="X1409">
        <f>IF(AND(ISNUMBER($BW1409),ISNUMBER($BX1409)),MIN(1,MAX(0,($BX1409-2017+1)/($BX1409-$BW1409+1))),"")</f>
        <v>0.3333333333333333</v>
      </c>
      <c r="Y1409">
        <f>IF(AND(ISNUMBER($BW1409),ISNUMBER($BX1409)),MIN(1,MAX(0,($BX1409-2018+1)/($BX1409-$BW1409+1))),"")</f>
        <v>0.2222222222222222</v>
      </c>
      <c r="Z1409">
        <f>IF(AND(ISNUMBER($BW1409),ISNUMBER($BX1409)),MIN(1,MAX(0,($BX1409-2019+1)/($BX1409-$BW1409+1))),"")</f>
        <v>0.1111111111111111</v>
      </c>
      <c r="AA1409">
        <f>IF(ISNUMBER($BX1409),IF($BX1409&gt;=2017,1,0),"")</f>
        <v>1.0</v>
      </c>
      <c r="AB1409">
        <f>IF(ISNUMBER($BX1409),IF($BX1409&gt;=2018,1,0),"")</f>
        <v>1.0</v>
      </c>
      <c r="AC1409">
        <f>IF(ISNUMBER($BX1409),IF($BX1409&gt;=2019,1,0),"")</f>
        <v>1.0</v>
      </c>
      <c r="AD1409">
        <f>IF($L1409&lt;&gt;"",IF($L1409&gt;2013,1,0),"")</f>
        <v>1.0</v>
      </c>
      <c r="AE1409">
        <f>IF($L1409&lt;&gt;"",1+IF($L1409&gt;2011,1,0)+IF($L1409&gt;2014,1,0),"")</f>
        <v>3.0</v>
      </c>
      <c r="AF1409" t="inlineStr">
        <is>
          <t>rating</t>
        </is>
      </c>
      <c r="AG1409" t="inlineStr">
        <is>
          <t>disclosure</t>
        </is>
      </c>
      <c r="AH1409" t="inlineStr">
        <is>
          <t>non-sensitive</t>
        </is>
      </c>
      <c r="AI1409" t="inlineStr">
        <is>
          <t>with ETS/CT</t>
        </is>
      </c>
      <c r="AJ1409" t="inlineStr">
        <is>
          <t>without ETS/CT</t>
        </is>
      </c>
      <c r="AK1409" t="str">
        <f>IF(AND($CF1409&lt;&gt;"",IFERROR(INDEX(subsample_country_map!$B:$B,MATCH($CF1409,subsample_country_map!$A:$A,0)),"")&lt;&gt;""),INDEX(subsample_country_map!$B:$B,MATCH($CF1409,subsample_country_map!$A:$A,0)),INDEX(lookup!$AA:$AA,MATCH($A1409,lookup!$A:$A,0)))</f>
        <v>3_AsiaPac</v>
      </c>
      <c r="AL1409" t="str">
        <f>IF(AND($CF1409&lt;&gt;"",IFERROR(INDEX(subsample_country_map!$C:$C,MATCH($CF1409,subsample_country_map!$A:$A,0)),"")&lt;&gt;""),INDEX(subsample_country_map!$C:$C,MATCH($CF1409,subsample_country_map!$A:$A,0)),INDEX(lookup!$AB:$AB,MATCH($A1409,lookup!$A:$A,0)))</f>
        <v>1_developed</v>
      </c>
      <c r="AM1409" t="str">
        <f>IF(AND($CF1409&lt;&gt;"",IFERROR(INDEX(subsample_country_map!$D:$D,MATCH($CF1409,subsample_country_map!$A:$A,0)),"")&lt;&gt;""),INDEX(subsample_country_map!$D:$D,MATCH($CF1409,subsample_country_map!$A:$A,0)),INDEX(lookup!$AC:$AC,MATCH($A1409,lookup!$A:$A,0)))</f>
        <v>2_non_western</v>
      </c>
      <c r="AN1409" t="str">
        <f>IF(AND($CF1409&lt;&gt;"",IFERROR(INDEX(subsample_country_map!$E:$E,MATCH($CF1409,subsample_country_map!$A:$A,0)),"")&lt;&gt;""),INDEX(subsample_country_map!$E:$E,MATCH($CF1409,subsample_country_map!$A:$A,0)),INDEX(lookup!$AD:$AD,MATCH($A1409,lookup!$A:$A,0)))</f>
        <v>2_civil law</v>
      </c>
      <c r="AO1409" t="str">
        <f>INDEX(lookup!$Y:$Y,MATCH($A1409,lookup!$A:$A,0))</f>
        <v>0_published</v>
      </c>
      <c r="AP1409" t="str">
        <f>INDEX(lookup!$Z:$Z,MATCH($A1409,lookup!$A:$A,0))</f>
        <v>0_VHB low</v>
      </c>
      <c r="AQ1409" t="str">
        <f>INDEX(lookup!$W:$W,MATCH($A1409,lookup!$A:$A,0))</f>
        <v>2_sust</v>
      </c>
      <c r="AS1409" t="inlineStr">
        <is>
          <t>staging</t>
        </is>
      </c>
      <c r="AT1409" t="inlineStr">
        <is>
          <t>good-CER</t>
        </is>
      </c>
      <c r="AU1409" t="inlineStr">
        <is>
          <t>creditworthiness</t>
        </is>
      </c>
      <c r="AV1409" t="inlineStr">
        <is>
          <t>0.0313</t>
        </is>
      </c>
      <c r="AX1409" t="inlineStr">
        <is>
          <t>2.22</t>
        </is>
      </c>
      <c r="BA1409" t="n">
        <v>4033</v>
      </c>
      <c r="BB1409" t="inlineStr">
        <is>
          <t>1</t>
        </is>
      </c>
      <c r="BC1409" t="inlineStr">
        <is>
          <t>OLS</t>
        </is>
      </c>
      <c r="BD1409" t="inlineStr">
        <is>
          <t>not stated</t>
        </is>
      </c>
      <c r="BE1409" t="inlineStr">
        <is>
          <t>other:Volatility</t>
        </is>
      </c>
      <c r="BF1409" t="inlineStr">
        <is>
          <t>higher information asymmetry (high stock return volatility)</t>
        </is>
      </c>
      <c r="BI1409" t="inlineStr">
        <is>
          <t>Table 7</t>
        </is>
      </c>
      <c r="BJ1409" t="inlineStr">
        <is>
          <t>Panel A. Volatility column 1</t>
        </is>
      </c>
      <c r="BK1409" t="inlineStr">
        <is>
          <t>10</t>
        </is>
      </c>
      <c r="BL1409" t="inlineStr">
        <is>
          <t>VD 0.0313 2.22 **</t>
        </is>
      </c>
      <c r="BM1409" t="inlineStr">
        <is>
          <t>VD</t>
        </is>
      </c>
      <c r="BN1409" t="inlineStr">
        <is>
          <t>CRt+1</t>
        </is>
      </c>
      <c r="BO1409" t="inlineStr">
        <is>
          <t>original</t>
        </is>
      </c>
      <c r="BP1409" t="inlineStr">
        <is>
          <t>Lee (2022)</t>
        </is>
      </c>
      <c r="BQ1409" t="inlineStr">
        <is>
          <t>computed</t>
        </is>
      </c>
      <c r="BT1409" t="n">
        <v>0</v>
      </c>
      <c r="BU1409" t="inlineStr">
        <is>
          <t>staging_Lee_2022.csv</t>
        </is>
      </c>
      <c r="BW1409" t="n">
        <v>2011</v>
      </c>
      <c r="BX1409" t="n">
        <v>2019</v>
      </c>
      <c r="BY1409" t="inlineStr">
        <is>
          <t>South Korea (</t>
        </is>
      </c>
      <c r="BZ1409" t="n">
        <v>2015</v>
      </c>
      <c r="CA1409" t="n">
        <v>0.4444444444444444</v>
      </c>
      <c r="CB1409" t="n">
        <v>0</v>
      </c>
      <c r="CC1409" t="n">
        <v>1</v>
      </c>
      <c r="CD1409" t="n">
        <v>-0.03495026318227121</v>
      </c>
      <c r="CE1409" t="n">
        <v>1</v>
      </c>
    </row>
    <row r="1410">
      <c r="A1410" t="inlineStr">
        <is>
          <t>Lee (2022)</t>
        </is>
      </c>
      <c r="B1410" t="n">
        <v>2715</v>
      </c>
      <c r="C1410" t="n">
        <v>-0.01461266468767037</v>
      </c>
      <c r="D1410" t="n">
        <v>3963</v>
      </c>
      <c r="E1410">
        <f>IF(ISNUMBER($BA1410),$BA1410,IF(AND(ISNUMBER($D1410),ISNUMBER($BW1410),ISNUMBER($BX1410)),$D1410*($BX1410-$BW1410+1),""))</f>
        <v>3963.0</v>
      </c>
      <c r="H1410" t="inlineStr">
        <is>
          <t>partial</t>
        </is>
      </c>
      <c r="I1410" t="inlineStr">
        <is>
          <t>T-Statistic available</t>
        </is>
      </c>
      <c r="J1410">
        <f>IF($BW1410&lt;&gt;"",$BW1410,"")</f>
        <v>2011.0</v>
      </c>
      <c r="K1410">
        <f>IF($BX1410&lt;&gt;"",$BX1410,"")</f>
        <v>2019.0</v>
      </c>
      <c r="L1410">
        <f>IF(AND(ISNUMBER($BW1410),ISNUMBER($BX1410)),($BW1410+$BX1410)/2,"")</f>
        <v>2015.0</v>
      </c>
      <c r="M1410">
        <f>IF($L1410&lt;&gt;"",$L1410,"")</f>
        <v>2015.0</v>
      </c>
      <c r="N1410">
        <f>IF(AND(ISNUMBER($BW1410),ISNUMBER($BX1410)),MIN(1,MAX(0,($BX1410-2016+1)/($BX1410-$BW1410+1))),"")</f>
        <v>0.4444444444444444</v>
      </c>
      <c r="O1410">
        <f>IF(AND(ISNUMBER($BW1410),ISNUMBER($BX1410)),MIN(1,MAX(0,($BX1410-2017+1)/($BX1410-$BW1410+1))),"")</f>
        <v>0.3333333333333333</v>
      </c>
      <c r="P1410">
        <f>IF(AND(ISNUMBER($BW1410),ISNUMBER($BX1410)),MIN(1,MAX(0,($BX1410-2018+1)/($BX1410-$BW1410+1))),"")</f>
        <v>0.2222222222222222</v>
      </c>
      <c r="Q1410">
        <f>IF(AND(ISNUMBER($BW1410),ISNUMBER($BX1410)),MIN(1,MAX(0,($BX1410-2019+1)/($BX1410-$BW1410+1))),"")</f>
        <v>0.1111111111111111</v>
      </c>
      <c r="R1410">
        <f>IF(AND(ISNUMBER($BW1410),ISNUMBER($BX1410)),MIN(1,MAX(0,($BX1410-2016+1)/($BX1410-$BW1410+1))),"")</f>
        <v>0.4444444444444444</v>
      </c>
      <c r="S1410">
        <f>IF($L1410&lt;&gt;"",IF($L1410&gt;=2015.5,1,0),"")</f>
        <v>0.0</v>
      </c>
      <c r="T1410">
        <f>IF($L1410&lt;&gt;"",IF($L1410&gt;=2016,1,0),"")</f>
        <v>0.0</v>
      </c>
      <c r="U1410">
        <f>IF(ISNUMBER($BX1410),IF($BX1410&gt;=2016,1,0),"")</f>
        <v>1.0</v>
      </c>
      <c r="V1410">
        <f>IF(ISNUMBER($BW1410),IF($BW1410&gt;=2016,1,0),"")</f>
        <v>0.0</v>
      </c>
      <c r="W1410" t="str">
        <f>IF(AND(ISNUMBER($BW1410),ISNUMBER($BX1410)),IF($BW1410&gt;=2016,"post-only",IF($BX1410&lt;2016,"pre-only","mixed")),"")</f>
        <v>mixed</v>
      </c>
      <c r="X1410">
        <f>IF(AND(ISNUMBER($BW1410),ISNUMBER($BX1410)),MIN(1,MAX(0,($BX1410-2017+1)/($BX1410-$BW1410+1))),"")</f>
        <v>0.3333333333333333</v>
      </c>
      <c r="Y1410">
        <f>IF(AND(ISNUMBER($BW1410),ISNUMBER($BX1410)),MIN(1,MAX(0,($BX1410-2018+1)/($BX1410-$BW1410+1))),"")</f>
        <v>0.2222222222222222</v>
      </c>
      <c r="Z1410">
        <f>IF(AND(ISNUMBER($BW1410),ISNUMBER($BX1410)),MIN(1,MAX(0,($BX1410-2019+1)/($BX1410-$BW1410+1))),"")</f>
        <v>0.1111111111111111</v>
      </c>
      <c r="AA1410">
        <f>IF(ISNUMBER($BX1410),IF($BX1410&gt;=2017,1,0),"")</f>
        <v>1.0</v>
      </c>
      <c r="AB1410">
        <f>IF(ISNUMBER($BX1410),IF($BX1410&gt;=2018,1,0),"")</f>
        <v>1.0</v>
      </c>
      <c r="AC1410">
        <f>IF(ISNUMBER($BX1410),IF($BX1410&gt;=2019,1,0),"")</f>
        <v>1.0</v>
      </c>
      <c r="AD1410">
        <f>IF($L1410&lt;&gt;"",IF($L1410&gt;2013,1,0),"")</f>
        <v>1.0</v>
      </c>
      <c r="AE1410">
        <f>IF($L1410&lt;&gt;"",1+IF($L1410&gt;2011,1,0)+IF($L1410&gt;2014,1,0),"")</f>
        <v>3.0</v>
      </c>
      <c r="AF1410" t="inlineStr">
        <is>
          <t>rating</t>
        </is>
      </c>
      <c r="AG1410" t="inlineStr">
        <is>
          <t>disclosure</t>
        </is>
      </c>
      <c r="AH1410" t="inlineStr">
        <is>
          <t>non-sensitive</t>
        </is>
      </c>
      <c r="AI1410" t="inlineStr">
        <is>
          <t>with ETS/CT</t>
        </is>
      </c>
      <c r="AJ1410" t="inlineStr">
        <is>
          <t>without ETS/CT</t>
        </is>
      </c>
      <c r="AK1410" t="str">
        <f>IF(AND($CF1410&lt;&gt;"",IFERROR(INDEX(subsample_country_map!$B:$B,MATCH($CF1410,subsample_country_map!$A:$A,0)),"")&lt;&gt;""),INDEX(subsample_country_map!$B:$B,MATCH($CF1410,subsample_country_map!$A:$A,0)),INDEX(lookup!$AA:$AA,MATCH($A1410,lookup!$A:$A,0)))</f>
        <v>3_AsiaPac</v>
      </c>
      <c r="AL1410" t="str">
        <f>IF(AND($CF1410&lt;&gt;"",IFERROR(INDEX(subsample_country_map!$C:$C,MATCH($CF1410,subsample_country_map!$A:$A,0)),"")&lt;&gt;""),INDEX(subsample_country_map!$C:$C,MATCH($CF1410,subsample_country_map!$A:$A,0)),INDEX(lookup!$AB:$AB,MATCH($A1410,lookup!$A:$A,0)))</f>
        <v>1_developed</v>
      </c>
      <c r="AM1410" t="str">
        <f>IF(AND($CF1410&lt;&gt;"",IFERROR(INDEX(subsample_country_map!$D:$D,MATCH($CF1410,subsample_country_map!$A:$A,0)),"")&lt;&gt;""),INDEX(subsample_country_map!$D:$D,MATCH($CF1410,subsample_country_map!$A:$A,0)),INDEX(lookup!$AC:$AC,MATCH($A1410,lookup!$A:$A,0)))</f>
        <v>2_non_western</v>
      </c>
      <c r="AN1410" t="str">
        <f>IF(AND($CF1410&lt;&gt;"",IFERROR(INDEX(subsample_country_map!$E:$E,MATCH($CF1410,subsample_country_map!$A:$A,0)),"")&lt;&gt;""),INDEX(subsample_country_map!$E:$E,MATCH($CF1410,subsample_country_map!$A:$A,0)),INDEX(lookup!$AD:$AD,MATCH($A1410,lookup!$A:$A,0)))</f>
        <v>2_civil law</v>
      </c>
      <c r="AO1410" t="str">
        <f>INDEX(lookup!$Y:$Y,MATCH($A1410,lookup!$A:$A,0))</f>
        <v>0_published</v>
      </c>
      <c r="AP1410" t="str">
        <f>INDEX(lookup!$Z:$Z,MATCH($A1410,lookup!$A:$A,0))</f>
        <v>0_VHB low</v>
      </c>
      <c r="AQ1410" t="str">
        <f>INDEX(lookup!$W:$W,MATCH($A1410,lookup!$A:$A,0))</f>
        <v>2_sust</v>
      </c>
      <c r="AS1410" t="inlineStr">
        <is>
          <t>staging</t>
        </is>
      </c>
      <c r="AT1410" t="inlineStr">
        <is>
          <t>good-CER</t>
        </is>
      </c>
      <c r="AU1410" t="inlineStr">
        <is>
          <t>creditworthiness</t>
        </is>
      </c>
      <c r="AV1410" t="inlineStr">
        <is>
          <t>0.0128</t>
        </is>
      </c>
      <c r="AX1410" t="inlineStr">
        <is>
          <t>0.92</t>
        </is>
      </c>
      <c r="BA1410" t="n">
        <v>3963</v>
      </c>
      <c r="BB1410" t="inlineStr">
        <is>
          <t>1</t>
        </is>
      </c>
      <c r="BC1410" t="inlineStr">
        <is>
          <t>OLS</t>
        </is>
      </c>
      <c r="BD1410" t="inlineStr">
        <is>
          <t>not stated</t>
        </is>
      </c>
      <c r="BE1410" t="inlineStr">
        <is>
          <t>other:Volatility</t>
        </is>
      </c>
      <c r="BF1410" t="inlineStr">
        <is>
          <t>lower information asymmetry (low stock return volatility)</t>
        </is>
      </c>
      <c r="BI1410" t="inlineStr">
        <is>
          <t>Table 7</t>
        </is>
      </c>
      <c r="BJ1410" t="inlineStr">
        <is>
          <t>Panel A. Volatility column 2</t>
        </is>
      </c>
      <c r="BK1410" t="inlineStr">
        <is>
          <t>10</t>
        </is>
      </c>
      <c r="BL1410" t="inlineStr">
        <is>
          <t>VD 0.0128 0.92</t>
        </is>
      </c>
      <c r="BM1410" t="inlineStr">
        <is>
          <t>VD</t>
        </is>
      </c>
      <c r="BN1410" t="inlineStr">
        <is>
          <t>CRt+1</t>
        </is>
      </c>
      <c r="BO1410" t="inlineStr">
        <is>
          <t>original</t>
        </is>
      </c>
      <c r="BP1410" t="inlineStr">
        <is>
          <t>Lee (2022)</t>
        </is>
      </c>
      <c r="BQ1410" t="inlineStr">
        <is>
          <t>computed</t>
        </is>
      </c>
      <c r="BT1410" t="n">
        <v>0</v>
      </c>
      <c r="BU1410" t="inlineStr">
        <is>
          <t>staging_Lee_2022.csv</t>
        </is>
      </c>
      <c r="BW1410" t="n">
        <v>2011</v>
      </c>
      <c r="BX1410" t="n">
        <v>2019</v>
      </c>
      <c r="BY1410" t="inlineStr">
        <is>
          <t>South Korea (</t>
        </is>
      </c>
      <c r="BZ1410" t="n">
        <v>2015</v>
      </c>
      <c r="CA1410" t="n">
        <v>0.4444444444444444</v>
      </c>
      <c r="CB1410" t="n">
        <v>0</v>
      </c>
      <c r="CC1410" t="n">
        <v>1</v>
      </c>
      <c r="CD1410" t="n">
        <v>-0.01461370490155765</v>
      </c>
      <c r="CE1410" t="n">
        <v>1</v>
      </c>
    </row>
    <row r="1411">
      <c r="A1411" t="inlineStr">
        <is>
          <t>Lee (2022)</t>
        </is>
      </c>
      <c r="B1411" t="n">
        <v>2716</v>
      </c>
      <c r="C1411" t="n">
        <v>-0.03539487538964326</v>
      </c>
      <c r="D1411" t="n">
        <v>3754</v>
      </c>
      <c r="E1411">
        <f>IF(ISNUMBER($BA1411),$BA1411,IF(AND(ISNUMBER($D1411),ISNUMBER($BW1411),ISNUMBER($BX1411)),$D1411*($BX1411-$BW1411+1),""))</f>
        <v>3754.0</v>
      </c>
      <c r="H1411" t="inlineStr">
        <is>
          <t>partial</t>
        </is>
      </c>
      <c r="I1411" t="inlineStr">
        <is>
          <t>T-Statistic available</t>
        </is>
      </c>
      <c r="J1411">
        <f>IF($BW1411&lt;&gt;"",$BW1411,"")</f>
        <v>2011.0</v>
      </c>
      <c r="K1411">
        <f>IF($BX1411&lt;&gt;"",$BX1411,"")</f>
        <v>2019.0</v>
      </c>
      <c r="L1411">
        <f>IF(AND(ISNUMBER($BW1411),ISNUMBER($BX1411)),($BW1411+$BX1411)/2,"")</f>
        <v>2015.0</v>
      </c>
      <c r="M1411">
        <f>IF($L1411&lt;&gt;"",$L1411,"")</f>
        <v>2015.0</v>
      </c>
      <c r="N1411">
        <f>IF(AND(ISNUMBER($BW1411),ISNUMBER($BX1411)),MIN(1,MAX(0,($BX1411-2016+1)/($BX1411-$BW1411+1))),"")</f>
        <v>0.4444444444444444</v>
      </c>
      <c r="O1411">
        <f>IF(AND(ISNUMBER($BW1411),ISNUMBER($BX1411)),MIN(1,MAX(0,($BX1411-2017+1)/($BX1411-$BW1411+1))),"")</f>
        <v>0.3333333333333333</v>
      </c>
      <c r="P1411">
        <f>IF(AND(ISNUMBER($BW1411),ISNUMBER($BX1411)),MIN(1,MAX(0,($BX1411-2018+1)/($BX1411-$BW1411+1))),"")</f>
        <v>0.2222222222222222</v>
      </c>
      <c r="Q1411">
        <f>IF(AND(ISNUMBER($BW1411),ISNUMBER($BX1411)),MIN(1,MAX(0,($BX1411-2019+1)/($BX1411-$BW1411+1))),"")</f>
        <v>0.1111111111111111</v>
      </c>
      <c r="R1411">
        <f>IF(AND(ISNUMBER($BW1411),ISNUMBER($BX1411)),MIN(1,MAX(0,($BX1411-2016+1)/($BX1411-$BW1411+1))),"")</f>
        <v>0.4444444444444444</v>
      </c>
      <c r="S1411">
        <f>IF($L1411&lt;&gt;"",IF($L1411&gt;=2015.5,1,0),"")</f>
        <v>0.0</v>
      </c>
      <c r="T1411">
        <f>IF($L1411&lt;&gt;"",IF($L1411&gt;=2016,1,0),"")</f>
        <v>0.0</v>
      </c>
      <c r="U1411">
        <f>IF(ISNUMBER($BX1411),IF($BX1411&gt;=2016,1,0),"")</f>
        <v>1.0</v>
      </c>
      <c r="V1411">
        <f>IF(ISNUMBER($BW1411),IF($BW1411&gt;=2016,1,0),"")</f>
        <v>0.0</v>
      </c>
      <c r="W1411" t="str">
        <f>IF(AND(ISNUMBER($BW1411),ISNUMBER($BX1411)),IF($BW1411&gt;=2016,"post-only",IF($BX1411&lt;2016,"pre-only","mixed")),"")</f>
        <v>mixed</v>
      </c>
      <c r="X1411">
        <f>IF(AND(ISNUMBER($BW1411),ISNUMBER($BX1411)),MIN(1,MAX(0,($BX1411-2017+1)/($BX1411-$BW1411+1))),"")</f>
        <v>0.3333333333333333</v>
      </c>
      <c r="Y1411">
        <f>IF(AND(ISNUMBER($BW1411),ISNUMBER($BX1411)),MIN(1,MAX(0,($BX1411-2018+1)/($BX1411-$BW1411+1))),"")</f>
        <v>0.2222222222222222</v>
      </c>
      <c r="Z1411">
        <f>IF(AND(ISNUMBER($BW1411),ISNUMBER($BX1411)),MIN(1,MAX(0,($BX1411-2019+1)/($BX1411-$BW1411+1))),"")</f>
        <v>0.1111111111111111</v>
      </c>
      <c r="AA1411">
        <f>IF(ISNUMBER($BX1411),IF($BX1411&gt;=2017,1,0),"")</f>
        <v>1.0</v>
      </c>
      <c r="AB1411">
        <f>IF(ISNUMBER($BX1411),IF($BX1411&gt;=2018,1,0),"")</f>
        <v>1.0</v>
      </c>
      <c r="AC1411">
        <f>IF(ISNUMBER($BX1411),IF($BX1411&gt;=2019,1,0),"")</f>
        <v>1.0</v>
      </c>
      <c r="AD1411">
        <f>IF($L1411&lt;&gt;"",IF($L1411&gt;2013,1,0),"")</f>
        <v>1.0</v>
      </c>
      <c r="AE1411">
        <f>IF($L1411&lt;&gt;"",1+IF($L1411&gt;2011,1,0)+IF($L1411&gt;2014,1,0),"")</f>
        <v>3.0</v>
      </c>
      <c r="AF1411" t="inlineStr">
        <is>
          <t>rating</t>
        </is>
      </c>
      <c r="AG1411" t="inlineStr">
        <is>
          <t>disclosure</t>
        </is>
      </c>
      <c r="AH1411" t="inlineStr">
        <is>
          <t>non-sensitive</t>
        </is>
      </c>
      <c r="AI1411" t="inlineStr">
        <is>
          <t>with ETS/CT</t>
        </is>
      </c>
      <c r="AJ1411" t="inlineStr">
        <is>
          <t>without ETS/CT</t>
        </is>
      </c>
      <c r="AK1411" t="str">
        <f>IF(AND($CF1411&lt;&gt;"",IFERROR(INDEX(subsample_country_map!$B:$B,MATCH($CF1411,subsample_country_map!$A:$A,0)),"")&lt;&gt;""),INDEX(subsample_country_map!$B:$B,MATCH($CF1411,subsample_country_map!$A:$A,0)),INDEX(lookup!$AA:$AA,MATCH($A1411,lookup!$A:$A,0)))</f>
        <v>3_AsiaPac</v>
      </c>
      <c r="AL1411" t="str">
        <f>IF(AND($CF1411&lt;&gt;"",IFERROR(INDEX(subsample_country_map!$C:$C,MATCH($CF1411,subsample_country_map!$A:$A,0)),"")&lt;&gt;""),INDEX(subsample_country_map!$C:$C,MATCH($CF1411,subsample_country_map!$A:$A,0)),INDEX(lookup!$AB:$AB,MATCH($A1411,lookup!$A:$A,0)))</f>
        <v>1_developed</v>
      </c>
      <c r="AM1411" t="str">
        <f>IF(AND($CF1411&lt;&gt;"",IFERROR(INDEX(subsample_country_map!$D:$D,MATCH($CF1411,subsample_country_map!$A:$A,0)),"")&lt;&gt;""),INDEX(subsample_country_map!$D:$D,MATCH($CF1411,subsample_country_map!$A:$A,0)),INDEX(lookup!$AC:$AC,MATCH($A1411,lookup!$A:$A,0)))</f>
        <v>2_non_western</v>
      </c>
      <c r="AN1411" t="str">
        <f>IF(AND($CF1411&lt;&gt;"",IFERROR(INDEX(subsample_country_map!$E:$E,MATCH($CF1411,subsample_country_map!$A:$A,0)),"")&lt;&gt;""),INDEX(subsample_country_map!$E:$E,MATCH($CF1411,subsample_country_map!$A:$A,0)),INDEX(lookup!$AD:$AD,MATCH($A1411,lookup!$A:$A,0)))</f>
        <v>2_civil law</v>
      </c>
      <c r="AO1411" t="str">
        <f>INDEX(lookup!$Y:$Y,MATCH($A1411,lookup!$A:$A,0))</f>
        <v>0_published</v>
      </c>
      <c r="AP1411" t="str">
        <f>INDEX(lookup!$Z:$Z,MATCH($A1411,lookup!$A:$A,0))</f>
        <v>0_VHB low</v>
      </c>
      <c r="AQ1411" t="str">
        <f>INDEX(lookup!$W:$W,MATCH($A1411,lookup!$A:$A,0))</f>
        <v>2_sust</v>
      </c>
      <c r="AS1411" t="inlineStr">
        <is>
          <t>staging</t>
        </is>
      </c>
      <c r="AT1411" t="inlineStr">
        <is>
          <t>good-CER</t>
        </is>
      </c>
      <c r="AU1411" t="inlineStr">
        <is>
          <t>creditworthiness</t>
        </is>
      </c>
      <c r="AV1411" t="inlineStr">
        <is>
          <t>0.0179</t>
        </is>
      </c>
      <c r="AX1411" t="inlineStr">
        <is>
          <t>2.17</t>
        </is>
      </c>
      <c r="BA1411" t="n">
        <v>3754</v>
      </c>
      <c r="BB1411" t="inlineStr">
        <is>
          <t>1</t>
        </is>
      </c>
      <c r="BC1411" t="inlineStr">
        <is>
          <t>OLS</t>
        </is>
      </c>
      <c r="BD1411" t="inlineStr">
        <is>
          <t>not stated</t>
        </is>
      </c>
      <c r="BE1411" t="inlineStr">
        <is>
          <t>other:Firm Age</t>
        </is>
      </c>
      <c r="BF1411" t="inlineStr">
        <is>
          <t>higher information asymmetry (firm age split)</t>
        </is>
      </c>
      <c r="BI1411" t="inlineStr">
        <is>
          <t>Table 7</t>
        </is>
      </c>
      <c r="BJ1411" t="inlineStr">
        <is>
          <t>Panel B. Firm Age column 1</t>
        </is>
      </c>
      <c r="BK1411" t="inlineStr">
        <is>
          <t>11</t>
        </is>
      </c>
      <c r="BL1411" t="inlineStr">
        <is>
          <t>VD 0.0179 2.17 **</t>
        </is>
      </c>
      <c r="BM1411" t="inlineStr">
        <is>
          <t>VD</t>
        </is>
      </c>
      <c r="BN1411" t="inlineStr">
        <is>
          <t>CRt+1</t>
        </is>
      </c>
      <c r="BO1411" t="inlineStr">
        <is>
          <t>original</t>
        </is>
      </c>
      <c r="BP1411" t="inlineStr">
        <is>
          <t>Lee (2022)</t>
        </is>
      </c>
      <c r="BQ1411" t="inlineStr">
        <is>
          <t>computed</t>
        </is>
      </c>
      <c r="BT1411" t="n">
        <v>0</v>
      </c>
      <c r="BU1411" t="inlineStr">
        <is>
          <t>staging_Lee_2022.csv</t>
        </is>
      </c>
      <c r="BW1411" t="n">
        <v>2011</v>
      </c>
      <c r="BX1411" t="n">
        <v>2019</v>
      </c>
      <c r="BY1411" t="inlineStr">
        <is>
          <t>South Korea (</t>
        </is>
      </c>
      <c r="BZ1411" t="n">
        <v>2015</v>
      </c>
      <c r="CA1411" t="n">
        <v>0.4444444444444444</v>
      </c>
      <c r="CB1411" t="n">
        <v>0</v>
      </c>
      <c r="CC1411" t="n">
        <v>1</v>
      </c>
      <c r="CD1411" t="n">
        <v>-0.0354096673770254</v>
      </c>
      <c r="CE1411" t="n">
        <v>1</v>
      </c>
    </row>
    <row r="1412">
      <c r="A1412" t="inlineStr">
        <is>
          <t>Lee (2022)</t>
        </is>
      </c>
      <c r="B1412" t="n">
        <v>2717</v>
      </c>
      <c r="C1412" t="n">
        <v>-0.01872829842616522</v>
      </c>
      <c r="D1412" t="n">
        <v>4242</v>
      </c>
      <c r="E1412">
        <f>IF(ISNUMBER($BA1412),$BA1412,IF(AND(ISNUMBER($D1412),ISNUMBER($BW1412),ISNUMBER($BX1412)),$D1412*($BX1412-$BW1412+1),""))</f>
        <v>4242.0</v>
      </c>
      <c r="H1412" t="inlineStr">
        <is>
          <t>partial</t>
        </is>
      </c>
      <c r="I1412" t="inlineStr">
        <is>
          <t>T-Statistic available</t>
        </is>
      </c>
      <c r="J1412">
        <f>IF($BW1412&lt;&gt;"",$BW1412,"")</f>
        <v>2011.0</v>
      </c>
      <c r="K1412">
        <f>IF($BX1412&lt;&gt;"",$BX1412,"")</f>
        <v>2019.0</v>
      </c>
      <c r="L1412">
        <f>IF(AND(ISNUMBER($BW1412),ISNUMBER($BX1412)),($BW1412+$BX1412)/2,"")</f>
        <v>2015.0</v>
      </c>
      <c r="M1412">
        <f>IF($L1412&lt;&gt;"",$L1412,"")</f>
        <v>2015.0</v>
      </c>
      <c r="N1412">
        <f>IF(AND(ISNUMBER($BW1412),ISNUMBER($BX1412)),MIN(1,MAX(0,($BX1412-2016+1)/($BX1412-$BW1412+1))),"")</f>
        <v>0.4444444444444444</v>
      </c>
      <c r="O1412">
        <f>IF(AND(ISNUMBER($BW1412),ISNUMBER($BX1412)),MIN(1,MAX(0,($BX1412-2017+1)/($BX1412-$BW1412+1))),"")</f>
        <v>0.3333333333333333</v>
      </c>
      <c r="P1412">
        <f>IF(AND(ISNUMBER($BW1412),ISNUMBER($BX1412)),MIN(1,MAX(0,($BX1412-2018+1)/($BX1412-$BW1412+1))),"")</f>
        <v>0.2222222222222222</v>
      </c>
      <c r="Q1412">
        <f>IF(AND(ISNUMBER($BW1412),ISNUMBER($BX1412)),MIN(1,MAX(0,($BX1412-2019+1)/($BX1412-$BW1412+1))),"")</f>
        <v>0.1111111111111111</v>
      </c>
      <c r="R1412">
        <f>IF(AND(ISNUMBER($BW1412),ISNUMBER($BX1412)),MIN(1,MAX(0,($BX1412-2016+1)/($BX1412-$BW1412+1))),"")</f>
        <v>0.4444444444444444</v>
      </c>
      <c r="S1412">
        <f>IF($L1412&lt;&gt;"",IF($L1412&gt;=2015.5,1,0),"")</f>
        <v>0.0</v>
      </c>
      <c r="T1412">
        <f>IF($L1412&lt;&gt;"",IF($L1412&gt;=2016,1,0),"")</f>
        <v>0.0</v>
      </c>
      <c r="U1412">
        <f>IF(ISNUMBER($BX1412),IF($BX1412&gt;=2016,1,0),"")</f>
        <v>1.0</v>
      </c>
      <c r="V1412">
        <f>IF(ISNUMBER($BW1412),IF($BW1412&gt;=2016,1,0),"")</f>
        <v>0.0</v>
      </c>
      <c r="W1412" t="str">
        <f>IF(AND(ISNUMBER($BW1412),ISNUMBER($BX1412)),IF($BW1412&gt;=2016,"post-only",IF($BX1412&lt;2016,"pre-only","mixed")),"")</f>
        <v>mixed</v>
      </c>
      <c r="X1412">
        <f>IF(AND(ISNUMBER($BW1412),ISNUMBER($BX1412)),MIN(1,MAX(0,($BX1412-2017+1)/($BX1412-$BW1412+1))),"")</f>
        <v>0.3333333333333333</v>
      </c>
      <c r="Y1412">
        <f>IF(AND(ISNUMBER($BW1412),ISNUMBER($BX1412)),MIN(1,MAX(0,($BX1412-2018+1)/($BX1412-$BW1412+1))),"")</f>
        <v>0.2222222222222222</v>
      </c>
      <c r="Z1412">
        <f>IF(AND(ISNUMBER($BW1412),ISNUMBER($BX1412)),MIN(1,MAX(0,($BX1412-2019+1)/($BX1412-$BW1412+1))),"")</f>
        <v>0.1111111111111111</v>
      </c>
      <c r="AA1412">
        <f>IF(ISNUMBER($BX1412),IF($BX1412&gt;=2017,1,0),"")</f>
        <v>1.0</v>
      </c>
      <c r="AB1412">
        <f>IF(ISNUMBER($BX1412),IF($BX1412&gt;=2018,1,0),"")</f>
        <v>1.0</v>
      </c>
      <c r="AC1412">
        <f>IF(ISNUMBER($BX1412),IF($BX1412&gt;=2019,1,0),"")</f>
        <v>1.0</v>
      </c>
      <c r="AD1412">
        <f>IF($L1412&lt;&gt;"",IF($L1412&gt;2013,1,0),"")</f>
        <v>1.0</v>
      </c>
      <c r="AE1412">
        <f>IF($L1412&lt;&gt;"",1+IF($L1412&gt;2011,1,0)+IF($L1412&gt;2014,1,0),"")</f>
        <v>3.0</v>
      </c>
      <c r="AF1412" t="inlineStr">
        <is>
          <t>rating</t>
        </is>
      </c>
      <c r="AG1412" t="inlineStr">
        <is>
          <t>disclosure</t>
        </is>
      </c>
      <c r="AH1412" t="inlineStr">
        <is>
          <t>non-sensitive</t>
        </is>
      </c>
      <c r="AI1412" t="inlineStr">
        <is>
          <t>with ETS/CT</t>
        </is>
      </c>
      <c r="AJ1412" t="inlineStr">
        <is>
          <t>without ETS/CT</t>
        </is>
      </c>
      <c r="AK1412" t="str">
        <f>IF(AND($CF1412&lt;&gt;"",IFERROR(INDEX(subsample_country_map!$B:$B,MATCH($CF1412,subsample_country_map!$A:$A,0)),"")&lt;&gt;""),INDEX(subsample_country_map!$B:$B,MATCH($CF1412,subsample_country_map!$A:$A,0)),INDEX(lookup!$AA:$AA,MATCH($A1412,lookup!$A:$A,0)))</f>
        <v>3_AsiaPac</v>
      </c>
      <c r="AL1412" t="str">
        <f>IF(AND($CF1412&lt;&gt;"",IFERROR(INDEX(subsample_country_map!$C:$C,MATCH($CF1412,subsample_country_map!$A:$A,0)),"")&lt;&gt;""),INDEX(subsample_country_map!$C:$C,MATCH($CF1412,subsample_country_map!$A:$A,0)),INDEX(lookup!$AB:$AB,MATCH($A1412,lookup!$A:$A,0)))</f>
        <v>1_developed</v>
      </c>
      <c r="AM1412" t="str">
        <f>IF(AND($CF1412&lt;&gt;"",IFERROR(INDEX(subsample_country_map!$D:$D,MATCH($CF1412,subsample_country_map!$A:$A,0)),"")&lt;&gt;""),INDEX(subsample_country_map!$D:$D,MATCH($CF1412,subsample_country_map!$A:$A,0)),INDEX(lookup!$AC:$AC,MATCH($A1412,lookup!$A:$A,0)))</f>
        <v>2_non_western</v>
      </c>
      <c r="AN1412" t="str">
        <f>IF(AND($CF1412&lt;&gt;"",IFERROR(INDEX(subsample_country_map!$E:$E,MATCH($CF1412,subsample_country_map!$A:$A,0)),"")&lt;&gt;""),INDEX(subsample_country_map!$E:$E,MATCH($CF1412,subsample_country_map!$A:$A,0)),INDEX(lookup!$AD:$AD,MATCH($A1412,lookup!$A:$A,0)))</f>
        <v>2_civil law</v>
      </c>
      <c r="AO1412" t="str">
        <f>INDEX(lookup!$Y:$Y,MATCH($A1412,lookup!$A:$A,0))</f>
        <v>0_published</v>
      </c>
      <c r="AP1412" t="str">
        <f>INDEX(lookup!$Z:$Z,MATCH($A1412,lookup!$A:$A,0))</f>
        <v>0_VHB low</v>
      </c>
      <c r="AQ1412" t="str">
        <f>INDEX(lookup!$W:$W,MATCH($A1412,lookup!$A:$A,0))</f>
        <v>2_sust</v>
      </c>
      <c r="AS1412" t="inlineStr">
        <is>
          <t>staging</t>
        </is>
      </c>
      <c r="AT1412" t="inlineStr">
        <is>
          <t>good-CER</t>
        </is>
      </c>
      <c r="AU1412" t="inlineStr">
        <is>
          <t>creditworthiness</t>
        </is>
      </c>
      <c r="AV1412" t="inlineStr">
        <is>
          <t>0.0102</t>
        </is>
      </c>
      <c r="AX1412" t="inlineStr">
        <is>
          <t>1.22</t>
        </is>
      </c>
      <c r="BA1412" t="n">
        <v>4242</v>
      </c>
      <c r="BB1412" t="inlineStr">
        <is>
          <t>1</t>
        </is>
      </c>
      <c r="BC1412" t="inlineStr">
        <is>
          <t>OLS</t>
        </is>
      </c>
      <c r="BD1412" t="inlineStr">
        <is>
          <t>not stated</t>
        </is>
      </c>
      <c r="BE1412" t="inlineStr">
        <is>
          <t>other:Firm Age</t>
        </is>
      </c>
      <c r="BF1412" t="inlineStr">
        <is>
          <t>lower information asymmetry (firm age split)</t>
        </is>
      </c>
      <c r="BI1412" t="inlineStr">
        <is>
          <t>Table 7</t>
        </is>
      </c>
      <c r="BJ1412" t="inlineStr">
        <is>
          <t>Panel B. Firm Age column 2</t>
        </is>
      </c>
      <c r="BK1412" t="inlineStr">
        <is>
          <t>11</t>
        </is>
      </c>
      <c r="BL1412" t="inlineStr">
        <is>
          <t>VD 0.0102 1.22</t>
        </is>
      </c>
      <c r="BM1412" t="inlineStr">
        <is>
          <t>VD</t>
        </is>
      </c>
      <c r="BN1412" t="inlineStr">
        <is>
          <t>CRt+1</t>
        </is>
      </c>
      <c r="BO1412" t="inlineStr">
        <is>
          <t>original</t>
        </is>
      </c>
      <c r="BP1412" t="inlineStr">
        <is>
          <t>Lee (2022)</t>
        </is>
      </c>
      <c r="BQ1412" t="inlineStr">
        <is>
          <t>computed</t>
        </is>
      </c>
      <c r="BT1412" t="n">
        <v>0</v>
      </c>
      <c r="BU1412" t="inlineStr">
        <is>
          <t>staging_Lee_2022.csv</t>
        </is>
      </c>
      <c r="BW1412" t="n">
        <v>2011</v>
      </c>
      <c r="BX1412" t="n">
        <v>2019</v>
      </c>
      <c r="BY1412" t="inlineStr">
        <is>
          <t>South Korea (</t>
        </is>
      </c>
      <c r="BZ1412" t="n">
        <v>2015</v>
      </c>
      <c r="CA1412" t="n">
        <v>0.4444444444444444</v>
      </c>
      <c r="CB1412" t="n">
        <v>0</v>
      </c>
      <c r="CC1412" t="n">
        <v>1</v>
      </c>
      <c r="CD1412" t="n">
        <v>-0.0187304885320829</v>
      </c>
      <c r="CE1412" t="n">
        <v>1</v>
      </c>
    </row>
    <row r="1413">
      <c r="A1413" t="inlineStr">
        <is>
          <t>Lemma et al (2017)</t>
        </is>
      </c>
      <c r="B1413" t="n">
        <v>2718</v>
      </c>
      <c r="C1413" t="n">
        <v>-0.108</v>
      </c>
      <c r="D1413" t="n">
        <v>116</v>
      </c>
      <c r="E1413">
        <f>IF(ISNUMBER($BA1413),$BA1413,IF(AND(ISNUMBER($D1413),ISNUMBER($BW1413),ISNUMBER($BX1413)),$D1413*($BX1413-$BW1413+1),""))</f>
        <v>696.0</v>
      </c>
      <c r="H1413" t="inlineStr">
        <is>
          <t>bivariate</t>
        </is>
      </c>
      <c r="I1413" t="inlineStr">
        <is>
          <t>Correlation coefficient available</t>
        </is>
      </c>
      <c r="J1413">
        <f>IF($BW1413&lt;&gt;"",$BW1413,"")</f>
        <v>2010.0</v>
      </c>
      <c r="K1413">
        <f>IF($BX1413&lt;&gt;"",$BX1413,"")</f>
        <v>2015.0</v>
      </c>
      <c r="L1413">
        <f>IF(AND(ISNUMBER($BW1413),ISNUMBER($BX1413)),($BW1413+$BX1413)/2,"")</f>
        <v>2012.5</v>
      </c>
      <c r="M1413">
        <f>IF($L1413&lt;&gt;"",$L1413,"")</f>
        <v>2012.5</v>
      </c>
      <c r="N1413">
        <f>IF(AND(ISNUMBER($BW1413),ISNUMBER($BX1413)),MIN(1,MAX(0,($BX1413-2016+1)/($BX1413-$BW1413+1))),"")</f>
        <v>0.0</v>
      </c>
      <c r="O1413">
        <f>IF(AND(ISNUMBER($BW1413),ISNUMBER($BX1413)),MIN(1,MAX(0,($BX1413-2017+1)/($BX1413-$BW1413+1))),"")</f>
        <v>0.0</v>
      </c>
      <c r="P1413">
        <f>IF(AND(ISNUMBER($BW1413),ISNUMBER($BX1413)),MIN(1,MAX(0,($BX1413-2018+1)/($BX1413-$BW1413+1))),"")</f>
        <v>0.0</v>
      </c>
      <c r="Q1413">
        <f>IF(AND(ISNUMBER($BW1413),ISNUMBER($BX1413)),MIN(1,MAX(0,($BX1413-2019+1)/($BX1413-$BW1413+1))),"")</f>
        <v>0.0</v>
      </c>
      <c r="R1413">
        <f>IF(AND(ISNUMBER($BW1413),ISNUMBER($BX1413)),MIN(1,MAX(0,($BX1413-2016+1)/($BX1413-$BW1413+1))),"")</f>
        <v>0.0</v>
      </c>
      <c r="S1413">
        <f>IF($L1413&lt;&gt;"",IF($L1413&gt;=2015.5,1,0),"")</f>
        <v>0.0</v>
      </c>
      <c r="T1413">
        <f>IF($L1413&lt;&gt;"",IF($L1413&gt;=2016,1,0),"")</f>
        <v>0.0</v>
      </c>
      <c r="U1413">
        <f>IF(ISNUMBER($BX1413),IF($BX1413&gt;=2016,1,0),"")</f>
        <v>0.0</v>
      </c>
      <c r="V1413">
        <f>IF(ISNUMBER($BW1413),IF($BW1413&gt;=2016,1,0),"")</f>
        <v>0.0</v>
      </c>
      <c r="W1413" t="str">
        <f>IF(AND(ISNUMBER($BW1413),ISNUMBER($BX1413)),IF($BW1413&gt;=2016,"post-only",IF($BX1413&lt;2016,"pre-only","mixed")),"")</f>
        <v>pre-only</v>
      </c>
      <c r="X1413">
        <f>IF(AND(ISNUMBER($BW1413),ISNUMBER($BX1413)),MIN(1,MAX(0,($BX1413-2017+1)/($BX1413-$BW1413+1))),"")</f>
        <v>0.0</v>
      </c>
      <c r="Y1413">
        <f>IF(AND(ISNUMBER($BW1413),ISNUMBER($BX1413)),MIN(1,MAX(0,($BX1413-2018+1)/($BX1413-$BW1413+1))),"")</f>
        <v>0.0</v>
      </c>
      <c r="Z1413">
        <f>IF(AND(ISNUMBER($BW1413),ISNUMBER($BX1413)),MIN(1,MAX(0,($BX1413-2019+1)/($BX1413-$BW1413+1))),"")</f>
        <v>0.0</v>
      </c>
      <c r="AA1413">
        <f>IF(ISNUMBER($BX1413),IF($BX1413&gt;=2017,1,0),"")</f>
        <v>0.0</v>
      </c>
      <c r="AB1413">
        <f>IF(ISNUMBER($BX1413),IF($BX1413&gt;=2018,1,0),"")</f>
        <v>0.0</v>
      </c>
      <c r="AC1413">
        <f>IF(ISNUMBER($BX1413),IF($BX1413&gt;=2019,1,0),"")</f>
        <v>0.0</v>
      </c>
      <c r="AD1413">
        <f>IF($L1413&lt;&gt;"",IF($L1413&gt;2013,1,0),"")</f>
        <v>0.0</v>
      </c>
      <c r="AE1413">
        <f>IF($L1413&lt;&gt;"",1+IF($L1413&gt;2011,1,0)+IF($L1413&gt;2014,1,0),"")</f>
        <v>2.0</v>
      </c>
      <c r="AF1413" t="inlineStr">
        <is>
          <t>loan (interest rate)</t>
        </is>
      </c>
      <c r="AG1413" t="inlineStr">
        <is>
          <t>disclosure</t>
        </is>
      </c>
      <c r="AH1413" t="inlineStr">
        <is>
          <t>non-sensitive</t>
        </is>
      </c>
      <c r="AI1413" t="inlineStr">
        <is>
          <t>without ETS/CT</t>
        </is>
      </c>
      <c r="AJ1413" t="inlineStr">
        <is>
          <t>without ETS/CT</t>
        </is>
      </c>
      <c r="AK1413" t="str">
        <f>IF(AND($CF1413&lt;&gt;"",IFERROR(INDEX(subsample_country_map!$B:$B,MATCH($CF1413,subsample_country_map!$A:$A,0)),"")&lt;&gt;""),INDEX(subsample_country_map!$B:$B,MATCH($CF1413,subsample_country_map!$A:$A,0)),INDEX(lookup!$AA:$AA,MATCH($A1413,lookup!$A:$A,0)))</f>
        <v>99_NCE</v>
      </c>
      <c r="AL1413" t="str">
        <f>IF(AND($CF1413&lt;&gt;"",IFERROR(INDEX(subsample_country_map!$C:$C,MATCH($CF1413,subsample_country_map!$A:$A,0)),"")&lt;&gt;""),INDEX(subsample_country_map!$C:$C,MATCH($CF1413,subsample_country_map!$A:$A,0)),INDEX(lookup!$AB:$AB,MATCH($A1413,lookup!$A:$A,0)))</f>
        <v>2_developing</v>
      </c>
      <c r="AM1413" t="str">
        <f>IF(AND($CF1413&lt;&gt;"",IFERROR(INDEX(subsample_country_map!$D:$D,MATCH($CF1413,subsample_country_map!$A:$A,0)),"")&lt;&gt;""),INDEX(subsample_country_map!$D:$D,MATCH($CF1413,subsample_country_map!$A:$A,0)),INDEX(lookup!$AC:$AC,MATCH($A1413,lookup!$A:$A,0)))</f>
        <v>2_non_western</v>
      </c>
      <c r="AN1413" t="str">
        <f>IF(AND($CF1413&lt;&gt;"",IFERROR(INDEX(subsample_country_map!$E:$E,MATCH($CF1413,subsample_country_map!$A:$A,0)),"")&lt;&gt;""),INDEX(subsample_country_map!$E:$E,MATCH($CF1413,subsample_country_map!$A:$A,0)),INDEX(lookup!$AD:$AD,MATCH($A1413,lookup!$A:$A,0)))</f>
        <v>1_common law</v>
      </c>
      <c r="AO1413" t="str">
        <f>INDEX(lookup!$Y:$Y,MATCH($A1413,lookup!$A:$A,0))</f>
        <v>0_published</v>
      </c>
      <c r="AP1413" t="str">
        <f>INDEX(lookup!$Z:$Z,MATCH($A1413,lookup!$A:$A,0))</f>
        <v>1_VHB high</v>
      </c>
      <c r="AQ1413" t="str">
        <f>INDEX(lookup!$W:$W,MATCH($A1413,lookup!$A:$A,0))</f>
        <v>2_sust</v>
      </c>
      <c r="AS1413" t="inlineStr">
        <is>
          <t>staging</t>
        </is>
      </c>
      <c r="AT1413" t="inlineStr">
        <is>
          <t>good-CER</t>
        </is>
      </c>
      <c r="AU1413" t="inlineStr">
        <is>
          <t>cost</t>
        </is>
      </c>
      <c r="AZ1413" t="inlineStr">
        <is>
          <t>-0.108</t>
        </is>
      </c>
      <c r="BA1413" t="inlineStr">
        <is>
          <t>FLAG</t>
        </is>
      </c>
      <c r="BB1413" t="inlineStr">
        <is>
          <t>0</t>
        </is>
      </c>
      <c r="BC1413" t="inlineStr">
        <is>
          <t>n/a (structural)</t>
        </is>
      </c>
      <c r="BD1413" t="inlineStr">
        <is>
          <t>n/a (structural)</t>
        </is>
      </c>
      <c r="BE1413" t="inlineStr">
        <is>
          <t>none</t>
        </is>
      </c>
      <c r="BI1413" t="inlineStr">
        <is>
          <t>Table 2</t>
        </is>
      </c>
      <c r="BJ1413" t="inlineStr">
        <is>
          <t>Pearson (below diagonal) KDi,t row x DSCRi,t column</t>
        </is>
      </c>
      <c r="BK1413" t="inlineStr">
        <is>
          <t>117</t>
        </is>
      </c>
      <c r="BL1413" t="inlineStr">
        <is>
          <t>KDi,t x DSCRi,t: -0.108*</t>
        </is>
      </c>
      <c r="BM1413" t="inlineStr">
        <is>
          <t>DSCRi,t</t>
        </is>
      </c>
      <c r="BN1413" t="inlineStr">
        <is>
          <t>KDi,t</t>
        </is>
      </c>
      <c r="BO1413" t="inlineStr">
        <is>
          <t>original</t>
        </is>
      </c>
      <c r="BP1413" t="inlineStr">
        <is>
          <t>Lemma et al (2017)</t>
        </is>
      </c>
      <c r="BQ1413" t="inlineStr">
        <is>
          <t>bivariate</t>
        </is>
      </c>
      <c r="BT1413" t="n">
        <v>0</v>
      </c>
      <c r="BU1413" t="inlineStr">
        <is>
          <t>staging_Lemma_et_al_2017.csv</t>
        </is>
      </c>
      <c r="BW1413" t="n">
        <v>2010</v>
      </c>
      <c r="BX1413" t="n">
        <v>2015</v>
      </c>
      <c r="BY1413" t="inlineStr">
        <is>
          <t>South Africa</t>
        </is>
      </c>
      <c r="BZ1413" t="n">
        <v>2012.5</v>
      </c>
      <c r="CA1413" t="n">
        <v>0</v>
      </c>
      <c r="CB1413" t="n">
        <v>0</v>
      </c>
      <c r="CC1413" t="n">
        <v>0</v>
      </c>
      <c r="CD1413" t="n">
        <v>-0.1084228673636099</v>
      </c>
      <c r="CE1413" t="n">
        <v>1</v>
      </c>
    </row>
    <row r="1414">
      <c r="A1414" t="inlineStr">
        <is>
          <t>Lemma et al (2017)</t>
        </is>
      </c>
      <c r="B1414" t="n">
        <v>2719</v>
      </c>
      <c r="C1414" t="n">
        <v>-0.053</v>
      </c>
      <c r="D1414" t="n">
        <v>116</v>
      </c>
      <c r="E1414">
        <f>IF(ISNUMBER($BA1414),$BA1414,IF(AND(ISNUMBER($D1414),ISNUMBER($BW1414),ISNUMBER($BX1414)),$D1414*($BX1414-$BW1414+1),""))</f>
        <v>696.0</v>
      </c>
      <c r="H1414" t="inlineStr">
        <is>
          <t>bivariate</t>
        </is>
      </c>
      <c r="I1414" t="inlineStr">
        <is>
          <t>Correlation coefficient available</t>
        </is>
      </c>
      <c r="J1414">
        <f>IF($BW1414&lt;&gt;"",$BW1414,"")</f>
        <v>2010.0</v>
      </c>
      <c r="K1414">
        <f>IF($BX1414&lt;&gt;"",$BX1414,"")</f>
        <v>2015.0</v>
      </c>
      <c r="L1414">
        <f>IF(AND(ISNUMBER($BW1414),ISNUMBER($BX1414)),($BW1414+$BX1414)/2,"")</f>
        <v>2012.5</v>
      </c>
      <c r="M1414">
        <f>IF($L1414&lt;&gt;"",$L1414,"")</f>
        <v>2012.5</v>
      </c>
      <c r="N1414">
        <f>IF(AND(ISNUMBER($BW1414),ISNUMBER($BX1414)),MIN(1,MAX(0,($BX1414-2016+1)/($BX1414-$BW1414+1))),"")</f>
        <v>0.0</v>
      </c>
      <c r="O1414">
        <f>IF(AND(ISNUMBER($BW1414),ISNUMBER($BX1414)),MIN(1,MAX(0,($BX1414-2017+1)/($BX1414-$BW1414+1))),"")</f>
        <v>0.0</v>
      </c>
      <c r="P1414">
        <f>IF(AND(ISNUMBER($BW1414),ISNUMBER($BX1414)),MIN(1,MAX(0,($BX1414-2018+1)/($BX1414-$BW1414+1))),"")</f>
        <v>0.0</v>
      </c>
      <c r="Q1414">
        <f>IF(AND(ISNUMBER($BW1414),ISNUMBER($BX1414)),MIN(1,MAX(0,($BX1414-2019+1)/($BX1414-$BW1414+1))),"")</f>
        <v>0.0</v>
      </c>
      <c r="R1414">
        <f>IF(AND(ISNUMBER($BW1414),ISNUMBER($BX1414)),MIN(1,MAX(0,($BX1414-2016+1)/($BX1414-$BW1414+1))),"")</f>
        <v>0.0</v>
      </c>
      <c r="S1414">
        <f>IF($L1414&lt;&gt;"",IF($L1414&gt;=2015.5,1,0),"")</f>
        <v>0.0</v>
      </c>
      <c r="T1414">
        <f>IF($L1414&lt;&gt;"",IF($L1414&gt;=2016,1,0),"")</f>
        <v>0.0</v>
      </c>
      <c r="U1414">
        <f>IF(ISNUMBER($BX1414),IF($BX1414&gt;=2016,1,0),"")</f>
        <v>0.0</v>
      </c>
      <c r="V1414">
        <f>IF(ISNUMBER($BW1414),IF($BW1414&gt;=2016,1,0),"")</f>
        <v>0.0</v>
      </c>
      <c r="W1414" t="str">
        <f>IF(AND(ISNUMBER($BW1414),ISNUMBER($BX1414)),IF($BW1414&gt;=2016,"post-only",IF($BX1414&lt;2016,"pre-only","mixed")),"")</f>
        <v>pre-only</v>
      </c>
      <c r="X1414">
        <f>IF(AND(ISNUMBER($BW1414),ISNUMBER($BX1414)),MIN(1,MAX(0,($BX1414-2017+1)/($BX1414-$BW1414+1))),"")</f>
        <v>0.0</v>
      </c>
      <c r="Y1414">
        <f>IF(AND(ISNUMBER($BW1414),ISNUMBER($BX1414)),MIN(1,MAX(0,($BX1414-2018+1)/($BX1414-$BW1414+1))),"")</f>
        <v>0.0</v>
      </c>
      <c r="Z1414">
        <f>IF(AND(ISNUMBER($BW1414),ISNUMBER($BX1414)),MIN(1,MAX(0,($BX1414-2019+1)/($BX1414-$BW1414+1))),"")</f>
        <v>0.0</v>
      </c>
      <c r="AA1414">
        <f>IF(ISNUMBER($BX1414),IF($BX1414&gt;=2017,1,0),"")</f>
        <v>0.0</v>
      </c>
      <c r="AB1414">
        <f>IF(ISNUMBER($BX1414),IF($BX1414&gt;=2018,1,0),"")</f>
        <v>0.0</v>
      </c>
      <c r="AC1414">
        <f>IF(ISNUMBER($BX1414),IF($BX1414&gt;=2019,1,0),"")</f>
        <v>0.0</v>
      </c>
      <c r="AD1414">
        <f>IF($L1414&lt;&gt;"",IF($L1414&gt;2013,1,0),"")</f>
        <v>0.0</v>
      </c>
      <c r="AE1414">
        <f>IF($L1414&lt;&gt;"",1+IF($L1414&gt;2011,1,0)+IF($L1414&gt;2014,1,0),"")</f>
        <v>2.0</v>
      </c>
      <c r="AF1414" t="inlineStr">
        <is>
          <t>loan (interest rate)</t>
        </is>
      </c>
      <c r="AG1414" t="inlineStr">
        <is>
          <t>performance</t>
        </is>
      </c>
      <c r="AH1414" t="inlineStr">
        <is>
          <t>non-sensitive</t>
        </is>
      </c>
      <c r="AI1414" t="inlineStr">
        <is>
          <t>without ETS/CT</t>
        </is>
      </c>
      <c r="AJ1414" t="inlineStr">
        <is>
          <t>without ETS/CT</t>
        </is>
      </c>
      <c r="AK1414" t="str">
        <f>IF(AND($CF1414&lt;&gt;"",IFERROR(INDEX(subsample_country_map!$B:$B,MATCH($CF1414,subsample_country_map!$A:$A,0)),"")&lt;&gt;""),INDEX(subsample_country_map!$B:$B,MATCH($CF1414,subsample_country_map!$A:$A,0)),INDEX(lookup!$AA:$AA,MATCH($A1414,lookup!$A:$A,0)))</f>
        <v>99_NCE</v>
      </c>
      <c r="AL1414" t="str">
        <f>IF(AND($CF1414&lt;&gt;"",IFERROR(INDEX(subsample_country_map!$C:$C,MATCH($CF1414,subsample_country_map!$A:$A,0)),"")&lt;&gt;""),INDEX(subsample_country_map!$C:$C,MATCH($CF1414,subsample_country_map!$A:$A,0)),INDEX(lookup!$AB:$AB,MATCH($A1414,lookup!$A:$A,0)))</f>
        <v>2_developing</v>
      </c>
      <c r="AM1414" t="str">
        <f>IF(AND($CF1414&lt;&gt;"",IFERROR(INDEX(subsample_country_map!$D:$D,MATCH($CF1414,subsample_country_map!$A:$A,0)),"")&lt;&gt;""),INDEX(subsample_country_map!$D:$D,MATCH($CF1414,subsample_country_map!$A:$A,0)),INDEX(lookup!$AC:$AC,MATCH($A1414,lookup!$A:$A,0)))</f>
        <v>2_non_western</v>
      </c>
      <c r="AN1414" t="str">
        <f>IF(AND($CF1414&lt;&gt;"",IFERROR(INDEX(subsample_country_map!$E:$E,MATCH($CF1414,subsample_country_map!$A:$A,0)),"")&lt;&gt;""),INDEX(subsample_country_map!$E:$E,MATCH($CF1414,subsample_country_map!$A:$A,0)),INDEX(lookup!$AD:$AD,MATCH($A1414,lookup!$A:$A,0)))</f>
        <v>1_common law</v>
      </c>
      <c r="AO1414" t="str">
        <f>INDEX(lookup!$Y:$Y,MATCH($A1414,lookup!$A:$A,0))</f>
        <v>0_published</v>
      </c>
      <c r="AP1414" t="str">
        <f>INDEX(lookup!$Z:$Z,MATCH($A1414,lookup!$A:$A,0))</f>
        <v>1_VHB high</v>
      </c>
      <c r="AQ1414" t="str">
        <f>INDEX(lookup!$W:$W,MATCH($A1414,lookup!$A:$A,0))</f>
        <v>2_sust</v>
      </c>
      <c r="AS1414" t="inlineStr">
        <is>
          <t>staging</t>
        </is>
      </c>
      <c r="AT1414" t="inlineStr">
        <is>
          <t>bad-CER</t>
        </is>
      </c>
      <c r="AU1414" t="inlineStr">
        <is>
          <t>cost</t>
        </is>
      </c>
      <c r="AZ1414" t="inlineStr">
        <is>
          <t>-0.053</t>
        </is>
      </c>
      <c r="BA1414" t="inlineStr">
        <is>
          <t>FLAG</t>
        </is>
      </c>
      <c r="BB1414" t="inlineStr">
        <is>
          <t>0</t>
        </is>
      </c>
      <c r="BC1414" t="inlineStr">
        <is>
          <t>n/a (structural)</t>
        </is>
      </c>
      <c r="BD1414" t="inlineStr">
        <is>
          <t>n/a (structural)</t>
        </is>
      </c>
      <c r="BE1414" t="inlineStr">
        <is>
          <t>none</t>
        </is>
      </c>
      <c r="BI1414" t="inlineStr">
        <is>
          <t>Table 2</t>
        </is>
      </c>
      <c r="BJ1414" t="inlineStr">
        <is>
          <t>Pearson (below diagonal) KDi,t row x CRi,t column</t>
        </is>
      </c>
      <c r="BK1414" t="inlineStr">
        <is>
          <t>117</t>
        </is>
      </c>
      <c r="BL1414" t="inlineStr">
        <is>
          <t>KDi,t x CRi,t: -0.053</t>
        </is>
      </c>
      <c r="BM1414" t="inlineStr">
        <is>
          <t>CRi,t</t>
        </is>
      </c>
      <c r="BN1414" t="inlineStr">
        <is>
          <t>KDi,t</t>
        </is>
      </c>
      <c r="BO1414" t="inlineStr">
        <is>
          <t>original</t>
        </is>
      </c>
      <c r="BP1414" t="inlineStr">
        <is>
          <t>Lemma et al (2017)</t>
        </is>
      </c>
      <c r="BQ1414" t="inlineStr">
        <is>
          <t>bivariate</t>
        </is>
      </c>
      <c r="BT1414" t="n">
        <v>0</v>
      </c>
      <c r="BU1414" t="inlineStr">
        <is>
          <t>staging_Lemma_et_al_2017.csv</t>
        </is>
      </c>
      <c r="BW1414" t="n">
        <v>2010</v>
      </c>
      <c r="BX1414" t="n">
        <v>2015</v>
      </c>
      <c r="BY1414" t="inlineStr">
        <is>
          <t>South Africa</t>
        </is>
      </c>
      <c r="BZ1414" t="n">
        <v>2012.5</v>
      </c>
      <c r="CA1414" t="n">
        <v>0</v>
      </c>
      <c r="CB1414" t="n">
        <v>0</v>
      </c>
      <c r="CC1414" t="n">
        <v>0</v>
      </c>
      <c r="CD1414" t="n">
        <v>-0.05304970947394863</v>
      </c>
      <c r="CE1414" t="n">
        <v>1</v>
      </c>
    </row>
    <row r="1415">
      <c r="A1415" t="inlineStr">
        <is>
          <t>Lemma et al (2017)</t>
        </is>
      </c>
      <c r="B1415" t="n">
        <v>2720</v>
      </c>
      <c r="C1415" t="n">
        <v>0.03340650451673556</v>
      </c>
      <c r="D1415" t="n">
        <v>116</v>
      </c>
      <c r="E1415">
        <f>IF(ISNUMBER($BA1415),$BA1415,IF(AND(ISNUMBER($D1415),ISNUMBER($BW1415),ISNUMBER($BX1415)),$D1415*($BX1415-$BW1415+1),""))</f>
        <v>696.0</v>
      </c>
      <c r="H1415" t="inlineStr">
        <is>
          <t>partial</t>
        </is>
      </c>
      <c r="I1415" t="inlineStr">
        <is>
          <t>T-Statistic available</t>
        </is>
      </c>
      <c r="J1415">
        <f>IF($BW1415&lt;&gt;"",$BW1415,"")</f>
        <v>2010.0</v>
      </c>
      <c r="K1415">
        <f>IF($BX1415&lt;&gt;"",$BX1415,"")</f>
        <v>2015.0</v>
      </c>
      <c r="L1415">
        <f>IF(AND(ISNUMBER($BW1415),ISNUMBER($BX1415)),($BW1415+$BX1415)/2,"")</f>
        <v>2012.5</v>
      </c>
      <c r="M1415">
        <f>IF($L1415&lt;&gt;"",$L1415,"")</f>
        <v>2012.5</v>
      </c>
      <c r="N1415">
        <f>IF(AND(ISNUMBER($BW1415),ISNUMBER($BX1415)),MIN(1,MAX(0,($BX1415-2016+1)/($BX1415-$BW1415+1))),"")</f>
        <v>0.0</v>
      </c>
      <c r="O1415">
        <f>IF(AND(ISNUMBER($BW1415),ISNUMBER($BX1415)),MIN(1,MAX(0,($BX1415-2017+1)/($BX1415-$BW1415+1))),"")</f>
        <v>0.0</v>
      </c>
      <c r="P1415">
        <f>IF(AND(ISNUMBER($BW1415),ISNUMBER($BX1415)),MIN(1,MAX(0,($BX1415-2018+1)/($BX1415-$BW1415+1))),"")</f>
        <v>0.0</v>
      </c>
      <c r="Q1415">
        <f>IF(AND(ISNUMBER($BW1415),ISNUMBER($BX1415)),MIN(1,MAX(0,($BX1415-2019+1)/($BX1415-$BW1415+1))),"")</f>
        <v>0.0</v>
      </c>
      <c r="R1415">
        <f>IF(AND(ISNUMBER($BW1415),ISNUMBER($BX1415)),MIN(1,MAX(0,($BX1415-2016+1)/($BX1415-$BW1415+1))),"")</f>
        <v>0.0</v>
      </c>
      <c r="S1415">
        <f>IF($L1415&lt;&gt;"",IF($L1415&gt;=2015.5,1,0),"")</f>
        <v>0.0</v>
      </c>
      <c r="T1415">
        <f>IF($L1415&lt;&gt;"",IF($L1415&gt;=2016,1,0),"")</f>
        <v>0.0</v>
      </c>
      <c r="U1415">
        <f>IF(ISNUMBER($BX1415),IF($BX1415&gt;=2016,1,0),"")</f>
        <v>0.0</v>
      </c>
      <c r="V1415">
        <f>IF(ISNUMBER($BW1415),IF($BW1415&gt;=2016,1,0),"")</f>
        <v>0.0</v>
      </c>
      <c r="W1415" t="str">
        <f>IF(AND(ISNUMBER($BW1415),ISNUMBER($BX1415)),IF($BW1415&gt;=2016,"post-only",IF($BX1415&lt;2016,"pre-only","mixed")),"")</f>
        <v>pre-only</v>
      </c>
      <c r="X1415">
        <f>IF(AND(ISNUMBER($BW1415),ISNUMBER($BX1415)),MIN(1,MAX(0,($BX1415-2017+1)/($BX1415-$BW1415+1))),"")</f>
        <v>0.0</v>
      </c>
      <c r="Y1415">
        <f>IF(AND(ISNUMBER($BW1415),ISNUMBER($BX1415)),MIN(1,MAX(0,($BX1415-2018+1)/($BX1415-$BW1415+1))),"")</f>
        <v>0.0</v>
      </c>
      <c r="Z1415">
        <f>IF(AND(ISNUMBER($BW1415),ISNUMBER($BX1415)),MIN(1,MAX(0,($BX1415-2019+1)/($BX1415-$BW1415+1))),"")</f>
        <v>0.0</v>
      </c>
      <c r="AA1415">
        <f>IF(ISNUMBER($BX1415),IF($BX1415&gt;=2017,1,0),"")</f>
        <v>0.0</v>
      </c>
      <c r="AB1415">
        <f>IF(ISNUMBER($BX1415),IF($BX1415&gt;=2018,1,0),"")</f>
        <v>0.0</v>
      </c>
      <c r="AC1415">
        <f>IF(ISNUMBER($BX1415),IF($BX1415&gt;=2019,1,0),"")</f>
        <v>0.0</v>
      </c>
      <c r="AD1415">
        <f>IF($L1415&lt;&gt;"",IF($L1415&gt;2013,1,0),"")</f>
        <v>0.0</v>
      </c>
      <c r="AE1415">
        <f>IF($L1415&lt;&gt;"",1+IF($L1415&gt;2011,1,0)+IF($L1415&gt;2014,1,0),"")</f>
        <v>2.0</v>
      </c>
      <c r="AF1415" t="inlineStr">
        <is>
          <t>loan (interest rate)</t>
        </is>
      </c>
      <c r="AG1415" t="inlineStr">
        <is>
          <t>disclosure</t>
        </is>
      </c>
      <c r="AH1415" t="inlineStr">
        <is>
          <t>non-sensitive</t>
        </is>
      </c>
      <c r="AI1415" t="inlineStr">
        <is>
          <t>without ETS/CT</t>
        </is>
      </c>
      <c r="AJ1415" t="inlineStr">
        <is>
          <t>without ETS/CT</t>
        </is>
      </c>
      <c r="AK1415" t="str">
        <f>IF(AND($CF1415&lt;&gt;"",IFERROR(INDEX(subsample_country_map!$B:$B,MATCH($CF1415,subsample_country_map!$A:$A,0)),"")&lt;&gt;""),INDEX(subsample_country_map!$B:$B,MATCH($CF1415,subsample_country_map!$A:$A,0)),INDEX(lookup!$AA:$AA,MATCH($A1415,lookup!$A:$A,0)))</f>
        <v>99_NCE</v>
      </c>
      <c r="AL1415" t="str">
        <f>IF(AND($CF1415&lt;&gt;"",IFERROR(INDEX(subsample_country_map!$C:$C,MATCH($CF1415,subsample_country_map!$A:$A,0)),"")&lt;&gt;""),INDEX(subsample_country_map!$C:$C,MATCH($CF1415,subsample_country_map!$A:$A,0)),INDEX(lookup!$AB:$AB,MATCH($A1415,lookup!$A:$A,0)))</f>
        <v>2_developing</v>
      </c>
      <c r="AM1415" t="str">
        <f>IF(AND($CF1415&lt;&gt;"",IFERROR(INDEX(subsample_country_map!$D:$D,MATCH($CF1415,subsample_country_map!$A:$A,0)),"")&lt;&gt;""),INDEX(subsample_country_map!$D:$D,MATCH($CF1415,subsample_country_map!$A:$A,0)),INDEX(lookup!$AC:$AC,MATCH($A1415,lookup!$A:$A,0)))</f>
        <v>2_non_western</v>
      </c>
      <c r="AN1415" t="str">
        <f>IF(AND($CF1415&lt;&gt;"",IFERROR(INDEX(subsample_country_map!$E:$E,MATCH($CF1415,subsample_country_map!$A:$A,0)),"")&lt;&gt;""),INDEX(subsample_country_map!$E:$E,MATCH($CF1415,subsample_country_map!$A:$A,0)),INDEX(lookup!$AD:$AD,MATCH($A1415,lookup!$A:$A,0)))</f>
        <v>1_common law</v>
      </c>
      <c r="AO1415" t="str">
        <f>INDEX(lookup!$Y:$Y,MATCH($A1415,lookup!$A:$A,0))</f>
        <v>0_published</v>
      </c>
      <c r="AP1415" t="str">
        <f>INDEX(lookup!$Z:$Z,MATCH($A1415,lookup!$A:$A,0))</f>
        <v>1_VHB high</v>
      </c>
      <c r="AQ1415" t="str">
        <f>INDEX(lookup!$W:$W,MATCH($A1415,lookup!$A:$A,0))</f>
        <v>2_sust</v>
      </c>
      <c r="AS1415" t="inlineStr">
        <is>
          <t>staging</t>
        </is>
      </c>
      <c r="AT1415" t="inlineStr">
        <is>
          <t>good-CER</t>
        </is>
      </c>
      <c r="AU1415" t="inlineStr">
        <is>
          <t>cost</t>
        </is>
      </c>
      <c r="AV1415" t="inlineStr">
        <is>
          <t>0.002</t>
        </is>
      </c>
      <c r="AX1415" t="inlineStr">
        <is>
          <t>0.36</t>
        </is>
      </c>
      <c r="BA1415" t="inlineStr">
        <is>
          <t>FLAG</t>
        </is>
      </c>
      <c r="BB1415" t="inlineStr">
        <is>
          <t>0</t>
        </is>
      </c>
      <c r="BC1415" t="inlineStr">
        <is>
          <t>3SLS</t>
        </is>
      </c>
      <c r="BD1415" t="inlineStr">
        <is>
          <t>not stated</t>
        </is>
      </c>
      <c r="BE1415" t="inlineStr">
        <is>
          <t>none</t>
        </is>
      </c>
      <c r="BI1415" t="inlineStr">
        <is>
          <t>Table 7</t>
        </is>
      </c>
      <c r="BJ1415" t="inlineStr">
        <is>
          <t>Eq. 1e reduced system, KDi,t column</t>
        </is>
      </c>
      <c r="BK1415" t="inlineStr">
        <is>
          <t>123</t>
        </is>
      </c>
      <c r="BL1415" t="inlineStr">
        <is>
          <t>DSCRi,t 0.002 (0.36)</t>
        </is>
      </c>
      <c r="BM1415" t="inlineStr">
        <is>
          <t>DSCRi,t</t>
        </is>
      </c>
      <c r="BN1415" t="inlineStr">
        <is>
          <t>KDi,t</t>
        </is>
      </c>
      <c r="BO1415" t="inlineStr">
        <is>
          <t>original</t>
        </is>
      </c>
      <c r="BP1415" t="inlineStr">
        <is>
          <t>Lemma et al (2017)</t>
        </is>
      </c>
      <c r="BQ1415" t="inlineStr">
        <is>
          <t>computed</t>
        </is>
      </c>
      <c r="BT1415" t="n">
        <v>0</v>
      </c>
      <c r="BU1415" t="inlineStr">
        <is>
          <t>staging_Lemma_et_al_2017.csv</t>
        </is>
      </c>
      <c r="BW1415" t="n">
        <v>2010</v>
      </c>
      <c r="BX1415" t="n">
        <v>2015</v>
      </c>
      <c r="BY1415" t="inlineStr">
        <is>
          <t>South Africa</t>
        </is>
      </c>
      <c r="BZ1415" t="n">
        <v>2012.5</v>
      </c>
      <c r="CA1415" t="n">
        <v>0</v>
      </c>
      <c r="CB1415" t="n">
        <v>0</v>
      </c>
      <c r="CC1415" t="n">
        <v>0</v>
      </c>
      <c r="CD1415" t="n">
        <v>0.03341894000348462</v>
      </c>
      <c r="CE1415" t="n">
        <v>1</v>
      </c>
    </row>
    <row r="1416">
      <c r="A1416" t="inlineStr">
        <is>
          <t>Lemma et al (2017)</t>
        </is>
      </c>
      <c r="B1416" t="n">
        <v>2721</v>
      </c>
      <c r="C1416" t="n">
        <v>0.05839421741501086</v>
      </c>
      <c r="D1416" t="n">
        <v>116</v>
      </c>
      <c r="E1416">
        <f>IF(ISNUMBER($BA1416),$BA1416,IF(AND(ISNUMBER($D1416),ISNUMBER($BW1416),ISNUMBER($BX1416)),$D1416*($BX1416-$BW1416+1),""))</f>
        <v>696.0</v>
      </c>
      <c r="H1416" t="inlineStr">
        <is>
          <t>partial</t>
        </is>
      </c>
      <c r="I1416" t="inlineStr">
        <is>
          <t>T-Statistic available</t>
        </is>
      </c>
      <c r="J1416">
        <f>IF($BW1416&lt;&gt;"",$BW1416,"")</f>
        <v>2010.0</v>
      </c>
      <c r="K1416">
        <f>IF($BX1416&lt;&gt;"",$BX1416,"")</f>
        <v>2015.0</v>
      </c>
      <c r="L1416">
        <f>IF(AND(ISNUMBER($BW1416),ISNUMBER($BX1416)),($BW1416+$BX1416)/2,"")</f>
        <v>2012.5</v>
      </c>
      <c r="M1416">
        <f>IF($L1416&lt;&gt;"",$L1416,"")</f>
        <v>2012.5</v>
      </c>
      <c r="N1416">
        <f>IF(AND(ISNUMBER($BW1416),ISNUMBER($BX1416)),MIN(1,MAX(0,($BX1416-2016+1)/($BX1416-$BW1416+1))),"")</f>
        <v>0.0</v>
      </c>
      <c r="O1416">
        <f>IF(AND(ISNUMBER($BW1416),ISNUMBER($BX1416)),MIN(1,MAX(0,($BX1416-2017+1)/($BX1416-$BW1416+1))),"")</f>
        <v>0.0</v>
      </c>
      <c r="P1416">
        <f>IF(AND(ISNUMBER($BW1416),ISNUMBER($BX1416)),MIN(1,MAX(0,($BX1416-2018+1)/($BX1416-$BW1416+1))),"")</f>
        <v>0.0</v>
      </c>
      <c r="Q1416">
        <f>IF(AND(ISNUMBER($BW1416),ISNUMBER($BX1416)),MIN(1,MAX(0,($BX1416-2019+1)/($BX1416-$BW1416+1))),"")</f>
        <v>0.0</v>
      </c>
      <c r="R1416">
        <f>IF(AND(ISNUMBER($BW1416),ISNUMBER($BX1416)),MIN(1,MAX(0,($BX1416-2016+1)/($BX1416-$BW1416+1))),"")</f>
        <v>0.0</v>
      </c>
      <c r="S1416">
        <f>IF($L1416&lt;&gt;"",IF($L1416&gt;=2015.5,1,0),"")</f>
        <v>0.0</v>
      </c>
      <c r="T1416">
        <f>IF($L1416&lt;&gt;"",IF($L1416&gt;=2016,1,0),"")</f>
        <v>0.0</v>
      </c>
      <c r="U1416">
        <f>IF(ISNUMBER($BX1416),IF($BX1416&gt;=2016,1,0),"")</f>
        <v>0.0</v>
      </c>
      <c r="V1416">
        <f>IF(ISNUMBER($BW1416),IF($BW1416&gt;=2016,1,0),"")</f>
        <v>0.0</v>
      </c>
      <c r="W1416" t="str">
        <f>IF(AND(ISNUMBER($BW1416),ISNUMBER($BX1416)),IF($BW1416&gt;=2016,"post-only",IF($BX1416&lt;2016,"pre-only","mixed")),"")</f>
        <v>pre-only</v>
      </c>
      <c r="X1416">
        <f>IF(AND(ISNUMBER($BW1416),ISNUMBER($BX1416)),MIN(1,MAX(0,($BX1416-2017+1)/($BX1416-$BW1416+1))),"")</f>
        <v>0.0</v>
      </c>
      <c r="Y1416">
        <f>IF(AND(ISNUMBER($BW1416),ISNUMBER($BX1416)),MIN(1,MAX(0,($BX1416-2018+1)/($BX1416-$BW1416+1))),"")</f>
        <v>0.0</v>
      </c>
      <c r="Z1416">
        <f>IF(AND(ISNUMBER($BW1416),ISNUMBER($BX1416)),MIN(1,MAX(0,($BX1416-2019+1)/($BX1416-$BW1416+1))),"")</f>
        <v>0.0</v>
      </c>
      <c r="AA1416">
        <f>IF(ISNUMBER($BX1416),IF($BX1416&gt;=2017,1,0),"")</f>
        <v>0.0</v>
      </c>
      <c r="AB1416">
        <f>IF(ISNUMBER($BX1416),IF($BX1416&gt;=2018,1,0),"")</f>
        <v>0.0</v>
      </c>
      <c r="AC1416">
        <f>IF(ISNUMBER($BX1416),IF($BX1416&gt;=2019,1,0),"")</f>
        <v>0.0</v>
      </c>
      <c r="AD1416">
        <f>IF($L1416&lt;&gt;"",IF($L1416&gt;2013,1,0),"")</f>
        <v>0.0</v>
      </c>
      <c r="AE1416">
        <f>IF($L1416&lt;&gt;"",1+IF($L1416&gt;2011,1,0)+IF($L1416&gt;2014,1,0),"")</f>
        <v>2.0</v>
      </c>
      <c r="AF1416" t="inlineStr">
        <is>
          <t>loan (interest rate)</t>
        </is>
      </c>
      <c r="AG1416" t="inlineStr">
        <is>
          <t>disclosure</t>
        </is>
      </c>
      <c r="AH1416" t="inlineStr">
        <is>
          <t>non-sensitive</t>
        </is>
      </c>
      <c r="AI1416" t="inlineStr">
        <is>
          <t>without ETS/CT</t>
        </is>
      </c>
      <c r="AJ1416" t="inlineStr">
        <is>
          <t>without ETS/CT</t>
        </is>
      </c>
      <c r="AK1416" t="str">
        <f>IF(AND($CF1416&lt;&gt;"",IFERROR(INDEX(subsample_country_map!$B:$B,MATCH($CF1416,subsample_country_map!$A:$A,0)),"")&lt;&gt;""),INDEX(subsample_country_map!$B:$B,MATCH($CF1416,subsample_country_map!$A:$A,0)),INDEX(lookup!$AA:$AA,MATCH($A1416,lookup!$A:$A,0)))</f>
        <v>99_NCE</v>
      </c>
      <c r="AL1416" t="str">
        <f>IF(AND($CF1416&lt;&gt;"",IFERROR(INDEX(subsample_country_map!$C:$C,MATCH($CF1416,subsample_country_map!$A:$A,0)),"")&lt;&gt;""),INDEX(subsample_country_map!$C:$C,MATCH($CF1416,subsample_country_map!$A:$A,0)),INDEX(lookup!$AB:$AB,MATCH($A1416,lookup!$A:$A,0)))</f>
        <v>2_developing</v>
      </c>
      <c r="AM1416" t="str">
        <f>IF(AND($CF1416&lt;&gt;"",IFERROR(INDEX(subsample_country_map!$D:$D,MATCH($CF1416,subsample_country_map!$A:$A,0)),"")&lt;&gt;""),INDEX(subsample_country_map!$D:$D,MATCH($CF1416,subsample_country_map!$A:$A,0)),INDEX(lookup!$AC:$AC,MATCH($A1416,lookup!$A:$A,0)))</f>
        <v>2_non_western</v>
      </c>
      <c r="AN1416" t="str">
        <f>IF(AND($CF1416&lt;&gt;"",IFERROR(INDEX(subsample_country_map!$E:$E,MATCH($CF1416,subsample_country_map!$A:$A,0)),"")&lt;&gt;""),INDEX(subsample_country_map!$E:$E,MATCH($CF1416,subsample_country_map!$A:$A,0)),INDEX(lookup!$AD:$AD,MATCH($A1416,lookup!$A:$A,0)))</f>
        <v>1_common law</v>
      </c>
      <c r="AO1416" t="str">
        <f>INDEX(lookup!$Y:$Y,MATCH($A1416,lookup!$A:$A,0))</f>
        <v>0_published</v>
      </c>
      <c r="AP1416" t="str">
        <f>INDEX(lookup!$Z:$Z,MATCH($A1416,lookup!$A:$A,0))</f>
        <v>1_VHB high</v>
      </c>
      <c r="AQ1416" t="str">
        <f>INDEX(lookup!$W:$W,MATCH($A1416,lookup!$A:$A,0))</f>
        <v>2_sust</v>
      </c>
      <c r="AS1416" t="inlineStr">
        <is>
          <t>staging</t>
        </is>
      </c>
      <c r="AT1416" t="inlineStr">
        <is>
          <t>good-CER</t>
        </is>
      </c>
      <c r="AU1416" t="inlineStr">
        <is>
          <t>cost</t>
        </is>
      </c>
      <c r="AV1416" t="inlineStr">
        <is>
          <t>0.003</t>
        </is>
      </c>
      <c r="AX1416" t="inlineStr">
        <is>
          <t>0.63</t>
        </is>
      </c>
      <c r="AY1416" t="inlineStr">
        <is>
          <t>0.526</t>
        </is>
      </c>
      <c r="BA1416" t="inlineStr">
        <is>
          <t>FLAG</t>
        </is>
      </c>
      <c r="BB1416" t="inlineStr">
        <is>
          <t>0</t>
        </is>
      </c>
      <c r="BC1416" t="inlineStr">
        <is>
          <t>3SLS</t>
        </is>
      </c>
      <c r="BD1416" t="inlineStr">
        <is>
          <t>not stated</t>
        </is>
      </c>
      <c r="BE1416" t="inlineStr">
        <is>
          <t>none</t>
        </is>
      </c>
      <c r="BI1416" t="inlineStr">
        <is>
          <t>Table 7</t>
        </is>
      </c>
      <c r="BJ1416" t="inlineStr">
        <is>
          <t>Eq. 1f full system, KDi,t column</t>
        </is>
      </c>
      <c r="BK1416" t="inlineStr">
        <is>
          <t>123</t>
        </is>
      </c>
      <c r="BL1416" t="inlineStr">
        <is>
          <t>DSCRi,t 0.003 (0.63)</t>
        </is>
      </c>
      <c r="BM1416" t="inlineStr">
        <is>
          <t>DSCRi,t</t>
        </is>
      </c>
      <c r="BN1416" t="inlineStr">
        <is>
          <t>KDi,t</t>
        </is>
      </c>
      <c r="BO1416" t="inlineStr">
        <is>
          <t>original</t>
        </is>
      </c>
      <c r="BP1416" t="inlineStr">
        <is>
          <t>Lemma et al (2017)</t>
        </is>
      </c>
      <c r="BQ1416" t="inlineStr">
        <is>
          <t>computed</t>
        </is>
      </c>
      <c r="BT1416" t="n">
        <v>0</v>
      </c>
      <c r="BU1416" t="inlineStr">
        <is>
          <t>staging_Lemma_et_al_2017.csv</t>
        </is>
      </c>
      <c r="BW1416" t="n">
        <v>2010</v>
      </c>
      <c r="BX1416" t="n">
        <v>2015</v>
      </c>
      <c r="BY1416" t="inlineStr">
        <is>
          <t>South Africa</t>
        </is>
      </c>
      <c r="BZ1416" t="n">
        <v>2012.5</v>
      </c>
      <c r="CA1416" t="n">
        <v>0</v>
      </c>
      <c r="CB1416" t="n">
        <v>0</v>
      </c>
      <c r="CC1416" t="n">
        <v>0</v>
      </c>
      <c r="CD1416" t="n">
        <v>0.05846072605497065</v>
      </c>
      <c r="CE1416" t="n">
        <v>1</v>
      </c>
    </row>
    <row r="1417">
      <c r="A1417" t="inlineStr">
        <is>
          <t>Lemma et al (2017)</t>
        </is>
      </c>
      <c r="B1417" t="n">
        <v>2722</v>
      </c>
      <c r="C1417" t="n">
        <v>-0.118014512067306</v>
      </c>
      <c r="D1417" t="n">
        <v>116</v>
      </c>
      <c r="E1417">
        <f>IF(ISNUMBER($BA1417),$BA1417,IF(AND(ISNUMBER($D1417),ISNUMBER($BW1417),ISNUMBER($BX1417)),$D1417*($BX1417-$BW1417+1),""))</f>
        <v>696.0</v>
      </c>
      <c r="H1417" t="inlineStr">
        <is>
          <t>partial</t>
        </is>
      </c>
      <c r="I1417" t="inlineStr">
        <is>
          <t>T-Statistic available</t>
        </is>
      </c>
      <c r="J1417">
        <f>IF($BW1417&lt;&gt;"",$BW1417,"")</f>
        <v>2010.0</v>
      </c>
      <c r="K1417">
        <f>IF($BX1417&lt;&gt;"",$BX1417,"")</f>
        <v>2015.0</v>
      </c>
      <c r="L1417">
        <f>IF(AND(ISNUMBER($BW1417),ISNUMBER($BX1417)),($BW1417+$BX1417)/2,"")</f>
        <v>2012.5</v>
      </c>
      <c r="M1417">
        <f>IF($L1417&lt;&gt;"",$L1417,"")</f>
        <v>2012.5</v>
      </c>
      <c r="N1417">
        <f>IF(AND(ISNUMBER($BW1417),ISNUMBER($BX1417)),MIN(1,MAX(0,($BX1417-2016+1)/($BX1417-$BW1417+1))),"")</f>
        <v>0.0</v>
      </c>
      <c r="O1417">
        <f>IF(AND(ISNUMBER($BW1417),ISNUMBER($BX1417)),MIN(1,MAX(0,($BX1417-2017+1)/($BX1417-$BW1417+1))),"")</f>
        <v>0.0</v>
      </c>
      <c r="P1417">
        <f>IF(AND(ISNUMBER($BW1417),ISNUMBER($BX1417)),MIN(1,MAX(0,($BX1417-2018+1)/($BX1417-$BW1417+1))),"")</f>
        <v>0.0</v>
      </c>
      <c r="Q1417">
        <f>IF(AND(ISNUMBER($BW1417),ISNUMBER($BX1417)),MIN(1,MAX(0,($BX1417-2019+1)/($BX1417-$BW1417+1))),"")</f>
        <v>0.0</v>
      </c>
      <c r="R1417">
        <f>IF(AND(ISNUMBER($BW1417),ISNUMBER($BX1417)),MIN(1,MAX(0,($BX1417-2016+1)/($BX1417-$BW1417+1))),"")</f>
        <v>0.0</v>
      </c>
      <c r="S1417">
        <f>IF($L1417&lt;&gt;"",IF($L1417&gt;=2015.5,1,0),"")</f>
        <v>0.0</v>
      </c>
      <c r="T1417">
        <f>IF($L1417&lt;&gt;"",IF($L1417&gt;=2016,1,0),"")</f>
        <v>0.0</v>
      </c>
      <c r="U1417">
        <f>IF(ISNUMBER($BX1417),IF($BX1417&gt;=2016,1,0),"")</f>
        <v>0.0</v>
      </c>
      <c r="V1417">
        <f>IF(ISNUMBER($BW1417),IF($BW1417&gt;=2016,1,0),"")</f>
        <v>0.0</v>
      </c>
      <c r="W1417" t="str">
        <f>IF(AND(ISNUMBER($BW1417),ISNUMBER($BX1417)),IF($BW1417&gt;=2016,"post-only",IF($BX1417&lt;2016,"pre-only","mixed")),"")</f>
        <v>pre-only</v>
      </c>
      <c r="X1417">
        <f>IF(AND(ISNUMBER($BW1417),ISNUMBER($BX1417)),MIN(1,MAX(0,($BX1417-2017+1)/($BX1417-$BW1417+1))),"")</f>
        <v>0.0</v>
      </c>
      <c r="Y1417">
        <f>IF(AND(ISNUMBER($BW1417),ISNUMBER($BX1417)),MIN(1,MAX(0,($BX1417-2018+1)/($BX1417-$BW1417+1))),"")</f>
        <v>0.0</v>
      </c>
      <c r="Z1417">
        <f>IF(AND(ISNUMBER($BW1417),ISNUMBER($BX1417)),MIN(1,MAX(0,($BX1417-2019+1)/($BX1417-$BW1417+1))),"")</f>
        <v>0.0</v>
      </c>
      <c r="AA1417">
        <f>IF(ISNUMBER($BX1417),IF($BX1417&gt;=2017,1,0),"")</f>
        <v>0.0</v>
      </c>
      <c r="AB1417">
        <f>IF(ISNUMBER($BX1417),IF($BX1417&gt;=2018,1,0),"")</f>
        <v>0.0</v>
      </c>
      <c r="AC1417">
        <f>IF(ISNUMBER($BX1417),IF($BX1417&gt;=2019,1,0),"")</f>
        <v>0.0</v>
      </c>
      <c r="AD1417">
        <f>IF($L1417&lt;&gt;"",IF($L1417&gt;2013,1,0),"")</f>
        <v>0.0</v>
      </c>
      <c r="AE1417">
        <f>IF($L1417&lt;&gt;"",1+IF($L1417&gt;2011,1,0)+IF($L1417&gt;2014,1,0),"")</f>
        <v>2.0</v>
      </c>
      <c r="AF1417" t="inlineStr">
        <is>
          <t>loan (interest rate)</t>
        </is>
      </c>
      <c r="AG1417" t="inlineStr">
        <is>
          <t>performance</t>
        </is>
      </c>
      <c r="AH1417" t="inlineStr">
        <is>
          <t>non-sensitive</t>
        </is>
      </c>
      <c r="AI1417" t="inlineStr">
        <is>
          <t>without ETS/CT</t>
        </is>
      </c>
      <c r="AJ1417" t="inlineStr">
        <is>
          <t>without ETS/CT</t>
        </is>
      </c>
      <c r="AK1417" t="str">
        <f>IF(AND($CF1417&lt;&gt;"",IFERROR(INDEX(subsample_country_map!$B:$B,MATCH($CF1417,subsample_country_map!$A:$A,0)),"")&lt;&gt;""),INDEX(subsample_country_map!$B:$B,MATCH($CF1417,subsample_country_map!$A:$A,0)),INDEX(lookup!$AA:$AA,MATCH($A1417,lookup!$A:$A,0)))</f>
        <v>99_NCE</v>
      </c>
      <c r="AL1417" t="str">
        <f>IF(AND($CF1417&lt;&gt;"",IFERROR(INDEX(subsample_country_map!$C:$C,MATCH($CF1417,subsample_country_map!$A:$A,0)),"")&lt;&gt;""),INDEX(subsample_country_map!$C:$C,MATCH($CF1417,subsample_country_map!$A:$A,0)),INDEX(lookup!$AB:$AB,MATCH($A1417,lookup!$A:$A,0)))</f>
        <v>2_developing</v>
      </c>
      <c r="AM1417" t="str">
        <f>IF(AND($CF1417&lt;&gt;"",IFERROR(INDEX(subsample_country_map!$D:$D,MATCH($CF1417,subsample_country_map!$A:$A,0)),"")&lt;&gt;""),INDEX(subsample_country_map!$D:$D,MATCH($CF1417,subsample_country_map!$A:$A,0)),INDEX(lookup!$AC:$AC,MATCH($A1417,lookup!$A:$A,0)))</f>
        <v>2_non_western</v>
      </c>
      <c r="AN1417" t="str">
        <f>IF(AND($CF1417&lt;&gt;"",IFERROR(INDEX(subsample_country_map!$E:$E,MATCH($CF1417,subsample_country_map!$A:$A,0)),"")&lt;&gt;""),INDEX(subsample_country_map!$E:$E,MATCH($CF1417,subsample_country_map!$A:$A,0)),INDEX(lookup!$AD:$AD,MATCH($A1417,lookup!$A:$A,0)))</f>
        <v>1_common law</v>
      </c>
      <c r="AO1417" t="str">
        <f>INDEX(lookup!$Y:$Y,MATCH($A1417,lookup!$A:$A,0))</f>
        <v>0_published</v>
      </c>
      <c r="AP1417" t="str">
        <f>INDEX(lookup!$Z:$Z,MATCH($A1417,lookup!$A:$A,0))</f>
        <v>1_VHB high</v>
      </c>
      <c r="AQ1417" t="str">
        <f>INDEX(lookup!$W:$W,MATCH($A1417,lookup!$A:$A,0))</f>
        <v>2_sust</v>
      </c>
      <c r="AS1417" t="inlineStr">
        <is>
          <t>staging</t>
        </is>
      </c>
      <c r="AT1417" t="inlineStr">
        <is>
          <t>bad-CER</t>
        </is>
      </c>
      <c r="AU1417" t="inlineStr">
        <is>
          <t>cost</t>
        </is>
      </c>
      <c r="AV1417" t="inlineStr">
        <is>
          <t>0.973</t>
        </is>
      </c>
      <c r="AX1417" t="inlineStr">
        <is>
          <t>1.28</t>
        </is>
      </c>
      <c r="BA1417" t="inlineStr">
        <is>
          <t>FLAG</t>
        </is>
      </c>
      <c r="BB1417" t="inlineStr">
        <is>
          <t>0</t>
        </is>
      </c>
      <c r="BC1417" t="inlineStr">
        <is>
          <t>3SLS</t>
        </is>
      </c>
      <c r="BD1417" t="inlineStr">
        <is>
          <t>not stated</t>
        </is>
      </c>
      <c r="BE1417" t="inlineStr">
        <is>
          <t>none</t>
        </is>
      </c>
      <c r="BI1417" t="inlineStr">
        <is>
          <t>Table 7</t>
        </is>
      </c>
      <c r="BJ1417" t="inlineStr">
        <is>
          <t>Eq. 1f full system, KDi,t column</t>
        </is>
      </c>
      <c r="BK1417" t="inlineStr">
        <is>
          <t>123</t>
        </is>
      </c>
      <c r="BL1417" t="inlineStr">
        <is>
          <t>HCRi,t 0.973 (1.28)</t>
        </is>
      </c>
      <c r="BM1417" t="inlineStr">
        <is>
          <t>HCRi,t</t>
        </is>
      </c>
      <c r="BN1417" t="inlineStr">
        <is>
          <t>KDi,t</t>
        </is>
      </c>
      <c r="BO1417" t="inlineStr">
        <is>
          <t>original</t>
        </is>
      </c>
      <c r="BP1417" t="inlineStr">
        <is>
          <t>Lemma et al (2017)</t>
        </is>
      </c>
      <c r="BQ1417" t="inlineStr">
        <is>
          <t>computed</t>
        </is>
      </c>
      <c r="BT1417" t="n">
        <v>0</v>
      </c>
      <c r="BU1417" t="inlineStr">
        <is>
          <t>staging_Lemma_et_al_2017.csv</t>
        </is>
      </c>
      <c r="BW1417" t="n">
        <v>2010</v>
      </c>
      <c r="BX1417" t="n">
        <v>2015</v>
      </c>
      <c r="BY1417" t="inlineStr">
        <is>
          <t>South Africa</t>
        </is>
      </c>
      <c r="BZ1417" t="n">
        <v>2012.5</v>
      </c>
      <c r="CA1417" t="n">
        <v>0</v>
      </c>
      <c r="CB1417" t="n">
        <v>0</v>
      </c>
      <c r="CC1417" t="n">
        <v>0</v>
      </c>
      <c r="CD1417" t="n">
        <v>-0.118567015866313</v>
      </c>
      <c r="CE1417" t="n">
        <v>1</v>
      </c>
    </row>
    <row r="1418">
      <c r="A1418" t="inlineStr">
        <is>
          <t>Li &amp; Qiu (2026)</t>
        </is>
      </c>
      <c r="B1418" t="n">
        <v>2723</v>
      </c>
      <c r="C1418" t="n">
        <v>-0.02647966637739494</v>
      </c>
      <c r="D1418" t="n">
        <v>7704</v>
      </c>
      <c r="E1418">
        <f>IF(ISNUMBER($BA1418),$BA1418,IF(AND(ISNUMBER($D1418),ISNUMBER($BW1418),ISNUMBER($BX1418)),$D1418*($BX1418-$BW1418+1),""))</f>
        <v>7704.0</v>
      </c>
      <c r="H1418" t="inlineStr">
        <is>
          <t>partial</t>
        </is>
      </c>
      <c r="I1418" t="inlineStr">
        <is>
          <t>T-Statistic available</t>
        </is>
      </c>
      <c r="J1418">
        <f>IF($BW1418&lt;&gt;"",$BW1418,"")</f>
        <v>2002.0</v>
      </c>
      <c r="K1418">
        <f>IF($BX1418&lt;&gt;"",$BX1418,"")</f>
        <v>2020.0</v>
      </c>
      <c r="L1418">
        <f>IF(AND(ISNUMBER($BW1418),ISNUMBER($BX1418)),($BW1418+$BX1418)/2,"")</f>
        <v>2011.0</v>
      </c>
      <c r="M1418">
        <f>IF($L1418&lt;&gt;"",$L1418,"")</f>
        <v>2011.0</v>
      </c>
      <c r="N1418">
        <f>IF(AND(ISNUMBER($BW1418),ISNUMBER($BX1418)),MIN(1,MAX(0,($BX1418-2016+1)/($BX1418-$BW1418+1))),"")</f>
        <v>0.2631578947368421</v>
      </c>
      <c r="O1418">
        <f>IF(AND(ISNUMBER($BW1418),ISNUMBER($BX1418)),MIN(1,MAX(0,($BX1418-2017+1)/($BX1418-$BW1418+1))),"")</f>
        <v>0.2105263157894737</v>
      </c>
      <c r="P1418">
        <f>IF(AND(ISNUMBER($BW1418),ISNUMBER($BX1418)),MIN(1,MAX(0,($BX1418-2018+1)/($BX1418-$BW1418+1))),"")</f>
        <v>0.1578947368421053</v>
      </c>
      <c r="Q1418">
        <f>IF(AND(ISNUMBER($BW1418),ISNUMBER($BX1418)),MIN(1,MAX(0,($BX1418-2019+1)/($BX1418-$BW1418+1))),"")</f>
        <v>0.1052631578947368</v>
      </c>
      <c r="R1418">
        <f>IF(AND(ISNUMBER($BW1418),ISNUMBER($BX1418)),MIN(1,MAX(0,($BX1418-2016+1)/($BX1418-$BW1418+1))),"")</f>
        <v>0.2631578947368421</v>
      </c>
      <c r="S1418">
        <f>IF($L1418&lt;&gt;"",IF($L1418&gt;=2015.5,1,0),"")</f>
        <v>0.0</v>
      </c>
      <c r="T1418">
        <f>IF($L1418&lt;&gt;"",IF($L1418&gt;=2016,1,0),"")</f>
        <v>0.0</v>
      </c>
      <c r="U1418">
        <f>IF(ISNUMBER($BX1418),IF($BX1418&gt;=2016,1,0),"")</f>
        <v>1.0</v>
      </c>
      <c r="V1418">
        <f>IF(ISNUMBER($BW1418),IF($BW1418&gt;=2016,1,0),"")</f>
        <v>0.0</v>
      </c>
      <c r="W1418" t="str">
        <f>IF(AND(ISNUMBER($BW1418),ISNUMBER($BX1418)),IF($BW1418&gt;=2016,"post-only",IF($BX1418&lt;2016,"pre-only","mixed")),"")</f>
        <v>mixed</v>
      </c>
      <c r="X1418">
        <f>IF(AND(ISNUMBER($BW1418),ISNUMBER($BX1418)),MIN(1,MAX(0,($BX1418-2017+1)/($BX1418-$BW1418+1))),"")</f>
        <v>0.2105263157894737</v>
      </c>
      <c r="Y1418">
        <f>IF(AND(ISNUMBER($BW1418),ISNUMBER($BX1418)),MIN(1,MAX(0,($BX1418-2018+1)/($BX1418-$BW1418+1))),"")</f>
        <v>0.1578947368421053</v>
      </c>
      <c r="Z1418">
        <f>IF(AND(ISNUMBER($BW1418),ISNUMBER($BX1418)),MIN(1,MAX(0,($BX1418-2019+1)/($BX1418-$BW1418+1))),"")</f>
        <v>0.1052631578947368</v>
      </c>
      <c r="AA1418">
        <f>IF(ISNUMBER($BX1418),IF($BX1418&gt;=2017,1,0),"")</f>
        <v>1.0</v>
      </c>
      <c r="AB1418">
        <f>IF(ISNUMBER($BX1418),IF($BX1418&gt;=2018,1,0),"")</f>
        <v>1.0</v>
      </c>
      <c r="AC1418">
        <f>IF(ISNUMBER($BX1418),IF($BX1418&gt;=2019,1,0),"")</f>
        <v>1.0</v>
      </c>
      <c r="AD1418">
        <f>IF($L1418&lt;&gt;"",IF($L1418&gt;2013,1,0),"")</f>
        <v>0.0</v>
      </c>
      <c r="AE1418">
        <f>IF($L1418&lt;&gt;"",1+IF($L1418&gt;2011,1,0)+IF($L1418&gt;2014,1,0),"")</f>
        <v>1.0</v>
      </c>
      <c r="AF1418" t="inlineStr">
        <is>
          <t>bond (yield)</t>
        </is>
      </c>
      <c r="AG1418" t="inlineStr">
        <is>
          <t>performance</t>
        </is>
      </c>
      <c r="AH1418" t="inlineStr">
        <is>
          <t>99_NCE</t>
        </is>
      </c>
      <c r="AI1418" t="inlineStr">
        <is>
          <t>without ETS/CT</t>
        </is>
      </c>
      <c r="AJ1418" t="inlineStr">
        <is>
          <t>without ETS/CT</t>
        </is>
      </c>
      <c r="AK1418" t="str">
        <f>IF(AND($CF1418&lt;&gt;"",IFERROR(INDEX(subsample_country_map!$B:$B,MATCH($CF1418,subsample_country_map!$A:$A,0)),"")&lt;&gt;""),INDEX(subsample_country_map!$B:$B,MATCH($CF1418,subsample_country_map!$A:$A,0)),INDEX(lookup!$AA:$AA,MATCH($A1418,lookup!$A:$A,0)))</f>
        <v>1_US</v>
      </c>
      <c r="AL1418" t="str">
        <f>IF(AND($CF1418&lt;&gt;"",IFERROR(INDEX(subsample_country_map!$C:$C,MATCH($CF1418,subsample_country_map!$A:$A,0)),"")&lt;&gt;""),INDEX(subsample_country_map!$C:$C,MATCH($CF1418,subsample_country_map!$A:$A,0)),INDEX(lookup!$AB:$AB,MATCH($A1418,lookup!$A:$A,0)))</f>
        <v>1_developed</v>
      </c>
      <c r="AM1418" t="str">
        <f>IF(AND($CF1418&lt;&gt;"",IFERROR(INDEX(subsample_country_map!$D:$D,MATCH($CF1418,subsample_country_map!$A:$A,0)),"")&lt;&gt;""),INDEX(subsample_country_map!$D:$D,MATCH($CF1418,subsample_country_map!$A:$A,0)),INDEX(lookup!$AC:$AC,MATCH($A1418,lookup!$A:$A,0)))</f>
        <v>1_western</v>
      </c>
      <c r="AN1418" t="str">
        <f>IF(AND($CF1418&lt;&gt;"",IFERROR(INDEX(subsample_country_map!$E:$E,MATCH($CF1418,subsample_country_map!$A:$A,0)),"")&lt;&gt;""),INDEX(subsample_country_map!$E:$E,MATCH($CF1418,subsample_country_map!$A:$A,0)),INDEX(lookup!$AD:$AD,MATCH($A1418,lookup!$A:$A,0)))</f>
        <v>1_common law</v>
      </c>
      <c r="AO1418" t="str">
        <f>INDEX(lookup!$Y:$Y,MATCH($A1418,lookup!$A:$A,0))</f>
        <v>1_not published</v>
      </c>
      <c r="AP1418" t="str">
        <f>INDEX(lookup!$Z:$Z,MATCH($A1418,lookup!$A:$A,0))</f>
        <v>99_NCE</v>
      </c>
      <c r="AQ1418" t="str">
        <f>INDEX(lookup!$W:$W,MATCH($A1418,lookup!$A:$A,0))</f>
        <v>1_fin/acc/econ</v>
      </c>
      <c r="AS1418" t="inlineStr">
        <is>
          <t>staging</t>
        </is>
      </c>
      <c r="AT1418" t="inlineStr">
        <is>
          <t>bad-CER</t>
        </is>
      </c>
      <c r="AU1418" t="inlineStr">
        <is>
          <t>cost</t>
        </is>
      </c>
      <c r="AV1418" t="inlineStr">
        <is>
          <t>5.837</t>
        </is>
      </c>
      <c r="AX1418" t="inlineStr">
        <is>
          <t>2.325</t>
        </is>
      </c>
      <c r="BA1418" t="n">
        <v>7704</v>
      </c>
      <c r="BB1418" t="inlineStr">
        <is>
          <t>0</t>
        </is>
      </c>
      <c r="BC1418" t="inlineStr">
        <is>
          <t>OLS</t>
        </is>
      </c>
      <c r="BD1418" t="inlineStr">
        <is>
          <t>two-way:firm and year</t>
        </is>
      </c>
      <c r="BE1418" t="inlineStr">
        <is>
          <t>none</t>
        </is>
      </c>
      <c r="BI1418" t="inlineStr">
        <is>
          <t>Table 2</t>
        </is>
      </c>
      <c r="BJ1418" t="inlineStr">
        <is>
          <t>col 1</t>
        </is>
      </c>
      <c r="BK1418" t="inlineStr">
        <is>
          <t>40</t>
        </is>
      </c>
      <c r="BL1418" t="inlineStr">
        <is>
          <t>∆Pollution 5.837** (2.325)</t>
        </is>
      </c>
      <c r="BM1418" t="inlineStr">
        <is>
          <t>∆Pollution</t>
        </is>
      </c>
      <c r="BN1418" t="inlineStr">
        <is>
          <t>∆CS</t>
        </is>
      </c>
      <c r="BO1418" t="inlineStr">
        <is>
          <t>update</t>
        </is>
      </c>
      <c r="BP1418" t="inlineStr">
        <is>
          <t>Li &amp; Qiu (2026)</t>
        </is>
      </c>
      <c r="BQ1418" t="inlineStr">
        <is>
          <t>computed</t>
        </is>
      </c>
      <c r="BT1418" t="n">
        <v>0</v>
      </c>
      <c r="BU1418" t="inlineStr">
        <is>
          <t>staging_Li_Qui_2026.csv</t>
        </is>
      </c>
      <c r="BW1418" t="n">
        <v>2002</v>
      </c>
      <c r="BX1418" t="n">
        <v>2020</v>
      </c>
      <c r="BY1418" t="inlineStr">
        <is>
          <t>US</t>
        </is>
      </c>
      <c r="BZ1418" t="n">
        <v>2011</v>
      </c>
      <c r="CA1418" t="n">
        <v>0.2631578947368421</v>
      </c>
      <c r="CB1418" t="n">
        <v>0</v>
      </c>
      <c r="CC1418" t="n">
        <v>1</v>
      </c>
      <c r="CD1418" t="n">
        <v>-0.02648585792240991</v>
      </c>
      <c r="CE1418" t="n">
        <v>1</v>
      </c>
    </row>
    <row r="1419">
      <c r="A1419" t="inlineStr">
        <is>
          <t>Li &amp; Qiu (2026)</t>
        </is>
      </c>
      <c r="B1419" t="n">
        <v>2724</v>
      </c>
      <c r="C1419" t="n">
        <v>-0.03927586236872836</v>
      </c>
      <c r="D1419" t="n">
        <v>7704</v>
      </c>
      <c r="E1419">
        <f>IF(ISNUMBER($BA1419),$BA1419,IF(AND(ISNUMBER($D1419),ISNUMBER($BW1419),ISNUMBER($BX1419)),$D1419*($BX1419-$BW1419+1),""))</f>
        <v>7704.0</v>
      </c>
      <c r="H1419" t="inlineStr">
        <is>
          <t>partial</t>
        </is>
      </c>
      <c r="I1419" t="inlineStr">
        <is>
          <t>T-Statistic available</t>
        </is>
      </c>
      <c r="J1419">
        <f>IF($BW1419&lt;&gt;"",$BW1419,"")</f>
        <v>2002.0</v>
      </c>
      <c r="K1419">
        <f>IF($BX1419&lt;&gt;"",$BX1419,"")</f>
        <v>2020.0</v>
      </c>
      <c r="L1419">
        <f>IF(AND(ISNUMBER($BW1419),ISNUMBER($BX1419)),($BW1419+$BX1419)/2,"")</f>
        <v>2011.0</v>
      </c>
      <c r="M1419">
        <f>IF($L1419&lt;&gt;"",$L1419,"")</f>
        <v>2011.0</v>
      </c>
      <c r="N1419">
        <f>IF(AND(ISNUMBER($BW1419),ISNUMBER($BX1419)),MIN(1,MAX(0,($BX1419-2016+1)/($BX1419-$BW1419+1))),"")</f>
        <v>0.2631578947368421</v>
      </c>
      <c r="O1419">
        <f>IF(AND(ISNUMBER($BW1419),ISNUMBER($BX1419)),MIN(1,MAX(0,($BX1419-2017+1)/($BX1419-$BW1419+1))),"")</f>
        <v>0.2105263157894737</v>
      </c>
      <c r="P1419">
        <f>IF(AND(ISNUMBER($BW1419),ISNUMBER($BX1419)),MIN(1,MAX(0,($BX1419-2018+1)/($BX1419-$BW1419+1))),"")</f>
        <v>0.1578947368421053</v>
      </c>
      <c r="Q1419">
        <f>IF(AND(ISNUMBER($BW1419),ISNUMBER($BX1419)),MIN(1,MAX(0,($BX1419-2019+1)/($BX1419-$BW1419+1))),"")</f>
        <v>0.1052631578947368</v>
      </c>
      <c r="R1419">
        <f>IF(AND(ISNUMBER($BW1419),ISNUMBER($BX1419)),MIN(1,MAX(0,($BX1419-2016+1)/($BX1419-$BW1419+1))),"")</f>
        <v>0.2631578947368421</v>
      </c>
      <c r="S1419">
        <f>IF($L1419&lt;&gt;"",IF($L1419&gt;=2015.5,1,0),"")</f>
        <v>0.0</v>
      </c>
      <c r="T1419">
        <f>IF($L1419&lt;&gt;"",IF($L1419&gt;=2016,1,0),"")</f>
        <v>0.0</v>
      </c>
      <c r="U1419">
        <f>IF(ISNUMBER($BX1419),IF($BX1419&gt;=2016,1,0),"")</f>
        <v>1.0</v>
      </c>
      <c r="V1419">
        <f>IF(ISNUMBER($BW1419),IF($BW1419&gt;=2016,1,0),"")</f>
        <v>0.0</v>
      </c>
      <c r="W1419" t="str">
        <f>IF(AND(ISNUMBER($BW1419),ISNUMBER($BX1419)),IF($BW1419&gt;=2016,"post-only",IF($BX1419&lt;2016,"pre-only","mixed")),"")</f>
        <v>mixed</v>
      </c>
      <c r="X1419">
        <f>IF(AND(ISNUMBER($BW1419),ISNUMBER($BX1419)),MIN(1,MAX(0,($BX1419-2017+1)/($BX1419-$BW1419+1))),"")</f>
        <v>0.2105263157894737</v>
      </c>
      <c r="Y1419">
        <f>IF(AND(ISNUMBER($BW1419),ISNUMBER($BX1419)),MIN(1,MAX(0,($BX1419-2018+1)/($BX1419-$BW1419+1))),"")</f>
        <v>0.1578947368421053</v>
      </c>
      <c r="Z1419">
        <f>IF(AND(ISNUMBER($BW1419),ISNUMBER($BX1419)),MIN(1,MAX(0,($BX1419-2019+1)/($BX1419-$BW1419+1))),"")</f>
        <v>0.1052631578947368</v>
      </c>
      <c r="AA1419">
        <f>IF(ISNUMBER($BX1419),IF($BX1419&gt;=2017,1,0),"")</f>
        <v>1.0</v>
      </c>
      <c r="AB1419">
        <f>IF(ISNUMBER($BX1419),IF($BX1419&gt;=2018,1,0),"")</f>
        <v>1.0</v>
      </c>
      <c r="AC1419">
        <f>IF(ISNUMBER($BX1419),IF($BX1419&gt;=2019,1,0),"")</f>
        <v>1.0</v>
      </c>
      <c r="AD1419">
        <f>IF($L1419&lt;&gt;"",IF($L1419&gt;2013,1,0),"")</f>
        <v>0.0</v>
      </c>
      <c r="AE1419">
        <f>IF($L1419&lt;&gt;"",1+IF($L1419&gt;2011,1,0)+IF($L1419&gt;2014,1,0),"")</f>
        <v>1.0</v>
      </c>
      <c r="AF1419" t="inlineStr">
        <is>
          <t>bond (yield)</t>
        </is>
      </c>
      <c r="AG1419" t="inlineStr">
        <is>
          <t>performance</t>
        </is>
      </c>
      <c r="AH1419" t="inlineStr">
        <is>
          <t>99_NCE</t>
        </is>
      </c>
      <c r="AI1419" t="inlineStr">
        <is>
          <t>without ETS/CT</t>
        </is>
      </c>
      <c r="AJ1419" t="inlineStr">
        <is>
          <t>without ETS/CT</t>
        </is>
      </c>
      <c r="AK1419" t="str">
        <f>IF(AND($CF1419&lt;&gt;"",IFERROR(INDEX(subsample_country_map!$B:$B,MATCH($CF1419,subsample_country_map!$A:$A,0)),"")&lt;&gt;""),INDEX(subsample_country_map!$B:$B,MATCH($CF1419,subsample_country_map!$A:$A,0)),INDEX(lookup!$AA:$AA,MATCH($A1419,lookup!$A:$A,0)))</f>
        <v>1_US</v>
      </c>
      <c r="AL1419" t="str">
        <f>IF(AND($CF1419&lt;&gt;"",IFERROR(INDEX(subsample_country_map!$C:$C,MATCH($CF1419,subsample_country_map!$A:$A,0)),"")&lt;&gt;""),INDEX(subsample_country_map!$C:$C,MATCH($CF1419,subsample_country_map!$A:$A,0)),INDEX(lookup!$AB:$AB,MATCH($A1419,lookup!$A:$A,0)))</f>
        <v>1_developed</v>
      </c>
      <c r="AM1419" t="str">
        <f>IF(AND($CF1419&lt;&gt;"",IFERROR(INDEX(subsample_country_map!$D:$D,MATCH($CF1419,subsample_country_map!$A:$A,0)),"")&lt;&gt;""),INDEX(subsample_country_map!$D:$D,MATCH($CF1419,subsample_country_map!$A:$A,0)),INDEX(lookup!$AC:$AC,MATCH($A1419,lookup!$A:$A,0)))</f>
        <v>1_western</v>
      </c>
      <c r="AN1419" t="str">
        <f>IF(AND($CF1419&lt;&gt;"",IFERROR(INDEX(subsample_country_map!$E:$E,MATCH($CF1419,subsample_country_map!$A:$A,0)),"")&lt;&gt;""),INDEX(subsample_country_map!$E:$E,MATCH($CF1419,subsample_country_map!$A:$A,0)),INDEX(lookup!$AD:$AD,MATCH($A1419,lookup!$A:$A,0)))</f>
        <v>1_common law</v>
      </c>
      <c r="AO1419" t="str">
        <f>INDEX(lookup!$Y:$Y,MATCH($A1419,lookup!$A:$A,0))</f>
        <v>1_not published</v>
      </c>
      <c r="AP1419" t="str">
        <f>INDEX(lookup!$Z:$Z,MATCH($A1419,lookup!$A:$A,0))</f>
        <v>99_NCE</v>
      </c>
      <c r="AQ1419" t="str">
        <f>INDEX(lookup!$W:$W,MATCH($A1419,lookup!$A:$A,0))</f>
        <v>1_fin/acc/econ</v>
      </c>
      <c r="AS1419" t="inlineStr">
        <is>
          <t>staging</t>
        </is>
      </c>
      <c r="AT1419" t="inlineStr">
        <is>
          <t>bad-CER</t>
        </is>
      </c>
      <c r="AU1419" t="inlineStr">
        <is>
          <t>cost</t>
        </is>
      </c>
      <c r="AV1419" t="inlineStr">
        <is>
          <t>2.296</t>
        </is>
      </c>
      <c r="AX1419" t="inlineStr">
        <is>
          <t>3.450</t>
        </is>
      </c>
      <c r="BA1419" t="n">
        <v>7704</v>
      </c>
      <c r="BB1419" t="inlineStr">
        <is>
          <t>0</t>
        </is>
      </c>
      <c r="BC1419" t="inlineStr">
        <is>
          <t>FE</t>
        </is>
      </c>
      <c r="BD1419" t="inlineStr">
        <is>
          <t>two-way:firm and year</t>
        </is>
      </c>
      <c r="BE1419" t="inlineStr">
        <is>
          <t>none</t>
        </is>
      </c>
      <c r="BI1419" t="inlineStr">
        <is>
          <t>Table 2</t>
        </is>
      </c>
      <c r="BJ1419" t="inlineStr">
        <is>
          <t>col 2</t>
        </is>
      </c>
      <c r="BK1419" t="inlineStr">
        <is>
          <t>40</t>
        </is>
      </c>
      <c r="BL1419" t="inlineStr">
        <is>
          <t>∆Pollution 2.296*** (3.450)</t>
        </is>
      </c>
      <c r="BM1419" t="inlineStr">
        <is>
          <t>∆Pollution</t>
        </is>
      </c>
      <c r="BN1419" t="inlineStr">
        <is>
          <t>∆CS</t>
        </is>
      </c>
      <c r="BO1419" t="inlineStr">
        <is>
          <t>update</t>
        </is>
      </c>
      <c r="BP1419" t="inlineStr">
        <is>
          <t>Li &amp; Qiu (2026)</t>
        </is>
      </c>
      <c r="BQ1419" t="inlineStr">
        <is>
          <t>computed</t>
        </is>
      </c>
      <c r="BT1419" t="n">
        <v>0</v>
      </c>
      <c r="BU1419" t="inlineStr">
        <is>
          <t>staging_Li_Qui_2026.csv</t>
        </is>
      </c>
      <c r="BW1419" t="n">
        <v>2002</v>
      </c>
      <c r="BX1419" t="n">
        <v>2020</v>
      </c>
      <c r="BY1419" t="inlineStr">
        <is>
          <t>US</t>
        </is>
      </c>
      <c r="BZ1419" t="n">
        <v>2011</v>
      </c>
      <c r="CA1419" t="n">
        <v>0.2631578947368421</v>
      </c>
      <c r="CB1419" t="n">
        <v>0</v>
      </c>
      <c r="CC1419" t="n">
        <v>1</v>
      </c>
      <c r="CD1419" t="n">
        <v>-0.03929607664303499</v>
      </c>
      <c r="CE1419" t="n">
        <v>1</v>
      </c>
    </row>
    <row r="1420">
      <c r="A1420" t="inlineStr">
        <is>
          <t>Li &amp; Qiu (2026)</t>
        </is>
      </c>
      <c r="B1420" t="n">
        <v>2725</v>
      </c>
      <c r="C1420" t="n">
        <v>-0.03651330327715718</v>
      </c>
      <c r="D1420" t="n">
        <v>7704</v>
      </c>
      <c r="E1420">
        <f>IF(ISNUMBER($BA1420),$BA1420,IF(AND(ISNUMBER($D1420),ISNUMBER($BW1420),ISNUMBER($BX1420)),$D1420*($BX1420-$BW1420+1),""))</f>
        <v>7704.0</v>
      </c>
      <c r="H1420" t="inlineStr">
        <is>
          <t>partial</t>
        </is>
      </c>
      <c r="I1420" t="inlineStr">
        <is>
          <t>T-Statistic available</t>
        </is>
      </c>
      <c r="J1420">
        <f>IF($BW1420&lt;&gt;"",$BW1420,"")</f>
        <v>2002.0</v>
      </c>
      <c r="K1420">
        <f>IF($BX1420&lt;&gt;"",$BX1420,"")</f>
        <v>2020.0</v>
      </c>
      <c r="L1420">
        <f>IF(AND(ISNUMBER($BW1420),ISNUMBER($BX1420)),($BW1420+$BX1420)/2,"")</f>
        <v>2011.0</v>
      </c>
      <c r="M1420">
        <f>IF($L1420&lt;&gt;"",$L1420,"")</f>
        <v>2011.0</v>
      </c>
      <c r="N1420">
        <f>IF(AND(ISNUMBER($BW1420),ISNUMBER($BX1420)),MIN(1,MAX(0,($BX1420-2016+1)/($BX1420-$BW1420+1))),"")</f>
        <v>0.2631578947368421</v>
      </c>
      <c r="O1420">
        <f>IF(AND(ISNUMBER($BW1420),ISNUMBER($BX1420)),MIN(1,MAX(0,($BX1420-2017+1)/($BX1420-$BW1420+1))),"")</f>
        <v>0.2105263157894737</v>
      </c>
      <c r="P1420">
        <f>IF(AND(ISNUMBER($BW1420),ISNUMBER($BX1420)),MIN(1,MAX(0,($BX1420-2018+1)/($BX1420-$BW1420+1))),"")</f>
        <v>0.1578947368421053</v>
      </c>
      <c r="Q1420">
        <f>IF(AND(ISNUMBER($BW1420),ISNUMBER($BX1420)),MIN(1,MAX(0,($BX1420-2019+1)/($BX1420-$BW1420+1))),"")</f>
        <v>0.1052631578947368</v>
      </c>
      <c r="R1420">
        <f>IF(AND(ISNUMBER($BW1420),ISNUMBER($BX1420)),MIN(1,MAX(0,($BX1420-2016+1)/($BX1420-$BW1420+1))),"")</f>
        <v>0.2631578947368421</v>
      </c>
      <c r="S1420">
        <f>IF($L1420&lt;&gt;"",IF($L1420&gt;=2015.5,1,0),"")</f>
        <v>0.0</v>
      </c>
      <c r="T1420">
        <f>IF($L1420&lt;&gt;"",IF($L1420&gt;=2016,1,0),"")</f>
        <v>0.0</v>
      </c>
      <c r="U1420">
        <f>IF(ISNUMBER($BX1420),IF($BX1420&gt;=2016,1,0),"")</f>
        <v>1.0</v>
      </c>
      <c r="V1420">
        <f>IF(ISNUMBER($BW1420),IF($BW1420&gt;=2016,1,0),"")</f>
        <v>0.0</v>
      </c>
      <c r="W1420" t="str">
        <f>IF(AND(ISNUMBER($BW1420),ISNUMBER($BX1420)),IF($BW1420&gt;=2016,"post-only",IF($BX1420&lt;2016,"pre-only","mixed")),"")</f>
        <v>mixed</v>
      </c>
      <c r="X1420">
        <f>IF(AND(ISNUMBER($BW1420),ISNUMBER($BX1420)),MIN(1,MAX(0,($BX1420-2017+1)/($BX1420-$BW1420+1))),"")</f>
        <v>0.2105263157894737</v>
      </c>
      <c r="Y1420">
        <f>IF(AND(ISNUMBER($BW1420),ISNUMBER($BX1420)),MIN(1,MAX(0,($BX1420-2018+1)/($BX1420-$BW1420+1))),"")</f>
        <v>0.1578947368421053</v>
      </c>
      <c r="Z1420">
        <f>IF(AND(ISNUMBER($BW1420),ISNUMBER($BX1420)),MIN(1,MAX(0,($BX1420-2019+1)/($BX1420-$BW1420+1))),"")</f>
        <v>0.1052631578947368</v>
      </c>
      <c r="AA1420">
        <f>IF(ISNUMBER($BX1420),IF($BX1420&gt;=2017,1,0),"")</f>
        <v>1.0</v>
      </c>
      <c r="AB1420">
        <f>IF(ISNUMBER($BX1420),IF($BX1420&gt;=2018,1,0),"")</f>
        <v>1.0</v>
      </c>
      <c r="AC1420">
        <f>IF(ISNUMBER($BX1420),IF($BX1420&gt;=2019,1,0),"")</f>
        <v>1.0</v>
      </c>
      <c r="AD1420">
        <f>IF($L1420&lt;&gt;"",IF($L1420&gt;2013,1,0),"")</f>
        <v>0.0</v>
      </c>
      <c r="AE1420">
        <f>IF($L1420&lt;&gt;"",1+IF($L1420&gt;2011,1,0)+IF($L1420&gt;2014,1,0),"")</f>
        <v>1.0</v>
      </c>
      <c r="AF1420" t="inlineStr">
        <is>
          <t>bond (yield)</t>
        </is>
      </c>
      <c r="AG1420" t="inlineStr">
        <is>
          <t>performance</t>
        </is>
      </c>
      <c r="AH1420" t="inlineStr">
        <is>
          <t>99_NCE</t>
        </is>
      </c>
      <c r="AI1420" t="inlineStr">
        <is>
          <t>without ETS/CT</t>
        </is>
      </c>
      <c r="AJ1420" t="inlineStr">
        <is>
          <t>without ETS/CT</t>
        </is>
      </c>
      <c r="AK1420" t="str">
        <f>IF(AND($CF1420&lt;&gt;"",IFERROR(INDEX(subsample_country_map!$B:$B,MATCH($CF1420,subsample_country_map!$A:$A,0)),"")&lt;&gt;""),INDEX(subsample_country_map!$B:$B,MATCH($CF1420,subsample_country_map!$A:$A,0)),INDEX(lookup!$AA:$AA,MATCH($A1420,lookup!$A:$A,0)))</f>
        <v>1_US</v>
      </c>
      <c r="AL1420" t="str">
        <f>IF(AND($CF1420&lt;&gt;"",IFERROR(INDEX(subsample_country_map!$C:$C,MATCH($CF1420,subsample_country_map!$A:$A,0)),"")&lt;&gt;""),INDEX(subsample_country_map!$C:$C,MATCH($CF1420,subsample_country_map!$A:$A,0)),INDEX(lookup!$AB:$AB,MATCH($A1420,lookup!$A:$A,0)))</f>
        <v>1_developed</v>
      </c>
      <c r="AM1420" t="str">
        <f>IF(AND($CF1420&lt;&gt;"",IFERROR(INDEX(subsample_country_map!$D:$D,MATCH($CF1420,subsample_country_map!$A:$A,0)),"")&lt;&gt;""),INDEX(subsample_country_map!$D:$D,MATCH($CF1420,subsample_country_map!$A:$A,0)),INDEX(lookup!$AC:$AC,MATCH($A1420,lookup!$A:$A,0)))</f>
        <v>1_western</v>
      </c>
      <c r="AN1420" t="str">
        <f>IF(AND($CF1420&lt;&gt;"",IFERROR(INDEX(subsample_country_map!$E:$E,MATCH($CF1420,subsample_country_map!$A:$A,0)),"")&lt;&gt;""),INDEX(subsample_country_map!$E:$E,MATCH($CF1420,subsample_country_map!$A:$A,0)),INDEX(lookup!$AD:$AD,MATCH($A1420,lookup!$A:$A,0)))</f>
        <v>1_common law</v>
      </c>
      <c r="AO1420" t="str">
        <f>INDEX(lookup!$Y:$Y,MATCH($A1420,lookup!$A:$A,0))</f>
        <v>1_not published</v>
      </c>
      <c r="AP1420" t="str">
        <f>INDEX(lookup!$Z:$Z,MATCH($A1420,lookup!$A:$A,0))</f>
        <v>99_NCE</v>
      </c>
      <c r="AQ1420" t="str">
        <f>INDEX(lookup!$W:$W,MATCH($A1420,lookup!$A:$A,0))</f>
        <v>1_fin/acc/econ</v>
      </c>
      <c r="AS1420" t="inlineStr">
        <is>
          <t>staging</t>
        </is>
      </c>
      <c r="AT1420" t="inlineStr">
        <is>
          <t>bad-CER</t>
        </is>
      </c>
      <c r="AU1420" t="inlineStr">
        <is>
          <t>cost</t>
        </is>
      </c>
      <c r="AV1420" t="inlineStr">
        <is>
          <t>2.251</t>
        </is>
      </c>
      <c r="AX1420" t="inlineStr">
        <is>
          <t>3.207</t>
        </is>
      </c>
      <c r="BA1420" t="n">
        <v>7704</v>
      </c>
      <c r="BB1420" t="inlineStr">
        <is>
          <t>0</t>
        </is>
      </c>
      <c r="BC1420" t="inlineStr">
        <is>
          <t>FE</t>
        </is>
      </c>
      <c r="BD1420" t="inlineStr">
        <is>
          <t>two-way:firm and year</t>
        </is>
      </c>
      <c r="BE1420" t="inlineStr">
        <is>
          <t>none</t>
        </is>
      </c>
      <c r="BI1420" t="inlineStr">
        <is>
          <t>Table 2</t>
        </is>
      </c>
      <c r="BJ1420" t="inlineStr">
        <is>
          <t>col 3</t>
        </is>
      </c>
      <c r="BK1420" t="inlineStr">
        <is>
          <t>40</t>
        </is>
      </c>
      <c r="BL1420" t="inlineStr">
        <is>
          <t>∆Pollution 2.251*** (3.207)</t>
        </is>
      </c>
      <c r="BM1420" t="inlineStr">
        <is>
          <t>∆Pollution</t>
        </is>
      </c>
      <c r="BN1420" t="inlineStr">
        <is>
          <t>∆CS</t>
        </is>
      </c>
      <c r="BO1420" t="inlineStr">
        <is>
          <t>update</t>
        </is>
      </c>
      <c r="BP1420" t="inlineStr">
        <is>
          <t>Li &amp; Qiu (2026)</t>
        </is>
      </c>
      <c r="BQ1420" t="inlineStr">
        <is>
          <t>computed</t>
        </is>
      </c>
      <c r="BT1420" t="n">
        <v>0</v>
      </c>
      <c r="BU1420" t="inlineStr">
        <is>
          <t>staging_Li_Qui_2026.csv</t>
        </is>
      </c>
      <c r="BW1420" t="n">
        <v>2002</v>
      </c>
      <c r="BX1420" t="n">
        <v>2020</v>
      </c>
      <c r="BY1420" t="inlineStr">
        <is>
          <t>US</t>
        </is>
      </c>
      <c r="BZ1420" t="n">
        <v>2011</v>
      </c>
      <c r="CA1420" t="n">
        <v>0.2631578947368421</v>
      </c>
      <c r="CB1420" t="n">
        <v>0</v>
      </c>
      <c r="CC1420" t="n">
        <v>1</v>
      </c>
      <c r="CD1420" t="n">
        <v>-0.03652954304127583</v>
      </c>
      <c r="CE1420" t="n">
        <v>1</v>
      </c>
    </row>
    <row r="1421">
      <c r="A1421" t="inlineStr">
        <is>
          <t>Li &amp; Qiu (2026)</t>
        </is>
      </c>
      <c r="B1421" t="n">
        <v>2726</v>
      </c>
      <c r="C1421" t="n">
        <v>-0.03293097116942401</v>
      </c>
      <c r="D1421" t="n">
        <v>7704</v>
      </c>
      <c r="E1421">
        <f>IF(ISNUMBER($BA1421),$BA1421,IF(AND(ISNUMBER($D1421),ISNUMBER($BW1421),ISNUMBER($BX1421)),$D1421*($BX1421-$BW1421+1),""))</f>
        <v>7704.0</v>
      </c>
      <c r="H1421" t="inlineStr">
        <is>
          <t>partial</t>
        </is>
      </c>
      <c r="I1421" t="inlineStr">
        <is>
          <t>T-Statistic available</t>
        </is>
      </c>
      <c r="J1421">
        <f>IF($BW1421&lt;&gt;"",$BW1421,"")</f>
        <v>2002.0</v>
      </c>
      <c r="K1421">
        <f>IF($BX1421&lt;&gt;"",$BX1421,"")</f>
        <v>2020.0</v>
      </c>
      <c r="L1421">
        <f>IF(AND(ISNUMBER($BW1421),ISNUMBER($BX1421)),($BW1421+$BX1421)/2,"")</f>
        <v>2011.0</v>
      </c>
      <c r="M1421">
        <f>IF($L1421&lt;&gt;"",$L1421,"")</f>
        <v>2011.0</v>
      </c>
      <c r="N1421">
        <f>IF(AND(ISNUMBER($BW1421),ISNUMBER($BX1421)),MIN(1,MAX(0,($BX1421-2016+1)/($BX1421-$BW1421+1))),"")</f>
        <v>0.2631578947368421</v>
      </c>
      <c r="O1421">
        <f>IF(AND(ISNUMBER($BW1421),ISNUMBER($BX1421)),MIN(1,MAX(0,($BX1421-2017+1)/($BX1421-$BW1421+1))),"")</f>
        <v>0.2105263157894737</v>
      </c>
      <c r="P1421">
        <f>IF(AND(ISNUMBER($BW1421),ISNUMBER($BX1421)),MIN(1,MAX(0,($BX1421-2018+1)/($BX1421-$BW1421+1))),"")</f>
        <v>0.1578947368421053</v>
      </c>
      <c r="Q1421">
        <f>IF(AND(ISNUMBER($BW1421),ISNUMBER($BX1421)),MIN(1,MAX(0,($BX1421-2019+1)/($BX1421-$BW1421+1))),"")</f>
        <v>0.1052631578947368</v>
      </c>
      <c r="R1421">
        <f>IF(AND(ISNUMBER($BW1421),ISNUMBER($BX1421)),MIN(1,MAX(0,($BX1421-2016+1)/($BX1421-$BW1421+1))),"")</f>
        <v>0.2631578947368421</v>
      </c>
      <c r="S1421">
        <f>IF($L1421&lt;&gt;"",IF($L1421&gt;=2015.5,1,0),"")</f>
        <v>0.0</v>
      </c>
      <c r="T1421">
        <f>IF($L1421&lt;&gt;"",IF($L1421&gt;=2016,1,0),"")</f>
        <v>0.0</v>
      </c>
      <c r="U1421">
        <f>IF(ISNUMBER($BX1421),IF($BX1421&gt;=2016,1,0),"")</f>
        <v>1.0</v>
      </c>
      <c r="V1421">
        <f>IF(ISNUMBER($BW1421),IF($BW1421&gt;=2016,1,0),"")</f>
        <v>0.0</v>
      </c>
      <c r="W1421" t="str">
        <f>IF(AND(ISNUMBER($BW1421),ISNUMBER($BX1421)),IF($BW1421&gt;=2016,"post-only",IF($BX1421&lt;2016,"pre-only","mixed")),"")</f>
        <v>mixed</v>
      </c>
      <c r="X1421">
        <f>IF(AND(ISNUMBER($BW1421),ISNUMBER($BX1421)),MIN(1,MAX(0,($BX1421-2017+1)/($BX1421-$BW1421+1))),"")</f>
        <v>0.2105263157894737</v>
      </c>
      <c r="Y1421">
        <f>IF(AND(ISNUMBER($BW1421),ISNUMBER($BX1421)),MIN(1,MAX(0,($BX1421-2018+1)/($BX1421-$BW1421+1))),"")</f>
        <v>0.1578947368421053</v>
      </c>
      <c r="Z1421">
        <f>IF(AND(ISNUMBER($BW1421),ISNUMBER($BX1421)),MIN(1,MAX(0,($BX1421-2019+1)/($BX1421-$BW1421+1))),"")</f>
        <v>0.1052631578947368</v>
      </c>
      <c r="AA1421">
        <f>IF(ISNUMBER($BX1421),IF($BX1421&gt;=2017,1,0),"")</f>
        <v>1.0</v>
      </c>
      <c r="AB1421">
        <f>IF(ISNUMBER($BX1421),IF($BX1421&gt;=2018,1,0),"")</f>
        <v>1.0</v>
      </c>
      <c r="AC1421">
        <f>IF(ISNUMBER($BX1421),IF($BX1421&gt;=2019,1,0),"")</f>
        <v>1.0</v>
      </c>
      <c r="AD1421">
        <f>IF($L1421&lt;&gt;"",IF($L1421&gt;2013,1,0),"")</f>
        <v>0.0</v>
      </c>
      <c r="AE1421">
        <f>IF($L1421&lt;&gt;"",1+IF($L1421&gt;2011,1,0)+IF($L1421&gt;2014,1,0),"")</f>
        <v>1.0</v>
      </c>
      <c r="AF1421" t="inlineStr">
        <is>
          <t>bond (yield)</t>
        </is>
      </c>
      <c r="AG1421" t="inlineStr">
        <is>
          <t>performance</t>
        </is>
      </c>
      <c r="AH1421" t="inlineStr">
        <is>
          <t>99_NCE</t>
        </is>
      </c>
      <c r="AI1421" t="inlineStr">
        <is>
          <t>without ETS/CT</t>
        </is>
      </c>
      <c r="AJ1421" t="inlineStr">
        <is>
          <t>without ETS/CT</t>
        </is>
      </c>
      <c r="AK1421" t="str">
        <f>IF(AND($CF1421&lt;&gt;"",IFERROR(INDEX(subsample_country_map!$B:$B,MATCH($CF1421,subsample_country_map!$A:$A,0)),"")&lt;&gt;""),INDEX(subsample_country_map!$B:$B,MATCH($CF1421,subsample_country_map!$A:$A,0)),INDEX(lookup!$AA:$AA,MATCH($A1421,lookup!$A:$A,0)))</f>
        <v>1_US</v>
      </c>
      <c r="AL1421" t="str">
        <f>IF(AND($CF1421&lt;&gt;"",IFERROR(INDEX(subsample_country_map!$C:$C,MATCH($CF1421,subsample_country_map!$A:$A,0)),"")&lt;&gt;""),INDEX(subsample_country_map!$C:$C,MATCH($CF1421,subsample_country_map!$A:$A,0)),INDEX(lookup!$AB:$AB,MATCH($A1421,lookup!$A:$A,0)))</f>
        <v>1_developed</v>
      </c>
      <c r="AM1421" t="str">
        <f>IF(AND($CF1421&lt;&gt;"",IFERROR(INDEX(subsample_country_map!$D:$D,MATCH($CF1421,subsample_country_map!$A:$A,0)),"")&lt;&gt;""),INDEX(subsample_country_map!$D:$D,MATCH($CF1421,subsample_country_map!$A:$A,0)),INDEX(lookup!$AC:$AC,MATCH($A1421,lookup!$A:$A,0)))</f>
        <v>1_western</v>
      </c>
      <c r="AN1421" t="str">
        <f>IF(AND($CF1421&lt;&gt;"",IFERROR(INDEX(subsample_country_map!$E:$E,MATCH($CF1421,subsample_country_map!$A:$A,0)),"")&lt;&gt;""),INDEX(subsample_country_map!$E:$E,MATCH($CF1421,subsample_country_map!$A:$A,0)),INDEX(lookup!$AD:$AD,MATCH($A1421,lookup!$A:$A,0)))</f>
        <v>1_common law</v>
      </c>
      <c r="AO1421" t="str">
        <f>INDEX(lookup!$Y:$Y,MATCH($A1421,lookup!$A:$A,0))</f>
        <v>1_not published</v>
      </c>
      <c r="AP1421" t="str">
        <f>INDEX(lookup!$Z:$Z,MATCH($A1421,lookup!$A:$A,0))</f>
        <v>99_NCE</v>
      </c>
      <c r="AQ1421" t="str">
        <f>INDEX(lookup!$W:$W,MATCH($A1421,lookup!$A:$A,0))</f>
        <v>1_fin/acc/econ</v>
      </c>
      <c r="AS1421" t="inlineStr">
        <is>
          <t>staging</t>
        </is>
      </c>
      <c r="AT1421" t="inlineStr">
        <is>
          <t>bad-CER</t>
        </is>
      </c>
      <c r="AU1421" t="inlineStr">
        <is>
          <t>cost</t>
        </is>
      </c>
      <c r="AV1421" t="inlineStr">
        <is>
          <t>2.101</t>
        </is>
      </c>
      <c r="AX1421" t="inlineStr">
        <is>
          <t>2.892</t>
        </is>
      </c>
      <c r="BA1421" t="n">
        <v>7704</v>
      </c>
      <c r="BB1421" t="inlineStr">
        <is>
          <t>0</t>
        </is>
      </c>
      <c r="BC1421" t="inlineStr">
        <is>
          <t>FE</t>
        </is>
      </c>
      <c r="BD1421" t="inlineStr">
        <is>
          <t>two-way:firm and year</t>
        </is>
      </c>
      <c r="BE1421" t="inlineStr">
        <is>
          <t>none</t>
        </is>
      </c>
      <c r="BI1421" t="inlineStr">
        <is>
          <t>Table 2</t>
        </is>
      </c>
      <c r="BJ1421" t="inlineStr">
        <is>
          <t>col 4</t>
        </is>
      </c>
      <c r="BK1421" t="inlineStr">
        <is>
          <t>40</t>
        </is>
      </c>
      <c r="BL1421" t="inlineStr">
        <is>
          <t>∆Pollution 2.101** (2.892)</t>
        </is>
      </c>
      <c r="BM1421" t="inlineStr">
        <is>
          <t>∆Pollution</t>
        </is>
      </c>
      <c r="BN1421" t="inlineStr">
        <is>
          <t>∆CS</t>
        </is>
      </c>
      <c r="BO1421" t="inlineStr">
        <is>
          <t>update</t>
        </is>
      </c>
      <c r="BP1421" t="inlineStr">
        <is>
          <t>Li &amp; Qiu (2026)</t>
        </is>
      </c>
      <c r="BQ1421" t="inlineStr">
        <is>
          <t>computed</t>
        </is>
      </c>
      <c r="BT1421" t="n">
        <v>0</v>
      </c>
      <c r="BU1421" t="inlineStr">
        <is>
          <t>staging_Li_Qui_2026.csv</t>
        </is>
      </c>
      <c r="BW1421" t="n">
        <v>2002</v>
      </c>
      <c r="BX1421" t="n">
        <v>2020</v>
      </c>
      <c r="BY1421" t="inlineStr">
        <is>
          <t>US</t>
        </is>
      </c>
      <c r="BZ1421" t="n">
        <v>2011</v>
      </c>
      <c r="CA1421" t="n">
        <v>0.2631578947368421</v>
      </c>
      <c r="CB1421" t="n">
        <v>0</v>
      </c>
      <c r="CC1421" t="n">
        <v>1</v>
      </c>
      <c r="CD1421" t="n">
        <v>-0.03294288290572464</v>
      </c>
      <c r="CE1421" t="n">
        <v>1</v>
      </c>
    </row>
    <row r="1422">
      <c r="A1422" t="inlineStr">
        <is>
          <t>Li &amp; Qiu (2026)</t>
        </is>
      </c>
      <c r="B1422" t="n">
        <v>2727</v>
      </c>
      <c r="C1422" t="n">
        <v>-0.03460250760425299</v>
      </c>
      <c r="D1422" t="n">
        <v>6615</v>
      </c>
      <c r="E1422">
        <f>IF(ISNUMBER($BA1422),$BA1422,IF(AND(ISNUMBER($D1422),ISNUMBER($BW1422),ISNUMBER($BX1422)),$D1422*($BX1422-$BW1422+1),""))</f>
        <v>6615.0</v>
      </c>
      <c r="H1422" t="inlineStr">
        <is>
          <t>partial</t>
        </is>
      </c>
      <c r="I1422" t="inlineStr">
        <is>
          <t>T-Statistic available</t>
        </is>
      </c>
      <c r="J1422">
        <f>IF($BW1422&lt;&gt;"",$BW1422,"")</f>
        <v>2002.0</v>
      </c>
      <c r="K1422">
        <f>IF($BX1422&lt;&gt;"",$BX1422,"")</f>
        <v>2020.0</v>
      </c>
      <c r="L1422">
        <f>IF(AND(ISNUMBER($BW1422),ISNUMBER($BX1422)),($BW1422+$BX1422)/2,"")</f>
        <v>2011.0</v>
      </c>
      <c r="M1422">
        <f>IF($L1422&lt;&gt;"",$L1422,"")</f>
        <v>2011.0</v>
      </c>
      <c r="N1422">
        <f>IF(AND(ISNUMBER($BW1422),ISNUMBER($BX1422)),MIN(1,MAX(0,($BX1422-2016+1)/($BX1422-$BW1422+1))),"")</f>
        <v>0.2631578947368421</v>
      </c>
      <c r="O1422">
        <f>IF(AND(ISNUMBER($BW1422),ISNUMBER($BX1422)),MIN(1,MAX(0,($BX1422-2017+1)/($BX1422-$BW1422+1))),"")</f>
        <v>0.2105263157894737</v>
      </c>
      <c r="P1422">
        <f>IF(AND(ISNUMBER($BW1422),ISNUMBER($BX1422)),MIN(1,MAX(0,($BX1422-2018+1)/($BX1422-$BW1422+1))),"")</f>
        <v>0.1578947368421053</v>
      </c>
      <c r="Q1422">
        <f>IF(AND(ISNUMBER($BW1422),ISNUMBER($BX1422)),MIN(1,MAX(0,($BX1422-2019+1)/($BX1422-$BW1422+1))),"")</f>
        <v>0.1052631578947368</v>
      </c>
      <c r="R1422">
        <f>IF(AND(ISNUMBER($BW1422),ISNUMBER($BX1422)),MIN(1,MAX(0,($BX1422-2016+1)/($BX1422-$BW1422+1))),"")</f>
        <v>0.2631578947368421</v>
      </c>
      <c r="S1422">
        <f>IF($L1422&lt;&gt;"",IF($L1422&gt;=2015.5,1,0),"")</f>
        <v>0.0</v>
      </c>
      <c r="T1422">
        <f>IF($L1422&lt;&gt;"",IF($L1422&gt;=2016,1,0),"")</f>
        <v>0.0</v>
      </c>
      <c r="U1422">
        <f>IF(ISNUMBER($BX1422),IF($BX1422&gt;=2016,1,0),"")</f>
        <v>1.0</v>
      </c>
      <c r="V1422">
        <f>IF(ISNUMBER($BW1422),IF($BW1422&gt;=2016,1,0),"")</f>
        <v>0.0</v>
      </c>
      <c r="W1422" t="str">
        <f>IF(AND(ISNUMBER($BW1422),ISNUMBER($BX1422)),IF($BW1422&gt;=2016,"post-only",IF($BX1422&lt;2016,"pre-only","mixed")),"")</f>
        <v>mixed</v>
      </c>
      <c r="X1422">
        <f>IF(AND(ISNUMBER($BW1422),ISNUMBER($BX1422)),MIN(1,MAX(0,($BX1422-2017+1)/($BX1422-$BW1422+1))),"")</f>
        <v>0.2105263157894737</v>
      </c>
      <c r="Y1422">
        <f>IF(AND(ISNUMBER($BW1422),ISNUMBER($BX1422)),MIN(1,MAX(0,($BX1422-2018+1)/($BX1422-$BW1422+1))),"")</f>
        <v>0.1578947368421053</v>
      </c>
      <c r="Z1422">
        <f>IF(AND(ISNUMBER($BW1422),ISNUMBER($BX1422)),MIN(1,MAX(0,($BX1422-2019+1)/($BX1422-$BW1422+1))),"")</f>
        <v>0.1052631578947368</v>
      </c>
      <c r="AA1422">
        <f>IF(ISNUMBER($BX1422),IF($BX1422&gt;=2017,1,0),"")</f>
        <v>1.0</v>
      </c>
      <c r="AB1422">
        <f>IF(ISNUMBER($BX1422),IF($BX1422&gt;=2018,1,0),"")</f>
        <v>1.0</v>
      </c>
      <c r="AC1422">
        <f>IF(ISNUMBER($BX1422),IF($BX1422&gt;=2019,1,0),"")</f>
        <v>1.0</v>
      </c>
      <c r="AD1422">
        <f>IF($L1422&lt;&gt;"",IF($L1422&gt;2013,1,0),"")</f>
        <v>0.0</v>
      </c>
      <c r="AE1422">
        <f>IF($L1422&lt;&gt;"",1+IF($L1422&gt;2011,1,0)+IF($L1422&gt;2014,1,0),"")</f>
        <v>1.0</v>
      </c>
      <c r="AF1422" t="inlineStr">
        <is>
          <t>bond (yield)</t>
        </is>
      </c>
      <c r="AG1422" t="inlineStr">
        <is>
          <t>performance</t>
        </is>
      </c>
      <c r="AH1422" t="inlineStr">
        <is>
          <t>99_NCE</t>
        </is>
      </c>
      <c r="AI1422" t="inlineStr">
        <is>
          <t>without ETS/CT</t>
        </is>
      </c>
      <c r="AJ1422" t="inlineStr">
        <is>
          <t>without ETS/CT</t>
        </is>
      </c>
      <c r="AK1422" t="str">
        <f>IF(AND($CF1422&lt;&gt;"",IFERROR(INDEX(subsample_country_map!$B:$B,MATCH($CF1422,subsample_country_map!$A:$A,0)),"")&lt;&gt;""),INDEX(subsample_country_map!$B:$B,MATCH($CF1422,subsample_country_map!$A:$A,0)),INDEX(lookup!$AA:$AA,MATCH($A1422,lookup!$A:$A,0)))</f>
        <v>1_US</v>
      </c>
      <c r="AL1422" t="str">
        <f>IF(AND($CF1422&lt;&gt;"",IFERROR(INDEX(subsample_country_map!$C:$C,MATCH($CF1422,subsample_country_map!$A:$A,0)),"")&lt;&gt;""),INDEX(subsample_country_map!$C:$C,MATCH($CF1422,subsample_country_map!$A:$A,0)),INDEX(lookup!$AB:$AB,MATCH($A1422,lookup!$A:$A,0)))</f>
        <v>1_developed</v>
      </c>
      <c r="AM1422" t="str">
        <f>IF(AND($CF1422&lt;&gt;"",IFERROR(INDEX(subsample_country_map!$D:$D,MATCH($CF1422,subsample_country_map!$A:$A,0)),"")&lt;&gt;""),INDEX(subsample_country_map!$D:$D,MATCH($CF1422,subsample_country_map!$A:$A,0)),INDEX(lookup!$AC:$AC,MATCH($A1422,lookup!$A:$A,0)))</f>
        <v>1_western</v>
      </c>
      <c r="AN1422" t="str">
        <f>IF(AND($CF1422&lt;&gt;"",IFERROR(INDEX(subsample_country_map!$E:$E,MATCH($CF1422,subsample_country_map!$A:$A,0)),"")&lt;&gt;""),INDEX(subsample_country_map!$E:$E,MATCH($CF1422,subsample_country_map!$A:$A,0)),INDEX(lookup!$AD:$AD,MATCH($A1422,lookup!$A:$A,0)))</f>
        <v>1_common law</v>
      </c>
      <c r="AO1422" t="str">
        <f>INDEX(lookup!$Y:$Y,MATCH($A1422,lookup!$A:$A,0))</f>
        <v>1_not published</v>
      </c>
      <c r="AP1422" t="str">
        <f>INDEX(lookup!$Z:$Z,MATCH($A1422,lookup!$A:$A,0))</f>
        <v>99_NCE</v>
      </c>
      <c r="AQ1422" t="str">
        <f>INDEX(lookup!$W:$W,MATCH($A1422,lookup!$A:$A,0))</f>
        <v>1_fin/acc/econ</v>
      </c>
      <c r="AS1422" t="inlineStr">
        <is>
          <t>staging</t>
        </is>
      </c>
      <c r="AT1422" t="inlineStr">
        <is>
          <t>bad-CER</t>
        </is>
      </c>
      <c r="AU1422" t="inlineStr">
        <is>
          <t>cost</t>
        </is>
      </c>
      <c r="AV1422" t="inlineStr">
        <is>
          <t>2.186</t>
        </is>
      </c>
      <c r="AX1422" t="inlineStr">
        <is>
          <t>2.816</t>
        </is>
      </c>
      <c r="BA1422" t="n">
        <v>6615</v>
      </c>
      <c r="BB1422" t="inlineStr">
        <is>
          <t>0</t>
        </is>
      </c>
      <c r="BC1422" t="inlineStr">
        <is>
          <t>FE</t>
        </is>
      </c>
      <c r="BD1422" t="inlineStr">
        <is>
          <t>two-way:firm and year</t>
        </is>
      </c>
      <c r="BE1422" t="inlineStr">
        <is>
          <t>none</t>
        </is>
      </c>
      <c r="BI1422" t="inlineStr">
        <is>
          <t>Table 3</t>
        </is>
      </c>
      <c r="BJ1422" t="inlineStr">
        <is>
          <t>col 1</t>
        </is>
      </c>
      <c r="BK1422" t="inlineStr">
        <is>
          <t>41</t>
        </is>
      </c>
      <c r="BL1422" t="inlineStr">
        <is>
          <t>∆Pollution 2.186** (2.816)</t>
        </is>
      </c>
      <c r="BM1422" t="inlineStr">
        <is>
          <t>∆Pollution</t>
        </is>
      </c>
      <c r="BN1422" t="inlineStr">
        <is>
          <t>∆CS</t>
        </is>
      </c>
      <c r="BO1422" t="inlineStr">
        <is>
          <t>update</t>
        </is>
      </c>
      <c r="BP1422" t="inlineStr">
        <is>
          <t>Li &amp; Qiu (2026)</t>
        </is>
      </c>
      <c r="BQ1422" t="inlineStr">
        <is>
          <t>computed</t>
        </is>
      </c>
      <c r="BT1422" t="n">
        <v>0</v>
      </c>
      <c r="BU1422" t="inlineStr">
        <is>
          <t>staging_Li_Qui_2026.csv</t>
        </is>
      </c>
      <c r="BW1422" t="n">
        <v>2002</v>
      </c>
      <c r="BX1422" t="n">
        <v>2020</v>
      </c>
      <c r="BY1422" t="inlineStr">
        <is>
          <t>US</t>
        </is>
      </c>
      <c r="BZ1422" t="n">
        <v>2011</v>
      </c>
      <c r="CA1422" t="n">
        <v>0.2631578947368421</v>
      </c>
      <c r="CB1422" t="n">
        <v>0</v>
      </c>
      <c r="CC1422" t="n">
        <v>1</v>
      </c>
      <c r="CD1422" t="n">
        <v>-0.03461632778158387</v>
      </c>
      <c r="CE1422" t="n">
        <v>1</v>
      </c>
    </row>
    <row r="1423">
      <c r="A1423" t="inlineStr">
        <is>
          <t>Li &amp; Qiu (2026)</t>
        </is>
      </c>
      <c r="B1423" t="n">
        <v>2728</v>
      </c>
      <c r="C1423" t="n">
        <v>-0.03606289525795029</v>
      </c>
      <c r="D1423" t="n">
        <v>6615</v>
      </c>
      <c r="E1423">
        <f>IF(ISNUMBER($BA1423),$BA1423,IF(AND(ISNUMBER($D1423),ISNUMBER($BW1423),ISNUMBER($BX1423)),$D1423*($BX1423-$BW1423+1),""))</f>
        <v>6615.0</v>
      </c>
      <c r="H1423" t="inlineStr">
        <is>
          <t>partial</t>
        </is>
      </c>
      <c r="I1423" t="inlineStr">
        <is>
          <t>T-Statistic available</t>
        </is>
      </c>
      <c r="J1423">
        <f>IF($BW1423&lt;&gt;"",$BW1423,"")</f>
        <v>2002.0</v>
      </c>
      <c r="K1423">
        <f>IF($BX1423&lt;&gt;"",$BX1423,"")</f>
        <v>2020.0</v>
      </c>
      <c r="L1423">
        <f>IF(AND(ISNUMBER($BW1423),ISNUMBER($BX1423)),($BW1423+$BX1423)/2,"")</f>
        <v>2011.0</v>
      </c>
      <c r="M1423">
        <f>IF($L1423&lt;&gt;"",$L1423,"")</f>
        <v>2011.0</v>
      </c>
      <c r="N1423">
        <f>IF(AND(ISNUMBER($BW1423),ISNUMBER($BX1423)),MIN(1,MAX(0,($BX1423-2016+1)/($BX1423-$BW1423+1))),"")</f>
        <v>0.2631578947368421</v>
      </c>
      <c r="O1423">
        <f>IF(AND(ISNUMBER($BW1423),ISNUMBER($BX1423)),MIN(1,MAX(0,($BX1423-2017+1)/($BX1423-$BW1423+1))),"")</f>
        <v>0.2105263157894737</v>
      </c>
      <c r="P1423">
        <f>IF(AND(ISNUMBER($BW1423),ISNUMBER($BX1423)),MIN(1,MAX(0,($BX1423-2018+1)/($BX1423-$BW1423+1))),"")</f>
        <v>0.1578947368421053</v>
      </c>
      <c r="Q1423">
        <f>IF(AND(ISNUMBER($BW1423),ISNUMBER($BX1423)),MIN(1,MAX(0,($BX1423-2019+1)/($BX1423-$BW1423+1))),"")</f>
        <v>0.1052631578947368</v>
      </c>
      <c r="R1423">
        <f>IF(AND(ISNUMBER($BW1423),ISNUMBER($BX1423)),MIN(1,MAX(0,($BX1423-2016+1)/($BX1423-$BW1423+1))),"")</f>
        <v>0.2631578947368421</v>
      </c>
      <c r="S1423">
        <f>IF($L1423&lt;&gt;"",IF($L1423&gt;=2015.5,1,0),"")</f>
        <v>0.0</v>
      </c>
      <c r="T1423">
        <f>IF($L1423&lt;&gt;"",IF($L1423&gt;=2016,1,0),"")</f>
        <v>0.0</v>
      </c>
      <c r="U1423">
        <f>IF(ISNUMBER($BX1423),IF($BX1423&gt;=2016,1,0),"")</f>
        <v>1.0</v>
      </c>
      <c r="V1423">
        <f>IF(ISNUMBER($BW1423),IF($BW1423&gt;=2016,1,0),"")</f>
        <v>0.0</v>
      </c>
      <c r="W1423" t="str">
        <f>IF(AND(ISNUMBER($BW1423),ISNUMBER($BX1423)),IF($BW1423&gt;=2016,"post-only",IF($BX1423&lt;2016,"pre-only","mixed")),"")</f>
        <v>mixed</v>
      </c>
      <c r="X1423">
        <f>IF(AND(ISNUMBER($BW1423),ISNUMBER($BX1423)),MIN(1,MAX(0,($BX1423-2017+1)/($BX1423-$BW1423+1))),"")</f>
        <v>0.2105263157894737</v>
      </c>
      <c r="Y1423">
        <f>IF(AND(ISNUMBER($BW1423),ISNUMBER($BX1423)),MIN(1,MAX(0,($BX1423-2018+1)/($BX1423-$BW1423+1))),"")</f>
        <v>0.1578947368421053</v>
      </c>
      <c r="Z1423">
        <f>IF(AND(ISNUMBER($BW1423),ISNUMBER($BX1423)),MIN(1,MAX(0,($BX1423-2019+1)/($BX1423-$BW1423+1))),"")</f>
        <v>0.1052631578947368</v>
      </c>
      <c r="AA1423">
        <f>IF(ISNUMBER($BX1423),IF($BX1423&gt;=2017,1,0),"")</f>
        <v>1.0</v>
      </c>
      <c r="AB1423">
        <f>IF(ISNUMBER($BX1423),IF($BX1423&gt;=2018,1,0),"")</f>
        <v>1.0</v>
      </c>
      <c r="AC1423">
        <f>IF(ISNUMBER($BX1423),IF($BX1423&gt;=2019,1,0),"")</f>
        <v>1.0</v>
      </c>
      <c r="AD1423">
        <f>IF($L1423&lt;&gt;"",IF($L1423&gt;2013,1,0),"")</f>
        <v>0.0</v>
      </c>
      <c r="AE1423">
        <f>IF($L1423&lt;&gt;"",1+IF($L1423&gt;2011,1,0)+IF($L1423&gt;2014,1,0),"")</f>
        <v>1.0</v>
      </c>
      <c r="AF1423" t="inlineStr">
        <is>
          <t>bond (yield)</t>
        </is>
      </c>
      <c r="AG1423" t="inlineStr">
        <is>
          <t>performance</t>
        </is>
      </c>
      <c r="AH1423" t="inlineStr">
        <is>
          <t>99_NCE</t>
        </is>
      </c>
      <c r="AI1423" t="inlineStr">
        <is>
          <t>without ETS/CT</t>
        </is>
      </c>
      <c r="AJ1423" t="inlineStr">
        <is>
          <t>without ETS/CT</t>
        </is>
      </c>
      <c r="AK1423" t="str">
        <f>IF(AND($CF1423&lt;&gt;"",IFERROR(INDEX(subsample_country_map!$B:$B,MATCH($CF1423,subsample_country_map!$A:$A,0)),"")&lt;&gt;""),INDEX(subsample_country_map!$B:$B,MATCH($CF1423,subsample_country_map!$A:$A,0)),INDEX(lookup!$AA:$AA,MATCH($A1423,lookup!$A:$A,0)))</f>
        <v>1_US</v>
      </c>
      <c r="AL1423" t="str">
        <f>IF(AND($CF1423&lt;&gt;"",IFERROR(INDEX(subsample_country_map!$C:$C,MATCH($CF1423,subsample_country_map!$A:$A,0)),"")&lt;&gt;""),INDEX(subsample_country_map!$C:$C,MATCH($CF1423,subsample_country_map!$A:$A,0)),INDEX(lookup!$AB:$AB,MATCH($A1423,lookup!$A:$A,0)))</f>
        <v>1_developed</v>
      </c>
      <c r="AM1423" t="str">
        <f>IF(AND($CF1423&lt;&gt;"",IFERROR(INDEX(subsample_country_map!$D:$D,MATCH($CF1423,subsample_country_map!$A:$A,0)),"")&lt;&gt;""),INDEX(subsample_country_map!$D:$D,MATCH($CF1423,subsample_country_map!$A:$A,0)),INDEX(lookup!$AC:$AC,MATCH($A1423,lookup!$A:$A,0)))</f>
        <v>1_western</v>
      </c>
      <c r="AN1423" t="str">
        <f>IF(AND($CF1423&lt;&gt;"",IFERROR(INDEX(subsample_country_map!$E:$E,MATCH($CF1423,subsample_country_map!$A:$A,0)),"")&lt;&gt;""),INDEX(subsample_country_map!$E:$E,MATCH($CF1423,subsample_country_map!$A:$A,0)),INDEX(lookup!$AD:$AD,MATCH($A1423,lookup!$A:$A,0)))</f>
        <v>1_common law</v>
      </c>
      <c r="AO1423" t="str">
        <f>INDEX(lookup!$Y:$Y,MATCH($A1423,lookup!$A:$A,0))</f>
        <v>1_not published</v>
      </c>
      <c r="AP1423" t="str">
        <f>INDEX(lookup!$Z:$Z,MATCH($A1423,lookup!$A:$A,0))</f>
        <v>99_NCE</v>
      </c>
      <c r="AQ1423" t="str">
        <f>INDEX(lookup!$W:$W,MATCH($A1423,lookup!$A:$A,0))</f>
        <v>1_fin/acc/econ</v>
      </c>
      <c r="AS1423" t="inlineStr">
        <is>
          <t>staging</t>
        </is>
      </c>
      <c r="AT1423" t="inlineStr">
        <is>
          <t>bad-CER</t>
        </is>
      </c>
      <c r="AU1423" t="inlineStr">
        <is>
          <t>cost</t>
        </is>
      </c>
      <c r="AV1423" t="inlineStr">
        <is>
          <t>2.148</t>
        </is>
      </c>
      <c r="AX1423" t="inlineStr">
        <is>
          <t>2.935</t>
        </is>
      </c>
      <c r="BA1423" t="n">
        <v>6615</v>
      </c>
      <c r="BB1423" t="inlineStr">
        <is>
          <t>0</t>
        </is>
      </c>
      <c r="BC1423" t="inlineStr">
        <is>
          <t>FE</t>
        </is>
      </c>
      <c r="BD1423" t="inlineStr">
        <is>
          <t>two-way:firm and year</t>
        </is>
      </c>
      <c r="BE1423" t="inlineStr">
        <is>
          <t>none</t>
        </is>
      </c>
      <c r="BI1423" t="inlineStr">
        <is>
          <t>Table 3</t>
        </is>
      </c>
      <c r="BJ1423" t="inlineStr">
        <is>
          <t>col 2</t>
        </is>
      </c>
      <c r="BK1423" t="inlineStr">
        <is>
          <t>41</t>
        </is>
      </c>
      <c r="BL1423" t="inlineStr">
        <is>
          <t>∆Pollution 2.148*** (2.935)</t>
        </is>
      </c>
      <c r="BM1423" t="inlineStr">
        <is>
          <t>∆Pollution</t>
        </is>
      </c>
      <c r="BN1423" t="inlineStr">
        <is>
          <t>∆CS</t>
        </is>
      </c>
      <c r="BO1423" t="inlineStr">
        <is>
          <t>update</t>
        </is>
      </c>
      <c r="BP1423" t="inlineStr">
        <is>
          <t>Li &amp; Qiu (2026)</t>
        </is>
      </c>
      <c r="BQ1423" t="inlineStr">
        <is>
          <t>computed</t>
        </is>
      </c>
      <c r="BT1423" t="n">
        <v>0</v>
      </c>
      <c r="BU1423" t="inlineStr">
        <is>
          <t>staging_Li_Qui_2026.csv</t>
        </is>
      </c>
      <c r="BW1423" t="n">
        <v>2002</v>
      </c>
      <c r="BX1423" t="n">
        <v>2020</v>
      </c>
      <c r="BY1423" t="inlineStr">
        <is>
          <t>US</t>
        </is>
      </c>
      <c r="BZ1423" t="n">
        <v>2011</v>
      </c>
      <c r="CA1423" t="n">
        <v>0.2631578947368421</v>
      </c>
      <c r="CB1423" t="n">
        <v>0</v>
      </c>
      <c r="CC1423" t="n">
        <v>1</v>
      </c>
      <c r="CD1423" t="n">
        <v>-0.03607854112328565</v>
      </c>
      <c r="CE1423" t="n">
        <v>1</v>
      </c>
    </row>
    <row r="1424">
      <c r="A1424" t="inlineStr">
        <is>
          <t>Li &amp; Qiu (2026)</t>
        </is>
      </c>
      <c r="B1424" t="n">
        <v>2729</v>
      </c>
      <c r="C1424" t="n">
        <v>-0.03191433084199861</v>
      </c>
      <c r="D1424" t="n">
        <v>6615</v>
      </c>
      <c r="E1424">
        <f>IF(ISNUMBER($BA1424),$BA1424,IF(AND(ISNUMBER($D1424),ISNUMBER($BW1424),ISNUMBER($BX1424)),$D1424*($BX1424-$BW1424+1),""))</f>
        <v>6615.0</v>
      </c>
      <c r="H1424" t="inlineStr">
        <is>
          <t>partial</t>
        </is>
      </c>
      <c r="I1424" t="inlineStr">
        <is>
          <t>T-Statistic available</t>
        </is>
      </c>
      <c r="J1424">
        <f>IF($BW1424&lt;&gt;"",$BW1424,"")</f>
        <v>2002.0</v>
      </c>
      <c r="K1424">
        <f>IF($BX1424&lt;&gt;"",$BX1424,"")</f>
        <v>2020.0</v>
      </c>
      <c r="L1424">
        <f>IF(AND(ISNUMBER($BW1424),ISNUMBER($BX1424)),($BW1424+$BX1424)/2,"")</f>
        <v>2011.0</v>
      </c>
      <c r="M1424">
        <f>IF($L1424&lt;&gt;"",$L1424,"")</f>
        <v>2011.0</v>
      </c>
      <c r="N1424">
        <f>IF(AND(ISNUMBER($BW1424),ISNUMBER($BX1424)),MIN(1,MAX(0,($BX1424-2016+1)/($BX1424-$BW1424+1))),"")</f>
        <v>0.2631578947368421</v>
      </c>
      <c r="O1424">
        <f>IF(AND(ISNUMBER($BW1424),ISNUMBER($BX1424)),MIN(1,MAX(0,($BX1424-2017+1)/($BX1424-$BW1424+1))),"")</f>
        <v>0.2105263157894737</v>
      </c>
      <c r="P1424">
        <f>IF(AND(ISNUMBER($BW1424),ISNUMBER($BX1424)),MIN(1,MAX(0,($BX1424-2018+1)/($BX1424-$BW1424+1))),"")</f>
        <v>0.1578947368421053</v>
      </c>
      <c r="Q1424">
        <f>IF(AND(ISNUMBER($BW1424),ISNUMBER($BX1424)),MIN(1,MAX(0,($BX1424-2019+1)/($BX1424-$BW1424+1))),"")</f>
        <v>0.1052631578947368</v>
      </c>
      <c r="R1424">
        <f>IF(AND(ISNUMBER($BW1424),ISNUMBER($BX1424)),MIN(1,MAX(0,($BX1424-2016+1)/($BX1424-$BW1424+1))),"")</f>
        <v>0.2631578947368421</v>
      </c>
      <c r="S1424">
        <f>IF($L1424&lt;&gt;"",IF($L1424&gt;=2015.5,1,0),"")</f>
        <v>0.0</v>
      </c>
      <c r="T1424">
        <f>IF($L1424&lt;&gt;"",IF($L1424&gt;=2016,1,0),"")</f>
        <v>0.0</v>
      </c>
      <c r="U1424">
        <f>IF(ISNUMBER($BX1424),IF($BX1424&gt;=2016,1,0),"")</f>
        <v>1.0</v>
      </c>
      <c r="V1424">
        <f>IF(ISNUMBER($BW1424),IF($BW1424&gt;=2016,1,0),"")</f>
        <v>0.0</v>
      </c>
      <c r="W1424" t="str">
        <f>IF(AND(ISNUMBER($BW1424),ISNUMBER($BX1424)),IF($BW1424&gt;=2016,"post-only",IF($BX1424&lt;2016,"pre-only","mixed")),"")</f>
        <v>mixed</v>
      </c>
      <c r="X1424">
        <f>IF(AND(ISNUMBER($BW1424),ISNUMBER($BX1424)),MIN(1,MAX(0,($BX1424-2017+1)/($BX1424-$BW1424+1))),"")</f>
        <v>0.2105263157894737</v>
      </c>
      <c r="Y1424">
        <f>IF(AND(ISNUMBER($BW1424),ISNUMBER($BX1424)),MIN(1,MAX(0,($BX1424-2018+1)/($BX1424-$BW1424+1))),"")</f>
        <v>0.1578947368421053</v>
      </c>
      <c r="Z1424">
        <f>IF(AND(ISNUMBER($BW1424),ISNUMBER($BX1424)),MIN(1,MAX(0,($BX1424-2019+1)/($BX1424-$BW1424+1))),"")</f>
        <v>0.1052631578947368</v>
      </c>
      <c r="AA1424">
        <f>IF(ISNUMBER($BX1424),IF($BX1424&gt;=2017,1,0),"")</f>
        <v>1.0</v>
      </c>
      <c r="AB1424">
        <f>IF(ISNUMBER($BX1424),IF($BX1424&gt;=2018,1,0),"")</f>
        <v>1.0</v>
      </c>
      <c r="AC1424">
        <f>IF(ISNUMBER($BX1424),IF($BX1424&gt;=2019,1,0),"")</f>
        <v>1.0</v>
      </c>
      <c r="AD1424">
        <f>IF($L1424&lt;&gt;"",IF($L1424&gt;2013,1,0),"")</f>
        <v>0.0</v>
      </c>
      <c r="AE1424">
        <f>IF($L1424&lt;&gt;"",1+IF($L1424&gt;2011,1,0)+IF($L1424&gt;2014,1,0),"")</f>
        <v>1.0</v>
      </c>
      <c r="AF1424" t="inlineStr">
        <is>
          <t>bond (yield)</t>
        </is>
      </c>
      <c r="AG1424" t="inlineStr">
        <is>
          <t>performance</t>
        </is>
      </c>
      <c r="AH1424" t="inlineStr">
        <is>
          <t>99_NCE</t>
        </is>
      </c>
      <c r="AI1424" t="inlineStr">
        <is>
          <t>without ETS/CT</t>
        </is>
      </c>
      <c r="AJ1424" t="inlineStr">
        <is>
          <t>without ETS/CT</t>
        </is>
      </c>
      <c r="AK1424" t="str">
        <f>IF(AND($CF1424&lt;&gt;"",IFERROR(INDEX(subsample_country_map!$B:$B,MATCH($CF1424,subsample_country_map!$A:$A,0)),"")&lt;&gt;""),INDEX(subsample_country_map!$B:$B,MATCH($CF1424,subsample_country_map!$A:$A,0)),INDEX(lookup!$AA:$AA,MATCH($A1424,lookup!$A:$A,0)))</f>
        <v>1_US</v>
      </c>
      <c r="AL1424" t="str">
        <f>IF(AND($CF1424&lt;&gt;"",IFERROR(INDEX(subsample_country_map!$C:$C,MATCH($CF1424,subsample_country_map!$A:$A,0)),"")&lt;&gt;""),INDEX(subsample_country_map!$C:$C,MATCH($CF1424,subsample_country_map!$A:$A,0)),INDEX(lookup!$AB:$AB,MATCH($A1424,lookup!$A:$A,0)))</f>
        <v>1_developed</v>
      </c>
      <c r="AM1424" t="str">
        <f>IF(AND($CF1424&lt;&gt;"",IFERROR(INDEX(subsample_country_map!$D:$D,MATCH($CF1424,subsample_country_map!$A:$A,0)),"")&lt;&gt;""),INDEX(subsample_country_map!$D:$D,MATCH($CF1424,subsample_country_map!$A:$A,0)),INDEX(lookup!$AC:$AC,MATCH($A1424,lookup!$A:$A,0)))</f>
        <v>1_western</v>
      </c>
      <c r="AN1424" t="str">
        <f>IF(AND($CF1424&lt;&gt;"",IFERROR(INDEX(subsample_country_map!$E:$E,MATCH($CF1424,subsample_country_map!$A:$A,0)),"")&lt;&gt;""),INDEX(subsample_country_map!$E:$E,MATCH($CF1424,subsample_country_map!$A:$A,0)),INDEX(lookup!$AD:$AD,MATCH($A1424,lookup!$A:$A,0)))</f>
        <v>1_common law</v>
      </c>
      <c r="AO1424" t="str">
        <f>INDEX(lookup!$Y:$Y,MATCH($A1424,lookup!$A:$A,0))</f>
        <v>1_not published</v>
      </c>
      <c r="AP1424" t="str">
        <f>INDEX(lookup!$Z:$Z,MATCH($A1424,lookup!$A:$A,0))</f>
        <v>99_NCE</v>
      </c>
      <c r="AQ1424" t="str">
        <f>INDEX(lookup!$W:$W,MATCH($A1424,lookup!$A:$A,0))</f>
        <v>1_fin/acc/econ</v>
      </c>
      <c r="AS1424" t="inlineStr">
        <is>
          <t>staging</t>
        </is>
      </c>
      <c r="AT1424" t="inlineStr">
        <is>
          <t>bad-CER</t>
        </is>
      </c>
      <c r="AU1424" t="inlineStr">
        <is>
          <t>cost</t>
        </is>
      </c>
      <c r="AV1424" t="inlineStr">
        <is>
          <t>2.066</t>
        </is>
      </c>
      <c r="AX1424" t="inlineStr">
        <is>
          <t>2.597</t>
        </is>
      </c>
      <c r="BA1424" t="n">
        <v>6615</v>
      </c>
      <c r="BB1424" t="inlineStr">
        <is>
          <t>0</t>
        </is>
      </c>
      <c r="BC1424" t="inlineStr">
        <is>
          <t>FE</t>
        </is>
      </c>
      <c r="BD1424" t="inlineStr">
        <is>
          <t>two-way:firm and year</t>
        </is>
      </c>
      <c r="BE1424" t="inlineStr">
        <is>
          <t>none</t>
        </is>
      </c>
      <c r="BI1424" t="inlineStr">
        <is>
          <t>Table 3</t>
        </is>
      </c>
      <c r="BJ1424" t="inlineStr">
        <is>
          <t>col 3</t>
        </is>
      </c>
      <c r="BK1424" t="inlineStr">
        <is>
          <t>41</t>
        </is>
      </c>
      <c r="BL1424" t="inlineStr">
        <is>
          <t>∆Pollution 2.066** (2.597)</t>
        </is>
      </c>
      <c r="BM1424" t="inlineStr">
        <is>
          <t>∆Pollution</t>
        </is>
      </c>
      <c r="BN1424" t="inlineStr">
        <is>
          <t>∆CS</t>
        </is>
      </c>
      <c r="BO1424" t="inlineStr">
        <is>
          <t>update</t>
        </is>
      </c>
      <c r="BP1424" t="inlineStr">
        <is>
          <t>Li &amp; Qiu (2026)</t>
        </is>
      </c>
      <c r="BQ1424" t="inlineStr">
        <is>
          <t>computed</t>
        </is>
      </c>
      <c r="BT1424" t="n">
        <v>0</v>
      </c>
      <c r="BU1424" t="inlineStr">
        <is>
          <t>staging_Li_Qui_2026.csv</t>
        </is>
      </c>
      <c r="BW1424" t="n">
        <v>2002</v>
      </c>
      <c r="BX1424" t="n">
        <v>2020</v>
      </c>
      <c r="BY1424" t="inlineStr">
        <is>
          <t>US</t>
        </is>
      </c>
      <c r="BZ1424" t="n">
        <v>2011</v>
      </c>
      <c r="CA1424" t="n">
        <v>0.2631578947368421</v>
      </c>
      <c r="CB1424" t="n">
        <v>0</v>
      </c>
      <c r="CC1424" t="n">
        <v>1</v>
      </c>
      <c r="CD1424" t="n">
        <v>-0.03192517264444903</v>
      </c>
      <c r="CE1424" t="n">
        <v>1</v>
      </c>
    </row>
    <row r="1425">
      <c r="A1425" t="inlineStr">
        <is>
          <t>Li &amp; Qiu (2026)</t>
        </is>
      </c>
      <c r="B1425" t="n">
        <v>2730</v>
      </c>
      <c r="C1425" t="n">
        <v>-0.01236801027596477</v>
      </c>
      <c r="D1425" t="n">
        <v>6615</v>
      </c>
      <c r="E1425">
        <f>IF(ISNUMBER($BA1425),$BA1425,IF(AND(ISNUMBER($D1425),ISNUMBER($BW1425),ISNUMBER($BX1425)),$D1425*($BX1425-$BW1425+1),""))</f>
        <v>6615.0</v>
      </c>
      <c r="H1425" t="inlineStr">
        <is>
          <t>partial</t>
        </is>
      </c>
      <c r="I1425" t="inlineStr">
        <is>
          <t>T-Statistic available</t>
        </is>
      </c>
      <c r="J1425">
        <f>IF($BW1425&lt;&gt;"",$BW1425,"")</f>
        <v>2002.0</v>
      </c>
      <c r="K1425">
        <f>IF($BX1425&lt;&gt;"",$BX1425,"")</f>
        <v>2020.0</v>
      </c>
      <c r="L1425">
        <f>IF(AND(ISNUMBER($BW1425),ISNUMBER($BX1425)),($BW1425+$BX1425)/2,"")</f>
        <v>2011.0</v>
      </c>
      <c r="M1425">
        <f>IF($L1425&lt;&gt;"",$L1425,"")</f>
        <v>2011.0</v>
      </c>
      <c r="N1425">
        <f>IF(AND(ISNUMBER($BW1425),ISNUMBER($BX1425)),MIN(1,MAX(0,($BX1425-2016+1)/($BX1425-$BW1425+1))),"")</f>
        <v>0.2631578947368421</v>
      </c>
      <c r="O1425">
        <f>IF(AND(ISNUMBER($BW1425),ISNUMBER($BX1425)),MIN(1,MAX(0,($BX1425-2017+1)/($BX1425-$BW1425+1))),"")</f>
        <v>0.2105263157894737</v>
      </c>
      <c r="P1425">
        <f>IF(AND(ISNUMBER($BW1425),ISNUMBER($BX1425)),MIN(1,MAX(0,($BX1425-2018+1)/($BX1425-$BW1425+1))),"")</f>
        <v>0.1578947368421053</v>
      </c>
      <c r="Q1425">
        <f>IF(AND(ISNUMBER($BW1425),ISNUMBER($BX1425)),MIN(1,MAX(0,($BX1425-2019+1)/($BX1425-$BW1425+1))),"")</f>
        <v>0.1052631578947368</v>
      </c>
      <c r="R1425">
        <f>IF(AND(ISNUMBER($BW1425),ISNUMBER($BX1425)),MIN(1,MAX(0,($BX1425-2016+1)/($BX1425-$BW1425+1))),"")</f>
        <v>0.2631578947368421</v>
      </c>
      <c r="S1425">
        <f>IF($L1425&lt;&gt;"",IF($L1425&gt;=2015.5,1,0),"")</f>
        <v>0.0</v>
      </c>
      <c r="T1425">
        <f>IF($L1425&lt;&gt;"",IF($L1425&gt;=2016,1,0),"")</f>
        <v>0.0</v>
      </c>
      <c r="U1425">
        <f>IF(ISNUMBER($BX1425),IF($BX1425&gt;=2016,1,0),"")</f>
        <v>1.0</v>
      </c>
      <c r="V1425">
        <f>IF(ISNUMBER($BW1425),IF($BW1425&gt;=2016,1,0),"")</f>
        <v>0.0</v>
      </c>
      <c r="W1425" t="str">
        <f>IF(AND(ISNUMBER($BW1425),ISNUMBER($BX1425)),IF($BW1425&gt;=2016,"post-only",IF($BX1425&lt;2016,"pre-only","mixed")),"")</f>
        <v>mixed</v>
      </c>
      <c r="X1425">
        <f>IF(AND(ISNUMBER($BW1425),ISNUMBER($BX1425)),MIN(1,MAX(0,($BX1425-2017+1)/($BX1425-$BW1425+1))),"")</f>
        <v>0.2105263157894737</v>
      </c>
      <c r="Y1425">
        <f>IF(AND(ISNUMBER($BW1425),ISNUMBER($BX1425)),MIN(1,MAX(0,($BX1425-2018+1)/($BX1425-$BW1425+1))),"")</f>
        <v>0.1578947368421053</v>
      </c>
      <c r="Z1425">
        <f>IF(AND(ISNUMBER($BW1425),ISNUMBER($BX1425)),MIN(1,MAX(0,($BX1425-2019+1)/($BX1425-$BW1425+1))),"")</f>
        <v>0.1052631578947368</v>
      </c>
      <c r="AA1425">
        <f>IF(ISNUMBER($BX1425),IF($BX1425&gt;=2017,1,0),"")</f>
        <v>1.0</v>
      </c>
      <c r="AB1425">
        <f>IF(ISNUMBER($BX1425),IF($BX1425&gt;=2018,1,0),"")</f>
        <v>1.0</v>
      </c>
      <c r="AC1425">
        <f>IF(ISNUMBER($BX1425),IF($BX1425&gt;=2019,1,0),"")</f>
        <v>1.0</v>
      </c>
      <c r="AD1425">
        <f>IF($L1425&lt;&gt;"",IF($L1425&gt;2013,1,0),"")</f>
        <v>0.0</v>
      </c>
      <c r="AE1425">
        <f>IF($L1425&lt;&gt;"",1+IF($L1425&gt;2011,1,0)+IF($L1425&gt;2014,1,0),"")</f>
        <v>1.0</v>
      </c>
      <c r="AF1425" t="inlineStr">
        <is>
          <t>bond (yield)</t>
        </is>
      </c>
      <c r="AG1425" t="inlineStr">
        <is>
          <t>performance</t>
        </is>
      </c>
      <c r="AH1425" t="inlineStr">
        <is>
          <t>99_NCE</t>
        </is>
      </c>
      <c r="AI1425" t="inlineStr">
        <is>
          <t>without ETS/CT</t>
        </is>
      </c>
      <c r="AJ1425" t="inlineStr">
        <is>
          <t>without ETS/CT</t>
        </is>
      </c>
      <c r="AK1425" t="str">
        <f>IF(AND($CF1425&lt;&gt;"",IFERROR(INDEX(subsample_country_map!$B:$B,MATCH($CF1425,subsample_country_map!$A:$A,0)),"")&lt;&gt;""),INDEX(subsample_country_map!$B:$B,MATCH($CF1425,subsample_country_map!$A:$A,0)),INDEX(lookup!$AA:$AA,MATCH($A1425,lookup!$A:$A,0)))</f>
        <v>1_US</v>
      </c>
      <c r="AL1425" t="str">
        <f>IF(AND($CF1425&lt;&gt;"",IFERROR(INDEX(subsample_country_map!$C:$C,MATCH($CF1425,subsample_country_map!$A:$A,0)),"")&lt;&gt;""),INDEX(subsample_country_map!$C:$C,MATCH($CF1425,subsample_country_map!$A:$A,0)),INDEX(lookup!$AB:$AB,MATCH($A1425,lookup!$A:$A,0)))</f>
        <v>1_developed</v>
      </c>
      <c r="AM1425" t="str">
        <f>IF(AND($CF1425&lt;&gt;"",IFERROR(INDEX(subsample_country_map!$D:$D,MATCH($CF1425,subsample_country_map!$A:$A,0)),"")&lt;&gt;""),INDEX(subsample_country_map!$D:$D,MATCH($CF1425,subsample_country_map!$A:$A,0)),INDEX(lookup!$AC:$AC,MATCH($A1425,lookup!$A:$A,0)))</f>
        <v>1_western</v>
      </c>
      <c r="AN1425" t="str">
        <f>IF(AND($CF1425&lt;&gt;"",IFERROR(INDEX(subsample_country_map!$E:$E,MATCH($CF1425,subsample_country_map!$A:$A,0)),"")&lt;&gt;""),INDEX(subsample_country_map!$E:$E,MATCH($CF1425,subsample_country_map!$A:$A,0)),INDEX(lookup!$AD:$AD,MATCH($A1425,lookup!$A:$A,0)))</f>
        <v>1_common law</v>
      </c>
      <c r="AO1425" t="str">
        <f>INDEX(lookup!$Y:$Y,MATCH($A1425,lookup!$A:$A,0))</f>
        <v>1_not published</v>
      </c>
      <c r="AP1425" t="str">
        <f>INDEX(lookup!$Z:$Z,MATCH($A1425,lookup!$A:$A,0))</f>
        <v>99_NCE</v>
      </c>
      <c r="AQ1425" t="str">
        <f>INDEX(lookup!$W:$W,MATCH($A1425,lookup!$A:$A,0))</f>
        <v>1_fin/acc/econ</v>
      </c>
      <c r="AS1425" t="inlineStr">
        <is>
          <t>staging</t>
        </is>
      </c>
      <c r="AT1425" t="inlineStr">
        <is>
          <t>bad-CER</t>
        </is>
      </c>
      <c r="AU1425" t="inlineStr">
        <is>
          <t>cost</t>
        </is>
      </c>
      <c r="AV1425" t="inlineStr">
        <is>
          <t>4.587</t>
        </is>
      </c>
      <c r="AX1425" t="inlineStr">
        <is>
          <t>1.006</t>
        </is>
      </c>
      <c r="BA1425" t="n">
        <v>6615</v>
      </c>
      <c r="BB1425" t="inlineStr">
        <is>
          <t>0</t>
        </is>
      </c>
      <c r="BC1425" t="inlineStr">
        <is>
          <t>FE</t>
        </is>
      </c>
      <c r="BD1425" t="inlineStr">
        <is>
          <t>two-way:firm and year</t>
        </is>
      </c>
      <c r="BE1425" t="inlineStr">
        <is>
          <t>none</t>
        </is>
      </c>
      <c r="BI1425" t="inlineStr">
        <is>
          <t>Table 3</t>
        </is>
      </c>
      <c r="BJ1425" t="inlineStr">
        <is>
          <t>col 3</t>
        </is>
      </c>
      <c r="BK1425" t="inlineStr">
        <is>
          <t>41</t>
        </is>
      </c>
      <c r="BL1425" t="inlineStr">
        <is>
          <t>∆Carbon Emissions (S1) 4.587 (1.006)</t>
        </is>
      </c>
      <c r="BM1425" t="inlineStr">
        <is>
          <t>∆Carbon Emissions (S1)</t>
        </is>
      </c>
      <c r="BN1425" t="inlineStr">
        <is>
          <t>∆CS</t>
        </is>
      </c>
      <c r="BO1425" t="inlineStr">
        <is>
          <t>update</t>
        </is>
      </c>
      <c r="BP1425" t="inlineStr">
        <is>
          <t>Li &amp; Qiu (2026)</t>
        </is>
      </c>
      <c r="BQ1425" t="inlineStr">
        <is>
          <t>computed</t>
        </is>
      </c>
      <c r="BT1425" t="n">
        <v>0</v>
      </c>
      <c r="BU1425" t="inlineStr">
        <is>
          <t>staging_Li_Qui_2026.csv</t>
        </is>
      </c>
      <c r="BW1425" t="n">
        <v>2002</v>
      </c>
      <c r="BX1425" t="n">
        <v>2020</v>
      </c>
      <c r="BY1425" t="inlineStr">
        <is>
          <t>US</t>
        </is>
      </c>
      <c r="BZ1425" t="n">
        <v>2011</v>
      </c>
      <c r="CA1425" t="n">
        <v>0.2631578947368421</v>
      </c>
      <c r="CB1425" t="n">
        <v>0</v>
      </c>
      <c r="CC1425" t="n">
        <v>1</v>
      </c>
      <c r="CD1425" t="n">
        <v>-0.01236864096912309</v>
      </c>
      <c r="CE1425" t="n">
        <v>1</v>
      </c>
    </row>
    <row r="1426">
      <c r="A1426" t="inlineStr">
        <is>
          <t>Li &amp; Qiu (2026)</t>
        </is>
      </c>
      <c r="B1426" t="n">
        <v>2731</v>
      </c>
      <c r="C1426" t="n">
        <v>-0.03542477053782431</v>
      </c>
      <c r="D1426" t="n">
        <v>6615</v>
      </c>
      <c r="E1426">
        <f>IF(ISNUMBER($BA1426),$BA1426,IF(AND(ISNUMBER($D1426),ISNUMBER($BW1426),ISNUMBER($BX1426)),$D1426*($BX1426-$BW1426+1),""))</f>
        <v>6615.0</v>
      </c>
      <c r="H1426" t="inlineStr">
        <is>
          <t>partial</t>
        </is>
      </c>
      <c r="I1426" t="inlineStr">
        <is>
          <t>T-Statistic available</t>
        </is>
      </c>
      <c r="J1426">
        <f>IF($BW1426&lt;&gt;"",$BW1426,"")</f>
        <v>2002.0</v>
      </c>
      <c r="K1426">
        <f>IF($BX1426&lt;&gt;"",$BX1426,"")</f>
        <v>2020.0</v>
      </c>
      <c r="L1426">
        <f>IF(AND(ISNUMBER($BW1426),ISNUMBER($BX1426)),($BW1426+$BX1426)/2,"")</f>
        <v>2011.0</v>
      </c>
      <c r="M1426">
        <f>IF($L1426&lt;&gt;"",$L1426,"")</f>
        <v>2011.0</v>
      </c>
      <c r="N1426">
        <f>IF(AND(ISNUMBER($BW1426),ISNUMBER($BX1426)),MIN(1,MAX(0,($BX1426-2016+1)/($BX1426-$BW1426+1))),"")</f>
        <v>0.2631578947368421</v>
      </c>
      <c r="O1426">
        <f>IF(AND(ISNUMBER($BW1426),ISNUMBER($BX1426)),MIN(1,MAX(0,($BX1426-2017+1)/($BX1426-$BW1426+1))),"")</f>
        <v>0.2105263157894737</v>
      </c>
      <c r="P1426">
        <f>IF(AND(ISNUMBER($BW1426),ISNUMBER($BX1426)),MIN(1,MAX(0,($BX1426-2018+1)/($BX1426-$BW1426+1))),"")</f>
        <v>0.1578947368421053</v>
      </c>
      <c r="Q1426">
        <f>IF(AND(ISNUMBER($BW1426),ISNUMBER($BX1426)),MIN(1,MAX(0,($BX1426-2019+1)/($BX1426-$BW1426+1))),"")</f>
        <v>0.1052631578947368</v>
      </c>
      <c r="R1426">
        <f>IF(AND(ISNUMBER($BW1426),ISNUMBER($BX1426)),MIN(1,MAX(0,($BX1426-2016+1)/($BX1426-$BW1426+1))),"")</f>
        <v>0.2631578947368421</v>
      </c>
      <c r="S1426">
        <f>IF($L1426&lt;&gt;"",IF($L1426&gt;=2015.5,1,0),"")</f>
        <v>0.0</v>
      </c>
      <c r="T1426">
        <f>IF($L1426&lt;&gt;"",IF($L1426&gt;=2016,1,0),"")</f>
        <v>0.0</v>
      </c>
      <c r="U1426">
        <f>IF(ISNUMBER($BX1426),IF($BX1426&gt;=2016,1,0),"")</f>
        <v>1.0</v>
      </c>
      <c r="V1426">
        <f>IF(ISNUMBER($BW1426),IF($BW1426&gt;=2016,1,0),"")</f>
        <v>0.0</v>
      </c>
      <c r="W1426" t="str">
        <f>IF(AND(ISNUMBER($BW1426),ISNUMBER($BX1426)),IF($BW1426&gt;=2016,"post-only",IF($BX1426&lt;2016,"pre-only","mixed")),"")</f>
        <v>mixed</v>
      </c>
      <c r="X1426">
        <f>IF(AND(ISNUMBER($BW1426),ISNUMBER($BX1426)),MIN(1,MAX(0,($BX1426-2017+1)/($BX1426-$BW1426+1))),"")</f>
        <v>0.2105263157894737</v>
      </c>
      <c r="Y1426">
        <f>IF(AND(ISNUMBER($BW1426),ISNUMBER($BX1426)),MIN(1,MAX(0,($BX1426-2018+1)/($BX1426-$BW1426+1))),"")</f>
        <v>0.1578947368421053</v>
      </c>
      <c r="Z1426">
        <f>IF(AND(ISNUMBER($BW1426),ISNUMBER($BX1426)),MIN(1,MAX(0,($BX1426-2019+1)/($BX1426-$BW1426+1))),"")</f>
        <v>0.1052631578947368</v>
      </c>
      <c r="AA1426">
        <f>IF(ISNUMBER($BX1426),IF($BX1426&gt;=2017,1,0),"")</f>
        <v>1.0</v>
      </c>
      <c r="AB1426">
        <f>IF(ISNUMBER($BX1426),IF($BX1426&gt;=2018,1,0),"")</f>
        <v>1.0</v>
      </c>
      <c r="AC1426">
        <f>IF(ISNUMBER($BX1426),IF($BX1426&gt;=2019,1,0),"")</f>
        <v>1.0</v>
      </c>
      <c r="AD1426">
        <f>IF($L1426&lt;&gt;"",IF($L1426&gt;2013,1,0),"")</f>
        <v>0.0</v>
      </c>
      <c r="AE1426">
        <f>IF($L1426&lt;&gt;"",1+IF($L1426&gt;2011,1,0)+IF($L1426&gt;2014,1,0),"")</f>
        <v>1.0</v>
      </c>
      <c r="AF1426" t="inlineStr">
        <is>
          <t>bond (yield)</t>
        </is>
      </c>
      <c r="AG1426" t="inlineStr">
        <is>
          <t>performance</t>
        </is>
      </c>
      <c r="AH1426" t="inlineStr">
        <is>
          <t>99_NCE</t>
        </is>
      </c>
      <c r="AI1426" t="inlineStr">
        <is>
          <t>without ETS/CT</t>
        </is>
      </c>
      <c r="AJ1426" t="inlineStr">
        <is>
          <t>without ETS/CT</t>
        </is>
      </c>
      <c r="AK1426" t="str">
        <f>IF(AND($CF1426&lt;&gt;"",IFERROR(INDEX(subsample_country_map!$B:$B,MATCH($CF1426,subsample_country_map!$A:$A,0)),"")&lt;&gt;""),INDEX(subsample_country_map!$B:$B,MATCH($CF1426,subsample_country_map!$A:$A,0)),INDEX(lookup!$AA:$AA,MATCH($A1426,lookup!$A:$A,0)))</f>
        <v>1_US</v>
      </c>
      <c r="AL1426" t="str">
        <f>IF(AND($CF1426&lt;&gt;"",IFERROR(INDEX(subsample_country_map!$C:$C,MATCH($CF1426,subsample_country_map!$A:$A,0)),"")&lt;&gt;""),INDEX(subsample_country_map!$C:$C,MATCH($CF1426,subsample_country_map!$A:$A,0)),INDEX(lookup!$AB:$AB,MATCH($A1426,lookup!$A:$A,0)))</f>
        <v>1_developed</v>
      </c>
      <c r="AM1426" t="str">
        <f>IF(AND($CF1426&lt;&gt;"",IFERROR(INDEX(subsample_country_map!$D:$D,MATCH($CF1426,subsample_country_map!$A:$A,0)),"")&lt;&gt;""),INDEX(subsample_country_map!$D:$D,MATCH($CF1426,subsample_country_map!$A:$A,0)),INDEX(lookup!$AC:$AC,MATCH($A1426,lookup!$A:$A,0)))</f>
        <v>1_western</v>
      </c>
      <c r="AN1426" t="str">
        <f>IF(AND($CF1426&lt;&gt;"",IFERROR(INDEX(subsample_country_map!$E:$E,MATCH($CF1426,subsample_country_map!$A:$A,0)),"")&lt;&gt;""),INDEX(subsample_country_map!$E:$E,MATCH($CF1426,subsample_country_map!$A:$A,0)),INDEX(lookup!$AD:$AD,MATCH($A1426,lookup!$A:$A,0)))</f>
        <v>1_common law</v>
      </c>
      <c r="AO1426" t="str">
        <f>INDEX(lookup!$Y:$Y,MATCH($A1426,lookup!$A:$A,0))</f>
        <v>1_not published</v>
      </c>
      <c r="AP1426" t="str">
        <f>INDEX(lookup!$Z:$Z,MATCH($A1426,lookup!$A:$A,0))</f>
        <v>99_NCE</v>
      </c>
      <c r="AQ1426" t="str">
        <f>INDEX(lookup!$W:$W,MATCH($A1426,lookup!$A:$A,0))</f>
        <v>1_fin/acc/econ</v>
      </c>
      <c r="AS1426" t="inlineStr">
        <is>
          <t>staging</t>
        </is>
      </c>
      <c r="AT1426" t="inlineStr">
        <is>
          <t>bad-CER</t>
        </is>
      </c>
      <c r="AU1426" t="inlineStr">
        <is>
          <t>cost</t>
        </is>
      </c>
      <c r="AV1426" t="inlineStr">
        <is>
          <t>2.150</t>
        </is>
      </c>
      <c r="AX1426" t="inlineStr">
        <is>
          <t>2.883</t>
        </is>
      </c>
      <c r="BA1426" t="n">
        <v>6615</v>
      </c>
      <c r="BB1426" t="inlineStr">
        <is>
          <t>0</t>
        </is>
      </c>
      <c r="BC1426" t="inlineStr">
        <is>
          <t>FE</t>
        </is>
      </c>
      <c r="BD1426" t="inlineStr">
        <is>
          <t>two-way:firm and year</t>
        </is>
      </c>
      <c r="BE1426" t="inlineStr">
        <is>
          <t>none</t>
        </is>
      </c>
      <c r="BI1426" t="inlineStr">
        <is>
          <t>Table 3</t>
        </is>
      </c>
      <c r="BJ1426" t="inlineStr">
        <is>
          <t>col 4</t>
        </is>
      </c>
      <c r="BK1426" t="inlineStr">
        <is>
          <t>41</t>
        </is>
      </c>
      <c r="BL1426" t="inlineStr">
        <is>
          <t>∆Pollution 2.150** (2.883)</t>
        </is>
      </c>
      <c r="BM1426" t="inlineStr">
        <is>
          <t>∆Pollution</t>
        </is>
      </c>
      <c r="BN1426" t="inlineStr">
        <is>
          <t>∆CS</t>
        </is>
      </c>
      <c r="BO1426" t="inlineStr">
        <is>
          <t>update</t>
        </is>
      </c>
      <c r="BP1426" t="inlineStr">
        <is>
          <t>Li &amp; Qiu (2026)</t>
        </is>
      </c>
      <c r="BQ1426" t="inlineStr">
        <is>
          <t>computed</t>
        </is>
      </c>
      <c r="BT1426" t="n">
        <v>0</v>
      </c>
      <c r="BU1426" t="inlineStr">
        <is>
          <t>staging_Li_Qui_2026.csv</t>
        </is>
      </c>
      <c r="BW1426" t="n">
        <v>2002</v>
      </c>
      <c r="BX1426" t="n">
        <v>2020</v>
      </c>
      <c r="BY1426" t="inlineStr">
        <is>
          <t>US</t>
        </is>
      </c>
      <c r="BZ1426" t="n">
        <v>2011</v>
      </c>
      <c r="CA1426" t="n">
        <v>0.2631578947368421</v>
      </c>
      <c r="CB1426" t="n">
        <v>0</v>
      </c>
      <c r="CC1426" t="n">
        <v>1</v>
      </c>
      <c r="CD1426" t="n">
        <v>-0.03543960005646531</v>
      </c>
      <c r="CE1426" t="n">
        <v>1</v>
      </c>
    </row>
    <row r="1427">
      <c r="A1427" t="inlineStr">
        <is>
          <t>Li &amp; Qiu (2026)</t>
        </is>
      </c>
      <c r="B1427" t="n">
        <v>2732</v>
      </c>
      <c r="C1427" t="n">
        <v>-0.0012664030627686</v>
      </c>
      <c r="D1427" t="n">
        <v>6615</v>
      </c>
      <c r="E1427">
        <f>IF(ISNUMBER($BA1427),$BA1427,IF(AND(ISNUMBER($D1427),ISNUMBER($BW1427),ISNUMBER($BX1427)),$D1427*($BX1427-$BW1427+1),""))</f>
        <v>6615.0</v>
      </c>
      <c r="H1427" t="inlineStr">
        <is>
          <t>partial</t>
        </is>
      </c>
      <c r="I1427" t="inlineStr">
        <is>
          <t>T-Statistic available</t>
        </is>
      </c>
      <c r="J1427">
        <f>IF($BW1427&lt;&gt;"",$BW1427,"")</f>
        <v>2002.0</v>
      </c>
      <c r="K1427">
        <f>IF($BX1427&lt;&gt;"",$BX1427,"")</f>
        <v>2020.0</v>
      </c>
      <c r="L1427">
        <f>IF(AND(ISNUMBER($BW1427),ISNUMBER($BX1427)),($BW1427+$BX1427)/2,"")</f>
        <v>2011.0</v>
      </c>
      <c r="M1427">
        <f>IF($L1427&lt;&gt;"",$L1427,"")</f>
        <v>2011.0</v>
      </c>
      <c r="N1427">
        <f>IF(AND(ISNUMBER($BW1427),ISNUMBER($BX1427)),MIN(1,MAX(0,($BX1427-2016+1)/($BX1427-$BW1427+1))),"")</f>
        <v>0.2631578947368421</v>
      </c>
      <c r="O1427">
        <f>IF(AND(ISNUMBER($BW1427),ISNUMBER($BX1427)),MIN(1,MAX(0,($BX1427-2017+1)/($BX1427-$BW1427+1))),"")</f>
        <v>0.2105263157894737</v>
      </c>
      <c r="P1427">
        <f>IF(AND(ISNUMBER($BW1427),ISNUMBER($BX1427)),MIN(1,MAX(0,($BX1427-2018+1)/($BX1427-$BW1427+1))),"")</f>
        <v>0.1578947368421053</v>
      </c>
      <c r="Q1427">
        <f>IF(AND(ISNUMBER($BW1427),ISNUMBER($BX1427)),MIN(1,MAX(0,($BX1427-2019+1)/($BX1427-$BW1427+1))),"")</f>
        <v>0.1052631578947368</v>
      </c>
      <c r="R1427">
        <f>IF(AND(ISNUMBER($BW1427),ISNUMBER($BX1427)),MIN(1,MAX(0,($BX1427-2016+1)/($BX1427-$BW1427+1))),"")</f>
        <v>0.2631578947368421</v>
      </c>
      <c r="S1427">
        <f>IF($L1427&lt;&gt;"",IF($L1427&gt;=2015.5,1,0),"")</f>
        <v>0.0</v>
      </c>
      <c r="T1427">
        <f>IF($L1427&lt;&gt;"",IF($L1427&gt;=2016,1,0),"")</f>
        <v>0.0</v>
      </c>
      <c r="U1427">
        <f>IF(ISNUMBER($BX1427),IF($BX1427&gt;=2016,1,0),"")</f>
        <v>1.0</v>
      </c>
      <c r="V1427">
        <f>IF(ISNUMBER($BW1427),IF($BW1427&gt;=2016,1,0),"")</f>
        <v>0.0</v>
      </c>
      <c r="W1427" t="str">
        <f>IF(AND(ISNUMBER($BW1427),ISNUMBER($BX1427)),IF($BW1427&gt;=2016,"post-only",IF($BX1427&lt;2016,"pre-only","mixed")),"")</f>
        <v>mixed</v>
      </c>
      <c r="X1427">
        <f>IF(AND(ISNUMBER($BW1427),ISNUMBER($BX1427)),MIN(1,MAX(0,($BX1427-2017+1)/($BX1427-$BW1427+1))),"")</f>
        <v>0.2105263157894737</v>
      </c>
      <c r="Y1427">
        <f>IF(AND(ISNUMBER($BW1427),ISNUMBER($BX1427)),MIN(1,MAX(0,($BX1427-2018+1)/($BX1427-$BW1427+1))),"")</f>
        <v>0.1578947368421053</v>
      </c>
      <c r="Z1427">
        <f>IF(AND(ISNUMBER($BW1427),ISNUMBER($BX1427)),MIN(1,MAX(0,($BX1427-2019+1)/($BX1427-$BW1427+1))),"")</f>
        <v>0.1052631578947368</v>
      </c>
      <c r="AA1427">
        <f>IF(ISNUMBER($BX1427),IF($BX1427&gt;=2017,1,0),"")</f>
        <v>1.0</v>
      </c>
      <c r="AB1427">
        <f>IF(ISNUMBER($BX1427),IF($BX1427&gt;=2018,1,0),"")</f>
        <v>1.0</v>
      </c>
      <c r="AC1427">
        <f>IF(ISNUMBER($BX1427),IF($BX1427&gt;=2019,1,0),"")</f>
        <v>1.0</v>
      </c>
      <c r="AD1427">
        <f>IF($L1427&lt;&gt;"",IF($L1427&gt;2013,1,0),"")</f>
        <v>0.0</v>
      </c>
      <c r="AE1427">
        <f>IF($L1427&lt;&gt;"",1+IF($L1427&gt;2011,1,0)+IF($L1427&gt;2014,1,0),"")</f>
        <v>1.0</v>
      </c>
      <c r="AF1427" t="inlineStr">
        <is>
          <t>bond (yield)</t>
        </is>
      </c>
      <c r="AG1427" t="inlineStr">
        <is>
          <t>performance</t>
        </is>
      </c>
      <c r="AH1427" t="inlineStr">
        <is>
          <t>99_NCE</t>
        </is>
      </c>
      <c r="AI1427" t="inlineStr">
        <is>
          <t>without ETS/CT</t>
        </is>
      </c>
      <c r="AJ1427" t="inlineStr">
        <is>
          <t>without ETS/CT</t>
        </is>
      </c>
      <c r="AK1427" t="str">
        <f>IF(AND($CF1427&lt;&gt;"",IFERROR(INDEX(subsample_country_map!$B:$B,MATCH($CF1427,subsample_country_map!$A:$A,0)),"")&lt;&gt;""),INDEX(subsample_country_map!$B:$B,MATCH($CF1427,subsample_country_map!$A:$A,0)),INDEX(lookup!$AA:$AA,MATCH($A1427,lookup!$A:$A,0)))</f>
        <v>1_US</v>
      </c>
      <c r="AL1427" t="str">
        <f>IF(AND($CF1427&lt;&gt;"",IFERROR(INDEX(subsample_country_map!$C:$C,MATCH($CF1427,subsample_country_map!$A:$A,0)),"")&lt;&gt;""),INDEX(subsample_country_map!$C:$C,MATCH($CF1427,subsample_country_map!$A:$A,0)),INDEX(lookup!$AB:$AB,MATCH($A1427,lookup!$A:$A,0)))</f>
        <v>1_developed</v>
      </c>
      <c r="AM1427" t="str">
        <f>IF(AND($CF1427&lt;&gt;"",IFERROR(INDEX(subsample_country_map!$D:$D,MATCH($CF1427,subsample_country_map!$A:$A,0)),"")&lt;&gt;""),INDEX(subsample_country_map!$D:$D,MATCH($CF1427,subsample_country_map!$A:$A,0)),INDEX(lookup!$AC:$AC,MATCH($A1427,lookup!$A:$A,0)))</f>
        <v>1_western</v>
      </c>
      <c r="AN1427" t="str">
        <f>IF(AND($CF1427&lt;&gt;"",IFERROR(INDEX(subsample_country_map!$E:$E,MATCH($CF1427,subsample_country_map!$A:$A,0)),"")&lt;&gt;""),INDEX(subsample_country_map!$E:$E,MATCH($CF1427,subsample_country_map!$A:$A,0)),INDEX(lookup!$AD:$AD,MATCH($A1427,lookup!$A:$A,0)))</f>
        <v>1_common law</v>
      </c>
      <c r="AO1427" t="str">
        <f>INDEX(lookup!$Y:$Y,MATCH($A1427,lookup!$A:$A,0))</f>
        <v>1_not published</v>
      </c>
      <c r="AP1427" t="str">
        <f>INDEX(lookup!$Z:$Z,MATCH($A1427,lookup!$A:$A,0))</f>
        <v>99_NCE</v>
      </c>
      <c r="AQ1427" t="str">
        <f>INDEX(lookup!$W:$W,MATCH($A1427,lookup!$A:$A,0))</f>
        <v>1_fin/acc/econ</v>
      </c>
      <c r="AS1427" t="inlineStr">
        <is>
          <t>staging</t>
        </is>
      </c>
      <c r="AT1427" t="inlineStr">
        <is>
          <t>bad-CER</t>
        </is>
      </c>
      <c r="AU1427" t="inlineStr">
        <is>
          <t>cost</t>
        </is>
      </c>
      <c r="AV1427" t="inlineStr">
        <is>
          <t>0.170</t>
        </is>
      </c>
      <c r="AX1427" t="inlineStr">
        <is>
          <t>0.103</t>
        </is>
      </c>
      <c r="BA1427" t="n">
        <v>6615</v>
      </c>
      <c r="BB1427" t="inlineStr">
        <is>
          <t>0</t>
        </is>
      </c>
      <c r="BC1427" t="inlineStr">
        <is>
          <t>FE</t>
        </is>
      </c>
      <c r="BD1427" t="inlineStr">
        <is>
          <t>two-way:firm and year</t>
        </is>
      </c>
      <c r="BE1427" t="inlineStr">
        <is>
          <t>none</t>
        </is>
      </c>
      <c r="BI1427" t="inlineStr">
        <is>
          <t>Table 3</t>
        </is>
      </c>
      <c r="BJ1427" t="inlineStr">
        <is>
          <t>col 4</t>
        </is>
      </c>
      <c r="BK1427" t="inlineStr">
        <is>
          <t>41</t>
        </is>
      </c>
      <c r="BL1427" t="inlineStr">
        <is>
          <t>∆Carbon Emissions (S2) 0.170 (0.103)</t>
        </is>
      </c>
      <c r="BM1427" t="inlineStr">
        <is>
          <t>∆Carbon Emissions (S2)</t>
        </is>
      </c>
      <c r="BN1427" t="inlineStr">
        <is>
          <t>∆CS</t>
        </is>
      </c>
      <c r="BO1427" t="inlineStr">
        <is>
          <t>update</t>
        </is>
      </c>
      <c r="BP1427" t="inlineStr">
        <is>
          <t>Li &amp; Qiu (2026)</t>
        </is>
      </c>
      <c r="BQ1427" t="inlineStr">
        <is>
          <t>computed</t>
        </is>
      </c>
      <c r="BT1427" t="n">
        <v>0</v>
      </c>
      <c r="BU1427" t="inlineStr">
        <is>
          <t>staging_Li_Qui_2026.csv</t>
        </is>
      </c>
      <c r="BW1427" t="n">
        <v>2002</v>
      </c>
      <c r="BX1427" t="n">
        <v>2020</v>
      </c>
      <c r="BY1427" t="inlineStr">
        <is>
          <t>US</t>
        </is>
      </c>
      <c r="BZ1427" t="n">
        <v>2011</v>
      </c>
      <c r="CA1427" t="n">
        <v>0.2631578947368421</v>
      </c>
      <c r="CB1427" t="n">
        <v>0</v>
      </c>
      <c r="CC1427" t="n">
        <v>1</v>
      </c>
      <c r="CD1427" t="n">
        <v>-0.001266403739778501</v>
      </c>
      <c r="CE1427" t="n">
        <v>1</v>
      </c>
    </row>
    <row r="1428">
      <c r="A1428" t="inlineStr">
        <is>
          <t>Li &amp; Qiu (2026)</t>
        </is>
      </c>
      <c r="B1428" t="n">
        <v>2733</v>
      </c>
      <c r="C1428" t="n">
        <v>-0.03260178674458467</v>
      </c>
      <c r="D1428" t="n">
        <v>6615</v>
      </c>
      <c r="E1428">
        <f>IF(ISNUMBER($BA1428),$BA1428,IF(AND(ISNUMBER($D1428),ISNUMBER($BW1428),ISNUMBER($BX1428)),$D1428*($BX1428-$BW1428+1),""))</f>
        <v>6615.0</v>
      </c>
      <c r="H1428" t="inlineStr">
        <is>
          <t>partial</t>
        </is>
      </c>
      <c r="I1428" t="inlineStr">
        <is>
          <t>T-Statistic available</t>
        </is>
      </c>
      <c r="J1428">
        <f>IF($BW1428&lt;&gt;"",$BW1428,"")</f>
        <v>2002.0</v>
      </c>
      <c r="K1428">
        <f>IF($BX1428&lt;&gt;"",$BX1428,"")</f>
        <v>2020.0</v>
      </c>
      <c r="L1428">
        <f>IF(AND(ISNUMBER($BW1428),ISNUMBER($BX1428)),($BW1428+$BX1428)/2,"")</f>
        <v>2011.0</v>
      </c>
      <c r="M1428">
        <f>IF($L1428&lt;&gt;"",$L1428,"")</f>
        <v>2011.0</v>
      </c>
      <c r="N1428">
        <f>IF(AND(ISNUMBER($BW1428),ISNUMBER($BX1428)),MIN(1,MAX(0,($BX1428-2016+1)/($BX1428-$BW1428+1))),"")</f>
        <v>0.2631578947368421</v>
      </c>
      <c r="O1428">
        <f>IF(AND(ISNUMBER($BW1428),ISNUMBER($BX1428)),MIN(1,MAX(0,($BX1428-2017+1)/($BX1428-$BW1428+1))),"")</f>
        <v>0.2105263157894737</v>
      </c>
      <c r="P1428">
        <f>IF(AND(ISNUMBER($BW1428),ISNUMBER($BX1428)),MIN(1,MAX(0,($BX1428-2018+1)/($BX1428-$BW1428+1))),"")</f>
        <v>0.1578947368421053</v>
      </c>
      <c r="Q1428">
        <f>IF(AND(ISNUMBER($BW1428),ISNUMBER($BX1428)),MIN(1,MAX(0,($BX1428-2019+1)/($BX1428-$BW1428+1))),"")</f>
        <v>0.1052631578947368</v>
      </c>
      <c r="R1428">
        <f>IF(AND(ISNUMBER($BW1428),ISNUMBER($BX1428)),MIN(1,MAX(0,($BX1428-2016+1)/($BX1428-$BW1428+1))),"")</f>
        <v>0.2631578947368421</v>
      </c>
      <c r="S1428">
        <f>IF($L1428&lt;&gt;"",IF($L1428&gt;=2015.5,1,0),"")</f>
        <v>0.0</v>
      </c>
      <c r="T1428">
        <f>IF($L1428&lt;&gt;"",IF($L1428&gt;=2016,1,0),"")</f>
        <v>0.0</v>
      </c>
      <c r="U1428">
        <f>IF(ISNUMBER($BX1428),IF($BX1428&gt;=2016,1,0),"")</f>
        <v>1.0</v>
      </c>
      <c r="V1428">
        <f>IF(ISNUMBER($BW1428),IF($BW1428&gt;=2016,1,0),"")</f>
        <v>0.0</v>
      </c>
      <c r="W1428" t="str">
        <f>IF(AND(ISNUMBER($BW1428),ISNUMBER($BX1428)),IF($BW1428&gt;=2016,"post-only",IF($BX1428&lt;2016,"pre-only","mixed")),"")</f>
        <v>mixed</v>
      </c>
      <c r="X1428">
        <f>IF(AND(ISNUMBER($BW1428),ISNUMBER($BX1428)),MIN(1,MAX(0,($BX1428-2017+1)/($BX1428-$BW1428+1))),"")</f>
        <v>0.2105263157894737</v>
      </c>
      <c r="Y1428">
        <f>IF(AND(ISNUMBER($BW1428),ISNUMBER($BX1428)),MIN(1,MAX(0,($BX1428-2018+1)/($BX1428-$BW1428+1))),"")</f>
        <v>0.1578947368421053</v>
      </c>
      <c r="Z1428">
        <f>IF(AND(ISNUMBER($BW1428),ISNUMBER($BX1428)),MIN(1,MAX(0,($BX1428-2019+1)/($BX1428-$BW1428+1))),"")</f>
        <v>0.1052631578947368</v>
      </c>
      <c r="AA1428">
        <f>IF(ISNUMBER($BX1428),IF($BX1428&gt;=2017,1,0),"")</f>
        <v>1.0</v>
      </c>
      <c r="AB1428">
        <f>IF(ISNUMBER($BX1428),IF($BX1428&gt;=2018,1,0),"")</f>
        <v>1.0</v>
      </c>
      <c r="AC1428">
        <f>IF(ISNUMBER($BX1428),IF($BX1428&gt;=2019,1,0),"")</f>
        <v>1.0</v>
      </c>
      <c r="AD1428">
        <f>IF($L1428&lt;&gt;"",IF($L1428&gt;2013,1,0),"")</f>
        <v>0.0</v>
      </c>
      <c r="AE1428">
        <f>IF($L1428&lt;&gt;"",1+IF($L1428&gt;2011,1,0)+IF($L1428&gt;2014,1,0),"")</f>
        <v>1.0</v>
      </c>
      <c r="AF1428" t="inlineStr">
        <is>
          <t>bond (yield)</t>
        </is>
      </c>
      <c r="AG1428" t="inlineStr">
        <is>
          <t>performance</t>
        </is>
      </c>
      <c r="AH1428" t="inlineStr">
        <is>
          <t>99_NCE</t>
        </is>
      </c>
      <c r="AI1428" t="inlineStr">
        <is>
          <t>without ETS/CT</t>
        </is>
      </c>
      <c r="AJ1428" t="inlineStr">
        <is>
          <t>without ETS/CT</t>
        </is>
      </c>
      <c r="AK1428" t="str">
        <f>IF(AND($CF1428&lt;&gt;"",IFERROR(INDEX(subsample_country_map!$B:$B,MATCH($CF1428,subsample_country_map!$A:$A,0)),"")&lt;&gt;""),INDEX(subsample_country_map!$B:$B,MATCH($CF1428,subsample_country_map!$A:$A,0)),INDEX(lookup!$AA:$AA,MATCH($A1428,lookup!$A:$A,0)))</f>
        <v>1_US</v>
      </c>
      <c r="AL1428" t="str">
        <f>IF(AND($CF1428&lt;&gt;"",IFERROR(INDEX(subsample_country_map!$C:$C,MATCH($CF1428,subsample_country_map!$A:$A,0)),"")&lt;&gt;""),INDEX(subsample_country_map!$C:$C,MATCH($CF1428,subsample_country_map!$A:$A,0)),INDEX(lookup!$AB:$AB,MATCH($A1428,lookup!$A:$A,0)))</f>
        <v>1_developed</v>
      </c>
      <c r="AM1428" t="str">
        <f>IF(AND($CF1428&lt;&gt;"",IFERROR(INDEX(subsample_country_map!$D:$D,MATCH($CF1428,subsample_country_map!$A:$A,0)),"")&lt;&gt;""),INDEX(subsample_country_map!$D:$D,MATCH($CF1428,subsample_country_map!$A:$A,0)),INDEX(lookup!$AC:$AC,MATCH($A1428,lookup!$A:$A,0)))</f>
        <v>1_western</v>
      </c>
      <c r="AN1428" t="str">
        <f>IF(AND($CF1428&lt;&gt;"",IFERROR(INDEX(subsample_country_map!$E:$E,MATCH($CF1428,subsample_country_map!$A:$A,0)),"")&lt;&gt;""),INDEX(subsample_country_map!$E:$E,MATCH($CF1428,subsample_country_map!$A:$A,0)),INDEX(lookup!$AD:$AD,MATCH($A1428,lookup!$A:$A,0)))</f>
        <v>1_common law</v>
      </c>
      <c r="AO1428" t="str">
        <f>INDEX(lookup!$Y:$Y,MATCH($A1428,lookup!$A:$A,0))</f>
        <v>1_not published</v>
      </c>
      <c r="AP1428" t="str">
        <f>INDEX(lookup!$Z:$Z,MATCH($A1428,lookup!$A:$A,0))</f>
        <v>99_NCE</v>
      </c>
      <c r="AQ1428" t="str">
        <f>INDEX(lookup!$W:$W,MATCH($A1428,lookup!$A:$A,0))</f>
        <v>1_fin/acc/econ</v>
      </c>
      <c r="AS1428" t="inlineStr">
        <is>
          <t>staging</t>
        </is>
      </c>
      <c r="AT1428" t="inlineStr">
        <is>
          <t>bad-CER</t>
        </is>
      </c>
      <c r="AU1428" t="inlineStr">
        <is>
          <t>cost</t>
        </is>
      </c>
      <c r="AV1428" t="inlineStr">
        <is>
          <t>2.119</t>
        </is>
      </c>
      <c r="AX1428" t="inlineStr">
        <is>
          <t>2.653</t>
        </is>
      </c>
      <c r="BA1428" t="n">
        <v>6615</v>
      </c>
      <c r="BB1428" t="inlineStr">
        <is>
          <t>0</t>
        </is>
      </c>
      <c r="BC1428" t="inlineStr">
        <is>
          <t>FE</t>
        </is>
      </c>
      <c r="BD1428" t="inlineStr">
        <is>
          <t>two-way:firm and year</t>
        </is>
      </c>
      <c r="BE1428" t="inlineStr">
        <is>
          <t>none</t>
        </is>
      </c>
      <c r="BI1428" t="inlineStr">
        <is>
          <t>Table 3</t>
        </is>
      </c>
      <c r="BJ1428" t="inlineStr">
        <is>
          <t>col 5</t>
        </is>
      </c>
      <c r="BK1428" t="inlineStr">
        <is>
          <t>41</t>
        </is>
      </c>
      <c r="BL1428" t="inlineStr">
        <is>
          <t>∆Pollution 2.119** (2.653)</t>
        </is>
      </c>
      <c r="BM1428" t="inlineStr">
        <is>
          <t>∆Pollution</t>
        </is>
      </c>
      <c r="BN1428" t="inlineStr">
        <is>
          <t>∆CS</t>
        </is>
      </c>
      <c r="BO1428" t="inlineStr">
        <is>
          <t>update</t>
        </is>
      </c>
      <c r="BP1428" t="inlineStr">
        <is>
          <t>Li &amp; Qiu (2026)</t>
        </is>
      </c>
      <c r="BQ1428" t="inlineStr">
        <is>
          <t>computed</t>
        </is>
      </c>
      <c r="BT1428" t="n">
        <v>0</v>
      </c>
      <c r="BU1428" t="inlineStr">
        <is>
          <t>staging_Li_Qui_2026.csv</t>
        </is>
      </c>
      <c r="BW1428" t="n">
        <v>2002</v>
      </c>
      <c r="BX1428" t="n">
        <v>2020</v>
      </c>
      <c r="BY1428" t="inlineStr">
        <is>
          <t>US</t>
        </is>
      </c>
      <c r="BZ1428" t="n">
        <v>2011</v>
      </c>
      <c r="CA1428" t="n">
        <v>0.2631578947368421</v>
      </c>
      <c r="CB1428" t="n">
        <v>0</v>
      </c>
      <c r="CC1428" t="n">
        <v>1</v>
      </c>
      <c r="CD1428" t="n">
        <v>-0.0326133446739228</v>
      </c>
      <c r="CE1428" t="n">
        <v>1</v>
      </c>
    </row>
    <row r="1429">
      <c r="A1429" t="inlineStr">
        <is>
          <t>Li &amp; Qiu (2026)</t>
        </is>
      </c>
      <c r="B1429" t="n">
        <v>2734</v>
      </c>
      <c r="C1429" t="n">
        <v>-0.01231884077442516</v>
      </c>
      <c r="D1429" t="n">
        <v>6615</v>
      </c>
      <c r="E1429">
        <f>IF(ISNUMBER($BA1429),$BA1429,IF(AND(ISNUMBER($D1429),ISNUMBER($BW1429),ISNUMBER($BX1429)),$D1429*($BX1429-$BW1429+1),""))</f>
        <v>6615.0</v>
      </c>
      <c r="H1429" t="inlineStr">
        <is>
          <t>partial</t>
        </is>
      </c>
      <c r="I1429" t="inlineStr">
        <is>
          <t>T-Statistic available</t>
        </is>
      </c>
      <c r="J1429">
        <f>IF($BW1429&lt;&gt;"",$BW1429,"")</f>
        <v>2002.0</v>
      </c>
      <c r="K1429">
        <f>IF($BX1429&lt;&gt;"",$BX1429,"")</f>
        <v>2020.0</v>
      </c>
      <c r="L1429">
        <f>IF(AND(ISNUMBER($BW1429),ISNUMBER($BX1429)),($BW1429+$BX1429)/2,"")</f>
        <v>2011.0</v>
      </c>
      <c r="M1429">
        <f>IF($L1429&lt;&gt;"",$L1429,"")</f>
        <v>2011.0</v>
      </c>
      <c r="N1429">
        <f>IF(AND(ISNUMBER($BW1429),ISNUMBER($BX1429)),MIN(1,MAX(0,($BX1429-2016+1)/($BX1429-$BW1429+1))),"")</f>
        <v>0.2631578947368421</v>
      </c>
      <c r="O1429">
        <f>IF(AND(ISNUMBER($BW1429),ISNUMBER($BX1429)),MIN(1,MAX(0,($BX1429-2017+1)/($BX1429-$BW1429+1))),"")</f>
        <v>0.2105263157894737</v>
      </c>
      <c r="P1429">
        <f>IF(AND(ISNUMBER($BW1429),ISNUMBER($BX1429)),MIN(1,MAX(0,($BX1429-2018+1)/($BX1429-$BW1429+1))),"")</f>
        <v>0.1578947368421053</v>
      </c>
      <c r="Q1429">
        <f>IF(AND(ISNUMBER($BW1429),ISNUMBER($BX1429)),MIN(1,MAX(0,($BX1429-2019+1)/($BX1429-$BW1429+1))),"")</f>
        <v>0.1052631578947368</v>
      </c>
      <c r="R1429">
        <f>IF(AND(ISNUMBER($BW1429),ISNUMBER($BX1429)),MIN(1,MAX(0,($BX1429-2016+1)/($BX1429-$BW1429+1))),"")</f>
        <v>0.2631578947368421</v>
      </c>
      <c r="S1429">
        <f>IF($L1429&lt;&gt;"",IF($L1429&gt;=2015.5,1,0),"")</f>
        <v>0.0</v>
      </c>
      <c r="T1429">
        <f>IF($L1429&lt;&gt;"",IF($L1429&gt;=2016,1,0),"")</f>
        <v>0.0</v>
      </c>
      <c r="U1429">
        <f>IF(ISNUMBER($BX1429),IF($BX1429&gt;=2016,1,0),"")</f>
        <v>1.0</v>
      </c>
      <c r="V1429">
        <f>IF(ISNUMBER($BW1429),IF($BW1429&gt;=2016,1,0),"")</f>
        <v>0.0</v>
      </c>
      <c r="W1429" t="str">
        <f>IF(AND(ISNUMBER($BW1429),ISNUMBER($BX1429)),IF($BW1429&gt;=2016,"post-only",IF($BX1429&lt;2016,"pre-only","mixed")),"")</f>
        <v>mixed</v>
      </c>
      <c r="X1429">
        <f>IF(AND(ISNUMBER($BW1429),ISNUMBER($BX1429)),MIN(1,MAX(0,($BX1429-2017+1)/($BX1429-$BW1429+1))),"")</f>
        <v>0.2105263157894737</v>
      </c>
      <c r="Y1429">
        <f>IF(AND(ISNUMBER($BW1429),ISNUMBER($BX1429)),MIN(1,MAX(0,($BX1429-2018+1)/($BX1429-$BW1429+1))),"")</f>
        <v>0.1578947368421053</v>
      </c>
      <c r="Z1429">
        <f>IF(AND(ISNUMBER($BW1429),ISNUMBER($BX1429)),MIN(1,MAX(0,($BX1429-2019+1)/($BX1429-$BW1429+1))),"")</f>
        <v>0.1052631578947368</v>
      </c>
      <c r="AA1429">
        <f>IF(ISNUMBER($BX1429),IF($BX1429&gt;=2017,1,0),"")</f>
        <v>1.0</v>
      </c>
      <c r="AB1429">
        <f>IF(ISNUMBER($BX1429),IF($BX1429&gt;=2018,1,0),"")</f>
        <v>1.0</v>
      </c>
      <c r="AC1429">
        <f>IF(ISNUMBER($BX1429),IF($BX1429&gt;=2019,1,0),"")</f>
        <v>1.0</v>
      </c>
      <c r="AD1429">
        <f>IF($L1429&lt;&gt;"",IF($L1429&gt;2013,1,0),"")</f>
        <v>0.0</v>
      </c>
      <c r="AE1429">
        <f>IF($L1429&lt;&gt;"",1+IF($L1429&gt;2011,1,0)+IF($L1429&gt;2014,1,0),"")</f>
        <v>1.0</v>
      </c>
      <c r="AF1429" t="inlineStr">
        <is>
          <t>bond (yield)</t>
        </is>
      </c>
      <c r="AG1429" t="inlineStr">
        <is>
          <t>performance</t>
        </is>
      </c>
      <c r="AH1429" t="inlineStr">
        <is>
          <t>99_NCE</t>
        </is>
      </c>
      <c r="AI1429" t="inlineStr">
        <is>
          <t>without ETS/CT</t>
        </is>
      </c>
      <c r="AJ1429" t="inlineStr">
        <is>
          <t>without ETS/CT</t>
        </is>
      </c>
      <c r="AK1429" t="str">
        <f>IF(AND($CF1429&lt;&gt;"",IFERROR(INDEX(subsample_country_map!$B:$B,MATCH($CF1429,subsample_country_map!$A:$A,0)),"")&lt;&gt;""),INDEX(subsample_country_map!$B:$B,MATCH($CF1429,subsample_country_map!$A:$A,0)),INDEX(lookup!$AA:$AA,MATCH($A1429,lookup!$A:$A,0)))</f>
        <v>1_US</v>
      </c>
      <c r="AL1429" t="str">
        <f>IF(AND($CF1429&lt;&gt;"",IFERROR(INDEX(subsample_country_map!$C:$C,MATCH($CF1429,subsample_country_map!$A:$A,0)),"")&lt;&gt;""),INDEX(subsample_country_map!$C:$C,MATCH($CF1429,subsample_country_map!$A:$A,0)),INDEX(lookup!$AB:$AB,MATCH($A1429,lookup!$A:$A,0)))</f>
        <v>1_developed</v>
      </c>
      <c r="AM1429" t="str">
        <f>IF(AND($CF1429&lt;&gt;"",IFERROR(INDEX(subsample_country_map!$D:$D,MATCH($CF1429,subsample_country_map!$A:$A,0)),"")&lt;&gt;""),INDEX(subsample_country_map!$D:$D,MATCH($CF1429,subsample_country_map!$A:$A,0)),INDEX(lookup!$AC:$AC,MATCH($A1429,lookup!$A:$A,0)))</f>
        <v>1_western</v>
      </c>
      <c r="AN1429" t="str">
        <f>IF(AND($CF1429&lt;&gt;"",IFERROR(INDEX(subsample_country_map!$E:$E,MATCH($CF1429,subsample_country_map!$A:$A,0)),"")&lt;&gt;""),INDEX(subsample_country_map!$E:$E,MATCH($CF1429,subsample_country_map!$A:$A,0)),INDEX(lookup!$AD:$AD,MATCH($A1429,lookup!$A:$A,0)))</f>
        <v>1_common law</v>
      </c>
      <c r="AO1429" t="str">
        <f>INDEX(lookup!$Y:$Y,MATCH($A1429,lookup!$A:$A,0))</f>
        <v>1_not published</v>
      </c>
      <c r="AP1429" t="str">
        <f>INDEX(lookup!$Z:$Z,MATCH($A1429,lookup!$A:$A,0))</f>
        <v>99_NCE</v>
      </c>
      <c r="AQ1429" t="str">
        <f>INDEX(lookup!$W:$W,MATCH($A1429,lookup!$A:$A,0))</f>
        <v>1_fin/acc/econ</v>
      </c>
      <c r="AS1429" t="inlineStr">
        <is>
          <t>staging</t>
        </is>
      </c>
      <c r="AT1429" t="inlineStr">
        <is>
          <t>bad-CER</t>
        </is>
      </c>
      <c r="AU1429" t="inlineStr">
        <is>
          <t>cost</t>
        </is>
      </c>
      <c r="AV1429" t="inlineStr">
        <is>
          <t>4.649</t>
        </is>
      </c>
      <c r="AX1429" t="inlineStr">
        <is>
          <t>1.002</t>
        </is>
      </c>
      <c r="BA1429" t="n">
        <v>6615</v>
      </c>
      <c r="BB1429" t="inlineStr">
        <is>
          <t>0</t>
        </is>
      </c>
      <c r="BC1429" t="inlineStr">
        <is>
          <t>FE</t>
        </is>
      </c>
      <c r="BD1429" t="inlineStr">
        <is>
          <t>two-way:firm and year</t>
        </is>
      </c>
      <c r="BE1429" t="inlineStr">
        <is>
          <t>none</t>
        </is>
      </c>
      <c r="BI1429" t="inlineStr">
        <is>
          <t>Table 3</t>
        </is>
      </c>
      <c r="BJ1429" t="inlineStr">
        <is>
          <t>col 5</t>
        </is>
      </c>
      <c r="BK1429" t="inlineStr">
        <is>
          <t>41</t>
        </is>
      </c>
      <c r="BL1429" t="inlineStr">
        <is>
          <t>∆Carbon Emissions (S1) 4.649 (1.002)</t>
        </is>
      </c>
      <c r="BM1429" t="inlineStr">
        <is>
          <t>∆Carbon Emissions (S1)</t>
        </is>
      </c>
      <c r="BN1429" t="inlineStr">
        <is>
          <t>∆CS</t>
        </is>
      </c>
      <c r="BO1429" t="inlineStr">
        <is>
          <t>update</t>
        </is>
      </c>
      <c r="BP1429" t="inlineStr">
        <is>
          <t>Li &amp; Qiu (2026)</t>
        </is>
      </c>
      <c r="BQ1429" t="inlineStr">
        <is>
          <t>computed</t>
        </is>
      </c>
      <c r="BT1429" t="n">
        <v>0</v>
      </c>
      <c r="BU1429" t="inlineStr">
        <is>
          <t>staging_Li_Qui_2026.csv</t>
        </is>
      </c>
      <c r="BW1429" t="n">
        <v>2002</v>
      </c>
      <c r="BX1429" t="n">
        <v>2020</v>
      </c>
      <c r="BY1429" t="inlineStr">
        <is>
          <t>US</t>
        </is>
      </c>
      <c r="BZ1429" t="n">
        <v>2011</v>
      </c>
      <c r="CA1429" t="n">
        <v>0.2631578947368421</v>
      </c>
      <c r="CB1429" t="n">
        <v>0</v>
      </c>
      <c r="CC1429" t="n">
        <v>1</v>
      </c>
      <c r="CD1429" t="n">
        <v>-0.01231946397495916</v>
      </c>
      <c r="CE1429" t="n">
        <v>1</v>
      </c>
    </row>
    <row r="1430">
      <c r="A1430" t="inlineStr">
        <is>
          <t>Li &amp; Qiu (2026)</t>
        </is>
      </c>
      <c r="B1430" t="n">
        <v>2735</v>
      </c>
      <c r="C1430" t="n">
        <v>0.003897544112818036</v>
      </c>
      <c r="D1430" t="n">
        <v>6615</v>
      </c>
      <c r="E1430">
        <f>IF(ISNUMBER($BA1430),$BA1430,IF(AND(ISNUMBER($D1430),ISNUMBER($BW1430),ISNUMBER($BX1430)),$D1430*($BX1430-$BW1430+1),""))</f>
        <v>6615.0</v>
      </c>
      <c r="H1430" t="inlineStr">
        <is>
          <t>partial</t>
        </is>
      </c>
      <c r="I1430" t="inlineStr">
        <is>
          <t>T-Statistic available</t>
        </is>
      </c>
      <c r="J1430">
        <f>IF($BW1430&lt;&gt;"",$BW1430,"")</f>
        <v>2002.0</v>
      </c>
      <c r="K1430">
        <f>IF($BX1430&lt;&gt;"",$BX1430,"")</f>
        <v>2020.0</v>
      </c>
      <c r="L1430">
        <f>IF(AND(ISNUMBER($BW1430),ISNUMBER($BX1430)),($BW1430+$BX1430)/2,"")</f>
        <v>2011.0</v>
      </c>
      <c r="M1430">
        <f>IF($L1430&lt;&gt;"",$L1430,"")</f>
        <v>2011.0</v>
      </c>
      <c r="N1430">
        <f>IF(AND(ISNUMBER($BW1430),ISNUMBER($BX1430)),MIN(1,MAX(0,($BX1430-2016+1)/($BX1430-$BW1430+1))),"")</f>
        <v>0.2631578947368421</v>
      </c>
      <c r="O1430">
        <f>IF(AND(ISNUMBER($BW1430),ISNUMBER($BX1430)),MIN(1,MAX(0,($BX1430-2017+1)/($BX1430-$BW1430+1))),"")</f>
        <v>0.2105263157894737</v>
      </c>
      <c r="P1430">
        <f>IF(AND(ISNUMBER($BW1430),ISNUMBER($BX1430)),MIN(1,MAX(0,($BX1430-2018+1)/($BX1430-$BW1430+1))),"")</f>
        <v>0.1578947368421053</v>
      </c>
      <c r="Q1430">
        <f>IF(AND(ISNUMBER($BW1430),ISNUMBER($BX1430)),MIN(1,MAX(0,($BX1430-2019+1)/($BX1430-$BW1430+1))),"")</f>
        <v>0.1052631578947368</v>
      </c>
      <c r="R1430">
        <f>IF(AND(ISNUMBER($BW1430),ISNUMBER($BX1430)),MIN(1,MAX(0,($BX1430-2016+1)/($BX1430-$BW1430+1))),"")</f>
        <v>0.2631578947368421</v>
      </c>
      <c r="S1430">
        <f>IF($L1430&lt;&gt;"",IF($L1430&gt;=2015.5,1,0),"")</f>
        <v>0.0</v>
      </c>
      <c r="T1430">
        <f>IF($L1430&lt;&gt;"",IF($L1430&gt;=2016,1,0),"")</f>
        <v>0.0</v>
      </c>
      <c r="U1430">
        <f>IF(ISNUMBER($BX1430),IF($BX1430&gt;=2016,1,0),"")</f>
        <v>1.0</v>
      </c>
      <c r="V1430">
        <f>IF(ISNUMBER($BW1430),IF($BW1430&gt;=2016,1,0),"")</f>
        <v>0.0</v>
      </c>
      <c r="W1430" t="str">
        <f>IF(AND(ISNUMBER($BW1430),ISNUMBER($BX1430)),IF($BW1430&gt;=2016,"post-only",IF($BX1430&lt;2016,"pre-only","mixed")),"")</f>
        <v>mixed</v>
      </c>
      <c r="X1430">
        <f>IF(AND(ISNUMBER($BW1430),ISNUMBER($BX1430)),MIN(1,MAX(0,($BX1430-2017+1)/($BX1430-$BW1430+1))),"")</f>
        <v>0.2105263157894737</v>
      </c>
      <c r="Y1430">
        <f>IF(AND(ISNUMBER($BW1430),ISNUMBER($BX1430)),MIN(1,MAX(0,($BX1430-2018+1)/($BX1430-$BW1430+1))),"")</f>
        <v>0.1578947368421053</v>
      </c>
      <c r="Z1430">
        <f>IF(AND(ISNUMBER($BW1430),ISNUMBER($BX1430)),MIN(1,MAX(0,($BX1430-2019+1)/($BX1430-$BW1430+1))),"")</f>
        <v>0.1052631578947368</v>
      </c>
      <c r="AA1430">
        <f>IF(ISNUMBER($BX1430),IF($BX1430&gt;=2017,1,0),"")</f>
        <v>1.0</v>
      </c>
      <c r="AB1430">
        <f>IF(ISNUMBER($BX1430),IF($BX1430&gt;=2018,1,0),"")</f>
        <v>1.0</v>
      </c>
      <c r="AC1430">
        <f>IF(ISNUMBER($BX1430),IF($BX1430&gt;=2019,1,0),"")</f>
        <v>1.0</v>
      </c>
      <c r="AD1430">
        <f>IF($L1430&lt;&gt;"",IF($L1430&gt;2013,1,0),"")</f>
        <v>0.0</v>
      </c>
      <c r="AE1430">
        <f>IF($L1430&lt;&gt;"",1+IF($L1430&gt;2011,1,0)+IF($L1430&gt;2014,1,0),"")</f>
        <v>1.0</v>
      </c>
      <c r="AF1430" t="inlineStr">
        <is>
          <t>bond (yield)</t>
        </is>
      </c>
      <c r="AG1430" t="inlineStr">
        <is>
          <t>performance</t>
        </is>
      </c>
      <c r="AH1430" t="inlineStr">
        <is>
          <t>99_NCE</t>
        </is>
      </c>
      <c r="AI1430" t="inlineStr">
        <is>
          <t>without ETS/CT</t>
        </is>
      </c>
      <c r="AJ1430" t="inlineStr">
        <is>
          <t>without ETS/CT</t>
        </is>
      </c>
      <c r="AK1430" t="str">
        <f>IF(AND($CF1430&lt;&gt;"",IFERROR(INDEX(subsample_country_map!$B:$B,MATCH($CF1430,subsample_country_map!$A:$A,0)),"")&lt;&gt;""),INDEX(subsample_country_map!$B:$B,MATCH($CF1430,subsample_country_map!$A:$A,0)),INDEX(lookup!$AA:$AA,MATCH($A1430,lookup!$A:$A,0)))</f>
        <v>1_US</v>
      </c>
      <c r="AL1430" t="str">
        <f>IF(AND($CF1430&lt;&gt;"",IFERROR(INDEX(subsample_country_map!$C:$C,MATCH($CF1430,subsample_country_map!$A:$A,0)),"")&lt;&gt;""),INDEX(subsample_country_map!$C:$C,MATCH($CF1430,subsample_country_map!$A:$A,0)),INDEX(lookup!$AB:$AB,MATCH($A1430,lookup!$A:$A,0)))</f>
        <v>1_developed</v>
      </c>
      <c r="AM1430" t="str">
        <f>IF(AND($CF1430&lt;&gt;"",IFERROR(INDEX(subsample_country_map!$D:$D,MATCH($CF1430,subsample_country_map!$A:$A,0)),"")&lt;&gt;""),INDEX(subsample_country_map!$D:$D,MATCH($CF1430,subsample_country_map!$A:$A,0)),INDEX(lookup!$AC:$AC,MATCH($A1430,lookup!$A:$A,0)))</f>
        <v>1_western</v>
      </c>
      <c r="AN1430" t="str">
        <f>IF(AND($CF1430&lt;&gt;"",IFERROR(INDEX(subsample_country_map!$E:$E,MATCH($CF1430,subsample_country_map!$A:$A,0)),"")&lt;&gt;""),INDEX(subsample_country_map!$E:$E,MATCH($CF1430,subsample_country_map!$A:$A,0)),INDEX(lookup!$AD:$AD,MATCH($A1430,lookup!$A:$A,0)))</f>
        <v>1_common law</v>
      </c>
      <c r="AO1430" t="str">
        <f>INDEX(lookup!$Y:$Y,MATCH($A1430,lookup!$A:$A,0))</f>
        <v>1_not published</v>
      </c>
      <c r="AP1430" t="str">
        <f>INDEX(lookup!$Z:$Z,MATCH($A1430,lookup!$A:$A,0))</f>
        <v>99_NCE</v>
      </c>
      <c r="AQ1430" t="str">
        <f>INDEX(lookup!$W:$W,MATCH($A1430,lookup!$A:$A,0))</f>
        <v>1_fin/acc/econ</v>
      </c>
      <c r="AS1430" t="inlineStr">
        <is>
          <t>staging</t>
        </is>
      </c>
      <c r="AT1430" t="inlineStr">
        <is>
          <t>bad-CER</t>
        </is>
      </c>
      <c r="AU1430" t="inlineStr">
        <is>
          <t>cost</t>
        </is>
      </c>
      <c r="AV1430" t="inlineStr">
        <is>
          <t>-0.573</t>
        </is>
      </c>
      <c r="AX1430" t="inlineStr">
        <is>
          <t>-0.317</t>
        </is>
      </c>
      <c r="BA1430" t="n">
        <v>6615</v>
      </c>
      <c r="BB1430" t="inlineStr">
        <is>
          <t>0</t>
        </is>
      </c>
      <c r="BC1430" t="inlineStr">
        <is>
          <t>FE</t>
        </is>
      </c>
      <c r="BD1430" t="inlineStr">
        <is>
          <t>two-way:firm and year</t>
        </is>
      </c>
      <c r="BE1430" t="inlineStr">
        <is>
          <t>none</t>
        </is>
      </c>
      <c r="BI1430" t="inlineStr">
        <is>
          <t>Table 3</t>
        </is>
      </c>
      <c r="BJ1430" t="inlineStr">
        <is>
          <t>col 5</t>
        </is>
      </c>
      <c r="BK1430" t="inlineStr">
        <is>
          <t>41</t>
        </is>
      </c>
      <c r="BL1430" t="inlineStr">
        <is>
          <t>∆Carbon Emissions (S2) -0.573 (-0.317)</t>
        </is>
      </c>
      <c r="BM1430" t="inlineStr">
        <is>
          <t>∆Carbon Emissions (S2)</t>
        </is>
      </c>
      <c r="BN1430" t="inlineStr">
        <is>
          <t>∆CS</t>
        </is>
      </c>
      <c r="BO1430" t="inlineStr">
        <is>
          <t>update</t>
        </is>
      </c>
      <c r="BP1430" t="inlineStr">
        <is>
          <t>Li &amp; Qiu (2026)</t>
        </is>
      </c>
      <c r="BQ1430" t="inlineStr">
        <is>
          <t>computed</t>
        </is>
      </c>
      <c r="BT1430" t="n">
        <v>0</v>
      </c>
      <c r="BU1430" t="inlineStr">
        <is>
          <t>staging_Li_Qui_2026.csv</t>
        </is>
      </c>
      <c r="BW1430" t="n">
        <v>2002</v>
      </c>
      <c r="BX1430" t="n">
        <v>2020</v>
      </c>
      <c r="BY1430" t="inlineStr">
        <is>
          <t>US</t>
        </is>
      </c>
      <c r="BZ1430" t="n">
        <v>2011</v>
      </c>
      <c r="CA1430" t="n">
        <v>0.2631578947368421</v>
      </c>
      <c r="CB1430" t="n">
        <v>0</v>
      </c>
      <c r="CC1430" t="n">
        <v>1</v>
      </c>
      <c r="CD1430" t="n">
        <v>0.003897563848667393</v>
      </c>
      <c r="CE1430" t="n">
        <v>1</v>
      </c>
    </row>
    <row r="1431">
      <c r="A1431" t="inlineStr">
        <is>
          <t>Li &amp; Qiu (2026)</t>
        </is>
      </c>
      <c r="B1431" t="n">
        <v>2736</v>
      </c>
      <c r="C1431" t="n">
        <v>-0.0005506117165481802</v>
      </c>
      <c r="D1431" t="n">
        <v>3813</v>
      </c>
      <c r="E1431">
        <f>IF(ISNUMBER($BA1431),$BA1431,IF(AND(ISNUMBER($D1431),ISNUMBER($BW1431),ISNUMBER($BX1431)),$D1431*($BX1431-$BW1431+1),""))</f>
        <v>3813.0</v>
      </c>
      <c r="H1431" t="inlineStr">
        <is>
          <t>partial</t>
        </is>
      </c>
      <c r="I1431" t="inlineStr">
        <is>
          <t>T-Statistic available</t>
        </is>
      </c>
      <c r="J1431">
        <f>IF($BW1431&lt;&gt;"",$BW1431,"")</f>
        <v>2002.0</v>
      </c>
      <c r="K1431">
        <f>IF($BX1431&lt;&gt;"",$BX1431,"")</f>
        <v>2020.0</v>
      </c>
      <c r="L1431">
        <f>IF(AND(ISNUMBER($BW1431),ISNUMBER($BX1431)),($BW1431+$BX1431)/2,"")</f>
        <v>2011.0</v>
      </c>
      <c r="M1431">
        <f>IF($L1431&lt;&gt;"",$L1431,"")</f>
        <v>2011.0</v>
      </c>
      <c r="N1431">
        <f>IF(AND(ISNUMBER($BW1431),ISNUMBER($BX1431)),MIN(1,MAX(0,($BX1431-2016+1)/($BX1431-$BW1431+1))),"")</f>
        <v>0.2631578947368421</v>
      </c>
      <c r="O1431">
        <f>IF(AND(ISNUMBER($BW1431),ISNUMBER($BX1431)),MIN(1,MAX(0,($BX1431-2017+1)/($BX1431-$BW1431+1))),"")</f>
        <v>0.2105263157894737</v>
      </c>
      <c r="P1431">
        <f>IF(AND(ISNUMBER($BW1431),ISNUMBER($BX1431)),MIN(1,MAX(0,($BX1431-2018+1)/($BX1431-$BW1431+1))),"")</f>
        <v>0.1578947368421053</v>
      </c>
      <c r="Q1431">
        <f>IF(AND(ISNUMBER($BW1431),ISNUMBER($BX1431)),MIN(1,MAX(0,($BX1431-2019+1)/($BX1431-$BW1431+1))),"")</f>
        <v>0.1052631578947368</v>
      </c>
      <c r="R1431">
        <f>IF(AND(ISNUMBER($BW1431),ISNUMBER($BX1431)),MIN(1,MAX(0,($BX1431-2016+1)/($BX1431-$BW1431+1))),"")</f>
        <v>0.2631578947368421</v>
      </c>
      <c r="S1431">
        <f>IF($L1431&lt;&gt;"",IF($L1431&gt;=2015.5,1,0),"")</f>
        <v>0.0</v>
      </c>
      <c r="T1431">
        <f>IF($L1431&lt;&gt;"",IF($L1431&gt;=2016,1,0),"")</f>
        <v>0.0</v>
      </c>
      <c r="U1431">
        <f>IF(ISNUMBER($BX1431),IF($BX1431&gt;=2016,1,0),"")</f>
        <v>1.0</v>
      </c>
      <c r="V1431">
        <f>IF(ISNUMBER($BW1431),IF($BW1431&gt;=2016,1,0),"")</f>
        <v>0.0</v>
      </c>
      <c r="W1431" t="str">
        <f>IF(AND(ISNUMBER($BW1431),ISNUMBER($BX1431)),IF($BW1431&gt;=2016,"post-only",IF($BX1431&lt;2016,"pre-only","mixed")),"")</f>
        <v>mixed</v>
      </c>
      <c r="X1431">
        <f>IF(AND(ISNUMBER($BW1431),ISNUMBER($BX1431)),MIN(1,MAX(0,($BX1431-2017+1)/($BX1431-$BW1431+1))),"")</f>
        <v>0.2105263157894737</v>
      </c>
      <c r="Y1431">
        <f>IF(AND(ISNUMBER($BW1431),ISNUMBER($BX1431)),MIN(1,MAX(0,($BX1431-2018+1)/($BX1431-$BW1431+1))),"")</f>
        <v>0.1578947368421053</v>
      </c>
      <c r="Z1431">
        <f>IF(AND(ISNUMBER($BW1431),ISNUMBER($BX1431)),MIN(1,MAX(0,($BX1431-2019+1)/($BX1431-$BW1431+1))),"")</f>
        <v>0.1052631578947368</v>
      </c>
      <c r="AA1431">
        <f>IF(ISNUMBER($BX1431),IF($BX1431&gt;=2017,1,0),"")</f>
        <v>1.0</v>
      </c>
      <c r="AB1431">
        <f>IF(ISNUMBER($BX1431),IF($BX1431&gt;=2018,1,0),"")</f>
        <v>1.0</v>
      </c>
      <c r="AC1431">
        <f>IF(ISNUMBER($BX1431),IF($BX1431&gt;=2019,1,0),"")</f>
        <v>1.0</v>
      </c>
      <c r="AD1431">
        <f>IF($L1431&lt;&gt;"",IF($L1431&gt;2013,1,0),"")</f>
        <v>0.0</v>
      </c>
      <c r="AE1431">
        <f>IF($L1431&lt;&gt;"",1+IF($L1431&gt;2011,1,0)+IF($L1431&gt;2014,1,0),"")</f>
        <v>1.0</v>
      </c>
      <c r="AF1431" t="inlineStr">
        <is>
          <t>bond (yield)</t>
        </is>
      </c>
      <c r="AG1431" t="inlineStr">
        <is>
          <t>performance</t>
        </is>
      </c>
      <c r="AH1431" t="inlineStr">
        <is>
          <t>99_NCE</t>
        </is>
      </c>
      <c r="AI1431" t="inlineStr">
        <is>
          <t>without ETS/CT</t>
        </is>
      </c>
      <c r="AJ1431" t="inlineStr">
        <is>
          <t>without ETS/CT</t>
        </is>
      </c>
      <c r="AK1431" t="str">
        <f>IF(AND($CF1431&lt;&gt;"",IFERROR(INDEX(subsample_country_map!$B:$B,MATCH($CF1431,subsample_country_map!$A:$A,0)),"")&lt;&gt;""),INDEX(subsample_country_map!$B:$B,MATCH($CF1431,subsample_country_map!$A:$A,0)),INDEX(lookup!$AA:$AA,MATCH($A1431,lookup!$A:$A,0)))</f>
        <v>1_US</v>
      </c>
      <c r="AL1431" t="str">
        <f>IF(AND($CF1431&lt;&gt;"",IFERROR(INDEX(subsample_country_map!$C:$C,MATCH($CF1431,subsample_country_map!$A:$A,0)),"")&lt;&gt;""),INDEX(subsample_country_map!$C:$C,MATCH($CF1431,subsample_country_map!$A:$A,0)),INDEX(lookup!$AB:$AB,MATCH($A1431,lookup!$A:$A,0)))</f>
        <v>1_developed</v>
      </c>
      <c r="AM1431" t="str">
        <f>IF(AND($CF1431&lt;&gt;"",IFERROR(INDEX(subsample_country_map!$D:$D,MATCH($CF1431,subsample_country_map!$A:$A,0)),"")&lt;&gt;""),INDEX(subsample_country_map!$D:$D,MATCH($CF1431,subsample_country_map!$A:$A,0)),INDEX(lookup!$AC:$AC,MATCH($A1431,lookup!$A:$A,0)))</f>
        <v>1_western</v>
      </c>
      <c r="AN1431" t="str">
        <f>IF(AND($CF1431&lt;&gt;"",IFERROR(INDEX(subsample_country_map!$E:$E,MATCH($CF1431,subsample_country_map!$A:$A,0)),"")&lt;&gt;""),INDEX(subsample_country_map!$E:$E,MATCH($CF1431,subsample_country_map!$A:$A,0)),INDEX(lookup!$AD:$AD,MATCH($A1431,lookup!$A:$A,0)))</f>
        <v>1_common law</v>
      </c>
      <c r="AO1431" t="str">
        <f>INDEX(lookup!$Y:$Y,MATCH($A1431,lookup!$A:$A,0))</f>
        <v>1_not published</v>
      </c>
      <c r="AP1431" t="str">
        <f>INDEX(lookup!$Z:$Z,MATCH($A1431,lookup!$A:$A,0))</f>
        <v>99_NCE</v>
      </c>
      <c r="AQ1431" t="str">
        <f>INDEX(lookup!$W:$W,MATCH($A1431,lookup!$A:$A,0))</f>
        <v>1_fin/acc/econ</v>
      </c>
      <c r="AS1431" t="inlineStr">
        <is>
          <t>staging</t>
        </is>
      </c>
      <c r="AT1431" t="inlineStr">
        <is>
          <t>bad-CER</t>
        </is>
      </c>
      <c r="AU1431" t="inlineStr">
        <is>
          <t>cost</t>
        </is>
      </c>
      <c r="AV1431" t="inlineStr">
        <is>
          <t>0.033</t>
        </is>
      </c>
      <c r="AX1431" t="inlineStr">
        <is>
          <t>0.034</t>
        </is>
      </c>
      <c r="BA1431" t="n">
        <v>3813</v>
      </c>
      <c r="BB1431" t="inlineStr">
        <is>
          <t>0</t>
        </is>
      </c>
      <c r="BC1431" t="inlineStr">
        <is>
          <t>FE</t>
        </is>
      </c>
      <c r="BD1431" t="inlineStr">
        <is>
          <t>two-way:firm and year</t>
        </is>
      </c>
      <c r="BE1431" t="inlineStr">
        <is>
          <t>period</t>
        </is>
      </c>
      <c r="BF1431" t="inlineStr">
        <is>
          <t>sample concludes in 2015 (Hoberg-Maksimovic FC data availability)</t>
        </is>
      </c>
      <c r="BG1431" t="inlineStr">
        <is>
          <t>2002</t>
        </is>
      </c>
      <c r="BH1431" t="inlineStr">
        <is>
          <t>2015</t>
        </is>
      </c>
      <c r="BI1431" t="inlineStr">
        <is>
          <t>Table 5</t>
        </is>
      </c>
      <c r="BJ1431" t="inlineStr">
        <is>
          <t>col 1</t>
        </is>
      </c>
      <c r="BK1431" t="inlineStr">
        <is>
          <t>43</t>
        </is>
      </c>
      <c r="BL1431" t="inlineStr">
        <is>
          <t>∆Pollution 0.033 (0.034)</t>
        </is>
      </c>
      <c r="BM1431" t="inlineStr">
        <is>
          <t>∆Pollution</t>
        </is>
      </c>
      <c r="BN1431" t="inlineStr">
        <is>
          <t>∆CS</t>
        </is>
      </c>
      <c r="BO1431" t="inlineStr">
        <is>
          <t>update</t>
        </is>
      </c>
      <c r="BP1431" t="inlineStr">
        <is>
          <t>Li &amp; Qiu (2026)</t>
        </is>
      </c>
      <c r="BQ1431" t="inlineStr">
        <is>
          <t>computed</t>
        </is>
      </c>
      <c r="BT1431" t="n">
        <v>0</v>
      </c>
      <c r="BU1431" t="inlineStr">
        <is>
          <t>staging_Li_Qui_2026.csv</t>
        </is>
      </c>
      <c r="BW1431" t="n">
        <v>2002</v>
      </c>
      <c r="BX1431" t="n">
        <v>2020</v>
      </c>
      <c r="BY1431" t="inlineStr">
        <is>
          <t>US</t>
        </is>
      </c>
      <c r="BZ1431" t="n">
        <v>2011</v>
      </c>
      <c r="CA1431" t="n">
        <v>0.2631578947368421</v>
      </c>
      <c r="CB1431" t="n">
        <v>0</v>
      </c>
      <c r="CC1431" t="n">
        <v>1</v>
      </c>
      <c r="CD1431" t="n">
        <v>-0.0005506117721917737</v>
      </c>
      <c r="CE1431" t="n">
        <v>1</v>
      </c>
    </row>
    <row r="1432">
      <c r="A1432" t="inlineStr">
        <is>
          <t>Li &amp; Qiu (2026)</t>
        </is>
      </c>
      <c r="B1432" t="n">
        <v>2737</v>
      </c>
      <c r="C1432" t="n">
        <v>0.01374780117023031</v>
      </c>
      <c r="D1432" t="n">
        <v>3813</v>
      </c>
      <c r="E1432">
        <f>IF(ISNUMBER($BA1432),$BA1432,IF(AND(ISNUMBER($D1432),ISNUMBER($BW1432),ISNUMBER($BX1432)),$D1432*($BX1432-$BW1432+1),""))</f>
        <v>3813.0</v>
      </c>
      <c r="H1432" t="inlineStr">
        <is>
          <t>partial</t>
        </is>
      </c>
      <c r="I1432" t="inlineStr">
        <is>
          <t>T-Statistic available</t>
        </is>
      </c>
      <c r="J1432">
        <f>IF($BW1432&lt;&gt;"",$BW1432,"")</f>
        <v>2002.0</v>
      </c>
      <c r="K1432">
        <f>IF($BX1432&lt;&gt;"",$BX1432,"")</f>
        <v>2020.0</v>
      </c>
      <c r="L1432">
        <f>IF(AND(ISNUMBER($BW1432),ISNUMBER($BX1432)),($BW1432+$BX1432)/2,"")</f>
        <v>2011.0</v>
      </c>
      <c r="M1432">
        <f>IF($L1432&lt;&gt;"",$L1432,"")</f>
        <v>2011.0</v>
      </c>
      <c r="N1432">
        <f>IF(AND(ISNUMBER($BW1432),ISNUMBER($BX1432)),MIN(1,MAX(0,($BX1432-2016+1)/($BX1432-$BW1432+1))),"")</f>
        <v>0.2631578947368421</v>
      </c>
      <c r="O1432">
        <f>IF(AND(ISNUMBER($BW1432),ISNUMBER($BX1432)),MIN(1,MAX(0,($BX1432-2017+1)/($BX1432-$BW1432+1))),"")</f>
        <v>0.2105263157894737</v>
      </c>
      <c r="P1432">
        <f>IF(AND(ISNUMBER($BW1432),ISNUMBER($BX1432)),MIN(1,MAX(0,($BX1432-2018+1)/($BX1432-$BW1432+1))),"")</f>
        <v>0.1578947368421053</v>
      </c>
      <c r="Q1432">
        <f>IF(AND(ISNUMBER($BW1432),ISNUMBER($BX1432)),MIN(1,MAX(0,($BX1432-2019+1)/($BX1432-$BW1432+1))),"")</f>
        <v>0.1052631578947368</v>
      </c>
      <c r="R1432">
        <f>IF(AND(ISNUMBER($BW1432),ISNUMBER($BX1432)),MIN(1,MAX(0,($BX1432-2016+1)/($BX1432-$BW1432+1))),"")</f>
        <v>0.2631578947368421</v>
      </c>
      <c r="S1432">
        <f>IF($L1432&lt;&gt;"",IF($L1432&gt;=2015.5,1,0),"")</f>
        <v>0.0</v>
      </c>
      <c r="T1432">
        <f>IF($L1432&lt;&gt;"",IF($L1432&gt;=2016,1,0),"")</f>
        <v>0.0</v>
      </c>
      <c r="U1432">
        <f>IF(ISNUMBER($BX1432),IF($BX1432&gt;=2016,1,0),"")</f>
        <v>1.0</v>
      </c>
      <c r="V1432">
        <f>IF(ISNUMBER($BW1432),IF($BW1432&gt;=2016,1,0),"")</f>
        <v>0.0</v>
      </c>
      <c r="W1432" t="str">
        <f>IF(AND(ISNUMBER($BW1432),ISNUMBER($BX1432)),IF($BW1432&gt;=2016,"post-only",IF($BX1432&lt;2016,"pre-only","mixed")),"")</f>
        <v>mixed</v>
      </c>
      <c r="X1432">
        <f>IF(AND(ISNUMBER($BW1432),ISNUMBER($BX1432)),MIN(1,MAX(0,($BX1432-2017+1)/($BX1432-$BW1432+1))),"")</f>
        <v>0.2105263157894737</v>
      </c>
      <c r="Y1432">
        <f>IF(AND(ISNUMBER($BW1432),ISNUMBER($BX1432)),MIN(1,MAX(0,($BX1432-2018+1)/($BX1432-$BW1432+1))),"")</f>
        <v>0.1578947368421053</v>
      </c>
      <c r="Z1432">
        <f>IF(AND(ISNUMBER($BW1432),ISNUMBER($BX1432)),MIN(1,MAX(0,($BX1432-2019+1)/($BX1432-$BW1432+1))),"")</f>
        <v>0.1052631578947368</v>
      </c>
      <c r="AA1432">
        <f>IF(ISNUMBER($BX1432),IF($BX1432&gt;=2017,1,0),"")</f>
        <v>1.0</v>
      </c>
      <c r="AB1432">
        <f>IF(ISNUMBER($BX1432),IF($BX1432&gt;=2018,1,0),"")</f>
        <v>1.0</v>
      </c>
      <c r="AC1432">
        <f>IF(ISNUMBER($BX1432),IF($BX1432&gt;=2019,1,0),"")</f>
        <v>1.0</v>
      </c>
      <c r="AD1432">
        <f>IF($L1432&lt;&gt;"",IF($L1432&gt;2013,1,0),"")</f>
        <v>0.0</v>
      </c>
      <c r="AE1432">
        <f>IF($L1432&lt;&gt;"",1+IF($L1432&gt;2011,1,0)+IF($L1432&gt;2014,1,0),"")</f>
        <v>1.0</v>
      </c>
      <c r="AF1432" t="inlineStr">
        <is>
          <t>bond (yield)</t>
        </is>
      </c>
      <c r="AG1432" t="inlineStr">
        <is>
          <t>performance</t>
        </is>
      </c>
      <c r="AH1432" t="inlineStr">
        <is>
          <t>99_NCE</t>
        </is>
      </c>
      <c r="AI1432" t="inlineStr">
        <is>
          <t>without ETS/CT</t>
        </is>
      </c>
      <c r="AJ1432" t="inlineStr">
        <is>
          <t>without ETS/CT</t>
        </is>
      </c>
      <c r="AK1432" t="str">
        <f>IF(AND($CF1432&lt;&gt;"",IFERROR(INDEX(subsample_country_map!$B:$B,MATCH($CF1432,subsample_country_map!$A:$A,0)),"")&lt;&gt;""),INDEX(subsample_country_map!$B:$B,MATCH($CF1432,subsample_country_map!$A:$A,0)),INDEX(lookup!$AA:$AA,MATCH($A1432,lookup!$A:$A,0)))</f>
        <v>1_US</v>
      </c>
      <c r="AL1432" t="str">
        <f>IF(AND($CF1432&lt;&gt;"",IFERROR(INDEX(subsample_country_map!$C:$C,MATCH($CF1432,subsample_country_map!$A:$A,0)),"")&lt;&gt;""),INDEX(subsample_country_map!$C:$C,MATCH($CF1432,subsample_country_map!$A:$A,0)),INDEX(lookup!$AB:$AB,MATCH($A1432,lookup!$A:$A,0)))</f>
        <v>1_developed</v>
      </c>
      <c r="AM1432" t="str">
        <f>IF(AND($CF1432&lt;&gt;"",IFERROR(INDEX(subsample_country_map!$D:$D,MATCH($CF1432,subsample_country_map!$A:$A,0)),"")&lt;&gt;""),INDEX(subsample_country_map!$D:$D,MATCH($CF1432,subsample_country_map!$A:$A,0)),INDEX(lookup!$AC:$AC,MATCH($A1432,lookup!$A:$A,0)))</f>
        <v>1_western</v>
      </c>
      <c r="AN1432" t="str">
        <f>IF(AND($CF1432&lt;&gt;"",IFERROR(INDEX(subsample_country_map!$E:$E,MATCH($CF1432,subsample_country_map!$A:$A,0)),"")&lt;&gt;""),INDEX(subsample_country_map!$E:$E,MATCH($CF1432,subsample_country_map!$A:$A,0)),INDEX(lookup!$AD:$AD,MATCH($A1432,lookup!$A:$A,0)))</f>
        <v>1_common law</v>
      </c>
      <c r="AO1432" t="str">
        <f>INDEX(lookup!$Y:$Y,MATCH($A1432,lookup!$A:$A,0))</f>
        <v>1_not published</v>
      </c>
      <c r="AP1432" t="str">
        <f>INDEX(lookup!$Z:$Z,MATCH($A1432,lookup!$A:$A,0))</f>
        <v>99_NCE</v>
      </c>
      <c r="AQ1432" t="str">
        <f>INDEX(lookup!$W:$W,MATCH($A1432,lookup!$A:$A,0))</f>
        <v>1_fin/acc/econ</v>
      </c>
      <c r="AS1432" t="inlineStr">
        <is>
          <t>staging</t>
        </is>
      </c>
      <c r="AT1432" t="inlineStr">
        <is>
          <t>bad-CER</t>
        </is>
      </c>
      <c r="AU1432" t="inlineStr">
        <is>
          <t>cost</t>
        </is>
      </c>
      <c r="AV1432" t="inlineStr">
        <is>
          <t>-0.629</t>
        </is>
      </c>
      <c r="AX1432" t="inlineStr">
        <is>
          <t>-0.849</t>
        </is>
      </c>
      <c r="BA1432" t="n">
        <v>3813</v>
      </c>
      <c r="BB1432" t="inlineStr">
        <is>
          <t>0</t>
        </is>
      </c>
      <c r="BC1432" t="inlineStr">
        <is>
          <t>FE</t>
        </is>
      </c>
      <c r="BD1432" t="inlineStr">
        <is>
          <t>two-way:firm and year</t>
        </is>
      </c>
      <c r="BE1432" t="inlineStr">
        <is>
          <t>period</t>
        </is>
      </c>
      <c r="BF1432" t="inlineStr">
        <is>
          <t>sample concludes in 2015 (Hoberg-Maksimovic FC data availability)</t>
        </is>
      </c>
      <c r="BG1432" t="inlineStr">
        <is>
          <t>2002</t>
        </is>
      </c>
      <c r="BH1432" t="inlineStr">
        <is>
          <t>2015</t>
        </is>
      </c>
      <c r="BI1432" t="inlineStr">
        <is>
          <t>Table 5</t>
        </is>
      </c>
      <c r="BJ1432" t="inlineStr">
        <is>
          <t>col 2</t>
        </is>
      </c>
      <c r="BK1432" t="inlineStr">
        <is>
          <t>43</t>
        </is>
      </c>
      <c r="BL1432" t="inlineStr">
        <is>
          <t>∆Pollution -0.629 (-0.849)</t>
        </is>
      </c>
      <c r="BM1432" t="inlineStr">
        <is>
          <t>∆Pollution</t>
        </is>
      </c>
      <c r="BN1432" t="inlineStr">
        <is>
          <t>∆CS</t>
        </is>
      </c>
      <c r="BO1432" t="inlineStr">
        <is>
          <t>update</t>
        </is>
      </c>
      <c r="BP1432" t="inlineStr">
        <is>
          <t>Li &amp; Qiu (2026)</t>
        </is>
      </c>
      <c r="BQ1432" t="inlineStr">
        <is>
          <t>computed</t>
        </is>
      </c>
      <c r="BT1432" t="n">
        <v>0</v>
      </c>
      <c r="BU1432" t="inlineStr">
        <is>
          <t>staging_Li_Qui_2026.csv</t>
        </is>
      </c>
      <c r="BW1432" t="n">
        <v>2002</v>
      </c>
      <c r="BX1432" t="n">
        <v>2020</v>
      </c>
      <c r="BY1432" t="inlineStr">
        <is>
          <t>US</t>
        </is>
      </c>
      <c r="BZ1432" t="n">
        <v>2011</v>
      </c>
      <c r="CA1432" t="n">
        <v>0.2631578947368421</v>
      </c>
      <c r="CB1432" t="n">
        <v>0</v>
      </c>
      <c r="CC1432" t="n">
        <v>1</v>
      </c>
      <c r="CD1432" t="n">
        <v>0.01374866738927128</v>
      </c>
      <c r="CE1432" t="n">
        <v>1</v>
      </c>
    </row>
    <row r="1433">
      <c r="A1433" t="inlineStr">
        <is>
          <t>Li &amp; Qiu (2026)</t>
        </is>
      </c>
      <c r="B1433" t="n">
        <v>2738</v>
      </c>
      <c r="C1433" t="n">
        <v>-0.002282641748594632</v>
      </c>
      <c r="D1433" t="n">
        <v>5744</v>
      </c>
      <c r="E1433">
        <f>IF(ISNUMBER($BA1433),$BA1433,IF(AND(ISNUMBER($D1433),ISNUMBER($BW1433),ISNUMBER($BX1433)),$D1433*($BX1433-$BW1433+1),""))</f>
        <v>5744.0</v>
      </c>
      <c r="H1433" t="inlineStr">
        <is>
          <t>partial</t>
        </is>
      </c>
      <c r="I1433" t="inlineStr">
        <is>
          <t>T-Statistic available</t>
        </is>
      </c>
      <c r="J1433">
        <f>IF($BW1433&lt;&gt;"",$BW1433,"")</f>
        <v>2002.0</v>
      </c>
      <c r="K1433">
        <f>IF($BX1433&lt;&gt;"",$BX1433,"")</f>
        <v>2020.0</v>
      </c>
      <c r="L1433">
        <f>IF(AND(ISNUMBER($BW1433),ISNUMBER($BX1433)),($BW1433+$BX1433)/2,"")</f>
        <v>2011.0</v>
      </c>
      <c r="M1433">
        <f>IF($L1433&lt;&gt;"",$L1433,"")</f>
        <v>2011.0</v>
      </c>
      <c r="N1433">
        <f>IF(AND(ISNUMBER($BW1433),ISNUMBER($BX1433)),MIN(1,MAX(0,($BX1433-2016+1)/($BX1433-$BW1433+1))),"")</f>
        <v>0.2631578947368421</v>
      </c>
      <c r="O1433">
        <f>IF(AND(ISNUMBER($BW1433),ISNUMBER($BX1433)),MIN(1,MAX(0,($BX1433-2017+1)/($BX1433-$BW1433+1))),"")</f>
        <v>0.2105263157894737</v>
      </c>
      <c r="P1433">
        <f>IF(AND(ISNUMBER($BW1433),ISNUMBER($BX1433)),MIN(1,MAX(0,($BX1433-2018+1)/($BX1433-$BW1433+1))),"")</f>
        <v>0.1578947368421053</v>
      </c>
      <c r="Q1433">
        <f>IF(AND(ISNUMBER($BW1433),ISNUMBER($BX1433)),MIN(1,MAX(0,($BX1433-2019+1)/($BX1433-$BW1433+1))),"")</f>
        <v>0.1052631578947368</v>
      </c>
      <c r="R1433">
        <f>IF(AND(ISNUMBER($BW1433),ISNUMBER($BX1433)),MIN(1,MAX(0,($BX1433-2016+1)/($BX1433-$BW1433+1))),"")</f>
        <v>0.2631578947368421</v>
      </c>
      <c r="S1433">
        <f>IF($L1433&lt;&gt;"",IF($L1433&gt;=2015.5,1,0),"")</f>
        <v>0.0</v>
      </c>
      <c r="T1433">
        <f>IF($L1433&lt;&gt;"",IF($L1433&gt;=2016,1,0),"")</f>
        <v>0.0</v>
      </c>
      <c r="U1433">
        <f>IF(ISNUMBER($BX1433),IF($BX1433&gt;=2016,1,0),"")</f>
        <v>1.0</v>
      </c>
      <c r="V1433">
        <f>IF(ISNUMBER($BW1433),IF($BW1433&gt;=2016,1,0),"")</f>
        <v>0.0</v>
      </c>
      <c r="W1433" t="str">
        <f>IF(AND(ISNUMBER($BW1433),ISNUMBER($BX1433)),IF($BW1433&gt;=2016,"post-only",IF($BX1433&lt;2016,"pre-only","mixed")),"")</f>
        <v>mixed</v>
      </c>
      <c r="X1433">
        <f>IF(AND(ISNUMBER($BW1433),ISNUMBER($BX1433)),MIN(1,MAX(0,($BX1433-2017+1)/($BX1433-$BW1433+1))),"")</f>
        <v>0.2105263157894737</v>
      </c>
      <c r="Y1433">
        <f>IF(AND(ISNUMBER($BW1433),ISNUMBER($BX1433)),MIN(1,MAX(0,($BX1433-2018+1)/($BX1433-$BW1433+1))),"")</f>
        <v>0.1578947368421053</v>
      </c>
      <c r="Z1433">
        <f>IF(AND(ISNUMBER($BW1433),ISNUMBER($BX1433)),MIN(1,MAX(0,($BX1433-2019+1)/($BX1433-$BW1433+1))),"")</f>
        <v>0.1052631578947368</v>
      </c>
      <c r="AA1433">
        <f>IF(ISNUMBER($BX1433),IF($BX1433&gt;=2017,1,0),"")</f>
        <v>1.0</v>
      </c>
      <c r="AB1433">
        <f>IF(ISNUMBER($BX1433),IF($BX1433&gt;=2018,1,0),"")</f>
        <v>1.0</v>
      </c>
      <c r="AC1433">
        <f>IF(ISNUMBER($BX1433),IF($BX1433&gt;=2019,1,0),"")</f>
        <v>1.0</v>
      </c>
      <c r="AD1433">
        <f>IF($L1433&lt;&gt;"",IF($L1433&gt;2013,1,0),"")</f>
        <v>0.0</v>
      </c>
      <c r="AE1433">
        <f>IF($L1433&lt;&gt;"",1+IF($L1433&gt;2011,1,0)+IF($L1433&gt;2014,1,0),"")</f>
        <v>1.0</v>
      </c>
      <c r="AF1433" t="inlineStr">
        <is>
          <t>bond (yield)</t>
        </is>
      </c>
      <c r="AG1433" t="inlineStr">
        <is>
          <t>performance</t>
        </is>
      </c>
      <c r="AH1433" t="inlineStr">
        <is>
          <t>99_NCE</t>
        </is>
      </c>
      <c r="AI1433" t="inlineStr">
        <is>
          <t>without ETS/CT</t>
        </is>
      </c>
      <c r="AJ1433" t="inlineStr">
        <is>
          <t>without ETS/CT</t>
        </is>
      </c>
      <c r="AK1433" t="str">
        <f>IF(AND($CF1433&lt;&gt;"",IFERROR(INDEX(subsample_country_map!$B:$B,MATCH($CF1433,subsample_country_map!$A:$A,0)),"")&lt;&gt;""),INDEX(subsample_country_map!$B:$B,MATCH($CF1433,subsample_country_map!$A:$A,0)),INDEX(lookup!$AA:$AA,MATCH($A1433,lookup!$A:$A,0)))</f>
        <v>1_US</v>
      </c>
      <c r="AL1433" t="str">
        <f>IF(AND($CF1433&lt;&gt;"",IFERROR(INDEX(subsample_country_map!$C:$C,MATCH($CF1433,subsample_country_map!$A:$A,0)),"")&lt;&gt;""),INDEX(subsample_country_map!$C:$C,MATCH($CF1433,subsample_country_map!$A:$A,0)),INDEX(lookup!$AB:$AB,MATCH($A1433,lookup!$A:$A,0)))</f>
        <v>1_developed</v>
      </c>
      <c r="AM1433" t="str">
        <f>IF(AND($CF1433&lt;&gt;"",IFERROR(INDEX(subsample_country_map!$D:$D,MATCH($CF1433,subsample_country_map!$A:$A,0)),"")&lt;&gt;""),INDEX(subsample_country_map!$D:$D,MATCH($CF1433,subsample_country_map!$A:$A,0)),INDEX(lookup!$AC:$AC,MATCH($A1433,lookup!$A:$A,0)))</f>
        <v>1_western</v>
      </c>
      <c r="AN1433" t="str">
        <f>IF(AND($CF1433&lt;&gt;"",IFERROR(INDEX(subsample_country_map!$E:$E,MATCH($CF1433,subsample_country_map!$A:$A,0)),"")&lt;&gt;""),INDEX(subsample_country_map!$E:$E,MATCH($CF1433,subsample_country_map!$A:$A,0)),INDEX(lookup!$AD:$AD,MATCH($A1433,lookup!$A:$A,0)))</f>
        <v>1_common law</v>
      </c>
      <c r="AO1433" t="str">
        <f>INDEX(lookup!$Y:$Y,MATCH($A1433,lookup!$A:$A,0))</f>
        <v>1_not published</v>
      </c>
      <c r="AP1433" t="str">
        <f>INDEX(lookup!$Z:$Z,MATCH($A1433,lookup!$A:$A,0))</f>
        <v>99_NCE</v>
      </c>
      <c r="AQ1433" t="str">
        <f>INDEX(lookup!$W:$W,MATCH($A1433,lookup!$A:$A,0))</f>
        <v>1_fin/acc/econ</v>
      </c>
      <c r="AS1433" t="inlineStr">
        <is>
          <t>staging</t>
        </is>
      </c>
      <c r="AT1433" t="inlineStr">
        <is>
          <t>bad-CER</t>
        </is>
      </c>
      <c r="AU1433" t="inlineStr">
        <is>
          <t>cost</t>
        </is>
      </c>
      <c r="AV1433" t="inlineStr">
        <is>
          <t>0.141</t>
        </is>
      </c>
      <c r="AX1433" t="inlineStr">
        <is>
          <t>0.173</t>
        </is>
      </c>
      <c r="BA1433" t="n">
        <v>5744</v>
      </c>
      <c r="BB1433" t="inlineStr">
        <is>
          <t>0</t>
        </is>
      </c>
      <c r="BC1433" t="inlineStr">
        <is>
          <t>FE</t>
        </is>
      </c>
      <c r="BD1433" t="inlineStr">
        <is>
          <t>two-way:firm and year</t>
        </is>
      </c>
      <c r="BE1433" t="inlineStr">
        <is>
          <t>none</t>
        </is>
      </c>
      <c r="BI1433" t="inlineStr">
        <is>
          <t>Table 5</t>
        </is>
      </c>
      <c r="BJ1433" t="inlineStr">
        <is>
          <t>col 3</t>
        </is>
      </c>
      <c r="BK1433" t="inlineStr">
        <is>
          <t>43</t>
        </is>
      </c>
      <c r="BL1433" t="inlineStr">
        <is>
          <t>∆Pollution 0.141 (0.173)</t>
        </is>
      </c>
      <c r="BM1433" t="inlineStr">
        <is>
          <t>∆Pollution</t>
        </is>
      </c>
      <c r="BN1433" t="inlineStr">
        <is>
          <t>∆CS</t>
        </is>
      </c>
      <c r="BO1433" t="inlineStr">
        <is>
          <t>update</t>
        </is>
      </c>
      <c r="BP1433" t="inlineStr">
        <is>
          <t>Li &amp; Qiu (2026)</t>
        </is>
      </c>
      <c r="BQ1433" t="inlineStr">
        <is>
          <t>computed</t>
        </is>
      </c>
      <c r="BT1433" t="n">
        <v>0</v>
      </c>
      <c r="BU1433" t="inlineStr">
        <is>
          <t>staging_Li_Qui_2026.csv</t>
        </is>
      </c>
      <c r="BW1433" t="n">
        <v>2002</v>
      </c>
      <c r="BX1433" t="n">
        <v>2020</v>
      </c>
      <c r="BY1433" t="inlineStr">
        <is>
          <t>US</t>
        </is>
      </c>
      <c r="BZ1433" t="n">
        <v>2011</v>
      </c>
      <c r="CA1433" t="n">
        <v>0.2631578947368421</v>
      </c>
      <c r="CB1433" t="n">
        <v>0</v>
      </c>
      <c r="CC1433" t="n">
        <v>1</v>
      </c>
      <c r="CD1433" t="n">
        <v>-0.00228264571313981</v>
      </c>
      <c r="CE1433" t="n">
        <v>1</v>
      </c>
    </row>
    <row r="1434">
      <c r="A1434" t="inlineStr">
        <is>
          <t>Li &amp; Qiu (2026)</t>
        </is>
      </c>
      <c r="B1434" t="n">
        <v>2739</v>
      </c>
      <c r="C1434" t="n">
        <v>0.02106693259886267</v>
      </c>
      <c r="D1434" t="n">
        <v>5744</v>
      </c>
      <c r="E1434">
        <f>IF(ISNUMBER($BA1434),$BA1434,IF(AND(ISNUMBER($D1434),ISNUMBER($BW1434),ISNUMBER($BX1434)),$D1434*($BX1434-$BW1434+1),""))</f>
        <v>5744.0</v>
      </c>
      <c r="H1434" t="inlineStr">
        <is>
          <t>partial</t>
        </is>
      </c>
      <c r="I1434" t="inlineStr">
        <is>
          <t>T-Statistic available</t>
        </is>
      </c>
      <c r="J1434">
        <f>IF($BW1434&lt;&gt;"",$BW1434,"")</f>
        <v>2002.0</v>
      </c>
      <c r="K1434">
        <f>IF($BX1434&lt;&gt;"",$BX1434,"")</f>
        <v>2020.0</v>
      </c>
      <c r="L1434">
        <f>IF(AND(ISNUMBER($BW1434),ISNUMBER($BX1434)),($BW1434+$BX1434)/2,"")</f>
        <v>2011.0</v>
      </c>
      <c r="M1434">
        <f>IF($L1434&lt;&gt;"",$L1434,"")</f>
        <v>2011.0</v>
      </c>
      <c r="N1434">
        <f>IF(AND(ISNUMBER($BW1434),ISNUMBER($BX1434)),MIN(1,MAX(0,($BX1434-2016+1)/($BX1434-$BW1434+1))),"")</f>
        <v>0.2631578947368421</v>
      </c>
      <c r="O1434">
        <f>IF(AND(ISNUMBER($BW1434),ISNUMBER($BX1434)),MIN(1,MAX(0,($BX1434-2017+1)/($BX1434-$BW1434+1))),"")</f>
        <v>0.2105263157894737</v>
      </c>
      <c r="P1434">
        <f>IF(AND(ISNUMBER($BW1434),ISNUMBER($BX1434)),MIN(1,MAX(0,($BX1434-2018+1)/($BX1434-$BW1434+1))),"")</f>
        <v>0.1578947368421053</v>
      </c>
      <c r="Q1434">
        <f>IF(AND(ISNUMBER($BW1434),ISNUMBER($BX1434)),MIN(1,MAX(0,($BX1434-2019+1)/($BX1434-$BW1434+1))),"")</f>
        <v>0.1052631578947368</v>
      </c>
      <c r="R1434">
        <f>IF(AND(ISNUMBER($BW1434),ISNUMBER($BX1434)),MIN(1,MAX(0,($BX1434-2016+1)/($BX1434-$BW1434+1))),"")</f>
        <v>0.2631578947368421</v>
      </c>
      <c r="S1434">
        <f>IF($L1434&lt;&gt;"",IF($L1434&gt;=2015.5,1,0),"")</f>
        <v>0.0</v>
      </c>
      <c r="T1434">
        <f>IF($L1434&lt;&gt;"",IF($L1434&gt;=2016,1,0),"")</f>
        <v>0.0</v>
      </c>
      <c r="U1434">
        <f>IF(ISNUMBER($BX1434),IF($BX1434&gt;=2016,1,0),"")</f>
        <v>1.0</v>
      </c>
      <c r="V1434">
        <f>IF(ISNUMBER($BW1434),IF($BW1434&gt;=2016,1,0),"")</f>
        <v>0.0</v>
      </c>
      <c r="W1434" t="str">
        <f>IF(AND(ISNUMBER($BW1434),ISNUMBER($BX1434)),IF($BW1434&gt;=2016,"post-only",IF($BX1434&lt;2016,"pre-only","mixed")),"")</f>
        <v>mixed</v>
      </c>
      <c r="X1434">
        <f>IF(AND(ISNUMBER($BW1434),ISNUMBER($BX1434)),MIN(1,MAX(0,($BX1434-2017+1)/($BX1434-$BW1434+1))),"")</f>
        <v>0.2105263157894737</v>
      </c>
      <c r="Y1434">
        <f>IF(AND(ISNUMBER($BW1434),ISNUMBER($BX1434)),MIN(1,MAX(0,($BX1434-2018+1)/($BX1434-$BW1434+1))),"")</f>
        <v>0.1578947368421053</v>
      </c>
      <c r="Z1434">
        <f>IF(AND(ISNUMBER($BW1434),ISNUMBER($BX1434)),MIN(1,MAX(0,($BX1434-2019+1)/($BX1434-$BW1434+1))),"")</f>
        <v>0.1052631578947368</v>
      </c>
      <c r="AA1434">
        <f>IF(ISNUMBER($BX1434),IF($BX1434&gt;=2017,1,0),"")</f>
        <v>1.0</v>
      </c>
      <c r="AB1434">
        <f>IF(ISNUMBER($BX1434),IF($BX1434&gt;=2018,1,0),"")</f>
        <v>1.0</v>
      </c>
      <c r="AC1434">
        <f>IF(ISNUMBER($BX1434),IF($BX1434&gt;=2019,1,0),"")</f>
        <v>1.0</v>
      </c>
      <c r="AD1434">
        <f>IF($L1434&lt;&gt;"",IF($L1434&gt;2013,1,0),"")</f>
        <v>0.0</v>
      </c>
      <c r="AE1434">
        <f>IF($L1434&lt;&gt;"",1+IF($L1434&gt;2011,1,0)+IF($L1434&gt;2014,1,0),"")</f>
        <v>1.0</v>
      </c>
      <c r="AF1434" t="inlineStr">
        <is>
          <t>bond (yield)</t>
        </is>
      </c>
      <c r="AG1434" t="inlineStr">
        <is>
          <t>performance</t>
        </is>
      </c>
      <c r="AH1434" t="inlineStr">
        <is>
          <t>99_NCE</t>
        </is>
      </c>
      <c r="AI1434" t="inlineStr">
        <is>
          <t>without ETS/CT</t>
        </is>
      </c>
      <c r="AJ1434" t="inlineStr">
        <is>
          <t>without ETS/CT</t>
        </is>
      </c>
      <c r="AK1434" t="str">
        <f>IF(AND($CF1434&lt;&gt;"",IFERROR(INDEX(subsample_country_map!$B:$B,MATCH($CF1434,subsample_country_map!$A:$A,0)),"")&lt;&gt;""),INDEX(subsample_country_map!$B:$B,MATCH($CF1434,subsample_country_map!$A:$A,0)),INDEX(lookup!$AA:$AA,MATCH($A1434,lookup!$A:$A,0)))</f>
        <v>1_US</v>
      </c>
      <c r="AL1434" t="str">
        <f>IF(AND($CF1434&lt;&gt;"",IFERROR(INDEX(subsample_country_map!$C:$C,MATCH($CF1434,subsample_country_map!$A:$A,0)),"")&lt;&gt;""),INDEX(subsample_country_map!$C:$C,MATCH($CF1434,subsample_country_map!$A:$A,0)),INDEX(lookup!$AB:$AB,MATCH($A1434,lookup!$A:$A,0)))</f>
        <v>1_developed</v>
      </c>
      <c r="AM1434" t="str">
        <f>IF(AND($CF1434&lt;&gt;"",IFERROR(INDEX(subsample_country_map!$D:$D,MATCH($CF1434,subsample_country_map!$A:$A,0)),"")&lt;&gt;""),INDEX(subsample_country_map!$D:$D,MATCH($CF1434,subsample_country_map!$A:$A,0)),INDEX(lookup!$AC:$AC,MATCH($A1434,lookup!$A:$A,0)))</f>
        <v>1_western</v>
      </c>
      <c r="AN1434" t="str">
        <f>IF(AND($CF1434&lt;&gt;"",IFERROR(INDEX(subsample_country_map!$E:$E,MATCH($CF1434,subsample_country_map!$A:$A,0)),"")&lt;&gt;""),INDEX(subsample_country_map!$E:$E,MATCH($CF1434,subsample_country_map!$A:$A,0)),INDEX(lookup!$AD:$AD,MATCH($A1434,lookup!$A:$A,0)))</f>
        <v>1_common law</v>
      </c>
      <c r="AO1434" t="str">
        <f>INDEX(lookup!$Y:$Y,MATCH($A1434,lookup!$A:$A,0))</f>
        <v>1_not published</v>
      </c>
      <c r="AP1434" t="str">
        <f>INDEX(lookup!$Z:$Z,MATCH($A1434,lookup!$A:$A,0))</f>
        <v>99_NCE</v>
      </c>
      <c r="AQ1434" t="str">
        <f>INDEX(lookup!$W:$W,MATCH($A1434,lookup!$A:$A,0))</f>
        <v>1_fin/acc/econ</v>
      </c>
      <c r="AS1434" t="inlineStr">
        <is>
          <t>staging</t>
        </is>
      </c>
      <c r="AT1434" t="inlineStr">
        <is>
          <t>bad-CER</t>
        </is>
      </c>
      <c r="AU1434" t="inlineStr">
        <is>
          <t>cost</t>
        </is>
      </c>
      <c r="AV1434" t="inlineStr">
        <is>
          <t>-1.132</t>
        </is>
      </c>
      <c r="AX1434" t="inlineStr">
        <is>
          <t>-1.597</t>
        </is>
      </c>
      <c r="BA1434" t="n">
        <v>5744</v>
      </c>
      <c r="BB1434" t="inlineStr">
        <is>
          <t>0</t>
        </is>
      </c>
      <c r="BC1434" t="inlineStr">
        <is>
          <t>FE</t>
        </is>
      </c>
      <c r="BD1434" t="inlineStr">
        <is>
          <t>two-way:firm and year</t>
        </is>
      </c>
      <c r="BE1434" t="inlineStr">
        <is>
          <t>none</t>
        </is>
      </c>
      <c r="BI1434" t="inlineStr">
        <is>
          <t>Table 5</t>
        </is>
      </c>
      <c r="BJ1434" t="inlineStr">
        <is>
          <t>col 4</t>
        </is>
      </c>
      <c r="BK1434" t="inlineStr">
        <is>
          <t>43</t>
        </is>
      </c>
      <c r="BL1434" t="inlineStr">
        <is>
          <t>∆Pollution -1.132 (-1.597)</t>
        </is>
      </c>
      <c r="BM1434" t="inlineStr">
        <is>
          <t>∆Pollution</t>
        </is>
      </c>
      <c r="BN1434" t="inlineStr">
        <is>
          <t>∆CS</t>
        </is>
      </c>
      <c r="BO1434" t="inlineStr">
        <is>
          <t>update</t>
        </is>
      </c>
      <c r="BP1434" t="inlineStr">
        <is>
          <t>Li &amp; Qiu (2026)</t>
        </is>
      </c>
      <c r="BQ1434" t="inlineStr">
        <is>
          <t>computed</t>
        </is>
      </c>
      <c r="BT1434" t="n">
        <v>0</v>
      </c>
      <c r="BU1434" t="inlineStr">
        <is>
          <t>staging_Li_Qui_2026.csv</t>
        </is>
      </c>
      <c r="BW1434" t="n">
        <v>2002</v>
      </c>
      <c r="BX1434" t="n">
        <v>2020</v>
      </c>
      <c r="BY1434" t="inlineStr">
        <is>
          <t>US</t>
        </is>
      </c>
      <c r="BZ1434" t="n">
        <v>2011</v>
      </c>
      <c r="CA1434" t="n">
        <v>0.2631578947368421</v>
      </c>
      <c r="CB1434" t="n">
        <v>0</v>
      </c>
      <c r="CC1434" t="n">
        <v>1</v>
      </c>
      <c r="CD1434" t="n">
        <v>0.0210700500405019</v>
      </c>
      <c r="CE1434" t="n">
        <v>1</v>
      </c>
    </row>
    <row r="1435">
      <c r="A1435" t="inlineStr">
        <is>
          <t>Li &amp; Qiu (2026)</t>
        </is>
      </c>
      <c r="B1435" t="n">
        <v>2740</v>
      </c>
      <c r="C1435" t="n">
        <v>-0.01171592277480902</v>
      </c>
      <c r="D1435" t="n">
        <v>7668</v>
      </c>
      <c r="E1435">
        <f>IF(ISNUMBER($BA1435),$BA1435,IF(AND(ISNUMBER($D1435),ISNUMBER($BW1435),ISNUMBER($BX1435)),$D1435*($BX1435-$BW1435+1),""))</f>
        <v>7668.0</v>
      </c>
      <c r="H1435" t="inlineStr">
        <is>
          <t>partial</t>
        </is>
      </c>
      <c r="I1435" t="inlineStr">
        <is>
          <t>T-Statistic available</t>
        </is>
      </c>
      <c r="J1435">
        <f>IF($BW1435&lt;&gt;"",$BW1435,"")</f>
        <v>2002.0</v>
      </c>
      <c r="K1435">
        <f>IF($BX1435&lt;&gt;"",$BX1435,"")</f>
        <v>2020.0</v>
      </c>
      <c r="L1435">
        <f>IF(AND(ISNUMBER($BW1435),ISNUMBER($BX1435)),($BW1435+$BX1435)/2,"")</f>
        <v>2011.0</v>
      </c>
      <c r="M1435">
        <f>IF($L1435&lt;&gt;"",$L1435,"")</f>
        <v>2011.0</v>
      </c>
      <c r="N1435">
        <f>IF(AND(ISNUMBER($BW1435),ISNUMBER($BX1435)),MIN(1,MAX(0,($BX1435-2016+1)/($BX1435-$BW1435+1))),"")</f>
        <v>0.2631578947368421</v>
      </c>
      <c r="O1435">
        <f>IF(AND(ISNUMBER($BW1435),ISNUMBER($BX1435)),MIN(1,MAX(0,($BX1435-2017+1)/($BX1435-$BW1435+1))),"")</f>
        <v>0.2105263157894737</v>
      </c>
      <c r="P1435">
        <f>IF(AND(ISNUMBER($BW1435),ISNUMBER($BX1435)),MIN(1,MAX(0,($BX1435-2018+1)/($BX1435-$BW1435+1))),"")</f>
        <v>0.1578947368421053</v>
      </c>
      <c r="Q1435">
        <f>IF(AND(ISNUMBER($BW1435),ISNUMBER($BX1435)),MIN(1,MAX(0,($BX1435-2019+1)/($BX1435-$BW1435+1))),"")</f>
        <v>0.1052631578947368</v>
      </c>
      <c r="R1435">
        <f>IF(AND(ISNUMBER($BW1435),ISNUMBER($BX1435)),MIN(1,MAX(0,($BX1435-2016+1)/($BX1435-$BW1435+1))),"")</f>
        <v>0.2631578947368421</v>
      </c>
      <c r="S1435">
        <f>IF($L1435&lt;&gt;"",IF($L1435&gt;=2015.5,1,0),"")</f>
        <v>0.0</v>
      </c>
      <c r="T1435">
        <f>IF($L1435&lt;&gt;"",IF($L1435&gt;=2016,1,0),"")</f>
        <v>0.0</v>
      </c>
      <c r="U1435">
        <f>IF(ISNUMBER($BX1435),IF($BX1435&gt;=2016,1,0),"")</f>
        <v>1.0</v>
      </c>
      <c r="V1435">
        <f>IF(ISNUMBER($BW1435),IF($BW1435&gt;=2016,1,0),"")</f>
        <v>0.0</v>
      </c>
      <c r="W1435" t="str">
        <f>IF(AND(ISNUMBER($BW1435),ISNUMBER($BX1435)),IF($BW1435&gt;=2016,"post-only",IF($BX1435&lt;2016,"pre-only","mixed")),"")</f>
        <v>mixed</v>
      </c>
      <c r="X1435">
        <f>IF(AND(ISNUMBER($BW1435),ISNUMBER($BX1435)),MIN(1,MAX(0,($BX1435-2017+1)/($BX1435-$BW1435+1))),"")</f>
        <v>0.2105263157894737</v>
      </c>
      <c r="Y1435">
        <f>IF(AND(ISNUMBER($BW1435),ISNUMBER($BX1435)),MIN(1,MAX(0,($BX1435-2018+1)/($BX1435-$BW1435+1))),"")</f>
        <v>0.1578947368421053</v>
      </c>
      <c r="Z1435">
        <f>IF(AND(ISNUMBER($BW1435),ISNUMBER($BX1435)),MIN(1,MAX(0,($BX1435-2019+1)/($BX1435-$BW1435+1))),"")</f>
        <v>0.1052631578947368</v>
      </c>
      <c r="AA1435">
        <f>IF(ISNUMBER($BX1435),IF($BX1435&gt;=2017,1,0),"")</f>
        <v>1.0</v>
      </c>
      <c r="AB1435">
        <f>IF(ISNUMBER($BX1435),IF($BX1435&gt;=2018,1,0),"")</f>
        <v>1.0</v>
      </c>
      <c r="AC1435">
        <f>IF(ISNUMBER($BX1435),IF($BX1435&gt;=2019,1,0),"")</f>
        <v>1.0</v>
      </c>
      <c r="AD1435">
        <f>IF($L1435&lt;&gt;"",IF($L1435&gt;2013,1,0),"")</f>
        <v>0.0</v>
      </c>
      <c r="AE1435">
        <f>IF($L1435&lt;&gt;"",1+IF($L1435&gt;2011,1,0)+IF($L1435&gt;2014,1,0),"")</f>
        <v>1.0</v>
      </c>
      <c r="AF1435" t="inlineStr">
        <is>
          <t>bond (yield)</t>
        </is>
      </c>
      <c r="AG1435" t="inlineStr">
        <is>
          <t>performance</t>
        </is>
      </c>
      <c r="AH1435" t="inlineStr">
        <is>
          <t>99_NCE</t>
        </is>
      </c>
      <c r="AI1435" t="inlineStr">
        <is>
          <t>without ETS/CT</t>
        </is>
      </c>
      <c r="AJ1435" t="inlineStr">
        <is>
          <t>without ETS/CT</t>
        </is>
      </c>
      <c r="AK1435" t="str">
        <f>IF(AND($CF1435&lt;&gt;"",IFERROR(INDEX(subsample_country_map!$B:$B,MATCH($CF1435,subsample_country_map!$A:$A,0)),"")&lt;&gt;""),INDEX(subsample_country_map!$B:$B,MATCH($CF1435,subsample_country_map!$A:$A,0)),INDEX(lookup!$AA:$AA,MATCH($A1435,lookup!$A:$A,0)))</f>
        <v>1_US</v>
      </c>
      <c r="AL1435" t="str">
        <f>IF(AND($CF1435&lt;&gt;"",IFERROR(INDEX(subsample_country_map!$C:$C,MATCH($CF1435,subsample_country_map!$A:$A,0)),"")&lt;&gt;""),INDEX(subsample_country_map!$C:$C,MATCH($CF1435,subsample_country_map!$A:$A,0)),INDEX(lookup!$AB:$AB,MATCH($A1435,lookup!$A:$A,0)))</f>
        <v>1_developed</v>
      </c>
      <c r="AM1435" t="str">
        <f>IF(AND($CF1435&lt;&gt;"",IFERROR(INDEX(subsample_country_map!$D:$D,MATCH($CF1435,subsample_country_map!$A:$A,0)),"")&lt;&gt;""),INDEX(subsample_country_map!$D:$D,MATCH($CF1435,subsample_country_map!$A:$A,0)),INDEX(lookup!$AC:$AC,MATCH($A1435,lookup!$A:$A,0)))</f>
        <v>1_western</v>
      </c>
      <c r="AN1435" t="str">
        <f>IF(AND($CF1435&lt;&gt;"",IFERROR(INDEX(subsample_country_map!$E:$E,MATCH($CF1435,subsample_country_map!$A:$A,0)),"")&lt;&gt;""),INDEX(subsample_country_map!$E:$E,MATCH($CF1435,subsample_country_map!$A:$A,0)),INDEX(lookup!$AD:$AD,MATCH($A1435,lookup!$A:$A,0)))</f>
        <v>1_common law</v>
      </c>
      <c r="AO1435" t="str">
        <f>INDEX(lookup!$Y:$Y,MATCH($A1435,lookup!$A:$A,0))</f>
        <v>1_not published</v>
      </c>
      <c r="AP1435" t="str">
        <f>INDEX(lookup!$Z:$Z,MATCH($A1435,lookup!$A:$A,0))</f>
        <v>99_NCE</v>
      </c>
      <c r="AQ1435" t="str">
        <f>INDEX(lookup!$W:$W,MATCH($A1435,lookup!$A:$A,0))</f>
        <v>1_fin/acc/econ</v>
      </c>
      <c r="AS1435" t="inlineStr">
        <is>
          <t>staging</t>
        </is>
      </c>
      <c r="AT1435" t="inlineStr">
        <is>
          <t>bad-CER</t>
        </is>
      </c>
      <c r="AU1435" t="inlineStr">
        <is>
          <t>cost</t>
        </is>
      </c>
      <c r="AV1435" t="inlineStr">
        <is>
          <t>0.752</t>
        </is>
      </c>
      <c r="AX1435" t="inlineStr">
        <is>
          <t>1.026</t>
        </is>
      </c>
      <c r="BA1435" t="n">
        <v>7668</v>
      </c>
      <c r="BB1435" t="inlineStr">
        <is>
          <t>0</t>
        </is>
      </c>
      <c r="BC1435" t="inlineStr">
        <is>
          <t>FE</t>
        </is>
      </c>
      <c r="BD1435" t="inlineStr">
        <is>
          <t>two-way:firm and year</t>
        </is>
      </c>
      <c r="BE1435" t="inlineStr">
        <is>
          <t>none</t>
        </is>
      </c>
      <c r="BI1435" t="inlineStr">
        <is>
          <t>Table 6</t>
        </is>
      </c>
      <c r="BJ1435" t="inlineStr">
        <is>
          <t>col 1</t>
        </is>
      </c>
      <c r="BK1435" t="inlineStr">
        <is>
          <t>44</t>
        </is>
      </c>
      <c r="BL1435" t="inlineStr">
        <is>
          <t>∆Pollution 0.752 (1.026)</t>
        </is>
      </c>
      <c r="BM1435" t="inlineStr">
        <is>
          <t>∆Pollution</t>
        </is>
      </c>
      <c r="BN1435" t="inlineStr">
        <is>
          <t>∆CS</t>
        </is>
      </c>
      <c r="BO1435" t="inlineStr">
        <is>
          <t>update</t>
        </is>
      </c>
      <c r="BP1435" t="inlineStr">
        <is>
          <t>Li &amp; Qiu (2026)</t>
        </is>
      </c>
      <c r="BQ1435" t="inlineStr">
        <is>
          <t>computed</t>
        </is>
      </c>
      <c r="BT1435" t="n">
        <v>0</v>
      </c>
      <c r="BU1435" t="inlineStr">
        <is>
          <t>staging_Li_Qui_2026.csv</t>
        </is>
      </c>
      <c r="BW1435" t="n">
        <v>2002</v>
      </c>
      <c r="BX1435" t="n">
        <v>2020</v>
      </c>
      <c r="BY1435" t="inlineStr">
        <is>
          <t>US</t>
        </is>
      </c>
      <c r="BZ1435" t="n">
        <v>2011</v>
      </c>
      <c r="CA1435" t="n">
        <v>0.2631578947368421</v>
      </c>
      <c r="CB1435" t="n">
        <v>0</v>
      </c>
      <c r="CC1435" t="n">
        <v>1</v>
      </c>
      <c r="CD1435" t="n">
        <v>-0.01171645887259785</v>
      </c>
      <c r="CE1435" t="n">
        <v>1</v>
      </c>
    </row>
    <row r="1436">
      <c r="A1436" t="inlineStr">
        <is>
          <t>Li &amp; Qiu (2026)</t>
        </is>
      </c>
      <c r="B1436" t="n">
        <v>2741</v>
      </c>
      <c r="C1436" t="n">
        <v>-0.00475058811471956</v>
      </c>
      <c r="D1436" t="n">
        <v>7668</v>
      </c>
      <c r="E1436">
        <f>IF(ISNUMBER($BA1436),$BA1436,IF(AND(ISNUMBER($D1436),ISNUMBER($BW1436),ISNUMBER($BX1436)),$D1436*($BX1436-$BW1436+1),""))</f>
        <v>7668.0</v>
      </c>
      <c r="H1436" t="inlineStr">
        <is>
          <t>partial</t>
        </is>
      </c>
      <c r="I1436" t="inlineStr">
        <is>
          <t>T-Statistic available</t>
        </is>
      </c>
      <c r="J1436">
        <f>IF($BW1436&lt;&gt;"",$BW1436,"")</f>
        <v>2002.0</v>
      </c>
      <c r="K1436">
        <f>IF($BX1436&lt;&gt;"",$BX1436,"")</f>
        <v>2020.0</v>
      </c>
      <c r="L1436">
        <f>IF(AND(ISNUMBER($BW1436),ISNUMBER($BX1436)),($BW1436+$BX1436)/2,"")</f>
        <v>2011.0</v>
      </c>
      <c r="M1436">
        <f>IF($L1436&lt;&gt;"",$L1436,"")</f>
        <v>2011.0</v>
      </c>
      <c r="N1436">
        <f>IF(AND(ISNUMBER($BW1436),ISNUMBER($BX1436)),MIN(1,MAX(0,($BX1436-2016+1)/($BX1436-$BW1436+1))),"")</f>
        <v>0.2631578947368421</v>
      </c>
      <c r="O1436">
        <f>IF(AND(ISNUMBER($BW1436),ISNUMBER($BX1436)),MIN(1,MAX(0,($BX1436-2017+1)/($BX1436-$BW1436+1))),"")</f>
        <v>0.2105263157894737</v>
      </c>
      <c r="P1436">
        <f>IF(AND(ISNUMBER($BW1436),ISNUMBER($BX1436)),MIN(1,MAX(0,($BX1436-2018+1)/($BX1436-$BW1436+1))),"")</f>
        <v>0.1578947368421053</v>
      </c>
      <c r="Q1436">
        <f>IF(AND(ISNUMBER($BW1436),ISNUMBER($BX1436)),MIN(1,MAX(0,($BX1436-2019+1)/($BX1436-$BW1436+1))),"")</f>
        <v>0.1052631578947368</v>
      </c>
      <c r="R1436">
        <f>IF(AND(ISNUMBER($BW1436),ISNUMBER($BX1436)),MIN(1,MAX(0,($BX1436-2016+1)/($BX1436-$BW1436+1))),"")</f>
        <v>0.2631578947368421</v>
      </c>
      <c r="S1436">
        <f>IF($L1436&lt;&gt;"",IF($L1436&gt;=2015.5,1,0),"")</f>
        <v>0.0</v>
      </c>
      <c r="T1436">
        <f>IF($L1436&lt;&gt;"",IF($L1436&gt;=2016,1,0),"")</f>
        <v>0.0</v>
      </c>
      <c r="U1436">
        <f>IF(ISNUMBER($BX1436),IF($BX1436&gt;=2016,1,0),"")</f>
        <v>1.0</v>
      </c>
      <c r="V1436">
        <f>IF(ISNUMBER($BW1436),IF($BW1436&gt;=2016,1,0),"")</f>
        <v>0.0</v>
      </c>
      <c r="W1436" t="str">
        <f>IF(AND(ISNUMBER($BW1436),ISNUMBER($BX1436)),IF($BW1436&gt;=2016,"post-only",IF($BX1436&lt;2016,"pre-only","mixed")),"")</f>
        <v>mixed</v>
      </c>
      <c r="X1436">
        <f>IF(AND(ISNUMBER($BW1436),ISNUMBER($BX1436)),MIN(1,MAX(0,($BX1436-2017+1)/($BX1436-$BW1436+1))),"")</f>
        <v>0.2105263157894737</v>
      </c>
      <c r="Y1436">
        <f>IF(AND(ISNUMBER($BW1436),ISNUMBER($BX1436)),MIN(1,MAX(0,($BX1436-2018+1)/($BX1436-$BW1436+1))),"")</f>
        <v>0.1578947368421053</v>
      </c>
      <c r="Z1436">
        <f>IF(AND(ISNUMBER($BW1436),ISNUMBER($BX1436)),MIN(1,MAX(0,($BX1436-2019+1)/($BX1436-$BW1436+1))),"")</f>
        <v>0.1052631578947368</v>
      </c>
      <c r="AA1436">
        <f>IF(ISNUMBER($BX1436),IF($BX1436&gt;=2017,1,0),"")</f>
        <v>1.0</v>
      </c>
      <c r="AB1436">
        <f>IF(ISNUMBER($BX1436),IF($BX1436&gt;=2018,1,0),"")</f>
        <v>1.0</v>
      </c>
      <c r="AC1436">
        <f>IF(ISNUMBER($BX1436),IF($BX1436&gt;=2019,1,0),"")</f>
        <v>1.0</v>
      </c>
      <c r="AD1436">
        <f>IF($L1436&lt;&gt;"",IF($L1436&gt;2013,1,0),"")</f>
        <v>0.0</v>
      </c>
      <c r="AE1436">
        <f>IF($L1436&lt;&gt;"",1+IF($L1436&gt;2011,1,0)+IF($L1436&gt;2014,1,0),"")</f>
        <v>1.0</v>
      </c>
      <c r="AF1436" t="inlineStr">
        <is>
          <t>bond (yield)</t>
        </is>
      </c>
      <c r="AG1436" t="inlineStr">
        <is>
          <t>performance</t>
        </is>
      </c>
      <c r="AH1436" t="inlineStr">
        <is>
          <t>99_NCE</t>
        </is>
      </c>
      <c r="AI1436" t="inlineStr">
        <is>
          <t>without ETS/CT</t>
        </is>
      </c>
      <c r="AJ1436" t="inlineStr">
        <is>
          <t>without ETS/CT</t>
        </is>
      </c>
      <c r="AK1436" t="str">
        <f>IF(AND($CF1436&lt;&gt;"",IFERROR(INDEX(subsample_country_map!$B:$B,MATCH($CF1436,subsample_country_map!$A:$A,0)),"")&lt;&gt;""),INDEX(subsample_country_map!$B:$B,MATCH($CF1436,subsample_country_map!$A:$A,0)),INDEX(lookup!$AA:$AA,MATCH($A1436,lookup!$A:$A,0)))</f>
        <v>1_US</v>
      </c>
      <c r="AL1436" t="str">
        <f>IF(AND($CF1436&lt;&gt;"",IFERROR(INDEX(subsample_country_map!$C:$C,MATCH($CF1436,subsample_country_map!$A:$A,0)),"")&lt;&gt;""),INDEX(subsample_country_map!$C:$C,MATCH($CF1436,subsample_country_map!$A:$A,0)),INDEX(lookup!$AB:$AB,MATCH($A1436,lookup!$A:$A,0)))</f>
        <v>1_developed</v>
      </c>
      <c r="AM1436" t="str">
        <f>IF(AND($CF1436&lt;&gt;"",IFERROR(INDEX(subsample_country_map!$D:$D,MATCH($CF1436,subsample_country_map!$A:$A,0)),"")&lt;&gt;""),INDEX(subsample_country_map!$D:$D,MATCH($CF1436,subsample_country_map!$A:$A,0)),INDEX(lookup!$AC:$AC,MATCH($A1436,lookup!$A:$A,0)))</f>
        <v>1_western</v>
      </c>
      <c r="AN1436" t="str">
        <f>IF(AND($CF1436&lt;&gt;"",IFERROR(INDEX(subsample_country_map!$E:$E,MATCH($CF1436,subsample_country_map!$A:$A,0)),"")&lt;&gt;""),INDEX(subsample_country_map!$E:$E,MATCH($CF1436,subsample_country_map!$A:$A,0)),INDEX(lookup!$AD:$AD,MATCH($A1436,lookup!$A:$A,0)))</f>
        <v>1_common law</v>
      </c>
      <c r="AO1436" t="str">
        <f>INDEX(lookup!$Y:$Y,MATCH($A1436,lookup!$A:$A,0))</f>
        <v>1_not published</v>
      </c>
      <c r="AP1436" t="str">
        <f>INDEX(lookup!$Z:$Z,MATCH($A1436,lookup!$A:$A,0))</f>
        <v>99_NCE</v>
      </c>
      <c r="AQ1436" t="str">
        <f>INDEX(lookup!$W:$W,MATCH($A1436,lookup!$A:$A,0))</f>
        <v>1_fin/acc/econ</v>
      </c>
      <c r="AS1436" t="inlineStr">
        <is>
          <t>staging</t>
        </is>
      </c>
      <c r="AT1436" t="inlineStr">
        <is>
          <t>bad-CER</t>
        </is>
      </c>
      <c r="AU1436" t="inlineStr">
        <is>
          <t>cost</t>
        </is>
      </c>
      <c r="AV1436" t="inlineStr">
        <is>
          <t>0.307</t>
        </is>
      </c>
      <c r="AX1436" t="inlineStr">
        <is>
          <t>0.416</t>
        </is>
      </c>
      <c r="BA1436" t="n">
        <v>7668</v>
      </c>
      <c r="BB1436" t="inlineStr">
        <is>
          <t>0</t>
        </is>
      </c>
      <c r="BC1436" t="inlineStr">
        <is>
          <t>FE</t>
        </is>
      </c>
      <c r="BD1436" t="inlineStr">
        <is>
          <t>two-way:firm and year</t>
        </is>
      </c>
      <c r="BE1436" t="inlineStr">
        <is>
          <t>none</t>
        </is>
      </c>
      <c r="BI1436" t="inlineStr">
        <is>
          <t>Table 6</t>
        </is>
      </c>
      <c r="BJ1436" t="inlineStr">
        <is>
          <t>col 2</t>
        </is>
      </c>
      <c r="BK1436" t="inlineStr">
        <is>
          <t>44</t>
        </is>
      </c>
      <c r="BL1436" t="inlineStr">
        <is>
          <t>∆Pollution 0.307 (0.416)</t>
        </is>
      </c>
      <c r="BM1436" t="inlineStr">
        <is>
          <t>∆Pollution</t>
        </is>
      </c>
      <c r="BN1436" t="inlineStr">
        <is>
          <t>∆CS</t>
        </is>
      </c>
      <c r="BO1436" t="inlineStr">
        <is>
          <t>update</t>
        </is>
      </c>
      <c r="BP1436" t="inlineStr">
        <is>
          <t>Li &amp; Qiu (2026)</t>
        </is>
      </c>
      <c r="BQ1436" t="inlineStr">
        <is>
          <t>computed</t>
        </is>
      </c>
      <c r="BT1436" t="n">
        <v>0</v>
      </c>
      <c r="BU1436" t="inlineStr">
        <is>
          <t>staging_Li_Qui_2026.csv</t>
        </is>
      </c>
      <c r="BW1436" t="n">
        <v>2002</v>
      </c>
      <c r="BX1436" t="n">
        <v>2020</v>
      </c>
      <c r="BY1436" t="inlineStr">
        <is>
          <t>US</t>
        </is>
      </c>
      <c r="BZ1436" t="n">
        <v>2011</v>
      </c>
      <c r="CA1436" t="n">
        <v>0.2631578947368421</v>
      </c>
      <c r="CB1436" t="n">
        <v>0</v>
      </c>
      <c r="CC1436" t="n">
        <v>1</v>
      </c>
      <c r="CD1436" t="n">
        <v>-0.004750623852432795</v>
      </c>
      <c r="CE1436" t="n">
        <v>1</v>
      </c>
    </row>
    <row r="1437">
      <c r="A1437" t="inlineStr">
        <is>
          <t>Li &amp; Qiu (2026)</t>
        </is>
      </c>
      <c r="B1437" t="n">
        <v>2742</v>
      </c>
      <c r="C1437" t="n">
        <v>0.01758379122468818</v>
      </c>
      <c r="D1437" t="n">
        <v>7668</v>
      </c>
      <c r="E1437">
        <f>IF(ISNUMBER($BA1437),$BA1437,IF(AND(ISNUMBER($D1437),ISNUMBER($BW1437),ISNUMBER($BX1437)),$D1437*($BX1437-$BW1437+1),""))</f>
        <v>7668.0</v>
      </c>
      <c r="H1437" t="inlineStr">
        <is>
          <t>partial</t>
        </is>
      </c>
      <c r="I1437" t="inlineStr">
        <is>
          <t>T-Statistic available</t>
        </is>
      </c>
      <c r="J1437">
        <f>IF($BW1437&lt;&gt;"",$BW1437,"")</f>
        <v>2002.0</v>
      </c>
      <c r="K1437">
        <f>IF($BX1437&lt;&gt;"",$BX1437,"")</f>
        <v>2020.0</v>
      </c>
      <c r="L1437">
        <f>IF(AND(ISNUMBER($BW1437),ISNUMBER($BX1437)),($BW1437+$BX1437)/2,"")</f>
        <v>2011.0</v>
      </c>
      <c r="M1437">
        <f>IF($L1437&lt;&gt;"",$L1437,"")</f>
        <v>2011.0</v>
      </c>
      <c r="N1437">
        <f>IF(AND(ISNUMBER($BW1437),ISNUMBER($BX1437)),MIN(1,MAX(0,($BX1437-2016+1)/($BX1437-$BW1437+1))),"")</f>
        <v>0.2631578947368421</v>
      </c>
      <c r="O1437">
        <f>IF(AND(ISNUMBER($BW1437),ISNUMBER($BX1437)),MIN(1,MAX(0,($BX1437-2017+1)/($BX1437-$BW1437+1))),"")</f>
        <v>0.2105263157894737</v>
      </c>
      <c r="P1437">
        <f>IF(AND(ISNUMBER($BW1437),ISNUMBER($BX1437)),MIN(1,MAX(0,($BX1437-2018+1)/($BX1437-$BW1437+1))),"")</f>
        <v>0.1578947368421053</v>
      </c>
      <c r="Q1437">
        <f>IF(AND(ISNUMBER($BW1437),ISNUMBER($BX1437)),MIN(1,MAX(0,($BX1437-2019+1)/($BX1437-$BW1437+1))),"")</f>
        <v>0.1052631578947368</v>
      </c>
      <c r="R1437">
        <f>IF(AND(ISNUMBER($BW1437),ISNUMBER($BX1437)),MIN(1,MAX(0,($BX1437-2016+1)/($BX1437-$BW1437+1))),"")</f>
        <v>0.2631578947368421</v>
      </c>
      <c r="S1437">
        <f>IF($L1437&lt;&gt;"",IF($L1437&gt;=2015.5,1,0),"")</f>
        <v>0.0</v>
      </c>
      <c r="T1437">
        <f>IF($L1437&lt;&gt;"",IF($L1437&gt;=2016,1,0),"")</f>
        <v>0.0</v>
      </c>
      <c r="U1437">
        <f>IF(ISNUMBER($BX1437),IF($BX1437&gt;=2016,1,0),"")</f>
        <v>1.0</v>
      </c>
      <c r="V1437">
        <f>IF(ISNUMBER($BW1437),IF($BW1437&gt;=2016,1,0),"")</f>
        <v>0.0</v>
      </c>
      <c r="W1437" t="str">
        <f>IF(AND(ISNUMBER($BW1437),ISNUMBER($BX1437)),IF($BW1437&gt;=2016,"post-only",IF($BX1437&lt;2016,"pre-only","mixed")),"")</f>
        <v>mixed</v>
      </c>
      <c r="X1437">
        <f>IF(AND(ISNUMBER($BW1437),ISNUMBER($BX1437)),MIN(1,MAX(0,($BX1437-2017+1)/($BX1437-$BW1437+1))),"")</f>
        <v>0.2105263157894737</v>
      </c>
      <c r="Y1437">
        <f>IF(AND(ISNUMBER($BW1437),ISNUMBER($BX1437)),MIN(1,MAX(0,($BX1437-2018+1)/($BX1437-$BW1437+1))),"")</f>
        <v>0.1578947368421053</v>
      </c>
      <c r="Z1437">
        <f>IF(AND(ISNUMBER($BW1437),ISNUMBER($BX1437)),MIN(1,MAX(0,($BX1437-2019+1)/($BX1437-$BW1437+1))),"")</f>
        <v>0.1052631578947368</v>
      </c>
      <c r="AA1437">
        <f>IF(ISNUMBER($BX1437),IF($BX1437&gt;=2017,1,0),"")</f>
        <v>1.0</v>
      </c>
      <c r="AB1437">
        <f>IF(ISNUMBER($BX1437),IF($BX1437&gt;=2018,1,0),"")</f>
        <v>1.0</v>
      </c>
      <c r="AC1437">
        <f>IF(ISNUMBER($BX1437),IF($BX1437&gt;=2019,1,0),"")</f>
        <v>1.0</v>
      </c>
      <c r="AD1437">
        <f>IF($L1437&lt;&gt;"",IF($L1437&gt;2013,1,0),"")</f>
        <v>0.0</v>
      </c>
      <c r="AE1437">
        <f>IF($L1437&lt;&gt;"",1+IF($L1437&gt;2011,1,0)+IF($L1437&gt;2014,1,0),"")</f>
        <v>1.0</v>
      </c>
      <c r="AF1437" t="inlineStr">
        <is>
          <t>bond (yield)</t>
        </is>
      </c>
      <c r="AG1437" t="inlineStr">
        <is>
          <t>performance</t>
        </is>
      </c>
      <c r="AH1437" t="inlineStr">
        <is>
          <t>99_NCE</t>
        </is>
      </c>
      <c r="AI1437" t="inlineStr">
        <is>
          <t>without ETS/CT</t>
        </is>
      </c>
      <c r="AJ1437" t="inlineStr">
        <is>
          <t>without ETS/CT</t>
        </is>
      </c>
      <c r="AK1437" t="str">
        <f>IF(AND($CF1437&lt;&gt;"",IFERROR(INDEX(subsample_country_map!$B:$B,MATCH($CF1437,subsample_country_map!$A:$A,0)),"")&lt;&gt;""),INDEX(subsample_country_map!$B:$B,MATCH($CF1437,subsample_country_map!$A:$A,0)),INDEX(lookup!$AA:$AA,MATCH($A1437,lookup!$A:$A,0)))</f>
        <v>1_US</v>
      </c>
      <c r="AL1437" t="str">
        <f>IF(AND($CF1437&lt;&gt;"",IFERROR(INDEX(subsample_country_map!$C:$C,MATCH($CF1437,subsample_country_map!$A:$A,0)),"")&lt;&gt;""),INDEX(subsample_country_map!$C:$C,MATCH($CF1437,subsample_country_map!$A:$A,0)),INDEX(lookup!$AB:$AB,MATCH($A1437,lookup!$A:$A,0)))</f>
        <v>1_developed</v>
      </c>
      <c r="AM1437" t="str">
        <f>IF(AND($CF1437&lt;&gt;"",IFERROR(INDEX(subsample_country_map!$D:$D,MATCH($CF1437,subsample_country_map!$A:$A,0)),"")&lt;&gt;""),INDEX(subsample_country_map!$D:$D,MATCH($CF1437,subsample_country_map!$A:$A,0)),INDEX(lookup!$AC:$AC,MATCH($A1437,lookup!$A:$A,0)))</f>
        <v>1_western</v>
      </c>
      <c r="AN1437" t="str">
        <f>IF(AND($CF1437&lt;&gt;"",IFERROR(INDEX(subsample_country_map!$E:$E,MATCH($CF1437,subsample_country_map!$A:$A,0)),"")&lt;&gt;""),INDEX(subsample_country_map!$E:$E,MATCH($CF1437,subsample_country_map!$A:$A,0)),INDEX(lookup!$AD:$AD,MATCH($A1437,lookup!$A:$A,0)))</f>
        <v>1_common law</v>
      </c>
      <c r="AO1437" t="str">
        <f>INDEX(lookup!$Y:$Y,MATCH($A1437,lookup!$A:$A,0))</f>
        <v>1_not published</v>
      </c>
      <c r="AP1437" t="str">
        <f>INDEX(lookup!$Z:$Z,MATCH($A1437,lookup!$A:$A,0))</f>
        <v>99_NCE</v>
      </c>
      <c r="AQ1437" t="str">
        <f>INDEX(lookup!$W:$W,MATCH($A1437,lookup!$A:$A,0))</f>
        <v>1_fin/acc/econ</v>
      </c>
      <c r="AS1437" t="inlineStr">
        <is>
          <t>staging</t>
        </is>
      </c>
      <c r="AT1437" t="inlineStr">
        <is>
          <t>bad-CER</t>
        </is>
      </c>
      <c r="AU1437" t="inlineStr">
        <is>
          <t>cost</t>
        </is>
      </c>
      <c r="AV1437" t="inlineStr">
        <is>
          <t>-2.434</t>
        </is>
      </c>
      <c r="AX1437" t="inlineStr">
        <is>
          <t>-1.540</t>
        </is>
      </c>
      <c r="BA1437" t="n">
        <v>7668</v>
      </c>
      <c r="BB1437" t="inlineStr">
        <is>
          <t>0</t>
        </is>
      </c>
      <c r="BC1437" t="inlineStr">
        <is>
          <t>FE</t>
        </is>
      </c>
      <c r="BD1437" t="inlineStr">
        <is>
          <t>two-way:firm and year</t>
        </is>
      </c>
      <c r="BE1437" t="inlineStr">
        <is>
          <t>none</t>
        </is>
      </c>
      <c r="BI1437" t="inlineStr">
        <is>
          <t>Table 6</t>
        </is>
      </c>
      <c r="BJ1437" t="inlineStr">
        <is>
          <t>col 3</t>
        </is>
      </c>
      <c r="BK1437" t="inlineStr">
        <is>
          <t>44</t>
        </is>
      </c>
      <c r="BL1437" t="inlineStr">
        <is>
          <t>∆Pollution -2.434 (-1.540)</t>
        </is>
      </c>
      <c r="BM1437" t="inlineStr">
        <is>
          <t>∆Pollution</t>
        </is>
      </c>
      <c r="BN1437" t="inlineStr">
        <is>
          <t>∆CS</t>
        </is>
      </c>
      <c r="BO1437" t="inlineStr">
        <is>
          <t>update</t>
        </is>
      </c>
      <c r="BP1437" t="inlineStr">
        <is>
          <t>Li &amp; Qiu (2026)</t>
        </is>
      </c>
      <c r="BQ1437" t="inlineStr">
        <is>
          <t>computed</t>
        </is>
      </c>
      <c r="BT1437" t="n">
        <v>0</v>
      </c>
      <c r="BU1437" t="inlineStr">
        <is>
          <t>staging_Li_Qui_2026.csv</t>
        </is>
      </c>
      <c r="BW1437" t="n">
        <v>2002</v>
      </c>
      <c r="BX1437" t="n">
        <v>2020</v>
      </c>
      <c r="BY1437" t="inlineStr">
        <is>
          <t>US</t>
        </is>
      </c>
      <c r="BZ1437" t="n">
        <v>2011</v>
      </c>
      <c r="CA1437" t="n">
        <v>0.2631578947368421</v>
      </c>
      <c r="CB1437" t="n">
        <v>0</v>
      </c>
      <c r="CC1437" t="n">
        <v>1</v>
      </c>
      <c r="CD1437" t="n">
        <v>0.01758560380341744</v>
      </c>
      <c r="CE1437" t="n">
        <v>1</v>
      </c>
    </row>
    <row r="1438">
      <c r="A1438" t="inlineStr">
        <is>
          <t>Li &amp; Qiu (2026)</t>
        </is>
      </c>
      <c r="B1438" t="n">
        <v>2743</v>
      </c>
      <c r="C1438" t="n">
        <v>0.01644230600110351</v>
      </c>
      <c r="D1438" t="n">
        <v>7668</v>
      </c>
      <c r="E1438">
        <f>IF(ISNUMBER($BA1438),$BA1438,IF(AND(ISNUMBER($D1438),ISNUMBER($BW1438),ISNUMBER($BX1438)),$D1438*($BX1438-$BW1438+1),""))</f>
        <v>7668.0</v>
      </c>
      <c r="H1438" t="inlineStr">
        <is>
          <t>partial</t>
        </is>
      </c>
      <c r="I1438" t="inlineStr">
        <is>
          <t>T-Statistic available</t>
        </is>
      </c>
      <c r="J1438">
        <f>IF($BW1438&lt;&gt;"",$BW1438,"")</f>
        <v>2002.0</v>
      </c>
      <c r="K1438">
        <f>IF($BX1438&lt;&gt;"",$BX1438,"")</f>
        <v>2020.0</v>
      </c>
      <c r="L1438">
        <f>IF(AND(ISNUMBER($BW1438),ISNUMBER($BX1438)),($BW1438+$BX1438)/2,"")</f>
        <v>2011.0</v>
      </c>
      <c r="M1438">
        <f>IF($L1438&lt;&gt;"",$L1438,"")</f>
        <v>2011.0</v>
      </c>
      <c r="N1438">
        <f>IF(AND(ISNUMBER($BW1438),ISNUMBER($BX1438)),MIN(1,MAX(0,($BX1438-2016+1)/($BX1438-$BW1438+1))),"")</f>
        <v>0.2631578947368421</v>
      </c>
      <c r="O1438">
        <f>IF(AND(ISNUMBER($BW1438),ISNUMBER($BX1438)),MIN(1,MAX(0,($BX1438-2017+1)/($BX1438-$BW1438+1))),"")</f>
        <v>0.2105263157894737</v>
      </c>
      <c r="P1438">
        <f>IF(AND(ISNUMBER($BW1438),ISNUMBER($BX1438)),MIN(1,MAX(0,($BX1438-2018+1)/($BX1438-$BW1438+1))),"")</f>
        <v>0.1578947368421053</v>
      </c>
      <c r="Q1438">
        <f>IF(AND(ISNUMBER($BW1438),ISNUMBER($BX1438)),MIN(1,MAX(0,($BX1438-2019+1)/($BX1438-$BW1438+1))),"")</f>
        <v>0.1052631578947368</v>
      </c>
      <c r="R1438">
        <f>IF(AND(ISNUMBER($BW1438),ISNUMBER($BX1438)),MIN(1,MAX(0,($BX1438-2016+1)/($BX1438-$BW1438+1))),"")</f>
        <v>0.2631578947368421</v>
      </c>
      <c r="S1438">
        <f>IF($L1438&lt;&gt;"",IF($L1438&gt;=2015.5,1,0),"")</f>
        <v>0.0</v>
      </c>
      <c r="T1438">
        <f>IF($L1438&lt;&gt;"",IF($L1438&gt;=2016,1,0),"")</f>
        <v>0.0</v>
      </c>
      <c r="U1438">
        <f>IF(ISNUMBER($BX1438),IF($BX1438&gt;=2016,1,0),"")</f>
        <v>1.0</v>
      </c>
      <c r="V1438">
        <f>IF(ISNUMBER($BW1438),IF($BW1438&gt;=2016,1,0),"")</f>
        <v>0.0</v>
      </c>
      <c r="W1438" t="str">
        <f>IF(AND(ISNUMBER($BW1438),ISNUMBER($BX1438)),IF($BW1438&gt;=2016,"post-only",IF($BX1438&lt;2016,"pre-only","mixed")),"")</f>
        <v>mixed</v>
      </c>
      <c r="X1438">
        <f>IF(AND(ISNUMBER($BW1438),ISNUMBER($BX1438)),MIN(1,MAX(0,($BX1438-2017+1)/($BX1438-$BW1438+1))),"")</f>
        <v>0.2105263157894737</v>
      </c>
      <c r="Y1438">
        <f>IF(AND(ISNUMBER($BW1438),ISNUMBER($BX1438)),MIN(1,MAX(0,($BX1438-2018+1)/($BX1438-$BW1438+1))),"")</f>
        <v>0.1578947368421053</v>
      </c>
      <c r="Z1438">
        <f>IF(AND(ISNUMBER($BW1438),ISNUMBER($BX1438)),MIN(1,MAX(0,($BX1438-2019+1)/($BX1438-$BW1438+1))),"")</f>
        <v>0.1052631578947368</v>
      </c>
      <c r="AA1438">
        <f>IF(ISNUMBER($BX1438),IF($BX1438&gt;=2017,1,0),"")</f>
        <v>1.0</v>
      </c>
      <c r="AB1438">
        <f>IF(ISNUMBER($BX1438),IF($BX1438&gt;=2018,1,0),"")</f>
        <v>1.0</v>
      </c>
      <c r="AC1438">
        <f>IF(ISNUMBER($BX1438),IF($BX1438&gt;=2019,1,0),"")</f>
        <v>1.0</v>
      </c>
      <c r="AD1438">
        <f>IF($L1438&lt;&gt;"",IF($L1438&gt;2013,1,0),"")</f>
        <v>0.0</v>
      </c>
      <c r="AE1438">
        <f>IF($L1438&lt;&gt;"",1+IF($L1438&gt;2011,1,0)+IF($L1438&gt;2014,1,0),"")</f>
        <v>1.0</v>
      </c>
      <c r="AF1438" t="inlineStr">
        <is>
          <t>bond (yield)</t>
        </is>
      </c>
      <c r="AG1438" t="inlineStr">
        <is>
          <t>performance</t>
        </is>
      </c>
      <c r="AH1438" t="inlineStr">
        <is>
          <t>99_NCE</t>
        </is>
      </c>
      <c r="AI1438" t="inlineStr">
        <is>
          <t>without ETS/CT</t>
        </is>
      </c>
      <c r="AJ1438" t="inlineStr">
        <is>
          <t>without ETS/CT</t>
        </is>
      </c>
      <c r="AK1438" t="str">
        <f>IF(AND($CF1438&lt;&gt;"",IFERROR(INDEX(subsample_country_map!$B:$B,MATCH($CF1438,subsample_country_map!$A:$A,0)),"")&lt;&gt;""),INDEX(subsample_country_map!$B:$B,MATCH($CF1438,subsample_country_map!$A:$A,0)),INDEX(lookup!$AA:$AA,MATCH($A1438,lookup!$A:$A,0)))</f>
        <v>1_US</v>
      </c>
      <c r="AL1438" t="str">
        <f>IF(AND($CF1438&lt;&gt;"",IFERROR(INDEX(subsample_country_map!$C:$C,MATCH($CF1438,subsample_country_map!$A:$A,0)),"")&lt;&gt;""),INDEX(subsample_country_map!$C:$C,MATCH($CF1438,subsample_country_map!$A:$A,0)),INDEX(lookup!$AB:$AB,MATCH($A1438,lookup!$A:$A,0)))</f>
        <v>1_developed</v>
      </c>
      <c r="AM1438" t="str">
        <f>IF(AND($CF1438&lt;&gt;"",IFERROR(INDEX(subsample_country_map!$D:$D,MATCH($CF1438,subsample_country_map!$A:$A,0)),"")&lt;&gt;""),INDEX(subsample_country_map!$D:$D,MATCH($CF1438,subsample_country_map!$A:$A,0)),INDEX(lookup!$AC:$AC,MATCH($A1438,lookup!$A:$A,0)))</f>
        <v>1_western</v>
      </c>
      <c r="AN1438" t="str">
        <f>IF(AND($CF1438&lt;&gt;"",IFERROR(INDEX(subsample_country_map!$E:$E,MATCH($CF1438,subsample_country_map!$A:$A,0)),"")&lt;&gt;""),INDEX(subsample_country_map!$E:$E,MATCH($CF1438,subsample_country_map!$A:$A,0)),INDEX(lookup!$AD:$AD,MATCH($A1438,lookup!$A:$A,0)))</f>
        <v>1_common law</v>
      </c>
      <c r="AO1438" t="str">
        <f>INDEX(lookup!$Y:$Y,MATCH($A1438,lookup!$A:$A,0))</f>
        <v>1_not published</v>
      </c>
      <c r="AP1438" t="str">
        <f>INDEX(lookup!$Z:$Z,MATCH($A1438,lookup!$A:$A,0))</f>
        <v>99_NCE</v>
      </c>
      <c r="AQ1438" t="str">
        <f>INDEX(lookup!$W:$W,MATCH($A1438,lookup!$A:$A,0))</f>
        <v>1_fin/acc/econ</v>
      </c>
      <c r="AS1438" t="inlineStr">
        <is>
          <t>staging</t>
        </is>
      </c>
      <c r="AT1438" t="inlineStr">
        <is>
          <t>bad-CER</t>
        </is>
      </c>
      <c r="AU1438" t="inlineStr">
        <is>
          <t>cost</t>
        </is>
      </c>
      <c r="AV1438" t="inlineStr">
        <is>
          <t>-1.853</t>
        </is>
      </c>
      <c r="AX1438" t="inlineStr">
        <is>
          <t>-1.440</t>
        </is>
      </c>
      <c r="BA1438" t="n">
        <v>7668</v>
      </c>
      <c r="BB1438" t="inlineStr">
        <is>
          <t>0</t>
        </is>
      </c>
      <c r="BC1438" t="inlineStr">
        <is>
          <t>FE</t>
        </is>
      </c>
      <c r="BD1438" t="inlineStr">
        <is>
          <t>two-way:firm and year</t>
        </is>
      </c>
      <c r="BE1438" t="inlineStr">
        <is>
          <t>none</t>
        </is>
      </c>
      <c r="BI1438" t="inlineStr">
        <is>
          <t>Table 6</t>
        </is>
      </c>
      <c r="BJ1438" t="inlineStr">
        <is>
          <t>col 4</t>
        </is>
      </c>
      <c r="BK1438" t="inlineStr">
        <is>
          <t>44</t>
        </is>
      </c>
      <c r="BL1438" t="inlineStr">
        <is>
          <t>∆Pollution -1.853 (-1.440)</t>
        </is>
      </c>
      <c r="BM1438" t="inlineStr">
        <is>
          <t>∆Pollution</t>
        </is>
      </c>
      <c r="BN1438" t="inlineStr">
        <is>
          <t>∆CS</t>
        </is>
      </c>
      <c r="BO1438" t="inlineStr">
        <is>
          <t>update</t>
        </is>
      </c>
      <c r="BP1438" t="inlineStr">
        <is>
          <t>Li &amp; Qiu (2026)</t>
        </is>
      </c>
      <c r="BQ1438" t="inlineStr">
        <is>
          <t>computed</t>
        </is>
      </c>
      <c r="BT1438" t="n">
        <v>0</v>
      </c>
      <c r="BU1438" t="inlineStr">
        <is>
          <t>staging_Li_Qui_2026.csv</t>
        </is>
      </c>
      <c r="BW1438" t="n">
        <v>2002</v>
      </c>
      <c r="BX1438" t="n">
        <v>2020</v>
      </c>
      <c r="BY1438" t="inlineStr">
        <is>
          <t>US</t>
        </is>
      </c>
      <c r="BZ1438" t="n">
        <v>2011</v>
      </c>
      <c r="CA1438" t="n">
        <v>0.2631578947368421</v>
      </c>
      <c r="CB1438" t="n">
        <v>0</v>
      </c>
      <c r="CC1438" t="n">
        <v>1</v>
      </c>
      <c r="CD1438" t="n">
        <v>0.0164437879641663</v>
      </c>
      <c r="CE1438" t="n">
        <v>1</v>
      </c>
    </row>
    <row r="1439">
      <c r="A1439" t="inlineStr">
        <is>
          <t>Li &amp; Qiu (2026)</t>
        </is>
      </c>
      <c r="B1439" t="n">
        <v>2744</v>
      </c>
      <c r="C1439" t="n">
        <v>-0.05433094398590507</v>
      </c>
      <c r="D1439" t="n">
        <v>6257</v>
      </c>
      <c r="E1439">
        <f>IF(ISNUMBER($BA1439),$BA1439,IF(AND(ISNUMBER($D1439),ISNUMBER($BW1439),ISNUMBER($BX1439)),$D1439*($BX1439-$BW1439+1),""))</f>
        <v>6257.0</v>
      </c>
      <c r="H1439" t="inlineStr">
        <is>
          <t>partial</t>
        </is>
      </c>
      <c r="I1439" t="inlineStr">
        <is>
          <t>T-Statistic available</t>
        </is>
      </c>
      <c r="J1439">
        <f>IF($BW1439&lt;&gt;"",$BW1439,"")</f>
        <v>2002.0</v>
      </c>
      <c r="K1439">
        <f>IF($BX1439&lt;&gt;"",$BX1439,"")</f>
        <v>2020.0</v>
      </c>
      <c r="L1439">
        <f>IF(AND(ISNUMBER($BW1439),ISNUMBER($BX1439)),($BW1439+$BX1439)/2,"")</f>
        <v>2011.0</v>
      </c>
      <c r="M1439">
        <f>IF($L1439&lt;&gt;"",$L1439,"")</f>
        <v>2011.0</v>
      </c>
      <c r="N1439">
        <f>IF(AND(ISNUMBER($BW1439),ISNUMBER($BX1439)),MIN(1,MAX(0,($BX1439-2016+1)/($BX1439-$BW1439+1))),"")</f>
        <v>0.2631578947368421</v>
      </c>
      <c r="O1439">
        <f>IF(AND(ISNUMBER($BW1439),ISNUMBER($BX1439)),MIN(1,MAX(0,($BX1439-2017+1)/($BX1439-$BW1439+1))),"")</f>
        <v>0.2105263157894737</v>
      </c>
      <c r="P1439">
        <f>IF(AND(ISNUMBER($BW1439),ISNUMBER($BX1439)),MIN(1,MAX(0,($BX1439-2018+1)/($BX1439-$BW1439+1))),"")</f>
        <v>0.1578947368421053</v>
      </c>
      <c r="Q1439">
        <f>IF(AND(ISNUMBER($BW1439),ISNUMBER($BX1439)),MIN(1,MAX(0,($BX1439-2019+1)/($BX1439-$BW1439+1))),"")</f>
        <v>0.1052631578947368</v>
      </c>
      <c r="R1439">
        <f>IF(AND(ISNUMBER($BW1439),ISNUMBER($BX1439)),MIN(1,MAX(0,($BX1439-2016+1)/($BX1439-$BW1439+1))),"")</f>
        <v>0.2631578947368421</v>
      </c>
      <c r="S1439">
        <f>IF($L1439&lt;&gt;"",IF($L1439&gt;=2015.5,1,0),"")</f>
        <v>0.0</v>
      </c>
      <c r="T1439">
        <f>IF($L1439&lt;&gt;"",IF($L1439&gt;=2016,1,0),"")</f>
        <v>0.0</v>
      </c>
      <c r="U1439">
        <f>IF(ISNUMBER($BX1439),IF($BX1439&gt;=2016,1,0),"")</f>
        <v>1.0</v>
      </c>
      <c r="V1439">
        <f>IF(ISNUMBER($BW1439),IF($BW1439&gt;=2016,1,0),"")</f>
        <v>0.0</v>
      </c>
      <c r="W1439" t="str">
        <f>IF(AND(ISNUMBER($BW1439),ISNUMBER($BX1439)),IF($BW1439&gt;=2016,"post-only",IF($BX1439&lt;2016,"pre-only","mixed")),"")</f>
        <v>mixed</v>
      </c>
      <c r="X1439">
        <f>IF(AND(ISNUMBER($BW1439),ISNUMBER($BX1439)),MIN(1,MAX(0,($BX1439-2017+1)/($BX1439-$BW1439+1))),"")</f>
        <v>0.2105263157894737</v>
      </c>
      <c r="Y1439">
        <f>IF(AND(ISNUMBER($BW1439),ISNUMBER($BX1439)),MIN(1,MAX(0,($BX1439-2018+1)/($BX1439-$BW1439+1))),"")</f>
        <v>0.1578947368421053</v>
      </c>
      <c r="Z1439">
        <f>IF(AND(ISNUMBER($BW1439),ISNUMBER($BX1439)),MIN(1,MAX(0,($BX1439-2019+1)/($BX1439-$BW1439+1))),"")</f>
        <v>0.1052631578947368</v>
      </c>
      <c r="AA1439">
        <f>IF(ISNUMBER($BX1439),IF($BX1439&gt;=2017,1,0),"")</f>
        <v>1.0</v>
      </c>
      <c r="AB1439">
        <f>IF(ISNUMBER($BX1439),IF($BX1439&gt;=2018,1,0),"")</f>
        <v>1.0</v>
      </c>
      <c r="AC1439">
        <f>IF(ISNUMBER($BX1439),IF($BX1439&gt;=2019,1,0),"")</f>
        <v>1.0</v>
      </c>
      <c r="AD1439">
        <f>IF($L1439&lt;&gt;"",IF($L1439&gt;2013,1,0),"")</f>
        <v>0.0</v>
      </c>
      <c r="AE1439">
        <f>IF($L1439&lt;&gt;"",1+IF($L1439&gt;2011,1,0)+IF($L1439&gt;2014,1,0),"")</f>
        <v>1.0</v>
      </c>
      <c r="AF1439" t="inlineStr">
        <is>
          <t>bond (yield)</t>
        </is>
      </c>
      <c r="AG1439" t="inlineStr">
        <is>
          <t>performance</t>
        </is>
      </c>
      <c r="AH1439" t="inlineStr">
        <is>
          <t>99_NCE</t>
        </is>
      </c>
      <c r="AI1439" t="inlineStr">
        <is>
          <t>without ETS/CT</t>
        </is>
      </c>
      <c r="AJ1439" t="inlineStr">
        <is>
          <t>without ETS/CT</t>
        </is>
      </c>
      <c r="AK1439" t="str">
        <f>IF(AND($CF1439&lt;&gt;"",IFERROR(INDEX(subsample_country_map!$B:$B,MATCH($CF1439,subsample_country_map!$A:$A,0)),"")&lt;&gt;""),INDEX(subsample_country_map!$B:$B,MATCH($CF1439,subsample_country_map!$A:$A,0)),INDEX(lookup!$AA:$AA,MATCH($A1439,lookup!$A:$A,0)))</f>
        <v>1_US</v>
      </c>
      <c r="AL1439" t="str">
        <f>IF(AND($CF1439&lt;&gt;"",IFERROR(INDEX(subsample_country_map!$C:$C,MATCH($CF1439,subsample_country_map!$A:$A,0)),"")&lt;&gt;""),INDEX(subsample_country_map!$C:$C,MATCH($CF1439,subsample_country_map!$A:$A,0)),INDEX(lookup!$AB:$AB,MATCH($A1439,lookup!$A:$A,0)))</f>
        <v>1_developed</v>
      </c>
      <c r="AM1439" t="str">
        <f>IF(AND($CF1439&lt;&gt;"",IFERROR(INDEX(subsample_country_map!$D:$D,MATCH($CF1439,subsample_country_map!$A:$A,0)),"")&lt;&gt;""),INDEX(subsample_country_map!$D:$D,MATCH($CF1439,subsample_country_map!$A:$A,0)),INDEX(lookup!$AC:$AC,MATCH($A1439,lookup!$A:$A,0)))</f>
        <v>1_western</v>
      </c>
      <c r="AN1439" t="str">
        <f>IF(AND($CF1439&lt;&gt;"",IFERROR(INDEX(subsample_country_map!$E:$E,MATCH($CF1439,subsample_country_map!$A:$A,0)),"")&lt;&gt;""),INDEX(subsample_country_map!$E:$E,MATCH($CF1439,subsample_country_map!$A:$A,0)),INDEX(lookup!$AD:$AD,MATCH($A1439,lookup!$A:$A,0)))</f>
        <v>1_common law</v>
      </c>
      <c r="AO1439" t="str">
        <f>INDEX(lookup!$Y:$Y,MATCH($A1439,lookup!$A:$A,0))</f>
        <v>1_not published</v>
      </c>
      <c r="AP1439" t="str">
        <f>INDEX(lookup!$Z:$Z,MATCH($A1439,lookup!$A:$A,0))</f>
        <v>99_NCE</v>
      </c>
      <c r="AQ1439" t="str">
        <f>INDEX(lookup!$W:$W,MATCH($A1439,lookup!$A:$A,0))</f>
        <v>1_fin/acc/econ</v>
      </c>
      <c r="AS1439" t="inlineStr">
        <is>
          <t>staging</t>
        </is>
      </c>
      <c r="AT1439" t="inlineStr">
        <is>
          <t>bad-CER</t>
        </is>
      </c>
      <c r="AU1439" t="inlineStr">
        <is>
          <t>cost</t>
        </is>
      </c>
      <c r="AV1439" t="inlineStr">
        <is>
          <t>3.490</t>
        </is>
      </c>
      <c r="AX1439" t="inlineStr">
        <is>
          <t>4.304</t>
        </is>
      </c>
      <c r="BA1439" t="n">
        <v>6257</v>
      </c>
      <c r="BB1439" t="inlineStr">
        <is>
          <t>0</t>
        </is>
      </c>
      <c r="BC1439" t="inlineStr">
        <is>
          <t>FE</t>
        </is>
      </c>
      <c r="BD1439" t="inlineStr">
        <is>
          <t>two-way:firm and year</t>
        </is>
      </c>
      <c r="BE1439" t="inlineStr">
        <is>
          <t>none</t>
        </is>
      </c>
      <c r="BI1439" t="inlineStr">
        <is>
          <t>Table 7</t>
        </is>
      </c>
      <c r="BJ1439" t="inlineStr">
        <is>
          <t>col 1</t>
        </is>
      </c>
      <c r="BK1439" t="inlineStr">
        <is>
          <t>45</t>
        </is>
      </c>
      <c r="BL1439" t="inlineStr">
        <is>
          <t>∆Pollution 3.490*** (4.304)</t>
        </is>
      </c>
      <c r="BM1439" t="inlineStr">
        <is>
          <t>∆Pollution</t>
        </is>
      </c>
      <c r="BN1439" t="inlineStr">
        <is>
          <t>∆CS</t>
        </is>
      </c>
      <c r="BO1439" t="inlineStr">
        <is>
          <t>update</t>
        </is>
      </c>
      <c r="BP1439" t="inlineStr">
        <is>
          <t>Li &amp; Qiu (2026)</t>
        </is>
      </c>
      <c r="BQ1439" t="inlineStr">
        <is>
          <t>computed</t>
        </is>
      </c>
      <c r="BT1439" t="n">
        <v>0</v>
      </c>
      <c r="BU1439" t="inlineStr">
        <is>
          <t>staging_Li_Qui_2026.csv</t>
        </is>
      </c>
      <c r="BW1439" t="n">
        <v>2002</v>
      </c>
      <c r="BX1439" t="n">
        <v>2020</v>
      </c>
      <c r="BY1439" t="inlineStr">
        <is>
          <t>US</t>
        </is>
      </c>
      <c r="BZ1439" t="n">
        <v>2011</v>
      </c>
      <c r="CA1439" t="n">
        <v>0.2631578947368421</v>
      </c>
      <c r="CB1439" t="n">
        <v>0</v>
      </c>
      <c r="CC1439" t="n">
        <v>1</v>
      </c>
      <c r="CD1439" t="n">
        <v>-0.05438449782677869</v>
      </c>
      <c r="CE1439" t="n">
        <v>1</v>
      </c>
    </row>
    <row r="1440">
      <c r="A1440" t="inlineStr">
        <is>
          <t>Li &amp; Qiu (2026)</t>
        </is>
      </c>
      <c r="B1440" t="n">
        <v>2745</v>
      </c>
      <c r="C1440" t="n">
        <v>-0.05635696606513013</v>
      </c>
      <c r="D1440" t="n">
        <v>6257</v>
      </c>
      <c r="E1440">
        <f>IF(ISNUMBER($BA1440),$BA1440,IF(AND(ISNUMBER($D1440),ISNUMBER($BW1440),ISNUMBER($BX1440)),$D1440*($BX1440-$BW1440+1),""))</f>
        <v>6257.0</v>
      </c>
      <c r="H1440" t="inlineStr">
        <is>
          <t>partial</t>
        </is>
      </c>
      <c r="I1440" t="inlineStr">
        <is>
          <t>T-Statistic available</t>
        </is>
      </c>
      <c r="J1440">
        <f>IF($BW1440&lt;&gt;"",$BW1440,"")</f>
        <v>2002.0</v>
      </c>
      <c r="K1440">
        <f>IF($BX1440&lt;&gt;"",$BX1440,"")</f>
        <v>2020.0</v>
      </c>
      <c r="L1440">
        <f>IF(AND(ISNUMBER($BW1440),ISNUMBER($BX1440)),($BW1440+$BX1440)/2,"")</f>
        <v>2011.0</v>
      </c>
      <c r="M1440">
        <f>IF($L1440&lt;&gt;"",$L1440,"")</f>
        <v>2011.0</v>
      </c>
      <c r="N1440">
        <f>IF(AND(ISNUMBER($BW1440),ISNUMBER($BX1440)),MIN(1,MAX(0,($BX1440-2016+1)/($BX1440-$BW1440+1))),"")</f>
        <v>0.2631578947368421</v>
      </c>
      <c r="O1440">
        <f>IF(AND(ISNUMBER($BW1440),ISNUMBER($BX1440)),MIN(1,MAX(0,($BX1440-2017+1)/($BX1440-$BW1440+1))),"")</f>
        <v>0.2105263157894737</v>
      </c>
      <c r="P1440">
        <f>IF(AND(ISNUMBER($BW1440),ISNUMBER($BX1440)),MIN(1,MAX(0,($BX1440-2018+1)/($BX1440-$BW1440+1))),"")</f>
        <v>0.1578947368421053</v>
      </c>
      <c r="Q1440">
        <f>IF(AND(ISNUMBER($BW1440),ISNUMBER($BX1440)),MIN(1,MAX(0,($BX1440-2019+1)/($BX1440-$BW1440+1))),"")</f>
        <v>0.1052631578947368</v>
      </c>
      <c r="R1440">
        <f>IF(AND(ISNUMBER($BW1440),ISNUMBER($BX1440)),MIN(1,MAX(0,($BX1440-2016+1)/($BX1440-$BW1440+1))),"")</f>
        <v>0.2631578947368421</v>
      </c>
      <c r="S1440">
        <f>IF($L1440&lt;&gt;"",IF($L1440&gt;=2015.5,1,0),"")</f>
        <v>0.0</v>
      </c>
      <c r="T1440">
        <f>IF($L1440&lt;&gt;"",IF($L1440&gt;=2016,1,0),"")</f>
        <v>0.0</v>
      </c>
      <c r="U1440">
        <f>IF(ISNUMBER($BX1440),IF($BX1440&gt;=2016,1,0),"")</f>
        <v>1.0</v>
      </c>
      <c r="V1440">
        <f>IF(ISNUMBER($BW1440),IF($BW1440&gt;=2016,1,0),"")</f>
        <v>0.0</v>
      </c>
      <c r="W1440" t="str">
        <f>IF(AND(ISNUMBER($BW1440),ISNUMBER($BX1440)),IF($BW1440&gt;=2016,"post-only",IF($BX1440&lt;2016,"pre-only","mixed")),"")</f>
        <v>mixed</v>
      </c>
      <c r="X1440">
        <f>IF(AND(ISNUMBER($BW1440),ISNUMBER($BX1440)),MIN(1,MAX(0,($BX1440-2017+1)/($BX1440-$BW1440+1))),"")</f>
        <v>0.2105263157894737</v>
      </c>
      <c r="Y1440">
        <f>IF(AND(ISNUMBER($BW1440),ISNUMBER($BX1440)),MIN(1,MAX(0,($BX1440-2018+1)/($BX1440-$BW1440+1))),"")</f>
        <v>0.1578947368421053</v>
      </c>
      <c r="Z1440">
        <f>IF(AND(ISNUMBER($BW1440),ISNUMBER($BX1440)),MIN(1,MAX(0,($BX1440-2019+1)/($BX1440-$BW1440+1))),"")</f>
        <v>0.1052631578947368</v>
      </c>
      <c r="AA1440">
        <f>IF(ISNUMBER($BX1440),IF($BX1440&gt;=2017,1,0),"")</f>
        <v>1.0</v>
      </c>
      <c r="AB1440">
        <f>IF(ISNUMBER($BX1440),IF($BX1440&gt;=2018,1,0),"")</f>
        <v>1.0</v>
      </c>
      <c r="AC1440">
        <f>IF(ISNUMBER($BX1440),IF($BX1440&gt;=2019,1,0),"")</f>
        <v>1.0</v>
      </c>
      <c r="AD1440">
        <f>IF($L1440&lt;&gt;"",IF($L1440&gt;2013,1,0),"")</f>
        <v>0.0</v>
      </c>
      <c r="AE1440">
        <f>IF($L1440&lt;&gt;"",1+IF($L1440&gt;2011,1,0)+IF($L1440&gt;2014,1,0),"")</f>
        <v>1.0</v>
      </c>
      <c r="AF1440" t="inlineStr">
        <is>
          <t>bond (yield)</t>
        </is>
      </c>
      <c r="AG1440" t="inlineStr">
        <is>
          <t>performance</t>
        </is>
      </c>
      <c r="AH1440" t="inlineStr">
        <is>
          <t>99_NCE</t>
        </is>
      </c>
      <c r="AI1440" t="inlineStr">
        <is>
          <t>without ETS/CT</t>
        </is>
      </c>
      <c r="AJ1440" t="inlineStr">
        <is>
          <t>without ETS/CT</t>
        </is>
      </c>
      <c r="AK1440" t="str">
        <f>IF(AND($CF1440&lt;&gt;"",IFERROR(INDEX(subsample_country_map!$B:$B,MATCH($CF1440,subsample_country_map!$A:$A,0)),"")&lt;&gt;""),INDEX(subsample_country_map!$B:$B,MATCH($CF1440,subsample_country_map!$A:$A,0)),INDEX(lookup!$AA:$AA,MATCH($A1440,lookup!$A:$A,0)))</f>
        <v>1_US</v>
      </c>
      <c r="AL1440" t="str">
        <f>IF(AND($CF1440&lt;&gt;"",IFERROR(INDEX(subsample_country_map!$C:$C,MATCH($CF1440,subsample_country_map!$A:$A,0)),"")&lt;&gt;""),INDEX(subsample_country_map!$C:$C,MATCH($CF1440,subsample_country_map!$A:$A,0)),INDEX(lookup!$AB:$AB,MATCH($A1440,lookup!$A:$A,0)))</f>
        <v>1_developed</v>
      </c>
      <c r="AM1440" t="str">
        <f>IF(AND($CF1440&lt;&gt;"",IFERROR(INDEX(subsample_country_map!$D:$D,MATCH($CF1440,subsample_country_map!$A:$A,0)),"")&lt;&gt;""),INDEX(subsample_country_map!$D:$D,MATCH($CF1440,subsample_country_map!$A:$A,0)),INDEX(lookup!$AC:$AC,MATCH($A1440,lookup!$A:$A,0)))</f>
        <v>1_western</v>
      </c>
      <c r="AN1440" t="str">
        <f>IF(AND($CF1440&lt;&gt;"",IFERROR(INDEX(subsample_country_map!$E:$E,MATCH($CF1440,subsample_country_map!$A:$A,0)),"")&lt;&gt;""),INDEX(subsample_country_map!$E:$E,MATCH($CF1440,subsample_country_map!$A:$A,0)),INDEX(lookup!$AD:$AD,MATCH($A1440,lookup!$A:$A,0)))</f>
        <v>1_common law</v>
      </c>
      <c r="AO1440" t="str">
        <f>INDEX(lookup!$Y:$Y,MATCH($A1440,lookup!$A:$A,0))</f>
        <v>1_not published</v>
      </c>
      <c r="AP1440" t="str">
        <f>INDEX(lookup!$Z:$Z,MATCH($A1440,lookup!$A:$A,0))</f>
        <v>99_NCE</v>
      </c>
      <c r="AQ1440" t="str">
        <f>INDEX(lookup!$W:$W,MATCH($A1440,lookup!$A:$A,0))</f>
        <v>1_fin/acc/econ</v>
      </c>
      <c r="AS1440" t="inlineStr">
        <is>
          <t>staging</t>
        </is>
      </c>
      <c r="AT1440" t="inlineStr">
        <is>
          <t>bad-CER</t>
        </is>
      </c>
      <c r="AU1440" t="inlineStr">
        <is>
          <t>cost</t>
        </is>
      </c>
      <c r="AV1440" t="inlineStr">
        <is>
          <t>3.234</t>
        </is>
      </c>
      <c r="AX1440" t="inlineStr">
        <is>
          <t>4.465</t>
        </is>
      </c>
      <c r="BA1440" t="n">
        <v>6257</v>
      </c>
      <c r="BB1440" t="inlineStr">
        <is>
          <t>0</t>
        </is>
      </c>
      <c r="BC1440" t="inlineStr">
        <is>
          <t>FE</t>
        </is>
      </c>
      <c r="BD1440" t="inlineStr">
        <is>
          <t>two-way:firm and year</t>
        </is>
      </c>
      <c r="BE1440" t="inlineStr">
        <is>
          <t>none</t>
        </is>
      </c>
      <c r="BI1440" t="inlineStr">
        <is>
          <t>Table 7</t>
        </is>
      </c>
      <c r="BJ1440" t="inlineStr">
        <is>
          <t>col 2</t>
        </is>
      </c>
      <c r="BK1440" t="inlineStr">
        <is>
          <t>45</t>
        </is>
      </c>
      <c r="BL1440" t="inlineStr">
        <is>
          <t>∆Pollution 3.234*** (4.465)</t>
        </is>
      </c>
      <c r="BM1440" t="inlineStr">
        <is>
          <t>∆Pollution</t>
        </is>
      </c>
      <c r="BN1440" t="inlineStr">
        <is>
          <t>∆CS</t>
        </is>
      </c>
      <c r="BO1440" t="inlineStr">
        <is>
          <t>update</t>
        </is>
      </c>
      <c r="BP1440" t="inlineStr">
        <is>
          <t>Li &amp; Qiu (2026)</t>
        </is>
      </c>
      <c r="BQ1440" t="inlineStr">
        <is>
          <t>computed</t>
        </is>
      </c>
      <c r="BT1440" t="n">
        <v>0</v>
      </c>
      <c r="BU1440" t="inlineStr">
        <is>
          <t>staging_Li_Qui_2026.csv</t>
        </is>
      </c>
      <c r="BW1440" t="n">
        <v>2002</v>
      </c>
      <c r="BX1440" t="n">
        <v>2020</v>
      </c>
      <c r="BY1440" t="inlineStr">
        <is>
          <t>US</t>
        </is>
      </c>
      <c r="BZ1440" t="n">
        <v>2011</v>
      </c>
      <c r="CA1440" t="n">
        <v>0.2631578947368421</v>
      </c>
      <c r="CB1440" t="n">
        <v>0</v>
      </c>
      <c r="CC1440" t="n">
        <v>1</v>
      </c>
      <c r="CD1440" t="n">
        <v>-0.05641674528889344</v>
      </c>
      <c r="CE1440" t="n">
        <v>1</v>
      </c>
    </row>
    <row r="1441">
      <c r="A1441" t="inlineStr">
        <is>
          <t>Li &amp; Qiu (2026)</t>
        </is>
      </c>
      <c r="B1441" t="n">
        <v>2746</v>
      </c>
      <c r="C1441" t="n">
        <v>0.001785613161812544</v>
      </c>
      <c r="D1441" t="n">
        <v>6963</v>
      </c>
      <c r="E1441">
        <f>IF(ISNUMBER($BA1441),$BA1441,IF(AND(ISNUMBER($D1441),ISNUMBER($BW1441),ISNUMBER($BX1441)),$D1441*($BX1441-$BW1441+1),""))</f>
        <v>6963.0</v>
      </c>
      <c r="H1441" t="inlineStr">
        <is>
          <t>partial</t>
        </is>
      </c>
      <c r="I1441" t="inlineStr">
        <is>
          <t>T-Statistic available</t>
        </is>
      </c>
      <c r="J1441">
        <f>IF($BW1441&lt;&gt;"",$BW1441,"")</f>
        <v>2002.0</v>
      </c>
      <c r="K1441">
        <f>IF($BX1441&lt;&gt;"",$BX1441,"")</f>
        <v>2020.0</v>
      </c>
      <c r="L1441">
        <f>IF(AND(ISNUMBER($BW1441),ISNUMBER($BX1441)),($BW1441+$BX1441)/2,"")</f>
        <v>2011.0</v>
      </c>
      <c r="M1441">
        <f>IF($L1441&lt;&gt;"",$L1441,"")</f>
        <v>2011.0</v>
      </c>
      <c r="N1441">
        <f>IF(AND(ISNUMBER($BW1441),ISNUMBER($BX1441)),MIN(1,MAX(0,($BX1441-2016+1)/($BX1441-$BW1441+1))),"")</f>
        <v>0.2631578947368421</v>
      </c>
      <c r="O1441">
        <f>IF(AND(ISNUMBER($BW1441),ISNUMBER($BX1441)),MIN(1,MAX(0,($BX1441-2017+1)/($BX1441-$BW1441+1))),"")</f>
        <v>0.2105263157894737</v>
      </c>
      <c r="P1441">
        <f>IF(AND(ISNUMBER($BW1441),ISNUMBER($BX1441)),MIN(1,MAX(0,($BX1441-2018+1)/($BX1441-$BW1441+1))),"")</f>
        <v>0.1578947368421053</v>
      </c>
      <c r="Q1441">
        <f>IF(AND(ISNUMBER($BW1441),ISNUMBER($BX1441)),MIN(1,MAX(0,($BX1441-2019+1)/($BX1441-$BW1441+1))),"")</f>
        <v>0.1052631578947368</v>
      </c>
      <c r="R1441">
        <f>IF(AND(ISNUMBER($BW1441),ISNUMBER($BX1441)),MIN(1,MAX(0,($BX1441-2016+1)/($BX1441-$BW1441+1))),"")</f>
        <v>0.2631578947368421</v>
      </c>
      <c r="S1441">
        <f>IF($L1441&lt;&gt;"",IF($L1441&gt;=2015.5,1,0),"")</f>
        <v>0.0</v>
      </c>
      <c r="T1441">
        <f>IF($L1441&lt;&gt;"",IF($L1441&gt;=2016,1,0),"")</f>
        <v>0.0</v>
      </c>
      <c r="U1441">
        <f>IF(ISNUMBER($BX1441),IF($BX1441&gt;=2016,1,0),"")</f>
        <v>1.0</v>
      </c>
      <c r="V1441">
        <f>IF(ISNUMBER($BW1441),IF($BW1441&gt;=2016,1,0),"")</f>
        <v>0.0</v>
      </c>
      <c r="W1441" t="str">
        <f>IF(AND(ISNUMBER($BW1441),ISNUMBER($BX1441)),IF($BW1441&gt;=2016,"post-only",IF($BX1441&lt;2016,"pre-only","mixed")),"")</f>
        <v>mixed</v>
      </c>
      <c r="X1441">
        <f>IF(AND(ISNUMBER($BW1441),ISNUMBER($BX1441)),MIN(1,MAX(0,($BX1441-2017+1)/($BX1441-$BW1441+1))),"")</f>
        <v>0.2105263157894737</v>
      </c>
      <c r="Y1441">
        <f>IF(AND(ISNUMBER($BW1441),ISNUMBER($BX1441)),MIN(1,MAX(0,($BX1441-2018+1)/($BX1441-$BW1441+1))),"")</f>
        <v>0.1578947368421053</v>
      </c>
      <c r="Z1441">
        <f>IF(AND(ISNUMBER($BW1441),ISNUMBER($BX1441)),MIN(1,MAX(0,($BX1441-2019+1)/($BX1441-$BW1441+1))),"")</f>
        <v>0.1052631578947368</v>
      </c>
      <c r="AA1441">
        <f>IF(ISNUMBER($BX1441),IF($BX1441&gt;=2017,1,0),"")</f>
        <v>1.0</v>
      </c>
      <c r="AB1441">
        <f>IF(ISNUMBER($BX1441),IF($BX1441&gt;=2018,1,0),"")</f>
        <v>1.0</v>
      </c>
      <c r="AC1441">
        <f>IF(ISNUMBER($BX1441),IF($BX1441&gt;=2019,1,0),"")</f>
        <v>1.0</v>
      </c>
      <c r="AD1441">
        <f>IF($L1441&lt;&gt;"",IF($L1441&gt;2013,1,0),"")</f>
        <v>0.0</v>
      </c>
      <c r="AE1441">
        <f>IF($L1441&lt;&gt;"",1+IF($L1441&gt;2011,1,0)+IF($L1441&gt;2014,1,0),"")</f>
        <v>1.0</v>
      </c>
      <c r="AF1441" t="inlineStr">
        <is>
          <t>bond (yield)</t>
        </is>
      </c>
      <c r="AG1441" t="inlineStr">
        <is>
          <t>performance</t>
        </is>
      </c>
      <c r="AH1441" t="inlineStr">
        <is>
          <t>99_NCE</t>
        </is>
      </c>
      <c r="AI1441" t="inlineStr">
        <is>
          <t>without ETS/CT</t>
        </is>
      </c>
      <c r="AJ1441" t="inlineStr">
        <is>
          <t>without ETS/CT</t>
        </is>
      </c>
      <c r="AK1441" t="str">
        <f>IF(AND($CF1441&lt;&gt;"",IFERROR(INDEX(subsample_country_map!$B:$B,MATCH($CF1441,subsample_country_map!$A:$A,0)),"")&lt;&gt;""),INDEX(subsample_country_map!$B:$B,MATCH($CF1441,subsample_country_map!$A:$A,0)),INDEX(lookup!$AA:$AA,MATCH($A1441,lookup!$A:$A,0)))</f>
        <v>1_US</v>
      </c>
      <c r="AL1441" t="str">
        <f>IF(AND($CF1441&lt;&gt;"",IFERROR(INDEX(subsample_country_map!$C:$C,MATCH($CF1441,subsample_country_map!$A:$A,0)),"")&lt;&gt;""),INDEX(subsample_country_map!$C:$C,MATCH($CF1441,subsample_country_map!$A:$A,0)),INDEX(lookup!$AB:$AB,MATCH($A1441,lookup!$A:$A,0)))</f>
        <v>1_developed</v>
      </c>
      <c r="AM1441" t="str">
        <f>IF(AND($CF1441&lt;&gt;"",IFERROR(INDEX(subsample_country_map!$D:$D,MATCH($CF1441,subsample_country_map!$A:$A,0)),"")&lt;&gt;""),INDEX(subsample_country_map!$D:$D,MATCH($CF1441,subsample_country_map!$A:$A,0)),INDEX(lookup!$AC:$AC,MATCH($A1441,lookup!$A:$A,0)))</f>
        <v>1_western</v>
      </c>
      <c r="AN1441" t="str">
        <f>IF(AND($CF1441&lt;&gt;"",IFERROR(INDEX(subsample_country_map!$E:$E,MATCH($CF1441,subsample_country_map!$A:$A,0)),"")&lt;&gt;""),INDEX(subsample_country_map!$E:$E,MATCH($CF1441,subsample_country_map!$A:$A,0)),INDEX(lookup!$AD:$AD,MATCH($A1441,lookup!$A:$A,0)))</f>
        <v>1_common law</v>
      </c>
      <c r="AO1441" t="str">
        <f>INDEX(lookup!$Y:$Y,MATCH($A1441,lookup!$A:$A,0))</f>
        <v>1_not published</v>
      </c>
      <c r="AP1441" t="str">
        <f>INDEX(lookup!$Z:$Z,MATCH($A1441,lookup!$A:$A,0))</f>
        <v>99_NCE</v>
      </c>
      <c r="AQ1441" t="str">
        <f>INDEX(lookup!$W:$W,MATCH($A1441,lookup!$A:$A,0))</f>
        <v>1_fin/acc/econ</v>
      </c>
      <c r="AS1441" t="inlineStr">
        <is>
          <t>staging</t>
        </is>
      </c>
      <c r="AT1441" t="inlineStr">
        <is>
          <t>bad-CER</t>
        </is>
      </c>
      <c r="AU1441" t="inlineStr">
        <is>
          <t>cost</t>
        </is>
      </c>
      <c r="AV1441" t="inlineStr">
        <is>
          <t>-0.127</t>
        </is>
      </c>
      <c r="AX1441" t="inlineStr">
        <is>
          <t>-0.149</t>
        </is>
      </c>
      <c r="BA1441" t="n">
        <v>6963</v>
      </c>
      <c r="BB1441" t="inlineStr">
        <is>
          <t>0</t>
        </is>
      </c>
      <c r="BC1441" t="inlineStr">
        <is>
          <t>FE</t>
        </is>
      </c>
      <c r="BD1441" t="inlineStr">
        <is>
          <t>two-way:firm and year</t>
        </is>
      </c>
      <c r="BE1441" t="inlineStr">
        <is>
          <t>none</t>
        </is>
      </c>
      <c r="BI1441" t="inlineStr">
        <is>
          <t>Table 8</t>
        </is>
      </c>
      <c r="BJ1441" t="inlineStr">
        <is>
          <t>col 1</t>
        </is>
      </c>
      <c r="BK1441" t="inlineStr">
        <is>
          <t>46</t>
        </is>
      </c>
      <c r="BL1441" t="inlineStr">
        <is>
          <t>∆Pollution -0.127 (-0.149)</t>
        </is>
      </c>
      <c r="BM1441" t="inlineStr">
        <is>
          <t>∆Pollution</t>
        </is>
      </c>
      <c r="BN1441" t="inlineStr">
        <is>
          <t>∆DP</t>
        </is>
      </c>
      <c r="BO1441" t="inlineStr">
        <is>
          <t>update</t>
        </is>
      </c>
      <c r="BP1441" t="inlineStr">
        <is>
          <t>Li &amp; Qiu (2026)</t>
        </is>
      </c>
      <c r="BQ1441" t="inlineStr">
        <is>
          <t>computed</t>
        </is>
      </c>
      <c r="BT1441" t="n">
        <v>0</v>
      </c>
      <c r="BU1441" t="inlineStr">
        <is>
          <t>staging_Li_Qui_2026.csv</t>
        </is>
      </c>
      <c r="BW1441" t="n">
        <v>2002</v>
      </c>
      <c r="BX1441" t="n">
        <v>2020</v>
      </c>
      <c r="BY1441" t="inlineStr">
        <is>
          <t>US</t>
        </is>
      </c>
      <c r="BZ1441" t="n">
        <v>2011</v>
      </c>
      <c r="CA1441" t="n">
        <v>0.2631578947368421</v>
      </c>
      <c r="CB1441" t="n">
        <v>0</v>
      </c>
      <c r="CC1441" t="n">
        <v>1</v>
      </c>
      <c r="CD1441" t="n">
        <v>0.001785615059574392</v>
      </c>
      <c r="CE1441" t="n">
        <v>1</v>
      </c>
    </row>
    <row r="1442">
      <c r="A1442" t="inlineStr">
        <is>
          <t>Li &amp; Qiu (2026)</t>
        </is>
      </c>
      <c r="B1442" t="n">
        <v>2747</v>
      </c>
      <c r="C1442" t="n">
        <v>0.004589823675256292</v>
      </c>
      <c r="D1442" t="n">
        <v>6963</v>
      </c>
      <c r="E1442">
        <f>IF(ISNUMBER($BA1442),$BA1442,IF(AND(ISNUMBER($D1442),ISNUMBER($BW1442),ISNUMBER($BX1442)),$D1442*($BX1442-$BW1442+1),""))</f>
        <v>6963.0</v>
      </c>
      <c r="H1442" t="inlineStr">
        <is>
          <t>partial</t>
        </is>
      </c>
      <c r="I1442" t="inlineStr">
        <is>
          <t>T-Statistic available</t>
        </is>
      </c>
      <c r="J1442">
        <f>IF($BW1442&lt;&gt;"",$BW1442,"")</f>
        <v>2002.0</v>
      </c>
      <c r="K1442">
        <f>IF($BX1442&lt;&gt;"",$BX1442,"")</f>
        <v>2020.0</v>
      </c>
      <c r="L1442">
        <f>IF(AND(ISNUMBER($BW1442),ISNUMBER($BX1442)),($BW1442+$BX1442)/2,"")</f>
        <v>2011.0</v>
      </c>
      <c r="M1442">
        <f>IF($L1442&lt;&gt;"",$L1442,"")</f>
        <v>2011.0</v>
      </c>
      <c r="N1442">
        <f>IF(AND(ISNUMBER($BW1442),ISNUMBER($BX1442)),MIN(1,MAX(0,($BX1442-2016+1)/($BX1442-$BW1442+1))),"")</f>
        <v>0.2631578947368421</v>
      </c>
      <c r="O1442">
        <f>IF(AND(ISNUMBER($BW1442),ISNUMBER($BX1442)),MIN(1,MAX(0,($BX1442-2017+1)/($BX1442-$BW1442+1))),"")</f>
        <v>0.2105263157894737</v>
      </c>
      <c r="P1442">
        <f>IF(AND(ISNUMBER($BW1442),ISNUMBER($BX1442)),MIN(1,MAX(0,($BX1442-2018+1)/($BX1442-$BW1442+1))),"")</f>
        <v>0.1578947368421053</v>
      </c>
      <c r="Q1442">
        <f>IF(AND(ISNUMBER($BW1442),ISNUMBER($BX1442)),MIN(1,MAX(0,($BX1442-2019+1)/($BX1442-$BW1442+1))),"")</f>
        <v>0.1052631578947368</v>
      </c>
      <c r="R1442">
        <f>IF(AND(ISNUMBER($BW1442),ISNUMBER($BX1442)),MIN(1,MAX(0,($BX1442-2016+1)/($BX1442-$BW1442+1))),"")</f>
        <v>0.2631578947368421</v>
      </c>
      <c r="S1442">
        <f>IF($L1442&lt;&gt;"",IF($L1442&gt;=2015.5,1,0),"")</f>
        <v>0.0</v>
      </c>
      <c r="T1442">
        <f>IF($L1442&lt;&gt;"",IF($L1442&gt;=2016,1,0),"")</f>
        <v>0.0</v>
      </c>
      <c r="U1442">
        <f>IF(ISNUMBER($BX1442),IF($BX1442&gt;=2016,1,0),"")</f>
        <v>1.0</v>
      </c>
      <c r="V1442">
        <f>IF(ISNUMBER($BW1442),IF($BW1442&gt;=2016,1,0),"")</f>
        <v>0.0</v>
      </c>
      <c r="W1442" t="str">
        <f>IF(AND(ISNUMBER($BW1442),ISNUMBER($BX1442)),IF($BW1442&gt;=2016,"post-only",IF($BX1442&lt;2016,"pre-only","mixed")),"")</f>
        <v>mixed</v>
      </c>
      <c r="X1442">
        <f>IF(AND(ISNUMBER($BW1442),ISNUMBER($BX1442)),MIN(1,MAX(0,($BX1442-2017+1)/($BX1442-$BW1442+1))),"")</f>
        <v>0.2105263157894737</v>
      </c>
      <c r="Y1442">
        <f>IF(AND(ISNUMBER($BW1442),ISNUMBER($BX1442)),MIN(1,MAX(0,($BX1442-2018+1)/($BX1442-$BW1442+1))),"")</f>
        <v>0.1578947368421053</v>
      </c>
      <c r="Z1442">
        <f>IF(AND(ISNUMBER($BW1442),ISNUMBER($BX1442)),MIN(1,MAX(0,($BX1442-2019+1)/($BX1442-$BW1442+1))),"")</f>
        <v>0.1052631578947368</v>
      </c>
      <c r="AA1442">
        <f>IF(ISNUMBER($BX1442),IF($BX1442&gt;=2017,1,0),"")</f>
        <v>1.0</v>
      </c>
      <c r="AB1442">
        <f>IF(ISNUMBER($BX1442),IF($BX1442&gt;=2018,1,0),"")</f>
        <v>1.0</v>
      </c>
      <c r="AC1442">
        <f>IF(ISNUMBER($BX1442),IF($BX1442&gt;=2019,1,0),"")</f>
        <v>1.0</v>
      </c>
      <c r="AD1442">
        <f>IF($L1442&lt;&gt;"",IF($L1442&gt;2013,1,0),"")</f>
        <v>0.0</v>
      </c>
      <c r="AE1442">
        <f>IF($L1442&lt;&gt;"",1+IF($L1442&gt;2011,1,0)+IF($L1442&gt;2014,1,0),"")</f>
        <v>1.0</v>
      </c>
      <c r="AF1442" t="inlineStr">
        <is>
          <t>bond (yield)</t>
        </is>
      </c>
      <c r="AG1442" t="inlineStr">
        <is>
          <t>performance</t>
        </is>
      </c>
      <c r="AH1442" t="inlineStr">
        <is>
          <t>99_NCE</t>
        </is>
      </c>
      <c r="AI1442" t="inlineStr">
        <is>
          <t>without ETS/CT</t>
        </is>
      </c>
      <c r="AJ1442" t="inlineStr">
        <is>
          <t>without ETS/CT</t>
        </is>
      </c>
      <c r="AK1442" t="str">
        <f>IF(AND($CF1442&lt;&gt;"",IFERROR(INDEX(subsample_country_map!$B:$B,MATCH($CF1442,subsample_country_map!$A:$A,0)),"")&lt;&gt;""),INDEX(subsample_country_map!$B:$B,MATCH($CF1442,subsample_country_map!$A:$A,0)),INDEX(lookup!$AA:$AA,MATCH($A1442,lookup!$A:$A,0)))</f>
        <v>1_US</v>
      </c>
      <c r="AL1442" t="str">
        <f>IF(AND($CF1442&lt;&gt;"",IFERROR(INDEX(subsample_country_map!$C:$C,MATCH($CF1442,subsample_country_map!$A:$A,0)),"")&lt;&gt;""),INDEX(subsample_country_map!$C:$C,MATCH($CF1442,subsample_country_map!$A:$A,0)),INDEX(lookup!$AB:$AB,MATCH($A1442,lookup!$A:$A,0)))</f>
        <v>1_developed</v>
      </c>
      <c r="AM1442" t="str">
        <f>IF(AND($CF1442&lt;&gt;"",IFERROR(INDEX(subsample_country_map!$D:$D,MATCH($CF1442,subsample_country_map!$A:$A,0)),"")&lt;&gt;""),INDEX(subsample_country_map!$D:$D,MATCH($CF1442,subsample_country_map!$A:$A,0)),INDEX(lookup!$AC:$AC,MATCH($A1442,lookup!$A:$A,0)))</f>
        <v>1_western</v>
      </c>
      <c r="AN1442" t="str">
        <f>IF(AND($CF1442&lt;&gt;"",IFERROR(INDEX(subsample_country_map!$E:$E,MATCH($CF1442,subsample_country_map!$A:$A,0)),"")&lt;&gt;""),INDEX(subsample_country_map!$E:$E,MATCH($CF1442,subsample_country_map!$A:$A,0)),INDEX(lookup!$AD:$AD,MATCH($A1442,lookup!$A:$A,0)))</f>
        <v>1_common law</v>
      </c>
      <c r="AO1442" t="str">
        <f>INDEX(lookup!$Y:$Y,MATCH($A1442,lookup!$A:$A,0))</f>
        <v>1_not published</v>
      </c>
      <c r="AP1442" t="str">
        <f>INDEX(lookup!$Z:$Z,MATCH($A1442,lookup!$A:$A,0))</f>
        <v>99_NCE</v>
      </c>
      <c r="AQ1442" t="str">
        <f>INDEX(lookup!$W:$W,MATCH($A1442,lookup!$A:$A,0))</f>
        <v>1_fin/acc/econ</v>
      </c>
      <c r="AS1442" t="inlineStr">
        <is>
          <t>staging</t>
        </is>
      </c>
      <c r="AT1442" t="inlineStr">
        <is>
          <t>bad-CER</t>
        </is>
      </c>
      <c r="AU1442" t="inlineStr">
        <is>
          <t>cost</t>
        </is>
      </c>
      <c r="AV1442" t="inlineStr">
        <is>
          <t>-0.294</t>
        </is>
      </c>
      <c r="AX1442" t="inlineStr">
        <is>
          <t>-0.383</t>
        </is>
      </c>
      <c r="BA1442" t="n">
        <v>6963</v>
      </c>
      <c r="BB1442" t="inlineStr">
        <is>
          <t>0</t>
        </is>
      </c>
      <c r="BC1442" t="inlineStr">
        <is>
          <t>FE</t>
        </is>
      </c>
      <c r="BD1442" t="inlineStr">
        <is>
          <t>two-way:firm and year</t>
        </is>
      </c>
      <c r="BE1442" t="inlineStr">
        <is>
          <t>none</t>
        </is>
      </c>
      <c r="BI1442" t="inlineStr">
        <is>
          <t>Table 8</t>
        </is>
      </c>
      <c r="BJ1442" t="inlineStr">
        <is>
          <t>col 2</t>
        </is>
      </c>
      <c r="BK1442" t="inlineStr">
        <is>
          <t>46</t>
        </is>
      </c>
      <c r="BL1442" t="inlineStr">
        <is>
          <t>∆Pollution -0.294 (-0.383)</t>
        </is>
      </c>
      <c r="BM1442" t="inlineStr">
        <is>
          <t>∆Pollution</t>
        </is>
      </c>
      <c r="BN1442" t="inlineStr">
        <is>
          <t>∆DP</t>
        </is>
      </c>
      <c r="BO1442" t="inlineStr">
        <is>
          <t>update</t>
        </is>
      </c>
      <c r="BP1442" t="inlineStr">
        <is>
          <t>Li &amp; Qiu (2026)</t>
        </is>
      </c>
      <c r="BQ1442" t="inlineStr">
        <is>
          <t>computed</t>
        </is>
      </c>
      <c r="BT1442" t="n">
        <v>0</v>
      </c>
      <c r="BU1442" t="inlineStr">
        <is>
          <t>staging_Li_Qui_2026.csv</t>
        </is>
      </c>
      <c r="BW1442" t="n">
        <v>2002</v>
      </c>
      <c r="BX1442" t="n">
        <v>2020</v>
      </c>
      <c r="BY1442" t="inlineStr">
        <is>
          <t>US</t>
        </is>
      </c>
      <c r="BZ1442" t="n">
        <v>2011</v>
      </c>
      <c r="CA1442" t="n">
        <v>0.2631578947368421</v>
      </c>
      <c r="CB1442" t="n">
        <v>0</v>
      </c>
      <c r="CC1442" t="n">
        <v>1</v>
      </c>
      <c r="CD1442" t="n">
        <v>0.004589855906142003</v>
      </c>
      <c r="CE1442" t="n">
        <v>1</v>
      </c>
    </row>
    <row r="1443">
      <c r="A1443" t="inlineStr">
        <is>
          <t>Li &amp; Qiu (2026)</t>
        </is>
      </c>
      <c r="B1443" t="n">
        <v>2748</v>
      </c>
      <c r="C1443" t="n">
        <v>-0.02696617421946812</v>
      </c>
      <c r="D1443" t="n">
        <v>6963</v>
      </c>
      <c r="E1443">
        <f>IF(ISNUMBER($BA1443),$BA1443,IF(AND(ISNUMBER($D1443),ISNUMBER($BW1443),ISNUMBER($BX1443)),$D1443*($BX1443-$BW1443+1),""))</f>
        <v>6963.0</v>
      </c>
      <c r="H1443" t="inlineStr">
        <is>
          <t>partial</t>
        </is>
      </c>
      <c r="I1443" t="inlineStr">
        <is>
          <t>T-Statistic available</t>
        </is>
      </c>
      <c r="J1443">
        <f>IF($BW1443&lt;&gt;"",$BW1443,"")</f>
        <v>2002.0</v>
      </c>
      <c r="K1443">
        <f>IF($BX1443&lt;&gt;"",$BX1443,"")</f>
        <v>2020.0</v>
      </c>
      <c r="L1443">
        <f>IF(AND(ISNUMBER($BW1443),ISNUMBER($BX1443)),($BW1443+$BX1443)/2,"")</f>
        <v>2011.0</v>
      </c>
      <c r="M1443">
        <f>IF($L1443&lt;&gt;"",$L1443,"")</f>
        <v>2011.0</v>
      </c>
      <c r="N1443">
        <f>IF(AND(ISNUMBER($BW1443),ISNUMBER($BX1443)),MIN(1,MAX(0,($BX1443-2016+1)/($BX1443-$BW1443+1))),"")</f>
        <v>0.2631578947368421</v>
      </c>
      <c r="O1443">
        <f>IF(AND(ISNUMBER($BW1443),ISNUMBER($BX1443)),MIN(1,MAX(0,($BX1443-2017+1)/($BX1443-$BW1443+1))),"")</f>
        <v>0.2105263157894737</v>
      </c>
      <c r="P1443">
        <f>IF(AND(ISNUMBER($BW1443),ISNUMBER($BX1443)),MIN(1,MAX(0,($BX1443-2018+1)/($BX1443-$BW1443+1))),"")</f>
        <v>0.1578947368421053</v>
      </c>
      <c r="Q1443">
        <f>IF(AND(ISNUMBER($BW1443),ISNUMBER($BX1443)),MIN(1,MAX(0,($BX1443-2019+1)/($BX1443-$BW1443+1))),"")</f>
        <v>0.1052631578947368</v>
      </c>
      <c r="R1443">
        <f>IF(AND(ISNUMBER($BW1443),ISNUMBER($BX1443)),MIN(1,MAX(0,($BX1443-2016+1)/($BX1443-$BW1443+1))),"")</f>
        <v>0.2631578947368421</v>
      </c>
      <c r="S1443">
        <f>IF($L1443&lt;&gt;"",IF($L1443&gt;=2015.5,1,0),"")</f>
        <v>0.0</v>
      </c>
      <c r="T1443">
        <f>IF($L1443&lt;&gt;"",IF($L1443&gt;=2016,1,0),"")</f>
        <v>0.0</v>
      </c>
      <c r="U1443">
        <f>IF(ISNUMBER($BX1443),IF($BX1443&gt;=2016,1,0),"")</f>
        <v>1.0</v>
      </c>
      <c r="V1443">
        <f>IF(ISNUMBER($BW1443),IF($BW1443&gt;=2016,1,0),"")</f>
        <v>0.0</v>
      </c>
      <c r="W1443" t="str">
        <f>IF(AND(ISNUMBER($BW1443),ISNUMBER($BX1443)),IF($BW1443&gt;=2016,"post-only",IF($BX1443&lt;2016,"pre-only","mixed")),"")</f>
        <v>mixed</v>
      </c>
      <c r="X1443">
        <f>IF(AND(ISNUMBER($BW1443),ISNUMBER($BX1443)),MIN(1,MAX(0,($BX1443-2017+1)/($BX1443-$BW1443+1))),"")</f>
        <v>0.2105263157894737</v>
      </c>
      <c r="Y1443">
        <f>IF(AND(ISNUMBER($BW1443),ISNUMBER($BX1443)),MIN(1,MAX(0,($BX1443-2018+1)/($BX1443-$BW1443+1))),"")</f>
        <v>0.1578947368421053</v>
      </c>
      <c r="Z1443">
        <f>IF(AND(ISNUMBER($BW1443),ISNUMBER($BX1443)),MIN(1,MAX(0,($BX1443-2019+1)/($BX1443-$BW1443+1))),"")</f>
        <v>0.1052631578947368</v>
      </c>
      <c r="AA1443">
        <f>IF(ISNUMBER($BX1443),IF($BX1443&gt;=2017,1,0),"")</f>
        <v>1.0</v>
      </c>
      <c r="AB1443">
        <f>IF(ISNUMBER($BX1443),IF($BX1443&gt;=2018,1,0),"")</f>
        <v>1.0</v>
      </c>
      <c r="AC1443">
        <f>IF(ISNUMBER($BX1443),IF($BX1443&gt;=2019,1,0),"")</f>
        <v>1.0</v>
      </c>
      <c r="AD1443">
        <f>IF($L1443&lt;&gt;"",IF($L1443&gt;2013,1,0),"")</f>
        <v>0.0</v>
      </c>
      <c r="AE1443">
        <f>IF($L1443&lt;&gt;"",1+IF($L1443&gt;2011,1,0)+IF($L1443&gt;2014,1,0),"")</f>
        <v>1.0</v>
      </c>
      <c r="AF1443" t="inlineStr">
        <is>
          <t>bond (yield)</t>
        </is>
      </c>
      <c r="AG1443" t="inlineStr">
        <is>
          <t>performance</t>
        </is>
      </c>
      <c r="AH1443" t="inlineStr">
        <is>
          <t>99_NCE</t>
        </is>
      </c>
      <c r="AI1443" t="inlineStr">
        <is>
          <t>without ETS/CT</t>
        </is>
      </c>
      <c r="AJ1443" t="inlineStr">
        <is>
          <t>without ETS/CT</t>
        </is>
      </c>
      <c r="AK1443" t="str">
        <f>IF(AND($CF1443&lt;&gt;"",IFERROR(INDEX(subsample_country_map!$B:$B,MATCH($CF1443,subsample_country_map!$A:$A,0)),"")&lt;&gt;""),INDEX(subsample_country_map!$B:$B,MATCH($CF1443,subsample_country_map!$A:$A,0)),INDEX(lookup!$AA:$AA,MATCH($A1443,lookup!$A:$A,0)))</f>
        <v>1_US</v>
      </c>
      <c r="AL1443" t="str">
        <f>IF(AND($CF1443&lt;&gt;"",IFERROR(INDEX(subsample_country_map!$C:$C,MATCH($CF1443,subsample_country_map!$A:$A,0)),"")&lt;&gt;""),INDEX(subsample_country_map!$C:$C,MATCH($CF1443,subsample_country_map!$A:$A,0)),INDEX(lookup!$AB:$AB,MATCH($A1443,lookup!$A:$A,0)))</f>
        <v>1_developed</v>
      </c>
      <c r="AM1443" t="str">
        <f>IF(AND($CF1443&lt;&gt;"",IFERROR(INDEX(subsample_country_map!$D:$D,MATCH($CF1443,subsample_country_map!$A:$A,0)),"")&lt;&gt;""),INDEX(subsample_country_map!$D:$D,MATCH($CF1443,subsample_country_map!$A:$A,0)),INDEX(lookup!$AC:$AC,MATCH($A1443,lookup!$A:$A,0)))</f>
        <v>1_western</v>
      </c>
      <c r="AN1443" t="str">
        <f>IF(AND($CF1443&lt;&gt;"",IFERROR(INDEX(subsample_country_map!$E:$E,MATCH($CF1443,subsample_country_map!$A:$A,0)),"")&lt;&gt;""),INDEX(subsample_country_map!$E:$E,MATCH($CF1443,subsample_country_map!$A:$A,0)),INDEX(lookup!$AD:$AD,MATCH($A1443,lookup!$A:$A,0)))</f>
        <v>1_common law</v>
      </c>
      <c r="AO1443" t="str">
        <f>INDEX(lookup!$Y:$Y,MATCH($A1443,lookup!$A:$A,0))</f>
        <v>1_not published</v>
      </c>
      <c r="AP1443" t="str">
        <f>INDEX(lookup!$Z:$Z,MATCH($A1443,lookup!$A:$A,0))</f>
        <v>99_NCE</v>
      </c>
      <c r="AQ1443" t="str">
        <f>INDEX(lookup!$W:$W,MATCH($A1443,lookup!$A:$A,0))</f>
        <v>1_fin/acc/econ</v>
      </c>
      <c r="AS1443" t="inlineStr">
        <is>
          <t>staging</t>
        </is>
      </c>
      <c r="AT1443" t="inlineStr">
        <is>
          <t>bad-CER</t>
        </is>
      </c>
      <c r="AU1443" t="inlineStr">
        <is>
          <t>cost</t>
        </is>
      </c>
      <c r="AV1443" t="inlineStr">
        <is>
          <t>2.611</t>
        </is>
      </c>
      <c r="AX1443" t="inlineStr">
        <is>
          <t>2.251</t>
        </is>
      </c>
      <c r="BA1443" t="n">
        <v>6963</v>
      </c>
      <c r="BB1443" t="inlineStr">
        <is>
          <t>0</t>
        </is>
      </c>
      <c r="BC1443" t="inlineStr">
        <is>
          <t>FE</t>
        </is>
      </c>
      <c r="BD1443" t="inlineStr">
        <is>
          <t>two-way:firm and year</t>
        </is>
      </c>
      <c r="BE1443" t="inlineStr">
        <is>
          <t>none</t>
        </is>
      </c>
      <c r="BI1443" t="inlineStr">
        <is>
          <t>Table 8</t>
        </is>
      </c>
      <c r="BJ1443" t="inlineStr">
        <is>
          <t>col 3</t>
        </is>
      </c>
      <c r="BK1443" t="inlineStr">
        <is>
          <t>46</t>
        </is>
      </c>
      <c r="BL1443" t="inlineStr">
        <is>
          <t>∆Pollution 2.611** (2.251)</t>
        </is>
      </c>
      <c r="BM1443" t="inlineStr">
        <is>
          <t>∆Pollution</t>
        </is>
      </c>
      <c r="BN1443" t="inlineStr">
        <is>
          <t>∆RP</t>
        </is>
      </c>
      <c r="BO1443" t="inlineStr">
        <is>
          <t>update</t>
        </is>
      </c>
      <c r="BP1443" t="inlineStr">
        <is>
          <t>Li &amp; Qiu (2026)</t>
        </is>
      </c>
      <c r="BQ1443" t="inlineStr">
        <is>
          <t>computed</t>
        </is>
      </c>
      <c r="BT1443" t="n">
        <v>0</v>
      </c>
      <c r="BU1443" t="inlineStr">
        <is>
          <t>staging_Li_Qui_2026.csv</t>
        </is>
      </c>
      <c r="BW1443" t="n">
        <v>2002</v>
      </c>
      <c r="BX1443" t="n">
        <v>2020</v>
      </c>
      <c r="BY1443" t="inlineStr">
        <is>
          <t>US</t>
        </is>
      </c>
      <c r="BZ1443" t="n">
        <v>2011</v>
      </c>
      <c r="CA1443" t="n">
        <v>0.2631578947368421</v>
      </c>
      <c r="CB1443" t="n">
        <v>0</v>
      </c>
      <c r="CC1443" t="n">
        <v>1</v>
      </c>
      <c r="CD1443" t="n">
        <v>-0.02697271344468626</v>
      </c>
      <c r="CE1443" t="n">
        <v>1</v>
      </c>
    </row>
    <row r="1444">
      <c r="A1444" t="inlineStr">
        <is>
          <t>Li &amp; Qiu (2026)</t>
        </is>
      </c>
      <c r="B1444" t="n">
        <v>2749</v>
      </c>
      <c r="C1444" t="n">
        <v>-0.0283786618718969</v>
      </c>
      <c r="D1444" t="n">
        <v>6963</v>
      </c>
      <c r="E1444">
        <f>IF(ISNUMBER($BA1444),$BA1444,IF(AND(ISNUMBER($D1444),ISNUMBER($BW1444),ISNUMBER($BX1444)),$D1444*($BX1444-$BW1444+1),""))</f>
        <v>6963.0</v>
      </c>
      <c r="H1444" t="inlineStr">
        <is>
          <t>partial</t>
        </is>
      </c>
      <c r="I1444" t="inlineStr">
        <is>
          <t>T-Statistic available</t>
        </is>
      </c>
      <c r="J1444">
        <f>IF($BW1444&lt;&gt;"",$BW1444,"")</f>
        <v>2002.0</v>
      </c>
      <c r="K1444">
        <f>IF($BX1444&lt;&gt;"",$BX1444,"")</f>
        <v>2020.0</v>
      </c>
      <c r="L1444">
        <f>IF(AND(ISNUMBER($BW1444),ISNUMBER($BX1444)),($BW1444+$BX1444)/2,"")</f>
        <v>2011.0</v>
      </c>
      <c r="M1444">
        <f>IF($L1444&lt;&gt;"",$L1444,"")</f>
        <v>2011.0</v>
      </c>
      <c r="N1444">
        <f>IF(AND(ISNUMBER($BW1444),ISNUMBER($BX1444)),MIN(1,MAX(0,($BX1444-2016+1)/($BX1444-$BW1444+1))),"")</f>
        <v>0.2631578947368421</v>
      </c>
      <c r="O1444">
        <f>IF(AND(ISNUMBER($BW1444),ISNUMBER($BX1444)),MIN(1,MAX(0,($BX1444-2017+1)/($BX1444-$BW1444+1))),"")</f>
        <v>0.2105263157894737</v>
      </c>
      <c r="P1444">
        <f>IF(AND(ISNUMBER($BW1444),ISNUMBER($BX1444)),MIN(1,MAX(0,($BX1444-2018+1)/($BX1444-$BW1444+1))),"")</f>
        <v>0.1578947368421053</v>
      </c>
      <c r="Q1444">
        <f>IF(AND(ISNUMBER($BW1444),ISNUMBER($BX1444)),MIN(1,MAX(0,($BX1444-2019+1)/($BX1444-$BW1444+1))),"")</f>
        <v>0.1052631578947368</v>
      </c>
      <c r="R1444">
        <f>IF(AND(ISNUMBER($BW1444),ISNUMBER($BX1444)),MIN(1,MAX(0,($BX1444-2016+1)/($BX1444-$BW1444+1))),"")</f>
        <v>0.2631578947368421</v>
      </c>
      <c r="S1444">
        <f>IF($L1444&lt;&gt;"",IF($L1444&gt;=2015.5,1,0),"")</f>
        <v>0.0</v>
      </c>
      <c r="T1444">
        <f>IF($L1444&lt;&gt;"",IF($L1444&gt;=2016,1,0),"")</f>
        <v>0.0</v>
      </c>
      <c r="U1444">
        <f>IF(ISNUMBER($BX1444),IF($BX1444&gt;=2016,1,0),"")</f>
        <v>1.0</v>
      </c>
      <c r="V1444">
        <f>IF(ISNUMBER($BW1444),IF($BW1444&gt;=2016,1,0),"")</f>
        <v>0.0</v>
      </c>
      <c r="W1444" t="str">
        <f>IF(AND(ISNUMBER($BW1444),ISNUMBER($BX1444)),IF($BW1444&gt;=2016,"post-only",IF($BX1444&lt;2016,"pre-only","mixed")),"")</f>
        <v>mixed</v>
      </c>
      <c r="X1444">
        <f>IF(AND(ISNUMBER($BW1444),ISNUMBER($BX1444)),MIN(1,MAX(0,($BX1444-2017+1)/($BX1444-$BW1444+1))),"")</f>
        <v>0.2105263157894737</v>
      </c>
      <c r="Y1444">
        <f>IF(AND(ISNUMBER($BW1444),ISNUMBER($BX1444)),MIN(1,MAX(0,($BX1444-2018+1)/($BX1444-$BW1444+1))),"")</f>
        <v>0.1578947368421053</v>
      </c>
      <c r="Z1444">
        <f>IF(AND(ISNUMBER($BW1444),ISNUMBER($BX1444)),MIN(1,MAX(0,($BX1444-2019+1)/($BX1444-$BW1444+1))),"")</f>
        <v>0.1052631578947368</v>
      </c>
      <c r="AA1444">
        <f>IF(ISNUMBER($BX1444),IF($BX1444&gt;=2017,1,0),"")</f>
        <v>1.0</v>
      </c>
      <c r="AB1444">
        <f>IF(ISNUMBER($BX1444),IF($BX1444&gt;=2018,1,0),"")</f>
        <v>1.0</v>
      </c>
      <c r="AC1444">
        <f>IF(ISNUMBER($BX1444),IF($BX1444&gt;=2019,1,0),"")</f>
        <v>1.0</v>
      </c>
      <c r="AD1444">
        <f>IF($L1444&lt;&gt;"",IF($L1444&gt;2013,1,0),"")</f>
        <v>0.0</v>
      </c>
      <c r="AE1444">
        <f>IF($L1444&lt;&gt;"",1+IF($L1444&gt;2011,1,0)+IF($L1444&gt;2014,1,0),"")</f>
        <v>1.0</v>
      </c>
      <c r="AF1444" t="inlineStr">
        <is>
          <t>bond (yield)</t>
        </is>
      </c>
      <c r="AG1444" t="inlineStr">
        <is>
          <t>performance</t>
        </is>
      </c>
      <c r="AH1444" t="inlineStr">
        <is>
          <t>99_NCE</t>
        </is>
      </c>
      <c r="AI1444" t="inlineStr">
        <is>
          <t>without ETS/CT</t>
        </is>
      </c>
      <c r="AJ1444" t="inlineStr">
        <is>
          <t>without ETS/CT</t>
        </is>
      </c>
      <c r="AK1444" t="str">
        <f>IF(AND($CF1444&lt;&gt;"",IFERROR(INDEX(subsample_country_map!$B:$B,MATCH($CF1444,subsample_country_map!$A:$A,0)),"")&lt;&gt;""),INDEX(subsample_country_map!$B:$B,MATCH($CF1444,subsample_country_map!$A:$A,0)),INDEX(lookup!$AA:$AA,MATCH($A1444,lookup!$A:$A,0)))</f>
        <v>1_US</v>
      </c>
      <c r="AL1444" t="str">
        <f>IF(AND($CF1444&lt;&gt;"",IFERROR(INDEX(subsample_country_map!$C:$C,MATCH($CF1444,subsample_country_map!$A:$A,0)),"")&lt;&gt;""),INDEX(subsample_country_map!$C:$C,MATCH($CF1444,subsample_country_map!$A:$A,0)),INDEX(lookup!$AB:$AB,MATCH($A1444,lookup!$A:$A,0)))</f>
        <v>1_developed</v>
      </c>
      <c r="AM1444" t="str">
        <f>IF(AND($CF1444&lt;&gt;"",IFERROR(INDEX(subsample_country_map!$D:$D,MATCH($CF1444,subsample_country_map!$A:$A,0)),"")&lt;&gt;""),INDEX(subsample_country_map!$D:$D,MATCH($CF1444,subsample_country_map!$A:$A,0)),INDEX(lookup!$AC:$AC,MATCH($A1444,lookup!$A:$A,0)))</f>
        <v>1_western</v>
      </c>
      <c r="AN1444" t="str">
        <f>IF(AND($CF1444&lt;&gt;"",IFERROR(INDEX(subsample_country_map!$E:$E,MATCH($CF1444,subsample_country_map!$A:$A,0)),"")&lt;&gt;""),INDEX(subsample_country_map!$E:$E,MATCH($CF1444,subsample_country_map!$A:$A,0)),INDEX(lookup!$AD:$AD,MATCH($A1444,lookup!$A:$A,0)))</f>
        <v>1_common law</v>
      </c>
      <c r="AO1444" t="str">
        <f>INDEX(lookup!$Y:$Y,MATCH($A1444,lookup!$A:$A,0))</f>
        <v>1_not published</v>
      </c>
      <c r="AP1444" t="str">
        <f>INDEX(lookup!$Z:$Z,MATCH($A1444,lookup!$A:$A,0))</f>
        <v>99_NCE</v>
      </c>
      <c r="AQ1444" t="str">
        <f>INDEX(lookup!$W:$W,MATCH($A1444,lookup!$A:$A,0))</f>
        <v>1_fin/acc/econ</v>
      </c>
      <c r="AS1444" t="inlineStr">
        <is>
          <t>staging</t>
        </is>
      </c>
      <c r="AT1444" t="inlineStr">
        <is>
          <t>bad-CER</t>
        </is>
      </c>
      <c r="AU1444" t="inlineStr">
        <is>
          <t>cost</t>
        </is>
      </c>
      <c r="AV1444" t="inlineStr">
        <is>
          <t>2.859</t>
        </is>
      </c>
      <c r="AX1444" t="inlineStr">
        <is>
          <t>2.369</t>
        </is>
      </c>
      <c r="BA1444" t="n">
        <v>6963</v>
      </c>
      <c r="BB1444" t="inlineStr">
        <is>
          <t>0</t>
        </is>
      </c>
      <c r="BC1444" t="inlineStr">
        <is>
          <t>FE</t>
        </is>
      </c>
      <c r="BD1444" t="inlineStr">
        <is>
          <t>two-way:firm and year</t>
        </is>
      </c>
      <c r="BE1444" t="inlineStr">
        <is>
          <t>none</t>
        </is>
      </c>
      <c r="BI1444" t="inlineStr">
        <is>
          <t>Table 8</t>
        </is>
      </c>
      <c r="BJ1444" t="inlineStr">
        <is>
          <t>col 4</t>
        </is>
      </c>
      <c r="BK1444" t="inlineStr">
        <is>
          <t>46</t>
        </is>
      </c>
      <c r="BL1444" t="inlineStr">
        <is>
          <t>∆Pollution 2.859** (2.369)</t>
        </is>
      </c>
      <c r="BM1444" t="inlineStr">
        <is>
          <t>∆Pollution</t>
        </is>
      </c>
      <c r="BN1444" t="inlineStr">
        <is>
          <t>∆RP</t>
        </is>
      </c>
      <c r="BO1444" t="inlineStr">
        <is>
          <t>update</t>
        </is>
      </c>
      <c r="BP1444" t="inlineStr">
        <is>
          <t>Li &amp; Qiu (2026)</t>
        </is>
      </c>
      <c r="BQ1444" t="inlineStr">
        <is>
          <t>computed</t>
        </is>
      </c>
      <c r="BT1444" t="n">
        <v>0</v>
      </c>
      <c r="BU1444" t="inlineStr">
        <is>
          <t>staging_Li_Qui_2026.csv</t>
        </is>
      </c>
      <c r="BW1444" t="n">
        <v>2002</v>
      </c>
      <c r="BX1444" t="n">
        <v>2020</v>
      </c>
      <c r="BY1444" t="inlineStr">
        <is>
          <t>US</t>
        </is>
      </c>
      <c r="BZ1444" t="n">
        <v>2011</v>
      </c>
      <c r="CA1444" t="n">
        <v>0.2631578947368421</v>
      </c>
      <c r="CB1444" t="n">
        <v>0</v>
      </c>
      <c r="CC1444" t="n">
        <v>1</v>
      </c>
      <c r="CD1444" t="n">
        <v>-0.02838628379233089</v>
      </c>
      <c r="CE1444" t="n">
        <v>1</v>
      </c>
    </row>
    <row r="1445">
      <c r="A1445" t="inlineStr">
        <is>
          <t>Li &amp; Qiu (2026)</t>
        </is>
      </c>
      <c r="B1445" t="n">
        <v>2750</v>
      </c>
      <c r="C1445" t="n">
        <v>-0.01480978526199968</v>
      </c>
      <c r="D1445" t="n">
        <v>5997</v>
      </c>
      <c r="E1445">
        <f>IF(ISNUMBER($BA1445),$BA1445,IF(AND(ISNUMBER($D1445),ISNUMBER($BW1445),ISNUMBER($BX1445)),$D1445*($BX1445-$BW1445+1),""))</f>
        <v>5997.0</v>
      </c>
      <c r="H1445" t="inlineStr">
        <is>
          <t>partial</t>
        </is>
      </c>
      <c r="I1445" t="inlineStr">
        <is>
          <t>T-Statistic available</t>
        </is>
      </c>
      <c r="J1445">
        <f>IF($BW1445&lt;&gt;"",$BW1445,"")</f>
        <v>2002.0</v>
      </c>
      <c r="K1445">
        <f>IF($BX1445&lt;&gt;"",$BX1445,"")</f>
        <v>2020.0</v>
      </c>
      <c r="L1445">
        <f>IF(AND(ISNUMBER($BW1445),ISNUMBER($BX1445)),($BW1445+$BX1445)/2,"")</f>
        <v>2011.0</v>
      </c>
      <c r="M1445">
        <f>IF($L1445&lt;&gt;"",$L1445,"")</f>
        <v>2011.0</v>
      </c>
      <c r="N1445">
        <f>IF(AND(ISNUMBER($BW1445),ISNUMBER($BX1445)),MIN(1,MAX(0,($BX1445-2016+1)/($BX1445-$BW1445+1))),"")</f>
        <v>0.2631578947368421</v>
      </c>
      <c r="O1445">
        <f>IF(AND(ISNUMBER($BW1445),ISNUMBER($BX1445)),MIN(1,MAX(0,($BX1445-2017+1)/($BX1445-$BW1445+1))),"")</f>
        <v>0.2105263157894737</v>
      </c>
      <c r="P1445">
        <f>IF(AND(ISNUMBER($BW1445),ISNUMBER($BX1445)),MIN(1,MAX(0,($BX1445-2018+1)/($BX1445-$BW1445+1))),"")</f>
        <v>0.1578947368421053</v>
      </c>
      <c r="Q1445">
        <f>IF(AND(ISNUMBER($BW1445),ISNUMBER($BX1445)),MIN(1,MAX(0,($BX1445-2019+1)/($BX1445-$BW1445+1))),"")</f>
        <v>0.1052631578947368</v>
      </c>
      <c r="R1445">
        <f>IF(AND(ISNUMBER($BW1445),ISNUMBER($BX1445)),MIN(1,MAX(0,($BX1445-2016+1)/($BX1445-$BW1445+1))),"")</f>
        <v>0.2631578947368421</v>
      </c>
      <c r="S1445">
        <f>IF($L1445&lt;&gt;"",IF($L1445&gt;=2015.5,1,0),"")</f>
        <v>0.0</v>
      </c>
      <c r="T1445">
        <f>IF($L1445&lt;&gt;"",IF($L1445&gt;=2016,1,0),"")</f>
        <v>0.0</v>
      </c>
      <c r="U1445">
        <f>IF(ISNUMBER($BX1445),IF($BX1445&gt;=2016,1,0),"")</f>
        <v>1.0</v>
      </c>
      <c r="V1445">
        <f>IF(ISNUMBER($BW1445),IF($BW1445&gt;=2016,1,0),"")</f>
        <v>0.0</v>
      </c>
      <c r="W1445" t="str">
        <f>IF(AND(ISNUMBER($BW1445),ISNUMBER($BX1445)),IF($BW1445&gt;=2016,"post-only",IF($BX1445&lt;2016,"pre-only","mixed")),"")</f>
        <v>mixed</v>
      </c>
      <c r="X1445">
        <f>IF(AND(ISNUMBER($BW1445),ISNUMBER($BX1445)),MIN(1,MAX(0,($BX1445-2017+1)/($BX1445-$BW1445+1))),"")</f>
        <v>0.2105263157894737</v>
      </c>
      <c r="Y1445">
        <f>IF(AND(ISNUMBER($BW1445),ISNUMBER($BX1445)),MIN(1,MAX(0,($BX1445-2018+1)/($BX1445-$BW1445+1))),"")</f>
        <v>0.1578947368421053</v>
      </c>
      <c r="Z1445">
        <f>IF(AND(ISNUMBER($BW1445),ISNUMBER($BX1445)),MIN(1,MAX(0,($BX1445-2019+1)/($BX1445-$BW1445+1))),"")</f>
        <v>0.1052631578947368</v>
      </c>
      <c r="AA1445">
        <f>IF(ISNUMBER($BX1445),IF($BX1445&gt;=2017,1,0),"")</f>
        <v>1.0</v>
      </c>
      <c r="AB1445">
        <f>IF(ISNUMBER($BX1445),IF($BX1445&gt;=2018,1,0),"")</f>
        <v>1.0</v>
      </c>
      <c r="AC1445">
        <f>IF(ISNUMBER($BX1445),IF($BX1445&gt;=2019,1,0),"")</f>
        <v>1.0</v>
      </c>
      <c r="AD1445">
        <f>IF($L1445&lt;&gt;"",IF($L1445&gt;2013,1,0),"")</f>
        <v>0.0</v>
      </c>
      <c r="AE1445">
        <f>IF($L1445&lt;&gt;"",1+IF($L1445&gt;2011,1,0)+IF($L1445&gt;2014,1,0),"")</f>
        <v>1.0</v>
      </c>
      <c r="AF1445" t="inlineStr">
        <is>
          <t>bond (yield)</t>
        </is>
      </c>
      <c r="AG1445" t="inlineStr">
        <is>
          <t>performance</t>
        </is>
      </c>
      <c r="AH1445" t="inlineStr">
        <is>
          <t>99_NCE</t>
        </is>
      </c>
      <c r="AI1445" t="inlineStr">
        <is>
          <t>without ETS/CT</t>
        </is>
      </c>
      <c r="AJ1445" t="inlineStr">
        <is>
          <t>without ETS/CT</t>
        </is>
      </c>
      <c r="AK1445" t="str">
        <f>IF(AND($CF1445&lt;&gt;"",IFERROR(INDEX(subsample_country_map!$B:$B,MATCH($CF1445,subsample_country_map!$A:$A,0)),"")&lt;&gt;""),INDEX(subsample_country_map!$B:$B,MATCH($CF1445,subsample_country_map!$A:$A,0)),INDEX(lookup!$AA:$AA,MATCH($A1445,lookup!$A:$A,0)))</f>
        <v>1_US</v>
      </c>
      <c r="AL1445" t="str">
        <f>IF(AND($CF1445&lt;&gt;"",IFERROR(INDEX(subsample_country_map!$C:$C,MATCH($CF1445,subsample_country_map!$A:$A,0)),"")&lt;&gt;""),INDEX(subsample_country_map!$C:$C,MATCH($CF1445,subsample_country_map!$A:$A,0)),INDEX(lookup!$AB:$AB,MATCH($A1445,lookup!$A:$A,0)))</f>
        <v>1_developed</v>
      </c>
      <c r="AM1445" t="str">
        <f>IF(AND($CF1445&lt;&gt;"",IFERROR(INDEX(subsample_country_map!$D:$D,MATCH($CF1445,subsample_country_map!$A:$A,0)),"")&lt;&gt;""),INDEX(subsample_country_map!$D:$D,MATCH($CF1445,subsample_country_map!$A:$A,0)),INDEX(lookup!$AC:$AC,MATCH($A1445,lookup!$A:$A,0)))</f>
        <v>1_western</v>
      </c>
      <c r="AN1445" t="str">
        <f>IF(AND($CF1445&lt;&gt;"",IFERROR(INDEX(subsample_country_map!$E:$E,MATCH($CF1445,subsample_country_map!$A:$A,0)),"")&lt;&gt;""),INDEX(subsample_country_map!$E:$E,MATCH($CF1445,subsample_country_map!$A:$A,0)),INDEX(lookup!$AD:$AD,MATCH($A1445,lookup!$A:$A,0)))</f>
        <v>1_common law</v>
      </c>
      <c r="AO1445" t="str">
        <f>INDEX(lookup!$Y:$Y,MATCH($A1445,lookup!$A:$A,0))</f>
        <v>1_not published</v>
      </c>
      <c r="AP1445" t="str">
        <f>INDEX(lookup!$Z:$Z,MATCH($A1445,lookup!$A:$A,0))</f>
        <v>99_NCE</v>
      </c>
      <c r="AQ1445" t="str">
        <f>INDEX(lookup!$W:$W,MATCH($A1445,lookup!$A:$A,0))</f>
        <v>1_fin/acc/econ</v>
      </c>
      <c r="AS1445" t="inlineStr">
        <is>
          <t>staging</t>
        </is>
      </c>
      <c r="AT1445" t="inlineStr">
        <is>
          <t>bad-CER</t>
        </is>
      </c>
      <c r="AU1445" t="inlineStr">
        <is>
          <t>cost</t>
        </is>
      </c>
      <c r="AV1445" t="inlineStr">
        <is>
          <t>0.702</t>
        </is>
      </c>
      <c r="AX1445" t="inlineStr">
        <is>
          <t>1.147</t>
        </is>
      </c>
      <c r="BA1445" t="n">
        <v>5997</v>
      </c>
      <c r="BB1445" t="inlineStr">
        <is>
          <t>0</t>
        </is>
      </c>
      <c r="BC1445" t="inlineStr">
        <is>
          <t>FE</t>
        </is>
      </c>
      <c r="BD1445" t="inlineStr">
        <is>
          <t>two-way:firm and year</t>
        </is>
      </c>
      <c r="BE1445" t="inlineStr">
        <is>
          <t>rating-class</t>
        </is>
      </c>
      <c r="BF1445" t="inlineStr">
        <is>
          <t>IG (rated BBB or above)</t>
        </is>
      </c>
      <c r="BI1445" t="inlineStr">
        <is>
          <t>Table 10</t>
        </is>
      </c>
      <c r="BJ1445" t="inlineStr">
        <is>
          <t>Panel A col 1</t>
        </is>
      </c>
      <c r="BK1445" t="inlineStr">
        <is>
          <t>48</t>
        </is>
      </c>
      <c r="BL1445" t="inlineStr">
        <is>
          <t>∆Pollution 0.702 (1.147)</t>
        </is>
      </c>
      <c r="BM1445" t="inlineStr">
        <is>
          <t>∆Pollution</t>
        </is>
      </c>
      <c r="BN1445" t="inlineStr">
        <is>
          <t>∆DP</t>
        </is>
      </c>
      <c r="BO1445" t="inlineStr">
        <is>
          <t>update</t>
        </is>
      </c>
      <c r="BP1445" t="inlineStr">
        <is>
          <t>Li &amp; Qiu (2026)</t>
        </is>
      </c>
      <c r="BQ1445" t="inlineStr">
        <is>
          <t>computed</t>
        </is>
      </c>
      <c r="BT1445" t="n">
        <v>0</v>
      </c>
      <c r="BU1445" t="inlineStr">
        <is>
          <t>staging_Li_Qui_2026.csv</t>
        </is>
      </c>
      <c r="BW1445" t="n">
        <v>2002</v>
      </c>
      <c r="BX1445" t="n">
        <v>2020</v>
      </c>
      <c r="BY1445" t="inlineStr">
        <is>
          <t>US</t>
        </is>
      </c>
      <c r="BZ1445" t="n">
        <v>2011</v>
      </c>
      <c r="CA1445" t="n">
        <v>0.2631578947368421</v>
      </c>
      <c r="CB1445" t="n">
        <v>0</v>
      </c>
      <c r="CC1445" t="n">
        <v>1</v>
      </c>
      <c r="CD1445" t="n">
        <v>-0.01481086814662309</v>
      </c>
      <c r="CE1445" t="n">
        <v>1</v>
      </c>
    </row>
    <row r="1446">
      <c r="A1446" t="inlineStr">
        <is>
          <t>Li &amp; Qiu (2026)</t>
        </is>
      </c>
      <c r="B1446" t="n">
        <v>2751</v>
      </c>
      <c r="C1446" t="n">
        <v>-0.02377933905644712</v>
      </c>
      <c r="D1446" t="n">
        <v>5997</v>
      </c>
      <c r="E1446">
        <f>IF(ISNUMBER($BA1446),$BA1446,IF(AND(ISNUMBER($D1446),ISNUMBER($BW1446),ISNUMBER($BX1446)),$D1446*($BX1446-$BW1446+1),""))</f>
        <v>5997.0</v>
      </c>
      <c r="H1446" t="inlineStr">
        <is>
          <t>partial</t>
        </is>
      </c>
      <c r="I1446" t="inlineStr">
        <is>
          <t>T-Statistic available</t>
        </is>
      </c>
      <c r="J1446">
        <f>IF($BW1446&lt;&gt;"",$BW1446,"")</f>
        <v>2002.0</v>
      </c>
      <c r="K1446">
        <f>IF($BX1446&lt;&gt;"",$BX1446,"")</f>
        <v>2020.0</v>
      </c>
      <c r="L1446">
        <f>IF(AND(ISNUMBER($BW1446),ISNUMBER($BX1446)),($BW1446+$BX1446)/2,"")</f>
        <v>2011.0</v>
      </c>
      <c r="M1446">
        <f>IF($L1446&lt;&gt;"",$L1446,"")</f>
        <v>2011.0</v>
      </c>
      <c r="N1446">
        <f>IF(AND(ISNUMBER($BW1446),ISNUMBER($BX1446)),MIN(1,MAX(0,($BX1446-2016+1)/($BX1446-$BW1446+1))),"")</f>
        <v>0.2631578947368421</v>
      </c>
      <c r="O1446">
        <f>IF(AND(ISNUMBER($BW1446),ISNUMBER($BX1446)),MIN(1,MAX(0,($BX1446-2017+1)/($BX1446-$BW1446+1))),"")</f>
        <v>0.2105263157894737</v>
      </c>
      <c r="P1446">
        <f>IF(AND(ISNUMBER($BW1446),ISNUMBER($BX1446)),MIN(1,MAX(0,($BX1446-2018+1)/($BX1446-$BW1446+1))),"")</f>
        <v>0.1578947368421053</v>
      </c>
      <c r="Q1446">
        <f>IF(AND(ISNUMBER($BW1446),ISNUMBER($BX1446)),MIN(1,MAX(0,($BX1446-2019+1)/($BX1446-$BW1446+1))),"")</f>
        <v>0.1052631578947368</v>
      </c>
      <c r="R1446">
        <f>IF(AND(ISNUMBER($BW1446),ISNUMBER($BX1446)),MIN(1,MAX(0,($BX1446-2016+1)/($BX1446-$BW1446+1))),"")</f>
        <v>0.2631578947368421</v>
      </c>
      <c r="S1446">
        <f>IF($L1446&lt;&gt;"",IF($L1446&gt;=2015.5,1,0),"")</f>
        <v>0.0</v>
      </c>
      <c r="T1446">
        <f>IF($L1446&lt;&gt;"",IF($L1446&gt;=2016,1,0),"")</f>
        <v>0.0</v>
      </c>
      <c r="U1446">
        <f>IF(ISNUMBER($BX1446),IF($BX1446&gt;=2016,1,0),"")</f>
        <v>1.0</v>
      </c>
      <c r="V1446">
        <f>IF(ISNUMBER($BW1446),IF($BW1446&gt;=2016,1,0),"")</f>
        <v>0.0</v>
      </c>
      <c r="W1446" t="str">
        <f>IF(AND(ISNUMBER($BW1446),ISNUMBER($BX1446)),IF($BW1446&gt;=2016,"post-only",IF($BX1446&lt;2016,"pre-only","mixed")),"")</f>
        <v>mixed</v>
      </c>
      <c r="X1446">
        <f>IF(AND(ISNUMBER($BW1446),ISNUMBER($BX1446)),MIN(1,MAX(0,($BX1446-2017+1)/($BX1446-$BW1446+1))),"")</f>
        <v>0.2105263157894737</v>
      </c>
      <c r="Y1446">
        <f>IF(AND(ISNUMBER($BW1446),ISNUMBER($BX1446)),MIN(1,MAX(0,($BX1446-2018+1)/($BX1446-$BW1446+1))),"")</f>
        <v>0.1578947368421053</v>
      </c>
      <c r="Z1446">
        <f>IF(AND(ISNUMBER($BW1446),ISNUMBER($BX1446)),MIN(1,MAX(0,($BX1446-2019+1)/($BX1446-$BW1446+1))),"")</f>
        <v>0.1052631578947368</v>
      </c>
      <c r="AA1446">
        <f>IF(ISNUMBER($BX1446),IF($BX1446&gt;=2017,1,0),"")</f>
        <v>1.0</v>
      </c>
      <c r="AB1446">
        <f>IF(ISNUMBER($BX1446),IF($BX1446&gt;=2018,1,0),"")</f>
        <v>1.0</v>
      </c>
      <c r="AC1446">
        <f>IF(ISNUMBER($BX1446),IF($BX1446&gt;=2019,1,0),"")</f>
        <v>1.0</v>
      </c>
      <c r="AD1446">
        <f>IF($L1446&lt;&gt;"",IF($L1446&gt;2013,1,0),"")</f>
        <v>0.0</v>
      </c>
      <c r="AE1446">
        <f>IF($L1446&lt;&gt;"",1+IF($L1446&gt;2011,1,0)+IF($L1446&gt;2014,1,0),"")</f>
        <v>1.0</v>
      </c>
      <c r="AF1446" t="inlineStr">
        <is>
          <t>bond (yield)</t>
        </is>
      </c>
      <c r="AG1446" t="inlineStr">
        <is>
          <t>performance</t>
        </is>
      </c>
      <c r="AH1446" t="inlineStr">
        <is>
          <t>99_NCE</t>
        </is>
      </c>
      <c r="AI1446" t="inlineStr">
        <is>
          <t>without ETS/CT</t>
        </is>
      </c>
      <c r="AJ1446" t="inlineStr">
        <is>
          <t>without ETS/CT</t>
        </is>
      </c>
      <c r="AK1446" t="str">
        <f>IF(AND($CF1446&lt;&gt;"",IFERROR(INDEX(subsample_country_map!$B:$B,MATCH($CF1446,subsample_country_map!$A:$A,0)),"")&lt;&gt;""),INDEX(subsample_country_map!$B:$B,MATCH($CF1446,subsample_country_map!$A:$A,0)),INDEX(lookup!$AA:$AA,MATCH($A1446,lookup!$A:$A,0)))</f>
        <v>1_US</v>
      </c>
      <c r="AL1446" t="str">
        <f>IF(AND($CF1446&lt;&gt;"",IFERROR(INDEX(subsample_country_map!$C:$C,MATCH($CF1446,subsample_country_map!$A:$A,0)),"")&lt;&gt;""),INDEX(subsample_country_map!$C:$C,MATCH($CF1446,subsample_country_map!$A:$A,0)),INDEX(lookup!$AB:$AB,MATCH($A1446,lookup!$A:$A,0)))</f>
        <v>1_developed</v>
      </c>
      <c r="AM1446" t="str">
        <f>IF(AND($CF1446&lt;&gt;"",IFERROR(INDEX(subsample_country_map!$D:$D,MATCH($CF1446,subsample_country_map!$A:$A,0)),"")&lt;&gt;""),INDEX(subsample_country_map!$D:$D,MATCH($CF1446,subsample_country_map!$A:$A,0)),INDEX(lookup!$AC:$AC,MATCH($A1446,lookup!$A:$A,0)))</f>
        <v>1_western</v>
      </c>
      <c r="AN1446" t="str">
        <f>IF(AND($CF1446&lt;&gt;"",IFERROR(INDEX(subsample_country_map!$E:$E,MATCH($CF1446,subsample_country_map!$A:$A,0)),"")&lt;&gt;""),INDEX(subsample_country_map!$E:$E,MATCH($CF1446,subsample_country_map!$A:$A,0)),INDEX(lookup!$AD:$AD,MATCH($A1446,lookup!$A:$A,0)))</f>
        <v>1_common law</v>
      </c>
      <c r="AO1446" t="str">
        <f>INDEX(lookup!$Y:$Y,MATCH($A1446,lookup!$A:$A,0))</f>
        <v>1_not published</v>
      </c>
      <c r="AP1446" t="str">
        <f>INDEX(lookup!$Z:$Z,MATCH($A1446,lookup!$A:$A,0))</f>
        <v>99_NCE</v>
      </c>
      <c r="AQ1446" t="str">
        <f>INDEX(lookup!$W:$W,MATCH($A1446,lookup!$A:$A,0))</f>
        <v>1_fin/acc/econ</v>
      </c>
      <c r="AS1446" t="inlineStr">
        <is>
          <t>staging</t>
        </is>
      </c>
      <c r="AT1446" t="inlineStr">
        <is>
          <t>bad-CER</t>
        </is>
      </c>
      <c r="AU1446" t="inlineStr">
        <is>
          <t>cost</t>
        </is>
      </c>
      <c r="AV1446" t="inlineStr">
        <is>
          <t>0.815</t>
        </is>
      </c>
      <c r="AX1446" t="inlineStr">
        <is>
          <t>1.842</t>
        </is>
      </c>
      <c r="BA1446" t="n">
        <v>5997</v>
      </c>
      <c r="BB1446" t="inlineStr">
        <is>
          <t>0</t>
        </is>
      </c>
      <c r="BC1446" t="inlineStr">
        <is>
          <t>FE</t>
        </is>
      </c>
      <c r="BD1446" t="inlineStr">
        <is>
          <t>two-way:firm and year</t>
        </is>
      </c>
      <c r="BE1446" t="inlineStr">
        <is>
          <t>rating-class</t>
        </is>
      </c>
      <c r="BF1446" t="inlineStr">
        <is>
          <t>IG (rated BBB or above)</t>
        </is>
      </c>
      <c r="BI1446" t="inlineStr">
        <is>
          <t>Table 10</t>
        </is>
      </c>
      <c r="BJ1446" t="inlineStr">
        <is>
          <t>Panel A col 2</t>
        </is>
      </c>
      <c r="BK1446" t="inlineStr">
        <is>
          <t>48</t>
        </is>
      </c>
      <c r="BL1446" t="inlineStr">
        <is>
          <t>∆Pollution 0.815* (1.842)</t>
        </is>
      </c>
      <c r="BM1446" t="inlineStr">
        <is>
          <t>∆Pollution</t>
        </is>
      </c>
      <c r="BN1446" t="inlineStr">
        <is>
          <t>∆DP</t>
        </is>
      </c>
      <c r="BO1446" t="inlineStr">
        <is>
          <t>update</t>
        </is>
      </c>
      <c r="BP1446" t="inlineStr">
        <is>
          <t>Li &amp; Qiu (2026)</t>
        </is>
      </c>
      <c r="BQ1446" t="inlineStr">
        <is>
          <t>computed</t>
        </is>
      </c>
      <c r="BT1446" t="n">
        <v>0</v>
      </c>
      <c r="BU1446" t="inlineStr">
        <is>
          <t>staging_Li_Qui_2026.csv</t>
        </is>
      </c>
      <c r="BW1446" t="n">
        <v>2002</v>
      </c>
      <c r="BX1446" t="n">
        <v>2020</v>
      </c>
      <c r="BY1446" t="inlineStr">
        <is>
          <t>US</t>
        </is>
      </c>
      <c r="BZ1446" t="n">
        <v>2011</v>
      </c>
      <c r="CA1446" t="n">
        <v>0.2631578947368421</v>
      </c>
      <c r="CB1446" t="n">
        <v>0</v>
      </c>
      <c r="CC1446" t="n">
        <v>1</v>
      </c>
      <c r="CD1446" t="n">
        <v>-0.02378382264201541</v>
      </c>
      <c r="CE1446" t="n">
        <v>1</v>
      </c>
    </row>
    <row r="1447">
      <c r="A1447" t="inlineStr">
        <is>
          <t>Li &amp; Qiu (2026)</t>
        </is>
      </c>
      <c r="B1447" t="n">
        <v>2752</v>
      </c>
      <c r="C1447" t="n">
        <v>-0.04314144790268584</v>
      </c>
      <c r="D1447" t="n">
        <v>5997</v>
      </c>
      <c r="E1447">
        <f>IF(ISNUMBER($BA1447),$BA1447,IF(AND(ISNUMBER($D1447),ISNUMBER($BW1447),ISNUMBER($BX1447)),$D1447*($BX1447-$BW1447+1),""))</f>
        <v>5997.0</v>
      </c>
      <c r="H1447" t="inlineStr">
        <is>
          <t>partial</t>
        </is>
      </c>
      <c r="I1447" t="inlineStr">
        <is>
          <t>T-Statistic available</t>
        </is>
      </c>
      <c r="J1447">
        <f>IF($BW1447&lt;&gt;"",$BW1447,"")</f>
        <v>2002.0</v>
      </c>
      <c r="K1447">
        <f>IF($BX1447&lt;&gt;"",$BX1447,"")</f>
        <v>2020.0</v>
      </c>
      <c r="L1447">
        <f>IF(AND(ISNUMBER($BW1447),ISNUMBER($BX1447)),($BW1447+$BX1447)/2,"")</f>
        <v>2011.0</v>
      </c>
      <c r="M1447">
        <f>IF($L1447&lt;&gt;"",$L1447,"")</f>
        <v>2011.0</v>
      </c>
      <c r="N1447">
        <f>IF(AND(ISNUMBER($BW1447),ISNUMBER($BX1447)),MIN(1,MAX(0,($BX1447-2016+1)/($BX1447-$BW1447+1))),"")</f>
        <v>0.2631578947368421</v>
      </c>
      <c r="O1447">
        <f>IF(AND(ISNUMBER($BW1447),ISNUMBER($BX1447)),MIN(1,MAX(0,($BX1447-2017+1)/($BX1447-$BW1447+1))),"")</f>
        <v>0.2105263157894737</v>
      </c>
      <c r="P1447">
        <f>IF(AND(ISNUMBER($BW1447),ISNUMBER($BX1447)),MIN(1,MAX(0,($BX1447-2018+1)/($BX1447-$BW1447+1))),"")</f>
        <v>0.1578947368421053</v>
      </c>
      <c r="Q1447">
        <f>IF(AND(ISNUMBER($BW1447),ISNUMBER($BX1447)),MIN(1,MAX(0,($BX1447-2019+1)/($BX1447-$BW1447+1))),"")</f>
        <v>0.1052631578947368</v>
      </c>
      <c r="R1447">
        <f>IF(AND(ISNUMBER($BW1447),ISNUMBER($BX1447)),MIN(1,MAX(0,($BX1447-2016+1)/($BX1447-$BW1447+1))),"")</f>
        <v>0.2631578947368421</v>
      </c>
      <c r="S1447">
        <f>IF($L1447&lt;&gt;"",IF($L1447&gt;=2015.5,1,0),"")</f>
        <v>0.0</v>
      </c>
      <c r="T1447">
        <f>IF($L1447&lt;&gt;"",IF($L1447&gt;=2016,1,0),"")</f>
        <v>0.0</v>
      </c>
      <c r="U1447">
        <f>IF(ISNUMBER($BX1447),IF($BX1447&gt;=2016,1,0),"")</f>
        <v>1.0</v>
      </c>
      <c r="V1447">
        <f>IF(ISNUMBER($BW1447),IF($BW1447&gt;=2016,1,0),"")</f>
        <v>0.0</v>
      </c>
      <c r="W1447" t="str">
        <f>IF(AND(ISNUMBER($BW1447),ISNUMBER($BX1447)),IF($BW1447&gt;=2016,"post-only",IF($BX1447&lt;2016,"pre-only","mixed")),"")</f>
        <v>mixed</v>
      </c>
      <c r="X1447">
        <f>IF(AND(ISNUMBER($BW1447),ISNUMBER($BX1447)),MIN(1,MAX(0,($BX1447-2017+1)/($BX1447-$BW1447+1))),"")</f>
        <v>0.2105263157894737</v>
      </c>
      <c r="Y1447">
        <f>IF(AND(ISNUMBER($BW1447),ISNUMBER($BX1447)),MIN(1,MAX(0,($BX1447-2018+1)/($BX1447-$BW1447+1))),"")</f>
        <v>0.1578947368421053</v>
      </c>
      <c r="Z1447">
        <f>IF(AND(ISNUMBER($BW1447),ISNUMBER($BX1447)),MIN(1,MAX(0,($BX1447-2019+1)/($BX1447-$BW1447+1))),"")</f>
        <v>0.1052631578947368</v>
      </c>
      <c r="AA1447">
        <f>IF(ISNUMBER($BX1447),IF($BX1447&gt;=2017,1,0),"")</f>
        <v>1.0</v>
      </c>
      <c r="AB1447">
        <f>IF(ISNUMBER($BX1447),IF($BX1447&gt;=2018,1,0),"")</f>
        <v>1.0</v>
      </c>
      <c r="AC1447">
        <f>IF(ISNUMBER($BX1447),IF($BX1447&gt;=2019,1,0),"")</f>
        <v>1.0</v>
      </c>
      <c r="AD1447">
        <f>IF($L1447&lt;&gt;"",IF($L1447&gt;2013,1,0),"")</f>
        <v>0.0</v>
      </c>
      <c r="AE1447">
        <f>IF($L1447&lt;&gt;"",1+IF($L1447&gt;2011,1,0)+IF($L1447&gt;2014,1,0),"")</f>
        <v>1.0</v>
      </c>
      <c r="AF1447" t="inlineStr">
        <is>
          <t>bond (yield)</t>
        </is>
      </c>
      <c r="AG1447" t="inlineStr">
        <is>
          <t>performance</t>
        </is>
      </c>
      <c r="AH1447" t="inlineStr">
        <is>
          <t>99_NCE</t>
        </is>
      </c>
      <c r="AI1447" t="inlineStr">
        <is>
          <t>without ETS/CT</t>
        </is>
      </c>
      <c r="AJ1447" t="inlineStr">
        <is>
          <t>without ETS/CT</t>
        </is>
      </c>
      <c r="AK1447" t="str">
        <f>IF(AND($CF1447&lt;&gt;"",IFERROR(INDEX(subsample_country_map!$B:$B,MATCH($CF1447,subsample_country_map!$A:$A,0)),"")&lt;&gt;""),INDEX(subsample_country_map!$B:$B,MATCH($CF1447,subsample_country_map!$A:$A,0)),INDEX(lookup!$AA:$AA,MATCH($A1447,lookup!$A:$A,0)))</f>
        <v>1_US</v>
      </c>
      <c r="AL1447" t="str">
        <f>IF(AND($CF1447&lt;&gt;"",IFERROR(INDEX(subsample_country_map!$C:$C,MATCH($CF1447,subsample_country_map!$A:$A,0)),"")&lt;&gt;""),INDEX(subsample_country_map!$C:$C,MATCH($CF1447,subsample_country_map!$A:$A,0)),INDEX(lookup!$AB:$AB,MATCH($A1447,lookup!$A:$A,0)))</f>
        <v>1_developed</v>
      </c>
      <c r="AM1447" t="str">
        <f>IF(AND($CF1447&lt;&gt;"",IFERROR(INDEX(subsample_country_map!$D:$D,MATCH($CF1447,subsample_country_map!$A:$A,0)),"")&lt;&gt;""),INDEX(subsample_country_map!$D:$D,MATCH($CF1447,subsample_country_map!$A:$A,0)),INDEX(lookup!$AC:$AC,MATCH($A1447,lookup!$A:$A,0)))</f>
        <v>1_western</v>
      </c>
      <c r="AN1447" t="str">
        <f>IF(AND($CF1447&lt;&gt;"",IFERROR(INDEX(subsample_country_map!$E:$E,MATCH($CF1447,subsample_country_map!$A:$A,0)),"")&lt;&gt;""),INDEX(subsample_country_map!$E:$E,MATCH($CF1447,subsample_country_map!$A:$A,0)),INDEX(lookup!$AD:$AD,MATCH($A1447,lookup!$A:$A,0)))</f>
        <v>1_common law</v>
      </c>
      <c r="AO1447" t="str">
        <f>INDEX(lookup!$Y:$Y,MATCH($A1447,lookup!$A:$A,0))</f>
        <v>1_not published</v>
      </c>
      <c r="AP1447" t="str">
        <f>INDEX(lookup!$Z:$Z,MATCH($A1447,lookup!$A:$A,0))</f>
        <v>99_NCE</v>
      </c>
      <c r="AQ1447" t="str">
        <f>INDEX(lookup!$W:$W,MATCH($A1447,lookup!$A:$A,0))</f>
        <v>1_fin/acc/econ</v>
      </c>
      <c r="AS1447" t="inlineStr">
        <is>
          <t>staging</t>
        </is>
      </c>
      <c r="AT1447" t="inlineStr">
        <is>
          <t>bad-CER</t>
        </is>
      </c>
      <c r="AU1447" t="inlineStr">
        <is>
          <t>cost</t>
        </is>
      </c>
      <c r="AV1447" t="inlineStr">
        <is>
          <t>2.294</t>
        </is>
      </c>
      <c r="AX1447" t="inlineStr">
        <is>
          <t>3.344</t>
        </is>
      </c>
      <c r="BA1447" t="n">
        <v>5997</v>
      </c>
      <c r="BB1447" t="inlineStr">
        <is>
          <t>0</t>
        </is>
      </c>
      <c r="BC1447" t="inlineStr">
        <is>
          <t>FE</t>
        </is>
      </c>
      <c r="BD1447" t="inlineStr">
        <is>
          <t>two-way:firm and year</t>
        </is>
      </c>
      <c r="BE1447" t="inlineStr">
        <is>
          <t>rating-class</t>
        </is>
      </c>
      <c r="BF1447" t="inlineStr">
        <is>
          <t>IG (rated BBB or above)</t>
        </is>
      </c>
      <c r="BI1447" t="inlineStr">
        <is>
          <t>Table 10</t>
        </is>
      </c>
      <c r="BJ1447" t="inlineStr">
        <is>
          <t>Panel A col 3</t>
        </is>
      </c>
      <c r="BK1447" t="inlineStr">
        <is>
          <t>48</t>
        </is>
      </c>
      <c r="BL1447" t="inlineStr">
        <is>
          <t>∆Pollution 2.294*** (3.344)</t>
        </is>
      </c>
      <c r="BM1447" t="inlineStr">
        <is>
          <t>∆Pollution</t>
        </is>
      </c>
      <c r="BN1447" t="inlineStr">
        <is>
          <t>∆RP</t>
        </is>
      </c>
      <c r="BO1447" t="inlineStr">
        <is>
          <t>update</t>
        </is>
      </c>
      <c r="BP1447" t="inlineStr">
        <is>
          <t>Li &amp; Qiu (2026)</t>
        </is>
      </c>
      <c r="BQ1447" t="inlineStr">
        <is>
          <t>computed</t>
        </is>
      </c>
      <c r="BT1447" t="n">
        <v>0</v>
      </c>
      <c r="BU1447" t="inlineStr">
        <is>
          <t>staging_Li_Qui_2026.csv</t>
        </is>
      </c>
      <c r="BW1447" t="n">
        <v>2002</v>
      </c>
      <c r="BX1447" t="n">
        <v>2020</v>
      </c>
      <c r="BY1447" t="inlineStr">
        <is>
          <t>US</t>
        </is>
      </c>
      <c r="BZ1447" t="n">
        <v>2011</v>
      </c>
      <c r="CA1447" t="n">
        <v>0.2631578947368421</v>
      </c>
      <c r="CB1447" t="n">
        <v>0</v>
      </c>
      <c r="CC1447" t="n">
        <v>1</v>
      </c>
      <c r="CD1447" t="n">
        <v>-0.04316824256271211</v>
      </c>
      <c r="CE1447" t="n">
        <v>1</v>
      </c>
    </row>
    <row r="1448">
      <c r="A1448" t="inlineStr">
        <is>
          <t>Li &amp; Qiu (2026)</t>
        </is>
      </c>
      <c r="B1448" t="n">
        <v>2753</v>
      </c>
      <c r="C1448" t="n">
        <v>-0.03985709594323137</v>
      </c>
      <c r="D1448" t="n">
        <v>5997</v>
      </c>
      <c r="E1448">
        <f>IF(ISNUMBER($BA1448),$BA1448,IF(AND(ISNUMBER($D1448),ISNUMBER($BW1448),ISNUMBER($BX1448)),$D1448*($BX1448-$BW1448+1),""))</f>
        <v>5997.0</v>
      </c>
      <c r="H1448" t="inlineStr">
        <is>
          <t>partial</t>
        </is>
      </c>
      <c r="I1448" t="inlineStr">
        <is>
          <t>T-Statistic available</t>
        </is>
      </c>
      <c r="J1448">
        <f>IF($BW1448&lt;&gt;"",$BW1448,"")</f>
        <v>2002.0</v>
      </c>
      <c r="K1448">
        <f>IF($BX1448&lt;&gt;"",$BX1448,"")</f>
        <v>2020.0</v>
      </c>
      <c r="L1448">
        <f>IF(AND(ISNUMBER($BW1448),ISNUMBER($BX1448)),($BW1448+$BX1448)/2,"")</f>
        <v>2011.0</v>
      </c>
      <c r="M1448">
        <f>IF($L1448&lt;&gt;"",$L1448,"")</f>
        <v>2011.0</v>
      </c>
      <c r="N1448">
        <f>IF(AND(ISNUMBER($BW1448),ISNUMBER($BX1448)),MIN(1,MAX(0,($BX1448-2016+1)/($BX1448-$BW1448+1))),"")</f>
        <v>0.2631578947368421</v>
      </c>
      <c r="O1448">
        <f>IF(AND(ISNUMBER($BW1448),ISNUMBER($BX1448)),MIN(1,MAX(0,($BX1448-2017+1)/($BX1448-$BW1448+1))),"")</f>
        <v>0.2105263157894737</v>
      </c>
      <c r="P1448">
        <f>IF(AND(ISNUMBER($BW1448),ISNUMBER($BX1448)),MIN(1,MAX(0,($BX1448-2018+1)/($BX1448-$BW1448+1))),"")</f>
        <v>0.1578947368421053</v>
      </c>
      <c r="Q1448">
        <f>IF(AND(ISNUMBER($BW1448),ISNUMBER($BX1448)),MIN(1,MAX(0,($BX1448-2019+1)/($BX1448-$BW1448+1))),"")</f>
        <v>0.1052631578947368</v>
      </c>
      <c r="R1448">
        <f>IF(AND(ISNUMBER($BW1448),ISNUMBER($BX1448)),MIN(1,MAX(0,($BX1448-2016+1)/($BX1448-$BW1448+1))),"")</f>
        <v>0.2631578947368421</v>
      </c>
      <c r="S1448">
        <f>IF($L1448&lt;&gt;"",IF($L1448&gt;=2015.5,1,0),"")</f>
        <v>0.0</v>
      </c>
      <c r="T1448">
        <f>IF($L1448&lt;&gt;"",IF($L1448&gt;=2016,1,0),"")</f>
        <v>0.0</v>
      </c>
      <c r="U1448">
        <f>IF(ISNUMBER($BX1448),IF($BX1448&gt;=2016,1,0),"")</f>
        <v>1.0</v>
      </c>
      <c r="V1448">
        <f>IF(ISNUMBER($BW1448),IF($BW1448&gt;=2016,1,0),"")</f>
        <v>0.0</v>
      </c>
      <c r="W1448" t="str">
        <f>IF(AND(ISNUMBER($BW1448),ISNUMBER($BX1448)),IF($BW1448&gt;=2016,"post-only",IF($BX1448&lt;2016,"pre-only","mixed")),"")</f>
        <v>mixed</v>
      </c>
      <c r="X1448">
        <f>IF(AND(ISNUMBER($BW1448),ISNUMBER($BX1448)),MIN(1,MAX(0,($BX1448-2017+1)/($BX1448-$BW1448+1))),"")</f>
        <v>0.2105263157894737</v>
      </c>
      <c r="Y1448">
        <f>IF(AND(ISNUMBER($BW1448),ISNUMBER($BX1448)),MIN(1,MAX(0,($BX1448-2018+1)/($BX1448-$BW1448+1))),"")</f>
        <v>0.1578947368421053</v>
      </c>
      <c r="Z1448">
        <f>IF(AND(ISNUMBER($BW1448),ISNUMBER($BX1448)),MIN(1,MAX(0,($BX1448-2019+1)/($BX1448-$BW1448+1))),"")</f>
        <v>0.1052631578947368</v>
      </c>
      <c r="AA1448">
        <f>IF(ISNUMBER($BX1448),IF($BX1448&gt;=2017,1,0),"")</f>
        <v>1.0</v>
      </c>
      <c r="AB1448">
        <f>IF(ISNUMBER($BX1448),IF($BX1448&gt;=2018,1,0),"")</f>
        <v>1.0</v>
      </c>
      <c r="AC1448">
        <f>IF(ISNUMBER($BX1448),IF($BX1448&gt;=2019,1,0),"")</f>
        <v>1.0</v>
      </c>
      <c r="AD1448">
        <f>IF($L1448&lt;&gt;"",IF($L1448&gt;2013,1,0),"")</f>
        <v>0.0</v>
      </c>
      <c r="AE1448">
        <f>IF($L1448&lt;&gt;"",1+IF($L1448&gt;2011,1,0)+IF($L1448&gt;2014,1,0),"")</f>
        <v>1.0</v>
      </c>
      <c r="AF1448" t="inlineStr">
        <is>
          <t>bond (yield)</t>
        </is>
      </c>
      <c r="AG1448" t="inlineStr">
        <is>
          <t>performance</t>
        </is>
      </c>
      <c r="AH1448" t="inlineStr">
        <is>
          <t>99_NCE</t>
        </is>
      </c>
      <c r="AI1448" t="inlineStr">
        <is>
          <t>without ETS/CT</t>
        </is>
      </c>
      <c r="AJ1448" t="inlineStr">
        <is>
          <t>without ETS/CT</t>
        </is>
      </c>
      <c r="AK1448" t="str">
        <f>IF(AND($CF1448&lt;&gt;"",IFERROR(INDEX(subsample_country_map!$B:$B,MATCH($CF1448,subsample_country_map!$A:$A,0)),"")&lt;&gt;""),INDEX(subsample_country_map!$B:$B,MATCH($CF1448,subsample_country_map!$A:$A,0)),INDEX(lookup!$AA:$AA,MATCH($A1448,lookup!$A:$A,0)))</f>
        <v>1_US</v>
      </c>
      <c r="AL1448" t="str">
        <f>IF(AND($CF1448&lt;&gt;"",IFERROR(INDEX(subsample_country_map!$C:$C,MATCH($CF1448,subsample_country_map!$A:$A,0)),"")&lt;&gt;""),INDEX(subsample_country_map!$C:$C,MATCH($CF1448,subsample_country_map!$A:$A,0)),INDEX(lookup!$AB:$AB,MATCH($A1448,lookup!$A:$A,0)))</f>
        <v>1_developed</v>
      </c>
      <c r="AM1448" t="str">
        <f>IF(AND($CF1448&lt;&gt;"",IFERROR(INDEX(subsample_country_map!$D:$D,MATCH($CF1448,subsample_country_map!$A:$A,0)),"")&lt;&gt;""),INDEX(subsample_country_map!$D:$D,MATCH($CF1448,subsample_country_map!$A:$A,0)),INDEX(lookup!$AC:$AC,MATCH($A1448,lookup!$A:$A,0)))</f>
        <v>1_western</v>
      </c>
      <c r="AN1448" t="str">
        <f>IF(AND($CF1448&lt;&gt;"",IFERROR(INDEX(subsample_country_map!$E:$E,MATCH($CF1448,subsample_country_map!$A:$A,0)),"")&lt;&gt;""),INDEX(subsample_country_map!$E:$E,MATCH($CF1448,subsample_country_map!$A:$A,0)),INDEX(lookup!$AD:$AD,MATCH($A1448,lookup!$A:$A,0)))</f>
        <v>1_common law</v>
      </c>
      <c r="AO1448" t="str">
        <f>INDEX(lookup!$Y:$Y,MATCH($A1448,lookup!$A:$A,0))</f>
        <v>1_not published</v>
      </c>
      <c r="AP1448" t="str">
        <f>INDEX(lookup!$Z:$Z,MATCH($A1448,lookup!$A:$A,0))</f>
        <v>99_NCE</v>
      </c>
      <c r="AQ1448" t="str">
        <f>INDEX(lookup!$W:$W,MATCH($A1448,lookup!$A:$A,0))</f>
        <v>1_fin/acc/econ</v>
      </c>
      <c r="AS1448" t="inlineStr">
        <is>
          <t>staging</t>
        </is>
      </c>
      <c r="AT1448" t="inlineStr">
        <is>
          <t>bad-CER</t>
        </is>
      </c>
      <c r="AU1448" t="inlineStr">
        <is>
          <t>cost</t>
        </is>
      </c>
      <c r="AV1448" t="inlineStr">
        <is>
          <t>2.274</t>
        </is>
      </c>
      <c r="AX1448" t="inlineStr">
        <is>
          <t>3.089</t>
        </is>
      </c>
      <c r="BA1448" t="n">
        <v>5997</v>
      </c>
      <c r="BB1448" t="inlineStr">
        <is>
          <t>0</t>
        </is>
      </c>
      <c r="BC1448" t="inlineStr">
        <is>
          <t>FE</t>
        </is>
      </c>
      <c r="BD1448" t="inlineStr">
        <is>
          <t>two-way:firm and year</t>
        </is>
      </c>
      <c r="BE1448" t="inlineStr">
        <is>
          <t>rating-class</t>
        </is>
      </c>
      <c r="BF1448" t="inlineStr">
        <is>
          <t>IG (rated BBB or above)</t>
        </is>
      </c>
      <c r="BI1448" t="inlineStr">
        <is>
          <t>Table 10</t>
        </is>
      </c>
      <c r="BJ1448" t="inlineStr">
        <is>
          <t>Panel A col 4</t>
        </is>
      </c>
      <c r="BK1448" t="inlineStr">
        <is>
          <t>48</t>
        </is>
      </c>
      <c r="BL1448" t="inlineStr">
        <is>
          <t>∆Pollution 2.274*** (3.089)</t>
        </is>
      </c>
      <c r="BM1448" t="inlineStr">
        <is>
          <t>∆Pollution</t>
        </is>
      </c>
      <c r="BN1448" t="inlineStr">
        <is>
          <t>∆RP</t>
        </is>
      </c>
      <c r="BO1448" t="inlineStr">
        <is>
          <t>update</t>
        </is>
      </c>
      <c r="BP1448" t="inlineStr">
        <is>
          <t>Li &amp; Qiu (2026)</t>
        </is>
      </c>
      <c r="BQ1448" t="inlineStr">
        <is>
          <t>computed</t>
        </is>
      </c>
      <c r="BT1448" t="n">
        <v>0</v>
      </c>
      <c r="BU1448" t="inlineStr">
        <is>
          <t>staging_Li_Qui_2026.csv</t>
        </is>
      </c>
      <c r="BW1448" t="n">
        <v>2002</v>
      </c>
      <c r="BX1448" t="n">
        <v>2020</v>
      </c>
      <c r="BY1448" t="inlineStr">
        <is>
          <t>US</t>
        </is>
      </c>
      <c r="BZ1448" t="n">
        <v>2011</v>
      </c>
      <c r="CA1448" t="n">
        <v>0.2631578947368421</v>
      </c>
      <c r="CB1448" t="n">
        <v>0</v>
      </c>
      <c r="CC1448" t="n">
        <v>1</v>
      </c>
      <c r="CD1448" t="n">
        <v>-0.03987822158558899</v>
      </c>
      <c r="CE1448" t="n">
        <v>1</v>
      </c>
    </row>
    <row r="1449">
      <c r="A1449" t="inlineStr">
        <is>
          <t>Li &amp; Qiu (2026)</t>
        </is>
      </c>
      <c r="B1449" t="n">
        <v>2754</v>
      </c>
      <c r="C1449" t="n">
        <v>0.02568231554970323</v>
      </c>
      <c r="D1449" t="n">
        <v>960</v>
      </c>
      <c r="E1449">
        <f>IF(ISNUMBER($BA1449),$BA1449,IF(AND(ISNUMBER($D1449),ISNUMBER($BW1449),ISNUMBER($BX1449)),$D1449*($BX1449-$BW1449+1),""))</f>
        <v>960.0</v>
      </c>
      <c r="H1449" t="inlineStr">
        <is>
          <t>partial</t>
        </is>
      </c>
      <c r="I1449" t="inlineStr">
        <is>
          <t>T-Statistic available</t>
        </is>
      </c>
      <c r="J1449">
        <f>IF($BW1449&lt;&gt;"",$BW1449,"")</f>
        <v>2002.0</v>
      </c>
      <c r="K1449">
        <f>IF($BX1449&lt;&gt;"",$BX1449,"")</f>
        <v>2020.0</v>
      </c>
      <c r="L1449">
        <f>IF(AND(ISNUMBER($BW1449),ISNUMBER($BX1449)),($BW1449+$BX1449)/2,"")</f>
        <v>2011.0</v>
      </c>
      <c r="M1449">
        <f>IF($L1449&lt;&gt;"",$L1449,"")</f>
        <v>2011.0</v>
      </c>
      <c r="N1449">
        <f>IF(AND(ISNUMBER($BW1449),ISNUMBER($BX1449)),MIN(1,MAX(0,($BX1449-2016+1)/($BX1449-$BW1449+1))),"")</f>
        <v>0.2631578947368421</v>
      </c>
      <c r="O1449">
        <f>IF(AND(ISNUMBER($BW1449),ISNUMBER($BX1449)),MIN(1,MAX(0,($BX1449-2017+1)/($BX1449-$BW1449+1))),"")</f>
        <v>0.2105263157894737</v>
      </c>
      <c r="P1449">
        <f>IF(AND(ISNUMBER($BW1449),ISNUMBER($BX1449)),MIN(1,MAX(0,($BX1449-2018+1)/($BX1449-$BW1449+1))),"")</f>
        <v>0.1578947368421053</v>
      </c>
      <c r="Q1449">
        <f>IF(AND(ISNUMBER($BW1449),ISNUMBER($BX1449)),MIN(1,MAX(0,($BX1449-2019+1)/($BX1449-$BW1449+1))),"")</f>
        <v>0.1052631578947368</v>
      </c>
      <c r="R1449">
        <f>IF(AND(ISNUMBER($BW1449),ISNUMBER($BX1449)),MIN(1,MAX(0,($BX1449-2016+1)/($BX1449-$BW1449+1))),"")</f>
        <v>0.2631578947368421</v>
      </c>
      <c r="S1449">
        <f>IF($L1449&lt;&gt;"",IF($L1449&gt;=2015.5,1,0),"")</f>
        <v>0.0</v>
      </c>
      <c r="T1449">
        <f>IF($L1449&lt;&gt;"",IF($L1449&gt;=2016,1,0),"")</f>
        <v>0.0</v>
      </c>
      <c r="U1449">
        <f>IF(ISNUMBER($BX1449),IF($BX1449&gt;=2016,1,0),"")</f>
        <v>1.0</v>
      </c>
      <c r="V1449">
        <f>IF(ISNUMBER($BW1449),IF($BW1449&gt;=2016,1,0),"")</f>
        <v>0.0</v>
      </c>
      <c r="W1449" t="str">
        <f>IF(AND(ISNUMBER($BW1449),ISNUMBER($BX1449)),IF($BW1449&gt;=2016,"post-only",IF($BX1449&lt;2016,"pre-only","mixed")),"")</f>
        <v>mixed</v>
      </c>
      <c r="X1449">
        <f>IF(AND(ISNUMBER($BW1449),ISNUMBER($BX1449)),MIN(1,MAX(0,($BX1449-2017+1)/($BX1449-$BW1449+1))),"")</f>
        <v>0.2105263157894737</v>
      </c>
      <c r="Y1449">
        <f>IF(AND(ISNUMBER($BW1449),ISNUMBER($BX1449)),MIN(1,MAX(0,($BX1449-2018+1)/($BX1449-$BW1449+1))),"")</f>
        <v>0.1578947368421053</v>
      </c>
      <c r="Z1449">
        <f>IF(AND(ISNUMBER($BW1449),ISNUMBER($BX1449)),MIN(1,MAX(0,($BX1449-2019+1)/($BX1449-$BW1449+1))),"")</f>
        <v>0.1052631578947368</v>
      </c>
      <c r="AA1449">
        <f>IF(ISNUMBER($BX1449),IF($BX1449&gt;=2017,1,0),"")</f>
        <v>1.0</v>
      </c>
      <c r="AB1449">
        <f>IF(ISNUMBER($BX1449),IF($BX1449&gt;=2018,1,0),"")</f>
        <v>1.0</v>
      </c>
      <c r="AC1449">
        <f>IF(ISNUMBER($BX1449),IF($BX1449&gt;=2019,1,0),"")</f>
        <v>1.0</v>
      </c>
      <c r="AD1449">
        <f>IF($L1449&lt;&gt;"",IF($L1449&gt;2013,1,0),"")</f>
        <v>0.0</v>
      </c>
      <c r="AE1449">
        <f>IF($L1449&lt;&gt;"",1+IF($L1449&gt;2011,1,0)+IF($L1449&gt;2014,1,0),"")</f>
        <v>1.0</v>
      </c>
      <c r="AF1449" t="inlineStr">
        <is>
          <t>bond (yield)</t>
        </is>
      </c>
      <c r="AG1449" t="inlineStr">
        <is>
          <t>performance</t>
        </is>
      </c>
      <c r="AH1449" t="inlineStr">
        <is>
          <t>99_NCE</t>
        </is>
      </c>
      <c r="AI1449" t="inlineStr">
        <is>
          <t>without ETS/CT</t>
        </is>
      </c>
      <c r="AJ1449" t="inlineStr">
        <is>
          <t>without ETS/CT</t>
        </is>
      </c>
      <c r="AK1449" t="str">
        <f>IF(AND($CF1449&lt;&gt;"",IFERROR(INDEX(subsample_country_map!$B:$B,MATCH($CF1449,subsample_country_map!$A:$A,0)),"")&lt;&gt;""),INDEX(subsample_country_map!$B:$B,MATCH($CF1449,subsample_country_map!$A:$A,0)),INDEX(lookup!$AA:$AA,MATCH($A1449,lookup!$A:$A,0)))</f>
        <v>1_US</v>
      </c>
      <c r="AL1449" t="str">
        <f>IF(AND($CF1449&lt;&gt;"",IFERROR(INDEX(subsample_country_map!$C:$C,MATCH($CF1449,subsample_country_map!$A:$A,0)),"")&lt;&gt;""),INDEX(subsample_country_map!$C:$C,MATCH($CF1449,subsample_country_map!$A:$A,0)),INDEX(lookup!$AB:$AB,MATCH($A1449,lookup!$A:$A,0)))</f>
        <v>1_developed</v>
      </c>
      <c r="AM1449" t="str">
        <f>IF(AND($CF1449&lt;&gt;"",IFERROR(INDEX(subsample_country_map!$D:$D,MATCH($CF1449,subsample_country_map!$A:$A,0)),"")&lt;&gt;""),INDEX(subsample_country_map!$D:$D,MATCH($CF1449,subsample_country_map!$A:$A,0)),INDEX(lookup!$AC:$AC,MATCH($A1449,lookup!$A:$A,0)))</f>
        <v>1_western</v>
      </c>
      <c r="AN1449" t="str">
        <f>IF(AND($CF1449&lt;&gt;"",IFERROR(INDEX(subsample_country_map!$E:$E,MATCH($CF1449,subsample_country_map!$A:$A,0)),"")&lt;&gt;""),INDEX(subsample_country_map!$E:$E,MATCH($CF1449,subsample_country_map!$A:$A,0)),INDEX(lookup!$AD:$AD,MATCH($A1449,lookup!$A:$A,0)))</f>
        <v>1_common law</v>
      </c>
      <c r="AO1449" t="str">
        <f>INDEX(lookup!$Y:$Y,MATCH($A1449,lookup!$A:$A,0))</f>
        <v>1_not published</v>
      </c>
      <c r="AP1449" t="str">
        <f>INDEX(lookup!$Z:$Z,MATCH($A1449,lookup!$A:$A,0))</f>
        <v>99_NCE</v>
      </c>
      <c r="AQ1449" t="str">
        <f>INDEX(lookup!$W:$W,MATCH($A1449,lookup!$A:$A,0))</f>
        <v>1_fin/acc/econ</v>
      </c>
      <c r="AS1449" t="inlineStr">
        <is>
          <t>staging</t>
        </is>
      </c>
      <c r="AT1449" t="inlineStr">
        <is>
          <t>bad-CER</t>
        </is>
      </c>
      <c r="AU1449" t="inlineStr">
        <is>
          <t>cost</t>
        </is>
      </c>
      <c r="AV1449" t="inlineStr">
        <is>
          <t>-9.321</t>
        </is>
      </c>
      <c r="AX1449" t="inlineStr">
        <is>
          <t>-0.796</t>
        </is>
      </c>
      <c r="BA1449" t="n">
        <v>960</v>
      </c>
      <c r="BB1449" t="inlineStr">
        <is>
          <t>0</t>
        </is>
      </c>
      <c r="BC1449" t="inlineStr">
        <is>
          <t>FE</t>
        </is>
      </c>
      <c r="BD1449" t="inlineStr">
        <is>
          <t>two-way:firm and year</t>
        </is>
      </c>
      <c r="BE1449" t="inlineStr">
        <is>
          <t>rating-class</t>
        </is>
      </c>
      <c r="BF1449" t="inlineStr">
        <is>
          <t>HY (rated below BBB)</t>
        </is>
      </c>
      <c r="BI1449" t="inlineStr">
        <is>
          <t>Table 10</t>
        </is>
      </c>
      <c r="BJ1449" t="inlineStr">
        <is>
          <t>Panel B col 1</t>
        </is>
      </c>
      <c r="BK1449" t="inlineStr">
        <is>
          <t>48</t>
        </is>
      </c>
      <c r="BL1449" t="inlineStr">
        <is>
          <t>∆Pollution -9.321 (-0.796)</t>
        </is>
      </c>
      <c r="BM1449" t="inlineStr">
        <is>
          <t>∆Pollution</t>
        </is>
      </c>
      <c r="BN1449" t="inlineStr">
        <is>
          <t>∆DP</t>
        </is>
      </c>
      <c r="BO1449" t="inlineStr">
        <is>
          <t>update</t>
        </is>
      </c>
      <c r="BP1449" t="inlineStr">
        <is>
          <t>Li &amp; Qiu (2026)</t>
        </is>
      </c>
      <c r="BQ1449" t="inlineStr">
        <is>
          <t>computed</t>
        </is>
      </c>
      <c r="BT1449" t="n">
        <v>0</v>
      </c>
      <c r="BU1449" t="inlineStr">
        <is>
          <t>staging_Li_Qui_2026.csv</t>
        </is>
      </c>
      <c r="BW1449" t="n">
        <v>2002</v>
      </c>
      <c r="BX1449" t="n">
        <v>2020</v>
      </c>
      <c r="BY1449" t="inlineStr">
        <is>
          <t>US</t>
        </is>
      </c>
      <c r="BZ1449" t="n">
        <v>2011</v>
      </c>
      <c r="CA1449" t="n">
        <v>0.2631578947368421</v>
      </c>
      <c r="CB1449" t="n">
        <v>0</v>
      </c>
      <c r="CC1449" t="n">
        <v>1</v>
      </c>
      <c r="CD1449" t="n">
        <v>0.02568796431066182</v>
      </c>
      <c r="CE1449" t="n">
        <v>1</v>
      </c>
    </row>
    <row r="1450">
      <c r="A1450" t="inlineStr">
        <is>
          <t>Li &amp; Qiu (2026)</t>
        </is>
      </c>
      <c r="B1450" t="n">
        <v>2755</v>
      </c>
      <c r="C1450" t="n">
        <v>0.04787321544374086</v>
      </c>
      <c r="D1450" t="n">
        <v>960</v>
      </c>
      <c r="E1450">
        <f>IF(ISNUMBER($BA1450),$BA1450,IF(AND(ISNUMBER($D1450),ISNUMBER($BW1450),ISNUMBER($BX1450)),$D1450*($BX1450-$BW1450+1),""))</f>
        <v>960.0</v>
      </c>
      <c r="H1450" t="inlineStr">
        <is>
          <t>partial</t>
        </is>
      </c>
      <c r="I1450" t="inlineStr">
        <is>
          <t>T-Statistic available</t>
        </is>
      </c>
      <c r="J1450">
        <f>IF($BW1450&lt;&gt;"",$BW1450,"")</f>
        <v>2002.0</v>
      </c>
      <c r="K1450">
        <f>IF($BX1450&lt;&gt;"",$BX1450,"")</f>
        <v>2020.0</v>
      </c>
      <c r="L1450">
        <f>IF(AND(ISNUMBER($BW1450),ISNUMBER($BX1450)),($BW1450+$BX1450)/2,"")</f>
        <v>2011.0</v>
      </c>
      <c r="M1450">
        <f>IF($L1450&lt;&gt;"",$L1450,"")</f>
        <v>2011.0</v>
      </c>
      <c r="N1450">
        <f>IF(AND(ISNUMBER($BW1450),ISNUMBER($BX1450)),MIN(1,MAX(0,($BX1450-2016+1)/($BX1450-$BW1450+1))),"")</f>
        <v>0.2631578947368421</v>
      </c>
      <c r="O1450">
        <f>IF(AND(ISNUMBER($BW1450),ISNUMBER($BX1450)),MIN(1,MAX(0,($BX1450-2017+1)/($BX1450-$BW1450+1))),"")</f>
        <v>0.2105263157894737</v>
      </c>
      <c r="P1450">
        <f>IF(AND(ISNUMBER($BW1450),ISNUMBER($BX1450)),MIN(1,MAX(0,($BX1450-2018+1)/($BX1450-$BW1450+1))),"")</f>
        <v>0.1578947368421053</v>
      </c>
      <c r="Q1450">
        <f>IF(AND(ISNUMBER($BW1450),ISNUMBER($BX1450)),MIN(1,MAX(0,($BX1450-2019+1)/($BX1450-$BW1450+1))),"")</f>
        <v>0.1052631578947368</v>
      </c>
      <c r="R1450">
        <f>IF(AND(ISNUMBER($BW1450),ISNUMBER($BX1450)),MIN(1,MAX(0,($BX1450-2016+1)/($BX1450-$BW1450+1))),"")</f>
        <v>0.2631578947368421</v>
      </c>
      <c r="S1450">
        <f>IF($L1450&lt;&gt;"",IF($L1450&gt;=2015.5,1,0),"")</f>
        <v>0.0</v>
      </c>
      <c r="T1450">
        <f>IF($L1450&lt;&gt;"",IF($L1450&gt;=2016,1,0),"")</f>
        <v>0.0</v>
      </c>
      <c r="U1450">
        <f>IF(ISNUMBER($BX1450),IF($BX1450&gt;=2016,1,0),"")</f>
        <v>1.0</v>
      </c>
      <c r="V1450">
        <f>IF(ISNUMBER($BW1450),IF($BW1450&gt;=2016,1,0),"")</f>
        <v>0.0</v>
      </c>
      <c r="W1450" t="str">
        <f>IF(AND(ISNUMBER($BW1450),ISNUMBER($BX1450)),IF($BW1450&gt;=2016,"post-only",IF($BX1450&lt;2016,"pre-only","mixed")),"")</f>
        <v>mixed</v>
      </c>
      <c r="X1450">
        <f>IF(AND(ISNUMBER($BW1450),ISNUMBER($BX1450)),MIN(1,MAX(0,($BX1450-2017+1)/($BX1450-$BW1450+1))),"")</f>
        <v>0.2105263157894737</v>
      </c>
      <c r="Y1450">
        <f>IF(AND(ISNUMBER($BW1450),ISNUMBER($BX1450)),MIN(1,MAX(0,($BX1450-2018+1)/($BX1450-$BW1450+1))),"")</f>
        <v>0.1578947368421053</v>
      </c>
      <c r="Z1450">
        <f>IF(AND(ISNUMBER($BW1450),ISNUMBER($BX1450)),MIN(1,MAX(0,($BX1450-2019+1)/($BX1450-$BW1450+1))),"")</f>
        <v>0.1052631578947368</v>
      </c>
      <c r="AA1450">
        <f>IF(ISNUMBER($BX1450),IF($BX1450&gt;=2017,1,0),"")</f>
        <v>1.0</v>
      </c>
      <c r="AB1450">
        <f>IF(ISNUMBER($BX1450),IF($BX1450&gt;=2018,1,0),"")</f>
        <v>1.0</v>
      </c>
      <c r="AC1450">
        <f>IF(ISNUMBER($BX1450),IF($BX1450&gt;=2019,1,0),"")</f>
        <v>1.0</v>
      </c>
      <c r="AD1450">
        <f>IF($L1450&lt;&gt;"",IF($L1450&gt;2013,1,0),"")</f>
        <v>0.0</v>
      </c>
      <c r="AE1450">
        <f>IF($L1450&lt;&gt;"",1+IF($L1450&gt;2011,1,0)+IF($L1450&gt;2014,1,0),"")</f>
        <v>1.0</v>
      </c>
      <c r="AF1450" t="inlineStr">
        <is>
          <t>bond (yield)</t>
        </is>
      </c>
      <c r="AG1450" t="inlineStr">
        <is>
          <t>performance</t>
        </is>
      </c>
      <c r="AH1450" t="inlineStr">
        <is>
          <t>99_NCE</t>
        </is>
      </c>
      <c r="AI1450" t="inlineStr">
        <is>
          <t>without ETS/CT</t>
        </is>
      </c>
      <c r="AJ1450" t="inlineStr">
        <is>
          <t>without ETS/CT</t>
        </is>
      </c>
      <c r="AK1450" t="str">
        <f>IF(AND($CF1450&lt;&gt;"",IFERROR(INDEX(subsample_country_map!$B:$B,MATCH($CF1450,subsample_country_map!$A:$A,0)),"")&lt;&gt;""),INDEX(subsample_country_map!$B:$B,MATCH($CF1450,subsample_country_map!$A:$A,0)),INDEX(lookup!$AA:$AA,MATCH($A1450,lookup!$A:$A,0)))</f>
        <v>1_US</v>
      </c>
      <c r="AL1450" t="str">
        <f>IF(AND($CF1450&lt;&gt;"",IFERROR(INDEX(subsample_country_map!$C:$C,MATCH($CF1450,subsample_country_map!$A:$A,0)),"")&lt;&gt;""),INDEX(subsample_country_map!$C:$C,MATCH($CF1450,subsample_country_map!$A:$A,0)),INDEX(lookup!$AB:$AB,MATCH($A1450,lookup!$A:$A,0)))</f>
        <v>1_developed</v>
      </c>
      <c r="AM1450" t="str">
        <f>IF(AND($CF1450&lt;&gt;"",IFERROR(INDEX(subsample_country_map!$D:$D,MATCH($CF1450,subsample_country_map!$A:$A,0)),"")&lt;&gt;""),INDEX(subsample_country_map!$D:$D,MATCH($CF1450,subsample_country_map!$A:$A,0)),INDEX(lookup!$AC:$AC,MATCH($A1450,lookup!$A:$A,0)))</f>
        <v>1_western</v>
      </c>
      <c r="AN1450" t="str">
        <f>IF(AND($CF1450&lt;&gt;"",IFERROR(INDEX(subsample_country_map!$E:$E,MATCH($CF1450,subsample_country_map!$A:$A,0)),"")&lt;&gt;""),INDEX(subsample_country_map!$E:$E,MATCH($CF1450,subsample_country_map!$A:$A,0)),INDEX(lookup!$AD:$AD,MATCH($A1450,lookup!$A:$A,0)))</f>
        <v>1_common law</v>
      </c>
      <c r="AO1450" t="str">
        <f>INDEX(lookup!$Y:$Y,MATCH($A1450,lookup!$A:$A,0))</f>
        <v>1_not published</v>
      </c>
      <c r="AP1450" t="str">
        <f>INDEX(lookup!$Z:$Z,MATCH($A1450,lookup!$A:$A,0))</f>
        <v>99_NCE</v>
      </c>
      <c r="AQ1450" t="str">
        <f>INDEX(lookup!$W:$W,MATCH($A1450,lookup!$A:$A,0))</f>
        <v>1_fin/acc/econ</v>
      </c>
      <c r="AS1450" t="inlineStr">
        <is>
          <t>staging</t>
        </is>
      </c>
      <c r="AT1450" t="inlineStr">
        <is>
          <t>bad-CER</t>
        </is>
      </c>
      <c r="AU1450" t="inlineStr">
        <is>
          <t>cost</t>
        </is>
      </c>
      <c r="AV1450" t="inlineStr">
        <is>
          <t>-12.120</t>
        </is>
      </c>
      <c r="AX1450" t="inlineStr">
        <is>
          <t>-1.485</t>
        </is>
      </c>
      <c r="BA1450" t="n">
        <v>960</v>
      </c>
      <c r="BB1450" t="inlineStr">
        <is>
          <t>0</t>
        </is>
      </c>
      <c r="BC1450" t="inlineStr">
        <is>
          <t>FE</t>
        </is>
      </c>
      <c r="BD1450" t="inlineStr">
        <is>
          <t>two-way:firm and year</t>
        </is>
      </c>
      <c r="BE1450" t="inlineStr">
        <is>
          <t>rating-class</t>
        </is>
      </c>
      <c r="BF1450" t="inlineStr">
        <is>
          <t>HY (rated below BBB)</t>
        </is>
      </c>
      <c r="BI1450" t="inlineStr">
        <is>
          <t>Table 10</t>
        </is>
      </c>
      <c r="BJ1450" t="inlineStr">
        <is>
          <t>Panel B col 2</t>
        </is>
      </c>
      <c r="BK1450" t="inlineStr">
        <is>
          <t>48</t>
        </is>
      </c>
      <c r="BL1450" t="inlineStr">
        <is>
          <t>∆Pollution -12.120 (-1.485)</t>
        </is>
      </c>
      <c r="BM1450" t="inlineStr">
        <is>
          <t>∆Pollution</t>
        </is>
      </c>
      <c r="BN1450" t="inlineStr">
        <is>
          <t>∆DP</t>
        </is>
      </c>
      <c r="BO1450" t="inlineStr">
        <is>
          <t>update</t>
        </is>
      </c>
      <c r="BP1450" t="inlineStr">
        <is>
          <t>Li &amp; Qiu (2026)</t>
        </is>
      </c>
      <c r="BQ1450" t="inlineStr">
        <is>
          <t>computed</t>
        </is>
      </c>
      <c r="BT1450" t="n">
        <v>0</v>
      </c>
      <c r="BU1450" t="inlineStr">
        <is>
          <t>staging_Li_Qui_2026.csv</t>
        </is>
      </c>
      <c r="BW1450" t="n">
        <v>2002</v>
      </c>
      <c r="BX1450" t="n">
        <v>2020</v>
      </c>
      <c r="BY1450" t="inlineStr">
        <is>
          <t>US</t>
        </is>
      </c>
      <c r="BZ1450" t="n">
        <v>2011</v>
      </c>
      <c r="CA1450" t="n">
        <v>0.2631578947368421</v>
      </c>
      <c r="CB1450" t="n">
        <v>0</v>
      </c>
      <c r="CC1450" t="n">
        <v>1</v>
      </c>
      <c r="CD1450" t="n">
        <v>0.04790983847680141</v>
      </c>
      <c r="CE1450" t="n">
        <v>1</v>
      </c>
    </row>
    <row r="1451">
      <c r="A1451" t="inlineStr">
        <is>
          <t>Li &amp; Qiu (2026)</t>
        </is>
      </c>
      <c r="B1451" t="n">
        <v>2756</v>
      </c>
      <c r="C1451" t="n">
        <v>-0.04188824720302684</v>
      </c>
      <c r="D1451" t="n">
        <v>960</v>
      </c>
      <c r="E1451">
        <f>IF(ISNUMBER($BA1451),$BA1451,IF(AND(ISNUMBER($D1451),ISNUMBER($BW1451),ISNUMBER($BX1451)),$D1451*($BX1451-$BW1451+1),""))</f>
        <v>960.0</v>
      </c>
      <c r="H1451" t="inlineStr">
        <is>
          <t>partial</t>
        </is>
      </c>
      <c r="I1451" t="inlineStr">
        <is>
          <t>T-Statistic available</t>
        </is>
      </c>
      <c r="J1451">
        <f>IF($BW1451&lt;&gt;"",$BW1451,"")</f>
        <v>2002.0</v>
      </c>
      <c r="K1451">
        <f>IF($BX1451&lt;&gt;"",$BX1451,"")</f>
        <v>2020.0</v>
      </c>
      <c r="L1451">
        <f>IF(AND(ISNUMBER($BW1451),ISNUMBER($BX1451)),($BW1451+$BX1451)/2,"")</f>
        <v>2011.0</v>
      </c>
      <c r="M1451">
        <f>IF($L1451&lt;&gt;"",$L1451,"")</f>
        <v>2011.0</v>
      </c>
      <c r="N1451">
        <f>IF(AND(ISNUMBER($BW1451),ISNUMBER($BX1451)),MIN(1,MAX(0,($BX1451-2016+1)/($BX1451-$BW1451+1))),"")</f>
        <v>0.2631578947368421</v>
      </c>
      <c r="O1451">
        <f>IF(AND(ISNUMBER($BW1451),ISNUMBER($BX1451)),MIN(1,MAX(0,($BX1451-2017+1)/($BX1451-$BW1451+1))),"")</f>
        <v>0.2105263157894737</v>
      </c>
      <c r="P1451">
        <f>IF(AND(ISNUMBER($BW1451),ISNUMBER($BX1451)),MIN(1,MAX(0,($BX1451-2018+1)/($BX1451-$BW1451+1))),"")</f>
        <v>0.1578947368421053</v>
      </c>
      <c r="Q1451">
        <f>IF(AND(ISNUMBER($BW1451),ISNUMBER($BX1451)),MIN(1,MAX(0,($BX1451-2019+1)/($BX1451-$BW1451+1))),"")</f>
        <v>0.1052631578947368</v>
      </c>
      <c r="R1451">
        <f>IF(AND(ISNUMBER($BW1451),ISNUMBER($BX1451)),MIN(1,MAX(0,($BX1451-2016+1)/($BX1451-$BW1451+1))),"")</f>
        <v>0.2631578947368421</v>
      </c>
      <c r="S1451">
        <f>IF($L1451&lt;&gt;"",IF($L1451&gt;=2015.5,1,0),"")</f>
        <v>0.0</v>
      </c>
      <c r="T1451">
        <f>IF($L1451&lt;&gt;"",IF($L1451&gt;=2016,1,0),"")</f>
        <v>0.0</v>
      </c>
      <c r="U1451">
        <f>IF(ISNUMBER($BX1451),IF($BX1451&gt;=2016,1,0),"")</f>
        <v>1.0</v>
      </c>
      <c r="V1451">
        <f>IF(ISNUMBER($BW1451),IF($BW1451&gt;=2016,1,0),"")</f>
        <v>0.0</v>
      </c>
      <c r="W1451" t="str">
        <f>IF(AND(ISNUMBER($BW1451),ISNUMBER($BX1451)),IF($BW1451&gt;=2016,"post-only",IF($BX1451&lt;2016,"pre-only","mixed")),"")</f>
        <v>mixed</v>
      </c>
      <c r="X1451">
        <f>IF(AND(ISNUMBER($BW1451),ISNUMBER($BX1451)),MIN(1,MAX(0,($BX1451-2017+1)/($BX1451-$BW1451+1))),"")</f>
        <v>0.2105263157894737</v>
      </c>
      <c r="Y1451">
        <f>IF(AND(ISNUMBER($BW1451),ISNUMBER($BX1451)),MIN(1,MAX(0,($BX1451-2018+1)/($BX1451-$BW1451+1))),"")</f>
        <v>0.1578947368421053</v>
      </c>
      <c r="Z1451">
        <f>IF(AND(ISNUMBER($BW1451),ISNUMBER($BX1451)),MIN(1,MAX(0,($BX1451-2019+1)/($BX1451-$BW1451+1))),"")</f>
        <v>0.1052631578947368</v>
      </c>
      <c r="AA1451">
        <f>IF(ISNUMBER($BX1451),IF($BX1451&gt;=2017,1,0),"")</f>
        <v>1.0</v>
      </c>
      <c r="AB1451">
        <f>IF(ISNUMBER($BX1451),IF($BX1451&gt;=2018,1,0),"")</f>
        <v>1.0</v>
      </c>
      <c r="AC1451">
        <f>IF(ISNUMBER($BX1451),IF($BX1451&gt;=2019,1,0),"")</f>
        <v>1.0</v>
      </c>
      <c r="AD1451">
        <f>IF($L1451&lt;&gt;"",IF($L1451&gt;2013,1,0),"")</f>
        <v>0.0</v>
      </c>
      <c r="AE1451">
        <f>IF($L1451&lt;&gt;"",1+IF($L1451&gt;2011,1,0)+IF($L1451&gt;2014,1,0),"")</f>
        <v>1.0</v>
      </c>
      <c r="AF1451" t="inlineStr">
        <is>
          <t>bond (yield)</t>
        </is>
      </c>
      <c r="AG1451" t="inlineStr">
        <is>
          <t>performance</t>
        </is>
      </c>
      <c r="AH1451" t="inlineStr">
        <is>
          <t>99_NCE</t>
        </is>
      </c>
      <c r="AI1451" t="inlineStr">
        <is>
          <t>without ETS/CT</t>
        </is>
      </c>
      <c r="AJ1451" t="inlineStr">
        <is>
          <t>without ETS/CT</t>
        </is>
      </c>
      <c r="AK1451" t="str">
        <f>IF(AND($CF1451&lt;&gt;"",IFERROR(INDEX(subsample_country_map!$B:$B,MATCH($CF1451,subsample_country_map!$A:$A,0)),"")&lt;&gt;""),INDEX(subsample_country_map!$B:$B,MATCH($CF1451,subsample_country_map!$A:$A,0)),INDEX(lookup!$AA:$AA,MATCH($A1451,lookup!$A:$A,0)))</f>
        <v>1_US</v>
      </c>
      <c r="AL1451" t="str">
        <f>IF(AND($CF1451&lt;&gt;"",IFERROR(INDEX(subsample_country_map!$C:$C,MATCH($CF1451,subsample_country_map!$A:$A,0)),"")&lt;&gt;""),INDEX(subsample_country_map!$C:$C,MATCH($CF1451,subsample_country_map!$A:$A,0)),INDEX(lookup!$AB:$AB,MATCH($A1451,lookup!$A:$A,0)))</f>
        <v>1_developed</v>
      </c>
      <c r="AM1451" t="str">
        <f>IF(AND($CF1451&lt;&gt;"",IFERROR(INDEX(subsample_country_map!$D:$D,MATCH($CF1451,subsample_country_map!$A:$A,0)),"")&lt;&gt;""),INDEX(subsample_country_map!$D:$D,MATCH($CF1451,subsample_country_map!$A:$A,0)),INDEX(lookup!$AC:$AC,MATCH($A1451,lookup!$A:$A,0)))</f>
        <v>1_western</v>
      </c>
      <c r="AN1451" t="str">
        <f>IF(AND($CF1451&lt;&gt;"",IFERROR(INDEX(subsample_country_map!$E:$E,MATCH($CF1451,subsample_country_map!$A:$A,0)),"")&lt;&gt;""),INDEX(subsample_country_map!$E:$E,MATCH($CF1451,subsample_country_map!$A:$A,0)),INDEX(lookup!$AD:$AD,MATCH($A1451,lookup!$A:$A,0)))</f>
        <v>1_common law</v>
      </c>
      <c r="AO1451" t="str">
        <f>INDEX(lookup!$Y:$Y,MATCH($A1451,lookup!$A:$A,0))</f>
        <v>1_not published</v>
      </c>
      <c r="AP1451" t="str">
        <f>INDEX(lookup!$Z:$Z,MATCH($A1451,lookup!$A:$A,0))</f>
        <v>99_NCE</v>
      </c>
      <c r="AQ1451" t="str">
        <f>INDEX(lookup!$W:$W,MATCH($A1451,lookup!$A:$A,0))</f>
        <v>1_fin/acc/econ</v>
      </c>
      <c r="AS1451" t="inlineStr">
        <is>
          <t>staging</t>
        </is>
      </c>
      <c r="AT1451" t="inlineStr">
        <is>
          <t>bad-CER</t>
        </is>
      </c>
      <c r="AU1451" t="inlineStr">
        <is>
          <t>cost</t>
        </is>
      </c>
      <c r="AV1451" t="inlineStr">
        <is>
          <t>14.997</t>
        </is>
      </c>
      <c r="AX1451" t="inlineStr">
        <is>
          <t>1.299</t>
        </is>
      </c>
      <c r="BA1451" t="n">
        <v>960</v>
      </c>
      <c r="BB1451" t="inlineStr">
        <is>
          <t>0</t>
        </is>
      </c>
      <c r="BC1451" t="inlineStr">
        <is>
          <t>FE</t>
        </is>
      </c>
      <c r="BD1451" t="inlineStr">
        <is>
          <t>two-way:firm and year</t>
        </is>
      </c>
      <c r="BE1451" t="inlineStr">
        <is>
          <t>rating-class</t>
        </is>
      </c>
      <c r="BF1451" t="inlineStr">
        <is>
          <t>HY (rated below BBB)</t>
        </is>
      </c>
      <c r="BI1451" t="inlineStr">
        <is>
          <t>Table 10</t>
        </is>
      </c>
      <c r="BJ1451" t="inlineStr">
        <is>
          <t>Panel B col 3</t>
        </is>
      </c>
      <c r="BK1451" t="inlineStr">
        <is>
          <t>48</t>
        </is>
      </c>
      <c r="BL1451" t="inlineStr">
        <is>
          <t>∆Pollution 14.997 (1.299)</t>
        </is>
      </c>
      <c r="BM1451" t="inlineStr">
        <is>
          <t>∆Pollution</t>
        </is>
      </c>
      <c r="BN1451" t="inlineStr">
        <is>
          <t>∆RP</t>
        </is>
      </c>
      <c r="BO1451" t="inlineStr">
        <is>
          <t>update</t>
        </is>
      </c>
      <c r="BP1451" t="inlineStr">
        <is>
          <t>Li &amp; Qiu (2026)</t>
        </is>
      </c>
      <c r="BQ1451" t="inlineStr">
        <is>
          <t>computed</t>
        </is>
      </c>
      <c r="BT1451" t="n">
        <v>0</v>
      </c>
      <c r="BU1451" t="inlineStr">
        <is>
          <t>staging_Li_Qui_2026.csv</t>
        </is>
      </c>
      <c r="BW1451" t="n">
        <v>2002</v>
      </c>
      <c r="BX1451" t="n">
        <v>2020</v>
      </c>
      <c r="BY1451" t="inlineStr">
        <is>
          <t>US</t>
        </is>
      </c>
      <c r="BZ1451" t="n">
        <v>2011</v>
      </c>
      <c r="CA1451" t="n">
        <v>0.2631578947368421</v>
      </c>
      <c r="CB1451" t="n">
        <v>0</v>
      </c>
      <c r="CC1451" t="n">
        <v>1</v>
      </c>
      <c r="CD1451" t="n">
        <v>-0.04191277241987375</v>
      </c>
      <c r="CE1451" t="n">
        <v>1</v>
      </c>
    </row>
    <row r="1452">
      <c r="A1452" t="inlineStr">
        <is>
          <t>Li &amp; Qiu (2026)</t>
        </is>
      </c>
      <c r="B1452" t="n">
        <v>2757</v>
      </c>
      <c r="C1452" t="n">
        <v>-0.0456535523485928</v>
      </c>
      <c r="D1452" t="n">
        <v>960</v>
      </c>
      <c r="E1452">
        <f>IF(ISNUMBER($BA1452),$BA1452,IF(AND(ISNUMBER($D1452),ISNUMBER($BW1452),ISNUMBER($BX1452)),$D1452*($BX1452-$BW1452+1),""))</f>
        <v>960.0</v>
      </c>
      <c r="H1452" t="inlineStr">
        <is>
          <t>partial</t>
        </is>
      </c>
      <c r="I1452" t="inlineStr">
        <is>
          <t>T-Statistic available</t>
        </is>
      </c>
      <c r="J1452">
        <f>IF($BW1452&lt;&gt;"",$BW1452,"")</f>
        <v>2002.0</v>
      </c>
      <c r="K1452">
        <f>IF($BX1452&lt;&gt;"",$BX1452,"")</f>
        <v>2020.0</v>
      </c>
      <c r="L1452">
        <f>IF(AND(ISNUMBER($BW1452),ISNUMBER($BX1452)),($BW1452+$BX1452)/2,"")</f>
        <v>2011.0</v>
      </c>
      <c r="M1452">
        <f>IF($L1452&lt;&gt;"",$L1452,"")</f>
        <v>2011.0</v>
      </c>
      <c r="N1452">
        <f>IF(AND(ISNUMBER($BW1452),ISNUMBER($BX1452)),MIN(1,MAX(0,($BX1452-2016+1)/($BX1452-$BW1452+1))),"")</f>
        <v>0.2631578947368421</v>
      </c>
      <c r="O1452">
        <f>IF(AND(ISNUMBER($BW1452),ISNUMBER($BX1452)),MIN(1,MAX(0,($BX1452-2017+1)/($BX1452-$BW1452+1))),"")</f>
        <v>0.2105263157894737</v>
      </c>
      <c r="P1452">
        <f>IF(AND(ISNUMBER($BW1452),ISNUMBER($BX1452)),MIN(1,MAX(0,($BX1452-2018+1)/($BX1452-$BW1452+1))),"")</f>
        <v>0.1578947368421053</v>
      </c>
      <c r="Q1452">
        <f>IF(AND(ISNUMBER($BW1452),ISNUMBER($BX1452)),MIN(1,MAX(0,($BX1452-2019+1)/($BX1452-$BW1452+1))),"")</f>
        <v>0.1052631578947368</v>
      </c>
      <c r="R1452">
        <f>IF(AND(ISNUMBER($BW1452),ISNUMBER($BX1452)),MIN(1,MAX(0,($BX1452-2016+1)/($BX1452-$BW1452+1))),"")</f>
        <v>0.2631578947368421</v>
      </c>
      <c r="S1452">
        <f>IF($L1452&lt;&gt;"",IF($L1452&gt;=2015.5,1,0),"")</f>
        <v>0.0</v>
      </c>
      <c r="T1452">
        <f>IF($L1452&lt;&gt;"",IF($L1452&gt;=2016,1,0),"")</f>
        <v>0.0</v>
      </c>
      <c r="U1452">
        <f>IF(ISNUMBER($BX1452),IF($BX1452&gt;=2016,1,0),"")</f>
        <v>1.0</v>
      </c>
      <c r="V1452">
        <f>IF(ISNUMBER($BW1452),IF($BW1452&gt;=2016,1,0),"")</f>
        <v>0.0</v>
      </c>
      <c r="W1452" t="str">
        <f>IF(AND(ISNUMBER($BW1452),ISNUMBER($BX1452)),IF($BW1452&gt;=2016,"post-only",IF($BX1452&lt;2016,"pre-only","mixed")),"")</f>
        <v>mixed</v>
      </c>
      <c r="X1452">
        <f>IF(AND(ISNUMBER($BW1452),ISNUMBER($BX1452)),MIN(1,MAX(0,($BX1452-2017+1)/($BX1452-$BW1452+1))),"")</f>
        <v>0.2105263157894737</v>
      </c>
      <c r="Y1452">
        <f>IF(AND(ISNUMBER($BW1452),ISNUMBER($BX1452)),MIN(1,MAX(0,($BX1452-2018+1)/($BX1452-$BW1452+1))),"")</f>
        <v>0.1578947368421053</v>
      </c>
      <c r="Z1452">
        <f>IF(AND(ISNUMBER($BW1452),ISNUMBER($BX1452)),MIN(1,MAX(0,($BX1452-2019+1)/($BX1452-$BW1452+1))),"")</f>
        <v>0.1052631578947368</v>
      </c>
      <c r="AA1452">
        <f>IF(ISNUMBER($BX1452),IF($BX1452&gt;=2017,1,0),"")</f>
        <v>1.0</v>
      </c>
      <c r="AB1452">
        <f>IF(ISNUMBER($BX1452),IF($BX1452&gt;=2018,1,0),"")</f>
        <v>1.0</v>
      </c>
      <c r="AC1452">
        <f>IF(ISNUMBER($BX1452),IF($BX1452&gt;=2019,1,0),"")</f>
        <v>1.0</v>
      </c>
      <c r="AD1452">
        <f>IF($L1452&lt;&gt;"",IF($L1452&gt;2013,1,0),"")</f>
        <v>0.0</v>
      </c>
      <c r="AE1452">
        <f>IF($L1452&lt;&gt;"",1+IF($L1452&gt;2011,1,0)+IF($L1452&gt;2014,1,0),"")</f>
        <v>1.0</v>
      </c>
      <c r="AF1452" t="inlineStr">
        <is>
          <t>bond (yield)</t>
        </is>
      </c>
      <c r="AG1452" t="inlineStr">
        <is>
          <t>performance</t>
        </is>
      </c>
      <c r="AH1452" t="inlineStr">
        <is>
          <t>99_NCE</t>
        </is>
      </c>
      <c r="AI1452" t="inlineStr">
        <is>
          <t>without ETS/CT</t>
        </is>
      </c>
      <c r="AJ1452" t="inlineStr">
        <is>
          <t>without ETS/CT</t>
        </is>
      </c>
      <c r="AK1452" t="str">
        <f>IF(AND($CF1452&lt;&gt;"",IFERROR(INDEX(subsample_country_map!$B:$B,MATCH($CF1452,subsample_country_map!$A:$A,0)),"")&lt;&gt;""),INDEX(subsample_country_map!$B:$B,MATCH($CF1452,subsample_country_map!$A:$A,0)),INDEX(lookup!$AA:$AA,MATCH($A1452,lookup!$A:$A,0)))</f>
        <v>1_US</v>
      </c>
      <c r="AL1452" t="str">
        <f>IF(AND($CF1452&lt;&gt;"",IFERROR(INDEX(subsample_country_map!$C:$C,MATCH($CF1452,subsample_country_map!$A:$A,0)),"")&lt;&gt;""),INDEX(subsample_country_map!$C:$C,MATCH($CF1452,subsample_country_map!$A:$A,0)),INDEX(lookup!$AB:$AB,MATCH($A1452,lookup!$A:$A,0)))</f>
        <v>1_developed</v>
      </c>
      <c r="AM1452" t="str">
        <f>IF(AND($CF1452&lt;&gt;"",IFERROR(INDEX(subsample_country_map!$D:$D,MATCH($CF1452,subsample_country_map!$A:$A,0)),"")&lt;&gt;""),INDEX(subsample_country_map!$D:$D,MATCH($CF1452,subsample_country_map!$A:$A,0)),INDEX(lookup!$AC:$AC,MATCH($A1452,lookup!$A:$A,0)))</f>
        <v>1_western</v>
      </c>
      <c r="AN1452" t="str">
        <f>IF(AND($CF1452&lt;&gt;"",IFERROR(INDEX(subsample_country_map!$E:$E,MATCH($CF1452,subsample_country_map!$A:$A,0)),"")&lt;&gt;""),INDEX(subsample_country_map!$E:$E,MATCH($CF1452,subsample_country_map!$A:$A,0)),INDEX(lookup!$AD:$AD,MATCH($A1452,lookup!$A:$A,0)))</f>
        <v>1_common law</v>
      </c>
      <c r="AO1452" t="str">
        <f>INDEX(lookup!$Y:$Y,MATCH($A1452,lookup!$A:$A,0))</f>
        <v>1_not published</v>
      </c>
      <c r="AP1452" t="str">
        <f>INDEX(lookup!$Z:$Z,MATCH($A1452,lookup!$A:$A,0))</f>
        <v>99_NCE</v>
      </c>
      <c r="AQ1452" t="str">
        <f>INDEX(lookup!$W:$W,MATCH($A1452,lookup!$A:$A,0))</f>
        <v>1_fin/acc/econ</v>
      </c>
      <c r="AS1452" t="inlineStr">
        <is>
          <t>staging</t>
        </is>
      </c>
      <c r="AT1452" t="inlineStr">
        <is>
          <t>bad-CER</t>
        </is>
      </c>
      <c r="AU1452" t="inlineStr">
        <is>
          <t>cost</t>
        </is>
      </c>
      <c r="AV1452" t="inlineStr">
        <is>
          <t>12.106</t>
        </is>
      </c>
      <c r="AX1452" t="inlineStr">
        <is>
          <t>1.416</t>
        </is>
      </c>
      <c r="BA1452" t="n">
        <v>960</v>
      </c>
      <c r="BB1452" t="inlineStr">
        <is>
          <t>0</t>
        </is>
      </c>
      <c r="BC1452" t="inlineStr">
        <is>
          <t>FE</t>
        </is>
      </c>
      <c r="BD1452" t="inlineStr">
        <is>
          <t>two-way:firm and year</t>
        </is>
      </c>
      <c r="BE1452" t="inlineStr">
        <is>
          <t>rating-class</t>
        </is>
      </c>
      <c r="BF1452" t="inlineStr">
        <is>
          <t>HY (rated below BBB)</t>
        </is>
      </c>
      <c r="BI1452" t="inlineStr">
        <is>
          <t>Table 10</t>
        </is>
      </c>
      <c r="BJ1452" t="inlineStr">
        <is>
          <t>Panel B col 4</t>
        </is>
      </c>
      <c r="BK1452" t="inlineStr">
        <is>
          <t>48</t>
        </is>
      </c>
      <c r="BL1452" t="inlineStr">
        <is>
          <t>∆Pollution 12.106 (1.416)</t>
        </is>
      </c>
      <c r="BM1452" t="inlineStr">
        <is>
          <t>∆Pollution</t>
        </is>
      </c>
      <c r="BN1452" t="inlineStr">
        <is>
          <t>∆RP</t>
        </is>
      </c>
      <c r="BO1452" t="inlineStr">
        <is>
          <t>update</t>
        </is>
      </c>
      <c r="BP1452" t="inlineStr">
        <is>
          <t>Li &amp; Qiu (2026)</t>
        </is>
      </c>
      <c r="BQ1452" t="inlineStr">
        <is>
          <t>computed</t>
        </is>
      </c>
      <c r="BT1452" t="n">
        <v>0</v>
      </c>
      <c r="BU1452" t="inlineStr">
        <is>
          <t>staging_Li_Qui_2026.csv</t>
        </is>
      </c>
      <c r="BW1452" t="n">
        <v>2002</v>
      </c>
      <c r="BX1452" t="n">
        <v>2020</v>
      </c>
      <c r="BY1452" t="inlineStr">
        <is>
          <t>US</t>
        </is>
      </c>
      <c r="BZ1452" t="n">
        <v>2011</v>
      </c>
      <c r="CA1452" t="n">
        <v>0.2631578947368421</v>
      </c>
      <c r="CB1452" t="n">
        <v>0</v>
      </c>
      <c r="CC1452" t="n">
        <v>1</v>
      </c>
      <c r="CD1452" t="n">
        <v>-0.04568530982975762</v>
      </c>
      <c r="CE1452" t="n">
        <v>1</v>
      </c>
    </row>
    <row r="1453">
      <c r="A1453" t="inlineStr">
        <is>
          <t>Li &amp; Qiu (2026)</t>
        </is>
      </c>
      <c r="B1453" t="n">
        <v>2758</v>
      </c>
      <c r="C1453" t="n">
        <v>0.01159120118116109</v>
      </c>
      <c r="D1453" t="n">
        <v>1623</v>
      </c>
      <c r="E1453">
        <f>IF(ISNUMBER($BA1453),$BA1453,IF(AND(ISNUMBER($D1453),ISNUMBER($BW1453),ISNUMBER($BX1453)),$D1453*($BX1453-$BW1453+1),""))</f>
        <v>1623.0</v>
      </c>
      <c r="H1453" t="inlineStr">
        <is>
          <t>partial</t>
        </is>
      </c>
      <c r="I1453" t="inlineStr">
        <is>
          <t>T-Statistic available</t>
        </is>
      </c>
      <c r="J1453">
        <f>IF($BW1453&lt;&gt;"",$BW1453,"")</f>
        <v>2002.0</v>
      </c>
      <c r="K1453">
        <f>IF($BX1453&lt;&gt;"",$BX1453,"")</f>
        <v>2020.0</v>
      </c>
      <c r="L1453">
        <f>IF(AND(ISNUMBER($BW1453),ISNUMBER($BX1453)),($BW1453+$BX1453)/2,"")</f>
        <v>2011.0</v>
      </c>
      <c r="M1453">
        <f>IF($L1453&lt;&gt;"",$L1453,"")</f>
        <v>2011.0</v>
      </c>
      <c r="N1453">
        <f>IF(AND(ISNUMBER($BW1453),ISNUMBER($BX1453)),MIN(1,MAX(0,($BX1453-2016+1)/($BX1453-$BW1453+1))),"")</f>
        <v>0.2631578947368421</v>
      </c>
      <c r="O1453">
        <f>IF(AND(ISNUMBER($BW1453),ISNUMBER($BX1453)),MIN(1,MAX(0,($BX1453-2017+1)/($BX1453-$BW1453+1))),"")</f>
        <v>0.2105263157894737</v>
      </c>
      <c r="P1453">
        <f>IF(AND(ISNUMBER($BW1453),ISNUMBER($BX1453)),MIN(1,MAX(0,($BX1453-2018+1)/($BX1453-$BW1453+1))),"")</f>
        <v>0.1578947368421053</v>
      </c>
      <c r="Q1453">
        <f>IF(AND(ISNUMBER($BW1453),ISNUMBER($BX1453)),MIN(1,MAX(0,($BX1453-2019+1)/($BX1453-$BW1453+1))),"")</f>
        <v>0.1052631578947368</v>
      </c>
      <c r="R1453">
        <f>IF(AND(ISNUMBER($BW1453),ISNUMBER($BX1453)),MIN(1,MAX(0,($BX1453-2016+1)/($BX1453-$BW1453+1))),"")</f>
        <v>0.2631578947368421</v>
      </c>
      <c r="S1453">
        <f>IF($L1453&lt;&gt;"",IF($L1453&gt;=2015.5,1,0),"")</f>
        <v>0.0</v>
      </c>
      <c r="T1453">
        <f>IF($L1453&lt;&gt;"",IF($L1453&gt;=2016,1,0),"")</f>
        <v>0.0</v>
      </c>
      <c r="U1453">
        <f>IF(ISNUMBER($BX1453),IF($BX1453&gt;=2016,1,0),"")</f>
        <v>1.0</v>
      </c>
      <c r="V1453">
        <f>IF(ISNUMBER($BW1453),IF($BW1453&gt;=2016,1,0),"")</f>
        <v>0.0</v>
      </c>
      <c r="W1453" t="str">
        <f>IF(AND(ISNUMBER($BW1453),ISNUMBER($BX1453)),IF($BW1453&gt;=2016,"post-only",IF($BX1453&lt;2016,"pre-only","mixed")),"")</f>
        <v>mixed</v>
      </c>
      <c r="X1453">
        <f>IF(AND(ISNUMBER($BW1453),ISNUMBER($BX1453)),MIN(1,MAX(0,($BX1453-2017+1)/($BX1453-$BW1453+1))),"")</f>
        <v>0.2105263157894737</v>
      </c>
      <c r="Y1453">
        <f>IF(AND(ISNUMBER($BW1453),ISNUMBER($BX1453)),MIN(1,MAX(0,($BX1453-2018+1)/($BX1453-$BW1453+1))),"")</f>
        <v>0.1578947368421053</v>
      </c>
      <c r="Z1453">
        <f>IF(AND(ISNUMBER($BW1453),ISNUMBER($BX1453)),MIN(1,MAX(0,($BX1453-2019+1)/($BX1453-$BW1453+1))),"")</f>
        <v>0.1052631578947368</v>
      </c>
      <c r="AA1453">
        <f>IF(ISNUMBER($BX1453),IF($BX1453&gt;=2017,1,0),"")</f>
        <v>1.0</v>
      </c>
      <c r="AB1453">
        <f>IF(ISNUMBER($BX1453),IF($BX1453&gt;=2018,1,0),"")</f>
        <v>1.0</v>
      </c>
      <c r="AC1453">
        <f>IF(ISNUMBER($BX1453),IF($BX1453&gt;=2019,1,0),"")</f>
        <v>1.0</v>
      </c>
      <c r="AD1453">
        <f>IF($L1453&lt;&gt;"",IF($L1453&gt;2013,1,0),"")</f>
        <v>0.0</v>
      </c>
      <c r="AE1453">
        <f>IF($L1453&lt;&gt;"",1+IF($L1453&gt;2011,1,0)+IF($L1453&gt;2014,1,0),"")</f>
        <v>1.0</v>
      </c>
      <c r="AF1453" t="inlineStr">
        <is>
          <t>bond (yield)</t>
        </is>
      </c>
      <c r="AG1453" t="inlineStr">
        <is>
          <t>performance</t>
        </is>
      </c>
      <c r="AH1453" t="inlineStr">
        <is>
          <t>99_NCE</t>
        </is>
      </c>
      <c r="AI1453" t="inlineStr">
        <is>
          <t>without ETS/CT</t>
        </is>
      </c>
      <c r="AJ1453" t="inlineStr">
        <is>
          <t>without ETS/CT</t>
        </is>
      </c>
      <c r="AK1453" t="str">
        <f>IF(AND($CF1453&lt;&gt;"",IFERROR(INDEX(subsample_country_map!$B:$B,MATCH($CF1453,subsample_country_map!$A:$A,0)),"")&lt;&gt;""),INDEX(subsample_country_map!$B:$B,MATCH($CF1453,subsample_country_map!$A:$A,0)),INDEX(lookup!$AA:$AA,MATCH($A1453,lookup!$A:$A,0)))</f>
        <v>1_US</v>
      </c>
      <c r="AL1453" t="str">
        <f>IF(AND($CF1453&lt;&gt;"",IFERROR(INDEX(subsample_country_map!$C:$C,MATCH($CF1453,subsample_country_map!$A:$A,0)),"")&lt;&gt;""),INDEX(subsample_country_map!$C:$C,MATCH($CF1453,subsample_country_map!$A:$A,0)),INDEX(lookup!$AB:$AB,MATCH($A1453,lookup!$A:$A,0)))</f>
        <v>1_developed</v>
      </c>
      <c r="AM1453" t="str">
        <f>IF(AND($CF1453&lt;&gt;"",IFERROR(INDEX(subsample_country_map!$D:$D,MATCH($CF1453,subsample_country_map!$A:$A,0)),"")&lt;&gt;""),INDEX(subsample_country_map!$D:$D,MATCH($CF1453,subsample_country_map!$A:$A,0)),INDEX(lookup!$AC:$AC,MATCH($A1453,lookup!$A:$A,0)))</f>
        <v>1_western</v>
      </c>
      <c r="AN1453" t="str">
        <f>IF(AND($CF1453&lt;&gt;"",IFERROR(INDEX(subsample_country_map!$E:$E,MATCH($CF1453,subsample_country_map!$A:$A,0)),"")&lt;&gt;""),INDEX(subsample_country_map!$E:$E,MATCH($CF1453,subsample_country_map!$A:$A,0)),INDEX(lookup!$AD:$AD,MATCH($A1453,lookup!$A:$A,0)))</f>
        <v>1_common law</v>
      </c>
      <c r="AO1453" t="str">
        <f>INDEX(lookup!$Y:$Y,MATCH($A1453,lookup!$A:$A,0))</f>
        <v>1_not published</v>
      </c>
      <c r="AP1453" t="str">
        <f>INDEX(lookup!$Z:$Z,MATCH($A1453,lookup!$A:$A,0))</f>
        <v>99_NCE</v>
      </c>
      <c r="AQ1453" t="str">
        <f>INDEX(lookup!$W:$W,MATCH($A1453,lookup!$A:$A,0))</f>
        <v>1_fin/acc/econ</v>
      </c>
      <c r="AS1453" t="inlineStr">
        <is>
          <t>staging</t>
        </is>
      </c>
      <c r="AT1453" t="inlineStr">
        <is>
          <t>bad-CER</t>
        </is>
      </c>
      <c r="AU1453" t="inlineStr">
        <is>
          <t>cost</t>
        </is>
      </c>
      <c r="AV1453" t="inlineStr">
        <is>
          <t>-0.491</t>
        </is>
      </c>
      <c r="AX1453" t="inlineStr">
        <is>
          <t>-0.467</t>
        </is>
      </c>
      <c r="BA1453" t="n">
        <v>1623</v>
      </c>
      <c r="BB1453" t="inlineStr">
        <is>
          <t>0</t>
        </is>
      </c>
      <c r="BC1453" t="inlineStr">
        <is>
          <t>FE</t>
        </is>
      </c>
      <c r="BD1453" t="inlineStr">
        <is>
          <t>two-way:firm and year</t>
        </is>
      </c>
      <c r="BE1453" t="inlineStr">
        <is>
          <t>other:maturity</t>
        </is>
      </c>
      <c r="BF1453" t="inlineStr">
        <is>
          <t>LT (&gt; 10 years)</t>
        </is>
      </c>
      <c r="BI1453" t="inlineStr">
        <is>
          <t>Table 11</t>
        </is>
      </c>
      <c r="BJ1453" t="inlineStr">
        <is>
          <t>Panel A col 1 (LT)</t>
        </is>
      </c>
      <c r="BK1453" t="inlineStr">
        <is>
          <t>49</t>
        </is>
      </c>
      <c r="BL1453" t="inlineStr">
        <is>
          <t>∆Pollution -0.491 (-0.467)</t>
        </is>
      </c>
      <c r="BM1453" t="inlineStr">
        <is>
          <t>∆Pollution</t>
        </is>
      </c>
      <c r="BN1453" t="inlineStr">
        <is>
          <t>∆DP</t>
        </is>
      </c>
      <c r="BO1453" t="inlineStr">
        <is>
          <t>update</t>
        </is>
      </c>
      <c r="BP1453" t="inlineStr">
        <is>
          <t>Li &amp; Qiu (2026)</t>
        </is>
      </c>
      <c r="BQ1453" t="inlineStr">
        <is>
          <t>computed</t>
        </is>
      </c>
      <c r="BT1453" t="n">
        <v>0</v>
      </c>
      <c r="BU1453" t="inlineStr">
        <is>
          <t>staging_Li_Qui_2026.csv</t>
        </is>
      </c>
      <c r="BW1453" t="n">
        <v>2002</v>
      </c>
      <c r="BX1453" t="n">
        <v>2020</v>
      </c>
      <c r="BY1453" t="inlineStr">
        <is>
          <t>US</t>
        </is>
      </c>
      <c r="BZ1453" t="n">
        <v>2011</v>
      </c>
      <c r="CA1453" t="n">
        <v>0.2631578947368421</v>
      </c>
      <c r="CB1453" t="n">
        <v>0</v>
      </c>
      <c r="CC1453" t="n">
        <v>1</v>
      </c>
      <c r="CD1453" t="n">
        <v>0.0115917203386083</v>
      </c>
      <c r="CE1453" t="n">
        <v>1</v>
      </c>
    </row>
    <row r="1454">
      <c r="A1454" t="inlineStr">
        <is>
          <t>Li &amp; Qiu (2026)</t>
        </is>
      </c>
      <c r="B1454" t="n">
        <v>2759</v>
      </c>
      <c r="C1454" t="n">
        <v>0.02984783437836616</v>
      </c>
      <c r="D1454" t="n">
        <v>1623</v>
      </c>
      <c r="E1454">
        <f>IF(ISNUMBER($BA1454),$BA1454,IF(AND(ISNUMBER($D1454),ISNUMBER($BW1454),ISNUMBER($BX1454)),$D1454*($BX1454-$BW1454+1),""))</f>
        <v>1623.0</v>
      </c>
      <c r="H1454" t="inlineStr">
        <is>
          <t>partial</t>
        </is>
      </c>
      <c r="I1454" t="inlineStr">
        <is>
          <t>T-Statistic available</t>
        </is>
      </c>
      <c r="J1454">
        <f>IF($BW1454&lt;&gt;"",$BW1454,"")</f>
        <v>2002.0</v>
      </c>
      <c r="K1454">
        <f>IF($BX1454&lt;&gt;"",$BX1454,"")</f>
        <v>2020.0</v>
      </c>
      <c r="L1454">
        <f>IF(AND(ISNUMBER($BW1454),ISNUMBER($BX1454)),($BW1454+$BX1454)/2,"")</f>
        <v>2011.0</v>
      </c>
      <c r="M1454">
        <f>IF($L1454&lt;&gt;"",$L1454,"")</f>
        <v>2011.0</v>
      </c>
      <c r="N1454">
        <f>IF(AND(ISNUMBER($BW1454),ISNUMBER($BX1454)),MIN(1,MAX(0,($BX1454-2016+1)/($BX1454-$BW1454+1))),"")</f>
        <v>0.2631578947368421</v>
      </c>
      <c r="O1454">
        <f>IF(AND(ISNUMBER($BW1454),ISNUMBER($BX1454)),MIN(1,MAX(0,($BX1454-2017+1)/($BX1454-$BW1454+1))),"")</f>
        <v>0.2105263157894737</v>
      </c>
      <c r="P1454">
        <f>IF(AND(ISNUMBER($BW1454),ISNUMBER($BX1454)),MIN(1,MAX(0,($BX1454-2018+1)/($BX1454-$BW1454+1))),"")</f>
        <v>0.1578947368421053</v>
      </c>
      <c r="Q1454">
        <f>IF(AND(ISNUMBER($BW1454),ISNUMBER($BX1454)),MIN(1,MAX(0,($BX1454-2019+1)/($BX1454-$BW1454+1))),"")</f>
        <v>0.1052631578947368</v>
      </c>
      <c r="R1454">
        <f>IF(AND(ISNUMBER($BW1454),ISNUMBER($BX1454)),MIN(1,MAX(0,($BX1454-2016+1)/($BX1454-$BW1454+1))),"")</f>
        <v>0.2631578947368421</v>
      </c>
      <c r="S1454">
        <f>IF($L1454&lt;&gt;"",IF($L1454&gt;=2015.5,1,0),"")</f>
        <v>0.0</v>
      </c>
      <c r="T1454">
        <f>IF($L1454&lt;&gt;"",IF($L1454&gt;=2016,1,0),"")</f>
        <v>0.0</v>
      </c>
      <c r="U1454">
        <f>IF(ISNUMBER($BX1454),IF($BX1454&gt;=2016,1,0),"")</f>
        <v>1.0</v>
      </c>
      <c r="V1454">
        <f>IF(ISNUMBER($BW1454),IF($BW1454&gt;=2016,1,0),"")</f>
        <v>0.0</v>
      </c>
      <c r="W1454" t="str">
        <f>IF(AND(ISNUMBER($BW1454),ISNUMBER($BX1454)),IF($BW1454&gt;=2016,"post-only",IF($BX1454&lt;2016,"pre-only","mixed")),"")</f>
        <v>mixed</v>
      </c>
      <c r="X1454">
        <f>IF(AND(ISNUMBER($BW1454),ISNUMBER($BX1454)),MIN(1,MAX(0,($BX1454-2017+1)/($BX1454-$BW1454+1))),"")</f>
        <v>0.2105263157894737</v>
      </c>
      <c r="Y1454">
        <f>IF(AND(ISNUMBER($BW1454),ISNUMBER($BX1454)),MIN(1,MAX(0,($BX1454-2018+1)/($BX1454-$BW1454+1))),"")</f>
        <v>0.1578947368421053</v>
      </c>
      <c r="Z1454">
        <f>IF(AND(ISNUMBER($BW1454),ISNUMBER($BX1454)),MIN(1,MAX(0,($BX1454-2019+1)/($BX1454-$BW1454+1))),"")</f>
        <v>0.1052631578947368</v>
      </c>
      <c r="AA1454">
        <f>IF(ISNUMBER($BX1454),IF($BX1454&gt;=2017,1,0),"")</f>
        <v>1.0</v>
      </c>
      <c r="AB1454">
        <f>IF(ISNUMBER($BX1454),IF($BX1454&gt;=2018,1,0),"")</f>
        <v>1.0</v>
      </c>
      <c r="AC1454">
        <f>IF(ISNUMBER($BX1454),IF($BX1454&gt;=2019,1,0),"")</f>
        <v>1.0</v>
      </c>
      <c r="AD1454">
        <f>IF($L1454&lt;&gt;"",IF($L1454&gt;2013,1,0),"")</f>
        <v>0.0</v>
      </c>
      <c r="AE1454">
        <f>IF($L1454&lt;&gt;"",1+IF($L1454&gt;2011,1,0)+IF($L1454&gt;2014,1,0),"")</f>
        <v>1.0</v>
      </c>
      <c r="AF1454" t="inlineStr">
        <is>
          <t>bond (yield)</t>
        </is>
      </c>
      <c r="AG1454" t="inlineStr">
        <is>
          <t>performance</t>
        </is>
      </c>
      <c r="AH1454" t="inlineStr">
        <is>
          <t>99_NCE</t>
        </is>
      </c>
      <c r="AI1454" t="inlineStr">
        <is>
          <t>without ETS/CT</t>
        </is>
      </c>
      <c r="AJ1454" t="inlineStr">
        <is>
          <t>without ETS/CT</t>
        </is>
      </c>
      <c r="AK1454" t="str">
        <f>IF(AND($CF1454&lt;&gt;"",IFERROR(INDEX(subsample_country_map!$B:$B,MATCH($CF1454,subsample_country_map!$A:$A,0)),"")&lt;&gt;""),INDEX(subsample_country_map!$B:$B,MATCH($CF1454,subsample_country_map!$A:$A,0)),INDEX(lookup!$AA:$AA,MATCH($A1454,lookup!$A:$A,0)))</f>
        <v>1_US</v>
      </c>
      <c r="AL1454" t="str">
        <f>IF(AND($CF1454&lt;&gt;"",IFERROR(INDEX(subsample_country_map!$C:$C,MATCH($CF1454,subsample_country_map!$A:$A,0)),"")&lt;&gt;""),INDEX(subsample_country_map!$C:$C,MATCH($CF1454,subsample_country_map!$A:$A,0)),INDEX(lookup!$AB:$AB,MATCH($A1454,lookup!$A:$A,0)))</f>
        <v>1_developed</v>
      </c>
      <c r="AM1454" t="str">
        <f>IF(AND($CF1454&lt;&gt;"",IFERROR(INDEX(subsample_country_map!$D:$D,MATCH($CF1454,subsample_country_map!$A:$A,0)),"")&lt;&gt;""),INDEX(subsample_country_map!$D:$D,MATCH($CF1454,subsample_country_map!$A:$A,0)),INDEX(lookup!$AC:$AC,MATCH($A1454,lookup!$A:$A,0)))</f>
        <v>1_western</v>
      </c>
      <c r="AN1454" t="str">
        <f>IF(AND($CF1454&lt;&gt;"",IFERROR(INDEX(subsample_country_map!$E:$E,MATCH($CF1454,subsample_country_map!$A:$A,0)),"")&lt;&gt;""),INDEX(subsample_country_map!$E:$E,MATCH($CF1454,subsample_country_map!$A:$A,0)),INDEX(lookup!$AD:$AD,MATCH($A1454,lookup!$A:$A,0)))</f>
        <v>1_common law</v>
      </c>
      <c r="AO1454" t="str">
        <f>INDEX(lookup!$Y:$Y,MATCH($A1454,lookup!$A:$A,0))</f>
        <v>1_not published</v>
      </c>
      <c r="AP1454" t="str">
        <f>INDEX(lookup!$Z:$Z,MATCH($A1454,lookup!$A:$A,0))</f>
        <v>99_NCE</v>
      </c>
      <c r="AQ1454" t="str">
        <f>INDEX(lookup!$W:$W,MATCH($A1454,lookup!$A:$A,0))</f>
        <v>1_fin/acc/econ</v>
      </c>
      <c r="AS1454" t="inlineStr">
        <is>
          <t>staging</t>
        </is>
      </c>
      <c r="AT1454" t="inlineStr">
        <is>
          <t>bad-CER</t>
        </is>
      </c>
      <c r="AU1454" t="inlineStr">
        <is>
          <t>cost</t>
        </is>
      </c>
      <c r="AV1454" t="inlineStr">
        <is>
          <t>-1.357</t>
        </is>
      </c>
      <c r="AX1454" t="inlineStr">
        <is>
          <t>-1.203</t>
        </is>
      </c>
      <c r="BA1454" t="n">
        <v>1623</v>
      </c>
      <c r="BB1454" t="inlineStr">
        <is>
          <t>0</t>
        </is>
      </c>
      <c r="BC1454" t="inlineStr">
        <is>
          <t>FE</t>
        </is>
      </c>
      <c r="BD1454" t="inlineStr">
        <is>
          <t>two-way:firm and year</t>
        </is>
      </c>
      <c r="BE1454" t="inlineStr">
        <is>
          <t>other:maturity</t>
        </is>
      </c>
      <c r="BF1454" t="inlineStr">
        <is>
          <t>LT (&gt; 10 years)</t>
        </is>
      </c>
      <c r="BI1454" t="inlineStr">
        <is>
          <t>Table 11</t>
        </is>
      </c>
      <c r="BJ1454" t="inlineStr">
        <is>
          <t>Panel A col 2 (LT)</t>
        </is>
      </c>
      <c r="BK1454" t="inlineStr">
        <is>
          <t>49</t>
        </is>
      </c>
      <c r="BL1454" t="inlineStr">
        <is>
          <t>∆Pollution -1.357 (-1.203)</t>
        </is>
      </c>
      <c r="BM1454" t="inlineStr">
        <is>
          <t>∆Pollution</t>
        </is>
      </c>
      <c r="BN1454" t="inlineStr">
        <is>
          <t>∆DP</t>
        </is>
      </c>
      <c r="BO1454" t="inlineStr">
        <is>
          <t>update</t>
        </is>
      </c>
      <c r="BP1454" t="inlineStr">
        <is>
          <t>Li &amp; Qiu (2026)</t>
        </is>
      </c>
      <c r="BQ1454" t="inlineStr">
        <is>
          <t>computed</t>
        </is>
      </c>
      <c r="BT1454" t="n">
        <v>0</v>
      </c>
      <c r="BU1454" t="inlineStr">
        <is>
          <t>staging_Li_Qui_2026.csv</t>
        </is>
      </c>
      <c r="BW1454" t="n">
        <v>2002</v>
      </c>
      <c r="BX1454" t="n">
        <v>2020</v>
      </c>
      <c r="BY1454" t="inlineStr">
        <is>
          <t>US</t>
        </is>
      </c>
      <c r="BZ1454" t="n">
        <v>2011</v>
      </c>
      <c r="CA1454" t="n">
        <v>0.2631578947368421</v>
      </c>
      <c r="CB1454" t="n">
        <v>0</v>
      </c>
      <c r="CC1454" t="n">
        <v>1</v>
      </c>
      <c r="CD1454" t="n">
        <v>0.02985670286377053</v>
      </c>
      <c r="CE1454" t="n">
        <v>1</v>
      </c>
    </row>
    <row r="1455">
      <c r="A1455" t="inlineStr">
        <is>
          <t>Li &amp; Qiu (2026)</t>
        </is>
      </c>
      <c r="B1455" t="n">
        <v>2760</v>
      </c>
      <c r="C1455" t="n">
        <v>-0.008288323800408592</v>
      </c>
      <c r="D1455" t="n">
        <v>3298</v>
      </c>
      <c r="E1455">
        <f>IF(ISNUMBER($BA1455),$BA1455,IF(AND(ISNUMBER($D1455),ISNUMBER($BW1455),ISNUMBER($BX1455)),$D1455*($BX1455-$BW1455+1),""))</f>
        <v>3298.0</v>
      </c>
      <c r="H1455" t="inlineStr">
        <is>
          <t>partial</t>
        </is>
      </c>
      <c r="I1455" t="inlineStr">
        <is>
          <t>T-Statistic available</t>
        </is>
      </c>
      <c r="J1455">
        <f>IF($BW1455&lt;&gt;"",$BW1455,"")</f>
        <v>2002.0</v>
      </c>
      <c r="K1455">
        <f>IF($BX1455&lt;&gt;"",$BX1455,"")</f>
        <v>2020.0</v>
      </c>
      <c r="L1455">
        <f>IF(AND(ISNUMBER($BW1455),ISNUMBER($BX1455)),($BW1455+$BX1455)/2,"")</f>
        <v>2011.0</v>
      </c>
      <c r="M1455">
        <f>IF($L1455&lt;&gt;"",$L1455,"")</f>
        <v>2011.0</v>
      </c>
      <c r="N1455">
        <f>IF(AND(ISNUMBER($BW1455),ISNUMBER($BX1455)),MIN(1,MAX(0,($BX1455-2016+1)/($BX1455-$BW1455+1))),"")</f>
        <v>0.2631578947368421</v>
      </c>
      <c r="O1455">
        <f>IF(AND(ISNUMBER($BW1455),ISNUMBER($BX1455)),MIN(1,MAX(0,($BX1455-2017+1)/($BX1455-$BW1455+1))),"")</f>
        <v>0.2105263157894737</v>
      </c>
      <c r="P1455">
        <f>IF(AND(ISNUMBER($BW1455),ISNUMBER($BX1455)),MIN(1,MAX(0,($BX1455-2018+1)/($BX1455-$BW1455+1))),"")</f>
        <v>0.1578947368421053</v>
      </c>
      <c r="Q1455">
        <f>IF(AND(ISNUMBER($BW1455),ISNUMBER($BX1455)),MIN(1,MAX(0,($BX1455-2019+1)/($BX1455-$BW1455+1))),"")</f>
        <v>0.1052631578947368</v>
      </c>
      <c r="R1455">
        <f>IF(AND(ISNUMBER($BW1455),ISNUMBER($BX1455)),MIN(1,MAX(0,($BX1455-2016+1)/($BX1455-$BW1455+1))),"")</f>
        <v>0.2631578947368421</v>
      </c>
      <c r="S1455">
        <f>IF($L1455&lt;&gt;"",IF($L1455&gt;=2015.5,1,0),"")</f>
        <v>0.0</v>
      </c>
      <c r="T1455">
        <f>IF($L1455&lt;&gt;"",IF($L1455&gt;=2016,1,0),"")</f>
        <v>0.0</v>
      </c>
      <c r="U1455">
        <f>IF(ISNUMBER($BX1455),IF($BX1455&gt;=2016,1,0),"")</f>
        <v>1.0</v>
      </c>
      <c r="V1455">
        <f>IF(ISNUMBER($BW1455),IF($BW1455&gt;=2016,1,0),"")</f>
        <v>0.0</v>
      </c>
      <c r="W1455" t="str">
        <f>IF(AND(ISNUMBER($BW1455),ISNUMBER($BX1455)),IF($BW1455&gt;=2016,"post-only",IF($BX1455&lt;2016,"pre-only","mixed")),"")</f>
        <v>mixed</v>
      </c>
      <c r="X1455">
        <f>IF(AND(ISNUMBER($BW1455),ISNUMBER($BX1455)),MIN(1,MAX(0,($BX1455-2017+1)/($BX1455-$BW1455+1))),"")</f>
        <v>0.2105263157894737</v>
      </c>
      <c r="Y1455">
        <f>IF(AND(ISNUMBER($BW1455),ISNUMBER($BX1455)),MIN(1,MAX(0,($BX1455-2018+1)/($BX1455-$BW1455+1))),"")</f>
        <v>0.1578947368421053</v>
      </c>
      <c r="Z1455">
        <f>IF(AND(ISNUMBER($BW1455),ISNUMBER($BX1455)),MIN(1,MAX(0,($BX1455-2019+1)/($BX1455-$BW1455+1))),"")</f>
        <v>0.1052631578947368</v>
      </c>
      <c r="AA1455">
        <f>IF(ISNUMBER($BX1455),IF($BX1455&gt;=2017,1,0),"")</f>
        <v>1.0</v>
      </c>
      <c r="AB1455">
        <f>IF(ISNUMBER($BX1455),IF($BX1455&gt;=2018,1,0),"")</f>
        <v>1.0</v>
      </c>
      <c r="AC1455">
        <f>IF(ISNUMBER($BX1455),IF($BX1455&gt;=2019,1,0),"")</f>
        <v>1.0</v>
      </c>
      <c r="AD1455">
        <f>IF($L1455&lt;&gt;"",IF($L1455&gt;2013,1,0),"")</f>
        <v>0.0</v>
      </c>
      <c r="AE1455">
        <f>IF($L1455&lt;&gt;"",1+IF($L1455&gt;2011,1,0)+IF($L1455&gt;2014,1,0),"")</f>
        <v>1.0</v>
      </c>
      <c r="AF1455" t="inlineStr">
        <is>
          <t>bond (yield)</t>
        </is>
      </c>
      <c r="AG1455" t="inlineStr">
        <is>
          <t>performance</t>
        </is>
      </c>
      <c r="AH1455" t="inlineStr">
        <is>
          <t>99_NCE</t>
        </is>
      </c>
      <c r="AI1455" t="inlineStr">
        <is>
          <t>without ETS/CT</t>
        </is>
      </c>
      <c r="AJ1455" t="inlineStr">
        <is>
          <t>without ETS/CT</t>
        </is>
      </c>
      <c r="AK1455" t="str">
        <f>IF(AND($CF1455&lt;&gt;"",IFERROR(INDEX(subsample_country_map!$B:$B,MATCH($CF1455,subsample_country_map!$A:$A,0)),"")&lt;&gt;""),INDEX(subsample_country_map!$B:$B,MATCH($CF1455,subsample_country_map!$A:$A,0)),INDEX(lookup!$AA:$AA,MATCH($A1455,lookup!$A:$A,0)))</f>
        <v>1_US</v>
      </c>
      <c r="AL1455" t="str">
        <f>IF(AND($CF1455&lt;&gt;"",IFERROR(INDEX(subsample_country_map!$C:$C,MATCH($CF1455,subsample_country_map!$A:$A,0)),"")&lt;&gt;""),INDEX(subsample_country_map!$C:$C,MATCH($CF1455,subsample_country_map!$A:$A,0)),INDEX(lookup!$AB:$AB,MATCH($A1455,lookup!$A:$A,0)))</f>
        <v>1_developed</v>
      </c>
      <c r="AM1455" t="str">
        <f>IF(AND($CF1455&lt;&gt;"",IFERROR(INDEX(subsample_country_map!$D:$D,MATCH($CF1455,subsample_country_map!$A:$A,0)),"")&lt;&gt;""),INDEX(subsample_country_map!$D:$D,MATCH($CF1455,subsample_country_map!$A:$A,0)),INDEX(lookup!$AC:$AC,MATCH($A1455,lookup!$A:$A,0)))</f>
        <v>1_western</v>
      </c>
      <c r="AN1455" t="str">
        <f>IF(AND($CF1455&lt;&gt;"",IFERROR(INDEX(subsample_country_map!$E:$E,MATCH($CF1455,subsample_country_map!$A:$A,0)),"")&lt;&gt;""),INDEX(subsample_country_map!$E:$E,MATCH($CF1455,subsample_country_map!$A:$A,0)),INDEX(lookup!$AD:$AD,MATCH($A1455,lookup!$A:$A,0)))</f>
        <v>1_common law</v>
      </c>
      <c r="AO1455" t="str">
        <f>INDEX(lookup!$Y:$Y,MATCH($A1455,lookup!$A:$A,0))</f>
        <v>1_not published</v>
      </c>
      <c r="AP1455" t="str">
        <f>INDEX(lookup!$Z:$Z,MATCH($A1455,lookup!$A:$A,0))</f>
        <v>99_NCE</v>
      </c>
      <c r="AQ1455" t="str">
        <f>INDEX(lookup!$W:$W,MATCH($A1455,lookup!$A:$A,0))</f>
        <v>1_fin/acc/econ</v>
      </c>
      <c r="AS1455" t="inlineStr">
        <is>
          <t>staging</t>
        </is>
      </c>
      <c r="AT1455" t="inlineStr">
        <is>
          <t>bad-CER</t>
        </is>
      </c>
      <c r="AU1455" t="inlineStr">
        <is>
          <t>cost</t>
        </is>
      </c>
      <c r="AV1455" t="inlineStr">
        <is>
          <t>0.780</t>
        </is>
      </c>
      <c r="AX1455" t="inlineStr">
        <is>
          <t>0.476</t>
        </is>
      </c>
      <c r="BA1455" t="n">
        <v>3298</v>
      </c>
      <c r="BB1455" t="inlineStr">
        <is>
          <t>0</t>
        </is>
      </c>
      <c r="BC1455" t="inlineStr">
        <is>
          <t>FE</t>
        </is>
      </c>
      <c r="BD1455" t="inlineStr">
        <is>
          <t>two-way:firm and year</t>
        </is>
      </c>
      <c r="BE1455" t="inlineStr">
        <is>
          <t>other:maturity</t>
        </is>
      </c>
      <c r="BF1455" t="inlineStr">
        <is>
          <t>MT (3-10 years)</t>
        </is>
      </c>
      <c r="BI1455" t="inlineStr">
        <is>
          <t>Table 11</t>
        </is>
      </c>
      <c r="BJ1455" t="inlineStr">
        <is>
          <t>Panel A col 3 (MT)</t>
        </is>
      </c>
      <c r="BK1455" t="inlineStr">
        <is>
          <t>49</t>
        </is>
      </c>
      <c r="BL1455" t="inlineStr">
        <is>
          <t>∆Pollution 0.780 (0.476)</t>
        </is>
      </c>
      <c r="BM1455" t="inlineStr">
        <is>
          <t>∆Pollution</t>
        </is>
      </c>
      <c r="BN1455" t="inlineStr">
        <is>
          <t>∆DP</t>
        </is>
      </c>
      <c r="BO1455" t="inlineStr">
        <is>
          <t>update</t>
        </is>
      </c>
      <c r="BP1455" t="inlineStr">
        <is>
          <t>Li &amp; Qiu (2026)</t>
        </is>
      </c>
      <c r="BQ1455" t="inlineStr">
        <is>
          <t>computed</t>
        </is>
      </c>
      <c r="BT1455" t="n">
        <v>0</v>
      </c>
      <c r="BU1455" t="inlineStr">
        <is>
          <t>staging_Li_Qui_2026.csv</t>
        </is>
      </c>
      <c r="BW1455" t="n">
        <v>2002</v>
      </c>
      <c r="BX1455" t="n">
        <v>2020</v>
      </c>
      <c r="BY1455" t="inlineStr">
        <is>
          <t>US</t>
        </is>
      </c>
      <c r="BZ1455" t="n">
        <v>2011</v>
      </c>
      <c r="CA1455" t="n">
        <v>0.2631578947368421</v>
      </c>
      <c r="CB1455" t="n">
        <v>0</v>
      </c>
      <c r="CC1455" t="n">
        <v>1</v>
      </c>
      <c r="CD1455" t="n">
        <v>-0.008288513600656114</v>
      </c>
      <c r="CE1455" t="n">
        <v>1</v>
      </c>
    </row>
    <row r="1456">
      <c r="A1456" t="inlineStr">
        <is>
          <t>Li &amp; Qiu (2026)</t>
        </is>
      </c>
      <c r="B1456" t="n">
        <v>2761</v>
      </c>
      <c r="C1456" t="n">
        <v>-0.01116106538263956</v>
      </c>
      <c r="D1456" t="n">
        <v>3298</v>
      </c>
      <c r="E1456">
        <f>IF(ISNUMBER($BA1456),$BA1456,IF(AND(ISNUMBER($D1456),ISNUMBER($BW1456),ISNUMBER($BX1456)),$D1456*($BX1456-$BW1456+1),""))</f>
        <v>3298.0</v>
      </c>
      <c r="H1456" t="inlineStr">
        <is>
          <t>partial</t>
        </is>
      </c>
      <c r="I1456" t="inlineStr">
        <is>
          <t>T-Statistic available</t>
        </is>
      </c>
      <c r="J1456">
        <f>IF($BW1456&lt;&gt;"",$BW1456,"")</f>
        <v>2002.0</v>
      </c>
      <c r="K1456">
        <f>IF($BX1456&lt;&gt;"",$BX1456,"")</f>
        <v>2020.0</v>
      </c>
      <c r="L1456">
        <f>IF(AND(ISNUMBER($BW1456),ISNUMBER($BX1456)),($BW1456+$BX1456)/2,"")</f>
        <v>2011.0</v>
      </c>
      <c r="M1456">
        <f>IF($L1456&lt;&gt;"",$L1456,"")</f>
        <v>2011.0</v>
      </c>
      <c r="N1456">
        <f>IF(AND(ISNUMBER($BW1456),ISNUMBER($BX1456)),MIN(1,MAX(0,($BX1456-2016+1)/($BX1456-$BW1456+1))),"")</f>
        <v>0.2631578947368421</v>
      </c>
      <c r="O1456">
        <f>IF(AND(ISNUMBER($BW1456),ISNUMBER($BX1456)),MIN(1,MAX(0,($BX1456-2017+1)/($BX1456-$BW1456+1))),"")</f>
        <v>0.2105263157894737</v>
      </c>
      <c r="P1456">
        <f>IF(AND(ISNUMBER($BW1456),ISNUMBER($BX1456)),MIN(1,MAX(0,($BX1456-2018+1)/($BX1456-$BW1456+1))),"")</f>
        <v>0.1578947368421053</v>
      </c>
      <c r="Q1456">
        <f>IF(AND(ISNUMBER($BW1456),ISNUMBER($BX1456)),MIN(1,MAX(0,($BX1456-2019+1)/($BX1456-$BW1456+1))),"")</f>
        <v>0.1052631578947368</v>
      </c>
      <c r="R1456">
        <f>IF(AND(ISNUMBER($BW1456),ISNUMBER($BX1456)),MIN(1,MAX(0,($BX1456-2016+1)/($BX1456-$BW1456+1))),"")</f>
        <v>0.2631578947368421</v>
      </c>
      <c r="S1456">
        <f>IF($L1456&lt;&gt;"",IF($L1456&gt;=2015.5,1,0),"")</f>
        <v>0.0</v>
      </c>
      <c r="T1456">
        <f>IF($L1456&lt;&gt;"",IF($L1456&gt;=2016,1,0),"")</f>
        <v>0.0</v>
      </c>
      <c r="U1456">
        <f>IF(ISNUMBER($BX1456),IF($BX1456&gt;=2016,1,0),"")</f>
        <v>1.0</v>
      </c>
      <c r="V1456">
        <f>IF(ISNUMBER($BW1456),IF($BW1456&gt;=2016,1,0),"")</f>
        <v>0.0</v>
      </c>
      <c r="W1456" t="str">
        <f>IF(AND(ISNUMBER($BW1456),ISNUMBER($BX1456)),IF($BW1456&gt;=2016,"post-only",IF($BX1456&lt;2016,"pre-only","mixed")),"")</f>
        <v>mixed</v>
      </c>
      <c r="X1456">
        <f>IF(AND(ISNUMBER($BW1456),ISNUMBER($BX1456)),MIN(1,MAX(0,($BX1456-2017+1)/($BX1456-$BW1456+1))),"")</f>
        <v>0.2105263157894737</v>
      </c>
      <c r="Y1456">
        <f>IF(AND(ISNUMBER($BW1456),ISNUMBER($BX1456)),MIN(1,MAX(0,($BX1456-2018+1)/($BX1456-$BW1456+1))),"")</f>
        <v>0.1578947368421053</v>
      </c>
      <c r="Z1456">
        <f>IF(AND(ISNUMBER($BW1456),ISNUMBER($BX1456)),MIN(1,MAX(0,($BX1456-2019+1)/($BX1456-$BW1456+1))),"")</f>
        <v>0.1052631578947368</v>
      </c>
      <c r="AA1456">
        <f>IF(ISNUMBER($BX1456),IF($BX1456&gt;=2017,1,0),"")</f>
        <v>1.0</v>
      </c>
      <c r="AB1456">
        <f>IF(ISNUMBER($BX1456),IF($BX1456&gt;=2018,1,0),"")</f>
        <v>1.0</v>
      </c>
      <c r="AC1456">
        <f>IF(ISNUMBER($BX1456),IF($BX1456&gt;=2019,1,0),"")</f>
        <v>1.0</v>
      </c>
      <c r="AD1456">
        <f>IF($L1456&lt;&gt;"",IF($L1456&gt;2013,1,0),"")</f>
        <v>0.0</v>
      </c>
      <c r="AE1456">
        <f>IF($L1456&lt;&gt;"",1+IF($L1456&gt;2011,1,0)+IF($L1456&gt;2014,1,0),"")</f>
        <v>1.0</v>
      </c>
      <c r="AF1456" t="inlineStr">
        <is>
          <t>bond (yield)</t>
        </is>
      </c>
      <c r="AG1456" t="inlineStr">
        <is>
          <t>performance</t>
        </is>
      </c>
      <c r="AH1456" t="inlineStr">
        <is>
          <t>99_NCE</t>
        </is>
      </c>
      <c r="AI1456" t="inlineStr">
        <is>
          <t>without ETS/CT</t>
        </is>
      </c>
      <c r="AJ1456" t="inlineStr">
        <is>
          <t>without ETS/CT</t>
        </is>
      </c>
      <c r="AK1456" t="str">
        <f>IF(AND($CF1456&lt;&gt;"",IFERROR(INDEX(subsample_country_map!$B:$B,MATCH($CF1456,subsample_country_map!$A:$A,0)),"")&lt;&gt;""),INDEX(subsample_country_map!$B:$B,MATCH($CF1456,subsample_country_map!$A:$A,0)),INDEX(lookup!$AA:$AA,MATCH($A1456,lookup!$A:$A,0)))</f>
        <v>1_US</v>
      </c>
      <c r="AL1456" t="str">
        <f>IF(AND($CF1456&lt;&gt;"",IFERROR(INDEX(subsample_country_map!$C:$C,MATCH($CF1456,subsample_country_map!$A:$A,0)),"")&lt;&gt;""),INDEX(subsample_country_map!$C:$C,MATCH($CF1456,subsample_country_map!$A:$A,0)),INDEX(lookup!$AB:$AB,MATCH($A1456,lookup!$A:$A,0)))</f>
        <v>1_developed</v>
      </c>
      <c r="AM1456" t="str">
        <f>IF(AND($CF1456&lt;&gt;"",IFERROR(INDEX(subsample_country_map!$D:$D,MATCH($CF1456,subsample_country_map!$A:$A,0)),"")&lt;&gt;""),INDEX(subsample_country_map!$D:$D,MATCH($CF1456,subsample_country_map!$A:$A,0)),INDEX(lookup!$AC:$AC,MATCH($A1456,lookup!$A:$A,0)))</f>
        <v>1_western</v>
      </c>
      <c r="AN1456" t="str">
        <f>IF(AND($CF1456&lt;&gt;"",IFERROR(INDEX(subsample_country_map!$E:$E,MATCH($CF1456,subsample_country_map!$A:$A,0)),"")&lt;&gt;""),INDEX(subsample_country_map!$E:$E,MATCH($CF1456,subsample_country_map!$A:$A,0)),INDEX(lookup!$AD:$AD,MATCH($A1456,lookup!$A:$A,0)))</f>
        <v>1_common law</v>
      </c>
      <c r="AO1456" t="str">
        <f>INDEX(lookup!$Y:$Y,MATCH($A1456,lookup!$A:$A,0))</f>
        <v>1_not published</v>
      </c>
      <c r="AP1456" t="str">
        <f>INDEX(lookup!$Z:$Z,MATCH($A1456,lookup!$A:$A,0))</f>
        <v>99_NCE</v>
      </c>
      <c r="AQ1456" t="str">
        <f>INDEX(lookup!$W:$W,MATCH($A1456,lookup!$A:$A,0))</f>
        <v>1_fin/acc/econ</v>
      </c>
      <c r="AS1456" t="inlineStr">
        <is>
          <t>staging</t>
        </is>
      </c>
      <c r="AT1456" t="inlineStr">
        <is>
          <t>bad-CER</t>
        </is>
      </c>
      <c r="AU1456" t="inlineStr">
        <is>
          <t>cost</t>
        </is>
      </c>
      <c r="AV1456" t="inlineStr">
        <is>
          <t>1.061</t>
        </is>
      </c>
      <c r="AX1456" t="inlineStr">
        <is>
          <t>0.641</t>
        </is>
      </c>
      <c r="BA1456" t="n">
        <v>3298</v>
      </c>
      <c r="BB1456" t="inlineStr">
        <is>
          <t>0</t>
        </is>
      </c>
      <c r="BC1456" t="inlineStr">
        <is>
          <t>FE</t>
        </is>
      </c>
      <c r="BD1456" t="inlineStr">
        <is>
          <t>two-way:firm and year</t>
        </is>
      </c>
      <c r="BE1456" t="inlineStr">
        <is>
          <t>other:maturity</t>
        </is>
      </c>
      <c r="BF1456" t="inlineStr">
        <is>
          <t>MT (3-10 years)</t>
        </is>
      </c>
      <c r="BI1456" t="inlineStr">
        <is>
          <t>Table 11</t>
        </is>
      </c>
      <c r="BJ1456" t="inlineStr">
        <is>
          <t>Panel A col 4 (MT)</t>
        </is>
      </c>
      <c r="BK1456" t="inlineStr">
        <is>
          <t>49</t>
        </is>
      </c>
      <c r="BL1456" t="inlineStr">
        <is>
          <t>∆Pollution 1.061 (0.641)</t>
        </is>
      </c>
      <c r="BM1456" t="inlineStr">
        <is>
          <t>∆Pollution</t>
        </is>
      </c>
      <c r="BN1456" t="inlineStr">
        <is>
          <t>∆DP</t>
        </is>
      </c>
      <c r="BO1456" t="inlineStr">
        <is>
          <t>update</t>
        </is>
      </c>
      <c r="BP1456" t="inlineStr">
        <is>
          <t>Li &amp; Qiu (2026)</t>
        </is>
      </c>
      <c r="BQ1456" t="inlineStr">
        <is>
          <t>computed</t>
        </is>
      </c>
      <c r="BT1456" t="n">
        <v>0</v>
      </c>
      <c r="BU1456" t="inlineStr">
        <is>
          <t>staging_Li_Qui_2026.csv</t>
        </is>
      </c>
      <c r="BW1456" t="n">
        <v>2002</v>
      </c>
      <c r="BX1456" t="n">
        <v>2020</v>
      </c>
      <c r="BY1456" t="inlineStr">
        <is>
          <t>US</t>
        </is>
      </c>
      <c r="BZ1456" t="n">
        <v>2011</v>
      </c>
      <c r="CA1456" t="n">
        <v>0.2631578947368421</v>
      </c>
      <c r="CB1456" t="n">
        <v>0</v>
      </c>
      <c r="CC1456" t="n">
        <v>1</v>
      </c>
      <c r="CD1456" t="n">
        <v>-0.01116152885961447</v>
      </c>
      <c r="CE1456" t="n">
        <v>1</v>
      </c>
    </row>
    <row r="1457">
      <c r="A1457" t="inlineStr">
        <is>
          <t>Li &amp; Qiu (2026)</t>
        </is>
      </c>
      <c r="B1457" t="n">
        <v>2762</v>
      </c>
      <c r="C1457" t="n">
        <v>-0.01182313070351594</v>
      </c>
      <c r="D1457" t="n">
        <v>1979</v>
      </c>
      <c r="E1457">
        <f>IF(ISNUMBER($BA1457),$BA1457,IF(AND(ISNUMBER($D1457),ISNUMBER($BW1457),ISNUMBER($BX1457)),$D1457*($BX1457-$BW1457+1),""))</f>
        <v>1979.0</v>
      </c>
      <c r="H1457" t="inlineStr">
        <is>
          <t>partial</t>
        </is>
      </c>
      <c r="I1457" t="inlineStr">
        <is>
          <t>T-Statistic available</t>
        </is>
      </c>
      <c r="J1457">
        <f>IF($BW1457&lt;&gt;"",$BW1457,"")</f>
        <v>2002.0</v>
      </c>
      <c r="K1457">
        <f>IF($BX1457&lt;&gt;"",$BX1457,"")</f>
        <v>2020.0</v>
      </c>
      <c r="L1457">
        <f>IF(AND(ISNUMBER($BW1457),ISNUMBER($BX1457)),($BW1457+$BX1457)/2,"")</f>
        <v>2011.0</v>
      </c>
      <c r="M1457">
        <f>IF($L1457&lt;&gt;"",$L1457,"")</f>
        <v>2011.0</v>
      </c>
      <c r="N1457">
        <f>IF(AND(ISNUMBER($BW1457),ISNUMBER($BX1457)),MIN(1,MAX(0,($BX1457-2016+1)/($BX1457-$BW1457+1))),"")</f>
        <v>0.2631578947368421</v>
      </c>
      <c r="O1457">
        <f>IF(AND(ISNUMBER($BW1457),ISNUMBER($BX1457)),MIN(1,MAX(0,($BX1457-2017+1)/($BX1457-$BW1457+1))),"")</f>
        <v>0.2105263157894737</v>
      </c>
      <c r="P1457">
        <f>IF(AND(ISNUMBER($BW1457),ISNUMBER($BX1457)),MIN(1,MAX(0,($BX1457-2018+1)/($BX1457-$BW1457+1))),"")</f>
        <v>0.1578947368421053</v>
      </c>
      <c r="Q1457">
        <f>IF(AND(ISNUMBER($BW1457),ISNUMBER($BX1457)),MIN(1,MAX(0,($BX1457-2019+1)/($BX1457-$BW1457+1))),"")</f>
        <v>0.1052631578947368</v>
      </c>
      <c r="R1457">
        <f>IF(AND(ISNUMBER($BW1457),ISNUMBER($BX1457)),MIN(1,MAX(0,($BX1457-2016+1)/($BX1457-$BW1457+1))),"")</f>
        <v>0.2631578947368421</v>
      </c>
      <c r="S1457">
        <f>IF($L1457&lt;&gt;"",IF($L1457&gt;=2015.5,1,0),"")</f>
        <v>0.0</v>
      </c>
      <c r="T1457">
        <f>IF($L1457&lt;&gt;"",IF($L1457&gt;=2016,1,0),"")</f>
        <v>0.0</v>
      </c>
      <c r="U1457">
        <f>IF(ISNUMBER($BX1457),IF($BX1457&gt;=2016,1,0),"")</f>
        <v>1.0</v>
      </c>
      <c r="V1457">
        <f>IF(ISNUMBER($BW1457),IF($BW1457&gt;=2016,1,0),"")</f>
        <v>0.0</v>
      </c>
      <c r="W1457" t="str">
        <f>IF(AND(ISNUMBER($BW1457),ISNUMBER($BX1457)),IF($BW1457&gt;=2016,"post-only",IF($BX1457&lt;2016,"pre-only","mixed")),"")</f>
        <v>mixed</v>
      </c>
      <c r="X1457">
        <f>IF(AND(ISNUMBER($BW1457),ISNUMBER($BX1457)),MIN(1,MAX(0,($BX1457-2017+1)/($BX1457-$BW1457+1))),"")</f>
        <v>0.2105263157894737</v>
      </c>
      <c r="Y1457">
        <f>IF(AND(ISNUMBER($BW1457),ISNUMBER($BX1457)),MIN(1,MAX(0,($BX1457-2018+1)/($BX1457-$BW1457+1))),"")</f>
        <v>0.1578947368421053</v>
      </c>
      <c r="Z1457">
        <f>IF(AND(ISNUMBER($BW1457),ISNUMBER($BX1457)),MIN(1,MAX(0,($BX1457-2019+1)/($BX1457-$BW1457+1))),"")</f>
        <v>0.1052631578947368</v>
      </c>
      <c r="AA1457">
        <f>IF(ISNUMBER($BX1457),IF($BX1457&gt;=2017,1,0),"")</f>
        <v>1.0</v>
      </c>
      <c r="AB1457">
        <f>IF(ISNUMBER($BX1457),IF($BX1457&gt;=2018,1,0),"")</f>
        <v>1.0</v>
      </c>
      <c r="AC1457">
        <f>IF(ISNUMBER($BX1457),IF($BX1457&gt;=2019,1,0),"")</f>
        <v>1.0</v>
      </c>
      <c r="AD1457">
        <f>IF($L1457&lt;&gt;"",IF($L1457&gt;2013,1,0),"")</f>
        <v>0.0</v>
      </c>
      <c r="AE1457">
        <f>IF($L1457&lt;&gt;"",1+IF($L1457&gt;2011,1,0)+IF($L1457&gt;2014,1,0),"")</f>
        <v>1.0</v>
      </c>
      <c r="AF1457" t="inlineStr">
        <is>
          <t>bond (yield)</t>
        </is>
      </c>
      <c r="AG1457" t="inlineStr">
        <is>
          <t>performance</t>
        </is>
      </c>
      <c r="AH1457" t="inlineStr">
        <is>
          <t>99_NCE</t>
        </is>
      </c>
      <c r="AI1457" t="inlineStr">
        <is>
          <t>without ETS/CT</t>
        </is>
      </c>
      <c r="AJ1457" t="inlineStr">
        <is>
          <t>without ETS/CT</t>
        </is>
      </c>
      <c r="AK1457" t="str">
        <f>IF(AND($CF1457&lt;&gt;"",IFERROR(INDEX(subsample_country_map!$B:$B,MATCH($CF1457,subsample_country_map!$A:$A,0)),"")&lt;&gt;""),INDEX(subsample_country_map!$B:$B,MATCH($CF1457,subsample_country_map!$A:$A,0)),INDEX(lookup!$AA:$AA,MATCH($A1457,lookup!$A:$A,0)))</f>
        <v>1_US</v>
      </c>
      <c r="AL1457" t="str">
        <f>IF(AND($CF1457&lt;&gt;"",IFERROR(INDEX(subsample_country_map!$C:$C,MATCH($CF1457,subsample_country_map!$A:$A,0)),"")&lt;&gt;""),INDEX(subsample_country_map!$C:$C,MATCH($CF1457,subsample_country_map!$A:$A,0)),INDEX(lookup!$AB:$AB,MATCH($A1457,lookup!$A:$A,0)))</f>
        <v>1_developed</v>
      </c>
      <c r="AM1457" t="str">
        <f>IF(AND($CF1457&lt;&gt;"",IFERROR(INDEX(subsample_country_map!$D:$D,MATCH($CF1457,subsample_country_map!$A:$A,0)),"")&lt;&gt;""),INDEX(subsample_country_map!$D:$D,MATCH($CF1457,subsample_country_map!$A:$A,0)),INDEX(lookup!$AC:$AC,MATCH($A1457,lookup!$A:$A,0)))</f>
        <v>1_western</v>
      </c>
      <c r="AN1457" t="str">
        <f>IF(AND($CF1457&lt;&gt;"",IFERROR(INDEX(subsample_country_map!$E:$E,MATCH($CF1457,subsample_country_map!$A:$A,0)),"")&lt;&gt;""),INDEX(subsample_country_map!$E:$E,MATCH($CF1457,subsample_country_map!$A:$A,0)),INDEX(lookup!$AD:$AD,MATCH($A1457,lookup!$A:$A,0)))</f>
        <v>1_common law</v>
      </c>
      <c r="AO1457" t="str">
        <f>INDEX(lookup!$Y:$Y,MATCH($A1457,lookup!$A:$A,0))</f>
        <v>1_not published</v>
      </c>
      <c r="AP1457" t="str">
        <f>INDEX(lookup!$Z:$Z,MATCH($A1457,lookup!$A:$A,0))</f>
        <v>99_NCE</v>
      </c>
      <c r="AQ1457" t="str">
        <f>INDEX(lookup!$W:$W,MATCH($A1457,lookup!$A:$A,0))</f>
        <v>1_fin/acc/econ</v>
      </c>
      <c r="AS1457" t="inlineStr">
        <is>
          <t>staging</t>
        </is>
      </c>
      <c r="AT1457" t="inlineStr">
        <is>
          <t>bad-CER</t>
        </is>
      </c>
      <c r="AU1457" t="inlineStr">
        <is>
          <t>cost</t>
        </is>
      </c>
      <c r="AV1457" t="inlineStr">
        <is>
          <t>1.719</t>
        </is>
      </c>
      <c r="AX1457" t="inlineStr">
        <is>
          <t>0.526</t>
        </is>
      </c>
      <c r="BA1457" t="n">
        <v>1979</v>
      </c>
      <c r="BB1457" t="inlineStr">
        <is>
          <t>0</t>
        </is>
      </c>
      <c r="BC1457" t="inlineStr">
        <is>
          <t>FE</t>
        </is>
      </c>
      <c r="BD1457" t="inlineStr">
        <is>
          <t>two-way:firm and year</t>
        </is>
      </c>
      <c r="BE1457" t="inlineStr">
        <is>
          <t>other:maturity</t>
        </is>
      </c>
      <c r="BF1457" t="inlineStr">
        <is>
          <t>ST (&lt; 3 years)</t>
        </is>
      </c>
      <c r="BI1457" t="inlineStr">
        <is>
          <t>Table 11</t>
        </is>
      </c>
      <c r="BJ1457" t="inlineStr">
        <is>
          <t>Panel A col 5 (ST)</t>
        </is>
      </c>
      <c r="BK1457" t="inlineStr">
        <is>
          <t>49</t>
        </is>
      </c>
      <c r="BL1457" t="inlineStr">
        <is>
          <t>∆Pollution 1.719 (0.526)</t>
        </is>
      </c>
      <c r="BM1457" t="inlineStr">
        <is>
          <t>∆Pollution</t>
        </is>
      </c>
      <c r="BN1457" t="inlineStr">
        <is>
          <t>∆DP</t>
        </is>
      </c>
      <c r="BO1457" t="inlineStr">
        <is>
          <t>update</t>
        </is>
      </c>
      <c r="BP1457" t="inlineStr">
        <is>
          <t>Li &amp; Qiu (2026)</t>
        </is>
      </c>
      <c r="BQ1457" t="inlineStr">
        <is>
          <t>computed</t>
        </is>
      </c>
      <c r="BT1457" t="n">
        <v>0</v>
      </c>
      <c r="BU1457" t="inlineStr">
        <is>
          <t>staging_Li_Qui_2026.csv</t>
        </is>
      </c>
      <c r="BW1457" t="n">
        <v>2002</v>
      </c>
      <c r="BX1457" t="n">
        <v>2020</v>
      </c>
      <c r="BY1457" t="inlineStr">
        <is>
          <t>US</t>
        </is>
      </c>
      <c r="BZ1457" t="n">
        <v>2011</v>
      </c>
      <c r="CA1457" t="n">
        <v>0.2631578947368421</v>
      </c>
      <c r="CB1457" t="n">
        <v>0</v>
      </c>
      <c r="CC1457" t="n">
        <v>1</v>
      </c>
      <c r="CD1457" t="n">
        <v>-0.01182368165409589</v>
      </c>
      <c r="CE1457" t="n">
        <v>1</v>
      </c>
    </row>
    <row r="1458">
      <c r="A1458" t="inlineStr">
        <is>
          <t>Li &amp; Qiu (2026)</t>
        </is>
      </c>
      <c r="B1458" t="n">
        <v>2763</v>
      </c>
      <c r="C1458" t="n">
        <v>0.005709574453346251</v>
      </c>
      <c r="D1458" t="n">
        <v>1979</v>
      </c>
      <c r="E1458">
        <f>IF(ISNUMBER($BA1458),$BA1458,IF(AND(ISNUMBER($D1458),ISNUMBER($BW1458),ISNUMBER($BX1458)),$D1458*($BX1458-$BW1458+1),""))</f>
        <v>1979.0</v>
      </c>
      <c r="H1458" t="inlineStr">
        <is>
          <t>partial</t>
        </is>
      </c>
      <c r="I1458" t="inlineStr">
        <is>
          <t>T-Statistic available</t>
        </is>
      </c>
      <c r="J1458">
        <f>IF($BW1458&lt;&gt;"",$BW1458,"")</f>
        <v>2002.0</v>
      </c>
      <c r="K1458">
        <f>IF($BX1458&lt;&gt;"",$BX1458,"")</f>
        <v>2020.0</v>
      </c>
      <c r="L1458">
        <f>IF(AND(ISNUMBER($BW1458),ISNUMBER($BX1458)),($BW1458+$BX1458)/2,"")</f>
        <v>2011.0</v>
      </c>
      <c r="M1458">
        <f>IF($L1458&lt;&gt;"",$L1458,"")</f>
        <v>2011.0</v>
      </c>
      <c r="N1458">
        <f>IF(AND(ISNUMBER($BW1458),ISNUMBER($BX1458)),MIN(1,MAX(0,($BX1458-2016+1)/($BX1458-$BW1458+1))),"")</f>
        <v>0.2631578947368421</v>
      </c>
      <c r="O1458">
        <f>IF(AND(ISNUMBER($BW1458),ISNUMBER($BX1458)),MIN(1,MAX(0,($BX1458-2017+1)/($BX1458-$BW1458+1))),"")</f>
        <v>0.2105263157894737</v>
      </c>
      <c r="P1458">
        <f>IF(AND(ISNUMBER($BW1458),ISNUMBER($BX1458)),MIN(1,MAX(0,($BX1458-2018+1)/($BX1458-$BW1458+1))),"")</f>
        <v>0.1578947368421053</v>
      </c>
      <c r="Q1458">
        <f>IF(AND(ISNUMBER($BW1458),ISNUMBER($BX1458)),MIN(1,MAX(0,($BX1458-2019+1)/($BX1458-$BW1458+1))),"")</f>
        <v>0.1052631578947368</v>
      </c>
      <c r="R1458">
        <f>IF(AND(ISNUMBER($BW1458),ISNUMBER($BX1458)),MIN(1,MAX(0,($BX1458-2016+1)/($BX1458-$BW1458+1))),"")</f>
        <v>0.2631578947368421</v>
      </c>
      <c r="S1458">
        <f>IF($L1458&lt;&gt;"",IF($L1458&gt;=2015.5,1,0),"")</f>
        <v>0.0</v>
      </c>
      <c r="T1458">
        <f>IF($L1458&lt;&gt;"",IF($L1458&gt;=2016,1,0),"")</f>
        <v>0.0</v>
      </c>
      <c r="U1458">
        <f>IF(ISNUMBER($BX1458),IF($BX1458&gt;=2016,1,0),"")</f>
        <v>1.0</v>
      </c>
      <c r="V1458">
        <f>IF(ISNUMBER($BW1458),IF($BW1458&gt;=2016,1,0),"")</f>
        <v>0.0</v>
      </c>
      <c r="W1458" t="str">
        <f>IF(AND(ISNUMBER($BW1458),ISNUMBER($BX1458)),IF($BW1458&gt;=2016,"post-only",IF($BX1458&lt;2016,"pre-only","mixed")),"")</f>
        <v>mixed</v>
      </c>
      <c r="X1458">
        <f>IF(AND(ISNUMBER($BW1458),ISNUMBER($BX1458)),MIN(1,MAX(0,($BX1458-2017+1)/($BX1458-$BW1458+1))),"")</f>
        <v>0.2105263157894737</v>
      </c>
      <c r="Y1458">
        <f>IF(AND(ISNUMBER($BW1458),ISNUMBER($BX1458)),MIN(1,MAX(0,($BX1458-2018+1)/($BX1458-$BW1458+1))),"")</f>
        <v>0.1578947368421053</v>
      </c>
      <c r="Z1458">
        <f>IF(AND(ISNUMBER($BW1458),ISNUMBER($BX1458)),MIN(1,MAX(0,($BX1458-2019+1)/($BX1458-$BW1458+1))),"")</f>
        <v>0.1052631578947368</v>
      </c>
      <c r="AA1458">
        <f>IF(ISNUMBER($BX1458),IF($BX1458&gt;=2017,1,0),"")</f>
        <v>1.0</v>
      </c>
      <c r="AB1458">
        <f>IF(ISNUMBER($BX1458),IF($BX1458&gt;=2018,1,0),"")</f>
        <v>1.0</v>
      </c>
      <c r="AC1458">
        <f>IF(ISNUMBER($BX1458),IF($BX1458&gt;=2019,1,0),"")</f>
        <v>1.0</v>
      </c>
      <c r="AD1458">
        <f>IF($L1458&lt;&gt;"",IF($L1458&gt;2013,1,0),"")</f>
        <v>0.0</v>
      </c>
      <c r="AE1458">
        <f>IF($L1458&lt;&gt;"",1+IF($L1458&gt;2011,1,0)+IF($L1458&gt;2014,1,0),"")</f>
        <v>1.0</v>
      </c>
      <c r="AF1458" t="inlineStr">
        <is>
          <t>bond (yield)</t>
        </is>
      </c>
      <c r="AG1458" t="inlineStr">
        <is>
          <t>performance</t>
        </is>
      </c>
      <c r="AH1458" t="inlineStr">
        <is>
          <t>99_NCE</t>
        </is>
      </c>
      <c r="AI1458" t="inlineStr">
        <is>
          <t>without ETS/CT</t>
        </is>
      </c>
      <c r="AJ1458" t="inlineStr">
        <is>
          <t>without ETS/CT</t>
        </is>
      </c>
      <c r="AK1458" t="str">
        <f>IF(AND($CF1458&lt;&gt;"",IFERROR(INDEX(subsample_country_map!$B:$B,MATCH($CF1458,subsample_country_map!$A:$A,0)),"")&lt;&gt;""),INDEX(subsample_country_map!$B:$B,MATCH($CF1458,subsample_country_map!$A:$A,0)),INDEX(lookup!$AA:$AA,MATCH($A1458,lookup!$A:$A,0)))</f>
        <v>1_US</v>
      </c>
      <c r="AL1458" t="str">
        <f>IF(AND($CF1458&lt;&gt;"",IFERROR(INDEX(subsample_country_map!$C:$C,MATCH($CF1458,subsample_country_map!$A:$A,0)),"")&lt;&gt;""),INDEX(subsample_country_map!$C:$C,MATCH($CF1458,subsample_country_map!$A:$A,0)),INDEX(lookup!$AB:$AB,MATCH($A1458,lookup!$A:$A,0)))</f>
        <v>1_developed</v>
      </c>
      <c r="AM1458" t="str">
        <f>IF(AND($CF1458&lt;&gt;"",IFERROR(INDEX(subsample_country_map!$D:$D,MATCH($CF1458,subsample_country_map!$A:$A,0)),"")&lt;&gt;""),INDEX(subsample_country_map!$D:$D,MATCH($CF1458,subsample_country_map!$A:$A,0)),INDEX(lookup!$AC:$AC,MATCH($A1458,lookup!$A:$A,0)))</f>
        <v>1_western</v>
      </c>
      <c r="AN1458" t="str">
        <f>IF(AND($CF1458&lt;&gt;"",IFERROR(INDEX(subsample_country_map!$E:$E,MATCH($CF1458,subsample_country_map!$A:$A,0)),"")&lt;&gt;""),INDEX(subsample_country_map!$E:$E,MATCH($CF1458,subsample_country_map!$A:$A,0)),INDEX(lookup!$AD:$AD,MATCH($A1458,lookup!$A:$A,0)))</f>
        <v>1_common law</v>
      </c>
      <c r="AO1458" t="str">
        <f>INDEX(lookup!$Y:$Y,MATCH($A1458,lookup!$A:$A,0))</f>
        <v>1_not published</v>
      </c>
      <c r="AP1458" t="str">
        <f>INDEX(lookup!$Z:$Z,MATCH($A1458,lookup!$A:$A,0))</f>
        <v>99_NCE</v>
      </c>
      <c r="AQ1458" t="str">
        <f>INDEX(lookup!$W:$W,MATCH($A1458,lookup!$A:$A,0))</f>
        <v>1_fin/acc/econ</v>
      </c>
      <c r="AS1458" t="inlineStr">
        <is>
          <t>staging</t>
        </is>
      </c>
      <c r="AT1458" t="inlineStr">
        <is>
          <t>bad-CER</t>
        </is>
      </c>
      <c r="AU1458" t="inlineStr">
        <is>
          <t>cost</t>
        </is>
      </c>
      <c r="AV1458" t="inlineStr">
        <is>
          <t>-0.794</t>
        </is>
      </c>
      <c r="AX1458" t="inlineStr">
        <is>
          <t>-0.254</t>
        </is>
      </c>
      <c r="BA1458" t="n">
        <v>1979</v>
      </c>
      <c r="BB1458" t="inlineStr">
        <is>
          <t>0</t>
        </is>
      </c>
      <c r="BC1458" t="inlineStr">
        <is>
          <t>FE</t>
        </is>
      </c>
      <c r="BD1458" t="inlineStr">
        <is>
          <t>two-way:firm and year</t>
        </is>
      </c>
      <c r="BE1458" t="inlineStr">
        <is>
          <t>other:maturity</t>
        </is>
      </c>
      <c r="BF1458" t="inlineStr">
        <is>
          <t>ST (&lt; 3 years)</t>
        </is>
      </c>
      <c r="BI1458" t="inlineStr">
        <is>
          <t>Table 11</t>
        </is>
      </c>
      <c r="BJ1458" t="inlineStr">
        <is>
          <t>Panel A col 6 (ST)</t>
        </is>
      </c>
      <c r="BK1458" t="inlineStr">
        <is>
          <t>49</t>
        </is>
      </c>
      <c r="BL1458" t="inlineStr">
        <is>
          <t>∆Pollution -0.794 (-0.254)</t>
        </is>
      </c>
      <c r="BM1458" t="inlineStr">
        <is>
          <t>∆Pollution</t>
        </is>
      </c>
      <c r="BN1458" t="inlineStr">
        <is>
          <t>∆DP</t>
        </is>
      </c>
      <c r="BO1458" t="inlineStr">
        <is>
          <t>update</t>
        </is>
      </c>
      <c r="BP1458" t="inlineStr">
        <is>
          <t>Li &amp; Qiu (2026)</t>
        </is>
      </c>
      <c r="BQ1458" t="inlineStr">
        <is>
          <t>computed</t>
        </is>
      </c>
      <c r="BT1458" t="n">
        <v>0</v>
      </c>
      <c r="BU1458" t="inlineStr">
        <is>
          <t>staging_Li_Qui_2026.csv</t>
        </is>
      </c>
      <c r="BW1458" t="n">
        <v>2002</v>
      </c>
      <c r="BX1458" t="n">
        <v>2020</v>
      </c>
      <c r="BY1458" t="inlineStr">
        <is>
          <t>US</t>
        </is>
      </c>
      <c r="BZ1458" t="n">
        <v>2011</v>
      </c>
      <c r="CA1458" t="n">
        <v>0.2631578947368421</v>
      </c>
      <c r="CB1458" t="n">
        <v>0</v>
      </c>
      <c r="CC1458" t="n">
        <v>1</v>
      </c>
      <c r="CD1458" t="n">
        <v>0.005709636497156606</v>
      </c>
      <c r="CE1458" t="n">
        <v>1</v>
      </c>
    </row>
    <row r="1459">
      <c r="A1459" t="inlineStr">
        <is>
          <t>Li &amp; Qiu (2026)</t>
        </is>
      </c>
      <c r="B1459" t="n">
        <v>2764</v>
      </c>
      <c r="C1459" t="n">
        <v>-0.08082887428094798</v>
      </c>
      <c r="D1459" t="n">
        <v>1623</v>
      </c>
      <c r="E1459">
        <f>IF(ISNUMBER($BA1459),$BA1459,IF(AND(ISNUMBER($D1459),ISNUMBER($BW1459),ISNUMBER($BX1459)),$D1459*($BX1459-$BW1459+1),""))</f>
        <v>1623.0</v>
      </c>
      <c r="H1459" t="inlineStr">
        <is>
          <t>partial</t>
        </is>
      </c>
      <c r="I1459" t="inlineStr">
        <is>
          <t>T-Statistic available</t>
        </is>
      </c>
      <c r="J1459">
        <f>IF($BW1459&lt;&gt;"",$BW1459,"")</f>
        <v>2002.0</v>
      </c>
      <c r="K1459">
        <f>IF($BX1459&lt;&gt;"",$BX1459,"")</f>
        <v>2020.0</v>
      </c>
      <c r="L1459">
        <f>IF(AND(ISNUMBER($BW1459),ISNUMBER($BX1459)),($BW1459+$BX1459)/2,"")</f>
        <v>2011.0</v>
      </c>
      <c r="M1459">
        <f>IF($L1459&lt;&gt;"",$L1459,"")</f>
        <v>2011.0</v>
      </c>
      <c r="N1459">
        <f>IF(AND(ISNUMBER($BW1459),ISNUMBER($BX1459)),MIN(1,MAX(0,($BX1459-2016+1)/($BX1459-$BW1459+1))),"")</f>
        <v>0.2631578947368421</v>
      </c>
      <c r="O1459">
        <f>IF(AND(ISNUMBER($BW1459),ISNUMBER($BX1459)),MIN(1,MAX(0,($BX1459-2017+1)/($BX1459-$BW1459+1))),"")</f>
        <v>0.2105263157894737</v>
      </c>
      <c r="P1459">
        <f>IF(AND(ISNUMBER($BW1459),ISNUMBER($BX1459)),MIN(1,MAX(0,($BX1459-2018+1)/($BX1459-$BW1459+1))),"")</f>
        <v>0.1578947368421053</v>
      </c>
      <c r="Q1459">
        <f>IF(AND(ISNUMBER($BW1459),ISNUMBER($BX1459)),MIN(1,MAX(0,($BX1459-2019+1)/($BX1459-$BW1459+1))),"")</f>
        <v>0.1052631578947368</v>
      </c>
      <c r="R1459">
        <f>IF(AND(ISNUMBER($BW1459),ISNUMBER($BX1459)),MIN(1,MAX(0,($BX1459-2016+1)/($BX1459-$BW1459+1))),"")</f>
        <v>0.2631578947368421</v>
      </c>
      <c r="S1459">
        <f>IF($L1459&lt;&gt;"",IF($L1459&gt;=2015.5,1,0),"")</f>
        <v>0.0</v>
      </c>
      <c r="T1459">
        <f>IF($L1459&lt;&gt;"",IF($L1459&gt;=2016,1,0),"")</f>
        <v>0.0</v>
      </c>
      <c r="U1459">
        <f>IF(ISNUMBER($BX1459),IF($BX1459&gt;=2016,1,0),"")</f>
        <v>1.0</v>
      </c>
      <c r="V1459">
        <f>IF(ISNUMBER($BW1459),IF($BW1459&gt;=2016,1,0),"")</f>
        <v>0.0</v>
      </c>
      <c r="W1459" t="str">
        <f>IF(AND(ISNUMBER($BW1459),ISNUMBER($BX1459)),IF($BW1459&gt;=2016,"post-only",IF($BX1459&lt;2016,"pre-only","mixed")),"")</f>
        <v>mixed</v>
      </c>
      <c r="X1459">
        <f>IF(AND(ISNUMBER($BW1459),ISNUMBER($BX1459)),MIN(1,MAX(0,($BX1459-2017+1)/($BX1459-$BW1459+1))),"")</f>
        <v>0.2105263157894737</v>
      </c>
      <c r="Y1459">
        <f>IF(AND(ISNUMBER($BW1459),ISNUMBER($BX1459)),MIN(1,MAX(0,($BX1459-2018+1)/($BX1459-$BW1459+1))),"")</f>
        <v>0.1578947368421053</v>
      </c>
      <c r="Z1459">
        <f>IF(AND(ISNUMBER($BW1459),ISNUMBER($BX1459)),MIN(1,MAX(0,($BX1459-2019+1)/($BX1459-$BW1459+1))),"")</f>
        <v>0.1052631578947368</v>
      </c>
      <c r="AA1459">
        <f>IF(ISNUMBER($BX1459),IF($BX1459&gt;=2017,1,0),"")</f>
        <v>1.0</v>
      </c>
      <c r="AB1459">
        <f>IF(ISNUMBER($BX1459),IF($BX1459&gt;=2018,1,0),"")</f>
        <v>1.0</v>
      </c>
      <c r="AC1459">
        <f>IF(ISNUMBER($BX1459),IF($BX1459&gt;=2019,1,0),"")</f>
        <v>1.0</v>
      </c>
      <c r="AD1459">
        <f>IF($L1459&lt;&gt;"",IF($L1459&gt;2013,1,0),"")</f>
        <v>0.0</v>
      </c>
      <c r="AE1459">
        <f>IF($L1459&lt;&gt;"",1+IF($L1459&gt;2011,1,0)+IF($L1459&gt;2014,1,0),"")</f>
        <v>1.0</v>
      </c>
      <c r="AF1459" t="inlineStr">
        <is>
          <t>bond (yield)</t>
        </is>
      </c>
      <c r="AG1459" t="inlineStr">
        <is>
          <t>performance</t>
        </is>
      </c>
      <c r="AH1459" t="inlineStr">
        <is>
          <t>99_NCE</t>
        </is>
      </c>
      <c r="AI1459" t="inlineStr">
        <is>
          <t>without ETS/CT</t>
        </is>
      </c>
      <c r="AJ1459" t="inlineStr">
        <is>
          <t>without ETS/CT</t>
        </is>
      </c>
      <c r="AK1459" t="str">
        <f>IF(AND($CF1459&lt;&gt;"",IFERROR(INDEX(subsample_country_map!$B:$B,MATCH($CF1459,subsample_country_map!$A:$A,0)),"")&lt;&gt;""),INDEX(subsample_country_map!$B:$B,MATCH($CF1459,subsample_country_map!$A:$A,0)),INDEX(lookup!$AA:$AA,MATCH($A1459,lookup!$A:$A,0)))</f>
        <v>1_US</v>
      </c>
      <c r="AL1459" t="str">
        <f>IF(AND($CF1459&lt;&gt;"",IFERROR(INDEX(subsample_country_map!$C:$C,MATCH($CF1459,subsample_country_map!$A:$A,0)),"")&lt;&gt;""),INDEX(subsample_country_map!$C:$C,MATCH($CF1459,subsample_country_map!$A:$A,0)),INDEX(lookup!$AB:$AB,MATCH($A1459,lookup!$A:$A,0)))</f>
        <v>1_developed</v>
      </c>
      <c r="AM1459" t="str">
        <f>IF(AND($CF1459&lt;&gt;"",IFERROR(INDEX(subsample_country_map!$D:$D,MATCH($CF1459,subsample_country_map!$A:$A,0)),"")&lt;&gt;""),INDEX(subsample_country_map!$D:$D,MATCH($CF1459,subsample_country_map!$A:$A,0)),INDEX(lookup!$AC:$AC,MATCH($A1459,lookup!$A:$A,0)))</f>
        <v>1_western</v>
      </c>
      <c r="AN1459" t="str">
        <f>IF(AND($CF1459&lt;&gt;"",IFERROR(INDEX(subsample_country_map!$E:$E,MATCH($CF1459,subsample_country_map!$A:$A,0)),"")&lt;&gt;""),INDEX(subsample_country_map!$E:$E,MATCH($CF1459,subsample_country_map!$A:$A,0)),INDEX(lookup!$AD:$AD,MATCH($A1459,lookup!$A:$A,0)))</f>
        <v>1_common law</v>
      </c>
      <c r="AO1459" t="str">
        <f>INDEX(lookup!$Y:$Y,MATCH($A1459,lookup!$A:$A,0))</f>
        <v>1_not published</v>
      </c>
      <c r="AP1459" t="str">
        <f>INDEX(lookup!$Z:$Z,MATCH($A1459,lookup!$A:$A,0))</f>
        <v>99_NCE</v>
      </c>
      <c r="AQ1459" t="str">
        <f>INDEX(lookup!$W:$W,MATCH($A1459,lookup!$A:$A,0))</f>
        <v>1_fin/acc/econ</v>
      </c>
      <c r="AS1459" t="inlineStr">
        <is>
          <t>staging</t>
        </is>
      </c>
      <c r="AT1459" t="inlineStr">
        <is>
          <t>bad-CER</t>
        </is>
      </c>
      <c r="AU1459" t="inlineStr">
        <is>
          <t>cost</t>
        </is>
      </c>
      <c r="AV1459" t="inlineStr">
        <is>
          <t>2.877</t>
        </is>
      </c>
      <c r="AX1459" t="inlineStr">
        <is>
          <t>3.267</t>
        </is>
      </c>
      <c r="BA1459" t="n">
        <v>1623</v>
      </c>
      <c r="BB1459" t="inlineStr">
        <is>
          <t>0</t>
        </is>
      </c>
      <c r="BC1459" t="inlineStr">
        <is>
          <t>FE</t>
        </is>
      </c>
      <c r="BD1459" t="inlineStr">
        <is>
          <t>two-way:firm and year</t>
        </is>
      </c>
      <c r="BE1459" t="inlineStr">
        <is>
          <t>other:maturity</t>
        </is>
      </c>
      <c r="BF1459" t="inlineStr">
        <is>
          <t>LT (&gt; 10 years)</t>
        </is>
      </c>
      <c r="BI1459" t="inlineStr">
        <is>
          <t>Table 11</t>
        </is>
      </c>
      <c r="BJ1459" t="inlineStr">
        <is>
          <t>Panel B col 1 (LT)</t>
        </is>
      </c>
      <c r="BK1459" t="inlineStr">
        <is>
          <t>49</t>
        </is>
      </c>
      <c r="BL1459" t="inlineStr">
        <is>
          <t>∆Pollution 2.877*** (3.267)</t>
        </is>
      </c>
      <c r="BM1459" t="inlineStr">
        <is>
          <t>∆Pollution</t>
        </is>
      </c>
      <c r="BN1459" t="inlineStr">
        <is>
          <t>∆RP</t>
        </is>
      </c>
      <c r="BO1459" t="inlineStr">
        <is>
          <t>update</t>
        </is>
      </c>
      <c r="BP1459" t="inlineStr">
        <is>
          <t>Li &amp; Qiu (2026)</t>
        </is>
      </c>
      <c r="BQ1459" t="inlineStr">
        <is>
          <t>computed</t>
        </is>
      </c>
      <c r="BT1459" t="n">
        <v>0</v>
      </c>
      <c r="BU1459" t="inlineStr">
        <is>
          <t>staging_Li_Qui_2026.csv</t>
        </is>
      </c>
      <c r="BW1459" t="n">
        <v>2002</v>
      </c>
      <c r="BX1459" t="n">
        <v>2020</v>
      </c>
      <c r="BY1459" t="inlineStr">
        <is>
          <t>US</t>
        </is>
      </c>
      <c r="BZ1459" t="n">
        <v>2011</v>
      </c>
      <c r="CA1459" t="n">
        <v>0.2631578947368421</v>
      </c>
      <c r="CB1459" t="n">
        <v>0</v>
      </c>
      <c r="CC1459" t="n">
        <v>1</v>
      </c>
      <c r="CD1459" t="n">
        <v>-0.08100559415351689</v>
      </c>
      <c r="CE1459" t="n">
        <v>1</v>
      </c>
    </row>
    <row r="1460">
      <c r="A1460" t="inlineStr">
        <is>
          <t>Li &amp; Qiu (2026)</t>
        </is>
      </c>
      <c r="B1460" t="n">
        <v>2765</v>
      </c>
      <c r="C1460" t="n">
        <v>-0.09447096477402635</v>
      </c>
      <c r="D1460" t="n">
        <v>1623</v>
      </c>
      <c r="E1460">
        <f>IF(ISNUMBER($BA1460),$BA1460,IF(AND(ISNUMBER($D1460),ISNUMBER($BW1460),ISNUMBER($BX1460)),$D1460*($BX1460-$BW1460+1),""))</f>
        <v>1623.0</v>
      </c>
      <c r="H1460" t="inlineStr">
        <is>
          <t>partial</t>
        </is>
      </c>
      <c r="I1460" t="inlineStr">
        <is>
          <t>T-Statistic available</t>
        </is>
      </c>
      <c r="J1460">
        <f>IF($BW1460&lt;&gt;"",$BW1460,"")</f>
        <v>2002.0</v>
      </c>
      <c r="K1460">
        <f>IF($BX1460&lt;&gt;"",$BX1460,"")</f>
        <v>2020.0</v>
      </c>
      <c r="L1460">
        <f>IF(AND(ISNUMBER($BW1460),ISNUMBER($BX1460)),($BW1460+$BX1460)/2,"")</f>
        <v>2011.0</v>
      </c>
      <c r="M1460">
        <f>IF($L1460&lt;&gt;"",$L1460,"")</f>
        <v>2011.0</v>
      </c>
      <c r="N1460">
        <f>IF(AND(ISNUMBER($BW1460),ISNUMBER($BX1460)),MIN(1,MAX(0,($BX1460-2016+1)/($BX1460-$BW1460+1))),"")</f>
        <v>0.2631578947368421</v>
      </c>
      <c r="O1460">
        <f>IF(AND(ISNUMBER($BW1460),ISNUMBER($BX1460)),MIN(1,MAX(0,($BX1460-2017+1)/($BX1460-$BW1460+1))),"")</f>
        <v>0.2105263157894737</v>
      </c>
      <c r="P1460">
        <f>IF(AND(ISNUMBER($BW1460),ISNUMBER($BX1460)),MIN(1,MAX(0,($BX1460-2018+1)/($BX1460-$BW1460+1))),"")</f>
        <v>0.1578947368421053</v>
      </c>
      <c r="Q1460">
        <f>IF(AND(ISNUMBER($BW1460),ISNUMBER($BX1460)),MIN(1,MAX(0,($BX1460-2019+1)/($BX1460-$BW1460+1))),"")</f>
        <v>0.1052631578947368</v>
      </c>
      <c r="R1460">
        <f>IF(AND(ISNUMBER($BW1460),ISNUMBER($BX1460)),MIN(1,MAX(0,($BX1460-2016+1)/($BX1460-$BW1460+1))),"")</f>
        <v>0.2631578947368421</v>
      </c>
      <c r="S1460">
        <f>IF($L1460&lt;&gt;"",IF($L1460&gt;=2015.5,1,0),"")</f>
        <v>0.0</v>
      </c>
      <c r="T1460">
        <f>IF($L1460&lt;&gt;"",IF($L1460&gt;=2016,1,0),"")</f>
        <v>0.0</v>
      </c>
      <c r="U1460">
        <f>IF(ISNUMBER($BX1460),IF($BX1460&gt;=2016,1,0),"")</f>
        <v>1.0</v>
      </c>
      <c r="V1460">
        <f>IF(ISNUMBER($BW1460),IF($BW1460&gt;=2016,1,0),"")</f>
        <v>0.0</v>
      </c>
      <c r="W1460" t="str">
        <f>IF(AND(ISNUMBER($BW1460),ISNUMBER($BX1460)),IF($BW1460&gt;=2016,"post-only",IF($BX1460&lt;2016,"pre-only","mixed")),"")</f>
        <v>mixed</v>
      </c>
      <c r="X1460">
        <f>IF(AND(ISNUMBER($BW1460),ISNUMBER($BX1460)),MIN(1,MAX(0,($BX1460-2017+1)/($BX1460-$BW1460+1))),"")</f>
        <v>0.2105263157894737</v>
      </c>
      <c r="Y1460">
        <f>IF(AND(ISNUMBER($BW1460),ISNUMBER($BX1460)),MIN(1,MAX(0,($BX1460-2018+1)/($BX1460-$BW1460+1))),"")</f>
        <v>0.1578947368421053</v>
      </c>
      <c r="Z1460">
        <f>IF(AND(ISNUMBER($BW1460),ISNUMBER($BX1460)),MIN(1,MAX(0,($BX1460-2019+1)/($BX1460-$BW1460+1))),"")</f>
        <v>0.1052631578947368</v>
      </c>
      <c r="AA1460">
        <f>IF(ISNUMBER($BX1460),IF($BX1460&gt;=2017,1,0),"")</f>
        <v>1.0</v>
      </c>
      <c r="AB1460">
        <f>IF(ISNUMBER($BX1460),IF($BX1460&gt;=2018,1,0),"")</f>
        <v>1.0</v>
      </c>
      <c r="AC1460">
        <f>IF(ISNUMBER($BX1460),IF($BX1460&gt;=2019,1,0),"")</f>
        <v>1.0</v>
      </c>
      <c r="AD1460">
        <f>IF($L1460&lt;&gt;"",IF($L1460&gt;2013,1,0),"")</f>
        <v>0.0</v>
      </c>
      <c r="AE1460">
        <f>IF($L1460&lt;&gt;"",1+IF($L1460&gt;2011,1,0)+IF($L1460&gt;2014,1,0),"")</f>
        <v>1.0</v>
      </c>
      <c r="AF1460" t="inlineStr">
        <is>
          <t>bond (yield)</t>
        </is>
      </c>
      <c r="AG1460" t="inlineStr">
        <is>
          <t>performance</t>
        </is>
      </c>
      <c r="AH1460" t="inlineStr">
        <is>
          <t>99_NCE</t>
        </is>
      </c>
      <c r="AI1460" t="inlineStr">
        <is>
          <t>without ETS/CT</t>
        </is>
      </c>
      <c r="AJ1460" t="inlineStr">
        <is>
          <t>without ETS/CT</t>
        </is>
      </c>
      <c r="AK1460" t="str">
        <f>IF(AND($CF1460&lt;&gt;"",IFERROR(INDEX(subsample_country_map!$B:$B,MATCH($CF1460,subsample_country_map!$A:$A,0)),"")&lt;&gt;""),INDEX(subsample_country_map!$B:$B,MATCH($CF1460,subsample_country_map!$A:$A,0)),INDEX(lookup!$AA:$AA,MATCH($A1460,lookup!$A:$A,0)))</f>
        <v>1_US</v>
      </c>
      <c r="AL1460" t="str">
        <f>IF(AND($CF1460&lt;&gt;"",IFERROR(INDEX(subsample_country_map!$C:$C,MATCH($CF1460,subsample_country_map!$A:$A,0)),"")&lt;&gt;""),INDEX(subsample_country_map!$C:$C,MATCH($CF1460,subsample_country_map!$A:$A,0)),INDEX(lookup!$AB:$AB,MATCH($A1460,lookup!$A:$A,0)))</f>
        <v>1_developed</v>
      </c>
      <c r="AM1460" t="str">
        <f>IF(AND($CF1460&lt;&gt;"",IFERROR(INDEX(subsample_country_map!$D:$D,MATCH($CF1460,subsample_country_map!$A:$A,0)),"")&lt;&gt;""),INDEX(subsample_country_map!$D:$D,MATCH($CF1460,subsample_country_map!$A:$A,0)),INDEX(lookup!$AC:$AC,MATCH($A1460,lookup!$A:$A,0)))</f>
        <v>1_western</v>
      </c>
      <c r="AN1460" t="str">
        <f>IF(AND($CF1460&lt;&gt;"",IFERROR(INDEX(subsample_country_map!$E:$E,MATCH($CF1460,subsample_country_map!$A:$A,0)),"")&lt;&gt;""),INDEX(subsample_country_map!$E:$E,MATCH($CF1460,subsample_country_map!$A:$A,0)),INDEX(lookup!$AD:$AD,MATCH($A1460,lookup!$A:$A,0)))</f>
        <v>1_common law</v>
      </c>
      <c r="AO1460" t="str">
        <f>INDEX(lookup!$Y:$Y,MATCH($A1460,lookup!$A:$A,0))</f>
        <v>1_not published</v>
      </c>
      <c r="AP1460" t="str">
        <f>INDEX(lookup!$Z:$Z,MATCH($A1460,lookup!$A:$A,0))</f>
        <v>99_NCE</v>
      </c>
      <c r="AQ1460" t="str">
        <f>INDEX(lookup!$W:$W,MATCH($A1460,lookup!$A:$A,0))</f>
        <v>1_fin/acc/econ</v>
      </c>
      <c r="AS1460" t="inlineStr">
        <is>
          <t>staging</t>
        </is>
      </c>
      <c r="AT1460" t="inlineStr">
        <is>
          <t>bad-CER</t>
        </is>
      </c>
      <c r="AU1460" t="inlineStr">
        <is>
          <t>cost</t>
        </is>
      </c>
      <c r="AV1460" t="inlineStr">
        <is>
          <t>3.410</t>
        </is>
      </c>
      <c r="AX1460" t="inlineStr">
        <is>
          <t>3.823</t>
        </is>
      </c>
      <c r="BA1460" t="n">
        <v>1623</v>
      </c>
      <c r="BB1460" t="inlineStr">
        <is>
          <t>0</t>
        </is>
      </c>
      <c r="BC1460" t="inlineStr">
        <is>
          <t>FE</t>
        </is>
      </c>
      <c r="BD1460" t="inlineStr">
        <is>
          <t>two-way:firm and year</t>
        </is>
      </c>
      <c r="BE1460" t="inlineStr">
        <is>
          <t>other:maturity</t>
        </is>
      </c>
      <c r="BF1460" t="inlineStr">
        <is>
          <t>LT (&gt; 10 years)</t>
        </is>
      </c>
      <c r="BI1460" t="inlineStr">
        <is>
          <t>Table 11</t>
        </is>
      </c>
      <c r="BJ1460" t="inlineStr">
        <is>
          <t>Panel B col 2 (LT)</t>
        </is>
      </c>
      <c r="BK1460" t="inlineStr">
        <is>
          <t>49</t>
        </is>
      </c>
      <c r="BL1460" t="inlineStr">
        <is>
          <t>∆Pollution 3.410*** (3.823)</t>
        </is>
      </c>
      <c r="BM1460" t="inlineStr">
        <is>
          <t>∆Pollution</t>
        </is>
      </c>
      <c r="BN1460" t="inlineStr">
        <is>
          <t>∆RP</t>
        </is>
      </c>
      <c r="BO1460" t="inlineStr">
        <is>
          <t>update</t>
        </is>
      </c>
      <c r="BP1460" t="inlineStr">
        <is>
          <t>Li &amp; Qiu (2026)</t>
        </is>
      </c>
      <c r="BQ1460" t="inlineStr">
        <is>
          <t>computed</t>
        </is>
      </c>
      <c r="BT1460" t="n">
        <v>0</v>
      </c>
      <c r="BU1460" t="inlineStr">
        <is>
          <t>staging_Li_Qui_2026.csv</t>
        </is>
      </c>
      <c r="BW1460" t="n">
        <v>2002</v>
      </c>
      <c r="BX1460" t="n">
        <v>2020</v>
      </c>
      <c r="BY1460" t="inlineStr">
        <is>
          <t>US</t>
        </is>
      </c>
      <c r="BZ1460" t="n">
        <v>2011</v>
      </c>
      <c r="CA1460" t="n">
        <v>0.2631578947368421</v>
      </c>
      <c r="CB1460" t="n">
        <v>0</v>
      </c>
      <c r="CC1460" t="n">
        <v>1</v>
      </c>
      <c r="CD1460" t="n">
        <v>-0.09475352304662013</v>
      </c>
      <c r="CE1460" t="n">
        <v>1</v>
      </c>
    </row>
    <row r="1461">
      <c r="A1461" t="inlineStr">
        <is>
          <t>Li &amp; Qiu (2026)</t>
        </is>
      </c>
      <c r="B1461" t="n">
        <v>2766</v>
      </c>
      <c r="C1461" t="n">
        <v>-0.02833705010837323</v>
      </c>
      <c r="D1461" t="n">
        <v>3298</v>
      </c>
      <c r="E1461">
        <f>IF(ISNUMBER($BA1461),$BA1461,IF(AND(ISNUMBER($D1461),ISNUMBER($BW1461),ISNUMBER($BX1461)),$D1461*($BX1461-$BW1461+1),""))</f>
        <v>3298.0</v>
      </c>
      <c r="H1461" t="inlineStr">
        <is>
          <t>partial</t>
        </is>
      </c>
      <c r="I1461" t="inlineStr">
        <is>
          <t>T-Statistic available</t>
        </is>
      </c>
      <c r="J1461">
        <f>IF($BW1461&lt;&gt;"",$BW1461,"")</f>
        <v>2002.0</v>
      </c>
      <c r="K1461">
        <f>IF($BX1461&lt;&gt;"",$BX1461,"")</f>
        <v>2020.0</v>
      </c>
      <c r="L1461">
        <f>IF(AND(ISNUMBER($BW1461),ISNUMBER($BX1461)),($BW1461+$BX1461)/2,"")</f>
        <v>2011.0</v>
      </c>
      <c r="M1461">
        <f>IF($L1461&lt;&gt;"",$L1461,"")</f>
        <v>2011.0</v>
      </c>
      <c r="N1461">
        <f>IF(AND(ISNUMBER($BW1461),ISNUMBER($BX1461)),MIN(1,MAX(0,($BX1461-2016+1)/($BX1461-$BW1461+1))),"")</f>
        <v>0.2631578947368421</v>
      </c>
      <c r="O1461">
        <f>IF(AND(ISNUMBER($BW1461),ISNUMBER($BX1461)),MIN(1,MAX(0,($BX1461-2017+1)/($BX1461-$BW1461+1))),"")</f>
        <v>0.2105263157894737</v>
      </c>
      <c r="P1461">
        <f>IF(AND(ISNUMBER($BW1461),ISNUMBER($BX1461)),MIN(1,MAX(0,($BX1461-2018+1)/($BX1461-$BW1461+1))),"")</f>
        <v>0.1578947368421053</v>
      </c>
      <c r="Q1461">
        <f>IF(AND(ISNUMBER($BW1461),ISNUMBER($BX1461)),MIN(1,MAX(0,($BX1461-2019+1)/($BX1461-$BW1461+1))),"")</f>
        <v>0.1052631578947368</v>
      </c>
      <c r="R1461">
        <f>IF(AND(ISNUMBER($BW1461),ISNUMBER($BX1461)),MIN(1,MAX(0,($BX1461-2016+1)/($BX1461-$BW1461+1))),"")</f>
        <v>0.2631578947368421</v>
      </c>
      <c r="S1461">
        <f>IF($L1461&lt;&gt;"",IF($L1461&gt;=2015.5,1,0),"")</f>
        <v>0.0</v>
      </c>
      <c r="T1461">
        <f>IF($L1461&lt;&gt;"",IF($L1461&gt;=2016,1,0),"")</f>
        <v>0.0</v>
      </c>
      <c r="U1461">
        <f>IF(ISNUMBER($BX1461),IF($BX1461&gt;=2016,1,0),"")</f>
        <v>1.0</v>
      </c>
      <c r="V1461">
        <f>IF(ISNUMBER($BW1461),IF($BW1461&gt;=2016,1,0),"")</f>
        <v>0.0</v>
      </c>
      <c r="W1461" t="str">
        <f>IF(AND(ISNUMBER($BW1461),ISNUMBER($BX1461)),IF($BW1461&gt;=2016,"post-only",IF($BX1461&lt;2016,"pre-only","mixed")),"")</f>
        <v>mixed</v>
      </c>
      <c r="X1461">
        <f>IF(AND(ISNUMBER($BW1461),ISNUMBER($BX1461)),MIN(1,MAX(0,($BX1461-2017+1)/($BX1461-$BW1461+1))),"")</f>
        <v>0.2105263157894737</v>
      </c>
      <c r="Y1461">
        <f>IF(AND(ISNUMBER($BW1461),ISNUMBER($BX1461)),MIN(1,MAX(0,($BX1461-2018+1)/($BX1461-$BW1461+1))),"")</f>
        <v>0.1578947368421053</v>
      </c>
      <c r="Z1461">
        <f>IF(AND(ISNUMBER($BW1461),ISNUMBER($BX1461)),MIN(1,MAX(0,($BX1461-2019+1)/($BX1461-$BW1461+1))),"")</f>
        <v>0.1052631578947368</v>
      </c>
      <c r="AA1461">
        <f>IF(ISNUMBER($BX1461),IF($BX1461&gt;=2017,1,0),"")</f>
        <v>1.0</v>
      </c>
      <c r="AB1461">
        <f>IF(ISNUMBER($BX1461),IF($BX1461&gt;=2018,1,0),"")</f>
        <v>1.0</v>
      </c>
      <c r="AC1461">
        <f>IF(ISNUMBER($BX1461),IF($BX1461&gt;=2019,1,0),"")</f>
        <v>1.0</v>
      </c>
      <c r="AD1461">
        <f>IF($L1461&lt;&gt;"",IF($L1461&gt;2013,1,0),"")</f>
        <v>0.0</v>
      </c>
      <c r="AE1461">
        <f>IF($L1461&lt;&gt;"",1+IF($L1461&gt;2011,1,0)+IF($L1461&gt;2014,1,0),"")</f>
        <v>1.0</v>
      </c>
      <c r="AF1461" t="inlineStr">
        <is>
          <t>bond (yield)</t>
        </is>
      </c>
      <c r="AG1461" t="inlineStr">
        <is>
          <t>performance</t>
        </is>
      </c>
      <c r="AH1461" t="inlineStr">
        <is>
          <t>99_NCE</t>
        </is>
      </c>
      <c r="AI1461" t="inlineStr">
        <is>
          <t>without ETS/CT</t>
        </is>
      </c>
      <c r="AJ1461" t="inlineStr">
        <is>
          <t>without ETS/CT</t>
        </is>
      </c>
      <c r="AK1461" t="str">
        <f>IF(AND($CF1461&lt;&gt;"",IFERROR(INDEX(subsample_country_map!$B:$B,MATCH($CF1461,subsample_country_map!$A:$A,0)),"")&lt;&gt;""),INDEX(subsample_country_map!$B:$B,MATCH($CF1461,subsample_country_map!$A:$A,0)),INDEX(lookup!$AA:$AA,MATCH($A1461,lookup!$A:$A,0)))</f>
        <v>1_US</v>
      </c>
      <c r="AL1461" t="str">
        <f>IF(AND($CF1461&lt;&gt;"",IFERROR(INDEX(subsample_country_map!$C:$C,MATCH($CF1461,subsample_country_map!$A:$A,0)),"")&lt;&gt;""),INDEX(subsample_country_map!$C:$C,MATCH($CF1461,subsample_country_map!$A:$A,0)),INDEX(lookup!$AB:$AB,MATCH($A1461,lookup!$A:$A,0)))</f>
        <v>1_developed</v>
      </c>
      <c r="AM1461" t="str">
        <f>IF(AND($CF1461&lt;&gt;"",IFERROR(INDEX(subsample_country_map!$D:$D,MATCH($CF1461,subsample_country_map!$A:$A,0)),"")&lt;&gt;""),INDEX(subsample_country_map!$D:$D,MATCH($CF1461,subsample_country_map!$A:$A,0)),INDEX(lookup!$AC:$AC,MATCH($A1461,lookup!$A:$A,0)))</f>
        <v>1_western</v>
      </c>
      <c r="AN1461" t="str">
        <f>IF(AND($CF1461&lt;&gt;"",IFERROR(INDEX(subsample_country_map!$E:$E,MATCH($CF1461,subsample_country_map!$A:$A,0)),"")&lt;&gt;""),INDEX(subsample_country_map!$E:$E,MATCH($CF1461,subsample_country_map!$A:$A,0)),INDEX(lookup!$AD:$AD,MATCH($A1461,lookup!$A:$A,0)))</f>
        <v>1_common law</v>
      </c>
      <c r="AO1461" t="str">
        <f>INDEX(lookup!$Y:$Y,MATCH($A1461,lookup!$A:$A,0))</f>
        <v>1_not published</v>
      </c>
      <c r="AP1461" t="str">
        <f>INDEX(lookup!$Z:$Z,MATCH($A1461,lookup!$A:$A,0))</f>
        <v>99_NCE</v>
      </c>
      <c r="AQ1461" t="str">
        <f>INDEX(lookup!$W:$W,MATCH($A1461,lookup!$A:$A,0))</f>
        <v>1_fin/acc/econ</v>
      </c>
      <c r="AS1461" t="inlineStr">
        <is>
          <t>staging</t>
        </is>
      </c>
      <c r="AT1461" t="inlineStr">
        <is>
          <t>bad-CER</t>
        </is>
      </c>
      <c r="AU1461" t="inlineStr">
        <is>
          <t>cost</t>
        </is>
      </c>
      <c r="AV1461" t="inlineStr">
        <is>
          <t>2.439</t>
        </is>
      </c>
      <c r="AX1461" t="inlineStr">
        <is>
          <t>1.628</t>
        </is>
      </c>
      <c r="BA1461" t="n">
        <v>3298</v>
      </c>
      <c r="BB1461" t="inlineStr">
        <is>
          <t>0</t>
        </is>
      </c>
      <c r="BC1461" t="inlineStr">
        <is>
          <t>FE</t>
        </is>
      </c>
      <c r="BD1461" t="inlineStr">
        <is>
          <t>two-way:firm and year</t>
        </is>
      </c>
      <c r="BE1461" t="inlineStr">
        <is>
          <t>other:maturity</t>
        </is>
      </c>
      <c r="BF1461" t="inlineStr">
        <is>
          <t>MT (3-10 years)</t>
        </is>
      </c>
      <c r="BI1461" t="inlineStr">
        <is>
          <t>Table 11</t>
        </is>
      </c>
      <c r="BJ1461" t="inlineStr">
        <is>
          <t>Panel B col 3 (MT)</t>
        </is>
      </c>
      <c r="BK1461" t="inlineStr">
        <is>
          <t>49</t>
        </is>
      </c>
      <c r="BL1461" t="inlineStr">
        <is>
          <t>∆Pollution 2.439 (1.628)</t>
        </is>
      </c>
      <c r="BM1461" t="inlineStr">
        <is>
          <t>∆Pollution</t>
        </is>
      </c>
      <c r="BN1461" t="inlineStr">
        <is>
          <t>∆RP</t>
        </is>
      </c>
      <c r="BO1461" t="inlineStr">
        <is>
          <t>update</t>
        </is>
      </c>
      <c r="BP1461" t="inlineStr">
        <is>
          <t>Li &amp; Qiu (2026)</t>
        </is>
      </c>
      <c r="BQ1461" t="inlineStr">
        <is>
          <t>computed</t>
        </is>
      </c>
      <c r="BT1461" t="n">
        <v>0</v>
      </c>
      <c r="BU1461" t="inlineStr">
        <is>
          <t>staging_Li_Qui_2026.csv</t>
        </is>
      </c>
      <c r="BW1461" t="n">
        <v>2002</v>
      </c>
      <c r="BX1461" t="n">
        <v>2020</v>
      </c>
      <c r="BY1461" t="inlineStr">
        <is>
          <t>US</t>
        </is>
      </c>
      <c r="BZ1461" t="n">
        <v>2011</v>
      </c>
      <c r="CA1461" t="n">
        <v>0.2631578947368421</v>
      </c>
      <c r="CB1461" t="n">
        <v>0</v>
      </c>
      <c r="CC1461" t="n">
        <v>1</v>
      </c>
      <c r="CD1461" t="n">
        <v>-0.02834463853902128</v>
      </c>
      <c r="CE1461" t="n">
        <v>1</v>
      </c>
    </row>
    <row r="1462">
      <c r="A1462" t="inlineStr">
        <is>
          <t>Li &amp; Qiu (2026)</t>
        </is>
      </c>
      <c r="B1462" t="n">
        <v>2767</v>
      </c>
      <c r="C1462" t="n">
        <v>-0.02704996726408332</v>
      </c>
      <c r="D1462" t="n">
        <v>3298</v>
      </c>
      <c r="E1462">
        <f>IF(ISNUMBER($BA1462),$BA1462,IF(AND(ISNUMBER($D1462),ISNUMBER($BW1462),ISNUMBER($BX1462)),$D1462*($BX1462-$BW1462+1),""))</f>
        <v>3298.0</v>
      </c>
      <c r="H1462" t="inlineStr">
        <is>
          <t>partial</t>
        </is>
      </c>
      <c r="I1462" t="inlineStr">
        <is>
          <t>T-Statistic available</t>
        </is>
      </c>
      <c r="J1462">
        <f>IF($BW1462&lt;&gt;"",$BW1462,"")</f>
        <v>2002.0</v>
      </c>
      <c r="K1462">
        <f>IF($BX1462&lt;&gt;"",$BX1462,"")</f>
        <v>2020.0</v>
      </c>
      <c r="L1462">
        <f>IF(AND(ISNUMBER($BW1462),ISNUMBER($BX1462)),($BW1462+$BX1462)/2,"")</f>
        <v>2011.0</v>
      </c>
      <c r="M1462">
        <f>IF($L1462&lt;&gt;"",$L1462,"")</f>
        <v>2011.0</v>
      </c>
      <c r="N1462">
        <f>IF(AND(ISNUMBER($BW1462),ISNUMBER($BX1462)),MIN(1,MAX(0,($BX1462-2016+1)/($BX1462-$BW1462+1))),"")</f>
        <v>0.2631578947368421</v>
      </c>
      <c r="O1462">
        <f>IF(AND(ISNUMBER($BW1462),ISNUMBER($BX1462)),MIN(1,MAX(0,($BX1462-2017+1)/($BX1462-$BW1462+1))),"")</f>
        <v>0.2105263157894737</v>
      </c>
      <c r="P1462">
        <f>IF(AND(ISNUMBER($BW1462),ISNUMBER($BX1462)),MIN(1,MAX(0,($BX1462-2018+1)/($BX1462-$BW1462+1))),"")</f>
        <v>0.1578947368421053</v>
      </c>
      <c r="Q1462">
        <f>IF(AND(ISNUMBER($BW1462),ISNUMBER($BX1462)),MIN(1,MAX(0,($BX1462-2019+1)/($BX1462-$BW1462+1))),"")</f>
        <v>0.1052631578947368</v>
      </c>
      <c r="R1462">
        <f>IF(AND(ISNUMBER($BW1462),ISNUMBER($BX1462)),MIN(1,MAX(0,($BX1462-2016+1)/($BX1462-$BW1462+1))),"")</f>
        <v>0.2631578947368421</v>
      </c>
      <c r="S1462">
        <f>IF($L1462&lt;&gt;"",IF($L1462&gt;=2015.5,1,0),"")</f>
        <v>0.0</v>
      </c>
      <c r="T1462">
        <f>IF($L1462&lt;&gt;"",IF($L1462&gt;=2016,1,0),"")</f>
        <v>0.0</v>
      </c>
      <c r="U1462">
        <f>IF(ISNUMBER($BX1462),IF($BX1462&gt;=2016,1,0),"")</f>
        <v>1.0</v>
      </c>
      <c r="V1462">
        <f>IF(ISNUMBER($BW1462),IF($BW1462&gt;=2016,1,0),"")</f>
        <v>0.0</v>
      </c>
      <c r="W1462" t="str">
        <f>IF(AND(ISNUMBER($BW1462),ISNUMBER($BX1462)),IF($BW1462&gt;=2016,"post-only",IF($BX1462&lt;2016,"pre-only","mixed")),"")</f>
        <v>mixed</v>
      </c>
      <c r="X1462">
        <f>IF(AND(ISNUMBER($BW1462),ISNUMBER($BX1462)),MIN(1,MAX(0,($BX1462-2017+1)/($BX1462-$BW1462+1))),"")</f>
        <v>0.2105263157894737</v>
      </c>
      <c r="Y1462">
        <f>IF(AND(ISNUMBER($BW1462),ISNUMBER($BX1462)),MIN(1,MAX(0,($BX1462-2018+1)/($BX1462-$BW1462+1))),"")</f>
        <v>0.1578947368421053</v>
      </c>
      <c r="Z1462">
        <f>IF(AND(ISNUMBER($BW1462),ISNUMBER($BX1462)),MIN(1,MAX(0,($BX1462-2019+1)/($BX1462-$BW1462+1))),"")</f>
        <v>0.1052631578947368</v>
      </c>
      <c r="AA1462">
        <f>IF(ISNUMBER($BX1462),IF($BX1462&gt;=2017,1,0),"")</f>
        <v>1.0</v>
      </c>
      <c r="AB1462">
        <f>IF(ISNUMBER($BX1462),IF($BX1462&gt;=2018,1,0),"")</f>
        <v>1.0</v>
      </c>
      <c r="AC1462">
        <f>IF(ISNUMBER($BX1462),IF($BX1462&gt;=2019,1,0),"")</f>
        <v>1.0</v>
      </c>
      <c r="AD1462">
        <f>IF($L1462&lt;&gt;"",IF($L1462&gt;2013,1,0),"")</f>
        <v>0.0</v>
      </c>
      <c r="AE1462">
        <f>IF($L1462&lt;&gt;"",1+IF($L1462&gt;2011,1,0)+IF($L1462&gt;2014,1,0),"")</f>
        <v>1.0</v>
      </c>
      <c r="AF1462" t="inlineStr">
        <is>
          <t>bond (yield)</t>
        </is>
      </c>
      <c r="AG1462" t="inlineStr">
        <is>
          <t>performance</t>
        </is>
      </c>
      <c r="AH1462" t="inlineStr">
        <is>
          <t>99_NCE</t>
        </is>
      </c>
      <c r="AI1462" t="inlineStr">
        <is>
          <t>without ETS/CT</t>
        </is>
      </c>
      <c r="AJ1462" t="inlineStr">
        <is>
          <t>without ETS/CT</t>
        </is>
      </c>
      <c r="AK1462" t="str">
        <f>IF(AND($CF1462&lt;&gt;"",IFERROR(INDEX(subsample_country_map!$B:$B,MATCH($CF1462,subsample_country_map!$A:$A,0)),"")&lt;&gt;""),INDEX(subsample_country_map!$B:$B,MATCH($CF1462,subsample_country_map!$A:$A,0)),INDEX(lookup!$AA:$AA,MATCH($A1462,lookup!$A:$A,0)))</f>
        <v>1_US</v>
      </c>
      <c r="AL1462" t="str">
        <f>IF(AND($CF1462&lt;&gt;"",IFERROR(INDEX(subsample_country_map!$C:$C,MATCH($CF1462,subsample_country_map!$A:$A,0)),"")&lt;&gt;""),INDEX(subsample_country_map!$C:$C,MATCH($CF1462,subsample_country_map!$A:$A,0)),INDEX(lookup!$AB:$AB,MATCH($A1462,lookup!$A:$A,0)))</f>
        <v>1_developed</v>
      </c>
      <c r="AM1462" t="str">
        <f>IF(AND($CF1462&lt;&gt;"",IFERROR(INDEX(subsample_country_map!$D:$D,MATCH($CF1462,subsample_country_map!$A:$A,0)),"")&lt;&gt;""),INDEX(subsample_country_map!$D:$D,MATCH($CF1462,subsample_country_map!$A:$A,0)),INDEX(lookup!$AC:$AC,MATCH($A1462,lookup!$A:$A,0)))</f>
        <v>1_western</v>
      </c>
      <c r="AN1462" t="str">
        <f>IF(AND($CF1462&lt;&gt;"",IFERROR(INDEX(subsample_country_map!$E:$E,MATCH($CF1462,subsample_country_map!$A:$A,0)),"")&lt;&gt;""),INDEX(subsample_country_map!$E:$E,MATCH($CF1462,subsample_country_map!$A:$A,0)),INDEX(lookup!$AD:$AD,MATCH($A1462,lookup!$A:$A,0)))</f>
        <v>1_common law</v>
      </c>
      <c r="AO1462" t="str">
        <f>INDEX(lookup!$Y:$Y,MATCH($A1462,lookup!$A:$A,0))</f>
        <v>1_not published</v>
      </c>
      <c r="AP1462" t="str">
        <f>INDEX(lookup!$Z:$Z,MATCH($A1462,lookup!$A:$A,0))</f>
        <v>99_NCE</v>
      </c>
      <c r="AQ1462" t="str">
        <f>INDEX(lookup!$W:$W,MATCH($A1462,lookup!$A:$A,0))</f>
        <v>1_fin/acc/econ</v>
      </c>
      <c r="AS1462" t="inlineStr">
        <is>
          <t>staging</t>
        </is>
      </c>
      <c r="AT1462" t="inlineStr">
        <is>
          <t>bad-CER</t>
        </is>
      </c>
      <c r="AU1462" t="inlineStr">
        <is>
          <t>cost</t>
        </is>
      </c>
      <c r="AV1462" t="inlineStr">
        <is>
          <t>2.283</t>
        </is>
      </c>
      <c r="AX1462" t="inlineStr">
        <is>
          <t>1.554</t>
        </is>
      </c>
      <c r="BA1462" t="n">
        <v>3298</v>
      </c>
      <c r="BB1462" t="inlineStr">
        <is>
          <t>0</t>
        </is>
      </c>
      <c r="BC1462" t="inlineStr">
        <is>
          <t>FE</t>
        </is>
      </c>
      <c r="BD1462" t="inlineStr">
        <is>
          <t>two-way:firm and year</t>
        </is>
      </c>
      <c r="BE1462" t="inlineStr">
        <is>
          <t>other:maturity</t>
        </is>
      </c>
      <c r="BF1462" t="inlineStr">
        <is>
          <t>MT (3-10 years)</t>
        </is>
      </c>
      <c r="BI1462" t="inlineStr">
        <is>
          <t>Table 11</t>
        </is>
      </c>
      <c r="BJ1462" t="inlineStr">
        <is>
          <t>Panel B col 4 (MT)</t>
        </is>
      </c>
      <c r="BK1462" t="inlineStr">
        <is>
          <t>49</t>
        </is>
      </c>
      <c r="BL1462" t="inlineStr">
        <is>
          <t>∆Pollution 2.283 (1.554)</t>
        </is>
      </c>
      <c r="BM1462" t="inlineStr">
        <is>
          <t>∆Pollution</t>
        </is>
      </c>
      <c r="BN1462" t="inlineStr">
        <is>
          <t>∆RP</t>
        </is>
      </c>
      <c r="BO1462" t="inlineStr">
        <is>
          <t>update</t>
        </is>
      </c>
      <c r="BP1462" t="inlineStr">
        <is>
          <t>Li &amp; Qiu (2026)</t>
        </is>
      </c>
      <c r="BQ1462" t="inlineStr">
        <is>
          <t>computed</t>
        </is>
      </c>
      <c r="BT1462" t="n">
        <v>0</v>
      </c>
      <c r="BU1462" t="inlineStr">
        <is>
          <t>staging_Li_Qui_2026.csv</t>
        </is>
      </c>
      <c r="BW1462" t="n">
        <v>2002</v>
      </c>
      <c r="BX1462" t="n">
        <v>2020</v>
      </c>
      <c r="BY1462" t="inlineStr">
        <is>
          <t>US</t>
        </is>
      </c>
      <c r="BZ1462" t="n">
        <v>2011</v>
      </c>
      <c r="CA1462" t="n">
        <v>0.2631578947368421</v>
      </c>
      <c r="CB1462" t="n">
        <v>0</v>
      </c>
      <c r="CC1462" t="n">
        <v>1</v>
      </c>
      <c r="CD1462" t="n">
        <v>-0.02705656765562125</v>
      </c>
      <c r="CE1462" t="n">
        <v>1</v>
      </c>
    </row>
    <row r="1463">
      <c r="A1463" t="inlineStr">
        <is>
          <t>Li &amp; Qiu (2026)</t>
        </is>
      </c>
      <c r="B1463" t="n">
        <v>2768</v>
      </c>
      <c r="C1463" t="n">
        <v>-0.03515789525423965</v>
      </c>
      <c r="D1463" t="n">
        <v>1979</v>
      </c>
      <c r="E1463">
        <f>IF(ISNUMBER($BA1463),$BA1463,IF(AND(ISNUMBER($D1463),ISNUMBER($BW1463),ISNUMBER($BX1463)),$D1463*($BX1463-$BW1463+1),""))</f>
        <v>1979.0</v>
      </c>
      <c r="H1463" t="inlineStr">
        <is>
          <t>partial</t>
        </is>
      </c>
      <c r="I1463" t="inlineStr">
        <is>
          <t>T-Statistic available</t>
        </is>
      </c>
      <c r="J1463">
        <f>IF($BW1463&lt;&gt;"",$BW1463,"")</f>
        <v>2002.0</v>
      </c>
      <c r="K1463">
        <f>IF($BX1463&lt;&gt;"",$BX1463,"")</f>
        <v>2020.0</v>
      </c>
      <c r="L1463">
        <f>IF(AND(ISNUMBER($BW1463),ISNUMBER($BX1463)),($BW1463+$BX1463)/2,"")</f>
        <v>2011.0</v>
      </c>
      <c r="M1463">
        <f>IF($L1463&lt;&gt;"",$L1463,"")</f>
        <v>2011.0</v>
      </c>
      <c r="N1463">
        <f>IF(AND(ISNUMBER($BW1463),ISNUMBER($BX1463)),MIN(1,MAX(0,($BX1463-2016+1)/($BX1463-$BW1463+1))),"")</f>
        <v>0.2631578947368421</v>
      </c>
      <c r="O1463">
        <f>IF(AND(ISNUMBER($BW1463),ISNUMBER($BX1463)),MIN(1,MAX(0,($BX1463-2017+1)/($BX1463-$BW1463+1))),"")</f>
        <v>0.2105263157894737</v>
      </c>
      <c r="P1463">
        <f>IF(AND(ISNUMBER($BW1463),ISNUMBER($BX1463)),MIN(1,MAX(0,($BX1463-2018+1)/($BX1463-$BW1463+1))),"")</f>
        <v>0.1578947368421053</v>
      </c>
      <c r="Q1463">
        <f>IF(AND(ISNUMBER($BW1463),ISNUMBER($BX1463)),MIN(1,MAX(0,($BX1463-2019+1)/($BX1463-$BW1463+1))),"")</f>
        <v>0.1052631578947368</v>
      </c>
      <c r="R1463">
        <f>IF(AND(ISNUMBER($BW1463),ISNUMBER($BX1463)),MIN(1,MAX(0,($BX1463-2016+1)/($BX1463-$BW1463+1))),"")</f>
        <v>0.2631578947368421</v>
      </c>
      <c r="S1463">
        <f>IF($L1463&lt;&gt;"",IF($L1463&gt;=2015.5,1,0),"")</f>
        <v>0.0</v>
      </c>
      <c r="T1463">
        <f>IF($L1463&lt;&gt;"",IF($L1463&gt;=2016,1,0),"")</f>
        <v>0.0</v>
      </c>
      <c r="U1463">
        <f>IF(ISNUMBER($BX1463),IF($BX1463&gt;=2016,1,0),"")</f>
        <v>1.0</v>
      </c>
      <c r="V1463">
        <f>IF(ISNUMBER($BW1463),IF($BW1463&gt;=2016,1,0),"")</f>
        <v>0.0</v>
      </c>
      <c r="W1463" t="str">
        <f>IF(AND(ISNUMBER($BW1463),ISNUMBER($BX1463)),IF($BW1463&gt;=2016,"post-only",IF($BX1463&lt;2016,"pre-only","mixed")),"")</f>
        <v>mixed</v>
      </c>
      <c r="X1463">
        <f>IF(AND(ISNUMBER($BW1463),ISNUMBER($BX1463)),MIN(1,MAX(0,($BX1463-2017+1)/($BX1463-$BW1463+1))),"")</f>
        <v>0.2105263157894737</v>
      </c>
      <c r="Y1463">
        <f>IF(AND(ISNUMBER($BW1463),ISNUMBER($BX1463)),MIN(1,MAX(0,($BX1463-2018+1)/($BX1463-$BW1463+1))),"")</f>
        <v>0.1578947368421053</v>
      </c>
      <c r="Z1463">
        <f>IF(AND(ISNUMBER($BW1463),ISNUMBER($BX1463)),MIN(1,MAX(0,($BX1463-2019+1)/($BX1463-$BW1463+1))),"")</f>
        <v>0.1052631578947368</v>
      </c>
      <c r="AA1463">
        <f>IF(ISNUMBER($BX1463),IF($BX1463&gt;=2017,1,0),"")</f>
        <v>1.0</v>
      </c>
      <c r="AB1463">
        <f>IF(ISNUMBER($BX1463),IF($BX1463&gt;=2018,1,0),"")</f>
        <v>1.0</v>
      </c>
      <c r="AC1463">
        <f>IF(ISNUMBER($BX1463),IF($BX1463&gt;=2019,1,0),"")</f>
        <v>1.0</v>
      </c>
      <c r="AD1463">
        <f>IF($L1463&lt;&gt;"",IF($L1463&gt;2013,1,0),"")</f>
        <v>0.0</v>
      </c>
      <c r="AE1463">
        <f>IF($L1463&lt;&gt;"",1+IF($L1463&gt;2011,1,0)+IF($L1463&gt;2014,1,0),"")</f>
        <v>1.0</v>
      </c>
      <c r="AF1463" t="inlineStr">
        <is>
          <t>bond (yield)</t>
        </is>
      </c>
      <c r="AG1463" t="inlineStr">
        <is>
          <t>performance</t>
        </is>
      </c>
      <c r="AH1463" t="inlineStr">
        <is>
          <t>99_NCE</t>
        </is>
      </c>
      <c r="AI1463" t="inlineStr">
        <is>
          <t>without ETS/CT</t>
        </is>
      </c>
      <c r="AJ1463" t="inlineStr">
        <is>
          <t>without ETS/CT</t>
        </is>
      </c>
      <c r="AK1463" t="str">
        <f>IF(AND($CF1463&lt;&gt;"",IFERROR(INDEX(subsample_country_map!$B:$B,MATCH($CF1463,subsample_country_map!$A:$A,0)),"")&lt;&gt;""),INDEX(subsample_country_map!$B:$B,MATCH($CF1463,subsample_country_map!$A:$A,0)),INDEX(lookup!$AA:$AA,MATCH($A1463,lookup!$A:$A,0)))</f>
        <v>1_US</v>
      </c>
      <c r="AL1463" t="str">
        <f>IF(AND($CF1463&lt;&gt;"",IFERROR(INDEX(subsample_country_map!$C:$C,MATCH($CF1463,subsample_country_map!$A:$A,0)),"")&lt;&gt;""),INDEX(subsample_country_map!$C:$C,MATCH($CF1463,subsample_country_map!$A:$A,0)),INDEX(lookup!$AB:$AB,MATCH($A1463,lookup!$A:$A,0)))</f>
        <v>1_developed</v>
      </c>
      <c r="AM1463" t="str">
        <f>IF(AND($CF1463&lt;&gt;"",IFERROR(INDEX(subsample_country_map!$D:$D,MATCH($CF1463,subsample_country_map!$A:$A,0)),"")&lt;&gt;""),INDEX(subsample_country_map!$D:$D,MATCH($CF1463,subsample_country_map!$A:$A,0)),INDEX(lookup!$AC:$AC,MATCH($A1463,lookup!$A:$A,0)))</f>
        <v>1_western</v>
      </c>
      <c r="AN1463" t="str">
        <f>IF(AND($CF1463&lt;&gt;"",IFERROR(INDEX(subsample_country_map!$E:$E,MATCH($CF1463,subsample_country_map!$A:$A,0)),"")&lt;&gt;""),INDEX(subsample_country_map!$E:$E,MATCH($CF1463,subsample_country_map!$A:$A,0)),INDEX(lookup!$AD:$AD,MATCH($A1463,lookup!$A:$A,0)))</f>
        <v>1_common law</v>
      </c>
      <c r="AO1463" t="str">
        <f>INDEX(lookup!$Y:$Y,MATCH($A1463,lookup!$A:$A,0))</f>
        <v>1_not published</v>
      </c>
      <c r="AP1463" t="str">
        <f>INDEX(lookup!$Z:$Z,MATCH($A1463,lookup!$A:$A,0))</f>
        <v>99_NCE</v>
      </c>
      <c r="AQ1463" t="str">
        <f>INDEX(lookup!$W:$W,MATCH($A1463,lookup!$A:$A,0))</f>
        <v>1_fin/acc/econ</v>
      </c>
      <c r="AS1463" t="inlineStr">
        <is>
          <t>staging</t>
        </is>
      </c>
      <c r="AT1463" t="inlineStr">
        <is>
          <t>bad-CER</t>
        </is>
      </c>
      <c r="AU1463" t="inlineStr">
        <is>
          <t>cost</t>
        </is>
      </c>
      <c r="AV1463" t="inlineStr">
        <is>
          <t>8.741</t>
        </is>
      </c>
      <c r="AX1463" t="inlineStr">
        <is>
          <t>1.565</t>
        </is>
      </c>
      <c r="BA1463" t="n">
        <v>1979</v>
      </c>
      <c r="BB1463" t="inlineStr">
        <is>
          <t>0</t>
        </is>
      </c>
      <c r="BC1463" t="inlineStr">
        <is>
          <t>FE</t>
        </is>
      </c>
      <c r="BD1463" t="inlineStr">
        <is>
          <t>two-way:firm and year</t>
        </is>
      </c>
      <c r="BE1463" t="inlineStr">
        <is>
          <t>other:maturity</t>
        </is>
      </c>
      <c r="BF1463" t="inlineStr">
        <is>
          <t>ST (&lt; 3 years)</t>
        </is>
      </c>
      <c r="BI1463" t="inlineStr">
        <is>
          <t>Table 11</t>
        </is>
      </c>
      <c r="BJ1463" t="inlineStr">
        <is>
          <t>Panel B col 5 (ST)</t>
        </is>
      </c>
      <c r="BK1463" t="inlineStr">
        <is>
          <t>49</t>
        </is>
      </c>
      <c r="BL1463" t="inlineStr">
        <is>
          <t>∆Pollution 8.741 (1.565)</t>
        </is>
      </c>
      <c r="BM1463" t="inlineStr">
        <is>
          <t>∆Pollution</t>
        </is>
      </c>
      <c r="BN1463" t="inlineStr">
        <is>
          <t>∆RP</t>
        </is>
      </c>
      <c r="BO1463" t="inlineStr">
        <is>
          <t>update</t>
        </is>
      </c>
      <c r="BP1463" t="inlineStr">
        <is>
          <t>Li &amp; Qiu (2026)</t>
        </is>
      </c>
      <c r="BQ1463" t="inlineStr">
        <is>
          <t>computed</t>
        </is>
      </c>
      <c r="BT1463" t="n">
        <v>0</v>
      </c>
      <c r="BU1463" t="inlineStr">
        <is>
          <t>staging_Li_Qui_2026.csv</t>
        </is>
      </c>
      <c r="BW1463" t="n">
        <v>2002</v>
      </c>
      <c r="BX1463" t="n">
        <v>2020</v>
      </c>
      <c r="BY1463" t="inlineStr">
        <is>
          <t>US</t>
        </is>
      </c>
      <c r="BZ1463" t="n">
        <v>2011</v>
      </c>
      <c r="CA1463" t="n">
        <v>0.2631578947368421</v>
      </c>
      <c r="CB1463" t="n">
        <v>0</v>
      </c>
      <c r="CC1463" t="n">
        <v>1</v>
      </c>
      <c r="CD1463" t="n">
        <v>-0.03517239196944554</v>
      </c>
      <c r="CE1463" t="n">
        <v>1</v>
      </c>
    </row>
    <row r="1464">
      <c r="A1464" t="inlineStr">
        <is>
          <t>Li &amp; Qiu (2026)</t>
        </is>
      </c>
      <c r="B1464" t="n">
        <v>2769</v>
      </c>
      <c r="C1464" t="n">
        <v>-0.04267120967839387</v>
      </c>
      <c r="D1464" t="n">
        <v>1979</v>
      </c>
      <c r="E1464">
        <f>IF(ISNUMBER($BA1464),$BA1464,IF(AND(ISNUMBER($D1464),ISNUMBER($BW1464),ISNUMBER($BX1464)),$D1464*($BX1464-$BW1464+1),""))</f>
        <v>1979.0</v>
      </c>
      <c r="H1464" t="inlineStr">
        <is>
          <t>partial</t>
        </is>
      </c>
      <c r="I1464" t="inlineStr">
        <is>
          <t>T-Statistic available</t>
        </is>
      </c>
      <c r="J1464">
        <f>IF($BW1464&lt;&gt;"",$BW1464,"")</f>
        <v>2002.0</v>
      </c>
      <c r="K1464">
        <f>IF($BX1464&lt;&gt;"",$BX1464,"")</f>
        <v>2020.0</v>
      </c>
      <c r="L1464">
        <f>IF(AND(ISNUMBER($BW1464),ISNUMBER($BX1464)),($BW1464+$BX1464)/2,"")</f>
        <v>2011.0</v>
      </c>
      <c r="M1464">
        <f>IF($L1464&lt;&gt;"",$L1464,"")</f>
        <v>2011.0</v>
      </c>
      <c r="N1464">
        <f>IF(AND(ISNUMBER($BW1464),ISNUMBER($BX1464)),MIN(1,MAX(0,($BX1464-2016+1)/($BX1464-$BW1464+1))),"")</f>
        <v>0.2631578947368421</v>
      </c>
      <c r="O1464">
        <f>IF(AND(ISNUMBER($BW1464),ISNUMBER($BX1464)),MIN(1,MAX(0,($BX1464-2017+1)/($BX1464-$BW1464+1))),"")</f>
        <v>0.2105263157894737</v>
      </c>
      <c r="P1464">
        <f>IF(AND(ISNUMBER($BW1464),ISNUMBER($BX1464)),MIN(1,MAX(0,($BX1464-2018+1)/($BX1464-$BW1464+1))),"")</f>
        <v>0.1578947368421053</v>
      </c>
      <c r="Q1464">
        <f>IF(AND(ISNUMBER($BW1464),ISNUMBER($BX1464)),MIN(1,MAX(0,($BX1464-2019+1)/($BX1464-$BW1464+1))),"")</f>
        <v>0.1052631578947368</v>
      </c>
      <c r="R1464">
        <f>IF(AND(ISNUMBER($BW1464),ISNUMBER($BX1464)),MIN(1,MAX(0,($BX1464-2016+1)/($BX1464-$BW1464+1))),"")</f>
        <v>0.2631578947368421</v>
      </c>
      <c r="S1464">
        <f>IF($L1464&lt;&gt;"",IF($L1464&gt;=2015.5,1,0),"")</f>
        <v>0.0</v>
      </c>
      <c r="T1464">
        <f>IF($L1464&lt;&gt;"",IF($L1464&gt;=2016,1,0),"")</f>
        <v>0.0</v>
      </c>
      <c r="U1464">
        <f>IF(ISNUMBER($BX1464),IF($BX1464&gt;=2016,1,0),"")</f>
        <v>1.0</v>
      </c>
      <c r="V1464">
        <f>IF(ISNUMBER($BW1464),IF($BW1464&gt;=2016,1,0),"")</f>
        <v>0.0</v>
      </c>
      <c r="W1464" t="str">
        <f>IF(AND(ISNUMBER($BW1464),ISNUMBER($BX1464)),IF($BW1464&gt;=2016,"post-only",IF($BX1464&lt;2016,"pre-only","mixed")),"")</f>
        <v>mixed</v>
      </c>
      <c r="X1464">
        <f>IF(AND(ISNUMBER($BW1464),ISNUMBER($BX1464)),MIN(1,MAX(0,($BX1464-2017+1)/($BX1464-$BW1464+1))),"")</f>
        <v>0.2105263157894737</v>
      </c>
      <c r="Y1464">
        <f>IF(AND(ISNUMBER($BW1464),ISNUMBER($BX1464)),MIN(1,MAX(0,($BX1464-2018+1)/($BX1464-$BW1464+1))),"")</f>
        <v>0.1578947368421053</v>
      </c>
      <c r="Z1464">
        <f>IF(AND(ISNUMBER($BW1464),ISNUMBER($BX1464)),MIN(1,MAX(0,($BX1464-2019+1)/($BX1464-$BW1464+1))),"")</f>
        <v>0.1052631578947368</v>
      </c>
      <c r="AA1464">
        <f>IF(ISNUMBER($BX1464),IF($BX1464&gt;=2017,1,0),"")</f>
        <v>1.0</v>
      </c>
      <c r="AB1464">
        <f>IF(ISNUMBER($BX1464),IF($BX1464&gt;=2018,1,0),"")</f>
        <v>1.0</v>
      </c>
      <c r="AC1464">
        <f>IF(ISNUMBER($BX1464),IF($BX1464&gt;=2019,1,0),"")</f>
        <v>1.0</v>
      </c>
      <c r="AD1464">
        <f>IF($L1464&lt;&gt;"",IF($L1464&gt;2013,1,0),"")</f>
        <v>0.0</v>
      </c>
      <c r="AE1464">
        <f>IF($L1464&lt;&gt;"",1+IF($L1464&gt;2011,1,0)+IF($L1464&gt;2014,1,0),"")</f>
        <v>1.0</v>
      </c>
      <c r="AF1464" t="inlineStr">
        <is>
          <t>bond (yield)</t>
        </is>
      </c>
      <c r="AG1464" t="inlineStr">
        <is>
          <t>performance</t>
        </is>
      </c>
      <c r="AH1464" t="inlineStr">
        <is>
          <t>99_NCE</t>
        </is>
      </c>
      <c r="AI1464" t="inlineStr">
        <is>
          <t>without ETS/CT</t>
        </is>
      </c>
      <c r="AJ1464" t="inlineStr">
        <is>
          <t>without ETS/CT</t>
        </is>
      </c>
      <c r="AK1464" t="str">
        <f>IF(AND($CF1464&lt;&gt;"",IFERROR(INDEX(subsample_country_map!$B:$B,MATCH($CF1464,subsample_country_map!$A:$A,0)),"")&lt;&gt;""),INDEX(subsample_country_map!$B:$B,MATCH($CF1464,subsample_country_map!$A:$A,0)),INDEX(lookup!$AA:$AA,MATCH($A1464,lookup!$A:$A,0)))</f>
        <v>1_US</v>
      </c>
      <c r="AL1464" t="str">
        <f>IF(AND($CF1464&lt;&gt;"",IFERROR(INDEX(subsample_country_map!$C:$C,MATCH($CF1464,subsample_country_map!$A:$A,0)),"")&lt;&gt;""),INDEX(subsample_country_map!$C:$C,MATCH($CF1464,subsample_country_map!$A:$A,0)),INDEX(lookup!$AB:$AB,MATCH($A1464,lookup!$A:$A,0)))</f>
        <v>1_developed</v>
      </c>
      <c r="AM1464" t="str">
        <f>IF(AND($CF1464&lt;&gt;"",IFERROR(INDEX(subsample_country_map!$D:$D,MATCH($CF1464,subsample_country_map!$A:$A,0)),"")&lt;&gt;""),INDEX(subsample_country_map!$D:$D,MATCH($CF1464,subsample_country_map!$A:$A,0)),INDEX(lookup!$AC:$AC,MATCH($A1464,lookup!$A:$A,0)))</f>
        <v>1_western</v>
      </c>
      <c r="AN1464" t="str">
        <f>IF(AND($CF1464&lt;&gt;"",IFERROR(INDEX(subsample_country_map!$E:$E,MATCH($CF1464,subsample_country_map!$A:$A,0)),"")&lt;&gt;""),INDEX(subsample_country_map!$E:$E,MATCH($CF1464,subsample_country_map!$A:$A,0)),INDEX(lookup!$AD:$AD,MATCH($A1464,lookup!$A:$A,0)))</f>
        <v>1_common law</v>
      </c>
      <c r="AO1464" t="str">
        <f>INDEX(lookup!$Y:$Y,MATCH($A1464,lookup!$A:$A,0))</f>
        <v>1_not published</v>
      </c>
      <c r="AP1464" t="str">
        <f>INDEX(lookup!$Z:$Z,MATCH($A1464,lookup!$A:$A,0))</f>
        <v>99_NCE</v>
      </c>
      <c r="AQ1464" t="str">
        <f>INDEX(lookup!$W:$W,MATCH($A1464,lookup!$A:$A,0))</f>
        <v>1_fin/acc/econ</v>
      </c>
      <c r="AS1464" t="inlineStr">
        <is>
          <t>staging</t>
        </is>
      </c>
      <c r="AT1464" t="inlineStr">
        <is>
          <t>bad-CER</t>
        </is>
      </c>
      <c r="AU1464" t="inlineStr">
        <is>
          <t>cost</t>
        </is>
      </c>
      <c r="AV1464" t="inlineStr">
        <is>
          <t>10.842</t>
        </is>
      </c>
      <c r="AX1464" t="inlineStr">
        <is>
          <t>1.900</t>
        </is>
      </c>
      <c r="BA1464" t="n">
        <v>1979</v>
      </c>
      <c r="BB1464" t="inlineStr">
        <is>
          <t>0</t>
        </is>
      </c>
      <c r="BC1464" t="inlineStr">
        <is>
          <t>FE</t>
        </is>
      </c>
      <c r="BD1464" t="inlineStr">
        <is>
          <t>two-way:firm and year</t>
        </is>
      </c>
      <c r="BE1464" t="inlineStr">
        <is>
          <t>other:maturity</t>
        </is>
      </c>
      <c r="BF1464" t="inlineStr">
        <is>
          <t>ST (&lt; 3 years)</t>
        </is>
      </c>
      <c r="BI1464" t="inlineStr">
        <is>
          <t>Table 11</t>
        </is>
      </c>
      <c r="BJ1464" t="inlineStr">
        <is>
          <t>Panel B col 6 (ST)</t>
        </is>
      </c>
      <c r="BK1464" t="inlineStr">
        <is>
          <t>49</t>
        </is>
      </c>
      <c r="BL1464" t="inlineStr">
        <is>
          <t>∆Pollution 10.842* (1.900)</t>
        </is>
      </c>
      <c r="BM1464" t="inlineStr">
        <is>
          <t>∆Pollution</t>
        </is>
      </c>
      <c r="BN1464" t="inlineStr">
        <is>
          <t>∆RP</t>
        </is>
      </c>
      <c r="BO1464" t="inlineStr">
        <is>
          <t>update</t>
        </is>
      </c>
      <c r="BP1464" t="inlineStr">
        <is>
          <t>Li &amp; Qiu (2026)</t>
        </is>
      </c>
      <c r="BQ1464" t="inlineStr">
        <is>
          <t>computed</t>
        </is>
      </c>
      <c r="BT1464" t="n">
        <v>0</v>
      </c>
      <c r="BU1464" t="inlineStr">
        <is>
          <t>staging_Li_Qui_2026.csv</t>
        </is>
      </c>
      <c r="BW1464" t="n">
        <v>2002</v>
      </c>
      <c r="BX1464" t="n">
        <v>2020</v>
      </c>
      <c r="BY1464" t="inlineStr">
        <is>
          <t>US</t>
        </is>
      </c>
      <c r="BZ1464" t="n">
        <v>2011</v>
      </c>
      <c r="CA1464" t="n">
        <v>0.2631578947368421</v>
      </c>
      <c r="CB1464" t="n">
        <v>0</v>
      </c>
      <c r="CC1464" t="n">
        <v>1</v>
      </c>
      <c r="CD1464" t="n">
        <v>-0.04269713704653803</v>
      </c>
      <c r="CE1464" t="n">
        <v>1</v>
      </c>
    </row>
    <row r="1465">
      <c r="A1465" t="inlineStr">
        <is>
          <t>Li &amp; Qiu (2026)</t>
        </is>
      </c>
      <c r="B1465" t="n">
        <v>2770</v>
      </c>
      <c r="C1465" t="n">
        <v>-0.03550128896411451</v>
      </c>
      <c r="D1465" t="n">
        <v>7704</v>
      </c>
      <c r="E1465">
        <f>IF(ISNUMBER($BA1465),$BA1465,IF(AND(ISNUMBER($D1465),ISNUMBER($BW1465),ISNUMBER($BX1465)),$D1465*($BX1465-$BW1465+1),""))</f>
        <v>7704.0</v>
      </c>
      <c r="H1465" t="inlineStr">
        <is>
          <t>partial</t>
        </is>
      </c>
      <c r="I1465" t="inlineStr">
        <is>
          <t>T-Statistic available</t>
        </is>
      </c>
      <c r="J1465">
        <f>IF($BW1465&lt;&gt;"",$BW1465,"")</f>
        <v>2002.0</v>
      </c>
      <c r="K1465">
        <f>IF($BX1465&lt;&gt;"",$BX1465,"")</f>
        <v>2020.0</v>
      </c>
      <c r="L1465">
        <f>IF(AND(ISNUMBER($BW1465),ISNUMBER($BX1465)),($BW1465+$BX1465)/2,"")</f>
        <v>2011.0</v>
      </c>
      <c r="M1465">
        <f>IF($L1465&lt;&gt;"",$L1465,"")</f>
        <v>2011.0</v>
      </c>
      <c r="N1465">
        <f>IF(AND(ISNUMBER($BW1465),ISNUMBER($BX1465)),MIN(1,MAX(0,($BX1465-2016+1)/($BX1465-$BW1465+1))),"")</f>
        <v>0.2631578947368421</v>
      </c>
      <c r="O1465">
        <f>IF(AND(ISNUMBER($BW1465),ISNUMBER($BX1465)),MIN(1,MAX(0,($BX1465-2017+1)/($BX1465-$BW1465+1))),"")</f>
        <v>0.2105263157894737</v>
      </c>
      <c r="P1465">
        <f>IF(AND(ISNUMBER($BW1465),ISNUMBER($BX1465)),MIN(1,MAX(0,($BX1465-2018+1)/($BX1465-$BW1465+1))),"")</f>
        <v>0.1578947368421053</v>
      </c>
      <c r="Q1465">
        <f>IF(AND(ISNUMBER($BW1465),ISNUMBER($BX1465)),MIN(1,MAX(0,($BX1465-2019+1)/($BX1465-$BW1465+1))),"")</f>
        <v>0.1052631578947368</v>
      </c>
      <c r="R1465">
        <f>IF(AND(ISNUMBER($BW1465),ISNUMBER($BX1465)),MIN(1,MAX(0,($BX1465-2016+1)/($BX1465-$BW1465+1))),"")</f>
        <v>0.2631578947368421</v>
      </c>
      <c r="S1465">
        <f>IF($L1465&lt;&gt;"",IF($L1465&gt;=2015.5,1,0),"")</f>
        <v>0.0</v>
      </c>
      <c r="T1465">
        <f>IF($L1465&lt;&gt;"",IF($L1465&gt;=2016,1,0),"")</f>
        <v>0.0</v>
      </c>
      <c r="U1465">
        <f>IF(ISNUMBER($BX1465),IF($BX1465&gt;=2016,1,0),"")</f>
        <v>1.0</v>
      </c>
      <c r="V1465">
        <f>IF(ISNUMBER($BW1465),IF($BW1465&gt;=2016,1,0),"")</f>
        <v>0.0</v>
      </c>
      <c r="W1465" t="str">
        <f>IF(AND(ISNUMBER($BW1465),ISNUMBER($BX1465)),IF($BW1465&gt;=2016,"post-only",IF($BX1465&lt;2016,"pre-only","mixed")),"")</f>
        <v>mixed</v>
      </c>
      <c r="X1465">
        <f>IF(AND(ISNUMBER($BW1465),ISNUMBER($BX1465)),MIN(1,MAX(0,($BX1465-2017+1)/($BX1465-$BW1465+1))),"")</f>
        <v>0.2105263157894737</v>
      </c>
      <c r="Y1465">
        <f>IF(AND(ISNUMBER($BW1465),ISNUMBER($BX1465)),MIN(1,MAX(0,($BX1465-2018+1)/($BX1465-$BW1465+1))),"")</f>
        <v>0.1578947368421053</v>
      </c>
      <c r="Z1465">
        <f>IF(AND(ISNUMBER($BW1465),ISNUMBER($BX1465)),MIN(1,MAX(0,($BX1465-2019+1)/($BX1465-$BW1465+1))),"")</f>
        <v>0.1052631578947368</v>
      </c>
      <c r="AA1465">
        <f>IF(ISNUMBER($BX1465),IF($BX1465&gt;=2017,1,0),"")</f>
        <v>1.0</v>
      </c>
      <c r="AB1465">
        <f>IF(ISNUMBER($BX1465),IF($BX1465&gt;=2018,1,0),"")</f>
        <v>1.0</v>
      </c>
      <c r="AC1465">
        <f>IF(ISNUMBER($BX1465),IF($BX1465&gt;=2019,1,0),"")</f>
        <v>1.0</v>
      </c>
      <c r="AD1465">
        <f>IF($L1465&lt;&gt;"",IF($L1465&gt;2013,1,0),"")</f>
        <v>0.0</v>
      </c>
      <c r="AE1465">
        <f>IF($L1465&lt;&gt;"",1+IF($L1465&gt;2011,1,0)+IF($L1465&gt;2014,1,0),"")</f>
        <v>1.0</v>
      </c>
      <c r="AF1465" t="inlineStr">
        <is>
          <t>bond (yield)</t>
        </is>
      </c>
      <c r="AG1465" t="inlineStr">
        <is>
          <t>performance</t>
        </is>
      </c>
      <c r="AH1465" t="inlineStr">
        <is>
          <t>99_NCE</t>
        </is>
      </c>
      <c r="AI1465" t="inlineStr">
        <is>
          <t>without ETS/CT</t>
        </is>
      </c>
      <c r="AJ1465" t="inlineStr">
        <is>
          <t>without ETS/CT</t>
        </is>
      </c>
      <c r="AK1465" t="str">
        <f>IF(AND($CF1465&lt;&gt;"",IFERROR(INDEX(subsample_country_map!$B:$B,MATCH($CF1465,subsample_country_map!$A:$A,0)),"")&lt;&gt;""),INDEX(subsample_country_map!$B:$B,MATCH($CF1465,subsample_country_map!$A:$A,0)),INDEX(lookup!$AA:$AA,MATCH($A1465,lookup!$A:$A,0)))</f>
        <v>1_US</v>
      </c>
      <c r="AL1465" t="str">
        <f>IF(AND($CF1465&lt;&gt;"",IFERROR(INDEX(subsample_country_map!$C:$C,MATCH($CF1465,subsample_country_map!$A:$A,0)),"")&lt;&gt;""),INDEX(subsample_country_map!$C:$C,MATCH($CF1465,subsample_country_map!$A:$A,0)),INDEX(lookup!$AB:$AB,MATCH($A1465,lookup!$A:$A,0)))</f>
        <v>1_developed</v>
      </c>
      <c r="AM1465" t="str">
        <f>IF(AND($CF1465&lt;&gt;"",IFERROR(INDEX(subsample_country_map!$D:$D,MATCH($CF1465,subsample_country_map!$A:$A,0)),"")&lt;&gt;""),INDEX(subsample_country_map!$D:$D,MATCH($CF1465,subsample_country_map!$A:$A,0)),INDEX(lookup!$AC:$AC,MATCH($A1465,lookup!$A:$A,0)))</f>
        <v>1_western</v>
      </c>
      <c r="AN1465" t="str">
        <f>IF(AND($CF1465&lt;&gt;"",IFERROR(INDEX(subsample_country_map!$E:$E,MATCH($CF1465,subsample_country_map!$A:$A,0)),"")&lt;&gt;""),INDEX(subsample_country_map!$E:$E,MATCH($CF1465,subsample_country_map!$A:$A,0)),INDEX(lookup!$AD:$AD,MATCH($A1465,lookup!$A:$A,0)))</f>
        <v>1_common law</v>
      </c>
      <c r="AO1465" t="str">
        <f>INDEX(lookup!$Y:$Y,MATCH($A1465,lookup!$A:$A,0))</f>
        <v>1_not published</v>
      </c>
      <c r="AP1465" t="str">
        <f>INDEX(lookup!$Z:$Z,MATCH($A1465,lookup!$A:$A,0))</f>
        <v>99_NCE</v>
      </c>
      <c r="AQ1465" t="str">
        <f>INDEX(lookup!$W:$W,MATCH($A1465,lookup!$A:$A,0))</f>
        <v>1_fin/acc/econ</v>
      </c>
      <c r="AS1465" t="inlineStr">
        <is>
          <t>staging</t>
        </is>
      </c>
      <c r="AT1465" t="inlineStr">
        <is>
          <t>bad-CER</t>
        </is>
      </c>
      <c r="AU1465" t="inlineStr">
        <is>
          <t>cost</t>
        </is>
      </c>
      <c r="AV1465" t="inlineStr">
        <is>
          <t>2.297</t>
        </is>
      </c>
      <c r="AX1465" t="inlineStr">
        <is>
          <t>3.118</t>
        </is>
      </c>
      <c r="BA1465" t="n">
        <v>7704</v>
      </c>
      <c r="BB1465" t="inlineStr">
        <is>
          <t>0</t>
        </is>
      </c>
      <c r="BC1465" t="inlineStr">
        <is>
          <t>FE</t>
        </is>
      </c>
      <c r="BD1465" t="inlineStr">
        <is>
          <t>two-way:firm and year</t>
        </is>
      </c>
      <c r="BE1465" t="inlineStr">
        <is>
          <t>none</t>
        </is>
      </c>
      <c r="BI1465" t="inlineStr">
        <is>
          <t>Table IA.3</t>
        </is>
      </c>
      <c r="BJ1465" t="inlineStr">
        <is>
          <t>Panel A col 1</t>
        </is>
      </c>
      <c r="BK1465" t="inlineStr">
        <is>
          <t>IA-14</t>
        </is>
      </c>
      <c r="BL1465" t="inlineStr">
        <is>
          <t>∆HE Pollution 2.297*** (3.118)</t>
        </is>
      </c>
      <c r="BM1465" t="inlineStr">
        <is>
          <t>∆HE Pollution</t>
        </is>
      </c>
      <c r="BN1465" t="inlineStr">
        <is>
          <t>∆CS</t>
        </is>
      </c>
      <c r="BO1465" t="inlineStr">
        <is>
          <t>update</t>
        </is>
      </c>
      <c r="BP1465" t="inlineStr">
        <is>
          <t>Li &amp; Qiu (2026)</t>
        </is>
      </c>
      <c r="BQ1465" t="inlineStr">
        <is>
          <t>computed</t>
        </is>
      </c>
      <c r="BT1465" t="n">
        <v>0</v>
      </c>
      <c r="BU1465" t="inlineStr">
        <is>
          <t>staging_Li_Qui_2026.csv</t>
        </is>
      </c>
      <c r="BW1465" t="n">
        <v>2002</v>
      </c>
      <c r="BX1465" t="n">
        <v>2020</v>
      </c>
      <c r="BY1465" t="inlineStr">
        <is>
          <t>US</t>
        </is>
      </c>
      <c r="BZ1465" t="n">
        <v>2011</v>
      </c>
      <c r="CA1465" t="n">
        <v>0.2631578947368421</v>
      </c>
      <c r="CB1465" t="n">
        <v>0</v>
      </c>
      <c r="CC1465" t="n">
        <v>1</v>
      </c>
      <c r="CD1465" t="n">
        <v>-0.03551621483556796</v>
      </c>
      <c r="CE1465" t="n">
        <v>1</v>
      </c>
    </row>
    <row r="1466">
      <c r="A1466" t="inlineStr">
        <is>
          <t>Li &amp; Qiu (2026)</t>
        </is>
      </c>
      <c r="B1466" t="n">
        <v>2771</v>
      </c>
      <c r="C1466" t="n">
        <v>-0.007701506367155358</v>
      </c>
      <c r="D1466" t="n">
        <v>7704</v>
      </c>
      <c r="E1466">
        <f>IF(ISNUMBER($BA1466),$BA1466,IF(AND(ISNUMBER($D1466),ISNUMBER($BW1466),ISNUMBER($BX1466)),$D1466*($BX1466-$BW1466+1),""))</f>
        <v>7704.0</v>
      </c>
      <c r="H1466" t="inlineStr">
        <is>
          <t>partial</t>
        </is>
      </c>
      <c r="I1466" t="inlineStr">
        <is>
          <t>T-Statistic available</t>
        </is>
      </c>
      <c r="J1466">
        <f>IF($BW1466&lt;&gt;"",$BW1466,"")</f>
        <v>2002.0</v>
      </c>
      <c r="K1466">
        <f>IF($BX1466&lt;&gt;"",$BX1466,"")</f>
        <v>2020.0</v>
      </c>
      <c r="L1466">
        <f>IF(AND(ISNUMBER($BW1466),ISNUMBER($BX1466)),($BW1466+$BX1466)/2,"")</f>
        <v>2011.0</v>
      </c>
      <c r="M1466">
        <f>IF($L1466&lt;&gt;"",$L1466,"")</f>
        <v>2011.0</v>
      </c>
      <c r="N1466">
        <f>IF(AND(ISNUMBER($BW1466),ISNUMBER($BX1466)),MIN(1,MAX(0,($BX1466-2016+1)/($BX1466-$BW1466+1))),"")</f>
        <v>0.2631578947368421</v>
      </c>
      <c r="O1466">
        <f>IF(AND(ISNUMBER($BW1466),ISNUMBER($BX1466)),MIN(1,MAX(0,($BX1466-2017+1)/($BX1466-$BW1466+1))),"")</f>
        <v>0.2105263157894737</v>
      </c>
      <c r="P1466">
        <f>IF(AND(ISNUMBER($BW1466),ISNUMBER($BX1466)),MIN(1,MAX(0,($BX1466-2018+1)/($BX1466-$BW1466+1))),"")</f>
        <v>0.1578947368421053</v>
      </c>
      <c r="Q1466">
        <f>IF(AND(ISNUMBER($BW1466),ISNUMBER($BX1466)),MIN(1,MAX(0,($BX1466-2019+1)/($BX1466-$BW1466+1))),"")</f>
        <v>0.1052631578947368</v>
      </c>
      <c r="R1466">
        <f>IF(AND(ISNUMBER($BW1466),ISNUMBER($BX1466)),MIN(1,MAX(0,($BX1466-2016+1)/($BX1466-$BW1466+1))),"")</f>
        <v>0.2631578947368421</v>
      </c>
      <c r="S1466">
        <f>IF($L1466&lt;&gt;"",IF($L1466&gt;=2015.5,1,0),"")</f>
        <v>0.0</v>
      </c>
      <c r="T1466">
        <f>IF($L1466&lt;&gt;"",IF($L1466&gt;=2016,1,0),"")</f>
        <v>0.0</v>
      </c>
      <c r="U1466">
        <f>IF(ISNUMBER($BX1466),IF($BX1466&gt;=2016,1,0),"")</f>
        <v>1.0</v>
      </c>
      <c r="V1466">
        <f>IF(ISNUMBER($BW1466),IF($BW1466&gt;=2016,1,0),"")</f>
        <v>0.0</v>
      </c>
      <c r="W1466" t="str">
        <f>IF(AND(ISNUMBER($BW1466),ISNUMBER($BX1466)),IF($BW1466&gt;=2016,"post-only",IF($BX1466&lt;2016,"pre-only","mixed")),"")</f>
        <v>mixed</v>
      </c>
      <c r="X1466">
        <f>IF(AND(ISNUMBER($BW1466),ISNUMBER($BX1466)),MIN(1,MAX(0,($BX1466-2017+1)/($BX1466-$BW1466+1))),"")</f>
        <v>0.2105263157894737</v>
      </c>
      <c r="Y1466">
        <f>IF(AND(ISNUMBER($BW1466),ISNUMBER($BX1466)),MIN(1,MAX(0,($BX1466-2018+1)/($BX1466-$BW1466+1))),"")</f>
        <v>0.1578947368421053</v>
      </c>
      <c r="Z1466">
        <f>IF(AND(ISNUMBER($BW1466),ISNUMBER($BX1466)),MIN(1,MAX(0,($BX1466-2019+1)/($BX1466-$BW1466+1))),"")</f>
        <v>0.1052631578947368</v>
      </c>
      <c r="AA1466">
        <f>IF(ISNUMBER($BX1466),IF($BX1466&gt;=2017,1,0),"")</f>
        <v>1.0</v>
      </c>
      <c r="AB1466">
        <f>IF(ISNUMBER($BX1466),IF($BX1466&gt;=2018,1,0),"")</f>
        <v>1.0</v>
      </c>
      <c r="AC1466">
        <f>IF(ISNUMBER($BX1466),IF($BX1466&gt;=2019,1,0),"")</f>
        <v>1.0</v>
      </c>
      <c r="AD1466">
        <f>IF($L1466&lt;&gt;"",IF($L1466&gt;2013,1,0),"")</f>
        <v>0.0</v>
      </c>
      <c r="AE1466">
        <f>IF($L1466&lt;&gt;"",1+IF($L1466&gt;2011,1,0)+IF($L1466&gt;2014,1,0),"")</f>
        <v>1.0</v>
      </c>
      <c r="AF1466" t="inlineStr">
        <is>
          <t>bond (yield)</t>
        </is>
      </c>
      <c r="AG1466" t="inlineStr">
        <is>
          <t>performance</t>
        </is>
      </c>
      <c r="AH1466" t="inlineStr">
        <is>
          <t>99_NCE</t>
        </is>
      </c>
      <c r="AI1466" t="inlineStr">
        <is>
          <t>without ETS/CT</t>
        </is>
      </c>
      <c r="AJ1466" t="inlineStr">
        <is>
          <t>without ETS/CT</t>
        </is>
      </c>
      <c r="AK1466" t="str">
        <f>IF(AND($CF1466&lt;&gt;"",IFERROR(INDEX(subsample_country_map!$B:$B,MATCH($CF1466,subsample_country_map!$A:$A,0)),"")&lt;&gt;""),INDEX(subsample_country_map!$B:$B,MATCH($CF1466,subsample_country_map!$A:$A,0)),INDEX(lookup!$AA:$AA,MATCH($A1466,lookup!$A:$A,0)))</f>
        <v>1_US</v>
      </c>
      <c r="AL1466" t="str">
        <f>IF(AND($CF1466&lt;&gt;"",IFERROR(INDEX(subsample_country_map!$C:$C,MATCH($CF1466,subsample_country_map!$A:$A,0)),"")&lt;&gt;""),INDEX(subsample_country_map!$C:$C,MATCH($CF1466,subsample_country_map!$A:$A,0)),INDEX(lookup!$AB:$AB,MATCH($A1466,lookup!$A:$A,0)))</f>
        <v>1_developed</v>
      </c>
      <c r="AM1466" t="str">
        <f>IF(AND($CF1466&lt;&gt;"",IFERROR(INDEX(subsample_country_map!$D:$D,MATCH($CF1466,subsample_country_map!$A:$A,0)),"")&lt;&gt;""),INDEX(subsample_country_map!$D:$D,MATCH($CF1466,subsample_country_map!$A:$A,0)),INDEX(lookup!$AC:$AC,MATCH($A1466,lookup!$A:$A,0)))</f>
        <v>1_western</v>
      </c>
      <c r="AN1466" t="str">
        <f>IF(AND($CF1466&lt;&gt;"",IFERROR(INDEX(subsample_country_map!$E:$E,MATCH($CF1466,subsample_country_map!$A:$A,0)),"")&lt;&gt;""),INDEX(subsample_country_map!$E:$E,MATCH($CF1466,subsample_country_map!$A:$A,0)),INDEX(lookup!$AD:$AD,MATCH($A1466,lookup!$A:$A,0)))</f>
        <v>1_common law</v>
      </c>
      <c r="AO1466" t="str">
        <f>INDEX(lookup!$Y:$Y,MATCH($A1466,lookup!$A:$A,0))</f>
        <v>1_not published</v>
      </c>
      <c r="AP1466" t="str">
        <f>INDEX(lookup!$Z:$Z,MATCH($A1466,lookup!$A:$A,0))</f>
        <v>99_NCE</v>
      </c>
      <c r="AQ1466" t="str">
        <f>INDEX(lookup!$W:$W,MATCH($A1466,lookup!$A:$A,0))</f>
        <v>1_fin/acc/econ</v>
      </c>
      <c r="AS1466" t="inlineStr">
        <is>
          <t>staging</t>
        </is>
      </c>
      <c r="AT1466" t="inlineStr">
        <is>
          <t>bad-CER</t>
        </is>
      </c>
      <c r="AU1466" t="inlineStr">
        <is>
          <t>cost</t>
        </is>
      </c>
      <c r="AV1466" t="inlineStr">
        <is>
          <t>1.093</t>
        </is>
      </c>
      <c r="AX1466" t="inlineStr">
        <is>
          <t>0.676</t>
        </is>
      </c>
      <c r="BA1466" t="n">
        <v>7704</v>
      </c>
      <c r="BB1466" t="inlineStr">
        <is>
          <t>0</t>
        </is>
      </c>
      <c r="BC1466" t="inlineStr">
        <is>
          <t>FE</t>
        </is>
      </c>
      <c r="BD1466" t="inlineStr">
        <is>
          <t>two-way:firm and year</t>
        </is>
      </c>
      <c r="BE1466" t="inlineStr">
        <is>
          <t>none</t>
        </is>
      </c>
      <c r="BI1466" t="inlineStr">
        <is>
          <t>Table IA.3</t>
        </is>
      </c>
      <c r="BJ1466" t="inlineStr">
        <is>
          <t>Panel A col 2</t>
        </is>
      </c>
      <c r="BK1466" t="inlineStr">
        <is>
          <t>IA-14</t>
        </is>
      </c>
      <c r="BL1466" t="inlineStr">
        <is>
          <t>∆NonHE Pollution 1.093 (0.676)</t>
        </is>
      </c>
      <c r="BM1466" t="inlineStr">
        <is>
          <t>∆NonHE Pollution</t>
        </is>
      </c>
      <c r="BN1466" t="inlineStr">
        <is>
          <t>∆CS</t>
        </is>
      </c>
      <c r="BO1466" t="inlineStr">
        <is>
          <t>update</t>
        </is>
      </c>
      <c r="BP1466" t="inlineStr">
        <is>
          <t>Li &amp; Qiu (2026)</t>
        </is>
      </c>
      <c r="BQ1466" t="inlineStr">
        <is>
          <t>computed</t>
        </is>
      </c>
      <c r="BT1466" t="n">
        <v>0</v>
      </c>
      <c r="BU1466" t="inlineStr">
        <is>
          <t>staging_Li_Qui_2026.csv</t>
        </is>
      </c>
      <c r="BW1466" t="n">
        <v>2002</v>
      </c>
      <c r="BX1466" t="n">
        <v>2020</v>
      </c>
      <c r="BY1466" t="inlineStr">
        <is>
          <t>US</t>
        </is>
      </c>
      <c r="BZ1466" t="n">
        <v>2011</v>
      </c>
      <c r="CA1466" t="n">
        <v>0.2631578947368421</v>
      </c>
      <c r="CB1466" t="n">
        <v>0</v>
      </c>
      <c r="CC1466" t="n">
        <v>1</v>
      </c>
      <c r="CD1466" t="n">
        <v>-0.007701658639571102</v>
      </c>
      <c r="CE1466" t="n">
        <v>1</v>
      </c>
    </row>
    <row r="1467">
      <c r="A1467" t="inlineStr">
        <is>
          <t>Li &amp; Qiu (2026)</t>
        </is>
      </c>
      <c r="B1467" t="n">
        <v>2772</v>
      </c>
      <c r="C1467" t="n">
        <v>-0.02135718773125659</v>
      </c>
      <c r="D1467" t="n">
        <v>7704</v>
      </c>
      <c r="E1467">
        <f>IF(ISNUMBER($BA1467),$BA1467,IF(AND(ISNUMBER($D1467),ISNUMBER($BW1467),ISNUMBER($BX1467)),$D1467*($BX1467-$BW1467+1),""))</f>
        <v>7704.0</v>
      </c>
      <c r="H1467" t="inlineStr">
        <is>
          <t>partial</t>
        </is>
      </c>
      <c r="I1467" t="inlineStr">
        <is>
          <t>T-Statistic available</t>
        </is>
      </c>
      <c r="J1467">
        <f>IF($BW1467&lt;&gt;"",$BW1467,"")</f>
        <v>2002.0</v>
      </c>
      <c r="K1467">
        <f>IF($BX1467&lt;&gt;"",$BX1467,"")</f>
        <v>2020.0</v>
      </c>
      <c r="L1467">
        <f>IF(AND(ISNUMBER($BW1467),ISNUMBER($BX1467)),($BW1467+$BX1467)/2,"")</f>
        <v>2011.0</v>
      </c>
      <c r="M1467">
        <f>IF($L1467&lt;&gt;"",$L1467,"")</f>
        <v>2011.0</v>
      </c>
      <c r="N1467">
        <f>IF(AND(ISNUMBER($BW1467),ISNUMBER($BX1467)),MIN(1,MAX(0,($BX1467-2016+1)/($BX1467-$BW1467+1))),"")</f>
        <v>0.2631578947368421</v>
      </c>
      <c r="O1467">
        <f>IF(AND(ISNUMBER($BW1467),ISNUMBER($BX1467)),MIN(1,MAX(0,($BX1467-2017+1)/($BX1467-$BW1467+1))),"")</f>
        <v>0.2105263157894737</v>
      </c>
      <c r="P1467">
        <f>IF(AND(ISNUMBER($BW1467),ISNUMBER($BX1467)),MIN(1,MAX(0,($BX1467-2018+1)/($BX1467-$BW1467+1))),"")</f>
        <v>0.1578947368421053</v>
      </c>
      <c r="Q1467">
        <f>IF(AND(ISNUMBER($BW1467),ISNUMBER($BX1467)),MIN(1,MAX(0,($BX1467-2019+1)/($BX1467-$BW1467+1))),"")</f>
        <v>0.1052631578947368</v>
      </c>
      <c r="R1467">
        <f>IF(AND(ISNUMBER($BW1467),ISNUMBER($BX1467)),MIN(1,MAX(0,($BX1467-2016+1)/($BX1467-$BW1467+1))),"")</f>
        <v>0.2631578947368421</v>
      </c>
      <c r="S1467">
        <f>IF($L1467&lt;&gt;"",IF($L1467&gt;=2015.5,1,0),"")</f>
        <v>0.0</v>
      </c>
      <c r="T1467">
        <f>IF($L1467&lt;&gt;"",IF($L1467&gt;=2016,1,0),"")</f>
        <v>0.0</v>
      </c>
      <c r="U1467">
        <f>IF(ISNUMBER($BX1467),IF($BX1467&gt;=2016,1,0),"")</f>
        <v>1.0</v>
      </c>
      <c r="V1467">
        <f>IF(ISNUMBER($BW1467),IF($BW1467&gt;=2016,1,0),"")</f>
        <v>0.0</v>
      </c>
      <c r="W1467" t="str">
        <f>IF(AND(ISNUMBER($BW1467),ISNUMBER($BX1467)),IF($BW1467&gt;=2016,"post-only",IF($BX1467&lt;2016,"pre-only","mixed")),"")</f>
        <v>mixed</v>
      </c>
      <c r="X1467">
        <f>IF(AND(ISNUMBER($BW1467),ISNUMBER($BX1467)),MIN(1,MAX(0,($BX1467-2017+1)/($BX1467-$BW1467+1))),"")</f>
        <v>0.2105263157894737</v>
      </c>
      <c r="Y1467">
        <f>IF(AND(ISNUMBER($BW1467),ISNUMBER($BX1467)),MIN(1,MAX(0,($BX1467-2018+1)/($BX1467-$BW1467+1))),"")</f>
        <v>0.1578947368421053</v>
      </c>
      <c r="Z1467">
        <f>IF(AND(ISNUMBER($BW1467),ISNUMBER($BX1467)),MIN(1,MAX(0,($BX1467-2019+1)/($BX1467-$BW1467+1))),"")</f>
        <v>0.1052631578947368</v>
      </c>
      <c r="AA1467">
        <f>IF(ISNUMBER($BX1467),IF($BX1467&gt;=2017,1,0),"")</f>
        <v>1.0</v>
      </c>
      <c r="AB1467">
        <f>IF(ISNUMBER($BX1467),IF($BX1467&gt;=2018,1,0),"")</f>
        <v>1.0</v>
      </c>
      <c r="AC1467">
        <f>IF(ISNUMBER($BX1467),IF($BX1467&gt;=2019,1,0),"")</f>
        <v>1.0</v>
      </c>
      <c r="AD1467">
        <f>IF($L1467&lt;&gt;"",IF($L1467&gt;2013,1,0),"")</f>
        <v>0.0</v>
      </c>
      <c r="AE1467">
        <f>IF($L1467&lt;&gt;"",1+IF($L1467&gt;2011,1,0)+IF($L1467&gt;2014,1,0),"")</f>
        <v>1.0</v>
      </c>
      <c r="AF1467" t="inlineStr">
        <is>
          <t>bond (yield)</t>
        </is>
      </c>
      <c r="AG1467" t="inlineStr">
        <is>
          <t>performance</t>
        </is>
      </c>
      <c r="AH1467" t="inlineStr">
        <is>
          <t>99_NCE</t>
        </is>
      </c>
      <c r="AI1467" t="inlineStr">
        <is>
          <t>without ETS/CT</t>
        </is>
      </c>
      <c r="AJ1467" t="inlineStr">
        <is>
          <t>without ETS/CT</t>
        </is>
      </c>
      <c r="AK1467" t="str">
        <f>IF(AND($CF1467&lt;&gt;"",IFERROR(INDEX(subsample_country_map!$B:$B,MATCH($CF1467,subsample_country_map!$A:$A,0)),"")&lt;&gt;""),INDEX(subsample_country_map!$B:$B,MATCH($CF1467,subsample_country_map!$A:$A,0)),INDEX(lookup!$AA:$AA,MATCH($A1467,lookup!$A:$A,0)))</f>
        <v>1_US</v>
      </c>
      <c r="AL1467" t="str">
        <f>IF(AND($CF1467&lt;&gt;"",IFERROR(INDEX(subsample_country_map!$C:$C,MATCH($CF1467,subsample_country_map!$A:$A,0)),"")&lt;&gt;""),INDEX(subsample_country_map!$C:$C,MATCH($CF1467,subsample_country_map!$A:$A,0)),INDEX(lookup!$AB:$AB,MATCH($A1467,lookup!$A:$A,0)))</f>
        <v>1_developed</v>
      </c>
      <c r="AM1467" t="str">
        <f>IF(AND($CF1467&lt;&gt;"",IFERROR(INDEX(subsample_country_map!$D:$D,MATCH($CF1467,subsample_country_map!$A:$A,0)),"")&lt;&gt;""),INDEX(subsample_country_map!$D:$D,MATCH($CF1467,subsample_country_map!$A:$A,0)),INDEX(lookup!$AC:$AC,MATCH($A1467,lookup!$A:$A,0)))</f>
        <v>1_western</v>
      </c>
      <c r="AN1467" t="str">
        <f>IF(AND($CF1467&lt;&gt;"",IFERROR(INDEX(subsample_country_map!$E:$E,MATCH($CF1467,subsample_country_map!$A:$A,0)),"")&lt;&gt;""),INDEX(subsample_country_map!$E:$E,MATCH($CF1467,subsample_country_map!$A:$A,0)),INDEX(lookup!$AD:$AD,MATCH($A1467,lookup!$A:$A,0)))</f>
        <v>1_common law</v>
      </c>
      <c r="AO1467" t="str">
        <f>INDEX(lookup!$Y:$Y,MATCH($A1467,lookup!$A:$A,0))</f>
        <v>1_not published</v>
      </c>
      <c r="AP1467" t="str">
        <f>INDEX(lookup!$Z:$Z,MATCH($A1467,lookup!$A:$A,0))</f>
        <v>99_NCE</v>
      </c>
      <c r="AQ1467" t="str">
        <f>INDEX(lookup!$W:$W,MATCH($A1467,lookup!$A:$A,0))</f>
        <v>1_fin/acc/econ</v>
      </c>
      <c r="AS1467" t="inlineStr">
        <is>
          <t>staging</t>
        </is>
      </c>
      <c r="AT1467" t="inlineStr">
        <is>
          <t>bad-CER</t>
        </is>
      </c>
      <c r="AU1467" t="inlineStr">
        <is>
          <t>cost</t>
        </is>
      </c>
      <c r="AV1467" t="inlineStr">
        <is>
          <t>1.595</t>
        </is>
      </c>
      <c r="AX1467" t="inlineStr">
        <is>
          <t>1.875</t>
        </is>
      </c>
      <c r="BA1467" t="n">
        <v>7704</v>
      </c>
      <c r="BB1467" t="inlineStr">
        <is>
          <t>0</t>
        </is>
      </c>
      <c r="BC1467" t="inlineStr">
        <is>
          <t>FE</t>
        </is>
      </c>
      <c r="BD1467" t="inlineStr">
        <is>
          <t>two-way:firm and year</t>
        </is>
      </c>
      <c r="BE1467" t="inlineStr">
        <is>
          <t>none</t>
        </is>
      </c>
      <c r="BI1467" t="inlineStr">
        <is>
          <t>Table IA.3</t>
        </is>
      </c>
      <c r="BJ1467" t="inlineStr">
        <is>
          <t>Panel B col 1</t>
        </is>
      </c>
      <c r="BK1467" t="inlineStr">
        <is>
          <t>IA-14</t>
        </is>
      </c>
      <c r="BL1467" t="inlineStr">
        <is>
          <t>∆On-site Pollution 1.595* (1.875)</t>
        </is>
      </c>
      <c r="BM1467" t="inlineStr">
        <is>
          <t>∆On-site Pollution</t>
        </is>
      </c>
      <c r="BN1467" t="inlineStr">
        <is>
          <t>∆CS</t>
        </is>
      </c>
      <c r="BO1467" t="inlineStr">
        <is>
          <t>update</t>
        </is>
      </c>
      <c r="BP1467" t="inlineStr">
        <is>
          <t>Li &amp; Qiu (2026)</t>
        </is>
      </c>
      <c r="BQ1467" t="inlineStr">
        <is>
          <t>computed</t>
        </is>
      </c>
      <c r="BT1467" t="n">
        <v>0</v>
      </c>
      <c r="BU1467" t="inlineStr">
        <is>
          <t>staging_Li_Qui_2026.csv</t>
        </is>
      </c>
      <c r="BW1467" t="n">
        <v>2002</v>
      </c>
      <c r="BX1467" t="n">
        <v>2020</v>
      </c>
      <c r="BY1467" t="inlineStr">
        <is>
          <t>US</t>
        </is>
      </c>
      <c r="BZ1467" t="n">
        <v>2011</v>
      </c>
      <c r="CA1467" t="n">
        <v>0.2631578947368421</v>
      </c>
      <c r="CB1467" t="n">
        <v>0</v>
      </c>
      <c r="CC1467" t="n">
        <v>1</v>
      </c>
      <c r="CD1467" t="n">
        <v>-0.02136043583446073</v>
      </c>
      <c r="CE1467" t="n">
        <v>1</v>
      </c>
    </row>
    <row r="1468">
      <c r="A1468" t="inlineStr">
        <is>
          <t>Li &amp; Qiu (2026)</t>
        </is>
      </c>
      <c r="B1468" t="n">
        <v>2773</v>
      </c>
      <c r="C1468" t="n">
        <v>-0.0163355236577839</v>
      </c>
      <c r="D1468" t="n">
        <v>7704</v>
      </c>
      <c r="E1468">
        <f>IF(ISNUMBER($BA1468),$BA1468,IF(AND(ISNUMBER($D1468),ISNUMBER($BW1468),ISNUMBER($BX1468)),$D1468*($BX1468-$BW1468+1),""))</f>
        <v>7704.0</v>
      </c>
      <c r="H1468" t="inlineStr">
        <is>
          <t>partial</t>
        </is>
      </c>
      <c r="I1468" t="inlineStr">
        <is>
          <t>T-Statistic available</t>
        </is>
      </c>
      <c r="J1468">
        <f>IF($BW1468&lt;&gt;"",$BW1468,"")</f>
        <v>2002.0</v>
      </c>
      <c r="K1468">
        <f>IF($BX1468&lt;&gt;"",$BX1468,"")</f>
        <v>2020.0</v>
      </c>
      <c r="L1468">
        <f>IF(AND(ISNUMBER($BW1468),ISNUMBER($BX1468)),($BW1468+$BX1468)/2,"")</f>
        <v>2011.0</v>
      </c>
      <c r="M1468">
        <f>IF($L1468&lt;&gt;"",$L1468,"")</f>
        <v>2011.0</v>
      </c>
      <c r="N1468">
        <f>IF(AND(ISNUMBER($BW1468),ISNUMBER($BX1468)),MIN(1,MAX(0,($BX1468-2016+1)/($BX1468-$BW1468+1))),"")</f>
        <v>0.2631578947368421</v>
      </c>
      <c r="O1468">
        <f>IF(AND(ISNUMBER($BW1468),ISNUMBER($BX1468)),MIN(1,MAX(0,($BX1468-2017+1)/($BX1468-$BW1468+1))),"")</f>
        <v>0.2105263157894737</v>
      </c>
      <c r="P1468">
        <f>IF(AND(ISNUMBER($BW1468),ISNUMBER($BX1468)),MIN(1,MAX(0,($BX1468-2018+1)/($BX1468-$BW1468+1))),"")</f>
        <v>0.1578947368421053</v>
      </c>
      <c r="Q1468">
        <f>IF(AND(ISNUMBER($BW1468),ISNUMBER($BX1468)),MIN(1,MAX(0,($BX1468-2019+1)/($BX1468-$BW1468+1))),"")</f>
        <v>0.1052631578947368</v>
      </c>
      <c r="R1468">
        <f>IF(AND(ISNUMBER($BW1468),ISNUMBER($BX1468)),MIN(1,MAX(0,($BX1468-2016+1)/($BX1468-$BW1468+1))),"")</f>
        <v>0.2631578947368421</v>
      </c>
      <c r="S1468">
        <f>IF($L1468&lt;&gt;"",IF($L1468&gt;=2015.5,1,0),"")</f>
        <v>0.0</v>
      </c>
      <c r="T1468">
        <f>IF($L1468&lt;&gt;"",IF($L1468&gt;=2016,1,0),"")</f>
        <v>0.0</v>
      </c>
      <c r="U1468">
        <f>IF(ISNUMBER($BX1468),IF($BX1468&gt;=2016,1,0),"")</f>
        <v>1.0</v>
      </c>
      <c r="V1468">
        <f>IF(ISNUMBER($BW1468),IF($BW1468&gt;=2016,1,0),"")</f>
        <v>0.0</v>
      </c>
      <c r="W1468" t="str">
        <f>IF(AND(ISNUMBER($BW1468),ISNUMBER($BX1468)),IF($BW1468&gt;=2016,"post-only",IF($BX1468&lt;2016,"pre-only","mixed")),"")</f>
        <v>mixed</v>
      </c>
      <c r="X1468">
        <f>IF(AND(ISNUMBER($BW1468),ISNUMBER($BX1468)),MIN(1,MAX(0,($BX1468-2017+1)/($BX1468-$BW1468+1))),"")</f>
        <v>0.2105263157894737</v>
      </c>
      <c r="Y1468">
        <f>IF(AND(ISNUMBER($BW1468),ISNUMBER($BX1468)),MIN(1,MAX(0,($BX1468-2018+1)/($BX1468-$BW1468+1))),"")</f>
        <v>0.1578947368421053</v>
      </c>
      <c r="Z1468">
        <f>IF(AND(ISNUMBER($BW1468),ISNUMBER($BX1468)),MIN(1,MAX(0,($BX1468-2019+1)/($BX1468-$BW1468+1))),"")</f>
        <v>0.1052631578947368</v>
      </c>
      <c r="AA1468">
        <f>IF(ISNUMBER($BX1468),IF($BX1468&gt;=2017,1,0),"")</f>
        <v>1.0</v>
      </c>
      <c r="AB1468">
        <f>IF(ISNUMBER($BX1468),IF($BX1468&gt;=2018,1,0),"")</f>
        <v>1.0</v>
      </c>
      <c r="AC1468">
        <f>IF(ISNUMBER($BX1468),IF($BX1468&gt;=2019,1,0),"")</f>
        <v>1.0</v>
      </c>
      <c r="AD1468">
        <f>IF($L1468&lt;&gt;"",IF($L1468&gt;2013,1,0),"")</f>
        <v>0.0</v>
      </c>
      <c r="AE1468">
        <f>IF($L1468&lt;&gt;"",1+IF($L1468&gt;2011,1,0)+IF($L1468&gt;2014,1,0),"")</f>
        <v>1.0</v>
      </c>
      <c r="AF1468" t="inlineStr">
        <is>
          <t>bond (yield)</t>
        </is>
      </c>
      <c r="AG1468" t="inlineStr">
        <is>
          <t>performance</t>
        </is>
      </c>
      <c r="AH1468" t="inlineStr">
        <is>
          <t>99_NCE</t>
        </is>
      </c>
      <c r="AI1468" t="inlineStr">
        <is>
          <t>without ETS/CT</t>
        </is>
      </c>
      <c r="AJ1468" t="inlineStr">
        <is>
          <t>without ETS/CT</t>
        </is>
      </c>
      <c r="AK1468" t="str">
        <f>IF(AND($CF1468&lt;&gt;"",IFERROR(INDEX(subsample_country_map!$B:$B,MATCH($CF1468,subsample_country_map!$A:$A,0)),"")&lt;&gt;""),INDEX(subsample_country_map!$B:$B,MATCH($CF1468,subsample_country_map!$A:$A,0)),INDEX(lookup!$AA:$AA,MATCH($A1468,lookup!$A:$A,0)))</f>
        <v>1_US</v>
      </c>
      <c r="AL1468" t="str">
        <f>IF(AND($CF1468&lt;&gt;"",IFERROR(INDEX(subsample_country_map!$C:$C,MATCH($CF1468,subsample_country_map!$A:$A,0)),"")&lt;&gt;""),INDEX(subsample_country_map!$C:$C,MATCH($CF1468,subsample_country_map!$A:$A,0)),INDEX(lookup!$AB:$AB,MATCH($A1468,lookup!$A:$A,0)))</f>
        <v>1_developed</v>
      </c>
      <c r="AM1468" t="str">
        <f>IF(AND($CF1468&lt;&gt;"",IFERROR(INDEX(subsample_country_map!$D:$D,MATCH($CF1468,subsample_country_map!$A:$A,0)),"")&lt;&gt;""),INDEX(subsample_country_map!$D:$D,MATCH($CF1468,subsample_country_map!$A:$A,0)),INDEX(lookup!$AC:$AC,MATCH($A1468,lookup!$A:$A,0)))</f>
        <v>1_western</v>
      </c>
      <c r="AN1468" t="str">
        <f>IF(AND($CF1468&lt;&gt;"",IFERROR(INDEX(subsample_country_map!$E:$E,MATCH($CF1468,subsample_country_map!$A:$A,0)),"")&lt;&gt;""),INDEX(subsample_country_map!$E:$E,MATCH($CF1468,subsample_country_map!$A:$A,0)),INDEX(lookup!$AD:$AD,MATCH($A1468,lookup!$A:$A,0)))</f>
        <v>1_common law</v>
      </c>
      <c r="AO1468" t="str">
        <f>INDEX(lookup!$Y:$Y,MATCH($A1468,lookup!$A:$A,0))</f>
        <v>1_not published</v>
      </c>
      <c r="AP1468" t="str">
        <f>INDEX(lookup!$Z:$Z,MATCH($A1468,lookup!$A:$A,0))</f>
        <v>99_NCE</v>
      </c>
      <c r="AQ1468" t="str">
        <f>INDEX(lookup!$W:$W,MATCH($A1468,lookup!$A:$A,0))</f>
        <v>1_fin/acc/econ</v>
      </c>
      <c r="AS1468" t="inlineStr">
        <is>
          <t>staging</t>
        </is>
      </c>
      <c r="AT1468" t="inlineStr">
        <is>
          <t>bad-CER</t>
        </is>
      </c>
      <c r="AU1468" t="inlineStr">
        <is>
          <t>cost</t>
        </is>
      </c>
      <c r="AV1468" t="inlineStr">
        <is>
          <t>1.428</t>
        </is>
      </c>
      <c r="AX1468" t="inlineStr">
        <is>
          <t>1.434</t>
        </is>
      </c>
      <c r="BA1468" t="n">
        <v>7704</v>
      </c>
      <c r="BB1468" t="inlineStr">
        <is>
          <t>0</t>
        </is>
      </c>
      <c r="BC1468" t="inlineStr">
        <is>
          <t>FE</t>
        </is>
      </c>
      <c r="BD1468" t="inlineStr">
        <is>
          <t>two-way:firm and year</t>
        </is>
      </c>
      <c r="BE1468" t="inlineStr">
        <is>
          <t>none</t>
        </is>
      </c>
      <c r="BI1468" t="inlineStr">
        <is>
          <t>Table IA.3</t>
        </is>
      </c>
      <c r="BJ1468" t="inlineStr">
        <is>
          <t>Panel B col 2</t>
        </is>
      </c>
      <c r="BK1468" t="inlineStr">
        <is>
          <t>IA-14</t>
        </is>
      </c>
      <c r="BL1468" t="inlineStr">
        <is>
          <t>∆Off-site Pollution 1.428 (1.434)</t>
        </is>
      </c>
      <c r="BM1468" t="inlineStr">
        <is>
          <t>∆Off-site Pollution</t>
        </is>
      </c>
      <c r="BN1468" t="inlineStr">
        <is>
          <t>∆CS</t>
        </is>
      </c>
      <c r="BO1468" t="inlineStr">
        <is>
          <t>update</t>
        </is>
      </c>
      <c r="BP1468" t="inlineStr">
        <is>
          <t>Li &amp; Qiu (2026)</t>
        </is>
      </c>
      <c r="BQ1468" t="inlineStr">
        <is>
          <t>computed</t>
        </is>
      </c>
      <c r="BT1468" t="n">
        <v>0</v>
      </c>
      <c r="BU1468" t="inlineStr">
        <is>
          <t>staging_Li_Qui_2026.csv</t>
        </is>
      </c>
      <c r="BW1468" t="n">
        <v>2002</v>
      </c>
      <c r="BX1468" t="n">
        <v>2020</v>
      </c>
      <c r="BY1468" t="inlineStr">
        <is>
          <t>US</t>
        </is>
      </c>
      <c r="BZ1468" t="n">
        <v>2011</v>
      </c>
      <c r="CA1468" t="n">
        <v>0.2631578947368421</v>
      </c>
      <c r="CB1468" t="n">
        <v>0</v>
      </c>
      <c r="CC1468" t="n">
        <v>1</v>
      </c>
      <c r="CD1468" t="n">
        <v>-0.01633697693167248</v>
      </c>
      <c r="CE1468" t="n">
        <v>1</v>
      </c>
    </row>
    <row r="1469">
      <c r="A1469" t="inlineStr">
        <is>
          <t>Li &amp; Qiu (2026)</t>
        </is>
      </c>
      <c r="B1469" t="n">
        <v>2774</v>
      </c>
      <c r="C1469" t="n">
        <v>-0.006808754064495525</v>
      </c>
      <c r="D1469" t="n">
        <v>143243</v>
      </c>
      <c r="E1469">
        <f>IF(ISNUMBER($BA1469),$BA1469,IF(AND(ISNUMBER($D1469),ISNUMBER($BW1469),ISNUMBER($BX1469)),$D1469*($BX1469-$BW1469+1),""))</f>
        <v>143243.0</v>
      </c>
      <c r="H1469" t="inlineStr">
        <is>
          <t>partial</t>
        </is>
      </c>
      <c r="I1469" t="inlineStr">
        <is>
          <t>T-Statistic available</t>
        </is>
      </c>
      <c r="J1469">
        <f>IF($BW1469&lt;&gt;"",$BW1469,"")</f>
        <v>2002.0</v>
      </c>
      <c r="K1469">
        <f>IF($BX1469&lt;&gt;"",$BX1469,"")</f>
        <v>2020.0</v>
      </c>
      <c r="L1469">
        <f>IF(AND(ISNUMBER($BW1469),ISNUMBER($BX1469)),($BW1469+$BX1469)/2,"")</f>
        <v>2011.0</v>
      </c>
      <c r="M1469">
        <f>IF($L1469&lt;&gt;"",$L1469,"")</f>
        <v>2011.0</v>
      </c>
      <c r="N1469">
        <f>IF(AND(ISNUMBER($BW1469),ISNUMBER($BX1469)),MIN(1,MAX(0,($BX1469-2016+1)/($BX1469-$BW1469+1))),"")</f>
        <v>0.2631578947368421</v>
      </c>
      <c r="O1469">
        <f>IF(AND(ISNUMBER($BW1469),ISNUMBER($BX1469)),MIN(1,MAX(0,($BX1469-2017+1)/($BX1469-$BW1469+1))),"")</f>
        <v>0.2105263157894737</v>
      </c>
      <c r="P1469">
        <f>IF(AND(ISNUMBER($BW1469),ISNUMBER($BX1469)),MIN(1,MAX(0,($BX1469-2018+1)/($BX1469-$BW1469+1))),"")</f>
        <v>0.1578947368421053</v>
      </c>
      <c r="Q1469">
        <f>IF(AND(ISNUMBER($BW1469),ISNUMBER($BX1469)),MIN(1,MAX(0,($BX1469-2019+1)/($BX1469-$BW1469+1))),"")</f>
        <v>0.1052631578947368</v>
      </c>
      <c r="R1469">
        <f>IF(AND(ISNUMBER($BW1469),ISNUMBER($BX1469)),MIN(1,MAX(0,($BX1469-2016+1)/($BX1469-$BW1469+1))),"")</f>
        <v>0.2631578947368421</v>
      </c>
      <c r="S1469">
        <f>IF($L1469&lt;&gt;"",IF($L1469&gt;=2015.5,1,0),"")</f>
        <v>0.0</v>
      </c>
      <c r="T1469">
        <f>IF($L1469&lt;&gt;"",IF($L1469&gt;=2016,1,0),"")</f>
        <v>0.0</v>
      </c>
      <c r="U1469">
        <f>IF(ISNUMBER($BX1469),IF($BX1469&gt;=2016,1,0),"")</f>
        <v>1.0</v>
      </c>
      <c r="V1469">
        <f>IF(ISNUMBER($BW1469),IF($BW1469&gt;=2016,1,0),"")</f>
        <v>0.0</v>
      </c>
      <c r="W1469" t="str">
        <f>IF(AND(ISNUMBER($BW1469),ISNUMBER($BX1469)),IF($BW1469&gt;=2016,"post-only",IF($BX1469&lt;2016,"pre-only","mixed")),"")</f>
        <v>mixed</v>
      </c>
      <c r="X1469">
        <f>IF(AND(ISNUMBER($BW1469),ISNUMBER($BX1469)),MIN(1,MAX(0,($BX1469-2017+1)/($BX1469-$BW1469+1))),"")</f>
        <v>0.2105263157894737</v>
      </c>
      <c r="Y1469">
        <f>IF(AND(ISNUMBER($BW1469),ISNUMBER($BX1469)),MIN(1,MAX(0,($BX1469-2018+1)/($BX1469-$BW1469+1))),"")</f>
        <v>0.1578947368421053</v>
      </c>
      <c r="Z1469">
        <f>IF(AND(ISNUMBER($BW1469),ISNUMBER($BX1469)),MIN(1,MAX(0,($BX1469-2019+1)/($BX1469-$BW1469+1))),"")</f>
        <v>0.1052631578947368</v>
      </c>
      <c r="AA1469">
        <f>IF(ISNUMBER($BX1469),IF($BX1469&gt;=2017,1,0),"")</f>
        <v>1.0</v>
      </c>
      <c r="AB1469">
        <f>IF(ISNUMBER($BX1469),IF($BX1469&gt;=2018,1,0),"")</f>
        <v>1.0</v>
      </c>
      <c r="AC1469">
        <f>IF(ISNUMBER($BX1469),IF($BX1469&gt;=2019,1,0),"")</f>
        <v>1.0</v>
      </c>
      <c r="AD1469">
        <f>IF($L1469&lt;&gt;"",IF($L1469&gt;2013,1,0),"")</f>
        <v>0.0</v>
      </c>
      <c r="AE1469">
        <f>IF($L1469&lt;&gt;"",1+IF($L1469&gt;2011,1,0)+IF($L1469&gt;2014,1,0),"")</f>
        <v>1.0</v>
      </c>
      <c r="AF1469" t="inlineStr">
        <is>
          <t>bond (yield)</t>
        </is>
      </c>
      <c r="AG1469" t="inlineStr">
        <is>
          <t>performance</t>
        </is>
      </c>
      <c r="AH1469" t="inlineStr">
        <is>
          <t>99_NCE</t>
        </is>
      </c>
      <c r="AI1469" t="inlineStr">
        <is>
          <t>without ETS/CT</t>
        </is>
      </c>
      <c r="AJ1469" t="inlineStr">
        <is>
          <t>without ETS/CT</t>
        </is>
      </c>
      <c r="AK1469" t="str">
        <f>IF(AND($CF1469&lt;&gt;"",IFERROR(INDEX(subsample_country_map!$B:$B,MATCH($CF1469,subsample_country_map!$A:$A,0)),"")&lt;&gt;""),INDEX(subsample_country_map!$B:$B,MATCH($CF1469,subsample_country_map!$A:$A,0)),INDEX(lookup!$AA:$AA,MATCH($A1469,lookup!$A:$A,0)))</f>
        <v>1_US</v>
      </c>
      <c r="AL1469" t="str">
        <f>IF(AND($CF1469&lt;&gt;"",IFERROR(INDEX(subsample_country_map!$C:$C,MATCH($CF1469,subsample_country_map!$A:$A,0)),"")&lt;&gt;""),INDEX(subsample_country_map!$C:$C,MATCH($CF1469,subsample_country_map!$A:$A,0)),INDEX(lookup!$AB:$AB,MATCH($A1469,lookup!$A:$A,0)))</f>
        <v>1_developed</v>
      </c>
      <c r="AM1469" t="str">
        <f>IF(AND($CF1469&lt;&gt;"",IFERROR(INDEX(subsample_country_map!$D:$D,MATCH($CF1469,subsample_country_map!$A:$A,0)),"")&lt;&gt;""),INDEX(subsample_country_map!$D:$D,MATCH($CF1469,subsample_country_map!$A:$A,0)),INDEX(lookup!$AC:$AC,MATCH($A1469,lookup!$A:$A,0)))</f>
        <v>1_western</v>
      </c>
      <c r="AN1469" t="str">
        <f>IF(AND($CF1469&lt;&gt;"",IFERROR(INDEX(subsample_country_map!$E:$E,MATCH($CF1469,subsample_country_map!$A:$A,0)),"")&lt;&gt;""),INDEX(subsample_country_map!$E:$E,MATCH($CF1469,subsample_country_map!$A:$A,0)),INDEX(lookup!$AD:$AD,MATCH($A1469,lookup!$A:$A,0)))</f>
        <v>1_common law</v>
      </c>
      <c r="AO1469" t="str">
        <f>INDEX(lookup!$Y:$Y,MATCH($A1469,lookup!$A:$A,0))</f>
        <v>1_not published</v>
      </c>
      <c r="AP1469" t="str">
        <f>INDEX(lookup!$Z:$Z,MATCH($A1469,lookup!$A:$A,0))</f>
        <v>99_NCE</v>
      </c>
      <c r="AQ1469" t="str">
        <f>INDEX(lookup!$W:$W,MATCH($A1469,lookup!$A:$A,0))</f>
        <v>1_fin/acc/econ</v>
      </c>
      <c r="AS1469" t="inlineStr">
        <is>
          <t>staging</t>
        </is>
      </c>
      <c r="AT1469" t="inlineStr">
        <is>
          <t>bad-CER</t>
        </is>
      </c>
      <c r="AU1469" t="inlineStr">
        <is>
          <t>cost</t>
        </is>
      </c>
      <c r="AV1469" t="inlineStr">
        <is>
          <t>1.857</t>
        </is>
      </c>
      <c r="AX1469" t="inlineStr">
        <is>
          <t>2.577</t>
        </is>
      </c>
      <c r="BA1469" t="n">
        <v>143243</v>
      </c>
      <c r="BB1469" t="inlineStr">
        <is>
          <t>1</t>
        </is>
      </c>
      <c r="BC1469" t="inlineStr">
        <is>
          <t>FE</t>
        </is>
      </c>
      <c r="BD1469" t="inlineStr">
        <is>
          <t>two-way:firm and year</t>
        </is>
      </c>
      <c r="BE1469" t="inlineStr">
        <is>
          <t>none</t>
        </is>
      </c>
      <c r="BI1469" t="inlineStr">
        <is>
          <t>Table IA.2</t>
        </is>
      </c>
      <c r="BJ1469" t="inlineStr">
        <is>
          <t>col 1</t>
        </is>
      </c>
      <c r="BK1469" t="inlineStr">
        <is>
          <t>IA-13</t>
        </is>
      </c>
      <c r="BL1469" t="inlineStr">
        <is>
          <t>Pollution 1.857** (2.577)</t>
        </is>
      </c>
      <c r="BM1469" t="inlineStr">
        <is>
          <t>Pollution</t>
        </is>
      </c>
      <c r="BN1469" t="inlineStr">
        <is>
          <t>CS</t>
        </is>
      </c>
      <c r="BO1469" t="inlineStr">
        <is>
          <t>update</t>
        </is>
      </c>
      <c r="BP1469" t="inlineStr">
        <is>
          <t>Li &amp; Qiu (2026)</t>
        </is>
      </c>
      <c r="BQ1469" t="inlineStr">
        <is>
          <t>computed</t>
        </is>
      </c>
      <c r="BT1469" t="n">
        <v>0</v>
      </c>
      <c r="BU1469" t="inlineStr">
        <is>
          <t>staging_Li_Qui_2026.csv</t>
        </is>
      </c>
      <c r="BW1469" t="n">
        <v>2002</v>
      </c>
      <c r="BX1469" t="n">
        <v>2020</v>
      </c>
      <c r="BY1469" t="inlineStr">
        <is>
          <t>US</t>
        </is>
      </c>
      <c r="BZ1469" t="n">
        <v>2011</v>
      </c>
      <c r="CA1469" t="n">
        <v>0.2631578947368421</v>
      </c>
      <c r="CB1469" t="n">
        <v>0</v>
      </c>
      <c r="CC1469" t="n">
        <v>1</v>
      </c>
      <c r="CD1469" t="n">
        <v>-0.006808859283398196</v>
      </c>
      <c r="CE1469" t="n">
        <v>1</v>
      </c>
    </row>
    <row r="1470">
      <c r="A1470" t="inlineStr">
        <is>
          <t>Li &amp; Qiu (2026)</t>
        </is>
      </c>
      <c r="B1470" t="n">
        <v>2775</v>
      </c>
      <c r="C1470" t="n">
        <v>-0.006354327707504504</v>
      </c>
      <c r="D1470" t="n">
        <v>143243</v>
      </c>
      <c r="E1470">
        <f>IF(ISNUMBER($BA1470),$BA1470,IF(AND(ISNUMBER($D1470),ISNUMBER($BW1470),ISNUMBER($BX1470)),$D1470*($BX1470-$BW1470+1),""))</f>
        <v>143243.0</v>
      </c>
      <c r="H1470" t="inlineStr">
        <is>
          <t>partial</t>
        </is>
      </c>
      <c r="I1470" t="inlineStr">
        <is>
          <t>T-Statistic available</t>
        </is>
      </c>
      <c r="J1470">
        <f>IF($BW1470&lt;&gt;"",$BW1470,"")</f>
        <v>2002.0</v>
      </c>
      <c r="K1470">
        <f>IF($BX1470&lt;&gt;"",$BX1470,"")</f>
        <v>2020.0</v>
      </c>
      <c r="L1470">
        <f>IF(AND(ISNUMBER($BW1470),ISNUMBER($BX1470)),($BW1470+$BX1470)/2,"")</f>
        <v>2011.0</v>
      </c>
      <c r="M1470">
        <f>IF($L1470&lt;&gt;"",$L1470,"")</f>
        <v>2011.0</v>
      </c>
      <c r="N1470">
        <f>IF(AND(ISNUMBER($BW1470),ISNUMBER($BX1470)),MIN(1,MAX(0,($BX1470-2016+1)/($BX1470-$BW1470+1))),"")</f>
        <v>0.2631578947368421</v>
      </c>
      <c r="O1470">
        <f>IF(AND(ISNUMBER($BW1470),ISNUMBER($BX1470)),MIN(1,MAX(0,($BX1470-2017+1)/($BX1470-$BW1470+1))),"")</f>
        <v>0.2105263157894737</v>
      </c>
      <c r="P1470">
        <f>IF(AND(ISNUMBER($BW1470),ISNUMBER($BX1470)),MIN(1,MAX(0,($BX1470-2018+1)/($BX1470-$BW1470+1))),"")</f>
        <v>0.1578947368421053</v>
      </c>
      <c r="Q1470">
        <f>IF(AND(ISNUMBER($BW1470),ISNUMBER($BX1470)),MIN(1,MAX(0,($BX1470-2019+1)/($BX1470-$BW1470+1))),"")</f>
        <v>0.1052631578947368</v>
      </c>
      <c r="R1470">
        <f>IF(AND(ISNUMBER($BW1470),ISNUMBER($BX1470)),MIN(1,MAX(0,($BX1470-2016+1)/($BX1470-$BW1470+1))),"")</f>
        <v>0.2631578947368421</v>
      </c>
      <c r="S1470">
        <f>IF($L1470&lt;&gt;"",IF($L1470&gt;=2015.5,1,0),"")</f>
        <v>0.0</v>
      </c>
      <c r="T1470">
        <f>IF($L1470&lt;&gt;"",IF($L1470&gt;=2016,1,0),"")</f>
        <v>0.0</v>
      </c>
      <c r="U1470">
        <f>IF(ISNUMBER($BX1470),IF($BX1470&gt;=2016,1,0),"")</f>
        <v>1.0</v>
      </c>
      <c r="V1470">
        <f>IF(ISNUMBER($BW1470),IF($BW1470&gt;=2016,1,0),"")</f>
        <v>0.0</v>
      </c>
      <c r="W1470" t="str">
        <f>IF(AND(ISNUMBER($BW1470),ISNUMBER($BX1470)),IF($BW1470&gt;=2016,"post-only",IF($BX1470&lt;2016,"pre-only","mixed")),"")</f>
        <v>mixed</v>
      </c>
      <c r="X1470">
        <f>IF(AND(ISNUMBER($BW1470),ISNUMBER($BX1470)),MIN(1,MAX(0,($BX1470-2017+1)/($BX1470-$BW1470+1))),"")</f>
        <v>0.2105263157894737</v>
      </c>
      <c r="Y1470">
        <f>IF(AND(ISNUMBER($BW1470),ISNUMBER($BX1470)),MIN(1,MAX(0,($BX1470-2018+1)/($BX1470-$BW1470+1))),"")</f>
        <v>0.1578947368421053</v>
      </c>
      <c r="Z1470">
        <f>IF(AND(ISNUMBER($BW1470),ISNUMBER($BX1470)),MIN(1,MAX(0,($BX1470-2019+1)/($BX1470-$BW1470+1))),"")</f>
        <v>0.1052631578947368</v>
      </c>
      <c r="AA1470">
        <f>IF(ISNUMBER($BX1470),IF($BX1470&gt;=2017,1,0),"")</f>
        <v>1.0</v>
      </c>
      <c r="AB1470">
        <f>IF(ISNUMBER($BX1470),IF($BX1470&gt;=2018,1,0),"")</f>
        <v>1.0</v>
      </c>
      <c r="AC1470">
        <f>IF(ISNUMBER($BX1470),IF($BX1470&gt;=2019,1,0),"")</f>
        <v>1.0</v>
      </c>
      <c r="AD1470">
        <f>IF($L1470&lt;&gt;"",IF($L1470&gt;2013,1,0),"")</f>
        <v>0.0</v>
      </c>
      <c r="AE1470">
        <f>IF($L1470&lt;&gt;"",1+IF($L1470&gt;2011,1,0)+IF($L1470&gt;2014,1,0),"")</f>
        <v>1.0</v>
      </c>
      <c r="AF1470" t="inlineStr">
        <is>
          <t>bond (yield)</t>
        </is>
      </c>
      <c r="AG1470" t="inlineStr">
        <is>
          <t>performance</t>
        </is>
      </c>
      <c r="AH1470" t="inlineStr">
        <is>
          <t>99_NCE</t>
        </is>
      </c>
      <c r="AI1470" t="inlineStr">
        <is>
          <t>without ETS/CT</t>
        </is>
      </c>
      <c r="AJ1470" t="inlineStr">
        <is>
          <t>without ETS/CT</t>
        </is>
      </c>
      <c r="AK1470" t="str">
        <f>IF(AND($CF1470&lt;&gt;"",IFERROR(INDEX(subsample_country_map!$B:$B,MATCH($CF1470,subsample_country_map!$A:$A,0)),"")&lt;&gt;""),INDEX(subsample_country_map!$B:$B,MATCH($CF1470,subsample_country_map!$A:$A,0)),INDEX(lookup!$AA:$AA,MATCH($A1470,lookup!$A:$A,0)))</f>
        <v>1_US</v>
      </c>
      <c r="AL1470" t="str">
        <f>IF(AND($CF1470&lt;&gt;"",IFERROR(INDEX(subsample_country_map!$C:$C,MATCH($CF1470,subsample_country_map!$A:$A,0)),"")&lt;&gt;""),INDEX(subsample_country_map!$C:$C,MATCH($CF1470,subsample_country_map!$A:$A,0)),INDEX(lookup!$AB:$AB,MATCH($A1470,lookup!$A:$A,0)))</f>
        <v>1_developed</v>
      </c>
      <c r="AM1470" t="str">
        <f>IF(AND($CF1470&lt;&gt;"",IFERROR(INDEX(subsample_country_map!$D:$D,MATCH($CF1470,subsample_country_map!$A:$A,0)),"")&lt;&gt;""),INDEX(subsample_country_map!$D:$D,MATCH($CF1470,subsample_country_map!$A:$A,0)),INDEX(lookup!$AC:$AC,MATCH($A1470,lookup!$A:$A,0)))</f>
        <v>1_western</v>
      </c>
      <c r="AN1470" t="str">
        <f>IF(AND($CF1470&lt;&gt;"",IFERROR(INDEX(subsample_country_map!$E:$E,MATCH($CF1470,subsample_country_map!$A:$A,0)),"")&lt;&gt;""),INDEX(subsample_country_map!$E:$E,MATCH($CF1470,subsample_country_map!$A:$A,0)),INDEX(lookup!$AD:$AD,MATCH($A1470,lookup!$A:$A,0)))</f>
        <v>1_common law</v>
      </c>
      <c r="AO1470" t="str">
        <f>INDEX(lookup!$Y:$Y,MATCH($A1470,lookup!$A:$A,0))</f>
        <v>1_not published</v>
      </c>
      <c r="AP1470" t="str">
        <f>INDEX(lookup!$Z:$Z,MATCH($A1470,lookup!$A:$A,0))</f>
        <v>99_NCE</v>
      </c>
      <c r="AQ1470" t="str">
        <f>INDEX(lookup!$W:$W,MATCH($A1470,lookup!$A:$A,0))</f>
        <v>1_fin/acc/econ</v>
      </c>
      <c r="AS1470" t="inlineStr">
        <is>
          <t>staging</t>
        </is>
      </c>
      <c r="AT1470" t="inlineStr">
        <is>
          <t>bad-CER</t>
        </is>
      </c>
      <c r="AU1470" t="inlineStr">
        <is>
          <t>cost</t>
        </is>
      </c>
      <c r="AV1470" t="inlineStr">
        <is>
          <t>1.580</t>
        </is>
      </c>
      <c r="AX1470" t="inlineStr">
        <is>
          <t>2.405</t>
        </is>
      </c>
      <c r="BA1470" t="n">
        <v>143243</v>
      </c>
      <c r="BB1470" t="inlineStr">
        <is>
          <t>1</t>
        </is>
      </c>
      <c r="BC1470" t="inlineStr">
        <is>
          <t>FE</t>
        </is>
      </c>
      <c r="BD1470" t="inlineStr">
        <is>
          <t>two-way:firm and year</t>
        </is>
      </c>
      <c r="BE1470" t="inlineStr">
        <is>
          <t>none</t>
        </is>
      </c>
      <c r="BI1470" t="inlineStr">
        <is>
          <t>Table IA.2</t>
        </is>
      </c>
      <c r="BJ1470" t="inlineStr">
        <is>
          <t>col 2</t>
        </is>
      </c>
      <c r="BK1470" t="inlineStr">
        <is>
          <t>IA-13</t>
        </is>
      </c>
      <c r="BL1470" t="inlineStr">
        <is>
          <t>Pollution 1.580** (2.405)</t>
        </is>
      </c>
      <c r="BM1470" t="inlineStr">
        <is>
          <t>Pollution</t>
        </is>
      </c>
      <c r="BN1470" t="inlineStr">
        <is>
          <t>CS</t>
        </is>
      </c>
      <c r="BO1470" t="inlineStr">
        <is>
          <t>update</t>
        </is>
      </c>
      <c r="BP1470" t="inlineStr">
        <is>
          <t>Li &amp; Qiu (2026)</t>
        </is>
      </c>
      <c r="BQ1470" t="inlineStr">
        <is>
          <t>computed</t>
        </is>
      </c>
      <c r="BT1470" t="n">
        <v>0</v>
      </c>
      <c r="BU1470" t="inlineStr">
        <is>
          <t>staging_Li_Qui_2026.csv</t>
        </is>
      </c>
      <c r="BW1470" t="n">
        <v>2002</v>
      </c>
      <c r="BX1470" t="n">
        <v>2020</v>
      </c>
      <c r="BY1470" t="inlineStr">
        <is>
          <t>US</t>
        </is>
      </c>
      <c r="BZ1470" t="n">
        <v>2011</v>
      </c>
      <c r="CA1470" t="n">
        <v>0.2631578947368421</v>
      </c>
      <c r="CB1470" t="n">
        <v>0</v>
      </c>
      <c r="CC1470" t="n">
        <v>1</v>
      </c>
      <c r="CD1470" t="n">
        <v>-0.006354413233491117</v>
      </c>
      <c r="CE1470" t="n">
        <v>1</v>
      </c>
    </row>
    <row r="1471">
      <c r="A1471" t="inlineStr">
        <is>
          <t>Li &amp; Qiu (2026)</t>
        </is>
      </c>
      <c r="B1471" t="n">
        <v>2776</v>
      </c>
      <c r="C1471" t="n">
        <v>-0.008673968495453408</v>
      </c>
      <c r="D1471" t="n">
        <v>143243</v>
      </c>
      <c r="E1471">
        <f>IF(ISNUMBER($BA1471),$BA1471,IF(AND(ISNUMBER($D1471),ISNUMBER($BW1471),ISNUMBER($BX1471)),$D1471*($BX1471-$BW1471+1),""))</f>
        <v>143243.0</v>
      </c>
      <c r="H1471" t="inlineStr">
        <is>
          <t>partial</t>
        </is>
      </c>
      <c r="I1471" t="inlineStr">
        <is>
          <t>T-Statistic available</t>
        </is>
      </c>
      <c r="J1471">
        <f>IF($BW1471&lt;&gt;"",$BW1471,"")</f>
        <v>2002.0</v>
      </c>
      <c r="K1471">
        <f>IF($BX1471&lt;&gt;"",$BX1471,"")</f>
        <v>2020.0</v>
      </c>
      <c r="L1471">
        <f>IF(AND(ISNUMBER($BW1471),ISNUMBER($BX1471)),($BW1471+$BX1471)/2,"")</f>
        <v>2011.0</v>
      </c>
      <c r="M1471">
        <f>IF($L1471&lt;&gt;"",$L1471,"")</f>
        <v>2011.0</v>
      </c>
      <c r="N1471">
        <f>IF(AND(ISNUMBER($BW1471),ISNUMBER($BX1471)),MIN(1,MAX(0,($BX1471-2016+1)/($BX1471-$BW1471+1))),"")</f>
        <v>0.2631578947368421</v>
      </c>
      <c r="O1471">
        <f>IF(AND(ISNUMBER($BW1471),ISNUMBER($BX1471)),MIN(1,MAX(0,($BX1471-2017+1)/($BX1471-$BW1471+1))),"")</f>
        <v>0.2105263157894737</v>
      </c>
      <c r="P1471">
        <f>IF(AND(ISNUMBER($BW1471),ISNUMBER($BX1471)),MIN(1,MAX(0,($BX1471-2018+1)/($BX1471-$BW1471+1))),"")</f>
        <v>0.1578947368421053</v>
      </c>
      <c r="Q1471">
        <f>IF(AND(ISNUMBER($BW1471),ISNUMBER($BX1471)),MIN(1,MAX(0,($BX1471-2019+1)/($BX1471-$BW1471+1))),"")</f>
        <v>0.1052631578947368</v>
      </c>
      <c r="R1471">
        <f>IF(AND(ISNUMBER($BW1471),ISNUMBER($BX1471)),MIN(1,MAX(0,($BX1471-2016+1)/($BX1471-$BW1471+1))),"")</f>
        <v>0.2631578947368421</v>
      </c>
      <c r="S1471">
        <f>IF($L1471&lt;&gt;"",IF($L1471&gt;=2015.5,1,0),"")</f>
        <v>0.0</v>
      </c>
      <c r="T1471">
        <f>IF($L1471&lt;&gt;"",IF($L1471&gt;=2016,1,0),"")</f>
        <v>0.0</v>
      </c>
      <c r="U1471">
        <f>IF(ISNUMBER($BX1471),IF($BX1471&gt;=2016,1,0),"")</f>
        <v>1.0</v>
      </c>
      <c r="V1471">
        <f>IF(ISNUMBER($BW1471),IF($BW1471&gt;=2016,1,0),"")</f>
        <v>0.0</v>
      </c>
      <c r="W1471" t="str">
        <f>IF(AND(ISNUMBER($BW1471),ISNUMBER($BX1471)),IF($BW1471&gt;=2016,"post-only",IF($BX1471&lt;2016,"pre-only","mixed")),"")</f>
        <v>mixed</v>
      </c>
      <c r="X1471">
        <f>IF(AND(ISNUMBER($BW1471),ISNUMBER($BX1471)),MIN(1,MAX(0,($BX1471-2017+1)/($BX1471-$BW1471+1))),"")</f>
        <v>0.2105263157894737</v>
      </c>
      <c r="Y1471">
        <f>IF(AND(ISNUMBER($BW1471),ISNUMBER($BX1471)),MIN(1,MAX(0,($BX1471-2018+1)/($BX1471-$BW1471+1))),"")</f>
        <v>0.1578947368421053</v>
      </c>
      <c r="Z1471">
        <f>IF(AND(ISNUMBER($BW1471),ISNUMBER($BX1471)),MIN(1,MAX(0,($BX1471-2019+1)/($BX1471-$BW1471+1))),"")</f>
        <v>0.1052631578947368</v>
      </c>
      <c r="AA1471">
        <f>IF(ISNUMBER($BX1471),IF($BX1471&gt;=2017,1,0),"")</f>
        <v>1.0</v>
      </c>
      <c r="AB1471">
        <f>IF(ISNUMBER($BX1471),IF($BX1471&gt;=2018,1,0),"")</f>
        <v>1.0</v>
      </c>
      <c r="AC1471">
        <f>IF(ISNUMBER($BX1471),IF($BX1471&gt;=2019,1,0),"")</f>
        <v>1.0</v>
      </c>
      <c r="AD1471">
        <f>IF($L1471&lt;&gt;"",IF($L1471&gt;2013,1,0),"")</f>
        <v>0.0</v>
      </c>
      <c r="AE1471">
        <f>IF($L1471&lt;&gt;"",1+IF($L1471&gt;2011,1,0)+IF($L1471&gt;2014,1,0),"")</f>
        <v>1.0</v>
      </c>
      <c r="AF1471" t="inlineStr">
        <is>
          <t>bond (yield)</t>
        </is>
      </c>
      <c r="AG1471" t="inlineStr">
        <is>
          <t>performance</t>
        </is>
      </c>
      <c r="AH1471" t="inlineStr">
        <is>
          <t>99_NCE</t>
        </is>
      </c>
      <c r="AI1471" t="inlineStr">
        <is>
          <t>without ETS/CT</t>
        </is>
      </c>
      <c r="AJ1471" t="inlineStr">
        <is>
          <t>without ETS/CT</t>
        </is>
      </c>
      <c r="AK1471" t="str">
        <f>IF(AND($CF1471&lt;&gt;"",IFERROR(INDEX(subsample_country_map!$B:$B,MATCH($CF1471,subsample_country_map!$A:$A,0)),"")&lt;&gt;""),INDEX(subsample_country_map!$B:$B,MATCH($CF1471,subsample_country_map!$A:$A,0)),INDEX(lookup!$AA:$AA,MATCH($A1471,lookup!$A:$A,0)))</f>
        <v>1_US</v>
      </c>
      <c r="AL1471" t="str">
        <f>IF(AND($CF1471&lt;&gt;"",IFERROR(INDEX(subsample_country_map!$C:$C,MATCH($CF1471,subsample_country_map!$A:$A,0)),"")&lt;&gt;""),INDEX(subsample_country_map!$C:$C,MATCH($CF1471,subsample_country_map!$A:$A,0)),INDEX(lookup!$AB:$AB,MATCH($A1471,lookup!$A:$A,0)))</f>
        <v>1_developed</v>
      </c>
      <c r="AM1471" t="str">
        <f>IF(AND($CF1471&lt;&gt;"",IFERROR(INDEX(subsample_country_map!$D:$D,MATCH($CF1471,subsample_country_map!$A:$A,0)),"")&lt;&gt;""),INDEX(subsample_country_map!$D:$D,MATCH($CF1471,subsample_country_map!$A:$A,0)),INDEX(lookup!$AC:$AC,MATCH($A1471,lookup!$A:$A,0)))</f>
        <v>1_western</v>
      </c>
      <c r="AN1471" t="str">
        <f>IF(AND($CF1471&lt;&gt;"",IFERROR(INDEX(subsample_country_map!$E:$E,MATCH($CF1471,subsample_country_map!$A:$A,0)),"")&lt;&gt;""),INDEX(subsample_country_map!$E:$E,MATCH($CF1471,subsample_country_map!$A:$A,0)),INDEX(lookup!$AD:$AD,MATCH($A1471,lookup!$A:$A,0)))</f>
        <v>1_common law</v>
      </c>
      <c r="AO1471" t="str">
        <f>INDEX(lookup!$Y:$Y,MATCH($A1471,lookup!$A:$A,0))</f>
        <v>1_not published</v>
      </c>
      <c r="AP1471" t="str">
        <f>INDEX(lookup!$Z:$Z,MATCH($A1471,lookup!$A:$A,0))</f>
        <v>99_NCE</v>
      </c>
      <c r="AQ1471" t="str">
        <f>INDEX(lookup!$W:$W,MATCH($A1471,lookup!$A:$A,0))</f>
        <v>1_fin/acc/econ</v>
      </c>
      <c r="AS1471" t="inlineStr">
        <is>
          <t>staging</t>
        </is>
      </c>
      <c r="AT1471" t="inlineStr">
        <is>
          <t>bad-CER</t>
        </is>
      </c>
      <c r="AU1471" t="inlineStr">
        <is>
          <t>cost</t>
        </is>
      </c>
      <c r="AV1471" t="inlineStr">
        <is>
          <t>1.361</t>
        </is>
      </c>
      <c r="AX1471" t="inlineStr">
        <is>
          <t>3.283</t>
        </is>
      </c>
      <c r="BA1471" t="n">
        <v>143243</v>
      </c>
      <c r="BB1471" t="inlineStr">
        <is>
          <t>1</t>
        </is>
      </c>
      <c r="BC1471" t="inlineStr">
        <is>
          <t>FE</t>
        </is>
      </c>
      <c r="BD1471" t="inlineStr">
        <is>
          <t>two-way:firm and year</t>
        </is>
      </c>
      <c r="BE1471" t="inlineStr">
        <is>
          <t>none</t>
        </is>
      </c>
      <c r="BI1471" t="inlineStr">
        <is>
          <t>Table IA.2</t>
        </is>
      </c>
      <c r="BJ1471" t="inlineStr">
        <is>
          <t>col 3</t>
        </is>
      </c>
      <c r="BK1471" t="inlineStr">
        <is>
          <t>IA-13</t>
        </is>
      </c>
      <c r="BL1471" t="inlineStr">
        <is>
          <t>Pollution 1.361*** (3.283)</t>
        </is>
      </c>
      <c r="BM1471" t="inlineStr">
        <is>
          <t>Pollution</t>
        </is>
      </c>
      <c r="BN1471" t="inlineStr">
        <is>
          <t>CS</t>
        </is>
      </c>
      <c r="BO1471" t="inlineStr">
        <is>
          <t>update</t>
        </is>
      </c>
      <c r="BP1471" t="inlineStr">
        <is>
          <t>Li &amp; Qiu (2026)</t>
        </is>
      </c>
      <c r="BQ1471" t="inlineStr">
        <is>
          <t>computed</t>
        </is>
      </c>
      <c r="BT1471" t="n">
        <v>0</v>
      </c>
      <c r="BU1471" t="inlineStr">
        <is>
          <t>staging_Li_Qui_2026.csv</t>
        </is>
      </c>
      <c r="BW1471" t="n">
        <v>2002</v>
      </c>
      <c r="BX1471" t="n">
        <v>2020</v>
      </c>
      <c r="BY1471" t="inlineStr">
        <is>
          <t>US</t>
        </is>
      </c>
      <c r="BZ1471" t="n">
        <v>2011</v>
      </c>
      <c r="CA1471" t="n">
        <v>0.2631578947368421</v>
      </c>
      <c r="CB1471" t="n">
        <v>0</v>
      </c>
      <c r="CC1471" t="n">
        <v>1</v>
      </c>
      <c r="CD1471" t="n">
        <v>-0.008674186041839112</v>
      </c>
      <c r="CE1471" t="n">
        <v>1</v>
      </c>
    </row>
    <row r="1472">
      <c r="A1472" t="inlineStr">
        <is>
          <t>Li &amp; Qiu (2026)</t>
        </is>
      </c>
      <c r="B1472" t="n">
        <v>2777</v>
      </c>
      <c r="C1472" t="n">
        <v>-0.01105757313710616</v>
      </c>
      <c r="D1472" t="n">
        <v>5620</v>
      </c>
      <c r="E1472">
        <f>IF(ISNUMBER($BA1472),$BA1472,IF(AND(ISNUMBER($D1472),ISNUMBER($BW1472),ISNUMBER($BX1472)),$D1472*($BX1472-$BW1472+1),""))</f>
        <v>5620.0</v>
      </c>
      <c r="H1472" t="inlineStr">
        <is>
          <t>partial</t>
        </is>
      </c>
      <c r="I1472" t="inlineStr">
        <is>
          <t>T-Statistic available</t>
        </is>
      </c>
      <c r="J1472">
        <f>IF($BW1472&lt;&gt;"",$BW1472,"")</f>
        <v>2002.0</v>
      </c>
      <c r="K1472">
        <f>IF($BX1472&lt;&gt;"",$BX1472,"")</f>
        <v>2020.0</v>
      </c>
      <c r="L1472">
        <f>IF(AND(ISNUMBER($BW1472),ISNUMBER($BX1472)),($BW1472+$BX1472)/2,"")</f>
        <v>2011.0</v>
      </c>
      <c r="M1472">
        <f>IF($L1472&lt;&gt;"",$L1472,"")</f>
        <v>2011.0</v>
      </c>
      <c r="N1472">
        <f>IF(AND(ISNUMBER($BW1472),ISNUMBER($BX1472)),MIN(1,MAX(0,($BX1472-2016+1)/($BX1472-$BW1472+1))),"")</f>
        <v>0.2631578947368421</v>
      </c>
      <c r="O1472">
        <f>IF(AND(ISNUMBER($BW1472),ISNUMBER($BX1472)),MIN(1,MAX(0,($BX1472-2017+1)/($BX1472-$BW1472+1))),"")</f>
        <v>0.2105263157894737</v>
      </c>
      <c r="P1472">
        <f>IF(AND(ISNUMBER($BW1472),ISNUMBER($BX1472)),MIN(1,MAX(0,($BX1472-2018+1)/($BX1472-$BW1472+1))),"")</f>
        <v>0.1578947368421053</v>
      </c>
      <c r="Q1472">
        <f>IF(AND(ISNUMBER($BW1472),ISNUMBER($BX1472)),MIN(1,MAX(0,($BX1472-2019+1)/($BX1472-$BW1472+1))),"")</f>
        <v>0.1052631578947368</v>
      </c>
      <c r="R1472">
        <f>IF(AND(ISNUMBER($BW1472),ISNUMBER($BX1472)),MIN(1,MAX(0,($BX1472-2016+1)/($BX1472-$BW1472+1))),"")</f>
        <v>0.2631578947368421</v>
      </c>
      <c r="S1472">
        <f>IF($L1472&lt;&gt;"",IF($L1472&gt;=2015.5,1,0),"")</f>
        <v>0.0</v>
      </c>
      <c r="T1472">
        <f>IF($L1472&lt;&gt;"",IF($L1472&gt;=2016,1,0),"")</f>
        <v>0.0</v>
      </c>
      <c r="U1472">
        <f>IF(ISNUMBER($BX1472),IF($BX1472&gt;=2016,1,0),"")</f>
        <v>1.0</v>
      </c>
      <c r="V1472">
        <f>IF(ISNUMBER($BW1472),IF($BW1472&gt;=2016,1,0),"")</f>
        <v>0.0</v>
      </c>
      <c r="W1472" t="str">
        <f>IF(AND(ISNUMBER($BW1472),ISNUMBER($BX1472)),IF($BW1472&gt;=2016,"post-only",IF($BX1472&lt;2016,"pre-only","mixed")),"")</f>
        <v>mixed</v>
      </c>
      <c r="X1472">
        <f>IF(AND(ISNUMBER($BW1472),ISNUMBER($BX1472)),MIN(1,MAX(0,($BX1472-2017+1)/($BX1472-$BW1472+1))),"")</f>
        <v>0.2105263157894737</v>
      </c>
      <c r="Y1472">
        <f>IF(AND(ISNUMBER($BW1472),ISNUMBER($BX1472)),MIN(1,MAX(0,($BX1472-2018+1)/($BX1472-$BW1472+1))),"")</f>
        <v>0.1578947368421053</v>
      </c>
      <c r="Z1472">
        <f>IF(AND(ISNUMBER($BW1472),ISNUMBER($BX1472)),MIN(1,MAX(0,($BX1472-2019+1)/($BX1472-$BW1472+1))),"")</f>
        <v>0.1052631578947368</v>
      </c>
      <c r="AA1472">
        <f>IF(ISNUMBER($BX1472),IF($BX1472&gt;=2017,1,0),"")</f>
        <v>1.0</v>
      </c>
      <c r="AB1472">
        <f>IF(ISNUMBER($BX1472),IF($BX1472&gt;=2018,1,0),"")</f>
        <v>1.0</v>
      </c>
      <c r="AC1472">
        <f>IF(ISNUMBER($BX1472),IF($BX1472&gt;=2019,1,0),"")</f>
        <v>1.0</v>
      </c>
      <c r="AD1472">
        <f>IF($L1472&lt;&gt;"",IF($L1472&gt;2013,1,0),"")</f>
        <v>0.0</v>
      </c>
      <c r="AE1472">
        <f>IF($L1472&lt;&gt;"",1+IF($L1472&gt;2011,1,0)+IF($L1472&gt;2014,1,0),"")</f>
        <v>1.0</v>
      </c>
      <c r="AF1472" t="inlineStr">
        <is>
          <t>bond (yield)</t>
        </is>
      </c>
      <c r="AG1472" t="inlineStr">
        <is>
          <t>performance</t>
        </is>
      </c>
      <c r="AH1472" t="inlineStr">
        <is>
          <t>99_NCE</t>
        </is>
      </c>
      <c r="AI1472" t="inlineStr">
        <is>
          <t>without ETS/CT</t>
        </is>
      </c>
      <c r="AJ1472" t="inlineStr">
        <is>
          <t>without ETS/CT</t>
        </is>
      </c>
      <c r="AK1472" t="str">
        <f>IF(AND($CF1472&lt;&gt;"",IFERROR(INDEX(subsample_country_map!$B:$B,MATCH($CF1472,subsample_country_map!$A:$A,0)),"")&lt;&gt;""),INDEX(subsample_country_map!$B:$B,MATCH($CF1472,subsample_country_map!$A:$A,0)),INDEX(lookup!$AA:$AA,MATCH($A1472,lookup!$A:$A,0)))</f>
        <v>1_US</v>
      </c>
      <c r="AL1472" t="str">
        <f>IF(AND($CF1472&lt;&gt;"",IFERROR(INDEX(subsample_country_map!$C:$C,MATCH($CF1472,subsample_country_map!$A:$A,0)),"")&lt;&gt;""),INDEX(subsample_country_map!$C:$C,MATCH($CF1472,subsample_country_map!$A:$A,0)),INDEX(lookup!$AB:$AB,MATCH($A1472,lookup!$A:$A,0)))</f>
        <v>1_developed</v>
      </c>
      <c r="AM1472" t="str">
        <f>IF(AND($CF1472&lt;&gt;"",IFERROR(INDEX(subsample_country_map!$D:$D,MATCH($CF1472,subsample_country_map!$A:$A,0)),"")&lt;&gt;""),INDEX(subsample_country_map!$D:$D,MATCH($CF1472,subsample_country_map!$A:$A,0)),INDEX(lookup!$AC:$AC,MATCH($A1472,lookup!$A:$A,0)))</f>
        <v>1_western</v>
      </c>
      <c r="AN1472" t="str">
        <f>IF(AND($CF1472&lt;&gt;"",IFERROR(INDEX(subsample_country_map!$E:$E,MATCH($CF1472,subsample_country_map!$A:$A,0)),"")&lt;&gt;""),INDEX(subsample_country_map!$E:$E,MATCH($CF1472,subsample_country_map!$A:$A,0)),INDEX(lookup!$AD:$AD,MATCH($A1472,lookup!$A:$A,0)))</f>
        <v>1_common law</v>
      </c>
      <c r="AO1472" t="str">
        <f>INDEX(lookup!$Y:$Y,MATCH($A1472,lookup!$A:$A,0))</f>
        <v>1_not published</v>
      </c>
      <c r="AP1472" t="str">
        <f>INDEX(lookup!$Z:$Z,MATCH($A1472,lookup!$A:$A,0))</f>
        <v>99_NCE</v>
      </c>
      <c r="AQ1472" t="str">
        <f>INDEX(lookup!$W:$W,MATCH($A1472,lookup!$A:$A,0))</f>
        <v>1_fin/acc/econ</v>
      </c>
      <c r="AS1472" t="inlineStr">
        <is>
          <t>staging</t>
        </is>
      </c>
      <c r="AT1472" t="inlineStr">
        <is>
          <t>bad-CER</t>
        </is>
      </c>
      <c r="AU1472" t="inlineStr">
        <is>
          <t>cost</t>
        </is>
      </c>
      <c r="AV1472" t="inlineStr">
        <is>
          <t>0.827</t>
        </is>
      </c>
      <c r="AX1472" t="inlineStr">
        <is>
          <t>0.829</t>
        </is>
      </c>
      <c r="BA1472" t="n">
        <v>5620</v>
      </c>
      <c r="BB1472" t="inlineStr">
        <is>
          <t>0</t>
        </is>
      </c>
      <c r="BC1472" t="inlineStr">
        <is>
          <t>FE</t>
        </is>
      </c>
      <c r="BD1472" t="inlineStr">
        <is>
          <t>two-way:firm and year</t>
        </is>
      </c>
      <c r="BE1472" t="inlineStr">
        <is>
          <t>period</t>
        </is>
      </c>
      <c r="BF1472" t="inlineStr">
        <is>
          <t>sample 2002-2016 (RavenPack data availability)</t>
        </is>
      </c>
      <c r="BG1472" t="inlineStr">
        <is>
          <t>2002</t>
        </is>
      </c>
      <c r="BH1472" t="inlineStr">
        <is>
          <t>2016</t>
        </is>
      </c>
      <c r="BI1472" t="inlineStr">
        <is>
          <t>Table IA.5</t>
        </is>
      </c>
      <c r="BJ1472" t="inlineStr">
        <is>
          <t>col 1</t>
        </is>
      </c>
      <c r="BK1472" t="inlineStr">
        <is>
          <t>IA-16</t>
        </is>
      </c>
      <c r="BL1472" t="inlineStr">
        <is>
          <t>∆Pollution 0.827 (0.829)</t>
        </is>
      </c>
      <c r="BM1472" t="inlineStr">
        <is>
          <t>∆Pollution</t>
        </is>
      </c>
      <c r="BN1472" t="inlineStr">
        <is>
          <t>∆CS</t>
        </is>
      </c>
      <c r="BO1472" t="inlineStr">
        <is>
          <t>update</t>
        </is>
      </c>
      <c r="BP1472" t="inlineStr">
        <is>
          <t>Li &amp; Qiu (2026)</t>
        </is>
      </c>
      <c r="BQ1472" t="inlineStr">
        <is>
          <t>computed</t>
        </is>
      </c>
      <c r="BT1472" t="n">
        <v>0</v>
      </c>
      <c r="BU1472" t="inlineStr">
        <is>
          <t>staging_Li_Qui_2026.csv</t>
        </is>
      </c>
      <c r="BW1472" t="n">
        <v>2002</v>
      </c>
      <c r="BX1472" t="n">
        <v>2020</v>
      </c>
      <c r="BY1472" t="inlineStr">
        <is>
          <t>US</t>
        </is>
      </c>
      <c r="BZ1472" t="n">
        <v>2011</v>
      </c>
      <c r="CA1472" t="n">
        <v>0.2631578947368421</v>
      </c>
      <c r="CB1472" t="n">
        <v>0</v>
      </c>
      <c r="CC1472" t="n">
        <v>1</v>
      </c>
      <c r="CD1472" t="n">
        <v>-0.01105802383971224</v>
      </c>
      <c r="CE1472" t="n">
        <v>1</v>
      </c>
    </row>
    <row r="1473">
      <c r="A1473" t="inlineStr">
        <is>
          <t>Li &amp; Qiu (2026)</t>
        </is>
      </c>
      <c r="B1473" t="n">
        <v>2778</v>
      </c>
      <c r="C1473" t="n">
        <v>-0.006722836729645402</v>
      </c>
      <c r="D1473" t="n">
        <v>5620</v>
      </c>
      <c r="E1473">
        <f>IF(ISNUMBER($BA1473),$BA1473,IF(AND(ISNUMBER($D1473),ISNUMBER($BW1473),ISNUMBER($BX1473)),$D1473*($BX1473-$BW1473+1),""))</f>
        <v>5620.0</v>
      </c>
      <c r="H1473" t="inlineStr">
        <is>
          <t>partial</t>
        </is>
      </c>
      <c r="I1473" t="inlineStr">
        <is>
          <t>T-Statistic available</t>
        </is>
      </c>
      <c r="J1473">
        <f>IF($BW1473&lt;&gt;"",$BW1473,"")</f>
        <v>2002.0</v>
      </c>
      <c r="K1473">
        <f>IF($BX1473&lt;&gt;"",$BX1473,"")</f>
        <v>2020.0</v>
      </c>
      <c r="L1473">
        <f>IF(AND(ISNUMBER($BW1473),ISNUMBER($BX1473)),($BW1473+$BX1473)/2,"")</f>
        <v>2011.0</v>
      </c>
      <c r="M1473">
        <f>IF($L1473&lt;&gt;"",$L1473,"")</f>
        <v>2011.0</v>
      </c>
      <c r="N1473">
        <f>IF(AND(ISNUMBER($BW1473),ISNUMBER($BX1473)),MIN(1,MAX(0,($BX1473-2016+1)/($BX1473-$BW1473+1))),"")</f>
        <v>0.2631578947368421</v>
      </c>
      <c r="O1473">
        <f>IF(AND(ISNUMBER($BW1473),ISNUMBER($BX1473)),MIN(1,MAX(0,($BX1473-2017+1)/($BX1473-$BW1473+1))),"")</f>
        <v>0.2105263157894737</v>
      </c>
      <c r="P1473">
        <f>IF(AND(ISNUMBER($BW1473),ISNUMBER($BX1473)),MIN(1,MAX(0,($BX1473-2018+1)/($BX1473-$BW1473+1))),"")</f>
        <v>0.1578947368421053</v>
      </c>
      <c r="Q1473">
        <f>IF(AND(ISNUMBER($BW1473),ISNUMBER($BX1473)),MIN(1,MAX(0,($BX1473-2019+1)/($BX1473-$BW1473+1))),"")</f>
        <v>0.1052631578947368</v>
      </c>
      <c r="R1473">
        <f>IF(AND(ISNUMBER($BW1473),ISNUMBER($BX1473)),MIN(1,MAX(0,($BX1473-2016+1)/($BX1473-$BW1473+1))),"")</f>
        <v>0.2631578947368421</v>
      </c>
      <c r="S1473">
        <f>IF($L1473&lt;&gt;"",IF($L1473&gt;=2015.5,1,0),"")</f>
        <v>0.0</v>
      </c>
      <c r="T1473">
        <f>IF($L1473&lt;&gt;"",IF($L1473&gt;=2016,1,0),"")</f>
        <v>0.0</v>
      </c>
      <c r="U1473">
        <f>IF(ISNUMBER($BX1473),IF($BX1473&gt;=2016,1,0),"")</f>
        <v>1.0</v>
      </c>
      <c r="V1473">
        <f>IF(ISNUMBER($BW1473),IF($BW1473&gt;=2016,1,0),"")</f>
        <v>0.0</v>
      </c>
      <c r="W1473" t="str">
        <f>IF(AND(ISNUMBER($BW1473),ISNUMBER($BX1473)),IF($BW1473&gt;=2016,"post-only",IF($BX1473&lt;2016,"pre-only","mixed")),"")</f>
        <v>mixed</v>
      </c>
      <c r="X1473">
        <f>IF(AND(ISNUMBER($BW1473),ISNUMBER($BX1473)),MIN(1,MAX(0,($BX1473-2017+1)/($BX1473-$BW1473+1))),"")</f>
        <v>0.2105263157894737</v>
      </c>
      <c r="Y1473">
        <f>IF(AND(ISNUMBER($BW1473),ISNUMBER($BX1473)),MIN(1,MAX(0,($BX1473-2018+1)/($BX1473-$BW1473+1))),"")</f>
        <v>0.1578947368421053</v>
      </c>
      <c r="Z1473">
        <f>IF(AND(ISNUMBER($BW1473),ISNUMBER($BX1473)),MIN(1,MAX(0,($BX1473-2019+1)/($BX1473-$BW1473+1))),"")</f>
        <v>0.1052631578947368</v>
      </c>
      <c r="AA1473">
        <f>IF(ISNUMBER($BX1473),IF($BX1473&gt;=2017,1,0),"")</f>
        <v>1.0</v>
      </c>
      <c r="AB1473">
        <f>IF(ISNUMBER($BX1473),IF($BX1473&gt;=2018,1,0),"")</f>
        <v>1.0</v>
      </c>
      <c r="AC1473">
        <f>IF(ISNUMBER($BX1473),IF($BX1473&gt;=2019,1,0),"")</f>
        <v>1.0</v>
      </c>
      <c r="AD1473">
        <f>IF($L1473&lt;&gt;"",IF($L1473&gt;2013,1,0),"")</f>
        <v>0.0</v>
      </c>
      <c r="AE1473">
        <f>IF($L1473&lt;&gt;"",1+IF($L1473&gt;2011,1,0)+IF($L1473&gt;2014,1,0),"")</f>
        <v>1.0</v>
      </c>
      <c r="AF1473" t="inlineStr">
        <is>
          <t>bond (yield)</t>
        </is>
      </c>
      <c r="AG1473" t="inlineStr">
        <is>
          <t>performance</t>
        </is>
      </c>
      <c r="AH1473" t="inlineStr">
        <is>
          <t>99_NCE</t>
        </is>
      </c>
      <c r="AI1473" t="inlineStr">
        <is>
          <t>without ETS/CT</t>
        </is>
      </c>
      <c r="AJ1473" t="inlineStr">
        <is>
          <t>without ETS/CT</t>
        </is>
      </c>
      <c r="AK1473" t="str">
        <f>IF(AND($CF1473&lt;&gt;"",IFERROR(INDEX(subsample_country_map!$B:$B,MATCH($CF1473,subsample_country_map!$A:$A,0)),"")&lt;&gt;""),INDEX(subsample_country_map!$B:$B,MATCH($CF1473,subsample_country_map!$A:$A,0)),INDEX(lookup!$AA:$AA,MATCH($A1473,lookup!$A:$A,0)))</f>
        <v>1_US</v>
      </c>
      <c r="AL1473" t="str">
        <f>IF(AND($CF1473&lt;&gt;"",IFERROR(INDEX(subsample_country_map!$C:$C,MATCH($CF1473,subsample_country_map!$A:$A,0)),"")&lt;&gt;""),INDEX(subsample_country_map!$C:$C,MATCH($CF1473,subsample_country_map!$A:$A,0)),INDEX(lookup!$AB:$AB,MATCH($A1473,lookup!$A:$A,0)))</f>
        <v>1_developed</v>
      </c>
      <c r="AM1473" t="str">
        <f>IF(AND($CF1473&lt;&gt;"",IFERROR(INDEX(subsample_country_map!$D:$D,MATCH($CF1473,subsample_country_map!$A:$A,0)),"")&lt;&gt;""),INDEX(subsample_country_map!$D:$D,MATCH($CF1473,subsample_country_map!$A:$A,0)),INDEX(lookup!$AC:$AC,MATCH($A1473,lookup!$A:$A,0)))</f>
        <v>1_western</v>
      </c>
      <c r="AN1473" t="str">
        <f>IF(AND($CF1473&lt;&gt;"",IFERROR(INDEX(subsample_country_map!$E:$E,MATCH($CF1473,subsample_country_map!$A:$A,0)),"")&lt;&gt;""),INDEX(subsample_country_map!$E:$E,MATCH($CF1473,subsample_country_map!$A:$A,0)),INDEX(lookup!$AD:$AD,MATCH($A1473,lookup!$A:$A,0)))</f>
        <v>1_common law</v>
      </c>
      <c r="AO1473" t="str">
        <f>INDEX(lookup!$Y:$Y,MATCH($A1473,lookup!$A:$A,0))</f>
        <v>1_not published</v>
      </c>
      <c r="AP1473" t="str">
        <f>INDEX(lookup!$Z:$Z,MATCH($A1473,lookup!$A:$A,0))</f>
        <v>99_NCE</v>
      </c>
      <c r="AQ1473" t="str">
        <f>INDEX(lookup!$W:$W,MATCH($A1473,lookup!$A:$A,0))</f>
        <v>1_fin/acc/econ</v>
      </c>
      <c r="AS1473" t="inlineStr">
        <is>
          <t>staging</t>
        </is>
      </c>
      <c r="AT1473" t="inlineStr">
        <is>
          <t>bad-CER</t>
        </is>
      </c>
      <c r="AU1473" t="inlineStr">
        <is>
          <t>cost</t>
        </is>
      </c>
      <c r="AV1473" t="inlineStr">
        <is>
          <t>0.642</t>
        </is>
      </c>
      <c r="AX1473" t="inlineStr">
        <is>
          <t>0.504</t>
        </is>
      </c>
      <c r="BA1473" t="n">
        <v>5620</v>
      </c>
      <c r="BB1473" t="inlineStr">
        <is>
          <t>0</t>
        </is>
      </c>
      <c r="BC1473" t="inlineStr">
        <is>
          <t>FE</t>
        </is>
      </c>
      <c r="BD1473" t="inlineStr">
        <is>
          <t>two-way:firm and year</t>
        </is>
      </c>
      <c r="BE1473" t="inlineStr">
        <is>
          <t>period</t>
        </is>
      </c>
      <c r="BF1473" t="inlineStr">
        <is>
          <t>sample 2002-2016 (RavenPack data availability)</t>
        </is>
      </c>
      <c r="BG1473" t="inlineStr">
        <is>
          <t>2002</t>
        </is>
      </c>
      <c r="BH1473" t="inlineStr">
        <is>
          <t>2016</t>
        </is>
      </c>
      <c r="BI1473" t="inlineStr">
        <is>
          <t>Table IA.5</t>
        </is>
      </c>
      <c r="BJ1473" t="inlineStr">
        <is>
          <t>col 2</t>
        </is>
      </c>
      <c r="BK1473" t="inlineStr">
        <is>
          <t>IA-16</t>
        </is>
      </c>
      <c r="BL1473" t="inlineStr">
        <is>
          <t>∆Pollution 0.642 (0.504)</t>
        </is>
      </c>
      <c r="BM1473" t="inlineStr">
        <is>
          <t>∆Pollution</t>
        </is>
      </c>
      <c r="BN1473" t="inlineStr">
        <is>
          <t>∆CS</t>
        </is>
      </c>
      <c r="BO1473" t="inlineStr">
        <is>
          <t>update</t>
        </is>
      </c>
      <c r="BP1473" t="inlineStr">
        <is>
          <t>Li &amp; Qiu (2026)</t>
        </is>
      </c>
      <c r="BQ1473" t="inlineStr">
        <is>
          <t>computed</t>
        </is>
      </c>
      <c r="BT1473" t="n">
        <v>0</v>
      </c>
      <c r="BU1473" t="inlineStr">
        <is>
          <t>staging_Li_Qui_2026.csv</t>
        </is>
      </c>
      <c r="BW1473" t="n">
        <v>2002</v>
      </c>
      <c r="BX1473" t="n">
        <v>2020</v>
      </c>
      <c r="BY1473" t="inlineStr">
        <is>
          <t>US</t>
        </is>
      </c>
      <c r="BZ1473" t="n">
        <v>2011</v>
      </c>
      <c r="CA1473" t="n">
        <v>0.2631578947368421</v>
      </c>
      <c r="CB1473" t="n">
        <v>0</v>
      </c>
      <c r="CC1473" t="n">
        <v>1</v>
      </c>
      <c r="CD1473" t="n">
        <v>-0.00672293801536433</v>
      </c>
      <c r="CE1473" t="n">
        <v>1</v>
      </c>
    </row>
    <row r="1474">
      <c r="A1474" t="inlineStr">
        <is>
          <t>Li &amp; Qiu (2026)</t>
        </is>
      </c>
      <c r="B1474" t="n">
        <v>2779</v>
      </c>
      <c r="C1474" t="n">
        <v>-0.01201885104456628</v>
      </c>
      <c r="D1474" t="n">
        <v>7704</v>
      </c>
      <c r="E1474">
        <f>IF(ISNUMBER($BA1474),$BA1474,IF(AND(ISNUMBER($D1474),ISNUMBER($BW1474),ISNUMBER($BX1474)),$D1474*($BX1474-$BW1474+1),""))</f>
        <v>7704.0</v>
      </c>
      <c r="H1474" t="inlineStr">
        <is>
          <t>partial</t>
        </is>
      </c>
      <c r="I1474" t="inlineStr">
        <is>
          <t>T-Statistic available</t>
        </is>
      </c>
      <c r="J1474">
        <f>IF($BW1474&lt;&gt;"",$BW1474,"")</f>
        <v>2002.0</v>
      </c>
      <c r="K1474">
        <f>IF($BX1474&lt;&gt;"",$BX1474,"")</f>
        <v>2020.0</v>
      </c>
      <c r="L1474">
        <f>IF(AND(ISNUMBER($BW1474),ISNUMBER($BX1474)),($BW1474+$BX1474)/2,"")</f>
        <v>2011.0</v>
      </c>
      <c r="M1474">
        <f>IF($L1474&lt;&gt;"",$L1474,"")</f>
        <v>2011.0</v>
      </c>
      <c r="N1474">
        <f>IF(AND(ISNUMBER($BW1474),ISNUMBER($BX1474)),MIN(1,MAX(0,($BX1474-2016+1)/($BX1474-$BW1474+1))),"")</f>
        <v>0.2631578947368421</v>
      </c>
      <c r="O1474">
        <f>IF(AND(ISNUMBER($BW1474),ISNUMBER($BX1474)),MIN(1,MAX(0,($BX1474-2017+1)/($BX1474-$BW1474+1))),"")</f>
        <v>0.2105263157894737</v>
      </c>
      <c r="P1474">
        <f>IF(AND(ISNUMBER($BW1474),ISNUMBER($BX1474)),MIN(1,MAX(0,($BX1474-2018+1)/($BX1474-$BW1474+1))),"")</f>
        <v>0.1578947368421053</v>
      </c>
      <c r="Q1474">
        <f>IF(AND(ISNUMBER($BW1474),ISNUMBER($BX1474)),MIN(1,MAX(0,($BX1474-2019+1)/($BX1474-$BW1474+1))),"")</f>
        <v>0.1052631578947368</v>
      </c>
      <c r="R1474">
        <f>IF(AND(ISNUMBER($BW1474),ISNUMBER($BX1474)),MIN(1,MAX(0,($BX1474-2016+1)/($BX1474-$BW1474+1))),"")</f>
        <v>0.2631578947368421</v>
      </c>
      <c r="S1474">
        <f>IF($L1474&lt;&gt;"",IF($L1474&gt;=2015.5,1,0),"")</f>
        <v>0.0</v>
      </c>
      <c r="T1474">
        <f>IF($L1474&lt;&gt;"",IF($L1474&gt;=2016,1,0),"")</f>
        <v>0.0</v>
      </c>
      <c r="U1474">
        <f>IF(ISNUMBER($BX1474),IF($BX1474&gt;=2016,1,0),"")</f>
        <v>1.0</v>
      </c>
      <c r="V1474">
        <f>IF(ISNUMBER($BW1474),IF($BW1474&gt;=2016,1,0),"")</f>
        <v>0.0</v>
      </c>
      <c r="W1474" t="str">
        <f>IF(AND(ISNUMBER($BW1474),ISNUMBER($BX1474)),IF($BW1474&gt;=2016,"post-only",IF($BX1474&lt;2016,"pre-only","mixed")),"")</f>
        <v>mixed</v>
      </c>
      <c r="X1474">
        <f>IF(AND(ISNUMBER($BW1474),ISNUMBER($BX1474)),MIN(1,MAX(0,($BX1474-2017+1)/($BX1474-$BW1474+1))),"")</f>
        <v>0.2105263157894737</v>
      </c>
      <c r="Y1474">
        <f>IF(AND(ISNUMBER($BW1474),ISNUMBER($BX1474)),MIN(1,MAX(0,($BX1474-2018+1)/($BX1474-$BW1474+1))),"")</f>
        <v>0.1578947368421053</v>
      </c>
      <c r="Z1474">
        <f>IF(AND(ISNUMBER($BW1474),ISNUMBER($BX1474)),MIN(1,MAX(0,($BX1474-2019+1)/($BX1474-$BW1474+1))),"")</f>
        <v>0.1052631578947368</v>
      </c>
      <c r="AA1474">
        <f>IF(ISNUMBER($BX1474),IF($BX1474&gt;=2017,1,0),"")</f>
        <v>1.0</v>
      </c>
      <c r="AB1474">
        <f>IF(ISNUMBER($BX1474),IF($BX1474&gt;=2018,1,0),"")</f>
        <v>1.0</v>
      </c>
      <c r="AC1474">
        <f>IF(ISNUMBER($BX1474),IF($BX1474&gt;=2019,1,0),"")</f>
        <v>1.0</v>
      </c>
      <c r="AD1474">
        <f>IF($L1474&lt;&gt;"",IF($L1474&gt;2013,1,0),"")</f>
        <v>0.0</v>
      </c>
      <c r="AE1474">
        <f>IF($L1474&lt;&gt;"",1+IF($L1474&gt;2011,1,0)+IF($L1474&gt;2014,1,0),"")</f>
        <v>1.0</v>
      </c>
      <c r="AF1474" t="inlineStr">
        <is>
          <t>bond (yield)</t>
        </is>
      </c>
      <c r="AG1474" t="inlineStr">
        <is>
          <t>performance</t>
        </is>
      </c>
      <c r="AH1474" t="inlineStr">
        <is>
          <t>99_NCE</t>
        </is>
      </c>
      <c r="AI1474" t="inlineStr">
        <is>
          <t>without ETS/CT</t>
        </is>
      </c>
      <c r="AJ1474" t="inlineStr">
        <is>
          <t>without ETS/CT</t>
        </is>
      </c>
      <c r="AK1474" t="str">
        <f>IF(AND($CF1474&lt;&gt;"",IFERROR(INDEX(subsample_country_map!$B:$B,MATCH($CF1474,subsample_country_map!$A:$A,0)),"")&lt;&gt;""),INDEX(subsample_country_map!$B:$B,MATCH($CF1474,subsample_country_map!$A:$A,0)),INDEX(lookup!$AA:$AA,MATCH($A1474,lookup!$A:$A,0)))</f>
        <v>1_US</v>
      </c>
      <c r="AL1474" t="str">
        <f>IF(AND($CF1474&lt;&gt;"",IFERROR(INDEX(subsample_country_map!$C:$C,MATCH($CF1474,subsample_country_map!$A:$A,0)),"")&lt;&gt;""),INDEX(subsample_country_map!$C:$C,MATCH($CF1474,subsample_country_map!$A:$A,0)),INDEX(lookup!$AB:$AB,MATCH($A1474,lookup!$A:$A,0)))</f>
        <v>1_developed</v>
      </c>
      <c r="AM1474" t="str">
        <f>IF(AND($CF1474&lt;&gt;"",IFERROR(INDEX(subsample_country_map!$D:$D,MATCH($CF1474,subsample_country_map!$A:$A,0)),"")&lt;&gt;""),INDEX(subsample_country_map!$D:$D,MATCH($CF1474,subsample_country_map!$A:$A,0)),INDEX(lookup!$AC:$AC,MATCH($A1474,lookup!$A:$A,0)))</f>
        <v>1_western</v>
      </c>
      <c r="AN1474" t="str">
        <f>IF(AND($CF1474&lt;&gt;"",IFERROR(INDEX(subsample_country_map!$E:$E,MATCH($CF1474,subsample_country_map!$A:$A,0)),"")&lt;&gt;""),INDEX(subsample_country_map!$E:$E,MATCH($CF1474,subsample_country_map!$A:$A,0)),INDEX(lookup!$AD:$AD,MATCH($A1474,lookup!$A:$A,0)))</f>
        <v>1_common law</v>
      </c>
      <c r="AO1474" t="str">
        <f>INDEX(lookup!$Y:$Y,MATCH($A1474,lookup!$A:$A,0))</f>
        <v>1_not published</v>
      </c>
      <c r="AP1474" t="str">
        <f>INDEX(lookup!$Z:$Z,MATCH($A1474,lookup!$A:$A,0))</f>
        <v>99_NCE</v>
      </c>
      <c r="AQ1474" t="str">
        <f>INDEX(lookup!$W:$W,MATCH($A1474,lookup!$A:$A,0))</f>
        <v>1_fin/acc/econ</v>
      </c>
      <c r="AS1474" t="inlineStr">
        <is>
          <t>staging</t>
        </is>
      </c>
      <c r="AT1474" t="inlineStr">
        <is>
          <t>bad-CER</t>
        </is>
      </c>
      <c r="AU1474" t="inlineStr">
        <is>
          <t>cost</t>
        </is>
      </c>
      <c r="AV1474" t="inlineStr">
        <is>
          <t>0.572</t>
        </is>
      </c>
      <c r="AX1474" t="inlineStr">
        <is>
          <t>1.055</t>
        </is>
      </c>
      <c r="BA1474" t="n">
        <v>7704</v>
      </c>
      <c r="BB1474" t="inlineStr">
        <is>
          <t>0</t>
        </is>
      </c>
      <c r="BC1474" t="inlineStr">
        <is>
          <t>FE</t>
        </is>
      </c>
      <c r="BD1474" t="inlineStr">
        <is>
          <t>two-way:firm and year</t>
        </is>
      </c>
      <c r="BE1474" t="inlineStr">
        <is>
          <t>none</t>
        </is>
      </c>
      <c r="BI1474" t="inlineStr">
        <is>
          <t>Table IA.6</t>
        </is>
      </c>
      <c r="BJ1474" t="inlineStr">
        <is>
          <t>col 1</t>
        </is>
      </c>
      <c r="BK1474" t="inlineStr">
        <is>
          <t>IA-17</t>
        </is>
      </c>
      <c r="BL1474" t="inlineStr">
        <is>
          <t>∆Pollution 0.572 (1.055)</t>
        </is>
      </c>
      <c r="BM1474" t="inlineStr">
        <is>
          <t>∆Pollution</t>
        </is>
      </c>
      <c r="BN1474" t="inlineStr">
        <is>
          <t>∆CS</t>
        </is>
      </c>
      <c r="BO1474" t="inlineStr">
        <is>
          <t>update</t>
        </is>
      </c>
      <c r="BP1474" t="inlineStr">
        <is>
          <t>Li &amp; Qiu (2026)</t>
        </is>
      </c>
      <c r="BQ1474" t="inlineStr">
        <is>
          <t>computed</t>
        </is>
      </c>
      <c r="BT1474" t="n">
        <v>0</v>
      </c>
      <c r="BU1474" t="inlineStr">
        <is>
          <t>staging_Li_Qui_2026.csv</t>
        </is>
      </c>
      <c r="BW1474" t="n">
        <v>2002</v>
      </c>
      <c r="BX1474" t="n">
        <v>2020</v>
      </c>
      <c r="BY1474" t="inlineStr">
        <is>
          <t>US</t>
        </is>
      </c>
      <c r="BZ1474" t="n">
        <v>2011</v>
      </c>
      <c r="CA1474" t="n">
        <v>0.2631578947368421</v>
      </c>
      <c r="CB1474" t="n">
        <v>0</v>
      </c>
      <c r="CC1474" t="n">
        <v>1</v>
      </c>
      <c r="CD1474" t="n">
        <v>-0.01201942981354697</v>
      </c>
      <c r="CE1474" t="n">
        <v>1</v>
      </c>
    </row>
    <row r="1475">
      <c r="A1475" t="inlineStr">
        <is>
          <t>Li &amp; Qiu (2026)</t>
        </is>
      </c>
      <c r="B1475" t="n">
        <v>2780</v>
      </c>
      <c r="C1475" t="n">
        <v>-3.417929633126862e-05</v>
      </c>
      <c r="D1475" t="n">
        <v>7704</v>
      </c>
      <c r="E1475">
        <f>IF(ISNUMBER($BA1475),$BA1475,IF(AND(ISNUMBER($D1475),ISNUMBER($BW1475),ISNUMBER($BX1475)),$D1475*($BX1475-$BW1475+1),""))</f>
        <v>7704.0</v>
      </c>
      <c r="H1475" t="inlineStr">
        <is>
          <t>partial</t>
        </is>
      </c>
      <c r="I1475" t="inlineStr">
        <is>
          <t>T-Statistic available</t>
        </is>
      </c>
      <c r="J1475">
        <f>IF($BW1475&lt;&gt;"",$BW1475,"")</f>
        <v>2002.0</v>
      </c>
      <c r="K1475">
        <f>IF($BX1475&lt;&gt;"",$BX1475,"")</f>
        <v>2020.0</v>
      </c>
      <c r="L1475">
        <f>IF(AND(ISNUMBER($BW1475),ISNUMBER($BX1475)),($BW1475+$BX1475)/2,"")</f>
        <v>2011.0</v>
      </c>
      <c r="M1475">
        <f>IF($L1475&lt;&gt;"",$L1475,"")</f>
        <v>2011.0</v>
      </c>
      <c r="N1475">
        <f>IF(AND(ISNUMBER($BW1475),ISNUMBER($BX1475)),MIN(1,MAX(0,($BX1475-2016+1)/($BX1475-$BW1475+1))),"")</f>
        <v>0.2631578947368421</v>
      </c>
      <c r="O1475">
        <f>IF(AND(ISNUMBER($BW1475),ISNUMBER($BX1475)),MIN(1,MAX(0,($BX1475-2017+1)/($BX1475-$BW1475+1))),"")</f>
        <v>0.2105263157894737</v>
      </c>
      <c r="P1475">
        <f>IF(AND(ISNUMBER($BW1475),ISNUMBER($BX1475)),MIN(1,MAX(0,($BX1475-2018+1)/($BX1475-$BW1475+1))),"")</f>
        <v>0.1578947368421053</v>
      </c>
      <c r="Q1475">
        <f>IF(AND(ISNUMBER($BW1475),ISNUMBER($BX1475)),MIN(1,MAX(0,($BX1475-2019+1)/($BX1475-$BW1475+1))),"")</f>
        <v>0.1052631578947368</v>
      </c>
      <c r="R1475">
        <f>IF(AND(ISNUMBER($BW1475),ISNUMBER($BX1475)),MIN(1,MAX(0,($BX1475-2016+1)/($BX1475-$BW1475+1))),"")</f>
        <v>0.2631578947368421</v>
      </c>
      <c r="S1475">
        <f>IF($L1475&lt;&gt;"",IF($L1475&gt;=2015.5,1,0),"")</f>
        <v>0.0</v>
      </c>
      <c r="T1475">
        <f>IF($L1475&lt;&gt;"",IF($L1475&gt;=2016,1,0),"")</f>
        <v>0.0</v>
      </c>
      <c r="U1475">
        <f>IF(ISNUMBER($BX1475),IF($BX1475&gt;=2016,1,0),"")</f>
        <v>1.0</v>
      </c>
      <c r="V1475">
        <f>IF(ISNUMBER($BW1475),IF($BW1475&gt;=2016,1,0),"")</f>
        <v>0.0</v>
      </c>
      <c r="W1475" t="str">
        <f>IF(AND(ISNUMBER($BW1475),ISNUMBER($BX1475)),IF($BW1475&gt;=2016,"post-only",IF($BX1475&lt;2016,"pre-only","mixed")),"")</f>
        <v>mixed</v>
      </c>
      <c r="X1475">
        <f>IF(AND(ISNUMBER($BW1475),ISNUMBER($BX1475)),MIN(1,MAX(0,($BX1475-2017+1)/($BX1475-$BW1475+1))),"")</f>
        <v>0.2105263157894737</v>
      </c>
      <c r="Y1475">
        <f>IF(AND(ISNUMBER($BW1475),ISNUMBER($BX1475)),MIN(1,MAX(0,($BX1475-2018+1)/($BX1475-$BW1475+1))),"")</f>
        <v>0.1578947368421053</v>
      </c>
      <c r="Z1475">
        <f>IF(AND(ISNUMBER($BW1475),ISNUMBER($BX1475)),MIN(1,MAX(0,($BX1475-2019+1)/($BX1475-$BW1475+1))),"")</f>
        <v>0.1052631578947368</v>
      </c>
      <c r="AA1475">
        <f>IF(ISNUMBER($BX1475),IF($BX1475&gt;=2017,1,0),"")</f>
        <v>1.0</v>
      </c>
      <c r="AB1475">
        <f>IF(ISNUMBER($BX1475),IF($BX1475&gt;=2018,1,0),"")</f>
        <v>1.0</v>
      </c>
      <c r="AC1475">
        <f>IF(ISNUMBER($BX1475),IF($BX1475&gt;=2019,1,0),"")</f>
        <v>1.0</v>
      </c>
      <c r="AD1475">
        <f>IF($L1475&lt;&gt;"",IF($L1475&gt;2013,1,0),"")</f>
        <v>0.0</v>
      </c>
      <c r="AE1475">
        <f>IF($L1475&lt;&gt;"",1+IF($L1475&gt;2011,1,0)+IF($L1475&gt;2014,1,0),"")</f>
        <v>1.0</v>
      </c>
      <c r="AF1475" t="inlineStr">
        <is>
          <t>bond (yield)</t>
        </is>
      </c>
      <c r="AG1475" t="inlineStr">
        <is>
          <t>performance</t>
        </is>
      </c>
      <c r="AH1475" t="inlineStr">
        <is>
          <t>99_NCE</t>
        </is>
      </c>
      <c r="AI1475" t="inlineStr">
        <is>
          <t>without ETS/CT</t>
        </is>
      </c>
      <c r="AJ1475" t="inlineStr">
        <is>
          <t>without ETS/CT</t>
        </is>
      </c>
      <c r="AK1475" t="str">
        <f>IF(AND($CF1475&lt;&gt;"",IFERROR(INDEX(subsample_country_map!$B:$B,MATCH($CF1475,subsample_country_map!$A:$A,0)),"")&lt;&gt;""),INDEX(subsample_country_map!$B:$B,MATCH($CF1475,subsample_country_map!$A:$A,0)),INDEX(lookup!$AA:$AA,MATCH($A1475,lookup!$A:$A,0)))</f>
        <v>1_US</v>
      </c>
      <c r="AL1475" t="str">
        <f>IF(AND($CF1475&lt;&gt;"",IFERROR(INDEX(subsample_country_map!$C:$C,MATCH($CF1475,subsample_country_map!$A:$A,0)),"")&lt;&gt;""),INDEX(subsample_country_map!$C:$C,MATCH($CF1475,subsample_country_map!$A:$A,0)),INDEX(lookup!$AB:$AB,MATCH($A1475,lookup!$A:$A,0)))</f>
        <v>1_developed</v>
      </c>
      <c r="AM1475" t="str">
        <f>IF(AND($CF1475&lt;&gt;"",IFERROR(INDEX(subsample_country_map!$D:$D,MATCH($CF1475,subsample_country_map!$A:$A,0)),"")&lt;&gt;""),INDEX(subsample_country_map!$D:$D,MATCH($CF1475,subsample_country_map!$A:$A,0)),INDEX(lookup!$AC:$AC,MATCH($A1475,lookup!$A:$A,0)))</f>
        <v>1_western</v>
      </c>
      <c r="AN1475" t="str">
        <f>IF(AND($CF1475&lt;&gt;"",IFERROR(INDEX(subsample_country_map!$E:$E,MATCH($CF1475,subsample_country_map!$A:$A,0)),"")&lt;&gt;""),INDEX(subsample_country_map!$E:$E,MATCH($CF1475,subsample_country_map!$A:$A,0)),INDEX(lookup!$AD:$AD,MATCH($A1475,lookup!$A:$A,0)))</f>
        <v>1_common law</v>
      </c>
      <c r="AO1475" t="str">
        <f>INDEX(lookup!$Y:$Y,MATCH($A1475,lookup!$A:$A,0))</f>
        <v>1_not published</v>
      </c>
      <c r="AP1475" t="str">
        <f>INDEX(lookup!$Z:$Z,MATCH($A1475,lookup!$A:$A,0))</f>
        <v>99_NCE</v>
      </c>
      <c r="AQ1475" t="str">
        <f>INDEX(lookup!$W:$W,MATCH($A1475,lookup!$A:$A,0))</f>
        <v>1_fin/acc/econ</v>
      </c>
      <c r="AS1475" t="inlineStr">
        <is>
          <t>staging</t>
        </is>
      </c>
      <c r="AT1475" t="inlineStr">
        <is>
          <t>bad-CER</t>
        </is>
      </c>
      <c r="AU1475" t="inlineStr">
        <is>
          <t>cost</t>
        </is>
      </c>
      <c r="AV1475" t="inlineStr">
        <is>
          <t>0.002</t>
        </is>
      </c>
      <c r="AX1475" t="inlineStr">
        <is>
          <t>0.003</t>
        </is>
      </c>
      <c r="BA1475" t="n">
        <v>7704</v>
      </c>
      <c r="BB1475" t="inlineStr">
        <is>
          <t>0</t>
        </is>
      </c>
      <c r="BC1475" t="inlineStr">
        <is>
          <t>FE</t>
        </is>
      </c>
      <c r="BD1475" t="inlineStr">
        <is>
          <t>two-way:firm and year</t>
        </is>
      </c>
      <c r="BE1475" t="inlineStr">
        <is>
          <t>none</t>
        </is>
      </c>
      <c r="BI1475" t="inlineStr">
        <is>
          <t>Table IA.6</t>
        </is>
      </c>
      <c r="BJ1475" t="inlineStr">
        <is>
          <t>col 2</t>
        </is>
      </c>
      <c r="BK1475" t="inlineStr">
        <is>
          <t>IA-17</t>
        </is>
      </c>
      <c r="BL1475" t="inlineStr">
        <is>
          <t>∆Pollution 0.002 (0.003)</t>
        </is>
      </c>
      <c r="BM1475" t="inlineStr">
        <is>
          <t>∆Pollution</t>
        </is>
      </c>
      <c r="BN1475" t="inlineStr">
        <is>
          <t>∆CS</t>
        </is>
      </c>
      <c r="BO1475" t="inlineStr">
        <is>
          <t>update</t>
        </is>
      </c>
      <c r="BP1475" t="inlineStr">
        <is>
          <t>Li &amp; Qiu (2026)</t>
        </is>
      </c>
      <c r="BQ1475" t="inlineStr">
        <is>
          <t>computed</t>
        </is>
      </c>
      <c r="BT1475" t="n">
        <v>0</v>
      </c>
      <c r="BU1475" t="inlineStr">
        <is>
          <t>staging_Li_Qui_2026.csv</t>
        </is>
      </c>
      <c r="BW1475" t="n">
        <v>2002</v>
      </c>
      <c r="BX1475" t="n">
        <v>2020</v>
      </c>
      <c r="BY1475" t="inlineStr">
        <is>
          <t>US</t>
        </is>
      </c>
      <c r="BZ1475" t="n">
        <v>2011</v>
      </c>
      <c r="CA1475" t="n">
        <v>0.2631578947368421</v>
      </c>
      <c r="CB1475" t="n">
        <v>0</v>
      </c>
      <c r="CC1475" t="n">
        <v>1</v>
      </c>
      <c r="CD1475" t="n">
        <v>-3.417929634457831e-05</v>
      </c>
      <c r="CE1475" t="n">
        <v>1</v>
      </c>
    </row>
    <row r="1476">
      <c r="A1476" t="inlineStr">
        <is>
          <t>Li &amp; Qiu (2026)</t>
        </is>
      </c>
      <c r="B1476" t="n">
        <v>2781</v>
      </c>
      <c r="C1476" t="n">
        <v>-0.0001198399997070136</v>
      </c>
      <c r="D1476" t="n">
        <v>6963</v>
      </c>
      <c r="E1476">
        <f>IF(ISNUMBER($BA1476),$BA1476,IF(AND(ISNUMBER($D1476),ISNUMBER($BW1476),ISNUMBER($BX1476)),$D1476*($BX1476-$BW1476+1),""))</f>
        <v>6963.0</v>
      </c>
      <c r="H1476" t="inlineStr">
        <is>
          <t>partial</t>
        </is>
      </c>
      <c r="I1476" t="inlineStr">
        <is>
          <t>T-Statistic available</t>
        </is>
      </c>
      <c r="J1476">
        <f>IF($BW1476&lt;&gt;"",$BW1476,"")</f>
        <v>2002.0</v>
      </c>
      <c r="K1476">
        <f>IF($BX1476&lt;&gt;"",$BX1476,"")</f>
        <v>2020.0</v>
      </c>
      <c r="L1476">
        <f>IF(AND(ISNUMBER($BW1476),ISNUMBER($BX1476)),($BW1476+$BX1476)/2,"")</f>
        <v>2011.0</v>
      </c>
      <c r="M1476">
        <f>IF($L1476&lt;&gt;"",$L1476,"")</f>
        <v>2011.0</v>
      </c>
      <c r="N1476">
        <f>IF(AND(ISNUMBER($BW1476),ISNUMBER($BX1476)),MIN(1,MAX(0,($BX1476-2016+1)/($BX1476-$BW1476+1))),"")</f>
        <v>0.2631578947368421</v>
      </c>
      <c r="O1476">
        <f>IF(AND(ISNUMBER($BW1476),ISNUMBER($BX1476)),MIN(1,MAX(0,($BX1476-2017+1)/($BX1476-$BW1476+1))),"")</f>
        <v>0.2105263157894737</v>
      </c>
      <c r="P1476">
        <f>IF(AND(ISNUMBER($BW1476),ISNUMBER($BX1476)),MIN(1,MAX(0,($BX1476-2018+1)/($BX1476-$BW1476+1))),"")</f>
        <v>0.1578947368421053</v>
      </c>
      <c r="Q1476">
        <f>IF(AND(ISNUMBER($BW1476),ISNUMBER($BX1476)),MIN(1,MAX(0,($BX1476-2019+1)/($BX1476-$BW1476+1))),"")</f>
        <v>0.1052631578947368</v>
      </c>
      <c r="R1476">
        <f>IF(AND(ISNUMBER($BW1476),ISNUMBER($BX1476)),MIN(1,MAX(0,($BX1476-2016+1)/($BX1476-$BW1476+1))),"")</f>
        <v>0.2631578947368421</v>
      </c>
      <c r="S1476">
        <f>IF($L1476&lt;&gt;"",IF($L1476&gt;=2015.5,1,0),"")</f>
        <v>0.0</v>
      </c>
      <c r="T1476">
        <f>IF($L1476&lt;&gt;"",IF($L1476&gt;=2016,1,0),"")</f>
        <v>0.0</v>
      </c>
      <c r="U1476">
        <f>IF(ISNUMBER($BX1476),IF($BX1476&gt;=2016,1,0),"")</f>
        <v>1.0</v>
      </c>
      <c r="V1476">
        <f>IF(ISNUMBER($BW1476),IF($BW1476&gt;=2016,1,0),"")</f>
        <v>0.0</v>
      </c>
      <c r="W1476" t="str">
        <f>IF(AND(ISNUMBER($BW1476),ISNUMBER($BX1476)),IF($BW1476&gt;=2016,"post-only",IF($BX1476&lt;2016,"pre-only","mixed")),"")</f>
        <v>mixed</v>
      </c>
      <c r="X1476">
        <f>IF(AND(ISNUMBER($BW1476),ISNUMBER($BX1476)),MIN(1,MAX(0,($BX1476-2017+1)/($BX1476-$BW1476+1))),"")</f>
        <v>0.2105263157894737</v>
      </c>
      <c r="Y1476">
        <f>IF(AND(ISNUMBER($BW1476),ISNUMBER($BX1476)),MIN(1,MAX(0,($BX1476-2018+1)/($BX1476-$BW1476+1))),"")</f>
        <v>0.1578947368421053</v>
      </c>
      <c r="Z1476">
        <f>IF(AND(ISNUMBER($BW1476),ISNUMBER($BX1476)),MIN(1,MAX(0,($BX1476-2019+1)/($BX1476-$BW1476+1))),"")</f>
        <v>0.1052631578947368</v>
      </c>
      <c r="AA1476">
        <f>IF(ISNUMBER($BX1476),IF($BX1476&gt;=2017,1,0),"")</f>
        <v>1.0</v>
      </c>
      <c r="AB1476">
        <f>IF(ISNUMBER($BX1476),IF($BX1476&gt;=2018,1,0),"")</f>
        <v>1.0</v>
      </c>
      <c r="AC1476">
        <f>IF(ISNUMBER($BX1476),IF($BX1476&gt;=2019,1,0),"")</f>
        <v>1.0</v>
      </c>
      <c r="AD1476">
        <f>IF($L1476&lt;&gt;"",IF($L1476&gt;2013,1,0),"")</f>
        <v>0.0</v>
      </c>
      <c r="AE1476">
        <f>IF($L1476&lt;&gt;"",1+IF($L1476&gt;2011,1,0)+IF($L1476&gt;2014,1,0),"")</f>
        <v>1.0</v>
      </c>
      <c r="AF1476" t="inlineStr">
        <is>
          <t>bond (yield)</t>
        </is>
      </c>
      <c r="AG1476" t="inlineStr">
        <is>
          <t>performance</t>
        </is>
      </c>
      <c r="AH1476" t="inlineStr">
        <is>
          <t>99_NCE</t>
        </is>
      </c>
      <c r="AI1476" t="inlineStr">
        <is>
          <t>without ETS/CT</t>
        </is>
      </c>
      <c r="AJ1476" t="inlineStr">
        <is>
          <t>without ETS/CT</t>
        </is>
      </c>
      <c r="AK1476" t="str">
        <f>IF(AND($CF1476&lt;&gt;"",IFERROR(INDEX(subsample_country_map!$B:$B,MATCH($CF1476,subsample_country_map!$A:$A,0)),"")&lt;&gt;""),INDEX(subsample_country_map!$B:$B,MATCH($CF1476,subsample_country_map!$A:$A,0)),INDEX(lookup!$AA:$AA,MATCH($A1476,lookup!$A:$A,0)))</f>
        <v>1_US</v>
      </c>
      <c r="AL1476" t="str">
        <f>IF(AND($CF1476&lt;&gt;"",IFERROR(INDEX(subsample_country_map!$C:$C,MATCH($CF1476,subsample_country_map!$A:$A,0)),"")&lt;&gt;""),INDEX(subsample_country_map!$C:$C,MATCH($CF1476,subsample_country_map!$A:$A,0)),INDEX(lookup!$AB:$AB,MATCH($A1476,lookup!$A:$A,0)))</f>
        <v>1_developed</v>
      </c>
      <c r="AM1476" t="str">
        <f>IF(AND($CF1476&lt;&gt;"",IFERROR(INDEX(subsample_country_map!$D:$D,MATCH($CF1476,subsample_country_map!$A:$A,0)),"")&lt;&gt;""),INDEX(subsample_country_map!$D:$D,MATCH($CF1476,subsample_country_map!$A:$A,0)),INDEX(lookup!$AC:$AC,MATCH($A1476,lookup!$A:$A,0)))</f>
        <v>1_western</v>
      </c>
      <c r="AN1476" t="str">
        <f>IF(AND($CF1476&lt;&gt;"",IFERROR(INDEX(subsample_country_map!$E:$E,MATCH($CF1476,subsample_country_map!$A:$A,0)),"")&lt;&gt;""),INDEX(subsample_country_map!$E:$E,MATCH($CF1476,subsample_country_map!$A:$A,0)),INDEX(lookup!$AD:$AD,MATCH($A1476,lookup!$A:$A,0)))</f>
        <v>1_common law</v>
      </c>
      <c r="AO1476" t="str">
        <f>INDEX(lookup!$Y:$Y,MATCH($A1476,lookup!$A:$A,0))</f>
        <v>1_not published</v>
      </c>
      <c r="AP1476" t="str">
        <f>INDEX(lookup!$Z:$Z,MATCH($A1476,lookup!$A:$A,0))</f>
        <v>99_NCE</v>
      </c>
      <c r="AQ1476" t="str">
        <f>INDEX(lookup!$W:$W,MATCH($A1476,lookup!$A:$A,0))</f>
        <v>1_fin/acc/econ</v>
      </c>
      <c r="AS1476" t="inlineStr">
        <is>
          <t>staging</t>
        </is>
      </c>
      <c r="AT1476" t="inlineStr">
        <is>
          <t>bad-CER</t>
        </is>
      </c>
      <c r="AU1476" t="inlineStr">
        <is>
          <t>cost</t>
        </is>
      </c>
      <c r="AV1476" t="inlineStr">
        <is>
          <t>0.012</t>
        </is>
      </c>
      <c r="AX1476" t="inlineStr">
        <is>
          <t>0.010</t>
        </is>
      </c>
      <c r="BA1476" t="n">
        <v>6963</v>
      </c>
      <c r="BB1476" t="inlineStr">
        <is>
          <t>0</t>
        </is>
      </c>
      <c r="BC1476" t="inlineStr">
        <is>
          <t>FE</t>
        </is>
      </c>
      <c r="BD1476" t="inlineStr">
        <is>
          <t>two-way:firm and year</t>
        </is>
      </c>
      <c r="BE1476" t="inlineStr">
        <is>
          <t>none</t>
        </is>
      </c>
      <c r="BI1476" t="inlineStr">
        <is>
          <t>Table IA.6</t>
        </is>
      </c>
      <c r="BJ1476" t="inlineStr">
        <is>
          <t>col 3</t>
        </is>
      </c>
      <c r="BK1476" t="inlineStr">
        <is>
          <t>IA-17</t>
        </is>
      </c>
      <c r="BL1476" t="inlineStr">
        <is>
          <t>∆Pollution 0.012 (0.010)</t>
        </is>
      </c>
      <c r="BM1476" t="inlineStr">
        <is>
          <t>∆Pollution</t>
        </is>
      </c>
      <c r="BN1476" t="inlineStr">
        <is>
          <t>∆DP</t>
        </is>
      </c>
      <c r="BO1476" t="inlineStr">
        <is>
          <t>update</t>
        </is>
      </c>
      <c r="BP1476" t="inlineStr">
        <is>
          <t>Li &amp; Qiu (2026)</t>
        </is>
      </c>
      <c r="BQ1476" t="inlineStr">
        <is>
          <t>computed</t>
        </is>
      </c>
      <c r="BT1476" t="n">
        <v>0</v>
      </c>
      <c r="BU1476" t="inlineStr">
        <is>
          <t>staging_Li_Qui_2026.csv</t>
        </is>
      </c>
      <c r="BW1476" t="n">
        <v>2002</v>
      </c>
      <c r="BX1476" t="n">
        <v>2020</v>
      </c>
      <c r="BY1476" t="inlineStr">
        <is>
          <t>US</t>
        </is>
      </c>
      <c r="BZ1476" t="n">
        <v>2011</v>
      </c>
      <c r="CA1476" t="n">
        <v>0.2631578947368421</v>
      </c>
      <c r="CB1476" t="n">
        <v>0</v>
      </c>
      <c r="CC1476" t="n">
        <v>1</v>
      </c>
      <c r="CD1476" t="n">
        <v>-0.0001198400002807127</v>
      </c>
      <c r="CE1476" t="n">
        <v>1</v>
      </c>
    </row>
    <row r="1477">
      <c r="A1477" t="inlineStr">
        <is>
          <t>Li &amp; Qiu (2026)</t>
        </is>
      </c>
      <c r="B1477" t="n">
        <v>2782</v>
      </c>
      <c r="C1477" t="n">
        <v>0.006842703830204473</v>
      </c>
      <c r="D1477" t="n">
        <v>6963</v>
      </c>
      <c r="E1477">
        <f>IF(ISNUMBER($BA1477),$BA1477,IF(AND(ISNUMBER($D1477),ISNUMBER($BW1477),ISNUMBER($BX1477)),$D1477*($BX1477-$BW1477+1),""))</f>
        <v>6963.0</v>
      </c>
      <c r="H1477" t="inlineStr">
        <is>
          <t>partial</t>
        </is>
      </c>
      <c r="I1477" t="inlineStr">
        <is>
          <t>T-Statistic available</t>
        </is>
      </c>
      <c r="J1477">
        <f>IF($BW1477&lt;&gt;"",$BW1477,"")</f>
        <v>2002.0</v>
      </c>
      <c r="K1477">
        <f>IF($BX1477&lt;&gt;"",$BX1477,"")</f>
        <v>2020.0</v>
      </c>
      <c r="L1477">
        <f>IF(AND(ISNUMBER($BW1477),ISNUMBER($BX1477)),($BW1477+$BX1477)/2,"")</f>
        <v>2011.0</v>
      </c>
      <c r="M1477">
        <f>IF($L1477&lt;&gt;"",$L1477,"")</f>
        <v>2011.0</v>
      </c>
      <c r="N1477">
        <f>IF(AND(ISNUMBER($BW1477),ISNUMBER($BX1477)),MIN(1,MAX(0,($BX1477-2016+1)/($BX1477-$BW1477+1))),"")</f>
        <v>0.2631578947368421</v>
      </c>
      <c r="O1477">
        <f>IF(AND(ISNUMBER($BW1477),ISNUMBER($BX1477)),MIN(1,MAX(0,($BX1477-2017+1)/($BX1477-$BW1477+1))),"")</f>
        <v>0.2105263157894737</v>
      </c>
      <c r="P1477">
        <f>IF(AND(ISNUMBER($BW1477),ISNUMBER($BX1477)),MIN(1,MAX(0,($BX1477-2018+1)/($BX1477-$BW1477+1))),"")</f>
        <v>0.1578947368421053</v>
      </c>
      <c r="Q1477">
        <f>IF(AND(ISNUMBER($BW1477),ISNUMBER($BX1477)),MIN(1,MAX(0,($BX1477-2019+1)/($BX1477-$BW1477+1))),"")</f>
        <v>0.1052631578947368</v>
      </c>
      <c r="R1477">
        <f>IF(AND(ISNUMBER($BW1477),ISNUMBER($BX1477)),MIN(1,MAX(0,($BX1477-2016+1)/($BX1477-$BW1477+1))),"")</f>
        <v>0.2631578947368421</v>
      </c>
      <c r="S1477">
        <f>IF($L1477&lt;&gt;"",IF($L1477&gt;=2015.5,1,0),"")</f>
        <v>0.0</v>
      </c>
      <c r="T1477">
        <f>IF($L1477&lt;&gt;"",IF($L1477&gt;=2016,1,0),"")</f>
        <v>0.0</v>
      </c>
      <c r="U1477">
        <f>IF(ISNUMBER($BX1477),IF($BX1477&gt;=2016,1,0),"")</f>
        <v>1.0</v>
      </c>
      <c r="V1477">
        <f>IF(ISNUMBER($BW1477),IF($BW1477&gt;=2016,1,0),"")</f>
        <v>0.0</v>
      </c>
      <c r="W1477" t="str">
        <f>IF(AND(ISNUMBER($BW1477),ISNUMBER($BX1477)),IF($BW1477&gt;=2016,"post-only",IF($BX1477&lt;2016,"pre-only","mixed")),"")</f>
        <v>mixed</v>
      </c>
      <c r="X1477">
        <f>IF(AND(ISNUMBER($BW1477),ISNUMBER($BX1477)),MIN(1,MAX(0,($BX1477-2017+1)/($BX1477-$BW1477+1))),"")</f>
        <v>0.2105263157894737</v>
      </c>
      <c r="Y1477">
        <f>IF(AND(ISNUMBER($BW1477),ISNUMBER($BX1477)),MIN(1,MAX(0,($BX1477-2018+1)/($BX1477-$BW1477+1))),"")</f>
        <v>0.1578947368421053</v>
      </c>
      <c r="Z1477">
        <f>IF(AND(ISNUMBER($BW1477),ISNUMBER($BX1477)),MIN(1,MAX(0,($BX1477-2019+1)/($BX1477-$BW1477+1))),"")</f>
        <v>0.1052631578947368</v>
      </c>
      <c r="AA1477">
        <f>IF(ISNUMBER($BX1477),IF($BX1477&gt;=2017,1,0),"")</f>
        <v>1.0</v>
      </c>
      <c r="AB1477">
        <f>IF(ISNUMBER($BX1477),IF($BX1477&gt;=2018,1,0),"")</f>
        <v>1.0</v>
      </c>
      <c r="AC1477">
        <f>IF(ISNUMBER($BX1477),IF($BX1477&gt;=2019,1,0),"")</f>
        <v>1.0</v>
      </c>
      <c r="AD1477">
        <f>IF($L1477&lt;&gt;"",IF($L1477&gt;2013,1,0),"")</f>
        <v>0.0</v>
      </c>
      <c r="AE1477">
        <f>IF($L1477&lt;&gt;"",1+IF($L1477&gt;2011,1,0)+IF($L1477&gt;2014,1,0),"")</f>
        <v>1.0</v>
      </c>
      <c r="AF1477" t="inlineStr">
        <is>
          <t>bond (yield)</t>
        </is>
      </c>
      <c r="AG1477" t="inlineStr">
        <is>
          <t>performance</t>
        </is>
      </c>
      <c r="AH1477" t="inlineStr">
        <is>
          <t>99_NCE</t>
        </is>
      </c>
      <c r="AI1477" t="inlineStr">
        <is>
          <t>without ETS/CT</t>
        </is>
      </c>
      <c r="AJ1477" t="inlineStr">
        <is>
          <t>without ETS/CT</t>
        </is>
      </c>
      <c r="AK1477" t="str">
        <f>IF(AND($CF1477&lt;&gt;"",IFERROR(INDEX(subsample_country_map!$B:$B,MATCH($CF1477,subsample_country_map!$A:$A,0)),"")&lt;&gt;""),INDEX(subsample_country_map!$B:$B,MATCH($CF1477,subsample_country_map!$A:$A,0)),INDEX(lookup!$AA:$AA,MATCH($A1477,lookup!$A:$A,0)))</f>
        <v>1_US</v>
      </c>
      <c r="AL1477" t="str">
        <f>IF(AND($CF1477&lt;&gt;"",IFERROR(INDEX(subsample_country_map!$C:$C,MATCH($CF1477,subsample_country_map!$A:$A,0)),"")&lt;&gt;""),INDEX(subsample_country_map!$C:$C,MATCH($CF1477,subsample_country_map!$A:$A,0)),INDEX(lookup!$AB:$AB,MATCH($A1477,lookup!$A:$A,0)))</f>
        <v>1_developed</v>
      </c>
      <c r="AM1477" t="str">
        <f>IF(AND($CF1477&lt;&gt;"",IFERROR(INDEX(subsample_country_map!$D:$D,MATCH($CF1477,subsample_country_map!$A:$A,0)),"")&lt;&gt;""),INDEX(subsample_country_map!$D:$D,MATCH($CF1477,subsample_country_map!$A:$A,0)),INDEX(lookup!$AC:$AC,MATCH($A1477,lookup!$A:$A,0)))</f>
        <v>1_western</v>
      </c>
      <c r="AN1477" t="str">
        <f>IF(AND($CF1477&lt;&gt;"",IFERROR(INDEX(subsample_country_map!$E:$E,MATCH($CF1477,subsample_country_map!$A:$A,0)),"")&lt;&gt;""),INDEX(subsample_country_map!$E:$E,MATCH($CF1477,subsample_country_map!$A:$A,0)),INDEX(lookup!$AD:$AD,MATCH($A1477,lookup!$A:$A,0)))</f>
        <v>1_common law</v>
      </c>
      <c r="AO1477" t="str">
        <f>INDEX(lookup!$Y:$Y,MATCH($A1477,lookup!$A:$A,0))</f>
        <v>1_not published</v>
      </c>
      <c r="AP1477" t="str">
        <f>INDEX(lookup!$Z:$Z,MATCH($A1477,lookup!$A:$A,0))</f>
        <v>99_NCE</v>
      </c>
      <c r="AQ1477" t="str">
        <f>INDEX(lookup!$W:$W,MATCH($A1477,lookup!$A:$A,0))</f>
        <v>1_fin/acc/econ</v>
      </c>
      <c r="AS1477" t="inlineStr">
        <is>
          <t>staging</t>
        </is>
      </c>
      <c r="AT1477" t="inlineStr">
        <is>
          <t>bad-CER</t>
        </is>
      </c>
      <c r="AU1477" t="inlineStr">
        <is>
          <t>cost</t>
        </is>
      </c>
      <c r="AV1477" t="inlineStr">
        <is>
          <t>-0.890</t>
        </is>
      </c>
      <c r="AX1477" t="inlineStr">
        <is>
          <t>-0.571</t>
        </is>
      </c>
      <c r="BA1477" t="n">
        <v>6963</v>
      </c>
      <c r="BB1477" t="inlineStr">
        <is>
          <t>0</t>
        </is>
      </c>
      <c r="BC1477" t="inlineStr">
        <is>
          <t>FE</t>
        </is>
      </c>
      <c r="BD1477" t="inlineStr">
        <is>
          <t>two-way:firm and year</t>
        </is>
      </c>
      <c r="BE1477" t="inlineStr">
        <is>
          <t>none</t>
        </is>
      </c>
      <c r="BI1477" t="inlineStr">
        <is>
          <t>Table IA.6</t>
        </is>
      </c>
      <c r="BJ1477" t="inlineStr">
        <is>
          <t>col 4</t>
        </is>
      </c>
      <c r="BK1477" t="inlineStr">
        <is>
          <t>IA-17</t>
        </is>
      </c>
      <c r="BL1477" t="inlineStr">
        <is>
          <t>∆Pollution -0.890 (-0.571)</t>
        </is>
      </c>
      <c r="BM1477" t="inlineStr">
        <is>
          <t>∆Pollution</t>
        </is>
      </c>
      <c r="BN1477" t="inlineStr">
        <is>
          <t>∆DP</t>
        </is>
      </c>
      <c r="BO1477" t="inlineStr">
        <is>
          <t>update</t>
        </is>
      </c>
      <c r="BP1477" t="inlineStr">
        <is>
          <t>Li &amp; Qiu (2026)</t>
        </is>
      </c>
      <c r="BQ1477" t="inlineStr">
        <is>
          <t>computed</t>
        </is>
      </c>
      <c r="BT1477" t="n">
        <v>0</v>
      </c>
      <c r="BU1477" t="inlineStr">
        <is>
          <t>staging_Li_Qui_2026.csv</t>
        </is>
      </c>
      <c r="BW1477" t="n">
        <v>2002</v>
      </c>
      <c r="BX1477" t="n">
        <v>2020</v>
      </c>
      <c r="BY1477" t="inlineStr">
        <is>
          <t>US</t>
        </is>
      </c>
      <c r="BZ1477" t="n">
        <v>2011</v>
      </c>
      <c r="CA1477" t="n">
        <v>0.2631578947368421</v>
      </c>
      <c r="CB1477" t="n">
        <v>0</v>
      </c>
      <c r="CC1477" t="n">
        <v>1</v>
      </c>
      <c r="CD1477" t="n">
        <v>0.006842810630923232</v>
      </c>
      <c r="CE1477" t="n">
        <v>1</v>
      </c>
    </row>
    <row r="1478">
      <c r="A1478" t="inlineStr">
        <is>
          <t>Li &amp; Qiu (2026)</t>
        </is>
      </c>
      <c r="B1478" t="n">
        <v>2783</v>
      </c>
      <c r="C1478" t="n">
        <v>0.017541876489459</v>
      </c>
      <c r="D1478" t="n">
        <v>6963</v>
      </c>
      <c r="E1478">
        <f>IF(ISNUMBER($BA1478),$BA1478,IF(AND(ISNUMBER($D1478),ISNUMBER($BW1478),ISNUMBER($BX1478)),$D1478*($BX1478-$BW1478+1),""))</f>
        <v>6963.0</v>
      </c>
      <c r="H1478" t="inlineStr">
        <is>
          <t>partial</t>
        </is>
      </c>
      <c r="I1478" t="inlineStr">
        <is>
          <t>T-Statistic available</t>
        </is>
      </c>
      <c r="J1478">
        <f>IF($BW1478&lt;&gt;"",$BW1478,"")</f>
        <v>2002.0</v>
      </c>
      <c r="K1478">
        <f>IF($BX1478&lt;&gt;"",$BX1478,"")</f>
        <v>2020.0</v>
      </c>
      <c r="L1478">
        <f>IF(AND(ISNUMBER($BW1478),ISNUMBER($BX1478)),($BW1478+$BX1478)/2,"")</f>
        <v>2011.0</v>
      </c>
      <c r="M1478">
        <f>IF($L1478&lt;&gt;"",$L1478,"")</f>
        <v>2011.0</v>
      </c>
      <c r="N1478">
        <f>IF(AND(ISNUMBER($BW1478),ISNUMBER($BX1478)),MIN(1,MAX(0,($BX1478-2016+1)/($BX1478-$BW1478+1))),"")</f>
        <v>0.2631578947368421</v>
      </c>
      <c r="O1478">
        <f>IF(AND(ISNUMBER($BW1478),ISNUMBER($BX1478)),MIN(1,MAX(0,($BX1478-2017+1)/($BX1478-$BW1478+1))),"")</f>
        <v>0.2105263157894737</v>
      </c>
      <c r="P1478">
        <f>IF(AND(ISNUMBER($BW1478),ISNUMBER($BX1478)),MIN(1,MAX(0,($BX1478-2018+1)/($BX1478-$BW1478+1))),"")</f>
        <v>0.1578947368421053</v>
      </c>
      <c r="Q1478">
        <f>IF(AND(ISNUMBER($BW1478),ISNUMBER($BX1478)),MIN(1,MAX(0,($BX1478-2019+1)/($BX1478-$BW1478+1))),"")</f>
        <v>0.1052631578947368</v>
      </c>
      <c r="R1478">
        <f>IF(AND(ISNUMBER($BW1478),ISNUMBER($BX1478)),MIN(1,MAX(0,($BX1478-2016+1)/($BX1478-$BW1478+1))),"")</f>
        <v>0.2631578947368421</v>
      </c>
      <c r="S1478">
        <f>IF($L1478&lt;&gt;"",IF($L1478&gt;=2015.5,1,0),"")</f>
        <v>0.0</v>
      </c>
      <c r="T1478">
        <f>IF($L1478&lt;&gt;"",IF($L1478&gt;=2016,1,0),"")</f>
        <v>0.0</v>
      </c>
      <c r="U1478">
        <f>IF(ISNUMBER($BX1478),IF($BX1478&gt;=2016,1,0),"")</f>
        <v>1.0</v>
      </c>
      <c r="V1478">
        <f>IF(ISNUMBER($BW1478),IF($BW1478&gt;=2016,1,0),"")</f>
        <v>0.0</v>
      </c>
      <c r="W1478" t="str">
        <f>IF(AND(ISNUMBER($BW1478),ISNUMBER($BX1478)),IF($BW1478&gt;=2016,"post-only",IF($BX1478&lt;2016,"pre-only","mixed")),"")</f>
        <v>mixed</v>
      </c>
      <c r="X1478">
        <f>IF(AND(ISNUMBER($BW1478),ISNUMBER($BX1478)),MIN(1,MAX(0,($BX1478-2017+1)/($BX1478-$BW1478+1))),"")</f>
        <v>0.2105263157894737</v>
      </c>
      <c r="Y1478">
        <f>IF(AND(ISNUMBER($BW1478),ISNUMBER($BX1478)),MIN(1,MAX(0,($BX1478-2018+1)/($BX1478-$BW1478+1))),"")</f>
        <v>0.1578947368421053</v>
      </c>
      <c r="Z1478">
        <f>IF(AND(ISNUMBER($BW1478),ISNUMBER($BX1478)),MIN(1,MAX(0,($BX1478-2019+1)/($BX1478-$BW1478+1))),"")</f>
        <v>0.1052631578947368</v>
      </c>
      <c r="AA1478">
        <f>IF(ISNUMBER($BX1478),IF($BX1478&gt;=2017,1,0),"")</f>
        <v>1.0</v>
      </c>
      <c r="AB1478">
        <f>IF(ISNUMBER($BX1478),IF($BX1478&gt;=2018,1,0),"")</f>
        <v>1.0</v>
      </c>
      <c r="AC1478">
        <f>IF(ISNUMBER($BX1478),IF($BX1478&gt;=2019,1,0),"")</f>
        <v>1.0</v>
      </c>
      <c r="AD1478">
        <f>IF($L1478&lt;&gt;"",IF($L1478&gt;2013,1,0),"")</f>
        <v>0.0</v>
      </c>
      <c r="AE1478">
        <f>IF($L1478&lt;&gt;"",1+IF($L1478&gt;2011,1,0)+IF($L1478&gt;2014,1,0),"")</f>
        <v>1.0</v>
      </c>
      <c r="AF1478" t="inlineStr">
        <is>
          <t>bond (yield)</t>
        </is>
      </c>
      <c r="AG1478" t="inlineStr">
        <is>
          <t>performance</t>
        </is>
      </c>
      <c r="AH1478" t="inlineStr">
        <is>
          <t>99_NCE</t>
        </is>
      </c>
      <c r="AI1478" t="inlineStr">
        <is>
          <t>without ETS/CT</t>
        </is>
      </c>
      <c r="AJ1478" t="inlineStr">
        <is>
          <t>without ETS/CT</t>
        </is>
      </c>
      <c r="AK1478" t="str">
        <f>IF(AND($CF1478&lt;&gt;"",IFERROR(INDEX(subsample_country_map!$B:$B,MATCH($CF1478,subsample_country_map!$A:$A,0)),"")&lt;&gt;""),INDEX(subsample_country_map!$B:$B,MATCH($CF1478,subsample_country_map!$A:$A,0)),INDEX(lookup!$AA:$AA,MATCH($A1478,lookup!$A:$A,0)))</f>
        <v>1_US</v>
      </c>
      <c r="AL1478" t="str">
        <f>IF(AND($CF1478&lt;&gt;"",IFERROR(INDEX(subsample_country_map!$C:$C,MATCH($CF1478,subsample_country_map!$A:$A,0)),"")&lt;&gt;""),INDEX(subsample_country_map!$C:$C,MATCH($CF1478,subsample_country_map!$A:$A,0)),INDEX(lookup!$AB:$AB,MATCH($A1478,lookup!$A:$A,0)))</f>
        <v>1_developed</v>
      </c>
      <c r="AM1478" t="str">
        <f>IF(AND($CF1478&lt;&gt;"",IFERROR(INDEX(subsample_country_map!$D:$D,MATCH($CF1478,subsample_country_map!$A:$A,0)),"")&lt;&gt;""),INDEX(subsample_country_map!$D:$D,MATCH($CF1478,subsample_country_map!$A:$A,0)),INDEX(lookup!$AC:$AC,MATCH($A1478,lookup!$A:$A,0)))</f>
        <v>1_western</v>
      </c>
      <c r="AN1478" t="str">
        <f>IF(AND($CF1478&lt;&gt;"",IFERROR(INDEX(subsample_country_map!$E:$E,MATCH($CF1478,subsample_country_map!$A:$A,0)),"")&lt;&gt;""),INDEX(subsample_country_map!$E:$E,MATCH($CF1478,subsample_country_map!$A:$A,0)),INDEX(lookup!$AD:$AD,MATCH($A1478,lookup!$A:$A,0)))</f>
        <v>1_common law</v>
      </c>
      <c r="AO1478" t="str">
        <f>INDEX(lookup!$Y:$Y,MATCH($A1478,lookup!$A:$A,0))</f>
        <v>1_not published</v>
      </c>
      <c r="AP1478" t="str">
        <f>INDEX(lookup!$Z:$Z,MATCH($A1478,lookup!$A:$A,0))</f>
        <v>99_NCE</v>
      </c>
      <c r="AQ1478" t="str">
        <f>INDEX(lookup!$W:$W,MATCH($A1478,lookup!$A:$A,0))</f>
        <v>1_fin/acc/econ</v>
      </c>
      <c r="AS1478" t="inlineStr">
        <is>
          <t>staging</t>
        </is>
      </c>
      <c r="AT1478" t="inlineStr">
        <is>
          <t>bad-CER</t>
        </is>
      </c>
      <c r="AU1478" t="inlineStr">
        <is>
          <t>cost</t>
        </is>
      </c>
      <c r="AV1478" t="inlineStr">
        <is>
          <t>-1.636</t>
        </is>
      </c>
      <c r="AX1478" t="inlineStr">
        <is>
          <t>-1.464</t>
        </is>
      </c>
      <c r="BA1478" t="n">
        <v>6963</v>
      </c>
      <c r="BB1478" t="inlineStr">
        <is>
          <t>0</t>
        </is>
      </c>
      <c r="BC1478" t="inlineStr">
        <is>
          <t>FE</t>
        </is>
      </c>
      <c r="BD1478" t="inlineStr">
        <is>
          <t>two-way:firm and year</t>
        </is>
      </c>
      <c r="BE1478" t="inlineStr">
        <is>
          <t>none</t>
        </is>
      </c>
      <c r="BI1478" t="inlineStr">
        <is>
          <t>Table IA.6</t>
        </is>
      </c>
      <c r="BJ1478" t="inlineStr">
        <is>
          <t>col 5</t>
        </is>
      </c>
      <c r="BK1478" t="inlineStr">
        <is>
          <t>IA-17</t>
        </is>
      </c>
      <c r="BL1478" t="inlineStr">
        <is>
          <t>∆Pollution -1.636 (-1.464)</t>
        </is>
      </c>
      <c r="BM1478" t="inlineStr">
        <is>
          <t>∆Pollution</t>
        </is>
      </c>
      <c r="BN1478" t="inlineStr">
        <is>
          <t>∆RP</t>
        </is>
      </c>
      <c r="BO1478" t="inlineStr">
        <is>
          <t>update</t>
        </is>
      </c>
      <c r="BP1478" t="inlineStr">
        <is>
          <t>Li &amp; Qiu (2026)</t>
        </is>
      </c>
      <c r="BQ1478" t="inlineStr">
        <is>
          <t>computed</t>
        </is>
      </c>
      <c r="BT1478" t="n">
        <v>0</v>
      </c>
      <c r="BU1478" t="inlineStr">
        <is>
          <t>staging_Li_Qui_2026.csv</t>
        </is>
      </c>
      <c r="BW1478" t="n">
        <v>2002</v>
      </c>
      <c r="BX1478" t="n">
        <v>2020</v>
      </c>
      <c r="BY1478" t="inlineStr">
        <is>
          <t>US</t>
        </is>
      </c>
      <c r="BZ1478" t="n">
        <v>2011</v>
      </c>
      <c r="CA1478" t="n">
        <v>0.2631578947368421</v>
      </c>
      <c r="CB1478" t="n">
        <v>0</v>
      </c>
      <c r="CC1478" t="n">
        <v>1</v>
      </c>
      <c r="CD1478" t="n">
        <v>0.01754367613546156</v>
      </c>
      <c r="CE1478" t="n">
        <v>1</v>
      </c>
    </row>
    <row r="1479">
      <c r="A1479" t="inlineStr">
        <is>
          <t>Li &amp; Qiu (2026)</t>
        </is>
      </c>
      <c r="B1479" t="n">
        <v>2784</v>
      </c>
      <c r="C1479" t="n">
        <v>0.01083290036555677</v>
      </c>
      <c r="D1479" t="n">
        <v>6963</v>
      </c>
      <c r="E1479">
        <f>IF(ISNUMBER($BA1479),$BA1479,IF(AND(ISNUMBER($D1479),ISNUMBER($BW1479),ISNUMBER($BX1479)),$D1479*($BX1479-$BW1479+1),""))</f>
        <v>6963.0</v>
      </c>
      <c r="H1479" t="inlineStr">
        <is>
          <t>partial</t>
        </is>
      </c>
      <c r="I1479" t="inlineStr">
        <is>
          <t>T-Statistic available</t>
        </is>
      </c>
      <c r="J1479">
        <f>IF($BW1479&lt;&gt;"",$BW1479,"")</f>
        <v>2002.0</v>
      </c>
      <c r="K1479">
        <f>IF($BX1479&lt;&gt;"",$BX1479,"")</f>
        <v>2020.0</v>
      </c>
      <c r="L1479">
        <f>IF(AND(ISNUMBER($BW1479),ISNUMBER($BX1479)),($BW1479+$BX1479)/2,"")</f>
        <v>2011.0</v>
      </c>
      <c r="M1479">
        <f>IF($L1479&lt;&gt;"",$L1479,"")</f>
        <v>2011.0</v>
      </c>
      <c r="N1479">
        <f>IF(AND(ISNUMBER($BW1479),ISNUMBER($BX1479)),MIN(1,MAX(0,($BX1479-2016+1)/($BX1479-$BW1479+1))),"")</f>
        <v>0.2631578947368421</v>
      </c>
      <c r="O1479">
        <f>IF(AND(ISNUMBER($BW1479),ISNUMBER($BX1479)),MIN(1,MAX(0,($BX1479-2017+1)/($BX1479-$BW1479+1))),"")</f>
        <v>0.2105263157894737</v>
      </c>
      <c r="P1479">
        <f>IF(AND(ISNUMBER($BW1479),ISNUMBER($BX1479)),MIN(1,MAX(0,($BX1479-2018+1)/($BX1479-$BW1479+1))),"")</f>
        <v>0.1578947368421053</v>
      </c>
      <c r="Q1479">
        <f>IF(AND(ISNUMBER($BW1479),ISNUMBER($BX1479)),MIN(1,MAX(0,($BX1479-2019+1)/($BX1479-$BW1479+1))),"")</f>
        <v>0.1052631578947368</v>
      </c>
      <c r="R1479">
        <f>IF(AND(ISNUMBER($BW1479),ISNUMBER($BX1479)),MIN(1,MAX(0,($BX1479-2016+1)/($BX1479-$BW1479+1))),"")</f>
        <v>0.2631578947368421</v>
      </c>
      <c r="S1479">
        <f>IF($L1479&lt;&gt;"",IF($L1479&gt;=2015.5,1,0),"")</f>
        <v>0.0</v>
      </c>
      <c r="T1479">
        <f>IF($L1479&lt;&gt;"",IF($L1479&gt;=2016,1,0),"")</f>
        <v>0.0</v>
      </c>
      <c r="U1479">
        <f>IF(ISNUMBER($BX1479),IF($BX1479&gt;=2016,1,0),"")</f>
        <v>1.0</v>
      </c>
      <c r="V1479">
        <f>IF(ISNUMBER($BW1479),IF($BW1479&gt;=2016,1,0),"")</f>
        <v>0.0</v>
      </c>
      <c r="W1479" t="str">
        <f>IF(AND(ISNUMBER($BW1479),ISNUMBER($BX1479)),IF($BW1479&gt;=2016,"post-only",IF($BX1479&lt;2016,"pre-only","mixed")),"")</f>
        <v>mixed</v>
      </c>
      <c r="X1479">
        <f>IF(AND(ISNUMBER($BW1479),ISNUMBER($BX1479)),MIN(1,MAX(0,($BX1479-2017+1)/($BX1479-$BW1479+1))),"")</f>
        <v>0.2105263157894737</v>
      </c>
      <c r="Y1479">
        <f>IF(AND(ISNUMBER($BW1479),ISNUMBER($BX1479)),MIN(1,MAX(0,($BX1479-2018+1)/($BX1479-$BW1479+1))),"")</f>
        <v>0.1578947368421053</v>
      </c>
      <c r="Z1479">
        <f>IF(AND(ISNUMBER($BW1479),ISNUMBER($BX1479)),MIN(1,MAX(0,($BX1479-2019+1)/($BX1479-$BW1479+1))),"")</f>
        <v>0.1052631578947368</v>
      </c>
      <c r="AA1479">
        <f>IF(ISNUMBER($BX1479),IF($BX1479&gt;=2017,1,0),"")</f>
        <v>1.0</v>
      </c>
      <c r="AB1479">
        <f>IF(ISNUMBER($BX1479),IF($BX1479&gt;=2018,1,0),"")</f>
        <v>1.0</v>
      </c>
      <c r="AC1479">
        <f>IF(ISNUMBER($BX1479),IF($BX1479&gt;=2019,1,0),"")</f>
        <v>1.0</v>
      </c>
      <c r="AD1479">
        <f>IF($L1479&lt;&gt;"",IF($L1479&gt;2013,1,0),"")</f>
        <v>0.0</v>
      </c>
      <c r="AE1479">
        <f>IF($L1479&lt;&gt;"",1+IF($L1479&gt;2011,1,0)+IF($L1479&gt;2014,1,0),"")</f>
        <v>1.0</v>
      </c>
      <c r="AF1479" t="inlineStr">
        <is>
          <t>bond (yield)</t>
        </is>
      </c>
      <c r="AG1479" t="inlineStr">
        <is>
          <t>performance</t>
        </is>
      </c>
      <c r="AH1479" t="inlineStr">
        <is>
          <t>99_NCE</t>
        </is>
      </c>
      <c r="AI1479" t="inlineStr">
        <is>
          <t>without ETS/CT</t>
        </is>
      </c>
      <c r="AJ1479" t="inlineStr">
        <is>
          <t>without ETS/CT</t>
        </is>
      </c>
      <c r="AK1479" t="str">
        <f>IF(AND($CF1479&lt;&gt;"",IFERROR(INDEX(subsample_country_map!$B:$B,MATCH($CF1479,subsample_country_map!$A:$A,0)),"")&lt;&gt;""),INDEX(subsample_country_map!$B:$B,MATCH($CF1479,subsample_country_map!$A:$A,0)),INDEX(lookup!$AA:$AA,MATCH($A1479,lookup!$A:$A,0)))</f>
        <v>1_US</v>
      </c>
      <c r="AL1479" t="str">
        <f>IF(AND($CF1479&lt;&gt;"",IFERROR(INDEX(subsample_country_map!$C:$C,MATCH($CF1479,subsample_country_map!$A:$A,0)),"")&lt;&gt;""),INDEX(subsample_country_map!$C:$C,MATCH($CF1479,subsample_country_map!$A:$A,0)),INDEX(lookup!$AB:$AB,MATCH($A1479,lookup!$A:$A,0)))</f>
        <v>1_developed</v>
      </c>
      <c r="AM1479" t="str">
        <f>IF(AND($CF1479&lt;&gt;"",IFERROR(INDEX(subsample_country_map!$D:$D,MATCH($CF1479,subsample_country_map!$A:$A,0)),"")&lt;&gt;""),INDEX(subsample_country_map!$D:$D,MATCH($CF1479,subsample_country_map!$A:$A,0)),INDEX(lookup!$AC:$AC,MATCH($A1479,lookup!$A:$A,0)))</f>
        <v>1_western</v>
      </c>
      <c r="AN1479" t="str">
        <f>IF(AND($CF1479&lt;&gt;"",IFERROR(INDEX(subsample_country_map!$E:$E,MATCH($CF1479,subsample_country_map!$A:$A,0)),"")&lt;&gt;""),INDEX(subsample_country_map!$E:$E,MATCH($CF1479,subsample_country_map!$A:$A,0)),INDEX(lookup!$AD:$AD,MATCH($A1479,lookup!$A:$A,0)))</f>
        <v>1_common law</v>
      </c>
      <c r="AO1479" t="str">
        <f>INDEX(lookup!$Y:$Y,MATCH($A1479,lookup!$A:$A,0))</f>
        <v>1_not published</v>
      </c>
      <c r="AP1479" t="str">
        <f>INDEX(lookup!$Z:$Z,MATCH($A1479,lookup!$A:$A,0))</f>
        <v>99_NCE</v>
      </c>
      <c r="AQ1479" t="str">
        <f>INDEX(lookup!$W:$W,MATCH($A1479,lookup!$A:$A,0))</f>
        <v>1_fin/acc/econ</v>
      </c>
      <c r="AS1479" t="inlineStr">
        <is>
          <t>staging</t>
        </is>
      </c>
      <c r="AT1479" t="inlineStr">
        <is>
          <t>bad-CER</t>
        </is>
      </c>
      <c r="AU1479" t="inlineStr">
        <is>
          <t>cost</t>
        </is>
      </c>
      <c r="AV1479" t="inlineStr">
        <is>
          <t>-1.065</t>
        </is>
      </c>
      <c r="AX1479" t="inlineStr">
        <is>
          <t>-0.904</t>
        </is>
      </c>
      <c r="BA1479" t="n">
        <v>6963</v>
      </c>
      <c r="BB1479" t="inlineStr">
        <is>
          <t>0</t>
        </is>
      </c>
      <c r="BC1479" t="inlineStr">
        <is>
          <t>FE</t>
        </is>
      </c>
      <c r="BD1479" t="inlineStr">
        <is>
          <t>two-way:firm and year</t>
        </is>
      </c>
      <c r="BE1479" t="inlineStr">
        <is>
          <t>none</t>
        </is>
      </c>
      <c r="BI1479" t="inlineStr">
        <is>
          <t>Table IA.6</t>
        </is>
      </c>
      <c r="BJ1479" t="inlineStr">
        <is>
          <t>col 6</t>
        </is>
      </c>
      <c r="BK1479" t="inlineStr">
        <is>
          <t>IA-17</t>
        </is>
      </c>
      <c r="BL1479" t="inlineStr">
        <is>
          <t>∆Pollution -1.065 (-0.904)</t>
        </is>
      </c>
      <c r="BM1479" t="inlineStr">
        <is>
          <t>∆Pollution</t>
        </is>
      </c>
      <c r="BN1479" t="inlineStr">
        <is>
          <t>∆RP</t>
        </is>
      </c>
      <c r="BO1479" t="inlineStr">
        <is>
          <t>update</t>
        </is>
      </c>
      <c r="BP1479" t="inlineStr">
        <is>
          <t>Li &amp; Qiu (2026)</t>
        </is>
      </c>
      <c r="BQ1479" t="inlineStr">
        <is>
          <t>computed</t>
        </is>
      </c>
      <c r="BT1479" t="n">
        <v>0</v>
      </c>
      <c r="BU1479" t="inlineStr">
        <is>
          <t>staging_Li_Qui_2026.csv</t>
        </is>
      </c>
      <c r="BW1479" t="n">
        <v>2002</v>
      </c>
      <c r="BX1479" t="n">
        <v>2020</v>
      </c>
      <c r="BY1479" t="inlineStr">
        <is>
          <t>US</t>
        </is>
      </c>
      <c r="BZ1479" t="n">
        <v>2011</v>
      </c>
      <c r="CA1479" t="n">
        <v>0.2631578947368421</v>
      </c>
      <c r="CB1479" t="n">
        <v>0</v>
      </c>
      <c r="CC1479" t="n">
        <v>1</v>
      </c>
      <c r="CD1479" t="n">
        <v>0.01083332414859697</v>
      </c>
      <c r="CE1479" t="n">
        <v>1</v>
      </c>
    </row>
    <row r="1480">
      <c r="A1480" t="inlineStr">
        <is>
          <t>Li et al (2014)</t>
        </is>
      </c>
      <c r="B1480" t="n">
        <v>2785</v>
      </c>
      <c r="C1480" t="n">
        <v>-0.06381597710431236</v>
      </c>
      <c r="D1480" t="n">
        <v>1050</v>
      </c>
      <c r="E1480">
        <f>IF(ISNUMBER($BA1480),$BA1480,IF(AND(ISNUMBER($D1480),ISNUMBER($BW1480),ISNUMBER($BX1480)),$D1480*($BX1480-$BW1480+1),""))</f>
        <v>5250.0</v>
      </c>
      <c r="H1480" t="inlineStr">
        <is>
          <t>partial</t>
        </is>
      </c>
      <c r="I1480" t="inlineStr">
        <is>
          <t>p-Value available</t>
        </is>
      </c>
      <c r="J1480">
        <f>IF($BW1480&lt;&gt;"",$BW1480,"")</f>
        <v>2006.0</v>
      </c>
      <c r="K1480">
        <f>IF($BX1480&lt;&gt;"",$BX1480,"")</f>
        <v>2010.0</v>
      </c>
      <c r="L1480">
        <f>IF(AND(ISNUMBER($BW1480),ISNUMBER($BX1480)),($BW1480+$BX1480)/2,"")</f>
        <v>2008.0</v>
      </c>
      <c r="M1480">
        <f>IF($L1480&lt;&gt;"",$L1480,"")</f>
        <v>2008.0</v>
      </c>
      <c r="N1480">
        <f>IF(AND(ISNUMBER($BW1480),ISNUMBER($BX1480)),MIN(1,MAX(0,($BX1480-2016+1)/($BX1480-$BW1480+1))),"")</f>
        <v>0.0</v>
      </c>
      <c r="O1480">
        <f>IF(AND(ISNUMBER($BW1480),ISNUMBER($BX1480)),MIN(1,MAX(0,($BX1480-2017+1)/($BX1480-$BW1480+1))),"")</f>
        <v>0.0</v>
      </c>
      <c r="P1480">
        <f>IF(AND(ISNUMBER($BW1480),ISNUMBER($BX1480)),MIN(1,MAX(0,($BX1480-2018+1)/($BX1480-$BW1480+1))),"")</f>
        <v>0.0</v>
      </c>
      <c r="Q1480">
        <f>IF(AND(ISNUMBER($BW1480),ISNUMBER($BX1480)),MIN(1,MAX(0,($BX1480-2019+1)/($BX1480-$BW1480+1))),"")</f>
        <v>0.0</v>
      </c>
      <c r="R1480">
        <f>IF(AND(ISNUMBER($BW1480),ISNUMBER($BX1480)),MIN(1,MAX(0,($BX1480-2016+1)/($BX1480-$BW1480+1))),"")</f>
        <v>0.0</v>
      </c>
      <c r="S1480">
        <f>IF($L1480&lt;&gt;"",IF($L1480&gt;=2015.5,1,0),"")</f>
        <v>0.0</v>
      </c>
      <c r="T1480">
        <f>IF($L1480&lt;&gt;"",IF($L1480&gt;=2016,1,0),"")</f>
        <v>0.0</v>
      </c>
      <c r="U1480">
        <f>IF(ISNUMBER($BX1480),IF($BX1480&gt;=2016,1,0),"")</f>
        <v>0.0</v>
      </c>
      <c r="V1480">
        <f>IF(ISNUMBER($BW1480),IF($BW1480&gt;=2016,1,0),"")</f>
        <v>0.0</v>
      </c>
      <c r="W1480" t="str">
        <f>IF(AND(ISNUMBER($BW1480),ISNUMBER($BX1480)),IF($BW1480&gt;=2016,"post-only",IF($BX1480&lt;2016,"pre-only","mixed")),"")</f>
        <v>pre-only</v>
      </c>
      <c r="X1480">
        <f>IF(AND(ISNUMBER($BW1480),ISNUMBER($BX1480)),MIN(1,MAX(0,($BX1480-2017+1)/($BX1480-$BW1480+1))),"")</f>
        <v>0.0</v>
      </c>
      <c r="Y1480">
        <f>IF(AND(ISNUMBER($BW1480),ISNUMBER($BX1480)),MIN(1,MAX(0,($BX1480-2018+1)/($BX1480-$BW1480+1))),"")</f>
        <v>0.0</v>
      </c>
      <c r="Z1480">
        <f>IF(AND(ISNUMBER($BW1480),ISNUMBER($BX1480)),MIN(1,MAX(0,($BX1480-2019+1)/($BX1480-$BW1480+1))),"")</f>
        <v>0.0</v>
      </c>
      <c r="AA1480">
        <f>IF(ISNUMBER($BX1480),IF($BX1480&gt;=2017,1,0),"")</f>
        <v>0.0</v>
      </c>
      <c r="AB1480">
        <f>IF(ISNUMBER($BX1480),IF($BX1480&gt;=2018,1,0),"")</f>
        <v>0.0</v>
      </c>
      <c r="AC1480">
        <f>IF(ISNUMBER($BX1480),IF($BX1480&gt;=2019,1,0),"")</f>
        <v>0.0</v>
      </c>
      <c r="AD1480">
        <f>IF($L1480&lt;&gt;"",IF($L1480&gt;2013,1,0),"")</f>
        <v>0.0</v>
      </c>
      <c r="AE1480">
        <f>IF($L1480&lt;&gt;"",1+IF($L1480&gt;2011,1,0)+IF($L1480&gt;2014,1,0),"")</f>
        <v>1.0</v>
      </c>
      <c r="AF1480" t="inlineStr">
        <is>
          <t>loan (interest rate)</t>
        </is>
      </c>
      <c r="AG1480" t="inlineStr">
        <is>
          <t>performance</t>
        </is>
      </c>
      <c r="AH1480" t="inlineStr">
        <is>
          <t>non-sensitive</t>
        </is>
      </c>
      <c r="AI1480" t="inlineStr">
        <is>
          <t>without ETS/CT</t>
        </is>
      </c>
      <c r="AJ1480" t="inlineStr">
        <is>
          <t>without ETS/CT</t>
        </is>
      </c>
      <c r="AK1480" t="str">
        <f>IF(AND($CF1480&lt;&gt;"",IFERROR(INDEX(subsample_country_map!$B:$B,MATCH($CF1480,subsample_country_map!$A:$A,0)),"")&lt;&gt;""),INDEX(subsample_country_map!$B:$B,MATCH($CF1480,subsample_country_map!$A:$A,0)),INDEX(lookup!$AA:$AA,MATCH($A1480,lookup!$A:$A,0)))</f>
        <v>3_AsiaPac</v>
      </c>
      <c r="AL1480" t="str">
        <f>IF(AND($CF1480&lt;&gt;"",IFERROR(INDEX(subsample_country_map!$C:$C,MATCH($CF1480,subsample_country_map!$A:$A,0)),"")&lt;&gt;""),INDEX(subsample_country_map!$C:$C,MATCH($CF1480,subsample_country_map!$A:$A,0)),INDEX(lookup!$AB:$AB,MATCH($A1480,lookup!$A:$A,0)))</f>
        <v>1_developed</v>
      </c>
      <c r="AM1480" t="str">
        <f>IF(AND($CF1480&lt;&gt;"",IFERROR(INDEX(subsample_country_map!$D:$D,MATCH($CF1480,subsample_country_map!$A:$A,0)),"")&lt;&gt;""),INDEX(subsample_country_map!$D:$D,MATCH($CF1480,subsample_country_map!$A:$A,0)),INDEX(lookup!$AC:$AC,MATCH($A1480,lookup!$A:$A,0)))</f>
        <v>1_western</v>
      </c>
      <c r="AN1480" t="str">
        <f>IF(AND($CF1480&lt;&gt;"",IFERROR(INDEX(subsample_country_map!$E:$E,MATCH($CF1480,subsample_country_map!$A:$A,0)),"")&lt;&gt;""),INDEX(subsample_country_map!$E:$E,MATCH($CF1480,subsample_country_map!$A:$A,0)),INDEX(lookup!$AD:$AD,MATCH($A1480,lookup!$A:$A,0)))</f>
        <v>1_common law</v>
      </c>
      <c r="AO1480" t="str">
        <f>INDEX(lookup!$Y:$Y,MATCH($A1480,lookup!$A:$A,0))</f>
        <v>0_published</v>
      </c>
      <c r="AP1480" t="str">
        <f>INDEX(lookup!$Z:$Z,MATCH($A1480,lookup!$A:$A,0))</f>
        <v>1_VHB high</v>
      </c>
      <c r="AQ1480" t="str">
        <f>INDEX(lookup!$W:$W,MATCH($A1480,lookup!$A:$A,0))</f>
        <v>1_fin/acc/econ</v>
      </c>
      <c r="AS1480" t="inlineStr">
        <is>
          <t>staging</t>
        </is>
      </c>
      <c r="AT1480" t="inlineStr">
        <is>
          <t>bad-CER</t>
        </is>
      </c>
      <c r="AU1480" t="inlineStr">
        <is>
          <t>cost</t>
        </is>
      </c>
      <c r="AV1480" t="inlineStr">
        <is>
          <t>0.0036</t>
        </is>
      </c>
      <c r="AY1480" t="inlineStr">
        <is>
          <t>0.0385</t>
        </is>
      </c>
      <c r="BA1480" t="inlineStr">
        <is>
          <t>FLAG</t>
        </is>
      </c>
      <c r="BB1480" t="inlineStr">
        <is>
          <t>0</t>
        </is>
      </c>
      <c r="BC1480" t="inlineStr">
        <is>
          <t>other:Heckman two-stage second step with white cross-section or cross-section SUR (PCSE)</t>
        </is>
      </c>
      <c r="BD1480" t="inlineStr">
        <is>
          <t>other:white cross-section or cross-section SUR (PCSE)</t>
        </is>
      </c>
      <c r="BE1480" t="inlineStr">
        <is>
          <t>none</t>
        </is>
      </c>
      <c r="BI1480" t="inlineStr">
        <is>
          <t>Table V</t>
        </is>
      </c>
      <c r="BJ1480" t="inlineStr">
        <is>
          <t>Column (i)</t>
        </is>
      </c>
      <c r="BK1480" t="inlineStr">
        <is>
          <t>414</t>
        </is>
      </c>
      <c r="BL1480" t="inlineStr">
        <is>
          <t>EMISSIONS 0.0036 (0.0385)</t>
        </is>
      </c>
      <c r="BM1480" t="inlineStr">
        <is>
          <t>EMISSIONS</t>
        </is>
      </c>
      <c r="BN1480" t="inlineStr">
        <is>
          <t>COD (cost of debt = total interest expenses / total long-term debts)</t>
        </is>
      </c>
      <c r="BO1480" t="inlineStr">
        <is>
          <t>original</t>
        </is>
      </c>
      <c r="BP1480" t="inlineStr">
        <is>
          <t>Li et al (2014)</t>
        </is>
      </c>
      <c r="BQ1480" t="inlineStr">
        <is>
          <t>computed</t>
        </is>
      </c>
      <c r="BT1480" t="n">
        <v>0</v>
      </c>
      <c r="BU1480" t="inlineStr">
        <is>
          <t>staging_Li_et_al_2014.csv</t>
        </is>
      </c>
      <c r="BW1480" t="n">
        <v>2006</v>
      </c>
      <c r="BX1480" t="n">
        <v>2010</v>
      </c>
      <c r="BY1480" t="inlineStr">
        <is>
          <t>Australia</t>
        </is>
      </c>
      <c r="BZ1480" t="n">
        <v>2008</v>
      </c>
      <c r="CA1480" t="n">
        <v>0</v>
      </c>
      <c r="CB1480" t="n">
        <v>0</v>
      </c>
      <c r="CC1480" t="n">
        <v>0</v>
      </c>
      <c r="CD1480" t="n">
        <v>-0.06390281914149949</v>
      </c>
      <c r="CE1480" t="n">
        <v>1</v>
      </c>
    </row>
    <row r="1481">
      <c r="A1481" t="inlineStr">
        <is>
          <t>Li et al (2014)</t>
        </is>
      </c>
      <c r="B1481" t="n">
        <v>2786</v>
      </c>
      <c r="C1481" t="n">
        <v>-0.05195966796319301</v>
      </c>
      <c r="D1481" t="n">
        <v>1050</v>
      </c>
      <c r="E1481">
        <f>IF(ISNUMBER($BA1481),$BA1481,IF(AND(ISNUMBER($D1481),ISNUMBER($BW1481),ISNUMBER($BX1481)),$D1481*($BX1481-$BW1481+1),""))</f>
        <v>5250.0</v>
      </c>
      <c r="H1481" t="inlineStr">
        <is>
          <t>partial</t>
        </is>
      </c>
      <c r="I1481" t="inlineStr">
        <is>
          <t>p-Value available</t>
        </is>
      </c>
      <c r="J1481">
        <f>IF($BW1481&lt;&gt;"",$BW1481,"")</f>
        <v>2006.0</v>
      </c>
      <c r="K1481">
        <f>IF($BX1481&lt;&gt;"",$BX1481,"")</f>
        <v>2010.0</v>
      </c>
      <c r="L1481">
        <f>IF(AND(ISNUMBER($BW1481),ISNUMBER($BX1481)),($BW1481+$BX1481)/2,"")</f>
        <v>2008.0</v>
      </c>
      <c r="M1481">
        <f>IF($L1481&lt;&gt;"",$L1481,"")</f>
        <v>2008.0</v>
      </c>
      <c r="N1481">
        <f>IF(AND(ISNUMBER($BW1481),ISNUMBER($BX1481)),MIN(1,MAX(0,($BX1481-2016+1)/($BX1481-$BW1481+1))),"")</f>
        <v>0.0</v>
      </c>
      <c r="O1481">
        <f>IF(AND(ISNUMBER($BW1481),ISNUMBER($BX1481)),MIN(1,MAX(0,($BX1481-2017+1)/($BX1481-$BW1481+1))),"")</f>
        <v>0.0</v>
      </c>
      <c r="P1481">
        <f>IF(AND(ISNUMBER($BW1481),ISNUMBER($BX1481)),MIN(1,MAX(0,($BX1481-2018+1)/($BX1481-$BW1481+1))),"")</f>
        <v>0.0</v>
      </c>
      <c r="Q1481">
        <f>IF(AND(ISNUMBER($BW1481),ISNUMBER($BX1481)),MIN(1,MAX(0,($BX1481-2019+1)/($BX1481-$BW1481+1))),"")</f>
        <v>0.0</v>
      </c>
      <c r="R1481">
        <f>IF(AND(ISNUMBER($BW1481),ISNUMBER($BX1481)),MIN(1,MAX(0,($BX1481-2016+1)/($BX1481-$BW1481+1))),"")</f>
        <v>0.0</v>
      </c>
      <c r="S1481">
        <f>IF($L1481&lt;&gt;"",IF($L1481&gt;=2015.5,1,0),"")</f>
        <v>0.0</v>
      </c>
      <c r="T1481">
        <f>IF($L1481&lt;&gt;"",IF($L1481&gt;=2016,1,0),"")</f>
        <v>0.0</v>
      </c>
      <c r="U1481">
        <f>IF(ISNUMBER($BX1481),IF($BX1481&gt;=2016,1,0),"")</f>
        <v>0.0</v>
      </c>
      <c r="V1481">
        <f>IF(ISNUMBER($BW1481),IF($BW1481&gt;=2016,1,0),"")</f>
        <v>0.0</v>
      </c>
      <c r="W1481" t="str">
        <f>IF(AND(ISNUMBER($BW1481),ISNUMBER($BX1481)),IF($BW1481&gt;=2016,"post-only",IF($BX1481&lt;2016,"pre-only","mixed")),"")</f>
        <v>pre-only</v>
      </c>
      <c r="X1481">
        <f>IF(AND(ISNUMBER($BW1481),ISNUMBER($BX1481)),MIN(1,MAX(0,($BX1481-2017+1)/($BX1481-$BW1481+1))),"")</f>
        <v>0.0</v>
      </c>
      <c r="Y1481">
        <f>IF(AND(ISNUMBER($BW1481),ISNUMBER($BX1481)),MIN(1,MAX(0,($BX1481-2018+1)/($BX1481-$BW1481+1))),"")</f>
        <v>0.0</v>
      </c>
      <c r="Z1481">
        <f>IF(AND(ISNUMBER($BW1481),ISNUMBER($BX1481)),MIN(1,MAX(0,($BX1481-2019+1)/($BX1481-$BW1481+1))),"")</f>
        <v>0.0</v>
      </c>
      <c r="AA1481">
        <f>IF(ISNUMBER($BX1481),IF($BX1481&gt;=2017,1,0),"")</f>
        <v>0.0</v>
      </c>
      <c r="AB1481">
        <f>IF(ISNUMBER($BX1481),IF($BX1481&gt;=2018,1,0),"")</f>
        <v>0.0</v>
      </c>
      <c r="AC1481">
        <f>IF(ISNUMBER($BX1481),IF($BX1481&gt;=2019,1,0),"")</f>
        <v>0.0</v>
      </c>
      <c r="AD1481">
        <f>IF($L1481&lt;&gt;"",IF($L1481&gt;2013,1,0),"")</f>
        <v>0.0</v>
      </c>
      <c r="AE1481">
        <f>IF($L1481&lt;&gt;"",1+IF($L1481&gt;2011,1,0)+IF($L1481&gt;2014,1,0),"")</f>
        <v>1.0</v>
      </c>
      <c r="AF1481" t="inlineStr">
        <is>
          <t>loan (interest rate)</t>
        </is>
      </c>
      <c r="AG1481" t="inlineStr">
        <is>
          <t>performance</t>
        </is>
      </c>
      <c r="AH1481" t="inlineStr">
        <is>
          <t>non-sensitive</t>
        </is>
      </c>
      <c r="AI1481" t="inlineStr">
        <is>
          <t>without ETS/CT</t>
        </is>
      </c>
      <c r="AJ1481" t="inlineStr">
        <is>
          <t>without ETS/CT</t>
        </is>
      </c>
      <c r="AK1481" t="str">
        <f>IF(AND($CF1481&lt;&gt;"",IFERROR(INDEX(subsample_country_map!$B:$B,MATCH($CF1481,subsample_country_map!$A:$A,0)),"")&lt;&gt;""),INDEX(subsample_country_map!$B:$B,MATCH($CF1481,subsample_country_map!$A:$A,0)),INDEX(lookup!$AA:$AA,MATCH($A1481,lookup!$A:$A,0)))</f>
        <v>3_AsiaPac</v>
      </c>
      <c r="AL1481" t="str">
        <f>IF(AND($CF1481&lt;&gt;"",IFERROR(INDEX(subsample_country_map!$C:$C,MATCH($CF1481,subsample_country_map!$A:$A,0)),"")&lt;&gt;""),INDEX(subsample_country_map!$C:$C,MATCH($CF1481,subsample_country_map!$A:$A,0)),INDEX(lookup!$AB:$AB,MATCH($A1481,lookup!$A:$A,0)))</f>
        <v>1_developed</v>
      </c>
      <c r="AM1481" t="str">
        <f>IF(AND($CF1481&lt;&gt;"",IFERROR(INDEX(subsample_country_map!$D:$D,MATCH($CF1481,subsample_country_map!$A:$A,0)),"")&lt;&gt;""),INDEX(subsample_country_map!$D:$D,MATCH($CF1481,subsample_country_map!$A:$A,0)),INDEX(lookup!$AC:$AC,MATCH($A1481,lookup!$A:$A,0)))</f>
        <v>1_western</v>
      </c>
      <c r="AN1481" t="str">
        <f>IF(AND($CF1481&lt;&gt;"",IFERROR(INDEX(subsample_country_map!$E:$E,MATCH($CF1481,subsample_country_map!$A:$A,0)),"")&lt;&gt;""),INDEX(subsample_country_map!$E:$E,MATCH($CF1481,subsample_country_map!$A:$A,0)),INDEX(lookup!$AD:$AD,MATCH($A1481,lookup!$A:$A,0)))</f>
        <v>1_common law</v>
      </c>
      <c r="AO1481" t="str">
        <f>INDEX(lookup!$Y:$Y,MATCH($A1481,lookup!$A:$A,0))</f>
        <v>0_published</v>
      </c>
      <c r="AP1481" t="str">
        <f>INDEX(lookup!$Z:$Z,MATCH($A1481,lookup!$A:$A,0))</f>
        <v>1_VHB high</v>
      </c>
      <c r="AQ1481" t="str">
        <f>INDEX(lookup!$W:$W,MATCH($A1481,lookup!$A:$A,0))</f>
        <v>1_fin/acc/econ</v>
      </c>
      <c r="AS1481" t="inlineStr">
        <is>
          <t>staging</t>
        </is>
      </c>
      <c r="AT1481" t="inlineStr">
        <is>
          <t>bad-CER</t>
        </is>
      </c>
      <c r="AU1481" t="inlineStr">
        <is>
          <t>cost</t>
        </is>
      </c>
      <c r="AV1481" t="inlineStr">
        <is>
          <t>0.0087</t>
        </is>
      </c>
      <c r="AY1481" t="inlineStr">
        <is>
          <t>0.0921</t>
        </is>
      </c>
      <c r="BA1481" t="inlineStr">
        <is>
          <t>FLAG</t>
        </is>
      </c>
      <c r="BB1481" t="inlineStr">
        <is>
          <t>0</t>
        </is>
      </c>
      <c r="BC1481" t="inlineStr">
        <is>
          <t>other:Heckman two-stage second step with white cross-section or cross-section SUR (PCSE)</t>
        </is>
      </c>
      <c r="BD1481" t="inlineStr">
        <is>
          <t>other:white cross-section or cross-section SUR (PCSE)</t>
        </is>
      </c>
      <c r="BE1481" t="inlineStr">
        <is>
          <t>none</t>
        </is>
      </c>
      <c r="BI1481" t="inlineStr">
        <is>
          <t>Table V</t>
        </is>
      </c>
      <c r="BJ1481" t="inlineStr">
        <is>
          <t>Column (ii)</t>
        </is>
      </c>
      <c r="BK1481" t="inlineStr">
        <is>
          <t>414</t>
        </is>
      </c>
      <c r="BL1481" t="inlineStr">
        <is>
          <t>EL=2 0.0087 (0.0921)</t>
        </is>
      </c>
      <c r="BM1481" t="inlineStr">
        <is>
          <t>EL=2</t>
        </is>
      </c>
      <c r="BN1481" t="inlineStr">
        <is>
          <t>COD (cost of debt = total interest expenses / total long-term debts)</t>
        </is>
      </c>
      <c r="BO1481" t="inlineStr">
        <is>
          <t>original</t>
        </is>
      </c>
      <c r="BP1481" t="inlineStr">
        <is>
          <t>Li et al (2014)</t>
        </is>
      </c>
      <c r="BQ1481" t="inlineStr">
        <is>
          <t>computed</t>
        </is>
      </c>
      <c r="BT1481" t="n">
        <v>0</v>
      </c>
      <c r="BU1481" t="inlineStr">
        <is>
          <t>staging_Li_et_al_2014.csv</t>
        </is>
      </c>
      <c r="BW1481" t="n">
        <v>2006</v>
      </c>
      <c r="BX1481" t="n">
        <v>2010</v>
      </c>
      <c r="BY1481" t="inlineStr">
        <is>
          <t>Australia</t>
        </is>
      </c>
      <c r="BZ1481" t="n">
        <v>2008</v>
      </c>
      <c r="CA1481" t="n">
        <v>0</v>
      </c>
      <c r="CB1481" t="n">
        <v>0</v>
      </c>
      <c r="CC1481" t="n">
        <v>0</v>
      </c>
      <c r="CD1481" t="n">
        <v>-0.05200650421601434</v>
      </c>
      <c r="CE1481" t="n">
        <v>1</v>
      </c>
    </row>
    <row r="1482">
      <c r="A1482" t="inlineStr">
        <is>
          <t>Li et al (2014)</t>
        </is>
      </c>
      <c r="B1482" t="n">
        <v>2787</v>
      </c>
      <c r="C1482" t="n">
        <v>-0.09517275213935435</v>
      </c>
      <c r="D1482" t="n">
        <v>1050</v>
      </c>
      <c r="E1482">
        <f>IF(ISNUMBER($BA1482),$BA1482,IF(AND(ISNUMBER($D1482),ISNUMBER($BW1482),ISNUMBER($BX1482)),$D1482*($BX1482-$BW1482+1),""))</f>
        <v>5250.0</v>
      </c>
      <c r="H1482" t="inlineStr">
        <is>
          <t>partial</t>
        </is>
      </c>
      <c r="I1482" t="inlineStr">
        <is>
          <t>p-Value available</t>
        </is>
      </c>
      <c r="J1482">
        <f>IF($BW1482&lt;&gt;"",$BW1482,"")</f>
        <v>2006.0</v>
      </c>
      <c r="K1482">
        <f>IF($BX1482&lt;&gt;"",$BX1482,"")</f>
        <v>2010.0</v>
      </c>
      <c r="L1482">
        <f>IF(AND(ISNUMBER($BW1482),ISNUMBER($BX1482)),($BW1482+$BX1482)/2,"")</f>
        <v>2008.0</v>
      </c>
      <c r="M1482">
        <f>IF($L1482&lt;&gt;"",$L1482,"")</f>
        <v>2008.0</v>
      </c>
      <c r="N1482">
        <f>IF(AND(ISNUMBER($BW1482),ISNUMBER($BX1482)),MIN(1,MAX(0,($BX1482-2016+1)/($BX1482-$BW1482+1))),"")</f>
        <v>0.0</v>
      </c>
      <c r="O1482">
        <f>IF(AND(ISNUMBER($BW1482),ISNUMBER($BX1482)),MIN(1,MAX(0,($BX1482-2017+1)/($BX1482-$BW1482+1))),"")</f>
        <v>0.0</v>
      </c>
      <c r="P1482">
        <f>IF(AND(ISNUMBER($BW1482),ISNUMBER($BX1482)),MIN(1,MAX(0,($BX1482-2018+1)/($BX1482-$BW1482+1))),"")</f>
        <v>0.0</v>
      </c>
      <c r="Q1482">
        <f>IF(AND(ISNUMBER($BW1482),ISNUMBER($BX1482)),MIN(1,MAX(0,($BX1482-2019+1)/($BX1482-$BW1482+1))),"")</f>
        <v>0.0</v>
      </c>
      <c r="R1482">
        <f>IF(AND(ISNUMBER($BW1482),ISNUMBER($BX1482)),MIN(1,MAX(0,($BX1482-2016+1)/($BX1482-$BW1482+1))),"")</f>
        <v>0.0</v>
      </c>
      <c r="S1482">
        <f>IF($L1482&lt;&gt;"",IF($L1482&gt;=2015.5,1,0),"")</f>
        <v>0.0</v>
      </c>
      <c r="T1482">
        <f>IF($L1482&lt;&gt;"",IF($L1482&gt;=2016,1,0),"")</f>
        <v>0.0</v>
      </c>
      <c r="U1482">
        <f>IF(ISNUMBER($BX1482),IF($BX1482&gt;=2016,1,0),"")</f>
        <v>0.0</v>
      </c>
      <c r="V1482">
        <f>IF(ISNUMBER($BW1482),IF($BW1482&gt;=2016,1,0),"")</f>
        <v>0.0</v>
      </c>
      <c r="W1482" t="str">
        <f>IF(AND(ISNUMBER($BW1482),ISNUMBER($BX1482)),IF($BW1482&gt;=2016,"post-only",IF($BX1482&lt;2016,"pre-only","mixed")),"")</f>
        <v>pre-only</v>
      </c>
      <c r="X1482">
        <f>IF(AND(ISNUMBER($BW1482),ISNUMBER($BX1482)),MIN(1,MAX(0,($BX1482-2017+1)/($BX1482-$BW1482+1))),"")</f>
        <v>0.0</v>
      </c>
      <c r="Y1482">
        <f>IF(AND(ISNUMBER($BW1482),ISNUMBER($BX1482)),MIN(1,MAX(0,($BX1482-2018+1)/($BX1482-$BW1482+1))),"")</f>
        <v>0.0</v>
      </c>
      <c r="Z1482">
        <f>IF(AND(ISNUMBER($BW1482),ISNUMBER($BX1482)),MIN(1,MAX(0,($BX1482-2019+1)/($BX1482-$BW1482+1))),"")</f>
        <v>0.0</v>
      </c>
      <c r="AA1482">
        <f>IF(ISNUMBER($BX1482),IF($BX1482&gt;=2017,1,0),"")</f>
        <v>0.0</v>
      </c>
      <c r="AB1482">
        <f>IF(ISNUMBER($BX1482),IF($BX1482&gt;=2018,1,0),"")</f>
        <v>0.0</v>
      </c>
      <c r="AC1482">
        <f>IF(ISNUMBER($BX1482),IF($BX1482&gt;=2019,1,0),"")</f>
        <v>0.0</v>
      </c>
      <c r="AD1482">
        <f>IF($L1482&lt;&gt;"",IF($L1482&gt;2013,1,0),"")</f>
        <v>0.0</v>
      </c>
      <c r="AE1482">
        <f>IF($L1482&lt;&gt;"",1+IF($L1482&gt;2011,1,0)+IF($L1482&gt;2014,1,0),"")</f>
        <v>1.0</v>
      </c>
      <c r="AF1482" t="inlineStr">
        <is>
          <t>loan (interest rate)</t>
        </is>
      </c>
      <c r="AG1482" t="inlineStr">
        <is>
          <t>performance</t>
        </is>
      </c>
      <c r="AH1482" t="inlineStr">
        <is>
          <t>non-sensitive</t>
        </is>
      </c>
      <c r="AI1482" t="inlineStr">
        <is>
          <t>without ETS/CT</t>
        </is>
      </c>
      <c r="AJ1482" t="inlineStr">
        <is>
          <t>without ETS/CT</t>
        </is>
      </c>
      <c r="AK1482" t="str">
        <f>IF(AND($CF1482&lt;&gt;"",IFERROR(INDEX(subsample_country_map!$B:$B,MATCH($CF1482,subsample_country_map!$A:$A,0)),"")&lt;&gt;""),INDEX(subsample_country_map!$B:$B,MATCH($CF1482,subsample_country_map!$A:$A,0)),INDEX(lookup!$AA:$AA,MATCH($A1482,lookup!$A:$A,0)))</f>
        <v>3_AsiaPac</v>
      </c>
      <c r="AL1482" t="str">
        <f>IF(AND($CF1482&lt;&gt;"",IFERROR(INDEX(subsample_country_map!$C:$C,MATCH($CF1482,subsample_country_map!$A:$A,0)),"")&lt;&gt;""),INDEX(subsample_country_map!$C:$C,MATCH($CF1482,subsample_country_map!$A:$A,0)),INDEX(lookup!$AB:$AB,MATCH($A1482,lookup!$A:$A,0)))</f>
        <v>1_developed</v>
      </c>
      <c r="AM1482" t="str">
        <f>IF(AND($CF1482&lt;&gt;"",IFERROR(INDEX(subsample_country_map!$D:$D,MATCH($CF1482,subsample_country_map!$A:$A,0)),"")&lt;&gt;""),INDEX(subsample_country_map!$D:$D,MATCH($CF1482,subsample_country_map!$A:$A,0)),INDEX(lookup!$AC:$AC,MATCH($A1482,lookup!$A:$A,0)))</f>
        <v>1_western</v>
      </c>
      <c r="AN1482" t="str">
        <f>IF(AND($CF1482&lt;&gt;"",IFERROR(INDEX(subsample_country_map!$E:$E,MATCH($CF1482,subsample_country_map!$A:$A,0)),"")&lt;&gt;""),INDEX(subsample_country_map!$E:$E,MATCH($CF1482,subsample_country_map!$A:$A,0)),INDEX(lookup!$AD:$AD,MATCH($A1482,lookup!$A:$A,0)))</f>
        <v>1_common law</v>
      </c>
      <c r="AO1482" t="str">
        <f>INDEX(lookup!$Y:$Y,MATCH($A1482,lookup!$A:$A,0))</f>
        <v>0_published</v>
      </c>
      <c r="AP1482" t="str">
        <f>INDEX(lookup!$Z:$Z,MATCH($A1482,lookup!$A:$A,0))</f>
        <v>1_VHB high</v>
      </c>
      <c r="AQ1482" t="str">
        <f>INDEX(lookup!$W:$W,MATCH($A1482,lookup!$A:$A,0))</f>
        <v>1_fin/acc/econ</v>
      </c>
      <c r="AS1482" t="inlineStr">
        <is>
          <t>staging</t>
        </is>
      </c>
      <c r="AT1482" t="inlineStr">
        <is>
          <t>bad-CER</t>
        </is>
      </c>
      <c r="AU1482" t="inlineStr">
        <is>
          <t>cost</t>
        </is>
      </c>
      <c r="AV1482" t="inlineStr">
        <is>
          <t>0.0029</t>
        </is>
      </c>
      <c r="AY1482" t="inlineStr">
        <is>
          <t>0.002</t>
        </is>
      </c>
      <c r="BA1482" t="inlineStr">
        <is>
          <t>FLAG</t>
        </is>
      </c>
      <c r="BB1482" t="inlineStr">
        <is>
          <t>0</t>
        </is>
      </c>
      <c r="BC1482" t="inlineStr">
        <is>
          <t>other:Heckman two-stage second step with white cross-section or cross-section SUR (PCSE)</t>
        </is>
      </c>
      <c r="BD1482" t="inlineStr">
        <is>
          <t>other:white cross-section or cross-section SUR (PCSE)</t>
        </is>
      </c>
      <c r="BE1482" t="inlineStr">
        <is>
          <t>none</t>
        </is>
      </c>
      <c r="BI1482" t="inlineStr">
        <is>
          <t>Table V</t>
        </is>
      </c>
      <c r="BJ1482" t="inlineStr">
        <is>
          <t>Column (iii)</t>
        </is>
      </c>
      <c r="BK1482" t="inlineStr">
        <is>
          <t>414</t>
        </is>
      </c>
      <c r="BL1482" t="inlineStr">
        <is>
          <t>EMISSIONS 0.0029 (0.002)</t>
        </is>
      </c>
      <c r="BM1482" t="inlineStr">
        <is>
          <t>EMISSIONS</t>
        </is>
      </c>
      <c r="BN1482" t="inlineStr">
        <is>
          <t>COD (cost of debt = total interest expenses / total long-term debts)</t>
        </is>
      </c>
      <c r="BO1482" t="inlineStr">
        <is>
          <t>original</t>
        </is>
      </c>
      <c r="BP1482" t="inlineStr">
        <is>
          <t>Li et al (2014)</t>
        </is>
      </c>
      <c r="BQ1482" t="inlineStr">
        <is>
          <t>computed</t>
        </is>
      </c>
      <c r="BT1482" t="n">
        <v>0</v>
      </c>
      <c r="BU1482" t="inlineStr">
        <is>
          <t>staging_Li_et_al_2014.csv</t>
        </is>
      </c>
      <c r="BW1482" t="n">
        <v>2006</v>
      </c>
      <c r="BX1482" t="n">
        <v>2010</v>
      </c>
      <c r="BY1482" t="inlineStr">
        <is>
          <t>Australia</t>
        </is>
      </c>
      <c r="BZ1482" t="n">
        <v>2008</v>
      </c>
      <c r="CA1482" t="n">
        <v>0</v>
      </c>
      <c r="CB1482" t="n">
        <v>0</v>
      </c>
      <c r="CC1482" t="n">
        <v>0</v>
      </c>
      <c r="CD1482" t="n">
        <v>-0.09546167759046692</v>
      </c>
      <c r="CE1482" t="n">
        <v>1</v>
      </c>
    </row>
    <row r="1483">
      <c r="A1483" t="inlineStr">
        <is>
          <t>Li et al (2014)</t>
        </is>
      </c>
      <c r="B1483" t="n">
        <v>2788</v>
      </c>
      <c r="C1483" t="n">
        <v>-0.06612125873460196</v>
      </c>
      <c r="D1483" t="n">
        <v>1050</v>
      </c>
      <c r="E1483">
        <f>IF(ISNUMBER($BA1483),$BA1483,IF(AND(ISNUMBER($D1483),ISNUMBER($BW1483),ISNUMBER($BX1483)),$D1483*($BX1483-$BW1483+1),""))</f>
        <v>5250.0</v>
      </c>
      <c r="H1483" t="inlineStr">
        <is>
          <t>partial</t>
        </is>
      </c>
      <c r="I1483" t="inlineStr">
        <is>
          <t>p-Value available</t>
        </is>
      </c>
      <c r="J1483">
        <f>IF($BW1483&lt;&gt;"",$BW1483,"")</f>
        <v>2006.0</v>
      </c>
      <c r="K1483">
        <f>IF($BX1483&lt;&gt;"",$BX1483,"")</f>
        <v>2010.0</v>
      </c>
      <c r="L1483">
        <f>IF(AND(ISNUMBER($BW1483),ISNUMBER($BX1483)),($BW1483+$BX1483)/2,"")</f>
        <v>2008.0</v>
      </c>
      <c r="M1483">
        <f>IF($L1483&lt;&gt;"",$L1483,"")</f>
        <v>2008.0</v>
      </c>
      <c r="N1483">
        <f>IF(AND(ISNUMBER($BW1483),ISNUMBER($BX1483)),MIN(1,MAX(0,($BX1483-2016+1)/($BX1483-$BW1483+1))),"")</f>
        <v>0.0</v>
      </c>
      <c r="O1483">
        <f>IF(AND(ISNUMBER($BW1483),ISNUMBER($BX1483)),MIN(1,MAX(0,($BX1483-2017+1)/($BX1483-$BW1483+1))),"")</f>
        <v>0.0</v>
      </c>
      <c r="P1483">
        <f>IF(AND(ISNUMBER($BW1483),ISNUMBER($BX1483)),MIN(1,MAX(0,($BX1483-2018+1)/($BX1483-$BW1483+1))),"")</f>
        <v>0.0</v>
      </c>
      <c r="Q1483">
        <f>IF(AND(ISNUMBER($BW1483),ISNUMBER($BX1483)),MIN(1,MAX(0,($BX1483-2019+1)/($BX1483-$BW1483+1))),"")</f>
        <v>0.0</v>
      </c>
      <c r="R1483">
        <f>IF(AND(ISNUMBER($BW1483),ISNUMBER($BX1483)),MIN(1,MAX(0,($BX1483-2016+1)/($BX1483-$BW1483+1))),"")</f>
        <v>0.0</v>
      </c>
      <c r="S1483">
        <f>IF($L1483&lt;&gt;"",IF($L1483&gt;=2015.5,1,0),"")</f>
        <v>0.0</v>
      </c>
      <c r="T1483">
        <f>IF($L1483&lt;&gt;"",IF($L1483&gt;=2016,1,0),"")</f>
        <v>0.0</v>
      </c>
      <c r="U1483">
        <f>IF(ISNUMBER($BX1483),IF($BX1483&gt;=2016,1,0),"")</f>
        <v>0.0</v>
      </c>
      <c r="V1483">
        <f>IF(ISNUMBER($BW1483),IF($BW1483&gt;=2016,1,0),"")</f>
        <v>0.0</v>
      </c>
      <c r="W1483" t="str">
        <f>IF(AND(ISNUMBER($BW1483),ISNUMBER($BX1483)),IF($BW1483&gt;=2016,"post-only",IF($BX1483&lt;2016,"pre-only","mixed")),"")</f>
        <v>pre-only</v>
      </c>
      <c r="X1483">
        <f>IF(AND(ISNUMBER($BW1483),ISNUMBER($BX1483)),MIN(1,MAX(0,($BX1483-2017+1)/($BX1483-$BW1483+1))),"")</f>
        <v>0.0</v>
      </c>
      <c r="Y1483">
        <f>IF(AND(ISNUMBER($BW1483),ISNUMBER($BX1483)),MIN(1,MAX(0,($BX1483-2018+1)/($BX1483-$BW1483+1))),"")</f>
        <v>0.0</v>
      </c>
      <c r="Z1483">
        <f>IF(AND(ISNUMBER($BW1483),ISNUMBER($BX1483)),MIN(1,MAX(0,($BX1483-2019+1)/($BX1483-$BW1483+1))),"")</f>
        <v>0.0</v>
      </c>
      <c r="AA1483">
        <f>IF(ISNUMBER($BX1483),IF($BX1483&gt;=2017,1,0),"")</f>
        <v>0.0</v>
      </c>
      <c r="AB1483">
        <f>IF(ISNUMBER($BX1483),IF($BX1483&gt;=2018,1,0),"")</f>
        <v>0.0</v>
      </c>
      <c r="AC1483">
        <f>IF(ISNUMBER($BX1483),IF($BX1483&gt;=2019,1,0),"")</f>
        <v>0.0</v>
      </c>
      <c r="AD1483">
        <f>IF($L1483&lt;&gt;"",IF($L1483&gt;2013,1,0),"")</f>
        <v>0.0</v>
      </c>
      <c r="AE1483">
        <f>IF($L1483&lt;&gt;"",1+IF($L1483&gt;2011,1,0)+IF($L1483&gt;2014,1,0),"")</f>
        <v>1.0</v>
      </c>
      <c r="AF1483" t="inlineStr">
        <is>
          <t>loan (interest rate)</t>
        </is>
      </c>
      <c r="AG1483" t="inlineStr">
        <is>
          <t>performance</t>
        </is>
      </c>
      <c r="AH1483" t="inlineStr">
        <is>
          <t>non-sensitive</t>
        </is>
      </c>
      <c r="AI1483" t="inlineStr">
        <is>
          <t>without ETS/CT</t>
        </is>
      </c>
      <c r="AJ1483" t="inlineStr">
        <is>
          <t>without ETS/CT</t>
        </is>
      </c>
      <c r="AK1483" t="str">
        <f>IF(AND($CF1483&lt;&gt;"",IFERROR(INDEX(subsample_country_map!$B:$B,MATCH($CF1483,subsample_country_map!$A:$A,0)),"")&lt;&gt;""),INDEX(subsample_country_map!$B:$B,MATCH($CF1483,subsample_country_map!$A:$A,0)),INDEX(lookup!$AA:$AA,MATCH($A1483,lookup!$A:$A,0)))</f>
        <v>3_AsiaPac</v>
      </c>
      <c r="AL1483" t="str">
        <f>IF(AND($CF1483&lt;&gt;"",IFERROR(INDEX(subsample_country_map!$C:$C,MATCH($CF1483,subsample_country_map!$A:$A,0)),"")&lt;&gt;""),INDEX(subsample_country_map!$C:$C,MATCH($CF1483,subsample_country_map!$A:$A,0)),INDEX(lookup!$AB:$AB,MATCH($A1483,lookup!$A:$A,0)))</f>
        <v>1_developed</v>
      </c>
      <c r="AM1483" t="str">
        <f>IF(AND($CF1483&lt;&gt;"",IFERROR(INDEX(subsample_country_map!$D:$D,MATCH($CF1483,subsample_country_map!$A:$A,0)),"")&lt;&gt;""),INDEX(subsample_country_map!$D:$D,MATCH($CF1483,subsample_country_map!$A:$A,0)),INDEX(lookup!$AC:$AC,MATCH($A1483,lookup!$A:$A,0)))</f>
        <v>1_western</v>
      </c>
      <c r="AN1483" t="str">
        <f>IF(AND($CF1483&lt;&gt;"",IFERROR(INDEX(subsample_country_map!$E:$E,MATCH($CF1483,subsample_country_map!$A:$A,0)),"")&lt;&gt;""),INDEX(subsample_country_map!$E:$E,MATCH($CF1483,subsample_country_map!$A:$A,0)),INDEX(lookup!$AD:$AD,MATCH($A1483,lookup!$A:$A,0)))</f>
        <v>1_common law</v>
      </c>
      <c r="AO1483" t="str">
        <f>INDEX(lookup!$Y:$Y,MATCH($A1483,lookup!$A:$A,0))</f>
        <v>0_published</v>
      </c>
      <c r="AP1483" t="str">
        <f>INDEX(lookup!$Z:$Z,MATCH($A1483,lookup!$A:$A,0))</f>
        <v>1_VHB high</v>
      </c>
      <c r="AQ1483" t="str">
        <f>INDEX(lookup!$W:$W,MATCH($A1483,lookup!$A:$A,0))</f>
        <v>1_fin/acc/econ</v>
      </c>
      <c r="AS1483" t="inlineStr">
        <is>
          <t>staging</t>
        </is>
      </c>
      <c r="AT1483" t="inlineStr">
        <is>
          <t>bad-CER</t>
        </is>
      </c>
      <c r="AU1483" t="inlineStr">
        <is>
          <t>cost</t>
        </is>
      </c>
      <c r="AV1483" t="inlineStr">
        <is>
          <t>0.0076</t>
        </is>
      </c>
      <c r="AY1483" t="inlineStr">
        <is>
          <t>0.032</t>
        </is>
      </c>
      <c r="BA1483" t="inlineStr">
        <is>
          <t>FLAG</t>
        </is>
      </c>
      <c r="BB1483" t="inlineStr">
        <is>
          <t>0</t>
        </is>
      </c>
      <c r="BC1483" t="inlineStr">
        <is>
          <t>other:Heckman two-stage second step with white cross-section or cross-section SUR (PCSE)</t>
        </is>
      </c>
      <c r="BD1483" t="inlineStr">
        <is>
          <t>other:white cross-section or cross-section SUR (PCSE)</t>
        </is>
      </c>
      <c r="BE1483" t="inlineStr">
        <is>
          <t>none</t>
        </is>
      </c>
      <c r="BI1483" t="inlineStr">
        <is>
          <t>Table V</t>
        </is>
      </c>
      <c r="BJ1483" t="inlineStr">
        <is>
          <t>Column (iii)</t>
        </is>
      </c>
      <c r="BK1483" t="inlineStr">
        <is>
          <t>414</t>
        </is>
      </c>
      <c r="BL1483" t="inlineStr">
        <is>
          <t>EL=2 0.0076 (0.032)</t>
        </is>
      </c>
      <c r="BM1483" t="inlineStr">
        <is>
          <t>EL=2</t>
        </is>
      </c>
      <c r="BN1483" t="inlineStr">
        <is>
          <t>COD (cost of debt = total interest expenses / total long-term debts)</t>
        </is>
      </c>
      <c r="BO1483" t="inlineStr">
        <is>
          <t>original</t>
        </is>
      </c>
      <c r="BP1483" t="inlineStr">
        <is>
          <t>Li et al (2014)</t>
        </is>
      </c>
      <c r="BQ1483" t="inlineStr">
        <is>
          <t>computed</t>
        </is>
      </c>
      <c r="BT1483" t="n">
        <v>0</v>
      </c>
      <c r="BU1483" t="inlineStr">
        <is>
          <t>staging_Li_et_al_2014.csv</t>
        </is>
      </c>
      <c r="BW1483" t="n">
        <v>2006</v>
      </c>
      <c r="BX1483" t="n">
        <v>2010</v>
      </c>
      <c r="BY1483" t="inlineStr">
        <is>
          <t>Australia</t>
        </is>
      </c>
      <c r="BZ1483" t="n">
        <v>2008</v>
      </c>
      <c r="CA1483" t="n">
        <v>0</v>
      </c>
      <c r="CB1483" t="n">
        <v>0</v>
      </c>
      <c r="CC1483" t="n">
        <v>0</v>
      </c>
      <c r="CD1483" t="n">
        <v>-0.06621787347660536</v>
      </c>
      <c r="CE1483" t="n">
        <v>1</v>
      </c>
    </row>
    <row r="1484">
      <c r="A1484" t="inlineStr">
        <is>
          <t>Li et al (2014)</t>
        </is>
      </c>
      <c r="B1484" t="n">
        <v>2789</v>
      </c>
      <c r="C1484" t="n">
        <v>-0.05254314456285925</v>
      </c>
      <c r="D1484" t="n">
        <v>1050</v>
      </c>
      <c r="E1484">
        <f>IF(ISNUMBER($BA1484),$BA1484,IF(AND(ISNUMBER($D1484),ISNUMBER($BW1484),ISNUMBER($BX1484)),$D1484*($BX1484-$BW1484+1),""))</f>
        <v>5250.0</v>
      </c>
      <c r="H1484" t="inlineStr">
        <is>
          <t>partial</t>
        </is>
      </c>
      <c r="I1484" t="inlineStr">
        <is>
          <t>p-Value available</t>
        </is>
      </c>
      <c r="J1484">
        <f>IF($BW1484&lt;&gt;"",$BW1484,"")</f>
        <v>2006.0</v>
      </c>
      <c r="K1484">
        <f>IF($BX1484&lt;&gt;"",$BX1484,"")</f>
        <v>2010.0</v>
      </c>
      <c r="L1484">
        <f>IF(AND(ISNUMBER($BW1484),ISNUMBER($BX1484)),($BW1484+$BX1484)/2,"")</f>
        <v>2008.0</v>
      </c>
      <c r="M1484">
        <f>IF($L1484&lt;&gt;"",$L1484,"")</f>
        <v>2008.0</v>
      </c>
      <c r="N1484">
        <f>IF(AND(ISNUMBER($BW1484),ISNUMBER($BX1484)),MIN(1,MAX(0,($BX1484-2016+1)/($BX1484-$BW1484+1))),"")</f>
        <v>0.0</v>
      </c>
      <c r="O1484">
        <f>IF(AND(ISNUMBER($BW1484),ISNUMBER($BX1484)),MIN(1,MAX(0,($BX1484-2017+1)/($BX1484-$BW1484+1))),"")</f>
        <v>0.0</v>
      </c>
      <c r="P1484">
        <f>IF(AND(ISNUMBER($BW1484),ISNUMBER($BX1484)),MIN(1,MAX(0,($BX1484-2018+1)/($BX1484-$BW1484+1))),"")</f>
        <v>0.0</v>
      </c>
      <c r="Q1484">
        <f>IF(AND(ISNUMBER($BW1484),ISNUMBER($BX1484)),MIN(1,MAX(0,($BX1484-2019+1)/($BX1484-$BW1484+1))),"")</f>
        <v>0.0</v>
      </c>
      <c r="R1484">
        <f>IF(AND(ISNUMBER($BW1484),ISNUMBER($BX1484)),MIN(1,MAX(0,($BX1484-2016+1)/($BX1484-$BW1484+1))),"")</f>
        <v>0.0</v>
      </c>
      <c r="S1484">
        <f>IF($L1484&lt;&gt;"",IF($L1484&gt;=2015.5,1,0),"")</f>
        <v>0.0</v>
      </c>
      <c r="T1484">
        <f>IF($L1484&lt;&gt;"",IF($L1484&gt;=2016,1,0),"")</f>
        <v>0.0</v>
      </c>
      <c r="U1484">
        <f>IF(ISNUMBER($BX1484),IF($BX1484&gt;=2016,1,0),"")</f>
        <v>0.0</v>
      </c>
      <c r="V1484">
        <f>IF(ISNUMBER($BW1484),IF($BW1484&gt;=2016,1,0),"")</f>
        <v>0.0</v>
      </c>
      <c r="W1484" t="str">
        <f>IF(AND(ISNUMBER($BW1484),ISNUMBER($BX1484)),IF($BW1484&gt;=2016,"post-only",IF($BX1484&lt;2016,"pre-only","mixed")),"")</f>
        <v>pre-only</v>
      </c>
      <c r="X1484">
        <f>IF(AND(ISNUMBER($BW1484),ISNUMBER($BX1484)),MIN(1,MAX(0,($BX1484-2017+1)/($BX1484-$BW1484+1))),"")</f>
        <v>0.0</v>
      </c>
      <c r="Y1484">
        <f>IF(AND(ISNUMBER($BW1484),ISNUMBER($BX1484)),MIN(1,MAX(0,($BX1484-2018+1)/($BX1484-$BW1484+1))),"")</f>
        <v>0.0</v>
      </c>
      <c r="Z1484">
        <f>IF(AND(ISNUMBER($BW1484),ISNUMBER($BX1484)),MIN(1,MAX(0,($BX1484-2019+1)/($BX1484-$BW1484+1))),"")</f>
        <v>0.0</v>
      </c>
      <c r="AA1484">
        <f>IF(ISNUMBER($BX1484),IF($BX1484&gt;=2017,1,0),"")</f>
        <v>0.0</v>
      </c>
      <c r="AB1484">
        <f>IF(ISNUMBER($BX1484),IF($BX1484&gt;=2018,1,0),"")</f>
        <v>0.0</v>
      </c>
      <c r="AC1484">
        <f>IF(ISNUMBER($BX1484),IF($BX1484&gt;=2019,1,0),"")</f>
        <v>0.0</v>
      </c>
      <c r="AD1484">
        <f>IF($L1484&lt;&gt;"",IF($L1484&gt;2013,1,0),"")</f>
        <v>0.0</v>
      </c>
      <c r="AE1484">
        <f>IF($L1484&lt;&gt;"",1+IF($L1484&gt;2011,1,0)+IF($L1484&gt;2014,1,0),"")</f>
        <v>1.0</v>
      </c>
      <c r="AF1484" t="inlineStr">
        <is>
          <t>loan (interest rate)</t>
        </is>
      </c>
      <c r="AG1484" t="inlineStr">
        <is>
          <t>performance</t>
        </is>
      </c>
      <c r="AH1484" t="inlineStr">
        <is>
          <t>non-sensitive</t>
        </is>
      </c>
      <c r="AI1484" t="inlineStr">
        <is>
          <t>without ETS/CT</t>
        </is>
      </c>
      <c r="AJ1484" t="inlineStr">
        <is>
          <t>without ETS/CT</t>
        </is>
      </c>
      <c r="AK1484" t="str">
        <f>IF(AND($CF1484&lt;&gt;"",IFERROR(INDEX(subsample_country_map!$B:$B,MATCH($CF1484,subsample_country_map!$A:$A,0)),"")&lt;&gt;""),INDEX(subsample_country_map!$B:$B,MATCH($CF1484,subsample_country_map!$A:$A,0)),INDEX(lookup!$AA:$AA,MATCH($A1484,lookup!$A:$A,0)))</f>
        <v>3_AsiaPac</v>
      </c>
      <c r="AL1484" t="str">
        <f>IF(AND($CF1484&lt;&gt;"",IFERROR(INDEX(subsample_country_map!$C:$C,MATCH($CF1484,subsample_country_map!$A:$A,0)),"")&lt;&gt;""),INDEX(subsample_country_map!$C:$C,MATCH($CF1484,subsample_country_map!$A:$A,0)),INDEX(lookup!$AB:$AB,MATCH($A1484,lookup!$A:$A,0)))</f>
        <v>1_developed</v>
      </c>
      <c r="AM1484" t="str">
        <f>IF(AND($CF1484&lt;&gt;"",IFERROR(INDEX(subsample_country_map!$D:$D,MATCH($CF1484,subsample_country_map!$A:$A,0)),"")&lt;&gt;""),INDEX(subsample_country_map!$D:$D,MATCH($CF1484,subsample_country_map!$A:$A,0)),INDEX(lookup!$AC:$AC,MATCH($A1484,lookup!$A:$A,0)))</f>
        <v>1_western</v>
      </c>
      <c r="AN1484" t="str">
        <f>IF(AND($CF1484&lt;&gt;"",IFERROR(INDEX(subsample_country_map!$E:$E,MATCH($CF1484,subsample_country_map!$A:$A,0)),"")&lt;&gt;""),INDEX(subsample_country_map!$E:$E,MATCH($CF1484,subsample_country_map!$A:$A,0)),INDEX(lookup!$AD:$AD,MATCH($A1484,lookup!$A:$A,0)))</f>
        <v>1_common law</v>
      </c>
      <c r="AO1484" t="str">
        <f>INDEX(lookup!$Y:$Y,MATCH($A1484,lookup!$A:$A,0))</f>
        <v>0_published</v>
      </c>
      <c r="AP1484" t="str">
        <f>INDEX(lookup!$Z:$Z,MATCH($A1484,lookup!$A:$A,0))</f>
        <v>1_VHB high</v>
      </c>
      <c r="AQ1484" t="str">
        <f>INDEX(lookup!$W:$W,MATCH($A1484,lookup!$A:$A,0))</f>
        <v>1_fin/acc/econ</v>
      </c>
      <c r="AS1484" t="inlineStr">
        <is>
          <t>staging</t>
        </is>
      </c>
      <c r="AT1484" t="inlineStr">
        <is>
          <t>bad-CER</t>
        </is>
      </c>
      <c r="AU1484" t="inlineStr">
        <is>
          <t>cost</t>
        </is>
      </c>
      <c r="AV1484" t="inlineStr">
        <is>
          <t>0.0015</t>
        </is>
      </c>
      <c r="AY1484" t="inlineStr">
        <is>
          <t>0.0885</t>
        </is>
      </c>
      <c r="BA1484" t="inlineStr">
        <is>
          <t>FLAG</t>
        </is>
      </c>
      <c r="BB1484" t="inlineStr">
        <is>
          <t>0</t>
        </is>
      </c>
      <c r="BC1484" t="inlineStr">
        <is>
          <t>other:Heckman two-stage second step with white cross-section or cross-section SUR (PCSE)</t>
        </is>
      </c>
      <c r="BD1484" t="inlineStr">
        <is>
          <t>other:white cross-section or cross-section SUR (PCSE)</t>
        </is>
      </c>
      <c r="BE1484" t="inlineStr">
        <is>
          <t>none</t>
        </is>
      </c>
      <c r="BI1484" t="inlineStr">
        <is>
          <t>Table VII</t>
        </is>
      </c>
      <c r="BJ1484" t="inlineStr">
        <is>
          <t>Total emissions - COD model</t>
        </is>
      </c>
      <c r="BK1484" t="inlineStr">
        <is>
          <t>416</t>
        </is>
      </c>
      <c r="BL1484" t="inlineStr">
        <is>
          <t>EMISSIONS 0.0015 (0.0885)</t>
        </is>
      </c>
      <c r="BM1484" t="inlineStr">
        <is>
          <t>EMISSIONS (Total emissions)</t>
        </is>
      </c>
      <c r="BN1484" t="inlineStr">
        <is>
          <t>COD (cost of debt = total interest expenses / total long-term debts)</t>
        </is>
      </c>
      <c r="BO1484" t="inlineStr">
        <is>
          <t>original</t>
        </is>
      </c>
      <c r="BP1484" t="inlineStr">
        <is>
          <t>Li et al (2014)</t>
        </is>
      </c>
      <c r="BQ1484" t="inlineStr">
        <is>
          <t>computed</t>
        </is>
      </c>
      <c r="BT1484" t="n">
        <v>0</v>
      </c>
      <c r="BU1484" t="inlineStr">
        <is>
          <t>staging_Li_et_al_2014.csv</t>
        </is>
      </c>
      <c r="BW1484" t="n">
        <v>2006</v>
      </c>
      <c r="BX1484" t="n">
        <v>2010</v>
      </c>
      <c r="BY1484" t="inlineStr">
        <is>
          <t>Australia</t>
        </is>
      </c>
      <c r="BZ1484" t="n">
        <v>2008</v>
      </c>
      <c r="CA1484" t="n">
        <v>0</v>
      </c>
      <c r="CB1484" t="n">
        <v>0</v>
      </c>
      <c r="CC1484" t="n">
        <v>0</v>
      </c>
      <c r="CD1484" t="n">
        <v>-0.05259157820700407</v>
      </c>
      <c r="CE1484" t="n">
        <v>1</v>
      </c>
    </row>
    <row r="1485">
      <c r="A1485" t="inlineStr">
        <is>
          <t>Li et al (2014)</t>
        </is>
      </c>
      <c r="B1485" t="n">
        <v>2790</v>
      </c>
      <c r="C1485" t="n">
        <v>-0.06162042583915913</v>
      </c>
      <c r="D1485" t="n">
        <v>1050</v>
      </c>
      <c r="E1485">
        <f>IF(ISNUMBER($BA1485),$BA1485,IF(AND(ISNUMBER($D1485),ISNUMBER($BW1485),ISNUMBER($BX1485)),$D1485*($BX1485-$BW1485+1),""))</f>
        <v>5250.0</v>
      </c>
      <c r="H1485" t="inlineStr">
        <is>
          <t>partial</t>
        </is>
      </c>
      <c r="I1485" t="inlineStr">
        <is>
          <t>p-Value available</t>
        </is>
      </c>
      <c r="J1485">
        <f>IF($BW1485&lt;&gt;"",$BW1485,"")</f>
        <v>2006.0</v>
      </c>
      <c r="K1485">
        <f>IF($BX1485&lt;&gt;"",$BX1485,"")</f>
        <v>2010.0</v>
      </c>
      <c r="L1485">
        <f>IF(AND(ISNUMBER($BW1485),ISNUMBER($BX1485)),($BW1485+$BX1485)/2,"")</f>
        <v>2008.0</v>
      </c>
      <c r="M1485">
        <f>IF($L1485&lt;&gt;"",$L1485,"")</f>
        <v>2008.0</v>
      </c>
      <c r="N1485">
        <f>IF(AND(ISNUMBER($BW1485),ISNUMBER($BX1485)),MIN(1,MAX(0,($BX1485-2016+1)/($BX1485-$BW1485+1))),"")</f>
        <v>0.0</v>
      </c>
      <c r="O1485">
        <f>IF(AND(ISNUMBER($BW1485),ISNUMBER($BX1485)),MIN(1,MAX(0,($BX1485-2017+1)/($BX1485-$BW1485+1))),"")</f>
        <v>0.0</v>
      </c>
      <c r="P1485">
        <f>IF(AND(ISNUMBER($BW1485),ISNUMBER($BX1485)),MIN(1,MAX(0,($BX1485-2018+1)/($BX1485-$BW1485+1))),"")</f>
        <v>0.0</v>
      </c>
      <c r="Q1485">
        <f>IF(AND(ISNUMBER($BW1485),ISNUMBER($BX1485)),MIN(1,MAX(0,($BX1485-2019+1)/($BX1485-$BW1485+1))),"")</f>
        <v>0.0</v>
      </c>
      <c r="R1485">
        <f>IF(AND(ISNUMBER($BW1485),ISNUMBER($BX1485)),MIN(1,MAX(0,($BX1485-2016+1)/($BX1485-$BW1485+1))),"")</f>
        <v>0.0</v>
      </c>
      <c r="S1485">
        <f>IF($L1485&lt;&gt;"",IF($L1485&gt;=2015.5,1,0),"")</f>
        <v>0.0</v>
      </c>
      <c r="T1485">
        <f>IF($L1485&lt;&gt;"",IF($L1485&gt;=2016,1,0),"")</f>
        <v>0.0</v>
      </c>
      <c r="U1485">
        <f>IF(ISNUMBER($BX1485),IF($BX1485&gt;=2016,1,0),"")</f>
        <v>0.0</v>
      </c>
      <c r="V1485">
        <f>IF(ISNUMBER($BW1485),IF($BW1485&gt;=2016,1,0),"")</f>
        <v>0.0</v>
      </c>
      <c r="W1485" t="str">
        <f>IF(AND(ISNUMBER($BW1485),ISNUMBER($BX1485)),IF($BW1485&gt;=2016,"post-only",IF($BX1485&lt;2016,"pre-only","mixed")),"")</f>
        <v>pre-only</v>
      </c>
      <c r="X1485">
        <f>IF(AND(ISNUMBER($BW1485),ISNUMBER($BX1485)),MIN(1,MAX(0,($BX1485-2017+1)/($BX1485-$BW1485+1))),"")</f>
        <v>0.0</v>
      </c>
      <c r="Y1485">
        <f>IF(AND(ISNUMBER($BW1485),ISNUMBER($BX1485)),MIN(1,MAX(0,($BX1485-2018+1)/($BX1485-$BW1485+1))),"")</f>
        <v>0.0</v>
      </c>
      <c r="Z1485">
        <f>IF(AND(ISNUMBER($BW1485),ISNUMBER($BX1485)),MIN(1,MAX(0,($BX1485-2019+1)/($BX1485-$BW1485+1))),"")</f>
        <v>0.0</v>
      </c>
      <c r="AA1485">
        <f>IF(ISNUMBER($BX1485),IF($BX1485&gt;=2017,1,0),"")</f>
        <v>0.0</v>
      </c>
      <c r="AB1485">
        <f>IF(ISNUMBER($BX1485),IF($BX1485&gt;=2018,1,0),"")</f>
        <v>0.0</v>
      </c>
      <c r="AC1485">
        <f>IF(ISNUMBER($BX1485),IF($BX1485&gt;=2019,1,0),"")</f>
        <v>0.0</v>
      </c>
      <c r="AD1485">
        <f>IF($L1485&lt;&gt;"",IF($L1485&gt;2013,1,0),"")</f>
        <v>0.0</v>
      </c>
      <c r="AE1485">
        <f>IF($L1485&lt;&gt;"",1+IF($L1485&gt;2011,1,0)+IF($L1485&gt;2014,1,0),"")</f>
        <v>1.0</v>
      </c>
      <c r="AF1485" t="inlineStr">
        <is>
          <t>loan (interest rate)</t>
        </is>
      </c>
      <c r="AG1485" t="inlineStr">
        <is>
          <t>performance</t>
        </is>
      </c>
      <c r="AH1485" t="inlineStr">
        <is>
          <t>non-sensitive</t>
        </is>
      </c>
      <c r="AI1485" t="inlineStr">
        <is>
          <t>without ETS/CT</t>
        </is>
      </c>
      <c r="AJ1485" t="inlineStr">
        <is>
          <t>without ETS/CT</t>
        </is>
      </c>
      <c r="AK1485" t="str">
        <f>IF(AND($CF1485&lt;&gt;"",IFERROR(INDEX(subsample_country_map!$B:$B,MATCH($CF1485,subsample_country_map!$A:$A,0)),"")&lt;&gt;""),INDEX(subsample_country_map!$B:$B,MATCH($CF1485,subsample_country_map!$A:$A,0)),INDEX(lookup!$AA:$AA,MATCH($A1485,lookup!$A:$A,0)))</f>
        <v>3_AsiaPac</v>
      </c>
      <c r="AL1485" t="str">
        <f>IF(AND($CF1485&lt;&gt;"",IFERROR(INDEX(subsample_country_map!$C:$C,MATCH($CF1485,subsample_country_map!$A:$A,0)),"")&lt;&gt;""),INDEX(subsample_country_map!$C:$C,MATCH($CF1485,subsample_country_map!$A:$A,0)),INDEX(lookup!$AB:$AB,MATCH($A1485,lookup!$A:$A,0)))</f>
        <v>1_developed</v>
      </c>
      <c r="AM1485" t="str">
        <f>IF(AND($CF1485&lt;&gt;"",IFERROR(INDEX(subsample_country_map!$D:$D,MATCH($CF1485,subsample_country_map!$A:$A,0)),"")&lt;&gt;""),INDEX(subsample_country_map!$D:$D,MATCH($CF1485,subsample_country_map!$A:$A,0)),INDEX(lookup!$AC:$AC,MATCH($A1485,lookup!$A:$A,0)))</f>
        <v>1_western</v>
      </c>
      <c r="AN1485" t="str">
        <f>IF(AND($CF1485&lt;&gt;"",IFERROR(INDEX(subsample_country_map!$E:$E,MATCH($CF1485,subsample_country_map!$A:$A,0)),"")&lt;&gt;""),INDEX(subsample_country_map!$E:$E,MATCH($CF1485,subsample_country_map!$A:$A,0)),INDEX(lookup!$AD:$AD,MATCH($A1485,lookup!$A:$A,0)))</f>
        <v>1_common law</v>
      </c>
      <c r="AO1485" t="str">
        <f>INDEX(lookup!$Y:$Y,MATCH($A1485,lookup!$A:$A,0))</f>
        <v>0_published</v>
      </c>
      <c r="AP1485" t="str">
        <f>INDEX(lookup!$Z:$Z,MATCH($A1485,lookup!$A:$A,0))</f>
        <v>1_VHB high</v>
      </c>
      <c r="AQ1485" t="str">
        <f>INDEX(lookup!$W:$W,MATCH($A1485,lookup!$A:$A,0))</f>
        <v>1_fin/acc/econ</v>
      </c>
      <c r="AS1485" t="inlineStr">
        <is>
          <t>staging</t>
        </is>
      </c>
      <c r="AT1485" t="inlineStr">
        <is>
          <t>bad-CER</t>
        </is>
      </c>
      <c r="AU1485" t="inlineStr">
        <is>
          <t>cost</t>
        </is>
      </c>
      <c r="AV1485" t="inlineStr">
        <is>
          <t>0.0065</t>
        </is>
      </c>
      <c r="AY1485" t="inlineStr">
        <is>
          <t>0.0457</t>
        </is>
      </c>
      <c r="BA1485" t="inlineStr">
        <is>
          <t>FLAG</t>
        </is>
      </c>
      <c r="BB1485" t="inlineStr">
        <is>
          <t>0</t>
        </is>
      </c>
      <c r="BC1485" t="inlineStr">
        <is>
          <t>other:Heckman two-stage second step with white cross-section or cross-section SUR (PCSE)</t>
        </is>
      </c>
      <c r="BD1485" t="inlineStr">
        <is>
          <t>other:white cross-section or cross-section SUR (PCSE)</t>
        </is>
      </c>
      <c r="BE1485" t="inlineStr">
        <is>
          <t>none</t>
        </is>
      </c>
      <c r="BI1485" t="inlineStr">
        <is>
          <t>Table VII</t>
        </is>
      </c>
      <c r="BJ1485" t="inlineStr">
        <is>
          <t>Total emissions - COD model</t>
        </is>
      </c>
      <c r="BK1485" t="inlineStr">
        <is>
          <t>416</t>
        </is>
      </c>
      <c r="BL1485" t="inlineStr">
        <is>
          <t>EL=2 0.0065 (0.0457)</t>
        </is>
      </c>
      <c r="BM1485" t="inlineStr">
        <is>
          <t>EL=2</t>
        </is>
      </c>
      <c r="BN1485" t="inlineStr">
        <is>
          <t>COD (cost of debt = total interest expenses / total long-term debts)</t>
        </is>
      </c>
      <c r="BO1485" t="inlineStr">
        <is>
          <t>original</t>
        </is>
      </c>
      <c r="BP1485" t="inlineStr">
        <is>
          <t>Li et al (2014)</t>
        </is>
      </c>
      <c r="BQ1485" t="inlineStr">
        <is>
          <t>computed</t>
        </is>
      </c>
      <c r="BT1485" t="n">
        <v>0</v>
      </c>
      <c r="BU1485" t="inlineStr">
        <is>
          <t>staging_Li_et_al_2014.csv</t>
        </is>
      </c>
      <c r="BW1485" t="n">
        <v>2006</v>
      </c>
      <c r="BX1485" t="n">
        <v>2010</v>
      </c>
      <c r="BY1485" t="inlineStr">
        <is>
          <t>Australia</t>
        </is>
      </c>
      <c r="BZ1485" t="n">
        <v>2008</v>
      </c>
      <c r="CA1485" t="n">
        <v>0</v>
      </c>
      <c r="CB1485" t="n">
        <v>0</v>
      </c>
      <c r="CC1485" t="n">
        <v>0</v>
      </c>
      <c r="CD1485" t="n">
        <v>-0.06169859650672238</v>
      </c>
      <c r="CE1485" t="n">
        <v>1</v>
      </c>
    </row>
    <row r="1486">
      <c r="A1486" t="inlineStr">
        <is>
          <t>Li et al (2014)</t>
        </is>
      </c>
      <c r="B1486" t="n">
        <v>2791</v>
      </c>
      <c r="C1486" t="n">
        <v>-0.06298592901399686</v>
      </c>
      <c r="D1486" t="n">
        <v>1050</v>
      </c>
      <c r="E1486">
        <f>IF(ISNUMBER($BA1486),$BA1486,IF(AND(ISNUMBER($D1486),ISNUMBER($BW1486),ISNUMBER($BX1486)),$D1486*($BX1486-$BW1486+1),""))</f>
        <v>5250.0</v>
      </c>
      <c r="H1486" t="inlineStr">
        <is>
          <t>partial</t>
        </is>
      </c>
      <c r="I1486" t="inlineStr">
        <is>
          <t>p-Value available</t>
        </is>
      </c>
      <c r="J1486">
        <f>IF($BW1486&lt;&gt;"",$BW1486,"")</f>
        <v>2006.0</v>
      </c>
      <c r="K1486">
        <f>IF($BX1486&lt;&gt;"",$BX1486,"")</f>
        <v>2010.0</v>
      </c>
      <c r="L1486">
        <f>IF(AND(ISNUMBER($BW1486),ISNUMBER($BX1486)),($BW1486+$BX1486)/2,"")</f>
        <v>2008.0</v>
      </c>
      <c r="M1486">
        <f>IF($L1486&lt;&gt;"",$L1486,"")</f>
        <v>2008.0</v>
      </c>
      <c r="N1486">
        <f>IF(AND(ISNUMBER($BW1486),ISNUMBER($BX1486)),MIN(1,MAX(0,($BX1486-2016+1)/($BX1486-$BW1486+1))),"")</f>
        <v>0.0</v>
      </c>
      <c r="O1486">
        <f>IF(AND(ISNUMBER($BW1486),ISNUMBER($BX1486)),MIN(1,MAX(0,($BX1486-2017+1)/($BX1486-$BW1486+1))),"")</f>
        <v>0.0</v>
      </c>
      <c r="P1486">
        <f>IF(AND(ISNUMBER($BW1486),ISNUMBER($BX1486)),MIN(1,MAX(0,($BX1486-2018+1)/($BX1486-$BW1486+1))),"")</f>
        <v>0.0</v>
      </c>
      <c r="Q1486">
        <f>IF(AND(ISNUMBER($BW1486),ISNUMBER($BX1486)),MIN(1,MAX(0,($BX1486-2019+1)/($BX1486-$BW1486+1))),"")</f>
        <v>0.0</v>
      </c>
      <c r="R1486">
        <f>IF(AND(ISNUMBER($BW1486),ISNUMBER($BX1486)),MIN(1,MAX(0,($BX1486-2016+1)/($BX1486-$BW1486+1))),"")</f>
        <v>0.0</v>
      </c>
      <c r="S1486">
        <f>IF($L1486&lt;&gt;"",IF($L1486&gt;=2015.5,1,0),"")</f>
        <v>0.0</v>
      </c>
      <c r="T1486">
        <f>IF($L1486&lt;&gt;"",IF($L1486&gt;=2016,1,0),"")</f>
        <v>0.0</v>
      </c>
      <c r="U1486">
        <f>IF(ISNUMBER($BX1486),IF($BX1486&gt;=2016,1,0),"")</f>
        <v>0.0</v>
      </c>
      <c r="V1486">
        <f>IF(ISNUMBER($BW1486),IF($BW1486&gt;=2016,1,0),"")</f>
        <v>0.0</v>
      </c>
      <c r="W1486" t="str">
        <f>IF(AND(ISNUMBER($BW1486),ISNUMBER($BX1486)),IF($BW1486&gt;=2016,"post-only",IF($BX1486&lt;2016,"pre-only","mixed")),"")</f>
        <v>pre-only</v>
      </c>
      <c r="X1486">
        <f>IF(AND(ISNUMBER($BW1486),ISNUMBER($BX1486)),MIN(1,MAX(0,($BX1486-2017+1)/($BX1486-$BW1486+1))),"")</f>
        <v>0.0</v>
      </c>
      <c r="Y1486">
        <f>IF(AND(ISNUMBER($BW1486),ISNUMBER($BX1486)),MIN(1,MAX(0,($BX1486-2018+1)/($BX1486-$BW1486+1))),"")</f>
        <v>0.0</v>
      </c>
      <c r="Z1486">
        <f>IF(AND(ISNUMBER($BW1486),ISNUMBER($BX1486)),MIN(1,MAX(0,($BX1486-2019+1)/($BX1486-$BW1486+1))),"")</f>
        <v>0.0</v>
      </c>
      <c r="AA1486">
        <f>IF(ISNUMBER($BX1486),IF($BX1486&gt;=2017,1,0),"")</f>
        <v>0.0</v>
      </c>
      <c r="AB1486">
        <f>IF(ISNUMBER($BX1486),IF($BX1486&gt;=2018,1,0),"")</f>
        <v>0.0</v>
      </c>
      <c r="AC1486">
        <f>IF(ISNUMBER($BX1486),IF($BX1486&gt;=2019,1,0),"")</f>
        <v>0.0</v>
      </c>
      <c r="AD1486">
        <f>IF($L1486&lt;&gt;"",IF($L1486&gt;2013,1,0),"")</f>
        <v>0.0</v>
      </c>
      <c r="AE1486">
        <f>IF($L1486&lt;&gt;"",1+IF($L1486&gt;2011,1,0)+IF($L1486&gt;2014,1,0),"")</f>
        <v>1.0</v>
      </c>
      <c r="AF1486" t="inlineStr">
        <is>
          <t>loan (interest rate)</t>
        </is>
      </c>
      <c r="AG1486" t="inlineStr">
        <is>
          <t>performance</t>
        </is>
      </c>
      <c r="AH1486" t="inlineStr">
        <is>
          <t>non-sensitive</t>
        </is>
      </c>
      <c r="AI1486" t="inlineStr">
        <is>
          <t>without ETS/CT</t>
        </is>
      </c>
      <c r="AJ1486" t="inlineStr">
        <is>
          <t>without ETS/CT</t>
        </is>
      </c>
      <c r="AK1486" t="str">
        <f>IF(AND($CF1486&lt;&gt;"",IFERROR(INDEX(subsample_country_map!$B:$B,MATCH($CF1486,subsample_country_map!$A:$A,0)),"")&lt;&gt;""),INDEX(subsample_country_map!$B:$B,MATCH($CF1486,subsample_country_map!$A:$A,0)),INDEX(lookup!$AA:$AA,MATCH($A1486,lookup!$A:$A,0)))</f>
        <v>3_AsiaPac</v>
      </c>
      <c r="AL1486" t="str">
        <f>IF(AND($CF1486&lt;&gt;"",IFERROR(INDEX(subsample_country_map!$C:$C,MATCH($CF1486,subsample_country_map!$A:$A,0)),"")&lt;&gt;""),INDEX(subsample_country_map!$C:$C,MATCH($CF1486,subsample_country_map!$A:$A,0)),INDEX(lookup!$AB:$AB,MATCH($A1486,lookup!$A:$A,0)))</f>
        <v>1_developed</v>
      </c>
      <c r="AM1486" t="str">
        <f>IF(AND($CF1486&lt;&gt;"",IFERROR(INDEX(subsample_country_map!$D:$D,MATCH($CF1486,subsample_country_map!$A:$A,0)),"")&lt;&gt;""),INDEX(subsample_country_map!$D:$D,MATCH($CF1486,subsample_country_map!$A:$A,0)),INDEX(lookup!$AC:$AC,MATCH($A1486,lookup!$A:$A,0)))</f>
        <v>1_western</v>
      </c>
      <c r="AN1486" t="str">
        <f>IF(AND($CF1486&lt;&gt;"",IFERROR(INDEX(subsample_country_map!$E:$E,MATCH($CF1486,subsample_country_map!$A:$A,0)),"")&lt;&gt;""),INDEX(subsample_country_map!$E:$E,MATCH($CF1486,subsample_country_map!$A:$A,0)),INDEX(lookup!$AD:$AD,MATCH($A1486,lookup!$A:$A,0)))</f>
        <v>1_common law</v>
      </c>
      <c r="AO1486" t="str">
        <f>INDEX(lookup!$Y:$Y,MATCH($A1486,lookup!$A:$A,0))</f>
        <v>0_published</v>
      </c>
      <c r="AP1486" t="str">
        <f>INDEX(lookup!$Z:$Z,MATCH($A1486,lookup!$A:$A,0))</f>
        <v>1_VHB high</v>
      </c>
      <c r="AQ1486" t="str">
        <f>INDEX(lookup!$W:$W,MATCH($A1486,lookup!$A:$A,0))</f>
        <v>1_fin/acc/econ</v>
      </c>
      <c r="AS1486" t="inlineStr">
        <is>
          <t>staging</t>
        </is>
      </c>
      <c r="AT1486" t="inlineStr">
        <is>
          <t>bad-CER</t>
        </is>
      </c>
      <c r="AU1486" t="inlineStr">
        <is>
          <t>cost</t>
        </is>
      </c>
      <c r="AV1486" t="inlineStr">
        <is>
          <t>0.0049</t>
        </is>
      </c>
      <c r="AY1486" t="inlineStr">
        <is>
          <t>0.0411</t>
        </is>
      </c>
      <c r="BA1486" t="inlineStr">
        <is>
          <t>FLAG</t>
        </is>
      </c>
      <c r="BB1486" t="inlineStr">
        <is>
          <t>0</t>
        </is>
      </c>
      <c r="BC1486" t="inlineStr">
        <is>
          <t>other:Heckman two-stage second step with white cross-section or cross-section SUR (PCSE)</t>
        </is>
      </c>
      <c r="BD1486" t="inlineStr">
        <is>
          <t>other:white cross-section or cross-section SUR (PCSE)</t>
        </is>
      </c>
      <c r="BE1486" t="inlineStr">
        <is>
          <t>none</t>
        </is>
      </c>
      <c r="BI1486" t="inlineStr">
        <is>
          <t>Table VII</t>
        </is>
      </c>
      <c r="BJ1486" t="inlineStr">
        <is>
          <t>Scope 2 emissions - COD model</t>
        </is>
      </c>
      <c r="BK1486" t="inlineStr">
        <is>
          <t>416</t>
        </is>
      </c>
      <c r="BL1486" t="inlineStr">
        <is>
          <t>EMISSIONS 0.0049 (0.0411)</t>
        </is>
      </c>
      <c r="BM1486" t="inlineStr">
        <is>
          <t>EMISSIONS (Scope 2 emissions)</t>
        </is>
      </c>
      <c r="BN1486" t="inlineStr">
        <is>
          <t>COD (cost of debt = total interest expenses / total long-term debts)</t>
        </is>
      </c>
      <c r="BO1486" t="inlineStr">
        <is>
          <t>original</t>
        </is>
      </c>
      <c r="BP1486" t="inlineStr">
        <is>
          <t>Li et al (2014)</t>
        </is>
      </c>
      <c r="BQ1486" t="inlineStr">
        <is>
          <t>computed</t>
        </is>
      </c>
      <c r="BT1486" t="n">
        <v>0</v>
      </c>
      <c r="BU1486" t="inlineStr">
        <is>
          <t>staging_Li_et_al_2014.csv</t>
        </is>
      </c>
      <c r="BW1486" t="n">
        <v>2006</v>
      </c>
      <c r="BX1486" t="n">
        <v>2010</v>
      </c>
      <c r="BY1486" t="inlineStr">
        <is>
          <t>Australia</t>
        </is>
      </c>
      <c r="BZ1486" t="n">
        <v>2008</v>
      </c>
      <c r="CA1486" t="n">
        <v>0</v>
      </c>
      <c r="CB1486" t="n">
        <v>0</v>
      </c>
      <c r="CC1486" t="n">
        <v>0</v>
      </c>
      <c r="CD1486" t="n">
        <v>-0.06306942100804551</v>
      </c>
      <c r="CE1486" t="n">
        <v>1</v>
      </c>
    </row>
    <row r="1487">
      <c r="A1487" t="inlineStr">
        <is>
          <t>Li et al (2014)</t>
        </is>
      </c>
      <c r="B1487" t="n">
        <v>2792</v>
      </c>
      <c r="C1487" t="n">
        <v>-0.06214030925452971</v>
      </c>
      <c r="D1487" t="n">
        <v>1050</v>
      </c>
      <c r="E1487">
        <f>IF(ISNUMBER($BA1487),$BA1487,IF(AND(ISNUMBER($D1487),ISNUMBER($BW1487),ISNUMBER($BX1487)),$D1487*($BX1487-$BW1487+1),""))</f>
        <v>5250.0</v>
      </c>
      <c r="H1487" t="inlineStr">
        <is>
          <t>partial</t>
        </is>
      </c>
      <c r="I1487" t="inlineStr">
        <is>
          <t>p-Value available</t>
        </is>
      </c>
      <c r="J1487">
        <f>IF($BW1487&lt;&gt;"",$BW1487,"")</f>
        <v>2006.0</v>
      </c>
      <c r="K1487">
        <f>IF($BX1487&lt;&gt;"",$BX1487,"")</f>
        <v>2010.0</v>
      </c>
      <c r="L1487">
        <f>IF(AND(ISNUMBER($BW1487),ISNUMBER($BX1487)),($BW1487+$BX1487)/2,"")</f>
        <v>2008.0</v>
      </c>
      <c r="M1487">
        <f>IF($L1487&lt;&gt;"",$L1487,"")</f>
        <v>2008.0</v>
      </c>
      <c r="N1487">
        <f>IF(AND(ISNUMBER($BW1487),ISNUMBER($BX1487)),MIN(1,MAX(0,($BX1487-2016+1)/($BX1487-$BW1487+1))),"")</f>
        <v>0.0</v>
      </c>
      <c r="O1487">
        <f>IF(AND(ISNUMBER($BW1487),ISNUMBER($BX1487)),MIN(1,MAX(0,($BX1487-2017+1)/($BX1487-$BW1487+1))),"")</f>
        <v>0.0</v>
      </c>
      <c r="P1487">
        <f>IF(AND(ISNUMBER($BW1487),ISNUMBER($BX1487)),MIN(1,MAX(0,($BX1487-2018+1)/($BX1487-$BW1487+1))),"")</f>
        <v>0.0</v>
      </c>
      <c r="Q1487">
        <f>IF(AND(ISNUMBER($BW1487),ISNUMBER($BX1487)),MIN(1,MAX(0,($BX1487-2019+1)/($BX1487-$BW1487+1))),"")</f>
        <v>0.0</v>
      </c>
      <c r="R1487">
        <f>IF(AND(ISNUMBER($BW1487),ISNUMBER($BX1487)),MIN(1,MAX(0,($BX1487-2016+1)/($BX1487-$BW1487+1))),"")</f>
        <v>0.0</v>
      </c>
      <c r="S1487">
        <f>IF($L1487&lt;&gt;"",IF($L1487&gt;=2015.5,1,0),"")</f>
        <v>0.0</v>
      </c>
      <c r="T1487">
        <f>IF($L1487&lt;&gt;"",IF($L1487&gt;=2016,1,0),"")</f>
        <v>0.0</v>
      </c>
      <c r="U1487">
        <f>IF(ISNUMBER($BX1487),IF($BX1487&gt;=2016,1,0),"")</f>
        <v>0.0</v>
      </c>
      <c r="V1487">
        <f>IF(ISNUMBER($BW1487),IF($BW1487&gt;=2016,1,0),"")</f>
        <v>0.0</v>
      </c>
      <c r="W1487" t="str">
        <f>IF(AND(ISNUMBER($BW1487),ISNUMBER($BX1487)),IF($BW1487&gt;=2016,"post-only",IF($BX1487&lt;2016,"pre-only","mixed")),"")</f>
        <v>pre-only</v>
      </c>
      <c r="X1487">
        <f>IF(AND(ISNUMBER($BW1487),ISNUMBER($BX1487)),MIN(1,MAX(0,($BX1487-2017+1)/($BX1487-$BW1487+1))),"")</f>
        <v>0.0</v>
      </c>
      <c r="Y1487">
        <f>IF(AND(ISNUMBER($BW1487),ISNUMBER($BX1487)),MIN(1,MAX(0,($BX1487-2018+1)/($BX1487-$BW1487+1))),"")</f>
        <v>0.0</v>
      </c>
      <c r="Z1487">
        <f>IF(AND(ISNUMBER($BW1487),ISNUMBER($BX1487)),MIN(1,MAX(0,($BX1487-2019+1)/($BX1487-$BW1487+1))),"")</f>
        <v>0.0</v>
      </c>
      <c r="AA1487">
        <f>IF(ISNUMBER($BX1487),IF($BX1487&gt;=2017,1,0),"")</f>
        <v>0.0</v>
      </c>
      <c r="AB1487">
        <f>IF(ISNUMBER($BX1487),IF($BX1487&gt;=2018,1,0),"")</f>
        <v>0.0</v>
      </c>
      <c r="AC1487">
        <f>IF(ISNUMBER($BX1487),IF($BX1487&gt;=2019,1,0),"")</f>
        <v>0.0</v>
      </c>
      <c r="AD1487">
        <f>IF($L1487&lt;&gt;"",IF($L1487&gt;2013,1,0),"")</f>
        <v>0.0</v>
      </c>
      <c r="AE1487">
        <f>IF($L1487&lt;&gt;"",1+IF($L1487&gt;2011,1,0)+IF($L1487&gt;2014,1,0),"")</f>
        <v>1.0</v>
      </c>
      <c r="AF1487" t="inlineStr">
        <is>
          <t>loan (interest rate)</t>
        </is>
      </c>
      <c r="AG1487" t="inlineStr">
        <is>
          <t>performance</t>
        </is>
      </c>
      <c r="AH1487" t="inlineStr">
        <is>
          <t>non-sensitive</t>
        </is>
      </c>
      <c r="AI1487" t="inlineStr">
        <is>
          <t>without ETS/CT</t>
        </is>
      </c>
      <c r="AJ1487" t="inlineStr">
        <is>
          <t>without ETS/CT</t>
        </is>
      </c>
      <c r="AK1487" t="str">
        <f>IF(AND($CF1487&lt;&gt;"",IFERROR(INDEX(subsample_country_map!$B:$B,MATCH($CF1487,subsample_country_map!$A:$A,0)),"")&lt;&gt;""),INDEX(subsample_country_map!$B:$B,MATCH($CF1487,subsample_country_map!$A:$A,0)),INDEX(lookup!$AA:$AA,MATCH($A1487,lookup!$A:$A,0)))</f>
        <v>3_AsiaPac</v>
      </c>
      <c r="AL1487" t="str">
        <f>IF(AND($CF1487&lt;&gt;"",IFERROR(INDEX(subsample_country_map!$C:$C,MATCH($CF1487,subsample_country_map!$A:$A,0)),"")&lt;&gt;""),INDEX(subsample_country_map!$C:$C,MATCH($CF1487,subsample_country_map!$A:$A,0)),INDEX(lookup!$AB:$AB,MATCH($A1487,lookup!$A:$A,0)))</f>
        <v>1_developed</v>
      </c>
      <c r="AM1487" t="str">
        <f>IF(AND($CF1487&lt;&gt;"",IFERROR(INDEX(subsample_country_map!$D:$D,MATCH($CF1487,subsample_country_map!$A:$A,0)),"")&lt;&gt;""),INDEX(subsample_country_map!$D:$D,MATCH($CF1487,subsample_country_map!$A:$A,0)),INDEX(lookup!$AC:$AC,MATCH($A1487,lookup!$A:$A,0)))</f>
        <v>1_western</v>
      </c>
      <c r="AN1487" t="str">
        <f>IF(AND($CF1487&lt;&gt;"",IFERROR(INDEX(subsample_country_map!$E:$E,MATCH($CF1487,subsample_country_map!$A:$A,0)),"")&lt;&gt;""),INDEX(subsample_country_map!$E:$E,MATCH($CF1487,subsample_country_map!$A:$A,0)),INDEX(lookup!$AD:$AD,MATCH($A1487,lookup!$A:$A,0)))</f>
        <v>1_common law</v>
      </c>
      <c r="AO1487" t="str">
        <f>INDEX(lookup!$Y:$Y,MATCH($A1487,lookup!$A:$A,0))</f>
        <v>0_published</v>
      </c>
      <c r="AP1487" t="str">
        <f>INDEX(lookup!$Z:$Z,MATCH($A1487,lookup!$A:$A,0))</f>
        <v>1_VHB high</v>
      </c>
      <c r="AQ1487" t="str">
        <f>INDEX(lookup!$W:$W,MATCH($A1487,lookup!$A:$A,0))</f>
        <v>1_fin/acc/econ</v>
      </c>
      <c r="AS1487" t="inlineStr">
        <is>
          <t>staging</t>
        </is>
      </c>
      <c r="AT1487" t="inlineStr">
        <is>
          <t>bad-CER</t>
        </is>
      </c>
      <c r="AU1487" t="inlineStr">
        <is>
          <t>cost</t>
        </is>
      </c>
      <c r="AV1487" t="inlineStr">
        <is>
          <t>0.0065</t>
        </is>
      </c>
      <c r="AY1487" t="inlineStr">
        <is>
          <t>0.0439</t>
        </is>
      </c>
      <c r="BA1487" t="inlineStr">
        <is>
          <t>FLAG</t>
        </is>
      </c>
      <c r="BB1487" t="inlineStr">
        <is>
          <t>0</t>
        </is>
      </c>
      <c r="BC1487" t="inlineStr">
        <is>
          <t>other:Heckman two-stage second step with white cross-section or cross-section SUR (PCSE)</t>
        </is>
      </c>
      <c r="BD1487" t="inlineStr">
        <is>
          <t>other:white cross-section or cross-section SUR (PCSE)</t>
        </is>
      </c>
      <c r="BE1487" t="inlineStr">
        <is>
          <t>none</t>
        </is>
      </c>
      <c r="BI1487" t="inlineStr">
        <is>
          <t>Table VII</t>
        </is>
      </c>
      <c r="BJ1487" t="inlineStr">
        <is>
          <t>Scope 2 emissions - COD model</t>
        </is>
      </c>
      <c r="BK1487" t="inlineStr">
        <is>
          <t>416</t>
        </is>
      </c>
      <c r="BL1487" t="inlineStr">
        <is>
          <t>EL=2 0.0065 (0.0439)</t>
        </is>
      </c>
      <c r="BM1487" t="inlineStr">
        <is>
          <t>EL=2</t>
        </is>
      </c>
      <c r="BN1487" t="inlineStr">
        <is>
          <t>COD (cost of debt = total interest expenses / total long-term debts)</t>
        </is>
      </c>
      <c r="BO1487" t="inlineStr">
        <is>
          <t>original</t>
        </is>
      </c>
      <c r="BP1487" t="inlineStr">
        <is>
          <t>Li et al (2014)</t>
        </is>
      </c>
      <c r="BQ1487" t="inlineStr">
        <is>
          <t>computed</t>
        </is>
      </c>
      <c r="BT1487" t="n">
        <v>0</v>
      </c>
      <c r="BU1487" t="inlineStr">
        <is>
          <t>staging_Li_et_al_2014.csv</t>
        </is>
      </c>
      <c r="BW1487" t="n">
        <v>2006</v>
      </c>
      <c r="BX1487" t="n">
        <v>2010</v>
      </c>
      <c r="BY1487" t="inlineStr">
        <is>
          <t>Australia</t>
        </is>
      </c>
      <c r="BZ1487" t="n">
        <v>2008</v>
      </c>
      <c r="CA1487" t="n">
        <v>0</v>
      </c>
      <c r="CB1487" t="n">
        <v>0</v>
      </c>
      <c r="CC1487" t="n">
        <v>0</v>
      </c>
      <c r="CD1487" t="n">
        <v>-0.06222047831334586</v>
      </c>
      <c r="CE1487" t="n">
        <v>1</v>
      </c>
    </row>
    <row r="1488">
      <c r="A1488" t="inlineStr">
        <is>
          <t>Li et al (2022)</t>
        </is>
      </c>
      <c r="B1488" t="n">
        <v>2793</v>
      </c>
      <c r="C1488" t="n">
        <v>-0.005202705138766964</v>
      </c>
      <c r="D1488" t="n">
        <v>5195</v>
      </c>
      <c r="E1488">
        <f>IF(ISNUMBER($BA1488),$BA1488,IF(AND(ISNUMBER($D1488),ISNUMBER($BW1488),ISNUMBER($BX1488)),$D1488*($BX1488-$BW1488+1),""))</f>
        <v>5195.0</v>
      </c>
      <c r="H1488" t="inlineStr">
        <is>
          <t>partial</t>
        </is>
      </c>
      <c r="I1488" t="inlineStr">
        <is>
          <t>Correlation coefficient available</t>
        </is>
      </c>
      <c r="J1488">
        <f>IF($BW1488&lt;&gt;"",$BW1488,"")</f>
        <v>2014.0</v>
      </c>
      <c r="K1488">
        <f>IF($BX1488&lt;&gt;"",$BX1488,"")</f>
        <v>2019.0</v>
      </c>
      <c r="L1488">
        <f>IF(AND(ISNUMBER($BW1488),ISNUMBER($BX1488)),($BW1488+$BX1488)/2,"")</f>
        <v>2016.5</v>
      </c>
      <c r="M1488">
        <f>IF($L1488&lt;&gt;"",$L1488,"")</f>
        <v>2016.5</v>
      </c>
      <c r="N1488">
        <f>IF(AND(ISNUMBER($BW1488),ISNUMBER($BX1488)),MIN(1,MAX(0,($BX1488-2016+1)/($BX1488-$BW1488+1))),"")</f>
        <v>0.6666666666666666</v>
      </c>
      <c r="O1488">
        <f>IF(AND(ISNUMBER($BW1488),ISNUMBER($BX1488)),MIN(1,MAX(0,($BX1488-2017+1)/($BX1488-$BW1488+1))),"")</f>
        <v>0.5</v>
      </c>
      <c r="P1488">
        <f>IF(AND(ISNUMBER($BW1488),ISNUMBER($BX1488)),MIN(1,MAX(0,($BX1488-2018+1)/($BX1488-$BW1488+1))),"")</f>
        <v>0.3333333333333333</v>
      </c>
      <c r="Q1488">
        <f>IF(AND(ISNUMBER($BW1488),ISNUMBER($BX1488)),MIN(1,MAX(0,($BX1488-2019+1)/($BX1488-$BW1488+1))),"")</f>
        <v>0.1666666666666667</v>
      </c>
      <c r="R1488">
        <f>IF(AND(ISNUMBER($BW1488),ISNUMBER($BX1488)),MIN(1,MAX(0,($BX1488-2016+1)/($BX1488-$BW1488+1))),"")</f>
        <v>0.6666666666666666</v>
      </c>
      <c r="S1488">
        <f>IF($L1488&lt;&gt;"",IF($L1488&gt;=2015.5,1,0),"")</f>
        <v>1.0</v>
      </c>
      <c r="T1488">
        <f>IF($L1488&lt;&gt;"",IF($L1488&gt;=2016,1,0),"")</f>
        <v>1.0</v>
      </c>
      <c r="U1488">
        <f>IF(ISNUMBER($BX1488),IF($BX1488&gt;=2016,1,0),"")</f>
        <v>1.0</v>
      </c>
      <c r="V1488">
        <f>IF(ISNUMBER($BW1488),IF($BW1488&gt;=2016,1,0),"")</f>
        <v>0.0</v>
      </c>
      <c r="W1488" t="str">
        <f>IF(AND(ISNUMBER($BW1488),ISNUMBER($BX1488)),IF($BW1488&gt;=2016,"post-only",IF($BX1488&lt;2016,"pre-only","mixed")),"")</f>
        <v>mixed</v>
      </c>
      <c r="X1488">
        <f>IF(AND(ISNUMBER($BW1488),ISNUMBER($BX1488)),MIN(1,MAX(0,($BX1488-2017+1)/($BX1488-$BW1488+1))),"")</f>
        <v>0.5</v>
      </c>
      <c r="Y1488">
        <f>IF(AND(ISNUMBER($BW1488),ISNUMBER($BX1488)),MIN(1,MAX(0,($BX1488-2018+1)/($BX1488-$BW1488+1))),"")</f>
        <v>0.3333333333333333</v>
      </c>
      <c r="Z1488">
        <f>IF(AND(ISNUMBER($BW1488),ISNUMBER($BX1488)),MIN(1,MAX(0,($BX1488-2019+1)/($BX1488-$BW1488+1))),"")</f>
        <v>0.1666666666666667</v>
      </c>
      <c r="AA1488">
        <f>IF(ISNUMBER($BX1488),IF($BX1488&gt;=2017,1,0),"")</f>
        <v>1.0</v>
      </c>
      <c r="AB1488">
        <f>IF(ISNUMBER($BX1488),IF($BX1488&gt;=2018,1,0),"")</f>
        <v>1.0</v>
      </c>
      <c r="AC1488">
        <f>IF(ISNUMBER($BX1488),IF($BX1488&gt;=2019,1,0),"")</f>
        <v>1.0</v>
      </c>
      <c r="AD1488">
        <f>IF($L1488&lt;&gt;"",IF($L1488&gt;2013,1,0),"")</f>
        <v>1.0</v>
      </c>
      <c r="AE1488">
        <f>IF($L1488&lt;&gt;"",1+IF($L1488&gt;2011,1,0)+IF($L1488&gt;2014,1,0),"")</f>
        <v>3.0</v>
      </c>
      <c r="AF1488" t="inlineStr">
        <is>
          <t>loan (interest rate)</t>
        </is>
      </c>
      <c r="AG1488" t="inlineStr">
        <is>
          <t>performance</t>
        </is>
      </c>
      <c r="AH1488" t="inlineStr">
        <is>
          <t>sensitive</t>
        </is>
      </c>
      <c r="AI1488" t="inlineStr">
        <is>
          <t>with ETS/CT</t>
        </is>
      </c>
      <c r="AJ1488" t="inlineStr">
        <is>
          <t>with ETS/CT</t>
        </is>
      </c>
      <c r="AK1488" t="str">
        <f>IF(AND($CF1488&lt;&gt;"",IFERROR(INDEX(subsample_country_map!$B:$B,MATCH($CF1488,subsample_country_map!$A:$A,0)),"")&lt;&gt;""),INDEX(subsample_country_map!$B:$B,MATCH($CF1488,subsample_country_map!$A:$A,0)),INDEX(lookup!$AA:$AA,MATCH($A1488,lookup!$A:$A,0)))</f>
        <v>3_AsiaPac</v>
      </c>
      <c r="AL1488" t="str">
        <f>IF(AND($CF1488&lt;&gt;"",IFERROR(INDEX(subsample_country_map!$C:$C,MATCH($CF1488,subsample_country_map!$A:$A,0)),"")&lt;&gt;""),INDEX(subsample_country_map!$C:$C,MATCH($CF1488,subsample_country_map!$A:$A,0)),INDEX(lookup!$AB:$AB,MATCH($A1488,lookup!$A:$A,0)))</f>
        <v>2_developing</v>
      </c>
      <c r="AM1488" t="str">
        <f>IF(AND($CF1488&lt;&gt;"",IFERROR(INDEX(subsample_country_map!$D:$D,MATCH($CF1488,subsample_country_map!$A:$A,0)),"")&lt;&gt;""),INDEX(subsample_country_map!$D:$D,MATCH($CF1488,subsample_country_map!$A:$A,0)),INDEX(lookup!$AC:$AC,MATCH($A1488,lookup!$A:$A,0)))</f>
        <v>2_non_western</v>
      </c>
      <c r="AN1488" t="str">
        <f>IF(AND($CF1488&lt;&gt;"",IFERROR(INDEX(subsample_country_map!$E:$E,MATCH($CF1488,subsample_country_map!$A:$A,0)),"")&lt;&gt;""),INDEX(subsample_country_map!$E:$E,MATCH($CF1488,subsample_country_map!$A:$A,0)),INDEX(lookup!$AD:$AD,MATCH($A1488,lookup!$A:$A,0)))</f>
        <v>2_civil law</v>
      </c>
      <c r="AO1488" t="str">
        <f>INDEX(lookup!$Y:$Y,MATCH($A1488,lookup!$A:$A,0))</f>
        <v>0_published</v>
      </c>
      <c r="AP1488" t="str">
        <f>INDEX(lookup!$Z:$Z,MATCH($A1488,lookup!$A:$A,0))</f>
        <v>1_VHB high</v>
      </c>
      <c r="AQ1488" t="str">
        <f>INDEX(lookup!$W:$W,MATCH($A1488,lookup!$A:$A,0))</f>
        <v>2_sust</v>
      </c>
      <c r="AS1488" t="inlineStr">
        <is>
          <t>staging</t>
        </is>
      </c>
      <c r="AT1488" t="inlineStr">
        <is>
          <t>good-CER</t>
        </is>
      </c>
      <c r="AU1488" t="inlineStr">
        <is>
          <t>cost</t>
        </is>
      </c>
      <c r="AZ1488" t="inlineStr">
        <is>
          <t>0.003</t>
        </is>
      </c>
      <c r="BA1488" t="n">
        <v>5195</v>
      </c>
      <c r="BB1488" t="inlineStr">
        <is>
          <t>0</t>
        </is>
      </c>
      <c r="BC1488" t="inlineStr">
        <is>
          <t>n/a (structural)</t>
        </is>
      </c>
      <c r="BD1488" t="inlineStr">
        <is>
          <t>n/a (structural)</t>
        </is>
      </c>
      <c r="BE1488" t="inlineStr">
        <is>
          <t>none</t>
        </is>
      </c>
      <c r="BI1488" t="inlineStr">
        <is>
          <t>Table 2</t>
        </is>
      </c>
      <c r="BJ1488" t="inlineStr">
        <is>
          <t>Panel C correlation matrix, row CSR_EN x column CoD</t>
        </is>
      </c>
      <c r="BK1488" t="inlineStr">
        <is>
          <t>599</t>
        </is>
      </c>
      <c r="BL1488" t="inlineStr">
        <is>
          <t>CSR_EN 0.003</t>
        </is>
      </c>
      <c r="BM1488" t="inlineStr">
        <is>
          <t>CSR_EN</t>
        </is>
      </c>
      <c r="BN1488" t="inlineStr">
        <is>
          <t>CoD (ratio of interest expense to average total debt)</t>
        </is>
      </c>
      <c r="BO1488" t="inlineStr">
        <is>
          <t>original</t>
        </is>
      </c>
      <c r="BP1488" t="inlineStr">
        <is>
          <t>Li et al (2022)</t>
        </is>
      </c>
      <c r="BQ1488" t="inlineStr">
        <is>
          <t>v10-adopted</t>
        </is>
      </c>
      <c r="BT1488" t="n">
        <v>0</v>
      </c>
      <c r="BU1488" t="inlineStr">
        <is>
          <t>staging_Li_et_al_2021.csv</t>
        </is>
      </c>
      <c r="BW1488" t="n">
        <v>2014</v>
      </c>
      <c r="BX1488" t="n">
        <v>2019</v>
      </c>
      <c r="BY1488" t="inlineStr">
        <is>
          <t>China</t>
        </is>
      </c>
      <c r="BZ1488" t="n">
        <v>2016.5</v>
      </c>
      <c r="CA1488" t="n">
        <v>0.6666666666666666</v>
      </c>
      <c r="CB1488" t="n">
        <v>1</v>
      </c>
      <c r="CC1488" t="n">
        <v>1</v>
      </c>
      <c r="CD1488" t="n">
        <v>-0.005202752082047711</v>
      </c>
      <c r="CE1488" t="n">
        <v>1</v>
      </c>
    </row>
    <row r="1489">
      <c r="A1489" t="inlineStr">
        <is>
          <t>Li et al (2022)</t>
        </is>
      </c>
      <c r="B1489" t="n">
        <v>2794</v>
      </c>
      <c r="C1489" t="n">
        <v>-0.03830898360424349</v>
      </c>
      <c r="D1489" t="n">
        <v>5195</v>
      </c>
      <c r="E1489">
        <f>IF(ISNUMBER($BA1489),$BA1489,IF(AND(ISNUMBER($D1489),ISNUMBER($BW1489),ISNUMBER($BX1489)),$D1489*($BX1489-$BW1489+1),""))</f>
        <v>5195.0</v>
      </c>
      <c r="H1489" t="inlineStr">
        <is>
          <t>partial</t>
        </is>
      </c>
      <c r="I1489" t="inlineStr">
        <is>
          <t>T-Statistic available</t>
        </is>
      </c>
      <c r="J1489">
        <f>IF($BW1489&lt;&gt;"",$BW1489,"")</f>
        <v>2014.0</v>
      </c>
      <c r="K1489">
        <f>IF($BX1489&lt;&gt;"",$BX1489,"")</f>
        <v>2019.0</v>
      </c>
      <c r="L1489">
        <f>IF(AND(ISNUMBER($BW1489),ISNUMBER($BX1489)),($BW1489+$BX1489)/2,"")</f>
        <v>2016.5</v>
      </c>
      <c r="M1489">
        <f>IF($L1489&lt;&gt;"",$L1489,"")</f>
        <v>2016.5</v>
      </c>
      <c r="N1489">
        <f>IF(AND(ISNUMBER($BW1489),ISNUMBER($BX1489)),MIN(1,MAX(0,($BX1489-2016+1)/($BX1489-$BW1489+1))),"")</f>
        <v>0.6666666666666666</v>
      </c>
      <c r="O1489">
        <f>IF(AND(ISNUMBER($BW1489),ISNUMBER($BX1489)),MIN(1,MAX(0,($BX1489-2017+1)/($BX1489-$BW1489+1))),"")</f>
        <v>0.5</v>
      </c>
      <c r="P1489">
        <f>IF(AND(ISNUMBER($BW1489),ISNUMBER($BX1489)),MIN(1,MAX(0,($BX1489-2018+1)/($BX1489-$BW1489+1))),"")</f>
        <v>0.3333333333333333</v>
      </c>
      <c r="Q1489">
        <f>IF(AND(ISNUMBER($BW1489),ISNUMBER($BX1489)),MIN(1,MAX(0,($BX1489-2019+1)/($BX1489-$BW1489+1))),"")</f>
        <v>0.1666666666666667</v>
      </c>
      <c r="R1489">
        <f>IF(AND(ISNUMBER($BW1489),ISNUMBER($BX1489)),MIN(1,MAX(0,($BX1489-2016+1)/($BX1489-$BW1489+1))),"")</f>
        <v>0.6666666666666666</v>
      </c>
      <c r="S1489">
        <f>IF($L1489&lt;&gt;"",IF($L1489&gt;=2015.5,1,0),"")</f>
        <v>1.0</v>
      </c>
      <c r="T1489">
        <f>IF($L1489&lt;&gt;"",IF($L1489&gt;=2016,1,0),"")</f>
        <v>1.0</v>
      </c>
      <c r="U1489">
        <f>IF(ISNUMBER($BX1489),IF($BX1489&gt;=2016,1,0),"")</f>
        <v>1.0</v>
      </c>
      <c r="V1489">
        <f>IF(ISNUMBER($BW1489),IF($BW1489&gt;=2016,1,0),"")</f>
        <v>0.0</v>
      </c>
      <c r="W1489" t="str">
        <f>IF(AND(ISNUMBER($BW1489),ISNUMBER($BX1489)),IF($BW1489&gt;=2016,"post-only",IF($BX1489&lt;2016,"pre-only","mixed")),"")</f>
        <v>mixed</v>
      </c>
      <c r="X1489">
        <f>IF(AND(ISNUMBER($BW1489),ISNUMBER($BX1489)),MIN(1,MAX(0,($BX1489-2017+1)/($BX1489-$BW1489+1))),"")</f>
        <v>0.5</v>
      </c>
      <c r="Y1489">
        <f>IF(AND(ISNUMBER($BW1489),ISNUMBER($BX1489)),MIN(1,MAX(0,($BX1489-2018+1)/($BX1489-$BW1489+1))),"")</f>
        <v>0.3333333333333333</v>
      </c>
      <c r="Z1489">
        <f>IF(AND(ISNUMBER($BW1489),ISNUMBER($BX1489)),MIN(1,MAX(0,($BX1489-2019+1)/($BX1489-$BW1489+1))),"")</f>
        <v>0.1666666666666667</v>
      </c>
      <c r="AA1489">
        <f>IF(ISNUMBER($BX1489),IF($BX1489&gt;=2017,1,0),"")</f>
        <v>1.0</v>
      </c>
      <c r="AB1489">
        <f>IF(ISNUMBER($BX1489),IF($BX1489&gt;=2018,1,0),"")</f>
        <v>1.0</v>
      </c>
      <c r="AC1489">
        <f>IF(ISNUMBER($BX1489),IF($BX1489&gt;=2019,1,0),"")</f>
        <v>1.0</v>
      </c>
      <c r="AD1489">
        <f>IF($L1489&lt;&gt;"",IF($L1489&gt;2013,1,0),"")</f>
        <v>1.0</v>
      </c>
      <c r="AE1489">
        <f>IF($L1489&lt;&gt;"",1+IF($L1489&gt;2011,1,0)+IF($L1489&gt;2014,1,0),"")</f>
        <v>3.0</v>
      </c>
      <c r="AF1489" t="inlineStr">
        <is>
          <t>loan (interest rate)</t>
        </is>
      </c>
      <c r="AG1489" t="inlineStr">
        <is>
          <t>performance</t>
        </is>
      </c>
      <c r="AH1489" t="inlineStr">
        <is>
          <t>sensitive</t>
        </is>
      </c>
      <c r="AI1489" t="inlineStr">
        <is>
          <t>with ETS/CT</t>
        </is>
      </c>
      <c r="AJ1489" t="inlineStr">
        <is>
          <t>with ETS/CT</t>
        </is>
      </c>
      <c r="AK1489" t="str">
        <f>IF(AND($CF1489&lt;&gt;"",IFERROR(INDEX(subsample_country_map!$B:$B,MATCH($CF1489,subsample_country_map!$A:$A,0)),"")&lt;&gt;""),INDEX(subsample_country_map!$B:$B,MATCH($CF1489,subsample_country_map!$A:$A,0)),INDEX(lookup!$AA:$AA,MATCH($A1489,lookup!$A:$A,0)))</f>
        <v>3_AsiaPac</v>
      </c>
      <c r="AL1489" t="str">
        <f>IF(AND($CF1489&lt;&gt;"",IFERROR(INDEX(subsample_country_map!$C:$C,MATCH($CF1489,subsample_country_map!$A:$A,0)),"")&lt;&gt;""),INDEX(subsample_country_map!$C:$C,MATCH($CF1489,subsample_country_map!$A:$A,0)),INDEX(lookup!$AB:$AB,MATCH($A1489,lookup!$A:$A,0)))</f>
        <v>2_developing</v>
      </c>
      <c r="AM1489" t="str">
        <f>IF(AND($CF1489&lt;&gt;"",IFERROR(INDEX(subsample_country_map!$D:$D,MATCH($CF1489,subsample_country_map!$A:$A,0)),"")&lt;&gt;""),INDEX(subsample_country_map!$D:$D,MATCH($CF1489,subsample_country_map!$A:$A,0)),INDEX(lookup!$AC:$AC,MATCH($A1489,lookup!$A:$A,0)))</f>
        <v>2_non_western</v>
      </c>
      <c r="AN1489" t="str">
        <f>IF(AND($CF1489&lt;&gt;"",IFERROR(INDEX(subsample_country_map!$E:$E,MATCH($CF1489,subsample_country_map!$A:$A,0)),"")&lt;&gt;""),INDEX(subsample_country_map!$E:$E,MATCH($CF1489,subsample_country_map!$A:$A,0)),INDEX(lookup!$AD:$AD,MATCH($A1489,lookup!$A:$A,0)))</f>
        <v>2_civil law</v>
      </c>
      <c r="AO1489" t="str">
        <f>INDEX(lookup!$Y:$Y,MATCH($A1489,lookup!$A:$A,0))</f>
        <v>0_published</v>
      </c>
      <c r="AP1489" t="str">
        <f>INDEX(lookup!$Z:$Z,MATCH($A1489,lookup!$A:$A,0))</f>
        <v>1_VHB high</v>
      </c>
      <c r="AQ1489" t="str">
        <f>INDEX(lookup!$W:$W,MATCH($A1489,lookup!$A:$A,0))</f>
        <v>2_sust</v>
      </c>
      <c r="AS1489" t="inlineStr">
        <is>
          <t>staging</t>
        </is>
      </c>
      <c r="AT1489" t="inlineStr">
        <is>
          <t>good-CER</t>
        </is>
      </c>
      <c r="AU1489" t="inlineStr">
        <is>
          <t>cost</t>
        </is>
      </c>
      <c r="AV1489" t="inlineStr">
        <is>
          <t>-0.0129</t>
        </is>
      </c>
      <c r="AX1489" t="inlineStr">
        <is>
          <t>-2.7632</t>
        </is>
      </c>
      <c r="BA1489" t="n">
        <v>5195</v>
      </c>
      <c r="BB1489" t="inlineStr">
        <is>
          <t>0</t>
        </is>
      </c>
      <c r="BC1489" t="inlineStr">
        <is>
          <t>other: not stated</t>
        </is>
      </c>
      <c r="BD1489" t="inlineStr">
        <is>
          <t>not stated</t>
        </is>
      </c>
      <c r="BE1489" t="inlineStr">
        <is>
          <t>none</t>
        </is>
      </c>
      <c r="BI1489" t="inlineStr">
        <is>
          <t>Table 3</t>
        </is>
      </c>
      <c r="BJ1489" t="inlineStr">
        <is>
          <t>Column (5) CSR_EN</t>
        </is>
      </c>
      <c r="BK1489" t="inlineStr">
        <is>
          <t>601</t>
        </is>
      </c>
      <c r="BL1489" t="inlineStr">
        <is>
          <t>CSR -0.0129*** (-2.7632)</t>
        </is>
      </c>
      <c r="BM1489" t="inlineStr">
        <is>
          <t>CSR_EN</t>
        </is>
      </c>
      <c r="BN1489" t="inlineStr">
        <is>
          <t>CoD (ratio of interest expense to average total debt)</t>
        </is>
      </c>
      <c r="BO1489" t="inlineStr">
        <is>
          <t>original</t>
        </is>
      </c>
      <c r="BP1489" t="inlineStr">
        <is>
          <t>Li et al (2022)</t>
        </is>
      </c>
      <c r="BQ1489" t="inlineStr">
        <is>
          <t>computed</t>
        </is>
      </c>
      <c r="BT1489" t="n">
        <v>0</v>
      </c>
      <c r="BU1489" t="inlineStr">
        <is>
          <t>staging_Li_et_al_2021.csv</t>
        </is>
      </c>
      <c r="BW1489" t="n">
        <v>2014</v>
      </c>
      <c r="BX1489" t="n">
        <v>2019</v>
      </c>
      <c r="BY1489" t="inlineStr">
        <is>
          <t>China</t>
        </is>
      </c>
      <c r="BZ1489" t="n">
        <v>2016.5</v>
      </c>
      <c r="CA1489" t="n">
        <v>0.6666666666666666</v>
      </c>
      <c r="CB1489" t="n">
        <v>1</v>
      </c>
      <c r="CC1489" t="n">
        <v>1</v>
      </c>
      <c r="CD1489" t="n">
        <v>-0.03832774060014815</v>
      </c>
      <c r="CE1489" t="n">
        <v>1</v>
      </c>
    </row>
    <row r="1490">
      <c r="A1490" t="inlineStr">
        <is>
          <t>Li et al (2022)</t>
        </is>
      </c>
      <c r="B1490" t="n">
        <v>2795</v>
      </c>
      <c r="C1490" t="n">
        <v>-0.03178631788177819</v>
      </c>
      <c r="D1490" t="n">
        <v>5195</v>
      </c>
      <c r="E1490">
        <f>IF(ISNUMBER($BA1490),$BA1490,IF(AND(ISNUMBER($D1490),ISNUMBER($BW1490),ISNUMBER($BX1490)),$D1490*($BX1490-$BW1490+1),""))</f>
        <v>5195.0</v>
      </c>
      <c r="H1490" t="inlineStr">
        <is>
          <t>partial</t>
        </is>
      </c>
      <c r="I1490" t="inlineStr">
        <is>
          <t>T-Statistic available</t>
        </is>
      </c>
      <c r="J1490">
        <f>IF($BW1490&lt;&gt;"",$BW1490,"")</f>
        <v>2014.0</v>
      </c>
      <c r="K1490">
        <f>IF($BX1490&lt;&gt;"",$BX1490,"")</f>
        <v>2019.0</v>
      </c>
      <c r="L1490">
        <f>IF(AND(ISNUMBER($BW1490),ISNUMBER($BX1490)),($BW1490+$BX1490)/2,"")</f>
        <v>2016.5</v>
      </c>
      <c r="M1490">
        <f>IF($L1490&lt;&gt;"",$L1490,"")</f>
        <v>2016.5</v>
      </c>
      <c r="N1490">
        <f>IF(AND(ISNUMBER($BW1490),ISNUMBER($BX1490)),MIN(1,MAX(0,($BX1490-2016+1)/($BX1490-$BW1490+1))),"")</f>
        <v>0.6666666666666666</v>
      </c>
      <c r="O1490">
        <f>IF(AND(ISNUMBER($BW1490),ISNUMBER($BX1490)),MIN(1,MAX(0,($BX1490-2017+1)/($BX1490-$BW1490+1))),"")</f>
        <v>0.5</v>
      </c>
      <c r="P1490">
        <f>IF(AND(ISNUMBER($BW1490),ISNUMBER($BX1490)),MIN(1,MAX(0,($BX1490-2018+1)/($BX1490-$BW1490+1))),"")</f>
        <v>0.3333333333333333</v>
      </c>
      <c r="Q1490">
        <f>IF(AND(ISNUMBER($BW1490),ISNUMBER($BX1490)),MIN(1,MAX(0,($BX1490-2019+1)/($BX1490-$BW1490+1))),"")</f>
        <v>0.1666666666666667</v>
      </c>
      <c r="R1490">
        <f>IF(AND(ISNUMBER($BW1490),ISNUMBER($BX1490)),MIN(1,MAX(0,($BX1490-2016+1)/($BX1490-$BW1490+1))),"")</f>
        <v>0.6666666666666666</v>
      </c>
      <c r="S1490">
        <f>IF($L1490&lt;&gt;"",IF($L1490&gt;=2015.5,1,0),"")</f>
        <v>1.0</v>
      </c>
      <c r="T1490">
        <f>IF($L1490&lt;&gt;"",IF($L1490&gt;=2016,1,0),"")</f>
        <v>1.0</v>
      </c>
      <c r="U1490">
        <f>IF(ISNUMBER($BX1490),IF($BX1490&gt;=2016,1,0),"")</f>
        <v>1.0</v>
      </c>
      <c r="V1490">
        <f>IF(ISNUMBER($BW1490),IF($BW1490&gt;=2016,1,0),"")</f>
        <v>0.0</v>
      </c>
      <c r="W1490" t="str">
        <f>IF(AND(ISNUMBER($BW1490),ISNUMBER($BX1490)),IF($BW1490&gt;=2016,"post-only",IF($BX1490&lt;2016,"pre-only","mixed")),"")</f>
        <v>mixed</v>
      </c>
      <c r="X1490">
        <f>IF(AND(ISNUMBER($BW1490),ISNUMBER($BX1490)),MIN(1,MAX(0,($BX1490-2017+1)/($BX1490-$BW1490+1))),"")</f>
        <v>0.5</v>
      </c>
      <c r="Y1490">
        <f>IF(AND(ISNUMBER($BW1490),ISNUMBER($BX1490)),MIN(1,MAX(0,($BX1490-2018+1)/($BX1490-$BW1490+1))),"")</f>
        <v>0.3333333333333333</v>
      </c>
      <c r="Z1490">
        <f>IF(AND(ISNUMBER($BW1490),ISNUMBER($BX1490)),MIN(1,MAX(0,($BX1490-2019+1)/($BX1490-$BW1490+1))),"")</f>
        <v>0.1666666666666667</v>
      </c>
      <c r="AA1490">
        <f>IF(ISNUMBER($BX1490),IF($BX1490&gt;=2017,1,0),"")</f>
        <v>1.0</v>
      </c>
      <c r="AB1490">
        <f>IF(ISNUMBER($BX1490),IF($BX1490&gt;=2018,1,0),"")</f>
        <v>1.0</v>
      </c>
      <c r="AC1490">
        <f>IF(ISNUMBER($BX1490),IF($BX1490&gt;=2019,1,0),"")</f>
        <v>1.0</v>
      </c>
      <c r="AD1490">
        <f>IF($L1490&lt;&gt;"",IF($L1490&gt;2013,1,0),"")</f>
        <v>1.0</v>
      </c>
      <c r="AE1490">
        <f>IF($L1490&lt;&gt;"",1+IF($L1490&gt;2011,1,0)+IF($L1490&gt;2014,1,0),"")</f>
        <v>3.0</v>
      </c>
      <c r="AF1490" t="inlineStr">
        <is>
          <t>loan (interest rate)</t>
        </is>
      </c>
      <c r="AG1490" t="inlineStr">
        <is>
          <t>performance</t>
        </is>
      </c>
      <c r="AH1490" t="inlineStr">
        <is>
          <t>sensitive</t>
        </is>
      </c>
      <c r="AI1490" t="inlineStr">
        <is>
          <t>with ETS/CT</t>
        </is>
      </c>
      <c r="AJ1490" t="inlineStr">
        <is>
          <t>with ETS/CT</t>
        </is>
      </c>
      <c r="AK1490" t="str">
        <f>IF(AND($CF1490&lt;&gt;"",IFERROR(INDEX(subsample_country_map!$B:$B,MATCH($CF1490,subsample_country_map!$A:$A,0)),"")&lt;&gt;""),INDEX(subsample_country_map!$B:$B,MATCH($CF1490,subsample_country_map!$A:$A,0)),INDEX(lookup!$AA:$AA,MATCH($A1490,lookup!$A:$A,0)))</f>
        <v>3_AsiaPac</v>
      </c>
      <c r="AL1490" t="str">
        <f>IF(AND($CF1490&lt;&gt;"",IFERROR(INDEX(subsample_country_map!$C:$C,MATCH($CF1490,subsample_country_map!$A:$A,0)),"")&lt;&gt;""),INDEX(subsample_country_map!$C:$C,MATCH($CF1490,subsample_country_map!$A:$A,0)),INDEX(lookup!$AB:$AB,MATCH($A1490,lookup!$A:$A,0)))</f>
        <v>2_developing</v>
      </c>
      <c r="AM1490" t="str">
        <f>IF(AND($CF1490&lt;&gt;"",IFERROR(INDEX(subsample_country_map!$D:$D,MATCH($CF1490,subsample_country_map!$A:$A,0)),"")&lt;&gt;""),INDEX(subsample_country_map!$D:$D,MATCH($CF1490,subsample_country_map!$A:$A,0)),INDEX(lookup!$AC:$AC,MATCH($A1490,lookup!$A:$A,0)))</f>
        <v>2_non_western</v>
      </c>
      <c r="AN1490" t="str">
        <f>IF(AND($CF1490&lt;&gt;"",IFERROR(INDEX(subsample_country_map!$E:$E,MATCH($CF1490,subsample_country_map!$A:$A,0)),"")&lt;&gt;""),INDEX(subsample_country_map!$E:$E,MATCH($CF1490,subsample_country_map!$A:$A,0)),INDEX(lookup!$AD:$AD,MATCH($A1490,lookup!$A:$A,0)))</f>
        <v>2_civil law</v>
      </c>
      <c r="AO1490" t="str">
        <f>INDEX(lookup!$Y:$Y,MATCH($A1490,lookup!$A:$A,0))</f>
        <v>0_published</v>
      </c>
      <c r="AP1490" t="str">
        <f>INDEX(lookup!$Z:$Z,MATCH($A1490,lookup!$A:$A,0))</f>
        <v>1_VHB high</v>
      </c>
      <c r="AQ1490" t="str">
        <f>INDEX(lookup!$W:$W,MATCH($A1490,lookup!$A:$A,0))</f>
        <v>2_sust</v>
      </c>
      <c r="AS1490" t="inlineStr">
        <is>
          <t>staging</t>
        </is>
      </c>
      <c r="AT1490" t="inlineStr">
        <is>
          <t>good-CER</t>
        </is>
      </c>
      <c r="AU1490" t="inlineStr">
        <is>
          <t>cost</t>
        </is>
      </c>
      <c r="AV1490" t="inlineStr">
        <is>
          <t>-0.0108</t>
        </is>
      </c>
      <c r="AX1490" t="inlineStr">
        <is>
          <t>-2.2922</t>
        </is>
      </c>
      <c r="BA1490" t="n">
        <v>5195</v>
      </c>
      <c r="BB1490" t="inlineStr">
        <is>
          <t>0</t>
        </is>
      </c>
      <c r="BC1490" t="inlineStr">
        <is>
          <t>other: not stated</t>
        </is>
      </c>
      <c r="BD1490" t="inlineStr">
        <is>
          <t>not stated</t>
        </is>
      </c>
      <c r="BE1490" t="inlineStr">
        <is>
          <t>none</t>
        </is>
      </c>
      <c r="BI1490" t="inlineStr">
        <is>
          <t>Table 4</t>
        </is>
      </c>
      <c r="BJ1490" t="inlineStr">
        <is>
          <t>Column (5) CSR_EN</t>
        </is>
      </c>
      <c r="BK1490" t="inlineStr">
        <is>
          <t>602</t>
        </is>
      </c>
      <c r="BL1490" t="inlineStr">
        <is>
          <t>CSR -0.0108** (-2.2922)</t>
        </is>
      </c>
      <c r="BM1490" t="inlineStr">
        <is>
          <t>CSR_EN</t>
        </is>
      </c>
      <c r="BN1490" t="inlineStr">
        <is>
          <t>CoD (ratio of interest expense to average total debt)</t>
        </is>
      </c>
      <c r="BO1490" t="inlineStr">
        <is>
          <t>original</t>
        </is>
      </c>
      <c r="BP1490" t="inlineStr">
        <is>
          <t>Li et al (2022)</t>
        </is>
      </c>
      <c r="BQ1490" t="inlineStr">
        <is>
          <t>computed</t>
        </is>
      </c>
      <c r="BT1490" t="n">
        <v>0</v>
      </c>
      <c r="BU1490" t="inlineStr">
        <is>
          <t>staging_Li_et_al_2021.csv</t>
        </is>
      </c>
      <c r="BW1490" t="n">
        <v>2014</v>
      </c>
      <c r="BX1490" t="n">
        <v>2019</v>
      </c>
      <c r="BY1490" t="inlineStr">
        <is>
          <t>China</t>
        </is>
      </c>
      <c r="BZ1490" t="n">
        <v>2016.5</v>
      </c>
      <c r="CA1490" t="n">
        <v>0.6666666666666666</v>
      </c>
      <c r="CB1490" t="n">
        <v>1</v>
      </c>
      <c r="CC1490" t="n">
        <v>1</v>
      </c>
      <c r="CD1490" t="n">
        <v>-0.03179702969030932</v>
      </c>
      <c r="CE1490" t="n">
        <v>1</v>
      </c>
    </row>
    <row r="1491">
      <c r="A1491" t="inlineStr">
        <is>
          <t>Lin et al (2025)</t>
        </is>
      </c>
      <c r="B1491" t="n">
        <v>2796</v>
      </c>
      <c r="C1491" t="n">
        <v>-0.2044</v>
      </c>
      <c r="D1491" t="n">
        <v>9233</v>
      </c>
      <c r="E1491">
        <f>IF(ISNUMBER($BA1491),$BA1491,IF(AND(ISNUMBER($D1491),ISNUMBER($BW1491),ISNUMBER($BX1491)),$D1491*($BX1491-$BW1491+1),""))</f>
        <v>9233.0</v>
      </c>
      <c r="H1491" t="inlineStr">
        <is>
          <t>bivariate</t>
        </is>
      </c>
      <c r="I1491" t="inlineStr">
        <is>
          <t>Correlation coefficient available</t>
        </is>
      </c>
      <c r="J1491">
        <f>IF($BW1491&lt;&gt;"",$BW1491,"")</f>
        <v>2013.0</v>
      </c>
      <c r="K1491">
        <f>IF($BX1491&lt;&gt;"",$BX1491,"")</f>
        <v>2021.0</v>
      </c>
      <c r="L1491">
        <f>IF(AND(ISNUMBER($BW1491),ISNUMBER($BX1491)),($BW1491+$BX1491)/2,"")</f>
        <v>2017.0</v>
      </c>
      <c r="M1491">
        <f>IF($L1491&lt;&gt;"",$L1491,"")</f>
        <v>2017.0</v>
      </c>
      <c r="N1491">
        <f>IF(AND(ISNUMBER($BW1491),ISNUMBER($BX1491)),MIN(1,MAX(0,($BX1491-2016+1)/($BX1491-$BW1491+1))),"")</f>
        <v>0.6666666666666666</v>
      </c>
      <c r="O1491">
        <f>IF(AND(ISNUMBER($BW1491),ISNUMBER($BX1491)),MIN(1,MAX(0,($BX1491-2017+1)/($BX1491-$BW1491+1))),"")</f>
        <v>0.5555555555555556</v>
      </c>
      <c r="P1491">
        <f>IF(AND(ISNUMBER($BW1491),ISNUMBER($BX1491)),MIN(1,MAX(0,($BX1491-2018+1)/($BX1491-$BW1491+1))),"")</f>
        <v>0.4444444444444444</v>
      </c>
      <c r="Q1491">
        <f>IF(AND(ISNUMBER($BW1491),ISNUMBER($BX1491)),MIN(1,MAX(0,($BX1491-2019+1)/($BX1491-$BW1491+1))),"")</f>
        <v>0.3333333333333333</v>
      </c>
      <c r="R1491">
        <f>IF(AND(ISNUMBER($BW1491),ISNUMBER($BX1491)),MIN(1,MAX(0,($BX1491-2016+1)/($BX1491-$BW1491+1))),"")</f>
        <v>0.6666666666666666</v>
      </c>
      <c r="S1491">
        <f>IF($L1491&lt;&gt;"",IF($L1491&gt;=2015.5,1,0),"")</f>
        <v>1.0</v>
      </c>
      <c r="T1491">
        <f>IF($L1491&lt;&gt;"",IF($L1491&gt;=2016,1,0),"")</f>
        <v>1.0</v>
      </c>
      <c r="U1491">
        <f>IF(ISNUMBER($BX1491),IF($BX1491&gt;=2016,1,0),"")</f>
        <v>1.0</v>
      </c>
      <c r="V1491">
        <f>IF(ISNUMBER($BW1491),IF($BW1491&gt;=2016,1,0),"")</f>
        <v>0.0</v>
      </c>
      <c r="W1491" t="str">
        <f>IF(AND(ISNUMBER($BW1491),ISNUMBER($BX1491)),IF($BW1491&gt;=2016,"post-only",IF($BX1491&lt;2016,"pre-only","mixed")),"")</f>
        <v>mixed</v>
      </c>
      <c r="X1491">
        <f>IF(AND(ISNUMBER($BW1491),ISNUMBER($BX1491)),MIN(1,MAX(0,($BX1491-2017+1)/($BX1491-$BW1491+1))),"")</f>
        <v>0.5555555555555556</v>
      </c>
      <c r="Y1491">
        <f>IF(AND(ISNUMBER($BW1491),ISNUMBER($BX1491)),MIN(1,MAX(0,($BX1491-2018+1)/($BX1491-$BW1491+1))),"")</f>
        <v>0.4444444444444444</v>
      </c>
      <c r="Z1491">
        <f>IF(AND(ISNUMBER($BW1491),ISNUMBER($BX1491)),MIN(1,MAX(0,($BX1491-2019+1)/($BX1491-$BW1491+1))),"")</f>
        <v>0.3333333333333333</v>
      </c>
      <c r="AA1491">
        <f>IF(ISNUMBER($BX1491),IF($BX1491&gt;=2017,1,0),"")</f>
        <v>1.0</v>
      </c>
      <c r="AB1491">
        <f>IF(ISNUMBER($BX1491),IF($BX1491&gt;=2018,1,0),"")</f>
        <v>1.0</v>
      </c>
      <c r="AC1491">
        <f>IF(ISNUMBER($BX1491),IF($BX1491&gt;=2019,1,0),"")</f>
        <v>1.0</v>
      </c>
      <c r="AD1491">
        <f>IF($L1491&lt;&gt;"",IF($L1491&gt;2013,1,0),"")</f>
        <v>1.0</v>
      </c>
      <c r="AE1491">
        <f>IF($L1491&lt;&gt;"",1+IF($L1491&gt;2011,1,0)+IF($L1491&gt;2014,1,0),"")</f>
        <v>3.0</v>
      </c>
      <c r="AF1491" t="inlineStr">
        <is>
          <t>loan (interest rate)</t>
        </is>
      </c>
      <c r="AG1491" t="inlineStr">
        <is>
          <t>disclosure</t>
        </is>
      </c>
      <c r="AH1491" t="inlineStr">
        <is>
          <t>non-sensitive</t>
        </is>
      </c>
      <c r="AI1491" t="inlineStr">
        <is>
          <t>without ETS/CT</t>
        </is>
      </c>
      <c r="AJ1491" t="inlineStr">
        <is>
          <t>without ETS/CT</t>
        </is>
      </c>
      <c r="AK1491" t="str">
        <f>IF(AND($CF1491&lt;&gt;"",IFERROR(INDEX(subsample_country_map!$B:$B,MATCH($CF1491,subsample_country_map!$A:$A,0)),"")&lt;&gt;""),INDEX(subsample_country_map!$B:$B,MATCH($CF1491,subsample_country_map!$A:$A,0)),INDEX(lookup!$AA:$AA,MATCH($A1491,lookup!$A:$A,0)))</f>
        <v>3_AsiaPac</v>
      </c>
      <c r="AL1491" t="str">
        <f>IF(AND($CF1491&lt;&gt;"",IFERROR(INDEX(subsample_country_map!$C:$C,MATCH($CF1491,subsample_country_map!$A:$A,0)),"")&lt;&gt;""),INDEX(subsample_country_map!$C:$C,MATCH($CF1491,subsample_country_map!$A:$A,0)),INDEX(lookup!$AB:$AB,MATCH($A1491,lookup!$A:$A,0)))</f>
        <v>2_developing</v>
      </c>
      <c r="AM1491" t="str">
        <f>IF(AND($CF1491&lt;&gt;"",IFERROR(INDEX(subsample_country_map!$D:$D,MATCH($CF1491,subsample_country_map!$A:$A,0)),"")&lt;&gt;""),INDEX(subsample_country_map!$D:$D,MATCH($CF1491,subsample_country_map!$A:$A,0)),INDEX(lookup!$AC:$AC,MATCH($A1491,lookup!$A:$A,0)))</f>
        <v>2_non_western</v>
      </c>
      <c r="AN1491" t="str">
        <f>IF(AND($CF1491&lt;&gt;"",IFERROR(INDEX(subsample_country_map!$E:$E,MATCH($CF1491,subsample_country_map!$A:$A,0)),"")&lt;&gt;""),INDEX(subsample_country_map!$E:$E,MATCH($CF1491,subsample_country_map!$A:$A,0)),INDEX(lookup!$AD:$AD,MATCH($A1491,lookup!$A:$A,0)))</f>
        <v>2_civil law</v>
      </c>
      <c r="AO1491" t="str">
        <f>INDEX(lookup!$Y:$Y,MATCH($A1491,lookup!$A:$A,0))</f>
        <v>0_published</v>
      </c>
      <c r="AP1491" t="str">
        <f>INDEX(lookup!$Z:$Z,MATCH($A1491,lookup!$A:$A,0))</f>
        <v>1_VHB high</v>
      </c>
      <c r="AQ1491" t="str">
        <f>INDEX(lookup!$W:$W,MATCH($A1491,lookup!$A:$A,0))</f>
        <v>2_sust</v>
      </c>
      <c r="AS1491" t="inlineStr">
        <is>
          <t>staging</t>
        </is>
      </c>
      <c r="AT1491" t="inlineStr">
        <is>
          <t>good-CER</t>
        </is>
      </c>
      <c r="AU1491" t="inlineStr">
        <is>
          <t>cost</t>
        </is>
      </c>
      <c r="AZ1491" t="inlineStr">
        <is>
          <t>-0.2044</t>
        </is>
      </c>
      <c r="BA1491" t="n">
        <v>9233</v>
      </c>
      <c r="BB1491" t="inlineStr">
        <is>
          <t>0</t>
        </is>
      </c>
      <c r="BC1491" t="inlineStr">
        <is>
          <t>n/a (structural)</t>
        </is>
      </c>
      <c r="BD1491" t="inlineStr">
        <is>
          <t>n/a (structural)</t>
        </is>
      </c>
      <c r="BE1491" t="inlineStr">
        <is>
          <t>none</t>
        </is>
      </c>
      <c r="BI1491" t="inlineStr">
        <is>
          <t>Table 2</t>
        </is>
      </c>
      <c r="BJ1491" t="inlineStr">
        <is>
          <t>Panel B, row COBB x column DISCLOSURE</t>
        </is>
      </c>
      <c r="BK1491" t="inlineStr">
        <is>
          <t>7281</t>
        </is>
      </c>
      <c r="BL1491" t="inlineStr">
        <is>
          <t>COBB x DISCLOSURE (Pearson, upper-right): -0.2044 (bold = significant at 10% two-tailed or lower)</t>
        </is>
      </c>
      <c r="BM1491" t="inlineStr">
        <is>
          <t>DISCLOSURE</t>
        </is>
      </c>
      <c r="BN1491" t="inlineStr">
        <is>
          <t>COBB (cost of bank borrowing)</t>
        </is>
      </c>
      <c r="BO1491" t="inlineStr">
        <is>
          <t>update</t>
        </is>
      </c>
      <c r="BP1491" t="inlineStr">
        <is>
          <t>Lin et al (2025)</t>
        </is>
      </c>
      <c r="BQ1491" t="inlineStr">
        <is>
          <t>bivariate</t>
        </is>
      </c>
      <c r="BT1491" t="n">
        <v>0</v>
      </c>
      <c r="BU1491" t="inlineStr">
        <is>
          <t>staging_Lin_et_al_2025.csv</t>
        </is>
      </c>
      <c r="BW1491" t="n">
        <v>2013</v>
      </c>
      <c r="BX1491" t="n">
        <v>2021</v>
      </c>
      <c r="BY1491" t="inlineStr">
        <is>
          <t>Taiwan</t>
        </is>
      </c>
      <c r="BZ1491" t="n">
        <v>2017</v>
      </c>
      <c r="CA1491" t="n">
        <v>0.6666666666666666</v>
      </c>
      <c r="CB1491" t="n">
        <v>1</v>
      </c>
      <c r="CC1491" t="n">
        <v>1</v>
      </c>
      <c r="CD1491" t="n">
        <v>-0.2073201248138808</v>
      </c>
      <c r="CE1491" t="n">
        <v>1</v>
      </c>
    </row>
    <row r="1492">
      <c r="A1492" t="inlineStr">
        <is>
          <t>Lin et al (2025)</t>
        </is>
      </c>
      <c r="B1492" t="n">
        <v>2797</v>
      </c>
      <c r="C1492" t="n">
        <v>0.02</v>
      </c>
      <c r="D1492" t="n">
        <v>3316</v>
      </c>
      <c r="E1492">
        <f>IF(ISNUMBER($BA1492),$BA1492,IF(AND(ISNUMBER($D1492),ISNUMBER($BW1492),ISNUMBER($BX1492)),$D1492*($BX1492-$BW1492+1),""))</f>
        <v>3316.0</v>
      </c>
      <c r="H1492" t="inlineStr">
        <is>
          <t>bivariate</t>
        </is>
      </c>
      <c r="I1492" t="inlineStr">
        <is>
          <t>Correlation coefficient available</t>
        </is>
      </c>
      <c r="J1492">
        <f>IF($BW1492&lt;&gt;"",$BW1492,"")</f>
        <v>2013.0</v>
      </c>
      <c r="K1492">
        <f>IF($BX1492&lt;&gt;"",$BX1492,"")</f>
        <v>2021.0</v>
      </c>
      <c r="L1492">
        <f>IF(AND(ISNUMBER($BW1492),ISNUMBER($BX1492)),($BW1492+$BX1492)/2,"")</f>
        <v>2017.0</v>
      </c>
      <c r="M1492">
        <f>IF($L1492&lt;&gt;"",$L1492,"")</f>
        <v>2017.0</v>
      </c>
      <c r="N1492">
        <f>IF(AND(ISNUMBER($BW1492),ISNUMBER($BX1492)),MIN(1,MAX(0,($BX1492-2016+1)/($BX1492-$BW1492+1))),"")</f>
        <v>0.6666666666666666</v>
      </c>
      <c r="O1492">
        <f>IF(AND(ISNUMBER($BW1492),ISNUMBER($BX1492)),MIN(1,MAX(0,($BX1492-2017+1)/($BX1492-$BW1492+1))),"")</f>
        <v>0.5555555555555556</v>
      </c>
      <c r="P1492">
        <f>IF(AND(ISNUMBER($BW1492),ISNUMBER($BX1492)),MIN(1,MAX(0,($BX1492-2018+1)/($BX1492-$BW1492+1))),"")</f>
        <v>0.4444444444444444</v>
      </c>
      <c r="Q1492">
        <f>IF(AND(ISNUMBER($BW1492),ISNUMBER($BX1492)),MIN(1,MAX(0,($BX1492-2019+1)/($BX1492-$BW1492+1))),"")</f>
        <v>0.3333333333333333</v>
      </c>
      <c r="R1492">
        <f>IF(AND(ISNUMBER($BW1492),ISNUMBER($BX1492)),MIN(1,MAX(0,($BX1492-2016+1)/($BX1492-$BW1492+1))),"")</f>
        <v>0.6666666666666666</v>
      </c>
      <c r="S1492">
        <f>IF($L1492&lt;&gt;"",IF($L1492&gt;=2015.5,1,0),"")</f>
        <v>1.0</v>
      </c>
      <c r="T1492">
        <f>IF($L1492&lt;&gt;"",IF($L1492&gt;=2016,1,0),"")</f>
        <v>1.0</v>
      </c>
      <c r="U1492">
        <f>IF(ISNUMBER($BX1492),IF($BX1492&gt;=2016,1,0),"")</f>
        <v>1.0</v>
      </c>
      <c r="V1492">
        <f>IF(ISNUMBER($BW1492),IF($BW1492&gt;=2016,1,0),"")</f>
        <v>0.0</v>
      </c>
      <c r="W1492" t="str">
        <f>IF(AND(ISNUMBER($BW1492),ISNUMBER($BX1492)),IF($BW1492&gt;=2016,"post-only",IF($BX1492&lt;2016,"pre-only","mixed")),"")</f>
        <v>mixed</v>
      </c>
      <c r="X1492">
        <f>IF(AND(ISNUMBER($BW1492),ISNUMBER($BX1492)),MIN(1,MAX(0,($BX1492-2017+1)/($BX1492-$BW1492+1))),"")</f>
        <v>0.5555555555555556</v>
      </c>
      <c r="Y1492">
        <f>IF(AND(ISNUMBER($BW1492),ISNUMBER($BX1492)),MIN(1,MAX(0,($BX1492-2018+1)/($BX1492-$BW1492+1))),"")</f>
        <v>0.4444444444444444</v>
      </c>
      <c r="Z1492">
        <f>IF(AND(ISNUMBER($BW1492),ISNUMBER($BX1492)),MIN(1,MAX(0,($BX1492-2019+1)/($BX1492-$BW1492+1))),"")</f>
        <v>0.3333333333333333</v>
      </c>
      <c r="AA1492">
        <f>IF(ISNUMBER($BX1492),IF($BX1492&gt;=2017,1,0),"")</f>
        <v>1.0</v>
      </c>
      <c r="AB1492">
        <f>IF(ISNUMBER($BX1492),IF($BX1492&gt;=2018,1,0),"")</f>
        <v>1.0</v>
      </c>
      <c r="AC1492">
        <f>IF(ISNUMBER($BX1492),IF($BX1492&gt;=2019,1,0),"")</f>
        <v>1.0</v>
      </c>
      <c r="AD1492">
        <f>IF($L1492&lt;&gt;"",IF($L1492&gt;2013,1,0),"")</f>
        <v>1.0</v>
      </c>
      <c r="AE1492">
        <f>IF($L1492&lt;&gt;"",1+IF($L1492&gt;2011,1,0)+IF($L1492&gt;2014,1,0),"")</f>
        <v>3.0</v>
      </c>
      <c r="AF1492" t="inlineStr">
        <is>
          <t>loan (interest rate)</t>
        </is>
      </c>
      <c r="AG1492" t="inlineStr">
        <is>
          <t>performance</t>
        </is>
      </c>
      <c r="AH1492" t="inlineStr">
        <is>
          <t>non-sensitive</t>
        </is>
      </c>
      <c r="AI1492" t="inlineStr">
        <is>
          <t>without ETS/CT</t>
        </is>
      </c>
      <c r="AJ1492" t="inlineStr">
        <is>
          <t>without ETS/CT</t>
        </is>
      </c>
      <c r="AK1492" t="str">
        <f>IF(AND($CF1492&lt;&gt;"",IFERROR(INDEX(subsample_country_map!$B:$B,MATCH($CF1492,subsample_country_map!$A:$A,0)),"")&lt;&gt;""),INDEX(subsample_country_map!$B:$B,MATCH($CF1492,subsample_country_map!$A:$A,0)),INDEX(lookup!$AA:$AA,MATCH($A1492,lookup!$A:$A,0)))</f>
        <v>3_AsiaPac</v>
      </c>
      <c r="AL1492" t="str">
        <f>IF(AND($CF1492&lt;&gt;"",IFERROR(INDEX(subsample_country_map!$C:$C,MATCH($CF1492,subsample_country_map!$A:$A,0)),"")&lt;&gt;""),INDEX(subsample_country_map!$C:$C,MATCH($CF1492,subsample_country_map!$A:$A,0)),INDEX(lookup!$AB:$AB,MATCH($A1492,lookup!$A:$A,0)))</f>
        <v>2_developing</v>
      </c>
      <c r="AM1492" t="str">
        <f>IF(AND($CF1492&lt;&gt;"",IFERROR(INDEX(subsample_country_map!$D:$D,MATCH($CF1492,subsample_country_map!$A:$A,0)),"")&lt;&gt;""),INDEX(subsample_country_map!$D:$D,MATCH($CF1492,subsample_country_map!$A:$A,0)),INDEX(lookup!$AC:$AC,MATCH($A1492,lookup!$A:$A,0)))</f>
        <v>2_non_western</v>
      </c>
      <c r="AN1492" t="str">
        <f>IF(AND($CF1492&lt;&gt;"",IFERROR(INDEX(subsample_country_map!$E:$E,MATCH($CF1492,subsample_country_map!$A:$A,0)),"")&lt;&gt;""),INDEX(subsample_country_map!$E:$E,MATCH($CF1492,subsample_country_map!$A:$A,0)),INDEX(lookup!$AD:$AD,MATCH($A1492,lookup!$A:$A,0)))</f>
        <v>2_civil law</v>
      </c>
      <c r="AO1492" t="str">
        <f>INDEX(lookup!$Y:$Y,MATCH($A1492,lookup!$A:$A,0))</f>
        <v>0_published</v>
      </c>
      <c r="AP1492" t="str">
        <f>INDEX(lookup!$Z:$Z,MATCH($A1492,lookup!$A:$A,0))</f>
        <v>1_VHB high</v>
      </c>
      <c r="AQ1492" t="str">
        <f>INDEX(lookup!$W:$W,MATCH($A1492,lookup!$A:$A,0))</f>
        <v>2_sust</v>
      </c>
      <c r="AS1492" t="inlineStr">
        <is>
          <t>staging</t>
        </is>
      </c>
      <c r="AT1492" t="inlineStr">
        <is>
          <t>bad-CER</t>
        </is>
      </c>
      <c r="AU1492" t="inlineStr">
        <is>
          <t>cost</t>
        </is>
      </c>
      <c r="AZ1492" t="inlineStr">
        <is>
          <t>0.0200</t>
        </is>
      </c>
      <c r="BA1492" t="n">
        <v>3316</v>
      </c>
      <c r="BB1492" t="inlineStr">
        <is>
          <t>0</t>
        </is>
      </c>
      <c r="BC1492" t="inlineStr">
        <is>
          <t>n/a (structural)</t>
        </is>
      </c>
      <c r="BD1492" t="inlineStr">
        <is>
          <t>n/a (structural)</t>
        </is>
      </c>
      <c r="BE1492" t="inlineStr">
        <is>
          <t>none</t>
        </is>
      </c>
      <c r="BI1492" t="inlineStr">
        <is>
          <t>Table 2</t>
        </is>
      </c>
      <c r="BJ1492" t="inlineStr">
        <is>
          <t>Panel C, row COBB x column TCO2</t>
        </is>
      </c>
      <c r="BK1492" t="inlineStr">
        <is>
          <t>7282</t>
        </is>
      </c>
      <c r="BL1492" t="inlineStr">
        <is>
          <t>COBB x TCO2 (Pearson, upper-right): 0.0200 (not bold = not significant at 10%)</t>
        </is>
      </c>
      <c r="BM1492" t="inlineStr">
        <is>
          <t>TCO2</t>
        </is>
      </c>
      <c r="BN1492" t="inlineStr">
        <is>
          <t>COBB (cost of bank borrowing)</t>
        </is>
      </c>
      <c r="BO1492" t="inlineStr">
        <is>
          <t>update</t>
        </is>
      </c>
      <c r="BP1492" t="inlineStr">
        <is>
          <t>Lin et al (2025)</t>
        </is>
      </c>
      <c r="BQ1492" t="inlineStr">
        <is>
          <t>bivariate</t>
        </is>
      </c>
      <c r="BT1492" t="n">
        <v>0</v>
      </c>
      <c r="BU1492" t="inlineStr">
        <is>
          <t>staging_Lin_et_al_2025.csv</t>
        </is>
      </c>
      <c r="BW1492" t="n">
        <v>2013</v>
      </c>
      <c r="BX1492" t="n">
        <v>2021</v>
      </c>
      <c r="BY1492" t="inlineStr">
        <is>
          <t>Taiwan</t>
        </is>
      </c>
      <c r="BZ1492" t="n">
        <v>2017</v>
      </c>
      <c r="CA1492" t="n">
        <v>0.6666666666666666</v>
      </c>
      <c r="CB1492" t="n">
        <v>1</v>
      </c>
      <c r="CC1492" t="n">
        <v>1</v>
      </c>
      <c r="CD1492" t="n">
        <v>0.02000266730684958</v>
      </c>
      <c r="CE1492" t="n">
        <v>1</v>
      </c>
    </row>
    <row r="1493">
      <c r="A1493" t="inlineStr">
        <is>
          <t>Lin et al (2025)</t>
        </is>
      </c>
      <c r="B1493" t="n">
        <v>2798</v>
      </c>
      <c r="C1493" t="n">
        <v>0.0115</v>
      </c>
      <c r="D1493" t="n">
        <v>3316</v>
      </c>
      <c r="E1493">
        <f>IF(ISNUMBER($BA1493),$BA1493,IF(AND(ISNUMBER($D1493),ISNUMBER($BW1493),ISNUMBER($BX1493)),$D1493*($BX1493-$BW1493+1),""))</f>
        <v>3316.0</v>
      </c>
      <c r="H1493" t="inlineStr">
        <is>
          <t>bivariate</t>
        </is>
      </c>
      <c r="I1493" t="inlineStr">
        <is>
          <t>Correlation coefficient available</t>
        </is>
      </c>
      <c r="J1493">
        <f>IF($BW1493&lt;&gt;"",$BW1493,"")</f>
        <v>2013.0</v>
      </c>
      <c r="K1493">
        <f>IF($BX1493&lt;&gt;"",$BX1493,"")</f>
        <v>2021.0</v>
      </c>
      <c r="L1493">
        <f>IF(AND(ISNUMBER($BW1493),ISNUMBER($BX1493)),($BW1493+$BX1493)/2,"")</f>
        <v>2017.0</v>
      </c>
      <c r="M1493">
        <f>IF($L1493&lt;&gt;"",$L1493,"")</f>
        <v>2017.0</v>
      </c>
      <c r="N1493">
        <f>IF(AND(ISNUMBER($BW1493),ISNUMBER($BX1493)),MIN(1,MAX(0,($BX1493-2016+1)/($BX1493-$BW1493+1))),"")</f>
        <v>0.6666666666666666</v>
      </c>
      <c r="O1493">
        <f>IF(AND(ISNUMBER($BW1493),ISNUMBER($BX1493)),MIN(1,MAX(0,($BX1493-2017+1)/($BX1493-$BW1493+1))),"")</f>
        <v>0.5555555555555556</v>
      </c>
      <c r="P1493">
        <f>IF(AND(ISNUMBER($BW1493),ISNUMBER($BX1493)),MIN(1,MAX(0,($BX1493-2018+1)/($BX1493-$BW1493+1))),"")</f>
        <v>0.4444444444444444</v>
      </c>
      <c r="Q1493">
        <f>IF(AND(ISNUMBER($BW1493),ISNUMBER($BX1493)),MIN(1,MAX(0,($BX1493-2019+1)/($BX1493-$BW1493+1))),"")</f>
        <v>0.3333333333333333</v>
      </c>
      <c r="R1493">
        <f>IF(AND(ISNUMBER($BW1493),ISNUMBER($BX1493)),MIN(1,MAX(0,($BX1493-2016+1)/($BX1493-$BW1493+1))),"")</f>
        <v>0.6666666666666666</v>
      </c>
      <c r="S1493">
        <f>IF($L1493&lt;&gt;"",IF($L1493&gt;=2015.5,1,0),"")</f>
        <v>1.0</v>
      </c>
      <c r="T1493">
        <f>IF($L1493&lt;&gt;"",IF($L1493&gt;=2016,1,0),"")</f>
        <v>1.0</v>
      </c>
      <c r="U1493">
        <f>IF(ISNUMBER($BX1493),IF($BX1493&gt;=2016,1,0),"")</f>
        <v>1.0</v>
      </c>
      <c r="V1493">
        <f>IF(ISNUMBER($BW1493),IF($BW1493&gt;=2016,1,0),"")</f>
        <v>0.0</v>
      </c>
      <c r="W1493" t="str">
        <f>IF(AND(ISNUMBER($BW1493),ISNUMBER($BX1493)),IF($BW1493&gt;=2016,"post-only",IF($BX1493&lt;2016,"pre-only","mixed")),"")</f>
        <v>mixed</v>
      </c>
      <c r="X1493">
        <f>IF(AND(ISNUMBER($BW1493),ISNUMBER($BX1493)),MIN(1,MAX(0,($BX1493-2017+1)/($BX1493-$BW1493+1))),"")</f>
        <v>0.5555555555555556</v>
      </c>
      <c r="Y1493">
        <f>IF(AND(ISNUMBER($BW1493),ISNUMBER($BX1493)),MIN(1,MAX(0,($BX1493-2018+1)/($BX1493-$BW1493+1))),"")</f>
        <v>0.4444444444444444</v>
      </c>
      <c r="Z1493">
        <f>IF(AND(ISNUMBER($BW1493),ISNUMBER($BX1493)),MIN(1,MAX(0,($BX1493-2019+1)/($BX1493-$BW1493+1))),"")</f>
        <v>0.3333333333333333</v>
      </c>
      <c r="AA1493">
        <f>IF(ISNUMBER($BX1493),IF($BX1493&gt;=2017,1,0),"")</f>
        <v>1.0</v>
      </c>
      <c r="AB1493">
        <f>IF(ISNUMBER($BX1493),IF($BX1493&gt;=2018,1,0),"")</f>
        <v>1.0</v>
      </c>
      <c r="AC1493">
        <f>IF(ISNUMBER($BX1493),IF($BX1493&gt;=2019,1,0),"")</f>
        <v>1.0</v>
      </c>
      <c r="AD1493">
        <f>IF($L1493&lt;&gt;"",IF($L1493&gt;2013,1,0),"")</f>
        <v>1.0</v>
      </c>
      <c r="AE1493">
        <f>IF($L1493&lt;&gt;"",1+IF($L1493&gt;2011,1,0)+IF($L1493&gt;2014,1,0),"")</f>
        <v>3.0</v>
      </c>
      <c r="AF1493" t="inlineStr">
        <is>
          <t>loan (interest rate)</t>
        </is>
      </c>
      <c r="AG1493" t="inlineStr">
        <is>
          <t>performance</t>
        </is>
      </c>
      <c r="AH1493" t="inlineStr">
        <is>
          <t>non-sensitive</t>
        </is>
      </c>
      <c r="AI1493" t="inlineStr">
        <is>
          <t>without ETS/CT</t>
        </is>
      </c>
      <c r="AJ1493" t="inlineStr">
        <is>
          <t>without ETS/CT</t>
        </is>
      </c>
      <c r="AK1493" t="str">
        <f>IF(AND($CF1493&lt;&gt;"",IFERROR(INDEX(subsample_country_map!$B:$B,MATCH($CF1493,subsample_country_map!$A:$A,0)),"")&lt;&gt;""),INDEX(subsample_country_map!$B:$B,MATCH($CF1493,subsample_country_map!$A:$A,0)),INDEX(lookup!$AA:$AA,MATCH($A1493,lookup!$A:$A,0)))</f>
        <v>3_AsiaPac</v>
      </c>
      <c r="AL1493" t="str">
        <f>IF(AND($CF1493&lt;&gt;"",IFERROR(INDEX(subsample_country_map!$C:$C,MATCH($CF1493,subsample_country_map!$A:$A,0)),"")&lt;&gt;""),INDEX(subsample_country_map!$C:$C,MATCH($CF1493,subsample_country_map!$A:$A,0)),INDEX(lookup!$AB:$AB,MATCH($A1493,lookup!$A:$A,0)))</f>
        <v>2_developing</v>
      </c>
      <c r="AM1493" t="str">
        <f>IF(AND($CF1493&lt;&gt;"",IFERROR(INDEX(subsample_country_map!$D:$D,MATCH($CF1493,subsample_country_map!$A:$A,0)),"")&lt;&gt;""),INDEX(subsample_country_map!$D:$D,MATCH($CF1493,subsample_country_map!$A:$A,0)),INDEX(lookup!$AC:$AC,MATCH($A1493,lookup!$A:$A,0)))</f>
        <v>2_non_western</v>
      </c>
      <c r="AN1493" t="str">
        <f>IF(AND($CF1493&lt;&gt;"",IFERROR(INDEX(subsample_country_map!$E:$E,MATCH($CF1493,subsample_country_map!$A:$A,0)),"")&lt;&gt;""),INDEX(subsample_country_map!$E:$E,MATCH($CF1493,subsample_country_map!$A:$A,0)),INDEX(lookup!$AD:$AD,MATCH($A1493,lookup!$A:$A,0)))</f>
        <v>2_civil law</v>
      </c>
      <c r="AO1493" t="str">
        <f>INDEX(lookup!$Y:$Y,MATCH($A1493,lookup!$A:$A,0))</f>
        <v>0_published</v>
      </c>
      <c r="AP1493" t="str">
        <f>INDEX(lookup!$Z:$Z,MATCH($A1493,lookup!$A:$A,0))</f>
        <v>1_VHB high</v>
      </c>
      <c r="AQ1493" t="str">
        <f>INDEX(lookup!$W:$W,MATCH($A1493,lookup!$A:$A,0))</f>
        <v>2_sust</v>
      </c>
      <c r="AS1493" t="inlineStr">
        <is>
          <t>staging</t>
        </is>
      </c>
      <c r="AT1493" t="inlineStr">
        <is>
          <t>bad-CER</t>
        </is>
      </c>
      <c r="AU1493" t="inlineStr">
        <is>
          <t>cost</t>
        </is>
      </c>
      <c r="AZ1493" t="inlineStr">
        <is>
          <t>0.0115</t>
        </is>
      </c>
      <c r="BA1493" t="n">
        <v>3316</v>
      </c>
      <c r="BB1493" t="inlineStr">
        <is>
          <t>0</t>
        </is>
      </c>
      <c r="BC1493" t="inlineStr">
        <is>
          <t>n/a (structural)</t>
        </is>
      </c>
      <c r="BD1493" t="inlineStr">
        <is>
          <t>n/a (structural)</t>
        </is>
      </c>
      <c r="BE1493" t="inlineStr">
        <is>
          <t>none</t>
        </is>
      </c>
      <c r="BI1493" t="inlineStr">
        <is>
          <t>Table 2</t>
        </is>
      </c>
      <c r="BJ1493" t="inlineStr">
        <is>
          <t>Panel C, row COBB x column DCO2</t>
        </is>
      </c>
      <c r="BK1493" t="inlineStr">
        <is>
          <t>7282</t>
        </is>
      </c>
      <c r="BL1493" t="inlineStr">
        <is>
          <t>COBB x DCO2 (Pearson, upper-right): 0.0115 (not bold = not significant at 10%)</t>
        </is>
      </c>
      <c r="BM1493" t="inlineStr">
        <is>
          <t>DCO2</t>
        </is>
      </c>
      <c r="BN1493" t="inlineStr">
        <is>
          <t>COBB (cost of bank borrowing)</t>
        </is>
      </c>
      <c r="BO1493" t="inlineStr">
        <is>
          <t>update</t>
        </is>
      </c>
      <c r="BP1493" t="inlineStr">
        <is>
          <t>Lin et al (2025)</t>
        </is>
      </c>
      <c r="BQ1493" t="inlineStr">
        <is>
          <t>bivariate</t>
        </is>
      </c>
      <c r="BT1493" t="n">
        <v>0</v>
      </c>
      <c r="BU1493" t="inlineStr">
        <is>
          <t>staging_Lin_et_al_2025.csv</t>
        </is>
      </c>
      <c r="BW1493" t="n">
        <v>2013</v>
      </c>
      <c r="BX1493" t="n">
        <v>2021</v>
      </c>
      <c r="BY1493" t="inlineStr">
        <is>
          <t>Taiwan</t>
        </is>
      </c>
      <c r="BZ1493" t="n">
        <v>2017</v>
      </c>
      <c r="CA1493" t="n">
        <v>0.6666666666666666</v>
      </c>
      <c r="CB1493" t="n">
        <v>1</v>
      </c>
      <c r="CC1493" t="n">
        <v>1</v>
      </c>
      <c r="CD1493" t="n">
        <v>0.01150050699856428</v>
      </c>
      <c r="CE1493" t="n">
        <v>1</v>
      </c>
    </row>
    <row r="1494">
      <c r="A1494" t="inlineStr">
        <is>
          <t>Lin et al (2025)</t>
        </is>
      </c>
      <c r="B1494" t="n">
        <v>2799</v>
      </c>
      <c r="C1494" t="n">
        <v>-0.03423563949630963</v>
      </c>
      <c r="D1494" t="n">
        <v>9233</v>
      </c>
      <c r="E1494">
        <f>IF(ISNUMBER($BA1494),$BA1494,IF(AND(ISNUMBER($D1494),ISNUMBER($BW1494),ISNUMBER($BX1494)),$D1494*($BX1494-$BW1494+1),""))</f>
        <v>9233.0</v>
      </c>
      <c r="H1494" t="inlineStr">
        <is>
          <t>partial</t>
        </is>
      </c>
      <c r="I1494" t="inlineStr">
        <is>
          <t>FLAG</t>
        </is>
      </c>
      <c r="J1494">
        <f>IF($BW1494&lt;&gt;"",$BW1494,"")</f>
        <v>2013.0</v>
      </c>
      <c r="K1494">
        <f>IF($BX1494&lt;&gt;"",$BX1494,"")</f>
        <v>2021.0</v>
      </c>
      <c r="L1494">
        <f>IF(AND(ISNUMBER($BW1494),ISNUMBER($BX1494)),($BW1494+$BX1494)/2,"")</f>
        <v>2017.0</v>
      </c>
      <c r="M1494">
        <f>IF($L1494&lt;&gt;"",$L1494,"")</f>
        <v>2017.0</v>
      </c>
      <c r="N1494">
        <f>IF(AND(ISNUMBER($BW1494),ISNUMBER($BX1494)),MIN(1,MAX(0,($BX1494-2016+1)/($BX1494-$BW1494+1))),"")</f>
        <v>0.6666666666666666</v>
      </c>
      <c r="O1494">
        <f>IF(AND(ISNUMBER($BW1494),ISNUMBER($BX1494)),MIN(1,MAX(0,($BX1494-2017+1)/($BX1494-$BW1494+1))),"")</f>
        <v>0.5555555555555556</v>
      </c>
      <c r="P1494">
        <f>IF(AND(ISNUMBER($BW1494),ISNUMBER($BX1494)),MIN(1,MAX(0,($BX1494-2018+1)/($BX1494-$BW1494+1))),"")</f>
        <v>0.4444444444444444</v>
      </c>
      <c r="Q1494">
        <f>IF(AND(ISNUMBER($BW1494),ISNUMBER($BX1494)),MIN(1,MAX(0,($BX1494-2019+1)/($BX1494-$BW1494+1))),"")</f>
        <v>0.3333333333333333</v>
      </c>
      <c r="R1494">
        <f>IF(AND(ISNUMBER($BW1494),ISNUMBER($BX1494)),MIN(1,MAX(0,($BX1494-2016+1)/($BX1494-$BW1494+1))),"")</f>
        <v>0.6666666666666666</v>
      </c>
      <c r="S1494">
        <f>IF($L1494&lt;&gt;"",IF($L1494&gt;=2015.5,1,0),"")</f>
        <v>1.0</v>
      </c>
      <c r="T1494">
        <f>IF($L1494&lt;&gt;"",IF($L1494&gt;=2016,1,0),"")</f>
        <v>1.0</v>
      </c>
      <c r="U1494">
        <f>IF(ISNUMBER($BX1494),IF($BX1494&gt;=2016,1,0),"")</f>
        <v>1.0</v>
      </c>
      <c r="V1494">
        <f>IF(ISNUMBER($BW1494),IF($BW1494&gt;=2016,1,0),"")</f>
        <v>0.0</v>
      </c>
      <c r="W1494" t="str">
        <f>IF(AND(ISNUMBER($BW1494),ISNUMBER($BX1494)),IF($BW1494&gt;=2016,"post-only",IF($BX1494&lt;2016,"pre-only","mixed")),"")</f>
        <v>mixed</v>
      </c>
      <c r="X1494">
        <f>IF(AND(ISNUMBER($BW1494),ISNUMBER($BX1494)),MIN(1,MAX(0,($BX1494-2017+1)/($BX1494-$BW1494+1))),"")</f>
        <v>0.5555555555555556</v>
      </c>
      <c r="Y1494">
        <f>IF(AND(ISNUMBER($BW1494),ISNUMBER($BX1494)),MIN(1,MAX(0,($BX1494-2018+1)/($BX1494-$BW1494+1))),"")</f>
        <v>0.4444444444444444</v>
      </c>
      <c r="Z1494">
        <f>IF(AND(ISNUMBER($BW1494),ISNUMBER($BX1494)),MIN(1,MAX(0,($BX1494-2019+1)/($BX1494-$BW1494+1))),"")</f>
        <v>0.3333333333333333</v>
      </c>
      <c r="AA1494">
        <f>IF(ISNUMBER($BX1494),IF($BX1494&gt;=2017,1,0),"")</f>
        <v>1.0</v>
      </c>
      <c r="AB1494">
        <f>IF(ISNUMBER($BX1494),IF($BX1494&gt;=2018,1,0),"")</f>
        <v>1.0</v>
      </c>
      <c r="AC1494">
        <f>IF(ISNUMBER($BX1494),IF($BX1494&gt;=2019,1,0),"")</f>
        <v>1.0</v>
      </c>
      <c r="AD1494">
        <f>IF($L1494&lt;&gt;"",IF($L1494&gt;2013,1,0),"")</f>
        <v>1.0</v>
      </c>
      <c r="AE1494">
        <f>IF($L1494&lt;&gt;"",1+IF($L1494&gt;2011,1,0)+IF($L1494&gt;2014,1,0),"")</f>
        <v>3.0</v>
      </c>
      <c r="AF1494" t="inlineStr">
        <is>
          <t>loan (interest rate)</t>
        </is>
      </c>
      <c r="AG1494" t="inlineStr">
        <is>
          <t>disclosure</t>
        </is>
      </c>
      <c r="AH1494" t="inlineStr">
        <is>
          <t>non-sensitive</t>
        </is>
      </c>
      <c r="AI1494" t="inlineStr">
        <is>
          <t>without ETS/CT</t>
        </is>
      </c>
      <c r="AJ1494" t="inlineStr">
        <is>
          <t>without ETS/CT</t>
        </is>
      </c>
      <c r="AK1494" t="str">
        <f>IF(AND($CF1494&lt;&gt;"",IFERROR(INDEX(subsample_country_map!$B:$B,MATCH($CF1494,subsample_country_map!$A:$A,0)),"")&lt;&gt;""),INDEX(subsample_country_map!$B:$B,MATCH($CF1494,subsample_country_map!$A:$A,0)),INDEX(lookup!$AA:$AA,MATCH($A1494,lookup!$A:$A,0)))</f>
        <v>3_AsiaPac</v>
      </c>
      <c r="AL1494" t="str">
        <f>IF(AND($CF1494&lt;&gt;"",IFERROR(INDEX(subsample_country_map!$C:$C,MATCH($CF1494,subsample_country_map!$A:$A,0)),"")&lt;&gt;""),INDEX(subsample_country_map!$C:$C,MATCH($CF1494,subsample_country_map!$A:$A,0)),INDEX(lookup!$AB:$AB,MATCH($A1494,lookup!$A:$A,0)))</f>
        <v>2_developing</v>
      </c>
      <c r="AM1494" t="str">
        <f>IF(AND($CF1494&lt;&gt;"",IFERROR(INDEX(subsample_country_map!$D:$D,MATCH($CF1494,subsample_country_map!$A:$A,0)),"")&lt;&gt;""),INDEX(subsample_country_map!$D:$D,MATCH($CF1494,subsample_country_map!$A:$A,0)),INDEX(lookup!$AC:$AC,MATCH($A1494,lookup!$A:$A,0)))</f>
        <v>2_non_western</v>
      </c>
      <c r="AN1494" t="str">
        <f>IF(AND($CF1494&lt;&gt;"",IFERROR(INDEX(subsample_country_map!$E:$E,MATCH($CF1494,subsample_country_map!$A:$A,0)),"")&lt;&gt;""),INDEX(subsample_country_map!$E:$E,MATCH($CF1494,subsample_country_map!$A:$A,0)),INDEX(lookup!$AD:$AD,MATCH($A1494,lookup!$A:$A,0)))</f>
        <v>2_civil law</v>
      </c>
      <c r="AO1494" t="str">
        <f>INDEX(lookup!$Y:$Y,MATCH($A1494,lookup!$A:$A,0))</f>
        <v>0_published</v>
      </c>
      <c r="AP1494" t="str">
        <f>INDEX(lookup!$Z:$Z,MATCH($A1494,lookup!$A:$A,0))</f>
        <v>1_VHB high</v>
      </c>
      <c r="AQ1494" t="str">
        <f>INDEX(lookup!$W:$W,MATCH($A1494,lookup!$A:$A,0))</f>
        <v>2_sust</v>
      </c>
      <c r="AS1494" t="inlineStr">
        <is>
          <t>staging</t>
        </is>
      </c>
      <c r="AT1494" t="inlineStr">
        <is>
          <t>good-CER</t>
        </is>
      </c>
      <c r="AU1494" t="inlineStr">
        <is>
          <t>cost</t>
        </is>
      </c>
      <c r="AV1494" t="inlineStr">
        <is>
          <t>-0.0372</t>
        </is>
      </c>
      <c r="BA1494" t="n">
        <v>9233</v>
      </c>
      <c r="BB1494" t="inlineStr">
        <is>
          <t>0</t>
        </is>
      </c>
      <c r="BC1494" t="inlineStr">
        <is>
          <t>other: not stated</t>
        </is>
      </c>
      <c r="BD1494" t="inlineStr">
        <is>
          <t>two-way:industry and year</t>
        </is>
      </c>
      <c r="BE1494" t="inlineStr">
        <is>
          <t>none</t>
        </is>
      </c>
      <c r="BI1494" t="inlineStr">
        <is>
          <t>Table 3</t>
        </is>
      </c>
      <c r="BJ1494" t="inlineStr">
        <is>
          <t>Panel B, Unmatched</t>
        </is>
      </c>
      <c r="BK1494" t="inlineStr">
        <is>
          <t>7283</t>
        </is>
      </c>
      <c r="BL1494" t="inlineStr">
        <is>
          <t>DISCLOSURE -0.0372***</t>
        </is>
      </c>
      <c r="BM1494" t="inlineStr">
        <is>
          <t>DISCLOSURE</t>
        </is>
      </c>
      <c r="BN1494" t="inlineStr">
        <is>
          <t>COBB (cost of bank borrowing)</t>
        </is>
      </c>
      <c r="BO1494" t="inlineStr">
        <is>
          <t>update</t>
        </is>
      </c>
      <c r="BP1494" t="inlineStr">
        <is>
          <t>Lin et al (2025)</t>
        </is>
      </c>
      <c r="BQ1494" t="inlineStr">
        <is>
          <t>star-bound</t>
        </is>
      </c>
      <c r="BT1494" t="n">
        <v>0</v>
      </c>
      <c r="BU1494" t="inlineStr">
        <is>
          <t>staging_Lin_et_al_2025.csv</t>
        </is>
      </c>
      <c r="BW1494" t="n">
        <v>2013</v>
      </c>
      <c r="BX1494" t="n">
        <v>2021</v>
      </c>
      <c r="BY1494" t="inlineStr">
        <is>
          <t>Taiwan</t>
        </is>
      </c>
      <c r="BZ1494" t="n">
        <v>2017</v>
      </c>
      <c r="CA1494" t="n">
        <v>0.6666666666666666</v>
      </c>
      <c r="CB1494" t="n">
        <v>1</v>
      </c>
      <c r="CC1494" t="n">
        <v>1</v>
      </c>
      <c r="CD1494" t="n">
        <v>-0.0342490245354008</v>
      </c>
      <c r="CE1494" t="n">
        <v>1</v>
      </c>
    </row>
    <row r="1495">
      <c r="A1495" t="inlineStr">
        <is>
          <t>Lin et al (2025)</t>
        </is>
      </c>
      <c r="B1495" t="n">
        <v>2800</v>
      </c>
      <c r="C1495" t="n">
        <v>-0.05491143076747118</v>
      </c>
      <c r="D1495" t="n">
        <v>3586</v>
      </c>
      <c r="E1495">
        <f>IF(ISNUMBER($BA1495),$BA1495,IF(AND(ISNUMBER($D1495),ISNUMBER($BW1495),ISNUMBER($BX1495)),$D1495*($BX1495-$BW1495+1),""))</f>
        <v>3586.0</v>
      </c>
      <c r="H1495" t="inlineStr">
        <is>
          <t>partial</t>
        </is>
      </c>
      <c r="I1495" t="inlineStr">
        <is>
          <t>FLAG</t>
        </is>
      </c>
      <c r="J1495">
        <f>IF($BW1495&lt;&gt;"",$BW1495,"")</f>
        <v>2013.0</v>
      </c>
      <c r="K1495">
        <f>IF($BX1495&lt;&gt;"",$BX1495,"")</f>
        <v>2021.0</v>
      </c>
      <c r="L1495">
        <f>IF(AND(ISNUMBER($BW1495),ISNUMBER($BX1495)),($BW1495+$BX1495)/2,"")</f>
        <v>2017.0</v>
      </c>
      <c r="M1495">
        <f>IF($L1495&lt;&gt;"",$L1495,"")</f>
        <v>2017.0</v>
      </c>
      <c r="N1495">
        <f>IF(AND(ISNUMBER($BW1495),ISNUMBER($BX1495)),MIN(1,MAX(0,($BX1495-2016+1)/($BX1495-$BW1495+1))),"")</f>
        <v>0.6666666666666666</v>
      </c>
      <c r="O1495">
        <f>IF(AND(ISNUMBER($BW1495),ISNUMBER($BX1495)),MIN(1,MAX(0,($BX1495-2017+1)/($BX1495-$BW1495+1))),"")</f>
        <v>0.5555555555555556</v>
      </c>
      <c r="P1495">
        <f>IF(AND(ISNUMBER($BW1495),ISNUMBER($BX1495)),MIN(1,MAX(0,($BX1495-2018+1)/($BX1495-$BW1495+1))),"")</f>
        <v>0.4444444444444444</v>
      </c>
      <c r="Q1495">
        <f>IF(AND(ISNUMBER($BW1495),ISNUMBER($BX1495)),MIN(1,MAX(0,($BX1495-2019+1)/($BX1495-$BW1495+1))),"")</f>
        <v>0.3333333333333333</v>
      </c>
      <c r="R1495">
        <f>IF(AND(ISNUMBER($BW1495),ISNUMBER($BX1495)),MIN(1,MAX(0,($BX1495-2016+1)/($BX1495-$BW1495+1))),"")</f>
        <v>0.6666666666666666</v>
      </c>
      <c r="S1495">
        <f>IF($L1495&lt;&gt;"",IF($L1495&gt;=2015.5,1,0),"")</f>
        <v>1.0</v>
      </c>
      <c r="T1495">
        <f>IF($L1495&lt;&gt;"",IF($L1495&gt;=2016,1,0),"")</f>
        <v>1.0</v>
      </c>
      <c r="U1495">
        <f>IF(ISNUMBER($BX1495),IF($BX1495&gt;=2016,1,0),"")</f>
        <v>1.0</v>
      </c>
      <c r="V1495">
        <f>IF(ISNUMBER($BW1495),IF($BW1495&gt;=2016,1,0),"")</f>
        <v>0.0</v>
      </c>
      <c r="W1495" t="str">
        <f>IF(AND(ISNUMBER($BW1495),ISNUMBER($BX1495)),IF($BW1495&gt;=2016,"post-only",IF($BX1495&lt;2016,"pre-only","mixed")),"")</f>
        <v>mixed</v>
      </c>
      <c r="X1495">
        <f>IF(AND(ISNUMBER($BW1495),ISNUMBER($BX1495)),MIN(1,MAX(0,($BX1495-2017+1)/($BX1495-$BW1495+1))),"")</f>
        <v>0.5555555555555556</v>
      </c>
      <c r="Y1495">
        <f>IF(AND(ISNUMBER($BW1495),ISNUMBER($BX1495)),MIN(1,MAX(0,($BX1495-2018+1)/($BX1495-$BW1495+1))),"")</f>
        <v>0.4444444444444444</v>
      </c>
      <c r="Z1495">
        <f>IF(AND(ISNUMBER($BW1495),ISNUMBER($BX1495)),MIN(1,MAX(0,($BX1495-2019+1)/($BX1495-$BW1495+1))),"")</f>
        <v>0.3333333333333333</v>
      </c>
      <c r="AA1495">
        <f>IF(ISNUMBER($BX1495),IF($BX1495&gt;=2017,1,0),"")</f>
        <v>1.0</v>
      </c>
      <c r="AB1495">
        <f>IF(ISNUMBER($BX1495),IF($BX1495&gt;=2018,1,0),"")</f>
        <v>1.0</v>
      </c>
      <c r="AC1495">
        <f>IF(ISNUMBER($BX1495),IF($BX1495&gt;=2019,1,0),"")</f>
        <v>1.0</v>
      </c>
      <c r="AD1495">
        <f>IF($L1495&lt;&gt;"",IF($L1495&gt;2013,1,0),"")</f>
        <v>1.0</v>
      </c>
      <c r="AE1495">
        <f>IF($L1495&lt;&gt;"",1+IF($L1495&gt;2011,1,0)+IF($L1495&gt;2014,1,0),"")</f>
        <v>3.0</v>
      </c>
      <c r="AF1495" t="inlineStr">
        <is>
          <t>loan (interest rate)</t>
        </is>
      </c>
      <c r="AG1495" t="inlineStr">
        <is>
          <t>disclosure</t>
        </is>
      </c>
      <c r="AH1495" t="inlineStr">
        <is>
          <t>non-sensitive</t>
        </is>
      </c>
      <c r="AI1495" t="inlineStr">
        <is>
          <t>without ETS/CT</t>
        </is>
      </c>
      <c r="AJ1495" t="inlineStr">
        <is>
          <t>without ETS/CT</t>
        </is>
      </c>
      <c r="AK1495" t="str">
        <f>IF(AND($CF1495&lt;&gt;"",IFERROR(INDEX(subsample_country_map!$B:$B,MATCH($CF1495,subsample_country_map!$A:$A,0)),"")&lt;&gt;""),INDEX(subsample_country_map!$B:$B,MATCH($CF1495,subsample_country_map!$A:$A,0)),INDEX(lookup!$AA:$AA,MATCH($A1495,lookup!$A:$A,0)))</f>
        <v>3_AsiaPac</v>
      </c>
      <c r="AL1495" t="str">
        <f>IF(AND($CF1495&lt;&gt;"",IFERROR(INDEX(subsample_country_map!$C:$C,MATCH($CF1495,subsample_country_map!$A:$A,0)),"")&lt;&gt;""),INDEX(subsample_country_map!$C:$C,MATCH($CF1495,subsample_country_map!$A:$A,0)),INDEX(lookup!$AB:$AB,MATCH($A1495,lookup!$A:$A,0)))</f>
        <v>2_developing</v>
      </c>
      <c r="AM1495" t="str">
        <f>IF(AND($CF1495&lt;&gt;"",IFERROR(INDEX(subsample_country_map!$D:$D,MATCH($CF1495,subsample_country_map!$A:$A,0)),"")&lt;&gt;""),INDEX(subsample_country_map!$D:$D,MATCH($CF1495,subsample_country_map!$A:$A,0)),INDEX(lookup!$AC:$AC,MATCH($A1495,lookup!$A:$A,0)))</f>
        <v>2_non_western</v>
      </c>
      <c r="AN1495" t="str">
        <f>IF(AND($CF1495&lt;&gt;"",IFERROR(INDEX(subsample_country_map!$E:$E,MATCH($CF1495,subsample_country_map!$A:$A,0)),"")&lt;&gt;""),INDEX(subsample_country_map!$E:$E,MATCH($CF1495,subsample_country_map!$A:$A,0)),INDEX(lookup!$AD:$AD,MATCH($A1495,lookup!$A:$A,0)))</f>
        <v>2_civil law</v>
      </c>
      <c r="AO1495" t="str">
        <f>INDEX(lookup!$Y:$Y,MATCH($A1495,lookup!$A:$A,0))</f>
        <v>0_published</v>
      </c>
      <c r="AP1495" t="str">
        <f>INDEX(lookup!$Z:$Z,MATCH($A1495,lookup!$A:$A,0))</f>
        <v>1_VHB high</v>
      </c>
      <c r="AQ1495" t="str">
        <f>INDEX(lookup!$W:$W,MATCH($A1495,lookup!$A:$A,0))</f>
        <v>2_sust</v>
      </c>
      <c r="AS1495" t="inlineStr">
        <is>
          <t>staging</t>
        </is>
      </c>
      <c r="AT1495" t="inlineStr">
        <is>
          <t>good-CER</t>
        </is>
      </c>
      <c r="AU1495" t="inlineStr">
        <is>
          <t>cost</t>
        </is>
      </c>
      <c r="AV1495" t="inlineStr">
        <is>
          <t>-0.0519</t>
        </is>
      </c>
      <c r="BA1495" t="n">
        <v>3586</v>
      </c>
      <c r="BB1495" t="inlineStr">
        <is>
          <t>0</t>
        </is>
      </c>
      <c r="BC1495" t="inlineStr">
        <is>
          <t>other: not stated</t>
        </is>
      </c>
      <c r="BD1495" t="inlineStr">
        <is>
          <t>two-way:industry and year</t>
        </is>
      </c>
      <c r="BE1495" t="inlineStr">
        <is>
          <t>other:propensity score matched sample</t>
        </is>
      </c>
      <c r="BF1495" t="inlineStr">
        <is>
          <t>one-to-one matching</t>
        </is>
      </c>
      <c r="BI1495" t="inlineStr">
        <is>
          <t>Table 3</t>
        </is>
      </c>
      <c r="BJ1495" t="inlineStr">
        <is>
          <t>Panel B, One-to-one matching</t>
        </is>
      </c>
      <c r="BK1495" t="inlineStr">
        <is>
          <t>7283</t>
        </is>
      </c>
      <c r="BL1495" t="inlineStr">
        <is>
          <t>DISCLOSURE -0.0519***</t>
        </is>
      </c>
      <c r="BM1495" t="inlineStr">
        <is>
          <t>DISCLOSURE</t>
        </is>
      </c>
      <c r="BN1495" t="inlineStr">
        <is>
          <t>COBB (cost of bank borrowing)</t>
        </is>
      </c>
      <c r="BO1495" t="inlineStr">
        <is>
          <t>update</t>
        </is>
      </c>
      <c r="BP1495" t="inlineStr">
        <is>
          <t>Lin et al (2025)</t>
        </is>
      </c>
      <c r="BQ1495" t="inlineStr">
        <is>
          <t>star-bound</t>
        </is>
      </c>
      <c r="BT1495" t="n">
        <v>0</v>
      </c>
      <c r="BU1495" t="inlineStr">
        <is>
          <t>staging_Lin_et_al_2025.csv</t>
        </is>
      </c>
      <c r="BW1495" t="n">
        <v>2013</v>
      </c>
      <c r="BX1495" t="n">
        <v>2021</v>
      </c>
      <c r="BY1495" t="inlineStr">
        <is>
          <t>Taiwan</t>
        </is>
      </c>
      <c r="BZ1495" t="n">
        <v>2017</v>
      </c>
      <c r="CA1495" t="n">
        <v>0.6666666666666666</v>
      </c>
      <c r="CB1495" t="n">
        <v>1</v>
      </c>
      <c r="CC1495" t="n">
        <v>1</v>
      </c>
      <c r="CD1495" t="n">
        <v>-0.05496672167466624</v>
      </c>
      <c r="CE1495" t="n">
        <v>1</v>
      </c>
    </row>
    <row r="1496">
      <c r="A1496" t="inlineStr">
        <is>
          <t>Lin et al (2025)</t>
        </is>
      </c>
      <c r="B1496" t="n">
        <v>2801</v>
      </c>
      <c r="C1496" t="n">
        <v>-0.04894950285987604</v>
      </c>
      <c r="D1496" t="n">
        <v>4514</v>
      </c>
      <c r="E1496">
        <f>IF(ISNUMBER($BA1496),$BA1496,IF(AND(ISNUMBER($D1496),ISNUMBER($BW1496),ISNUMBER($BX1496)),$D1496*($BX1496-$BW1496+1),""))</f>
        <v>4514.0</v>
      </c>
      <c r="H1496" t="inlineStr">
        <is>
          <t>partial</t>
        </is>
      </c>
      <c r="I1496" t="inlineStr">
        <is>
          <t>FLAG</t>
        </is>
      </c>
      <c r="J1496">
        <f>IF($BW1496&lt;&gt;"",$BW1496,"")</f>
        <v>2013.0</v>
      </c>
      <c r="K1496">
        <f>IF($BX1496&lt;&gt;"",$BX1496,"")</f>
        <v>2021.0</v>
      </c>
      <c r="L1496">
        <f>IF(AND(ISNUMBER($BW1496),ISNUMBER($BX1496)),($BW1496+$BX1496)/2,"")</f>
        <v>2017.0</v>
      </c>
      <c r="M1496">
        <f>IF($L1496&lt;&gt;"",$L1496,"")</f>
        <v>2017.0</v>
      </c>
      <c r="N1496">
        <f>IF(AND(ISNUMBER($BW1496),ISNUMBER($BX1496)),MIN(1,MAX(0,($BX1496-2016+1)/($BX1496-$BW1496+1))),"")</f>
        <v>0.6666666666666666</v>
      </c>
      <c r="O1496">
        <f>IF(AND(ISNUMBER($BW1496),ISNUMBER($BX1496)),MIN(1,MAX(0,($BX1496-2017+1)/($BX1496-$BW1496+1))),"")</f>
        <v>0.5555555555555556</v>
      </c>
      <c r="P1496">
        <f>IF(AND(ISNUMBER($BW1496),ISNUMBER($BX1496)),MIN(1,MAX(0,($BX1496-2018+1)/($BX1496-$BW1496+1))),"")</f>
        <v>0.4444444444444444</v>
      </c>
      <c r="Q1496">
        <f>IF(AND(ISNUMBER($BW1496),ISNUMBER($BX1496)),MIN(1,MAX(0,($BX1496-2019+1)/($BX1496-$BW1496+1))),"")</f>
        <v>0.3333333333333333</v>
      </c>
      <c r="R1496">
        <f>IF(AND(ISNUMBER($BW1496),ISNUMBER($BX1496)),MIN(1,MAX(0,($BX1496-2016+1)/($BX1496-$BW1496+1))),"")</f>
        <v>0.6666666666666666</v>
      </c>
      <c r="S1496">
        <f>IF($L1496&lt;&gt;"",IF($L1496&gt;=2015.5,1,0),"")</f>
        <v>1.0</v>
      </c>
      <c r="T1496">
        <f>IF($L1496&lt;&gt;"",IF($L1496&gt;=2016,1,0),"")</f>
        <v>1.0</v>
      </c>
      <c r="U1496">
        <f>IF(ISNUMBER($BX1496),IF($BX1496&gt;=2016,1,0),"")</f>
        <v>1.0</v>
      </c>
      <c r="V1496">
        <f>IF(ISNUMBER($BW1496),IF($BW1496&gt;=2016,1,0),"")</f>
        <v>0.0</v>
      </c>
      <c r="W1496" t="str">
        <f>IF(AND(ISNUMBER($BW1496),ISNUMBER($BX1496)),IF($BW1496&gt;=2016,"post-only",IF($BX1496&lt;2016,"pre-only","mixed")),"")</f>
        <v>mixed</v>
      </c>
      <c r="X1496">
        <f>IF(AND(ISNUMBER($BW1496),ISNUMBER($BX1496)),MIN(1,MAX(0,($BX1496-2017+1)/($BX1496-$BW1496+1))),"")</f>
        <v>0.5555555555555556</v>
      </c>
      <c r="Y1496">
        <f>IF(AND(ISNUMBER($BW1496),ISNUMBER($BX1496)),MIN(1,MAX(0,($BX1496-2018+1)/($BX1496-$BW1496+1))),"")</f>
        <v>0.4444444444444444</v>
      </c>
      <c r="Z1496">
        <f>IF(AND(ISNUMBER($BW1496),ISNUMBER($BX1496)),MIN(1,MAX(0,($BX1496-2019+1)/($BX1496-$BW1496+1))),"")</f>
        <v>0.3333333333333333</v>
      </c>
      <c r="AA1496">
        <f>IF(ISNUMBER($BX1496),IF($BX1496&gt;=2017,1,0),"")</f>
        <v>1.0</v>
      </c>
      <c r="AB1496">
        <f>IF(ISNUMBER($BX1496),IF($BX1496&gt;=2018,1,0),"")</f>
        <v>1.0</v>
      </c>
      <c r="AC1496">
        <f>IF(ISNUMBER($BX1496),IF($BX1496&gt;=2019,1,0),"")</f>
        <v>1.0</v>
      </c>
      <c r="AD1496">
        <f>IF($L1496&lt;&gt;"",IF($L1496&gt;2013,1,0),"")</f>
        <v>1.0</v>
      </c>
      <c r="AE1496">
        <f>IF($L1496&lt;&gt;"",1+IF($L1496&gt;2011,1,0)+IF($L1496&gt;2014,1,0),"")</f>
        <v>3.0</v>
      </c>
      <c r="AF1496" t="inlineStr">
        <is>
          <t>loan (interest rate)</t>
        </is>
      </c>
      <c r="AG1496" t="inlineStr">
        <is>
          <t>disclosure</t>
        </is>
      </c>
      <c r="AH1496" t="inlineStr">
        <is>
          <t>non-sensitive</t>
        </is>
      </c>
      <c r="AI1496" t="inlineStr">
        <is>
          <t>without ETS/CT</t>
        </is>
      </c>
      <c r="AJ1496" t="inlineStr">
        <is>
          <t>without ETS/CT</t>
        </is>
      </c>
      <c r="AK1496" t="str">
        <f>IF(AND($CF1496&lt;&gt;"",IFERROR(INDEX(subsample_country_map!$B:$B,MATCH($CF1496,subsample_country_map!$A:$A,0)),"")&lt;&gt;""),INDEX(subsample_country_map!$B:$B,MATCH($CF1496,subsample_country_map!$A:$A,0)),INDEX(lookup!$AA:$AA,MATCH($A1496,lookup!$A:$A,0)))</f>
        <v>3_AsiaPac</v>
      </c>
      <c r="AL1496" t="str">
        <f>IF(AND($CF1496&lt;&gt;"",IFERROR(INDEX(subsample_country_map!$C:$C,MATCH($CF1496,subsample_country_map!$A:$A,0)),"")&lt;&gt;""),INDEX(subsample_country_map!$C:$C,MATCH($CF1496,subsample_country_map!$A:$A,0)),INDEX(lookup!$AB:$AB,MATCH($A1496,lookup!$A:$A,0)))</f>
        <v>2_developing</v>
      </c>
      <c r="AM1496" t="str">
        <f>IF(AND($CF1496&lt;&gt;"",IFERROR(INDEX(subsample_country_map!$D:$D,MATCH($CF1496,subsample_country_map!$A:$A,0)),"")&lt;&gt;""),INDEX(subsample_country_map!$D:$D,MATCH($CF1496,subsample_country_map!$A:$A,0)),INDEX(lookup!$AC:$AC,MATCH($A1496,lookup!$A:$A,0)))</f>
        <v>2_non_western</v>
      </c>
      <c r="AN1496" t="str">
        <f>IF(AND($CF1496&lt;&gt;"",IFERROR(INDEX(subsample_country_map!$E:$E,MATCH($CF1496,subsample_country_map!$A:$A,0)),"")&lt;&gt;""),INDEX(subsample_country_map!$E:$E,MATCH($CF1496,subsample_country_map!$A:$A,0)),INDEX(lookup!$AD:$AD,MATCH($A1496,lookup!$A:$A,0)))</f>
        <v>2_civil law</v>
      </c>
      <c r="AO1496" t="str">
        <f>INDEX(lookup!$Y:$Y,MATCH($A1496,lookup!$A:$A,0))</f>
        <v>0_published</v>
      </c>
      <c r="AP1496" t="str">
        <f>INDEX(lookup!$Z:$Z,MATCH($A1496,lookup!$A:$A,0))</f>
        <v>1_VHB high</v>
      </c>
      <c r="AQ1496" t="str">
        <f>INDEX(lookup!$W:$W,MATCH($A1496,lookup!$A:$A,0))</f>
        <v>2_sust</v>
      </c>
      <c r="AS1496" t="inlineStr">
        <is>
          <t>staging</t>
        </is>
      </c>
      <c r="AT1496" t="inlineStr">
        <is>
          <t>good-CER</t>
        </is>
      </c>
      <c r="AU1496" t="inlineStr">
        <is>
          <t>cost</t>
        </is>
      </c>
      <c r="AV1496" t="inlineStr">
        <is>
          <t>-0.0486</t>
        </is>
      </c>
      <c r="BA1496" t="n">
        <v>4514</v>
      </c>
      <c r="BB1496" t="inlineStr">
        <is>
          <t>0</t>
        </is>
      </c>
      <c r="BC1496" t="inlineStr">
        <is>
          <t>other: not stated</t>
        </is>
      </c>
      <c r="BD1496" t="inlineStr">
        <is>
          <t>two-way:industry and year</t>
        </is>
      </c>
      <c r="BE1496" t="inlineStr">
        <is>
          <t>other:propensity score matched sample</t>
        </is>
      </c>
      <c r="BF1496" t="inlineStr">
        <is>
          <t>one-to-two matching</t>
        </is>
      </c>
      <c r="BI1496" t="inlineStr">
        <is>
          <t>Table 3</t>
        </is>
      </c>
      <c r="BJ1496" t="inlineStr">
        <is>
          <t>Panel B, One-to-two matching</t>
        </is>
      </c>
      <c r="BK1496" t="inlineStr">
        <is>
          <t>7283</t>
        </is>
      </c>
      <c r="BL1496" t="inlineStr">
        <is>
          <t>DISCLOSURE -0.0486***</t>
        </is>
      </c>
      <c r="BM1496" t="inlineStr">
        <is>
          <t>DISCLOSURE</t>
        </is>
      </c>
      <c r="BN1496" t="inlineStr">
        <is>
          <t>COBB (cost of bank borrowing)</t>
        </is>
      </c>
      <c r="BO1496" t="inlineStr">
        <is>
          <t>update</t>
        </is>
      </c>
      <c r="BP1496" t="inlineStr">
        <is>
          <t>Lin et al (2025)</t>
        </is>
      </c>
      <c r="BQ1496" t="inlineStr">
        <is>
          <t>star-bound</t>
        </is>
      </c>
      <c r="BT1496" t="n">
        <v>0</v>
      </c>
      <c r="BU1496" t="inlineStr">
        <is>
          <t>staging_Lin_et_al_2025.csv</t>
        </is>
      </c>
      <c r="BW1496" t="n">
        <v>2013</v>
      </c>
      <c r="BX1496" t="n">
        <v>2021</v>
      </c>
      <c r="BY1496" t="inlineStr">
        <is>
          <t>Taiwan</t>
        </is>
      </c>
      <c r="BZ1496" t="n">
        <v>2017</v>
      </c>
      <c r="CA1496" t="n">
        <v>0.6666666666666666</v>
      </c>
      <c r="CB1496" t="n">
        <v>1</v>
      </c>
      <c r="CC1496" t="n">
        <v>1</v>
      </c>
      <c r="CD1496" t="n">
        <v>-0.04898865437539617</v>
      </c>
      <c r="CE1496" t="n">
        <v>1</v>
      </c>
    </row>
    <row r="1497">
      <c r="A1497" t="inlineStr">
        <is>
          <t>Lin et al (2025)</t>
        </is>
      </c>
      <c r="B1497" t="n">
        <v>2802</v>
      </c>
      <c r="C1497" t="n">
        <v>-0.04656341378036145</v>
      </c>
      <c r="D1497" t="n">
        <v>4989</v>
      </c>
      <c r="E1497">
        <f>IF(ISNUMBER($BA1497),$BA1497,IF(AND(ISNUMBER($D1497),ISNUMBER($BW1497),ISNUMBER($BX1497)),$D1497*($BX1497-$BW1497+1),""))</f>
        <v>4989.0</v>
      </c>
      <c r="H1497" t="inlineStr">
        <is>
          <t>partial</t>
        </is>
      </c>
      <c r="I1497" t="inlineStr">
        <is>
          <t>FLAG</t>
        </is>
      </c>
      <c r="J1497">
        <f>IF($BW1497&lt;&gt;"",$BW1497,"")</f>
        <v>2013.0</v>
      </c>
      <c r="K1497">
        <f>IF($BX1497&lt;&gt;"",$BX1497,"")</f>
        <v>2021.0</v>
      </c>
      <c r="L1497">
        <f>IF(AND(ISNUMBER($BW1497),ISNUMBER($BX1497)),($BW1497+$BX1497)/2,"")</f>
        <v>2017.0</v>
      </c>
      <c r="M1497">
        <f>IF($L1497&lt;&gt;"",$L1497,"")</f>
        <v>2017.0</v>
      </c>
      <c r="N1497">
        <f>IF(AND(ISNUMBER($BW1497),ISNUMBER($BX1497)),MIN(1,MAX(0,($BX1497-2016+1)/($BX1497-$BW1497+1))),"")</f>
        <v>0.6666666666666666</v>
      </c>
      <c r="O1497">
        <f>IF(AND(ISNUMBER($BW1497),ISNUMBER($BX1497)),MIN(1,MAX(0,($BX1497-2017+1)/($BX1497-$BW1497+1))),"")</f>
        <v>0.5555555555555556</v>
      </c>
      <c r="P1497">
        <f>IF(AND(ISNUMBER($BW1497),ISNUMBER($BX1497)),MIN(1,MAX(0,($BX1497-2018+1)/($BX1497-$BW1497+1))),"")</f>
        <v>0.4444444444444444</v>
      </c>
      <c r="Q1497">
        <f>IF(AND(ISNUMBER($BW1497),ISNUMBER($BX1497)),MIN(1,MAX(0,($BX1497-2019+1)/($BX1497-$BW1497+1))),"")</f>
        <v>0.3333333333333333</v>
      </c>
      <c r="R1497">
        <f>IF(AND(ISNUMBER($BW1497),ISNUMBER($BX1497)),MIN(1,MAX(0,($BX1497-2016+1)/($BX1497-$BW1497+1))),"")</f>
        <v>0.6666666666666666</v>
      </c>
      <c r="S1497">
        <f>IF($L1497&lt;&gt;"",IF($L1497&gt;=2015.5,1,0),"")</f>
        <v>1.0</v>
      </c>
      <c r="T1497">
        <f>IF($L1497&lt;&gt;"",IF($L1497&gt;=2016,1,0),"")</f>
        <v>1.0</v>
      </c>
      <c r="U1497">
        <f>IF(ISNUMBER($BX1497),IF($BX1497&gt;=2016,1,0),"")</f>
        <v>1.0</v>
      </c>
      <c r="V1497">
        <f>IF(ISNUMBER($BW1497),IF($BW1497&gt;=2016,1,0),"")</f>
        <v>0.0</v>
      </c>
      <c r="W1497" t="str">
        <f>IF(AND(ISNUMBER($BW1497),ISNUMBER($BX1497)),IF($BW1497&gt;=2016,"post-only",IF($BX1497&lt;2016,"pre-only","mixed")),"")</f>
        <v>mixed</v>
      </c>
      <c r="X1497">
        <f>IF(AND(ISNUMBER($BW1497),ISNUMBER($BX1497)),MIN(1,MAX(0,($BX1497-2017+1)/($BX1497-$BW1497+1))),"")</f>
        <v>0.5555555555555556</v>
      </c>
      <c r="Y1497">
        <f>IF(AND(ISNUMBER($BW1497),ISNUMBER($BX1497)),MIN(1,MAX(0,($BX1497-2018+1)/($BX1497-$BW1497+1))),"")</f>
        <v>0.4444444444444444</v>
      </c>
      <c r="Z1497">
        <f>IF(AND(ISNUMBER($BW1497),ISNUMBER($BX1497)),MIN(1,MAX(0,($BX1497-2019+1)/($BX1497-$BW1497+1))),"")</f>
        <v>0.3333333333333333</v>
      </c>
      <c r="AA1497">
        <f>IF(ISNUMBER($BX1497),IF($BX1497&gt;=2017,1,0),"")</f>
        <v>1.0</v>
      </c>
      <c r="AB1497">
        <f>IF(ISNUMBER($BX1497),IF($BX1497&gt;=2018,1,0),"")</f>
        <v>1.0</v>
      </c>
      <c r="AC1497">
        <f>IF(ISNUMBER($BX1497),IF($BX1497&gt;=2019,1,0),"")</f>
        <v>1.0</v>
      </c>
      <c r="AD1497">
        <f>IF($L1497&lt;&gt;"",IF($L1497&gt;2013,1,0),"")</f>
        <v>1.0</v>
      </c>
      <c r="AE1497">
        <f>IF($L1497&lt;&gt;"",1+IF($L1497&gt;2011,1,0)+IF($L1497&gt;2014,1,0),"")</f>
        <v>3.0</v>
      </c>
      <c r="AF1497" t="inlineStr">
        <is>
          <t>loan (interest rate)</t>
        </is>
      </c>
      <c r="AG1497" t="inlineStr">
        <is>
          <t>disclosure</t>
        </is>
      </c>
      <c r="AH1497" t="inlineStr">
        <is>
          <t>non-sensitive</t>
        </is>
      </c>
      <c r="AI1497" t="inlineStr">
        <is>
          <t>without ETS/CT</t>
        </is>
      </c>
      <c r="AJ1497" t="inlineStr">
        <is>
          <t>without ETS/CT</t>
        </is>
      </c>
      <c r="AK1497" t="str">
        <f>IF(AND($CF1497&lt;&gt;"",IFERROR(INDEX(subsample_country_map!$B:$B,MATCH($CF1497,subsample_country_map!$A:$A,0)),"")&lt;&gt;""),INDEX(subsample_country_map!$B:$B,MATCH($CF1497,subsample_country_map!$A:$A,0)),INDEX(lookup!$AA:$AA,MATCH($A1497,lookup!$A:$A,0)))</f>
        <v>3_AsiaPac</v>
      </c>
      <c r="AL1497" t="str">
        <f>IF(AND($CF1497&lt;&gt;"",IFERROR(INDEX(subsample_country_map!$C:$C,MATCH($CF1497,subsample_country_map!$A:$A,0)),"")&lt;&gt;""),INDEX(subsample_country_map!$C:$C,MATCH($CF1497,subsample_country_map!$A:$A,0)),INDEX(lookup!$AB:$AB,MATCH($A1497,lookup!$A:$A,0)))</f>
        <v>2_developing</v>
      </c>
      <c r="AM1497" t="str">
        <f>IF(AND($CF1497&lt;&gt;"",IFERROR(INDEX(subsample_country_map!$D:$D,MATCH($CF1497,subsample_country_map!$A:$A,0)),"")&lt;&gt;""),INDEX(subsample_country_map!$D:$D,MATCH($CF1497,subsample_country_map!$A:$A,0)),INDEX(lookup!$AC:$AC,MATCH($A1497,lookup!$A:$A,0)))</f>
        <v>2_non_western</v>
      </c>
      <c r="AN1497" t="str">
        <f>IF(AND($CF1497&lt;&gt;"",IFERROR(INDEX(subsample_country_map!$E:$E,MATCH($CF1497,subsample_country_map!$A:$A,0)),"")&lt;&gt;""),INDEX(subsample_country_map!$E:$E,MATCH($CF1497,subsample_country_map!$A:$A,0)),INDEX(lookup!$AD:$AD,MATCH($A1497,lookup!$A:$A,0)))</f>
        <v>2_civil law</v>
      </c>
      <c r="AO1497" t="str">
        <f>INDEX(lookup!$Y:$Y,MATCH($A1497,lookup!$A:$A,0))</f>
        <v>0_published</v>
      </c>
      <c r="AP1497" t="str">
        <f>INDEX(lookup!$Z:$Z,MATCH($A1497,lookup!$A:$A,0))</f>
        <v>1_VHB high</v>
      </c>
      <c r="AQ1497" t="str">
        <f>INDEX(lookup!$W:$W,MATCH($A1497,lookup!$A:$A,0))</f>
        <v>2_sust</v>
      </c>
      <c r="AS1497" t="inlineStr">
        <is>
          <t>staging</t>
        </is>
      </c>
      <c r="AT1497" t="inlineStr">
        <is>
          <t>good-CER</t>
        </is>
      </c>
      <c r="AU1497" t="inlineStr">
        <is>
          <t>cost</t>
        </is>
      </c>
      <c r="AV1497" t="inlineStr">
        <is>
          <t>-0.0447</t>
        </is>
      </c>
      <c r="BA1497" t="n">
        <v>4989</v>
      </c>
      <c r="BB1497" t="inlineStr">
        <is>
          <t>0</t>
        </is>
      </c>
      <c r="BC1497" t="inlineStr">
        <is>
          <t>other: not stated</t>
        </is>
      </c>
      <c r="BD1497" t="inlineStr">
        <is>
          <t>two-way:industry and year</t>
        </is>
      </c>
      <c r="BE1497" t="inlineStr">
        <is>
          <t>other:propensity score matched sample</t>
        </is>
      </c>
      <c r="BF1497" t="inlineStr">
        <is>
          <t>one-to-three matching</t>
        </is>
      </c>
      <c r="BI1497" t="inlineStr">
        <is>
          <t>Table 3</t>
        </is>
      </c>
      <c r="BJ1497" t="inlineStr">
        <is>
          <t>Panel B, One-to-three matching</t>
        </is>
      </c>
      <c r="BK1497" t="inlineStr">
        <is>
          <t>7283</t>
        </is>
      </c>
      <c r="BL1497" t="inlineStr">
        <is>
          <t>DISCLOSURE -0.0447***</t>
        </is>
      </c>
      <c r="BM1497" t="inlineStr">
        <is>
          <t>DISCLOSURE</t>
        </is>
      </c>
      <c r="BN1497" t="inlineStr">
        <is>
          <t>COBB (cost of bank borrowing)</t>
        </is>
      </c>
      <c r="BO1497" t="inlineStr">
        <is>
          <t>update</t>
        </is>
      </c>
      <c r="BP1497" t="inlineStr">
        <is>
          <t>Lin et al (2025)</t>
        </is>
      </c>
      <c r="BQ1497" t="inlineStr">
        <is>
          <t>star-bound</t>
        </is>
      </c>
      <c r="BT1497" t="n">
        <v>0</v>
      </c>
      <c r="BU1497" t="inlineStr">
        <is>
          <t>staging_Lin_et_al_2025.csv</t>
        </is>
      </c>
      <c r="BW1497" t="n">
        <v>2013</v>
      </c>
      <c r="BX1497" t="n">
        <v>2021</v>
      </c>
      <c r="BY1497" t="inlineStr">
        <is>
          <t>Taiwan</t>
        </is>
      </c>
      <c r="BZ1497" t="n">
        <v>2017</v>
      </c>
      <c r="CA1497" t="n">
        <v>0.6666666666666666</v>
      </c>
      <c r="CB1497" t="n">
        <v>1</v>
      </c>
      <c r="CC1497" t="n">
        <v>1</v>
      </c>
      <c r="CD1497" t="n">
        <v>-0.04659710980460904</v>
      </c>
      <c r="CE1497" t="n">
        <v>1</v>
      </c>
    </row>
    <row r="1498">
      <c r="A1498" t="inlineStr">
        <is>
          <t>Lin et al (2025)</t>
        </is>
      </c>
      <c r="B1498" t="n">
        <v>2803</v>
      </c>
      <c r="C1498" t="n">
        <v>-0.04471212563547845</v>
      </c>
      <c r="D1498" t="n">
        <v>3316</v>
      </c>
      <c r="E1498">
        <f>IF(ISNUMBER($BA1498),$BA1498,IF(AND(ISNUMBER($D1498),ISNUMBER($BW1498),ISNUMBER($BX1498)),$D1498*($BX1498-$BW1498+1),""))</f>
        <v>3316.0</v>
      </c>
      <c r="H1498" t="inlineStr">
        <is>
          <t>partial</t>
        </is>
      </c>
      <c r="I1498" t="inlineStr">
        <is>
          <t>FLAG</t>
        </is>
      </c>
      <c r="J1498">
        <f>IF($BW1498&lt;&gt;"",$BW1498,"")</f>
        <v>2013.0</v>
      </c>
      <c r="K1498">
        <f>IF($BX1498&lt;&gt;"",$BX1498,"")</f>
        <v>2021.0</v>
      </c>
      <c r="L1498">
        <f>IF(AND(ISNUMBER($BW1498),ISNUMBER($BX1498)),($BW1498+$BX1498)/2,"")</f>
        <v>2017.0</v>
      </c>
      <c r="M1498">
        <f>IF($L1498&lt;&gt;"",$L1498,"")</f>
        <v>2017.0</v>
      </c>
      <c r="N1498">
        <f>IF(AND(ISNUMBER($BW1498),ISNUMBER($BX1498)),MIN(1,MAX(0,($BX1498-2016+1)/($BX1498-$BW1498+1))),"")</f>
        <v>0.6666666666666666</v>
      </c>
      <c r="O1498">
        <f>IF(AND(ISNUMBER($BW1498),ISNUMBER($BX1498)),MIN(1,MAX(0,($BX1498-2017+1)/($BX1498-$BW1498+1))),"")</f>
        <v>0.5555555555555556</v>
      </c>
      <c r="P1498">
        <f>IF(AND(ISNUMBER($BW1498),ISNUMBER($BX1498)),MIN(1,MAX(0,($BX1498-2018+1)/($BX1498-$BW1498+1))),"")</f>
        <v>0.4444444444444444</v>
      </c>
      <c r="Q1498">
        <f>IF(AND(ISNUMBER($BW1498),ISNUMBER($BX1498)),MIN(1,MAX(0,($BX1498-2019+1)/($BX1498-$BW1498+1))),"")</f>
        <v>0.3333333333333333</v>
      </c>
      <c r="R1498">
        <f>IF(AND(ISNUMBER($BW1498),ISNUMBER($BX1498)),MIN(1,MAX(0,($BX1498-2016+1)/($BX1498-$BW1498+1))),"")</f>
        <v>0.6666666666666666</v>
      </c>
      <c r="S1498">
        <f>IF($L1498&lt;&gt;"",IF($L1498&gt;=2015.5,1,0),"")</f>
        <v>1.0</v>
      </c>
      <c r="T1498">
        <f>IF($L1498&lt;&gt;"",IF($L1498&gt;=2016,1,0),"")</f>
        <v>1.0</v>
      </c>
      <c r="U1498">
        <f>IF(ISNUMBER($BX1498),IF($BX1498&gt;=2016,1,0),"")</f>
        <v>1.0</v>
      </c>
      <c r="V1498">
        <f>IF(ISNUMBER($BW1498),IF($BW1498&gt;=2016,1,0),"")</f>
        <v>0.0</v>
      </c>
      <c r="W1498" t="str">
        <f>IF(AND(ISNUMBER($BW1498),ISNUMBER($BX1498)),IF($BW1498&gt;=2016,"post-only",IF($BX1498&lt;2016,"pre-only","mixed")),"")</f>
        <v>mixed</v>
      </c>
      <c r="X1498">
        <f>IF(AND(ISNUMBER($BW1498),ISNUMBER($BX1498)),MIN(1,MAX(0,($BX1498-2017+1)/($BX1498-$BW1498+1))),"")</f>
        <v>0.5555555555555556</v>
      </c>
      <c r="Y1498">
        <f>IF(AND(ISNUMBER($BW1498),ISNUMBER($BX1498)),MIN(1,MAX(0,($BX1498-2018+1)/($BX1498-$BW1498+1))),"")</f>
        <v>0.4444444444444444</v>
      </c>
      <c r="Z1498">
        <f>IF(AND(ISNUMBER($BW1498),ISNUMBER($BX1498)),MIN(1,MAX(0,($BX1498-2019+1)/($BX1498-$BW1498+1))),"")</f>
        <v>0.3333333333333333</v>
      </c>
      <c r="AA1498">
        <f>IF(ISNUMBER($BX1498),IF($BX1498&gt;=2017,1,0),"")</f>
        <v>1.0</v>
      </c>
      <c r="AB1498">
        <f>IF(ISNUMBER($BX1498),IF($BX1498&gt;=2018,1,0),"")</f>
        <v>1.0</v>
      </c>
      <c r="AC1498">
        <f>IF(ISNUMBER($BX1498),IF($BX1498&gt;=2019,1,0),"")</f>
        <v>1.0</v>
      </c>
      <c r="AD1498">
        <f>IF($L1498&lt;&gt;"",IF($L1498&gt;2013,1,0),"")</f>
        <v>1.0</v>
      </c>
      <c r="AE1498">
        <f>IF($L1498&lt;&gt;"",1+IF($L1498&gt;2011,1,0)+IF($L1498&gt;2014,1,0),"")</f>
        <v>3.0</v>
      </c>
      <c r="AF1498" t="inlineStr">
        <is>
          <t>loan (interest rate)</t>
        </is>
      </c>
      <c r="AG1498" t="inlineStr">
        <is>
          <t>performance</t>
        </is>
      </c>
      <c r="AH1498" t="inlineStr">
        <is>
          <t>non-sensitive</t>
        </is>
      </c>
      <c r="AI1498" t="inlineStr">
        <is>
          <t>without ETS/CT</t>
        </is>
      </c>
      <c r="AJ1498" t="inlineStr">
        <is>
          <t>without ETS/CT</t>
        </is>
      </c>
      <c r="AK1498" t="str">
        <f>IF(AND($CF1498&lt;&gt;"",IFERROR(INDEX(subsample_country_map!$B:$B,MATCH($CF1498,subsample_country_map!$A:$A,0)),"")&lt;&gt;""),INDEX(subsample_country_map!$B:$B,MATCH($CF1498,subsample_country_map!$A:$A,0)),INDEX(lookup!$AA:$AA,MATCH($A1498,lookup!$A:$A,0)))</f>
        <v>3_AsiaPac</v>
      </c>
      <c r="AL1498" t="str">
        <f>IF(AND($CF1498&lt;&gt;"",IFERROR(INDEX(subsample_country_map!$C:$C,MATCH($CF1498,subsample_country_map!$A:$A,0)),"")&lt;&gt;""),INDEX(subsample_country_map!$C:$C,MATCH($CF1498,subsample_country_map!$A:$A,0)),INDEX(lookup!$AB:$AB,MATCH($A1498,lookup!$A:$A,0)))</f>
        <v>2_developing</v>
      </c>
      <c r="AM1498" t="str">
        <f>IF(AND($CF1498&lt;&gt;"",IFERROR(INDEX(subsample_country_map!$D:$D,MATCH($CF1498,subsample_country_map!$A:$A,0)),"")&lt;&gt;""),INDEX(subsample_country_map!$D:$D,MATCH($CF1498,subsample_country_map!$A:$A,0)),INDEX(lookup!$AC:$AC,MATCH($A1498,lookup!$A:$A,0)))</f>
        <v>2_non_western</v>
      </c>
      <c r="AN1498" t="str">
        <f>IF(AND($CF1498&lt;&gt;"",IFERROR(INDEX(subsample_country_map!$E:$E,MATCH($CF1498,subsample_country_map!$A:$A,0)),"")&lt;&gt;""),INDEX(subsample_country_map!$E:$E,MATCH($CF1498,subsample_country_map!$A:$A,0)),INDEX(lookup!$AD:$AD,MATCH($A1498,lookup!$A:$A,0)))</f>
        <v>2_civil law</v>
      </c>
      <c r="AO1498" t="str">
        <f>INDEX(lookup!$Y:$Y,MATCH($A1498,lookup!$A:$A,0))</f>
        <v>0_published</v>
      </c>
      <c r="AP1498" t="str">
        <f>INDEX(lookup!$Z:$Z,MATCH($A1498,lookup!$A:$A,0))</f>
        <v>1_VHB high</v>
      </c>
      <c r="AQ1498" t="str">
        <f>INDEX(lookup!$W:$W,MATCH($A1498,lookup!$A:$A,0))</f>
        <v>2_sust</v>
      </c>
      <c r="AS1498" t="inlineStr">
        <is>
          <t>staging</t>
        </is>
      </c>
      <c r="AT1498" t="inlineStr">
        <is>
          <t>bad-CER</t>
        </is>
      </c>
      <c r="AU1498" t="inlineStr">
        <is>
          <t>cost</t>
        </is>
      </c>
      <c r="AV1498" t="inlineStr">
        <is>
          <t>0.0012</t>
        </is>
      </c>
      <c r="BA1498" t="n">
        <v>3316</v>
      </c>
      <c r="BB1498" t="inlineStr">
        <is>
          <t>0</t>
        </is>
      </c>
      <c r="BC1498" t="inlineStr">
        <is>
          <t>other: not stated</t>
        </is>
      </c>
      <c r="BD1498" t="inlineStr">
        <is>
          <t>two-way:industry and year</t>
        </is>
      </c>
      <c r="BE1498" t="inlineStr">
        <is>
          <t>none</t>
        </is>
      </c>
      <c r="BI1498" t="inlineStr">
        <is>
          <t>Table 3</t>
        </is>
      </c>
      <c r="BJ1498" t="inlineStr">
        <is>
          <t>Panel C, Scope 1 emissions column</t>
        </is>
      </c>
      <c r="BK1498" t="inlineStr">
        <is>
          <t>7284</t>
        </is>
      </c>
      <c r="BL1498" t="inlineStr">
        <is>
          <t>DCO2 0.0012**</t>
        </is>
      </c>
      <c r="BM1498" t="inlineStr">
        <is>
          <t>DCO2</t>
        </is>
      </c>
      <c r="BN1498" t="inlineStr">
        <is>
          <t>COBB (cost of bank borrowing)</t>
        </is>
      </c>
      <c r="BO1498" t="inlineStr">
        <is>
          <t>update</t>
        </is>
      </c>
      <c r="BP1498" t="inlineStr">
        <is>
          <t>Lin et al (2025)</t>
        </is>
      </c>
      <c r="BQ1498" t="inlineStr">
        <is>
          <t>star-bound</t>
        </is>
      </c>
      <c r="BT1498" t="n">
        <v>0</v>
      </c>
      <c r="BU1498" t="inlineStr">
        <is>
          <t>staging_Lin_et_al_2025.csv</t>
        </is>
      </c>
      <c r="BW1498" t="n">
        <v>2013</v>
      </c>
      <c r="BX1498" t="n">
        <v>2021</v>
      </c>
      <c r="BY1498" t="inlineStr">
        <is>
          <t>Taiwan</t>
        </is>
      </c>
      <c r="BZ1498" t="n">
        <v>2017</v>
      </c>
      <c r="CA1498" t="n">
        <v>0.6666666666666666</v>
      </c>
      <c r="CB1498" t="n">
        <v>1</v>
      </c>
      <c r="CC1498" t="n">
        <v>1</v>
      </c>
      <c r="CD1498" t="n">
        <v>-0.04474195720244534</v>
      </c>
      <c r="CE1498" t="n">
        <v>1</v>
      </c>
    </row>
    <row r="1499">
      <c r="A1499" t="inlineStr">
        <is>
          <t>Lin et al (2025)</t>
        </is>
      </c>
      <c r="B1499" t="n">
        <v>2804</v>
      </c>
      <c r="C1499" t="n">
        <v>-0.04471212563547845</v>
      </c>
      <c r="D1499" t="n">
        <v>3316</v>
      </c>
      <c r="E1499">
        <f>IF(ISNUMBER($BA1499),$BA1499,IF(AND(ISNUMBER($D1499),ISNUMBER($BW1499),ISNUMBER($BX1499)),$D1499*($BX1499-$BW1499+1),""))</f>
        <v>3316.0</v>
      </c>
      <c r="H1499" t="inlineStr">
        <is>
          <t>partial</t>
        </is>
      </c>
      <c r="I1499" t="inlineStr">
        <is>
          <t>FLAG</t>
        </is>
      </c>
      <c r="J1499">
        <f>IF($BW1499&lt;&gt;"",$BW1499,"")</f>
        <v>2013.0</v>
      </c>
      <c r="K1499">
        <f>IF($BX1499&lt;&gt;"",$BX1499,"")</f>
        <v>2021.0</v>
      </c>
      <c r="L1499">
        <f>IF(AND(ISNUMBER($BW1499),ISNUMBER($BX1499)),($BW1499+$BX1499)/2,"")</f>
        <v>2017.0</v>
      </c>
      <c r="M1499">
        <f>IF($L1499&lt;&gt;"",$L1499,"")</f>
        <v>2017.0</v>
      </c>
      <c r="N1499">
        <f>IF(AND(ISNUMBER($BW1499),ISNUMBER($BX1499)),MIN(1,MAX(0,($BX1499-2016+1)/($BX1499-$BW1499+1))),"")</f>
        <v>0.6666666666666666</v>
      </c>
      <c r="O1499">
        <f>IF(AND(ISNUMBER($BW1499),ISNUMBER($BX1499)),MIN(1,MAX(0,($BX1499-2017+1)/($BX1499-$BW1499+1))),"")</f>
        <v>0.5555555555555556</v>
      </c>
      <c r="P1499">
        <f>IF(AND(ISNUMBER($BW1499),ISNUMBER($BX1499)),MIN(1,MAX(0,($BX1499-2018+1)/($BX1499-$BW1499+1))),"")</f>
        <v>0.4444444444444444</v>
      </c>
      <c r="Q1499">
        <f>IF(AND(ISNUMBER($BW1499),ISNUMBER($BX1499)),MIN(1,MAX(0,($BX1499-2019+1)/($BX1499-$BW1499+1))),"")</f>
        <v>0.3333333333333333</v>
      </c>
      <c r="R1499">
        <f>IF(AND(ISNUMBER($BW1499),ISNUMBER($BX1499)),MIN(1,MAX(0,($BX1499-2016+1)/($BX1499-$BW1499+1))),"")</f>
        <v>0.6666666666666666</v>
      </c>
      <c r="S1499">
        <f>IF($L1499&lt;&gt;"",IF($L1499&gt;=2015.5,1,0),"")</f>
        <v>1.0</v>
      </c>
      <c r="T1499">
        <f>IF($L1499&lt;&gt;"",IF($L1499&gt;=2016,1,0),"")</f>
        <v>1.0</v>
      </c>
      <c r="U1499">
        <f>IF(ISNUMBER($BX1499),IF($BX1499&gt;=2016,1,0),"")</f>
        <v>1.0</v>
      </c>
      <c r="V1499">
        <f>IF(ISNUMBER($BW1499),IF($BW1499&gt;=2016,1,0),"")</f>
        <v>0.0</v>
      </c>
      <c r="W1499" t="str">
        <f>IF(AND(ISNUMBER($BW1499),ISNUMBER($BX1499)),IF($BW1499&gt;=2016,"post-only",IF($BX1499&lt;2016,"pre-only","mixed")),"")</f>
        <v>mixed</v>
      </c>
      <c r="X1499">
        <f>IF(AND(ISNUMBER($BW1499),ISNUMBER($BX1499)),MIN(1,MAX(0,($BX1499-2017+1)/($BX1499-$BW1499+1))),"")</f>
        <v>0.5555555555555556</v>
      </c>
      <c r="Y1499">
        <f>IF(AND(ISNUMBER($BW1499),ISNUMBER($BX1499)),MIN(1,MAX(0,($BX1499-2018+1)/($BX1499-$BW1499+1))),"")</f>
        <v>0.4444444444444444</v>
      </c>
      <c r="Z1499">
        <f>IF(AND(ISNUMBER($BW1499),ISNUMBER($BX1499)),MIN(1,MAX(0,($BX1499-2019+1)/($BX1499-$BW1499+1))),"")</f>
        <v>0.3333333333333333</v>
      </c>
      <c r="AA1499">
        <f>IF(ISNUMBER($BX1499),IF($BX1499&gt;=2017,1,0),"")</f>
        <v>1.0</v>
      </c>
      <c r="AB1499">
        <f>IF(ISNUMBER($BX1499),IF($BX1499&gt;=2018,1,0),"")</f>
        <v>1.0</v>
      </c>
      <c r="AC1499">
        <f>IF(ISNUMBER($BX1499),IF($BX1499&gt;=2019,1,0),"")</f>
        <v>1.0</v>
      </c>
      <c r="AD1499">
        <f>IF($L1499&lt;&gt;"",IF($L1499&gt;2013,1,0),"")</f>
        <v>1.0</v>
      </c>
      <c r="AE1499">
        <f>IF($L1499&lt;&gt;"",1+IF($L1499&gt;2011,1,0)+IF($L1499&gt;2014,1,0),"")</f>
        <v>3.0</v>
      </c>
      <c r="AF1499" t="inlineStr">
        <is>
          <t>loan (interest rate)</t>
        </is>
      </c>
      <c r="AG1499" t="inlineStr">
        <is>
          <t>performance</t>
        </is>
      </c>
      <c r="AH1499" t="inlineStr">
        <is>
          <t>non-sensitive</t>
        </is>
      </c>
      <c r="AI1499" t="inlineStr">
        <is>
          <t>without ETS/CT</t>
        </is>
      </c>
      <c r="AJ1499" t="inlineStr">
        <is>
          <t>without ETS/CT</t>
        </is>
      </c>
      <c r="AK1499" t="str">
        <f>IF(AND($CF1499&lt;&gt;"",IFERROR(INDEX(subsample_country_map!$B:$B,MATCH($CF1499,subsample_country_map!$A:$A,0)),"")&lt;&gt;""),INDEX(subsample_country_map!$B:$B,MATCH($CF1499,subsample_country_map!$A:$A,0)),INDEX(lookup!$AA:$AA,MATCH($A1499,lookup!$A:$A,0)))</f>
        <v>3_AsiaPac</v>
      </c>
      <c r="AL1499" t="str">
        <f>IF(AND($CF1499&lt;&gt;"",IFERROR(INDEX(subsample_country_map!$C:$C,MATCH($CF1499,subsample_country_map!$A:$A,0)),"")&lt;&gt;""),INDEX(subsample_country_map!$C:$C,MATCH($CF1499,subsample_country_map!$A:$A,0)),INDEX(lookup!$AB:$AB,MATCH($A1499,lookup!$A:$A,0)))</f>
        <v>2_developing</v>
      </c>
      <c r="AM1499" t="str">
        <f>IF(AND($CF1499&lt;&gt;"",IFERROR(INDEX(subsample_country_map!$D:$D,MATCH($CF1499,subsample_country_map!$A:$A,0)),"")&lt;&gt;""),INDEX(subsample_country_map!$D:$D,MATCH($CF1499,subsample_country_map!$A:$A,0)),INDEX(lookup!$AC:$AC,MATCH($A1499,lookup!$A:$A,0)))</f>
        <v>2_non_western</v>
      </c>
      <c r="AN1499" t="str">
        <f>IF(AND($CF1499&lt;&gt;"",IFERROR(INDEX(subsample_country_map!$E:$E,MATCH($CF1499,subsample_country_map!$A:$A,0)),"")&lt;&gt;""),INDEX(subsample_country_map!$E:$E,MATCH($CF1499,subsample_country_map!$A:$A,0)),INDEX(lookup!$AD:$AD,MATCH($A1499,lookup!$A:$A,0)))</f>
        <v>2_civil law</v>
      </c>
      <c r="AO1499" t="str">
        <f>INDEX(lookup!$Y:$Y,MATCH($A1499,lookup!$A:$A,0))</f>
        <v>0_published</v>
      </c>
      <c r="AP1499" t="str">
        <f>INDEX(lookup!$Z:$Z,MATCH($A1499,lookup!$A:$A,0))</f>
        <v>1_VHB high</v>
      </c>
      <c r="AQ1499" t="str">
        <f>INDEX(lookup!$W:$W,MATCH($A1499,lookup!$A:$A,0))</f>
        <v>2_sust</v>
      </c>
      <c r="AS1499" t="inlineStr">
        <is>
          <t>staging</t>
        </is>
      </c>
      <c r="AT1499" t="inlineStr">
        <is>
          <t>bad-CER</t>
        </is>
      </c>
      <c r="AU1499" t="inlineStr">
        <is>
          <t>cost</t>
        </is>
      </c>
      <c r="AV1499" t="inlineStr">
        <is>
          <t>0.0012</t>
        </is>
      </c>
      <c r="BA1499" t="n">
        <v>3316</v>
      </c>
      <c r="BB1499" t="inlineStr">
        <is>
          <t>0</t>
        </is>
      </c>
      <c r="BC1499" t="inlineStr">
        <is>
          <t>other: not stated</t>
        </is>
      </c>
      <c r="BD1499" t="inlineStr">
        <is>
          <t>two-way:industry and year</t>
        </is>
      </c>
      <c r="BE1499" t="inlineStr">
        <is>
          <t>none</t>
        </is>
      </c>
      <c r="BI1499" t="inlineStr">
        <is>
          <t>Table 3</t>
        </is>
      </c>
      <c r="BJ1499" t="inlineStr">
        <is>
          <t>Panel C, Sum of Scope 1 and Scope 2 emissions column</t>
        </is>
      </c>
      <c r="BK1499" t="inlineStr">
        <is>
          <t>7284</t>
        </is>
      </c>
      <c r="BL1499" t="inlineStr">
        <is>
          <t>TCO2 0.0012**</t>
        </is>
      </c>
      <c r="BM1499" t="inlineStr">
        <is>
          <t>TCO2</t>
        </is>
      </c>
      <c r="BN1499" t="inlineStr">
        <is>
          <t>COBB (cost of bank borrowing)</t>
        </is>
      </c>
      <c r="BO1499" t="inlineStr">
        <is>
          <t>update</t>
        </is>
      </c>
      <c r="BP1499" t="inlineStr">
        <is>
          <t>Lin et al (2025)</t>
        </is>
      </c>
      <c r="BQ1499" t="inlineStr">
        <is>
          <t>star-bound</t>
        </is>
      </c>
      <c r="BT1499" t="n">
        <v>0</v>
      </c>
      <c r="BU1499" t="inlineStr">
        <is>
          <t>staging_Lin_et_al_2025.csv</t>
        </is>
      </c>
      <c r="BW1499" t="n">
        <v>2013</v>
      </c>
      <c r="BX1499" t="n">
        <v>2021</v>
      </c>
      <c r="BY1499" t="inlineStr">
        <is>
          <t>Taiwan</t>
        </is>
      </c>
      <c r="BZ1499" t="n">
        <v>2017</v>
      </c>
      <c r="CA1499" t="n">
        <v>0.6666666666666666</v>
      </c>
      <c r="CB1499" t="n">
        <v>1</v>
      </c>
      <c r="CC1499" t="n">
        <v>1</v>
      </c>
      <c r="CD1499" t="n">
        <v>-0.04474195720244534</v>
      </c>
      <c r="CE1499" t="n">
        <v>1</v>
      </c>
    </row>
    <row r="1500">
      <c r="A1500" t="inlineStr">
        <is>
          <t>Lin et al (2025)</t>
        </is>
      </c>
      <c r="B1500" t="n">
        <v>2805</v>
      </c>
      <c r="C1500" t="n">
        <v>-0.03775507792436442</v>
      </c>
      <c r="D1500" t="n">
        <v>7591</v>
      </c>
      <c r="E1500">
        <f>IF(ISNUMBER($BA1500),$BA1500,IF(AND(ISNUMBER($D1500),ISNUMBER($BW1500),ISNUMBER($BX1500)),$D1500*($BX1500-$BW1500+1),""))</f>
        <v>7591.0</v>
      </c>
      <c r="H1500" t="inlineStr">
        <is>
          <t>partial</t>
        </is>
      </c>
      <c r="I1500" t="inlineStr">
        <is>
          <t>FLAG</t>
        </is>
      </c>
      <c r="J1500">
        <f>IF($BW1500&lt;&gt;"",$BW1500,"")</f>
        <v>2013.0</v>
      </c>
      <c r="K1500">
        <f>IF($BX1500&lt;&gt;"",$BX1500,"")</f>
        <v>2021.0</v>
      </c>
      <c r="L1500">
        <f>IF(AND(ISNUMBER($BW1500),ISNUMBER($BX1500)),($BW1500+$BX1500)/2,"")</f>
        <v>2017.0</v>
      </c>
      <c r="M1500">
        <f>IF($L1500&lt;&gt;"",$L1500,"")</f>
        <v>2017.0</v>
      </c>
      <c r="N1500">
        <f>IF(AND(ISNUMBER($BW1500),ISNUMBER($BX1500)),MIN(1,MAX(0,($BX1500-2016+1)/($BX1500-$BW1500+1))),"")</f>
        <v>0.6666666666666666</v>
      </c>
      <c r="O1500">
        <f>IF(AND(ISNUMBER($BW1500),ISNUMBER($BX1500)),MIN(1,MAX(0,($BX1500-2017+1)/($BX1500-$BW1500+1))),"")</f>
        <v>0.5555555555555556</v>
      </c>
      <c r="P1500">
        <f>IF(AND(ISNUMBER($BW1500),ISNUMBER($BX1500)),MIN(1,MAX(0,($BX1500-2018+1)/($BX1500-$BW1500+1))),"")</f>
        <v>0.4444444444444444</v>
      </c>
      <c r="Q1500">
        <f>IF(AND(ISNUMBER($BW1500),ISNUMBER($BX1500)),MIN(1,MAX(0,($BX1500-2019+1)/($BX1500-$BW1500+1))),"")</f>
        <v>0.3333333333333333</v>
      </c>
      <c r="R1500">
        <f>IF(AND(ISNUMBER($BW1500),ISNUMBER($BX1500)),MIN(1,MAX(0,($BX1500-2016+1)/($BX1500-$BW1500+1))),"")</f>
        <v>0.6666666666666666</v>
      </c>
      <c r="S1500">
        <f>IF($L1500&lt;&gt;"",IF($L1500&gt;=2015.5,1,0),"")</f>
        <v>1.0</v>
      </c>
      <c r="T1500">
        <f>IF($L1500&lt;&gt;"",IF($L1500&gt;=2016,1,0),"")</f>
        <v>1.0</v>
      </c>
      <c r="U1500">
        <f>IF(ISNUMBER($BX1500),IF($BX1500&gt;=2016,1,0),"")</f>
        <v>1.0</v>
      </c>
      <c r="V1500">
        <f>IF(ISNUMBER($BW1500),IF($BW1500&gt;=2016,1,0),"")</f>
        <v>0.0</v>
      </c>
      <c r="W1500" t="str">
        <f>IF(AND(ISNUMBER($BW1500),ISNUMBER($BX1500)),IF($BW1500&gt;=2016,"post-only",IF($BX1500&lt;2016,"pre-only","mixed")),"")</f>
        <v>mixed</v>
      </c>
      <c r="X1500">
        <f>IF(AND(ISNUMBER($BW1500),ISNUMBER($BX1500)),MIN(1,MAX(0,($BX1500-2017+1)/($BX1500-$BW1500+1))),"")</f>
        <v>0.5555555555555556</v>
      </c>
      <c r="Y1500">
        <f>IF(AND(ISNUMBER($BW1500),ISNUMBER($BX1500)),MIN(1,MAX(0,($BX1500-2018+1)/($BX1500-$BW1500+1))),"")</f>
        <v>0.4444444444444444</v>
      </c>
      <c r="Z1500">
        <f>IF(AND(ISNUMBER($BW1500),ISNUMBER($BX1500)),MIN(1,MAX(0,($BX1500-2019+1)/($BX1500-$BW1500+1))),"")</f>
        <v>0.3333333333333333</v>
      </c>
      <c r="AA1500">
        <f>IF(ISNUMBER($BX1500),IF($BX1500&gt;=2017,1,0),"")</f>
        <v>1.0</v>
      </c>
      <c r="AB1500">
        <f>IF(ISNUMBER($BX1500),IF($BX1500&gt;=2018,1,0),"")</f>
        <v>1.0</v>
      </c>
      <c r="AC1500">
        <f>IF(ISNUMBER($BX1500),IF($BX1500&gt;=2019,1,0),"")</f>
        <v>1.0</v>
      </c>
      <c r="AD1500">
        <f>IF($L1500&lt;&gt;"",IF($L1500&gt;2013,1,0),"")</f>
        <v>1.0</v>
      </c>
      <c r="AE1500">
        <f>IF($L1500&lt;&gt;"",1+IF($L1500&gt;2011,1,0)+IF($L1500&gt;2014,1,0),"")</f>
        <v>3.0</v>
      </c>
      <c r="AF1500" t="inlineStr">
        <is>
          <t>loan (interest rate)</t>
        </is>
      </c>
      <c r="AG1500" t="inlineStr">
        <is>
          <t>disclosure</t>
        </is>
      </c>
      <c r="AH1500" t="inlineStr">
        <is>
          <t>non-sensitive</t>
        </is>
      </c>
      <c r="AI1500" t="inlineStr">
        <is>
          <t>without ETS/CT</t>
        </is>
      </c>
      <c r="AJ1500" t="inlineStr">
        <is>
          <t>without ETS/CT</t>
        </is>
      </c>
      <c r="AK1500" t="str">
        <f>IF(AND($CF1500&lt;&gt;"",IFERROR(INDEX(subsample_country_map!$B:$B,MATCH($CF1500,subsample_country_map!$A:$A,0)),"")&lt;&gt;""),INDEX(subsample_country_map!$B:$B,MATCH($CF1500,subsample_country_map!$A:$A,0)),INDEX(lookup!$AA:$AA,MATCH($A1500,lookup!$A:$A,0)))</f>
        <v>3_AsiaPac</v>
      </c>
      <c r="AL1500" t="str">
        <f>IF(AND($CF1500&lt;&gt;"",IFERROR(INDEX(subsample_country_map!$C:$C,MATCH($CF1500,subsample_country_map!$A:$A,0)),"")&lt;&gt;""),INDEX(subsample_country_map!$C:$C,MATCH($CF1500,subsample_country_map!$A:$A,0)),INDEX(lookup!$AB:$AB,MATCH($A1500,lookup!$A:$A,0)))</f>
        <v>2_developing</v>
      </c>
      <c r="AM1500" t="str">
        <f>IF(AND($CF1500&lt;&gt;"",IFERROR(INDEX(subsample_country_map!$D:$D,MATCH($CF1500,subsample_country_map!$A:$A,0)),"")&lt;&gt;""),INDEX(subsample_country_map!$D:$D,MATCH($CF1500,subsample_country_map!$A:$A,0)),INDEX(lookup!$AC:$AC,MATCH($A1500,lookup!$A:$A,0)))</f>
        <v>2_non_western</v>
      </c>
      <c r="AN1500" t="str">
        <f>IF(AND($CF1500&lt;&gt;"",IFERROR(INDEX(subsample_country_map!$E:$E,MATCH($CF1500,subsample_country_map!$A:$A,0)),"")&lt;&gt;""),INDEX(subsample_country_map!$E:$E,MATCH($CF1500,subsample_country_map!$A:$A,0)),INDEX(lookup!$AD:$AD,MATCH($A1500,lookup!$A:$A,0)))</f>
        <v>2_civil law</v>
      </c>
      <c r="AO1500" t="str">
        <f>INDEX(lookup!$Y:$Y,MATCH($A1500,lookup!$A:$A,0))</f>
        <v>0_published</v>
      </c>
      <c r="AP1500" t="str">
        <f>INDEX(lookup!$Z:$Z,MATCH($A1500,lookup!$A:$A,0))</f>
        <v>1_VHB high</v>
      </c>
      <c r="AQ1500" t="str">
        <f>INDEX(lookup!$W:$W,MATCH($A1500,lookup!$A:$A,0))</f>
        <v>2_sust</v>
      </c>
      <c r="AS1500" t="inlineStr">
        <is>
          <t>staging</t>
        </is>
      </c>
      <c r="AT1500" t="inlineStr">
        <is>
          <t>good-CER</t>
        </is>
      </c>
      <c r="AU1500" t="inlineStr">
        <is>
          <t>cost</t>
        </is>
      </c>
      <c r="AV1500" t="inlineStr">
        <is>
          <t>-0.0409</t>
        </is>
      </c>
      <c r="BA1500" t="n">
        <v>7591</v>
      </c>
      <c r="BB1500" t="inlineStr">
        <is>
          <t>as-stated:lead-lag</t>
        </is>
      </c>
      <c r="BC1500" t="inlineStr">
        <is>
          <t>other: not stated</t>
        </is>
      </c>
      <c r="BD1500" t="inlineStr">
        <is>
          <t>two-way:industry and year</t>
        </is>
      </c>
      <c r="BE1500" t="inlineStr">
        <is>
          <t>none</t>
        </is>
      </c>
      <c r="BI1500" t="inlineStr">
        <is>
          <t>Table 4</t>
        </is>
      </c>
      <c r="BJ1500" t="inlineStr">
        <is>
          <t>Panel A, Unmatched</t>
        </is>
      </c>
      <c r="BK1500" t="inlineStr">
        <is>
          <t>7285</t>
        </is>
      </c>
      <c r="BL1500" t="inlineStr">
        <is>
          <t>DISCLOSURE -0.0409***</t>
        </is>
      </c>
      <c r="BM1500" t="inlineStr">
        <is>
          <t>DISCLOSURE</t>
        </is>
      </c>
      <c r="BN1500" t="inlineStr">
        <is>
          <t>COBB (cost of bank borrowing)</t>
        </is>
      </c>
      <c r="BO1500" t="inlineStr">
        <is>
          <t>update</t>
        </is>
      </c>
      <c r="BP1500" t="inlineStr">
        <is>
          <t>Lin et al (2025)</t>
        </is>
      </c>
      <c r="BQ1500" t="inlineStr">
        <is>
          <t>star-bound</t>
        </is>
      </c>
      <c r="BT1500" t="n">
        <v>0</v>
      </c>
      <c r="BU1500" t="inlineStr">
        <is>
          <t>staging_Lin_et_al_2025.csv</t>
        </is>
      </c>
      <c r="BW1500" t="n">
        <v>2013</v>
      </c>
      <c r="BX1500" t="n">
        <v>2021</v>
      </c>
      <c r="BY1500" t="inlineStr">
        <is>
          <t>Taiwan</t>
        </is>
      </c>
      <c r="BZ1500" t="n">
        <v>2017</v>
      </c>
      <c r="CA1500" t="n">
        <v>0.6666666666666666</v>
      </c>
      <c r="CB1500" t="n">
        <v>1</v>
      </c>
      <c r="CC1500" t="n">
        <v>1</v>
      </c>
      <c r="CD1500" t="n">
        <v>-0.03777303255667352</v>
      </c>
      <c r="CE1500" t="n">
        <v>1</v>
      </c>
    </row>
    <row r="1501">
      <c r="A1501" t="inlineStr">
        <is>
          <t>Lin et al (2025)</t>
        </is>
      </c>
      <c r="B1501" t="n">
        <v>2806</v>
      </c>
      <c r="C1501" t="n">
        <v>-0.05611816051320782</v>
      </c>
      <c r="D1501" t="n">
        <v>2104</v>
      </c>
      <c r="E1501">
        <f>IF(ISNUMBER($BA1501),$BA1501,IF(AND(ISNUMBER($D1501),ISNUMBER($BW1501),ISNUMBER($BX1501)),$D1501*($BX1501-$BW1501+1),""))</f>
        <v>2104.0</v>
      </c>
      <c r="H1501" t="inlineStr">
        <is>
          <t>partial</t>
        </is>
      </c>
      <c r="I1501" t="inlineStr">
        <is>
          <t>FLAG</t>
        </is>
      </c>
      <c r="J1501">
        <f>IF($BW1501&lt;&gt;"",$BW1501,"")</f>
        <v>2013.0</v>
      </c>
      <c r="K1501">
        <f>IF($BX1501&lt;&gt;"",$BX1501,"")</f>
        <v>2021.0</v>
      </c>
      <c r="L1501">
        <f>IF(AND(ISNUMBER($BW1501),ISNUMBER($BX1501)),($BW1501+$BX1501)/2,"")</f>
        <v>2017.0</v>
      </c>
      <c r="M1501">
        <f>IF($L1501&lt;&gt;"",$L1501,"")</f>
        <v>2017.0</v>
      </c>
      <c r="N1501">
        <f>IF(AND(ISNUMBER($BW1501),ISNUMBER($BX1501)),MIN(1,MAX(0,($BX1501-2016+1)/($BX1501-$BW1501+1))),"")</f>
        <v>0.6666666666666666</v>
      </c>
      <c r="O1501">
        <f>IF(AND(ISNUMBER($BW1501),ISNUMBER($BX1501)),MIN(1,MAX(0,($BX1501-2017+1)/($BX1501-$BW1501+1))),"")</f>
        <v>0.5555555555555556</v>
      </c>
      <c r="P1501">
        <f>IF(AND(ISNUMBER($BW1501),ISNUMBER($BX1501)),MIN(1,MAX(0,($BX1501-2018+1)/($BX1501-$BW1501+1))),"")</f>
        <v>0.4444444444444444</v>
      </c>
      <c r="Q1501">
        <f>IF(AND(ISNUMBER($BW1501),ISNUMBER($BX1501)),MIN(1,MAX(0,($BX1501-2019+1)/($BX1501-$BW1501+1))),"")</f>
        <v>0.3333333333333333</v>
      </c>
      <c r="R1501">
        <f>IF(AND(ISNUMBER($BW1501),ISNUMBER($BX1501)),MIN(1,MAX(0,($BX1501-2016+1)/($BX1501-$BW1501+1))),"")</f>
        <v>0.6666666666666666</v>
      </c>
      <c r="S1501">
        <f>IF($L1501&lt;&gt;"",IF($L1501&gt;=2015.5,1,0),"")</f>
        <v>1.0</v>
      </c>
      <c r="T1501">
        <f>IF($L1501&lt;&gt;"",IF($L1501&gt;=2016,1,0),"")</f>
        <v>1.0</v>
      </c>
      <c r="U1501">
        <f>IF(ISNUMBER($BX1501),IF($BX1501&gt;=2016,1,0),"")</f>
        <v>1.0</v>
      </c>
      <c r="V1501">
        <f>IF(ISNUMBER($BW1501),IF($BW1501&gt;=2016,1,0),"")</f>
        <v>0.0</v>
      </c>
      <c r="W1501" t="str">
        <f>IF(AND(ISNUMBER($BW1501),ISNUMBER($BX1501)),IF($BW1501&gt;=2016,"post-only",IF($BX1501&lt;2016,"pre-only","mixed")),"")</f>
        <v>mixed</v>
      </c>
      <c r="X1501">
        <f>IF(AND(ISNUMBER($BW1501),ISNUMBER($BX1501)),MIN(1,MAX(0,($BX1501-2017+1)/($BX1501-$BW1501+1))),"")</f>
        <v>0.5555555555555556</v>
      </c>
      <c r="Y1501">
        <f>IF(AND(ISNUMBER($BW1501),ISNUMBER($BX1501)),MIN(1,MAX(0,($BX1501-2018+1)/($BX1501-$BW1501+1))),"")</f>
        <v>0.4444444444444444</v>
      </c>
      <c r="Z1501">
        <f>IF(AND(ISNUMBER($BW1501),ISNUMBER($BX1501)),MIN(1,MAX(0,($BX1501-2019+1)/($BX1501-$BW1501+1))),"")</f>
        <v>0.3333333333333333</v>
      </c>
      <c r="AA1501">
        <f>IF(ISNUMBER($BX1501),IF($BX1501&gt;=2017,1,0),"")</f>
        <v>1.0</v>
      </c>
      <c r="AB1501">
        <f>IF(ISNUMBER($BX1501),IF($BX1501&gt;=2018,1,0),"")</f>
        <v>1.0</v>
      </c>
      <c r="AC1501">
        <f>IF(ISNUMBER($BX1501),IF($BX1501&gt;=2019,1,0),"")</f>
        <v>1.0</v>
      </c>
      <c r="AD1501">
        <f>IF($L1501&lt;&gt;"",IF($L1501&gt;2013,1,0),"")</f>
        <v>1.0</v>
      </c>
      <c r="AE1501">
        <f>IF($L1501&lt;&gt;"",1+IF($L1501&gt;2011,1,0)+IF($L1501&gt;2014,1,0),"")</f>
        <v>3.0</v>
      </c>
      <c r="AF1501" t="inlineStr">
        <is>
          <t>loan (interest rate)</t>
        </is>
      </c>
      <c r="AG1501" t="inlineStr">
        <is>
          <t>disclosure</t>
        </is>
      </c>
      <c r="AH1501" t="inlineStr">
        <is>
          <t>non-sensitive</t>
        </is>
      </c>
      <c r="AI1501" t="inlineStr">
        <is>
          <t>without ETS/CT</t>
        </is>
      </c>
      <c r="AJ1501" t="inlineStr">
        <is>
          <t>without ETS/CT</t>
        </is>
      </c>
      <c r="AK1501" t="str">
        <f>IF(AND($CF1501&lt;&gt;"",IFERROR(INDEX(subsample_country_map!$B:$B,MATCH($CF1501,subsample_country_map!$A:$A,0)),"")&lt;&gt;""),INDEX(subsample_country_map!$B:$B,MATCH($CF1501,subsample_country_map!$A:$A,0)),INDEX(lookup!$AA:$AA,MATCH($A1501,lookup!$A:$A,0)))</f>
        <v>3_AsiaPac</v>
      </c>
      <c r="AL1501" t="str">
        <f>IF(AND($CF1501&lt;&gt;"",IFERROR(INDEX(subsample_country_map!$C:$C,MATCH($CF1501,subsample_country_map!$A:$A,0)),"")&lt;&gt;""),INDEX(subsample_country_map!$C:$C,MATCH($CF1501,subsample_country_map!$A:$A,0)),INDEX(lookup!$AB:$AB,MATCH($A1501,lookup!$A:$A,0)))</f>
        <v>2_developing</v>
      </c>
      <c r="AM1501" t="str">
        <f>IF(AND($CF1501&lt;&gt;"",IFERROR(INDEX(subsample_country_map!$D:$D,MATCH($CF1501,subsample_country_map!$A:$A,0)),"")&lt;&gt;""),INDEX(subsample_country_map!$D:$D,MATCH($CF1501,subsample_country_map!$A:$A,0)),INDEX(lookup!$AC:$AC,MATCH($A1501,lookup!$A:$A,0)))</f>
        <v>2_non_western</v>
      </c>
      <c r="AN1501" t="str">
        <f>IF(AND($CF1501&lt;&gt;"",IFERROR(INDEX(subsample_country_map!$E:$E,MATCH($CF1501,subsample_country_map!$A:$A,0)),"")&lt;&gt;""),INDEX(subsample_country_map!$E:$E,MATCH($CF1501,subsample_country_map!$A:$A,0)),INDEX(lookup!$AD:$AD,MATCH($A1501,lookup!$A:$A,0)))</f>
        <v>2_civil law</v>
      </c>
      <c r="AO1501" t="str">
        <f>INDEX(lookup!$Y:$Y,MATCH($A1501,lookup!$A:$A,0))</f>
        <v>0_published</v>
      </c>
      <c r="AP1501" t="str">
        <f>INDEX(lookup!$Z:$Z,MATCH($A1501,lookup!$A:$A,0))</f>
        <v>1_VHB high</v>
      </c>
      <c r="AQ1501" t="str">
        <f>INDEX(lookup!$W:$W,MATCH($A1501,lookup!$A:$A,0))</f>
        <v>2_sust</v>
      </c>
      <c r="AS1501" t="inlineStr">
        <is>
          <t>staging</t>
        </is>
      </c>
      <c r="AT1501" t="inlineStr">
        <is>
          <t>good-CER</t>
        </is>
      </c>
      <c r="AU1501" t="inlineStr">
        <is>
          <t>cost</t>
        </is>
      </c>
      <c r="AV1501" t="inlineStr">
        <is>
          <t>-0.0405</t>
        </is>
      </c>
      <c r="BA1501" t="n">
        <v>2104</v>
      </c>
      <c r="BB1501" t="inlineStr">
        <is>
          <t>as-stated:lead-lag</t>
        </is>
      </c>
      <c r="BC1501" t="inlineStr">
        <is>
          <t>other: not stated</t>
        </is>
      </c>
      <c r="BD1501" t="inlineStr">
        <is>
          <t>two-way:industry and year</t>
        </is>
      </c>
      <c r="BE1501" t="inlineStr">
        <is>
          <t>other:propensity score matched sample</t>
        </is>
      </c>
      <c r="BF1501" t="inlineStr">
        <is>
          <t>one-to-one matching</t>
        </is>
      </c>
      <c r="BI1501" t="inlineStr">
        <is>
          <t>Table 4</t>
        </is>
      </c>
      <c r="BJ1501" t="inlineStr">
        <is>
          <t>Panel A, One-to-one matching</t>
        </is>
      </c>
      <c r="BK1501" t="inlineStr">
        <is>
          <t>7285</t>
        </is>
      </c>
      <c r="BL1501" t="inlineStr">
        <is>
          <t>DISCLOSURE -0.0405**</t>
        </is>
      </c>
      <c r="BM1501" t="inlineStr">
        <is>
          <t>DISCLOSURE</t>
        </is>
      </c>
      <c r="BN1501" t="inlineStr">
        <is>
          <t>COBB (cost of bank borrowing)</t>
        </is>
      </c>
      <c r="BO1501" t="inlineStr">
        <is>
          <t>update</t>
        </is>
      </c>
      <c r="BP1501" t="inlineStr">
        <is>
          <t>Lin et al (2025)</t>
        </is>
      </c>
      <c r="BQ1501" t="inlineStr">
        <is>
          <t>star-bound</t>
        </is>
      </c>
      <c r="BT1501" t="n">
        <v>0</v>
      </c>
      <c r="BU1501" t="inlineStr">
        <is>
          <t>staging_Lin_et_al_2025.csv</t>
        </is>
      </c>
      <c r="BW1501" t="n">
        <v>2013</v>
      </c>
      <c r="BX1501" t="n">
        <v>2021</v>
      </c>
      <c r="BY1501" t="inlineStr">
        <is>
          <t>Taiwan</t>
        </is>
      </c>
      <c r="BZ1501" t="n">
        <v>2017</v>
      </c>
      <c r="CA1501" t="n">
        <v>0.6666666666666666</v>
      </c>
      <c r="CB1501" t="n">
        <v>1</v>
      </c>
      <c r="CC1501" t="n">
        <v>1</v>
      </c>
      <c r="CD1501" t="n">
        <v>-0.0561771820779892</v>
      </c>
      <c r="CE1501" t="n">
        <v>1</v>
      </c>
    </row>
    <row r="1502">
      <c r="A1502" t="inlineStr">
        <is>
          <t>Lin et al (2025)</t>
        </is>
      </c>
      <c r="B1502" t="n">
        <v>2807</v>
      </c>
      <c r="C1502" t="n">
        <v>-0.06063576643371918</v>
      </c>
      <c r="D1502" t="n">
        <v>2940</v>
      </c>
      <c r="E1502">
        <f>IF(ISNUMBER($BA1502),$BA1502,IF(AND(ISNUMBER($D1502),ISNUMBER($BW1502),ISNUMBER($BX1502)),$D1502*($BX1502-$BW1502+1),""))</f>
        <v>2940.0</v>
      </c>
      <c r="H1502" t="inlineStr">
        <is>
          <t>partial</t>
        </is>
      </c>
      <c r="I1502" t="inlineStr">
        <is>
          <t>FLAG</t>
        </is>
      </c>
      <c r="J1502">
        <f>IF($BW1502&lt;&gt;"",$BW1502,"")</f>
        <v>2013.0</v>
      </c>
      <c r="K1502">
        <f>IF($BX1502&lt;&gt;"",$BX1502,"")</f>
        <v>2021.0</v>
      </c>
      <c r="L1502">
        <f>IF(AND(ISNUMBER($BW1502),ISNUMBER($BX1502)),($BW1502+$BX1502)/2,"")</f>
        <v>2017.0</v>
      </c>
      <c r="M1502">
        <f>IF($L1502&lt;&gt;"",$L1502,"")</f>
        <v>2017.0</v>
      </c>
      <c r="N1502">
        <f>IF(AND(ISNUMBER($BW1502),ISNUMBER($BX1502)),MIN(1,MAX(0,($BX1502-2016+1)/($BX1502-$BW1502+1))),"")</f>
        <v>0.6666666666666666</v>
      </c>
      <c r="O1502">
        <f>IF(AND(ISNUMBER($BW1502),ISNUMBER($BX1502)),MIN(1,MAX(0,($BX1502-2017+1)/($BX1502-$BW1502+1))),"")</f>
        <v>0.5555555555555556</v>
      </c>
      <c r="P1502">
        <f>IF(AND(ISNUMBER($BW1502),ISNUMBER($BX1502)),MIN(1,MAX(0,($BX1502-2018+1)/($BX1502-$BW1502+1))),"")</f>
        <v>0.4444444444444444</v>
      </c>
      <c r="Q1502">
        <f>IF(AND(ISNUMBER($BW1502),ISNUMBER($BX1502)),MIN(1,MAX(0,($BX1502-2019+1)/($BX1502-$BW1502+1))),"")</f>
        <v>0.3333333333333333</v>
      </c>
      <c r="R1502">
        <f>IF(AND(ISNUMBER($BW1502),ISNUMBER($BX1502)),MIN(1,MAX(0,($BX1502-2016+1)/($BX1502-$BW1502+1))),"")</f>
        <v>0.6666666666666666</v>
      </c>
      <c r="S1502">
        <f>IF($L1502&lt;&gt;"",IF($L1502&gt;=2015.5,1,0),"")</f>
        <v>1.0</v>
      </c>
      <c r="T1502">
        <f>IF($L1502&lt;&gt;"",IF($L1502&gt;=2016,1,0),"")</f>
        <v>1.0</v>
      </c>
      <c r="U1502">
        <f>IF(ISNUMBER($BX1502),IF($BX1502&gt;=2016,1,0),"")</f>
        <v>1.0</v>
      </c>
      <c r="V1502">
        <f>IF(ISNUMBER($BW1502),IF($BW1502&gt;=2016,1,0),"")</f>
        <v>0.0</v>
      </c>
      <c r="W1502" t="str">
        <f>IF(AND(ISNUMBER($BW1502),ISNUMBER($BX1502)),IF($BW1502&gt;=2016,"post-only",IF($BX1502&lt;2016,"pre-only","mixed")),"")</f>
        <v>mixed</v>
      </c>
      <c r="X1502">
        <f>IF(AND(ISNUMBER($BW1502),ISNUMBER($BX1502)),MIN(1,MAX(0,($BX1502-2017+1)/($BX1502-$BW1502+1))),"")</f>
        <v>0.5555555555555556</v>
      </c>
      <c r="Y1502">
        <f>IF(AND(ISNUMBER($BW1502),ISNUMBER($BX1502)),MIN(1,MAX(0,($BX1502-2018+1)/($BX1502-$BW1502+1))),"")</f>
        <v>0.4444444444444444</v>
      </c>
      <c r="Z1502">
        <f>IF(AND(ISNUMBER($BW1502),ISNUMBER($BX1502)),MIN(1,MAX(0,($BX1502-2019+1)/($BX1502-$BW1502+1))),"")</f>
        <v>0.3333333333333333</v>
      </c>
      <c r="AA1502">
        <f>IF(ISNUMBER($BX1502),IF($BX1502&gt;=2017,1,0),"")</f>
        <v>1.0</v>
      </c>
      <c r="AB1502">
        <f>IF(ISNUMBER($BX1502),IF($BX1502&gt;=2018,1,0),"")</f>
        <v>1.0</v>
      </c>
      <c r="AC1502">
        <f>IF(ISNUMBER($BX1502),IF($BX1502&gt;=2019,1,0),"")</f>
        <v>1.0</v>
      </c>
      <c r="AD1502">
        <f>IF($L1502&lt;&gt;"",IF($L1502&gt;2013,1,0),"")</f>
        <v>1.0</v>
      </c>
      <c r="AE1502">
        <f>IF($L1502&lt;&gt;"",1+IF($L1502&gt;2011,1,0)+IF($L1502&gt;2014,1,0),"")</f>
        <v>3.0</v>
      </c>
      <c r="AF1502" t="inlineStr">
        <is>
          <t>loan (interest rate)</t>
        </is>
      </c>
      <c r="AG1502" t="inlineStr">
        <is>
          <t>disclosure</t>
        </is>
      </c>
      <c r="AH1502" t="inlineStr">
        <is>
          <t>non-sensitive</t>
        </is>
      </c>
      <c r="AI1502" t="inlineStr">
        <is>
          <t>without ETS/CT</t>
        </is>
      </c>
      <c r="AJ1502" t="inlineStr">
        <is>
          <t>without ETS/CT</t>
        </is>
      </c>
      <c r="AK1502" t="str">
        <f>IF(AND($CF1502&lt;&gt;"",IFERROR(INDEX(subsample_country_map!$B:$B,MATCH($CF1502,subsample_country_map!$A:$A,0)),"")&lt;&gt;""),INDEX(subsample_country_map!$B:$B,MATCH($CF1502,subsample_country_map!$A:$A,0)),INDEX(lookup!$AA:$AA,MATCH($A1502,lookup!$A:$A,0)))</f>
        <v>3_AsiaPac</v>
      </c>
      <c r="AL1502" t="str">
        <f>IF(AND($CF1502&lt;&gt;"",IFERROR(INDEX(subsample_country_map!$C:$C,MATCH($CF1502,subsample_country_map!$A:$A,0)),"")&lt;&gt;""),INDEX(subsample_country_map!$C:$C,MATCH($CF1502,subsample_country_map!$A:$A,0)),INDEX(lookup!$AB:$AB,MATCH($A1502,lookup!$A:$A,0)))</f>
        <v>2_developing</v>
      </c>
      <c r="AM1502" t="str">
        <f>IF(AND($CF1502&lt;&gt;"",IFERROR(INDEX(subsample_country_map!$D:$D,MATCH($CF1502,subsample_country_map!$A:$A,0)),"")&lt;&gt;""),INDEX(subsample_country_map!$D:$D,MATCH($CF1502,subsample_country_map!$A:$A,0)),INDEX(lookup!$AC:$AC,MATCH($A1502,lookup!$A:$A,0)))</f>
        <v>2_non_western</v>
      </c>
      <c r="AN1502" t="str">
        <f>IF(AND($CF1502&lt;&gt;"",IFERROR(INDEX(subsample_country_map!$E:$E,MATCH($CF1502,subsample_country_map!$A:$A,0)),"")&lt;&gt;""),INDEX(subsample_country_map!$E:$E,MATCH($CF1502,subsample_country_map!$A:$A,0)),INDEX(lookup!$AD:$AD,MATCH($A1502,lookup!$A:$A,0)))</f>
        <v>2_civil law</v>
      </c>
      <c r="AO1502" t="str">
        <f>INDEX(lookup!$Y:$Y,MATCH($A1502,lookup!$A:$A,0))</f>
        <v>0_published</v>
      </c>
      <c r="AP1502" t="str">
        <f>INDEX(lookup!$Z:$Z,MATCH($A1502,lookup!$A:$A,0))</f>
        <v>1_VHB high</v>
      </c>
      <c r="AQ1502" t="str">
        <f>INDEX(lookup!$W:$W,MATCH($A1502,lookup!$A:$A,0))</f>
        <v>2_sust</v>
      </c>
      <c r="AS1502" t="inlineStr">
        <is>
          <t>staging</t>
        </is>
      </c>
      <c r="AT1502" t="inlineStr">
        <is>
          <t>good-CER</t>
        </is>
      </c>
      <c r="AU1502" t="inlineStr">
        <is>
          <t>cost</t>
        </is>
      </c>
      <c r="AV1502" t="inlineStr">
        <is>
          <t>-0.0439</t>
        </is>
      </c>
      <c r="BA1502" t="n">
        <v>2940</v>
      </c>
      <c r="BB1502" t="inlineStr">
        <is>
          <t>as-stated:lead-lag</t>
        </is>
      </c>
      <c r="BC1502" t="inlineStr">
        <is>
          <t>other: not stated</t>
        </is>
      </c>
      <c r="BD1502" t="inlineStr">
        <is>
          <t>two-way:industry and year</t>
        </is>
      </c>
      <c r="BE1502" t="inlineStr">
        <is>
          <t>other:propensity score matched sample</t>
        </is>
      </c>
      <c r="BF1502" t="inlineStr">
        <is>
          <t>one-to-two matching</t>
        </is>
      </c>
      <c r="BI1502" t="inlineStr">
        <is>
          <t>Table 4</t>
        </is>
      </c>
      <c r="BJ1502" t="inlineStr">
        <is>
          <t>Panel A, One-to-two matching</t>
        </is>
      </c>
      <c r="BK1502" t="inlineStr">
        <is>
          <t>7285</t>
        </is>
      </c>
      <c r="BL1502" t="inlineStr">
        <is>
          <t>DISCLOSURE -0.0439***</t>
        </is>
      </c>
      <c r="BM1502" t="inlineStr">
        <is>
          <t>DISCLOSURE</t>
        </is>
      </c>
      <c r="BN1502" t="inlineStr">
        <is>
          <t>COBB (cost of bank borrowing)</t>
        </is>
      </c>
      <c r="BO1502" t="inlineStr">
        <is>
          <t>update</t>
        </is>
      </c>
      <c r="BP1502" t="inlineStr">
        <is>
          <t>Lin et al (2025)</t>
        </is>
      </c>
      <c r="BQ1502" t="inlineStr">
        <is>
          <t>star-bound</t>
        </is>
      </c>
      <c r="BT1502" t="n">
        <v>0</v>
      </c>
      <c r="BU1502" t="inlineStr">
        <is>
          <t>staging_Lin_et_al_2025.csv</t>
        </is>
      </c>
      <c r="BW1502" t="n">
        <v>2013</v>
      </c>
      <c r="BX1502" t="n">
        <v>2021</v>
      </c>
      <c r="BY1502" t="inlineStr">
        <is>
          <t>Taiwan</t>
        </is>
      </c>
      <c r="BZ1502" t="n">
        <v>2017</v>
      </c>
      <c r="CA1502" t="n">
        <v>0.6666666666666666</v>
      </c>
      <c r="CB1502" t="n">
        <v>1</v>
      </c>
      <c r="CC1502" t="n">
        <v>1</v>
      </c>
      <c r="CD1502" t="n">
        <v>-0.06071024389824927</v>
      </c>
      <c r="CE1502" t="n">
        <v>1</v>
      </c>
    </row>
    <row r="1503">
      <c r="A1503" t="inlineStr">
        <is>
          <t>Lin et al (2025)</t>
        </is>
      </c>
      <c r="B1503" t="n">
        <v>2808</v>
      </c>
      <c r="C1503" t="n">
        <v>-0.05642446080128075</v>
      </c>
      <c r="D1503" t="n">
        <v>3396</v>
      </c>
      <c r="E1503">
        <f>IF(ISNUMBER($BA1503),$BA1503,IF(AND(ISNUMBER($D1503),ISNUMBER($BW1503),ISNUMBER($BX1503)),$D1503*($BX1503-$BW1503+1),""))</f>
        <v>3396.0</v>
      </c>
      <c r="H1503" t="inlineStr">
        <is>
          <t>partial</t>
        </is>
      </c>
      <c r="I1503" t="inlineStr">
        <is>
          <t>FLAG</t>
        </is>
      </c>
      <c r="J1503">
        <f>IF($BW1503&lt;&gt;"",$BW1503,"")</f>
        <v>2013.0</v>
      </c>
      <c r="K1503">
        <f>IF($BX1503&lt;&gt;"",$BX1503,"")</f>
        <v>2021.0</v>
      </c>
      <c r="L1503">
        <f>IF(AND(ISNUMBER($BW1503),ISNUMBER($BX1503)),($BW1503+$BX1503)/2,"")</f>
        <v>2017.0</v>
      </c>
      <c r="M1503">
        <f>IF($L1503&lt;&gt;"",$L1503,"")</f>
        <v>2017.0</v>
      </c>
      <c r="N1503">
        <f>IF(AND(ISNUMBER($BW1503),ISNUMBER($BX1503)),MIN(1,MAX(0,($BX1503-2016+1)/($BX1503-$BW1503+1))),"")</f>
        <v>0.6666666666666666</v>
      </c>
      <c r="O1503">
        <f>IF(AND(ISNUMBER($BW1503),ISNUMBER($BX1503)),MIN(1,MAX(0,($BX1503-2017+1)/($BX1503-$BW1503+1))),"")</f>
        <v>0.5555555555555556</v>
      </c>
      <c r="P1503">
        <f>IF(AND(ISNUMBER($BW1503),ISNUMBER($BX1503)),MIN(1,MAX(0,($BX1503-2018+1)/($BX1503-$BW1503+1))),"")</f>
        <v>0.4444444444444444</v>
      </c>
      <c r="Q1503">
        <f>IF(AND(ISNUMBER($BW1503),ISNUMBER($BX1503)),MIN(1,MAX(0,($BX1503-2019+1)/($BX1503-$BW1503+1))),"")</f>
        <v>0.3333333333333333</v>
      </c>
      <c r="R1503">
        <f>IF(AND(ISNUMBER($BW1503),ISNUMBER($BX1503)),MIN(1,MAX(0,($BX1503-2016+1)/($BX1503-$BW1503+1))),"")</f>
        <v>0.6666666666666666</v>
      </c>
      <c r="S1503">
        <f>IF($L1503&lt;&gt;"",IF($L1503&gt;=2015.5,1,0),"")</f>
        <v>1.0</v>
      </c>
      <c r="T1503">
        <f>IF($L1503&lt;&gt;"",IF($L1503&gt;=2016,1,0),"")</f>
        <v>1.0</v>
      </c>
      <c r="U1503">
        <f>IF(ISNUMBER($BX1503),IF($BX1503&gt;=2016,1,0),"")</f>
        <v>1.0</v>
      </c>
      <c r="V1503">
        <f>IF(ISNUMBER($BW1503),IF($BW1503&gt;=2016,1,0),"")</f>
        <v>0.0</v>
      </c>
      <c r="W1503" t="str">
        <f>IF(AND(ISNUMBER($BW1503),ISNUMBER($BX1503)),IF($BW1503&gt;=2016,"post-only",IF($BX1503&lt;2016,"pre-only","mixed")),"")</f>
        <v>mixed</v>
      </c>
      <c r="X1503">
        <f>IF(AND(ISNUMBER($BW1503),ISNUMBER($BX1503)),MIN(1,MAX(0,($BX1503-2017+1)/($BX1503-$BW1503+1))),"")</f>
        <v>0.5555555555555556</v>
      </c>
      <c r="Y1503">
        <f>IF(AND(ISNUMBER($BW1503),ISNUMBER($BX1503)),MIN(1,MAX(0,($BX1503-2018+1)/($BX1503-$BW1503+1))),"")</f>
        <v>0.4444444444444444</v>
      </c>
      <c r="Z1503">
        <f>IF(AND(ISNUMBER($BW1503),ISNUMBER($BX1503)),MIN(1,MAX(0,($BX1503-2019+1)/($BX1503-$BW1503+1))),"")</f>
        <v>0.3333333333333333</v>
      </c>
      <c r="AA1503">
        <f>IF(ISNUMBER($BX1503),IF($BX1503&gt;=2017,1,0),"")</f>
        <v>1.0</v>
      </c>
      <c r="AB1503">
        <f>IF(ISNUMBER($BX1503),IF($BX1503&gt;=2018,1,0),"")</f>
        <v>1.0</v>
      </c>
      <c r="AC1503">
        <f>IF(ISNUMBER($BX1503),IF($BX1503&gt;=2019,1,0),"")</f>
        <v>1.0</v>
      </c>
      <c r="AD1503">
        <f>IF($L1503&lt;&gt;"",IF($L1503&gt;2013,1,0),"")</f>
        <v>1.0</v>
      </c>
      <c r="AE1503">
        <f>IF($L1503&lt;&gt;"",1+IF($L1503&gt;2011,1,0)+IF($L1503&gt;2014,1,0),"")</f>
        <v>3.0</v>
      </c>
      <c r="AF1503" t="inlineStr">
        <is>
          <t>loan (interest rate)</t>
        </is>
      </c>
      <c r="AG1503" t="inlineStr">
        <is>
          <t>disclosure</t>
        </is>
      </c>
      <c r="AH1503" t="inlineStr">
        <is>
          <t>non-sensitive</t>
        </is>
      </c>
      <c r="AI1503" t="inlineStr">
        <is>
          <t>without ETS/CT</t>
        </is>
      </c>
      <c r="AJ1503" t="inlineStr">
        <is>
          <t>without ETS/CT</t>
        </is>
      </c>
      <c r="AK1503" t="str">
        <f>IF(AND($CF1503&lt;&gt;"",IFERROR(INDEX(subsample_country_map!$B:$B,MATCH($CF1503,subsample_country_map!$A:$A,0)),"")&lt;&gt;""),INDEX(subsample_country_map!$B:$B,MATCH($CF1503,subsample_country_map!$A:$A,0)),INDEX(lookup!$AA:$AA,MATCH($A1503,lookup!$A:$A,0)))</f>
        <v>3_AsiaPac</v>
      </c>
      <c r="AL1503" t="str">
        <f>IF(AND($CF1503&lt;&gt;"",IFERROR(INDEX(subsample_country_map!$C:$C,MATCH($CF1503,subsample_country_map!$A:$A,0)),"")&lt;&gt;""),INDEX(subsample_country_map!$C:$C,MATCH($CF1503,subsample_country_map!$A:$A,0)),INDEX(lookup!$AB:$AB,MATCH($A1503,lookup!$A:$A,0)))</f>
        <v>2_developing</v>
      </c>
      <c r="AM1503" t="str">
        <f>IF(AND($CF1503&lt;&gt;"",IFERROR(INDEX(subsample_country_map!$D:$D,MATCH($CF1503,subsample_country_map!$A:$A,0)),"")&lt;&gt;""),INDEX(subsample_country_map!$D:$D,MATCH($CF1503,subsample_country_map!$A:$A,0)),INDEX(lookup!$AC:$AC,MATCH($A1503,lookup!$A:$A,0)))</f>
        <v>2_non_western</v>
      </c>
      <c r="AN1503" t="str">
        <f>IF(AND($CF1503&lt;&gt;"",IFERROR(INDEX(subsample_country_map!$E:$E,MATCH($CF1503,subsample_country_map!$A:$A,0)),"")&lt;&gt;""),INDEX(subsample_country_map!$E:$E,MATCH($CF1503,subsample_country_map!$A:$A,0)),INDEX(lookup!$AD:$AD,MATCH($A1503,lookup!$A:$A,0)))</f>
        <v>2_civil law</v>
      </c>
      <c r="AO1503" t="str">
        <f>INDEX(lookup!$Y:$Y,MATCH($A1503,lookup!$A:$A,0))</f>
        <v>0_published</v>
      </c>
      <c r="AP1503" t="str">
        <f>INDEX(lookup!$Z:$Z,MATCH($A1503,lookup!$A:$A,0))</f>
        <v>1_VHB high</v>
      </c>
      <c r="AQ1503" t="str">
        <f>INDEX(lookup!$W:$W,MATCH($A1503,lookup!$A:$A,0))</f>
        <v>2_sust</v>
      </c>
      <c r="AS1503" t="inlineStr">
        <is>
          <t>staging</t>
        </is>
      </c>
      <c r="AT1503" t="inlineStr">
        <is>
          <t>good-CER</t>
        </is>
      </c>
      <c r="AU1503" t="inlineStr">
        <is>
          <t>cost</t>
        </is>
      </c>
      <c r="AV1503" t="inlineStr">
        <is>
          <t>-0.0404</t>
        </is>
      </c>
      <c r="BA1503" t="n">
        <v>3396</v>
      </c>
      <c r="BB1503" t="inlineStr">
        <is>
          <t>as-stated:lead-lag</t>
        </is>
      </c>
      <c r="BC1503" t="inlineStr">
        <is>
          <t>other: not stated</t>
        </is>
      </c>
      <c r="BD1503" t="inlineStr">
        <is>
          <t>two-way:industry and year</t>
        </is>
      </c>
      <c r="BE1503" t="inlineStr">
        <is>
          <t>other:propensity score matched sample</t>
        </is>
      </c>
      <c r="BF1503" t="inlineStr">
        <is>
          <t>one-to-three matching</t>
        </is>
      </c>
      <c r="BI1503" t="inlineStr">
        <is>
          <t>Table 4</t>
        </is>
      </c>
      <c r="BJ1503" t="inlineStr">
        <is>
          <t>Panel A, One-to-three matching</t>
        </is>
      </c>
      <c r="BK1503" t="inlineStr">
        <is>
          <t>7285</t>
        </is>
      </c>
      <c r="BL1503" t="inlineStr">
        <is>
          <t>DISCLOSURE -0.0404***</t>
        </is>
      </c>
      <c r="BM1503" t="inlineStr">
        <is>
          <t>DISCLOSURE</t>
        </is>
      </c>
      <c r="BN1503" t="inlineStr">
        <is>
          <t>COBB (cost of bank borrowing)</t>
        </is>
      </c>
      <c r="BO1503" t="inlineStr">
        <is>
          <t>update</t>
        </is>
      </c>
      <c r="BP1503" t="inlineStr">
        <is>
          <t>Lin et al (2025)</t>
        </is>
      </c>
      <c r="BQ1503" t="inlineStr">
        <is>
          <t>star-bound</t>
        </is>
      </c>
      <c r="BT1503" t="n">
        <v>0</v>
      </c>
      <c r="BU1503" t="inlineStr">
        <is>
          <t>staging_Lin_et_al_2025.csv</t>
        </is>
      </c>
      <c r="BW1503" t="n">
        <v>2013</v>
      </c>
      <c r="BX1503" t="n">
        <v>2021</v>
      </c>
      <c r="BY1503" t="inlineStr">
        <is>
          <t>Taiwan</t>
        </is>
      </c>
      <c r="BZ1503" t="n">
        <v>2017</v>
      </c>
      <c r="CA1503" t="n">
        <v>0.6666666666666666</v>
      </c>
      <c r="CB1503" t="n">
        <v>1</v>
      </c>
      <c r="CC1503" t="n">
        <v>1</v>
      </c>
      <c r="CD1503" t="n">
        <v>-0.05648445533710293</v>
      </c>
      <c r="CE1503" t="n">
        <v>1</v>
      </c>
    </row>
    <row r="1504">
      <c r="A1504" t="inlineStr">
        <is>
          <t>Lin et al (2025)</t>
        </is>
      </c>
      <c r="B1504" t="n">
        <v>2809</v>
      </c>
      <c r="C1504" t="n">
        <v>-0.05109104248519084</v>
      </c>
      <c r="D1504" t="n">
        <v>2539</v>
      </c>
      <c r="E1504">
        <f>IF(ISNUMBER($BA1504),$BA1504,IF(AND(ISNUMBER($D1504),ISNUMBER($BW1504),ISNUMBER($BX1504)),$D1504*($BX1504-$BW1504+1),""))</f>
        <v>2539.0</v>
      </c>
      <c r="H1504" t="inlineStr">
        <is>
          <t>partial</t>
        </is>
      </c>
      <c r="I1504" t="inlineStr">
        <is>
          <t>FLAG</t>
        </is>
      </c>
      <c r="J1504">
        <f>IF($BW1504&lt;&gt;"",$BW1504,"")</f>
        <v>2013.0</v>
      </c>
      <c r="K1504">
        <f>IF($BX1504&lt;&gt;"",$BX1504,"")</f>
        <v>2021.0</v>
      </c>
      <c r="L1504">
        <f>IF(AND(ISNUMBER($BW1504),ISNUMBER($BX1504)),($BW1504+$BX1504)/2,"")</f>
        <v>2017.0</v>
      </c>
      <c r="M1504">
        <f>IF($L1504&lt;&gt;"",$L1504,"")</f>
        <v>2017.0</v>
      </c>
      <c r="N1504">
        <f>IF(AND(ISNUMBER($BW1504),ISNUMBER($BX1504)),MIN(1,MAX(0,($BX1504-2016+1)/($BX1504-$BW1504+1))),"")</f>
        <v>0.6666666666666666</v>
      </c>
      <c r="O1504">
        <f>IF(AND(ISNUMBER($BW1504),ISNUMBER($BX1504)),MIN(1,MAX(0,($BX1504-2017+1)/($BX1504-$BW1504+1))),"")</f>
        <v>0.5555555555555556</v>
      </c>
      <c r="P1504">
        <f>IF(AND(ISNUMBER($BW1504),ISNUMBER($BX1504)),MIN(1,MAX(0,($BX1504-2018+1)/($BX1504-$BW1504+1))),"")</f>
        <v>0.4444444444444444</v>
      </c>
      <c r="Q1504">
        <f>IF(AND(ISNUMBER($BW1504),ISNUMBER($BX1504)),MIN(1,MAX(0,($BX1504-2019+1)/($BX1504-$BW1504+1))),"")</f>
        <v>0.3333333333333333</v>
      </c>
      <c r="R1504">
        <f>IF(AND(ISNUMBER($BW1504),ISNUMBER($BX1504)),MIN(1,MAX(0,($BX1504-2016+1)/($BX1504-$BW1504+1))),"")</f>
        <v>0.6666666666666666</v>
      </c>
      <c r="S1504">
        <f>IF($L1504&lt;&gt;"",IF($L1504&gt;=2015.5,1,0),"")</f>
        <v>1.0</v>
      </c>
      <c r="T1504">
        <f>IF($L1504&lt;&gt;"",IF($L1504&gt;=2016,1,0),"")</f>
        <v>1.0</v>
      </c>
      <c r="U1504">
        <f>IF(ISNUMBER($BX1504),IF($BX1504&gt;=2016,1,0),"")</f>
        <v>1.0</v>
      </c>
      <c r="V1504">
        <f>IF(ISNUMBER($BW1504),IF($BW1504&gt;=2016,1,0),"")</f>
        <v>0.0</v>
      </c>
      <c r="W1504" t="str">
        <f>IF(AND(ISNUMBER($BW1504),ISNUMBER($BX1504)),IF($BW1504&gt;=2016,"post-only",IF($BX1504&lt;2016,"pre-only","mixed")),"")</f>
        <v>mixed</v>
      </c>
      <c r="X1504">
        <f>IF(AND(ISNUMBER($BW1504),ISNUMBER($BX1504)),MIN(1,MAX(0,($BX1504-2017+1)/($BX1504-$BW1504+1))),"")</f>
        <v>0.5555555555555556</v>
      </c>
      <c r="Y1504">
        <f>IF(AND(ISNUMBER($BW1504),ISNUMBER($BX1504)),MIN(1,MAX(0,($BX1504-2018+1)/($BX1504-$BW1504+1))),"")</f>
        <v>0.4444444444444444</v>
      </c>
      <c r="Z1504">
        <f>IF(AND(ISNUMBER($BW1504),ISNUMBER($BX1504)),MIN(1,MAX(0,($BX1504-2019+1)/($BX1504-$BW1504+1))),"")</f>
        <v>0.3333333333333333</v>
      </c>
      <c r="AA1504">
        <f>IF(ISNUMBER($BX1504),IF($BX1504&gt;=2017,1,0),"")</f>
        <v>1.0</v>
      </c>
      <c r="AB1504">
        <f>IF(ISNUMBER($BX1504),IF($BX1504&gt;=2018,1,0),"")</f>
        <v>1.0</v>
      </c>
      <c r="AC1504">
        <f>IF(ISNUMBER($BX1504),IF($BX1504&gt;=2019,1,0),"")</f>
        <v>1.0</v>
      </c>
      <c r="AD1504">
        <f>IF($L1504&lt;&gt;"",IF($L1504&gt;2013,1,0),"")</f>
        <v>1.0</v>
      </c>
      <c r="AE1504">
        <f>IF($L1504&lt;&gt;"",1+IF($L1504&gt;2011,1,0)+IF($L1504&gt;2014,1,0),"")</f>
        <v>3.0</v>
      </c>
      <c r="AF1504" t="inlineStr">
        <is>
          <t>loan (interest rate)</t>
        </is>
      </c>
      <c r="AG1504" t="inlineStr">
        <is>
          <t>performance</t>
        </is>
      </c>
      <c r="AH1504" t="inlineStr">
        <is>
          <t>non-sensitive</t>
        </is>
      </c>
      <c r="AI1504" t="inlineStr">
        <is>
          <t>without ETS/CT</t>
        </is>
      </c>
      <c r="AJ1504" t="inlineStr">
        <is>
          <t>without ETS/CT</t>
        </is>
      </c>
      <c r="AK1504" t="str">
        <f>IF(AND($CF1504&lt;&gt;"",IFERROR(INDEX(subsample_country_map!$B:$B,MATCH($CF1504,subsample_country_map!$A:$A,0)),"")&lt;&gt;""),INDEX(subsample_country_map!$B:$B,MATCH($CF1504,subsample_country_map!$A:$A,0)),INDEX(lookup!$AA:$AA,MATCH($A1504,lookup!$A:$A,0)))</f>
        <v>3_AsiaPac</v>
      </c>
      <c r="AL1504" t="str">
        <f>IF(AND($CF1504&lt;&gt;"",IFERROR(INDEX(subsample_country_map!$C:$C,MATCH($CF1504,subsample_country_map!$A:$A,0)),"")&lt;&gt;""),INDEX(subsample_country_map!$C:$C,MATCH($CF1504,subsample_country_map!$A:$A,0)),INDEX(lookup!$AB:$AB,MATCH($A1504,lookup!$A:$A,0)))</f>
        <v>2_developing</v>
      </c>
      <c r="AM1504" t="str">
        <f>IF(AND($CF1504&lt;&gt;"",IFERROR(INDEX(subsample_country_map!$D:$D,MATCH($CF1504,subsample_country_map!$A:$A,0)),"")&lt;&gt;""),INDEX(subsample_country_map!$D:$D,MATCH($CF1504,subsample_country_map!$A:$A,0)),INDEX(lookup!$AC:$AC,MATCH($A1504,lookup!$A:$A,0)))</f>
        <v>2_non_western</v>
      </c>
      <c r="AN1504" t="str">
        <f>IF(AND($CF1504&lt;&gt;"",IFERROR(INDEX(subsample_country_map!$E:$E,MATCH($CF1504,subsample_country_map!$A:$A,0)),"")&lt;&gt;""),INDEX(subsample_country_map!$E:$E,MATCH($CF1504,subsample_country_map!$A:$A,0)),INDEX(lookup!$AD:$AD,MATCH($A1504,lookup!$A:$A,0)))</f>
        <v>2_civil law</v>
      </c>
      <c r="AO1504" t="str">
        <f>INDEX(lookup!$Y:$Y,MATCH($A1504,lookup!$A:$A,0))</f>
        <v>0_published</v>
      </c>
      <c r="AP1504" t="str">
        <f>INDEX(lookup!$Z:$Z,MATCH($A1504,lookup!$A:$A,0))</f>
        <v>1_VHB high</v>
      </c>
      <c r="AQ1504" t="str">
        <f>INDEX(lookup!$W:$W,MATCH($A1504,lookup!$A:$A,0))</f>
        <v>2_sust</v>
      </c>
      <c r="AS1504" t="inlineStr">
        <is>
          <t>staging</t>
        </is>
      </c>
      <c r="AT1504" t="inlineStr">
        <is>
          <t>bad-CER</t>
        </is>
      </c>
      <c r="AU1504" t="inlineStr">
        <is>
          <t>cost</t>
        </is>
      </c>
      <c r="AV1504" t="inlineStr">
        <is>
          <t>0.0016</t>
        </is>
      </c>
      <c r="BA1504" t="n">
        <v>2539</v>
      </c>
      <c r="BB1504" t="inlineStr">
        <is>
          <t>as-stated:lead-lag</t>
        </is>
      </c>
      <c r="BC1504" t="inlineStr">
        <is>
          <t>other: not stated</t>
        </is>
      </c>
      <c r="BD1504" t="inlineStr">
        <is>
          <t>two-way:industry and year</t>
        </is>
      </c>
      <c r="BE1504" t="inlineStr">
        <is>
          <t>none</t>
        </is>
      </c>
      <c r="BI1504" t="inlineStr">
        <is>
          <t>Table 4</t>
        </is>
      </c>
      <c r="BJ1504" t="inlineStr">
        <is>
          <t>Panel B, first Coefficient column (DCO2)</t>
        </is>
      </c>
      <c r="BK1504" t="inlineStr">
        <is>
          <t>7285</t>
        </is>
      </c>
      <c r="BL1504" t="inlineStr">
        <is>
          <t>DCO2 0.0016**</t>
        </is>
      </c>
      <c r="BM1504" t="inlineStr">
        <is>
          <t>DCO2</t>
        </is>
      </c>
      <c r="BN1504" t="inlineStr">
        <is>
          <t>COBB (cost of bank borrowing)</t>
        </is>
      </c>
      <c r="BO1504" t="inlineStr">
        <is>
          <t>update</t>
        </is>
      </c>
      <c r="BP1504" t="inlineStr">
        <is>
          <t>Lin et al (2025)</t>
        </is>
      </c>
      <c r="BQ1504" t="inlineStr">
        <is>
          <t>star-bound</t>
        </is>
      </c>
      <c r="BT1504" t="n">
        <v>0</v>
      </c>
      <c r="BU1504" t="inlineStr">
        <is>
          <t>staging_Lin_et_al_2025.csv</t>
        </is>
      </c>
      <c r="BW1504" t="n">
        <v>2013</v>
      </c>
      <c r="BX1504" t="n">
        <v>2021</v>
      </c>
      <c r="BY1504" t="inlineStr">
        <is>
          <t>Taiwan</t>
        </is>
      </c>
      <c r="BZ1504" t="n">
        <v>2017</v>
      </c>
      <c r="CA1504" t="n">
        <v>0.6666666666666666</v>
      </c>
      <c r="CB1504" t="n">
        <v>1</v>
      </c>
      <c r="CC1504" t="n">
        <v>1</v>
      </c>
      <c r="CD1504" t="n">
        <v>-0.05113556646292191</v>
      </c>
      <c r="CE1504" t="n">
        <v>1</v>
      </c>
    </row>
    <row r="1505">
      <c r="A1505" t="inlineStr">
        <is>
          <t>Lin et al (2025)</t>
        </is>
      </c>
      <c r="B1505" t="n">
        <v>2810</v>
      </c>
      <c r="C1505" t="n">
        <v>-0.06523998930799255</v>
      </c>
      <c r="D1505" t="n">
        <v>2539</v>
      </c>
      <c r="E1505">
        <f>IF(ISNUMBER($BA1505),$BA1505,IF(AND(ISNUMBER($D1505),ISNUMBER($BW1505),ISNUMBER($BX1505)),$D1505*($BX1505-$BW1505+1),""))</f>
        <v>2539.0</v>
      </c>
      <c r="H1505" t="inlineStr">
        <is>
          <t>partial</t>
        </is>
      </c>
      <c r="I1505" t="inlineStr">
        <is>
          <t>FLAG</t>
        </is>
      </c>
      <c r="J1505">
        <f>IF($BW1505&lt;&gt;"",$BW1505,"")</f>
        <v>2013.0</v>
      </c>
      <c r="K1505">
        <f>IF($BX1505&lt;&gt;"",$BX1505,"")</f>
        <v>2021.0</v>
      </c>
      <c r="L1505">
        <f>IF(AND(ISNUMBER($BW1505),ISNUMBER($BX1505)),($BW1505+$BX1505)/2,"")</f>
        <v>2017.0</v>
      </c>
      <c r="M1505">
        <f>IF($L1505&lt;&gt;"",$L1505,"")</f>
        <v>2017.0</v>
      </c>
      <c r="N1505">
        <f>IF(AND(ISNUMBER($BW1505),ISNUMBER($BX1505)),MIN(1,MAX(0,($BX1505-2016+1)/($BX1505-$BW1505+1))),"")</f>
        <v>0.6666666666666666</v>
      </c>
      <c r="O1505">
        <f>IF(AND(ISNUMBER($BW1505),ISNUMBER($BX1505)),MIN(1,MAX(0,($BX1505-2017+1)/($BX1505-$BW1505+1))),"")</f>
        <v>0.5555555555555556</v>
      </c>
      <c r="P1505">
        <f>IF(AND(ISNUMBER($BW1505),ISNUMBER($BX1505)),MIN(1,MAX(0,($BX1505-2018+1)/($BX1505-$BW1505+1))),"")</f>
        <v>0.4444444444444444</v>
      </c>
      <c r="Q1505">
        <f>IF(AND(ISNUMBER($BW1505),ISNUMBER($BX1505)),MIN(1,MAX(0,($BX1505-2019+1)/($BX1505-$BW1505+1))),"")</f>
        <v>0.3333333333333333</v>
      </c>
      <c r="R1505">
        <f>IF(AND(ISNUMBER($BW1505),ISNUMBER($BX1505)),MIN(1,MAX(0,($BX1505-2016+1)/($BX1505-$BW1505+1))),"")</f>
        <v>0.6666666666666666</v>
      </c>
      <c r="S1505">
        <f>IF($L1505&lt;&gt;"",IF($L1505&gt;=2015.5,1,0),"")</f>
        <v>1.0</v>
      </c>
      <c r="T1505">
        <f>IF($L1505&lt;&gt;"",IF($L1505&gt;=2016,1,0),"")</f>
        <v>1.0</v>
      </c>
      <c r="U1505">
        <f>IF(ISNUMBER($BX1505),IF($BX1505&gt;=2016,1,0),"")</f>
        <v>1.0</v>
      </c>
      <c r="V1505">
        <f>IF(ISNUMBER($BW1505),IF($BW1505&gt;=2016,1,0),"")</f>
        <v>0.0</v>
      </c>
      <c r="W1505" t="str">
        <f>IF(AND(ISNUMBER($BW1505),ISNUMBER($BX1505)),IF($BW1505&gt;=2016,"post-only",IF($BX1505&lt;2016,"pre-only","mixed")),"")</f>
        <v>mixed</v>
      </c>
      <c r="X1505">
        <f>IF(AND(ISNUMBER($BW1505),ISNUMBER($BX1505)),MIN(1,MAX(0,($BX1505-2017+1)/($BX1505-$BW1505+1))),"")</f>
        <v>0.5555555555555556</v>
      </c>
      <c r="Y1505">
        <f>IF(AND(ISNUMBER($BW1505),ISNUMBER($BX1505)),MIN(1,MAX(0,($BX1505-2018+1)/($BX1505-$BW1505+1))),"")</f>
        <v>0.4444444444444444</v>
      </c>
      <c r="Z1505">
        <f>IF(AND(ISNUMBER($BW1505),ISNUMBER($BX1505)),MIN(1,MAX(0,($BX1505-2019+1)/($BX1505-$BW1505+1))),"")</f>
        <v>0.3333333333333333</v>
      </c>
      <c r="AA1505">
        <f>IF(ISNUMBER($BX1505),IF($BX1505&gt;=2017,1,0),"")</f>
        <v>1.0</v>
      </c>
      <c r="AB1505">
        <f>IF(ISNUMBER($BX1505),IF($BX1505&gt;=2018,1,0),"")</f>
        <v>1.0</v>
      </c>
      <c r="AC1505">
        <f>IF(ISNUMBER($BX1505),IF($BX1505&gt;=2019,1,0),"")</f>
        <v>1.0</v>
      </c>
      <c r="AD1505">
        <f>IF($L1505&lt;&gt;"",IF($L1505&gt;2013,1,0),"")</f>
        <v>1.0</v>
      </c>
      <c r="AE1505">
        <f>IF($L1505&lt;&gt;"",1+IF($L1505&gt;2011,1,0)+IF($L1505&gt;2014,1,0),"")</f>
        <v>3.0</v>
      </c>
      <c r="AF1505" t="inlineStr">
        <is>
          <t>loan (interest rate)</t>
        </is>
      </c>
      <c r="AG1505" t="inlineStr">
        <is>
          <t>performance</t>
        </is>
      </c>
      <c r="AH1505" t="inlineStr">
        <is>
          <t>non-sensitive</t>
        </is>
      </c>
      <c r="AI1505" t="inlineStr">
        <is>
          <t>without ETS/CT</t>
        </is>
      </c>
      <c r="AJ1505" t="inlineStr">
        <is>
          <t>without ETS/CT</t>
        </is>
      </c>
      <c r="AK1505" t="str">
        <f>IF(AND($CF1505&lt;&gt;"",IFERROR(INDEX(subsample_country_map!$B:$B,MATCH($CF1505,subsample_country_map!$A:$A,0)),"")&lt;&gt;""),INDEX(subsample_country_map!$B:$B,MATCH($CF1505,subsample_country_map!$A:$A,0)),INDEX(lookup!$AA:$AA,MATCH($A1505,lookup!$A:$A,0)))</f>
        <v>3_AsiaPac</v>
      </c>
      <c r="AL1505" t="str">
        <f>IF(AND($CF1505&lt;&gt;"",IFERROR(INDEX(subsample_country_map!$C:$C,MATCH($CF1505,subsample_country_map!$A:$A,0)),"")&lt;&gt;""),INDEX(subsample_country_map!$C:$C,MATCH($CF1505,subsample_country_map!$A:$A,0)),INDEX(lookup!$AB:$AB,MATCH($A1505,lookup!$A:$A,0)))</f>
        <v>2_developing</v>
      </c>
      <c r="AM1505" t="str">
        <f>IF(AND($CF1505&lt;&gt;"",IFERROR(INDEX(subsample_country_map!$D:$D,MATCH($CF1505,subsample_country_map!$A:$A,0)),"")&lt;&gt;""),INDEX(subsample_country_map!$D:$D,MATCH($CF1505,subsample_country_map!$A:$A,0)),INDEX(lookup!$AC:$AC,MATCH($A1505,lookup!$A:$A,0)))</f>
        <v>2_non_western</v>
      </c>
      <c r="AN1505" t="str">
        <f>IF(AND($CF1505&lt;&gt;"",IFERROR(INDEX(subsample_country_map!$E:$E,MATCH($CF1505,subsample_country_map!$A:$A,0)),"")&lt;&gt;""),INDEX(subsample_country_map!$E:$E,MATCH($CF1505,subsample_country_map!$A:$A,0)),INDEX(lookup!$AD:$AD,MATCH($A1505,lookup!$A:$A,0)))</f>
        <v>2_civil law</v>
      </c>
      <c r="AO1505" t="str">
        <f>INDEX(lookup!$Y:$Y,MATCH($A1505,lookup!$A:$A,0))</f>
        <v>0_published</v>
      </c>
      <c r="AP1505" t="str">
        <f>INDEX(lookup!$Z:$Z,MATCH($A1505,lookup!$A:$A,0))</f>
        <v>1_VHB high</v>
      </c>
      <c r="AQ1505" t="str">
        <f>INDEX(lookup!$W:$W,MATCH($A1505,lookup!$A:$A,0))</f>
        <v>2_sust</v>
      </c>
      <c r="AS1505" t="inlineStr">
        <is>
          <t>staging</t>
        </is>
      </c>
      <c r="AT1505" t="inlineStr">
        <is>
          <t>bad-CER</t>
        </is>
      </c>
      <c r="AU1505" t="inlineStr">
        <is>
          <t>cost</t>
        </is>
      </c>
      <c r="AV1505" t="inlineStr">
        <is>
          <t>0.0021</t>
        </is>
      </c>
      <c r="BA1505" t="n">
        <v>2539</v>
      </c>
      <c r="BB1505" t="inlineStr">
        <is>
          <t>as-stated:lead-lag</t>
        </is>
      </c>
      <c r="BC1505" t="inlineStr">
        <is>
          <t>other: not stated</t>
        </is>
      </c>
      <c r="BD1505" t="inlineStr">
        <is>
          <t>two-way:industry and year</t>
        </is>
      </c>
      <c r="BE1505" t="inlineStr">
        <is>
          <t>none</t>
        </is>
      </c>
      <c r="BI1505" t="inlineStr">
        <is>
          <t>Table 4</t>
        </is>
      </c>
      <c r="BJ1505" t="inlineStr">
        <is>
          <t>Panel B, second Coefficient column (TCO2)</t>
        </is>
      </c>
      <c r="BK1505" t="inlineStr">
        <is>
          <t>7285</t>
        </is>
      </c>
      <c r="BL1505" t="inlineStr">
        <is>
          <t>TCO2 0.0021***</t>
        </is>
      </c>
      <c r="BM1505" t="inlineStr">
        <is>
          <t>TCO2</t>
        </is>
      </c>
      <c r="BN1505" t="inlineStr">
        <is>
          <t>COBB (cost of bank borrowing)</t>
        </is>
      </c>
      <c r="BO1505" t="inlineStr">
        <is>
          <t>update</t>
        </is>
      </c>
      <c r="BP1505" t="inlineStr">
        <is>
          <t>Lin et al (2025)</t>
        </is>
      </c>
      <c r="BQ1505" t="inlineStr">
        <is>
          <t>star-bound</t>
        </is>
      </c>
      <c r="BT1505" t="n">
        <v>0</v>
      </c>
      <c r="BU1505" t="inlineStr">
        <is>
          <t>staging_Lin_et_al_2025.csv</t>
        </is>
      </c>
      <c r="BW1505" t="n">
        <v>2013</v>
      </c>
      <c r="BX1505" t="n">
        <v>2021</v>
      </c>
      <c r="BY1505" t="inlineStr">
        <is>
          <t>Taiwan</t>
        </is>
      </c>
      <c r="BZ1505" t="n">
        <v>2017</v>
      </c>
      <c r="CA1505" t="n">
        <v>0.6666666666666666</v>
      </c>
      <c r="CB1505" t="n">
        <v>1</v>
      </c>
      <c r="CC1505" t="n">
        <v>1</v>
      </c>
      <c r="CD1505" t="n">
        <v>-0.06533278577260138</v>
      </c>
      <c r="CE1505" t="n">
        <v>1</v>
      </c>
    </row>
    <row r="1506">
      <c r="A1506" t="inlineStr">
        <is>
          <t>Lin et al (2025)</t>
        </is>
      </c>
      <c r="B1506" t="n">
        <v>2811</v>
      </c>
      <c r="C1506" t="n">
        <v>-0.04471212563547845</v>
      </c>
      <c r="D1506" t="n">
        <v>3316</v>
      </c>
      <c r="E1506">
        <f>IF(ISNUMBER($BA1506),$BA1506,IF(AND(ISNUMBER($D1506),ISNUMBER($BW1506),ISNUMBER($BX1506)),$D1506*($BX1506-$BW1506+1),""))</f>
        <v>3316.0</v>
      </c>
      <c r="H1506" t="inlineStr">
        <is>
          <t>partial</t>
        </is>
      </c>
      <c r="I1506" t="inlineStr">
        <is>
          <t>FLAG</t>
        </is>
      </c>
      <c r="J1506">
        <f>IF($BW1506&lt;&gt;"",$BW1506,"")</f>
        <v>2013.0</v>
      </c>
      <c r="K1506">
        <f>IF($BX1506&lt;&gt;"",$BX1506,"")</f>
        <v>2021.0</v>
      </c>
      <c r="L1506">
        <f>IF(AND(ISNUMBER($BW1506),ISNUMBER($BX1506)),($BW1506+$BX1506)/2,"")</f>
        <v>2017.0</v>
      </c>
      <c r="M1506">
        <f>IF($L1506&lt;&gt;"",$L1506,"")</f>
        <v>2017.0</v>
      </c>
      <c r="N1506">
        <f>IF(AND(ISNUMBER($BW1506),ISNUMBER($BX1506)),MIN(1,MAX(0,($BX1506-2016+1)/($BX1506-$BW1506+1))),"")</f>
        <v>0.6666666666666666</v>
      </c>
      <c r="O1506">
        <f>IF(AND(ISNUMBER($BW1506),ISNUMBER($BX1506)),MIN(1,MAX(0,($BX1506-2017+1)/($BX1506-$BW1506+1))),"")</f>
        <v>0.5555555555555556</v>
      </c>
      <c r="P1506">
        <f>IF(AND(ISNUMBER($BW1506),ISNUMBER($BX1506)),MIN(1,MAX(0,($BX1506-2018+1)/($BX1506-$BW1506+1))),"")</f>
        <v>0.4444444444444444</v>
      </c>
      <c r="Q1506">
        <f>IF(AND(ISNUMBER($BW1506),ISNUMBER($BX1506)),MIN(1,MAX(0,($BX1506-2019+1)/($BX1506-$BW1506+1))),"")</f>
        <v>0.3333333333333333</v>
      </c>
      <c r="R1506">
        <f>IF(AND(ISNUMBER($BW1506),ISNUMBER($BX1506)),MIN(1,MAX(0,($BX1506-2016+1)/($BX1506-$BW1506+1))),"")</f>
        <v>0.6666666666666666</v>
      </c>
      <c r="S1506">
        <f>IF($L1506&lt;&gt;"",IF($L1506&gt;=2015.5,1,0),"")</f>
        <v>1.0</v>
      </c>
      <c r="T1506">
        <f>IF($L1506&lt;&gt;"",IF($L1506&gt;=2016,1,0),"")</f>
        <v>1.0</v>
      </c>
      <c r="U1506">
        <f>IF(ISNUMBER($BX1506),IF($BX1506&gt;=2016,1,0),"")</f>
        <v>1.0</v>
      </c>
      <c r="V1506">
        <f>IF(ISNUMBER($BW1506),IF($BW1506&gt;=2016,1,0),"")</f>
        <v>0.0</v>
      </c>
      <c r="W1506" t="str">
        <f>IF(AND(ISNUMBER($BW1506),ISNUMBER($BX1506)),IF($BW1506&gt;=2016,"post-only",IF($BX1506&lt;2016,"pre-only","mixed")),"")</f>
        <v>mixed</v>
      </c>
      <c r="X1506">
        <f>IF(AND(ISNUMBER($BW1506),ISNUMBER($BX1506)),MIN(1,MAX(0,($BX1506-2017+1)/($BX1506-$BW1506+1))),"")</f>
        <v>0.5555555555555556</v>
      </c>
      <c r="Y1506">
        <f>IF(AND(ISNUMBER($BW1506),ISNUMBER($BX1506)),MIN(1,MAX(0,($BX1506-2018+1)/($BX1506-$BW1506+1))),"")</f>
        <v>0.4444444444444444</v>
      </c>
      <c r="Z1506">
        <f>IF(AND(ISNUMBER($BW1506),ISNUMBER($BX1506)),MIN(1,MAX(0,($BX1506-2019+1)/($BX1506-$BW1506+1))),"")</f>
        <v>0.3333333333333333</v>
      </c>
      <c r="AA1506">
        <f>IF(ISNUMBER($BX1506),IF($BX1506&gt;=2017,1,0),"")</f>
        <v>1.0</v>
      </c>
      <c r="AB1506">
        <f>IF(ISNUMBER($BX1506),IF($BX1506&gt;=2018,1,0),"")</f>
        <v>1.0</v>
      </c>
      <c r="AC1506">
        <f>IF(ISNUMBER($BX1506),IF($BX1506&gt;=2019,1,0),"")</f>
        <v>1.0</v>
      </c>
      <c r="AD1506">
        <f>IF($L1506&lt;&gt;"",IF($L1506&gt;2013,1,0),"")</f>
        <v>1.0</v>
      </c>
      <c r="AE1506">
        <f>IF($L1506&lt;&gt;"",1+IF($L1506&gt;2011,1,0)+IF($L1506&gt;2014,1,0),"")</f>
        <v>3.0</v>
      </c>
      <c r="AF1506" t="inlineStr">
        <is>
          <t>loan (interest rate)</t>
        </is>
      </c>
      <c r="AG1506" t="inlineStr">
        <is>
          <t>performance</t>
        </is>
      </c>
      <c r="AH1506" t="inlineStr">
        <is>
          <t>non-sensitive</t>
        </is>
      </c>
      <c r="AI1506" t="inlineStr">
        <is>
          <t>without ETS/CT</t>
        </is>
      </c>
      <c r="AJ1506" t="inlineStr">
        <is>
          <t>without ETS/CT</t>
        </is>
      </c>
      <c r="AK1506" t="str">
        <f>IF(AND($CF1506&lt;&gt;"",IFERROR(INDEX(subsample_country_map!$B:$B,MATCH($CF1506,subsample_country_map!$A:$A,0)),"")&lt;&gt;""),INDEX(subsample_country_map!$B:$B,MATCH($CF1506,subsample_country_map!$A:$A,0)),INDEX(lookup!$AA:$AA,MATCH($A1506,lookup!$A:$A,0)))</f>
        <v>3_AsiaPac</v>
      </c>
      <c r="AL1506" t="str">
        <f>IF(AND($CF1506&lt;&gt;"",IFERROR(INDEX(subsample_country_map!$C:$C,MATCH($CF1506,subsample_country_map!$A:$A,0)),"")&lt;&gt;""),INDEX(subsample_country_map!$C:$C,MATCH($CF1506,subsample_country_map!$A:$A,0)),INDEX(lookup!$AB:$AB,MATCH($A1506,lookup!$A:$A,0)))</f>
        <v>2_developing</v>
      </c>
      <c r="AM1506" t="str">
        <f>IF(AND($CF1506&lt;&gt;"",IFERROR(INDEX(subsample_country_map!$D:$D,MATCH($CF1506,subsample_country_map!$A:$A,0)),"")&lt;&gt;""),INDEX(subsample_country_map!$D:$D,MATCH($CF1506,subsample_country_map!$A:$A,0)),INDEX(lookup!$AC:$AC,MATCH($A1506,lookup!$A:$A,0)))</f>
        <v>2_non_western</v>
      </c>
      <c r="AN1506" t="str">
        <f>IF(AND($CF1506&lt;&gt;"",IFERROR(INDEX(subsample_country_map!$E:$E,MATCH($CF1506,subsample_country_map!$A:$A,0)),"")&lt;&gt;""),INDEX(subsample_country_map!$E:$E,MATCH($CF1506,subsample_country_map!$A:$A,0)),INDEX(lookup!$AD:$AD,MATCH($A1506,lookup!$A:$A,0)))</f>
        <v>2_civil law</v>
      </c>
      <c r="AO1506" t="str">
        <f>INDEX(lookup!$Y:$Y,MATCH($A1506,lookup!$A:$A,0))</f>
        <v>0_published</v>
      </c>
      <c r="AP1506" t="str">
        <f>INDEX(lookup!$Z:$Z,MATCH($A1506,lookup!$A:$A,0))</f>
        <v>1_VHB high</v>
      </c>
      <c r="AQ1506" t="str">
        <f>INDEX(lookup!$W:$W,MATCH($A1506,lookup!$A:$A,0))</f>
        <v>2_sust</v>
      </c>
      <c r="AS1506" t="inlineStr">
        <is>
          <t>staging</t>
        </is>
      </c>
      <c r="AT1506" t="inlineStr">
        <is>
          <t>bad-CER</t>
        </is>
      </c>
      <c r="AU1506" t="inlineStr">
        <is>
          <t>cost</t>
        </is>
      </c>
      <c r="AV1506" t="inlineStr">
        <is>
          <t>0.0012</t>
        </is>
      </c>
      <c r="BA1506" t="n">
        <v>3316</v>
      </c>
      <c r="BB1506" t="inlineStr">
        <is>
          <t>0</t>
        </is>
      </c>
      <c r="BC1506" t="inlineStr">
        <is>
          <t>other: not stated</t>
        </is>
      </c>
      <c r="BD1506" t="inlineStr">
        <is>
          <t>two-way:industry and year</t>
        </is>
      </c>
      <c r="BE1506" t="inlineStr">
        <is>
          <t>none</t>
        </is>
      </c>
      <c r="BI1506" t="inlineStr">
        <is>
          <t>Table 4</t>
        </is>
      </c>
      <c r="BJ1506" t="inlineStr">
        <is>
          <t>Panel C, first Coefficient column (DCO2)</t>
        </is>
      </c>
      <c r="BK1506" t="inlineStr">
        <is>
          <t>7285</t>
        </is>
      </c>
      <c r="BL1506" t="inlineStr">
        <is>
          <t>DCO2 0.0012**</t>
        </is>
      </c>
      <c r="BM1506" t="inlineStr">
        <is>
          <t>DCO2</t>
        </is>
      </c>
      <c r="BN1506" t="inlineStr">
        <is>
          <t>COBB (cost of bank borrowing)</t>
        </is>
      </c>
      <c r="BO1506" t="inlineStr">
        <is>
          <t>update</t>
        </is>
      </c>
      <c r="BP1506" t="inlineStr">
        <is>
          <t>Lin et al (2025)</t>
        </is>
      </c>
      <c r="BQ1506" t="inlineStr">
        <is>
          <t>star-bound</t>
        </is>
      </c>
      <c r="BT1506" t="n">
        <v>0</v>
      </c>
      <c r="BU1506" t="inlineStr">
        <is>
          <t>staging_Lin_et_al_2025.csv</t>
        </is>
      </c>
      <c r="BW1506" t="n">
        <v>2013</v>
      </c>
      <c r="BX1506" t="n">
        <v>2021</v>
      </c>
      <c r="BY1506" t="inlineStr">
        <is>
          <t>Taiwan</t>
        </is>
      </c>
      <c r="BZ1506" t="n">
        <v>2017</v>
      </c>
      <c r="CA1506" t="n">
        <v>0.6666666666666666</v>
      </c>
      <c r="CB1506" t="n">
        <v>1</v>
      </c>
      <c r="CC1506" t="n">
        <v>1</v>
      </c>
      <c r="CD1506" t="n">
        <v>-0.04474195720244534</v>
      </c>
      <c r="CE1506" t="n">
        <v>1</v>
      </c>
    </row>
    <row r="1507">
      <c r="A1507" t="inlineStr">
        <is>
          <t>Lin et al (2025)</t>
        </is>
      </c>
      <c r="B1507" t="n">
        <v>2812</v>
      </c>
      <c r="C1507" t="n">
        <v>-0.04471212563547845</v>
      </c>
      <c r="D1507" t="n">
        <v>3316</v>
      </c>
      <c r="E1507">
        <f>IF(ISNUMBER($BA1507),$BA1507,IF(AND(ISNUMBER($D1507),ISNUMBER($BW1507),ISNUMBER($BX1507)),$D1507*($BX1507-$BW1507+1),""))</f>
        <v>3316.0</v>
      </c>
      <c r="H1507" t="inlineStr">
        <is>
          <t>partial</t>
        </is>
      </c>
      <c r="I1507" t="inlineStr">
        <is>
          <t>FLAG</t>
        </is>
      </c>
      <c r="J1507">
        <f>IF($BW1507&lt;&gt;"",$BW1507,"")</f>
        <v>2013.0</v>
      </c>
      <c r="K1507">
        <f>IF($BX1507&lt;&gt;"",$BX1507,"")</f>
        <v>2021.0</v>
      </c>
      <c r="L1507">
        <f>IF(AND(ISNUMBER($BW1507),ISNUMBER($BX1507)),($BW1507+$BX1507)/2,"")</f>
        <v>2017.0</v>
      </c>
      <c r="M1507">
        <f>IF($L1507&lt;&gt;"",$L1507,"")</f>
        <v>2017.0</v>
      </c>
      <c r="N1507">
        <f>IF(AND(ISNUMBER($BW1507),ISNUMBER($BX1507)),MIN(1,MAX(0,($BX1507-2016+1)/($BX1507-$BW1507+1))),"")</f>
        <v>0.6666666666666666</v>
      </c>
      <c r="O1507">
        <f>IF(AND(ISNUMBER($BW1507),ISNUMBER($BX1507)),MIN(1,MAX(0,($BX1507-2017+1)/($BX1507-$BW1507+1))),"")</f>
        <v>0.5555555555555556</v>
      </c>
      <c r="P1507">
        <f>IF(AND(ISNUMBER($BW1507),ISNUMBER($BX1507)),MIN(1,MAX(0,($BX1507-2018+1)/($BX1507-$BW1507+1))),"")</f>
        <v>0.4444444444444444</v>
      </c>
      <c r="Q1507">
        <f>IF(AND(ISNUMBER($BW1507),ISNUMBER($BX1507)),MIN(1,MAX(0,($BX1507-2019+1)/($BX1507-$BW1507+1))),"")</f>
        <v>0.3333333333333333</v>
      </c>
      <c r="R1507">
        <f>IF(AND(ISNUMBER($BW1507),ISNUMBER($BX1507)),MIN(1,MAX(0,($BX1507-2016+1)/($BX1507-$BW1507+1))),"")</f>
        <v>0.6666666666666666</v>
      </c>
      <c r="S1507">
        <f>IF($L1507&lt;&gt;"",IF($L1507&gt;=2015.5,1,0),"")</f>
        <v>1.0</v>
      </c>
      <c r="T1507">
        <f>IF($L1507&lt;&gt;"",IF($L1507&gt;=2016,1,0),"")</f>
        <v>1.0</v>
      </c>
      <c r="U1507">
        <f>IF(ISNUMBER($BX1507),IF($BX1507&gt;=2016,1,0),"")</f>
        <v>1.0</v>
      </c>
      <c r="V1507">
        <f>IF(ISNUMBER($BW1507),IF($BW1507&gt;=2016,1,0),"")</f>
        <v>0.0</v>
      </c>
      <c r="W1507" t="str">
        <f>IF(AND(ISNUMBER($BW1507),ISNUMBER($BX1507)),IF($BW1507&gt;=2016,"post-only",IF($BX1507&lt;2016,"pre-only","mixed")),"")</f>
        <v>mixed</v>
      </c>
      <c r="X1507">
        <f>IF(AND(ISNUMBER($BW1507),ISNUMBER($BX1507)),MIN(1,MAX(0,($BX1507-2017+1)/($BX1507-$BW1507+1))),"")</f>
        <v>0.5555555555555556</v>
      </c>
      <c r="Y1507">
        <f>IF(AND(ISNUMBER($BW1507),ISNUMBER($BX1507)),MIN(1,MAX(0,($BX1507-2018+1)/($BX1507-$BW1507+1))),"")</f>
        <v>0.4444444444444444</v>
      </c>
      <c r="Z1507">
        <f>IF(AND(ISNUMBER($BW1507),ISNUMBER($BX1507)),MIN(1,MAX(0,($BX1507-2019+1)/($BX1507-$BW1507+1))),"")</f>
        <v>0.3333333333333333</v>
      </c>
      <c r="AA1507">
        <f>IF(ISNUMBER($BX1507),IF($BX1507&gt;=2017,1,0),"")</f>
        <v>1.0</v>
      </c>
      <c r="AB1507">
        <f>IF(ISNUMBER($BX1507),IF($BX1507&gt;=2018,1,0),"")</f>
        <v>1.0</v>
      </c>
      <c r="AC1507">
        <f>IF(ISNUMBER($BX1507),IF($BX1507&gt;=2019,1,0),"")</f>
        <v>1.0</v>
      </c>
      <c r="AD1507">
        <f>IF($L1507&lt;&gt;"",IF($L1507&gt;2013,1,0),"")</f>
        <v>1.0</v>
      </c>
      <c r="AE1507">
        <f>IF($L1507&lt;&gt;"",1+IF($L1507&gt;2011,1,0)+IF($L1507&gt;2014,1,0),"")</f>
        <v>3.0</v>
      </c>
      <c r="AF1507" t="inlineStr">
        <is>
          <t>loan (interest rate)</t>
        </is>
      </c>
      <c r="AG1507" t="inlineStr">
        <is>
          <t>performance</t>
        </is>
      </c>
      <c r="AH1507" t="inlineStr">
        <is>
          <t>non-sensitive</t>
        </is>
      </c>
      <c r="AI1507" t="inlineStr">
        <is>
          <t>without ETS/CT</t>
        </is>
      </c>
      <c r="AJ1507" t="inlineStr">
        <is>
          <t>without ETS/CT</t>
        </is>
      </c>
      <c r="AK1507" t="str">
        <f>IF(AND($CF1507&lt;&gt;"",IFERROR(INDEX(subsample_country_map!$B:$B,MATCH($CF1507,subsample_country_map!$A:$A,0)),"")&lt;&gt;""),INDEX(subsample_country_map!$B:$B,MATCH($CF1507,subsample_country_map!$A:$A,0)),INDEX(lookup!$AA:$AA,MATCH($A1507,lookup!$A:$A,0)))</f>
        <v>3_AsiaPac</v>
      </c>
      <c r="AL1507" t="str">
        <f>IF(AND($CF1507&lt;&gt;"",IFERROR(INDEX(subsample_country_map!$C:$C,MATCH($CF1507,subsample_country_map!$A:$A,0)),"")&lt;&gt;""),INDEX(subsample_country_map!$C:$C,MATCH($CF1507,subsample_country_map!$A:$A,0)),INDEX(lookup!$AB:$AB,MATCH($A1507,lookup!$A:$A,0)))</f>
        <v>2_developing</v>
      </c>
      <c r="AM1507" t="str">
        <f>IF(AND($CF1507&lt;&gt;"",IFERROR(INDEX(subsample_country_map!$D:$D,MATCH($CF1507,subsample_country_map!$A:$A,0)),"")&lt;&gt;""),INDEX(subsample_country_map!$D:$D,MATCH($CF1507,subsample_country_map!$A:$A,0)),INDEX(lookup!$AC:$AC,MATCH($A1507,lookup!$A:$A,0)))</f>
        <v>2_non_western</v>
      </c>
      <c r="AN1507" t="str">
        <f>IF(AND($CF1507&lt;&gt;"",IFERROR(INDEX(subsample_country_map!$E:$E,MATCH($CF1507,subsample_country_map!$A:$A,0)),"")&lt;&gt;""),INDEX(subsample_country_map!$E:$E,MATCH($CF1507,subsample_country_map!$A:$A,0)),INDEX(lookup!$AD:$AD,MATCH($A1507,lookup!$A:$A,0)))</f>
        <v>2_civil law</v>
      </c>
      <c r="AO1507" t="str">
        <f>INDEX(lookup!$Y:$Y,MATCH($A1507,lookup!$A:$A,0))</f>
        <v>0_published</v>
      </c>
      <c r="AP1507" t="str">
        <f>INDEX(lookup!$Z:$Z,MATCH($A1507,lookup!$A:$A,0))</f>
        <v>1_VHB high</v>
      </c>
      <c r="AQ1507" t="str">
        <f>INDEX(lookup!$W:$W,MATCH($A1507,lookup!$A:$A,0))</f>
        <v>2_sust</v>
      </c>
      <c r="AS1507" t="inlineStr">
        <is>
          <t>staging</t>
        </is>
      </c>
      <c r="AT1507" t="inlineStr">
        <is>
          <t>bad-CER</t>
        </is>
      </c>
      <c r="AU1507" t="inlineStr">
        <is>
          <t>cost</t>
        </is>
      </c>
      <c r="AV1507" t="inlineStr">
        <is>
          <t>0.0012</t>
        </is>
      </c>
      <c r="BA1507" t="n">
        <v>3316</v>
      </c>
      <c r="BB1507" t="inlineStr">
        <is>
          <t>0</t>
        </is>
      </c>
      <c r="BC1507" t="inlineStr">
        <is>
          <t>other: not stated</t>
        </is>
      </c>
      <c r="BD1507" t="inlineStr">
        <is>
          <t>two-way:industry and year</t>
        </is>
      </c>
      <c r="BE1507" t="inlineStr">
        <is>
          <t>none</t>
        </is>
      </c>
      <c r="BI1507" t="inlineStr">
        <is>
          <t>Table 4</t>
        </is>
      </c>
      <c r="BJ1507" t="inlineStr">
        <is>
          <t>Panel C, second Coefficient column (TCO2)</t>
        </is>
      </c>
      <c r="BK1507" t="inlineStr">
        <is>
          <t>7285</t>
        </is>
      </c>
      <c r="BL1507" t="inlineStr">
        <is>
          <t>TCO2 0.0012**</t>
        </is>
      </c>
      <c r="BM1507" t="inlineStr">
        <is>
          <t>TCO2</t>
        </is>
      </c>
      <c r="BN1507" t="inlineStr">
        <is>
          <t>COBB (cost of bank borrowing)</t>
        </is>
      </c>
      <c r="BO1507" t="inlineStr">
        <is>
          <t>update</t>
        </is>
      </c>
      <c r="BP1507" t="inlineStr">
        <is>
          <t>Lin et al (2025)</t>
        </is>
      </c>
      <c r="BQ1507" t="inlineStr">
        <is>
          <t>star-bound</t>
        </is>
      </c>
      <c r="BT1507" t="n">
        <v>0</v>
      </c>
      <c r="BU1507" t="inlineStr">
        <is>
          <t>staging_Lin_et_al_2025.csv</t>
        </is>
      </c>
      <c r="BW1507" t="n">
        <v>2013</v>
      </c>
      <c r="BX1507" t="n">
        <v>2021</v>
      </c>
      <c r="BY1507" t="inlineStr">
        <is>
          <t>Taiwan</t>
        </is>
      </c>
      <c r="BZ1507" t="n">
        <v>2017</v>
      </c>
      <c r="CA1507" t="n">
        <v>0.6666666666666666</v>
      </c>
      <c r="CB1507" t="n">
        <v>1</v>
      </c>
      <c r="CC1507" t="n">
        <v>1</v>
      </c>
      <c r="CD1507" t="n">
        <v>-0.04474195720244534</v>
      </c>
      <c r="CE1507" t="n">
        <v>1</v>
      </c>
    </row>
    <row r="1508">
      <c r="A1508" t="inlineStr">
        <is>
          <t>Lin et al (2025)</t>
        </is>
      </c>
      <c r="B1508" t="n">
        <v>2813</v>
      </c>
      <c r="C1508" t="n">
        <v>-0.03234777640858795</v>
      </c>
      <c r="D1508" t="n">
        <v>6338</v>
      </c>
      <c r="E1508">
        <f>IF(ISNUMBER($BA1508),$BA1508,IF(AND(ISNUMBER($D1508),ISNUMBER($BW1508),ISNUMBER($BX1508)),$D1508*($BX1508-$BW1508+1),""))</f>
        <v>6338.0</v>
      </c>
      <c r="H1508" t="inlineStr">
        <is>
          <t>partial</t>
        </is>
      </c>
      <c r="I1508" t="inlineStr">
        <is>
          <t>FLAG</t>
        </is>
      </c>
      <c r="J1508">
        <f>IF($BW1508&lt;&gt;"",$BW1508,"")</f>
        <v>2013.0</v>
      </c>
      <c r="K1508">
        <f>IF($BX1508&lt;&gt;"",$BX1508,"")</f>
        <v>2021.0</v>
      </c>
      <c r="L1508">
        <f>IF(AND(ISNUMBER($BW1508),ISNUMBER($BX1508)),($BW1508+$BX1508)/2,"")</f>
        <v>2017.0</v>
      </c>
      <c r="M1508">
        <f>IF($L1508&lt;&gt;"",$L1508,"")</f>
        <v>2017.0</v>
      </c>
      <c r="N1508">
        <f>IF(AND(ISNUMBER($BW1508),ISNUMBER($BX1508)),MIN(1,MAX(0,($BX1508-2016+1)/($BX1508-$BW1508+1))),"")</f>
        <v>0.6666666666666666</v>
      </c>
      <c r="O1508">
        <f>IF(AND(ISNUMBER($BW1508),ISNUMBER($BX1508)),MIN(1,MAX(0,($BX1508-2017+1)/($BX1508-$BW1508+1))),"")</f>
        <v>0.5555555555555556</v>
      </c>
      <c r="P1508">
        <f>IF(AND(ISNUMBER($BW1508),ISNUMBER($BX1508)),MIN(1,MAX(0,($BX1508-2018+1)/($BX1508-$BW1508+1))),"")</f>
        <v>0.4444444444444444</v>
      </c>
      <c r="Q1508">
        <f>IF(AND(ISNUMBER($BW1508),ISNUMBER($BX1508)),MIN(1,MAX(0,($BX1508-2019+1)/($BX1508-$BW1508+1))),"")</f>
        <v>0.3333333333333333</v>
      </c>
      <c r="R1508">
        <f>IF(AND(ISNUMBER($BW1508),ISNUMBER($BX1508)),MIN(1,MAX(0,($BX1508-2016+1)/($BX1508-$BW1508+1))),"")</f>
        <v>0.6666666666666666</v>
      </c>
      <c r="S1508">
        <f>IF($L1508&lt;&gt;"",IF($L1508&gt;=2015.5,1,0),"")</f>
        <v>1.0</v>
      </c>
      <c r="T1508">
        <f>IF($L1508&lt;&gt;"",IF($L1508&gt;=2016,1,0),"")</f>
        <v>1.0</v>
      </c>
      <c r="U1508">
        <f>IF(ISNUMBER($BX1508),IF($BX1508&gt;=2016,1,0),"")</f>
        <v>1.0</v>
      </c>
      <c r="V1508">
        <f>IF(ISNUMBER($BW1508),IF($BW1508&gt;=2016,1,0),"")</f>
        <v>0.0</v>
      </c>
      <c r="W1508" t="str">
        <f>IF(AND(ISNUMBER($BW1508),ISNUMBER($BX1508)),IF($BW1508&gt;=2016,"post-only",IF($BX1508&lt;2016,"pre-only","mixed")),"")</f>
        <v>mixed</v>
      </c>
      <c r="X1508">
        <f>IF(AND(ISNUMBER($BW1508),ISNUMBER($BX1508)),MIN(1,MAX(0,($BX1508-2017+1)/($BX1508-$BW1508+1))),"")</f>
        <v>0.5555555555555556</v>
      </c>
      <c r="Y1508">
        <f>IF(AND(ISNUMBER($BW1508),ISNUMBER($BX1508)),MIN(1,MAX(0,($BX1508-2018+1)/($BX1508-$BW1508+1))),"")</f>
        <v>0.4444444444444444</v>
      </c>
      <c r="Z1508">
        <f>IF(AND(ISNUMBER($BW1508),ISNUMBER($BX1508)),MIN(1,MAX(0,($BX1508-2019+1)/($BX1508-$BW1508+1))),"")</f>
        <v>0.3333333333333333</v>
      </c>
      <c r="AA1508">
        <f>IF(ISNUMBER($BX1508),IF($BX1508&gt;=2017,1,0),"")</f>
        <v>1.0</v>
      </c>
      <c r="AB1508">
        <f>IF(ISNUMBER($BX1508),IF($BX1508&gt;=2018,1,0),"")</f>
        <v>1.0</v>
      </c>
      <c r="AC1508">
        <f>IF(ISNUMBER($BX1508),IF($BX1508&gt;=2019,1,0),"")</f>
        <v>1.0</v>
      </c>
      <c r="AD1508">
        <f>IF($L1508&lt;&gt;"",IF($L1508&gt;2013,1,0),"")</f>
        <v>1.0</v>
      </c>
      <c r="AE1508">
        <f>IF($L1508&lt;&gt;"",1+IF($L1508&gt;2011,1,0)+IF($L1508&gt;2014,1,0),"")</f>
        <v>3.0</v>
      </c>
      <c r="AF1508" t="inlineStr">
        <is>
          <t>loan (interest rate)</t>
        </is>
      </c>
      <c r="AG1508" t="inlineStr">
        <is>
          <t>disclosure</t>
        </is>
      </c>
      <c r="AH1508" t="inlineStr">
        <is>
          <t>non-sensitive</t>
        </is>
      </c>
      <c r="AI1508" t="inlineStr">
        <is>
          <t>without ETS/CT</t>
        </is>
      </c>
      <c r="AJ1508" t="inlineStr">
        <is>
          <t>without ETS/CT</t>
        </is>
      </c>
      <c r="AK1508" t="str">
        <f>IF(AND($CF1508&lt;&gt;"",IFERROR(INDEX(subsample_country_map!$B:$B,MATCH($CF1508,subsample_country_map!$A:$A,0)),"")&lt;&gt;""),INDEX(subsample_country_map!$B:$B,MATCH($CF1508,subsample_country_map!$A:$A,0)),INDEX(lookup!$AA:$AA,MATCH($A1508,lookup!$A:$A,0)))</f>
        <v>3_AsiaPac</v>
      </c>
      <c r="AL1508" t="str">
        <f>IF(AND($CF1508&lt;&gt;"",IFERROR(INDEX(subsample_country_map!$C:$C,MATCH($CF1508,subsample_country_map!$A:$A,0)),"")&lt;&gt;""),INDEX(subsample_country_map!$C:$C,MATCH($CF1508,subsample_country_map!$A:$A,0)),INDEX(lookup!$AB:$AB,MATCH($A1508,lookup!$A:$A,0)))</f>
        <v>2_developing</v>
      </c>
      <c r="AM1508" t="str">
        <f>IF(AND($CF1508&lt;&gt;"",IFERROR(INDEX(subsample_country_map!$D:$D,MATCH($CF1508,subsample_country_map!$A:$A,0)),"")&lt;&gt;""),INDEX(subsample_country_map!$D:$D,MATCH($CF1508,subsample_country_map!$A:$A,0)),INDEX(lookup!$AC:$AC,MATCH($A1508,lookup!$A:$A,0)))</f>
        <v>2_non_western</v>
      </c>
      <c r="AN1508" t="str">
        <f>IF(AND($CF1508&lt;&gt;"",IFERROR(INDEX(subsample_country_map!$E:$E,MATCH($CF1508,subsample_country_map!$A:$A,0)),"")&lt;&gt;""),INDEX(subsample_country_map!$E:$E,MATCH($CF1508,subsample_country_map!$A:$A,0)),INDEX(lookup!$AD:$AD,MATCH($A1508,lookup!$A:$A,0)))</f>
        <v>2_civil law</v>
      </c>
      <c r="AO1508" t="str">
        <f>INDEX(lookup!$Y:$Y,MATCH($A1508,lookup!$A:$A,0))</f>
        <v>0_published</v>
      </c>
      <c r="AP1508" t="str">
        <f>INDEX(lookup!$Z:$Z,MATCH($A1508,lookup!$A:$A,0))</f>
        <v>1_VHB high</v>
      </c>
      <c r="AQ1508" t="str">
        <f>INDEX(lookup!$W:$W,MATCH($A1508,lookup!$A:$A,0))</f>
        <v>2_sust</v>
      </c>
      <c r="AS1508" t="inlineStr">
        <is>
          <t>staging</t>
        </is>
      </c>
      <c r="AT1508" t="inlineStr">
        <is>
          <t>good-CER</t>
        </is>
      </c>
      <c r="AU1508" t="inlineStr">
        <is>
          <t>cost</t>
        </is>
      </c>
      <c r="AV1508" t="inlineStr">
        <is>
          <t>-0.0261</t>
        </is>
      </c>
      <c r="BA1508" t="n">
        <v>6338</v>
      </c>
      <c r="BB1508" t="inlineStr">
        <is>
          <t>0</t>
        </is>
      </c>
      <c r="BC1508" t="inlineStr">
        <is>
          <t>other: not stated</t>
        </is>
      </c>
      <c r="BD1508" t="inlineStr">
        <is>
          <t>two-way:industry and year</t>
        </is>
      </c>
      <c r="BE1508" t="inlineStr">
        <is>
          <t>other:corporate governance performance</t>
        </is>
      </c>
      <c r="BF1508" t="inlineStr">
        <is>
          <t>Not top 5%</t>
        </is>
      </c>
      <c r="BG1508" t="inlineStr">
        <is>
          <t>2014</t>
        </is>
      </c>
      <c r="BH1508" t="inlineStr">
        <is>
          <t>2021</t>
        </is>
      </c>
      <c r="BI1508" t="inlineStr">
        <is>
          <t>Table 5</t>
        </is>
      </c>
      <c r="BJ1508" t="inlineStr">
        <is>
          <t>Panel A, DISCLOSURE test, Not top 5%</t>
        </is>
      </c>
      <c r="BK1508" t="inlineStr">
        <is>
          <t>7287</t>
        </is>
      </c>
      <c r="BL1508" t="inlineStr">
        <is>
          <t>DISCLOSURE -0.0261**</t>
        </is>
      </c>
      <c r="BM1508" t="inlineStr">
        <is>
          <t>DISCLOSURE</t>
        </is>
      </c>
      <c r="BN1508" t="inlineStr">
        <is>
          <t>COBB (cost of bank borrowing)</t>
        </is>
      </c>
      <c r="BO1508" t="inlineStr">
        <is>
          <t>update</t>
        </is>
      </c>
      <c r="BP1508" t="inlineStr">
        <is>
          <t>Lin et al (2025)</t>
        </is>
      </c>
      <c r="BQ1508" t="inlineStr">
        <is>
          <t>star-bound</t>
        </is>
      </c>
      <c r="BT1508" t="n">
        <v>0</v>
      </c>
      <c r="BU1508" t="inlineStr">
        <is>
          <t>staging_Lin_et_al_2025.csv</t>
        </is>
      </c>
      <c r="BW1508" t="n">
        <v>2013</v>
      </c>
      <c r="BX1508" t="n">
        <v>2021</v>
      </c>
      <c r="BY1508" t="inlineStr">
        <is>
          <t>Taiwan</t>
        </is>
      </c>
      <c r="BZ1508" t="n">
        <v>2017</v>
      </c>
      <c r="CA1508" t="n">
        <v>0.6666666666666666</v>
      </c>
      <c r="CB1508" t="n">
        <v>1</v>
      </c>
      <c r="CC1508" t="n">
        <v>1</v>
      </c>
      <c r="CD1508" t="n">
        <v>-0.03235906617153594</v>
      </c>
      <c r="CE1508" t="n">
        <v>1</v>
      </c>
    </row>
    <row r="1509">
      <c r="A1509" t="inlineStr">
        <is>
          <t>Lin et al (2025)</t>
        </is>
      </c>
      <c r="B1509" t="n">
        <v>2814</v>
      </c>
      <c r="D1509" t="n">
        <v>298</v>
      </c>
      <c r="E1509">
        <f>IF(ISNUMBER($BA1509),$BA1509,IF(AND(ISNUMBER($D1509),ISNUMBER($BW1509),ISNUMBER($BX1509)),$D1509*($BX1509-$BW1509+1),""))</f>
        <v>298.0</v>
      </c>
      <c r="H1509" t="inlineStr">
        <is>
          <t>partial</t>
        </is>
      </c>
      <c r="I1509" t="inlineStr">
        <is>
          <t>FLAG</t>
        </is>
      </c>
      <c r="J1509">
        <f>IF($BW1509&lt;&gt;"",$BW1509,"")</f>
        <v>2013.0</v>
      </c>
      <c r="K1509">
        <f>IF($BX1509&lt;&gt;"",$BX1509,"")</f>
        <v>2021.0</v>
      </c>
      <c r="L1509">
        <f>IF(AND(ISNUMBER($BW1509),ISNUMBER($BX1509)),($BW1509+$BX1509)/2,"")</f>
        <v>2017.0</v>
      </c>
      <c r="M1509">
        <f>IF($L1509&lt;&gt;"",$L1509,"")</f>
        <v>2017.0</v>
      </c>
      <c r="N1509">
        <f>IF(AND(ISNUMBER($BW1509),ISNUMBER($BX1509)),MIN(1,MAX(0,($BX1509-2016+1)/($BX1509-$BW1509+1))),"")</f>
        <v>0.6666666666666666</v>
      </c>
      <c r="O1509">
        <f>IF(AND(ISNUMBER($BW1509),ISNUMBER($BX1509)),MIN(1,MAX(0,($BX1509-2017+1)/($BX1509-$BW1509+1))),"")</f>
        <v>0.5555555555555556</v>
      </c>
      <c r="P1509">
        <f>IF(AND(ISNUMBER($BW1509),ISNUMBER($BX1509)),MIN(1,MAX(0,($BX1509-2018+1)/($BX1509-$BW1509+1))),"")</f>
        <v>0.4444444444444444</v>
      </c>
      <c r="Q1509">
        <f>IF(AND(ISNUMBER($BW1509),ISNUMBER($BX1509)),MIN(1,MAX(0,($BX1509-2019+1)/($BX1509-$BW1509+1))),"")</f>
        <v>0.3333333333333333</v>
      </c>
      <c r="R1509">
        <f>IF(AND(ISNUMBER($BW1509),ISNUMBER($BX1509)),MIN(1,MAX(0,($BX1509-2016+1)/($BX1509-$BW1509+1))),"")</f>
        <v>0.6666666666666666</v>
      </c>
      <c r="S1509">
        <f>IF($L1509&lt;&gt;"",IF($L1509&gt;=2015.5,1,0),"")</f>
        <v>1.0</v>
      </c>
      <c r="T1509">
        <f>IF($L1509&lt;&gt;"",IF($L1509&gt;=2016,1,0),"")</f>
        <v>1.0</v>
      </c>
      <c r="U1509">
        <f>IF(ISNUMBER($BX1509),IF($BX1509&gt;=2016,1,0),"")</f>
        <v>1.0</v>
      </c>
      <c r="V1509">
        <f>IF(ISNUMBER($BW1509),IF($BW1509&gt;=2016,1,0),"")</f>
        <v>0.0</v>
      </c>
      <c r="W1509" t="str">
        <f>IF(AND(ISNUMBER($BW1509),ISNUMBER($BX1509)),IF($BW1509&gt;=2016,"post-only",IF($BX1509&lt;2016,"pre-only","mixed")),"")</f>
        <v>mixed</v>
      </c>
      <c r="X1509">
        <f>IF(AND(ISNUMBER($BW1509),ISNUMBER($BX1509)),MIN(1,MAX(0,($BX1509-2017+1)/($BX1509-$BW1509+1))),"")</f>
        <v>0.5555555555555556</v>
      </c>
      <c r="Y1509">
        <f>IF(AND(ISNUMBER($BW1509),ISNUMBER($BX1509)),MIN(1,MAX(0,($BX1509-2018+1)/($BX1509-$BW1509+1))),"")</f>
        <v>0.4444444444444444</v>
      </c>
      <c r="Z1509">
        <f>IF(AND(ISNUMBER($BW1509),ISNUMBER($BX1509)),MIN(1,MAX(0,($BX1509-2019+1)/($BX1509-$BW1509+1))),"")</f>
        <v>0.3333333333333333</v>
      </c>
      <c r="AA1509">
        <f>IF(ISNUMBER($BX1509),IF($BX1509&gt;=2017,1,0),"")</f>
        <v>1.0</v>
      </c>
      <c r="AB1509">
        <f>IF(ISNUMBER($BX1509),IF($BX1509&gt;=2018,1,0),"")</f>
        <v>1.0</v>
      </c>
      <c r="AC1509">
        <f>IF(ISNUMBER($BX1509),IF($BX1509&gt;=2019,1,0),"")</f>
        <v>1.0</v>
      </c>
      <c r="AD1509">
        <f>IF($L1509&lt;&gt;"",IF($L1509&gt;2013,1,0),"")</f>
        <v>1.0</v>
      </c>
      <c r="AE1509">
        <f>IF($L1509&lt;&gt;"",1+IF($L1509&gt;2011,1,0)+IF($L1509&gt;2014,1,0),"")</f>
        <v>3.0</v>
      </c>
      <c r="AF1509" t="inlineStr">
        <is>
          <t>loan (interest rate)</t>
        </is>
      </c>
      <c r="AG1509" t="inlineStr">
        <is>
          <t>disclosure</t>
        </is>
      </c>
      <c r="AH1509" t="inlineStr">
        <is>
          <t>non-sensitive</t>
        </is>
      </c>
      <c r="AI1509" t="inlineStr">
        <is>
          <t>without ETS/CT</t>
        </is>
      </c>
      <c r="AJ1509" t="inlineStr">
        <is>
          <t>without ETS/CT</t>
        </is>
      </c>
      <c r="AK1509" t="str">
        <f>IF(AND($CF1509&lt;&gt;"",IFERROR(INDEX(subsample_country_map!$B:$B,MATCH($CF1509,subsample_country_map!$A:$A,0)),"")&lt;&gt;""),INDEX(subsample_country_map!$B:$B,MATCH($CF1509,subsample_country_map!$A:$A,0)),INDEX(lookup!$AA:$AA,MATCH($A1509,lookup!$A:$A,0)))</f>
        <v>3_AsiaPac</v>
      </c>
      <c r="AL1509" t="str">
        <f>IF(AND($CF1509&lt;&gt;"",IFERROR(INDEX(subsample_country_map!$C:$C,MATCH($CF1509,subsample_country_map!$A:$A,0)),"")&lt;&gt;""),INDEX(subsample_country_map!$C:$C,MATCH($CF1509,subsample_country_map!$A:$A,0)),INDEX(lookup!$AB:$AB,MATCH($A1509,lookup!$A:$A,0)))</f>
        <v>2_developing</v>
      </c>
      <c r="AM1509" t="str">
        <f>IF(AND($CF1509&lt;&gt;"",IFERROR(INDEX(subsample_country_map!$D:$D,MATCH($CF1509,subsample_country_map!$A:$A,0)),"")&lt;&gt;""),INDEX(subsample_country_map!$D:$D,MATCH($CF1509,subsample_country_map!$A:$A,0)),INDEX(lookup!$AC:$AC,MATCH($A1509,lookup!$A:$A,0)))</f>
        <v>2_non_western</v>
      </c>
      <c r="AN1509" t="str">
        <f>IF(AND($CF1509&lt;&gt;"",IFERROR(INDEX(subsample_country_map!$E:$E,MATCH($CF1509,subsample_country_map!$A:$A,0)),"")&lt;&gt;""),INDEX(subsample_country_map!$E:$E,MATCH($CF1509,subsample_country_map!$A:$A,0)),INDEX(lookup!$AD:$AD,MATCH($A1509,lookup!$A:$A,0)))</f>
        <v>2_civil law</v>
      </c>
      <c r="AO1509" t="str">
        <f>INDEX(lookup!$Y:$Y,MATCH($A1509,lookup!$A:$A,0))</f>
        <v>0_published</v>
      </c>
      <c r="AP1509" t="str">
        <f>INDEX(lookup!$Z:$Z,MATCH($A1509,lookup!$A:$A,0))</f>
        <v>1_VHB high</v>
      </c>
      <c r="AQ1509" t="str">
        <f>INDEX(lookup!$W:$W,MATCH($A1509,lookup!$A:$A,0))</f>
        <v>2_sust</v>
      </c>
      <c r="AS1509" t="inlineStr">
        <is>
          <t>staging</t>
        </is>
      </c>
      <c r="AT1509" t="inlineStr">
        <is>
          <t>good-CER</t>
        </is>
      </c>
      <c r="AU1509" t="inlineStr">
        <is>
          <t>cost</t>
        </is>
      </c>
      <c r="AV1509" t="inlineStr">
        <is>
          <t>0.0178</t>
        </is>
      </c>
      <c r="BA1509" t="n">
        <v>298</v>
      </c>
      <c r="BB1509" t="inlineStr">
        <is>
          <t>0</t>
        </is>
      </c>
      <c r="BC1509" t="inlineStr">
        <is>
          <t>other: not stated</t>
        </is>
      </c>
      <c r="BD1509" t="inlineStr">
        <is>
          <t>two-way:industry and year</t>
        </is>
      </c>
      <c r="BE1509" t="inlineStr">
        <is>
          <t>other:corporate governance performance</t>
        </is>
      </c>
      <c r="BF1509" t="inlineStr">
        <is>
          <t>Top 5%</t>
        </is>
      </c>
      <c r="BG1509" t="inlineStr">
        <is>
          <t>2014</t>
        </is>
      </c>
      <c r="BH1509" t="inlineStr">
        <is>
          <t>2021</t>
        </is>
      </c>
      <c r="BI1509" t="inlineStr">
        <is>
          <t>Table 5</t>
        </is>
      </c>
      <c r="BJ1509" t="inlineStr">
        <is>
          <t>Panel A, DISCLOSURE test, Top 5%</t>
        </is>
      </c>
      <c r="BK1509" t="inlineStr">
        <is>
          <t>7287</t>
        </is>
      </c>
      <c r="BL1509" t="inlineStr">
        <is>
          <t>DISCLOSURE 0.0178 (no significance stars)</t>
        </is>
      </c>
      <c r="BM1509" t="inlineStr">
        <is>
          <t>DISCLOSURE</t>
        </is>
      </c>
      <c r="BN1509" t="inlineStr">
        <is>
          <t>COBB (cost of bank borrowing)</t>
        </is>
      </c>
      <c r="BO1509" t="inlineStr">
        <is>
          <t>update</t>
        </is>
      </c>
      <c r="BP1509" t="inlineStr">
        <is>
          <t>Lin et al (2025)</t>
        </is>
      </c>
      <c r="BQ1509" t="inlineStr">
        <is>
          <t>non-convertible</t>
        </is>
      </c>
      <c r="BT1509" t="n">
        <v>0</v>
      </c>
      <c r="BU1509" t="inlineStr">
        <is>
          <t>staging_Lin_et_al_2025.csv</t>
        </is>
      </c>
      <c r="BW1509" t="n">
        <v>2013</v>
      </c>
      <c r="BX1509" t="n">
        <v>2021</v>
      </c>
      <c r="BY1509" t="inlineStr">
        <is>
          <t>Taiwan</t>
        </is>
      </c>
      <c r="BZ1509" t="n">
        <v>2017</v>
      </c>
      <c r="CA1509" t="n">
        <v>0.6666666666666666</v>
      </c>
      <c r="CB1509" t="n">
        <v>1</v>
      </c>
      <c r="CC1509" t="n">
        <v>1</v>
      </c>
      <c r="CE1509" t="n">
        <v>0</v>
      </c>
    </row>
    <row r="1510">
      <c r="A1510" t="inlineStr">
        <is>
          <t>Lin et al (2025)</t>
        </is>
      </c>
      <c r="B1510" t="n">
        <v>2815</v>
      </c>
      <c r="C1510" t="n">
        <v>-0.05060559565873825</v>
      </c>
      <c r="D1510" t="n">
        <v>2588</v>
      </c>
      <c r="E1510">
        <f>IF(ISNUMBER($BA1510),$BA1510,IF(AND(ISNUMBER($D1510),ISNUMBER($BW1510),ISNUMBER($BX1510)),$D1510*($BX1510-$BW1510+1),""))</f>
        <v>2588.0</v>
      </c>
      <c r="H1510" t="inlineStr">
        <is>
          <t>partial</t>
        </is>
      </c>
      <c r="I1510" t="inlineStr">
        <is>
          <t>FLAG</t>
        </is>
      </c>
      <c r="J1510">
        <f>IF($BW1510&lt;&gt;"",$BW1510,"")</f>
        <v>2013.0</v>
      </c>
      <c r="K1510">
        <f>IF($BX1510&lt;&gt;"",$BX1510,"")</f>
        <v>2021.0</v>
      </c>
      <c r="L1510">
        <f>IF(AND(ISNUMBER($BW1510),ISNUMBER($BX1510)),($BW1510+$BX1510)/2,"")</f>
        <v>2017.0</v>
      </c>
      <c r="M1510">
        <f>IF($L1510&lt;&gt;"",$L1510,"")</f>
        <v>2017.0</v>
      </c>
      <c r="N1510">
        <f>IF(AND(ISNUMBER($BW1510),ISNUMBER($BX1510)),MIN(1,MAX(0,($BX1510-2016+1)/($BX1510-$BW1510+1))),"")</f>
        <v>0.6666666666666666</v>
      </c>
      <c r="O1510">
        <f>IF(AND(ISNUMBER($BW1510),ISNUMBER($BX1510)),MIN(1,MAX(0,($BX1510-2017+1)/($BX1510-$BW1510+1))),"")</f>
        <v>0.5555555555555556</v>
      </c>
      <c r="P1510">
        <f>IF(AND(ISNUMBER($BW1510),ISNUMBER($BX1510)),MIN(1,MAX(0,($BX1510-2018+1)/($BX1510-$BW1510+1))),"")</f>
        <v>0.4444444444444444</v>
      </c>
      <c r="Q1510">
        <f>IF(AND(ISNUMBER($BW1510),ISNUMBER($BX1510)),MIN(1,MAX(0,($BX1510-2019+1)/($BX1510-$BW1510+1))),"")</f>
        <v>0.3333333333333333</v>
      </c>
      <c r="R1510">
        <f>IF(AND(ISNUMBER($BW1510),ISNUMBER($BX1510)),MIN(1,MAX(0,($BX1510-2016+1)/($BX1510-$BW1510+1))),"")</f>
        <v>0.6666666666666666</v>
      </c>
      <c r="S1510">
        <f>IF($L1510&lt;&gt;"",IF($L1510&gt;=2015.5,1,0),"")</f>
        <v>1.0</v>
      </c>
      <c r="T1510">
        <f>IF($L1510&lt;&gt;"",IF($L1510&gt;=2016,1,0),"")</f>
        <v>1.0</v>
      </c>
      <c r="U1510">
        <f>IF(ISNUMBER($BX1510),IF($BX1510&gt;=2016,1,0),"")</f>
        <v>1.0</v>
      </c>
      <c r="V1510">
        <f>IF(ISNUMBER($BW1510),IF($BW1510&gt;=2016,1,0),"")</f>
        <v>0.0</v>
      </c>
      <c r="W1510" t="str">
        <f>IF(AND(ISNUMBER($BW1510),ISNUMBER($BX1510)),IF($BW1510&gt;=2016,"post-only",IF($BX1510&lt;2016,"pre-only","mixed")),"")</f>
        <v>mixed</v>
      </c>
      <c r="X1510">
        <f>IF(AND(ISNUMBER($BW1510),ISNUMBER($BX1510)),MIN(1,MAX(0,($BX1510-2017+1)/($BX1510-$BW1510+1))),"")</f>
        <v>0.5555555555555556</v>
      </c>
      <c r="Y1510">
        <f>IF(AND(ISNUMBER($BW1510),ISNUMBER($BX1510)),MIN(1,MAX(0,($BX1510-2018+1)/($BX1510-$BW1510+1))),"")</f>
        <v>0.4444444444444444</v>
      </c>
      <c r="Z1510">
        <f>IF(AND(ISNUMBER($BW1510),ISNUMBER($BX1510)),MIN(1,MAX(0,($BX1510-2019+1)/($BX1510-$BW1510+1))),"")</f>
        <v>0.3333333333333333</v>
      </c>
      <c r="AA1510">
        <f>IF(ISNUMBER($BX1510),IF($BX1510&gt;=2017,1,0),"")</f>
        <v>1.0</v>
      </c>
      <c r="AB1510">
        <f>IF(ISNUMBER($BX1510),IF($BX1510&gt;=2018,1,0),"")</f>
        <v>1.0</v>
      </c>
      <c r="AC1510">
        <f>IF(ISNUMBER($BX1510),IF($BX1510&gt;=2019,1,0),"")</f>
        <v>1.0</v>
      </c>
      <c r="AD1510">
        <f>IF($L1510&lt;&gt;"",IF($L1510&gt;2013,1,0),"")</f>
        <v>1.0</v>
      </c>
      <c r="AE1510">
        <f>IF($L1510&lt;&gt;"",1+IF($L1510&gt;2011,1,0)+IF($L1510&gt;2014,1,0),"")</f>
        <v>3.0</v>
      </c>
      <c r="AF1510" t="inlineStr">
        <is>
          <t>loan (interest rate)</t>
        </is>
      </c>
      <c r="AG1510" t="inlineStr">
        <is>
          <t>performance</t>
        </is>
      </c>
      <c r="AH1510" t="inlineStr">
        <is>
          <t>non-sensitive</t>
        </is>
      </c>
      <c r="AI1510" t="inlineStr">
        <is>
          <t>without ETS/CT</t>
        </is>
      </c>
      <c r="AJ1510" t="inlineStr">
        <is>
          <t>without ETS/CT</t>
        </is>
      </c>
      <c r="AK1510" t="str">
        <f>IF(AND($CF1510&lt;&gt;"",IFERROR(INDEX(subsample_country_map!$B:$B,MATCH($CF1510,subsample_country_map!$A:$A,0)),"")&lt;&gt;""),INDEX(subsample_country_map!$B:$B,MATCH($CF1510,subsample_country_map!$A:$A,0)),INDEX(lookup!$AA:$AA,MATCH($A1510,lookup!$A:$A,0)))</f>
        <v>3_AsiaPac</v>
      </c>
      <c r="AL1510" t="str">
        <f>IF(AND($CF1510&lt;&gt;"",IFERROR(INDEX(subsample_country_map!$C:$C,MATCH($CF1510,subsample_country_map!$A:$A,0)),"")&lt;&gt;""),INDEX(subsample_country_map!$C:$C,MATCH($CF1510,subsample_country_map!$A:$A,0)),INDEX(lookup!$AB:$AB,MATCH($A1510,lookup!$A:$A,0)))</f>
        <v>2_developing</v>
      </c>
      <c r="AM1510" t="str">
        <f>IF(AND($CF1510&lt;&gt;"",IFERROR(INDEX(subsample_country_map!$D:$D,MATCH($CF1510,subsample_country_map!$A:$A,0)),"")&lt;&gt;""),INDEX(subsample_country_map!$D:$D,MATCH($CF1510,subsample_country_map!$A:$A,0)),INDEX(lookup!$AC:$AC,MATCH($A1510,lookup!$A:$A,0)))</f>
        <v>2_non_western</v>
      </c>
      <c r="AN1510" t="str">
        <f>IF(AND($CF1510&lt;&gt;"",IFERROR(INDEX(subsample_country_map!$E:$E,MATCH($CF1510,subsample_country_map!$A:$A,0)),"")&lt;&gt;""),INDEX(subsample_country_map!$E:$E,MATCH($CF1510,subsample_country_map!$A:$A,0)),INDEX(lookup!$AD:$AD,MATCH($A1510,lookup!$A:$A,0)))</f>
        <v>2_civil law</v>
      </c>
      <c r="AO1510" t="str">
        <f>INDEX(lookup!$Y:$Y,MATCH($A1510,lookup!$A:$A,0))</f>
        <v>0_published</v>
      </c>
      <c r="AP1510" t="str">
        <f>INDEX(lookup!$Z:$Z,MATCH($A1510,lookup!$A:$A,0))</f>
        <v>1_VHB high</v>
      </c>
      <c r="AQ1510" t="str">
        <f>INDEX(lookup!$W:$W,MATCH($A1510,lookup!$A:$A,0))</f>
        <v>2_sust</v>
      </c>
      <c r="AS1510" t="inlineStr">
        <is>
          <t>staging</t>
        </is>
      </c>
      <c r="AT1510" t="inlineStr">
        <is>
          <t>bad-CER</t>
        </is>
      </c>
      <c r="AU1510" t="inlineStr">
        <is>
          <t>cost</t>
        </is>
      </c>
      <c r="AV1510" t="inlineStr">
        <is>
          <t>0.0013</t>
        </is>
      </c>
      <c r="BA1510" t="n">
        <v>2588</v>
      </c>
      <c r="BB1510" t="inlineStr">
        <is>
          <t>0</t>
        </is>
      </c>
      <c r="BC1510" t="inlineStr">
        <is>
          <t>other: not stated</t>
        </is>
      </c>
      <c r="BD1510" t="inlineStr">
        <is>
          <t>two-way:industry and year</t>
        </is>
      </c>
      <c r="BE1510" t="inlineStr">
        <is>
          <t>other:corporate governance performance</t>
        </is>
      </c>
      <c r="BF1510" t="inlineStr">
        <is>
          <t>Not top 5%</t>
        </is>
      </c>
      <c r="BG1510" t="inlineStr">
        <is>
          <t>2014</t>
        </is>
      </c>
      <c r="BH1510" t="inlineStr">
        <is>
          <t>2021</t>
        </is>
      </c>
      <c r="BI1510" t="inlineStr">
        <is>
          <t>Table 5</t>
        </is>
      </c>
      <c r="BJ1510" t="inlineStr">
        <is>
          <t>Panel A, DCO2 test, Not top 5%</t>
        </is>
      </c>
      <c r="BK1510" t="inlineStr">
        <is>
          <t>7287</t>
        </is>
      </c>
      <c r="BL1510" t="inlineStr">
        <is>
          <t>DCO2 0.0013**</t>
        </is>
      </c>
      <c r="BM1510" t="inlineStr">
        <is>
          <t>DCO2</t>
        </is>
      </c>
      <c r="BN1510" t="inlineStr">
        <is>
          <t>COBB (cost of bank borrowing)</t>
        </is>
      </c>
      <c r="BO1510" t="inlineStr">
        <is>
          <t>update</t>
        </is>
      </c>
      <c r="BP1510" t="inlineStr">
        <is>
          <t>Lin et al (2025)</t>
        </is>
      </c>
      <c r="BQ1510" t="inlineStr">
        <is>
          <t>star-bound</t>
        </is>
      </c>
      <c r="BT1510" t="n">
        <v>0</v>
      </c>
      <c r="BU1510" t="inlineStr">
        <is>
          <t>staging_Lin_et_al_2025.csv</t>
        </is>
      </c>
      <c r="BW1510" t="n">
        <v>2013</v>
      </c>
      <c r="BX1510" t="n">
        <v>2021</v>
      </c>
      <c r="BY1510" t="inlineStr">
        <is>
          <t>Taiwan</t>
        </is>
      </c>
      <c r="BZ1510" t="n">
        <v>2017</v>
      </c>
      <c r="CA1510" t="n">
        <v>0.6666666666666666</v>
      </c>
      <c r="CB1510" t="n">
        <v>1</v>
      </c>
      <c r="CC1510" t="n">
        <v>1</v>
      </c>
      <c r="CD1510" t="n">
        <v>-0.05064886122532955</v>
      </c>
      <c r="CE1510" t="n">
        <v>1</v>
      </c>
    </row>
    <row r="1511">
      <c r="A1511" t="inlineStr">
        <is>
          <t>Lin et al (2025)</t>
        </is>
      </c>
      <c r="B1511" t="n">
        <v>2816</v>
      </c>
      <c r="D1511" t="n">
        <v>269</v>
      </c>
      <c r="E1511">
        <f>IF(ISNUMBER($BA1511),$BA1511,IF(AND(ISNUMBER($D1511),ISNUMBER($BW1511),ISNUMBER($BX1511)),$D1511*($BX1511-$BW1511+1),""))</f>
        <v>269.0</v>
      </c>
      <c r="H1511" t="inlineStr">
        <is>
          <t>partial</t>
        </is>
      </c>
      <c r="I1511" t="inlineStr">
        <is>
          <t>FLAG</t>
        </is>
      </c>
      <c r="J1511">
        <f>IF($BW1511&lt;&gt;"",$BW1511,"")</f>
        <v>2013.0</v>
      </c>
      <c r="K1511">
        <f>IF($BX1511&lt;&gt;"",$BX1511,"")</f>
        <v>2021.0</v>
      </c>
      <c r="L1511">
        <f>IF(AND(ISNUMBER($BW1511),ISNUMBER($BX1511)),($BW1511+$BX1511)/2,"")</f>
        <v>2017.0</v>
      </c>
      <c r="M1511">
        <f>IF($L1511&lt;&gt;"",$L1511,"")</f>
        <v>2017.0</v>
      </c>
      <c r="N1511">
        <f>IF(AND(ISNUMBER($BW1511),ISNUMBER($BX1511)),MIN(1,MAX(0,($BX1511-2016+1)/($BX1511-$BW1511+1))),"")</f>
        <v>0.6666666666666666</v>
      </c>
      <c r="O1511">
        <f>IF(AND(ISNUMBER($BW1511),ISNUMBER($BX1511)),MIN(1,MAX(0,($BX1511-2017+1)/($BX1511-$BW1511+1))),"")</f>
        <v>0.5555555555555556</v>
      </c>
      <c r="P1511">
        <f>IF(AND(ISNUMBER($BW1511),ISNUMBER($BX1511)),MIN(1,MAX(0,($BX1511-2018+1)/($BX1511-$BW1511+1))),"")</f>
        <v>0.4444444444444444</v>
      </c>
      <c r="Q1511">
        <f>IF(AND(ISNUMBER($BW1511),ISNUMBER($BX1511)),MIN(1,MAX(0,($BX1511-2019+1)/($BX1511-$BW1511+1))),"")</f>
        <v>0.3333333333333333</v>
      </c>
      <c r="R1511">
        <f>IF(AND(ISNUMBER($BW1511),ISNUMBER($BX1511)),MIN(1,MAX(0,($BX1511-2016+1)/($BX1511-$BW1511+1))),"")</f>
        <v>0.6666666666666666</v>
      </c>
      <c r="S1511">
        <f>IF($L1511&lt;&gt;"",IF($L1511&gt;=2015.5,1,0),"")</f>
        <v>1.0</v>
      </c>
      <c r="T1511">
        <f>IF($L1511&lt;&gt;"",IF($L1511&gt;=2016,1,0),"")</f>
        <v>1.0</v>
      </c>
      <c r="U1511">
        <f>IF(ISNUMBER($BX1511),IF($BX1511&gt;=2016,1,0),"")</f>
        <v>1.0</v>
      </c>
      <c r="V1511">
        <f>IF(ISNUMBER($BW1511),IF($BW1511&gt;=2016,1,0),"")</f>
        <v>0.0</v>
      </c>
      <c r="W1511" t="str">
        <f>IF(AND(ISNUMBER($BW1511),ISNUMBER($BX1511)),IF($BW1511&gt;=2016,"post-only",IF($BX1511&lt;2016,"pre-only","mixed")),"")</f>
        <v>mixed</v>
      </c>
      <c r="X1511">
        <f>IF(AND(ISNUMBER($BW1511),ISNUMBER($BX1511)),MIN(1,MAX(0,($BX1511-2017+1)/($BX1511-$BW1511+1))),"")</f>
        <v>0.5555555555555556</v>
      </c>
      <c r="Y1511">
        <f>IF(AND(ISNUMBER($BW1511),ISNUMBER($BX1511)),MIN(1,MAX(0,($BX1511-2018+1)/($BX1511-$BW1511+1))),"")</f>
        <v>0.4444444444444444</v>
      </c>
      <c r="Z1511">
        <f>IF(AND(ISNUMBER($BW1511),ISNUMBER($BX1511)),MIN(1,MAX(0,($BX1511-2019+1)/($BX1511-$BW1511+1))),"")</f>
        <v>0.3333333333333333</v>
      </c>
      <c r="AA1511">
        <f>IF(ISNUMBER($BX1511),IF($BX1511&gt;=2017,1,0),"")</f>
        <v>1.0</v>
      </c>
      <c r="AB1511">
        <f>IF(ISNUMBER($BX1511),IF($BX1511&gt;=2018,1,0),"")</f>
        <v>1.0</v>
      </c>
      <c r="AC1511">
        <f>IF(ISNUMBER($BX1511),IF($BX1511&gt;=2019,1,0),"")</f>
        <v>1.0</v>
      </c>
      <c r="AD1511">
        <f>IF($L1511&lt;&gt;"",IF($L1511&gt;2013,1,0),"")</f>
        <v>1.0</v>
      </c>
      <c r="AE1511">
        <f>IF($L1511&lt;&gt;"",1+IF($L1511&gt;2011,1,0)+IF($L1511&gt;2014,1,0),"")</f>
        <v>3.0</v>
      </c>
      <c r="AF1511" t="inlineStr">
        <is>
          <t>loan (interest rate)</t>
        </is>
      </c>
      <c r="AG1511" t="inlineStr">
        <is>
          <t>performance</t>
        </is>
      </c>
      <c r="AH1511" t="inlineStr">
        <is>
          <t>non-sensitive</t>
        </is>
      </c>
      <c r="AI1511" t="inlineStr">
        <is>
          <t>without ETS/CT</t>
        </is>
      </c>
      <c r="AJ1511" t="inlineStr">
        <is>
          <t>without ETS/CT</t>
        </is>
      </c>
      <c r="AK1511" t="str">
        <f>IF(AND($CF1511&lt;&gt;"",IFERROR(INDEX(subsample_country_map!$B:$B,MATCH($CF1511,subsample_country_map!$A:$A,0)),"")&lt;&gt;""),INDEX(subsample_country_map!$B:$B,MATCH($CF1511,subsample_country_map!$A:$A,0)),INDEX(lookup!$AA:$AA,MATCH($A1511,lookup!$A:$A,0)))</f>
        <v>3_AsiaPac</v>
      </c>
      <c r="AL1511" t="str">
        <f>IF(AND($CF1511&lt;&gt;"",IFERROR(INDEX(subsample_country_map!$C:$C,MATCH($CF1511,subsample_country_map!$A:$A,0)),"")&lt;&gt;""),INDEX(subsample_country_map!$C:$C,MATCH($CF1511,subsample_country_map!$A:$A,0)),INDEX(lookup!$AB:$AB,MATCH($A1511,lookup!$A:$A,0)))</f>
        <v>2_developing</v>
      </c>
      <c r="AM1511" t="str">
        <f>IF(AND($CF1511&lt;&gt;"",IFERROR(INDEX(subsample_country_map!$D:$D,MATCH($CF1511,subsample_country_map!$A:$A,0)),"")&lt;&gt;""),INDEX(subsample_country_map!$D:$D,MATCH($CF1511,subsample_country_map!$A:$A,0)),INDEX(lookup!$AC:$AC,MATCH($A1511,lookup!$A:$A,0)))</f>
        <v>2_non_western</v>
      </c>
      <c r="AN1511" t="str">
        <f>IF(AND($CF1511&lt;&gt;"",IFERROR(INDEX(subsample_country_map!$E:$E,MATCH($CF1511,subsample_country_map!$A:$A,0)),"")&lt;&gt;""),INDEX(subsample_country_map!$E:$E,MATCH($CF1511,subsample_country_map!$A:$A,0)),INDEX(lookup!$AD:$AD,MATCH($A1511,lookup!$A:$A,0)))</f>
        <v>2_civil law</v>
      </c>
      <c r="AO1511" t="str">
        <f>INDEX(lookup!$Y:$Y,MATCH($A1511,lookup!$A:$A,0))</f>
        <v>0_published</v>
      </c>
      <c r="AP1511" t="str">
        <f>INDEX(lookup!$Z:$Z,MATCH($A1511,lookup!$A:$A,0))</f>
        <v>1_VHB high</v>
      </c>
      <c r="AQ1511" t="str">
        <f>INDEX(lookup!$W:$W,MATCH($A1511,lookup!$A:$A,0))</f>
        <v>2_sust</v>
      </c>
      <c r="AS1511" t="inlineStr">
        <is>
          <t>staging</t>
        </is>
      </c>
      <c r="AT1511" t="inlineStr">
        <is>
          <t>bad-CER</t>
        </is>
      </c>
      <c r="AU1511" t="inlineStr">
        <is>
          <t>cost</t>
        </is>
      </c>
      <c r="AV1511" t="inlineStr">
        <is>
          <t>0.0003</t>
        </is>
      </c>
      <c r="BA1511" t="n">
        <v>269</v>
      </c>
      <c r="BB1511" t="inlineStr">
        <is>
          <t>0</t>
        </is>
      </c>
      <c r="BC1511" t="inlineStr">
        <is>
          <t>other: not stated</t>
        </is>
      </c>
      <c r="BD1511" t="inlineStr">
        <is>
          <t>two-way:industry and year</t>
        </is>
      </c>
      <c r="BE1511" t="inlineStr">
        <is>
          <t>other:corporate governance performance</t>
        </is>
      </c>
      <c r="BF1511" t="inlineStr">
        <is>
          <t>Top 5%</t>
        </is>
      </c>
      <c r="BG1511" t="inlineStr">
        <is>
          <t>2014</t>
        </is>
      </c>
      <c r="BH1511" t="inlineStr">
        <is>
          <t>2021</t>
        </is>
      </c>
      <c r="BI1511" t="inlineStr">
        <is>
          <t>Table 5</t>
        </is>
      </c>
      <c r="BJ1511" t="inlineStr">
        <is>
          <t>Panel A, DCO2 test, Top 5%</t>
        </is>
      </c>
      <c r="BK1511" t="inlineStr">
        <is>
          <t>7287</t>
        </is>
      </c>
      <c r="BL1511" t="inlineStr">
        <is>
          <t>DCO2 0.0003 (no significance stars)</t>
        </is>
      </c>
      <c r="BM1511" t="inlineStr">
        <is>
          <t>DCO2</t>
        </is>
      </c>
      <c r="BN1511" t="inlineStr">
        <is>
          <t>COBB (cost of bank borrowing)</t>
        </is>
      </c>
      <c r="BO1511" t="inlineStr">
        <is>
          <t>update</t>
        </is>
      </c>
      <c r="BP1511" t="inlineStr">
        <is>
          <t>Lin et al (2025)</t>
        </is>
      </c>
      <c r="BQ1511" t="inlineStr">
        <is>
          <t>non-convertible</t>
        </is>
      </c>
      <c r="BT1511" t="n">
        <v>0</v>
      </c>
      <c r="BU1511" t="inlineStr">
        <is>
          <t>staging_Lin_et_al_2025.csv</t>
        </is>
      </c>
      <c r="BW1511" t="n">
        <v>2013</v>
      </c>
      <c r="BX1511" t="n">
        <v>2021</v>
      </c>
      <c r="BY1511" t="inlineStr">
        <is>
          <t>Taiwan</t>
        </is>
      </c>
      <c r="BZ1511" t="n">
        <v>2017</v>
      </c>
      <c r="CA1511" t="n">
        <v>0.6666666666666666</v>
      </c>
      <c r="CB1511" t="n">
        <v>1</v>
      </c>
      <c r="CC1511" t="n">
        <v>1</v>
      </c>
      <c r="CE1511" t="n">
        <v>0</v>
      </c>
    </row>
    <row r="1512">
      <c r="A1512" t="inlineStr">
        <is>
          <t>Lin et al (2025)</t>
        </is>
      </c>
      <c r="B1512" t="n">
        <v>2817</v>
      </c>
      <c r="C1512" t="n">
        <v>-0.05060559565873825</v>
      </c>
      <c r="D1512" t="n">
        <v>2588</v>
      </c>
      <c r="E1512">
        <f>IF(ISNUMBER($BA1512),$BA1512,IF(AND(ISNUMBER($D1512),ISNUMBER($BW1512),ISNUMBER($BX1512)),$D1512*($BX1512-$BW1512+1),""))</f>
        <v>2588.0</v>
      </c>
      <c r="H1512" t="inlineStr">
        <is>
          <t>partial</t>
        </is>
      </c>
      <c r="I1512" t="inlineStr">
        <is>
          <t>FLAG</t>
        </is>
      </c>
      <c r="J1512">
        <f>IF($BW1512&lt;&gt;"",$BW1512,"")</f>
        <v>2013.0</v>
      </c>
      <c r="K1512">
        <f>IF($BX1512&lt;&gt;"",$BX1512,"")</f>
        <v>2021.0</v>
      </c>
      <c r="L1512">
        <f>IF(AND(ISNUMBER($BW1512),ISNUMBER($BX1512)),($BW1512+$BX1512)/2,"")</f>
        <v>2017.0</v>
      </c>
      <c r="M1512">
        <f>IF($L1512&lt;&gt;"",$L1512,"")</f>
        <v>2017.0</v>
      </c>
      <c r="N1512">
        <f>IF(AND(ISNUMBER($BW1512),ISNUMBER($BX1512)),MIN(1,MAX(0,($BX1512-2016+1)/($BX1512-$BW1512+1))),"")</f>
        <v>0.6666666666666666</v>
      </c>
      <c r="O1512">
        <f>IF(AND(ISNUMBER($BW1512),ISNUMBER($BX1512)),MIN(1,MAX(0,($BX1512-2017+1)/($BX1512-$BW1512+1))),"")</f>
        <v>0.5555555555555556</v>
      </c>
      <c r="P1512">
        <f>IF(AND(ISNUMBER($BW1512),ISNUMBER($BX1512)),MIN(1,MAX(0,($BX1512-2018+1)/($BX1512-$BW1512+1))),"")</f>
        <v>0.4444444444444444</v>
      </c>
      <c r="Q1512">
        <f>IF(AND(ISNUMBER($BW1512),ISNUMBER($BX1512)),MIN(1,MAX(0,($BX1512-2019+1)/($BX1512-$BW1512+1))),"")</f>
        <v>0.3333333333333333</v>
      </c>
      <c r="R1512">
        <f>IF(AND(ISNUMBER($BW1512),ISNUMBER($BX1512)),MIN(1,MAX(0,($BX1512-2016+1)/($BX1512-$BW1512+1))),"")</f>
        <v>0.6666666666666666</v>
      </c>
      <c r="S1512">
        <f>IF($L1512&lt;&gt;"",IF($L1512&gt;=2015.5,1,0),"")</f>
        <v>1.0</v>
      </c>
      <c r="T1512">
        <f>IF($L1512&lt;&gt;"",IF($L1512&gt;=2016,1,0),"")</f>
        <v>1.0</v>
      </c>
      <c r="U1512">
        <f>IF(ISNUMBER($BX1512),IF($BX1512&gt;=2016,1,0),"")</f>
        <v>1.0</v>
      </c>
      <c r="V1512">
        <f>IF(ISNUMBER($BW1512),IF($BW1512&gt;=2016,1,0),"")</f>
        <v>0.0</v>
      </c>
      <c r="W1512" t="str">
        <f>IF(AND(ISNUMBER($BW1512),ISNUMBER($BX1512)),IF($BW1512&gt;=2016,"post-only",IF($BX1512&lt;2016,"pre-only","mixed")),"")</f>
        <v>mixed</v>
      </c>
      <c r="X1512">
        <f>IF(AND(ISNUMBER($BW1512),ISNUMBER($BX1512)),MIN(1,MAX(0,($BX1512-2017+1)/($BX1512-$BW1512+1))),"")</f>
        <v>0.5555555555555556</v>
      </c>
      <c r="Y1512">
        <f>IF(AND(ISNUMBER($BW1512),ISNUMBER($BX1512)),MIN(1,MAX(0,($BX1512-2018+1)/($BX1512-$BW1512+1))),"")</f>
        <v>0.4444444444444444</v>
      </c>
      <c r="Z1512">
        <f>IF(AND(ISNUMBER($BW1512),ISNUMBER($BX1512)),MIN(1,MAX(0,($BX1512-2019+1)/($BX1512-$BW1512+1))),"")</f>
        <v>0.3333333333333333</v>
      </c>
      <c r="AA1512">
        <f>IF(ISNUMBER($BX1512),IF($BX1512&gt;=2017,1,0),"")</f>
        <v>1.0</v>
      </c>
      <c r="AB1512">
        <f>IF(ISNUMBER($BX1512),IF($BX1512&gt;=2018,1,0),"")</f>
        <v>1.0</v>
      </c>
      <c r="AC1512">
        <f>IF(ISNUMBER($BX1512),IF($BX1512&gt;=2019,1,0),"")</f>
        <v>1.0</v>
      </c>
      <c r="AD1512">
        <f>IF($L1512&lt;&gt;"",IF($L1512&gt;2013,1,0),"")</f>
        <v>1.0</v>
      </c>
      <c r="AE1512">
        <f>IF($L1512&lt;&gt;"",1+IF($L1512&gt;2011,1,0)+IF($L1512&gt;2014,1,0),"")</f>
        <v>3.0</v>
      </c>
      <c r="AF1512" t="inlineStr">
        <is>
          <t>loan (interest rate)</t>
        </is>
      </c>
      <c r="AG1512" t="inlineStr">
        <is>
          <t>performance</t>
        </is>
      </c>
      <c r="AH1512" t="inlineStr">
        <is>
          <t>non-sensitive</t>
        </is>
      </c>
      <c r="AI1512" t="inlineStr">
        <is>
          <t>without ETS/CT</t>
        </is>
      </c>
      <c r="AJ1512" t="inlineStr">
        <is>
          <t>without ETS/CT</t>
        </is>
      </c>
      <c r="AK1512" t="str">
        <f>IF(AND($CF1512&lt;&gt;"",IFERROR(INDEX(subsample_country_map!$B:$B,MATCH($CF1512,subsample_country_map!$A:$A,0)),"")&lt;&gt;""),INDEX(subsample_country_map!$B:$B,MATCH($CF1512,subsample_country_map!$A:$A,0)),INDEX(lookup!$AA:$AA,MATCH($A1512,lookup!$A:$A,0)))</f>
        <v>3_AsiaPac</v>
      </c>
      <c r="AL1512" t="str">
        <f>IF(AND($CF1512&lt;&gt;"",IFERROR(INDEX(subsample_country_map!$C:$C,MATCH($CF1512,subsample_country_map!$A:$A,0)),"")&lt;&gt;""),INDEX(subsample_country_map!$C:$C,MATCH($CF1512,subsample_country_map!$A:$A,0)),INDEX(lookup!$AB:$AB,MATCH($A1512,lookup!$A:$A,0)))</f>
        <v>2_developing</v>
      </c>
      <c r="AM1512" t="str">
        <f>IF(AND($CF1512&lt;&gt;"",IFERROR(INDEX(subsample_country_map!$D:$D,MATCH($CF1512,subsample_country_map!$A:$A,0)),"")&lt;&gt;""),INDEX(subsample_country_map!$D:$D,MATCH($CF1512,subsample_country_map!$A:$A,0)),INDEX(lookup!$AC:$AC,MATCH($A1512,lookup!$A:$A,0)))</f>
        <v>2_non_western</v>
      </c>
      <c r="AN1512" t="str">
        <f>IF(AND($CF1512&lt;&gt;"",IFERROR(INDEX(subsample_country_map!$E:$E,MATCH($CF1512,subsample_country_map!$A:$A,0)),"")&lt;&gt;""),INDEX(subsample_country_map!$E:$E,MATCH($CF1512,subsample_country_map!$A:$A,0)),INDEX(lookup!$AD:$AD,MATCH($A1512,lookup!$A:$A,0)))</f>
        <v>2_civil law</v>
      </c>
      <c r="AO1512" t="str">
        <f>INDEX(lookup!$Y:$Y,MATCH($A1512,lookup!$A:$A,0))</f>
        <v>0_published</v>
      </c>
      <c r="AP1512" t="str">
        <f>INDEX(lookup!$Z:$Z,MATCH($A1512,lookup!$A:$A,0))</f>
        <v>1_VHB high</v>
      </c>
      <c r="AQ1512" t="str">
        <f>INDEX(lookup!$W:$W,MATCH($A1512,lookup!$A:$A,0))</f>
        <v>2_sust</v>
      </c>
      <c r="AS1512" t="inlineStr">
        <is>
          <t>staging</t>
        </is>
      </c>
      <c r="AT1512" t="inlineStr">
        <is>
          <t>bad-CER</t>
        </is>
      </c>
      <c r="AU1512" t="inlineStr">
        <is>
          <t>cost</t>
        </is>
      </c>
      <c r="AV1512" t="inlineStr">
        <is>
          <t>0.0010</t>
        </is>
      </c>
      <c r="BA1512" t="n">
        <v>2588</v>
      </c>
      <c r="BB1512" t="inlineStr">
        <is>
          <t>0</t>
        </is>
      </c>
      <c r="BC1512" t="inlineStr">
        <is>
          <t>other: not stated</t>
        </is>
      </c>
      <c r="BD1512" t="inlineStr">
        <is>
          <t>two-way:industry and year</t>
        </is>
      </c>
      <c r="BE1512" t="inlineStr">
        <is>
          <t>other:corporate governance performance</t>
        </is>
      </c>
      <c r="BF1512" t="inlineStr">
        <is>
          <t>Not top 5%</t>
        </is>
      </c>
      <c r="BG1512" t="inlineStr">
        <is>
          <t>2014</t>
        </is>
      </c>
      <c r="BH1512" t="inlineStr">
        <is>
          <t>2021</t>
        </is>
      </c>
      <c r="BI1512" t="inlineStr">
        <is>
          <t>Table 5</t>
        </is>
      </c>
      <c r="BJ1512" t="inlineStr">
        <is>
          <t>Panel A, TCO2 test, Not top 5%</t>
        </is>
      </c>
      <c r="BK1512" t="inlineStr">
        <is>
          <t>7287</t>
        </is>
      </c>
      <c r="BL1512" t="inlineStr">
        <is>
          <t>TCO2 0.0010**</t>
        </is>
      </c>
      <c r="BM1512" t="inlineStr">
        <is>
          <t>TCO2</t>
        </is>
      </c>
      <c r="BN1512" t="inlineStr">
        <is>
          <t>COBB (cost of bank borrowing)</t>
        </is>
      </c>
      <c r="BO1512" t="inlineStr">
        <is>
          <t>update</t>
        </is>
      </c>
      <c r="BP1512" t="inlineStr">
        <is>
          <t>Lin et al (2025)</t>
        </is>
      </c>
      <c r="BQ1512" t="inlineStr">
        <is>
          <t>star-bound</t>
        </is>
      </c>
      <c r="BT1512" t="n">
        <v>0</v>
      </c>
      <c r="BU1512" t="inlineStr">
        <is>
          <t>staging_Lin_et_al_2025.csv</t>
        </is>
      </c>
      <c r="BW1512" t="n">
        <v>2013</v>
      </c>
      <c r="BX1512" t="n">
        <v>2021</v>
      </c>
      <c r="BY1512" t="inlineStr">
        <is>
          <t>Taiwan</t>
        </is>
      </c>
      <c r="BZ1512" t="n">
        <v>2017</v>
      </c>
      <c r="CA1512" t="n">
        <v>0.6666666666666666</v>
      </c>
      <c r="CB1512" t="n">
        <v>1</v>
      </c>
      <c r="CC1512" t="n">
        <v>1</v>
      </c>
      <c r="CD1512" t="n">
        <v>-0.05064886122532955</v>
      </c>
      <c r="CE1512" t="n">
        <v>1</v>
      </c>
    </row>
    <row r="1513">
      <c r="A1513" t="inlineStr">
        <is>
          <t>Lin et al (2025)</t>
        </is>
      </c>
      <c r="B1513" t="n">
        <v>2818</v>
      </c>
      <c r="D1513" t="n">
        <v>269</v>
      </c>
      <c r="E1513">
        <f>IF(ISNUMBER($BA1513),$BA1513,IF(AND(ISNUMBER($D1513),ISNUMBER($BW1513),ISNUMBER($BX1513)),$D1513*($BX1513-$BW1513+1),""))</f>
        <v>269.0</v>
      </c>
      <c r="H1513" t="inlineStr">
        <is>
          <t>partial</t>
        </is>
      </c>
      <c r="I1513" t="inlineStr">
        <is>
          <t>FLAG</t>
        </is>
      </c>
      <c r="J1513">
        <f>IF($BW1513&lt;&gt;"",$BW1513,"")</f>
        <v>2013.0</v>
      </c>
      <c r="K1513">
        <f>IF($BX1513&lt;&gt;"",$BX1513,"")</f>
        <v>2021.0</v>
      </c>
      <c r="L1513">
        <f>IF(AND(ISNUMBER($BW1513),ISNUMBER($BX1513)),($BW1513+$BX1513)/2,"")</f>
        <v>2017.0</v>
      </c>
      <c r="M1513">
        <f>IF($L1513&lt;&gt;"",$L1513,"")</f>
        <v>2017.0</v>
      </c>
      <c r="N1513">
        <f>IF(AND(ISNUMBER($BW1513),ISNUMBER($BX1513)),MIN(1,MAX(0,($BX1513-2016+1)/($BX1513-$BW1513+1))),"")</f>
        <v>0.6666666666666666</v>
      </c>
      <c r="O1513">
        <f>IF(AND(ISNUMBER($BW1513),ISNUMBER($BX1513)),MIN(1,MAX(0,($BX1513-2017+1)/($BX1513-$BW1513+1))),"")</f>
        <v>0.5555555555555556</v>
      </c>
      <c r="P1513">
        <f>IF(AND(ISNUMBER($BW1513),ISNUMBER($BX1513)),MIN(1,MAX(0,($BX1513-2018+1)/($BX1513-$BW1513+1))),"")</f>
        <v>0.4444444444444444</v>
      </c>
      <c r="Q1513">
        <f>IF(AND(ISNUMBER($BW1513),ISNUMBER($BX1513)),MIN(1,MAX(0,($BX1513-2019+1)/($BX1513-$BW1513+1))),"")</f>
        <v>0.3333333333333333</v>
      </c>
      <c r="R1513">
        <f>IF(AND(ISNUMBER($BW1513),ISNUMBER($BX1513)),MIN(1,MAX(0,($BX1513-2016+1)/($BX1513-$BW1513+1))),"")</f>
        <v>0.6666666666666666</v>
      </c>
      <c r="S1513">
        <f>IF($L1513&lt;&gt;"",IF($L1513&gt;=2015.5,1,0),"")</f>
        <v>1.0</v>
      </c>
      <c r="T1513">
        <f>IF($L1513&lt;&gt;"",IF($L1513&gt;=2016,1,0),"")</f>
        <v>1.0</v>
      </c>
      <c r="U1513">
        <f>IF(ISNUMBER($BX1513),IF($BX1513&gt;=2016,1,0),"")</f>
        <v>1.0</v>
      </c>
      <c r="V1513">
        <f>IF(ISNUMBER($BW1513),IF($BW1513&gt;=2016,1,0),"")</f>
        <v>0.0</v>
      </c>
      <c r="W1513" t="str">
        <f>IF(AND(ISNUMBER($BW1513),ISNUMBER($BX1513)),IF($BW1513&gt;=2016,"post-only",IF($BX1513&lt;2016,"pre-only","mixed")),"")</f>
        <v>mixed</v>
      </c>
      <c r="X1513">
        <f>IF(AND(ISNUMBER($BW1513),ISNUMBER($BX1513)),MIN(1,MAX(0,($BX1513-2017+1)/($BX1513-$BW1513+1))),"")</f>
        <v>0.5555555555555556</v>
      </c>
      <c r="Y1513">
        <f>IF(AND(ISNUMBER($BW1513),ISNUMBER($BX1513)),MIN(1,MAX(0,($BX1513-2018+1)/($BX1513-$BW1513+1))),"")</f>
        <v>0.4444444444444444</v>
      </c>
      <c r="Z1513">
        <f>IF(AND(ISNUMBER($BW1513),ISNUMBER($BX1513)),MIN(1,MAX(0,($BX1513-2019+1)/($BX1513-$BW1513+1))),"")</f>
        <v>0.3333333333333333</v>
      </c>
      <c r="AA1513">
        <f>IF(ISNUMBER($BX1513),IF($BX1513&gt;=2017,1,0),"")</f>
        <v>1.0</v>
      </c>
      <c r="AB1513">
        <f>IF(ISNUMBER($BX1513),IF($BX1513&gt;=2018,1,0),"")</f>
        <v>1.0</v>
      </c>
      <c r="AC1513">
        <f>IF(ISNUMBER($BX1513),IF($BX1513&gt;=2019,1,0),"")</f>
        <v>1.0</v>
      </c>
      <c r="AD1513">
        <f>IF($L1513&lt;&gt;"",IF($L1513&gt;2013,1,0),"")</f>
        <v>1.0</v>
      </c>
      <c r="AE1513">
        <f>IF($L1513&lt;&gt;"",1+IF($L1513&gt;2011,1,0)+IF($L1513&gt;2014,1,0),"")</f>
        <v>3.0</v>
      </c>
      <c r="AF1513" t="inlineStr">
        <is>
          <t>loan (interest rate)</t>
        </is>
      </c>
      <c r="AG1513" t="inlineStr">
        <is>
          <t>performance</t>
        </is>
      </c>
      <c r="AH1513" t="inlineStr">
        <is>
          <t>non-sensitive</t>
        </is>
      </c>
      <c r="AI1513" t="inlineStr">
        <is>
          <t>without ETS/CT</t>
        </is>
      </c>
      <c r="AJ1513" t="inlineStr">
        <is>
          <t>without ETS/CT</t>
        </is>
      </c>
      <c r="AK1513" t="str">
        <f>IF(AND($CF1513&lt;&gt;"",IFERROR(INDEX(subsample_country_map!$B:$B,MATCH($CF1513,subsample_country_map!$A:$A,0)),"")&lt;&gt;""),INDEX(subsample_country_map!$B:$B,MATCH($CF1513,subsample_country_map!$A:$A,0)),INDEX(lookup!$AA:$AA,MATCH($A1513,lookup!$A:$A,0)))</f>
        <v>3_AsiaPac</v>
      </c>
      <c r="AL1513" t="str">
        <f>IF(AND($CF1513&lt;&gt;"",IFERROR(INDEX(subsample_country_map!$C:$C,MATCH($CF1513,subsample_country_map!$A:$A,0)),"")&lt;&gt;""),INDEX(subsample_country_map!$C:$C,MATCH($CF1513,subsample_country_map!$A:$A,0)),INDEX(lookup!$AB:$AB,MATCH($A1513,lookup!$A:$A,0)))</f>
        <v>2_developing</v>
      </c>
      <c r="AM1513" t="str">
        <f>IF(AND($CF1513&lt;&gt;"",IFERROR(INDEX(subsample_country_map!$D:$D,MATCH($CF1513,subsample_country_map!$A:$A,0)),"")&lt;&gt;""),INDEX(subsample_country_map!$D:$D,MATCH($CF1513,subsample_country_map!$A:$A,0)),INDEX(lookup!$AC:$AC,MATCH($A1513,lookup!$A:$A,0)))</f>
        <v>2_non_western</v>
      </c>
      <c r="AN1513" t="str">
        <f>IF(AND($CF1513&lt;&gt;"",IFERROR(INDEX(subsample_country_map!$E:$E,MATCH($CF1513,subsample_country_map!$A:$A,0)),"")&lt;&gt;""),INDEX(subsample_country_map!$E:$E,MATCH($CF1513,subsample_country_map!$A:$A,0)),INDEX(lookup!$AD:$AD,MATCH($A1513,lookup!$A:$A,0)))</f>
        <v>2_civil law</v>
      </c>
      <c r="AO1513" t="str">
        <f>INDEX(lookup!$Y:$Y,MATCH($A1513,lookup!$A:$A,0))</f>
        <v>0_published</v>
      </c>
      <c r="AP1513" t="str">
        <f>INDEX(lookup!$Z:$Z,MATCH($A1513,lookup!$A:$A,0))</f>
        <v>1_VHB high</v>
      </c>
      <c r="AQ1513" t="str">
        <f>INDEX(lookup!$W:$W,MATCH($A1513,lookup!$A:$A,0))</f>
        <v>2_sust</v>
      </c>
      <c r="AS1513" t="inlineStr">
        <is>
          <t>staging</t>
        </is>
      </c>
      <c r="AT1513" t="inlineStr">
        <is>
          <t>bad-CER</t>
        </is>
      </c>
      <c r="AU1513" t="inlineStr">
        <is>
          <t>cost</t>
        </is>
      </c>
      <c r="AV1513" t="inlineStr">
        <is>
          <t>-0.0002</t>
        </is>
      </c>
      <c r="BA1513" t="n">
        <v>269</v>
      </c>
      <c r="BB1513" t="inlineStr">
        <is>
          <t>0</t>
        </is>
      </c>
      <c r="BC1513" t="inlineStr">
        <is>
          <t>other: not stated</t>
        </is>
      </c>
      <c r="BD1513" t="inlineStr">
        <is>
          <t>two-way:industry and year</t>
        </is>
      </c>
      <c r="BE1513" t="inlineStr">
        <is>
          <t>other:corporate governance performance</t>
        </is>
      </c>
      <c r="BF1513" t="inlineStr">
        <is>
          <t>Top 5%</t>
        </is>
      </c>
      <c r="BG1513" t="inlineStr">
        <is>
          <t>2014</t>
        </is>
      </c>
      <c r="BH1513" t="inlineStr">
        <is>
          <t>2021</t>
        </is>
      </c>
      <c r="BI1513" t="inlineStr">
        <is>
          <t>Table 5</t>
        </is>
      </c>
      <c r="BJ1513" t="inlineStr">
        <is>
          <t>Panel A, TCO2 test, Top 5%</t>
        </is>
      </c>
      <c r="BK1513" t="inlineStr">
        <is>
          <t>7287</t>
        </is>
      </c>
      <c r="BL1513" t="inlineStr">
        <is>
          <t>TCO2 -0.0002 (no significance stars)</t>
        </is>
      </c>
      <c r="BM1513" t="inlineStr">
        <is>
          <t>TCO2</t>
        </is>
      </c>
      <c r="BN1513" t="inlineStr">
        <is>
          <t>COBB (cost of bank borrowing)</t>
        </is>
      </c>
      <c r="BO1513" t="inlineStr">
        <is>
          <t>update</t>
        </is>
      </c>
      <c r="BP1513" t="inlineStr">
        <is>
          <t>Lin et al (2025)</t>
        </is>
      </c>
      <c r="BQ1513" t="inlineStr">
        <is>
          <t>non-convertible</t>
        </is>
      </c>
      <c r="BT1513" t="n">
        <v>0</v>
      </c>
      <c r="BU1513" t="inlineStr">
        <is>
          <t>staging_Lin_et_al_2025.csv</t>
        </is>
      </c>
      <c r="BW1513" t="n">
        <v>2013</v>
      </c>
      <c r="BX1513" t="n">
        <v>2021</v>
      </c>
      <c r="BY1513" t="inlineStr">
        <is>
          <t>Taiwan</t>
        </is>
      </c>
      <c r="BZ1513" t="n">
        <v>2017</v>
      </c>
      <c r="CA1513" t="n">
        <v>0.6666666666666666</v>
      </c>
      <c r="CB1513" t="n">
        <v>1</v>
      </c>
      <c r="CC1513" t="n">
        <v>1</v>
      </c>
      <c r="CE1513" t="n">
        <v>0</v>
      </c>
    </row>
    <row r="1514">
      <c r="A1514" t="inlineStr">
        <is>
          <t>Lin et al (2025)</t>
        </is>
      </c>
      <c r="B1514" t="n">
        <v>2819</v>
      </c>
      <c r="D1514" t="n">
        <v>283</v>
      </c>
      <c r="E1514">
        <f>IF(ISNUMBER($BA1514),$BA1514,IF(AND(ISNUMBER($D1514),ISNUMBER($BW1514),ISNUMBER($BX1514)),$D1514*($BX1514-$BW1514+1),""))</f>
        <v>283.0</v>
      </c>
      <c r="H1514" t="inlineStr">
        <is>
          <t>partial</t>
        </is>
      </c>
      <c r="I1514" t="inlineStr">
        <is>
          <t>FLAG</t>
        </is>
      </c>
      <c r="J1514">
        <f>IF($BW1514&lt;&gt;"",$BW1514,"")</f>
        <v>2013.0</v>
      </c>
      <c r="K1514">
        <f>IF($BX1514&lt;&gt;"",$BX1514,"")</f>
        <v>2021.0</v>
      </c>
      <c r="L1514">
        <f>IF(AND(ISNUMBER($BW1514),ISNUMBER($BX1514)),($BW1514+$BX1514)/2,"")</f>
        <v>2017.0</v>
      </c>
      <c r="M1514">
        <f>IF($L1514&lt;&gt;"",$L1514,"")</f>
        <v>2017.0</v>
      </c>
      <c r="N1514">
        <f>IF(AND(ISNUMBER($BW1514),ISNUMBER($BX1514)),MIN(1,MAX(0,($BX1514-2016+1)/($BX1514-$BW1514+1))),"")</f>
        <v>0.6666666666666666</v>
      </c>
      <c r="O1514">
        <f>IF(AND(ISNUMBER($BW1514),ISNUMBER($BX1514)),MIN(1,MAX(0,($BX1514-2017+1)/($BX1514-$BW1514+1))),"")</f>
        <v>0.5555555555555556</v>
      </c>
      <c r="P1514">
        <f>IF(AND(ISNUMBER($BW1514),ISNUMBER($BX1514)),MIN(1,MAX(0,($BX1514-2018+1)/($BX1514-$BW1514+1))),"")</f>
        <v>0.4444444444444444</v>
      </c>
      <c r="Q1514">
        <f>IF(AND(ISNUMBER($BW1514),ISNUMBER($BX1514)),MIN(1,MAX(0,($BX1514-2019+1)/($BX1514-$BW1514+1))),"")</f>
        <v>0.3333333333333333</v>
      </c>
      <c r="R1514">
        <f>IF(AND(ISNUMBER($BW1514),ISNUMBER($BX1514)),MIN(1,MAX(0,($BX1514-2016+1)/($BX1514-$BW1514+1))),"")</f>
        <v>0.6666666666666666</v>
      </c>
      <c r="S1514">
        <f>IF($L1514&lt;&gt;"",IF($L1514&gt;=2015.5,1,0),"")</f>
        <v>1.0</v>
      </c>
      <c r="T1514">
        <f>IF($L1514&lt;&gt;"",IF($L1514&gt;=2016,1,0),"")</f>
        <v>1.0</v>
      </c>
      <c r="U1514">
        <f>IF(ISNUMBER($BX1514),IF($BX1514&gt;=2016,1,0),"")</f>
        <v>1.0</v>
      </c>
      <c r="V1514">
        <f>IF(ISNUMBER($BW1514),IF($BW1514&gt;=2016,1,0),"")</f>
        <v>0.0</v>
      </c>
      <c r="W1514" t="str">
        <f>IF(AND(ISNUMBER($BW1514),ISNUMBER($BX1514)),IF($BW1514&gt;=2016,"post-only",IF($BX1514&lt;2016,"pre-only","mixed")),"")</f>
        <v>mixed</v>
      </c>
      <c r="X1514">
        <f>IF(AND(ISNUMBER($BW1514),ISNUMBER($BX1514)),MIN(1,MAX(0,($BX1514-2017+1)/($BX1514-$BW1514+1))),"")</f>
        <v>0.5555555555555556</v>
      </c>
      <c r="Y1514">
        <f>IF(AND(ISNUMBER($BW1514),ISNUMBER($BX1514)),MIN(1,MAX(0,($BX1514-2018+1)/($BX1514-$BW1514+1))),"")</f>
        <v>0.4444444444444444</v>
      </c>
      <c r="Z1514">
        <f>IF(AND(ISNUMBER($BW1514),ISNUMBER($BX1514)),MIN(1,MAX(0,($BX1514-2019+1)/($BX1514-$BW1514+1))),"")</f>
        <v>0.3333333333333333</v>
      </c>
      <c r="AA1514">
        <f>IF(ISNUMBER($BX1514),IF($BX1514&gt;=2017,1,0),"")</f>
        <v>1.0</v>
      </c>
      <c r="AB1514">
        <f>IF(ISNUMBER($BX1514),IF($BX1514&gt;=2018,1,0),"")</f>
        <v>1.0</v>
      </c>
      <c r="AC1514">
        <f>IF(ISNUMBER($BX1514),IF($BX1514&gt;=2019,1,0),"")</f>
        <v>1.0</v>
      </c>
      <c r="AD1514">
        <f>IF($L1514&lt;&gt;"",IF($L1514&gt;2013,1,0),"")</f>
        <v>1.0</v>
      </c>
      <c r="AE1514">
        <f>IF($L1514&lt;&gt;"",1+IF($L1514&gt;2011,1,0)+IF($L1514&gt;2014,1,0),"")</f>
        <v>3.0</v>
      </c>
      <c r="AF1514" t="inlineStr">
        <is>
          <t>loan (interest rate)</t>
        </is>
      </c>
      <c r="AG1514" t="inlineStr">
        <is>
          <t>disclosure</t>
        </is>
      </c>
      <c r="AH1514" t="inlineStr">
        <is>
          <t>non-sensitive</t>
        </is>
      </c>
      <c r="AI1514" t="inlineStr">
        <is>
          <t>without ETS/CT</t>
        </is>
      </c>
      <c r="AJ1514" t="inlineStr">
        <is>
          <t>without ETS/CT</t>
        </is>
      </c>
      <c r="AK1514" t="str">
        <f>IF(AND($CF1514&lt;&gt;"",IFERROR(INDEX(subsample_country_map!$B:$B,MATCH($CF1514,subsample_country_map!$A:$A,0)),"")&lt;&gt;""),INDEX(subsample_country_map!$B:$B,MATCH($CF1514,subsample_country_map!$A:$A,0)),INDEX(lookup!$AA:$AA,MATCH($A1514,lookup!$A:$A,0)))</f>
        <v>3_AsiaPac</v>
      </c>
      <c r="AL1514" t="str">
        <f>IF(AND($CF1514&lt;&gt;"",IFERROR(INDEX(subsample_country_map!$C:$C,MATCH($CF1514,subsample_country_map!$A:$A,0)),"")&lt;&gt;""),INDEX(subsample_country_map!$C:$C,MATCH($CF1514,subsample_country_map!$A:$A,0)),INDEX(lookup!$AB:$AB,MATCH($A1514,lookup!$A:$A,0)))</f>
        <v>2_developing</v>
      </c>
      <c r="AM1514" t="str">
        <f>IF(AND($CF1514&lt;&gt;"",IFERROR(INDEX(subsample_country_map!$D:$D,MATCH($CF1514,subsample_country_map!$A:$A,0)),"")&lt;&gt;""),INDEX(subsample_country_map!$D:$D,MATCH($CF1514,subsample_country_map!$A:$A,0)),INDEX(lookup!$AC:$AC,MATCH($A1514,lookup!$A:$A,0)))</f>
        <v>2_non_western</v>
      </c>
      <c r="AN1514" t="str">
        <f>IF(AND($CF1514&lt;&gt;"",IFERROR(INDEX(subsample_country_map!$E:$E,MATCH($CF1514,subsample_country_map!$A:$A,0)),"")&lt;&gt;""),INDEX(subsample_country_map!$E:$E,MATCH($CF1514,subsample_country_map!$A:$A,0)),INDEX(lookup!$AD:$AD,MATCH($A1514,lookup!$A:$A,0)))</f>
        <v>2_civil law</v>
      </c>
      <c r="AO1514" t="str">
        <f>INDEX(lookup!$Y:$Y,MATCH($A1514,lookup!$A:$A,0))</f>
        <v>0_published</v>
      </c>
      <c r="AP1514" t="str">
        <f>INDEX(lookup!$Z:$Z,MATCH($A1514,lookup!$A:$A,0))</f>
        <v>1_VHB high</v>
      </c>
      <c r="AQ1514" t="str">
        <f>INDEX(lookup!$W:$W,MATCH($A1514,lookup!$A:$A,0))</f>
        <v>2_sust</v>
      </c>
      <c r="AS1514" t="inlineStr">
        <is>
          <t>staging</t>
        </is>
      </c>
      <c r="AT1514" t="inlineStr">
        <is>
          <t>good-CER</t>
        </is>
      </c>
      <c r="AU1514" t="inlineStr">
        <is>
          <t>cost</t>
        </is>
      </c>
      <c r="AV1514" t="inlineStr">
        <is>
          <t>-0.0345</t>
        </is>
      </c>
      <c r="BA1514" t="n">
        <v>283</v>
      </c>
      <c r="BB1514" t="inlineStr">
        <is>
          <t>0</t>
        </is>
      </c>
      <c r="BC1514" t="inlineStr">
        <is>
          <t>other: not stated</t>
        </is>
      </c>
      <c r="BD1514" t="inlineStr">
        <is>
          <t>two-way:industry and year</t>
        </is>
      </c>
      <c r="BE1514" t="inlineStr">
        <is>
          <t>other:governmental ownership</t>
        </is>
      </c>
      <c r="BF1514" t="inlineStr">
        <is>
          <t>(1) Low</t>
        </is>
      </c>
      <c r="BI1514" t="inlineStr">
        <is>
          <t>Table 5</t>
        </is>
      </c>
      <c r="BJ1514" t="inlineStr">
        <is>
          <t>Panel B, column (1) Low</t>
        </is>
      </c>
      <c r="BK1514" t="inlineStr">
        <is>
          <t>7287</t>
        </is>
      </c>
      <c r="BL1514" t="inlineStr">
        <is>
          <t>DISCLOSURE -0.0345 (no significance stars)</t>
        </is>
      </c>
      <c r="BM1514" t="inlineStr">
        <is>
          <t>DISCLOSURE</t>
        </is>
      </c>
      <c r="BN1514" t="inlineStr">
        <is>
          <t>COBB (cost of bank borrowing)</t>
        </is>
      </c>
      <c r="BO1514" t="inlineStr">
        <is>
          <t>update</t>
        </is>
      </c>
      <c r="BP1514" t="inlineStr">
        <is>
          <t>Lin et al (2025)</t>
        </is>
      </c>
      <c r="BQ1514" t="inlineStr">
        <is>
          <t>non-convertible</t>
        </is>
      </c>
      <c r="BT1514" t="n">
        <v>0</v>
      </c>
      <c r="BU1514" t="inlineStr">
        <is>
          <t>staging_Lin_et_al_2025.csv</t>
        </is>
      </c>
      <c r="BW1514" t="n">
        <v>2013</v>
      </c>
      <c r="BX1514" t="n">
        <v>2021</v>
      </c>
      <c r="BY1514" t="inlineStr">
        <is>
          <t>Taiwan</t>
        </is>
      </c>
      <c r="BZ1514" t="n">
        <v>2017</v>
      </c>
      <c r="CA1514" t="n">
        <v>0.6666666666666666</v>
      </c>
      <c r="CB1514" t="n">
        <v>1</v>
      </c>
      <c r="CC1514" t="n">
        <v>1</v>
      </c>
      <c r="CE1514" t="n">
        <v>0</v>
      </c>
    </row>
    <row r="1515">
      <c r="A1515" t="inlineStr">
        <is>
          <t>Lin et al (2025)</t>
        </is>
      </c>
      <c r="B1515" t="n">
        <v>2820</v>
      </c>
      <c r="C1515" t="n">
        <v>-0.03042026642111363</v>
      </c>
      <c r="D1515" t="n">
        <v>7167</v>
      </c>
      <c r="E1515">
        <f>IF(ISNUMBER($BA1515),$BA1515,IF(AND(ISNUMBER($D1515),ISNUMBER($BW1515),ISNUMBER($BX1515)),$D1515*($BX1515-$BW1515+1),""))</f>
        <v>7167.0</v>
      </c>
      <c r="H1515" t="inlineStr">
        <is>
          <t>partial</t>
        </is>
      </c>
      <c r="I1515" t="inlineStr">
        <is>
          <t>FLAG</t>
        </is>
      </c>
      <c r="J1515">
        <f>IF($BW1515&lt;&gt;"",$BW1515,"")</f>
        <v>2013.0</v>
      </c>
      <c r="K1515">
        <f>IF($BX1515&lt;&gt;"",$BX1515,"")</f>
        <v>2021.0</v>
      </c>
      <c r="L1515">
        <f>IF(AND(ISNUMBER($BW1515),ISNUMBER($BX1515)),($BW1515+$BX1515)/2,"")</f>
        <v>2017.0</v>
      </c>
      <c r="M1515">
        <f>IF($L1515&lt;&gt;"",$L1515,"")</f>
        <v>2017.0</v>
      </c>
      <c r="N1515">
        <f>IF(AND(ISNUMBER($BW1515),ISNUMBER($BX1515)),MIN(1,MAX(0,($BX1515-2016+1)/($BX1515-$BW1515+1))),"")</f>
        <v>0.6666666666666666</v>
      </c>
      <c r="O1515">
        <f>IF(AND(ISNUMBER($BW1515),ISNUMBER($BX1515)),MIN(1,MAX(0,($BX1515-2017+1)/($BX1515-$BW1515+1))),"")</f>
        <v>0.5555555555555556</v>
      </c>
      <c r="P1515">
        <f>IF(AND(ISNUMBER($BW1515),ISNUMBER($BX1515)),MIN(1,MAX(0,($BX1515-2018+1)/($BX1515-$BW1515+1))),"")</f>
        <v>0.4444444444444444</v>
      </c>
      <c r="Q1515">
        <f>IF(AND(ISNUMBER($BW1515),ISNUMBER($BX1515)),MIN(1,MAX(0,($BX1515-2019+1)/($BX1515-$BW1515+1))),"")</f>
        <v>0.3333333333333333</v>
      </c>
      <c r="R1515">
        <f>IF(AND(ISNUMBER($BW1515),ISNUMBER($BX1515)),MIN(1,MAX(0,($BX1515-2016+1)/($BX1515-$BW1515+1))),"")</f>
        <v>0.6666666666666666</v>
      </c>
      <c r="S1515">
        <f>IF($L1515&lt;&gt;"",IF($L1515&gt;=2015.5,1,0),"")</f>
        <v>1.0</v>
      </c>
      <c r="T1515">
        <f>IF($L1515&lt;&gt;"",IF($L1515&gt;=2016,1,0),"")</f>
        <v>1.0</v>
      </c>
      <c r="U1515">
        <f>IF(ISNUMBER($BX1515),IF($BX1515&gt;=2016,1,0),"")</f>
        <v>1.0</v>
      </c>
      <c r="V1515">
        <f>IF(ISNUMBER($BW1515),IF($BW1515&gt;=2016,1,0),"")</f>
        <v>0.0</v>
      </c>
      <c r="W1515" t="str">
        <f>IF(AND(ISNUMBER($BW1515),ISNUMBER($BX1515)),IF($BW1515&gt;=2016,"post-only",IF($BX1515&lt;2016,"pre-only","mixed")),"")</f>
        <v>mixed</v>
      </c>
      <c r="X1515">
        <f>IF(AND(ISNUMBER($BW1515),ISNUMBER($BX1515)),MIN(1,MAX(0,($BX1515-2017+1)/($BX1515-$BW1515+1))),"")</f>
        <v>0.5555555555555556</v>
      </c>
      <c r="Y1515">
        <f>IF(AND(ISNUMBER($BW1515),ISNUMBER($BX1515)),MIN(1,MAX(0,($BX1515-2018+1)/($BX1515-$BW1515+1))),"")</f>
        <v>0.4444444444444444</v>
      </c>
      <c r="Z1515">
        <f>IF(AND(ISNUMBER($BW1515),ISNUMBER($BX1515)),MIN(1,MAX(0,($BX1515-2019+1)/($BX1515-$BW1515+1))),"")</f>
        <v>0.3333333333333333</v>
      </c>
      <c r="AA1515">
        <f>IF(ISNUMBER($BX1515),IF($BX1515&gt;=2017,1,0),"")</f>
        <v>1.0</v>
      </c>
      <c r="AB1515">
        <f>IF(ISNUMBER($BX1515),IF($BX1515&gt;=2018,1,0),"")</f>
        <v>1.0</v>
      </c>
      <c r="AC1515">
        <f>IF(ISNUMBER($BX1515),IF($BX1515&gt;=2019,1,0),"")</f>
        <v>1.0</v>
      </c>
      <c r="AD1515">
        <f>IF($L1515&lt;&gt;"",IF($L1515&gt;2013,1,0),"")</f>
        <v>1.0</v>
      </c>
      <c r="AE1515">
        <f>IF($L1515&lt;&gt;"",1+IF($L1515&gt;2011,1,0)+IF($L1515&gt;2014,1,0),"")</f>
        <v>3.0</v>
      </c>
      <c r="AF1515" t="inlineStr">
        <is>
          <t>loan (interest rate)</t>
        </is>
      </c>
      <c r="AG1515" t="inlineStr">
        <is>
          <t>disclosure</t>
        </is>
      </c>
      <c r="AH1515" t="inlineStr">
        <is>
          <t>non-sensitive</t>
        </is>
      </c>
      <c r="AI1515" t="inlineStr">
        <is>
          <t>without ETS/CT</t>
        </is>
      </c>
      <c r="AJ1515" t="inlineStr">
        <is>
          <t>without ETS/CT</t>
        </is>
      </c>
      <c r="AK1515" t="str">
        <f>IF(AND($CF1515&lt;&gt;"",IFERROR(INDEX(subsample_country_map!$B:$B,MATCH($CF1515,subsample_country_map!$A:$A,0)),"")&lt;&gt;""),INDEX(subsample_country_map!$B:$B,MATCH($CF1515,subsample_country_map!$A:$A,0)),INDEX(lookup!$AA:$AA,MATCH($A1515,lookup!$A:$A,0)))</f>
        <v>3_AsiaPac</v>
      </c>
      <c r="AL1515" t="str">
        <f>IF(AND($CF1515&lt;&gt;"",IFERROR(INDEX(subsample_country_map!$C:$C,MATCH($CF1515,subsample_country_map!$A:$A,0)),"")&lt;&gt;""),INDEX(subsample_country_map!$C:$C,MATCH($CF1515,subsample_country_map!$A:$A,0)),INDEX(lookup!$AB:$AB,MATCH($A1515,lookup!$A:$A,0)))</f>
        <v>2_developing</v>
      </c>
      <c r="AM1515" t="str">
        <f>IF(AND($CF1515&lt;&gt;"",IFERROR(INDEX(subsample_country_map!$D:$D,MATCH($CF1515,subsample_country_map!$A:$A,0)),"")&lt;&gt;""),INDEX(subsample_country_map!$D:$D,MATCH($CF1515,subsample_country_map!$A:$A,0)),INDEX(lookup!$AC:$AC,MATCH($A1515,lookup!$A:$A,0)))</f>
        <v>2_non_western</v>
      </c>
      <c r="AN1515" t="str">
        <f>IF(AND($CF1515&lt;&gt;"",IFERROR(INDEX(subsample_country_map!$E:$E,MATCH($CF1515,subsample_country_map!$A:$A,0)),"")&lt;&gt;""),INDEX(subsample_country_map!$E:$E,MATCH($CF1515,subsample_country_map!$A:$A,0)),INDEX(lookup!$AD:$AD,MATCH($A1515,lookup!$A:$A,0)))</f>
        <v>2_civil law</v>
      </c>
      <c r="AO1515" t="str">
        <f>INDEX(lookup!$Y:$Y,MATCH($A1515,lookup!$A:$A,0))</f>
        <v>0_published</v>
      </c>
      <c r="AP1515" t="str">
        <f>INDEX(lookup!$Z:$Z,MATCH($A1515,lookup!$A:$A,0))</f>
        <v>1_VHB high</v>
      </c>
      <c r="AQ1515" t="str">
        <f>INDEX(lookup!$W:$W,MATCH($A1515,lookup!$A:$A,0))</f>
        <v>2_sust</v>
      </c>
      <c r="AS1515" t="inlineStr">
        <is>
          <t>staging</t>
        </is>
      </c>
      <c r="AT1515" t="inlineStr">
        <is>
          <t>good-CER</t>
        </is>
      </c>
      <c r="AU1515" t="inlineStr">
        <is>
          <t>cost</t>
        </is>
      </c>
      <c r="AV1515" t="inlineStr">
        <is>
          <t>-0.0270</t>
        </is>
      </c>
      <c r="BA1515" t="n">
        <v>7167</v>
      </c>
      <c r="BB1515" t="inlineStr">
        <is>
          <t>0</t>
        </is>
      </c>
      <c r="BC1515" t="inlineStr">
        <is>
          <t>other: not stated</t>
        </is>
      </c>
      <c r="BD1515" t="inlineStr">
        <is>
          <t>two-way:industry and year</t>
        </is>
      </c>
      <c r="BE1515" t="inlineStr">
        <is>
          <t>other:governmental ownership</t>
        </is>
      </c>
      <c r="BF1515" t="inlineStr">
        <is>
          <t>(2) Medium</t>
        </is>
      </c>
      <c r="BI1515" t="inlineStr">
        <is>
          <t>Table 5</t>
        </is>
      </c>
      <c r="BJ1515" t="inlineStr">
        <is>
          <t>Panel B, column (2) Medium</t>
        </is>
      </c>
      <c r="BK1515" t="inlineStr">
        <is>
          <t>7287</t>
        </is>
      </c>
      <c r="BL1515" t="inlineStr">
        <is>
          <t>DISCLOSURE -0.0270**</t>
        </is>
      </c>
      <c r="BM1515" t="inlineStr">
        <is>
          <t>DISCLOSURE</t>
        </is>
      </c>
      <c r="BN1515" t="inlineStr">
        <is>
          <t>COBB (cost of bank borrowing)</t>
        </is>
      </c>
      <c r="BO1515" t="inlineStr">
        <is>
          <t>update</t>
        </is>
      </c>
      <c r="BP1515" t="inlineStr">
        <is>
          <t>Lin et al (2025)</t>
        </is>
      </c>
      <c r="BQ1515" t="inlineStr">
        <is>
          <t>star-bound</t>
        </is>
      </c>
      <c r="BT1515" t="n">
        <v>0</v>
      </c>
      <c r="BU1515" t="inlineStr">
        <is>
          <t>staging_Lin_et_al_2025.csv</t>
        </is>
      </c>
      <c r="BW1515" t="n">
        <v>2013</v>
      </c>
      <c r="BX1515" t="n">
        <v>2021</v>
      </c>
      <c r="BY1515" t="inlineStr">
        <is>
          <t>Taiwan</t>
        </is>
      </c>
      <c r="BZ1515" t="n">
        <v>2017</v>
      </c>
      <c r="CA1515" t="n">
        <v>0.6666666666666666</v>
      </c>
      <c r="CB1515" t="n">
        <v>1</v>
      </c>
      <c r="CC1515" t="n">
        <v>1</v>
      </c>
      <c r="CD1515" t="n">
        <v>-0.03042965519788596</v>
      </c>
      <c r="CE1515" t="n">
        <v>1</v>
      </c>
    </row>
    <row r="1516">
      <c r="A1516" t="inlineStr">
        <is>
          <t>Lin et al (2025)</t>
        </is>
      </c>
      <c r="B1516" t="n">
        <v>2821</v>
      </c>
      <c r="C1516" t="n">
        <v>-0.04639801038119858</v>
      </c>
      <c r="D1516" t="n">
        <v>1783</v>
      </c>
      <c r="E1516">
        <f>IF(ISNUMBER($BA1516),$BA1516,IF(AND(ISNUMBER($D1516),ISNUMBER($BW1516),ISNUMBER($BX1516)),$D1516*($BX1516-$BW1516+1),""))</f>
        <v>1783.0</v>
      </c>
      <c r="H1516" t="inlineStr">
        <is>
          <t>partial</t>
        </is>
      </c>
      <c r="I1516" t="inlineStr">
        <is>
          <t>FLAG</t>
        </is>
      </c>
      <c r="J1516">
        <f>IF($BW1516&lt;&gt;"",$BW1516,"")</f>
        <v>2013.0</v>
      </c>
      <c r="K1516">
        <f>IF($BX1516&lt;&gt;"",$BX1516,"")</f>
        <v>2021.0</v>
      </c>
      <c r="L1516">
        <f>IF(AND(ISNUMBER($BW1516),ISNUMBER($BX1516)),($BW1516+$BX1516)/2,"")</f>
        <v>2017.0</v>
      </c>
      <c r="M1516">
        <f>IF($L1516&lt;&gt;"",$L1516,"")</f>
        <v>2017.0</v>
      </c>
      <c r="N1516">
        <f>IF(AND(ISNUMBER($BW1516),ISNUMBER($BX1516)),MIN(1,MAX(0,($BX1516-2016+1)/($BX1516-$BW1516+1))),"")</f>
        <v>0.6666666666666666</v>
      </c>
      <c r="O1516">
        <f>IF(AND(ISNUMBER($BW1516),ISNUMBER($BX1516)),MIN(1,MAX(0,($BX1516-2017+1)/($BX1516-$BW1516+1))),"")</f>
        <v>0.5555555555555556</v>
      </c>
      <c r="P1516">
        <f>IF(AND(ISNUMBER($BW1516),ISNUMBER($BX1516)),MIN(1,MAX(0,($BX1516-2018+1)/($BX1516-$BW1516+1))),"")</f>
        <v>0.4444444444444444</v>
      </c>
      <c r="Q1516">
        <f>IF(AND(ISNUMBER($BW1516),ISNUMBER($BX1516)),MIN(1,MAX(0,($BX1516-2019+1)/($BX1516-$BW1516+1))),"")</f>
        <v>0.3333333333333333</v>
      </c>
      <c r="R1516">
        <f>IF(AND(ISNUMBER($BW1516),ISNUMBER($BX1516)),MIN(1,MAX(0,($BX1516-2016+1)/($BX1516-$BW1516+1))),"")</f>
        <v>0.6666666666666666</v>
      </c>
      <c r="S1516">
        <f>IF($L1516&lt;&gt;"",IF($L1516&gt;=2015.5,1,0),"")</f>
        <v>1.0</v>
      </c>
      <c r="T1516">
        <f>IF($L1516&lt;&gt;"",IF($L1516&gt;=2016,1,0),"")</f>
        <v>1.0</v>
      </c>
      <c r="U1516">
        <f>IF(ISNUMBER($BX1516),IF($BX1516&gt;=2016,1,0),"")</f>
        <v>1.0</v>
      </c>
      <c r="V1516">
        <f>IF(ISNUMBER($BW1516),IF($BW1516&gt;=2016,1,0),"")</f>
        <v>0.0</v>
      </c>
      <c r="W1516" t="str">
        <f>IF(AND(ISNUMBER($BW1516),ISNUMBER($BX1516)),IF($BW1516&gt;=2016,"post-only",IF($BX1516&lt;2016,"pre-only","mixed")),"")</f>
        <v>mixed</v>
      </c>
      <c r="X1516">
        <f>IF(AND(ISNUMBER($BW1516),ISNUMBER($BX1516)),MIN(1,MAX(0,($BX1516-2017+1)/($BX1516-$BW1516+1))),"")</f>
        <v>0.5555555555555556</v>
      </c>
      <c r="Y1516">
        <f>IF(AND(ISNUMBER($BW1516),ISNUMBER($BX1516)),MIN(1,MAX(0,($BX1516-2018+1)/($BX1516-$BW1516+1))),"")</f>
        <v>0.4444444444444444</v>
      </c>
      <c r="Z1516">
        <f>IF(AND(ISNUMBER($BW1516),ISNUMBER($BX1516)),MIN(1,MAX(0,($BX1516-2019+1)/($BX1516-$BW1516+1))),"")</f>
        <v>0.3333333333333333</v>
      </c>
      <c r="AA1516">
        <f>IF(ISNUMBER($BX1516),IF($BX1516&gt;=2017,1,0),"")</f>
        <v>1.0</v>
      </c>
      <c r="AB1516">
        <f>IF(ISNUMBER($BX1516),IF($BX1516&gt;=2018,1,0),"")</f>
        <v>1.0</v>
      </c>
      <c r="AC1516">
        <f>IF(ISNUMBER($BX1516),IF($BX1516&gt;=2019,1,0),"")</f>
        <v>1.0</v>
      </c>
      <c r="AD1516">
        <f>IF($L1516&lt;&gt;"",IF($L1516&gt;2013,1,0),"")</f>
        <v>1.0</v>
      </c>
      <c r="AE1516">
        <f>IF($L1516&lt;&gt;"",1+IF($L1516&gt;2011,1,0)+IF($L1516&gt;2014,1,0),"")</f>
        <v>3.0</v>
      </c>
      <c r="AF1516" t="inlineStr">
        <is>
          <t>loan (interest rate)</t>
        </is>
      </c>
      <c r="AG1516" t="inlineStr">
        <is>
          <t>disclosure</t>
        </is>
      </c>
      <c r="AH1516" t="inlineStr">
        <is>
          <t>non-sensitive</t>
        </is>
      </c>
      <c r="AI1516" t="inlineStr">
        <is>
          <t>without ETS/CT</t>
        </is>
      </c>
      <c r="AJ1516" t="inlineStr">
        <is>
          <t>without ETS/CT</t>
        </is>
      </c>
      <c r="AK1516" t="str">
        <f>IF(AND($CF1516&lt;&gt;"",IFERROR(INDEX(subsample_country_map!$B:$B,MATCH($CF1516,subsample_country_map!$A:$A,0)),"")&lt;&gt;""),INDEX(subsample_country_map!$B:$B,MATCH($CF1516,subsample_country_map!$A:$A,0)),INDEX(lookup!$AA:$AA,MATCH($A1516,lookup!$A:$A,0)))</f>
        <v>3_AsiaPac</v>
      </c>
      <c r="AL1516" t="str">
        <f>IF(AND($CF1516&lt;&gt;"",IFERROR(INDEX(subsample_country_map!$C:$C,MATCH($CF1516,subsample_country_map!$A:$A,0)),"")&lt;&gt;""),INDEX(subsample_country_map!$C:$C,MATCH($CF1516,subsample_country_map!$A:$A,0)),INDEX(lookup!$AB:$AB,MATCH($A1516,lookup!$A:$A,0)))</f>
        <v>2_developing</v>
      </c>
      <c r="AM1516" t="str">
        <f>IF(AND($CF1516&lt;&gt;"",IFERROR(INDEX(subsample_country_map!$D:$D,MATCH($CF1516,subsample_country_map!$A:$A,0)),"")&lt;&gt;""),INDEX(subsample_country_map!$D:$D,MATCH($CF1516,subsample_country_map!$A:$A,0)),INDEX(lookup!$AC:$AC,MATCH($A1516,lookup!$A:$A,0)))</f>
        <v>2_non_western</v>
      </c>
      <c r="AN1516" t="str">
        <f>IF(AND($CF1516&lt;&gt;"",IFERROR(INDEX(subsample_country_map!$E:$E,MATCH($CF1516,subsample_country_map!$A:$A,0)),"")&lt;&gt;""),INDEX(subsample_country_map!$E:$E,MATCH($CF1516,subsample_country_map!$A:$A,0)),INDEX(lookup!$AD:$AD,MATCH($A1516,lookup!$A:$A,0)))</f>
        <v>2_civil law</v>
      </c>
      <c r="AO1516" t="str">
        <f>INDEX(lookup!$Y:$Y,MATCH($A1516,lookup!$A:$A,0))</f>
        <v>0_published</v>
      </c>
      <c r="AP1516" t="str">
        <f>INDEX(lookup!$Z:$Z,MATCH($A1516,lookup!$A:$A,0))</f>
        <v>1_VHB high</v>
      </c>
      <c r="AQ1516" t="str">
        <f>INDEX(lookup!$W:$W,MATCH($A1516,lookup!$A:$A,0))</f>
        <v>2_sust</v>
      </c>
      <c r="AS1516" t="inlineStr">
        <is>
          <t>staging</t>
        </is>
      </c>
      <c r="AT1516" t="inlineStr">
        <is>
          <t>good-CER</t>
        </is>
      </c>
      <c r="AU1516" t="inlineStr">
        <is>
          <t>cost</t>
        </is>
      </c>
      <c r="AV1516" t="inlineStr">
        <is>
          <t>-0.0460</t>
        </is>
      </c>
      <c r="BA1516" t="n">
        <v>1783</v>
      </c>
      <c r="BB1516" t="inlineStr">
        <is>
          <t>0</t>
        </is>
      </c>
      <c r="BC1516" t="inlineStr">
        <is>
          <t>other: not stated</t>
        </is>
      </c>
      <c r="BD1516" t="inlineStr">
        <is>
          <t>two-way:industry and year</t>
        </is>
      </c>
      <c r="BE1516" t="inlineStr">
        <is>
          <t>other:governmental ownership</t>
        </is>
      </c>
      <c r="BF1516" t="inlineStr">
        <is>
          <t>(3) High</t>
        </is>
      </c>
      <c r="BI1516" t="inlineStr">
        <is>
          <t>Table 5</t>
        </is>
      </c>
      <c r="BJ1516" t="inlineStr">
        <is>
          <t>Panel B, column (3) High</t>
        </is>
      </c>
      <c r="BK1516" t="inlineStr">
        <is>
          <t>7287</t>
        </is>
      </c>
      <c r="BL1516" t="inlineStr">
        <is>
          <t>DISCLOSURE -0.0460*</t>
        </is>
      </c>
      <c r="BM1516" t="inlineStr">
        <is>
          <t>DISCLOSURE</t>
        </is>
      </c>
      <c r="BN1516" t="inlineStr">
        <is>
          <t>COBB (cost of bank borrowing)</t>
        </is>
      </c>
      <c r="BO1516" t="inlineStr">
        <is>
          <t>update</t>
        </is>
      </c>
      <c r="BP1516" t="inlineStr">
        <is>
          <t>Lin et al (2025)</t>
        </is>
      </c>
      <c r="BQ1516" t="inlineStr">
        <is>
          <t>star-bound</t>
        </is>
      </c>
      <c r="BT1516" t="n">
        <v>0</v>
      </c>
      <c r="BU1516" t="inlineStr">
        <is>
          <t>staging_Lin_et_al_2025.csv</t>
        </is>
      </c>
      <c r="BW1516" t="n">
        <v>2013</v>
      </c>
      <c r="BX1516" t="n">
        <v>2021</v>
      </c>
      <c r="BY1516" t="inlineStr">
        <is>
          <t>Taiwan</t>
        </is>
      </c>
      <c r="BZ1516" t="n">
        <v>2017</v>
      </c>
      <c r="CA1516" t="n">
        <v>0.6666666666666666</v>
      </c>
      <c r="CB1516" t="n">
        <v>1</v>
      </c>
      <c r="CC1516" t="n">
        <v>1</v>
      </c>
      <c r="CD1516" t="n">
        <v>-0.04643134828449557</v>
      </c>
      <c r="CE1516" t="n">
        <v>1</v>
      </c>
    </row>
    <row r="1517">
      <c r="A1517" t="inlineStr">
        <is>
          <t>Lin et al (2025)</t>
        </is>
      </c>
      <c r="B1517" t="n">
        <v>2822</v>
      </c>
      <c r="C1517" t="n">
        <v>-0.07475428308530035</v>
      </c>
      <c r="D1517" t="n">
        <v>686</v>
      </c>
      <c r="E1517">
        <f>IF(ISNUMBER($BA1517),$BA1517,IF(AND(ISNUMBER($D1517),ISNUMBER($BW1517),ISNUMBER($BX1517)),$D1517*($BX1517-$BW1517+1),""))</f>
        <v>686.0</v>
      </c>
      <c r="H1517" t="inlineStr">
        <is>
          <t>partial</t>
        </is>
      </c>
      <c r="I1517" t="inlineStr">
        <is>
          <t>FLAG</t>
        </is>
      </c>
      <c r="J1517">
        <f>IF($BW1517&lt;&gt;"",$BW1517,"")</f>
        <v>2013.0</v>
      </c>
      <c r="K1517">
        <f>IF($BX1517&lt;&gt;"",$BX1517,"")</f>
        <v>2021.0</v>
      </c>
      <c r="L1517">
        <f>IF(AND(ISNUMBER($BW1517),ISNUMBER($BX1517)),($BW1517+$BX1517)/2,"")</f>
        <v>2017.0</v>
      </c>
      <c r="M1517">
        <f>IF($L1517&lt;&gt;"",$L1517,"")</f>
        <v>2017.0</v>
      </c>
      <c r="N1517">
        <f>IF(AND(ISNUMBER($BW1517),ISNUMBER($BX1517)),MIN(1,MAX(0,($BX1517-2016+1)/($BX1517-$BW1517+1))),"")</f>
        <v>0.6666666666666666</v>
      </c>
      <c r="O1517">
        <f>IF(AND(ISNUMBER($BW1517),ISNUMBER($BX1517)),MIN(1,MAX(0,($BX1517-2017+1)/($BX1517-$BW1517+1))),"")</f>
        <v>0.5555555555555556</v>
      </c>
      <c r="P1517">
        <f>IF(AND(ISNUMBER($BW1517),ISNUMBER($BX1517)),MIN(1,MAX(0,($BX1517-2018+1)/($BX1517-$BW1517+1))),"")</f>
        <v>0.4444444444444444</v>
      </c>
      <c r="Q1517">
        <f>IF(AND(ISNUMBER($BW1517),ISNUMBER($BX1517)),MIN(1,MAX(0,($BX1517-2019+1)/($BX1517-$BW1517+1))),"")</f>
        <v>0.3333333333333333</v>
      </c>
      <c r="R1517">
        <f>IF(AND(ISNUMBER($BW1517),ISNUMBER($BX1517)),MIN(1,MAX(0,($BX1517-2016+1)/($BX1517-$BW1517+1))),"")</f>
        <v>0.6666666666666666</v>
      </c>
      <c r="S1517">
        <f>IF($L1517&lt;&gt;"",IF($L1517&gt;=2015.5,1,0),"")</f>
        <v>1.0</v>
      </c>
      <c r="T1517">
        <f>IF($L1517&lt;&gt;"",IF($L1517&gt;=2016,1,0),"")</f>
        <v>1.0</v>
      </c>
      <c r="U1517">
        <f>IF(ISNUMBER($BX1517),IF($BX1517&gt;=2016,1,0),"")</f>
        <v>1.0</v>
      </c>
      <c r="V1517">
        <f>IF(ISNUMBER($BW1517),IF($BW1517&gt;=2016,1,0),"")</f>
        <v>0.0</v>
      </c>
      <c r="W1517" t="str">
        <f>IF(AND(ISNUMBER($BW1517),ISNUMBER($BX1517)),IF($BW1517&gt;=2016,"post-only",IF($BX1517&lt;2016,"pre-only","mixed")),"")</f>
        <v>mixed</v>
      </c>
      <c r="X1517">
        <f>IF(AND(ISNUMBER($BW1517),ISNUMBER($BX1517)),MIN(1,MAX(0,($BX1517-2017+1)/($BX1517-$BW1517+1))),"")</f>
        <v>0.5555555555555556</v>
      </c>
      <c r="Y1517">
        <f>IF(AND(ISNUMBER($BW1517),ISNUMBER($BX1517)),MIN(1,MAX(0,($BX1517-2018+1)/($BX1517-$BW1517+1))),"")</f>
        <v>0.4444444444444444</v>
      </c>
      <c r="Z1517">
        <f>IF(AND(ISNUMBER($BW1517),ISNUMBER($BX1517)),MIN(1,MAX(0,($BX1517-2019+1)/($BX1517-$BW1517+1))),"")</f>
        <v>0.3333333333333333</v>
      </c>
      <c r="AA1517">
        <f>IF(ISNUMBER($BX1517),IF($BX1517&gt;=2017,1,0),"")</f>
        <v>1.0</v>
      </c>
      <c r="AB1517">
        <f>IF(ISNUMBER($BX1517),IF($BX1517&gt;=2018,1,0),"")</f>
        <v>1.0</v>
      </c>
      <c r="AC1517">
        <f>IF(ISNUMBER($BX1517),IF($BX1517&gt;=2019,1,0),"")</f>
        <v>1.0</v>
      </c>
      <c r="AD1517">
        <f>IF($L1517&lt;&gt;"",IF($L1517&gt;2013,1,0),"")</f>
        <v>1.0</v>
      </c>
      <c r="AE1517">
        <f>IF($L1517&lt;&gt;"",1+IF($L1517&gt;2011,1,0)+IF($L1517&gt;2014,1,0),"")</f>
        <v>3.0</v>
      </c>
      <c r="AF1517" t="inlineStr">
        <is>
          <t>loan (interest rate)</t>
        </is>
      </c>
      <c r="AG1517" t="inlineStr">
        <is>
          <t>performance</t>
        </is>
      </c>
      <c r="AH1517" t="inlineStr">
        <is>
          <t>non-sensitive</t>
        </is>
      </c>
      <c r="AI1517" t="inlineStr">
        <is>
          <t>without ETS/CT</t>
        </is>
      </c>
      <c r="AJ1517" t="inlineStr">
        <is>
          <t>without ETS/CT</t>
        </is>
      </c>
      <c r="AK1517" t="str">
        <f>IF(AND($CF1517&lt;&gt;"",IFERROR(INDEX(subsample_country_map!$B:$B,MATCH($CF1517,subsample_country_map!$A:$A,0)),"")&lt;&gt;""),INDEX(subsample_country_map!$B:$B,MATCH($CF1517,subsample_country_map!$A:$A,0)),INDEX(lookup!$AA:$AA,MATCH($A1517,lookup!$A:$A,0)))</f>
        <v>3_AsiaPac</v>
      </c>
      <c r="AL1517" t="str">
        <f>IF(AND($CF1517&lt;&gt;"",IFERROR(INDEX(subsample_country_map!$C:$C,MATCH($CF1517,subsample_country_map!$A:$A,0)),"")&lt;&gt;""),INDEX(subsample_country_map!$C:$C,MATCH($CF1517,subsample_country_map!$A:$A,0)),INDEX(lookup!$AB:$AB,MATCH($A1517,lookup!$A:$A,0)))</f>
        <v>2_developing</v>
      </c>
      <c r="AM1517" t="str">
        <f>IF(AND($CF1517&lt;&gt;"",IFERROR(INDEX(subsample_country_map!$D:$D,MATCH($CF1517,subsample_country_map!$A:$A,0)),"")&lt;&gt;""),INDEX(subsample_country_map!$D:$D,MATCH($CF1517,subsample_country_map!$A:$A,0)),INDEX(lookup!$AC:$AC,MATCH($A1517,lookup!$A:$A,0)))</f>
        <v>2_non_western</v>
      </c>
      <c r="AN1517" t="str">
        <f>IF(AND($CF1517&lt;&gt;"",IFERROR(INDEX(subsample_country_map!$E:$E,MATCH($CF1517,subsample_country_map!$A:$A,0)),"")&lt;&gt;""),INDEX(subsample_country_map!$E:$E,MATCH($CF1517,subsample_country_map!$A:$A,0)),INDEX(lookup!$AD:$AD,MATCH($A1517,lookup!$A:$A,0)))</f>
        <v>2_civil law</v>
      </c>
      <c r="AO1517" t="str">
        <f>INDEX(lookup!$Y:$Y,MATCH($A1517,lookup!$A:$A,0))</f>
        <v>0_published</v>
      </c>
      <c r="AP1517" t="str">
        <f>INDEX(lookup!$Z:$Z,MATCH($A1517,lookup!$A:$A,0))</f>
        <v>1_VHB high</v>
      </c>
      <c r="AQ1517" t="str">
        <f>INDEX(lookup!$W:$W,MATCH($A1517,lookup!$A:$A,0))</f>
        <v>2_sust</v>
      </c>
      <c r="AS1517" t="inlineStr">
        <is>
          <t>staging</t>
        </is>
      </c>
      <c r="AT1517" t="inlineStr">
        <is>
          <t>bad-CER</t>
        </is>
      </c>
      <c r="AU1517" t="inlineStr">
        <is>
          <t>cost</t>
        </is>
      </c>
      <c r="AV1517" t="inlineStr">
        <is>
          <t>0.0059</t>
        </is>
      </c>
      <c r="BA1517" t="n">
        <v>686</v>
      </c>
      <c r="BB1517" t="inlineStr">
        <is>
          <t>0</t>
        </is>
      </c>
      <c r="BC1517" t="inlineStr">
        <is>
          <t>other: not stated</t>
        </is>
      </c>
      <c r="BD1517" t="inlineStr">
        <is>
          <t>two-way:industry and year</t>
        </is>
      </c>
      <c r="BE1517" t="inlineStr">
        <is>
          <t>other:governmental ownership</t>
        </is>
      </c>
      <c r="BF1517" t="inlineStr">
        <is>
          <t>(4) Low</t>
        </is>
      </c>
      <c r="BI1517" t="inlineStr">
        <is>
          <t>Table 5</t>
        </is>
      </c>
      <c r="BJ1517" t="inlineStr">
        <is>
          <t>Panel B, column (4) Low</t>
        </is>
      </c>
      <c r="BK1517" t="inlineStr">
        <is>
          <t>7287</t>
        </is>
      </c>
      <c r="BL1517" t="inlineStr">
        <is>
          <t>DCO2 0.0059*</t>
        </is>
      </c>
      <c r="BM1517" t="inlineStr">
        <is>
          <t>DCO2</t>
        </is>
      </c>
      <c r="BN1517" t="inlineStr">
        <is>
          <t>COBB (cost of bank borrowing)</t>
        </is>
      </c>
      <c r="BO1517" t="inlineStr">
        <is>
          <t>update</t>
        </is>
      </c>
      <c r="BP1517" t="inlineStr">
        <is>
          <t>Lin et al (2025)</t>
        </is>
      </c>
      <c r="BQ1517" t="inlineStr">
        <is>
          <t>star-bound</t>
        </is>
      </c>
      <c r="BT1517" t="n">
        <v>0</v>
      </c>
      <c r="BU1517" t="inlineStr">
        <is>
          <t>staging_Lin_et_al_2025.csv</t>
        </is>
      </c>
      <c r="BW1517" t="n">
        <v>2013</v>
      </c>
      <c r="BX1517" t="n">
        <v>2021</v>
      </c>
      <c r="BY1517" t="inlineStr">
        <is>
          <t>Taiwan</t>
        </is>
      </c>
      <c r="BZ1517" t="n">
        <v>2017</v>
      </c>
      <c r="CA1517" t="n">
        <v>0.6666666666666666</v>
      </c>
      <c r="CB1517" t="n">
        <v>1</v>
      </c>
      <c r="CC1517" t="n">
        <v>1</v>
      </c>
      <c r="CD1517" t="n">
        <v>-0.07489399920822966</v>
      </c>
      <c r="CE1517" t="n">
        <v>1</v>
      </c>
    </row>
    <row r="1518">
      <c r="A1518" t="inlineStr">
        <is>
          <t>Lin et al (2025)</t>
        </is>
      </c>
      <c r="B1518" t="n">
        <v>2823</v>
      </c>
      <c r="C1518" t="n">
        <v>-0.0470891981787473</v>
      </c>
      <c r="D1518" t="n">
        <v>1731</v>
      </c>
      <c r="E1518">
        <f>IF(ISNUMBER($BA1518),$BA1518,IF(AND(ISNUMBER($D1518),ISNUMBER($BW1518),ISNUMBER($BX1518)),$D1518*($BX1518-$BW1518+1),""))</f>
        <v>1731.0</v>
      </c>
      <c r="H1518" t="inlineStr">
        <is>
          <t>partial</t>
        </is>
      </c>
      <c r="I1518" t="inlineStr">
        <is>
          <t>FLAG</t>
        </is>
      </c>
      <c r="J1518">
        <f>IF($BW1518&lt;&gt;"",$BW1518,"")</f>
        <v>2013.0</v>
      </c>
      <c r="K1518">
        <f>IF($BX1518&lt;&gt;"",$BX1518,"")</f>
        <v>2021.0</v>
      </c>
      <c r="L1518">
        <f>IF(AND(ISNUMBER($BW1518),ISNUMBER($BX1518)),($BW1518+$BX1518)/2,"")</f>
        <v>2017.0</v>
      </c>
      <c r="M1518">
        <f>IF($L1518&lt;&gt;"",$L1518,"")</f>
        <v>2017.0</v>
      </c>
      <c r="N1518">
        <f>IF(AND(ISNUMBER($BW1518),ISNUMBER($BX1518)),MIN(1,MAX(0,($BX1518-2016+1)/($BX1518-$BW1518+1))),"")</f>
        <v>0.6666666666666666</v>
      </c>
      <c r="O1518">
        <f>IF(AND(ISNUMBER($BW1518),ISNUMBER($BX1518)),MIN(1,MAX(0,($BX1518-2017+1)/($BX1518-$BW1518+1))),"")</f>
        <v>0.5555555555555556</v>
      </c>
      <c r="P1518">
        <f>IF(AND(ISNUMBER($BW1518),ISNUMBER($BX1518)),MIN(1,MAX(0,($BX1518-2018+1)/($BX1518-$BW1518+1))),"")</f>
        <v>0.4444444444444444</v>
      </c>
      <c r="Q1518">
        <f>IF(AND(ISNUMBER($BW1518),ISNUMBER($BX1518)),MIN(1,MAX(0,($BX1518-2019+1)/($BX1518-$BW1518+1))),"")</f>
        <v>0.3333333333333333</v>
      </c>
      <c r="R1518">
        <f>IF(AND(ISNUMBER($BW1518),ISNUMBER($BX1518)),MIN(1,MAX(0,($BX1518-2016+1)/($BX1518-$BW1518+1))),"")</f>
        <v>0.6666666666666666</v>
      </c>
      <c r="S1518">
        <f>IF($L1518&lt;&gt;"",IF($L1518&gt;=2015.5,1,0),"")</f>
        <v>1.0</v>
      </c>
      <c r="T1518">
        <f>IF($L1518&lt;&gt;"",IF($L1518&gt;=2016,1,0),"")</f>
        <v>1.0</v>
      </c>
      <c r="U1518">
        <f>IF(ISNUMBER($BX1518),IF($BX1518&gt;=2016,1,0),"")</f>
        <v>1.0</v>
      </c>
      <c r="V1518">
        <f>IF(ISNUMBER($BW1518),IF($BW1518&gt;=2016,1,0),"")</f>
        <v>0.0</v>
      </c>
      <c r="W1518" t="str">
        <f>IF(AND(ISNUMBER($BW1518),ISNUMBER($BX1518)),IF($BW1518&gt;=2016,"post-only",IF($BX1518&lt;2016,"pre-only","mixed")),"")</f>
        <v>mixed</v>
      </c>
      <c r="X1518">
        <f>IF(AND(ISNUMBER($BW1518),ISNUMBER($BX1518)),MIN(1,MAX(0,($BX1518-2017+1)/($BX1518-$BW1518+1))),"")</f>
        <v>0.5555555555555556</v>
      </c>
      <c r="Y1518">
        <f>IF(AND(ISNUMBER($BW1518),ISNUMBER($BX1518)),MIN(1,MAX(0,($BX1518-2018+1)/($BX1518-$BW1518+1))),"")</f>
        <v>0.4444444444444444</v>
      </c>
      <c r="Z1518">
        <f>IF(AND(ISNUMBER($BW1518),ISNUMBER($BX1518)),MIN(1,MAX(0,($BX1518-2019+1)/($BX1518-$BW1518+1))),"")</f>
        <v>0.3333333333333333</v>
      </c>
      <c r="AA1518">
        <f>IF(ISNUMBER($BX1518),IF($BX1518&gt;=2017,1,0),"")</f>
        <v>1.0</v>
      </c>
      <c r="AB1518">
        <f>IF(ISNUMBER($BX1518),IF($BX1518&gt;=2018,1,0),"")</f>
        <v>1.0</v>
      </c>
      <c r="AC1518">
        <f>IF(ISNUMBER($BX1518),IF($BX1518&gt;=2019,1,0),"")</f>
        <v>1.0</v>
      </c>
      <c r="AD1518">
        <f>IF($L1518&lt;&gt;"",IF($L1518&gt;2013,1,0),"")</f>
        <v>1.0</v>
      </c>
      <c r="AE1518">
        <f>IF($L1518&lt;&gt;"",1+IF($L1518&gt;2011,1,0)+IF($L1518&gt;2014,1,0),"")</f>
        <v>3.0</v>
      </c>
      <c r="AF1518" t="inlineStr">
        <is>
          <t>loan (interest rate)</t>
        </is>
      </c>
      <c r="AG1518" t="inlineStr">
        <is>
          <t>performance</t>
        </is>
      </c>
      <c r="AH1518" t="inlineStr">
        <is>
          <t>non-sensitive</t>
        </is>
      </c>
      <c r="AI1518" t="inlineStr">
        <is>
          <t>without ETS/CT</t>
        </is>
      </c>
      <c r="AJ1518" t="inlineStr">
        <is>
          <t>without ETS/CT</t>
        </is>
      </c>
      <c r="AK1518" t="str">
        <f>IF(AND($CF1518&lt;&gt;"",IFERROR(INDEX(subsample_country_map!$B:$B,MATCH($CF1518,subsample_country_map!$A:$A,0)),"")&lt;&gt;""),INDEX(subsample_country_map!$B:$B,MATCH($CF1518,subsample_country_map!$A:$A,0)),INDEX(lookup!$AA:$AA,MATCH($A1518,lookup!$A:$A,0)))</f>
        <v>3_AsiaPac</v>
      </c>
      <c r="AL1518" t="str">
        <f>IF(AND($CF1518&lt;&gt;"",IFERROR(INDEX(subsample_country_map!$C:$C,MATCH($CF1518,subsample_country_map!$A:$A,0)),"")&lt;&gt;""),INDEX(subsample_country_map!$C:$C,MATCH($CF1518,subsample_country_map!$A:$A,0)),INDEX(lookup!$AB:$AB,MATCH($A1518,lookup!$A:$A,0)))</f>
        <v>2_developing</v>
      </c>
      <c r="AM1518" t="str">
        <f>IF(AND($CF1518&lt;&gt;"",IFERROR(INDEX(subsample_country_map!$D:$D,MATCH($CF1518,subsample_country_map!$A:$A,0)),"")&lt;&gt;""),INDEX(subsample_country_map!$D:$D,MATCH($CF1518,subsample_country_map!$A:$A,0)),INDEX(lookup!$AC:$AC,MATCH($A1518,lookup!$A:$A,0)))</f>
        <v>2_non_western</v>
      </c>
      <c r="AN1518" t="str">
        <f>IF(AND($CF1518&lt;&gt;"",IFERROR(INDEX(subsample_country_map!$E:$E,MATCH($CF1518,subsample_country_map!$A:$A,0)),"")&lt;&gt;""),INDEX(subsample_country_map!$E:$E,MATCH($CF1518,subsample_country_map!$A:$A,0)),INDEX(lookup!$AD:$AD,MATCH($A1518,lookup!$A:$A,0)))</f>
        <v>2_civil law</v>
      </c>
      <c r="AO1518" t="str">
        <f>INDEX(lookup!$Y:$Y,MATCH($A1518,lookup!$A:$A,0))</f>
        <v>0_published</v>
      </c>
      <c r="AP1518" t="str">
        <f>INDEX(lookup!$Z:$Z,MATCH($A1518,lookup!$A:$A,0))</f>
        <v>1_VHB high</v>
      </c>
      <c r="AQ1518" t="str">
        <f>INDEX(lookup!$W:$W,MATCH($A1518,lookup!$A:$A,0))</f>
        <v>2_sust</v>
      </c>
      <c r="AS1518" t="inlineStr">
        <is>
          <t>staging</t>
        </is>
      </c>
      <c r="AT1518" t="inlineStr">
        <is>
          <t>bad-CER</t>
        </is>
      </c>
      <c r="AU1518" t="inlineStr">
        <is>
          <t>cost</t>
        </is>
      </c>
      <c r="AV1518" t="inlineStr">
        <is>
          <t>0.0020</t>
        </is>
      </c>
      <c r="BA1518" t="n">
        <v>1731</v>
      </c>
      <c r="BB1518" t="inlineStr">
        <is>
          <t>0</t>
        </is>
      </c>
      <c r="BC1518" t="inlineStr">
        <is>
          <t>other: not stated</t>
        </is>
      </c>
      <c r="BD1518" t="inlineStr">
        <is>
          <t>two-way:industry and year</t>
        </is>
      </c>
      <c r="BE1518" t="inlineStr">
        <is>
          <t>other:governmental ownership</t>
        </is>
      </c>
      <c r="BF1518" t="inlineStr">
        <is>
          <t>(5) Medium</t>
        </is>
      </c>
      <c r="BI1518" t="inlineStr">
        <is>
          <t>Table 5</t>
        </is>
      </c>
      <c r="BJ1518" t="inlineStr">
        <is>
          <t>Panel B, column (5) Medium</t>
        </is>
      </c>
      <c r="BK1518" t="inlineStr">
        <is>
          <t>7287</t>
        </is>
      </c>
      <c r="BL1518" t="inlineStr">
        <is>
          <t>DCO2 0.0020*</t>
        </is>
      </c>
      <c r="BM1518" t="inlineStr">
        <is>
          <t>DCO2</t>
        </is>
      </c>
      <c r="BN1518" t="inlineStr">
        <is>
          <t>COBB (cost of bank borrowing)</t>
        </is>
      </c>
      <c r="BO1518" t="inlineStr">
        <is>
          <t>update</t>
        </is>
      </c>
      <c r="BP1518" t="inlineStr">
        <is>
          <t>Lin et al (2025)</t>
        </is>
      </c>
      <c r="BQ1518" t="inlineStr">
        <is>
          <t>star-bound</t>
        </is>
      </c>
      <c r="BT1518" t="n">
        <v>0</v>
      </c>
      <c r="BU1518" t="inlineStr">
        <is>
          <t>staging_Lin_et_al_2025.csv</t>
        </is>
      </c>
      <c r="BW1518" t="n">
        <v>2013</v>
      </c>
      <c r="BX1518" t="n">
        <v>2021</v>
      </c>
      <c r="BY1518" t="inlineStr">
        <is>
          <t>Taiwan</t>
        </is>
      </c>
      <c r="BZ1518" t="n">
        <v>2017</v>
      </c>
      <c r="CA1518" t="n">
        <v>0.6666666666666666</v>
      </c>
      <c r="CB1518" t="n">
        <v>1</v>
      </c>
      <c r="CC1518" t="n">
        <v>1</v>
      </c>
      <c r="CD1518" t="n">
        <v>-0.04712404963775791</v>
      </c>
      <c r="CE1518" t="n">
        <v>1</v>
      </c>
    </row>
    <row r="1519">
      <c r="A1519" t="inlineStr">
        <is>
          <t>Lin et al (2025)</t>
        </is>
      </c>
      <c r="B1519" t="n">
        <v>2824</v>
      </c>
      <c r="D1519" t="n">
        <v>899</v>
      </c>
      <c r="E1519">
        <f>IF(ISNUMBER($BA1519),$BA1519,IF(AND(ISNUMBER($D1519),ISNUMBER($BW1519),ISNUMBER($BX1519)),$D1519*($BX1519-$BW1519+1),""))</f>
        <v>899.0</v>
      </c>
      <c r="H1519" t="inlineStr">
        <is>
          <t>partial</t>
        </is>
      </c>
      <c r="I1519" t="inlineStr">
        <is>
          <t>FLAG</t>
        </is>
      </c>
      <c r="J1519">
        <f>IF($BW1519&lt;&gt;"",$BW1519,"")</f>
        <v>2013.0</v>
      </c>
      <c r="K1519">
        <f>IF($BX1519&lt;&gt;"",$BX1519,"")</f>
        <v>2021.0</v>
      </c>
      <c r="L1519">
        <f>IF(AND(ISNUMBER($BW1519),ISNUMBER($BX1519)),($BW1519+$BX1519)/2,"")</f>
        <v>2017.0</v>
      </c>
      <c r="M1519">
        <f>IF($L1519&lt;&gt;"",$L1519,"")</f>
        <v>2017.0</v>
      </c>
      <c r="N1519">
        <f>IF(AND(ISNUMBER($BW1519),ISNUMBER($BX1519)),MIN(1,MAX(0,($BX1519-2016+1)/($BX1519-$BW1519+1))),"")</f>
        <v>0.6666666666666666</v>
      </c>
      <c r="O1519">
        <f>IF(AND(ISNUMBER($BW1519),ISNUMBER($BX1519)),MIN(1,MAX(0,($BX1519-2017+1)/($BX1519-$BW1519+1))),"")</f>
        <v>0.5555555555555556</v>
      </c>
      <c r="P1519">
        <f>IF(AND(ISNUMBER($BW1519),ISNUMBER($BX1519)),MIN(1,MAX(0,($BX1519-2018+1)/($BX1519-$BW1519+1))),"")</f>
        <v>0.4444444444444444</v>
      </c>
      <c r="Q1519">
        <f>IF(AND(ISNUMBER($BW1519),ISNUMBER($BX1519)),MIN(1,MAX(0,($BX1519-2019+1)/($BX1519-$BW1519+1))),"")</f>
        <v>0.3333333333333333</v>
      </c>
      <c r="R1519">
        <f>IF(AND(ISNUMBER($BW1519),ISNUMBER($BX1519)),MIN(1,MAX(0,($BX1519-2016+1)/($BX1519-$BW1519+1))),"")</f>
        <v>0.6666666666666666</v>
      </c>
      <c r="S1519">
        <f>IF($L1519&lt;&gt;"",IF($L1519&gt;=2015.5,1,0),"")</f>
        <v>1.0</v>
      </c>
      <c r="T1519">
        <f>IF($L1519&lt;&gt;"",IF($L1519&gt;=2016,1,0),"")</f>
        <v>1.0</v>
      </c>
      <c r="U1519">
        <f>IF(ISNUMBER($BX1519),IF($BX1519&gt;=2016,1,0),"")</f>
        <v>1.0</v>
      </c>
      <c r="V1519">
        <f>IF(ISNUMBER($BW1519),IF($BW1519&gt;=2016,1,0),"")</f>
        <v>0.0</v>
      </c>
      <c r="W1519" t="str">
        <f>IF(AND(ISNUMBER($BW1519),ISNUMBER($BX1519)),IF($BW1519&gt;=2016,"post-only",IF($BX1519&lt;2016,"pre-only","mixed")),"")</f>
        <v>mixed</v>
      </c>
      <c r="X1519">
        <f>IF(AND(ISNUMBER($BW1519),ISNUMBER($BX1519)),MIN(1,MAX(0,($BX1519-2017+1)/($BX1519-$BW1519+1))),"")</f>
        <v>0.5555555555555556</v>
      </c>
      <c r="Y1519">
        <f>IF(AND(ISNUMBER($BW1519),ISNUMBER($BX1519)),MIN(1,MAX(0,($BX1519-2018+1)/($BX1519-$BW1519+1))),"")</f>
        <v>0.4444444444444444</v>
      </c>
      <c r="Z1519">
        <f>IF(AND(ISNUMBER($BW1519),ISNUMBER($BX1519)),MIN(1,MAX(0,($BX1519-2019+1)/($BX1519-$BW1519+1))),"")</f>
        <v>0.3333333333333333</v>
      </c>
      <c r="AA1519">
        <f>IF(ISNUMBER($BX1519),IF($BX1519&gt;=2017,1,0),"")</f>
        <v>1.0</v>
      </c>
      <c r="AB1519">
        <f>IF(ISNUMBER($BX1519),IF($BX1519&gt;=2018,1,0),"")</f>
        <v>1.0</v>
      </c>
      <c r="AC1519">
        <f>IF(ISNUMBER($BX1519),IF($BX1519&gt;=2019,1,0),"")</f>
        <v>1.0</v>
      </c>
      <c r="AD1519">
        <f>IF($L1519&lt;&gt;"",IF($L1519&gt;2013,1,0),"")</f>
        <v>1.0</v>
      </c>
      <c r="AE1519">
        <f>IF($L1519&lt;&gt;"",1+IF($L1519&gt;2011,1,0)+IF($L1519&gt;2014,1,0),"")</f>
        <v>3.0</v>
      </c>
      <c r="AF1519" t="inlineStr">
        <is>
          <t>loan (interest rate)</t>
        </is>
      </c>
      <c r="AG1519" t="inlineStr">
        <is>
          <t>performance</t>
        </is>
      </c>
      <c r="AH1519" t="inlineStr">
        <is>
          <t>non-sensitive</t>
        </is>
      </c>
      <c r="AI1519" t="inlineStr">
        <is>
          <t>without ETS/CT</t>
        </is>
      </c>
      <c r="AJ1519" t="inlineStr">
        <is>
          <t>without ETS/CT</t>
        </is>
      </c>
      <c r="AK1519" t="str">
        <f>IF(AND($CF1519&lt;&gt;"",IFERROR(INDEX(subsample_country_map!$B:$B,MATCH($CF1519,subsample_country_map!$A:$A,0)),"")&lt;&gt;""),INDEX(subsample_country_map!$B:$B,MATCH($CF1519,subsample_country_map!$A:$A,0)),INDEX(lookup!$AA:$AA,MATCH($A1519,lookup!$A:$A,0)))</f>
        <v>3_AsiaPac</v>
      </c>
      <c r="AL1519" t="str">
        <f>IF(AND($CF1519&lt;&gt;"",IFERROR(INDEX(subsample_country_map!$C:$C,MATCH($CF1519,subsample_country_map!$A:$A,0)),"")&lt;&gt;""),INDEX(subsample_country_map!$C:$C,MATCH($CF1519,subsample_country_map!$A:$A,0)),INDEX(lookup!$AB:$AB,MATCH($A1519,lookup!$A:$A,0)))</f>
        <v>2_developing</v>
      </c>
      <c r="AM1519" t="str">
        <f>IF(AND($CF1519&lt;&gt;"",IFERROR(INDEX(subsample_country_map!$D:$D,MATCH($CF1519,subsample_country_map!$A:$A,0)),"")&lt;&gt;""),INDEX(subsample_country_map!$D:$D,MATCH($CF1519,subsample_country_map!$A:$A,0)),INDEX(lookup!$AC:$AC,MATCH($A1519,lookup!$A:$A,0)))</f>
        <v>2_non_western</v>
      </c>
      <c r="AN1519" t="str">
        <f>IF(AND($CF1519&lt;&gt;"",IFERROR(INDEX(subsample_country_map!$E:$E,MATCH($CF1519,subsample_country_map!$A:$A,0)),"")&lt;&gt;""),INDEX(subsample_country_map!$E:$E,MATCH($CF1519,subsample_country_map!$A:$A,0)),INDEX(lookup!$AD:$AD,MATCH($A1519,lookup!$A:$A,0)))</f>
        <v>2_civil law</v>
      </c>
      <c r="AO1519" t="str">
        <f>INDEX(lookup!$Y:$Y,MATCH($A1519,lookup!$A:$A,0))</f>
        <v>0_published</v>
      </c>
      <c r="AP1519" t="str">
        <f>INDEX(lookup!$Z:$Z,MATCH($A1519,lookup!$A:$A,0))</f>
        <v>1_VHB high</v>
      </c>
      <c r="AQ1519" t="str">
        <f>INDEX(lookup!$W:$W,MATCH($A1519,lookup!$A:$A,0))</f>
        <v>2_sust</v>
      </c>
      <c r="AS1519" t="inlineStr">
        <is>
          <t>staging</t>
        </is>
      </c>
      <c r="AT1519" t="inlineStr">
        <is>
          <t>bad-CER</t>
        </is>
      </c>
      <c r="AU1519" t="inlineStr">
        <is>
          <t>cost</t>
        </is>
      </c>
      <c r="AV1519" t="inlineStr">
        <is>
          <t>0.0010</t>
        </is>
      </c>
      <c r="BA1519" t="n">
        <v>899</v>
      </c>
      <c r="BB1519" t="inlineStr">
        <is>
          <t>0</t>
        </is>
      </c>
      <c r="BC1519" t="inlineStr">
        <is>
          <t>other: not stated</t>
        </is>
      </c>
      <c r="BD1519" t="inlineStr">
        <is>
          <t>two-way:industry and year</t>
        </is>
      </c>
      <c r="BE1519" t="inlineStr">
        <is>
          <t>other:governmental ownership</t>
        </is>
      </c>
      <c r="BF1519" t="inlineStr">
        <is>
          <t>(6) High</t>
        </is>
      </c>
      <c r="BI1519" t="inlineStr">
        <is>
          <t>Table 5</t>
        </is>
      </c>
      <c r="BJ1519" t="inlineStr">
        <is>
          <t>Panel B, column (6) High</t>
        </is>
      </c>
      <c r="BK1519" t="inlineStr">
        <is>
          <t>7287</t>
        </is>
      </c>
      <c r="BL1519" t="inlineStr">
        <is>
          <t>DCO2 0.0010 (no significance stars)</t>
        </is>
      </c>
      <c r="BM1519" t="inlineStr">
        <is>
          <t>DCO2</t>
        </is>
      </c>
      <c r="BN1519" t="inlineStr">
        <is>
          <t>COBB (cost of bank borrowing)</t>
        </is>
      </c>
      <c r="BO1519" t="inlineStr">
        <is>
          <t>update</t>
        </is>
      </c>
      <c r="BP1519" t="inlineStr">
        <is>
          <t>Lin et al (2025)</t>
        </is>
      </c>
      <c r="BQ1519" t="inlineStr">
        <is>
          <t>non-convertible</t>
        </is>
      </c>
      <c r="BT1519" t="n">
        <v>0</v>
      </c>
      <c r="BU1519" t="inlineStr">
        <is>
          <t>staging_Lin_et_al_2025.csv</t>
        </is>
      </c>
      <c r="BW1519" t="n">
        <v>2013</v>
      </c>
      <c r="BX1519" t="n">
        <v>2021</v>
      </c>
      <c r="BY1519" t="inlineStr">
        <is>
          <t>Taiwan</t>
        </is>
      </c>
      <c r="BZ1519" t="n">
        <v>2017</v>
      </c>
      <c r="CA1519" t="n">
        <v>0.6666666666666666</v>
      </c>
      <c r="CB1519" t="n">
        <v>1</v>
      </c>
      <c r="CC1519" t="n">
        <v>1</v>
      </c>
      <c r="CE1519" t="n">
        <v>0</v>
      </c>
    </row>
    <row r="1520">
      <c r="A1520" t="inlineStr">
        <is>
          <t>Lin et al (2025)</t>
        </is>
      </c>
      <c r="B1520" t="n">
        <v>2825</v>
      </c>
      <c r="D1520" t="n">
        <v>686</v>
      </c>
      <c r="E1520">
        <f>IF(ISNUMBER($BA1520),$BA1520,IF(AND(ISNUMBER($D1520),ISNUMBER($BW1520),ISNUMBER($BX1520)),$D1520*($BX1520-$BW1520+1),""))</f>
        <v>686.0</v>
      </c>
      <c r="H1520" t="inlineStr">
        <is>
          <t>partial</t>
        </is>
      </c>
      <c r="I1520" t="inlineStr">
        <is>
          <t>FLAG</t>
        </is>
      </c>
      <c r="J1520">
        <f>IF($BW1520&lt;&gt;"",$BW1520,"")</f>
        <v>2013.0</v>
      </c>
      <c r="K1520">
        <f>IF($BX1520&lt;&gt;"",$BX1520,"")</f>
        <v>2021.0</v>
      </c>
      <c r="L1520">
        <f>IF(AND(ISNUMBER($BW1520),ISNUMBER($BX1520)),($BW1520+$BX1520)/2,"")</f>
        <v>2017.0</v>
      </c>
      <c r="M1520">
        <f>IF($L1520&lt;&gt;"",$L1520,"")</f>
        <v>2017.0</v>
      </c>
      <c r="N1520">
        <f>IF(AND(ISNUMBER($BW1520),ISNUMBER($BX1520)),MIN(1,MAX(0,($BX1520-2016+1)/($BX1520-$BW1520+1))),"")</f>
        <v>0.6666666666666666</v>
      </c>
      <c r="O1520">
        <f>IF(AND(ISNUMBER($BW1520),ISNUMBER($BX1520)),MIN(1,MAX(0,($BX1520-2017+1)/($BX1520-$BW1520+1))),"")</f>
        <v>0.5555555555555556</v>
      </c>
      <c r="P1520">
        <f>IF(AND(ISNUMBER($BW1520),ISNUMBER($BX1520)),MIN(1,MAX(0,($BX1520-2018+1)/($BX1520-$BW1520+1))),"")</f>
        <v>0.4444444444444444</v>
      </c>
      <c r="Q1520">
        <f>IF(AND(ISNUMBER($BW1520),ISNUMBER($BX1520)),MIN(1,MAX(0,($BX1520-2019+1)/($BX1520-$BW1520+1))),"")</f>
        <v>0.3333333333333333</v>
      </c>
      <c r="R1520">
        <f>IF(AND(ISNUMBER($BW1520),ISNUMBER($BX1520)),MIN(1,MAX(0,($BX1520-2016+1)/($BX1520-$BW1520+1))),"")</f>
        <v>0.6666666666666666</v>
      </c>
      <c r="S1520">
        <f>IF($L1520&lt;&gt;"",IF($L1520&gt;=2015.5,1,0),"")</f>
        <v>1.0</v>
      </c>
      <c r="T1520">
        <f>IF($L1520&lt;&gt;"",IF($L1520&gt;=2016,1,0),"")</f>
        <v>1.0</v>
      </c>
      <c r="U1520">
        <f>IF(ISNUMBER($BX1520),IF($BX1520&gt;=2016,1,0),"")</f>
        <v>1.0</v>
      </c>
      <c r="V1520">
        <f>IF(ISNUMBER($BW1520),IF($BW1520&gt;=2016,1,0),"")</f>
        <v>0.0</v>
      </c>
      <c r="W1520" t="str">
        <f>IF(AND(ISNUMBER($BW1520),ISNUMBER($BX1520)),IF($BW1520&gt;=2016,"post-only",IF($BX1520&lt;2016,"pre-only","mixed")),"")</f>
        <v>mixed</v>
      </c>
      <c r="X1520">
        <f>IF(AND(ISNUMBER($BW1520),ISNUMBER($BX1520)),MIN(1,MAX(0,($BX1520-2017+1)/($BX1520-$BW1520+1))),"")</f>
        <v>0.5555555555555556</v>
      </c>
      <c r="Y1520">
        <f>IF(AND(ISNUMBER($BW1520),ISNUMBER($BX1520)),MIN(1,MAX(0,($BX1520-2018+1)/($BX1520-$BW1520+1))),"")</f>
        <v>0.4444444444444444</v>
      </c>
      <c r="Z1520">
        <f>IF(AND(ISNUMBER($BW1520),ISNUMBER($BX1520)),MIN(1,MAX(0,($BX1520-2019+1)/($BX1520-$BW1520+1))),"")</f>
        <v>0.3333333333333333</v>
      </c>
      <c r="AA1520">
        <f>IF(ISNUMBER($BX1520),IF($BX1520&gt;=2017,1,0),"")</f>
        <v>1.0</v>
      </c>
      <c r="AB1520">
        <f>IF(ISNUMBER($BX1520),IF($BX1520&gt;=2018,1,0),"")</f>
        <v>1.0</v>
      </c>
      <c r="AC1520">
        <f>IF(ISNUMBER($BX1520),IF($BX1520&gt;=2019,1,0),"")</f>
        <v>1.0</v>
      </c>
      <c r="AD1520">
        <f>IF($L1520&lt;&gt;"",IF($L1520&gt;2013,1,0),"")</f>
        <v>1.0</v>
      </c>
      <c r="AE1520">
        <f>IF($L1520&lt;&gt;"",1+IF($L1520&gt;2011,1,0)+IF($L1520&gt;2014,1,0),"")</f>
        <v>3.0</v>
      </c>
      <c r="AF1520" t="inlineStr">
        <is>
          <t>loan (interest rate)</t>
        </is>
      </c>
      <c r="AG1520" t="inlineStr">
        <is>
          <t>performance</t>
        </is>
      </c>
      <c r="AH1520" t="inlineStr">
        <is>
          <t>non-sensitive</t>
        </is>
      </c>
      <c r="AI1520" t="inlineStr">
        <is>
          <t>without ETS/CT</t>
        </is>
      </c>
      <c r="AJ1520" t="inlineStr">
        <is>
          <t>without ETS/CT</t>
        </is>
      </c>
      <c r="AK1520" t="str">
        <f>IF(AND($CF1520&lt;&gt;"",IFERROR(INDEX(subsample_country_map!$B:$B,MATCH($CF1520,subsample_country_map!$A:$A,0)),"")&lt;&gt;""),INDEX(subsample_country_map!$B:$B,MATCH($CF1520,subsample_country_map!$A:$A,0)),INDEX(lookup!$AA:$AA,MATCH($A1520,lookup!$A:$A,0)))</f>
        <v>3_AsiaPac</v>
      </c>
      <c r="AL1520" t="str">
        <f>IF(AND($CF1520&lt;&gt;"",IFERROR(INDEX(subsample_country_map!$C:$C,MATCH($CF1520,subsample_country_map!$A:$A,0)),"")&lt;&gt;""),INDEX(subsample_country_map!$C:$C,MATCH($CF1520,subsample_country_map!$A:$A,0)),INDEX(lookup!$AB:$AB,MATCH($A1520,lookup!$A:$A,0)))</f>
        <v>2_developing</v>
      </c>
      <c r="AM1520" t="str">
        <f>IF(AND($CF1520&lt;&gt;"",IFERROR(INDEX(subsample_country_map!$D:$D,MATCH($CF1520,subsample_country_map!$A:$A,0)),"")&lt;&gt;""),INDEX(subsample_country_map!$D:$D,MATCH($CF1520,subsample_country_map!$A:$A,0)),INDEX(lookup!$AC:$AC,MATCH($A1520,lookup!$A:$A,0)))</f>
        <v>2_non_western</v>
      </c>
      <c r="AN1520" t="str">
        <f>IF(AND($CF1520&lt;&gt;"",IFERROR(INDEX(subsample_country_map!$E:$E,MATCH($CF1520,subsample_country_map!$A:$A,0)),"")&lt;&gt;""),INDEX(subsample_country_map!$E:$E,MATCH($CF1520,subsample_country_map!$A:$A,0)),INDEX(lookup!$AD:$AD,MATCH($A1520,lookup!$A:$A,0)))</f>
        <v>2_civil law</v>
      </c>
      <c r="AO1520" t="str">
        <f>INDEX(lookup!$Y:$Y,MATCH($A1520,lookup!$A:$A,0))</f>
        <v>0_published</v>
      </c>
      <c r="AP1520" t="str">
        <f>INDEX(lookup!$Z:$Z,MATCH($A1520,lookup!$A:$A,0))</f>
        <v>1_VHB high</v>
      </c>
      <c r="AQ1520" t="str">
        <f>INDEX(lookup!$W:$W,MATCH($A1520,lookup!$A:$A,0))</f>
        <v>2_sust</v>
      </c>
      <c r="AS1520" t="inlineStr">
        <is>
          <t>staging</t>
        </is>
      </c>
      <c r="AT1520" t="inlineStr">
        <is>
          <t>bad-CER</t>
        </is>
      </c>
      <c r="AU1520" t="inlineStr">
        <is>
          <t>cost</t>
        </is>
      </c>
      <c r="AV1520" t="inlineStr">
        <is>
          <t>0.0024</t>
        </is>
      </c>
      <c r="BA1520" t="n">
        <v>686</v>
      </c>
      <c r="BB1520" t="inlineStr">
        <is>
          <t>0</t>
        </is>
      </c>
      <c r="BC1520" t="inlineStr">
        <is>
          <t>other: not stated</t>
        </is>
      </c>
      <c r="BD1520" t="inlineStr">
        <is>
          <t>two-way:industry and year</t>
        </is>
      </c>
      <c r="BE1520" t="inlineStr">
        <is>
          <t>other:governmental ownership</t>
        </is>
      </c>
      <c r="BF1520" t="inlineStr">
        <is>
          <t>(7) Low</t>
        </is>
      </c>
      <c r="BI1520" t="inlineStr">
        <is>
          <t>Table 5</t>
        </is>
      </c>
      <c r="BJ1520" t="inlineStr">
        <is>
          <t>Panel B, column (7) Low</t>
        </is>
      </c>
      <c r="BK1520" t="inlineStr">
        <is>
          <t>7287</t>
        </is>
      </c>
      <c r="BL1520" t="inlineStr">
        <is>
          <t>TCO2 0.0024 (no significance stars)</t>
        </is>
      </c>
      <c r="BM1520" t="inlineStr">
        <is>
          <t>TCO2</t>
        </is>
      </c>
      <c r="BN1520" t="inlineStr">
        <is>
          <t>COBB (cost of bank borrowing)</t>
        </is>
      </c>
      <c r="BO1520" t="inlineStr">
        <is>
          <t>update</t>
        </is>
      </c>
      <c r="BP1520" t="inlineStr">
        <is>
          <t>Lin et al (2025)</t>
        </is>
      </c>
      <c r="BQ1520" t="inlineStr">
        <is>
          <t>non-convertible</t>
        </is>
      </c>
      <c r="BT1520" t="n">
        <v>0</v>
      </c>
      <c r="BU1520" t="inlineStr">
        <is>
          <t>staging_Lin_et_al_2025.csv</t>
        </is>
      </c>
      <c r="BW1520" t="n">
        <v>2013</v>
      </c>
      <c r="BX1520" t="n">
        <v>2021</v>
      </c>
      <c r="BY1520" t="inlineStr">
        <is>
          <t>Taiwan</t>
        </is>
      </c>
      <c r="BZ1520" t="n">
        <v>2017</v>
      </c>
      <c r="CA1520" t="n">
        <v>0.6666666666666666</v>
      </c>
      <c r="CB1520" t="n">
        <v>1</v>
      </c>
      <c r="CC1520" t="n">
        <v>1</v>
      </c>
      <c r="CE1520" t="n">
        <v>0</v>
      </c>
    </row>
    <row r="1521">
      <c r="A1521" t="inlineStr">
        <is>
          <t>Lin et al (2025)</t>
        </is>
      </c>
      <c r="B1521" t="n">
        <v>2826</v>
      </c>
      <c r="C1521" t="n">
        <v>-0.06186073851269597</v>
      </c>
      <c r="D1521" t="n">
        <v>1731</v>
      </c>
      <c r="E1521">
        <f>IF(ISNUMBER($BA1521),$BA1521,IF(AND(ISNUMBER($D1521),ISNUMBER($BW1521),ISNUMBER($BX1521)),$D1521*($BX1521-$BW1521+1),""))</f>
        <v>1731.0</v>
      </c>
      <c r="H1521" t="inlineStr">
        <is>
          <t>partial</t>
        </is>
      </c>
      <c r="I1521" t="inlineStr">
        <is>
          <t>FLAG</t>
        </is>
      </c>
      <c r="J1521">
        <f>IF($BW1521&lt;&gt;"",$BW1521,"")</f>
        <v>2013.0</v>
      </c>
      <c r="K1521">
        <f>IF($BX1521&lt;&gt;"",$BX1521,"")</f>
        <v>2021.0</v>
      </c>
      <c r="L1521">
        <f>IF(AND(ISNUMBER($BW1521),ISNUMBER($BX1521)),($BW1521+$BX1521)/2,"")</f>
        <v>2017.0</v>
      </c>
      <c r="M1521">
        <f>IF($L1521&lt;&gt;"",$L1521,"")</f>
        <v>2017.0</v>
      </c>
      <c r="N1521">
        <f>IF(AND(ISNUMBER($BW1521),ISNUMBER($BX1521)),MIN(1,MAX(0,($BX1521-2016+1)/($BX1521-$BW1521+1))),"")</f>
        <v>0.6666666666666666</v>
      </c>
      <c r="O1521">
        <f>IF(AND(ISNUMBER($BW1521),ISNUMBER($BX1521)),MIN(1,MAX(0,($BX1521-2017+1)/($BX1521-$BW1521+1))),"")</f>
        <v>0.5555555555555556</v>
      </c>
      <c r="P1521">
        <f>IF(AND(ISNUMBER($BW1521),ISNUMBER($BX1521)),MIN(1,MAX(0,($BX1521-2018+1)/($BX1521-$BW1521+1))),"")</f>
        <v>0.4444444444444444</v>
      </c>
      <c r="Q1521">
        <f>IF(AND(ISNUMBER($BW1521),ISNUMBER($BX1521)),MIN(1,MAX(0,($BX1521-2019+1)/($BX1521-$BW1521+1))),"")</f>
        <v>0.3333333333333333</v>
      </c>
      <c r="R1521">
        <f>IF(AND(ISNUMBER($BW1521),ISNUMBER($BX1521)),MIN(1,MAX(0,($BX1521-2016+1)/($BX1521-$BW1521+1))),"")</f>
        <v>0.6666666666666666</v>
      </c>
      <c r="S1521">
        <f>IF($L1521&lt;&gt;"",IF($L1521&gt;=2015.5,1,0),"")</f>
        <v>1.0</v>
      </c>
      <c r="T1521">
        <f>IF($L1521&lt;&gt;"",IF($L1521&gt;=2016,1,0),"")</f>
        <v>1.0</v>
      </c>
      <c r="U1521">
        <f>IF(ISNUMBER($BX1521),IF($BX1521&gt;=2016,1,0),"")</f>
        <v>1.0</v>
      </c>
      <c r="V1521">
        <f>IF(ISNUMBER($BW1521),IF($BW1521&gt;=2016,1,0),"")</f>
        <v>0.0</v>
      </c>
      <c r="W1521" t="str">
        <f>IF(AND(ISNUMBER($BW1521),ISNUMBER($BX1521)),IF($BW1521&gt;=2016,"post-only",IF($BX1521&lt;2016,"pre-only","mixed")),"")</f>
        <v>mixed</v>
      </c>
      <c r="X1521">
        <f>IF(AND(ISNUMBER($BW1521),ISNUMBER($BX1521)),MIN(1,MAX(0,($BX1521-2017+1)/($BX1521-$BW1521+1))),"")</f>
        <v>0.5555555555555556</v>
      </c>
      <c r="Y1521">
        <f>IF(AND(ISNUMBER($BW1521),ISNUMBER($BX1521)),MIN(1,MAX(0,($BX1521-2018+1)/($BX1521-$BW1521+1))),"")</f>
        <v>0.4444444444444444</v>
      </c>
      <c r="Z1521">
        <f>IF(AND(ISNUMBER($BW1521),ISNUMBER($BX1521)),MIN(1,MAX(0,($BX1521-2019+1)/($BX1521-$BW1521+1))),"")</f>
        <v>0.3333333333333333</v>
      </c>
      <c r="AA1521">
        <f>IF(ISNUMBER($BX1521),IF($BX1521&gt;=2017,1,0),"")</f>
        <v>1.0</v>
      </c>
      <c r="AB1521">
        <f>IF(ISNUMBER($BX1521),IF($BX1521&gt;=2018,1,0),"")</f>
        <v>1.0</v>
      </c>
      <c r="AC1521">
        <f>IF(ISNUMBER($BX1521),IF($BX1521&gt;=2019,1,0),"")</f>
        <v>1.0</v>
      </c>
      <c r="AD1521">
        <f>IF($L1521&lt;&gt;"",IF($L1521&gt;2013,1,0),"")</f>
        <v>1.0</v>
      </c>
      <c r="AE1521">
        <f>IF($L1521&lt;&gt;"",1+IF($L1521&gt;2011,1,0)+IF($L1521&gt;2014,1,0),"")</f>
        <v>3.0</v>
      </c>
      <c r="AF1521" t="inlineStr">
        <is>
          <t>loan (interest rate)</t>
        </is>
      </c>
      <c r="AG1521" t="inlineStr">
        <is>
          <t>performance</t>
        </is>
      </c>
      <c r="AH1521" t="inlineStr">
        <is>
          <t>non-sensitive</t>
        </is>
      </c>
      <c r="AI1521" t="inlineStr">
        <is>
          <t>without ETS/CT</t>
        </is>
      </c>
      <c r="AJ1521" t="inlineStr">
        <is>
          <t>without ETS/CT</t>
        </is>
      </c>
      <c r="AK1521" t="str">
        <f>IF(AND($CF1521&lt;&gt;"",IFERROR(INDEX(subsample_country_map!$B:$B,MATCH($CF1521,subsample_country_map!$A:$A,0)),"")&lt;&gt;""),INDEX(subsample_country_map!$B:$B,MATCH($CF1521,subsample_country_map!$A:$A,0)),INDEX(lookup!$AA:$AA,MATCH($A1521,lookup!$A:$A,0)))</f>
        <v>3_AsiaPac</v>
      </c>
      <c r="AL1521" t="str">
        <f>IF(AND($CF1521&lt;&gt;"",IFERROR(INDEX(subsample_country_map!$C:$C,MATCH($CF1521,subsample_country_map!$A:$A,0)),"")&lt;&gt;""),INDEX(subsample_country_map!$C:$C,MATCH($CF1521,subsample_country_map!$A:$A,0)),INDEX(lookup!$AB:$AB,MATCH($A1521,lookup!$A:$A,0)))</f>
        <v>2_developing</v>
      </c>
      <c r="AM1521" t="str">
        <f>IF(AND($CF1521&lt;&gt;"",IFERROR(INDEX(subsample_country_map!$D:$D,MATCH($CF1521,subsample_country_map!$A:$A,0)),"")&lt;&gt;""),INDEX(subsample_country_map!$D:$D,MATCH($CF1521,subsample_country_map!$A:$A,0)),INDEX(lookup!$AC:$AC,MATCH($A1521,lookup!$A:$A,0)))</f>
        <v>2_non_western</v>
      </c>
      <c r="AN1521" t="str">
        <f>IF(AND($CF1521&lt;&gt;"",IFERROR(INDEX(subsample_country_map!$E:$E,MATCH($CF1521,subsample_country_map!$A:$A,0)),"")&lt;&gt;""),INDEX(subsample_country_map!$E:$E,MATCH($CF1521,subsample_country_map!$A:$A,0)),INDEX(lookup!$AD:$AD,MATCH($A1521,lookup!$A:$A,0)))</f>
        <v>2_civil law</v>
      </c>
      <c r="AO1521" t="str">
        <f>INDEX(lookup!$Y:$Y,MATCH($A1521,lookup!$A:$A,0))</f>
        <v>0_published</v>
      </c>
      <c r="AP1521" t="str">
        <f>INDEX(lookup!$Z:$Z,MATCH($A1521,lookup!$A:$A,0))</f>
        <v>1_VHB high</v>
      </c>
      <c r="AQ1521" t="str">
        <f>INDEX(lookup!$W:$W,MATCH($A1521,lookup!$A:$A,0))</f>
        <v>2_sust</v>
      </c>
      <c r="AS1521" t="inlineStr">
        <is>
          <t>staging</t>
        </is>
      </c>
      <c r="AT1521" t="inlineStr">
        <is>
          <t>bad-CER</t>
        </is>
      </c>
      <c r="AU1521" t="inlineStr">
        <is>
          <t>cost</t>
        </is>
      </c>
      <c r="AV1521" t="inlineStr">
        <is>
          <t>0.0024</t>
        </is>
      </c>
      <c r="BA1521" t="n">
        <v>1731</v>
      </c>
      <c r="BB1521" t="inlineStr">
        <is>
          <t>0</t>
        </is>
      </c>
      <c r="BC1521" t="inlineStr">
        <is>
          <t>other: not stated</t>
        </is>
      </c>
      <c r="BD1521" t="inlineStr">
        <is>
          <t>two-way:industry and year</t>
        </is>
      </c>
      <c r="BE1521" t="inlineStr">
        <is>
          <t>other:governmental ownership</t>
        </is>
      </c>
      <c r="BF1521" t="inlineStr">
        <is>
          <t>(8) Medium</t>
        </is>
      </c>
      <c r="BI1521" t="inlineStr">
        <is>
          <t>Table 5</t>
        </is>
      </c>
      <c r="BJ1521" t="inlineStr">
        <is>
          <t>Panel B, column (8) Medium</t>
        </is>
      </c>
      <c r="BK1521" t="inlineStr">
        <is>
          <t>7287</t>
        </is>
      </c>
      <c r="BL1521" t="inlineStr">
        <is>
          <t>TCO2 0.0024**</t>
        </is>
      </c>
      <c r="BM1521" t="inlineStr">
        <is>
          <t>TCO2</t>
        </is>
      </c>
      <c r="BN1521" t="inlineStr">
        <is>
          <t>COBB (cost of bank borrowing)</t>
        </is>
      </c>
      <c r="BO1521" t="inlineStr">
        <is>
          <t>update</t>
        </is>
      </c>
      <c r="BP1521" t="inlineStr">
        <is>
          <t>Lin et al (2025)</t>
        </is>
      </c>
      <c r="BQ1521" t="inlineStr">
        <is>
          <t>star-bound</t>
        </is>
      </c>
      <c r="BT1521" t="n">
        <v>0</v>
      </c>
      <c r="BU1521" t="inlineStr">
        <is>
          <t>staging_Lin_et_al_2025.csv</t>
        </is>
      </c>
      <c r="BW1521" t="n">
        <v>2013</v>
      </c>
      <c r="BX1521" t="n">
        <v>2021</v>
      </c>
      <c r="BY1521" t="inlineStr">
        <is>
          <t>Taiwan</t>
        </is>
      </c>
      <c r="BZ1521" t="n">
        <v>2017</v>
      </c>
      <c r="CA1521" t="n">
        <v>0.6666666666666666</v>
      </c>
      <c r="CB1521" t="n">
        <v>1</v>
      </c>
      <c r="CC1521" t="n">
        <v>1</v>
      </c>
      <c r="CD1521" t="n">
        <v>-0.06193982873444312</v>
      </c>
      <c r="CE1521" t="n">
        <v>1</v>
      </c>
    </row>
    <row r="1522">
      <c r="A1522" t="inlineStr">
        <is>
          <t>Lin et al (2025)</t>
        </is>
      </c>
      <c r="B1522" t="n">
        <v>2827</v>
      </c>
      <c r="D1522" t="n">
        <v>899</v>
      </c>
      <c r="E1522">
        <f>IF(ISNUMBER($BA1522),$BA1522,IF(AND(ISNUMBER($D1522),ISNUMBER($BW1522),ISNUMBER($BX1522)),$D1522*($BX1522-$BW1522+1),""))</f>
        <v>899.0</v>
      </c>
      <c r="H1522" t="inlineStr">
        <is>
          <t>partial</t>
        </is>
      </c>
      <c r="I1522" t="inlineStr">
        <is>
          <t>FLAG</t>
        </is>
      </c>
      <c r="J1522">
        <f>IF($BW1522&lt;&gt;"",$BW1522,"")</f>
        <v>2013.0</v>
      </c>
      <c r="K1522">
        <f>IF($BX1522&lt;&gt;"",$BX1522,"")</f>
        <v>2021.0</v>
      </c>
      <c r="L1522">
        <f>IF(AND(ISNUMBER($BW1522),ISNUMBER($BX1522)),($BW1522+$BX1522)/2,"")</f>
        <v>2017.0</v>
      </c>
      <c r="M1522">
        <f>IF($L1522&lt;&gt;"",$L1522,"")</f>
        <v>2017.0</v>
      </c>
      <c r="N1522">
        <f>IF(AND(ISNUMBER($BW1522),ISNUMBER($BX1522)),MIN(1,MAX(0,($BX1522-2016+1)/($BX1522-$BW1522+1))),"")</f>
        <v>0.6666666666666666</v>
      </c>
      <c r="O1522">
        <f>IF(AND(ISNUMBER($BW1522),ISNUMBER($BX1522)),MIN(1,MAX(0,($BX1522-2017+1)/($BX1522-$BW1522+1))),"")</f>
        <v>0.5555555555555556</v>
      </c>
      <c r="P1522">
        <f>IF(AND(ISNUMBER($BW1522),ISNUMBER($BX1522)),MIN(1,MAX(0,($BX1522-2018+1)/($BX1522-$BW1522+1))),"")</f>
        <v>0.4444444444444444</v>
      </c>
      <c r="Q1522">
        <f>IF(AND(ISNUMBER($BW1522),ISNUMBER($BX1522)),MIN(1,MAX(0,($BX1522-2019+1)/($BX1522-$BW1522+1))),"")</f>
        <v>0.3333333333333333</v>
      </c>
      <c r="R1522">
        <f>IF(AND(ISNUMBER($BW1522),ISNUMBER($BX1522)),MIN(1,MAX(0,($BX1522-2016+1)/($BX1522-$BW1522+1))),"")</f>
        <v>0.6666666666666666</v>
      </c>
      <c r="S1522">
        <f>IF($L1522&lt;&gt;"",IF($L1522&gt;=2015.5,1,0),"")</f>
        <v>1.0</v>
      </c>
      <c r="T1522">
        <f>IF($L1522&lt;&gt;"",IF($L1522&gt;=2016,1,0),"")</f>
        <v>1.0</v>
      </c>
      <c r="U1522">
        <f>IF(ISNUMBER($BX1522),IF($BX1522&gt;=2016,1,0),"")</f>
        <v>1.0</v>
      </c>
      <c r="V1522">
        <f>IF(ISNUMBER($BW1522),IF($BW1522&gt;=2016,1,0),"")</f>
        <v>0.0</v>
      </c>
      <c r="W1522" t="str">
        <f>IF(AND(ISNUMBER($BW1522),ISNUMBER($BX1522)),IF($BW1522&gt;=2016,"post-only",IF($BX1522&lt;2016,"pre-only","mixed")),"")</f>
        <v>mixed</v>
      </c>
      <c r="X1522">
        <f>IF(AND(ISNUMBER($BW1522),ISNUMBER($BX1522)),MIN(1,MAX(0,($BX1522-2017+1)/($BX1522-$BW1522+1))),"")</f>
        <v>0.5555555555555556</v>
      </c>
      <c r="Y1522">
        <f>IF(AND(ISNUMBER($BW1522),ISNUMBER($BX1522)),MIN(1,MAX(0,($BX1522-2018+1)/($BX1522-$BW1522+1))),"")</f>
        <v>0.4444444444444444</v>
      </c>
      <c r="Z1522">
        <f>IF(AND(ISNUMBER($BW1522),ISNUMBER($BX1522)),MIN(1,MAX(0,($BX1522-2019+1)/($BX1522-$BW1522+1))),"")</f>
        <v>0.3333333333333333</v>
      </c>
      <c r="AA1522">
        <f>IF(ISNUMBER($BX1522),IF($BX1522&gt;=2017,1,0),"")</f>
        <v>1.0</v>
      </c>
      <c r="AB1522">
        <f>IF(ISNUMBER($BX1522),IF($BX1522&gt;=2018,1,0),"")</f>
        <v>1.0</v>
      </c>
      <c r="AC1522">
        <f>IF(ISNUMBER($BX1522),IF($BX1522&gt;=2019,1,0),"")</f>
        <v>1.0</v>
      </c>
      <c r="AD1522">
        <f>IF($L1522&lt;&gt;"",IF($L1522&gt;2013,1,0),"")</f>
        <v>1.0</v>
      </c>
      <c r="AE1522">
        <f>IF($L1522&lt;&gt;"",1+IF($L1522&gt;2011,1,0)+IF($L1522&gt;2014,1,0),"")</f>
        <v>3.0</v>
      </c>
      <c r="AF1522" t="inlineStr">
        <is>
          <t>loan (interest rate)</t>
        </is>
      </c>
      <c r="AG1522" t="inlineStr">
        <is>
          <t>performance</t>
        </is>
      </c>
      <c r="AH1522" t="inlineStr">
        <is>
          <t>non-sensitive</t>
        </is>
      </c>
      <c r="AI1522" t="inlineStr">
        <is>
          <t>without ETS/CT</t>
        </is>
      </c>
      <c r="AJ1522" t="inlineStr">
        <is>
          <t>without ETS/CT</t>
        </is>
      </c>
      <c r="AK1522" t="str">
        <f>IF(AND($CF1522&lt;&gt;"",IFERROR(INDEX(subsample_country_map!$B:$B,MATCH($CF1522,subsample_country_map!$A:$A,0)),"")&lt;&gt;""),INDEX(subsample_country_map!$B:$B,MATCH($CF1522,subsample_country_map!$A:$A,0)),INDEX(lookup!$AA:$AA,MATCH($A1522,lookup!$A:$A,0)))</f>
        <v>3_AsiaPac</v>
      </c>
      <c r="AL1522" t="str">
        <f>IF(AND($CF1522&lt;&gt;"",IFERROR(INDEX(subsample_country_map!$C:$C,MATCH($CF1522,subsample_country_map!$A:$A,0)),"")&lt;&gt;""),INDEX(subsample_country_map!$C:$C,MATCH($CF1522,subsample_country_map!$A:$A,0)),INDEX(lookup!$AB:$AB,MATCH($A1522,lookup!$A:$A,0)))</f>
        <v>2_developing</v>
      </c>
      <c r="AM1522" t="str">
        <f>IF(AND($CF1522&lt;&gt;"",IFERROR(INDEX(subsample_country_map!$D:$D,MATCH($CF1522,subsample_country_map!$A:$A,0)),"")&lt;&gt;""),INDEX(subsample_country_map!$D:$D,MATCH($CF1522,subsample_country_map!$A:$A,0)),INDEX(lookup!$AC:$AC,MATCH($A1522,lookup!$A:$A,0)))</f>
        <v>2_non_western</v>
      </c>
      <c r="AN1522" t="str">
        <f>IF(AND($CF1522&lt;&gt;"",IFERROR(INDEX(subsample_country_map!$E:$E,MATCH($CF1522,subsample_country_map!$A:$A,0)),"")&lt;&gt;""),INDEX(subsample_country_map!$E:$E,MATCH($CF1522,subsample_country_map!$A:$A,0)),INDEX(lookup!$AD:$AD,MATCH($A1522,lookup!$A:$A,0)))</f>
        <v>2_civil law</v>
      </c>
      <c r="AO1522" t="str">
        <f>INDEX(lookup!$Y:$Y,MATCH($A1522,lookup!$A:$A,0))</f>
        <v>0_published</v>
      </c>
      <c r="AP1522" t="str">
        <f>INDEX(lookup!$Z:$Z,MATCH($A1522,lookup!$A:$A,0))</f>
        <v>1_VHB high</v>
      </c>
      <c r="AQ1522" t="str">
        <f>INDEX(lookup!$W:$W,MATCH($A1522,lookup!$A:$A,0))</f>
        <v>2_sust</v>
      </c>
      <c r="AS1522" t="inlineStr">
        <is>
          <t>staging</t>
        </is>
      </c>
      <c r="AT1522" t="inlineStr">
        <is>
          <t>bad-CER</t>
        </is>
      </c>
      <c r="AU1522" t="inlineStr">
        <is>
          <t>cost</t>
        </is>
      </c>
      <c r="AV1522" t="inlineStr">
        <is>
          <t>0.0006</t>
        </is>
      </c>
      <c r="BA1522" t="n">
        <v>899</v>
      </c>
      <c r="BB1522" t="inlineStr">
        <is>
          <t>0</t>
        </is>
      </c>
      <c r="BC1522" t="inlineStr">
        <is>
          <t>other: not stated</t>
        </is>
      </c>
      <c r="BD1522" t="inlineStr">
        <is>
          <t>two-way:industry and year</t>
        </is>
      </c>
      <c r="BE1522" t="inlineStr">
        <is>
          <t>other:governmental ownership</t>
        </is>
      </c>
      <c r="BF1522" t="inlineStr">
        <is>
          <t>(9) High</t>
        </is>
      </c>
      <c r="BI1522" t="inlineStr">
        <is>
          <t>Table 5</t>
        </is>
      </c>
      <c r="BJ1522" t="inlineStr">
        <is>
          <t>Panel B, column (9) High</t>
        </is>
      </c>
      <c r="BK1522" t="inlineStr">
        <is>
          <t>7287</t>
        </is>
      </c>
      <c r="BL1522" t="inlineStr">
        <is>
          <t>TCO2 0.0006 (no significance stars)</t>
        </is>
      </c>
      <c r="BM1522" t="inlineStr">
        <is>
          <t>TCO2</t>
        </is>
      </c>
      <c r="BN1522" t="inlineStr">
        <is>
          <t>COBB (cost of bank borrowing)</t>
        </is>
      </c>
      <c r="BO1522" t="inlineStr">
        <is>
          <t>update</t>
        </is>
      </c>
      <c r="BP1522" t="inlineStr">
        <is>
          <t>Lin et al (2025)</t>
        </is>
      </c>
      <c r="BQ1522" t="inlineStr">
        <is>
          <t>non-convertible</t>
        </is>
      </c>
      <c r="BT1522" t="n">
        <v>0</v>
      </c>
      <c r="BU1522" t="inlineStr">
        <is>
          <t>staging_Lin_et_al_2025.csv</t>
        </is>
      </c>
      <c r="BW1522" t="n">
        <v>2013</v>
      </c>
      <c r="BX1522" t="n">
        <v>2021</v>
      </c>
      <c r="BY1522" t="inlineStr">
        <is>
          <t>Taiwan</t>
        </is>
      </c>
      <c r="BZ1522" t="n">
        <v>2017</v>
      </c>
      <c r="CA1522" t="n">
        <v>0.6666666666666666</v>
      </c>
      <c r="CB1522" t="n">
        <v>1</v>
      </c>
      <c r="CC1522" t="n">
        <v>1</v>
      </c>
      <c r="CE1522" t="n">
        <v>0</v>
      </c>
    </row>
    <row r="1523">
      <c r="A1523" t="inlineStr">
        <is>
          <t>Lin et al (2025)</t>
        </is>
      </c>
      <c r="B1523" t="n">
        <v>2828</v>
      </c>
      <c r="C1523" t="n">
        <v>-0.06008736825029463</v>
      </c>
      <c r="D1523" t="n">
        <v>2994</v>
      </c>
      <c r="E1523">
        <f>IF(ISNUMBER($BA1523),$BA1523,IF(AND(ISNUMBER($D1523),ISNUMBER($BW1523),ISNUMBER($BX1523)),$D1523*($BX1523-$BW1523+1),""))</f>
        <v>2994.0</v>
      </c>
      <c r="H1523" t="inlineStr">
        <is>
          <t>partial</t>
        </is>
      </c>
      <c r="I1523" t="inlineStr">
        <is>
          <t>FLAG</t>
        </is>
      </c>
      <c r="J1523">
        <f>IF($BW1523&lt;&gt;"",$BW1523,"")</f>
        <v>2013.0</v>
      </c>
      <c r="K1523">
        <f>IF($BX1523&lt;&gt;"",$BX1523,"")</f>
        <v>2021.0</v>
      </c>
      <c r="L1523">
        <f>IF(AND(ISNUMBER($BW1523),ISNUMBER($BX1523)),($BW1523+$BX1523)/2,"")</f>
        <v>2017.0</v>
      </c>
      <c r="M1523">
        <f>IF($L1523&lt;&gt;"",$L1523,"")</f>
        <v>2017.0</v>
      </c>
      <c r="N1523">
        <f>IF(AND(ISNUMBER($BW1523),ISNUMBER($BX1523)),MIN(1,MAX(0,($BX1523-2016+1)/($BX1523-$BW1523+1))),"")</f>
        <v>0.6666666666666666</v>
      </c>
      <c r="O1523">
        <f>IF(AND(ISNUMBER($BW1523),ISNUMBER($BX1523)),MIN(1,MAX(0,($BX1523-2017+1)/($BX1523-$BW1523+1))),"")</f>
        <v>0.5555555555555556</v>
      </c>
      <c r="P1523">
        <f>IF(AND(ISNUMBER($BW1523),ISNUMBER($BX1523)),MIN(1,MAX(0,($BX1523-2018+1)/($BX1523-$BW1523+1))),"")</f>
        <v>0.4444444444444444</v>
      </c>
      <c r="Q1523">
        <f>IF(AND(ISNUMBER($BW1523),ISNUMBER($BX1523)),MIN(1,MAX(0,($BX1523-2019+1)/($BX1523-$BW1523+1))),"")</f>
        <v>0.3333333333333333</v>
      </c>
      <c r="R1523">
        <f>IF(AND(ISNUMBER($BW1523),ISNUMBER($BX1523)),MIN(1,MAX(0,($BX1523-2016+1)/($BX1523-$BW1523+1))),"")</f>
        <v>0.6666666666666666</v>
      </c>
      <c r="S1523">
        <f>IF($L1523&lt;&gt;"",IF($L1523&gt;=2015.5,1,0),"")</f>
        <v>1.0</v>
      </c>
      <c r="T1523">
        <f>IF($L1523&lt;&gt;"",IF($L1523&gt;=2016,1,0),"")</f>
        <v>1.0</v>
      </c>
      <c r="U1523">
        <f>IF(ISNUMBER($BX1523),IF($BX1523&gt;=2016,1,0),"")</f>
        <v>1.0</v>
      </c>
      <c r="V1523">
        <f>IF(ISNUMBER($BW1523),IF($BW1523&gt;=2016,1,0),"")</f>
        <v>0.0</v>
      </c>
      <c r="W1523" t="str">
        <f>IF(AND(ISNUMBER($BW1523),ISNUMBER($BX1523)),IF($BW1523&gt;=2016,"post-only",IF($BX1523&lt;2016,"pre-only","mixed")),"")</f>
        <v>mixed</v>
      </c>
      <c r="X1523">
        <f>IF(AND(ISNUMBER($BW1523),ISNUMBER($BX1523)),MIN(1,MAX(0,($BX1523-2017+1)/($BX1523-$BW1523+1))),"")</f>
        <v>0.5555555555555556</v>
      </c>
      <c r="Y1523">
        <f>IF(AND(ISNUMBER($BW1523),ISNUMBER($BX1523)),MIN(1,MAX(0,($BX1523-2018+1)/($BX1523-$BW1523+1))),"")</f>
        <v>0.4444444444444444</v>
      </c>
      <c r="Z1523">
        <f>IF(AND(ISNUMBER($BW1523),ISNUMBER($BX1523)),MIN(1,MAX(0,($BX1523-2019+1)/($BX1523-$BW1523+1))),"")</f>
        <v>0.3333333333333333</v>
      </c>
      <c r="AA1523">
        <f>IF(ISNUMBER($BX1523),IF($BX1523&gt;=2017,1,0),"")</f>
        <v>1.0</v>
      </c>
      <c r="AB1523">
        <f>IF(ISNUMBER($BX1523),IF($BX1523&gt;=2018,1,0),"")</f>
        <v>1.0</v>
      </c>
      <c r="AC1523">
        <f>IF(ISNUMBER($BX1523),IF($BX1523&gt;=2019,1,0),"")</f>
        <v>1.0</v>
      </c>
      <c r="AD1523">
        <f>IF($L1523&lt;&gt;"",IF($L1523&gt;2013,1,0),"")</f>
        <v>1.0</v>
      </c>
      <c r="AE1523">
        <f>IF($L1523&lt;&gt;"",1+IF($L1523&gt;2011,1,0)+IF($L1523&gt;2014,1,0),"")</f>
        <v>3.0</v>
      </c>
      <c r="AF1523" t="inlineStr">
        <is>
          <t>loan (interest rate)</t>
        </is>
      </c>
      <c r="AG1523" t="inlineStr">
        <is>
          <t>disclosure</t>
        </is>
      </c>
      <c r="AH1523" t="inlineStr">
        <is>
          <t>non-sensitive</t>
        </is>
      </c>
      <c r="AI1523" t="inlineStr">
        <is>
          <t>without ETS/CT</t>
        </is>
      </c>
      <c r="AJ1523" t="inlineStr">
        <is>
          <t>without ETS/CT</t>
        </is>
      </c>
      <c r="AK1523" t="str">
        <f>IF(AND($CF1523&lt;&gt;"",IFERROR(INDEX(subsample_country_map!$B:$B,MATCH($CF1523,subsample_country_map!$A:$A,0)),"")&lt;&gt;""),INDEX(subsample_country_map!$B:$B,MATCH($CF1523,subsample_country_map!$A:$A,0)),INDEX(lookup!$AA:$AA,MATCH($A1523,lookup!$A:$A,0)))</f>
        <v>3_AsiaPac</v>
      </c>
      <c r="AL1523" t="str">
        <f>IF(AND($CF1523&lt;&gt;"",IFERROR(INDEX(subsample_country_map!$C:$C,MATCH($CF1523,subsample_country_map!$A:$A,0)),"")&lt;&gt;""),INDEX(subsample_country_map!$C:$C,MATCH($CF1523,subsample_country_map!$A:$A,0)),INDEX(lookup!$AB:$AB,MATCH($A1523,lookup!$A:$A,0)))</f>
        <v>2_developing</v>
      </c>
      <c r="AM1523" t="str">
        <f>IF(AND($CF1523&lt;&gt;"",IFERROR(INDEX(subsample_country_map!$D:$D,MATCH($CF1523,subsample_country_map!$A:$A,0)),"")&lt;&gt;""),INDEX(subsample_country_map!$D:$D,MATCH($CF1523,subsample_country_map!$A:$A,0)),INDEX(lookup!$AC:$AC,MATCH($A1523,lookup!$A:$A,0)))</f>
        <v>2_non_western</v>
      </c>
      <c r="AN1523" t="str">
        <f>IF(AND($CF1523&lt;&gt;"",IFERROR(INDEX(subsample_country_map!$E:$E,MATCH($CF1523,subsample_country_map!$A:$A,0)),"")&lt;&gt;""),INDEX(subsample_country_map!$E:$E,MATCH($CF1523,subsample_country_map!$A:$A,0)),INDEX(lookup!$AD:$AD,MATCH($A1523,lookup!$A:$A,0)))</f>
        <v>2_civil law</v>
      </c>
      <c r="AO1523" t="str">
        <f>INDEX(lookup!$Y:$Y,MATCH($A1523,lookup!$A:$A,0))</f>
        <v>0_published</v>
      </c>
      <c r="AP1523" t="str">
        <f>INDEX(lookup!$Z:$Z,MATCH($A1523,lookup!$A:$A,0))</f>
        <v>1_VHB high</v>
      </c>
      <c r="AQ1523" t="str">
        <f>INDEX(lookup!$W:$W,MATCH($A1523,lookup!$A:$A,0))</f>
        <v>2_sust</v>
      </c>
      <c r="AS1523" t="inlineStr">
        <is>
          <t>staging</t>
        </is>
      </c>
      <c r="AT1523" t="inlineStr">
        <is>
          <t>good-CER</t>
        </is>
      </c>
      <c r="AU1523" t="inlineStr">
        <is>
          <t>cost</t>
        </is>
      </c>
      <c r="AV1523" t="inlineStr">
        <is>
          <t>-0.0916</t>
        </is>
      </c>
      <c r="BA1523" t="n">
        <v>2994</v>
      </c>
      <c r="BB1523" t="inlineStr">
        <is>
          <t>0</t>
        </is>
      </c>
      <c r="BC1523" t="inlineStr">
        <is>
          <t>other: not stated</t>
        </is>
      </c>
      <c r="BD1523" t="inlineStr">
        <is>
          <t>two-way:industry and year</t>
        </is>
      </c>
      <c r="BE1523" t="inlineStr">
        <is>
          <t>other:foreign institutional ownership</t>
        </is>
      </c>
      <c r="BF1523" t="inlineStr">
        <is>
          <t>(1) Low</t>
        </is>
      </c>
      <c r="BI1523" t="inlineStr">
        <is>
          <t>Table 5</t>
        </is>
      </c>
      <c r="BJ1523" t="inlineStr">
        <is>
          <t>Panel C, column (1) Low</t>
        </is>
      </c>
      <c r="BK1523" t="inlineStr">
        <is>
          <t>7288</t>
        </is>
      </c>
      <c r="BL1523" t="inlineStr">
        <is>
          <t>DISCLOSURE -0.0916***</t>
        </is>
      </c>
      <c r="BM1523" t="inlineStr">
        <is>
          <t>DISCLOSURE</t>
        </is>
      </c>
      <c r="BN1523" t="inlineStr">
        <is>
          <t>COBB (cost of bank borrowing)</t>
        </is>
      </c>
      <c r="BO1523" t="inlineStr">
        <is>
          <t>update</t>
        </is>
      </c>
      <c r="BP1523" t="inlineStr">
        <is>
          <t>Lin et al (2025)</t>
        </is>
      </c>
      <c r="BQ1523" t="inlineStr">
        <is>
          <t>star-bound</t>
        </is>
      </c>
      <c r="BT1523" t="n">
        <v>0</v>
      </c>
      <c r="BU1523" t="inlineStr">
        <is>
          <t>staging_Lin_et_al_2025.csv</t>
        </is>
      </c>
      <c r="BW1523" t="n">
        <v>2013</v>
      </c>
      <c r="BX1523" t="n">
        <v>2021</v>
      </c>
      <c r="BY1523" t="inlineStr">
        <is>
          <t>Taiwan</t>
        </is>
      </c>
      <c r="BZ1523" t="n">
        <v>2017</v>
      </c>
      <c r="CA1523" t="n">
        <v>0.6666666666666666</v>
      </c>
      <c r="CB1523" t="n">
        <v>1</v>
      </c>
      <c r="CC1523" t="n">
        <v>1</v>
      </c>
      <c r="CD1523" t="n">
        <v>-0.06015984029494607</v>
      </c>
      <c r="CE1523" t="n">
        <v>1</v>
      </c>
    </row>
    <row r="1524">
      <c r="A1524" t="inlineStr">
        <is>
          <t>Lin et al (2025)</t>
        </is>
      </c>
      <c r="B1524" t="n">
        <v>2829</v>
      </c>
      <c r="D1524" t="n">
        <v>3165</v>
      </c>
      <c r="E1524">
        <f>IF(ISNUMBER($BA1524),$BA1524,IF(AND(ISNUMBER($D1524),ISNUMBER($BW1524),ISNUMBER($BX1524)),$D1524*($BX1524-$BW1524+1),""))</f>
        <v>3165.0</v>
      </c>
      <c r="H1524" t="inlineStr">
        <is>
          <t>partial</t>
        </is>
      </c>
      <c r="I1524" t="inlineStr">
        <is>
          <t>FLAG</t>
        </is>
      </c>
      <c r="J1524">
        <f>IF($BW1524&lt;&gt;"",$BW1524,"")</f>
        <v>2013.0</v>
      </c>
      <c r="K1524">
        <f>IF($BX1524&lt;&gt;"",$BX1524,"")</f>
        <v>2021.0</v>
      </c>
      <c r="L1524">
        <f>IF(AND(ISNUMBER($BW1524),ISNUMBER($BX1524)),($BW1524+$BX1524)/2,"")</f>
        <v>2017.0</v>
      </c>
      <c r="M1524">
        <f>IF($L1524&lt;&gt;"",$L1524,"")</f>
        <v>2017.0</v>
      </c>
      <c r="N1524">
        <f>IF(AND(ISNUMBER($BW1524),ISNUMBER($BX1524)),MIN(1,MAX(0,($BX1524-2016+1)/($BX1524-$BW1524+1))),"")</f>
        <v>0.6666666666666666</v>
      </c>
      <c r="O1524">
        <f>IF(AND(ISNUMBER($BW1524),ISNUMBER($BX1524)),MIN(1,MAX(0,($BX1524-2017+1)/($BX1524-$BW1524+1))),"")</f>
        <v>0.5555555555555556</v>
      </c>
      <c r="P1524">
        <f>IF(AND(ISNUMBER($BW1524),ISNUMBER($BX1524)),MIN(1,MAX(0,($BX1524-2018+1)/($BX1524-$BW1524+1))),"")</f>
        <v>0.4444444444444444</v>
      </c>
      <c r="Q1524">
        <f>IF(AND(ISNUMBER($BW1524),ISNUMBER($BX1524)),MIN(1,MAX(0,($BX1524-2019+1)/($BX1524-$BW1524+1))),"")</f>
        <v>0.3333333333333333</v>
      </c>
      <c r="R1524">
        <f>IF(AND(ISNUMBER($BW1524),ISNUMBER($BX1524)),MIN(1,MAX(0,($BX1524-2016+1)/($BX1524-$BW1524+1))),"")</f>
        <v>0.6666666666666666</v>
      </c>
      <c r="S1524">
        <f>IF($L1524&lt;&gt;"",IF($L1524&gt;=2015.5,1,0),"")</f>
        <v>1.0</v>
      </c>
      <c r="T1524">
        <f>IF($L1524&lt;&gt;"",IF($L1524&gt;=2016,1,0),"")</f>
        <v>1.0</v>
      </c>
      <c r="U1524">
        <f>IF(ISNUMBER($BX1524),IF($BX1524&gt;=2016,1,0),"")</f>
        <v>1.0</v>
      </c>
      <c r="V1524">
        <f>IF(ISNUMBER($BW1524),IF($BW1524&gt;=2016,1,0),"")</f>
        <v>0.0</v>
      </c>
      <c r="W1524" t="str">
        <f>IF(AND(ISNUMBER($BW1524),ISNUMBER($BX1524)),IF($BW1524&gt;=2016,"post-only",IF($BX1524&lt;2016,"pre-only","mixed")),"")</f>
        <v>mixed</v>
      </c>
      <c r="X1524">
        <f>IF(AND(ISNUMBER($BW1524),ISNUMBER($BX1524)),MIN(1,MAX(0,($BX1524-2017+1)/($BX1524-$BW1524+1))),"")</f>
        <v>0.5555555555555556</v>
      </c>
      <c r="Y1524">
        <f>IF(AND(ISNUMBER($BW1524),ISNUMBER($BX1524)),MIN(1,MAX(0,($BX1524-2018+1)/($BX1524-$BW1524+1))),"")</f>
        <v>0.4444444444444444</v>
      </c>
      <c r="Z1524">
        <f>IF(AND(ISNUMBER($BW1524),ISNUMBER($BX1524)),MIN(1,MAX(0,($BX1524-2019+1)/($BX1524-$BW1524+1))),"")</f>
        <v>0.3333333333333333</v>
      </c>
      <c r="AA1524">
        <f>IF(ISNUMBER($BX1524),IF($BX1524&gt;=2017,1,0),"")</f>
        <v>1.0</v>
      </c>
      <c r="AB1524">
        <f>IF(ISNUMBER($BX1524),IF($BX1524&gt;=2018,1,0),"")</f>
        <v>1.0</v>
      </c>
      <c r="AC1524">
        <f>IF(ISNUMBER($BX1524),IF($BX1524&gt;=2019,1,0),"")</f>
        <v>1.0</v>
      </c>
      <c r="AD1524">
        <f>IF($L1524&lt;&gt;"",IF($L1524&gt;2013,1,0),"")</f>
        <v>1.0</v>
      </c>
      <c r="AE1524">
        <f>IF($L1524&lt;&gt;"",1+IF($L1524&gt;2011,1,0)+IF($L1524&gt;2014,1,0),"")</f>
        <v>3.0</v>
      </c>
      <c r="AF1524" t="inlineStr">
        <is>
          <t>loan (interest rate)</t>
        </is>
      </c>
      <c r="AG1524" t="inlineStr">
        <is>
          <t>disclosure</t>
        </is>
      </c>
      <c r="AH1524" t="inlineStr">
        <is>
          <t>non-sensitive</t>
        </is>
      </c>
      <c r="AI1524" t="inlineStr">
        <is>
          <t>without ETS/CT</t>
        </is>
      </c>
      <c r="AJ1524" t="inlineStr">
        <is>
          <t>without ETS/CT</t>
        </is>
      </c>
      <c r="AK1524" t="str">
        <f>IF(AND($CF1524&lt;&gt;"",IFERROR(INDEX(subsample_country_map!$B:$B,MATCH($CF1524,subsample_country_map!$A:$A,0)),"")&lt;&gt;""),INDEX(subsample_country_map!$B:$B,MATCH($CF1524,subsample_country_map!$A:$A,0)),INDEX(lookup!$AA:$AA,MATCH($A1524,lookup!$A:$A,0)))</f>
        <v>3_AsiaPac</v>
      </c>
      <c r="AL1524" t="str">
        <f>IF(AND($CF1524&lt;&gt;"",IFERROR(INDEX(subsample_country_map!$C:$C,MATCH($CF1524,subsample_country_map!$A:$A,0)),"")&lt;&gt;""),INDEX(subsample_country_map!$C:$C,MATCH($CF1524,subsample_country_map!$A:$A,0)),INDEX(lookup!$AB:$AB,MATCH($A1524,lookup!$A:$A,0)))</f>
        <v>2_developing</v>
      </c>
      <c r="AM1524" t="str">
        <f>IF(AND($CF1524&lt;&gt;"",IFERROR(INDEX(subsample_country_map!$D:$D,MATCH($CF1524,subsample_country_map!$A:$A,0)),"")&lt;&gt;""),INDEX(subsample_country_map!$D:$D,MATCH($CF1524,subsample_country_map!$A:$A,0)),INDEX(lookup!$AC:$AC,MATCH($A1524,lookup!$A:$A,0)))</f>
        <v>2_non_western</v>
      </c>
      <c r="AN1524" t="str">
        <f>IF(AND($CF1524&lt;&gt;"",IFERROR(INDEX(subsample_country_map!$E:$E,MATCH($CF1524,subsample_country_map!$A:$A,0)),"")&lt;&gt;""),INDEX(subsample_country_map!$E:$E,MATCH($CF1524,subsample_country_map!$A:$A,0)),INDEX(lookup!$AD:$AD,MATCH($A1524,lookup!$A:$A,0)))</f>
        <v>2_civil law</v>
      </c>
      <c r="AO1524" t="str">
        <f>INDEX(lookup!$Y:$Y,MATCH($A1524,lookup!$A:$A,0))</f>
        <v>0_published</v>
      </c>
      <c r="AP1524" t="str">
        <f>INDEX(lookup!$Z:$Z,MATCH($A1524,lookup!$A:$A,0))</f>
        <v>1_VHB high</v>
      </c>
      <c r="AQ1524" t="str">
        <f>INDEX(lookup!$W:$W,MATCH($A1524,lookup!$A:$A,0))</f>
        <v>2_sust</v>
      </c>
      <c r="AS1524" t="inlineStr">
        <is>
          <t>staging</t>
        </is>
      </c>
      <c r="AT1524" t="inlineStr">
        <is>
          <t>good-CER</t>
        </is>
      </c>
      <c r="AU1524" t="inlineStr">
        <is>
          <t>cost</t>
        </is>
      </c>
      <c r="AV1524" t="inlineStr">
        <is>
          <t>-0.0127</t>
        </is>
      </c>
      <c r="BA1524" t="n">
        <v>3165</v>
      </c>
      <c r="BB1524" t="inlineStr">
        <is>
          <t>0</t>
        </is>
      </c>
      <c r="BC1524" t="inlineStr">
        <is>
          <t>other: not stated</t>
        </is>
      </c>
      <c r="BD1524" t="inlineStr">
        <is>
          <t>two-way:industry and year</t>
        </is>
      </c>
      <c r="BE1524" t="inlineStr">
        <is>
          <t>other:foreign institutional ownership</t>
        </is>
      </c>
      <c r="BF1524" t="inlineStr">
        <is>
          <t>(2) Medium</t>
        </is>
      </c>
      <c r="BI1524" t="inlineStr">
        <is>
          <t>Table 5</t>
        </is>
      </c>
      <c r="BJ1524" t="inlineStr">
        <is>
          <t>Panel C, column (2) Medium</t>
        </is>
      </c>
      <c r="BK1524" t="inlineStr">
        <is>
          <t>7288</t>
        </is>
      </c>
      <c r="BL1524" t="inlineStr">
        <is>
          <t>DISCLOSURE -0.0127 (no significance stars)</t>
        </is>
      </c>
      <c r="BM1524" t="inlineStr">
        <is>
          <t>DISCLOSURE</t>
        </is>
      </c>
      <c r="BN1524" t="inlineStr">
        <is>
          <t>COBB (cost of bank borrowing)</t>
        </is>
      </c>
      <c r="BO1524" t="inlineStr">
        <is>
          <t>update</t>
        </is>
      </c>
      <c r="BP1524" t="inlineStr">
        <is>
          <t>Lin et al (2025)</t>
        </is>
      </c>
      <c r="BQ1524" t="inlineStr">
        <is>
          <t>non-convertible</t>
        </is>
      </c>
      <c r="BT1524" t="n">
        <v>0</v>
      </c>
      <c r="BU1524" t="inlineStr">
        <is>
          <t>staging_Lin_et_al_2025.csv</t>
        </is>
      </c>
      <c r="BW1524" t="n">
        <v>2013</v>
      </c>
      <c r="BX1524" t="n">
        <v>2021</v>
      </c>
      <c r="BY1524" t="inlineStr">
        <is>
          <t>Taiwan</t>
        </is>
      </c>
      <c r="BZ1524" t="n">
        <v>2017</v>
      </c>
      <c r="CA1524" t="n">
        <v>0.6666666666666666</v>
      </c>
      <c r="CB1524" t="n">
        <v>1</v>
      </c>
      <c r="CC1524" t="n">
        <v>1</v>
      </c>
      <c r="CE1524" t="n">
        <v>0</v>
      </c>
    </row>
    <row r="1525">
      <c r="A1525" t="inlineStr">
        <is>
          <t>Lin et al (2025)</t>
        </is>
      </c>
      <c r="B1525" t="n">
        <v>2830</v>
      </c>
      <c r="D1525" t="n">
        <v>3074</v>
      </c>
      <c r="E1525">
        <f>IF(ISNUMBER($BA1525),$BA1525,IF(AND(ISNUMBER($D1525),ISNUMBER($BW1525),ISNUMBER($BX1525)),$D1525*($BX1525-$BW1525+1),""))</f>
        <v>3074.0</v>
      </c>
      <c r="H1525" t="inlineStr">
        <is>
          <t>partial</t>
        </is>
      </c>
      <c r="I1525" t="inlineStr">
        <is>
          <t>FLAG</t>
        </is>
      </c>
      <c r="J1525">
        <f>IF($BW1525&lt;&gt;"",$BW1525,"")</f>
        <v>2013.0</v>
      </c>
      <c r="K1525">
        <f>IF($BX1525&lt;&gt;"",$BX1525,"")</f>
        <v>2021.0</v>
      </c>
      <c r="L1525">
        <f>IF(AND(ISNUMBER($BW1525),ISNUMBER($BX1525)),($BW1525+$BX1525)/2,"")</f>
        <v>2017.0</v>
      </c>
      <c r="M1525">
        <f>IF($L1525&lt;&gt;"",$L1525,"")</f>
        <v>2017.0</v>
      </c>
      <c r="N1525">
        <f>IF(AND(ISNUMBER($BW1525),ISNUMBER($BX1525)),MIN(1,MAX(0,($BX1525-2016+1)/($BX1525-$BW1525+1))),"")</f>
        <v>0.6666666666666666</v>
      </c>
      <c r="O1525">
        <f>IF(AND(ISNUMBER($BW1525),ISNUMBER($BX1525)),MIN(1,MAX(0,($BX1525-2017+1)/($BX1525-$BW1525+1))),"")</f>
        <v>0.5555555555555556</v>
      </c>
      <c r="P1525">
        <f>IF(AND(ISNUMBER($BW1525),ISNUMBER($BX1525)),MIN(1,MAX(0,($BX1525-2018+1)/($BX1525-$BW1525+1))),"")</f>
        <v>0.4444444444444444</v>
      </c>
      <c r="Q1525">
        <f>IF(AND(ISNUMBER($BW1525),ISNUMBER($BX1525)),MIN(1,MAX(0,($BX1525-2019+1)/($BX1525-$BW1525+1))),"")</f>
        <v>0.3333333333333333</v>
      </c>
      <c r="R1525">
        <f>IF(AND(ISNUMBER($BW1525),ISNUMBER($BX1525)),MIN(1,MAX(0,($BX1525-2016+1)/($BX1525-$BW1525+1))),"")</f>
        <v>0.6666666666666666</v>
      </c>
      <c r="S1525">
        <f>IF($L1525&lt;&gt;"",IF($L1525&gt;=2015.5,1,0),"")</f>
        <v>1.0</v>
      </c>
      <c r="T1525">
        <f>IF($L1525&lt;&gt;"",IF($L1525&gt;=2016,1,0),"")</f>
        <v>1.0</v>
      </c>
      <c r="U1525">
        <f>IF(ISNUMBER($BX1525),IF($BX1525&gt;=2016,1,0),"")</f>
        <v>1.0</v>
      </c>
      <c r="V1525">
        <f>IF(ISNUMBER($BW1525),IF($BW1525&gt;=2016,1,0),"")</f>
        <v>0.0</v>
      </c>
      <c r="W1525" t="str">
        <f>IF(AND(ISNUMBER($BW1525),ISNUMBER($BX1525)),IF($BW1525&gt;=2016,"post-only",IF($BX1525&lt;2016,"pre-only","mixed")),"")</f>
        <v>mixed</v>
      </c>
      <c r="X1525">
        <f>IF(AND(ISNUMBER($BW1525),ISNUMBER($BX1525)),MIN(1,MAX(0,($BX1525-2017+1)/($BX1525-$BW1525+1))),"")</f>
        <v>0.5555555555555556</v>
      </c>
      <c r="Y1525">
        <f>IF(AND(ISNUMBER($BW1525),ISNUMBER($BX1525)),MIN(1,MAX(0,($BX1525-2018+1)/($BX1525-$BW1525+1))),"")</f>
        <v>0.4444444444444444</v>
      </c>
      <c r="Z1525">
        <f>IF(AND(ISNUMBER($BW1525),ISNUMBER($BX1525)),MIN(1,MAX(0,($BX1525-2019+1)/($BX1525-$BW1525+1))),"")</f>
        <v>0.3333333333333333</v>
      </c>
      <c r="AA1525">
        <f>IF(ISNUMBER($BX1525),IF($BX1525&gt;=2017,1,0),"")</f>
        <v>1.0</v>
      </c>
      <c r="AB1525">
        <f>IF(ISNUMBER($BX1525),IF($BX1525&gt;=2018,1,0),"")</f>
        <v>1.0</v>
      </c>
      <c r="AC1525">
        <f>IF(ISNUMBER($BX1525),IF($BX1525&gt;=2019,1,0),"")</f>
        <v>1.0</v>
      </c>
      <c r="AD1525">
        <f>IF($L1525&lt;&gt;"",IF($L1525&gt;2013,1,0),"")</f>
        <v>1.0</v>
      </c>
      <c r="AE1525">
        <f>IF($L1525&lt;&gt;"",1+IF($L1525&gt;2011,1,0)+IF($L1525&gt;2014,1,0),"")</f>
        <v>3.0</v>
      </c>
      <c r="AF1525" t="inlineStr">
        <is>
          <t>loan (interest rate)</t>
        </is>
      </c>
      <c r="AG1525" t="inlineStr">
        <is>
          <t>disclosure</t>
        </is>
      </c>
      <c r="AH1525" t="inlineStr">
        <is>
          <t>non-sensitive</t>
        </is>
      </c>
      <c r="AI1525" t="inlineStr">
        <is>
          <t>without ETS/CT</t>
        </is>
      </c>
      <c r="AJ1525" t="inlineStr">
        <is>
          <t>without ETS/CT</t>
        </is>
      </c>
      <c r="AK1525" t="str">
        <f>IF(AND($CF1525&lt;&gt;"",IFERROR(INDEX(subsample_country_map!$B:$B,MATCH($CF1525,subsample_country_map!$A:$A,0)),"")&lt;&gt;""),INDEX(subsample_country_map!$B:$B,MATCH($CF1525,subsample_country_map!$A:$A,0)),INDEX(lookup!$AA:$AA,MATCH($A1525,lookup!$A:$A,0)))</f>
        <v>3_AsiaPac</v>
      </c>
      <c r="AL1525" t="str">
        <f>IF(AND($CF1525&lt;&gt;"",IFERROR(INDEX(subsample_country_map!$C:$C,MATCH($CF1525,subsample_country_map!$A:$A,0)),"")&lt;&gt;""),INDEX(subsample_country_map!$C:$C,MATCH($CF1525,subsample_country_map!$A:$A,0)),INDEX(lookup!$AB:$AB,MATCH($A1525,lookup!$A:$A,0)))</f>
        <v>2_developing</v>
      </c>
      <c r="AM1525" t="str">
        <f>IF(AND($CF1525&lt;&gt;"",IFERROR(INDEX(subsample_country_map!$D:$D,MATCH($CF1525,subsample_country_map!$A:$A,0)),"")&lt;&gt;""),INDEX(subsample_country_map!$D:$D,MATCH($CF1525,subsample_country_map!$A:$A,0)),INDEX(lookup!$AC:$AC,MATCH($A1525,lookup!$A:$A,0)))</f>
        <v>2_non_western</v>
      </c>
      <c r="AN1525" t="str">
        <f>IF(AND($CF1525&lt;&gt;"",IFERROR(INDEX(subsample_country_map!$E:$E,MATCH($CF1525,subsample_country_map!$A:$A,0)),"")&lt;&gt;""),INDEX(subsample_country_map!$E:$E,MATCH($CF1525,subsample_country_map!$A:$A,0)),INDEX(lookup!$AD:$AD,MATCH($A1525,lookup!$A:$A,0)))</f>
        <v>2_civil law</v>
      </c>
      <c r="AO1525" t="str">
        <f>INDEX(lookup!$Y:$Y,MATCH($A1525,lookup!$A:$A,0))</f>
        <v>0_published</v>
      </c>
      <c r="AP1525" t="str">
        <f>INDEX(lookup!$Z:$Z,MATCH($A1525,lookup!$A:$A,0))</f>
        <v>1_VHB high</v>
      </c>
      <c r="AQ1525" t="str">
        <f>INDEX(lookup!$W:$W,MATCH($A1525,lookup!$A:$A,0))</f>
        <v>2_sust</v>
      </c>
      <c r="AS1525" t="inlineStr">
        <is>
          <t>staging</t>
        </is>
      </c>
      <c r="AT1525" t="inlineStr">
        <is>
          <t>good-CER</t>
        </is>
      </c>
      <c r="AU1525" t="inlineStr">
        <is>
          <t>cost</t>
        </is>
      </c>
      <c r="AV1525" t="inlineStr">
        <is>
          <t>-0.0311</t>
        </is>
      </c>
      <c r="BA1525" t="n">
        <v>3074</v>
      </c>
      <c r="BB1525" t="inlineStr">
        <is>
          <t>0</t>
        </is>
      </c>
      <c r="BC1525" t="inlineStr">
        <is>
          <t>other: not stated</t>
        </is>
      </c>
      <c r="BD1525" t="inlineStr">
        <is>
          <t>two-way:industry and year</t>
        </is>
      </c>
      <c r="BE1525" t="inlineStr">
        <is>
          <t>other:foreign institutional ownership</t>
        </is>
      </c>
      <c r="BF1525" t="inlineStr">
        <is>
          <t>(3) High</t>
        </is>
      </c>
      <c r="BI1525" t="inlineStr">
        <is>
          <t>Table 5</t>
        </is>
      </c>
      <c r="BJ1525" t="inlineStr">
        <is>
          <t>Panel C, column (3) High</t>
        </is>
      </c>
      <c r="BK1525" t="inlineStr">
        <is>
          <t>7288</t>
        </is>
      </c>
      <c r="BL1525" t="inlineStr">
        <is>
          <t>DISCLOSURE -0.0311 (no significance stars)</t>
        </is>
      </c>
      <c r="BM1525" t="inlineStr">
        <is>
          <t>DISCLOSURE</t>
        </is>
      </c>
      <c r="BN1525" t="inlineStr">
        <is>
          <t>COBB (cost of bank borrowing)</t>
        </is>
      </c>
      <c r="BO1525" t="inlineStr">
        <is>
          <t>update</t>
        </is>
      </c>
      <c r="BP1525" t="inlineStr">
        <is>
          <t>Lin et al (2025)</t>
        </is>
      </c>
      <c r="BQ1525" t="inlineStr">
        <is>
          <t>non-convertible</t>
        </is>
      </c>
      <c r="BT1525" t="n">
        <v>0</v>
      </c>
      <c r="BU1525" t="inlineStr">
        <is>
          <t>staging_Lin_et_al_2025.csv</t>
        </is>
      </c>
      <c r="BW1525" t="n">
        <v>2013</v>
      </c>
      <c r="BX1525" t="n">
        <v>2021</v>
      </c>
      <c r="BY1525" t="inlineStr">
        <is>
          <t>Taiwan</t>
        </is>
      </c>
      <c r="BZ1525" t="n">
        <v>2017</v>
      </c>
      <c r="CA1525" t="n">
        <v>0.6666666666666666</v>
      </c>
      <c r="CB1525" t="n">
        <v>1</v>
      </c>
      <c r="CC1525" t="n">
        <v>1</v>
      </c>
      <c r="CE1525" t="n">
        <v>0</v>
      </c>
    </row>
    <row r="1526">
      <c r="A1526" t="inlineStr">
        <is>
          <t>Lin et al (2025)</t>
        </is>
      </c>
      <c r="B1526" t="n">
        <v>2831</v>
      </c>
      <c r="D1526" t="n">
        <v>1011</v>
      </c>
      <c r="E1526">
        <f>IF(ISNUMBER($BA1526),$BA1526,IF(AND(ISNUMBER($D1526),ISNUMBER($BW1526),ISNUMBER($BX1526)),$D1526*($BX1526-$BW1526+1),""))</f>
        <v>1011.0</v>
      </c>
      <c r="H1526" t="inlineStr">
        <is>
          <t>partial</t>
        </is>
      </c>
      <c r="I1526" t="inlineStr">
        <is>
          <t>FLAG</t>
        </is>
      </c>
      <c r="J1526">
        <f>IF($BW1526&lt;&gt;"",$BW1526,"")</f>
        <v>2013.0</v>
      </c>
      <c r="K1526">
        <f>IF($BX1526&lt;&gt;"",$BX1526,"")</f>
        <v>2021.0</v>
      </c>
      <c r="L1526">
        <f>IF(AND(ISNUMBER($BW1526),ISNUMBER($BX1526)),($BW1526+$BX1526)/2,"")</f>
        <v>2017.0</v>
      </c>
      <c r="M1526">
        <f>IF($L1526&lt;&gt;"",$L1526,"")</f>
        <v>2017.0</v>
      </c>
      <c r="N1526">
        <f>IF(AND(ISNUMBER($BW1526),ISNUMBER($BX1526)),MIN(1,MAX(0,($BX1526-2016+1)/($BX1526-$BW1526+1))),"")</f>
        <v>0.6666666666666666</v>
      </c>
      <c r="O1526">
        <f>IF(AND(ISNUMBER($BW1526),ISNUMBER($BX1526)),MIN(1,MAX(0,($BX1526-2017+1)/($BX1526-$BW1526+1))),"")</f>
        <v>0.5555555555555556</v>
      </c>
      <c r="P1526">
        <f>IF(AND(ISNUMBER($BW1526),ISNUMBER($BX1526)),MIN(1,MAX(0,($BX1526-2018+1)/($BX1526-$BW1526+1))),"")</f>
        <v>0.4444444444444444</v>
      </c>
      <c r="Q1526">
        <f>IF(AND(ISNUMBER($BW1526),ISNUMBER($BX1526)),MIN(1,MAX(0,($BX1526-2019+1)/($BX1526-$BW1526+1))),"")</f>
        <v>0.3333333333333333</v>
      </c>
      <c r="R1526">
        <f>IF(AND(ISNUMBER($BW1526),ISNUMBER($BX1526)),MIN(1,MAX(0,($BX1526-2016+1)/($BX1526-$BW1526+1))),"")</f>
        <v>0.6666666666666666</v>
      </c>
      <c r="S1526">
        <f>IF($L1526&lt;&gt;"",IF($L1526&gt;=2015.5,1,0),"")</f>
        <v>1.0</v>
      </c>
      <c r="T1526">
        <f>IF($L1526&lt;&gt;"",IF($L1526&gt;=2016,1,0),"")</f>
        <v>1.0</v>
      </c>
      <c r="U1526">
        <f>IF(ISNUMBER($BX1526),IF($BX1526&gt;=2016,1,0),"")</f>
        <v>1.0</v>
      </c>
      <c r="V1526">
        <f>IF(ISNUMBER($BW1526),IF($BW1526&gt;=2016,1,0),"")</f>
        <v>0.0</v>
      </c>
      <c r="W1526" t="str">
        <f>IF(AND(ISNUMBER($BW1526),ISNUMBER($BX1526)),IF($BW1526&gt;=2016,"post-only",IF($BX1526&lt;2016,"pre-only","mixed")),"")</f>
        <v>mixed</v>
      </c>
      <c r="X1526">
        <f>IF(AND(ISNUMBER($BW1526),ISNUMBER($BX1526)),MIN(1,MAX(0,($BX1526-2017+1)/($BX1526-$BW1526+1))),"")</f>
        <v>0.5555555555555556</v>
      </c>
      <c r="Y1526">
        <f>IF(AND(ISNUMBER($BW1526),ISNUMBER($BX1526)),MIN(1,MAX(0,($BX1526-2018+1)/($BX1526-$BW1526+1))),"")</f>
        <v>0.4444444444444444</v>
      </c>
      <c r="Z1526">
        <f>IF(AND(ISNUMBER($BW1526),ISNUMBER($BX1526)),MIN(1,MAX(0,($BX1526-2019+1)/($BX1526-$BW1526+1))),"")</f>
        <v>0.3333333333333333</v>
      </c>
      <c r="AA1526">
        <f>IF(ISNUMBER($BX1526),IF($BX1526&gt;=2017,1,0),"")</f>
        <v>1.0</v>
      </c>
      <c r="AB1526">
        <f>IF(ISNUMBER($BX1526),IF($BX1526&gt;=2018,1,0),"")</f>
        <v>1.0</v>
      </c>
      <c r="AC1526">
        <f>IF(ISNUMBER($BX1526),IF($BX1526&gt;=2019,1,0),"")</f>
        <v>1.0</v>
      </c>
      <c r="AD1526">
        <f>IF($L1526&lt;&gt;"",IF($L1526&gt;2013,1,0),"")</f>
        <v>1.0</v>
      </c>
      <c r="AE1526">
        <f>IF($L1526&lt;&gt;"",1+IF($L1526&gt;2011,1,0)+IF($L1526&gt;2014,1,0),"")</f>
        <v>3.0</v>
      </c>
      <c r="AF1526" t="inlineStr">
        <is>
          <t>loan (interest rate)</t>
        </is>
      </c>
      <c r="AG1526" t="inlineStr">
        <is>
          <t>performance</t>
        </is>
      </c>
      <c r="AH1526" t="inlineStr">
        <is>
          <t>non-sensitive</t>
        </is>
      </c>
      <c r="AI1526" t="inlineStr">
        <is>
          <t>without ETS/CT</t>
        </is>
      </c>
      <c r="AJ1526" t="inlineStr">
        <is>
          <t>without ETS/CT</t>
        </is>
      </c>
      <c r="AK1526" t="str">
        <f>IF(AND($CF1526&lt;&gt;"",IFERROR(INDEX(subsample_country_map!$B:$B,MATCH($CF1526,subsample_country_map!$A:$A,0)),"")&lt;&gt;""),INDEX(subsample_country_map!$B:$B,MATCH($CF1526,subsample_country_map!$A:$A,0)),INDEX(lookup!$AA:$AA,MATCH($A1526,lookup!$A:$A,0)))</f>
        <v>3_AsiaPac</v>
      </c>
      <c r="AL1526" t="str">
        <f>IF(AND($CF1526&lt;&gt;"",IFERROR(INDEX(subsample_country_map!$C:$C,MATCH($CF1526,subsample_country_map!$A:$A,0)),"")&lt;&gt;""),INDEX(subsample_country_map!$C:$C,MATCH($CF1526,subsample_country_map!$A:$A,0)),INDEX(lookup!$AB:$AB,MATCH($A1526,lookup!$A:$A,0)))</f>
        <v>2_developing</v>
      </c>
      <c r="AM1526" t="str">
        <f>IF(AND($CF1526&lt;&gt;"",IFERROR(INDEX(subsample_country_map!$D:$D,MATCH($CF1526,subsample_country_map!$A:$A,0)),"")&lt;&gt;""),INDEX(subsample_country_map!$D:$D,MATCH($CF1526,subsample_country_map!$A:$A,0)),INDEX(lookup!$AC:$AC,MATCH($A1526,lookup!$A:$A,0)))</f>
        <v>2_non_western</v>
      </c>
      <c r="AN1526" t="str">
        <f>IF(AND($CF1526&lt;&gt;"",IFERROR(INDEX(subsample_country_map!$E:$E,MATCH($CF1526,subsample_country_map!$A:$A,0)),"")&lt;&gt;""),INDEX(subsample_country_map!$E:$E,MATCH($CF1526,subsample_country_map!$A:$A,0)),INDEX(lookup!$AD:$AD,MATCH($A1526,lookup!$A:$A,0)))</f>
        <v>2_civil law</v>
      </c>
      <c r="AO1526" t="str">
        <f>INDEX(lookup!$Y:$Y,MATCH($A1526,lookup!$A:$A,0))</f>
        <v>0_published</v>
      </c>
      <c r="AP1526" t="str">
        <f>INDEX(lookup!$Z:$Z,MATCH($A1526,lookup!$A:$A,0))</f>
        <v>1_VHB high</v>
      </c>
      <c r="AQ1526" t="str">
        <f>INDEX(lookup!$W:$W,MATCH($A1526,lookup!$A:$A,0))</f>
        <v>2_sust</v>
      </c>
      <c r="AS1526" t="inlineStr">
        <is>
          <t>staging</t>
        </is>
      </c>
      <c r="AT1526" t="inlineStr">
        <is>
          <t>bad-CER</t>
        </is>
      </c>
      <c r="AU1526" t="inlineStr">
        <is>
          <t>cost</t>
        </is>
      </c>
      <c r="AV1526" t="inlineStr">
        <is>
          <t>0.0001</t>
        </is>
      </c>
      <c r="BA1526" t="n">
        <v>1011</v>
      </c>
      <c r="BB1526" t="inlineStr">
        <is>
          <t>0</t>
        </is>
      </c>
      <c r="BC1526" t="inlineStr">
        <is>
          <t>other: not stated</t>
        </is>
      </c>
      <c r="BD1526" t="inlineStr">
        <is>
          <t>two-way:industry and year</t>
        </is>
      </c>
      <c r="BE1526" t="inlineStr">
        <is>
          <t>other:foreign institutional ownership</t>
        </is>
      </c>
      <c r="BF1526" t="inlineStr">
        <is>
          <t>(4) Low</t>
        </is>
      </c>
      <c r="BI1526" t="inlineStr">
        <is>
          <t>Table 5</t>
        </is>
      </c>
      <c r="BJ1526" t="inlineStr">
        <is>
          <t>Panel C, column (4) Low</t>
        </is>
      </c>
      <c r="BK1526" t="inlineStr">
        <is>
          <t>7288</t>
        </is>
      </c>
      <c r="BL1526" t="inlineStr">
        <is>
          <t>DCO2 0.0001 (no significance stars)</t>
        </is>
      </c>
      <c r="BM1526" t="inlineStr">
        <is>
          <t>DCO2</t>
        </is>
      </c>
      <c r="BN1526" t="inlineStr">
        <is>
          <t>COBB (cost of bank borrowing)</t>
        </is>
      </c>
      <c r="BO1526" t="inlineStr">
        <is>
          <t>update</t>
        </is>
      </c>
      <c r="BP1526" t="inlineStr">
        <is>
          <t>Lin et al (2025)</t>
        </is>
      </c>
      <c r="BQ1526" t="inlineStr">
        <is>
          <t>non-convertible</t>
        </is>
      </c>
      <c r="BT1526" t="n">
        <v>0</v>
      </c>
      <c r="BU1526" t="inlineStr">
        <is>
          <t>staging_Lin_et_al_2025.csv</t>
        </is>
      </c>
      <c r="BW1526" t="n">
        <v>2013</v>
      </c>
      <c r="BX1526" t="n">
        <v>2021</v>
      </c>
      <c r="BY1526" t="inlineStr">
        <is>
          <t>Taiwan</t>
        </is>
      </c>
      <c r="BZ1526" t="n">
        <v>2017</v>
      </c>
      <c r="CA1526" t="n">
        <v>0.6666666666666666</v>
      </c>
      <c r="CB1526" t="n">
        <v>1</v>
      </c>
      <c r="CC1526" t="n">
        <v>1</v>
      </c>
      <c r="CE1526" t="n">
        <v>0</v>
      </c>
    </row>
    <row r="1527">
      <c r="A1527" t="inlineStr">
        <is>
          <t>Lin et al (2025)</t>
        </is>
      </c>
      <c r="B1527" t="n">
        <v>2832</v>
      </c>
      <c r="C1527" t="n">
        <v>-0.07442539433233897</v>
      </c>
      <c r="D1527" t="n">
        <v>1195</v>
      </c>
      <c r="E1527">
        <f>IF(ISNUMBER($BA1527),$BA1527,IF(AND(ISNUMBER($D1527),ISNUMBER($BW1527),ISNUMBER($BX1527)),$D1527*($BX1527-$BW1527+1),""))</f>
        <v>1195.0</v>
      </c>
      <c r="H1527" t="inlineStr">
        <is>
          <t>partial</t>
        </is>
      </c>
      <c r="I1527" t="inlineStr">
        <is>
          <t>FLAG</t>
        </is>
      </c>
      <c r="J1527">
        <f>IF($BW1527&lt;&gt;"",$BW1527,"")</f>
        <v>2013.0</v>
      </c>
      <c r="K1527">
        <f>IF($BX1527&lt;&gt;"",$BX1527,"")</f>
        <v>2021.0</v>
      </c>
      <c r="L1527">
        <f>IF(AND(ISNUMBER($BW1527),ISNUMBER($BX1527)),($BW1527+$BX1527)/2,"")</f>
        <v>2017.0</v>
      </c>
      <c r="M1527">
        <f>IF($L1527&lt;&gt;"",$L1527,"")</f>
        <v>2017.0</v>
      </c>
      <c r="N1527">
        <f>IF(AND(ISNUMBER($BW1527),ISNUMBER($BX1527)),MIN(1,MAX(0,($BX1527-2016+1)/($BX1527-$BW1527+1))),"")</f>
        <v>0.6666666666666666</v>
      </c>
      <c r="O1527">
        <f>IF(AND(ISNUMBER($BW1527),ISNUMBER($BX1527)),MIN(1,MAX(0,($BX1527-2017+1)/($BX1527-$BW1527+1))),"")</f>
        <v>0.5555555555555556</v>
      </c>
      <c r="P1527">
        <f>IF(AND(ISNUMBER($BW1527),ISNUMBER($BX1527)),MIN(1,MAX(0,($BX1527-2018+1)/($BX1527-$BW1527+1))),"")</f>
        <v>0.4444444444444444</v>
      </c>
      <c r="Q1527">
        <f>IF(AND(ISNUMBER($BW1527),ISNUMBER($BX1527)),MIN(1,MAX(0,($BX1527-2019+1)/($BX1527-$BW1527+1))),"")</f>
        <v>0.3333333333333333</v>
      </c>
      <c r="R1527">
        <f>IF(AND(ISNUMBER($BW1527),ISNUMBER($BX1527)),MIN(1,MAX(0,($BX1527-2016+1)/($BX1527-$BW1527+1))),"")</f>
        <v>0.6666666666666666</v>
      </c>
      <c r="S1527">
        <f>IF($L1527&lt;&gt;"",IF($L1527&gt;=2015.5,1,0),"")</f>
        <v>1.0</v>
      </c>
      <c r="T1527">
        <f>IF($L1527&lt;&gt;"",IF($L1527&gt;=2016,1,0),"")</f>
        <v>1.0</v>
      </c>
      <c r="U1527">
        <f>IF(ISNUMBER($BX1527),IF($BX1527&gt;=2016,1,0),"")</f>
        <v>1.0</v>
      </c>
      <c r="V1527">
        <f>IF(ISNUMBER($BW1527),IF($BW1527&gt;=2016,1,0),"")</f>
        <v>0.0</v>
      </c>
      <c r="W1527" t="str">
        <f>IF(AND(ISNUMBER($BW1527),ISNUMBER($BX1527)),IF($BW1527&gt;=2016,"post-only",IF($BX1527&lt;2016,"pre-only","mixed")),"")</f>
        <v>mixed</v>
      </c>
      <c r="X1527">
        <f>IF(AND(ISNUMBER($BW1527),ISNUMBER($BX1527)),MIN(1,MAX(0,($BX1527-2017+1)/($BX1527-$BW1527+1))),"")</f>
        <v>0.5555555555555556</v>
      </c>
      <c r="Y1527">
        <f>IF(AND(ISNUMBER($BW1527),ISNUMBER($BX1527)),MIN(1,MAX(0,($BX1527-2018+1)/($BX1527-$BW1527+1))),"")</f>
        <v>0.4444444444444444</v>
      </c>
      <c r="Z1527">
        <f>IF(AND(ISNUMBER($BW1527),ISNUMBER($BX1527)),MIN(1,MAX(0,($BX1527-2019+1)/($BX1527-$BW1527+1))),"")</f>
        <v>0.3333333333333333</v>
      </c>
      <c r="AA1527">
        <f>IF(ISNUMBER($BX1527),IF($BX1527&gt;=2017,1,0),"")</f>
        <v>1.0</v>
      </c>
      <c r="AB1527">
        <f>IF(ISNUMBER($BX1527),IF($BX1527&gt;=2018,1,0),"")</f>
        <v>1.0</v>
      </c>
      <c r="AC1527">
        <f>IF(ISNUMBER($BX1527),IF($BX1527&gt;=2019,1,0),"")</f>
        <v>1.0</v>
      </c>
      <c r="AD1527">
        <f>IF($L1527&lt;&gt;"",IF($L1527&gt;2013,1,0),"")</f>
        <v>1.0</v>
      </c>
      <c r="AE1527">
        <f>IF($L1527&lt;&gt;"",1+IF($L1527&gt;2011,1,0)+IF($L1527&gt;2014,1,0),"")</f>
        <v>3.0</v>
      </c>
      <c r="AF1527" t="inlineStr">
        <is>
          <t>loan (interest rate)</t>
        </is>
      </c>
      <c r="AG1527" t="inlineStr">
        <is>
          <t>performance</t>
        </is>
      </c>
      <c r="AH1527" t="inlineStr">
        <is>
          <t>non-sensitive</t>
        </is>
      </c>
      <c r="AI1527" t="inlineStr">
        <is>
          <t>without ETS/CT</t>
        </is>
      </c>
      <c r="AJ1527" t="inlineStr">
        <is>
          <t>without ETS/CT</t>
        </is>
      </c>
      <c r="AK1527" t="str">
        <f>IF(AND($CF1527&lt;&gt;"",IFERROR(INDEX(subsample_country_map!$B:$B,MATCH($CF1527,subsample_country_map!$A:$A,0)),"")&lt;&gt;""),INDEX(subsample_country_map!$B:$B,MATCH($CF1527,subsample_country_map!$A:$A,0)),INDEX(lookup!$AA:$AA,MATCH($A1527,lookup!$A:$A,0)))</f>
        <v>3_AsiaPac</v>
      </c>
      <c r="AL1527" t="str">
        <f>IF(AND($CF1527&lt;&gt;"",IFERROR(INDEX(subsample_country_map!$C:$C,MATCH($CF1527,subsample_country_map!$A:$A,0)),"")&lt;&gt;""),INDEX(subsample_country_map!$C:$C,MATCH($CF1527,subsample_country_map!$A:$A,0)),INDEX(lookup!$AB:$AB,MATCH($A1527,lookup!$A:$A,0)))</f>
        <v>2_developing</v>
      </c>
      <c r="AM1527" t="str">
        <f>IF(AND($CF1527&lt;&gt;"",IFERROR(INDEX(subsample_country_map!$D:$D,MATCH($CF1527,subsample_country_map!$A:$A,0)),"")&lt;&gt;""),INDEX(subsample_country_map!$D:$D,MATCH($CF1527,subsample_country_map!$A:$A,0)),INDEX(lookup!$AC:$AC,MATCH($A1527,lookup!$A:$A,0)))</f>
        <v>2_non_western</v>
      </c>
      <c r="AN1527" t="str">
        <f>IF(AND($CF1527&lt;&gt;"",IFERROR(INDEX(subsample_country_map!$E:$E,MATCH($CF1527,subsample_country_map!$A:$A,0)),"")&lt;&gt;""),INDEX(subsample_country_map!$E:$E,MATCH($CF1527,subsample_country_map!$A:$A,0)),INDEX(lookup!$AD:$AD,MATCH($A1527,lookup!$A:$A,0)))</f>
        <v>2_civil law</v>
      </c>
      <c r="AO1527" t="str">
        <f>INDEX(lookup!$Y:$Y,MATCH($A1527,lookup!$A:$A,0))</f>
        <v>0_published</v>
      </c>
      <c r="AP1527" t="str">
        <f>INDEX(lookup!$Z:$Z,MATCH($A1527,lookup!$A:$A,0))</f>
        <v>1_VHB high</v>
      </c>
      <c r="AQ1527" t="str">
        <f>INDEX(lookup!$W:$W,MATCH($A1527,lookup!$A:$A,0))</f>
        <v>2_sust</v>
      </c>
      <c r="AS1527" t="inlineStr">
        <is>
          <t>staging</t>
        </is>
      </c>
      <c r="AT1527" t="inlineStr">
        <is>
          <t>bad-CER</t>
        </is>
      </c>
      <c r="AU1527" t="inlineStr">
        <is>
          <t>cost</t>
        </is>
      </c>
      <c r="AV1527" t="inlineStr">
        <is>
          <t>0.0020</t>
        </is>
      </c>
      <c r="BA1527" t="n">
        <v>1195</v>
      </c>
      <c r="BB1527" t="inlineStr">
        <is>
          <t>0</t>
        </is>
      </c>
      <c r="BC1527" t="inlineStr">
        <is>
          <t>other: not stated</t>
        </is>
      </c>
      <c r="BD1527" t="inlineStr">
        <is>
          <t>two-way:industry and year</t>
        </is>
      </c>
      <c r="BE1527" t="inlineStr">
        <is>
          <t>other:foreign institutional ownership</t>
        </is>
      </c>
      <c r="BF1527" t="inlineStr">
        <is>
          <t>(5) Medium</t>
        </is>
      </c>
      <c r="BI1527" t="inlineStr">
        <is>
          <t>Table 5</t>
        </is>
      </c>
      <c r="BJ1527" t="inlineStr">
        <is>
          <t>Panel C, column (5) Medium</t>
        </is>
      </c>
      <c r="BK1527" t="inlineStr">
        <is>
          <t>7288</t>
        </is>
      </c>
      <c r="BL1527" t="inlineStr">
        <is>
          <t>DCO2 0.0020**</t>
        </is>
      </c>
      <c r="BM1527" t="inlineStr">
        <is>
          <t>DCO2</t>
        </is>
      </c>
      <c r="BN1527" t="inlineStr">
        <is>
          <t>COBB (cost of bank borrowing)</t>
        </is>
      </c>
      <c r="BO1527" t="inlineStr">
        <is>
          <t>update</t>
        </is>
      </c>
      <c r="BP1527" t="inlineStr">
        <is>
          <t>Lin et al (2025)</t>
        </is>
      </c>
      <c r="BQ1527" t="inlineStr">
        <is>
          <t>star-bound</t>
        </is>
      </c>
      <c r="BT1527" t="n">
        <v>0</v>
      </c>
      <c r="BU1527" t="inlineStr">
        <is>
          <t>staging_Lin_et_al_2025.csv</t>
        </is>
      </c>
      <c r="BW1527" t="n">
        <v>2013</v>
      </c>
      <c r="BX1527" t="n">
        <v>2021</v>
      </c>
      <c r="BY1527" t="inlineStr">
        <is>
          <t>Taiwan</t>
        </is>
      </c>
      <c r="BZ1527" t="n">
        <v>2017</v>
      </c>
      <c r="CA1527" t="n">
        <v>0.6666666666666666</v>
      </c>
      <c r="CB1527" t="n">
        <v>1</v>
      </c>
      <c r="CC1527" t="n">
        <v>1</v>
      </c>
      <c r="CD1527" t="n">
        <v>-0.07456327039482931</v>
      </c>
      <c r="CE1527" t="n">
        <v>1</v>
      </c>
    </row>
    <row r="1528">
      <c r="A1528" t="inlineStr">
        <is>
          <t>Lin et al (2025)</t>
        </is>
      </c>
      <c r="B1528" t="n">
        <v>2833</v>
      </c>
      <c r="C1528" t="n">
        <v>0.07721548444510999</v>
      </c>
      <c r="D1528" t="n">
        <v>1110</v>
      </c>
      <c r="E1528">
        <f>IF(ISNUMBER($BA1528),$BA1528,IF(AND(ISNUMBER($D1528),ISNUMBER($BW1528),ISNUMBER($BX1528)),$D1528*($BX1528-$BW1528+1),""))</f>
        <v>1110.0</v>
      </c>
      <c r="H1528" t="inlineStr">
        <is>
          <t>partial</t>
        </is>
      </c>
      <c r="I1528" t="inlineStr">
        <is>
          <t>FLAG</t>
        </is>
      </c>
      <c r="J1528">
        <f>IF($BW1528&lt;&gt;"",$BW1528,"")</f>
        <v>2013.0</v>
      </c>
      <c r="K1528">
        <f>IF($BX1528&lt;&gt;"",$BX1528,"")</f>
        <v>2021.0</v>
      </c>
      <c r="L1528">
        <f>IF(AND(ISNUMBER($BW1528),ISNUMBER($BX1528)),($BW1528+$BX1528)/2,"")</f>
        <v>2017.0</v>
      </c>
      <c r="M1528">
        <f>IF($L1528&lt;&gt;"",$L1528,"")</f>
        <v>2017.0</v>
      </c>
      <c r="N1528">
        <f>IF(AND(ISNUMBER($BW1528),ISNUMBER($BX1528)),MIN(1,MAX(0,($BX1528-2016+1)/($BX1528-$BW1528+1))),"")</f>
        <v>0.6666666666666666</v>
      </c>
      <c r="O1528">
        <f>IF(AND(ISNUMBER($BW1528),ISNUMBER($BX1528)),MIN(1,MAX(0,($BX1528-2017+1)/($BX1528-$BW1528+1))),"")</f>
        <v>0.5555555555555556</v>
      </c>
      <c r="P1528">
        <f>IF(AND(ISNUMBER($BW1528),ISNUMBER($BX1528)),MIN(1,MAX(0,($BX1528-2018+1)/($BX1528-$BW1528+1))),"")</f>
        <v>0.4444444444444444</v>
      </c>
      <c r="Q1528">
        <f>IF(AND(ISNUMBER($BW1528),ISNUMBER($BX1528)),MIN(1,MAX(0,($BX1528-2019+1)/($BX1528-$BW1528+1))),"")</f>
        <v>0.3333333333333333</v>
      </c>
      <c r="R1528">
        <f>IF(AND(ISNUMBER($BW1528),ISNUMBER($BX1528)),MIN(1,MAX(0,($BX1528-2016+1)/($BX1528-$BW1528+1))),"")</f>
        <v>0.6666666666666666</v>
      </c>
      <c r="S1528">
        <f>IF($L1528&lt;&gt;"",IF($L1528&gt;=2015.5,1,0),"")</f>
        <v>1.0</v>
      </c>
      <c r="T1528">
        <f>IF($L1528&lt;&gt;"",IF($L1528&gt;=2016,1,0),"")</f>
        <v>1.0</v>
      </c>
      <c r="U1528">
        <f>IF(ISNUMBER($BX1528),IF($BX1528&gt;=2016,1,0),"")</f>
        <v>1.0</v>
      </c>
      <c r="V1528">
        <f>IF(ISNUMBER($BW1528),IF($BW1528&gt;=2016,1,0),"")</f>
        <v>0.0</v>
      </c>
      <c r="W1528" t="str">
        <f>IF(AND(ISNUMBER($BW1528),ISNUMBER($BX1528)),IF($BW1528&gt;=2016,"post-only",IF($BX1528&lt;2016,"pre-only","mixed")),"")</f>
        <v>mixed</v>
      </c>
      <c r="X1528">
        <f>IF(AND(ISNUMBER($BW1528),ISNUMBER($BX1528)),MIN(1,MAX(0,($BX1528-2017+1)/($BX1528-$BW1528+1))),"")</f>
        <v>0.5555555555555556</v>
      </c>
      <c r="Y1528">
        <f>IF(AND(ISNUMBER($BW1528),ISNUMBER($BX1528)),MIN(1,MAX(0,($BX1528-2018+1)/($BX1528-$BW1528+1))),"")</f>
        <v>0.4444444444444444</v>
      </c>
      <c r="Z1528">
        <f>IF(AND(ISNUMBER($BW1528),ISNUMBER($BX1528)),MIN(1,MAX(0,($BX1528-2019+1)/($BX1528-$BW1528+1))),"")</f>
        <v>0.3333333333333333</v>
      </c>
      <c r="AA1528">
        <f>IF(ISNUMBER($BX1528),IF($BX1528&gt;=2017,1,0),"")</f>
        <v>1.0</v>
      </c>
      <c r="AB1528">
        <f>IF(ISNUMBER($BX1528),IF($BX1528&gt;=2018,1,0),"")</f>
        <v>1.0</v>
      </c>
      <c r="AC1528">
        <f>IF(ISNUMBER($BX1528),IF($BX1528&gt;=2019,1,0),"")</f>
        <v>1.0</v>
      </c>
      <c r="AD1528">
        <f>IF($L1528&lt;&gt;"",IF($L1528&gt;2013,1,0),"")</f>
        <v>1.0</v>
      </c>
      <c r="AE1528">
        <f>IF($L1528&lt;&gt;"",1+IF($L1528&gt;2011,1,0)+IF($L1528&gt;2014,1,0),"")</f>
        <v>3.0</v>
      </c>
      <c r="AF1528" t="inlineStr">
        <is>
          <t>loan (interest rate)</t>
        </is>
      </c>
      <c r="AG1528" t="inlineStr">
        <is>
          <t>performance</t>
        </is>
      </c>
      <c r="AH1528" t="inlineStr">
        <is>
          <t>non-sensitive</t>
        </is>
      </c>
      <c r="AI1528" t="inlineStr">
        <is>
          <t>without ETS/CT</t>
        </is>
      </c>
      <c r="AJ1528" t="inlineStr">
        <is>
          <t>without ETS/CT</t>
        </is>
      </c>
      <c r="AK1528" t="str">
        <f>IF(AND($CF1528&lt;&gt;"",IFERROR(INDEX(subsample_country_map!$B:$B,MATCH($CF1528,subsample_country_map!$A:$A,0)),"")&lt;&gt;""),INDEX(subsample_country_map!$B:$B,MATCH($CF1528,subsample_country_map!$A:$A,0)),INDEX(lookup!$AA:$AA,MATCH($A1528,lookup!$A:$A,0)))</f>
        <v>3_AsiaPac</v>
      </c>
      <c r="AL1528" t="str">
        <f>IF(AND($CF1528&lt;&gt;"",IFERROR(INDEX(subsample_country_map!$C:$C,MATCH($CF1528,subsample_country_map!$A:$A,0)),"")&lt;&gt;""),INDEX(subsample_country_map!$C:$C,MATCH($CF1528,subsample_country_map!$A:$A,0)),INDEX(lookup!$AB:$AB,MATCH($A1528,lookup!$A:$A,0)))</f>
        <v>2_developing</v>
      </c>
      <c r="AM1528" t="str">
        <f>IF(AND($CF1528&lt;&gt;"",IFERROR(INDEX(subsample_country_map!$D:$D,MATCH($CF1528,subsample_country_map!$A:$A,0)),"")&lt;&gt;""),INDEX(subsample_country_map!$D:$D,MATCH($CF1528,subsample_country_map!$A:$A,0)),INDEX(lookup!$AC:$AC,MATCH($A1528,lookup!$A:$A,0)))</f>
        <v>2_non_western</v>
      </c>
      <c r="AN1528" t="str">
        <f>IF(AND($CF1528&lt;&gt;"",IFERROR(INDEX(subsample_country_map!$E:$E,MATCH($CF1528,subsample_country_map!$A:$A,0)),"")&lt;&gt;""),INDEX(subsample_country_map!$E:$E,MATCH($CF1528,subsample_country_map!$A:$A,0)),INDEX(lookup!$AD:$AD,MATCH($A1528,lookup!$A:$A,0)))</f>
        <v>2_civil law</v>
      </c>
      <c r="AO1528" t="str">
        <f>INDEX(lookup!$Y:$Y,MATCH($A1528,lookup!$A:$A,0))</f>
        <v>0_published</v>
      </c>
      <c r="AP1528" t="str">
        <f>INDEX(lookup!$Z:$Z,MATCH($A1528,lookup!$A:$A,0))</f>
        <v>1_VHB high</v>
      </c>
      <c r="AQ1528" t="str">
        <f>INDEX(lookup!$W:$W,MATCH($A1528,lookup!$A:$A,0))</f>
        <v>2_sust</v>
      </c>
      <c r="AS1528" t="inlineStr">
        <is>
          <t>staging</t>
        </is>
      </c>
      <c r="AT1528" t="inlineStr">
        <is>
          <t>bad-CER</t>
        </is>
      </c>
      <c r="AU1528" t="inlineStr">
        <is>
          <t>cost</t>
        </is>
      </c>
      <c r="AV1528" t="inlineStr">
        <is>
          <t>-0.0016</t>
        </is>
      </c>
      <c r="BA1528" t="n">
        <v>1110</v>
      </c>
      <c r="BB1528" t="inlineStr">
        <is>
          <t>0</t>
        </is>
      </c>
      <c r="BC1528" t="inlineStr">
        <is>
          <t>other: not stated</t>
        </is>
      </c>
      <c r="BD1528" t="inlineStr">
        <is>
          <t>two-way:industry and year</t>
        </is>
      </c>
      <c r="BE1528" t="inlineStr">
        <is>
          <t>other:foreign institutional ownership</t>
        </is>
      </c>
      <c r="BF1528" t="inlineStr">
        <is>
          <t>(6) High</t>
        </is>
      </c>
      <c r="BI1528" t="inlineStr">
        <is>
          <t>Table 5</t>
        </is>
      </c>
      <c r="BJ1528" t="inlineStr">
        <is>
          <t>Panel C, column (6) High</t>
        </is>
      </c>
      <c r="BK1528" t="inlineStr">
        <is>
          <t>7288</t>
        </is>
      </c>
      <c r="BL1528" t="inlineStr">
        <is>
          <t>DCO2 -0.0016**</t>
        </is>
      </c>
      <c r="BM1528" t="inlineStr">
        <is>
          <t>DCO2</t>
        </is>
      </c>
      <c r="BN1528" t="inlineStr">
        <is>
          <t>COBB (cost of bank borrowing)</t>
        </is>
      </c>
      <c r="BO1528" t="inlineStr">
        <is>
          <t>update</t>
        </is>
      </c>
      <c r="BP1528" t="inlineStr">
        <is>
          <t>Lin et al (2025)</t>
        </is>
      </c>
      <c r="BQ1528" t="inlineStr">
        <is>
          <t>star-bound</t>
        </is>
      </c>
      <c r="BT1528" t="n">
        <v>0</v>
      </c>
      <c r="BU1528" t="inlineStr">
        <is>
          <t>staging_Lin_et_al_2025.csv</t>
        </is>
      </c>
      <c r="BW1528" t="n">
        <v>2013</v>
      </c>
      <c r="BX1528" t="n">
        <v>2021</v>
      </c>
      <c r="BY1528" t="inlineStr">
        <is>
          <t>Taiwan</t>
        </is>
      </c>
      <c r="BZ1528" t="n">
        <v>2017</v>
      </c>
      <c r="CA1528" t="n">
        <v>0.6666666666666666</v>
      </c>
      <c r="CB1528" t="n">
        <v>1</v>
      </c>
      <c r="CC1528" t="n">
        <v>1</v>
      </c>
      <c r="CD1528" t="n">
        <v>0.07736949462088227</v>
      </c>
      <c r="CE1528" t="n">
        <v>1</v>
      </c>
    </row>
    <row r="1529">
      <c r="A1529" t="inlineStr">
        <is>
          <t>Lin et al (2025)</t>
        </is>
      </c>
      <c r="B1529" t="n">
        <v>2834</v>
      </c>
      <c r="D1529" t="n">
        <v>1011</v>
      </c>
      <c r="E1529">
        <f>IF(ISNUMBER($BA1529),$BA1529,IF(AND(ISNUMBER($D1529),ISNUMBER($BW1529),ISNUMBER($BX1529)),$D1529*($BX1529-$BW1529+1),""))</f>
        <v>1011.0</v>
      </c>
      <c r="H1529" t="inlineStr">
        <is>
          <t>partial</t>
        </is>
      </c>
      <c r="I1529" t="inlineStr">
        <is>
          <t>FLAG</t>
        </is>
      </c>
      <c r="J1529">
        <f>IF($BW1529&lt;&gt;"",$BW1529,"")</f>
        <v>2013.0</v>
      </c>
      <c r="K1529">
        <f>IF($BX1529&lt;&gt;"",$BX1529,"")</f>
        <v>2021.0</v>
      </c>
      <c r="L1529">
        <f>IF(AND(ISNUMBER($BW1529),ISNUMBER($BX1529)),($BW1529+$BX1529)/2,"")</f>
        <v>2017.0</v>
      </c>
      <c r="M1529">
        <f>IF($L1529&lt;&gt;"",$L1529,"")</f>
        <v>2017.0</v>
      </c>
      <c r="N1529">
        <f>IF(AND(ISNUMBER($BW1529),ISNUMBER($BX1529)),MIN(1,MAX(0,($BX1529-2016+1)/($BX1529-$BW1529+1))),"")</f>
        <v>0.6666666666666666</v>
      </c>
      <c r="O1529">
        <f>IF(AND(ISNUMBER($BW1529),ISNUMBER($BX1529)),MIN(1,MAX(0,($BX1529-2017+1)/($BX1529-$BW1529+1))),"")</f>
        <v>0.5555555555555556</v>
      </c>
      <c r="P1529">
        <f>IF(AND(ISNUMBER($BW1529),ISNUMBER($BX1529)),MIN(1,MAX(0,($BX1529-2018+1)/($BX1529-$BW1529+1))),"")</f>
        <v>0.4444444444444444</v>
      </c>
      <c r="Q1529">
        <f>IF(AND(ISNUMBER($BW1529),ISNUMBER($BX1529)),MIN(1,MAX(0,($BX1529-2019+1)/($BX1529-$BW1529+1))),"")</f>
        <v>0.3333333333333333</v>
      </c>
      <c r="R1529">
        <f>IF(AND(ISNUMBER($BW1529),ISNUMBER($BX1529)),MIN(1,MAX(0,($BX1529-2016+1)/($BX1529-$BW1529+1))),"")</f>
        <v>0.6666666666666666</v>
      </c>
      <c r="S1529">
        <f>IF($L1529&lt;&gt;"",IF($L1529&gt;=2015.5,1,0),"")</f>
        <v>1.0</v>
      </c>
      <c r="T1529">
        <f>IF($L1529&lt;&gt;"",IF($L1529&gt;=2016,1,0),"")</f>
        <v>1.0</v>
      </c>
      <c r="U1529">
        <f>IF(ISNUMBER($BX1529),IF($BX1529&gt;=2016,1,0),"")</f>
        <v>1.0</v>
      </c>
      <c r="V1529">
        <f>IF(ISNUMBER($BW1529),IF($BW1529&gt;=2016,1,0),"")</f>
        <v>0.0</v>
      </c>
      <c r="W1529" t="str">
        <f>IF(AND(ISNUMBER($BW1529),ISNUMBER($BX1529)),IF($BW1529&gt;=2016,"post-only",IF($BX1529&lt;2016,"pre-only","mixed")),"")</f>
        <v>mixed</v>
      </c>
      <c r="X1529">
        <f>IF(AND(ISNUMBER($BW1529),ISNUMBER($BX1529)),MIN(1,MAX(0,($BX1529-2017+1)/($BX1529-$BW1529+1))),"")</f>
        <v>0.5555555555555556</v>
      </c>
      <c r="Y1529">
        <f>IF(AND(ISNUMBER($BW1529),ISNUMBER($BX1529)),MIN(1,MAX(0,($BX1529-2018+1)/($BX1529-$BW1529+1))),"")</f>
        <v>0.4444444444444444</v>
      </c>
      <c r="Z1529">
        <f>IF(AND(ISNUMBER($BW1529),ISNUMBER($BX1529)),MIN(1,MAX(0,($BX1529-2019+1)/($BX1529-$BW1529+1))),"")</f>
        <v>0.3333333333333333</v>
      </c>
      <c r="AA1529">
        <f>IF(ISNUMBER($BX1529),IF($BX1529&gt;=2017,1,0),"")</f>
        <v>1.0</v>
      </c>
      <c r="AB1529">
        <f>IF(ISNUMBER($BX1529),IF($BX1529&gt;=2018,1,0),"")</f>
        <v>1.0</v>
      </c>
      <c r="AC1529">
        <f>IF(ISNUMBER($BX1529),IF($BX1529&gt;=2019,1,0),"")</f>
        <v>1.0</v>
      </c>
      <c r="AD1529">
        <f>IF($L1529&lt;&gt;"",IF($L1529&gt;2013,1,0),"")</f>
        <v>1.0</v>
      </c>
      <c r="AE1529">
        <f>IF($L1529&lt;&gt;"",1+IF($L1529&gt;2011,1,0)+IF($L1529&gt;2014,1,0),"")</f>
        <v>3.0</v>
      </c>
      <c r="AF1529" t="inlineStr">
        <is>
          <t>loan (interest rate)</t>
        </is>
      </c>
      <c r="AG1529" t="inlineStr">
        <is>
          <t>performance</t>
        </is>
      </c>
      <c r="AH1529" t="inlineStr">
        <is>
          <t>non-sensitive</t>
        </is>
      </c>
      <c r="AI1529" t="inlineStr">
        <is>
          <t>without ETS/CT</t>
        </is>
      </c>
      <c r="AJ1529" t="inlineStr">
        <is>
          <t>without ETS/CT</t>
        </is>
      </c>
      <c r="AK1529" t="str">
        <f>IF(AND($CF1529&lt;&gt;"",IFERROR(INDEX(subsample_country_map!$B:$B,MATCH($CF1529,subsample_country_map!$A:$A,0)),"")&lt;&gt;""),INDEX(subsample_country_map!$B:$B,MATCH($CF1529,subsample_country_map!$A:$A,0)),INDEX(lookup!$AA:$AA,MATCH($A1529,lookup!$A:$A,0)))</f>
        <v>3_AsiaPac</v>
      </c>
      <c r="AL1529" t="str">
        <f>IF(AND($CF1529&lt;&gt;"",IFERROR(INDEX(subsample_country_map!$C:$C,MATCH($CF1529,subsample_country_map!$A:$A,0)),"")&lt;&gt;""),INDEX(subsample_country_map!$C:$C,MATCH($CF1529,subsample_country_map!$A:$A,0)),INDEX(lookup!$AB:$AB,MATCH($A1529,lookup!$A:$A,0)))</f>
        <v>2_developing</v>
      </c>
      <c r="AM1529" t="str">
        <f>IF(AND($CF1529&lt;&gt;"",IFERROR(INDEX(subsample_country_map!$D:$D,MATCH($CF1529,subsample_country_map!$A:$A,0)),"")&lt;&gt;""),INDEX(subsample_country_map!$D:$D,MATCH($CF1529,subsample_country_map!$A:$A,0)),INDEX(lookup!$AC:$AC,MATCH($A1529,lookup!$A:$A,0)))</f>
        <v>2_non_western</v>
      </c>
      <c r="AN1529" t="str">
        <f>IF(AND($CF1529&lt;&gt;"",IFERROR(INDEX(subsample_country_map!$E:$E,MATCH($CF1529,subsample_country_map!$A:$A,0)),"")&lt;&gt;""),INDEX(subsample_country_map!$E:$E,MATCH($CF1529,subsample_country_map!$A:$A,0)),INDEX(lookup!$AD:$AD,MATCH($A1529,lookup!$A:$A,0)))</f>
        <v>2_civil law</v>
      </c>
      <c r="AO1529" t="str">
        <f>INDEX(lookup!$Y:$Y,MATCH($A1529,lookup!$A:$A,0))</f>
        <v>0_published</v>
      </c>
      <c r="AP1529" t="str">
        <f>INDEX(lookup!$Z:$Z,MATCH($A1529,lookup!$A:$A,0))</f>
        <v>1_VHB high</v>
      </c>
      <c r="AQ1529" t="str">
        <f>INDEX(lookup!$W:$W,MATCH($A1529,lookup!$A:$A,0))</f>
        <v>2_sust</v>
      </c>
      <c r="AS1529" t="inlineStr">
        <is>
          <t>staging</t>
        </is>
      </c>
      <c r="AT1529" t="inlineStr">
        <is>
          <t>bad-CER</t>
        </is>
      </c>
      <c r="AU1529" t="inlineStr">
        <is>
          <t>cost</t>
        </is>
      </c>
      <c r="AV1529" t="inlineStr">
        <is>
          <t>-0.0001</t>
        </is>
      </c>
      <c r="BA1529" t="n">
        <v>1011</v>
      </c>
      <c r="BB1529" t="inlineStr">
        <is>
          <t>0</t>
        </is>
      </c>
      <c r="BC1529" t="inlineStr">
        <is>
          <t>other: not stated</t>
        </is>
      </c>
      <c r="BD1529" t="inlineStr">
        <is>
          <t>two-way:industry and year</t>
        </is>
      </c>
      <c r="BE1529" t="inlineStr">
        <is>
          <t>other:foreign institutional ownership</t>
        </is>
      </c>
      <c r="BF1529" t="inlineStr">
        <is>
          <t>(7) Low</t>
        </is>
      </c>
      <c r="BI1529" t="inlineStr">
        <is>
          <t>Table 5</t>
        </is>
      </c>
      <c r="BJ1529" t="inlineStr">
        <is>
          <t>Panel C, column (7) Low</t>
        </is>
      </c>
      <c r="BK1529" t="inlineStr">
        <is>
          <t>7288</t>
        </is>
      </c>
      <c r="BL1529" t="inlineStr">
        <is>
          <t>TCO2 -0.0001 (no significance stars)</t>
        </is>
      </c>
      <c r="BM1529" t="inlineStr">
        <is>
          <t>TCO2</t>
        </is>
      </c>
      <c r="BN1529" t="inlineStr">
        <is>
          <t>COBB (cost of bank borrowing)</t>
        </is>
      </c>
      <c r="BO1529" t="inlineStr">
        <is>
          <t>update</t>
        </is>
      </c>
      <c r="BP1529" t="inlineStr">
        <is>
          <t>Lin et al (2025)</t>
        </is>
      </c>
      <c r="BQ1529" t="inlineStr">
        <is>
          <t>non-convertible</t>
        </is>
      </c>
      <c r="BT1529" t="n">
        <v>0</v>
      </c>
      <c r="BU1529" t="inlineStr">
        <is>
          <t>staging_Lin_et_al_2025.csv</t>
        </is>
      </c>
      <c r="BW1529" t="n">
        <v>2013</v>
      </c>
      <c r="BX1529" t="n">
        <v>2021</v>
      </c>
      <c r="BY1529" t="inlineStr">
        <is>
          <t>Taiwan</t>
        </is>
      </c>
      <c r="BZ1529" t="n">
        <v>2017</v>
      </c>
      <c r="CA1529" t="n">
        <v>0.6666666666666666</v>
      </c>
      <c r="CB1529" t="n">
        <v>1</v>
      </c>
      <c r="CC1529" t="n">
        <v>1</v>
      </c>
      <c r="CE1529" t="n">
        <v>0</v>
      </c>
    </row>
    <row r="1530">
      <c r="A1530" t="inlineStr">
        <is>
          <t>Lin et al (2025)</t>
        </is>
      </c>
      <c r="B1530" t="n">
        <v>2835</v>
      </c>
      <c r="C1530" t="n">
        <v>-0.07442539433233897</v>
      </c>
      <c r="D1530" t="n">
        <v>1195</v>
      </c>
      <c r="E1530">
        <f>IF(ISNUMBER($BA1530),$BA1530,IF(AND(ISNUMBER($D1530),ISNUMBER($BW1530),ISNUMBER($BX1530)),$D1530*($BX1530-$BW1530+1),""))</f>
        <v>1195.0</v>
      </c>
      <c r="H1530" t="inlineStr">
        <is>
          <t>partial</t>
        </is>
      </c>
      <c r="I1530" t="inlineStr">
        <is>
          <t>FLAG</t>
        </is>
      </c>
      <c r="J1530">
        <f>IF($BW1530&lt;&gt;"",$BW1530,"")</f>
        <v>2013.0</v>
      </c>
      <c r="K1530">
        <f>IF($BX1530&lt;&gt;"",$BX1530,"")</f>
        <v>2021.0</v>
      </c>
      <c r="L1530">
        <f>IF(AND(ISNUMBER($BW1530),ISNUMBER($BX1530)),($BW1530+$BX1530)/2,"")</f>
        <v>2017.0</v>
      </c>
      <c r="M1530">
        <f>IF($L1530&lt;&gt;"",$L1530,"")</f>
        <v>2017.0</v>
      </c>
      <c r="N1530">
        <f>IF(AND(ISNUMBER($BW1530),ISNUMBER($BX1530)),MIN(1,MAX(0,($BX1530-2016+1)/($BX1530-$BW1530+1))),"")</f>
        <v>0.6666666666666666</v>
      </c>
      <c r="O1530">
        <f>IF(AND(ISNUMBER($BW1530),ISNUMBER($BX1530)),MIN(1,MAX(0,($BX1530-2017+1)/($BX1530-$BW1530+1))),"")</f>
        <v>0.5555555555555556</v>
      </c>
      <c r="P1530">
        <f>IF(AND(ISNUMBER($BW1530),ISNUMBER($BX1530)),MIN(1,MAX(0,($BX1530-2018+1)/($BX1530-$BW1530+1))),"")</f>
        <v>0.4444444444444444</v>
      </c>
      <c r="Q1530">
        <f>IF(AND(ISNUMBER($BW1530),ISNUMBER($BX1530)),MIN(1,MAX(0,($BX1530-2019+1)/($BX1530-$BW1530+1))),"")</f>
        <v>0.3333333333333333</v>
      </c>
      <c r="R1530">
        <f>IF(AND(ISNUMBER($BW1530),ISNUMBER($BX1530)),MIN(1,MAX(0,($BX1530-2016+1)/($BX1530-$BW1530+1))),"")</f>
        <v>0.6666666666666666</v>
      </c>
      <c r="S1530">
        <f>IF($L1530&lt;&gt;"",IF($L1530&gt;=2015.5,1,0),"")</f>
        <v>1.0</v>
      </c>
      <c r="T1530">
        <f>IF($L1530&lt;&gt;"",IF($L1530&gt;=2016,1,0),"")</f>
        <v>1.0</v>
      </c>
      <c r="U1530">
        <f>IF(ISNUMBER($BX1530),IF($BX1530&gt;=2016,1,0),"")</f>
        <v>1.0</v>
      </c>
      <c r="V1530">
        <f>IF(ISNUMBER($BW1530),IF($BW1530&gt;=2016,1,0),"")</f>
        <v>0.0</v>
      </c>
      <c r="W1530" t="str">
        <f>IF(AND(ISNUMBER($BW1530),ISNUMBER($BX1530)),IF($BW1530&gt;=2016,"post-only",IF($BX1530&lt;2016,"pre-only","mixed")),"")</f>
        <v>mixed</v>
      </c>
      <c r="X1530">
        <f>IF(AND(ISNUMBER($BW1530),ISNUMBER($BX1530)),MIN(1,MAX(0,($BX1530-2017+1)/($BX1530-$BW1530+1))),"")</f>
        <v>0.5555555555555556</v>
      </c>
      <c r="Y1530">
        <f>IF(AND(ISNUMBER($BW1530),ISNUMBER($BX1530)),MIN(1,MAX(0,($BX1530-2018+1)/($BX1530-$BW1530+1))),"")</f>
        <v>0.4444444444444444</v>
      </c>
      <c r="Z1530">
        <f>IF(AND(ISNUMBER($BW1530),ISNUMBER($BX1530)),MIN(1,MAX(0,($BX1530-2019+1)/($BX1530-$BW1530+1))),"")</f>
        <v>0.3333333333333333</v>
      </c>
      <c r="AA1530">
        <f>IF(ISNUMBER($BX1530),IF($BX1530&gt;=2017,1,0),"")</f>
        <v>1.0</v>
      </c>
      <c r="AB1530">
        <f>IF(ISNUMBER($BX1530),IF($BX1530&gt;=2018,1,0),"")</f>
        <v>1.0</v>
      </c>
      <c r="AC1530">
        <f>IF(ISNUMBER($BX1530),IF($BX1530&gt;=2019,1,0),"")</f>
        <v>1.0</v>
      </c>
      <c r="AD1530">
        <f>IF($L1530&lt;&gt;"",IF($L1530&gt;2013,1,0),"")</f>
        <v>1.0</v>
      </c>
      <c r="AE1530">
        <f>IF($L1530&lt;&gt;"",1+IF($L1530&gt;2011,1,0)+IF($L1530&gt;2014,1,0),"")</f>
        <v>3.0</v>
      </c>
      <c r="AF1530" t="inlineStr">
        <is>
          <t>loan (interest rate)</t>
        </is>
      </c>
      <c r="AG1530" t="inlineStr">
        <is>
          <t>performance</t>
        </is>
      </c>
      <c r="AH1530" t="inlineStr">
        <is>
          <t>non-sensitive</t>
        </is>
      </c>
      <c r="AI1530" t="inlineStr">
        <is>
          <t>without ETS/CT</t>
        </is>
      </c>
      <c r="AJ1530" t="inlineStr">
        <is>
          <t>without ETS/CT</t>
        </is>
      </c>
      <c r="AK1530" t="str">
        <f>IF(AND($CF1530&lt;&gt;"",IFERROR(INDEX(subsample_country_map!$B:$B,MATCH($CF1530,subsample_country_map!$A:$A,0)),"")&lt;&gt;""),INDEX(subsample_country_map!$B:$B,MATCH($CF1530,subsample_country_map!$A:$A,0)),INDEX(lookup!$AA:$AA,MATCH($A1530,lookup!$A:$A,0)))</f>
        <v>3_AsiaPac</v>
      </c>
      <c r="AL1530" t="str">
        <f>IF(AND($CF1530&lt;&gt;"",IFERROR(INDEX(subsample_country_map!$C:$C,MATCH($CF1530,subsample_country_map!$A:$A,0)),"")&lt;&gt;""),INDEX(subsample_country_map!$C:$C,MATCH($CF1530,subsample_country_map!$A:$A,0)),INDEX(lookup!$AB:$AB,MATCH($A1530,lookup!$A:$A,0)))</f>
        <v>2_developing</v>
      </c>
      <c r="AM1530" t="str">
        <f>IF(AND($CF1530&lt;&gt;"",IFERROR(INDEX(subsample_country_map!$D:$D,MATCH($CF1530,subsample_country_map!$A:$A,0)),"")&lt;&gt;""),INDEX(subsample_country_map!$D:$D,MATCH($CF1530,subsample_country_map!$A:$A,0)),INDEX(lookup!$AC:$AC,MATCH($A1530,lookup!$A:$A,0)))</f>
        <v>2_non_western</v>
      </c>
      <c r="AN1530" t="str">
        <f>IF(AND($CF1530&lt;&gt;"",IFERROR(INDEX(subsample_country_map!$E:$E,MATCH($CF1530,subsample_country_map!$A:$A,0)),"")&lt;&gt;""),INDEX(subsample_country_map!$E:$E,MATCH($CF1530,subsample_country_map!$A:$A,0)),INDEX(lookup!$AD:$AD,MATCH($A1530,lookup!$A:$A,0)))</f>
        <v>2_civil law</v>
      </c>
      <c r="AO1530" t="str">
        <f>INDEX(lookup!$Y:$Y,MATCH($A1530,lookup!$A:$A,0))</f>
        <v>0_published</v>
      </c>
      <c r="AP1530" t="str">
        <f>INDEX(lookup!$Z:$Z,MATCH($A1530,lookup!$A:$A,0))</f>
        <v>1_VHB high</v>
      </c>
      <c r="AQ1530" t="str">
        <f>INDEX(lookup!$W:$W,MATCH($A1530,lookup!$A:$A,0))</f>
        <v>2_sust</v>
      </c>
      <c r="AS1530" t="inlineStr">
        <is>
          <t>staging</t>
        </is>
      </c>
      <c r="AT1530" t="inlineStr">
        <is>
          <t>bad-CER</t>
        </is>
      </c>
      <c r="AU1530" t="inlineStr">
        <is>
          <t>cost</t>
        </is>
      </c>
      <c r="AV1530" t="inlineStr">
        <is>
          <t>0.0021</t>
        </is>
      </c>
      <c r="BA1530" t="n">
        <v>1195</v>
      </c>
      <c r="BB1530" t="inlineStr">
        <is>
          <t>0</t>
        </is>
      </c>
      <c r="BC1530" t="inlineStr">
        <is>
          <t>other: not stated</t>
        </is>
      </c>
      <c r="BD1530" t="inlineStr">
        <is>
          <t>two-way:industry and year</t>
        </is>
      </c>
      <c r="BE1530" t="inlineStr">
        <is>
          <t>other:foreign institutional ownership</t>
        </is>
      </c>
      <c r="BF1530" t="inlineStr">
        <is>
          <t>(8) Medium</t>
        </is>
      </c>
      <c r="BI1530" t="inlineStr">
        <is>
          <t>Table 5</t>
        </is>
      </c>
      <c r="BJ1530" t="inlineStr">
        <is>
          <t>Panel C, column (8) Medium</t>
        </is>
      </c>
      <c r="BK1530" t="inlineStr">
        <is>
          <t>7288</t>
        </is>
      </c>
      <c r="BL1530" t="inlineStr">
        <is>
          <t>TCO2 0.0021**</t>
        </is>
      </c>
      <c r="BM1530" t="inlineStr">
        <is>
          <t>TCO2</t>
        </is>
      </c>
      <c r="BN1530" t="inlineStr">
        <is>
          <t>COBB (cost of bank borrowing)</t>
        </is>
      </c>
      <c r="BO1530" t="inlineStr">
        <is>
          <t>update</t>
        </is>
      </c>
      <c r="BP1530" t="inlineStr">
        <is>
          <t>Lin et al (2025)</t>
        </is>
      </c>
      <c r="BQ1530" t="inlineStr">
        <is>
          <t>star-bound</t>
        </is>
      </c>
      <c r="BT1530" t="n">
        <v>0</v>
      </c>
      <c r="BU1530" t="inlineStr">
        <is>
          <t>staging_Lin_et_al_2025.csv</t>
        </is>
      </c>
      <c r="BW1530" t="n">
        <v>2013</v>
      </c>
      <c r="BX1530" t="n">
        <v>2021</v>
      </c>
      <c r="BY1530" t="inlineStr">
        <is>
          <t>Taiwan</t>
        </is>
      </c>
      <c r="BZ1530" t="n">
        <v>2017</v>
      </c>
      <c r="CA1530" t="n">
        <v>0.6666666666666666</v>
      </c>
      <c r="CB1530" t="n">
        <v>1</v>
      </c>
      <c r="CC1530" t="n">
        <v>1</v>
      </c>
      <c r="CD1530" t="n">
        <v>-0.07456327039482931</v>
      </c>
      <c r="CE1530" t="n">
        <v>1</v>
      </c>
    </row>
    <row r="1531">
      <c r="A1531" t="inlineStr">
        <is>
          <t>Lin et al (2025)</t>
        </is>
      </c>
      <c r="B1531" t="n">
        <v>2836</v>
      </c>
      <c r="D1531" t="n">
        <v>1110</v>
      </c>
      <c r="E1531">
        <f>IF(ISNUMBER($BA1531),$BA1531,IF(AND(ISNUMBER($D1531),ISNUMBER($BW1531),ISNUMBER($BX1531)),$D1531*($BX1531-$BW1531+1),""))</f>
        <v>1110.0</v>
      </c>
      <c r="H1531" t="inlineStr">
        <is>
          <t>partial</t>
        </is>
      </c>
      <c r="I1531" t="inlineStr">
        <is>
          <t>FLAG</t>
        </is>
      </c>
      <c r="J1531">
        <f>IF($BW1531&lt;&gt;"",$BW1531,"")</f>
        <v>2013.0</v>
      </c>
      <c r="K1531">
        <f>IF($BX1531&lt;&gt;"",$BX1531,"")</f>
        <v>2021.0</v>
      </c>
      <c r="L1531">
        <f>IF(AND(ISNUMBER($BW1531),ISNUMBER($BX1531)),($BW1531+$BX1531)/2,"")</f>
        <v>2017.0</v>
      </c>
      <c r="M1531">
        <f>IF($L1531&lt;&gt;"",$L1531,"")</f>
        <v>2017.0</v>
      </c>
      <c r="N1531">
        <f>IF(AND(ISNUMBER($BW1531),ISNUMBER($BX1531)),MIN(1,MAX(0,($BX1531-2016+1)/($BX1531-$BW1531+1))),"")</f>
        <v>0.6666666666666666</v>
      </c>
      <c r="O1531">
        <f>IF(AND(ISNUMBER($BW1531),ISNUMBER($BX1531)),MIN(1,MAX(0,($BX1531-2017+1)/($BX1531-$BW1531+1))),"")</f>
        <v>0.5555555555555556</v>
      </c>
      <c r="P1531">
        <f>IF(AND(ISNUMBER($BW1531),ISNUMBER($BX1531)),MIN(1,MAX(0,($BX1531-2018+1)/($BX1531-$BW1531+1))),"")</f>
        <v>0.4444444444444444</v>
      </c>
      <c r="Q1531">
        <f>IF(AND(ISNUMBER($BW1531),ISNUMBER($BX1531)),MIN(1,MAX(0,($BX1531-2019+1)/($BX1531-$BW1531+1))),"")</f>
        <v>0.3333333333333333</v>
      </c>
      <c r="R1531">
        <f>IF(AND(ISNUMBER($BW1531),ISNUMBER($BX1531)),MIN(1,MAX(0,($BX1531-2016+1)/($BX1531-$BW1531+1))),"")</f>
        <v>0.6666666666666666</v>
      </c>
      <c r="S1531">
        <f>IF($L1531&lt;&gt;"",IF($L1531&gt;=2015.5,1,0),"")</f>
        <v>1.0</v>
      </c>
      <c r="T1531">
        <f>IF($L1531&lt;&gt;"",IF($L1531&gt;=2016,1,0),"")</f>
        <v>1.0</v>
      </c>
      <c r="U1531">
        <f>IF(ISNUMBER($BX1531),IF($BX1531&gt;=2016,1,0),"")</f>
        <v>1.0</v>
      </c>
      <c r="V1531">
        <f>IF(ISNUMBER($BW1531),IF($BW1531&gt;=2016,1,0),"")</f>
        <v>0.0</v>
      </c>
      <c r="W1531" t="str">
        <f>IF(AND(ISNUMBER($BW1531),ISNUMBER($BX1531)),IF($BW1531&gt;=2016,"post-only",IF($BX1531&lt;2016,"pre-only","mixed")),"")</f>
        <v>mixed</v>
      </c>
      <c r="X1531">
        <f>IF(AND(ISNUMBER($BW1531),ISNUMBER($BX1531)),MIN(1,MAX(0,($BX1531-2017+1)/($BX1531-$BW1531+1))),"")</f>
        <v>0.5555555555555556</v>
      </c>
      <c r="Y1531">
        <f>IF(AND(ISNUMBER($BW1531),ISNUMBER($BX1531)),MIN(1,MAX(0,($BX1531-2018+1)/($BX1531-$BW1531+1))),"")</f>
        <v>0.4444444444444444</v>
      </c>
      <c r="Z1531">
        <f>IF(AND(ISNUMBER($BW1531),ISNUMBER($BX1531)),MIN(1,MAX(0,($BX1531-2019+1)/($BX1531-$BW1531+1))),"")</f>
        <v>0.3333333333333333</v>
      </c>
      <c r="AA1531">
        <f>IF(ISNUMBER($BX1531),IF($BX1531&gt;=2017,1,0),"")</f>
        <v>1.0</v>
      </c>
      <c r="AB1531">
        <f>IF(ISNUMBER($BX1531),IF($BX1531&gt;=2018,1,0),"")</f>
        <v>1.0</v>
      </c>
      <c r="AC1531">
        <f>IF(ISNUMBER($BX1531),IF($BX1531&gt;=2019,1,0),"")</f>
        <v>1.0</v>
      </c>
      <c r="AD1531">
        <f>IF($L1531&lt;&gt;"",IF($L1531&gt;2013,1,0),"")</f>
        <v>1.0</v>
      </c>
      <c r="AE1531">
        <f>IF($L1531&lt;&gt;"",1+IF($L1531&gt;2011,1,0)+IF($L1531&gt;2014,1,0),"")</f>
        <v>3.0</v>
      </c>
      <c r="AF1531" t="inlineStr">
        <is>
          <t>loan (interest rate)</t>
        </is>
      </c>
      <c r="AG1531" t="inlineStr">
        <is>
          <t>performance</t>
        </is>
      </c>
      <c r="AH1531" t="inlineStr">
        <is>
          <t>non-sensitive</t>
        </is>
      </c>
      <c r="AI1531" t="inlineStr">
        <is>
          <t>without ETS/CT</t>
        </is>
      </c>
      <c r="AJ1531" t="inlineStr">
        <is>
          <t>without ETS/CT</t>
        </is>
      </c>
      <c r="AK1531" t="str">
        <f>IF(AND($CF1531&lt;&gt;"",IFERROR(INDEX(subsample_country_map!$B:$B,MATCH($CF1531,subsample_country_map!$A:$A,0)),"")&lt;&gt;""),INDEX(subsample_country_map!$B:$B,MATCH($CF1531,subsample_country_map!$A:$A,0)),INDEX(lookup!$AA:$AA,MATCH($A1531,lookup!$A:$A,0)))</f>
        <v>3_AsiaPac</v>
      </c>
      <c r="AL1531" t="str">
        <f>IF(AND($CF1531&lt;&gt;"",IFERROR(INDEX(subsample_country_map!$C:$C,MATCH($CF1531,subsample_country_map!$A:$A,0)),"")&lt;&gt;""),INDEX(subsample_country_map!$C:$C,MATCH($CF1531,subsample_country_map!$A:$A,0)),INDEX(lookup!$AB:$AB,MATCH($A1531,lookup!$A:$A,0)))</f>
        <v>2_developing</v>
      </c>
      <c r="AM1531" t="str">
        <f>IF(AND($CF1531&lt;&gt;"",IFERROR(INDEX(subsample_country_map!$D:$D,MATCH($CF1531,subsample_country_map!$A:$A,0)),"")&lt;&gt;""),INDEX(subsample_country_map!$D:$D,MATCH($CF1531,subsample_country_map!$A:$A,0)),INDEX(lookup!$AC:$AC,MATCH($A1531,lookup!$A:$A,0)))</f>
        <v>2_non_western</v>
      </c>
      <c r="AN1531" t="str">
        <f>IF(AND($CF1531&lt;&gt;"",IFERROR(INDEX(subsample_country_map!$E:$E,MATCH($CF1531,subsample_country_map!$A:$A,0)),"")&lt;&gt;""),INDEX(subsample_country_map!$E:$E,MATCH($CF1531,subsample_country_map!$A:$A,0)),INDEX(lookup!$AD:$AD,MATCH($A1531,lookup!$A:$A,0)))</f>
        <v>2_civil law</v>
      </c>
      <c r="AO1531" t="str">
        <f>INDEX(lookup!$Y:$Y,MATCH($A1531,lookup!$A:$A,0))</f>
        <v>0_published</v>
      </c>
      <c r="AP1531" t="str">
        <f>INDEX(lookup!$Z:$Z,MATCH($A1531,lookup!$A:$A,0))</f>
        <v>1_VHB high</v>
      </c>
      <c r="AQ1531" t="str">
        <f>INDEX(lookup!$W:$W,MATCH($A1531,lookup!$A:$A,0))</f>
        <v>2_sust</v>
      </c>
      <c r="AS1531" t="inlineStr">
        <is>
          <t>staging</t>
        </is>
      </c>
      <c r="AT1531" t="inlineStr">
        <is>
          <t>bad-CER</t>
        </is>
      </c>
      <c r="AU1531" t="inlineStr">
        <is>
          <t>cost</t>
        </is>
      </c>
      <c r="AV1531" t="inlineStr">
        <is>
          <t>0.0002</t>
        </is>
      </c>
      <c r="BA1531" t="n">
        <v>1110</v>
      </c>
      <c r="BB1531" t="inlineStr">
        <is>
          <t>0</t>
        </is>
      </c>
      <c r="BC1531" t="inlineStr">
        <is>
          <t>other: not stated</t>
        </is>
      </c>
      <c r="BD1531" t="inlineStr">
        <is>
          <t>two-way:industry and year</t>
        </is>
      </c>
      <c r="BE1531" t="inlineStr">
        <is>
          <t>other:foreign institutional ownership</t>
        </is>
      </c>
      <c r="BF1531" t="inlineStr">
        <is>
          <t>(9) High</t>
        </is>
      </c>
      <c r="BI1531" t="inlineStr">
        <is>
          <t>Table 5</t>
        </is>
      </c>
      <c r="BJ1531" t="inlineStr">
        <is>
          <t>Panel C, column (9) High</t>
        </is>
      </c>
      <c r="BK1531" t="inlineStr">
        <is>
          <t>7288</t>
        </is>
      </c>
      <c r="BL1531" t="inlineStr">
        <is>
          <t>TCO2 0.0002 (no significance stars)</t>
        </is>
      </c>
      <c r="BM1531" t="inlineStr">
        <is>
          <t>TCO2</t>
        </is>
      </c>
      <c r="BN1531" t="inlineStr">
        <is>
          <t>COBB (cost of bank borrowing)</t>
        </is>
      </c>
      <c r="BO1531" t="inlineStr">
        <is>
          <t>update</t>
        </is>
      </c>
      <c r="BP1531" t="inlineStr">
        <is>
          <t>Lin et al (2025)</t>
        </is>
      </c>
      <c r="BQ1531" t="inlineStr">
        <is>
          <t>non-convertible</t>
        </is>
      </c>
      <c r="BT1531" t="n">
        <v>0</v>
      </c>
      <c r="BU1531" t="inlineStr">
        <is>
          <t>staging_Lin_et_al_2025.csv</t>
        </is>
      </c>
      <c r="BW1531" t="n">
        <v>2013</v>
      </c>
      <c r="BX1531" t="n">
        <v>2021</v>
      </c>
      <c r="BY1531" t="inlineStr">
        <is>
          <t>Taiwan</t>
        </is>
      </c>
      <c r="BZ1531" t="n">
        <v>2017</v>
      </c>
      <c r="CA1531" t="n">
        <v>0.6666666666666666</v>
      </c>
      <c r="CB1531" t="n">
        <v>1</v>
      </c>
      <c r="CC1531" t="n">
        <v>1</v>
      </c>
      <c r="CE1531" t="n">
        <v>0</v>
      </c>
    </row>
    <row r="1532">
      <c r="A1532" t="inlineStr">
        <is>
          <t>Liu et al (2023)</t>
        </is>
      </c>
      <c r="B1532" t="n">
        <v>2837</v>
      </c>
      <c r="C1532" t="n">
        <v>-0.05816082994389622</v>
      </c>
      <c r="D1532" t="n">
        <v>16928</v>
      </c>
      <c r="E1532">
        <f>IF(ISNUMBER($BA1532),$BA1532,IF(AND(ISNUMBER($D1532),ISNUMBER($BW1532),ISNUMBER($BX1532)),$D1532*($BX1532-$BW1532+1),""))</f>
        <v>16928.0</v>
      </c>
      <c r="H1532" t="inlineStr">
        <is>
          <t>partial</t>
        </is>
      </c>
      <c r="I1532" t="inlineStr">
        <is>
          <t>T-Statistic available</t>
        </is>
      </c>
      <c r="J1532">
        <f>IF($BW1532&lt;&gt;"",$BW1532,"")</f>
        <v>2015.0</v>
      </c>
      <c r="K1532">
        <f>IF($BX1532&lt;&gt;"",$BX1532,"")</f>
        <v>2019.0</v>
      </c>
      <c r="L1532">
        <f>IF(AND(ISNUMBER($BW1532),ISNUMBER($BX1532)),($BW1532+$BX1532)/2,"")</f>
        <v>2017.0</v>
      </c>
      <c r="M1532">
        <f>IF($L1532&lt;&gt;"",$L1532,"")</f>
        <v>2017.0</v>
      </c>
      <c r="N1532">
        <f>IF(AND(ISNUMBER($BW1532),ISNUMBER($BX1532)),MIN(1,MAX(0,($BX1532-2016+1)/($BX1532-$BW1532+1))),"")</f>
        <v>0.8</v>
      </c>
      <c r="O1532">
        <f>IF(AND(ISNUMBER($BW1532),ISNUMBER($BX1532)),MIN(1,MAX(0,($BX1532-2017+1)/($BX1532-$BW1532+1))),"")</f>
        <v>0.6</v>
      </c>
      <c r="P1532">
        <f>IF(AND(ISNUMBER($BW1532),ISNUMBER($BX1532)),MIN(1,MAX(0,($BX1532-2018+1)/($BX1532-$BW1532+1))),"")</f>
        <v>0.4</v>
      </c>
      <c r="Q1532">
        <f>IF(AND(ISNUMBER($BW1532),ISNUMBER($BX1532)),MIN(1,MAX(0,($BX1532-2019+1)/($BX1532-$BW1532+1))),"")</f>
        <v>0.2</v>
      </c>
      <c r="R1532">
        <f>IF(AND(ISNUMBER($BW1532),ISNUMBER($BX1532)),MIN(1,MAX(0,($BX1532-2016+1)/($BX1532-$BW1532+1))),"")</f>
        <v>0.8</v>
      </c>
      <c r="S1532">
        <f>IF($L1532&lt;&gt;"",IF($L1532&gt;=2015.5,1,0),"")</f>
        <v>1.0</v>
      </c>
      <c r="T1532">
        <f>IF($L1532&lt;&gt;"",IF($L1532&gt;=2016,1,0),"")</f>
        <v>1.0</v>
      </c>
      <c r="U1532">
        <f>IF(ISNUMBER($BX1532),IF($BX1532&gt;=2016,1,0),"")</f>
        <v>1.0</v>
      </c>
      <c r="V1532">
        <f>IF(ISNUMBER($BW1532),IF($BW1532&gt;=2016,1,0),"")</f>
        <v>0.0</v>
      </c>
      <c r="W1532" t="str">
        <f>IF(AND(ISNUMBER($BW1532),ISNUMBER($BX1532)),IF($BW1532&gt;=2016,"post-only",IF($BX1532&lt;2016,"pre-only","mixed")),"")</f>
        <v>mixed</v>
      </c>
      <c r="X1532">
        <f>IF(AND(ISNUMBER($BW1532),ISNUMBER($BX1532)),MIN(1,MAX(0,($BX1532-2017+1)/($BX1532-$BW1532+1))),"")</f>
        <v>0.6</v>
      </c>
      <c r="Y1532">
        <f>IF(AND(ISNUMBER($BW1532),ISNUMBER($BX1532)),MIN(1,MAX(0,($BX1532-2018+1)/($BX1532-$BW1532+1))),"")</f>
        <v>0.4</v>
      </c>
      <c r="Z1532">
        <f>IF(AND(ISNUMBER($BW1532),ISNUMBER($BX1532)),MIN(1,MAX(0,($BX1532-2019+1)/($BX1532-$BW1532+1))),"")</f>
        <v>0.2</v>
      </c>
      <c r="AA1532">
        <f>IF(ISNUMBER($BX1532),IF($BX1532&gt;=2017,1,0),"")</f>
        <v>1.0</v>
      </c>
      <c r="AB1532">
        <f>IF(ISNUMBER($BX1532),IF($BX1532&gt;=2018,1,0),"")</f>
        <v>1.0</v>
      </c>
      <c r="AC1532">
        <f>IF(ISNUMBER($BX1532),IF($BX1532&gt;=2019,1,0),"")</f>
        <v>1.0</v>
      </c>
      <c r="AD1532">
        <f>IF($L1532&lt;&gt;"",IF($L1532&gt;2013,1,0),"")</f>
        <v>1.0</v>
      </c>
      <c r="AE1532">
        <f>IF($L1532&lt;&gt;"",1+IF($L1532&gt;2011,1,0)+IF($L1532&gt;2014,1,0),"")</f>
        <v>3.0</v>
      </c>
      <c r="AF1532" t="inlineStr">
        <is>
          <t>loan (interest rate)</t>
        </is>
      </c>
      <c r="AG1532" t="inlineStr">
        <is>
          <t>performance</t>
        </is>
      </c>
      <c r="AH1532" t="inlineStr">
        <is>
          <t>non-sensitive</t>
        </is>
      </c>
      <c r="AI1532" t="inlineStr">
        <is>
          <t>without ETS/CT</t>
        </is>
      </c>
      <c r="AJ1532" t="inlineStr">
        <is>
          <t>without ETS/CT</t>
        </is>
      </c>
      <c r="AK1532" t="str">
        <f>IF(AND($CF1532&lt;&gt;"",IFERROR(INDEX(subsample_country_map!$B:$B,MATCH($CF1532,subsample_country_map!$A:$A,0)),"")&lt;&gt;""),INDEX(subsample_country_map!$B:$B,MATCH($CF1532,subsample_country_map!$A:$A,0)),INDEX(lookup!$AA:$AA,MATCH($A1532,lookup!$A:$A,0)))</f>
        <v>3_AsiaPac</v>
      </c>
      <c r="AL1532" t="str">
        <f>IF(AND($CF1532&lt;&gt;"",IFERROR(INDEX(subsample_country_map!$C:$C,MATCH($CF1532,subsample_country_map!$A:$A,0)),"")&lt;&gt;""),INDEX(subsample_country_map!$C:$C,MATCH($CF1532,subsample_country_map!$A:$A,0)),INDEX(lookup!$AB:$AB,MATCH($A1532,lookup!$A:$A,0)))</f>
        <v>2_developing</v>
      </c>
      <c r="AM1532" t="str">
        <f>IF(AND($CF1532&lt;&gt;"",IFERROR(INDEX(subsample_country_map!$D:$D,MATCH($CF1532,subsample_country_map!$A:$A,0)),"")&lt;&gt;""),INDEX(subsample_country_map!$D:$D,MATCH($CF1532,subsample_country_map!$A:$A,0)),INDEX(lookup!$AC:$AC,MATCH($A1532,lookup!$A:$A,0)))</f>
        <v>2_non_western</v>
      </c>
      <c r="AN1532" t="str">
        <f>IF(AND($CF1532&lt;&gt;"",IFERROR(INDEX(subsample_country_map!$E:$E,MATCH($CF1532,subsample_country_map!$A:$A,0)),"")&lt;&gt;""),INDEX(subsample_country_map!$E:$E,MATCH($CF1532,subsample_country_map!$A:$A,0)),INDEX(lookup!$AD:$AD,MATCH($A1532,lookup!$A:$A,0)))</f>
        <v>2_civil law</v>
      </c>
      <c r="AO1532" t="str">
        <f>INDEX(lookup!$Y:$Y,MATCH($A1532,lookup!$A:$A,0))</f>
        <v>0_published</v>
      </c>
      <c r="AP1532" t="str">
        <f>INDEX(lookup!$Z:$Z,MATCH($A1532,lookup!$A:$A,0))</f>
        <v>1_VHB high</v>
      </c>
      <c r="AQ1532" t="str">
        <f>INDEX(lookup!$W:$W,MATCH($A1532,lookup!$A:$A,0))</f>
        <v>1_fin/acc/econ</v>
      </c>
      <c r="AS1532" t="inlineStr">
        <is>
          <t>staging</t>
        </is>
      </c>
      <c r="AT1532" t="inlineStr">
        <is>
          <t>good-CER</t>
        </is>
      </c>
      <c r="AU1532" t="inlineStr">
        <is>
          <t>cost</t>
        </is>
      </c>
      <c r="AV1532" t="inlineStr">
        <is>
          <t>-0.023</t>
        </is>
      </c>
      <c r="AX1532" t="inlineStr">
        <is>
          <t>-7.58</t>
        </is>
      </c>
      <c r="BA1532" t="n">
        <v>16928</v>
      </c>
      <c r="BB1532" t="inlineStr">
        <is>
          <t>1</t>
        </is>
      </c>
      <c r="BC1532" t="inlineStr">
        <is>
          <t>OLS</t>
        </is>
      </c>
      <c r="BD1532" t="inlineStr">
        <is>
          <t>firm</t>
        </is>
      </c>
      <c r="BE1532" t="inlineStr">
        <is>
          <t>none</t>
        </is>
      </c>
      <c r="BI1532" t="inlineStr">
        <is>
          <t>Table 2</t>
        </is>
      </c>
      <c r="BJ1532" t="inlineStr">
        <is>
          <t>Column (3) Eq. (2) univariate</t>
        </is>
      </c>
      <c r="BK1532" t="inlineStr">
        <is>
          <t>4</t>
        </is>
      </c>
      <c r="BL1532" t="inlineStr">
        <is>
          <t>Green -0.023*** (-7.58)</t>
        </is>
      </c>
      <c r="BM1532" t="inlineStr">
        <is>
          <t>Green</t>
        </is>
      </c>
      <c r="BN1532" t="inlineStr">
        <is>
          <t>COD</t>
        </is>
      </c>
      <c r="BO1532" t="inlineStr">
        <is>
          <t>update</t>
        </is>
      </c>
      <c r="BP1532" t="inlineStr">
        <is>
          <t>Liu et al (2023)</t>
        </is>
      </c>
      <c r="BQ1532" t="inlineStr">
        <is>
          <t>computed</t>
        </is>
      </c>
      <c r="BT1532" t="n">
        <v>0</v>
      </c>
      <c r="BU1532" t="inlineStr">
        <is>
          <t>staging_Liu_et_al_2023.csv</t>
        </is>
      </c>
      <c r="BW1532" t="n">
        <v>2015</v>
      </c>
      <c r="BX1532" t="n">
        <v>2019</v>
      </c>
      <c r="BY1532" t="inlineStr">
        <is>
          <t>China</t>
        </is>
      </c>
      <c r="BZ1532" t="n">
        <v>2017</v>
      </c>
      <c r="CA1532" t="n">
        <v>0.8</v>
      </c>
      <c r="CB1532" t="n">
        <v>1</v>
      </c>
      <c r="CC1532" t="n">
        <v>1</v>
      </c>
      <c r="CD1532" t="n">
        <v>-0.05822654323474644</v>
      </c>
      <c r="CE1532" t="n">
        <v>1</v>
      </c>
    </row>
    <row r="1533">
      <c r="A1533" t="inlineStr">
        <is>
          <t>Liu et al (2023)</t>
        </is>
      </c>
      <c r="B1533" t="n">
        <v>2838</v>
      </c>
      <c r="C1533" t="n">
        <v>-0.02965469324947876</v>
      </c>
      <c r="D1533" t="n">
        <v>16928</v>
      </c>
      <c r="E1533">
        <f>IF(ISNUMBER($BA1533),$BA1533,IF(AND(ISNUMBER($D1533),ISNUMBER($BW1533),ISNUMBER($BX1533)),$D1533*($BX1533-$BW1533+1),""))</f>
        <v>16928.0</v>
      </c>
      <c r="H1533" t="inlineStr">
        <is>
          <t>partial</t>
        </is>
      </c>
      <c r="I1533" t="inlineStr">
        <is>
          <t>T-Statistic available</t>
        </is>
      </c>
      <c r="J1533">
        <f>IF($BW1533&lt;&gt;"",$BW1533,"")</f>
        <v>2015.0</v>
      </c>
      <c r="K1533">
        <f>IF($BX1533&lt;&gt;"",$BX1533,"")</f>
        <v>2019.0</v>
      </c>
      <c r="L1533">
        <f>IF(AND(ISNUMBER($BW1533),ISNUMBER($BX1533)),($BW1533+$BX1533)/2,"")</f>
        <v>2017.0</v>
      </c>
      <c r="M1533">
        <f>IF($L1533&lt;&gt;"",$L1533,"")</f>
        <v>2017.0</v>
      </c>
      <c r="N1533">
        <f>IF(AND(ISNUMBER($BW1533),ISNUMBER($BX1533)),MIN(1,MAX(0,($BX1533-2016+1)/($BX1533-$BW1533+1))),"")</f>
        <v>0.8</v>
      </c>
      <c r="O1533">
        <f>IF(AND(ISNUMBER($BW1533),ISNUMBER($BX1533)),MIN(1,MAX(0,($BX1533-2017+1)/($BX1533-$BW1533+1))),"")</f>
        <v>0.6</v>
      </c>
      <c r="P1533">
        <f>IF(AND(ISNUMBER($BW1533),ISNUMBER($BX1533)),MIN(1,MAX(0,($BX1533-2018+1)/($BX1533-$BW1533+1))),"")</f>
        <v>0.4</v>
      </c>
      <c r="Q1533">
        <f>IF(AND(ISNUMBER($BW1533),ISNUMBER($BX1533)),MIN(1,MAX(0,($BX1533-2019+1)/($BX1533-$BW1533+1))),"")</f>
        <v>0.2</v>
      </c>
      <c r="R1533">
        <f>IF(AND(ISNUMBER($BW1533),ISNUMBER($BX1533)),MIN(1,MAX(0,($BX1533-2016+1)/($BX1533-$BW1533+1))),"")</f>
        <v>0.8</v>
      </c>
      <c r="S1533">
        <f>IF($L1533&lt;&gt;"",IF($L1533&gt;=2015.5,1,0),"")</f>
        <v>1.0</v>
      </c>
      <c r="T1533">
        <f>IF($L1533&lt;&gt;"",IF($L1533&gt;=2016,1,0),"")</f>
        <v>1.0</v>
      </c>
      <c r="U1533">
        <f>IF(ISNUMBER($BX1533),IF($BX1533&gt;=2016,1,0),"")</f>
        <v>1.0</v>
      </c>
      <c r="V1533">
        <f>IF(ISNUMBER($BW1533),IF($BW1533&gt;=2016,1,0),"")</f>
        <v>0.0</v>
      </c>
      <c r="W1533" t="str">
        <f>IF(AND(ISNUMBER($BW1533),ISNUMBER($BX1533)),IF($BW1533&gt;=2016,"post-only",IF($BX1533&lt;2016,"pre-only","mixed")),"")</f>
        <v>mixed</v>
      </c>
      <c r="X1533">
        <f>IF(AND(ISNUMBER($BW1533),ISNUMBER($BX1533)),MIN(1,MAX(0,($BX1533-2017+1)/($BX1533-$BW1533+1))),"")</f>
        <v>0.6</v>
      </c>
      <c r="Y1533">
        <f>IF(AND(ISNUMBER($BW1533),ISNUMBER($BX1533)),MIN(1,MAX(0,($BX1533-2018+1)/($BX1533-$BW1533+1))),"")</f>
        <v>0.4</v>
      </c>
      <c r="Z1533">
        <f>IF(AND(ISNUMBER($BW1533),ISNUMBER($BX1533)),MIN(1,MAX(0,($BX1533-2019+1)/($BX1533-$BW1533+1))),"")</f>
        <v>0.2</v>
      </c>
      <c r="AA1533">
        <f>IF(ISNUMBER($BX1533),IF($BX1533&gt;=2017,1,0),"")</f>
        <v>1.0</v>
      </c>
      <c r="AB1533">
        <f>IF(ISNUMBER($BX1533),IF($BX1533&gt;=2018,1,0),"")</f>
        <v>1.0</v>
      </c>
      <c r="AC1533">
        <f>IF(ISNUMBER($BX1533),IF($BX1533&gt;=2019,1,0),"")</f>
        <v>1.0</v>
      </c>
      <c r="AD1533">
        <f>IF($L1533&lt;&gt;"",IF($L1533&gt;2013,1,0),"")</f>
        <v>1.0</v>
      </c>
      <c r="AE1533">
        <f>IF($L1533&lt;&gt;"",1+IF($L1533&gt;2011,1,0)+IF($L1533&gt;2014,1,0),"")</f>
        <v>3.0</v>
      </c>
      <c r="AF1533" t="inlineStr">
        <is>
          <t>loan (interest rate)</t>
        </is>
      </c>
      <c r="AG1533" t="inlineStr">
        <is>
          <t>performance</t>
        </is>
      </c>
      <c r="AH1533" t="inlineStr">
        <is>
          <t>non-sensitive</t>
        </is>
      </c>
      <c r="AI1533" t="inlineStr">
        <is>
          <t>without ETS/CT</t>
        </is>
      </c>
      <c r="AJ1533" t="inlineStr">
        <is>
          <t>without ETS/CT</t>
        </is>
      </c>
      <c r="AK1533" t="str">
        <f>IF(AND($CF1533&lt;&gt;"",IFERROR(INDEX(subsample_country_map!$B:$B,MATCH($CF1533,subsample_country_map!$A:$A,0)),"")&lt;&gt;""),INDEX(subsample_country_map!$B:$B,MATCH($CF1533,subsample_country_map!$A:$A,0)),INDEX(lookup!$AA:$AA,MATCH($A1533,lookup!$A:$A,0)))</f>
        <v>3_AsiaPac</v>
      </c>
      <c r="AL1533" t="str">
        <f>IF(AND($CF1533&lt;&gt;"",IFERROR(INDEX(subsample_country_map!$C:$C,MATCH($CF1533,subsample_country_map!$A:$A,0)),"")&lt;&gt;""),INDEX(subsample_country_map!$C:$C,MATCH($CF1533,subsample_country_map!$A:$A,0)),INDEX(lookup!$AB:$AB,MATCH($A1533,lookup!$A:$A,0)))</f>
        <v>2_developing</v>
      </c>
      <c r="AM1533" t="str">
        <f>IF(AND($CF1533&lt;&gt;"",IFERROR(INDEX(subsample_country_map!$D:$D,MATCH($CF1533,subsample_country_map!$A:$A,0)),"")&lt;&gt;""),INDEX(subsample_country_map!$D:$D,MATCH($CF1533,subsample_country_map!$A:$A,0)),INDEX(lookup!$AC:$AC,MATCH($A1533,lookup!$A:$A,0)))</f>
        <v>2_non_western</v>
      </c>
      <c r="AN1533" t="str">
        <f>IF(AND($CF1533&lt;&gt;"",IFERROR(INDEX(subsample_country_map!$E:$E,MATCH($CF1533,subsample_country_map!$A:$A,0)),"")&lt;&gt;""),INDEX(subsample_country_map!$E:$E,MATCH($CF1533,subsample_country_map!$A:$A,0)),INDEX(lookup!$AD:$AD,MATCH($A1533,lookup!$A:$A,0)))</f>
        <v>2_civil law</v>
      </c>
      <c r="AO1533" t="str">
        <f>INDEX(lookup!$Y:$Y,MATCH($A1533,lookup!$A:$A,0))</f>
        <v>0_published</v>
      </c>
      <c r="AP1533" t="str">
        <f>INDEX(lookup!$Z:$Z,MATCH($A1533,lookup!$A:$A,0))</f>
        <v>1_VHB high</v>
      </c>
      <c r="AQ1533" t="str">
        <f>INDEX(lookup!$W:$W,MATCH($A1533,lookup!$A:$A,0))</f>
        <v>1_fin/acc/econ</v>
      </c>
      <c r="AS1533" t="inlineStr">
        <is>
          <t>staging</t>
        </is>
      </c>
      <c r="AT1533" t="inlineStr">
        <is>
          <t>good-CER</t>
        </is>
      </c>
      <c r="AU1533" t="inlineStr">
        <is>
          <t>cost</t>
        </is>
      </c>
      <c r="AV1533" t="inlineStr">
        <is>
          <t>-0.012</t>
        </is>
      </c>
      <c r="AX1533" t="inlineStr">
        <is>
          <t>-3.86</t>
        </is>
      </c>
      <c r="BA1533" t="n">
        <v>16928</v>
      </c>
      <c r="BB1533" t="inlineStr">
        <is>
          <t>1</t>
        </is>
      </c>
      <c r="BC1533" t="inlineStr">
        <is>
          <t>OLS</t>
        </is>
      </c>
      <c r="BD1533" t="inlineStr">
        <is>
          <t>firm</t>
        </is>
      </c>
      <c r="BE1533" t="inlineStr">
        <is>
          <t>none</t>
        </is>
      </c>
      <c r="BI1533" t="inlineStr">
        <is>
          <t>Table 2</t>
        </is>
      </c>
      <c r="BJ1533" t="inlineStr">
        <is>
          <t>Column (4) Eq. (2) multivariate</t>
        </is>
      </c>
      <c r="BK1533" t="inlineStr">
        <is>
          <t>4</t>
        </is>
      </c>
      <c r="BL1533" t="inlineStr">
        <is>
          <t>Green -0.012*** (-3.86)</t>
        </is>
      </c>
      <c r="BM1533" t="inlineStr">
        <is>
          <t>Green</t>
        </is>
      </c>
      <c r="BN1533" t="inlineStr">
        <is>
          <t>COD</t>
        </is>
      </c>
      <c r="BO1533" t="inlineStr">
        <is>
          <t>update</t>
        </is>
      </c>
      <c r="BP1533" t="inlineStr">
        <is>
          <t>Liu et al (2023)</t>
        </is>
      </c>
      <c r="BQ1533" t="inlineStr">
        <is>
          <t>computed</t>
        </is>
      </c>
      <c r="BT1533" t="n">
        <v>0</v>
      </c>
      <c r="BU1533" t="inlineStr">
        <is>
          <t>staging_Liu_et_al_2023.csv</t>
        </is>
      </c>
      <c r="BW1533" t="n">
        <v>2015</v>
      </c>
      <c r="BX1533" t="n">
        <v>2019</v>
      </c>
      <c r="BY1533" t="inlineStr">
        <is>
          <t>China</t>
        </is>
      </c>
      <c r="BZ1533" t="n">
        <v>2017</v>
      </c>
      <c r="CA1533" t="n">
        <v>0.8</v>
      </c>
      <c r="CB1533" t="n">
        <v>1</v>
      </c>
      <c r="CC1533" t="n">
        <v>1</v>
      </c>
      <c r="CD1533" t="n">
        <v>-0.02966339062633112</v>
      </c>
      <c r="CE1533" t="n">
        <v>1</v>
      </c>
    </row>
    <row r="1534">
      <c r="A1534" t="inlineStr">
        <is>
          <t>Liu et al (2023)</t>
        </is>
      </c>
      <c r="B1534" t="n">
        <v>2839</v>
      </c>
      <c r="C1534" t="n">
        <v>-0.03911893191779103</v>
      </c>
      <c r="D1534" t="n">
        <v>3634</v>
      </c>
      <c r="E1534">
        <f>IF(ISNUMBER($BA1534),$BA1534,IF(AND(ISNUMBER($D1534),ISNUMBER($BW1534),ISNUMBER($BX1534)),$D1534*($BX1534-$BW1534+1),""))</f>
        <v>3634.0</v>
      </c>
      <c r="H1534" t="inlineStr">
        <is>
          <t>partial</t>
        </is>
      </c>
      <c r="I1534" t="inlineStr">
        <is>
          <t>T-Statistic available</t>
        </is>
      </c>
      <c r="J1534">
        <f>IF($BW1534&lt;&gt;"",$BW1534,"")</f>
        <v>2015.0</v>
      </c>
      <c r="K1534">
        <f>IF($BX1534&lt;&gt;"",$BX1534,"")</f>
        <v>2019.0</v>
      </c>
      <c r="L1534">
        <f>IF(AND(ISNUMBER($BW1534),ISNUMBER($BX1534)),($BW1534+$BX1534)/2,"")</f>
        <v>2017.0</v>
      </c>
      <c r="M1534">
        <f>IF($L1534&lt;&gt;"",$L1534,"")</f>
        <v>2017.0</v>
      </c>
      <c r="N1534">
        <f>IF(AND(ISNUMBER($BW1534),ISNUMBER($BX1534)),MIN(1,MAX(0,($BX1534-2016+1)/($BX1534-$BW1534+1))),"")</f>
        <v>0.8</v>
      </c>
      <c r="O1534">
        <f>IF(AND(ISNUMBER($BW1534),ISNUMBER($BX1534)),MIN(1,MAX(0,($BX1534-2017+1)/($BX1534-$BW1534+1))),"")</f>
        <v>0.6</v>
      </c>
      <c r="P1534">
        <f>IF(AND(ISNUMBER($BW1534),ISNUMBER($BX1534)),MIN(1,MAX(0,($BX1534-2018+1)/($BX1534-$BW1534+1))),"")</f>
        <v>0.4</v>
      </c>
      <c r="Q1534">
        <f>IF(AND(ISNUMBER($BW1534),ISNUMBER($BX1534)),MIN(1,MAX(0,($BX1534-2019+1)/($BX1534-$BW1534+1))),"")</f>
        <v>0.2</v>
      </c>
      <c r="R1534">
        <f>IF(AND(ISNUMBER($BW1534),ISNUMBER($BX1534)),MIN(1,MAX(0,($BX1534-2016+1)/($BX1534-$BW1534+1))),"")</f>
        <v>0.8</v>
      </c>
      <c r="S1534">
        <f>IF($L1534&lt;&gt;"",IF($L1534&gt;=2015.5,1,0),"")</f>
        <v>1.0</v>
      </c>
      <c r="T1534">
        <f>IF($L1534&lt;&gt;"",IF($L1534&gt;=2016,1,0),"")</f>
        <v>1.0</v>
      </c>
      <c r="U1534">
        <f>IF(ISNUMBER($BX1534),IF($BX1534&gt;=2016,1,0),"")</f>
        <v>1.0</v>
      </c>
      <c r="V1534">
        <f>IF(ISNUMBER($BW1534),IF($BW1534&gt;=2016,1,0),"")</f>
        <v>0.0</v>
      </c>
      <c r="W1534" t="str">
        <f>IF(AND(ISNUMBER($BW1534),ISNUMBER($BX1534)),IF($BW1534&gt;=2016,"post-only",IF($BX1534&lt;2016,"pre-only","mixed")),"")</f>
        <v>mixed</v>
      </c>
      <c r="X1534">
        <f>IF(AND(ISNUMBER($BW1534),ISNUMBER($BX1534)),MIN(1,MAX(0,($BX1534-2017+1)/($BX1534-$BW1534+1))),"")</f>
        <v>0.6</v>
      </c>
      <c r="Y1534">
        <f>IF(AND(ISNUMBER($BW1534),ISNUMBER($BX1534)),MIN(1,MAX(0,($BX1534-2018+1)/($BX1534-$BW1534+1))),"")</f>
        <v>0.4</v>
      </c>
      <c r="Z1534">
        <f>IF(AND(ISNUMBER($BW1534),ISNUMBER($BX1534)),MIN(1,MAX(0,($BX1534-2019+1)/($BX1534-$BW1534+1))),"")</f>
        <v>0.2</v>
      </c>
      <c r="AA1534">
        <f>IF(ISNUMBER($BX1534),IF($BX1534&gt;=2017,1,0),"")</f>
        <v>1.0</v>
      </c>
      <c r="AB1534">
        <f>IF(ISNUMBER($BX1534),IF($BX1534&gt;=2018,1,0),"")</f>
        <v>1.0</v>
      </c>
      <c r="AC1534">
        <f>IF(ISNUMBER($BX1534),IF($BX1534&gt;=2019,1,0),"")</f>
        <v>1.0</v>
      </c>
      <c r="AD1534">
        <f>IF($L1534&lt;&gt;"",IF($L1534&gt;2013,1,0),"")</f>
        <v>1.0</v>
      </c>
      <c r="AE1534">
        <f>IF($L1534&lt;&gt;"",1+IF($L1534&gt;2011,1,0)+IF($L1534&gt;2014,1,0),"")</f>
        <v>3.0</v>
      </c>
      <c r="AF1534" t="inlineStr">
        <is>
          <t>loan (interest rate)</t>
        </is>
      </c>
      <c r="AG1534" t="inlineStr">
        <is>
          <t>performance</t>
        </is>
      </c>
      <c r="AH1534" t="inlineStr">
        <is>
          <t>non-sensitive</t>
        </is>
      </c>
      <c r="AI1534" t="inlineStr">
        <is>
          <t>without ETS/CT</t>
        </is>
      </c>
      <c r="AJ1534" t="inlineStr">
        <is>
          <t>without ETS/CT</t>
        </is>
      </c>
      <c r="AK1534" t="str">
        <f>IF(AND($CF1534&lt;&gt;"",IFERROR(INDEX(subsample_country_map!$B:$B,MATCH($CF1534,subsample_country_map!$A:$A,0)),"")&lt;&gt;""),INDEX(subsample_country_map!$B:$B,MATCH($CF1534,subsample_country_map!$A:$A,0)),INDEX(lookup!$AA:$AA,MATCH($A1534,lookup!$A:$A,0)))</f>
        <v>3_AsiaPac</v>
      </c>
      <c r="AL1534" t="str">
        <f>IF(AND($CF1534&lt;&gt;"",IFERROR(INDEX(subsample_country_map!$C:$C,MATCH($CF1534,subsample_country_map!$A:$A,0)),"")&lt;&gt;""),INDEX(subsample_country_map!$C:$C,MATCH($CF1534,subsample_country_map!$A:$A,0)),INDEX(lookup!$AB:$AB,MATCH($A1534,lookup!$A:$A,0)))</f>
        <v>2_developing</v>
      </c>
      <c r="AM1534" t="str">
        <f>IF(AND($CF1534&lt;&gt;"",IFERROR(INDEX(subsample_country_map!$D:$D,MATCH($CF1534,subsample_country_map!$A:$A,0)),"")&lt;&gt;""),INDEX(subsample_country_map!$D:$D,MATCH($CF1534,subsample_country_map!$A:$A,0)),INDEX(lookup!$AC:$AC,MATCH($A1534,lookup!$A:$A,0)))</f>
        <v>2_non_western</v>
      </c>
      <c r="AN1534" t="str">
        <f>IF(AND($CF1534&lt;&gt;"",IFERROR(INDEX(subsample_country_map!$E:$E,MATCH($CF1534,subsample_country_map!$A:$A,0)),"")&lt;&gt;""),INDEX(subsample_country_map!$E:$E,MATCH($CF1534,subsample_country_map!$A:$A,0)),INDEX(lookup!$AD:$AD,MATCH($A1534,lookup!$A:$A,0)))</f>
        <v>2_civil law</v>
      </c>
      <c r="AO1534" t="str">
        <f>INDEX(lookup!$Y:$Y,MATCH($A1534,lookup!$A:$A,0))</f>
        <v>0_published</v>
      </c>
      <c r="AP1534" t="str">
        <f>INDEX(lookup!$Z:$Z,MATCH($A1534,lookup!$A:$A,0))</f>
        <v>1_VHB high</v>
      </c>
      <c r="AQ1534" t="str">
        <f>INDEX(lookup!$W:$W,MATCH($A1534,lookup!$A:$A,0))</f>
        <v>1_fin/acc/econ</v>
      </c>
      <c r="AS1534" t="inlineStr">
        <is>
          <t>staging</t>
        </is>
      </c>
      <c r="AT1534" t="inlineStr">
        <is>
          <t>good-CER</t>
        </is>
      </c>
      <c r="AU1534" t="inlineStr">
        <is>
          <t>cost</t>
        </is>
      </c>
      <c r="AV1534" t="inlineStr">
        <is>
          <t>-0.010</t>
        </is>
      </c>
      <c r="AX1534" t="inlineStr">
        <is>
          <t>-2.36</t>
        </is>
      </c>
      <c r="BA1534" t="n">
        <v>3634</v>
      </c>
      <c r="BB1534" t="inlineStr">
        <is>
          <t>1</t>
        </is>
      </c>
      <c r="BC1534" t="inlineStr">
        <is>
          <t>OLS</t>
        </is>
      </c>
      <c r="BD1534" t="inlineStr">
        <is>
          <t>firm</t>
        </is>
      </c>
      <c r="BE1534" t="inlineStr">
        <is>
          <t>other:PSM sample</t>
        </is>
      </c>
      <c r="BF1534" t="inlineStr">
        <is>
          <t>1-to-1 PSM sample</t>
        </is>
      </c>
      <c r="BI1534" t="inlineStr">
        <is>
          <t>Table 3</t>
        </is>
      </c>
      <c r="BJ1534" t="inlineStr">
        <is>
          <t>Panel A Column (3) Eq. (2) univariate</t>
        </is>
      </c>
      <c r="BK1534" t="inlineStr">
        <is>
          <t>5</t>
        </is>
      </c>
      <c r="BL1534" t="inlineStr">
        <is>
          <t>Green -0.010** (-2.36)</t>
        </is>
      </c>
      <c r="BM1534" t="inlineStr">
        <is>
          <t>Green</t>
        </is>
      </c>
      <c r="BN1534" t="inlineStr">
        <is>
          <t>COD</t>
        </is>
      </c>
      <c r="BO1534" t="inlineStr">
        <is>
          <t>update</t>
        </is>
      </c>
      <c r="BP1534" t="inlineStr">
        <is>
          <t>Liu et al (2023)</t>
        </is>
      </c>
      <c r="BQ1534" t="inlineStr">
        <is>
          <t>computed</t>
        </is>
      </c>
      <c r="BT1534" t="n">
        <v>0</v>
      </c>
      <c r="BU1534" t="inlineStr">
        <is>
          <t>staging_Liu_et_al_2023.csv</t>
        </is>
      </c>
      <c r="BW1534" t="n">
        <v>2015</v>
      </c>
      <c r="BX1534" t="n">
        <v>2019</v>
      </c>
      <c r="BY1534" t="inlineStr">
        <is>
          <t>China</t>
        </is>
      </c>
      <c r="BZ1534" t="n">
        <v>2017</v>
      </c>
      <c r="CA1534" t="n">
        <v>0.8</v>
      </c>
      <c r="CB1534" t="n">
        <v>1</v>
      </c>
      <c r="CC1534" t="n">
        <v>1</v>
      </c>
      <c r="CD1534" t="n">
        <v>-0.03913890470716163</v>
      </c>
      <c r="CE1534" t="n">
        <v>1</v>
      </c>
    </row>
    <row r="1535">
      <c r="A1535" t="inlineStr">
        <is>
          <t>Liu et al (2023)</t>
        </is>
      </c>
      <c r="B1535" t="n">
        <v>2840</v>
      </c>
      <c r="C1535" t="n">
        <v>-0.03431800186210614</v>
      </c>
      <c r="D1535" t="n">
        <v>3634</v>
      </c>
      <c r="E1535">
        <f>IF(ISNUMBER($BA1535),$BA1535,IF(AND(ISNUMBER($D1535),ISNUMBER($BW1535),ISNUMBER($BX1535)),$D1535*($BX1535-$BW1535+1),""))</f>
        <v>3634.0</v>
      </c>
      <c r="H1535" t="inlineStr">
        <is>
          <t>partial</t>
        </is>
      </c>
      <c r="I1535" t="inlineStr">
        <is>
          <t>T-Statistic available</t>
        </is>
      </c>
      <c r="J1535">
        <f>IF($BW1535&lt;&gt;"",$BW1535,"")</f>
        <v>2015.0</v>
      </c>
      <c r="K1535">
        <f>IF($BX1535&lt;&gt;"",$BX1535,"")</f>
        <v>2019.0</v>
      </c>
      <c r="L1535">
        <f>IF(AND(ISNUMBER($BW1535),ISNUMBER($BX1535)),($BW1535+$BX1535)/2,"")</f>
        <v>2017.0</v>
      </c>
      <c r="M1535">
        <f>IF($L1535&lt;&gt;"",$L1535,"")</f>
        <v>2017.0</v>
      </c>
      <c r="N1535">
        <f>IF(AND(ISNUMBER($BW1535),ISNUMBER($BX1535)),MIN(1,MAX(0,($BX1535-2016+1)/($BX1535-$BW1535+1))),"")</f>
        <v>0.8</v>
      </c>
      <c r="O1535">
        <f>IF(AND(ISNUMBER($BW1535),ISNUMBER($BX1535)),MIN(1,MAX(0,($BX1535-2017+1)/($BX1535-$BW1535+1))),"")</f>
        <v>0.6</v>
      </c>
      <c r="P1535">
        <f>IF(AND(ISNUMBER($BW1535),ISNUMBER($BX1535)),MIN(1,MAX(0,($BX1535-2018+1)/($BX1535-$BW1535+1))),"")</f>
        <v>0.4</v>
      </c>
      <c r="Q1535">
        <f>IF(AND(ISNUMBER($BW1535),ISNUMBER($BX1535)),MIN(1,MAX(0,($BX1535-2019+1)/($BX1535-$BW1535+1))),"")</f>
        <v>0.2</v>
      </c>
      <c r="R1535">
        <f>IF(AND(ISNUMBER($BW1535),ISNUMBER($BX1535)),MIN(1,MAX(0,($BX1535-2016+1)/($BX1535-$BW1535+1))),"")</f>
        <v>0.8</v>
      </c>
      <c r="S1535">
        <f>IF($L1535&lt;&gt;"",IF($L1535&gt;=2015.5,1,0),"")</f>
        <v>1.0</v>
      </c>
      <c r="T1535">
        <f>IF($L1535&lt;&gt;"",IF($L1535&gt;=2016,1,0),"")</f>
        <v>1.0</v>
      </c>
      <c r="U1535">
        <f>IF(ISNUMBER($BX1535),IF($BX1535&gt;=2016,1,0),"")</f>
        <v>1.0</v>
      </c>
      <c r="V1535">
        <f>IF(ISNUMBER($BW1535),IF($BW1535&gt;=2016,1,0),"")</f>
        <v>0.0</v>
      </c>
      <c r="W1535" t="str">
        <f>IF(AND(ISNUMBER($BW1535),ISNUMBER($BX1535)),IF($BW1535&gt;=2016,"post-only",IF($BX1535&lt;2016,"pre-only","mixed")),"")</f>
        <v>mixed</v>
      </c>
      <c r="X1535">
        <f>IF(AND(ISNUMBER($BW1535),ISNUMBER($BX1535)),MIN(1,MAX(0,($BX1535-2017+1)/($BX1535-$BW1535+1))),"")</f>
        <v>0.6</v>
      </c>
      <c r="Y1535">
        <f>IF(AND(ISNUMBER($BW1535),ISNUMBER($BX1535)),MIN(1,MAX(0,($BX1535-2018+1)/($BX1535-$BW1535+1))),"")</f>
        <v>0.4</v>
      </c>
      <c r="Z1535">
        <f>IF(AND(ISNUMBER($BW1535),ISNUMBER($BX1535)),MIN(1,MAX(0,($BX1535-2019+1)/($BX1535-$BW1535+1))),"")</f>
        <v>0.2</v>
      </c>
      <c r="AA1535">
        <f>IF(ISNUMBER($BX1535),IF($BX1535&gt;=2017,1,0),"")</f>
        <v>1.0</v>
      </c>
      <c r="AB1535">
        <f>IF(ISNUMBER($BX1535),IF($BX1535&gt;=2018,1,0),"")</f>
        <v>1.0</v>
      </c>
      <c r="AC1535">
        <f>IF(ISNUMBER($BX1535),IF($BX1535&gt;=2019,1,0),"")</f>
        <v>1.0</v>
      </c>
      <c r="AD1535">
        <f>IF($L1535&lt;&gt;"",IF($L1535&gt;2013,1,0),"")</f>
        <v>1.0</v>
      </c>
      <c r="AE1535">
        <f>IF($L1535&lt;&gt;"",1+IF($L1535&gt;2011,1,0)+IF($L1535&gt;2014,1,0),"")</f>
        <v>3.0</v>
      </c>
      <c r="AF1535" t="inlineStr">
        <is>
          <t>loan (interest rate)</t>
        </is>
      </c>
      <c r="AG1535" t="inlineStr">
        <is>
          <t>performance</t>
        </is>
      </c>
      <c r="AH1535" t="inlineStr">
        <is>
          <t>non-sensitive</t>
        </is>
      </c>
      <c r="AI1535" t="inlineStr">
        <is>
          <t>without ETS/CT</t>
        </is>
      </c>
      <c r="AJ1535" t="inlineStr">
        <is>
          <t>without ETS/CT</t>
        </is>
      </c>
      <c r="AK1535" t="str">
        <f>IF(AND($CF1535&lt;&gt;"",IFERROR(INDEX(subsample_country_map!$B:$B,MATCH($CF1535,subsample_country_map!$A:$A,0)),"")&lt;&gt;""),INDEX(subsample_country_map!$B:$B,MATCH($CF1535,subsample_country_map!$A:$A,0)),INDEX(lookup!$AA:$AA,MATCH($A1535,lookup!$A:$A,0)))</f>
        <v>3_AsiaPac</v>
      </c>
      <c r="AL1535" t="str">
        <f>IF(AND($CF1535&lt;&gt;"",IFERROR(INDEX(subsample_country_map!$C:$C,MATCH($CF1535,subsample_country_map!$A:$A,0)),"")&lt;&gt;""),INDEX(subsample_country_map!$C:$C,MATCH($CF1535,subsample_country_map!$A:$A,0)),INDEX(lookup!$AB:$AB,MATCH($A1535,lookup!$A:$A,0)))</f>
        <v>2_developing</v>
      </c>
      <c r="AM1535" t="str">
        <f>IF(AND($CF1535&lt;&gt;"",IFERROR(INDEX(subsample_country_map!$D:$D,MATCH($CF1535,subsample_country_map!$A:$A,0)),"")&lt;&gt;""),INDEX(subsample_country_map!$D:$D,MATCH($CF1535,subsample_country_map!$A:$A,0)),INDEX(lookup!$AC:$AC,MATCH($A1535,lookup!$A:$A,0)))</f>
        <v>2_non_western</v>
      </c>
      <c r="AN1535" t="str">
        <f>IF(AND($CF1535&lt;&gt;"",IFERROR(INDEX(subsample_country_map!$E:$E,MATCH($CF1535,subsample_country_map!$A:$A,0)),"")&lt;&gt;""),INDEX(subsample_country_map!$E:$E,MATCH($CF1535,subsample_country_map!$A:$A,0)),INDEX(lookup!$AD:$AD,MATCH($A1535,lookup!$A:$A,0)))</f>
        <v>2_civil law</v>
      </c>
      <c r="AO1535" t="str">
        <f>INDEX(lookup!$Y:$Y,MATCH($A1535,lookup!$A:$A,0))</f>
        <v>0_published</v>
      </c>
      <c r="AP1535" t="str">
        <f>INDEX(lookup!$Z:$Z,MATCH($A1535,lookup!$A:$A,0))</f>
        <v>1_VHB high</v>
      </c>
      <c r="AQ1535" t="str">
        <f>INDEX(lookup!$W:$W,MATCH($A1535,lookup!$A:$A,0))</f>
        <v>1_fin/acc/econ</v>
      </c>
      <c r="AS1535" t="inlineStr">
        <is>
          <t>staging</t>
        </is>
      </c>
      <c r="AT1535" t="inlineStr">
        <is>
          <t>good-CER</t>
        </is>
      </c>
      <c r="AU1535" t="inlineStr">
        <is>
          <t>cost</t>
        </is>
      </c>
      <c r="AV1535" t="inlineStr">
        <is>
          <t>-0.009</t>
        </is>
      </c>
      <c r="AX1535" t="inlineStr">
        <is>
          <t>-2.07</t>
        </is>
      </c>
      <c r="BA1535" t="n">
        <v>3634</v>
      </c>
      <c r="BB1535" t="inlineStr">
        <is>
          <t>1</t>
        </is>
      </c>
      <c r="BC1535" t="inlineStr">
        <is>
          <t>OLS</t>
        </is>
      </c>
      <c r="BD1535" t="inlineStr">
        <is>
          <t>firm</t>
        </is>
      </c>
      <c r="BE1535" t="inlineStr">
        <is>
          <t>other:PSM sample</t>
        </is>
      </c>
      <c r="BF1535" t="inlineStr">
        <is>
          <t>1-to-1 PSM sample</t>
        </is>
      </c>
      <c r="BI1535" t="inlineStr">
        <is>
          <t>Table 3</t>
        </is>
      </c>
      <c r="BJ1535" t="inlineStr">
        <is>
          <t>Panel A Column (4) Eq. (2) multivariate</t>
        </is>
      </c>
      <c r="BK1535" t="inlineStr">
        <is>
          <t>5</t>
        </is>
      </c>
      <c r="BL1535" t="inlineStr">
        <is>
          <t>Green -0.009** (-2.07)</t>
        </is>
      </c>
      <c r="BM1535" t="inlineStr">
        <is>
          <t>Green</t>
        </is>
      </c>
      <c r="BN1535" t="inlineStr">
        <is>
          <t>COD</t>
        </is>
      </c>
      <c r="BO1535" t="inlineStr">
        <is>
          <t>update</t>
        </is>
      </c>
      <c r="BP1535" t="inlineStr">
        <is>
          <t>Liu et al (2023)</t>
        </is>
      </c>
      <c r="BQ1535" t="inlineStr">
        <is>
          <t>computed</t>
        </is>
      </c>
      <c r="BT1535" t="n">
        <v>0</v>
      </c>
      <c r="BU1535" t="inlineStr">
        <is>
          <t>staging_Liu_et_al_2023.csv</t>
        </is>
      </c>
      <c r="BW1535" t="n">
        <v>2015</v>
      </c>
      <c r="BX1535" t="n">
        <v>2019</v>
      </c>
      <c r="BY1535" t="inlineStr">
        <is>
          <t>China</t>
        </is>
      </c>
      <c r="BZ1535" t="n">
        <v>2017</v>
      </c>
      <c r="CA1535" t="n">
        <v>0.8</v>
      </c>
      <c r="CB1535" t="n">
        <v>1</v>
      </c>
      <c r="CC1535" t="n">
        <v>1</v>
      </c>
      <c r="CD1535" t="n">
        <v>-0.03433148378264968</v>
      </c>
      <c r="CE1535" t="n">
        <v>1</v>
      </c>
    </row>
    <row r="1536">
      <c r="A1536" t="inlineStr">
        <is>
          <t>Liu et al (2023)</t>
        </is>
      </c>
      <c r="B1536" t="n">
        <v>2841</v>
      </c>
      <c r="C1536" t="n">
        <v>-0.02592345056597514</v>
      </c>
      <c r="D1536" t="n">
        <v>12506</v>
      </c>
      <c r="E1536">
        <f>IF(ISNUMBER($BA1536),$BA1536,IF(AND(ISNUMBER($D1536),ISNUMBER($BW1536),ISNUMBER($BX1536)),$D1536*($BX1536-$BW1536+1),""))</f>
        <v>12506.0</v>
      </c>
      <c r="H1536" t="inlineStr">
        <is>
          <t>partial</t>
        </is>
      </c>
      <c r="I1536" t="inlineStr">
        <is>
          <t>T-Statistic available</t>
        </is>
      </c>
      <c r="J1536">
        <f>IF($BW1536&lt;&gt;"",$BW1536,"")</f>
        <v>2015.0</v>
      </c>
      <c r="K1536">
        <f>IF($BX1536&lt;&gt;"",$BX1536,"")</f>
        <v>2019.0</v>
      </c>
      <c r="L1536">
        <f>IF(AND(ISNUMBER($BW1536),ISNUMBER($BX1536)),($BW1536+$BX1536)/2,"")</f>
        <v>2017.0</v>
      </c>
      <c r="M1536">
        <f>IF($L1536&lt;&gt;"",$L1536,"")</f>
        <v>2017.0</v>
      </c>
      <c r="N1536">
        <f>IF(AND(ISNUMBER($BW1536),ISNUMBER($BX1536)),MIN(1,MAX(0,($BX1536-2016+1)/($BX1536-$BW1536+1))),"")</f>
        <v>0.8</v>
      </c>
      <c r="O1536">
        <f>IF(AND(ISNUMBER($BW1536),ISNUMBER($BX1536)),MIN(1,MAX(0,($BX1536-2017+1)/($BX1536-$BW1536+1))),"")</f>
        <v>0.6</v>
      </c>
      <c r="P1536">
        <f>IF(AND(ISNUMBER($BW1536),ISNUMBER($BX1536)),MIN(1,MAX(0,($BX1536-2018+1)/($BX1536-$BW1536+1))),"")</f>
        <v>0.4</v>
      </c>
      <c r="Q1536">
        <f>IF(AND(ISNUMBER($BW1536),ISNUMBER($BX1536)),MIN(1,MAX(0,($BX1536-2019+1)/($BX1536-$BW1536+1))),"")</f>
        <v>0.2</v>
      </c>
      <c r="R1536">
        <f>IF(AND(ISNUMBER($BW1536),ISNUMBER($BX1536)),MIN(1,MAX(0,($BX1536-2016+1)/($BX1536-$BW1536+1))),"")</f>
        <v>0.8</v>
      </c>
      <c r="S1536">
        <f>IF($L1536&lt;&gt;"",IF($L1536&gt;=2015.5,1,0),"")</f>
        <v>1.0</v>
      </c>
      <c r="T1536">
        <f>IF($L1536&lt;&gt;"",IF($L1536&gt;=2016,1,0),"")</f>
        <v>1.0</v>
      </c>
      <c r="U1536">
        <f>IF(ISNUMBER($BX1536),IF($BX1536&gt;=2016,1,0),"")</f>
        <v>1.0</v>
      </c>
      <c r="V1536">
        <f>IF(ISNUMBER($BW1536),IF($BW1536&gt;=2016,1,0),"")</f>
        <v>0.0</v>
      </c>
      <c r="W1536" t="str">
        <f>IF(AND(ISNUMBER($BW1536),ISNUMBER($BX1536)),IF($BW1536&gt;=2016,"post-only",IF($BX1536&lt;2016,"pre-only","mixed")),"")</f>
        <v>mixed</v>
      </c>
      <c r="X1536">
        <f>IF(AND(ISNUMBER($BW1536),ISNUMBER($BX1536)),MIN(1,MAX(0,($BX1536-2017+1)/($BX1536-$BW1536+1))),"")</f>
        <v>0.6</v>
      </c>
      <c r="Y1536">
        <f>IF(AND(ISNUMBER($BW1536),ISNUMBER($BX1536)),MIN(1,MAX(0,($BX1536-2018+1)/($BX1536-$BW1536+1))),"")</f>
        <v>0.4</v>
      </c>
      <c r="Z1536">
        <f>IF(AND(ISNUMBER($BW1536),ISNUMBER($BX1536)),MIN(1,MAX(0,($BX1536-2019+1)/($BX1536-$BW1536+1))),"")</f>
        <v>0.2</v>
      </c>
      <c r="AA1536">
        <f>IF(ISNUMBER($BX1536),IF($BX1536&gt;=2017,1,0),"")</f>
        <v>1.0</v>
      </c>
      <c r="AB1536">
        <f>IF(ISNUMBER($BX1536),IF($BX1536&gt;=2018,1,0),"")</f>
        <v>1.0</v>
      </c>
      <c r="AC1536">
        <f>IF(ISNUMBER($BX1536),IF($BX1536&gt;=2019,1,0),"")</f>
        <v>1.0</v>
      </c>
      <c r="AD1536">
        <f>IF($L1536&lt;&gt;"",IF($L1536&gt;2013,1,0),"")</f>
        <v>1.0</v>
      </c>
      <c r="AE1536">
        <f>IF($L1536&lt;&gt;"",1+IF($L1536&gt;2011,1,0)+IF($L1536&gt;2014,1,0),"")</f>
        <v>3.0</v>
      </c>
      <c r="AF1536" t="inlineStr">
        <is>
          <t>loan (interest rate)</t>
        </is>
      </c>
      <c r="AG1536" t="inlineStr">
        <is>
          <t>performance</t>
        </is>
      </c>
      <c r="AH1536" t="inlineStr">
        <is>
          <t>non-sensitive</t>
        </is>
      </c>
      <c r="AI1536" t="inlineStr">
        <is>
          <t>without ETS/CT</t>
        </is>
      </c>
      <c r="AJ1536" t="inlineStr">
        <is>
          <t>without ETS/CT</t>
        </is>
      </c>
      <c r="AK1536" t="str">
        <f>IF(AND($CF1536&lt;&gt;"",IFERROR(INDEX(subsample_country_map!$B:$B,MATCH($CF1536,subsample_country_map!$A:$A,0)),"")&lt;&gt;""),INDEX(subsample_country_map!$B:$B,MATCH($CF1536,subsample_country_map!$A:$A,0)),INDEX(lookup!$AA:$AA,MATCH($A1536,lookup!$A:$A,0)))</f>
        <v>3_AsiaPac</v>
      </c>
      <c r="AL1536" t="str">
        <f>IF(AND($CF1536&lt;&gt;"",IFERROR(INDEX(subsample_country_map!$C:$C,MATCH($CF1536,subsample_country_map!$A:$A,0)),"")&lt;&gt;""),INDEX(subsample_country_map!$C:$C,MATCH($CF1536,subsample_country_map!$A:$A,0)),INDEX(lookup!$AB:$AB,MATCH($A1536,lookup!$A:$A,0)))</f>
        <v>2_developing</v>
      </c>
      <c r="AM1536" t="str">
        <f>IF(AND($CF1536&lt;&gt;"",IFERROR(INDEX(subsample_country_map!$D:$D,MATCH($CF1536,subsample_country_map!$A:$A,0)),"")&lt;&gt;""),INDEX(subsample_country_map!$D:$D,MATCH($CF1536,subsample_country_map!$A:$A,0)),INDEX(lookup!$AC:$AC,MATCH($A1536,lookup!$A:$A,0)))</f>
        <v>2_non_western</v>
      </c>
      <c r="AN1536" t="str">
        <f>IF(AND($CF1536&lt;&gt;"",IFERROR(INDEX(subsample_country_map!$E:$E,MATCH($CF1536,subsample_country_map!$A:$A,0)),"")&lt;&gt;""),INDEX(subsample_country_map!$E:$E,MATCH($CF1536,subsample_country_map!$A:$A,0)),INDEX(lookup!$AD:$AD,MATCH($A1536,lookup!$A:$A,0)))</f>
        <v>2_civil law</v>
      </c>
      <c r="AO1536" t="str">
        <f>INDEX(lookup!$Y:$Y,MATCH($A1536,lookup!$A:$A,0))</f>
        <v>0_published</v>
      </c>
      <c r="AP1536" t="str">
        <f>INDEX(lookup!$Z:$Z,MATCH($A1536,lookup!$A:$A,0))</f>
        <v>1_VHB high</v>
      </c>
      <c r="AQ1536" t="str">
        <f>INDEX(lookup!$W:$W,MATCH($A1536,lookup!$A:$A,0))</f>
        <v>1_fin/acc/econ</v>
      </c>
      <c r="AS1536" t="inlineStr">
        <is>
          <t>staging</t>
        </is>
      </c>
      <c r="AT1536" t="inlineStr">
        <is>
          <t>good-CER</t>
        </is>
      </c>
      <c r="AU1536" t="inlineStr">
        <is>
          <t>cost</t>
        </is>
      </c>
      <c r="AV1536" t="inlineStr">
        <is>
          <t>-0.009</t>
        </is>
      </c>
      <c r="AX1536" t="inlineStr">
        <is>
          <t>-2.90</t>
        </is>
      </c>
      <c r="BA1536" t="n">
        <v>12506</v>
      </c>
      <c r="BB1536" t="inlineStr">
        <is>
          <t>1</t>
        </is>
      </c>
      <c r="BC1536" t="inlineStr">
        <is>
          <t>other:first difference regression</t>
        </is>
      </c>
      <c r="BD1536" t="inlineStr">
        <is>
          <t>firm</t>
        </is>
      </c>
      <c r="BE1536" t="inlineStr">
        <is>
          <t>none</t>
        </is>
      </c>
      <c r="BI1536" t="inlineStr">
        <is>
          <t>Table 3</t>
        </is>
      </c>
      <c r="BJ1536" t="inlineStr">
        <is>
          <t>Panel B Column (3) Eq. (4) univariate</t>
        </is>
      </c>
      <c r="BK1536" t="inlineStr">
        <is>
          <t>5</t>
        </is>
      </c>
      <c r="BL1536" t="inlineStr">
        <is>
          <t>ΔGreen -0.009*** (-2.90)</t>
        </is>
      </c>
      <c r="BM1536" t="inlineStr">
        <is>
          <t>ΔGreen</t>
        </is>
      </c>
      <c r="BN1536" t="inlineStr">
        <is>
          <t>ΔCOD</t>
        </is>
      </c>
      <c r="BO1536" t="inlineStr">
        <is>
          <t>update</t>
        </is>
      </c>
      <c r="BP1536" t="inlineStr">
        <is>
          <t>Liu et al (2023)</t>
        </is>
      </c>
      <c r="BQ1536" t="inlineStr">
        <is>
          <t>computed</t>
        </is>
      </c>
      <c r="BT1536" t="n">
        <v>0</v>
      </c>
      <c r="BU1536" t="inlineStr">
        <is>
          <t>staging_Liu_et_al_2023.csv</t>
        </is>
      </c>
      <c r="BW1536" t="n">
        <v>2015</v>
      </c>
      <c r="BX1536" t="n">
        <v>2019</v>
      </c>
      <c r="BY1536" t="inlineStr">
        <is>
          <t>China</t>
        </is>
      </c>
      <c r="BZ1536" t="n">
        <v>2017</v>
      </c>
      <c r="CA1536" t="n">
        <v>0.8</v>
      </c>
      <c r="CB1536" t="n">
        <v>1</v>
      </c>
      <c r="CC1536" t="n">
        <v>1</v>
      </c>
      <c r="CD1536" t="n">
        <v>-0.02592925998005396</v>
      </c>
      <c r="CE1536" t="n">
        <v>1</v>
      </c>
    </row>
    <row r="1537">
      <c r="A1537" t="inlineStr">
        <is>
          <t>Liu et al (2023)</t>
        </is>
      </c>
      <c r="B1537" t="n">
        <v>2842</v>
      </c>
      <c r="C1537" t="n">
        <v>-0.01931139037965363</v>
      </c>
      <c r="D1537" t="n">
        <v>12506</v>
      </c>
      <c r="E1537">
        <f>IF(ISNUMBER($BA1537),$BA1537,IF(AND(ISNUMBER($D1537),ISNUMBER($BW1537),ISNUMBER($BX1537)),$D1537*($BX1537-$BW1537+1),""))</f>
        <v>12506.0</v>
      </c>
      <c r="H1537" t="inlineStr">
        <is>
          <t>partial</t>
        </is>
      </c>
      <c r="I1537" t="inlineStr">
        <is>
          <t>T-Statistic available</t>
        </is>
      </c>
      <c r="J1537">
        <f>IF($BW1537&lt;&gt;"",$BW1537,"")</f>
        <v>2015.0</v>
      </c>
      <c r="K1537">
        <f>IF($BX1537&lt;&gt;"",$BX1537,"")</f>
        <v>2019.0</v>
      </c>
      <c r="L1537">
        <f>IF(AND(ISNUMBER($BW1537),ISNUMBER($BX1537)),($BW1537+$BX1537)/2,"")</f>
        <v>2017.0</v>
      </c>
      <c r="M1537">
        <f>IF($L1537&lt;&gt;"",$L1537,"")</f>
        <v>2017.0</v>
      </c>
      <c r="N1537">
        <f>IF(AND(ISNUMBER($BW1537),ISNUMBER($BX1537)),MIN(1,MAX(0,($BX1537-2016+1)/($BX1537-$BW1537+1))),"")</f>
        <v>0.8</v>
      </c>
      <c r="O1537">
        <f>IF(AND(ISNUMBER($BW1537),ISNUMBER($BX1537)),MIN(1,MAX(0,($BX1537-2017+1)/($BX1537-$BW1537+1))),"")</f>
        <v>0.6</v>
      </c>
      <c r="P1537">
        <f>IF(AND(ISNUMBER($BW1537),ISNUMBER($BX1537)),MIN(1,MAX(0,($BX1537-2018+1)/($BX1537-$BW1537+1))),"")</f>
        <v>0.4</v>
      </c>
      <c r="Q1537">
        <f>IF(AND(ISNUMBER($BW1537),ISNUMBER($BX1537)),MIN(1,MAX(0,($BX1537-2019+1)/($BX1537-$BW1537+1))),"")</f>
        <v>0.2</v>
      </c>
      <c r="R1537">
        <f>IF(AND(ISNUMBER($BW1537),ISNUMBER($BX1537)),MIN(1,MAX(0,($BX1537-2016+1)/($BX1537-$BW1537+1))),"")</f>
        <v>0.8</v>
      </c>
      <c r="S1537">
        <f>IF($L1537&lt;&gt;"",IF($L1537&gt;=2015.5,1,0),"")</f>
        <v>1.0</v>
      </c>
      <c r="T1537">
        <f>IF($L1537&lt;&gt;"",IF($L1537&gt;=2016,1,0),"")</f>
        <v>1.0</v>
      </c>
      <c r="U1537">
        <f>IF(ISNUMBER($BX1537),IF($BX1537&gt;=2016,1,0),"")</f>
        <v>1.0</v>
      </c>
      <c r="V1537">
        <f>IF(ISNUMBER($BW1537),IF($BW1537&gt;=2016,1,0),"")</f>
        <v>0.0</v>
      </c>
      <c r="W1537" t="str">
        <f>IF(AND(ISNUMBER($BW1537),ISNUMBER($BX1537)),IF($BW1537&gt;=2016,"post-only",IF($BX1537&lt;2016,"pre-only","mixed")),"")</f>
        <v>mixed</v>
      </c>
      <c r="X1537">
        <f>IF(AND(ISNUMBER($BW1537),ISNUMBER($BX1537)),MIN(1,MAX(0,($BX1537-2017+1)/($BX1537-$BW1537+1))),"")</f>
        <v>0.6</v>
      </c>
      <c r="Y1537">
        <f>IF(AND(ISNUMBER($BW1537),ISNUMBER($BX1537)),MIN(1,MAX(0,($BX1537-2018+1)/($BX1537-$BW1537+1))),"")</f>
        <v>0.4</v>
      </c>
      <c r="Z1537">
        <f>IF(AND(ISNUMBER($BW1537),ISNUMBER($BX1537)),MIN(1,MAX(0,($BX1537-2019+1)/($BX1537-$BW1537+1))),"")</f>
        <v>0.2</v>
      </c>
      <c r="AA1537">
        <f>IF(ISNUMBER($BX1537),IF($BX1537&gt;=2017,1,0),"")</f>
        <v>1.0</v>
      </c>
      <c r="AB1537">
        <f>IF(ISNUMBER($BX1537),IF($BX1537&gt;=2018,1,0),"")</f>
        <v>1.0</v>
      </c>
      <c r="AC1537">
        <f>IF(ISNUMBER($BX1537),IF($BX1537&gt;=2019,1,0),"")</f>
        <v>1.0</v>
      </c>
      <c r="AD1537">
        <f>IF($L1537&lt;&gt;"",IF($L1537&gt;2013,1,0),"")</f>
        <v>1.0</v>
      </c>
      <c r="AE1537">
        <f>IF($L1537&lt;&gt;"",1+IF($L1537&gt;2011,1,0)+IF($L1537&gt;2014,1,0),"")</f>
        <v>3.0</v>
      </c>
      <c r="AF1537" t="inlineStr">
        <is>
          <t>loan (interest rate)</t>
        </is>
      </c>
      <c r="AG1537" t="inlineStr">
        <is>
          <t>performance</t>
        </is>
      </c>
      <c r="AH1537" t="inlineStr">
        <is>
          <t>non-sensitive</t>
        </is>
      </c>
      <c r="AI1537" t="inlineStr">
        <is>
          <t>without ETS/CT</t>
        </is>
      </c>
      <c r="AJ1537" t="inlineStr">
        <is>
          <t>without ETS/CT</t>
        </is>
      </c>
      <c r="AK1537" t="str">
        <f>IF(AND($CF1537&lt;&gt;"",IFERROR(INDEX(subsample_country_map!$B:$B,MATCH($CF1537,subsample_country_map!$A:$A,0)),"")&lt;&gt;""),INDEX(subsample_country_map!$B:$B,MATCH($CF1537,subsample_country_map!$A:$A,0)),INDEX(lookup!$AA:$AA,MATCH($A1537,lookup!$A:$A,0)))</f>
        <v>3_AsiaPac</v>
      </c>
      <c r="AL1537" t="str">
        <f>IF(AND($CF1537&lt;&gt;"",IFERROR(INDEX(subsample_country_map!$C:$C,MATCH($CF1537,subsample_country_map!$A:$A,0)),"")&lt;&gt;""),INDEX(subsample_country_map!$C:$C,MATCH($CF1537,subsample_country_map!$A:$A,0)),INDEX(lookup!$AB:$AB,MATCH($A1537,lookup!$A:$A,0)))</f>
        <v>2_developing</v>
      </c>
      <c r="AM1537" t="str">
        <f>IF(AND($CF1537&lt;&gt;"",IFERROR(INDEX(subsample_country_map!$D:$D,MATCH($CF1537,subsample_country_map!$A:$A,0)),"")&lt;&gt;""),INDEX(subsample_country_map!$D:$D,MATCH($CF1537,subsample_country_map!$A:$A,0)),INDEX(lookup!$AC:$AC,MATCH($A1537,lookup!$A:$A,0)))</f>
        <v>2_non_western</v>
      </c>
      <c r="AN1537" t="str">
        <f>IF(AND($CF1537&lt;&gt;"",IFERROR(INDEX(subsample_country_map!$E:$E,MATCH($CF1537,subsample_country_map!$A:$A,0)),"")&lt;&gt;""),INDEX(subsample_country_map!$E:$E,MATCH($CF1537,subsample_country_map!$A:$A,0)),INDEX(lookup!$AD:$AD,MATCH($A1537,lookup!$A:$A,0)))</f>
        <v>2_civil law</v>
      </c>
      <c r="AO1537" t="str">
        <f>INDEX(lookup!$Y:$Y,MATCH($A1537,lookup!$A:$A,0))</f>
        <v>0_published</v>
      </c>
      <c r="AP1537" t="str">
        <f>INDEX(lookup!$Z:$Z,MATCH($A1537,lookup!$A:$A,0))</f>
        <v>1_VHB high</v>
      </c>
      <c r="AQ1537" t="str">
        <f>INDEX(lookup!$W:$W,MATCH($A1537,lookup!$A:$A,0))</f>
        <v>1_fin/acc/econ</v>
      </c>
      <c r="AS1537" t="inlineStr">
        <is>
          <t>staging</t>
        </is>
      </c>
      <c r="AT1537" t="inlineStr">
        <is>
          <t>good-CER</t>
        </is>
      </c>
      <c r="AU1537" t="inlineStr">
        <is>
          <t>cost</t>
        </is>
      </c>
      <c r="AV1537" t="inlineStr">
        <is>
          <t>-0.007</t>
        </is>
      </c>
      <c r="AX1537" t="inlineStr">
        <is>
          <t>-2.16</t>
        </is>
      </c>
      <c r="BA1537" t="n">
        <v>12506</v>
      </c>
      <c r="BB1537" t="inlineStr">
        <is>
          <t>1</t>
        </is>
      </c>
      <c r="BC1537" t="inlineStr">
        <is>
          <t>other:first difference regression</t>
        </is>
      </c>
      <c r="BD1537" t="inlineStr">
        <is>
          <t>firm</t>
        </is>
      </c>
      <c r="BE1537" t="inlineStr">
        <is>
          <t>none</t>
        </is>
      </c>
      <c r="BI1537" t="inlineStr">
        <is>
          <t>Table 3</t>
        </is>
      </c>
      <c r="BJ1537" t="inlineStr">
        <is>
          <t>Panel B Column (4) Eq. (4) multivariate</t>
        </is>
      </c>
      <c r="BK1537" t="inlineStr">
        <is>
          <t>5</t>
        </is>
      </c>
      <c r="BL1537" t="inlineStr">
        <is>
          <t>ΔGreen -0.007** (-2.16)</t>
        </is>
      </c>
      <c r="BM1537" t="inlineStr">
        <is>
          <t>ΔGreen</t>
        </is>
      </c>
      <c r="BN1537" t="inlineStr">
        <is>
          <t>ΔCOD</t>
        </is>
      </c>
      <c r="BO1537" t="inlineStr">
        <is>
          <t>update</t>
        </is>
      </c>
      <c r="BP1537" t="inlineStr">
        <is>
          <t>Liu et al (2023)</t>
        </is>
      </c>
      <c r="BQ1537" t="inlineStr">
        <is>
          <t>computed</t>
        </is>
      </c>
      <c r="BT1537" t="n">
        <v>0</v>
      </c>
      <c r="BU1537" t="inlineStr">
        <is>
          <t>staging_Liu_et_al_2023.csv</t>
        </is>
      </c>
      <c r="BW1537" t="n">
        <v>2015</v>
      </c>
      <c r="BX1537" t="n">
        <v>2019</v>
      </c>
      <c r="BY1537" t="inlineStr">
        <is>
          <t>China</t>
        </is>
      </c>
      <c r="BZ1537" t="n">
        <v>2017</v>
      </c>
      <c r="CA1537" t="n">
        <v>0.8</v>
      </c>
      <c r="CB1537" t="n">
        <v>1</v>
      </c>
      <c r="CC1537" t="n">
        <v>1</v>
      </c>
      <c r="CD1537" t="n">
        <v>-0.01931379151458973</v>
      </c>
      <c r="CE1537" t="n">
        <v>1</v>
      </c>
    </row>
    <row r="1538">
      <c r="A1538" t="inlineStr">
        <is>
          <t>Liu et al (2023)</t>
        </is>
      </c>
      <c r="B1538" t="n">
        <v>2843</v>
      </c>
      <c r="C1538" t="n">
        <v>-0.03968747878314233</v>
      </c>
      <c r="D1538" t="n">
        <v>3836</v>
      </c>
      <c r="E1538">
        <f>IF(ISNUMBER($BA1538),$BA1538,IF(AND(ISNUMBER($D1538),ISNUMBER($BW1538),ISNUMBER($BX1538)),$D1538*($BX1538-$BW1538+1),""))</f>
        <v>3836.0</v>
      </c>
      <c r="H1538" t="inlineStr">
        <is>
          <t>partial</t>
        </is>
      </c>
      <c r="I1538" t="inlineStr">
        <is>
          <t>T-Statistic available</t>
        </is>
      </c>
      <c r="J1538">
        <f>IF($BW1538&lt;&gt;"",$BW1538,"")</f>
        <v>2015.0</v>
      </c>
      <c r="K1538">
        <f>IF($BX1538&lt;&gt;"",$BX1538,"")</f>
        <v>2019.0</v>
      </c>
      <c r="L1538">
        <f>IF(AND(ISNUMBER($BW1538),ISNUMBER($BX1538)),($BW1538+$BX1538)/2,"")</f>
        <v>2017.0</v>
      </c>
      <c r="M1538">
        <f>IF($L1538&lt;&gt;"",$L1538,"")</f>
        <v>2017.0</v>
      </c>
      <c r="N1538">
        <f>IF(AND(ISNUMBER($BW1538),ISNUMBER($BX1538)),MIN(1,MAX(0,($BX1538-2016+1)/($BX1538-$BW1538+1))),"")</f>
        <v>0.8</v>
      </c>
      <c r="O1538">
        <f>IF(AND(ISNUMBER($BW1538),ISNUMBER($BX1538)),MIN(1,MAX(0,($BX1538-2017+1)/($BX1538-$BW1538+1))),"")</f>
        <v>0.6</v>
      </c>
      <c r="P1538">
        <f>IF(AND(ISNUMBER($BW1538),ISNUMBER($BX1538)),MIN(1,MAX(0,($BX1538-2018+1)/($BX1538-$BW1538+1))),"")</f>
        <v>0.4</v>
      </c>
      <c r="Q1538">
        <f>IF(AND(ISNUMBER($BW1538),ISNUMBER($BX1538)),MIN(1,MAX(0,($BX1538-2019+1)/($BX1538-$BW1538+1))),"")</f>
        <v>0.2</v>
      </c>
      <c r="R1538">
        <f>IF(AND(ISNUMBER($BW1538),ISNUMBER($BX1538)),MIN(1,MAX(0,($BX1538-2016+1)/($BX1538-$BW1538+1))),"")</f>
        <v>0.8</v>
      </c>
      <c r="S1538">
        <f>IF($L1538&lt;&gt;"",IF($L1538&gt;=2015.5,1,0),"")</f>
        <v>1.0</v>
      </c>
      <c r="T1538">
        <f>IF($L1538&lt;&gt;"",IF($L1538&gt;=2016,1,0),"")</f>
        <v>1.0</v>
      </c>
      <c r="U1538">
        <f>IF(ISNUMBER($BX1538),IF($BX1538&gt;=2016,1,0),"")</f>
        <v>1.0</v>
      </c>
      <c r="V1538">
        <f>IF(ISNUMBER($BW1538),IF($BW1538&gt;=2016,1,0),"")</f>
        <v>0.0</v>
      </c>
      <c r="W1538" t="str">
        <f>IF(AND(ISNUMBER($BW1538),ISNUMBER($BX1538)),IF($BW1538&gt;=2016,"post-only",IF($BX1538&lt;2016,"pre-only","mixed")),"")</f>
        <v>mixed</v>
      </c>
      <c r="X1538">
        <f>IF(AND(ISNUMBER($BW1538),ISNUMBER($BX1538)),MIN(1,MAX(0,($BX1538-2017+1)/($BX1538-$BW1538+1))),"")</f>
        <v>0.6</v>
      </c>
      <c r="Y1538">
        <f>IF(AND(ISNUMBER($BW1538),ISNUMBER($BX1538)),MIN(1,MAX(0,($BX1538-2018+1)/($BX1538-$BW1538+1))),"")</f>
        <v>0.4</v>
      </c>
      <c r="Z1538">
        <f>IF(AND(ISNUMBER($BW1538),ISNUMBER($BX1538)),MIN(1,MAX(0,($BX1538-2019+1)/($BX1538-$BW1538+1))),"")</f>
        <v>0.2</v>
      </c>
      <c r="AA1538">
        <f>IF(ISNUMBER($BX1538),IF($BX1538&gt;=2017,1,0),"")</f>
        <v>1.0</v>
      </c>
      <c r="AB1538">
        <f>IF(ISNUMBER($BX1538),IF($BX1538&gt;=2018,1,0),"")</f>
        <v>1.0</v>
      </c>
      <c r="AC1538">
        <f>IF(ISNUMBER($BX1538),IF($BX1538&gt;=2019,1,0),"")</f>
        <v>1.0</v>
      </c>
      <c r="AD1538">
        <f>IF($L1538&lt;&gt;"",IF($L1538&gt;2013,1,0),"")</f>
        <v>1.0</v>
      </c>
      <c r="AE1538">
        <f>IF($L1538&lt;&gt;"",1+IF($L1538&gt;2011,1,0)+IF($L1538&gt;2014,1,0),"")</f>
        <v>3.0</v>
      </c>
      <c r="AF1538" t="inlineStr">
        <is>
          <t>loan (interest rate)</t>
        </is>
      </c>
      <c r="AG1538" t="inlineStr">
        <is>
          <t>performance</t>
        </is>
      </c>
      <c r="AH1538" t="inlineStr">
        <is>
          <t>non-sensitive</t>
        </is>
      </c>
      <c r="AI1538" t="inlineStr">
        <is>
          <t>without ETS/CT</t>
        </is>
      </c>
      <c r="AJ1538" t="inlineStr">
        <is>
          <t>without ETS/CT</t>
        </is>
      </c>
      <c r="AK1538" t="str">
        <f>IF(AND($CF1538&lt;&gt;"",IFERROR(INDEX(subsample_country_map!$B:$B,MATCH($CF1538,subsample_country_map!$A:$A,0)),"")&lt;&gt;""),INDEX(subsample_country_map!$B:$B,MATCH($CF1538,subsample_country_map!$A:$A,0)),INDEX(lookup!$AA:$AA,MATCH($A1538,lookup!$A:$A,0)))</f>
        <v>3_AsiaPac</v>
      </c>
      <c r="AL1538" t="str">
        <f>IF(AND($CF1538&lt;&gt;"",IFERROR(INDEX(subsample_country_map!$C:$C,MATCH($CF1538,subsample_country_map!$A:$A,0)),"")&lt;&gt;""),INDEX(subsample_country_map!$C:$C,MATCH($CF1538,subsample_country_map!$A:$A,0)),INDEX(lookup!$AB:$AB,MATCH($A1538,lookup!$A:$A,0)))</f>
        <v>2_developing</v>
      </c>
      <c r="AM1538" t="str">
        <f>IF(AND($CF1538&lt;&gt;"",IFERROR(INDEX(subsample_country_map!$D:$D,MATCH($CF1538,subsample_country_map!$A:$A,0)),"")&lt;&gt;""),INDEX(subsample_country_map!$D:$D,MATCH($CF1538,subsample_country_map!$A:$A,0)),INDEX(lookup!$AC:$AC,MATCH($A1538,lookup!$A:$A,0)))</f>
        <v>2_non_western</v>
      </c>
      <c r="AN1538" t="str">
        <f>IF(AND($CF1538&lt;&gt;"",IFERROR(INDEX(subsample_country_map!$E:$E,MATCH($CF1538,subsample_country_map!$A:$A,0)),"")&lt;&gt;""),INDEX(subsample_country_map!$E:$E,MATCH($CF1538,subsample_country_map!$A:$A,0)),INDEX(lookup!$AD:$AD,MATCH($A1538,lookup!$A:$A,0)))</f>
        <v>2_civil law</v>
      </c>
      <c r="AO1538" t="str">
        <f>INDEX(lookup!$Y:$Y,MATCH($A1538,lookup!$A:$A,0))</f>
        <v>0_published</v>
      </c>
      <c r="AP1538" t="str">
        <f>INDEX(lookup!$Z:$Z,MATCH($A1538,lookup!$A:$A,0))</f>
        <v>1_VHB high</v>
      </c>
      <c r="AQ1538" t="str">
        <f>INDEX(lookup!$W:$W,MATCH($A1538,lookup!$A:$A,0))</f>
        <v>1_fin/acc/econ</v>
      </c>
      <c r="AS1538" t="inlineStr">
        <is>
          <t>staging</t>
        </is>
      </c>
      <c r="AT1538" t="inlineStr">
        <is>
          <t>good-CER</t>
        </is>
      </c>
      <c r="AU1538" t="inlineStr">
        <is>
          <t>cost</t>
        </is>
      </c>
      <c r="AV1538" t="inlineStr">
        <is>
          <t>-0.008</t>
        </is>
      </c>
      <c r="AX1538" t="inlineStr">
        <is>
          <t>-2.46</t>
        </is>
      </c>
      <c r="BA1538" t="n">
        <v>3836</v>
      </c>
      <c r="BB1538" t="inlineStr">
        <is>
          <t>1</t>
        </is>
      </c>
      <c r="BC1538" t="inlineStr">
        <is>
          <t>OLS</t>
        </is>
      </c>
      <c r="BD1538" t="inlineStr">
        <is>
          <t>firm</t>
        </is>
      </c>
      <c r="BE1538" t="inlineStr">
        <is>
          <t>period</t>
        </is>
      </c>
      <c r="BF1538" t="inlineStr">
        <is>
          <t>Before the Guide</t>
        </is>
      </c>
      <c r="BI1538" t="inlineStr">
        <is>
          <t>Table 5</t>
        </is>
      </c>
      <c r="BJ1538" t="inlineStr">
        <is>
          <t>Panel A Column (3) Eq. (2)</t>
        </is>
      </c>
      <c r="BK1538" t="inlineStr">
        <is>
          <t>7</t>
        </is>
      </c>
      <c r="BL1538" t="inlineStr">
        <is>
          <t>Green -0.008** (-2.46)</t>
        </is>
      </c>
      <c r="BM1538" t="inlineStr">
        <is>
          <t>Green</t>
        </is>
      </c>
      <c r="BN1538" t="inlineStr">
        <is>
          <t>COD</t>
        </is>
      </c>
      <c r="BO1538" t="inlineStr">
        <is>
          <t>update</t>
        </is>
      </c>
      <c r="BP1538" t="inlineStr">
        <is>
          <t>Liu et al (2023)</t>
        </is>
      </c>
      <c r="BQ1538" t="inlineStr">
        <is>
          <t>computed</t>
        </is>
      </c>
      <c r="BT1538" t="n">
        <v>0</v>
      </c>
      <c r="BU1538" t="inlineStr">
        <is>
          <t>staging_Liu_et_al_2023.csv</t>
        </is>
      </c>
      <c r="BW1538" t="n">
        <v>2015</v>
      </c>
      <c r="BX1538" t="n">
        <v>2019</v>
      </c>
      <c r="BY1538" t="inlineStr">
        <is>
          <t>China</t>
        </is>
      </c>
      <c r="BZ1538" t="n">
        <v>2017</v>
      </c>
      <c r="CA1538" t="n">
        <v>0.8</v>
      </c>
      <c r="CB1538" t="n">
        <v>1</v>
      </c>
      <c r="CC1538" t="n">
        <v>1</v>
      </c>
      <c r="CD1538" t="n">
        <v>-0.03970833569366704</v>
      </c>
      <c r="CE1538" t="n">
        <v>1</v>
      </c>
    </row>
    <row r="1539">
      <c r="A1539" t="inlineStr">
        <is>
          <t>Liu et al (2023)</t>
        </is>
      </c>
      <c r="B1539" t="n">
        <v>2844</v>
      </c>
      <c r="C1539" t="n">
        <v>-0.03153466032606688</v>
      </c>
      <c r="D1539" t="n">
        <v>13092</v>
      </c>
      <c r="E1539">
        <f>IF(ISNUMBER($BA1539),$BA1539,IF(AND(ISNUMBER($D1539),ISNUMBER($BW1539),ISNUMBER($BX1539)),$D1539*($BX1539-$BW1539+1),""))</f>
        <v>13092.0</v>
      </c>
      <c r="H1539" t="inlineStr">
        <is>
          <t>partial</t>
        </is>
      </c>
      <c r="I1539" t="inlineStr">
        <is>
          <t>T-Statistic available</t>
        </is>
      </c>
      <c r="J1539">
        <f>IF($BW1539&lt;&gt;"",$BW1539,"")</f>
        <v>2015.0</v>
      </c>
      <c r="K1539">
        <f>IF($BX1539&lt;&gt;"",$BX1539,"")</f>
        <v>2019.0</v>
      </c>
      <c r="L1539">
        <f>IF(AND(ISNUMBER($BW1539),ISNUMBER($BX1539)),($BW1539+$BX1539)/2,"")</f>
        <v>2017.0</v>
      </c>
      <c r="M1539">
        <f>IF($L1539&lt;&gt;"",$L1539,"")</f>
        <v>2017.0</v>
      </c>
      <c r="N1539">
        <f>IF(AND(ISNUMBER($BW1539),ISNUMBER($BX1539)),MIN(1,MAX(0,($BX1539-2016+1)/($BX1539-$BW1539+1))),"")</f>
        <v>0.8</v>
      </c>
      <c r="O1539">
        <f>IF(AND(ISNUMBER($BW1539),ISNUMBER($BX1539)),MIN(1,MAX(0,($BX1539-2017+1)/($BX1539-$BW1539+1))),"")</f>
        <v>0.6</v>
      </c>
      <c r="P1539">
        <f>IF(AND(ISNUMBER($BW1539),ISNUMBER($BX1539)),MIN(1,MAX(0,($BX1539-2018+1)/($BX1539-$BW1539+1))),"")</f>
        <v>0.4</v>
      </c>
      <c r="Q1539">
        <f>IF(AND(ISNUMBER($BW1539),ISNUMBER($BX1539)),MIN(1,MAX(0,($BX1539-2019+1)/($BX1539-$BW1539+1))),"")</f>
        <v>0.2</v>
      </c>
      <c r="R1539">
        <f>IF(AND(ISNUMBER($BW1539),ISNUMBER($BX1539)),MIN(1,MAX(0,($BX1539-2016+1)/($BX1539-$BW1539+1))),"")</f>
        <v>0.8</v>
      </c>
      <c r="S1539">
        <f>IF($L1539&lt;&gt;"",IF($L1539&gt;=2015.5,1,0),"")</f>
        <v>1.0</v>
      </c>
      <c r="T1539">
        <f>IF($L1539&lt;&gt;"",IF($L1539&gt;=2016,1,0),"")</f>
        <v>1.0</v>
      </c>
      <c r="U1539">
        <f>IF(ISNUMBER($BX1539),IF($BX1539&gt;=2016,1,0),"")</f>
        <v>1.0</v>
      </c>
      <c r="V1539">
        <f>IF(ISNUMBER($BW1539),IF($BW1539&gt;=2016,1,0),"")</f>
        <v>0.0</v>
      </c>
      <c r="W1539" t="str">
        <f>IF(AND(ISNUMBER($BW1539),ISNUMBER($BX1539)),IF($BW1539&gt;=2016,"post-only",IF($BX1539&lt;2016,"pre-only","mixed")),"")</f>
        <v>mixed</v>
      </c>
      <c r="X1539">
        <f>IF(AND(ISNUMBER($BW1539),ISNUMBER($BX1539)),MIN(1,MAX(0,($BX1539-2017+1)/($BX1539-$BW1539+1))),"")</f>
        <v>0.6</v>
      </c>
      <c r="Y1539">
        <f>IF(AND(ISNUMBER($BW1539),ISNUMBER($BX1539)),MIN(1,MAX(0,($BX1539-2018+1)/($BX1539-$BW1539+1))),"")</f>
        <v>0.4</v>
      </c>
      <c r="Z1539">
        <f>IF(AND(ISNUMBER($BW1539),ISNUMBER($BX1539)),MIN(1,MAX(0,($BX1539-2019+1)/($BX1539-$BW1539+1))),"")</f>
        <v>0.2</v>
      </c>
      <c r="AA1539">
        <f>IF(ISNUMBER($BX1539),IF($BX1539&gt;=2017,1,0),"")</f>
        <v>1.0</v>
      </c>
      <c r="AB1539">
        <f>IF(ISNUMBER($BX1539),IF($BX1539&gt;=2018,1,0),"")</f>
        <v>1.0</v>
      </c>
      <c r="AC1539">
        <f>IF(ISNUMBER($BX1539),IF($BX1539&gt;=2019,1,0),"")</f>
        <v>1.0</v>
      </c>
      <c r="AD1539">
        <f>IF($L1539&lt;&gt;"",IF($L1539&gt;2013,1,0),"")</f>
        <v>1.0</v>
      </c>
      <c r="AE1539">
        <f>IF($L1539&lt;&gt;"",1+IF($L1539&gt;2011,1,0)+IF($L1539&gt;2014,1,0),"")</f>
        <v>3.0</v>
      </c>
      <c r="AF1539" t="inlineStr">
        <is>
          <t>loan (interest rate)</t>
        </is>
      </c>
      <c r="AG1539" t="inlineStr">
        <is>
          <t>performance</t>
        </is>
      </c>
      <c r="AH1539" t="inlineStr">
        <is>
          <t>non-sensitive</t>
        </is>
      </c>
      <c r="AI1539" t="inlineStr">
        <is>
          <t>without ETS/CT</t>
        </is>
      </c>
      <c r="AJ1539" t="inlineStr">
        <is>
          <t>without ETS/CT</t>
        </is>
      </c>
      <c r="AK1539" t="str">
        <f>IF(AND($CF1539&lt;&gt;"",IFERROR(INDEX(subsample_country_map!$B:$B,MATCH($CF1539,subsample_country_map!$A:$A,0)),"")&lt;&gt;""),INDEX(subsample_country_map!$B:$B,MATCH($CF1539,subsample_country_map!$A:$A,0)),INDEX(lookup!$AA:$AA,MATCH($A1539,lookup!$A:$A,0)))</f>
        <v>3_AsiaPac</v>
      </c>
      <c r="AL1539" t="str">
        <f>IF(AND($CF1539&lt;&gt;"",IFERROR(INDEX(subsample_country_map!$C:$C,MATCH($CF1539,subsample_country_map!$A:$A,0)),"")&lt;&gt;""),INDEX(subsample_country_map!$C:$C,MATCH($CF1539,subsample_country_map!$A:$A,0)),INDEX(lookup!$AB:$AB,MATCH($A1539,lookup!$A:$A,0)))</f>
        <v>2_developing</v>
      </c>
      <c r="AM1539" t="str">
        <f>IF(AND($CF1539&lt;&gt;"",IFERROR(INDEX(subsample_country_map!$D:$D,MATCH($CF1539,subsample_country_map!$A:$A,0)),"")&lt;&gt;""),INDEX(subsample_country_map!$D:$D,MATCH($CF1539,subsample_country_map!$A:$A,0)),INDEX(lookup!$AC:$AC,MATCH($A1539,lookup!$A:$A,0)))</f>
        <v>2_non_western</v>
      </c>
      <c r="AN1539" t="str">
        <f>IF(AND($CF1539&lt;&gt;"",IFERROR(INDEX(subsample_country_map!$E:$E,MATCH($CF1539,subsample_country_map!$A:$A,0)),"")&lt;&gt;""),INDEX(subsample_country_map!$E:$E,MATCH($CF1539,subsample_country_map!$A:$A,0)),INDEX(lookup!$AD:$AD,MATCH($A1539,lookup!$A:$A,0)))</f>
        <v>2_civil law</v>
      </c>
      <c r="AO1539" t="str">
        <f>INDEX(lookup!$Y:$Y,MATCH($A1539,lookup!$A:$A,0))</f>
        <v>0_published</v>
      </c>
      <c r="AP1539" t="str">
        <f>INDEX(lookup!$Z:$Z,MATCH($A1539,lookup!$A:$A,0))</f>
        <v>1_VHB high</v>
      </c>
      <c r="AQ1539" t="str">
        <f>INDEX(lookup!$W:$W,MATCH($A1539,lookup!$A:$A,0))</f>
        <v>1_fin/acc/econ</v>
      </c>
      <c r="AS1539" t="inlineStr">
        <is>
          <t>staging</t>
        </is>
      </c>
      <c r="AT1539" t="inlineStr">
        <is>
          <t>good-CER</t>
        </is>
      </c>
      <c r="AU1539" t="inlineStr">
        <is>
          <t>cost</t>
        </is>
      </c>
      <c r="AV1539" t="inlineStr">
        <is>
          <t>-0.028</t>
        </is>
      </c>
      <c r="AX1539" t="inlineStr">
        <is>
          <t>-3.61</t>
        </is>
      </c>
      <c r="BA1539" t="n">
        <v>13092</v>
      </c>
      <c r="BB1539" t="inlineStr">
        <is>
          <t>1</t>
        </is>
      </c>
      <c r="BC1539" t="inlineStr">
        <is>
          <t>OLS</t>
        </is>
      </c>
      <c r="BD1539" t="inlineStr">
        <is>
          <t>firm</t>
        </is>
      </c>
      <c r="BE1539" t="inlineStr">
        <is>
          <t>period</t>
        </is>
      </c>
      <c r="BF1539" t="inlineStr">
        <is>
          <t>After the Guide</t>
        </is>
      </c>
      <c r="BI1539" t="inlineStr">
        <is>
          <t>Table 5</t>
        </is>
      </c>
      <c r="BJ1539" t="inlineStr">
        <is>
          <t>Panel A Column (4) Eq. (2)</t>
        </is>
      </c>
      <c r="BK1539" t="inlineStr">
        <is>
          <t>7</t>
        </is>
      </c>
      <c r="BL1539" t="inlineStr">
        <is>
          <t>Green -0.028*** (-3.61)</t>
        </is>
      </c>
      <c r="BM1539" t="inlineStr">
        <is>
          <t>Green</t>
        </is>
      </c>
      <c r="BN1539" t="inlineStr">
        <is>
          <t>COD</t>
        </is>
      </c>
      <c r="BO1539" t="inlineStr">
        <is>
          <t>update</t>
        </is>
      </c>
      <c r="BP1539" t="inlineStr">
        <is>
          <t>Liu et al (2023)</t>
        </is>
      </c>
      <c r="BQ1539" t="inlineStr">
        <is>
          <t>computed</t>
        </is>
      </c>
      <c r="BT1539" t="n">
        <v>0</v>
      </c>
      <c r="BU1539" t="inlineStr">
        <is>
          <t>staging_Liu_et_al_2023.csv</t>
        </is>
      </c>
      <c r="BW1539" t="n">
        <v>2015</v>
      </c>
      <c r="BX1539" t="n">
        <v>2019</v>
      </c>
      <c r="BY1539" t="inlineStr">
        <is>
          <t>China</t>
        </is>
      </c>
      <c r="BZ1539" t="n">
        <v>2017</v>
      </c>
      <c r="CA1539" t="n">
        <v>0.8</v>
      </c>
      <c r="CB1539" t="n">
        <v>1</v>
      </c>
      <c r="CC1539" t="n">
        <v>1</v>
      </c>
      <c r="CD1539" t="n">
        <v>-0.03154511962199379</v>
      </c>
      <c r="CE1539" t="n">
        <v>1</v>
      </c>
    </row>
    <row r="1540">
      <c r="A1540" t="inlineStr">
        <is>
          <t>Liu et al (2023)</t>
        </is>
      </c>
      <c r="B1540" t="n">
        <v>2845</v>
      </c>
      <c r="C1540" t="n">
        <v>-0.03745647686897791</v>
      </c>
      <c r="D1540" t="n">
        <v>6796</v>
      </c>
      <c r="E1540">
        <f>IF(ISNUMBER($BA1540),$BA1540,IF(AND(ISNUMBER($D1540),ISNUMBER($BW1540),ISNUMBER($BX1540)),$D1540*($BX1540-$BW1540+1),""))</f>
        <v>6796.0</v>
      </c>
      <c r="H1540" t="inlineStr">
        <is>
          <t>partial</t>
        </is>
      </c>
      <c r="I1540" t="inlineStr">
        <is>
          <t>T-Statistic available</t>
        </is>
      </c>
      <c r="J1540">
        <f>IF($BW1540&lt;&gt;"",$BW1540,"")</f>
        <v>2015.0</v>
      </c>
      <c r="K1540">
        <f>IF($BX1540&lt;&gt;"",$BX1540,"")</f>
        <v>2019.0</v>
      </c>
      <c r="L1540">
        <f>IF(AND(ISNUMBER($BW1540),ISNUMBER($BX1540)),($BW1540+$BX1540)/2,"")</f>
        <v>2017.0</v>
      </c>
      <c r="M1540">
        <f>IF($L1540&lt;&gt;"",$L1540,"")</f>
        <v>2017.0</v>
      </c>
      <c r="N1540">
        <f>IF(AND(ISNUMBER($BW1540),ISNUMBER($BX1540)),MIN(1,MAX(0,($BX1540-2016+1)/($BX1540-$BW1540+1))),"")</f>
        <v>0.8</v>
      </c>
      <c r="O1540">
        <f>IF(AND(ISNUMBER($BW1540),ISNUMBER($BX1540)),MIN(1,MAX(0,($BX1540-2017+1)/($BX1540-$BW1540+1))),"")</f>
        <v>0.6</v>
      </c>
      <c r="P1540">
        <f>IF(AND(ISNUMBER($BW1540),ISNUMBER($BX1540)),MIN(1,MAX(0,($BX1540-2018+1)/($BX1540-$BW1540+1))),"")</f>
        <v>0.4</v>
      </c>
      <c r="Q1540">
        <f>IF(AND(ISNUMBER($BW1540),ISNUMBER($BX1540)),MIN(1,MAX(0,($BX1540-2019+1)/($BX1540-$BW1540+1))),"")</f>
        <v>0.2</v>
      </c>
      <c r="R1540">
        <f>IF(AND(ISNUMBER($BW1540),ISNUMBER($BX1540)),MIN(1,MAX(0,($BX1540-2016+1)/($BX1540-$BW1540+1))),"")</f>
        <v>0.8</v>
      </c>
      <c r="S1540">
        <f>IF($L1540&lt;&gt;"",IF($L1540&gt;=2015.5,1,0),"")</f>
        <v>1.0</v>
      </c>
      <c r="T1540">
        <f>IF($L1540&lt;&gt;"",IF($L1540&gt;=2016,1,0),"")</f>
        <v>1.0</v>
      </c>
      <c r="U1540">
        <f>IF(ISNUMBER($BX1540),IF($BX1540&gt;=2016,1,0),"")</f>
        <v>1.0</v>
      </c>
      <c r="V1540">
        <f>IF(ISNUMBER($BW1540),IF($BW1540&gt;=2016,1,0),"")</f>
        <v>0.0</v>
      </c>
      <c r="W1540" t="str">
        <f>IF(AND(ISNUMBER($BW1540),ISNUMBER($BX1540)),IF($BW1540&gt;=2016,"post-only",IF($BX1540&lt;2016,"pre-only","mixed")),"")</f>
        <v>mixed</v>
      </c>
      <c r="X1540">
        <f>IF(AND(ISNUMBER($BW1540),ISNUMBER($BX1540)),MIN(1,MAX(0,($BX1540-2017+1)/($BX1540-$BW1540+1))),"")</f>
        <v>0.6</v>
      </c>
      <c r="Y1540">
        <f>IF(AND(ISNUMBER($BW1540),ISNUMBER($BX1540)),MIN(1,MAX(0,($BX1540-2018+1)/($BX1540-$BW1540+1))),"")</f>
        <v>0.4</v>
      </c>
      <c r="Z1540">
        <f>IF(AND(ISNUMBER($BW1540),ISNUMBER($BX1540)),MIN(1,MAX(0,($BX1540-2019+1)/($BX1540-$BW1540+1))),"")</f>
        <v>0.2</v>
      </c>
      <c r="AA1540">
        <f>IF(ISNUMBER($BX1540),IF($BX1540&gt;=2017,1,0),"")</f>
        <v>1.0</v>
      </c>
      <c r="AB1540">
        <f>IF(ISNUMBER($BX1540),IF($BX1540&gt;=2018,1,0),"")</f>
        <v>1.0</v>
      </c>
      <c r="AC1540">
        <f>IF(ISNUMBER($BX1540),IF($BX1540&gt;=2019,1,0),"")</f>
        <v>1.0</v>
      </c>
      <c r="AD1540">
        <f>IF($L1540&lt;&gt;"",IF($L1540&gt;2013,1,0),"")</f>
        <v>1.0</v>
      </c>
      <c r="AE1540">
        <f>IF($L1540&lt;&gt;"",1+IF($L1540&gt;2011,1,0)+IF($L1540&gt;2014,1,0),"")</f>
        <v>3.0</v>
      </c>
      <c r="AF1540" t="inlineStr">
        <is>
          <t>loan (interest rate)</t>
        </is>
      </c>
      <c r="AG1540" t="inlineStr">
        <is>
          <t>performance</t>
        </is>
      </c>
      <c r="AH1540" t="inlineStr">
        <is>
          <t>non-sensitive</t>
        </is>
      </c>
      <c r="AI1540" t="inlineStr">
        <is>
          <t>without ETS/CT</t>
        </is>
      </c>
      <c r="AJ1540" t="inlineStr">
        <is>
          <t>without ETS/CT</t>
        </is>
      </c>
      <c r="AK1540" t="str">
        <f>IF(AND($CF1540&lt;&gt;"",IFERROR(INDEX(subsample_country_map!$B:$B,MATCH($CF1540,subsample_country_map!$A:$A,0)),"")&lt;&gt;""),INDEX(subsample_country_map!$B:$B,MATCH($CF1540,subsample_country_map!$A:$A,0)),INDEX(lookup!$AA:$AA,MATCH($A1540,lookup!$A:$A,0)))</f>
        <v>3_AsiaPac</v>
      </c>
      <c r="AL1540" t="str">
        <f>IF(AND($CF1540&lt;&gt;"",IFERROR(INDEX(subsample_country_map!$C:$C,MATCH($CF1540,subsample_country_map!$A:$A,0)),"")&lt;&gt;""),INDEX(subsample_country_map!$C:$C,MATCH($CF1540,subsample_country_map!$A:$A,0)),INDEX(lookup!$AB:$AB,MATCH($A1540,lookup!$A:$A,0)))</f>
        <v>2_developing</v>
      </c>
      <c r="AM1540" t="str">
        <f>IF(AND($CF1540&lt;&gt;"",IFERROR(INDEX(subsample_country_map!$D:$D,MATCH($CF1540,subsample_country_map!$A:$A,0)),"")&lt;&gt;""),INDEX(subsample_country_map!$D:$D,MATCH($CF1540,subsample_country_map!$A:$A,0)),INDEX(lookup!$AC:$AC,MATCH($A1540,lookup!$A:$A,0)))</f>
        <v>2_non_western</v>
      </c>
      <c r="AN1540" t="str">
        <f>IF(AND($CF1540&lt;&gt;"",IFERROR(INDEX(subsample_country_map!$E:$E,MATCH($CF1540,subsample_country_map!$A:$A,0)),"")&lt;&gt;""),INDEX(subsample_country_map!$E:$E,MATCH($CF1540,subsample_country_map!$A:$A,0)),INDEX(lookup!$AD:$AD,MATCH($A1540,lookup!$A:$A,0)))</f>
        <v>2_civil law</v>
      </c>
      <c r="AO1540" t="str">
        <f>INDEX(lookup!$Y:$Y,MATCH($A1540,lookup!$A:$A,0))</f>
        <v>0_published</v>
      </c>
      <c r="AP1540" t="str">
        <f>INDEX(lookup!$Z:$Z,MATCH($A1540,lookup!$A:$A,0))</f>
        <v>1_VHB high</v>
      </c>
      <c r="AQ1540" t="str">
        <f>INDEX(lookup!$W:$W,MATCH($A1540,lookup!$A:$A,0))</f>
        <v>1_fin/acc/econ</v>
      </c>
      <c r="AS1540" t="inlineStr">
        <is>
          <t>staging</t>
        </is>
      </c>
      <c r="AT1540" t="inlineStr">
        <is>
          <t>good-CER</t>
        </is>
      </c>
      <c r="AU1540" t="inlineStr">
        <is>
          <t>cost</t>
        </is>
      </c>
      <c r="AV1540" t="inlineStr">
        <is>
          <t>-0.016</t>
        </is>
      </c>
      <c r="AX1540" t="inlineStr">
        <is>
          <t>-3.09</t>
        </is>
      </c>
      <c r="BA1540" t="n">
        <v>6796</v>
      </c>
      <c r="BB1540" t="inlineStr">
        <is>
          <t>1</t>
        </is>
      </c>
      <c r="BC1540" t="inlineStr">
        <is>
          <t>OLS</t>
        </is>
      </c>
      <c r="BD1540" t="inlineStr">
        <is>
          <t>firm</t>
        </is>
      </c>
      <c r="BE1540" t="inlineStr">
        <is>
          <t>other:Financial Availability</t>
        </is>
      </c>
      <c r="BF1540" t="inlineStr">
        <is>
          <t>High Financial Availability</t>
        </is>
      </c>
      <c r="BI1540" t="inlineStr">
        <is>
          <t>Table 5</t>
        </is>
      </c>
      <c r="BJ1540" t="inlineStr">
        <is>
          <t>Panel B Column (3) Eq. (2)</t>
        </is>
      </c>
      <c r="BK1540" t="inlineStr">
        <is>
          <t>7</t>
        </is>
      </c>
      <c r="BL1540" t="inlineStr">
        <is>
          <t>Green -0.016*** (-3.09)</t>
        </is>
      </c>
      <c r="BM1540" t="inlineStr">
        <is>
          <t>Green</t>
        </is>
      </c>
      <c r="BN1540" t="inlineStr">
        <is>
          <t>COD</t>
        </is>
      </c>
      <c r="BO1540" t="inlineStr">
        <is>
          <t>update</t>
        </is>
      </c>
      <c r="BP1540" t="inlineStr">
        <is>
          <t>Liu et al (2023)</t>
        </is>
      </c>
      <c r="BQ1540" t="inlineStr">
        <is>
          <t>computed</t>
        </is>
      </c>
      <c r="BT1540" t="n">
        <v>0</v>
      </c>
      <c r="BU1540" t="inlineStr">
        <is>
          <t>staging_Liu_et_al_2023.csv</t>
        </is>
      </c>
      <c r="BW1540" t="n">
        <v>2015</v>
      </c>
      <c r="BX1540" t="n">
        <v>2019</v>
      </c>
      <c r="BY1540" t="inlineStr">
        <is>
          <t>China</t>
        </is>
      </c>
      <c r="BZ1540" t="n">
        <v>2017</v>
      </c>
      <c r="CA1540" t="n">
        <v>0.8</v>
      </c>
      <c r="CB1540" t="n">
        <v>1</v>
      </c>
      <c r="CC1540" t="n">
        <v>1</v>
      </c>
      <c r="CD1540" t="n">
        <v>-0.0374740086210494</v>
      </c>
      <c r="CE1540" t="n">
        <v>1</v>
      </c>
    </row>
    <row r="1541">
      <c r="A1541" t="inlineStr">
        <is>
          <t>Liu et al (2023)</t>
        </is>
      </c>
      <c r="B1541" t="n">
        <v>2846</v>
      </c>
      <c r="C1541" t="n">
        <v>-0.02245439767910859</v>
      </c>
      <c r="D1541" t="n">
        <v>10125</v>
      </c>
      <c r="E1541">
        <f>IF(ISNUMBER($BA1541),$BA1541,IF(AND(ISNUMBER($D1541),ISNUMBER($BW1541),ISNUMBER($BX1541)),$D1541*($BX1541-$BW1541+1),""))</f>
        <v>10125.0</v>
      </c>
      <c r="H1541" t="inlineStr">
        <is>
          <t>partial</t>
        </is>
      </c>
      <c r="I1541" t="inlineStr">
        <is>
          <t>T-Statistic available</t>
        </is>
      </c>
      <c r="J1541">
        <f>IF($BW1541&lt;&gt;"",$BW1541,"")</f>
        <v>2015.0</v>
      </c>
      <c r="K1541">
        <f>IF($BX1541&lt;&gt;"",$BX1541,"")</f>
        <v>2019.0</v>
      </c>
      <c r="L1541">
        <f>IF(AND(ISNUMBER($BW1541),ISNUMBER($BX1541)),($BW1541+$BX1541)/2,"")</f>
        <v>2017.0</v>
      </c>
      <c r="M1541">
        <f>IF($L1541&lt;&gt;"",$L1541,"")</f>
        <v>2017.0</v>
      </c>
      <c r="N1541">
        <f>IF(AND(ISNUMBER($BW1541),ISNUMBER($BX1541)),MIN(1,MAX(0,($BX1541-2016+1)/($BX1541-$BW1541+1))),"")</f>
        <v>0.8</v>
      </c>
      <c r="O1541">
        <f>IF(AND(ISNUMBER($BW1541),ISNUMBER($BX1541)),MIN(1,MAX(0,($BX1541-2017+1)/($BX1541-$BW1541+1))),"")</f>
        <v>0.6</v>
      </c>
      <c r="P1541">
        <f>IF(AND(ISNUMBER($BW1541),ISNUMBER($BX1541)),MIN(1,MAX(0,($BX1541-2018+1)/($BX1541-$BW1541+1))),"")</f>
        <v>0.4</v>
      </c>
      <c r="Q1541">
        <f>IF(AND(ISNUMBER($BW1541),ISNUMBER($BX1541)),MIN(1,MAX(0,($BX1541-2019+1)/($BX1541-$BW1541+1))),"")</f>
        <v>0.2</v>
      </c>
      <c r="R1541">
        <f>IF(AND(ISNUMBER($BW1541),ISNUMBER($BX1541)),MIN(1,MAX(0,($BX1541-2016+1)/($BX1541-$BW1541+1))),"")</f>
        <v>0.8</v>
      </c>
      <c r="S1541">
        <f>IF($L1541&lt;&gt;"",IF($L1541&gt;=2015.5,1,0),"")</f>
        <v>1.0</v>
      </c>
      <c r="T1541">
        <f>IF($L1541&lt;&gt;"",IF($L1541&gt;=2016,1,0),"")</f>
        <v>1.0</v>
      </c>
      <c r="U1541">
        <f>IF(ISNUMBER($BX1541),IF($BX1541&gt;=2016,1,0),"")</f>
        <v>1.0</v>
      </c>
      <c r="V1541">
        <f>IF(ISNUMBER($BW1541),IF($BW1541&gt;=2016,1,0),"")</f>
        <v>0.0</v>
      </c>
      <c r="W1541" t="str">
        <f>IF(AND(ISNUMBER($BW1541),ISNUMBER($BX1541)),IF($BW1541&gt;=2016,"post-only",IF($BX1541&lt;2016,"pre-only","mixed")),"")</f>
        <v>mixed</v>
      </c>
      <c r="X1541">
        <f>IF(AND(ISNUMBER($BW1541),ISNUMBER($BX1541)),MIN(1,MAX(0,($BX1541-2017+1)/($BX1541-$BW1541+1))),"")</f>
        <v>0.6</v>
      </c>
      <c r="Y1541">
        <f>IF(AND(ISNUMBER($BW1541),ISNUMBER($BX1541)),MIN(1,MAX(0,($BX1541-2018+1)/($BX1541-$BW1541+1))),"")</f>
        <v>0.4</v>
      </c>
      <c r="Z1541">
        <f>IF(AND(ISNUMBER($BW1541),ISNUMBER($BX1541)),MIN(1,MAX(0,($BX1541-2019+1)/($BX1541-$BW1541+1))),"")</f>
        <v>0.2</v>
      </c>
      <c r="AA1541">
        <f>IF(ISNUMBER($BX1541),IF($BX1541&gt;=2017,1,0),"")</f>
        <v>1.0</v>
      </c>
      <c r="AB1541">
        <f>IF(ISNUMBER($BX1541),IF($BX1541&gt;=2018,1,0),"")</f>
        <v>1.0</v>
      </c>
      <c r="AC1541">
        <f>IF(ISNUMBER($BX1541),IF($BX1541&gt;=2019,1,0),"")</f>
        <v>1.0</v>
      </c>
      <c r="AD1541">
        <f>IF($L1541&lt;&gt;"",IF($L1541&gt;2013,1,0),"")</f>
        <v>1.0</v>
      </c>
      <c r="AE1541">
        <f>IF($L1541&lt;&gt;"",1+IF($L1541&gt;2011,1,0)+IF($L1541&gt;2014,1,0),"")</f>
        <v>3.0</v>
      </c>
      <c r="AF1541" t="inlineStr">
        <is>
          <t>loan (interest rate)</t>
        </is>
      </c>
      <c r="AG1541" t="inlineStr">
        <is>
          <t>performance</t>
        </is>
      </c>
      <c r="AH1541" t="inlineStr">
        <is>
          <t>non-sensitive</t>
        </is>
      </c>
      <c r="AI1541" t="inlineStr">
        <is>
          <t>without ETS/CT</t>
        </is>
      </c>
      <c r="AJ1541" t="inlineStr">
        <is>
          <t>without ETS/CT</t>
        </is>
      </c>
      <c r="AK1541" t="str">
        <f>IF(AND($CF1541&lt;&gt;"",IFERROR(INDEX(subsample_country_map!$B:$B,MATCH($CF1541,subsample_country_map!$A:$A,0)),"")&lt;&gt;""),INDEX(subsample_country_map!$B:$B,MATCH($CF1541,subsample_country_map!$A:$A,0)),INDEX(lookup!$AA:$AA,MATCH($A1541,lookup!$A:$A,0)))</f>
        <v>3_AsiaPac</v>
      </c>
      <c r="AL1541" t="str">
        <f>IF(AND($CF1541&lt;&gt;"",IFERROR(INDEX(subsample_country_map!$C:$C,MATCH($CF1541,subsample_country_map!$A:$A,0)),"")&lt;&gt;""),INDEX(subsample_country_map!$C:$C,MATCH($CF1541,subsample_country_map!$A:$A,0)),INDEX(lookup!$AB:$AB,MATCH($A1541,lookup!$A:$A,0)))</f>
        <v>2_developing</v>
      </c>
      <c r="AM1541" t="str">
        <f>IF(AND($CF1541&lt;&gt;"",IFERROR(INDEX(subsample_country_map!$D:$D,MATCH($CF1541,subsample_country_map!$A:$A,0)),"")&lt;&gt;""),INDEX(subsample_country_map!$D:$D,MATCH($CF1541,subsample_country_map!$A:$A,0)),INDEX(lookup!$AC:$AC,MATCH($A1541,lookup!$A:$A,0)))</f>
        <v>2_non_western</v>
      </c>
      <c r="AN1541" t="str">
        <f>IF(AND($CF1541&lt;&gt;"",IFERROR(INDEX(subsample_country_map!$E:$E,MATCH($CF1541,subsample_country_map!$A:$A,0)),"")&lt;&gt;""),INDEX(subsample_country_map!$E:$E,MATCH($CF1541,subsample_country_map!$A:$A,0)),INDEX(lookup!$AD:$AD,MATCH($A1541,lookup!$A:$A,0)))</f>
        <v>2_civil law</v>
      </c>
      <c r="AO1541" t="str">
        <f>INDEX(lookup!$Y:$Y,MATCH($A1541,lookup!$A:$A,0))</f>
        <v>0_published</v>
      </c>
      <c r="AP1541" t="str">
        <f>INDEX(lookup!$Z:$Z,MATCH($A1541,lookup!$A:$A,0))</f>
        <v>1_VHB high</v>
      </c>
      <c r="AQ1541" t="str">
        <f>INDEX(lookup!$W:$W,MATCH($A1541,lookup!$A:$A,0))</f>
        <v>1_fin/acc/econ</v>
      </c>
      <c r="AS1541" t="inlineStr">
        <is>
          <t>staging</t>
        </is>
      </c>
      <c r="AT1541" t="inlineStr">
        <is>
          <t>good-CER</t>
        </is>
      </c>
      <c r="AU1541" t="inlineStr">
        <is>
          <t>cost</t>
        </is>
      </c>
      <c r="AV1541" t="inlineStr">
        <is>
          <t>-0.008</t>
        </is>
      </c>
      <c r="AX1541" t="inlineStr">
        <is>
          <t>-2.26</t>
        </is>
      </c>
      <c r="BA1541" t="n">
        <v>10125</v>
      </c>
      <c r="BB1541" t="inlineStr">
        <is>
          <t>1</t>
        </is>
      </c>
      <c r="BC1541" t="inlineStr">
        <is>
          <t>OLS</t>
        </is>
      </c>
      <c r="BD1541" t="inlineStr">
        <is>
          <t>firm</t>
        </is>
      </c>
      <c r="BE1541" t="inlineStr">
        <is>
          <t>other:Financial Availability</t>
        </is>
      </c>
      <c r="BF1541" t="inlineStr">
        <is>
          <t>Low Financial Availability</t>
        </is>
      </c>
      <c r="BI1541" t="inlineStr">
        <is>
          <t>Table 5</t>
        </is>
      </c>
      <c r="BJ1541" t="inlineStr">
        <is>
          <t>Panel B Column (4) Eq. (2)</t>
        </is>
      </c>
      <c r="BK1541" t="inlineStr">
        <is>
          <t>7</t>
        </is>
      </c>
      <c r="BL1541" t="inlineStr">
        <is>
          <t>Green -0.008** (-2.26)</t>
        </is>
      </c>
      <c r="BM1541" t="inlineStr">
        <is>
          <t>Green</t>
        </is>
      </c>
      <c r="BN1541" t="inlineStr">
        <is>
          <t>COD</t>
        </is>
      </c>
      <c r="BO1541" t="inlineStr">
        <is>
          <t>update</t>
        </is>
      </c>
      <c r="BP1541" t="inlineStr">
        <is>
          <t>Liu et al (2023)</t>
        </is>
      </c>
      <c r="BQ1541" t="inlineStr">
        <is>
          <t>computed</t>
        </is>
      </c>
      <c r="BT1541" t="n">
        <v>0</v>
      </c>
      <c r="BU1541" t="inlineStr">
        <is>
          <t>staging_Liu_et_al_2023.csv</t>
        </is>
      </c>
      <c r="BW1541" t="n">
        <v>2015</v>
      </c>
      <c r="BX1541" t="n">
        <v>2019</v>
      </c>
      <c r="BY1541" t="inlineStr">
        <is>
          <t>China</t>
        </is>
      </c>
      <c r="BZ1541" t="n">
        <v>2017</v>
      </c>
      <c r="CA1541" t="n">
        <v>0.8</v>
      </c>
      <c r="CB1541" t="n">
        <v>1</v>
      </c>
      <c r="CC1541" t="n">
        <v>1</v>
      </c>
      <c r="CD1541" t="n">
        <v>-0.0224581726567644</v>
      </c>
      <c r="CE1541" t="n">
        <v>1</v>
      </c>
    </row>
    <row r="1542">
      <c r="A1542" t="inlineStr">
        <is>
          <t>Luo et al (2019)</t>
        </is>
      </c>
      <c r="B1542" t="n">
        <v>2847</v>
      </c>
      <c r="C1542" t="n">
        <v>-0.013</v>
      </c>
      <c r="D1542" t="n">
        <v>842</v>
      </c>
      <c r="E1542">
        <f>IF(ISNUMBER($BA1542),$BA1542,IF(AND(ISNUMBER($D1542),ISNUMBER($BW1542),ISNUMBER($BX1542)),$D1542*($BX1542-$BW1542+1),""))</f>
        <v>842.0</v>
      </c>
      <c r="H1542" t="inlineStr">
        <is>
          <t>bivariate</t>
        </is>
      </c>
      <c r="I1542" t="inlineStr">
        <is>
          <t>Correlation coefficient available</t>
        </is>
      </c>
      <c r="J1542">
        <f>IF($BW1542&lt;&gt;"",$BW1542,"")</f>
        <v>2014.0</v>
      </c>
      <c r="K1542">
        <f>IF($BX1542&lt;&gt;"",$BX1542,"")</f>
        <v>2016.0</v>
      </c>
      <c r="L1542">
        <f>IF(AND(ISNUMBER($BW1542),ISNUMBER($BX1542)),($BW1542+$BX1542)/2,"")</f>
        <v>2015.0</v>
      </c>
      <c r="M1542">
        <f>IF($L1542&lt;&gt;"",$L1542,"")</f>
        <v>2015.0</v>
      </c>
      <c r="N1542">
        <f>IF(AND(ISNUMBER($BW1542),ISNUMBER($BX1542)),MIN(1,MAX(0,($BX1542-2016+1)/($BX1542-$BW1542+1))),"")</f>
        <v>0.3333333333333333</v>
      </c>
      <c r="O1542">
        <f>IF(AND(ISNUMBER($BW1542),ISNUMBER($BX1542)),MIN(1,MAX(0,($BX1542-2017+1)/($BX1542-$BW1542+1))),"")</f>
        <v>0.0</v>
      </c>
      <c r="P1542">
        <f>IF(AND(ISNUMBER($BW1542),ISNUMBER($BX1542)),MIN(1,MAX(0,($BX1542-2018+1)/($BX1542-$BW1542+1))),"")</f>
        <v>0.0</v>
      </c>
      <c r="Q1542">
        <f>IF(AND(ISNUMBER($BW1542),ISNUMBER($BX1542)),MIN(1,MAX(0,($BX1542-2019+1)/($BX1542-$BW1542+1))),"")</f>
        <v>0.0</v>
      </c>
      <c r="R1542">
        <f>IF(AND(ISNUMBER($BW1542),ISNUMBER($BX1542)),MIN(1,MAX(0,($BX1542-2016+1)/($BX1542-$BW1542+1))),"")</f>
        <v>0.3333333333333333</v>
      </c>
      <c r="S1542">
        <f>IF($L1542&lt;&gt;"",IF($L1542&gt;=2015.5,1,0),"")</f>
        <v>0.0</v>
      </c>
      <c r="T1542">
        <f>IF($L1542&lt;&gt;"",IF($L1542&gt;=2016,1,0),"")</f>
        <v>0.0</v>
      </c>
      <c r="U1542">
        <f>IF(ISNUMBER($BX1542),IF($BX1542&gt;=2016,1,0),"")</f>
        <v>1.0</v>
      </c>
      <c r="V1542">
        <f>IF(ISNUMBER($BW1542),IF($BW1542&gt;=2016,1,0),"")</f>
        <v>0.0</v>
      </c>
      <c r="W1542" t="str">
        <f>IF(AND(ISNUMBER($BW1542),ISNUMBER($BX1542)),IF($BW1542&gt;=2016,"post-only",IF($BX1542&lt;2016,"pre-only","mixed")),"")</f>
        <v>mixed</v>
      </c>
      <c r="X1542">
        <f>IF(AND(ISNUMBER($BW1542),ISNUMBER($BX1542)),MIN(1,MAX(0,($BX1542-2017+1)/($BX1542-$BW1542+1))),"")</f>
        <v>0.0</v>
      </c>
      <c r="Y1542">
        <f>IF(AND(ISNUMBER($BW1542),ISNUMBER($BX1542)),MIN(1,MAX(0,($BX1542-2018+1)/($BX1542-$BW1542+1))),"")</f>
        <v>0.0</v>
      </c>
      <c r="Z1542">
        <f>IF(AND(ISNUMBER($BW1542),ISNUMBER($BX1542)),MIN(1,MAX(0,($BX1542-2019+1)/($BX1542-$BW1542+1))),"")</f>
        <v>0.0</v>
      </c>
      <c r="AA1542">
        <f>IF(ISNUMBER($BX1542),IF($BX1542&gt;=2017,1,0),"")</f>
        <v>0.0</v>
      </c>
      <c r="AB1542">
        <f>IF(ISNUMBER($BX1542),IF($BX1542&gt;=2018,1,0),"")</f>
        <v>0.0</v>
      </c>
      <c r="AC1542">
        <f>IF(ISNUMBER($BX1542),IF($BX1542&gt;=2019,1,0),"")</f>
        <v>0.0</v>
      </c>
      <c r="AD1542">
        <f>IF($L1542&lt;&gt;"",IF($L1542&gt;2013,1,0),"")</f>
        <v>1.0</v>
      </c>
      <c r="AE1542">
        <f>IF($L1542&lt;&gt;"",1+IF($L1542&gt;2011,1,0)+IF($L1542&gt;2014,1,0),"")</f>
        <v>3.0</v>
      </c>
      <c r="AF1542" t="inlineStr">
        <is>
          <t>loan (interest rate)</t>
        </is>
      </c>
      <c r="AG1542" t="inlineStr">
        <is>
          <t>disclosure</t>
        </is>
      </c>
      <c r="AH1542" t="inlineStr">
        <is>
          <t>sensitive</t>
        </is>
      </c>
      <c r="AI1542" t="inlineStr">
        <is>
          <t>without ETS/CT</t>
        </is>
      </c>
      <c r="AJ1542" t="inlineStr">
        <is>
          <t>without ETS/CT</t>
        </is>
      </c>
      <c r="AK1542" t="str">
        <f>IF(AND($CF1542&lt;&gt;"",IFERROR(INDEX(subsample_country_map!$B:$B,MATCH($CF1542,subsample_country_map!$A:$A,0)),"")&lt;&gt;""),INDEX(subsample_country_map!$B:$B,MATCH($CF1542,subsample_country_map!$A:$A,0)),INDEX(lookup!$AA:$AA,MATCH($A1542,lookup!$A:$A,0)))</f>
        <v>3_AsiaPac</v>
      </c>
      <c r="AL1542" t="str">
        <f>IF(AND($CF1542&lt;&gt;"",IFERROR(INDEX(subsample_country_map!$C:$C,MATCH($CF1542,subsample_country_map!$A:$A,0)),"")&lt;&gt;""),INDEX(subsample_country_map!$C:$C,MATCH($CF1542,subsample_country_map!$A:$A,0)),INDEX(lookup!$AB:$AB,MATCH($A1542,lookup!$A:$A,0)))</f>
        <v>2_developing</v>
      </c>
      <c r="AM1542" t="str">
        <f>IF(AND($CF1542&lt;&gt;"",IFERROR(INDEX(subsample_country_map!$D:$D,MATCH($CF1542,subsample_country_map!$A:$A,0)),"")&lt;&gt;""),INDEX(subsample_country_map!$D:$D,MATCH($CF1542,subsample_country_map!$A:$A,0)),INDEX(lookup!$AC:$AC,MATCH($A1542,lookup!$A:$A,0)))</f>
        <v>2_non_western</v>
      </c>
      <c r="AN1542" t="str">
        <f>IF(AND($CF1542&lt;&gt;"",IFERROR(INDEX(subsample_country_map!$E:$E,MATCH($CF1542,subsample_country_map!$A:$A,0)),"")&lt;&gt;""),INDEX(subsample_country_map!$E:$E,MATCH($CF1542,subsample_country_map!$A:$A,0)),INDEX(lookup!$AD:$AD,MATCH($A1542,lookup!$A:$A,0)))</f>
        <v>2_civil law</v>
      </c>
      <c r="AO1542" t="str">
        <f>INDEX(lookup!$Y:$Y,MATCH($A1542,lookup!$A:$A,0))</f>
        <v>0_published</v>
      </c>
      <c r="AP1542" t="str">
        <f>INDEX(lookup!$Z:$Z,MATCH($A1542,lookup!$A:$A,0))</f>
        <v>1_VHB high</v>
      </c>
      <c r="AQ1542" t="str">
        <f>INDEX(lookup!$W:$W,MATCH($A1542,lookup!$A:$A,0))</f>
        <v>2_sust</v>
      </c>
      <c r="AS1542" t="inlineStr">
        <is>
          <t>staging</t>
        </is>
      </c>
      <c r="AT1542" t="inlineStr">
        <is>
          <t>good-CER</t>
        </is>
      </c>
      <c r="AU1542" t="inlineStr">
        <is>
          <t>cost</t>
        </is>
      </c>
      <c r="AZ1542" t="inlineStr">
        <is>
          <t>-0.013</t>
        </is>
      </c>
      <c r="BA1542" t="n">
        <v>842</v>
      </c>
      <c r="BB1542" t="inlineStr">
        <is>
          <t>0</t>
        </is>
      </c>
      <c r="BC1542" t="inlineStr">
        <is>
          <t>other:Pearson correlation</t>
        </is>
      </c>
      <c r="BD1542" t="inlineStr">
        <is>
          <t>n/a (structural)</t>
        </is>
      </c>
      <c r="BE1542" t="inlineStr">
        <is>
          <t>none</t>
        </is>
      </c>
      <c r="BI1542" t="inlineStr">
        <is>
          <t>Table 2</t>
        </is>
      </c>
      <c r="BJ1542" t="inlineStr">
        <is>
          <t>corr(Debt_Fcosts, EID_Quality)</t>
        </is>
      </c>
      <c r="BK1542" t="inlineStr">
        <is>
          <t>272</t>
        </is>
      </c>
      <c r="BL1542" t="inlineStr">
        <is>
          <t>EID_Quality -0.013***</t>
        </is>
      </c>
      <c r="BM1542" t="inlineStr">
        <is>
          <t>EID_Quality</t>
        </is>
      </c>
      <c r="BN1542" t="inlineStr">
        <is>
          <t>Debt_Fcosts</t>
        </is>
      </c>
      <c r="BO1542" t="inlineStr">
        <is>
          <t>rescreen</t>
        </is>
      </c>
      <c r="BP1542" t="inlineStr">
        <is>
          <t>Luo et al (2019)</t>
        </is>
      </c>
      <c r="BQ1542" t="inlineStr">
        <is>
          <t>bivariate</t>
        </is>
      </c>
      <c r="BT1542" t="n">
        <v>0</v>
      </c>
      <c r="BU1542" t="inlineStr">
        <is>
          <t>staging_Luo_et_al_2019.csv</t>
        </is>
      </c>
      <c r="BW1542" t="n">
        <v>2014</v>
      </c>
      <c r="BX1542" t="n">
        <v>2016</v>
      </c>
      <c r="BY1542" t="inlineStr">
        <is>
          <t>China</t>
        </is>
      </c>
      <c r="BZ1542" t="n">
        <v>2015</v>
      </c>
      <c r="CA1542" t="n">
        <v>0.3333333333333333</v>
      </c>
      <c r="CB1542" t="n">
        <v>0</v>
      </c>
      <c r="CC1542" t="n">
        <v>1</v>
      </c>
      <c r="CD1542" t="n">
        <v>-0.0130007324076009</v>
      </c>
      <c r="CE1542" t="n">
        <v>1</v>
      </c>
    </row>
    <row r="1543">
      <c r="A1543" t="inlineStr">
        <is>
          <t>Luo et al (2019)</t>
        </is>
      </c>
      <c r="B1543" t="n">
        <v>2848</v>
      </c>
      <c r="C1543" t="n">
        <v>-0.09570836624397107</v>
      </c>
      <c r="D1543" t="n">
        <v>842</v>
      </c>
      <c r="E1543">
        <f>IF(ISNUMBER($BA1543),$BA1543,IF(AND(ISNUMBER($D1543),ISNUMBER($BW1543),ISNUMBER($BX1543)),$D1543*($BX1543-$BW1543+1),""))</f>
        <v>842.0</v>
      </c>
      <c r="H1543" t="inlineStr">
        <is>
          <t>partial</t>
        </is>
      </c>
      <c r="I1543" t="inlineStr">
        <is>
          <t>T-Statistic available</t>
        </is>
      </c>
      <c r="J1543">
        <f>IF($BW1543&lt;&gt;"",$BW1543,"")</f>
        <v>2014.0</v>
      </c>
      <c r="K1543">
        <f>IF($BX1543&lt;&gt;"",$BX1543,"")</f>
        <v>2016.0</v>
      </c>
      <c r="L1543">
        <f>IF(AND(ISNUMBER($BW1543),ISNUMBER($BX1543)),($BW1543+$BX1543)/2,"")</f>
        <v>2015.0</v>
      </c>
      <c r="M1543">
        <f>IF($L1543&lt;&gt;"",$L1543,"")</f>
        <v>2015.0</v>
      </c>
      <c r="N1543">
        <f>IF(AND(ISNUMBER($BW1543),ISNUMBER($BX1543)),MIN(1,MAX(0,($BX1543-2016+1)/($BX1543-$BW1543+1))),"")</f>
        <v>0.3333333333333333</v>
      </c>
      <c r="O1543">
        <f>IF(AND(ISNUMBER($BW1543),ISNUMBER($BX1543)),MIN(1,MAX(0,($BX1543-2017+1)/($BX1543-$BW1543+1))),"")</f>
        <v>0.0</v>
      </c>
      <c r="P1543">
        <f>IF(AND(ISNUMBER($BW1543),ISNUMBER($BX1543)),MIN(1,MAX(0,($BX1543-2018+1)/($BX1543-$BW1543+1))),"")</f>
        <v>0.0</v>
      </c>
      <c r="Q1543">
        <f>IF(AND(ISNUMBER($BW1543),ISNUMBER($BX1543)),MIN(1,MAX(0,($BX1543-2019+1)/($BX1543-$BW1543+1))),"")</f>
        <v>0.0</v>
      </c>
      <c r="R1543">
        <f>IF(AND(ISNUMBER($BW1543),ISNUMBER($BX1543)),MIN(1,MAX(0,($BX1543-2016+1)/($BX1543-$BW1543+1))),"")</f>
        <v>0.3333333333333333</v>
      </c>
      <c r="S1543">
        <f>IF($L1543&lt;&gt;"",IF($L1543&gt;=2015.5,1,0),"")</f>
        <v>0.0</v>
      </c>
      <c r="T1543">
        <f>IF($L1543&lt;&gt;"",IF($L1543&gt;=2016,1,0),"")</f>
        <v>0.0</v>
      </c>
      <c r="U1543">
        <f>IF(ISNUMBER($BX1543),IF($BX1543&gt;=2016,1,0),"")</f>
        <v>1.0</v>
      </c>
      <c r="V1543">
        <f>IF(ISNUMBER($BW1543),IF($BW1543&gt;=2016,1,0),"")</f>
        <v>0.0</v>
      </c>
      <c r="W1543" t="str">
        <f>IF(AND(ISNUMBER($BW1543),ISNUMBER($BX1543)),IF($BW1543&gt;=2016,"post-only",IF($BX1543&lt;2016,"pre-only","mixed")),"")</f>
        <v>mixed</v>
      </c>
      <c r="X1543">
        <f>IF(AND(ISNUMBER($BW1543),ISNUMBER($BX1543)),MIN(1,MAX(0,($BX1543-2017+1)/($BX1543-$BW1543+1))),"")</f>
        <v>0.0</v>
      </c>
      <c r="Y1543">
        <f>IF(AND(ISNUMBER($BW1543),ISNUMBER($BX1543)),MIN(1,MAX(0,($BX1543-2018+1)/($BX1543-$BW1543+1))),"")</f>
        <v>0.0</v>
      </c>
      <c r="Z1543">
        <f>IF(AND(ISNUMBER($BW1543),ISNUMBER($BX1543)),MIN(1,MAX(0,($BX1543-2019+1)/($BX1543-$BW1543+1))),"")</f>
        <v>0.0</v>
      </c>
      <c r="AA1543">
        <f>IF(ISNUMBER($BX1543),IF($BX1543&gt;=2017,1,0),"")</f>
        <v>0.0</v>
      </c>
      <c r="AB1543">
        <f>IF(ISNUMBER($BX1543),IF($BX1543&gt;=2018,1,0),"")</f>
        <v>0.0</v>
      </c>
      <c r="AC1543">
        <f>IF(ISNUMBER($BX1543),IF($BX1543&gt;=2019,1,0),"")</f>
        <v>0.0</v>
      </c>
      <c r="AD1543">
        <f>IF($L1543&lt;&gt;"",IF($L1543&gt;2013,1,0),"")</f>
        <v>1.0</v>
      </c>
      <c r="AE1543">
        <f>IF($L1543&lt;&gt;"",1+IF($L1543&gt;2011,1,0)+IF($L1543&gt;2014,1,0),"")</f>
        <v>3.0</v>
      </c>
      <c r="AF1543" t="inlineStr">
        <is>
          <t>loan (interest rate)</t>
        </is>
      </c>
      <c r="AG1543" t="inlineStr">
        <is>
          <t>disclosure</t>
        </is>
      </c>
      <c r="AH1543" t="inlineStr">
        <is>
          <t>sensitive</t>
        </is>
      </c>
      <c r="AI1543" t="inlineStr">
        <is>
          <t>without ETS/CT</t>
        </is>
      </c>
      <c r="AJ1543" t="inlineStr">
        <is>
          <t>without ETS/CT</t>
        </is>
      </c>
      <c r="AK1543" t="str">
        <f>IF(AND($CF1543&lt;&gt;"",IFERROR(INDEX(subsample_country_map!$B:$B,MATCH($CF1543,subsample_country_map!$A:$A,0)),"")&lt;&gt;""),INDEX(subsample_country_map!$B:$B,MATCH($CF1543,subsample_country_map!$A:$A,0)),INDEX(lookup!$AA:$AA,MATCH($A1543,lookup!$A:$A,0)))</f>
        <v>3_AsiaPac</v>
      </c>
      <c r="AL1543" t="str">
        <f>IF(AND($CF1543&lt;&gt;"",IFERROR(INDEX(subsample_country_map!$C:$C,MATCH($CF1543,subsample_country_map!$A:$A,0)),"")&lt;&gt;""),INDEX(subsample_country_map!$C:$C,MATCH($CF1543,subsample_country_map!$A:$A,0)),INDEX(lookup!$AB:$AB,MATCH($A1543,lookup!$A:$A,0)))</f>
        <v>2_developing</v>
      </c>
      <c r="AM1543" t="str">
        <f>IF(AND($CF1543&lt;&gt;"",IFERROR(INDEX(subsample_country_map!$D:$D,MATCH($CF1543,subsample_country_map!$A:$A,0)),"")&lt;&gt;""),INDEX(subsample_country_map!$D:$D,MATCH($CF1543,subsample_country_map!$A:$A,0)),INDEX(lookup!$AC:$AC,MATCH($A1543,lookup!$A:$A,0)))</f>
        <v>2_non_western</v>
      </c>
      <c r="AN1543" t="str">
        <f>IF(AND($CF1543&lt;&gt;"",IFERROR(INDEX(subsample_country_map!$E:$E,MATCH($CF1543,subsample_country_map!$A:$A,0)),"")&lt;&gt;""),INDEX(subsample_country_map!$E:$E,MATCH($CF1543,subsample_country_map!$A:$A,0)),INDEX(lookup!$AD:$AD,MATCH($A1543,lookup!$A:$A,0)))</f>
        <v>2_civil law</v>
      </c>
      <c r="AO1543" t="str">
        <f>INDEX(lookup!$Y:$Y,MATCH($A1543,lookup!$A:$A,0))</f>
        <v>0_published</v>
      </c>
      <c r="AP1543" t="str">
        <f>INDEX(lookup!$Z:$Z,MATCH($A1543,lookup!$A:$A,0))</f>
        <v>1_VHB high</v>
      </c>
      <c r="AQ1543" t="str">
        <f>INDEX(lookup!$W:$W,MATCH($A1543,lookup!$A:$A,0))</f>
        <v>2_sust</v>
      </c>
      <c r="AS1543" t="inlineStr">
        <is>
          <t>staging</t>
        </is>
      </c>
      <c r="AT1543" t="inlineStr">
        <is>
          <t>good-CER</t>
        </is>
      </c>
      <c r="AU1543" t="inlineStr">
        <is>
          <t>cost</t>
        </is>
      </c>
      <c r="AV1543" t="inlineStr">
        <is>
          <t>-0.0031</t>
        </is>
      </c>
      <c r="AX1543" t="inlineStr">
        <is>
          <t>-2.79</t>
        </is>
      </c>
      <c r="BA1543" t="n">
        <v>842</v>
      </c>
      <c r="BB1543" t="inlineStr">
        <is>
          <t>0</t>
        </is>
      </c>
      <c r="BC1543" t="inlineStr">
        <is>
          <t>FE</t>
        </is>
      </c>
      <c r="BD1543" t="inlineStr">
        <is>
          <t>not stated</t>
        </is>
      </c>
      <c r="BE1543" t="inlineStr">
        <is>
          <t>none</t>
        </is>
      </c>
      <c r="BI1543" t="inlineStr">
        <is>
          <t>Table 3</t>
        </is>
      </c>
      <c r="BJ1543" t="inlineStr">
        <is>
          <t>Model (1)</t>
        </is>
      </c>
      <c r="BK1543" t="inlineStr">
        <is>
          <t>273</t>
        </is>
      </c>
      <c r="BL1543" t="inlineStr">
        <is>
          <t>EID_Quality -0.0031*** (-2.79)</t>
        </is>
      </c>
      <c r="BM1543" t="inlineStr">
        <is>
          <t>EID_Quality</t>
        </is>
      </c>
      <c r="BN1543" t="inlineStr">
        <is>
          <t>Debt_Fcosts</t>
        </is>
      </c>
      <c r="BO1543" t="inlineStr">
        <is>
          <t>rescreen</t>
        </is>
      </c>
      <c r="BP1543" t="inlineStr">
        <is>
          <t>Luo et al (2019)</t>
        </is>
      </c>
      <c r="BQ1543" t="inlineStr">
        <is>
          <t>computed</t>
        </is>
      </c>
      <c r="BT1543" t="n">
        <v>0</v>
      </c>
      <c r="BU1543" t="inlineStr">
        <is>
          <t>staging_Luo_et_al_2019.csv</t>
        </is>
      </c>
      <c r="BW1543" t="n">
        <v>2014</v>
      </c>
      <c r="BX1543" t="n">
        <v>2016</v>
      </c>
      <c r="BY1543" t="inlineStr">
        <is>
          <t>China</t>
        </is>
      </c>
      <c r="BZ1543" t="n">
        <v>2015</v>
      </c>
      <c r="CA1543" t="n">
        <v>0.3333333333333333</v>
      </c>
      <c r="CB1543" t="n">
        <v>0</v>
      </c>
      <c r="CC1543" t="n">
        <v>1</v>
      </c>
      <c r="CD1543" t="n">
        <v>-0.09600221541364204</v>
      </c>
      <c r="CE1543" t="n">
        <v>1</v>
      </c>
    </row>
    <row r="1544">
      <c r="A1544" t="inlineStr">
        <is>
          <t>Luo et al (2019)</t>
        </is>
      </c>
      <c r="B1544" t="n">
        <v>2849</v>
      </c>
      <c r="C1544" t="n">
        <v>0.08379223646917081</v>
      </c>
      <c r="D1544" t="n">
        <v>842</v>
      </c>
      <c r="E1544">
        <f>IF(ISNUMBER($BA1544),$BA1544,IF(AND(ISNUMBER($D1544),ISNUMBER($BW1544),ISNUMBER($BX1544)),$D1544*($BX1544-$BW1544+1),""))</f>
        <v>842.0</v>
      </c>
      <c r="H1544" t="inlineStr">
        <is>
          <t>partial</t>
        </is>
      </c>
      <c r="I1544" t="inlineStr">
        <is>
          <t>T-Statistic available</t>
        </is>
      </c>
      <c r="J1544">
        <f>IF($BW1544&lt;&gt;"",$BW1544,"")</f>
        <v>2014.0</v>
      </c>
      <c r="K1544">
        <f>IF($BX1544&lt;&gt;"",$BX1544,"")</f>
        <v>2016.0</v>
      </c>
      <c r="L1544">
        <f>IF(AND(ISNUMBER($BW1544),ISNUMBER($BX1544)),($BW1544+$BX1544)/2,"")</f>
        <v>2015.0</v>
      </c>
      <c r="M1544">
        <f>IF($L1544&lt;&gt;"",$L1544,"")</f>
        <v>2015.0</v>
      </c>
      <c r="N1544">
        <f>IF(AND(ISNUMBER($BW1544),ISNUMBER($BX1544)),MIN(1,MAX(0,($BX1544-2016+1)/($BX1544-$BW1544+1))),"")</f>
        <v>0.3333333333333333</v>
      </c>
      <c r="O1544">
        <f>IF(AND(ISNUMBER($BW1544),ISNUMBER($BX1544)),MIN(1,MAX(0,($BX1544-2017+1)/($BX1544-$BW1544+1))),"")</f>
        <v>0.0</v>
      </c>
      <c r="P1544">
        <f>IF(AND(ISNUMBER($BW1544),ISNUMBER($BX1544)),MIN(1,MAX(0,($BX1544-2018+1)/($BX1544-$BW1544+1))),"")</f>
        <v>0.0</v>
      </c>
      <c r="Q1544">
        <f>IF(AND(ISNUMBER($BW1544),ISNUMBER($BX1544)),MIN(1,MAX(0,($BX1544-2019+1)/($BX1544-$BW1544+1))),"")</f>
        <v>0.0</v>
      </c>
      <c r="R1544">
        <f>IF(AND(ISNUMBER($BW1544),ISNUMBER($BX1544)),MIN(1,MAX(0,($BX1544-2016+1)/($BX1544-$BW1544+1))),"")</f>
        <v>0.3333333333333333</v>
      </c>
      <c r="S1544">
        <f>IF($L1544&lt;&gt;"",IF($L1544&gt;=2015.5,1,0),"")</f>
        <v>0.0</v>
      </c>
      <c r="T1544">
        <f>IF($L1544&lt;&gt;"",IF($L1544&gt;=2016,1,0),"")</f>
        <v>0.0</v>
      </c>
      <c r="U1544">
        <f>IF(ISNUMBER($BX1544),IF($BX1544&gt;=2016,1,0),"")</f>
        <v>1.0</v>
      </c>
      <c r="V1544">
        <f>IF(ISNUMBER($BW1544),IF($BW1544&gt;=2016,1,0),"")</f>
        <v>0.0</v>
      </c>
      <c r="W1544" t="str">
        <f>IF(AND(ISNUMBER($BW1544),ISNUMBER($BX1544)),IF($BW1544&gt;=2016,"post-only",IF($BX1544&lt;2016,"pre-only","mixed")),"")</f>
        <v>mixed</v>
      </c>
      <c r="X1544">
        <f>IF(AND(ISNUMBER($BW1544),ISNUMBER($BX1544)),MIN(1,MAX(0,($BX1544-2017+1)/($BX1544-$BW1544+1))),"")</f>
        <v>0.0</v>
      </c>
      <c r="Y1544">
        <f>IF(AND(ISNUMBER($BW1544),ISNUMBER($BX1544)),MIN(1,MAX(0,($BX1544-2018+1)/($BX1544-$BW1544+1))),"")</f>
        <v>0.0</v>
      </c>
      <c r="Z1544">
        <f>IF(AND(ISNUMBER($BW1544),ISNUMBER($BX1544)),MIN(1,MAX(0,($BX1544-2019+1)/($BX1544-$BW1544+1))),"")</f>
        <v>0.0</v>
      </c>
      <c r="AA1544">
        <f>IF(ISNUMBER($BX1544),IF($BX1544&gt;=2017,1,0),"")</f>
        <v>0.0</v>
      </c>
      <c r="AB1544">
        <f>IF(ISNUMBER($BX1544),IF($BX1544&gt;=2018,1,0),"")</f>
        <v>0.0</v>
      </c>
      <c r="AC1544">
        <f>IF(ISNUMBER($BX1544),IF($BX1544&gt;=2019,1,0),"")</f>
        <v>0.0</v>
      </c>
      <c r="AD1544">
        <f>IF($L1544&lt;&gt;"",IF($L1544&gt;2013,1,0),"")</f>
        <v>1.0</v>
      </c>
      <c r="AE1544">
        <f>IF($L1544&lt;&gt;"",1+IF($L1544&gt;2011,1,0)+IF($L1544&gt;2014,1,0),"")</f>
        <v>3.0</v>
      </c>
      <c r="AF1544" t="inlineStr">
        <is>
          <t>loan (interest rate)</t>
        </is>
      </c>
      <c r="AG1544" t="inlineStr">
        <is>
          <t>disclosure</t>
        </is>
      </c>
      <c r="AH1544" t="inlineStr">
        <is>
          <t>sensitive</t>
        </is>
      </c>
      <c r="AI1544" t="inlineStr">
        <is>
          <t>without ETS/CT</t>
        </is>
      </c>
      <c r="AJ1544" t="inlineStr">
        <is>
          <t>without ETS/CT</t>
        </is>
      </c>
      <c r="AK1544" t="str">
        <f>IF(AND($CF1544&lt;&gt;"",IFERROR(INDEX(subsample_country_map!$B:$B,MATCH($CF1544,subsample_country_map!$A:$A,0)),"")&lt;&gt;""),INDEX(subsample_country_map!$B:$B,MATCH($CF1544,subsample_country_map!$A:$A,0)),INDEX(lookup!$AA:$AA,MATCH($A1544,lookup!$A:$A,0)))</f>
        <v>3_AsiaPac</v>
      </c>
      <c r="AL1544" t="str">
        <f>IF(AND($CF1544&lt;&gt;"",IFERROR(INDEX(subsample_country_map!$C:$C,MATCH($CF1544,subsample_country_map!$A:$A,0)),"")&lt;&gt;""),INDEX(subsample_country_map!$C:$C,MATCH($CF1544,subsample_country_map!$A:$A,0)),INDEX(lookup!$AB:$AB,MATCH($A1544,lookup!$A:$A,0)))</f>
        <v>2_developing</v>
      </c>
      <c r="AM1544" t="str">
        <f>IF(AND($CF1544&lt;&gt;"",IFERROR(INDEX(subsample_country_map!$D:$D,MATCH($CF1544,subsample_country_map!$A:$A,0)),"")&lt;&gt;""),INDEX(subsample_country_map!$D:$D,MATCH($CF1544,subsample_country_map!$A:$A,0)),INDEX(lookup!$AC:$AC,MATCH($A1544,lookup!$A:$A,0)))</f>
        <v>2_non_western</v>
      </c>
      <c r="AN1544" t="str">
        <f>IF(AND($CF1544&lt;&gt;"",IFERROR(INDEX(subsample_country_map!$E:$E,MATCH($CF1544,subsample_country_map!$A:$A,0)),"")&lt;&gt;""),INDEX(subsample_country_map!$E:$E,MATCH($CF1544,subsample_country_map!$A:$A,0)),INDEX(lookup!$AD:$AD,MATCH($A1544,lookup!$A:$A,0)))</f>
        <v>2_civil law</v>
      </c>
      <c r="AO1544" t="str">
        <f>INDEX(lookup!$Y:$Y,MATCH($A1544,lookup!$A:$A,0))</f>
        <v>0_published</v>
      </c>
      <c r="AP1544" t="str">
        <f>INDEX(lookup!$Z:$Z,MATCH($A1544,lookup!$A:$A,0))</f>
        <v>1_VHB high</v>
      </c>
      <c r="AQ1544" t="str">
        <f>INDEX(lookup!$W:$W,MATCH($A1544,lookup!$A:$A,0))</f>
        <v>2_sust</v>
      </c>
      <c r="AS1544" t="inlineStr">
        <is>
          <t>staging</t>
        </is>
      </c>
      <c r="AT1544" t="inlineStr">
        <is>
          <t>good-CER</t>
        </is>
      </c>
      <c r="AU1544" t="inlineStr">
        <is>
          <t>cost</t>
        </is>
      </c>
      <c r="AV1544" t="inlineStr">
        <is>
          <t>0.0041</t>
        </is>
      </c>
      <c r="AX1544" t="inlineStr">
        <is>
          <t>2.44</t>
        </is>
      </c>
      <c r="BA1544" t="n">
        <v>842</v>
      </c>
      <c r="BB1544" t="inlineStr">
        <is>
          <t>0</t>
        </is>
      </c>
      <c r="BC1544" t="inlineStr">
        <is>
          <t>FE</t>
        </is>
      </c>
      <c r="BD1544" t="inlineStr">
        <is>
          <t>not stated</t>
        </is>
      </c>
      <c r="BE1544" t="inlineStr">
        <is>
          <t>none</t>
        </is>
      </c>
      <c r="BI1544" t="inlineStr">
        <is>
          <t>Table 3</t>
        </is>
      </c>
      <c r="BJ1544" t="inlineStr">
        <is>
          <t>Model (2)</t>
        </is>
      </c>
      <c r="BK1544" t="inlineStr">
        <is>
          <t>273</t>
        </is>
      </c>
      <c r="BL1544" t="inlineStr">
        <is>
          <t>EID_Quality 0.0041** (2.44)</t>
        </is>
      </c>
      <c r="BM1544" t="inlineStr">
        <is>
          <t>EID_Quality</t>
        </is>
      </c>
      <c r="BN1544" t="inlineStr">
        <is>
          <t>Debt_Fcosts</t>
        </is>
      </c>
      <c r="BO1544" t="inlineStr">
        <is>
          <t>rescreen</t>
        </is>
      </c>
      <c r="BP1544" t="inlineStr">
        <is>
          <t>Luo et al (2019)</t>
        </is>
      </c>
      <c r="BQ1544" t="inlineStr">
        <is>
          <t>computed</t>
        </is>
      </c>
      <c r="BT1544" t="n">
        <v>0</v>
      </c>
      <c r="BU1544" t="inlineStr">
        <is>
          <t>staging_Luo_et_al_2019.csv</t>
        </is>
      </c>
      <c r="BW1544" t="n">
        <v>2014</v>
      </c>
      <c r="BX1544" t="n">
        <v>2016</v>
      </c>
      <c r="BY1544" t="inlineStr">
        <is>
          <t>China</t>
        </is>
      </c>
      <c r="BZ1544" t="n">
        <v>2015</v>
      </c>
      <c r="CA1544" t="n">
        <v>0.3333333333333333</v>
      </c>
      <c r="CB1544" t="n">
        <v>0</v>
      </c>
      <c r="CC1544" t="n">
        <v>1</v>
      </c>
      <c r="CD1544" t="n">
        <v>0.08398917240948627</v>
      </c>
      <c r="CE1544" t="n">
        <v>1</v>
      </c>
    </row>
    <row r="1545">
      <c r="A1545" t="inlineStr">
        <is>
          <t>Luo et al (2019)</t>
        </is>
      </c>
      <c r="B1545" t="n">
        <v>2850</v>
      </c>
      <c r="C1545" t="n">
        <v>0.09264793819947297</v>
      </c>
      <c r="D1545" t="n">
        <v>842</v>
      </c>
      <c r="E1545">
        <f>IF(ISNUMBER($BA1545),$BA1545,IF(AND(ISNUMBER($D1545),ISNUMBER($BW1545),ISNUMBER($BX1545)),$D1545*($BX1545-$BW1545+1),""))</f>
        <v>842.0</v>
      </c>
      <c r="H1545" t="inlineStr">
        <is>
          <t>partial</t>
        </is>
      </c>
      <c r="I1545" t="inlineStr">
        <is>
          <t>T-Statistic available</t>
        </is>
      </c>
      <c r="J1545">
        <f>IF($BW1545&lt;&gt;"",$BW1545,"")</f>
        <v>2014.0</v>
      </c>
      <c r="K1545">
        <f>IF($BX1545&lt;&gt;"",$BX1545,"")</f>
        <v>2016.0</v>
      </c>
      <c r="L1545">
        <f>IF(AND(ISNUMBER($BW1545),ISNUMBER($BX1545)),($BW1545+$BX1545)/2,"")</f>
        <v>2015.0</v>
      </c>
      <c r="M1545">
        <f>IF($L1545&lt;&gt;"",$L1545,"")</f>
        <v>2015.0</v>
      </c>
      <c r="N1545">
        <f>IF(AND(ISNUMBER($BW1545),ISNUMBER($BX1545)),MIN(1,MAX(0,($BX1545-2016+1)/($BX1545-$BW1545+1))),"")</f>
        <v>0.3333333333333333</v>
      </c>
      <c r="O1545">
        <f>IF(AND(ISNUMBER($BW1545),ISNUMBER($BX1545)),MIN(1,MAX(0,($BX1545-2017+1)/($BX1545-$BW1545+1))),"")</f>
        <v>0.0</v>
      </c>
      <c r="P1545">
        <f>IF(AND(ISNUMBER($BW1545),ISNUMBER($BX1545)),MIN(1,MAX(0,($BX1545-2018+1)/($BX1545-$BW1545+1))),"")</f>
        <v>0.0</v>
      </c>
      <c r="Q1545">
        <f>IF(AND(ISNUMBER($BW1545),ISNUMBER($BX1545)),MIN(1,MAX(0,($BX1545-2019+1)/($BX1545-$BW1545+1))),"")</f>
        <v>0.0</v>
      </c>
      <c r="R1545">
        <f>IF(AND(ISNUMBER($BW1545),ISNUMBER($BX1545)),MIN(1,MAX(0,($BX1545-2016+1)/($BX1545-$BW1545+1))),"")</f>
        <v>0.3333333333333333</v>
      </c>
      <c r="S1545">
        <f>IF($L1545&lt;&gt;"",IF($L1545&gt;=2015.5,1,0),"")</f>
        <v>0.0</v>
      </c>
      <c r="T1545">
        <f>IF($L1545&lt;&gt;"",IF($L1545&gt;=2016,1,0),"")</f>
        <v>0.0</v>
      </c>
      <c r="U1545">
        <f>IF(ISNUMBER($BX1545),IF($BX1545&gt;=2016,1,0),"")</f>
        <v>1.0</v>
      </c>
      <c r="V1545">
        <f>IF(ISNUMBER($BW1545),IF($BW1545&gt;=2016,1,0),"")</f>
        <v>0.0</v>
      </c>
      <c r="W1545" t="str">
        <f>IF(AND(ISNUMBER($BW1545),ISNUMBER($BX1545)),IF($BW1545&gt;=2016,"post-only",IF($BX1545&lt;2016,"pre-only","mixed")),"")</f>
        <v>mixed</v>
      </c>
      <c r="X1545">
        <f>IF(AND(ISNUMBER($BW1545),ISNUMBER($BX1545)),MIN(1,MAX(0,($BX1545-2017+1)/($BX1545-$BW1545+1))),"")</f>
        <v>0.0</v>
      </c>
      <c r="Y1545">
        <f>IF(AND(ISNUMBER($BW1545),ISNUMBER($BX1545)),MIN(1,MAX(0,($BX1545-2018+1)/($BX1545-$BW1545+1))),"")</f>
        <v>0.0</v>
      </c>
      <c r="Z1545">
        <f>IF(AND(ISNUMBER($BW1545),ISNUMBER($BX1545)),MIN(1,MAX(0,($BX1545-2019+1)/($BX1545-$BW1545+1))),"")</f>
        <v>0.0</v>
      </c>
      <c r="AA1545">
        <f>IF(ISNUMBER($BX1545),IF($BX1545&gt;=2017,1,0),"")</f>
        <v>0.0</v>
      </c>
      <c r="AB1545">
        <f>IF(ISNUMBER($BX1545),IF($BX1545&gt;=2018,1,0),"")</f>
        <v>0.0</v>
      </c>
      <c r="AC1545">
        <f>IF(ISNUMBER($BX1545),IF($BX1545&gt;=2019,1,0),"")</f>
        <v>0.0</v>
      </c>
      <c r="AD1545">
        <f>IF($L1545&lt;&gt;"",IF($L1545&gt;2013,1,0),"")</f>
        <v>1.0</v>
      </c>
      <c r="AE1545">
        <f>IF($L1545&lt;&gt;"",1+IF($L1545&gt;2011,1,0)+IF($L1545&gt;2014,1,0),"")</f>
        <v>3.0</v>
      </c>
      <c r="AF1545" t="inlineStr">
        <is>
          <t>loan (interest rate)</t>
        </is>
      </c>
      <c r="AG1545" t="inlineStr">
        <is>
          <t>disclosure</t>
        </is>
      </c>
      <c r="AH1545" t="inlineStr">
        <is>
          <t>sensitive</t>
        </is>
      </c>
      <c r="AI1545" t="inlineStr">
        <is>
          <t>without ETS/CT</t>
        </is>
      </c>
      <c r="AJ1545" t="inlineStr">
        <is>
          <t>without ETS/CT</t>
        </is>
      </c>
      <c r="AK1545" t="str">
        <f>IF(AND($CF1545&lt;&gt;"",IFERROR(INDEX(subsample_country_map!$B:$B,MATCH($CF1545,subsample_country_map!$A:$A,0)),"")&lt;&gt;""),INDEX(subsample_country_map!$B:$B,MATCH($CF1545,subsample_country_map!$A:$A,0)),INDEX(lookup!$AA:$AA,MATCH($A1545,lookup!$A:$A,0)))</f>
        <v>3_AsiaPac</v>
      </c>
      <c r="AL1545" t="str">
        <f>IF(AND($CF1545&lt;&gt;"",IFERROR(INDEX(subsample_country_map!$C:$C,MATCH($CF1545,subsample_country_map!$A:$A,0)),"")&lt;&gt;""),INDEX(subsample_country_map!$C:$C,MATCH($CF1545,subsample_country_map!$A:$A,0)),INDEX(lookup!$AB:$AB,MATCH($A1545,lookup!$A:$A,0)))</f>
        <v>2_developing</v>
      </c>
      <c r="AM1545" t="str">
        <f>IF(AND($CF1545&lt;&gt;"",IFERROR(INDEX(subsample_country_map!$D:$D,MATCH($CF1545,subsample_country_map!$A:$A,0)),"")&lt;&gt;""),INDEX(subsample_country_map!$D:$D,MATCH($CF1545,subsample_country_map!$A:$A,0)),INDEX(lookup!$AC:$AC,MATCH($A1545,lookup!$A:$A,0)))</f>
        <v>2_non_western</v>
      </c>
      <c r="AN1545" t="str">
        <f>IF(AND($CF1545&lt;&gt;"",IFERROR(INDEX(subsample_country_map!$E:$E,MATCH($CF1545,subsample_country_map!$A:$A,0)),"")&lt;&gt;""),INDEX(subsample_country_map!$E:$E,MATCH($CF1545,subsample_country_map!$A:$A,0)),INDEX(lookup!$AD:$AD,MATCH($A1545,lookup!$A:$A,0)))</f>
        <v>2_civil law</v>
      </c>
      <c r="AO1545" t="str">
        <f>INDEX(lookup!$Y:$Y,MATCH($A1545,lookup!$A:$A,0))</f>
        <v>0_published</v>
      </c>
      <c r="AP1545" t="str">
        <f>INDEX(lookup!$Z:$Z,MATCH($A1545,lookup!$A:$A,0))</f>
        <v>1_VHB high</v>
      </c>
      <c r="AQ1545" t="str">
        <f>INDEX(lookup!$W:$W,MATCH($A1545,lookup!$A:$A,0))</f>
        <v>2_sust</v>
      </c>
      <c r="AS1545" t="inlineStr">
        <is>
          <t>staging</t>
        </is>
      </c>
      <c r="AT1545" t="inlineStr">
        <is>
          <t>good-CER</t>
        </is>
      </c>
      <c r="AU1545" t="inlineStr">
        <is>
          <t>cost</t>
        </is>
      </c>
      <c r="AV1545" t="inlineStr">
        <is>
          <t>0.0043</t>
        </is>
      </c>
      <c r="AX1545" t="inlineStr">
        <is>
          <t>2.70</t>
        </is>
      </c>
      <c r="BA1545" t="n">
        <v>842</v>
      </c>
      <c r="BB1545" t="inlineStr">
        <is>
          <t>0</t>
        </is>
      </c>
      <c r="BC1545" t="inlineStr">
        <is>
          <t>FE</t>
        </is>
      </c>
      <c r="BD1545" t="inlineStr">
        <is>
          <t>not stated</t>
        </is>
      </c>
      <c r="BE1545" t="inlineStr">
        <is>
          <t>none</t>
        </is>
      </c>
      <c r="BI1545" t="inlineStr">
        <is>
          <t>Table 3</t>
        </is>
      </c>
      <c r="BJ1545" t="inlineStr">
        <is>
          <t>Model (3)</t>
        </is>
      </c>
      <c r="BK1545" t="inlineStr">
        <is>
          <t>273</t>
        </is>
      </c>
      <c r="BL1545" t="inlineStr">
        <is>
          <t>EID_Quality 0.0043*** (2.70)</t>
        </is>
      </c>
      <c r="BM1545" t="inlineStr">
        <is>
          <t>EID_Quality</t>
        </is>
      </c>
      <c r="BN1545" t="inlineStr">
        <is>
          <t>Debt_Fcosts</t>
        </is>
      </c>
      <c r="BO1545" t="inlineStr">
        <is>
          <t>rescreen</t>
        </is>
      </c>
      <c r="BP1545" t="inlineStr">
        <is>
          <t>Luo et al (2019)</t>
        </is>
      </c>
      <c r="BQ1545" t="inlineStr">
        <is>
          <t>computed</t>
        </is>
      </c>
      <c r="BT1545" t="n">
        <v>0</v>
      </c>
      <c r="BU1545" t="inlineStr">
        <is>
          <t>staging_Luo_et_al_2019.csv</t>
        </is>
      </c>
      <c r="BW1545" t="n">
        <v>2014</v>
      </c>
      <c r="BX1545" t="n">
        <v>2016</v>
      </c>
      <c r="BY1545" t="inlineStr">
        <is>
          <t>China</t>
        </is>
      </c>
      <c r="BZ1545" t="n">
        <v>2015</v>
      </c>
      <c r="CA1545" t="n">
        <v>0.3333333333333333</v>
      </c>
      <c r="CB1545" t="n">
        <v>0</v>
      </c>
      <c r="CC1545" t="n">
        <v>1</v>
      </c>
      <c r="CD1545" t="n">
        <v>0.09291439739565566</v>
      </c>
      <c r="CE1545" t="n">
        <v>1</v>
      </c>
    </row>
    <row r="1546">
      <c r="A1546" t="inlineStr">
        <is>
          <t>Luo et al (2019)</t>
        </is>
      </c>
      <c r="B1546" t="n">
        <v>2851</v>
      </c>
      <c r="C1546" t="n">
        <v>0.1079221303396858</v>
      </c>
      <c r="D1546" t="n">
        <v>842</v>
      </c>
      <c r="E1546">
        <f>IF(ISNUMBER($BA1546),$BA1546,IF(AND(ISNUMBER($D1546),ISNUMBER($BW1546),ISNUMBER($BX1546)),$D1546*($BX1546-$BW1546+1),""))</f>
        <v>842.0</v>
      </c>
      <c r="H1546" t="inlineStr">
        <is>
          <t>partial</t>
        </is>
      </c>
      <c r="I1546" t="inlineStr">
        <is>
          <t>T-Statistic available</t>
        </is>
      </c>
      <c r="J1546">
        <f>IF($BW1546&lt;&gt;"",$BW1546,"")</f>
        <v>2014.0</v>
      </c>
      <c r="K1546">
        <f>IF($BX1546&lt;&gt;"",$BX1546,"")</f>
        <v>2016.0</v>
      </c>
      <c r="L1546">
        <f>IF(AND(ISNUMBER($BW1546),ISNUMBER($BX1546)),($BW1546+$BX1546)/2,"")</f>
        <v>2015.0</v>
      </c>
      <c r="M1546">
        <f>IF($L1546&lt;&gt;"",$L1546,"")</f>
        <v>2015.0</v>
      </c>
      <c r="N1546">
        <f>IF(AND(ISNUMBER($BW1546),ISNUMBER($BX1546)),MIN(1,MAX(0,($BX1546-2016+1)/($BX1546-$BW1546+1))),"")</f>
        <v>0.3333333333333333</v>
      </c>
      <c r="O1546">
        <f>IF(AND(ISNUMBER($BW1546),ISNUMBER($BX1546)),MIN(1,MAX(0,($BX1546-2017+1)/($BX1546-$BW1546+1))),"")</f>
        <v>0.0</v>
      </c>
      <c r="P1546">
        <f>IF(AND(ISNUMBER($BW1546),ISNUMBER($BX1546)),MIN(1,MAX(0,($BX1546-2018+1)/($BX1546-$BW1546+1))),"")</f>
        <v>0.0</v>
      </c>
      <c r="Q1546">
        <f>IF(AND(ISNUMBER($BW1546),ISNUMBER($BX1546)),MIN(1,MAX(0,($BX1546-2019+1)/($BX1546-$BW1546+1))),"")</f>
        <v>0.0</v>
      </c>
      <c r="R1546">
        <f>IF(AND(ISNUMBER($BW1546),ISNUMBER($BX1546)),MIN(1,MAX(0,($BX1546-2016+1)/($BX1546-$BW1546+1))),"")</f>
        <v>0.3333333333333333</v>
      </c>
      <c r="S1546">
        <f>IF($L1546&lt;&gt;"",IF($L1546&gt;=2015.5,1,0),"")</f>
        <v>0.0</v>
      </c>
      <c r="T1546">
        <f>IF($L1546&lt;&gt;"",IF($L1546&gt;=2016,1,0),"")</f>
        <v>0.0</v>
      </c>
      <c r="U1546">
        <f>IF(ISNUMBER($BX1546),IF($BX1546&gt;=2016,1,0),"")</f>
        <v>1.0</v>
      </c>
      <c r="V1546">
        <f>IF(ISNUMBER($BW1546),IF($BW1546&gt;=2016,1,0),"")</f>
        <v>0.0</v>
      </c>
      <c r="W1546" t="str">
        <f>IF(AND(ISNUMBER($BW1546),ISNUMBER($BX1546)),IF($BW1546&gt;=2016,"post-only",IF($BX1546&lt;2016,"pre-only","mixed")),"")</f>
        <v>mixed</v>
      </c>
      <c r="X1546">
        <f>IF(AND(ISNUMBER($BW1546),ISNUMBER($BX1546)),MIN(1,MAX(0,($BX1546-2017+1)/($BX1546-$BW1546+1))),"")</f>
        <v>0.0</v>
      </c>
      <c r="Y1546">
        <f>IF(AND(ISNUMBER($BW1546),ISNUMBER($BX1546)),MIN(1,MAX(0,($BX1546-2018+1)/($BX1546-$BW1546+1))),"")</f>
        <v>0.0</v>
      </c>
      <c r="Z1546">
        <f>IF(AND(ISNUMBER($BW1546),ISNUMBER($BX1546)),MIN(1,MAX(0,($BX1546-2019+1)/($BX1546-$BW1546+1))),"")</f>
        <v>0.0</v>
      </c>
      <c r="AA1546">
        <f>IF(ISNUMBER($BX1546),IF($BX1546&gt;=2017,1,0),"")</f>
        <v>0.0</v>
      </c>
      <c r="AB1546">
        <f>IF(ISNUMBER($BX1546),IF($BX1546&gt;=2018,1,0),"")</f>
        <v>0.0</v>
      </c>
      <c r="AC1546">
        <f>IF(ISNUMBER($BX1546),IF($BX1546&gt;=2019,1,0),"")</f>
        <v>0.0</v>
      </c>
      <c r="AD1546">
        <f>IF($L1546&lt;&gt;"",IF($L1546&gt;2013,1,0),"")</f>
        <v>1.0</v>
      </c>
      <c r="AE1546">
        <f>IF($L1546&lt;&gt;"",1+IF($L1546&gt;2011,1,0)+IF($L1546&gt;2014,1,0),"")</f>
        <v>3.0</v>
      </c>
      <c r="AF1546" t="inlineStr">
        <is>
          <t>loan (interest rate)</t>
        </is>
      </c>
      <c r="AG1546" t="inlineStr">
        <is>
          <t>disclosure</t>
        </is>
      </c>
      <c r="AH1546" t="inlineStr">
        <is>
          <t>sensitive</t>
        </is>
      </c>
      <c r="AI1546" t="inlineStr">
        <is>
          <t>without ETS/CT</t>
        </is>
      </c>
      <c r="AJ1546" t="inlineStr">
        <is>
          <t>without ETS/CT</t>
        </is>
      </c>
      <c r="AK1546" t="str">
        <f>IF(AND($CF1546&lt;&gt;"",IFERROR(INDEX(subsample_country_map!$B:$B,MATCH($CF1546,subsample_country_map!$A:$A,0)),"")&lt;&gt;""),INDEX(subsample_country_map!$B:$B,MATCH($CF1546,subsample_country_map!$A:$A,0)),INDEX(lookup!$AA:$AA,MATCH($A1546,lookup!$A:$A,0)))</f>
        <v>3_AsiaPac</v>
      </c>
      <c r="AL1546" t="str">
        <f>IF(AND($CF1546&lt;&gt;"",IFERROR(INDEX(subsample_country_map!$C:$C,MATCH($CF1546,subsample_country_map!$A:$A,0)),"")&lt;&gt;""),INDEX(subsample_country_map!$C:$C,MATCH($CF1546,subsample_country_map!$A:$A,0)),INDEX(lookup!$AB:$AB,MATCH($A1546,lookup!$A:$A,0)))</f>
        <v>2_developing</v>
      </c>
      <c r="AM1546" t="str">
        <f>IF(AND($CF1546&lt;&gt;"",IFERROR(INDEX(subsample_country_map!$D:$D,MATCH($CF1546,subsample_country_map!$A:$A,0)),"")&lt;&gt;""),INDEX(subsample_country_map!$D:$D,MATCH($CF1546,subsample_country_map!$A:$A,0)),INDEX(lookup!$AC:$AC,MATCH($A1546,lookup!$A:$A,0)))</f>
        <v>2_non_western</v>
      </c>
      <c r="AN1546" t="str">
        <f>IF(AND($CF1546&lt;&gt;"",IFERROR(INDEX(subsample_country_map!$E:$E,MATCH($CF1546,subsample_country_map!$A:$A,0)),"")&lt;&gt;""),INDEX(subsample_country_map!$E:$E,MATCH($CF1546,subsample_country_map!$A:$A,0)),INDEX(lookup!$AD:$AD,MATCH($A1546,lookup!$A:$A,0)))</f>
        <v>2_civil law</v>
      </c>
      <c r="AO1546" t="str">
        <f>INDEX(lookup!$Y:$Y,MATCH($A1546,lookup!$A:$A,0))</f>
        <v>0_published</v>
      </c>
      <c r="AP1546" t="str">
        <f>INDEX(lookup!$Z:$Z,MATCH($A1546,lookup!$A:$A,0))</f>
        <v>1_VHB high</v>
      </c>
      <c r="AQ1546" t="str">
        <f>INDEX(lookup!$W:$W,MATCH($A1546,lookup!$A:$A,0))</f>
        <v>2_sust</v>
      </c>
      <c r="AS1546" t="inlineStr">
        <is>
          <t>staging</t>
        </is>
      </c>
      <c r="AT1546" t="inlineStr">
        <is>
          <t>good-CER</t>
        </is>
      </c>
      <c r="AU1546" t="inlineStr">
        <is>
          <t>cost</t>
        </is>
      </c>
      <c r="AV1546" t="inlineStr">
        <is>
          <t>0.0046</t>
        </is>
      </c>
      <c r="AX1546" t="inlineStr">
        <is>
          <t>3.15</t>
        </is>
      </c>
      <c r="BA1546" t="n">
        <v>842</v>
      </c>
      <c r="BB1546" t="inlineStr">
        <is>
          <t>0</t>
        </is>
      </c>
      <c r="BC1546" t="inlineStr">
        <is>
          <t>FE</t>
        </is>
      </c>
      <c r="BD1546" t="inlineStr">
        <is>
          <t>not stated</t>
        </is>
      </c>
      <c r="BE1546" t="inlineStr">
        <is>
          <t>none</t>
        </is>
      </c>
      <c r="BI1546" t="inlineStr">
        <is>
          <t>Table 4</t>
        </is>
      </c>
      <c r="BJ1546" t="inlineStr">
        <is>
          <t>Model (4) Negative tone</t>
        </is>
      </c>
      <c r="BK1546" t="inlineStr">
        <is>
          <t>273</t>
        </is>
      </c>
      <c r="BL1546" t="inlineStr">
        <is>
          <t>EID_Quality 0.0046*** (3.15)</t>
        </is>
      </c>
      <c r="BM1546" t="inlineStr">
        <is>
          <t>EID_Quality</t>
        </is>
      </c>
      <c r="BN1546" t="inlineStr">
        <is>
          <t>Debt_Fcosts</t>
        </is>
      </c>
      <c r="BO1546" t="inlineStr">
        <is>
          <t>rescreen</t>
        </is>
      </c>
      <c r="BP1546" t="inlineStr">
        <is>
          <t>Luo et al (2019)</t>
        </is>
      </c>
      <c r="BQ1546" t="inlineStr">
        <is>
          <t>computed</t>
        </is>
      </c>
      <c r="BT1546" t="n">
        <v>0</v>
      </c>
      <c r="BU1546" t="inlineStr">
        <is>
          <t>staging_Luo_et_al_2019.csv</t>
        </is>
      </c>
      <c r="BW1546" t="n">
        <v>2014</v>
      </c>
      <c r="BX1546" t="n">
        <v>2016</v>
      </c>
      <c r="BY1546" t="inlineStr">
        <is>
          <t>China</t>
        </is>
      </c>
      <c r="BZ1546" t="n">
        <v>2015</v>
      </c>
      <c r="CA1546" t="n">
        <v>0.3333333333333333</v>
      </c>
      <c r="CB1546" t="n">
        <v>0</v>
      </c>
      <c r="CC1546" t="n">
        <v>1</v>
      </c>
      <c r="CD1546" t="n">
        <v>0.1083440793827264</v>
      </c>
      <c r="CE1546" t="n">
        <v>1</v>
      </c>
    </row>
    <row r="1547">
      <c r="A1547" t="inlineStr">
        <is>
          <t>Luo et al (2019)</t>
        </is>
      </c>
      <c r="B1547" t="n">
        <v>2852</v>
      </c>
      <c r="C1547" t="n">
        <v>0.08208687258246654</v>
      </c>
      <c r="D1547" t="n">
        <v>842</v>
      </c>
      <c r="E1547">
        <f>IF(ISNUMBER($BA1547),$BA1547,IF(AND(ISNUMBER($D1547),ISNUMBER($BW1547),ISNUMBER($BX1547)),$D1547*($BX1547-$BW1547+1),""))</f>
        <v>842.0</v>
      </c>
      <c r="H1547" t="inlineStr">
        <is>
          <t>partial</t>
        </is>
      </c>
      <c r="I1547" t="inlineStr">
        <is>
          <t>T-Statistic available</t>
        </is>
      </c>
      <c r="J1547">
        <f>IF($BW1547&lt;&gt;"",$BW1547,"")</f>
        <v>2014.0</v>
      </c>
      <c r="K1547">
        <f>IF($BX1547&lt;&gt;"",$BX1547,"")</f>
        <v>2016.0</v>
      </c>
      <c r="L1547">
        <f>IF(AND(ISNUMBER($BW1547),ISNUMBER($BX1547)),($BW1547+$BX1547)/2,"")</f>
        <v>2015.0</v>
      </c>
      <c r="M1547">
        <f>IF($L1547&lt;&gt;"",$L1547,"")</f>
        <v>2015.0</v>
      </c>
      <c r="N1547">
        <f>IF(AND(ISNUMBER($BW1547),ISNUMBER($BX1547)),MIN(1,MAX(0,($BX1547-2016+1)/($BX1547-$BW1547+1))),"")</f>
        <v>0.3333333333333333</v>
      </c>
      <c r="O1547">
        <f>IF(AND(ISNUMBER($BW1547),ISNUMBER($BX1547)),MIN(1,MAX(0,($BX1547-2017+1)/($BX1547-$BW1547+1))),"")</f>
        <v>0.0</v>
      </c>
      <c r="P1547">
        <f>IF(AND(ISNUMBER($BW1547),ISNUMBER($BX1547)),MIN(1,MAX(0,($BX1547-2018+1)/($BX1547-$BW1547+1))),"")</f>
        <v>0.0</v>
      </c>
      <c r="Q1547">
        <f>IF(AND(ISNUMBER($BW1547),ISNUMBER($BX1547)),MIN(1,MAX(0,($BX1547-2019+1)/($BX1547-$BW1547+1))),"")</f>
        <v>0.0</v>
      </c>
      <c r="R1547">
        <f>IF(AND(ISNUMBER($BW1547),ISNUMBER($BX1547)),MIN(1,MAX(0,($BX1547-2016+1)/($BX1547-$BW1547+1))),"")</f>
        <v>0.3333333333333333</v>
      </c>
      <c r="S1547">
        <f>IF($L1547&lt;&gt;"",IF($L1547&gt;=2015.5,1,0),"")</f>
        <v>0.0</v>
      </c>
      <c r="T1547">
        <f>IF($L1547&lt;&gt;"",IF($L1547&gt;=2016,1,0),"")</f>
        <v>0.0</v>
      </c>
      <c r="U1547">
        <f>IF(ISNUMBER($BX1547),IF($BX1547&gt;=2016,1,0),"")</f>
        <v>1.0</v>
      </c>
      <c r="V1547">
        <f>IF(ISNUMBER($BW1547),IF($BW1547&gt;=2016,1,0),"")</f>
        <v>0.0</v>
      </c>
      <c r="W1547" t="str">
        <f>IF(AND(ISNUMBER($BW1547),ISNUMBER($BX1547)),IF($BW1547&gt;=2016,"post-only",IF($BX1547&lt;2016,"pre-only","mixed")),"")</f>
        <v>mixed</v>
      </c>
      <c r="X1547">
        <f>IF(AND(ISNUMBER($BW1547),ISNUMBER($BX1547)),MIN(1,MAX(0,($BX1547-2017+1)/($BX1547-$BW1547+1))),"")</f>
        <v>0.0</v>
      </c>
      <c r="Y1547">
        <f>IF(AND(ISNUMBER($BW1547),ISNUMBER($BX1547)),MIN(1,MAX(0,($BX1547-2018+1)/($BX1547-$BW1547+1))),"")</f>
        <v>0.0</v>
      </c>
      <c r="Z1547">
        <f>IF(AND(ISNUMBER($BW1547),ISNUMBER($BX1547)),MIN(1,MAX(0,($BX1547-2019+1)/($BX1547-$BW1547+1))),"")</f>
        <v>0.0</v>
      </c>
      <c r="AA1547">
        <f>IF(ISNUMBER($BX1547),IF($BX1547&gt;=2017,1,0),"")</f>
        <v>0.0</v>
      </c>
      <c r="AB1547">
        <f>IF(ISNUMBER($BX1547),IF($BX1547&gt;=2018,1,0),"")</f>
        <v>0.0</v>
      </c>
      <c r="AC1547">
        <f>IF(ISNUMBER($BX1547),IF($BX1547&gt;=2019,1,0),"")</f>
        <v>0.0</v>
      </c>
      <c r="AD1547">
        <f>IF($L1547&lt;&gt;"",IF($L1547&gt;2013,1,0),"")</f>
        <v>1.0</v>
      </c>
      <c r="AE1547">
        <f>IF($L1547&lt;&gt;"",1+IF($L1547&gt;2011,1,0)+IF($L1547&gt;2014,1,0),"")</f>
        <v>3.0</v>
      </c>
      <c r="AF1547" t="inlineStr">
        <is>
          <t>loan (interest rate)</t>
        </is>
      </c>
      <c r="AG1547" t="inlineStr">
        <is>
          <t>disclosure</t>
        </is>
      </c>
      <c r="AH1547" t="inlineStr">
        <is>
          <t>sensitive</t>
        </is>
      </c>
      <c r="AI1547" t="inlineStr">
        <is>
          <t>without ETS/CT</t>
        </is>
      </c>
      <c r="AJ1547" t="inlineStr">
        <is>
          <t>without ETS/CT</t>
        </is>
      </c>
      <c r="AK1547" t="str">
        <f>IF(AND($CF1547&lt;&gt;"",IFERROR(INDEX(subsample_country_map!$B:$B,MATCH($CF1547,subsample_country_map!$A:$A,0)),"")&lt;&gt;""),INDEX(subsample_country_map!$B:$B,MATCH($CF1547,subsample_country_map!$A:$A,0)),INDEX(lookup!$AA:$AA,MATCH($A1547,lookup!$A:$A,0)))</f>
        <v>3_AsiaPac</v>
      </c>
      <c r="AL1547" t="str">
        <f>IF(AND($CF1547&lt;&gt;"",IFERROR(INDEX(subsample_country_map!$C:$C,MATCH($CF1547,subsample_country_map!$A:$A,0)),"")&lt;&gt;""),INDEX(subsample_country_map!$C:$C,MATCH($CF1547,subsample_country_map!$A:$A,0)),INDEX(lookup!$AB:$AB,MATCH($A1547,lookup!$A:$A,0)))</f>
        <v>2_developing</v>
      </c>
      <c r="AM1547" t="str">
        <f>IF(AND($CF1547&lt;&gt;"",IFERROR(INDEX(subsample_country_map!$D:$D,MATCH($CF1547,subsample_country_map!$A:$A,0)),"")&lt;&gt;""),INDEX(subsample_country_map!$D:$D,MATCH($CF1547,subsample_country_map!$A:$A,0)),INDEX(lookup!$AC:$AC,MATCH($A1547,lookup!$A:$A,0)))</f>
        <v>2_non_western</v>
      </c>
      <c r="AN1547" t="str">
        <f>IF(AND($CF1547&lt;&gt;"",IFERROR(INDEX(subsample_country_map!$E:$E,MATCH($CF1547,subsample_country_map!$A:$A,0)),"")&lt;&gt;""),INDEX(subsample_country_map!$E:$E,MATCH($CF1547,subsample_country_map!$A:$A,0)),INDEX(lookup!$AD:$AD,MATCH($A1547,lookup!$A:$A,0)))</f>
        <v>2_civil law</v>
      </c>
      <c r="AO1547" t="str">
        <f>INDEX(lookup!$Y:$Y,MATCH($A1547,lookup!$A:$A,0))</f>
        <v>0_published</v>
      </c>
      <c r="AP1547" t="str">
        <f>INDEX(lookup!$Z:$Z,MATCH($A1547,lookup!$A:$A,0))</f>
        <v>1_VHB high</v>
      </c>
      <c r="AQ1547" t="str">
        <f>INDEX(lookup!$W:$W,MATCH($A1547,lookup!$A:$A,0))</f>
        <v>2_sust</v>
      </c>
      <c r="AS1547" t="inlineStr">
        <is>
          <t>staging</t>
        </is>
      </c>
      <c r="AT1547" t="inlineStr">
        <is>
          <t>good-CER</t>
        </is>
      </c>
      <c r="AU1547" t="inlineStr">
        <is>
          <t>cost</t>
        </is>
      </c>
      <c r="AV1547" t="inlineStr">
        <is>
          <t>0.0050</t>
        </is>
      </c>
      <c r="AX1547" t="inlineStr">
        <is>
          <t>2.39</t>
        </is>
      </c>
      <c r="BA1547" t="n">
        <v>842</v>
      </c>
      <c r="BB1547" t="inlineStr">
        <is>
          <t>0</t>
        </is>
      </c>
      <c r="BC1547" t="inlineStr">
        <is>
          <t>FE</t>
        </is>
      </c>
      <c r="BD1547" t="inlineStr">
        <is>
          <t>not stated</t>
        </is>
      </c>
      <c r="BE1547" t="inlineStr">
        <is>
          <t>none</t>
        </is>
      </c>
      <c r="BI1547" t="inlineStr">
        <is>
          <t>Table 4</t>
        </is>
      </c>
      <c r="BJ1547" t="inlineStr">
        <is>
          <t>Model (4) Positive tone</t>
        </is>
      </c>
      <c r="BK1547" t="inlineStr">
        <is>
          <t>273</t>
        </is>
      </c>
      <c r="BL1547" t="inlineStr">
        <is>
          <t>EID_Quality 0.0050** (2.39)</t>
        </is>
      </c>
      <c r="BM1547" t="inlineStr">
        <is>
          <t>EID_Quality</t>
        </is>
      </c>
      <c r="BN1547" t="inlineStr">
        <is>
          <t>Debt_Fcosts</t>
        </is>
      </c>
      <c r="BO1547" t="inlineStr">
        <is>
          <t>rescreen</t>
        </is>
      </c>
      <c r="BP1547" t="inlineStr">
        <is>
          <t>Luo et al (2019)</t>
        </is>
      </c>
      <c r="BQ1547" t="inlineStr">
        <is>
          <t>computed</t>
        </is>
      </c>
      <c r="BT1547" t="n">
        <v>0</v>
      </c>
      <c r="BU1547" t="inlineStr">
        <is>
          <t>staging_Luo_et_al_2019.csv</t>
        </is>
      </c>
      <c r="BW1547" t="n">
        <v>2014</v>
      </c>
      <c r="BX1547" t="n">
        <v>2016</v>
      </c>
      <c r="BY1547" t="inlineStr">
        <is>
          <t>China</t>
        </is>
      </c>
      <c r="BZ1547" t="n">
        <v>2015</v>
      </c>
      <c r="CA1547" t="n">
        <v>0.3333333333333333</v>
      </c>
      <c r="CB1547" t="n">
        <v>0</v>
      </c>
      <c r="CC1547" t="n">
        <v>1</v>
      </c>
      <c r="CD1547" t="n">
        <v>0.08227199568844207</v>
      </c>
      <c r="CE1547" t="n">
        <v>1</v>
      </c>
    </row>
    <row r="1548">
      <c r="A1548" t="inlineStr">
        <is>
          <t>Luo et al (2019)</t>
        </is>
      </c>
      <c r="B1548" t="n">
        <v>2853</v>
      </c>
      <c r="C1548" t="n">
        <v>-0.09094655944046216</v>
      </c>
      <c r="D1548" t="n">
        <v>842</v>
      </c>
      <c r="E1548">
        <f>IF(ISNUMBER($BA1548),$BA1548,IF(AND(ISNUMBER($D1548),ISNUMBER($BW1548),ISNUMBER($BX1548)),$D1548*($BX1548-$BW1548+1),""))</f>
        <v>842.0</v>
      </c>
      <c r="H1548" t="inlineStr">
        <is>
          <t>partial</t>
        </is>
      </c>
      <c r="I1548" t="inlineStr">
        <is>
          <t>T-Statistic available</t>
        </is>
      </c>
      <c r="J1548">
        <f>IF($BW1548&lt;&gt;"",$BW1548,"")</f>
        <v>2014.0</v>
      </c>
      <c r="K1548">
        <f>IF($BX1548&lt;&gt;"",$BX1548,"")</f>
        <v>2016.0</v>
      </c>
      <c r="L1548">
        <f>IF(AND(ISNUMBER($BW1548),ISNUMBER($BX1548)),($BW1548+$BX1548)/2,"")</f>
        <v>2015.0</v>
      </c>
      <c r="M1548">
        <f>IF($L1548&lt;&gt;"",$L1548,"")</f>
        <v>2015.0</v>
      </c>
      <c r="N1548">
        <f>IF(AND(ISNUMBER($BW1548),ISNUMBER($BX1548)),MIN(1,MAX(0,($BX1548-2016+1)/($BX1548-$BW1548+1))),"")</f>
        <v>0.3333333333333333</v>
      </c>
      <c r="O1548">
        <f>IF(AND(ISNUMBER($BW1548),ISNUMBER($BX1548)),MIN(1,MAX(0,($BX1548-2017+1)/($BX1548-$BW1548+1))),"")</f>
        <v>0.0</v>
      </c>
      <c r="P1548">
        <f>IF(AND(ISNUMBER($BW1548),ISNUMBER($BX1548)),MIN(1,MAX(0,($BX1548-2018+1)/($BX1548-$BW1548+1))),"")</f>
        <v>0.0</v>
      </c>
      <c r="Q1548">
        <f>IF(AND(ISNUMBER($BW1548),ISNUMBER($BX1548)),MIN(1,MAX(0,($BX1548-2019+1)/($BX1548-$BW1548+1))),"")</f>
        <v>0.0</v>
      </c>
      <c r="R1548">
        <f>IF(AND(ISNUMBER($BW1548),ISNUMBER($BX1548)),MIN(1,MAX(0,($BX1548-2016+1)/($BX1548-$BW1548+1))),"")</f>
        <v>0.3333333333333333</v>
      </c>
      <c r="S1548">
        <f>IF($L1548&lt;&gt;"",IF($L1548&gt;=2015.5,1,0),"")</f>
        <v>0.0</v>
      </c>
      <c r="T1548">
        <f>IF($L1548&lt;&gt;"",IF($L1548&gt;=2016,1,0),"")</f>
        <v>0.0</v>
      </c>
      <c r="U1548">
        <f>IF(ISNUMBER($BX1548),IF($BX1548&gt;=2016,1,0),"")</f>
        <v>1.0</v>
      </c>
      <c r="V1548">
        <f>IF(ISNUMBER($BW1548),IF($BW1548&gt;=2016,1,0),"")</f>
        <v>0.0</v>
      </c>
      <c r="W1548" t="str">
        <f>IF(AND(ISNUMBER($BW1548),ISNUMBER($BX1548)),IF($BW1548&gt;=2016,"post-only",IF($BX1548&lt;2016,"pre-only","mixed")),"")</f>
        <v>mixed</v>
      </c>
      <c r="X1548">
        <f>IF(AND(ISNUMBER($BW1548),ISNUMBER($BX1548)),MIN(1,MAX(0,($BX1548-2017+1)/($BX1548-$BW1548+1))),"")</f>
        <v>0.0</v>
      </c>
      <c r="Y1548">
        <f>IF(AND(ISNUMBER($BW1548),ISNUMBER($BX1548)),MIN(1,MAX(0,($BX1548-2018+1)/($BX1548-$BW1548+1))),"")</f>
        <v>0.0</v>
      </c>
      <c r="Z1548">
        <f>IF(AND(ISNUMBER($BW1548),ISNUMBER($BX1548)),MIN(1,MAX(0,($BX1548-2019+1)/($BX1548-$BW1548+1))),"")</f>
        <v>0.0</v>
      </c>
      <c r="AA1548">
        <f>IF(ISNUMBER($BX1548),IF($BX1548&gt;=2017,1,0),"")</f>
        <v>0.0</v>
      </c>
      <c r="AB1548">
        <f>IF(ISNUMBER($BX1548),IF($BX1548&gt;=2018,1,0),"")</f>
        <v>0.0</v>
      </c>
      <c r="AC1548">
        <f>IF(ISNUMBER($BX1548),IF($BX1548&gt;=2019,1,0),"")</f>
        <v>0.0</v>
      </c>
      <c r="AD1548">
        <f>IF($L1548&lt;&gt;"",IF($L1548&gt;2013,1,0),"")</f>
        <v>1.0</v>
      </c>
      <c r="AE1548">
        <f>IF($L1548&lt;&gt;"",1+IF($L1548&gt;2011,1,0)+IF($L1548&gt;2014,1,0),"")</f>
        <v>3.0</v>
      </c>
      <c r="AF1548" t="inlineStr">
        <is>
          <t>loan (interest rate)</t>
        </is>
      </c>
      <c r="AG1548" t="inlineStr">
        <is>
          <t>disclosure</t>
        </is>
      </c>
      <c r="AH1548" t="inlineStr">
        <is>
          <t>sensitive</t>
        </is>
      </c>
      <c r="AI1548" t="inlineStr">
        <is>
          <t>without ETS/CT</t>
        </is>
      </c>
      <c r="AJ1548" t="inlineStr">
        <is>
          <t>without ETS/CT</t>
        </is>
      </c>
      <c r="AK1548" t="str">
        <f>IF(AND($CF1548&lt;&gt;"",IFERROR(INDEX(subsample_country_map!$B:$B,MATCH($CF1548,subsample_country_map!$A:$A,0)),"")&lt;&gt;""),INDEX(subsample_country_map!$B:$B,MATCH($CF1548,subsample_country_map!$A:$A,0)),INDEX(lookup!$AA:$AA,MATCH($A1548,lookup!$A:$A,0)))</f>
        <v>3_AsiaPac</v>
      </c>
      <c r="AL1548" t="str">
        <f>IF(AND($CF1548&lt;&gt;"",IFERROR(INDEX(subsample_country_map!$C:$C,MATCH($CF1548,subsample_country_map!$A:$A,0)),"")&lt;&gt;""),INDEX(subsample_country_map!$C:$C,MATCH($CF1548,subsample_country_map!$A:$A,0)),INDEX(lookup!$AB:$AB,MATCH($A1548,lookup!$A:$A,0)))</f>
        <v>2_developing</v>
      </c>
      <c r="AM1548" t="str">
        <f>IF(AND($CF1548&lt;&gt;"",IFERROR(INDEX(subsample_country_map!$D:$D,MATCH($CF1548,subsample_country_map!$A:$A,0)),"")&lt;&gt;""),INDEX(subsample_country_map!$D:$D,MATCH($CF1548,subsample_country_map!$A:$A,0)),INDEX(lookup!$AC:$AC,MATCH($A1548,lookup!$A:$A,0)))</f>
        <v>2_non_western</v>
      </c>
      <c r="AN1548" t="str">
        <f>IF(AND($CF1548&lt;&gt;"",IFERROR(INDEX(subsample_country_map!$E:$E,MATCH($CF1548,subsample_country_map!$A:$A,0)),"")&lt;&gt;""),INDEX(subsample_country_map!$E:$E,MATCH($CF1548,subsample_country_map!$A:$A,0)),INDEX(lookup!$AD:$AD,MATCH($A1548,lookup!$A:$A,0)))</f>
        <v>2_civil law</v>
      </c>
      <c r="AO1548" t="str">
        <f>INDEX(lookup!$Y:$Y,MATCH($A1548,lookup!$A:$A,0))</f>
        <v>0_published</v>
      </c>
      <c r="AP1548" t="str">
        <f>INDEX(lookup!$Z:$Z,MATCH($A1548,lookup!$A:$A,0))</f>
        <v>1_VHB high</v>
      </c>
      <c r="AQ1548" t="str">
        <f>INDEX(lookup!$W:$W,MATCH($A1548,lookup!$A:$A,0))</f>
        <v>2_sust</v>
      </c>
      <c r="AS1548" t="inlineStr">
        <is>
          <t>staging</t>
        </is>
      </c>
      <c r="AT1548" t="inlineStr">
        <is>
          <t>good-CER</t>
        </is>
      </c>
      <c r="AU1548" t="inlineStr">
        <is>
          <t>cost</t>
        </is>
      </c>
      <c r="AV1548" t="inlineStr">
        <is>
          <t>-0.0015</t>
        </is>
      </c>
      <c r="AX1548" t="inlineStr">
        <is>
          <t>-2.65</t>
        </is>
      </c>
      <c r="BA1548" t="n">
        <v>842</v>
      </c>
      <c r="BB1548" t="inlineStr">
        <is>
          <t>0</t>
        </is>
      </c>
      <c r="BC1548" t="inlineStr">
        <is>
          <t>FE</t>
        </is>
      </c>
      <c r="BD1548" t="inlineStr">
        <is>
          <t>not stated</t>
        </is>
      </c>
      <c r="BE1548" t="inlineStr">
        <is>
          <t>none</t>
        </is>
      </c>
      <c r="BI1548" t="inlineStr">
        <is>
          <t>Table 5</t>
        </is>
      </c>
      <c r="BJ1548" t="inlineStr">
        <is>
          <t>column (1)</t>
        </is>
      </c>
      <c r="BK1548" t="inlineStr">
        <is>
          <t>274</t>
        </is>
      </c>
      <c r="BL1548" t="inlineStr">
        <is>
          <t>A_EID -0.0015*** (-2.65)</t>
        </is>
      </c>
      <c r="BM1548" t="inlineStr">
        <is>
          <t>A_EID</t>
        </is>
      </c>
      <c r="BN1548" t="inlineStr">
        <is>
          <t>Debt-Fcosts</t>
        </is>
      </c>
      <c r="BO1548" t="inlineStr">
        <is>
          <t>rescreen</t>
        </is>
      </c>
      <c r="BP1548" t="inlineStr">
        <is>
          <t>Luo et al (2019)</t>
        </is>
      </c>
      <c r="BQ1548" t="inlineStr">
        <is>
          <t>computed</t>
        </is>
      </c>
      <c r="BT1548" t="n">
        <v>0</v>
      </c>
      <c r="BU1548" t="inlineStr">
        <is>
          <t>staging_Luo_et_al_2019.csv</t>
        </is>
      </c>
      <c r="BW1548" t="n">
        <v>2014</v>
      </c>
      <c r="BX1548" t="n">
        <v>2016</v>
      </c>
      <c r="BY1548" t="inlineStr">
        <is>
          <t>China</t>
        </is>
      </c>
      <c r="BZ1548" t="n">
        <v>2015</v>
      </c>
      <c r="CA1548" t="n">
        <v>0.3333333333333333</v>
      </c>
      <c r="CB1548" t="n">
        <v>0</v>
      </c>
      <c r="CC1548" t="n">
        <v>1</v>
      </c>
      <c r="CD1548" t="n">
        <v>-0.09119855929589082</v>
      </c>
      <c r="CE1548" t="n">
        <v>1</v>
      </c>
    </row>
    <row r="1549">
      <c r="A1549" t="inlineStr">
        <is>
          <t>Luo et al (2019)</t>
        </is>
      </c>
      <c r="B1549" t="n">
        <v>2854</v>
      </c>
      <c r="C1549" t="n">
        <v>-0.01791750665230927</v>
      </c>
      <c r="D1549" t="n">
        <v>842</v>
      </c>
      <c r="E1549">
        <f>IF(ISNUMBER($BA1549),$BA1549,IF(AND(ISNUMBER($D1549),ISNUMBER($BW1549),ISNUMBER($BX1549)),$D1549*($BX1549-$BW1549+1),""))</f>
        <v>842.0</v>
      </c>
      <c r="H1549" t="inlineStr">
        <is>
          <t>partial</t>
        </is>
      </c>
      <c r="I1549" t="inlineStr">
        <is>
          <t>T-Statistic available</t>
        </is>
      </c>
      <c r="J1549">
        <f>IF($BW1549&lt;&gt;"",$BW1549,"")</f>
        <v>2014.0</v>
      </c>
      <c r="K1549">
        <f>IF($BX1549&lt;&gt;"",$BX1549,"")</f>
        <v>2016.0</v>
      </c>
      <c r="L1549">
        <f>IF(AND(ISNUMBER($BW1549),ISNUMBER($BX1549)),($BW1549+$BX1549)/2,"")</f>
        <v>2015.0</v>
      </c>
      <c r="M1549">
        <f>IF($L1549&lt;&gt;"",$L1549,"")</f>
        <v>2015.0</v>
      </c>
      <c r="N1549">
        <f>IF(AND(ISNUMBER($BW1549),ISNUMBER($BX1549)),MIN(1,MAX(0,($BX1549-2016+1)/($BX1549-$BW1549+1))),"")</f>
        <v>0.3333333333333333</v>
      </c>
      <c r="O1549">
        <f>IF(AND(ISNUMBER($BW1549),ISNUMBER($BX1549)),MIN(1,MAX(0,($BX1549-2017+1)/($BX1549-$BW1549+1))),"")</f>
        <v>0.0</v>
      </c>
      <c r="P1549">
        <f>IF(AND(ISNUMBER($BW1549),ISNUMBER($BX1549)),MIN(1,MAX(0,($BX1549-2018+1)/($BX1549-$BW1549+1))),"")</f>
        <v>0.0</v>
      </c>
      <c r="Q1549">
        <f>IF(AND(ISNUMBER($BW1549),ISNUMBER($BX1549)),MIN(1,MAX(0,($BX1549-2019+1)/($BX1549-$BW1549+1))),"")</f>
        <v>0.0</v>
      </c>
      <c r="R1549">
        <f>IF(AND(ISNUMBER($BW1549),ISNUMBER($BX1549)),MIN(1,MAX(0,($BX1549-2016+1)/($BX1549-$BW1549+1))),"")</f>
        <v>0.3333333333333333</v>
      </c>
      <c r="S1549">
        <f>IF($L1549&lt;&gt;"",IF($L1549&gt;=2015.5,1,0),"")</f>
        <v>0.0</v>
      </c>
      <c r="T1549">
        <f>IF($L1549&lt;&gt;"",IF($L1549&gt;=2016,1,0),"")</f>
        <v>0.0</v>
      </c>
      <c r="U1549">
        <f>IF(ISNUMBER($BX1549),IF($BX1549&gt;=2016,1,0),"")</f>
        <v>1.0</v>
      </c>
      <c r="V1549">
        <f>IF(ISNUMBER($BW1549),IF($BW1549&gt;=2016,1,0),"")</f>
        <v>0.0</v>
      </c>
      <c r="W1549" t="str">
        <f>IF(AND(ISNUMBER($BW1549),ISNUMBER($BX1549)),IF($BW1549&gt;=2016,"post-only",IF($BX1549&lt;2016,"pre-only","mixed")),"")</f>
        <v>mixed</v>
      </c>
      <c r="X1549">
        <f>IF(AND(ISNUMBER($BW1549),ISNUMBER($BX1549)),MIN(1,MAX(0,($BX1549-2017+1)/($BX1549-$BW1549+1))),"")</f>
        <v>0.0</v>
      </c>
      <c r="Y1549">
        <f>IF(AND(ISNUMBER($BW1549),ISNUMBER($BX1549)),MIN(1,MAX(0,($BX1549-2018+1)/($BX1549-$BW1549+1))),"")</f>
        <v>0.0</v>
      </c>
      <c r="Z1549">
        <f>IF(AND(ISNUMBER($BW1549),ISNUMBER($BX1549)),MIN(1,MAX(0,($BX1549-2019+1)/($BX1549-$BW1549+1))),"")</f>
        <v>0.0</v>
      </c>
      <c r="AA1549">
        <f>IF(ISNUMBER($BX1549),IF($BX1549&gt;=2017,1,0),"")</f>
        <v>0.0</v>
      </c>
      <c r="AB1549">
        <f>IF(ISNUMBER($BX1549),IF($BX1549&gt;=2018,1,0),"")</f>
        <v>0.0</v>
      </c>
      <c r="AC1549">
        <f>IF(ISNUMBER($BX1549),IF($BX1549&gt;=2019,1,0),"")</f>
        <v>0.0</v>
      </c>
      <c r="AD1549">
        <f>IF($L1549&lt;&gt;"",IF($L1549&gt;2013,1,0),"")</f>
        <v>1.0</v>
      </c>
      <c r="AE1549">
        <f>IF($L1549&lt;&gt;"",1+IF($L1549&gt;2011,1,0)+IF($L1549&gt;2014,1,0),"")</f>
        <v>3.0</v>
      </c>
      <c r="AF1549" t="inlineStr">
        <is>
          <t>loan (interest rate)</t>
        </is>
      </c>
      <c r="AG1549" t="inlineStr">
        <is>
          <t>disclosure</t>
        </is>
      </c>
      <c r="AH1549" t="inlineStr">
        <is>
          <t>sensitive</t>
        </is>
      </c>
      <c r="AI1549" t="inlineStr">
        <is>
          <t>without ETS/CT</t>
        </is>
      </c>
      <c r="AJ1549" t="inlineStr">
        <is>
          <t>without ETS/CT</t>
        </is>
      </c>
      <c r="AK1549" t="str">
        <f>IF(AND($CF1549&lt;&gt;"",IFERROR(INDEX(subsample_country_map!$B:$B,MATCH($CF1549,subsample_country_map!$A:$A,0)),"")&lt;&gt;""),INDEX(subsample_country_map!$B:$B,MATCH($CF1549,subsample_country_map!$A:$A,0)),INDEX(lookup!$AA:$AA,MATCH($A1549,lookup!$A:$A,0)))</f>
        <v>3_AsiaPac</v>
      </c>
      <c r="AL1549" t="str">
        <f>IF(AND($CF1549&lt;&gt;"",IFERROR(INDEX(subsample_country_map!$C:$C,MATCH($CF1549,subsample_country_map!$A:$A,0)),"")&lt;&gt;""),INDEX(subsample_country_map!$C:$C,MATCH($CF1549,subsample_country_map!$A:$A,0)),INDEX(lookup!$AB:$AB,MATCH($A1549,lookup!$A:$A,0)))</f>
        <v>2_developing</v>
      </c>
      <c r="AM1549" t="str">
        <f>IF(AND($CF1549&lt;&gt;"",IFERROR(INDEX(subsample_country_map!$D:$D,MATCH($CF1549,subsample_country_map!$A:$A,0)),"")&lt;&gt;""),INDEX(subsample_country_map!$D:$D,MATCH($CF1549,subsample_country_map!$A:$A,0)),INDEX(lookup!$AC:$AC,MATCH($A1549,lookup!$A:$A,0)))</f>
        <v>2_non_western</v>
      </c>
      <c r="AN1549" t="str">
        <f>IF(AND($CF1549&lt;&gt;"",IFERROR(INDEX(subsample_country_map!$E:$E,MATCH($CF1549,subsample_country_map!$A:$A,0)),"")&lt;&gt;""),INDEX(subsample_country_map!$E:$E,MATCH($CF1549,subsample_country_map!$A:$A,0)),INDEX(lookup!$AD:$AD,MATCH($A1549,lookup!$A:$A,0)))</f>
        <v>2_civil law</v>
      </c>
      <c r="AO1549" t="str">
        <f>INDEX(lookup!$Y:$Y,MATCH($A1549,lookup!$A:$A,0))</f>
        <v>0_published</v>
      </c>
      <c r="AP1549" t="str">
        <f>INDEX(lookup!$Z:$Z,MATCH($A1549,lookup!$A:$A,0))</f>
        <v>1_VHB high</v>
      </c>
      <c r="AQ1549" t="str">
        <f>INDEX(lookup!$W:$W,MATCH($A1549,lookup!$A:$A,0))</f>
        <v>2_sust</v>
      </c>
      <c r="AS1549" t="inlineStr">
        <is>
          <t>staging</t>
        </is>
      </c>
      <c r="AT1549" t="inlineStr">
        <is>
          <t>good-CER</t>
        </is>
      </c>
      <c r="AU1549" t="inlineStr">
        <is>
          <t>cost</t>
        </is>
      </c>
      <c r="AV1549" t="inlineStr">
        <is>
          <t>-0.0003</t>
        </is>
      </c>
      <c r="AX1549" t="inlineStr">
        <is>
          <t>-0.52</t>
        </is>
      </c>
      <c r="BA1549" t="n">
        <v>842</v>
      </c>
      <c r="BB1549" t="inlineStr">
        <is>
          <t>0</t>
        </is>
      </c>
      <c r="BC1549" t="inlineStr">
        <is>
          <t>FE</t>
        </is>
      </c>
      <c r="BD1549" t="inlineStr">
        <is>
          <t>not stated</t>
        </is>
      </c>
      <c r="BE1549" t="inlineStr">
        <is>
          <t>none</t>
        </is>
      </c>
      <c r="BI1549" t="inlineStr">
        <is>
          <t>Table 5</t>
        </is>
      </c>
      <c r="BJ1549" t="inlineStr">
        <is>
          <t>column (2)</t>
        </is>
      </c>
      <c r="BK1549" t="inlineStr">
        <is>
          <t>274</t>
        </is>
      </c>
      <c r="BL1549" t="inlineStr">
        <is>
          <t>A_EID -0.0003 (-0.52)</t>
        </is>
      </c>
      <c r="BM1549" t="inlineStr">
        <is>
          <t>A_EID</t>
        </is>
      </c>
      <c r="BN1549" t="inlineStr">
        <is>
          <t>Debt-Fcosts</t>
        </is>
      </c>
      <c r="BO1549" t="inlineStr">
        <is>
          <t>rescreen</t>
        </is>
      </c>
      <c r="BP1549" t="inlineStr">
        <is>
          <t>Luo et al (2019)</t>
        </is>
      </c>
      <c r="BQ1549" t="inlineStr">
        <is>
          <t>computed</t>
        </is>
      </c>
      <c r="BT1549" t="n">
        <v>0</v>
      </c>
      <c r="BU1549" t="inlineStr">
        <is>
          <t>staging_Luo_et_al_2019.csv</t>
        </is>
      </c>
      <c r="BW1549" t="n">
        <v>2014</v>
      </c>
      <c r="BX1549" t="n">
        <v>2016</v>
      </c>
      <c r="BY1549" t="inlineStr">
        <is>
          <t>China</t>
        </is>
      </c>
      <c r="BZ1549" t="n">
        <v>2015</v>
      </c>
      <c r="CA1549" t="n">
        <v>0.3333333333333333</v>
      </c>
      <c r="CB1549" t="n">
        <v>0</v>
      </c>
      <c r="CC1549" t="n">
        <v>1</v>
      </c>
      <c r="CD1549" t="n">
        <v>-0.01791942441618774</v>
      </c>
      <c r="CE1549" t="n">
        <v>1</v>
      </c>
    </row>
    <row r="1550">
      <c r="A1550" t="inlineStr">
        <is>
          <t>Luo et al (2019)</t>
        </is>
      </c>
      <c r="B1550" t="n">
        <v>2855</v>
      </c>
      <c r="C1550" t="n">
        <v>-0.09910565780697812</v>
      </c>
      <c r="D1550" t="n">
        <v>842</v>
      </c>
      <c r="E1550">
        <f>IF(ISNUMBER($BA1550),$BA1550,IF(AND(ISNUMBER($D1550),ISNUMBER($BW1550),ISNUMBER($BX1550)),$D1550*($BX1550-$BW1550+1),""))</f>
        <v>842.0</v>
      </c>
      <c r="H1550" t="inlineStr">
        <is>
          <t>partial</t>
        </is>
      </c>
      <c r="I1550" t="inlineStr">
        <is>
          <t>T-Statistic available</t>
        </is>
      </c>
      <c r="J1550">
        <f>IF($BW1550&lt;&gt;"",$BW1550,"")</f>
        <v>2014.0</v>
      </c>
      <c r="K1550">
        <f>IF($BX1550&lt;&gt;"",$BX1550,"")</f>
        <v>2016.0</v>
      </c>
      <c r="L1550">
        <f>IF(AND(ISNUMBER($BW1550),ISNUMBER($BX1550)),($BW1550+$BX1550)/2,"")</f>
        <v>2015.0</v>
      </c>
      <c r="M1550">
        <f>IF($L1550&lt;&gt;"",$L1550,"")</f>
        <v>2015.0</v>
      </c>
      <c r="N1550">
        <f>IF(AND(ISNUMBER($BW1550),ISNUMBER($BX1550)),MIN(1,MAX(0,($BX1550-2016+1)/($BX1550-$BW1550+1))),"")</f>
        <v>0.3333333333333333</v>
      </c>
      <c r="O1550">
        <f>IF(AND(ISNUMBER($BW1550),ISNUMBER($BX1550)),MIN(1,MAX(0,($BX1550-2017+1)/($BX1550-$BW1550+1))),"")</f>
        <v>0.0</v>
      </c>
      <c r="P1550">
        <f>IF(AND(ISNUMBER($BW1550),ISNUMBER($BX1550)),MIN(1,MAX(0,($BX1550-2018+1)/($BX1550-$BW1550+1))),"")</f>
        <v>0.0</v>
      </c>
      <c r="Q1550">
        <f>IF(AND(ISNUMBER($BW1550),ISNUMBER($BX1550)),MIN(1,MAX(0,($BX1550-2019+1)/($BX1550-$BW1550+1))),"")</f>
        <v>0.0</v>
      </c>
      <c r="R1550">
        <f>IF(AND(ISNUMBER($BW1550),ISNUMBER($BX1550)),MIN(1,MAX(0,($BX1550-2016+1)/($BX1550-$BW1550+1))),"")</f>
        <v>0.3333333333333333</v>
      </c>
      <c r="S1550">
        <f>IF($L1550&lt;&gt;"",IF($L1550&gt;=2015.5,1,0),"")</f>
        <v>0.0</v>
      </c>
      <c r="T1550">
        <f>IF($L1550&lt;&gt;"",IF($L1550&gt;=2016,1,0),"")</f>
        <v>0.0</v>
      </c>
      <c r="U1550">
        <f>IF(ISNUMBER($BX1550),IF($BX1550&gt;=2016,1,0),"")</f>
        <v>1.0</v>
      </c>
      <c r="V1550">
        <f>IF(ISNUMBER($BW1550),IF($BW1550&gt;=2016,1,0),"")</f>
        <v>0.0</v>
      </c>
      <c r="W1550" t="str">
        <f>IF(AND(ISNUMBER($BW1550),ISNUMBER($BX1550)),IF($BW1550&gt;=2016,"post-only",IF($BX1550&lt;2016,"pre-only","mixed")),"")</f>
        <v>mixed</v>
      </c>
      <c r="X1550">
        <f>IF(AND(ISNUMBER($BW1550),ISNUMBER($BX1550)),MIN(1,MAX(0,($BX1550-2017+1)/($BX1550-$BW1550+1))),"")</f>
        <v>0.0</v>
      </c>
      <c r="Y1550">
        <f>IF(AND(ISNUMBER($BW1550),ISNUMBER($BX1550)),MIN(1,MAX(0,($BX1550-2018+1)/($BX1550-$BW1550+1))),"")</f>
        <v>0.0</v>
      </c>
      <c r="Z1550">
        <f>IF(AND(ISNUMBER($BW1550),ISNUMBER($BX1550)),MIN(1,MAX(0,($BX1550-2019+1)/($BX1550-$BW1550+1))),"")</f>
        <v>0.0</v>
      </c>
      <c r="AA1550">
        <f>IF(ISNUMBER($BX1550),IF($BX1550&gt;=2017,1,0),"")</f>
        <v>0.0</v>
      </c>
      <c r="AB1550">
        <f>IF(ISNUMBER($BX1550),IF($BX1550&gt;=2018,1,0),"")</f>
        <v>0.0</v>
      </c>
      <c r="AC1550">
        <f>IF(ISNUMBER($BX1550),IF($BX1550&gt;=2019,1,0),"")</f>
        <v>0.0</v>
      </c>
      <c r="AD1550">
        <f>IF($L1550&lt;&gt;"",IF($L1550&gt;2013,1,0),"")</f>
        <v>1.0</v>
      </c>
      <c r="AE1550">
        <f>IF($L1550&lt;&gt;"",1+IF($L1550&gt;2011,1,0)+IF($L1550&gt;2014,1,0),"")</f>
        <v>3.0</v>
      </c>
      <c r="AF1550" t="inlineStr">
        <is>
          <t>loan (interest rate)</t>
        </is>
      </c>
      <c r="AG1550" t="inlineStr">
        <is>
          <t>disclosure</t>
        </is>
      </c>
      <c r="AH1550" t="inlineStr">
        <is>
          <t>sensitive</t>
        </is>
      </c>
      <c r="AI1550" t="inlineStr">
        <is>
          <t>without ETS/CT</t>
        </is>
      </c>
      <c r="AJ1550" t="inlineStr">
        <is>
          <t>without ETS/CT</t>
        </is>
      </c>
      <c r="AK1550" t="str">
        <f>IF(AND($CF1550&lt;&gt;"",IFERROR(INDEX(subsample_country_map!$B:$B,MATCH($CF1550,subsample_country_map!$A:$A,0)),"")&lt;&gt;""),INDEX(subsample_country_map!$B:$B,MATCH($CF1550,subsample_country_map!$A:$A,0)),INDEX(lookup!$AA:$AA,MATCH($A1550,lookup!$A:$A,0)))</f>
        <v>3_AsiaPac</v>
      </c>
      <c r="AL1550" t="str">
        <f>IF(AND($CF1550&lt;&gt;"",IFERROR(INDEX(subsample_country_map!$C:$C,MATCH($CF1550,subsample_country_map!$A:$A,0)),"")&lt;&gt;""),INDEX(subsample_country_map!$C:$C,MATCH($CF1550,subsample_country_map!$A:$A,0)),INDEX(lookup!$AB:$AB,MATCH($A1550,lookup!$A:$A,0)))</f>
        <v>2_developing</v>
      </c>
      <c r="AM1550" t="str">
        <f>IF(AND($CF1550&lt;&gt;"",IFERROR(INDEX(subsample_country_map!$D:$D,MATCH($CF1550,subsample_country_map!$A:$A,0)),"")&lt;&gt;""),INDEX(subsample_country_map!$D:$D,MATCH($CF1550,subsample_country_map!$A:$A,0)),INDEX(lookup!$AC:$AC,MATCH($A1550,lookup!$A:$A,0)))</f>
        <v>2_non_western</v>
      </c>
      <c r="AN1550" t="str">
        <f>IF(AND($CF1550&lt;&gt;"",IFERROR(INDEX(subsample_country_map!$E:$E,MATCH($CF1550,subsample_country_map!$A:$A,0)),"")&lt;&gt;""),INDEX(subsample_country_map!$E:$E,MATCH($CF1550,subsample_country_map!$A:$A,0)),INDEX(lookup!$AD:$AD,MATCH($A1550,lookup!$A:$A,0)))</f>
        <v>2_civil law</v>
      </c>
      <c r="AO1550" t="str">
        <f>INDEX(lookup!$Y:$Y,MATCH($A1550,lookup!$A:$A,0))</f>
        <v>0_published</v>
      </c>
      <c r="AP1550" t="str">
        <f>INDEX(lookup!$Z:$Z,MATCH($A1550,lookup!$A:$A,0))</f>
        <v>1_VHB high</v>
      </c>
      <c r="AQ1550" t="str">
        <f>INDEX(lookup!$W:$W,MATCH($A1550,lookup!$A:$A,0))</f>
        <v>2_sust</v>
      </c>
      <c r="AS1550" t="inlineStr">
        <is>
          <t>staging</t>
        </is>
      </c>
      <c r="AT1550" t="inlineStr">
        <is>
          <t>good-CER</t>
        </is>
      </c>
      <c r="AU1550" t="inlineStr">
        <is>
          <t>cost</t>
        </is>
      </c>
      <c r="AV1550" t="inlineStr">
        <is>
          <t>-0.0017</t>
        </is>
      </c>
      <c r="AX1550" t="inlineStr">
        <is>
          <t>-2.89</t>
        </is>
      </c>
      <c r="BA1550" t="n">
        <v>842</v>
      </c>
      <c r="BB1550" t="inlineStr">
        <is>
          <t>0</t>
        </is>
      </c>
      <c r="BC1550" t="inlineStr">
        <is>
          <t>FE</t>
        </is>
      </c>
      <c r="BD1550" t="inlineStr">
        <is>
          <t>not stated</t>
        </is>
      </c>
      <c r="BE1550" t="inlineStr">
        <is>
          <t>none</t>
        </is>
      </c>
      <c r="BI1550" t="inlineStr">
        <is>
          <t>Table 5</t>
        </is>
      </c>
      <c r="BJ1550" t="inlineStr">
        <is>
          <t>column (3)</t>
        </is>
      </c>
      <c r="BK1550" t="inlineStr">
        <is>
          <t>274</t>
        </is>
      </c>
      <c r="BL1550" t="inlineStr">
        <is>
          <t>A_EID -0.0017*** (-2.89)</t>
        </is>
      </c>
      <c r="BM1550" t="inlineStr">
        <is>
          <t>A_EID</t>
        </is>
      </c>
      <c r="BN1550" t="inlineStr">
        <is>
          <t>Debt-Fcosts</t>
        </is>
      </c>
      <c r="BO1550" t="inlineStr">
        <is>
          <t>rescreen</t>
        </is>
      </c>
      <c r="BP1550" t="inlineStr">
        <is>
          <t>Luo et al (2019)</t>
        </is>
      </c>
      <c r="BQ1550" t="inlineStr">
        <is>
          <t>computed</t>
        </is>
      </c>
      <c r="BT1550" t="n">
        <v>0</v>
      </c>
      <c r="BU1550" t="inlineStr">
        <is>
          <t>staging_Luo_et_al_2019.csv</t>
        </is>
      </c>
      <c r="BW1550" t="n">
        <v>2014</v>
      </c>
      <c r="BX1550" t="n">
        <v>2016</v>
      </c>
      <c r="BY1550" t="inlineStr">
        <is>
          <t>China</t>
        </is>
      </c>
      <c r="BZ1550" t="n">
        <v>2015</v>
      </c>
      <c r="CA1550" t="n">
        <v>0.3333333333333333</v>
      </c>
      <c r="CB1550" t="n">
        <v>0</v>
      </c>
      <c r="CC1550" t="n">
        <v>1</v>
      </c>
      <c r="CD1550" t="n">
        <v>-0.09943205313428939</v>
      </c>
      <c r="CE1550" t="n">
        <v>1</v>
      </c>
    </row>
    <row r="1551">
      <c r="A1551" t="inlineStr">
        <is>
          <t>Luo et al (2019)</t>
        </is>
      </c>
      <c r="B1551" t="n">
        <v>2856</v>
      </c>
      <c r="C1551" t="n">
        <v>-0.08924438393587297</v>
      </c>
      <c r="D1551" t="n">
        <v>842</v>
      </c>
      <c r="E1551">
        <f>IF(ISNUMBER($BA1551),$BA1551,IF(AND(ISNUMBER($D1551),ISNUMBER($BW1551),ISNUMBER($BX1551)),$D1551*($BX1551-$BW1551+1),""))</f>
        <v>842.0</v>
      </c>
      <c r="H1551" t="inlineStr">
        <is>
          <t>partial</t>
        </is>
      </c>
      <c r="I1551" t="inlineStr">
        <is>
          <t>T-Statistic available</t>
        </is>
      </c>
      <c r="J1551">
        <f>IF($BW1551&lt;&gt;"",$BW1551,"")</f>
        <v>2014.0</v>
      </c>
      <c r="K1551">
        <f>IF($BX1551&lt;&gt;"",$BX1551,"")</f>
        <v>2016.0</v>
      </c>
      <c r="L1551">
        <f>IF(AND(ISNUMBER($BW1551),ISNUMBER($BX1551)),($BW1551+$BX1551)/2,"")</f>
        <v>2015.0</v>
      </c>
      <c r="M1551">
        <f>IF($L1551&lt;&gt;"",$L1551,"")</f>
        <v>2015.0</v>
      </c>
      <c r="N1551">
        <f>IF(AND(ISNUMBER($BW1551),ISNUMBER($BX1551)),MIN(1,MAX(0,($BX1551-2016+1)/($BX1551-$BW1551+1))),"")</f>
        <v>0.3333333333333333</v>
      </c>
      <c r="O1551">
        <f>IF(AND(ISNUMBER($BW1551),ISNUMBER($BX1551)),MIN(1,MAX(0,($BX1551-2017+1)/($BX1551-$BW1551+1))),"")</f>
        <v>0.0</v>
      </c>
      <c r="P1551">
        <f>IF(AND(ISNUMBER($BW1551),ISNUMBER($BX1551)),MIN(1,MAX(0,($BX1551-2018+1)/($BX1551-$BW1551+1))),"")</f>
        <v>0.0</v>
      </c>
      <c r="Q1551">
        <f>IF(AND(ISNUMBER($BW1551),ISNUMBER($BX1551)),MIN(1,MAX(0,($BX1551-2019+1)/($BX1551-$BW1551+1))),"")</f>
        <v>0.0</v>
      </c>
      <c r="R1551">
        <f>IF(AND(ISNUMBER($BW1551),ISNUMBER($BX1551)),MIN(1,MAX(0,($BX1551-2016+1)/($BX1551-$BW1551+1))),"")</f>
        <v>0.3333333333333333</v>
      </c>
      <c r="S1551">
        <f>IF($L1551&lt;&gt;"",IF($L1551&gt;=2015.5,1,0),"")</f>
        <v>0.0</v>
      </c>
      <c r="T1551">
        <f>IF($L1551&lt;&gt;"",IF($L1551&gt;=2016,1,0),"")</f>
        <v>0.0</v>
      </c>
      <c r="U1551">
        <f>IF(ISNUMBER($BX1551),IF($BX1551&gt;=2016,1,0),"")</f>
        <v>1.0</v>
      </c>
      <c r="V1551">
        <f>IF(ISNUMBER($BW1551),IF($BW1551&gt;=2016,1,0),"")</f>
        <v>0.0</v>
      </c>
      <c r="W1551" t="str">
        <f>IF(AND(ISNUMBER($BW1551),ISNUMBER($BX1551)),IF($BW1551&gt;=2016,"post-only",IF($BX1551&lt;2016,"pre-only","mixed")),"")</f>
        <v>mixed</v>
      </c>
      <c r="X1551">
        <f>IF(AND(ISNUMBER($BW1551),ISNUMBER($BX1551)),MIN(1,MAX(0,($BX1551-2017+1)/($BX1551-$BW1551+1))),"")</f>
        <v>0.0</v>
      </c>
      <c r="Y1551">
        <f>IF(AND(ISNUMBER($BW1551),ISNUMBER($BX1551)),MIN(1,MAX(0,($BX1551-2018+1)/($BX1551-$BW1551+1))),"")</f>
        <v>0.0</v>
      </c>
      <c r="Z1551">
        <f>IF(AND(ISNUMBER($BW1551),ISNUMBER($BX1551)),MIN(1,MAX(0,($BX1551-2019+1)/($BX1551-$BW1551+1))),"")</f>
        <v>0.0</v>
      </c>
      <c r="AA1551">
        <f>IF(ISNUMBER($BX1551),IF($BX1551&gt;=2017,1,0),"")</f>
        <v>0.0</v>
      </c>
      <c r="AB1551">
        <f>IF(ISNUMBER($BX1551),IF($BX1551&gt;=2018,1,0),"")</f>
        <v>0.0</v>
      </c>
      <c r="AC1551">
        <f>IF(ISNUMBER($BX1551),IF($BX1551&gt;=2019,1,0),"")</f>
        <v>0.0</v>
      </c>
      <c r="AD1551">
        <f>IF($L1551&lt;&gt;"",IF($L1551&gt;2013,1,0),"")</f>
        <v>1.0</v>
      </c>
      <c r="AE1551">
        <f>IF($L1551&lt;&gt;"",1+IF($L1551&gt;2011,1,0)+IF($L1551&gt;2014,1,0),"")</f>
        <v>3.0</v>
      </c>
      <c r="AF1551" t="inlineStr">
        <is>
          <t>loan (interest rate)</t>
        </is>
      </c>
      <c r="AG1551" t="inlineStr">
        <is>
          <t>disclosure</t>
        </is>
      </c>
      <c r="AH1551" t="inlineStr">
        <is>
          <t>sensitive</t>
        </is>
      </c>
      <c r="AI1551" t="inlineStr">
        <is>
          <t>without ETS/CT</t>
        </is>
      </c>
      <c r="AJ1551" t="inlineStr">
        <is>
          <t>without ETS/CT</t>
        </is>
      </c>
      <c r="AK1551" t="str">
        <f>IF(AND($CF1551&lt;&gt;"",IFERROR(INDEX(subsample_country_map!$B:$B,MATCH($CF1551,subsample_country_map!$A:$A,0)),"")&lt;&gt;""),INDEX(subsample_country_map!$B:$B,MATCH($CF1551,subsample_country_map!$A:$A,0)),INDEX(lookup!$AA:$AA,MATCH($A1551,lookup!$A:$A,0)))</f>
        <v>3_AsiaPac</v>
      </c>
      <c r="AL1551" t="str">
        <f>IF(AND($CF1551&lt;&gt;"",IFERROR(INDEX(subsample_country_map!$C:$C,MATCH($CF1551,subsample_country_map!$A:$A,0)),"")&lt;&gt;""),INDEX(subsample_country_map!$C:$C,MATCH($CF1551,subsample_country_map!$A:$A,0)),INDEX(lookup!$AB:$AB,MATCH($A1551,lookup!$A:$A,0)))</f>
        <v>2_developing</v>
      </c>
      <c r="AM1551" t="str">
        <f>IF(AND($CF1551&lt;&gt;"",IFERROR(INDEX(subsample_country_map!$D:$D,MATCH($CF1551,subsample_country_map!$A:$A,0)),"")&lt;&gt;""),INDEX(subsample_country_map!$D:$D,MATCH($CF1551,subsample_country_map!$A:$A,0)),INDEX(lookup!$AC:$AC,MATCH($A1551,lookup!$A:$A,0)))</f>
        <v>2_non_western</v>
      </c>
      <c r="AN1551" t="str">
        <f>IF(AND($CF1551&lt;&gt;"",IFERROR(INDEX(subsample_country_map!$E:$E,MATCH($CF1551,subsample_country_map!$A:$A,0)),"")&lt;&gt;""),INDEX(subsample_country_map!$E:$E,MATCH($CF1551,subsample_country_map!$A:$A,0)),INDEX(lookup!$AD:$AD,MATCH($A1551,lookup!$A:$A,0)))</f>
        <v>2_civil law</v>
      </c>
      <c r="AO1551" t="str">
        <f>INDEX(lookup!$Y:$Y,MATCH($A1551,lookup!$A:$A,0))</f>
        <v>0_published</v>
      </c>
      <c r="AP1551" t="str">
        <f>INDEX(lookup!$Z:$Z,MATCH($A1551,lookup!$A:$A,0))</f>
        <v>1_VHB high</v>
      </c>
      <c r="AQ1551" t="str">
        <f>INDEX(lookup!$W:$W,MATCH($A1551,lookup!$A:$A,0))</f>
        <v>2_sust</v>
      </c>
      <c r="AS1551" t="inlineStr">
        <is>
          <t>staging</t>
        </is>
      </c>
      <c r="AT1551" t="inlineStr">
        <is>
          <t>good-CER</t>
        </is>
      </c>
      <c r="AU1551" t="inlineStr">
        <is>
          <t>cost</t>
        </is>
      </c>
      <c r="AV1551" t="inlineStr">
        <is>
          <t>-0.0021</t>
        </is>
      </c>
      <c r="AX1551" t="inlineStr">
        <is>
          <t>-2.60</t>
        </is>
      </c>
      <c r="BA1551" t="n">
        <v>842</v>
      </c>
      <c r="BB1551" t="inlineStr">
        <is>
          <t>0</t>
        </is>
      </c>
      <c r="BC1551" t="inlineStr">
        <is>
          <t>FE</t>
        </is>
      </c>
      <c r="BD1551" t="inlineStr">
        <is>
          <t>not stated</t>
        </is>
      </c>
      <c r="BE1551" t="inlineStr">
        <is>
          <t>none</t>
        </is>
      </c>
      <c r="BI1551" t="inlineStr">
        <is>
          <t>Table 5</t>
        </is>
      </c>
      <c r="BJ1551" t="inlineStr">
        <is>
          <t>column (4)</t>
        </is>
      </c>
      <c r="BK1551" t="inlineStr">
        <is>
          <t>274</t>
        </is>
      </c>
      <c r="BL1551" t="inlineStr">
        <is>
          <t>A_EID -0.0021*** (-2.60)</t>
        </is>
      </c>
      <c r="BM1551" t="inlineStr">
        <is>
          <t>A_EID</t>
        </is>
      </c>
      <c r="BN1551" t="inlineStr">
        <is>
          <t>Debt-Fcosts</t>
        </is>
      </c>
      <c r="BO1551" t="inlineStr">
        <is>
          <t>rescreen</t>
        </is>
      </c>
      <c r="BP1551" t="inlineStr">
        <is>
          <t>Luo et al (2019)</t>
        </is>
      </c>
      <c r="BQ1551" t="inlineStr">
        <is>
          <t>computed</t>
        </is>
      </c>
      <c r="BT1551" t="n">
        <v>0</v>
      </c>
      <c r="BU1551" t="inlineStr">
        <is>
          <t>staging_Luo_et_al_2019.csv</t>
        </is>
      </c>
      <c r="BW1551" t="n">
        <v>2014</v>
      </c>
      <c r="BX1551" t="n">
        <v>2016</v>
      </c>
      <c r="BY1551" t="inlineStr">
        <is>
          <t>China</t>
        </is>
      </c>
      <c r="BZ1551" t="n">
        <v>2015</v>
      </c>
      <c r="CA1551" t="n">
        <v>0.3333333333333333</v>
      </c>
      <c r="CB1551" t="n">
        <v>0</v>
      </c>
      <c r="CC1551" t="n">
        <v>1</v>
      </c>
      <c r="CD1551" t="n">
        <v>-0.08948245339886106</v>
      </c>
      <c r="CE1551" t="n">
        <v>1</v>
      </c>
    </row>
    <row r="1552">
      <c r="A1552" t="inlineStr">
        <is>
          <t>Ma et al (2022)</t>
        </is>
      </c>
      <c r="B1552" t="n">
        <v>2857</v>
      </c>
      <c r="C1552" t="n">
        <v>-0.06303735759370294</v>
      </c>
      <c r="D1552" t="n">
        <v>5126</v>
      </c>
      <c r="E1552">
        <f>IF(ISNUMBER($BA1552),$BA1552,IF(AND(ISNUMBER($D1552),ISNUMBER($BW1552),ISNUMBER($BX1552)),$D1552*($BX1552-$BW1552+1),""))</f>
        <v>5126.0</v>
      </c>
      <c r="H1552" t="inlineStr">
        <is>
          <t>partial</t>
        </is>
      </c>
      <c r="I1552" t="inlineStr">
        <is>
          <t>Regression Cofficient and Standard Error  available</t>
        </is>
      </c>
      <c r="J1552">
        <f>IF($BW1552&lt;&gt;"",$BW1552,"")</f>
        <v>2008.0</v>
      </c>
      <c r="K1552">
        <f>IF($BX1552&lt;&gt;"",$BX1552,"")</f>
        <v>2020.0</v>
      </c>
      <c r="L1552">
        <f>IF(AND(ISNUMBER($BW1552),ISNUMBER($BX1552)),($BW1552+$BX1552)/2,"")</f>
        <v>2014.0</v>
      </c>
      <c r="M1552">
        <f>IF($L1552&lt;&gt;"",$L1552,"")</f>
        <v>2014.0</v>
      </c>
      <c r="N1552">
        <f>IF(AND(ISNUMBER($BW1552),ISNUMBER($BX1552)),MIN(1,MAX(0,($BX1552-2016+1)/($BX1552-$BW1552+1))),"")</f>
        <v>0.3846153846153846</v>
      </c>
      <c r="O1552">
        <f>IF(AND(ISNUMBER($BW1552),ISNUMBER($BX1552)),MIN(1,MAX(0,($BX1552-2017+1)/($BX1552-$BW1552+1))),"")</f>
        <v>0.3076923076923077</v>
      </c>
      <c r="P1552">
        <f>IF(AND(ISNUMBER($BW1552),ISNUMBER($BX1552)),MIN(1,MAX(0,($BX1552-2018+1)/($BX1552-$BW1552+1))),"")</f>
        <v>0.2307692307692308</v>
      </c>
      <c r="Q1552">
        <f>IF(AND(ISNUMBER($BW1552),ISNUMBER($BX1552)),MIN(1,MAX(0,($BX1552-2019+1)/($BX1552-$BW1552+1))),"")</f>
        <v>0.1538461538461539</v>
      </c>
      <c r="R1552">
        <f>IF(AND(ISNUMBER($BW1552),ISNUMBER($BX1552)),MIN(1,MAX(0,($BX1552-2016+1)/($BX1552-$BW1552+1))),"")</f>
        <v>0.3846153846153846</v>
      </c>
      <c r="S1552">
        <f>IF($L1552&lt;&gt;"",IF($L1552&gt;=2015.5,1,0),"")</f>
        <v>0.0</v>
      </c>
      <c r="T1552">
        <f>IF($L1552&lt;&gt;"",IF($L1552&gt;=2016,1,0),"")</f>
        <v>0.0</v>
      </c>
      <c r="U1552">
        <f>IF(ISNUMBER($BX1552),IF($BX1552&gt;=2016,1,0),"")</f>
        <v>1.0</v>
      </c>
      <c r="V1552">
        <f>IF(ISNUMBER($BW1552),IF($BW1552&gt;=2016,1,0),"")</f>
        <v>0.0</v>
      </c>
      <c r="W1552" t="str">
        <f>IF(AND(ISNUMBER($BW1552),ISNUMBER($BX1552)),IF($BW1552&gt;=2016,"post-only",IF($BX1552&lt;2016,"pre-only","mixed")),"")</f>
        <v>mixed</v>
      </c>
      <c r="X1552">
        <f>IF(AND(ISNUMBER($BW1552),ISNUMBER($BX1552)),MIN(1,MAX(0,($BX1552-2017+1)/($BX1552-$BW1552+1))),"")</f>
        <v>0.3076923076923077</v>
      </c>
      <c r="Y1552">
        <f>IF(AND(ISNUMBER($BW1552),ISNUMBER($BX1552)),MIN(1,MAX(0,($BX1552-2018+1)/($BX1552-$BW1552+1))),"")</f>
        <v>0.2307692307692308</v>
      </c>
      <c r="Z1552">
        <f>IF(AND(ISNUMBER($BW1552),ISNUMBER($BX1552)),MIN(1,MAX(0,($BX1552-2019+1)/($BX1552-$BW1552+1))),"")</f>
        <v>0.1538461538461539</v>
      </c>
      <c r="AA1552">
        <f>IF(ISNUMBER($BX1552),IF($BX1552&gt;=2017,1,0),"")</f>
        <v>1.0</v>
      </c>
      <c r="AB1552">
        <f>IF(ISNUMBER($BX1552),IF($BX1552&gt;=2018,1,0),"")</f>
        <v>1.0</v>
      </c>
      <c r="AC1552">
        <f>IF(ISNUMBER($BX1552),IF($BX1552&gt;=2019,1,0),"")</f>
        <v>1.0</v>
      </c>
      <c r="AD1552">
        <f>IF($L1552&lt;&gt;"",IF($L1552&gt;2013,1,0),"")</f>
        <v>1.0</v>
      </c>
      <c r="AE1552">
        <f>IF($L1552&lt;&gt;"",1+IF($L1552&gt;2011,1,0)+IF($L1552&gt;2014,1,0),"")</f>
        <v>2.0</v>
      </c>
      <c r="AF1552" t="inlineStr">
        <is>
          <t>bond (yield)</t>
        </is>
      </c>
      <c r="AG1552" t="inlineStr">
        <is>
          <t>performance</t>
        </is>
      </c>
      <c r="AH1552" t="inlineStr">
        <is>
          <t>sensitive</t>
        </is>
      </c>
      <c r="AI1552" t="inlineStr">
        <is>
          <t>without ETS/CT</t>
        </is>
      </c>
      <c r="AJ1552" t="inlineStr">
        <is>
          <t>without ETS/CT</t>
        </is>
      </c>
      <c r="AK1552" t="str">
        <f>IF(AND($CF1552&lt;&gt;"",IFERROR(INDEX(subsample_country_map!$B:$B,MATCH($CF1552,subsample_country_map!$A:$A,0)),"")&lt;&gt;""),INDEX(subsample_country_map!$B:$B,MATCH($CF1552,subsample_country_map!$A:$A,0)),INDEX(lookup!$AA:$AA,MATCH($A1552,lookup!$A:$A,0)))</f>
        <v>3_AsiaPac</v>
      </c>
      <c r="AL1552" t="str">
        <f>IF(AND($CF1552&lt;&gt;"",IFERROR(INDEX(subsample_country_map!$C:$C,MATCH($CF1552,subsample_country_map!$A:$A,0)),"")&lt;&gt;""),INDEX(subsample_country_map!$C:$C,MATCH($CF1552,subsample_country_map!$A:$A,0)),INDEX(lookup!$AB:$AB,MATCH($A1552,lookup!$A:$A,0)))</f>
        <v>2_developing</v>
      </c>
      <c r="AM1552" t="str">
        <f>IF(AND($CF1552&lt;&gt;"",IFERROR(INDEX(subsample_country_map!$D:$D,MATCH($CF1552,subsample_country_map!$A:$A,0)),"")&lt;&gt;""),INDEX(subsample_country_map!$D:$D,MATCH($CF1552,subsample_country_map!$A:$A,0)),INDEX(lookup!$AC:$AC,MATCH($A1552,lookup!$A:$A,0)))</f>
        <v>2_non_western</v>
      </c>
      <c r="AN1552" t="str">
        <f>IF(AND($CF1552&lt;&gt;"",IFERROR(INDEX(subsample_country_map!$E:$E,MATCH($CF1552,subsample_country_map!$A:$A,0)),"")&lt;&gt;""),INDEX(subsample_country_map!$E:$E,MATCH($CF1552,subsample_country_map!$A:$A,0)),INDEX(lookup!$AD:$AD,MATCH($A1552,lookup!$A:$A,0)))</f>
        <v>2_civil law</v>
      </c>
      <c r="AO1552" t="str">
        <f>INDEX(lookup!$Y:$Y,MATCH($A1552,lookup!$A:$A,0))</f>
        <v>0_published</v>
      </c>
      <c r="AP1552" t="str">
        <f>INDEX(lookup!$Z:$Z,MATCH($A1552,lookup!$A:$A,0))</f>
        <v>1_VHB high</v>
      </c>
      <c r="AQ1552" t="str">
        <f>INDEX(lookup!$W:$W,MATCH($A1552,lookup!$A:$A,0))</f>
        <v>1_fin/acc/econ</v>
      </c>
      <c r="AS1552" t="inlineStr">
        <is>
          <t>staging</t>
        </is>
      </c>
      <c r="AT1552" t="inlineStr">
        <is>
          <t>bad-CER</t>
        </is>
      </c>
      <c r="AU1552" t="inlineStr">
        <is>
          <t>cost</t>
        </is>
      </c>
      <c r="AV1552" t="inlineStr">
        <is>
          <t>0.407</t>
        </is>
      </c>
      <c r="AW1552" t="inlineStr">
        <is>
          <t>0.090</t>
        </is>
      </c>
      <c r="BA1552" t="n">
        <v>5126</v>
      </c>
      <c r="BB1552" t="inlineStr">
        <is>
          <t>0</t>
        </is>
      </c>
      <c r="BC1552" t="inlineStr">
        <is>
          <t>OLS</t>
        </is>
      </c>
      <c r="BD1552" t="inlineStr">
        <is>
          <t>other:cluster standard error on time</t>
        </is>
      </c>
      <c r="BE1552" t="inlineStr">
        <is>
          <t>none</t>
        </is>
      </c>
      <c r="BI1552" t="inlineStr">
        <is>
          <t>Table 3</t>
        </is>
      </c>
      <c r="BJ1552" t="inlineStr">
        <is>
          <t>Column 1 (firm characteristics)</t>
        </is>
      </c>
      <c r="BK1552" t="inlineStr">
        <is>
          <t>490</t>
        </is>
      </c>
      <c r="BL1552" t="inlineStr">
        <is>
          <t>Penalty 0.407*** (0.090)</t>
        </is>
      </c>
      <c r="BM1552" t="inlineStr">
        <is>
          <t>Penalty</t>
        </is>
      </c>
      <c r="BN1552" t="inlineStr">
        <is>
          <t>Spread</t>
        </is>
      </c>
      <c r="BO1552" t="inlineStr">
        <is>
          <t>update</t>
        </is>
      </c>
      <c r="BP1552" t="inlineStr">
        <is>
          <t>Ma et al (2022)</t>
        </is>
      </c>
      <c r="BQ1552" t="inlineStr">
        <is>
          <t>computed</t>
        </is>
      </c>
      <c r="BT1552" t="n">
        <v>0</v>
      </c>
      <c r="BU1552" t="inlineStr">
        <is>
          <t>staging_Ma_et_al_2022.csv</t>
        </is>
      </c>
      <c r="BW1552" t="n">
        <v>2008</v>
      </c>
      <c r="BX1552" t="n">
        <v>2020</v>
      </c>
      <c r="BY1552" t="inlineStr">
        <is>
          <t>China</t>
        </is>
      </c>
      <c r="BZ1552" t="n">
        <v>2014</v>
      </c>
      <c r="CA1552" t="n">
        <v>0.3846153846153846</v>
      </c>
      <c r="CB1552" t="n">
        <v>0</v>
      </c>
      <c r="CC1552" t="n">
        <v>1</v>
      </c>
      <c r="CD1552" t="n">
        <v>-0.06312105459723502</v>
      </c>
      <c r="CE1552" t="n">
        <v>1</v>
      </c>
    </row>
    <row r="1553">
      <c r="A1553" t="inlineStr">
        <is>
          <t>Ma et al (2022)</t>
        </is>
      </c>
      <c r="B1553" t="n">
        <v>2858</v>
      </c>
      <c r="C1553" t="n">
        <v>-0.06010547227307334</v>
      </c>
      <c r="D1553" t="n">
        <v>5126</v>
      </c>
      <c r="E1553">
        <f>IF(ISNUMBER($BA1553),$BA1553,IF(AND(ISNUMBER($D1553),ISNUMBER($BW1553),ISNUMBER($BX1553)),$D1553*($BX1553-$BW1553+1),""))</f>
        <v>5126.0</v>
      </c>
      <c r="H1553" t="inlineStr">
        <is>
          <t>partial</t>
        </is>
      </c>
      <c r="I1553" t="inlineStr">
        <is>
          <t>Regression Cofficient and Standard Error  available</t>
        </is>
      </c>
      <c r="J1553">
        <f>IF($BW1553&lt;&gt;"",$BW1553,"")</f>
        <v>2008.0</v>
      </c>
      <c r="K1553">
        <f>IF($BX1553&lt;&gt;"",$BX1553,"")</f>
        <v>2020.0</v>
      </c>
      <c r="L1553">
        <f>IF(AND(ISNUMBER($BW1553),ISNUMBER($BX1553)),($BW1553+$BX1553)/2,"")</f>
        <v>2014.0</v>
      </c>
      <c r="M1553">
        <f>IF($L1553&lt;&gt;"",$L1553,"")</f>
        <v>2014.0</v>
      </c>
      <c r="N1553">
        <f>IF(AND(ISNUMBER($BW1553),ISNUMBER($BX1553)),MIN(1,MAX(0,($BX1553-2016+1)/($BX1553-$BW1553+1))),"")</f>
        <v>0.3846153846153846</v>
      </c>
      <c r="O1553">
        <f>IF(AND(ISNUMBER($BW1553),ISNUMBER($BX1553)),MIN(1,MAX(0,($BX1553-2017+1)/($BX1553-$BW1553+1))),"")</f>
        <v>0.3076923076923077</v>
      </c>
      <c r="P1553">
        <f>IF(AND(ISNUMBER($BW1553),ISNUMBER($BX1553)),MIN(1,MAX(0,($BX1553-2018+1)/($BX1553-$BW1553+1))),"")</f>
        <v>0.2307692307692308</v>
      </c>
      <c r="Q1553">
        <f>IF(AND(ISNUMBER($BW1553),ISNUMBER($BX1553)),MIN(1,MAX(0,($BX1553-2019+1)/($BX1553-$BW1553+1))),"")</f>
        <v>0.1538461538461539</v>
      </c>
      <c r="R1553">
        <f>IF(AND(ISNUMBER($BW1553),ISNUMBER($BX1553)),MIN(1,MAX(0,($BX1553-2016+1)/($BX1553-$BW1553+1))),"")</f>
        <v>0.3846153846153846</v>
      </c>
      <c r="S1553">
        <f>IF($L1553&lt;&gt;"",IF($L1553&gt;=2015.5,1,0),"")</f>
        <v>0.0</v>
      </c>
      <c r="T1553">
        <f>IF($L1553&lt;&gt;"",IF($L1553&gt;=2016,1,0),"")</f>
        <v>0.0</v>
      </c>
      <c r="U1553">
        <f>IF(ISNUMBER($BX1553),IF($BX1553&gt;=2016,1,0),"")</f>
        <v>1.0</v>
      </c>
      <c r="V1553">
        <f>IF(ISNUMBER($BW1553),IF($BW1553&gt;=2016,1,0),"")</f>
        <v>0.0</v>
      </c>
      <c r="W1553" t="str">
        <f>IF(AND(ISNUMBER($BW1553),ISNUMBER($BX1553)),IF($BW1553&gt;=2016,"post-only",IF($BX1553&lt;2016,"pre-only","mixed")),"")</f>
        <v>mixed</v>
      </c>
      <c r="X1553">
        <f>IF(AND(ISNUMBER($BW1553),ISNUMBER($BX1553)),MIN(1,MAX(0,($BX1553-2017+1)/($BX1553-$BW1553+1))),"")</f>
        <v>0.3076923076923077</v>
      </c>
      <c r="Y1553">
        <f>IF(AND(ISNUMBER($BW1553),ISNUMBER($BX1553)),MIN(1,MAX(0,($BX1553-2018+1)/($BX1553-$BW1553+1))),"")</f>
        <v>0.2307692307692308</v>
      </c>
      <c r="Z1553">
        <f>IF(AND(ISNUMBER($BW1553),ISNUMBER($BX1553)),MIN(1,MAX(0,($BX1553-2019+1)/($BX1553-$BW1553+1))),"")</f>
        <v>0.1538461538461539</v>
      </c>
      <c r="AA1553">
        <f>IF(ISNUMBER($BX1553),IF($BX1553&gt;=2017,1,0),"")</f>
        <v>1.0</v>
      </c>
      <c r="AB1553">
        <f>IF(ISNUMBER($BX1553),IF($BX1553&gt;=2018,1,0),"")</f>
        <v>1.0</v>
      </c>
      <c r="AC1553">
        <f>IF(ISNUMBER($BX1553),IF($BX1553&gt;=2019,1,0),"")</f>
        <v>1.0</v>
      </c>
      <c r="AD1553">
        <f>IF($L1553&lt;&gt;"",IF($L1553&gt;2013,1,0),"")</f>
        <v>1.0</v>
      </c>
      <c r="AE1553">
        <f>IF($L1553&lt;&gt;"",1+IF($L1553&gt;2011,1,0)+IF($L1553&gt;2014,1,0),"")</f>
        <v>2.0</v>
      </c>
      <c r="AF1553" t="inlineStr">
        <is>
          <t>bond (yield)</t>
        </is>
      </c>
      <c r="AG1553" t="inlineStr">
        <is>
          <t>performance</t>
        </is>
      </c>
      <c r="AH1553" t="inlineStr">
        <is>
          <t>sensitive</t>
        </is>
      </c>
      <c r="AI1553" t="inlineStr">
        <is>
          <t>without ETS/CT</t>
        </is>
      </c>
      <c r="AJ1553" t="inlineStr">
        <is>
          <t>without ETS/CT</t>
        </is>
      </c>
      <c r="AK1553" t="str">
        <f>IF(AND($CF1553&lt;&gt;"",IFERROR(INDEX(subsample_country_map!$B:$B,MATCH($CF1553,subsample_country_map!$A:$A,0)),"")&lt;&gt;""),INDEX(subsample_country_map!$B:$B,MATCH($CF1553,subsample_country_map!$A:$A,0)),INDEX(lookup!$AA:$AA,MATCH($A1553,lookup!$A:$A,0)))</f>
        <v>3_AsiaPac</v>
      </c>
      <c r="AL1553" t="str">
        <f>IF(AND($CF1553&lt;&gt;"",IFERROR(INDEX(subsample_country_map!$C:$C,MATCH($CF1553,subsample_country_map!$A:$A,0)),"")&lt;&gt;""),INDEX(subsample_country_map!$C:$C,MATCH($CF1553,subsample_country_map!$A:$A,0)),INDEX(lookup!$AB:$AB,MATCH($A1553,lookup!$A:$A,0)))</f>
        <v>2_developing</v>
      </c>
      <c r="AM1553" t="str">
        <f>IF(AND($CF1553&lt;&gt;"",IFERROR(INDEX(subsample_country_map!$D:$D,MATCH($CF1553,subsample_country_map!$A:$A,0)),"")&lt;&gt;""),INDEX(subsample_country_map!$D:$D,MATCH($CF1553,subsample_country_map!$A:$A,0)),INDEX(lookup!$AC:$AC,MATCH($A1553,lookup!$A:$A,0)))</f>
        <v>2_non_western</v>
      </c>
      <c r="AN1553" t="str">
        <f>IF(AND($CF1553&lt;&gt;"",IFERROR(INDEX(subsample_country_map!$E:$E,MATCH($CF1553,subsample_country_map!$A:$A,0)),"")&lt;&gt;""),INDEX(subsample_country_map!$E:$E,MATCH($CF1553,subsample_country_map!$A:$A,0)),INDEX(lookup!$AD:$AD,MATCH($A1553,lookup!$A:$A,0)))</f>
        <v>2_civil law</v>
      </c>
      <c r="AO1553" t="str">
        <f>INDEX(lookup!$Y:$Y,MATCH($A1553,lookup!$A:$A,0))</f>
        <v>0_published</v>
      </c>
      <c r="AP1553" t="str">
        <f>INDEX(lookup!$Z:$Z,MATCH($A1553,lookup!$A:$A,0))</f>
        <v>1_VHB high</v>
      </c>
      <c r="AQ1553" t="str">
        <f>INDEX(lookup!$W:$W,MATCH($A1553,lookup!$A:$A,0))</f>
        <v>1_fin/acc/econ</v>
      </c>
      <c r="AS1553" t="inlineStr">
        <is>
          <t>staging</t>
        </is>
      </c>
      <c r="AT1553" t="inlineStr">
        <is>
          <t>bad-CER</t>
        </is>
      </c>
      <c r="AU1553" t="inlineStr">
        <is>
          <t>cost</t>
        </is>
      </c>
      <c r="AV1553" t="inlineStr">
        <is>
          <t>0.388</t>
        </is>
      </c>
      <c r="AW1553" t="inlineStr">
        <is>
          <t>0.090</t>
        </is>
      </c>
      <c r="BA1553" t="n">
        <v>5126</v>
      </c>
      <c r="BB1553" t="inlineStr">
        <is>
          <t>0</t>
        </is>
      </c>
      <c r="BC1553" t="inlineStr">
        <is>
          <t>OLS</t>
        </is>
      </c>
      <c r="BD1553" t="inlineStr">
        <is>
          <t>other:cluster standard error on time</t>
        </is>
      </c>
      <c r="BE1553" t="inlineStr">
        <is>
          <t>none</t>
        </is>
      </c>
      <c r="BI1553" t="inlineStr">
        <is>
          <t>Table 3</t>
        </is>
      </c>
      <c r="BJ1553" t="inlineStr">
        <is>
          <t>Column 2 (bond characteristics)</t>
        </is>
      </c>
      <c r="BK1553" t="inlineStr">
        <is>
          <t>490</t>
        </is>
      </c>
      <c r="BL1553" t="inlineStr">
        <is>
          <t>Penalty 0.388*** (0.090)</t>
        </is>
      </c>
      <c r="BM1553" t="inlineStr">
        <is>
          <t>Penalty</t>
        </is>
      </c>
      <c r="BN1553" t="inlineStr">
        <is>
          <t>Spread</t>
        </is>
      </c>
      <c r="BO1553" t="inlineStr">
        <is>
          <t>update</t>
        </is>
      </c>
      <c r="BP1553" t="inlineStr">
        <is>
          <t>Ma et al (2022)</t>
        </is>
      </c>
      <c r="BQ1553" t="inlineStr">
        <is>
          <t>computed</t>
        </is>
      </c>
      <c r="BT1553" t="n">
        <v>0</v>
      </c>
      <c r="BU1553" t="inlineStr">
        <is>
          <t>staging_Ma_et_al_2022.csv</t>
        </is>
      </c>
      <c r="BW1553" t="n">
        <v>2008</v>
      </c>
      <c r="BX1553" t="n">
        <v>2020</v>
      </c>
      <c r="BY1553" t="inlineStr">
        <is>
          <t>China</t>
        </is>
      </c>
      <c r="BZ1553" t="n">
        <v>2014</v>
      </c>
      <c r="CA1553" t="n">
        <v>0.3846153846153846</v>
      </c>
      <c r="CB1553" t="n">
        <v>0</v>
      </c>
      <c r="CC1553" t="n">
        <v>1</v>
      </c>
      <c r="CD1553" t="n">
        <v>-0.06017800993884286</v>
      </c>
      <c r="CE1553" t="n">
        <v>1</v>
      </c>
    </row>
    <row r="1554">
      <c r="A1554" t="inlineStr">
        <is>
          <t>Ma et al (2022)</t>
        </is>
      </c>
      <c r="B1554" t="n">
        <v>2859</v>
      </c>
      <c r="C1554" t="n">
        <v>-0.05710584529236343</v>
      </c>
      <c r="D1554" t="n">
        <v>5126</v>
      </c>
      <c r="E1554">
        <f>IF(ISNUMBER($BA1554),$BA1554,IF(AND(ISNUMBER($D1554),ISNUMBER($BW1554),ISNUMBER($BX1554)),$D1554*($BX1554-$BW1554+1),""))</f>
        <v>5126.0</v>
      </c>
      <c r="H1554" t="inlineStr">
        <is>
          <t>partial</t>
        </is>
      </c>
      <c r="I1554" t="inlineStr">
        <is>
          <t>Regression Cofficient and Standard Error  available</t>
        </is>
      </c>
      <c r="J1554">
        <f>IF($BW1554&lt;&gt;"",$BW1554,"")</f>
        <v>2008.0</v>
      </c>
      <c r="K1554">
        <f>IF($BX1554&lt;&gt;"",$BX1554,"")</f>
        <v>2020.0</v>
      </c>
      <c r="L1554">
        <f>IF(AND(ISNUMBER($BW1554),ISNUMBER($BX1554)),($BW1554+$BX1554)/2,"")</f>
        <v>2014.0</v>
      </c>
      <c r="M1554">
        <f>IF($L1554&lt;&gt;"",$L1554,"")</f>
        <v>2014.0</v>
      </c>
      <c r="N1554">
        <f>IF(AND(ISNUMBER($BW1554),ISNUMBER($BX1554)),MIN(1,MAX(0,($BX1554-2016+1)/($BX1554-$BW1554+1))),"")</f>
        <v>0.3846153846153846</v>
      </c>
      <c r="O1554">
        <f>IF(AND(ISNUMBER($BW1554),ISNUMBER($BX1554)),MIN(1,MAX(0,($BX1554-2017+1)/($BX1554-$BW1554+1))),"")</f>
        <v>0.3076923076923077</v>
      </c>
      <c r="P1554">
        <f>IF(AND(ISNUMBER($BW1554),ISNUMBER($BX1554)),MIN(1,MAX(0,($BX1554-2018+1)/($BX1554-$BW1554+1))),"")</f>
        <v>0.2307692307692308</v>
      </c>
      <c r="Q1554">
        <f>IF(AND(ISNUMBER($BW1554),ISNUMBER($BX1554)),MIN(1,MAX(0,($BX1554-2019+1)/($BX1554-$BW1554+1))),"")</f>
        <v>0.1538461538461539</v>
      </c>
      <c r="R1554">
        <f>IF(AND(ISNUMBER($BW1554),ISNUMBER($BX1554)),MIN(1,MAX(0,($BX1554-2016+1)/($BX1554-$BW1554+1))),"")</f>
        <v>0.3846153846153846</v>
      </c>
      <c r="S1554">
        <f>IF($L1554&lt;&gt;"",IF($L1554&gt;=2015.5,1,0),"")</f>
        <v>0.0</v>
      </c>
      <c r="T1554">
        <f>IF($L1554&lt;&gt;"",IF($L1554&gt;=2016,1,0),"")</f>
        <v>0.0</v>
      </c>
      <c r="U1554">
        <f>IF(ISNUMBER($BX1554),IF($BX1554&gt;=2016,1,0),"")</f>
        <v>1.0</v>
      </c>
      <c r="V1554">
        <f>IF(ISNUMBER($BW1554),IF($BW1554&gt;=2016,1,0),"")</f>
        <v>0.0</v>
      </c>
      <c r="W1554" t="str">
        <f>IF(AND(ISNUMBER($BW1554),ISNUMBER($BX1554)),IF($BW1554&gt;=2016,"post-only",IF($BX1554&lt;2016,"pre-only","mixed")),"")</f>
        <v>mixed</v>
      </c>
      <c r="X1554">
        <f>IF(AND(ISNUMBER($BW1554),ISNUMBER($BX1554)),MIN(1,MAX(0,($BX1554-2017+1)/($BX1554-$BW1554+1))),"")</f>
        <v>0.3076923076923077</v>
      </c>
      <c r="Y1554">
        <f>IF(AND(ISNUMBER($BW1554),ISNUMBER($BX1554)),MIN(1,MAX(0,($BX1554-2018+1)/($BX1554-$BW1554+1))),"")</f>
        <v>0.2307692307692308</v>
      </c>
      <c r="Z1554">
        <f>IF(AND(ISNUMBER($BW1554),ISNUMBER($BX1554)),MIN(1,MAX(0,($BX1554-2019+1)/($BX1554-$BW1554+1))),"")</f>
        <v>0.1538461538461539</v>
      </c>
      <c r="AA1554">
        <f>IF(ISNUMBER($BX1554),IF($BX1554&gt;=2017,1,0),"")</f>
        <v>1.0</v>
      </c>
      <c r="AB1554">
        <f>IF(ISNUMBER($BX1554),IF($BX1554&gt;=2018,1,0),"")</f>
        <v>1.0</v>
      </c>
      <c r="AC1554">
        <f>IF(ISNUMBER($BX1554),IF($BX1554&gt;=2019,1,0),"")</f>
        <v>1.0</v>
      </c>
      <c r="AD1554">
        <f>IF($L1554&lt;&gt;"",IF($L1554&gt;2013,1,0),"")</f>
        <v>1.0</v>
      </c>
      <c r="AE1554">
        <f>IF($L1554&lt;&gt;"",1+IF($L1554&gt;2011,1,0)+IF($L1554&gt;2014,1,0),"")</f>
        <v>2.0</v>
      </c>
      <c r="AF1554" t="inlineStr">
        <is>
          <t>bond (yield)</t>
        </is>
      </c>
      <c r="AG1554" t="inlineStr">
        <is>
          <t>performance</t>
        </is>
      </c>
      <c r="AH1554" t="inlineStr">
        <is>
          <t>sensitive</t>
        </is>
      </c>
      <c r="AI1554" t="inlineStr">
        <is>
          <t>without ETS/CT</t>
        </is>
      </c>
      <c r="AJ1554" t="inlineStr">
        <is>
          <t>without ETS/CT</t>
        </is>
      </c>
      <c r="AK1554" t="str">
        <f>IF(AND($CF1554&lt;&gt;"",IFERROR(INDEX(subsample_country_map!$B:$B,MATCH($CF1554,subsample_country_map!$A:$A,0)),"")&lt;&gt;""),INDEX(subsample_country_map!$B:$B,MATCH($CF1554,subsample_country_map!$A:$A,0)),INDEX(lookup!$AA:$AA,MATCH($A1554,lookup!$A:$A,0)))</f>
        <v>3_AsiaPac</v>
      </c>
      <c r="AL1554" t="str">
        <f>IF(AND($CF1554&lt;&gt;"",IFERROR(INDEX(subsample_country_map!$C:$C,MATCH($CF1554,subsample_country_map!$A:$A,0)),"")&lt;&gt;""),INDEX(subsample_country_map!$C:$C,MATCH($CF1554,subsample_country_map!$A:$A,0)),INDEX(lookup!$AB:$AB,MATCH($A1554,lookup!$A:$A,0)))</f>
        <v>2_developing</v>
      </c>
      <c r="AM1554" t="str">
        <f>IF(AND($CF1554&lt;&gt;"",IFERROR(INDEX(subsample_country_map!$D:$D,MATCH($CF1554,subsample_country_map!$A:$A,0)),"")&lt;&gt;""),INDEX(subsample_country_map!$D:$D,MATCH($CF1554,subsample_country_map!$A:$A,0)),INDEX(lookup!$AC:$AC,MATCH($A1554,lookup!$A:$A,0)))</f>
        <v>2_non_western</v>
      </c>
      <c r="AN1554" t="str">
        <f>IF(AND($CF1554&lt;&gt;"",IFERROR(INDEX(subsample_country_map!$E:$E,MATCH($CF1554,subsample_country_map!$A:$A,0)),"")&lt;&gt;""),INDEX(subsample_country_map!$E:$E,MATCH($CF1554,subsample_country_map!$A:$A,0)),INDEX(lookup!$AD:$AD,MATCH($A1554,lookup!$A:$A,0)))</f>
        <v>2_civil law</v>
      </c>
      <c r="AO1554" t="str">
        <f>INDEX(lookup!$Y:$Y,MATCH($A1554,lookup!$A:$A,0))</f>
        <v>0_published</v>
      </c>
      <c r="AP1554" t="str">
        <f>INDEX(lookup!$Z:$Z,MATCH($A1554,lookup!$A:$A,0))</f>
        <v>1_VHB high</v>
      </c>
      <c r="AQ1554" t="str">
        <f>INDEX(lookup!$W:$W,MATCH($A1554,lookup!$A:$A,0))</f>
        <v>1_fin/acc/econ</v>
      </c>
      <c r="AS1554" t="inlineStr">
        <is>
          <t>staging</t>
        </is>
      </c>
      <c r="AT1554" t="inlineStr">
        <is>
          <t>bad-CER</t>
        </is>
      </c>
      <c r="AU1554" t="inlineStr">
        <is>
          <t>cost</t>
        </is>
      </c>
      <c r="AV1554" t="inlineStr">
        <is>
          <t>0.344</t>
        </is>
      </c>
      <c r="AW1554" t="inlineStr">
        <is>
          <t>0.084</t>
        </is>
      </c>
      <c r="BA1554" t="n">
        <v>5126</v>
      </c>
      <c r="BB1554" t="inlineStr">
        <is>
          <t>0</t>
        </is>
      </c>
      <c r="BC1554" t="inlineStr">
        <is>
          <t>OLS</t>
        </is>
      </c>
      <c r="BD1554" t="inlineStr">
        <is>
          <t>other:cluster standard error on time</t>
        </is>
      </c>
      <c r="BE1554" t="inlineStr">
        <is>
          <t>none</t>
        </is>
      </c>
      <c r="BI1554" t="inlineStr">
        <is>
          <t>Table 3</t>
        </is>
      </c>
      <c r="BJ1554" t="inlineStr">
        <is>
          <t>Column 3 (firm and bond characteristics)</t>
        </is>
      </c>
      <c r="BK1554" t="inlineStr">
        <is>
          <t>490</t>
        </is>
      </c>
      <c r="BL1554" t="inlineStr">
        <is>
          <t>Penalty 0.344*** (0.084)</t>
        </is>
      </c>
      <c r="BM1554" t="inlineStr">
        <is>
          <t>Penalty</t>
        </is>
      </c>
      <c r="BN1554" t="inlineStr">
        <is>
          <t>Spread</t>
        </is>
      </c>
      <c r="BO1554" t="inlineStr">
        <is>
          <t>update</t>
        </is>
      </c>
      <c r="BP1554" t="inlineStr">
        <is>
          <t>Ma et al (2022)</t>
        </is>
      </c>
      <c r="BQ1554" t="inlineStr">
        <is>
          <t>computed</t>
        </is>
      </c>
      <c r="BT1554" t="n">
        <v>0</v>
      </c>
      <c r="BU1554" t="inlineStr">
        <is>
          <t>staging_Ma_et_al_2022.csv</t>
        </is>
      </c>
      <c r="BW1554" t="n">
        <v>2008</v>
      </c>
      <c r="BX1554" t="n">
        <v>2020</v>
      </c>
      <c r="BY1554" t="inlineStr">
        <is>
          <t>China</t>
        </is>
      </c>
      <c r="BZ1554" t="n">
        <v>2014</v>
      </c>
      <c r="CA1554" t="n">
        <v>0.3846153846153846</v>
      </c>
      <c r="CB1554" t="n">
        <v>0</v>
      </c>
      <c r="CC1554" t="n">
        <v>1</v>
      </c>
      <c r="CD1554" t="n">
        <v>-0.05716804256621011</v>
      </c>
      <c r="CE1554" t="n">
        <v>1</v>
      </c>
    </row>
    <row r="1555">
      <c r="A1555" t="inlineStr">
        <is>
          <t>Ma et al (2022)</t>
        </is>
      </c>
      <c r="B1555" t="n">
        <v>2860</v>
      </c>
      <c r="C1555" t="n">
        <v>-0.05335414506898946</v>
      </c>
      <c r="D1555" t="n">
        <v>5126</v>
      </c>
      <c r="E1555">
        <f>IF(ISNUMBER($BA1555),$BA1555,IF(AND(ISNUMBER($D1555),ISNUMBER($BW1555),ISNUMBER($BX1555)),$D1555*($BX1555-$BW1555+1),""))</f>
        <v>5126.0</v>
      </c>
      <c r="H1555" t="inlineStr">
        <is>
          <t>partial</t>
        </is>
      </c>
      <c r="I1555" t="inlineStr">
        <is>
          <t>Regression Cofficient and Standard Error  available</t>
        </is>
      </c>
      <c r="J1555">
        <f>IF($BW1555&lt;&gt;"",$BW1555,"")</f>
        <v>2008.0</v>
      </c>
      <c r="K1555">
        <f>IF($BX1555&lt;&gt;"",$BX1555,"")</f>
        <v>2020.0</v>
      </c>
      <c r="L1555">
        <f>IF(AND(ISNUMBER($BW1555),ISNUMBER($BX1555)),($BW1555+$BX1555)/2,"")</f>
        <v>2014.0</v>
      </c>
      <c r="M1555">
        <f>IF($L1555&lt;&gt;"",$L1555,"")</f>
        <v>2014.0</v>
      </c>
      <c r="N1555">
        <f>IF(AND(ISNUMBER($BW1555),ISNUMBER($BX1555)),MIN(1,MAX(0,($BX1555-2016+1)/($BX1555-$BW1555+1))),"")</f>
        <v>0.3846153846153846</v>
      </c>
      <c r="O1555">
        <f>IF(AND(ISNUMBER($BW1555),ISNUMBER($BX1555)),MIN(1,MAX(0,($BX1555-2017+1)/($BX1555-$BW1555+1))),"")</f>
        <v>0.3076923076923077</v>
      </c>
      <c r="P1555">
        <f>IF(AND(ISNUMBER($BW1555),ISNUMBER($BX1555)),MIN(1,MAX(0,($BX1555-2018+1)/($BX1555-$BW1555+1))),"")</f>
        <v>0.2307692307692308</v>
      </c>
      <c r="Q1555">
        <f>IF(AND(ISNUMBER($BW1555),ISNUMBER($BX1555)),MIN(1,MAX(0,($BX1555-2019+1)/($BX1555-$BW1555+1))),"")</f>
        <v>0.1538461538461539</v>
      </c>
      <c r="R1555">
        <f>IF(AND(ISNUMBER($BW1555),ISNUMBER($BX1555)),MIN(1,MAX(0,($BX1555-2016+1)/($BX1555-$BW1555+1))),"")</f>
        <v>0.3846153846153846</v>
      </c>
      <c r="S1555">
        <f>IF($L1555&lt;&gt;"",IF($L1555&gt;=2015.5,1,0),"")</f>
        <v>0.0</v>
      </c>
      <c r="T1555">
        <f>IF($L1555&lt;&gt;"",IF($L1555&gt;=2016,1,0),"")</f>
        <v>0.0</v>
      </c>
      <c r="U1555">
        <f>IF(ISNUMBER($BX1555),IF($BX1555&gt;=2016,1,0),"")</f>
        <v>1.0</v>
      </c>
      <c r="V1555">
        <f>IF(ISNUMBER($BW1555),IF($BW1555&gt;=2016,1,0),"")</f>
        <v>0.0</v>
      </c>
      <c r="W1555" t="str">
        <f>IF(AND(ISNUMBER($BW1555),ISNUMBER($BX1555)),IF($BW1555&gt;=2016,"post-only",IF($BX1555&lt;2016,"pre-only","mixed")),"")</f>
        <v>mixed</v>
      </c>
      <c r="X1555">
        <f>IF(AND(ISNUMBER($BW1555),ISNUMBER($BX1555)),MIN(1,MAX(0,($BX1555-2017+1)/($BX1555-$BW1555+1))),"")</f>
        <v>0.3076923076923077</v>
      </c>
      <c r="Y1555">
        <f>IF(AND(ISNUMBER($BW1555),ISNUMBER($BX1555)),MIN(1,MAX(0,($BX1555-2018+1)/($BX1555-$BW1555+1))),"")</f>
        <v>0.2307692307692308</v>
      </c>
      <c r="Z1555">
        <f>IF(AND(ISNUMBER($BW1555),ISNUMBER($BX1555)),MIN(1,MAX(0,($BX1555-2019+1)/($BX1555-$BW1555+1))),"")</f>
        <v>0.1538461538461539</v>
      </c>
      <c r="AA1555">
        <f>IF(ISNUMBER($BX1555),IF($BX1555&gt;=2017,1,0),"")</f>
        <v>1.0</v>
      </c>
      <c r="AB1555">
        <f>IF(ISNUMBER($BX1555),IF($BX1555&gt;=2018,1,0),"")</f>
        <v>1.0</v>
      </c>
      <c r="AC1555">
        <f>IF(ISNUMBER($BX1555),IF($BX1555&gt;=2019,1,0),"")</f>
        <v>1.0</v>
      </c>
      <c r="AD1555">
        <f>IF($L1555&lt;&gt;"",IF($L1555&gt;2013,1,0),"")</f>
        <v>1.0</v>
      </c>
      <c r="AE1555">
        <f>IF($L1555&lt;&gt;"",1+IF($L1555&gt;2011,1,0)+IF($L1555&gt;2014,1,0),"")</f>
        <v>2.0</v>
      </c>
      <c r="AF1555" t="inlineStr">
        <is>
          <t>bond (yield)</t>
        </is>
      </c>
      <c r="AG1555" t="inlineStr">
        <is>
          <t>performance</t>
        </is>
      </c>
      <c r="AH1555" t="inlineStr">
        <is>
          <t>sensitive</t>
        </is>
      </c>
      <c r="AI1555" t="inlineStr">
        <is>
          <t>without ETS/CT</t>
        </is>
      </c>
      <c r="AJ1555" t="inlineStr">
        <is>
          <t>without ETS/CT</t>
        </is>
      </c>
      <c r="AK1555" t="str">
        <f>IF(AND($CF1555&lt;&gt;"",IFERROR(INDEX(subsample_country_map!$B:$B,MATCH($CF1555,subsample_country_map!$A:$A,0)),"")&lt;&gt;""),INDEX(subsample_country_map!$B:$B,MATCH($CF1555,subsample_country_map!$A:$A,0)),INDEX(lookup!$AA:$AA,MATCH($A1555,lookup!$A:$A,0)))</f>
        <v>3_AsiaPac</v>
      </c>
      <c r="AL1555" t="str">
        <f>IF(AND($CF1555&lt;&gt;"",IFERROR(INDEX(subsample_country_map!$C:$C,MATCH($CF1555,subsample_country_map!$A:$A,0)),"")&lt;&gt;""),INDEX(subsample_country_map!$C:$C,MATCH($CF1555,subsample_country_map!$A:$A,0)),INDEX(lookup!$AB:$AB,MATCH($A1555,lookup!$A:$A,0)))</f>
        <v>2_developing</v>
      </c>
      <c r="AM1555" t="str">
        <f>IF(AND($CF1555&lt;&gt;"",IFERROR(INDEX(subsample_country_map!$D:$D,MATCH($CF1555,subsample_country_map!$A:$A,0)),"")&lt;&gt;""),INDEX(subsample_country_map!$D:$D,MATCH($CF1555,subsample_country_map!$A:$A,0)),INDEX(lookup!$AC:$AC,MATCH($A1555,lookup!$A:$A,0)))</f>
        <v>2_non_western</v>
      </c>
      <c r="AN1555" t="str">
        <f>IF(AND($CF1555&lt;&gt;"",IFERROR(INDEX(subsample_country_map!$E:$E,MATCH($CF1555,subsample_country_map!$A:$A,0)),"")&lt;&gt;""),INDEX(subsample_country_map!$E:$E,MATCH($CF1555,subsample_country_map!$A:$A,0)),INDEX(lookup!$AD:$AD,MATCH($A1555,lookup!$A:$A,0)))</f>
        <v>2_civil law</v>
      </c>
      <c r="AO1555" t="str">
        <f>INDEX(lookup!$Y:$Y,MATCH($A1555,lookup!$A:$A,0))</f>
        <v>0_published</v>
      </c>
      <c r="AP1555" t="str">
        <f>INDEX(lookup!$Z:$Z,MATCH($A1555,lookup!$A:$A,0))</f>
        <v>1_VHB high</v>
      </c>
      <c r="AQ1555" t="str">
        <f>INDEX(lookup!$W:$W,MATCH($A1555,lookup!$A:$A,0))</f>
        <v>1_fin/acc/econ</v>
      </c>
      <c r="AS1555" t="inlineStr">
        <is>
          <t>staging</t>
        </is>
      </c>
      <c r="AT1555" t="inlineStr">
        <is>
          <t>bad-CER</t>
        </is>
      </c>
      <c r="AU1555" t="inlineStr">
        <is>
          <t>cost</t>
        </is>
      </c>
      <c r="AV1555" t="inlineStr">
        <is>
          <t>0.241</t>
        </is>
      </c>
      <c r="AW1555" t="inlineStr">
        <is>
          <t>0.063</t>
        </is>
      </c>
      <c r="BA1555" t="n">
        <v>5126</v>
      </c>
      <c r="BB1555" t="inlineStr">
        <is>
          <t>0</t>
        </is>
      </c>
      <c r="BC1555" t="inlineStr">
        <is>
          <t>OLS</t>
        </is>
      </c>
      <c r="BD1555" t="inlineStr">
        <is>
          <t>other:cluster standard error on time</t>
        </is>
      </c>
      <c r="BE1555" t="inlineStr">
        <is>
          <t>none</t>
        </is>
      </c>
      <c r="BI1555" t="inlineStr">
        <is>
          <t>Table 3</t>
        </is>
      </c>
      <c r="BJ1555" t="inlineStr">
        <is>
          <t>Column 4 (industry control)</t>
        </is>
      </c>
      <c r="BK1555" t="inlineStr">
        <is>
          <t>490</t>
        </is>
      </c>
      <c r="BL1555" t="inlineStr">
        <is>
          <t>Penalty 0.241*** (0.063)</t>
        </is>
      </c>
      <c r="BM1555" t="inlineStr">
        <is>
          <t>Penalty</t>
        </is>
      </c>
      <c r="BN1555" t="inlineStr">
        <is>
          <t>Spread</t>
        </is>
      </c>
      <c r="BO1555" t="inlineStr">
        <is>
          <t>update</t>
        </is>
      </c>
      <c r="BP1555" t="inlineStr">
        <is>
          <t>Ma et al (2022)</t>
        </is>
      </c>
      <c r="BQ1555" t="inlineStr">
        <is>
          <t>computed</t>
        </is>
      </c>
      <c r="BT1555" t="n">
        <v>0</v>
      </c>
      <c r="BU1555" t="inlineStr">
        <is>
          <t>staging_Ma_et_al_2022.csv</t>
        </is>
      </c>
      <c r="BW1555" t="n">
        <v>2008</v>
      </c>
      <c r="BX1555" t="n">
        <v>2020</v>
      </c>
      <c r="BY1555" t="inlineStr">
        <is>
          <t>China</t>
        </is>
      </c>
      <c r="BZ1555" t="n">
        <v>2014</v>
      </c>
      <c r="CA1555" t="n">
        <v>0.3846153846153846</v>
      </c>
      <c r="CB1555" t="n">
        <v>0</v>
      </c>
      <c r="CC1555" t="n">
        <v>1</v>
      </c>
      <c r="CD1555" t="n">
        <v>-0.05340485883843549</v>
      </c>
      <c r="CE1555" t="n">
        <v>1</v>
      </c>
    </row>
    <row r="1556">
      <c r="A1556" t="inlineStr">
        <is>
          <t>Ma et al (2022)</t>
        </is>
      </c>
      <c r="B1556" t="n">
        <v>2861</v>
      </c>
      <c r="C1556" t="n">
        <v>-0.04186499375426671</v>
      </c>
      <c r="D1556" t="n">
        <v>5126</v>
      </c>
      <c r="E1556">
        <f>IF(ISNUMBER($BA1556),$BA1556,IF(AND(ISNUMBER($D1556),ISNUMBER($BW1556),ISNUMBER($BX1556)),$D1556*($BX1556-$BW1556+1),""))</f>
        <v>5126.0</v>
      </c>
      <c r="H1556" t="inlineStr">
        <is>
          <t>partial</t>
        </is>
      </c>
      <c r="I1556" t="inlineStr">
        <is>
          <t>Regression Cofficient and Standard Error  available</t>
        </is>
      </c>
      <c r="J1556">
        <f>IF($BW1556&lt;&gt;"",$BW1556,"")</f>
        <v>2008.0</v>
      </c>
      <c r="K1556">
        <f>IF($BX1556&lt;&gt;"",$BX1556,"")</f>
        <v>2020.0</v>
      </c>
      <c r="L1556">
        <f>IF(AND(ISNUMBER($BW1556),ISNUMBER($BX1556)),($BW1556+$BX1556)/2,"")</f>
        <v>2014.0</v>
      </c>
      <c r="M1556">
        <f>IF($L1556&lt;&gt;"",$L1556,"")</f>
        <v>2014.0</v>
      </c>
      <c r="N1556">
        <f>IF(AND(ISNUMBER($BW1556),ISNUMBER($BX1556)),MIN(1,MAX(0,($BX1556-2016+1)/($BX1556-$BW1556+1))),"")</f>
        <v>0.3846153846153846</v>
      </c>
      <c r="O1556">
        <f>IF(AND(ISNUMBER($BW1556),ISNUMBER($BX1556)),MIN(1,MAX(0,($BX1556-2017+1)/($BX1556-$BW1556+1))),"")</f>
        <v>0.3076923076923077</v>
      </c>
      <c r="P1556">
        <f>IF(AND(ISNUMBER($BW1556),ISNUMBER($BX1556)),MIN(1,MAX(0,($BX1556-2018+1)/($BX1556-$BW1556+1))),"")</f>
        <v>0.2307692307692308</v>
      </c>
      <c r="Q1556">
        <f>IF(AND(ISNUMBER($BW1556),ISNUMBER($BX1556)),MIN(1,MAX(0,($BX1556-2019+1)/($BX1556-$BW1556+1))),"")</f>
        <v>0.1538461538461539</v>
      </c>
      <c r="R1556">
        <f>IF(AND(ISNUMBER($BW1556),ISNUMBER($BX1556)),MIN(1,MAX(0,($BX1556-2016+1)/($BX1556-$BW1556+1))),"")</f>
        <v>0.3846153846153846</v>
      </c>
      <c r="S1556">
        <f>IF($L1556&lt;&gt;"",IF($L1556&gt;=2015.5,1,0),"")</f>
        <v>0.0</v>
      </c>
      <c r="T1556">
        <f>IF($L1556&lt;&gt;"",IF($L1556&gt;=2016,1,0),"")</f>
        <v>0.0</v>
      </c>
      <c r="U1556">
        <f>IF(ISNUMBER($BX1556),IF($BX1556&gt;=2016,1,0),"")</f>
        <v>1.0</v>
      </c>
      <c r="V1556">
        <f>IF(ISNUMBER($BW1556),IF($BW1556&gt;=2016,1,0),"")</f>
        <v>0.0</v>
      </c>
      <c r="W1556" t="str">
        <f>IF(AND(ISNUMBER($BW1556),ISNUMBER($BX1556)),IF($BW1556&gt;=2016,"post-only",IF($BX1556&lt;2016,"pre-only","mixed")),"")</f>
        <v>mixed</v>
      </c>
      <c r="X1556">
        <f>IF(AND(ISNUMBER($BW1556),ISNUMBER($BX1556)),MIN(1,MAX(0,($BX1556-2017+1)/($BX1556-$BW1556+1))),"")</f>
        <v>0.3076923076923077</v>
      </c>
      <c r="Y1556">
        <f>IF(AND(ISNUMBER($BW1556),ISNUMBER($BX1556)),MIN(1,MAX(0,($BX1556-2018+1)/($BX1556-$BW1556+1))),"")</f>
        <v>0.2307692307692308</v>
      </c>
      <c r="Z1556">
        <f>IF(AND(ISNUMBER($BW1556),ISNUMBER($BX1556)),MIN(1,MAX(0,($BX1556-2019+1)/($BX1556-$BW1556+1))),"")</f>
        <v>0.1538461538461539</v>
      </c>
      <c r="AA1556">
        <f>IF(ISNUMBER($BX1556),IF($BX1556&gt;=2017,1,0),"")</f>
        <v>1.0</v>
      </c>
      <c r="AB1556">
        <f>IF(ISNUMBER($BX1556),IF($BX1556&gt;=2018,1,0),"")</f>
        <v>1.0</v>
      </c>
      <c r="AC1556">
        <f>IF(ISNUMBER($BX1556),IF($BX1556&gt;=2019,1,0),"")</f>
        <v>1.0</v>
      </c>
      <c r="AD1556">
        <f>IF($L1556&lt;&gt;"",IF($L1556&gt;2013,1,0),"")</f>
        <v>1.0</v>
      </c>
      <c r="AE1556">
        <f>IF($L1556&lt;&gt;"",1+IF($L1556&gt;2011,1,0)+IF($L1556&gt;2014,1,0),"")</f>
        <v>2.0</v>
      </c>
      <c r="AF1556" t="inlineStr">
        <is>
          <t>bond (yield)</t>
        </is>
      </c>
      <c r="AG1556" t="inlineStr">
        <is>
          <t>performance</t>
        </is>
      </c>
      <c r="AH1556" t="inlineStr">
        <is>
          <t>sensitive</t>
        </is>
      </c>
      <c r="AI1556" t="inlineStr">
        <is>
          <t>without ETS/CT</t>
        </is>
      </c>
      <c r="AJ1556" t="inlineStr">
        <is>
          <t>without ETS/CT</t>
        </is>
      </c>
      <c r="AK1556" t="str">
        <f>IF(AND($CF1556&lt;&gt;"",IFERROR(INDEX(subsample_country_map!$B:$B,MATCH($CF1556,subsample_country_map!$A:$A,0)),"")&lt;&gt;""),INDEX(subsample_country_map!$B:$B,MATCH($CF1556,subsample_country_map!$A:$A,0)),INDEX(lookup!$AA:$AA,MATCH($A1556,lookup!$A:$A,0)))</f>
        <v>3_AsiaPac</v>
      </c>
      <c r="AL1556" t="str">
        <f>IF(AND($CF1556&lt;&gt;"",IFERROR(INDEX(subsample_country_map!$C:$C,MATCH($CF1556,subsample_country_map!$A:$A,0)),"")&lt;&gt;""),INDEX(subsample_country_map!$C:$C,MATCH($CF1556,subsample_country_map!$A:$A,0)),INDEX(lookup!$AB:$AB,MATCH($A1556,lookup!$A:$A,0)))</f>
        <v>2_developing</v>
      </c>
      <c r="AM1556" t="str">
        <f>IF(AND($CF1556&lt;&gt;"",IFERROR(INDEX(subsample_country_map!$D:$D,MATCH($CF1556,subsample_country_map!$A:$A,0)),"")&lt;&gt;""),INDEX(subsample_country_map!$D:$D,MATCH($CF1556,subsample_country_map!$A:$A,0)),INDEX(lookup!$AC:$AC,MATCH($A1556,lookup!$A:$A,0)))</f>
        <v>2_non_western</v>
      </c>
      <c r="AN1556" t="str">
        <f>IF(AND($CF1556&lt;&gt;"",IFERROR(INDEX(subsample_country_map!$E:$E,MATCH($CF1556,subsample_country_map!$A:$A,0)),"")&lt;&gt;""),INDEX(subsample_country_map!$E:$E,MATCH($CF1556,subsample_country_map!$A:$A,0)),INDEX(lookup!$AD:$AD,MATCH($A1556,lookup!$A:$A,0)))</f>
        <v>2_civil law</v>
      </c>
      <c r="AO1556" t="str">
        <f>INDEX(lookup!$Y:$Y,MATCH($A1556,lookup!$A:$A,0))</f>
        <v>0_published</v>
      </c>
      <c r="AP1556" t="str">
        <f>INDEX(lookup!$Z:$Z,MATCH($A1556,lookup!$A:$A,0))</f>
        <v>1_VHB high</v>
      </c>
      <c r="AQ1556" t="str">
        <f>INDEX(lookup!$W:$W,MATCH($A1556,lookup!$A:$A,0))</f>
        <v>1_fin/acc/econ</v>
      </c>
      <c r="AS1556" t="inlineStr">
        <is>
          <t>staging</t>
        </is>
      </c>
      <c r="AT1556" t="inlineStr">
        <is>
          <t>bad-CER</t>
        </is>
      </c>
      <c r="AU1556" t="inlineStr">
        <is>
          <t>cost</t>
        </is>
      </c>
      <c r="AV1556" t="inlineStr">
        <is>
          <t>0.003</t>
        </is>
      </c>
      <c r="AW1556" t="inlineStr">
        <is>
          <t>0.001</t>
        </is>
      </c>
      <c r="BA1556" t="n">
        <v>5126</v>
      </c>
      <c r="BB1556" t="inlineStr">
        <is>
          <t>0</t>
        </is>
      </c>
      <c r="BC1556" t="inlineStr">
        <is>
          <t>OLS</t>
        </is>
      </c>
      <c r="BD1556" t="inlineStr">
        <is>
          <t>other:cluster standard error on time</t>
        </is>
      </c>
      <c r="BE1556" t="inlineStr">
        <is>
          <t>none</t>
        </is>
      </c>
      <c r="BI1556" t="inlineStr">
        <is>
          <t>Table 4</t>
        </is>
      </c>
      <c r="BJ1556" t="inlineStr">
        <is>
          <t>Column 1 (Fines)</t>
        </is>
      </c>
      <c r="BK1556" t="inlineStr">
        <is>
          <t>491</t>
        </is>
      </c>
      <c r="BL1556" t="inlineStr">
        <is>
          <t>Fines 0.003*** (0.001)</t>
        </is>
      </c>
      <c r="BM1556" t="inlineStr">
        <is>
          <t>Fines</t>
        </is>
      </c>
      <c r="BN1556" t="inlineStr">
        <is>
          <t>Spread</t>
        </is>
      </c>
      <c r="BO1556" t="inlineStr">
        <is>
          <t>update</t>
        </is>
      </c>
      <c r="BP1556" t="inlineStr">
        <is>
          <t>Ma et al (2022)</t>
        </is>
      </c>
      <c r="BQ1556" t="inlineStr">
        <is>
          <t>computed</t>
        </is>
      </c>
      <c r="BT1556" t="n">
        <v>0</v>
      </c>
      <c r="BU1556" t="inlineStr">
        <is>
          <t>staging_Ma_et_al_2022.csv</t>
        </is>
      </c>
      <c r="BW1556" t="n">
        <v>2008</v>
      </c>
      <c r="BX1556" t="n">
        <v>2020</v>
      </c>
      <c r="BY1556" t="inlineStr">
        <is>
          <t>China</t>
        </is>
      </c>
      <c r="BZ1556" t="n">
        <v>2014</v>
      </c>
      <c r="CA1556" t="n">
        <v>0.3846153846153846</v>
      </c>
      <c r="CB1556" t="n">
        <v>0</v>
      </c>
      <c r="CC1556" t="n">
        <v>1</v>
      </c>
      <c r="CD1556" t="n">
        <v>-0.04188947812103412</v>
      </c>
      <c r="CE1556" t="n">
        <v>1</v>
      </c>
    </row>
    <row r="1557">
      <c r="A1557" t="inlineStr">
        <is>
          <t>Ma et al (2022)</t>
        </is>
      </c>
      <c r="B1557" t="n">
        <v>2862</v>
      </c>
      <c r="C1557" t="n">
        <v>-0.01955040332149973</v>
      </c>
      <c r="D1557" t="n">
        <v>5126</v>
      </c>
      <c r="E1557">
        <f>IF(ISNUMBER($BA1557),$BA1557,IF(AND(ISNUMBER($D1557),ISNUMBER($BW1557),ISNUMBER($BX1557)),$D1557*($BX1557-$BW1557+1),""))</f>
        <v>5126.0</v>
      </c>
      <c r="H1557" t="inlineStr">
        <is>
          <t>partial</t>
        </is>
      </c>
      <c r="I1557" t="inlineStr">
        <is>
          <t>Regression Cofficient and Standard Error  available</t>
        </is>
      </c>
      <c r="J1557">
        <f>IF($BW1557&lt;&gt;"",$BW1557,"")</f>
        <v>2008.0</v>
      </c>
      <c r="K1557">
        <f>IF($BX1557&lt;&gt;"",$BX1557,"")</f>
        <v>2020.0</v>
      </c>
      <c r="L1557">
        <f>IF(AND(ISNUMBER($BW1557),ISNUMBER($BX1557)),($BW1557+$BX1557)/2,"")</f>
        <v>2014.0</v>
      </c>
      <c r="M1557">
        <f>IF($L1557&lt;&gt;"",$L1557,"")</f>
        <v>2014.0</v>
      </c>
      <c r="N1557">
        <f>IF(AND(ISNUMBER($BW1557),ISNUMBER($BX1557)),MIN(1,MAX(0,($BX1557-2016+1)/($BX1557-$BW1557+1))),"")</f>
        <v>0.3846153846153846</v>
      </c>
      <c r="O1557">
        <f>IF(AND(ISNUMBER($BW1557),ISNUMBER($BX1557)),MIN(1,MAX(0,($BX1557-2017+1)/($BX1557-$BW1557+1))),"")</f>
        <v>0.3076923076923077</v>
      </c>
      <c r="P1557">
        <f>IF(AND(ISNUMBER($BW1557),ISNUMBER($BX1557)),MIN(1,MAX(0,($BX1557-2018+1)/($BX1557-$BW1557+1))),"")</f>
        <v>0.2307692307692308</v>
      </c>
      <c r="Q1557">
        <f>IF(AND(ISNUMBER($BW1557),ISNUMBER($BX1557)),MIN(1,MAX(0,($BX1557-2019+1)/($BX1557-$BW1557+1))),"")</f>
        <v>0.1538461538461539</v>
      </c>
      <c r="R1557">
        <f>IF(AND(ISNUMBER($BW1557),ISNUMBER($BX1557)),MIN(1,MAX(0,($BX1557-2016+1)/($BX1557-$BW1557+1))),"")</f>
        <v>0.3846153846153846</v>
      </c>
      <c r="S1557">
        <f>IF($L1557&lt;&gt;"",IF($L1557&gt;=2015.5,1,0),"")</f>
        <v>0.0</v>
      </c>
      <c r="T1557">
        <f>IF($L1557&lt;&gt;"",IF($L1557&gt;=2016,1,0),"")</f>
        <v>0.0</v>
      </c>
      <c r="U1557">
        <f>IF(ISNUMBER($BX1557),IF($BX1557&gt;=2016,1,0),"")</f>
        <v>1.0</v>
      </c>
      <c r="V1557">
        <f>IF(ISNUMBER($BW1557),IF($BW1557&gt;=2016,1,0),"")</f>
        <v>0.0</v>
      </c>
      <c r="W1557" t="str">
        <f>IF(AND(ISNUMBER($BW1557),ISNUMBER($BX1557)),IF($BW1557&gt;=2016,"post-only",IF($BX1557&lt;2016,"pre-only","mixed")),"")</f>
        <v>mixed</v>
      </c>
      <c r="X1557">
        <f>IF(AND(ISNUMBER($BW1557),ISNUMBER($BX1557)),MIN(1,MAX(0,($BX1557-2017+1)/($BX1557-$BW1557+1))),"")</f>
        <v>0.3076923076923077</v>
      </c>
      <c r="Y1557">
        <f>IF(AND(ISNUMBER($BW1557),ISNUMBER($BX1557)),MIN(1,MAX(0,($BX1557-2018+1)/($BX1557-$BW1557+1))),"")</f>
        <v>0.2307692307692308</v>
      </c>
      <c r="Z1557">
        <f>IF(AND(ISNUMBER($BW1557),ISNUMBER($BX1557)),MIN(1,MAX(0,($BX1557-2019+1)/($BX1557-$BW1557+1))),"")</f>
        <v>0.1538461538461539</v>
      </c>
      <c r="AA1557">
        <f>IF(ISNUMBER($BX1557),IF($BX1557&gt;=2017,1,0),"")</f>
        <v>1.0</v>
      </c>
      <c r="AB1557">
        <f>IF(ISNUMBER($BX1557),IF($BX1557&gt;=2018,1,0),"")</f>
        <v>1.0</v>
      </c>
      <c r="AC1557">
        <f>IF(ISNUMBER($BX1557),IF($BX1557&gt;=2019,1,0),"")</f>
        <v>1.0</v>
      </c>
      <c r="AD1557">
        <f>IF($L1557&lt;&gt;"",IF($L1557&gt;2013,1,0),"")</f>
        <v>1.0</v>
      </c>
      <c r="AE1557">
        <f>IF($L1557&lt;&gt;"",1+IF($L1557&gt;2011,1,0)+IF($L1557&gt;2014,1,0),"")</f>
        <v>2.0</v>
      </c>
      <c r="AF1557" t="inlineStr">
        <is>
          <t>bond (yield)</t>
        </is>
      </c>
      <c r="AG1557" t="inlineStr">
        <is>
          <t>performance</t>
        </is>
      </c>
      <c r="AH1557" t="inlineStr">
        <is>
          <t>sensitive</t>
        </is>
      </c>
      <c r="AI1557" t="inlineStr">
        <is>
          <t>without ETS/CT</t>
        </is>
      </c>
      <c r="AJ1557" t="inlineStr">
        <is>
          <t>without ETS/CT</t>
        </is>
      </c>
      <c r="AK1557" t="str">
        <f>IF(AND($CF1557&lt;&gt;"",IFERROR(INDEX(subsample_country_map!$B:$B,MATCH($CF1557,subsample_country_map!$A:$A,0)),"")&lt;&gt;""),INDEX(subsample_country_map!$B:$B,MATCH($CF1557,subsample_country_map!$A:$A,0)),INDEX(lookup!$AA:$AA,MATCH($A1557,lookup!$A:$A,0)))</f>
        <v>3_AsiaPac</v>
      </c>
      <c r="AL1557" t="str">
        <f>IF(AND($CF1557&lt;&gt;"",IFERROR(INDEX(subsample_country_map!$C:$C,MATCH($CF1557,subsample_country_map!$A:$A,0)),"")&lt;&gt;""),INDEX(subsample_country_map!$C:$C,MATCH($CF1557,subsample_country_map!$A:$A,0)),INDEX(lookup!$AB:$AB,MATCH($A1557,lookup!$A:$A,0)))</f>
        <v>2_developing</v>
      </c>
      <c r="AM1557" t="str">
        <f>IF(AND($CF1557&lt;&gt;"",IFERROR(INDEX(subsample_country_map!$D:$D,MATCH($CF1557,subsample_country_map!$A:$A,0)),"")&lt;&gt;""),INDEX(subsample_country_map!$D:$D,MATCH($CF1557,subsample_country_map!$A:$A,0)),INDEX(lookup!$AC:$AC,MATCH($A1557,lookup!$A:$A,0)))</f>
        <v>2_non_western</v>
      </c>
      <c r="AN1557" t="str">
        <f>IF(AND($CF1557&lt;&gt;"",IFERROR(INDEX(subsample_country_map!$E:$E,MATCH($CF1557,subsample_country_map!$A:$A,0)),"")&lt;&gt;""),INDEX(subsample_country_map!$E:$E,MATCH($CF1557,subsample_country_map!$A:$A,0)),INDEX(lookup!$AD:$AD,MATCH($A1557,lookup!$A:$A,0)))</f>
        <v>2_civil law</v>
      </c>
      <c r="AO1557" t="str">
        <f>INDEX(lookup!$Y:$Y,MATCH($A1557,lookup!$A:$A,0))</f>
        <v>0_published</v>
      </c>
      <c r="AP1557" t="str">
        <f>INDEX(lookup!$Z:$Z,MATCH($A1557,lookup!$A:$A,0))</f>
        <v>1_VHB high</v>
      </c>
      <c r="AQ1557" t="str">
        <f>INDEX(lookup!$W:$W,MATCH($A1557,lookup!$A:$A,0))</f>
        <v>1_fin/acc/econ</v>
      </c>
      <c r="AS1557" t="inlineStr">
        <is>
          <t>staging</t>
        </is>
      </c>
      <c r="AT1557" t="inlineStr">
        <is>
          <t>bad-CER</t>
        </is>
      </c>
      <c r="AU1557" t="inlineStr">
        <is>
          <t>cost</t>
        </is>
      </c>
      <c r="AV1557" t="inlineStr">
        <is>
          <t>0.105</t>
        </is>
      </c>
      <c r="AW1557" t="inlineStr">
        <is>
          <t>0.075</t>
        </is>
      </c>
      <c r="BA1557" t="n">
        <v>5126</v>
      </c>
      <c r="BB1557" t="inlineStr">
        <is>
          <t>0</t>
        </is>
      </c>
      <c r="BC1557" t="inlineStr">
        <is>
          <t>OLS</t>
        </is>
      </c>
      <c r="BD1557" t="inlineStr">
        <is>
          <t>other:cluster standard error on time</t>
        </is>
      </c>
      <c r="BE1557" t="inlineStr">
        <is>
          <t>none</t>
        </is>
      </c>
      <c r="BI1557" t="inlineStr">
        <is>
          <t>Table 4</t>
        </is>
      </c>
      <c r="BJ1557" t="inlineStr">
        <is>
          <t>Column 2 (Fines/income)</t>
        </is>
      </c>
      <c r="BK1557" t="inlineStr">
        <is>
          <t>491</t>
        </is>
      </c>
      <c r="BL1557" t="inlineStr">
        <is>
          <t>Fines/income 0.105 (0.075)</t>
        </is>
      </c>
      <c r="BM1557" t="inlineStr">
        <is>
          <t>Fines/income</t>
        </is>
      </c>
      <c r="BN1557" t="inlineStr">
        <is>
          <t>Spread</t>
        </is>
      </c>
      <c r="BO1557" t="inlineStr">
        <is>
          <t>update</t>
        </is>
      </c>
      <c r="BP1557" t="inlineStr">
        <is>
          <t>Ma et al (2022)</t>
        </is>
      </c>
      <c r="BQ1557" t="inlineStr">
        <is>
          <t>computed</t>
        </is>
      </c>
      <c r="BT1557" t="n">
        <v>0</v>
      </c>
      <c r="BU1557" t="inlineStr">
        <is>
          <t>staging_Ma_et_al_2022.csv</t>
        </is>
      </c>
      <c r="BW1557" t="n">
        <v>2008</v>
      </c>
      <c r="BX1557" t="n">
        <v>2020</v>
      </c>
      <c r="BY1557" t="inlineStr">
        <is>
          <t>China</t>
        </is>
      </c>
      <c r="BZ1557" t="n">
        <v>2014</v>
      </c>
      <c r="CA1557" t="n">
        <v>0.3846153846153846</v>
      </c>
      <c r="CB1557" t="n">
        <v>0</v>
      </c>
      <c r="CC1557" t="n">
        <v>1</v>
      </c>
      <c r="CD1557" t="n">
        <v>-0.01955289473332789</v>
      </c>
      <c r="CE1557" t="n">
        <v>1</v>
      </c>
    </row>
    <row r="1558">
      <c r="A1558" t="inlineStr">
        <is>
          <t>Ma et al (2022)</t>
        </is>
      </c>
      <c r="B1558" t="n">
        <v>2863</v>
      </c>
      <c r="C1558" t="n">
        <v>-0.01603712496461037</v>
      </c>
      <c r="D1558" t="n">
        <v>11414</v>
      </c>
      <c r="E1558">
        <f>IF(ISNUMBER($BA1558),$BA1558,IF(AND(ISNUMBER($D1558),ISNUMBER($BW1558),ISNUMBER($BX1558)),$D1558*($BX1558-$BW1558+1),""))</f>
        <v>148382.0</v>
      </c>
      <c r="H1558" t="inlineStr">
        <is>
          <t>partial</t>
        </is>
      </c>
      <c r="I1558" t="inlineStr">
        <is>
          <t>Regression Cofficient and Standard Error  available</t>
        </is>
      </c>
      <c r="J1558">
        <f>IF($BW1558&lt;&gt;"",$BW1558,"")</f>
        <v>2008.0</v>
      </c>
      <c r="K1558">
        <f>IF($BX1558&lt;&gt;"",$BX1558,"")</f>
        <v>2020.0</v>
      </c>
      <c r="L1558">
        <f>IF(AND(ISNUMBER($BW1558),ISNUMBER($BX1558)),($BW1558+$BX1558)/2,"")</f>
        <v>2014.0</v>
      </c>
      <c r="M1558">
        <f>IF($L1558&lt;&gt;"",$L1558,"")</f>
        <v>2014.0</v>
      </c>
      <c r="N1558">
        <f>IF(AND(ISNUMBER($BW1558),ISNUMBER($BX1558)),MIN(1,MAX(0,($BX1558-2016+1)/($BX1558-$BW1558+1))),"")</f>
        <v>0.3846153846153846</v>
      </c>
      <c r="O1558">
        <f>IF(AND(ISNUMBER($BW1558),ISNUMBER($BX1558)),MIN(1,MAX(0,($BX1558-2017+1)/($BX1558-$BW1558+1))),"")</f>
        <v>0.3076923076923077</v>
      </c>
      <c r="P1558">
        <f>IF(AND(ISNUMBER($BW1558),ISNUMBER($BX1558)),MIN(1,MAX(0,($BX1558-2018+1)/($BX1558-$BW1558+1))),"")</f>
        <v>0.2307692307692308</v>
      </c>
      <c r="Q1558">
        <f>IF(AND(ISNUMBER($BW1558),ISNUMBER($BX1558)),MIN(1,MAX(0,($BX1558-2019+1)/($BX1558-$BW1558+1))),"")</f>
        <v>0.1538461538461539</v>
      </c>
      <c r="R1558">
        <f>IF(AND(ISNUMBER($BW1558),ISNUMBER($BX1558)),MIN(1,MAX(0,($BX1558-2016+1)/($BX1558-$BW1558+1))),"")</f>
        <v>0.3846153846153846</v>
      </c>
      <c r="S1558">
        <f>IF($L1558&lt;&gt;"",IF($L1558&gt;=2015.5,1,0),"")</f>
        <v>0.0</v>
      </c>
      <c r="T1558">
        <f>IF($L1558&lt;&gt;"",IF($L1558&gt;=2016,1,0),"")</f>
        <v>0.0</v>
      </c>
      <c r="U1558">
        <f>IF(ISNUMBER($BX1558),IF($BX1558&gt;=2016,1,0),"")</f>
        <v>1.0</v>
      </c>
      <c r="V1558">
        <f>IF(ISNUMBER($BW1558),IF($BW1558&gt;=2016,1,0),"")</f>
        <v>0.0</v>
      </c>
      <c r="W1558" t="str">
        <f>IF(AND(ISNUMBER($BW1558),ISNUMBER($BX1558)),IF($BW1558&gt;=2016,"post-only",IF($BX1558&lt;2016,"pre-only","mixed")),"")</f>
        <v>mixed</v>
      </c>
      <c r="X1558">
        <f>IF(AND(ISNUMBER($BW1558),ISNUMBER($BX1558)),MIN(1,MAX(0,($BX1558-2017+1)/($BX1558-$BW1558+1))),"")</f>
        <v>0.3076923076923077</v>
      </c>
      <c r="Y1558">
        <f>IF(AND(ISNUMBER($BW1558),ISNUMBER($BX1558)),MIN(1,MAX(0,($BX1558-2018+1)/($BX1558-$BW1558+1))),"")</f>
        <v>0.2307692307692308</v>
      </c>
      <c r="Z1558">
        <f>IF(AND(ISNUMBER($BW1558),ISNUMBER($BX1558)),MIN(1,MAX(0,($BX1558-2019+1)/($BX1558-$BW1558+1))),"")</f>
        <v>0.1538461538461539</v>
      </c>
      <c r="AA1558">
        <f>IF(ISNUMBER($BX1558),IF($BX1558&gt;=2017,1,0),"")</f>
        <v>1.0</v>
      </c>
      <c r="AB1558">
        <f>IF(ISNUMBER($BX1558),IF($BX1558&gt;=2018,1,0),"")</f>
        <v>1.0</v>
      </c>
      <c r="AC1558">
        <f>IF(ISNUMBER($BX1558),IF($BX1558&gt;=2019,1,0),"")</f>
        <v>1.0</v>
      </c>
      <c r="AD1558">
        <f>IF($L1558&lt;&gt;"",IF($L1558&gt;2013,1,0),"")</f>
        <v>1.0</v>
      </c>
      <c r="AE1558">
        <f>IF($L1558&lt;&gt;"",1+IF($L1558&gt;2011,1,0)+IF($L1558&gt;2014,1,0),"")</f>
        <v>2.0</v>
      </c>
      <c r="AF1558" t="inlineStr">
        <is>
          <t>bond (yield)</t>
        </is>
      </c>
      <c r="AG1558" t="inlineStr">
        <is>
          <t>performance</t>
        </is>
      </c>
      <c r="AH1558" t="inlineStr">
        <is>
          <t>sensitive</t>
        </is>
      </c>
      <c r="AI1558" t="inlineStr">
        <is>
          <t>without ETS/CT</t>
        </is>
      </c>
      <c r="AJ1558" t="inlineStr">
        <is>
          <t>without ETS/CT</t>
        </is>
      </c>
      <c r="AK1558" t="str">
        <f>IF(AND($CF1558&lt;&gt;"",IFERROR(INDEX(subsample_country_map!$B:$B,MATCH($CF1558,subsample_country_map!$A:$A,0)),"")&lt;&gt;""),INDEX(subsample_country_map!$B:$B,MATCH($CF1558,subsample_country_map!$A:$A,0)),INDEX(lookup!$AA:$AA,MATCH($A1558,lookup!$A:$A,0)))</f>
        <v>3_AsiaPac</v>
      </c>
      <c r="AL1558" t="str">
        <f>IF(AND($CF1558&lt;&gt;"",IFERROR(INDEX(subsample_country_map!$C:$C,MATCH($CF1558,subsample_country_map!$A:$A,0)),"")&lt;&gt;""),INDEX(subsample_country_map!$C:$C,MATCH($CF1558,subsample_country_map!$A:$A,0)),INDEX(lookup!$AB:$AB,MATCH($A1558,lookup!$A:$A,0)))</f>
        <v>2_developing</v>
      </c>
      <c r="AM1558" t="str">
        <f>IF(AND($CF1558&lt;&gt;"",IFERROR(INDEX(subsample_country_map!$D:$D,MATCH($CF1558,subsample_country_map!$A:$A,0)),"")&lt;&gt;""),INDEX(subsample_country_map!$D:$D,MATCH($CF1558,subsample_country_map!$A:$A,0)),INDEX(lookup!$AC:$AC,MATCH($A1558,lookup!$A:$A,0)))</f>
        <v>2_non_western</v>
      </c>
      <c r="AN1558" t="str">
        <f>IF(AND($CF1558&lt;&gt;"",IFERROR(INDEX(subsample_country_map!$E:$E,MATCH($CF1558,subsample_country_map!$A:$A,0)),"")&lt;&gt;""),INDEX(subsample_country_map!$E:$E,MATCH($CF1558,subsample_country_map!$A:$A,0)),INDEX(lookup!$AD:$AD,MATCH($A1558,lookup!$A:$A,0)))</f>
        <v>2_civil law</v>
      </c>
      <c r="AO1558" t="str">
        <f>INDEX(lookup!$Y:$Y,MATCH($A1558,lookup!$A:$A,0))</f>
        <v>0_published</v>
      </c>
      <c r="AP1558" t="str">
        <f>INDEX(lookup!$Z:$Z,MATCH($A1558,lookup!$A:$A,0))</f>
        <v>1_VHB high</v>
      </c>
      <c r="AQ1558" t="str">
        <f>INDEX(lookup!$W:$W,MATCH($A1558,lookup!$A:$A,0))</f>
        <v>1_fin/acc/econ</v>
      </c>
      <c r="AS1558" t="inlineStr">
        <is>
          <t>staging</t>
        </is>
      </c>
      <c r="AT1558" t="inlineStr">
        <is>
          <t>bad-CER</t>
        </is>
      </c>
      <c r="AU1558" t="inlineStr">
        <is>
          <t>cost</t>
        </is>
      </c>
      <c r="AV1558" t="inlineStr">
        <is>
          <t>0.341</t>
        </is>
      </c>
      <c r="AW1558" t="inlineStr">
        <is>
          <t>0.199</t>
        </is>
      </c>
      <c r="BA1558" t="inlineStr">
        <is>
          <t>11 414</t>
        </is>
      </c>
      <c r="BB1558" t="inlineStr">
        <is>
          <t>0</t>
        </is>
      </c>
      <c r="BC1558" t="inlineStr">
        <is>
          <t>other:PSM–DID</t>
        </is>
      </c>
      <c r="BD1558" t="inlineStr">
        <is>
          <t>other:cluster standard error on time</t>
        </is>
      </c>
      <c r="BE1558" t="inlineStr">
        <is>
          <t>none</t>
        </is>
      </c>
      <c r="BI1558" t="inlineStr">
        <is>
          <t>Table 6</t>
        </is>
      </c>
      <c r="BJ1558" t="inlineStr">
        <is>
          <t>Column 1 (no industry control)</t>
        </is>
      </c>
      <c r="BK1558" t="inlineStr">
        <is>
          <t>494</t>
        </is>
      </c>
      <c r="BL1558" t="inlineStr">
        <is>
          <t>Treatment 0.341* (0.199)</t>
        </is>
      </c>
      <c r="BM1558" t="inlineStr">
        <is>
          <t>Treatment</t>
        </is>
      </c>
      <c r="BN1558" t="inlineStr">
        <is>
          <t>Spread</t>
        </is>
      </c>
      <c r="BO1558" t="inlineStr">
        <is>
          <t>update</t>
        </is>
      </c>
      <c r="BP1558" t="inlineStr">
        <is>
          <t>Ma et al (2022)</t>
        </is>
      </c>
      <c r="BQ1558" t="inlineStr">
        <is>
          <t>computed</t>
        </is>
      </c>
      <c r="BT1558" t="n">
        <v>0</v>
      </c>
      <c r="BU1558" t="inlineStr">
        <is>
          <t>staging_Ma_et_al_2022.csv</t>
        </is>
      </c>
      <c r="BW1558" t="n">
        <v>2008</v>
      </c>
      <c r="BX1558" t="n">
        <v>2020</v>
      </c>
      <c r="BY1558" t="inlineStr">
        <is>
          <t>China</t>
        </is>
      </c>
      <c r="BZ1558" t="n">
        <v>2014</v>
      </c>
      <c r="CA1558" t="n">
        <v>0.3846153846153846</v>
      </c>
      <c r="CB1558" t="n">
        <v>0</v>
      </c>
      <c r="CC1558" t="n">
        <v>1</v>
      </c>
      <c r="CD1558" t="n">
        <v>-0.01603850003620243</v>
      </c>
      <c r="CE1558" t="n">
        <v>1</v>
      </c>
    </row>
    <row r="1559">
      <c r="A1559" t="inlineStr">
        <is>
          <t>Ma et al (2022)</t>
        </is>
      </c>
      <c r="B1559" t="n">
        <v>2864</v>
      </c>
      <c r="C1559" t="n">
        <v>-0.02127616692929128</v>
      </c>
      <c r="D1559" t="n">
        <v>11327</v>
      </c>
      <c r="E1559">
        <f>IF(ISNUMBER($BA1559),$BA1559,IF(AND(ISNUMBER($D1559),ISNUMBER($BW1559),ISNUMBER($BX1559)),$D1559*($BX1559-$BW1559+1),""))</f>
        <v>147251.0</v>
      </c>
      <c r="H1559" t="inlineStr">
        <is>
          <t>partial</t>
        </is>
      </c>
      <c r="I1559" t="inlineStr">
        <is>
          <t>Regression Cofficient and Standard Error  available</t>
        </is>
      </c>
      <c r="J1559">
        <f>IF($BW1559&lt;&gt;"",$BW1559,"")</f>
        <v>2008.0</v>
      </c>
      <c r="K1559">
        <f>IF($BX1559&lt;&gt;"",$BX1559,"")</f>
        <v>2020.0</v>
      </c>
      <c r="L1559">
        <f>IF(AND(ISNUMBER($BW1559),ISNUMBER($BX1559)),($BW1559+$BX1559)/2,"")</f>
        <v>2014.0</v>
      </c>
      <c r="M1559">
        <f>IF($L1559&lt;&gt;"",$L1559,"")</f>
        <v>2014.0</v>
      </c>
      <c r="N1559">
        <f>IF(AND(ISNUMBER($BW1559),ISNUMBER($BX1559)),MIN(1,MAX(0,($BX1559-2016+1)/($BX1559-$BW1559+1))),"")</f>
        <v>0.3846153846153846</v>
      </c>
      <c r="O1559">
        <f>IF(AND(ISNUMBER($BW1559),ISNUMBER($BX1559)),MIN(1,MAX(0,($BX1559-2017+1)/($BX1559-$BW1559+1))),"")</f>
        <v>0.3076923076923077</v>
      </c>
      <c r="P1559">
        <f>IF(AND(ISNUMBER($BW1559),ISNUMBER($BX1559)),MIN(1,MAX(0,($BX1559-2018+1)/($BX1559-$BW1559+1))),"")</f>
        <v>0.2307692307692308</v>
      </c>
      <c r="Q1559">
        <f>IF(AND(ISNUMBER($BW1559),ISNUMBER($BX1559)),MIN(1,MAX(0,($BX1559-2019+1)/($BX1559-$BW1559+1))),"")</f>
        <v>0.1538461538461539</v>
      </c>
      <c r="R1559">
        <f>IF(AND(ISNUMBER($BW1559),ISNUMBER($BX1559)),MIN(1,MAX(0,($BX1559-2016+1)/($BX1559-$BW1559+1))),"")</f>
        <v>0.3846153846153846</v>
      </c>
      <c r="S1559">
        <f>IF($L1559&lt;&gt;"",IF($L1559&gt;=2015.5,1,0),"")</f>
        <v>0.0</v>
      </c>
      <c r="T1559">
        <f>IF($L1559&lt;&gt;"",IF($L1559&gt;=2016,1,0),"")</f>
        <v>0.0</v>
      </c>
      <c r="U1559">
        <f>IF(ISNUMBER($BX1559),IF($BX1559&gt;=2016,1,0),"")</f>
        <v>1.0</v>
      </c>
      <c r="V1559">
        <f>IF(ISNUMBER($BW1559),IF($BW1559&gt;=2016,1,0),"")</f>
        <v>0.0</v>
      </c>
      <c r="W1559" t="str">
        <f>IF(AND(ISNUMBER($BW1559),ISNUMBER($BX1559)),IF($BW1559&gt;=2016,"post-only",IF($BX1559&lt;2016,"pre-only","mixed")),"")</f>
        <v>mixed</v>
      </c>
      <c r="X1559">
        <f>IF(AND(ISNUMBER($BW1559),ISNUMBER($BX1559)),MIN(1,MAX(0,($BX1559-2017+1)/($BX1559-$BW1559+1))),"")</f>
        <v>0.3076923076923077</v>
      </c>
      <c r="Y1559">
        <f>IF(AND(ISNUMBER($BW1559),ISNUMBER($BX1559)),MIN(1,MAX(0,($BX1559-2018+1)/($BX1559-$BW1559+1))),"")</f>
        <v>0.2307692307692308</v>
      </c>
      <c r="Z1559">
        <f>IF(AND(ISNUMBER($BW1559),ISNUMBER($BX1559)),MIN(1,MAX(0,($BX1559-2019+1)/($BX1559-$BW1559+1))),"")</f>
        <v>0.1538461538461539</v>
      </c>
      <c r="AA1559">
        <f>IF(ISNUMBER($BX1559),IF($BX1559&gt;=2017,1,0),"")</f>
        <v>1.0</v>
      </c>
      <c r="AB1559">
        <f>IF(ISNUMBER($BX1559),IF($BX1559&gt;=2018,1,0),"")</f>
        <v>1.0</v>
      </c>
      <c r="AC1559">
        <f>IF(ISNUMBER($BX1559),IF($BX1559&gt;=2019,1,0),"")</f>
        <v>1.0</v>
      </c>
      <c r="AD1559">
        <f>IF($L1559&lt;&gt;"",IF($L1559&gt;2013,1,0),"")</f>
        <v>1.0</v>
      </c>
      <c r="AE1559">
        <f>IF($L1559&lt;&gt;"",1+IF($L1559&gt;2011,1,0)+IF($L1559&gt;2014,1,0),"")</f>
        <v>2.0</v>
      </c>
      <c r="AF1559" t="inlineStr">
        <is>
          <t>bond (yield)</t>
        </is>
      </c>
      <c r="AG1559" t="inlineStr">
        <is>
          <t>performance</t>
        </is>
      </c>
      <c r="AH1559" t="inlineStr">
        <is>
          <t>sensitive</t>
        </is>
      </c>
      <c r="AI1559" t="inlineStr">
        <is>
          <t>without ETS/CT</t>
        </is>
      </c>
      <c r="AJ1559" t="inlineStr">
        <is>
          <t>without ETS/CT</t>
        </is>
      </c>
      <c r="AK1559" t="str">
        <f>IF(AND($CF1559&lt;&gt;"",IFERROR(INDEX(subsample_country_map!$B:$B,MATCH($CF1559,subsample_country_map!$A:$A,0)),"")&lt;&gt;""),INDEX(subsample_country_map!$B:$B,MATCH($CF1559,subsample_country_map!$A:$A,0)),INDEX(lookup!$AA:$AA,MATCH($A1559,lookup!$A:$A,0)))</f>
        <v>3_AsiaPac</v>
      </c>
      <c r="AL1559" t="str">
        <f>IF(AND($CF1559&lt;&gt;"",IFERROR(INDEX(subsample_country_map!$C:$C,MATCH($CF1559,subsample_country_map!$A:$A,0)),"")&lt;&gt;""),INDEX(subsample_country_map!$C:$C,MATCH($CF1559,subsample_country_map!$A:$A,0)),INDEX(lookup!$AB:$AB,MATCH($A1559,lookup!$A:$A,0)))</f>
        <v>2_developing</v>
      </c>
      <c r="AM1559" t="str">
        <f>IF(AND($CF1559&lt;&gt;"",IFERROR(INDEX(subsample_country_map!$D:$D,MATCH($CF1559,subsample_country_map!$A:$A,0)),"")&lt;&gt;""),INDEX(subsample_country_map!$D:$D,MATCH($CF1559,subsample_country_map!$A:$A,0)),INDEX(lookup!$AC:$AC,MATCH($A1559,lookup!$A:$A,0)))</f>
        <v>2_non_western</v>
      </c>
      <c r="AN1559" t="str">
        <f>IF(AND($CF1559&lt;&gt;"",IFERROR(INDEX(subsample_country_map!$E:$E,MATCH($CF1559,subsample_country_map!$A:$A,0)),"")&lt;&gt;""),INDEX(subsample_country_map!$E:$E,MATCH($CF1559,subsample_country_map!$A:$A,0)),INDEX(lookup!$AD:$AD,MATCH($A1559,lookup!$A:$A,0)))</f>
        <v>2_civil law</v>
      </c>
      <c r="AO1559" t="str">
        <f>INDEX(lookup!$Y:$Y,MATCH($A1559,lookup!$A:$A,0))</f>
        <v>0_published</v>
      </c>
      <c r="AP1559" t="str">
        <f>INDEX(lookup!$Z:$Z,MATCH($A1559,lookup!$A:$A,0))</f>
        <v>1_VHB high</v>
      </c>
      <c r="AQ1559" t="str">
        <f>INDEX(lookup!$W:$W,MATCH($A1559,lookup!$A:$A,0))</f>
        <v>1_fin/acc/econ</v>
      </c>
      <c r="AS1559" t="inlineStr">
        <is>
          <t>staging</t>
        </is>
      </c>
      <c r="AT1559" t="inlineStr">
        <is>
          <t>bad-CER</t>
        </is>
      </c>
      <c r="AU1559" t="inlineStr">
        <is>
          <t>cost</t>
        </is>
      </c>
      <c r="AV1559" t="inlineStr">
        <is>
          <t>0.342</t>
        </is>
      </c>
      <c r="AW1559" t="inlineStr">
        <is>
          <t>0.151</t>
        </is>
      </c>
      <c r="BA1559" t="inlineStr">
        <is>
          <t>11 327</t>
        </is>
      </c>
      <c r="BB1559" t="inlineStr">
        <is>
          <t>0</t>
        </is>
      </c>
      <c r="BC1559" t="inlineStr">
        <is>
          <t>other:PSM–DID</t>
        </is>
      </c>
      <c r="BD1559" t="inlineStr">
        <is>
          <t>other:cluster standard error on time</t>
        </is>
      </c>
      <c r="BE1559" t="inlineStr">
        <is>
          <t>none</t>
        </is>
      </c>
      <c r="BI1559" t="inlineStr">
        <is>
          <t>Table 6</t>
        </is>
      </c>
      <c r="BJ1559" t="inlineStr">
        <is>
          <t>Column 2 (industry control)</t>
        </is>
      </c>
      <c r="BK1559" t="inlineStr">
        <is>
          <t>494</t>
        </is>
      </c>
      <c r="BL1559" t="inlineStr">
        <is>
          <t>Treatment 0.342** (0.151)</t>
        </is>
      </c>
      <c r="BM1559" t="inlineStr">
        <is>
          <t>Treatment</t>
        </is>
      </c>
      <c r="BN1559" t="inlineStr">
        <is>
          <t>Spread</t>
        </is>
      </c>
      <c r="BO1559" t="inlineStr">
        <is>
          <t>update</t>
        </is>
      </c>
      <c r="BP1559" t="inlineStr">
        <is>
          <t>Ma et al (2022)</t>
        </is>
      </c>
      <c r="BQ1559" t="inlineStr">
        <is>
          <t>computed</t>
        </is>
      </c>
      <c r="BT1559" t="n">
        <v>0</v>
      </c>
      <c r="BU1559" t="inlineStr">
        <is>
          <t>staging_Ma_et_al_2022.csv</t>
        </is>
      </c>
      <c r="BW1559" t="n">
        <v>2008</v>
      </c>
      <c r="BX1559" t="n">
        <v>2020</v>
      </c>
      <c r="BY1559" t="inlineStr">
        <is>
          <t>China</t>
        </is>
      </c>
      <c r="BZ1559" t="n">
        <v>2014</v>
      </c>
      <c r="CA1559" t="n">
        <v>0.3846153846153846</v>
      </c>
      <c r="CB1559" t="n">
        <v>0</v>
      </c>
      <c r="CC1559" t="n">
        <v>1</v>
      </c>
      <c r="CD1559" t="n">
        <v>-0.02127937819980244</v>
      </c>
      <c r="CE1559" t="n">
        <v>1</v>
      </c>
    </row>
    <row r="1560">
      <c r="A1560" t="inlineStr">
        <is>
          <t>Ma et al (2022)</t>
        </is>
      </c>
      <c r="B1560" t="n">
        <v>2865</v>
      </c>
      <c r="C1560" t="n">
        <v>-0.07003693172054644</v>
      </c>
      <c r="D1560" t="n">
        <v>922</v>
      </c>
      <c r="E1560">
        <f>IF(ISNUMBER($BA1560),$BA1560,IF(AND(ISNUMBER($D1560),ISNUMBER($BW1560),ISNUMBER($BX1560)),$D1560*($BX1560-$BW1560+1),""))</f>
        <v>922.0</v>
      </c>
      <c r="H1560" t="inlineStr">
        <is>
          <t>partial</t>
        </is>
      </c>
      <c r="I1560" t="inlineStr">
        <is>
          <t>Regression Cofficient and Standard Error  available</t>
        </is>
      </c>
      <c r="J1560">
        <f>IF($BW1560&lt;&gt;"",$BW1560,"")</f>
        <v>2008.0</v>
      </c>
      <c r="K1560">
        <f>IF($BX1560&lt;&gt;"",$BX1560,"")</f>
        <v>2020.0</v>
      </c>
      <c r="L1560">
        <f>IF(AND(ISNUMBER($BW1560),ISNUMBER($BX1560)),($BW1560+$BX1560)/2,"")</f>
        <v>2014.0</v>
      </c>
      <c r="M1560">
        <f>IF($L1560&lt;&gt;"",$L1560,"")</f>
        <v>2014.0</v>
      </c>
      <c r="N1560">
        <f>IF(AND(ISNUMBER($BW1560),ISNUMBER($BX1560)),MIN(1,MAX(0,($BX1560-2016+1)/($BX1560-$BW1560+1))),"")</f>
        <v>0.3846153846153846</v>
      </c>
      <c r="O1560">
        <f>IF(AND(ISNUMBER($BW1560),ISNUMBER($BX1560)),MIN(1,MAX(0,($BX1560-2017+1)/($BX1560-$BW1560+1))),"")</f>
        <v>0.3076923076923077</v>
      </c>
      <c r="P1560">
        <f>IF(AND(ISNUMBER($BW1560),ISNUMBER($BX1560)),MIN(1,MAX(0,($BX1560-2018+1)/($BX1560-$BW1560+1))),"")</f>
        <v>0.2307692307692308</v>
      </c>
      <c r="Q1560">
        <f>IF(AND(ISNUMBER($BW1560),ISNUMBER($BX1560)),MIN(1,MAX(0,($BX1560-2019+1)/($BX1560-$BW1560+1))),"")</f>
        <v>0.1538461538461539</v>
      </c>
      <c r="R1560">
        <f>IF(AND(ISNUMBER($BW1560),ISNUMBER($BX1560)),MIN(1,MAX(0,($BX1560-2016+1)/($BX1560-$BW1560+1))),"")</f>
        <v>0.3846153846153846</v>
      </c>
      <c r="S1560">
        <f>IF($L1560&lt;&gt;"",IF($L1560&gt;=2015.5,1,0),"")</f>
        <v>0.0</v>
      </c>
      <c r="T1560">
        <f>IF($L1560&lt;&gt;"",IF($L1560&gt;=2016,1,0),"")</f>
        <v>0.0</v>
      </c>
      <c r="U1560">
        <f>IF(ISNUMBER($BX1560),IF($BX1560&gt;=2016,1,0),"")</f>
        <v>1.0</v>
      </c>
      <c r="V1560">
        <f>IF(ISNUMBER($BW1560),IF($BW1560&gt;=2016,1,0),"")</f>
        <v>0.0</v>
      </c>
      <c r="W1560" t="str">
        <f>IF(AND(ISNUMBER($BW1560),ISNUMBER($BX1560)),IF($BW1560&gt;=2016,"post-only",IF($BX1560&lt;2016,"pre-only","mixed")),"")</f>
        <v>mixed</v>
      </c>
      <c r="X1560">
        <f>IF(AND(ISNUMBER($BW1560),ISNUMBER($BX1560)),MIN(1,MAX(0,($BX1560-2017+1)/($BX1560-$BW1560+1))),"")</f>
        <v>0.3076923076923077</v>
      </c>
      <c r="Y1560">
        <f>IF(AND(ISNUMBER($BW1560),ISNUMBER($BX1560)),MIN(1,MAX(0,($BX1560-2018+1)/($BX1560-$BW1560+1))),"")</f>
        <v>0.2307692307692308</v>
      </c>
      <c r="Z1560">
        <f>IF(AND(ISNUMBER($BW1560),ISNUMBER($BX1560)),MIN(1,MAX(0,($BX1560-2019+1)/($BX1560-$BW1560+1))),"")</f>
        <v>0.1538461538461539</v>
      </c>
      <c r="AA1560">
        <f>IF(ISNUMBER($BX1560),IF($BX1560&gt;=2017,1,0),"")</f>
        <v>1.0</v>
      </c>
      <c r="AB1560">
        <f>IF(ISNUMBER($BX1560),IF($BX1560&gt;=2018,1,0),"")</f>
        <v>1.0</v>
      </c>
      <c r="AC1560">
        <f>IF(ISNUMBER($BX1560),IF($BX1560&gt;=2019,1,0),"")</f>
        <v>1.0</v>
      </c>
      <c r="AD1560">
        <f>IF($L1560&lt;&gt;"",IF($L1560&gt;2013,1,0),"")</f>
        <v>1.0</v>
      </c>
      <c r="AE1560">
        <f>IF($L1560&lt;&gt;"",1+IF($L1560&gt;2011,1,0)+IF($L1560&gt;2014,1,0),"")</f>
        <v>2.0</v>
      </c>
      <c r="AF1560" t="inlineStr">
        <is>
          <t>bond (yield)</t>
        </is>
      </c>
      <c r="AG1560" t="inlineStr">
        <is>
          <t>performance</t>
        </is>
      </c>
      <c r="AH1560" t="inlineStr">
        <is>
          <t>sensitive</t>
        </is>
      </c>
      <c r="AI1560" t="inlineStr">
        <is>
          <t>without ETS/CT</t>
        </is>
      </c>
      <c r="AJ1560" t="inlineStr">
        <is>
          <t>without ETS/CT</t>
        </is>
      </c>
      <c r="AK1560" t="str">
        <f>IF(AND($CF1560&lt;&gt;"",IFERROR(INDEX(subsample_country_map!$B:$B,MATCH($CF1560,subsample_country_map!$A:$A,0)),"")&lt;&gt;""),INDEX(subsample_country_map!$B:$B,MATCH($CF1560,subsample_country_map!$A:$A,0)),INDEX(lookup!$AA:$AA,MATCH($A1560,lookup!$A:$A,0)))</f>
        <v>3_AsiaPac</v>
      </c>
      <c r="AL1560" t="str">
        <f>IF(AND($CF1560&lt;&gt;"",IFERROR(INDEX(subsample_country_map!$C:$C,MATCH($CF1560,subsample_country_map!$A:$A,0)),"")&lt;&gt;""),INDEX(subsample_country_map!$C:$C,MATCH($CF1560,subsample_country_map!$A:$A,0)),INDEX(lookup!$AB:$AB,MATCH($A1560,lookup!$A:$A,0)))</f>
        <v>2_developing</v>
      </c>
      <c r="AM1560" t="str">
        <f>IF(AND($CF1560&lt;&gt;"",IFERROR(INDEX(subsample_country_map!$D:$D,MATCH($CF1560,subsample_country_map!$A:$A,0)),"")&lt;&gt;""),INDEX(subsample_country_map!$D:$D,MATCH($CF1560,subsample_country_map!$A:$A,0)),INDEX(lookup!$AC:$AC,MATCH($A1560,lookup!$A:$A,0)))</f>
        <v>2_non_western</v>
      </c>
      <c r="AN1560" t="str">
        <f>IF(AND($CF1560&lt;&gt;"",IFERROR(INDEX(subsample_country_map!$E:$E,MATCH($CF1560,subsample_country_map!$A:$A,0)),"")&lt;&gt;""),INDEX(subsample_country_map!$E:$E,MATCH($CF1560,subsample_country_map!$A:$A,0)),INDEX(lookup!$AD:$AD,MATCH($A1560,lookup!$A:$A,0)))</f>
        <v>2_civil law</v>
      </c>
      <c r="AO1560" t="str">
        <f>INDEX(lookup!$Y:$Y,MATCH($A1560,lookup!$A:$A,0))</f>
        <v>0_published</v>
      </c>
      <c r="AP1560" t="str">
        <f>INDEX(lookup!$Z:$Z,MATCH($A1560,lookup!$A:$A,0))</f>
        <v>1_VHB high</v>
      </c>
      <c r="AQ1560" t="str">
        <f>INDEX(lookup!$W:$W,MATCH($A1560,lookup!$A:$A,0))</f>
        <v>1_fin/acc/econ</v>
      </c>
      <c r="AS1560" t="inlineStr">
        <is>
          <t>staging</t>
        </is>
      </c>
      <c r="AT1560" t="inlineStr">
        <is>
          <t>bad-CER</t>
        </is>
      </c>
      <c r="AU1560" t="inlineStr">
        <is>
          <t>cost</t>
        </is>
      </c>
      <c r="AV1560" t="inlineStr">
        <is>
          <t>0.776</t>
        </is>
      </c>
      <c r="AW1560" t="inlineStr">
        <is>
          <t>0.364</t>
        </is>
      </c>
      <c r="BA1560" t="n">
        <v>922</v>
      </c>
      <c r="BB1560" t="inlineStr">
        <is>
          <t>0</t>
        </is>
      </c>
      <c r="BC1560" t="inlineStr">
        <is>
          <t>OLS</t>
        </is>
      </c>
      <c r="BD1560" t="inlineStr">
        <is>
          <t>other:cluster standard error on time</t>
        </is>
      </c>
      <c r="BE1560" t="inlineStr">
        <is>
          <t>other:bond maturity</t>
        </is>
      </c>
      <c r="BF1560" t="inlineStr">
        <is>
          <t>Short-term bonds</t>
        </is>
      </c>
      <c r="BI1560" t="inlineStr">
        <is>
          <t>Table 7</t>
        </is>
      </c>
      <c r="BJ1560" t="inlineStr">
        <is>
          <t>Column 1 (Short-term bonds)</t>
        </is>
      </c>
      <c r="BK1560" t="inlineStr">
        <is>
          <t>496</t>
        </is>
      </c>
      <c r="BL1560" t="inlineStr">
        <is>
          <t>Penalty 0.776** (0.364)</t>
        </is>
      </c>
      <c r="BM1560" t="inlineStr">
        <is>
          <t>Penalty</t>
        </is>
      </c>
      <c r="BN1560" t="inlineStr">
        <is>
          <t>Spread</t>
        </is>
      </c>
      <c r="BO1560" t="inlineStr">
        <is>
          <t>update</t>
        </is>
      </c>
      <c r="BP1560" t="inlineStr">
        <is>
          <t>Ma et al (2022)</t>
        </is>
      </c>
      <c r="BQ1560" t="inlineStr">
        <is>
          <t>computed</t>
        </is>
      </c>
      <c r="BT1560" t="n">
        <v>0</v>
      </c>
      <c r="BU1560" t="inlineStr">
        <is>
          <t>staging_Ma_et_al_2022.csv</t>
        </is>
      </c>
      <c r="BW1560" t="n">
        <v>2008</v>
      </c>
      <c r="BX1560" t="n">
        <v>2020</v>
      </c>
      <c r="BY1560" t="inlineStr">
        <is>
          <t>China</t>
        </is>
      </c>
      <c r="BZ1560" t="n">
        <v>2014</v>
      </c>
      <c r="CA1560" t="n">
        <v>0.3846153846153846</v>
      </c>
      <c r="CB1560" t="n">
        <v>0</v>
      </c>
      <c r="CC1560" t="n">
        <v>1</v>
      </c>
      <c r="CD1560" t="n">
        <v>-0.07015178432783574</v>
      </c>
      <c r="CE1560" t="n">
        <v>1</v>
      </c>
    </row>
    <row r="1561">
      <c r="A1561" t="inlineStr">
        <is>
          <t>Ma et al (2022)</t>
        </is>
      </c>
      <c r="B1561" t="n">
        <v>2866</v>
      </c>
      <c r="C1561" t="n">
        <v>-0.02253666462641021</v>
      </c>
      <c r="D1561" t="n">
        <v>3241</v>
      </c>
      <c r="E1561">
        <f>IF(ISNUMBER($BA1561),$BA1561,IF(AND(ISNUMBER($D1561),ISNUMBER($BW1561),ISNUMBER($BX1561)),$D1561*($BX1561-$BW1561+1),""))</f>
        <v>3241.0</v>
      </c>
      <c r="H1561" t="inlineStr">
        <is>
          <t>partial</t>
        </is>
      </c>
      <c r="I1561" t="inlineStr">
        <is>
          <t>Regression Cofficient and Standard Error  available</t>
        </is>
      </c>
      <c r="J1561">
        <f>IF($BW1561&lt;&gt;"",$BW1561,"")</f>
        <v>2008.0</v>
      </c>
      <c r="K1561">
        <f>IF($BX1561&lt;&gt;"",$BX1561,"")</f>
        <v>2020.0</v>
      </c>
      <c r="L1561">
        <f>IF(AND(ISNUMBER($BW1561),ISNUMBER($BX1561)),($BW1561+$BX1561)/2,"")</f>
        <v>2014.0</v>
      </c>
      <c r="M1561">
        <f>IF($L1561&lt;&gt;"",$L1561,"")</f>
        <v>2014.0</v>
      </c>
      <c r="N1561">
        <f>IF(AND(ISNUMBER($BW1561),ISNUMBER($BX1561)),MIN(1,MAX(0,($BX1561-2016+1)/($BX1561-$BW1561+1))),"")</f>
        <v>0.3846153846153846</v>
      </c>
      <c r="O1561">
        <f>IF(AND(ISNUMBER($BW1561),ISNUMBER($BX1561)),MIN(1,MAX(0,($BX1561-2017+1)/($BX1561-$BW1561+1))),"")</f>
        <v>0.3076923076923077</v>
      </c>
      <c r="P1561">
        <f>IF(AND(ISNUMBER($BW1561),ISNUMBER($BX1561)),MIN(1,MAX(0,($BX1561-2018+1)/($BX1561-$BW1561+1))),"")</f>
        <v>0.2307692307692308</v>
      </c>
      <c r="Q1561">
        <f>IF(AND(ISNUMBER($BW1561),ISNUMBER($BX1561)),MIN(1,MAX(0,($BX1561-2019+1)/($BX1561-$BW1561+1))),"")</f>
        <v>0.1538461538461539</v>
      </c>
      <c r="R1561">
        <f>IF(AND(ISNUMBER($BW1561),ISNUMBER($BX1561)),MIN(1,MAX(0,($BX1561-2016+1)/($BX1561-$BW1561+1))),"")</f>
        <v>0.3846153846153846</v>
      </c>
      <c r="S1561">
        <f>IF($L1561&lt;&gt;"",IF($L1561&gt;=2015.5,1,0),"")</f>
        <v>0.0</v>
      </c>
      <c r="T1561">
        <f>IF($L1561&lt;&gt;"",IF($L1561&gt;=2016,1,0),"")</f>
        <v>0.0</v>
      </c>
      <c r="U1561">
        <f>IF(ISNUMBER($BX1561),IF($BX1561&gt;=2016,1,0),"")</f>
        <v>1.0</v>
      </c>
      <c r="V1561">
        <f>IF(ISNUMBER($BW1561),IF($BW1561&gt;=2016,1,0),"")</f>
        <v>0.0</v>
      </c>
      <c r="W1561" t="str">
        <f>IF(AND(ISNUMBER($BW1561),ISNUMBER($BX1561)),IF($BW1561&gt;=2016,"post-only",IF($BX1561&lt;2016,"pre-only","mixed")),"")</f>
        <v>mixed</v>
      </c>
      <c r="X1561">
        <f>IF(AND(ISNUMBER($BW1561),ISNUMBER($BX1561)),MIN(1,MAX(0,($BX1561-2017+1)/($BX1561-$BW1561+1))),"")</f>
        <v>0.3076923076923077</v>
      </c>
      <c r="Y1561">
        <f>IF(AND(ISNUMBER($BW1561),ISNUMBER($BX1561)),MIN(1,MAX(0,($BX1561-2018+1)/($BX1561-$BW1561+1))),"")</f>
        <v>0.2307692307692308</v>
      </c>
      <c r="Z1561">
        <f>IF(AND(ISNUMBER($BW1561),ISNUMBER($BX1561)),MIN(1,MAX(0,($BX1561-2019+1)/($BX1561-$BW1561+1))),"")</f>
        <v>0.1538461538461539</v>
      </c>
      <c r="AA1561">
        <f>IF(ISNUMBER($BX1561),IF($BX1561&gt;=2017,1,0),"")</f>
        <v>1.0</v>
      </c>
      <c r="AB1561">
        <f>IF(ISNUMBER($BX1561),IF($BX1561&gt;=2018,1,0),"")</f>
        <v>1.0</v>
      </c>
      <c r="AC1561">
        <f>IF(ISNUMBER($BX1561),IF($BX1561&gt;=2019,1,0),"")</f>
        <v>1.0</v>
      </c>
      <c r="AD1561">
        <f>IF($L1561&lt;&gt;"",IF($L1561&gt;2013,1,0),"")</f>
        <v>1.0</v>
      </c>
      <c r="AE1561">
        <f>IF($L1561&lt;&gt;"",1+IF($L1561&gt;2011,1,0)+IF($L1561&gt;2014,1,0),"")</f>
        <v>2.0</v>
      </c>
      <c r="AF1561" t="inlineStr">
        <is>
          <t>bond (yield)</t>
        </is>
      </c>
      <c r="AG1561" t="inlineStr">
        <is>
          <t>performance</t>
        </is>
      </c>
      <c r="AH1561" t="inlineStr">
        <is>
          <t>sensitive</t>
        </is>
      </c>
      <c r="AI1561" t="inlineStr">
        <is>
          <t>without ETS/CT</t>
        </is>
      </c>
      <c r="AJ1561" t="inlineStr">
        <is>
          <t>without ETS/CT</t>
        </is>
      </c>
      <c r="AK1561" t="str">
        <f>IF(AND($CF1561&lt;&gt;"",IFERROR(INDEX(subsample_country_map!$B:$B,MATCH($CF1561,subsample_country_map!$A:$A,0)),"")&lt;&gt;""),INDEX(subsample_country_map!$B:$B,MATCH($CF1561,subsample_country_map!$A:$A,0)),INDEX(lookup!$AA:$AA,MATCH($A1561,lookup!$A:$A,0)))</f>
        <v>3_AsiaPac</v>
      </c>
      <c r="AL1561" t="str">
        <f>IF(AND($CF1561&lt;&gt;"",IFERROR(INDEX(subsample_country_map!$C:$C,MATCH($CF1561,subsample_country_map!$A:$A,0)),"")&lt;&gt;""),INDEX(subsample_country_map!$C:$C,MATCH($CF1561,subsample_country_map!$A:$A,0)),INDEX(lookup!$AB:$AB,MATCH($A1561,lookup!$A:$A,0)))</f>
        <v>2_developing</v>
      </c>
      <c r="AM1561" t="str">
        <f>IF(AND($CF1561&lt;&gt;"",IFERROR(INDEX(subsample_country_map!$D:$D,MATCH($CF1561,subsample_country_map!$A:$A,0)),"")&lt;&gt;""),INDEX(subsample_country_map!$D:$D,MATCH($CF1561,subsample_country_map!$A:$A,0)),INDEX(lookup!$AC:$AC,MATCH($A1561,lookup!$A:$A,0)))</f>
        <v>2_non_western</v>
      </c>
      <c r="AN1561" t="str">
        <f>IF(AND($CF1561&lt;&gt;"",IFERROR(INDEX(subsample_country_map!$E:$E,MATCH($CF1561,subsample_country_map!$A:$A,0)),"")&lt;&gt;""),INDEX(subsample_country_map!$E:$E,MATCH($CF1561,subsample_country_map!$A:$A,0)),INDEX(lookup!$AD:$AD,MATCH($A1561,lookup!$A:$A,0)))</f>
        <v>2_civil law</v>
      </c>
      <c r="AO1561" t="str">
        <f>INDEX(lookup!$Y:$Y,MATCH($A1561,lookup!$A:$A,0))</f>
        <v>0_published</v>
      </c>
      <c r="AP1561" t="str">
        <f>INDEX(lookup!$Z:$Z,MATCH($A1561,lookup!$A:$A,0))</f>
        <v>1_VHB high</v>
      </c>
      <c r="AQ1561" t="str">
        <f>INDEX(lookup!$W:$W,MATCH($A1561,lookup!$A:$A,0))</f>
        <v>1_fin/acc/econ</v>
      </c>
      <c r="AS1561" t="inlineStr">
        <is>
          <t>staging</t>
        </is>
      </c>
      <c r="AT1561" t="inlineStr">
        <is>
          <t>bad-CER</t>
        </is>
      </c>
      <c r="AU1561" t="inlineStr">
        <is>
          <t>cost</t>
        </is>
      </c>
      <c r="AV1561" t="inlineStr">
        <is>
          <t>0.077</t>
        </is>
      </c>
      <c r="AW1561" t="inlineStr">
        <is>
          <t>0.060</t>
        </is>
      </c>
      <c r="BA1561" t="n">
        <v>3241</v>
      </c>
      <c r="BB1561" t="inlineStr">
        <is>
          <t>0</t>
        </is>
      </c>
      <c r="BC1561" t="inlineStr">
        <is>
          <t>OLS</t>
        </is>
      </c>
      <c r="BD1561" t="inlineStr">
        <is>
          <t>other:cluster standard error on time</t>
        </is>
      </c>
      <c r="BE1561" t="inlineStr">
        <is>
          <t>other:bond maturity</t>
        </is>
      </c>
      <c r="BF1561" t="inlineStr">
        <is>
          <t>Medium-term bonds</t>
        </is>
      </c>
      <c r="BI1561" t="inlineStr">
        <is>
          <t>Table 7</t>
        </is>
      </c>
      <c r="BJ1561" t="inlineStr">
        <is>
          <t>Column 2 (Medium-term bonds)</t>
        </is>
      </c>
      <c r="BK1561" t="inlineStr">
        <is>
          <t>496</t>
        </is>
      </c>
      <c r="BL1561" t="inlineStr">
        <is>
          <t>Penalty 0.077 (0.060)</t>
        </is>
      </c>
      <c r="BM1561" t="inlineStr">
        <is>
          <t>Penalty</t>
        </is>
      </c>
      <c r="BN1561" t="inlineStr">
        <is>
          <t>Spread</t>
        </is>
      </c>
      <c r="BO1561" t="inlineStr">
        <is>
          <t>update</t>
        </is>
      </c>
      <c r="BP1561" t="inlineStr">
        <is>
          <t>Ma et al (2022)</t>
        </is>
      </c>
      <c r="BQ1561" t="inlineStr">
        <is>
          <t>computed</t>
        </is>
      </c>
      <c r="BT1561" t="n">
        <v>0</v>
      </c>
      <c r="BU1561" t="inlineStr">
        <is>
          <t>staging_Ma_et_al_2022.csv</t>
        </is>
      </c>
      <c r="BW1561" t="n">
        <v>2008</v>
      </c>
      <c r="BX1561" t="n">
        <v>2020</v>
      </c>
      <c r="BY1561" t="inlineStr">
        <is>
          <t>China</t>
        </is>
      </c>
      <c r="BZ1561" t="n">
        <v>2014</v>
      </c>
      <c r="CA1561" t="n">
        <v>0.3846153846153846</v>
      </c>
      <c r="CB1561" t="n">
        <v>0</v>
      </c>
      <c r="CC1561" t="n">
        <v>1</v>
      </c>
      <c r="CD1561" t="n">
        <v>-0.02254048125629058</v>
      </c>
      <c r="CE1561" t="n">
        <v>1</v>
      </c>
    </row>
    <row r="1562">
      <c r="A1562" t="inlineStr">
        <is>
          <t>Ma et al (2022)</t>
        </is>
      </c>
      <c r="B1562" t="n">
        <v>2867</v>
      </c>
      <c r="C1562" t="n">
        <v>-0.01208332389324023</v>
      </c>
      <c r="D1562" t="n">
        <v>963</v>
      </c>
      <c r="E1562">
        <f>IF(ISNUMBER($BA1562),$BA1562,IF(AND(ISNUMBER($D1562),ISNUMBER($BW1562),ISNUMBER($BX1562)),$D1562*($BX1562-$BW1562+1),""))</f>
        <v>963.0</v>
      </c>
      <c r="H1562" t="inlineStr">
        <is>
          <t>partial</t>
        </is>
      </c>
      <c r="I1562" t="inlineStr">
        <is>
          <t>Regression Cofficient and Standard Error  available</t>
        </is>
      </c>
      <c r="J1562">
        <f>IF($BW1562&lt;&gt;"",$BW1562,"")</f>
        <v>2008.0</v>
      </c>
      <c r="K1562">
        <f>IF($BX1562&lt;&gt;"",$BX1562,"")</f>
        <v>2020.0</v>
      </c>
      <c r="L1562">
        <f>IF(AND(ISNUMBER($BW1562),ISNUMBER($BX1562)),($BW1562+$BX1562)/2,"")</f>
        <v>2014.0</v>
      </c>
      <c r="M1562">
        <f>IF($L1562&lt;&gt;"",$L1562,"")</f>
        <v>2014.0</v>
      </c>
      <c r="N1562">
        <f>IF(AND(ISNUMBER($BW1562),ISNUMBER($BX1562)),MIN(1,MAX(0,($BX1562-2016+1)/($BX1562-$BW1562+1))),"")</f>
        <v>0.3846153846153846</v>
      </c>
      <c r="O1562">
        <f>IF(AND(ISNUMBER($BW1562),ISNUMBER($BX1562)),MIN(1,MAX(0,($BX1562-2017+1)/($BX1562-$BW1562+1))),"")</f>
        <v>0.3076923076923077</v>
      </c>
      <c r="P1562">
        <f>IF(AND(ISNUMBER($BW1562),ISNUMBER($BX1562)),MIN(1,MAX(0,($BX1562-2018+1)/($BX1562-$BW1562+1))),"")</f>
        <v>0.2307692307692308</v>
      </c>
      <c r="Q1562">
        <f>IF(AND(ISNUMBER($BW1562),ISNUMBER($BX1562)),MIN(1,MAX(0,($BX1562-2019+1)/($BX1562-$BW1562+1))),"")</f>
        <v>0.1538461538461539</v>
      </c>
      <c r="R1562">
        <f>IF(AND(ISNUMBER($BW1562),ISNUMBER($BX1562)),MIN(1,MAX(0,($BX1562-2016+1)/($BX1562-$BW1562+1))),"")</f>
        <v>0.3846153846153846</v>
      </c>
      <c r="S1562">
        <f>IF($L1562&lt;&gt;"",IF($L1562&gt;=2015.5,1,0),"")</f>
        <v>0.0</v>
      </c>
      <c r="T1562">
        <f>IF($L1562&lt;&gt;"",IF($L1562&gt;=2016,1,0),"")</f>
        <v>0.0</v>
      </c>
      <c r="U1562">
        <f>IF(ISNUMBER($BX1562),IF($BX1562&gt;=2016,1,0),"")</f>
        <v>1.0</v>
      </c>
      <c r="V1562">
        <f>IF(ISNUMBER($BW1562),IF($BW1562&gt;=2016,1,0),"")</f>
        <v>0.0</v>
      </c>
      <c r="W1562" t="str">
        <f>IF(AND(ISNUMBER($BW1562),ISNUMBER($BX1562)),IF($BW1562&gt;=2016,"post-only",IF($BX1562&lt;2016,"pre-only","mixed")),"")</f>
        <v>mixed</v>
      </c>
      <c r="X1562">
        <f>IF(AND(ISNUMBER($BW1562),ISNUMBER($BX1562)),MIN(1,MAX(0,($BX1562-2017+1)/($BX1562-$BW1562+1))),"")</f>
        <v>0.3076923076923077</v>
      </c>
      <c r="Y1562">
        <f>IF(AND(ISNUMBER($BW1562),ISNUMBER($BX1562)),MIN(1,MAX(0,($BX1562-2018+1)/($BX1562-$BW1562+1))),"")</f>
        <v>0.2307692307692308</v>
      </c>
      <c r="Z1562">
        <f>IF(AND(ISNUMBER($BW1562),ISNUMBER($BX1562)),MIN(1,MAX(0,($BX1562-2019+1)/($BX1562-$BW1562+1))),"")</f>
        <v>0.1538461538461539</v>
      </c>
      <c r="AA1562">
        <f>IF(ISNUMBER($BX1562),IF($BX1562&gt;=2017,1,0),"")</f>
        <v>1.0</v>
      </c>
      <c r="AB1562">
        <f>IF(ISNUMBER($BX1562),IF($BX1562&gt;=2018,1,0),"")</f>
        <v>1.0</v>
      </c>
      <c r="AC1562">
        <f>IF(ISNUMBER($BX1562),IF($BX1562&gt;=2019,1,0),"")</f>
        <v>1.0</v>
      </c>
      <c r="AD1562">
        <f>IF($L1562&lt;&gt;"",IF($L1562&gt;2013,1,0),"")</f>
        <v>1.0</v>
      </c>
      <c r="AE1562">
        <f>IF($L1562&lt;&gt;"",1+IF($L1562&gt;2011,1,0)+IF($L1562&gt;2014,1,0),"")</f>
        <v>2.0</v>
      </c>
      <c r="AF1562" t="inlineStr">
        <is>
          <t>bond (yield)</t>
        </is>
      </c>
      <c r="AG1562" t="inlineStr">
        <is>
          <t>performance</t>
        </is>
      </c>
      <c r="AH1562" t="inlineStr">
        <is>
          <t>sensitive</t>
        </is>
      </c>
      <c r="AI1562" t="inlineStr">
        <is>
          <t>without ETS/CT</t>
        </is>
      </c>
      <c r="AJ1562" t="inlineStr">
        <is>
          <t>without ETS/CT</t>
        </is>
      </c>
      <c r="AK1562" t="str">
        <f>IF(AND($CF1562&lt;&gt;"",IFERROR(INDEX(subsample_country_map!$B:$B,MATCH($CF1562,subsample_country_map!$A:$A,0)),"")&lt;&gt;""),INDEX(subsample_country_map!$B:$B,MATCH($CF1562,subsample_country_map!$A:$A,0)),INDEX(lookup!$AA:$AA,MATCH($A1562,lookup!$A:$A,0)))</f>
        <v>3_AsiaPac</v>
      </c>
      <c r="AL1562" t="str">
        <f>IF(AND($CF1562&lt;&gt;"",IFERROR(INDEX(subsample_country_map!$C:$C,MATCH($CF1562,subsample_country_map!$A:$A,0)),"")&lt;&gt;""),INDEX(subsample_country_map!$C:$C,MATCH($CF1562,subsample_country_map!$A:$A,0)),INDEX(lookup!$AB:$AB,MATCH($A1562,lookup!$A:$A,0)))</f>
        <v>2_developing</v>
      </c>
      <c r="AM1562" t="str">
        <f>IF(AND($CF1562&lt;&gt;"",IFERROR(INDEX(subsample_country_map!$D:$D,MATCH($CF1562,subsample_country_map!$A:$A,0)),"")&lt;&gt;""),INDEX(subsample_country_map!$D:$D,MATCH($CF1562,subsample_country_map!$A:$A,0)),INDEX(lookup!$AC:$AC,MATCH($A1562,lookup!$A:$A,0)))</f>
        <v>2_non_western</v>
      </c>
      <c r="AN1562" t="str">
        <f>IF(AND($CF1562&lt;&gt;"",IFERROR(INDEX(subsample_country_map!$E:$E,MATCH($CF1562,subsample_country_map!$A:$A,0)),"")&lt;&gt;""),INDEX(subsample_country_map!$E:$E,MATCH($CF1562,subsample_country_map!$A:$A,0)),INDEX(lookup!$AD:$AD,MATCH($A1562,lookup!$A:$A,0)))</f>
        <v>2_civil law</v>
      </c>
      <c r="AO1562" t="str">
        <f>INDEX(lookup!$Y:$Y,MATCH($A1562,lookup!$A:$A,0))</f>
        <v>0_published</v>
      </c>
      <c r="AP1562" t="str">
        <f>INDEX(lookup!$Z:$Z,MATCH($A1562,lookup!$A:$A,0))</f>
        <v>1_VHB high</v>
      </c>
      <c r="AQ1562" t="str">
        <f>INDEX(lookup!$W:$W,MATCH($A1562,lookup!$A:$A,0))</f>
        <v>1_fin/acc/econ</v>
      </c>
      <c r="AS1562" t="inlineStr">
        <is>
          <t>staging</t>
        </is>
      </c>
      <c r="AT1562" t="inlineStr">
        <is>
          <t>bad-CER</t>
        </is>
      </c>
      <c r="AU1562" t="inlineStr">
        <is>
          <t>cost</t>
        </is>
      </c>
      <c r="AV1562" t="inlineStr">
        <is>
          <t>0.033</t>
        </is>
      </c>
      <c r="AW1562" t="inlineStr">
        <is>
          <t>0.088</t>
        </is>
      </c>
      <c r="BA1562" t="n">
        <v>963</v>
      </c>
      <c r="BB1562" t="inlineStr">
        <is>
          <t>0</t>
        </is>
      </c>
      <c r="BC1562" t="inlineStr">
        <is>
          <t>OLS</t>
        </is>
      </c>
      <c r="BD1562" t="inlineStr">
        <is>
          <t>other:cluster standard error on time</t>
        </is>
      </c>
      <c r="BE1562" t="inlineStr">
        <is>
          <t>other:bond maturity</t>
        </is>
      </c>
      <c r="BF1562" t="inlineStr">
        <is>
          <t>Long-term bonds</t>
        </is>
      </c>
      <c r="BI1562" t="inlineStr">
        <is>
          <t>Table 7</t>
        </is>
      </c>
      <c r="BJ1562" t="inlineStr">
        <is>
          <t>Column 3 (Long-term bonds)</t>
        </is>
      </c>
      <c r="BK1562" t="inlineStr">
        <is>
          <t>496</t>
        </is>
      </c>
      <c r="BL1562" t="inlineStr">
        <is>
          <t>Penalty 0.033 (0.088)</t>
        </is>
      </c>
      <c r="BM1562" t="inlineStr">
        <is>
          <t>Penalty</t>
        </is>
      </c>
      <c r="BN1562" t="inlineStr">
        <is>
          <t>Spread</t>
        </is>
      </c>
      <c r="BO1562" t="inlineStr">
        <is>
          <t>update</t>
        </is>
      </c>
      <c r="BP1562" t="inlineStr">
        <is>
          <t>Ma et al (2022)</t>
        </is>
      </c>
      <c r="BQ1562" t="inlineStr">
        <is>
          <t>computed</t>
        </is>
      </c>
      <c r="BT1562" t="n">
        <v>0</v>
      </c>
      <c r="BU1562" t="inlineStr">
        <is>
          <t>staging_Ma_et_al_2022.csv</t>
        </is>
      </c>
      <c r="BW1562" t="n">
        <v>2008</v>
      </c>
      <c r="BX1562" t="n">
        <v>2020</v>
      </c>
      <c r="BY1562" t="inlineStr">
        <is>
          <t>China</t>
        </is>
      </c>
      <c r="BZ1562" t="n">
        <v>2014</v>
      </c>
      <c r="CA1562" t="n">
        <v>0.3846153846153846</v>
      </c>
      <c r="CB1562" t="n">
        <v>0</v>
      </c>
      <c r="CC1562" t="n">
        <v>1</v>
      </c>
      <c r="CD1562" t="n">
        <v>-0.01208391202691189</v>
      </c>
      <c r="CE1562" t="n">
        <v>1</v>
      </c>
    </row>
    <row r="1563">
      <c r="A1563" t="inlineStr">
        <is>
          <t>Ma et al (2022)</t>
        </is>
      </c>
      <c r="B1563" t="n">
        <v>2868</v>
      </c>
      <c r="C1563" t="n">
        <v>-0.02221513063214345</v>
      </c>
      <c r="D1563" t="n">
        <v>5126</v>
      </c>
      <c r="E1563">
        <f>IF(ISNUMBER($BA1563),$BA1563,IF(AND(ISNUMBER($D1563),ISNUMBER($BW1563),ISNUMBER($BX1563)),$D1563*($BX1563-$BW1563+1),""))</f>
        <v>5126.0</v>
      </c>
      <c r="H1563" t="inlineStr">
        <is>
          <t>partial</t>
        </is>
      </c>
      <c r="I1563" t="inlineStr">
        <is>
          <t>Regression Cofficient and Standard Error  available</t>
        </is>
      </c>
      <c r="J1563">
        <f>IF($BW1563&lt;&gt;"",$BW1563,"")</f>
        <v>2008.0</v>
      </c>
      <c r="K1563">
        <f>IF($BX1563&lt;&gt;"",$BX1563,"")</f>
        <v>2020.0</v>
      </c>
      <c r="L1563">
        <f>IF(AND(ISNUMBER($BW1563),ISNUMBER($BX1563)),($BW1563+$BX1563)/2,"")</f>
        <v>2014.0</v>
      </c>
      <c r="M1563">
        <f>IF($L1563&lt;&gt;"",$L1563,"")</f>
        <v>2014.0</v>
      </c>
      <c r="N1563">
        <f>IF(AND(ISNUMBER($BW1563),ISNUMBER($BX1563)),MIN(1,MAX(0,($BX1563-2016+1)/($BX1563-$BW1563+1))),"")</f>
        <v>0.3846153846153846</v>
      </c>
      <c r="O1563">
        <f>IF(AND(ISNUMBER($BW1563),ISNUMBER($BX1563)),MIN(1,MAX(0,($BX1563-2017+1)/($BX1563-$BW1563+1))),"")</f>
        <v>0.3076923076923077</v>
      </c>
      <c r="P1563">
        <f>IF(AND(ISNUMBER($BW1563),ISNUMBER($BX1563)),MIN(1,MAX(0,($BX1563-2018+1)/($BX1563-$BW1563+1))),"")</f>
        <v>0.2307692307692308</v>
      </c>
      <c r="Q1563">
        <f>IF(AND(ISNUMBER($BW1563),ISNUMBER($BX1563)),MIN(1,MAX(0,($BX1563-2019+1)/($BX1563-$BW1563+1))),"")</f>
        <v>0.1538461538461539</v>
      </c>
      <c r="R1563">
        <f>IF(AND(ISNUMBER($BW1563),ISNUMBER($BX1563)),MIN(1,MAX(0,($BX1563-2016+1)/($BX1563-$BW1563+1))),"")</f>
        <v>0.3846153846153846</v>
      </c>
      <c r="S1563">
        <f>IF($L1563&lt;&gt;"",IF($L1563&gt;=2015.5,1,0),"")</f>
        <v>0.0</v>
      </c>
      <c r="T1563">
        <f>IF($L1563&lt;&gt;"",IF($L1563&gt;=2016,1,0),"")</f>
        <v>0.0</v>
      </c>
      <c r="U1563">
        <f>IF(ISNUMBER($BX1563),IF($BX1563&gt;=2016,1,0),"")</f>
        <v>1.0</v>
      </c>
      <c r="V1563">
        <f>IF(ISNUMBER($BW1563),IF($BW1563&gt;=2016,1,0),"")</f>
        <v>0.0</v>
      </c>
      <c r="W1563" t="str">
        <f>IF(AND(ISNUMBER($BW1563),ISNUMBER($BX1563)),IF($BW1563&gt;=2016,"post-only",IF($BX1563&lt;2016,"pre-only","mixed")),"")</f>
        <v>mixed</v>
      </c>
      <c r="X1563">
        <f>IF(AND(ISNUMBER($BW1563),ISNUMBER($BX1563)),MIN(1,MAX(0,($BX1563-2017+1)/($BX1563-$BW1563+1))),"")</f>
        <v>0.3076923076923077</v>
      </c>
      <c r="Y1563">
        <f>IF(AND(ISNUMBER($BW1563),ISNUMBER($BX1563)),MIN(1,MAX(0,($BX1563-2018+1)/($BX1563-$BW1563+1))),"")</f>
        <v>0.2307692307692308</v>
      </c>
      <c r="Z1563">
        <f>IF(AND(ISNUMBER($BW1563),ISNUMBER($BX1563)),MIN(1,MAX(0,($BX1563-2019+1)/($BX1563-$BW1563+1))),"")</f>
        <v>0.1538461538461539</v>
      </c>
      <c r="AA1563">
        <f>IF(ISNUMBER($BX1563),IF($BX1563&gt;=2017,1,0),"")</f>
        <v>1.0</v>
      </c>
      <c r="AB1563">
        <f>IF(ISNUMBER($BX1563),IF($BX1563&gt;=2018,1,0),"")</f>
        <v>1.0</v>
      </c>
      <c r="AC1563">
        <f>IF(ISNUMBER($BX1563),IF($BX1563&gt;=2019,1,0),"")</f>
        <v>1.0</v>
      </c>
      <c r="AD1563">
        <f>IF($L1563&lt;&gt;"",IF($L1563&gt;2013,1,0),"")</f>
        <v>1.0</v>
      </c>
      <c r="AE1563">
        <f>IF($L1563&lt;&gt;"",1+IF($L1563&gt;2011,1,0)+IF($L1563&gt;2014,1,0),"")</f>
        <v>2.0</v>
      </c>
      <c r="AF1563" t="inlineStr">
        <is>
          <t>bond (yield)</t>
        </is>
      </c>
      <c r="AG1563" t="inlineStr">
        <is>
          <t>performance</t>
        </is>
      </c>
      <c r="AH1563" t="inlineStr">
        <is>
          <t>sensitive</t>
        </is>
      </c>
      <c r="AI1563" t="inlineStr">
        <is>
          <t>without ETS/CT</t>
        </is>
      </c>
      <c r="AJ1563" t="inlineStr">
        <is>
          <t>without ETS/CT</t>
        </is>
      </c>
      <c r="AK1563" t="str">
        <f>IF(AND($CF1563&lt;&gt;"",IFERROR(INDEX(subsample_country_map!$B:$B,MATCH($CF1563,subsample_country_map!$A:$A,0)),"")&lt;&gt;""),INDEX(subsample_country_map!$B:$B,MATCH($CF1563,subsample_country_map!$A:$A,0)),INDEX(lookup!$AA:$AA,MATCH($A1563,lookup!$A:$A,0)))</f>
        <v>3_AsiaPac</v>
      </c>
      <c r="AL1563" t="str">
        <f>IF(AND($CF1563&lt;&gt;"",IFERROR(INDEX(subsample_country_map!$C:$C,MATCH($CF1563,subsample_country_map!$A:$A,0)),"")&lt;&gt;""),INDEX(subsample_country_map!$C:$C,MATCH($CF1563,subsample_country_map!$A:$A,0)),INDEX(lookup!$AB:$AB,MATCH($A1563,lookup!$A:$A,0)))</f>
        <v>2_developing</v>
      </c>
      <c r="AM1563" t="str">
        <f>IF(AND($CF1563&lt;&gt;"",IFERROR(INDEX(subsample_country_map!$D:$D,MATCH($CF1563,subsample_country_map!$A:$A,0)),"")&lt;&gt;""),INDEX(subsample_country_map!$D:$D,MATCH($CF1563,subsample_country_map!$A:$A,0)),INDEX(lookup!$AC:$AC,MATCH($A1563,lookup!$A:$A,0)))</f>
        <v>2_non_western</v>
      </c>
      <c r="AN1563" t="str">
        <f>IF(AND($CF1563&lt;&gt;"",IFERROR(INDEX(subsample_country_map!$E:$E,MATCH($CF1563,subsample_country_map!$A:$A,0)),"")&lt;&gt;""),INDEX(subsample_country_map!$E:$E,MATCH($CF1563,subsample_country_map!$A:$A,0)),INDEX(lookup!$AD:$AD,MATCH($A1563,lookup!$A:$A,0)))</f>
        <v>2_civil law</v>
      </c>
      <c r="AO1563" t="str">
        <f>INDEX(lookup!$Y:$Y,MATCH($A1563,lookup!$A:$A,0))</f>
        <v>0_published</v>
      </c>
      <c r="AP1563" t="str">
        <f>INDEX(lookup!$Z:$Z,MATCH($A1563,lookup!$A:$A,0))</f>
        <v>1_VHB high</v>
      </c>
      <c r="AQ1563" t="str">
        <f>INDEX(lookup!$W:$W,MATCH($A1563,lookup!$A:$A,0))</f>
        <v>1_fin/acc/econ</v>
      </c>
      <c r="AS1563" t="inlineStr">
        <is>
          <t>staging</t>
        </is>
      </c>
      <c r="AT1563" t="inlineStr">
        <is>
          <t>bad-CER</t>
        </is>
      </c>
      <c r="AU1563" t="inlineStr">
        <is>
          <t>cost</t>
        </is>
      </c>
      <c r="AV1563" t="inlineStr">
        <is>
          <t>0.105</t>
        </is>
      </c>
      <c r="AW1563" t="inlineStr">
        <is>
          <t>0.066</t>
        </is>
      </c>
      <c r="BA1563" t="n">
        <v>5126</v>
      </c>
      <c r="BB1563" t="inlineStr">
        <is>
          <t>0</t>
        </is>
      </c>
      <c r="BC1563" t="inlineStr">
        <is>
          <t>OLS</t>
        </is>
      </c>
      <c r="BD1563" t="inlineStr">
        <is>
          <t>other:cluster standard error on time</t>
        </is>
      </c>
      <c r="BE1563" t="inlineStr">
        <is>
          <t>none</t>
        </is>
      </c>
      <c r="BI1563" t="inlineStr">
        <is>
          <t>Table 8</t>
        </is>
      </c>
      <c r="BJ1563" t="inlineStr">
        <is>
          <t>Column 1 (The KZ index)</t>
        </is>
      </c>
      <c r="BK1563" t="inlineStr">
        <is>
          <t>498</t>
        </is>
      </c>
      <c r="BL1563" t="inlineStr">
        <is>
          <t>Penalty 0.105 (0.066)</t>
        </is>
      </c>
      <c r="BM1563" t="inlineStr">
        <is>
          <t>Penalty</t>
        </is>
      </c>
      <c r="BN1563" t="inlineStr">
        <is>
          <t>Spread</t>
        </is>
      </c>
      <c r="BO1563" t="inlineStr">
        <is>
          <t>update</t>
        </is>
      </c>
      <c r="BP1563" t="inlineStr">
        <is>
          <t>Ma et al (2022)</t>
        </is>
      </c>
      <c r="BQ1563" t="inlineStr">
        <is>
          <t>computed</t>
        </is>
      </c>
      <c r="BT1563" t="n">
        <v>0</v>
      </c>
      <c r="BU1563" t="inlineStr">
        <is>
          <t>staging_Ma_et_al_2022.csv</t>
        </is>
      </c>
      <c r="BW1563" t="n">
        <v>2008</v>
      </c>
      <c r="BX1563" t="n">
        <v>2020</v>
      </c>
      <c r="BY1563" t="inlineStr">
        <is>
          <t>China</t>
        </is>
      </c>
      <c r="BZ1563" t="n">
        <v>2014</v>
      </c>
      <c r="CA1563" t="n">
        <v>0.3846153846153846</v>
      </c>
      <c r="CB1563" t="n">
        <v>0</v>
      </c>
      <c r="CC1563" t="n">
        <v>1</v>
      </c>
      <c r="CD1563" t="n">
        <v>-0.02221878619270666</v>
      </c>
      <c r="CE1563" t="n">
        <v>1</v>
      </c>
    </row>
    <row r="1564">
      <c r="A1564" t="inlineStr">
        <is>
          <t>Ma et al (2022)</t>
        </is>
      </c>
      <c r="B1564" t="n">
        <v>2869</v>
      </c>
      <c r="C1564" t="n">
        <v>-0.03012616051028733</v>
      </c>
      <c r="D1564" t="n">
        <v>5126</v>
      </c>
      <c r="E1564">
        <f>IF(ISNUMBER($BA1564),$BA1564,IF(AND(ISNUMBER($D1564),ISNUMBER($BW1564),ISNUMBER($BX1564)),$D1564*($BX1564-$BW1564+1),""))</f>
        <v>5126.0</v>
      </c>
      <c r="H1564" t="inlineStr">
        <is>
          <t>partial</t>
        </is>
      </c>
      <c r="I1564" t="inlineStr">
        <is>
          <t>Regression Cofficient and Standard Error  available</t>
        </is>
      </c>
      <c r="J1564">
        <f>IF($BW1564&lt;&gt;"",$BW1564,"")</f>
        <v>2008.0</v>
      </c>
      <c r="K1564">
        <f>IF($BX1564&lt;&gt;"",$BX1564,"")</f>
        <v>2020.0</v>
      </c>
      <c r="L1564">
        <f>IF(AND(ISNUMBER($BW1564),ISNUMBER($BX1564)),($BW1564+$BX1564)/2,"")</f>
        <v>2014.0</v>
      </c>
      <c r="M1564">
        <f>IF($L1564&lt;&gt;"",$L1564,"")</f>
        <v>2014.0</v>
      </c>
      <c r="N1564">
        <f>IF(AND(ISNUMBER($BW1564),ISNUMBER($BX1564)),MIN(1,MAX(0,($BX1564-2016+1)/($BX1564-$BW1564+1))),"")</f>
        <v>0.3846153846153846</v>
      </c>
      <c r="O1564">
        <f>IF(AND(ISNUMBER($BW1564),ISNUMBER($BX1564)),MIN(1,MAX(0,($BX1564-2017+1)/($BX1564-$BW1564+1))),"")</f>
        <v>0.3076923076923077</v>
      </c>
      <c r="P1564">
        <f>IF(AND(ISNUMBER($BW1564),ISNUMBER($BX1564)),MIN(1,MAX(0,($BX1564-2018+1)/($BX1564-$BW1564+1))),"")</f>
        <v>0.2307692307692308</v>
      </c>
      <c r="Q1564">
        <f>IF(AND(ISNUMBER($BW1564),ISNUMBER($BX1564)),MIN(1,MAX(0,($BX1564-2019+1)/($BX1564-$BW1564+1))),"")</f>
        <v>0.1538461538461539</v>
      </c>
      <c r="R1564">
        <f>IF(AND(ISNUMBER($BW1564),ISNUMBER($BX1564)),MIN(1,MAX(0,($BX1564-2016+1)/($BX1564-$BW1564+1))),"")</f>
        <v>0.3846153846153846</v>
      </c>
      <c r="S1564">
        <f>IF($L1564&lt;&gt;"",IF($L1564&gt;=2015.5,1,0),"")</f>
        <v>0.0</v>
      </c>
      <c r="T1564">
        <f>IF($L1564&lt;&gt;"",IF($L1564&gt;=2016,1,0),"")</f>
        <v>0.0</v>
      </c>
      <c r="U1564">
        <f>IF(ISNUMBER($BX1564),IF($BX1564&gt;=2016,1,0),"")</f>
        <v>1.0</v>
      </c>
      <c r="V1564">
        <f>IF(ISNUMBER($BW1564),IF($BW1564&gt;=2016,1,0),"")</f>
        <v>0.0</v>
      </c>
      <c r="W1564" t="str">
        <f>IF(AND(ISNUMBER($BW1564),ISNUMBER($BX1564)),IF($BW1564&gt;=2016,"post-only",IF($BX1564&lt;2016,"pre-only","mixed")),"")</f>
        <v>mixed</v>
      </c>
      <c r="X1564">
        <f>IF(AND(ISNUMBER($BW1564),ISNUMBER($BX1564)),MIN(1,MAX(0,($BX1564-2017+1)/($BX1564-$BW1564+1))),"")</f>
        <v>0.3076923076923077</v>
      </c>
      <c r="Y1564">
        <f>IF(AND(ISNUMBER($BW1564),ISNUMBER($BX1564)),MIN(1,MAX(0,($BX1564-2018+1)/($BX1564-$BW1564+1))),"")</f>
        <v>0.2307692307692308</v>
      </c>
      <c r="Z1564">
        <f>IF(AND(ISNUMBER($BW1564),ISNUMBER($BX1564)),MIN(1,MAX(0,($BX1564-2019+1)/($BX1564-$BW1564+1))),"")</f>
        <v>0.1538461538461539</v>
      </c>
      <c r="AA1564">
        <f>IF(ISNUMBER($BX1564),IF($BX1564&gt;=2017,1,0),"")</f>
        <v>1.0</v>
      </c>
      <c r="AB1564">
        <f>IF(ISNUMBER($BX1564),IF($BX1564&gt;=2018,1,0),"")</f>
        <v>1.0</v>
      </c>
      <c r="AC1564">
        <f>IF(ISNUMBER($BX1564),IF($BX1564&gt;=2019,1,0),"")</f>
        <v>1.0</v>
      </c>
      <c r="AD1564">
        <f>IF($L1564&lt;&gt;"",IF($L1564&gt;2013,1,0),"")</f>
        <v>1.0</v>
      </c>
      <c r="AE1564">
        <f>IF($L1564&lt;&gt;"",1+IF($L1564&gt;2011,1,0)+IF($L1564&gt;2014,1,0),"")</f>
        <v>2.0</v>
      </c>
      <c r="AF1564" t="inlineStr">
        <is>
          <t>bond (yield)</t>
        </is>
      </c>
      <c r="AG1564" t="inlineStr">
        <is>
          <t>performance</t>
        </is>
      </c>
      <c r="AH1564" t="inlineStr">
        <is>
          <t>sensitive</t>
        </is>
      </c>
      <c r="AI1564" t="inlineStr">
        <is>
          <t>without ETS/CT</t>
        </is>
      </c>
      <c r="AJ1564" t="inlineStr">
        <is>
          <t>without ETS/CT</t>
        </is>
      </c>
      <c r="AK1564" t="str">
        <f>IF(AND($CF1564&lt;&gt;"",IFERROR(INDEX(subsample_country_map!$B:$B,MATCH($CF1564,subsample_country_map!$A:$A,0)),"")&lt;&gt;""),INDEX(subsample_country_map!$B:$B,MATCH($CF1564,subsample_country_map!$A:$A,0)),INDEX(lookup!$AA:$AA,MATCH($A1564,lookup!$A:$A,0)))</f>
        <v>3_AsiaPac</v>
      </c>
      <c r="AL1564" t="str">
        <f>IF(AND($CF1564&lt;&gt;"",IFERROR(INDEX(subsample_country_map!$C:$C,MATCH($CF1564,subsample_country_map!$A:$A,0)),"")&lt;&gt;""),INDEX(subsample_country_map!$C:$C,MATCH($CF1564,subsample_country_map!$A:$A,0)),INDEX(lookup!$AB:$AB,MATCH($A1564,lookup!$A:$A,0)))</f>
        <v>2_developing</v>
      </c>
      <c r="AM1564" t="str">
        <f>IF(AND($CF1564&lt;&gt;"",IFERROR(INDEX(subsample_country_map!$D:$D,MATCH($CF1564,subsample_country_map!$A:$A,0)),"")&lt;&gt;""),INDEX(subsample_country_map!$D:$D,MATCH($CF1564,subsample_country_map!$A:$A,0)),INDEX(lookup!$AC:$AC,MATCH($A1564,lookup!$A:$A,0)))</f>
        <v>2_non_western</v>
      </c>
      <c r="AN1564" t="str">
        <f>IF(AND($CF1564&lt;&gt;"",IFERROR(INDEX(subsample_country_map!$E:$E,MATCH($CF1564,subsample_country_map!$A:$A,0)),"")&lt;&gt;""),INDEX(subsample_country_map!$E:$E,MATCH($CF1564,subsample_country_map!$A:$A,0)),INDEX(lookup!$AD:$AD,MATCH($A1564,lookup!$A:$A,0)))</f>
        <v>2_civil law</v>
      </c>
      <c r="AO1564" t="str">
        <f>INDEX(lookup!$Y:$Y,MATCH($A1564,lookup!$A:$A,0))</f>
        <v>0_published</v>
      </c>
      <c r="AP1564" t="str">
        <f>INDEX(lookup!$Z:$Z,MATCH($A1564,lookup!$A:$A,0))</f>
        <v>1_VHB high</v>
      </c>
      <c r="AQ1564" t="str">
        <f>INDEX(lookup!$W:$W,MATCH($A1564,lookup!$A:$A,0))</f>
        <v>1_fin/acc/econ</v>
      </c>
      <c r="AS1564" t="inlineStr">
        <is>
          <t>staging</t>
        </is>
      </c>
      <c r="AT1564" t="inlineStr">
        <is>
          <t>bad-CER</t>
        </is>
      </c>
      <c r="AU1564" t="inlineStr">
        <is>
          <t>cost</t>
        </is>
      </c>
      <c r="AV1564" t="inlineStr">
        <is>
          <t>0.533</t>
        </is>
      </c>
      <c r="AW1564" t="inlineStr">
        <is>
          <t>0.247</t>
        </is>
      </c>
      <c r="BA1564" t="n">
        <v>5126</v>
      </c>
      <c r="BB1564" t="inlineStr">
        <is>
          <t>0</t>
        </is>
      </c>
      <c r="BC1564" t="inlineStr">
        <is>
          <t>OLS</t>
        </is>
      </c>
      <c r="BD1564" t="inlineStr">
        <is>
          <t>other:cluster standard error on time</t>
        </is>
      </c>
      <c r="BE1564" t="inlineStr">
        <is>
          <t>none</t>
        </is>
      </c>
      <c r="BI1564" t="inlineStr">
        <is>
          <t>Table 8</t>
        </is>
      </c>
      <c r="BJ1564" t="inlineStr">
        <is>
          <t>Column 2 (The SA index)</t>
        </is>
      </c>
      <c r="BK1564" t="inlineStr">
        <is>
          <t>498</t>
        </is>
      </c>
      <c r="BL1564" t="inlineStr">
        <is>
          <t>Penalty 0.533** (0.247)</t>
        </is>
      </c>
      <c r="BM1564" t="inlineStr">
        <is>
          <t>Penalty</t>
        </is>
      </c>
      <c r="BN1564" t="inlineStr">
        <is>
          <t>Spread</t>
        </is>
      </c>
      <c r="BO1564" t="inlineStr">
        <is>
          <t>update</t>
        </is>
      </c>
      <c r="BP1564" t="inlineStr">
        <is>
          <t>Ma et al (2022)</t>
        </is>
      </c>
      <c r="BQ1564" t="inlineStr">
        <is>
          <t>computed</t>
        </is>
      </c>
      <c r="BT1564" t="n">
        <v>0</v>
      </c>
      <c r="BU1564" t="inlineStr">
        <is>
          <t>staging_Ma_et_al_2022.csv</t>
        </is>
      </c>
      <c r="BW1564" t="n">
        <v>2008</v>
      </c>
      <c r="BX1564" t="n">
        <v>2020</v>
      </c>
      <c r="BY1564" t="inlineStr">
        <is>
          <t>China</t>
        </is>
      </c>
      <c r="BZ1564" t="n">
        <v>2014</v>
      </c>
      <c r="CA1564" t="n">
        <v>0.3846153846153846</v>
      </c>
      <c r="CB1564" t="n">
        <v>0</v>
      </c>
      <c r="CC1564" t="n">
        <v>1</v>
      </c>
      <c r="CD1564" t="n">
        <v>-0.03013527949918299</v>
      </c>
      <c r="CE1564" t="n">
        <v>1</v>
      </c>
    </row>
    <row r="1565">
      <c r="A1565" t="inlineStr">
        <is>
          <t>Ma et al (2022)</t>
        </is>
      </c>
      <c r="B1565" t="n">
        <v>2870</v>
      </c>
      <c r="C1565" t="n">
        <v>-0.04100503772013912</v>
      </c>
      <c r="D1565" t="n">
        <v>5126</v>
      </c>
      <c r="E1565">
        <f>IF(ISNUMBER($BA1565),$BA1565,IF(AND(ISNUMBER($D1565),ISNUMBER($BW1565),ISNUMBER($BX1565)),$D1565*($BX1565-$BW1565+1),""))</f>
        <v>5126.0</v>
      </c>
      <c r="H1565" t="inlineStr">
        <is>
          <t>partial</t>
        </is>
      </c>
      <c r="I1565" t="inlineStr">
        <is>
          <t>Regression Cofficient and Standard Error  available</t>
        </is>
      </c>
      <c r="J1565">
        <f>IF($BW1565&lt;&gt;"",$BW1565,"")</f>
        <v>2008.0</v>
      </c>
      <c r="K1565">
        <f>IF($BX1565&lt;&gt;"",$BX1565,"")</f>
        <v>2020.0</v>
      </c>
      <c r="L1565">
        <f>IF(AND(ISNUMBER($BW1565),ISNUMBER($BX1565)),($BW1565+$BX1565)/2,"")</f>
        <v>2014.0</v>
      </c>
      <c r="M1565">
        <f>IF($L1565&lt;&gt;"",$L1565,"")</f>
        <v>2014.0</v>
      </c>
      <c r="N1565">
        <f>IF(AND(ISNUMBER($BW1565),ISNUMBER($BX1565)),MIN(1,MAX(0,($BX1565-2016+1)/($BX1565-$BW1565+1))),"")</f>
        <v>0.3846153846153846</v>
      </c>
      <c r="O1565">
        <f>IF(AND(ISNUMBER($BW1565),ISNUMBER($BX1565)),MIN(1,MAX(0,($BX1565-2017+1)/($BX1565-$BW1565+1))),"")</f>
        <v>0.3076923076923077</v>
      </c>
      <c r="P1565">
        <f>IF(AND(ISNUMBER($BW1565),ISNUMBER($BX1565)),MIN(1,MAX(0,($BX1565-2018+1)/($BX1565-$BW1565+1))),"")</f>
        <v>0.2307692307692308</v>
      </c>
      <c r="Q1565">
        <f>IF(AND(ISNUMBER($BW1565),ISNUMBER($BX1565)),MIN(1,MAX(0,($BX1565-2019+1)/($BX1565-$BW1565+1))),"")</f>
        <v>0.1538461538461539</v>
      </c>
      <c r="R1565">
        <f>IF(AND(ISNUMBER($BW1565),ISNUMBER($BX1565)),MIN(1,MAX(0,($BX1565-2016+1)/($BX1565-$BW1565+1))),"")</f>
        <v>0.3846153846153846</v>
      </c>
      <c r="S1565">
        <f>IF($L1565&lt;&gt;"",IF($L1565&gt;=2015.5,1,0),"")</f>
        <v>0.0</v>
      </c>
      <c r="T1565">
        <f>IF($L1565&lt;&gt;"",IF($L1565&gt;=2016,1,0),"")</f>
        <v>0.0</v>
      </c>
      <c r="U1565">
        <f>IF(ISNUMBER($BX1565),IF($BX1565&gt;=2016,1,0),"")</f>
        <v>1.0</v>
      </c>
      <c r="V1565">
        <f>IF(ISNUMBER($BW1565),IF($BW1565&gt;=2016,1,0),"")</f>
        <v>0.0</v>
      </c>
      <c r="W1565" t="str">
        <f>IF(AND(ISNUMBER($BW1565),ISNUMBER($BX1565)),IF($BW1565&gt;=2016,"post-only",IF($BX1565&lt;2016,"pre-only","mixed")),"")</f>
        <v>mixed</v>
      </c>
      <c r="X1565">
        <f>IF(AND(ISNUMBER($BW1565),ISNUMBER($BX1565)),MIN(1,MAX(0,($BX1565-2017+1)/($BX1565-$BW1565+1))),"")</f>
        <v>0.3076923076923077</v>
      </c>
      <c r="Y1565">
        <f>IF(AND(ISNUMBER($BW1565),ISNUMBER($BX1565)),MIN(1,MAX(0,($BX1565-2018+1)/($BX1565-$BW1565+1))),"")</f>
        <v>0.2307692307692308</v>
      </c>
      <c r="Z1565">
        <f>IF(AND(ISNUMBER($BW1565),ISNUMBER($BX1565)),MIN(1,MAX(0,($BX1565-2019+1)/($BX1565-$BW1565+1))),"")</f>
        <v>0.1538461538461539</v>
      </c>
      <c r="AA1565">
        <f>IF(ISNUMBER($BX1565),IF($BX1565&gt;=2017,1,0),"")</f>
        <v>1.0</v>
      </c>
      <c r="AB1565">
        <f>IF(ISNUMBER($BX1565),IF($BX1565&gt;=2018,1,0),"")</f>
        <v>1.0</v>
      </c>
      <c r="AC1565">
        <f>IF(ISNUMBER($BX1565),IF($BX1565&gt;=2019,1,0),"")</f>
        <v>1.0</v>
      </c>
      <c r="AD1565">
        <f>IF($L1565&lt;&gt;"",IF($L1565&gt;2013,1,0),"")</f>
        <v>1.0</v>
      </c>
      <c r="AE1565">
        <f>IF($L1565&lt;&gt;"",1+IF($L1565&gt;2011,1,0)+IF($L1565&gt;2014,1,0),"")</f>
        <v>2.0</v>
      </c>
      <c r="AF1565" t="inlineStr">
        <is>
          <t>bond (yield)</t>
        </is>
      </c>
      <c r="AG1565" t="inlineStr">
        <is>
          <t>performance</t>
        </is>
      </c>
      <c r="AH1565" t="inlineStr">
        <is>
          <t>sensitive</t>
        </is>
      </c>
      <c r="AI1565" t="inlineStr">
        <is>
          <t>without ETS/CT</t>
        </is>
      </c>
      <c r="AJ1565" t="inlineStr">
        <is>
          <t>without ETS/CT</t>
        </is>
      </c>
      <c r="AK1565" t="str">
        <f>IF(AND($CF1565&lt;&gt;"",IFERROR(INDEX(subsample_country_map!$B:$B,MATCH($CF1565,subsample_country_map!$A:$A,0)),"")&lt;&gt;""),INDEX(subsample_country_map!$B:$B,MATCH($CF1565,subsample_country_map!$A:$A,0)),INDEX(lookup!$AA:$AA,MATCH($A1565,lookup!$A:$A,0)))</f>
        <v>3_AsiaPac</v>
      </c>
      <c r="AL1565" t="str">
        <f>IF(AND($CF1565&lt;&gt;"",IFERROR(INDEX(subsample_country_map!$C:$C,MATCH($CF1565,subsample_country_map!$A:$A,0)),"")&lt;&gt;""),INDEX(subsample_country_map!$C:$C,MATCH($CF1565,subsample_country_map!$A:$A,0)),INDEX(lookup!$AB:$AB,MATCH($A1565,lookup!$A:$A,0)))</f>
        <v>2_developing</v>
      </c>
      <c r="AM1565" t="str">
        <f>IF(AND($CF1565&lt;&gt;"",IFERROR(INDEX(subsample_country_map!$D:$D,MATCH($CF1565,subsample_country_map!$A:$A,0)),"")&lt;&gt;""),INDEX(subsample_country_map!$D:$D,MATCH($CF1565,subsample_country_map!$A:$A,0)),INDEX(lookup!$AC:$AC,MATCH($A1565,lookup!$A:$A,0)))</f>
        <v>2_non_western</v>
      </c>
      <c r="AN1565" t="str">
        <f>IF(AND($CF1565&lt;&gt;"",IFERROR(INDEX(subsample_country_map!$E:$E,MATCH($CF1565,subsample_country_map!$A:$A,0)),"")&lt;&gt;""),INDEX(subsample_country_map!$E:$E,MATCH($CF1565,subsample_country_map!$A:$A,0)),INDEX(lookup!$AD:$AD,MATCH($A1565,lookup!$A:$A,0)))</f>
        <v>2_civil law</v>
      </c>
      <c r="AO1565" t="str">
        <f>INDEX(lookup!$Y:$Y,MATCH($A1565,lookup!$A:$A,0))</f>
        <v>0_published</v>
      </c>
      <c r="AP1565" t="str">
        <f>INDEX(lookup!$Z:$Z,MATCH($A1565,lookup!$A:$A,0))</f>
        <v>1_VHB high</v>
      </c>
      <c r="AQ1565" t="str">
        <f>INDEX(lookup!$W:$W,MATCH($A1565,lookup!$A:$A,0))</f>
        <v>1_fin/acc/econ</v>
      </c>
      <c r="AS1565" t="inlineStr">
        <is>
          <t>staging</t>
        </is>
      </c>
      <c r="AT1565" t="inlineStr">
        <is>
          <t>bad-CER</t>
        </is>
      </c>
      <c r="AU1565" t="inlineStr">
        <is>
          <t>cost</t>
        </is>
      </c>
      <c r="AV1565" t="inlineStr">
        <is>
          <t>0.238</t>
        </is>
      </c>
      <c r="AW1565" t="inlineStr">
        <is>
          <t>0.081</t>
        </is>
      </c>
      <c r="BA1565" t="n">
        <v>5126</v>
      </c>
      <c r="BB1565" t="inlineStr">
        <is>
          <t>0</t>
        </is>
      </c>
      <c r="BC1565" t="inlineStr">
        <is>
          <t>OLS</t>
        </is>
      </c>
      <c r="BD1565" t="inlineStr">
        <is>
          <t>other:cluster standard error on time</t>
        </is>
      </c>
      <c r="BE1565" t="inlineStr">
        <is>
          <t>none</t>
        </is>
      </c>
      <c r="BI1565" t="inlineStr">
        <is>
          <t>Table 8</t>
        </is>
      </c>
      <c r="BJ1565" t="inlineStr">
        <is>
          <t>Column 3 (Cash flow)</t>
        </is>
      </c>
      <c r="BK1565" t="inlineStr">
        <is>
          <t>498</t>
        </is>
      </c>
      <c r="BL1565" t="inlineStr">
        <is>
          <t>Penalty 0.238*** (0.081)</t>
        </is>
      </c>
      <c r="BM1565" t="inlineStr">
        <is>
          <t>Penalty</t>
        </is>
      </c>
      <c r="BN1565" t="inlineStr">
        <is>
          <t>Spread</t>
        </is>
      </c>
      <c r="BO1565" t="inlineStr">
        <is>
          <t>update</t>
        </is>
      </c>
      <c r="BP1565" t="inlineStr">
        <is>
          <t>Ma et al (2022)</t>
        </is>
      </c>
      <c r="BQ1565" t="inlineStr">
        <is>
          <t>computed</t>
        </is>
      </c>
      <c r="BT1565" t="n">
        <v>0</v>
      </c>
      <c r="BU1565" t="inlineStr">
        <is>
          <t>staging_Ma_et_al_2022.csv</t>
        </is>
      </c>
      <c r="BW1565" t="n">
        <v>2008</v>
      </c>
      <c r="BX1565" t="n">
        <v>2020</v>
      </c>
      <c r="BY1565" t="inlineStr">
        <is>
          <t>China</t>
        </is>
      </c>
      <c r="BZ1565" t="n">
        <v>2014</v>
      </c>
      <c r="CA1565" t="n">
        <v>0.3846153846153846</v>
      </c>
      <c r="CB1565" t="n">
        <v>0</v>
      </c>
      <c r="CC1565" t="n">
        <v>1</v>
      </c>
      <c r="CD1565" t="n">
        <v>-0.04102804306961544</v>
      </c>
      <c r="CE1565" t="n">
        <v>1</v>
      </c>
    </row>
    <row r="1566">
      <c r="A1566" t="inlineStr">
        <is>
          <t>Maaloul, Wegener (2021)</t>
        </is>
      </c>
      <c r="B1566" t="n">
        <v>2871</v>
      </c>
      <c r="C1566" t="n">
        <v>-0.096</v>
      </c>
      <c r="D1566" t="n">
        <v>497</v>
      </c>
      <c r="E1566">
        <f>IF(ISNUMBER($BA1566),$BA1566,IF(AND(ISNUMBER($D1566),ISNUMBER($BW1566),ISNUMBER($BX1566)),$D1566*($BX1566-$BW1566+1),""))</f>
        <v>497.0</v>
      </c>
      <c r="H1566" t="inlineStr">
        <is>
          <t>bivariate</t>
        </is>
      </c>
      <c r="I1566" t="inlineStr">
        <is>
          <t>Correlation coefficient available</t>
        </is>
      </c>
      <c r="J1566">
        <f>IF($BW1566&lt;&gt;"",$BW1566,"")</f>
        <v>2010.0</v>
      </c>
      <c r="K1566">
        <f>IF($BX1566&lt;&gt;"",$BX1566,"")</f>
        <v>2016.0</v>
      </c>
      <c r="L1566">
        <f>IF(AND(ISNUMBER($BW1566),ISNUMBER($BX1566)),($BW1566+$BX1566)/2,"")</f>
        <v>2013.0</v>
      </c>
      <c r="M1566">
        <f>IF($L1566&lt;&gt;"",$L1566,"")</f>
        <v>2013.0</v>
      </c>
      <c r="N1566">
        <f>IF(AND(ISNUMBER($BW1566),ISNUMBER($BX1566)),MIN(1,MAX(0,($BX1566-2016+1)/($BX1566-$BW1566+1))),"")</f>
        <v>0.1428571428571428</v>
      </c>
      <c r="O1566">
        <f>IF(AND(ISNUMBER($BW1566),ISNUMBER($BX1566)),MIN(1,MAX(0,($BX1566-2017+1)/($BX1566-$BW1566+1))),"")</f>
        <v>0.0</v>
      </c>
      <c r="P1566">
        <f>IF(AND(ISNUMBER($BW1566),ISNUMBER($BX1566)),MIN(1,MAX(0,($BX1566-2018+1)/($BX1566-$BW1566+1))),"")</f>
        <v>0.0</v>
      </c>
      <c r="Q1566">
        <f>IF(AND(ISNUMBER($BW1566),ISNUMBER($BX1566)),MIN(1,MAX(0,($BX1566-2019+1)/($BX1566-$BW1566+1))),"")</f>
        <v>0.0</v>
      </c>
      <c r="R1566">
        <f>IF(AND(ISNUMBER($BW1566),ISNUMBER($BX1566)),MIN(1,MAX(0,($BX1566-2016+1)/($BX1566-$BW1566+1))),"")</f>
        <v>0.1428571428571428</v>
      </c>
      <c r="S1566">
        <f>IF($L1566&lt;&gt;"",IF($L1566&gt;=2015.5,1,0),"")</f>
        <v>0.0</v>
      </c>
      <c r="T1566">
        <f>IF($L1566&lt;&gt;"",IF($L1566&gt;=2016,1,0),"")</f>
        <v>0.0</v>
      </c>
      <c r="U1566">
        <f>IF(ISNUMBER($BX1566),IF($BX1566&gt;=2016,1,0),"")</f>
        <v>1.0</v>
      </c>
      <c r="V1566">
        <f>IF(ISNUMBER($BW1566),IF($BW1566&gt;=2016,1,0),"")</f>
        <v>0.0</v>
      </c>
      <c r="W1566" t="str">
        <f>IF(AND(ISNUMBER($BW1566),ISNUMBER($BX1566)),IF($BW1566&gt;=2016,"post-only",IF($BX1566&lt;2016,"pre-only","mixed")),"")</f>
        <v>mixed</v>
      </c>
      <c r="X1566">
        <f>IF(AND(ISNUMBER($BW1566),ISNUMBER($BX1566)),MIN(1,MAX(0,($BX1566-2017+1)/($BX1566-$BW1566+1))),"")</f>
        <v>0.0</v>
      </c>
      <c r="Y1566">
        <f>IF(AND(ISNUMBER($BW1566),ISNUMBER($BX1566)),MIN(1,MAX(0,($BX1566-2018+1)/($BX1566-$BW1566+1))),"")</f>
        <v>0.0</v>
      </c>
      <c r="Z1566">
        <f>IF(AND(ISNUMBER($BW1566),ISNUMBER($BX1566)),MIN(1,MAX(0,($BX1566-2019+1)/($BX1566-$BW1566+1))),"")</f>
        <v>0.0</v>
      </c>
      <c r="AA1566">
        <f>IF(ISNUMBER($BX1566),IF($BX1566&gt;=2017,1,0),"")</f>
        <v>0.0</v>
      </c>
      <c r="AB1566">
        <f>IF(ISNUMBER($BX1566),IF($BX1566&gt;=2018,1,0),"")</f>
        <v>0.0</v>
      </c>
      <c r="AC1566">
        <f>IF(ISNUMBER($BX1566),IF($BX1566&gt;=2019,1,0),"")</f>
        <v>0.0</v>
      </c>
      <c r="AD1566">
        <f>IF($L1566&lt;&gt;"",IF($L1566&gt;2013,1,0),"")</f>
        <v>0.0</v>
      </c>
      <c r="AE1566">
        <f>IF($L1566&lt;&gt;"",1+IF($L1566&gt;2011,1,0)+IF($L1566&gt;2014,1,0),"")</f>
        <v>2.0</v>
      </c>
      <c r="AF1566" t="inlineStr">
        <is>
          <t>rating</t>
        </is>
      </c>
      <c r="AG1566" t="inlineStr">
        <is>
          <t>performance</t>
        </is>
      </c>
      <c r="AH1566" t="inlineStr">
        <is>
          <t>non-sensitive</t>
        </is>
      </c>
      <c r="AI1566" t="inlineStr">
        <is>
          <t>with ETS/CT</t>
        </is>
      </c>
      <c r="AJ1566" t="inlineStr">
        <is>
          <t>with ETS/CT</t>
        </is>
      </c>
      <c r="AK1566" t="str">
        <f>IF(AND($CF1566&lt;&gt;"",IFERROR(INDEX(subsample_country_map!$B:$B,MATCH($CF1566,subsample_country_map!$A:$A,0)),"")&lt;&gt;""),INDEX(subsample_country_map!$B:$B,MATCH($CF1566,subsample_country_map!$A:$A,0)),INDEX(lookup!$AA:$AA,MATCH($A1566,lookup!$A:$A,0)))</f>
        <v>1_US</v>
      </c>
      <c r="AL1566" t="str">
        <f>IF(AND($CF1566&lt;&gt;"",IFERROR(INDEX(subsample_country_map!$C:$C,MATCH($CF1566,subsample_country_map!$A:$A,0)),"")&lt;&gt;""),INDEX(subsample_country_map!$C:$C,MATCH($CF1566,subsample_country_map!$A:$A,0)),INDEX(lookup!$AB:$AB,MATCH($A1566,lookup!$A:$A,0)))</f>
        <v>1_developed</v>
      </c>
      <c r="AM1566" t="str">
        <f>IF(AND($CF1566&lt;&gt;"",IFERROR(INDEX(subsample_country_map!$D:$D,MATCH($CF1566,subsample_country_map!$A:$A,0)),"")&lt;&gt;""),INDEX(subsample_country_map!$D:$D,MATCH($CF1566,subsample_country_map!$A:$A,0)),INDEX(lookup!$AC:$AC,MATCH($A1566,lookup!$A:$A,0)))</f>
        <v>1_western</v>
      </c>
      <c r="AN1566" t="str">
        <f>IF(AND($CF1566&lt;&gt;"",IFERROR(INDEX(subsample_country_map!$E:$E,MATCH($CF1566,subsample_country_map!$A:$A,0)),"")&lt;&gt;""),INDEX(subsample_country_map!$E:$E,MATCH($CF1566,subsample_country_map!$A:$A,0)),INDEX(lookup!$AD:$AD,MATCH($A1566,lookup!$A:$A,0)))</f>
        <v>1_common law</v>
      </c>
      <c r="AO1566" t="str">
        <f>INDEX(lookup!$Y:$Y,MATCH($A1566,lookup!$A:$A,0))</f>
        <v>0_published</v>
      </c>
      <c r="AP1566" t="str">
        <f>INDEX(lookup!$Z:$Z,MATCH($A1566,lookup!$A:$A,0))</f>
        <v>1_VHB high</v>
      </c>
      <c r="AQ1566" t="str">
        <f>INDEX(lookup!$W:$W,MATCH($A1566,lookup!$A:$A,0))</f>
        <v>3_mgmt</v>
      </c>
      <c r="AS1566" t="inlineStr">
        <is>
          <t>staging</t>
        </is>
      </c>
      <c r="AT1566" t="inlineStr">
        <is>
          <t>bad-CER</t>
        </is>
      </c>
      <c r="AU1566" t="inlineStr">
        <is>
          <t>creditworthiness</t>
        </is>
      </c>
      <c r="AZ1566" t="inlineStr">
        <is>
          <t>-0.096</t>
        </is>
      </c>
      <c r="BA1566" t="n">
        <v>497</v>
      </c>
      <c r="BB1566" t="inlineStr">
        <is>
          <t>1</t>
        </is>
      </c>
      <c r="BC1566" t="inlineStr">
        <is>
          <t>n/a (structural)</t>
        </is>
      </c>
      <c r="BD1566" t="inlineStr">
        <is>
          <t>n/a (structural)</t>
        </is>
      </c>
      <c r="BE1566" t="inlineStr">
        <is>
          <t>none</t>
        </is>
      </c>
      <c r="BI1566" t="inlineStr">
        <is>
          <t>Table 5</t>
        </is>
      </c>
      <c r="BJ1566" t="inlineStr">
        <is>
          <t>correlation matrix</t>
        </is>
      </c>
      <c r="BK1566" t="inlineStr">
        <is>
          <t>78</t>
        </is>
      </c>
      <c r="BL1566" t="inlineStr">
        <is>
          <t>GHG_Voluntaryit x Credit ratingit+1: -0.096**</t>
        </is>
      </c>
      <c r="BM1566" t="inlineStr">
        <is>
          <t>GHG_Voluntaryit</t>
        </is>
      </c>
      <c r="BN1566" t="inlineStr">
        <is>
          <t>Credit ratingit+1</t>
        </is>
      </c>
      <c r="BO1566" t="inlineStr">
        <is>
          <t>original</t>
        </is>
      </c>
      <c r="BP1566" t="inlineStr">
        <is>
          <t>Maaloul, Wegener (2021)</t>
        </is>
      </c>
      <c r="BQ1566" t="inlineStr">
        <is>
          <t>bivariate</t>
        </is>
      </c>
      <c r="BT1566" t="n">
        <v>0</v>
      </c>
      <c r="BU1566" t="inlineStr">
        <is>
          <t>staging_Maaloul_Wegener_2022.csv</t>
        </is>
      </c>
      <c r="BW1566" t="n">
        <v>2010</v>
      </c>
      <c r="BX1566" t="n">
        <v>2016</v>
      </c>
      <c r="BY1566" t="inlineStr">
        <is>
          <t>US (US S&amp;P</t>
        </is>
      </c>
      <c r="BZ1566" t="n">
        <v>2013</v>
      </c>
      <c r="CA1566" t="n">
        <v>0.1428571428571428</v>
      </c>
      <c r="CB1566" t="n">
        <v>0</v>
      </c>
      <c r="CC1566" t="n">
        <v>1</v>
      </c>
      <c r="CD1566" t="n">
        <v>-0.09629655355789217</v>
      </c>
      <c r="CE1566" t="n">
        <v>1</v>
      </c>
    </row>
    <row r="1567">
      <c r="A1567" t="inlineStr">
        <is>
          <t>Maaloul, Wegener (2021)</t>
        </is>
      </c>
      <c r="B1567" t="n">
        <v>2872</v>
      </c>
      <c r="C1567" t="n">
        <v>-0.079</v>
      </c>
      <c r="D1567" t="n">
        <v>497</v>
      </c>
      <c r="E1567">
        <f>IF(ISNUMBER($BA1567),$BA1567,IF(AND(ISNUMBER($D1567),ISNUMBER($BW1567),ISNUMBER($BX1567)),$D1567*($BX1567-$BW1567+1),""))</f>
        <v>497.0</v>
      </c>
      <c r="H1567" t="inlineStr">
        <is>
          <t>bivariate</t>
        </is>
      </c>
      <c r="I1567" t="inlineStr">
        <is>
          <t>Correlation coefficient available</t>
        </is>
      </c>
      <c r="J1567">
        <f>IF($BW1567&lt;&gt;"",$BW1567,"")</f>
        <v>2010.0</v>
      </c>
      <c r="K1567">
        <f>IF($BX1567&lt;&gt;"",$BX1567,"")</f>
        <v>2016.0</v>
      </c>
      <c r="L1567">
        <f>IF(AND(ISNUMBER($BW1567),ISNUMBER($BX1567)),($BW1567+$BX1567)/2,"")</f>
        <v>2013.0</v>
      </c>
      <c r="M1567">
        <f>IF($L1567&lt;&gt;"",$L1567,"")</f>
        <v>2013.0</v>
      </c>
      <c r="N1567">
        <f>IF(AND(ISNUMBER($BW1567),ISNUMBER($BX1567)),MIN(1,MAX(0,($BX1567-2016+1)/($BX1567-$BW1567+1))),"")</f>
        <v>0.1428571428571428</v>
      </c>
      <c r="O1567">
        <f>IF(AND(ISNUMBER($BW1567),ISNUMBER($BX1567)),MIN(1,MAX(0,($BX1567-2017+1)/($BX1567-$BW1567+1))),"")</f>
        <v>0.0</v>
      </c>
      <c r="P1567">
        <f>IF(AND(ISNUMBER($BW1567),ISNUMBER($BX1567)),MIN(1,MAX(0,($BX1567-2018+1)/($BX1567-$BW1567+1))),"")</f>
        <v>0.0</v>
      </c>
      <c r="Q1567">
        <f>IF(AND(ISNUMBER($BW1567),ISNUMBER($BX1567)),MIN(1,MAX(0,($BX1567-2019+1)/($BX1567-$BW1567+1))),"")</f>
        <v>0.0</v>
      </c>
      <c r="R1567">
        <f>IF(AND(ISNUMBER($BW1567),ISNUMBER($BX1567)),MIN(1,MAX(0,($BX1567-2016+1)/($BX1567-$BW1567+1))),"")</f>
        <v>0.1428571428571428</v>
      </c>
      <c r="S1567">
        <f>IF($L1567&lt;&gt;"",IF($L1567&gt;=2015.5,1,0),"")</f>
        <v>0.0</v>
      </c>
      <c r="T1567">
        <f>IF($L1567&lt;&gt;"",IF($L1567&gt;=2016,1,0),"")</f>
        <v>0.0</v>
      </c>
      <c r="U1567">
        <f>IF(ISNUMBER($BX1567),IF($BX1567&gt;=2016,1,0),"")</f>
        <v>1.0</v>
      </c>
      <c r="V1567">
        <f>IF(ISNUMBER($BW1567),IF($BW1567&gt;=2016,1,0),"")</f>
        <v>0.0</v>
      </c>
      <c r="W1567" t="str">
        <f>IF(AND(ISNUMBER($BW1567),ISNUMBER($BX1567)),IF($BW1567&gt;=2016,"post-only",IF($BX1567&lt;2016,"pre-only","mixed")),"")</f>
        <v>mixed</v>
      </c>
      <c r="X1567">
        <f>IF(AND(ISNUMBER($BW1567),ISNUMBER($BX1567)),MIN(1,MAX(0,($BX1567-2017+1)/($BX1567-$BW1567+1))),"")</f>
        <v>0.0</v>
      </c>
      <c r="Y1567">
        <f>IF(AND(ISNUMBER($BW1567),ISNUMBER($BX1567)),MIN(1,MAX(0,($BX1567-2018+1)/($BX1567-$BW1567+1))),"")</f>
        <v>0.0</v>
      </c>
      <c r="Z1567">
        <f>IF(AND(ISNUMBER($BW1567),ISNUMBER($BX1567)),MIN(1,MAX(0,($BX1567-2019+1)/($BX1567-$BW1567+1))),"")</f>
        <v>0.0</v>
      </c>
      <c r="AA1567">
        <f>IF(ISNUMBER($BX1567),IF($BX1567&gt;=2017,1,0),"")</f>
        <v>0.0</v>
      </c>
      <c r="AB1567">
        <f>IF(ISNUMBER($BX1567),IF($BX1567&gt;=2018,1,0),"")</f>
        <v>0.0</v>
      </c>
      <c r="AC1567">
        <f>IF(ISNUMBER($BX1567),IF($BX1567&gt;=2019,1,0),"")</f>
        <v>0.0</v>
      </c>
      <c r="AD1567">
        <f>IF($L1567&lt;&gt;"",IF($L1567&gt;2013,1,0),"")</f>
        <v>0.0</v>
      </c>
      <c r="AE1567">
        <f>IF($L1567&lt;&gt;"",1+IF($L1567&gt;2011,1,0)+IF($L1567&gt;2014,1,0),"")</f>
        <v>2.0</v>
      </c>
      <c r="AF1567" t="inlineStr">
        <is>
          <t>rating</t>
        </is>
      </c>
      <c r="AG1567" t="inlineStr">
        <is>
          <t>performance</t>
        </is>
      </c>
      <c r="AH1567" t="inlineStr">
        <is>
          <t>non-sensitive</t>
        </is>
      </c>
      <c r="AI1567" t="inlineStr">
        <is>
          <t>with ETS/CT</t>
        </is>
      </c>
      <c r="AJ1567" t="inlineStr">
        <is>
          <t>with ETS/CT</t>
        </is>
      </c>
      <c r="AK1567" t="str">
        <f>IF(AND($CF1567&lt;&gt;"",IFERROR(INDEX(subsample_country_map!$B:$B,MATCH($CF1567,subsample_country_map!$A:$A,0)),"")&lt;&gt;""),INDEX(subsample_country_map!$B:$B,MATCH($CF1567,subsample_country_map!$A:$A,0)),INDEX(lookup!$AA:$AA,MATCH($A1567,lookup!$A:$A,0)))</f>
        <v>1_US</v>
      </c>
      <c r="AL1567" t="str">
        <f>IF(AND($CF1567&lt;&gt;"",IFERROR(INDEX(subsample_country_map!$C:$C,MATCH($CF1567,subsample_country_map!$A:$A,0)),"")&lt;&gt;""),INDEX(subsample_country_map!$C:$C,MATCH($CF1567,subsample_country_map!$A:$A,0)),INDEX(lookup!$AB:$AB,MATCH($A1567,lookup!$A:$A,0)))</f>
        <v>1_developed</v>
      </c>
      <c r="AM1567" t="str">
        <f>IF(AND($CF1567&lt;&gt;"",IFERROR(INDEX(subsample_country_map!$D:$D,MATCH($CF1567,subsample_country_map!$A:$A,0)),"")&lt;&gt;""),INDEX(subsample_country_map!$D:$D,MATCH($CF1567,subsample_country_map!$A:$A,0)),INDEX(lookup!$AC:$AC,MATCH($A1567,lookup!$A:$A,0)))</f>
        <v>1_western</v>
      </c>
      <c r="AN1567" t="str">
        <f>IF(AND($CF1567&lt;&gt;"",IFERROR(INDEX(subsample_country_map!$E:$E,MATCH($CF1567,subsample_country_map!$A:$A,0)),"")&lt;&gt;""),INDEX(subsample_country_map!$E:$E,MATCH($CF1567,subsample_country_map!$A:$A,0)),INDEX(lookup!$AD:$AD,MATCH($A1567,lookup!$A:$A,0)))</f>
        <v>1_common law</v>
      </c>
      <c r="AO1567" t="str">
        <f>INDEX(lookup!$Y:$Y,MATCH($A1567,lookup!$A:$A,0))</f>
        <v>0_published</v>
      </c>
      <c r="AP1567" t="str">
        <f>INDEX(lookup!$Z:$Z,MATCH($A1567,lookup!$A:$A,0))</f>
        <v>1_VHB high</v>
      </c>
      <c r="AQ1567" t="str">
        <f>INDEX(lookup!$W:$W,MATCH($A1567,lookup!$A:$A,0))</f>
        <v>3_mgmt</v>
      </c>
      <c r="AS1567" t="inlineStr">
        <is>
          <t>staging</t>
        </is>
      </c>
      <c r="AT1567" t="inlineStr">
        <is>
          <t>bad-CER</t>
        </is>
      </c>
      <c r="AU1567" t="inlineStr">
        <is>
          <t>creditworthiness</t>
        </is>
      </c>
      <c r="AZ1567" t="inlineStr">
        <is>
          <t>-0.079</t>
        </is>
      </c>
      <c r="BA1567" t="n">
        <v>497</v>
      </c>
      <c r="BB1567" t="inlineStr">
        <is>
          <t>1</t>
        </is>
      </c>
      <c r="BC1567" t="inlineStr">
        <is>
          <t>n/a (structural)</t>
        </is>
      </c>
      <c r="BD1567" t="inlineStr">
        <is>
          <t>n/a (structural)</t>
        </is>
      </c>
      <c r="BE1567" t="inlineStr">
        <is>
          <t>none</t>
        </is>
      </c>
      <c r="BI1567" t="inlineStr">
        <is>
          <t>Table 5</t>
        </is>
      </c>
      <c r="BJ1567" t="inlineStr">
        <is>
          <t>correlation matrix</t>
        </is>
      </c>
      <c r="BK1567" t="inlineStr">
        <is>
          <t>78</t>
        </is>
      </c>
      <c r="BL1567" t="inlineStr">
        <is>
          <t>GHG_Mandatoryit x Credit ratingit+1: -0.079**</t>
        </is>
      </c>
      <c r="BM1567" t="inlineStr">
        <is>
          <t>GHG_Mandatoryit</t>
        </is>
      </c>
      <c r="BN1567" t="inlineStr">
        <is>
          <t>Credit ratingit+1</t>
        </is>
      </c>
      <c r="BO1567" t="inlineStr">
        <is>
          <t>original</t>
        </is>
      </c>
      <c r="BP1567" t="inlineStr">
        <is>
          <t>Maaloul, Wegener (2021)</t>
        </is>
      </c>
      <c r="BQ1567" t="inlineStr">
        <is>
          <t>bivariate</t>
        </is>
      </c>
      <c r="BT1567" t="n">
        <v>0</v>
      </c>
      <c r="BU1567" t="inlineStr">
        <is>
          <t>staging_Maaloul_Wegener_2022.csv</t>
        </is>
      </c>
      <c r="BW1567" t="n">
        <v>2010</v>
      </c>
      <c r="BX1567" t="n">
        <v>2016</v>
      </c>
      <c r="BY1567" t="inlineStr">
        <is>
          <t>US (US S&amp;P</t>
        </is>
      </c>
      <c r="BZ1567" t="n">
        <v>2013</v>
      </c>
      <c r="CA1567" t="n">
        <v>0.1428571428571428</v>
      </c>
      <c r="CB1567" t="n">
        <v>0</v>
      </c>
      <c r="CC1567" t="n">
        <v>1</v>
      </c>
      <c r="CD1567" t="n">
        <v>-0.07916496450141391</v>
      </c>
      <c r="CE1567" t="n">
        <v>1</v>
      </c>
    </row>
    <row r="1568">
      <c r="A1568" t="inlineStr">
        <is>
          <t>Maaloul, Wegener (2021)</t>
        </is>
      </c>
      <c r="B1568" t="n">
        <v>2873</v>
      </c>
      <c r="C1568" t="n">
        <v>0.05</v>
      </c>
      <c r="D1568" t="n">
        <v>538</v>
      </c>
      <c r="E1568">
        <f>IF(ISNUMBER($BA1568),$BA1568,IF(AND(ISNUMBER($D1568),ISNUMBER($BW1568),ISNUMBER($BX1568)),$D1568*($BX1568-$BW1568+1),""))</f>
        <v>538.0</v>
      </c>
      <c r="H1568" t="inlineStr">
        <is>
          <t>bivariate</t>
        </is>
      </c>
      <c r="I1568" t="inlineStr">
        <is>
          <t>Correlation coefficient available</t>
        </is>
      </c>
      <c r="J1568">
        <f>IF($BW1568&lt;&gt;"",$BW1568,"")</f>
        <v>2010.0</v>
      </c>
      <c r="K1568">
        <f>IF($BX1568&lt;&gt;"",$BX1568,"")</f>
        <v>2016.0</v>
      </c>
      <c r="L1568">
        <f>IF(AND(ISNUMBER($BW1568),ISNUMBER($BX1568)),($BW1568+$BX1568)/2,"")</f>
        <v>2013.0</v>
      </c>
      <c r="M1568">
        <f>IF($L1568&lt;&gt;"",$L1568,"")</f>
        <v>2013.0</v>
      </c>
      <c r="N1568">
        <f>IF(AND(ISNUMBER($BW1568),ISNUMBER($BX1568)),MIN(1,MAX(0,($BX1568-2016+1)/($BX1568-$BW1568+1))),"")</f>
        <v>0.1428571428571428</v>
      </c>
      <c r="O1568">
        <f>IF(AND(ISNUMBER($BW1568),ISNUMBER($BX1568)),MIN(1,MAX(0,($BX1568-2017+1)/($BX1568-$BW1568+1))),"")</f>
        <v>0.0</v>
      </c>
      <c r="P1568">
        <f>IF(AND(ISNUMBER($BW1568),ISNUMBER($BX1568)),MIN(1,MAX(0,($BX1568-2018+1)/($BX1568-$BW1568+1))),"")</f>
        <v>0.0</v>
      </c>
      <c r="Q1568">
        <f>IF(AND(ISNUMBER($BW1568),ISNUMBER($BX1568)),MIN(1,MAX(0,($BX1568-2019+1)/($BX1568-$BW1568+1))),"")</f>
        <v>0.0</v>
      </c>
      <c r="R1568">
        <f>IF(AND(ISNUMBER($BW1568),ISNUMBER($BX1568)),MIN(1,MAX(0,($BX1568-2016+1)/($BX1568-$BW1568+1))),"")</f>
        <v>0.1428571428571428</v>
      </c>
      <c r="S1568">
        <f>IF($L1568&lt;&gt;"",IF($L1568&gt;=2015.5,1,0),"")</f>
        <v>0.0</v>
      </c>
      <c r="T1568">
        <f>IF($L1568&lt;&gt;"",IF($L1568&gt;=2016,1,0),"")</f>
        <v>0.0</v>
      </c>
      <c r="U1568">
        <f>IF(ISNUMBER($BX1568),IF($BX1568&gt;=2016,1,0),"")</f>
        <v>1.0</v>
      </c>
      <c r="V1568">
        <f>IF(ISNUMBER($BW1568),IF($BW1568&gt;=2016,1,0),"")</f>
        <v>0.0</v>
      </c>
      <c r="W1568" t="str">
        <f>IF(AND(ISNUMBER($BW1568),ISNUMBER($BX1568)),IF($BW1568&gt;=2016,"post-only",IF($BX1568&lt;2016,"pre-only","mixed")),"")</f>
        <v>mixed</v>
      </c>
      <c r="X1568">
        <f>IF(AND(ISNUMBER($BW1568),ISNUMBER($BX1568)),MIN(1,MAX(0,($BX1568-2017+1)/($BX1568-$BW1568+1))),"")</f>
        <v>0.0</v>
      </c>
      <c r="Y1568">
        <f>IF(AND(ISNUMBER($BW1568),ISNUMBER($BX1568)),MIN(1,MAX(0,($BX1568-2018+1)/($BX1568-$BW1568+1))),"")</f>
        <v>0.0</v>
      </c>
      <c r="Z1568">
        <f>IF(AND(ISNUMBER($BW1568),ISNUMBER($BX1568)),MIN(1,MAX(0,($BX1568-2019+1)/($BX1568-$BW1568+1))),"")</f>
        <v>0.0</v>
      </c>
      <c r="AA1568">
        <f>IF(ISNUMBER($BX1568),IF($BX1568&gt;=2017,1,0),"")</f>
        <v>0.0</v>
      </c>
      <c r="AB1568">
        <f>IF(ISNUMBER($BX1568),IF($BX1568&gt;=2018,1,0),"")</f>
        <v>0.0</v>
      </c>
      <c r="AC1568">
        <f>IF(ISNUMBER($BX1568),IF($BX1568&gt;=2019,1,0),"")</f>
        <v>0.0</v>
      </c>
      <c r="AD1568">
        <f>IF($L1568&lt;&gt;"",IF($L1568&gt;2013,1,0),"")</f>
        <v>0.0</v>
      </c>
      <c r="AE1568">
        <f>IF($L1568&lt;&gt;"",1+IF($L1568&gt;2011,1,0)+IF($L1568&gt;2014,1,0),"")</f>
        <v>2.0</v>
      </c>
      <c r="AF1568" t="inlineStr">
        <is>
          <t>loan (interest rate)</t>
        </is>
      </c>
      <c r="AG1568" t="inlineStr">
        <is>
          <t>performance</t>
        </is>
      </c>
      <c r="AH1568" t="inlineStr">
        <is>
          <t>non-sensitive</t>
        </is>
      </c>
      <c r="AI1568" t="inlineStr">
        <is>
          <t>with ETS/CT</t>
        </is>
      </c>
      <c r="AJ1568" t="inlineStr">
        <is>
          <t>with ETS/CT</t>
        </is>
      </c>
      <c r="AK1568" t="str">
        <f>IF(AND($CF1568&lt;&gt;"",IFERROR(INDEX(subsample_country_map!$B:$B,MATCH($CF1568,subsample_country_map!$A:$A,0)),"")&lt;&gt;""),INDEX(subsample_country_map!$B:$B,MATCH($CF1568,subsample_country_map!$A:$A,0)),INDEX(lookup!$AA:$AA,MATCH($A1568,lookup!$A:$A,0)))</f>
        <v>1_US</v>
      </c>
      <c r="AL1568" t="str">
        <f>IF(AND($CF1568&lt;&gt;"",IFERROR(INDEX(subsample_country_map!$C:$C,MATCH($CF1568,subsample_country_map!$A:$A,0)),"")&lt;&gt;""),INDEX(subsample_country_map!$C:$C,MATCH($CF1568,subsample_country_map!$A:$A,0)),INDEX(lookup!$AB:$AB,MATCH($A1568,lookup!$A:$A,0)))</f>
        <v>1_developed</v>
      </c>
      <c r="AM1568" t="str">
        <f>IF(AND($CF1568&lt;&gt;"",IFERROR(INDEX(subsample_country_map!$D:$D,MATCH($CF1568,subsample_country_map!$A:$A,0)),"")&lt;&gt;""),INDEX(subsample_country_map!$D:$D,MATCH($CF1568,subsample_country_map!$A:$A,0)),INDEX(lookup!$AC:$AC,MATCH($A1568,lookup!$A:$A,0)))</f>
        <v>1_western</v>
      </c>
      <c r="AN1568" t="str">
        <f>IF(AND($CF1568&lt;&gt;"",IFERROR(INDEX(subsample_country_map!$E:$E,MATCH($CF1568,subsample_country_map!$A:$A,0)),"")&lt;&gt;""),INDEX(subsample_country_map!$E:$E,MATCH($CF1568,subsample_country_map!$A:$A,0)),INDEX(lookup!$AD:$AD,MATCH($A1568,lookup!$A:$A,0)))</f>
        <v>1_common law</v>
      </c>
      <c r="AO1568" t="str">
        <f>INDEX(lookup!$Y:$Y,MATCH($A1568,lookup!$A:$A,0))</f>
        <v>0_published</v>
      </c>
      <c r="AP1568" t="str">
        <f>INDEX(lookup!$Z:$Z,MATCH($A1568,lookup!$A:$A,0))</f>
        <v>1_VHB high</v>
      </c>
      <c r="AQ1568" t="str">
        <f>INDEX(lookup!$W:$W,MATCH($A1568,lookup!$A:$A,0))</f>
        <v>3_mgmt</v>
      </c>
      <c r="AS1568" t="inlineStr">
        <is>
          <t>staging</t>
        </is>
      </c>
      <c r="AT1568" t="inlineStr">
        <is>
          <t>bad-CER</t>
        </is>
      </c>
      <c r="AU1568" t="inlineStr">
        <is>
          <t>cost</t>
        </is>
      </c>
      <c r="AZ1568" t="inlineStr">
        <is>
          <t>0.050</t>
        </is>
      </c>
      <c r="BA1568" t="n">
        <v>538</v>
      </c>
      <c r="BB1568" t="inlineStr">
        <is>
          <t>1</t>
        </is>
      </c>
      <c r="BC1568" t="inlineStr">
        <is>
          <t>n/a (structural)</t>
        </is>
      </c>
      <c r="BD1568" t="inlineStr">
        <is>
          <t>n/a (structural)</t>
        </is>
      </c>
      <c r="BE1568" t="inlineStr">
        <is>
          <t>none</t>
        </is>
      </c>
      <c r="BI1568" t="inlineStr">
        <is>
          <t>Table 5</t>
        </is>
      </c>
      <c r="BJ1568" t="inlineStr">
        <is>
          <t>correlation matrix</t>
        </is>
      </c>
      <c r="BK1568" t="inlineStr">
        <is>
          <t>78</t>
        </is>
      </c>
      <c r="BL1568" t="inlineStr">
        <is>
          <t>GHG_Voluntaryit x Cost of debtit+1: 0.050</t>
        </is>
      </c>
      <c r="BM1568" t="inlineStr">
        <is>
          <t>GHG_Voluntaryit</t>
        </is>
      </c>
      <c r="BN1568" t="inlineStr">
        <is>
          <t>Cost of debtit+1</t>
        </is>
      </c>
      <c r="BO1568" t="inlineStr">
        <is>
          <t>original</t>
        </is>
      </c>
      <c r="BP1568" t="inlineStr">
        <is>
          <t>Maaloul, Wegener (2021)</t>
        </is>
      </c>
      <c r="BQ1568" t="inlineStr">
        <is>
          <t>bivariate</t>
        </is>
      </c>
      <c r="BT1568" t="n">
        <v>0</v>
      </c>
      <c r="BU1568" t="inlineStr">
        <is>
          <t>staging_Maaloul_Wegener_2022.csv</t>
        </is>
      </c>
      <c r="BW1568" t="n">
        <v>2010</v>
      </c>
      <c r="BX1568" t="n">
        <v>2016</v>
      </c>
      <c r="BY1568" t="inlineStr">
        <is>
          <t>US (US S&amp;P</t>
        </is>
      </c>
      <c r="BZ1568" t="n">
        <v>2013</v>
      </c>
      <c r="CA1568" t="n">
        <v>0.1428571428571428</v>
      </c>
      <c r="CB1568" t="n">
        <v>0</v>
      </c>
      <c r="CC1568" t="n">
        <v>1</v>
      </c>
      <c r="CD1568" t="n">
        <v>0.05004172927849127</v>
      </c>
      <c r="CE1568" t="n">
        <v>1</v>
      </c>
    </row>
    <row r="1569">
      <c r="A1569" t="inlineStr">
        <is>
          <t>Maaloul, Wegener (2021)</t>
        </is>
      </c>
      <c r="B1569" t="n">
        <v>2874</v>
      </c>
      <c r="C1569" t="n">
        <v>0.07099999999999999</v>
      </c>
      <c r="D1569" t="n">
        <v>538</v>
      </c>
      <c r="E1569">
        <f>IF(ISNUMBER($BA1569),$BA1569,IF(AND(ISNUMBER($D1569),ISNUMBER($BW1569),ISNUMBER($BX1569)),$D1569*($BX1569-$BW1569+1),""))</f>
        <v>538.0</v>
      </c>
      <c r="H1569" t="inlineStr">
        <is>
          <t>bivariate</t>
        </is>
      </c>
      <c r="I1569" t="inlineStr">
        <is>
          <t>Correlation coefficient available</t>
        </is>
      </c>
      <c r="J1569">
        <f>IF($BW1569&lt;&gt;"",$BW1569,"")</f>
        <v>2010.0</v>
      </c>
      <c r="K1569">
        <f>IF($BX1569&lt;&gt;"",$BX1569,"")</f>
        <v>2016.0</v>
      </c>
      <c r="L1569">
        <f>IF(AND(ISNUMBER($BW1569),ISNUMBER($BX1569)),($BW1569+$BX1569)/2,"")</f>
        <v>2013.0</v>
      </c>
      <c r="M1569">
        <f>IF($L1569&lt;&gt;"",$L1569,"")</f>
        <v>2013.0</v>
      </c>
      <c r="N1569">
        <f>IF(AND(ISNUMBER($BW1569),ISNUMBER($BX1569)),MIN(1,MAX(0,($BX1569-2016+1)/($BX1569-$BW1569+1))),"")</f>
        <v>0.1428571428571428</v>
      </c>
      <c r="O1569">
        <f>IF(AND(ISNUMBER($BW1569),ISNUMBER($BX1569)),MIN(1,MAX(0,($BX1569-2017+1)/($BX1569-$BW1569+1))),"")</f>
        <v>0.0</v>
      </c>
      <c r="P1569">
        <f>IF(AND(ISNUMBER($BW1569),ISNUMBER($BX1569)),MIN(1,MAX(0,($BX1569-2018+1)/($BX1569-$BW1569+1))),"")</f>
        <v>0.0</v>
      </c>
      <c r="Q1569">
        <f>IF(AND(ISNUMBER($BW1569),ISNUMBER($BX1569)),MIN(1,MAX(0,($BX1569-2019+1)/($BX1569-$BW1569+1))),"")</f>
        <v>0.0</v>
      </c>
      <c r="R1569">
        <f>IF(AND(ISNUMBER($BW1569),ISNUMBER($BX1569)),MIN(1,MAX(0,($BX1569-2016+1)/($BX1569-$BW1569+1))),"")</f>
        <v>0.1428571428571428</v>
      </c>
      <c r="S1569">
        <f>IF($L1569&lt;&gt;"",IF($L1569&gt;=2015.5,1,0),"")</f>
        <v>0.0</v>
      </c>
      <c r="T1569">
        <f>IF($L1569&lt;&gt;"",IF($L1569&gt;=2016,1,0),"")</f>
        <v>0.0</v>
      </c>
      <c r="U1569">
        <f>IF(ISNUMBER($BX1569),IF($BX1569&gt;=2016,1,0),"")</f>
        <v>1.0</v>
      </c>
      <c r="V1569">
        <f>IF(ISNUMBER($BW1569),IF($BW1569&gt;=2016,1,0),"")</f>
        <v>0.0</v>
      </c>
      <c r="W1569" t="str">
        <f>IF(AND(ISNUMBER($BW1569),ISNUMBER($BX1569)),IF($BW1569&gt;=2016,"post-only",IF($BX1569&lt;2016,"pre-only","mixed")),"")</f>
        <v>mixed</v>
      </c>
      <c r="X1569">
        <f>IF(AND(ISNUMBER($BW1569),ISNUMBER($BX1569)),MIN(1,MAX(0,($BX1569-2017+1)/($BX1569-$BW1569+1))),"")</f>
        <v>0.0</v>
      </c>
      <c r="Y1569">
        <f>IF(AND(ISNUMBER($BW1569),ISNUMBER($BX1569)),MIN(1,MAX(0,($BX1569-2018+1)/($BX1569-$BW1569+1))),"")</f>
        <v>0.0</v>
      </c>
      <c r="Z1569">
        <f>IF(AND(ISNUMBER($BW1569),ISNUMBER($BX1569)),MIN(1,MAX(0,($BX1569-2019+1)/($BX1569-$BW1569+1))),"")</f>
        <v>0.0</v>
      </c>
      <c r="AA1569">
        <f>IF(ISNUMBER($BX1569),IF($BX1569&gt;=2017,1,0),"")</f>
        <v>0.0</v>
      </c>
      <c r="AB1569">
        <f>IF(ISNUMBER($BX1569),IF($BX1569&gt;=2018,1,0),"")</f>
        <v>0.0</v>
      </c>
      <c r="AC1569">
        <f>IF(ISNUMBER($BX1569),IF($BX1569&gt;=2019,1,0),"")</f>
        <v>0.0</v>
      </c>
      <c r="AD1569">
        <f>IF($L1569&lt;&gt;"",IF($L1569&gt;2013,1,0),"")</f>
        <v>0.0</v>
      </c>
      <c r="AE1569">
        <f>IF($L1569&lt;&gt;"",1+IF($L1569&gt;2011,1,0)+IF($L1569&gt;2014,1,0),"")</f>
        <v>2.0</v>
      </c>
      <c r="AF1569" t="inlineStr">
        <is>
          <t>loan (interest rate)</t>
        </is>
      </c>
      <c r="AG1569" t="inlineStr">
        <is>
          <t>performance</t>
        </is>
      </c>
      <c r="AH1569" t="inlineStr">
        <is>
          <t>non-sensitive</t>
        </is>
      </c>
      <c r="AI1569" t="inlineStr">
        <is>
          <t>with ETS/CT</t>
        </is>
      </c>
      <c r="AJ1569" t="inlineStr">
        <is>
          <t>with ETS/CT</t>
        </is>
      </c>
      <c r="AK1569" t="str">
        <f>IF(AND($CF1569&lt;&gt;"",IFERROR(INDEX(subsample_country_map!$B:$B,MATCH($CF1569,subsample_country_map!$A:$A,0)),"")&lt;&gt;""),INDEX(subsample_country_map!$B:$B,MATCH($CF1569,subsample_country_map!$A:$A,0)),INDEX(lookup!$AA:$AA,MATCH($A1569,lookup!$A:$A,0)))</f>
        <v>1_US</v>
      </c>
      <c r="AL1569" t="str">
        <f>IF(AND($CF1569&lt;&gt;"",IFERROR(INDEX(subsample_country_map!$C:$C,MATCH($CF1569,subsample_country_map!$A:$A,0)),"")&lt;&gt;""),INDEX(subsample_country_map!$C:$C,MATCH($CF1569,subsample_country_map!$A:$A,0)),INDEX(lookup!$AB:$AB,MATCH($A1569,lookup!$A:$A,0)))</f>
        <v>1_developed</v>
      </c>
      <c r="AM1569" t="str">
        <f>IF(AND($CF1569&lt;&gt;"",IFERROR(INDEX(subsample_country_map!$D:$D,MATCH($CF1569,subsample_country_map!$A:$A,0)),"")&lt;&gt;""),INDEX(subsample_country_map!$D:$D,MATCH($CF1569,subsample_country_map!$A:$A,0)),INDEX(lookup!$AC:$AC,MATCH($A1569,lookup!$A:$A,0)))</f>
        <v>1_western</v>
      </c>
      <c r="AN1569" t="str">
        <f>IF(AND($CF1569&lt;&gt;"",IFERROR(INDEX(subsample_country_map!$E:$E,MATCH($CF1569,subsample_country_map!$A:$A,0)),"")&lt;&gt;""),INDEX(subsample_country_map!$E:$E,MATCH($CF1569,subsample_country_map!$A:$A,0)),INDEX(lookup!$AD:$AD,MATCH($A1569,lookup!$A:$A,0)))</f>
        <v>1_common law</v>
      </c>
      <c r="AO1569" t="str">
        <f>INDEX(lookup!$Y:$Y,MATCH($A1569,lookup!$A:$A,0))</f>
        <v>0_published</v>
      </c>
      <c r="AP1569" t="str">
        <f>INDEX(lookup!$Z:$Z,MATCH($A1569,lookup!$A:$A,0))</f>
        <v>1_VHB high</v>
      </c>
      <c r="AQ1569" t="str">
        <f>INDEX(lookup!$W:$W,MATCH($A1569,lookup!$A:$A,0))</f>
        <v>3_mgmt</v>
      </c>
      <c r="AS1569" t="inlineStr">
        <is>
          <t>staging</t>
        </is>
      </c>
      <c r="AT1569" t="inlineStr">
        <is>
          <t>bad-CER</t>
        </is>
      </c>
      <c r="AU1569" t="inlineStr">
        <is>
          <t>cost</t>
        </is>
      </c>
      <c r="AZ1569" t="inlineStr">
        <is>
          <t>0.071</t>
        </is>
      </c>
      <c r="BA1569" t="n">
        <v>538</v>
      </c>
      <c r="BB1569" t="inlineStr">
        <is>
          <t>1</t>
        </is>
      </c>
      <c r="BC1569" t="inlineStr">
        <is>
          <t>n/a (structural)</t>
        </is>
      </c>
      <c r="BD1569" t="inlineStr">
        <is>
          <t>n/a (structural)</t>
        </is>
      </c>
      <c r="BE1569" t="inlineStr">
        <is>
          <t>none</t>
        </is>
      </c>
      <c r="BI1569" t="inlineStr">
        <is>
          <t>Table 5</t>
        </is>
      </c>
      <c r="BJ1569" t="inlineStr">
        <is>
          <t>correlation matrix</t>
        </is>
      </c>
      <c r="BK1569" t="inlineStr">
        <is>
          <t>78</t>
        </is>
      </c>
      <c r="BL1569" t="inlineStr">
        <is>
          <t>GHG_Mandatoryit x Cost of debtit+1: 0.071**</t>
        </is>
      </c>
      <c r="BM1569" t="inlineStr">
        <is>
          <t>GHG_Mandatoryit</t>
        </is>
      </c>
      <c r="BN1569" t="inlineStr">
        <is>
          <t>Cost of debtit+1</t>
        </is>
      </c>
      <c r="BO1569" t="inlineStr">
        <is>
          <t>original</t>
        </is>
      </c>
      <c r="BP1569" t="inlineStr">
        <is>
          <t>Maaloul, Wegener (2021)</t>
        </is>
      </c>
      <c r="BQ1569" t="inlineStr">
        <is>
          <t>bivariate</t>
        </is>
      </c>
      <c r="BT1569" t="n">
        <v>0</v>
      </c>
      <c r="BU1569" t="inlineStr">
        <is>
          <t>staging_Maaloul_Wegener_2022.csv</t>
        </is>
      </c>
      <c r="BW1569" t="n">
        <v>2010</v>
      </c>
      <c r="BX1569" t="n">
        <v>2016</v>
      </c>
      <c r="BY1569" t="inlineStr">
        <is>
          <t>US (US S&amp;P</t>
        </is>
      </c>
      <c r="BZ1569" t="n">
        <v>2013</v>
      </c>
      <c r="CA1569" t="n">
        <v>0.1428571428571428</v>
      </c>
      <c r="CB1569" t="n">
        <v>0</v>
      </c>
      <c r="CC1569" t="n">
        <v>1</v>
      </c>
      <c r="CD1569" t="n">
        <v>0.07111966581695511</v>
      </c>
      <c r="CE1569" t="n">
        <v>1</v>
      </c>
    </row>
    <row r="1570">
      <c r="A1570" t="inlineStr">
        <is>
          <t>Maaloul, Wegener (2021)</t>
        </is>
      </c>
      <c r="B1570" t="n">
        <v>2875</v>
      </c>
      <c r="C1570" t="n">
        <v>-0.1217247218312787</v>
      </c>
      <c r="D1570" t="n">
        <v>497</v>
      </c>
      <c r="E1570">
        <f>IF(ISNUMBER($BA1570),$BA1570,IF(AND(ISNUMBER($D1570),ISNUMBER($BW1570),ISNUMBER($BX1570)),$D1570*($BX1570-$BW1570+1),""))</f>
        <v>497.0</v>
      </c>
      <c r="H1570" t="inlineStr">
        <is>
          <t>partial</t>
        </is>
      </c>
      <c r="I1570" t="inlineStr">
        <is>
          <t>T-Statistic available</t>
        </is>
      </c>
      <c r="J1570">
        <f>IF($BW1570&lt;&gt;"",$BW1570,"")</f>
        <v>2010.0</v>
      </c>
      <c r="K1570">
        <f>IF($BX1570&lt;&gt;"",$BX1570,"")</f>
        <v>2016.0</v>
      </c>
      <c r="L1570">
        <f>IF(AND(ISNUMBER($BW1570),ISNUMBER($BX1570)),($BW1570+$BX1570)/2,"")</f>
        <v>2013.0</v>
      </c>
      <c r="M1570">
        <f>IF($L1570&lt;&gt;"",$L1570,"")</f>
        <v>2013.0</v>
      </c>
      <c r="N1570">
        <f>IF(AND(ISNUMBER($BW1570),ISNUMBER($BX1570)),MIN(1,MAX(0,($BX1570-2016+1)/($BX1570-$BW1570+1))),"")</f>
        <v>0.1428571428571428</v>
      </c>
      <c r="O1570">
        <f>IF(AND(ISNUMBER($BW1570),ISNUMBER($BX1570)),MIN(1,MAX(0,($BX1570-2017+1)/($BX1570-$BW1570+1))),"")</f>
        <v>0.0</v>
      </c>
      <c r="P1570">
        <f>IF(AND(ISNUMBER($BW1570),ISNUMBER($BX1570)),MIN(1,MAX(0,($BX1570-2018+1)/($BX1570-$BW1570+1))),"")</f>
        <v>0.0</v>
      </c>
      <c r="Q1570">
        <f>IF(AND(ISNUMBER($BW1570),ISNUMBER($BX1570)),MIN(1,MAX(0,($BX1570-2019+1)/($BX1570-$BW1570+1))),"")</f>
        <v>0.0</v>
      </c>
      <c r="R1570">
        <f>IF(AND(ISNUMBER($BW1570),ISNUMBER($BX1570)),MIN(1,MAX(0,($BX1570-2016+1)/($BX1570-$BW1570+1))),"")</f>
        <v>0.1428571428571428</v>
      </c>
      <c r="S1570">
        <f>IF($L1570&lt;&gt;"",IF($L1570&gt;=2015.5,1,0),"")</f>
        <v>0.0</v>
      </c>
      <c r="T1570">
        <f>IF($L1570&lt;&gt;"",IF($L1570&gt;=2016,1,0),"")</f>
        <v>0.0</v>
      </c>
      <c r="U1570">
        <f>IF(ISNUMBER($BX1570),IF($BX1570&gt;=2016,1,0),"")</f>
        <v>1.0</v>
      </c>
      <c r="V1570">
        <f>IF(ISNUMBER($BW1570),IF($BW1570&gt;=2016,1,0),"")</f>
        <v>0.0</v>
      </c>
      <c r="W1570" t="str">
        <f>IF(AND(ISNUMBER($BW1570),ISNUMBER($BX1570)),IF($BW1570&gt;=2016,"post-only",IF($BX1570&lt;2016,"pre-only","mixed")),"")</f>
        <v>mixed</v>
      </c>
      <c r="X1570">
        <f>IF(AND(ISNUMBER($BW1570),ISNUMBER($BX1570)),MIN(1,MAX(0,($BX1570-2017+1)/($BX1570-$BW1570+1))),"")</f>
        <v>0.0</v>
      </c>
      <c r="Y1570">
        <f>IF(AND(ISNUMBER($BW1570),ISNUMBER($BX1570)),MIN(1,MAX(0,($BX1570-2018+1)/($BX1570-$BW1570+1))),"")</f>
        <v>0.0</v>
      </c>
      <c r="Z1570">
        <f>IF(AND(ISNUMBER($BW1570),ISNUMBER($BX1570)),MIN(1,MAX(0,($BX1570-2019+1)/($BX1570-$BW1570+1))),"")</f>
        <v>0.0</v>
      </c>
      <c r="AA1570">
        <f>IF(ISNUMBER($BX1570),IF($BX1570&gt;=2017,1,0),"")</f>
        <v>0.0</v>
      </c>
      <c r="AB1570">
        <f>IF(ISNUMBER($BX1570),IF($BX1570&gt;=2018,1,0),"")</f>
        <v>0.0</v>
      </c>
      <c r="AC1570">
        <f>IF(ISNUMBER($BX1570),IF($BX1570&gt;=2019,1,0),"")</f>
        <v>0.0</v>
      </c>
      <c r="AD1570">
        <f>IF($L1570&lt;&gt;"",IF($L1570&gt;2013,1,0),"")</f>
        <v>0.0</v>
      </c>
      <c r="AE1570">
        <f>IF($L1570&lt;&gt;"",1+IF($L1570&gt;2011,1,0)+IF($L1570&gt;2014,1,0),"")</f>
        <v>2.0</v>
      </c>
      <c r="AF1570" t="inlineStr">
        <is>
          <t>rating</t>
        </is>
      </c>
      <c r="AG1570" t="inlineStr">
        <is>
          <t>performance</t>
        </is>
      </c>
      <c r="AH1570" t="inlineStr">
        <is>
          <t>non-sensitive</t>
        </is>
      </c>
      <c r="AI1570" t="inlineStr">
        <is>
          <t>with ETS/CT</t>
        </is>
      </c>
      <c r="AJ1570" t="inlineStr">
        <is>
          <t>with ETS/CT</t>
        </is>
      </c>
      <c r="AK1570" t="str">
        <f>IF(AND($CF1570&lt;&gt;"",IFERROR(INDEX(subsample_country_map!$B:$B,MATCH($CF1570,subsample_country_map!$A:$A,0)),"")&lt;&gt;""),INDEX(subsample_country_map!$B:$B,MATCH($CF1570,subsample_country_map!$A:$A,0)),INDEX(lookup!$AA:$AA,MATCH($A1570,lookup!$A:$A,0)))</f>
        <v>1_US</v>
      </c>
      <c r="AL1570" t="str">
        <f>IF(AND($CF1570&lt;&gt;"",IFERROR(INDEX(subsample_country_map!$C:$C,MATCH($CF1570,subsample_country_map!$A:$A,0)),"")&lt;&gt;""),INDEX(subsample_country_map!$C:$C,MATCH($CF1570,subsample_country_map!$A:$A,0)),INDEX(lookup!$AB:$AB,MATCH($A1570,lookup!$A:$A,0)))</f>
        <v>1_developed</v>
      </c>
      <c r="AM1570" t="str">
        <f>IF(AND($CF1570&lt;&gt;"",IFERROR(INDEX(subsample_country_map!$D:$D,MATCH($CF1570,subsample_country_map!$A:$A,0)),"")&lt;&gt;""),INDEX(subsample_country_map!$D:$D,MATCH($CF1570,subsample_country_map!$A:$A,0)),INDEX(lookup!$AC:$AC,MATCH($A1570,lookup!$A:$A,0)))</f>
        <v>1_western</v>
      </c>
      <c r="AN1570" t="str">
        <f>IF(AND($CF1570&lt;&gt;"",IFERROR(INDEX(subsample_country_map!$E:$E,MATCH($CF1570,subsample_country_map!$A:$A,0)),"")&lt;&gt;""),INDEX(subsample_country_map!$E:$E,MATCH($CF1570,subsample_country_map!$A:$A,0)),INDEX(lookup!$AD:$AD,MATCH($A1570,lookup!$A:$A,0)))</f>
        <v>1_common law</v>
      </c>
      <c r="AO1570" t="str">
        <f>INDEX(lookup!$Y:$Y,MATCH($A1570,lookup!$A:$A,0))</f>
        <v>0_published</v>
      </c>
      <c r="AP1570" t="str">
        <f>INDEX(lookup!$Z:$Z,MATCH($A1570,lookup!$A:$A,0))</f>
        <v>1_VHB high</v>
      </c>
      <c r="AQ1570" t="str">
        <f>INDEX(lookup!$W:$W,MATCH($A1570,lookup!$A:$A,0))</f>
        <v>3_mgmt</v>
      </c>
      <c r="AS1570" t="inlineStr">
        <is>
          <t>staging</t>
        </is>
      </c>
      <c r="AT1570" t="inlineStr">
        <is>
          <t>bad-CER</t>
        </is>
      </c>
      <c r="AU1570" t="inlineStr">
        <is>
          <t>creditworthiness</t>
        </is>
      </c>
      <c r="AV1570" t="inlineStr">
        <is>
          <t>-0.134</t>
        </is>
      </c>
      <c r="AX1570" t="inlineStr">
        <is>
          <t>-2.734</t>
        </is>
      </c>
      <c r="BA1570" t="n">
        <v>497</v>
      </c>
      <c r="BB1570" t="inlineStr">
        <is>
          <t>1</t>
        </is>
      </c>
      <c r="BC1570" t="inlineStr">
        <is>
          <t>other:General linear model (GLM)</t>
        </is>
      </c>
      <c r="BD1570" t="inlineStr">
        <is>
          <t>robust (unclustered)</t>
        </is>
      </c>
      <c r="BE1570" t="inlineStr">
        <is>
          <t>none</t>
        </is>
      </c>
      <c r="BI1570" t="inlineStr">
        <is>
          <t>Table 6</t>
        </is>
      </c>
      <c r="BJ1570" t="inlineStr">
        <is>
          <t>Panel A col (i)</t>
        </is>
      </c>
      <c r="BK1570" t="inlineStr">
        <is>
          <t>79</t>
        </is>
      </c>
      <c r="BL1570" t="inlineStr">
        <is>
          <t>GHG_Voluntaryit -0.134 (-2.734)***</t>
        </is>
      </c>
      <c r="BM1570" t="inlineStr">
        <is>
          <t>GHG_Voluntaryit</t>
        </is>
      </c>
      <c r="BN1570" t="inlineStr">
        <is>
          <t>Credit ratingit+1</t>
        </is>
      </c>
      <c r="BO1570" t="inlineStr">
        <is>
          <t>original</t>
        </is>
      </c>
      <c r="BP1570" t="inlineStr">
        <is>
          <t>Maaloul, Wegener (2021)</t>
        </is>
      </c>
      <c r="BQ1570" t="inlineStr">
        <is>
          <t>computed</t>
        </is>
      </c>
      <c r="BT1570" t="n">
        <v>0</v>
      </c>
      <c r="BU1570" t="inlineStr">
        <is>
          <t>staging_Maaloul_Wegener_2022.csv</t>
        </is>
      </c>
      <c r="BW1570" t="n">
        <v>2010</v>
      </c>
      <c r="BX1570" t="n">
        <v>2016</v>
      </c>
      <c r="BY1570" t="inlineStr">
        <is>
          <t>US (US S&amp;P</t>
        </is>
      </c>
      <c r="BZ1570" t="n">
        <v>2013</v>
      </c>
      <c r="CA1570" t="n">
        <v>0.1428571428571428</v>
      </c>
      <c r="CB1570" t="n">
        <v>0</v>
      </c>
      <c r="CC1570" t="n">
        <v>1</v>
      </c>
      <c r="CD1570" t="n">
        <v>-0.1223313184288627</v>
      </c>
      <c r="CE1570" t="n">
        <v>1</v>
      </c>
    </row>
    <row r="1571">
      <c r="A1571" t="inlineStr">
        <is>
          <t>Maaloul, Wegener (2021)</t>
        </is>
      </c>
      <c r="B1571" t="n">
        <v>2876</v>
      </c>
      <c r="C1571" t="n">
        <v>-0.1422138745039281</v>
      </c>
      <c r="D1571" t="n">
        <v>497</v>
      </c>
      <c r="E1571">
        <f>IF(ISNUMBER($BA1571),$BA1571,IF(AND(ISNUMBER($D1571),ISNUMBER($BW1571),ISNUMBER($BX1571)),$D1571*($BX1571-$BW1571+1),""))</f>
        <v>497.0</v>
      </c>
      <c r="H1571" t="inlineStr">
        <is>
          <t>partial</t>
        </is>
      </c>
      <c r="I1571" t="inlineStr">
        <is>
          <t>T-Statistic available</t>
        </is>
      </c>
      <c r="J1571">
        <f>IF($BW1571&lt;&gt;"",$BW1571,"")</f>
        <v>2010.0</v>
      </c>
      <c r="K1571">
        <f>IF($BX1571&lt;&gt;"",$BX1571,"")</f>
        <v>2016.0</v>
      </c>
      <c r="L1571">
        <f>IF(AND(ISNUMBER($BW1571),ISNUMBER($BX1571)),($BW1571+$BX1571)/2,"")</f>
        <v>2013.0</v>
      </c>
      <c r="M1571">
        <f>IF($L1571&lt;&gt;"",$L1571,"")</f>
        <v>2013.0</v>
      </c>
      <c r="N1571">
        <f>IF(AND(ISNUMBER($BW1571),ISNUMBER($BX1571)),MIN(1,MAX(0,($BX1571-2016+1)/($BX1571-$BW1571+1))),"")</f>
        <v>0.1428571428571428</v>
      </c>
      <c r="O1571">
        <f>IF(AND(ISNUMBER($BW1571),ISNUMBER($BX1571)),MIN(1,MAX(0,($BX1571-2017+1)/($BX1571-$BW1571+1))),"")</f>
        <v>0.0</v>
      </c>
      <c r="P1571">
        <f>IF(AND(ISNUMBER($BW1571),ISNUMBER($BX1571)),MIN(1,MAX(0,($BX1571-2018+1)/($BX1571-$BW1571+1))),"")</f>
        <v>0.0</v>
      </c>
      <c r="Q1571">
        <f>IF(AND(ISNUMBER($BW1571),ISNUMBER($BX1571)),MIN(1,MAX(0,($BX1571-2019+1)/($BX1571-$BW1571+1))),"")</f>
        <v>0.0</v>
      </c>
      <c r="R1571">
        <f>IF(AND(ISNUMBER($BW1571),ISNUMBER($BX1571)),MIN(1,MAX(0,($BX1571-2016+1)/($BX1571-$BW1571+1))),"")</f>
        <v>0.1428571428571428</v>
      </c>
      <c r="S1571">
        <f>IF($L1571&lt;&gt;"",IF($L1571&gt;=2015.5,1,0),"")</f>
        <v>0.0</v>
      </c>
      <c r="T1571">
        <f>IF($L1571&lt;&gt;"",IF($L1571&gt;=2016,1,0),"")</f>
        <v>0.0</v>
      </c>
      <c r="U1571">
        <f>IF(ISNUMBER($BX1571),IF($BX1571&gt;=2016,1,0),"")</f>
        <v>1.0</v>
      </c>
      <c r="V1571">
        <f>IF(ISNUMBER($BW1571),IF($BW1571&gt;=2016,1,0),"")</f>
        <v>0.0</v>
      </c>
      <c r="W1571" t="str">
        <f>IF(AND(ISNUMBER($BW1571),ISNUMBER($BX1571)),IF($BW1571&gt;=2016,"post-only",IF($BX1571&lt;2016,"pre-only","mixed")),"")</f>
        <v>mixed</v>
      </c>
      <c r="X1571">
        <f>IF(AND(ISNUMBER($BW1571),ISNUMBER($BX1571)),MIN(1,MAX(0,($BX1571-2017+1)/($BX1571-$BW1571+1))),"")</f>
        <v>0.0</v>
      </c>
      <c r="Y1571">
        <f>IF(AND(ISNUMBER($BW1571),ISNUMBER($BX1571)),MIN(1,MAX(0,($BX1571-2018+1)/($BX1571-$BW1571+1))),"")</f>
        <v>0.0</v>
      </c>
      <c r="Z1571">
        <f>IF(AND(ISNUMBER($BW1571),ISNUMBER($BX1571)),MIN(1,MAX(0,($BX1571-2019+1)/($BX1571-$BW1571+1))),"")</f>
        <v>0.0</v>
      </c>
      <c r="AA1571">
        <f>IF(ISNUMBER($BX1571),IF($BX1571&gt;=2017,1,0),"")</f>
        <v>0.0</v>
      </c>
      <c r="AB1571">
        <f>IF(ISNUMBER($BX1571),IF($BX1571&gt;=2018,1,0),"")</f>
        <v>0.0</v>
      </c>
      <c r="AC1571">
        <f>IF(ISNUMBER($BX1571),IF($BX1571&gt;=2019,1,0),"")</f>
        <v>0.0</v>
      </c>
      <c r="AD1571">
        <f>IF($L1571&lt;&gt;"",IF($L1571&gt;2013,1,0),"")</f>
        <v>0.0</v>
      </c>
      <c r="AE1571">
        <f>IF($L1571&lt;&gt;"",1+IF($L1571&gt;2011,1,0)+IF($L1571&gt;2014,1,0),"")</f>
        <v>2.0</v>
      </c>
      <c r="AF1571" t="inlineStr">
        <is>
          <t>rating</t>
        </is>
      </c>
      <c r="AG1571" t="inlineStr">
        <is>
          <t>performance</t>
        </is>
      </c>
      <c r="AH1571" t="inlineStr">
        <is>
          <t>non-sensitive</t>
        </is>
      </c>
      <c r="AI1571" t="inlineStr">
        <is>
          <t>with ETS/CT</t>
        </is>
      </c>
      <c r="AJ1571" t="inlineStr">
        <is>
          <t>with ETS/CT</t>
        </is>
      </c>
      <c r="AK1571" t="str">
        <f>IF(AND($CF1571&lt;&gt;"",IFERROR(INDEX(subsample_country_map!$B:$B,MATCH($CF1571,subsample_country_map!$A:$A,0)),"")&lt;&gt;""),INDEX(subsample_country_map!$B:$B,MATCH($CF1571,subsample_country_map!$A:$A,0)),INDEX(lookup!$AA:$AA,MATCH($A1571,lookup!$A:$A,0)))</f>
        <v>1_US</v>
      </c>
      <c r="AL1571" t="str">
        <f>IF(AND($CF1571&lt;&gt;"",IFERROR(INDEX(subsample_country_map!$C:$C,MATCH($CF1571,subsample_country_map!$A:$A,0)),"")&lt;&gt;""),INDEX(subsample_country_map!$C:$C,MATCH($CF1571,subsample_country_map!$A:$A,0)),INDEX(lookup!$AB:$AB,MATCH($A1571,lookup!$A:$A,0)))</f>
        <v>1_developed</v>
      </c>
      <c r="AM1571" t="str">
        <f>IF(AND($CF1571&lt;&gt;"",IFERROR(INDEX(subsample_country_map!$D:$D,MATCH($CF1571,subsample_country_map!$A:$A,0)),"")&lt;&gt;""),INDEX(subsample_country_map!$D:$D,MATCH($CF1571,subsample_country_map!$A:$A,0)),INDEX(lookup!$AC:$AC,MATCH($A1571,lookup!$A:$A,0)))</f>
        <v>1_western</v>
      </c>
      <c r="AN1571" t="str">
        <f>IF(AND($CF1571&lt;&gt;"",IFERROR(INDEX(subsample_country_map!$E:$E,MATCH($CF1571,subsample_country_map!$A:$A,0)),"")&lt;&gt;""),INDEX(subsample_country_map!$E:$E,MATCH($CF1571,subsample_country_map!$A:$A,0)),INDEX(lookup!$AD:$AD,MATCH($A1571,lookup!$A:$A,0)))</f>
        <v>1_common law</v>
      </c>
      <c r="AO1571" t="str">
        <f>INDEX(lookup!$Y:$Y,MATCH($A1571,lookup!$A:$A,0))</f>
        <v>0_published</v>
      </c>
      <c r="AP1571" t="str">
        <f>INDEX(lookup!$Z:$Z,MATCH($A1571,lookup!$A:$A,0))</f>
        <v>1_VHB high</v>
      </c>
      <c r="AQ1571" t="str">
        <f>INDEX(lookup!$W:$W,MATCH($A1571,lookup!$A:$A,0))</f>
        <v>3_mgmt</v>
      </c>
      <c r="AS1571" t="inlineStr">
        <is>
          <t>staging</t>
        </is>
      </c>
      <c r="AT1571" t="inlineStr">
        <is>
          <t>bad-CER</t>
        </is>
      </c>
      <c r="AU1571" t="inlineStr">
        <is>
          <t>creditworthiness</t>
        </is>
      </c>
      <c r="AV1571" t="inlineStr">
        <is>
          <t>-0.143</t>
        </is>
      </c>
      <c r="AX1571" t="inlineStr">
        <is>
          <t>-3.203</t>
        </is>
      </c>
      <c r="BA1571" t="n">
        <v>497</v>
      </c>
      <c r="BB1571" t="inlineStr">
        <is>
          <t>1</t>
        </is>
      </c>
      <c r="BC1571" t="inlineStr">
        <is>
          <t>other:General linear model (GLM)</t>
        </is>
      </c>
      <c r="BD1571" t="inlineStr">
        <is>
          <t>robust (unclustered)</t>
        </is>
      </c>
      <c r="BE1571" t="inlineStr">
        <is>
          <t>none</t>
        </is>
      </c>
      <c r="BI1571" t="inlineStr">
        <is>
          <t>Table 6</t>
        </is>
      </c>
      <c r="BJ1571" t="inlineStr">
        <is>
          <t>Panel A col (ii)</t>
        </is>
      </c>
      <c r="BK1571" t="inlineStr">
        <is>
          <t>79</t>
        </is>
      </c>
      <c r="BL1571" t="inlineStr">
        <is>
          <t>GHG_Mandatoryit -0.143 (-3.203)***</t>
        </is>
      </c>
      <c r="BM1571" t="inlineStr">
        <is>
          <t>GHG_Mandatoryit</t>
        </is>
      </c>
      <c r="BN1571" t="inlineStr">
        <is>
          <t>Credit ratingit+1</t>
        </is>
      </c>
      <c r="BO1571" t="inlineStr">
        <is>
          <t>original</t>
        </is>
      </c>
      <c r="BP1571" t="inlineStr">
        <is>
          <t>Maaloul, Wegener (2021)</t>
        </is>
      </c>
      <c r="BQ1571" t="inlineStr">
        <is>
          <t>computed</t>
        </is>
      </c>
      <c r="BT1571" t="n">
        <v>0</v>
      </c>
      <c r="BU1571" t="inlineStr">
        <is>
          <t>staging_Maaloul_Wegener_2022.csv</t>
        </is>
      </c>
      <c r="BW1571" t="n">
        <v>2010</v>
      </c>
      <c r="BX1571" t="n">
        <v>2016</v>
      </c>
      <c r="BY1571" t="inlineStr">
        <is>
          <t>US (US S&amp;P</t>
        </is>
      </c>
      <c r="BZ1571" t="n">
        <v>2013</v>
      </c>
      <c r="CA1571" t="n">
        <v>0.1428571428571428</v>
      </c>
      <c r="CB1571" t="n">
        <v>0</v>
      </c>
      <c r="CC1571" t="n">
        <v>1</v>
      </c>
      <c r="CD1571" t="n">
        <v>-0.1431844279506808</v>
      </c>
      <c r="CE1571" t="n">
        <v>1</v>
      </c>
    </row>
    <row r="1572">
      <c r="A1572" t="inlineStr">
        <is>
          <t>Maaloul, Wegener (2021)</t>
        </is>
      </c>
      <c r="B1572" t="n">
        <v>2877</v>
      </c>
      <c r="C1572" t="n">
        <v>-0.1657832191787244</v>
      </c>
      <c r="D1572" t="n">
        <v>257</v>
      </c>
      <c r="E1572">
        <f>IF(ISNUMBER($BA1572),$BA1572,IF(AND(ISNUMBER($D1572),ISNUMBER($BW1572),ISNUMBER($BX1572)),$D1572*($BX1572-$BW1572+1),""))</f>
        <v>257.0</v>
      </c>
      <c r="H1572" t="inlineStr">
        <is>
          <t>partial</t>
        </is>
      </c>
      <c r="I1572" t="inlineStr">
        <is>
          <t>T-Statistic available</t>
        </is>
      </c>
      <c r="J1572">
        <f>IF($BW1572&lt;&gt;"",$BW1572,"")</f>
        <v>2010.0</v>
      </c>
      <c r="K1572">
        <f>IF($BX1572&lt;&gt;"",$BX1572,"")</f>
        <v>2016.0</v>
      </c>
      <c r="L1572">
        <f>IF(AND(ISNUMBER($BW1572),ISNUMBER($BX1572)),($BW1572+$BX1572)/2,"")</f>
        <v>2013.0</v>
      </c>
      <c r="M1572">
        <f>IF($L1572&lt;&gt;"",$L1572,"")</f>
        <v>2013.0</v>
      </c>
      <c r="N1572">
        <f>IF(AND(ISNUMBER($BW1572),ISNUMBER($BX1572)),MIN(1,MAX(0,($BX1572-2016+1)/($BX1572-$BW1572+1))),"")</f>
        <v>0.1428571428571428</v>
      </c>
      <c r="O1572">
        <f>IF(AND(ISNUMBER($BW1572),ISNUMBER($BX1572)),MIN(1,MAX(0,($BX1572-2017+1)/($BX1572-$BW1572+1))),"")</f>
        <v>0.0</v>
      </c>
      <c r="P1572">
        <f>IF(AND(ISNUMBER($BW1572),ISNUMBER($BX1572)),MIN(1,MAX(0,($BX1572-2018+1)/($BX1572-$BW1572+1))),"")</f>
        <v>0.0</v>
      </c>
      <c r="Q1572">
        <f>IF(AND(ISNUMBER($BW1572),ISNUMBER($BX1572)),MIN(1,MAX(0,($BX1572-2019+1)/($BX1572-$BW1572+1))),"")</f>
        <v>0.0</v>
      </c>
      <c r="R1572">
        <f>IF(AND(ISNUMBER($BW1572),ISNUMBER($BX1572)),MIN(1,MAX(0,($BX1572-2016+1)/($BX1572-$BW1572+1))),"")</f>
        <v>0.1428571428571428</v>
      </c>
      <c r="S1572">
        <f>IF($L1572&lt;&gt;"",IF($L1572&gt;=2015.5,1,0),"")</f>
        <v>0.0</v>
      </c>
      <c r="T1572">
        <f>IF($L1572&lt;&gt;"",IF($L1572&gt;=2016,1,0),"")</f>
        <v>0.0</v>
      </c>
      <c r="U1572">
        <f>IF(ISNUMBER($BX1572),IF($BX1572&gt;=2016,1,0),"")</f>
        <v>1.0</v>
      </c>
      <c r="V1572">
        <f>IF(ISNUMBER($BW1572),IF($BW1572&gt;=2016,1,0),"")</f>
        <v>0.0</v>
      </c>
      <c r="W1572" t="str">
        <f>IF(AND(ISNUMBER($BW1572),ISNUMBER($BX1572)),IF($BW1572&gt;=2016,"post-only",IF($BX1572&lt;2016,"pre-only","mixed")),"")</f>
        <v>mixed</v>
      </c>
      <c r="X1572">
        <f>IF(AND(ISNUMBER($BW1572),ISNUMBER($BX1572)),MIN(1,MAX(0,($BX1572-2017+1)/($BX1572-$BW1572+1))),"")</f>
        <v>0.0</v>
      </c>
      <c r="Y1572">
        <f>IF(AND(ISNUMBER($BW1572),ISNUMBER($BX1572)),MIN(1,MAX(0,($BX1572-2018+1)/($BX1572-$BW1572+1))),"")</f>
        <v>0.0</v>
      </c>
      <c r="Z1572">
        <f>IF(AND(ISNUMBER($BW1572),ISNUMBER($BX1572)),MIN(1,MAX(0,($BX1572-2019+1)/($BX1572-$BW1572+1))),"")</f>
        <v>0.0</v>
      </c>
      <c r="AA1572">
        <f>IF(ISNUMBER($BX1572),IF($BX1572&gt;=2017,1,0),"")</f>
        <v>0.0</v>
      </c>
      <c r="AB1572">
        <f>IF(ISNUMBER($BX1572),IF($BX1572&gt;=2018,1,0),"")</f>
        <v>0.0</v>
      </c>
      <c r="AC1572">
        <f>IF(ISNUMBER($BX1572),IF($BX1572&gt;=2019,1,0),"")</f>
        <v>0.0</v>
      </c>
      <c r="AD1572">
        <f>IF($L1572&lt;&gt;"",IF($L1572&gt;2013,1,0),"")</f>
        <v>0.0</v>
      </c>
      <c r="AE1572">
        <f>IF($L1572&lt;&gt;"",1+IF($L1572&gt;2011,1,0)+IF($L1572&gt;2014,1,0),"")</f>
        <v>2.0</v>
      </c>
      <c r="AF1572" t="inlineStr">
        <is>
          <t>rating</t>
        </is>
      </c>
      <c r="AG1572" t="inlineStr">
        <is>
          <t>performance</t>
        </is>
      </c>
      <c r="AH1572" t="inlineStr">
        <is>
          <t>non-sensitive</t>
        </is>
      </c>
      <c r="AI1572" t="inlineStr">
        <is>
          <t>with ETS/CT</t>
        </is>
      </c>
      <c r="AJ1572" t="inlineStr">
        <is>
          <t>with ETS/CT</t>
        </is>
      </c>
      <c r="AK1572" t="str">
        <f>IF(AND($CF1572&lt;&gt;"",IFERROR(INDEX(subsample_country_map!$B:$B,MATCH($CF1572,subsample_country_map!$A:$A,0)),"")&lt;&gt;""),INDEX(subsample_country_map!$B:$B,MATCH($CF1572,subsample_country_map!$A:$A,0)),INDEX(lookup!$AA:$AA,MATCH($A1572,lookup!$A:$A,0)))</f>
        <v>1_US</v>
      </c>
      <c r="AL1572" t="str">
        <f>IF(AND($CF1572&lt;&gt;"",IFERROR(INDEX(subsample_country_map!$C:$C,MATCH($CF1572,subsample_country_map!$A:$A,0)),"")&lt;&gt;""),INDEX(subsample_country_map!$C:$C,MATCH($CF1572,subsample_country_map!$A:$A,0)),INDEX(lookup!$AB:$AB,MATCH($A1572,lookup!$A:$A,0)))</f>
        <v>1_developed</v>
      </c>
      <c r="AM1572" t="str">
        <f>IF(AND($CF1572&lt;&gt;"",IFERROR(INDEX(subsample_country_map!$D:$D,MATCH($CF1572,subsample_country_map!$A:$A,0)),"")&lt;&gt;""),INDEX(subsample_country_map!$D:$D,MATCH($CF1572,subsample_country_map!$A:$A,0)),INDEX(lookup!$AC:$AC,MATCH($A1572,lookup!$A:$A,0)))</f>
        <v>1_western</v>
      </c>
      <c r="AN1572" t="str">
        <f>IF(AND($CF1572&lt;&gt;"",IFERROR(INDEX(subsample_country_map!$E:$E,MATCH($CF1572,subsample_country_map!$A:$A,0)),"")&lt;&gt;""),INDEX(subsample_country_map!$E:$E,MATCH($CF1572,subsample_country_map!$A:$A,0)),INDEX(lookup!$AD:$AD,MATCH($A1572,lookup!$A:$A,0)))</f>
        <v>1_common law</v>
      </c>
      <c r="AO1572" t="str">
        <f>INDEX(lookup!$Y:$Y,MATCH($A1572,lookup!$A:$A,0))</f>
        <v>0_published</v>
      </c>
      <c r="AP1572" t="str">
        <f>INDEX(lookup!$Z:$Z,MATCH($A1572,lookup!$A:$A,0))</f>
        <v>1_VHB high</v>
      </c>
      <c r="AQ1572" t="str">
        <f>INDEX(lookup!$W:$W,MATCH($A1572,lookup!$A:$A,0))</f>
        <v>3_mgmt</v>
      </c>
      <c r="AS1572" t="inlineStr">
        <is>
          <t>staging</t>
        </is>
      </c>
      <c r="AT1572" t="inlineStr">
        <is>
          <t>bad-CER</t>
        </is>
      </c>
      <c r="AU1572" t="inlineStr">
        <is>
          <t>creditworthiness</t>
        </is>
      </c>
      <c r="AV1572" t="inlineStr">
        <is>
          <t>-0.160</t>
        </is>
      </c>
      <c r="AX1572" t="inlineStr">
        <is>
          <t>-2.695</t>
        </is>
      </c>
      <c r="BA1572" t="n">
        <v>257</v>
      </c>
      <c r="BB1572" t="inlineStr">
        <is>
          <t>1</t>
        </is>
      </c>
      <c r="BC1572" t="inlineStr">
        <is>
          <t>other:General linear model (GLM)</t>
        </is>
      </c>
      <c r="BD1572" t="inlineStr">
        <is>
          <t>robust (unclustered)</t>
        </is>
      </c>
      <c r="BE1572" t="inlineStr">
        <is>
          <t>industry</t>
        </is>
      </c>
      <c r="BF1572" t="inlineStr">
        <is>
          <t>Carbon intensive sectors</t>
        </is>
      </c>
      <c r="BI1572" t="inlineStr">
        <is>
          <t>Table 6</t>
        </is>
      </c>
      <c r="BJ1572" t="inlineStr">
        <is>
          <t>Panel B col (i)</t>
        </is>
      </c>
      <c r="BK1572" t="inlineStr">
        <is>
          <t>79</t>
        </is>
      </c>
      <c r="BL1572" t="inlineStr">
        <is>
          <t>GHG_Voluntaryit -0.160 (-2.695)***</t>
        </is>
      </c>
      <c r="BM1572" t="inlineStr">
        <is>
          <t>GHG_Voluntaryit</t>
        </is>
      </c>
      <c r="BN1572" t="inlineStr">
        <is>
          <t>Credit ratingit+1</t>
        </is>
      </c>
      <c r="BO1572" t="inlineStr">
        <is>
          <t>original</t>
        </is>
      </c>
      <c r="BP1572" t="inlineStr">
        <is>
          <t>Maaloul, Wegener (2021)</t>
        </is>
      </c>
      <c r="BQ1572" t="inlineStr">
        <is>
          <t>computed</t>
        </is>
      </c>
      <c r="BT1572" t="n">
        <v>0</v>
      </c>
      <c r="BU1572" t="inlineStr">
        <is>
          <t>staging_Maaloul_Wegener_2022.csv</t>
        </is>
      </c>
      <c r="BW1572" t="n">
        <v>2010</v>
      </c>
      <c r="BX1572" t="n">
        <v>2016</v>
      </c>
      <c r="BY1572" t="inlineStr">
        <is>
          <t>US (US S&amp;P</t>
        </is>
      </c>
      <c r="BZ1572" t="n">
        <v>2013</v>
      </c>
      <c r="CA1572" t="n">
        <v>0.1428571428571428</v>
      </c>
      <c r="CB1572" t="n">
        <v>0</v>
      </c>
      <c r="CC1572" t="n">
        <v>1</v>
      </c>
      <c r="CD1572" t="n">
        <v>-0.1673275668142702</v>
      </c>
      <c r="CE1572" t="n">
        <v>1</v>
      </c>
    </row>
    <row r="1573">
      <c r="A1573" t="inlineStr">
        <is>
          <t>Maaloul, Wegener (2021)</t>
        </is>
      </c>
      <c r="B1573" t="n">
        <v>2878</v>
      </c>
      <c r="C1573" t="n">
        <v>-0.1881427144701531</v>
      </c>
      <c r="D1573" t="n">
        <v>257</v>
      </c>
      <c r="E1573">
        <f>IF(ISNUMBER($BA1573),$BA1573,IF(AND(ISNUMBER($D1573),ISNUMBER($BW1573),ISNUMBER($BX1573)),$D1573*($BX1573-$BW1573+1),""))</f>
        <v>257.0</v>
      </c>
      <c r="H1573" t="inlineStr">
        <is>
          <t>partial</t>
        </is>
      </c>
      <c r="I1573" t="inlineStr">
        <is>
          <t>T-Statistic available</t>
        </is>
      </c>
      <c r="J1573">
        <f>IF($BW1573&lt;&gt;"",$BW1573,"")</f>
        <v>2010.0</v>
      </c>
      <c r="K1573">
        <f>IF($BX1573&lt;&gt;"",$BX1573,"")</f>
        <v>2016.0</v>
      </c>
      <c r="L1573">
        <f>IF(AND(ISNUMBER($BW1573),ISNUMBER($BX1573)),($BW1573+$BX1573)/2,"")</f>
        <v>2013.0</v>
      </c>
      <c r="M1573">
        <f>IF($L1573&lt;&gt;"",$L1573,"")</f>
        <v>2013.0</v>
      </c>
      <c r="N1573">
        <f>IF(AND(ISNUMBER($BW1573),ISNUMBER($BX1573)),MIN(1,MAX(0,($BX1573-2016+1)/($BX1573-$BW1573+1))),"")</f>
        <v>0.1428571428571428</v>
      </c>
      <c r="O1573">
        <f>IF(AND(ISNUMBER($BW1573),ISNUMBER($BX1573)),MIN(1,MAX(0,($BX1573-2017+1)/($BX1573-$BW1573+1))),"")</f>
        <v>0.0</v>
      </c>
      <c r="P1573">
        <f>IF(AND(ISNUMBER($BW1573),ISNUMBER($BX1573)),MIN(1,MAX(0,($BX1573-2018+1)/($BX1573-$BW1573+1))),"")</f>
        <v>0.0</v>
      </c>
      <c r="Q1573">
        <f>IF(AND(ISNUMBER($BW1573),ISNUMBER($BX1573)),MIN(1,MAX(0,($BX1573-2019+1)/($BX1573-$BW1573+1))),"")</f>
        <v>0.0</v>
      </c>
      <c r="R1573">
        <f>IF(AND(ISNUMBER($BW1573),ISNUMBER($BX1573)),MIN(1,MAX(0,($BX1573-2016+1)/($BX1573-$BW1573+1))),"")</f>
        <v>0.1428571428571428</v>
      </c>
      <c r="S1573">
        <f>IF($L1573&lt;&gt;"",IF($L1573&gt;=2015.5,1,0),"")</f>
        <v>0.0</v>
      </c>
      <c r="T1573">
        <f>IF($L1573&lt;&gt;"",IF($L1573&gt;=2016,1,0),"")</f>
        <v>0.0</v>
      </c>
      <c r="U1573">
        <f>IF(ISNUMBER($BX1573),IF($BX1573&gt;=2016,1,0),"")</f>
        <v>1.0</v>
      </c>
      <c r="V1573">
        <f>IF(ISNUMBER($BW1573),IF($BW1573&gt;=2016,1,0),"")</f>
        <v>0.0</v>
      </c>
      <c r="W1573" t="str">
        <f>IF(AND(ISNUMBER($BW1573),ISNUMBER($BX1573)),IF($BW1573&gt;=2016,"post-only",IF($BX1573&lt;2016,"pre-only","mixed")),"")</f>
        <v>mixed</v>
      </c>
      <c r="X1573">
        <f>IF(AND(ISNUMBER($BW1573),ISNUMBER($BX1573)),MIN(1,MAX(0,($BX1573-2017+1)/($BX1573-$BW1573+1))),"")</f>
        <v>0.0</v>
      </c>
      <c r="Y1573">
        <f>IF(AND(ISNUMBER($BW1573),ISNUMBER($BX1573)),MIN(1,MAX(0,($BX1573-2018+1)/($BX1573-$BW1573+1))),"")</f>
        <v>0.0</v>
      </c>
      <c r="Z1573">
        <f>IF(AND(ISNUMBER($BW1573),ISNUMBER($BX1573)),MIN(1,MAX(0,($BX1573-2019+1)/($BX1573-$BW1573+1))),"")</f>
        <v>0.0</v>
      </c>
      <c r="AA1573">
        <f>IF(ISNUMBER($BX1573),IF($BX1573&gt;=2017,1,0),"")</f>
        <v>0.0</v>
      </c>
      <c r="AB1573">
        <f>IF(ISNUMBER($BX1573),IF($BX1573&gt;=2018,1,0),"")</f>
        <v>0.0</v>
      </c>
      <c r="AC1573">
        <f>IF(ISNUMBER($BX1573),IF($BX1573&gt;=2019,1,0),"")</f>
        <v>0.0</v>
      </c>
      <c r="AD1573">
        <f>IF($L1573&lt;&gt;"",IF($L1573&gt;2013,1,0),"")</f>
        <v>0.0</v>
      </c>
      <c r="AE1573">
        <f>IF($L1573&lt;&gt;"",1+IF($L1573&gt;2011,1,0)+IF($L1573&gt;2014,1,0),"")</f>
        <v>2.0</v>
      </c>
      <c r="AF1573" t="inlineStr">
        <is>
          <t>rating</t>
        </is>
      </c>
      <c r="AG1573" t="inlineStr">
        <is>
          <t>performance</t>
        </is>
      </c>
      <c r="AH1573" t="inlineStr">
        <is>
          <t>non-sensitive</t>
        </is>
      </c>
      <c r="AI1573" t="inlineStr">
        <is>
          <t>with ETS/CT</t>
        </is>
      </c>
      <c r="AJ1573" t="inlineStr">
        <is>
          <t>with ETS/CT</t>
        </is>
      </c>
      <c r="AK1573" t="str">
        <f>IF(AND($CF1573&lt;&gt;"",IFERROR(INDEX(subsample_country_map!$B:$B,MATCH($CF1573,subsample_country_map!$A:$A,0)),"")&lt;&gt;""),INDEX(subsample_country_map!$B:$B,MATCH($CF1573,subsample_country_map!$A:$A,0)),INDEX(lookup!$AA:$AA,MATCH($A1573,lookup!$A:$A,0)))</f>
        <v>1_US</v>
      </c>
      <c r="AL1573" t="str">
        <f>IF(AND($CF1573&lt;&gt;"",IFERROR(INDEX(subsample_country_map!$C:$C,MATCH($CF1573,subsample_country_map!$A:$A,0)),"")&lt;&gt;""),INDEX(subsample_country_map!$C:$C,MATCH($CF1573,subsample_country_map!$A:$A,0)),INDEX(lookup!$AB:$AB,MATCH($A1573,lookup!$A:$A,0)))</f>
        <v>1_developed</v>
      </c>
      <c r="AM1573" t="str">
        <f>IF(AND($CF1573&lt;&gt;"",IFERROR(INDEX(subsample_country_map!$D:$D,MATCH($CF1573,subsample_country_map!$A:$A,0)),"")&lt;&gt;""),INDEX(subsample_country_map!$D:$D,MATCH($CF1573,subsample_country_map!$A:$A,0)),INDEX(lookup!$AC:$AC,MATCH($A1573,lookup!$A:$A,0)))</f>
        <v>1_western</v>
      </c>
      <c r="AN1573" t="str">
        <f>IF(AND($CF1573&lt;&gt;"",IFERROR(INDEX(subsample_country_map!$E:$E,MATCH($CF1573,subsample_country_map!$A:$A,0)),"")&lt;&gt;""),INDEX(subsample_country_map!$E:$E,MATCH($CF1573,subsample_country_map!$A:$A,0)),INDEX(lookup!$AD:$AD,MATCH($A1573,lookup!$A:$A,0)))</f>
        <v>1_common law</v>
      </c>
      <c r="AO1573" t="str">
        <f>INDEX(lookup!$Y:$Y,MATCH($A1573,lookup!$A:$A,0))</f>
        <v>0_published</v>
      </c>
      <c r="AP1573" t="str">
        <f>INDEX(lookup!$Z:$Z,MATCH($A1573,lookup!$A:$A,0))</f>
        <v>1_VHB high</v>
      </c>
      <c r="AQ1573" t="str">
        <f>INDEX(lookup!$W:$W,MATCH($A1573,lookup!$A:$A,0))</f>
        <v>3_mgmt</v>
      </c>
      <c r="AS1573" t="inlineStr">
        <is>
          <t>staging</t>
        </is>
      </c>
      <c r="AT1573" t="inlineStr">
        <is>
          <t>bad-CER</t>
        </is>
      </c>
      <c r="AU1573" t="inlineStr">
        <is>
          <t>creditworthiness</t>
        </is>
      </c>
      <c r="AV1573" t="inlineStr">
        <is>
          <t>-0.177</t>
        </is>
      </c>
      <c r="AX1573" t="inlineStr">
        <is>
          <t>-3.071</t>
        </is>
      </c>
      <c r="BA1573" t="n">
        <v>257</v>
      </c>
      <c r="BB1573" t="inlineStr">
        <is>
          <t>1</t>
        </is>
      </c>
      <c r="BC1573" t="inlineStr">
        <is>
          <t>other:General linear model (GLM)</t>
        </is>
      </c>
      <c r="BD1573" t="inlineStr">
        <is>
          <t>robust (unclustered)</t>
        </is>
      </c>
      <c r="BE1573" t="inlineStr">
        <is>
          <t>industry</t>
        </is>
      </c>
      <c r="BF1573" t="inlineStr">
        <is>
          <t>Carbon intensive sectors</t>
        </is>
      </c>
      <c r="BI1573" t="inlineStr">
        <is>
          <t>Table 6</t>
        </is>
      </c>
      <c r="BJ1573" t="inlineStr">
        <is>
          <t>Panel B col (ii)</t>
        </is>
      </c>
      <c r="BK1573" t="inlineStr">
        <is>
          <t>79</t>
        </is>
      </c>
      <c r="BL1573" t="inlineStr">
        <is>
          <t>GHG_Mandatoryit -0.177 (-3.071)***</t>
        </is>
      </c>
      <c r="BM1573" t="inlineStr">
        <is>
          <t>GHG_Mandatoryit</t>
        </is>
      </c>
      <c r="BN1573" t="inlineStr">
        <is>
          <t>Credit ratingit+1</t>
        </is>
      </c>
      <c r="BO1573" t="inlineStr">
        <is>
          <t>original</t>
        </is>
      </c>
      <c r="BP1573" t="inlineStr">
        <is>
          <t>Maaloul, Wegener (2021)</t>
        </is>
      </c>
      <c r="BQ1573" t="inlineStr">
        <is>
          <t>computed</t>
        </is>
      </c>
      <c r="BT1573" t="n">
        <v>0</v>
      </c>
      <c r="BU1573" t="inlineStr">
        <is>
          <t>staging_Maaloul_Wegener_2022.csv</t>
        </is>
      </c>
      <c r="BW1573" t="n">
        <v>2010</v>
      </c>
      <c r="BX1573" t="n">
        <v>2016</v>
      </c>
      <c r="BY1573" t="inlineStr">
        <is>
          <t>US (US S&amp;P</t>
        </is>
      </c>
      <c r="BZ1573" t="n">
        <v>2013</v>
      </c>
      <c r="CA1573" t="n">
        <v>0.1428571428571428</v>
      </c>
      <c r="CB1573" t="n">
        <v>0</v>
      </c>
      <c r="CC1573" t="n">
        <v>1</v>
      </c>
      <c r="CD1573" t="n">
        <v>-0.1904110273774635</v>
      </c>
      <c r="CE1573" t="n">
        <v>1</v>
      </c>
    </row>
    <row r="1574">
      <c r="A1574" t="inlineStr">
        <is>
          <t>Maaloul, Wegener (2021)</t>
        </is>
      </c>
      <c r="B1574" t="n">
        <v>2879</v>
      </c>
      <c r="C1574" t="n">
        <v>0.0620416326771351</v>
      </c>
      <c r="D1574" t="n">
        <v>240</v>
      </c>
      <c r="E1574">
        <f>IF(ISNUMBER($BA1574),$BA1574,IF(AND(ISNUMBER($D1574),ISNUMBER($BW1574),ISNUMBER($BX1574)),$D1574*($BX1574-$BW1574+1),""))</f>
        <v>240.0</v>
      </c>
      <c r="H1574" t="inlineStr">
        <is>
          <t>partial</t>
        </is>
      </c>
      <c r="I1574" t="inlineStr">
        <is>
          <t>T-Statistic available</t>
        </is>
      </c>
      <c r="J1574">
        <f>IF($BW1574&lt;&gt;"",$BW1574,"")</f>
        <v>2010.0</v>
      </c>
      <c r="K1574">
        <f>IF($BX1574&lt;&gt;"",$BX1574,"")</f>
        <v>2016.0</v>
      </c>
      <c r="L1574">
        <f>IF(AND(ISNUMBER($BW1574),ISNUMBER($BX1574)),($BW1574+$BX1574)/2,"")</f>
        <v>2013.0</v>
      </c>
      <c r="M1574">
        <f>IF($L1574&lt;&gt;"",$L1574,"")</f>
        <v>2013.0</v>
      </c>
      <c r="N1574">
        <f>IF(AND(ISNUMBER($BW1574),ISNUMBER($BX1574)),MIN(1,MAX(0,($BX1574-2016+1)/($BX1574-$BW1574+1))),"")</f>
        <v>0.1428571428571428</v>
      </c>
      <c r="O1574">
        <f>IF(AND(ISNUMBER($BW1574),ISNUMBER($BX1574)),MIN(1,MAX(0,($BX1574-2017+1)/($BX1574-$BW1574+1))),"")</f>
        <v>0.0</v>
      </c>
      <c r="P1574">
        <f>IF(AND(ISNUMBER($BW1574),ISNUMBER($BX1574)),MIN(1,MAX(0,($BX1574-2018+1)/($BX1574-$BW1574+1))),"")</f>
        <v>0.0</v>
      </c>
      <c r="Q1574">
        <f>IF(AND(ISNUMBER($BW1574),ISNUMBER($BX1574)),MIN(1,MAX(0,($BX1574-2019+1)/($BX1574-$BW1574+1))),"")</f>
        <v>0.0</v>
      </c>
      <c r="R1574">
        <f>IF(AND(ISNUMBER($BW1574),ISNUMBER($BX1574)),MIN(1,MAX(0,($BX1574-2016+1)/($BX1574-$BW1574+1))),"")</f>
        <v>0.1428571428571428</v>
      </c>
      <c r="S1574">
        <f>IF($L1574&lt;&gt;"",IF($L1574&gt;=2015.5,1,0),"")</f>
        <v>0.0</v>
      </c>
      <c r="T1574">
        <f>IF($L1574&lt;&gt;"",IF($L1574&gt;=2016,1,0),"")</f>
        <v>0.0</v>
      </c>
      <c r="U1574">
        <f>IF(ISNUMBER($BX1574),IF($BX1574&gt;=2016,1,0),"")</f>
        <v>1.0</v>
      </c>
      <c r="V1574">
        <f>IF(ISNUMBER($BW1574),IF($BW1574&gt;=2016,1,0),"")</f>
        <v>0.0</v>
      </c>
      <c r="W1574" t="str">
        <f>IF(AND(ISNUMBER($BW1574),ISNUMBER($BX1574)),IF($BW1574&gt;=2016,"post-only",IF($BX1574&lt;2016,"pre-only","mixed")),"")</f>
        <v>mixed</v>
      </c>
      <c r="X1574">
        <f>IF(AND(ISNUMBER($BW1574),ISNUMBER($BX1574)),MIN(1,MAX(0,($BX1574-2017+1)/($BX1574-$BW1574+1))),"")</f>
        <v>0.0</v>
      </c>
      <c r="Y1574">
        <f>IF(AND(ISNUMBER($BW1574),ISNUMBER($BX1574)),MIN(1,MAX(0,($BX1574-2018+1)/($BX1574-$BW1574+1))),"")</f>
        <v>0.0</v>
      </c>
      <c r="Z1574">
        <f>IF(AND(ISNUMBER($BW1574),ISNUMBER($BX1574)),MIN(1,MAX(0,($BX1574-2019+1)/($BX1574-$BW1574+1))),"")</f>
        <v>0.0</v>
      </c>
      <c r="AA1574">
        <f>IF(ISNUMBER($BX1574),IF($BX1574&gt;=2017,1,0),"")</f>
        <v>0.0</v>
      </c>
      <c r="AB1574">
        <f>IF(ISNUMBER($BX1574),IF($BX1574&gt;=2018,1,0),"")</f>
        <v>0.0</v>
      </c>
      <c r="AC1574">
        <f>IF(ISNUMBER($BX1574),IF($BX1574&gt;=2019,1,0),"")</f>
        <v>0.0</v>
      </c>
      <c r="AD1574">
        <f>IF($L1574&lt;&gt;"",IF($L1574&gt;2013,1,0),"")</f>
        <v>0.0</v>
      </c>
      <c r="AE1574">
        <f>IF($L1574&lt;&gt;"",1+IF($L1574&gt;2011,1,0)+IF($L1574&gt;2014,1,0),"")</f>
        <v>2.0</v>
      </c>
      <c r="AF1574" t="inlineStr">
        <is>
          <t>rating</t>
        </is>
      </c>
      <c r="AG1574" t="inlineStr">
        <is>
          <t>performance</t>
        </is>
      </c>
      <c r="AH1574" t="inlineStr">
        <is>
          <t>non-sensitive</t>
        </is>
      </c>
      <c r="AI1574" t="inlineStr">
        <is>
          <t>with ETS/CT</t>
        </is>
      </c>
      <c r="AJ1574" t="inlineStr">
        <is>
          <t>with ETS/CT</t>
        </is>
      </c>
      <c r="AK1574" t="str">
        <f>IF(AND($CF1574&lt;&gt;"",IFERROR(INDEX(subsample_country_map!$B:$B,MATCH($CF1574,subsample_country_map!$A:$A,0)),"")&lt;&gt;""),INDEX(subsample_country_map!$B:$B,MATCH($CF1574,subsample_country_map!$A:$A,0)),INDEX(lookup!$AA:$AA,MATCH($A1574,lookup!$A:$A,0)))</f>
        <v>1_US</v>
      </c>
      <c r="AL1574" t="str">
        <f>IF(AND($CF1574&lt;&gt;"",IFERROR(INDEX(subsample_country_map!$C:$C,MATCH($CF1574,subsample_country_map!$A:$A,0)),"")&lt;&gt;""),INDEX(subsample_country_map!$C:$C,MATCH($CF1574,subsample_country_map!$A:$A,0)),INDEX(lookup!$AB:$AB,MATCH($A1574,lookup!$A:$A,0)))</f>
        <v>1_developed</v>
      </c>
      <c r="AM1574" t="str">
        <f>IF(AND($CF1574&lt;&gt;"",IFERROR(INDEX(subsample_country_map!$D:$D,MATCH($CF1574,subsample_country_map!$A:$A,0)),"")&lt;&gt;""),INDEX(subsample_country_map!$D:$D,MATCH($CF1574,subsample_country_map!$A:$A,0)),INDEX(lookup!$AC:$AC,MATCH($A1574,lookup!$A:$A,0)))</f>
        <v>1_western</v>
      </c>
      <c r="AN1574" t="str">
        <f>IF(AND($CF1574&lt;&gt;"",IFERROR(INDEX(subsample_country_map!$E:$E,MATCH($CF1574,subsample_country_map!$A:$A,0)),"")&lt;&gt;""),INDEX(subsample_country_map!$E:$E,MATCH($CF1574,subsample_country_map!$A:$A,0)),INDEX(lookup!$AD:$AD,MATCH($A1574,lookup!$A:$A,0)))</f>
        <v>1_common law</v>
      </c>
      <c r="AO1574" t="str">
        <f>INDEX(lookup!$Y:$Y,MATCH($A1574,lookup!$A:$A,0))</f>
        <v>0_published</v>
      </c>
      <c r="AP1574" t="str">
        <f>INDEX(lookup!$Z:$Z,MATCH($A1574,lookup!$A:$A,0))</f>
        <v>1_VHB high</v>
      </c>
      <c r="AQ1574" t="str">
        <f>INDEX(lookup!$W:$W,MATCH($A1574,lookup!$A:$A,0))</f>
        <v>3_mgmt</v>
      </c>
      <c r="AS1574" t="inlineStr">
        <is>
          <t>staging</t>
        </is>
      </c>
      <c r="AT1574" t="inlineStr">
        <is>
          <t>bad-CER</t>
        </is>
      </c>
      <c r="AU1574" t="inlineStr">
        <is>
          <t>creditworthiness</t>
        </is>
      </c>
      <c r="AV1574" t="inlineStr">
        <is>
          <t>0.071</t>
        </is>
      </c>
      <c r="AX1574" t="inlineStr">
        <is>
          <t>0.963</t>
        </is>
      </c>
      <c r="BA1574" t="n">
        <v>240</v>
      </c>
      <c r="BB1574" t="inlineStr">
        <is>
          <t>1</t>
        </is>
      </c>
      <c r="BC1574" t="inlineStr">
        <is>
          <t>other:General linear model (GLM)</t>
        </is>
      </c>
      <c r="BD1574" t="inlineStr">
        <is>
          <t>robust (unclustered)</t>
        </is>
      </c>
      <c r="BE1574" t="inlineStr">
        <is>
          <t>industry</t>
        </is>
      </c>
      <c r="BF1574" t="inlineStr">
        <is>
          <t>Carbon non-intensive sectors</t>
        </is>
      </c>
      <c r="BI1574" t="inlineStr">
        <is>
          <t>Table 6</t>
        </is>
      </c>
      <c r="BJ1574" t="inlineStr">
        <is>
          <t>Panel C col (i)</t>
        </is>
      </c>
      <c r="BK1574" t="inlineStr">
        <is>
          <t>79</t>
        </is>
      </c>
      <c r="BL1574" t="inlineStr">
        <is>
          <t>GHG_Voluntaryit 0.071 (0.963)</t>
        </is>
      </c>
      <c r="BM1574" t="inlineStr">
        <is>
          <t>GHG_Voluntaryit</t>
        </is>
      </c>
      <c r="BN1574" t="inlineStr">
        <is>
          <t>Credit ratingit+1</t>
        </is>
      </c>
      <c r="BO1574" t="inlineStr">
        <is>
          <t>original</t>
        </is>
      </c>
      <c r="BP1574" t="inlineStr">
        <is>
          <t>Maaloul, Wegener (2021)</t>
        </is>
      </c>
      <c r="BQ1574" t="inlineStr">
        <is>
          <t>computed</t>
        </is>
      </c>
      <c r="BT1574" t="n">
        <v>0</v>
      </c>
      <c r="BU1574" t="inlineStr">
        <is>
          <t>staging_Maaloul_Wegener_2022.csv</t>
        </is>
      </c>
      <c r="BW1574" t="n">
        <v>2010</v>
      </c>
      <c r="BX1574" t="n">
        <v>2016</v>
      </c>
      <c r="BY1574" t="inlineStr">
        <is>
          <t>US (US S&amp;P</t>
        </is>
      </c>
      <c r="BZ1574" t="n">
        <v>2013</v>
      </c>
      <c r="CA1574" t="n">
        <v>0.1428571428571428</v>
      </c>
      <c r="CB1574" t="n">
        <v>0</v>
      </c>
      <c r="CC1574" t="n">
        <v>1</v>
      </c>
      <c r="CD1574" t="n">
        <v>0.06212141983684696</v>
      </c>
      <c r="CE1574" t="n">
        <v>1</v>
      </c>
    </row>
    <row r="1575">
      <c r="A1575" t="inlineStr">
        <is>
          <t>Maaloul, Wegener (2021)</t>
        </is>
      </c>
      <c r="B1575" t="n">
        <v>2880</v>
      </c>
      <c r="C1575" t="n">
        <v>0.0622983360626316</v>
      </c>
      <c r="D1575" t="n">
        <v>240</v>
      </c>
      <c r="E1575">
        <f>IF(ISNUMBER($BA1575),$BA1575,IF(AND(ISNUMBER($D1575),ISNUMBER($BW1575),ISNUMBER($BX1575)),$D1575*($BX1575-$BW1575+1),""))</f>
        <v>240.0</v>
      </c>
      <c r="H1575" t="inlineStr">
        <is>
          <t>partial</t>
        </is>
      </c>
      <c r="I1575" t="inlineStr">
        <is>
          <t>T-Statistic available</t>
        </is>
      </c>
      <c r="J1575">
        <f>IF($BW1575&lt;&gt;"",$BW1575,"")</f>
        <v>2010.0</v>
      </c>
      <c r="K1575">
        <f>IF($BX1575&lt;&gt;"",$BX1575,"")</f>
        <v>2016.0</v>
      </c>
      <c r="L1575">
        <f>IF(AND(ISNUMBER($BW1575),ISNUMBER($BX1575)),($BW1575+$BX1575)/2,"")</f>
        <v>2013.0</v>
      </c>
      <c r="M1575">
        <f>IF($L1575&lt;&gt;"",$L1575,"")</f>
        <v>2013.0</v>
      </c>
      <c r="N1575">
        <f>IF(AND(ISNUMBER($BW1575),ISNUMBER($BX1575)),MIN(1,MAX(0,($BX1575-2016+1)/($BX1575-$BW1575+1))),"")</f>
        <v>0.1428571428571428</v>
      </c>
      <c r="O1575">
        <f>IF(AND(ISNUMBER($BW1575),ISNUMBER($BX1575)),MIN(1,MAX(0,($BX1575-2017+1)/($BX1575-$BW1575+1))),"")</f>
        <v>0.0</v>
      </c>
      <c r="P1575">
        <f>IF(AND(ISNUMBER($BW1575),ISNUMBER($BX1575)),MIN(1,MAX(0,($BX1575-2018+1)/($BX1575-$BW1575+1))),"")</f>
        <v>0.0</v>
      </c>
      <c r="Q1575">
        <f>IF(AND(ISNUMBER($BW1575),ISNUMBER($BX1575)),MIN(1,MAX(0,($BX1575-2019+1)/($BX1575-$BW1575+1))),"")</f>
        <v>0.0</v>
      </c>
      <c r="R1575">
        <f>IF(AND(ISNUMBER($BW1575),ISNUMBER($BX1575)),MIN(1,MAX(0,($BX1575-2016+1)/($BX1575-$BW1575+1))),"")</f>
        <v>0.1428571428571428</v>
      </c>
      <c r="S1575">
        <f>IF($L1575&lt;&gt;"",IF($L1575&gt;=2015.5,1,0),"")</f>
        <v>0.0</v>
      </c>
      <c r="T1575">
        <f>IF($L1575&lt;&gt;"",IF($L1575&gt;=2016,1,0),"")</f>
        <v>0.0</v>
      </c>
      <c r="U1575">
        <f>IF(ISNUMBER($BX1575),IF($BX1575&gt;=2016,1,0),"")</f>
        <v>1.0</v>
      </c>
      <c r="V1575">
        <f>IF(ISNUMBER($BW1575),IF($BW1575&gt;=2016,1,0),"")</f>
        <v>0.0</v>
      </c>
      <c r="W1575" t="str">
        <f>IF(AND(ISNUMBER($BW1575),ISNUMBER($BX1575)),IF($BW1575&gt;=2016,"post-only",IF($BX1575&lt;2016,"pre-only","mixed")),"")</f>
        <v>mixed</v>
      </c>
      <c r="X1575">
        <f>IF(AND(ISNUMBER($BW1575),ISNUMBER($BX1575)),MIN(1,MAX(0,($BX1575-2017+1)/($BX1575-$BW1575+1))),"")</f>
        <v>0.0</v>
      </c>
      <c r="Y1575">
        <f>IF(AND(ISNUMBER($BW1575),ISNUMBER($BX1575)),MIN(1,MAX(0,($BX1575-2018+1)/($BX1575-$BW1575+1))),"")</f>
        <v>0.0</v>
      </c>
      <c r="Z1575">
        <f>IF(AND(ISNUMBER($BW1575),ISNUMBER($BX1575)),MIN(1,MAX(0,($BX1575-2019+1)/($BX1575-$BW1575+1))),"")</f>
        <v>0.0</v>
      </c>
      <c r="AA1575">
        <f>IF(ISNUMBER($BX1575),IF($BX1575&gt;=2017,1,0),"")</f>
        <v>0.0</v>
      </c>
      <c r="AB1575">
        <f>IF(ISNUMBER($BX1575),IF($BX1575&gt;=2018,1,0),"")</f>
        <v>0.0</v>
      </c>
      <c r="AC1575">
        <f>IF(ISNUMBER($BX1575),IF($BX1575&gt;=2019,1,0),"")</f>
        <v>0.0</v>
      </c>
      <c r="AD1575">
        <f>IF($L1575&lt;&gt;"",IF($L1575&gt;2013,1,0),"")</f>
        <v>0.0</v>
      </c>
      <c r="AE1575">
        <f>IF($L1575&lt;&gt;"",1+IF($L1575&gt;2011,1,0)+IF($L1575&gt;2014,1,0),"")</f>
        <v>2.0</v>
      </c>
      <c r="AF1575" t="inlineStr">
        <is>
          <t>rating</t>
        </is>
      </c>
      <c r="AG1575" t="inlineStr">
        <is>
          <t>performance</t>
        </is>
      </c>
      <c r="AH1575" t="inlineStr">
        <is>
          <t>non-sensitive</t>
        </is>
      </c>
      <c r="AI1575" t="inlineStr">
        <is>
          <t>with ETS/CT</t>
        </is>
      </c>
      <c r="AJ1575" t="inlineStr">
        <is>
          <t>with ETS/CT</t>
        </is>
      </c>
      <c r="AK1575" t="str">
        <f>IF(AND($CF1575&lt;&gt;"",IFERROR(INDEX(subsample_country_map!$B:$B,MATCH($CF1575,subsample_country_map!$A:$A,0)),"")&lt;&gt;""),INDEX(subsample_country_map!$B:$B,MATCH($CF1575,subsample_country_map!$A:$A,0)),INDEX(lookup!$AA:$AA,MATCH($A1575,lookup!$A:$A,0)))</f>
        <v>1_US</v>
      </c>
      <c r="AL1575" t="str">
        <f>IF(AND($CF1575&lt;&gt;"",IFERROR(INDEX(subsample_country_map!$C:$C,MATCH($CF1575,subsample_country_map!$A:$A,0)),"")&lt;&gt;""),INDEX(subsample_country_map!$C:$C,MATCH($CF1575,subsample_country_map!$A:$A,0)),INDEX(lookup!$AB:$AB,MATCH($A1575,lookup!$A:$A,0)))</f>
        <v>1_developed</v>
      </c>
      <c r="AM1575" t="str">
        <f>IF(AND($CF1575&lt;&gt;"",IFERROR(INDEX(subsample_country_map!$D:$D,MATCH($CF1575,subsample_country_map!$A:$A,0)),"")&lt;&gt;""),INDEX(subsample_country_map!$D:$D,MATCH($CF1575,subsample_country_map!$A:$A,0)),INDEX(lookup!$AC:$AC,MATCH($A1575,lookup!$A:$A,0)))</f>
        <v>1_western</v>
      </c>
      <c r="AN1575" t="str">
        <f>IF(AND($CF1575&lt;&gt;"",IFERROR(INDEX(subsample_country_map!$E:$E,MATCH($CF1575,subsample_country_map!$A:$A,0)),"")&lt;&gt;""),INDEX(subsample_country_map!$E:$E,MATCH($CF1575,subsample_country_map!$A:$A,0)),INDEX(lookup!$AD:$AD,MATCH($A1575,lookup!$A:$A,0)))</f>
        <v>1_common law</v>
      </c>
      <c r="AO1575" t="str">
        <f>INDEX(lookup!$Y:$Y,MATCH($A1575,lookup!$A:$A,0))</f>
        <v>0_published</v>
      </c>
      <c r="AP1575" t="str">
        <f>INDEX(lookup!$Z:$Z,MATCH($A1575,lookup!$A:$A,0))</f>
        <v>1_VHB high</v>
      </c>
      <c r="AQ1575" t="str">
        <f>INDEX(lookup!$W:$W,MATCH($A1575,lookup!$A:$A,0))</f>
        <v>3_mgmt</v>
      </c>
      <c r="AS1575" t="inlineStr">
        <is>
          <t>staging</t>
        </is>
      </c>
      <c r="AT1575" t="inlineStr">
        <is>
          <t>bad-CER</t>
        </is>
      </c>
      <c r="AU1575" t="inlineStr">
        <is>
          <t>creditworthiness</t>
        </is>
      </c>
      <c r="AV1575" t="inlineStr">
        <is>
          <t>0.089</t>
        </is>
      </c>
      <c r="AX1575" t="inlineStr">
        <is>
          <t>0.967</t>
        </is>
      </c>
      <c r="BA1575" t="n">
        <v>240</v>
      </c>
      <c r="BB1575" t="inlineStr">
        <is>
          <t>1</t>
        </is>
      </c>
      <c r="BC1575" t="inlineStr">
        <is>
          <t>other:General linear model (GLM)</t>
        </is>
      </c>
      <c r="BD1575" t="inlineStr">
        <is>
          <t>robust (unclustered)</t>
        </is>
      </c>
      <c r="BE1575" t="inlineStr">
        <is>
          <t>industry</t>
        </is>
      </c>
      <c r="BF1575" t="inlineStr">
        <is>
          <t>Carbon non-intensive sectors</t>
        </is>
      </c>
      <c r="BI1575" t="inlineStr">
        <is>
          <t>Table 6</t>
        </is>
      </c>
      <c r="BJ1575" t="inlineStr">
        <is>
          <t>Panel C col (ii)</t>
        </is>
      </c>
      <c r="BK1575" t="inlineStr">
        <is>
          <t>79</t>
        </is>
      </c>
      <c r="BL1575" t="inlineStr">
        <is>
          <t>GHG_Mandatoryit 0.089 (0.967)</t>
        </is>
      </c>
      <c r="BM1575" t="inlineStr">
        <is>
          <t>GHG_Mandatoryit</t>
        </is>
      </c>
      <c r="BN1575" t="inlineStr">
        <is>
          <t>Credit ratingit+1</t>
        </is>
      </c>
      <c r="BO1575" t="inlineStr">
        <is>
          <t>original</t>
        </is>
      </c>
      <c r="BP1575" t="inlineStr">
        <is>
          <t>Maaloul, Wegener (2021)</t>
        </is>
      </c>
      <c r="BQ1575" t="inlineStr">
        <is>
          <t>computed</t>
        </is>
      </c>
      <c r="BT1575" t="n">
        <v>0</v>
      </c>
      <c r="BU1575" t="inlineStr">
        <is>
          <t>staging_Maaloul_Wegener_2022.csv</t>
        </is>
      </c>
      <c r="BW1575" t="n">
        <v>2010</v>
      </c>
      <c r="BX1575" t="n">
        <v>2016</v>
      </c>
      <c r="BY1575" t="inlineStr">
        <is>
          <t>US (US S&amp;P</t>
        </is>
      </c>
      <c r="BZ1575" t="n">
        <v>2013</v>
      </c>
      <c r="CA1575" t="n">
        <v>0.1428571428571428</v>
      </c>
      <c r="CB1575" t="n">
        <v>0</v>
      </c>
      <c r="CC1575" t="n">
        <v>1</v>
      </c>
      <c r="CD1575" t="n">
        <v>0.06237911925961219</v>
      </c>
      <c r="CE1575" t="n">
        <v>1</v>
      </c>
    </row>
    <row r="1576">
      <c r="A1576" t="inlineStr">
        <is>
          <t>Maaloul, Wegener (2021)</t>
        </is>
      </c>
      <c r="B1576" t="n">
        <v>2881</v>
      </c>
      <c r="C1576" t="n">
        <v>-0.05812563306114175</v>
      </c>
      <c r="D1576" t="n">
        <v>374</v>
      </c>
      <c r="E1576">
        <f>IF(ISNUMBER($BA1576),$BA1576,IF(AND(ISNUMBER($D1576),ISNUMBER($BW1576),ISNUMBER($BX1576)),$D1576*($BX1576-$BW1576+1),""))</f>
        <v>374.0</v>
      </c>
      <c r="H1576" t="inlineStr">
        <is>
          <t>partial</t>
        </is>
      </c>
      <c r="I1576" t="inlineStr">
        <is>
          <t>T-Statistic available</t>
        </is>
      </c>
      <c r="J1576">
        <f>IF($BW1576&lt;&gt;"",$BW1576,"")</f>
        <v>2010.0</v>
      </c>
      <c r="K1576">
        <f>IF($BX1576&lt;&gt;"",$BX1576,"")</f>
        <v>2016.0</v>
      </c>
      <c r="L1576">
        <f>IF(AND(ISNUMBER($BW1576),ISNUMBER($BX1576)),($BW1576+$BX1576)/2,"")</f>
        <v>2013.0</v>
      </c>
      <c r="M1576">
        <f>IF($L1576&lt;&gt;"",$L1576,"")</f>
        <v>2013.0</v>
      </c>
      <c r="N1576">
        <f>IF(AND(ISNUMBER($BW1576),ISNUMBER($BX1576)),MIN(1,MAX(0,($BX1576-2016+1)/($BX1576-$BW1576+1))),"")</f>
        <v>0.1428571428571428</v>
      </c>
      <c r="O1576">
        <f>IF(AND(ISNUMBER($BW1576),ISNUMBER($BX1576)),MIN(1,MAX(0,($BX1576-2017+1)/($BX1576-$BW1576+1))),"")</f>
        <v>0.0</v>
      </c>
      <c r="P1576">
        <f>IF(AND(ISNUMBER($BW1576),ISNUMBER($BX1576)),MIN(1,MAX(0,($BX1576-2018+1)/($BX1576-$BW1576+1))),"")</f>
        <v>0.0</v>
      </c>
      <c r="Q1576">
        <f>IF(AND(ISNUMBER($BW1576),ISNUMBER($BX1576)),MIN(1,MAX(0,($BX1576-2019+1)/($BX1576-$BW1576+1))),"")</f>
        <v>0.0</v>
      </c>
      <c r="R1576">
        <f>IF(AND(ISNUMBER($BW1576),ISNUMBER($BX1576)),MIN(1,MAX(0,($BX1576-2016+1)/($BX1576-$BW1576+1))),"")</f>
        <v>0.1428571428571428</v>
      </c>
      <c r="S1576">
        <f>IF($L1576&lt;&gt;"",IF($L1576&gt;=2015.5,1,0),"")</f>
        <v>0.0</v>
      </c>
      <c r="T1576">
        <f>IF($L1576&lt;&gt;"",IF($L1576&gt;=2016,1,0),"")</f>
        <v>0.0</v>
      </c>
      <c r="U1576">
        <f>IF(ISNUMBER($BX1576),IF($BX1576&gt;=2016,1,0),"")</f>
        <v>1.0</v>
      </c>
      <c r="V1576">
        <f>IF(ISNUMBER($BW1576),IF($BW1576&gt;=2016,1,0),"")</f>
        <v>0.0</v>
      </c>
      <c r="W1576" t="str">
        <f>IF(AND(ISNUMBER($BW1576),ISNUMBER($BX1576)),IF($BW1576&gt;=2016,"post-only",IF($BX1576&lt;2016,"pre-only","mixed")),"")</f>
        <v>mixed</v>
      </c>
      <c r="X1576">
        <f>IF(AND(ISNUMBER($BW1576),ISNUMBER($BX1576)),MIN(1,MAX(0,($BX1576-2017+1)/($BX1576-$BW1576+1))),"")</f>
        <v>0.0</v>
      </c>
      <c r="Y1576">
        <f>IF(AND(ISNUMBER($BW1576),ISNUMBER($BX1576)),MIN(1,MAX(0,($BX1576-2018+1)/($BX1576-$BW1576+1))),"")</f>
        <v>0.0</v>
      </c>
      <c r="Z1576">
        <f>IF(AND(ISNUMBER($BW1576),ISNUMBER($BX1576)),MIN(1,MAX(0,($BX1576-2019+1)/($BX1576-$BW1576+1))),"")</f>
        <v>0.0</v>
      </c>
      <c r="AA1576">
        <f>IF(ISNUMBER($BX1576),IF($BX1576&gt;=2017,1,0),"")</f>
        <v>0.0</v>
      </c>
      <c r="AB1576">
        <f>IF(ISNUMBER($BX1576),IF($BX1576&gt;=2018,1,0),"")</f>
        <v>0.0</v>
      </c>
      <c r="AC1576">
        <f>IF(ISNUMBER($BX1576),IF($BX1576&gt;=2019,1,0),"")</f>
        <v>0.0</v>
      </c>
      <c r="AD1576">
        <f>IF($L1576&lt;&gt;"",IF($L1576&gt;2013,1,0),"")</f>
        <v>0.0</v>
      </c>
      <c r="AE1576">
        <f>IF($L1576&lt;&gt;"",1+IF($L1576&gt;2011,1,0)+IF($L1576&gt;2014,1,0),"")</f>
        <v>2.0</v>
      </c>
      <c r="AF1576" t="inlineStr">
        <is>
          <t>rating</t>
        </is>
      </c>
      <c r="AG1576" t="inlineStr">
        <is>
          <t>performance</t>
        </is>
      </c>
      <c r="AH1576" t="inlineStr">
        <is>
          <t>non-sensitive</t>
        </is>
      </c>
      <c r="AI1576" t="inlineStr">
        <is>
          <t>with ETS/CT</t>
        </is>
      </c>
      <c r="AJ1576" t="inlineStr">
        <is>
          <t>with ETS/CT</t>
        </is>
      </c>
      <c r="AK1576" t="str">
        <f>IF(AND($CF1576&lt;&gt;"",IFERROR(INDEX(subsample_country_map!$B:$B,MATCH($CF1576,subsample_country_map!$A:$A,0)),"")&lt;&gt;""),INDEX(subsample_country_map!$B:$B,MATCH($CF1576,subsample_country_map!$A:$A,0)),INDEX(lookup!$AA:$AA,MATCH($A1576,lookup!$A:$A,0)))</f>
        <v>1_US</v>
      </c>
      <c r="AL1576" t="str">
        <f>IF(AND($CF1576&lt;&gt;"",IFERROR(INDEX(subsample_country_map!$C:$C,MATCH($CF1576,subsample_country_map!$A:$A,0)),"")&lt;&gt;""),INDEX(subsample_country_map!$C:$C,MATCH($CF1576,subsample_country_map!$A:$A,0)),INDEX(lookup!$AB:$AB,MATCH($A1576,lookup!$A:$A,0)))</f>
        <v>1_developed</v>
      </c>
      <c r="AM1576" t="str">
        <f>IF(AND($CF1576&lt;&gt;"",IFERROR(INDEX(subsample_country_map!$D:$D,MATCH($CF1576,subsample_country_map!$A:$A,0)),"")&lt;&gt;""),INDEX(subsample_country_map!$D:$D,MATCH($CF1576,subsample_country_map!$A:$A,0)),INDEX(lookup!$AC:$AC,MATCH($A1576,lookup!$A:$A,0)))</f>
        <v>1_western</v>
      </c>
      <c r="AN1576" t="str">
        <f>IF(AND($CF1576&lt;&gt;"",IFERROR(INDEX(subsample_country_map!$E:$E,MATCH($CF1576,subsample_country_map!$A:$A,0)),"")&lt;&gt;""),INDEX(subsample_country_map!$E:$E,MATCH($CF1576,subsample_country_map!$A:$A,0)),INDEX(lookup!$AD:$AD,MATCH($A1576,lookup!$A:$A,0)))</f>
        <v>1_common law</v>
      </c>
      <c r="AO1576" t="str">
        <f>INDEX(lookup!$Y:$Y,MATCH($A1576,lookup!$A:$A,0))</f>
        <v>0_published</v>
      </c>
      <c r="AP1576" t="str">
        <f>INDEX(lookup!$Z:$Z,MATCH($A1576,lookup!$A:$A,0))</f>
        <v>1_VHB high</v>
      </c>
      <c r="AQ1576" t="str">
        <f>INDEX(lookup!$W:$W,MATCH($A1576,lookup!$A:$A,0))</f>
        <v>3_mgmt</v>
      </c>
      <c r="AS1576" t="inlineStr">
        <is>
          <t>staging</t>
        </is>
      </c>
      <c r="AT1576" t="inlineStr">
        <is>
          <t>bad-CER</t>
        </is>
      </c>
      <c r="AU1576" t="inlineStr">
        <is>
          <t>creditworthiness</t>
        </is>
      </c>
      <c r="AV1576" t="inlineStr">
        <is>
          <t>-0.060</t>
        </is>
      </c>
      <c r="AX1576" t="inlineStr">
        <is>
          <t>-1.126</t>
        </is>
      </c>
      <c r="BA1576" t="n">
        <v>374</v>
      </c>
      <c r="BB1576" t="inlineStr">
        <is>
          <t>1</t>
        </is>
      </c>
      <c r="BC1576" t="inlineStr">
        <is>
          <t>other:General linear model (GLM)</t>
        </is>
      </c>
      <c r="BD1576" t="inlineStr">
        <is>
          <t>robust (unclustered)</t>
        </is>
      </c>
      <c r="BE1576" t="inlineStr">
        <is>
          <t>rating-class</t>
        </is>
      </c>
      <c r="BF1576" t="inlineStr">
        <is>
          <t>Investment grade ratings (AAA to BBB-)</t>
        </is>
      </c>
      <c r="BI1576" t="inlineStr">
        <is>
          <t>Table 6</t>
        </is>
      </c>
      <c r="BJ1576" t="inlineStr">
        <is>
          <t>Panel D col (i)</t>
        </is>
      </c>
      <c r="BK1576" t="inlineStr">
        <is>
          <t>79</t>
        </is>
      </c>
      <c r="BL1576" t="inlineStr">
        <is>
          <t>GHG_Voluntaryit -0.060 (-1.126)</t>
        </is>
      </c>
      <c r="BM1576" t="inlineStr">
        <is>
          <t>GHG_Voluntaryit</t>
        </is>
      </c>
      <c r="BN1576" t="inlineStr">
        <is>
          <t>Credit ratingit+1</t>
        </is>
      </c>
      <c r="BO1576" t="inlineStr">
        <is>
          <t>original</t>
        </is>
      </c>
      <c r="BP1576" t="inlineStr">
        <is>
          <t>Maaloul, Wegener (2021)</t>
        </is>
      </c>
      <c r="BQ1576" t="inlineStr">
        <is>
          <t>computed</t>
        </is>
      </c>
      <c r="BT1576" t="n">
        <v>0</v>
      </c>
      <c r="BU1576" t="inlineStr">
        <is>
          <t>staging_Maaloul_Wegener_2022.csv</t>
        </is>
      </c>
      <c r="BW1576" t="n">
        <v>2010</v>
      </c>
      <c r="BX1576" t="n">
        <v>2016</v>
      </c>
      <c r="BY1576" t="inlineStr">
        <is>
          <t>US (US S&amp;P</t>
        </is>
      </c>
      <c r="BZ1576" t="n">
        <v>2013</v>
      </c>
      <c r="CA1576" t="n">
        <v>0.1428571428571428</v>
      </c>
      <c r="CB1576" t="n">
        <v>0</v>
      </c>
      <c r="CC1576" t="n">
        <v>1</v>
      </c>
      <c r="CD1576" t="n">
        <v>-0.05819122696054258</v>
      </c>
      <c r="CE1576" t="n">
        <v>1</v>
      </c>
    </row>
    <row r="1577">
      <c r="A1577" t="inlineStr">
        <is>
          <t>Maaloul, Wegener (2021)</t>
        </is>
      </c>
      <c r="B1577" t="n">
        <v>2882</v>
      </c>
      <c r="C1577" t="n">
        <v>-0.08219640192330496</v>
      </c>
      <c r="D1577" t="n">
        <v>374</v>
      </c>
      <c r="E1577">
        <f>IF(ISNUMBER($BA1577),$BA1577,IF(AND(ISNUMBER($D1577),ISNUMBER($BW1577),ISNUMBER($BX1577)),$D1577*($BX1577-$BW1577+1),""))</f>
        <v>374.0</v>
      </c>
      <c r="H1577" t="inlineStr">
        <is>
          <t>partial</t>
        </is>
      </c>
      <c r="I1577" t="inlineStr">
        <is>
          <t>T-Statistic available</t>
        </is>
      </c>
      <c r="J1577">
        <f>IF($BW1577&lt;&gt;"",$BW1577,"")</f>
        <v>2010.0</v>
      </c>
      <c r="K1577">
        <f>IF($BX1577&lt;&gt;"",$BX1577,"")</f>
        <v>2016.0</v>
      </c>
      <c r="L1577">
        <f>IF(AND(ISNUMBER($BW1577),ISNUMBER($BX1577)),($BW1577+$BX1577)/2,"")</f>
        <v>2013.0</v>
      </c>
      <c r="M1577">
        <f>IF($L1577&lt;&gt;"",$L1577,"")</f>
        <v>2013.0</v>
      </c>
      <c r="N1577">
        <f>IF(AND(ISNUMBER($BW1577),ISNUMBER($BX1577)),MIN(1,MAX(0,($BX1577-2016+1)/($BX1577-$BW1577+1))),"")</f>
        <v>0.1428571428571428</v>
      </c>
      <c r="O1577">
        <f>IF(AND(ISNUMBER($BW1577),ISNUMBER($BX1577)),MIN(1,MAX(0,($BX1577-2017+1)/($BX1577-$BW1577+1))),"")</f>
        <v>0.0</v>
      </c>
      <c r="P1577">
        <f>IF(AND(ISNUMBER($BW1577),ISNUMBER($BX1577)),MIN(1,MAX(0,($BX1577-2018+1)/($BX1577-$BW1577+1))),"")</f>
        <v>0.0</v>
      </c>
      <c r="Q1577">
        <f>IF(AND(ISNUMBER($BW1577),ISNUMBER($BX1577)),MIN(1,MAX(0,($BX1577-2019+1)/($BX1577-$BW1577+1))),"")</f>
        <v>0.0</v>
      </c>
      <c r="R1577">
        <f>IF(AND(ISNUMBER($BW1577),ISNUMBER($BX1577)),MIN(1,MAX(0,($BX1577-2016+1)/($BX1577-$BW1577+1))),"")</f>
        <v>0.1428571428571428</v>
      </c>
      <c r="S1577">
        <f>IF($L1577&lt;&gt;"",IF($L1577&gt;=2015.5,1,0),"")</f>
        <v>0.0</v>
      </c>
      <c r="T1577">
        <f>IF($L1577&lt;&gt;"",IF($L1577&gt;=2016,1,0),"")</f>
        <v>0.0</v>
      </c>
      <c r="U1577">
        <f>IF(ISNUMBER($BX1577),IF($BX1577&gt;=2016,1,0),"")</f>
        <v>1.0</v>
      </c>
      <c r="V1577">
        <f>IF(ISNUMBER($BW1577),IF($BW1577&gt;=2016,1,0),"")</f>
        <v>0.0</v>
      </c>
      <c r="W1577" t="str">
        <f>IF(AND(ISNUMBER($BW1577),ISNUMBER($BX1577)),IF($BW1577&gt;=2016,"post-only",IF($BX1577&lt;2016,"pre-only","mixed")),"")</f>
        <v>mixed</v>
      </c>
      <c r="X1577">
        <f>IF(AND(ISNUMBER($BW1577),ISNUMBER($BX1577)),MIN(1,MAX(0,($BX1577-2017+1)/($BX1577-$BW1577+1))),"")</f>
        <v>0.0</v>
      </c>
      <c r="Y1577">
        <f>IF(AND(ISNUMBER($BW1577),ISNUMBER($BX1577)),MIN(1,MAX(0,($BX1577-2018+1)/($BX1577-$BW1577+1))),"")</f>
        <v>0.0</v>
      </c>
      <c r="Z1577">
        <f>IF(AND(ISNUMBER($BW1577),ISNUMBER($BX1577)),MIN(1,MAX(0,($BX1577-2019+1)/($BX1577-$BW1577+1))),"")</f>
        <v>0.0</v>
      </c>
      <c r="AA1577">
        <f>IF(ISNUMBER($BX1577),IF($BX1577&gt;=2017,1,0),"")</f>
        <v>0.0</v>
      </c>
      <c r="AB1577">
        <f>IF(ISNUMBER($BX1577),IF($BX1577&gt;=2018,1,0),"")</f>
        <v>0.0</v>
      </c>
      <c r="AC1577">
        <f>IF(ISNUMBER($BX1577),IF($BX1577&gt;=2019,1,0),"")</f>
        <v>0.0</v>
      </c>
      <c r="AD1577">
        <f>IF($L1577&lt;&gt;"",IF($L1577&gt;2013,1,0),"")</f>
        <v>0.0</v>
      </c>
      <c r="AE1577">
        <f>IF($L1577&lt;&gt;"",1+IF($L1577&gt;2011,1,0)+IF($L1577&gt;2014,1,0),"")</f>
        <v>2.0</v>
      </c>
      <c r="AF1577" t="inlineStr">
        <is>
          <t>rating</t>
        </is>
      </c>
      <c r="AG1577" t="inlineStr">
        <is>
          <t>performance</t>
        </is>
      </c>
      <c r="AH1577" t="inlineStr">
        <is>
          <t>non-sensitive</t>
        </is>
      </c>
      <c r="AI1577" t="inlineStr">
        <is>
          <t>with ETS/CT</t>
        </is>
      </c>
      <c r="AJ1577" t="inlineStr">
        <is>
          <t>with ETS/CT</t>
        </is>
      </c>
      <c r="AK1577" t="str">
        <f>IF(AND($CF1577&lt;&gt;"",IFERROR(INDEX(subsample_country_map!$B:$B,MATCH($CF1577,subsample_country_map!$A:$A,0)),"")&lt;&gt;""),INDEX(subsample_country_map!$B:$B,MATCH($CF1577,subsample_country_map!$A:$A,0)),INDEX(lookup!$AA:$AA,MATCH($A1577,lookup!$A:$A,0)))</f>
        <v>1_US</v>
      </c>
      <c r="AL1577" t="str">
        <f>IF(AND($CF1577&lt;&gt;"",IFERROR(INDEX(subsample_country_map!$C:$C,MATCH($CF1577,subsample_country_map!$A:$A,0)),"")&lt;&gt;""),INDEX(subsample_country_map!$C:$C,MATCH($CF1577,subsample_country_map!$A:$A,0)),INDEX(lookup!$AB:$AB,MATCH($A1577,lookup!$A:$A,0)))</f>
        <v>1_developed</v>
      </c>
      <c r="AM1577" t="str">
        <f>IF(AND($CF1577&lt;&gt;"",IFERROR(INDEX(subsample_country_map!$D:$D,MATCH($CF1577,subsample_country_map!$A:$A,0)),"")&lt;&gt;""),INDEX(subsample_country_map!$D:$D,MATCH($CF1577,subsample_country_map!$A:$A,0)),INDEX(lookup!$AC:$AC,MATCH($A1577,lookup!$A:$A,0)))</f>
        <v>1_western</v>
      </c>
      <c r="AN1577" t="str">
        <f>IF(AND($CF1577&lt;&gt;"",IFERROR(INDEX(subsample_country_map!$E:$E,MATCH($CF1577,subsample_country_map!$A:$A,0)),"")&lt;&gt;""),INDEX(subsample_country_map!$E:$E,MATCH($CF1577,subsample_country_map!$A:$A,0)),INDEX(lookup!$AD:$AD,MATCH($A1577,lookup!$A:$A,0)))</f>
        <v>1_common law</v>
      </c>
      <c r="AO1577" t="str">
        <f>INDEX(lookup!$Y:$Y,MATCH($A1577,lookup!$A:$A,0))</f>
        <v>0_published</v>
      </c>
      <c r="AP1577" t="str">
        <f>INDEX(lookup!$Z:$Z,MATCH($A1577,lookup!$A:$A,0))</f>
        <v>1_VHB high</v>
      </c>
      <c r="AQ1577" t="str">
        <f>INDEX(lookup!$W:$W,MATCH($A1577,lookup!$A:$A,0))</f>
        <v>3_mgmt</v>
      </c>
      <c r="AS1577" t="inlineStr">
        <is>
          <t>staging</t>
        </is>
      </c>
      <c r="AT1577" t="inlineStr">
        <is>
          <t>bad-CER</t>
        </is>
      </c>
      <c r="AU1577" t="inlineStr">
        <is>
          <t>creditworthiness</t>
        </is>
      </c>
      <c r="AV1577" t="inlineStr">
        <is>
          <t>-0.062</t>
        </is>
      </c>
      <c r="AX1577" t="inlineStr">
        <is>
          <t>-1.595</t>
        </is>
      </c>
      <c r="BA1577" t="n">
        <v>374</v>
      </c>
      <c r="BB1577" t="inlineStr">
        <is>
          <t>1</t>
        </is>
      </c>
      <c r="BC1577" t="inlineStr">
        <is>
          <t>other:General linear model (GLM)</t>
        </is>
      </c>
      <c r="BD1577" t="inlineStr">
        <is>
          <t>robust (unclustered)</t>
        </is>
      </c>
      <c r="BE1577" t="inlineStr">
        <is>
          <t>rating-class</t>
        </is>
      </c>
      <c r="BF1577" t="inlineStr">
        <is>
          <t>Investment grade ratings (AAA to BBB-)</t>
        </is>
      </c>
      <c r="BI1577" t="inlineStr">
        <is>
          <t>Table 6</t>
        </is>
      </c>
      <c r="BJ1577" t="inlineStr">
        <is>
          <t>Panel D col (ii)</t>
        </is>
      </c>
      <c r="BK1577" t="inlineStr">
        <is>
          <t>79</t>
        </is>
      </c>
      <c r="BL1577" t="inlineStr">
        <is>
          <t>GHG_Mandatoryit -0.062 (-1.595)</t>
        </is>
      </c>
      <c r="BM1577" t="inlineStr">
        <is>
          <t>GHG_Mandatoryit</t>
        </is>
      </c>
      <c r="BN1577" t="inlineStr">
        <is>
          <t>Credit ratingit+1</t>
        </is>
      </c>
      <c r="BO1577" t="inlineStr">
        <is>
          <t>original</t>
        </is>
      </c>
      <c r="BP1577" t="inlineStr">
        <is>
          <t>Maaloul, Wegener (2021)</t>
        </is>
      </c>
      <c r="BQ1577" t="inlineStr">
        <is>
          <t>computed</t>
        </is>
      </c>
      <c r="BT1577" t="n">
        <v>0</v>
      </c>
      <c r="BU1577" t="inlineStr">
        <is>
          <t>staging_Maaloul_Wegener_2022.csv</t>
        </is>
      </c>
      <c r="BW1577" t="n">
        <v>2010</v>
      </c>
      <c r="BX1577" t="n">
        <v>2016</v>
      </c>
      <c r="BY1577" t="inlineStr">
        <is>
          <t>US (US S&amp;P</t>
        </is>
      </c>
      <c r="BZ1577" t="n">
        <v>2013</v>
      </c>
      <c r="CA1577" t="n">
        <v>0.1428571428571428</v>
      </c>
      <c r="CB1577" t="n">
        <v>0</v>
      </c>
      <c r="CC1577" t="n">
        <v>1</v>
      </c>
      <c r="CD1577" t="n">
        <v>-0.08238226907131871</v>
      </c>
      <c r="CE1577" t="n">
        <v>1</v>
      </c>
    </row>
    <row r="1578">
      <c r="A1578" t="inlineStr">
        <is>
          <t>Maaloul, Wegener (2021)</t>
        </is>
      </c>
      <c r="B1578" t="n">
        <v>2883</v>
      </c>
      <c r="C1578" t="n">
        <v>-0.1747191259497299</v>
      </c>
      <c r="D1578" t="n">
        <v>123</v>
      </c>
      <c r="E1578">
        <f>IF(ISNUMBER($BA1578),$BA1578,IF(AND(ISNUMBER($D1578),ISNUMBER($BW1578),ISNUMBER($BX1578)),$D1578*($BX1578-$BW1578+1),""))</f>
        <v>123.0</v>
      </c>
      <c r="H1578" t="inlineStr">
        <is>
          <t>partial</t>
        </is>
      </c>
      <c r="I1578" t="inlineStr">
        <is>
          <t>T-Statistic available</t>
        </is>
      </c>
      <c r="J1578">
        <f>IF($BW1578&lt;&gt;"",$BW1578,"")</f>
        <v>2010.0</v>
      </c>
      <c r="K1578">
        <f>IF($BX1578&lt;&gt;"",$BX1578,"")</f>
        <v>2016.0</v>
      </c>
      <c r="L1578">
        <f>IF(AND(ISNUMBER($BW1578),ISNUMBER($BX1578)),($BW1578+$BX1578)/2,"")</f>
        <v>2013.0</v>
      </c>
      <c r="M1578">
        <f>IF($L1578&lt;&gt;"",$L1578,"")</f>
        <v>2013.0</v>
      </c>
      <c r="N1578">
        <f>IF(AND(ISNUMBER($BW1578),ISNUMBER($BX1578)),MIN(1,MAX(0,($BX1578-2016+1)/($BX1578-$BW1578+1))),"")</f>
        <v>0.1428571428571428</v>
      </c>
      <c r="O1578">
        <f>IF(AND(ISNUMBER($BW1578),ISNUMBER($BX1578)),MIN(1,MAX(0,($BX1578-2017+1)/($BX1578-$BW1578+1))),"")</f>
        <v>0.0</v>
      </c>
      <c r="P1578">
        <f>IF(AND(ISNUMBER($BW1578),ISNUMBER($BX1578)),MIN(1,MAX(0,($BX1578-2018+1)/($BX1578-$BW1578+1))),"")</f>
        <v>0.0</v>
      </c>
      <c r="Q1578">
        <f>IF(AND(ISNUMBER($BW1578),ISNUMBER($BX1578)),MIN(1,MAX(0,($BX1578-2019+1)/($BX1578-$BW1578+1))),"")</f>
        <v>0.0</v>
      </c>
      <c r="R1578">
        <f>IF(AND(ISNUMBER($BW1578),ISNUMBER($BX1578)),MIN(1,MAX(0,($BX1578-2016+1)/($BX1578-$BW1578+1))),"")</f>
        <v>0.1428571428571428</v>
      </c>
      <c r="S1578">
        <f>IF($L1578&lt;&gt;"",IF($L1578&gt;=2015.5,1,0),"")</f>
        <v>0.0</v>
      </c>
      <c r="T1578">
        <f>IF($L1578&lt;&gt;"",IF($L1578&gt;=2016,1,0),"")</f>
        <v>0.0</v>
      </c>
      <c r="U1578">
        <f>IF(ISNUMBER($BX1578),IF($BX1578&gt;=2016,1,0),"")</f>
        <v>1.0</v>
      </c>
      <c r="V1578">
        <f>IF(ISNUMBER($BW1578),IF($BW1578&gt;=2016,1,0),"")</f>
        <v>0.0</v>
      </c>
      <c r="W1578" t="str">
        <f>IF(AND(ISNUMBER($BW1578),ISNUMBER($BX1578)),IF($BW1578&gt;=2016,"post-only",IF($BX1578&lt;2016,"pre-only","mixed")),"")</f>
        <v>mixed</v>
      </c>
      <c r="X1578">
        <f>IF(AND(ISNUMBER($BW1578),ISNUMBER($BX1578)),MIN(1,MAX(0,($BX1578-2017+1)/($BX1578-$BW1578+1))),"")</f>
        <v>0.0</v>
      </c>
      <c r="Y1578">
        <f>IF(AND(ISNUMBER($BW1578),ISNUMBER($BX1578)),MIN(1,MAX(0,($BX1578-2018+1)/($BX1578-$BW1578+1))),"")</f>
        <v>0.0</v>
      </c>
      <c r="Z1578">
        <f>IF(AND(ISNUMBER($BW1578),ISNUMBER($BX1578)),MIN(1,MAX(0,($BX1578-2019+1)/($BX1578-$BW1578+1))),"")</f>
        <v>0.0</v>
      </c>
      <c r="AA1578">
        <f>IF(ISNUMBER($BX1578),IF($BX1578&gt;=2017,1,0),"")</f>
        <v>0.0</v>
      </c>
      <c r="AB1578">
        <f>IF(ISNUMBER($BX1578),IF($BX1578&gt;=2018,1,0),"")</f>
        <v>0.0</v>
      </c>
      <c r="AC1578">
        <f>IF(ISNUMBER($BX1578),IF($BX1578&gt;=2019,1,0),"")</f>
        <v>0.0</v>
      </c>
      <c r="AD1578">
        <f>IF($L1578&lt;&gt;"",IF($L1578&gt;2013,1,0),"")</f>
        <v>0.0</v>
      </c>
      <c r="AE1578">
        <f>IF($L1578&lt;&gt;"",1+IF($L1578&gt;2011,1,0)+IF($L1578&gt;2014,1,0),"")</f>
        <v>2.0</v>
      </c>
      <c r="AF1578" t="inlineStr">
        <is>
          <t>rating</t>
        </is>
      </c>
      <c r="AG1578" t="inlineStr">
        <is>
          <t>performance</t>
        </is>
      </c>
      <c r="AH1578" t="inlineStr">
        <is>
          <t>non-sensitive</t>
        </is>
      </c>
      <c r="AI1578" t="inlineStr">
        <is>
          <t>with ETS/CT</t>
        </is>
      </c>
      <c r="AJ1578" t="inlineStr">
        <is>
          <t>with ETS/CT</t>
        </is>
      </c>
      <c r="AK1578" t="str">
        <f>IF(AND($CF1578&lt;&gt;"",IFERROR(INDEX(subsample_country_map!$B:$B,MATCH($CF1578,subsample_country_map!$A:$A,0)),"")&lt;&gt;""),INDEX(subsample_country_map!$B:$B,MATCH($CF1578,subsample_country_map!$A:$A,0)),INDEX(lookup!$AA:$AA,MATCH($A1578,lookup!$A:$A,0)))</f>
        <v>1_US</v>
      </c>
      <c r="AL1578" t="str">
        <f>IF(AND($CF1578&lt;&gt;"",IFERROR(INDEX(subsample_country_map!$C:$C,MATCH($CF1578,subsample_country_map!$A:$A,0)),"")&lt;&gt;""),INDEX(subsample_country_map!$C:$C,MATCH($CF1578,subsample_country_map!$A:$A,0)),INDEX(lookup!$AB:$AB,MATCH($A1578,lookup!$A:$A,0)))</f>
        <v>1_developed</v>
      </c>
      <c r="AM1578" t="str">
        <f>IF(AND($CF1578&lt;&gt;"",IFERROR(INDEX(subsample_country_map!$D:$D,MATCH($CF1578,subsample_country_map!$A:$A,0)),"")&lt;&gt;""),INDEX(subsample_country_map!$D:$D,MATCH($CF1578,subsample_country_map!$A:$A,0)),INDEX(lookup!$AC:$AC,MATCH($A1578,lookup!$A:$A,0)))</f>
        <v>1_western</v>
      </c>
      <c r="AN1578" t="str">
        <f>IF(AND($CF1578&lt;&gt;"",IFERROR(INDEX(subsample_country_map!$E:$E,MATCH($CF1578,subsample_country_map!$A:$A,0)),"")&lt;&gt;""),INDEX(subsample_country_map!$E:$E,MATCH($CF1578,subsample_country_map!$A:$A,0)),INDEX(lookup!$AD:$AD,MATCH($A1578,lookup!$A:$A,0)))</f>
        <v>1_common law</v>
      </c>
      <c r="AO1578" t="str">
        <f>INDEX(lookup!$Y:$Y,MATCH($A1578,lookup!$A:$A,0))</f>
        <v>0_published</v>
      </c>
      <c r="AP1578" t="str">
        <f>INDEX(lookup!$Z:$Z,MATCH($A1578,lookup!$A:$A,0))</f>
        <v>1_VHB high</v>
      </c>
      <c r="AQ1578" t="str">
        <f>INDEX(lookup!$W:$W,MATCH($A1578,lookup!$A:$A,0))</f>
        <v>3_mgmt</v>
      </c>
      <c r="AS1578" t="inlineStr">
        <is>
          <t>staging</t>
        </is>
      </c>
      <c r="AT1578" t="inlineStr">
        <is>
          <t>bad-CER</t>
        </is>
      </c>
      <c r="AU1578" t="inlineStr">
        <is>
          <t>creditworthiness</t>
        </is>
      </c>
      <c r="AV1578" t="inlineStr">
        <is>
          <t>-0.608</t>
        </is>
      </c>
      <c r="AX1578" t="inlineStr">
        <is>
          <t>-1.968</t>
        </is>
      </c>
      <c r="BA1578" t="n">
        <v>123</v>
      </c>
      <c r="BB1578" t="inlineStr">
        <is>
          <t>1</t>
        </is>
      </c>
      <c r="BC1578" t="inlineStr">
        <is>
          <t>other:General linear model (GLM)</t>
        </is>
      </c>
      <c r="BD1578" t="inlineStr">
        <is>
          <t>robust (unclustered)</t>
        </is>
      </c>
      <c r="BE1578" t="inlineStr">
        <is>
          <t>rating-class</t>
        </is>
      </c>
      <c r="BF1578" t="inlineStr">
        <is>
          <t>Non-investment grade ratings (BB+ to D)</t>
        </is>
      </c>
      <c r="BI1578" t="inlineStr">
        <is>
          <t>Table 6</t>
        </is>
      </c>
      <c r="BJ1578" t="inlineStr">
        <is>
          <t>Panel E col (i)</t>
        </is>
      </c>
      <c r="BK1578" t="inlineStr">
        <is>
          <t>79</t>
        </is>
      </c>
      <c r="BL1578" t="inlineStr">
        <is>
          <t>GHG_Voluntaryit -0.608 (-1.968)*</t>
        </is>
      </c>
      <c r="BM1578" t="inlineStr">
        <is>
          <t>GHG_Voluntaryit</t>
        </is>
      </c>
      <c r="BN1578" t="inlineStr">
        <is>
          <t>Credit ratingit+1</t>
        </is>
      </c>
      <c r="BO1578" t="inlineStr">
        <is>
          <t>original</t>
        </is>
      </c>
      <c r="BP1578" t="inlineStr">
        <is>
          <t>Maaloul, Wegener (2021)</t>
        </is>
      </c>
      <c r="BQ1578" t="inlineStr">
        <is>
          <t>computed</t>
        </is>
      </c>
      <c r="BT1578" t="n">
        <v>0</v>
      </c>
      <c r="BU1578" t="inlineStr">
        <is>
          <t>staging_Maaloul_Wegener_2022.csv</t>
        </is>
      </c>
      <c r="BW1578" t="n">
        <v>2010</v>
      </c>
      <c r="BX1578" t="n">
        <v>2016</v>
      </c>
      <c r="BY1578" t="inlineStr">
        <is>
          <t>US (US S&amp;P</t>
        </is>
      </c>
      <c r="BZ1578" t="n">
        <v>2013</v>
      </c>
      <c r="CA1578" t="n">
        <v>0.1428571428571428</v>
      </c>
      <c r="CB1578" t="n">
        <v>0</v>
      </c>
      <c r="CC1578" t="n">
        <v>1</v>
      </c>
      <c r="CD1578" t="n">
        <v>-0.1765302872352378</v>
      </c>
      <c r="CE1578" t="n">
        <v>1</v>
      </c>
    </row>
    <row r="1579">
      <c r="A1579" t="inlineStr">
        <is>
          <t>Maaloul, Wegener (2021)</t>
        </is>
      </c>
      <c r="B1579" t="n">
        <v>2884</v>
      </c>
      <c r="C1579" t="n">
        <v>-0.3026724055269629</v>
      </c>
      <c r="D1579" t="n">
        <v>123</v>
      </c>
      <c r="E1579">
        <f>IF(ISNUMBER($BA1579),$BA1579,IF(AND(ISNUMBER($D1579),ISNUMBER($BW1579),ISNUMBER($BX1579)),$D1579*($BX1579-$BW1579+1),""))</f>
        <v>123.0</v>
      </c>
      <c r="H1579" t="inlineStr">
        <is>
          <t>partial</t>
        </is>
      </c>
      <c r="I1579" t="inlineStr">
        <is>
          <t>T-Statistic available</t>
        </is>
      </c>
      <c r="J1579">
        <f>IF($BW1579&lt;&gt;"",$BW1579,"")</f>
        <v>2010.0</v>
      </c>
      <c r="K1579">
        <f>IF($BX1579&lt;&gt;"",$BX1579,"")</f>
        <v>2016.0</v>
      </c>
      <c r="L1579">
        <f>IF(AND(ISNUMBER($BW1579),ISNUMBER($BX1579)),($BW1579+$BX1579)/2,"")</f>
        <v>2013.0</v>
      </c>
      <c r="M1579">
        <f>IF($L1579&lt;&gt;"",$L1579,"")</f>
        <v>2013.0</v>
      </c>
      <c r="N1579">
        <f>IF(AND(ISNUMBER($BW1579),ISNUMBER($BX1579)),MIN(1,MAX(0,($BX1579-2016+1)/($BX1579-$BW1579+1))),"")</f>
        <v>0.1428571428571428</v>
      </c>
      <c r="O1579">
        <f>IF(AND(ISNUMBER($BW1579),ISNUMBER($BX1579)),MIN(1,MAX(0,($BX1579-2017+1)/($BX1579-$BW1579+1))),"")</f>
        <v>0.0</v>
      </c>
      <c r="P1579">
        <f>IF(AND(ISNUMBER($BW1579),ISNUMBER($BX1579)),MIN(1,MAX(0,($BX1579-2018+1)/($BX1579-$BW1579+1))),"")</f>
        <v>0.0</v>
      </c>
      <c r="Q1579">
        <f>IF(AND(ISNUMBER($BW1579),ISNUMBER($BX1579)),MIN(1,MAX(0,($BX1579-2019+1)/($BX1579-$BW1579+1))),"")</f>
        <v>0.0</v>
      </c>
      <c r="R1579">
        <f>IF(AND(ISNUMBER($BW1579),ISNUMBER($BX1579)),MIN(1,MAX(0,($BX1579-2016+1)/($BX1579-$BW1579+1))),"")</f>
        <v>0.1428571428571428</v>
      </c>
      <c r="S1579">
        <f>IF($L1579&lt;&gt;"",IF($L1579&gt;=2015.5,1,0),"")</f>
        <v>0.0</v>
      </c>
      <c r="T1579">
        <f>IF($L1579&lt;&gt;"",IF($L1579&gt;=2016,1,0),"")</f>
        <v>0.0</v>
      </c>
      <c r="U1579">
        <f>IF(ISNUMBER($BX1579),IF($BX1579&gt;=2016,1,0),"")</f>
        <v>1.0</v>
      </c>
      <c r="V1579">
        <f>IF(ISNUMBER($BW1579),IF($BW1579&gt;=2016,1,0),"")</f>
        <v>0.0</v>
      </c>
      <c r="W1579" t="str">
        <f>IF(AND(ISNUMBER($BW1579),ISNUMBER($BX1579)),IF($BW1579&gt;=2016,"post-only",IF($BX1579&lt;2016,"pre-only","mixed")),"")</f>
        <v>mixed</v>
      </c>
      <c r="X1579">
        <f>IF(AND(ISNUMBER($BW1579),ISNUMBER($BX1579)),MIN(1,MAX(0,($BX1579-2017+1)/($BX1579-$BW1579+1))),"")</f>
        <v>0.0</v>
      </c>
      <c r="Y1579">
        <f>IF(AND(ISNUMBER($BW1579),ISNUMBER($BX1579)),MIN(1,MAX(0,($BX1579-2018+1)/($BX1579-$BW1579+1))),"")</f>
        <v>0.0</v>
      </c>
      <c r="Z1579">
        <f>IF(AND(ISNUMBER($BW1579),ISNUMBER($BX1579)),MIN(1,MAX(0,($BX1579-2019+1)/($BX1579-$BW1579+1))),"")</f>
        <v>0.0</v>
      </c>
      <c r="AA1579">
        <f>IF(ISNUMBER($BX1579),IF($BX1579&gt;=2017,1,0),"")</f>
        <v>0.0</v>
      </c>
      <c r="AB1579">
        <f>IF(ISNUMBER($BX1579),IF($BX1579&gt;=2018,1,0),"")</f>
        <v>0.0</v>
      </c>
      <c r="AC1579">
        <f>IF(ISNUMBER($BX1579),IF($BX1579&gt;=2019,1,0),"")</f>
        <v>0.0</v>
      </c>
      <c r="AD1579">
        <f>IF($L1579&lt;&gt;"",IF($L1579&gt;2013,1,0),"")</f>
        <v>0.0</v>
      </c>
      <c r="AE1579">
        <f>IF($L1579&lt;&gt;"",1+IF($L1579&gt;2011,1,0)+IF($L1579&gt;2014,1,0),"")</f>
        <v>2.0</v>
      </c>
      <c r="AF1579" t="inlineStr">
        <is>
          <t>rating</t>
        </is>
      </c>
      <c r="AG1579" t="inlineStr">
        <is>
          <t>performance</t>
        </is>
      </c>
      <c r="AH1579" t="inlineStr">
        <is>
          <t>non-sensitive</t>
        </is>
      </c>
      <c r="AI1579" t="inlineStr">
        <is>
          <t>with ETS/CT</t>
        </is>
      </c>
      <c r="AJ1579" t="inlineStr">
        <is>
          <t>with ETS/CT</t>
        </is>
      </c>
      <c r="AK1579" t="str">
        <f>IF(AND($CF1579&lt;&gt;"",IFERROR(INDEX(subsample_country_map!$B:$B,MATCH($CF1579,subsample_country_map!$A:$A,0)),"")&lt;&gt;""),INDEX(subsample_country_map!$B:$B,MATCH($CF1579,subsample_country_map!$A:$A,0)),INDEX(lookup!$AA:$AA,MATCH($A1579,lookup!$A:$A,0)))</f>
        <v>1_US</v>
      </c>
      <c r="AL1579" t="str">
        <f>IF(AND($CF1579&lt;&gt;"",IFERROR(INDEX(subsample_country_map!$C:$C,MATCH($CF1579,subsample_country_map!$A:$A,0)),"")&lt;&gt;""),INDEX(subsample_country_map!$C:$C,MATCH($CF1579,subsample_country_map!$A:$A,0)),INDEX(lookup!$AB:$AB,MATCH($A1579,lookup!$A:$A,0)))</f>
        <v>1_developed</v>
      </c>
      <c r="AM1579" t="str">
        <f>IF(AND($CF1579&lt;&gt;"",IFERROR(INDEX(subsample_country_map!$D:$D,MATCH($CF1579,subsample_country_map!$A:$A,0)),"")&lt;&gt;""),INDEX(subsample_country_map!$D:$D,MATCH($CF1579,subsample_country_map!$A:$A,0)),INDEX(lookup!$AC:$AC,MATCH($A1579,lookup!$A:$A,0)))</f>
        <v>1_western</v>
      </c>
      <c r="AN1579" t="str">
        <f>IF(AND($CF1579&lt;&gt;"",IFERROR(INDEX(subsample_country_map!$E:$E,MATCH($CF1579,subsample_country_map!$A:$A,0)),"")&lt;&gt;""),INDEX(subsample_country_map!$E:$E,MATCH($CF1579,subsample_country_map!$A:$A,0)),INDEX(lookup!$AD:$AD,MATCH($A1579,lookup!$A:$A,0)))</f>
        <v>1_common law</v>
      </c>
      <c r="AO1579" t="str">
        <f>INDEX(lookup!$Y:$Y,MATCH($A1579,lookup!$A:$A,0))</f>
        <v>0_published</v>
      </c>
      <c r="AP1579" t="str">
        <f>INDEX(lookup!$Z:$Z,MATCH($A1579,lookup!$A:$A,0))</f>
        <v>1_VHB high</v>
      </c>
      <c r="AQ1579" t="str">
        <f>INDEX(lookup!$W:$W,MATCH($A1579,lookup!$A:$A,0))</f>
        <v>3_mgmt</v>
      </c>
      <c r="AS1579" t="inlineStr">
        <is>
          <t>staging</t>
        </is>
      </c>
      <c r="AT1579" t="inlineStr">
        <is>
          <t>bad-CER</t>
        </is>
      </c>
      <c r="AU1579" t="inlineStr">
        <is>
          <t>creditworthiness</t>
        </is>
      </c>
      <c r="AV1579" t="inlineStr">
        <is>
          <t>-0.493</t>
        </is>
      </c>
      <c r="AX1579" t="inlineStr">
        <is>
          <t>-3.522</t>
        </is>
      </c>
      <c r="BA1579" t="n">
        <v>123</v>
      </c>
      <c r="BB1579" t="inlineStr">
        <is>
          <t>1</t>
        </is>
      </c>
      <c r="BC1579" t="inlineStr">
        <is>
          <t>other:General linear model (GLM)</t>
        </is>
      </c>
      <c r="BD1579" t="inlineStr">
        <is>
          <t>robust (unclustered)</t>
        </is>
      </c>
      <c r="BE1579" t="inlineStr">
        <is>
          <t>rating-class</t>
        </is>
      </c>
      <c r="BF1579" t="inlineStr">
        <is>
          <t>Non-investment grade ratings (BB+ to D)</t>
        </is>
      </c>
      <c r="BI1579" t="inlineStr">
        <is>
          <t>Table 6</t>
        </is>
      </c>
      <c r="BJ1579" t="inlineStr">
        <is>
          <t>Panel E col (ii)</t>
        </is>
      </c>
      <c r="BK1579" t="inlineStr">
        <is>
          <t>79</t>
        </is>
      </c>
      <c r="BL1579" t="inlineStr">
        <is>
          <t>GHG_Mandatoryit -0.493 (-3.522)***</t>
        </is>
      </c>
      <c r="BM1579" t="inlineStr">
        <is>
          <t>GHG_Mandatoryit</t>
        </is>
      </c>
      <c r="BN1579" t="inlineStr">
        <is>
          <t>Credit ratingit+1</t>
        </is>
      </c>
      <c r="BO1579" t="inlineStr">
        <is>
          <t>original</t>
        </is>
      </c>
      <c r="BP1579" t="inlineStr">
        <is>
          <t>Maaloul, Wegener (2021)</t>
        </is>
      </c>
      <c r="BQ1579" t="inlineStr">
        <is>
          <t>computed</t>
        </is>
      </c>
      <c r="BT1579" t="n">
        <v>0</v>
      </c>
      <c r="BU1579" t="inlineStr">
        <is>
          <t>staging_Maaloul_Wegener_2022.csv</t>
        </is>
      </c>
      <c r="BW1579" t="n">
        <v>2010</v>
      </c>
      <c r="BX1579" t="n">
        <v>2016</v>
      </c>
      <c r="BY1579" t="inlineStr">
        <is>
          <t>US (US S&amp;P</t>
        </is>
      </c>
      <c r="BZ1579" t="n">
        <v>2013</v>
      </c>
      <c r="CA1579" t="n">
        <v>0.1428571428571428</v>
      </c>
      <c r="CB1579" t="n">
        <v>0</v>
      </c>
      <c r="CC1579" t="n">
        <v>1</v>
      </c>
      <c r="CD1579" t="n">
        <v>-0.3124589115981274</v>
      </c>
      <c r="CE1579" t="n">
        <v>1</v>
      </c>
    </row>
    <row r="1580">
      <c r="A1580" t="inlineStr">
        <is>
          <t>Maaloul, Wegener (2021)</t>
        </is>
      </c>
      <c r="B1580" t="n">
        <v>2885</v>
      </c>
      <c r="C1580" t="n">
        <v>-0.05488629334787583</v>
      </c>
      <c r="D1580" t="n">
        <v>538</v>
      </c>
      <c r="E1580">
        <f>IF(ISNUMBER($BA1580),$BA1580,IF(AND(ISNUMBER($D1580),ISNUMBER($BW1580),ISNUMBER($BX1580)),$D1580*($BX1580-$BW1580+1),""))</f>
        <v>538.0</v>
      </c>
      <c r="H1580" t="inlineStr">
        <is>
          <t>partial</t>
        </is>
      </c>
      <c r="I1580" t="inlineStr">
        <is>
          <t>T-Statistic available</t>
        </is>
      </c>
      <c r="J1580">
        <f>IF($BW1580&lt;&gt;"",$BW1580,"")</f>
        <v>2010.0</v>
      </c>
      <c r="K1580">
        <f>IF($BX1580&lt;&gt;"",$BX1580,"")</f>
        <v>2016.0</v>
      </c>
      <c r="L1580">
        <f>IF(AND(ISNUMBER($BW1580),ISNUMBER($BX1580)),($BW1580+$BX1580)/2,"")</f>
        <v>2013.0</v>
      </c>
      <c r="M1580">
        <f>IF($L1580&lt;&gt;"",$L1580,"")</f>
        <v>2013.0</v>
      </c>
      <c r="N1580">
        <f>IF(AND(ISNUMBER($BW1580),ISNUMBER($BX1580)),MIN(1,MAX(0,($BX1580-2016+1)/($BX1580-$BW1580+1))),"")</f>
        <v>0.1428571428571428</v>
      </c>
      <c r="O1580">
        <f>IF(AND(ISNUMBER($BW1580),ISNUMBER($BX1580)),MIN(1,MAX(0,($BX1580-2017+1)/($BX1580-$BW1580+1))),"")</f>
        <v>0.0</v>
      </c>
      <c r="P1580">
        <f>IF(AND(ISNUMBER($BW1580),ISNUMBER($BX1580)),MIN(1,MAX(0,($BX1580-2018+1)/($BX1580-$BW1580+1))),"")</f>
        <v>0.0</v>
      </c>
      <c r="Q1580">
        <f>IF(AND(ISNUMBER($BW1580),ISNUMBER($BX1580)),MIN(1,MAX(0,($BX1580-2019+1)/($BX1580-$BW1580+1))),"")</f>
        <v>0.0</v>
      </c>
      <c r="R1580">
        <f>IF(AND(ISNUMBER($BW1580),ISNUMBER($BX1580)),MIN(1,MAX(0,($BX1580-2016+1)/($BX1580-$BW1580+1))),"")</f>
        <v>0.1428571428571428</v>
      </c>
      <c r="S1580">
        <f>IF($L1580&lt;&gt;"",IF($L1580&gt;=2015.5,1,0),"")</f>
        <v>0.0</v>
      </c>
      <c r="T1580">
        <f>IF($L1580&lt;&gt;"",IF($L1580&gt;=2016,1,0),"")</f>
        <v>0.0</v>
      </c>
      <c r="U1580">
        <f>IF(ISNUMBER($BX1580),IF($BX1580&gt;=2016,1,0),"")</f>
        <v>1.0</v>
      </c>
      <c r="V1580">
        <f>IF(ISNUMBER($BW1580),IF($BW1580&gt;=2016,1,0),"")</f>
        <v>0.0</v>
      </c>
      <c r="W1580" t="str">
        <f>IF(AND(ISNUMBER($BW1580),ISNUMBER($BX1580)),IF($BW1580&gt;=2016,"post-only",IF($BX1580&lt;2016,"pre-only","mixed")),"")</f>
        <v>mixed</v>
      </c>
      <c r="X1580">
        <f>IF(AND(ISNUMBER($BW1580),ISNUMBER($BX1580)),MIN(1,MAX(0,($BX1580-2017+1)/($BX1580-$BW1580+1))),"")</f>
        <v>0.0</v>
      </c>
      <c r="Y1580">
        <f>IF(AND(ISNUMBER($BW1580),ISNUMBER($BX1580)),MIN(1,MAX(0,($BX1580-2018+1)/($BX1580-$BW1580+1))),"")</f>
        <v>0.0</v>
      </c>
      <c r="Z1580">
        <f>IF(AND(ISNUMBER($BW1580),ISNUMBER($BX1580)),MIN(1,MAX(0,($BX1580-2019+1)/($BX1580-$BW1580+1))),"")</f>
        <v>0.0</v>
      </c>
      <c r="AA1580">
        <f>IF(ISNUMBER($BX1580),IF($BX1580&gt;=2017,1,0),"")</f>
        <v>0.0</v>
      </c>
      <c r="AB1580">
        <f>IF(ISNUMBER($BX1580),IF($BX1580&gt;=2018,1,0),"")</f>
        <v>0.0</v>
      </c>
      <c r="AC1580">
        <f>IF(ISNUMBER($BX1580),IF($BX1580&gt;=2019,1,0),"")</f>
        <v>0.0</v>
      </c>
      <c r="AD1580">
        <f>IF($L1580&lt;&gt;"",IF($L1580&gt;2013,1,0),"")</f>
        <v>0.0</v>
      </c>
      <c r="AE1580">
        <f>IF($L1580&lt;&gt;"",1+IF($L1580&gt;2011,1,0)+IF($L1580&gt;2014,1,0),"")</f>
        <v>2.0</v>
      </c>
      <c r="AF1580" t="inlineStr">
        <is>
          <t>loan (interest rate)</t>
        </is>
      </c>
      <c r="AG1580" t="inlineStr">
        <is>
          <t>performance</t>
        </is>
      </c>
      <c r="AH1580" t="inlineStr">
        <is>
          <t>non-sensitive</t>
        </is>
      </c>
      <c r="AI1580" t="inlineStr">
        <is>
          <t>with ETS/CT</t>
        </is>
      </c>
      <c r="AJ1580" t="inlineStr">
        <is>
          <t>with ETS/CT</t>
        </is>
      </c>
      <c r="AK1580" t="str">
        <f>IF(AND($CF1580&lt;&gt;"",IFERROR(INDEX(subsample_country_map!$B:$B,MATCH($CF1580,subsample_country_map!$A:$A,0)),"")&lt;&gt;""),INDEX(subsample_country_map!$B:$B,MATCH($CF1580,subsample_country_map!$A:$A,0)),INDEX(lookup!$AA:$AA,MATCH($A1580,lookup!$A:$A,0)))</f>
        <v>1_US</v>
      </c>
      <c r="AL1580" t="str">
        <f>IF(AND($CF1580&lt;&gt;"",IFERROR(INDEX(subsample_country_map!$C:$C,MATCH($CF1580,subsample_country_map!$A:$A,0)),"")&lt;&gt;""),INDEX(subsample_country_map!$C:$C,MATCH($CF1580,subsample_country_map!$A:$A,0)),INDEX(lookup!$AB:$AB,MATCH($A1580,lookup!$A:$A,0)))</f>
        <v>1_developed</v>
      </c>
      <c r="AM1580" t="str">
        <f>IF(AND($CF1580&lt;&gt;"",IFERROR(INDEX(subsample_country_map!$D:$D,MATCH($CF1580,subsample_country_map!$A:$A,0)),"")&lt;&gt;""),INDEX(subsample_country_map!$D:$D,MATCH($CF1580,subsample_country_map!$A:$A,0)),INDEX(lookup!$AC:$AC,MATCH($A1580,lookup!$A:$A,0)))</f>
        <v>1_western</v>
      </c>
      <c r="AN1580" t="str">
        <f>IF(AND($CF1580&lt;&gt;"",IFERROR(INDEX(subsample_country_map!$E:$E,MATCH($CF1580,subsample_country_map!$A:$A,0)),"")&lt;&gt;""),INDEX(subsample_country_map!$E:$E,MATCH($CF1580,subsample_country_map!$A:$A,0)),INDEX(lookup!$AD:$AD,MATCH($A1580,lookup!$A:$A,0)))</f>
        <v>1_common law</v>
      </c>
      <c r="AO1580" t="str">
        <f>INDEX(lookup!$Y:$Y,MATCH($A1580,lookup!$A:$A,0))</f>
        <v>0_published</v>
      </c>
      <c r="AP1580" t="str">
        <f>INDEX(lookup!$Z:$Z,MATCH($A1580,lookup!$A:$A,0))</f>
        <v>1_VHB high</v>
      </c>
      <c r="AQ1580" t="str">
        <f>INDEX(lookup!$W:$W,MATCH($A1580,lookup!$A:$A,0))</f>
        <v>3_mgmt</v>
      </c>
      <c r="AS1580" t="inlineStr">
        <is>
          <t>staging</t>
        </is>
      </c>
      <c r="AT1580" t="inlineStr">
        <is>
          <t>bad-CER</t>
        </is>
      </c>
      <c r="AU1580" t="inlineStr">
        <is>
          <t>cost</t>
        </is>
      </c>
      <c r="AV1580" t="inlineStr">
        <is>
          <t>0.071</t>
        </is>
      </c>
      <c r="AX1580" t="inlineStr">
        <is>
          <t>1.275</t>
        </is>
      </c>
      <c r="BA1580" t="n">
        <v>538</v>
      </c>
      <c r="BB1580" t="inlineStr">
        <is>
          <t>1</t>
        </is>
      </c>
      <c r="BC1580" t="inlineStr">
        <is>
          <t>other:General linear model (GLM)</t>
        </is>
      </c>
      <c r="BD1580" t="inlineStr">
        <is>
          <t>robust (unclustered)</t>
        </is>
      </c>
      <c r="BE1580" t="inlineStr">
        <is>
          <t>none</t>
        </is>
      </c>
      <c r="BI1580" t="inlineStr">
        <is>
          <t>Table 7</t>
        </is>
      </c>
      <c r="BJ1580" t="inlineStr">
        <is>
          <t>Panel A col (i)</t>
        </is>
      </c>
      <c r="BK1580" t="inlineStr">
        <is>
          <t>81</t>
        </is>
      </c>
      <c r="BL1580" t="inlineStr">
        <is>
          <t>GHG_Voluntaryit 0.071 (1.275)</t>
        </is>
      </c>
      <c r="BM1580" t="inlineStr">
        <is>
          <t>GHG_Voluntaryit</t>
        </is>
      </c>
      <c r="BN1580" t="inlineStr">
        <is>
          <t>Cost of debtit+1</t>
        </is>
      </c>
      <c r="BO1580" t="inlineStr">
        <is>
          <t>original</t>
        </is>
      </c>
      <c r="BP1580" t="inlineStr">
        <is>
          <t>Maaloul, Wegener (2021)</t>
        </is>
      </c>
      <c r="BQ1580" t="inlineStr">
        <is>
          <t>computed</t>
        </is>
      </c>
      <c r="BT1580" t="n">
        <v>0</v>
      </c>
      <c r="BU1580" t="inlineStr">
        <is>
          <t>staging_Maaloul_Wegener_2022.csv</t>
        </is>
      </c>
      <c r="BW1580" t="n">
        <v>2010</v>
      </c>
      <c r="BX1580" t="n">
        <v>2016</v>
      </c>
      <c r="BY1580" t="inlineStr">
        <is>
          <t>US (US S&amp;P</t>
        </is>
      </c>
      <c r="BZ1580" t="n">
        <v>2013</v>
      </c>
      <c r="CA1580" t="n">
        <v>0.1428571428571428</v>
      </c>
      <c r="CB1580" t="n">
        <v>0</v>
      </c>
      <c r="CC1580" t="n">
        <v>1</v>
      </c>
      <c r="CD1580" t="n">
        <v>-0.0549415082647502</v>
      </c>
      <c r="CE1580" t="n">
        <v>1</v>
      </c>
    </row>
    <row r="1581">
      <c r="A1581" t="inlineStr">
        <is>
          <t>Maaloul, Wegener (2021)</t>
        </is>
      </c>
      <c r="B1581" t="n">
        <v>2886</v>
      </c>
      <c r="C1581" t="n">
        <v>-0.1230508617282058</v>
      </c>
      <c r="D1581" t="n">
        <v>538</v>
      </c>
      <c r="E1581">
        <f>IF(ISNUMBER($BA1581),$BA1581,IF(AND(ISNUMBER($D1581),ISNUMBER($BW1581),ISNUMBER($BX1581)),$D1581*($BX1581-$BW1581+1),""))</f>
        <v>538.0</v>
      </c>
      <c r="H1581" t="inlineStr">
        <is>
          <t>partial</t>
        </is>
      </c>
      <c r="I1581" t="inlineStr">
        <is>
          <t>T-Statistic available</t>
        </is>
      </c>
      <c r="J1581">
        <f>IF($BW1581&lt;&gt;"",$BW1581,"")</f>
        <v>2010.0</v>
      </c>
      <c r="K1581">
        <f>IF($BX1581&lt;&gt;"",$BX1581,"")</f>
        <v>2016.0</v>
      </c>
      <c r="L1581">
        <f>IF(AND(ISNUMBER($BW1581),ISNUMBER($BX1581)),($BW1581+$BX1581)/2,"")</f>
        <v>2013.0</v>
      </c>
      <c r="M1581">
        <f>IF($L1581&lt;&gt;"",$L1581,"")</f>
        <v>2013.0</v>
      </c>
      <c r="N1581">
        <f>IF(AND(ISNUMBER($BW1581),ISNUMBER($BX1581)),MIN(1,MAX(0,($BX1581-2016+1)/($BX1581-$BW1581+1))),"")</f>
        <v>0.1428571428571428</v>
      </c>
      <c r="O1581">
        <f>IF(AND(ISNUMBER($BW1581),ISNUMBER($BX1581)),MIN(1,MAX(0,($BX1581-2017+1)/($BX1581-$BW1581+1))),"")</f>
        <v>0.0</v>
      </c>
      <c r="P1581">
        <f>IF(AND(ISNUMBER($BW1581),ISNUMBER($BX1581)),MIN(1,MAX(0,($BX1581-2018+1)/($BX1581-$BW1581+1))),"")</f>
        <v>0.0</v>
      </c>
      <c r="Q1581">
        <f>IF(AND(ISNUMBER($BW1581),ISNUMBER($BX1581)),MIN(1,MAX(0,($BX1581-2019+1)/($BX1581-$BW1581+1))),"")</f>
        <v>0.0</v>
      </c>
      <c r="R1581">
        <f>IF(AND(ISNUMBER($BW1581),ISNUMBER($BX1581)),MIN(1,MAX(0,($BX1581-2016+1)/($BX1581-$BW1581+1))),"")</f>
        <v>0.1428571428571428</v>
      </c>
      <c r="S1581">
        <f>IF($L1581&lt;&gt;"",IF($L1581&gt;=2015.5,1,0),"")</f>
        <v>0.0</v>
      </c>
      <c r="T1581">
        <f>IF($L1581&lt;&gt;"",IF($L1581&gt;=2016,1,0),"")</f>
        <v>0.0</v>
      </c>
      <c r="U1581">
        <f>IF(ISNUMBER($BX1581),IF($BX1581&gt;=2016,1,0),"")</f>
        <v>1.0</v>
      </c>
      <c r="V1581">
        <f>IF(ISNUMBER($BW1581),IF($BW1581&gt;=2016,1,0),"")</f>
        <v>0.0</v>
      </c>
      <c r="W1581" t="str">
        <f>IF(AND(ISNUMBER($BW1581),ISNUMBER($BX1581)),IF($BW1581&gt;=2016,"post-only",IF($BX1581&lt;2016,"pre-only","mixed")),"")</f>
        <v>mixed</v>
      </c>
      <c r="X1581">
        <f>IF(AND(ISNUMBER($BW1581),ISNUMBER($BX1581)),MIN(1,MAX(0,($BX1581-2017+1)/($BX1581-$BW1581+1))),"")</f>
        <v>0.0</v>
      </c>
      <c r="Y1581">
        <f>IF(AND(ISNUMBER($BW1581),ISNUMBER($BX1581)),MIN(1,MAX(0,($BX1581-2018+1)/($BX1581-$BW1581+1))),"")</f>
        <v>0.0</v>
      </c>
      <c r="Z1581">
        <f>IF(AND(ISNUMBER($BW1581),ISNUMBER($BX1581)),MIN(1,MAX(0,($BX1581-2019+1)/($BX1581-$BW1581+1))),"")</f>
        <v>0.0</v>
      </c>
      <c r="AA1581">
        <f>IF(ISNUMBER($BX1581),IF($BX1581&gt;=2017,1,0),"")</f>
        <v>0.0</v>
      </c>
      <c r="AB1581">
        <f>IF(ISNUMBER($BX1581),IF($BX1581&gt;=2018,1,0),"")</f>
        <v>0.0</v>
      </c>
      <c r="AC1581">
        <f>IF(ISNUMBER($BX1581),IF($BX1581&gt;=2019,1,0),"")</f>
        <v>0.0</v>
      </c>
      <c r="AD1581">
        <f>IF($L1581&lt;&gt;"",IF($L1581&gt;2013,1,0),"")</f>
        <v>0.0</v>
      </c>
      <c r="AE1581">
        <f>IF($L1581&lt;&gt;"",1+IF($L1581&gt;2011,1,0)+IF($L1581&gt;2014,1,0),"")</f>
        <v>2.0</v>
      </c>
      <c r="AF1581" t="inlineStr">
        <is>
          <t>loan (interest rate)</t>
        </is>
      </c>
      <c r="AG1581" t="inlineStr">
        <is>
          <t>performance</t>
        </is>
      </c>
      <c r="AH1581" t="inlineStr">
        <is>
          <t>non-sensitive</t>
        </is>
      </c>
      <c r="AI1581" t="inlineStr">
        <is>
          <t>with ETS/CT</t>
        </is>
      </c>
      <c r="AJ1581" t="inlineStr">
        <is>
          <t>with ETS/CT</t>
        </is>
      </c>
      <c r="AK1581" t="str">
        <f>IF(AND($CF1581&lt;&gt;"",IFERROR(INDEX(subsample_country_map!$B:$B,MATCH($CF1581,subsample_country_map!$A:$A,0)),"")&lt;&gt;""),INDEX(subsample_country_map!$B:$B,MATCH($CF1581,subsample_country_map!$A:$A,0)),INDEX(lookup!$AA:$AA,MATCH($A1581,lookup!$A:$A,0)))</f>
        <v>1_US</v>
      </c>
      <c r="AL1581" t="str">
        <f>IF(AND($CF1581&lt;&gt;"",IFERROR(INDEX(subsample_country_map!$C:$C,MATCH($CF1581,subsample_country_map!$A:$A,0)),"")&lt;&gt;""),INDEX(subsample_country_map!$C:$C,MATCH($CF1581,subsample_country_map!$A:$A,0)),INDEX(lookup!$AB:$AB,MATCH($A1581,lookup!$A:$A,0)))</f>
        <v>1_developed</v>
      </c>
      <c r="AM1581" t="str">
        <f>IF(AND($CF1581&lt;&gt;"",IFERROR(INDEX(subsample_country_map!$D:$D,MATCH($CF1581,subsample_country_map!$A:$A,0)),"")&lt;&gt;""),INDEX(subsample_country_map!$D:$D,MATCH($CF1581,subsample_country_map!$A:$A,0)),INDEX(lookup!$AC:$AC,MATCH($A1581,lookup!$A:$A,0)))</f>
        <v>1_western</v>
      </c>
      <c r="AN1581" t="str">
        <f>IF(AND($CF1581&lt;&gt;"",IFERROR(INDEX(subsample_country_map!$E:$E,MATCH($CF1581,subsample_country_map!$A:$A,0)),"")&lt;&gt;""),INDEX(subsample_country_map!$E:$E,MATCH($CF1581,subsample_country_map!$A:$A,0)),INDEX(lookup!$AD:$AD,MATCH($A1581,lookup!$A:$A,0)))</f>
        <v>1_common law</v>
      </c>
      <c r="AO1581" t="str">
        <f>INDEX(lookup!$Y:$Y,MATCH($A1581,lookup!$A:$A,0))</f>
        <v>0_published</v>
      </c>
      <c r="AP1581" t="str">
        <f>INDEX(lookup!$Z:$Z,MATCH($A1581,lookup!$A:$A,0))</f>
        <v>1_VHB high</v>
      </c>
      <c r="AQ1581" t="str">
        <f>INDEX(lookup!$W:$W,MATCH($A1581,lookup!$A:$A,0))</f>
        <v>3_mgmt</v>
      </c>
      <c r="AS1581" t="inlineStr">
        <is>
          <t>staging</t>
        </is>
      </c>
      <c r="AT1581" t="inlineStr">
        <is>
          <t>bad-CER</t>
        </is>
      </c>
      <c r="AU1581" t="inlineStr">
        <is>
          <t>cost</t>
        </is>
      </c>
      <c r="AV1581" t="inlineStr">
        <is>
          <t>0.160</t>
        </is>
      </c>
      <c r="AX1581" t="inlineStr">
        <is>
          <t>2.876</t>
        </is>
      </c>
      <c r="BA1581" t="n">
        <v>538</v>
      </c>
      <c r="BB1581" t="inlineStr">
        <is>
          <t>1</t>
        </is>
      </c>
      <c r="BC1581" t="inlineStr">
        <is>
          <t>other:General linear model (GLM)</t>
        </is>
      </c>
      <c r="BD1581" t="inlineStr">
        <is>
          <t>robust (unclustered)</t>
        </is>
      </c>
      <c r="BE1581" t="inlineStr">
        <is>
          <t>none</t>
        </is>
      </c>
      <c r="BI1581" t="inlineStr">
        <is>
          <t>Table 7</t>
        </is>
      </c>
      <c r="BJ1581" t="inlineStr">
        <is>
          <t>Panel A col (ii)</t>
        </is>
      </c>
      <c r="BK1581" t="inlineStr">
        <is>
          <t>81</t>
        </is>
      </c>
      <c r="BL1581" t="inlineStr">
        <is>
          <t>GHG_Mandatoryit 0.160 (2.876)***</t>
        </is>
      </c>
      <c r="BM1581" t="inlineStr">
        <is>
          <t>GHG_Mandatoryit</t>
        </is>
      </c>
      <c r="BN1581" t="inlineStr">
        <is>
          <t>Cost of debtit+1</t>
        </is>
      </c>
      <c r="BO1581" t="inlineStr">
        <is>
          <t>original</t>
        </is>
      </c>
      <c r="BP1581" t="inlineStr">
        <is>
          <t>Maaloul, Wegener (2021)</t>
        </is>
      </c>
      <c r="BQ1581" t="inlineStr">
        <is>
          <t>computed</t>
        </is>
      </c>
      <c r="BT1581" t="n">
        <v>0</v>
      </c>
      <c r="BU1581" t="inlineStr">
        <is>
          <t>staging_Maaloul_Wegener_2022.csv</t>
        </is>
      </c>
      <c r="BW1581" t="n">
        <v>2010</v>
      </c>
      <c r="BX1581" t="n">
        <v>2016</v>
      </c>
      <c r="BY1581" t="inlineStr">
        <is>
          <t>US (US S&amp;P</t>
        </is>
      </c>
      <c r="BZ1581" t="n">
        <v>2013</v>
      </c>
      <c r="CA1581" t="n">
        <v>0.1428571428571428</v>
      </c>
      <c r="CB1581" t="n">
        <v>0</v>
      </c>
      <c r="CC1581" t="n">
        <v>1</v>
      </c>
      <c r="CD1581" t="n">
        <v>-0.1236776245469122</v>
      </c>
      <c r="CE1581" t="n">
        <v>1</v>
      </c>
    </row>
    <row r="1582">
      <c r="A1582" t="inlineStr">
        <is>
          <t>Maaloul, Wegener (2021)</t>
        </is>
      </c>
      <c r="B1582" t="n">
        <v>2887</v>
      </c>
      <c r="C1582" t="n">
        <v>-0.05650365950870733</v>
      </c>
      <c r="D1582" t="n">
        <v>280</v>
      </c>
      <c r="E1582">
        <f>IF(ISNUMBER($BA1582),$BA1582,IF(AND(ISNUMBER($D1582),ISNUMBER($BW1582),ISNUMBER($BX1582)),$D1582*($BX1582-$BW1582+1),""))</f>
        <v>280.0</v>
      </c>
      <c r="H1582" t="inlineStr">
        <is>
          <t>partial</t>
        </is>
      </c>
      <c r="I1582" t="inlineStr">
        <is>
          <t>T-Statistic available</t>
        </is>
      </c>
      <c r="J1582">
        <f>IF($BW1582&lt;&gt;"",$BW1582,"")</f>
        <v>2010.0</v>
      </c>
      <c r="K1582">
        <f>IF($BX1582&lt;&gt;"",$BX1582,"")</f>
        <v>2016.0</v>
      </c>
      <c r="L1582">
        <f>IF(AND(ISNUMBER($BW1582),ISNUMBER($BX1582)),($BW1582+$BX1582)/2,"")</f>
        <v>2013.0</v>
      </c>
      <c r="M1582">
        <f>IF($L1582&lt;&gt;"",$L1582,"")</f>
        <v>2013.0</v>
      </c>
      <c r="N1582">
        <f>IF(AND(ISNUMBER($BW1582),ISNUMBER($BX1582)),MIN(1,MAX(0,($BX1582-2016+1)/($BX1582-$BW1582+1))),"")</f>
        <v>0.1428571428571428</v>
      </c>
      <c r="O1582">
        <f>IF(AND(ISNUMBER($BW1582),ISNUMBER($BX1582)),MIN(1,MAX(0,($BX1582-2017+1)/($BX1582-$BW1582+1))),"")</f>
        <v>0.0</v>
      </c>
      <c r="P1582">
        <f>IF(AND(ISNUMBER($BW1582),ISNUMBER($BX1582)),MIN(1,MAX(0,($BX1582-2018+1)/($BX1582-$BW1582+1))),"")</f>
        <v>0.0</v>
      </c>
      <c r="Q1582">
        <f>IF(AND(ISNUMBER($BW1582),ISNUMBER($BX1582)),MIN(1,MAX(0,($BX1582-2019+1)/($BX1582-$BW1582+1))),"")</f>
        <v>0.0</v>
      </c>
      <c r="R1582">
        <f>IF(AND(ISNUMBER($BW1582),ISNUMBER($BX1582)),MIN(1,MAX(0,($BX1582-2016+1)/($BX1582-$BW1582+1))),"")</f>
        <v>0.1428571428571428</v>
      </c>
      <c r="S1582">
        <f>IF($L1582&lt;&gt;"",IF($L1582&gt;=2015.5,1,0),"")</f>
        <v>0.0</v>
      </c>
      <c r="T1582">
        <f>IF($L1582&lt;&gt;"",IF($L1582&gt;=2016,1,0),"")</f>
        <v>0.0</v>
      </c>
      <c r="U1582">
        <f>IF(ISNUMBER($BX1582),IF($BX1582&gt;=2016,1,0),"")</f>
        <v>1.0</v>
      </c>
      <c r="V1582">
        <f>IF(ISNUMBER($BW1582),IF($BW1582&gt;=2016,1,0),"")</f>
        <v>0.0</v>
      </c>
      <c r="W1582" t="str">
        <f>IF(AND(ISNUMBER($BW1582),ISNUMBER($BX1582)),IF($BW1582&gt;=2016,"post-only",IF($BX1582&lt;2016,"pre-only","mixed")),"")</f>
        <v>mixed</v>
      </c>
      <c r="X1582">
        <f>IF(AND(ISNUMBER($BW1582),ISNUMBER($BX1582)),MIN(1,MAX(0,($BX1582-2017+1)/($BX1582-$BW1582+1))),"")</f>
        <v>0.0</v>
      </c>
      <c r="Y1582">
        <f>IF(AND(ISNUMBER($BW1582),ISNUMBER($BX1582)),MIN(1,MAX(0,($BX1582-2018+1)/($BX1582-$BW1582+1))),"")</f>
        <v>0.0</v>
      </c>
      <c r="Z1582">
        <f>IF(AND(ISNUMBER($BW1582),ISNUMBER($BX1582)),MIN(1,MAX(0,($BX1582-2019+1)/($BX1582-$BW1582+1))),"")</f>
        <v>0.0</v>
      </c>
      <c r="AA1582">
        <f>IF(ISNUMBER($BX1582),IF($BX1582&gt;=2017,1,0),"")</f>
        <v>0.0</v>
      </c>
      <c r="AB1582">
        <f>IF(ISNUMBER($BX1582),IF($BX1582&gt;=2018,1,0),"")</f>
        <v>0.0</v>
      </c>
      <c r="AC1582">
        <f>IF(ISNUMBER($BX1582),IF($BX1582&gt;=2019,1,0),"")</f>
        <v>0.0</v>
      </c>
      <c r="AD1582">
        <f>IF($L1582&lt;&gt;"",IF($L1582&gt;2013,1,0),"")</f>
        <v>0.0</v>
      </c>
      <c r="AE1582">
        <f>IF($L1582&lt;&gt;"",1+IF($L1582&gt;2011,1,0)+IF($L1582&gt;2014,1,0),"")</f>
        <v>2.0</v>
      </c>
      <c r="AF1582" t="inlineStr">
        <is>
          <t>loan (interest rate)</t>
        </is>
      </c>
      <c r="AG1582" t="inlineStr">
        <is>
          <t>performance</t>
        </is>
      </c>
      <c r="AH1582" t="inlineStr">
        <is>
          <t>non-sensitive</t>
        </is>
      </c>
      <c r="AI1582" t="inlineStr">
        <is>
          <t>with ETS/CT</t>
        </is>
      </c>
      <c r="AJ1582" t="inlineStr">
        <is>
          <t>with ETS/CT</t>
        </is>
      </c>
      <c r="AK1582" t="str">
        <f>IF(AND($CF1582&lt;&gt;"",IFERROR(INDEX(subsample_country_map!$B:$B,MATCH($CF1582,subsample_country_map!$A:$A,0)),"")&lt;&gt;""),INDEX(subsample_country_map!$B:$B,MATCH($CF1582,subsample_country_map!$A:$A,0)),INDEX(lookup!$AA:$AA,MATCH($A1582,lookup!$A:$A,0)))</f>
        <v>1_US</v>
      </c>
      <c r="AL1582" t="str">
        <f>IF(AND($CF1582&lt;&gt;"",IFERROR(INDEX(subsample_country_map!$C:$C,MATCH($CF1582,subsample_country_map!$A:$A,0)),"")&lt;&gt;""),INDEX(subsample_country_map!$C:$C,MATCH($CF1582,subsample_country_map!$A:$A,0)),INDEX(lookup!$AB:$AB,MATCH($A1582,lookup!$A:$A,0)))</f>
        <v>1_developed</v>
      </c>
      <c r="AM1582" t="str">
        <f>IF(AND($CF1582&lt;&gt;"",IFERROR(INDEX(subsample_country_map!$D:$D,MATCH($CF1582,subsample_country_map!$A:$A,0)),"")&lt;&gt;""),INDEX(subsample_country_map!$D:$D,MATCH($CF1582,subsample_country_map!$A:$A,0)),INDEX(lookup!$AC:$AC,MATCH($A1582,lookup!$A:$A,0)))</f>
        <v>1_western</v>
      </c>
      <c r="AN1582" t="str">
        <f>IF(AND($CF1582&lt;&gt;"",IFERROR(INDEX(subsample_country_map!$E:$E,MATCH($CF1582,subsample_country_map!$A:$A,0)),"")&lt;&gt;""),INDEX(subsample_country_map!$E:$E,MATCH($CF1582,subsample_country_map!$A:$A,0)),INDEX(lookup!$AD:$AD,MATCH($A1582,lookup!$A:$A,0)))</f>
        <v>1_common law</v>
      </c>
      <c r="AO1582" t="str">
        <f>INDEX(lookup!$Y:$Y,MATCH($A1582,lookup!$A:$A,0))</f>
        <v>0_published</v>
      </c>
      <c r="AP1582" t="str">
        <f>INDEX(lookup!$Z:$Z,MATCH($A1582,lookup!$A:$A,0))</f>
        <v>1_VHB high</v>
      </c>
      <c r="AQ1582" t="str">
        <f>INDEX(lookup!$W:$W,MATCH($A1582,lookup!$A:$A,0))</f>
        <v>3_mgmt</v>
      </c>
      <c r="AS1582" t="inlineStr">
        <is>
          <t>staging</t>
        </is>
      </c>
      <c r="AT1582" t="inlineStr">
        <is>
          <t>bad-CER</t>
        </is>
      </c>
      <c r="AU1582" t="inlineStr">
        <is>
          <t>cost</t>
        </is>
      </c>
      <c r="AV1582" t="inlineStr">
        <is>
          <t>0.057</t>
        </is>
      </c>
      <c r="AX1582" t="inlineStr">
        <is>
          <t>0.947</t>
        </is>
      </c>
      <c r="BA1582" t="n">
        <v>280</v>
      </c>
      <c r="BB1582" t="inlineStr">
        <is>
          <t>1</t>
        </is>
      </c>
      <c r="BC1582" t="inlineStr">
        <is>
          <t>other:General linear model (GLM)</t>
        </is>
      </c>
      <c r="BD1582" t="inlineStr">
        <is>
          <t>robust (unclustered)</t>
        </is>
      </c>
      <c r="BE1582" t="inlineStr">
        <is>
          <t>industry</t>
        </is>
      </c>
      <c r="BF1582" t="inlineStr">
        <is>
          <t>Carbon intensive sectors</t>
        </is>
      </c>
      <c r="BI1582" t="inlineStr">
        <is>
          <t>Table 7</t>
        </is>
      </c>
      <c r="BJ1582" t="inlineStr">
        <is>
          <t>Panel B col (i)</t>
        </is>
      </c>
      <c r="BK1582" t="inlineStr">
        <is>
          <t>81</t>
        </is>
      </c>
      <c r="BL1582" t="inlineStr">
        <is>
          <t>GHG_Voluntaryit 0.057 (0.947)</t>
        </is>
      </c>
      <c r="BM1582" t="inlineStr">
        <is>
          <t>GHG_Voluntaryit</t>
        </is>
      </c>
      <c r="BN1582" t="inlineStr">
        <is>
          <t>Cost of debtit+1</t>
        </is>
      </c>
      <c r="BO1582" t="inlineStr">
        <is>
          <t>original</t>
        </is>
      </c>
      <c r="BP1582" t="inlineStr">
        <is>
          <t>Maaloul, Wegener (2021)</t>
        </is>
      </c>
      <c r="BQ1582" t="inlineStr">
        <is>
          <t>computed</t>
        </is>
      </c>
      <c r="BT1582" t="n">
        <v>0</v>
      </c>
      <c r="BU1582" t="inlineStr">
        <is>
          <t>staging_Maaloul_Wegener_2022.csv</t>
        </is>
      </c>
      <c r="BW1582" t="n">
        <v>2010</v>
      </c>
      <c r="BX1582" t="n">
        <v>2016</v>
      </c>
      <c r="BY1582" t="inlineStr">
        <is>
          <t>US (US S&amp;P</t>
        </is>
      </c>
      <c r="BZ1582" t="n">
        <v>2013</v>
      </c>
      <c r="CA1582" t="n">
        <v>0.1428571428571428</v>
      </c>
      <c r="CB1582" t="n">
        <v>0</v>
      </c>
      <c r="CC1582" t="n">
        <v>1</v>
      </c>
      <c r="CD1582" t="n">
        <v>-0.05656390735270027</v>
      </c>
      <c r="CE1582" t="n">
        <v>1</v>
      </c>
    </row>
    <row r="1583">
      <c r="A1583" t="inlineStr">
        <is>
          <t>Maaloul, Wegener (2021)</t>
        </is>
      </c>
      <c r="B1583" t="n">
        <v>2888</v>
      </c>
      <c r="C1583" t="n">
        <v>-0.1696189554958132</v>
      </c>
      <c r="D1583" t="n">
        <v>280</v>
      </c>
      <c r="E1583">
        <f>IF(ISNUMBER($BA1583),$BA1583,IF(AND(ISNUMBER($D1583),ISNUMBER($BW1583),ISNUMBER($BX1583)),$D1583*($BX1583-$BW1583+1),""))</f>
        <v>280.0</v>
      </c>
      <c r="H1583" t="inlineStr">
        <is>
          <t>partial</t>
        </is>
      </c>
      <c r="I1583" t="inlineStr">
        <is>
          <t>T-Statistic available</t>
        </is>
      </c>
      <c r="J1583">
        <f>IF($BW1583&lt;&gt;"",$BW1583,"")</f>
        <v>2010.0</v>
      </c>
      <c r="K1583">
        <f>IF($BX1583&lt;&gt;"",$BX1583,"")</f>
        <v>2016.0</v>
      </c>
      <c r="L1583">
        <f>IF(AND(ISNUMBER($BW1583),ISNUMBER($BX1583)),($BW1583+$BX1583)/2,"")</f>
        <v>2013.0</v>
      </c>
      <c r="M1583">
        <f>IF($L1583&lt;&gt;"",$L1583,"")</f>
        <v>2013.0</v>
      </c>
      <c r="N1583">
        <f>IF(AND(ISNUMBER($BW1583),ISNUMBER($BX1583)),MIN(1,MAX(0,($BX1583-2016+1)/($BX1583-$BW1583+1))),"")</f>
        <v>0.1428571428571428</v>
      </c>
      <c r="O1583">
        <f>IF(AND(ISNUMBER($BW1583),ISNUMBER($BX1583)),MIN(1,MAX(0,($BX1583-2017+1)/($BX1583-$BW1583+1))),"")</f>
        <v>0.0</v>
      </c>
      <c r="P1583">
        <f>IF(AND(ISNUMBER($BW1583),ISNUMBER($BX1583)),MIN(1,MAX(0,($BX1583-2018+1)/($BX1583-$BW1583+1))),"")</f>
        <v>0.0</v>
      </c>
      <c r="Q1583">
        <f>IF(AND(ISNUMBER($BW1583),ISNUMBER($BX1583)),MIN(1,MAX(0,($BX1583-2019+1)/($BX1583-$BW1583+1))),"")</f>
        <v>0.0</v>
      </c>
      <c r="R1583">
        <f>IF(AND(ISNUMBER($BW1583),ISNUMBER($BX1583)),MIN(1,MAX(0,($BX1583-2016+1)/($BX1583-$BW1583+1))),"")</f>
        <v>0.1428571428571428</v>
      </c>
      <c r="S1583">
        <f>IF($L1583&lt;&gt;"",IF($L1583&gt;=2015.5,1,0),"")</f>
        <v>0.0</v>
      </c>
      <c r="T1583">
        <f>IF($L1583&lt;&gt;"",IF($L1583&gt;=2016,1,0),"")</f>
        <v>0.0</v>
      </c>
      <c r="U1583">
        <f>IF(ISNUMBER($BX1583),IF($BX1583&gt;=2016,1,0),"")</f>
        <v>1.0</v>
      </c>
      <c r="V1583">
        <f>IF(ISNUMBER($BW1583),IF($BW1583&gt;=2016,1,0),"")</f>
        <v>0.0</v>
      </c>
      <c r="W1583" t="str">
        <f>IF(AND(ISNUMBER($BW1583),ISNUMBER($BX1583)),IF($BW1583&gt;=2016,"post-only",IF($BX1583&lt;2016,"pre-only","mixed")),"")</f>
        <v>mixed</v>
      </c>
      <c r="X1583">
        <f>IF(AND(ISNUMBER($BW1583),ISNUMBER($BX1583)),MIN(1,MAX(0,($BX1583-2017+1)/($BX1583-$BW1583+1))),"")</f>
        <v>0.0</v>
      </c>
      <c r="Y1583">
        <f>IF(AND(ISNUMBER($BW1583),ISNUMBER($BX1583)),MIN(1,MAX(0,($BX1583-2018+1)/($BX1583-$BW1583+1))),"")</f>
        <v>0.0</v>
      </c>
      <c r="Z1583">
        <f>IF(AND(ISNUMBER($BW1583),ISNUMBER($BX1583)),MIN(1,MAX(0,($BX1583-2019+1)/($BX1583-$BW1583+1))),"")</f>
        <v>0.0</v>
      </c>
      <c r="AA1583">
        <f>IF(ISNUMBER($BX1583),IF($BX1583&gt;=2017,1,0),"")</f>
        <v>0.0</v>
      </c>
      <c r="AB1583">
        <f>IF(ISNUMBER($BX1583),IF($BX1583&gt;=2018,1,0),"")</f>
        <v>0.0</v>
      </c>
      <c r="AC1583">
        <f>IF(ISNUMBER($BX1583),IF($BX1583&gt;=2019,1,0),"")</f>
        <v>0.0</v>
      </c>
      <c r="AD1583">
        <f>IF($L1583&lt;&gt;"",IF($L1583&gt;2013,1,0),"")</f>
        <v>0.0</v>
      </c>
      <c r="AE1583">
        <f>IF($L1583&lt;&gt;"",1+IF($L1583&gt;2011,1,0)+IF($L1583&gt;2014,1,0),"")</f>
        <v>2.0</v>
      </c>
      <c r="AF1583" t="inlineStr">
        <is>
          <t>loan (interest rate)</t>
        </is>
      </c>
      <c r="AG1583" t="inlineStr">
        <is>
          <t>performance</t>
        </is>
      </c>
      <c r="AH1583" t="inlineStr">
        <is>
          <t>non-sensitive</t>
        </is>
      </c>
      <c r="AI1583" t="inlineStr">
        <is>
          <t>with ETS/CT</t>
        </is>
      </c>
      <c r="AJ1583" t="inlineStr">
        <is>
          <t>with ETS/CT</t>
        </is>
      </c>
      <c r="AK1583" t="str">
        <f>IF(AND($CF1583&lt;&gt;"",IFERROR(INDEX(subsample_country_map!$B:$B,MATCH($CF1583,subsample_country_map!$A:$A,0)),"")&lt;&gt;""),INDEX(subsample_country_map!$B:$B,MATCH($CF1583,subsample_country_map!$A:$A,0)),INDEX(lookup!$AA:$AA,MATCH($A1583,lookup!$A:$A,0)))</f>
        <v>1_US</v>
      </c>
      <c r="AL1583" t="str">
        <f>IF(AND($CF1583&lt;&gt;"",IFERROR(INDEX(subsample_country_map!$C:$C,MATCH($CF1583,subsample_country_map!$A:$A,0)),"")&lt;&gt;""),INDEX(subsample_country_map!$C:$C,MATCH($CF1583,subsample_country_map!$A:$A,0)),INDEX(lookup!$AB:$AB,MATCH($A1583,lookup!$A:$A,0)))</f>
        <v>1_developed</v>
      </c>
      <c r="AM1583" t="str">
        <f>IF(AND($CF1583&lt;&gt;"",IFERROR(INDEX(subsample_country_map!$D:$D,MATCH($CF1583,subsample_country_map!$A:$A,0)),"")&lt;&gt;""),INDEX(subsample_country_map!$D:$D,MATCH($CF1583,subsample_country_map!$A:$A,0)),INDEX(lookup!$AC:$AC,MATCH($A1583,lookup!$A:$A,0)))</f>
        <v>1_western</v>
      </c>
      <c r="AN1583" t="str">
        <f>IF(AND($CF1583&lt;&gt;"",IFERROR(INDEX(subsample_country_map!$E:$E,MATCH($CF1583,subsample_country_map!$A:$A,0)),"")&lt;&gt;""),INDEX(subsample_country_map!$E:$E,MATCH($CF1583,subsample_country_map!$A:$A,0)),INDEX(lookup!$AD:$AD,MATCH($A1583,lookup!$A:$A,0)))</f>
        <v>1_common law</v>
      </c>
      <c r="AO1583" t="str">
        <f>INDEX(lookup!$Y:$Y,MATCH($A1583,lookup!$A:$A,0))</f>
        <v>0_published</v>
      </c>
      <c r="AP1583" t="str">
        <f>INDEX(lookup!$Z:$Z,MATCH($A1583,lookup!$A:$A,0))</f>
        <v>1_VHB high</v>
      </c>
      <c r="AQ1583" t="str">
        <f>INDEX(lookup!$W:$W,MATCH($A1583,lookup!$A:$A,0))</f>
        <v>3_mgmt</v>
      </c>
      <c r="AS1583" t="inlineStr">
        <is>
          <t>staging</t>
        </is>
      </c>
      <c r="AT1583" t="inlineStr">
        <is>
          <t>bad-CER</t>
        </is>
      </c>
      <c r="AU1583" t="inlineStr">
        <is>
          <t>cost</t>
        </is>
      </c>
      <c r="AV1583" t="inlineStr">
        <is>
          <t>0.171</t>
        </is>
      </c>
      <c r="AX1583" t="inlineStr">
        <is>
          <t>2.880</t>
        </is>
      </c>
      <c r="BA1583" t="n">
        <v>280</v>
      </c>
      <c r="BB1583" t="inlineStr">
        <is>
          <t>1</t>
        </is>
      </c>
      <c r="BC1583" t="inlineStr">
        <is>
          <t>other:General linear model (GLM)</t>
        </is>
      </c>
      <c r="BD1583" t="inlineStr">
        <is>
          <t>robust (unclustered)</t>
        </is>
      </c>
      <c r="BE1583" t="inlineStr">
        <is>
          <t>industry</t>
        </is>
      </c>
      <c r="BF1583" t="inlineStr">
        <is>
          <t>Carbon intensive sectors</t>
        </is>
      </c>
      <c r="BI1583" t="inlineStr">
        <is>
          <t>Table 7</t>
        </is>
      </c>
      <c r="BJ1583" t="inlineStr">
        <is>
          <t>Panel B col (ii)</t>
        </is>
      </c>
      <c r="BK1583" t="inlineStr">
        <is>
          <t>81</t>
        </is>
      </c>
      <c r="BL1583" t="inlineStr">
        <is>
          <t>GHG_Mandatoryit 0.171 (2.880)***</t>
        </is>
      </c>
      <c r="BM1583" t="inlineStr">
        <is>
          <t>GHG_Mandatoryit</t>
        </is>
      </c>
      <c r="BN1583" t="inlineStr">
        <is>
          <t>Cost of debtit+1</t>
        </is>
      </c>
      <c r="BO1583" t="inlineStr">
        <is>
          <t>original</t>
        </is>
      </c>
      <c r="BP1583" t="inlineStr">
        <is>
          <t>Maaloul, Wegener (2021)</t>
        </is>
      </c>
      <c r="BQ1583" t="inlineStr">
        <is>
          <t>computed</t>
        </is>
      </c>
      <c r="BT1583" t="n">
        <v>0</v>
      </c>
      <c r="BU1583" t="inlineStr">
        <is>
          <t>staging_Maaloul_Wegener_2022.csv</t>
        </is>
      </c>
      <c r="BW1583" t="n">
        <v>2010</v>
      </c>
      <c r="BX1583" t="n">
        <v>2016</v>
      </c>
      <c r="BY1583" t="inlineStr">
        <is>
          <t>US (US S&amp;P</t>
        </is>
      </c>
      <c r="BZ1583" t="n">
        <v>2013</v>
      </c>
      <c r="CA1583" t="n">
        <v>0.1428571428571428</v>
      </c>
      <c r="CB1583" t="n">
        <v>0</v>
      </c>
      <c r="CC1583" t="n">
        <v>1</v>
      </c>
      <c r="CD1583" t="n">
        <v>-0.1712743052390952</v>
      </c>
      <c r="CE1583" t="n">
        <v>1</v>
      </c>
    </row>
    <row r="1584">
      <c r="A1584" t="inlineStr">
        <is>
          <t>Maaloul, Wegener (2021)</t>
        </is>
      </c>
      <c r="B1584" t="n">
        <v>2889</v>
      </c>
      <c r="C1584" t="n">
        <v>-0.04453199149566493</v>
      </c>
      <c r="D1584" t="n">
        <v>258</v>
      </c>
      <c r="E1584">
        <f>IF(ISNUMBER($BA1584),$BA1584,IF(AND(ISNUMBER($D1584),ISNUMBER($BW1584),ISNUMBER($BX1584)),$D1584*($BX1584-$BW1584+1),""))</f>
        <v>258.0</v>
      </c>
      <c r="H1584" t="inlineStr">
        <is>
          <t>partial</t>
        </is>
      </c>
      <c r="I1584" t="inlineStr">
        <is>
          <t>T-Statistic available</t>
        </is>
      </c>
      <c r="J1584">
        <f>IF($BW1584&lt;&gt;"",$BW1584,"")</f>
        <v>2010.0</v>
      </c>
      <c r="K1584">
        <f>IF($BX1584&lt;&gt;"",$BX1584,"")</f>
        <v>2016.0</v>
      </c>
      <c r="L1584">
        <f>IF(AND(ISNUMBER($BW1584),ISNUMBER($BX1584)),($BW1584+$BX1584)/2,"")</f>
        <v>2013.0</v>
      </c>
      <c r="M1584">
        <f>IF($L1584&lt;&gt;"",$L1584,"")</f>
        <v>2013.0</v>
      </c>
      <c r="N1584">
        <f>IF(AND(ISNUMBER($BW1584),ISNUMBER($BX1584)),MIN(1,MAX(0,($BX1584-2016+1)/($BX1584-$BW1584+1))),"")</f>
        <v>0.1428571428571428</v>
      </c>
      <c r="O1584">
        <f>IF(AND(ISNUMBER($BW1584),ISNUMBER($BX1584)),MIN(1,MAX(0,($BX1584-2017+1)/($BX1584-$BW1584+1))),"")</f>
        <v>0.0</v>
      </c>
      <c r="P1584">
        <f>IF(AND(ISNUMBER($BW1584),ISNUMBER($BX1584)),MIN(1,MAX(0,($BX1584-2018+1)/($BX1584-$BW1584+1))),"")</f>
        <v>0.0</v>
      </c>
      <c r="Q1584">
        <f>IF(AND(ISNUMBER($BW1584),ISNUMBER($BX1584)),MIN(1,MAX(0,($BX1584-2019+1)/($BX1584-$BW1584+1))),"")</f>
        <v>0.0</v>
      </c>
      <c r="R1584">
        <f>IF(AND(ISNUMBER($BW1584),ISNUMBER($BX1584)),MIN(1,MAX(0,($BX1584-2016+1)/($BX1584-$BW1584+1))),"")</f>
        <v>0.1428571428571428</v>
      </c>
      <c r="S1584">
        <f>IF($L1584&lt;&gt;"",IF($L1584&gt;=2015.5,1,0),"")</f>
        <v>0.0</v>
      </c>
      <c r="T1584">
        <f>IF($L1584&lt;&gt;"",IF($L1584&gt;=2016,1,0),"")</f>
        <v>0.0</v>
      </c>
      <c r="U1584">
        <f>IF(ISNUMBER($BX1584),IF($BX1584&gt;=2016,1,0),"")</f>
        <v>1.0</v>
      </c>
      <c r="V1584">
        <f>IF(ISNUMBER($BW1584),IF($BW1584&gt;=2016,1,0),"")</f>
        <v>0.0</v>
      </c>
      <c r="W1584" t="str">
        <f>IF(AND(ISNUMBER($BW1584),ISNUMBER($BX1584)),IF($BW1584&gt;=2016,"post-only",IF($BX1584&lt;2016,"pre-only","mixed")),"")</f>
        <v>mixed</v>
      </c>
      <c r="X1584">
        <f>IF(AND(ISNUMBER($BW1584),ISNUMBER($BX1584)),MIN(1,MAX(0,($BX1584-2017+1)/($BX1584-$BW1584+1))),"")</f>
        <v>0.0</v>
      </c>
      <c r="Y1584">
        <f>IF(AND(ISNUMBER($BW1584),ISNUMBER($BX1584)),MIN(1,MAX(0,($BX1584-2018+1)/($BX1584-$BW1584+1))),"")</f>
        <v>0.0</v>
      </c>
      <c r="Z1584">
        <f>IF(AND(ISNUMBER($BW1584),ISNUMBER($BX1584)),MIN(1,MAX(0,($BX1584-2019+1)/($BX1584-$BW1584+1))),"")</f>
        <v>0.0</v>
      </c>
      <c r="AA1584">
        <f>IF(ISNUMBER($BX1584),IF($BX1584&gt;=2017,1,0),"")</f>
        <v>0.0</v>
      </c>
      <c r="AB1584">
        <f>IF(ISNUMBER($BX1584),IF($BX1584&gt;=2018,1,0),"")</f>
        <v>0.0</v>
      </c>
      <c r="AC1584">
        <f>IF(ISNUMBER($BX1584),IF($BX1584&gt;=2019,1,0),"")</f>
        <v>0.0</v>
      </c>
      <c r="AD1584">
        <f>IF($L1584&lt;&gt;"",IF($L1584&gt;2013,1,0),"")</f>
        <v>0.0</v>
      </c>
      <c r="AE1584">
        <f>IF($L1584&lt;&gt;"",1+IF($L1584&gt;2011,1,0)+IF($L1584&gt;2014,1,0),"")</f>
        <v>2.0</v>
      </c>
      <c r="AF1584" t="inlineStr">
        <is>
          <t>loan (interest rate)</t>
        </is>
      </c>
      <c r="AG1584" t="inlineStr">
        <is>
          <t>performance</t>
        </is>
      </c>
      <c r="AH1584" t="inlineStr">
        <is>
          <t>non-sensitive</t>
        </is>
      </c>
      <c r="AI1584" t="inlineStr">
        <is>
          <t>with ETS/CT</t>
        </is>
      </c>
      <c r="AJ1584" t="inlineStr">
        <is>
          <t>with ETS/CT</t>
        </is>
      </c>
      <c r="AK1584" t="str">
        <f>IF(AND($CF1584&lt;&gt;"",IFERROR(INDEX(subsample_country_map!$B:$B,MATCH($CF1584,subsample_country_map!$A:$A,0)),"")&lt;&gt;""),INDEX(subsample_country_map!$B:$B,MATCH($CF1584,subsample_country_map!$A:$A,0)),INDEX(lookup!$AA:$AA,MATCH($A1584,lookup!$A:$A,0)))</f>
        <v>1_US</v>
      </c>
      <c r="AL1584" t="str">
        <f>IF(AND($CF1584&lt;&gt;"",IFERROR(INDEX(subsample_country_map!$C:$C,MATCH($CF1584,subsample_country_map!$A:$A,0)),"")&lt;&gt;""),INDEX(subsample_country_map!$C:$C,MATCH($CF1584,subsample_country_map!$A:$A,0)),INDEX(lookup!$AB:$AB,MATCH($A1584,lookup!$A:$A,0)))</f>
        <v>1_developed</v>
      </c>
      <c r="AM1584" t="str">
        <f>IF(AND($CF1584&lt;&gt;"",IFERROR(INDEX(subsample_country_map!$D:$D,MATCH($CF1584,subsample_country_map!$A:$A,0)),"")&lt;&gt;""),INDEX(subsample_country_map!$D:$D,MATCH($CF1584,subsample_country_map!$A:$A,0)),INDEX(lookup!$AC:$AC,MATCH($A1584,lookup!$A:$A,0)))</f>
        <v>1_western</v>
      </c>
      <c r="AN1584" t="str">
        <f>IF(AND($CF1584&lt;&gt;"",IFERROR(INDEX(subsample_country_map!$E:$E,MATCH($CF1584,subsample_country_map!$A:$A,0)),"")&lt;&gt;""),INDEX(subsample_country_map!$E:$E,MATCH($CF1584,subsample_country_map!$A:$A,0)),INDEX(lookup!$AD:$AD,MATCH($A1584,lookup!$A:$A,0)))</f>
        <v>1_common law</v>
      </c>
      <c r="AO1584" t="str">
        <f>INDEX(lookup!$Y:$Y,MATCH($A1584,lookup!$A:$A,0))</f>
        <v>0_published</v>
      </c>
      <c r="AP1584" t="str">
        <f>INDEX(lookup!$Z:$Z,MATCH($A1584,lookup!$A:$A,0))</f>
        <v>1_VHB high</v>
      </c>
      <c r="AQ1584" t="str">
        <f>INDEX(lookup!$W:$W,MATCH($A1584,lookup!$A:$A,0))</f>
        <v>3_mgmt</v>
      </c>
      <c r="AS1584" t="inlineStr">
        <is>
          <t>staging</t>
        </is>
      </c>
      <c r="AT1584" t="inlineStr">
        <is>
          <t>bad-CER</t>
        </is>
      </c>
      <c r="AU1584" t="inlineStr">
        <is>
          <t>cost</t>
        </is>
      </c>
      <c r="AV1584" t="inlineStr">
        <is>
          <t>0.050</t>
        </is>
      </c>
      <c r="AX1584" t="inlineStr">
        <is>
          <t>0.716</t>
        </is>
      </c>
      <c r="BA1584" t="n">
        <v>258</v>
      </c>
      <c r="BB1584" t="inlineStr">
        <is>
          <t>1</t>
        </is>
      </c>
      <c r="BC1584" t="inlineStr">
        <is>
          <t>other:General linear model (GLM)</t>
        </is>
      </c>
      <c r="BD1584" t="inlineStr">
        <is>
          <t>robust (unclustered)</t>
        </is>
      </c>
      <c r="BE1584" t="inlineStr">
        <is>
          <t>industry</t>
        </is>
      </c>
      <c r="BF1584" t="inlineStr">
        <is>
          <t>Carbon non-intensive sectors</t>
        </is>
      </c>
      <c r="BI1584" t="inlineStr">
        <is>
          <t>Table 7</t>
        </is>
      </c>
      <c r="BJ1584" t="inlineStr">
        <is>
          <t>Panel C col (i)</t>
        </is>
      </c>
      <c r="BK1584" t="inlineStr">
        <is>
          <t>81</t>
        </is>
      </c>
      <c r="BL1584" t="inlineStr">
        <is>
          <t>GHG_Voluntaryit 0.050 (0.716)</t>
        </is>
      </c>
      <c r="BM1584" t="inlineStr">
        <is>
          <t>GHG_Voluntaryit</t>
        </is>
      </c>
      <c r="BN1584" t="inlineStr">
        <is>
          <t>Cost of debtit+1</t>
        </is>
      </c>
      <c r="BO1584" t="inlineStr">
        <is>
          <t>original</t>
        </is>
      </c>
      <c r="BP1584" t="inlineStr">
        <is>
          <t>Maaloul, Wegener (2021)</t>
        </is>
      </c>
      <c r="BQ1584" t="inlineStr">
        <is>
          <t>computed</t>
        </is>
      </c>
      <c r="BT1584" t="n">
        <v>0</v>
      </c>
      <c r="BU1584" t="inlineStr">
        <is>
          <t>staging_Maaloul_Wegener_2022.csv</t>
        </is>
      </c>
      <c r="BW1584" t="n">
        <v>2010</v>
      </c>
      <c r="BX1584" t="n">
        <v>2016</v>
      </c>
      <c r="BY1584" t="inlineStr">
        <is>
          <t>US (US S&amp;P</t>
        </is>
      </c>
      <c r="BZ1584" t="n">
        <v>2013</v>
      </c>
      <c r="CA1584" t="n">
        <v>0.1428571428571428</v>
      </c>
      <c r="CB1584" t="n">
        <v>0</v>
      </c>
      <c r="CC1584" t="n">
        <v>1</v>
      </c>
      <c r="CD1584" t="n">
        <v>-0.04456146367640639</v>
      </c>
      <c r="CE1584" t="n">
        <v>1</v>
      </c>
    </row>
    <row r="1585">
      <c r="A1585" t="inlineStr">
        <is>
          <t>Maaloul, Wegener (2021)</t>
        </is>
      </c>
      <c r="B1585" t="n">
        <v>2890</v>
      </c>
      <c r="C1585" t="n">
        <v>-0.006287861038398805</v>
      </c>
      <c r="D1585" t="n">
        <v>258</v>
      </c>
      <c r="E1585">
        <f>IF(ISNUMBER($BA1585),$BA1585,IF(AND(ISNUMBER($D1585),ISNUMBER($BW1585),ISNUMBER($BX1585)),$D1585*($BX1585-$BW1585+1),""))</f>
        <v>258.0</v>
      </c>
      <c r="H1585" t="inlineStr">
        <is>
          <t>partial</t>
        </is>
      </c>
      <c r="I1585" t="inlineStr">
        <is>
          <t>T-Statistic available</t>
        </is>
      </c>
      <c r="J1585">
        <f>IF($BW1585&lt;&gt;"",$BW1585,"")</f>
        <v>2010.0</v>
      </c>
      <c r="K1585">
        <f>IF($BX1585&lt;&gt;"",$BX1585,"")</f>
        <v>2016.0</v>
      </c>
      <c r="L1585">
        <f>IF(AND(ISNUMBER($BW1585),ISNUMBER($BX1585)),($BW1585+$BX1585)/2,"")</f>
        <v>2013.0</v>
      </c>
      <c r="M1585">
        <f>IF($L1585&lt;&gt;"",$L1585,"")</f>
        <v>2013.0</v>
      </c>
      <c r="N1585">
        <f>IF(AND(ISNUMBER($BW1585),ISNUMBER($BX1585)),MIN(1,MAX(0,($BX1585-2016+1)/($BX1585-$BW1585+1))),"")</f>
        <v>0.1428571428571428</v>
      </c>
      <c r="O1585">
        <f>IF(AND(ISNUMBER($BW1585),ISNUMBER($BX1585)),MIN(1,MAX(0,($BX1585-2017+1)/($BX1585-$BW1585+1))),"")</f>
        <v>0.0</v>
      </c>
      <c r="P1585">
        <f>IF(AND(ISNUMBER($BW1585),ISNUMBER($BX1585)),MIN(1,MAX(0,($BX1585-2018+1)/($BX1585-$BW1585+1))),"")</f>
        <v>0.0</v>
      </c>
      <c r="Q1585">
        <f>IF(AND(ISNUMBER($BW1585),ISNUMBER($BX1585)),MIN(1,MAX(0,($BX1585-2019+1)/($BX1585-$BW1585+1))),"")</f>
        <v>0.0</v>
      </c>
      <c r="R1585">
        <f>IF(AND(ISNUMBER($BW1585),ISNUMBER($BX1585)),MIN(1,MAX(0,($BX1585-2016+1)/($BX1585-$BW1585+1))),"")</f>
        <v>0.1428571428571428</v>
      </c>
      <c r="S1585">
        <f>IF($L1585&lt;&gt;"",IF($L1585&gt;=2015.5,1,0),"")</f>
        <v>0.0</v>
      </c>
      <c r="T1585">
        <f>IF($L1585&lt;&gt;"",IF($L1585&gt;=2016,1,0),"")</f>
        <v>0.0</v>
      </c>
      <c r="U1585">
        <f>IF(ISNUMBER($BX1585),IF($BX1585&gt;=2016,1,0),"")</f>
        <v>1.0</v>
      </c>
      <c r="V1585">
        <f>IF(ISNUMBER($BW1585),IF($BW1585&gt;=2016,1,0),"")</f>
        <v>0.0</v>
      </c>
      <c r="W1585" t="str">
        <f>IF(AND(ISNUMBER($BW1585),ISNUMBER($BX1585)),IF($BW1585&gt;=2016,"post-only",IF($BX1585&lt;2016,"pre-only","mixed")),"")</f>
        <v>mixed</v>
      </c>
      <c r="X1585">
        <f>IF(AND(ISNUMBER($BW1585),ISNUMBER($BX1585)),MIN(1,MAX(0,($BX1585-2017+1)/($BX1585-$BW1585+1))),"")</f>
        <v>0.0</v>
      </c>
      <c r="Y1585">
        <f>IF(AND(ISNUMBER($BW1585),ISNUMBER($BX1585)),MIN(1,MAX(0,($BX1585-2018+1)/($BX1585-$BW1585+1))),"")</f>
        <v>0.0</v>
      </c>
      <c r="Z1585">
        <f>IF(AND(ISNUMBER($BW1585),ISNUMBER($BX1585)),MIN(1,MAX(0,($BX1585-2019+1)/($BX1585-$BW1585+1))),"")</f>
        <v>0.0</v>
      </c>
      <c r="AA1585">
        <f>IF(ISNUMBER($BX1585),IF($BX1585&gt;=2017,1,0),"")</f>
        <v>0.0</v>
      </c>
      <c r="AB1585">
        <f>IF(ISNUMBER($BX1585),IF($BX1585&gt;=2018,1,0),"")</f>
        <v>0.0</v>
      </c>
      <c r="AC1585">
        <f>IF(ISNUMBER($BX1585),IF($BX1585&gt;=2019,1,0),"")</f>
        <v>0.0</v>
      </c>
      <c r="AD1585">
        <f>IF($L1585&lt;&gt;"",IF($L1585&gt;2013,1,0),"")</f>
        <v>0.0</v>
      </c>
      <c r="AE1585">
        <f>IF($L1585&lt;&gt;"",1+IF($L1585&gt;2011,1,0)+IF($L1585&gt;2014,1,0),"")</f>
        <v>2.0</v>
      </c>
      <c r="AF1585" t="inlineStr">
        <is>
          <t>loan (interest rate)</t>
        </is>
      </c>
      <c r="AG1585" t="inlineStr">
        <is>
          <t>performance</t>
        </is>
      </c>
      <c r="AH1585" t="inlineStr">
        <is>
          <t>non-sensitive</t>
        </is>
      </c>
      <c r="AI1585" t="inlineStr">
        <is>
          <t>with ETS/CT</t>
        </is>
      </c>
      <c r="AJ1585" t="inlineStr">
        <is>
          <t>with ETS/CT</t>
        </is>
      </c>
      <c r="AK1585" t="str">
        <f>IF(AND($CF1585&lt;&gt;"",IFERROR(INDEX(subsample_country_map!$B:$B,MATCH($CF1585,subsample_country_map!$A:$A,0)),"")&lt;&gt;""),INDEX(subsample_country_map!$B:$B,MATCH($CF1585,subsample_country_map!$A:$A,0)),INDEX(lookup!$AA:$AA,MATCH($A1585,lookup!$A:$A,0)))</f>
        <v>1_US</v>
      </c>
      <c r="AL1585" t="str">
        <f>IF(AND($CF1585&lt;&gt;"",IFERROR(INDEX(subsample_country_map!$C:$C,MATCH($CF1585,subsample_country_map!$A:$A,0)),"")&lt;&gt;""),INDEX(subsample_country_map!$C:$C,MATCH($CF1585,subsample_country_map!$A:$A,0)),INDEX(lookup!$AB:$AB,MATCH($A1585,lookup!$A:$A,0)))</f>
        <v>1_developed</v>
      </c>
      <c r="AM1585" t="str">
        <f>IF(AND($CF1585&lt;&gt;"",IFERROR(INDEX(subsample_country_map!$D:$D,MATCH($CF1585,subsample_country_map!$A:$A,0)),"")&lt;&gt;""),INDEX(subsample_country_map!$D:$D,MATCH($CF1585,subsample_country_map!$A:$A,0)),INDEX(lookup!$AC:$AC,MATCH($A1585,lookup!$A:$A,0)))</f>
        <v>1_western</v>
      </c>
      <c r="AN1585" t="str">
        <f>IF(AND($CF1585&lt;&gt;"",IFERROR(INDEX(subsample_country_map!$E:$E,MATCH($CF1585,subsample_country_map!$A:$A,0)),"")&lt;&gt;""),INDEX(subsample_country_map!$E:$E,MATCH($CF1585,subsample_country_map!$A:$A,0)),INDEX(lookup!$AD:$AD,MATCH($A1585,lookup!$A:$A,0)))</f>
        <v>1_common law</v>
      </c>
      <c r="AO1585" t="str">
        <f>INDEX(lookup!$Y:$Y,MATCH($A1585,lookup!$A:$A,0))</f>
        <v>0_published</v>
      </c>
      <c r="AP1585" t="str">
        <f>INDEX(lookup!$Z:$Z,MATCH($A1585,lookup!$A:$A,0))</f>
        <v>1_VHB high</v>
      </c>
      <c r="AQ1585" t="str">
        <f>INDEX(lookup!$W:$W,MATCH($A1585,lookup!$A:$A,0))</f>
        <v>3_mgmt</v>
      </c>
      <c r="AS1585" t="inlineStr">
        <is>
          <t>staging</t>
        </is>
      </c>
      <c r="AT1585" t="inlineStr">
        <is>
          <t>bad-CER</t>
        </is>
      </c>
      <c r="AU1585" t="inlineStr">
        <is>
          <t>cost</t>
        </is>
      </c>
      <c r="AV1585" t="inlineStr">
        <is>
          <t>0.008</t>
        </is>
      </c>
      <c r="AX1585" t="inlineStr">
        <is>
          <t>0.101</t>
        </is>
      </c>
      <c r="BA1585" t="n">
        <v>258</v>
      </c>
      <c r="BB1585" t="inlineStr">
        <is>
          <t>1</t>
        </is>
      </c>
      <c r="BC1585" t="inlineStr">
        <is>
          <t>other:General linear model (GLM)</t>
        </is>
      </c>
      <c r="BD1585" t="inlineStr">
        <is>
          <t>robust (unclustered)</t>
        </is>
      </c>
      <c r="BE1585" t="inlineStr">
        <is>
          <t>industry</t>
        </is>
      </c>
      <c r="BF1585" t="inlineStr">
        <is>
          <t>Carbon non-intensive sectors</t>
        </is>
      </c>
      <c r="BI1585" t="inlineStr">
        <is>
          <t>Table 7</t>
        </is>
      </c>
      <c r="BJ1585" t="inlineStr">
        <is>
          <t>Panel C col (ii)</t>
        </is>
      </c>
      <c r="BK1585" t="inlineStr">
        <is>
          <t>81</t>
        </is>
      </c>
      <c r="BL1585" t="inlineStr">
        <is>
          <t>GHG_Mandatoryit 0.008 (0.101)</t>
        </is>
      </c>
      <c r="BM1585" t="inlineStr">
        <is>
          <t>GHG_Mandatoryit</t>
        </is>
      </c>
      <c r="BN1585" t="inlineStr">
        <is>
          <t>Cost of debtit+1</t>
        </is>
      </c>
      <c r="BO1585" t="inlineStr">
        <is>
          <t>original</t>
        </is>
      </c>
      <c r="BP1585" t="inlineStr">
        <is>
          <t>Maaloul, Wegener (2021)</t>
        </is>
      </c>
      <c r="BQ1585" t="inlineStr">
        <is>
          <t>computed</t>
        </is>
      </c>
      <c r="BT1585" t="n">
        <v>0</v>
      </c>
      <c r="BU1585" t="inlineStr">
        <is>
          <t>staging_Maaloul_Wegener_2022.csv</t>
        </is>
      </c>
      <c r="BW1585" t="n">
        <v>2010</v>
      </c>
      <c r="BX1585" t="n">
        <v>2016</v>
      </c>
      <c r="BY1585" t="inlineStr">
        <is>
          <t>US (US S&amp;P</t>
        </is>
      </c>
      <c r="BZ1585" t="n">
        <v>2013</v>
      </c>
      <c r="CA1585" t="n">
        <v>0.1428571428571428</v>
      </c>
      <c r="CB1585" t="n">
        <v>0</v>
      </c>
      <c r="CC1585" t="n">
        <v>1</v>
      </c>
      <c r="CD1585" t="n">
        <v>-0.006287943908497035</v>
      </c>
      <c r="CE1585" t="n">
        <v>1</v>
      </c>
    </row>
    <row r="1586">
      <c r="A1586" t="inlineStr">
        <is>
          <t>Maaloul, Wegener (2021)</t>
        </is>
      </c>
      <c r="B1586" t="n">
        <v>2891</v>
      </c>
      <c r="C1586" t="n">
        <v>-0.04520127137926268</v>
      </c>
      <c r="D1586" t="n">
        <v>216</v>
      </c>
      <c r="E1586">
        <f>IF(ISNUMBER($BA1586),$BA1586,IF(AND(ISNUMBER($D1586),ISNUMBER($BW1586),ISNUMBER($BX1586)),$D1586*($BX1586-$BW1586+1),""))</f>
        <v>216.0</v>
      </c>
      <c r="H1586" t="inlineStr">
        <is>
          <t>partial</t>
        </is>
      </c>
      <c r="I1586" t="inlineStr">
        <is>
          <t>T-Statistic available</t>
        </is>
      </c>
      <c r="J1586">
        <f>IF($BW1586&lt;&gt;"",$BW1586,"")</f>
        <v>2010.0</v>
      </c>
      <c r="K1586">
        <f>IF($BX1586&lt;&gt;"",$BX1586,"")</f>
        <v>2016.0</v>
      </c>
      <c r="L1586">
        <f>IF(AND(ISNUMBER($BW1586),ISNUMBER($BX1586)),($BW1586+$BX1586)/2,"")</f>
        <v>2013.0</v>
      </c>
      <c r="M1586">
        <f>IF($L1586&lt;&gt;"",$L1586,"")</f>
        <v>2013.0</v>
      </c>
      <c r="N1586">
        <f>IF(AND(ISNUMBER($BW1586),ISNUMBER($BX1586)),MIN(1,MAX(0,($BX1586-2016+1)/($BX1586-$BW1586+1))),"")</f>
        <v>0.1428571428571428</v>
      </c>
      <c r="O1586">
        <f>IF(AND(ISNUMBER($BW1586),ISNUMBER($BX1586)),MIN(1,MAX(0,($BX1586-2017+1)/($BX1586-$BW1586+1))),"")</f>
        <v>0.0</v>
      </c>
      <c r="P1586">
        <f>IF(AND(ISNUMBER($BW1586),ISNUMBER($BX1586)),MIN(1,MAX(0,($BX1586-2018+1)/($BX1586-$BW1586+1))),"")</f>
        <v>0.0</v>
      </c>
      <c r="Q1586">
        <f>IF(AND(ISNUMBER($BW1586),ISNUMBER($BX1586)),MIN(1,MAX(0,($BX1586-2019+1)/($BX1586-$BW1586+1))),"")</f>
        <v>0.0</v>
      </c>
      <c r="R1586">
        <f>IF(AND(ISNUMBER($BW1586),ISNUMBER($BX1586)),MIN(1,MAX(0,($BX1586-2016+1)/($BX1586-$BW1586+1))),"")</f>
        <v>0.1428571428571428</v>
      </c>
      <c r="S1586">
        <f>IF($L1586&lt;&gt;"",IF($L1586&gt;=2015.5,1,0),"")</f>
        <v>0.0</v>
      </c>
      <c r="T1586">
        <f>IF($L1586&lt;&gt;"",IF($L1586&gt;=2016,1,0),"")</f>
        <v>0.0</v>
      </c>
      <c r="U1586">
        <f>IF(ISNUMBER($BX1586),IF($BX1586&gt;=2016,1,0),"")</f>
        <v>1.0</v>
      </c>
      <c r="V1586">
        <f>IF(ISNUMBER($BW1586),IF($BW1586&gt;=2016,1,0),"")</f>
        <v>0.0</v>
      </c>
      <c r="W1586" t="str">
        <f>IF(AND(ISNUMBER($BW1586),ISNUMBER($BX1586)),IF($BW1586&gt;=2016,"post-only",IF($BX1586&lt;2016,"pre-only","mixed")),"")</f>
        <v>mixed</v>
      </c>
      <c r="X1586">
        <f>IF(AND(ISNUMBER($BW1586),ISNUMBER($BX1586)),MIN(1,MAX(0,($BX1586-2017+1)/($BX1586-$BW1586+1))),"")</f>
        <v>0.0</v>
      </c>
      <c r="Y1586">
        <f>IF(AND(ISNUMBER($BW1586),ISNUMBER($BX1586)),MIN(1,MAX(0,($BX1586-2018+1)/($BX1586-$BW1586+1))),"")</f>
        <v>0.0</v>
      </c>
      <c r="Z1586">
        <f>IF(AND(ISNUMBER($BW1586),ISNUMBER($BX1586)),MIN(1,MAX(0,($BX1586-2019+1)/($BX1586-$BW1586+1))),"")</f>
        <v>0.0</v>
      </c>
      <c r="AA1586">
        <f>IF(ISNUMBER($BX1586),IF($BX1586&gt;=2017,1,0),"")</f>
        <v>0.0</v>
      </c>
      <c r="AB1586">
        <f>IF(ISNUMBER($BX1586),IF($BX1586&gt;=2018,1,0),"")</f>
        <v>0.0</v>
      </c>
      <c r="AC1586">
        <f>IF(ISNUMBER($BX1586),IF($BX1586&gt;=2019,1,0),"")</f>
        <v>0.0</v>
      </c>
      <c r="AD1586">
        <f>IF($L1586&lt;&gt;"",IF($L1586&gt;2013,1,0),"")</f>
        <v>0.0</v>
      </c>
      <c r="AE1586">
        <f>IF($L1586&lt;&gt;"",1+IF($L1586&gt;2011,1,0)+IF($L1586&gt;2014,1,0),"")</f>
        <v>2.0</v>
      </c>
      <c r="AF1586" t="inlineStr">
        <is>
          <t>loan (interest rate)</t>
        </is>
      </c>
      <c r="AG1586" t="inlineStr">
        <is>
          <t>performance</t>
        </is>
      </c>
      <c r="AH1586" t="inlineStr">
        <is>
          <t>non-sensitive</t>
        </is>
      </c>
      <c r="AI1586" t="inlineStr">
        <is>
          <t>with ETS/CT</t>
        </is>
      </c>
      <c r="AJ1586" t="inlineStr">
        <is>
          <t>with ETS/CT</t>
        </is>
      </c>
      <c r="AK1586" t="str">
        <f>IF(AND($CF1586&lt;&gt;"",IFERROR(INDEX(subsample_country_map!$B:$B,MATCH($CF1586,subsample_country_map!$A:$A,0)),"")&lt;&gt;""),INDEX(subsample_country_map!$B:$B,MATCH($CF1586,subsample_country_map!$A:$A,0)),INDEX(lookup!$AA:$AA,MATCH($A1586,lookup!$A:$A,0)))</f>
        <v>1_US</v>
      </c>
      <c r="AL1586" t="str">
        <f>IF(AND($CF1586&lt;&gt;"",IFERROR(INDEX(subsample_country_map!$C:$C,MATCH($CF1586,subsample_country_map!$A:$A,0)),"")&lt;&gt;""),INDEX(subsample_country_map!$C:$C,MATCH($CF1586,subsample_country_map!$A:$A,0)),INDEX(lookup!$AB:$AB,MATCH($A1586,lookup!$A:$A,0)))</f>
        <v>1_developed</v>
      </c>
      <c r="AM1586" t="str">
        <f>IF(AND($CF1586&lt;&gt;"",IFERROR(INDEX(subsample_country_map!$D:$D,MATCH($CF1586,subsample_country_map!$A:$A,0)),"")&lt;&gt;""),INDEX(subsample_country_map!$D:$D,MATCH($CF1586,subsample_country_map!$A:$A,0)),INDEX(lookup!$AC:$AC,MATCH($A1586,lookup!$A:$A,0)))</f>
        <v>1_western</v>
      </c>
      <c r="AN1586" t="str">
        <f>IF(AND($CF1586&lt;&gt;"",IFERROR(INDEX(subsample_country_map!$E:$E,MATCH($CF1586,subsample_country_map!$A:$A,0)),"")&lt;&gt;""),INDEX(subsample_country_map!$E:$E,MATCH($CF1586,subsample_country_map!$A:$A,0)),INDEX(lookup!$AD:$AD,MATCH($A1586,lookup!$A:$A,0)))</f>
        <v>1_common law</v>
      </c>
      <c r="AO1586" t="str">
        <f>INDEX(lookup!$Y:$Y,MATCH($A1586,lookup!$A:$A,0))</f>
        <v>0_published</v>
      </c>
      <c r="AP1586" t="str">
        <f>INDEX(lookup!$Z:$Z,MATCH($A1586,lookup!$A:$A,0))</f>
        <v>1_VHB high</v>
      </c>
      <c r="AQ1586" t="str">
        <f>INDEX(lookup!$W:$W,MATCH($A1586,lookup!$A:$A,0))</f>
        <v>3_mgmt</v>
      </c>
      <c r="AS1586" t="inlineStr">
        <is>
          <t>staging</t>
        </is>
      </c>
      <c r="AT1586" t="inlineStr">
        <is>
          <t>bad-CER</t>
        </is>
      </c>
      <c r="AU1586" t="inlineStr">
        <is>
          <t>cost</t>
        </is>
      </c>
      <c r="AV1586" t="inlineStr">
        <is>
          <t>0.109</t>
        </is>
      </c>
      <c r="AX1586" t="inlineStr">
        <is>
          <t>0.665</t>
        </is>
      </c>
      <c r="BA1586" t="n">
        <v>216</v>
      </c>
      <c r="BB1586" t="inlineStr">
        <is>
          <t>1</t>
        </is>
      </c>
      <c r="BC1586" t="inlineStr">
        <is>
          <t>other:General linear model (GLM)</t>
        </is>
      </c>
      <c r="BD1586" t="inlineStr">
        <is>
          <t>robust (unclustered)</t>
        </is>
      </c>
      <c r="BE1586" t="inlineStr">
        <is>
          <t>other:cost-of-debt risk level</t>
        </is>
      </c>
      <c r="BF1586" t="inlineStr">
        <is>
          <t>High-risk firms (top 50% cost of debt)</t>
        </is>
      </c>
      <c r="BI1586" t="inlineStr">
        <is>
          <t>Table 7</t>
        </is>
      </c>
      <c r="BJ1586" t="inlineStr">
        <is>
          <t>Panel D col (i)</t>
        </is>
      </c>
      <c r="BK1586" t="inlineStr">
        <is>
          <t>81</t>
        </is>
      </c>
      <c r="BL1586" t="inlineStr">
        <is>
          <t>GHG_Voluntaryit 0.109 (0.665)</t>
        </is>
      </c>
      <c r="BM1586" t="inlineStr">
        <is>
          <t>GHG_Voluntaryit</t>
        </is>
      </c>
      <c r="BN1586" t="inlineStr">
        <is>
          <t>Cost of debtit+1</t>
        </is>
      </c>
      <c r="BO1586" t="inlineStr">
        <is>
          <t>original</t>
        </is>
      </c>
      <c r="BP1586" t="inlineStr">
        <is>
          <t>Maaloul, Wegener (2021)</t>
        </is>
      </c>
      <c r="BQ1586" t="inlineStr">
        <is>
          <t>computed</t>
        </is>
      </c>
      <c r="BT1586" t="n">
        <v>0</v>
      </c>
      <c r="BU1586" t="inlineStr">
        <is>
          <t>staging_Maaloul_Wegener_2022.csv</t>
        </is>
      </c>
      <c r="BW1586" t="n">
        <v>2010</v>
      </c>
      <c r="BX1586" t="n">
        <v>2016</v>
      </c>
      <c r="BY1586" t="inlineStr">
        <is>
          <t>US (US S&amp;P</t>
        </is>
      </c>
      <c r="BZ1586" t="n">
        <v>2013</v>
      </c>
      <c r="CA1586" t="n">
        <v>0.1428571428571428</v>
      </c>
      <c r="CB1586" t="n">
        <v>0</v>
      </c>
      <c r="CC1586" t="n">
        <v>1</v>
      </c>
      <c r="CD1586" t="n">
        <v>-0.04523209357302355</v>
      </c>
      <c r="CE1586" t="n">
        <v>1</v>
      </c>
    </row>
    <row r="1587">
      <c r="A1587" t="inlineStr">
        <is>
          <t>Maaloul, Wegener (2021)</t>
        </is>
      </c>
      <c r="B1587" t="n">
        <v>2892</v>
      </c>
      <c r="C1587" t="n">
        <v>-0.1515928356915361</v>
      </c>
      <c r="D1587" t="n">
        <v>216</v>
      </c>
      <c r="E1587">
        <f>IF(ISNUMBER($BA1587),$BA1587,IF(AND(ISNUMBER($D1587),ISNUMBER($BW1587),ISNUMBER($BX1587)),$D1587*($BX1587-$BW1587+1),""))</f>
        <v>216.0</v>
      </c>
      <c r="H1587" t="inlineStr">
        <is>
          <t>partial</t>
        </is>
      </c>
      <c r="I1587" t="inlineStr">
        <is>
          <t>T-Statistic available</t>
        </is>
      </c>
      <c r="J1587">
        <f>IF($BW1587&lt;&gt;"",$BW1587,"")</f>
        <v>2010.0</v>
      </c>
      <c r="K1587">
        <f>IF($BX1587&lt;&gt;"",$BX1587,"")</f>
        <v>2016.0</v>
      </c>
      <c r="L1587">
        <f>IF(AND(ISNUMBER($BW1587),ISNUMBER($BX1587)),($BW1587+$BX1587)/2,"")</f>
        <v>2013.0</v>
      </c>
      <c r="M1587">
        <f>IF($L1587&lt;&gt;"",$L1587,"")</f>
        <v>2013.0</v>
      </c>
      <c r="N1587">
        <f>IF(AND(ISNUMBER($BW1587),ISNUMBER($BX1587)),MIN(1,MAX(0,($BX1587-2016+1)/($BX1587-$BW1587+1))),"")</f>
        <v>0.1428571428571428</v>
      </c>
      <c r="O1587">
        <f>IF(AND(ISNUMBER($BW1587),ISNUMBER($BX1587)),MIN(1,MAX(0,($BX1587-2017+1)/($BX1587-$BW1587+1))),"")</f>
        <v>0.0</v>
      </c>
      <c r="P1587">
        <f>IF(AND(ISNUMBER($BW1587),ISNUMBER($BX1587)),MIN(1,MAX(0,($BX1587-2018+1)/($BX1587-$BW1587+1))),"")</f>
        <v>0.0</v>
      </c>
      <c r="Q1587">
        <f>IF(AND(ISNUMBER($BW1587),ISNUMBER($BX1587)),MIN(1,MAX(0,($BX1587-2019+1)/($BX1587-$BW1587+1))),"")</f>
        <v>0.0</v>
      </c>
      <c r="R1587">
        <f>IF(AND(ISNUMBER($BW1587),ISNUMBER($BX1587)),MIN(1,MAX(0,($BX1587-2016+1)/($BX1587-$BW1587+1))),"")</f>
        <v>0.1428571428571428</v>
      </c>
      <c r="S1587">
        <f>IF($L1587&lt;&gt;"",IF($L1587&gt;=2015.5,1,0),"")</f>
        <v>0.0</v>
      </c>
      <c r="T1587">
        <f>IF($L1587&lt;&gt;"",IF($L1587&gt;=2016,1,0),"")</f>
        <v>0.0</v>
      </c>
      <c r="U1587">
        <f>IF(ISNUMBER($BX1587),IF($BX1587&gt;=2016,1,0),"")</f>
        <v>1.0</v>
      </c>
      <c r="V1587">
        <f>IF(ISNUMBER($BW1587),IF($BW1587&gt;=2016,1,0),"")</f>
        <v>0.0</v>
      </c>
      <c r="W1587" t="str">
        <f>IF(AND(ISNUMBER($BW1587),ISNUMBER($BX1587)),IF($BW1587&gt;=2016,"post-only",IF($BX1587&lt;2016,"pre-only","mixed")),"")</f>
        <v>mixed</v>
      </c>
      <c r="X1587">
        <f>IF(AND(ISNUMBER($BW1587),ISNUMBER($BX1587)),MIN(1,MAX(0,($BX1587-2017+1)/($BX1587-$BW1587+1))),"")</f>
        <v>0.0</v>
      </c>
      <c r="Y1587">
        <f>IF(AND(ISNUMBER($BW1587),ISNUMBER($BX1587)),MIN(1,MAX(0,($BX1587-2018+1)/($BX1587-$BW1587+1))),"")</f>
        <v>0.0</v>
      </c>
      <c r="Z1587">
        <f>IF(AND(ISNUMBER($BW1587),ISNUMBER($BX1587)),MIN(1,MAX(0,($BX1587-2019+1)/($BX1587-$BW1587+1))),"")</f>
        <v>0.0</v>
      </c>
      <c r="AA1587">
        <f>IF(ISNUMBER($BX1587),IF($BX1587&gt;=2017,1,0),"")</f>
        <v>0.0</v>
      </c>
      <c r="AB1587">
        <f>IF(ISNUMBER($BX1587),IF($BX1587&gt;=2018,1,0),"")</f>
        <v>0.0</v>
      </c>
      <c r="AC1587">
        <f>IF(ISNUMBER($BX1587),IF($BX1587&gt;=2019,1,0),"")</f>
        <v>0.0</v>
      </c>
      <c r="AD1587">
        <f>IF($L1587&lt;&gt;"",IF($L1587&gt;2013,1,0),"")</f>
        <v>0.0</v>
      </c>
      <c r="AE1587">
        <f>IF($L1587&lt;&gt;"",1+IF($L1587&gt;2011,1,0)+IF($L1587&gt;2014,1,0),"")</f>
        <v>2.0</v>
      </c>
      <c r="AF1587" t="inlineStr">
        <is>
          <t>loan (interest rate)</t>
        </is>
      </c>
      <c r="AG1587" t="inlineStr">
        <is>
          <t>performance</t>
        </is>
      </c>
      <c r="AH1587" t="inlineStr">
        <is>
          <t>non-sensitive</t>
        </is>
      </c>
      <c r="AI1587" t="inlineStr">
        <is>
          <t>with ETS/CT</t>
        </is>
      </c>
      <c r="AJ1587" t="inlineStr">
        <is>
          <t>with ETS/CT</t>
        </is>
      </c>
      <c r="AK1587" t="str">
        <f>IF(AND($CF1587&lt;&gt;"",IFERROR(INDEX(subsample_country_map!$B:$B,MATCH($CF1587,subsample_country_map!$A:$A,0)),"")&lt;&gt;""),INDEX(subsample_country_map!$B:$B,MATCH($CF1587,subsample_country_map!$A:$A,0)),INDEX(lookup!$AA:$AA,MATCH($A1587,lookup!$A:$A,0)))</f>
        <v>1_US</v>
      </c>
      <c r="AL1587" t="str">
        <f>IF(AND($CF1587&lt;&gt;"",IFERROR(INDEX(subsample_country_map!$C:$C,MATCH($CF1587,subsample_country_map!$A:$A,0)),"")&lt;&gt;""),INDEX(subsample_country_map!$C:$C,MATCH($CF1587,subsample_country_map!$A:$A,0)),INDEX(lookup!$AB:$AB,MATCH($A1587,lookup!$A:$A,0)))</f>
        <v>1_developed</v>
      </c>
      <c r="AM1587" t="str">
        <f>IF(AND($CF1587&lt;&gt;"",IFERROR(INDEX(subsample_country_map!$D:$D,MATCH($CF1587,subsample_country_map!$A:$A,0)),"")&lt;&gt;""),INDEX(subsample_country_map!$D:$D,MATCH($CF1587,subsample_country_map!$A:$A,0)),INDEX(lookup!$AC:$AC,MATCH($A1587,lookup!$A:$A,0)))</f>
        <v>1_western</v>
      </c>
      <c r="AN1587" t="str">
        <f>IF(AND($CF1587&lt;&gt;"",IFERROR(INDEX(subsample_country_map!$E:$E,MATCH($CF1587,subsample_country_map!$A:$A,0)),"")&lt;&gt;""),INDEX(subsample_country_map!$E:$E,MATCH($CF1587,subsample_country_map!$A:$A,0)),INDEX(lookup!$AD:$AD,MATCH($A1587,lookup!$A:$A,0)))</f>
        <v>1_common law</v>
      </c>
      <c r="AO1587" t="str">
        <f>INDEX(lookup!$Y:$Y,MATCH($A1587,lookup!$A:$A,0))</f>
        <v>0_published</v>
      </c>
      <c r="AP1587" t="str">
        <f>INDEX(lookup!$Z:$Z,MATCH($A1587,lookup!$A:$A,0))</f>
        <v>1_VHB high</v>
      </c>
      <c r="AQ1587" t="str">
        <f>INDEX(lookup!$W:$W,MATCH($A1587,lookup!$A:$A,0))</f>
        <v>3_mgmt</v>
      </c>
      <c r="AS1587" t="inlineStr">
        <is>
          <t>staging</t>
        </is>
      </c>
      <c r="AT1587" t="inlineStr">
        <is>
          <t>bad-CER</t>
        </is>
      </c>
      <c r="AU1587" t="inlineStr">
        <is>
          <t>cost</t>
        </is>
      </c>
      <c r="AV1587" t="inlineStr">
        <is>
          <t>0.239</t>
        </is>
      </c>
      <c r="AX1587" t="inlineStr">
        <is>
          <t>2.254</t>
        </is>
      </c>
      <c r="BA1587" t="n">
        <v>216</v>
      </c>
      <c r="BB1587" t="inlineStr">
        <is>
          <t>1</t>
        </is>
      </c>
      <c r="BC1587" t="inlineStr">
        <is>
          <t>other:General linear model (GLM)</t>
        </is>
      </c>
      <c r="BD1587" t="inlineStr">
        <is>
          <t>robust (unclustered)</t>
        </is>
      </c>
      <c r="BE1587" t="inlineStr">
        <is>
          <t>other:cost-of-debt risk level</t>
        </is>
      </c>
      <c r="BF1587" t="inlineStr">
        <is>
          <t>High-risk firms (top 50% cost of debt)</t>
        </is>
      </c>
      <c r="BI1587" t="inlineStr">
        <is>
          <t>Table 7</t>
        </is>
      </c>
      <c r="BJ1587" t="inlineStr">
        <is>
          <t>Panel D col (ii)</t>
        </is>
      </c>
      <c r="BK1587" t="inlineStr">
        <is>
          <t>81</t>
        </is>
      </c>
      <c r="BL1587" t="inlineStr">
        <is>
          <t>GHG_Mandatoryit 0.239 (2.254)**</t>
        </is>
      </c>
      <c r="BM1587" t="inlineStr">
        <is>
          <t>GHG_Mandatoryit</t>
        </is>
      </c>
      <c r="BN1587" t="inlineStr">
        <is>
          <t>Cost of debtit+1</t>
        </is>
      </c>
      <c r="BO1587" t="inlineStr">
        <is>
          <t>original</t>
        </is>
      </c>
      <c r="BP1587" t="inlineStr">
        <is>
          <t>Maaloul, Wegener (2021)</t>
        </is>
      </c>
      <c r="BQ1587" t="inlineStr">
        <is>
          <t>computed</t>
        </is>
      </c>
      <c r="BT1587" t="n">
        <v>0</v>
      </c>
      <c r="BU1587" t="inlineStr">
        <is>
          <t>staging_Maaloul_Wegener_2022.csv</t>
        </is>
      </c>
      <c r="BW1587" t="n">
        <v>2010</v>
      </c>
      <c r="BX1587" t="n">
        <v>2016</v>
      </c>
      <c r="BY1587" t="inlineStr">
        <is>
          <t>US (US S&amp;P</t>
        </is>
      </c>
      <c r="BZ1587" t="n">
        <v>2013</v>
      </c>
      <c r="CA1587" t="n">
        <v>0.1428571428571428</v>
      </c>
      <c r="CB1587" t="n">
        <v>0</v>
      </c>
      <c r="CC1587" t="n">
        <v>1</v>
      </c>
      <c r="CD1587" t="n">
        <v>-0.1527703351960955</v>
      </c>
      <c r="CE1587" t="n">
        <v>1</v>
      </c>
    </row>
    <row r="1588">
      <c r="A1588" t="inlineStr">
        <is>
          <t>Maaloul, Wegener (2021)</t>
        </is>
      </c>
      <c r="B1588" t="n">
        <v>2893</v>
      </c>
      <c r="C1588" t="n">
        <v>-0.004848263467587961</v>
      </c>
      <c r="D1588" t="n">
        <v>322</v>
      </c>
      <c r="E1588">
        <f>IF(ISNUMBER($BA1588),$BA1588,IF(AND(ISNUMBER($D1588),ISNUMBER($BW1588),ISNUMBER($BX1588)),$D1588*($BX1588-$BW1588+1),""))</f>
        <v>322.0</v>
      </c>
      <c r="H1588" t="inlineStr">
        <is>
          <t>partial</t>
        </is>
      </c>
      <c r="I1588" t="inlineStr">
        <is>
          <t>T-Statistic available</t>
        </is>
      </c>
      <c r="J1588">
        <f>IF($BW1588&lt;&gt;"",$BW1588,"")</f>
        <v>2010.0</v>
      </c>
      <c r="K1588">
        <f>IF($BX1588&lt;&gt;"",$BX1588,"")</f>
        <v>2016.0</v>
      </c>
      <c r="L1588">
        <f>IF(AND(ISNUMBER($BW1588),ISNUMBER($BX1588)),($BW1588+$BX1588)/2,"")</f>
        <v>2013.0</v>
      </c>
      <c r="M1588">
        <f>IF($L1588&lt;&gt;"",$L1588,"")</f>
        <v>2013.0</v>
      </c>
      <c r="N1588">
        <f>IF(AND(ISNUMBER($BW1588),ISNUMBER($BX1588)),MIN(1,MAX(0,($BX1588-2016+1)/($BX1588-$BW1588+1))),"")</f>
        <v>0.1428571428571428</v>
      </c>
      <c r="O1588">
        <f>IF(AND(ISNUMBER($BW1588),ISNUMBER($BX1588)),MIN(1,MAX(0,($BX1588-2017+1)/($BX1588-$BW1588+1))),"")</f>
        <v>0.0</v>
      </c>
      <c r="P1588">
        <f>IF(AND(ISNUMBER($BW1588),ISNUMBER($BX1588)),MIN(1,MAX(0,($BX1588-2018+1)/($BX1588-$BW1588+1))),"")</f>
        <v>0.0</v>
      </c>
      <c r="Q1588">
        <f>IF(AND(ISNUMBER($BW1588),ISNUMBER($BX1588)),MIN(1,MAX(0,($BX1588-2019+1)/($BX1588-$BW1588+1))),"")</f>
        <v>0.0</v>
      </c>
      <c r="R1588">
        <f>IF(AND(ISNUMBER($BW1588),ISNUMBER($BX1588)),MIN(1,MAX(0,($BX1588-2016+1)/($BX1588-$BW1588+1))),"")</f>
        <v>0.1428571428571428</v>
      </c>
      <c r="S1588">
        <f>IF($L1588&lt;&gt;"",IF($L1588&gt;=2015.5,1,0),"")</f>
        <v>0.0</v>
      </c>
      <c r="T1588">
        <f>IF($L1588&lt;&gt;"",IF($L1588&gt;=2016,1,0),"")</f>
        <v>0.0</v>
      </c>
      <c r="U1588">
        <f>IF(ISNUMBER($BX1588),IF($BX1588&gt;=2016,1,0),"")</f>
        <v>1.0</v>
      </c>
      <c r="V1588">
        <f>IF(ISNUMBER($BW1588),IF($BW1588&gt;=2016,1,0),"")</f>
        <v>0.0</v>
      </c>
      <c r="W1588" t="str">
        <f>IF(AND(ISNUMBER($BW1588),ISNUMBER($BX1588)),IF($BW1588&gt;=2016,"post-only",IF($BX1588&lt;2016,"pre-only","mixed")),"")</f>
        <v>mixed</v>
      </c>
      <c r="X1588">
        <f>IF(AND(ISNUMBER($BW1588),ISNUMBER($BX1588)),MIN(1,MAX(0,($BX1588-2017+1)/($BX1588-$BW1588+1))),"")</f>
        <v>0.0</v>
      </c>
      <c r="Y1588">
        <f>IF(AND(ISNUMBER($BW1588),ISNUMBER($BX1588)),MIN(1,MAX(0,($BX1588-2018+1)/($BX1588-$BW1588+1))),"")</f>
        <v>0.0</v>
      </c>
      <c r="Z1588">
        <f>IF(AND(ISNUMBER($BW1588),ISNUMBER($BX1588)),MIN(1,MAX(0,($BX1588-2019+1)/($BX1588-$BW1588+1))),"")</f>
        <v>0.0</v>
      </c>
      <c r="AA1588">
        <f>IF(ISNUMBER($BX1588),IF($BX1588&gt;=2017,1,0),"")</f>
        <v>0.0</v>
      </c>
      <c r="AB1588">
        <f>IF(ISNUMBER($BX1588),IF($BX1588&gt;=2018,1,0),"")</f>
        <v>0.0</v>
      </c>
      <c r="AC1588">
        <f>IF(ISNUMBER($BX1588),IF($BX1588&gt;=2019,1,0),"")</f>
        <v>0.0</v>
      </c>
      <c r="AD1588">
        <f>IF($L1588&lt;&gt;"",IF($L1588&gt;2013,1,0),"")</f>
        <v>0.0</v>
      </c>
      <c r="AE1588">
        <f>IF($L1588&lt;&gt;"",1+IF($L1588&gt;2011,1,0)+IF($L1588&gt;2014,1,0),"")</f>
        <v>2.0</v>
      </c>
      <c r="AF1588" t="inlineStr">
        <is>
          <t>loan (interest rate)</t>
        </is>
      </c>
      <c r="AG1588" t="inlineStr">
        <is>
          <t>performance</t>
        </is>
      </c>
      <c r="AH1588" t="inlineStr">
        <is>
          <t>non-sensitive</t>
        </is>
      </c>
      <c r="AI1588" t="inlineStr">
        <is>
          <t>with ETS/CT</t>
        </is>
      </c>
      <c r="AJ1588" t="inlineStr">
        <is>
          <t>with ETS/CT</t>
        </is>
      </c>
      <c r="AK1588" t="str">
        <f>IF(AND($CF1588&lt;&gt;"",IFERROR(INDEX(subsample_country_map!$B:$B,MATCH($CF1588,subsample_country_map!$A:$A,0)),"")&lt;&gt;""),INDEX(subsample_country_map!$B:$B,MATCH($CF1588,subsample_country_map!$A:$A,0)),INDEX(lookup!$AA:$AA,MATCH($A1588,lookup!$A:$A,0)))</f>
        <v>1_US</v>
      </c>
      <c r="AL1588" t="str">
        <f>IF(AND($CF1588&lt;&gt;"",IFERROR(INDEX(subsample_country_map!$C:$C,MATCH($CF1588,subsample_country_map!$A:$A,0)),"")&lt;&gt;""),INDEX(subsample_country_map!$C:$C,MATCH($CF1588,subsample_country_map!$A:$A,0)),INDEX(lookup!$AB:$AB,MATCH($A1588,lookup!$A:$A,0)))</f>
        <v>1_developed</v>
      </c>
      <c r="AM1588" t="str">
        <f>IF(AND($CF1588&lt;&gt;"",IFERROR(INDEX(subsample_country_map!$D:$D,MATCH($CF1588,subsample_country_map!$A:$A,0)),"")&lt;&gt;""),INDEX(subsample_country_map!$D:$D,MATCH($CF1588,subsample_country_map!$A:$A,0)),INDEX(lookup!$AC:$AC,MATCH($A1588,lookup!$A:$A,0)))</f>
        <v>1_western</v>
      </c>
      <c r="AN1588" t="str">
        <f>IF(AND($CF1588&lt;&gt;"",IFERROR(INDEX(subsample_country_map!$E:$E,MATCH($CF1588,subsample_country_map!$A:$A,0)),"")&lt;&gt;""),INDEX(subsample_country_map!$E:$E,MATCH($CF1588,subsample_country_map!$A:$A,0)),INDEX(lookup!$AD:$AD,MATCH($A1588,lookup!$A:$A,0)))</f>
        <v>1_common law</v>
      </c>
      <c r="AO1588" t="str">
        <f>INDEX(lookup!$Y:$Y,MATCH($A1588,lookup!$A:$A,0))</f>
        <v>0_published</v>
      </c>
      <c r="AP1588" t="str">
        <f>INDEX(lookup!$Z:$Z,MATCH($A1588,lookup!$A:$A,0))</f>
        <v>1_VHB high</v>
      </c>
      <c r="AQ1588" t="str">
        <f>INDEX(lookup!$W:$W,MATCH($A1588,lookup!$A:$A,0))</f>
        <v>3_mgmt</v>
      </c>
      <c r="AS1588" t="inlineStr">
        <is>
          <t>staging</t>
        </is>
      </c>
      <c r="AT1588" t="inlineStr">
        <is>
          <t>bad-CER</t>
        </is>
      </c>
      <c r="AU1588" t="inlineStr">
        <is>
          <t>cost</t>
        </is>
      </c>
      <c r="AV1588" t="inlineStr">
        <is>
          <t>0.007</t>
        </is>
      </c>
      <c r="AX1588" t="inlineStr">
        <is>
          <t>0.087</t>
        </is>
      </c>
      <c r="BA1588" t="n">
        <v>322</v>
      </c>
      <c r="BB1588" t="inlineStr">
        <is>
          <t>1</t>
        </is>
      </c>
      <c r="BC1588" t="inlineStr">
        <is>
          <t>other:General linear model (GLM)</t>
        </is>
      </c>
      <c r="BD1588" t="inlineStr">
        <is>
          <t>robust (unclustered)</t>
        </is>
      </c>
      <c r="BE1588" t="inlineStr">
        <is>
          <t>other:cost-of-debt risk level</t>
        </is>
      </c>
      <c r="BF1588" t="inlineStr">
        <is>
          <t>Less risky firms (bottom 50% cost of debt)</t>
        </is>
      </c>
      <c r="BI1588" t="inlineStr">
        <is>
          <t>Table 7</t>
        </is>
      </c>
      <c r="BJ1588" t="inlineStr">
        <is>
          <t>Panel E col (i)</t>
        </is>
      </c>
      <c r="BK1588" t="inlineStr">
        <is>
          <t>81</t>
        </is>
      </c>
      <c r="BL1588" t="inlineStr">
        <is>
          <t>GHG_Voluntaryit 0.007 (0.087)</t>
        </is>
      </c>
      <c r="BM1588" t="inlineStr">
        <is>
          <t>GHG_Voluntaryit</t>
        </is>
      </c>
      <c r="BN1588" t="inlineStr">
        <is>
          <t>Cost of debtit+1</t>
        </is>
      </c>
      <c r="BO1588" t="inlineStr">
        <is>
          <t>original</t>
        </is>
      </c>
      <c r="BP1588" t="inlineStr">
        <is>
          <t>Maaloul, Wegener (2021)</t>
        </is>
      </c>
      <c r="BQ1588" t="inlineStr">
        <is>
          <t>computed</t>
        </is>
      </c>
      <c r="BT1588" t="n">
        <v>0</v>
      </c>
      <c r="BU1588" t="inlineStr">
        <is>
          <t>staging_Maaloul_Wegener_2022.csv</t>
        </is>
      </c>
      <c r="BW1588" t="n">
        <v>2010</v>
      </c>
      <c r="BX1588" t="n">
        <v>2016</v>
      </c>
      <c r="BY1588" t="inlineStr">
        <is>
          <t>US (US S&amp;P</t>
        </is>
      </c>
      <c r="BZ1588" t="n">
        <v>2013</v>
      </c>
      <c r="CA1588" t="n">
        <v>0.1428571428571428</v>
      </c>
      <c r="CB1588" t="n">
        <v>0</v>
      </c>
      <c r="CC1588" t="n">
        <v>1</v>
      </c>
      <c r="CD1588" t="n">
        <v>-0.004848301455332425</v>
      </c>
      <c r="CE1588" t="n">
        <v>1</v>
      </c>
    </row>
    <row r="1589">
      <c r="A1589" t="inlineStr">
        <is>
          <t>Maaloul, Wegener (2021)</t>
        </is>
      </c>
      <c r="B1589" t="n">
        <v>2894</v>
      </c>
      <c r="C1589" t="n">
        <v>-0.0241231246133119</v>
      </c>
      <c r="D1589" t="n">
        <v>322</v>
      </c>
      <c r="E1589">
        <f>IF(ISNUMBER($BA1589),$BA1589,IF(AND(ISNUMBER($D1589),ISNUMBER($BW1589),ISNUMBER($BX1589)),$D1589*($BX1589-$BW1589+1),""))</f>
        <v>322.0</v>
      </c>
      <c r="H1589" t="inlineStr">
        <is>
          <t>partial</t>
        </is>
      </c>
      <c r="I1589" t="inlineStr">
        <is>
          <t>T-Statistic available</t>
        </is>
      </c>
      <c r="J1589">
        <f>IF($BW1589&lt;&gt;"",$BW1589,"")</f>
        <v>2010.0</v>
      </c>
      <c r="K1589">
        <f>IF($BX1589&lt;&gt;"",$BX1589,"")</f>
        <v>2016.0</v>
      </c>
      <c r="L1589">
        <f>IF(AND(ISNUMBER($BW1589),ISNUMBER($BX1589)),($BW1589+$BX1589)/2,"")</f>
        <v>2013.0</v>
      </c>
      <c r="M1589">
        <f>IF($L1589&lt;&gt;"",$L1589,"")</f>
        <v>2013.0</v>
      </c>
      <c r="N1589">
        <f>IF(AND(ISNUMBER($BW1589),ISNUMBER($BX1589)),MIN(1,MAX(0,($BX1589-2016+1)/($BX1589-$BW1589+1))),"")</f>
        <v>0.1428571428571428</v>
      </c>
      <c r="O1589">
        <f>IF(AND(ISNUMBER($BW1589),ISNUMBER($BX1589)),MIN(1,MAX(0,($BX1589-2017+1)/($BX1589-$BW1589+1))),"")</f>
        <v>0.0</v>
      </c>
      <c r="P1589">
        <f>IF(AND(ISNUMBER($BW1589),ISNUMBER($BX1589)),MIN(1,MAX(0,($BX1589-2018+1)/($BX1589-$BW1589+1))),"")</f>
        <v>0.0</v>
      </c>
      <c r="Q1589">
        <f>IF(AND(ISNUMBER($BW1589),ISNUMBER($BX1589)),MIN(1,MAX(0,($BX1589-2019+1)/($BX1589-$BW1589+1))),"")</f>
        <v>0.0</v>
      </c>
      <c r="R1589">
        <f>IF(AND(ISNUMBER($BW1589),ISNUMBER($BX1589)),MIN(1,MAX(0,($BX1589-2016+1)/($BX1589-$BW1589+1))),"")</f>
        <v>0.1428571428571428</v>
      </c>
      <c r="S1589">
        <f>IF($L1589&lt;&gt;"",IF($L1589&gt;=2015.5,1,0),"")</f>
        <v>0.0</v>
      </c>
      <c r="T1589">
        <f>IF($L1589&lt;&gt;"",IF($L1589&gt;=2016,1,0),"")</f>
        <v>0.0</v>
      </c>
      <c r="U1589">
        <f>IF(ISNUMBER($BX1589),IF($BX1589&gt;=2016,1,0),"")</f>
        <v>1.0</v>
      </c>
      <c r="V1589">
        <f>IF(ISNUMBER($BW1589),IF($BW1589&gt;=2016,1,0),"")</f>
        <v>0.0</v>
      </c>
      <c r="W1589" t="str">
        <f>IF(AND(ISNUMBER($BW1589),ISNUMBER($BX1589)),IF($BW1589&gt;=2016,"post-only",IF($BX1589&lt;2016,"pre-only","mixed")),"")</f>
        <v>mixed</v>
      </c>
      <c r="X1589">
        <f>IF(AND(ISNUMBER($BW1589),ISNUMBER($BX1589)),MIN(1,MAX(0,($BX1589-2017+1)/($BX1589-$BW1589+1))),"")</f>
        <v>0.0</v>
      </c>
      <c r="Y1589">
        <f>IF(AND(ISNUMBER($BW1589),ISNUMBER($BX1589)),MIN(1,MAX(0,($BX1589-2018+1)/($BX1589-$BW1589+1))),"")</f>
        <v>0.0</v>
      </c>
      <c r="Z1589">
        <f>IF(AND(ISNUMBER($BW1589),ISNUMBER($BX1589)),MIN(1,MAX(0,($BX1589-2019+1)/($BX1589-$BW1589+1))),"")</f>
        <v>0.0</v>
      </c>
      <c r="AA1589">
        <f>IF(ISNUMBER($BX1589),IF($BX1589&gt;=2017,1,0),"")</f>
        <v>0.0</v>
      </c>
      <c r="AB1589">
        <f>IF(ISNUMBER($BX1589),IF($BX1589&gt;=2018,1,0),"")</f>
        <v>0.0</v>
      </c>
      <c r="AC1589">
        <f>IF(ISNUMBER($BX1589),IF($BX1589&gt;=2019,1,0),"")</f>
        <v>0.0</v>
      </c>
      <c r="AD1589">
        <f>IF($L1589&lt;&gt;"",IF($L1589&gt;2013,1,0),"")</f>
        <v>0.0</v>
      </c>
      <c r="AE1589">
        <f>IF($L1589&lt;&gt;"",1+IF($L1589&gt;2011,1,0)+IF($L1589&gt;2014,1,0),"")</f>
        <v>2.0</v>
      </c>
      <c r="AF1589" t="inlineStr">
        <is>
          <t>loan (interest rate)</t>
        </is>
      </c>
      <c r="AG1589" t="inlineStr">
        <is>
          <t>performance</t>
        </is>
      </c>
      <c r="AH1589" t="inlineStr">
        <is>
          <t>non-sensitive</t>
        </is>
      </c>
      <c r="AI1589" t="inlineStr">
        <is>
          <t>with ETS/CT</t>
        </is>
      </c>
      <c r="AJ1589" t="inlineStr">
        <is>
          <t>with ETS/CT</t>
        </is>
      </c>
      <c r="AK1589" t="str">
        <f>IF(AND($CF1589&lt;&gt;"",IFERROR(INDEX(subsample_country_map!$B:$B,MATCH($CF1589,subsample_country_map!$A:$A,0)),"")&lt;&gt;""),INDEX(subsample_country_map!$B:$B,MATCH($CF1589,subsample_country_map!$A:$A,0)),INDEX(lookup!$AA:$AA,MATCH($A1589,lookup!$A:$A,0)))</f>
        <v>1_US</v>
      </c>
      <c r="AL1589" t="str">
        <f>IF(AND($CF1589&lt;&gt;"",IFERROR(INDEX(subsample_country_map!$C:$C,MATCH($CF1589,subsample_country_map!$A:$A,0)),"")&lt;&gt;""),INDEX(subsample_country_map!$C:$C,MATCH($CF1589,subsample_country_map!$A:$A,0)),INDEX(lookup!$AB:$AB,MATCH($A1589,lookup!$A:$A,0)))</f>
        <v>1_developed</v>
      </c>
      <c r="AM1589" t="str">
        <f>IF(AND($CF1589&lt;&gt;"",IFERROR(INDEX(subsample_country_map!$D:$D,MATCH($CF1589,subsample_country_map!$A:$A,0)),"")&lt;&gt;""),INDEX(subsample_country_map!$D:$D,MATCH($CF1589,subsample_country_map!$A:$A,0)),INDEX(lookup!$AC:$AC,MATCH($A1589,lookup!$A:$A,0)))</f>
        <v>1_western</v>
      </c>
      <c r="AN1589" t="str">
        <f>IF(AND($CF1589&lt;&gt;"",IFERROR(INDEX(subsample_country_map!$E:$E,MATCH($CF1589,subsample_country_map!$A:$A,0)),"")&lt;&gt;""),INDEX(subsample_country_map!$E:$E,MATCH($CF1589,subsample_country_map!$A:$A,0)),INDEX(lookup!$AD:$AD,MATCH($A1589,lookup!$A:$A,0)))</f>
        <v>1_common law</v>
      </c>
      <c r="AO1589" t="str">
        <f>INDEX(lookup!$Y:$Y,MATCH($A1589,lookup!$A:$A,0))</f>
        <v>0_published</v>
      </c>
      <c r="AP1589" t="str">
        <f>INDEX(lookup!$Z:$Z,MATCH($A1589,lookup!$A:$A,0))</f>
        <v>1_VHB high</v>
      </c>
      <c r="AQ1589" t="str">
        <f>INDEX(lookup!$W:$W,MATCH($A1589,lookup!$A:$A,0))</f>
        <v>3_mgmt</v>
      </c>
      <c r="AS1589" t="inlineStr">
        <is>
          <t>staging</t>
        </is>
      </c>
      <c r="AT1589" t="inlineStr">
        <is>
          <t>bad-CER</t>
        </is>
      </c>
      <c r="AU1589" t="inlineStr">
        <is>
          <t>cost</t>
        </is>
      </c>
      <c r="AV1589" t="inlineStr">
        <is>
          <t>0.032</t>
        </is>
      </c>
      <c r="AX1589" t="inlineStr">
        <is>
          <t>0.433</t>
        </is>
      </c>
      <c r="BA1589" t="n">
        <v>322</v>
      </c>
      <c r="BB1589" t="inlineStr">
        <is>
          <t>1</t>
        </is>
      </c>
      <c r="BC1589" t="inlineStr">
        <is>
          <t>other:General linear model (GLM)</t>
        </is>
      </c>
      <c r="BD1589" t="inlineStr">
        <is>
          <t>robust (unclustered)</t>
        </is>
      </c>
      <c r="BE1589" t="inlineStr">
        <is>
          <t>other:cost-of-debt risk level</t>
        </is>
      </c>
      <c r="BF1589" t="inlineStr">
        <is>
          <t>Less risky firms (bottom 50% cost of debt)</t>
        </is>
      </c>
      <c r="BI1589" t="inlineStr">
        <is>
          <t>Table 7</t>
        </is>
      </c>
      <c r="BJ1589" t="inlineStr">
        <is>
          <t>Panel E col (ii)</t>
        </is>
      </c>
      <c r="BK1589" t="inlineStr">
        <is>
          <t>81</t>
        </is>
      </c>
      <c r="BL1589" t="inlineStr">
        <is>
          <t>GHG_Mandatoryit 0.032 (0.433)</t>
        </is>
      </c>
      <c r="BM1589" t="inlineStr">
        <is>
          <t>GHG_Mandatoryit</t>
        </is>
      </c>
      <c r="BN1589" t="inlineStr">
        <is>
          <t>Cost of debtit+1</t>
        </is>
      </c>
      <c r="BO1589" t="inlineStr">
        <is>
          <t>original</t>
        </is>
      </c>
      <c r="BP1589" t="inlineStr">
        <is>
          <t>Maaloul, Wegener (2021)</t>
        </is>
      </c>
      <c r="BQ1589" t="inlineStr">
        <is>
          <t>computed</t>
        </is>
      </c>
      <c r="BT1589" t="n">
        <v>0</v>
      </c>
      <c r="BU1589" t="inlineStr">
        <is>
          <t>staging_Maaloul_Wegener_2022.csv</t>
        </is>
      </c>
      <c r="BW1589" t="n">
        <v>2010</v>
      </c>
      <c r="BX1589" t="n">
        <v>2016</v>
      </c>
      <c r="BY1589" t="inlineStr">
        <is>
          <t>US (US S&amp;P</t>
        </is>
      </c>
      <c r="BZ1589" t="n">
        <v>2013</v>
      </c>
      <c r="CA1589" t="n">
        <v>0.1428571428571428</v>
      </c>
      <c r="CB1589" t="n">
        <v>0</v>
      </c>
      <c r="CC1589" t="n">
        <v>1</v>
      </c>
      <c r="CD1589" t="n">
        <v>-0.02412780553201873</v>
      </c>
      <c r="CE1589" t="n">
        <v>1</v>
      </c>
    </row>
    <row r="1590">
      <c r="A1590" t="inlineStr">
        <is>
          <t>Maaloul, Wegener (2021)</t>
        </is>
      </c>
      <c r="B1590" t="n">
        <v>2895</v>
      </c>
      <c r="C1590" t="n">
        <v>-0.1053500186536482</v>
      </c>
      <c r="D1590" t="n">
        <v>621</v>
      </c>
      <c r="E1590">
        <f>IF(ISNUMBER($BA1590),$BA1590,IF(AND(ISNUMBER($D1590),ISNUMBER($BW1590),ISNUMBER($BX1590)),$D1590*($BX1590-$BW1590+1),""))</f>
        <v>621.0</v>
      </c>
      <c r="H1590" t="inlineStr">
        <is>
          <t>partial</t>
        </is>
      </c>
      <c r="I1590" t="inlineStr">
        <is>
          <t>T-Statistic available</t>
        </is>
      </c>
      <c r="J1590">
        <f>IF($BW1590&lt;&gt;"",$BW1590,"")</f>
        <v>2010.0</v>
      </c>
      <c r="K1590">
        <f>IF($BX1590&lt;&gt;"",$BX1590,"")</f>
        <v>2016.0</v>
      </c>
      <c r="L1590">
        <f>IF(AND(ISNUMBER($BW1590),ISNUMBER($BX1590)),($BW1590+$BX1590)/2,"")</f>
        <v>2013.0</v>
      </c>
      <c r="M1590">
        <f>IF($L1590&lt;&gt;"",$L1590,"")</f>
        <v>2013.0</v>
      </c>
      <c r="N1590">
        <f>IF(AND(ISNUMBER($BW1590),ISNUMBER($BX1590)),MIN(1,MAX(0,($BX1590-2016+1)/($BX1590-$BW1590+1))),"")</f>
        <v>0.1428571428571428</v>
      </c>
      <c r="O1590">
        <f>IF(AND(ISNUMBER($BW1590),ISNUMBER($BX1590)),MIN(1,MAX(0,($BX1590-2017+1)/($BX1590-$BW1590+1))),"")</f>
        <v>0.0</v>
      </c>
      <c r="P1590">
        <f>IF(AND(ISNUMBER($BW1590),ISNUMBER($BX1590)),MIN(1,MAX(0,($BX1590-2018+1)/($BX1590-$BW1590+1))),"")</f>
        <v>0.0</v>
      </c>
      <c r="Q1590">
        <f>IF(AND(ISNUMBER($BW1590),ISNUMBER($BX1590)),MIN(1,MAX(0,($BX1590-2019+1)/($BX1590-$BW1590+1))),"")</f>
        <v>0.0</v>
      </c>
      <c r="R1590">
        <f>IF(AND(ISNUMBER($BW1590),ISNUMBER($BX1590)),MIN(1,MAX(0,($BX1590-2016+1)/($BX1590-$BW1590+1))),"")</f>
        <v>0.1428571428571428</v>
      </c>
      <c r="S1590">
        <f>IF($L1590&lt;&gt;"",IF($L1590&gt;=2015.5,1,0),"")</f>
        <v>0.0</v>
      </c>
      <c r="T1590">
        <f>IF($L1590&lt;&gt;"",IF($L1590&gt;=2016,1,0),"")</f>
        <v>0.0</v>
      </c>
      <c r="U1590">
        <f>IF(ISNUMBER($BX1590),IF($BX1590&gt;=2016,1,0),"")</f>
        <v>1.0</v>
      </c>
      <c r="V1590">
        <f>IF(ISNUMBER($BW1590),IF($BW1590&gt;=2016,1,0),"")</f>
        <v>0.0</v>
      </c>
      <c r="W1590" t="str">
        <f>IF(AND(ISNUMBER($BW1590),ISNUMBER($BX1590)),IF($BW1590&gt;=2016,"post-only",IF($BX1590&lt;2016,"pre-only","mixed")),"")</f>
        <v>mixed</v>
      </c>
      <c r="X1590">
        <f>IF(AND(ISNUMBER($BW1590),ISNUMBER($BX1590)),MIN(1,MAX(0,($BX1590-2017+1)/($BX1590-$BW1590+1))),"")</f>
        <v>0.0</v>
      </c>
      <c r="Y1590">
        <f>IF(AND(ISNUMBER($BW1590),ISNUMBER($BX1590)),MIN(1,MAX(0,($BX1590-2018+1)/($BX1590-$BW1590+1))),"")</f>
        <v>0.0</v>
      </c>
      <c r="Z1590">
        <f>IF(AND(ISNUMBER($BW1590),ISNUMBER($BX1590)),MIN(1,MAX(0,($BX1590-2019+1)/($BX1590-$BW1590+1))),"")</f>
        <v>0.0</v>
      </c>
      <c r="AA1590">
        <f>IF(ISNUMBER($BX1590),IF($BX1590&gt;=2017,1,0),"")</f>
        <v>0.0</v>
      </c>
      <c r="AB1590">
        <f>IF(ISNUMBER($BX1590),IF($BX1590&gt;=2018,1,0),"")</f>
        <v>0.0</v>
      </c>
      <c r="AC1590">
        <f>IF(ISNUMBER($BX1590),IF($BX1590&gt;=2019,1,0),"")</f>
        <v>0.0</v>
      </c>
      <c r="AD1590">
        <f>IF($L1590&lt;&gt;"",IF($L1590&gt;2013,1,0),"")</f>
        <v>0.0</v>
      </c>
      <c r="AE1590">
        <f>IF($L1590&lt;&gt;"",1+IF($L1590&gt;2011,1,0)+IF($L1590&gt;2014,1,0),"")</f>
        <v>2.0</v>
      </c>
      <c r="AF1590" t="inlineStr">
        <is>
          <t>rating</t>
        </is>
      </c>
      <c r="AG1590" t="inlineStr">
        <is>
          <t>performance</t>
        </is>
      </c>
      <c r="AH1590" t="inlineStr">
        <is>
          <t>non-sensitive</t>
        </is>
      </c>
      <c r="AI1590" t="inlineStr">
        <is>
          <t>with ETS/CT</t>
        </is>
      </c>
      <c r="AJ1590" t="inlineStr">
        <is>
          <t>with ETS/CT</t>
        </is>
      </c>
      <c r="AK1590" t="str">
        <f>IF(AND($CF1590&lt;&gt;"",IFERROR(INDEX(subsample_country_map!$B:$B,MATCH($CF1590,subsample_country_map!$A:$A,0)),"")&lt;&gt;""),INDEX(subsample_country_map!$B:$B,MATCH($CF1590,subsample_country_map!$A:$A,0)),INDEX(lookup!$AA:$AA,MATCH($A1590,lookup!$A:$A,0)))</f>
        <v>1_US</v>
      </c>
      <c r="AL1590" t="str">
        <f>IF(AND($CF1590&lt;&gt;"",IFERROR(INDEX(subsample_country_map!$C:$C,MATCH($CF1590,subsample_country_map!$A:$A,0)),"")&lt;&gt;""),INDEX(subsample_country_map!$C:$C,MATCH($CF1590,subsample_country_map!$A:$A,0)),INDEX(lookup!$AB:$AB,MATCH($A1590,lookup!$A:$A,0)))</f>
        <v>1_developed</v>
      </c>
      <c r="AM1590" t="str">
        <f>IF(AND($CF1590&lt;&gt;"",IFERROR(INDEX(subsample_country_map!$D:$D,MATCH($CF1590,subsample_country_map!$A:$A,0)),"")&lt;&gt;""),INDEX(subsample_country_map!$D:$D,MATCH($CF1590,subsample_country_map!$A:$A,0)),INDEX(lookup!$AC:$AC,MATCH($A1590,lookup!$A:$A,0)))</f>
        <v>1_western</v>
      </c>
      <c r="AN1590" t="str">
        <f>IF(AND($CF1590&lt;&gt;"",IFERROR(INDEX(subsample_country_map!$E:$E,MATCH($CF1590,subsample_country_map!$A:$A,0)),"")&lt;&gt;""),INDEX(subsample_country_map!$E:$E,MATCH($CF1590,subsample_country_map!$A:$A,0)),INDEX(lookup!$AD:$AD,MATCH($A1590,lookup!$A:$A,0)))</f>
        <v>1_common law</v>
      </c>
      <c r="AO1590" t="str">
        <f>INDEX(lookup!$Y:$Y,MATCH($A1590,lookup!$A:$A,0))</f>
        <v>0_published</v>
      </c>
      <c r="AP1590" t="str">
        <f>INDEX(lookup!$Z:$Z,MATCH($A1590,lookup!$A:$A,0))</f>
        <v>1_VHB high</v>
      </c>
      <c r="AQ1590" t="str">
        <f>INDEX(lookup!$W:$W,MATCH($A1590,lookup!$A:$A,0))</f>
        <v>3_mgmt</v>
      </c>
      <c r="AS1590" t="inlineStr">
        <is>
          <t>staging</t>
        </is>
      </c>
      <c r="AT1590" t="inlineStr">
        <is>
          <t>bad-CER</t>
        </is>
      </c>
      <c r="AU1590" t="inlineStr">
        <is>
          <t>creditworthiness</t>
        </is>
      </c>
      <c r="AV1590" t="inlineStr">
        <is>
          <t>-0.108</t>
        </is>
      </c>
      <c r="AX1590" t="inlineStr">
        <is>
          <t>-2.640</t>
        </is>
      </c>
      <c r="BA1590" t="n">
        <v>621</v>
      </c>
      <c r="BB1590" t="inlineStr">
        <is>
          <t>1</t>
        </is>
      </c>
      <c r="BC1590" t="inlineStr">
        <is>
          <t>other:General linear model (GLM)</t>
        </is>
      </c>
      <c r="BD1590" t="inlineStr">
        <is>
          <t>robust (unclustered)</t>
        </is>
      </c>
      <c r="BE1590" t="inlineStr">
        <is>
          <t>none</t>
        </is>
      </c>
      <c r="BI1590" t="inlineStr">
        <is>
          <t>Table 8</t>
        </is>
      </c>
      <c r="BJ1590" t="inlineStr">
        <is>
          <t>Panel A col (ii)</t>
        </is>
      </c>
      <c r="BK1590" t="inlineStr">
        <is>
          <t>83</t>
        </is>
      </c>
      <c r="BL1590" t="inlineStr">
        <is>
          <t>GHG_Mandatoryit -0.108 (-2.640)***</t>
        </is>
      </c>
      <c r="BM1590" t="inlineStr">
        <is>
          <t>GHG_Mandatoryit</t>
        </is>
      </c>
      <c r="BN1590" t="inlineStr">
        <is>
          <t>Credit ratingit+1</t>
        </is>
      </c>
      <c r="BO1590" t="inlineStr">
        <is>
          <t>original</t>
        </is>
      </c>
      <c r="BP1590" t="inlineStr">
        <is>
          <t>Maaloul, Wegener (2021)</t>
        </is>
      </c>
      <c r="BQ1590" t="inlineStr">
        <is>
          <t>computed</t>
        </is>
      </c>
      <c r="BT1590" t="n">
        <v>0</v>
      </c>
      <c r="BU1590" t="inlineStr">
        <is>
          <t>staging_Maaloul_Wegener_2022.csv</t>
        </is>
      </c>
      <c r="BW1590" t="n">
        <v>2010</v>
      </c>
      <c r="BX1590" t="n">
        <v>2016</v>
      </c>
      <c r="BY1590" t="inlineStr">
        <is>
          <t>US (US S&amp;P</t>
        </is>
      </c>
      <c r="BZ1590" t="n">
        <v>2013</v>
      </c>
      <c r="CA1590" t="n">
        <v>0.1428571428571428</v>
      </c>
      <c r="CB1590" t="n">
        <v>0</v>
      </c>
      <c r="CC1590" t="n">
        <v>1</v>
      </c>
      <c r="CD1590" t="n">
        <v>-0.1057423816346251</v>
      </c>
      <c r="CE1590" t="n">
        <v>1</v>
      </c>
    </row>
    <row r="1591">
      <c r="A1591" t="inlineStr">
        <is>
          <t>Maaloul, Wegener (2021)</t>
        </is>
      </c>
      <c r="B1591" t="n">
        <v>2896</v>
      </c>
      <c r="C1591" t="n">
        <v>-0.07618284511444562</v>
      </c>
      <c r="D1591" t="n">
        <v>621</v>
      </c>
      <c r="E1591">
        <f>IF(ISNUMBER($BA1591),$BA1591,IF(AND(ISNUMBER($D1591),ISNUMBER($BW1591),ISNUMBER($BX1591)),$D1591*($BX1591-$BW1591+1),""))</f>
        <v>621.0</v>
      </c>
      <c r="H1591" t="inlineStr">
        <is>
          <t>partial</t>
        </is>
      </c>
      <c r="I1591" t="inlineStr">
        <is>
          <t>T-Statistic available</t>
        </is>
      </c>
      <c r="J1591">
        <f>IF($BW1591&lt;&gt;"",$BW1591,"")</f>
        <v>2010.0</v>
      </c>
      <c r="K1591">
        <f>IF($BX1591&lt;&gt;"",$BX1591,"")</f>
        <v>2016.0</v>
      </c>
      <c r="L1591">
        <f>IF(AND(ISNUMBER($BW1591),ISNUMBER($BX1591)),($BW1591+$BX1591)/2,"")</f>
        <v>2013.0</v>
      </c>
      <c r="M1591">
        <f>IF($L1591&lt;&gt;"",$L1591,"")</f>
        <v>2013.0</v>
      </c>
      <c r="N1591">
        <f>IF(AND(ISNUMBER($BW1591),ISNUMBER($BX1591)),MIN(1,MAX(0,($BX1591-2016+1)/($BX1591-$BW1591+1))),"")</f>
        <v>0.1428571428571428</v>
      </c>
      <c r="O1591">
        <f>IF(AND(ISNUMBER($BW1591),ISNUMBER($BX1591)),MIN(1,MAX(0,($BX1591-2017+1)/($BX1591-$BW1591+1))),"")</f>
        <v>0.0</v>
      </c>
      <c r="P1591">
        <f>IF(AND(ISNUMBER($BW1591),ISNUMBER($BX1591)),MIN(1,MAX(0,($BX1591-2018+1)/($BX1591-$BW1591+1))),"")</f>
        <v>0.0</v>
      </c>
      <c r="Q1591">
        <f>IF(AND(ISNUMBER($BW1591),ISNUMBER($BX1591)),MIN(1,MAX(0,($BX1591-2019+1)/($BX1591-$BW1591+1))),"")</f>
        <v>0.0</v>
      </c>
      <c r="R1591">
        <f>IF(AND(ISNUMBER($BW1591),ISNUMBER($BX1591)),MIN(1,MAX(0,($BX1591-2016+1)/($BX1591-$BW1591+1))),"")</f>
        <v>0.1428571428571428</v>
      </c>
      <c r="S1591">
        <f>IF($L1591&lt;&gt;"",IF($L1591&gt;=2015.5,1,0),"")</f>
        <v>0.0</v>
      </c>
      <c r="T1591">
        <f>IF($L1591&lt;&gt;"",IF($L1591&gt;=2016,1,0),"")</f>
        <v>0.0</v>
      </c>
      <c r="U1591">
        <f>IF(ISNUMBER($BX1591),IF($BX1591&gt;=2016,1,0),"")</f>
        <v>1.0</v>
      </c>
      <c r="V1591">
        <f>IF(ISNUMBER($BW1591),IF($BW1591&gt;=2016,1,0),"")</f>
        <v>0.0</v>
      </c>
      <c r="W1591" t="str">
        <f>IF(AND(ISNUMBER($BW1591),ISNUMBER($BX1591)),IF($BW1591&gt;=2016,"post-only",IF($BX1591&lt;2016,"pre-only","mixed")),"")</f>
        <v>mixed</v>
      </c>
      <c r="X1591">
        <f>IF(AND(ISNUMBER($BW1591),ISNUMBER($BX1591)),MIN(1,MAX(0,($BX1591-2017+1)/($BX1591-$BW1591+1))),"")</f>
        <v>0.0</v>
      </c>
      <c r="Y1591">
        <f>IF(AND(ISNUMBER($BW1591),ISNUMBER($BX1591)),MIN(1,MAX(0,($BX1591-2018+1)/($BX1591-$BW1591+1))),"")</f>
        <v>0.0</v>
      </c>
      <c r="Z1591">
        <f>IF(AND(ISNUMBER($BW1591),ISNUMBER($BX1591)),MIN(1,MAX(0,($BX1591-2019+1)/($BX1591-$BW1591+1))),"")</f>
        <v>0.0</v>
      </c>
      <c r="AA1591">
        <f>IF(ISNUMBER($BX1591),IF($BX1591&gt;=2017,1,0),"")</f>
        <v>0.0</v>
      </c>
      <c r="AB1591">
        <f>IF(ISNUMBER($BX1591),IF($BX1591&gt;=2018,1,0),"")</f>
        <v>0.0</v>
      </c>
      <c r="AC1591">
        <f>IF(ISNUMBER($BX1591),IF($BX1591&gt;=2019,1,0),"")</f>
        <v>0.0</v>
      </c>
      <c r="AD1591">
        <f>IF($L1591&lt;&gt;"",IF($L1591&gt;2013,1,0),"")</f>
        <v>0.0</v>
      </c>
      <c r="AE1591">
        <f>IF($L1591&lt;&gt;"",1+IF($L1591&gt;2011,1,0)+IF($L1591&gt;2014,1,0),"")</f>
        <v>2.0</v>
      </c>
      <c r="AF1591" t="inlineStr">
        <is>
          <t>rating</t>
        </is>
      </c>
      <c r="AG1591" t="inlineStr">
        <is>
          <t>performance</t>
        </is>
      </c>
      <c r="AH1591" t="inlineStr">
        <is>
          <t>non-sensitive</t>
        </is>
      </c>
      <c r="AI1591" t="inlineStr">
        <is>
          <t>with ETS/CT</t>
        </is>
      </c>
      <c r="AJ1591" t="inlineStr">
        <is>
          <t>with ETS/CT</t>
        </is>
      </c>
      <c r="AK1591" t="str">
        <f>IF(AND($CF1591&lt;&gt;"",IFERROR(INDEX(subsample_country_map!$B:$B,MATCH($CF1591,subsample_country_map!$A:$A,0)),"")&lt;&gt;""),INDEX(subsample_country_map!$B:$B,MATCH($CF1591,subsample_country_map!$A:$A,0)),INDEX(lookup!$AA:$AA,MATCH($A1591,lookup!$A:$A,0)))</f>
        <v>1_US</v>
      </c>
      <c r="AL1591" t="str">
        <f>IF(AND($CF1591&lt;&gt;"",IFERROR(INDEX(subsample_country_map!$C:$C,MATCH($CF1591,subsample_country_map!$A:$A,0)),"")&lt;&gt;""),INDEX(subsample_country_map!$C:$C,MATCH($CF1591,subsample_country_map!$A:$A,0)),INDEX(lookup!$AB:$AB,MATCH($A1591,lookup!$A:$A,0)))</f>
        <v>1_developed</v>
      </c>
      <c r="AM1591" t="str">
        <f>IF(AND($CF1591&lt;&gt;"",IFERROR(INDEX(subsample_country_map!$D:$D,MATCH($CF1591,subsample_country_map!$A:$A,0)),"")&lt;&gt;""),INDEX(subsample_country_map!$D:$D,MATCH($CF1591,subsample_country_map!$A:$A,0)),INDEX(lookup!$AC:$AC,MATCH($A1591,lookup!$A:$A,0)))</f>
        <v>1_western</v>
      </c>
      <c r="AN1591" t="str">
        <f>IF(AND($CF1591&lt;&gt;"",IFERROR(INDEX(subsample_country_map!$E:$E,MATCH($CF1591,subsample_country_map!$A:$A,0)),"")&lt;&gt;""),INDEX(subsample_country_map!$E:$E,MATCH($CF1591,subsample_country_map!$A:$A,0)),INDEX(lookup!$AD:$AD,MATCH($A1591,lookup!$A:$A,0)))</f>
        <v>1_common law</v>
      </c>
      <c r="AO1591" t="str">
        <f>INDEX(lookup!$Y:$Y,MATCH($A1591,lookup!$A:$A,0))</f>
        <v>0_published</v>
      </c>
      <c r="AP1591" t="str">
        <f>INDEX(lookup!$Z:$Z,MATCH($A1591,lookup!$A:$A,0))</f>
        <v>1_VHB high</v>
      </c>
      <c r="AQ1591" t="str">
        <f>INDEX(lookup!$W:$W,MATCH($A1591,lookup!$A:$A,0))</f>
        <v>3_mgmt</v>
      </c>
      <c r="AS1591" t="inlineStr">
        <is>
          <t>staging</t>
        </is>
      </c>
      <c r="AT1591" t="inlineStr">
        <is>
          <t>bad-CER</t>
        </is>
      </c>
      <c r="AU1591" t="inlineStr">
        <is>
          <t>creditworthiness</t>
        </is>
      </c>
      <c r="AV1591" t="inlineStr">
        <is>
          <t>-0.294</t>
        </is>
      </c>
      <c r="AX1591" t="inlineStr">
        <is>
          <t>-1.904</t>
        </is>
      </c>
      <c r="BA1591" t="n">
        <v>621</v>
      </c>
      <c r="BB1591" t="inlineStr">
        <is>
          <t>1</t>
        </is>
      </c>
      <c r="BC1591" t="inlineStr">
        <is>
          <t>other:General linear model (GLM)</t>
        </is>
      </c>
      <c r="BD1591" t="inlineStr">
        <is>
          <t>robust (unclustered)</t>
        </is>
      </c>
      <c r="BE1591" t="inlineStr">
        <is>
          <t>none</t>
        </is>
      </c>
      <c r="BI1591" t="inlineStr">
        <is>
          <t>Table 8</t>
        </is>
      </c>
      <c r="BJ1591" t="inlineStr">
        <is>
          <t>Panel A col (iii)</t>
        </is>
      </c>
      <c r="BK1591" t="inlineStr">
        <is>
          <t>83</t>
        </is>
      </c>
      <c r="BL1591" t="inlineStr">
        <is>
          <t>GHG_Mandatoryit -0.294 (-1.904)*</t>
        </is>
      </c>
      <c r="BM1591" t="inlineStr">
        <is>
          <t>GHG_Mandatoryit</t>
        </is>
      </c>
      <c r="BN1591" t="inlineStr">
        <is>
          <t>Credit ratingit+1</t>
        </is>
      </c>
      <c r="BO1591" t="inlineStr">
        <is>
          <t>original</t>
        </is>
      </c>
      <c r="BP1591" t="inlineStr">
        <is>
          <t>Maaloul, Wegener (2021)</t>
        </is>
      </c>
      <c r="BQ1591" t="inlineStr">
        <is>
          <t>computed</t>
        </is>
      </c>
      <c r="BT1591" t="n">
        <v>0</v>
      </c>
      <c r="BU1591" t="inlineStr">
        <is>
          <t>staging_Maaloul_Wegener_2022.csv</t>
        </is>
      </c>
      <c r="BW1591" t="n">
        <v>2010</v>
      </c>
      <c r="BX1591" t="n">
        <v>2016</v>
      </c>
      <c r="BY1591" t="inlineStr">
        <is>
          <t>US (US S&amp;P</t>
        </is>
      </c>
      <c r="BZ1591" t="n">
        <v>2013</v>
      </c>
      <c r="CA1591" t="n">
        <v>0.1428571428571428</v>
      </c>
      <c r="CB1591" t="n">
        <v>0</v>
      </c>
      <c r="CC1591" t="n">
        <v>1</v>
      </c>
      <c r="CD1591" t="n">
        <v>-0.07633074447597443</v>
      </c>
      <c r="CE1591" t="n">
        <v>1</v>
      </c>
    </row>
    <row r="1592">
      <c r="A1592" t="inlineStr">
        <is>
          <t>Maaloul, Wegener (2021)</t>
        </is>
      </c>
      <c r="B1592" t="n">
        <v>2897</v>
      </c>
      <c r="C1592" t="n">
        <v>-0.1377658986987478</v>
      </c>
      <c r="D1592" t="n">
        <v>347</v>
      </c>
      <c r="E1592">
        <f>IF(ISNUMBER($BA1592),$BA1592,IF(AND(ISNUMBER($D1592),ISNUMBER($BW1592),ISNUMBER($BX1592)),$D1592*($BX1592-$BW1592+1),""))</f>
        <v>347.0</v>
      </c>
      <c r="H1592" t="inlineStr">
        <is>
          <t>partial</t>
        </is>
      </c>
      <c r="I1592" t="inlineStr">
        <is>
          <t>T-Statistic available</t>
        </is>
      </c>
      <c r="J1592">
        <f>IF($BW1592&lt;&gt;"",$BW1592,"")</f>
        <v>2010.0</v>
      </c>
      <c r="K1592">
        <f>IF($BX1592&lt;&gt;"",$BX1592,"")</f>
        <v>2016.0</v>
      </c>
      <c r="L1592">
        <f>IF(AND(ISNUMBER($BW1592),ISNUMBER($BX1592)),($BW1592+$BX1592)/2,"")</f>
        <v>2013.0</v>
      </c>
      <c r="M1592">
        <f>IF($L1592&lt;&gt;"",$L1592,"")</f>
        <v>2013.0</v>
      </c>
      <c r="N1592">
        <f>IF(AND(ISNUMBER($BW1592),ISNUMBER($BX1592)),MIN(1,MAX(0,($BX1592-2016+1)/($BX1592-$BW1592+1))),"")</f>
        <v>0.1428571428571428</v>
      </c>
      <c r="O1592">
        <f>IF(AND(ISNUMBER($BW1592),ISNUMBER($BX1592)),MIN(1,MAX(0,($BX1592-2017+1)/($BX1592-$BW1592+1))),"")</f>
        <v>0.0</v>
      </c>
      <c r="P1592">
        <f>IF(AND(ISNUMBER($BW1592),ISNUMBER($BX1592)),MIN(1,MAX(0,($BX1592-2018+1)/($BX1592-$BW1592+1))),"")</f>
        <v>0.0</v>
      </c>
      <c r="Q1592">
        <f>IF(AND(ISNUMBER($BW1592),ISNUMBER($BX1592)),MIN(1,MAX(0,($BX1592-2019+1)/($BX1592-$BW1592+1))),"")</f>
        <v>0.0</v>
      </c>
      <c r="R1592">
        <f>IF(AND(ISNUMBER($BW1592),ISNUMBER($BX1592)),MIN(1,MAX(0,($BX1592-2016+1)/($BX1592-$BW1592+1))),"")</f>
        <v>0.1428571428571428</v>
      </c>
      <c r="S1592">
        <f>IF($L1592&lt;&gt;"",IF($L1592&gt;=2015.5,1,0),"")</f>
        <v>0.0</v>
      </c>
      <c r="T1592">
        <f>IF($L1592&lt;&gt;"",IF($L1592&gt;=2016,1,0),"")</f>
        <v>0.0</v>
      </c>
      <c r="U1592">
        <f>IF(ISNUMBER($BX1592),IF($BX1592&gt;=2016,1,0),"")</f>
        <v>1.0</v>
      </c>
      <c r="V1592">
        <f>IF(ISNUMBER($BW1592),IF($BW1592&gt;=2016,1,0),"")</f>
        <v>0.0</v>
      </c>
      <c r="W1592" t="str">
        <f>IF(AND(ISNUMBER($BW1592),ISNUMBER($BX1592)),IF($BW1592&gt;=2016,"post-only",IF($BX1592&lt;2016,"pre-only","mixed")),"")</f>
        <v>mixed</v>
      </c>
      <c r="X1592">
        <f>IF(AND(ISNUMBER($BW1592),ISNUMBER($BX1592)),MIN(1,MAX(0,($BX1592-2017+1)/($BX1592-$BW1592+1))),"")</f>
        <v>0.0</v>
      </c>
      <c r="Y1592">
        <f>IF(AND(ISNUMBER($BW1592),ISNUMBER($BX1592)),MIN(1,MAX(0,($BX1592-2018+1)/($BX1592-$BW1592+1))),"")</f>
        <v>0.0</v>
      </c>
      <c r="Z1592">
        <f>IF(AND(ISNUMBER($BW1592),ISNUMBER($BX1592)),MIN(1,MAX(0,($BX1592-2019+1)/($BX1592-$BW1592+1))),"")</f>
        <v>0.0</v>
      </c>
      <c r="AA1592">
        <f>IF(ISNUMBER($BX1592),IF($BX1592&gt;=2017,1,0),"")</f>
        <v>0.0</v>
      </c>
      <c r="AB1592">
        <f>IF(ISNUMBER($BX1592),IF($BX1592&gt;=2018,1,0),"")</f>
        <v>0.0</v>
      </c>
      <c r="AC1592">
        <f>IF(ISNUMBER($BX1592),IF($BX1592&gt;=2019,1,0),"")</f>
        <v>0.0</v>
      </c>
      <c r="AD1592">
        <f>IF($L1592&lt;&gt;"",IF($L1592&gt;2013,1,0),"")</f>
        <v>0.0</v>
      </c>
      <c r="AE1592">
        <f>IF($L1592&lt;&gt;"",1+IF($L1592&gt;2011,1,0)+IF($L1592&gt;2014,1,0),"")</f>
        <v>2.0</v>
      </c>
      <c r="AF1592" t="inlineStr">
        <is>
          <t>rating</t>
        </is>
      </c>
      <c r="AG1592" t="inlineStr">
        <is>
          <t>performance</t>
        </is>
      </c>
      <c r="AH1592" t="inlineStr">
        <is>
          <t>non-sensitive</t>
        </is>
      </c>
      <c r="AI1592" t="inlineStr">
        <is>
          <t>with ETS/CT</t>
        </is>
      </c>
      <c r="AJ1592" t="inlineStr">
        <is>
          <t>with ETS/CT</t>
        </is>
      </c>
      <c r="AK1592" t="str">
        <f>IF(AND($CF1592&lt;&gt;"",IFERROR(INDEX(subsample_country_map!$B:$B,MATCH($CF1592,subsample_country_map!$A:$A,0)),"")&lt;&gt;""),INDEX(subsample_country_map!$B:$B,MATCH($CF1592,subsample_country_map!$A:$A,0)),INDEX(lookup!$AA:$AA,MATCH($A1592,lookup!$A:$A,0)))</f>
        <v>1_US</v>
      </c>
      <c r="AL1592" t="str">
        <f>IF(AND($CF1592&lt;&gt;"",IFERROR(INDEX(subsample_country_map!$C:$C,MATCH($CF1592,subsample_country_map!$A:$A,0)),"")&lt;&gt;""),INDEX(subsample_country_map!$C:$C,MATCH($CF1592,subsample_country_map!$A:$A,0)),INDEX(lookup!$AB:$AB,MATCH($A1592,lookup!$A:$A,0)))</f>
        <v>1_developed</v>
      </c>
      <c r="AM1592" t="str">
        <f>IF(AND($CF1592&lt;&gt;"",IFERROR(INDEX(subsample_country_map!$D:$D,MATCH($CF1592,subsample_country_map!$A:$A,0)),"")&lt;&gt;""),INDEX(subsample_country_map!$D:$D,MATCH($CF1592,subsample_country_map!$A:$A,0)),INDEX(lookup!$AC:$AC,MATCH($A1592,lookup!$A:$A,0)))</f>
        <v>1_western</v>
      </c>
      <c r="AN1592" t="str">
        <f>IF(AND($CF1592&lt;&gt;"",IFERROR(INDEX(subsample_country_map!$E:$E,MATCH($CF1592,subsample_country_map!$A:$A,0)),"")&lt;&gt;""),INDEX(subsample_country_map!$E:$E,MATCH($CF1592,subsample_country_map!$A:$A,0)),INDEX(lookup!$AD:$AD,MATCH($A1592,lookup!$A:$A,0)))</f>
        <v>1_common law</v>
      </c>
      <c r="AO1592" t="str">
        <f>INDEX(lookup!$Y:$Y,MATCH($A1592,lookup!$A:$A,0))</f>
        <v>0_published</v>
      </c>
      <c r="AP1592" t="str">
        <f>INDEX(lookup!$Z:$Z,MATCH($A1592,lookup!$A:$A,0))</f>
        <v>1_VHB high</v>
      </c>
      <c r="AQ1592" t="str">
        <f>INDEX(lookup!$W:$W,MATCH($A1592,lookup!$A:$A,0))</f>
        <v>3_mgmt</v>
      </c>
      <c r="AS1592" t="inlineStr">
        <is>
          <t>staging</t>
        </is>
      </c>
      <c r="AT1592" t="inlineStr">
        <is>
          <t>bad-CER</t>
        </is>
      </c>
      <c r="AU1592" t="inlineStr">
        <is>
          <t>creditworthiness</t>
        </is>
      </c>
      <c r="AV1592" t="inlineStr">
        <is>
          <t>-0.138</t>
        </is>
      </c>
      <c r="AX1592" t="inlineStr">
        <is>
          <t>-2.591</t>
        </is>
      </c>
      <c r="BA1592" t="n">
        <v>347</v>
      </c>
      <c r="BB1592" t="inlineStr">
        <is>
          <t>1</t>
        </is>
      </c>
      <c r="BC1592" t="inlineStr">
        <is>
          <t>other:General linear model (GLM)</t>
        </is>
      </c>
      <c r="BD1592" t="inlineStr">
        <is>
          <t>robust (unclustered)</t>
        </is>
      </c>
      <c r="BE1592" t="inlineStr">
        <is>
          <t>industry</t>
        </is>
      </c>
      <c r="BF1592" t="inlineStr">
        <is>
          <t>Carbon intensive sectors</t>
        </is>
      </c>
      <c r="BI1592" t="inlineStr">
        <is>
          <t>Table 8</t>
        </is>
      </c>
      <c r="BJ1592" t="inlineStr">
        <is>
          <t>Panel B col (ii)</t>
        </is>
      </c>
      <c r="BK1592" t="inlineStr">
        <is>
          <t>83</t>
        </is>
      </c>
      <c r="BL1592" t="inlineStr">
        <is>
          <t>GHG_Mandatoryit -0.138 (-2.591)***</t>
        </is>
      </c>
      <c r="BM1592" t="inlineStr">
        <is>
          <t>GHG_Mandatoryit</t>
        </is>
      </c>
      <c r="BN1592" t="inlineStr">
        <is>
          <t>Credit ratingit+1</t>
        </is>
      </c>
      <c r="BO1592" t="inlineStr">
        <is>
          <t>original</t>
        </is>
      </c>
      <c r="BP1592" t="inlineStr">
        <is>
          <t>Maaloul, Wegener (2021)</t>
        </is>
      </c>
      <c r="BQ1592" t="inlineStr">
        <is>
          <t>computed</t>
        </is>
      </c>
      <c r="BT1592" t="n">
        <v>0</v>
      </c>
      <c r="BU1592" t="inlineStr">
        <is>
          <t>staging_Maaloul_Wegener_2022.csv</t>
        </is>
      </c>
      <c r="BW1592" t="n">
        <v>2010</v>
      </c>
      <c r="BX1592" t="n">
        <v>2016</v>
      </c>
      <c r="BY1592" t="inlineStr">
        <is>
          <t>US (US S&amp;P</t>
        </is>
      </c>
      <c r="BZ1592" t="n">
        <v>2013</v>
      </c>
      <c r="CA1592" t="n">
        <v>0.1428571428571428</v>
      </c>
      <c r="CB1592" t="n">
        <v>0</v>
      </c>
      <c r="CC1592" t="n">
        <v>1</v>
      </c>
      <c r="CD1592" t="n">
        <v>-0.1386475337887265</v>
      </c>
      <c r="CE1592" t="n">
        <v>1</v>
      </c>
    </row>
    <row r="1593">
      <c r="A1593" t="inlineStr">
        <is>
          <t>Maaloul, Wegener (2021)</t>
        </is>
      </c>
      <c r="B1593" t="n">
        <v>2898</v>
      </c>
      <c r="C1593" t="n">
        <v>-0.1077017759865743</v>
      </c>
      <c r="D1593" t="n">
        <v>347</v>
      </c>
      <c r="E1593">
        <f>IF(ISNUMBER($BA1593),$BA1593,IF(AND(ISNUMBER($D1593),ISNUMBER($BW1593),ISNUMBER($BX1593)),$D1593*($BX1593-$BW1593+1),""))</f>
        <v>347.0</v>
      </c>
      <c r="H1593" t="inlineStr">
        <is>
          <t>partial</t>
        </is>
      </c>
      <c r="I1593" t="inlineStr">
        <is>
          <t>T-Statistic available</t>
        </is>
      </c>
      <c r="J1593">
        <f>IF($BW1593&lt;&gt;"",$BW1593,"")</f>
        <v>2010.0</v>
      </c>
      <c r="K1593">
        <f>IF($BX1593&lt;&gt;"",$BX1593,"")</f>
        <v>2016.0</v>
      </c>
      <c r="L1593">
        <f>IF(AND(ISNUMBER($BW1593),ISNUMBER($BX1593)),($BW1593+$BX1593)/2,"")</f>
        <v>2013.0</v>
      </c>
      <c r="M1593">
        <f>IF($L1593&lt;&gt;"",$L1593,"")</f>
        <v>2013.0</v>
      </c>
      <c r="N1593">
        <f>IF(AND(ISNUMBER($BW1593),ISNUMBER($BX1593)),MIN(1,MAX(0,($BX1593-2016+1)/($BX1593-$BW1593+1))),"")</f>
        <v>0.1428571428571428</v>
      </c>
      <c r="O1593">
        <f>IF(AND(ISNUMBER($BW1593),ISNUMBER($BX1593)),MIN(1,MAX(0,($BX1593-2017+1)/($BX1593-$BW1593+1))),"")</f>
        <v>0.0</v>
      </c>
      <c r="P1593">
        <f>IF(AND(ISNUMBER($BW1593),ISNUMBER($BX1593)),MIN(1,MAX(0,($BX1593-2018+1)/($BX1593-$BW1593+1))),"")</f>
        <v>0.0</v>
      </c>
      <c r="Q1593">
        <f>IF(AND(ISNUMBER($BW1593),ISNUMBER($BX1593)),MIN(1,MAX(0,($BX1593-2019+1)/($BX1593-$BW1593+1))),"")</f>
        <v>0.0</v>
      </c>
      <c r="R1593">
        <f>IF(AND(ISNUMBER($BW1593),ISNUMBER($BX1593)),MIN(1,MAX(0,($BX1593-2016+1)/($BX1593-$BW1593+1))),"")</f>
        <v>0.1428571428571428</v>
      </c>
      <c r="S1593">
        <f>IF($L1593&lt;&gt;"",IF($L1593&gt;=2015.5,1,0),"")</f>
        <v>0.0</v>
      </c>
      <c r="T1593">
        <f>IF($L1593&lt;&gt;"",IF($L1593&gt;=2016,1,0),"")</f>
        <v>0.0</v>
      </c>
      <c r="U1593">
        <f>IF(ISNUMBER($BX1593),IF($BX1593&gt;=2016,1,0),"")</f>
        <v>1.0</v>
      </c>
      <c r="V1593">
        <f>IF(ISNUMBER($BW1593),IF($BW1593&gt;=2016,1,0),"")</f>
        <v>0.0</v>
      </c>
      <c r="W1593" t="str">
        <f>IF(AND(ISNUMBER($BW1593),ISNUMBER($BX1593)),IF($BW1593&gt;=2016,"post-only",IF($BX1593&lt;2016,"pre-only","mixed")),"")</f>
        <v>mixed</v>
      </c>
      <c r="X1593">
        <f>IF(AND(ISNUMBER($BW1593),ISNUMBER($BX1593)),MIN(1,MAX(0,($BX1593-2017+1)/($BX1593-$BW1593+1))),"")</f>
        <v>0.0</v>
      </c>
      <c r="Y1593">
        <f>IF(AND(ISNUMBER($BW1593),ISNUMBER($BX1593)),MIN(1,MAX(0,($BX1593-2018+1)/($BX1593-$BW1593+1))),"")</f>
        <v>0.0</v>
      </c>
      <c r="Z1593">
        <f>IF(AND(ISNUMBER($BW1593),ISNUMBER($BX1593)),MIN(1,MAX(0,($BX1593-2019+1)/($BX1593-$BW1593+1))),"")</f>
        <v>0.0</v>
      </c>
      <c r="AA1593">
        <f>IF(ISNUMBER($BX1593),IF($BX1593&gt;=2017,1,0),"")</f>
        <v>0.0</v>
      </c>
      <c r="AB1593">
        <f>IF(ISNUMBER($BX1593),IF($BX1593&gt;=2018,1,0),"")</f>
        <v>0.0</v>
      </c>
      <c r="AC1593">
        <f>IF(ISNUMBER($BX1593),IF($BX1593&gt;=2019,1,0),"")</f>
        <v>0.0</v>
      </c>
      <c r="AD1593">
        <f>IF($L1593&lt;&gt;"",IF($L1593&gt;2013,1,0),"")</f>
        <v>0.0</v>
      </c>
      <c r="AE1593">
        <f>IF($L1593&lt;&gt;"",1+IF($L1593&gt;2011,1,0)+IF($L1593&gt;2014,1,0),"")</f>
        <v>2.0</v>
      </c>
      <c r="AF1593" t="inlineStr">
        <is>
          <t>rating</t>
        </is>
      </c>
      <c r="AG1593" t="inlineStr">
        <is>
          <t>performance</t>
        </is>
      </c>
      <c r="AH1593" t="inlineStr">
        <is>
          <t>non-sensitive</t>
        </is>
      </c>
      <c r="AI1593" t="inlineStr">
        <is>
          <t>with ETS/CT</t>
        </is>
      </c>
      <c r="AJ1593" t="inlineStr">
        <is>
          <t>with ETS/CT</t>
        </is>
      </c>
      <c r="AK1593" t="str">
        <f>IF(AND($CF1593&lt;&gt;"",IFERROR(INDEX(subsample_country_map!$B:$B,MATCH($CF1593,subsample_country_map!$A:$A,0)),"")&lt;&gt;""),INDEX(subsample_country_map!$B:$B,MATCH($CF1593,subsample_country_map!$A:$A,0)),INDEX(lookup!$AA:$AA,MATCH($A1593,lookup!$A:$A,0)))</f>
        <v>1_US</v>
      </c>
      <c r="AL1593" t="str">
        <f>IF(AND($CF1593&lt;&gt;"",IFERROR(INDEX(subsample_country_map!$C:$C,MATCH($CF1593,subsample_country_map!$A:$A,0)),"")&lt;&gt;""),INDEX(subsample_country_map!$C:$C,MATCH($CF1593,subsample_country_map!$A:$A,0)),INDEX(lookup!$AB:$AB,MATCH($A1593,lookup!$A:$A,0)))</f>
        <v>1_developed</v>
      </c>
      <c r="AM1593" t="str">
        <f>IF(AND($CF1593&lt;&gt;"",IFERROR(INDEX(subsample_country_map!$D:$D,MATCH($CF1593,subsample_country_map!$A:$A,0)),"")&lt;&gt;""),INDEX(subsample_country_map!$D:$D,MATCH($CF1593,subsample_country_map!$A:$A,0)),INDEX(lookup!$AC:$AC,MATCH($A1593,lookup!$A:$A,0)))</f>
        <v>1_western</v>
      </c>
      <c r="AN1593" t="str">
        <f>IF(AND($CF1593&lt;&gt;"",IFERROR(INDEX(subsample_country_map!$E:$E,MATCH($CF1593,subsample_country_map!$A:$A,0)),"")&lt;&gt;""),INDEX(subsample_country_map!$E:$E,MATCH($CF1593,subsample_country_map!$A:$A,0)),INDEX(lookup!$AD:$AD,MATCH($A1593,lookup!$A:$A,0)))</f>
        <v>1_common law</v>
      </c>
      <c r="AO1593" t="str">
        <f>INDEX(lookup!$Y:$Y,MATCH($A1593,lookup!$A:$A,0))</f>
        <v>0_published</v>
      </c>
      <c r="AP1593" t="str">
        <f>INDEX(lookup!$Z:$Z,MATCH($A1593,lookup!$A:$A,0))</f>
        <v>1_VHB high</v>
      </c>
      <c r="AQ1593" t="str">
        <f>INDEX(lookup!$W:$W,MATCH($A1593,lookup!$A:$A,0))</f>
        <v>3_mgmt</v>
      </c>
      <c r="AS1593" t="inlineStr">
        <is>
          <t>staging</t>
        </is>
      </c>
      <c r="AT1593" t="inlineStr">
        <is>
          <t>bad-CER</t>
        </is>
      </c>
      <c r="AU1593" t="inlineStr">
        <is>
          <t>creditworthiness</t>
        </is>
      </c>
      <c r="AV1593" t="inlineStr">
        <is>
          <t>-0.376</t>
        </is>
      </c>
      <c r="AX1593" t="inlineStr">
        <is>
          <t>-2.018</t>
        </is>
      </c>
      <c r="BA1593" t="n">
        <v>347</v>
      </c>
      <c r="BB1593" t="inlineStr">
        <is>
          <t>1</t>
        </is>
      </c>
      <c r="BC1593" t="inlineStr">
        <is>
          <t>other:General linear model (GLM)</t>
        </is>
      </c>
      <c r="BD1593" t="inlineStr">
        <is>
          <t>robust (unclustered)</t>
        </is>
      </c>
      <c r="BE1593" t="inlineStr">
        <is>
          <t>industry</t>
        </is>
      </c>
      <c r="BF1593" t="inlineStr">
        <is>
          <t>Carbon intensive sectors</t>
        </is>
      </c>
      <c r="BI1593" t="inlineStr">
        <is>
          <t>Table 8</t>
        </is>
      </c>
      <c r="BJ1593" t="inlineStr">
        <is>
          <t>Panel B col (iii)</t>
        </is>
      </c>
      <c r="BK1593" t="inlineStr">
        <is>
          <t>83</t>
        </is>
      </c>
      <c r="BL1593" t="inlineStr">
        <is>
          <t>GHG_Mandatoryit -0.376 (-2.018)**</t>
        </is>
      </c>
      <c r="BM1593" t="inlineStr">
        <is>
          <t>GHG_Mandatoryit</t>
        </is>
      </c>
      <c r="BN1593" t="inlineStr">
        <is>
          <t>Credit ratingit+1</t>
        </is>
      </c>
      <c r="BO1593" t="inlineStr">
        <is>
          <t>original</t>
        </is>
      </c>
      <c r="BP1593" t="inlineStr">
        <is>
          <t>Maaloul, Wegener (2021)</t>
        </is>
      </c>
      <c r="BQ1593" t="inlineStr">
        <is>
          <t>computed</t>
        </is>
      </c>
      <c r="BT1593" t="n">
        <v>0</v>
      </c>
      <c r="BU1593" t="inlineStr">
        <is>
          <t>staging_Maaloul_Wegener_2022.csv</t>
        </is>
      </c>
      <c r="BW1593" t="n">
        <v>2010</v>
      </c>
      <c r="BX1593" t="n">
        <v>2016</v>
      </c>
      <c r="BY1593" t="inlineStr">
        <is>
          <t>US (US S&amp;P</t>
        </is>
      </c>
      <c r="BZ1593" t="n">
        <v>2013</v>
      </c>
      <c r="CA1593" t="n">
        <v>0.1428571428571428</v>
      </c>
      <c r="CB1593" t="n">
        <v>0</v>
      </c>
      <c r="CC1593" t="n">
        <v>1</v>
      </c>
      <c r="CD1593" t="n">
        <v>-0.1081211336372477</v>
      </c>
      <c r="CE1593" t="n">
        <v>1</v>
      </c>
    </row>
    <row r="1594">
      <c r="A1594" t="inlineStr">
        <is>
          <t>Maaloul, Wegener (2021)</t>
        </is>
      </c>
      <c r="B1594" t="n">
        <v>2899</v>
      </c>
      <c r="C1594" t="n">
        <v>0.06426628774047513</v>
      </c>
      <c r="D1594" t="n">
        <v>274</v>
      </c>
      <c r="E1594">
        <f>IF(ISNUMBER($BA1594),$BA1594,IF(AND(ISNUMBER($D1594),ISNUMBER($BW1594),ISNUMBER($BX1594)),$D1594*($BX1594-$BW1594+1),""))</f>
        <v>274.0</v>
      </c>
      <c r="H1594" t="inlineStr">
        <is>
          <t>partial</t>
        </is>
      </c>
      <c r="I1594" t="inlineStr">
        <is>
          <t>T-Statistic available</t>
        </is>
      </c>
      <c r="J1594">
        <f>IF($BW1594&lt;&gt;"",$BW1594,"")</f>
        <v>2010.0</v>
      </c>
      <c r="K1594">
        <f>IF($BX1594&lt;&gt;"",$BX1594,"")</f>
        <v>2016.0</v>
      </c>
      <c r="L1594">
        <f>IF(AND(ISNUMBER($BW1594),ISNUMBER($BX1594)),($BW1594+$BX1594)/2,"")</f>
        <v>2013.0</v>
      </c>
      <c r="M1594">
        <f>IF($L1594&lt;&gt;"",$L1594,"")</f>
        <v>2013.0</v>
      </c>
      <c r="N1594">
        <f>IF(AND(ISNUMBER($BW1594),ISNUMBER($BX1594)),MIN(1,MAX(0,($BX1594-2016+1)/($BX1594-$BW1594+1))),"")</f>
        <v>0.1428571428571428</v>
      </c>
      <c r="O1594">
        <f>IF(AND(ISNUMBER($BW1594),ISNUMBER($BX1594)),MIN(1,MAX(0,($BX1594-2017+1)/($BX1594-$BW1594+1))),"")</f>
        <v>0.0</v>
      </c>
      <c r="P1594">
        <f>IF(AND(ISNUMBER($BW1594),ISNUMBER($BX1594)),MIN(1,MAX(0,($BX1594-2018+1)/($BX1594-$BW1594+1))),"")</f>
        <v>0.0</v>
      </c>
      <c r="Q1594">
        <f>IF(AND(ISNUMBER($BW1594),ISNUMBER($BX1594)),MIN(1,MAX(0,($BX1594-2019+1)/($BX1594-$BW1594+1))),"")</f>
        <v>0.0</v>
      </c>
      <c r="R1594">
        <f>IF(AND(ISNUMBER($BW1594),ISNUMBER($BX1594)),MIN(1,MAX(0,($BX1594-2016+1)/($BX1594-$BW1594+1))),"")</f>
        <v>0.1428571428571428</v>
      </c>
      <c r="S1594">
        <f>IF($L1594&lt;&gt;"",IF($L1594&gt;=2015.5,1,0),"")</f>
        <v>0.0</v>
      </c>
      <c r="T1594">
        <f>IF($L1594&lt;&gt;"",IF($L1594&gt;=2016,1,0),"")</f>
        <v>0.0</v>
      </c>
      <c r="U1594">
        <f>IF(ISNUMBER($BX1594),IF($BX1594&gt;=2016,1,0),"")</f>
        <v>1.0</v>
      </c>
      <c r="V1594">
        <f>IF(ISNUMBER($BW1594),IF($BW1594&gt;=2016,1,0),"")</f>
        <v>0.0</v>
      </c>
      <c r="W1594" t="str">
        <f>IF(AND(ISNUMBER($BW1594),ISNUMBER($BX1594)),IF($BW1594&gt;=2016,"post-only",IF($BX1594&lt;2016,"pre-only","mixed")),"")</f>
        <v>mixed</v>
      </c>
      <c r="X1594">
        <f>IF(AND(ISNUMBER($BW1594),ISNUMBER($BX1594)),MIN(1,MAX(0,($BX1594-2017+1)/($BX1594-$BW1594+1))),"")</f>
        <v>0.0</v>
      </c>
      <c r="Y1594">
        <f>IF(AND(ISNUMBER($BW1594),ISNUMBER($BX1594)),MIN(1,MAX(0,($BX1594-2018+1)/($BX1594-$BW1594+1))),"")</f>
        <v>0.0</v>
      </c>
      <c r="Z1594">
        <f>IF(AND(ISNUMBER($BW1594),ISNUMBER($BX1594)),MIN(1,MAX(0,($BX1594-2019+1)/($BX1594-$BW1594+1))),"")</f>
        <v>0.0</v>
      </c>
      <c r="AA1594">
        <f>IF(ISNUMBER($BX1594),IF($BX1594&gt;=2017,1,0),"")</f>
        <v>0.0</v>
      </c>
      <c r="AB1594">
        <f>IF(ISNUMBER($BX1594),IF($BX1594&gt;=2018,1,0),"")</f>
        <v>0.0</v>
      </c>
      <c r="AC1594">
        <f>IF(ISNUMBER($BX1594),IF($BX1594&gt;=2019,1,0),"")</f>
        <v>0.0</v>
      </c>
      <c r="AD1594">
        <f>IF($L1594&lt;&gt;"",IF($L1594&gt;2013,1,0),"")</f>
        <v>0.0</v>
      </c>
      <c r="AE1594">
        <f>IF($L1594&lt;&gt;"",1+IF($L1594&gt;2011,1,0)+IF($L1594&gt;2014,1,0),"")</f>
        <v>2.0</v>
      </c>
      <c r="AF1594" t="inlineStr">
        <is>
          <t>rating</t>
        </is>
      </c>
      <c r="AG1594" t="inlineStr">
        <is>
          <t>performance</t>
        </is>
      </c>
      <c r="AH1594" t="inlineStr">
        <is>
          <t>non-sensitive</t>
        </is>
      </c>
      <c r="AI1594" t="inlineStr">
        <is>
          <t>with ETS/CT</t>
        </is>
      </c>
      <c r="AJ1594" t="inlineStr">
        <is>
          <t>with ETS/CT</t>
        </is>
      </c>
      <c r="AK1594" t="str">
        <f>IF(AND($CF1594&lt;&gt;"",IFERROR(INDEX(subsample_country_map!$B:$B,MATCH($CF1594,subsample_country_map!$A:$A,0)),"")&lt;&gt;""),INDEX(subsample_country_map!$B:$B,MATCH($CF1594,subsample_country_map!$A:$A,0)),INDEX(lookup!$AA:$AA,MATCH($A1594,lookup!$A:$A,0)))</f>
        <v>1_US</v>
      </c>
      <c r="AL1594" t="str">
        <f>IF(AND($CF1594&lt;&gt;"",IFERROR(INDEX(subsample_country_map!$C:$C,MATCH($CF1594,subsample_country_map!$A:$A,0)),"")&lt;&gt;""),INDEX(subsample_country_map!$C:$C,MATCH($CF1594,subsample_country_map!$A:$A,0)),INDEX(lookup!$AB:$AB,MATCH($A1594,lookup!$A:$A,0)))</f>
        <v>1_developed</v>
      </c>
      <c r="AM1594" t="str">
        <f>IF(AND($CF1594&lt;&gt;"",IFERROR(INDEX(subsample_country_map!$D:$D,MATCH($CF1594,subsample_country_map!$A:$A,0)),"")&lt;&gt;""),INDEX(subsample_country_map!$D:$D,MATCH($CF1594,subsample_country_map!$A:$A,0)),INDEX(lookup!$AC:$AC,MATCH($A1594,lookup!$A:$A,0)))</f>
        <v>1_western</v>
      </c>
      <c r="AN1594" t="str">
        <f>IF(AND($CF1594&lt;&gt;"",IFERROR(INDEX(subsample_country_map!$E:$E,MATCH($CF1594,subsample_country_map!$A:$A,0)),"")&lt;&gt;""),INDEX(subsample_country_map!$E:$E,MATCH($CF1594,subsample_country_map!$A:$A,0)),INDEX(lookup!$AD:$AD,MATCH($A1594,lookup!$A:$A,0)))</f>
        <v>1_common law</v>
      </c>
      <c r="AO1594" t="str">
        <f>INDEX(lookup!$Y:$Y,MATCH($A1594,lookup!$A:$A,0))</f>
        <v>0_published</v>
      </c>
      <c r="AP1594" t="str">
        <f>INDEX(lookup!$Z:$Z,MATCH($A1594,lookup!$A:$A,0))</f>
        <v>1_VHB high</v>
      </c>
      <c r="AQ1594" t="str">
        <f>INDEX(lookup!$W:$W,MATCH($A1594,lookup!$A:$A,0))</f>
        <v>3_mgmt</v>
      </c>
      <c r="AS1594" t="inlineStr">
        <is>
          <t>staging</t>
        </is>
      </c>
      <c r="AT1594" t="inlineStr">
        <is>
          <t>bad-CER</t>
        </is>
      </c>
      <c r="AU1594" t="inlineStr">
        <is>
          <t>creditworthiness</t>
        </is>
      </c>
      <c r="AV1594" t="inlineStr">
        <is>
          <t>0.063</t>
        </is>
      </c>
      <c r="AX1594" t="inlineStr">
        <is>
          <t>1.066</t>
        </is>
      </c>
      <c r="BA1594" t="n">
        <v>274</v>
      </c>
      <c r="BB1594" t="inlineStr">
        <is>
          <t>1</t>
        </is>
      </c>
      <c r="BC1594" t="inlineStr">
        <is>
          <t>other:General linear model (GLM)</t>
        </is>
      </c>
      <c r="BD1594" t="inlineStr">
        <is>
          <t>robust (unclustered)</t>
        </is>
      </c>
      <c r="BE1594" t="inlineStr">
        <is>
          <t>industry</t>
        </is>
      </c>
      <c r="BF1594" t="inlineStr">
        <is>
          <t>Carbon non-intensive sectors</t>
        </is>
      </c>
      <c r="BI1594" t="inlineStr">
        <is>
          <t>Table 8</t>
        </is>
      </c>
      <c r="BJ1594" t="inlineStr">
        <is>
          <t>Panel C col (ii)</t>
        </is>
      </c>
      <c r="BK1594" t="inlineStr">
        <is>
          <t>83</t>
        </is>
      </c>
      <c r="BL1594" t="inlineStr">
        <is>
          <t>GHG_Mandatoryit 0.063 (1.066)</t>
        </is>
      </c>
      <c r="BM1594" t="inlineStr">
        <is>
          <t>GHG_Mandatoryit</t>
        </is>
      </c>
      <c r="BN1594" t="inlineStr">
        <is>
          <t>Credit ratingit+1</t>
        </is>
      </c>
      <c r="BO1594" t="inlineStr">
        <is>
          <t>original</t>
        </is>
      </c>
      <c r="BP1594" t="inlineStr">
        <is>
          <t>Maaloul, Wegener (2021)</t>
        </is>
      </c>
      <c r="BQ1594" t="inlineStr">
        <is>
          <t>computed</t>
        </is>
      </c>
      <c r="BT1594" t="n">
        <v>0</v>
      </c>
      <c r="BU1594" t="inlineStr">
        <is>
          <t>staging_Maaloul_Wegener_2022.csv</t>
        </is>
      </c>
      <c r="BW1594" t="n">
        <v>2010</v>
      </c>
      <c r="BX1594" t="n">
        <v>2016</v>
      </c>
      <c r="BY1594" t="inlineStr">
        <is>
          <t>US (US S&amp;P</t>
        </is>
      </c>
      <c r="BZ1594" t="n">
        <v>2013</v>
      </c>
      <c r="CA1594" t="n">
        <v>0.1428571428571428</v>
      </c>
      <c r="CB1594" t="n">
        <v>0</v>
      </c>
      <c r="CC1594" t="n">
        <v>1</v>
      </c>
      <c r="CD1594" t="n">
        <v>0.06435498423504377</v>
      </c>
      <c r="CE1594" t="n">
        <v>1</v>
      </c>
    </row>
    <row r="1595">
      <c r="A1595" t="inlineStr">
        <is>
          <t>Maaloul, Wegener (2021)</t>
        </is>
      </c>
      <c r="B1595" t="n">
        <v>2900</v>
      </c>
      <c r="C1595" t="n">
        <v>0.05861969067197047</v>
      </c>
      <c r="D1595" t="n">
        <v>274</v>
      </c>
      <c r="E1595">
        <f>IF(ISNUMBER($BA1595),$BA1595,IF(AND(ISNUMBER($D1595),ISNUMBER($BW1595),ISNUMBER($BX1595)),$D1595*($BX1595-$BW1595+1),""))</f>
        <v>274.0</v>
      </c>
      <c r="H1595" t="inlineStr">
        <is>
          <t>partial</t>
        </is>
      </c>
      <c r="I1595" t="inlineStr">
        <is>
          <t>T-Statistic available</t>
        </is>
      </c>
      <c r="J1595">
        <f>IF($BW1595&lt;&gt;"",$BW1595,"")</f>
        <v>2010.0</v>
      </c>
      <c r="K1595">
        <f>IF($BX1595&lt;&gt;"",$BX1595,"")</f>
        <v>2016.0</v>
      </c>
      <c r="L1595">
        <f>IF(AND(ISNUMBER($BW1595),ISNUMBER($BX1595)),($BW1595+$BX1595)/2,"")</f>
        <v>2013.0</v>
      </c>
      <c r="M1595">
        <f>IF($L1595&lt;&gt;"",$L1595,"")</f>
        <v>2013.0</v>
      </c>
      <c r="N1595">
        <f>IF(AND(ISNUMBER($BW1595),ISNUMBER($BX1595)),MIN(1,MAX(0,($BX1595-2016+1)/($BX1595-$BW1595+1))),"")</f>
        <v>0.1428571428571428</v>
      </c>
      <c r="O1595">
        <f>IF(AND(ISNUMBER($BW1595),ISNUMBER($BX1595)),MIN(1,MAX(0,($BX1595-2017+1)/($BX1595-$BW1595+1))),"")</f>
        <v>0.0</v>
      </c>
      <c r="P1595">
        <f>IF(AND(ISNUMBER($BW1595),ISNUMBER($BX1595)),MIN(1,MAX(0,($BX1595-2018+1)/($BX1595-$BW1595+1))),"")</f>
        <v>0.0</v>
      </c>
      <c r="Q1595">
        <f>IF(AND(ISNUMBER($BW1595),ISNUMBER($BX1595)),MIN(1,MAX(0,($BX1595-2019+1)/($BX1595-$BW1595+1))),"")</f>
        <v>0.0</v>
      </c>
      <c r="R1595">
        <f>IF(AND(ISNUMBER($BW1595),ISNUMBER($BX1595)),MIN(1,MAX(0,($BX1595-2016+1)/($BX1595-$BW1595+1))),"")</f>
        <v>0.1428571428571428</v>
      </c>
      <c r="S1595">
        <f>IF($L1595&lt;&gt;"",IF($L1595&gt;=2015.5,1,0),"")</f>
        <v>0.0</v>
      </c>
      <c r="T1595">
        <f>IF($L1595&lt;&gt;"",IF($L1595&gt;=2016,1,0),"")</f>
        <v>0.0</v>
      </c>
      <c r="U1595">
        <f>IF(ISNUMBER($BX1595),IF($BX1595&gt;=2016,1,0),"")</f>
        <v>1.0</v>
      </c>
      <c r="V1595">
        <f>IF(ISNUMBER($BW1595),IF($BW1595&gt;=2016,1,0),"")</f>
        <v>0.0</v>
      </c>
      <c r="W1595" t="str">
        <f>IF(AND(ISNUMBER($BW1595),ISNUMBER($BX1595)),IF($BW1595&gt;=2016,"post-only",IF($BX1595&lt;2016,"pre-only","mixed")),"")</f>
        <v>mixed</v>
      </c>
      <c r="X1595">
        <f>IF(AND(ISNUMBER($BW1595),ISNUMBER($BX1595)),MIN(1,MAX(0,($BX1595-2017+1)/($BX1595-$BW1595+1))),"")</f>
        <v>0.0</v>
      </c>
      <c r="Y1595">
        <f>IF(AND(ISNUMBER($BW1595),ISNUMBER($BX1595)),MIN(1,MAX(0,($BX1595-2018+1)/($BX1595-$BW1595+1))),"")</f>
        <v>0.0</v>
      </c>
      <c r="Z1595">
        <f>IF(AND(ISNUMBER($BW1595),ISNUMBER($BX1595)),MIN(1,MAX(0,($BX1595-2019+1)/($BX1595-$BW1595+1))),"")</f>
        <v>0.0</v>
      </c>
      <c r="AA1595">
        <f>IF(ISNUMBER($BX1595),IF($BX1595&gt;=2017,1,0),"")</f>
        <v>0.0</v>
      </c>
      <c r="AB1595">
        <f>IF(ISNUMBER($BX1595),IF($BX1595&gt;=2018,1,0),"")</f>
        <v>0.0</v>
      </c>
      <c r="AC1595">
        <f>IF(ISNUMBER($BX1595),IF($BX1595&gt;=2019,1,0),"")</f>
        <v>0.0</v>
      </c>
      <c r="AD1595">
        <f>IF($L1595&lt;&gt;"",IF($L1595&gt;2013,1,0),"")</f>
        <v>0.0</v>
      </c>
      <c r="AE1595">
        <f>IF($L1595&lt;&gt;"",1+IF($L1595&gt;2011,1,0)+IF($L1595&gt;2014,1,0),"")</f>
        <v>2.0</v>
      </c>
      <c r="AF1595" t="inlineStr">
        <is>
          <t>rating</t>
        </is>
      </c>
      <c r="AG1595" t="inlineStr">
        <is>
          <t>performance</t>
        </is>
      </c>
      <c r="AH1595" t="inlineStr">
        <is>
          <t>non-sensitive</t>
        </is>
      </c>
      <c r="AI1595" t="inlineStr">
        <is>
          <t>with ETS/CT</t>
        </is>
      </c>
      <c r="AJ1595" t="inlineStr">
        <is>
          <t>with ETS/CT</t>
        </is>
      </c>
      <c r="AK1595" t="str">
        <f>IF(AND($CF1595&lt;&gt;"",IFERROR(INDEX(subsample_country_map!$B:$B,MATCH($CF1595,subsample_country_map!$A:$A,0)),"")&lt;&gt;""),INDEX(subsample_country_map!$B:$B,MATCH($CF1595,subsample_country_map!$A:$A,0)),INDEX(lookup!$AA:$AA,MATCH($A1595,lookup!$A:$A,0)))</f>
        <v>1_US</v>
      </c>
      <c r="AL1595" t="str">
        <f>IF(AND($CF1595&lt;&gt;"",IFERROR(INDEX(subsample_country_map!$C:$C,MATCH($CF1595,subsample_country_map!$A:$A,0)),"")&lt;&gt;""),INDEX(subsample_country_map!$C:$C,MATCH($CF1595,subsample_country_map!$A:$A,0)),INDEX(lookup!$AB:$AB,MATCH($A1595,lookup!$A:$A,0)))</f>
        <v>1_developed</v>
      </c>
      <c r="AM1595" t="str">
        <f>IF(AND($CF1595&lt;&gt;"",IFERROR(INDEX(subsample_country_map!$D:$D,MATCH($CF1595,subsample_country_map!$A:$A,0)),"")&lt;&gt;""),INDEX(subsample_country_map!$D:$D,MATCH($CF1595,subsample_country_map!$A:$A,0)),INDEX(lookup!$AC:$AC,MATCH($A1595,lookup!$A:$A,0)))</f>
        <v>1_western</v>
      </c>
      <c r="AN1595" t="str">
        <f>IF(AND($CF1595&lt;&gt;"",IFERROR(INDEX(subsample_country_map!$E:$E,MATCH($CF1595,subsample_country_map!$A:$A,0)),"")&lt;&gt;""),INDEX(subsample_country_map!$E:$E,MATCH($CF1595,subsample_country_map!$A:$A,0)),INDEX(lookup!$AD:$AD,MATCH($A1595,lookup!$A:$A,0)))</f>
        <v>1_common law</v>
      </c>
      <c r="AO1595" t="str">
        <f>INDEX(lookup!$Y:$Y,MATCH($A1595,lookup!$A:$A,0))</f>
        <v>0_published</v>
      </c>
      <c r="AP1595" t="str">
        <f>INDEX(lookup!$Z:$Z,MATCH($A1595,lookup!$A:$A,0))</f>
        <v>1_VHB high</v>
      </c>
      <c r="AQ1595" t="str">
        <f>INDEX(lookup!$W:$W,MATCH($A1595,lookup!$A:$A,0))</f>
        <v>3_mgmt</v>
      </c>
      <c r="AS1595" t="inlineStr">
        <is>
          <t>staging</t>
        </is>
      </c>
      <c r="AT1595" t="inlineStr">
        <is>
          <t>bad-CER</t>
        </is>
      </c>
      <c r="AU1595" t="inlineStr">
        <is>
          <t>creditworthiness</t>
        </is>
      </c>
      <c r="AV1595" t="inlineStr">
        <is>
          <t>0.055</t>
        </is>
      </c>
      <c r="AX1595" t="inlineStr">
        <is>
          <t>0.972</t>
        </is>
      </c>
      <c r="BA1595" t="n">
        <v>274</v>
      </c>
      <c r="BB1595" t="inlineStr">
        <is>
          <t>1</t>
        </is>
      </c>
      <c r="BC1595" t="inlineStr">
        <is>
          <t>other:General linear model (GLM)</t>
        </is>
      </c>
      <c r="BD1595" t="inlineStr">
        <is>
          <t>robust (unclustered)</t>
        </is>
      </c>
      <c r="BE1595" t="inlineStr">
        <is>
          <t>industry</t>
        </is>
      </c>
      <c r="BF1595" t="inlineStr">
        <is>
          <t>Carbon non-intensive sectors</t>
        </is>
      </c>
      <c r="BI1595" t="inlineStr">
        <is>
          <t>Table 8</t>
        </is>
      </c>
      <c r="BJ1595" t="inlineStr">
        <is>
          <t>Panel C col (iii)</t>
        </is>
      </c>
      <c r="BK1595" t="inlineStr">
        <is>
          <t>83</t>
        </is>
      </c>
      <c r="BL1595" t="inlineStr">
        <is>
          <t>GHG_Mandatoryit 0.055 (0.972)</t>
        </is>
      </c>
      <c r="BM1595" t="inlineStr">
        <is>
          <t>GHG_Mandatoryit</t>
        </is>
      </c>
      <c r="BN1595" t="inlineStr">
        <is>
          <t>Credit ratingit+1</t>
        </is>
      </c>
      <c r="BO1595" t="inlineStr">
        <is>
          <t>original</t>
        </is>
      </c>
      <c r="BP1595" t="inlineStr">
        <is>
          <t>Maaloul, Wegener (2021)</t>
        </is>
      </c>
      <c r="BQ1595" t="inlineStr">
        <is>
          <t>computed</t>
        </is>
      </c>
      <c r="BT1595" t="n">
        <v>0</v>
      </c>
      <c r="BU1595" t="inlineStr">
        <is>
          <t>staging_Maaloul_Wegener_2022.csv</t>
        </is>
      </c>
      <c r="BW1595" t="n">
        <v>2010</v>
      </c>
      <c r="BX1595" t="n">
        <v>2016</v>
      </c>
      <c r="BY1595" t="inlineStr">
        <is>
          <t>US (US S&amp;P</t>
        </is>
      </c>
      <c r="BZ1595" t="n">
        <v>2013</v>
      </c>
      <c r="CA1595" t="n">
        <v>0.1428571428571428</v>
      </c>
      <c r="CB1595" t="n">
        <v>0</v>
      </c>
      <c r="CC1595" t="n">
        <v>1</v>
      </c>
      <c r="CD1595" t="n">
        <v>0.05868697377324712</v>
      </c>
      <c r="CE1595" t="n">
        <v>1</v>
      </c>
    </row>
    <row r="1596">
      <c r="A1596" t="inlineStr">
        <is>
          <t>Maaloul, Wegener (2021)</t>
        </is>
      </c>
      <c r="B1596" t="n">
        <v>2901</v>
      </c>
      <c r="C1596" t="n">
        <v>-0.06868538963019188</v>
      </c>
      <c r="D1596" t="n">
        <v>469</v>
      </c>
      <c r="E1596">
        <f>IF(ISNUMBER($BA1596),$BA1596,IF(AND(ISNUMBER($D1596),ISNUMBER($BW1596),ISNUMBER($BX1596)),$D1596*($BX1596-$BW1596+1),""))</f>
        <v>469.0</v>
      </c>
      <c r="H1596" t="inlineStr">
        <is>
          <t>partial</t>
        </is>
      </c>
      <c r="I1596" t="inlineStr">
        <is>
          <t>T-Statistic available</t>
        </is>
      </c>
      <c r="J1596">
        <f>IF($BW1596&lt;&gt;"",$BW1596,"")</f>
        <v>2010.0</v>
      </c>
      <c r="K1596">
        <f>IF($BX1596&lt;&gt;"",$BX1596,"")</f>
        <v>2016.0</v>
      </c>
      <c r="L1596">
        <f>IF(AND(ISNUMBER($BW1596),ISNUMBER($BX1596)),($BW1596+$BX1596)/2,"")</f>
        <v>2013.0</v>
      </c>
      <c r="M1596">
        <f>IF($L1596&lt;&gt;"",$L1596,"")</f>
        <v>2013.0</v>
      </c>
      <c r="N1596">
        <f>IF(AND(ISNUMBER($BW1596),ISNUMBER($BX1596)),MIN(1,MAX(0,($BX1596-2016+1)/($BX1596-$BW1596+1))),"")</f>
        <v>0.1428571428571428</v>
      </c>
      <c r="O1596">
        <f>IF(AND(ISNUMBER($BW1596),ISNUMBER($BX1596)),MIN(1,MAX(0,($BX1596-2017+1)/($BX1596-$BW1596+1))),"")</f>
        <v>0.0</v>
      </c>
      <c r="P1596">
        <f>IF(AND(ISNUMBER($BW1596),ISNUMBER($BX1596)),MIN(1,MAX(0,($BX1596-2018+1)/($BX1596-$BW1596+1))),"")</f>
        <v>0.0</v>
      </c>
      <c r="Q1596">
        <f>IF(AND(ISNUMBER($BW1596),ISNUMBER($BX1596)),MIN(1,MAX(0,($BX1596-2019+1)/($BX1596-$BW1596+1))),"")</f>
        <v>0.0</v>
      </c>
      <c r="R1596">
        <f>IF(AND(ISNUMBER($BW1596),ISNUMBER($BX1596)),MIN(1,MAX(0,($BX1596-2016+1)/($BX1596-$BW1596+1))),"")</f>
        <v>0.1428571428571428</v>
      </c>
      <c r="S1596">
        <f>IF($L1596&lt;&gt;"",IF($L1596&gt;=2015.5,1,0),"")</f>
        <v>0.0</v>
      </c>
      <c r="T1596">
        <f>IF($L1596&lt;&gt;"",IF($L1596&gt;=2016,1,0),"")</f>
        <v>0.0</v>
      </c>
      <c r="U1596">
        <f>IF(ISNUMBER($BX1596),IF($BX1596&gt;=2016,1,0),"")</f>
        <v>1.0</v>
      </c>
      <c r="V1596">
        <f>IF(ISNUMBER($BW1596),IF($BW1596&gt;=2016,1,0),"")</f>
        <v>0.0</v>
      </c>
      <c r="W1596" t="str">
        <f>IF(AND(ISNUMBER($BW1596),ISNUMBER($BX1596)),IF($BW1596&gt;=2016,"post-only",IF($BX1596&lt;2016,"pre-only","mixed")),"")</f>
        <v>mixed</v>
      </c>
      <c r="X1596">
        <f>IF(AND(ISNUMBER($BW1596),ISNUMBER($BX1596)),MIN(1,MAX(0,($BX1596-2017+1)/($BX1596-$BW1596+1))),"")</f>
        <v>0.0</v>
      </c>
      <c r="Y1596">
        <f>IF(AND(ISNUMBER($BW1596),ISNUMBER($BX1596)),MIN(1,MAX(0,($BX1596-2018+1)/($BX1596-$BW1596+1))),"")</f>
        <v>0.0</v>
      </c>
      <c r="Z1596">
        <f>IF(AND(ISNUMBER($BW1596),ISNUMBER($BX1596)),MIN(1,MAX(0,($BX1596-2019+1)/($BX1596-$BW1596+1))),"")</f>
        <v>0.0</v>
      </c>
      <c r="AA1596">
        <f>IF(ISNUMBER($BX1596),IF($BX1596&gt;=2017,1,0),"")</f>
        <v>0.0</v>
      </c>
      <c r="AB1596">
        <f>IF(ISNUMBER($BX1596),IF($BX1596&gt;=2018,1,0),"")</f>
        <v>0.0</v>
      </c>
      <c r="AC1596">
        <f>IF(ISNUMBER($BX1596),IF($BX1596&gt;=2019,1,0),"")</f>
        <v>0.0</v>
      </c>
      <c r="AD1596">
        <f>IF($L1596&lt;&gt;"",IF($L1596&gt;2013,1,0),"")</f>
        <v>0.0</v>
      </c>
      <c r="AE1596">
        <f>IF($L1596&lt;&gt;"",1+IF($L1596&gt;2011,1,0)+IF($L1596&gt;2014,1,0),"")</f>
        <v>2.0</v>
      </c>
      <c r="AF1596" t="inlineStr">
        <is>
          <t>rating</t>
        </is>
      </c>
      <c r="AG1596" t="inlineStr">
        <is>
          <t>performance</t>
        </is>
      </c>
      <c r="AH1596" t="inlineStr">
        <is>
          <t>non-sensitive</t>
        </is>
      </c>
      <c r="AI1596" t="inlineStr">
        <is>
          <t>with ETS/CT</t>
        </is>
      </c>
      <c r="AJ1596" t="inlineStr">
        <is>
          <t>with ETS/CT</t>
        </is>
      </c>
      <c r="AK1596" t="str">
        <f>IF(AND($CF1596&lt;&gt;"",IFERROR(INDEX(subsample_country_map!$B:$B,MATCH($CF1596,subsample_country_map!$A:$A,0)),"")&lt;&gt;""),INDEX(subsample_country_map!$B:$B,MATCH($CF1596,subsample_country_map!$A:$A,0)),INDEX(lookup!$AA:$AA,MATCH($A1596,lookup!$A:$A,0)))</f>
        <v>1_US</v>
      </c>
      <c r="AL1596" t="str">
        <f>IF(AND($CF1596&lt;&gt;"",IFERROR(INDEX(subsample_country_map!$C:$C,MATCH($CF1596,subsample_country_map!$A:$A,0)),"")&lt;&gt;""),INDEX(subsample_country_map!$C:$C,MATCH($CF1596,subsample_country_map!$A:$A,0)),INDEX(lookup!$AB:$AB,MATCH($A1596,lookup!$A:$A,0)))</f>
        <v>1_developed</v>
      </c>
      <c r="AM1596" t="str">
        <f>IF(AND($CF1596&lt;&gt;"",IFERROR(INDEX(subsample_country_map!$D:$D,MATCH($CF1596,subsample_country_map!$A:$A,0)),"")&lt;&gt;""),INDEX(subsample_country_map!$D:$D,MATCH($CF1596,subsample_country_map!$A:$A,0)),INDEX(lookup!$AC:$AC,MATCH($A1596,lookup!$A:$A,0)))</f>
        <v>1_western</v>
      </c>
      <c r="AN1596" t="str">
        <f>IF(AND($CF1596&lt;&gt;"",IFERROR(INDEX(subsample_country_map!$E:$E,MATCH($CF1596,subsample_country_map!$A:$A,0)),"")&lt;&gt;""),INDEX(subsample_country_map!$E:$E,MATCH($CF1596,subsample_country_map!$A:$A,0)),INDEX(lookup!$AD:$AD,MATCH($A1596,lookup!$A:$A,0)))</f>
        <v>1_common law</v>
      </c>
      <c r="AO1596" t="str">
        <f>INDEX(lookup!$Y:$Y,MATCH($A1596,lookup!$A:$A,0))</f>
        <v>0_published</v>
      </c>
      <c r="AP1596" t="str">
        <f>INDEX(lookup!$Z:$Z,MATCH($A1596,lookup!$A:$A,0))</f>
        <v>1_VHB high</v>
      </c>
      <c r="AQ1596" t="str">
        <f>INDEX(lookup!$W:$W,MATCH($A1596,lookup!$A:$A,0))</f>
        <v>3_mgmt</v>
      </c>
      <c r="AS1596" t="inlineStr">
        <is>
          <t>staging</t>
        </is>
      </c>
      <c r="AT1596" t="inlineStr">
        <is>
          <t>bad-CER</t>
        </is>
      </c>
      <c r="AU1596" t="inlineStr">
        <is>
          <t>creditworthiness</t>
        </is>
      </c>
      <c r="AV1596" t="inlineStr">
        <is>
          <t>-0.070</t>
        </is>
      </c>
      <c r="AX1596" t="inlineStr">
        <is>
          <t>-1.491</t>
        </is>
      </c>
      <c r="BA1596" t="n">
        <v>469</v>
      </c>
      <c r="BB1596" t="inlineStr">
        <is>
          <t>1</t>
        </is>
      </c>
      <c r="BC1596" t="inlineStr">
        <is>
          <t>other:General linear model (GLM)</t>
        </is>
      </c>
      <c r="BD1596" t="inlineStr">
        <is>
          <t>robust (unclustered)</t>
        </is>
      </c>
      <c r="BE1596" t="inlineStr">
        <is>
          <t>rating-class</t>
        </is>
      </c>
      <c r="BF1596" t="inlineStr">
        <is>
          <t>Investment grade ratings (AAA to BBB-)</t>
        </is>
      </c>
      <c r="BI1596" t="inlineStr">
        <is>
          <t>Table 8</t>
        </is>
      </c>
      <c r="BJ1596" t="inlineStr">
        <is>
          <t>Panel D col (ii)</t>
        </is>
      </c>
      <c r="BK1596" t="inlineStr">
        <is>
          <t>83</t>
        </is>
      </c>
      <c r="BL1596" t="inlineStr">
        <is>
          <t>GHG_Mandatoryit -0.070 (-1.491)</t>
        </is>
      </c>
      <c r="BM1596" t="inlineStr">
        <is>
          <t>GHG_Mandatoryit</t>
        </is>
      </c>
      <c r="BN1596" t="inlineStr">
        <is>
          <t>Credit ratingit+1</t>
        </is>
      </c>
      <c r="BO1596" t="inlineStr">
        <is>
          <t>original</t>
        </is>
      </c>
      <c r="BP1596" t="inlineStr">
        <is>
          <t>Maaloul, Wegener (2021)</t>
        </is>
      </c>
      <c r="BQ1596" t="inlineStr">
        <is>
          <t>computed</t>
        </is>
      </c>
      <c r="BT1596" t="n">
        <v>0</v>
      </c>
      <c r="BU1596" t="inlineStr">
        <is>
          <t>staging_Maaloul_Wegener_2022.csv</t>
        </is>
      </c>
      <c r="BW1596" t="n">
        <v>2010</v>
      </c>
      <c r="BX1596" t="n">
        <v>2016</v>
      </c>
      <c r="BY1596" t="inlineStr">
        <is>
          <t>US (US S&amp;P</t>
        </is>
      </c>
      <c r="BZ1596" t="n">
        <v>2013</v>
      </c>
      <c r="CA1596" t="n">
        <v>0.1428571428571428</v>
      </c>
      <c r="CB1596" t="n">
        <v>0</v>
      </c>
      <c r="CC1596" t="n">
        <v>1</v>
      </c>
      <c r="CD1596" t="n">
        <v>-0.06879370836320207</v>
      </c>
      <c r="CE1596" t="n">
        <v>1</v>
      </c>
    </row>
    <row r="1597">
      <c r="A1597" t="inlineStr">
        <is>
          <t>Maaloul, Wegener (2021)</t>
        </is>
      </c>
      <c r="B1597" t="n">
        <v>2902</v>
      </c>
      <c r="C1597" t="n">
        <v>-0.06350170512594501</v>
      </c>
      <c r="D1597" t="n">
        <v>469</v>
      </c>
      <c r="E1597">
        <f>IF(ISNUMBER($BA1597),$BA1597,IF(AND(ISNUMBER($D1597),ISNUMBER($BW1597),ISNUMBER($BX1597)),$D1597*($BX1597-$BW1597+1),""))</f>
        <v>469.0</v>
      </c>
      <c r="H1597" t="inlineStr">
        <is>
          <t>partial</t>
        </is>
      </c>
      <c r="I1597" t="inlineStr">
        <is>
          <t>T-Statistic available</t>
        </is>
      </c>
      <c r="J1597">
        <f>IF($BW1597&lt;&gt;"",$BW1597,"")</f>
        <v>2010.0</v>
      </c>
      <c r="K1597">
        <f>IF($BX1597&lt;&gt;"",$BX1597,"")</f>
        <v>2016.0</v>
      </c>
      <c r="L1597">
        <f>IF(AND(ISNUMBER($BW1597),ISNUMBER($BX1597)),($BW1597+$BX1597)/2,"")</f>
        <v>2013.0</v>
      </c>
      <c r="M1597">
        <f>IF($L1597&lt;&gt;"",$L1597,"")</f>
        <v>2013.0</v>
      </c>
      <c r="N1597">
        <f>IF(AND(ISNUMBER($BW1597),ISNUMBER($BX1597)),MIN(1,MAX(0,($BX1597-2016+1)/($BX1597-$BW1597+1))),"")</f>
        <v>0.1428571428571428</v>
      </c>
      <c r="O1597">
        <f>IF(AND(ISNUMBER($BW1597),ISNUMBER($BX1597)),MIN(1,MAX(0,($BX1597-2017+1)/($BX1597-$BW1597+1))),"")</f>
        <v>0.0</v>
      </c>
      <c r="P1597">
        <f>IF(AND(ISNUMBER($BW1597),ISNUMBER($BX1597)),MIN(1,MAX(0,($BX1597-2018+1)/($BX1597-$BW1597+1))),"")</f>
        <v>0.0</v>
      </c>
      <c r="Q1597">
        <f>IF(AND(ISNUMBER($BW1597),ISNUMBER($BX1597)),MIN(1,MAX(0,($BX1597-2019+1)/($BX1597-$BW1597+1))),"")</f>
        <v>0.0</v>
      </c>
      <c r="R1597">
        <f>IF(AND(ISNUMBER($BW1597),ISNUMBER($BX1597)),MIN(1,MAX(0,($BX1597-2016+1)/($BX1597-$BW1597+1))),"")</f>
        <v>0.1428571428571428</v>
      </c>
      <c r="S1597">
        <f>IF($L1597&lt;&gt;"",IF($L1597&gt;=2015.5,1,0),"")</f>
        <v>0.0</v>
      </c>
      <c r="T1597">
        <f>IF($L1597&lt;&gt;"",IF($L1597&gt;=2016,1,0),"")</f>
        <v>0.0</v>
      </c>
      <c r="U1597">
        <f>IF(ISNUMBER($BX1597),IF($BX1597&gt;=2016,1,0),"")</f>
        <v>1.0</v>
      </c>
      <c r="V1597">
        <f>IF(ISNUMBER($BW1597),IF($BW1597&gt;=2016,1,0),"")</f>
        <v>0.0</v>
      </c>
      <c r="W1597" t="str">
        <f>IF(AND(ISNUMBER($BW1597),ISNUMBER($BX1597)),IF($BW1597&gt;=2016,"post-only",IF($BX1597&lt;2016,"pre-only","mixed")),"")</f>
        <v>mixed</v>
      </c>
      <c r="X1597">
        <f>IF(AND(ISNUMBER($BW1597),ISNUMBER($BX1597)),MIN(1,MAX(0,($BX1597-2017+1)/($BX1597-$BW1597+1))),"")</f>
        <v>0.0</v>
      </c>
      <c r="Y1597">
        <f>IF(AND(ISNUMBER($BW1597),ISNUMBER($BX1597)),MIN(1,MAX(0,($BX1597-2018+1)/($BX1597-$BW1597+1))),"")</f>
        <v>0.0</v>
      </c>
      <c r="Z1597">
        <f>IF(AND(ISNUMBER($BW1597),ISNUMBER($BX1597)),MIN(1,MAX(0,($BX1597-2019+1)/($BX1597-$BW1597+1))),"")</f>
        <v>0.0</v>
      </c>
      <c r="AA1597">
        <f>IF(ISNUMBER($BX1597),IF($BX1597&gt;=2017,1,0),"")</f>
        <v>0.0</v>
      </c>
      <c r="AB1597">
        <f>IF(ISNUMBER($BX1597),IF($BX1597&gt;=2018,1,0),"")</f>
        <v>0.0</v>
      </c>
      <c r="AC1597">
        <f>IF(ISNUMBER($BX1597),IF($BX1597&gt;=2019,1,0),"")</f>
        <v>0.0</v>
      </c>
      <c r="AD1597">
        <f>IF($L1597&lt;&gt;"",IF($L1597&gt;2013,1,0),"")</f>
        <v>0.0</v>
      </c>
      <c r="AE1597">
        <f>IF($L1597&lt;&gt;"",1+IF($L1597&gt;2011,1,0)+IF($L1597&gt;2014,1,0),"")</f>
        <v>2.0</v>
      </c>
      <c r="AF1597" t="inlineStr">
        <is>
          <t>rating</t>
        </is>
      </c>
      <c r="AG1597" t="inlineStr">
        <is>
          <t>performance</t>
        </is>
      </c>
      <c r="AH1597" t="inlineStr">
        <is>
          <t>non-sensitive</t>
        </is>
      </c>
      <c r="AI1597" t="inlineStr">
        <is>
          <t>with ETS/CT</t>
        </is>
      </c>
      <c r="AJ1597" t="inlineStr">
        <is>
          <t>with ETS/CT</t>
        </is>
      </c>
      <c r="AK1597" t="str">
        <f>IF(AND($CF1597&lt;&gt;"",IFERROR(INDEX(subsample_country_map!$B:$B,MATCH($CF1597,subsample_country_map!$A:$A,0)),"")&lt;&gt;""),INDEX(subsample_country_map!$B:$B,MATCH($CF1597,subsample_country_map!$A:$A,0)),INDEX(lookup!$AA:$AA,MATCH($A1597,lookup!$A:$A,0)))</f>
        <v>1_US</v>
      </c>
      <c r="AL1597" t="str">
        <f>IF(AND($CF1597&lt;&gt;"",IFERROR(INDEX(subsample_country_map!$C:$C,MATCH($CF1597,subsample_country_map!$A:$A,0)),"")&lt;&gt;""),INDEX(subsample_country_map!$C:$C,MATCH($CF1597,subsample_country_map!$A:$A,0)),INDEX(lookup!$AB:$AB,MATCH($A1597,lookup!$A:$A,0)))</f>
        <v>1_developed</v>
      </c>
      <c r="AM1597" t="str">
        <f>IF(AND($CF1597&lt;&gt;"",IFERROR(INDEX(subsample_country_map!$D:$D,MATCH($CF1597,subsample_country_map!$A:$A,0)),"")&lt;&gt;""),INDEX(subsample_country_map!$D:$D,MATCH($CF1597,subsample_country_map!$A:$A,0)),INDEX(lookup!$AC:$AC,MATCH($A1597,lookup!$A:$A,0)))</f>
        <v>1_western</v>
      </c>
      <c r="AN1597" t="str">
        <f>IF(AND($CF1597&lt;&gt;"",IFERROR(INDEX(subsample_country_map!$E:$E,MATCH($CF1597,subsample_country_map!$A:$A,0)),"")&lt;&gt;""),INDEX(subsample_country_map!$E:$E,MATCH($CF1597,subsample_country_map!$A:$A,0)),INDEX(lookup!$AD:$AD,MATCH($A1597,lookup!$A:$A,0)))</f>
        <v>1_common law</v>
      </c>
      <c r="AO1597" t="str">
        <f>INDEX(lookup!$Y:$Y,MATCH($A1597,lookup!$A:$A,0))</f>
        <v>0_published</v>
      </c>
      <c r="AP1597" t="str">
        <f>INDEX(lookup!$Z:$Z,MATCH($A1597,lookup!$A:$A,0))</f>
        <v>1_VHB high</v>
      </c>
      <c r="AQ1597" t="str">
        <f>INDEX(lookup!$W:$W,MATCH($A1597,lookup!$A:$A,0))</f>
        <v>3_mgmt</v>
      </c>
      <c r="AS1597" t="inlineStr">
        <is>
          <t>staging</t>
        </is>
      </c>
      <c r="AT1597" t="inlineStr">
        <is>
          <t>bad-CER</t>
        </is>
      </c>
      <c r="AU1597" t="inlineStr">
        <is>
          <t>creditworthiness</t>
        </is>
      </c>
      <c r="AV1597" t="inlineStr">
        <is>
          <t>-0.074</t>
        </is>
      </c>
      <c r="AX1597" t="inlineStr">
        <is>
          <t>-1.378</t>
        </is>
      </c>
      <c r="BA1597" t="n">
        <v>469</v>
      </c>
      <c r="BB1597" t="inlineStr">
        <is>
          <t>1</t>
        </is>
      </c>
      <c r="BC1597" t="inlineStr">
        <is>
          <t>other:General linear model (GLM)</t>
        </is>
      </c>
      <c r="BD1597" t="inlineStr">
        <is>
          <t>robust (unclustered)</t>
        </is>
      </c>
      <c r="BE1597" t="inlineStr">
        <is>
          <t>rating-class</t>
        </is>
      </c>
      <c r="BF1597" t="inlineStr">
        <is>
          <t>Investment grade ratings (AAA to BBB-)</t>
        </is>
      </c>
      <c r="BI1597" t="inlineStr">
        <is>
          <t>Table 8</t>
        </is>
      </c>
      <c r="BJ1597" t="inlineStr">
        <is>
          <t>Panel D col (iii)</t>
        </is>
      </c>
      <c r="BK1597" t="inlineStr">
        <is>
          <t>83</t>
        </is>
      </c>
      <c r="BL1597" t="inlineStr">
        <is>
          <t>GHG_Mandatoryit -0.074 (-1.378)</t>
        </is>
      </c>
      <c r="BM1597" t="inlineStr">
        <is>
          <t>GHG_Mandatoryit</t>
        </is>
      </c>
      <c r="BN1597" t="inlineStr">
        <is>
          <t>Credit ratingit+1</t>
        </is>
      </c>
      <c r="BO1597" t="inlineStr">
        <is>
          <t>original</t>
        </is>
      </c>
      <c r="BP1597" t="inlineStr">
        <is>
          <t>Maaloul, Wegener (2021)</t>
        </is>
      </c>
      <c r="BQ1597" t="inlineStr">
        <is>
          <t>computed</t>
        </is>
      </c>
      <c r="BT1597" t="n">
        <v>0</v>
      </c>
      <c r="BU1597" t="inlineStr">
        <is>
          <t>staging_Maaloul_Wegener_2022.csv</t>
        </is>
      </c>
      <c r="BW1597" t="n">
        <v>2010</v>
      </c>
      <c r="BX1597" t="n">
        <v>2016</v>
      </c>
      <c r="BY1597" t="inlineStr">
        <is>
          <t>US (US S&amp;P</t>
        </is>
      </c>
      <c r="BZ1597" t="n">
        <v>2013</v>
      </c>
      <c r="CA1597" t="n">
        <v>0.1428571428571428</v>
      </c>
      <c r="CB1597" t="n">
        <v>0</v>
      </c>
      <c r="CC1597" t="n">
        <v>1</v>
      </c>
      <c r="CD1597" t="n">
        <v>-0.06358726840753552</v>
      </c>
      <c r="CE1597" t="n">
        <v>1</v>
      </c>
    </row>
    <row r="1598">
      <c r="A1598" t="inlineStr">
        <is>
          <t>Maaloul, Wegener (2021)</t>
        </is>
      </c>
      <c r="B1598" t="n">
        <v>2903</v>
      </c>
      <c r="C1598" t="n">
        <v>-0.2713616897997871</v>
      </c>
      <c r="D1598" t="n">
        <v>152</v>
      </c>
      <c r="E1598">
        <f>IF(ISNUMBER($BA1598),$BA1598,IF(AND(ISNUMBER($D1598),ISNUMBER($BW1598),ISNUMBER($BX1598)),$D1598*($BX1598-$BW1598+1),""))</f>
        <v>152.0</v>
      </c>
      <c r="H1598" t="inlineStr">
        <is>
          <t>partial</t>
        </is>
      </c>
      <c r="I1598" t="inlineStr">
        <is>
          <t>T-Statistic available</t>
        </is>
      </c>
      <c r="J1598">
        <f>IF($BW1598&lt;&gt;"",$BW1598,"")</f>
        <v>2010.0</v>
      </c>
      <c r="K1598">
        <f>IF($BX1598&lt;&gt;"",$BX1598,"")</f>
        <v>2016.0</v>
      </c>
      <c r="L1598">
        <f>IF(AND(ISNUMBER($BW1598),ISNUMBER($BX1598)),($BW1598+$BX1598)/2,"")</f>
        <v>2013.0</v>
      </c>
      <c r="M1598">
        <f>IF($L1598&lt;&gt;"",$L1598,"")</f>
        <v>2013.0</v>
      </c>
      <c r="N1598">
        <f>IF(AND(ISNUMBER($BW1598),ISNUMBER($BX1598)),MIN(1,MAX(0,($BX1598-2016+1)/($BX1598-$BW1598+1))),"")</f>
        <v>0.1428571428571428</v>
      </c>
      <c r="O1598">
        <f>IF(AND(ISNUMBER($BW1598),ISNUMBER($BX1598)),MIN(1,MAX(0,($BX1598-2017+1)/($BX1598-$BW1598+1))),"")</f>
        <v>0.0</v>
      </c>
      <c r="P1598">
        <f>IF(AND(ISNUMBER($BW1598),ISNUMBER($BX1598)),MIN(1,MAX(0,($BX1598-2018+1)/($BX1598-$BW1598+1))),"")</f>
        <v>0.0</v>
      </c>
      <c r="Q1598">
        <f>IF(AND(ISNUMBER($BW1598),ISNUMBER($BX1598)),MIN(1,MAX(0,($BX1598-2019+1)/($BX1598-$BW1598+1))),"")</f>
        <v>0.0</v>
      </c>
      <c r="R1598">
        <f>IF(AND(ISNUMBER($BW1598),ISNUMBER($BX1598)),MIN(1,MAX(0,($BX1598-2016+1)/($BX1598-$BW1598+1))),"")</f>
        <v>0.1428571428571428</v>
      </c>
      <c r="S1598">
        <f>IF($L1598&lt;&gt;"",IF($L1598&gt;=2015.5,1,0),"")</f>
        <v>0.0</v>
      </c>
      <c r="T1598">
        <f>IF($L1598&lt;&gt;"",IF($L1598&gt;=2016,1,0),"")</f>
        <v>0.0</v>
      </c>
      <c r="U1598">
        <f>IF(ISNUMBER($BX1598),IF($BX1598&gt;=2016,1,0),"")</f>
        <v>1.0</v>
      </c>
      <c r="V1598">
        <f>IF(ISNUMBER($BW1598),IF($BW1598&gt;=2016,1,0),"")</f>
        <v>0.0</v>
      </c>
      <c r="W1598" t="str">
        <f>IF(AND(ISNUMBER($BW1598),ISNUMBER($BX1598)),IF($BW1598&gt;=2016,"post-only",IF($BX1598&lt;2016,"pre-only","mixed")),"")</f>
        <v>mixed</v>
      </c>
      <c r="X1598">
        <f>IF(AND(ISNUMBER($BW1598),ISNUMBER($BX1598)),MIN(1,MAX(0,($BX1598-2017+1)/($BX1598-$BW1598+1))),"")</f>
        <v>0.0</v>
      </c>
      <c r="Y1598">
        <f>IF(AND(ISNUMBER($BW1598),ISNUMBER($BX1598)),MIN(1,MAX(0,($BX1598-2018+1)/($BX1598-$BW1598+1))),"")</f>
        <v>0.0</v>
      </c>
      <c r="Z1598">
        <f>IF(AND(ISNUMBER($BW1598),ISNUMBER($BX1598)),MIN(1,MAX(0,($BX1598-2019+1)/($BX1598-$BW1598+1))),"")</f>
        <v>0.0</v>
      </c>
      <c r="AA1598">
        <f>IF(ISNUMBER($BX1598),IF($BX1598&gt;=2017,1,0),"")</f>
        <v>0.0</v>
      </c>
      <c r="AB1598">
        <f>IF(ISNUMBER($BX1598),IF($BX1598&gt;=2018,1,0),"")</f>
        <v>0.0</v>
      </c>
      <c r="AC1598">
        <f>IF(ISNUMBER($BX1598),IF($BX1598&gt;=2019,1,0),"")</f>
        <v>0.0</v>
      </c>
      <c r="AD1598">
        <f>IF($L1598&lt;&gt;"",IF($L1598&gt;2013,1,0),"")</f>
        <v>0.0</v>
      </c>
      <c r="AE1598">
        <f>IF($L1598&lt;&gt;"",1+IF($L1598&gt;2011,1,0)+IF($L1598&gt;2014,1,0),"")</f>
        <v>2.0</v>
      </c>
      <c r="AF1598" t="inlineStr">
        <is>
          <t>rating</t>
        </is>
      </c>
      <c r="AG1598" t="inlineStr">
        <is>
          <t>performance</t>
        </is>
      </c>
      <c r="AH1598" t="inlineStr">
        <is>
          <t>non-sensitive</t>
        </is>
      </c>
      <c r="AI1598" t="inlineStr">
        <is>
          <t>with ETS/CT</t>
        </is>
      </c>
      <c r="AJ1598" t="inlineStr">
        <is>
          <t>with ETS/CT</t>
        </is>
      </c>
      <c r="AK1598" t="str">
        <f>IF(AND($CF1598&lt;&gt;"",IFERROR(INDEX(subsample_country_map!$B:$B,MATCH($CF1598,subsample_country_map!$A:$A,0)),"")&lt;&gt;""),INDEX(subsample_country_map!$B:$B,MATCH($CF1598,subsample_country_map!$A:$A,0)),INDEX(lookup!$AA:$AA,MATCH($A1598,lookup!$A:$A,0)))</f>
        <v>1_US</v>
      </c>
      <c r="AL1598" t="str">
        <f>IF(AND($CF1598&lt;&gt;"",IFERROR(INDEX(subsample_country_map!$C:$C,MATCH($CF1598,subsample_country_map!$A:$A,0)),"")&lt;&gt;""),INDEX(subsample_country_map!$C:$C,MATCH($CF1598,subsample_country_map!$A:$A,0)),INDEX(lookup!$AB:$AB,MATCH($A1598,lookup!$A:$A,0)))</f>
        <v>1_developed</v>
      </c>
      <c r="AM1598" t="str">
        <f>IF(AND($CF1598&lt;&gt;"",IFERROR(INDEX(subsample_country_map!$D:$D,MATCH($CF1598,subsample_country_map!$A:$A,0)),"")&lt;&gt;""),INDEX(subsample_country_map!$D:$D,MATCH($CF1598,subsample_country_map!$A:$A,0)),INDEX(lookup!$AC:$AC,MATCH($A1598,lookup!$A:$A,0)))</f>
        <v>1_western</v>
      </c>
      <c r="AN1598" t="str">
        <f>IF(AND($CF1598&lt;&gt;"",IFERROR(INDEX(subsample_country_map!$E:$E,MATCH($CF1598,subsample_country_map!$A:$A,0)),"")&lt;&gt;""),INDEX(subsample_country_map!$E:$E,MATCH($CF1598,subsample_country_map!$A:$A,0)),INDEX(lookup!$AD:$AD,MATCH($A1598,lookup!$A:$A,0)))</f>
        <v>1_common law</v>
      </c>
      <c r="AO1598" t="str">
        <f>INDEX(lookup!$Y:$Y,MATCH($A1598,lookup!$A:$A,0))</f>
        <v>0_published</v>
      </c>
      <c r="AP1598" t="str">
        <f>INDEX(lookup!$Z:$Z,MATCH($A1598,lookup!$A:$A,0))</f>
        <v>1_VHB high</v>
      </c>
      <c r="AQ1598" t="str">
        <f>INDEX(lookup!$W:$W,MATCH($A1598,lookup!$A:$A,0))</f>
        <v>3_mgmt</v>
      </c>
      <c r="AS1598" t="inlineStr">
        <is>
          <t>staging</t>
        </is>
      </c>
      <c r="AT1598" t="inlineStr">
        <is>
          <t>bad-CER</t>
        </is>
      </c>
      <c r="AU1598" t="inlineStr">
        <is>
          <t>creditworthiness</t>
        </is>
      </c>
      <c r="AV1598" t="inlineStr">
        <is>
          <t>-0.345</t>
        </is>
      </c>
      <c r="AX1598" t="inlineStr">
        <is>
          <t>-3.476</t>
        </is>
      </c>
      <c r="BA1598" t="n">
        <v>152</v>
      </c>
      <c r="BB1598" t="inlineStr">
        <is>
          <t>1</t>
        </is>
      </c>
      <c r="BC1598" t="inlineStr">
        <is>
          <t>other:General linear model (GLM)</t>
        </is>
      </c>
      <c r="BD1598" t="inlineStr">
        <is>
          <t>robust (unclustered)</t>
        </is>
      </c>
      <c r="BE1598" t="inlineStr">
        <is>
          <t>rating-class</t>
        </is>
      </c>
      <c r="BF1598" t="inlineStr">
        <is>
          <t>Non-investment grade ratings (BB+ to D)</t>
        </is>
      </c>
      <c r="BI1598" t="inlineStr">
        <is>
          <t>Table 8</t>
        </is>
      </c>
      <c r="BJ1598" t="inlineStr">
        <is>
          <t>Panel E col (ii)</t>
        </is>
      </c>
      <c r="BK1598" t="inlineStr">
        <is>
          <t>83</t>
        </is>
      </c>
      <c r="BL1598" t="inlineStr">
        <is>
          <t>GHG_Mandatoryit -0.345 (-3.476)***</t>
        </is>
      </c>
      <c r="BM1598" t="inlineStr">
        <is>
          <t>GHG_Mandatoryit</t>
        </is>
      </c>
      <c r="BN1598" t="inlineStr">
        <is>
          <t>Credit ratingit+1</t>
        </is>
      </c>
      <c r="BO1598" t="inlineStr">
        <is>
          <t>original</t>
        </is>
      </c>
      <c r="BP1598" t="inlineStr">
        <is>
          <t>Maaloul, Wegener (2021)</t>
        </is>
      </c>
      <c r="BQ1598" t="inlineStr">
        <is>
          <t>computed</t>
        </is>
      </c>
      <c r="BT1598" t="n">
        <v>0</v>
      </c>
      <c r="BU1598" t="inlineStr">
        <is>
          <t>staging_Maaloul_Wegener_2022.csv</t>
        </is>
      </c>
      <c r="BW1598" t="n">
        <v>2010</v>
      </c>
      <c r="BX1598" t="n">
        <v>2016</v>
      </c>
      <c r="BY1598" t="inlineStr">
        <is>
          <t>US (US S&amp;P</t>
        </is>
      </c>
      <c r="BZ1598" t="n">
        <v>2013</v>
      </c>
      <c r="CA1598" t="n">
        <v>0.1428571428571428</v>
      </c>
      <c r="CB1598" t="n">
        <v>0</v>
      </c>
      <c r="CC1598" t="n">
        <v>1</v>
      </c>
      <c r="CD1598" t="n">
        <v>-0.2783331689975662</v>
      </c>
      <c r="CE1598" t="n">
        <v>1</v>
      </c>
    </row>
    <row r="1599">
      <c r="A1599" t="inlineStr">
        <is>
          <t>Maaloul, Wegener (2021)</t>
        </is>
      </c>
      <c r="B1599" t="n">
        <v>2904</v>
      </c>
      <c r="C1599" t="n">
        <v>-0.117441043865215</v>
      </c>
      <c r="D1599" t="n">
        <v>152</v>
      </c>
      <c r="E1599">
        <f>IF(ISNUMBER($BA1599),$BA1599,IF(AND(ISNUMBER($D1599),ISNUMBER($BW1599),ISNUMBER($BX1599)),$D1599*($BX1599-$BW1599+1),""))</f>
        <v>152.0</v>
      </c>
      <c r="H1599" t="inlineStr">
        <is>
          <t>partial</t>
        </is>
      </c>
      <c r="I1599" t="inlineStr">
        <is>
          <t>T-Statistic available</t>
        </is>
      </c>
      <c r="J1599">
        <f>IF($BW1599&lt;&gt;"",$BW1599,"")</f>
        <v>2010.0</v>
      </c>
      <c r="K1599">
        <f>IF($BX1599&lt;&gt;"",$BX1599,"")</f>
        <v>2016.0</v>
      </c>
      <c r="L1599">
        <f>IF(AND(ISNUMBER($BW1599),ISNUMBER($BX1599)),($BW1599+$BX1599)/2,"")</f>
        <v>2013.0</v>
      </c>
      <c r="M1599">
        <f>IF($L1599&lt;&gt;"",$L1599,"")</f>
        <v>2013.0</v>
      </c>
      <c r="N1599">
        <f>IF(AND(ISNUMBER($BW1599),ISNUMBER($BX1599)),MIN(1,MAX(0,($BX1599-2016+1)/($BX1599-$BW1599+1))),"")</f>
        <v>0.1428571428571428</v>
      </c>
      <c r="O1599">
        <f>IF(AND(ISNUMBER($BW1599),ISNUMBER($BX1599)),MIN(1,MAX(0,($BX1599-2017+1)/($BX1599-$BW1599+1))),"")</f>
        <v>0.0</v>
      </c>
      <c r="P1599">
        <f>IF(AND(ISNUMBER($BW1599),ISNUMBER($BX1599)),MIN(1,MAX(0,($BX1599-2018+1)/($BX1599-$BW1599+1))),"")</f>
        <v>0.0</v>
      </c>
      <c r="Q1599">
        <f>IF(AND(ISNUMBER($BW1599),ISNUMBER($BX1599)),MIN(1,MAX(0,($BX1599-2019+1)/($BX1599-$BW1599+1))),"")</f>
        <v>0.0</v>
      </c>
      <c r="R1599">
        <f>IF(AND(ISNUMBER($BW1599),ISNUMBER($BX1599)),MIN(1,MAX(0,($BX1599-2016+1)/($BX1599-$BW1599+1))),"")</f>
        <v>0.1428571428571428</v>
      </c>
      <c r="S1599">
        <f>IF($L1599&lt;&gt;"",IF($L1599&gt;=2015.5,1,0),"")</f>
        <v>0.0</v>
      </c>
      <c r="T1599">
        <f>IF($L1599&lt;&gt;"",IF($L1599&gt;=2016,1,0),"")</f>
        <v>0.0</v>
      </c>
      <c r="U1599">
        <f>IF(ISNUMBER($BX1599),IF($BX1599&gt;=2016,1,0),"")</f>
        <v>1.0</v>
      </c>
      <c r="V1599">
        <f>IF(ISNUMBER($BW1599),IF($BW1599&gt;=2016,1,0),"")</f>
        <v>0.0</v>
      </c>
      <c r="W1599" t="str">
        <f>IF(AND(ISNUMBER($BW1599),ISNUMBER($BX1599)),IF($BW1599&gt;=2016,"post-only",IF($BX1599&lt;2016,"pre-only","mixed")),"")</f>
        <v>mixed</v>
      </c>
      <c r="X1599">
        <f>IF(AND(ISNUMBER($BW1599),ISNUMBER($BX1599)),MIN(1,MAX(0,($BX1599-2017+1)/($BX1599-$BW1599+1))),"")</f>
        <v>0.0</v>
      </c>
      <c r="Y1599">
        <f>IF(AND(ISNUMBER($BW1599),ISNUMBER($BX1599)),MIN(1,MAX(0,($BX1599-2018+1)/($BX1599-$BW1599+1))),"")</f>
        <v>0.0</v>
      </c>
      <c r="Z1599">
        <f>IF(AND(ISNUMBER($BW1599),ISNUMBER($BX1599)),MIN(1,MAX(0,($BX1599-2019+1)/($BX1599-$BW1599+1))),"")</f>
        <v>0.0</v>
      </c>
      <c r="AA1599">
        <f>IF(ISNUMBER($BX1599),IF($BX1599&gt;=2017,1,0),"")</f>
        <v>0.0</v>
      </c>
      <c r="AB1599">
        <f>IF(ISNUMBER($BX1599),IF($BX1599&gt;=2018,1,0),"")</f>
        <v>0.0</v>
      </c>
      <c r="AC1599">
        <f>IF(ISNUMBER($BX1599),IF($BX1599&gt;=2019,1,0),"")</f>
        <v>0.0</v>
      </c>
      <c r="AD1599">
        <f>IF($L1599&lt;&gt;"",IF($L1599&gt;2013,1,0),"")</f>
        <v>0.0</v>
      </c>
      <c r="AE1599">
        <f>IF($L1599&lt;&gt;"",1+IF($L1599&gt;2011,1,0)+IF($L1599&gt;2014,1,0),"")</f>
        <v>2.0</v>
      </c>
      <c r="AF1599" t="inlineStr">
        <is>
          <t>rating</t>
        </is>
      </c>
      <c r="AG1599" t="inlineStr">
        <is>
          <t>performance</t>
        </is>
      </c>
      <c r="AH1599" t="inlineStr">
        <is>
          <t>non-sensitive</t>
        </is>
      </c>
      <c r="AI1599" t="inlineStr">
        <is>
          <t>with ETS/CT</t>
        </is>
      </c>
      <c r="AJ1599" t="inlineStr">
        <is>
          <t>with ETS/CT</t>
        </is>
      </c>
      <c r="AK1599" t="str">
        <f>IF(AND($CF1599&lt;&gt;"",IFERROR(INDEX(subsample_country_map!$B:$B,MATCH($CF1599,subsample_country_map!$A:$A,0)),"")&lt;&gt;""),INDEX(subsample_country_map!$B:$B,MATCH($CF1599,subsample_country_map!$A:$A,0)),INDEX(lookup!$AA:$AA,MATCH($A1599,lookup!$A:$A,0)))</f>
        <v>1_US</v>
      </c>
      <c r="AL1599" t="str">
        <f>IF(AND($CF1599&lt;&gt;"",IFERROR(INDEX(subsample_country_map!$C:$C,MATCH($CF1599,subsample_country_map!$A:$A,0)),"")&lt;&gt;""),INDEX(subsample_country_map!$C:$C,MATCH($CF1599,subsample_country_map!$A:$A,0)),INDEX(lookup!$AB:$AB,MATCH($A1599,lookup!$A:$A,0)))</f>
        <v>1_developed</v>
      </c>
      <c r="AM1599" t="str">
        <f>IF(AND($CF1599&lt;&gt;"",IFERROR(INDEX(subsample_country_map!$D:$D,MATCH($CF1599,subsample_country_map!$A:$A,0)),"")&lt;&gt;""),INDEX(subsample_country_map!$D:$D,MATCH($CF1599,subsample_country_map!$A:$A,0)),INDEX(lookup!$AC:$AC,MATCH($A1599,lookup!$A:$A,0)))</f>
        <v>1_western</v>
      </c>
      <c r="AN1599" t="str">
        <f>IF(AND($CF1599&lt;&gt;"",IFERROR(INDEX(subsample_country_map!$E:$E,MATCH($CF1599,subsample_country_map!$A:$A,0)),"")&lt;&gt;""),INDEX(subsample_country_map!$E:$E,MATCH($CF1599,subsample_country_map!$A:$A,0)),INDEX(lookup!$AD:$AD,MATCH($A1599,lookup!$A:$A,0)))</f>
        <v>1_common law</v>
      </c>
      <c r="AO1599" t="str">
        <f>INDEX(lookup!$Y:$Y,MATCH($A1599,lookup!$A:$A,0))</f>
        <v>0_published</v>
      </c>
      <c r="AP1599" t="str">
        <f>INDEX(lookup!$Z:$Z,MATCH($A1599,lookup!$A:$A,0))</f>
        <v>1_VHB high</v>
      </c>
      <c r="AQ1599" t="str">
        <f>INDEX(lookup!$W:$W,MATCH($A1599,lookup!$A:$A,0))</f>
        <v>3_mgmt</v>
      </c>
      <c r="AS1599" t="inlineStr">
        <is>
          <t>staging</t>
        </is>
      </c>
      <c r="AT1599" t="inlineStr">
        <is>
          <t>bad-CER</t>
        </is>
      </c>
      <c r="AU1599" t="inlineStr">
        <is>
          <t>creditworthiness</t>
        </is>
      </c>
      <c r="AV1599" t="inlineStr">
        <is>
          <t>-0.547</t>
        </is>
      </c>
      <c r="AX1599" t="inlineStr">
        <is>
          <t>-1.458</t>
        </is>
      </c>
      <c r="BA1599" t="n">
        <v>152</v>
      </c>
      <c r="BB1599" t="inlineStr">
        <is>
          <t>1</t>
        </is>
      </c>
      <c r="BC1599" t="inlineStr">
        <is>
          <t>other:General linear model (GLM)</t>
        </is>
      </c>
      <c r="BD1599" t="inlineStr">
        <is>
          <t>robust (unclustered)</t>
        </is>
      </c>
      <c r="BE1599" t="inlineStr">
        <is>
          <t>rating-class</t>
        </is>
      </c>
      <c r="BF1599" t="inlineStr">
        <is>
          <t>Non-investment grade ratings (BB+ to D)</t>
        </is>
      </c>
      <c r="BI1599" t="inlineStr">
        <is>
          <t>Table 8</t>
        </is>
      </c>
      <c r="BJ1599" t="inlineStr">
        <is>
          <t>Panel E col (iii)</t>
        </is>
      </c>
      <c r="BK1599" t="inlineStr">
        <is>
          <t>83</t>
        </is>
      </c>
      <c r="BL1599" t="inlineStr">
        <is>
          <t>GHG_Mandatoryit -0.547 (-1.458)</t>
        </is>
      </c>
      <c r="BM1599" t="inlineStr">
        <is>
          <t>GHG_Mandatoryit</t>
        </is>
      </c>
      <c r="BN1599" t="inlineStr">
        <is>
          <t>Credit ratingit+1</t>
        </is>
      </c>
      <c r="BO1599" t="inlineStr">
        <is>
          <t>original</t>
        </is>
      </c>
      <c r="BP1599" t="inlineStr">
        <is>
          <t>Maaloul, Wegener (2021)</t>
        </is>
      </c>
      <c r="BQ1599" t="inlineStr">
        <is>
          <t>computed</t>
        </is>
      </c>
      <c r="BT1599" t="n">
        <v>0</v>
      </c>
      <c r="BU1599" t="inlineStr">
        <is>
          <t>staging_Maaloul_Wegener_2022.csv</t>
        </is>
      </c>
      <c r="BW1599" t="n">
        <v>2010</v>
      </c>
      <c r="BX1599" t="n">
        <v>2016</v>
      </c>
      <c r="BY1599" t="inlineStr">
        <is>
          <t>US (US S&amp;P</t>
        </is>
      </c>
      <c r="BZ1599" t="n">
        <v>2013</v>
      </c>
      <c r="CA1599" t="n">
        <v>0.1428571428571428</v>
      </c>
      <c r="CB1599" t="n">
        <v>0</v>
      </c>
      <c r="CC1599" t="n">
        <v>1</v>
      </c>
      <c r="CD1599" t="n">
        <v>-0.1179854877669635</v>
      </c>
      <c r="CE1599" t="n">
        <v>1</v>
      </c>
    </row>
    <row r="1600">
      <c r="A1600" t="inlineStr">
        <is>
          <t>Maaloul, Wegener (2021)</t>
        </is>
      </c>
      <c r="B1600" t="n">
        <v>2905</v>
      </c>
      <c r="C1600" t="n">
        <v>0.05437397641225856</v>
      </c>
      <c r="D1600" t="n">
        <v>621</v>
      </c>
      <c r="E1600">
        <f>IF(ISNUMBER($BA1600),$BA1600,IF(AND(ISNUMBER($D1600),ISNUMBER($BW1600),ISNUMBER($BX1600)),$D1600*($BX1600-$BW1600+1),""))</f>
        <v>621.0</v>
      </c>
      <c r="H1600" t="inlineStr">
        <is>
          <t>partial</t>
        </is>
      </c>
      <c r="I1600" t="inlineStr">
        <is>
          <t>T-Statistic available</t>
        </is>
      </c>
      <c r="J1600">
        <f>IF($BW1600&lt;&gt;"",$BW1600,"")</f>
        <v>2010.0</v>
      </c>
      <c r="K1600">
        <f>IF($BX1600&lt;&gt;"",$BX1600,"")</f>
        <v>2016.0</v>
      </c>
      <c r="L1600">
        <f>IF(AND(ISNUMBER($BW1600),ISNUMBER($BX1600)),($BW1600+$BX1600)/2,"")</f>
        <v>2013.0</v>
      </c>
      <c r="M1600">
        <f>IF($L1600&lt;&gt;"",$L1600,"")</f>
        <v>2013.0</v>
      </c>
      <c r="N1600">
        <f>IF(AND(ISNUMBER($BW1600),ISNUMBER($BX1600)),MIN(1,MAX(0,($BX1600-2016+1)/($BX1600-$BW1600+1))),"")</f>
        <v>0.1428571428571428</v>
      </c>
      <c r="O1600">
        <f>IF(AND(ISNUMBER($BW1600),ISNUMBER($BX1600)),MIN(1,MAX(0,($BX1600-2017+1)/($BX1600-$BW1600+1))),"")</f>
        <v>0.0</v>
      </c>
      <c r="P1600">
        <f>IF(AND(ISNUMBER($BW1600),ISNUMBER($BX1600)),MIN(1,MAX(0,($BX1600-2018+1)/($BX1600-$BW1600+1))),"")</f>
        <v>0.0</v>
      </c>
      <c r="Q1600">
        <f>IF(AND(ISNUMBER($BW1600),ISNUMBER($BX1600)),MIN(1,MAX(0,($BX1600-2019+1)/($BX1600-$BW1600+1))),"")</f>
        <v>0.0</v>
      </c>
      <c r="R1600">
        <f>IF(AND(ISNUMBER($BW1600),ISNUMBER($BX1600)),MIN(1,MAX(0,($BX1600-2016+1)/($BX1600-$BW1600+1))),"")</f>
        <v>0.1428571428571428</v>
      </c>
      <c r="S1600">
        <f>IF($L1600&lt;&gt;"",IF($L1600&gt;=2015.5,1,0),"")</f>
        <v>0.0</v>
      </c>
      <c r="T1600">
        <f>IF($L1600&lt;&gt;"",IF($L1600&gt;=2016,1,0),"")</f>
        <v>0.0</v>
      </c>
      <c r="U1600">
        <f>IF(ISNUMBER($BX1600),IF($BX1600&gt;=2016,1,0),"")</f>
        <v>1.0</v>
      </c>
      <c r="V1600">
        <f>IF(ISNUMBER($BW1600),IF($BW1600&gt;=2016,1,0),"")</f>
        <v>0.0</v>
      </c>
      <c r="W1600" t="str">
        <f>IF(AND(ISNUMBER($BW1600),ISNUMBER($BX1600)),IF($BW1600&gt;=2016,"post-only",IF($BX1600&lt;2016,"pre-only","mixed")),"")</f>
        <v>mixed</v>
      </c>
      <c r="X1600">
        <f>IF(AND(ISNUMBER($BW1600),ISNUMBER($BX1600)),MIN(1,MAX(0,($BX1600-2017+1)/($BX1600-$BW1600+1))),"")</f>
        <v>0.0</v>
      </c>
      <c r="Y1600">
        <f>IF(AND(ISNUMBER($BW1600),ISNUMBER($BX1600)),MIN(1,MAX(0,($BX1600-2018+1)/($BX1600-$BW1600+1))),"")</f>
        <v>0.0</v>
      </c>
      <c r="Z1600">
        <f>IF(AND(ISNUMBER($BW1600),ISNUMBER($BX1600)),MIN(1,MAX(0,($BX1600-2019+1)/($BX1600-$BW1600+1))),"")</f>
        <v>0.0</v>
      </c>
      <c r="AA1600">
        <f>IF(ISNUMBER($BX1600),IF($BX1600&gt;=2017,1,0),"")</f>
        <v>0.0</v>
      </c>
      <c r="AB1600">
        <f>IF(ISNUMBER($BX1600),IF($BX1600&gt;=2018,1,0),"")</f>
        <v>0.0</v>
      </c>
      <c r="AC1600">
        <f>IF(ISNUMBER($BX1600),IF($BX1600&gt;=2019,1,0),"")</f>
        <v>0.0</v>
      </c>
      <c r="AD1600">
        <f>IF($L1600&lt;&gt;"",IF($L1600&gt;2013,1,0),"")</f>
        <v>0.0</v>
      </c>
      <c r="AE1600">
        <f>IF($L1600&lt;&gt;"",1+IF($L1600&gt;2011,1,0)+IF($L1600&gt;2014,1,0),"")</f>
        <v>2.0</v>
      </c>
      <c r="AF1600" t="inlineStr">
        <is>
          <t>rating</t>
        </is>
      </c>
      <c r="AG1600" t="inlineStr">
        <is>
          <t>disclosure</t>
        </is>
      </c>
      <c r="AH1600" t="inlineStr">
        <is>
          <t>non-sensitive</t>
        </is>
      </c>
      <c r="AI1600" t="inlineStr">
        <is>
          <t>with ETS/CT</t>
        </is>
      </c>
      <c r="AJ1600" t="inlineStr">
        <is>
          <t>with ETS/CT</t>
        </is>
      </c>
      <c r="AK1600" t="str">
        <f>IF(AND($CF1600&lt;&gt;"",IFERROR(INDEX(subsample_country_map!$B:$B,MATCH($CF1600,subsample_country_map!$A:$A,0)),"")&lt;&gt;""),INDEX(subsample_country_map!$B:$B,MATCH($CF1600,subsample_country_map!$A:$A,0)),INDEX(lookup!$AA:$AA,MATCH($A1600,lookup!$A:$A,0)))</f>
        <v>1_US</v>
      </c>
      <c r="AL1600" t="str">
        <f>IF(AND($CF1600&lt;&gt;"",IFERROR(INDEX(subsample_country_map!$C:$C,MATCH($CF1600,subsample_country_map!$A:$A,0)),"")&lt;&gt;""),INDEX(subsample_country_map!$C:$C,MATCH($CF1600,subsample_country_map!$A:$A,0)),INDEX(lookup!$AB:$AB,MATCH($A1600,lookup!$A:$A,0)))</f>
        <v>1_developed</v>
      </c>
      <c r="AM1600" t="str">
        <f>IF(AND($CF1600&lt;&gt;"",IFERROR(INDEX(subsample_country_map!$D:$D,MATCH($CF1600,subsample_country_map!$A:$A,0)),"")&lt;&gt;""),INDEX(subsample_country_map!$D:$D,MATCH($CF1600,subsample_country_map!$A:$A,0)),INDEX(lookup!$AC:$AC,MATCH($A1600,lookup!$A:$A,0)))</f>
        <v>1_western</v>
      </c>
      <c r="AN1600" t="str">
        <f>IF(AND($CF1600&lt;&gt;"",IFERROR(INDEX(subsample_country_map!$E:$E,MATCH($CF1600,subsample_country_map!$A:$A,0)),"")&lt;&gt;""),INDEX(subsample_country_map!$E:$E,MATCH($CF1600,subsample_country_map!$A:$A,0)),INDEX(lookup!$AD:$AD,MATCH($A1600,lookup!$A:$A,0)))</f>
        <v>1_common law</v>
      </c>
      <c r="AO1600" t="str">
        <f>INDEX(lookup!$Y:$Y,MATCH($A1600,lookup!$A:$A,0))</f>
        <v>0_published</v>
      </c>
      <c r="AP1600" t="str">
        <f>INDEX(lookup!$Z:$Z,MATCH($A1600,lookup!$A:$A,0))</f>
        <v>1_VHB high</v>
      </c>
      <c r="AQ1600" t="str">
        <f>INDEX(lookup!$W:$W,MATCH($A1600,lookup!$A:$A,0))</f>
        <v>3_mgmt</v>
      </c>
      <c r="AS1600" t="inlineStr">
        <is>
          <t>staging</t>
        </is>
      </c>
      <c r="AT1600" t="inlineStr">
        <is>
          <t>good-CER</t>
        </is>
      </c>
      <c r="AU1600" t="inlineStr">
        <is>
          <t>creditworthiness</t>
        </is>
      </c>
      <c r="AV1600" t="inlineStr">
        <is>
          <t>-0.060</t>
        </is>
      </c>
      <c r="AX1600" t="inlineStr">
        <is>
          <t>-1.389</t>
        </is>
      </c>
      <c r="BA1600" t="n">
        <v>621</v>
      </c>
      <c r="BB1600" t="inlineStr">
        <is>
          <t>1</t>
        </is>
      </c>
      <c r="BC1600" t="inlineStr">
        <is>
          <t>other:General linear model (GLM)</t>
        </is>
      </c>
      <c r="BD1600" t="inlineStr">
        <is>
          <t>robust (unclustered)</t>
        </is>
      </c>
      <c r="BE1600" t="inlineStr">
        <is>
          <t>none</t>
        </is>
      </c>
      <c r="BI1600" t="inlineStr">
        <is>
          <t>Table 8</t>
        </is>
      </c>
      <c r="BJ1600" t="inlineStr">
        <is>
          <t>Panel A col (iii)</t>
        </is>
      </c>
      <c r="BK1600" t="inlineStr">
        <is>
          <t>83</t>
        </is>
      </c>
      <c r="BL1600" t="inlineStr">
        <is>
          <t>CDP dummyit -0.060 (-1.389)</t>
        </is>
      </c>
      <c r="BM1600" t="inlineStr">
        <is>
          <t>CDP dummyit</t>
        </is>
      </c>
      <c r="BN1600" t="inlineStr">
        <is>
          <t>Credit ratingit+1</t>
        </is>
      </c>
      <c r="BO1600" t="inlineStr">
        <is>
          <t>original</t>
        </is>
      </c>
      <c r="BP1600" t="inlineStr">
        <is>
          <t>Maaloul, Wegener (2021)</t>
        </is>
      </c>
      <c r="BQ1600" t="inlineStr">
        <is>
          <t>v10-adopted</t>
        </is>
      </c>
      <c r="BT1600" t="n">
        <v>0</v>
      </c>
      <c r="BU1600" t="inlineStr">
        <is>
          <t>staging_Maaloul_Wegener_2022.csv</t>
        </is>
      </c>
      <c r="BW1600" t="n">
        <v>2010</v>
      </c>
      <c r="BX1600" t="n">
        <v>2016</v>
      </c>
      <c r="BY1600" t="inlineStr">
        <is>
          <t>US (US S&amp;P</t>
        </is>
      </c>
      <c r="BZ1600" t="n">
        <v>2013</v>
      </c>
      <c r="CA1600" t="n">
        <v>0.1428571428571428</v>
      </c>
      <c r="CB1600" t="n">
        <v>0</v>
      </c>
      <c r="CC1600" t="n">
        <v>1</v>
      </c>
      <c r="CD1600" t="n">
        <v>0.0544276577557665</v>
      </c>
      <c r="CE1600" t="n">
        <v>1</v>
      </c>
    </row>
    <row r="1601">
      <c r="A1601" t="inlineStr">
        <is>
          <t>Maaloul, Wegener (2021)</t>
        </is>
      </c>
      <c r="B1601" t="n">
        <v>2906</v>
      </c>
      <c r="C1601" t="n">
        <v>0.00832054793293518</v>
      </c>
      <c r="D1601" t="n">
        <v>347</v>
      </c>
      <c r="E1601">
        <f>IF(ISNUMBER($BA1601),$BA1601,IF(AND(ISNUMBER($D1601),ISNUMBER($BW1601),ISNUMBER($BX1601)),$D1601*($BX1601-$BW1601+1),""))</f>
        <v>347.0</v>
      </c>
      <c r="H1601" t="inlineStr">
        <is>
          <t>partial</t>
        </is>
      </c>
      <c r="I1601" t="inlineStr">
        <is>
          <t>T-Statistic available</t>
        </is>
      </c>
      <c r="J1601">
        <f>IF($BW1601&lt;&gt;"",$BW1601,"")</f>
        <v>2010.0</v>
      </c>
      <c r="K1601">
        <f>IF($BX1601&lt;&gt;"",$BX1601,"")</f>
        <v>2016.0</v>
      </c>
      <c r="L1601">
        <f>IF(AND(ISNUMBER($BW1601),ISNUMBER($BX1601)),($BW1601+$BX1601)/2,"")</f>
        <v>2013.0</v>
      </c>
      <c r="M1601">
        <f>IF($L1601&lt;&gt;"",$L1601,"")</f>
        <v>2013.0</v>
      </c>
      <c r="N1601">
        <f>IF(AND(ISNUMBER($BW1601),ISNUMBER($BX1601)),MIN(1,MAX(0,($BX1601-2016+1)/($BX1601-$BW1601+1))),"")</f>
        <v>0.1428571428571428</v>
      </c>
      <c r="O1601">
        <f>IF(AND(ISNUMBER($BW1601),ISNUMBER($BX1601)),MIN(1,MAX(0,($BX1601-2017+1)/($BX1601-$BW1601+1))),"")</f>
        <v>0.0</v>
      </c>
      <c r="P1601">
        <f>IF(AND(ISNUMBER($BW1601),ISNUMBER($BX1601)),MIN(1,MAX(0,($BX1601-2018+1)/($BX1601-$BW1601+1))),"")</f>
        <v>0.0</v>
      </c>
      <c r="Q1601">
        <f>IF(AND(ISNUMBER($BW1601),ISNUMBER($BX1601)),MIN(1,MAX(0,($BX1601-2019+1)/($BX1601-$BW1601+1))),"")</f>
        <v>0.0</v>
      </c>
      <c r="R1601">
        <f>IF(AND(ISNUMBER($BW1601),ISNUMBER($BX1601)),MIN(1,MAX(0,($BX1601-2016+1)/($BX1601-$BW1601+1))),"")</f>
        <v>0.1428571428571428</v>
      </c>
      <c r="S1601">
        <f>IF($L1601&lt;&gt;"",IF($L1601&gt;=2015.5,1,0),"")</f>
        <v>0.0</v>
      </c>
      <c r="T1601">
        <f>IF($L1601&lt;&gt;"",IF($L1601&gt;=2016,1,0),"")</f>
        <v>0.0</v>
      </c>
      <c r="U1601">
        <f>IF(ISNUMBER($BX1601),IF($BX1601&gt;=2016,1,0),"")</f>
        <v>1.0</v>
      </c>
      <c r="V1601">
        <f>IF(ISNUMBER($BW1601),IF($BW1601&gt;=2016,1,0),"")</f>
        <v>0.0</v>
      </c>
      <c r="W1601" t="str">
        <f>IF(AND(ISNUMBER($BW1601),ISNUMBER($BX1601)),IF($BW1601&gt;=2016,"post-only",IF($BX1601&lt;2016,"pre-only","mixed")),"")</f>
        <v>mixed</v>
      </c>
      <c r="X1601">
        <f>IF(AND(ISNUMBER($BW1601),ISNUMBER($BX1601)),MIN(1,MAX(0,($BX1601-2017+1)/($BX1601-$BW1601+1))),"")</f>
        <v>0.0</v>
      </c>
      <c r="Y1601">
        <f>IF(AND(ISNUMBER($BW1601),ISNUMBER($BX1601)),MIN(1,MAX(0,($BX1601-2018+1)/($BX1601-$BW1601+1))),"")</f>
        <v>0.0</v>
      </c>
      <c r="Z1601">
        <f>IF(AND(ISNUMBER($BW1601),ISNUMBER($BX1601)),MIN(1,MAX(0,($BX1601-2019+1)/($BX1601-$BW1601+1))),"")</f>
        <v>0.0</v>
      </c>
      <c r="AA1601">
        <f>IF(ISNUMBER($BX1601),IF($BX1601&gt;=2017,1,0),"")</f>
        <v>0.0</v>
      </c>
      <c r="AB1601">
        <f>IF(ISNUMBER($BX1601),IF($BX1601&gt;=2018,1,0),"")</f>
        <v>0.0</v>
      </c>
      <c r="AC1601">
        <f>IF(ISNUMBER($BX1601),IF($BX1601&gt;=2019,1,0),"")</f>
        <v>0.0</v>
      </c>
      <c r="AD1601">
        <f>IF($L1601&lt;&gt;"",IF($L1601&gt;2013,1,0),"")</f>
        <v>0.0</v>
      </c>
      <c r="AE1601">
        <f>IF($L1601&lt;&gt;"",1+IF($L1601&gt;2011,1,0)+IF($L1601&gt;2014,1,0),"")</f>
        <v>2.0</v>
      </c>
      <c r="AF1601" t="inlineStr">
        <is>
          <t>rating</t>
        </is>
      </c>
      <c r="AG1601" t="inlineStr">
        <is>
          <t>disclosure</t>
        </is>
      </c>
      <c r="AH1601" t="inlineStr">
        <is>
          <t>non-sensitive</t>
        </is>
      </c>
      <c r="AI1601" t="inlineStr">
        <is>
          <t>with ETS/CT</t>
        </is>
      </c>
      <c r="AJ1601" t="inlineStr">
        <is>
          <t>with ETS/CT</t>
        </is>
      </c>
      <c r="AK1601" t="str">
        <f>IF(AND($CF1601&lt;&gt;"",IFERROR(INDEX(subsample_country_map!$B:$B,MATCH($CF1601,subsample_country_map!$A:$A,0)),"")&lt;&gt;""),INDEX(subsample_country_map!$B:$B,MATCH($CF1601,subsample_country_map!$A:$A,0)),INDEX(lookup!$AA:$AA,MATCH($A1601,lookup!$A:$A,0)))</f>
        <v>1_US</v>
      </c>
      <c r="AL1601" t="str">
        <f>IF(AND($CF1601&lt;&gt;"",IFERROR(INDEX(subsample_country_map!$C:$C,MATCH($CF1601,subsample_country_map!$A:$A,0)),"")&lt;&gt;""),INDEX(subsample_country_map!$C:$C,MATCH($CF1601,subsample_country_map!$A:$A,0)),INDEX(lookup!$AB:$AB,MATCH($A1601,lookup!$A:$A,0)))</f>
        <v>1_developed</v>
      </c>
      <c r="AM1601" t="str">
        <f>IF(AND($CF1601&lt;&gt;"",IFERROR(INDEX(subsample_country_map!$D:$D,MATCH($CF1601,subsample_country_map!$A:$A,0)),"")&lt;&gt;""),INDEX(subsample_country_map!$D:$D,MATCH($CF1601,subsample_country_map!$A:$A,0)),INDEX(lookup!$AC:$AC,MATCH($A1601,lookup!$A:$A,0)))</f>
        <v>1_western</v>
      </c>
      <c r="AN1601" t="str">
        <f>IF(AND($CF1601&lt;&gt;"",IFERROR(INDEX(subsample_country_map!$E:$E,MATCH($CF1601,subsample_country_map!$A:$A,0)),"")&lt;&gt;""),INDEX(subsample_country_map!$E:$E,MATCH($CF1601,subsample_country_map!$A:$A,0)),INDEX(lookup!$AD:$AD,MATCH($A1601,lookup!$A:$A,0)))</f>
        <v>1_common law</v>
      </c>
      <c r="AO1601" t="str">
        <f>INDEX(lookup!$Y:$Y,MATCH($A1601,lookup!$A:$A,0))</f>
        <v>0_published</v>
      </c>
      <c r="AP1601" t="str">
        <f>INDEX(lookup!$Z:$Z,MATCH($A1601,lookup!$A:$A,0))</f>
        <v>1_VHB high</v>
      </c>
      <c r="AQ1601" t="str">
        <f>INDEX(lookup!$W:$W,MATCH($A1601,lookup!$A:$A,0))</f>
        <v>3_mgmt</v>
      </c>
      <c r="AS1601" t="inlineStr">
        <is>
          <t>staging</t>
        </is>
      </c>
      <c r="AT1601" t="inlineStr">
        <is>
          <t>good-CER</t>
        </is>
      </c>
      <c r="AU1601" t="inlineStr">
        <is>
          <t>creditworthiness</t>
        </is>
      </c>
      <c r="AV1601" t="inlineStr">
        <is>
          <t>-0.010</t>
        </is>
      </c>
      <c r="AX1601" t="inlineStr">
        <is>
          <t>-0.155</t>
        </is>
      </c>
      <c r="BA1601" t="n">
        <v>347</v>
      </c>
      <c r="BB1601" t="inlineStr">
        <is>
          <t>1</t>
        </is>
      </c>
      <c r="BC1601" t="inlineStr">
        <is>
          <t>other:General linear model (GLM)</t>
        </is>
      </c>
      <c r="BD1601" t="inlineStr">
        <is>
          <t>robust (unclustered)</t>
        </is>
      </c>
      <c r="BE1601" t="inlineStr">
        <is>
          <t>industry</t>
        </is>
      </c>
      <c r="BF1601" t="inlineStr">
        <is>
          <t>Carbon intensive sectors</t>
        </is>
      </c>
      <c r="BI1601" t="inlineStr">
        <is>
          <t>Table 8</t>
        </is>
      </c>
      <c r="BJ1601" t="inlineStr">
        <is>
          <t>Panel B col (iii)</t>
        </is>
      </c>
      <c r="BK1601" t="inlineStr">
        <is>
          <t>83</t>
        </is>
      </c>
      <c r="BL1601" t="inlineStr">
        <is>
          <t>CDP dummyit -0.010 (-0.155)</t>
        </is>
      </c>
      <c r="BM1601" t="inlineStr">
        <is>
          <t>CDP dummyit</t>
        </is>
      </c>
      <c r="BN1601" t="inlineStr">
        <is>
          <t>Credit ratingit+1</t>
        </is>
      </c>
      <c r="BO1601" t="inlineStr">
        <is>
          <t>original</t>
        </is>
      </c>
      <c r="BP1601" t="inlineStr">
        <is>
          <t>Maaloul, Wegener (2021)</t>
        </is>
      </c>
      <c r="BQ1601" t="inlineStr">
        <is>
          <t>computed</t>
        </is>
      </c>
      <c r="BT1601" t="n">
        <v>0</v>
      </c>
      <c r="BU1601" t="inlineStr">
        <is>
          <t>staging_Maaloul_Wegener_2022.csv</t>
        </is>
      </c>
      <c r="BW1601" t="n">
        <v>2010</v>
      </c>
      <c r="BX1601" t="n">
        <v>2016</v>
      </c>
      <c r="BY1601" t="inlineStr">
        <is>
          <t>US (US S&amp;P</t>
        </is>
      </c>
      <c r="BZ1601" t="n">
        <v>2013</v>
      </c>
      <c r="CA1601" t="n">
        <v>0.1428571428571428</v>
      </c>
      <c r="CB1601" t="n">
        <v>0</v>
      </c>
      <c r="CC1601" t="n">
        <v>1</v>
      </c>
      <c r="CD1601" t="n">
        <v>0.008320739955632721</v>
      </c>
      <c r="CE1601" t="n">
        <v>1</v>
      </c>
    </row>
    <row r="1602">
      <c r="A1602" t="inlineStr">
        <is>
          <t>Maaloul, Wegener (2021)</t>
        </is>
      </c>
      <c r="B1602" t="n">
        <v>2907</v>
      </c>
      <c r="C1602" t="n">
        <v>-0.1015686444209358</v>
      </c>
      <c r="D1602" t="n">
        <v>274</v>
      </c>
      <c r="E1602">
        <f>IF(ISNUMBER($BA1602),$BA1602,IF(AND(ISNUMBER($D1602),ISNUMBER($BW1602),ISNUMBER($BX1602)),$D1602*($BX1602-$BW1602+1),""))</f>
        <v>274.0</v>
      </c>
      <c r="H1602" t="inlineStr">
        <is>
          <t>partial</t>
        </is>
      </c>
      <c r="I1602" t="inlineStr">
        <is>
          <t>T-Statistic available</t>
        </is>
      </c>
      <c r="J1602">
        <f>IF($BW1602&lt;&gt;"",$BW1602,"")</f>
        <v>2010.0</v>
      </c>
      <c r="K1602">
        <f>IF($BX1602&lt;&gt;"",$BX1602,"")</f>
        <v>2016.0</v>
      </c>
      <c r="L1602">
        <f>IF(AND(ISNUMBER($BW1602),ISNUMBER($BX1602)),($BW1602+$BX1602)/2,"")</f>
        <v>2013.0</v>
      </c>
      <c r="M1602">
        <f>IF($L1602&lt;&gt;"",$L1602,"")</f>
        <v>2013.0</v>
      </c>
      <c r="N1602">
        <f>IF(AND(ISNUMBER($BW1602),ISNUMBER($BX1602)),MIN(1,MAX(0,($BX1602-2016+1)/($BX1602-$BW1602+1))),"")</f>
        <v>0.1428571428571428</v>
      </c>
      <c r="O1602">
        <f>IF(AND(ISNUMBER($BW1602),ISNUMBER($BX1602)),MIN(1,MAX(0,($BX1602-2017+1)/($BX1602-$BW1602+1))),"")</f>
        <v>0.0</v>
      </c>
      <c r="P1602">
        <f>IF(AND(ISNUMBER($BW1602),ISNUMBER($BX1602)),MIN(1,MAX(0,($BX1602-2018+1)/($BX1602-$BW1602+1))),"")</f>
        <v>0.0</v>
      </c>
      <c r="Q1602">
        <f>IF(AND(ISNUMBER($BW1602),ISNUMBER($BX1602)),MIN(1,MAX(0,($BX1602-2019+1)/($BX1602-$BW1602+1))),"")</f>
        <v>0.0</v>
      </c>
      <c r="R1602">
        <f>IF(AND(ISNUMBER($BW1602),ISNUMBER($BX1602)),MIN(1,MAX(0,($BX1602-2016+1)/($BX1602-$BW1602+1))),"")</f>
        <v>0.1428571428571428</v>
      </c>
      <c r="S1602">
        <f>IF($L1602&lt;&gt;"",IF($L1602&gt;=2015.5,1,0),"")</f>
        <v>0.0</v>
      </c>
      <c r="T1602">
        <f>IF($L1602&lt;&gt;"",IF($L1602&gt;=2016,1,0),"")</f>
        <v>0.0</v>
      </c>
      <c r="U1602">
        <f>IF(ISNUMBER($BX1602),IF($BX1602&gt;=2016,1,0),"")</f>
        <v>1.0</v>
      </c>
      <c r="V1602">
        <f>IF(ISNUMBER($BW1602),IF($BW1602&gt;=2016,1,0),"")</f>
        <v>0.0</v>
      </c>
      <c r="W1602" t="str">
        <f>IF(AND(ISNUMBER($BW1602),ISNUMBER($BX1602)),IF($BW1602&gt;=2016,"post-only",IF($BX1602&lt;2016,"pre-only","mixed")),"")</f>
        <v>mixed</v>
      </c>
      <c r="X1602">
        <f>IF(AND(ISNUMBER($BW1602),ISNUMBER($BX1602)),MIN(1,MAX(0,($BX1602-2017+1)/($BX1602-$BW1602+1))),"")</f>
        <v>0.0</v>
      </c>
      <c r="Y1602">
        <f>IF(AND(ISNUMBER($BW1602),ISNUMBER($BX1602)),MIN(1,MAX(0,($BX1602-2018+1)/($BX1602-$BW1602+1))),"")</f>
        <v>0.0</v>
      </c>
      <c r="Z1602">
        <f>IF(AND(ISNUMBER($BW1602),ISNUMBER($BX1602)),MIN(1,MAX(0,($BX1602-2019+1)/($BX1602-$BW1602+1))),"")</f>
        <v>0.0</v>
      </c>
      <c r="AA1602">
        <f>IF(ISNUMBER($BX1602),IF($BX1602&gt;=2017,1,0),"")</f>
        <v>0.0</v>
      </c>
      <c r="AB1602">
        <f>IF(ISNUMBER($BX1602),IF($BX1602&gt;=2018,1,0),"")</f>
        <v>0.0</v>
      </c>
      <c r="AC1602">
        <f>IF(ISNUMBER($BX1602),IF($BX1602&gt;=2019,1,0),"")</f>
        <v>0.0</v>
      </c>
      <c r="AD1602">
        <f>IF($L1602&lt;&gt;"",IF($L1602&gt;2013,1,0),"")</f>
        <v>0.0</v>
      </c>
      <c r="AE1602">
        <f>IF($L1602&lt;&gt;"",1+IF($L1602&gt;2011,1,0)+IF($L1602&gt;2014,1,0),"")</f>
        <v>2.0</v>
      </c>
      <c r="AF1602" t="inlineStr">
        <is>
          <t>rating</t>
        </is>
      </c>
      <c r="AG1602" t="inlineStr">
        <is>
          <t>disclosure</t>
        </is>
      </c>
      <c r="AH1602" t="inlineStr">
        <is>
          <t>non-sensitive</t>
        </is>
      </c>
      <c r="AI1602" t="inlineStr">
        <is>
          <t>with ETS/CT</t>
        </is>
      </c>
      <c r="AJ1602" t="inlineStr">
        <is>
          <t>with ETS/CT</t>
        </is>
      </c>
      <c r="AK1602" t="str">
        <f>IF(AND($CF1602&lt;&gt;"",IFERROR(INDEX(subsample_country_map!$B:$B,MATCH($CF1602,subsample_country_map!$A:$A,0)),"")&lt;&gt;""),INDEX(subsample_country_map!$B:$B,MATCH($CF1602,subsample_country_map!$A:$A,0)),INDEX(lookup!$AA:$AA,MATCH($A1602,lookup!$A:$A,0)))</f>
        <v>1_US</v>
      </c>
      <c r="AL1602" t="str">
        <f>IF(AND($CF1602&lt;&gt;"",IFERROR(INDEX(subsample_country_map!$C:$C,MATCH($CF1602,subsample_country_map!$A:$A,0)),"")&lt;&gt;""),INDEX(subsample_country_map!$C:$C,MATCH($CF1602,subsample_country_map!$A:$A,0)),INDEX(lookup!$AB:$AB,MATCH($A1602,lookup!$A:$A,0)))</f>
        <v>1_developed</v>
      </c>
      <c r="AM1602" t="str">
        <f>IF(AND($CF1602&lt;&gt;"",IFERROR(INDEX(subsample_country_map!$D:$D,MATCH($CF1602,subsample_country_map!$A:$A,0)),"")&lt;&gt;""),INDEX(subsample_country_map!$D:$D,MATCH($CF1602,subsample_country_map!$A:$A,0)),INDEX(lookup!$AC:$AC,MATCH($A1602,lookup!$A:$A,0)))</f>
        <v>1_western</v>
      </c>
      <c r="AN1602" t="str">
        <f>IF(AND($CF1602&lt;&gt;"",IFERROR(INDEX(subsample_country_map!$E:$E,MATCH($CF1602,subsample_country_map!$A:$A,0)),"")&lt;&gt;""),INDEX(subsample_country_map!$E:$E,MATCH($CF1602,subsample_country_map!$A:$A,0)),INDEX(lookup!$AD:$AD,MATCH($A1602,lookup!$A:$A,0)))</f>
        <v>1_common law</v>
      </c>
      <c r="AO1602" t="str">
        <f>INDEX(lookup!$Y:$Y,MATCH($A1602,lookup!$A:$A,0))</f>
        <v>0_published</v>
      </c>
      <c r="AP1602" t="str">
        <f>INDEX(lookup!$Z:$Z,MATCH($A1602,lookup!$A:$A,0))</f>
        <v>1_VHB high</v>
      </c>
      <c r="AQ1602" t="str">
        <f>INDEX(lookup!$W:$W,MATCH($A1602,lookup!$A:$A,0))</f>
        <v>3_mgmt</v>
      </c>
      <c r="AS1602" t="inlineStr">
        <is>
          <t>staging</t>
        </is>
      </c>
      <c r="AT1602" t="inlineStr">
        <is>
          <t>good-CER</t>
        </is>
      </c>
      <c r="AU1602" t="inlineStr">
        <is>
          <t>creditworthiness</t>
        </is>
      </c>
      <c r="AV1602" t="inlineStr">
        <is>
          <t>0.121</t>
        </is>
      </c>
      <c r="AX1602" t="inlineStr">
        <is>
          <t>1.690</t>
        </is>
      </c>
      <c r="BA1602" t="n">
        <v>274</v>
      </c>
      <c r="BB1602" t="inlineStr">
        <is>
          <t>1</t>
        </is>
      </c>
      <c r="BC1602" t="inlineStr">
        <is>
          <t>other:General linear model (GLM)</t>
        </is>
      </c>
      <c r="BD1602" t="inlineStr">
        <is>
          <t>robust (unclustered)</t>
        </is>
      </c>
      <c r="BE1602" t="inlineStr">
        <is>
          <t>industry</t>
        </is>
      </c>
      <c r="BF1602" t="inlineStr">
        <is>
          <t>Carbon non-intensive sectors</t>
        </is>
      </c>
      <c r="BI1602" t="inlineStr">
        <is>
          <t>Table 8</t>
        </is>
      </c>
      <c r="BJ1602" t="inlineStr">
        <is>
          <t>Panel C col (iii)</t>
        </is>
      </c>
      <c r="BK1602" t="inlineStr">
        <is>
          <t>83</t>
        </is>
      </c>
      <c r="BL1602" t="inlineStr">
        <is>
          <t>CDP dummyit 0.121 (1.690)*</t>
        </is>
      </c>
      <c r="BM1602" t="inlineStr">
        <is>
          <t>CDP dummyit</t>
        </is>
      </c>
      <c r="BN1602" t="inlineStr">
        <is>
          <t>Credit ratingit+1</t>
        </is>
      </c>
      <c r="BO1602" t="inlineStr">
        <is>
          <t>original</t>
        </is>
      </c>
      <c r="BP1602" t="inlineStr">
        <is>
          <t>Maaloul, Wegener (2021)</t>
        </is>
      </c>
      <c r="BQ1602" t="inlineStr">
        <is>
          <t>computed</t>
        </is>
      </c>
      <c r="BT1602" t="n">
        <v>0</v>
      </c>
      <c r="BU1602" t="inlineStr">
        <is>
          <t>staging_Maaloul_Wegener_2022.csv</t>
        </is>
      </c>
      <c r="BW1602" t="n">
        <v>2010</v>
      </c>
      <c r="BX1602" t="n">
        <v>2016</v>
      </c>
      <c r="BY1602" t="inlineStr">
        <is>
          <t>US (US S&amp;P</t>
        </is>
      </c>
      <c r="BZ1602" t="n">
        <v>2013</v>
      </c>
      <c r="CA1602" t="n">
        <v>0.1428571428571428</v>
      </c>
      <c r="CB1602" t="n">
        <v>0</v>
      </c>
      <c r="CC1602" t="n">
        <v>1</v>
      </c>
      <c r="CD1602" t="n">
        <v>-0.1019200894722195</v>
      </c>
      <c r="CE1602" t="n">
        <v>1</v>
      </c>
    </row>
    <row r="1603">
      <c r="A1603" t="inlineStr">
        <is>
          <t>Maaloul, Wegener (2021)</t>
        </is>
      </c>
      <c r="B1603" t="n">
        <v>2908</v>
      </c>
      <c r="C1603" t="n">
        <v>-0.07789192894915481</v>
      </c>
      <c r="D1603" t="n">
        <v>469</v>
      </c>
      <c r="E1603">
        <f>IF(ISNUMBER($BA1603),$BA1603,IF(AND(ISNUMBER($D1603),ISNUMBER($BW1603),ISNUMBER($BX1603)),$D1603*($BX1603-$BW1603+1),""))</f>
        <v>469.0</v>
      </c>
      <c r="H1603" t="inlineStr">
        <is>
          <t>partial</t>
        </is>
      </c>
      <c r="I1603" t="inlineStr">
        <is>
          <t>T-Statistic available</t>
        </is>
      </c>
      <c r="J1603">
        <f>IF($BW1603&lt;&gt;"",$BW1603,"")</f>
        <v>2010.0</v>
      </c>
      <c r="K1603">
        <f>IF($BX1603&lt;&gt;"",$BX1603,"")</f>
        <v>2016.0</v>
      </c>
      <c r="L1603">
        <f>IF(AND(ISNUMBER($BW1603),ISNUMBER($BX1603)),($BW1603+$BX1603)/2,"")</f>
        <v>2013.0</v>
      </c>
      <c r="M1603">
        <f>IF($L1603&lt;&gt;"",$L1603,"")</f>
        <v>2013.0</v>
      </c>
      <c r="N1603">
        <f>IF(AND(ISNUMBER($BW1603),ISNUMBER($BX1603)),MIN(1,MAX(0,($BX1603-2016+1)/($BX1603-$BW1603+1))),"")</f>
        <v>0.1428571428571428</v>
      </c>
      <c r="O1603">
        <f>IF(AND(ISNUMBER($BW1603),ISNUMBER($BX1603)),MIN(1,MAX(0,($BX1603-2017+1)/($BX1603-$BW1603+1))),"")</f>
        <v>0.0</v>
      </c>
      <c r="P1603">
        <f>IF(AND(ISNUMBER($BW1603),ISNUMBER($BX1603)),MIN(1,MAX(0,($BX1603-2018+1)/($BX1603-$BW1603+1))),"")</f>
        <v>0.0</v>
      </c>
      <c r="Q1603">
        <f>IF(AND(ISNUMBER($BW1603),ISNUMBER($BX1603)),MIN(1,MAX(0,($BX1603-2019+1)/($BX1603-$BW1603+1))),"")</f>
        <v>0.0</v>
      </c>
      <c r="R1603">
        <f>IF(AND(ISNUMBER($BW1603),ISNUMBER($BX1603)),MIN(1,MAX(0,($BX1603-2016+1)/($BX1603-$BW1603+1))),"")</f>
        <v>0.1428571428571428</v>
      </c>
      <c r="S1603">
        <f>IF($L1603&lt;&gt;"",IF($L1603&gt;=2015.5,1,0),"")</f>
        <v>0.0</v>
      </c>
      <c r="T1603">
        <f>IF($L1603&lt;&gt;"",IF($L1603&gt;=2016,1,0),"")</f>
        <v>0.0</v>
      </c>
      <c r="U1603">
        <f>IF(ISNUMBER($BX1603),IF($BX1603&gt;=2016,1,0),"")</f>
        <v>1.0</v>
      </c>
      <c r="V1603">
        <f>IF(ISNUMBER($BW1603),IF($BW1603&gt;=2016,1,0),"")</f>
        <v>0.0</v>
      </c>
      <c r="W1603" t="str">
        <f>IF(AND(ISNUMBER($BW1603),ISNUMBER($BX1603)),IF($BW1603&gt;=2016,"post-only",IF($BX1603&lt;2016,"pre-only","mixed")),"")</f>
        <v>mixed</v>
      </c>
      <c r="X1603">
        <f>IF(AND(ISNUMBER($BW1603),ISNUMBER($BX1603)),MIN(1,MAX(0,($BX1603-2017+1)/($BX1603-$BW1603+1))),"")</f>
        <v>0.0</v>
      </c>
      <c r="Y1603">
        <f>IF(AND(ISNUMBER($BW1603),ISNUMBER($BX1603)),MIN(1,MAX(0,($BX1603-2018+1)/($BX1603-$BW1603+1))),"")</f>
        <v>0.0</v>
      </c>
      <c r="Z1603">
        <f>IF(AND(ISNUMBER($BW1603),ISNUMBER($BX1603)),MIN(1,MAX(0,($BX1603-2019+1)/($BX1603-$BW1603+1))),"")</f>
        <v>0.0</v>
      </c>
      <c r="AA1603">
        <f>IF(ISNUMBER($BX1603),IF($BX1603&gt;=2017,1,0),"")</f>
        <v>0.0</v>
      </c>
      <c r="AB1603">
        <f>IF(ISNUMBER($BX1603),IF($BX1603&gt;=2018,1,0),"")</f>
        <v>0.0</v>
      </c>
      <c r="AC1603">
        <f>IF(ISNUMBER($BX1603),IF($BX1603&gt;=2019,1,0),"")</f>
        <v>0.0</v>
      </c>
      <c r="AD1603">
        <f>IF($L1603&lt;&gt;"",IF($L1603&gt;2013,1,0),"")</f>
        <v>0.0</v>
      </c>
      <c r="AE1603">
        <f>IF($L1603&lt;&gt;"",1+IF($L1603&gt;2011,1,0)+IF($L1603&gt;2014,1,0),"")</f>
        <v>2.0</v>
      </c>
      <c r="AF1603" t="inlineStr">
        <is>
          <t>rating</t>
        </is>
      </c>
      <c r="AG1603" t="inlineStr">
        <is>
          <t>disclosure</t>
        </is>
      </c>
      <c r="AH1603" t="inlineStr">
        <is>
          <t>non-sensitive</t>
        </is>
      </c>
      <c r="AI1603" t="inlineStr">
        <is>
          <t>with ETS/CT</t>
        </is>
      </c>
      <c r="AJ1603" t="inlineStr">
        <is>
          <t>with ETS/CT</t>
        </is>
      </c>
      <c r="AK1603" t="str">
        <f>IF(AND($CF1603&lt;&gt;"",IFERROR(INDEX(subsample_country_map!$B:$B,MATCH($CF1603,subsample_country_map!$A:$A,0)),"")&lt;&gt;""),INDEX(subsample_country_map!$B:$B,MATCH($CF1603,subsample_country_map!$A:$A,0)),INDEX(lookup!$AA:$AA,MATCH($A1603,lookup!$A:$A,0)))</f>
        <v>1_US</v>
      </c>
      <c r="AL1603" t="str">
        <f>IF(AND($CF1603&lt;&gt;"",IFERROR(INDEX(subsample_country_map!$C:$C,MATCH($CF1603,subsample_country_map!$A:$A,0)),"")&lt;&gt;""),INDEX(subsample_country_map!$C:$C,MATCH($CF1603,subsample_country_map!$A:$A,0)),INDEX(lookup!$AB:$AB,MATCH($A1603,lookup!$A:$A,0)))</f>
        <v>1_developed</v>
      </c>
      <c r="AM1603" t="str">
        <f>IF(AND($CF1603&lt;&gt;"",IFERROR(INDEX(subsample_country_map!$D:$D,MATCH($CF1603,subsample_country_map!$A:$A,0)),"")&lt;&gt;""),INDEX(subsample_country_map!$D:$D,MATCH($CF1603,subsample_country_map!$A:$A,0)),INDEX(lookup!$AC:$AC,MATCH($A1603,lookup!$A:$A,0)))</f>
        <v>1_western</v>
      </c>
      <c r="AN1603" t="str">
        <f>IF(AND($CF1603&lt;&gt;"",IFERROR(INDEX(subsample_country_map!$E:$E,MATCH($CF1603,subsample_country_map!$A:$A,0)),"")&lt;&gt;""),INDEX(subsample_country_map!$E:$E,MATCH($CF1603,subsample_country_map!$A:$A,0)),INDEX(lookup!$AD:$AD,MATCH($A1603,lookup!$A:$A,0)))</f>
        <v>1_common law</v>
      </c>
      <c r="AO1603" t="str">
        <f>INDEX(lookup!$Y:$Y,MATCH($A1603,lookup!$A:$A,0))</f>
        <v>0_published</v>
      </c>
      <c r="AP1603" t="str">
        <f>INDEX(lookup!$Z:$Z,MATCH($A1603,lookup!$A:$A,0))</f>
        <v>1_VHB high</v>
      </c>
      <c r="AQ1603" t="str">
        <f>INDEX(lookup!$W:$W,MATCH($A1603,lookup!$A:$A,0))</f>
        <v>3_mgmt</v>
      </c>
      <c r="AS1603" t="inlineStr">
        <is>
          <t>staging</t>
        </is>
      </c>
      <c r="AT1603" t="inlineStr">
        <is>
          <t>good-CER</t>
        </is>
      </c>
      <c r="AU1603" t="inlineStr">
        <is>
          <t>creditworthiness</t>
        </is>
      </c>
      <c r="AV1603" t="inlineStr">
        <is>
          <t>0.136</t>
        </is>
      </c>
      <c r="AX1603" t="inlineStr">
        <is>
          <t>1.692</t>
        </is>
      </c>
      <c r="BA1603" t="n">
        <v>469</v>
      </c>
      <c r="BB1603" t="inlineStr">
        <is>
          <t>1</t>
        </is>
      </c>
      <c r="BC1603" t="inlineStr">
        <is>
          <t>other:General linear model (GLM)</t>
        </is>
      </c>
      <c r="BD1603" t="inlineStr">
        <is>
          <t>robust (unclustered)</t>
        </is>
      </c>
      <c r="BE1603" t="inlineStr">
        <is>
          <t>rating-class</t>
        </is>
      </c>
      <c r="BF1603" t="inlineStr">
        <is>
          <t>Investment grade ratings (AAA to BBB-)</t>
        </is>
      </c>
      <c r="BI1603" t="inlineStr">
        <is>
          <t>Table 8</t>
        </is>
      </c>
      <c r="BJ1603" t="inlineStr">
        <is>
          <t>Panel D col (iii)</t>
        </is>
      </c>
      <c r="BK1603" t="inlineStr">
        <is>
          <t>83</t>
        </is>
      </c>
      <c r="BL1603" t="inlineStr">
        <is>
          <t>CDP dummyit 0.136 (1.692)*</t>
        </is>
      </c>
      <c r="BM1603" t="inlineStr">
        <is>
          <t>CDP dummyit</t>
        </is>
      </c>
      <c r="BN1603" t="inlineStr">
        <is>
          <t>Credit ratingit+1</t>
        </is>
      </c>
      <c r="BO1603" t="inlineStr">
        <is>
          <t>original</t>
        </is>
      </c>
      <c r="BP1603" t="inlineStr">
        <is>
          <t>Maaloul, Wegener (2021)</t>
        </is>
      </c>
      <c r="BQ1603" t="inlineStr">
        <is>
          <t>computed</t>
        </is>
      </c>
      <c r="BT1603" t="n">
        <v>0</v>
      </c>
      <c r="BU1603" t="inlineStr">
        <is>
          <t>staging_Maaloul_Wegener_2022.csv</t>
        </is>
      </c>
      <c r="BW1603" t="n">
        <v>2010</v>
      </c>
      <c r="BX1603" t="n">
        <v>2016</v>
      </c>
      <c r="BY1603" t="inlineStr">
        <is>
          <t>US (US S&amp;P</t>
        </is>
      </c>
      <c r="BZ1603" t="n">
        <v>2013</v>
      </c>
      <c r="CA1603" t="n">
        <v>0.1428571428571428</v>
      </c>
      <c r="CB1603" t="n">
        <v>0</v>
      </c>
      <c r="CC1603" t="n">
        <v>1</v>
      </c>
      <c r="CD1603" t="n">
        <v>-0.0780500322980533</v>
      </c>
      <c r="CE1603" t="n">
        <v>1</v>
      </c>
    </row>
    <row r="1604">
      <c r="A1604" t="inlineStr">
        <is>
          <t>Maaloul, Wegener (2021)</t>
        </is>
      </c>
      <c r="B1604" t="n">
        <v>2909</v>
      </c>
      <c r="C1604" t="n">
        <v>0.0711157970497317</v>
      </c>
      <c r="D1604" t="n">
        <v>152</v>
      </c>
      <c r="E1604">
        <f>IF(ISNUMBER($BA1604),$BA1604,IF(AND(ISNUMBER($D1604),ISNUMBER($BW1604),ISNUMBER($BX1604)),$D1604*($BX1604-$BW1604+1),""))</f>
        <v>152.0</v>
      </c>
      <c r="H1604" t="inlineStr">
        <is>
          <t>partial</t>
        </is>
      </c>
      <c r="I1604" t="inlineStr">
        <is>
          <t>T-Statistic available</t>
        </is>
      </c>
      <c r="J1604">
        <f>IF($BW1604&lt;&gt;"",$BW1604,"")</f>
        <v>2010.0</v>
      </c>
      <c r="K1604">
        <f>IF($BX1604&lt;&gt;"",$BX1604,"")</f>
        <v>2016.0</v>
      </c>
      <c r="L1604">
        <f>IF(AND(ISNUMBER($BW1604),ISNUMBER($BX1604)),($BW1604+$BX1604)/2,"")</f>
        <v>2013.0</v>
      </c>
      <c r="M1604">
        <f>IF($L1604&lt;&gt;"",$L1604,"")</f>
        <v>2013.0</v>
      </c>
      <c r="N1604">
        <f>IF(AND(ISNUMBER($BW1604),ISNUMBER($BX1604)),MIN(1,MAX(0,($BX1604-2016+1)/($BX1604-$BW1604+1))),"")</f>
        <v>0.1428571428571428</v>
      </c>
      <c r="O1604">
        <f>IF(AND(ISNUMBER($BW1604),ISNUMBER($BX1604)),MIN(1,MAX(0,($BX1604-2017+1)/($BX1604-$BW1604+1))),"")</f>
        <v>0.0</v>
      </c>
      <c r="P1604">
        <f>IF(AND(ISNUMBER($BW1604),ISNUMBER($BX1604)),MIN(1,MAX(0,($BX1604-2018+1)/($BX1604-$BW1604+1))),"")</f>
        <v>0.0</v>
      </c>
      <c r="Q1604">
        <f>IF(AND(ISNUMBER($BW1604),ISNUMBER($BX1604)),MIN(1,MAX(0,($BX1604-2019+1)/($BX1604-$BW1604+1))),"")</f>
        <v>0.0</v>
      </c>
      <c r="R1604">
        <f>IF(AND(ISNUMBER($BW1604),ISNUMBER($BX1604)),MIN(1,MAX(0,($BX1604-2016+1)/($BX1604-$BW1604+1))),"")</f>
        <v>0.1428571428571428</v>
      </c>
      <c r="S1604">
        <f>IF($L1604&lt;&gt;"",IF($L1604&gt;=2015.5,1,0),"")</f>
        <v>0.0</v>
      </c>
      <c r="T1604">
        <f>IF($L1604&lt;&gt;"",IF($L1604&gt;=2016,1,0),"")</f>
        <v>0.0</v>
      </c>
      <c r="U1604">
        <f>IF(ISNUMBER($BX1604),IF($BX1604&gt;=2016,1,0),"")</f>
        <v>1.0</v>
      </c>
      <c r="V1604">
        <f>IF(ISNUMBER($BW1604),IF($BW1604&gt;=2016,1,0),"")</f>
        <v>0.0</v>
      </c>
      <c r="W1604" t="str">
        <f>IF(AND(ISNUMBER($BW1604),ISNUMBER($BX1604)),IF($BW1604&gt;=2016,"post-only",IF($BX1604&lt;2016,"pre-only","mixed")),"")</f>
        <v>mixed</v>
      </c>
      <c r="X1604">
        <f>IF(AND(ISNUMBER($BW1604),ISNUMBER($BX1604)),MIN(1,MAX(0,($BX1604-2017+1)/($BX1604-$BW1604+1))),"")</f>
        <v>0.0</v>
      </c>
      <c r="Y1604">
        <f>IF(AND(ISNUMBER($BW1604),ISNUMBER($BX1604)),MIN(1,MAX(0,($BX1604-2018+1)/($BX1604-$BW1604+1))),"")</f>
        <v>0.0</v>
      </c>
      <c r="Z1604">
        <f>IF(AND(ISNUMBER($BW1604),ISNUMBER($BX1604)),MIN(1,MAX(0,($BX1604-2019+1)/($BX1604-$BW1604+1))),"")</f>
        <v>0.0</v>
      </c>
      <c r="AA1604">
        <f>IF(ISNUMBER($BX1604),IF($BX1604&gt;=2017,1,0),"")</f>
        <v>0.0</v>
      </c>
      <c r="AB1604">
        <f>IF(ISNUMBER($BX1604),IF($BX1604&gt;=2018,1,0),"")</f>
        <v>0.0</v>
      </c>
      <c r="AC1604">
        <f>IF(ISNUMBER($BX1604),IF($BX1604&gt;=2019,1,0),"")</f>
        <v>0.0</v>
      </c>
      <c r="AD1604">
        <f>IF($L1604&lt;&gt;"",IF($L1604&gt;2013,1,0),"")</f>
        <v>0.0</v>
      </c>
      <c r="AE1604">
        <f>IF($L1604&lt;&gt;"",1+IF($L1604&gt;2011,1,0)+IF($L1604&gt;2014,1,0),"")</f>
        <v>2.0</v>
      </c>
      <c r="AF1604" t="inlineStr">
        <is>
          <t>rating</t>
        </is>
      </c>
      <c r="AG1604" t="inlineStr">
        <is>
          <t>disclosure</t>
        </is>
      </c>
      <c r="AH1604" t="inlineStr">
        <is>
          <t>non-sensitive</t>
        </is>
      </c>
      <c r="AI1604" t="inlineStr">
        <is>
          <t>with ETS/CT</t>
        </is>
      </c>
      <c r="AJ1604" t="inlineStr">
        <is>
          <t>with ETS/CT</t>
        </is>
      </c>
      <c r="AK1604" t="str">
        <f>IF(AND($CF1604&lt;&gt;"",IFERROR(INDEX(subsample_country_map!$B:$B,MATCH($CF1604,subsample_country_map!$A:$A,0)),"")&lt;&gt;""),INDEX(subsample_country_map!$B:$B,MATCH($CF1604,subsample_country_map!$A:$A,0)),INDEX(lookup!$AA:$AA,MATCH($A1604,lookup!$A:$A,0)))</f>
        <v>1_US</v>
      </c>
      <c r="AL1604" t="str">
        <f>IF(AND($CF1604&lt;&gt;"",IFERROR(INDEX(subsample_country_map!$C:$C,MATCH($CF1604,subsample_country_map!$A:$A,0)),"")&lt;&gt;""),INDEX(subsample_country_map!$C:$C,MATCH($CF1604,subsample_country_map!$A:$A,0)),INDEX(lookup!$AB:$AB,MATCH($A1604,lookup!$A:$A,0)))</f>
        <v>1_developed</v>
      </c>
      <c r="AM1604" t="str">
        <f>IF(AND($CF1604&lt;&gt;"",IFERROR(INDEX(subsample_country_map!$D:$D,MATCH($CF1604,subsample_country_map!$A:$A,0)),"")&lt;&gt;""),INDEX(subsample_country_map!$D:$D,MATCH($CF1604,subsample_country_map!$A:$A,0)),INDEX(lookup!$AC:$AC,MATCH($A1604,lookup!$A:$A,0)))</f>
        <v>1_western</v>
      </c>
      <c r="AN1604" t="str">
        <f>IF(AND($CF1604&lt;&gt;"",IFERROR(INDEX(subsample_country_map!$E:$E,MATCH($CF1604,subsample_country_map!$A:$A,0)),"")&lt;&gt;""),INDEX(subsample_country_map!$E:$E,MATCH($CF1604,subsample_country_map!$A:$A,0)),INDEX(lookup!$AD:$AD,MATCH($A1604,lookup!$A:$A,0)))</f>
        <v>1_common law</v>
      </c>
      <c r="AO1604" t="str">
        <f>INDEX(lookup!$Y:$Y,MATCH($A1604,lookup!$A:$A,0))</f>
        <v>0_published</v>
      </c>
      <c r="AP1604" t="str">
        <f>INDEX(lookup!$Z:$Z,MATCH($A1604,lookup!$A:$A,0))</f>
        <v>1_VHB high</v>
      </c>
      <c r="AQ1604" t="str">
        <f>INDEX(lookup!$W:$W,MATCH($A1604,lookup!$A:$A,0))</f>
        <v>3_mgmt</v>
      </c>
      <c r="AS1604" t="inlineStr">
        <is>
          <t>staging</t>
        </is>
      </c>
      <c r="AT1604" t="inlineStr">
        <is>
          <t>good-CER</t>
        </is>
      </c>
      <c r="AU1604" t="inlineStr">
        <is>
          <t>creditworthiness</t>
        </is>
      </c>
      <c r="AV1604" t="inlineStr">
        <is>
          <t>-0.084</t>
        </is>
      </c>
      <c r="AX1604" t="inlineStr">
        <is>
          <t>-0.879</t>
        </is>
      </c>
      <c r="BA1604" t="n">
        <v>152</v>
      </c>
      <c r="BB1604" t="inlineStr">
        <is>
          <t>1</t>
        </is>
      </c>
      <c r="BC1604" t="inlineStr">
        <is>
          <t>other:General linear model (GLM)</t>
        </is>
      </c>
      <c r="BD1604" t="inlineStr">
        <is>
          <t>robust (unclustered)</t>
        </is>
      </c>
      <c r="BE1604" t="inlineStr">
        <is>
          <t>rating-class</t>
        </is>
      </c>
      <c r="BF1604" t="inlineStr">
        <is>
          <t>Non-investment grade ratings (BB+ to D)</t>
        </is>
      </c>
      <c r="BI1604" t="inlineStr">
        <is>
          <t>Table 8</t>
        </is>
      </c>
      <c r="BJ1604" t="inlineStr">
        <is>
          <t>Panel E col (iii)</t>
        </is>
      </c>
      <c r="BK1604" t="inlineStr">
        <is>
          <t>83</t>
        </is>
      </c>
      <c r="BL1604" t="inlineStr">
        <is>
          <t>CDP dummyit -0.084 (-0.879)</t>
        </is>
      </c>
      <c r="BM1604" t="inlineStr">
        <is>
          <t>CDP dummyit</t>
        </is>
      </c>
      <c r="BN1604" t="inlineStr">
        <is>
          <t>Credit ratingit+1</t>
        </is>
      </c>
      <c r="BO1604" t="inlineStr">
        <is>
          <t>original</t>
        </is>
      </c>
      <c r="BP1604" t="inlineStr">
        <is>
          <t>Maaloul, Wegener (2021)</t>
        </is>
      </c>
      <c r="BQ1604" t="inlineStr">
        <is>
          <t>computed</t>
        </is>
      </c>
      <c r="BT1604" t="n">
        <v>0</v>
      </c>
      <c r="BU1604" t="inlineStr">
        <is>
          <t>staging_Maaloul_Wegener_2022.csv</t>
        </is>
      </c>
      <c r="BW1604" t="n">
        <v>2010</v>
      </c>
      <c r="BX1604" t="n">
        <v>2016</v>
      </c>
      <c r="BY1604" t="inlineStr">
        <is>
          <t>US (US S&amp;P</t>
        </is>
      </c>
      <c r="BZ1604" t="n">
        <v>2013</v>
      </c>
      <c r="CA1604" t="n">
        <v>0.1428571428571428</v>
      </c>
      <c r="CB1604" t="n">
        <v>0</v>
      </c>
      <c r="CC1604" t="n">
        <v>1</v>
      </c>
      <c r="CD1604" t="n">
        <v>0.07123605051936187</v>
      </c>
      <c r="CE1604" t="n">
        <v>1</v>
      </c>
    </row>
    <row r="1605">
      <c r="A1605" t="inlineStr">
        <is>
          <t>Maaloul, Wegener (2021)</t>
        </is>
      </c>
      <c r="B1605" t="n">
        <v>2910</v>
      </c>
      <c r="C1605" t="n">
        <v>-0.1027255011236415</v>
      </c>
      <c r="D1605" t="n">
        <v>680</v>
      </c>
      <c r="E1605">
        <f>IF(ISNUMBER($BA1605),$BA1605,IF(AND(ISNUMBER($D1605),ISNUMBER($BW1605),ISNUMBER($BX1605)),$D1605*($BX1605-$BW1605+1),""))</f>
        <v>680.0</v>
      </c>
      <c r="H1605" t="inlineStr">
        <is>
          <t>partial</t>
        </is>
      </c>
      <c r="I1605" t="inlineStr">
        <is>
          <t>T-Statistic available</t>
        </is>
      </c>
      <c r="J1605">
        <f>IF($BW1605&lt;&gt;"",$BW1605,"")</f>
        <v>2010.0</v>
      </c>
      <c r="K1605">
        <f>IF($BX1605&lt;&gt;"",$BX1605,"")</f>
        <v>2016.0</v>
      </c>
      <c r="L1605">
        <f>IF(AND(ISNUMBER($BW1605),ISNUMBER($BX1605)),($BW1605+$BX1605)/2,"")</f>
        <v>2013.0</v>
      </c>
      <c r="M1605">
        <f>IF($L1605&lt;&gt;"",$L1605,"")</f>
        <v>2013.0</v>
      </c>
      <c r="N1605">
        <f>IF(AND(ISNUMBER($BW1605),ISNUMBER($BX1605)),MIN(1,MAX(0,($BX1605-2016+1)/($BX1605-$BW1605+1))),"")</f>
        <v>0.1428571428571428</v>
      </c>
      <c r="O1605">
        <f>IF(AND(ISNUMBER($BW1605),ISNUMBER($BX1605)),MIN(1,MAX(0,($BX1605-2017+1)/($BX1605-$BW1605+1))),"")</f>
        <v>0.0</v>
      </c>
      <c r="P1605">
        <f>IF(AND(ISNUMBER($BW1605),ISNUMBER($BX1605)),MIN(1,MAX(0,($BX1605-2018+1)/($BX1605-$BW1605+1))),"")</f>
        <v>0.0</v>
      </c>
      <c r="Q1605">
        <f>IF(AND(ISNUMBER($BW1605),ISNUMBER($BX1605)),MIN(1,MAX(0,($BX1605-2019+1)/($BX1605-$BW1605+1))),"")</f>
        <v>0.0</v>
      </c>
      <c r="R1605">
        <f>IF(AND(ISNUMBER($BW1605),ISNUMBER($BX1605)),MIN(1,MAX(0,($BX1605-2016+1)/($BX1605-$BW1605+1))),"")</f>
        <v>0.1428571428571428</v>
      </c>
      <c r="S1605">
        <f>IF($L1605&lt;&gt;"",IF($L1605&gt;=2015.5,1,0),"")</f>
        <v>0.0</v>
      </c>
      <c r="T1605">
        <f>IF($L1605&lt;&gt;"",IF($L1605&gt;=2016,1,0),"")</f>
        <v>0.0</v>
      </c>
      <c r="U1605">
        <f>IF(ISNUMBER($BX1605),IF($BX1605&gt;=2016,1,0),"")</f>
        <v>1.0</v>
      </c>
      <c r="V1605">
        <f>IF(ISNUMBER($BW1605),IF($BW1605&gt;=2016,1,0),"")</f>
        <v>0.0</v>
      </c>
      <c r="W1605" t="str">
        <f>IF(AND(ISNUMBER($BW1605),ISNUMBER($BX1605)),IF($BW1605&gt;=2016,"post-only",IF($BX1605&lt;2016,"pre-only","mixed")),"")</f>
        <v>mixed</v>
      </c>
      <c r="X1605">
        <f>IF(AND(ISNUMBER($BW1605),ISNUMBER($BX1605)),MIN(1,MAX(0,($BX1605-2017+1)/($BX1605-$BW1605+1))),"")</f>
        <v>0.0</v>
      </c>
      <c r="Y1605">
        <f>IF(AND(ISNUMBER($BW1605),ISNUMBER($BX1605)),MIN(1,MAX(0,($BX1605-2018+1)/($BX1605-$BW1605+1))),"")</f>
        <v>0.0</v>
      </c>
      <c r="Z1605">
        <f>IF(AND(ISNUMBER($BW1605),ISNUMBER($BX1605)),MIN(1,MAX(0,($BX1605-2019+1)/($BX1605-$BW1605+1))),"")</f>
        <v>0.0</v>
      </c>
      <c r="AA1605">
        <f>IF(ISNUMBER($BX1605),IF($BX1605&gt;=2017,1,0),"")</f>
        <v>0.0</v>
      </c>
      <c r="AB1605">
        <f>IF(ISNUMBER($BX1605),IF($BX1605&gt;=2018,1,0),"")</f>
        <v>0.0</v>
      </c>
      <c r="AC1605">
        <f>IF(ISNUMBER($BX1605),IF($BX1605&gt;=2019,1,0),"")</f>
        <v>0.0</v>
      </c>
      <c r="AD1605">
        <f>IF($L1605&lt;&gt;"",IF($L1605&gt;2013,1,0),"")</f>
        <v>0.0</v>
      </c>
      <c r="AE1605">
        <f>IF($L1605&lt;&gt;"",1+IF($L1605&gt;2011,1,0)+IF($L1605&gt;2014,1,0),"")</f>
        <v>2.0</v>
      </c>
      <c r="AF1605" t="inlineStr">
        <is>
          <t>loan (interest rate)</t>
        </is>
      </c>
      <c r="AG1605" t="inlineStr">
        <is>
          <t>performance</t>
        </is>
      </c>
      <c r="AH1605" t="inlineStr">
        <is>
          <t>non-sensitive</t>
        </is>
      </c>
      <c r="AI1605" t="inlineStr">
        <is>
          <t>with ETS/CT</t>
        </is>
      </c>
      <c r="AJ1605" t="inlineStr">
        <is>
          <t>with ETS/CT</t>
        </is>
      </c>
      <c r="AK1605" t="str">
        <f>IF(AND($CF1605&lt;&gt;"",IFERROR(INDEX(subsample_country_map!$B:$B,MATCH($CF1605,subsample_country_map!$A:$A,0)),"")&lt;&gt;""),INDEX(subsample_country_map!$B:$B,MATCH($CF1605,subsample_country_map!$A:$A,0)),INDEX(lookup!$AA:$AA,MATCH($A1605,lookup!$A:$A,0)))</f>
        <v>1_US</v>
      </c>
      <c r="AL1605" t="str">
        <f>IF(AND($CF1605&lt;&gt;"",IFERROR(INDEX(subsample_country_map!$C:$C,MATCH($CF1605,subsample_country_map!$A:$A,0)),"")&lt;&gt;""),INDEX(subsample_country_map!$C:$C,MATCH($CF1605,subsample_country_map!$A:$A,0)),INDEX(lookup!$AB:$AB,MATCH($A1605,lookup!$A:$A,0)))</f>
        <v>1_developed</v>
      </c>
      <c r="AM1605" t="str">
        <f>IF(AND($CF1605&lt;&gt;"",IFERROR(INDEX(subsample_country_map!$D:$D,MATCH($CF1605,subsample_country_map!$A:$A,0)),"")&lt;&gt;""),INDEX(subsample_country_map!$D:$D,MATCH($CF1605,subsample_country_map!$A:$A,0)),INDEX(lookup!$AC:$AC,MATCH($A1605,lookup!$A:$A,0)))</f>
        <v>1_western</v>
      </c>
      <c r="AN1605" t="str">
        <f>IF(AND($CF1605&lt;&gt;"",IFERROR(INDEX(subsample_country_map!$E:$E,MATCH($CF1605,subsample_country_map!$A:$A,0)),"")&lt;&gt;""),INDEX(subsample_country_map!$E:$E,MATCH($CF1605,subsample_country_map!$A:$A,0)),INDEX(lookup!$AD:$AD,MATCH($A1605,lookup!$A:$A,0)))</f>
        <v>1_common law</v>
      </c>
      <c r="AO1605" t="str">
        <f>INDEX(lookup!$Y:$Y,MATCH($A1605,lookup!$A:$A,0))</f>
        <v>0_published</v>
      </c>
      <c r="AP1605" t="str">
        <f>INDEX(lookup!$Z:$Z,MATCH($A1605,lookup!$A:$A,0))</f>
        <v>1_VHB high</v>
      </c>
      <c r="AQ1605" t="str">
        <f>INDEX(lookup!$W:$W,MATCH($A1605,lookup!$A:$A,0))</f>
        <v>3_mgmt</v>
      </c>
      <c r="AS1605" t="inlineStr">
        <is>
          <t>staging</t>
        </is>
      </c>
      <c r="AT1605" t="inlineStr">
        <is>
          <t>bad-CER</t>
        </is>
      </c>
      <c r="AU1605" t="inlineStr">
        <is>
          <t>cost</t>
        </is>
      </c>
      <c r="AV1605" t="inlineStr">
        <is>
          <t>0.117</t>
        </is>
      </c>
      <c r="AX1605" t="inlineStr">
        <is>
          <t>2.693</t>
        </is>
      </c>
      <c r="BA1605" t="n">
        <v>680</v>
      </c>
      <c r="BB1605" t="inlineStr">
        <is>
          <t>1</t>
        </is>
      </c>
      <c r="BC1605" t="inlineStr">
        <is>
          <t>other:General linear model (GLM)</t>
        </is>
      </c>
      <c r="BD1605" t="inlineStr">
        <is>
          <t>robust (unclustered)</t>
        </is>
      </c>
      <c r="BE1605" t="inlineStr">
        <is>
          <t>none</t>
        </is>
      </c>
      <c r="BI1605" t="inlineStr">
        <is>
          <t>Table 9</t>
        </is>
      </c>
      <c r="BJ1605" t="inlineStr">
        <is>
          <t>Panel A col (ii)</t>
        </is>
      </c>
      <c r="BK1605" t="inlineStr">
        <is>
          <t>84</t>
        </is>
      </c>
      <c r="BL1605" t="inlineStr">
        <is>
          <t>GHG_Mandatoryit 0.117 (2.693)***</t>
        </is>
      </c>
      <c r="BM1605" t="inlineStr">
        <is>
          <t>GHG_Mandatoryit</t>
        </is>
      </c>
      <c r="BN1605" t="inlineStr">
        <is>
          <t>Cost of debtit+1</t>
        </is>
      </c>
      <c r="BO1605" t="inlineStr">
        <is>
          <t>original</t>
        </is>
      </c>
      <c r="BP1605" t="inlineStr">
        <is>
          <t>Maaloul, Wegener (2021)</t>
        </is>
      </c>
      <c r="BQ1605" t="inlineStr">
        <is>
          <t>computed</t>
        </is>
      </c>
      <c r="BT1605" t="n">
        <v>0</v>
      </c>
      <c r="BU1605" t="inlineStr">
        <is>
          <t>staging_Maaloul_Wegener_2022.csv</t>
        </is>
      </c>
      <c r="BW1605" t="n">
        <v>2010</v>
      </c>
      <c r="BX1605" t="n">
        <v>2016</v>
      </c>
      <c r="BY1605" t="inlineStr">
        <is>
          <t>US (US S&amp;P</t>
        </is>
      </c>
      <c r="BZ1605" t="n">
        <v>2013</v>
      </c>
      <c r="CA1605" t="n">
        <v>0.1428571428571428</v>
      </c>
      <c r="CB1605" t="n">
        <v>0</v>
      </c>
      <c r="CC1605" t="n">
        <v>1</v>
      </c>
      <c r="CD1605" t="n">
        <v>-0.1030891442570433</v>
      </c>
      <c r="CE1605" t="n">
        <v>1</v>
      </c>
    </row>
    <row r="1606">
      <c r="A1606" t="inlineStr">
        <is>
          <t>Maaloul, Wegener (2021)</t>
        </is>
      </c>
      <c r="B1606" t="n">
        <v>2911</v>
      </c>
      <c r="C1606" t="n">
        <v>-0.06813949376162354</v>
      </c>
      <c r="D1606" t="n">
        <v>680</v>
      </c>
      <c r="E1606">
        <f>IF(ISNUMBER($BA1606),$BA1606,IF(AND(ISNUMBER($D1606),ISNUMBER($BW1606),ISNUMBER($BX1606)),$D1606*($BX1606-$BW1606+1),""))</f>
        <v>680.0</v>
      </c>
      <c r="H1606" t="inlineStr">
        <is>
          <t>partial</t>
        </is>
      </c>
      <c r="I1606" t="inlineStr">
        <is>
          <t>T-Statistic available</t>
        </is>
      </c>
      <c r="J1606">
        <f>IF($BW1606&lt;&gt;"",$BW1606,"")</f>
        <v>2010.0</v>
      </c>
      <c r="K1606">
        <f>IF($BX1606&lt;&gt;"",$BX1606,"")</f>
        <v>2016.0</v>
      </c>
      <c r="L1606">
        <f>IF(AND(ISNUMBER($BW1606),ISNUMBER($BX1606)),($BW1606+$BX1606)/2,"")</f>
        <v>2013.0</v>
      </c>
      <c r="M1606">
        <f>IF($L1606&lt;&gt;"",$L1606,"")</f>
        <v>2013.0</v>
      </c>
      <c r="N1606">
        <f>IF(AND(ISNUMBER($BW1606),ISNUMBER($BX1606)),MIN(1,MAX(0,($BX1606-2016+1)/($BX1606-$BW1606+1))),"")</f>
        <v>0.1428571428571428</v>
      </c>
      <c r="O1606">
        <f>IF(AND(ISNUMBER($BW1606),ISNUMBER($BX1606)),MIN(1,MAX(0,($BX1606-2017+1)/($BX1606-$BW1606+1))),"")</f>
        <v>0.0</v>
      </c>
      <c r="P1606">
        <f>IF(AND(ISNUMBER($BW1606),ISNUMBER($BX1606)),MIN(1,MAX(0,($BX1606-2018+1)/($BX1606-$BW1606+1))),"")</f>
        <v>0.0</v>
      </c>
      <c r="Q1606">
        <f>IF(AND(ISNUMBER($BW1606),ISNUMBER($BX1606)),MIN(1,MAX(0,($BX1606-2019+1)/($BX1606-$BW1606+1))),"")</f>
        <v>0.0</v>
      </c>
      <c r="R1606">
        <f>IF(AND(ISNUMBER($BW1606),ISNUMBER($BX1606)),MIN(1,MAX(0,($BX1606-2016+1)/($BX1606-$BW1606+1))),"")</f>
        <v>0.1428571428571428</v>
      </c>
      <c r="S1606">
        <f>IF($L1606&lt;&gt;"",IF($L1606&gt;=2015.5,1,0),"")</f>
        <v>0.0</v>
      </c>
      <c r="T1606">
        <f>IF($L1606&lt;&gt;"",IF($L1606&gt;=2016,1,0),"")</f>
        <v>0.0</v>
      </c>
      <c r="U1606">
        <f>IF(ISNUMBER($BX1606),IF($BX1606&gt;=2016,1,0),"")</f>
        <v>1.0</v>
      </c>
      <c r="V1606">
        <f>IF(ISNUMBER($BW1606),IF($BW1606&gt;=2016,1,0),"")</f>
        <v>0.0</v>
      </c>
      <c r="W1606" t="str">
        <f>IF(AND(ISNUMBER($BW1606),ISNUMBER($BX1606)),IF($BW1606&gt;=2016,"post-only",IF($BX1606&lt;2016,"pre-only","mixed")),"")</f>
        <v>mixed</v>
      </c>
      <c r="X1606">
        <f>IF(AND(ISNUMBER($BW1606),ISNUMBER($BX1606)),MIN(1,MAX(0,($BX1606-2017+1)/($BX1606-$BW1606+1))),"")</f>
        <v>0.0</v>
      </c>
      <c r="Y1606">
        <f>IF(AND(ISNUMBER($BW1606),ISNUMBER($BX1606)),MIN(1,MAX(0,($BX1606-2018+1)/($BX1606-$BW1606+1))),"")</f>
        <v>0.0</v>
      </c>
      <c r="Z1606">
        <f>IF(AND(ISNUMBER($BW1606),ISNUMBER($BX1606)),MIN(1,MAX(0,($BX1606-2019+1)/($BX1606-$BW1606+1))),"")</f>
        <v>0.0</v>
      </c>
      <c r="AA1606">
        <f>IF(ISNUMBER($BX1606),IF($BX1606&gt;=2017,1,0),"")</f>
        <v>0.0</v>
      </c>
      <c r="AB1606">
        <f>IF(ISNUMBER($BX1606),IF($BX1606&gt;=2018,1,0),"")</f>
        <v>0.0</v>
      </c>
      <c r="AC1606">
        <f>IF(ISNUMBER($BX1606),IF($BX1606&gt;=2019,1,0),"")</f>
        <v>0.0</v>
      </c>
      <c r="AD1606">
        <f>IF($L1606&lt;&gt;"",IF($L1606&gt;2013,1,0),"")</f>
        <v>0.0</v>
      </c>
      <c r="AE1606">
        <f>IF($L1606&lt;&gt;"",1+IF($L1606&gt;2011,1,0)+IF($L1606&gt;2014,1,0),"")</f>
        <v>2.0</v>
      </c>
      <c r="AF1606" t="inlineStr">
        <is>
          <t>loan (interest rate)</t>
        </is>
      </c>
      <c r="AG1606" t="inlineStr">
        <is>
          <t>performance</t>
        </is>
      </c>
      <c r="AH1606" t="inlineStr">
        <is>
          <t>non-sensitive</t>
        </is>
      </c>
      <c r="AI1606" t="inlineStr">
        <is>
          <t>with ETS/CT</t>
        </is>
      </c>
      <c r="AJ1606" t="inlineStr">
        <is>
          <t>with ETS/CT</t>
        </is>
      </c>
      <c r="AK1606" t="str">
        <f>IF(AND($CF1606&lt;&gt;"",IFERROR(INDEX(subsample_country_map!$B:$B,MATCH($CF1606,subsample_country_map!$A:$A,0)),"")&lt;&gt;""),INDEX(subsample_country_map!$B:$B,MATCH($CF1606,subsample_country_map!$A:$A,0)),INDEX(lookup!$AA:$AA,MATCH($A1606,lookup!$A:$A,0)))</f>
        <v>1_US</v>
      </c>
      <c r="AL1606" t="str">
        <f>IF(AND($CF1606&lt;&gt;"",IFERROR(INDEX(subsample_country_map!$C:$C,MATCH($CF1606,subsample_country_map!$A:$A,0)),"")&lt;&gt;""),INDEX(subsample_country_map!$C:$C,MATCH($CF1606,subsample_country_map!$A:$A,0)),INDEX(lookup!$AB:$AB,MATCH($A1606,lookup!$A:$A,0)))</f>
        <v>1_developed</v>
      </c>
      <c r="AM1606" t="str">
        <f>IF(AND($CF1606&lt;&gt;"",IFERROR(INDEX(subsample_country_map!$D:$D,MATCH($CF1606,subsample_country_map!$A:$A,0)),"")&lt;&gt;""),INDEX(subsample_country_map!$D:$D,MATCH($CF1606,subsample_country_map!$A:$A,0)),INDEX(lookup!$AC:$AC,MATCH($A1606,lookup!$A:$A,0)))</f>
        <v>1_western</v>
      </c>
      <c r="AN1606" t="str">
        <f>IF(AND($CF1606&lt;&gt;"",IFERROR(INDEX(subsample_country_map!$E:$E,MATCH($CF1606,subsample_country_map!$A:$A,0)),"")&lt;&gt;""),INDEX(subsample_country_map!$E:$E,MATCH($CF1606,subsample_country_map!$A:$A,0)),INDEX(lookup!$AD:$AD,MATCH($A1606,lookup!$A:$A,0)))</f>
        <v>1_common law</v>
      </c>
      <c r="AO1606" t="str">
        <f>INDEX(lookup!$Y:$Y,MATCH($A1606,lookup!$A:$A,0))</f>
        <v>0_published</v>
      </c>
      <c r="AP1606" t="str">
        <f>INDEX(lookup!$Z:$Z,MATCH($A1606,lookup!$A:$A,0))</f>
        <v>1_VHB high</v>
      </c>
      <c r="AQ1606" t="str">
        <f>INDEX(lookup!$W:$W,MATCH($A1606,lookup!$A:$A,0))</f>
        <v>3_mgmt</v>
      </c>
      <c r="AS1606" t="inlineStr">
        <is>
          <t>staging</t>
        </is>
      </c>
      <c r="AT1606" t="inlineStr">
        <is>
          <t>bad-CER</t>
        </is>
      </c>
      <c r="AU1606" t="inlineStr">
        <is>
          <t>cost</t>
        </is>
      </c>
      <c r="AV1606" t="inlineStr">
        <is>
          <t>0.298</t>
        </is>
      </c>
      <c r="AX1606" t="inlineStr">
        <is>
          <t>1.781</t>
        </is>
      </c>
      <c r="BA1606" t="n">
        <v>680</v>
      </c>
      <c r="BB1606" t="inlineStr">
        <is>
          <t>1</t>
        </is>
      </c>
      <c r="BC1606" t="inlineStr">
        <is>
          <t>other:General linear model (GLM)</t>
        </is>
      </c>
      <c r="BD1606" t="inlineStr">
        <is>
          <t>robust (unclustered)</t>
        </is>
      </c>
      <c r="BE1606" t="inlineStr">
        <is>
          <t>none</t>
        </is>
      </c>
      <c r="BI1606" t="inlineStr">
        <is>
          <t>Table 9</t>
        </is>
      </c>
      <c r="BJ1606" t="inlineStr">
        <is>
          <t>Panel A col (iii)</t>
        </is>
      </c>
      <c r="BK1606" t="inlineStr">
        <is>
          <t>84</t>
        </is>
      </c>
      <c r="BL1606" t="inlineStr">
        <is>
          <t>GHG_Mandatoryit 0.298 (1.781)*</t>
        </is>
      </c>
      <c r="BM1606" t="inlineStr">
        <is>
          <t>GHG_Mandatoryit</t>
        </is>
      </c>
      <c r="BN1606" t="inlineStr">
        <is>
          <t>Cost of debtit+1</t>
        </is>
      </c>
      <c r="BO1606" t="inlineStr">
        <is>
          <t>original</t>
        </is>
      </c>
      <c r="BP1606" t="inlineStr">
        <is>
          <t>Maaloul, Wegener (2021)</t>
        </is>
      </c>
      <c r="BQ1606" t="inlineStr">
        <is>
          <t>computed</t>
        </is>
      </c>
      <c r="BT1606" t="n">
        <v>0</v>
      </c>
      <c r="BU1606" t="inlineStr">
        <is>
          <t>staging_Maaloul_Wegener_2022.csv</t>
        </is>
      </c>
      <c r="BW1606" t="n">
        <v>2010</v>
      </c>
      <c r="BX1606" t="n">
        <v>2016</v>
      </c>
      <c r="BY1606" t="inlineStr">
        <is>
          <t>US (US S&amp;P</t>
        </is>
      </c>
      <c r="BZ1606" t="n">
        <v>2013</v>
      </c>
      <c r="CA1606" t="n">
        <v>0.1428571428571428</v>
      </c>
      <c r="CB1606" t="n">
        <v>0</v>
      </c>
      <c r="CC1606" t="n">
        <v>1</v>
      </c>
      <c r="CD1606" t="n">
        <v>-0.0682452455309068</v>
      </c>
      <c r="CE1606" t="n">
        <v>1</v>
      </c>
    </row>
    <row r="1607">
      <c r="A1607" t="inlineStr">
        <is>
          <t>Maaloul, Wegener (2021)</t>
        </is>
      </c>
      <c r="B1607" t="n">
        <v>2912</v>
      </c>
      <c r="C1607" t="n">
        <v>-0.1410483156030534</v>
      </c>
      <c r="D1607" t="n">
        <v>389</v>
      </c>
      <c r="E1607">
        <f>IF(ISNUMBER($BA1607),$BA1607,IF(AND(ISNUMBER($D1607),ISNUMBER($BW1607),ISNUMBER($BX1607)),$D1607*($BX1607-$BW1607+1),""))</f>
        <v>389.0</v>
      </c>
      <c r="H1607" t="inlineStr">
        <is>
          <t>partial</t>
        </is>
      </c>
      <c r="I1607" t="inlineStr">
        <is>
          <t>T-Statistic available</t>
        </is>
      </c>
      <c r="J1607">
        <f>IF($BW1607&lt;&gt;"",$BW1607,"")</f>
        <v>2010.0</v>
      </c>
      <c r="K1607">
        <f>IF($BX1607&lt;&gt;"",$BX1607,"")</f>
        <v>2016.0</v>
      </c>
      <c r="L1607">
        <f>IF(AND(ISNUMBER($BW1607),ISNUMBER($BX1607)),($BW1607+$BX1607)/2,"")</f>
        <v>2013.0</v>
      </c>
      <c r="M1607">
        <f>IF($L1607&lt;&gt;"",$L1607,"")</f>
        <v>2013.0</v>
      </c>
      <c r="N1607">
        <f>IF(AND(ISNUMBER($BW1607),ISNUMBER($BX1607)),MIN(1,MAX(0,($BX1607-2016+1)/($BX1607-$BW1607+1))),"")</f>
        <v>0.1428571428571428</v>
      </c>
      <c r="O1607">
        <f>IF(AND(ISNUMBER($BW1607),ISNUMBER($BX1607)),MIN(1,MAX(0,($BX1607-2017+1)/($BX1607-$BW1607+1))),"")</f>
        <v>0.0</v>
      </c>
      <c r="P1607">
        <f>IF(AND(ISNUMBER($BW1607),ISNUMBER($BX1607)),MIN(1,MAX(0,($BX1607-2018+1)/($BX1607-$BW1607+1))),"")</f>
        <v>0.0</v>
      </c>
      <c r="Q1607">
        <f>IF(AND(ISNUMBER($BW1607),ISNUMBER($BX1607)),MIN(1,MAX(0,($BX1607-2019+1)/($BX1607-$BW1607+1))),"")</f>
        <v>0.0</v>
      </c>
      <c r="R1607">
        <f>IF(AND(ISNUMBER($BW1607),ISNUMBER($BX1607)),MIN(1,MAX(0,($BX1607-2016+1)/($BX1607-$BW1607+1))),"")</f>
        <v>0.1428571428571428</v>
      </c>
      <c r="S1607">
        <f>IF($L1607&lt;&gt;"",IF($L1607&gt;=2015.5,1,0),"")</f>
        <v>0.0</v>
      </c>
      <c r="T1607">
        <f>IF($L1607&lt;&gt;"",IF($L1607&gt;=2016,1,0),"")</f>
        <v>0.0</v>
      </c>
      <c r="U1607">
        <f>IF(ISNUMBER($BX1607),IF($BX1607&gt;=2016,1,0),"")</f>
        <v>1.0</v>
      </c>
      <c r="V1607">
        <f>IF(ISNUMBER($BW1607),IF($BW1607&gt;=2016,1,0),"")</f>
        <v>0.0</v>
      </c>
      <c r="W1607" t="str">
        <f>IF(AND(ISNUMBER($BW1607),ISNUMBER($BX1607)),IF($BW1607&gt;=2016,"post-only",IF($BX1607&lt;2016,"pre-only","mixed")),"")</f>
        <v>mixed</v>
      </c>
      <c r="X1607">
        <f>IF(AND(ISNUMBER($BW1607),ISNUMBER($BX1607)),MIN(1,MAX(0,($BX1607-2017+1)/($BX1607-$BW1607+1))),"")</f>
        <v>0.0</v>
      </c>
      <c r="Y1607">
        <f>IF(AND(ISNUMBER($BW1607),ISNUMBER($BX1607)),MIN(1,MAX(0,($BX1607-2018+1)/($BX1607-$BW1607+1))),"")</f>
        <v>0.0</v>
      </c>
      <c r="Z1607">
        <f>IF(AND(ISNUMBER($BW1607),ISNUMBER($BX1607)),MIN(1,MAX(0,($BX1607-2019+1)/($BX1607-$BW1607+1))),"")</f>
        <v>0.0</v>
      </c>
      <c r="AA1607">
        <f>IF(ISNUMBER($BX1607),IF($BX1607&gt;=2017,1,0),"")</f>
        <v>0.0</v>
      </c>
      <c r="AB1607">
        <f>IF(ISNUMBER($BX1607),IF($BX1607&gt;=2018,1,0),"")</f>
        <v>0.0</v>
      </c>
      <c r="AC1607">
        <f>IF(ISNUMBER($BX1607),IF($BX1607&gt;=2019,1,0),"")</f>
        <v>0.0</v>
      </c>
      <c r="AD1607">
        <f>IF($L1607&lt;&gt;"",IF($L1607&gt;2013,1,0),"")</f>
        <v>0.0</v>
      </c>
      <c r="AE1607">
        <f>IF($L1607&lt;&gt;"",1+IF($L1607&gt;2011,1,0)+IF($L1607&gt;2014,1,0),"")</f>
        <v>2.0</v>
      </c>
      <c r="AF1607" t="inlineStr">
        <is>
          <t>loan (interest rate)</t>
        </is>
      </c>
      <c r="AG1607" t="inlineStr">
        <is>
          <t>performance</t>
        </is>
      </c>
      <c r="AH1607" t="inlineStr">
        <is>
          <t>non-sensitive</t>
        </is>
      </c>
      <c r="AI1607" t="inlineStr">
        <is>
          <t>with ETS/CT</t>
        </is>
      </c>
      <c r="AJ1607" t="inlineStr">
        <is>
          <t>with ETS/CT</t>
        </is>
      </c>
      <c r="AK1607" t="str">
        <f>IF(AND($CF1607&lt;&gt;"",IFERROR(INDEX(subsample_country_map!$B:$B,MATCH($CF1607,subsample_country_map!$A:$A,0)),"")&lt;&gt;""),INDEX(subsample_country_map!$B:$B,MATCH($CF1607,subsample_country_map!$A:$A,0)),INDEX(lookup!$AA:$AA,MATCH($A1607,lookup!$A:$A,0)))</f>
        <v>1_US</v>
      </c>
      <c r="AL1607" t="str">
        <f>IF(AND($CF1607&lt;&gt;"",IFERROR(INDEX(subsample_country_map!$C:$C,MATCH($CF1607,subsample_country_map!$A:$A,0)),"")&lt;&gt;""),INDEX(subsample_country_map!$C:$C,MATCH($CF1607,subsample_country_map!$A:$A,0)),INDEX(lookup!$AB:$AB,MATCH($A1607,lookup!$A:$A,0)))</f>
        <v>1_developed</v>
      </c>
      <c r="AM1607" t="str">
        <f>IF(AND($CF1607&lt;&gt;"",IFERROR(INDEX(subsample_country_map!$D:$D,MATCH($CF1607,subsample_country_map!$A:$A,0)),"")&lt;&gt;""),INDEX(subsample_country_map!$D:$D,MATCH($CF1607,subsample_country_map!$A:$A,0)),INDEX(lookup!$AC:$AC,MATCH($A1607,lookup!$A:$A,0)))</f>
        <v>1_western</v>
      </c>
      <c r="AN1607" t="str">
        <f>IF(AND($CF1607&lt;&gt;"",IFERROR(INDEX(subsample_country_map!$E:$E,MATCH($CF1607,subsample_country_map!$A:$A,0)),"")&lt;&gt;""),INDEX(subsample_country_map!$E:$E,MATCH($CF1607,subsample_country_map!$A:$A,0)),INDEX(lookup!$AD:$AD,MATCH($A1607,lookup!$A:$A,0)))</f>
        <v>1_common law</v>
      </c>
      <c r="AO1607" t="str">
        <f>INDEX(lookup!$Y:$Y,MATCH($A1607,lookup!$A:$A,0))</f>
        <v>0_published</v>
      </c>
      <c r="AP1607" t="str">
        <f>INDEX(lookup!$Z:$Z,MATCH($A1607,lookup!$A:$A,0))</f>
        <v>1_VHB high</v>
      </c>
      <c r="AQ1607" t="str">
        <f>INDEX(lookup!$W:$W,MATCH($A1607,lookup!$A:$A,0))</f>
        <v>3_mgmt</v>
      </c>
      <c r="AS1607" t="inlineStr">
        <is>
          <t>staging</t>
        </is>
      </c>
      <c r="AT1607" t="inlineStr">
        <is>
          <t>bad-CER</t>
        </is>
      </c>
      <c r="AU1607" t="inlineStr">
        <is>
          <t>cost</t>
        </is>
      </c>
      <c r="AV1607" t="inlineStr">
        <is>
          <t>0.134</t>
        </is>
      </c>
      <c r="AX1607" t="inlineStr">
        <is>
          <t>2.810</t>
        </is>
      </c>
      <c r="BA1607" t="n">
        <v>389</v>
      </c>
      <c r="BB1607" t="inlineStr">
        <is>
          <t>1</t>
        </is>
      </c>
      <c r="BC1607" t="inlineStr">
        <is>
          <t>other:General linear model (GLM)</t>
        </is>
      </c>
      <c r="BD1607" t="inlineStr">
        <is>
          <t>robust (unclustered)</t>
        </is>
      </c>
      <c r="BE1607" t="inlineStr">
        <is>
          <t>industry</t>
        </is>
      </c>
      <c r="BF1607" t="inlineStr">
        <is>
          <t>Carbon intensive sectors</t>
        </is>
      </c>
      <c r="BI1607" t="inlineStr">
        <is>
          <t>Table 9</t>
        </is>
      </c>
      <c r="BJ1607" t="inlineStr">
        <is>
          <t>Panel B col (ii)</t>
        </is>
      </c>
      <c r="BK1607" t="inlineStr">
        <is>
          <t>84</t>
        </is>
      </c>
      <c r="BL1607" t="inlineStr">
        <is>
          <t>GHG_Mandatoryit 0.134 (2.810)***</t>
        </is>
      </c>
      <c r="BM1607" t="inlineStr">
        <is>
          <t>GHG_Mandatoryit</t>
        </is>
      </c>
      <c r="BN1607" t="inlineStr">
        <is>
          <t>Cost of debtit+1</t>
        </is>
      </c>
      <c r="BO1607" t="inlineStr">
        <is>
          <t>original</t>
        </is>
      </c>
      <c r="BP1607" t="inlineStr">
        <is>
          <t>Maaloul, Wegener (2021)</t>
        </is>
      </c>
      <c r="BQ1607" t="inlineStr">
        <is>
          <t>computed</t>
        </is>
      </c>
      <c r="BT1607" t="n">
        <v>0</v>
      </c>
      <c r="BU1607" t="inlineStr">
        <is>
          <t>staging_Maaloul_Wegener_2022.csv</t>
        </is>
      </c>
      <c r="BW1607" t="n">
        <v>2010</v>
      </c>
      <c r="BX1607" t="n">
        <v>2016</v>
      </c>
      <c r="BY1607" t="inlineStr">
        <is>
          <t>US (US S&amp;P</t>
        </is>
      </c>
      <c r="BZ1607" t="n">
        <v>2013</v>
      </c>
      <c r="CA1607" t="n">
        <v>0.1428571428571428</v>
      </c>
      <c r="CB1607" t="n">
        <v>0</v>
      </c>
      <c r="CC1607" t="n">
        <v>1</v>
      </c>
      <c r="CD1607" t="n">
        <v>-0.1419950099314596</v>
      </c>
      <c r="CE1607" t="n">
        <v>1</v>
      </c>
    </row>
    <row r="1608">
      <c r="A1608" t="inlineStr">
        <is>
          <t>Maaloul, Wegener (2021)</t>
        </is>
      </c>
      <c r="B1608" t="n">
        <v>2913</v>
      </c>
      <c r="C1608" t="n">
        <v>-0.1123496408422949</v>
      </c>
      <c r="D1608" t="n">
        <v>389</v>
      </c>
      <c r="E1608">
        <f>IF(ISNUMBER($BA1608),$BA1608,IF(AND(ISNUMBER($D1608),ISNUMBER($BW1608),ISNUMBER($BX1608)),$D1608*($BX1608-$BW1608+1),""))</f>
        <v>389.0</v>
      </c>
      <c r="H1608" t="inlineStr">
        <is>
          <t>partial</t>
        </is>
      </c>
      <c r="I1608" t="inlineStr">
        <is>
          <t>T-Statistic available</t>
        </is>
      </c>
      <c r="J1608">
        <f>IF($BW1608&lt;&gt;"",$BW1608,"")</f>
        <v>2010.0</v>
      </c>
      <c r="K1608">
        <f>IF($BX1608&lt;&gt;"",$BX1608,"")</f>
        <v>2016.0</v>
      </c>
      <c r="L1608">
        <f>IF(AND(ISNUMBER($BW1608),ISNUMBER($BX1608)),($BW1608+$BX1608)/2,"")</f>
        <v>2013.0</v>
      </c>
      <c r="M1608">
        <f>IF($L1608&lt;&gt;"",$L1608,"")</f>
        <v>2013.0</v>
      </c>
      <c r="N1608">
        <f>IF(AND(ISNUMBER($BW1608),ISNUMBER($BX1608)),MIN(1,MAX(0,($BX1608-2016+1)/($BX1608-$BW1608+1))),"")</f>
        <v>0.1428571428571428</v>
      </c>
      <c r="O1608">
        <f>IF(AND(ISNUMBER($BW1608),ISNUMBER($BX1608)),MIN(1,MAX(0,($BX1608-2017+1)/($BX1608-$BW1608+1))),"")</f>
        <v>0.0</v>
      </c>
      <c r="P1608">
        <f>IF(AND(ISNUMBER($BW1608),ISNUMBER($BX1608)),MIN(1,MAX(0,($BX1608-2018+1)/($BX1608-$BW1608+1))),"")</f>
        <v>0.0</v>
      </c>
      <c r="Q1608">
        <f>IF(AND(ISNUMBER($BW1608),ISNUMBER($BX1608)),MIN(1,MAX(0,($BX1608-2019+1)/($BX1608-$BW1608+1))),"")</f>
        <v>0.0</v>
      </c>
      <c r="R1608">
        <f>IF(AND(ISNUMBER($BW1608),ISNUMBER($BX1608)),MIN(1,MAX(0,($BX1608-2016+1)/($BX1608-$BW1608+1))),"")</f>
        <v>0.1428571428571428</v>
      </c>
      <c r="S1608">
        <f>IF($L1608&lt;&gt;"",IF($L1608&gt;=2015.5,1,0),"")</f>
        <v>0.0</v>
      </c>
      <c r="T1608">
        <f>IF($L1608&lt;&gt;"",IF($L1608&gt;=2016,1,0),"")</f>
        <v>0.0</v>
      </c>
      <c r="U1608">
        <f>IF(ISNUMBER($BX1608),IF($BX1608&gt;=2016,1,0),"")</f>
        <v>1.0</v>
      </c>
      <c r="V1608">
        <f>IF(ISNUMBER($BW1608),IF($BW1608&gt;=2016,1,0),"")</f>
        <v>0.0</v>
      </c>
      <c r="W1608" t="str">
        <f>IF(AND(ISNUMBER($BW1608),ISNUMBER($BX1608)),IF($BW1608&gt;=2016,"post-only",IF($BX1608&lt;2016,"pre-only","mixed")),"")</f>
        <v>mixed</v>
      </c>
      <c r="X1608">
        <f>IF(AND(ISNUMBER($BW1608),ISNUMBER($BX1608)),MIN(1,MAX(0,($BX1608-2017+1)/($BX1608-$BW1608+1))),"")</f>
        <v>0.0</v>
      </c>
      <c r="Y1608">
        <f>IF(AND(ISNUMBER($BW1608),ISNUMBER($BX1608)),MIN(1,MAX(0,($BX1608-2018+1)/($BX1608-$BW1608+1))),"")</f>
        <v>0.0</v>
      </c>
      <c r="Z1608">
        <f>IF(AND(ISNUMBER($BW1608),ISNUMBER($BX1608)),MIN(1,MAX(0,($BX1608-2019+1)/($BX1608-$BW1608+1))),"")</f>
        <v>0.0</v>
      </c>
      <c r="AA1608">
        <f>IF(ISNUMBER($BX1608),IF($BX1608&gt;=2017,1,0),"")</f>
        <v>0.0</v>
      </c>
      <c r="AB1608">
        <f>IF(ISNUMBER($BX1608),IF($BX1608&gt;=2018,1,0),"")</f>
        <v>0.0</v>
      </c>
      <c r="AC1608">
        <f>IF(ISNUMBER($BX1608),IF($BX1608&gt;=2019,1,0),"")</f>
        <v>0.0</v>
      </c>
      <c r="AD1608">
        <f>IF($L1608&lt;&gt;"",IF($L1608&gt;2013,1,0),"")</f>
        <v>0.0</v>
      </c>
      <c r="AE1608">
        <f>IF($L1608&lt;&gt;"",1+IF($L1608&gt;2011,1,0)+IF($L1608&gt;2014,1,0),"")</f>
        <v>2.0</v>
      </c>
      <c r="AF1608" t="inlineStr">
        <is>
          <t>loan (interest rate)</t>
        </is>
      </c>
      <c r="AG1608" t="inlineStr">
        <is>
          <t>performance</t>
        </is>
      </c>
      <c r="AH1608" t="inlineStr">
        <is>
          <t>non-sensitive</t>
        </is>
      </c>
      <c r="AI1608" t="inlineStr">
        <is>
          <t>with ETS/CT</t>
        </is>
      </c>
      <c r="AJ1608" t="inlineStr">
        <is>
          <t>with ETS/CT</t>
        </is>
      </c>
      <c r="AK1608" t="str">
        <f>IF(AND($CF1608&lt;&gt;"",IFERROR(INDEX(subsample_country_map!$B:$B,MATCH($CF1608,subsample_country_map!$A:$A,0)),"")&lt;&gt;""),INDEX(subsample_country_map!$B:$B,MATCH($CF1608,subsample_country_map!$A:$A,0)),INDEX(lookup!$AA:$AA,MATCH($A1608,lookup!$A:$A,0)))</f>
        <v>1_US</v>
      </c>
      <c r="AL1608" t="str">
        <f>IF(AND($CF1608&lt;&gt;"",IFERROR(INDEX(subsample_country_map!$C:$C,MATCH($CF1608,subsample_country_map!$A:$A,0)),"")&lt;&gt;""),INDEX(subsample_country_map!$C:$C,MATCH($CF1608,subsample_country_map!$A:$A,0)),INDEX(lookup!$AB:$AB,MATCH($A1608,lookup!$A:$A,0)))</f>
        <v>1_developed</v>
      </c>
      <c r="AM1608" t="str">
        <f>IF(AND($CF1608&lt;&gt;"",IFERROR(INDEX(subsample_country_map!$D:$D,MATCH($CF1608,subsample_country_map!$A:$A,0)),"")&lt;&gt;""),INDEX(subsample_country_map!$D:$D,MATCH($CF1608,subsample_country_map!$A:$A,0)),INDEX(lookup!$AC:$AC,MATCH($A1608,lookup!$A:$A,0)))</f>
        <v>1_western</v>
      </c>
      <c r="AN1608" t="str">
        <f>IF(AND($CF1608&lt;&gt;"",IFERROR(INDEX(subsample_country_map!$E:$E,MATCH($CF1608,subsample_country_map!$A:$A,0)),"")&lt;&gt;""),INDEX(subsample_country_map!$E:$E,MATCH($CF1608,subsample_country_map!$A:$A,0)),INDEX(lookup!$AD:$AD,MATCH($A1608,lookup!$A:$A,0)))</f>
        <v>1_common law</v>
      </c>
      <c r="AO1608" t="str">
        <f>INDEX(lookup!$Y:$Y,MATCH($A1608,lookup!$A:$A,0))</f>
        <v>0_published</v>
      </c>
      <c r="AP1608" t="str">
        <f>INDEX(lookup!$Z:$Z,MATCH($A1608,lookup!$A:$A,0))</f>
        <v>1_VHB high</v>
      </c>
      <c r="AQ1608" t="str">
        <f>INDEX(lookup!$W:$W,MATCH($A1608,lookup!$A:$A,0))</f>
        <v>3_mgmt</v>
      </c>
      <c r="AS1608" t="inlineStr">
        <is>
          <t>staging</t>
        </is>
      </c>
      <c r="AT1608" t="inlineStr">
        <is>
          <t>bad-CER</t>
        </is>
      </c>
      <c r="AU1608" t="inlineStr">
        <is>
          <t>cost</t>
        </is>
      </c>
      <c r="AV1608" t="inlineStr">
        <is>
          <t>0.313</t>
        </is>
      </c>
      <c r="AX1608" t="inlineStr">
        <is>
          <t>2.230</t>
        </is>
      </c>
      <c r="BA1608" t="n">
        <v>389</v>
      </c>
      <c r="BB1608" t="inlineStr">
        <is>
          <t>1</t>
        </is>
      </c>
      <c r="BC1608" t="inlineStr">
        <is>
          <t>other:General linear model (GLM)</t>
        </is>
      </c>
      <c r="BD1608" t="inlineStr">
        <is>
          <t>robust (unclustered)</t>
        </is>
      </c>
      <c r="BE1608" t="inlineStr">
        <is>
          <t>industry</t>
        </is>
      </c>
      <c r="BF1608" t="inlineStr">
        <is>
          <t>Carbon intensive sectors</t>
        </is>
      </c>
      <c r="BI1608" t="inlineStr">
        <is>
          <t>Table 9</t>
        </is>
      </c>
      <c r="BJ1608" t="inlineStr">
        <is>
          <t>Panel B col (iii)</t>
        </is>
      </c>
      <c r="BK1608" t="inlineStr">
        <is>
          <t>84</t>
        </is>
      </c>
      <c r="BL1608" t="inlineStr">
        <is>
          <t>GHG_Mandatoryit 0.313 (2.230)**</t>
        </is>
      </c>
      <c r="BM1608" t="inlineStr">
        <is>
          <t>GHG_Mandatoryit</t>
        </is>
      </c>
      <c r="BN1608" t="inlineStr">
        <is>
          <t>Cost of debtit+1</t>
        </is>
      </c>
      <c r="BO1608" t="inlineStr">
        <is>
          <t>original</t>
        </is>
      </c>
      <c r="BP1608" t="inlineStr">
        <is>
          <t>Maaloul, Wegener (2021)</t>
        </is>
      </c>
      <c r="BQ1608" t="inlineStr">
        <is>
          <t>computed</t>
        </is>
      </c>
      <c r="BT1608" t="n">
        <v>0</v>
      </c>
      <c r="BU1608" t="inlineStr">
        <is>
          <t>staging_Maaloul_Wegener_2022.csv</t>
        </is>
      </c>
      <c r="BW1608" t="n">
        <v>2010</v>
      </c>
      <c r="BX1608" t="n">
        <v>2016</v>
      </c>
      <c r="BY1608" t="inlineStr">
        <is>
          <t>US (US S&amp;P</t>
        </is>
      </c>
      <c r="BZ1608" t="n">
        <v>2013</v>
      </c>
      <c r="CA1608" t="n">
        <v>0.1428571428571428</v>
      </c>
      <c r="CB1608" t="n">
        <v>0</v>
      </c>
      <c r="CC1608" t="n">
        <v>1</v>
      </c>
      <c r="CD1608" t="n">
        <v>-0.1128259624190461</v>
      </c>
      <c r="CE1608" t="n">
        <v>1</v>
      </c>
    </row>
    <row r="1609">
      <c r="A1609" t="inlineStr">
        <is>
          <t>Maaloul, Wegener (2021)</t>
        </is>
      </c>
      <c r="B1609" t="n">
        <v>2914</v>
      </c>
      <c r="C1609" t="n">
        <v>-0.02654597202512392</v>
      </c>
      <c r="D1609" t="n">
        <v>291</v>
      </c>
      <c r="E1609">
        <f>IF(ISNUMBER($BA1609),$BA1609,IF(AND(ISNUMBER($D1609),ISNUMBER($BW1609),ISNUMBER($BX1609)),$D1609*($BX1609-$BW1609+1),""))</f>
        <v>291.0</v>
      </c>
      <c r="H1609" t="inlineStr">
        <is>
          <t>partial</t>
        </is>
      </c>
      <c r="I1609" t="inlineStr">
        <is>
          <t>T-Statistic available</t>
        </is>
      </c>
      <c r="J1609">
        <f>IF($BW1609&lt;&gt;"",$BW1609,"")</f>
        <v>2010.0</v>
      </c>
      <c r="K1609">
        <f>IF($BX1609&lt;&gt;"",$BX1609,"")</f>
        <v>2016.0</v>
      </c>
      <c r="L1609">
        <f>IF(AND(ISNUMBER($BW1609),ISNUMBER($BX1609)),($BW1609+$BX1609)/2,"")</f>
        <v>2013.0</v>
      </c>
      <c r="M1609">
        <f>IF($L1609&lt;&gt;"",$L1609,"")</f>
        <v>2013.0</v>
      </c>
      <c r="N1609">
        <f>IF(AND(ISNUMBER($BW1609),ISNUMBER($BX1609)),MIN(1,MAX(0,($BX1609-2016+1)/($BX1609-$BW1609+1))),"")</f>
        <v>0.1428571428571428</v>
      </c>
      <c r="O1609">
        <f>IF(AND(ISNUMBER($BW1609),ISNUMBER($BX1609)),MIN(1,MAX(0,($BX1609-2017+1)/($BX1609-$BW1609+1))),"")</f>
        <v>0.0</v>
      </c>
      <c r="P1609">
        <f>IF(AND(ISNUMBER($BW1609),ISNUMBER($BX1609)),MIN(1,MAX(0,($BX1609-2018+1)/($BX1609-$BW1609+1))),"")</f>
        <v>0.0</v>
      </c>
      <c r="Q1609">
        <f>IF(AND(ISNUMBER($BW1609),ISNUMBER($BX1609)),MIN(1,MAX(0,($BX1609-2019+1)/($BX1609-$BW1609+1))),"")</f>
        <v>0.0</v>
      </c>
      <c r="R1609">
        <f>IF(AND(ISNUMBER($BW1609),ISNUMBER($BX1609)),MIN(1,MAX(0,($BX1609-2016+1)/($BX1609-$BW1609+1))),"")</f>
        <v>0.1428571428571428</v>
      </c>
      <c r="S1609">
        <f>IF($L1609&lt;&gt;"",IF($L1609&gt;=2015.5,1,0),"")</f>
        <v>0.0</v>
      </c>
      <c r="T1609">
        <f>IF($L1609&lt;&gt;"",IF($L1609&gt;=2016,1,0),"")</f>
        <v>0.0</v>
      </c>
      <c r="U1609">
        <f>IF(ISNUMBER($BX1609),IF($BX1609&gt;=2016,1,0),"")</f>
        <v>1.0</v>
      </c>
      <c r="V1609">
        <f>IF(ISNUMBER($BW1609),IF($BW1609&gt;=2016,1,0),"")</f>
        <v>0.0</v>
      </c>
      <c r="W1609" t="str">
        <f>IF(AND(ISNUMBER($BW1609),ISNUMBER($BX1609)),IF($BW1609&gt;=2016,"post-only",IF($BX1609&lt;2016,"pre-only","mixed")),"")</f>
        <v>mixed</v>
      </c>
      <c r="X1609">
        <f>IF(AND(ISNUMBER($BW1609),ISNUMBER($BX1609)),MIN(1,MAX(0,($BX1609-2017+1)/($BX1609-$BW1609+1))),"")</f>
        <v>0.0</v>
      </c>
      <c r="Y1609">
        <f>IF(AND(ISNUMBER($BW1609),ISNUMBER($BX1609)),MIN(1,MAX(0,($BX1609-2018+1)/($BX1609-$BW1609+1))),"")</f>
        <v>0.0</v>
      </c>
      <c r="Z1609">
        <f>IF(AND(ISNUMBER($BW1609),ISNUMBER($BX1609)),MIN(1,MAX(0,($BX1609-2019+1)/($BX1609-$BW1609+1))),"")</f>
        <v>0.0</v>
      </c>
      <c r="AA1609">
        <f>IF(ISNUMBER($BX1609),IF($BX1609&gt;=2017,1,0),"")</f>
        <v>0.0</v>
      </c>
      <c r="AB1609">
        <f>IF(ISNUMBER($BX1609),IF($BX1609&gt;=2018,1,0),"")</f>
        <v>0.0</v>
      </c>
      <c r="AC1609">
        <f>IF(ISNUMBER($BX1609),IF($BX1609&gt;=2019,1,0),"")</f>
        <v>0.0</v>
      </c>
      <c r="AD1609">
        <f>IF($L1609&lt;&gt;"",IF($L1609&gt;2013,1,0),"")</f>
        <v>0.0</v>
      </c>
      <c r="AE1609">
        <f>IF($L1609&lt;&gt;"",1+IF($L1609&gt;2011,1,0)+IF($L1609&gt;2014,1,0),"")</f>
        <v>2.0</v>
      </c>
      <c r="AF1609" t="inlineStr">
        <is>
          <t>loan (interest rate)</t>
        </is>
      </c>
      <c r="AG1609" t="inlineStr">
        <is>
          <t>performance</t>
        </is>
      </c>
      <c r="AH1609" t="inlineStr">
        <is>
          <t>non-sensitive</t>
        </is>
      </c>
      <c r="AI1609" t="inlineStr">
        <is>
          <t>with ETS/CT</t>
        </is>
      </c>
      <c r="AJ1609" t="inlineStr">
        <is>
          <t>with ETS/CT</t>
        </is>
      </c>
      <c r="AK1609" t="str">
        <f>IF(AND($CF1609&lt;&gt;"",IFERROR(INDEX(subsample_country_map!$B:$B,MATCH($CF1609,subsample_country_map!$A:$A,0)),"")&lt;&gt;""),INDEX(subsample_country_map!$B:$B,MATCH($CF1609,subsample_country_map!$A:$A,0)),INDEX(lookup!$AA:$AA,MATCH($A1609,lookup!$A:$A,0)))</f>
        <v>1_US</v>
      </c>
      <c r="AL1609" t="str">
        <f>IF(AND($CF1609&lt;&gt;"",IFERROR(INDEX(subsample_country_map!$C:$C,MATCH($CF1609,subsample_country_map!$A:$A,0)),"")&lt;&gt;""),INDEX(subsample_country_map!$C:$C,MATCH($CF1609,subsample_country_map!$A:$A,0)),INDEX(lookup!$AB:$AB,MATCH($A1609,lookup!$A:$A,0)))</f>
        <v>1_developed</v>
      </c>
      <c r="AM1609" t="str">
        <f>IF(AND($CF1609&lt;&gt;"",IFERROR(INDEX(subsample_country_map!$D:$D,MATCH($CF1609,subsample_country_map!$A:$A,0)),"")&lt;&gt;""),INDEX(subsample_country_map!$D:$D,MATCH($CF1609,subsample_country_map!$A:$A,0)),INDEX(lookup!$AC:$AC,MATCH($A1609,lookup!$A:$A,0)))</f>
        <v>1_western</v>
      </c>
      <c r="AN1609" t="str">
        <f>IF(AND($CF1609&lt;&gt;"",IFERROR(INDEX(subsample_country_map!$E:$E,MATCH($CF1609,subsample_country_map!$A:$A,0)),"")&lt;&gt;""),INDEX(subsample_country_map!$E:$E,MATCH($CF1609,subsample_country_map!$A:$A,0)),INDEX(lookup!$AD:$AD,MATCH($A1609,lookup!$A:$A,0)))</f>
        <v>1_common law</v>
      </c>
      <c r="AO1609" t="str">
        <f>INDEX(lookup!$Y:$Y,MATCH($A1609,lookup!$A:$A,0))</f>
        <v>0_published</v>
      </c>
      <c r="AP1609" t="str">
        <f>INDEX(lookup!$Z:$Z,MATCH($A1609,lookup!$A:$A,0))</f>
        <v>1_VHB high</v>
      </c>
      <c r="AQ1609" t="str">
        <f>INDEX(lookup!$W:$W,MATCH($A1609,lookup!$A:$A,0))</f>
        <v>3_mgmt</v>
      </c>
      <c r="AS1609" t="inlineStr">
        <is>
          <t>staging</t>
        </is>
      </c>
      <c r="AT1609" t="inlineStr">
        <is>
          <t>bad-CER</t>
        </is>
      </c>
      <c r="AU1609" t="inlineStr">
        <is>
          <t>cost</t>
        </is>
      </c>
      <c r="AV1609" t="inlineStr">
        <is>
          <t>0.027</t>
        </is>
      </c>
      <c r="AX1609" t="inlineStr">
        <is>
          <t>0.453</t>
        </is>
      </c>
      <c r="BA1609" t="n">
        <v>291</v>
      </c>
      <c r="BB1609" t="inlineStr">
        <is>
          <t>1</t>
        </is>
      </c>
      <c r="BC1609" t="inlineStr">
        <is>
          <t>other:General linear model (GLM)</t>
        </is>
      </c>
      <c r="BD1609" t="inlineStr">
        <is>
          <t>robust (unclustered)</t>
        </is>
      </c>
      <c r="BE1609" t="inlineStr">
        <is>
          <t>industry</t>
        </is>
      </c>
      <c r="BF1609" t="inlineStr">
        <is>
          <t>Carbon non-intensive sectors</t>
        </is>
      </c>
      <c r="BI1609" t="inlineStr">
        <is>
          <t>Table 9</t>
        </is>
      </c>
      <c r="BJ1609" t="inlineStr">
        <is>
          <t>Panel C col (ii)</t>
        </is>
      </c>
      <c r="BK1609" t="inlineStr">
        <is>
          <t>84</t>
        </is>
      </c>
      <c r="BL1609" t="inlineStr">
        <is>
          <t>GHG_Mandatoryit 0.027 (0.453)</t>
        </is>
      </c>
      <c r="BM1609" t="inlineStr">
        <is>
          <t>GHG_Mandatoryit</t>
        </is>
      </c>
      <c r="BN1609" t="inlineStr">
        <is>
          <t>Cost of debtit+1</t>
        </is>
      </c>
      <c r="BO1609" t="inlineStr">
        <is>
          <t>original</t>
        </is>
      </c>
      <c r="BP1609" t="inlineStr">
        <is>
          <t>Maaloul, Wegener (2021)</t>
        </is>
      </c>
      <c r="BQ1609" t="inlineStr">
        <is>
          <t>computed</t>
        </is>
      </c>
      <c r="BT1609" t="n">
        <v>0</v>
      </c>
      <c r="BU1609" t="inlineStr">
        <is>
          <t>staging_Maaloul_Wegener_2022.csv</t>
        </is>
      </c>
      <c r="BW1609" t="n">
        <v>2010</v>
      </c>
      <c r="BX1609" t="n">
        <v>2016</v>
      </c>
      <c r="BY1609" t="inlineStr">
        <is>
          <t>US (US S&amp;P</t>
        </is>
      </c>
      <c r="BZ1609" t="n">
        <v>2013</v>
      </c>
      <c r="CA1609" t="n">
        <v>0.1428571428571428</v>
      </c>
      <c r="CB1609" t="n">
        <v>0</v>
      </c>
      <c r="CC1609" t="n">
        <v>1</v>
      </c>
      <c r="CD1609" t="n">
        <v>-0.02655221021114986</v>
      </c>
      <c r="CE1609" t="n">
        <v>1</v>
      </c>
    </row>
    <row r="1610">
      <c r="A1610" t="inlineStr">
        <is>
          <t>Maaloul, Wegener (2021)</t>
        </is>
      </c>
      <c r="B1610" t="n">
        <v>2915</v>
      </c>
      <c r="C1610" t="n">
        <v>-0.05997838883812236</v>
      </c>
      <c r="D1610" t="n">
        <v>291</v>
      </c>
      <c r="E1610">
        <f>IF(ISNUMBER($BA1610),$BA1610,IF(AND(ISNUMBER($D1610),ISNUMBER($BW1610),ISNUMBER($BX1610)),$D1610*($BX1610-$BW1610+1),""))</f>
        <v>291.0</v>
      </c>
      <c r="H1610" t="inlineStr">
        <is>
          <t>partial</t>
        </is>
      </c>
      <c r="I1610" t="inlineStr">
        <is>
          <t>T-Statistic available</t>
        </is>
      </c>
      <c r="J1610">
        <f>IF($BW1610&lt;&gt;"",$BW1610,"")</f>
        <v>2010.0</v>
      </c>
      <c r="K1610">
        <f>IF($BX1610&lt;&gt;"",$BX1610,"")</f>
        <v>2016.0</v>
      </c>
      <c r="L1610">
        <f>IF(AND(ISNUMBER($BW1610),ISNUMBER($BX1610)),($BW1610+$BX1610)/2,"")</f>
        <v>2013.0</v>
      </c>
      <c r="M1610">
        <f>IF($L1610&lt;&gt;"",$L1610,"")</f>
        <v>2013.0</v>
      </c>
      <c r="N1610">
        <f>IF(AND(ISNUMBER($BW1610),ISNUMBER($BX1610)),MIN(1,MAX(0,($BX1610-2016+1)/($BX1610-$BW1610+1))),"")</f>
        <v>0.1428571428571428</v>
      </c>
      <c r="O1610">
        <f>IF(AND(ISNUMBER($BW1610),ISNUMBER($BX1610)),MIN(1,MAX(0,($BX1610-2017+1)/($BX1610-$BW1610+1))),"")</f>
        <v>0.0</v>
      </c>
      <c r="P1610">
        <f>IF(AND(ISNUMBER($BW1610),ISNUMBER($BX1610)),MIN(1,MAX(0,($BX1610-2018+1)/($BX1610-$BW1610+1))),"")</f>
        <v>0.0</v>
      </c>
      <c r="Q1610">
        <f>IF(AND(ISNUMBER($BW1610),ISNUMBER($BX1610)),MIN(1,MAX(0,($BX1610-2019+1)/($BX1610-$BW1610+1))),"")</f>
        <v>0.0</v>
      </c>
      <c r="R1610">
        <f>IF(AND(ISNUMBER($BW1610),ISNUMBER($BX1610)),MIN(1,MAX(0,($BX1610-2016+1)/($BX1610-$BW1610+1))),"")</f>
        <v>0.1428571428571428</v>
      </c>
      <c r="S1610">
        <f>IF($L1610&lt;&gt;"",IF($L1610&gt;=2015.5,1,0),"")</f>
        <v>0.0</v>
      </c>
      <c r="T1610">
        <f>IF($L1610&lt;&gt;"",IF($L1610&gt;=2016,1,0),"")</f>
        <v>0.0</v>
      </c>
      <c r="U1610">
        <f>IF(ISNUMBER($BX1610),IF($BX1610&gt;=2016,1,0),"")</f>
        <v>1.0</v>
      </c>
      <c r="V1610">
        <f>IF(ISNUMBER($BW1610),IF($BW1610&gt;=2016,1,0),"")</f>
        <v>0.0</v>
      </c>
      <c r="W1610" t="str">
        <f>IF(AND(ISNUMBER($BW1610),ISNUMBER($BX1610)),IF($BW1610&gt;=2016,"post-only",IF($BX1610&lt;2016,"pre-only","mixed")),"")</f>
        <v>mixed</v>
      </c>
      <c r="X1610">
        <f>IF(AND(ISNUMBER($BW1610),ISNUMBER($BX1610)),MIN(1,MAX(0,($BX1610-2017+1)/($BX1610-$BW1610+1))),"")</f>
        <v>0.0</v>
      </c>
      <c r="Y1610">
        <f>IF(AND(ISNUMBER($BW1610),ISNUMBER($BX1610)),MIN(1,MAX(0,($BX1610-2018+1)/($BX1610-$BW1610+1))),"")</f>
        <v>0.0</v>
      </c>
      <c r="Z1610">
        <f>IF(AND(ISNUMBER($BW1610),ISNUMBER($BX1610)),MIN(1,MAX(0,($BX1610-2019+1)/($BX1610-$BW1610+1))),"")</f>
        <v>0.0</v>
      </c>
      <c r="AA1610">
        <f>IF(ISNUMBER($BX1610),IF($BX1610&gt;=2017,1,0),"")</f>
        <v>0.0</v>
      </c>
      <c r="AB1610">
        <f>IF(ISNUMBER($BX1610),IF($BX1610&gt;=2018,1,0),"")</f>
        <v>0.0</v>
      </c>
      <c r="AC1610">
        <f>IF(ISNUMBER($BX1610),IF($BX1610&gt;=2019,1,0),"")</f>
        <v>0.0</v>
      </c>
      <c r="AD1610">
        <f>IF($L1610&lt;&gt;"",IF($L1610&gt;2013,1,0),"")</f>
        <v>0.0</v>
      </c>
      <c r="AE1610">
        <f>IF($L1610&lt;&gt;"",1+IF($L1610&gt;2011,1,0)+IF($L1610&gt;2014,1,0),"")</f>
        <v>2.0</v>
      </c>
      <c r="AF1610" t="inlineStr">
        <is>
          <t>loan (interest rate)</t>
        </is>
      </c>
      <c r="AG1610" t="inlineStr">
        <is>
          <t>performance</t>
        </is>
      </c>
      <c r="AH1610" t="inlineStr">
        <is>
          <t>non-sensitive</t>
        </is>
      </c>
      <c r="AI1610" t="inlineStr">
        <is>
          <t>with ETS/CT</t>
        </is>
      </c>
      <c r="AJ1610" t="inlineStr">
        <is>
          <t>with ETS/CT</t>
        </is>
      </c>
      <c r="AK1610" t="str">
        <f>IF(AND($CF1610&lt;&gt;"",IFERROR(INDEX(subsample_country_map!$B:$B,MATCH($CF1610,subsample_country_map!$A:$A,0)),"")&lt;&gt;""),INDEX(subsample_country_map!$B:$B,MATCH($CF1610,subsample_country_map!$A:$A,0)),INDEX(lookup!$AA:$AA,MATCH($A1610,lookup!$A:$A,0)))</f>
        <v>1_US</v>
      </c>
      <c r="AL1610" t="str">
        <f>IF(AND($CF1610&lt;&gt;"",IFERROR(INDEX(subsample_country_map!$C:$C,MATCH($CF1610,subsample_country_map!$A:$A,0)),"")&lt;&gt;""),INDEX(subsample_country_map!$C:$C,MATCH($CF1610,subsample_country_map!$A:$A,0)),INDEX(lookup!$AB:$AB,MATCH($A1610,lookup!$A:$A,0)))</f>
        <v>1_developed</v>
      </c>
      <c r="AM1610" t="str">
        <f>IF(AND($CF1610&lt;&gt;"",IFERROR(INDEX(subsample_country_map!$D:$D,MATCH($CF1610,subsample_country_map!$A:$A,0)),"")&lt;&gt;""),INDEX(subsample_country_map!$D:$D,MATCH($CF1610,subsample_country_map!$A:$A,0)),INDEX(lookup!$AC:$AC,MATCH($A1610,lookup!$A:$A,0)))</f>
        <v>1_western</v>
      </c>
      <c r="AN1610" t="str">
        <f>IF(AND($CF1610&lt;&gt;"",IFERROR(INDEX(subsample_country_map!$E:$E,MATCH($CF1610,subsample_country_map!$A:$A,0)),"")&lt;&gt;""),INDEX(subsample_country_map!$E:$E,MATCH($CF1610,subsample_country_map!$A:$A,0)),INDEX(lookup!$AD:$AD,MATCH($A1610,lookup!$A:$A,0)))</f>
        <v>1_common law</v>
      </c>
      <c r="AO1610" t="str">
        <f>INDEX(lookup!$Y:$Y,MATCH($A1610,lookup!$A:$A,0))</f>
        <v>0_published</v>
      </c>
      <c r="AP1610" t="str">
        <f>INDEX(lookup!$Z:$Z,MATCH($A1610,lookup!$A:$A,0))</f>
        <v>1_VHB high</v>
      </c>
      <c r="AQ1610" t="str">
        <f>INDEX(lookup!$W:$W,MATCH($A1610,lookup!$A:$A,0))</f>
        <v>3_mgmt</v>
      </c>
      <c r="AS1610" t="inlineStr">
        <is>
          <t>staging</t>
        </is>
      </c>
      <c r="AT1610" t="inlineStr">
        <is>
          <t>bad-CER</t>
        </is>
      </c>
      <c r="AU1610" t="inlineStr">
        <is>
          <t>cost</t>
        </is>
      </c>
      <c r="AV1610" t="inlineStr">
        <is>
          <t>0.046</t>
        </is>
      </c>
      <c r="AX1610" t="inlineStr">
        <is>
          <t>1.025</t>
        </is>
      </c>
      <c r="BA1610" t="n">
        <v>291</v>
      </c>
      <c r="BB1610" t="inlineStr">
        <is>
          <t>1</t>
        </is>
      </c>
      <c r="BC1610" t="inlineStr">
        <is>
          <t>other:General linear model (GLM)</t>
        </is>
      </c>
      <c r="BD1610" t="inlineStr">
        <is>
          <t>robust (unclustered)</t>
        </is>
      </c>
      <c r="BE1610" t="inlineStr">
        <is>
          <t>industry</t>
        </is>
      </c>
      <c r="BF1610" t="inlineStr">
        <is>
          <t>Carbon non-intensive sectors</t>
        </is>
      </c>
      <c r="BI1610" t="inlineStr">
        <is>
          <t>Table 9</t>
        </is>
      </c>
      <c r="BJ1610" t="inlineStr">
        <is>
          <t>Panel C col (iii)</t>
        </is>
      </c>
      <c r="BK1610" t="inlineStr">
        <is>
          <t>84</t>
        </is>
      </c>
      <c r="BL1610" t="inlineStr">
        <is>
          <t>GHG_Mandatoryit 0.046 (1.025)</t>
        </is>
      </c>
      <c r="BM1610" t="inlineStr">
        <is>
          <t>GHG_Mandatoryit</t>
        </is>
      </c>
      <c r="BN1610" t="inlineStr">
        <is>
          <t>Cost of debtit+1</t>
        </is>
      </c>
      <c r="BO1610" t="inlineStr">
        <is>
          <t>original</t>
        </is>
      </c>
      <c r="BP1610" t="inlineStr">
        <is>
          <t>Maaloul, Wegener (2021)</t>
        </is>
      </c>
      <c r="BQ1610" t="inlineStr">
        <is>
          <t>computed</t>
        </is>
      </c>
      <c r="BT1610" t="n">
        <v>0</v>
      </c>
      <c r="BU1610" t="inlineStr">
        <is>
          <t>staging_Maaloul_Wegener_2022.csv</t>
        </is>
      </c>
      <c r="BW1610" t="n">
        <v>2010</v>
      </c>
      <c r="BX1610" t="n">
        <v>2016</v>
      </c>
      <c r="BY1610" t="inlineStr">
        <is>
          <t>US (US S&amp;P</t>
        </is>
      </c>
      <c r="BZ1610" t="n">
        <v>2013</v>
      </c>
      <c r="CA1610" t="n">
        <v>0.1428571428571428</v>
      </c>
      <c r="CB1610" t="n">
        <v>0</v>
      </c>
      <c r="CC1610" t="n">
        <v>1</v>
      </c>
      <c r="CD1610" t="n">
        <v>-0.06005046670610059</v>
      </c>
      <c r="CE1610" t="n">
        <v>1</v>
      </c>
    </row>
    <row r="1611">
      <c r="A1611" t="inlineStr">
        <is>
          <t>Maaloul, Wegener (2021)</t>
        </is>
      </c>
      <c r="B1611" t="n">
        <v>2916</v>
      </c>
      <c r="C1611" t="n">
        <v>-0.1993735195073854</v>
      </c>
      <c r="D1611" t="n">
        <v>300</v>
      </c>
      <c r="E1611">
        <f>IF(ISNUMBER($BA1611),$BA1611,IF(AND(ISNUMBER($D1611),ISNUMBER($BW1611),ISNUMBER($BX1611)),$D1611*($BX1611-$BW1611+1),""))</f>
        <v>300.0</v>
      </c>
      <c r="H1611" t="inlineStr">
        <is>
          <t>partial</t>
        </is>
      </c>
      <c r="I1611" t="inlineStr">
        <is>
          <t>T-Statistic available</t>
        </is>
      </c>
      <c r="J1611">
        <f>IF($BW1611&lt;&gt;"",$BW1611,"")</f>
        <v>2010.0</v>
      </c>
      <c r="K1611">
        <f>IF($BX1611&lt;&gt;"",$BX1611,"")</f>
        <v>2016.0</v>
      </c>
      <c r="L1611">
        <f>IF(AND(ISNUMBER($BW1611),ISNUMBER($BX1611)),($BW1611+$BX1611)/2,"")</f>
        <v>2013.0</v>
      </c>
      <c r="M1611">
        <f>IF($L1611&lt;&gt;"",$L1611,"")</f>
        <v>2013.0</v>
      </c>
      <c r="N1611">
        <f>IF(AND(ISNUMBER($BW1611),ISNUMBER($BX1611)),MIN(1,MAX(0,($BX1611-2016+1)/($BX1611-$BW1611+1))),"")</f>
        <v>0.1428571428571428</v>
      </c>
      <c r="O1611">
        <f>IF(AND(ISNUMBER($BW1611),ISNUMBER($BX1611)),MIN(1,MAX(0,($BX1611-2017+1)/($BX1611-$BW1611+1))),"")</f>
        <v>0.0</v>
      </c>
      <c r="P1611">
        <f>IF(AND(ISNUMBER($BW1611),ISNUMBER($BX1611)),MIN(1,MAX(0,($BX1611-2018+1)/($BX1611-$BW1611+1))),"")</f>
        <v>0.0</v>
      </c>
      <c r="Q1611">
        <f>IF(AND(ISNUMBER($BW1611),ISNUMBER($BX1611)),MIN(1,MAX(0,($BX1611-2019+1)/($BX1611-$BW1611+1))),"")</f>
        <v>0.0</v>
      </c>
      <c r="R1611">
        <f>IF(AND(ISNUMBER($BW1611),ISNUMBER($BX1611)),MIN(1,MAX(0,($BX1611-2016+1)/($BX1611-$BW1611+1))),"")</f>
        <v>0.1428571428571428</v>
      </c>
      <c r="S1611">
        <f>IF($L1611&lt;&gt;"",IF($L1611&gt;=2015.5,1,0),"")</f>
        <v>0.0</v>
      </c>
      <c r="T1611">
        <f>IF($L1611&lt;&gt;"",IF($L1611&gt;=2016,1,0),"")</f>
        <v>0.0</v>
      </c>
      <c r="U1611">
        <f>IF(ISNUMBER($BX1611),IF($BX1611&gt;=2016,1,0),"")</f>
        <v>1.0</v>
      </c>
      <c r="V1611">
        <f>IF(ISNUMBER($BW1611),IF($BW1611&gt;=2016,1,0),"")</f>
        <v>0.0</v>
      </c>
      <c r="W1611" t="str">
        <f>IF(AND(ISNUMBER($BW1611),ISNUMBER($BX1611)),IF($BW1611&gt;=2016,"post-only",IF($BX1611&lt;2016,"pre-only","mixed")),"")</f>
        <v>mixed</v>
      </c>
      <c r="X1611">
        <f>IF(AND(ISNUMBER($BW1611),ISNUMBER($BX1611)),MIN(1,MAX(0,($BX1611-2017+1)/($BX1611-$BW1611+1))),"")</f>
        <v>0.0</v>
      </c>
      <c r="Y1611">
        <f>IF(AND(ISNUMBER($BW1611),ISNUMBER($BX1611)),MIN(1,MAX(0,($BX1611-2018+1)/($BX1611-$BW1611+1))),"")</f>
        <v>0.0</v>
      </c>
      <c r="Z1611">
        <f>IF(AND(ISNUMBER($BW1611),ISNUMBER($BX1611)),MIN(1,MAX(0,($BX1611-2019+1)/($BX1611-$BW1611+1))),"")</f>
        <v>0.0</v>
      </c>
      <c r="AA1611">
        <f>IF(ISNUMBER($BX1611),IF($BX1611&gt;=2017,1,0),"")</f>
        <v>0.0</v>
      </c>
      <c r="AB1611">
        <f>IF(ISNUMBER($BX1611),IF($BX1611&gt;=2018,1,0),"")</f>
        <v>0.0</v>
      </c>
      <c r="AC1611">
        <f>IF(ISNUMBER($BX1611),IF($BX1611&gt;=2019,1,0),"")</f>
        <v>0.0</v>
      </c>
      <c r="AD1611">
        <f>IF($L1611&lt;&gt;"",IF($L1611&gt;2013,1,0),"")</f>
        <v>0.0</v>
      </c>
      <c r="AE1611">
        <f>IF($L1611&lt;&gt;"",1+IF($L1611&gt;2011,1,0)+IF($L1611&gt;2014,1,0),"")</f>
        <v>2.0</v>
      </c>
      <c r="AF1611" t="inlineStr">
        <is>
          <t>loan (interest rate)</t>
        </is>
      </c>
      <c r="AG1611" t="inlineStr">
        <is>
          <t>performance</t>
        </is>
      </c>
      <c r="AH1611" t="inlineStr">
        <is>
          <t>non-sensitive</t>
        </is>
      </c>
      <c r="AI1611" t="inlineStr">
        <is>
          <t>with ETS/CT</t>
        </is>
      </c>
      <c r="AJ1611" t="inlineStr">
        <is>
          <t>with ETS/CT</t>
        </is>
      </c>
      <c r="AK1611" t="str">
        <f>IF(AND($CF1611&lt;&gt;"",IFERROR(INDEX(subsample_country_map!$B:$B,MATCH($CF1611,subsample_country_map!$A:$A,0)),"")&lt;&gt;""),INDEX(subsample_country_map!$B:$B,MATCH($CF1611,subsample_country_map!$A:$A,0)),INDEX(lookup!$AA:$AA,MATCH($A1611,lookup!$A:$A,0)))</f>
        <v>1_US</v>
      </c>
      <c r="AL1611" t="str">
        <f>IF(AND($CF1611&lt;&gt;"",IFERROR(INDEX(subsample_country_map!$C:$C,MATCH($CF1611,subsample_country_map!$A:$A,0)),"")&lt;&gt;""),INDEX(subsample_country_map!$C:$C,MATCH($CF1611,subsample_country_map!$A:$A,0)),INDEX(lookup!$AB:$AB,MATCH($A1611,lookup!$A:$A,0)))</f>
        <v>1_developed</v>
      </c>
      <c r="AM1611" t="str">
        <f>IF(AND($CF1611&lt;&gt;"",IFERROR(INDEX(subsample_country_map!$D:$D,MATCH($CF1611,subsample_country_map!$A:$A,0)),"")&lt;&gt;""),INDEX(subsample_country_map!$D:$D,MATCH($CF1611,subsample_country_map!$A:$A,0)),INDEX(lookup!$AC:$AC,MATCH($A1611,lookup!$A:$A,0)))</f>
        <v>1_western</v>
      </c>
      <c r="AN1611" t="str">
        <f>IF(AND($CF1611&lt;&gt;"",IFERROR(INDEX(subsample_country_map!$E:$E,MATCH($CF1611,subsample_country_map!$A:$A,0)),"")&lt;&gt;""),INDEX(subsample_country_map!$E:$E,MATCH($CF1611,subsample_country_map!$A:$A,0)),INDEX(lookup!$AD:$AD,MATCH($A1611,lookup!$A:$A,0)))</f>
        <v>1_common law</v>
      </c>
      <c r="AO1611" t="str">
        <f>INDEX(lookup!$Y:$Y,MATCH($A1611,lookup!$A:$A,0))</f>
        <v>0_published</v>
      </c>
      <c r="AP1611" t="str">
        <f>INDEX(lookup!$Z:$Z,MATCH($A1611,lookup!$A:$A,0))</f>
        <v>1_VHB high</v>
      </c>
      <c r="AQ1611" t="str">
        <f>INDEX(lookup!$W:$W,MATCH($A1611,lookup!$A:$A,0))</f>
        <v>3_mgmt</v>
      </c>
      <c r="AS1611" t="inlineStr">
        <is>
          <t>staging</t>
        </is>
      </c>
      <c r="AT1611" t="inlineStr">
        <is>
          <t>bad-CER</t>
        </is>
      </c>
      <c r="AU1611" t="inlineStr">
        <is>
          <t>cost</t>
        </is>
      </c>
      <c r="AV1611" t="inlineStr">
        <is>
          <t>0.199</t>
        </is>
      </c>
      <c r="AX1611" t="inlineStr">
        <is>
          <t>3.524</t>
        </is>
      </c>
      <c r="BA1611" t="n">
        <v>300</v>
      </c>
      <c r="BB1611" t="inlineStr">
        <is>
          <t>1</t>
        </is>
      </c>
      <c r="BC1611" t="inlineStr">
        <is>
          <t>other:General linear model (GLM)</t>
        </is>
      </c>
      <c r="BD1611" t="inlineStr">
        <is>
          <t>robust (unclustered)</t>
        </is>
      </c>
      <c r="BE1611" t="inlineStr">
        <is>
          <t>other:cost-of-debt risk level</t>
        </is>
      </c>
      <c r="BF1611" t="inlineStr">
        <is>
          <t>High-risk firms (top 50% cost of debt)</t>
        </is>
      </c>
      <c r="BI1611" t="inlineStr">
        <is>
          <t>Table 9</t>
        </is>
      </c>
      <c r="BJ1611" t="inlineStr">
        <is>
          <t>Panel D col (ii)</t>
        </is>
      </c>
      <c r="BK1611" t="inlineStr">
        <is>
          <t>84</t>
        </is>
      </c>
      <c r="BL1611" t="inlineStr">
        <is>
          <t>GHG_Mandatoryit 0.199 (3.524)**</t>
        </is>
      </c>
      <c r="BM1611" t="inlineStr">
        <is>
          <t>GHG_Mandatoryit</t>
        </is>
      </c>
      <c r="BN1611" t="inlineStr">
        <is>
          <t>Cost of debtit+1</t>
        </is>
      </c>
      <c r="BO1611" t="inlineStr">
        <is>
          <t>original</t>
        </is>
      </c>
      <c r="BP1611" t="inlineStr">
        <is>
          <t>Maaloul, Wegener (2021)</t>
        </is>
      </c>
      <c r="BQ1611" t="inlineStr">
        <is>
          <t>computed</t>
        </is>
      </c>
      <c r="BT1611" t="n">
        <v>0</v>
      </c>
      <c r="BU1611" t="inlineStr">
        <is>
          <t>staging_Maaloul_Wegener_2022.csv</t>
        </is>
      </c>
      <c r="BW1611" t="n">
        <v>2010</v>
      </c>
      <c r="BX1611" t="n">
        <v>2016</v>
      </c>
      <c r="BY1611" t="inlineStr">
        <is>
          <t>US (US S&amp;P</t>
        </is>
      </c>
      <c r="BZ1611" t="n">
        <v>2013</v>
      </c>
      <c r="CA1611" t="n">
        <v>0.1428571428571428</v>
      </c>
      <c r="CB1611" t="n">
        <v>0</v>
      </c>
      <c r="CC1611" t="n">
        <v>1</v>
      </c>
      <c r="CD1611" t="n">
        <v>-0.2020800552770275</v>
      </c>
      <c r="CE1611" t="n">
        <v>1</v>
      </c>
    </row>
    <row r="1612">
      <c r="A1612" t="inlineStr">
        <is>
          <t>Maaloul, Wegener (2021)</t>
        </is>
      </c>
      <c r="B1612" t="n">
        <v>2917</v>
      </c>
      <c r="C1612" t="n">
        <v>-0.1185540077222318</v>
      </c>
      <c r="D1612" t="n">
        <v>300</v>
      </c>
      <c r="E1612">
        <f>IF(ISNUMBER($BA1612),$BA1612,IF(AND(ISNUMBER($D1612),ISNUMBER($BW1612),ISNUMBER($BX1612)),$D1612*($BX1612-$BW1612+1),""))</f>
        <v>300.0</v>
      </c>
      <c r="H1612" t="inlineStr">
        <is>
          <t>partial</t>
        </is>
      </c>
      <c r="I1612" t="inlineStr">
        <is>
          <t>T-Statistic available</t>
        </is>
      </c>
      <c r="J1612">
        <f>IF($BW1612&lt;&gt;"",$BW1612,"")</f>
        <v>2010.0</v>
      </c>
      <c r="K1612">
        <f>IF($BX1612&lt;&gt;"",$BX1612,"")</f>
        <v>2016.0</v>
      </c>
      <c r="L1612">
        <f>IF(AND(ISNUMBER($BW1612),ISNUMBER($BX1612)),($BW1612+$BX1612)/2,"")</f>
        <v>2013.0</v>
      </c>
      <c r="M1612">
        <f>IF($L1612&lt;&gt;"",$L1612,"")</f>
        <v>2013.0</v>
      </c>
      <c r="N1612">
        <f>IF(AND(ISNUMBER($BW1612),ISNUMBER($BX1612)),MIN(1,MAX(0,($BX1612-2016+1)/($BX1612-$BW1612+1))),"")</f>
        <v>0.1428571428571428</v>
      </c>
      <c r="O1612">
        <f>IF(AND(ISNUMBER($BW1612),ISNUMBER($BX1612)),MIN(1,MAX(0,($BX1612-2017+1)/($BX1612-$BW1612+1))),"")</f>
        <v>0.0</v>
      </c>
      <c r="P1612">
        <f>IF(AND(ISNUMBER($BW1612),ISNUMBER($BX1612)),MIN(1,MAX(0,($BX1612-2018+1)/($BX1612-$BW1612+1))),"")</f>
        <v>0.0</v>
      </c>
      <c r="Q1612">
        <f>IF(AND(ISNUMBER($BW1612),ISNUMBER($BX1612)),MIN(1,MAX(0,($BX1612-2019+1)/($BX1612-$BW1612+1))),"")</f>
        <v>0.0</v>
      </c>
      <c r="R1612">
        <f>IF(AND(ISNUMBER($BW1612),ISNUMBER($BX1612)),MIN(1,MAX(0,($BX1612-2016+1)/($BX1612-$BW1612+1))),"")</f>
        <v>0.1428571428571428</v>
      </c>
      <c r="S1612">
        <f>IF($L1612&lt;&gt;"",IF($L1612&gt;=2015.5,1,0),"")</f>
        <v>0.0</v>
      </c>
      <c r="T1612">
        <f>IF($L1612&lt;&gt;"",IF($L1612&gt;=2016,1,0),"")</f>
        <v>0.0</v>
      </c>
      <c r="U1612">
        <f>IF(ISNUMBER($BX1612),IF($BX1612&gt;=2016,1,0),"")</f>
        <v>1.0</v>
      </c>
      <c r="V1612">
        <f>IF(ISNUMBER($BW1612),IF($BW1612&gt;=2016,1,0),"")</f>
        <v>0.0</v>
      </c>
      <c r="W1612" t="str">
        <f>IF(AND(ISNUMBER($BW1612),ISNUMBER($BX1612)),IF($BW1612&gt;=2016,"post-only",IF($BX1612&lt;2016,"pre-only","mixed")),"")</f>
        <v>mixed</v>
      </c>
      <c r="X1612">
        <f>IF(AND(ISNUMBER($BW1612),ISNUMBER($BX1612)),MIN(1,MAX(0,($BX1612-2017+1)/($BX1612-$BW1612+1))),"")</f>
        <v>0.0</v>
      </c>
      <c r="Y1612">
        <f>IF(AND(ISNUMBER($BW1612),ISNUMBER($BX1612)),MIN(1,MAX(0,($BX1612-2018+1)/($BX1612-$BW1612+1))),"")</f>
        <v>0.0</v>
      </c>
      <c r="Z1612">
        <f>IF(AND(ISNUMBER($BW1612),ISNUMBER($BX1612)),MIN(1,MAX(0,($BX1612-2019+1)/($BX1612-$BW1612+1))),"")</f>
        <v>0.0</v>
      </c>
      <c r="AA1612">
        <f>IF(ISNUMBER($BX1612),IF($BX1612&gt;=2017,1,0),"")</f>
        <v>0.0</v>
      </c>
      <c r="AB1612">
        <f>IF(ISNUMBER($BX1612),IF($BX1612&gt;=2018,1,0),"")</f>
        <v>0.0</v>
      </c>
      <c r="AC1612">
        <f>IF(ISNUMBER($BX1612),IF($BX1612&gt;=2019,1,0),"")</f>
        <v>0.0</v>
      </c>
      <c r="AD1612">
        <f>IF($L1612&lt;&gt;"",IF($L1612&gt;2013,1,0),"")</f>
        <v>0.0</v>
      </c>
      <c r="AE1612">
        <f>IF($L1612&lt;&gt;"",1+IF($L1612&gt;2011,1,0)+IF($L1612&gt;2014,1,0),"")</f>
        <v>2.0</v>
      </c>
      <c r="AF1612" t="inlineStr">
        <is>
          <t>loan (interest rate)</t>
        </is>
      </c>
      <c r="AG1612" t="inlineStr">
        <is>
          <t>performance</t>
        </is>
      </c>
      <c r="AH1612" t="inlineStr">
        <is>
          <t>non-sensitive</t>
        </is>
      </c>
      <c r="AI1612" t="inlineStr">
        <is>
          <t>with ETS/CT</t>
        </is>
      </c>
      <c r="AJ1612" t="inlineStr">
        <is>
          <t>with ETS/CT</t>
        </is>
      </c>
      <c r="AK1612" t="str">
        <f>IF(AND($CF1612&lt;&gt;"",IFERROR(INDEX(subsample_country_map!$B:$B,MATCH($CF1612,subsample_country_map!$A:$A,0)),"")&lt;&gt;""),INDEX(subsample_country_map!$B:$B,MATCH($CF1612,subsample_country_map!$A:$A,0)),INDEX(lookup!$AA:$AA,MATCH($A1612,lookup!$A:$A,0)))</f>
        <v>1_US</v>
      </c>
      <c r="AL1612" t="str">
        <f>IF(AND($CF1612&lt;&gt;"",IFERROR(INDEX(subsample_country_map!$C:$C,MATCH($CF1612,subsample_country_map!$A:$A,0)),"")&lt;&gt;""),INDEX(subsample_country_map!$C:$C,MATCH($CF1612,subsample_country_map!$A:$A,0)),INDEX(lookup!$AB:$AB,MATCH($A1612,lookup!$A:$A,0)))</f>
        <v>1_developed</v>
      </c>
      <c r="AM1612" t="str">
        <f>IF(AND($CF1612&lt;&gt;"",IFERROR(INDEX(subsample_country_map!$D:$D,MATCH($CF1612,subsample_country_map!$A:$A,0)),"")&lt;&gt;""),INDEX(subsample_country_map!$D:$D,MATCH($CF1612,subsample_country_map!$A:$A,0)),INDEX(lookup!$AC:$AC,MATCH($A1612,lookup!$A:$A,0)))</f>
        <v>1_western</v>
      </c>
      <c r="AN1612" t="str">
        <f>IF(AND($CF1612&lt;&gt;"",IFERROR(INDEX(subsample_country_map!$E:$E,MATCH($CF1612,subsample_country_map!$A:$A,0)),"")&lt;&gt;""),INDEX(subsample_country_map!$E:$E,MATCH($CF1612,subsample_country_map!$A:$A,0)),INDEX(lookup!$AD:$AD,MATCH($A1612,lookup!$A:$A,0)))</f>
        <v>1_common law</v>
      </c>
      <c r="AO1612" t="str">
        <f>INDEX(lookup!$Y:$Y,MATCH($A1612,lookup!$A:$A,0))</f>
        <v>0_published</v>
      </c>
      <c r="AP1612" t="str">
        <f>INDEX(lookup!$Z:$Z,MATCH($A1612,lookup!$A:$A,0))</f>
        <v>1_VHB high</v>
      </c>
      <c r="AQ1612" t="str">
        <f>INDEX(lookup!$W:$W,MATCH($A1612,lookup!$A:$A,0))</f>
        <v>3_mgmt</v>
      </c>
      <c r="AS1612" t="inlineStr">
        <is>
          <t>staging</t>
        </is>
      </c>
      <c r="AT1612" t="inlineStr">
        <is>
          <t>bad-CER</t>
        </is>
      </c>
      <c r="AU1612" t="inlineStr">
        <is>
          <t>cost</t>
        </is>
      </c>
      <c r="AV1612" t="inlineStr">
        <is>
          <t>0.456</t>
        </is>
      </c>
      <c r="AX1612" t="inlineStr">
        <is>
          <t>2.068</t>
        </is>
      </c>
      <c r="BA1612" t="n">
        <v>300</v>
      </c>
      <c r="BB1612" t="inlineStr">
        <is>
          <t>1</t>
        </is>
      </c>
      <c r="BC1612" t="inlineStr">
        <is>
          <t>other:General linear model (GLM)</t>
        </is>
      </c>
      <c r="BD1612" t="inlineStr">
        <is>
          <t>robust (unclustered)</t>
        </is>
      </c>
      <c r="BE1612" t="inlineStr">
        <is>
          <t>other:cost-of-debt risk level</t>
        </is>
      </c>
      <c r="BF1612" t="inlineStr">
        <is>
          <t>High-risk firms (top 50% cost of debt)</t>
        </is>
      </c>
      <c r="BI1612" t="inlineStr">
        <is>
          <t>Table 9</t>
        </is>
      </c>
      <c r="BJ1612" t="inlineStr">
        <is>
          <t>Panel D col (iii)</t>
        </is>
      </c>
      <c r="BK1612" t="inlineStr">
        <is>
          <t>84</t>
        </is>
      </c>
      <c r="BL1612" t="inlineStr">
        <is>
          <t>GHG_Mandatoryit 0.456 (2.068)***</t>
        </is>
      </c>
      <c r="BM1612" t="inlineStr">
        <is>
          <t>GHG_Mandatoryit</t>
        </is>
      </c>
      <c r="BN1612" t="inlineStr">
        <is>
          <t>Cost of debtit+1</t>
        </is>
      </c>
      <c r="BO1612" t="inlineStr">
        <is>
          <t>original</t>
        </is>
      </c>
      <c r="BP1612" t="inlineStr">
        <is>
          <t>Maaloul, Wegener (2021)</t>
        </is>
      </c>
      <c r="BQ1612" t="inlineStr">
        <is>
          <t>computed</t>
        </is>
      </c>
      <c r="BT1612" t="n">
        <v>0</v>
      </c>
      <c r="BU1612" t="inlineStr">
        <is>
          <t>staging_Maaloul_Wegener_2022.csv</t>
        </is>
      </c>
      <c r="BW1612" t="n">
        <v>2010</v>
      </c>
      <c r="BX1612" t="n">
        <v>2016</v>
      </c>
      <c r="BY1612" t="inlineStr">
        <is>
          <t>US (US S&amp;P</t>
        </is>
      </c>
      <c r="BZ1612" t="n">
        <v>2013</v>
      </c>
      <c r="CA1612" t="n">
        <v>0.1428571428571428</v>
      </c>
      <c r="CB1612" t="n">
        <v>0</v>
      </c>
      <c r="CC1612" t="n">
        <v>1</v>
      </c>
      <c r="CD1612" t="n">
        <v>-0.1191141668150905</v>
      </c>
      <c r="CE1612" t="n">
        <v>1</v>
      </c>
    </row>
    <row r="1613">
      <c r="A1613" t="inlineStr">
        <is>
          <t>Maaloul, Wegener (2021)</t>
        </is>
      </c>
      <c r="B1613" t="n">
        <v>2918</v>
      </c>
      <c r="C1613" t="n">
        <v>-0.0233859089179212</v>
      </c>
      <c r="D1613" t="n">
        <v>380</v>
      </c>
      <c r="E1613">
        <f>IF(ISNUMBER($BA1613),$BA1613,IF(AND(ISNUMBER($D1613),ISNUMBER($BW1613),ISNUMBER($BX1613)),$D1613*($BX1613-$BW1613+1),""))</f>
        <v>380.0</v>
      </c>
      <c r="H1613" t="inlineStr">
        <is>
          <t>partial</t>
        </is>
      </c>
      <c r="I1613" t="inlineStr">
        <is>
          <t>T-Statistic available</t>
        </is>
      </c>
      <c r="J1613">
        <f>IF($BW1613&lt;&gt;"",$BW1613,"")</f>
        <v>2010.0</v>
      </c>
      <c r="K1613">
        <f>IF($BX1613&lt;&gt;"",$BX1613,"")</f>
        <v>2016.0</v>
      </c>
      <c r="L1613">
        <f>IF(AND(ISNUMBER($BW1613),ISNUMBER($BX1613)),($BW1613+$BX1613)/2,"")</f>
        <v>2013.0</v>
      </c>
      <c r="M1613">
        <f>IF($L1613&lt;&gt;"",$L1613,"")</f>
        <v>2013.0</v>
      </c>
      <c r="N1613">
        <f>IF(AND(ISNUMBER($BW1613),ISNUMBER($BX1613)),MIN(1,MAX(0,($BX1613-2016+1)/($BX1613-$BW1613+1))),"")</f>
        <v>0.1428571428571428</v>
      </c>
      <c r="O1613">
        <f>IF(AND(ISNUMBER($BW1613),ISNUMBER($BX1613)),MIN(1,MAX(0,($BX1613-2017+1)/($BX1613-$BW1613+1))),"")</f>
        <v>0.0</v>
      </c>
      <c r="P1613">
        <f>IF(AND(ISNUMBER($BW1613),ISNUMBER($BX1613)),MIN(1,MAX(0,($BX1613-2018+1)/($BX1613-$BW1613+1))),"")</f>
        <v>0.0</v>
      </c>
      <c r="Q1613">
        <f>IF(AND(ISNUMBER($BW1613),ISNUMBER($BX1613)),MIN(1,MAX(0,($BX1613-2019+1)/($BX1613-$BW1613+1))),"")</f>
        <v>0.0</v>
      </c>
      <c r="R1613">
        <f>IF(AND(ISNUMBER($BW1613),ISNUMBER($BX1613)),MIN(1,MAX(0,($BX1613-2016+1)/($BX1613-$BW1613+1))),"")</f>
        <v>0.1428571428571428</v>
      </c>
      <c r="S1613">
        <f>IF($L1613&lt;&gt;"",IF($L1613&gt;=2015.5,1,0),"")</f>
        <v>0.0</v>
      </c>
      <c r="T1613">
        <f>IF($L1613&lt;&gt;"",IF($L1613&gt;=2016,1,0),"")</f>
        <v>0.0</v>
      </c>
      <c r="U1613">
        <f>IF(ISNUMBER($BX1613),IF($BX1613&gt;=2016,1,0),"")</f>
        <v>1.0</v>
      </c>
      <c r="V1613">
        <f>IF(ISNUMBER($BW1613),IF($BW1613&gt;=2016,1,0),"")</f>
        <v>0.0</v>
      </c>
      <c r="W1613" t="str">
        <f>IF(AND(ISNUMBER($BW1613),ISNUMBER($BX1613)),IF($BW1613&gt;=2016,"post-only",IF($BX1613&lt;2016,"pre-only","mixed")),"")</f>
        <v>mixed</v>
      </c>
      <c r="X1613">
        <f>IF(AND(ISNUMBER($BW1613),ISNUMBER($BX1613)),MIN(1,MAX(0,($BX1613-2017+1)/($BX1613-$BW1613+1))),"")</f>
        <v>0.0</v>
      </c>
      <c r="Y1613">
        <f>IF(AND(ISNUMBER($BW1613),ISNUMBER($BX1613)),MIN(1,MAX(0,($BX1613-2018+1)/($BX1613-$BW1613+1))),"")</f>
        <v>0.0</v>
      </c>
      <c r="Z1613">
        <f>IF(AND(ISNUMBER($BW1613),ISNUMBER($BX1613)),MIN(1,MAX(0,($BX1613-2019+1)/($BX1613-$BW1613+1))),"")</f>
        <v>0.0</v>
      </c>
      <c r="AA1613">
        <f>IF(ISNUMBER($BX1613),IF($BX1613&gt;=2017,1,0),"")</f>
        <v>0.0</v>
      </c>
      <c r="AB1613">
        <f>IF(ISNUMBER($BX1613),IF($BX1613&gt;=2018,1,0),"")</f>
        <v>0.0</v>
      </c>
      <c r="AC1613">
        <f>IF(ISNUMBER($BX1613),IF($BX1613&gt;=2019,1,0),"")</f>
        <v>0.0</v>
      </c>
      <c r="AD1613">
        <f>IF($L1613&lt;&gt;"",IF($L1613&gt;2013,1,0),"")</f>
        <v>0.0</v>
      </c>
      <c r="AE1613">
        <f>IF($L1613&lt;&gt;"",1+IF($L1613&gt;2011,1,0)+IF($L1613&gt;2014,1,0),"")</f>
        <v>2.0</v>
      </c>
      <c r="AF1613" t="inlineStr">
        <is>
          <t>loan (interest rate)</t>
        </is>
      </c>
      <c r="AG1613" t="inlineStr">
        <is>
          <t>performance</t>
        </is>
      </c>
      <c r="AH1613" t="inlineStr">
        <is>
          <t>non-sensitive</t>
        </is>
      </c>
      <c r="AI1613" t="inlineStr">
        <is>
          <t>with ETS/CT</t>
        </is>
      </c>
      <c r="AJ1613" t="inlineStr">
        <is>
          <t>with ETS/CT</t>
        </is>
      </c>
      <c r="AK1613" t="str">
        <f>IF(AND($CF1613&lt;&gt;"",IFERROR(INDEX(subsample_country_map!$B:$B,MATCH($CF1613,subsample_country_map!$A:$A,0)),"")&lt;&gt;""),INDEX(subsample_country_map!$B:$B,MATCH($CF1613,subsample_country_map!$A:$A,0)),INDEX(lookup!$AA:$AA,MATCH($A1613,lookup!$A:$A,0)))</f>
        <v>1_US</v>
      </c>
      <c r="AL1613" t="str">
        <f>IF(AND($CF1613&lt;&gt;"",IFERROR(INDEX(subsample_country_map!$C:$C,MATCH($CF1613,subsample_country_map!$A:$A,0)),"")&lt;&gt;""),INDEX(subsample_country_map!$C:$C,MATCH($CF1613,subsample_country_map!$A:$A,0)),INDEX(lookup!$AB:$AB,MATCH($A1613,lookup!$A:$A,0)))</f>
        <v>1_developed</v>
      </c>
      <c r="AM1613" t="str">
        <f>IF(AND($CF1613&lt;&gt;"",IFERROR(INDEX(subsample_country_map!$D:$D,MATCH($CF1613,subsample_country_map!$A:$A,0)),"")&lt;&gt;""),INDEX(subsample_country_map!$D:$D,MATCH($CF1613,subsample_country_map!$A:$A,0)),INDEX(lookup!$AC:$AC,MATCH($A1613,lookup!$A:$A,0)))</f>
        <v>1_western</v>
      </c>
      <c r="AN1613" t="str">
        <f>IF(AND($CF1613&lt;&gt;"",IFERROR(INDEX(subsample_country_map!$E:$E,MATCH($CF1613,subsample_country_map!$A:$A,0)),"")&lt;&gt;""),INDEX(subsample_country_map!$E:$E,MATCH($CF1613,subsample_country_map!$A:$A,0)),INDEX(lookup!$AD:$AD,MATCH($A1613,lookup!$A:$A,0)))</f>
        <v>1_common law</v>
      </c>
      <c r="AO1613" t="str">
        <f>INDEX(lookup!$Y:$Y,MATCH($A1613,lookup!$A:$A,0))</f>
        <v>0_published</v>
      </c>
      <c r="AP1613" t="str">
        <f>INDEX(lookup!$Z:$Z,MATCH($A1613,lookup!$A:$A,0))</f>
        <v>1_VHB high</v>
      </c>
      <c r="AQ1613" t="str">
        <f>INDEX(lookup!$W:$W,MATCH($A1613,lookup!$A:$A,0))</f>
        <v>3_mgmt</v>
      </c>
      <c r="AS1613" t="inlineStr">
        <is>
          <t>staging</t>
        </is>
      </c>
      <c r="AT1613" t="inlineStr">
        <is>
          <t>bad-CER</t>
        </is>
      </c>
      <c r="AU1613" t="inlineStr">
        <is>
          <t>cost</t>
        </is>
      </c>
      <c r="AV1613" t="inlineStr">
        <is>
          <t>0.029</t>
        </is>
      </c>
      <c r="AX1613" t="inlineStr">
        <is>
          <t>0.456</t>
        </is>
      </c>
      <c r="BA1613" t="n">
        <v>380</v>
      </c>
      <c r="BB1613" t="inlineStr">
        <is>
          <t>1</t>
        </is>
      </c>
      <c r="BC1613" t="inlineStr">
        <is>
          <t>other:General linear model (GLM)</t>
        </is>
      </c>
      <c r="BD1613" t="inlineStr">
        <is>
          <t>robust (unclustered)</t>
        </is>
      </c>
      <c r="BE1613" t="inlineStr">
        <is>
          <t>other:cost-of-debt risk level</t>
        </is>
      </c>
      <c r="BF1613" t="inlineStr">
        <is>
          <t>Less risky firms (bottom 50% cost of debt)</t>
        </is>
      </c>
      <c r="BI1613" t="inlineStr">
        <is>
          <t>Table 9</t>
        </is>
      </c>
      <c r="BJ1613" t="inlineStr">
        <is>
          <t>Panel E col (ii)</t>
        </is>
      </c>
      <c r="BK1613" t="inlineStr">
        <is>
          <t>84</t>
        </is>
      </c>
      <c r="BL1613" t="inlineStr">
        <is>
          <t>GHG_Mandatoryit 0.029 (0.456)</t>
        </is>
      </c>
      <c r="BM1613" t="inlineStr">
        <is>
          <t>GHG_Mandatoryit</t>
        </is>
      </c>
      <c r="BN1613" t="inlineStr">
        <is>
          <t>Cost of debtit+1</t>
        </is>
      </c>
      <c r="BO1613" t="inlineStr">
        <is>
          <t>original</t>
        </is>
      </c>
      <c r="BP1613" t="inlineStr">
        <is>
          <t>Maaloul, Wegener (2021)</t>
        </is>
      </c>
      <c r="BQ1613" t="inlineStr">
        <is>
          <t>computed</t>
        </is>
      </c>
      <c r="BT1613" t="n">
        <v>0</v>
      </c>
      <c r="BU1613" t="inlineStr">
        <is>
          <t>staging_Maaloul_Wegener_2022.csv</t>
        </is>
      </c>
      <c r="BW1613" t="n">
        <v>2010</v>
      </c>
      <c r="BX1613" t="n">
        <v>2016</v>
      </c>
      <c r="BY1613" t="inlineStr">
        <is>
          <t>US (US S&amp;P</t>
        </is>
      </c>
      <c r="BZ1613" t="n">
        <v>2013</v>
      </c>
      <c r="CA1613" t="n">
        <v>0.1428571428571428</v>
      </c>
      <c r="CB1613" t="n">
        <v>0</v>
      </c>
      <c r="CC1613" t="n">
        <v>1</v>
      </c>
      <c r="CD1613" t="n">
        <v>-0.02339017357434737</v>
      </c>
      <c r="CE1613" t="n">
        <v>1</v>
      </c>
    </row>
    <row r="1614">
      <c r="A1614" t="inlineStr">
        <is>
          <t>Maaloul, Wegener (2021)</t>
        </is>
      </c>
      <c r="B1614" t="n">
        <v>2919</v>
      </c>
      <c r="C1614" t="n">
        <v>-0.0346572357131345</v>
      </c>
      <c r="D1614" t="n">
        <v>380</v>
      </c>
      <c r="E1614">
        <f>IF(ISNUMBER($BA1614),$BA1614,IF(AND(ISNUMBER($D1614),ISNUMBER($BW1614),ISNUMBER($BX1614)),$D1614*($BX1614-$BW1614+1),""))</f>
        <v>380.0</v>
      </c>
      <c r="H1614" t="inlineStr">
        <is>
          <t>partial</t>
        </is>
      </c>
      <c r="I1614" t="inlineStr">
        <is>
          <t>T-Statistic available</t>
        </is>
      </c>
      <c r="J1614">
        <f>IF($BW1614&lt;&gt;"",$BW1614,"")</f>
        <v>2010.0</v>
      </c>
      <c r="K1614">
        <f>IF($BX1614&lt;&gt;"",$BX1614,"")</f>
        <v>2016.0</v>
      </c>
      <c r="L1614">
        <f>IF(AND(ISNUMBER($BW1614),ISNUMBER($BX1614)),($BW1614+$BX1614)/2,"")</f>
        <v>2013.0</v>
      </c>
      <c r="M1614">
        <f>IF($L1614&lt;&gt;"",$L1614,"")</f>
        <v>2013.0</v>
      </c>
      <c r="N1614">
        <f>IF(AND(ISNUMBER($BW1614),ISNUMBER($BX1614)),MIN(1,MAX(0,($BX1614-2016+1)/($BX1614-$BW1614+1))),"")</f>
        <v>0.1428571428571428</v>
      </c>
      <c r="O1614">
        <f>IF(AND(ISNUMBER($BW1614),ISNUMBER($BX1614)),MIN(1,MAX(0,($BX1614-2017+1)/($BX1614-$BW1614+1))),"")</f>
        <v>0.0</v>
      </c>
      <c r="P1614">
        <f>IF(AND(ISNUMBER($BW1614),ISNUMBER($BX1614)),MIN(1,MAX(0,($BX1614-2018+1)/($BX1614-$BW1614+1))),"")</f>
        <v>0.0</v>
      </c>
      <c r="Q1614">
        <f>IF(AND(ISNUMBER($BW1614),ISNUMBER($BX1614)),MIN(1,MAX(0,($BX1614-2019+1)/($BX1614-$BW1614+1))),"")</f>
        <v>0.0</v>
      </c>
      <c r="R1614">
        <f>IF(AND(ISNUMBER($BW1614),ISNUMBER($BX1614)),MIN(1,MAX(0,($BX1614-2016+1)/($BX1614-$BW1614+1))),"")</f>
        <v>0.1428571428571428</v>
      </c>
      <c r="S1614">
        <f>IF($L1614&lt;&gt;"",IF($L1614&gt;=2015.5,1,0),"")</f>
        <v>0.0</v>
      </c>
      <c r="T1614">
        <f>IF($L1614&lt;&gt;"",IF($L1614&gt;=2016,1,0),"")</f>
        <v>0.0</v>
      </c>
      <c r="U1614">
        <f>IF(ISNUMBER($BX1614),IF($BX1614&gt;=2016,1,0),"")</f>
        <v>1.0</v>
      </c>
      <c r="V1614">
        <f>IF(ISNUMBER($BW1614),IF($BW1614&gt;=2016,1,0),"")</f>
        <v>0.0</v>
      </c>
      <c r="W1614" t="str">
        <f>IF(AND(ISNUMBER($BW1614),ISNUMBER($BX1614)),IF($BW1614&gt;=2016,"post-only",IF($BX1614&lt;2016,"pre-only","mixed")),"")</f>
        <v>mixed</v>
      </c>
      <c r="X1614">
        <f>IF(AND(ISNUMBER($BW1614),ISNUMBER($BX1614)),MIN(1,MAX(0,($BX1614-2017+1)/($BX1614-$BW1614+1))),"")</f>
        <v>0.0</v>
      </c>
      <c r="Y1614">
        <f>IF(AND(ISNUMBER($BW1614),ISNUMBER($BX1614)),MIN(1,MAX(0,($BX1614-2018+1)/($BX1614-$BW1614+1))),"")</f>
        <v>0.0</v>
      </c>
      <c r="Z1614">
        <f>IF(AND(ISNUMBER($BW1614),ISNUMBER($BX1614)),MIN(1,MAX(0,($BX1614-2019+1)/($BX1614-$BW1614+1))),"")</f>
        <v>0.0</v>
      </c>
      <c r="AA1614">
        <f>IF(ISNUMBER($BX1614),IF($BX1614&gt;=2017,1,0),"")</f>
        <v>0.0</v>
      </c>
      <c r="AB1614">
        <f>IF(ISNUMBER($BX1614),IF($BX1614&gt;=2018,1,0),"")</f>
        <v>0.0</v>
      </c>
      <c r="AC1614">
        <f>IF(ISNUMBER($BX1614),IF($BX1614&gt;=2019,1,0),"")</f>
        <v>0.0</v>
      </c>
      <c r="AD1614">
        <f>IF($L1614&lt;&gt;"",IF($L1614&gt;2013,1,0),"")</f>
        <v>0.0</v>
      </c>
      <c r="AE1614">
        <f>IF($L1614&lt;&gt;"",1+IF($L1614&gt;2011,1,0)+IF($L1614&gt;2014,1,0),"")</f>
        <v>2.0</v>
      </c>
      <c r="AF1614" t="inlineStr">
        <is>
          <t>loan (interest rate)</t>
        </is>
      </c>
      <c r="AG1614" t="inlineStr">
        <is>
          <t>performance</t>
        </is>
      </c>
      <c r="AH1614" t="inlineStr">
        <is>
          <t>non-sensitive</t>
        </is>
      </c>
      <c r="AI1614" t="inlineStr">
        <is>
          <t>with ETS/CT</t>
        </is>
      </c>
      <c r="AJ1614" t="inlineStr">
        <is>
          <t>with ETS/CT</t>
        </is>
      </c>
      <c r="AK1614" t="str">
        <f>IF(AND($CF1614&lt;&gt;"",IFERROR(INDEX(subsample_country_map!$B:$B,MATCH($CF1614,subsample_country_map!$A:$A,0)),"")&lt;&gt;""),INDEX(subsample_country_map!$B:$B,MATCH($CF1614,subsample_country_map!$A:$A,0)),INDEX(lookup!$AA:$AA,MATCH($A1614,lookup!$A:$A,0)))</f>
        <v>1_US</v>
      </c>
      <c r="AL1614" t="str">
        <f>IF(AND($CF1614&lt;&gt;"",IFERROR(INDEX(subsample_country_map!$C:$C,MATCH($CF1614,subsample_country_map!$A:$A,0)),"")&lt;&gt;""),INDEX(subsample_country_map!$C:$C,MATCH($CF1614,subsample_country_map!$A:$A,0)),INDEX(lookup!$AB:$AB,MATCH($A1614,lookup!$A:$A,0)))</f>
        <v>1_developed</v>
      </c>
      <c r="AM1614" t="str">
        <f>IF(AND($CF1614&lt;&gt;"",IFERROR(INDEX(subsample_country_map!$D:$D,MATCH($CF1614,subsample_country_map!$A:$A,0)),"")&lt;&gt;""),INDEX(subsample_country_map!$D:$D,MATCH($CF1614,subsample_country_map!$A:$A,0)),INDEX(lookup!$AC:$AC,MATCH($A1614,lookup!$A:$A,0)))</f>
        <v>1_western</v>
      </c>
      <c r="AN1614" t="str">
        <f>IF(AND($CF1614&lt;&gt;"",IFERROR(INDEX(subsample_country_map!$E:$E,MATCH($CF1614,subsample_country_map!$A:$A,0)),"")&lt;&gt;""),INDEX(subsample_country_map!$E:$E,MATCH($CF1614,subsample_country_map!$A:$A,0)),INDEX(lookup!$AD:$AD,MATCH($A1614,lookup!$A:$A,0)))</f>
        <v>1_common law</v>
      </c>
      <c r="AO1614" t="str">
        <f>INDEX(lookup!$Y:$Y,MATCH($A1614,lookup!$A:$A,0))</f>
        <v>0_published</v>
      </c>
      <c r="AP1614" t="str">
        <f>INDEX(lookup!$Z:$Z,MATCH($A1614,lookup!$A:$A,0))</f>
        <v>1_VHB high</v>
      </c>
      <c r="AQ1614" t="str">
        <f>INDEX(lookup!$W:$W,MATCH($A1614,lookup!$A:$A,0))</f>
        <v>3_mgmt</v>
      </c>
      <c r="AS1614" t="inlineStr">
        <is>
          <t>staging</t>
        </is>
      </c>
      <c r="AT1614" t="inlineStr">
        <is>
          <t>bad-CER</t>
        </is>
      </c>
      <c r="AU1614" t="inlineStr">
        <is>
          <t>cost</t>
        </is>
      </c>
      <c r="AV1614" t="inlineStr">
        <is>
          <t>0.173</t>
        </is>
      </c>
      <c r="AX1614" t="inlineStr">
        <is>
          <t>0.676</t>
        </is>
      </c>
      <c r="BA1614" t="n">
        <v>380</v>
      </c>
      <c r="BB1614" t="inlineStr">
        <is>
          <t>1</t>
        </is>
      </c>
      <c r="BC1614" t="inlineStr">
        <is>
          <t>other:General linear model (GLM)</t>
        </is>
      </c>
      <c r="BD1614" t="inlineStr">
        <is>
          <t>robust (unclustered)</t>
        </is>
      </c>
      <c r="BE1614" t="inlineStr">
        <is>
          <t>other:cost-of-debt risk level</t>
        </is>
      </c>
      <c r="BF1614" t="inlineStr">
        <is>
          <t>Less risky firms (bottom 50% cost of debt)</t>
        </is>
      </c>
      <c r="BI1614" t="inlineStr">
        <is>
          <t>Table 9</t>
        </is>
      </c>
      <c r="BJ1614" t="inlineStr">
        <is>
          <t>Panel E col (iii)</t>
        </is>
      </c>
      <c r="BK1614" t="inlineStr">
        <is>
          <t>84</t>
        </is>
      </c>
      <c r="BL1614" t="inlineStr">
        <is>
          <t>GHG_Mandatoryit 0.173 (0.676)</t>
        </is>
      </c>
      <c r="BM1614" t="inlineStr">
        <is>
          <t>GHG_Mandatoryit</t>
        </is>
      </c>
      <c r="BN1614" t="inlineStr">
        <is>
          <t>Cost of debtit+1</t>
        </is>
      </c>
      <c r="BO1614" t="inlineStr">
        <is>
          <t>original</t>
        </is>
      </c>
      <c r="BP1614" t="inlineStr">
        <is>
          <t>Maaloul, Wegener (2021)</t>
        </is>
      </c>
      <c r="BQ1614" t="inlineStr">
        <is>
          <t>computed</t>
        </is>
      </c>
      <c r="BT1614" t="n">
        <v>0</v>
      </c>
      <c r="BU1614" t="inlineStr">
        <is>
          <t>staging_Maaloul_Wegener_2022.csv</t>
        </is>
      </c>
      <c r="BW1614" t="n">
        <v>2010</v>
      </c>
      <c r="BX1614" t="n">
        <v>2016</v>
      </c>
      <c r="BY1614" t="inlineStr">
        <is>
          <t>US (US S&amp;P</t>
        </is>
      </c>
      <c r="BZ1614" t="n">
        <v>2013</v>
      </c>
      <c r="CA1614" t="n">
        <v>0.1428571428571428</v>
      </c>
      <c r="CB1614" t="n">
        <v>0</v>
      </c>
      <c r="CC1614" t="n">
        <v>1</v>
      </c>
      <c r="CD1614" t="n">
        <v>-0.03467112160076191</v>
      </c>
      <c r="CE1614" t="n">
        <v>1</v>
      </c>
    </row>
    <row r="1615">
      <c r="A1615" t="inlineStr">
        <is>
          <t>Maaloul, Wegener (2021)</t>
        </is>
      </c>
      <c r="B1615" t="n">
        <v>2920</v>
      </c>
      <c r="C1615" t="n">
        <v>-0.02043534867958418</v>
      </c>
      <c r="D1615" t="n">
        <v>680</v>
      </c>
      <c r="E1615">
        <f>IF(ISNUMBER($BA1615),$BA1615,IF(AND(ISNUMBER($D1615),ISNUMBER($BW1615),ISNUMBER($BX1615)),$D1615*($BX1615-$BW1615+1),""))</f>
        <v>680.0</v>
      </c>
      <c r="H1615" t="inlineStr">
        <is>
          <t>partial</t>
        </is>
      </c>
      <c r="I1615" t="inlineStr">
        <is>
          <t>T-Statistic available</t>
        </is>
      </c>
      <c r="J1615">
        <f>IF($BW1615&lt;&gt;"",$BW1615,"")</f>
        <v>2010.0</v>
      </c>
      <c r="K1615">
        <f>IF($BX1615&lt;&gt;"",$BX1615,"")</f>
        <v>2016.0</v>
      </c>
      <c r="L1615">
        <f>IF(AND(ISNUMBER($BW1615),ISNUMBER($BX1615)),($BW1615+$BX1615)/2,"")</f>
        <v>2013.0</v>
      </c>
      <c r="M1615">
        <f>IF($L1615&lt;&gt;"",$L1615,"")</f>
        <v>2013.0</v>
      </c>
      <c r="N1615">
        <f>IF(AND(ISNUMBER($BW1615),ISNUMBER($BX1615)),MIN(1,MAX(0,($BX1615-2016+1)/($BX1615-$BW1615+1))),"")</f>
        <v>0.1428571428571428</v>
      </c>
      <c r="O1615">
        <f>IF(AND(ISNUMBER($BW1615),ISNUMBER($BX1615)),MIN(1,MAX(0,($BX1615-2017+1)/($BX1615-$BW1615+1))),"")</f>
        <v>0.0</v>
      </c>
      <c r="P1615">
        <f>IF(AND(ISNUMBER($BW1615),ISNUMBER($BX1615)),MIN(1,MAX(0,($BX1615-2018+1)/($BX1615-$BW1615+1))),"")</f>
        <v>0.0</v>
      </c>
      <c r="Q1615">
        <f>IF(AND(ISNUMBER($BW1615),ISNUMBER($BX1615)),MIN(1,MAX(0,($BX1615-2019+1)/($BX1615-$BW1615+1))),"")</f>
        <v>0.0</v>
      </c>
      <c r="R1615">
        <f>IF(AND(ISNUMBER($BW1615),ISNUMBER($BX1615)),MIN(1,MAX(0,($BX1615-2016+1)/($BX1615-$BW1615+1))),"")</f>
        <v>0.1428571428571428</v>
      </c>
      <c r="S1615">
        <f>IF($L1615&lt;&gt;"",IF($L1615&gt;=2015.5,1,0),"")</f>
        <v>0.0</v>
      </c>
      <c r="T1615">
        <f>IF($L1615&lt;&gt;"",IF($L1615&gt;=2016,1,0),"")</f>
        <v>0.0</v>
      </c>
      <c r="U1615">
        <f>IF(ISNUMBER($BX1615),IF($BX1615&gt;=2016,1,0),"")</f>
        <v>1.0</v>
      </c>
      <c r="V1615">
        <f>IF(ISNUMBER($BW1615),IF($BW1615&gt;=2016,1,0),"")</f>
        <v>0.0</v>
      </c>
      <c r="W1615" t="str">
        <f>IF(AND(ISNUMBER($BW1615),ISNUMBER($BX1615)),IF($BW1615&gt;=2016,"post-only",IF($BX1615&lt;2016,"pre-only","mixed")),"")</f>
        <v>mixed</v>
      </c>
      <c r="X1615">
        <f>IF(AND(ISNUMBER($BW1615),ISNUMBER($BX1615)),MIN(1,MAX(0,($BX1615-2017+1)/($BX1615-$BW1615+1))),"")</f>
        <v>0.0</v>
      </c>
      <c r="Y1615">
        <f>IF(AND(ISNUMBER($BW1615),ISNUMBER($BX1615)),MIN(1,MAX(0,($BX1615-2018+1)/($BX1615-$BW1615+1))),"")</f>
        <v>0.0</v>
      </c>
      <c r="Z1615">
        <f>IF(AND(ISNUMBER($BW1615),ISNUMBER($BX1615)),MIN(1,MAX(0,($BX1615-2019+1)/($BX1615-$BW1615+1))),"")</f>
        <v>0.0</v>
      </c>
      <c r="AA1615">
        <f>IF(ISNUMBER($BX1615),IF($BX1615&gt;=2017,1,0),"")</f>
        <v>0.0</v>
      </c>
      <c r="AB1615">
        <f>IF(ISNUMBER($BX1615),IF($BX1615&gt;=2018,1,0),"")</f>
        <v>0.0</v>
      </c>
      <c r="AC1615">
        <f>IF(ISNUMBER($BX1615),IF($BX1615&gt;=2019,1,0),"")</f>
        <v>0.0</v>
      </c>
      <c r="AD1615">
        <f>IF($L1615&lt;&gt;"",IF($L1615&gt;2013,1,0),"")</f>
        <v>0.0</v>
      </c>
      <c r="AE1615">
        <f>IF($L1615&lt;&gt;"",1+IF($L1615&gt;2011,1,0)+IF($L1615&gt;2014,1,0),"")</f>
        <v>2.0</v>
      </c>
      <c r="AF1615" t="inlineStr">
        <is>
          <t>loan (interest rate)</t>
        </is>
      </c>
      <c r="AG1615" t="inlineStr">
        <is>
          <t>disclosure</t>
        </is>
      </c>
      <c r="AH1615" t="inlineStr">
        <is>
          <t>non-sensitive</t>
        </is>
      </c>
      <c r="AI1615" t="inlineStr">
        <is>
          <t>with ETS/CT</t>
        </is>
      </c>
      <c r="AJ1615" t="inlineStr">
        <is>
          <t>with ETS/CT</t>
        </is>
      </c>
      <c r="AK1615" t="str">
        <f>IF(AND($CF1615&lt;&gt;"",IFERROR(INDEX(subsample_country_map!$B:$B,MATCH($CF1615,subsample_country_map!$A:$A,0)),"")&lt;&gt;""),INDEX(subsample_country_map!$B:$B,MATCH($CF1615,subsample_country_map!$A:$A,0)),INDEX(lookup!$AA:$AA,MATCH($A1615,lookup!$A:$A,0)))</f>
        <v>1_US</v>
      </c>
      <c r="AL1615" t="str">
        <f>IF(AND($CF1615&lt;&gt;"",IFERROR(INDEX(subsample_country_map!$C:$C,MATCH($CF1615,subsample_country_map!$A:$A,0)),"")&lt;&gt;""),INDEX(subsample_country_map!$C:$C,MATCH($CF1615,subsample_country_map!$A:$A,0)),INDEX(lookup!$AB:$AB,MATCH($A1615,lookup!$A:$A,0)))</f>
        <v>1_developed</v>
      </c>
      <c r="AM1615" t="str">
        <f>IF(AND($CF1615&lt;&gt;"",IFERROR(INDEX(subsample_country_map!$D:$D,MATCH($CF1615,subsample_country_map!$A:$A,0)),"")&lt;&gt;""),INDEX(subsample_country_map!$D:$D,MATCH($CF1615,subsample_country_map!$A:$A,0)),INDEX(lookup!$AC:$AC,MATCH($A1615,lookup!$A:$A,0)))</f>
        <v>1_western</v>
      </c>
      <c r="AN1615" t="str">
        <f>IF(AND($CF1615&lt;&gt;"",IFERROR(INDEX(subsample_country_map!$E:$E,MATCH($CF1615,subsample_country_map!$A:$A,0)),"")&lt;&gt;""),INDEX(subsample_country_map!$E:$E,MATCH($CF1615,subsample_country_map!$A:$A,0)),INDEX(lookup!$AD:$AD,MATCH($A1615,lookup!$A:$A,0)))</f>
        <v>1_common law</v>
      </c>
      <c r="AO1615" t="str">
        <f>INDEX(lookup!$Y:$Y,MATCH($A1615,lookup!$A:$A,0))</f>
        <v>0_published</v>
      </c>
      <c r="AP1615" t="str">
        <f>INDEX(lookup!$Z:$Z,MATCH($A1615,lookup!$A:$A,0))</f>
        <v>1_VHB high</v>
      </c>
      <c r="AQ1615" t="str">
        <f>INDEX(lookup!$W:$W,MATCH($A1615,lookup!$A:$A,0))</f>
        <v>3_mgmt</v>
      </c>
      <c r="AS1615" t="inlineStr">
        <is>
          <t>staging</t>
        </is>
      </c>
      <c r="AT1615" t="inlineStr">
        <is>
          <t>good-CER</t>
        </is>
      </c>
      <c r="AU1615" t="inlineStr">
        <is>
          <t>cost</t>
        </is>
      </c>
      <c r="AV1615" t="inlineStr">
        <is>
          <t>-0.023</t>
        </is>
      </c>
      <c r="AX1615" t="inlineStr">
        <is>
          <t>-0.533</t>
        </is>
      </c>
      <c r="BA1615" t="n">
        <v>680</v>
      </c>
      <c r="BB1615" t="inlineStr">
        <is>
          <t>1</t>
        </is>
      </c>
      <c r="BC1615" t="inlineStr">
        <is>
          <t>other:General linear model (GLM)</t>
        </is>
      </c>
      <c r="BD1615" t="inlineStr">
        <is>
          <t>robust (unclustered)</t>
        </is>
      </c>
      <c r="BE1615" t="inlineStr">
        <is>
          <t>none</t>
        </is>
      </c>
      <c r="BI1615" t="inlineStr">
        <is>
          <t>Table 9</t>
        </is>
      </c>
      <c r="BJ1615" t="inlineStr">
        <is>
          <t>Panel A col (iii)</t>
        </is>
      </c>
      <c r="BK1615" t="inlineStr">
        <is>
          <t>84</t>
        </is>
      </c>
      <c r="BL1615" t="inlineStr">
        <is>
          <t>CDP dummyit -0.023 (-0.533)</t>
        </is>
      </c>
      <c r="BM1615" t="inlineStr">
        <is>
          <t>CDP dummyit</t>
        </is>
      </c>
      <c r="BN1615" t="inlineStr">
        <is>
          <t>Cost of debtit+1</t>
        </is>
      </c>
      <c r="BO1615" t="inlineStr">
        <is>
          <t>original</t>
        </is>
      </c>
      <c r="BP1615" t="inlineStr">
        <is>
          <t>Maaloul, Wegener (2021)</t>
        </is>
      </c>
      <c r="BQ1615" t="inlineStr">
        <is>
          <t>computed</t>
        </is>
      </c>
      <c r="BT1615" t="n">
        <v>0</v>
      </c>
      <c r="BU1615" t="inlineStr">
        <is>
          <t>staging_Maaloul_Wegener_2022.csv</t>
        </is>
      </c>
      <c r="BW1615" t="n">
        <v>2010</v>
      </c>
      <c r="BX1615" t="n">
        <v>2016</v>
      </c>
      <c r="BY1615" t="inlineStr">
        <is>
          <t>US (US S&amp;P</t>
        </is>
      </c>
      <c r="BZ1615" t="n">
        <v>2013</v>
      </c>
      <c r="CA1615" t="n">
        <v>0.1428571428571428</v>
      </c>
      <c r="CB1615" t="n">
        <v>0</v>
      </c>
      <c r="CC1615" t="n">
        <v>1</v>
      </c>
      <c r="CD1615" t="n">
        <v>-0.02043819401676344</v>
      </c>
      <c r="CE1615" t="n">
        <v>1</v>
      </c>
    </row>
    <row r="1616">
      <c r="A1616" t="inlineStr">
        <is>
          <t>Maaloul, Wegener (2021)</t>
        </is>
      </c>
      <c r="B1616" t="n">
        <v>2921</v>
      </c>
      <c r="C1616" t="n">
        <v>-0.05174803051213974</v>
      </c>
      <c r="D1616" t="n">
        <v>389</v>
      </c>
      <c r="E1616">
        <f>IF(ISNUMBER($BA1616),$BA1616,IF(AND(ISNUMBER($D1616),ISNUMBER($BW1616),ISNUMBER($BX1616)),$D1616*($BX1616-$BW1616+1),""))</f>
        <v>389.0</v>
      </c>
      <c r="H1616" t="inlineStr">
        <is>
          <t>partial</t>
        </is>
      </c>
      <c r="I1616" t="inlineStr">
        <is>
          <t>T-Statistic available</t>
        </is>
      </c>
      <c r="J1616">
        <f>IF($BW1616&lt;&gt;"",$BW1616,"")</f>
        <v>2010.0</v>
      </c>
      <c r="K1616">
        <f>IF($BX1616&lt;&gt;"",$BX1616,"")</f>
        <v>2016.0</v>
      </c>
      <c r="L1616">
        <f>IF(AND(ISNUMBER($BW1616),ISNUMBER($BX1616)),($BW1616+$BX1616)/2,"")</f>
        <v>2013.0</v>
      </c>
      <c r="M1616">
        <f>IF($L1616&lt;&gt;"",$L1616,"")</f>
        <v>2013.0</v>
      </c>
      <c r="N1616">
        <f>IF(AND(ISNUMBER($BW1616),ISNUMBER($BX1616)),MIN(1,MAX(0,($BX1616-2016+1)/($BX1616-$BW1616+1))),"")</f>
        <v>0.1428571428571428</v>
      </c>
      <c r="O1616">
        <f>IF(AND(ISNUMBER($BW1616),ISNUMBER($BX1616)),MIN(1,MAX(0,($BX1616-2017+1)/($BX1616-$BW1616+1))),"")</f>
        <v>0.0</v>
      </c>
      <c r="P1616">
        <f>IF(AND(ISNUMBER($BW1616),ISNUMBER($BX1616)),MIN(1,MAX(0,($BX1616-2018+1)/($BX1616-$BW1616+1))),"")</f>
        <v>0.0</v>
      </c>
      <c r="Q1616">
        <f>IF(AND(ISNUMBER($BW1616),ISNUMBER($BX1616)),MIN(1,MAX(0,($BX1616-2019+1)/($BX1616-$BW1616+1))),"")</f>
        <v>0.0</v>
      </c>
      <c r="R1616">
        <f>IF(AND(ISNUMBER($BW1616),ISNUMBER($BX1616)),MIN(1,MAX(0,($BX1616-2016+1)/($BX1616-$BW1616+1))),"")</f>
        <v>0.1428571428571428</v>
      </c>
      <c r="S1616">
        <f>IF($L1616&lt;&gt;"",IF($L1616&gt;=2015.5,1,0),"")</f>
        <v>0.0</v>
      </c>
      <c r="T1616">
        <f>IF($L1616&lt;&gt;"",IF($L1616&gt;=2016,1,0),"")</f>
        <v>0.0</v>
      </c>
      <c r="U1616">
        <f>IF(ISNUMBER($BX1616),IF($BX1616&gt;=2016,1,0),"")</f>
        <v>1.0</v>
      </c>
      <c r="V1616">
        <f>IF(ISNUMBER($BW1616),IF($BW1616&gt;=2016,1,0),"")</f>
        <v>0.0</v>
      </c>
      <c r="W1616" t="str">
        <f>IF(AND(ISNUMBER($BW1616),ISNUMBER($BX1616)),IF($BW1616&gt;=2016,"post-only",IF($BX1616&lt;2016,"pre-only","mixed")),"")</f>
        <v>mixed</v>
      </c>
      <c r="X1616">
        <f>IF(AND(ISNUMBER($BW1616),ISNUMBER($BX1616)),MIN(1,MAX(0,($BX1616-2017+1)/($BX1616-$BW1616+1))),"")</f>
        <v>0.0</v>
      </c>
      <c r="Y1616">
        <f>IF(AND(ISNUMBER($BW1616),ISNUMBER($BX1616)),MIN(1,MAX(0,($BX1616-2018+1)/($BX1616-$BW1616+1))),"")</f>
        <v>0.0</v>
      </c>
      <c r="Z1616">
        <f>IF(AND(ISNUMBER($BW1616),ISNUMBER($BX1616)),MIN(1,MAX(0,($BX1616-2019+1)/($BX1616-$BW1616+1))),"")</f>
        <v>0.0</v>
      </c>
      <c r="AA1616">
        <f>IF(ISNUMBER($BX1616),IF($BX1616&gt;=2017,1,0),"")</f>
        <v>0.0</v>
      </c>
      <c r="AB1616">
        <f>IF(ISNUMBER($BX1616),IF($BX1616&gt;=2018,1,0),"")</f>
        <v>0.0</v>
      </c>
      <c r="AC1616">
        <f>IF(ISNUMBER($BX1616),IF($BX1616&gt;=2019,1,0),"")</f>
        <v>0.0</v>
      </c>
      <c r="AD1616">
        <f>IF($L1616&lt;&gt;"",IF($L1616&gt;2013,1,0),"")</f>
        <v>0.0</v>
      </c>
      <c r="AE1616">
        <f>IF($L1616&lt;&gt;"",1+IF($L1616&gt;2011,1,0)+IF($L1616&gt;2014,1,0),"")</f>
        <v>2.0</v>
      </c>
      <c r="AF1616" t="inlineStr">
        <is>
          <t>loan (interest rate)</t>
        </is>
      </c>
      <c r="AG1616" t="inlineStr">
        <is>
          <t>disclosure</t>
        </is>
      </c>
      <c r="AH1616" t="inlineStr">
        <is>
          <t>non-sensitive</t>
        </is>
      </c>
      <c r="AI1616" t="inlineStr">
        <is>
          <t>with ETS/CT</t>
        </is>
      </c>
      <c r="AJ1616" t="inlineStr">
        <is>
          <t>with ETS/CT</t>
        </is>
      </c>
      <c r="AK1616" t="str">
        <f>IF(AND($CF1616&lt;&gt;"",IFERROR(INDEX(subsample_country_map!$B:$B,MATCH($CF1616,subsample_country_map!$A:$A,0)),"")&lt;&gt;""),INDEX(subsample_country_map!$B:$B,MATCH($CF1616,subsample_country_map!$A:$A,0)),INDEX(lookup!$AA:$AA,MATCH($A1616,lookup!$A:$A,0)))</f>
        <v>1_US</v>
      </c>
      <c r="AL1616" t="str">
        <f>IF(AND($CF1616&lt;&gt;"",IFERROR(INDEX(subsample_country_map!$C:$C,MATCH($CF1616,subsample_country_map!$A:$A,0)),"")&lt;&gt;""),INDEX(subsample_country_map!$C:$C,MATCH($CF1616,subsample_country_map!$A:$A,0)),INDEX(lookup!$AB:$AB,MATCH($A1616,lookup!$A:$A,0)))</f>
        <v>1_developed</v>
      </c>
      <c r="AM1616" t="str">
        <f>IF(AND($CF1616&lt;&gt;"",IFERROR(INDEX(subsample_country_map!$D:$D,MATCH($CF1616,subsample_country_map!$A:$A,0)),"")&lt;&gt;""),INDEX(subsample_country_map!$D:$D,MATCH($CF1616,subsample_country_map!$A:$A,0)),INDEX(lookup!$AC:$AC,MATCH($A1616,lookup!$A:$A,0)))</f>
        <v>1_western</v>
      </c>
      <c r="AN1616" t="str">
        <f>IF(AND($CF1616&lt;&gt;"",IFERROR(INDEX(subsample_country_map!$E:$E,MATCH($CF1616,subsample_country_map!$A:$A,0)),"")&lt;&gt;""),INDEX(subsample_country_map!$E:$E,MATCH($CF1616,subsample_country_map!$A:$A,0)),INDEX(lookup!$AD:$AD,MATCH($A1616,lookup!$A:$A,0)))</f>
        <v>1_common law</v>
      </c>
      <c r="AO1616" t="str">
        <f>INDEX(lookup!$Y:$Y,MATCH($A1616,lookup!$A:$A,0))</f>
        <v>0_published</v>
      </c>
      <c r="AP1616" t="str">
        <f>INDEX(lookup!$Z:$Z,MATCH($A1616,lookup!$A:$A,0))</f>
        <v>1_VHB high</v>
      </c>
      <c r="AQ1616" t="str">
        <f>INDEX(lookup!$W:$W,MATCH($A1616,lookup!$A:$A,0))</f>
        <v>3_mgmt</v>
      </c>
      <c r="AS1616" t="inlineStr">
        <is>
          <t>staging</t>
        </is>
      </c>
      <c r="AT1616" t="inlineStr">
        <is>
          <t>good-CER</t>
        </is>
      </c>
      <c r="AU1616" t="inlineStr">
        <is>
          <t>cost</t>
        </is>
      </c>
      <c r="AV1616" t="inlineStr">
        <is>
          <t>-0.019</t>
        </is>
      </c>
      <c r="AX1616" t="inlineStr">
        <is>
          <t>-1.022</t>
        </is>
      </c>
      <c r="BA1616" t="n">
        <v>389</v>
      </c>
      <c r="BB1616" t="inlineStr">
        <is>
          <t>1</t>
        </is>
      </c>
      <c r="BC1616" t="inlineStr">
        <is>
          <t>other:General linear model (GLM)</t>
        </is>
      </c>
      <c r="BD1616" t="inlineStr">
        <is>
          <t>robust (unclustered)</t>
        </is>
      </c>
      <c r="BE1616" t="inlineStr">
        <is>
          <t>industry</t>
        </is>
      </c>
      <c r="BF1616" t="inlineStr">
        <is>
          <t>Carbon intensive sectors</t>
        </is>
      </c>
      <c r="BI1616" t="inlineStr">
        <is>
          <t>Table 9</t>
        </is>
      </c>
      <c r="BJ1616" t="inlineStr">
        <is>
          <t>Panel B col (iii)</t>
        </is>
      </c>
      <c r="BK1616" t="inlineStr">
        <is>
          <t>84</t>
        </is>
      </c>
      <c r="BL1616" t="inlineStr">
        <is>
          <t>CDP dummyit -0.019 (-1.022)</t>
        </is>
      </c>
      <c r="BM1616" t="inlineStr">
        <is>
          <t>CDP dummyit</t>
        </is>
      </c>
      <c r="BN1616" t="inlineStr">
        <is>
          <t>Cost of debtit+1</t>
        </is>
      </c>
      <c r="BO1616" t="inlineStr">
        <is>
          <t>original</t>
        </is>
      </c>
      <c r="BP1616" t="inlineStr">
        <is>
          <t>Maaloul, Wegener (2021)</t>
        </is>
      </c>
      <c r="BQ1616" t="inlineStr">
        <is>
          <t>computed</t>
        </is>
      </c>
      <c r="BT1616" t="n">
        <v>0</v>
      </c>
      <c r="BU1616" t="inlineStr">
        <is>
          <t>staging_Maaloul_Wegener_2022.csv</t>
        </is>
      </c>
      <c r="BW1616" t="n">
        <v>2010</v>
      </c>
      <c r="BX1616" t="n">
        <v>2016</v>
      </c>
      <c r="BY1616" t="inlineStr">
        <is>
          <t>US (US S&amp;P</t>
        </is>
      </c>
      <c r="BZ1616" t="n">
        <v>2013</v>
      </c>
      <c r="CA1616" t="n">
        <v>0.1428571428571428</v>
      </c>
      <c r="CB1616" t="n">
        <v>0</v>
      </c>
      <c r="CC1616" t="n">
        <v>1</v>
      </c>
      <c r="CD1616" t="n">
        <v>-0.05179429617457781</v>
      </c>
      <c r="CE1616" t="n">
        <v>1</v>
      </c>
    </row>
    <row r="1617">
      <c r="A1617" t="inlineStr">
        <is>
          <t>Maaloul, Wegener (2021)</t>
        </is>
      </c>
      <c r="B1617" t="n">
        <v>2922</v>
      </c>
      <c r="C1617" t="n">
        <v>0.05014436775744743</v>
      </c>
      <c r="D1617" t="n">
        <v>291</v>
      </c>
      <c r="E1617">
        <f>IF(ISNUMBER($BA1617),$BA1617,IF(AND(ISNUMBER($D1617),ISNUMBER($BW1617),ISNUMBER($BX1617)),$D1617*($BX1617-$BW1617+1),""))</f>
        <v>291.0</v>
      </c>
      <c r="H1617" t="inlineStr">
        <is>
          <t>partial</t>
        </is>
      </c>
      <c r="I1617" t="inlineStr">
        <is>
          <t>T-Statistic available</t>
        </is>
      </c>
      <c r="J1617">
        <f>IF($BW1617&lt;&gt;"",$BW1617,"")</f>
        <v>2010.0</v>
      </c>
      <c r="K1617">
        <f>IF($BX1617&lt;&gt;"",$BX1617,"")</f>
        <v>2016.0</v>
      </c>
      <c r="L1617">
        <f>IF(AND(ISNUMBER($BW1617),ISNUMBER($BX1617)),($BW1617+$BX1617)/2,"")</f>
        <v>2013.0</v>
      </c>
      <c r="M1617">
        <f>IF($L1617&lt;&gt;"",$L1617,"")</f>
        <v>2013.0</v>
      </c>
      <c r="N1617">
        <f>IF(AND(ISNUMBER($BW1617),ISNUMBER($BX1617)),MIN(1,MAX(0,($BX1617-2016+1)/($BX1617-$BW1617+1))),"")</f>
        <v>0.1428571428571428</v>
      </c>
      <c r="O1617">
        <f>IF(AND(ISNUMBER($BW1617),ISNUMBER($BX1617)),MIN(1,MAX(0,($BX1617-2017+1)/($BX1617-$BW1617+1))),"")</f>
        <v>0.0</v>
      </c>
      <c r="P1617">
        <f>IF(AND(ISNUMBER($BW1617),ISNUMBER($BX1617)),MIN(1,MAX(0,($BX1617-2018+1)/($BX1617-$BW1617+1))),"")</f>
        <v>0.0</v>
      </c>
      <c r="Q1617">
        <f>IF(AND(ISNUMBER($BW1617),ISNUMBER($BX1617)),MIN(1,MAX(0,($BX1617-2019+1)/($BX1617-$BW1617+1))),"")</f>
        <v>0.0</v>
      </c>
      <c r="R1617">
        <f>IF(AND(ISNUMBER($BW1617),ISNUMBER($BX1617)),MIN(1,MAX(0,($BX1617-2016+1)/($BX1617-$BW1617+1))),"")</f>
        <v>0.1428571428571428</v>
      </c>
      <c r="S1617">
        <f>IF($L1617&lt;&gt;"",IF($L1617&gt;=2015.5,1,0),"")</f>
        <v>0.0</v>
      </c>
      <c r="T1617">
        <f>IF($L1617&lt;&gt;"",IF($L1617&gt;=2016,1,0),"")</f>
        <v>0.0</v>
      </c>
      <c r="U1617">
        <f>IF(ISNUMBER($BX1617),IF($BX1617&gt;=2016,1,0),"")</f>
        <v>1.0</v>
      </c>
      <c r="V1617">
        <f>IF(ISNUMBER($BW1617),IF($BW1617&gt;=2016,1,0),"")</f>
        <v>0.0</v>
      </c>
      <c r="W1617" t="str">
        <f>IF(AND(ISNUMBER($BW1617),ISNUMBER($BX1617)),IF($BW1617&gt;=2016,"post-only",IF($BX1617&lt;2016,"pre-only","mixed")),"")</f>
        <v>mixed</v>
      </c>
      <c r="X1617">
        <f>IF(AND(ISNUMBER($BW1617),ISNUMBER($BX1617)),MIN(1,MAX(0,($BX1617-2017+1)/($BX1617-$BW1617+1))),"")</f>
        <v>0.0</v>
      </c>
      <c r="Y1617">
        <f>IF(AND(ISNUMBER($BW1617),ISNUMBER($BX1617)),MIN(1,MAX(0,($BX1617-2018+1)/($BX1617-$BW1617+1))),"")</f>
        <v>0.0</v>
      </c>
      <c r="Z1617">
        <f>IF(AND(ISNUMBER($BW1617),ISNUMBER($BX1617)),MIN(1,MAX(0,($BX1617-2019+1)/($BX1617-$BW1617+1))),"")</f>
        <v>0.0</v>
      </c>
      <c r="AA1617">
        <f>IF(ISNUMBER($BX1617),IF($BX1617&gt;=2017,1,0),"")</f>
        <v>0.0</v>
      </c>
      <c r="AB1617">
        <f>IF(ISNUMBER($BX1617),IF($BX1617&gt;=2018,1,0),"")</f>
        <v>0.0</v>
      </c>
      <c r="AC1617">
        <f>IF(ISNUMBER($BX1617),IF($BX1617&gt;=2019,1,0),"")</f>
        <v>0.0</v>
      </c>
      <c r="AD1617">
        <f>IF($L1617&lt;&gt;"",IF($L1617&gt;2013,1,0),"")</f>
        <v>0.0</v>
      </c>
      <c r="AE1617">
        <f>IF($L1617&lt;&gt;"",1+IF($L1617&gt;2011,1,0)+IF($L1617&gt;2014,1,0),"")</f>
        <v>2.0</v>
      </c>
      <c r="AF1617" t="inlineStr">
        <is>
          <t>loan (interest rate)</t>
        </is>
      </c>
      <c r="AG1617" t="inlineStr">
        <is>
          <t>disclosure</t>
        </is>
      </c>
      <c r="AH1617" t="inlineStr">
        <is>
          <t>non-sensitive</t>
        </is>
      </c>
      <c r="AI1617" t="inlineStr">
        <is>
          <t>with ETS/CT</t>
        </is>
      </c>
      <c r="AJ1617" t="inlineStr">
        <is>
          <t>with ETS/CT</t>
        </is>
      </c>
      <c r="AK1617" t="str">
        <f>IF(AND($CF1617&lt;&gt;"",IFERROR(INDEX(subsample_country_map!$B:$B,MATCH($CF1617,subsample_country_map!$A:$A,0)),"")&lt;&gt;""),INDEX(subsample_country_map!$B:$B,MATCH($CF1617,subsample_country_map!$A:$A,0)),INDEX(lookup!$AA:$AA,MATCH($A1617,lookup!$A:$A,0)))</f>
        <v>1_US</v>
      </c>
      <c r="AL1617" t="str">
        <f>IF(AND($CF1617&lt;&gt;"",IFERROR(INDEX(subsample_country_map!$C:$C,MATCH($CF1617,subsample_country_map!$A:$A,0)),"")&lt;&gt;""),INDEX(subsample_country_map!$C:$C,MATCH($CF1617,subsample_country_map!$A:$A,0)),INDEX(lookup!$AB:$AB,MATCH($A1617,lookup!$A:$A,0)))</f>
        <v>1_developed</v>
      </c>
      <c r="AM1617" t="str">
        <f>IF(AND($CF1617&lt;&gt;"",IFERROR(INDEX(subsample_country_map!$D:$D,MATCH($CF1617,subsample_country_map!$A:$A,0)),"")&lt;&gt;""),INDEX(subsample_country_map!$D:$D,MATCH($CF1617,subsample_country_map!$A:$A,0)),INDEX(lookup!$AC:$AC,MATCH($A1617,lookup!$A:$A,0)))</f>
        <v>1_western</v>
      </c>
      <c r="AN1617" t="str">
        <f>IF(AND($CF1617&lt;&gt;"",IFERROR(INDEX(subsample_country_map!$E:$E,MATCH($CF1617,subsample_country_map!$A:$A,0)),"")&lt;&gt;""),INDEX(subsample_country_map!$E:$E,MATCH($CF1617,subsample_country_map!$A:$A,0)),INDEX(lookup!$AD:$AD,MATCH($A1617,lookup!$A:$A,0)))</f>
        <v>1_common law</v>
      </c>
      <c r="AO1617" t="str">
        <f>INDEX(lookup!$Y:$Y,MATCH($A1617,lookup!$A:$A,0))</f>
        <v>0_published</v>
      </c>
      <c r="AP1617" t="str">
        <f>INDEX(lookup!$Z:$Z,MATCH($A1617,lookup!$A:$A,0))</f>
        <v>1_VHB high</v>
      </c>
      <c r="AQ1617" t="str">
        <f>INDEX(lookup!$W:$W,MATCH($A1617,lookup!$A:$A,0))</f>
        <v>3_mgmt</v>
      </c>
      <c r="AS1617" t="inlineStr">
        <is>
          <t>staging</t>
        </is>
      </c>
      <c r="AT1617" t="inlineStr">
        <is>
          <t>good-CER</t>
        </is>
      </c>
      <c r="AU1617" t="inlineStr">
        <is>
          <t>cost</t>
        </is>
      </c>
      <c r="AV1617" t="inlineStr">
        <is>
          <t>0.020</t>
        </is>
      </c>
      <c r="AX1617" t="inlineStr">
        <is>
          <t>1.058</t>
        </is>
      </c>
      <c r="BA1617" t="n">
        <v>291</v>
      </c>
      <c r="BB1617" t="inlineStr">
        <is>
          <t>1</t>
        </is>
      </c>
      <c r="BC1617" t="inlineStr">
        <is>
          <t>other:General linear model (GLM)</t>
        </is>
      </c>
      <c r="BD1617" t="inlineStr">
        <is>
          <t>robust (unclustered)</t>
        </is>
      </c>
      <c r="BE1617" t="inlineStr">
        <is>
          <t>industry</t>
        </is>
      </c>
      <c r="BF1617" t="inlineStr">
        <is>
          <t>Carbon non-intensive sectors</t>
        </is>
      </c>
      <c r="BI1617" t="inlineStr">
        <is>
          <t>Table 9</t>
        </is>
      </c>
      <c r="BJ1617" t="inlineStr">
        <is>
          <t>Panel C col (iii)</t>
        </is>
      </c>
      <c r="BK1617" t="inlineStr">
        <is>
          <t>84</t>
        </is>
      </c>
      <c r="BL1617" t="inlineStr">
        <is>
          <t>CDP dummyit 0.020 (1.058)</t>
        </is>
      </c>
      <c r="BM1617" t="inlineStr">
        <is>
          <t>CDP dummyit</t>
        </is>
      </c>
      <c r="BN1617" t="inlineStr">
        <is>
          <t>Cost of debtit+1</t>
        </is>
      </c>
      <c r="BO1617" t="inlineStr">
        <is>
          <t>original</t>
        </is>
      </c>
      <c r="BP1617" t="inlineStr">
        <is>
          <t>Maaloul, Wegener (2021)</t>
        </is>
      </c>
      <c r="BQ1617" t="inlineStr">
        <is>
          <t>v10-adopted</t>
        </is>
      </c>
      <c r="BT1617" t="n">
        <v>0</v>
      </c>
      <c r="BU1617" t="inlineStr">
        <is>
          <t>staging_Maaloul_Wegener_2022.csv</t>
        </is>
      </c>
      <c r="BW1617" t="n">
        <v>2010</v>
      </c>
      <c r="BX1617" t="n">
        <v>2016</v>
      </c>
      <c r="BY1617" t="inlineStr">
        <is>
          <t>US (US S&amp;P</t>
        </is>
      </c>
      <c r="BZ1617" t="n">
        <v>2013</v>
      </c>
      <c r="CA1617" t="n">
        <v>0.1428571428571428</v>
      </c>
      <c r="CB1617" t="n">
        <v>0</v>
      </c>
      <c r="CC1617" t="n">
        <v>1</v>
      </c>
      <c r="CD1617" t="n">
        <v>0.05018645990824293</v>
      </c>
      <c r="CE1617" t="n">
        <v>1</v>
      </c>
    </row>
    <row r="1618">
      <c r="A1618" t="inlineStr">
        <is>
          <t>Maaloul, Wegener (2021)</t>
        </is>
      </c>
      <c r="B1618" t="n">
        <v>2923</v>
      </c>
      <c r="C1618" t="n">
        <v>0.02556825538474514</v>
      </c>
      <c r="D1618" t="n">
        <v>300</v>
      </c>
      <c r="E1618">
        <f>IF(ISNUMBER($BA1618),$BA1618,IF(AND(ISNUMBER($D1618),ISNUMBER($BW1618),ISNUMBER($BX1618)),$D1618*($BX1618-$BW1618+1),""))</f>
        <v>300.0</v>
      </c>
      <c r="H1618" t="inlineStr">
        <is>
          <t>partial</t>
        </is>
      </c>
      <c r="I1618" t="inlineStr">
        <is>
          <t>T-Statistic available</t>
        </is>
      </c>
      <c r="J1618">
        <f>IF($BW1618&lt;&gt;"",$BW1618,"")</f>
        <v>2010.0</v>
      </c>
      <c r="K1618">
        <f>IF($BX1618&lt;&gt;"",$BX1618,"")</f>
        <v>2016.0</v>
      </c>
      <c r="L1618">
        <f>IF(AND(ISNUMBER($BW1618),ISNUMBER($BX1618)),($BW1618+$BX1618)/2,"")</f>
        <v>2013.0</v>
      </c>
      <c r="M1618">
        <f>IF($L1618&lt;&gt;"",$L1618,"")</f>
        <v>2013.0</v>
      </c>
      <c r="N1618">
        <f>IF(AND(ISNUMBER($BW1618),ISNUMBER($BX1618)),MIN(1,MAX(0,($BX1618-2016+1)/($BX1618-$BW1618+1))),"")</f>
        <v>0.1428571428571428</v>
      </c>
      <c r="O1618">
        <f>IF(AND(ISNUMBER($BW1618),ISNUMBER($BX1618)),MIN(1,MAX(0,($BX1618-2017+1)/($BX1618-$BW1618+1))),"")</f>
        <v>0.0</v>
      </c>
      <c r="P1618">
        <f>IF(AND(ISNUMBER($BW1618),ISNUMBER($BX1618)),MIN(1,MAX(0,($BX1618-2018+1)/($BX1618-$BW1618+1))),"")</f>
        <v>0.0</v>
      </c>
      <c r="Q1618">
        <f>IF(AND(ISNUMBER($BW1618),ISNUMBER($BX1618)),MIN(1,MAX(0,($BX1618-2019+1)/($BX1618-$BW1618+1))),"")</f>
        <v>0.0</v>
      </c>
      <c r="R1618">
        <f>IF(AND(ISNUMBER($BW1618),ISNUMBER($BX1618)),MIN(1,MAX(0,($BX1618-2016+1)/($BX1618-$BW1618+1))),"")</f>
        <v>0.1428571428571428</v>
      </c>
      <c r="S1618">
        <f>IF($L1618&lt;&gt;"",IF($L1618&gt;=2015.5,1,0),"")</f>
        <v>0.0</v>
      </c>
      <c r="T1618">
        <f>IF($L1618&lt;&gt;"",IF($L1618&gt;=2016,1,0),"")</f>
        <v>0.0</v>
      </c>
      <c r="U1618">
        <f>IF(ISNUMBER($BX1618),IF($BX1618&gt;=2016,1,0),"")</f>
        <v>1.0</v>
      </c>
      <c r="V1618">
        <f>IF(ISNUMBER($BW1618),IF($BW1618&gt;=2016,1,0),"")</f>
        <v>0.0</v>
      </c>
      <c r="W1618" t="str">
        <f>IF(AND(ISNUMBER($BW1618),ISNUMBER($BX1618)),IF($BW1618&gt;=2016,"post-only",IF($BX1618&lt;2016,"pre-only","mixed")),"")</f>
        <v>mixed</v>
      </c>
      <c r="X1618">
        <f>IF(AND(ISNUMBER($BW1618),ISNUMBER($BX1618)),MIN(1,MAX(0,($BX1618-2017+1)/($BX1618-$BW1618+1))),"")</f>
        <v>0.0</v>
      </c>
      <c r="Y1618">
        <f>IF(AND(ISNUMBER($BW1618),ISNUMBER($BX1618)),MIN(1,MAX(0,($BX1618-2018+1)/($BX1618-$BW1618+1))),"")</f>
        <v>0.0</v>
      </c>
      <c r="Z1618">
        <f>IF(AND(ISNUMBER($BW1618),ISNUMBER($BX1618)),MIN(1,MAX(0,($BX1618-2019+1)/($BX1618-$BW1618+1))),"")</f>
        <v>0.0</v>
      </c>
      <c r="AA1618">
        <f>IF(ISNUMBER($BX1618),IF($BX1618&gt;=2017,1,0),"")</f>
        <v>0.0</v>
      </c>
      <c r="AB1618">
        <f>IF(ISNUMBER($BX1618),IF($BX1618&gt;=2018,1,0),"")</f>
        <v>0.0</v>
      </c>
      <c r="AC1618">
        <f>IF(ISNUMBER($BX1618),IF($BX1618&gt;=2019,1,0),"")</f>
        <v>0.0</v>
      </c>
      <c r="AD1618">
        <f>IF($L1618&lt;&gt;"",IF($L1618&gt;2013,1,0),"")</f>
        <v>0.0</v>
      </c>
      <c r="AE1618">
        <f>IF($L1618&lt;&gt;"",1+IF($L1618&gt;2011,1,0)+IF($L1618&gt;2014,1,0),"")</f>
        <v>2.0</v>
      </c>
      <c r="AF1618" t="inlineStr">
        <is>
          <t>loan (interest rate)</t>
        </is>
      </c>
      <c r="AG1618" t="inlineStr">
        <is>
          <t>disclosure</t>
        </is>
      </c>
      <c r="AH1618" t="inlineStr">
        <is>
          <t>non-sensitive</t>
        </is>
      </c>
      <c r="AI1618" t="inlineStr">
        <is>
          <t>with ETS/CT</t>
        </is>
      </c>
      <c r="AJ1618" t="inlineStr">
        <is>
          <t>with ETS/CT</t>
        </is>
      </c>
      <c r="AK1618" t="str">
        <f>IF(AND($CF1618&lt;&gt;"",IFERROR(INDEX(subsample_country_map!$B:$B,MATCH($CF1618,subsample_country_map!$A:$A,0)),"")&lt;&gt;""),INDEX(subsample_country_map!$B:$B,MATCH($CF1618,subsample_country_map!$A:$A,0)),INDEX(lookup!$AA:$AA,MATCH($A1618,lookup!$A:$A,0)))</f>
        <v>1_US</v>
      </c>
      <c r="AL1618" t="str">
        <f>IF(AND($CF1618&lt;&gt;"",IFERROR(INDEX(subsample_country_map!$C:$C,MATCH($CF1618,subsample_country_map!$A:$A,0)),"")&lt;&gt;""),INDEX(subsample_country_map!$C:$C,MATCH($CF1618,subsample_country_map!$A:$A,0)),INDEX(lookup!$AB:$AB,MATCH($A1618,lookup!$A:$A,0)))</f>
        <v>1_developed</v>
      </c>
      <c r="AM1618" t="str">
        <f>IF(AND($CF1618&lt;&gt;"",IFERROR(INDEX(subsample_country_map!$D:$D,MATCH($CF1618,subsample_country_map!$A:$A,0)),"")&lt;&gt;""),INDEX(subsample_country_map!$D:$D,MATCH($CF1618,subsample_country_map!$A:$A,0)),INDEX(lookup!$AC:$AC,MATCH($A1618,lookup!$A:$A,0)))</f>
        <v>1_western</v>
      </c>
      <c r="AN1618" t="str">
        <f>IF(AND($CF1618&lt;&gt;"",IFERROR(INDEX(subsample_country_map!$E:$E,MATCH($CF1618,subsample_country_map!$A:$A,0)),"")&lt;&gt;""),INDEX(subsample_country_map!$E:$E,MATCH($CF1618,subsample_country_map!$A:$A,0)),INDEX(lookup!$AD:$AD,MATCH($A1618,lookup!$A:$A,0)))</f>
        <v>1_common law</v>
      </c>
      <c r="AO1618" t="str">
        <f>INDEX(lookup!$Y:$Y,MATCH($A1618,lookup!$A:$A,0))</f>
        <v>0_published</v>
      </c>
      <c r="AP1618" t="str">
        <f>INDEX(lookup!$Z:$Z,MATCH($A1618,lookup!$A:$A,0))</f>
        <v>1_VHB high</v>
      </c>
      <c r="AQ1618" t="str">
        <f>INDEX(lookup!$W:$W,MATCH($A1618,lookup!$A:$A,0))</f>
        <v>3_mgmt</v>
      </c>
      <c r="AS1618" t="inlineStr">
        <is>
          <t>staging</t>
        </is>
      </c>
      <c r="AT1618" t="inlineStr">
        <is>
          <t>good-CER</t>
        </is>
      </c>
      <c r="AU1618" t="inlineStr">
        <is>
          <t>cost</t>
        </is>
      </c>
      <c r="AV1618" t="inlineStr">
        <is>
          <t>0.029</t>
        </is>
      </c>
      <c r="AX1618" t="inlineStr">
        <is>
          <t>0.443</t>
        </is>
      </c>
      <c r="BA1618" t="n">
        <v>300</v>
      </c>
      <c r="BB1618" t="inlineStr">
        <is>
          <t>1</t>
        </is>
      </c>
      <c r="BC1618" t="inlineStr">
        <is>
          <t>other:General linear model (GLM)</t>
        </is>
      </c>
      <c r="BD1618" t="inlineStr">
        <is>
          <t>robust (unclustered)</t>
        </is>
      </c>
      <c r="BE1618" t="inlineStr">
        <is>
          <t>other:cost-of-debt risk level</t>
        </is>
      </c>
      <c r="BF1618" t="inlineStr">
        <is>
          <t>High-risk firms (top 50% cost of debt)</t>
        </is>
      </c>
      <c r="BI1618" t="inlineStr">
        <is>
          <t>Table 9</t>
        </is>
      </c>
      <c r="BJ1618" t="inlineStr">
        <is>
          <t>Panel D col (iii)</t>
        </is>
      </c>
      <c r="BK1618" t="inlineStr">
        <is>
          <t>84</t>
        </is>
      </c>
      <c r="BL1618" t="inlineStr">
        <is>
          <t>CDP dummyit 0.029 (0.443)</t>
        </is>
      </c>
      <c r="BM1618" t="inlineStr">
        <is>
          <t>CDP dummyit</t>
        </is>
      </c>
      <c r="BN1618" t="inlineStr">
        <is>
          <t>Cost of debtit+1</t>
        </is>
      </c>
      <c r="BO1618" t="inlineStr">
        <is>
          <t>original</t>
        </is>
      </c>
      <c r="BP1618" t="inlineStr">
        <is>
          <t>Maaloul, Wegener (2021)</t>
        </is>
      </c>
      <c r="BQ1618" t="inlineStr">
        <is>
          <t>computed</t>
        </is>
      </c>
      <c r="BT1618" t="n">
        <v>0</v>
      </c>
      <c r="BU1618" t="inlineStr">
        <is>
          <t>staging_Maaloul_Wegener_2022.csv</t>
        </is>
      </c>
      <c r="BW1618" t="n">
        <v>2010</v>
      </c>
      <c r="BX1618" t="n">
        <v>2016</v>
      </c>
      <c r="BY1618" t="inlineStr">
        <is>
          <t>US (US S&amp;P</t>
        </is>
      </c>
      <c r="BZ1618" t="n">
        <v>2013</v>
      </c>
      <c r="CA1618" t="n">
        <v>0.1428571428571428</v>
      </c>
      <c r="CB1618" t="n">
        <v>0</v>
      </c>
      <c r="CC1618" t="n">
        <v>1</v>
      </c>
      <c r="CD1618" t="n">
        <v>0.02557382919815823</v>
      </c>
      <c r="CE1618" t="n">
        <v>1</v>
      </c>
    </row>
    <row r="1619">
      <c r="A1619" t="inlineStr">
        <is>
          <t>Maaloul, Wegener (2021)</t>
        </is>
      </c>
      <c r="B1619" t="n">
        <v>2924</v>
      </c>
      <c r="C1619" t="n">
        <v>0.01466991165122848</v>
      </c>
      <c r="D1619" t="n">
        <v>380</v>
      </c>
      <c r="E1619">
        <f>IF(ISNUMBER($BA1619),$BA1619,IF(AND(ISNUMBER($D1619),ISNUMBER($BW1619),ISNUMBER($BX1619)),$D1619*($BX1619-$BW1619+1),""))</f>
        <v>380.0</v>
      </c>
      <c r="H1619" t="inlineStr">
        <is>
          <t>partial</t>
        </is>
      </c>
      <c r="I1619" t="inlineStr">
        <is>
          <t>T-Statistic available</t>
        </is>
      </c>
      <c r="J1619">
        <f>IF($BW1619&lt;&gt;"",$BW1619,"")</f>
        <v>2010.0</v>
      </c>
      <c r="K1619">
        <f>IF($BX1619&lt;&gt;"",$BX1619,"")</f>
        <v>2016.0</v>
      </c>
      <c r="L1619">
        <f>IF(AND(ISNUMBER($BW1619),ISNUMBER($BX1619)),($BW1619+$BX1619)/2,"")</f>
        <v>2013.0</v>
      </c>
      <c r="M1619">
        <f>IF($L1619&lt;&gt;"",$L1619,"")</f>
        <v>2013.0</v>
      </c>
      <c r="N1619">
        <f>IF(AND(ISNUMBER($BW1619),ISNUMBER($BX1619)),MIN(1,MAX(0,($BX1619-2016+1)/($BX1619-$BW1619+1))),"")</f>
        <v>0.1428571428571428</v>
      </c>
      <c r="O1619">
        <f>IF(AND(ISNUMBER($BW1619),ISNUMBER($BX1619)),MIN(1,MAX(0,($BX1619-2017+1)/($BX1619-$BW1619+1))),"")</f>
        <v>0.0</v>
      </c>
      <c r="P1619">
        <f>IF(AND(ISNUMBER($BW1619),ISNUMBER($BX1619)),MIN(1,MAX(0,($BX1619-2018+1)/($BX1619-$BW1619+1))),"")</f>
        <v>0.0</v>
      </c>
      <c r="Q1619">
        <f>IF(AND(ISNUMBER($BW1619),ISNUMBER($BX1619)),MIN(1,MAX(0,($BX1619-2019+1)/($BX1619-$BW1619+1))),"")</f>
        <v>0.0</v>
      </c>
      <c r="R1619">
        <f>IF(AND(ISNUMBER($BW1619),ISNUMBER($BX1619)),MIN(1,MAX(0,($BX1619-2016+1)/($BX1619-$BW1619+1))),"")</f>
        <v>0.1428571428571428</v>
      </c>
      <c r="S1619">
        <f>IF($L1619&lt;&gt;"",IF($L1619&gt;=2015.5,1,0),"")</f>
        <v>0.0</v>
      </c>
      <c r="T1619">
        <f>IF($L1619&lt;&gt;"",IF($L1619&gt;=2016,1,0),"")</f>
        <v>0.0</v>
      </c>
      <c r="U1619">
        <f>IF(ISNUMBER($BX1619),IF($BX1619&gt;=2016,1,0),"")</f>
        <v>1.0</v>
      </c>
      <c r="V1619">
        <f>IF(ISNUMBER($BW1619),IF($BW1619&gt;=2016,1,0),"")</f>
        <v>0.0</v>
      </c>
      <c r="W1619" t="str">
        <f>IF(AND(ISNUMBER($BW1619),ISNUMBER($BX1619)),IF($BW1619&gt;=2016,"post-only",IF($BX1619&lt;2016,"pre-only","mixed")),"")</f>
        <v>mixed</v>
      </c>
      <c r="X1619">
        <f>IF(AND(ISNUMBER($BW1619),ISNUMBER($BX1619)),MIN(1,MAX(0,($BX1619-2017+1)/($BX1619-$BW1619+1))),"")</f>
        <v>0.0</v>
      </c>
      <c r="Y1619">
        <f>IF(AND(ISNUMBER($BW1619),ISNUMBER($BX1619)),MIN(1,MAX(0,($BX1619-2018+1)/($BX1619-$BW1619+1))),"")</f>
        <v>0.0</v>
      </c>
      <c r="Z1619">
        <f>IF(AND(ISNUMBER($BW1619),ISNUMBER($BX1619)),MIN(1,MAX(0,($BX1619-2019+1)/($BX1619-$BW1619+1))),"")</f>
        <v>0.0</v>
      </c>
      <c r="AA1619">
        <f>IF(ISNUMBER($BX1619),IF($BX1619&gt;=2017,1,0),"")</f>
        <v>0.0</v>
      </c>
      <c r="AB1619">
        <f>IF(ISNUMBER($BX1619),IF($BX1619&gt;=2018,1,0),"")</f>
        <v>0.0</v>
      </c>
      <c r="AC1619">
        <f>IF(ISNUMBER($BX1619),IF($BX1619&gt;=2019,1,0),"")</f>
        <v>0.0</v>
      </c>
      <c r="AD1619">
        <f>IF($L1619&lt;&gt;"",IF($L1619&gt;2013,1,0),"")</f>
        <v>0.0</v>
      </c>
      <c r="AE1619">
        <f>IF($L1619&lt;&gt;"",1+IF($L1619&gt;2011,1,0)+IF($L1619&gt;2014,1,0),"")</f>
        <v>2.0</v>
      </c>
      <c r="AF1619" t="inlineStr">
        <is>
          <t>loan (interest rate)</t>
        </is>
      </c>
      <c r="AG1619" t="inlineStr">
        <is>
          <t>disclosure</t>
        </is>
      </c>
      <c r="AH1619" t="inlineStr">
        <is>
          <t>non-sensitive</t>
        </is>
      </c>
      <c r="AI1619" t="inlineStr">
        <is>
          <t>with ETS/CT</t>
        </is>
      </c>
      <c r="AJ1619" t="inlineStr">
        <is>
          <t>with ETS/CT</t>
        </is>
      </c>
      <c r="AK1619" t="str">
        <f>IF(AND($CF1619&lt;&gt;"",IFERROR(INDEX(subsample_country_map!$B:$B,MATCH($CF1619,subsample_country_map!$A:$A,0)),"")&lt;&gt;""),INDEX(subsample_country_map!$B:$B,MATCH($CF1619,subsample_country_map!$A:$A,0)),INDEX(lookup!$AA:$AA,MATCH($A1619,lookup!$A:$A,0)))</f>
        <v>1_US</v>
      </c>
      <c r="AL1619" t="str">
        <f>IF(AND($CF1619&lt;&gt;"",IFERROR(INDEX(subsample_country_map!$C:$C,MATCH($CF1619,subsample_country_map!$A:$A,0)),"")&lt;&gt;""),INDEX(subsample_country_map!$C:$C,MATCH($CF1619,subsample_country_map!$A:$A,0)),INDEX(lookup!$AB:$AB,MATCH($A1619,lookup!$A:$A,0)))</f>
        <v>1_developed</v>
      </c>
      <c r="AM1619" t="str">
        <f>IF(AND($CF1619&lt;&gt;"",IFERROR(INDEX(subsample_country_map!$D:$D,MATCH($CF1619,subsample_country_map!$A:$A,0)),"")&lt;&gt;""),INDEX(subsample_country_map!$D:$D,MATCH($CF1619,subsample_country_map!$A:$A,0)),INDEX(lookup!$AC:$AC,MATCH($A1619,lookup!$A:$A,0)))</f>
        <v>1_western</v>
      </c>
      <c r="AN1619" t="str">
        <f>IF(AND($CF1619&lt;&gt;"",IFERROR(INDEX(subsample_country_map!$E:$E,MATCH($CF1619,subsample_country_map!$A:$A,0)),"")&lt;&gt;""),INDEX(subsample_country_map!$E:$E,MATCH($CF1619,subsample_country_map!$A:$A,0)),INDEX(lookup!$AD:$AD,MATCH($A1619,lookup!$A:$A,0)))</f>
        <v>1_common law</v>
      </c>
      <c r="AO1619" t="str">
        <f>INDEX(lookup!$Y:$Y,MATCH($A1619,lookup!$A:$A,0))</f>
        <v>0_published</v>
      </c>
      <c r="AP1619" t="str">
        <f>INDEX(lookup!$Z:$Z,MATCH($A1619,lookup!$A:$A,0))</f>
        <v>1_VHB high</v>
      </c>
      <c r="AQ1619" t="str">
        <f>INDEX(lookup!$W:$W,MATCH($A1619,lookup!$A:$A,0))</f>
        <v>3_mgmt</v>
      </c>
      <c r="AS1619" t="inlineStr">
        <is>
          <t>staging</t>
        </is>
      </c>
      <c r="AT1619" t="inlineStr">
        <is>
          <t>good-CER</t>
        </is>
      </c>
      <c r="AU1619" t="inlineStr">
        <is>
          <t>cost</t>
        </is>
      </c>
      <c r="AV1619" t="inlineStr">
        <is>
          <t>0.019</t>
        </is>
      </c>
      <c r="AX1619" t="inlineStr">
        <is>
          <t>0.286</t>
        </is>
      </c>
      <c r="BA1619" t="n">
        <v>380</v>
      </c>
      <c r="BB1619" t="inlineStr">
        <is>
          <t>1</t>
        </is>
      </c>
      <c r="BC1619" t="inlineStr">
        <is>
          <t>other:General linear model (GLM)</t>
        </is>
      </c>
      <c r="BD1619" t="inlineStr">
        <is>
          <t>robust (unclustered)</t>
        </is>
      </c>
      <c r="BE1619" t="inlineStr">
        <is>
          <t>other:cost-of-debt risk level</t>
        </is>
      </c>
      <c r="BF1619" t="inlineStr">
        <is>
          <t>Less risky firms (bottom 50% cost of debt)</t>
        </is>
      </c>
      <c r="BI1619" t="inlineStr">
        <is>
          <t>Table 9</t>
        </is>
      </c>
      <c r="BJ1619" t="inlineStr">
        <is>
          <t>Panel E col (iii)</t>
        </is>
      </c>
      <c r="BK1619" t="inlineStr">
        <is>
          <t>84</t>
        </is>
      </c>
      <c r="BL1619" t="inlineStr">
        <is>
          <t>CDP dummyit 0.019 (0.286)</t>
        </is>
      </c>
      <c r="BM1619" t="inlineStr">
        <is>
          <t>CDP dummyit</t>
        </is>
      </c>
      <c r="BN1619" t="inlineStr">
        <is>
          <t>Cost of debtit+1</t>
        </is>
      </c>
      <c r="BO1619" t="inlineStr">
        <is>
          <t>original</t>
        </is>
      </c>
      <c r="BP1619" t="inlineStr">
        <is>
          <t>Maaloul, Wegener (2021)</t>
        </is>
      </c>
      <c r="BQ1619" t="inlineStr">
        <is>
          <t>computed</t>
        </is>
      </c>
      <c r="BT1619" t="n">
        <v>0</v>
      </c>
      <c r="BU1619" t="inlineStr">
        <is>
          <t>staging_Maaloul_Wegener_2022.csv</t>
        </is>
      </c>
      <c r="BW1619" t="n">
        <v>2010</v>
      </c>
      <c r="BX1619" t="n">
        <v>2016</v>
      </c>
      <c r="BY1619" t="inlineStr">
        <is>
          <t>US (US S&amp;P</t>
        </is>
      </c>
      <c r="BZ1619" t="n">
        <v>2013</v>
      </c>
      <c r="CA1619" t="n">
        <v>0.1428571428571428</v>
      </c>
      <c r="CB1619" t="n">
        <v>0</v>
      </c>
      <c r="CC1619" t="n">
        <v>1</v>
      </c>
      <c r="CD1619" t="n">
        <v>0.01467096413964079</v>
      </c>
      <c r="CE1619" t="n">
        <v>1</v>
      </c>
    </row>
    <row r="1620">
      <c r="A1620" t="inlineStr">
        <is>
          <t>Mahmoudian et al (2023)</t>
        </is>
      </c>
      <c r="B1620" t="n">
        <v>2925</v>
      </c>
      <c r="C1620" t="n">
        <v>-0.216</v>
      </c>
      <c r="D1620" t="n">
        <v>806</v>
      </c>
      <c r="E1620">
        <f>IF(ISNUMBER($BA1620),$BA1620,IF(AND(ISNUMBER($D1620),ISNUMBER($BW1620),ISNUMBER($BX1620)),$D1620*($BX1620-$BW1620+1),""))</f>
        <v>806.0</v>
      </c>
      <c r="H1620" t="inlineStr">
        <is>
          <t>bivariate</t>
        </is>
      </c>
      <c r="I1620" t="inlineStr">
        <is>
          <t>Correlation coefficient available</t>
        </is>
      </c>
      <c r="J1620">
        <f>IF($BW1620&lt;&gt;"",$BW1620,"")</f>
        <v>2011.0</v>
      </c>
      <c r="K1620">
        <f>IF($BX1620&lt;&gt;"",$BX1620,"")</f>
        <v>2014.0</v>
      </c>
      <c r="L1620">
        <f>IF(AND(ISNUMBER($BW1620),ISNUMBER($BX1620)),($BW1620+$BX1620)/2,"")</f>
        <v>2012.5</v>
      </c>
      <c r="M1620">
        <f>IF($L1620&lt;&gt;"",$L1620,"")</f>
        <v>2012.5</v>
      </c>
      <c r="N1620">
        <f>IF(AND(ISNUMBER($BW1620),ISNUMBER($BX1620)),MIN(1,MAX(0,($BX1620-2016+1)/($BX1620-$BW1620+1))),"")</f>
        <v>0.0</v>
      </c>
      <c r="O1620">
        <f>IF(AND(ISNUMBER($BW1620),ISNUMBER($BX1620)),MIN(1,MAX(0,($BX1620-2017+1)/($BX1620-$BW1620+1))),"")</f>
        <v>0.0</v>
      </c>
      <c r="P1620">
        <f>IF(AND(ISNUMBER($BW1620),ISNUMBER($BX1620)),MIN(1,MAX(0,($BX1620-2018+1)/($BX1620-$BW1620+1))),"")</f>
        <v>0.0</v>
      </c>
      <c r="Q1620">
        <f>IF(AND(ISNUMBER($BW1620),ISNUMBER($BX1620)),MIN(1,MAX(0,($BX1620-2019+1)/($BX1620-$BW1620+1))),"")</f>
        <v>0.0</v>
      </c>
      <c r="R1620">
        <f>IF(AND(ISNUMBER($BW1620),ISNUMBER($BX1620)),MIN(1,MAX(0,($BX1620-2016+1)/($BX1620-$BW1620+1))),"")</f>
        <v>0.0</v>
      </c>
      <c r="S1620">
        <f>IF($L1620&lt;&gt;"",IF($L1620&gt;=2015.5,1,0),"")</f>
        <v>0.0</v>
      </c>
      <c r="T1620">
        <f>IF($L1620&lt;&gt;"",IF($L1620&gt;=2016,1,0),"")</f>
        <v>0.0</v>
      </c>
      <c r="U1620">
        <f>IF(ISNUMBER($BX1620),IF($BX1620&gt;=2016,1,0),"")</f>
        <v>0.0</v>
      </c>
      <c r="V1620">
        <f>IF(ISNUMBER($BW1620),IF($BW1620&gt;=2016,1,0),"")</f>
        <v>0.0</v>
      </c>
      <c r="W1620" t="str">
        <f>IF(AND(ISNUMBER($BW1620),ISNUMBER($BX1620)),IF($BW1620&gt;=2016,"post-only",IF($BX1620&lt;2016,"pre-only","mixed")),"")</f>
        <v>pre-only</v>
      </c>
      <c r="X1620">
        <f>IF(AND(ISNUMBER($BW1620),ISNUMBER($BX1620)),MIN(1,MAX(0,($BX1620-2017+1)/($BX1620-$BW1620+1))),"")</f>
        <v>0.0</v>
      </c>
      <c r="Y1620">
        <f>IF(AND(ISNUMBER($BW1620),ISNUMBER($BX1620)),MIN(1,MAX(0,($BX1620-2018+1)/($BX1620-$BW1620+1))),"")</f>
        <v>0.0</v>
      </c>
      <c r="Z1620">
        <f>IF(AND(ISNUMBER($BW1620),ISNUMBER($BX1620)),MIN(1,MAX(0,($BX1620-2019+1)/($BX1620-$BW1620+1))),"")</f>
        <v>0.0</v>
      </c>
      <c r="AA1620">
        <f>IF(ISNUMBER($BX1620),IF($BX1620&gt;=2017,1,0),"")</f>
        <v>0.0</v>
      </c>
      <c r="AB1620">
        <f>IF(ISNUMBER($BX1620),IF($BX1620&gt;=2018,1,0),"")</f>
        <v>0.0</v>
      </c>
      <c r="AC1620">
        <f>IF(ISNUMBER($BX1620),IF($BX1620&gt;=2019,1,0),"")</f>
        <v>0.0</v>
      </c>
      <c r="AD1620">
        <f>IF($L1620&lt;&gt;"",IF($L1620&gt;2013,1,0),"")</f>
        <v>0.0</v>
      </c>
      <c r="AE1620">
        <f>IF($L1620&lt;&gt;"",1+IF($L1620&gt;2011,1,0)+IF($L1620&gt;2014,1,0),"")</f>
        <v>2.0</v>
      </c>
      <c r="AF1620" t="inlineStr">
        <is>
          <t>rating</t>
        </is>
      </c>
      <c r="AG1620" t="inlineStr">
        <is>
          <t>performance</t>
        </is>
      </c>
      <c r="AH1620" t="inlineStr">
        <is>
          <t>99_NCE</t>
        </is>
      </c>
      <c r="AI1620" t="inlineStr">
        <is>
          <t>99_NCE</t>
        </is>
      </c>
      <c r="AJ1620" t="inlineStr">
        <is>
          <t>99_NCE</t>
        </is>
      </c>
      <c r="AK1620" t="str">
        <f>IF(AND($CF1620&lt;&gt;"",IFERROR(INDEX(subsample_country_map!$B:$B,MATCH($CF1620,subsample_country_map!$A:$A,0)),"")&lt;&gt;""),INDEX(subsample_country_map!$B:$B,MATCH($CF1620,subsample_country_map!$A:$A,0)),INDEX(lookup!$AA:$AA,MATCH($A1620,lookup!$A:$A,0)))</f>
        <v>99_NCE</v>
      </c>
      <c r="AL1620" t="str">
        <f>IF(AND($CF1620&lt;&gt;"",IFERROR(INDEX(subsample_country_map!$C:$C,MATCH($CF1620,subsample_country_map!$A:$A,0)),"")&lt;&gt;""),INDEX(subsample_country_map!$C:$C,MATCH($CF1620,subsample_country_map!$A:$A,0)),INDEX(lookup!$AB:$AB,MATCH($A1620,lookup!$A:$A,0)))</f>
        <v>99_NCE</v>
      </c>
      <c r="AM1620" t="str">
        <f>IF(AND($CF1620&lt;&gt;"",IFERROR(INDEX(subsample_country_map!$D:$D,MATCH($CF1620,subsample_country_map!$A:$A,0)),"")&lt;&gt;""),INDEX(subsample_country_map!$D:$D,MATCH($CF1620,subsample_country_map!$A:$A,0)),INDEX(lookup!$AC:$AC,MATCH($A1620,lookup!$A:$A,0)))</f>
        <v>1_western</v>
      </c>
      <c r="AN1620" t="str">
        <f>IF(AND($CF1620&lt;&gt;"",IFERROR(INDEX(subsample_country_map!$E:$E,MATCH($CF1620,subsample_country_map!$A:$A,0)),"")&lt;&gt;""),INDEX(subsample_country_map!$E:$E,MATCH($CF1620,subsample_country_map!$A:$A,0)),INDEX(lookup!$AD:$AD,MATCH($A1620,lookup!$A:$A,0)))</f>
        <v>1_common law</v>
      </c>
      <c r="AO1620" t="str">
        <f>INDEX(lookup!$Y:$Y,MATCH($A1620,lookup!$A:$A,0))</f>
        <v>0_published</v>
      </c>
      <c r="AP1620" t="str">
        <f>INDEX(lookup!$Z:$Z,MATCH($A1620,lookup!$A:$A,0))</f>
        <v>1_VHB high</v>
      </c>
      <c r="AQ1620" t="str">
        <f>INDEX(lookup!$W:$W,MATCH($A1620,lookup!$A:$A,0))</f>
        <v>1_fin/acc/econ</v>
      </c>
      <c r="AS1620" t="inlineStr">
        <is>
          <t>staging</t>
        </is>
      </c>
      <c r="AT1620" t="inlineStr">
        <is>
          <t>author-inverted-to-good</t>
        </is>
      </c>
      <c r="AU1620" t="inlineStr">
        <is>
          <t>cost</t>
        </is>
      </c>
      <c r="AZ1620" t="inlineStr">
        <is>
          <t>-0.216</t>
        </is>
      </c>
      <c r="BA1620" t="n">
        <v>806</v>
      </c>
      <c r="BB1620" t="inlineStr">
        <is>
          <t>0</t>
        </is>
      </c>
      <c r="BC1620" t="inlineStr">
        <is>
          <t>n/a (structural)</t>
        </is>
      </c>
      <c r="BD1620" t="inlineStr">
        <is>
          <t>n/a (structural)</t>
        </is>
      </c>
      <c r="BE1620" t="inlineStr">
        <is>
          <t>none</t>
        </is>
      </c>
      <c r="BI1620" t="inlineStr">
        <is>
          <t>Table 4</t>
        </is>
      </c>
      <c r="BJ1620" t="inlineStr">
        <is>
          <t>corr matrix row 3 (Cost of Debt) x col 1 (GHG Performance)</t>
        </is>
      </c>
      <c r="BK1620" t="inlineStr">
        <is>
          <t>8</t>
        </is>
      </c>
      <c r="BL1620" t="inlineStr">
        <is>
          <t>Cost of Debt -0.216***</t>
        </is>
      </c>
      <c r="BM1620" t="inlineStr">
        <is>
          <t>GHG Performance</t>
        </is>
      </c>
      <c r="BN1620" t="inlineStr">
        <is>
          <t>Cost of Debt (proxy: credit rating)</t>
        </is>
      </c>
      <c r="BO1620" t="inlineStr">
        <is>
          <t>update</t>
        </is>
      </c>
      <c r="BP1620" t="inlineStr">
        <is>
          <t>Mahmoudian et al (2023)</t>
        </is>
      </c>
      <c r="BQ1620" t="inlineStr">
        <is>
          <t>bivariate</t>
        </is>
      </c>
      <c r="BT1620" t="n">
        <v>0</v>
      </c>
      <c r="BU1620" t="inlineStr">
        <is>
          <t>staging_Mahmoudian_et_al_2023.csv</t>
        </is>
      </c>
      <c r="BW1620" t="n">
        <v>2011</v>
      </c>
      <c r="BX1620" t="n">
        <v>2014</v>
      </c>
      <c r="BY1620" t="inlineStr">
        <is>
          <t>multi: US, Canada</t>
        </is>
      </c>
      <c r="BZ1620" t="n">
        <v>2012.5</v>
      </c>
      <c r="CA1620" t="n">
        <v>0</v>
      </c>
      <c r="CB1620" t="n">
        <v>0</v>
      </c>
      <c r="CC1620" t="n">
        <v>0</v>
      </c>
      <c r="CD1620" t="n">
        <v>-0.2194565210878522</v>
      </c>
      <c r="CE1620" t="n">
        <v>1</v>
      </c>
    </row>
    <row r="1621">
      <c r="A1621" t="inlineStr">
        <is>
          <t>Mahmoudian et al (2023)</t>
        </is>
      </c>
      <c r="B1621" t="n">
        <v>2926</v>
      </c>
      <c r="C1621" t="n">
        <v>-0.076</v>
      </c>
      <c r="D1621" t="n">
        <v>806</v>
      </c>
      <c r="E1621">
        <f>IF(ISNUMBER($BA1621),$BA1621,IF(AND(ISNUMBER($D1621),ISNUMBER($BW1621),ISNUMBER($BX1621)),$D1621*($BX1621-$BW1621+1),""))</f>
        <v>806.0</v>
      </c>
      <c r="H1621" t="inlineStr">
        <is>
          <t>bivariate</t>
        </is>
      </c>
      <c r="I1621" t="inlineStr">
        <is>
          <t>Correlation coefficient available</t>
        </is>
      </c>
      <c r="J1621">
        <f>IF($BW1621&lt;&gt;"",$BW1621,"")</f>
        <v>2011.0</v>
      </c>
      <c r="K1621">
        <f>IF($BX1621&lt;&gt;"",$BX1621,"")</f>
        <v>2014.0</v>
      </c>
      <c r="L1621">
        <f>IF(AND(ISNUMBER($BW1621),ISNUMBER($BX1621)),($BW1621+$BX1621)/2,"")</f>
        <v>2012.5</v>
      </c>
      <c r="M1621">
        <f>IF($L1621&lt;&gt;"",$L1621,"")</f>
        <v>2012.5</v>
      </c>
      <c r="N1621">
        <f>IF(AND(ISNUMBER($BW1621),ISNUMBER($BX1621)),MIN(1,MAX(0,($BX1621-2016+1)/($BX1621-$BW1621+1))),"")</f>
        <v>0.0</v>
      </c>
      <c r="O1621">
        <f>IF(AND(ISNUMBER($BW1621),ISNUMBER($BX1621)),MIN(1,MAX(0,($BX1621-2017+1)/($BX1621-$BW1621+1))),"")</f>
        <v>0.0</v>
      </c>
      <c r="P1621">
        <f>IF(AND(ISNUMBER($BW1621),ISNUMBER($BX1621)),MIN(1,MAX(0,($BX1621-2018+1)/($BX1621-$BW1621+1))),"")</f>
        <v>0.0</v>
      </c>
      <c r="Q1621">
        <f>IF(AND(ISNUMBER($BW1621),ISNUMBER($BX1621)),MIN(1,MAX(0,($BX1621-2019+1)/($BX1621-$BW1621+1))),"")</f>
        <v>0.0</v>
      </c>
      <c r="R1621">
        <f>IF(AND(ISNUMBER($BW1621),ISNUMBER($BX1621)),MIN(1,MAX(0,($BX1621-2016+1)/($BX1621-$BW1621+1))),"")</f>
        <v>0.0</v>
      </c>
      <c r="S1621">
        <f>IF($L1621&lt;&gt;"",IF($L1621&gt;=2015.5,1,0),"")</f>
        <v>0.0</v>
      </c>
      <c r="T1621">
        <f>IF($L1621&lt;&gt;"",IF($L1621&gt;=2016,1,0),"")</f>
        <v>0.0</v>
      </c>
      <c r="U1621">
        <f>IF(ISNUMBER($BX1621),IF($BX1621&gt;=2016,1,0),"")</f>
        <v>0.0</v>
      </c>
      <c r="V1621">
        <f>IF(ISNUMBER($BW1621),IF($BW1621&gt;=2016,1,0),"")</f>
        <v>0.0</v>
      </c>
      <c r="W1621" t="str">
        <f>IF(AND(ISNUMBER($BW1621),ISNUMBER($BX1621)),IF($BW1621&gt;=2016,"post-only",IF($BX1621&lt;2016,"pre-only","mixed")),"")</f>
        <v>pre-only</v>
      </c>
      <c r="X1621">
        <f>IF(AND(ISNUMBER($BW1621),ISNUMBER($BX1621)),MIN(1,MAX(0,($BX1621-2017+1)/($BX1621-$BW1621+1))),"")</f>
        <v>0.0</v>
      </c>
      <c r="Y1621">
        <f>IF(AND(ISNUMBER($BW1621),ISNUMBER($BX1621)),MIN(1,MAX(0,($BX1621-2018+1)/($BX1621-$BW1621+1))),"")</f>
        <v>0.0</v>
      </c>
      <c r="Z1621">
        <f>IF(AND(ISNUMBER($BW1621),ISNUMBER($BX1621)),MIN(1,MAX(0,($BX1621-2019+1)/($BX1621-$BW1621+1))),"")</f>
        <v>0.0</v>
      </c>
      <c r="AA1621">
        <f>IF(ISNUMBER($BX1621),IF($BX1621&gt;=2017,1,0),"")</f>
        <v>0.0</v>
      </c>
      <c r="AB1621">
        <f>IF(ISNUMBER($BX1621),IF($BX1621&gt;=2018,1,0),"")</f>
        <v>0.0</v>
      </c>
      <c r="AC1621">
        <f>IF(ISNUMBER($BX1621),IF($BX1621&gt;=2019,1,0),"")</f>
        <v>0.0</v>
      </c>
      <c r="AD1621">
        <f>IF($L1621&lt;&gt;"",IF($L1621&gt;2013,1,0),"")</f>
        <v>0.0</v>
      </c>
      <c r="AE1621">
        <f>IF($L1621&lt;&gt;"",1+IF($L1621&gt;2011,1,0)+IF($L1621&gt;2014,1,0),"")</f>
        <v>2.0</v>
      </c>
      <c r="AF1621" t="inlineStr">
        <is>
          <t>rating</t>
        </is>
      </c>
      <c r="AG1621" t="inlineStr">
        <is>
          <t>disclosure</t>
        </is>
      </c>
      <c r="AH1621" t="inlineStr">
        <is>
          <t>99_NCE</t>
        </is>
      </c>
      <c r="AI1621" t="inlineStr">
        <is>
          <t>99_NCE</t>
        </is>
      </c>
      <c r="AJ1621" t="inlineStr">
        <is>
          <t>99_NCE</t>
        </is>
      </c>
      <c r="AK1621" t="str">
        <f>IF(AND($CF1621&lt;&gt;"",IFERROR(INDEX(subsample_country_map!$B:$B,MATCH($CF1621,subsample_country_map!$A:$A,0)),"")&lt;&gt;""),INDEX(subsample_country_map!$B:$B,MATCH($CF1621,subsample_country_map!$A:$A,0)),INDEX(lookup!$AA:$AA,MATCH($A1621,lookup!$A:$A,0)))</f>
        <v>99_NCE</v>
      </c>
      <c r="AL1621" t="str">
        <f>IF(AND($CF1621&lt;&gt;"",IFERROR(INDEX(subsample_country_map!$C:$C,MATCH($CF1621,subsample_country_map!$A:$A,0)),"")&lt;&gt;""),INDEX(subsample_country_map!$C:$C,MATCH($CF1621,subsample_country_map!$A:$A,0)),INDEX(lookup!$AB:$AB,MATCH($A1621,lookup!$A:$A,0)))</f>
        <v>99_NCE</v>
      </c>
      <c r="AM1621" t="str">
        <f>IF(AND($CF1621&lt;&gt;"",IFERROR(INDEX(subsample_country_map!$D:$D,MATCH($CF1621,subsample_country_map!$A:$A,0)),"")&lt;&gt;""),INDEX(subsample_country_map!$D:$D,MATCH($CF1621,subsample_country_map!$A:$A,0)),INDEX(lookup!$AC:$AC,MATCH($A1621,lookup!$A:$A,0)))</f>
        <v>1_western</v>
      </c>
      <c r="AN1621" t="str">
        <f>IF(AND($CF1621&lt;&gt;"",IFERROR(INDEX(subsample_country_map!$E:$E,MATCH($CF1621,subsample_country_map!$A:$A,0)),"")&lt;&gt;""),INDEX(subsample_country_map!$E:$E,MATCH($CF1621,subsample_country_map!$A:$A,0)),INDEX(lookup!$AD:$AD,MATCH($A1621,lookup!$A:$A,0)))</f>
        <v>1_common law</v>
      </c>
      <c r="AO1621" t="str">
        <f>INDEX(lookup!$Y:$Y,MATCH($A1621,lookup!$A:$A,0))</f>
        <v>0_published</v>
      </c>
      <c r="AP1621" t="str">
        <f>INDEX(lookup!$Z:$Z,MATCH($A1621,lookup!$A:$A,0))</f>
        <v>1_VHB high</v>
      </c>
      <c r="AQ1621" t="str">
        <f>INDEX(lookup!$W:$W,MATCH($A1621,lookup!$A:$A,0))</f>
        <v>1_fin/acc/econ</v>
      </c>
      <c r="AS1621" t="inlineStr">
        <is>
          <t>staging</t>
        </is>
      </c>
      <c r="AT1621" t="inlineStr">
        <is>
          <t>good-CER</t>
        </is>
      </c>
      <c r="AU1621" t="inlineStr">
        <is>
          <t>cost</t>
        </is>
      </c>
      <c r="AZ1621" t="inlineStr">
        <is>
          <t>-0.076</t>
        </is>
      </c>
      <c r="BA1621" t="n">
        <v>806</v>
      </c>
      <c r="BB1621" t="inlineStr">
        <is>
          <t>0</t>
        </is>
      </c>
      <c r="BC1621" t="inlineStr">
        <is>
          <t>n/a (structural)</t>
        </is>
      </c>
      <c r="BD1621" t="inlineStr">
        <is>
          <t>n/a (structural)</t>
        </is>
      </c>
      <c r="BE1621" t="inlineStr">
        <is>
          <t>none</t>
        </is>
      </c>
      <c r="BI1621" t="inlineStr">
        <is>
          <t>Table 4</t>
        </is>
      </c>
      <c r="BJ1621" t="inlineStr">
        <is>
          <t>corr matrix row 3 (Cost of Debt) x col 2 (GHG Disclosure)</t>
        </is>
      </c>
      <c r="BK1621" t="inlineStr">
        <is>
          <t>8</t>
        </is>
      </c>
      <c r="BL1621" t="inlineStr">
        <is>
          <t>Cost of Debt -0.076**</t>
        </is>
      </c>
      <c r="BM1621" t="inlineStr">
        <is>
          <t>GHG Disclosure</t>
        </is>
      </c>
      <c r="BN1621" t="inlineStr">
        <is>
          <t>Cost of Debt (proxy: credit rating)</t>
        </is>
      </c>
      <c r="BO1621" t="inlineStr">
        <is>
          <t>update</t>
        </is>
      </c>
      <c r="BP1621" t="inlineStr">
        <is>
          <t>Mahmoudian et al (2023)</t>
        </is>
      </c>
      <c r="BQ1621" t="inlineStr">
        <is>
          <t>bivariate</t>
        </is>
      </c>
      <c r="BT1621" t="n">
        <v>0</v>
      </c>
      <c r="BU1621" t="inlineStr">
        <is>
          <t>staging_Mahmoudian_et_al_2023.csv</t>
        </is>
      </c>
      <c r="BW1621" t="n">
        <v>2011</v>
      </c>
      <c r="BX1621" t="n">
        <v>2014</v>
      </c>
      <c r="BY1621" t="inlineStr">
        <is>
          <t>multi: US, Canada</t>
        </is>
      </c>
      <c r="BZ1621" t="n">
        <v>2012.5</v>
      </c>
      <c r="CA1621" t="n">
        <v>0</v>
      </c>
      <c r="CB1621" t="n">
        <v>0</v>
      </c>
      <c r="CC1621" t="n">
        <v>0</v>
      </c>
      <c r="CD1621" t="n">
        <v>-0.07614683454002279</v>
      </c>
      <c r="CE1621" t="n">
        <v>1</v>
      </c>
    </row>
    <row r="1622">
      <c r="A1622" t="inlineStr">
        <is>
          <t>Mahmoudian et al (2023)</t>
        </is>
      </c>
      <c r="B1622" t="n">
        <v>2927</v>
      </c>
      <c r="C1622" t="n">
        <v>-0.187</v>
      </c>
      <c r="D1622" t="n">
        <v>806</v>
      </c>
      <c r="E1622">
        <f>IF(ISNUMBER($BA1622),$BA1622,IF(AND(ISNUMBER($D1622),ISNUMBER($BW1622),ISNUMBER($BX1622)),$D1622*($BX1622-$BW1622+1),""))</f>
        <v>806.0</v>
      </c>
      <c r="H1622" t="inlineStr">
        <is>
          <t>bivariate</t>
        </is>
      </c>
      <c r="I1622" t="inlineStr">
        <is>
          <t>Correlation coefficient available</t>
        </is>
      </c>
      <c r="J1622">
        <f>IF($BW1622&lt;&gt;"",$BW1622,"")</f>
        <v>2011.0</v>
      </c>
      <c r="K1622">
        <f>IF($BX1622&lt;&gt;"",$BX1622,"")</f>
        <v>2014.0</v>
      </c>
      <c r="L1622">
        <f>IF(AND(ISNUMBER($BW1622),ISNUMBER($BX1622)),($BW1622+$BX1622)/2,"")</f>
        <v>2012.5</v>
      </c>
      <c r="M1622">
        <f>IF($L1622&lt;&gt;"",$L1622,"")</f>
        <v>2012.5</v>
      </c>
      <c r="N1622">
        <f>IF(AND(ISNUMBER($BW1622),ISNUMBER($BX1622)),MIN(1,MAX(0,($BX1622-2016+1)/($BX1622-$BW1622+1))),"")</f>
        <v>0.0</v>
      </c>
      <c r="O1622">
        <f>IF(AND(ISNUMBER($BW1622),ISNUMBER($BX1622)),MIN(1,MAX(0,($BX1622-2017+1)/($BX1622-$BW1622+1))),"")</f>
        <v>0.0</v>
      </c>
      <c r="P1622">
        <f>IF(AND(ISNUMBER($BW1622),ISNUMBER($BX1622)),MIN(1,MAX(0,($BX1622-2018+1)/($BX1622-$BW1622+1))),"")</f>
        <v>0.0</v>
      </c>
      <c r="Q1622">
        <f>IF(AND(ISNUMBER($BW1622),ISNUMBER($BX1622)),MIN(1,MAX(0,($BX1622-2019+1)/($BX1622-$BW1622+1))),"")</f>
        <v>0.0</v>
      </c>
      <c r="R1622">
        <f>IF(AND(ISNUMBER($BW1622),ISNUMBER($BX1622)),MIN(1,MAX(0,($BX1622-2016+1)/($BX1622-$BW1622+1))),"")</f>
        <v>0.0</v>
      </c>
      <c r="S1622">
        <f>IF($L1622&lt;&gt;"",IF($L1622&gt;=2015.5,1,0),"")</f>
        <v>0.0</v>
      </c>
      <c r="T1622">
        <f>IF($L1622&lt;&gt;"",IF($L1622&gt;=2016,1,0),"")</f>
        <v>0.0</v>
      </c>
      <c r="U1622">
        <f>IF(ISNUMBER($BX1622),IF($BX1622&gt;=2016,1,0),"")</f>
        <v>0.0</v>
      </c>
      <c r="V1622">
        <f>IF(ISNUMBER($BW1622),IF($BW1622&gt;=2016,1,0),"")</f>
        <v>0.0</v>
      </c>
      <c r="W1622" t="str">
        <f>IF(AND(ISNUMBER($BW1622),ISNUMBER($BX1622)),IF($BW1622&gt;=2016,"post-only",IF($BX1622&lt;2016,"pre-only","mixed")),"")</f>
        <v>pre-only</v>
      </c>
      <c r="X1622">
        <f>IF(AND(ISNUMBER($BW1622),ISNUMBER($BX1622)),MIN(1,MAX(0,($BX1622-2017+1)/($BX1622-$BW1622+1))),"")</f>
        <v>0.0</v>
      </c>
      <c r="Y1622">
        <f>IF(AND(ISNUMBER($BW1622),ISNUMBER($BX1622)),MIN(1,MAX(0,($BX1622-2018+1)/($BX1622-$BW1622+1))),"")</f>
        <v>0.0</v>
      </c>
      <c r="Z1622">
        <f>IF(AND(ISNUMBER($BW1622),ISNUMBER($BX1622)),MIN(1,MAX(0,($BX1622-2019+1)/($BX1622-$BW1622+1))),"")</f>
        <v>0.0</v>
      </c>
      <c r="AA1622">
        <f>IF(ISNUMBER($BX1622),IF($BX1622&gt;=2017,1,0),"")</f>
        <v>0.0</v>
      </c>
      <c r="AB1622">
        <f>IF(ISNUMBER($BX1622),IF($BX1622&gt;=2018,1,0),"")</f>
        <v>0.0</v>
      </c>
      <c r="AC1622">
        <f>IF(ISNUMBER($BX1622),IF($BX1622&gt;=2019,1,0),"")</f>
        <v>0.0</v>
      </c>
      <c r="AD1622">
        <f>IF($L1622&lt;&gt;"",IF($L1622&gt;2013,1,0),"")</f>
        <v>0.0</v>
      </c>
      <c r="AE1622">
        <f>IF($L1622&lt;&gt;"",1+IF($L1622&gt;2011,1,0)+IF($L1622&gt;2014,1,0),"")</f>
        <v>2.0</v>
      </c>
      <c r="AF1622" t="inlineStr">
        <is>
          <t>rating</t>
        </is>
      </c>
      <c r="AG1622" t="inlineStr">
        <is>
          <t>performance</t>
        </is>
      </c>
      <c r="AH1622" t="inlineStr">
        <is>
          <t>99_NCE</t>
        </is>
      </c>
      <c r="AI1622" t="inlineStr">
        <is>
          <t>99_NCE</t>
        </is>
      </c>
      <c r="AJ1622" t="inlineStr">
        <is>
          <t>99_NCE</t>
        </is>
      </c>
      <c r="AK1622" t="str">
        <f>IF(AND($CF1622&lt;&gt;"",IFERROR(INDEX(subsample_country_map!$B:$B,MATCH($CF1622,subsample_country_map!$A:$A,0)),"")&lt;&gt;""),INDEX(subsample_country_map!$B:$B,MATCH($CF1622,subsample_country_map!$A:$A,0)),INDEX(lookup!$AA:$AA,MATCH($A1622,lookup!$A:$A,0)))</f>
        <v>99_NCE</v>
      </c>
      <c r="AL1622" t="str">
        <f>IF(AND($CF1622&lt;&gt;"",IFERROR(INDEX(subsample_country_map!$C:$C,MATCH($CF1622,subsample_country_map!$A:$A,0)),"")&lt;&gt;""),INDEX(subsample_country_map!$C:$C,MATCH($CF1622,subsample_country_map!$A:$A,0)),INDEX(lookup!$AB:$AB,MATCH($A1622,lookup!$A:$A,0)))</f>
        <v>99_NCE</v>
      </c>
      <c r="AM1622" t="str">
        <f>IF(AND($CF1622&lt;&gt;"",IFERROR(INDEX(subsample_country_map!$D:$D,MATCH($CF1622,subsample_country_map!$A:$A,0)),"")&lt;&gt;""),INDEX(subsample_country_map!$D:$D,MATCH($CF1622,subsample_country_map!$A:$A,0)),INDEX(lookup!$AC:$AC,MATCH($A1622,lookup!$A:$A,0)))</f>
        <v>1_western</v>
      </c>
      <c r="AN1622" t="str">
        <f>IF(AND($CF1622&lt;&gt;"",IFERROR(INDEX(subsample_country_map!$E:$E,MATCH($CF1622,subsample_country_map!$A:$A,0)),"")&lt;&gt;""),INDEX(subsample_country_map!$E:$E,MATCH($CF1622,subsample_country_map!$A:$A,0)),INDEX(lookup!$AD:$AD,MATCH($A1622,lookup!$A:$A,0)))</f>
        <v>1_common law</v>
      </c>
      <c r="AO1622" t="str">
        <f>INDEX(lookup!$Y:$Y,MATCH($A1622,lookup!$A:$A,0))</f>
        <v>0_published</v>
      </c>
      <c r="AP1622" t="str">
        <f>INDEX(lookup!$Z:$Z,MATCH($A1622,lookup!$A:$A,0))</f>
        <v>1_VHB high</v>
      </c>
      <c r="AQ1622" t="str">
        <f>INDEX(lookup!$W:$W,MATCH($A1622,lookup!$A:$A,0))</f>
        <v>1_fin/acc/econ</v>
      </c>
      <c r="AS1622" t="inlineStr">
        <is>
          <t>staging</t>
        </is>
      </c>
      <c r="AT1622" t="inlineStr">
        <is>
          <t>good-CER</t>
        </is>
      </c>
      <c r="AU1622" t="inlineStr">
        <is>
          <t>cost</t>
        </is>
      </c>
      <c r="AZ1622" t="inlineStr">
        <is>
          <t>-0.187</t>
        </is>
      </c>
      <c r="BA1622" t="n">
        <v>806</v>
      </c>
      <c r="BB1622" t="inlineStr">
        <is>
          <t>0</t>
        </is>
      </c>
      <c r="BC1622" t="inlineStr">
        <is>
          <t>n/a (structural)</t>
        </is>
      </c>
      <c r="BD1622" t="inlineStr">
        <is>
          <t>n/a (structural)</t>
        </is>
      </c>
      <c r="BE1622" t="inlineStr">
        <is>
          <t>none</t>
        </is>
      </c>
      <c r="BI1622" t="inlineStr">
        <is>
          <t>Table 4</t>
        </is>
      </c>
      <c r="BJ1622" t="inlineStr">
        <is>
          <t>corr matrix row 4 (#Projects) x col 3 (Cost of Debt)</t>
        </is>
      </c>
      <c r="BK1622" t="inlineStr">
        <is>
          <t>8</t>
        </is>
      </c>
      <c r="BL1622" t="inlineStr">
        <is>
          <t>#Projects -0.187***</t>
        </is>
      </c>
      <c r="BM1622" t="inlineStr">
        <is>
          <t>#Projects</t>
        </is>
      </c>
      <c r="BN1622" t="inlineStr">
        <is>
          <t>Cost of Debt (proxy: credit rating)</t>
        </is>
      </c>
      <c r="BO1622" t="inlineStr">
        <is>
          <t>update</t>
        </is>
      </c>
      <c r="BP1622" t="inlineStr">
        <is>
          <t>Mahmoudian et al (2023)</t>
        </is>
      </c>
      <c r="BQ1622" t="inlineStr">
        <is>
          <t>bivariate</t>
        </is>
      </c>
      <c r="BT1622" t="n">
        <v>0</v>
      </c>
      <c r="BU1622" t="inlineStr">
        <is>
          <t>staging_Mahmoudian_et_al_2023.csv</t>
        </is>
      </c>
      <c r="BW1622" t="n">
        <v>2011</v>
      </c>
      <c r="BX1622" t="n">
        <v>2014</v>
      </c>
      <c r="BY1622" t="inlineStr">
        <is>
          <t>multi: US, Canada</t>
        </is>
      </c>
      <c r="BZ1622" t="n">
        <v>2012.5</v>
      </c>
      <c r="CA1622" t="n">
        <v>0</v>
      </c>
      <c r="CB1622" t="n">
        <v>0</v>
      </c>
      <c r="CC1622" t="n">
        <v>0</v>
      </c>
      <c r="CD1622" t="n">
        <v>-0.1892266425309287</v>
      </c>
      <c r="CE1622" t="n">
        <v>1</v>
      </c>
    </row>
    <row r="1623">
      <c r="A1623" t="inlineStr">
        <is>
          <t>Mahmoudian et al (2023)</t>
        </is>
      </c>
      <c r="B1623" t="n">
        <v>2928</v>
      </c>
      <c r="C1623" t="n">
        <v>-0.075</v>
      </c>
      <c r="D1623" t="n">
        <v>806</v>
      </c>
      <c r="E1623">
        <f>IF(ISNUMBER($BA1623),$BA1623,IF(AND(ISNUMBER($D1623),ISNUMBER($BW1623),ISNUMBER($BX1623)),$D1623*($BX1623-$BW1623+1),""))</f>
        <v>806.0</v>
      </c>
      <c r="H1623" t="inlineStr">
        <is>
          <t>bivariate</t>
        </is>
      </c>
      <c r="I1623" t="inlineStr">
        <is>
          <t>Correlation coefficient available</t>
        </is>
      </c>
      <c r="J1623">
        <f>IF($BW1623&lt;&gt;"",$BW1623,"")</f>
        <v>2011.0</v>
      </c>
      <c r="K1623">
        <f>IF($BX1623&lt;&gt;"",$BX1623,"")</f>
        <v>2014.0</v>
      </c>
      <c r="L1623">
        <f>IF(AND(ISNUMBER($BW1623),ISNUMBER($BX1623)),($BW1623+$BX1623)/2,"")</f>
        <v>2012.5</v>
      </c>
      <c r="M1623">
        <f>IF($L1623&lt;&gt;"",$L1623,"")</f>
        <v>2012.5</v>
      </c>
      <c r="N1623">
        <f>IF(AND(ISNUMBER($BW1623),ISNUMBER($BX1623)),MIN(1,MAX(0,($BX1623-2016+1)/($BX1623-$BW1623+1))),"")</f>
        <v>0.0</v>
      </c>
      <c r="O1623">
        <f>IF(AND(ISNUMBER($BW1623),ISNUMBER($BX1623)),MIN(1,MAX(0,($BX1623-2017+1)/($BX1623-$BW1623+1))),"")</f>
        <v>0.0</v>
      </c>
      <c r="P1623">
        <f>IF(AND(ISNUMBER($BW1623),ISNUMBER($BX1623)),MIN(1,MAX(0,($BX1623-2018+1)/($BX1623-$BW1623+1))),"")</f>
        <v>0.0</v>
      </c>
      <c r="Q1623">
        <f>IF(AND(ISNUMBER($BW1623),ISNUMBER($BX1623)),MIN(1,MAX(0,($BX1623-2019+1)/($BX1623-$BW1623+1))),"")</f>
        <v>0.0</v>
      </c>
      <c r="R1623">
        <f>IF(AND(ISNUMBER($BW1623),ISNUMBER($BX1623)),MIN(1,MAX(0,($BX1623-2016+1)/($BX1623-$BW1623+1))),"")</f>
        <v>0.0</v>
      </c>
      <c r="S1623">
        <f>IF($L1623&lt;&gt;"",IF($L1623&gt;=2015.5,1,0),"")</f>
        <v>0.0</v>
      </c>
      <c r="T1623">
        <f>IF($L1623&lt;&gt;"",IF($L1623&gt;=2016,1,0),"")</f>
        <v>0.0</v>
      </c>
      <c r="U1623">
        <f>IF(ISNUMBER($BX1623),IF($BX1623&gt;=2016,1,0),"")</f>
        <v>0.0</v>
      </c>
      <c r="V1623">
        <f>IF(ISNUMBER($BW1623),IF($BW1623&gt;=2016,1,0),"")</f>
        <v>0.0</v>
      </c>
      <c r="W1623" t="str">
        <f>IF(AND(ISNUMBER($BW1623),ISNUMBER($BX1623)),IF($BW1623&gt;=2016,"post-only",IF($BX1623&lt;2016,"pre-only","mixed")),"")</f>
        <v>pre-only</v>
      </c>
      <c r="X1623">
        <f>IF(AND(ISNUMBER($BW1623),ISNUMBER($BX1623)),MIN(1,MAX(0,($BX1623-2017+1)/($BX1623-$BW1623+1))),"")</f>
        <v>0.0</v>
      </c>
      <c r="Y1623">
        <f>IF(AND(ISNUMBER($BW1623),ISNUMBER($BX1623)),MIN(1,MAX(0,($BX1623-2018+1)/($BX1623-$BW1623+1))),"")</f>
        <v>0.0</v>
      </c>
      <c r="Z1623">
        <f>IF(AND(ISNUMBER($BW1623),ISNUMBER($BX1623)),MIN(1,MAX(0,($BX1623-2019+1)/($BX1623-$BW1623+1))),"")</f>
        <v>0.0</v>
      </c>
      <c r="AA1623">
        <f>IF(ISNUMBER($BX1623),IF($BX1623&gt;=2017,1,0),"")</f>
        <v>0.0</v>
      </c>
      <c r="AB1623">
        <f>IF(ISNUMBER($BX1623),IF($BX1623&gt;=2018,1,0),"")</f>
        <v>0.0</v>
      </c>
      <c r="AC1623">
        <f>IF(ISNUMBER($BX1623),IF($BX1623&gt;=2019,1,0),"")</f>
        <v>0.0</v>
      </c>
      <c r="AD1623">
        <f>IF($L1623&lt;&gt;"",IF($L1623&gt;2013,1,0),"")</f>
        <v>0.0</v>
      </c>
      <c r="AE1623">
        <f>IF($L1623&lt;&gt;"",1+IF($L1623&gt;2011,1,0)+IF($L1623&gt;2014,1,0),"")</f>
        <v>2.0</v>
      </c>
      <c r="AF1623" t="inlineStr">
        <is>
          <t>rating</t>
        </is>
      </c>
      <c r="AG1623" t="inlineStr">
        <is>
          <t>disclosure</t>
        </is>
      </c>
      <c r="AH1623" t="inlineStr">
        <is>
          <t>99_NCE</t>
        </is>
      </c>
      <c r="AI1623" t="inlineStr">
        <is>
          <t>99_NCE</t>
        </is>
      </c>
      <c r="AJ1623" t="inlineStr">
        <is>
          <t>99_NCE</t>
        </is>
      </c>
      <c r="AK1623" t="str">
        <f>IF(AND($CF1623&lt;&gt;"",IFERROR(INDEX(subsample_country_map!$B:$B,MATCH($CF1623,subsample_country_map!$A:$A,0)),"")&lt;&gt;""),INDEX(subsample_country_map!$B:$B,MATCH($CF1623,subsample_country_map!$A:$A,0)),INDEX(lookup!$AA:$AA,MATCH($A1623,lookup!$A:$A,0)))</f>
        <v>99_NCE</v>
      </c>
      <c r="AL1623" t="str">
        <f>IF(AND($CF1623&lt;&gt;"",IFERROR(INDEX(subsample_country_map!$C:$C,MATCH($CF1623,subsample_country_map!$A:$A,0)),"")&lt;&gt;""),INDEX(subsample_country_map!$C:$C,MATCH($CF1623,subsample_country_map!$A:$A,0)),INDEX(lookup!$AB:$AB,MATCH($A1623,lookup!$A:$A,0)))</f>
        <v>99_NCE</v>
      </c>
      <c r="AM1623" t="str">
        <f>IF(AND($CF1623&lt;&gt;"",IFERROR(INDEX(subsample_country_map!$D:$D,MATCH($CF1623,subsample_country_map!$A:$A,0)),"")&lt;&gt;""),INDEX(subsample_country_map!$D:$D,MATCH($CF1623,subsample_country_map!$A:$A,0)),INDEX(lookup!$AC:$AC,MATCH($A1623,lookup!$A:$A,0)))</f>
        <v>1_western</v>
      </c>
      <c r="AN1623" t="str">
        <f>IF(AND($CF1623&lt;&gt;"",IFERROR(INDEX(subsample_country_map!$E:$E,MATCH($CF1623,subsample_country_map!$A:$A,0)),"")&lt;&gt;""),INDEX(subsample_country_map!$E:$E,MATCH($CF1623,subsample_country_map!$A:$A,0)),INDEX(lookup!$AD:$AD,MATCH($A1623,lookup!$A:$A,0)))</f>
        <v>1_common law</v>
      </c>
      <c r="AO1623" t="str">
        <f>INDEX(lookup!$Y:$Y,MATCH($A1623,lookup!$A:$A,0))</f>
        <v>0_published</v>
      </c>
      <c r="AP1623" t="str">
        <f>INDEX(lookup!$Z:$Z,MATCH($A1623,lookup!$A:$A,0))</f>
        <v>1_VHB high</v>
      </c>
      <c r="AQ1623" t="str">
        <f>INDEX(lookup!$W:$W,MATCH($A1623,lookup!$A:$A,0))</f>
        <v>1_fin/acc/econ</v>
      </c>
      <c r="AS1623" t="inlineStr">
        <is>
          <t>staging</t>
        </is>
      </c>
      <c r="AT1623" t="inlineStr">
        <is>
          <t>good-CER</t>
        </is>
      </c>
      <c r="AU1623" t="inlineStr">
        <is>
          <t>cost</t>
        </is>
      </c>
      <c r="AZ1623" t="inlineStr">
        <is>
          <t>-0.075</t>
        </is>
      </c>
      <c r="BA1623" t="n">
        <v>806</v>
      </c>
      <c r="BB1623" t="inlineStr">
        <is>
          <t>0</t>
        </is>
      </c>
      <c r="BC1623" t="inlineStr">
        <is>
          <t>n/a (structural)</t>
        </is>
      </c>
      <c r="BD1623" t="inlineStr">
        <is>
          <t>n/a (structural)</t>
        </is>
      </c>
      <c r="BE1623" t="inlineStr">
        <is>
          <t>none</t>
        </is>
      </c>
      <c r="BI1623" t="inlineStr">
        <is>
          <t>Table 4</t>
        </is>
      </c>
      <c r="BJ1623" t="inlineStr">
        <is>
          <t>corr matrix row 5 (Assurance) x col 3 (Cost of Debt)</t>
        </is>
      </c>
      <c r="BK1623" t="inlineStr">
        <is>
          <t>8</t>
        </is>
      </c>
      <c r="BL1623" t="inlineStr">
        <is>
          <t>Assurance -0.075**</t>
        </is>
      </c>
      <c r="BM1623" t="inlineStr">
        <is>
          <t>Assurance</t>
        </is>
      </c>
      <c r="BN1623" t="inlineStr">
        <is>
          <t>Cost of Debt (proxy: credit rating)</t>
        </is>
      </c>
      <c r="BO1623" t="inlineStr">
        <is>
          <t>update</t>
        </is>
      </c>
      <c r="BP1623" t="inlineStr">
        <is>
          <t>Mahmoudian et al (2023)</t>
        </is>
      </c>
      <c r="BQ1623" t="inlineStr">
        <is>
          <t>bivariate</t>
        </is>
      </c>
      <c r="BT1623" t="n">
        <v>0</v>
      </c>
      <c r="BU1623" t="inlineStr">
        <is>
          <t>staging_Mahmoudian_et_al_2023.csv</t>
        </is>
      </c>
      <c r="BW1623" t="n">
        <v>2011</v>
      </c>
      <c r="BX1623" t="n">
        <v>2014</v>
      </c>
      <c r="BY1623" t="inlineStr">
        <is>
          <t>multi: US, Canada</t>
        </is>
      </c>
      <c r="BZ1623" t="n">
        <v>2012.5</v>
      </c>
      <c r="CA1623" t="n">
        <v>0</v>
      </c>
      <c r="CB1623" t="n">
        <v>0</v>
      </c>
      <c r="CC1623" t="n">
        <v>0</v>
      </c>
      <c r="CD1623" t="n">
        <v>-0.07514110152466899</v>
      </c>
      <c r="CE1623" t="n">
        <v>1</v>
      </c>
    </row>
    <row r="1624">
      <c r="A1624" t="inlineStr">
        <is>
          <t>Mahmoudian et al (2023)</t>
        </is>
      </c>
      <c r="B1624" t="n">
        <v>2929</v>
      </c>
      <c r="C1624" t="n">
        <v>-0.1304768518638044</v>
      </c>
      <c r="D1624" t="n">
        <v>806</v>
      </c>
      <c r="E1624">
        <f>IF(ISNUMBER($BA1624),$BA1624,IF(AND(ISNUMBER($D1624),ISNUMBER($BW1624),ISNUMBER($BX1624)),$D1624*($BX1624-$BW1624+1),""))</f>
        <v>806.0</v>
      </c>
      <c r="H1624" t="inlineStr">
        <is>
          <t>partial</t>
        </is>
      </c>
      <c r="I1624" t="inlineStr">
        <is>
          <t>Regression Cofficient and Standard Error  available</t>
        </is>
      </c>
      <c r="J1624">
        <f>IF($BW1624&lt;&gt;"",$BW1624,"")</f>
        <v>2011.0</v>
      </c>
      <c r="K1624">
        <f>IF($BX1624&lt;&gt;"",$BX1624,"")</f>
        <v>2014.0</v>
      </c>
      <c r="L1624">
        <f>IF(AND(ISNUMBER($BW1624),ISNUMBER($BX1624)),($BW1624+$BX1624)/2,"")</f>
        <v>2012.5</v>
      </c>
      <c r="M1624">
        <f>IF($L1624&lt;&gt;"",$L1624,"")</f>
        <v>2012.5</v>
      </c>
      <c r="N1624">
        <f>IF(AND(ISNUMBER($BW1624),ISNUMBER($BX1624)),MIN(1,MAX(0,($BX1624-2016+1)/($BX1624-$BW1624+1))),"")</f>
        <v>0.0</v>
      </c>
      <c r="O1624">
        <f>IF(AND(ISNUMBER($BW1624),ISNUMBER($BX1624)),MIN(1,MAX(0,($BX1624-2017+1)/($BX1624-$BW1624+1))),"")</f>
        <v>0.0</v>
      </c>
      <c r="P1624">
        <f>IF(AND(ISNUMBER($BW1624),ISNUMBER($BX1624)),MIN(1,MAX(0,($BX1624-2018+1)/($BX1624-$BW1624+1))),"")</f>
        <v>0.0</v>
      </c>
      <c r="Q1624">
        <f>IF(AND(ISNUMBER($BW1624),ISNUMBER($BX1624)),MIN(1,MAX(0,($BX1624-2019+1)/($BX1624-$BW1624+1))),"")</f>
        <v>0.0</v>
      </c>
      <c r="R1624">
        <f>IF(AND(ISNUMBER($BW1624),ISNUMBER($BX1624)),MIN(1,MAX(0,($BX1624-2016+1)/($BX1624-$BW1624+1))),"")</f>
        <v>0.0</v>
      </c>
      <c r="S1624">
        <f>IF($L1624&lt;&gt;"",IF($L1624&gt;=2015.5,1,0),"")</f>
        <v>0.0</v>
      </c>
      <c r="T1624">
        <f>IF($L1624&lt;&gt;"",IF($L1624&gt;=2016,1,0),"")</f>
        <v>0.0</v>
      </c>
      <c r="U1624">
        <f>IF(ISNUMBER($BX1624),IF($BX1624&gt;=2016,1,0),"")</f>
        <v>0.0</v>
      </c>
      <c r="V1624">
        <f>IF(ISNUMBER($BW1624),IF($BW1624&gt;=2016,1,0),"")</f>
        <v>0.0</v>
      </c>
      <c r="W1624" t="str">
        <f>IF(AND(ISNUMBER($BW1624),ISNUMBER($BX1624)),IF($BW1624&gt;=2016,"post-only",IF($BX1624&lt;2016,"pre-only","mixed")),"")</f>
        <v>pre-only</v>
      </c>
      <c r="X1624">
        <f>IF(AND(ISNUMBER($BW1624),ISNUMBER($BX1624)),MIN(1,MAX(0,($BX1624-2017+1)/($BX1624-$BW1624+1))),"")</f>
        <v>0.0</v>
      </c>
      <c r="Y1624">
        <f>IF(AND(ISNUMBER($BW1624),ISNUMBER($BX1624)),MIN(1,MAX(0,($BX1624-2018+1)/($BX1624-$BW1624+1))),"")</f>
        <v>0.0</v>
      </c>
      <c r="Z1624">
        <f>IF(AND(ISNUMBER($BW1624),ISNUMBER($BX1624)),MIN(1,MAX(0,($BX1624-2019+1)/($BX1624-$BW1624+1))),"")</f>
        <v>0.0</v>
      </c>
      <c r="AA1624">
        <f>IF(ISNUMBER($BX1624),IF($BX1624&gt;=2017,1,0),"")</f>
        <v>0.0</v>
      </c>
      <c r="AB1624">
        <f>IF(ISNUMBER($BX1624),IF($BX1624&gt;=2018,1,0),"")</f>
        <v>0.0</v>
      </c>
      <c r="AC1624">
        <f>IF(ISNUMBER($BX1624),IF($BX1624&gt;=2019,1,0),"")</f>
        <v>0.0</v>
      </c>
      <c r="AD1624">
        <f>IF($L1624&lt;&gt;"",IF($L1624&gt;2013,1,0),"")</f>
        <v>0.0</v>
      </c>
      <c r="AE1624">
        <f>IF($L1624&lt;&gt;"",1+IF($L1624&gt;2011,1,0)+IF($L1624&gt;2014,1,0),"")</f>
        <v>2.0</v>
      </c>
      <c r="AF1624" t="inlineStr">
        <is>
          <t>rating</t>
        </is>
      </c>
      <c r="AG1624" t="inlineStr">
        <is>
          <t>performance</t>
        </is>
      </c>
      <c r="AH1624" t="inlineStr">
        <is>
          <t>99_NCE</t>
        </is>
      </c>
      <c r="AI1624" t="inlineStr">
        <is>
          <t>99_NCE</t>
        </is>
      </c>
      <c r="AJ1624" t="inlineStr">
        <is>
          <t>99_NCE</t>
        </is>
      </c>
      <c r="AK1624" t="str">
        <f>IF(AND($CF1624&lt;&gt;"",IFERROR(INDEX(subsample_country_map!$B:$B,MATCH($CF1624,subsample_country_map!$A:$A,0)),"")&lt;&gt;""),INDEX(subsample_country_map!$B:$B,MATCH($CF1624,subsample_country_map!$A:$A,0)),INDEX(lookup!$AA:$AA,MATCH($A1624,lookup!$A:$A,0)))</f>
        <v>99_NCE</v>
      </c>
      <c r="AL1624" t="str">
        <f>IF(AND($CF1624&lt;&gt;"",IFERROR(INDEX(subsample_country_map!$C:$C,MATCH($CF1624,subsample_country_map!$A:$A,0)),"")&lt;&gt;""),INDEX(subsample_country_map!$C:$C,MATCH($CF1624,subsample_country_map!$A:$A,0)),INDEX(lookup!$AB:$AB,MATCH($A1624,lookup!$A:$A,0)))</f>
        <v>99_NCE</v>
      </c>
      <c r="AM1624" t="str">
        <f>IF(AND($CF1624&lt;&gt;"",IFERROR(INDEX(subsample_country_map!$D:$D,MATCH($CF1624,subsample_country_map!$A:$A,0)),"")&lt;&gt;""),INDEX(subsample_country_map!$D:$D,MATCH($CF1624,subsample_country_map!$A:$A,0)),INDEX(lookup!$AC:$AC,MATCH($A1624,lookup!$A:$A,0)))</f>
        <v>1_western</v>
      </c>
      <c r="AN1624" t="str">
        <f>IF(AND($CF1624&lt;&gt;"",IFERROR(INDEX(subsample_country_map!$E:$E,MATCH($CF1624,subsample_country_map!$A:$A,0)),"")&lt;&gt;""),INDEX(subsample_country_map!$E:$E,MATCH($CF1624,subsample_country_map!$A:$A,0)),INDEX(lookup!$AD:$AD,MATCH($A1624,lookup!$A:$A,0)))</f>
        <v>1_common law</v>
      </c>
      <c r="AO1624" t="str">
        <f>INDEX(lookup!$Y:$Y,MATCH($A1624,lookup!$A:$A,0))</f>
        <v>0_published</v>
      </c>
      <c r="AP1624" t="str">
        <f>INDEX(lookup!$Z:$Z,MATCH($A1624,lookup!$A:$A,0))</f>
        <v>1_VHB high</v>
      </c>
      <c r="AQ1624" t="str">
        <f>INDEX(lookup!$W:$W,MATCH($A1624,lookup!$A:$A,0))</f>
        <v>1_fin/acc/econ</v>
      </c>
      <c r="AS1624" t="inlineStr">
        <is>
          <t>staging</t>
        </is>
      </c>
      <c r="AT1624" t="inlineStr">
        <is>
          <t>author-inverted-to-good</t>
        </is>
      </c>
      <c r="AU1624" t="inlineStr">
        <is>
          <t>cost</t>
        </is>
      </c>
      <c r="AV1624" t="inlineStr">
        <is>
          <t>-0.182</t>
        </is>
      </c>
      <c r="AY1624" t="inlineStr">
        <is>
          <t>0.0002</t>
        </is>
      </c>
      <c r="BA1624" t="n">
        <v>806</v>
      </c>
      <c r="BB1624" t="inlineStr">
        <is>
          <t>0</t>
        </is>
      </c>
      <c r="BC1624" t="inlineStr">
        <is>
          <t>other:SEM</t>
        </is>
      </c>
      <c r="BD1624" t="inlineStr">
        <is>
          <t>other:default standard errors</t>
        </is>
      </c>
      <c r="BE1624" t="inlineStr">
        <is>
          <t>none</t>
        </is>
      </c>
      <c r="BI1624" t="inlineStr">
        <is>
          <t>Table 6</t>
        </is>
      </c>
      <c r="BJ1624" t="inlineStr">
        <is>
          <t>Direct Effects, DV Cost of Debt, row GHG Performance</t>
        </is>
      </c>
      <c r="BK1624" t="inlineStr">
        <is>
          <t>9</t>
        </is>
      </c>
      <c r="BL1624" t="inlineStr">
        <is>
          <t>GHG Performance -0.182*** (0.0002)</t>
        </is>
      </c>
      <c r="BM1624" t="inlineStr">
        <is>
          <t>GHG Performance</t>
        </is>
      </c>
      <c r="BN1624" t="inlineStr">
        <is>
          <t>Cost of Debt (proxy: credit rating)</t>
        </is>
      </c>
      <c r="BO1624" t="inlineStr">
        <is>
          <t>update</t>
        </is>
      </c>
      <c r="BP1624" t="inlineStr">
        <is>
          <t>Mahmoudian et al (2023)</t>
        </is>
      </c>
      <c r="BQ1624" t="inlineStr">
        <is>
          <t>computed</t>
        </is>
      </c>
      <c r="BT1624" t="n">
        <v>0</v>
      </c>
      <c r="BU1624" t="inlineStr">
        <is>
          <t>staging_Mahmoudian_et_al_2023.csv</t>
        </is>
      </c>
      <c r="BW1624" t="n">
        <v>2011</v>
      </c>
      <c r="BX1624" t="n">
        <v>2014</v>
      </c>
      <c r="BY1624" t="inlineStr">
        <is>
          <t>multi: US, Canada</t>
        </is>
      </c>
      <c r="BZ1624" t="n">
        <v>2012.5</v>
      </c>
      <c r="CA1624" t="n">
        <v>0</v>
      </c>
      <c r="CB1624" t="n">
        <v>0</v>
      </c>
      <c r="CC1624" t="n">
        <v>0</v>
      </c>
      <c r="CD1624" t="n">
        <v>-0.1312249298495111</v>
      </c>
      <c r="CE1624" t="n">
        <v>1</v>
      </c>
    </row>
    <row r="1625">
      <c r="A1625" t="inlineStr">
        <is>
          <t>Mahmoudian et al (2023)</t>
        </is>
      </c>
      <c r="B1625" t="n">
        <v>2930</v>
      </c>
      <c r="C1625" t="n">
        <v>-0.0986628161365915</v>
      </c>
      <c r="D1625" t="n">
        <v>806</v>
      </c>
      <c r="E1625">
        <f>IF(ISNUMBER($BA1625),$BA1625,IF(AND(ISNUMBER($D1625),ISNUMBER($BW1625),ISNUMBER($BX1625)),$D1625*($BX1625-$BW1625+1),""))</f>
        <v>806.0</v>
      </c>
      <c r="H1625" t="inlineStr">
        <is>
          <t>partial</t>
        </is>
      </c>
      <c r="I1625" t="inlineStr">
        <is>
          <t>Regression Cofficient and Standard Error  available</t>
        </is>
      </c>
      <c r="J1625">
        <f>IF($BW1625&lt;&gt;"",$BW1625,"")</f>
        <v>2011.0</v>
      </c>
      <c r="K1625">
        <f>IF($BX1625&lt;&gt;"",$BX1625,"")</f>
        <v>2014.0</v>
      </c>
      <c r="L1625">
        <f>IF(AND(ISNUMBER($BW1625),ISNUMBER($BX1625)),($BW1625+$BX1625)/2,"")</f>
        <v>2012.5</v>
      </c>
      <c r="M1625">
        <f>IF($L1625&lt;&gt;"",$L1625,"")</f>
        <v>2012.5</v>
      </c>
      <c r="N1625">
        <f>IF(AND(ISNUMBER($BW1625),ISNUMBER($BX1625)),MIN(1,MAX(0,($BX1625-2016+1)/($BX1625-$BW1625+1))),"")</f>
        <v>0.0</v>
      </c>
      <c r="O1625">
        <f>IF(AND(ISNUMBER($BW1625),ISNUMBER($BX1625)),MIN(1,MAX(0,($BX1625-2017+1)/($BX1625-$BW1625+1))),"")</f>
        <v>0.0</v>
      </c>
      <c r="P1625">
        <f>IF(AND(ISNUMBER($BW1625),ISNUMBER($BX1625)),MIN(1,MAX(0,($BX1625-2018+1)/($BX1625-$BW1625+1))),"")</f>
        <v>0.0</v>
      </c>
      <c r="Q1625">
        <f>IF(AND(ISNUMBER($BW1625),ISNUMBER($BX1625)),MIN(1,MAX(0,($BX1625-2019+1)/($BX1625-$BW1625+1))),"")</f>
        <v>0.0</v>
      </c>
      <c r="R1625">
        <f>IF(AND(ISNUMBER($BW1625),ISNUMBER($BX1625)),MIN(1,MAX(0,($BX1625-2016+1)/($BX1625-$BW1625+1))),"")</f>
        <v>0.0</v>
      </c>
      <c r="S1625">
        <f>IF($L1625&lt;&gt;"",IF($L1625&gt;=2015.5,1,0),"")</f>
        <v>0.0</v>
      </c>
      <c r="T1625">
        <f>IF($L1625&lt;&gt;"",IF($L1625&gt;=2016,1,0),"")</f>
        <v>0.0</v>
      </c>
      <c r="U1625">
        <f>IF(ISNUMBER($BX1625),IF($BX1625&gt;=2016,1,0),"")</f>
        <v>0.0</v>
      </c>
      <c r="V1625">
        <f>IF(ISNUMBER($BW1625),IF($BW1625&gt;=2016,1,0),"")</f>
        <v>0.0</v>
      </c>
      <c r="W1625" t="str">
        <f>IF(AND(ISNUMBER($BW1625),ISNUMBER($BX1625)),IF($BW1625&gt;=2016,"post-only",IF($BX1625&lt;2016,"pre-only","mixed")),"")</f>
        <v>pre-only</v>
      </c>
      <c r="X1625">
        <f>IF(AND(ISNUMBER($BW1625),ISNUMBER($BX1625)),MIN(1,MAX(0,($BX1625-2017+1)/($BX1625-$BW1625+1))),"")</f>
        <v>0.0</v>
      </c>
      <c r="Y1625">
        <f>IF(AND(ISNUMBER($BW1625),ISNUMBER($BX1625)),MIN(1,MAX(0,($BX1625-2018+1)/($BX1625-$BW1625+1))),"")</f>
        <v>0.0</v>
      </c>
      <c r="Z1625">
        <f>IF(AND(ISNUMBER($BW1625),ISNUMBER($BX1625)),MIN(1,MAX(0,($BX1625-2019+1)/($BX1625-$BW1625+1))),"")</f>
        <v>0.0</v>
      </c>
      <c r="AA1625">
        <f>IF(ISNUMBER($BX1625),IF($BX1625&gt;=2017,1,0),"")</f>
        <v>0.0</v>
      </c>
      <c r="AB1625">
        <f>IF(ISNUMBER($BX1625),IF($BX1625&gt;=2018,1,0),"")</f>
        <v>0.0</v>
      </c>
      <c r="AC1625">
        <f>IF(ISNUMBER($BX1625),IF($BX1625&gt;=2019,1,0),"")</f>
        <v>0.0</v>
      </c>
      <c r="AD1625">
        <f>IF($L1625&lt;&gt;"",IF($L1625&gt;2013,1,0),"")</f>
        <v>0.0</v>
      </c>
      <c r="AE1625">
        <f>IF($L1625&lt;&gt;"",1+IF($L1625&gt;2011,1,0)+IF($L1625&gt;2014,1,0),"")</f>
        <v>2.0</v>
      </c>
      <c r="AF1625" t="inlineStr">
        <is>
          <t>rating</t>
        </is>
      </c>
      <c r="AG1625" t="inlineStr">
        <is>
          <t>disclosure</t>
        </is>
      </c>
      <c r="AH1625" t="inlineStr">
        <is>
          <t>99_NCE</t>
        </is>
      </c>
      <c r="AI1625" t="inlineStr">
        <is>
          <t>99_NCE</t>
        </is>
      </c>
      <c r="AJ1625" t="inlineStr">
        <is>
          <t>99_NCE</t>
        </is>
      </c>
      <c r="AK1625" t="str">
        <f>IF(AND($CF1625&lt;&gt;"",IFERROR(INDEX(subsample_country_map!$B:$B,MATCH($CF1625,subsample_country_map!$A:$A,0)),"")&lt;&gt;""),INDEX(subsample_country_map!$B:$B,MATCH($CF1625,subsample_country_map!$A:$A,0)),INDEX(lookup!$AA:$AA,MATCH($A1625,lookup!$A:$A,0)))</f>
        <v>99_NCE</v>
      </c>
      <c r="AL1625" t="str">
        <f>IF(AND($CF1625&lt;&gt;"",IFERROR(INDEX(subsample_country_map!$C:$C,MATCH($CF1625,subsample_country_map!$A:$A,0)),"")&lt;&gt;""),INDEX(subsample_country_map!$C:$C,MATCH($CF1625,subsample_country_map!$A:$A,0)),INDEX(lookup!$AB:$AB,MATCH($A1625,lookup!$A:$A,0)))</f>
        <v>99_NCE</v>
      </c>
      <c r="AM1625" t="str">
        <f>IF(AND($CF1625&lt;&gt;"",IFERROR(INDEX(subsample_country_map!$D:$D,MATCH($CF1625,subsample_country_map!$A:$A,0)),"")&lt;&gt;""),INDEX(subsample_country_map!$D:$D,MATCH($CF1625,subsample_country_map!$A:$A,0)),INDEX(lookup!$AC:$AC,MATCH($A1625,lookup!$A:$A,0)))</f>
        <v>1_western</v>
      </c>
      <c r="AN1625" t="str">
        <f>IF(AND($CF1625&lt;&gt;"",IFERROR(INDEX(subsample_country_map!$E:$E,MATCH($CF1625,subsample_country_map!$A:$A,0)),"")&lt;&gt;""),INDEX(subsample_country_map!$E:$E,MATCH($CF1625,subsample_country_map!$A:$A,0)),INDEX(lookup!$AD:$AD,MATCH($A1625,lookup!$A:$A,0)))</f>
        <v>1_common law</v>
      </c>
      <c r="AO1625" t="str">
        <f>INDEX(lookup!$Y:$Y,MATCH($A1625,lookup!$A:$A,0))</f>
        <v>0_published</v>
      </c>
      <c r="AP1625" t="str">
        <f>INDEX(lookup!$Z:$Z,MATCH($A1625,lookup!$A:$A,0))</f>
        <v>1_VHB high</v>
      </c>
      <c r="AQ1625" t="str">
        <f>INDEX(lookup!$W:$W,MATCH($A1625,lookup!$A:$A,0))</f>
        <v>1_fin/acc/econ</v>
      </c>
      <c r="AS1625" t="inlineStr">
        <is>
          <t>staging</t>
        </is>
      </c>
      <c r="AT1625" t="inlineStr">
        <is>
          <t>good-CER</t>
        </is>
      </c>
      <c r="AU1625" t="inlineStr">
        <is>
          <t>cost</t>
        </is>
      </c>
      <c r="AV1625" t="inlineStr">
        <is>
          <t>-0.089</t>
        </is>
      </c>
      <c r="AY1625" t="inlineStr">
        <is>
          <t>0.005</t>
        </is>
      </c>
      <c r="BA1625" t="n">
        <v>806</v>
      </c>
      <c r="BB1625" t="inlineStr">
        <is>
          <t>0</t>
        </is>
      </c>
      <c r="BC1625" t="inlineStr">
        <is>
          <t>other:SEM</t>
        </is>
      </c>
      <c r="BD1625" t="inlineStr">
        <is>
          <t>other:default standard errors</t>
        </is>
      </c>
      <c r="BE1625" t="inlineStr">
        <is>
          <t>none</t>
        </is>
      </c>
      <c r="BI1625" t="inlineStr">
        <is>
          <t>Table 6</t>
        </is>
      </c>
      <c r="BJ1625" t="inlineStr">
        <is>
          <t>Direct Effects, DV Cost of Debt, row GHG Disclosure</t>
        </is>
      </c>
      <c r="BK1625" t="inlineStr">
        <is>
          <t>9</t>
        </is>
      </c>
      <c r="BL1625" t="inlineStr">
        <is>
          <t>GHG Disclosure -0.089** (0.005)</t>
        </is>
      </c>
      <c r="BM1625" t="inlineStr">
        <is>
          <t>GHG Disclosure</t>
        </is>
      </c>
      <c r="BN1625" t="inlineStr">
        <is>
          <t>Cost of Debt (proxy: credit rating)</t>
        </is>
      </c>
      <c r="BO1625" t="inlineStr">
        <is>
          <t>update</t>
        </is>
      </c>
      <c r="BP1625" t="inlineStr">
        <is>
          <t>Mahmoudian et al (2023)</t>
        </is>
      </c>
      <c r="BQ1625" t="inlineStr">
        <is>
          <t>computed</t>
        </is>
      </c>
      <c r="BT1625" t="n">
        <v>0</v>
      </c>
      <c r="BU1625" t="inlineStr">
        <is>
          <t>staging_Mahmoudian_et_al_2023.csv</t>
        </is>
      </c>
      <c r="BW1625" t="n">
        <v>2011</v>
      </c>
      <c r="BX1625" t="n">
        <v>2014</v>
      </c>
      <c r="BY1625" t="inlineStr">
        <is>
          <t>multi: US, Canada</t>
        </is>
      </c>
      <c r="BZ1625" t="n">
        <v>2012.5</v>
      </c>
      <c r="CA1625" t="n">
        <v>0</v>
      </c>
      <c r="CB1625" t="n">
        <v>0</v>
      </c>
      <c r="CC1625" t="n">
        <v>0</v>
      </c>
      <c r="CD1625" t="n">
        <v>-0.09898483855082087</v>
      </c>
      <c r="CE1625" t="n">
        <v>1</v>
      </c>
    </row>
    <row r="1626">
      <c r="A1626" t="inlineStr">
        <is>
          <t>Mahmoudian et al (2023)</t>
        </is>
      </c>
      <c r="B1626" t="n">
        <v>2931</v>
      </c>
      <c r="C1626" t="n">
        <v>-0.1304768518638044</v>
      </c>
      <c r="D1626" t="n">
        <v>806</v>
      </c>
      <c r="E1626">
        <f>IF(ISNUMBER($BA1626),$BA1626,IF(AND(ISNUMBER($D1626),ISNUMBER($BW1626),ISNUMBER($BX1626)),$D1626*($BX1626-$BW1626+1),""))</f>
        <v>3224.0</v>
      </c>
      <c r="H1626" t="inlineStr">
        <is>
          <t>partial</t>
        </is>
      </c>
      <c r="I1626" t="inlineStr">
        <is>
          <t>Regression Cofficient and Standard Error  available</t>
        </is>
      </c>
      <c r="J1626">
        <f>IF($BW1626&lt;&gt;"",$BW1626,"")</f>
        <v>2011.0</v>
      </c>
      <c r="K1626">
        <f>IF($BX1626&lt;&gt;"",$BX1626,"")</f>
        <v>2014.0</v>
      </c>
      <c r="L1626">
        <f>IF(AND(ISNUMBER($BW1626),ISNUMBER($BX1626)),($BW1626+$BX1626)/2,"")</f>
        <v>2012.5</v>
      </c>
      <c r="M1626">
        <f>IF($L1626&lt;&gt;"",$L1626,"")</f>
        <v>2012.5</v>
      </c>
      <c r="N1626">
        <f>IF(AND(ISNUMBER($BW1626),ISNUMBER($BX1626)),MIN(1,MAX(0,($BX1626-2016+1)/($BX1626-$BW1626+1))),"")</f>
        <v>0.0</v>
      </c>
      <c r="O1626">
        <f>IF(AND(ISNUMBER($BW1626),ISNUMBER($BX1626)),MIN(1,MAX(0,($BX1626-2017+1)/($BX1626-$BW1626+1))),"")</f>
        <v>0.0</v>
      </c>
      <c r="P1626">
        <f>IF(AND(ISNUMBER($BW1626),ISNUMBER($BX1626)),MIN(1,MAX(0,($BX1626-2018+1)/($BX1626-$BW1626+1))),"")</f>
        <v>0.0</v>
      </c>
      <c r="Q1626">
        <f>IF(AND(ISNUMBER($BW1626),ISNUMBER($BX1626)),MIN(1,MAX(0,($BX1626-2019+1)/($BX1626-$BW1626+1))),"")</f>
        <v>0.0</v>
      </c>
      <c r="R1626">
        <f>IF(AND(ISNUMBER($BW1626),ISNUMBER($BX1626)),MIN(1,MAX(0,($BX1626-2016+1)/($BX1626-$BW1626+1))),"")</f>
        <v>0.0</v>
      </c>
      <c r="S1626">
        <f>IF($L1626&lt;&gt;"",IF($L1626&gt;=2015.5,1,0),"")</f>
        <v>0.0</v>
      </c>
      <c r="T1626">
        <f>IF($L1626&lt;&gt;"",IF($L1626&gt;=2016,1,0),"")</f>
        <v>0.0</v>
      </c>
      <c r="U1626">
        <f>IF(ISNUMBER($BX1626),IF($BX1626&gt;=2016,1,0),"")</f>
        <v>0.0</v>
      </c>
      <c r="V1626">
        <f>IF(ISNUMBER($BW1626),IF($BW1626&gt;=2016,1,0),"")</f>
        <v>0.0</v>
      </c>
      <c r="W1626" t="str">
        <f>IF(AND(ISNUMBER($BW1626),ISNUMBER($BX1626)),IF($BW1626&gt;=2016,"post-only",IF($BX1626&lt;2016,"pre-only","mixed")),"")</f>
        <v>pre-only</v>
      </c>
      <c r="X1626">
        <f>IF(AND(ISNUMBER($BW1626),ISNUMBER($BX1626)),MIN(1,MAX(0,($BX1626-2017+1)/($BX1626-$BW1626+1))),"")</f>
        <v>0.0</v>
      </c>
      <c r="Y1626">
        <f>IF(AND(ISNUMBER($BW1626),ISNUMBER($BX1626)),MIN(1,MAX(0,($BX1626-2018+1)/($BX1626-$BW1626+1))),"")</f>
        <v>0.0</v>
      </c>
      <c r="Z1626">
        <f>IF(AND(ISNUMBER($BW1626),ISNUMBER($BX1626)),MIN(1,MAX(0,($BX1626-2019+1)/($BX1626-$BW1626+1))),"")</f>
        <v>0.0</v>
      </c>
      <c r="AA1626">
        <f>IF(ISNUMBER($BX1626),IF($BX1626&gt;=2017,1,0),"")</f>
        <v>0.0</v>
      </c>
      <c r="AB1626">
        <f>IF(ISNUMBER($BX1626),IF($BX1626&gt;=2018,1,0),"")</f>
        <v>0.0</v>
      </c>
      <c r="AC1626">
        <f>IF(ISNUMBER($BX1626),IF($BX1626&gt;=2019,1,0),"")</f>
        <v>0.0</v>
      </c>
      <c r="AD1626">
        <f>IF($L1626&lt;&gt;"",IF($L1626&gt;2013,1,0),"")</f>
        <v>0.0</v>
      </c>
      <c r="AE1626">
        <f>IF($L1626&lt;&gt;"",1+IF($L1626&gt;2011,1,0)+IF($L1626&gt;2014,1,0),"")</f>
        <v>2.0</v>
      </c>
      <c r="AF1626" t="inlineStr">
        <is>
          <t>rating</t>
        </is>
      </c>
      <c r="AG1626" t="inlineStr">
        <is>
          <t>performance</t>
        </is>
      </c>
      <c r="AH1626" t="inlineStr">
        <is>
          <t>99_NCE</t>
        </is>
      </c>
      <c r="AI1626" t="inlineStr">
        <is>
          <t>99_NCE</t>
        </is>
      </c>
      <c r="AJ1626" t="inlineStr">
        <is>
          <t>99_NCE</t>
        </is>
      </c>
      <c r="AK1626" t="str">
        <f>IF(AND($CF1626&lt;&gt;"",IFERROR(INDEX(subsample_country_map!$B:$B,MATCH($CF1626,subsample_country_map!$A:$A,0)),"")&lt;&gt;""),INDEX(subsample_country_map!$B:$B,MATCH($CF1626,subsample_country_map!$A:$A,0)),INDEX(lookup!$AA:$AA,MATCH($A1626,lookup!$A:$A,0)))</f>
        <v>99_NCE</v>
      </c>
      <c r="AL1626" t="str">
        <f>IF(AND($CF1626&lt;&gt;"",IFERROR(INDEX(subsample_country_map!$C:$C,MATCH($CF1626,subsample_country_map!$A:$A,0)),"")&lt;&gt;""),INDEX(subsample_country_map!$C:$C,MATCH($CF1626,subsample_country_map!$A:$A,0)),INDEX(lookup!$AB:$AB,MATCH($A1626,lookup!$A:$A,0)))</f>
        <v>99_NCE</v>
      </c>
      <c r="AM1626" t="str">
        <f>IF(AND($CF1626&lt;&gt;"",IFERROR(INDEX(subsample_country_map!$D:$D,MATCH($CF1626,subsample_country_map!$A:$A,0)),"")&lt;&gt;""),INDEX(subsample_country_map!$D:$D,MATCH($CF1626,subsample_country_map!$A:$A,0)),INDEX(lookup!$AC:$AC,MATCH($A1626,lookup!$A:$A,0)))</f>
        <v>1_western</v>
      </c>
      <c r="AN1626" t="str">
        <f>IF(AND($CF1626&lt;&gt;"",IFERROR(INDEX(subsample_country_map!$E:$E,MATCH($CF1626,subsample_country_map!$A:$A,0)),"")&lt;&gt;""),INDEX(subsample_country_map!$E:$E,MATCH($CF1626,subsample_country_map!$A:$A,0)),INDEX(lookup!$AD:$AD,MATCH($A1626,lookup!$A:$A,0)))</f>
        <v>1_common law</v>
      </c>
      <c r="AO1626" t="str">
        <f>INDEX(lookup!$Y:$Y,MATCH($A1626,lookup!$A:$A,0))</f>
        <v>0_published</v>
      </c>
      <c r="AP1626" t="str">
        <f>INDEX(lookup!$Z:$Z,MATCH($A1626,lookup!$A:$A,0))</f>
        <v>1_VHB high</v>
      </c>
      <c r="AQ1626" t="str">
        <f>INDEX(lookup!$W:$W,MATCH($A1626,lookup!$A:$A,0))</f>
        <v>1_fin/acc/econ</v>
      </c>
      <c r="AS1626" t="inlineStr">
        <is>
          <t>staging</t>
        </is>
      </c>
      <c r="AT1626" t="inlineStr">
        <is>
          <t>author-inverted-to-good</t>
        </is>
      </c>
      <c r="AU1626" t="inlineStr">
        <is>
          <t>cost</t>
        </is>
      </c>
      <c r="AV1626" t="inlineStr">
        <is>
          <t>-0.001</t>
        </is>
      </c>
      <c r="AY1626" t="inlineStr">
        <is>
          <t>0.0002</t>
        </is>
      </c>
      <c r="BA1626" t="inlineStr">
        <is>
          <t>FLAG</t>
        </is>
      </c>
      <c r="BB1626" t="inlineStr">
        <is>
          <t>1</t>
        </is>
      </c>
      <c r="BC1626" t="inlineStr">
        <is>
          <t>3SLS</t>
        </is>
      </c>
      <c r="BD1626" t="inlineStr">
        <is>
          <t>not stated</t>
        </is>
      </c>
      <c r="BE1626" t="inlineStr">
        <is>
          <t>none</t>
        </is>
      </c>
      <c r="BI1626" t="inlineStr">
        <is>
          <t>Table 7</t>
        </is>
      </c>
      <c r="BJ1626" t="inlineStr">
        <is>
          <t>Cost of Debt equation (Equation 2), row Lag GHG Performance</t>
        </is>
      </c>
      <c r="BK1626" t="inlineStr">
        <is>
          <t>10</t>
        </is>
      </c>
      <c r="BL1626" t="inlineStr">
        <is>
          <t>Lag GHG Performance -0.001*** (0.0002)</t>
        </is>
      </c>
      <c r="BM1626" t="inlineStr">
        <is>
          <t>Lag GHG Performance</t>
        </is>
      </c>
      <c r="BN1626" t="inlineStr">
        <is>
          <t>Cost of Debt (proxy: credit rating)</t>
        </is>
      </c>
      <c r="BO1626" t="inlineStr">
        <is>
          <t>update</t>
        </is>
      </c>
      <c r="BP1626" t="inlineStr">
        <is>
          <t>Mahmoudian et al (2023)</t>
        </is>
      </c>
      <c r="BQ1626" t="inlineStr">
        <is>
          <t>computed</t>
        </is>
      </c>
      <c r="BT1626" t="n">
        <v>0</v>
      </c>
      <c r="BU1626" t="inlineStr">
        <is>
          <t>staging_Mahmoudian_et_al_2023.csv</t>
        </is>
      </c>
      <c r="BW1626" t="n">
        <v>2011</v>
      </c>
      <c r="BX1626" t="n">
        <v>2014</v>
      </c>
      <c r="BY1626" t="inlineStr">
        <is>
          <t>multi: US, Canada</t>
        </is>
      </c>
      <c r="BZ1626" t="n">
        <v>2012.5</v>
      </c>
      <c r="CA1626" t="n">
        <v>0</v>
      </c>
      <c r="CB1626" t="n">
        <v>0</v>
      </c>
      <c r="CC1626" t="n">
        <v>0</v>
      </c>
      <c r="CD1626" t="n">
        <v>-0.1312249298495111</v>
      </c>
      <c r="CE1626" t="n">
        <v>1</v>
      </c>
    </row>
    <row r="1627">
      <c r="A1627" t="inlineStr">
        <is>
          <t>Mahmoudian et al (2023)</t>
        </is>
      </c>
      <c r="B1627" t="n">
        <v>2932</v>
      </c>
      <c r="C1627" t="n">
        <v>-0.0965900398854045</v>
      </c>
      <c r="D1627" t="n">
        <v>806</v>
      </c>
      <c r="E1627">
        <f>IF(ISNUMBER($BA1627),$BA1627,IF(AND(ISNUMBER($D1627),ISNUMBER($BW1627),ISNUMBER($BX1627)),$D1627*($BX1627-$BW1627+1),""))</f>
        <v>3224.0</v>
      </c>
      <c r="H1627" t="inlineStr">
        <is>
          <t>partial</t>
        </is>
      </c>
      <c r="I1627" t="inlineStr">
        <is>
          <t>Regression Cofficient and Standard Error  available</t>
        </is>
      </c>
      <c r="J1627">
        <f>IF($BW1627&lt;&gt;"",$BW1627,"")</f>
        <v>2011.0</v>
      </c>
      <c r="K1627">
        <f>IF($BX1627&lt;&gt;"",$BX1627,"")</f>
        <v>2014.0</v>
      </c>
      <c r="L1627">
        <f>IF(AND(ISNUMBER($BW1627),ISNUMBER($BX1627)),($BW1627+$BX1627)/2,"")</f>
        <v>2012.5</v>
      </c>
      <c r="M1627">
        <f>IF($L1627&lt;&gt;"",$L1627,"")</f>
        <v>2012.5</v>
      </c>
      <c r="N1627">
        <f>IF(AND(ISNUMBER($BW1627),ISNUMBER($BX1627)),MIN(1,MAX(0,($BX1627-2016+1)/($BX1627-$BW1627+1))),"")</f>
        <v>0.0</v>
      </c>
      <c r="O1627">
        <f>IF(AND(ISNUMBER($BW1627),ISNUMBER($BX1627)),MIN(1,MAX(0,($BX1627-2017+1)/($BX1627-$BW1627+1))),"")</f>
        <v>0.0</v>
      </c>
      <c r="P1627">
        <f>IF(AND(ISNUMBER($BW1627),ISNUMBER($BX1627)),MIN(1,MAX(0,($BX1627-2018+1)/($BX1627-$BW1627+1))),"")</f>
        <v>0.0</v>
      </c>
      <c r="Q1627">
        <f>IF(AND(ISNUMBER($BW1627),ISNUMBER($BX1627)),MIN(1,MAX(0,($BX1627-2019+1)/($BX1627-$BW1627+1))),"")</f>
        <v>0.0</v>
      </c>
      <c r="R1627">
        <f>IF(AND(ISNUMBER($BW1627),ISNUMBER($BX1627)),MIN(1,MAX(0,($BX1627-2016+1)/($BX1627-$BW1627+1))),"")</f>
        <v>0.0</v>
      </c>
      <c r="S1627">
        <f>IF($L1627&lt;&gt;"",IF($L1627&gt;=2015.5,1,0),"")</f>
        <v>0.0</v>
      </c>
      <c r="T1627">
        <f>IF($L1627&lt;&gt;"",IF($L1627&gt;=2016,1,0),"")</f>
        <v>0.0</v>
      </c>
      <c r="U1627">
        <f>IF(ISNUMBER($BX1627),IF($BX1627&gt;=2016,1,0),"")</f>
        <v>0.0</v>
      </c>
      <c r="V1627">
        <f>IF(ISNUMBER($BW1627),IF($BW1627&gt;=2016,1,0),"")</f>
        <v>0.0</v>
      </c>
      <c r="W1627" t="str">
        <f>IF(AND(ISNUMBER($BW1627),ISNUMBER($BX1627)),IF($BW1627&gt;=2016,"post-only",IF($BX1627&lt;2016,"pre-only","mixed")),"")</f>
        <v>pre-only</v>
      </c>
      <c r="X1627">
        <f>IF(AND(ISNUMBER($BW1627),ISNUMBER($BX1627)),MIN(1,MAX(0,($BX1627-2017+1)/($BX1627-$BW1627+1))),"")</f>
        <v>0.0</v>
      </c>
      <c r="Y1627">
        <f>IF(AND(ISNUMBER($BW1627),ISNUMBER($BX1627)),MIN(1,MAX(0,($BX1627-2018+1)/($BX1627-$BW1627+1))),"")</f>
        <v>0.0</v>
      </c>
      <c r="Z1627">
        <f>IF(AND(ISNUMBER($BW1627),ISNUMBER($BX1627)),MIN(1,MAX(0,($BX1627-2019+1)/($BX1627-$BW1627+1))),"")</f>
        <v>0.0</v>
      </c>
      <c r="AA1627">
        <f>IF(ISNUMBER($BX1627),IF($BX1627&gt;=2017,1,0),"")</f>
        <v>0.0</v>
      </c>
      <c r="AB1627">
        <f>IF(ISNUMBER($BX1627),IF($BX1627&gt;=2018,1,0),"")</f>
        <v>0.0</v>
      </c>
      <c r="AC1627">
        <f>IF(ISNUMBER($BX1627),IF($BX1627&gt;=2019,1,0),"")</f>
        <v>0.0</v>
      </c>
      <c r="AD1627">
        <f>IF($L1627&lt;&gt;"",IF($L1627&gt;2013,1,0),"")</f>
        <v>0.0</v>
      </c>
      <c r="AE1627">
        <f>IF($L1627&lt;&gt;"",1+IF($L1627&gt;2011,1,0)+IF($L1627&gt;2014,1,0),"")</f>
        <v>2.0</v>
      </c>
      <c r="AF1627" t="inlineStr">
        <is>
          <t>rating</t>
        </is>
      </c>
      <c r="AG1627" t="inlineStr">
        <is>
          <t>disclosure</t>
        </is>
      </c>
      <c r="AH1627" t="inlineStr">
        <is>
          <t>99_NCE</t>
        </is>
      </c>
      <c r="AI1627" t="inlineStr">
        <is>
          <t>99_NCE</t>
        </is>
      </c>
      <c r="AJ1627" t="inlineStr">
        <is>
          <t>99_NCE</t>
        </is>
      </c>
      <c r="AK1627" t="str">
        <f>IF(AND($CF1627&lt;&gt;"",IFERROR(INDEX(subsample_country_map!$B:$B,MATCH($CF1627,subsample_country_map!$A:$A,0)),"")&lt;&gt;""),INDEX(subsample_country_map!$B:$B,MATCH($CF1627,subsample_country_map!$A:$A,0)),INDEX(lookup!$AA:$AA,MATCH($A1627,lookup!$A:$A,0)))</f>
        <v>99_NCE</v>
      </c>
      <c r="AL1627" t="str">
        <f>IF(AND($CF1627&lt;&gt;"",IFERROR(INDEX(subsample_country_map!$C:$C,MATCH($CF1627,subsample_country_map!$A:$A,0)),"")&lt;&gt;""),INDEX(subsample_country_map!$C:$C,MATCH($CF1627,subsample_country_map!$A:$A,0)),INDEX(lookup!$AB:$AB,MATCH($A1627,lookup!$A:$A,0)))</f>
        <v>99_NCE</v>
      </c>
      <c r="AM1627" t="str">
        <f>IF(AND($CF1627&lt;&gt;"",IFERROR(INDEX(subsample_country_map!$D:$D,MATCH($CF1627,subsample_country_map!$A:$A,0)),"")&lt;&gt;""),INDEX(subsample_country_map!$D:$D,MATCH($CF1627,subsample_country_map!$A:$A,0)),INDEX(lookup!$AC:$AC,MATCH($A1627,lookup!$A:$A,0)))</f>
        <v>1_western</v>
      </c>
      <c r="AN1627" t="str">
        <f>IF(AND($CF1627&lt;&gt;"",IFERROR(INDEX(subsample_country_map!$E:$E,MATCH($CF1627,subsample_country_map!$A:$A,0)),"")&lt;&gt;""),INDEX(subsample_country_map!$E:$E,MATCH($CF1627,subsample_country_map!$A:$A,0)),INDEX(lookup!$AD:$AD,MATCH($A1627,lookup!$A:$A,0)))</f>
        <v>1_common law</v>
      </c>
      <c r="AO1627" t="str">
        <f>INDEX(lookup!$Y:$Y,MATCH($A1627,lookup!$A:$A,0))</f>
        <v>0_published</v>
      </c>
      <c r="AP1627" t="str">
        <f>INDEX(lookup!$Z:$Z,MATCH($A1627,lookup!$A:$A,0))</f>
        <v>1_VHB high</v>
      </c>
      <c r="AQ1627" t="str">
        <f>INDEX(lookup!$W:$W,MATCH($A1627,lookup!$A:$A,0))</f>
        <v>1_fin/acc/econ</v>
      </c>
      <c r="AS1627" t="inlineStr">
        <is>
          <t>staging</t>
        </is>
      </c>
      <c r="AT1627" t="inlineStr">
        <is>
          <t>good-CER</t>
        </is>
      </c>
      <c r="AU1627" t="inlineStr">
        <is>
          <t>cost</t>
        </is>
      </c>
      <c r="AV1627" t="inlineStr">
        <is>
          <t>-0.017</t>
        </is>
      </c>
      <c r="AY1627" t="inlineStr">
        <is>
          <t>0.006</t>
        </is>
      </c>
      <c r="BA1627" t="inlineStr">
        <is>
          <t>FLAG</t>
        </is>
      </c>
      <c r="BB1627" t="inlineStr">
        <is>
          <t>1</t>
        </is>
      </c>
      <c r="BC1627" t="inlineStr">
        <is>
          <t>3SLS</t>
        </is>
      </c>
      <c r="BD1627" t="inlineStr">
        <is>
          <t>not stated</t>
        </is>
      </c>
      <c r="BE1627" t="inlineStr">
        <is>
          <t>none</t>
        </is>
      </c>
      <c r="BI1627" t="inlineStr">
        <is>
          <t>Table 7</t>
        </is>
      </c>
      <c r="BJ1627" t="inlineStr">
        <is>
          <t>Cost of Debt equation (Equation 2), row Lag GHG Disclosure</t>
        </is>
      </c>
      <c r="BK1627" t="inlineStr">
        <is>
          <t>10</t>
        </is>
      </c>
      <c r="BL1627" t="inlineStr">
        <is>
          <t>Lag GHG Disclosure -0.017** (0.006)</t>
        </is>
      </c>
      <c r="BM1627" t="inlineStr">
        <is>
          <t>Lag GHG Disclosure</t>
        </is>
      </c>
      <c r="BN1627" t="inlineStr">
        <is>
          <t>Cost of Debt (proxy: credit rating)</t>
        </is>
      </c>
      <c r="BO1627" t="inlineStr">
        <is>
          <t>update</t>
        </is>
      </c>
      <c r="BP1627" t="inlineStr">
        <is>
          <t>Mahmoudian et al (2023)</t>
        </is>
      </c>
      <c r="BQ1627" t="inlineStr">
        <is>
          <t>computed</t>
        </is>
      </c>
      <c r="BT1627" t="n">
        <v>0</v>
      </c>
      <c r="BU1627" t="inlineStr">
        <is>
          <t>staging_Mahmoudian_et_al_2023.csv</t>
        </is>
      </c>
      <c r="BW1627" t="n">
        <v>2011</v>
      </c>
      <c r="BX1627" t="n">
        <v>2014</v>
      </c>
      <c r="BY1627" t="inlineStr">
        <is>
          <t>multi: US, Canada</t>
        </is>
      </c>
      <c r="BZ1627" t="n">
        <v>2012.5</v>
      </c>
      <c r="CA1627" t="n">
        <v>0</v>
      </c>
      <c r="CB1627" t="n">
        <v>0</v>
      </c>
      <c r="CC1627" t="n">
        <v>0</v>
      </c>
      <c r="CD1627" t="n">
        <v>-0.09689211595100729</v>
      </c>
      <c r="CE1627" t="n">
        <v>1</v>
      </c>
    </row>
    <row r="1628">
      <c r="A1628" t="inlineStr">
        <is>
          <t>Nandy, Lodh (2012)</t>
        </is>
      </c>
      <c r="B1628" t="n">
        <v>2933</v>
      </c>
      <c r="C1628" t="n">
        <v>0.07000000000000001</v>
      </c>
      <c r="D1628" t="n">
        <v>2961</v>
      </c>
      <c r="E1628">
        <f>IF(ISNUMBER($BA1628),$BA1628,IF(AND(ISNUMBER($D1628),ISNUMBER($BW1628),ISNUMBER($BX1628)),$D1628*($BX1628-$BW1628+1),""))</f>
        <v>47376.0</v>
      </c>
      <c r="H1628" t="inlineStr">
        <is>
          <t>bivariate</t>
        </is>
      </c>
      <c r="I1628" t="inlineStr">
        <is>
          <t>Correlation coefficient available</t>
        </is>
      </c>
      <c r="J1628">
        <f>IF($BW1628&lt;&gt;"",$BW1628,"")</f>
        <v>1991.0</v>
      </c>
      <c r="K1628">
        <f>IF($BX1628&lt;&gt;"",$BX1628,"")</f>
        <v>2006.0</v>
      </c>
      <c r="L1628">
        <f>IF(AND(ISNUMBER($BW1628),ISNUMBER($BX1628)),($BW1628+$BX1628)/2,"")</f>
        <v>1998.5</v>
      </c>
      <c r="M1628">
        <f>IF($L1628&lt;&gt;"",$L1628,"")</f>
        <v>1998.5</v>
      </c>
      <c r="N1628">
        <f>IF(AND(ISNUMBER($BW1628),ISNUMBER($BX1628)),MIN(1,MAX(0,($BX1628-2016+1)/($BX1628-$BW1628+1))),"")</f>
        <v>0.0</v>
      </c>
      <c r="O1628">
        <f>IF(AND(ISNUMBER($BW1628),ISNUMBER($BX1628)),MIN(1,MAX(0,($BX1628-2017+1)/($BX1628-$BW1628+1))),"")</f>
        <v>0.0</v>
      </c>
      <c r="P1628">
        <f>IF(AND(ISNUMBER($BW1628),ISNUMBER($BX1628)),MIN(1,MAX(0,($BX1628-2018+1)/($BX1628-$BW1628+1))),"")</f>
        <v>0.0</v>
      </c>
      <c r="Q1628">
        <f>IF(AND(ISNUMBER($BW1628),ISNUMBER($BX1628)),MIN(1,MAX(0,($BX1628-2019+1)/($BX1628-$BW1628+1))),"")</f>
        <v>0.0</v>
      </c>
      <c r="R1628">
        <f>IF(AND(ISNUMBER($BW1628),ISNUMBER($BX1628)),MIN(1,MAX(0,($BX1628-2016+1)/($BX1628-$BW1628+1))),"")</f>
        <v>0.0</v>
      </c>
      <c r="S1628">
        <f>IF($L1628&lt;&gt;"",IF($L1628&gt;=2015.5,1,0),"")</f>
        <v>0.0</v>
      </c>
      <c r="T1628">
        <f>IF($L1628&lt;&gt;"",IF($L1628&gt;=2016,1,0),"")</f>
        <v>0.0</v>
      </c>
      <c r="U1628">
        <f>IF(ISNUMBER($BX1628),IF($BX1628&gt;=2016,1,0),"")</f>
        <v>0.0</v>
      </c>
      <c r="V1628">
        <f>IF(ISNUMBER($BW1628),IF($BW1628&gt;=2016,1,0),"")</f>
        <v>0.0</v>
      </c>
      <c r="W1628" t="str">
        <f>IF(AND(ISNUMBER($BW1628),ISNUMBER($BX1628)),IF($BW1628&gt;=2016,"post-only",IF($BX1628&lt;2016,"pre-only","mixed")),"")</f>
        <v>pre-only</v>
      </c>
      <c r="X1628">
        <f>IF(AND(ISNUMBER($BW1628),ISNUMBER($BX1628)),MIN(1,MAX(0,($BX1628-2017+1)/($BX1628-$BW1628+1))),"")</f>
        <v>0.0</v>
      </c>
      <c r="Y1628">
        <f>IF(AND(ISNUMBER($BW1628),ISNUMBER($BX1628)),MIN(1,MAX(0,($BX1628-2018+1)/($BX1628-$BW1628+1))),"")</f>
        <v>0.0</v>
      </c>
      <c r="Z1628">
        <f>IF(AND(ISNUMBER($BW1628),ISNUMBER($BX1628)),MIN(1,MAX(0,($BX1628-2019+1)/($BX1628-$BW1628+1))),"")</f>
        <v>0.0</v>
      </c>
      <c r="AA1628">
        <f>IF(ISNUMBER($BX1628),IF($BX1628&gt;=2017,1,0),"")</f>
        <v>0.0</v>
      </c>
      <c r="AB1628">
        <f>IF(ISNUMBER($BX1628),IF($BX1628&gt;=2018,1,0),"")</f>
        <v>0.0</v>
      </c>
      <c r="AC1628">
        <f>IF(ISNUMBER($BX1628),IF($BX1628&gt;=2019,1,0),"")</f>
        <v>0.0</v>
      </c>
      <c r="AD1628">
        <f>IF($L1628&lt;&gt;"",IF($L1628&gt;2013,1,0),"")</f>
        <v>0.0</v>
      </c>
      <c r="AE1628">
        <f>IF($L1628&lt;&gt;"",1+IF($L1628&gt;2011,1,0)+IF($L1628&gt;2014,1,0),"")</f>
        <v>1.0</v>
      </c>
      <c r="AF1628" t="inlineStr">
        <is>
          <t>loan (interest rate)</t>
        </is>
      </c>
      <c r="AG1628" t="inlineStr">
        <is>
          <t>performance</t>
        </is>
      </c>
      <c r="AH1628" t="inlineStr">
        <is>
          <t>non-sensitive</t>
        </is>
      </c>
      <c r="AI1628" t="inlineStr">
        <is>
          <t>without ETS/CT</t>
        </is>
      </c>
      <c r="AJ1628" t="inlineStr">
        <is>
          <t>without ETS/CT</t>
        </is>
      </c>
      <c r="AK1628" t="str">
        <f>IF(AND($CF1628&lt;&gt;"",IFERROR(INDEX(subsample_country_map!$B:$B,MATCH($CF1628,subsample_country_map!$A:$A,0)),"")&lt;&gt;""),INDEX(subsample_country_map!$B:$B,MATCH($CF1628,subsample_country_map!$A:$A,0)),INDEX(lookup!$AA:$AA,MATCH($A1628,lookup!$A:$A,0)))</f>
        <v>1_US</v>
      </c>
      <c r="AL1628" t="str">
        <f>IF(AND($CF1628&lt;&gt;"",IFERROR(INDEX(subsample_country_map!$C:$C,MATCH($CF1628,subsample_country_map!$A:$A,0)),"")&lt;&gt;""),INDEX(subsample_country_map!$C:$C,MATCH($CF1628,subsample_country_map!$A:$A,0)),INDEX(lookup!$AB:$AB,MATCH($A1628,lookup!$A:$A,0)))</f>
        <v>1_developed</v>
      </c>
      <c r="AM1628" t="str">
        <f>IF(AND($CF1628&lt;&gt;"",IFERROR(INDEX(subsample_country_map!$D:$D,MATCH($CF1628,subsample_country_map!$A:$A,0)),"")&lt;&gt;""),INDEX(subsample_country_map!$D:$D,MATCH($CF1628,subsample_country_map!$A:$A,0)),INDEX(lookup!$AC:$AC,MATCH($A1628,lookup!$A:$A,0)))</f>
        <v>1_western</v>
      </c>
      <c r="AN1628" t="str">
        <f>IF(AND($CF1628&lt;&gt;"",IFERROR(INDEX(subsample_country_map!$E:$E,MATCH($CF1628,subsample_country_map!$A:$A,0)),"")&lt;&gt;""),INDEX(subsample_country_map!$E:$E,MATCH($CF1628,subsample_country_map!$A:$A,0)),INDEX(lookup!$AD:$AD,MATCH($A1628,lookup!$A:$A,0)))</f>
        <v>1_common law</v>
      </c>
      <c r="AO1628" t="str">
        <f>INDEX(lookup!$Y:$Y,MATCH($A1628,lookup!$A:$A,0))</f>
        <v>0_published</v>
      </c>
      <c r="AP1628" t="str">
        <f>INDEX(lookup!$Z:$Z,MATCH($A1628,lookup!$A:$A,0))</f>
        <v>1_VHB high</v>
      </c>
      <c r="AQ1628" t="str">
        <f>INDEX(lookup!$W:$W,MATCH($A1628,lookup!$A:$A,0))</f>
        <v>1_fin/acc/econ</v>
      </c>
      <c r="AS1628" t="inlineStr">
        <is>
          <t>staging</t>
        </is>
      </c>
      <c r="AT1628" t="inlineStr">
        <is>
          <t>good-CER</t>
        </is>
      </c>
      <c r="AU1628" t="inlineStr">
        <is>
          <t>cost</t>
        </is>
      </c>
      <c r="AZ1628" t="inlineStr">
        <is>
          <t>0.070</t>
        </is>
      </c>
      <c r="BA1628" t="inlineStr">
        <is>
          <t>FLAG</t>
        </is>
      </c>
      <c r="BB1628" t="inlineStr">
        <is>
          <t>0</t>
        </is>
      </c>
      <c r="BC1628" t="inlineStr">
        <is>
          <t>n/a (structural)</t>
        </is>
      </c>
      <c r="BD1628" t="inlineStr">
        <is>
          <t>n/a (structural)</t>
        </is>
      </c>
      <c r="BE1628" t="inlineStr">
        <is>
          <t>none</t>
        </is>
      </c>
      <c r="BI1628" t="inlineStr">
        <is>
          <t>Table 2</t>
        </is>
      </c>
      <c r="BJ1628" t="inlineStr">
        <is>
          <t>row Log (Spread) (2) x col Environment Score (1)</t>
        </is>
      </c>
      <c r="BK1628" t="inlineStr">
        <is>
          <t>87</t>
        </is>
      </c>
      <c r="BL1628" t="inlineStr">
        <is>
          <t>Log (Spread) (2) 0.070***</t>
        </is>
      </c>
      <c r="BM1628" t="inlineStr">
        <is>
          <t>Environment Score</t>
        </is>
      </c>
      <c r="BN1628" t="inlineStr">
        <is>
          <t>Log (Spread)</t>
        </is>
      </c>
      <c r="BO1628" t="inlineStr">
        <is>
          <t>original</t>
        </is>
      </c>
      <c r="BP1628" t="inlineStr">
        <is>
          <t>Nandy, Lodh (2012)</t>
        </is>
      </c>
      <c r="BQ1628" t="inlineStr">
        <is>
          <t>bivariate</t>
        </is>
      </c>
      <c r="BT1628" t="n">
        <v>0</v>
      </c>
      <c r="BU1628" t="inlineStr">
        <is>
          <t>staging_Nandy_Lodh_2012.csv</t>
        </is>
      </c>
      <c r="BW1628" t="n">
        <v>1991</v>
      </c>
      <c r="BX1628" t="n">
        <v>2006</v>
      </c>
      <c r="BY1628" t="inlineStr">
        <is>
          <t>US (United States)</t>
        </is>
      </c>
      <c r="BZ1628" t="n">
        <v>1998.5</v>
      </c>
      <c r="CA1628" t="n">
        <v>0</v>
      </c>
      <c r="CB1628" t="n">
        <v>0</v>
      </c>
      <c r="CC1628" t="n">
        <v>0</v>
      </c>
      <c r="CD1628" t="n">
        <v>0.07011467065432513</v>
      </c>
      <c r="CE1628" t="n">
        <v>1</v>
      </c>
    </row>
    <row r="1629">
      <c r="A1629" t="inlineStr">
        <is>
          <t>Nandy, Lodh (2012)</t>
        </is>
      </c>
      <c r="B1629" t="n">
        <v>2934</v>
      </c>
      <c r="C1629" t="n">
        <v>0.0316818533572998</v>
      </c>
      <c r="D1629" t="n">
        <v>260</v>
      </c>
      <c r="E1629">
        <f>IF(ISNUMBER($BA1629),$BA1629,IF(AND(ISNUMBER($D1629),ISNUMBER($BW1629),ISNUMBER($BX1629)),$D1629*($BX1629-$BW1629+1),""))</f>
        <v>260.0</v>
      </c>
      <c r="H1629" t="inlineStr">
        <is>
          <t>partial</t>
        </is>
      </c>
      <c r="I1629" t="inlineStr">
        <is>
          <t>Regression Cofficient and Standard Error  available</t>
        </is>
      </c>
      <c r="J1629">
        <f>IF($BW1629&lt;&gt;"",$BW1629,"")</f>
        <v>1991.0</v>
      </c>
      <c r="K1629">
        <f>IF($BX1629&lt;&gt;"",$BX1629,"")</f>
        <v>2006.0</v>
      </c>
      <c r="L1629">
        <f>IF(AND(ISNUMBER($BW1629),ISNUMBER($BX1629)),($BW1629+$BX1629)/2,"")</f>
        <v>1998.5</v>
      </c>
      <c r="M1629">
        <f>IF($L1629&lt;&gt;"",$L1629,"")</f>
        <v>1998.5</v>
      </c>
      <c r="N1629">
        <f>IF(AND(ISNUMBER($BW1629),ISNUMBER($BX1629)),MIN(1,MAX(0,($BX1629-2016+1)/($BX1629-$BW1629+1))),"")</f>
        <v>0.0</v>
      </c>
      <c r="O1629">
        <f>IF(AND(ISNUMBER($BW1629),ISNUMBER($BX1629)),MIN(1,MAX(0,($BX1629-2017+1)/($BX1629-$BW1629+1))),"")</f>
        <v>0.0</v>
      </c>
      <c r="P1629">
        <f>IF(AND(ISNUMBER($BW1629),ISNUMBER($BX1629)),MIN(1,MAX(0,($BX1629-2018+1)/($BX1629-$BW1629+1))),"")</f>
        <v>0.0</v>
      </c>
      <c r="Q1629">
        <f>IF(AND(ISNUMBER($BW1629),ISNUMBER($BX1629)),MIN(1,MAX(0,($BX1629-2019+1)/($BX1629-$BW1629+1))),"")</f>
        <v>0.0</v>
      </c>
      <c r="R1629">
        <f>IF(AND(ISNUMBER($BW1629),ISNUMBER($BX1629)),MIN(1,MAX(0,($BX1629-2016+1)/($BX1629-$BW1629+1))),"")</f>
        <v>0.0</v>
      </c>
      <c r="S1629">
        <f>IF($L1629&lt;&gt;"",IF($L1629&gt;=2015.5,1,0),"")</f>
        <v>0.0</v>
      </c>
      <c r="T1629">
        <f>IF($L1629&lt;&gt;"",IF($L1629&gt;=2016,1,0),"")</f>
        <v>0.0</v>
      </c>
      <c r="U1629">
        <f>IF(ISNUMBER($BX1629),IF($BX1629&gt;=2016,1,0),"")</f>
        <v>0.0</v>
      </c>
      <c r="V1629">
        <f>IF(ISNUMBER($BW1629),IF($BW1629&gt;=2016,1,0),"")</f>
        <v>0.0</v>
      </c>
      <c r="W1629" t="str">
        <f>IF(AND(ISNUMBER($BW1629),ISNUMBER($BX1629)),IF($BW1629&gt;=2016,"post-only",IF($BX1629&lt;2016,"pre-only","mixed")),"")</f>
        <v>pre-only</v>
      </c>
      <c r="X1629">
        <f>IF(AND(ISNUMBER($BW1629),ISNUMBER($BX1629)),MIN(1,MAX(0,($BX1629-2017+1)/($BX1629-$BW1629+1))),"")</f>
        <v>0.0</v>
      </c>
      <c r="Y1629">
        <f>IF(AND(ISNUMBER($BW1629),ISNUMBER($BX1629)),MIN(1,MAX(0,($BX1629-2018+1)/($BX1629-$BW1629+1))),"")</f>
        <v>0.0</v>
      </c>
      <c r="Z1629">
        <f>IF(AND(ISNUMBER($BW1629),ISNUMBER($BX1629)),MIN(1,MAX(0,($BX1629-2019+1)/($BX1629-$BW1629+1))),"")</f>
        <v>0.0</v>
      </c>
      <c r="AA1629">
        <f>IF(ISNUMBER($BX1629),IF($BX1629&gt;=2017,1,0),"")</f>
        <v>0.0</v>
      </c>
      <c r="AB1629">
        <f>IF(ISNUMBER($BX1629),IF($BX1629&gt;=2018,1,0),"")</f>
        <v>0.0</v>
      </c>
      <c r="AC1629">
        <f>IF(ISNUMBER($BX1629),IF($BX1629&gt;=2019,1,0),"")</f>
        <v>0.0</v>
      </c>
      <c r="AD1629">
        <f>IF($L1629&lt;&gt;"",IF($L1629&gt;2013,1,0),"")</f>
        <v>0.0</v>
      </c>
      <c r="AE1629">
        <f>IF($L1629&lt;&gt;"",1+IF($L1629&gt;2011,1,0)+IF($L1629&gt;2014,1,0),"")</f>
        <v>1.0</v>
      </c>
      <c r="AF1629" t="inlineStr">
        <is>
          <t>loan (interest rate)</t>
        </is>
      </c>
      <c r="AG1629" t="inlineStr">
        <is>
          <t>performance</t>
        </is>
      </c>
      <c r="AH1629" t="inlineStr">
        <is>
          <t>non-sensitive</t>
        </is>
      </c>
      <c r="AI1629" t="inlineStr">
        <is>
          <t>without ETS/CT</t>
        </is>
      </c>
      <c r="AJ1629" t="inlineStr">
        <is>
          <t>without ETS/CT</t>
        </is>
      </c>
      <c r="AK1629" t="str">
        <f>IF(AND($CF1629&lt;&gt;"",IFERROR(INDEX(subsample_country_map!$B:$B,MATCH($CF1629,subsample_country_map!$A:$A,0)),"")&lt;&gt;""),INDEX(subsample_country_map!$B:$B,MATCH($CF1629,subsample_country_map!$A:$A,0)),INDEX(lookup!$AA:$AA,MATCH($A1629,lookup!$A:$A,0)))</f>
        <v>1_US</v>
      </c>
      <c r="AL1629" t="str">
        <f>IF(AND($CF1629&lt;&gt;"",IFERROR(INDEX(subsample_country_map!$C:$C,MATCH($CF1629,subsample_country_map!$A:$A,0)),"")&lt;&gt;""),INDEX(subsample_country_map!$C:$C,MATCH($CF1629,subsample_country_map!$A:$A,0)),INDEX(lookup!$AB:$AB,MATCH($A1629,lookup!$A:$A,0)))</f>
        <v>1_developed</v>
      </c>
      <c r="AM1629" t="str">
        <f>IF(AND($CF1629&lt;&gt;"",IFERROR(INDEX(subsample_country_map!$D:$D,MATCH($CF1629,subsample_country_map!$A:$A,0)),"")&lt;&gt;""),INDEX(subsample_country_map!$D:$D,MATCH($CF1629,subsample_country_map!$A:$A,0)),INDEX(lookup!$AC:$AC,MATCH($A1629,lookup!$A:$A,0)))</f>
        <v>1_western</v>
      </c>
      <c r="AN1629" t="str">
        <f>IF(AND($CF1629&lt;&gt;"",IFERROR(INDEX(subsample_country_map!$E:$E,MATCH($CF1629,subsample_country_map!$A:$A,0)),"")&lt;&gt;""),INDEX(subsample_country_map!$E:$E,MATCH($CF1629,subsample_country_map!$A:$A,0)),INDEX(lookup!$AD:$AD,MATCH($A1629,lookup!$A:$A,0)))</f>
        <v>1_common law</v>
      </c>
      <c r="AO1629" t="str">
        <f>INDEX(lookup!$Y:$Y,MATCH($A1629,lookup!$A:$A,0))</f>
        <v>0_published</v>
      </c>
      <c r="AP1629" t="str">
        <f>INDEX(lookup!$Z:$Z,MATCH($A1629,lookup!$A:$A,0))</f>
        <v>1_VHB high</v>
      </c>
      <c r="AQ1629" t="str">
        <f>INDEX(lookup!$W:$W,MATCH($A1629,lookup!$A:$A,0))</f>
        <v>1_fin/acc/econ</v>
      </c>
      <c r="AS1629" t="inlineStr">
        <is>
          <t>staging</t>
        </is>
      </c>
      <c r="AT1629" t="inlineStr">
        <is>
          <t>good-CER</t>
        </is>
      </c>
      <c r="AU1629" t="inlineStr">
        <is>
          <t>cost</t>
        </is>
      </c>
      <c r="AV1629" t="inlineStr">
        <is>
          <t>0.023</t>
        </is>
      </c>
      <c r="AW1629" t="inlineStr">
        <is>
          <t>0.045</t>
        </is>
      </c>
      <c r="BA1629" t="n">
        <v>260</v>
      </c>
      <c r="BB1629" t="inlineStr">
        <is>
          <t>0</t>
        </is>
      </c>
      <c r="BC1629" t="inlineStr">
        <is>
          <t>FE</t>
        </is>
      </c>
      <c r="BD1629" t="inlineStr">
        <is>
          <t>other:Robust-clustered standard errors</t>
        </is>
      </c>
      <c r="BE1629" t="inlineStr">
        <is>
          <t>other:environment score group (median split)</t>
        </is>
      </c>
      <c r="BF1629" t="inlineStr">
        <is>
          <t>Low Score</t>
        </is>
      </c>
      <c r="BI1629" t="inlineStr">
        <is>
          <t>Table 3</t>
        </is>
      </c>
      <c r="BJ1629" t="inlineStr">
        <is>
          <t>Panel A col 1</t>
        </is>
      </c>
      <c r="BK1629" t="inlineStr">
        <is>
          <t>88</t>
        </is>
      </c>
      <c r="BL1629" t="inlineStr">
        <is>
          <t>Environment Score 0.023 (0.045)</t>
        </is>
      </c>
      <c r="BM1629" t="inlineStr">
        <is>
          <t>Environment Score</t>
        </is>
      </c>
      <c r="BN1629" t="inlineStr">
        <is>
          <t>Log (Spread)</t>
        </is>
      </c>
      <c r="BO1629" t="inlineStr">
        <is>
          <t>original</t>
        </is>
      </c>
      <c r="BP1629" t="inlineStr">
        <is>
          <t>Nandy, Lodh (2012)</t>
        </is>
      </c>
      <c r="BQ1629" t="inlineStr">
        <is>
          <t>computed</t>
        </is>
      </c>
      <c r="BT1629" t="n">
        <v>0</v>
      </c>
      <c r="BU1629" t="inlineStr">
        <is>
          <t>staging_Nandy_Lodh_2012.csv</t>
        </is>
      </c>
      <c r="BW1629" t="n">
        <v>1991</v>
      </c>
      <c r="BX1629" t="n">
        <v>2006</v>
      </c>
      <c r="BY1629" t="inlineStr">
        <is>
          <t>US (United States)</t>
        </is>
      </c>
      <c r="BZ1629" t="n">
        <v>1998.5</v>
      </c>
      <c r="CA1629" t="n">
        <v>0</v>
      </c>
      <c r="CB1629" t="n">
        <v>0</v>
      </c>
      <c r="CC1629" t="n">
        <v>0</v>
      </c>
      <c r="CD1629" t="n">
        <v>0.03169245985845727</v>
      </c>
      <c r="CE1629" t="n">
        <v>1</v>
      </c>
    </row>
    <row r="1630">
      <c r="A1630" t="inlineStr">
        <is>
          <t>Nandy, Lodh (2012)</t>
        </is>
      </c>
      <c r="B1630" t="n">
        <v>2935</v>
      </c>
      <c r="C1630" t="n">
        <v>-0.02682852350958611</v>
      </c>
      <c r="D1630" t="n">
        <v>255</v>
      </c>
      <c r="E1630">
        <f>IF(ISNUMBER($BA1630),$BA1630,IF(AND(ISNUMBER($D1630),ISNUMBER($BW1630),ISNUMBER($BX1630)),$D1630*($BX1630-$BW1630+1),""))</f>
        <v>255.0</v>
      </c>
      <c r="H1630" t="inlineStr">
        <is>
          <t>partial</t>
        </is>
      </c>
      <c r="I1630" t="inlineStr">
        <is>
          <t>Regression Cofficient and Standard Error  available</t>
        </is>
      </c>
      <c r="J1630">
        <f>IF($BW1630&lt;&gt;"",$BW1630,"")</f>
        <v>1991.0</v>
      </c>
      <c r="K1630">
        <f>IF($BX1630&lt;&gt;"",$BX1630,"")</f>
        <v>2006.0</v>
      </c>
      <c r="L1630">
        <f>IF(AND(ISNUMBER($BW1630),ISNUMBER($BX1630)),($BW1630+$BX1630)/2,"")</f>
        <v>1998.5</v>
      </c>
      <c r="M1630">
        <f>IF($L1630&lt;&gt;"",$L1630,"")</f>
        <v>1998.5</v>
      </c>
      <c r="N1630">
        <f>IF(AND(ISNUMBER($BW1630),ISNUMBER($BX1630)),MIN(1,MAX(0,($BX1630-2016+1)/($BX1630-$BW1630+1))),"")</f>
        <v>0.0</v>
      </c>
      <c r="O1630">
        <f>IF(AND(ISNUMBER($BW1630),ISNUMBER($BX1630)),MIN(1,MAX(0,($BX1630-2017+1)/($BX1630-$BW1630+1))),"")</f>
        <v>0.0</v>
      </c>
      <c r="P1630">
        <f>IF(AND(ISNUMBER($BW1630),ISNUMBER($BX1630)),MIN(1,MAX(0,($BX1630-2018+1)/($BX1630-$BW1630+1))),"")</f>
        <v>0.0</v>
      </c>
      <c r="Q1630">
        <f>IF(AND(ISNUMBER($BW1630),ISNUMBER($BX1630)),MIN(1,MAX(0,($BX1630-2019+1)/($BX1630-$BW1630+1))),"")</f>
        <v>0.0</v>
      </c>
      <c r="R1630">
        <f>IF(AND(ISNUMBER($BW1630),ISNUMBER($BX1630)),MIN(1,MAX(0,($BX1630-2016+1)/($BX1630-$BW1630+1))),"")</f>
        <v>0.0</v>
      </c>
      <c r="S1630">
        <f>IF($L1630&lt;&gt;"",IF($L1630&gt;=2015.5,1,0),"")</f>
        <v>0.0</v>
      </c>
      <c r="T1630">
        <f>IF($L1630&lt;&gt;"",IF($L1630&gt;=2016,1,0),"")</f>
        <v>0.0</v>
      </c>
      <c r="U1630">
        <f>IF(ISNUMBER($BX1630),IF($BX1630&gt;=2016,1,0),"")</f>
        <v>0.0</v>
      </c>
      <c r="V1630">
        <f>IF(ISNUMBER($BW1630),IF($BW1630&gt;=2016,1,0),"")</f>
        <v>0.0</v>
      </c>
      <c r="W1630" t="str">
        <f>IF(AND(ISNUMBER($BW1630),ISNUMBER($BX1630)),IF($BW1630&gt;=2016,"post-only",IF($BX1630&lt;2016,"pre-only","mixed")),"")</f>
        <v>pre-only</v>
      </c>
      <c r="X1630">
        <f>IF(AND(ISNUMBER($BW1630),ISNUMBER($BX1630)),MIN(1,MAX(0,($BX1630-2017+1)/($BX1630-$BW1630+1))),"")</f>
        <v>0.0</v>
      </c>
      <c r="Y1630">
        <f>IF(AND(ISNUMBER($BW1630),ISNUMBER($BX1630)),MIN(1,MAX(0,($BX1630-2018+1)/($BX1630-$BW1630+1))),"")</f>
        <v>0.0</v>
      </c>
      <c r="Z1630">
        <f>IF(AND(ISNUMBER($BW1630),ISNUMBER($BX1630)),MIN(1,MAX(0,($BX1630-2019+1)/($BX1630-$BW1630+1))),"")</f>
        <v>0.0</v>
      </c>
      <c r="AA1630">
        <f>IF(ISNUMBER($BX1630),IF($BX1630&gt;=2017,1,0),"")</f>
        <v>0.0</v>
      </c>
      <c r="AB1630">
        <f>IF(ISNUMBER($BX1630),IF($BX1630&gt;=2018,1,0),"")</f>
        <v>0.0</v>
      </c>
      <c r="AC1630">
        <f>IF(ISNUMBER($BX1630),IF($BX1630&gt;=2019,1,0),"")</f>
        <v>0.0</v>
      </c>
      <c r="AD1630">
        <f>IF($L1630&lt;&gt;"",IF($L1630&gt;2013,1,0),"")</f>
        <v>0.0</v>
      </c>
      <c r="AE1630">
        <f>IF($L1630&lt;&gt;"",1+IF($L1630&gt;2011,1,0)+IF($L1630&gt;2014,1,0),"")</f>
        <v>1.0</v>
      </c>
      <c r="AF1630" t="inlineStr">
        <is>
          <t>loan (interest rate)</t>
        </is>
      </c>
      <c r="AG1630" t="inlineStr">
        <is>
          <t>performance</t>
        </is>
      </c>
      <c r="AH1630" t="inlineStr">
        <is>
          <t>non-sensitive</t>
        </is>
      </c>
      <c r="AI1630" t="inlineStr">
        <is>
          <t>without ETS/CT</t>
        </is>
      </c>
      <c r="AJ1630" t="inlineStr">
        <is>
          <t>without ETS/CT</t>
        </is>
      </c>
      <c r="AK1630" t="str">
        <f>IF(AND($CF1630&lt;&gt;"",IFERROR(INDEX(subsample_country_map!$B:$B,MATCH($CF1630,subsample_country_map!$A:$A,0)),"")&lt;&gt;""),INDEX(subsample_country_map!$B:$B,MATCH($CF1630,subsample_country_map!$A:$A,0)),INDEX(lookup!$AA:$AA,MATCH($A1630,lookup!$A:$A,0)))</f>
        <v>1_US</v>
      </c>
      <c r="AL1630" t="str">
        <f>IF(AND($CF1630&lt;&gt;"",IFERROR(INDEX(subsample_country_map!$C:$C,MATCH($CF1630,subsample_country_map!$A:$A,0)),"")&lt;&gt;""),INDEX(subsample_country_map!$C:$C,MATCH($CF1630,subsample_country_map!$A:$A,0)),INDEX(lookup!$AB:$AB,MATCH($A1630,lookup!$A:$A,0)))</f>
        <v>1_developed</v>
      </c>
      <c r="AM1630" t="str">
        <f>IF(AND($CF1630&lt;&gt;"",IFERROR(INDEX(subsample_country_map!$D:$D,MATCH($CF1630,subsample_country_map!$A:$A,0)),"")&lt;&gt;""),INDEX(subsample_country_map!$D:$D,MATCH($CF1630,subsample_country_map!$A:$A,0)),INDEX(lookup!$AC:$AC,MATCH($A1630,lookup!$A:$A,0)))</f>
        <v>1_western</v>
      </c>
      <c r="AN1630" t="str">
        <f>IF(AND($CF1630&lt;&gt;"",IFERROR(INDEX(subsample_country_map!$E:$E,MATCH($CF1630,subsample_country_map!$A:$A,0)),"")&lt;&gt;""),INDEX(subsample_country_map!$E:$E,MATCH($CF1630,subsample_country_map!$A:$A,0)),INDEX(lookup!$AD:$AD,MATCH($A1630,lookup!$A:$A,0)))</f>
        <v>1_common law</v>
      </c>
      <c r="AO1630" t="str">
        <f>INDEX(lookup!$Y:$Y,MATCH($A1630,lookup!$A:$A,0))</f>
        <v>0_published</v>
      </c>
      <c r="AP1630" t="str">
        <f>INDEX(lookup!$Z:$Z,MATCH($A1630,lookup!$A:$A,0))</f>
        <v>1_VHB high</v>
      </c>
      <c r="AQ1630" t="str">
        <f>INDEX(lookup!$W:$W,MATCH($A1630,lookup!$A:$A,0))</f>
        <v>1_fin/acc/econ</v>
      </c>
      <c r="AS1630" t="inlineStr">
        <is>
          <t>staging</t>
        </is>
      </c>
      <c r="AT1630" t="inlineStr">
        <is>
          <t>good-CER</t>
        </is>
      </c>
      <c r="AU1630" t="inlineStr">
        <is>
          <t>cost</t>
        </is>
      </c>
      <c r="AV1630" t="inlineStr">
        <is>
          <t>-0.018</t>
        </is>
      </c>
      <c r="AW1630" t="inlineStr">
        <is>
          <t>0.042</t>
        </is>
      </c>
      <c r="BA1630" t="n">
        <v>255</v>
      </c>
      <c r="BB1630" t="inlineStr">
        <is>
          <t>0</t>
        </is>
      </c>
      <c r="BC1630" t="inlineStr">
        <is>
          <t>FE</t>
        </is>
      </c>
      <c r="BD1630" t="inlineStr">
        <is>
          <t>other:Robust-clustered standard errors</t>
        </is>
      </c>
      <c r="BE1630" t="inlineStr">
        <is>
          <t>other:environment score group (median split)</t>
        </is>
      </c>
      <c r="BF1630" t="inlineStr">
        <is>
          <t>Low Score</t>
        </is>
      </c>
      <c r="BI1630" t="inlineStr">
        <is>
          <t>Table 3</t>
        </is>
      </c>
      <c r="BJ1630" t="inlineStr">
        <is>
          <t>Panel A col 2</t>
        </is>
      </c>
      <c r="BK1630" t="inlineStr">
        <is>
          <t>88</t>
        </is>
      </c>
      <c r="BL1630" t="inlineStr">
        <is>
          <t>Environment Score -0.018 (0.042)</t>
        </is>
      </c>
      <c r="BM1630" t="inlineStr">
        <is>
          <t>Environment Score</t>
        </is>
      </c>
      <c r="BN1630" t="inlineStr">
        <is>
          <t>Log (Spread)</t>
        </is>
      </c>
      <c r="BO1630" t="inlineStr">
        <is>
          <t>original</t>
        </is>
      </c>
      <c r="BP1630" t="inlineStr">
        <is>
          <t>Nandy, Lodh (2012)</t>
        </is>
      </c>
      <c r="BQ1630" t="inlineStr">
        <is>
          <t>computed</t>
        </is>
      </c>
      <c r="BT1630" t="n">
        <v>0</v>
      </c>
      <c r="BU1630" t="inlineStr">
        <is>
          <t>staging_Nandy_Lodh_2012.csv</t>
        </is>
      </c>
      <c r="BW1630" t="n">
        <v>1991</v>
      </c>
      <c r="BX1630" t="n">
        <v>2006</v>
      </c>
      <c r="BY1630" t="inlineStr">
        <is>
          <t>US (United States)</t>
        </is>
      </c>
      <c r="BZ1630" t="n">
        <v>1998.5</v>
      </c>
      <c r="CA1630" t="n">
        <v>0</v>
      </c>
      <c r="CB1630" t="n">
        <v>0</v>
      </c>
      <c r="CC1630" t="n">
        <v>0</v>
      </c>
      <c r="CD1630" t="n">
        <v>-0.02683496307668884</v>
      </c>
      <c r="CE1630" t="n">
        <v>1</v>
      </c>
    </row>
    <row r="1631">
      <c r="A1631" t="inlineStr">
        <is>
          <t>Nandy, Lodh (2012)</t>
        </is>
      </c>
      <c r="B1631" t="n">
        <v>2936</v>
      </c>
      <c r="C1631" t="n">
        <v>-0.05459455219726898</v>
      </c>
      <c r="D1631" t="n">
        <v>1541</v>
      </c>
      <c r="E1631">
        <f>IF(ISNUMBER($BA1631),$BA1631,IF(AND(ISNUMBER($D1631),ISNUMBER($BW1631),ISNUMBER($BX1631)),$D1631*($BX1631-$BW1631+1),""))</f>
        <v>1541.0</v>
      </c>
      <c r="H1631" t="inlineStr">
        <is>
          <t>partial</t>
        </is>
      </c>
      <c r="I1631" t="inlineStr">
        <is>
          <t>Regression Cofficient and Standard Error  available</t>
        </is>
      </c>
      <c r="J1631">
        <f>IF($BW1631&lt;&gt;"",$BW1631,"")</f>
        <v>1991.0</v>
      </c>
      <c r="K1631">
        <f>IF($BX1631&lt;&gt;"",$BX1631,"")</f>
        <v>2006.0</v>
      </c>
      <c r="L1631">
        <f>IF(AND(ISNUMBER($BW1631),ISNUMBER($BX1631)),($BW1631+$BX1631)/2,"")</f>
        <v>1998.5</v>
      </c>
      <c r="M1631">
        <f>IF($L1631&lt;&gt;"",$L1631,"")</f>
        <v>1998.5</v>
      </c>
      <c r="N1631">
        <f>IF(AND(ISNUMBER($BW1631),ISNUMBER($BX1631)),MIN(1,MAX(0,($BX1631-2016+1)/($BX1631-$BW1631+1))),"")</f>
        <v>0.0</v>
      </c>
      <c r="O1631">
        <f>IF(AND(ISNUMBER($BW1631),ISNUMBER($BX1631)),MIN(1,MAX(0,($BX1631-2017+1)/($BX1631-$BW1631+1))),"")</f>
        <v>0.0</v>
      </c>
      <c r="P1631">
        <f>IF(AND(ISNUMBER($BW1631),ISNUMBER($BX1631)),MIN(1,MAX(0,($BX1631-2018+1)/($BX1631-$BW1631+1))),"")</f>
        <v>0.0</v>
      </c>
      <c r="Q1631">
        <f>IF(AND(ISNUMBER($BW1631),ISNUMBER($BX1631)),MIN(1,MAX(0,($BX1631-2019+1)/($BX1631-$BW1631+1))),"")</f>
        <v>0.0</v>
      </c>
      <c r="R1631">
        <f>IF(AND(ISNUMBER($BW1631),ISNUMBER($BX1631)),MIN(1,MAX(0,($BX1631-2016+1)/($BX1631-$BW1631+1))),"")</f>
        <v>0.0</v>
      </c>
      <c r="S1631">
        <f>IF($L1631&lt;&gt;"",IF($L1631&gt;=2015.5,1,0),"")</f>
        <v>0.0</v>
      </c>
      <c r="T1631">
        <f>IF($L1631&lt;&gt;"",IF($L1631&gt;=2016,1,0),"")</f>
        <v>0.0</v>
      </c>
      <c r="U1631">
        <f>IF(ISNUMBER($BX1631),IF($BX1631&gt;=2016,1,0),"")</f>
        <v>0.0</v>
      </c>
      <c r="V1631">
        <f>IF(ISNUMBER($BW1631),IF($BW1631&gt;=2016,1,0),"")</f>
        <v>0.0</v>
      </c>
      <c r="W1631" t="str">
        <f>IF(AND(ISNUMBER($BW1631),ISNUMBER($BX1631)),IF($BW1631&gt;=2016,"post-only",IF($BX1631&lt;2016,"pre-only","mixed")),"")</f>
        <v>pre-only</v>
      </c>
      <c r="X1631">
        <f>IF(AND(ISNUMBER($BW1631),ISNUMBER($BX1631)),MIN(1,MAX(0,($BX1631-2017+1)/($BX1631-$BW1631+1))),"")</f>
        <v>0.0</v>
      </c>
      <c r="Y1631">
        <f>IF(AND(ISNUMBER($BW1631),ISNUMBER($BX1631)),MIN(1,MAX(0,($BX1631-2018+1)/($BX1631-$BW1631+1))),"")</f>
        <v>0.0</v>
      </c>
      <c r="Z1631">
        <f>IF(AND(ISNUMBER($BW1631),ISNUMBER($BX1631)),MIN(1,MAX(0,($BX1631-2019+1)/($BX1631-$BW1631+1))),"")</f>
        <v>0.0</v>
      </c>
      <c r="AA1631">
        <f>IF(ISNUMBER($BX1631),IF($BX1631&gt;=2017,1,0),"")</f>
        <v>0.0</v>
      </c>
      <c r="AB1631">
        <f>IF(ISNUMBER($BX1631),IF($BX1631&gt;=2018,1,0),"")</f>
        <v>0.0</v>
      </c>
      <c r="AC1631">
        <f>IF(ISNUMBER($BX1631),IF($BX1631&gt;=2019,1,0),"")</f>
        <v>0.0</v>
      </c>
      <c r="AD1631">
        <f>IF($L1631&lt;&gt;"",IF($L1631&gt;2013,1,0),"")</f>
        <v>0.0</v>
      </c>
      <c r="AE1631">
        <f>IF($L1631&lt;&gt;"",1+IF($L1631&gt;2011,1,0)+IF($L1631&gt;2014,1,0),"")</f>
        <v>1.0</v>
      </c>
      <c r="AF1631" t="inlineStr">
        <is>
          <t>loan (interest rate)</t>
        </is>
      </c>
      <c r="AG1631" t="inlineStr">
        <is>
          <t>performance</t>
        </is>
      </c>
      <c r="AH1631" t="inlineStr">
        <is>
          <t>non-sensitive</t>
        </is>
      </c>
      <c r="AI1631" t="inlineStr">
        <is>
          <t>without ETS/CT</t>
        </is>
      </c>
      <c r="AJ1631" t="inlineStr">
        <is>
          <t>without ETS/CT</t>
        </is>
      </c>
      <c r="AK1631" t="str">
        <f>IF(AND($CF1631&lt;&gt;"",IFERROR(INDEX(subsample_country_map!$B:$B,MATCH($CF1631,subsample_country_map!$A:$A,0)),"")&lt;&gt;""),INDEX(subsample_country_map!$B:$B,MATCH($CF1631,subsample_country_map!$A:$A,0)),INDEX(lookup!$AA:$AA,MATCH($A1631,lookup!$A:$A,0)))</f>
        <v>1_US</v>
      </c>
      <c r="AL1631" t="str">
        <f>IF(AND($CF1631&lt;&gt;"",IFERROR(INDEX(subsample_country_map!$C:$C,MATCH($CF1631,subsample_country_map!$A:$A,0)),"")&lt;&gt;""),INDEX(subsample_country_map!$C:$C,MATCH($CF1631,subsample_country_map!$A:$A,0)),INDEX(lookup!$AB:$AB,MATCH($A1631,lookup!$A:$A,0)))</f>
        <v>1_developed</v>
      </c>
      <c r="AM1631" t="str">
        <f>IF(AND($CF1631&lt;&gt;"",IFERROR(INDEX(subsample_country_map!$D:$D,MATCH($CF1631,subsample_country_map!$A:$A,0)),"")&lt;&gt;""),INDEX(subsample_country_map!$D:$D,MATCH($CF1631,subsample_country_map!$A:$A,0)),INDEX(lookup!$AC:$AC,MATCH($A1631,lookup!$A:$A,0)))</f>
        <v>1_western</v>
      </c>
      <c r="AN1631" t="str">
        <f>IF(AND($CF1631&lt;&gt;"",IFERROR(INDEX(subsample_country_map!$E:$E,MATCH($CF1631,subsample_country_map!$A:$A,0)),"")&lt;&gt;""),INDEX(subsample_country_map!$E:$E,MATCH($CF1631,subsample_country_map!$A:$A,0)),INDEX(lookup!$AD:$AD,MATCH($A1631,lookup!$A:$A,0)))</f>
        <v>1_common law</v>
      </c>
      <c r="AO1631" t="str">
        <f>INDEX(lookup!$Y:$Y,MATCH($A1631,lookup!$A:$A,0))</f>
        <v>0_published</v>
      </c>
      <c r="AP1631" t="str">
        <f>INDEX(lookup!$Z:$Z,MATCH($A1631,lookup!$A:$A,0))</f>
        <v>1_VHB high</v>
      </c>
      <c r="AQ1631" t="str">
        <f>INDEX(lookup!$W:$W,MATCH($A1631,lookup!$A:$A,0))</f>
        <v>1_fin/acc/econ</v>
      </c>
      <c r="AS1631" t="inlineStr">
        <is>
          <t>staging</t>
        </is>
      </c>
      <c r="AT1631" t="inlineStr">
        <is>
          <t>good-CER</t>
        </is>
      </c>
      <c r="AU1631" t="inlineStr">
        <is>
          <t>cost</t>
        </is>
      </c>
      <c r="AV1631" t="inlineStr">
        <is>
          <t>-0.088</t>
        </is>
      </c>
      <c r="AW1631" t="inlineStr">
        <is>
          <t>0.041</t>
        </is>
      </c>
      <c r="BA1631" t="n">
        <v>1541</v>
      </c>
      <c r="BB1631" t="inlineStr">
        <is>
          <t>0</t>
        </is>
      </c>
      <c r="BC1631" t="inlineStr">
        <is>
          <t>FE</t>
        </is>
      </c>
      <c r="BD1631" t="inlineStr">
        <is>
          <t>other:Robust-clustered standard errors</t>
        </is>
      </c>
      <c r="BE1631" t="inlineStr">
        <is>
          <t>other:environment score group (median split)</t>
        </is>
      </c>
      <c r="BF1631" t="inlineStr">
        <is>
          <t>High Score</t>
        </is>
      </c>
      <c r="BI1631" t="inlineStr">
        <is>
          <t>Table 3</t>
        </is>
      </c>
      <c r="BJ1631" t="inlineStr">
        <is>
          <t>Panel B col 3</t>
        </is>
      </c>
      <c r="BK1631" t="inlineStr">
        <is>
          <t>88</t>
        </is>
      </c>
      <c r="BL1631" t="inlineStr">
        <is>
          <t>Environment Score -0.088* (0.041)</t>
        </is>
      </c>
      <c r="BM1631" t="inlineStr">
        <is>
          <t>Environment Score</t>
        </is>
      </c>
      <c r="BN1631" t="inlineStr">
        <is>
          <t>Log (Spread)</t>
        </is>
      </c>
      <c r="BO1631" t="inlineStr">
        <is>
          <t>original</t>
        </is>
      </c>
      <c r="BP1631" t="inlineStr">
        <is>
          <t>Nandy, Lodh (2012)</t>
        </is>
      </c>
      <c r="BQ1631" t="inlineStr">
        <is>
          <t>computed</t>
        </is>
      </c>
      <c r="BT1631" t="n">
        <v>0</v>
      </c>
      <c r="BU1631" t="inlineStr">
        <is>
          <t>staging_Nandy_Lodh_2012.csv</t>
        </is>
      </c>
      <c r="BW1631" t="n">
        <v>1991</v>
      </c>
      <c r="BX1631" t="n">
        <v>2006</v>
      </c>
      <c r="BY1631" t="inlineStr">
        <is>
          <t>US (United States)</t>
        </is>
      </c>
      <c r="BZ1631" t="n">
        <v>1998.5</v>
      </c>
      <c r="CA1631" t="n">
        <v>0</v>
      </c>
      <c r="CB1631" t="n">
        <v>0</v>
      </c>
      <c r="CC1631" t="n">
        <v>0</v>
      </c>
      <c r="CD1631" t="n">
        <v>-0.05464889027818309</v>
      </c>
      <c r="CE1631" t="n">
        <v>1</v>
      </c>
    </row>
    <row r="1632">
      <c r="A1632" t="inlineStr">
        <is>
          <t>Nandy, Lodh (2012)</t>
        </is>
      </c>
      <c r="B1632" t="n">
        <v>2937</v>
      </c>
      <c r="C1632" t="n">
        <v>-0.06541949921320567</v>
      </c>
      <c r="D1632" t="n">
        <v>1516</v>
      </c>
      <c r="E1632">
        <f>IF(ISNUMBER($BA1632),$BA1632,IF(AND(ISNUMBER($D1632),ISNUMBER($BW1632),ISNUMBER($BX1632)),$D1632*($BX1632-$BW1632+1),""))</f>
        <v>1516.0</v>
      </c>
      <c r="H1632" t="inlineStr">
        <is>
          <t>partial</t>
        </is>
      </c>
      <c r="I1632" t="inlineStr">
        <is>
          <t>Regression Cofficient and Standard Error  available</t>
        </is>
      </c>
      <c r="J1632">
        <f>IF($BW1632&lt;&gt;"",$BW1632,"")</f>
        <v>1991.0</v>
      </c>
      <c r="K1632">
        <f>IF($BX1632&lt;&gt;"",$BX1632,"")</f>
        <v>2006.0</v>
      </c>
      <c r="L1632">
        <f>IF(AND(ISNUMBER($BW1632),ISNUMBER($BX1632)),($BW1632+$BX1632)/2,"")</f>
        <v>1998.5</v>
      </c>
      <c r="M1632">
        <f>IF($L1632&lt;&gt;"",$L1632,"")</f>
        <v>1998.5</v>
      </c>
      <c r="N1632">
        <f>IF(AND(ISNUMBER($BW1632),ISNUMBER($BX1632)),MIN(1,MAX(0,($BX1632-2016+1)/($BX1632-$BW1632+1))),"")</f>
        <v>0.0</v>
      </c>
      <c r="O1632">
        <f>IF(AND(ISNUMBER($BW1632),ISNUMBER($BX1632)),MIN(1,MAX(0,($BX1632-2017+1)/($BX1632-$BW1632+1))),"")</f>
        <v>0.0</v>
      </c>
      <c r="P1632">
        <f>IF(AND(ISNUMBER($BW1632),ISNUMBER($BX1632)),MIN(1,MAX(0,($BX1632-2018+1)/($BX1632-$BW1632+1))),"")</f>
        <v>0.0</v>
      </c>
      <c r="Q1632">
        <f>IF(AND(ISNUMBER($BW1632),ISNUMBER($BX1632)),MIN(1,MAX(0,($BX1632-2019+1)/($BX1632-$BW1632+1))),"")</f>
        <v>0.0</v>
      </c>
      <c r="R1632">
        <f>IF(AND(ISNUMBER($BW1632),ISNUMBER($BX1632)),MIN(1,MAX(0,($BX1632-2016+1)/($BX1632-$BW1632+1))),"")</f>
        <v>0.0</v>
      </c>
      <c r="S1632">
        <f>IF($L1632&lt;&gt;"",IF($L1632&gt;=2015.5,1,0),"")</f>
        <v>0.0</v>
      </c>
      <c r="T1632">
        <f>IF($L1632&lt;&gt;"",IF($L1632&gt;=2016,1,0),"")</f>
        <v>0.0</v>
      </c>
      <c r="U1632">
        <f>IF(ISNUMBER($BX1632),IF($BX1632&gt;=2016,1,0),"")</f>
        <v>0.0</v>
      </c>
      <c r="V1632">
        <f>IF(ISNUMBER($BW1632),IF($BW1632&gt;=2016,1,0),"")</f>
        <v>0.0</v>
      </c>
      <c r="W1632" t="str">
        <f>IF(AND(ISNUMBER($BW1632),ISNUMBER($BX1632)),IF($BW1632&gt;=2016,"post-only",IF($BX1632&lt;2016,"pre-only","mixed")),"")</f>
        <v>pre-only</v>
      </c>
      <c r="X1632">
        <f>IF(AND(ISNUMBER($BW1632),ISNUMBER($BX1632)),MIN(1,MAX(0,($BX1632-2017+1)/($BX1632-$BW1632+1))),"")</f>
        <v>0.0</v>
      </c>
      <c r="Y1632">
        <f>IF(AND(ISNUMBER($BW1632),ISNUMBER($BX1632)),MIN(1,MAX(0,($BX1632-2018+1)/($BX1632-$BW1632+1))),"")</f>
        <v>0.0</v>
      </c>
      <c r="Z1632">
        <f>IF(AND(ISNUMBER($BW1632),ISNUMBER($BX1632)),MIN(1,MAX(0,($BX1632-2019+1)/($BX1632-$BW1632+1))),"")</f>
        <v>0.0</v>
      </c>
      <c r="AA1632">
        <f>IF(ISNUMBER($BX1632),IF($BX1632&gt;=2017,1,0),"")</f>
        <v>0.0</v>
      </c>
      <c r="AB1632">
        <f>IF(ISNUMBER($BX1632),IF($BX1632&gt;=2018,1,0),"")</f>
        <v>0.0</v>
      </c>
      <c r="AC1632">
        <f>IF(ISNUMBER($BX1632),IF($BX1632&gt;=2019,1,0),"")</f>
        <v>0.0</v>
      </c>
      <c r="AD1632">
        <f>IF($L1632&lt;&gt;"",IF($L1632&gt;2013,1,0),"")</f>
        <v>0.0</v>
      </c>
      <c r="AE1632">
        <f>IF($L1632&lt;&gt;"",1+IF($L1632&gt;2011,1,0)+IF($L1632&gt;2014,1,0),"")</f>
        <v>1.0</v>
      </c>
      <c r="AF1632" t="inlineStr">
        <is>
          <t>loan (interest rate)</t>
        </is>
      </c>
      <c r="AG1632" t="inlineStr">
        <is>
          <t>performance</t>
        </is>
      </c>
      <c r="AH1632" t="inlineStr">
        <is>
          <t>non-sensitive</t>
        </is>
      </c>
      <c r="AI1632" t="inlineStr">
        <is>
          <t>without ETS/CT</t>
        </is>
      </c>
      <c r="AJ1632" t="inlineStr">
        <is>
          <t>without ETS/CT</t>
        </is>
      </c>
      <c r="AK1632" t="str">
        <f>IF(AND($CF1632&lt;&gt;"",IFERROR(INDEX(subsample_country_map!$B:$B,MATCH($CF1632,subsample_country_map!$A:$A,0)),"")&lt;&gt;""),INDEX(subsample_country_map!$B:$B,MATCH($CF1632,subsample_country_map!$A:$A,0)),INDEX(lookup!$AA:$AA,MATCH($A1632,lookup!$A:$A,0)))</f>
        <v>1_US</v>
      </c>
      <c r="AL1632" t="str">
        <f>IF(AND($CF1632&lt;&gt;"",IFERROR(INDEX(subsample_country_map!$C:$C,MATCH($CF1632,subsample_country_map!$A:$A,0)),"")&lt;&gt;""),INDEX(subsample_country_map!$C:$C,MATCH($CF1632,subsample_country_map!$A:$A,0)),INDEX(lookup!$AB:$AB,MATCH($A1632,lookup!$A:$A,0)))</f>
        <v>1_developed</v>
      </c>
      <c r="AM1632" t="str">
        <f>IF(AND($CF1632&lt;&gt;"",IFERROR(INDEX(subsample_country_map!$D:$D,MATCH($CF1632,subsample_country_map!$A:$A,0)),"")&lt;&gt;""),INDEX(subsample_country_map!$D:$D,MATCH($CF1632,subsample_country_map!$A:$A,0)),INDEX(lookup!$AC:$AC,MATCH($A1632,lookup!$A:$A,0)))</f>
        <v>1_western</v>
      </c>
      <c r="AN1632" t="str">
        <f>IF(AND($CF1632&lt;&gt;"",IFERROR(INDEX(subsample_country_map!$E:$E,MATCH($CF1632,subsample_country_map!$A:$A,0)),"")&lt;&gt;""),INDEX(subsample_country_map!$E:$E,MATCH($CF1632,subsample_country_map!$A:$A,0)),INDEX(lookup!$AD:$AD,MATCH($A1632,lookup!$A:$A,0)))</f>
        <v>1_common law</v>
      </c>
      <c r="AO1632" t="str">
        <f>INDEX(lookup!$Y:$Y,MATCH($A1632,lookup!$A:$A,0))</f>
        <v>0_published</v>
      </c>
      <c r="AP1632" t="str">
        <f>INDEX(lookup!$Z:$Z,MATCH($A1632,lookup!$A:$A,0))</f>
        <v>1_VHB high</v>
      </c>
      <c r="AQ1632" t="str">
        <f>INDEX(lookup!$W:$W,MATCH($A1632,lookup!$A:$A,0))</f>
        <v>1_fin/acc/econ</v>
      </c>
      <c r="AS1632" t="inlineStr">
        <is>
          <t>staging</t>
        </is>
      </c>
      <c r="AT1632" t="inlineStr">
        <is>
          <t>good-CER</t>
        </is>
      </c>
      <c r="AU1632" t="inlineStr">
        <is>
          <t>cost</t>
        </is>
      </c>
      <c r="AV1632" t="inlineStr">
        <is>
          <t>-0.097</t>
        </is>
      </c>
      <c r="AW1632" t="inlineStr">
        <is>
          <t>0.038</t>
        </is>
      </c>
      <c r="BA1632" t="n">
        <v>1516</v>
      </c>
      <c r="BB1632" t="inlineStr">
        <is>
          <t>0</t>
        </is>
      </c>
      <c r="BC1632" t="inlineStr">
        <is>
          <t>FE</t>
        </is>
      </c>
      <c r="BD1632" t="inlineStr">
        <is>
          <t>other:Robust-clustered standard errors</t>
        </is>
      </c>
      <c r="BE1632" t="inlineStr">
        <is>
          <t>other:environment score group (median split)</t>
        </is>
      </c>
      <c r="BF1632" t="inlineStr">
        <is>
          <t>High Score</t>
        </is>
      </c>
      <c r="BI1632" t="inlineStr">
        <is>
          <t>Table 3</t>
        </is>
      </c>
      <c r="BJ1632" t="inlineStr">
        <is>
          <t>Panel B col 4</t>
        </is>
      </c>
      <c r="BK1632" t="inlineStr">
        <is>
          <t>88</t>
        </is>
      </c>
      <c r="BL1632" t="inlineStr">
        <is>
          <t>Environment Score -0.097* (0.038)</t>
        </is>
      </c>
      <c r="BM1632" t="inlineStr">
        <is>
          <t>Environment Score</t>
        </is>
      </c>
      <c r="BN1632" t="inlineStr">
        <is>
          <t>Log (Spread)</t>
        </is>
      </c>
      <c r="BO1632" t="inlineStr">
        <is>
          <t>original</t>
        </is>
      </c>
      <c r="BP1632" t="inlineStr">
        <is>
          <t>Nandy, Lodh (2012)</t>
        </is>
      </c>
      <c r="BQ1632" t="inlineStr">
        <is>
          <t>computed</t>
        </is>
      </c>
      <c r="BT1632" t="n">
        <v>0</v>
      </c>
      <c r="BU1632" t="inlineStr">
        <is>
          <t>staging_Nandy_Lodh_2012.csv</t>
        </is>
      </c>
      <c r="BW1632" t="n">
        <v>1991</v>
      </c>
      <c r="BX1632" t="n">
        <v>2006</v>
      </c>
      <c r="BY1632" t="inlineStr">
        <is>
          <t>US (United States)</t>
        </is>
      </c>
      <c r="BZ1632" t="n">
        <v>1998.5</v>
      </c>
      <c r="CA1632" t="n">
        <v>0</v>
      </c>
      <c r="CB1632" t="n">
        <v>0</v>
      </c>
      <c r="CC1632" t="n">
        <v>0</v>
      </c>
      <c r="CD1632" t="n">
        <v>-0.06551306510608269</v>
      </c>
      <c r="CE1632" t="n">
        <v>1</v>
      </c>
    </row>
    <row r="1633">
      <c r="A1633" t="inlineStr">
        <is>
          <t>Nandy, Lodh (2012)</t>
        </is>
      </c>
      <c r="B1633" t="n">
        <v>2938</v>
      </c>
      <c r="C1633" t="n">
        <v>-0.02571965515905416</v>
      </c>
      <c r="D1633" t="n">
        <v>2961</v>
      </c>
      <c r="E1633">
        <f>IF(ISNUMBER($BA1633),$BA1633,IF(AND(ISNUMBER($D1633),ISNUMBER($BW1633),ISNUMBER($BX1633)),$D1633*($BX1633-$BW1633+1),""))</f>
        <v>2961.0</v>
      </c>
      <c r="H1633" t="inlineStr">
        <is>
          <t>partial</t>
        </is>
      </c>
      <c r="I1633" t="inlineStr">
        <is>
          <t>Regression Cofficient and Standard Error  available</t>
        </is>
      </c>
      <c r="J1633">
        <f>IF($BW1633&lt;&gt;"",$BW1633,"")</f>
        <v>1991.0</v>
      </c>
      <c r="K1633">
        <f>IF($BX1633&lt;&gt;"",$BX1633,"")</f>
        <v>2006.0</v>
      </c>
      <c r="L1633">
        <f>IF(AND(ISNUMBER($BW1633),ISNUMBER($BX1633)),($BW1633+$BX1633)/2,"")</f>
        <v>1998.5</v>
      </c>
      <c r="M1633">
        <f>IF($L1633&lt;&gt;"",$L1633,"")</f>
        <v>1998.5</v>
      </c>
      <c r="N1633">
        <f>IF(AND(ISNUMBER($BW1633),ISNUMBER($BX1633)),MIN(1,MAX(0,($BX1633-2016+1)/($BX1633-$BW1633+1))),"")</f>
        <v>0.0</v>
      </c>
      <c r="O1633">
        <f>IF(AND(ISNUMBER($BW1633),ISNUMBER($BX1633)),MIN(1,MAX(0,($BX1633-2017+1)/($BX1633-$BW1633+1))),"")</f>
        <v>0.0</v>
      </c>
      <c r="P1633">
        <f>IF(AND(ISNUMBER($BW1633),ISNUMBER($BX1633)),MIN(1,MAX(0,($BX1633-2018+1)/($BX1633-$BW1633+1))),"")</f>
        <v>0.0</v>
      </c>
      <c r="Q1633">
        <f>IF(AND(ISNUMBER($BW1633),ISNUMBER($BX1633)),MIN(1,MAX(0,($BX1633-2019+1)/($BX1633-$BW1633+1))),"")</f>
        <v>0.0</v>
      </c>
      <c r="R1633">
        <f>IF(AND(ISNUMBER($BW1633),ISNUMBER($BX1633)),MIN(1,MAX(0,($BX1633-2016+1)/($BX1633-$BW1633+1))),"")</f>
        <v>0.0</v>
      </c>
      <c r="S1633">
        <f>IF($L1633&lt;&gt;"",IF($L1633&gt;=2015.5,1,0),"")</f>
        <v>0.0</v>
      </c>
      <c r="T1633">
        <f>IF($L1633&lt;&gt;"",IF($L1633&gt;=2016,1,0),"")</f>
        <v>0.0</v>
      </c>
      <c r="U1633">
        <f>IF(ISNUMBER($BX1633),IF($BX1633&gt;=2016,1,0),"")</f>
        <v>0.0</v>
      </c>
      <c r="V1633">
        <f>IF(ISNUMBER($BW1633),IF($BW1633&gt;=2016,1,0),"")</f>
        <v>0.0</v>
      </c>
      <c r="W1633" t="str">
        <f>IF(AND(ISNUMBER($BW1633),ISNUMBER($BX1633)),IF($BW1633&gt;=2016,"post-only",IF($BX1633&lt;2016,"pre-only","mixed")),"")</f>
        <v>pre-only</v>
      </c>
      <c r="X1633">
        <f>IF(AND(ISNUMBER($BW1633),ISNUMBER($BX1633)),MIN(1,MAX(0,($BX1633-2017+1)/($BX1633-$BW1633+1))),"")</f>
        <v>0.0</v>
      </c>
      <c r="Y1633">
        <f>IF(AND(ISNUMBER($BW1633),ISNUMBER($BX1633)),MIN(1,MAX(0,($BX1633-2018+1)/($BX1633-$BW1633+1))),"")</f>
        <v>0.0</v>
      </c>
      <c r="Z1633">
        <f>IF(AND(ISNUMBER($BW1633),ISNUMBER($BX1633)),MIN(1,MAX(0,($BX1633-2019+1)/($BX1633-$BW1633+1))),"")</f>
        <v>0.0</v>
      </c>
      <c r="AA1633">
        <f>IF(ISNUMBER($BX1633),IF($BX1633&gt;=2017,1,0),"")</f>
        <v>0.0</v>
      </c>
      <c r="AB1633">
        <f>IF(ISNUMBER($BX1633),IF($BX1633&gt;=2018,1,0),"")</f>
        <v>0.0</v>
      </c>
      <c r="AC1633">
        <f>IF(ISNUMBER($BX1633),IF($BX1633&gt;=2019,1,0),"")</f>
        <v>0.0</v>
      </c>
      <c r="AD1633">
        <f>IF($L1633&lt;&gt;"",IF($L1633&gt;2013,1,0),"")</f>
        <v>0.0</v>
      </c>
      <c r="AE1633">
        <f>IF($L1633&lt;&gt;"",1+IF($L1633&gt;2011,1,0)+IF($L1633&gt;2014,1,0),"")</f>
        <v>1.0</v>
      </c>
      <c r="AF1633" t="inlineStr">
        <is>
          <t>loan (interest rate)</t>
        </is>
      </c>
      <c r="AG1633" t="inlineStr">
        <is>
          <t>performance</t>
        </is>
      </c>
      <c r="AH1633" t="inlineStr">
        <is>
          <t>non-sensitive</t>
        </is>
      </c>
      <c r="AI1633" t="inlineStr">
        <is>
          <t>without ETS/CT</t>
        </is>
      </c>
      <c r="AJ1633" t="inlineStr">
        <is>
          <t>without ETS/CT</t>
        </is>
      </c>
      <c r="AK1633" t="str">
        <f>IF(AND($CF1633&lt;&gt;"",IFERROR(INDEX(subsample_country_map!$B:$B,MATCH($CF1633,subsample_country_map!$A:$A,0)),"")&lt;&gt;""),INDEX(subsample_country_map!$B:$B,MATCH($CF1633,subsample_country_map!$A:$A,0)),INDEX(lookup!$AA:$AA,MATCH($A1633,lookup!$A:$A,0)))</f>
        <v>1_US</v>
      </c>
      <c r="AL1633" t="str">
        <f>IF(AND($CF1633&lt;&gt;"",IFERROR(INDEX(subsample_country_map!$C:$C,MATCH($CF1633,subsample_country_map!$A:$A,0)),"")&lt;&gt;""),INDEX(subsample_country_map!$C:$C,MATCH($CF1633,subsample_country_map!$A:$A,0)),INDEX(lookup!$AB:$AB,MATCH($A1633,lookup!$A:$A,0)))</f>
        <v>1_developed</v>
      </c>
      <c r="AM1633" t="str">
        <f>IF(AND($CF1633&lt;&gt;"",IFERROR(INDEX(subsample_country_map!$D:$D,MATCH($CF1633,subsample_country_map!$A:$A,0)),"")&lt;&gt;""),INDEX(subsample_country_map!$D:$D,MATCH($CF1633,subsample_country_map!$A:$A,0)),INDEX(lookup!$AC:$AC,MATCH($A1633,lookup!$A:$A,0)))</f>
        <v>1_western</v>
      </c>
      <c r="AN1633" t="str">
        <f>IF(AND($CF1633&lt;&gt;"",IFERROR(INDEX(subsample_country_map!$E:$E,MATCH($CF1633,subsample_country_map!$A:$A,0)),"")&lt;&gt;""),INDEX(subsample_country_map!$E:$E,MATCH($CF1633,subsample_country_map!$A:$A,0)),INDEX(lookup!$AD:$AD,MATCH($A1633,lookup!$A:$A,0)))</f>
        <v>1_common law</v>
      </c>
      <c r="AO1633" t="str">
        <f>INDEX(lookup!$Y:$Y,MATCH($A1633,lookup!$A:$A,0))</f>
        <v>0_published</v>
      </c>
      <c r="AP1633" t="str">
        <f>INDEX(lookup!$Z:$Z,MATCH($A1633,lookup!$A:$A,0))</f>
        <v>1_VHB high</v>
      </c>
      <c r="AQ1633" t="str">
        <f>INDEX(lookup!$W:$W,MATCH($A1633,lookup!$A:$A,0))</f>
        <v>1_fin/acc/econ</v>
      </c>
      <c r="AS1633" t="inlineStr">
        <is>
          <t>staging</t>
        </is>
      </c>
      <c r="AT1633" t="inlineStr">
        <is>
          <t>good-CER</t>
        </is>
      </c>
      <c r="AU1633" t="inlineStr">
        <is>
          <t>cost</t>
        </is>
      </c>
      <c r="AV1633" t="inlineStr">
        <is>
          <t>-0.028</t>
        </is>
      </c>
      <c r="AW1633" t="inlineStr">
        <is>
          <t>0.020</t>
        </is>
      </c>
      <c r="BA1633" t="n">
        <v>2961</v>
      </c>
      <c r="BB1633" t="inlineStr">
        <is>
          <t>0</t>
        </is>
      </c>
      <c r="BC1633" t="inlineStr">
        <is>
          <t>FE</t>
        </is>
      </c>
      <c r="BD1633" t="inlineStr">
        <is>
          <t>other:Robust-clustered standard errors</t>
        </is>
      </c>
      <c r="BE1633" t="inlineStr">
        <is>
          <t>none</t>
        </is>
      </c>
      <c r="BI1633" t="inlineStr">
        <is>
          <t>Table 5</t>
        </is>
      </c>
      <c r="BJ1633" t="inlineStr">
        <is>
          <t>Price term col Log Spread</t>
        </is>
      </c>
      <c r="BK1633" t="inlineStr">
        <is>
          <t>90</t>
        </is>
      </c>
      <c r="BL1633" t="inlineStr">
        <is>
          <t>Environment Score -0.028*** (0.020)</t>
        </is>
      </c>
      <c r="BM1633" t="inlineStr">
        <is>
          <t>Environment Score</t>
        </is>
      </c>
      <c r="BN1633" t="inlineStr">
        <is>
          <t>Log Spread</t>
        </is>
      </c>
      <c r="BO1633" t="inlineStr">
        <is>
          <t>original</t>
        </is>
      </c>
      <c r="BP1633" t="inlineStr">
        <is>
          <t>Nandy, Lodh (2012)</t>
        </is>
      </c>
      <c r="BQ1633" t="inlineStr">
        <is>
          <t>computed</t>
        </is>
      </c>
      <c r="BT1633" t="n">
        <v>0</v>
      </c>
      <c r="BU1633" t="inlineStr">
        <is>
          <t>staging_Nandy_Lodh_2012.csv</t>
        </is>
      </c>
      <c r="BW1633" t="n">
        <v>1991</v>
      </c>
      <c r="BX1633" t="n">
        <v>2006</v>
      </c>
      <c r="BY1633" t="inlineStr">
        <is>
          <t>US (United States)</t>
        </is>
      </c>
      <c r="BZ1633" t="n">
        <v>1998.5</v>
      </c>
      <c r="CA1633" t="n">
        <v>0</v>
      </c>
      <c r="CB1633" t="n">
        <v>0</v>
      </c>
      <c r="CC1633" t="n">
        <v>0</v>
      </c>
      <c r="CD1633" t="n">
        <v>-0.02572532860064944</v>
      </c>
      <c r="CE1633" t="n">
        <v>1</v>
      </c>
    </row>
    <row r="1634">
      <c r="A1634" t="inlineStr">
        <is>
          <t>Nasih et al (2024)</t>
        </is>
      </c>
      <c r="B1634" t="n">
        <v>2939</v>
      </c>
      <c r="C1634" t="n">
        <v>-0.267</v>
      </c>
      <c r="D1634" t="n">
        <v>216</v>
      </c>
      <c r="E1634">
        <f>IF(ISNUMBER($BA1634),$BA1634,IF(AND(ISNUMBER($D1634),ISNUMBER($BW1634),ISNUMBER($BX1634)),$D1634*($BX1634-$BW1634+1),""))</f>
        <v>216.0</v>
      </c>
      <c r="H1634" t="inlineStr">
        <is>
          <t>bivariate</t>
        </is>
      </c>
      <c r="I1634" t="inlineStr">
        <is>
          <t>Correlation coefficient available</t>
        </is>
      </c>
      <c r="J1634">
        <f>IF($BW1634&lt;&gt;"",$BW1634,"")</f>
        <v>2015.0</v>
      </c>
      <c r="K1634">
        <f>IF($BX1634&lt;&gt;"",$BX1634,"")</f>
        <v>2019.0</v>
      </c>
      <c r="L1634">
        <f>IF(AND(ISNUMBER($BW1634),ISNUMBER($BX1634)),($BW1634+$BX1634)/2,"")</f>
        <v>2017.0</v>
      </c>
      <c r="M1634">
        <f>IF($L1634&lt;&gt;"",$L1634,"")</f>
        <v>2017.0</v>
      </c>
      <c r="N1634">
        <f>IF(AND(ISNUMBER($BW1634),ISNUMBER($BX1634)),MIN(1,MAX(0,($BX1634-2016+1)/($BX1634-$BW1634+1))),"")</f>
        <v>0.8</v>
      </c>
      <c r="O1634">
        <f>IF(AND(ISNUMBER($BW1634),ISNUMBER($BX1634)),MIN(1,MAX(0,($BX1634-2017+1)/($BX1634-$BW1634+1))),"")</f>
        <v>0.6</v>
      </c>
      <c r="P1634">
        <f>IF(AND(ISNUMBER($BW1634),ISNUMBER($BX1634)),MIN(1,MAX(0,($BX1634-2018+1)/($BX1634-$BW1634+1))),"")</f>
        <v>0.4</v>
      </c>
      <c r="Q1634">
        <f>IF(AND(ISNUMBER($BW1634),ISNUMBER($BX1634)),MIN(1,MAX(0,($BX1634-2019+1)/($BX1634-$BW1634+1))),"")</f>
        <v>0.2</v>
      </c>
      <c r="R1634">
        <f>IF(AND(ISNUMBER($BW1634),ISNUMBER($BX1634)),MIN(1,MAX(0,($BX1634-2016+1)/($BX1634-$BW1634+1))),"")</f>
        <v>0.8</v>
      </c>
      <c r="S1634">
        <f>IF($L1634&lt;&gt;"",IF($L1634&gt;=2015.5,1,0),"")</f>
        <v>1.0</v>
      </c>
      <c r="T1634">
        <f>IF($L1634&lt;&gt;"",IF($L1634&gt;=2016,1,0),"")</f>
        <v>1.0</v>
      </c>
      <c r="U1634">
        <f>IF(ISNUMBER($BX1634),IF($BX1634&gt;=2016,1,0),"")</f>
        <v>1.0</v>
      </c>
      <c r="V1634">
        <f>IF(ISNUMBER($BW1634),IF($BW1634&gt;=2016,1,0),"")</f>
        <v>0.0</v>
      </c>
      <c r="W1634" t="str">
        <f>IF(AND(ISNUMBER($BW1634),ISNUMBER($BX1634)),IF($BW1634&gt;=2016,"post-only",IF($BX1634&lt;2016,"pre-only","mixed")),"")</f>
        <v>mixed</v>
      </c>
      <c r="X1634">
        <f>IF(AND(ISNUMBER($BW1634),ISNUMBER($BX1634)),MIN(1,MAX(0,($BX1634-2017+1)/($BX1634-$BW1634+1))),"")</f>
        <v>0.6</v>
      </c>
      <c r="Y1634">
        <f>IF(AND(ISNUMBER($BW1634),ISNUMBER($BX1634)),MIN(1,MAX(0,($BX1634-2018+1)/($BX1634-$BW1634+1))),"")</f>
        <v>0.4</v>
      </c>
      <c r="Z1634">
        <f>IF(AND(ISNUMBER($BW1634),ISNUMBER($BX1634)),MIN(1,MAX(0,($BX1634-2019+1)/($BX1634-$BW1634+1))),"")</f>
        <v>0.2</v>
      </c>
      <c r="AA1634">
        <f>IF(ISNUMBER($BX1634),IF($BX1634&gt;=2017,1,0),"")</f>
        <v>1.0</v>
      </c>
      <c r="AB1634">
        <f>IF(ISNUMBER($BX1634),IF($BX1634&gt;=2018,1,0),"")</f>
        <v>1.0</v>
      </c>
      <c r="AC1634">
        <f>IF(ISNUMBER($BX1634),IF($BX1634&gt;=2019,1,0),"")</f>
        <v>1.0</v>
      </c>
      <c r="AD1634">
        <f>IF($L1634&lt;&gt;"",IF($L1634&gt;2013,1,0),"")</f>
        <v>1.0</v>
      </c>
      <c r="AE1634">
        <f>IF($L1634&lt;&gt;"",1+IF($L1634&gt;2011,1,0)+IF($L1634&gt;2014,1,0),"")</f>
        <v>3.0</v>
      </c>
      <c r="AF1634" t="inlineStr">
        <is>
          <t>loan (interest rate)</t>
        </is>
      </c>
      <c r="AG1634" t="inlineStr">
        <is>
          <t>disclosure</t>
        </is>
      </c>
      <c r="AH1634" t="inlineStr">
        <is>
          <t>99_NCE</t>
        </is>
      </c>
      <c r="AI1634" t="inlineStr">
        <is>
          <t>without ETS/CT</t>
        </is>
      </c>
      <c r="AJ1634" t="inlineStr">
        <is>
          <t>without ETS/CT</t>
        </is>
      </c>
      <c r="AK1634" t="str">
        <f>IF(AND($CF1634&lt;&gt;"",IFERROR(INDEX(subsample_country_map!$B:$B,MATCH($CF1634,subsample_country_map!$A:$A,0)),"")&lt;&gt;""),INDEX(subsample_country_map!$B:$B,MATCH($CF1634,subsample_country_map!$A:$A,0)),INDEX(lookup!$AA:$AA,MATCH($A1634,lookup!$A:$A,0)))</f>
        <v>3_AsiaPac</v>
      </c>
      <c r="AL1634" t="str">
        <f>IF(AND($CF1634&lt;&gt;"",IFERROR(INDEX(subsample_country_map!$C:$C,MATCH($CF1634,subsample_country_map!$A:$A,0)),"")&lt;&gt;""),INDEX(subsample_country_map!$C:$C,MATCH($CF1634,subsample_country_map!$A:$A,0)),INDEX(lookup!$AB:$AB,MATCH($A1634,lookup!$A:$A,0)))</f>
        <v>2_developing</v>
      </c>
      <c r="AM1634" t="str">
        <f>IF(AND($CF1634&lt;&gt;"",IFERROR(INDEX(subsample_country_map!$D:$D,MATCH($CF1634,subsample_country_map!$A:$A,0)),"")&lt;&gt;""),INDEX(subsample_country_map!$D:$D,MATCH($CF1634,subsample_country_map!$A:$A,0)),INDEX(lookup!$AC:$AC,MATCH($A1634,lookup!$A:$A,0)))</f>
        <v>2_non_western</v>
      </c>
      <c r="AN1634" t="str">
        <f>IF(AND($CF1634&lt;&gt;"",IFERROR(INDEX(subsample_country_map!$E:$E,MATCH($CF1634,subsample_country_map!$A:$A,0)),"")&lt;&gt;""),INDEX(subsample_country_map!$E:$E,MATCH($CF1634,subsample_country_map!$A:$A,0)),INDEX(lookup!$AD:$AD,MATCH($A1634,lookup!$A:$A,0)))</f>
        <v>2_civil law</v>
      </c>
      <c r="AO1634" t="str">
        <f>INDEX(lookup!$Y:$Y,MATCH($A1634,lookup!$A:$A,0))</f>
        <v>0_published</v>
      </c>
      <c r="AP1634" t="str">
        <f>INDEX(lookup!$Z:$Z,MATCH($A1634,lookup!$A:$A,0))</f>
        <v>0_VHB low</v>
      </c>
      <c r="AQ1634" t="str">
        <f>INDEX(lookup!$W:$W,MATCH($A1634,lookup!$A:$A,0))</f>
        <v>3_mgmt</v>
      </c>
      <c r="AS1634" t="inlineStr">
        <is>
          <t>staging</t>
        </is>
      </c>
      <c r="AT1634" t="inlineStr">
        <is>
          <t>good-CER</t>
        </is>
      </c>
      <c r="AU1634" t="inlineStr">
        <is>
          <t>cost</t>
        </is>
      </c>
      <c r="AY1634" t="inlineStr">
        <is>
          <t>0.000</t>
        </is>
      </c>
      <c r="AZ1634" t="inlineStr">
        <is>
          <t>-0.267</t>
        </is>
      </c>
      <c r="BA1634" t="n">
        <v>216</v>
      </c>
      <c r="BB1634" t="inlineStr">
        <is>
          <t>0</t>
        </is>
      </c>
      <c r="BC1634" t="inlineStr">
        <is>
          <t>other:Pearson correlation</t>
        </is>
      </c>
      <c r="BD1634" t="inlineStr">
        <is>
          <t>n/a (structural)</t>
        </is>
      </c>
      <c r="BE1634" t="inlineStr">
        <is>
          <t>none</t>
        </is>
      </c>
      <c r="BI1634" t="inlineStr">
        <is>
          <t>Table 4</t>
        </is>
      </c>
      <c r="BJ1634" t="inlineStr">
        <is>
          <t>row [2] CED x column [1] COD</t>
        </is>
      </c>
      <c r="BK1634" t="inlineStr">
        <is>
          <t>8</t>
        </is>
      </c>
      <c r="BL1634" t="inlineStr">
        <is>
          <t>CED -0.267*** (0.000)</t>
        </is>
      </c>
      <c r="BM1634" t="inlineStr">
        <is>
          <t>CED</t>
        </is>
      </c>
      <c r="BN1634" t="inlineStr">
        <is>
          <t>COD</t>
        </is>
      </c>
      <c r="BO1634" t="inlineStr">
        <is>
          <t>update</t>
        </is>
      </c>
      <c r="BP1634" t="inlineStr">
        <is>
          <t>Nasih et al (2024)</t>
        </is>
      </c>
      <c r="BQ1634" t="inlineStr">
        <is>
          <t>bivariate</t>
        </is>
      </c>
      <c r="BT1634" t="n">
        <v>0</v>
      </c>
      <c r="BU1634" t="inlineStr">
        <is>
          <t>staging_Nasih_et_al_2024.csv</t>
        </is>
      </c>
      <c r="BW1634" t="n">
        <v>2015</v>
      </c>
      <c r="BX1634" t="n">
        <v>2019</v>
      </c>
      <c r="BY1634" t="inlineStr">
        <is>
          <t>Indonesia</t>
        </is>
      </c>
      <c r="BZ1634" t="n">
        <v>2017</v>
      </c>
      <c r="CA1634" t="n">
        <v>0.8</v>
      </c>
      <c r="CB1634" t="n">
        <v>1</v>
      </c>
      <c r="CC1634" t="n">
        <v>1</v>
      </c>
      <c r="CD1634" t="n">
        <v>-0.2736307392172438</v>
      </c>
      <c r="CE1634" t="n">
        <v>1</v>
      </c>
    </row>
    <row r="1635">
      <c r="A1635" t="inlineStr">
        <is>
          <t>Nasih et al (2024)</t>
        </is>
      </c>
      <c r="B1635" t="n">
        <v>2940</v>
      </c>
      <c r="C1635" t="n">
        <v>-0.1242263611462588</v>
      </c>
      <c r="D1635" t="n">
        <v>216</v>
      </c>
      <c r="E1635">
        <f>IF(ISNUMBER($BA1635),$BA1635,IF(AND(ISNUMBER($D1635),ISNUMBER($BW1635),ISNUMBER($BX1635)),$D1635*($BX1635-$BW1635+1),""))</f>
        <v>216.0</v>
      </c>
      <c r="H1635" t="inlineStr">
        <is>
          <t>partial</t>
        </is>
      </c>
      <c r="I1635" t="inlineStr">
        <is>
          <t>T-Statistic available</t>
        </is>
      </c>
      <c r="J1635">
        <f>IF($BW1635&lt;&gt;"",$BW1635,"")</f>
        <v>2015.0</v>
      </c>
      <c r="K1635">
        <f>IF($BX1635&lt;&gt;"",$BX1635,"")</f>
        <v>2019.0</v>
      </c>
      <c r="L1635">
        <f>IF(AND(ISNUMBER($BW1635),ISNUMBER($BX1635)),($BW1635+$BX1635)/2,"")</f>
        <v>2017.0</v>
      </c>
      <c r="M1635">
        <f>IF($L1635&lt;&gt;"",$L1635,"")</f>
        <v>2017.0</v>
      </c>
      <c r="N1635">
        <f>IF(AND(ISNUMBER($BW1635),ISNUMBER($BX1635)),MIN(1,MAX(0,($BX1635-2016+1)/($BX1635-$BW1635+1))),"")</f>
        <v>0.8</v>
      </c>
      <c r="O1635">
        <f>IF(AND(ISNUMBER($BW1635),ISNUMBER($BX1635)),MIN(1,MAX(0,($BX1635-2017+1)/($BX1635-$BW1635+1))),"")</f>
        <v>0.6</v>
      </c>
      <c r="P1635">
        <f>IF(AND(ISNUMBER($BW1635),ISNUMBER($BX1635)),MIN(1,MAX(0,($BX1635-2018+1)/($BX1635-$BW1635+1))),"")</f>
        <v>0.4</v>
      </c>
      <c r="Q1635">
        <f>IF(AND(ISNUMBER($BW1635),ISNUMBER($BX1635)),MIN(1,MAX(0,($BX1635-2019+1)/($BX1635-$BW1635+1))),"")</f>
        <v>0.2</v>
      </c>
      <c r="R1635">
        <f>IF(AND(ISNUMBER($BW1635),ISNUMBER($BX1635)),MIN(1,MAX(0,($BX1635-2016+1)/($BX1635-$BW1635+1))),"")</f>
        <v>0.8</v>
      </c>
      <c r="S1635">
        <f>IF($L1635&lt;&gt;"",IF($L1635&gt;=2015.5,1,0),"")</f>
        <v>1.0</v>
      </c>
      <c r="T1635">
        <f>IF($L1635&lt;&gt;"",IF($L1635&gt;=2016,1,0),"")</f>
        <v>1.0</v>
      </c>
      <c r="U1635">
        <f>IF(ISNUMBER($BX1635),IF($BX1635&gt;=2016,1,0),"")</f>
        <v>1.0</v>
      </c>
      <c r="V1635">
        <f>IF(ISNUMBER($BW1635),IF($BW1635&gt;=2016,1,0),"")</f>
        <v>0.0</v>
      </c>
      <c r="W1635" t="str">
        <f>IF(AND(ISNUMBER($BW1635),ISNUMBER($BX1635)),IF($BW1635&gt;=2016,"post-only",IF($BX1635&lt;2016,"pre-only","mixed")),"")</f>
        <v>mixed</v>
      </c>
      <c r="X1635">
        <f>IF(AND(ISNUMBER($BW1635),ISNUMBER($BX1635)),MIN(1,MAX(0,($BX1635-2017+1)/($BX1635-$BW1635+1))),"")</f>
        <v>0.6</v>
      </c>
      <c r="Y1635">
        <f>IF(AND(ISNUMBER($BW1635),ISNUMBER($BX1635)),MIN(1,MAX(0,($BX1635-2018+1)/($BX1635-$BW1635+1))),"")</f>
        <v>0.4</v>
      </c>
      <c r="Z1635">
        <f>IF(AND(ISNUMBER($BW1635),ISNUMBER($BX1635)),MIN(1,MAX(0,($BX1635-2019+1)/($BX1635-$BW1635+1))),"")</f>
        <v>0.2</v>
      </c>
      <c r="AA1635">
        <f>IF(ISNUMBER($BX1635),IF($BX1635&gt;=2017,1,0),"")</f>
        <v>1.0</v>
      </c>
      <c r="AB1635">
        <f>IF(ISNUMBER($BX1635),IF($BX1635&gt;=2018,1,0),"")</f>
        <v>1.0</v>
      </c>
      <c r="AC1635">
        <f>IF(ISNUMBER($BX1635),IF($BX1635&gt;=2019,1,0),"")</f>
        <v>1.0</v>
      </c>
      <c r="AD1635">
        <f>IF($L1635&lt;&gt;"",IF($L1635&gt;2013,1,0),"")</f>
        <v>1.0</v>
      </c>
      <c r="AE1635">
        <f>IF($L1635&lt;&gt;"",1+IF($L1635&gt;2011,1,0)+IF($L1635&gt;2014,1,0),"")</f>
        <v>3.0</v>
      </c>
      <c r="AF1635" t="inlineStr">
        <is>
          <t>loan (interest rate)</t>
        </is>
      </c>
      <c r="AG1635" t="inlineStr">
        <is>
          <t>disclosure</t>
        </is>
      </c>
      <c r="AH1635" t="inlineStr">
        <is>
          <t>99_NCE</t>
        </is>
      </c>
      <c r="AI1635" t="inlineStr">
        <is>
          <t>without ETS/CT</t>
        </is>
      </c>
      <c r="AJ1635" t="inlineStr">
        <is>
          <t>without ETS/CT</t>
        </is>
      </c>
      <c r="AK1635" t="str">
        <f>IF(AND($CF1635&lt;&gt;"",IFERROR(INDEX(subsample_country_map!$B:$B,MATCH($CF1635,subsample_country_map!$A:$A,0)),"")&lt;&gt;""),INDEX(subsample_country_map!$B:$B,MATCH($CF1635,subsample_country_map!$A:$A,0)),INDEX(lookup!$AA:$AA,MATCH($A1635,lookup!$A:$A,0)))</f>
        <v>3_AsiaPac</v>
      </c>
      <c r="AL1635" t="str">
        <f>IF(AND($CF1635&lt;&gt;"",IFERROR(INDEX(subsample_country_map!$C:$C,MATCH($CF1635,subsample_country_map!$A:$A,0)),"")&lt;&gt;""),INDEX(subsample_country_map!$C:$C,MATCH($CF1635,subsample_country_map!$A:$A,0)),INDEX(lookup!$AB:$AB,MATCH($A1635,lookup!$A:$A,0)))</f>
        <v>2_developing</v>
      </c>
      <c r="AM1635" t="str">
        <f>IF(AND($CF1635&lt;&gt;"",IFERROR(INDEX(subsample_country_map!$D:$D,MATCH($CF1635,subsample_country_map!$A:$A,0)),"")&lt;&gt;""),INDEX(subsample_country_map!$D:$D,MATCH($CF1635,subsample_country_map!$A:$A,0)),INDEX(lookup!$AC:$AC,MATCH($A1635,lookup!$A:$A,0)))</f>
        <v>2_non_western</v>
      </c>
      <c r="AN1635" t="str">
        <f>IF(AND($CF1635&lt;&gt;"",IFERROR(INDEX(subsample_country_map!$E:$E,MATCH($CF1635,subsample_country_map!$A:$A,0)),"")&lt;&gt;""),INDEX(subsample_country_map!$E:$E,MATCH($CF1635,subsample_country_map!$A:$A,0)),INDEX(lookup!$AD:$AD,MATCH($A1635,lookup!$A:$A,0)))</f>
        <v>2_civil law</v>
      </c>
      <c r="AO1635" t="str">
        <f>INDEX(lookup!$Y:$Y,MATCH($A1635,lookup!$A:$A,0))</f>
        <v>0_published</v>
      </c>
      <c r="AP1635" t="str">
        <f>INDEX(lookup!$Z:$Z,MATCH($A1635,lookup!$A:$A,0))</f>
        <v>0_VHB low</v>
      </c>
      <c r="AQ1635" t="str">
        <f>INDEX(lookup!$W:$W,MATCH($A1635,lookup!$A:$A,0))</f>
        <v>3_mgmt</v>
      </c>
      <c r="AS1635" t="inlineStr">
        <is>
          <t>staging</t>
        </is>
      </c>
      <c r="AT1635" t="inlineStr">
        <is>
          <t>good-CER</t>
        </is>
      </c>
      <c r="AU1635" t="inlineStr">
        <is>
          <t>cost</t>
        </is>
      </c>
      <c r="AV1635" t="inlineStr">
        <is>
          <t>-2.896</t>
        </is>
      </c>
      <c r="AX1635" t="inlineStr">
        <is>
          <t>-1.84</t>
        </is>
      </c>
      <c r="BA1635" t="n">
        <v>216</v>
      </c>
      <c r="BB1635" t="inlineStr">
        <is>
          <t>0</t>
        </is>
      </c>
      <c r="BC1635" t="inlineStr">
        <is>
          <t>other:OLS regression with fixed effect analysis</t>
        </is>
      </c>
      <c r="BD1635" t="inlineStr">
        <is>
          <t>not stated</t>
        </is>
      </c>
      <c r="BE1635" t="inlineStr">
        <is>
          <t>none</t>
        </is>
      </c>
      <c r="BI1635" t="inlineStr">
        <is>
          <t>Table 5</t>
        </is>
      </c>
      <c r="BJ1635" t="inlineStr">
        <is>
          <t>column (1) COD</t>
        </is>
      </c>
      <c r="BK1635" t="inlineStr">
        <is>
          <t>8</t>
        </is>
      </c>
      <c r="BL1635" t="inlineStr">
        <is>
          <t>CED -2.896* (-1.84)</t>
        </is>
      </c>
      <c r="BM1635" t="inlineStr">
        <is>
          <t>CED</t>
        </is>
      </c>
      <c r="BN1635" t="inlineStr">
        <is>
          <t>COD</t>
        </is>
      </c>
      <c r="BO1635" t="inlineStr">
        <is>
          <t>update</t>
        </is>
      </c>
      <c r="BP1635" t="inlineStr">
        <is>
          <t>Nasih et al (2024)</t>
        </is>
      </c>
      <c r="BQ1635" t="inlineStr">
        <is>
          <t>computed</t>
        </is>
      </c>
      <c r="BT1635" t="n">
        <v>0</v>
      </c>
      <c r="BU1635" t="inlineStr">
        <is>
          <t>staging_Nasih_et_al_2024.csv</t>
        </is>
      </c>
      <c r="BW1635" t="n">
        <v>2015</v>
      </c>
      <c r="BX1635" t="n">
        <v>2019</v>
      </c>
      <c r="BY1635" t="inlineStr">
        <is>
          <t>Indonesia</t>
        </is>
      </c>
      <c r="BZ1635" t="n">
        <v>2017</v>
      </c>
      <c r="CA1635" t="n">
        <v>0.8</v>
      </c>
      <c r="CB1635" t="n">
        <v>1</v>
      </c>
      <c r="CC1635" t="n">
        <v>1</v>
      </c>
      <c r="CD1635" t="n">
        <v>-0.1248713723441094</v>
      </c>
      <c r="CE1635" t="n">
        <v>1</v>
      </c>
    </row>
    <row r="1636">
      <c r="A1636" t="inlineStr">
        <is>
          <t>Nasih et al (2024)</t>
        </is>
      </c>
      <c r="B1636" t="n">
        <v>2941</v>
      </c>
      <c r="C1636" t="n">
        <v>-0.1644404700182444</v>
      </c>
      <c r="D1636" t="n">
        <v>192</v>
      </c>
      <c r="E1636">
        <f>IF(ISNUMBER($BA1636),$BA1636,IF(AND(ISNUMBER($D1636),ISNUMBER($BW1636),ISNUMBER($BX1636)),$D1636*($BX1636-$BW1636+1),""))</f>
        <v>192.0</v>
      </c>
      <c r="H1636" t="inlineStr">
        <is>
          <t>partial</t>
        </is>
      </c>
      <c r="I1636" t="inlineStr">
        <is>
          <t>T-Statistic available</t>
        </is>
      </c>
      <c r="J1636">
        <f>IF($BW1636&lt;&gt;"",$BW1636,"")</f>
        <v>2015.0</v>
      </c>
      <c r="K1636">
        <f>IF($BX1636&lt;&gt;"",$BX1636,"")</f>
        <v>2019.0</v>
      </c>
      <c r="L1636">
        <f>IF(AND(ISNUMBER($BW1636),ISNUMBER($BX1636)),($BW1636+$BX1636)/2,"")</f>
        <v>2017.0</v>
      </c>
      <c r="M1636">
        <f>IF($L1636&lt;&gt;"",$L1636,"")</f>
        <v>2017.0</v>
      </c>
      <c r="N1636">
        <f>IF(AND(ISNUMBER($BW1636),ISNUMBER($BX1636)),MIN(1,MAX(0,($BX1636-2016+1)/($BX1636-$BW1636+1))),"")</f>
        <v>0.8</v>
      </c>
      <c r="O1636">
        <f>IF(AND(ISNUMBER($BW1636),ISNUMBER($BX1636)),MIN(1,MAX(0,($BX1636-2017+1)/($BX1636-$BW1636+1))),"")</f>
        <v>0.6</v>
      </c>
      <c r="P1636">
        <f>IF(AND(ISNUMBER($BW1636),ISNUMBER($BX1636)),MIN(1,MAX(0,($BX1636-2018+1)/($BX1636-$BW1636+1))),"")</f>
        <v>0.4</v>
      </c>
      <c r="Q1636">
        <f>IF(AND(ISNUMBER($BW1636),ISNUMBER($BX1636)),MIN(1,MAX(0,($BX1636-2019+1)/($BX1636-$BW1636+1))),"")</f>
        <v>0.2</v>
      </c>
      <c r="R1636">
        <f>IF(AND(ISNUMBER($BW1636),ISNUMBER($BX1636)),MIN(1,MAX(0,($BX1636-2016+1)/($BX1636-$BW1636+1))),"")</f>
        <v>0.8</v>
      </c>
      <c r="S1636">
        <f>IF($L1636&lt;&gt;"",IF($L1636&gt;=2015.5,1,0),"")</f>
        <v>1.0</v>
      </c>
      <c r="T1636">
        <f>IF($L1636&lt;&gt;"",IF($L1636&gt;=2016,1,0),"")</f>
        <v>1.0</v>
      </c>
      <c r="U1636">
        <f>IF(ISNUMBER($BX1636),IF($BX1636&gt;=2016,1,0),"")</f>
        <v>1.0</v>
      </c>
      <c r="V1636">
        <f>IF(ISNUMBER($BW1636),IF($BW1636&gt;=2016,1,0),"")</f>
        <v>0.0</v>
      </c>
      <c r="W1636" t="str">
        <f>IF(AND(ISNUMBER($BW1636),ISNUMBER($BX1636)),IF($BW1636&gt;=2016,"post-only",IF($BX1636&lt;2016,"pre-only","mixed")),"")</f>
        <v>mixed</v>
      </c>
      <c r="X1636">
        <f>IF(AND(ISNUMBER($BW1636),ISNUMBER($BX1636)),MIN(1,MAX(0,($BX1636-2017+1)/($BX1636-$BW1636+1))),"")</f>
        <v>0.6</v>
      </c>
      <c r="Y1636">
        <f>IF(AND(ISNUMBER($BW1636),ISNUMBER($BX1636)),MIN(1,MAX(0,($BX1636-2018+1)/($BX1636-$BW1636+1))),"")</f>
        <v>0.4</v>
      </c>
      <c r="Z1636">
        <f>IF(AND(ISNUMBER($BW1636),ISNUMBER($BX1636)),MIN(1,MAX(0,($BX1636-2019+1)/($BX1636-$BW1636+1))),"")</f>
        <v>0.2</v>
      </c>
      <c r="AA1636">
        <f>IF(ISNUMBER($BX1636),IF($BX1636&gt;=2017,1,0),"")</f>
        <v>1.0</v>
      </c>
      <c r="AB1636">
        <f>IF(ISNUMBER($BX1636),IF($BX1636&gt;=2018,1,0),"")</f>
        <v>1.0</v>
      </c>
      <c r="AC1636">
        <f>IF(ISNUMBER($BX1636),IF($BX1636&gt;=2019,1,0),"")</f>
        <v>1.0</v>
      </c>
      <c r="AD1636">
        <f>IF($L1636&lt;&gt;"",IF($L1636&gt;2013,1,0),"")</f>
        <v>1.0</v>
      </c>
      <c r="AE1636">
        <f>IF($L1636&lt;&gt;"",1+IF($L1636&gt;2011,1,0)+IF($L1636&gt;2014,1,0),"")</f>
        <v>3.0</v>
      </c>
      <c r="AF1636" t="inlineStr">
        <is>
          <t>loan (interest rate)</t>
        </is>
      </c>
      <c r="AG1636" t="inlineStr">
        <is>
          <t>disclosure</t>
        </is>
      </c>
      <c r="AH1636" t="inlineStr">
        <is>
          <t>99_NCE</t>
        </is>
      </c>
      <c r="AI1636" t="inlineStr">
        <is>
          <t>without ETS/CT</t>
        </is>
      </c>
      <c r="AJ1636" t="inlineStr">
        <is>
          <t>without ETS/CT</t>
        </is>
      </c>
      <c r="AK1636" t="str">
        <f>IF(AND($CF1636&lt;&gt;"",IFERROR(INDEX(subsample_country_map!$B:$B,MATCH($CF1636,subsample_country_map!$A:$A,0)),"")&lt;&gt;""),INDEX(subsample_country_map!$B:$B,MATCH($CF1636,subsample_country_map!$A:$A,0)),INDEX(lookup!$AA:$AA,MATCH($A1636,lookup!$A:$A,0)))</f>
        <v>3_AsiaPac</v>
      </c>
      <c r="AL1636" t="str">
        <f>IF(AND($CF1636&lt;&gt;"",IFERROR(INDEX(subsample_country_map!$C:$C,MATCH($CF1636,subsample_country_map!$A:$A,0)),"")&lt;&gt;""),INDEX(subsample_country_map!$C:$C,MATCH($CF1636,subsample_country_map!$A:$A,0)),INDEX(lookup!$AB:$AB,MATCH($A1636,lookup!$A:$A,0)))</f>
        <v>2_developing</v>
      </c>
      <c r="AM1636" t="str">
        <f>IF(AND($CF1636&lt;&gt;"",IFERROR(INDEX(subsample_country_map!$D:$D,MATCH($CF1636,subsample_country_map!$A:$A,0)),"")&lt;&gt;""),INDEX(subsample_country_map!$D:$D,MATCH($CF1636,subsample_country_map!$A:$A,0)),INDEX(lookup!$AC:$AC,MATCH($A1636,lookup!$A:$A,0)))</f>
        <v>2_non_western</v>
      </c>
      <c r="AN1636" t="str">
        <f>IF(AND($CF1636&lt;&gt;"",IFERROR(INDEX(subsample_country_map!$E:$E,MATCH($CF1636,subsample_country_map!$A:$A,0)),"")&lt;&gt;""),INDEX(subsample_country_map!$E:$E,MATCH($CF1636,subsample_country_map!$A:$A,0)),INDEX(lookup!$AD:$AD,MATCH($A1636,lookup!$A:$A,0)))</f>
        <v>2_civil law</v>
      </c>
      <c r="AO1636" t="str">
        <f>INDEX(lookup!$Y:$Y,MATCH($A1636,lookup!$A:$A,0))</f>
        <v>0_published</v>
      </c>
      <c r="AP1636" t="str">
        <f>INDEX(lookup!$Z:$Z,MATCH($A1636,lookup!$A:$A,0))</f>
        <v>0_VHB low</v>
      </c>
      <c r="AQ1636" t="str">
        <f>INDEX(lookup!$W:$W,MATCH($A1636,lookup!$A:$A,0))</f>
        <v>3_mgmt</v>
      </c>
      <c r="AS1636" t="inlineStr">
        <is>
          <t>staging</t>
        </is>
      </c>
      <c r="AT1636" t="inlineStr">
        <is>
          <t>good-CER</t>
        </is>
      </c>
      <c r="AU1636" t="inlineStr">
        <is>
          <t>cost</t>
        </is>
      </c>
      <c r="AV1636" t="inlineStr">
        <is>
          <t>-1.693</t>
        </is>
      </c>
      <c r="AX1636" t="inlineStr">
        <is>
          <t>-2.31</t>
        </is>
      </c>
      <c r="BA1636" t="n">
        <v>192</v>
      </c>
      <c r="BB1636" t="inlineStr">
        <is>
          <t>0</t>
        </is>
      </c>
      <c r="BC1636" t="inlineStr">
        <is>
          <t>other:OLS regression with fixed effect analysis</t>
        </is>
      </c>
      <c r="BD1636" t="inlineStr">
        <is>
          <t>not stated</t>
        </is>
      </c>
      <c r="BE1636" t="inlineStr">
        <is>
          <t>other:CEM-matched sample</t>
        </is>
      </c>
      <c r="BF1636" t="inlineStr">
        <is>
          <t>CEM-matched observations</t>
        </is>
      </c>
      <c r="BI1636" t="inlineStr">
        <is>
          <t>Table 6</t>
        </is>
      </c>
      <c r="BJ1636" t="inlineStr">
        <is>
          <t>Panel II column (1) COD</t>
        </is>
      </c>
      <c r="BK1636" t="inlineStr">
        <is>
          <t>10</t>
        </is>
      </c>
      <c r="BL1636" t="inlineStr">
        <is>
          <t>CED -1.693** (-2.31)</t>
        </is>
      </c>
      <c r="BM1636" t="inlineStr">
        <is>
          <t>CED</t>
        </is>
      </c>
      <c r="BN1636" t="inlineStr">
        <is>
          <t>COD</t>
        </is>
      </c>
      <c r="BO1636" t="inlineStr">
        <is>
          <t>update</t>
        </is>
      </c>
      <c r="BP1636" t="inlineStr">
        <is>
          <t>Nasih et al (2024)</t>
        </is>
      </c>
      <c r="BQ1636" t="inlineStr">
        <is>
          <t>computed</t>
        </is>
      </c>
      <c r="BT1636" t="n">
        <v>0</v>
      </c>
      <c r="BU1636" t="inlineStr">
        <is>
          <t>staging_Nasih_et_al_2024.csv</t>
        </is>
      </c>
      <c r="BW1636" t="n">
        <v>2015</v>
      </c>
      <c r="BX1636" t="n">
        <v>2019</v>
      </c>
      <c r="BY1636" t="inlineStr">
        <is>
          <t>Indonesia</t>
        </is>
      </c>
      <c r="BZ1636" t="n">
        <v>2017</v>
      </c>
      <c r="CA1636" t="n">
        <v>0.8</v>
      </c>
      <c r="CB1636" t="n">
        <v>1</v>
      </c>
      <c r="CC1636" t="n">
        <v>1</v>
      </c>
      <c r="CD1636" t="n">
        <v>-0.1659471855786317</v>
      </c>
      <c r="CE1636" t="n">
        <v>1</v>
      </c>
    </row>
    <row r="1637">
      <c r="A1637" t="inlineStr">
        <is>
          <t>Nasih et al (2024)</t>
        </is>
      </c>
      <c r="B1637" t="n">
        <v>2942</v>
      </c>
      <c r="C1637" t="n">
        <v>-0.1685632556835338</v>
      </c>
      <c r="D1637" t="n">
        <v>164</v>
      </c>
      <c r="E1637">
        <f>IF(ISNUMBER($BA1637),$BA1637,IF(AND(ISNUMBER($D1637),ISNUMBER($BW1637),ISNUMBER($BX1637)),$D1637*($BX1637-$BW1637+1),""))</f>
        <v>164.0</v>
      </c>
      <c r="H1637" t="inlineStr">
        <is>
          <t>partial</t>
        </is>
      </c>
      <c r="I1637" t="inlineStr">
        <is>
          <t>T-Statistic available</t>
        </is>
      </c>
      <c r="J1637">
        <f>IF($BW1637&lt;&gt;"",$BW1637,"")</f>
        <v>2015.0</v>
      </c>
      <c r="K1637">
        <f>IF($BX1637&lt;&gt;"",$BX1637,"")</f>
        <v>2019.0</v>
      </c>
      <c r="L1637">
        <f>IF(AND(ISNUMBER($BW1637),ISNUMBER($BX1637)),($BW1637+$BX1637)/2,"")</f>
        <v>2017.0</v>
      </c>
      <c r="M1637">
        <f>IF($L1637&lt;&gt;"",$L1637,"")</f>
        <v>2017.0</v>
      </c>
      <c r="N1637">
        <f>IF(AND(ISNUMBER($BW1637),ISNUMBER($BX1637)),MIN(1,MAX(0,($BX1637-2016+1)/($BX1637-$BW1637+1))),"")</f>
        <v>0.8</v>
      </c>
      <c r="O1637">
        <f>IF(AND(ISNUMBER($BW1637),ISNUMBER($BX1637)),MIN(1,MAX(0,($BX1637-2017+1)/($BX1637-$BW1637+1))),"")</f>
        <v>0.6</v>
      </c>
      <c r="P1637">
        <f>IF(AND(ISNUMBER($BW1637),ISNUMBER($BX1637)),MIN(1,MAX(0,($BX1637-2018+1)/($BX1637-$BW1637+1))),"")</f>
        <v>0.4</v>
      </c>
      <c r="Q1637">
        <f>IF(AND(ISNUMBER($BW1637),ISNUMBER($BX1637)),MIN(1,MAX(0,($BX1637-2019+1)/($BX1637-$BW1637+1))),"")</f>
        <v>0.2</v>
      </c>
      <c r="R1637">
        <f>IF(AND(ISNUMBER($BW1637),ISNUMBER($BX1637)),MIN(1,MAX(0,($BX1637-2016+1)/($BX1637-$BW1637+1))),"")</f>
        <v>0.8</v>
      </c>
      <c r="S1637">
        <f>IF($L1637&lt;&gt;"",IF($L1637&gt;=2015.5,1,0),"")</f>
        <v>1.0</v>
      </c>
      <c r="T1637">
        <f>IF($L1637&lt;&gt;"",IF($L1637&gt;=2016,1,0),"")</f>
        <v>1.0</v>
      </c>
      <c r="U1637">
        <f>IF(ISNUMBER($BX1637),IF($BX1637&gt;=2016,1,0),"")</f>
        <v>1.0</v>
      </c>
      <c r="V1637">
        <f>IF(ISNUMBER($BW1637),IF($BW1637&gt;=2016,1,0),"")</f>
        <v>0.0</v>
      </c>
      <c r="W1637" t="str">
        <f>IF(AND(ISNUMBER($BW1637),ISNUMBER($BX1637)),IF($BW1637&gt;=2016,"post-only",IF($BX1637&lt;2016,"pre-only","mixed")),"")</f>
        <v>mixed</v>
      </c>
      <c r="X1637">
        <f>IF(AND(ISNUMBER($BW1637),ISNUMBER($BX1637)),MIN(1,MAX(0,($BX1637-2017+1)/($BX1637-$BW1637+1))),"")</f>
        <v>0.6</v>
      </c>
      <c r="Y1637">
        <f>IF(AND(ISNUMBER($BW1637),ISNUMBER($BX1637)),MIN(1,MAX(0,($BX1637-2018+1)/($BX1637-$BW1637+1))),"")</f>
        <v>0.4</v>
      </c>
      <c r="Z1637">
        <f>IF(AND(ISNUMBER($BW1637),ISNUMBER($BX1637)),MIN(1,MAX(0,($BX1637-2019+1)/($BX1637-$BW1637+1))),"")</f>
        <v>0.2</v>
      </c>
      <c r="AA1637">
        <f>IF(ISNUMBER($BX1637),IF($BX1637&gt;=2017,1,0),"")</f>
        <v>1.0</v>
      </c>
      <c r="AB1637">
        <f>IF(ISNUMBER($BX1637),IF($BX1637&gt;=2018,1,0),"")</f>
        <v>1.0</v>
      </c>
      <c r="AC1637">
        <f>IF(ISNUMBER($BX1637),IF($BX1637&gt;=2019,1,0),"")</f>
        <v>1.0</v>
      </c>
      <c r="AD1637">
        <f>IF($L1637&lt;&gt;"",IF($L1637&gt;2013,1,0),"")</f>
        <v>1.0</v>
      </c>
      <c r="AE1637">
        <f>IF($L1637&lt;&gt;"",1+IF($L1637&gt;2011,1,0)+IF($L1637&gt;2014,1,0),"")</f>
        <v>3.0</v>
      </c>
      <c r="AF1637" t="inlineStr">
        <is>
          <t>loan (interest rate)</t>
        </is>
      </c>
      <c r="AG1637" t="inlineStr">
        <is>
          <t>disclosure</t>
        </is>
      </c>
      <c r="AH1637" t="inlineStr">
        <is>
          <t>99_NCE</t>
        </is>
      </c>
      <c r="AI1637" t="inlineStr">
        <is>
          <t>without ETS/CT</t>
        </is>
      </c>
      <c r="AJ1637" t="inlineStr">
        <is>
          <t>without ETS/CT</t>
        </is>
      </c>
      <c r="AK1637" t="str">
        <f>IF(AND($CF1637&lt;&gt;"",IFERROR(INDEX(subsample_country_map!$B:$B,MATCH($CF1637,subsample_country_map!$A:$A,0)),"")&lt;&gt;""),INDEX(subsample_country_map!$B:$B,MATCH($CF1637,subsample_country_map!$A:$A,0)),INDEX(lookup!$AA:$AA,MATCH($A1637,lookup!$A:$A,0)))</f>
        <v>3_AsiaPac</v>
      </c>
      <c r="AL1637" t="str">
        <f>IF(AND($CF1637&lt;&gt;"",IFERROR(INDEX(subsample_country_map!$C:$C,MATCH($CF1637,subsample_country_map!$A:$A,0)),"")&lt;&gt;""),INDEX(subsample_country_map!$C:$C,MATCH($CF1637,subsample_country_map!$A:$A,0)),INDEX(lookup!$AB:$AB,MATCH($A1637,lookup!$A:$A,0)))</f>
        <v>2_developing</v>
      </c>
      <c r="AM1637" t="str">
        <f>IF(AND($CF1637&lt;&gt;"",IFERROR(INDEX(subsample_country_map!$D:$D,MATCH($CF1637,subsample_country_map!$A:$A,0)),"")&lt;&gt;""),INDEX(subsample_country_map!$D:$D,MATCH($CF1637,subsample_country_map!$A:$A,0)),INDEX(lookup!$AC:$AC,MATCH($A1637,lookup!$A:$A,0)))</f>
        <v>2_non_western</v>
      </c>
      <c r="AN1637" t="str">
        <f>IF(AND($CF1637&lt;&gt;"",IFERROR(INDEX(subsample_country_map!$E:$E,MATCH($CF1637,subsample_country_map!$A:$A,0)),"")&lt;&gt;""),INDEX(subsample_country_map!$E:$E,MATCH($CF1637,subsample_country_map!$A:$A,0)),INDEX(lookup!$AD:$AD,MATCH($A1637,lookup!$A:$A,0)))</f>
        <v>2_civil law</v>
      </c>
      <c r="AO1637" t="str">
        <f>INDEX(lookup!$Y:$Y,MATCH($A1637,lookup!$A:$A,0))</f>
        <v>0_published</v>
      </c>
      <c r="AP1637" t="str">
        <f>INDEX(lookup!$Z:$Z,MATCH($A1637,lookup!$A:$A,0))</f>
        <v>0_VHB low</v>
      </c>
      <c r="AQ1637" t="str">
        <f>INDEX(lookup!$W:$W,MATCH($A1637,lookup!$A:$A,0))</f>
        <v>3_mgmt</v>
      </c>
      <c r="AS1637" t="inlineStr">
        <is>
          <t>staging</t>
        </is>
      </c>
      <c r="AT1637" t="inlineStr">
        <is>
          <t>good-CER</t>
        </is>
      </c>
      <c r="AU1637" t="inlineStr">
        <is>
          <t>cost</t>
        </is>
      </c>
      <c r="AV1637" t="inlineStr">
        <is>
          <t>-2.385</t>
        </is>
      </c>
      <c r="AX1637" t="inlineStr">
        <is>
          <t>-2.19</t>
        </is>
      </c>
      <c r="BA1637" t="n">
        <v>164</v>
      </c>
      <c r="BB1637" t="inlineStr">
        <is>
          <t>0</t>
        </is>
      </c>
      <c r="BC1637" t="inlineStr">
        <is>
          <t>other:Heckman two-stage regression (second stage)</t>
        </is>
      </c>
      <c r="BD1637" t="inlineStr">
        <is>
          <t>not stated</t>
        </is>
      </c>
      <c r="BE1637" t="inlineStr">
        <is>
          <t>none</t>
        </is>
      </c>
      <c r="BI1637" t="inlineStr">
        <is>
          <t>Table 7</t>
        </is>
      </c>
      <c r="BJ1637" t="inlineStr">
        <is>
          <t>column (2) COD</t>
        </is>
      </c>
      <c r="BK1637" t="inlineStr">
        <is>
          <t>10</t>
        </is>
      </c>
      <c r="BL1637" t="inlineStr">
        <is>
          <t>CED -2.385** (-2.19)</t>
        </is>
      </c>
      <c r="BM1637" t="inlineStr">
        <is>
          <t>CED</t>
        </is>
      </c>
      <c r="BN1637" t="inlineStr">
        <is>
          <t>COD</t>
        </is>
      </c>
      <c r="BO1637" t="inlineStr">
        <is>
          <t>update</t>
        </is>
      </c>
      <c r="BP1637" t="inlineStr">
        <is>
          <t>Nasih et al (2024)</t>
        </is>
      </c>
      <c r="BQ1637" t="inlineStr">
        <is>
          <t>computed</t>
        </is>
      </c>
      <c r="BT1637" t="n">
        <v>0</v>
      </c>
      <c r="BU1637" t="inlineStr">
        <is>
          <t>staging_Nasih_et_al_2024.csv</t>
        </is>
      </c>
      <c r="BW1637" t="n">
        <v>2015</v>
      </c>
      <c r="BX1637" t="n">
        <v>2019</v>
      </c>
      <c r="BY1637" t="inlineStr">
        <is>
          <t>Indonesia</t>
        </is>
      </c>
      <c r="BZ1637" t="n">
        <v>2017</v>
      </c>
      <c r="CA1637" t="n">
        <v>0.8</v>
      </c>
      <c r="CB1637" t="n">
        <v>1</v>
      </c>
      <c r="CC1637" t="n">
        <v>1</v>
      </c>
      <c r="CD1637" t="n">
        <v>-0.1701875325237124</v>
      </c>
      <c r="CE1637" t="n">
        <v>1</v>
      </c>
    </row>
    <row r="1638">
      <c r="A1638" t="inlineStr">
        <is>
          <t>Nasih et al (2024)</t>
        </is>
      </c>
      <c r="B1638" t="n">
        <v>2943</v>
      </c>
      <c r="C1638" t="n">
        <v>-0.1321907702891466</v>
      </c>
      <c r="D1638" t="n">
        <v>216</v>
      </c>
      <c r="E1638">
        <f>IF(ISNUMBER($BA1638),$BA1638,IF(AND(ISNUMBER($D1638),ISNUMBER($BW1638),ISNUMBER($BX1638)),$D1638*($BX1638-$BW1638+1),""))</f>
        <v>1080.0</v>
      </c>
      <c r="H1638" t="inlineStr">
        <is>
          <t>partial</t>
        </is>
      </c>
      <c r="I1638" t="inlineStr">
        <is>
          <t>T-Statistic available</t>
        </is>
      </c>
      <c r="J1638">
        <f>IF($BW1638&lt;&gt;"",$BW1638,"")</f>
        <v>2015.0</v>
      </c>
      <c r="K1638">
        <f>IF($BX1638&lt;&gt;"",$BX1638,"")</f>
        <v>2019.0</v>
      </c>
      <c r="L1638">
        <f>IF(AND(ISNUMBER($BW1638),ISNUMBER($BX1638)),($BW1638+$BX1638)/2,"")</f>
        <v>2017.0</v>
      </c>
      <c r="M1638">
        <f>IF($L1638&lt;&gt;"",$L1638,"")</f>
        <v>2017.0</v>
      </c>
      <c r="N1638">
        <f>IF(AND(ISNUMBER($BW1638),ISNUMBER($BX1638)),MIN(1,MAX(0,($BX1638-2016+1)/($BX1638-$BW1638+1))),"")</f>
        <v>0.8</v>
      </c>
      <c r="O1638">
        <f>IF(AND(ISNUMBER($BW1638),ISNUMBER($BX1638)),MIN(1,MAX(0,($BX1638-2017+1)/($BX1638-$BW1638+1))),"")</f>
        <v>0.6</v>
      </c>
      <c r="P1638">
        <f>IF(AND(ISNUMBER($BW1638),ISNUMBER($BX1638)),MIN(1,MAX(0,($BX1638-2018+1)/($BX1638-$BW1638+1))),"")</f>
        <v>0.4</v>
      </c>
      <c r="Q1638">
        <f>IF(AND(ISNUMBER($BW1638),ISNUMBER($BX1638)),MIN(1,MAX(0,($BX1638-2019+1)/($BX1638-$BW1638+1))),"")</f>
        <v>0.2</v>
      </c>
      <c r="R1638">
        <f>IF(AND(ISNUMBER($BW1638),ISNUMBER($BX1638)),MIN(1,MAX(0,($BX1638-2016+1)/($BX1638-$BW1638+1))),"")</f>
        <v>0.8</v>
      </c>
      <c r="S1638">
        <f>IF($L1638&lt;&gt;"",IF($L1638&gt;=2015.5,1,0),"")</f>
        <v>1.0</v>
      </c>
      <c r="T1638">
        <f>IF($L1638&lt;&gt;"",IF($L1638&gt;=2016,1,0),"")</f>
        <v>1.0</v>
      </c>
      <c r="U1638">
        <f>IF(ISNUMBER($BX1638),IF($BX1638&gt;=2016,1,0),"")</f>
        <v>1.0</v>
      </c>
      <c r="V1638">
        <f>IF(ISNUMBER($BW1638),IF($BW1638&gt;=2016,1,0),"")</f>
        <v>0.0</v>
      </c>
      <c r="W1638" t="str">
        <f>IF(AND(ISNUMBER($BW1638),ISNUMBER($BX1638)),IF($BW1638&gt;=2016,"post-only",IF($BX1638&lt;2016,"pre-only","mixed")),"")</f>
        <v>mixed</v>
      </c>
      <c r="X1638">
        <f>IF(AND(ISNUMBER($BW1638),ISNUMBER($BX1638)),MIN(1,MAX(0,($BX1638-2017+1)/($BX1638-$BW1638+1))),"")</f>
        <v>0.6</v>
      </c>
      <c r="Y1638">
        <f>IF(AND(ISNUMBER($BW1638),ISNUMBER($BX1638)),MIN(1,MAX(0,($BX1638-2018+1)/($BX1638-$BW1638+1))),"")</f>
        <v>0.4</v>
      </c>
      <c r="Z1638">
        <f>IF(AND(ISNUMBER($BW1638),ISNUMBER($BX1638)),MIN(1,MAX(0,($BX1638-2019+1)/($BX1638-$BW1638+1))),"")</f>
        <v>0.2</v>
      </c>
      <c r="AA1638">
        <f>IF(ISNUMBER($BX1638),IF($BX1638&gt;=2017,1,0),"")</f>
        <v>1.0</v>
      </c>
      <c r="AB1638">
        <f>IF(ISNUMBER($BX1638),IF($BX1638&gt;=2018,1,0),"")</f>
        <v>1.0</v>
      </c>
      <c r="AC1638">
        <f>IF(ISNUMBER($BX1638),IF($BX1638&gt;=2019,1,0),"")</f>
        <v>1.0</v>
      </c>
      <c r="AD1638">
        <f>IF($L1638&lt;&gt;"",IF($L1638&gt;2013,1,0),"")</f>
        <v>1.0</v>
      </c>
      <c r="AE1638">
        <f>IF($L1638&lt;&gt;"",1+IF($L1638&gt;2011,1,0)+IF($L1638&gt;2014,1,0),"")</f>
        <v>3.0</v>
      </c>
      <c r="AF1638" t="inlineStr">
        <is>
          <t>loan (interest rate)</t>
        </is>
      </c>
      <c r="AG1638" t="inlineStr">
        <is>
          <t>disclosure</t>
        </is>
      </c>
      <c r="AH1638" t="inlineStr">
        <is>
          <t>99_NCE</t>
        </is>
      </c>
      <c r="AI1638" t="inlineStr">
        <is>
          <t>without ETS/CT</t>
        </is>
      </c>
      <c r="AJ1638" t="inlineStr">
        <is>
          <t>without ETS/CT</t>
        </is>
      </c>
      <c r="AK1638" t="str">
        <f>IF(AND($CF1638&lt;&gt;"",IFERROR(INDEX(subsample_country_map!$B:$B,MATCH($CF1638,subsample_country_map!$A:$A,0)),"")&lt;&gt;""),INDEX(subsample_country_map!$B:$B,MATCH($CF1638,subsample_country_map!$A:$A,0)),INDEX(lookup!$AA:$AA,MATCH($A1638,lookup!$A:$A,0)))</f>
        <v>3_AsiaPac</v>
      </c>
      <c r="AL1638" t="str">
        <f>IF(AND($CF1638&lt;&gt;"",IFERROR(INDEX(subsample_country_map!$C:$C,MATCH($CF1638,subsample_country_map!$A:$A,0)),"")&lt;&gt;""),INDEX(subsample_country_map!$C:$C,MATCH($CF1638,subsample_country_map!$A:$A,0)),INDEX(lookup!$AB:$AB,MATCH($A1638,lookup!$A:$A,0)))</f>
        <v>2_developing</v>
      </c>
      <c r="AM1638" t="str">
        <f>IF(AND($CF1638&lt;&gt;"",IFERROR(INDEX(subsample_country_map!$D:$D,MATCH($CF1638,subsample_country_map!$A:$A,0)),"")&lt;&gt;""),INDEX(subsample_country_map!$D:$D,MATCH($CF1638,subsample_country_map!$A:$A,0)),INDEX(lookup!$AC:$AC,MATCH($A1638,lookup!$A:$A,0)))</f>
        <v>2_non_western</v>
      </c>
      <c r="AN1638" t="str">
        <f>IF(AND($CF1638&lt;&gt;"",IFERROR(INDEX(subsample_country_map!$E:$E,MATCH($CF1638,subsample_country_map!$A:$A,0)),"")&lt;&gt;""),INDEX(subsample_country_map!$E:$E,MATCH($CF1638,subsample_country_map!$A:$A,0)),INDEX(lookup!$AD:$AD,MATCH($A1638,lookup!$A:$A,0)))</f>
        <v>2_civil law</v>
      </c>
      <c r="AO1638" t="str">
        <f>INDEX(lookup!$Y:$Y,MATCH($A1638,lookup!$A:$A,0))</f>
        <v>0_published</v>
      </c>
      <c r="AP1638" t="str">
        <f>INDEX(lookup!$Z:$Z,MATCH($A1638,lookup!$A:$A,0))</f>
        <v>0_VHB low</v>
      </c>
      <c r="AQ1638" t="str">
        <f>INDEX(lookup!$W:$W,MATCH($A1638,lookup!$A:$A,0))</f>
        <v>3_mgmt</v>
      </c>
      <c r="AS1638" t="inlineStr">
        <is>
          <t>staging</t>
        </is>
      </c>
      <c r="AT1638" t="inlineStr">
        <is>
          <t>good-CER</t>
        </is>
      </c>
      <c r="AU1638" t="inlineStr">
        <is>
          <t>cost</t>
        </is>
      </c>
      <c r="AV1638" t="inlineStr">
        <is>
          <t>-3.565</t>
        </is>
      </c>
      <c r="AX1638" t="inlineStr">
        <is>
          <t>-1.96</t>
        </is>
      </c>
      <c r="BA1638" t="inlineStr">
        <is>
          <t>FLAG</t>
        </is>
      </c>
      <c r="BB1638" t="inlineStr">
        <is>
          <t>0</t>
        </is>
      </c>
      <c r="BC1638" t="inlineStr">
        <is>
          <t>other:OLS regression with fixed effect analysis</t>
        </is>
      </c>
      <c r="BD1638" t="inlineStr">
        <is>
          <t>not stated</t>
        </is>
      </c>
      <c r="BE1638" t="inlineStr">
        <is>
          <t>none</t>
        </is>
      </c>
      <c r="BI1638" t="inlineStr">
        <is>
          <t>untabulated (in-text)</t>
        </is>
      </c>
      <c r="BJ1638" t="inlineStr">
        <is>
          <t>equation model 1 with lagCOD as additional control</t>
        </is>
      </c>
      <c r="BK1638" t="inlineStr">
        <is>
          <t>10</t>
        </is>
      </c>
      <c r="BL1638" t="inlineStr">
        <is>
          <t>coef. = -3.565, t = -1.96</t>
        </is>
      </c>
      <c r="BM1638" t="inlineStr">
        <is>
          <t>CED</t>
        </is>
      </c>
      <c r="BN1638" t="inlineStr">
        <is>
          <t>COD</t>
        </is>
      </c>
      <c r="BO1638" t="inlineStr">
        <is>
          <t>update</t>
        </is>
      </c>
      <c r="BP1638" t="inlineStr">
        <is>
          <t>Nasih et al (2024)</t>
        </is>
      </c>
      <c r="BQ1638" t="inlineStr">
        <is>
          <t>computed</t>
        </is>
      </c>
      <c r="BT1638" t="n">
        <v>0</v>
      </c>
      <c r="BU1638" t="inlineStr">
        <is>
          <t>staging_Nasih_et_al_2024.csv</t>
        </is>
      </c>
      <c r="BW1638" t="n">
        <v>2015</v>
      </c>
      <c r="BX1638" t="n">
        <v>2019</v>
      </c>
      <c r="BY1638" t="inlineStr">
        <is>
          <t>Indonesia</t>
        </is>
      </c>
      <c r="BZ1638" t="n">
        <v>2017</v>
      </c>
      <c r="CA1638" t="n">
        <v>0.8</v>
      </c>
      <c r="CB1638" t="n">
        <v>1</v>
      </c>
      <c r="CC1638" t="n">
        <v>1</v>
      </c>
      <c r="CD1638" t="n">
        <v>-0.132968930244519</v>
      </c>
      <c r="CE1638" t="n">
        <v>1</v>
      </c>
    </row>
    <row r="1639">
      <c r="A1639" t="inlineStr">
        <is>
          <t>Ng &amp; Rezaee (2012)</t>
        </is>
      </c>
      <c r="B1639" t="n">
        <v>2944</v>
      </c>
      <c r="D1639" t="n">
        <v>5702</v>
      </c>
      <c r="E1639">
        <f>IF(ISNUMBER($BA1639),$BA1639,IF(AND(ISNUMBER($D1639),ISNUMBER($BW1639),ISNUMBER($BX1639)),$D1639*($BX1639-$BW1639+1),""))</f>
        <v>5702.0</v>
      </c>
      <c r="H1639" t="inlineStr">
        <is>
          <t>partial</t>
        </is>
      </c>
      <c r="I1639" t="inlineStr">
        <is>
          <t>Correlation coefficient available</t>
        </is>
      </c>
      <c r="AF1639" t="inlineStr">
        <is>
          <t>loan (interest rate)</t>
        </is>
      </c>
      <c r="AG1639" t="inlineStr">
        <is>
          <t>performance</t>
        </is>
      </c>
      <c r="AH1639" t="inlineStr">
        <is>
          <t>non-sensitive</t>
        </is>
      </c>
      <c r="AI1639" t="inlineStr">
        <is>
          <t>without ETS/CT</t>
        </is>
      </c>
      <c r="AJ1639" t="inlineStr">
        <is>
          <t>without ETS/CT</t>
        </is>
      </c>
      <c r="AK1639" t="str">
        <f>IF(AND($CF1639&lt;&gt;"",IFERROR(INDEX(subsample_country_map!$B:$B,MATCH($CF1639,subsample_country_map!$A:$A,0)),"")&lt;&gt;""),INDEX(subsample_country_map!$B:$B,MATCH($CF1639,subsample_country_map!$A:$A,0)),INDEX(lookup!$AA:$AA,MATCH($A1639,lookup!$A:$A,0)))</f>
        <v>1_US</v>
      </c>
      <c r="AL1639" t="str">
        <f>IF(AND($CF1639&lt;&gt;"",IFERROR(INDEX(subsample_country_map!$C:$C,MATCH($CF1639,subsample_country_map!$A:$A,0)),"")&lt;&gt;""),INDEX(subsample_country_map!$C:$C,MATCH($CF1639,subsample_country_map!$A:$A,0)),INDEX(lookup!$AB:$AB,MATCH($A1639,lookup!$A:$A,0)))</f>
        <v>1_developed</v>
      </c>
      <c r="AM1639" t="str">
        <f>IF(AND($CF1639&lt;&gt;"",IFERROR(INDEX(subsample_country_map!$D:$D,MATCH($CF1639,subsample_country_map!$A:$A,0)),"")&lt;&gt;""),INDEX(subsample_country_map!$D:$D,MATCH($CF1639,subsample_country_map!$A:$A,0)),INDEX(lookup!$AC:$AC,MATCH($A1639,lookup!$A:$A,0)))</f>
        <v>1_western</v>
      </c>
      <c r="AN1639" t="str">
        <f>IF(AND($CF1639&lt;&gt;"",IFERROR(INDEX(subsample_country_map!$E:$E,MATCH($CF1639,subsample_country_map!$A:$A,0)),"")&lt;&gt;""),INDEX(subsample_country_map!$E:$E,MATCH($CF1639,subsample_country_map!$A:$A,0)),INDEX(lookup!$AD:$AD,MATCH($A1639,lookup!$A:$A,0)))</f>
        <v>1_common law</v>
      </c>
      <c r="AO1639" t="str">
        <f>INDEX(lookup!$Y:$Y,MATCH($A1639,lookup!$A:$A,0))</f>
        <v>1_not published</v>
      </c>
      <c r="AP1639" t="str">
        <f>INDEX(lookup!$Z:$Z,MATCH($A1639,lookup!$A:$A,0))</f>
        <v>99_NCE</v>
      </c>
      <c r="AQ1639" t="str">
        <f>INDEX(lookup!$W:$W,MATCH($A1639,lookup!$A:$A,0))</f>
        <v>1_fin/acc/econ</v>
      </c>
      <c r="AS1639" t="inlineStr">
        <is>
          <t>staging</t>
        </is>
      </c>
      <c r="AT1639" t="inlineStr">
        <is>
          <t>good-CER</t>
        </is>
      </c>
      <c r="AU1639" t="inlineStr">
        <is>
          <t>cost</t>
        </is>
      </c>
      <c r="AZ1639" t="inlineStr">
        <is>
          <t>FLAG</t>
        </is>
      </c>
      <c r="BA1639" t="n">
        <v>5702</v>
      </c>
      <c r="BB1639" t="inlineStr">
        <is>
          <t>1</t>
        </is>
      </c>
      <c r="BC1639" t="inlineStr">
        <is>
          <t>n/a (structural)</t>
        </is>
      </c>
      <c r="BD1639" t="inlineStr">
        <is>
          <t>n/a (structural)</t>
        </is>
      </c>
      <c r="BE1639" t="inlineStr">
        <is>
          <t>other:sample with sustainability disclosure</t>
        </is>
      </c>
      <c r="BF1639" t="inlineStr">
        <is>
          <t>Sustainability Sample</t>
        </is>
      </c>
      <c r="BI1639" t="inlineStr">
        <is>
          <t>Table 3</t>
        </is>
      </c>
      <c r="BJ1639" t="inlineStr">
        <is>
          <t>Panel D</t>
        </is>
      </c>
      <c r="BK1639" t="inlineStr">
        <is>
          <t>47</t>
        </is>
      </c>
      <c r="BL1639" t="inlineStr">
        <is>
          <t>upper triangle (row CostDebtt): 0.01; lower triangle (row ENVt-1): -0.07***; no note identifies which triangle is Pearson</t>
        </is>
      </c>
      <c r="BM1639" t="inlineStr">
        <is>
          <t>ENVt-1</t>
        </is>
      </c>
      <c r="BN1639" t="inlineStr">
        <is>
          <t>CostDebtt</t>
        </is>
      </c>
      <c r="BO1639" t="inlineStr">
        <is>
          <t>rescreen</t>
        </is>
      </c>
      <c r="BP1639" t="inlineStr">
        <is>
          <t>Ng &amp; Rezaee (2012)</t>
        </is>
      </c>
      <c r="BQ1639" t="inlineStr">
        <is>
          <t>non-convertible</t>
        </is>
      </c>
      <c r="BT1639" t="n">
        <v>0</v>
      </c>
      <c r="BU1639" t="inlineStr">
        <is>
          <t>staging_Ng_Rezaee_unknown.csv</t>
        </is>
      </c>
      <c r="BY1639" t="inlineStr">
        <is>
          <t>US</t>
        </is>
      </c>
      <c r="CE1639" t="n">
        <v>0</v>
      </c>
    </row>
    <row r="1640">
      <c r="A1640" t="inlineStr">
        <is>
          <t>Ng &amp; Rezaee (2012)</t>
        </is>
      </c>
      <c r="B1640" t="n">
        <v>2945</v>
      </c>
      <c r="C1640" t="n">
        <v>-0.06356999374589933</v>
      </c>
      <c r="D1640" t="n">
        <v>5702</v>
      </c>
      <c r="E1640">
        <f>IF(ISNUMBER($BA1640),$BA1640,IF(AND(ISNUMBER($D1640),ISNUMBER($BW1640),ISNUMBER($BX1640)),$D1640*($BX1640-$BW1640+1),""))</f>
        <v>5702.0</v>
      </c>
      <c r="H1640" t="inlineStr">
        <is>
          <t>partial</t>
        </is>
      </c>
      <c r="I1640" t="inlineStr">
        <is>
          <t>T-Statistic available</t>
        </is>
      </c>
      <c r="AF1640" t="inlineStr">
        <is>
          <t>loan (interest rate)</t>
        </is>
      </c>
      <c r="AG1640" t="inlineStr">
        <is>
          <t>performance</t>
        </is>
      </c>
      <c r="AH1640" t="inlineStr">
        <is>
          <t>non-sensitive</t>
        </is>
      </c>
      <c r="AI1640" t="inlineStr">
        <is>
          <t>without ETS/CT</t>
        </is>
      </c>
      <c r="AJ1640" t="inlineStr">
        <is>
          <t>without ETS/CT</t>
        </is>
      </c>
      <c r="AK1640" t="str">
        <f>IF(AND($CF1640&lt;&gt;"",IFERROR(INDEX(subsample_country_map!$B:$B,MATCH($CF1640,subsample_country_map!$A:$A,0)),"")&lt;&gt;""),INDEX(subsample_country_map!$B:$B,MATCH($CF1640,subsample_country_map!$A:$A,0)),INDEX(lookup!$AA:$AA,MATCH($A1640,lookup!$A:$A,0)))</f>
        <v>1_US</v>
      </c>
      <c r="AL1640" t="str">
        <f>IF(AND($CF1640&lt;&gt;"",IFERROR(INDEX(subsample_country_map!$C:$C,MATCH($CF1640,subsample_country_map!$A:$A,0)),"")&lt;&gt;""),INDEX(subsample_country_map!$C:$C,MATCH($CF1640,subsample_country_map!$A:$A,0)),INDEX(lookup!$AB:$AB,MATCH($A1640,lookup!$A:$A,0)))</f>
        <v>1_developed</v>
      </c>
      <c r="AM1640" t="str">
        <f>IF(AND($CF1640&lt;&gt;"",IFERROR(INDEX(subsample_country_map!$D:$D,MATCH($CF1640,subsample_country_map!$A:$A,0)),"")&lt;&gt;""),INDEX(subsample_country_map!$D:$D,MATCH($CF1640,subsample_country_map!$A:$A,0)),INDEX(lookup!$AC:$AC,MATCH($A1640,lookup!$A:$A,0)))</f>
        <v>1_western</v>
      </c>
      <c r="AN1640" t="str">
        <f>IF(AND($CF1640&lt;&gt;"",IFERROR(INDEX(subsample_country_map!$E:$E,MATCH($CF1640,subsample_country_map!$A:$A,0)),"")&lt;&gt;""),INDEX(subsample_country_map!$E:$E,MATCH($CF1640,subsample_country_map!$A:$A,0)),INDEX(lookup!$AD:$AD,MATCH($A1640,lookup!$A:$A,0)))</f>
        <v>1_common law</v>
      </c>
      <c r="AO1640" t="str">
        <f>INDEX(lookup!$Y:$Y,MATCH($A1640,lookup!$A:$A,0))</f>
        <v>1_not published</v>
      </c>
      <c r="AP1640" t="str">
        <f>INDEX(lookup!$Z:$Z,MATCH($A1640,lookup!$A:$A,0))</f>
        <v>99_NCE</v>
      </c>
      <c r="AQ1640" t="str">
        <f>INDEX(lookup!$W:$W,MATCH($A1640,lookup!$A:$A,0))</f>
        <v>1_fin/acc/econ</v>
      </c>
      <c r="AS1640" t="inlineStr">
        <is>
          <t>staging</t>
        </is>
      </c>
      <c r="AT1640" t="inlineStr">
        <is>
          <t>good-CER</t>
        </is>
      </c>
      <c r="AU1640" t="inlineStr">
        <is>
          <t>cost</t>
        </is>
      </c>
      <c r="AV1640" t="inlineStr">
        <is>
          <t>-0.003</t>
        </is>
      </c>
      <c r="AX1640" t="inlineStr">
        <is>
          <t>-4.81</t>
        </is>
      </c>
      <c r="BA1640" t="n">
        <v>5702</v>
      </c>
      <c r="BB1640" t="inlineStr">
        <is>
          <t>1</t>
        </is>
      </c>
      <c r="BC1640" t="inlineStr">
        <is>
          <t>OLS</t>
        </is>
      </c>
      <c r="BD1640" t="inlineStr">
        <is>
          <t>robust (unclustered)</t>
        </is>
      </c>
      <c r="BE1640" t="inlineStr">
        <is>
          <t>other:sample with sustainability disclosure</t>
        </is>
      </c>
      <c r="BF1640" t="inlineStr">
        <is>
          <t>firms with business sustainability disclosures only</t>
        </is>
      </c>
      <c r="BI1640" t="inlineStr">
        <is>
          <t>Table 5</t>
        </is>
      </c>
      <c r="BJ1640" t="inlineStr">
        <is>
          <t>Column (1) all dimensions</t>
        </is>
      </c>
      <c r="BK1640" t="inlineStr">
        <is>
          <t>49</t>
        </is>
      </c>
      <c r="BL1640" t="inlineStr">
        <is>
          <t>SUSDIMt-1=ENVt-1 -0.003*** (-4.81)</t>
        </is>
      </c>
      <c r="BM1640" t="inlineStr">
        <is>
          <t>SUSDIMt-1=ENVt-1</t>
        </is>
      </c>
      <c r="BN1640" t="inlineStr">
        <is>
          <t>CostDebtt</t>
        </is>
      </c>
      <c r="BO1640" t="inlineStr">
        <is>
          <t>rescreen</t>
        </is>
      </c>
      <c r="BP1640" t="inlineStr">
        <is>
          <t>Ng &amp; Rezaee (2012)</t>
        </is>
      </c>
      <c r="BQ1640" t="inlineStr">
        <is>
          <t>computed</t>
        </is>
      </c>
      <c r="BT1640" t="n">
        <v>0</v>
      </c>
      <c r="BU1640" t="inlineStr">
        <is>
          <t>staging_Ng_Rezaee_unknown.csv</t>
        </is>
      </c>
      <c r="BY1640" t="inlineStr">
        <is>
          <t>US</t>
        </is>
      </c>
      <c r="CD1640" t="n">
        <v>-0.06365583381262968</v>
      </c>
      <c r="CE1640" t="n">
        <v>1</v>
      </c>
    </row>
    <row r="1641">
      <c r="A1641" t="inlineStr">
        <is>
          <t>Ng &amp; Rezaee (2012)</t>
        </is>
      </c>
      <c r="B1641" t="n">
        <v>2946</v>
      </c>
      <c r="C1641" t="n">
        <v>-0.08170012950038805</v>
      </c>
      <c r="D1641" t="n">
        <v>5702</v>
      </c>
      <c r="E1641">
        <f>IF(ISNUMBER($BA1641),$BA1641,IF(AND(ISNUMBER($D1641),ISNUMBER($BW1641),ISNUMBER($BX1641)),$D1641*($BX1641-$BW1641+1),""))</f>
        <v>5702.0</v>
      </c>
      <c r="H1641" t="inlineStr">
        <is>
          <t>partial</t>
        </is>
      </c>
      <c r="I1641" t="inlineStr">
        <is>
          <t>T-Statistic available</t>
        </is>
      </c>
      <c r="AF1641" t="inlineStr">
        <is>
          <t>loan (interest rate)</t>
        </is>
      </c>
      <c r="AG1641" t="inlineStr">
        <is>
          <t>performance</t>
        </is>
      </c>
      <c r="AH1641" t="inlineStr">
        <is>
          <t>non-sensitive</t>
        </is>
      </c>
      <c r="AI1641" t="inlineStr">
        <is>
          <t>without ETS/CT</t>
        </is>
      </c>
      <c r="AJ1641" t="inlineStr">
        <is>
          <t>without ETS/CT</t>
        </is>
      </c>
      <c r="AK1641" t="str">
        <f>IF(AND($CF1641&lt;&gt;"",IFERROR(INDEX(subsample_country_map!$B:$B,MATCH($CF1641,subsample_country_map!$A:$A,0)),"")&lt;&gt;""),INDEX(subsample_country_map!$B:$B,MATCH($CF1641,subsample_country_map!$A:$A,0)),INDEX(lookup!$AA:$AA,MATCH($A1641,lookup!$A:$A,0)))</f>
        <v>1_US</v>
      </c>
      <c r="AL1641" t="str">
        <f>IF(AND($CF1641&lt;&gt;"",IFERROR(INDEX(subsample_country_map!$C:$C,MATCH($CF1641,subsample_country_map!$A:$A,0)),"")&lt;&gt;""),INDEX(subsample_country_map!$C:$C,MATCH($CF1641,subsample_country_map!$A:$A,0)),INDEX(lookup!$AB:$AB,MATCH($A1641,lookup!$A:$A,0)))</f>
        <v>1_developed</v>
      </c>
      <c r="AM1641" t="str">
        <f>IF(AND($CF1641&lt;&gt;"",IFERROR(INDEX(subsample_country_map!$D:$D,MATCH($CF1641,subsample_country_map!$A:$A,0)),"")&lt;&gt;""),INDEX(subsample_country_map!$D:$D,MATCH($CF1641,subsample_country_map!$A:$A,0)),INDEX(lookup!$AC:$AC,MATCH($A1641,lookup!$A:$A,0)))</f>
        <v>1_western</v>
      </c>
      <c r="AN1641" t="str">
        <f>IF(AND($CF1641&lt;&gt;"",IFERROR(INDEX(subsample_country_map!$E:$E,MATCH($CF1641,subsample_country_map!$A:$A,0)),"")&lt;&gt;""),INDEX(subsample_country_map!$E:$E,MATCH($CF1641,subsample_country_map!$A:$A,0)),INDEX(lookup!$AD:$AD,MATCH($A1641,lookup!$A:$A,0)))</f>
        <v>1_common law</v>
      </c>
      <c r="AO1641" t="str">
        <f>INDEX(lookup!$Y:$Y,MATCH($A1641,lookup!$A:$A,0))</f>
        <v>1_not published</v>
      </c>
      <c r="AP1641" t="str">
        <f>INDEX(lookup!$Z:$Z,MATCH($A1641,lookup!$A:$A,0))</f>
        <v>99_NCE</v>
      </c>
      <c r="AQ1641" t="str">
        <f>INDEX(lookup!$W:$W,MATCH($A1641,lookup!$A:$A,0))</f>
        <v>1_fin/acc/econ</v>
      </c>
      <c r="AS1641" t="inlineStr">
        <is>
          <t>staging</t>
        </is>
      </c>
      <c r="AT1641" t="inlineStr">
        <is>
          <t>good-CER</t>
        </is>
      </c>
      <c r="AU1641" t="inlineStr">
        <is>
          <t>cost</t>
        </is>
      </c>
      <c r="AV1641" t="inlineStr">
        <is>
          <t>-0.003</t>
        </is>
      </c>
      <c r="AX1641" t="inlineStr">
        <is>
          <t>-6.19</t>
        </is>
      </c>
      <c r="BA1641" t="n">
        <v>5702</v>
      </c>
      <c r="BB1641" t="inlineStr">
        <is>
          <t>1</t>
        </is>
      </c>
      <c r="BC1641" t="inlineStr">
        <is>
          <t>OLS</t>
        </is>
      </c>
      <c r="BD1641" t="inlineStr">
        <is>
          <t>robust (unclustered)</t>
        </is>
      </c>
      <c r="BE1641" t="inlineStr">
        <is>
          <t>other:sample with sustainability disclosure</t>
        </is>
      </c>
      <c r="BF1641" t="inlineStr">
        <is>
          <t>firms with business sustainability disclosures only</t>
        </is>
      </c>
      <c r="BI1641" t="inlineStr">
        <is>
          <t>Table 5</t>
        </is>
      </c>
      <c r="BJ1641" t="inlineStr">
        <is>
          <t>Column (6) ENV only</t>
        </is>
      </c>
      <c r="BK1641" t="inlineStr">
        <is>
          <t>49</t>
        </is>
      </c>
      <c r="BL1641" t="inlineStr">
        <is>
          <t>SUSDIMt-1=ENVt-1 -0.003*** (-6.19)</t>
        </is>
      </c>
      <c r="BM1641" t="inlineStr">
        <is>
          <t>SUSDIMt-1=ENVt-1</t>
        </is>
      </c>
      <c r="BN1641" t="inlineStr">
        <is>
          <t>CostDebtt</t>
        </is>
      </c>
      <c r="BO1641" t="inlineStr">
        <is>
          <t>rescreen</t>
        </is>
      </c>
      <c r="BP1641" t="inlineStr">
        <is>
          <t>Ng &amp; Rezaee (2012)</t>
        </is>
      </c>
      <c r="BQ1641" t="inlineStr">
        <is>
          <t>computed</t>
        </is>
      </c>
      <c r="BT1641" t="n">
        <v>0</v>
      </c>
      <c r="BU1641" t="inlineStr">
        <is>
          <t>staging_Ng_Rezaee_unknown.csv</t>
        </is>
      </c>
      <c r="BY1641" t="inlineStr">
        <is>
          <t>US</t>
        </is>
      </c>
      <c r="CD1641" t="n">
        <v>-0.08188264137898252</v>
      </c>
      <c r="CE1641" t="n">
        <v>1</v>
      </c>
    </row>
    <row r="1642">
      <c r="A1642" t="inlineStr">
        <is>
          <t>Ng &amp; Rezaee (2012)</t>
        </is>
      </c>
      <c r="B1642" t="n">
        <v>2947</v>
      </c>
      <c r="C1642" t="n">
        <v>-0.04762071405991206</v>
      </c>
      <c r="D1642" t="n">
        <v>5702</v>
      </c>
      <c r="E1642">
        <f>IF(ISNUMBER($BA1642),$BA1642,IF(AND(ISNUMBER($D1642),ISNUMBER($BW1642),ISNUMBER($BX1642)),$D1642*($BX1642-$BW1642+1),""))</f>
        <v>5702.0</v>
      </c>
      <c r="H1642" t="inlineStr">
        <is>
          <t>partial</t>
        </is>
      </c>
      <c r="I1642" t="inlineStr">
        <is>
          <t>T-Statistic available</t>
        </is>
      </c>
      <c r="AF1642" t="inlineStr">
        <is>
          <t>loan (interest rate)</t>
        </is>
      </c>
      <c r="AG1642" t="inlineStr">
        <is>
          <t>performance</t>
        </is>
      </c>
      <c r="AH1642" t="inlineStr">
        <is>
          <t>non-sensitive</t>
        </is>
      </c>
      <c r="AI1642" t="inlineStr">
        <is>
          <t>without ETS/CT</t>
        </is>
      </c>
      <c r="AJ1642" t="inlineStr">
        <is>
          <t>without ETS/CT</t>
        </is>
      </c>
      <c r="AK1642" t="str">
        <f>IF(AND($CF1642&lt;&gt;"",IFERROR(INDEX(subsample_country_map!$B:$B,MATCH($CF1642,subsample_country_map!$A:$A,0)),"")&lt;&gt;""),INDEX(subsample_country_map!$B:$B,MATCH($CF1642,subsample_country_map!$A:$A,0)),INDEX(lookup!$AA:$AA,MATCH($A1642,lookup!$A:$A,0)))</f>
        <v>1_US</v>
      </c>
      <c r="AL1642" t="str">
        <f>IF(AND($CF1642&lt;&gt;"",IFERROR(INDEX(subsample_country_map!$C:$C,MATCH($CF1642,subsample_country_map!$A:$A,0)),"")&lt;&gt;""),INDEX(subsample_country_map!$C:$C,MATCH($CF1642,subsample_country_map!$A:$A,0)),INDEX(lookup!$AB:$AB,MATCH($A1642,lookup!$A:$A,0)))</f>
        <v>1_developed</v>
      </c>
      <c r="AM1642" t="str">
        <f>IF(AND($CF1642&lt;&gt;"",IFERROR(INDEX(subsample_country_map!$D:$D,MATCH($CF1642,subsample_country_map!$A:$A,0)),"")&lt;&gt;""),INDEX(subsample_country_map!$D:$D,MATCH($CF1642,subsample_country_map!$A:$A,0)),INDEX(lookup!$AC:$AC,MATCH($A1642,lookup!$A:$A,0)))</f>
        <v>1_western</v>
      </c>
      <c r="AN1642" t="str">
        <f>IF(AND($CF1642&lt;&gt;"",IFERROR(INDEX(subsample_country_map!$E:$E,MATCH($CF1642,subsample_country_map!$A:$A,0)),"")&lt;&gt;""),INDEX(subsample_country_map!$E:$E,MATCH($CF1642,subsample_country_map!$A:$A,0)),INDEX(lookup!$AD:$AD,MATCH($A1642,lookup!$A:$A,0)))</f>
        <v>1_common law</v>
      </c>
      <c r="AO1642" t="str">
        <f>INDEX(lookup!$Y:$Y,MATCH($A1642,lookup!$A:$A,0))</f>
        <v>1_not published</v>
      </c>
      <c r="AP1642" t="str">
        <f>INDEX(lookup!$Z:$Z,MATCH($A1642,lookup!$A:$A,0))</f>
        <v>99_NCE</v>
      </c>
      <c r="AQ1642" t="str">
        <f>INDEX(lookup!$W:$W,MATCH($A1642,lookup!$A:$A,0))</f>
        <v>1_fin/acc/econ</v>
      </c>
      <c r="AS1642" t="inlineStr">
        <is>
          <t>staging</t>
        </is>
      </c>
      <c r="AT1642" t="inlineStr">
        <is>
          <t>bad-CER</t>
        </is>
      </c>
      <c r="AU1642" t="inlineStr">
        <is>
          <t>cost</t>
        </is>
      </c>
      <c r="AV1642" t="inlineStr">
        <is>
          <t>0.002</t>
        </is>
      </c>
      <c r="AX1642" t="inlineStr">
        <is>
          <t>3.60</t>
        </is>
      </c>
      <c r="BA1642" t="n">
        <v>5702</v>
      </c>
      <c r="BB1642" t="inlineStr">
        <is>
          <t>1</t>
        </is>
      </c>
      <c r="BC1642" t="inlineStr">
        <is>
          <t>OLS</t>
        </is>
      </c>
      <c r="BD1642" t="inlineStr">
        <is>
          <t>robust (unclustered)</t>
        </is>
      </c>
      <c r="BE1642" t="inlineStr">
        <is>
          <t>other:sample with sustainability disclosure</t>
        </is>
      </c>
      <c r="BF1642" t="inlineStr">
        <is>
          <t>firms with business sustainability disclosures only</t>
        </is>
      </c>
      <c r="BI1642" t="inlineStr">
        <is>
          <t>Table 7</t>
        </is>
      </c>
      <c r="BJ1642" t="inlineStr">
        <is>
          <t>Panel A Column (1) all dimensions</t>
        </is>
      </c>
      <c r="BK1642" t="inlineStr">
        <is>
          <t>51</t>
        </is>
      </c>
      <c r="BL1642" t="inlineStr">
        <is>
          <t>SUSDIMt-1=ENVCONt-1 0.002*** (3.60)</t>
        </is>
      </c>
      <c r="BM1642" t="inlineStr">
        <is>
          <t>SUSDIMt-1=ENVCONt-1</t>
        </is>
      </c>
      <c r="BN1642" t="inlineStr">
        <is>
          <t>CostDebtt</t>
        </is>
      </c>
      <c r="BO1642" t="inlineStr">
        <is>
          <t>rescreen</t>
        </is>
      </c>
      <c r="BP1642" t="inlineStr">
        <is>
          <t>Ng &amp; Rezaee (2012)</t>
        </is>
      </c>
      <c r="BQ1642" t="inlineStr">
        <is>
          <t>computed</t>
        </is>
      </c>
      <c r="BT1642" t="n">
        <v>0</v>
      </c>
      <c r="BU1642" t="inlineStr">
        <is>
          <t>staging_Ng_Rezaee_unknown.csv</t>
        </is>
      </c>
      <c r="BY1642" t="inlineStr">
        <is>
          <t>US</t>
        </is>
      </c>
      <c r="CD1642" t="n">
        <v>-0.04765676013052531</v>
      </c>
      <c r="CE1642" t="n">
        <v>1</v>
      </c>
    </row>
    <row r="1643">
      <c r="A1643" t="inlineStr">
        <is>
          <t>Ng &amp; Rezaee (2012)</t>
        </is>
      </c>
      <c r="B1643" t="n">
        <v>2948</v>
      </c>
      <c r="C1643" t="n">
        <v>-0.05448013057254626</v>
      </c>
      <c r="D1643" t="n">
        <v>5702</v>
      </c>
      <c r="E1643">
        <f>IF(ISNUMBER($BA1643),$BA1643,IF(AND(ISNUMBER($D1643),ISNUMBER($BW1643),ISNUMBER($BX1643)),$D1643*($BX1643-$BW1643+1),""))</f>
        <v>5702.0</v>
      </c>
      <c r="H1643" t="inlineStr">
        <is>
          <t>partial</t>
        </is>
      </c>
      <c r="I1643" t="inlineStr">
        <is>
          <t>T-Statistic available</t>
        </is>
      </c>
      <c r="AF1643" t="inlineStr">
        <is>
          <t>loan (interest rate)</t>
        </is>
      </c>
      <c r="AG1643" t="inlineStr">
        <is>
          <t>performance</t>
        </is>
      </c>
      <c r="AH1643" t="inlineStr">
        <is>
          <t>non-sensitive</t>
        </is>
      </c>
      <c r="AI1643" t="inlineStr">
        <is>
          <t>without ETS/CT</t>
        </is>
      </c>
      <c r="AJ1643" t="inlineStr">
        <is>
          <t>without ETS/CT</t>
        </is>
      </c>
      <c r="AK1643" t="str">
        <f>IF(AND($CF1643&lt;&gt;"",IFERROR(INDEX(subsample_country_map!$B:$B,MATCH($CF1643,subsample_country_map!$A:$A,0)),"")&lt;&gt;""),INDEX(subsample_country_map!$B:$B,MATCH($CF1643,subsample_country_map!$A:$A,0)),INDEX(lookup!$AA:$AA,MATCH($A1643,lookup!$A:$A,0)))</f>
        <v>1_US</v>
      </c>
      <c r="AL1643" t="str">
        <f>IF(AND($CF1643&lt;&gt;"",IFERROR(INDEX(subsample_country_map!$C:$C,MATCH($CF1643,subsample_country_map!$A:$A,0)),"")&lt;&gt;""),INDEX(subsample_country_map!$C:$C,MATCH($CF1643,subsample_country_map!$A:$A,0)),INDEX(lookup!$AB:$AB,MATCH($A1643,lookup!$A:$A,0)))</f>
        <v>1_developed</v>
      </c>
      <c r="AM1643" t="str">
        <f>IF(AND($CF1643&lt;&gt;"",IFERROR(INDEX(subsample_country_map!$D:$D,MATCH($CF1643,subsample_country_map!$A:$A,0)),"")&lt;&gt;""),INDEX(subsample_country_map!$D:$D,MATCH($CF1643,subsample_country_map!$A:$A,0)),INDEX(lookup!$AC:$AC,MATCH($A1643,lookup!$A:$A,0)))</f>
        <v>1_western</v>
      </c>
      <c r="AN1643" t="str">
        <f>IF(AND($CF1643&lt;&gt;"",IFERROR(INDEX(subsample_country_map!$E:$E,MATCH($CF1643,subsample_country_map!$A:$A,0)),"")&lt;&gt;""),INDEX(subsample_country_map!$E:$E,MATCH($CF1643,subsample_country_map!$A:$A,0)),INDEX(lookup!$AD:$AD,MATCH($A1643,lookup!$A:$A,0)))</f>
        <v>1_common law</v>
      </c>
      <c r="AO1643" t="str">
        <f>INDEX(lookup!$Y:$Y,MATCH($A1643,lookup!$A:$A,0))</f>
        <v>1_not published</v>
      </c>
      <c r="AP1643" t="str">
        <f>INDEX(lookup!$Z:$Z,MATCH($A1643,lookup!$A:$A,0))</f>
        <v>99_NCE</v>
      </c>
      <c r="AQ1643" t="str">
        <f>INDEX(lookup!$W:$W,MATCH($A1643,lookup!$A:$A,0))</f>
        <v>1_fin/acc/econ</v>
      </c>
      <c r="AS1643" t="inlineStr">
        <is>
          <t>staging</t>
        </is>
      </c>
      <c r="AT1643" t="inlineStr">
        <is>
          <t>bad-CER</t>
        </is>
      </c>
      <c r="AU1643" t="inlineStr">
        <is>
          <t>cost</t>
        </is>
      </c>
      <c r="AV1643" t="inlineStr">
        <is>
          <t>0.002</t>
        </is>
      </c>
      <c r="AX1643" t="inlineStr">
        <is>
          <t>4.12</t>
        </is>
      </c>
      <c r="BA1643" t="n">
        <v>5702</v>
      </c>
      <c r="BB1643" t="inlineStr">
        <is>
          <t>1</t>
        </is>
      </c>
      <c r="BC1643" t="inlineStr">
        <is>
          <t>OLS</t>
        </is>
      </c>
      <c r="BD1643" t="inlineStr">
        <is>
          <t>robust (unclustered)</t>
        </is>
      </c>
      <c r="BE1643" t="inlineStr">
        <is>
          <t>other:sample with sustainability disclosure</t>
        </is>
      </c>
      <c r="BF1643" t="inlineStr">
        <is>
          <t>firms with business sustainability disclosures only</t>
        </is>
      </c>
      <c r="BI1643" t="inlineStr">
        <is>
          <t>Table 7</t>
        </is>
      </c>
      <c r="BJ1643" t="inlineStr">
        <is>
          <t>Panel A Column (6) ENVCON only</t>
        </is>
      </c>
      <c r="BK1643" t="inlineStr">
        <is>
          <t>51</t>
        </is>
      </c>
      <c r="BL1643" t="inlineStr">
        <is>
          <t>SUSDIMt-1=ENVCONt-1 0.002*** (4.12)</t>
        </is>
      </c>
      <c r="BM1643" t="inlineStr">
        <is>
          <t>SUSDIMt-1=ENVCONt-1</t>
        </is>
      </c>
      <c r="BN1643" t="inlineStr">
        <is>
          <t>CostDebtt</t>
        </is>
      </c>
      <c r="BO1643" t="inlineStr">
        <is>
          <t>rescreen</t>
        </is>
      </c>
      <c r="BP1643" t="inlineStr">
        <is>
          <t>Ng &amp; Rezaee (2012)</t>
        </is>
      </c>
      <c r="BQ1643" t="inlineStr">
        <is>
          <t>computed</t>
        </is>
      </c>
      <c r="BT1643" t="n">
        <v>0</v>
      </c>
      <c r="BU1643" t="inlineStr">
        <is>
          <t>staging_Ng_Rezaee_unknown.csv</t>
        </is>
      </c>
      <c r="BY1643" t="inlineStr">
        <is>
          <t>US</t>
        </is>
      </c>
      <c r="CD1643" t="n">
        <v>-0.05453412731136196</v>
      </c>
      <c r="CE1643" t="n">
        <v>1</v>
      </c>
    </row>
    <row r="1644">
      <c r="A1644" t="inlineStr">
        <is>
          <t>Ng &amp; Rezaee (2012)</t>
        </is>
      </c>
      <c r="B1644" t="n">
        <v>2949</v>
      </c>
      <c r="C1644" t="n">
        <v>-0.02475682060573087</v>
      </c>
      <c r="D1644" t="n">
        <v>5702</v>
      </c>
      <c r="E1644">
        <f>IF(ISNUMBER($BA1644),$BA1644,IF(AND(ISNUMBER($D1644),ISNUMBER($BW1644),ISNUMBER($BX1644)),$D1644*($BX1644-$BW1644+1),""))</f>
        <v>5702.0</v>
      </c>
      <c r="H1644" t="inlineStr">
        <is>
          <t>partial</t>
        </is>
      </c>
      <c r="I1644" t="inlineStr">
        <is>
          <t>T-Statistic available</t>
        </is>
      </c>
      <c r="AF1644" t="inlineStr">
        <is>
          <t>loan (interest rate)</t>
        </is>
      </c>
      <c r="AG1644" t="inlineStr">
        <is>
          <t>performance</t>
        </is>
      </c>
      <c r="AH1644" t="inlineStr">
        <is>
          <t>non-sensitive</t>
        </is>
      </c>
      <c r="AI1644" t="inlineStr">
        <is>
          <t>without ETS/CT</t>
        </is>
      </c>
      <c r="AJ1644" t="inlineStr">
        <is>
          <t>without ETS/CT</t>
        </is>
      </c>
      <c r="AK1644" t="str">
        <f>IF(AND($CF1644&lt;&gt;"",IFERROR(INDEX(subsample_country_map!$B:$B,MATCH($CF1644,subsample_country_map!$A:$A,0)),"")&lt;&gt;""),INDEX(subsample_country_map!$B:$B,MATCH($CF1644,subsample_country_map!$A:$A,0)),INDEX(lookup!$AA:$AA,MATCH($A1644,lookup!$A:$A,0)))</f>
        <v>1_US</v>
      </c>
      <c r="AL1644" t="str">
        <f>IF(AND($CF1644&lt;&gt;"",IFERROR(INDEX(subsample_country_map!$C:$C,MATCH($CF1644,subsample_country_map!$A:$A,0)),"")&lt;&gt;""),INDEX(subsample_country_map!$C:$C,MATCH($CF1644,subsample_country_map!$A:$A,0)),INDEX(lookup!$AB:$AB,MATCH($A1644,lookup!$A:$A,0)))</f>
        <v>1_developed</v>
      </c>
      <c r="AM1644" t="str">
        <f>IF(AND($CF1644&lt;&gt;"",IFERROR(INDEX(subsample_country_map!$D:$D,MATCH($CF1644,subsample_country_map!$A:$A,0)),"")&lt;&gt;""),INDEX(subsample_country_map!$D:$D,MATCH($CF1644,subsample_country_map!$A:$A,0)),INDEX(lookup!$AC:$AC,MATCH($A1644,lookup!$A:$A,0)))</f>
        <v>1_western</v>
      </c>
      <c r="AN1644" t="str">
        <f>IF(AND($CF1644&lt;&gt;"",IFERROR(INDEX(subsample_country_map!$E:$E,MATCH($CF1644,subsample_country_map!$A:$A,0)),"")&lt;&gt;""),INDEX(subsample_country_map!$E:$E,MATCH($CF1644,subsample_country_map!$A:$A,0)),INDEX(lookup!$AD:$AD,MATCH($A1644,lookup!$A:$A,0)))</f>
        <v>1_common law</v>
      </c>
      <c r="AO1644" t="str">
        <f>INDEX(lookup!$Y:$Y,MATCH($A1644,lookup!$A:$A,0))</f>
        <v>1_not published</v>
      </c>
      <c r="AP1644" t="str">
        <f>INDEX(lookup!$Z:$Z,MATCH($A1644,lookup!$A:$A,0))</f>
        <v>99_NCE</v>
      </c>
      <c r="AQ1644" t="str">
        <f>INDEX(lookup!$W:$W,MATCH($A1644,lookup!$A:$A,0))</f>
        <v>1_fin/acc/econ</v>
      </c>
      <c r="AS1644" t="inlineStr">
        <is>
          <t>staging</t>
        </is>
      </c>
      <c r="AT1644" t="inlineStr">
        <is>
          <t>good-CER</t>
        </is>
      </c>
      <c r="AU1644" t="inlineStr">
        <is>
          <t>cost</t>
        </is>
      </c>
      <c r="AV1644" t="inlineStr">
        <is>
          <t>-0.001</t>
        </is>
      </c>
      <c r="AX1644" t="inlineStr">
        <is>
          <t>-1.87</t>
        </is>
      </c>
      <c r="BA1644" t="n">
        <v>5702</v>
      </c>
      <c r="BB1644" t="inlineStr">
        <is>
          <t>1</t>
        </is>
      </c>
      <c r="BC1644" t="inlineStr">
        <is>
          <t>OLS</t>
        </is>
      </c>
      <c r="BD1644" t="inlineStr">
        <is>
          <t>robust (unclustered)</t>
        </is>
      </c>
      <c r="BE1644" t="inlineStr">
        <is>
          <t>other:sample with sustainability disclosure</t>
        </is>
      </c>
      <c r="BF1644" t="inlineStr">
        <is>
          <t>firms with business sustainability disclosures only</t>
        </is>
      </c>
      <c r="BI1644" t="inlineStr">
        <is>
          <t>Table 7</t>
        </is>
      </c>
      <c r="BJ1644" t="inlineStr">
        <is>
          <t>Panel B Column (1) all dimensions</t>
        </is>
      </c>
      <c r="BK1644" t="inlineStr">
        <is>
          <t>52</t>
        </is>
      </c>
      <c r="BL1644" t="inlineStr">
        <is>
          <t>SUSDIMt-1=ENVSTRt-1 -0.001* (-1.87)</t>
        </is>
      </c>
      <c r="BM1644" t="inlineStr">
        <is>
          <t>SUSDIMt-1=ENVSTRt-1</t>
        </is>
      </c>
      <c r="BN1644" t="inlineStr">
        <is>
          <t>CostDebtt</t>
        </is>
      </c>
      <c r="BO1644" t="inlineStr">
        <is>
          <t>rescreen</t>
        </is>
      </c>
      <c r="BP1644" t="inlineStr">
        <is>
          <t>Ng &amp; Rezaee (2012)</t>
        </is>
      </c>
      <c r="BQ1644" t="inlineStr">
        <is>
          <t>computed</t>
        </is>
      </c>
      <c r="BT1644" t="n">
        <v>0</v>
      </c>
      <c r="BU1644" t="inlineStr">
        <is>
          <t>staging_Ng_Rezaee_unknown.csv</t>
        </is>
      </c>
      <c r="BY1644" t="inlineStr">
        <is>
          <t>US</t>
        </is>
      </c>
      <c r="CD1644" t="n">
        <v>-0.02476188028633249</v>
      </c>
      <c r="CE1644" t="n">
        <v>1</v>
      </c>
    </row>
    <row r="1645">
      <c r="A1645" t="inlineStr">
        <is>
          <t>Ng &amp; Rezaee (2012)</t>
        </is>
      </c>
      <c r="B1645" t="n">
        <v>2950</v>
      </c>
      <c r="C1645" t="n">
        <v>-0.0519746479606686</v>
      </c>
      <c r="D1645" t="n">
        <v>5702</v>
      </c>
      <c r="E1645">
        <f>IF(ISNUMBER($BA1645),$BA1645,IF(AND(ISNUMBER($D1645),ISNUMBER($BW1645),ISNUMBER($BX1645)),$D1645*($BX1645-$BW1645+1),""))</f>
        <v>5702.0</v>
      </c>
      <c r="H1645" t="inlineStr">
        <is>
          <t>partial</t>
        </is>
      </c>
      <c r="I1645" t="inlineStr">
        <is>
          <t>T-Statistic available</t>
        </is>
      </c>
      <c r="AF1645" t="inlineStr">
        <is>
          <t>loan (interest rate)</t>
        </is>
      </c>
      <c r="AG1645" t="inlineStr">
        <is>
          <t>performance</t>
        </is>
      </c>
      <c r="AH1645" t="inlineStr">
        <is>
          <t>non-sensitive</t>
        </is>
      </c>
      <c r="AI1645" t="inlineStr">
        <is>
          <t>without ETS/CT</t>
        </is>
      </c>
      <c r="AJ1645" t="inlineStr">
        <is>
          <t>without ETS/CT</t>
        </is>
      </c>
      <c r="AK1645" t="str">
        <f>IF(AND($CF1645&lt;&gt;"",IFERROR(INDEX(subsample_country_map!$B:$B,MATCH($CF1645,subsample_country_map!$A:$A,0)),"")&lt;&gt;""),INDEX(subsample_country_map!$B:$B,MATCH($CF1645,subsample_country_map!$A:$A,0)),INDEX(lookup!$AA:$AA,MATCH($A1645,lookup!$A:$A,0)))</f>
        <v>1_US</v>
      </c>
      <c r="AL1645" t="str">
        <f>IF(AND($CF1645&lt;&gt;"",IFERROR(INDEX(subsample_country_map!$C:$C,MATCH($CF1645,subsample_country_map!$A:$A,0)),"")&lt;&gt;""),INDEX(subsample_country_map!$C:$C,MATCH($CF1645,subsample_country_map!$A:$A,0)),INDEX(lookup!$AB:$AB,MATCH($A1645,lookup!$A:$A,0)))</f>
        <v>1_developed</v>
      </c>
      <c r="AM1645" t="str">
        <f>IF(AND($CF1645&lt;&gt;"",IFERROR(INDEX(subsample_country_map!$D:$D,MATCH($CF1645,subsample_country_map!$A:$A,0)),"")&lt;&gt;""),INDEX(subsample_country_map!$D:$D,MATCH($CF1645,subsample_country_map!$A:$A,0)),INDEX(lookup!$AC:$AC,MATCH($A1645,lookup!$A:$A,0)))</f>
        <v>1_western</v>
      </c>
      <c r="AN1645" t="str">
        <f>IF(AND($CF1645&lt;&gt;"",IFERROR(INDEX(subsample_country_map!$E:$E,MATCH($CF1645,subsample_country_map!$A:$A,0)),"")&lt;&gt;""),INDEX(subsample_country_map!$E:$E,MATCH($CF1645,subsample_country_map!$A:$A,0)),INDEX(lookup!$AD:$AD,MATCH($A1645,lookup!$A:$A,0)))</f>
        <v>1_common law</v>
      </c>
      <c r="AO1645" t="str">
        <f>INDEX(lookup!$Y:$Y,MATCH($A1645,lookup!$A:$A,0))</f>
        <v>1_not published</v>
      </c>
      <c r="AP1645" t="str">
        <f>INDEX(lookup!$Z:$Z,MATCH($A1645,lookup!$A:$A,0))</f>
        <v>99_NCE</v>
      </c>
      <c r="AQ1645" t="str">
        <f>INDEX(lookup!$W:$W,MATCH($A1645,lookup!$A:$A,0))</f>
        <v>1_fin/acc/econ</v>
      </c>
      <c r="AS1645" t="inlineStr">
        <is>
          <t>staging</t>
        </is>
      </c>
      <c r="AT1645" t="inlineStr">
        <is>
          <t>good-CER</t>
        </is>
      </c>
      <c r="AU1645" t="inlineStr">
        <is>
          <t>cost</t>
        </is>
      </c>
      <c r="AV1645" t="inlineStr">
        <is>
          <t>-0.003</t>
        </is>
      </c>
      <c r="AX1645" t="inlineStr">
        <is>
          <t>-3.93</t>
        </is>
      </c>
      <c r="BA1645" t="n">
        <v>5702</v>
      </c>
      <c r="BB1645" t="inlineStr">
        <is>
          <t>1</t>
        </is>
      </c>
      <c r="BC1645" t="inlineStr">
        <is>
          <t>OLS</t>
        </is>
      </c>
      <c r="BD1645" t="inlineStr">
        <is>
          <t>robust (unclustered)</t>
        </is>
      </c>
      <c r="BE1645" t="inlineStr">
        <is>
          <t>other:sample with sustainability disclosure</t>
        </is>
      </c>
      <c r="BF1645" t="inlineStr">
        <is>
          <t>firms with business sustainability disclosures only</t>
        </is>
      </c>
      <c r="BI1645" t="inlineStr">
        <is>
          <t>Table 7</t>
        </is>
      </c>
      <c r="BJ1645" t="inlineStr">
        <is>
          <t>Panel B Column (6) ENVSTR only</t>
        </is>
      </c>
      <c r="BK1645" t="inlineStr">
        <is>
          <t>52</t>
        </is>
      </c>
      <c r="BL1645" t="inlineStr">
        <is>
          <t>SUSDIMt-1=ENVSTRt-1 -0.003*** (-3.93)</t>
        </is>
      </c>
      <c r="BM1645" t="inlineStr">
        <is>
          <t>SUSDIMt-1=ENVSTRt-1</t>
        </is>
      </c>
      <c r="BN1645" t="inlineStr">
        <is>
          <t>CostDebtt</t>
        </is>
      </c>
      <c r="BO1645" t="inlineStr">
        <is>
          <t>rescreen</t>
        </is>
      </c>
      <c r="BP1645" t="inlineStr">
        <is>
          <t>Ng &amp; Rezaee (2012)</t>
        </is>
      </c>
      <c r="BQ1645" t="inlineStr">
        <is>
          <t>computed</t>
        </is>
      </c>
      <c r="BT1645" t="n">
        <v>0</v>
      </c>
      <c r="BU1645" t="inlineStr">
        <is>
          <t>staging_Ng_Rezaee_unknown.csv</t>
        </is>
      </c>
      <c r="BY1645" t="inlineStr">
        <is>
          <t>US</t>
        </is>
      </c>
      <c r="CD1645" t="n">
        <v>-0.05202152477780168</v>
      </c>
      <c r="CE1645" t="n">
        <v>1</v>
      </c>
    </row>
    <row r="1646">
      <c r="A1646" t="inlineStr">
        <is>
          <t>Ofogbe et al (2021)</t>
        </is>
      </c>
      <c r="B1646" t="n">
        <v>2951</v>
      </c>
      <c r="C1646" t="n">
        <v>0.001</v>
      </c>
      <c r="D1646" t="n">
        <v>480</v>
      </c>
      <c r="E1646">
        <f>IF(ISNUMBER($BA1646),$BA1646,IF(AND(ISNUMBER($D1646),ISNUMBER($BW1646),ISNUMBER($BX1646)),$D1646*($BX1646-$BW1646+1),""))</f>
        <v>7200.0</v>
      </c>
      <c r="H1646" t="inlineStr">
        <is>
          <t>bivariate</t>
        </is>
      </c>
      <c r="I1646" t="inlineStr">
        <is>
          <t>Correlation coefficient available</t>
        </is>
      </c>
      <c r="J1646">
        <f>IF($BW1646&lt;&gt;"",$BW1646,"")</f>
        <v>2005.0</v>
      </c>
      <c r="K1646">
        <f>IF($BX1646&lt;&gt;"",$BX1646,"")</f>
        <v>2019.0</v>
      </c>
      <c r="L1646">
        <f>IF(AND(ISNUMBER($BW1646),ISNUMBER($BX1646)),($BW1646+$BX1646)/2,"")</f>
        <v>2012.0</v>
      </c>
      <c r="M1646">
        <f>IF($L1646&lt;&gt;"",$L1646,"")</f>
        <v>2012.0</v>
      </c>
      <c r="N1646">
        <f>IF(AND(ISNUMBER($BW1646),ISNUMBER($BX1646)),MIN(1,MAX(0,($BX1646-2016+1)/($BX1646-$BW1646+1))),"")</f>
        <v>0.2666666666666667</v>
      </c>
      <c r="O1646">
        <f>IF(AND(ISNUMBER($BW1646),ISNUMBER($BX1646)),MIN(1,MAX(0,($BX1646-2017+1)/($BX1646-$BW1646+1))),"")</f>
        <v>0.2</v>
      </c>
      <c r="P1646">
        <f>IF(AND(ISNUMBER($BW1646),ISNUMBER($BX1646)),MIN(1,MAX(0,($BX1646-2018+1)/($BX1646-$BW1646+1))),"")</f>
        <v>0.1333333333333333</v>
      </c>
      <c r="Q1646">
        <f>IF(AND(ISNUMBER($BW1646),ISNUMBER($BX1646)),MIN(1,MAX(0,($BX1646-2019+1)/($BX1646-$BW1646+1))),"")</f>
        <v>0.06666666666666667</v>
      </c>
      <c r="R1646">
        <f>IF(AND(ISNUMBER($BW1646),ISNUMBER($BX1646)),MIN(1,MAX(0,($BX1646-2016+1)/($BX1646-$BW1646+1))),"")</f>
        <v>0.2666666666666667</v>
      </c>
      <c r="S1646">
        <f>IF($L1646&lt;&gt;"",IF($L1646&gt;=2015.5,1,0),"")</f>
        <v>0.0</v>
      </c>
      <c r="T1646">
        <f>IF($L1646&lt;&gt;"",IF($L1646&gt;=2016,1,0),"")</f>
        <v>0.0</v>
      </c>
      <c r="U1646">
        <f>IF(ISNUMBER($BX1646),IF($BX1646&gt;=2016,1,0),"")</f>
        <v>1.0</v>
      </c>
      <c r="V1646">
        <f>IF(ISNUMBER($BW1646),IF($BW1646&gt;=2016,1,0),"")</f>
        <v>0.0</v>
      </c>
      <c r="W1646" t="str">
        <f>IF(AND(ISNUMBER($BW1646),ISNUMBER($BX1646)),IF($BW1646&gt;=2016,"post-only",IF($BX1646&lt;2016,"pre-only","mixed")),"")</f>
        <v>mixed</v>
      </c>
      <c r="X1646">
        <f>IF(AND(ISNUMBER($BW1646),ISNUMBER($BX1646)),MIN(1,MAX(0,($BX1646-2017+1)/($BX1646-$BW1646+1))),"")</f>
        <v>0.2</v>
      </c>
      <c r="Y1646">
        <f>IF(AND(ISNUMBER($BW1646),ISNUMBER($BX1646)),MIN(1,MAX(0,($BX1646-2018+1)/($BX1646-$BW1646+1))),"")</f>
        <v>0.1333333333333333</v>
      </c>
      <c r="Z1646">
        <f>IF(AND(ISNUMBER($BW1646),ISNUMBER($BX1646)),MIN(1,MAX(0,($BX1646-2019+1)/($BX1646-$BW1646+1))),"")</f>
        <v>0.06666666666666667</v>
      </c>
      <c r="AA1646">
        <f>IF(ISNUMBER($BX1646),IF($BX1646&gt;=2017,1,0),"")</f>
        <v>1.0</v>
      </c>
      <c r="AB1646">
        <f>IF(ISNUMBER($BX1646),IF($BX1646&gt;=2018,1,0),"")</f>
        <v>1.0</v>
      </c>
      <c r="AC1646">
        <f>IF(ISNUMBER($BX1646),IF($BX1646&gt;=2019,1,0),"")</f>
        <v>1.0</v>
      </c>
      <c r="AD1646">
        <f>IF($L1646&lt;&gt;"",IF($L1646&gt;2013,1,0),"")</f>
        <v>0.0</v>
      </c>
      <c r="AE1646">
        <f>IF($L1646&lt;&gt;"",1+IF($L1646&gt;2011,1,0)+IF($L1646&gt;2014,1,0),"")</f>
        <v>2.0</v>
      </c>
      <c r="AF1646" t="inlineStr">
        <is>
          <t>loan (interest rate)</t>
        </is>
      </c>
      <c r="AG1646" t="inlineStr">
        <is>
          <t>performance</t>
        </is>
      </c>
      <c r="AH1646" t="inlineStr">
        <is>
          <t>non-sensitive</t>
        </is>
      </c>
      <c r="AI1646" t="inlineStr">
        <is>
          <t>without ETS/CT</t>
        </is>
      </c>
      <c r="AJ1646" t="inlineStr">
        <is>
          <t>without ETS/CT</t>
        </is>
      </c>
      <c r="AK1646" t="str">
        <f>IF(AND($CF1646&lt;&gt;"",IFERROR(INDEX(subsample_country_map!$B:$B,MATCH($CF1646,subsample_country_map!$A:$A,0)),"")&lt;&gt;""),INDEX(subsample_country_map!$B:$B,MATCH($CF1646,subsample_country_map!$A:$A,0)),INDEX(lookup!$AA:$AA,MATCH($A1646,lookup!$A:$A,0)))</f>
        <v>99_NCE</v>
      </c>
      <c r="AL1646" t="str">
        <f>IF(AND($CF1646&lt;&gt;"",IFERROR(INDEX(subsample_country_map!$C:$C,MATCH($CF1646,subsample_country_map!$A:$A,0)),"")&lt;&gt;""),INDEX(subsample_country_map!$C:$C,MATCH($CF1646,subsample_country_map!$A:$A,0)),INDEX(lookup!$AB:$AB,MATCH($A1646,lookup!$A:$A,0)))</f>
        <v>2_developing</v>
      </c>
      <c r="AM1646" t="str">
        <f>IF(AND($CF1646&lt;&gt;"",IFERROR(INDEX(subsample_country_map!$D:$D,MATCH($CF1646,subsample_country_map!$A:$A,0)),"")&lt;&gt;""),INDEX(subsample_country_map!$D:$D,MATCH($CF1646,subsample_country_map!$A:$A,0)),INDEX(lookup!$AC:$AC,MATCH($A1646,lookup!$A:$A,0)))</f>
        <v>2_non_western</v>
      </c>
      <c r="AN1646" t="str">
        <f>IF(AND($CF1646&lt;&gt;"",IFERROR(INDEX(subsample_country_map!$E:$E,MATCH($CF1646,subsample_country_map!$A:$A,0)),"")&lt;&gt;""),INDEX(subsample_country_map!$E:$E,MATCH($CF1646,subsample_country_map!$A:$A,0)),INDEX(lookup!$AD:$AD,MATCH($A1646,lookup!$A:$A,0)))</f>
        <v>1_common law</v>
      </c>
      <c r="AO1646" t="str">
        <f>INDEX(lookup!$Y:$Y,MATCH($A1646,lookup!$A:$A,0))</f>
        <v>0_published</v>
      </c>
      <c r="AP1646" t="str">
        <f>INDEX(lookup!$Z:$Z,MATCH($A1646,lookup!$A:$A,0))</f>
        <v>0_VHB low</v>
      </c>
      <c r="AQ1646" t="str">
        <f>INDEX(lookup!$W:$W,MATCH($A1646,lookup!$A:$A,0))</f>
        <v>3_mgmt</v>
      </c>
      <c r="AS1646" t="inlineStr">
        <is>
          <t>staging</t>
        </is>
      </c>
      <c r="AT1646" t="inlineStr">
        <is>
          <t>good-CER</t>
        </is>
      </c>
      <c r="AU1646" t="inlineStr">
        <is>
          <t>cost</t>
        </is>
      </c>
      <c r="AY1646" t="inlineStr">
        <is>
          <t>0.9818</t>
        </is>
      </c>
      <c r="AZ1646" t="inlineStr">
        <is>
          <t>0.001</t>
        </is>
      </c>
      <c r="BA1646" t="inlineStr">
        <is>
          <t>FLAG</t>
        </is>
      </c>
      <c r="BB1646" t="inlineStr">
        <is>
          <t>0</t>
        </is>
      </c>
      <c r="BC1646" t="inlineStr">
        <is>
          <t>n/a (structural)</t>
        </is>
      </c>
      <c r="BD1646" t="inlineStr">
        <is>
          <t>n/a (structural)</t>
        </is>
      </c>
      <c r="BE1646" t="inlineStr">
        <is>
          <t>none</t>
        </is>
      </c>
      <c r="BI1646" t="inlineStr">
        <is>
          <t>Table 3</t>
        </is>
      </c>
      <c r="BJ1646" t="inlineStr">
        <is>
          <t>ENP row x LCOD column</t>
        </is>
      </c>
      <c r="BK1646" t="inlineStr">
        <is>
          <t>285</t>
        </is>
      </c>
      <c r="BL1646" t="inlineStr">
        <is>
          <t>ENP 0.001* (0.9818)</t>
        </is>
      </c>
      <c r="BM1646" t="inlineStr">
        <is>
          <t>ENP</t>
        </is>
      </c>
      <c r="BN1646" t="inlineStr">
        <is>
          <t>LCOD</t>
        </is>
      </c>
      <c r="BO1646" t="inlineStr">
        <is>
          <t>original</t>
        </is>
      </c>
      <c r="BP1646" t="inlineStr">
        <is>
          <t>CLUSTER Sandra/Ofogbe</t>
        </is>
      </c>
      <c r="BQ1646" t="inlineStr">
        <is>
          <t>bivariate</t>
        </is>
      </c>
      <c r="BT1646" t="n">
        <v>1</v>
      </c>
      <c r="BU1646" t="inlineStr">
        <is>
          <t>staging_Ofogbe_et_al_2021.csv</t>
        </is>
      </c>
      <c r="BW1646" t="n">
        <v>2005</v>
      </c>
      <c r="BX1646" t="n">
        <v>2019</v>
      </c>
      <c r="BY1646" t="inlineStr">
        <is>
          <t>Nigeria</t>
        </is>
      </c>
      <c r="BZ1646" t="n">
        <v>2012</v>
      </c>
      <c r="CA1646" t="n">
        <v>0.2666666666666667</v>
      </c>
      <c r="CB1646" t="n">
        <v>0</v>
      </c>
      <c r="CC1646" t="n">
        <v>1</v>
      </c>
      <c r="CD1646" t="n">
        <v>0.001000000333333533</v>
      </c>
      <c r="CE1646" t="n">
        <v>1</v>
      </c>
    </row>
    <row r="1647">
      <c r="A1647" t="inlineStr">
        <is>
          <t>Ofogbe et al (2021)</t>
        </is>
      </c>
      <c r="B1647" t="n">
        <v>2952</v>
      </c>
      <c r="C1647" t="n">
        <v>0.01035509824091321</v>
      </c>
      <c r="D1647" t="n">
        <v>480</v>
      </c>
      <c r="E1647">
        <f>IF(ISNUMBER($BA1647),$BA1647,IF(AND(ISNUMBER($D1647),ISNUMBER($BW1647),ISNUMBER($BX1647)),$D1647*($BX1647-$BW1647+1),""))</f>
        <v>7200.0</v>
      </c>
      <c r="H1647" t="inlineStr">
        <is>
          <t>partial</t>
        </is>
      </c>
      <c r="I1647" t="inlineStr">
        <is>
          <t>T-Statistic available</t>
        </is>
      </c>
      <c r="J1647">
        <f>IF($BW1647&lt;&gt;"",$BW1647,"")</f>
        <v>2005.0</v>
      </c>
      <c r="K1647">
        <f>IF($BX1647&lt;&gt;"",$BX1647,"")</f>
        <v>2019.0</v>
      </c>
      <c r="L1647">
        <f>IF(AND(ISNUMBER($BW1647),ISNUMBER($BX1647)),($BW1647+$BX1647)/2,"")</f>
        <v>2012.0</v>
      </c>
      <c r="M1647">
        <f>IF($L1647&lt;&gt;"",$L1647,"")</f>
        <v>2012.0</v>
      </c>
      <c r="N1647">
        <f>IF(AND(ISNUMBER($BW1647),ISNUMBER($BX1647)),MIN(1,MAX(0,($BX1647-2016+1)/($BX1647-$BW1647+1))),"")</f>
        <v>0.2666666666666667</v>
      </c>
      <c r="O1647">
        <f>IF(AND(ISNUMBER($BW1647),ISNUMBER($BX1647)),MIN(1,MAX(0,($BX1647-2017+1)/($BX1647-$BW1647+1))),"")</f>
        <v>0.2</v>
      </c>
      <c r="P1647">
        <f>IF(AND(ISNUMBER($BW1647),ISNUMBER($BX1647)),MIN(1,MAX(0,($BX1647-2018+1)/($BX1647-$BW1647+1))),"")</f>
        <v>0.1333333333333333</v>
      </c>
      <c r="Q1647">
        <f>IF(AND(ISNUMBER($BW1647),ISNUMBER($BX1647)),MIN(1,MAX(0,($BX1647-2019+1)/($BX1647-$BW1647+1))),"")</f>
        <v>0.06666666666666667</v>
      </c>
      <c r="R1647">
        <f>IF(AND(ISNUMBER($BW1647),ISNUMBER($BX1647)),MIN(1,MAX(0,($BX1647-2016+1)/($BX1647-$BW1647+1))),"")</f>
        <v>0.2666666666666667</v>
      </c>
      <c r="S1647">
        <f>IF($L1647&lt;&gt;"",IF($L1647&gt;=2015.5,1,0),"")</f>
        <v>0.0</v>
      </c>
      <c r="T1647">
        <f>IF($L1647&lt;&gt;"",IF($L1647&gt;=2016,1,0),"")</f>
        <v>0.0</v>
      </c>
      <c r="U1647">
        <f>IF(ISNUMBER($BX1647),IF($BX1647&gt;=2016,1,0),"")</f>
        <v>1.0</v>
      </c>
      <c r="V1647">
        <f>IF(ISNUMBER($BW1647),IF($BW1647&gt;=2016,1,0),"")</f>
        <v>0.0</v>
      </c>
      <c r="W1647" t="str">
        <f>IF(AND(ISNUMBER($BW1647),ISNUMBER($BX1647)),IF($BW1647&gt;=2016,"post-only",IF($BX1647&lt;2016,"pre-only","mixed")),"")</f>
        <v>mixed</v>
      </c>
      <c r="X1647">
        <f>IF(AND(ISNUMBER($BW1647),ISNUMBER($BX1647)),MIN(1,MAX(0,($BX1647-2017+1)/($BX1647-$BW1647+1))),"")</f>
        <v>0.2</v>
      </c>
      <c r="Y1647">
        <f>IF(AND(ISNUMBER($BW1647),ISNUMBER($BX1647)),MIN(1,MAX(0,($BX1647-2018+1)/($BX1647-$BW1647+1))),"")</f>
        <v>0.1333333333333333</v>
      </c>
      <c r="Z1647">
        <f>IF(AND(ISNUMBER($BW1647),ISNUMBER($BX1647)),MIN(1,MAX(0,($BX1647-2019+1)/($BX1647-$BW1647+1))),"")</f>
        <v>0.06666666666666667</v>
      </c>
      <c r="AA1647">
        <f>IF(ISNUMBER($BX1647),IF($BX1647&gt;=2017,1,0),"")</f>
        <v>1.0</v>
      </c>
      <c r="AB1647">
        <f>IF(ISNUMBER($BX1647),IF($BX1647&gt;=2018,1,0),"")</f>
        <v>1.0</v>
      </c>
      <c r="AC1647">
        <f>IF(ISNUMBER($BX1647),IF($BX1647&gt;=2019,1,0),"")</f>
        <v>1.0</v>
      </c>
      <c r="AD1647">
        <f>IF($L1647&lt;&gt;"",IF($L1647&gt;2013,1,0),"")</f>
        <v>0.0</v>
      </c>
      <c r="AE1647">
        <f>IF($L1647&lt;&gt;"",1+IF($L1647&gt;2011,1,0)+IF($L1647&gt;2014,1,0),"")</f>
        <v>2.0</v>
      </c>
      <c r="AF1647" t="inlineStr">
        <is>
          <t>loan (interest rate)</t>
        </is>
      </c>
      <c r="AG1647" t="inlineStr">
        <is>
          <t>performance</t>
        </is>
      </c>
      <c r="AH1647" t="inlineStr">
        <is>
          <t>non-sensitive</t>
        </is>
      </c>
      <c r="AI1647" t="inlineStr">
        <is>
          <t>without ETS/CT</t>
        </is>
      </c>
      <c r="AJ1647" t="inlineStr">
        <is>
          <t>without ETS/CT</t>
        </is>
      </c>
      <c r="AK1647" t="str">
        <f>IF(AND($CF1647&lt;&gt;"",IFERROR(INDEX(subsample_country_map!$B:$B,MATCH($CF1647,subsample_country_map!$A:$A,0)),"")&lt;&gt;""),INDEX(subsample_country_map!$B:$B,MATCH($CF1647,subsample_country_map!$A:$A,0)),INDEX(lookup!$AA:$AA,MATCH($A1647,lookup!$A:$A,0)))</f>
        <v>99_NCE</v>
      </c>
      <c r="AL1647" t="str">
        <f>IF(AND($CF1647&lt;&gt;"",IFERROR(INDEX(subsample_country_map!$C:$C,MATCH($CF1647,subsample_country_map!$A:$A,0)),"")&lt;&gt;""),INDEX(subsample_country_map!$C:$C,MATCH($CF1647,subsample_country_map!$A:$A,0)),INDEX(lookup!$AB:$AB,MATCH($A1647,lookup!$A:$A,0)))</f>
        <v>2_developing</v>
      </c>
      <c r="AM1647" t="str">
        <f>IF(AND($CF1647&lt;&gt;"",IFERROR(INDEX(subsample_country_map!$D:$D,MATCH($CF1647,subsample_country_map!$A:$A,0)),"")&lt;&gt;""),INDEX(subsample_country_map!$D:$D,MATCH($CF1647,subsample_country_map!$A:$A,0)),INDEX(lookup!$AC:$AC,MATCH($A1647,lookup!$A:$A,0)))</f>
        <v>2_non_western</v>
      </c>
      <c r="AN1647" t="str">
        <f>IF(AND($CF1647&lt;&gt;"",IFERROR(INDEX(subsample_country_map!$E:$E,MATCH($CF1647,subsample_country_map!$A:$A,0)),"")&lt;&gt;""),INDEX(subsample_country_map!$E:$E,MATCH($CF1647,subsample_country_map!$A:$A,0)),INDEX(lookup!$AD:$AD,MATCH($A1647,lookup!$A:$A,0)))</f>
        <v>1_common law</v>
      </c>
      <c r="AO1647" t="str">
        <f>INDEX(lookup!$Y:$Y,MATCH($A1647,lookup!$A:$A,0))</f>
        <v>0_published</v>
      </c>
      <c r="AP1647" t="str">
        <f>INDEX(lookup!$Z:$Z,MATCH($A1647,lookup!$A:$A,0))</f>
        <v>0_VHB low</v>
      </c>
      <c r="AQ1647" t="str">
        <f>INDEX(lookup!$W:$W,MATCH($A1647,lookup!$A:$A,0))</f>
        <v>3_mgmt</v>
      </c>
      <c r="AS1647" t="inlineStr">
        <is>
          <t>staging</t>
        </is>
      </c>
      <c r="AT1647" t="inlineStr">
        <is>
          <t>good-CER</t>
        </is>
      </c>
      <c r="AU1647" t="inlineStr">
        <is>
          <t>cost</t>
        </is>
      </c>
      <c r="AV1647" t="inlineStr">
        <is>
          <t>0.003537</t>
        </is>
      </c>
      <c r="AW1647" t="inlineStr">
        <is>
          <t>0.015591</t>
        </is>
      </c>
      <c r="AX1647" t="inlineStr">
        <is>
          <t>0.226881</t>
        </is>
      </c>
      <c r="AY1647" t="inlineStr">
        <is>
          <t>0.8206</t>
        </is>
      </c>
      <c r="BA1647" t="inlineStr">
        <is>
          <t>FLAG</t>
        </is>
      </c>
      <c r="BB1647" t="inlineStr">
        <is>
          <t>0</t>
        </is>
      </c>
      <c r="BC1647" t="inlineStr">
        <is>
          <t>RE</t>
        </is>
      </c>
      <c r="BD1647" t="inlineStr">
        <is>
          <t>not stated</t>
        </is>
      </c>
      <c r="BE1647" t="inlineStr">
        <is>
          <t>none</t>
        </is>
      </c>
      <c r="BI1647" t="inlineStr">
        <is>
          <t>Table 8</t>
        </is>
      </c>
      <c r="BJ1647" t="inlineStr">
        <is>
          <t>Random effect model (Hypothesis 2 / CoD equation)</t>
        </is>
      </c>
      <c r="BK1647" t="inlineStr">
        <is>
          <t>287</t>
        </is>
      </c>
      <c r="BL1647" t="inlineStr">
        <is>
          <t>ENP 0.003537 0.015591 0.226881 0.8206</t>
        </is>
      </c>
      <c r="BM1647" t="inlineStr">
        <is>
          <t>ENP</t>
        </is>
      </c>
      <c r="BN1647" t="inlineStr">
        <is>
          <t>COD</t>
        </is>
      </c>
      <c r="BO1647" t="inlineStr">
        <is>
          <t>original</t>
        </is>
      </c>
      <c r="BP1647" t="inlineStr">
        <is>
          <t>CLUSTER Sandra/Ofogbe</t>
        </is>
      </c>
      <c r="BQ1647" t="inlineStr">
        <is>
          <t>computed</t>
        </is>
      </c>
      <c r="BT1647" t="n">
        <v>0</v>
      </c>
      <c r="BU1647" t="inlineStr">
        <is>
          <t>staging_Ofogbe_et_al_2021.csv</t>
        </is>
      </c>
      <c r="BW1647" t="n">
        <v>2005</v>
      </c>
      <c r="BX1647" t="n">
        <v>2019</v>
      </c>
      <c r="BY1647" t="inlineStr">
        <is>
          <t>Nigeria</t>
        </is>
      </c>
      <c r="BZ1647" t="n">
        <v>2012</v>
      </c>
      <c r="CA1647" t="n">
        <v>0.2666666666666667</v>
      </c>
      <c r="CB1647" t="n">
        <v>0</v>
      </c>
      <c r="CC1647" t="n">
        <v>1</v>
      </c>
      <c r="CD1647" t="n">
        <v>0.0103554683837577</v>
      </c>
      <c r="CE1647" t="n">
        <v>1</v>
      </c>
    </row>
    <row r="1648">
      <c r="A1648" t="inlineStr">
        <is>
          <t>Oikonomou et al (2014)</t>
        </is>
      </c>
      <c r="B1648" t="n">
        <v>2953</v>
      </c>
      <c r="C1648" t="n">
        <v>0.01576398578387562</v>
      </c>
      <c r="D1648" t="n">
        <v>7794</v>
      </c>
      <c r="E1648">
        <f>IF(ISNUMBER($BA1648),$BA1648,IF(AND(ISNUMBER($D1648),ISNUMBER($BW1648),ISNUMBER($BX1648)),$D1648*($BX1648-$BW1648+1),""))</f>
        <v>7794.0</v>
      </c>
      <c r="H1648" t="inlineStr">
        <is>
          <t>partial</t>
        </is>
      </c>
      <c r="I1648" t="inlineStr">
        <is>
          <t>p-Value available</t>
        </is>
      </c>
      <c r="J1648">
        <f>IF($BW1648&lt;&gt;"",$BW1648,"")</f>
        <v>1992.0</v>
      </c>
      <c r="K1648">
        <f>IF($BX1648&lt;&gt;"",$BX1648,"")</f>
        <v>2008.0</v>
      </c>
      <c r="L1648">
        <f>IF(AND(ISNUMBER($BW1648),ISNUMBER($BX1648)),($BW1648+$BX1648)/2,"")</f>
        <v>2000.0</v>
      </c>
      <c r="M1648">
        <f>IF($L1648&lt;&gt;"",$L1648,"")</f>
        <v>2000.0</v>
      </c>
      <c r="N1648">
        <f>IF(AND(ISNUMBER($BW1648),ISNUMBER($BX1648)),MIN(1,MAX(0,($BX1648-2016+1)/($BX1648-$BW1648+1))),"")</f>
        <v>0.0</v>
      </c>
      <c r="O1648">
        <f>IF(AND(ISNUMBER($BW1648),ISNUMBER($BX1648)),MIN(1,MAX(0,($BX1648-2017+1)/($BX1648-$BW1648+1))),"")</f>
        <v>0.0</v>
      </c>
      <c r="P1648">
        <f>IF(AND(ISNUMBER($BW1648),ISNUMBER($BX1648)),MIN(1,MAX(0,($BX1648-2018+1)/($BX1648-$BW1648+1))),"")</f>
        <v>0.0</v>
      </c>
      <c r="Q1648">
        <f>IF(AND(ISNUMBER($BW1648),ISNUMBER($BX1648)),MIN(1,MAX(0,($BX1648-2019+1)/($BX1648-$BW1648+1))),"")</f>
        <v>0.0</v>
      </c>
      <c r="R1648">
        <f>IF(AND(ISNUMBER($BW1648),ISNUMBER($BX1648)),MIN(1,MAX(0,($BX1648-2016+1)/($BX1648-$BW1648+1))),"")</f>
        <v>0.0</v>
      </c>
      <c r="S1648">
        <f>IF($L1648&lt;&gt;"",IF($L1648&gt;=2015.5,1,0),"")</f>
        <v>0.0</v>
      </c>
      <c r="T1648">
        <f>IF($L1648&lt;&gt;"",IF($L1648&gt;=2016,1,0),"")</f>
        <v>0.0</v>
      </c>
      <c r="U1648">
        <f>IF(ISNUMBER($BX1648),IF($BX1648&gt;=2016,1,0),"")</f>
        <v>0.0</v>
      </c>
      <c r="V1648">
        <f>IF(ISNUMBER($BW1648),IF($BW1648&gt;=2016,1,0),"")</f>
        <v>0.0</v>
      </c>
      <c r="W1648" t="str">
        <f>IF(AND(ISNUMBER($BW1648),ISNUMBER($BX1648)),IF($BW1648&gt;=2016,"post-only",IF($BX1648&lt;2016,"pre-only","mixed")),"")</f>
        <v>pre-only</v>
      </c>
      <c r="X1648">
        <f>IF(AND(ISNUMBER($BW1648),ISNUMBER($BX1648)),MIN(1,MAX(0,($BX1648-2017+1)/($BX1648-$BW1648+1))),"")</f>
        <v>0.0</v>
      </c>
      <c r="Y1648">
        <f>IF(AND(ISNUMBER($BW1648),ISNUMBER($BX1648)),MIN(1,MAX(0,($BX1648-2018+1)/($BX1648-$BW1648+1))),"")</f>
        <v>0.0</v>
      </c>
      <c r="Z1648">
        <f>IF(AND(ISNUMBER($BW1648),ISNUMBER($BX1648)),MIN(1,MAX(0,($BX1648-2019+1)/($BX1648-$BW1648+1))),"")</f>
        <v>0.0</v>
      </c>
      <c r="AA1648">
        <f>IF(ISNUMBER($BX1648),IF($BX1648&gt;=2017,1,0),"")</f>
        <v>0.0</v>
      </c>
      <c r="AB1648">
        <f>IF(ISNUMBER($BX1648),IF($BX1648&gt;=2018,1,0),"")</f>
        <v>0.0</v>
      </c>
      <c r="AC1648">
        <f>IF(ISNUMBER($BX1648),IF($BX1648&gt;=2019,1,0),"")</f>
        <v>0.0</v>
      </c>
      <c r="AD1648">
        <f>IF($L1648&lt;&gt;"",IF($L1648&gt;2013,1,0),"")</f>
        <v>0.0</v>
      </c>
      <c r="AE1648">
        <f>IF($L1648&lt;&gt;"",1+IF($L1648&gt;2011,1,0)+IF($L1648&gt;2014,1,0),"")</f>
        <v>1.0</v>
      </c>
      <c r="AF1648" t="inlineStr">
        <is>
          <t>bond (yield)</t>
        </is>
      </c>
      <c r="AG1648" t="inlineStr">
        <is>
          <t>performance</t>
        </is>
      </c>
      <c r="AH1648" t="inlineStr">
        <is>
          <t>non-sensitive</t>
        </is>
      </c>
      <c r="AI1648" t="inlineStr">
        <is>
          <t>without ETS/CT</t>
        </is>
      </c>
      <c r="AJ1648" t="inlineStr">
        <is>
          <t>without ETS/CT</t>
        </is>
      </c>
      <c r="AK1648" t="str">
        <f>IF(AND($CF1648&lt;&gt;"",IFERROR(INDEX(subsample_country_map!$B:$B,MATCH($CF1648,subsample_country_map!$A:$A,0)),"")&lt;&gt;""),INDEX(subsample_country_map!$B:$B,MATCH($CF1648,subsample_country_map!$A:$A,0)),INDEX(lookup!$AA:$AA,MATCH($A1648,lookup!$A:$A,0)))</f>
        <v>1_US</v>
      </c>
      <c r="AL1648" t="str">
        <f>IF(AND($CF1648&lt;&gt;"",IFERROR(INDEX(subsample_country_map!$C:$C,MATCH($CF1648,subsample_country_map!$A:$A,0)),"")&lt;&gt;""),INDEX(subsample_country_map!$C:$C,MATCH($CF1648,subsample_country_map!$A:$A,0)),INDEX(lookup!$AB:$AB,MATCH($A1648,lookup!$A:$A,0)))</f>
        <v>1_developed</v>
      </c>
      <c r="AM1648" t="str">
        <f>IF(AND($CF1648&lt;&gt;"",IFERROR(INDEX(subsample_country_map!$D:$D,MATCH($CF1648,subsample_country_map!$A:$A,0)),"")&lt;&gt;""),INDEX(subsample_country_map!$D:$D,MATCH($CF1648,subsample_country_map!$A:$A,0)),INDEX(lookup!$AC:$AC,MATCH($A1648,lookup!$A:$A,0)))</f>
        <v>1_western</v>
      </c>
      <c r="AN1648" t="str">
        <f>IF(AND($CF1648&lt;&gt;"",IFERROR(INDEX(subsample_country_map!$E:$E,MATCH($CF1648,subsample_country_map!$A:$A,0)),"")&lt;&gt;""),INDEX(subsample_country_map!$E:$E,MATCH($CF1648,subsample_country_map!$A:$A,0)),INDEX(lookup!$AD:$AD,MATCH($A1648,lookup!$A:$A,0)))</f>
        <v>1_common law</v>
      </c>
      <c r="AO1648" t="str">
        <f>INDEX(lookup!$Y:$Y,MATCH($A1648,lookup!$A:$A,0))</f>
        <v>0_published</v>
      </c>
      <c r="AP1648" t="str">
        <f>INDEX(lookup!$Z:$Z,MATCH($A1648,lookup!$A:$A,0))</f>
        <v>1_VHB high</v>
      </c>
      <c r="AQ1648" t="str">
        <f>INDEX(lookup!$W:$W,MATCH($A1648,lookup!$A:$A,0))</f>
        <v>1_fin/acc/econ</v>
      </c>
      <c r="AS1648" t="inlineStr">
        <is>
          <t>staging</t>
        </is>
      </c>
      <c r="AT1648" t="inlineStr">
        <is>
          <t>good-CER</t>
        </is>
      </c>
      <c r="AU1648" t="inlineStr">
        <is>
          <t>cost</t>
        </is>
      </c>
      <c r="AV1648" t="inlineStr">
        <is>
          <t>0.2634</t>
        </is>
      </c>
      <c r="AY1648" t="inlineStr">
        <is>
          <t>0.164</t>
        </is>
      </c>
      <c r="BA1648" t="n">
        <v>7794</v>
      </c>
      <c r="BB1648" t="inlineStr">
        <is>
          <t>1</t>
        </is>
      </c>
      <c r="BC1648" t="inlineStr">
        <is>
          <t>OLS</t>
        </is>
      </c>
      <c r="BD1648" t="inlineStr">
        <is>
          <t>two-way:time-dimensional and cross-sectional</t>
        </is>
      </c>
      <c r="BE1648" t="inlineStr">
        <is>
          <t>none</t>
        </is>
      </c>
      <c r="BI1648" t="inlineStr">
        <is>
          <t>Table 4</t>
        </is>
      </c>
      <c r="BJ1648" t="inlineStr">
        <is>
          <t>ln(spread) col 1 (individual CSP dimensions)</t>
        </is>
      </c>
      <c r="BK1648" t="inlineStr">
        <is>
          <t>66</t>
        </is>
      </c>
      <c r="BL1648" t="inlineStr">
        <is>
          <t>Environment strengths 0.2634 (0.164)</t>
        </is>
      </c>
      <c r="BM1648" t="inlineStr">
        <is>
          <t>Environment strengths</t>
        </is>
      </c>
      <c r="BN1648" t="inlineStr">
        <is>
          <t>ln(spread)</t>
        </is>
      </c>
      <c r="BO1648" t="inlineStr">
        <is>
          <t>original</t>
        </is>
      </c>
      <c r="BP1648" t="inlineStr">
        <is>
          <t>Oikonomou et al (2014)</t>
        </is>
      </c>
      <c r="BQ1648" t="inlineStr">
        <is>
          <t>computed</t>
        </is>
      </c>
      <c r="BT1648" t="n">
        <v>0</v>
      </c>
      <c r="BU1648" t="inlineStr">
        <is>
          <t>staging_Oikonomou_et_al_2014.csv</t>
        </is>
      </c>
      <c r="BW1648" t="n">
        <v>1992</v>
      </c>
      <c r="BX1648" t="n">
        <v>2008</v>
      </c>
      <c r="BY1648" t="inlineStr">
        <is>
          <t>U</t>
        </is>
      </c>
      <c r="BZ1648" t="n">
        <v>2000</v>
      </c>
      <c r="CA1648" t="n">
        <v>0</v>
      </c>
      <c r="CB1648" t="n">
        <v>0</v>
      </c>
      <c r="CC1648" t="n">
        <v>0</v>
      </c>
      <c r="CD1648" t="n">
        <v>0.01576529177916275</v>
      </c>
      <c r="CE1648" t="n">
        <v>1</v>
      </c>
    </row>
    <row r="1649">
      <c r="A1649" t="inlineStr">
        <is>
          <t>Oikonomou et al (2014)</t>
        </is>
      </c>
      <c r="B1649" t="n">
        <v>2954</v>
      </c>
      <c r="C1649" t="n">
        <v>-0.01680065670236552</v>
      </c>
      <c r="D1649" t="n">
        <v>7794</v>
      </c>
      <c r="E1649">
        <f>IF(ISNUMBER($BA1649),$BA1649,IF(AND(ISNUMBER($D1649),ISNUMBER($BW1649),ISNUMBER($BX1649)),$D1649*($BX1649-$BW1649+1),""))</f>
        <v>7794.0</v>
      </c>
      <c r="H1649" t="inlineStr">
        <is>
          <t>partial</t>
        </is>
      </c>
      <c r="I1649" t="inlineStr">
        <is>
          <t>p-Value available</t>
        </is>
      </c>
      <c r="J1649">
        <f>IF($BW1649&lt;&gt;"",$BW1649,"")</f>
        <v>1992.0</v>
      </c>
      <c r="K1649">
        <f>IF($BX1649&lt;&gt;"",$BX1649,"")</f>
        <v>2008.0</v>
      </c>
      <c r="L1649">
        <f>IF(AND(ISNUMBER($BW1649),ISNUMBER($BX1649)),($BW1649+$BX1649)/2,"")</f>
        <v>2000.0</v>
      </c>
      <c r="M1649">
        <f>IF($L1649&lt;&gt;"",$L1649,"")</f>
        <v>2000.0</v>
      </c>
      <c r="N1649">
        <f>IF(AND(ISNUMBER($BW1649),ISNUMBER($BX1649)),MIN(1,MAX(0,($BX1649-2016+1)/($BX1649-$BW1649+1))),"")</f>
        <v>0.0</v>
      </c>
      <c r="O1649">
        <f>IF(AND(ISNUMBER($BW1649),ISNUMBER($BX1649)),MIN(1,MAX(0,($BX1649-2017+1)/($BX1649-$BW1649+1))),"")</f>
        <v>0.0</v>
      </c>
      <c r="P1649">
        <f>IF(AND(ISNUMBER($BW1649),ISNUMBER($BX1649)),MIN(1,MAX(0,($BX1649-2018+1)/($BX1649-$BW1649+1))),"")</f>
        <v>0.0</v>
      </c>
      <c r="Q1649">
        <f>IF(AND(ISNUMBER($BW1649),ISNUMBER($BX1649)),MIN(1,MAX(0,($BX1649-2019+1)/($BX1649-$BW1649+1))),"")</f>
        <v>0.0</v>
      </c>
      <c r="R1649">
        <f>IF(AND(ISNUMBER($BW1649),ISNUMBER($BX1649)),MIN(1,MAX(0,($BX1649-2016+1)/($BX1649-$BW1649+1))),"")</f>
        <v>0.0</v>
      </c>
      <c r="S1649">
        <f>IF($L1649&lt;&gt;"",IF($L1649&gt;=2015.5,1,0),"")</f>
        <v>0.0</v>
      </c>
      <c r="T1649">
        <f>IF($L1649&lt;&gt;"",IF($L1649&gt;=2016,1,0),"")</f>
        <v>0.0</v>
      </c>
      <c r="U1649">
        <f>IF(ISNUMBER($BX1649),IF($BX1649&gt;=2016,1,0),"")</f>
        <v>0.0</v>
      </c>
      <c r="V1649">
        <f>IF(ISNUMBER($BW1649),IF($BW1649&gt;=2016,1,0),"")</f>
        <v>0.0</v>
      </c>
      <c r="W1649" t="str">
        <f>IF(AND(ISNUMBER($BW1649),ISNUMBER($BX1649)),IF($BW1649&gt;=2016,"post-only",IF($BX1649&lt;2016,"pre-only","mixed")),"")</f>
        <v>pre-only</v>
      </c>
      <c r="X1649">
        <f>IF(AND(ISNUMBER($BW1649),ISNUMBER($BX1649)),MIN(1,MAX(0,($BX1649-2017+1)/($BX1649-$BW1649+1))),"")</f>
        <v>0.0</v>
      </c>
      <c r="Y1649">
        <f>IF(AND(ISNUMBER($BW1649),ISNUMBER($BX1649)),MIN(1,MAX(0,($BX1649-2018+1)/($BX1649-$BW1649+1))),"")</f>
        <v>0.0</v>
      </c>
      <c r="Z1649">
        <f>IF(AND(ISNUMBER($BW1649),ISNUMBER($BX1649)),MIN(1,MAX(0,($BX1649-2019+1)/($BX1649-$BW1649+1))),"")</f>
        <v>0.0</v>
      </c>
      <c r="AA1649">
        <f>IF(ISNUMBER($BX1649),IF($BX1649&gt;=2017,1,0),"")</f>
        <v>0.0</v>
      </c>
      <c r="AB1649">
        <f>IF(ISNUMBER($BX1649),IF($BX1649&gt;=2018,1,0),"")</f>
        <v>0.0</v>
      </c>
      <c r="AC1649">
        <f>IF(ISNUMBER($BX1649),IF($BX1649&gt;=2019,1,0),"")</f>
        <v>0.0</v>
      </c>
      <c r="AD1649">
        <f>IF($L1649&lt;&gt;"",IF($L1649&gt;2013,1,0),"")</f>
        <v>0.0</v>
      </c>
      <c r="AE1649">
        <f>IF($L1649&lt;&gt;"",1+IF($L1649&gt;2011,1,0)+IF($L1649&gt;2014,1,0),"")</f>
        <v>1.0</v>
      </c>
      <c r="AF1649" t="inlineStr">
        <is>
          <t>bond (yield)</t>
        </is>
      </c>
      <c r="AG1649" t="inlineStr">
        <is>
          <t>performance</t>
        </is>
      </c>
      <c r="AH1649" t="inlineStr">
        <is>
          <t>non-sensitive</t>
        </is>
      </c>
      <c r="AI1649" t="inlineStr">
        <is>
          <t>without ETS/CT</t>
        </is>
      </c>
      <c r="AJ1649" t="inlineStr">
        <is>
          <t>without ETS/CT</t>
        </is>
      </c>
      <c r="AK1649" t="str">
        <f>IF(AND($CF1649&lt;&gt;"",IFERROR(INDEX(subsample_country_map!$B:$B,MATCH($CF1649,subsample_country_map!$A:$A,0)),"")&lt;&gt;""),INDEX(subsample_country_map!$B:$B,MATCH($CF1649,subsample_country_map!$A:$A,0)),INDEX(lookup!$AA:$AA,MATCH($A1649,lookup!$A:$A,0)))</f>
        <v>1_US</v>
      </c>
      <c r="AL1649" t="str">
        <f>IF(AND($CF1649&lt;&gt;"",IFERROR(INDEX(subsample_country_map!$C:$C,MATCH($CF1649,subsample_country_map!$A:$A,0)),"")&lt;&gt;""),INDEX(subsample_country_map!$C:$C,MATCH($CF1649,subsample_country_map!$A:$A,0)),INDEX(lookup!$AB:$AB,MATCH($A1649,lookup!$A:$A,0)))</f>
        <v>1_developed</v>
      </c>
      <c r="AM1649" t="str">
        <f>IF(AND($CF1649&lt;&gt;"",IFERROR(INDEX(subsample_country_map!$D:$D,MATCH($CF1649,subsample_country_map!$A:$A,0)),"")&lt;&gt;""),INDEX(subsample_country_map!$D:$D,MATCH($CF1649,subsample_country_map!$A:$A,0)),INDEX(lookup!$AC:$AC,MATCH($A1649,lookup!$A:$A,0)))</f>
        <v>1_western</v>
      </c>
      <c r="AN1649" t="str">
        <f>IF(AND($CF1649&lt;&gt;"",IFERROR(INDEX(subsample_country_map!$E:$E,MATCH($CF1649,subsample_country_map!$A:$A,0)),"")&lt;&gt;""),INDEX(subsample_country_map!$E:$E,MATCH($CF1649,subsample_country_map!$A:$A,0)),INDEX(lookup!$AD:$AD,MATCH($A1649,lookup!$A:$A,0)))</f>
        <v>1_common law</v>
      </c>
      <c r="AO1649" t="str">
        <f>INDEX(lookup!$Y:$Y,MATCH($A1649,lookup!$A:$A,0))</f>
        <v>0_published</v>
      </c>
      <c r="AP1649" t="str">
        <f>INDEX(lookup!$Z:$Z,MATCH($A1649,lookup!$A:$A,0))</f>
        <v>1_VHB high</v>
      </c>
      <c r="AQ1649" t="str">
        <f>INDEX(lookup!$W:$W,MATCH($A1649,lookup!$A:$A,0))</f>
        <v>1_fin/acc/econ</v>
      </c>
      <c r="AS1649" t="inlineStr">
        <is>
          <t>staging</t>
        </is>
      </c>
      <c r="AT1649" t="inlineStr">
        <is>
          <t>bad-CER</t>
        </is>
      </c>
      <c r="AU1649" t="inlineStr">
        <is>
          <t>cost</t>
        </is>
      </c>
      <c r="AV1649" t="inlineStr">
        <is>
          <t>0.1159</t>
        </is>
      </c>
      <c r="AY1649" t="inlineStr">
        <is>
          <t>0.138</t>
        </is>
      </c>
      <c r="BA1649" t="n">
        <v>7794</v>
      </c>
      <c r="BB1649" t="inlineStr">
        <is>
          <t>1</t>
        </is>
      </c>
      <c r="BC1649" t="inlineStr">
        <is>
          <t>OLS</t>
        </is>
      </c>
      <c r="BD1649" t="inlineStr">
        <is>
          <t>two-way:time-dimensional and cross-sectional</t>
        </is>
      </c>
      <c r="BE1649" t="inlineStr">
        <is>
          <t>none</t>
        </is>
      </c>
      <c r="BI1649" t="inlineStr">
        <is>
          <t>Table 4</t>
        </is>
      </c>
      <c r="BJ1649" t="inlineStr">
        <is>
          <t>ln(spread) col 1 (individual CSP dimensions)</t>
        </is>
      </c>
      <c r="BK1649" t="inlineStr">
        <is>
          <t>66</t>
        </is>
      </c>
      <c r="BL1649" t="inlineStr">
        <is>
          <t>Environment concerns 0.1159 (0.138)</t>
        </is>
      </c>
      <c r="BM1649" t="inlineStr">
        <is>
          <t>Environment concerns</t>
        </is>
      </c>
      <c r="BN1649" t="inlineStr">
        <is>
          <t>ln(spread)</t>
        </is>
      </c>
      <c r="BO1649" t="inlineStr">
        <is>
          <t>original</t>
        </is>
      </c>
      <c r="BP1649" t="inlineStr">
        <is>
          <t>Oikonomou et al (2014)</t>
        </is>
      </c>
      <c r="BQ1649" t="inlineStr">
        <is>
          <t>computed</t>
        </is>
      </c>
      <c r="BT1649" t="n">
        <v>0</v>
      </c>
      <c r="BU1649" t="inlineStr">
        <is>
          <t>staging_Oikonomou_et_al_2014.csv</t>
        </is>
      </c>
      <c r="BW1649" t="n">
        <v>1992</v>
      </c>
      <c r="BX1649" t="n">
        <v>2008</v>
      </c>
      <c r="BY1649" t="inlineStr">
        <is>
          <t>U</t>
        </is>
      </c>
      <c r="BZ1649" t="n">
        <v>2000</v>
      </c>
      <c r="CA1649" t="n">
        <v>0</v>
      </c>
      <c r="CB1649" t="n">
        <v>0</v>
      </c>
      <c r="CC1649" t="n">
        <v>0</v>
      </c>
      <c r="CD1649" t="n">
        <v>-0.01680223769948239</v>
      </c>
      <c r="CE1649" t="n">
        <v>1</v>
      </c>
    </row>
    <row r="1650">
      <c r="A1650" t="inlineStr">
        <is>
          <t>Oikonomou et al (2014)</t>
        </is>
      </c>
      <c r="B1650" t="n">
        <v>2955</v>
      </c>
      <c r="C1650" t="n">
        <v>-0.08063905705438205</v>
      </c>
      <c r="D1650" t="n">
        <v>7794</v>
      </c>
      <c r="E1650">
        <f>IF(ISNUMBER($BA1650),$BA1650,IF(AND(ISNUMBER($D1650),ISNUMBER($BW1650),ISNUMBER($BX1650)),$D1650*($BX1650-$BW1650+1),""))</f>
        <v>7794.0</v>
      </c>
      <c r="H1650" t="inlineStr">
        <is>
          <t>partial</t>
        </is>
      </c>
      <c r="I1650" t="inlineStr">
        <is>
          <t>p-Value available</t>
        </is>
      </c>
      <c r="J1650">
        <f>IF($BW1650&lt;&gt;"",$BW1650,"")</f>
        <v>1992.0</v>
      </c>
      <c r="K1650">
        <f>IF($BX1650&lt;&gt;"",$BX1650,"")</f>
        <v>2008.0</v>
      </c>
      <c r="L1650">
        <f>IF(AND(ISNUMBER($BW1650),ISNUMBER($BX1650)),($BW1650+$BX1650)/2,"")</f>
        <v>2000.0</v>
      </c>
      <c r="M1650">
        <f>IF($L1650&lt;&gt;"",$L1650,"")</f>
        <v>2000.0</v>
      </c>
      <c r="N1650">
        <f>IF(AND(ISNUMBER($BW1650),ISNUMBER($BX1650)),MIN(1,MAX(0,($BX1650-2016+1)/($BX1650-$BW1650+1))),"")</f>
        <v>0.0</v>
      </c>
      <c r="O1650">
        <f>IF(AND(ISNUMBER($BW1650),ISNUMBER($BX1650)),MIN(1,MAX(0,($BX1650-2017+1)/($BX1650-$BW1650+1))),"")</f>
        <v>0.0</v>
      </c>
      <c r="P1650">
        <f>IF(AND(ISNUMBER($BW1650),ISNUMBER($BX1650)),MIN(1,MAX(0,($BX1650-2018+1)/($BX1650-$BW1650+1))),"")</f>
        <v>0.0</v>
      </c>
      <c r="Q1650">
        <f>IF(AND(ISNUMBER($BW1650),ISNUMBER($BX1650)),MIN(1,MAX(0,($BX1650-2019+1)/($BX1650-$BW1650+1))),"")</f>
        <v>0.0</v>
      </c>
      <c r="R1650">
        <f>IF(AND(ISNUMBER($BW1650),ISNUMBER($BX1650)),MIN(1,MAX(0,($BX1650-2016+1)/($BX1650-$BW1650+1))),"")</f>
        <v>0.0</v>
      </c>
      <c r="S1650">
        <f>IF($L1650&lt;&gt;"",IF($L1650&gt;=2015.5,1,0),"")</f>
        <v>0.0</v>
      </c>
      <c r="T1650">
        <f>IF($L1650&lt;&gt;"",IF($L1650&gt;=2016,1,0),"")</f>
        <v>0.0</v>
      </c>
      <c r="U1650">
        <f>IF(ISNUMBER($BX1650),IF($BX1650&gt;=2016,1,0),"")</f>
        <v>0.0</v>
      </c>
      <c r="V1650">
        <f>IF(ISNUMBER($BW1650),IF($BW1650&gt;=2016,1,0),"")</f>
        <v>0.0</v>
      </c>
      <c r="W1650" t="str">
        <f>IF(AND(ISNUMBER($BW1650),ISNUMBER($BX1650)),IF($BW1650&gt;=2016,"post-only",IF($BX1650&lt;2016,"pre-only","mixed")),"")</f>
        <v>pre-only</v>
      </c>
      <c r="X1650">
        <f>IF(AND(ISNUMBER($BW1650),ISNUMBER($BX1650)),MIN(1,MAX(0,($BX1650-2017+1)/($BX1650-$BW1650+1))),"")</f>
        <v>0.0</v>
      </c>
      <c r="Y1650">
        <f>IF(AND(ISNUMBER($BW1650),ISNUMBER($BX1650)),MIN(1,MAX(0,($BX1650-2018+1)/($BX1650-$BW1650+1))),"")</f>
        <v>0.0</v>
      </c>
      <c r="Z1650">
        <f>IF(AND(ISNUMBER($BW1650),ISNUMBER($BX1650)),MIN(1,MAX(0,($BX1650-2019+1)/($BX1650-$BW1650+1))),"")</f>
        <v>0.0</v>
      </c>
      <c r="AA1650">
        <f>IF(ISNUMBER($BX1650),IF($BX1650&gt;=2017,1,0),"")</f>
        <v>0.0</v>
      </c>
      <c r="AB1650">
        <f>IF(ISNUMBER($BX1650),IF($BX1650&gt;=2018,1,0),"")</f>
        <v>0.0</v>
      </c>
      <c r="AC1650">
        <f>IF(ISNUMBER($BX1650),IF($BX1650&gt;=2019,1,0),"")</f>
        <v>0.0</v>
      </c>
      <c r="AD1650">
        <f>IF($L1650&lt;&gt;"",IF($L1650&gt;2013,1,0),"")</f>
        <v>0.0</v>
      </c>
      <c r="AE1650">
        <f>IF($L1650&lt;&gt;"",1+IF($L1650&gt;2011,1,0)+IF($L1650&gt;2014,1,0),"")</f>
        <v>1.0</v>
      </c>
      <c r="AF1650" t="inlineStr">
        <is>
          <t>rating</t>
        </is>
      </c>
      <c r="AG1650" t="inlineStr">
        <is>
          <t>performance</t>
        </is>
      </c>
      <c r="AH1650" t="inlineStr">
        <is>
          <t>non-sensitive</t>
        </is>
      </c>
      <c r="AI1650" t="inlineStr">
        <is>
          <t>without ETS/CT</t>
        </is>
      </c>
      <c r="AJ1650" t="inlineStr">
        <is>
          <t>without ETS/CT</t>
        </is>
      </c>
      <c r="AK1650" t="str">
        <f>IF(AND($CF1650&lt;&gt;"",IFERROR(INDEX(subsample_country_map!$B:$B,MATCH($CF1650,subsample_country_map!$A:$A,0)),"")&lt;&gt;""),INDEX(subsample_country_map!$B:$B,MATCH($CF1650,subsample_country_map!$A:$A,0)),INDEX(lookup!$AA:$AA,MATCH($A1650,lookup!$A:$A,0)))</f>
        <v>1_US</v>
      </c>
      <c r="AL1650" t="str">
        <f>IF(AND($CF1650&lt;&gt;"",IFERROR(INDEX(subsample_country_map!$C:$C,MATCH($CF1650,subsample_country_map!$A:$A,0)),"")&lt;&gt;""),INDEX(subsample_country_map!$C:$C,MATCH($CF1650,subsample_country_map!$A:$A,0)),INDEX(lookup!$AB:$AB,MATCH($A1650,lookup!$A:$A,0)))</f>
        <v>1_developed</v>
      </c>
      <c r="AM1650" t="str">
        <f>IF(AND($CF1650&lt;&gt;"",IFERROR(INDEX(subsample_country_map!$D:$D,MATCH($CF1650,subsample_country_map!$A:$A,0)),"")&lt;&gt;""),INDEX(subsample_country_map!$D:$D,MATCH($CF1650,subsample_country_map!$A:$A,0)),INDEX(lookup!$AC:$AC,MATCH($A1650,lookup!$A:$A,0)))</f>
        <v>1_western</v>
      </c>
      <c r="AN1650" t="str">
        <f>IF(AND($CF1650&lt;&gt;"",IFERROR(INDEX(subsample_country_map!$E:$E,MATCH($CF1650,subsample_country_map!$A:$A,0)),"")&lt;&gt;""),INDEX(subsample_country_map!$E:$E,MATCH($CF1650,subsample_country_map!$A:$A,0)),INDEX(lookup!$AD:$AD,MATCH($A1650,lookup!$A:$A,0)))</f>
        <v>1_common law</v>
      </c>
      <c r="AO1650" t="str">
        <f>INDEX(lookup!$Y:$Y,MATCH($A1650,lookup!$A:$A,0))</f>
        <v>0_published</v>
      </c>
      <c r="AP1650" t="str">
        <f>INDEX(lookup!$Z:$Z,MATCH($A1650,lookup!$A:$A,0))</f>
        <v>1_VHB high</v>
      </c>
      <c r="AQ1650" t="str">
        <f>INDEX(lookup!$W:$W,MATCH($A1650,lookup!$A:$A,0))</f>
        <v>1_fin/acc/econ</v>
      </c>
      <c r="AS1650" t="inlineStr">
        <is>
          <t>staging</t>
        </is>
      </c>
      <c r="AT1650" t="inlineStr">
        <is>
          <t>good-CER</t>
        </is>
      </c>
      <c r="AU1650" t="inlineStr">
        <is>
          <t>creditworthiness</t>
        </is>
      </c>
      <c r="AV1650" t="inlineStr">
        <is>
          <t>1.5108</t>
        </is>
      </c>
      <c r="AY1650" t="inlineStr">
        <is>
          <t>0.000</t>
        </is>
      </c>
      <c r="BA1650" t="n">
        <v>7794</v>
      </c>
      <c r="BB1650" t="inlineStr">
        <is>
          <t>1</t>
        </is>
      </c>
      <c r="BC1650" t="inlineStr">
        <is>
          <t>ordered probit</t>
        </is>
      </c>
      <c r="BD1650" t="inlineStr">
        <is>
          <t>robust (unclustered)</t>
        </is>
      </c>
      <c r="BE1650" t="inlineStr">
        <is>
          <t>none</t>
        </is>
      </c>
      <c r="BI1650" t="inlineStr">
        <is>
          <t>Table 5</t>
        </is>
      </c>
      <c r="BJ1650" t="inlineStr">
        <is>
          <t>Bond rating col 1</t>
        </is>
      </c>
      <c r="BK1650" t="inlineStr">
        <is>
          <t>67</t>
        </is>
      </c>
      <c r="BL1650" t="inlineStr">
        <is>
          <t>Environment strengths 1.5108*** (0.000)</t>
        </is>
      </c>
      <c r="BM1650" t="inlineStr">
        <is>
          <t>Environment strengths</t>
        </is>
      </c>
      <c r="BN1650" t="inlineStr">
        <is>
          <t>Bond rating (S&amp;P score)</t>
        </is>
      </c>
      <c r="BO1650" t="inlineStr">
        <is>
          <t>original</t>
        </is>
      </c>
      <c r="BP1650" t="inlineStr">
        <is>
          <t>Oikonomou et al (2014)</t>
        </is>
      </c>
      <c r="BQ1650" t="inlineStr">
        <is>
          <t>computed</t>
        </is>
      </c>
      <c r="BT1650" t="n">
        <v>0</v>
      </c>
      <c r="BU1650" t="inlineStr">
        <is>
          <t>staging_Oikonomou_et_al_2014.csv</t>
        </is>
      </c>
      <c r="BW1650" t="n">
        <v>1992</v>
      </c>
      <c r="BX1650" t="n">
        <v>2008</v>
      </c>
      <c r="BY1650" t="inlineStr">
        <is>
          <t>U</t>
        </is>
      </c>
      <c r="BZ1650" t="n">
        <v>2000</v>
      </c>
      <c r="CA1650" t="n">
        <v>0</v>
      </c>
      <c r="CB1650" t="n">
        <v>0</v>
      </c>
      <c r="CC1650" t="n">
        <v>0</v>
      </c>
      <c r="CD1650" t="n">
        <v>-0.08081453158566307</v>
      </c>
      <c r="CE1650" t="n">
        <v>1</v>
      </c>
    </row>
    <row r="1651">
      <c r="A1651" t="inlineStr">
        <is>
          <t>Oikonomou et al (2014)</t>
        </is>
      </c>
      <c r="B1651" t="n">
        <v>2956</v>
      </c>
      <c r="C1651" t="n">
        <v>0.02147102615806228</v>
      </c>
      <c r="D1651" t="n">
        <v>7794</v>
      </c>
      <c r="E1651">
        <f>IF(ISNUMBER($BA1651),$BA1651,IF(AND(ISNUMBER($D1651),ISNUMBER($BW1651),ISNUMBER($BX1651)),$D1651*($BX1651-$BW1651+1),""))</f>
        <v>7794.0</v>
      </c>
      <c r="H1651" t="inlineStr">
        <is>
          <t>partial</t>
        </is>
      </c>
      <c r="I1651" t="inlineStr">
        <is>
          <t>p-Value available</t>
        </is>
      </c>
      <c r="J1651">
        <f>IF($BW1651&lt;&gt;"",$BW1651,"")</f>
        <v>1992.0</v>
      </c>
      <c r="K1651">
        <f>IF($BX1651&lt;&gt;"",$BX1651,"")</f>
        <v>2008.0</v>
      </c>
      <c r="L1651">
        <f>IF(AND(ISNUMBER($BW1651),ISNUMBER($BX1651)),($BW1651+$BX1651)/2,"")</f>
        <v>2000.0</v>
      </c>
      <c r="M1651">
        <f>IF($L1651&lt;&gt;"",$L1651,"")</f>
        <v>2000.0</v>
      </c>
      <c r="N1651">
        <f>IF(AND(ISNUMBER($BW1651),ISNUMBER($BX1651)),MIN(1,MAX(0,($BX1651-2016+1)/($BX1651-$BW1651+1))),"")</f>
        <v>0.0</v>
      </c>
      <c r="O1651">
        <f>IF(AND(ISNUMBER($BW1651),ISNUMBER($BX1651)),MIN(1,MAX(0,($BX1651-2017+1)/($BX1651-$BW1651+1))),"")</f>
        <v>0.0</v>
      </c>
      <c r="P1651">
        <f>IF(AND(ISNUMBER($BW1651),ISNUMBER($BX1651)),MIN(1,MAX(0,($BX1651-2018+1)/($BX1651-$BW1651+1))),"")</f>
        <v>0.0</v>
      </c>
      <c r="Q1651">
        <f>IF(AND(ISNUMBER($BW1651),ISNUMBER($BX1651)),MIN(1,MAX(0,($BX1651-2019+1)/($BX1651-$BW1651+1))),"")</f>
        <v>0.0</v>
      </c>
      <c r="R1651">
        <f>IF(AND(ISNUMBER($BW1651),ISNUMBER($BX1651)),MIN(1,MAX(0,($BX1651-2016+1)/($BX1651-$BW1651+1))),"")</f>
        <v>0.0</v>
      </c>
      <c r="S1651">
        <f>IF($L1651&lt;&gt;"",IF($L1651&gt;=2015.5,1,0),"")</f>
        <v>0.0</v>
      </c>
      <c r="T1651">
        <f>IF($L1651&lt;&gt;"",IF($L1651&gt;=2016,1,0),"")</f>
        <v>0.0</v>
      </c>
      <c r="U1651">
        <f>IF(ISNUMBER($BX1651),IF($BX1651&gt;=2016,1,0),"")</f>
        <v>0.0</v>
      </c>
      <c r="V1651">
        <f>IF(ISNUMBER($BW1651),IF($BW1651&gt;=2016,1,0),"")</f>
        <v>0.0</v>
      </c>
      <c r="W1651" t="str">
        <f>IF(AND(ISNUMBER($BW1651),ISNUMBER($BX1651)),IF($BW1651&gt;=2016,"post-only",IF($BX1651&lt;2016,"pre-only","mixed")),"")</f>
        <v>pre-only</v>
      </c>
      <c r="X1651">
        <f>IF(AND(ISNUMBER($BW1651),ISNUMBER($BX1651)),MIN(1,MAX(0,($BX1651-2017+1)/($BX1651-$BW1651+1))),"")</f>
        <v>0.0</v>
      </c>
      <c r="Y1651">
        <f>IF(AND(ISNUMBER($BW1651),ISNUMBER($BX1651)),MIN(1,MAX(0,($BX1651-2018+1)/($BX1651-$BW1651+1))),"")</f>
        <v>0.0</v>
      </c>
      <c r="Z1651">
        <f>IF(AND(ISNUMBER($BW1651),ISNUMBER($BX1651)),MIN(1,MAX(0,($BX1651-2019+1)/($BX1651-$BW1651+1))),"")</f>
        <v>0.0</v>
      </c>
      <c r="AA1651">
        <f>IF(ISNUMBER($BX1651),IF($BX1651&gt;=2017,1,0),"")</f>
        <v>0.0</v>
      </c>
      <c r="AB1651">
        <f>IF(ISNUMBER($BX1651),IF($BX1651&gt;=2018,1,0),"")</f>
        <v>0.0</v>
      </c>
      <c r="AC1651">
        <f>IF(ISNUMBER($BX1651),IF($BX1651&gt;=2019,1,0),"")</f>
        <v>0.0</v>
      </c>
      <c r="AD1651">
        <f>IF($L1651&lt;&gt;"",IF($L1651&gt;2013,1,0),"")</f>
        <v>0.0</v>
      </c>
      <c r="AE1651">
        <f>IF($L1651&lt;&gt;"",1+IF($L1651&gt;2011,1,0)+IF($L1651&gt;2014,1,0),"")</f>
        <v>1.0</v>
      </c>
      <c r="AF1651" t="inlineStr">
        <is>
          <t>rating</t>
        </is>
      </c>
      <c r="AG1651" t="inlineStr">
        <is>
          <t>performance</t>
        </is>
      </c>
      <c r="AH1651" t="inlineStr">
        <is>
          <t>non-sensitive</t>
        </is>
      </c>
      <c r="AI1651" t="inlineStr">
        <is>
          <t>without ETS/CT</t>
        </is>
      </c>
      <c r="AJ1651" t="inlineStr">
        <is>
          <t>without ETS/CT</t>
        </is>
      </c>
      <c r="AK1651" t="str">
        <f>IF(AND($CF1651&lt;&gt;"",IFERROR(INDEX(subsample_country_map!$B:$B,MATCH($CF1651,subsample_country_map!$A:$A,0)),"")&lt;&gt;""),INDEX(subsample_country_map!$B:$B,MATCH($CF1651,subsample_country_map!$A:$A,0)),INDEX(lookup!$AA:$AA,MATCH($A1651,lookup!$A:$A,0)))</f>
        <v>1_US</v>
      </c>
      <c r="AL1651" t="str">
        <f>IF(AND($CF1651&lt;&gt;"",IFERROR(INDEX(subsample_country_map!$C:$C,MATCH($CF1651,subsample_country_map!$A:$A,0)),"")&lt;&gt;""),INDEX(subsample_country_map!$C:$C,MATCH($CF1651,subsample_country_map!$A:$A,0)),INDEX(lookup!$AB:$AB,MATCH($A1651,lookup!$A:$A,0)))</f>
        <v>1_developed</v>
      </c>
      <c r="AM1651" t="str">
        <f>IF(AND($CF1651&lt;&gt;"",IFERROR(INDEX(subsample_country_map!$D:$D,MATCH($CF1651,subsample_country_map!$A:$A,0)),"")&lt;&gt;""),INDEX(subsample_country_map!$D:$D,MATCH($CF1651,subsample_country_map!$A:$A,0)),INDEX(lookup!$AC:$AC,MATCH($A1651,lookup!$A:$A,0)))</f>
        <v>1_western</v>
      </c>
      <c r="AN1651" t="str">
        <f>IF(AND($CF1651&lt;&gt;"",IFERROR(INDEX(subsample_country_map!$E:$E,MATCH($CF1651,subsample_country_map!$A:$A,0)),"")&lt;&gt;""),INDEX(subsample_country_map!$E:$E,MATCH($CF1651,subsample_country_map!$A:$A,0)),INDEX(lookup!$AD:$AD,MATCH($A1651,lookup!$A:$A,0)))</f>
        <v>1_common law</v>
      </c>
      <c r="AO1651" t="str">
        <f>INDEX(lookup!$Y:$Y,MATCH($A1651,lookup!$A:$A,0))</f>
        <v>0_published</v>
      </c>
      <c r="AP1651" t="str">
        <f>INDEX(lookup!$Z:$Z,MATCH($A1651,lookup!$A:$A,0))</f>
        <v>1_VHB high</v>
      </c>
      <c r="AQ1651" t="str">
        <f>INDEX(lookup!$W:$W,MATCH($A1651,lookup!$A:$A,0))</f>
        <v>1_fin/acc/econ</v>
      </c>
      <c r="AS1651" t="inlineStr">
        <is>
          <t>staging</t>
        </is>
      </c>
      <c r="AT1651" t="inlineStr">
        <is>
          <t>bad-CER</t>
        </is>
      </c>
      <c r="AU1651" t="inlineStr">
        <is>
          <t>creditworthiness</t>
        </is>
      </c>
      <c r="AV1651" t="inlineStr">
        <is>
          <t>0.4239</t>
        </is>
      </c>
      <c r="AY1651" t="inlineStr">
        <is>
          <t>0.058</t>
        </is>
      </c>
      <c r="BA1651" t="n">
        <v>7794</v>
      </c>
      <c r="BB1651" t="inlineStr">
        <is>
          <t>1</t>
        </is>
      </c>
      <c r="BC1651" t="inlineStr">
        <is>
          <t>ordered probit</t>
        </is>
      </c>
      <c r="BD1651" t="inlineStr">
        <is>
          <t>robust (unclustered)</t>
        </is>
      </c>
      <c r="BE1651" t="inlineStr">
        <is>
          <t>none</t>
        </is>
      </c>
      <c r="BI1651" t="inlineStr">
        <is>
          <t>Table 5</t>
        </is>
      </c>
      <c r="BJ1651" t="inlineStr">
        <is>
          <t>Bond rating col 1</t>
        </is>
      </c>
      <c r="BK1651" t="inlineStr">
        <is>
          <t>67</t>
        </is>
      </c>
      <c r="BL1651" t="inlineStr">
        <is>
          <t>Environment concerns 0.4239 (0.058)</t>
        </is>
      </c>
      <c r="BM1651" t="inlineStr">
        <is>
          <t>Environment concerns</t>
        </is>
      </c>
      <c r="BN1651" t="inlineStr">
        <is>
          <t>Bond rating (S&amp;P score)</t>
        </is>
      </c>
      <c r="BO1651" t="inlineStr">
        <is>
          <t>original</t>
        </is>
      </c>
      <c r="BP1651" t="inlineStr">
        <is>
          <t>Oikonomou et al (2014)</t>
        </is>
      </c>
      <c r="BQ1651" t="inlineStr">
        <is>
          <t>computed</t>
        </is>
      </c>
      <c r="BT1651" t="n">
        <v>0</v>
      </c>
      <c r="BU1651" t="inlineStr">
        <is>
          <t>staging_Oikonomou_et_al_2014.csv</t>
        </is>
      </c>
      <c r="BW1651" t="n">
        <v>1992</v>
      </c>
      <c r="BX1651" t="n">
        <v>2008</v>
      </c>
      <c r="BY1651" t="inlineStr">
        <is>
          <t>U</t>
        </is>
      </c>
      <c r="BZ1651" t="n">
        <v>2000</v>
      </c>
      <c r="CA1651" t="n">
        <v>0</v>
      </c>
      <c r="CB1651" t="n">
        <v>0</v>
      </c>
      <c r="CC1651" t="n">
        <v>0</v>
      </c>
      <c r="CD1651" t="n">
        <v>0.02147432648754037</v>
      </c>
      <c r="CE1651" t="n">
        <v>1</v>
      </c>
    </row>
    <row r="1652">
      <c r="A1652" t="inlineStr">
        <is>
          <t>Okimoto, Takaoka (2022)</t>
        </is>
      </c>
      <c r="B1652" t="n">
        <v>2957</v>
      </c>
      <c r="C1652" t="n">
        <v>-0.01828468258330294</v>
      </c>
      <c r="D1652" t="n">
        <v>2353</v>
      </c>
      <c r="E1652">
        <f>IF(ISNUMBER($BA1652),$BA1652,IF(AND(ISNUMBER($D1652),ISNUMBER($BW1652),ISNUMBER($BX1652)),$D1652*($BX1652-$BW1652+1),""))</f>
        <v>2353.0</v>
      </c>
      <c r="H1652" t="inlineStr">
        <is>
          <t>partial</t>
        </is>
      </c>
      <c r="I1652" t="inlineStr">
        <is>
          <t>Regression Cofficient and Standard Error  available</t>
        </is>
      </c>
      <c r="J1652">
        <f>IF($BW1652&lt;&gt;"",$BW1652,"")</f>
        <v>2007.0</v>
      </c>
      <c r="K1652">
        <f>IF($BX1652&lt;&gt;"",$BX1652,"")</f>
        <v>2018.0</v>
      </c>
      <c r="L1652">
        <f>IF(AND(ISNUMBER($BW1652),ISNUMBER($BX1652)),($BW1652+$BX1652)/2,"")</f>
        <v>2012.5</v>
      </c>
      <c r="M1652">
        <f>IF($L1652&lt;&gt;"",$L1652,"")</f>
        <v>2012.5</v>
      </c>
      <c r="N1652">
        <f>IF(AND(ISNUMBER($BW1652),ISNUMBER($BX1652)),MIN(1,MAX(0,($BX1652-2016+1)/($BX1652-$BW1652+1))),"")</f>
        <v>0.25</v>
      </c>
      <c r="O1652">
        <f>IF(AND(ISNUMBER($BW1652),ISNUMBER($BX1652)),MIN(1,MAX(0,($BX1652-2017+1)/($BX1652-$BW1652+1))),"")</f>
        <v>0.1666666666666667</v>
      </c>
      <c r="P1652">
        <f>IF(AND(ISNUMBER($BW1652),ISNUMBER($BX1652)),MIN(1,MAX(0,($BX1652-2018+1)/($BX1652-$BW1652+1))),"")</f>
        <v>0.08333333333333333</v>
      </c>
      <c r="Q1652">
        <f>IF(AND(ISNUMBER($BW1652),ISNUMBER($BX1652)),MIN(1,MAX(0,($BX1652-2019+1)/($BX1652-$BW1652+1))),"")</f>
        <v>0.0</v>
      </c>
      <c r="R1652">
        <f>IF(AND(ISNUMBER($BW1652),ISNUMBER($BX1652)),MIN(1,MAX(0,($BX1652-2016+1)/($BX1652-$BW1652+1))),"")</f>
        <v>0.25</v>
      </c>
      <c r="S1652">
        <f>IF($L1652&lt;&gt;"",IF($L1652&gt;=2015.5,1,0),"")</f>
        <v>0.0</v>
      </c>
      <c r="T1652">
        <f>IF($L1652&lt;&gt;"",IF($L1652&gt;=2016,1,0),"")</f>
        <v>0.0</v>
      </c>
      <c r="U1652">
        <f>IF(ISNUMBER($BX1652),IF($BX1652&gt;=2016,1,0),"")</f>
        <v>1.0</v>
      </c>
      <c r="V1652">
        <f>IF(ISNUMBER($BW1652),IF($BW1652&gt;=2016,1,0),"")</f>
        <v>0.0</v>
      </c>
      <c r="W1652" t="str">
        <f>IF(AND(ISNUMBER($BW1652),ISNUMBER($BX1652)),IF($BW1652&gt;=2016,"post-only",IF($BX1652&lt;2016,"pre-only","mixed")),"")</f>
        <v>mixed</v>
      </c>
      <c r="X1652">
        <f>IF(AND(ISNUMBER($BW1652),ISNUMBER($BX1652)),MIN(1,MAX(0,($BX1652-2017+1)/($BX1652-$BW1652+1))),"")</f>
        <v>0.1666666666666667</v>
      </c>
      <c r="Y1652">
        <f>IF(AND(ISNUMBER($BW1652),ISNUMBER($BX1652)),MIN(1,MAX(0,($BX1652-2018+1)/($BX1652-$BW1652+1))),"")</f>
        <v>0.08333333333333333</v>
      </c>
      <c r="Z1652">
        <f>IF(AND(ISNUMBER($BW1652),ISNUMBER($BX1652)),MIN(1,MAX(0,($BX1652-2019+1)/($BX1652-$BW1652+1))),"")</f>
        <v>0.0</v>
      </c>
      <c r="AA1652">
        <f>IF(ISNUMBER($BX1652),IF($BX1652&gt;=2017,1,0),"")</f>
        <v>1.0</v>
      </c>
      <c r="AB1652">
        <f>IF(ISNUMBER($BX1652),IF($BX1652&gt;=2018,1,0),"")</f>
        <v>1.0</v>
      </c>
      <c r="AC1652">
        <f>IF(ISNUMBER($BX1652),IF($BX1652&gt;=2019,1,0),"")</f>
        <v>0.0</v>
      </c>
      <c r="AD1652">
        <f>IF($L1652&lt;&gt;"",IF($L1652&gt;2013,1,0),"")</f>
        <v>0.0</v>
      </c>
      <c r="AE1652">
        <f>IF($L1652&lt;&gt;"",1+IF($L1652&gt;2011,1,0)+IF($L1652&gt;2014,1,0),"")</f>
        <v>2.0</v>
      </c>
      <c r="AF1652" t="inlineStr">
        <is>
          <t>bond (yield)</t>
        </is>
      </c>
      <c r="AG1652" t="inlineStr">
        <is>
          <t>performance</t>
        </is>
      </c>
      <c r="AH1652" t="inlineStr">
        <is>
          <t>non-sensitive</t>
        </is>
      </c>
      <c r="AI1652" t="inlineStr">
        <is>
          <t>with ETS/CT</t>
        </is>
      </c>
      <c r="AJ1652" t="inlineStr">
        <is>
          <t>without ETS/CT</t>
        </is>
      </c>
      <c r="AK1652" t="str">
        <f>IF(AND($CF1652&lt;&gt;"",IFERROR(INDEX(subsample_country_map!$B:$B,MATCH($CF1652,subsample_country_map!$A:$A,0)),"")&lt;&gt;""),INDEX(subsample_country_map!$B:$B,MATCH($CF1652,subsample_country_map!$A:$A,0)),INDEX(lookup!$AA:$AA,MATCH($A1652,lookup!$A:$A,0)))</f>
        <v>3_AsiaPac</v>
      </c>
      <c r="AL1652" t="str">
        <f>IF(AND($CF1652&lt;&gt;"",IFERROR(INDEX(subsample_country_map!$C:$C,MATCH($CF1652,subsample_country_map!$A:$A,0)),"")&lt;&gt;""),INDEX(subsample_country_map!$C:$C,MATCH($CF1652,subsample_country_map!$A:$A,0)),INDEX(lookup!$AB:$AB,MATCH($A1652,lookup!$A:$A,0)))</f>
        <v>1_developed</v>
      </c>
      <c r="AM1652" t="str">
        <f>IF(AND($CF1652&lt;&gt;"",IFERROR(INDEX(subsample_country_map!$D:$D,MATCH($CF1652,subsample_country_map!$A:$A,0)),"")&lt;&gt;""),INDEX(subsample_country_map!$D:$D,MATCH($CF1652,subsample_country_map!$A:$A,0)),INDEX(lookup!$AC:$AC,MATCH($A1652,lookup!$A:$A,0)))</f>
        <v>2_non_western</v>
      </c>
      <c r="AN1652" t="str">
        <f>IF(AND($CF1652&lt;&gt;"",IFERROR(INDEX(subsample_country_map!$E:$E,MATCH($CF1652,subsample_country_map!$A:$A,0)),"")&lt;&gt;""),INDEX(subsample_country_map!$E:$E,MATCH($CF1652,subsample_country_map!$A:$A,0)),INDEX(lookup!$AD:$AD,MATCH($A1652,lookup!$A:$A,0)))</f>
        <v>2_civil law</v>
      </c>
      <c r="AO1652" t="str">
        <f>INDEX(lookup!$Y:$Y,MATCH($A1652,lookup!$A:$A,0))</f>
        <v>0_published</v>
      </c>
      <c r="AP1652" t="str">
        <f>INDEX(lookup!$Z:$Z,MATCH($A1652,lookup!$A:$A,0))</f>
        <v>1_VHB high</v>
      </c>
      <c r="AQ1652" t="str">
        <f>INDEX(lookup!$W:$W,MATCH($A1652,lookup!$A:$A,0))</f>
        <v>1_fin/acc/econ</v>
      </c>
      <c r="AS1652" t="inlineStr">
        <is>
          <t>staging</t>
        </is>
      </c>
      <c r="AT1652" t="inlineStr">
        <is>
          <t>good-CER</t>
        </is>
      </c>
      <c r="AU1652" t="inlineStr">
        <is>
          <t>cost</t>
        </is>
      </c>
      <c r="AV1652" t="inlineStr">
        <is>
          <t>-0.11</t>
        </is>
      </c>
      <c r="AW1652" t="inlineStr">
        <is>
          <t>0.124</t>
        </is>
      </c>
      <c r="BA1652" t="n">
        <v>2353</v>
      </c>
      <c r="BB1652" t="inlineStr">
        <is>
          <t>0</t>
        </is>
      </c>
      <c r="BC1652" t="inlineStr">
        <is>
          <t>FE</t>
        </is>
      </c>
      <c r="BD1652" t="inlineStr">
        <is>
          <t>firm</t>
        </is>
      </c>
      <c r="BE1652" t="inlineStr">
        <is>
          <t>none</t>
        </is>
      </c>
      <c r="BI1652" t="inlineStr">
        <is>
          <t>Table 3</t>
        </is>
      </c>
      <c r="BJ1652" t="inlineStr">
        <is>
          <t>column (2) Environmental score</t>
        </is>
      </c>
      <c r="BK1652" t="inlineStr">
        <is>
          <t>28</t>
        </is>
      </c>
      <c r="BL1652" t="inlineStr">
        <is>
          <t>Sustainability measurement -0.11 (0.124)</t>
        </is>
      </c>
      <c r="BM1652" t="inlineStr">
        <is>
          <t>Environmental score</t>
        </is>
      </c>
      <c r="BN1652" t="inlineStr">
        <is>
          <t>Credit spread (bp)</t>
        </is>
      </c>
      <c r="BO1652" t="inlineStr">
        <is>
          <t>original</t>
        </is>
      </c>
      <c r="BP1652" t="inlineStr">
        <is>
          <t>Okimoto, Takaoka (2022)</t>
        </is>
      </c>
      <c r="BQ1652" t="inlineStr">
        <is>
          <t>computed</t>
        </is>
      </c>
      <c r="BT1652" t="n">
        <v>0</v>
      </c>
      <c r="BU1652" t="inlineStr">
        <is>
          <t>staging_Okimoto_Takaoka_2022.csv</t>
        </is>
      </c>
      <c r="BW1652" t="n">
        <v>2007</v>
      </c>
      <c r="BX1652" t="n">
        <v>2018</v>
      </c>
      <c r="BY1652" t="inlineStr">
        <is>
          <t>Japan</t>
        </is>
      </c>
      <c r="BZ1652" t="n">
        <v>2012.5</v>
      </c>
      <c r="CA1652" t="n">
        <v>0.25</v>
      </c>
      <c r="CB1652" t="n">
        <v>0</v>
      </c>
      <c r="CC1652" t="n">
        <v>1</v>
      </c>
      <c r="CD1652" t="n">
        <v>-0.01828672069580211</v>
      </c>
      <c r="CE1652" t="n">
        <v>1</v>
      </c>
    </row>
    <row r="1653">
      <c r="A1653" t="inlineStr">
        <is>
          <t>Okimoto, Takaoka (2022)</t>
        </is>
      </c>
      <c r="B1653" t="n">
        <v>2958</v>
      </c>
      <c r="C1653" t="n">
        <v>-0.0244155832288146</v>
      </c>
      <c r="D1653" t="n">
        <v>2041</v>
      </c>
      <c r="E1653">
        <f>IF(ISNUMBER($BA1653),$BA1653,IF(AND(ISNUMBER($D1653),ISNUMBER($BW1653),ISNUMBER($BX1653)),$D1653*($BX1653-$BW1653+1),""))</f>
        <v>2041.0</v>
      </c>
      <c r="H1653" t="inlineStr">
        <is>
          <t>partial</t>
        </is>
      </c>
      <c r="I1653" t="inlineStr">
        <is>
          <t>Regression Cofficient and Standard Error  available</t>
        </is>
      </c>
      <c r="J1653">
        <f>IF($BW1653&lt;&gt;"",$BW1653,"")</f>
        <v>2007.0</v>
      </c>
      <c r="K1653">
        <f>IF($BX1653&lt;&gt;"",$BX1653,"")</f>
        <v>2018.0</v>
      </c>
      <c r="L1653">
        <f>IF(AND(ISNUMBER($BW1653),ISNUMBER($BX1653)),($BW1653+$BX1653)/2,"")</f>
        <v>2012.5</v>
      </c>
      <c r="M1653">
        <f>IF($L1653&lt;&gt;"",$L1653,"")</f>
        <v>2012.5</v>
      </c>
      <c r="N1653">
        <f>IF(AND(ISNUMBER($BW1653),ISNUMBER($BX1653)),MIN(1,MAX(0,($BX1653-2016+1)/($BX1653-$BW1653+1))),"")</f>
        <v>0.25</v>
      </c>
      <c r="O1653">
        <f>IF(AND(ISNUMBER($BW1653),ISNUMBER($BX1653)),MIN(1,MAX(0,($BX1653-2017+1)/($BX1653-$BW1653+1))),"")</f>
        <v>0.1666666666666667</v>
      </c>
      <c r="P1653">
        <f>IF(AND(ISNUMBER($BW1653),ISNUMBER($BX1653)),MIN(1,MAX(0,($BX1653-2018+1)/($BX1653-$BW1653+1))),"")</f>
        <v>0.08333333333333333</v>
      </c>
      <c r="Q1653">
        <f>IF(AND(ISNUMBER($BW1653),ISNUMBER($BX1653)),MIN(1,MAX(0,($BX1653-2019+1)/($BX1653-$BW1653+1))),"")</f>
        <v>0.0</v>
      </c>
      <c r="R1653">
        <f>IF(AND(ISNUMBER($BW1653),ISNUMBER($BX1653)),MIN(1,MAX(0,($BX1653-2016+1)/($BX1653-$BW1653+1))),"")</f>
        <v>0.25</v>
      </c>
      <c r="S1653">
        <f>IF($L1653&lt;&gt;"",IF($L1653&gt;=2015.5,1,0),"")</f>
        <v>0.0</v>
      </c>
      <c r="T1653">
        <f>IF($L1653&lt;&gt;"",IF($L1653&gt;=2016,1,0),"")</f>
        <v>0.0</v>
      </c>
      <c r="U1653">
        <f>IF(ISNUMBER($BX1653),IF($BX1653&gt;=2016,1,0),"")</f>
        <v>1.0</v>
      </c>
      <c r="V1653">
        <f>IF(ISNUMBER($BW1653),IF($BW1653&gt;=2016,1,0),"")</f>
        <v>0.0</v>
      </c>
      <c r="W1653" t="str">
        <f>IF(AND(ISNUMBER($BW1653),ISNUMBER($BX1653)),IF($BW1653&gt;=2016,"post-only",IF($BX1653&lt;2016,"pre-only","mixed")),"")</f>
        <v>mixed</v>
      </c>
      <c r="X1653">
        <f>IF(AND(ISNUMBER($BW1653),ISNUMBER($BX1653)),MIN(1,MAX(0,($BX1653-2017+1)/($BX1653-$BW1653+1))),"")</f>
        <v>0.1666666666666667</v>
      </c>
      <c r="Y1653">
        <f>IF(AND(ISNUMBER($BW1653),ISNUMBER($BX1653)),MIN(1,MAX(0,($BX1653-2018+1)/($BX1653-$BW1653+1))),"")</f>
        <v>0.08333333333333333</v>
      </c>
      <c r="Z1653">
        <f>IF(AND(ISNUMBER($BW1653),ISNUMBER($BX1653)),MIN(1,MAX(0,($BX1653-2019+1)/($BX1653-$BW1653+1))),"")</f>
        <v>0.0</v>
      </c>
      <c r="AA1653">
        <f>IF(ISNUMBER($BX1653),IF($BX1653&gt;=2017,1,0),"")</f>
        <v>1.0</v>
      </c>
      <c r="AB1653">
        <f>IF(ISNUMBER($BX1653),IF($BX1653&gt;=2018,1,0),"")</f>
        <v>1.0</v>
      </c>
      <c r="AC1653">
        <f>IF(ISNUMBER($BX1653),IF($BX1653&gt;=2019,1,0),"")</f>
        <v>0.0</v>
      </c>
      <c r="AD1653">
        <f>IF($L1653&lt;&gt;"",IF($L1653&gt;2013,1,0),"")</f>
        <v>0.0</v>
      </c>
      <c r="AE1653">
        <f>IF($L1653&lt;&gt;"",1+IF($L1653&gt;2011,1,0)+IF($L1653&gt;2014,1,0),"")</f>
        <v>2.0</v>
      </c>
      <c r="AF1653" t="inlineStr">
        <is>
          <t>bond (yield)</t>
        </is>
      </c>
      <c r="AG1653" t="inlineStr">
        <is>
          <t>performance</t>
        </is>
      </c>
      <c r="AH1653" t="inlineStr">
        <is>
          <t>non-sensitive</t>
        </is>
      </c>
      <c r="AI1653" t="inlineStr">
        <is>
          <t>with ETS/CT</t>
        </is>
      </c>
      <c r="AJ1653" t="inlineStr">
        <is>
          <t>without ETS/CT</t>
        </is>
      </c>
      <c r="AK1653" t="str">
        <f>IF(AND($CF1653&lt;&gt;"",IFERROR(INDEX(subsample_country_map!$B:$B,MATCH($CF1653,subsample_country_map!$A:$A,0)),"")&lt;&gt;""),INDEX(subsample_country_map!$B:$B,MATCH($CF1653,subsample_country_map!$A:$A,0)),INDEX(lookup!$AA:$AA,MATCH($A1653,lookup!$A:$A,0)))</f>
        <v>3_AsiaPac</v>
      </c>
      <c r="AL1653" t="str">
        <f>IF(AND($CF1653&lt;&gt;"",IFERROR(INDEX(subsample_country_map!$C:$C,MATCH($CF1653,subsample_country_map!$A:$A,0)),"")&lt;&gt;""),INDEX(subsample_country_map!$C:$C,MATCH($CF1653,subsample_country_map!$A:$A,0)),INDEX(lookup!$AB:$AB,MATCH($A1653,lookup!$A:$A,0)))</f>
        <v>1_developed</v>
      </c>
      <c r="AM1653" t="str">
        <f>IF(AND($CF1653&lt;&gt;"",IFERROR(INDEX(subsample_country_map!$D:$D,MATCH($CF1653,subsample_country_map!$A:$A,0)),"")&lt;&gt;""),INDEX(subsample_country_map!$D:$D,MATCH($CF1653,subsample_country_map!$A:$A,0)),INDEX(lookup!$AC:$AC,MATCH($A1653,lookup!$A:$A,0)))</f>
        <v>2_non_western</v>
      </c>
      <c r="AN1653" t="str">
        <f>IF(AND($CF1653&lt;&gt;"",IFERROR(INDEX(subsample_country_map!$E:$E,MATCH($CF1653,subsample_country_map!$A:$A,0)),"")&lt;&gt;""),INDEX(subsample_country_map!$E:$E,MATCH($CF1653,subsample_country_map!$A:$A,0)),INDEX(lookup!$AD:$AD,MATCH($A1653,lookup!$A:$A,0)))</f>
        <v>2_civil law</v>
      </c>
      <c r="AO1653" t="str">
        <f>INDEX(lookup!$Y:$Y,MATCH($A1653,lookup!$A:$A,0))</f>
        <v>0_published</v>
      </c>
      <c r="AP1653" t="str">
        <f>INDEX(lookup!$Z:$Z,MATCH($A1653,lookup!$A:$A,0))</f>
        <v>1_VHB high</v>
      </c>
      <c r="AQ1653" t="str">
        <f>INDEX(lookup!$W:$W,MATCH($A1653,lookup!$A:$A,0))</f>
        <v>1_fin/acc/econ</v>
      </c>
      <c r="AS1653" t="inlineStr">
        <is>
          <t>staging</t>
        </is>
      </c>
      <c r="AT1653" t="inlineStr">
        <is>
          <t>good-CER</t>
        </is>
      </c>
      <c r="AU1653" t="inlineStr">
        <is>
          <t>cost</t>
        </is>
      </c>
      <c r="AV1653" t="inlineStr">
        <is>
          <t>-0.06</t>
        </is>
      </c>
      <c r="AW1653" t="inlineStr">
        <is>
          <t>0.052</t>
        </is>
      </c>
      <c r="BA1653" t="n">
        <v>2041</v>
      </c>
      <c r="BB1653" t="inlineStr">
        <is>
          <t>0</t>
        </is>
      </c>
      <c r="BC1653" t="inlineStr">
        <is>
          <t>FE</t>
        </is>
      </c>
      <c r="BD1653" t="inlineStr">
        <is>
          <t>firm</t>
        </is>
      </c>
      <c r="BE1653" t="inlineStr">
        <is>
          <t>rating-class</t>
        </is>
      </c>
      <c r="BF1653" t="inlineStr">
        <is>
          <t>High (above A rating)</t>
        </is>
      </c>
      <c r="BI1653" t="inlineStr">
        <is>
          <t>Table 5</t>
        </is>
      </c>
      <c r="BJ1653" t="inlineStr">
        <is>
          <t>High (above A rating) - Environmental score column</t>
        </is>
      </c>
      <c r="BK1653" t="inlineStr">
        <is>
          <t>30</t>
        </is>
      </c>
      <c r="BL1653" t="inlineStr">
        <is>
          <t>Sustainability measurement -0.06 (0.052)</t>
        </is>
      </c>
      <c r="BM1653" t="inlineStr">
        <is>
          <t>Environmental score</t>
        </is>
      </c>
      <c r="BN1653" t="inlineStr">
        <is>
          <t>Credit spread (bp)</t>
        </is>
      </c>
      <c r="BO1653" t="inlineStr">
        <is>
          <t>original</t>
        </is>
      </c>
      <c r="BP1653" t="inlineStr">
        <is>
          <t>Okimoto, Takaoka (2022)</t>
        </is>
      </c>
      <c r="BQ1653" t="inlineStr">
        <is>
          <t>v10-adopted</t>
        </is>
      </c>
      <c r="BT1653" t="n">
        <v>0</v>
      </c>
      <c r="BU1653" t="inlineStr">
        <is>
          <t>staging_Okimoto_Takaoka_2022.csv</t>
        </is>
      </c>
      <c r="BW1653" t="n">
        <v>2007</v>
      </c>
      <c r="BX1653" t="n">
        <v>2018</v>
      </c>
      <c r="BY1653" t="inlineStr">
        <is>
          <t>Japan</t>
        </is>
      </c>
      <c r="BZ1653" t="n">
        <v>2012.5</v>
      </c>
      <c r="CA1653" t="n">
        <v>0.25</v>
      </c>
      <c r="CB1653" t="n">
        <v>0</v>
      </c>
      <c r="CC1653" t="n">
        <v>1</v>
      </c>
      <c r="CD1653" t="n">
        <v>-0.02442043650970856</v>
      </c>
      <c r="CE1653" t="n">
        <v>1</v>
      </c>
    </row>
    <row r="1654">
      <c r="A1654" t="inlineStr">
        <is>
          <t>Okimoto, Takaoka (2022)</t>
        </is>
      </c>
      <c r="B1654" t="n">
        <v>2959</v>
      </c>
      <c r="C1654" t="n">
        <v>-0.05083308479382075</v>
      </c>
      <c r="D1654" t="n">
        <v>312</v>
      </c>
      <c r="E1654">
        <f>IF(ISNUMBER($BA1654),$BA1654,IF(AND(ISNUMBER($D1654),ISNUMBER($BW1654),ISNUMBER($BX1654)),$D1654*($BX1654-$BW1654+1),""))</f>
        <v>312.0</v>
      </c>
      <c r="H1654" t="inlineStr">
        <is>
          <t>partial</t>
        </is>
      </c>
      <c r="I1654" t="inlineStr">
        <is>
          <t>Regression Cofficient and Standard Error  available</t>
        </is>
      </c>
      <c r="J1654">
        <f>IF($BW1654&lt;&gt;"",$BW1654,"")</f>
        <v>2007.0</v>
      </c>
      <c r="K1654">
        <f>IF($BX1654&lt;&gt;"",$BX1654,"")</f>
        <v>2018.0</v>
      </c>
      <c r="L1654">
        <f>IF(AND(ISNUMBER($BW1654),ISNUMBER($BX1654)),($BW1654+$BX1654)/2,"")</f>
        <v>2012.5</v>
      </c>
      <c r="M1654">
        <f>IF($L1654&lt;&gt;"",$L1654,"")</f>
        <v>2012.5</v>
      </c>
      <c r="N1654">
        <f>IF(AND(ISNUMBER($BW1654),ISNUMBER($BX1654)),MIN(1,MAX(0,($BX1654-2016+1)/($BX1654-$BW1654+1))),"")</f>
        <v>0.25</v>
      </c>
      <c r="O1654">
        <f>IF(AND(ISNUMBER($BW1654),ISNUMBER($BX1654)),MIN(1,MAX(0,($BX1654-2017+1)/($BX1654-$BW1654+1))),"")</f>
        <v>0.1666666666666667</v>
      </c>
      <c r="P1654">
        <f>IF(AND(ISNUMBER($BW1654),ISNUMBER($BX1654)),MIN(1,MAX(0,($BX1654-2018+1)/($BX1654-$BW1654+1))),"")</f>
        <v>0.08333333333333333</v>
      </c>
      <c r="Q1654">
        <f>IF(AND(ISNUMBER($BW1654),ISNUMBER($BX1654)),MIN(1,MAX(0,($BX1654-2019+1)/($BX1654-$BW1654+1))),"")</f>
        <v>0.0</v>
      </c>
      <c r="R1654">
        <f>IF(AND(ISNUMBER($BW1654),ISNUMBER($BX1654)),MIN(1,MAX(0,($BX1654-2016+1)/($BX1654-$BW1654+1))),"")</f>
        <v>0.25</v>
      </c>
      <c r="S1654">
        <f>IF($L1654&lt;&gt;"",IF($L1654&gt;=2015.5,1,0),"")</f>
        <v>0.0</v>
      </c>
      <c r="T1654">
        <f>IF($L1654&lt;&gt;"",IF($L1654&gt;=2016,1,0),"")</f>
        <v>0.0</v>
      </c>
      <c r="U1654">
        <f>IF(ISNUMBER($BX1654),IF($BX1654&gt;=2016,1,0),"")</f>
        <v>1.0</v>
      </c>
      <c r="V1654">
        <f>IF(ISNUMBER($BW1654),IF($BW1654&gt;=2016,1,0),"")</f>
        <v>0.0</v>
      </c>
      <c r="W1654" t="str">
        <f>IF(AND(ISNUMBER($BW1654),ISNUMBER($BX1654)),IF($BW1654&gt;=2016,"post-only",IF($BX1654&lt;2016,"pre-only","mixed")),"")</f>
        <v>mixed</v>
      </c>
      <c r="X1654">
        <f>IF(AND(ISNUMBER($BW1654),ISNUMBER($BX1654)),MIN(1,MAX(0,($BX1654-2017+1)/($BX1654-$BW1654+1))),"")</f>
        <v>0.1666666666666667</v>
      </c>
      <c r="Y1654">
        <f>IF(AND(ISNUMBER($BW1654),ISNUMBER($BX1654)),MIN(1,MAX(0,($BX1654-2018+1)/($BX1654-$BW1654+1))),"")</f>
        <v>0.08333333333333333</v>
      </c>
      <c r="Z1654">
        <f>IF(AND(ISNUMBER($BW1654),ISNUMBER($BX1654)),MIN(1,MAX(0,($BX1654-2019+1)/($BX1654-$BW1654+1))),"")</f>
        <v>0.0</v>
      </c>
      <c r="AA1654">
        <f>IF(ISNUMBER($BX1654),IF($BX1654&gt;=2017,1,0),"")</f>
        <v>1.0</v>
      </c>
      <c r="AB1654">
        <f>IF(ISNUMBER($BX1654),IF($BX1654&gt;=2018,1,0),"")</f>
        <v>1.0</v>
      </c>
      <c r="AC1654">
        <f>IF(ISNUMBER($BX1654),IF($BX1654&gt;=2019,1,0),"")</f>
        <v>0.0</v>
      </c>
      <c r="AD1654">
        <f>IF($L1654&lt;&gt;"",IF($L1654&gt;2013,1,0),"")</f>
        <v>0.0</v>
      </c>
      <c r="AE1654">
        <f>IF($L1654&lt;&gt;"",1+IF($L1654&gt;2011,1,0)+IF($L1654&gt;2014,1,0),"")</f>
        <v>2.0</v>
      </c>
      <c r="AF1654" t="inlineStr">
        <is>
          <t>bond (yield)</t>
        </is>
      </c>
      <c r="AG1654" t="inlineStr">
        <is>
          <t>performance</t>
        </is>
      </c>
      <c r="AH1654" t="inlineStr">
        <is>
          <t>non-sensitive</t>
        </is>
      </c>
      <c r="AI1654" t="inlineStr">
        <is>
          <t>with ETS/CT</t>
        </is>
      </c>
      <c r="AJ1654" t="inlineStr">
        <is>
          <t>without ETS/CT</t>
        </is>
      </c>
      <c r="AK1654" t="str">
        <f>IF(AND($CF1654&lt;&gt;"",IFERROR(INDEX(subsample_country_map!$B:$B,MATCH($CF1654,subsample_country_map!$A:$A,0)),"")&lt;&gt;""),INDEX(subsample_country_map!$B:$B,MATCH($CF1654,subsample_country_map!$A:$A,0)),INDEX(lookup!$AA:$AA,MATCH($A1654,lookup!$A:$A,0)))</f>
        <v>3_AsiaPac</v>
      </c>
      <c r="AL1654" t="str">
        <f>IF(AND($CF1654&lt;&gt;"",IFERROR(INDEX(subsample_country_map!$C:$C,MATCH($CF1654,subsample_country_map!$A:$A,0)),"")&lt;&gt;""),INDEX(subsample_country_map!$C:$C,MATCH($CF1654,subsample_country_map!$A:$A,0)),INDEX(lookup!$AB:$AB,MATCH($A1654,lookup!$A:$A,0)))</f>
        <v>1_developed</v>
      </c>
      <c r="AM1654" t="str">
        <f>IF(AND($CF1654&lt;&gt;"",IFERROR(INDEX(subsample_country_map!$D:$D,MATCH($CF1654,subsample_country_map!$A:$A,0)),"")&lt;&gt;""),INDEX(subsample_country_map!$D:$D,MATCH($CF1654,subsample_country_map!$A:$A,0)),INDEX(lookup!$AC:$AC,MATCH($A1654,lookup!$A:$A,0)))</f>
        <v>2_non_western</v>
      </c>
      <c r="AN1654" t="str">
        <f>IF(AND($CF1654&lt;&gt;"",IFERROR(INDEX(subsample_country_map!$E:$E,MATCH($CF1654,subsample_country_map!$A:$A,0)),"")&lt;&gt;""),INDEX(subsample_country_map!$E:$E,MATCH($CF1654,subsample_country_map!$A:$A,0)),INDEX(lookup!$AD:$AD,MATCH($A1654,lookup!$A:$A,0)))</f>
        <v>2_civil law</v>
      </c>
      <c r="AO1654" t="str">
        <f>INDEX(lookup!$Y:$Y,MATCH($A1654,lookup!$A:$A,0))</f>
        <v>0_published</v>
      </c>
      <c r="AP1654" t="str">
        <f>INDEX(lookup!$Z:$Z,MATCH($A1654,lookup!$A:$A,0))</f>
        <v>1_VHB high</v>
      </c>
      <c r="AQ1654" t="str">
        <f>INDEX(lookup!$W:$W,MATCH($A1654,lookup!$A:$A,0))</f>
        <v>1_fin/acc/econ</v>
      </c>
      <c r="AS1654" t="inlineStr">
        <is>
          <t>staging</t>
        </is>
      </c>
      <c r="AT1654" t="inlineStr">
        <is>
          <t>good-CER</t>
        </is>
      </c>
      <c r="AU1654" t="inlineStr">
        <is>
          <t>cost</t>
        </is>
      </c>
      <c r="AV1654" t="inlineStr">
        <is>
          <t>-0.57</t>
        </is>
      </c>
      <c r="AW1654" t="inlineStr">
        <is>
          <t>0.634</t>
        </is>
      </c>
      <c r="BA1654" t="n">
        <v>312</v>
      </c>
      <c r="BB1654" t="inlineStr">
        <is>
          <t>0</t>
        </is>
      </c>
      <c r="BC1654" t="inlineStr">
        <is>
          <t>FE</t>
        </is>
      </c>
      <c r="BD1654" t="inlineStr">
        <is>
          <t>firm</t>
        </is>
      </c>
      <c r="BE1654" t="inlineStr">
        <is>
          <t>rating-class</t>
        </is>
      </c>
      <c r="BF1654" t="inlineStr">
        <is>
          <t>Low (below BBB rating)</t>
        </is>
      </c>
      <c r="BI1654" t="inlineStr">
        <is>
          <t>Table 5</t>
        </is>
      </c>
      <c r="BJ1654" t="inlineStr">
        <is>
          <t>Low (below BBB rating) - Environmental score column</t>
        </is>
      </c>
      <c r="BK1654" t="inlineStr">
        <is>
          <t>30</t>
        </is>
      </c>
      <c r="BL1654" t="inlineStr">
        <is>
          <t>Sustainability measurement -0.57 (0.634)</t>
        </is>
      </c>
      <c r="BM1654" t="inlineStr">
        <is>
          <t>Environmental score</t>
        </is>
      </c>
      <c r="BN1654" t="inlineStr">
        <is>
          <t>Credit spread (bp)</t>
        </is>
      </c>
      <c r="BO1654" t="inlineStr">
        <is>
          <t>original</t>
        </is>
      </c>
      <c r="BP1654" t="inlineStr">
        <is>
          <t>Okimoto, Takaoka (2022)</t>
        </is>
      </c>
      <c r="BQ1654" t="inlineStr">
        <is>
          <t>computed</t>
        </is>
      </c>
      <c r="BT1654" t="n">
        <v>0</v>
      </c>
      <c r="BU1654" t="inlineStr">
        <is>
          <t>staging_Okimoto_Takaoka_2022.csv</t>
        </is>
      </c>
      <c r="BW1654" t="n">
        <v>2007</v>
      </c>
      <c r="BX1654" t="n">
        <v>2018</v>
      </c>
      <c r="BY1654" t="inlineStr">
        <is>
          <t>Japan</t>
        </is>
      </c>
      <c r="BZ1654" t="n">
        <v>2012.5</v>
      </c>
      <c r="CA1654" t="n">
        <v>0.25</v>
      </c>
      <c r="CB1654" t="n">
        <v>0</v>
      </c>
      <c r="CC1654" t="n">
        <v>1</v>
      </c>
      <c r="CD1654" t="n">
        <v>-0.05087693707546243</v>
      </c>
      <c r="CE1654" t="n">
        <v>1</v>
      </c>
    </row>
    <row r="1655">
      <c r="A1655" t="inlineStr">
        <is>
          <t>Okimoto, Takaoka (2022)</t>
        </is>
      </c>
      <c r="B1655" t="n">
        <v>2960</v>
      </c>
      <c r="C1655" t="n">
        <v>0.0218387854895429</v>
      </c>
      <c r="D1655" t="n">
        <v>2353</v>
      </c>
      <c r="E1655">
        <f>IF(ISNUMBER($BA1655),$BA1655,IF(AND(ISNUMBER($D1655),ISNUMBER($BW1655),ISNUMBER($BX1655)),$D1655*($BX1655-$BW1655+1),""))</f>
        <v>2353.0</v>
      </c>
      <c r="H1655" t="inlineStr">
        <is>
          <t>partial</t>
        </is>
      </c>
      <c r="I1655" t="inlineStr">
        <is>
          <t>Regression Cofficient and Standard Error  available</t>
        </is>
      </c>
      <c r="J1655">
        <f>IF($BW1655&lt;&gt;"",$BW1655,"")</f>
        <v>2007.0</v>
      </c>
      <c r="K1655">
        <f>IF($BX1655&lt;&gt;"",$BX1655,"")</f>
        <v>2018.0</v>
      </c>
      <c r="L1655">
        <f>IF(AND(ISNUMBER($BW1655),ISNUMBER($BX1655)),($BW1655+$BX1655)/2,"")</f>
        <v>2012.5</v>
      </c>
      <c r="M1655">
        <f>IF($L1655&lt;&gt;"",$L1655,"")</f>
        <v>2012.5</v>
      </c>
      <c r="N1655">
        <f>IF(AND(ISNUMBER($BW1655),ISNUMBER($BX1655)),MIN(1,MAX(0,($BX1655-2016+1)/($BX1655-$BW1655+1))),"")</f>
        <v>0.25</v>
      </c>
      <c r="O1655">
        <f>IF(AND(ISNUMBER($BW1655),ISNUMBER($BX1655)),MIN(1,MAX(0,($BX1655-2017+1)/($BX1655-$BW1655+1))),"")</f>
        <v>0.1666666666666667</v>
      </c>
      <c r="P1655">
        <f>IF(AND(ISNUMBER($BW1655),ISNUMBER($BX1655)),MIN(1,MAX(0,($BX1655-2018+1)/($BX1655-$BW1655+1))),"")</f>
        <v>0.08333333333333333</v>
      </c>
      <c r="Q1655">
        <f>IF(AND(ISNUMBER($BW1655),ISNUMBER($BX1655)),MIN(1,MAX(0,($BX1655-2019+1)/($BX1655-$BW1655+1))),"")</f>
        <v>0.0</v>
      </c>
      <c r="R1655">
        <f>IF(AND(ISNUMBER($BW1655),ISNUMBER($BX1655)),MIN(1,MAX(0,($BX1655-2016+1)/($BX1655-$BW1655+1))),"")</f>
        <v>0.25</v>
      </c>
      <c r="S1655">
        <f>IF($L1655&lt;&gt;"",IF($L1655&gt;=2015.5,1,0),"")</f>
        <v>0.0</v>
      </c>
      <c r="T1655">
        <f>IF($L1655&lt;&gt;"",IF($L1655&gt;=2016,1,0),"")</f>
        <v>0.0</v>
      </c>
      <c r="U1655">
        <f>IF(ISNUMBER($BX1655),IF($BX1655&gt;=2016,1,0),"")</f>
        <v>1.0</v>
      </c>
      <c r="V1655">
        <f>IF(ISNUMBER($BW1655),IF($BW1655&gt;=2016,1,0),"")</f>
        <v>0.0</v>
      </c>
      <c r="W1655" t="str">
        <f>IF(AND(ISNUMBER($BW1655),ISNUMBER($BX1655)),IF($BW1655&gt;=2016,"post-only",IF($BX1655&lt;2016,"pre-only","mixed")),"")</f>
        <v>mixed</v>
      </c>
      <c r="X1655">
        <f>IF(AND(ISNUMBER($BW1655),ISNUMBER($BX1655)),MIN(1,MAX(0,($BX1655-2017+1)/($BX1655-$BW1655+1))),"")</f>
        <v>0.1666666666666667</v>
      </c>
      <c r="Y1655">
        <f>IF(AND(ISNUMBER($BW1655),ISNUMBER($BX1655)),MIN(1,MAX(0,($BX1655-2018+1)/($BX1655-$BW1655+1))),"")</f>
        <v>0.08333333333333333</v>
      </c>
      <c r="Z1655">
        <f>IF(AND(ISNUMBER($BW1655),ISNUMBER($BX1655)),MIN(1,MAX(0,($BX1655-2019+1)/($BX1655-$BW1655+1))),"")</f>
        <v>0.0</v>
      </c>
      <c r="AA1655">
        <f>IF(ISNUMBER($BX1655),IF($BX1655&gt;=2017,1,0),"")</f>
        <v>1.0</v>
      </c>
      <c r="AB1655">
        <f>IF(ISNUMBER($BX1655),IF($BX1655&gt;=2018,1,0),"")</f>
        <v>1.0</v>
      </c>
      <c r="AC1655">
        <f>IF(ISNUMBER($BX1655),IF($BX1655&gt;=2019,1,0),"")</f>
        <v>0.0</v>
      </c>
      <c r="AD1655">
        <f>IF($L1655&lt;&gt;"",IF($L1655&gt;2013,1,0),"")</f>
        <v>0.0</v>
      </c>
      <c r="AE1655">
        <f>IF($L1655&lt;&gt;"",1+IF($L1655&gt;2011,1,0)+IF($L1655&gt;2014,1,0),"")</f>
        <v>2.0</v>
      </c>
      <c r="AF1655" t="inlineStr">
        <is>
          <t>bond (yield)</t>
        </is>
      </c>
      <c r="AG1655" t="inlineStr">
        <is>
          <t>performance</t>
        </is>
      </c>
      <c r="AH1655" t="inlineStr">
        <is>
          <t>non-sensitive</t>
        </is>
      </c>
      <c r="AI1655" t="inlineStr">
        <is>
          <t>with ETS/CT</t>
        </is>
      </c>
      <c r="AJ1655" t="inlineStr">
        <is>
          <t>without ETS/CT</t>
        </is>
      </c>
      <c r="AK1655" t="str">
        <f>IF(AND($CF1655&lt;&gt;"",IFERROR(INDEX(subsample_country_map!$B:$B,MATCH($CF1655,subsample_country_map!$A:$A,0)),"")&lt;&gt;""),INDEX(subsample_country_map!$B:$B,MATCH($CF1655,subsample_country_map!$A:$A,0)),INDEX(lookup!$AA:$AA,MATCH($A1655,lookup!$A:$A,0)))</f>
        <v>3_AsiaPac</v>
      </c>
      <c r="AL1655" t="str">
        <f>IF(AND($CF1655&lt;&gt;"",IFERROR(INDEX(subsample_country_map!$C:$C,MATCH($CF1655,subsample_country_map!$A:$A,0)),"")&lt;&gt;""),INDEX(subsample_country_map!$C:$C,MATCH($CF1655,subsample_country_map!$A:$A,0)),INDEX(lookup!$AB:$AB,MATCH($A1655,lookup!$A:$A,0)))</f>
        <v>1_developed</v>
      </c>
      <c r="AM1655" t="str">
        <f>IF(AND($CF1655&lt;&gt;"",IFERROR(INDEX(subsample_country_map!$D:$D,MATCH($CF1655,subsample_country_map!$A:$A,0)),"")&lt;&gt;""),INDEX(subsample_country_map!$D:$D,MATCH($CF1655,subsample_country_map!$A:$A,0)),INDEX(lookup!$AC:$AC,MATCH($A1655,lookup!$A:$A,0)))</f>
        <v>2_non_western</v>
      </c>
      <c r="AN1655" t="str">
        <f>IF(AND($CF1655&lt;&gt;"",IFERROR(INDEX(subsample_country_map!$E:$E,MATCH($CF1655,subsample_country_map!$A:$A,0)),"")&lt;&gt;""),INDEX(subsample_country_map!$E:$E,MATCH($CF1655,subsample_country_map!$A:$A,0)),INDEX(lookup!$AD:$AD,MATCH($A1655,lookup!$A:$A,0)))</f>
        <v>2_civil law</v>
      </c>
      <c r="AO1655" t="str">
        <f>INDEX(lookup!$Y:$Y,MATCH($A1655,lookup!$A:$A,0))</f>
        <v>0_published</v>
      </c>
      <c r="AP1655" t="str">
        <f>INDEX(lookup!$Z:$Z,MATCH($A1655,lookup!$A:$A,0))</f>
        <v>1_VHB high</v>
      </c>
      <c r="AQ1655" t="str">
        <f>INDEX(lookup!$W:$W,MATCH($A1655,lookup!$A:$A,0))</f>
        <v>1_fin/acc/econ</v>
      </c>
      <c r="AS1655" t="inlineStr">
        <is>
          <t>staging</t>
        </is>
      </c>
      <c r="AT1655" t="inlineStr">
        <is>
          <t>good-CER</t>
        </is>
      </c>
      <c r="AU1655" t="inlineStr">
        <is>
          <t>cost</t>
        </is>
      </c>
      <c r="AV1655" t="inlineStr">
        <is>
          <t>0.16</t>
        </is>
      </c>
      <c r="AW1655" t="inlineStr">
        <is>
          <t>0.151</t>
        </is>
      </c>
      <c r="BA1655" t="n">
        <v>2353</v>
      </c>
      <c r="BB1655" t="inlineStr">
        <is>
          <t>0</t>
        </is>
      </c>
      <c r="BC1655" t="inlineStr">
        <is>
          <t>FE</t>
        </is>
      </c>
      <c r="BD1655" t="inlineStr">
        <is>
          <t>firm</t>
        </is>
      </c>
      <c r="BE1655" t="inlineStr">
        <is>
          <t>none</t>
        </is>
      </c>
      <c r="BI1655" t="inlineStr">
        <is>
          <t>Table 6</t>
        </is>
      </c>
      <c r="BJ1655" t="inlineStr">
        <is>
          <t>column (2) Environmental score</t>
        </is>
      </c>
      <c r="BK1655" t="inlineStr">
        <is>
          <t>31</t>
        </is>
      </c>
      <c r="BL1655" t="inlineStr">
        <is>
          <t>Sustainability measurement 0.16 (0.151)</t>
        </is>
      </c>
      <c r="BM1655" t="inlineStr">
        <is>
          <t>Environmental score</t>
        </is>
      </c>
      <c r="BN1655" t="inlineStr">
        <is>
          <t>Credit spread (bp)</t>
        </is>
      </c>
      <c r="BO1655" t="inlineStr">
        <is>
          <t>original</t>
        </is>
      </c>
      <c r="BP1655" t="inlineStr">
        <is>
          <t>Okimoto, Takaoka (2022)</t>
        </is>
      </c>
      <c r="BQ1655" t="inlineStr">
        <is>
          <t>computed</t>
        </is>
      </c>
      <c r="BT1655" t="n">
        <v>0</v>
      </c>
      <c r="BU1655" t="inlineStr">
        <is>
          <t>staging_Okimoto_Takaoka_2022.csv</t>
        </is>
      </c>
      <c r="BW1655" t="n">
        <v>2007</v>
      </c>
      <c r="BX1655" t="n">
        <v>2018</v>
      </c>
      <c r="BY1655" t="inlineStr">
        <is>
          <t>Japan</t>
        </is>
      </c>
      <c r="BZ1655" t="n">
        <v>2012.5</v>
      </c>
      <c r="CA1655" t="n">
        <v>0.25</v>
      </c>
      <c r="CB1655" t="n">
        <v>0</v>
      </c>
      <c r="CC1655" t="n">
        <v>1</v>
      </c>
      <c r="CD1655" t="n">
        <v>0.02184225835928807</v>
      </c>
      <c r="CE1655" t="n">
        <v>1</v>
      </c>
    </row>
    <row r="1656">
      <c r="A1656" t="inlineStr">
        <is>
          <t>Okimoto, Takaoka (2022)</t>
        </is>
      </c>
      <c r="B1656" t="n">
        <v>2961</v>
      </c>
      <c r="C1656" t="n">
        <v>0.02141600414002505</v>
      </c>
      <c r="D1656" t="n">
        <v>2041</v>
      </c>
      <c r="E1656">
        <f>IF(ISNUMBER($BA1656),$BA1656,IF(AND(ISNUMBER($D1656),ISNUMBER($BW1656),ISNUMBER($BX1656)),$D1656*($BX1656-$BW1656+1),""))</f>
        <v>2041.0</v>
      </c>
      <c r="H1656" t="inlineStr">
        <is>
          <t>partial</t>
        </is>
      </c>
      <c r="I1656" t="inlineStr">
        <is>
          <t>Regression Cofficient and Standard Error  available</t>
        </is>
      </c>
      <c r="J1656">
        <f>IF($BW1656&lt;&gt;"",$BW1656,"")</f>
        <v>2007.0</v>
      </c>
      <c r="K1656">
        <f>IF($BX1656&lt;&gt;"",$BX1656,"")</f>
        <v>2018.0</v>
      </c>
      <c r="L1656">
        <f>IF(AND(ISNUMBER($BW1656),ISNUMBER($BX1656)),($BW1656+$BX1656)/2,"")</f>
        <v>2012.5</v>
      </c>
      <c r="M1656">
        <f>IF($L1656&lt;&gt;"",$L1656,"")</f>
        <v>2012.5</v>
      </c>
      <c r="N1656">
        <f>IF(AND(ISNUMBER($BW1656),ISNUMBER($BX1656)),MIN(1,MAX(0,($BX1656-2016+1)/($BX1656-$BW1656+1))),"")</f>
        <v>0.25</v>
      </c>
      <c r="O1656">
        <f>IF(AND(ISNUMBER($BW1656),ISNUMBER($BX1656)),MIN(1,MAX(0,($BX1656-2017+1)/($BX1656-$BW1656+1))),"")</f>
        <v>0.1666666666666667</v>
      </c>
      <c r="P1656">
        <f>IF(AND(ISNUMBER($BW1656),ISNUMBER($BX1656)),MIN(1,MAX(0,($BX1656-2018+1)/($BX1656-$BW1656+1))),"")</f>
        <v>0.08333333333333333</v>
      </c>
      <c r="Q1656">
        <f>IF(AND(ISNUMBER($BW1656),ISNUMBER($BX1656)),MIN(1,MAX(0,($BX1656-2019+1)/($BX1656-$BW1656+1))),"")</f>
        <v>0.0</v>
      </c>
      <c r="R1656">
        <f>IF(AND(ISNUMBER($BW1656),ISNUMBER($BX1656)),MIN(1,MAX(0,($BX1656-2016+1)/($BX1656-$BW1656+1))),"")</f>
        <v>0.25</v>
      </c>
      <c r="S1656">
        <f>IF($L1656&lt;&gt;"",IF($L1656&gt;=2015.5,1,0),"")</f>
        <v>0.0</v>
      </c>
      <c r="T1656">
        <f>IF($L1656&lt;&gt;"",IF($L1656&gt;=2016,1,0),"")</f>
        <v>0.0</v>
      </c>
      <c r="U1656">
        <f>IF(ISNUMBER($BX1656),IF($BX1656&gt;=2016,1,0),"")</f>
        <v>1.0</v>
      </c>
      <c r="V1656">
        <f>IF(ISNUMBER($BW1656),IF($BW1656&gt;=2016,1,0),"")</f>
        <v>0.0</v>
      </c>
      <c r="W1656" t="str">
        <f>IF(AND(ISNUMBER($BW1656),ISNUMBER($BX1656)),IF($BW1656&gt;=2016,"post-only",IF($BX1656&lt;2016,"pre-only","mixed")),"")</f>
        <v>mixed</v>
      </c>
      <c r="X1656">
        <f>IF(AND(ISNUMBER($BW1656),ISNUMBER($BX1656)),MIN(1,MAX(0,($BX1656-2017+1)/($BX1656-$BW1656+1))),"")</f>
        <v>0.1666666666666667</v>
      </c>
      <c r="Y1656">
        <f>IF(AND(ISNUMBER($BW1656),ISNUMBER($BX1656)),MIN(1,MAX(0,($BX1656-2018+1)/($BX1656-$BW1656+1))),"")</f>
        <v>0.08333333333333333</v>
      </c>
      <c r="Z1656">
        <f>IF(AND(ISNUMBER($BW1656),ISNUMBER($BX1656)),MIN(1,MAX(0,($BX1656-2019+1)/($BX1656-$BW1656+1))),"")</f>
        <v>0.0</v>
      </c>
      <c r="AA1656">
        <f>IF(ISNUMBER($BX1656),IF($BX1656&gt;=2017,1,0),"")</f>
        <v>1.0</v>
      </c>
      <c r="AB1656">
        <f>IF(ISNUMBER($BX1656),IF($BX1656&gt;=2018,1,0),"")</f>
        <v>1.0</v>
      </c>
      <c r="AC1656">
        <f>IF(ISNUMBER($BX1656),IF($BX1656&gt;=2019,1,0),"")</f>
        <v>0.0</v>
      </c>
      <c r="AD1656">
        <f>IF($L1656&lt;&gt;"",IF($L1656&gt;2013,1,0),"")</f>
        <v>0.0</v>
      </c>
      <c r="AE1656">
        <f>IF($L1656&lt;&gt;"",1+IF($L1656&gt;2011,1,0)+IF($L1656&gt;2014,1,0),"")</f>
        <v>2.0</v>
      </c>
      <c r="AF1656" t="inlineStr">
        <is>
          <t>bond (yield)</t>
        </is>
      </c>
      <c r="AG1656" t="inlineStr">
        <is>
          <t>performance</t>
        </is>
      </c>
      <c r="AH1656" t="inlineStr">
        <is>
          <t>non-sensitive</t>
        </is>
      </c>
      <c r="AI1656" t="inlineStr">
        <is>
          <t>with ETS/CT</t>
        </is>
      </c>
      <c r="AJ1656" t="inlineStr">
        <is>
          <t>without ETS/CT</t>
        </is>
      </c>
      <c r="AK1656" t="str">
        <f>IF(AND($CF1656&lt;&gt;"",IFERROR(INDEX(subsample_country_map!$B:$B,MATCH($CF1656,subsample_country_map!$A:$A,0)),"")&lt;&gt;""),INDEX(subsample_country_map!$B:$B,MATCH($CF1656,subsample_country_map!$A:$A,0)),INDEX(lookup!$AA:$AA,MATCH($A1656,lookup!$A:$A,0)))</f>
        <v>3_AsiaPac</v>
      </c>
      <c r="AL1656" t="str">
        <f>IF(AND($CF1656&lt;&gt;"",IFERROR(INDEX(subsample_country_map!$C:$C,MATCH($CF1656,subsample_country_map!$A:$A,0)),"")&lt;&gt;""),INDEX(subsample_country_map!$C:$C,MATCH($CF1656,subsample_country_map!$A:$A,0)),INDEX(lookup!$AB:$AB,MATCH($A1656,lookup!$A:$A,0)))</f>
        <v>1_developed</v>
      </c>
      <c r="AM1656" t="str">
        <f>IF(AND($CF1656&lt;&gt;"",IFERROR(INDEX(subsample_country_map!$D:$D,MATCH($CF1656,subsample_country_map!$A:$A,0)),"")&lt;&gt;""),INDEX(subsample_country_map!$D:$D,MATCH($CF1656,subsample_country_map!$A:$A,0)),INDEX(lookup!$AC:$AC,MATCH($A1656,lookup!$A:$A,0)))</f>
        <v>2_non_western</v>
      </c>
      <c r="AN1656" t="str">
        <f>IF(AND($CF1656&lt;&gt;"",IFERROR(INDEX(subsample_country_map!$E:$E,MATCH($CF1656,subsample_country_map!$A:$A,0)),"")&lt;&gt;""),INDEX(subsample_country_map!$E:$E,MATCH($CF1656,subsample_country_map!$A:$A,0)),INDEX(lookup!$AD:$AD,MATCH($A1656,lookup!$A:$A,0)))</f>
        <v>2_civil law</v>
      </c>
      <c r="AO1656" t="str">
        <f>INDEX(lookup!$Y:$Y,MATCH($A1656,lookup!$A:$A,0))</f>
        <v>0_published</v>
      </c>
      <c r="AP1656" t="str">
        <f>INDEX(lookup!$Z:$Z,MATCH($A1656,lookup!$A:$A,0))</f>
        <v>1_VHB high</v>
      </c>
      <c r="AQ1656" t="str">
        <f>INDEX(lookup!$W:$W,MATCH($A1656,lookup!$A:$A,0))</f>
        <v>1_fin/acc/econ</v>
      </c>
      <c r="AS1656" t="inlineStr">
        <is>
          <t>staging</t>
        </is>
      </c>
      <c r="AT1656" t="inlineStr">
        <is>
          <t>good-CER</t>
        </is>
      </c>
      <c r="AU1656" t="inlineStr">
        <is>
          <t>cost</t>
        </is>
      </c>
      <c r="AV1656" t="inlineStr">
        <is>
          <t>0.06</t>
        </is>
      </c>
      <c r="AW1656" t="inlineStr">
        <is>
          <t>0.062</t>
        </is>
      </c>
      <c r="BA1656" t="n">
        <v>2041</v>
      </c>
      <c r="BB1656" t="inlineStr">
        <is>
          <t>0</t>
        </is>
      </c>
      <c r="BC1656" t="inlineStr">
        <is>
          <t>FE</t>
        </is>
      </c>
      <c r="BD1656" t="inlineStr">
        <is>
          <t>firm</t>
        </is>
      </c>
      <c r="BE1656" t="inlineStr">
        <is>
          <t>rating-class</t>
        </is>
      </c>
      <c r="BF1656" t="inlineStr">
        <is>
          <t>High (above A rating)</t>
        </is>
      </c>
      <c r="BI1656" t="inlineStr">
        <is>
          <t>Table 7</t>
        </is>
      </c>
      <c r="BJ1656" t="inlineStr">
        <is>
          <t>High (above A rating) - Environmental score column</t>
        </is>
      </c>
      <c r="BK1656" t="inlineStr">
        <is>
          <t>32</t>
        </is>
      </c>
      <c r="BL1656" t="inlineStr">
        <is>
          <t>Sustainability measurement 0.06 (0.062)</t>
        </is>
      </c>
      <c r="BM1656" t="inlineStr">
        <is>
          <t>Environmental score</t>
        </is>
      </c>
      <c r="BN1656" t="inlineStr">
        <is>
          <t>Credit spread (bp)</t>
        </is>
      </c>
      <c r="BO1656" t="inlineStr">
        <is>
          <t>original</t>
        </is>
      </c>
      <c r="BP1656" t="inlineStr">
        <is>
          <t>Okimoto, Takaoka (2022)</t>
        </is>
      </c>
      <c r="BQ1656" t="inlineStr">
        <is>
          <t>computed</t>
        </is>
      </c>
      <c r="BT1656" t="n">
        <v>0</v>
      </c>
      <c r="BU1656" t="inlineStr">
        <is>
          <t>staging_Okimoto_Takaoka_2022.csv</t>
        </is>
      </c>
      <c r="BW1656" t="n">
        <v>2007</v>
      </c>
      <c r="BX1656" t="n">
        <v>2018</v>
      </c>
      <c r="BY1656" t="inlineStr">
        <is>
          <t>Japan</t>
        </is>
      </c>
      <c r="BZ1656" t="n">
        <v>2012.5</v>
      </c>
      <c r="CA1656" t="n">
        <v>0.25</v>
      </c>
      <c r="CB1656" t="n">
        <v>0</v>
      </c>
      <c r="CC1656" t="n">
        <v>1</v>
      </c>
      <c r="CD1656" t="n">
        <v>0.02141927915738687</v>
      </c>
      <c r="CE1656" t="n">
        <v>1</v>
      </c>
    </row>
    <row r="1657">
      <c r="A1657" t="inlineStr">
        <is>
          <t>Okimoto, Takaoka (2022)</t>
        </is>
      </c>
      <c r="B1657" t="n">
        <v>2962</v>
      </c>
      <c r="C1657" t="n">
        <v>0.0820218469823315</v>
      </c>
      <c r="D1657" t="n">
        <v>312</v>
      </c>
      <c r="E1657">
        <f>IF(ISNUMBER($BA1657),$BA1657,IF(AND(ISNUMBER($D1657),ISNUMBER($BW1657),ISNUMBER($BX1657)),$D1657*($BX1657-$BW1657+1),""))</f>
        <v>312.0</v>
      </c>
      <c r="H1657" t="inlineStr">
        <is>
          <t>partial</t>
        </is>
      </c>
      <c r="I1657" t="inlineStr">
        <is>
          <t>Regression Cofficient and Standard Error  available</t>
        </is>
      </c>
      <c r="J1657">
        <f>IF($BW1657&lt;&gt;"",$BW1657,"")</f>
        <v>2007.0</v>
      </c>
      <c r="K1657">
        <f>IF($BX1657&lt;&gt;"",$BX1657,"")</f>
        <v>2018.0</v>
      </c>
      <c r="L1657">
        <f>IF(AND(ISNUMBER($BW1657),ISNUMBER($BX1657)),($BW1657+$BX1657)/2,"")</f>
        <v>2012.5</v>
      </c>
      <c r="M1657">
        <f>IF($L1657&lt;&gt;"",$L1657,"")</f>
        <v>2012.5</v>
      </c>
      <c r="N1657">
        <f>IF(AND(ISNUMBER($BW1657),ISNUMBER($BX1657)),MIN(1,MAX(0,($BX1657-2016+1)/($BX1657-$BW1657+1))),"")</f>
        <v>0.25</v>
      </c>
      <c r="O1657">
        <f>IF(AND(ISNUMBER($BW1657),ISNUMBER($BX1657)),MIN(1,MAX(0,($BX1657-2017+1)/($BX1657-$BW1657+1))),"")</f>
        <v>0.1666666666666667</v>
      </c>
      <c r="P1657">
        <f>IF(AND(ISNUMBER($BW1657),ISNUMBER($BX1657)),MIN(1,MAX(0,($BX1657-2018+1)/($BX1657-$BW1657+1))),"")</f>
        <v>0.08333333333333333</v>
      </c>
      <c r="Q1657">
        <f>IF(AND(ISNUMBER($BW1657),ISNUMBER($BX1657)),MIN(1,MAX(0,($BX1657-2019+1)/($BX1657-$BW1657+1))),"")</f>
        <v>0.0</v>
      </c>
      <c r="R1657">
        <f>IF(AND(ISNUMBER($BW1657),ISNUMBER($BX1657)),MIN(1,MAX(0,($BX1657-2016+1)/($BX1657-$BW1657+1))),"")</f>
        <v>0.25</v>
      </c>
      <c r="S1657">
        <f>IF($L1657&lt;&gt;"",IF($L1657&gt;=2015.5,1,0),"")</f>
        <v>0.0</v>
      </c>
      <c r="T1657">
        <f>IF($L1657&lt;&gt;"",IF($L1657&gt;=2016,1,0),"")</f>
        <v>0.0</v>
      </c>
      <c r="U1657">
        <f>IF(ISNUMBER($BX1657),IF($BX1657&gt;=2016,1,0),"")</f>
        <v>1.0</v>
      </c>
      <c r="V1657">
        <f>IF(ISNUMBER($BW1657),IF($BW1657&gt;=2016,1,0),"")</f>
        <v>0.0</v>
      </c>
      <c r="W1657" t="str">
        <f>IF(AND(ISNUMBER($BW1657),ISNUMBER($BX1657)),IF($BW1657&gt;=2016,"post-only",IF($BX1657&lt;2016,"pre-only","mixed")),"")</f>
        <v>mixed</v>
      </c>
      <c r="X1657">
        <f>IF(AND(ISNUMBER($BW1657),ISNUMBER($BX1657)),MIN(1,MAX(0,($BX1657-2017+1)/($BX1657-$BW1657+1))),"")</f>
        <v>0.1666666666666667</v>
      </c>
      <c r="Y1657">
        <f>IF(AND(ISNUMBER($BW1657),ISNUMBER($BX1657)),MIN(1,MAX(0,($BX1657-2018+1)/($BX1657-$BW1657+1))),"")</f>
        <v>0.08333333333333333</v>
      </c>
      <c r="Z1657">
        <f>IF(AND(ISNUMBER($BW1657),ISNUMBER($BX1657)),MIN(1,MAX(0,($BX1657-2019+1)/($BX1657-$BW1657+1))),"")</f>
        <v>0.0</v>
      </c>
      <c r="AA1657">
        <f>IF(ISNUMBER($BX1657),IF($BX1657&gt;=2017,1,0),"")</f>
        <v>1.0</v>
      </c>
      <c r="AB1657">
        <f>IF(ISNUMBER($BX1657),IF($BX1657&gt;=2018,1,0),"")</f>
        <v>1.0</v>
      </c>
      <c r="AC1657">
        <f>IF(ISNUMBER($BX1657),IF($BX1657&gt;=2019,1,0),"")</f>
        <v>0.0</v>
      </c>
      <c r="AD1657">
        <f>IF($L1657&lt;&gt;"",IF($L1657&gt;2013,1,0),"")</f>
        <v>0.0</v>
      </c>
      <c r="AE1657">
        <f>IF($L1657&lt;&gt;"",1+IF($L1657&gt;2011,1,0)+IF($L1657&gt;2014,1,0),"")</f>
        <v>2.0</v>
      </c>
      <c r="AF1657" t="inlineStr">
        <is>
          <t>bond (yield)</t>
        </is>
      </c>
      <c r="AG1657" t="inlineStr">
        <is>
          <t>performance</t>
        </is>
      </c>
      <c r="AH1657" t="inlineStr">
        <is>
          <t>non-sensitive</t>
        </is>
      </c>
      <c r="AI1657" t="inlineStr">
        <is>
          <t>with ETS/CT</t>
        </is>
      </c>
      <c r="AJ1657" t="inlineStr">
        <is>
          <t>without ETS/CT</t>
        </is>
      </c>
      <c r="AK1657" t="str">
        <f>IF(AND($CF1657&lt;&gt;"",IFERROR(INDEX(subsample_country_map!$B:$B,MATCH($CF1657,subsample_country_map!$A:$A,0)),"")&lt;&gt;""),INDEX(subsample_country_map!$B:$B,MATCH($CF1657,subsample_country_map!$A:$A,0)),INDEX(lookup!$AA:$AA,MATCH($A1657,lookup!$A:$A,0)))</f>
        <v>3_AsiaPac</v>
      </c>
      <c r="AL1657" t="str">
        <f>IF(AND($CF1657&lt;&gt;"",IFERROR(INDEX(subsample_country_map!$C:$C,MATCH($CF1657,subsample_country_map!$A:$A,0)),"")&lt;&gt;""),INDEX(subsample_country_map!$C:$C,MATCH($CF1657,subsample_country_map!$A:$A,0)),INDEX(lookup!$AB:$AB,MATCH($A1657,lookup!$A:$A,0)))</f>
        <v>1_developed</v>
      </c>
      <c r="AM1657" t="str">
        <f>IF(AND($CF1657&lt;&gt;"",IFERROR(INDEX(subsample_country_map!$D:$D,MATCH($CF1657,subsample_country_map!$A:$A,0)),"")&lt;&gt;""),INDEX(subsample_country_map!$D:$D,MATCH($CF1657,subsample_country_map!$A:$A,0)),INDEX(lookup!$AC:$AC,MATCH($A1657,lookup!$A:$A,0)))</f>
        <v>2_non_western</v>
      </c>
      <c r="AN1657" t="str">
        <f>IF(AND($CF1657&lt;&gt;"",IFERROR(INDEX(subsample_country_map!$E:$E,MATCH($CF1657,subsample_country_map!$A:$A,0)),"")&lt;&gt;""),INDEX(subsample_country_map!$E:$E,MATCH($CF1657,subsample_country_map!$A:$A,0)),INDEX(lookup!$AD:$AD,MATCH($A1657,lookup!$A:$A,0)))</f>
        <v>2_civil law</v>
      </c>
      <c r="AO1657" t="str">
        <f>INDEX(lookup!$Y:$Y,MATCH($A1657,lookup!$A:$A,0))</f>
        <v>0_published</v>
      </c>
      <c r="AP1657" t="str">
        <f>INDEX(lookup!$Z:$Z,MATCH($A1657,lookup!$A:$A,0))</f>
        <v>1_VHB high</v>
      </c>
      <c r="AQ1657" t="str">
        <f>INDEX(lookup!$W:$W,MATCH($A1657,lookup!$A:$A,0))</f>
        <v>1_fin/acc/econ</v>
      </c>
      <c r="AS1657" t="inlineStr">
        <is>
          <t>staging</t>
        </is>
      </c>
      <c r="AT1657" t="inlineStr">
        <is>
          <t>good-CER</t>
        </is>
      </c>
      <c r="AU1657" t="inlineStr">
        <is>
          <t>cost</t>
        </is>
      </c>
      <c r="AV1657" t="inlineStr">
        <is>
          <t>1.24</t>
        </is>
      </c>
      <c r="AW1657" t="inlineStr">
        <is>
          <t>0.853</t>
        </is>
      </c>
      <c r="BA1657" t="n">
        <v>312</v>
      </c>
      <c r="BB1657" t="inlineStr">
        <is>
          <t>0</t>
        </is>
      </c>
      <c r="BC1657" t="inlineStr">
        <is>
          <t>FE</t>
        </is>
      </c>
      <c r="BD1657" t="inlineStr">
        <is>
          <t>firm</t>
        </is>
      </c>
      <c r="BE1657" t="inlineStr">
        <is>
          <t>rating-class</t>
        </is>
      </c>
      <c r="BF1657" t="inlineStr">
        <is>
          <t>Low (below BBB rating)</t>
        </is>
      </c>
      <c r="BI1657" t="inlineStr">
        <is>
          <t>Table 7</t>
        </is>
      </c>
      <c r="BJ1657" t="inlineStr">
        <is>
          <t>Low (below BBB rating) - Environmental score column</t>
        </is>
      </c>
      <c r="BK1657" t="inlineStr">
        <is>
          <t>32</t>
        </is>
      </c>
      <c r="BL1657" t="inlineStr">
        <is>
          <t>Sustainability measurement 1.24 (0.853)</t>
        </is>
      </c>
      <c r="BM1657" t="inlineStr">
        <is>
          <t>Environmental score</t>
        </is>
      </c>
      <c r="BN1657" t="inlineStr">
        <is>
          <t>Credit spread (bp)</t>
        </is>
      </c>
      <c r="BO1657" t="inlineStr">
        <is>
          <t>original</t>
        </is>
      </c>
      <c r="BP1657" t="inlineStr">
        <is>
          <t>Okimoto, Takaoka (2022)</t>
        </is>
      </c>
      <c r="BQ1657" t="inlineStr">
        <is>
          <t>computed</t>
        </is>
      </c>
      <c r="BT1657" t="n">
        <v>0</v>
      </c>
      <c r="BU1657" t="inlineStr">
        <is>
          <t>staging_Okimoto_Takaoka_2022.csv</t>
        </is>
      </c>
      <c r="BW1657" t="n">
        <v>2007</v>
      </c>
      <c r="BX1657" t="n">
        <v>2018</v>
      </c>
      <c r="BY1657" t="inlineStr">
        <is>
          <t>Japan</t>
        </is>
      </c>
      <c r="BZ1657" t="n">
        <v>2012.5</v>
      </c>
      <c r="CA1657" t="n">
        <v>0.25</v>
      </c>
      <c r="CB1657" t="n">
        <v>0</v>
      </c>
      <c r="CC1657" t="n">
        <v>1</v>
      </c>
      <c r="CD1657" t="n">
        <v>0.08220652930851821</v>
      </c>
      <c r="CE1657" t="n">
        <v>1</v>
      </c>
    </row>
    <row r="1658">
      <c r="A1658" t="inlineStr">
        <is>
          <t>Okimoto &amp; Takaoka (2024)</t>
        </is>
      </c>
      <c r="B1658" t="n">
        <v>2963</v>
      </c>
      <c r="C1658" t="n">
        <v>0.07384047621556331</v>
      </c>
      <c r="D1658" t="n">
        <v>3233</v>
      </c>
      <c r="E1658">
        <f>IF(ISNUMBER($BA1658),$BA1658,IF(AND(ISNUMBER($D1658),ISNUMBER($BW1658),ISNUMBER($BX1658)),$D1658*($BX1658-$BW1658+1),""))</f>
        <v>3233.0</v>
      </c>
      <c r="H1658" t="inlineStr">
        <is>
          <t>partial</t>
        </is>
      </c>
      <c r="I1658" t="inlineStr">
        <is>
          <t>Regression Cofficient and Standard Error  available</t>
        </is>
      </c>
      <c r="J1658">
        <f>IF($BW1658&lt;&gt;"",$BW1658,"")</f>
        <v>2005.0</v>
      </c>
      <c r="K1658">
        <f>IF($BX1658&lt;&gt;"",$BX1658,"")</f>
        <v>2019.0</v>
      </c>
      <c r="L1658">
        <f>IF(AND(ISNUMBER($BW1658),ISNUMBER($BX1658)),($BW1658+$BX1658)/2,"")</f>
        <v>2012.0</v>
      </c>
      <c r="M1658">
        <f>IF($L1658&lt;&gt;"",$L1658,"")</f>
        <v>2012.0</v>
      </c>
      <c r="N1658">
        <f>IF(AND(ISNUMBER($BW1658),ISNUMBER($BX1658)),MIN(1,MAX(0,($BX1658-2016+1)/($BX1658-$BW1658+1))),"")</f>
        <v>0.2666666666666667</v>
      </c>
      <c r="O1658">
        <f>IF(AND(ISNUMBER($BW1658),ISNUMBER($BX1658)),MIN(1,MAX(0,($BX1658-2017+1)/($BX1658-$BW1658+1))),"")</f>
        <v>0.2</v>
      </c>
      <c r="P1658">
        <f>IF(AND(ISNUMBER($BW1658),ISNUMBER($BX1658)),MIN(1,MAX(0,($BX1658-2018+1)/($BX1658-$BW1658+1))),"")</f>
        <v>0.1333333333333333</v>
      </c>
      <c r="Q1658">
        <f>IF(AND(ISNUMBER($BW1658),ISNUMBER($BX1658)),MIN(1,MAX(0,($BX1658-2019+1)/($BX1658-$BW1658+1))),"")</f>
        <v>0.06666666666666667</v>
      </c>
      <c r="R1658">
        <f>IF(AND(ISNUMBER($BW1658),ISNUMBER($BX1658)),MIN(1,MAX(0,($BX1658-2016+1)/($BX1658-$BW1658+1))),"")</f>
        <v>0.2666666666666667</v>
      </c>
      <c r="S1658">
        <f>IF($L1658&lt;&gt;"",IF($L1658&gt;=2015.5,1,0),"")</f>
        <v>0.0</v>
      </c>
      <c r="T1658">
        <f>IF($L1658&lt;&gt;"",IF($L1658&gt;=2016,1,0),"")</f>
        <v>0.0</v>
      </c>
      <c r="U1658">
        <f>IF(ISNUMBER($BX1658),IF($BX1658&gt;=2016,1,0),"")</f>
        <v>1.0</v>
      </c>
      <c r="V1658">
        <f>IF(ISNUMBER($BW1658),IF($BW1658&gt;=2016,1,0),"")</f>
        <v>0.0</v>
      </c>
      <c r="W1658" t="str">
        <f>IF(AND(ISNUMBER($BW1658),ISNUMBER($BX1658)),IF($BW1658&gt;=2016,"post-only",IF($BX1658&lt;2016,"pre-only","mixed")),"")</f>
        <v>mixed</v>
      </c>
      <c r="X1658">
        <f>IF(AND(ISNUMBER($BW1658),ISNUMBER($BX1658)),MIN(1,MAX(0,($BX1658-2017+1)/($BX1658-$BW1658+1))),"")</f>
        <v>0.2</v>
      </c>
      <c r="Y1658">
        <f>IF(AND(ISNUMBER($BW1658),ISNUMBER($BX1658)),MIN(1,MAX(0,($BX1658-2018+1)/($BX1658-$BW1658+1))),"")</f>
        <v>0.1333333333333333</v>
      </c>
      <c r="Z1658">
        <f>IF(AND(ISNUMBER($BW1658),ISNUMBER($BX1658)),MIN(1,MAX(0,($BX1658-2019+1)/($BX1658-$BW1658+1))),"")</f>
        <v>0.06666666666666667</v>
      </c>
      <c r="AA1658">
        <f>IF(ISNUMBER($BX1658),IF($BX1658&gt;=2017,1,0),"")</f>
        <v>1.0</v>
      </c>
      <c r="AB1658">
        <f>IF(ISNUMBER($BX1658),IF($BX1658&gt;=2018,1,0),"")</f>
        <v>1.0</v>
      </c>
      <c r="AC1658">
        <f>IF(ISNUMBER($BX1658),IF($BX1658&gt;=2019,1,0),"")</f>
        <v>1.0</v>
      </c>
      <c r="AD1658">
        <f>IF($L1658&lt;&gt;"",IF($L1658&gt;2013,1,0),"")</f>
        <v>0.0</v>
      </c>
      <c r="AE1658">
        <f>IF($L1658&lt;&gt;"",1+IF($L1658&gt;2011,1,0)+IF($L1658&gt;2014,1,0),"")</f>
        <v>2.0</v>
      </c>
      <c r="AF1658" t="inlineStr">
        <is>
          <t>derivativ (CDS spread)</t>
        </is>
      </c>
      <c r="AG1658" t="inlineStr">
        <is>
          <t>performance</t>
        </is>
      </c>
      <c r="AH1658" t="inlineStr">
        <is>
          <t>non-sensitive</t>
        </is>
      </c>
      <c r="AI1658" t="inlineStr">
        <is>
          <t>without ETS/CT</t>
        </is>
      </c>
      <c r="AJ1658" t="inlineStr">
        <is>
          <t>with ETS/CT</t>
        </is>
      </c>
      <c r="AK1658" t="str">
        <f>IF(AND($CF1658&lt;&gt;"",IFERROR(INDEX(subsample_country_map!$B:$B,MATCH($CF1658,subsample_country_map!$A:$A,0)),"")&lt;&gt;""),INDEX(subsample_country_map!$B:$B,MATCH($CF1658,subsample_country_map!$A:$A,0)),INDEX(lookup!$AA:$AA,MATCH($A1658,lookup!$A:$A,0)))</f>
        <v>3_AsiaPac</v>
      </c>
      <c r="AL1658" t="str">
        <f>IF(AND($CF1658&lt;&gt;"",IFERROR(INDEX(subsample_country_map!$C:$C,MATCH($CF1658,subsample_country_map!$A:$A,0)),"")&lt;&gt;""),INDEX(subsample_country_map!$C:$C,MATCH($CF1658,subsample_country_map!$A:$A,0)),INDEX(lookup!$AB:$AB,MATCH($A1658,lookup!$A:$A,0)))</f>
        <v>1_developed</v>
      </c>
      <c r="AM1658" t="str">
        <f>IF(AND($CF1658&lt;&gt;"",IFERROR(INDEX(subsample_country_map!$D:$D,MATCH($CF1658,subsample_country_map!$A:$A,0)),"")&lt;&gt;""),INDEX(subsample_country_map!$D:$D,MATCH($CF1658,subsample_country_map!$A:$A,0)),INDEX(lookup!$AC:$AC,MATCH($A1658,lookup!$A:$A,0)))</f>
        <v>2_non_western</v>
      </c>
      <c r="AN1658" t="str">
        <f>IF(AND($CF1658&lt;&gt;"",IFERROR(INDEX(subsample_country_map!$E:$E,MATCH($CF1658,subsample_country_map!$A:$A,0)),"")&lt;&gt;""),INDEX(subsample_country_map!$E:$E,MATCH($CF1658,subsample_country_map!$A:$A,0)),INDEX(lookup!$AD:$AD,MATCH($A1658,lookup!$A:$A,0)))</f>
        <v>2_civil law</v>
      </c>
      <c r="AO1658" t="str">
        <f>INDEX(lookup!$Y:$Y,MATCH($A1658,lookup!$A:$A,0))</f>
        <v>0_published</v>
      </c>
      <c r="AP1658" t="str">
        <f>INDEX(lookup!$Z:$Z,MATCH($A1658,lookup!$A:$A,0))</f>
        <v>1_VHB high</v>
      </c>
      <c r="AQ1658" t="str">
        <f>INDEX(lookup!$W:$W,MATCH($A1658,lookup!$A:$A,0))</f>
        <v>1_fin/acc/econ</v>
      </c>
      <c r="AS1658" t="inlineStr">
        <is>
          <t>staging</t>
        </is>
      </c>
      <c r="AT1658" t="inlineStr">
        <is>
          <t>bad-CER</t>
        </is>
      </c>
      <c r="AU1658" t="inlineStr">
        <is>
          <t>cost</t>
        </is>
      </c>
      <c r="AV1658" t="inlineStr">
        <is>
          <t>-1.764</t>
        </is>
      </c>
      <c r="AW1658" t="inlineStr">
        <is>
          <t>0.419</t>
        </is>
      </c>
      <c r="BA1658" t="n">
        <v>3233</v>
      </c>
      <c r="BB1658" t="inlineStr">
        <is>
          <t>0</t>
        </is>
      </c>
      <c r="BC1658" t="inlineStr">
        <is>
          <t>FE</t>
        </is>
      </c>
      <c r="BD1658" t="inlineStr">
        <is>
          <t>firm</t>
        </is>
      </c>
      <c r="BE1658" t="inlineStr">
        <is>
          <t>none</t>
        </is>
      </c>
      <c r="BI1658" t="inlineStr">
        <is>
          <t>Table 5</t>
        </is>
      </c>
      <c r="BJ1658" t="inlineStr">
        <is>
          <t>col (1) Total</t>
        </is>
      </c>
      <c r="BK1658" t="inlineStr">
        <is>
          <t>9</t>
        </is>
      </c>
      <c r="BL1658" t="inlineStr">
        <is>
          <t>Fractional rank -1.764*** (0.419)</t>
        </is>
      </c>
      <c r="BM1658" t="inlineStr">
        <is>
          <t>Fractional rank (Total)</t>
        </is>
      </c>
      <c r="BN1658" t="inlineStr">
        <is>
          <t>CDS spread (asinh(CDS spread in basis point))</t>
        </is>
      </c>
      <c r="BO1658" t="inlineStr">
        <is>
          <t>update</t>
        </is>
      </c>
      <c r="BP1658" t="inlineStr">
        <is>
          <t>Okimoto &amp; Takaoka (2024)</t>
        </is>
      </c>
      <c r="BQ1658" t="inlineStr">
        <is>
          <t>computed</t>
        </is>
      </c>
      <c r="BT1658" t="n">
        <v>0</v>
      </c>
      <c r="BU1658" t="inlineStr">
        <is>
          <t>staging_Okimoto_Takaoka_2024.csv</t>
        </is>
      </c>
      <c r="BW1658" t="n">
        <v>2005</v>
      </c>
      <c r="BX1658" t="n">
        <v>2019</v>
      </c>
      <c r="BY1658" t="inlineStr">
        <is>
          <t>Japan</t>
        </is>
      </c>
      <c r="BZ1658" t="n">
        <v>2012</v>
      </c>
      <c r="CA1658" t="n">
        <v>0.2666666666666667</v>
      </c>
      <c r="CB1658" t="n">
        <v>0</v>
      </c>
      <c r="CC1658" t="n">
        <v>1</v>
      </c>
      <c r="CD1658" t="n">
        <v>0.07397511996726047</v>
      </c>
      <c r="CE1658" t="n">
        <v>1</v>
      </c>
    </row>
    <row r="1659">
      <c r="A1659" t="inlineStr">
        <is>
          <t>Okimoto &amp; Takaoka (2024)</t>
        </is>
      </c>
      <c r="B1659" t="n">
        <v>2964</v>
      </c>
      <c r="C1659" t="n">
        <v>0.1142066133849849</v>
      </c>
      <c r="D1659" t="n">
        <v>3233</v>
      </c>
      <c r="E1659">
        <f>IF(ISNUMBER($BA1659),$BA1659,IF(AND(ISNUMBER($D1659),ISNUMBER($BW1659),ISNUMBER($BX1659)),$D1659*($BX1659-$BW1659+1),""))</f>
        <v>3233.0</v>
      </c>
      <c r="H1659" t="inlineStr">
        <is>
          <t>partial</t>
        </is>
      </c>
      <c r="I1659" t="inlineStr">
        <is>
          <t>Regression Cofficient and Standard Error  available</t>
        </is>
      </c>
      <c r="J1659">
        <f>IF($BW1659&lt;&gt;"",$BW1659,"")</f>
        <v>2005.0</v>
      </c>
      <c r="K1659">
        <f>IF($BX1659&lt;&gt;"",$BX1659,"")</f>
        <v>2019.0</v>
      </c>
      <c r="L1659">
        <f>IF(AND(ISNUMBER($BW1659),ISNUMBER($BX1659)),($BW1659+$BX1659)/2,"")</f>
        <v>2012.0</v>
      </c>
      <c r="M1659">
        <f>IF($L1659&lt;&gt;"",$L1659,"")</f>
        <v>2012.0</v>
      </c>
      <c r="N1659">
        <f>IF(AND(ISNUMBER($BW1659),ISNUMBER($BX1659)),MIN(1,MAX(0,($BX1659-2016+1)/($BX1659-$BW1659+1))),"")</f>
        <v>0.2666666666666667</v>
      </c>
      <c r="O1659">
        <f>IF(AND(ISNUMBER($BW1659),ISNUMBER($BX1659)),MIN(1,MAX(0,($BX1659-2017+1)/($BX1659-$BW1659+1))),"")</f>
        <v>0.2</v>
      </c>
      <c r="P1659">
        <f>IF(AND(ISNUMBER($BW1659),ISNUMBER($BX1659)),MIN(1,MAX(0,($BX1659-2018+1)/($BX1659-$BW1659+1))),"")</f>
        <v>0.1333333333333333</v>
      </c>
      <c r="Q1659">
        <f>IF(AND(ISNUMBER($BW1659),ISNUMBER($BX1659)),MIN(1,MAX(0,($BX1659-2019+1)/($BX1659-$BW1659+1))),"")</f>
        <v>0.06666666666666667</v>
      </c>
      <c r="R1659">
        <f>IF(AND(ISNUMBER($BW1659),ISNUMBER($BX1659)),MIN(1,MAX(0,($BX1659-2016+1)/($BX1659-$BW1659+1))),"")</f>
        <v>0.2666666666666667</v>
      </c>
      <c r="S1659">
        <f>IF($L1659&lt;&gt;"",IF($L1659&gt;=2015.5,1,0),"")</f>
        <v>0.0</v>
      </c>
      <c r="T1659">
        <f>IF($L1659&lt;&gt;"",IF($L1659&gt;=2016,1,0),"")</f>
        <v>0.0</v>
      </c>
      <c r="U1659">
        <f>IF(ISNUMBER($BX1659),IF($BX1659&gt;=2016,1,0),"")</f>
        <v>1.0</v>
      </c>
      <c r="V1659">
        <f>IF(ISNUMBER($BW1659),IF($BW1659&gt;=2016,1,0),"")</f>
        <v>0.0</v>
      </c>
      <c r="W1659" t="str">
        <f>IF(AND(ISNUMBER($BW1659),ISNUMBER($BX1659)),IF($BW1659&gt;=2016,"post-only",IF($BX1659&lt;2016,"pre-only","mixed")),"")</f>
        <v>mixed</v>
      </c>
      <c r="X1659">
        <f>IF(AND(ISNUMBER($BW1659),ISNUMBER($BX1659)),MIN(1,MAX(0,($BX1659-2017+1)/($BX1659-$BW1659+1))),"")</f>
        <v>0.2</v>
      </c>
      <c r="Y1659">
        <f>IF(AND(ISNUMBER($BW1659),ISNUMBER($BX1659)),MIN(1,MAX(0,($BX1659-2018+1)/($BX1659-$BW1659+1))),"")</f>
        <v>0.1333333333333333</v>
      </c>
      <c r="Z1659">
        <f>IF(AND(ISNUMBER($BW1659),ISNUMBER($BX1659)),MIN(1,MAX(0,($BX1659-2019+1)/($BX1659-$BW1659+1))),"")</f>
        <v>0.06666666666666667</v>
      </c>
      <c r="AA1659">
        <f>IF(ISNUMBER($BX1659),IF($BX1659&gt;=2017,1,0),"")</f>
        <v>1.0</v>
      </c>
      <c r="AB1659">
        <f>IF(ISNUMBER($BX1659),IF($BX1659&gt;=2018,1,0),"")</f>
        <v>1.0</v>
      </c>
      <c r="AC1659">
        <f>IF(ISNUMBER($BX1659),IF($BX1659&gt;=2019,1,0),"")</f>
        <v>1.0</v>
      </c>
      <c r="AD1659">
        <f>IF($L1659&lt;&gt;"",IF($L1659&gt;2013,1,0),"")</f>
        <v>0.0</v>
      </c>
      <c r="AE1659">
        <f>IF($L1659&lt;&gt;"",1+IF($L1659&gt;2011,1,0)+IF($L1659&gt;2014,1,0),"")</f>
        <v>2.0</v>
      </c>
      <c r="AF1659" t="inlineStr">
        <is>
          <t>derivativ (CDS spread)</t>
        </is>
      </c>
      <c r="AG1659" t="inlineStr">
        <is>
          <t>performance</t>
        </is>
      </c>
      <c r="AH1659" t="inlineStr">
        <is>
          <t>non-sensitive</t>
        </is>
      </c>
      <c r="AI1659" t="inlineStr">
        <is>
          <t>without ETS/CT</t>
        </is>
      </c>
      <c r="AJ1659" t="inlineStr">
        <is>
          <t>with ETS/CT</t>
        </is>
      </c>
      <c r="AK1659" t="str">
        <f>IF(AND($CF1659&lt;&gt;"",IFERROR(INDEX(subsample_country_map!$B:$B,MATCH($CF1659,subsample_country_map!$A:$A,0)),"")&lt;&gt;""),INDEX(subsample_country_map!$B:$B,MATCH($CF1659,subsample_country_map!$A:$A,0)),INDEX(lookup!$AA:$AA,MATCH($A1659,lookup!$A:$A,0)))</f>
        <v>3_AsiaPac</v>
      </c>
      <c r="AL1659" t="str">
        <f>IF(AND($CF1659&lt;&gt;"",IFERROR(INDEX(subsample_country_map!$C:$C,MATCH($CF1659,subsample_country_map!$A:$A,0)),"")&lt;&gt;""),INDEX(subsample_country_map!$C:$C,MATCH($CF1659,subsample_country_map!$A:$A,0)),INDEX(lookup!$AB:$AB,MATCH($A1659,lookup!$A:$A,0)))</f>
        <v>1_developed</v>
      </c>
      <c r="AM1659" t="str">
        <f>IF(AND($CF1659&lt;&gt;"",IFERROR(INDEX(subsample_country_map!$D:$D,MATCH($CF1659,subsample_country_map!$A:$A,0)),"")&lt;&gt;""),INDEX(subsample_country_map!$D:$D,MATCH($CF1659,subsample_country_map!$A:$A,0)),INDEX(lookup!$AC:$AC,MATCH($A1659,lookup!$A:$A,0)))</f>
        <v>2_non_western</v>
      </c>
      <c r="AN1659" t="str">
        <f>IF(AND($CF1659&lt;&gt;"",IFERROR(INDEX(subsample_country_map!$E:$E,MATCH($CF1659,subsample_country_map!$A:$A,0)),"")&lt;&gt;""),INDEX(subsample_country_map!$E:$E,MATCH($CF1659,subsample_country_map!$A:$A,0)),INDEX(lookup!$AD:$AD,MATCH($A1659,lookup!$A:$A,0)))</f>
        <v>2_civil law</v>
      </c>
      <c r="AO1659" t="str">
        <f>INDEX(lookup!$Y:$Y,MATCH($A1659,lookup!$A:$A,0))</f>
        <v>0_published</v>
      </c>
      <c r="AP1659" t="str">
        <f>INDEX(lookup!$Z:$Z,MATCH($A1659,lookup!$A:$A,0))</f>
        <v>1_VHB high</v>
      </c>
      <c r="AQ1659" t="str">
        <f>INDEX(lookup!$W:$W,MATCH($A1659,lookup!$A:$A,0))</f>
        <v>1_fin/acc/econ</v>
      </c>
      <c r="AS1659" t="inlineStr">
        <is>
          <t>staging</t>
        </is>
      </c>
      <c r="AT1659" t="inlineStr">
        <is>
          <t>bad-CER</t>
        </is>
      </c>
      <c r="AU1659" t="inlineStr">
        <is>
          <t>cost</t>
        </is>
      </c>
      <c r="AV1659" t="inlineStr">
        <is>
          <t>-1.791</t>
        </is>
      </c>
      <c r="AW1659" t="inlineStr">
        <is>
          <t>0.274</t>
        </is>
      </c>
      <c r="BA1659" t="n">
        <v>3233</v>
      </c>
      <c r="BB1659" t="inlineStr">
        <is>
          <t>0</t>
        </is>
      </c>
      <c r="BC1659" t="inlineStr">
        <is>
          <t>FE</t>
        </is>
      </c>
      <c r="BD1659" t="inlineStr">
        <is>
          <t>firm</t>
        </is>
      </c>
      <c r="BE1659" t="inlineStr">
        <is>
          <t>none</t>
        </is>
      </c>
      <c r="BI1659" t="inlineStr">
        <is>
          <t>Table 5</t>
        </is>
      </c>
      <c r="BJ1659" t="inlineStr">
        <is>
          <t>col (2) Scope1</t>
        </is>
      </c>
      <c r="BK1659" t="inlineStr">
        <is>
          <t>9</t>
        </is>
      </c>
      <c r="BL1659" t="inlineStr">
        <is>
          <t>Fractional rank -1.791*** (0.274)</t>
        </is>
      </c>
      <c r="BM1659" t="inlineStr">
        <is>
          <t>Fractional rank (Scope1)</t>
        </is>
      </c>
      <c r="BN1659" t="inlineStr">
        <is>
          <t>CDS spread (asinh(CDS spread in basis point))</t>
        </is>
      </c>
      <c r="BO1659" t="inlineStr">
        <is>
          <t>update</t>
        </is>
      </c>
      <c r="BP1659" t="inlineStr">
        <is>
          <t>Okimoto &amp; Takaoka (2024)</t>
        </is>
      </c>
      <c r="BQ1659" t="inlineStr">
        <is>
          <t>computed</t>
        </is>
      </c>
      <c r="BT1659" t="n">
        <v>0</v>
      </c>
      <c r="BU1659" t="inlineStr">
        <is>
          <t>staging_Okimoto_Takaoka_2024.csv</t>
        </is>
      </c>
      <c r="BW1659" t="n">
        <v>2005</v>
      </c>
      <c r="BX1659" t="n">
        <v>2019</v>
      </c>
      <c r="BY1659" t="inlineStr">
        <is>
          <t>Japan</t>
        </is>
      </c>
      <c r="BZ1659" t="n">
        <v>2012</v>
      </c>
      <c r="CA1659" t="n">
        <v>0.2666666666666667</v>
      </c>
      <c r="CB1659" t="n">
        <v>0</v>
      </c>
      <c r="CC1659" t="n">
        <v>1</v>
      </c>
      <c r="CD1659" t="n">
        <v>0.1147070738280044</v>
      </c>
      <c r="CE1659" t="n">
        <v>1</v>
      </c>
    </row>
    <row r="1660">
      <c r="A1660" t="inlineStr">
        <is>
          <t>Okimoto &amp; Takaoka (2024)</t>
        </is>
      </c>
      <c r="B1660" t="n">
        <v>2965</v>
      </c>
      <c r="C1660" t="n">
        <v>0.1177470581500149</v>
      </c>
      <c r="D1660" t="n">
        <v>3233</v>
      </c>
      <c r="E1660">
        <f>IF(ISNUMBER($BA1660),$BA1660,IF(AND(ISNUMBER($D1660),ISNUMBER($BW1660),ISNUMBER($BX1660)),$D1660*($BX1660-$BW1660+1),""))</f>
        <v>3233.0</v>
      </c>
      <c r="H1660" t="inlineStr">
        <is>
          <t>partial</t>
        </is>
      </c>
      <c r="I1660" t="inlineStr">
        <is>
          <t>Regression Cofficient and Standard Error  available</t>
        </is>
      </c>
      <c r="J1660">
        <f>IF($BW1660&lt;&gt;"",$BW1660,"")</f>
        <v>2005.0</v>
      </c>
      <c r="K1660">
        <f>IF($BX1660&lt;&gt;"",$BX1660,"")</f>
        <v>2019.0</v>
      </c>
      <c r="L1660">
        <f>IF(AND(ISNUMBER($BW1660),ISNUMBER($BX1660)),($BW1660+$BX1660)/2,"")</f>
        <v>2012.0</v>
      </c>
      <c r="M1660">
        <f>IF($L1660&lt;&gt;"",$L1660,"")</f>
        <v>2012.0</v>
      </c>
      <c r="N1660">
        <f>IF(AND(ISNUMBER($BW1660),ISNUMBER($BX1660)),MIN(1,MAX(0,($BX1660-2016+1)/($BX1660-$BW1660+1))),"")</f>
        <v>0.2666666666666667</v>
      </c>
      <c r="O1660">
        <f>IF(AND(ISNUMBER($BW1660),ISNUMBER($BX1660)),MIN(1,MAX(0,($BX1660-2017+1)/($BX1660-$BW1660+1))),"")</f>
        <v>0.2</v>
      </c>
      <c r="P1660">
        <f>IF(AND(ISNUMBER($BW1660),ISNUMBER($BX1660)),MIN(1,MAX(0,($BX1660-2018+1)/($BX1660-$BW1660+1))),"")</f>
        <v>0.1333333333333333</v>
      </c>
      <c r="Q1660">
        <f>IF(AND(ISNUMBER($BW1660),ISNUMBER($BX1660)),MIN(1,MAX(0,($BX1660-2019+1)/($BX1660-$BW1660+1))),"")</f>
        <v>0.06666666666666667</v>
      </c>
      <c r="R1660">
        <f>IF(AND(ISNUMBER($BW1660),ISNUMBER($BX1660)),MIN(1,MAX(0,($BX1660-2016+1)/($BX1660-$BW1660+1))),"")</f>
        <v>0.2666666666666667</v>
      </c>
      <c r="S1660">
        <f>IF($L1660&lt;&gt;"",IF($L1660&gt;=2015.5,1,0),"")</f>
        <v>0.0</v>
      </c>
      <c r="T1660">
        <f>IF($L1660&lt;&gt;"",IF($L1660&gt;=2016,1,0),"")</f>
        <v>0.0</v>
      </c>
      <c r="U1660">
        <f>IF(ISNUMBER($BX1660),IF($BX1660&gt;=2016,1,0),"")</f>
        <v>1.0</v>
      </c>
      <c r="V1660">
        <f>IF(ISNUMBER($BW1660),IF($BW1660&gt;=2016,1,0),"")</f>
        <v>0.0</v>
      </c>
      <c r="W1660" t="str">
        <f>IF(AND(ISNUMBER($BW1660),ISNUMBER($BX1660)),IF($BW1660&gt;=2016,"post-only",IF($BX1660&lt;2016,"pre-only","mixed")),"")</f>
        <v>mixed</v>
      </c>
      <c r="X1660">
        <f>IF(AND(ISNUMBER($BW1660),ISNUMBER($BX1660)),MIN(1,MAX(0,($BX1660-2017+1)/($BX1660-$BW1660+1))),"")</f>
        <v>0.2</v>
      </c>
      <c r="Y1660">
        <f>IF(AND(ISNUMBER($BW1660),ISNUMBER($BX1660)),MIN(1,MAX(0,($BX1660-2018+1)/($BX1660-$BW1660+1))),"")</f>
        <v>0.1333333333333333</v>
      </c>
      <c r="Z1660">
        <f>IF(AND(ISNUMBER($BW1660),ISNUMBER($BX1660)),MIN(1,MAX(0,($BX1660-2019+1)/($BX1660-$BW1660+1))),"")</f>
        <v>0.06666666666666667</v>
      </c>
      <c r="AA1660">
        <f>IF(ISNUMBER($BX1660),IF($BX1660&gt;=2017,1,0),"")</f>
        <v>1.0</v>
      </c>
      <c r="AB1660">
        <f>IF(ISNUMBER($BX1660),IF($BX1660&gt;=2018,1,0),"")</f>
        <v>1.0</v>
      </c>
      <c r="AC1660">
        <f>IF(ISNUMBER($BX1660),IF($BX1660&gt;=2019,1,0),"")</f>
        <v>1.0</v>
      </c>
      <c r="AD1660">
        <f>IF($L1660&lt;&gt;"",IF($L1660&gt;2013,1,0),"")</f>
        <v>0.0</v>
      </c>
      <c r="AE1660">
        <f>IF($L1660&lt;&gt;"",1+IF($L1660&gt;2011,1,0)+IF($L1660&gt;2014,1,0),"")</f>
        <v>2.0</v>
      </c>
      <c r="AF1660" t="inlineStr">
        <is>
          <t>derivativ (CDS spread)</t>
        </is>
      </c>
      <c r="AG1660" t="inlineStr">
        <is>
          <t>performance</t>
        </is>
      </c>
      <c r="AH1660" t="inlineStr">
        <is>
          <t>non-sensitive</t>
        </is>
      </c>
      <c r="AI1660" t="inlineStr">
        <is>
          <t>without ETS/CT</t>
        </is>
      </c>
      <c r="AJ1660" t="inlineStr">
        <is>
          <t>with ETS/CT</t>
        </is>
      </c>
      <c r="AK1660" t="str">
        <f>IF(AND($CF1660&lt;&gt;"",IFERROR(INDEX(subsample_country_map!$B:$B,MATCH($CF1660,subsample_country_map!$A:$A,0)),"")&lt;&gt;""),INDEX(subsample_country_map!$B:$B,MATCH($CF1660,subsample_country_map!$A:$A,0)),INDEX(lookup!$AA:$AA,MATCH($A1660,lookup!$A:$A,0)))</f>
        <v>3_AsiaPac</v>
      </c>
      <c r="AL1660" t="str">
        <f>IF(AND($CF1660&lt;&gt;"",IFERROR(INDEX(subsample_country_map!$C:$C,MATCH($CF1660,subsample_country_map!$A:$A,0)),"")&lt;&gt;""),INDEX(subsample_country_map!$C:$C,MATCH($CF1660,subsample_country_map!$A:$A,0)),INDEX(lookup!$AB:$AB,MATCH($A1660,lookup!$A:$A,0)))</f>
        <v>1_developed</v>
      </c>
      <c r="AM1660" t="str">
        <f>IF(AND($CF1660&lt;&gt;"",IFERROR(INDEX(subsample_country_map!$D:$D,MATCH($CF1660,subsample_country_map!$A:$A,0)),"")&lt;&gt;""),INDEX(subsample_country_map!$D:$D,MATCH($CF1660,subsample_country_map!$A:$A,0)),INDEX(lookup!$AC:$AC,MATCH($A1660,lookup!$A:$A,0)))</f>
        <v>2_non_western</v>
      </c>
      <c r="AN1660" t="str">
        <f>IF(AND($CF1660&lt;&gt;"",IFERROR(INDEX(subsample_country_map!$E:$E,MATCH($CF1660,subsample_country_map!$A:$A,0)),"")&lt;&gt;""),INDEX(subsample_country_map!$E:$E,MATCH($CF1660,subsample_country_map!$A:$A,0)),INDEX(lookup!$AD:$AD,MATCH($A1660,lookup!$A:$A,0)))</f>
        <v>2_civil law</v>
      </c>
      <c r="AO1660" t="str">
        <f>INDEX(lookup!$Y:$Y,MATCH($A1660,lookup!$A:$A,0))</f>
        <v>0_published</v>
      </c>
      <c r="AP1660" t="str">
        <f>INDEX(lookup!$Z:$Z,MATCH($A1660,lookup!$A:$A,0))</f>
        <v>1_VHB high</v>
      </c>
      <c r="AQ1660" t="str">
        <f>INDEX(lookup!$W:$W,MATCH($A1660,lookup!$A:$A,0))</f>
        <v>1_fin/acc/econ</v>
      </c>
      <c r="AS1660" t="inlineStr">
        <is>
          <t>staging</t>
        </is>
      </c>
      <c r="AT1660" t="inlineStr">
        <is>
          <t>bad-CER</t>
        </is>
      </c>
      <c r="AU1660" t="inlineStr">
        <is>
          <t>cost</t>
        </is>
      </c>
      <c r="AV1660" t="inlineStr">
        <is>
          <t>-1.254</t>
        </is>
      </c>
      <c r="AW1660" t="inlineStr">
        <is>
          <t>0.186</t>
        </is>
      </c>
      <c r="BA1660" t="n">
        <v>3233</v>
      </c>
      <c r="BB1660" t="inlineStr">
        <is>
          <t>0</t>
        </is>
      </c>
      <c r="BC1660" t="inlineStr">
        <is>
          <t>FE</t>
        </is>
      </c>
      <c r="BD1660" t="inlineStr">
        <is>
          <t>firm</t>
        </is>
      </c>
      <c r="BE1660" t="inlineStr">
        <is>
          <t>none</t>
        </is>
      </c>
      <c r="BI1660" t="inlineStr">
        <is>
          <t>Table 5</t>
        </is>
      </c>
      <c r="BJ1660" t="inlineStr">
        <is>
          <t>col (3) Scope2</t>
        </is>
      </c>
      <c r="BK1660" t="inlineStr">
        <is>
          <t>9</t>
        </is>
      </c>
      <c r="BL1660" t="inlineStr">
        <is>
          <t>Fractional rank -1.254*** (0.186)</t>
        </is>
      </c>
      <c r="BM1660" t="inlineStr">
        <is>
          <t>Fractional rank (Scope2)</t>
        </is>
      </c>
      <c r="BN1660" t="inlineStr">
        <is>
          <t>CDS spread (asinh(CDS spread in basis point))</t>
        </is>
      </c>
      <c r="BO1660" t="inlineStr">
        <is>
          <t>update</t>
        </is>
      </c>
      <c r="BP1660" t="inlineStr">
        <is>
          <t>Okimoto &amp; Takaoka (2024)</t>
        </is>
      </c>
      <c r="BQ1660" t="inlineStr">
        <is>
          <t>computed</t>
        </is>
      </c>
      <c r="BT1660" t="n">
        <v>0</v>
      </c>
      <c r="BU1660" t="inlineStr">
        <is>
          <t>staging_Okimoto_Takaoka_2024.csv</t>
        </is>
      </c>
      <c r="BW1660" t="n">
        <v>2005</v>
      </c>
      <c r="BX1660" t="n">
        <v>2019</v>
      </c>
      <c r="BY1660" t="inlineStr">
        <is>
          <t>Japan</t>
        </is>
      </c>
      <c r="BZ1660" t="n">
        <v>2012</v>
      </c>
      <c r="CA1660" t="n">
        <v>0.2666666666666667</v>
      </c>
      <c r="CB1660" t="n">
        <v>0</v>
      </c>
      <c r="CC1660" t="n">
        <v>1</v>
      </c>
      <c r="CD1660" t="n">
        <v>0.1182957930679916</v>
      </c>
      <c r="CE1660" t="n">
        <v>1</v>
      </c>
    </row>
    <row r="1661">
      <c r="A1661" t="inlineStr">
        <is>
          <t>Okimoto &amp; Takaoka (2024)</t>
        </is>
      </c>
      <c r="B1661" t="n">
        <v>2966</v>
      </c>
      <c r="C1661" t="n">
        <v>0.05336194891592384</v>
      </c>
      <c r="D1661" t="n">
        <v>3233</v>
      </c>
      <c r="E1661">
        <f>IF(ISNUMBER($BA1661),$BA1661,IF(AND(ISNUMBER($D1661),ISNUMBER($BW1661),ISNUMBER($BX1661)),$D1661*($BX1661-$BW1661+1),""))</f>
        <v>3233.0</v>
      </c>
      <c r="H1661" t="inlineStr">
        <is>
          <t>partial</t>
        </is>
      </c>
      <c r="I1661" t="inlineStr">
        <is>
          <t>Regression Cofficient and Standard Error  available</t>
        </is>
      </c>
      <c r="J1661">
        <f>IF($BW1661&lt;&gt;"",$BW1661,"")</f>
        <v>2005.0</v>
      </c>
      <c r="K1661">
        <f>IF($BX1661&lt;&gt;"",$BX1661,"")</f>
        <v>2019.0</v>
      </c>
      <c r="L1661">
        <f>IF(AND(ISNUMBER($BW1661),ISNUMBER($BX1661)),($BW1661+$BX1661)/2,"")</f>
        <v>2012.0</v>
      </c>
      <c r="M1661">
        <f>IF($L1661&lt;&gt;"",$L1661,"")</f>
        <v>2012.0</v>
      </c>
      <c r="N1661">
        <f>IF(AND(ISNUMBER($BW1661),ISNUMBER($BX1661)),MIN(1,MAX(0,($BX1661-2016+1)/($BX1661-$BW1661+1))),"")</f>
        <v>0.2666666666666667</v>
      </c>
      <c r="O1661">
        <f>IF(AND(ISNUMBER($BW1661),ISNUMBER($BX1661)),MIN(1,MAX(0,($BX1661-2017+1)/($BX1661-$BW1661+1))),"")</f>
        <v>0.2</v>
      </c>
      <c r="P1661">
        <f>IF(AND(ISNUMBER($BW1661),ISNUMBER($BX1661)),MIN(1,MAX(0,($BX1661-2018+1)/($BX1661-$BW1661+1))),"")</f>
        <v>0.1333333333333333</v>
      </c>
      <c r="Q1661">
        <f>IF(AND(ISNUMBER($BW1661),ISNUMBER($BX1661)),MIN(1,MAX(0,($BX1661-2019+1)/($BX1661-$BW1661+1))),"")</f>
        <v>0.06666666666666667</v>
      </c>
      <c r="R1661">
        <f>IF(AND(ISNUMBER($BW1661),ISNUMBER($BX1661)),MIN(1,MAX(0,($BX1661-2016+1)/($BX1661-$BW1661+1))),"")</f>
        <v>0.2666666666666667</v>
      </c>
      <c r="S1661">
        <f>IF($L1661&lt;&gt;"",IF($L1661&gt;=2015.5,1,0),"")</f>
        <v>0.0</v>
      </c>
      <c r="T1661">
        <f>IF($L1661&lt;&gt;"",IF($L1661&gt;=2016,1,0),"")</f>
        <v>0.0</v>
      </c>
      <c r="U1661">
        <f>IF(ISNUMBER($BX1661),IF($BX1661&gt;=2016,1,0),"")</f>
        <v>1.0</v>
      </c>
      <c r="V1661">
        <f>IF(ISNUMBER($BW1661),IF($BW1661&gt;=2016,1,0),"")</f>
        <v>0.0</v>
      </c>
      <c r="W1661" t="str">
        <f>IF(AND(ISNUMBER($BW1661),ISNUMBER($BX1661)),IF($BW1661&gt;=2016,"post-only",IF($BX1661&lt;2016,"pre-only","mixed")),"")</f>
        <v>mixed</v>
      </c>
      <c r="X1661">
        <f>IF(AND(ISNUMBER($BW1661),ISNUMBER($BX1661)),MIN(1,MAX(0,($BX1661-2017+1)/($BX1661-$BW1661+1))),"")</f>
        <v>0.2</v>
      </c>
      <c r="Y1661">
        <f>IF(AND(ISNUMBER($BW1661),ISNUMBER($BX1661)),MIN(1,MAX(0,($BX1661-2018+1)/($BX1661-$BW1661+1))),"")</f>
        <v>0.1333333333333333</v>
      </c>
      <c r="Z1661">
        <f>IF(AND(ISNUMBER($BW1661),ISNUMBER($BX1661)),MIN(1,MAX(0,($BX1661-2019+1)/($BX1661-$BW1661+1))),"")</f>
        <v>0.06666666666666667</v>
      </c>
      <c r="AA1661">
        <f>IF(ISNUMBER($BX1661),IF($BX1661&gt;=2017,1,0),"")</f>
        <v>1.0</v>
      </c>
      <c r="AB1661">
        <f>IF(ISNUMBER($BX1661),IF($BX1661&gt;=2018,1,0),"")</f>
        <v>1.0</v>
      </c>
      <c r="AC1661">
        <f>IF(ISNUMBER($BX1661),IF($BX1661&gt;=2019,1,0),"")</f>
        <v>1.0</v>
      </c>
      <c r="AD1661">
        <f>IF($L1661&lt;&gt;"",IF($L1661&gt;2013,1,0),"")</f>
        <v>0.0</v>
      </c>
      <c r="AE1661">
        <f>IF($L1661&lt;&gt;"",1+IF($L1661&gt;2011,1,0)+IF($L1661&gt;2014,1,0),"")</f>
        <v>2.0</v>
      </c>
      <c r="AF1661" t="inlineStr">
        <is>
          <t>derivativ (CDS spread)</t>
        </is>
      </c>
      <c r="AG1661" t="inlineStr">
        <is>
          <t>performance</t>
        </is>
      </c>
      <c r="AH1661" t="inlineStr">
        <is>
          <t>non-sensitive</t>
        </is>
      </c>
      <c r="AI1661" t="inlineStr">
        <is>
          <t>without ETS/CT</t>
        </is>
      </c>
      <c r="AJ1661" t="inlineStr">
        <is>
          <t>with ETS/CT</t>
        </is>
      </c>
      <c r="AK1661" t="str">
        <f>IF(AND($CF1661&lt;&gt;"",IFERROR(INDEX(subsample_country_map!$B:$B,MATCH($CF1661,subsample_country_map!$A:$A,0)),"")&lt;&gt;""),INDEX(subsample_country_map!$B:$B,MATCH($CF1661,subsample_country_map!$A:$A,0)),INDEX(lookup!$AA:$AA,MATCH($A1661,lookup!$A:$A,0)))</f>
        <v>3_AsiaPac</v>
      </c>
      <c r="AL1661" t="str">
        <f>IF(AND($CF1661&lt;&gt;"",IFERROR(INDEX(subsample_country_map!$C:$C,MATCH($CF1661,subsample_country_map!$A:$A,0)),"")&lt;&gt;""),INDEX(subsample_country_map!$C:$C,MATCH($CF1661,subsample_country_map!$A:$A,0)),INDEX(lookup!$AB:$AB,MATCH($A1661,lookup!$A:$A,0)))</f>
        <v>1_developed</v>
      </c>
      <c r="AM1661" t="str">
        <f>IF(AND($CF1661&lt;&gt;"",IFERROR(INDEX(subsample_country_map!$D:$D,MATCH($CF1661,subsample_country_map!$A:$A,0)),"")&lt;&gt;""),INDEX(subsample_country_map!$D:$D,MATCH($CF1661,subsample_country_map!$A:$A,0)),INDEX(lookup!$AC:$AC,MATCH($A1661,lookup!$A:$A,0)))</f>
        <v>2_non_western</v>
      </c>
      <c r="AN1661" t="str">
        <f>IF(AND($CF1661&lt;&gt;"",IFERROR(INDEX(subsample_country_map!$E:$E,MATCH($CF1661,subsample_country_map!$A:$A,0)),"")&lt;&gt;""),INDEX(subsample_country_map!$E:$E,MATCH($CF1661,subsample_country_map!$A:$A,0)),INDEX(lookup!$AD:$AD,MATCH($A1661,lookup!$A:$A,0)))</f>
        <v>2_civil law</v>
      </c>
      <c r="AO1661" t="str">
        <f>INDEX(lookup!$Y:$Y,MATCH($A1661,lookup!$A:$A,0))</f>
        <v>0_published</v>
      </c>
      <c r="AP1661" t="str">
        <f>INDEX(lookup!$Z:$Z,MATCH($A1661,lookup!$A:$A,0))</f>
        <v>1_VHB high</v>
      </c>
      <c r="AQ1661" t="str">
        <f>INDEX(lookup!$W:$W,MATCH($A1661,lookup!$A:$A,0))</f>
        <v>1_fin/acc/econ</v>
      </c>
      <c r="AS1661" t="inlineStr">
        <is>
          <t>staging</t>
        </is>
      </c>
      <c r="AT1661" t="inlineStr">
        <is>
          <t>bad-CER</t>
        </is>
      </c>
      <c r="AU1661" t="inlineStr">
        <is>
          <t>cost</t>
        </is>
      </c>
      <c r="AV1661" t="inlineStr">
        <is>
          <t>-1.185</t>
        </is>
      </c>
      <c r="AW1661" t="inlineStr">
        <is>
          <t>0.390</t>
        </is>
      </c>
      <c r="BA1661" t="n">
        <v>3233</v>
      </c>
      <c r="BB1661" t="inlineStr">
        <is>
          <t>0</t>
        </is>
      </c>
      <c r="BC1661" t="inlineStr">
        <is>
          <t>FE</t>
        </is>
      </c>
      <c r="BD1661" t="inlineStr">
        <is>
          <t>firm</t>
        </is>
      </c>
      <c r="BE1661" t="inlineStr">
        <is>
          <t>none</t>
        </is>
      </c>
      <c r="BI1661" t="inlineStr">
        <is>
          <t>Table 5</t>
        </is>
      </c>
      <c r="BJ1661" t="inlineStr">
        <is>
          <t>col (4) Scope3</t>
        </is>
      </c>
      <c r="BK1661" t="inlineStr">
        <is>
          <t>9</t>
        </is>
      </c>
      <c r="BL1661" t="inlineStr">
        <is>
          <t>Fractional rank -1.185*** (0.390)</t>
        </is>
      </c>
      <c r="BM1661" t="inlineStr">
        <is>
          <t>Fractional rank (Scope3)</t>
        </is>
      </c>
      <c r="BN1661" t="inlineStr">
        <is>
          <t>CDS spread (asinh(CDS spread in basis point))</t>
        </is>
      </c>
      <c r="BO1661" t="inlineStr">
        <is>
          <t>update</t>
        </is>
      </c>
      <c r="BP1661" t="inlineStr">
        <is>
          <t>Okimoto &amp; Takaoka (2024)</t>
        </is>
      </c>
      <c r="BQ1661" t="inlineStr">
        <is>
          <t>computed</t>
        </is>
      </c>
      <c r="BT1661" t="n">
        <v>0</v>
      </c>
      <c r="BU1661" t="inlineStr">
        <is>
          <t>staging_Okimoto_Takaoka_2024.csv</t>
        </is>
      </c>
      <c r="BW1661" t="n">
        <v>2005</v>
      </c>
      <c r="BX1661" t="n">
        <v>2019</v>
      </c>
      <c r="BY1661" t="inlineStr">
        <is>
          <t>Japan</t>
        </is>
      </c>
      <c r="BZ1661" t="n">
        <v>2012</v>
      </c>
      <c r="CA1661" t="n">
        <v>0.2666666666666667</v>
      </c>
      <c r="CB1661" t="n">
        <v>0</v>
      </c>
      <c r="CC1661" t="n">
        <v>1</v>
      </c>
      <c r="CD1661" t="n">
        <v>0.05341268496699323</v>
      </c>
      <c r="CE1661" t="n">
        <v>1</v>
      </c>
    </row>
    <row r="1662">
      <c r="A1662" t="inlineStr">
        <is>
          <t>Okimoto &amp; Takaoka (2024)</t>
        </is>
      </c>
      <c r="B1662" t="n">
        <v>2967</v>
      </c>
      <c r="C1662" t="n">
        <v>0.07486071559977556</v>
      </c>
      <c r="D1662" t="n">
        <v>3233</v>
      </c>
      <c r="E1662">
        <f>IF(ISNUMBER($BA1662),$BA1662,IF(AND(ISNUMBER($D1662),ISNUMBER($BW1662),ISNUMBER($BX1662)),$D1662*($BX1662-$BW1662+1),""))</f>
        <v>3233.0</v>
      </c>
      <c r="H1662" t="inlineStr">
        <is>
          <t>partial</t>
        </is>
      </c>
      <c r="I1662" t="inlineStr">
        <is>
          <t>Regression Cofficient and Standard Error  available</t>
        </is>
      </c>
      <c r="J1662">
        <f>IF($BW1662&lt;&gt;"",$BW1662,"")</f>
        <v>2005.0</v>
      </c>
      <c r="K1662">
        <f>IF($BX1662&lt;&gt;"",$BX1662,"")</f>
        <v>2019.0</v>
      </c>
      <c r="L1662">
        <f>IF(AND(ISNUMBER($BW1662),ISNUMBER($BX1662)),($BW1662+$BX1662)/2,"")</f>
        <v>2012.0</v>
      </c>
      <c r="M1662">
        <f>IF($L1662&lt;&gt;"",$L1662,"")</f>
        <v>2012.0</v>
      </c>
      <c r="N1662">
        <f>IF(AND(ISNUMBER($BW1662),ISNUMBER($BX1662)),MIN(1,MAX(0,($BX1662-2016+1)/($BX1662-$BW1662+1))),"")</f>
        <v>0.2666666666666667</v>
      </c>
      <c r="O1662">
        <f>IF(AND(ISNUMBER($BW1662),ISNUMBER($BX1662)),MIN(1,MAX(0,($BX1662-2017+1)/($BX1662-$BW1662+1))),"")</f>
        <v>0.2</v>
      </c>
      <c r="P1662">
        <f>IF(AND(ISNUMBER($BW1662),ISNUMBER($BX1662)),MIN(1,MAX(0,($BX1662-2018+1)/($BX1662-$BW1662+1))),"")</f>
        <v>0.1333333333333333</v>
      </c>
      <c r="Q1662">
        <f>IF(AND(ISNUMBER($BW1662),ISNUMBER($BX1662)),MIN(1,MAX(0,($BX1662-2019+1)/($BX1662-$BW1662+1))),"")</f>
        <v>0.06666666666666667</v>
      </c>
      <c r="R1662">
        <f>IF(AND(ISNUMBER($BW1662),ISNUMBER($BX1662)),MIN(1,MAX(0,($BX1662-2016+1)/($BX1662-$BW1662+1))),"")</f>
        <v>0.2666666666666667</v>
      </c>
      <c r="S1662">
        <f>IF($L1662&lt;&gt;"",IF($L1662&gt;=2015.5,1,0),"")</f>
        <v>0.0</v>
      </c>
      <c r="T1662">
        <f>IF($L1662&lt;&gt;"",IF($L1662&gt;=2016,1,0),"")</f>
        <v>0.0</v>
      </c>
      <c r="U1662">
        <f>IF(ISNUMBER($BX1662),IF($BX1662&gt;=2016,1,0),"")</f>
        <v>1.0</v>
      </c>
      <c r="V1662">
        <f>IF(ISNUMBER($BW1662),IF($BW1662&gt;=2016,1,0),"")</f>
        <v>0.0</v>
      </c>
      <c r="W1662" t="str">
        <f>IF(AND(ISNUMBER($BW1662),ISNUMBER($BX1662)),IF($BW1662&gt;=2016,"post-only",IF($BX1662&lt;2016,"pre-only","mixed")),"")</f>
        <v>mixed</v>
      </c>
      <c r="X1662">
        <f>IF(AND(ISNUMBER($BW1662),ISNUMBER($BX1662)),MIN(1,MAX(0,($BX1662-2017+1)/($BX1662-$BW1662+1))),"")</f>
        <v>0.2</v>
      </c>
      <c r="Y1662">
        <f>IF(AND(ISNUMBER($BW1662),ISNUMBER($BX1662)),MIN(1,MAX(0,($BX1662-2018+1)/($BX1662-$BW1662+1))),"")</f>
        <v>0.1333333333333333</v>
      </c>
      <c r="Z1662">
        <f>IF(AND(ISNUMBER($BW1662),ISNUMBER($BX1662)),MIN(1,MAX(0,($BX1662-2019+1)/($BX1662-$BW1662+1))),"")</f>
        <v>0.06666666666666667</v>
      </c>
      <c r="AA1662">
        <f>IF(ISNUMBER($BX1662),IF($BX1662&gt;=2017,1,0),"")</f>
        <v>1.0</v>
      </c>
      <c r="AB1662">
        <f>IF(ISNUMBER($BX1662),IF($BX1662&gt;=2018,1,0),"")</f>
        <v>1.0</v>
      </c>
      <c r="AC1662">
        <f>IF(ISNUMBER($BX1662),IF($BX1662&gt;=2019,1,0),"")</f>
        <v>1.0</v>
      </c>
      <c r="AD1662">
        <f>IF($L1662&lt;&gt;"",IF($L1662&gt;2013,1,0),"")</f>
        <v>0.0</v>
      </c>
      <c r="AE1662">
        <f>IF($L1662&lt;&gt;"",1+IF($L1662&gt;2011,1,0)+IF($L1662&gt;2014,1,0),"")</f>
        <v>2.0</v>
      </c>
      <c r="AF1662" t="inlineStr">
        <is>
          <t>derivativ (CDS spread)</t>
        </is>
      </c>
      <c r="AG1662" t="inlineStr">
        <is>
          <t>performance</t>
        </is>
      </c>
      <c r="AH1662" t="inlineStr">
        <is>
          <t>non-sensitive</t>
        </is>
      </c>
      <c r="AI1662" t="inlineStr">
        <is>
          <t>without ETS/CT</t>
        </is>
      </c>
      <c r="AJ1662" t="inlineStr">
        <is>
          <t>with ETS/CT</t>
        </is>
      </c>
      <c r="AK1662" t="str">
        <f>IF(AND($CF1662&lt;&gt;"",IFERROR(INDEX(subsample_country_map!$B:$B,MATCH($CF1662,subsample_country_map!$A:$A,0)),"")&lt;&gt;""),INDEX(subsample_country_map!$B:$B,MATCH($CF1662,subsample_country_map!$A:$A,0)),INDEX(lookup!$AA:$AA,MATCH($A1662,lookup!$A:$A,0)))</f>
        <v>3_AsiaPac</v>
      </c>
      <c r="AL1662" t="str">
        <f>IF(AND($CF1662&lt;&gt;"",IFERROR(INDEX(subsample_country_map!$C:$C,MATCH($CF1662,subsample_country_map!$A:$A,0)),"")&lt;&gt;""),INDEX(subsample_country_map!$C:$C,MATCH($CF1662,subsample_country_map!$A:$A,0)),INDEX(lookup!$AB:$AB,MATCH($A1662,lookup!$A:$A,0)))</f>
        <v>1_developed</v>
      </c>
      <c r="AM1662" t="str">
        <f>IF(AND($CF1662&lt;&gt;"",IFERROR(INDEX(subsample_country_map!$D:$D,MATCH($CF1662,subsample_country_map!$A:$A,0)),"")&lt;&gt;""),INDEX(subsample_country_map!$D:$D,MATCH($CF1662,subsample_country_map!$A:$A,0)),INDEX(lookup!$AC:$AC,MATCH($A1662,lookup!$A:$A,0)))</f>
        <v>2_non_western</v>
      </c>
      <c r="AN1662" t="str">
        <f>IF(AND($CF1662&lt;&gt;"",IFERROR(INDEX(subsample_country_map!$E:$E,MATCH($CF1662,subsample_country_map!$A:$A,0)),"")&lt;&gt;""),INDEX(subsample_country_map!$E:$E,MATCH($CF1662,subsample_country_map!$A:$A,0)),INDEX(lookup!$AD:$AD,MATCH($A1662,lookup!$A:$A,0)))</f>
        <v>2_civil law</v>
      </c>
      <c r="AO1662" t="str">
        <f>INDEX(lookup!$Y:$Y,MATCH($A1662,lookup!$A:$A,0))</f>
        <v>0_published</v>
      </c>
      <c r="AP1662" t="str">
        <f>INDEX(lookup!$Z:$Z,MATCH($A1662,lookup!$A:$A,0))</f>
        <v>1_VHB high</v>
      </c>
      <c r="AQ1662" t="str">
        <f>INDEX(lookup!$W:$W,MATCH($A1662,lookup!$A:$A,0))</f>
        <v>1_fin/acc/econ</v>
      </c>
      <c r="AS1662" t="inlineStr">
        <is>
          <t>staging</t>
        </is>
      </c>
      <c r="AT1662" t="inlineStr">
        <is>
          <t>bad-CER</t>
        </is>
      </c>
      <c r="AU1662" t="inlineStr">
        <is>
          <t>cost</t>
        </is>
      </c>
      <c r="AV1662" t="inlineStr">
        <is>
          <t>-1.844</t>
        </is>
      </c>
      <c r="AW1662" t="inlineStr">
        <is>
          <t>0.432</t>
        </is>
      </c>
      <c r="BA1662" t="n">
        <v>3233</v>
      </c>
      <c r="BB1662" t="inlineStr">
        <is>
          <t>0</t>
        </is>
      </c>
      <c r="BC1662" t="inlineStr">
        <is>
          <t>FE</t>
        </is>
      </c>
      <c r="BD1662" t="inlineStr">
        <is>
          <t>firm</t>
        </is>
      </c>
      <c r="BE1662" t="inlineStr">
        <is>
          <t>none</t>
        </is>
      </c>
      <c r="BI1662" t="inlineStr">
        <is>
          <t>Table 6</t>
        </is>
      </c>
      <c r="BJ1662" t="inlineStr">
        <is>
          <t>col (1) Total</t>
        </is>
      </c>
      <c r="BK1662" t="inlineStr">
        <is>
          <t>10</t>
        </is>
      </c>
      <c r="BL1662" t="inlineStr">
        <is>
          <t>Fractional rank -1.844*** (0.432)</t>
        </is>
      </c>
      <c r="BM1662" t="inlineStr">
        <is>
          <t>Fractional rank (Total)</t>
        </is>
      </c>
      <c r="BN1662" t="inlineStr">
        <is>
          <t>CDS spread (asinh(CDS spread in basis point))</t>
        </is>
      </c>
      <c r="BO1662" t="inlineStr">
        <is>
          <t>update</t>
        </is>
      </c>
      <c r="BP1662" t="inlineStr">
        <is>
          <t>Okimoto &amp; Takaoka (2024)</t>
        </is>
      </c>
      <c r="BQ1662" t="inlineStr">
        <is>
          <t>computed</t>
        </is>
      </c>
      <c r="BT1662" t="n">
        <v>0</v>
      </c>
      <c r="BU1662" t="inlineStr">
        <is>
          <t>staging_Okimoto_Takaoka_2024.csv</t>
        </is>
      </c>
      <c r="BW1662" t="n">
        <v>2005</v>
      </c>
      <c r="BX1662" t="n">
        <v>2019</v>
      </c>
      <c r="BY1662" t="inlineStr">
        <is>
          <t>Japan</t>
        </is>
      </c>
      <c r="BZ1662" t="n">
        <v>2012</v>
      </c>
      <c r="CA1662" t="n">
        <v>0.2666666666666667</v>
      </c>
      <c r="CB1662" t="n">
        <v>0</v>
      </c>
      <c r="CC1662" t="n">
        <v>1</v>
      </c>
      <c r="CD1662" t="n">
        <v>0.07500103068830527</v>
      </c>
      <c r="CE1662" t="n">
        <v>1</v>
      </c>
    </row>
    <row r="1663">
      <c r="A1663" t="inlineStr">
        <is>
          <t>Okimoto &amp; Takaoka (2024)</t>
        </is>
      </c>
      <c r="B1663" t="n">
        <v>2968</v>
      </c>
      <c r="C1663" t="n">
        <v>0.1139267931694519</v>
      </c>
      <c r="D1663" t="n">
        <v>3233</v>
      </c>
      <c r="E1663">
        <f>IF(ISNUMBER($BA1663),$BA1663,IF(AND(ISNUMBER($D1663),ISNUMBER($BW1663),ISNUMBER($BX1663)),$D1663*($BX1663-$BW1663+1),""))</f>
        <v>3233.0</v>
      </c>
      <c r="H1663" t="inlineStr">
        <is>
          <t>partial</t>
        </is>
      </c>
      <c r="I1663" t="inlineStr">
        <is>
          <t>Regression Cofficient and Standard Error  available</t>
        </is>
      </c>
      <c r="J1663">
        <f>IF($BW1663&lt;&gt;"",$BW1663,"")</f>
        <v>2005.0</v>
      </c>
      <c r="K1663">
        <f>IF($BX1663&lt;&gt;"",$BX1663,"")</f>
        <v>2019.0</v>
      </c>
      <c r="L1663">
        <f>IF(AND(ISNUMBER($BW1663),ISNUMBER($BX1663)),($BW1663+$BX1663)/2,"")</f>
        <v>2012.0</v>
      </c>
      <c r="M1663">
        <f>IF($L1663&lt;&gt;"",$L1663,"")</f>
        <v>2012.0</v>
      </c>
      <c r="N1663">
        <f>IF(AND(ISNUMBER($BW1663),ISNUMBER($BX1663)),MIN(1,MAX(0,($BX1663-2016+1)/($BX1663-$BW1663+1))),"")</f>
        <v>0.2666666666666667</v>
      </c>
      <c r="O1663">
        <f>IF(AND(ISNUMBER($BW1663),ISNUMBER($BX1663)),MIN(1,MAX(0,($BX1663-2017+1)/($BX1663-$BW1663+1))),"")</f>
        <v>0.2</v>
      </c>
      <c r="P1663">
        <f>IF(AND(ISNUMBER($BW1663),ISNUMBER($BX1663)),MIN(1,MAX(0,($BX1663-2018+1)/($BX1663-$BW1663+1))),"")</f>
        <v>0.1333333333333333</v>
      </c>
      <c r="Q1663">
        <f>IF(AND(ISNUMBER($BW1663),ISNUMBER($BX1663)),MIN(1,MAX(0,($BX1663-2019+1)/($BX1663-$BW1663+1))),"")</f>
        <v>0.06666666666666667</v>
      </c>
      <c r="R1663">
        <f>IF(AND(ISNUMBER($BW1663),ISNUMBER($BX1663)),MIN(1,MAX(0,($BX1663-2016+1)/($BX1663-$BW1663+1))),"")</f>
        <v>0.2666666666666667</v>
      </c>
      <c r="S1663">
        <f>IF($L1663&lt;&gt;"",IF($L1663&gt;=2015.5,1,0),"")</f>
        <v>0.0</v>
      </c>
      <c r="T1663">
        <f>IF($L1663&lt;&gt;"",IF($L1663&gt;=2016,1,0),"")</f>
        <v>0.0</v>
      </c>
      <c r="U1663">
        <f>IF(ISNUMBER($BX1663),IF($BX1663&gt;=2016,1,0),"")</f>
        <v>1.0</v>
      </c>
      <c r="V1663">
        <f>IF(ISNUMBER($BW1663),IF($BW1663&gt;=2016,1,0),"")</f>
        <v>0.0</v>
      </c>
      <c r="W1663" t="str">
        <f>IF(AND(ISNUMBER($BW1663),ISNUMBER($BX1663)),IF($BW1663&gt;=2016,"post-only",IF($BX1663&lt;2016,"pre-only","mixed")),"")</f>
        <v>mixed</v>
      </c>
      <c r="X1663">
        <f>IF(AND(ISNUMBER($BW1663),ISNUMBER($BX1663)),MIN(1,MAX(0,($BX1663-2017+1)/($BX1663-$BW1663+1))),"")</f>
        <v>0.2</v>
      </c>
      <c r="Y1663">
        <f>IF(AND(ISNUMBER($BW1663),ISNUMBER($BX1663)),MIN(1,MAX(0,($BX1663-2018+1)/($BX1663-$BW1663+1))),"")</f>
        <v>0.1333333333333333</v>
      </c>
      <c r="Z1663">
        <f>IF(AND(ISNUMBER($BW1663),ISNUMBER($BX1663)),MIN(1,MAX(0,($BX1663-2019+1)/($BX1663-$BW1663+1))),"")</f>
        <v>0.06666666666666667</v>
      </c>
      <c r="AA1663">
        <f>IF(ISNUMBER($BX1663),IF($BX1663&gt;=2017,1,0),"")</f>
        <v>1.0</v>
      </c>
      <c r="AB1663">
        <f>IF(ISNUMBER($BX1663),IF($BX1663&gt;=2018,1,0),"")</f>
        <v>1.0</v>
      </c>
      <c r="AC1663">
        <f>IF(ISNUMBER($BX1663),IF($BX1663&gt;=2019,1,0),"")</f>
        <v>1.0</v>
      </c>
      <c r="AD1663">
        <f>IF($L1663&lt;&gt;"",IF($L1663&gt;2013,1,0),"")</f>
        <v>0.0</v>
      </c>
      <c r="AE1663">
        <f>IF($L1663&lt;&gt;"",1+IF($L1663&gt;2011,1,0)+IF($L1663&gt;2014,1,0),"")</f>
        <v>2.0</v>
      </c>
      <c r="AF1663" t="inlineStr">
        <is>
          <t>derivativ (CDS spread)</t>
        </is>
      </c>
      <c r="AG1663" t="inlineStr">
        <is>
          <t>performance</t>
        </is>
      </c>
      <c r="AH1663" t="inlineStr">
        <is>
          <t>non-sensitive</t>
        </is>
      </c>
      <c r="AI1663" t="inlineStr">
        <is>
          <t>without ETS/CT</t>
        </is>
      </c>
      <c r="AJ1663" t="inlineStr">
        <is>
          <t>with ETS/CT</t>
        </is>
      </c>
      <c r="AK1663" t="str">
        <f>IF(AND($CF1663&lt;&gt;"",IFERROR(INDEX(subsample_country_map!$B:$B,MATCH($CF1663,subsample_country_map!$A:$A,0)),"")&lt;&gt;""),INDEX(subsample_country_map!$B:$B,MATCH($CF1663,subsample_country_map!$A:$A,0)),INDEX(lookup!$AA:$AA,MATCH($A1663,lookup!$A:$A,0)))</f>
        <v>3_AsiaPac</v>
      </c>
      <c r="AL1663" t="str">
        <f>IF(AND($CF1663&lt;&gt;"",IFERROR(INDEX(subsample_country_map!$C:$C,MATCH($CF1663,subsample_country_map!$A:$A,0)),"")&lt;&gt;""),INDEX(subsample_country_map!$C:$C,MATCH($CF1663,subsample_country_map!$A:$A,0)),INDEX(lookup!$AB:$AB,MATCH($A1663,lookup!$A:$A,0)))</f>
        <v>1_developed</v>
      </c>
      <c r="AM1663" t="str">
        <f>IF(AND($CF1663&lt;&gt;"",IFERROR(INDEX(subsample_country_map!$D:$D,MATCH($CF1663,subsample_country_map!$A:$A,0)),"")&lt;&gt;""),INDEX(subsample_country_map!$D:$D,MATCH($CF1663,subsample_country_map!$A:$A,0)),INDEX(lookup!$AC:$AC,MATCH($A1663,lookup!$A:$A,0)))</f>
        <v>2_non_western</v>
      </c>
      <c r="AN1663" t="str">
        <f>IF(AND($CF1663&lt;&gt;"",IFERROR(INDEX(subsample_country_map!$E:$E,MATCH($CF1663,subsample_country_map!$A:$A,0)),"")&lt;&gt;""),INDEX(subsample_country_map!$E:$E,MATCH($CF1663,subsample_country_map!$A:$A,0)),INDEX(lookup!$AD:$AD,MATCH($A1663,lookup!$A:$A,0)))</f>
        <v>2_civil law</v>
      </c>
      <c r="AO1663" t="str">
        <f>INDEX(lookup!$Y:$Y,MATCH($A1663,lookup!$A:$A,0))</f>
        <v>0_published</v>
      </c>
      <c r="AP1663" t="str">
        <f>INDEX(lookup!$Z:$Z,MATCH($A1663,lookup!$A:$A,0))</f>
        <v>1_VHB high</v>
      </c>
      <c r="AQ1663" t="str">
        <f>INDEX(lookup!$W:$W,MATCH($A1663,lookup!$A:$A,0))</f>
        <v>1_fin/acc/econ</v>
      </c>
      <c r="AS1663" t="inlineStr">
        <is>
          <t>staging</t>
        </is>
      </c>
      <c r="AT1663" t="inlineStr">
        <is>
          <t>bad-CER</t>
        </is>
      </c>
      <c r="AU1663" t="inlineStr">
        <is>
          <t>cost</t>
        </is>
      </c>
      <c r="AV1663" t="inlineStr">
        <is>
          <t>-1.930</t>
        </is>
      </c>
      <c r="AW1663" t="inlineStr">
        <is>
          <t>0.296</t>
        </is>
      </c>
      <c r="BA1663" t="n">
        <v>3233</v>
      </c>
      <c r="BB1663" t="inlineStr">
        <is>
          <t>0</t>
        </is>
      </c>
      <c r="BC1663" t="inlineStr">
        <is>
          <t>FE</t>
        </is>
      </c>
      <c r="BD1663" t="inlineStr">
        <is>
          <t>firm</t>
        </is>
      </c>
      <c r="BE1663" t="inlineStr">
        <is>
          <t>none</t>
        </is>
      </c>
      <c r="BI1663" t="inlineStr">
        <is>
          <t>Table 6</t>
        </is>
      </c>
      <c r="BJ1663" t="inlineStr">
        <is>
          <t>col (2) Scope1</t>
        </is>
      </c>
      <c r="BK1663" t="inlineStr">
        <is>
          <t>10</t>
        </is>
      </c>
      <c r="BL1663" t="inlineStr">
        <is>
          <t>Fractional rank -1.930*** (0.296)</t>
        </is>
      </c>
      <c r="BM1663" t="inlineStr">
        <is>
          <t>Fractional rank (Scope1)</t>
        </is>
      </c>
      <c r="BN1663" t="inlineStr">
        <is>
          <t>CDS spread (asinh(CDS spread in basis point))</t>
        </is>
      </c>
      <c r="BO1663" t="inlineStr">
        <is>
          <t>update</t>
        </is>
      </c>
      <c r="BP1663" t="inlineStr">
        <is>
          <t>Okimoto &amp; Takaoka (2024)</t>
        </is>
      </c>
      <c r="BQ1663" t="inlineStr">
        <is>
          <t>computed</t>
        </is>
      </c>
      <c r="BT1663" t="n">
        <v>0</v>
      </c>
      <c r="BU1663" t="inlineStr">
        <is>
          <t>staging_Okimoto_Takaoka_2024.csv</t>
        </is>
      </c>
      <c r="BW1663" t="n">
        <v>2005</v>
      </c>
      <c r="BX1663" t="n">
        <v>2019</v>
      </c>
      <c r="BY1663" t="inlineStr">
        <is>
          <t>Japan</t>
        </is>
      </c>
      <c r="BZ1663" t="n">
        <v>2012</v>
      </c>
      <c r="CA1663" t="n">
        <v>0.2666666666666667</v>
      </c>
      <c r="CB1663" t="n">
        <v>0</v>
      </c>
      <c r="CC1663" t="n">
        <v>1</v>
      </c>
      <c r="CD1663" t="n">
        <v>0.1144235648144185</v>
      </c>
      <c r="CE1663" t="n">
        <v>1</v>
      </c>
    </row>
    <row r="1664">
      <c r="A1664" t="inlineStr">
        <is>
          <t>Okimoto &amp; Takaoka (2024)</t>
        </is>
      </c>
      <c r="B1664" t="n">
        <v>2969</v>
      </c>
      <c r="C1664" t="n">
        <v>0.1150577022199335</v>
      </c>
      <c r="D1664" t="n">
        <v>3233</v>
      </c>
      <c r="E1664">
        <f>IF(ISNUMBER($BA1664),$BA1664,IF(AND(ISNUMBER($D1664),ISNUMBER($BW1664),ISNUMBER($BX1664)),$D1664*($BX1664-$BW1664+1),""))</f>
        <v>3233.0</v>
      </c>
      <c r="H1664" t="inlineStr">
        <is>
          <t>partial</t>
        </is>
      </c>
      <c r="I1664" t="inlineStr">
        <is>
          <t>Regression Cofficient and Standard Error  available</t>
        </is>
      </c>
      <c r="J1664">
        <f>IF($BW1664&lt;&gt;"",$BW1664,"")</f>
        <v>2005.0</v>
      </c>
      <c r="K1664">
        <f>IF($BX1664&lt;&gt;"",$BX1664,"")</f>
        <v>2019.0</v>
      </c>
      <c r="L1664">
        <f>IF(AND(ISNUMBER($BW1664),ISNUMBER($BX1664)),($BW1664+$BX1664)/2,"")</f>
        <v>2012.0</v>
      </c>
      <c r="M1664">
        <f>IF($L1664&lt;&gt;"",$L1664,"")</f>
        <v>2012.0</v>
      </c>
      <c r="N1664">
        <f>IF(AND(ISNUMBER($BW1664),ISNUMBER($BX1664)),MIN(1,MAX(0,($BX1664-2016+1)/($BX1664-$BW1664+1))),"")</f>
        <v>0.2666666666666667</v>
      </c>
      <c r="O1664">
        <f>IF(AND(ISNUMBER($BW1664),ISNUMBER($BX1664)),MIN(1,MAX(0,($BX1664-2017+1)/($BX1664-$BW1664+1))),"")</f>
        <v>0.2</v>
      </c>
      <c r="P1664">
        <f>IF(AND(ISNUMBER($BW1664),ISNUMBER($BX1664)),MIN(1,MAX(0,($BX1664-2018+1)/($BX1664-$BW1664+1))),"")</f>
        <v>0.1333333333333333</v>
      </c>
      <c r="Q1664">
        <f>IF(AND(ISNUMBER($BW1664),ISNUMBER($BX1664)),MIN(1,MAX(0,($BX1664-2019+1)/($BX1664-$BW1664+1))),"")</f>
        <v>0.06666666666666667</v>
      </c>
      <c r="R1664">
        <f>IF(AND(ISNUMBER($BW1664),ISNUMBER($BX1664)),MIN(1,MAX(0,($BX1664-2016+1)/($BX1664-$BW1664+1))),"")</f>
        <v>0.2666666666666667</v>
      </c>
      <c r="S1664">
        <f>IF($L1664&lt;&gt;"",IF($L1664&gt;=2015.5,1,0),"")</f>
        <v>0.0</v>
      </c>
      <c r="T1664">
        <f>IF($L1664&lt;&gt;"",IF($L1664&gt;=2016,1,0),"")</f>
        <v>0.0</v>
      </c>
      <c r="U1664">
        <f>IF(ISNUMBER($BX1664),IF($BX1664&gt;=2016,1,0),"")</f>
        <v>1.0</v>
      </c>
      <c r="V1664">
        <f>IF(ISNUMBER($BW1664),IF($BW1664&gt;=2016,1,0),"")</f>
        <v>0.0</v>
      </c>
      <c r="W1664" t="str">
        <f>IF(AND(ISNUMBER($BW1664),ISNUMBER($BX1664)),IF($BW1664&gt;=2016,"post-only",IF($BX1664&lt;2016,"pre-only","mixed")),"")</f>
        <v>mixed</v>
      </c>
      <c r="X1664">
        <f>IF(AND(ISNUMBER($BW1664),ISNUMBER($BX1664)),MIN(1,MAX(0,($BX1664-2017+1)/($BX1664-$BW1664+1))),"")</f>
        <v>0.2</v>
      </c>
      <c r="Y1664">
        <f>IF(AND(ISNUMBER($BW1664),ISNUMBER($BX1664)),MIN(1,MAX(0,($BX1664-2018+1)/($BX1664-$BW1664+1))),"")</f>
        <v>0.1333333333333333</v>
      </c>
      <c r="Z1664">
        <f>IF(AND(ISNUMBER($BW1664),ISNUMBER($BX1664)),MIN(1,MAX(0,($BX1664-2019+1)/($BX1664-$BW1664+1))),"")</f>
        <v>0.06666666666666667</v>
      </c>
      <c r="AA1664">
        <f>IF(ISNUMBER($BX1664),IF($BX1664&gt;=2017,1,0),"")</f>
        <v>1.0</v>
      </c>
      <c r="AB1664">
        <f>IF(ISNUMBER($BX1664),IF($BX1664&gt;=2018,1,0),"")</f>
        <v>1.0</v>
      </c>
      <c r="AC1664">
        <f>IF(ISNUMBER($BX1664),IF($BX1664&gt;=2019,1,0),"")</f>
        <v>1.0</v>
      </c>
      <c r="AD1664">
        <f>IF($L1664&lt;&gt;"",IF($L1664&gt;2013,1,0),"")</f>
        <v>0.0</v>
      </c>
      <c r="AE1664">
        <f>IF($L1664&lt;&gt;"",1+IF($L1664&gt;2011,1,0)+IF($L1664&gt;2014,1,0),"")</f>
        <v>2.0</v>
      </c>
      <c r="AF1664" t="inlineStr">
        <is>
          <t>derivativ (CDS spread)</t>
        </is>
      </c>
      <c r="AG1664" t="inlineStr">
        <is>
          <t>performance</t>
        </is>
      </c>
      <c r="AH1664" t="inlineStr">
        <is>
          <t>non-sensitive</t>
        </is>
      </c>
      <c r="AI1664" t="inlineStr">
        <is>
          <t>without ETS/CT</t>
        </is>
      </c>
      <c r="AJ1664" t="inlineStr">
        <is>
          <t>with ETS/CT</t>
        </is>
      </c>
      <c r="AK1664" t="str">
        <f>IF(AND($CF1664&lt;&gt;"",IFERROR(INDEX(subsample_country_map!$B:$B,MATCH($CF1664,subsample_country_map!$A:$A,0)),"")&lt;&gt;""),INDEX(subsample_country_map!$B:$B,MATCH($CF1664,subsample_country_map!$A:$A,0)),INDEX(lookup!$AA:$AA,MATCH($A1664,lookup!$A:$A,0)))</f>
        <v>3_AsiaPac</v>
      </c>
      <c r="AL1664" t="str">
        <f>IF(AND($CF1664&lt;&gt;"",IFERROR(INDEX(subsample_country_map!$C:$C,MATCH($CF1664,subsample_country_map!$A:$A,0)),"")&lt;&gt;""),INDEX(subsample_country_map!$C:$C,MATCH($CF1664,subsample_country_map!$A:$A,0)),INDEX(lookup!$AB:$AB,MATCH($A1664,lookup!$A:$A,0)))</f>
        <v>1_developed</v>
      </c>
      <c r="AM1664" t="str">
        <f>IF(AND($CF1664&lt;&gt;"",IFERROR(INDEX(subsample_country_map!$D:$D,MATCH($CF1664,subsample_country_map!$A:$A,0)),"")&lt;&gt;""),INDEX(subsample_country_map!$D:$D,MATCH($CF1664,subsample_country_map!$A:$A,0)),INDEX(lookup!$AC:$AC,MATCH($A1664,lookup!$A:$A,0)))</f>
        <v>2_non_western</v>
      </c>
      <c r="AN1664" t="str">
        <f>IF(AND($CF1664&lt;&gt;"",IFERROR(INDEX(subsample_country_map!$E:$E,MATCH($CF1664,subsample_country_map!$A:$A,0)),"")&lt;&gt;""),INDEX(subsample_country_map!$E:$E,MATCH($CF1664,subsample_country_map!$A:$A,0)),INDEX(lookup!$AD:$AD,MATCH($A1664,lookup!$A:$A,0)))</f>
        <v>2_civil law</v>
      </c>
      <c r="AO1664" t="str">
        <f>INDEX(lookup!$Y:$Y,MATCH($A1664,lookup!$A:$A,0))</f>
        <v>0_published</v>
      </c>
      <c r="AP1664" t="str">
        <f>INDEX(lookup!$Z:$Z,MATCH($A1664,lookup!$A:$A,0))</f>
        <v>1_VHB high</v>
      </c>
      <c r="AQ1664" t="str">
        <f>INDEX(lookup!$W:$W,MATCH($A1664,lookup!$A:$A,0))</f>
        <v>1_fin/acc/econ</v>
      </c>
      <c r="AS1664" t="inlineStr">
        <is>
          <t>staging</t>
        </is>
      </c>
      <c r="AT1664" t="inlineStr">
        <is>
          <t>bad-CER</t>
        </is>
      </c>
      <c r="AU1664" t="inlineStr">
        <is>
          <t>cost</t>
        </is>
      </c>
      <c r="AV1664" t="inlineStr">
        <is>
          <t>-1.304</t>
        </is>
      </c>
      <c r="AW1664" t="inlineStr">
        <is>
          <t>0.198</t>
        </is>
      </c>
      <c r="BA1664" t="n">
        <v>3233</v>
      </c>
      <c r="BB1664" t="inlineStr">
        <is>
          <t>0</t>
        </is>
      </c>
      <c r="BC1664" t="inlineStr">
        <is>
          <t>FE</t>
        </is>
      </c>
      <c r="BD1664" t="inlineStr">
        <is>
          <t>firm</t>
        </is>
      </c>
      <c r="BE1664" t="inlineStr">
        <is>
          <t>none</t>
        </is>
      </c>
      <c r="BI1664" t="inlineStr">
        <is>
          <t>Table 6</t>
        </is>
      </c>
      <c r="BJ1664" t="inlineStr">
        <is>
          <t>col (3) Scope2</t>
        </is>
      </c>
      <c r="BK1664" t="inlineStr">
        <is>
          <t>10</t>
        </is>
      </c>
      <c r="BL1664" t="inlineStr">
        <is>
          <t>Fractional rank -1.304*** (0.198)</t>
        </is>
      </c>
      <c r="BM1664" t="inlineStr">
        <is>
          <t>Fractional rank (Scope2)</t>
        </is>
      </c>
      <c r="BN1664" t="inlineStr">
        <is>
          <t>CDS spread (asinh(CDS spread in basis point))</t>
        </is>
      </c>
      <c r="BO1664" t="inlineStr">
        <is>
          <t>update</t>
        </is>
      </c>
      <c r="BP1664" t="inlineStr">
        <is>
          <t>Okimoto &amp; Takaoka (2024)</t>
        </is>
      </c>
      <c r="BQ1664" t="inlineStr">
        <is>
          <t>computed</t>
        </is>
      </c>
      <c r="BT1664" t="n">
        <v>0</v>
      </c>
      <c r="BU1664" t="inlineStr">
        <is>
          <t>staging_Okimoto_Takaoka_2024.csv</t>
        </is>
      </c>
      <c r="BW1664" t="n">
        <v>2005</v>
      </c>
      <c r="BX1664" t="n">
        <v>2019</v>
      </c>
      <c r="BY1664" t="inlineStr">
        <is>
          <t>Japan</t>
        </is>
      </c>
      <c r="BZ1664" t="n">
        <v>2012</v>
      </c>
      <c r="CA1664" t="n">
        <v>0.2666666666666667</v>
      </c>
      <c r="CB1664" t="n">
        <v>0</v>
      </c>
      <c r="CC1664" t="n">
        <v>1</v>
      </c>
      <c r="CD1664" t="n">
        <v>0.115569495395648</v>
      </c>
      <c r="CE1664" t="n">
        <v>1</v>
      </c>
    </row>
    <row r="1665">
      <c r="A1665" t="inlineStr">
        <is>
          <t>Okimoto &amp; Takaoka (2024)</t>
        </is>
      </c>
      <c r="B1665" t="n">
        <v>2970</v>
      </c>
      <c r="C1665" t="n">
        <v>0.05294719110717359</v>
      </c>
      <c r="D1665" t="n">
        <v>3233</v>
      </c>
      <c r="E1665">
        <f>IF(ISNUMBER($BA1665),$BA1665,IF(AND(ISNUMBER($D1665),ISNUMBER($BW1665),ISNUMBER($BX1665)),$D1665*($BX1665-$BW1665+1),""))</f>
        <v>3233.0</v>
      </c>
      <c r="H1665" t="inlineStr">
        <is>
          <t>partial</t>
        </is>
      </c>
      <c r="I1665" t="inlineStr">
        <is>
          <t>Regression Cofficient and Standard Error  available</t>
        </is>
      </c>
      <c r="J1665">
        <f>IF($BW1665&lt;&gt;"",$BW1665,"")</f>
        <v>2005.0</v>
      </c>
      <c r="K1665">
        <f>IF($BX1665&lt;&gt;"",$BX1665,"")</f>
        <v>2019.0</v>
      </c>
      <c r="L1665">
        <f>IF(AND(ISNUMBER($BW1665),ISNUMBER($BX1665)),($BW1665+$BX1665)/2,"")</f>
        <v>2012.0</v>
      </c>
      <c r="M1665">
        <f>IF($L1665&lt;&gt;"",$L1665,"")</f>
        <v>2012.0</v>
      </c>
      <c r="N1665">
        <f>IF(AND(ISNUMBER($BW1665),ISNUMBER($BX1665)),MIN(1,MAX(0,($BX1665-2016+1)/($BX1665-$BW1665+1))),"")</f>
        <v>0.2666666666666667</v>
      </c>
      <c r="O1665">
        <f>IF(AND(ISNUMBER($BW1665),ISNUMBER($BX1665)),MIN(1,MAX(0,($BX1665-2017+1)/($BX1665-$BW1665+1))),"")</f>
        <v>0.2</v>
      </c>
      <c r="P1665">
        <f>IF(AND(ISNUMBER($BW1665),ISNUMBER($BX1665)),MIN(1,MAX(0,($BX1665-2018+1)/($BX1665-$BW1665+1))),"")</f>
        <v>0.1333333333333333</v>
      </c>
      <c r="Q1665">
        <f>IF(AND(ISNUMBER($BW1665),ISNUMBER($BX1665)),MIN(1,MAX(0,($BX1665-2019+1)/($BX1665-$BW1665+1))),"")</f>
        <v>0.06666666666666667</v>
      </c>
      <c r="R1665">
        <f>IF(AND(ISNUMBER($BW1665),ISNUMBER($BX1665)),MIN(1,MAX(0,($BX1665-2016+1)/($BX1665-$BW1665+1))),"")</f>
        <v>0.2666666666666667</v>
      </c>
      <c r="S1665">
        <f>IF($L1665&lt;&gt;"",IF($L1665&gt;=2015.5,1,0),"")</f>
        <v>0.0</v>
      </c>
      <c r="T1665">
        <f>IF($L1665&lt;&gt;"",IF($L1665&gt;=2016,1,0),"")</f>
        <v>0.0</v>
      </c>
      <c r="U1665">
        <f>IF(ISNUMBER($BX1665),IF($BX1665&gt;=2016,1,0),"")</f>
        <v>1.0</v>
      </c>
      <c r="V1665">
        <f>IF(ISNUMBER($BW1665),IF($BW1665&gt;=2016,1,0),"")</f>
        <v>0.0</v>
      </c>
      <c r="W1665" t="str">
        <f>IF(AND(ISNUMBER($BW1665),ISNUMBER($BX1665)),IF($BW1665&gt;=2016,"post-only",IF($BX1665&lt;2016,"pre-only","mixed")),"")</f>
        <v>mixed</v>
      </c>
      <c r="X1665">
        <f>IF(AND(ISNUMBER($BW1665),ISNUMBER($BX1665)),MIN(1,MAX(0,($BX1665-2017+1)/($BX1665-$BW1665+1))),"")</f>
        <v>0.2</v>
      </c>
      <c r="Y1665">
        <f>IF(AND(ISNUMBER($BW1665),ISNUMBER($BX1665)),MIN(1,MAX(0,($BX1665-2018+1)/($BX1665-$BW1665+1))),"")</f>
        <v>0.1333333333333333</v>
      </c>
      <c r="Z1665">
        <f>IF(AND(ISNUMBER($BW1665),ISNUMBER($BX1665)),MIN(1,MAX(0,($BX1665-2019+1)/($BX1665-$BW1665+1))),"")</f>
        <v>0.06666666666666667</v>
      </c>
      <c r="AA1665">
        <f>IF(ISNUMBER($BX1665),IF($BX1665&gt;=2017,1,0),"")</f>
        <v>1.0</v>
      </c>
      <c r="AB1665">
        <f>IF(ISNUMBER($BX1665),IF($BX1665&gt;=2018,1,0),"")</f>
        <v>1.0</v>
      </c>
      <c r="AC1665">
        <f>IF(ISNUMBER($BX1665),IF($BX1665&gt;=2019,1,0),"")</f>
        <v>1.0</v>
      </c>
      <c r="AD1665">
        <f>IF($L1665&lt;&gt;"",IF($L1665&gt;2013,1,0),"")</f>
        <v>0.0</v>
      </c>
      <c r="AE1665">
        <f>IF($L1665&lt;&gt;"",1+IF($L1665&gt;2011,1,0)+IF($L1665&gt;2014,1,0),"")</f>
        <v>2.0</v>
      </c>
      <c r="AF1665" t="inlineStr">
        <is>
          <t>derivativ (CDS spread)</t>
        </is>
      </c>
      <c r="AG1665" t="inlineStr">
        <is>
          <t>performance</t>
        </is>
      </c>
      <c r="AH1665" t="inlineStr">
        <is>
          <t>non-sensitive</t>
        </is>
      </c>
      <c r="AI1665" t="inlineStr">
        <is>
          <t>without ETS/CT</t>
        </is>
      </c>
      <c r="AJ1665" t="inlineStr">
        <is>
          <t>with ETS/CT</t>
        </is>
      </c>
      <c r="AK1665" t="str">
        <f>IF(AND($CF1665&lt;&gt;"",IFERROR(INDEX(subsample_country_map!$B:$B,MATCH($CF1665,subsample_country_map!$A:$A,0)),"")&lt;&gt;""),INDEX(subsample_country_map!$B:$B,MATCH($CF1665,subsample_country_map!$A:$A,0)),INDEX(lookup!$AA:$AA,MATCH($A1665,lookup!$A:$A,0)))</f>
        <v>3_AsiaPac</v>
      </c>
      <c r="AL1665" t="str">
        <f>IF(AND($CF1665&lt;&gt;"",IFERROR(INDEX(subsample_country_map!$C:$C,MATCH($CF1665,subsample_country_map!$A:$A,0)),"")&lt;&gt;""),INDEX(subsample_country_map!$C:$C,MATCH($CF1665,subsample_country_map!$A:$A,0)),INDEX(lookup!$AB:$AB,MATCH($A1665,lookup!$A:$A,0)))</f>
        <v>1_developed</v>
      </c>
      <c r="AM1665" t="str">
        <f>IF(AND($CF1665&lt;&gt;"",IFERROR(INDEX(subsample_country_map!$D:$D,MATCH($CF1665,subsample_country_map!$A:$A,0)),"")&lt;&gt;""),INDEX(subsample_country_map!$D:$D,MATCH($CF1665,subsample_country_map!$A:$A,0)),INDEX(lookup!$AC:$AC,MATCH($A1665,lookup!$A:$A,0)))</f>
        <v>2_non_western</v>
      </c>
      <c r="AN1665" t="str">
        <f>IF(AND($CF1665&lt;&gt;"",IFERROR(INDEX(subsample_country_map!$E:$E,MATCH($CF1665,subsample_country_map!$A:$A,0)),"")&lt;&gt;""),INDEX(subsample_country_map!$E:$E,MATCH($CF1665,subsample_country_map!$A:$A,0)),INDEX(lookup!$AD:$AD,MATCH($A1665,lookup!$A:$A,0)))</f>
        <v>2_civil law</v>
      </c>
      <c r="AO1665" t="str">
        <f>INDEX(lookup!$Y:$Y,MATCH($A1665,lookup!$A:$A,0))</f>
        <v>0_published</v>
      </c>
      <c r="AP1665" t="str">
        <f>INDEX(lookup!$Z:$Z,MATCH($A1665,lookup!$A:$A,0))</f>
        <v>1_VHB high</v>
      </c>
      <c r="AQ1665" t="str">
        <f>INDEX(lookup!$W:$W,MATCH($A1665,lookup!$A:$A,0))</f>
        <v>1_fin/acc/econ</v>
      </c>
      <c r="AS1665" t="inlineStr">
        <is>
          <t>staging</t>
        </is>
      </c>
      <c r="AT1665" t="inlineStr">
        <is>
          <t>bad-CER</t>
        </is>
      </c>
      <c r="AU1665" t="inlineStr">
        <is>
          <t>cost</t>
        </is>
      </c>
      <c r="AV1665" t="inlineStr">
        <is>
          <t>-1.224</t>
        </is>
      </c>
      <c r="AW1665" t="inlineStr">
        <is>
          <t>0.406</t>
        </is>
      </c>
      <c r="BA1665" t="n">
        <v>3233</v>
      </c>
      <c r="BB1665" t="inlineStr">
        <is>
          <t>0</t>
        </is>
      </c>
      <c r="BC1665" t="inlineStr">
        <is>
          <t>FE</t>
        </is>
      </c>
      <c r="BD1665" t="inlineStr">
        <is>
          <t>firm</t>
        </is>
      </c>
      <c r="BE1665" t="inlineStr">
        <is>
          <t>none</t>
        </is>
      </c>
      <c r="BI1665" t="inlineStr">
        <is>
          <t>Table 6</t>
        </is>
      </c>
      <c r="BJ1665" t="inlineStr">
        <is>
          <t>col (4) Scope3</t>
        </is>
      </c>
      <c r="BK1665" t="inlineStr">
        <is>
          <t>10</t>
        </is>
      </c>
      <c r="BL1665" t="inlineStr">
        <is>
          <t>Fractional rank -1.224*** (0.406)</t>
        </is>
      </c>
      <c r="BM1665" t="inlineStr">
        <is>
          <t>Fractional rank (Scope3)</t>
        </is>
      </c>
      <c r="BN1665" t="inlineStr">
        <is>
          <t>CDS spread (asinh(CDS spread in basis point))</t>
        </is>
      </c>
      <c r="BO1665" t="inlineStr">
        <is>
          <t>update</t>
        </is>
      </c>
      <c r="BP1665" t="inlineStr">
        <is>
          <t>Okimoto &amp; Takaoka (2024)</t>
        </is>
      </c>
      <c r="BQ1665" t="inlineStr">
        <is>
          <t>computed</t>
        </is>
      </c>
      <c r="BT1665" t="n">
        <v>0</v>
      </c>
      <c r="BU1665" t="inlineStr">
        <is>
          <t>staging_Okimoto_Takaoka_2024.csv</t>
        </is>
      </c>
      <c r="BW1665" t="n">
        <v>2005</v>
      </c>
      <c r="BX1665" t="n">
        <v>2019</v>
      </c>
      <c r="BY1665" t="inlineStr">
        <is>
          <t>Japan</t>
        </is>
      </c>
      <c r="BZ1665" t="n">
        <v>2012</v>
      </c>
      <c r="CA1665" t="n">
        <v>0.2666666666666667</v>
      </c>
      <c r="CB1665" t="n">
        <v>0</v>
      </c>
      <c r="CC1665" t="n">
        <v>1</v>
      </c>
      <c r="CD1665" t="n">
        <v>0.05299675197167018</v>
      </c>
      <c r="CE1665" t="n">
        <v>1</v>
      </c>
    </row>
    <row r="1666">
      <c r="A1666" t="inlineStr">
        <is>
          <t>Okimoto &amp; Takaoka (2024)</t>
        </is>
      </c>
      <c r="B1666" t="n">
        <v>2971</v>
      </c>
      <c r="C1666" t="n">
        <v>0.07517773370653597</v>
      </c>
      <c r="D1666" t="n">
        <v>3233</v>
      </c>
      <c r="E1666">
        <f>IF(ISNUMBER($BA1666),$BA1666,IF(AND(ISNUMBER($D1666),ISNUMBER($BW1666),ISNUMBER($BX1666)),$D1666*($BX1666-$BW1666+1),""))</f>
        <v>3233.0</v>
      </c>
      <c r="H1666" t="inlineStr">
        <is>
          <t>partial</t>
        </is>
      </c>
      <c r="I1666" t="inlineStr">
        <is>
          <t>Regression Cofficient and Standard Error  available</t>
        </is>
      </c>
      <c r="J1666">
        <f>IF($BW1666&lt;&gt;"",$BW1666,"")</f>
        <v>2005.0</v>
      </c>
      <c r="K1666">
        <f>IF($BX1666&lt;&gt;"",$BX1666,"")</f>
        <v>2019.0</v>
      </c>
      <c r="L1666">
        <f>IF(AND(ISNUMBER($BW1666),ISNUMBER($BX1666)),($BW1666+$BX1666)/2,"")</f>
        <v>2012.0</v>
      </c>
      <c r="M1666">
        <f>IF($L1666&lt;&gt;"",$L1666,"")</f>
        <v>2012.0</v>
      </c>
      <c r="N1666">
        <f>IF(AND(ISNUMBER($BW1666),ISNUMBER($BX1666)),MIN(1,MAX(0,($BX1666-2016+1)/($BX1666-$BW1666+1))),"")</f>
        <v>0.2666666666666667</v>
      </c>
      <c r="O1666">
        <f>IF(AND(ISNUMBER($BW1666),ISNUMBER($BX1666)),MIN(1,MAX(0,($BX1666-2017+1)/($BX1666-$BW1666+1))),"")</f>
        <v>0.2</v>
      </c>
      <c r="P1666">
        <f>IF(AND(ISNUMBER($BW1666),ISNUMBER($BX1666)),MIN(1,MAX(0,($BX1666-2018+1)/($BX1666-$BW1666+1))),"")</f>
        <v>0.1333333333333333</v>
      </c>
      <c r="Q1666">
        <f>IF(AND(ISNUMBER($BW1666),ISNUMBER($BX1666)),MIN(1,MAX(0,($BX1666-2019+1)/($BX1666-$BW1666+1))),"")</f>
        <v>0.06666666666666667</v>
      </c>
      <c r="R1666">
        <f>IF(AND(ISNUMBER($BW1666),ISNUMBER($BX1666)),MIN(1,MAX(0,($BX1666-2016+1)/($BX1666-$BW1666+1))),"")</f>
        <v>0.2666666666666667</v>
      </c>
      <c r="S1666">
        <f>IF($L1666&lt;&gt;"",IF($L1666&gt;=2015.5,1,0),"")</f>
        <v>0.0</v>
      </c>
      <c r="T1666">
        <f>IF($L1666&lt;&gt;"",IF($L1666&gt;=2016,1,0),"")</f>
        <v>0.0</v>
      </c>
      <c r="U1666">
        <f>IF(ISNUMBER($BX1666),IF($BX1666&gt;=2016,1,0),"")</f>
        <v>1.0</v>
      </c>
      <c r="V1666">
        <f>IF(ISNUMBER($BW1666),IF($BW1666&gt;=2016,1,0),"")</f>
        <v>0.0</v>
      </c>
      <c r="W1666" t="str">
        <f>IF(AND(ISNUMBER($BW1666),ISNUMBER($BX1666)),IF($BW1666&gt;=2016,"post-only",IF($BX1666&lt;2016,"pre-only","mixed")),"")</f>
        <v>mixed</v>
      </c>
      <c r="X1666">
        <f>IF(AND(ISNUMBER($BW1666),ISNUMBER($BX1666)),MIN(1,MAX(0,($BX1666-2017+1)/($BX1666-$BW1666+1))),"")</f>
        <v>0.2</v>
      </c>
      <c r="Y1666">
        <f>IF(AND(ISNUMBER($BW1666),ISNUMBER($BX1666)),MIN(1,MAX(0,($BX1666-2018+1)/($BX1666-$BW1666+1))),"")</f>
        <v>0.1333333333333333</v>
      </c>
      <c r="Z1666">
        <f>IF(AND(ISNUMBER($BW1666),ISNUMBER($BX1666)),MIN(1,MAX(0,($BX1666-2019+1)/($BX1666-$BW1666+1))),"")</f>
        <v>0.06666666666666667</v>
      </c>
      <c r="AA1666">
        <f>IF(ISNUMBER($BX1666),IF($BX1666&gt;=2017,1,0),"")</f>
        <v>1.0</v>
      </c>
      <c r="AB1666">
        <f>IF(ISNUMBER($BX1666),IF($BX1666&gt;=2018,1,0),"")</f>
        <v>1.0</v>
      </c>
      <c r="AC1666">
        <f>IF(ISNUMBER($BX1666),IF($BX1666&gt;=2019,1,0),"")</f>
        <v>1.0</v>
      </c>
      <c r="AD1666">
        <f>IF($L1666&lt;&gt;"",IF($L1666&gt;2013,1,0),"")</f>
        <v>0.0</v>
      </c>
      <c r="AE1666">
        <f>IF($L1666&lt;&gt;"",1+IF($L1666&gt;2011,1,0)+IF($L1666&gt;2014,1,0),"")</f>
        <v>2.0</v>
      </c>
      <c r="AF1666" t="inlineStr">
        <is>
          <t>derivativ (CDS spread)</t>
        </is>
      </c>
      <c r="AG1666" t="inlineStr">
        <is>
          <t>performance</t>
        </is>
      </c>
      <c r="AH1666" t="inlineStr">
        <is>
          <t>non-sensitive</t>
        </is>
      </c>
      <c r="AI1666" t="inlineStr">
        <is>
          <t>without ETS/CT</t>
        </is>
      </c>
      <c r="AJ1666" t="inlineStr">
        <is>
          <t>with ETS/CT</t>
        </is>
      </c>
      <c r="AK1666" t="str">
        <f>IF(AND($CF1666&lt;&gt;"",IFERROR(INDEX(subsample_country_map!$B:$B,MATCH($CF1666,subsample_country_map!$A:$A,0)),"")&lt;&gt;""),INDEX(subsample_country_map!$B:$B,MATCH($CF1666,subsample_country_map!$A:$A,0)),INDEX(lookup!$AA:$AA,MATCH($A1666,lookup!$A:$A,0)))</f>
        <v>3_AsiaPac</v>
      </c>
      <c r="AL1666" t="str">
        <f>IF(AND($CF1666&lt;&gt;"",IFERROR(INDEX(subsample_country_map!$C:$C,MATCH($CF1666,subsample_country_map!$A:$A,0)),"")&lt;&gt;""),INDEX(subsample_country_map!$C:$C,MATCH($CF1666,subsample_country_map!$A:$A,0)),INDEX(lookup!$AB:$AB,MATCH($A1666,lookup!$A:$A,0)))</f>
        <v>1_developed</v>
      </c>
      <c r="AM1666" t="str">
        <f>IF(AND($CF1666&lt;&gt;"",IFERROR(INDEX(subsample_country_map!$D:$D,MATCH($CF1666,subsample_country_map!$A:$A,0)),"")&lt;&gt;""),INDEX(subsample_country_map!$D:$D,MATCH($CF1666,subsample_country_map!$A:$A,0)),INDEX(lookup!$AC:$AC,MATCH($A1666,lookup!$A:$A,0)))</f>
        <v>2_non_western</v>
      </c>
      <c r="AN1666" t="str">
        <f>IF(AND($CF1666&lt;&gt;"",IFERROR(INDEX(subsample_country_map!$E:$E,MATCH($CF1666,subsample_country_map!$A:$A,0)),"")&lt;&gt;""),INDEX(subsample_country_map!$E:$E,MATCH($CF1666,subsample_country_map!$A:$A,0)),INDEX(lookup!$AD:$AD,MATCH($A1666,lookup!$A:$A,0)))</f>
        <v>2_civil law</v>
      </c>
      <c r="AO1666" t="str">
        <f>INDEX(lookup!$Y:$Y,MATCH($A1666,lookup!$A:$A,0))</f>
        <v>0_published</v>
      </c>
      <c r="AP1666" t="str">
        <f>INDEX(lookup!$Z:$Z,MATCH($A1666,lookup!$A:$A,0))</f>
        <v>1_VHB high</v>
      </c>
      <c r="AQ1666" t="str">
        <f>INDEX(lookup!$W:$W,MATCH($A1666,lookup!$A:$A,0))</f>
        <v>1_fin/acc/econ</v>
      </c>
      <c r="AS1666" t="inlineStr">
        <is>
          <t>staging</t>
        </is>
      </c>
      <c r="AT1666" t="inlineStr">
        <is>
          <t>bad-CER</t>
        </is>
      </c>
      <c r="AU1666" t="inlineStr">
        <is>
          <t>cost</t>
        </is>
      </c>
      <c r="AV1666" t="inlineStr">
        <is>
          <t>-1.869</t>
        </is>
      </c>
      <c r="AW1666" t="inlineStr">
        <is>
          <t>0.436</t>
        </is>
      </c>
      <c r="BA1666" t="n">
        <v>3233</v>
      </c>
      <c r="BB1666" t="inlineStr">
        <is>
          <t>0</t>
        </is>
      </c>
      <c r="BC1666" t="inlineStr">
        <is>
          <t>FE</t>
        </is>
      </c>
      <c r="BD1666" t="inlineStr">
        <is>
          <t>firm</t>
        </is>
      </c>
      <c r="BE1666" t="inlineStr">
        <is>
          <t>none</t>
        </is>
      </c>
      <c r="BI1666" t="inlineStr">
        <is>
          <t>Table 7</t>
        </is>
      </c>
      <c r="BJ1666" t="inlineStr">
        <is>
          <t>Total column</t>
        </is>
      </c>
      <c r="BK1666" t="inlineStr">
        <is>
          <t>11</t>
        </is>
      </c>
      <c r="BL1666" t="inlineStr">
        <is>
          <t>Fractional rank -1.869*** (0.436)</t>
        </is>
      </c>
      <c r="BM1666" t="inlineStr">
        <is>
          <t>Fractional rank (Total)</t>
        </is>
      </c>
      <c r="BN1666" t="inlineStr">
        <is>
          <t>CDS spread (asinh(CDS spread in basis point))</t>
        </is>
      </c>
      <c r="BO1666" t="inlineStr">
        <is>
          <t>update</t>
        </is>
      </c>
      <c r="BP1666" t="inlineStr">
        <is>
          <t>Okimoto &amp; Takaoka (2024)</t>
        </is>
      </c>
      <c r="BQ1666" t="inlineStr">
        <is>
          <t>computed</t>
        </is>
      </c>
      <c r="BT1666" t="n">
        <v>0</v>
      </c>
      <c r="BU1666" t="inlineStr">
        <is>
          <t>staging_Okimoto_Takaoka_2024.csv</t>
        </is>
      </c>
      <c r="BW1666" t="n">
        <v>2005</v>
      </c>
      <c r="BX1666" t="n">
        <v>2019</v>
      </c>
      <c r="BY1666" t="inlineStr">
        <is>
          <t>Japan</t>
        </is>
      </c>
      <c r="BZ1666" t="n">
        <v>2012</v>
      </c>
      <c r="CA1666" t="n">
        <v>0.2666666666666667</v>
      </c>
      <c r="CB1666" t="n">
        <v>0</v>
      </c>
      <c r="CC1666" t="n">
        <v>1</v>
      </c>
      <c r="CD1666" t="n">
        <v>0.07531984303673245</v>
      </c>
      <c r="CE1666" t="n">
        <v>1</v>
      </c>
    </row>
    <row r="1667">
      <c r="A1667" t="inlineStr">
        <is>
          <t>Okimoto &amp; Takaoka (2024)</t>
        </is>
      </c>
      <c r="B1667" t="n">
        <v>2972</v>
      </c>
      <c r="C1667" t="n">
        <v>0.1138102642891993</v>
      </c>
      <c r="D1667" t="n">
        <v>3233</v>
      </c>
      <c r="E1667">
        <f>IF(ISNUMBER($BA1667),$BA1667,IF(AND(ISNUMBER($D1667),ISNUMBER($BW1667),ISNUMBER($BX1667)),$D1667*($BX1667-$BW1667+1),""))</f>
        <v>3233.0</v>
      </c>
      <c r="H1667" t="inlineStr">
        <is>
          <t>partial</t>
        </is>
      </c>
      <c r="I1667" t="inlineStr">
        <is>
          <t>Regression Cofficient and Standard Error  available</t>
        </is>
      </c>
      <c r="J1667">
        <f>IF($BW1667&lt;&gt;"",$BW1667,"")</f>
        <v>2005.0</v>
      </c>
      <c r="K1667">
        <f>IF($BX1667&lt;&gt;"",$BX1667,"")</f>
        <v>2019.0</v>
      </c>
      <c r="L1667">
        <f>IF(AND(ISNUMBER($BW1667),ISNUMBER($BX1667)),($BW1667+$BX1667)/2,"")</f>
        <v>2012.0</v>
      </c>
      <c r="M1667">
        <f>IF($L1667&lt;&gt;"",$L1667,"")</f>
        <v>2012.0</v>
      </c>
      <c r="N1667">
        <f>IF(AND(ISNUMBER($BW1667),ISNUMBER($BX1667)),MIN(1,MAX(0,($BX1667-2016+1)/($BX1667-$BW1667+1))),"")</f>
        <v>0.2666666666666667</v>
      </c>
      <c r="O1667">
        <f>IF(AND(ISNUMBER($BW1667),ISNUMBER($BX1667)),MIN(1,MAX(0,($BX1667-2017+1)/($BX1667-$BW1667+1))),"")</f>
        <v>0.2</v>
      </c>
      <c r="P1667">
        <f>IF(AND(ISNUMBER($BW1667),ISNUMBER($BX1667)),MIN(1,MAX(0,($BX1667-2018+1)/($BX1667-$BW1667+1))),"")</f>
        <v>0.1333333333333333</v>
      </c>
      <c r="Q1667">
        <f>IF(AND(ISNUMBER($BW1667),ISNUMBER($BX1667)),MIN(1,MAX(0,($BX1667-2019+1)/($BX1667-$BW1667+1))),"")</f>
        <v>0.06666666666666667</v>
      </c>
      <c r="R1667">
        <f>IF(AND(ISNUMBER($BW1667),ISNUMBER($BX1667)),MIN(1,MAX(0,($BX1667-2016+1)/($BX1667-$BW1667+1))),"")</f>
        <v>0.2666666666666667</v>
      </c>
      <c r="S1667">
        <f>IF($L1667&lt;&gt;"",IF($L1667&gt;=2015.5,1,0),"")</f>
        <v>0.0</v>
      </c>
      <c r="T1667">
        <f>IF($L1667&lt;&gt;"",IF($L1667&gt;=2016,1,0),"")</f>
        <v>0.0</v>
      </c>
      <c r="U1667">
        <f>IF(ISNUMBER($BX1667),IF($BX1667&gt;=2016,1,0),"")</f>
        <v>1.0</v>
      </c>
      <c r="V1667">
        <f>IF(ISNUMBER($BW1667),IF($BW1667&gt;=2016,1,0),"")</f>
        <v>0.0</v>
      </c>
      <c r="W1667" t="str">
        <f>IF(AND(ISNUMBER($BW1667),ISNUMBER($BX1667)),IF($BW1667&gt;=2016,"post-only",IF($BX1667&lt;2016,"pre-only","mixed")),"")</f>
        <v>mixed</v>
      </c>
      <c r="X1667">
        <f>IF(AND(ISNUMBER($BW1667),ISNUMBER($BX1667)),MIN(1,MAX(0,($BX1667-2017+1)/($BX1667-$BW1667+1))),"")</f>
        <v>0.2</v>
      </c>
      <c r="Y1667">
        <f>IF(AND(ISNUMBER($BW1667),ISNUMBER($BX1667)),MIN(1,MAX(0,($BX1667-2018+1)/($BX1667-$BW1667+1))),"")</f>
        <v>0.1333333333333333</v>
      </c>
      <c r="Z1667">
        <f>IF(AND(ISNUMBER($BW1667),ISNUMBER($BX1667)),MIN(1,MAX(0,($BX1667-2019+1)/($BX1667-$BW1667+1))),"")</f>
        <v>0.06666666666666667</v>
      </c>
      <c r="AA1667">
        <f>IF(ISNUMBER($BX1667),IF($BX1667&gt;=2017,1,0),"")</f>
        <v>1.0</v>
      </c>
      <c r="AB1667">
        <f>IF(ISNUMBER($BX1667),IF($BX1667&gt;=2018,1,0),"")</f>
        <v>1.0</v>
      </c>
      <c r="AC1667">
        <f>IF(ISNUMBER($BX1667),IF($BX1667&gt;=2019,1,0),"")</f>
        <v>1.0</v>
      </c>
      <c r="AD1667">
        <f>IF($L1667&lt;&gt;"",IF($L1667&gt;2013,1,0),"")</f>
        <v>0.0</v>
      </c>
      <c r="AE1667">
        <f>IF($L1667&lt;&gt;"",1+IF($L1667&gt;2011,1,0)+IF($L1667&gt;2014,1,0),"")</f>
        <v>2.0</v>
      </c>
      <c r="AF1667" t="inlineStr">
        <is>
          <t>derivativ (CDS spread)</t>
        </is>
      </c>
      <c r="AG1667" t="inlineStr">
        <is>
          <t>performance</t>
        </is>
      </c>
      <c r="AH1667" t="inlineStr">
        <is>
          <t>non-sensitive</t>
        </is>
      </c>
      <c r="AI1667" t="inlineStr">
        <is>
          <t>without ETS/CT</t>
        </is>
      </c>
      <c r="AJ1667" t="inlineStr">
        <is>
          <t>with ETS/CT</t>
        </is>
      </c>
      <c r="AK1667" t="str">
        <f>IF(AND($CF1667&lt;&gt;"",IFERROR(INDEX(subsample_country_map!$B:$B,MATCH($CF1667,subsample_country_map!$A:$A,0)),"")&lt;&gt;""),INDEX(subsample_country_map!$B:$B,MATCH($CF1667,subsample_country_map!$A:$A,0)),INDEX(lookup!$AA:$AA,MATCH($A1667,lookup!$A:$A,0)))</f>
        <v>3_AsiaPac</v>
      </c>
      <c r="AL1667" t="str">
        <f>IF(AND($CF1667&lt;&gt;"",IFERROR(INDEX(subsample_country_map!$C:$C,MATCH($CF1667,subsample_country_map!$A:$A,0)),"")&lt;&gt;""),INDEX(subsample_country_map!$C:$C,MATCH($CF1667,subsample_country_map!$A:$A,0)),INDEX(lookup!$AB:$AB,MATCH($A1667,lookup!$A:$A,0)))</f>
        <v>1_developed</v>
      </c>
      <c r="AM1667" t="str">
        <f>IF(AND($CF1667&lt;&gt;"",IFERROR(INDEX(subsample_country_map!$D:$D,MATCH($CF1667,subsample_country_map!$A:$A,0)),"")&lt;&gt;""),INDEX(subsample_country_map!$D:$D,MATCH($CF1667,subsample_country_map!$A:$A,0)),INDEX(lookup!$AC:$AC,MATCH($A1667,lookup!$A:$A,0)))</f>
        <v>2_non_western</v>
      </c>
      <c r="AN1667" t="str">
        <f>IF(AND($CF1667&lt;&gt;"",IFERROR(INDEX(subsample_country_map!$E:$E,MATCH($CF1667,subsample_country_map!$A:$A,0)),"")&lt;&gt;""),INDEX(subsample_country_map!$E:$E,MATCH($CF1667,subsample_country_map!$A:$A,0)),INDEX(lookup!$AD:$AD,MATCH($A1667,lookup!$A:$A,0)))</f>
        <v>2_civil law</v>
      </c>
      <c r="AO1667" t="str">
        <f>INDEX(lookup!$Y:$Y,MATCH($A1667,lookup!$A:$A,0))</f>
        <v>0_published</v>
      </c>
      <c r="AP1667" t="str">
        <f>INDEX(lookup!$Z:$Z,MATCH($A1667,lookup!$A:$A,0))</f>
        <v>1_VHB high</v>
      </c>
      <c r="AQ1667" t="str">
        <f>INDEX(lookup!$W:$W,MATCH($A1667,lookup!$A:$A,0))</f>
        <v>1_fin/acc/econ</v>
      </c>
      <c r="AS1667" t="inlineStr">
        <is>
          <t>staging</t>
        </is>
      </c>
      <c r="AT1667" t="inlineStr">
        <is>
          <t>bad-CER</t>
        </is>
      </c>
      <c r="AU1667" t="inlineStr">
        <is>
          <t>cost</t>
        </is>
      </c>
      <c r="AV1667" t="inlineStr">
        <is>
          <t>-1.928</t>
        </is>
      </c>
      <c r="AW1667" t="inlineStr">
        <is>
          <t>0.296</t>
        </is>
      </c>
      <c r="BA1667" t="n">
        <v>3233</v>
      </c>
      <c r="BB1667" t="inlineStr">
        <is>
          <t>0</t>
        </is>
      </c>
      <c r="BC1667" t="inlineStr">
        <is>
          <t>FE</t>
        </is>
      </c>
      <c r="BD1667" t="inlineStr">
        <is>
          <t>firm</t>
        </is>
      </c>
      <c r="BE1667" t="inlineStr">
        <is>
          <t>none</t>
        </is>
      </c>
      <c r="BI1667" t="inlineStr">
        <is>
          <t>Table 7</t>
        </is>
      </c>
      <c r="BJ1667" t="inlineStr">
        <is>
          <t>Scope1 column</t>
        </is>
      </c>
      <c r="BK1667" t="inlineStr">
        <is>
          <t>11</t>
        </is>
      </c>
      <c r="BL1667" t="inlineStr">
        <is>
          <t>Fractional rank -1.928*** (0.296)</t>
        </is>
      </c>
      <c r="BM1667" t="inlineStr">
        <is>
          <t>Fractional rank (Scope1)</t>
        </is>
      </c>
      <c r="BN1667" t="inlineStr">
        <is>
          <t>CDS spread (asinh(CDS spread in basis point))</t>
        </is>
      </c>
      <c r="BO1667" t="inlineStr">
        <is>
          <t>update</t>
        </is>
      </c>
      <c r="BP1667" t="inlineStr">
        <is>
          <t>Okimoto &amp; Takaoka (2024)</t>
        </is>
      </c>
      <c r="BQ1667" t="inlineStr">
        <is>
          <t>computed</t>
        </is>
      </c>
      <c r="BT1667" t="n">
        <v>0</v>
      </c>
      <c r="BU1667" t="inlineStr">
        <is>
          <t>staging_Okimoto_Takaoka_2024.csv</t>
        </is>
      </c>
      <c r="BW1667" t="n">
        <v>2005</v>
      </c>
      <c r="BX1667" t="n">
        <v>2019</v>
      </c>
      <c r="BY1667" t="inlineStr">
        <is>
          <t>Japan</t>
        </is>
      </c>
      <c r="BZ1667" t="n">
        <v>2012</v>
      </c>
      <c r="CA1667" t="n">
        <v>0.2666666666666667</v>
      </c>
      <c r="CB1667" t="n">
        <v>0</v>
      </c>
      <c r="CC1667" t="n">
        <v>1</v>
      </c>
      <c r="CD1667" t="n">
        <v>0.114305505167707</v>
      </c>
      <c r="CE1667" t="n">
        <v>1</v>
      </c>
    </row>
    <row r="1668">
      <c r="A1668" t="inlineStr">
        <is>
          <t>Okimoto &amp; Takaoka (2024)</t>
        </is>
      </c>
      <c r="B1668" t="n">
        <v>2973</v>
      </c>
      <c r="C1668" t="n">
        <v>0.1144481728240179</v>
      </c>
      <c r="D1668" t="n">
        <v>3233</v>
      </c>
      <c r="E1668">
        <f>IF(ISNUMBER($BA1668),$BA1668,IF(AND(ISNUMBER($D1668),ISNUMBER($BW1668),ISNUMBER($BX1668)),$D1668*($BX1668-$BW1668+1),""))</f>
        <v>3233.0</v>
      </c>
      <c r="H1668" t="inlineStr">
        <is>
          <t>partial</t>
        </is>
      </c>
      <c r="I1668" t="inlineStr">
        <is>
          <t>Regression Cofficient and Standard Error  available</t>
        </is>
      </c>
      <c r="J1668">
        <f>IF($BW1668&lt;&gt;"",$BW1668,"")</f>
        <v>2005.0</v>
      </c>
      <c r="K1668">
        <f>IF($BX1668&lt;&gt;"",$BX1668,"")</f>
        <v>2019.0</v>
      </c>
      <c r="L1668">
        <f>IF(AND(ISNUMBER($BW1668),ISNUMBER($BX1668)),($BW1668+$BX1668)/2,"")</f>
        <v>2012.0</v>
      </c>
      <c r="M1668">
        <f>IF($L1668&lt;&gt;"",$L1668,"")</f>
        <v>2012.0</v>
      </c>
      <c r="N1668">
        <f>IF(AND(ISNUMBER($BW1668),ISNUMBER($BX1668)),MIN(1,MAX(0,($BX1668-2016+1)/($BX1668-$BW1668+1))),"")</f>
        <v>0.2666666666666667</v>
      </c>
      <c r="O1668">
        <f>IF(AND(ISNUMBER($BW1668),ISNUMBER($BX1668)),MIN(1,MAX(0,($BX1668-2017+1)/($BX1668-$BW1668+1))),"")</f>
        <v>0.2</v>
      </c>
      <c r="P1668">
        <f>IF(AND(ISNUMBER($BW1668),ISNUMBER($BX1668)),MIN(1,MAX(0,($BX1668-2018+1)/($BX1668-$BW1668+1))),"")</f>
        <v>0.1333333333333333</v>
      </c>
      <c r="Q1668">
        <f>IF(AND(ISNUMBER($BW1668),ISNUMBER($BX1668)),MIN(1,MAX(0,($BX1668-2019+1)/($BX1668-$BW1668+1))),"")</f>
        <v>0.06666666666666667</v>
      </c>
      <c r="R1668">
        <f>IF(AND(ISNUMBER($BW1668),ISNUMBER($BX1668)),MIN(1,MAX(0,($BX1668-2016+1)/($BX1668-$BW1668+1))),"")</f>
        <v>0.2666666666666667</v>
      </c>
      <c r="S1668">
        <f>IF($L1668&lt;&gt;"",IF($L1668&gt;=2015.5,1,0),"")</f>
        <v>0.0</v>
      </c>
      <c r="T1668">
        <f>IF($L1668&lt;&gt;"",IF($L1668&gt;=2016,1,0),"")</f>
        <v>0.0</v>
      </c>
      <c r="U1668">
        <f>IF(ISNUMBER($BX1668),IF($BX1668&gt;=2016,1,0),"")</f>
        <v>1.0</v>
      </c>
      <c r="V1668">
        <f>IF(ISNUMBER($BW1668),IF($BW1668&gt;=2016,1,0),"")</f>
        <v>0.0</v>
      </c>
      <c r="W1668" t="str">
        <f>IF(AND(ISNUMBER($BW1668),ISNUMBER($BX1668)),IF($BW1668&gt;=2016,"post-only",IF($BX1668&lt;2016,"pre-only","mixed")),"")</f>
        <v>mixed</v>
      </c>
      <c r="X1668">
        <f>IF(AND(ISNUMBER($BW1668),ISNUMBER($BX1668)),MIN(1,MAX(0,($BX1668-2017+1)/($BX1668-$BW1668+1))),"")</f>
        <v>0.2</v>
      </c>
      <c r="Y1668">
        <f>IF(AND(ISNUMBER($BW1668),ISNUMBER($BX1668)),MIN(1,MAX(0,($BX1668-2018+1)/($BX1668-$BW1668+1))),"")</f>
        <v>0.1333333333333333</v>
      </c>
      <c r="Z1668">
        <f>IF(AND(ISNUMBER($BW1668),ISNUMBER($BX1668)),MIN(1,MAX(0,($BX1668-2019+1)/($BX1668-$BW1668+1))),"")</f>
        <v>0.06666666666666667</v>
      </c>
      <c r="AA1668">
        <f>IF(ISNUMBER($BX1668),IF($BX1668&gt;=2017,1,0),"")</f>
        <v>1.0</v>
      </c>
      <c r="AB1668">
        <f>IF(ISNUMBER($BX1668),IF($BX1668&gt;=2018,1,0),"")</f>
        <v>1.0</v>
      </c>
      <c r="AC1668">
        <f>IF(ISNUMBER($BX1668),IF($BX1668&gt;=2019,1,0),"")</f>
        <v>1.0</v>
      </c>
      <c r="AD1668">
        <f>IF($L1668&lt;&gt;"",IF($L1668&gt;2013,1,0),"")</f>
        <v>0.0</v>
      </c>
      <c r="AE1668">
        <f>IF($L1668&lt;&gt;"",1+IF($L1668&gt;2011,1,0)+IF($L1668&gt;2014,1,0),"")</f>
        <v>2.0</v>
      </c>
      <c r="AF1668" t="inlineStr">
        <is>
          <t>derivativ (CDS spread)</t>
        </is>
      </c>
      <c r="AG1668" t="inlineStr">
        <is>
          <t>performance</t>
        </is>
      </c>
      <c r="AH1668" t="inlineStr">
        <is>
          <t>non-sensitive</t>
        </is>
      </c>
      <c r="AI1668" t="inlineStr">
        <is>
          <t>without ETS/CT</t>
        </is>
      </c>
      <c r="AJ1668" t="inlineStr">
        <is>
          <t>with ETS/CT</t>
        </is>
      </c>
      <c r="AK1668" t="str">
        <f>IF(AND($CF1668&lt;&gt;"",IFERROR(INDEX(subsample_country_map!$B:$B,MATCH($CF1668,subsample_country_map!$A:$A,0)),"")&lt;&gt;""),INDEX(subsample_country_map!$B:$B,MATCH($CF1668,subsample_country_map!$A:$A,0)),INDEX(lookup!$AA:$AA,MATCH($A1668,lookup!$A:$A,0)))</f>
        <v>3_AsiaPac</v>
      </c>
      <c r="AL1668" t="str">
        <f>IF(AND($CF1668&lt;&gt;"",IFERROR(INDEX(subsample_country_map!$C:$C,MATCH($CF1668,subsample_country_map!$A:$A,0)),"")&lt;&gt;""),INDEX(subsample_country_map!$C:$C,MATCH($CF1668,subsample_country_map!$A:$A,0)),INDEX(lookup!$AB:$AB,MATCH($A1668,lookup!$A:$A,0)))</f>
        <v>1_developed</v>
      </c>
      <c r="AM1668" t="str">
        <f>IF(AND($CF1668&lt;&gt;"",IFERROR(INDEX(subsample_country_map!$D:$D,MATCH($CF1668,subsample_country_map!$A:$A,0)),"")&lt;&gt;""),INDEX(subsample_country_map!$D:$D,MATCH($CF1668,subsample_country_map!$A:$A,0)),INDEX(lookup!$AC:$AC,MATCH($A1668,lookup!$A:$A,0)))</f>
        <v>2_non_western</v>
      </c>
      <c r="AN1668" t="str">
        <f>IF(AND($CF1668&lt;&gt;"",IFERROR(INDEX(subsample_country_map!$E:$E,MATCH($CF1668,subsample_country_map!$A:$A,0)),"")&lt;&gt;""),INDEX(subsample_country_map!$E:$E,MATCH($CF1668,subsample_country_map!$A:$A,0)),INDEX(lookup!$AD:$AD,MATCH($A1668,lookup!$A:$A,0)))</f>
        <v>2_civil law</v>
      </c>
      <c r="AO1668" t="str">
        <f>INDEX(lookup!$Y:$Y,MATCH($A1668,lookup!$A:$A,0))</f>
        <v>0_published</v>
      </c>
      <c r="AP1668" t="str">
        <f>INDEX(lookup!$Z:$Z,MATCH($A1668,lookup!$A:$A,0))</f>
        <v>1_VHB high</v>
      </c>
      <c r="AQ1668" t="str">
        <f>INDEX(lookup!$W:$W,MATCH($A1668,lookup!$A:$A,0))</f>
        <v>1_fin/acc/econ</v>
      </c>
      <c r="AS1668" t="inlineStr">
        <is>
          <t>staging</t>
        </is>
      </c>
      <c r="AT1668" t="inlineStr">
        <is>
          <t>bad-CER</t>
        </is>
      </c>
      <c r="AU1668" t="inlineStr">
        <is>
          <t>cost</t>
        </is>
      </c>
      <c r="AV1668" t="inlineStr">
        <is>
          <t>-1.297</t>
        </is>
      </c>
      <c r="AW1668" t="inlineStr">
        <is>
          <t>0.198</t>
        </is>
      </c>
      <c r="BA1668" t="n">
        <v>3233</v>
      </c>
      <c r="BB1668" t="inlineStr">
        <is>
          <t>0</t>
        </is>
      </c>
      <c r="BC1668" t="inlineStr">
        <is>
          <t>FE</t>
        </is>
      </c>
      <c r="BD1668" t="inlineStr">
        <is>
          <t>firm</t>
        </is>
      </c>
      <c r="BE1668" t="inlineStr">
        <is>
          <t>none</t>
        </is>
      </c>
      <c r="BI1668" t="inlineStr">
        <is>
          <t>Table 7</t>
        </is>
      </c>
      <c r="BJ1668" t="inlineStr">
        <is>
          <t>Scope2 column</t>
        </is>
      </c>
      <c r="BK1668" t="inlineStr">
        <is>
          <t>11</t>
        </is>
      </c>
      <c r="BL1668" t="inlineStr">
        <is>
          <t>Fractional rank -1.297*** (0.198)</t>
        </is>
      </c>
      <c r="BM1668" t="inlineStr">
        <is>
          <t>Fractional rank (Scope2)</t>
        </is>
      </c>
      <c r="BN1668" t="inlineStr">
        <is>
          <t>CDS spread (asinh(CDS spread in basis point))</t>
        </is>
      </c>
      <c r="BO1668" t="inlineStr">
        <is>
          <t>update</t>
        </is>
      </c>
      <c r="BP1668" t="inlineStr">
        <is>
          <t>Okimoto &amp; Takaoka (2024)</t>
        </is>
      </c>
      <c r="BQ1668" t="inlineStr">
        <is>
          <t>computed</t>
        </is>
      </c>
      <c r="BT1668" t="n">
        <v>0</v>
      </c>
      <c r="BU1668" t="inlineStr">
        <is>
          <t>staging_Okimoto_Takaoka_2024.csv</t>
        </is>
      </c>
      <c r="BW1668" t="n">
        <v>2005</v>
      </c>
      <c r="BX1668" t="n">
        <v>2019</v>
      </c>
      <c r="BY1668" t="inlineStr">
        <is>
          <t>Japan</t>
        </is>
      </c>
      <c r="BZ1668" t="n">
        <v>2012</v>
      </c>
      <c r="CA1668" t="n">
        <v>0.2666666666666667</v>
      </c>
      <c r="CB1668" t="n">
        <v>0</v>
      </c>
      <c r="CC1668" t="n">
        <v>1</v>
      </c>
      <c r="CD1668" t="n">
        <v>0.1149518324477078</v>
      </c>
      <c r="CE1668" t="n">
        <v>1</v>
      </c>
    </row>
    <row r="1669">
      <c r="A1669" t="inlineStr">
        <is>
          <t>Okimoto &amp; Takaoka (2024)</t>
        </is>
      </c>
      <c r="B1669" t="n">
        <v>2974</v>
      </c>
      <c r="C1669" t="n">
        <v>0.05387564790474679</v>
      </c>
      <c r="D1669" t="n">
        <v>3233</v>
      </c>
      <c r="E1669">
        <f>IF(ISNUMBER($BA1669),$BA1669,IF(AND(ISNUMBER($D1669),ISNUMBER($BW1669),ISNUMBER($BX1669)),$D1669*($BX1669-$BW1669+1),""))</f>
        <v>3233.0</v>
      </c>
      <c r="H1669" t="inlineStr">
        <is>
          <t>partial</t>
        </is>
      </c>
      <c r="I1669" t="inlineStr">
        <is>
          <t>Regression Cofficient and Standard Error  available</t>
        </is>
      </c>
      <c r="J1669">
        <f>IF($BW1669&lt;&gt;"",$BW1669,"")</f>
        <v>2005.0</v>
      </c>
      <c r="K1669">
        <f>IF($BX1669&lt;&gt;"",$BX1669,"")</f>
        <v>2019.0</v>
      </c>
      <c r="L1669">
        <f>IF(AND(ISNUMBER($BW1669),ISNUMBER($BX1669)),($BW1669+$BX1669)/2,"")</f>
        <v>2012.0</v>
      </c>
      <c r="M1669">
        <f>IF($L1669&lt;&gt;"",$L1669,"")</f>
        <v>2012.0</v>
      </c>
      <c r="N1669">
        <f>IF(AND(ISNUMBER($BW1669),ISNUMBER($BX1669)),MIN(1,MAX(0,($BX1669-2016+1)/($BX1669-$BW1669+1))),"")</f>
        <v>0.2666666666666667</v>
      </c>
      <c r="O1669">
        <f>IF(AND(ISNUMBER($BW1669),ISNUMBER($BX1669)),MIN(1,MAX(0,($BX1669-2017+1)/($BX1669-$BW1669+1))),"")</f>
        <v>0.2</v>
      </c>
      <c r="P1669">
        <f>IF(AND(ISNUMBER($BW1669),ISNUMBER($BX1669)),MIN(1,MAX(0,($BX1669-2018+1)/($BX1669-$BW1669+1))),"")</f>
        <v>0.1333333333333333</v>
      </c>
      <c r="Q1669">
        <f>IF(AND(ISNUMBER($BW1669),ISNUMBER($BX1669)),MIN(1,MAX(0,($BX1669-2019+1)/($BX1669-$BW1669+1))),"")</f>
        <v>0.06666666666666667</v>
      </c>
      <c r="R1669">
        <f>IF(AND(ISNUMBER($BW1669),ISNUMBER($BX1669)),MIN(1,MAX(0,($BX1669-2016+1)/($BX1669-$BW1669+1))),"")</f>
        <v>0.2666666666666667</v>
      </c>
      <c r="S1669">
        <f>IF($L1669&lt;&gt;"",IF($L1669&gt;=2015.5,1,0),"")</f>
        <v>0.0</v>
      </c>
      <c r="T1669">
        <f>IF($L1669&lt;&gt;"",IF($L1669&gt;=2016,1,0),"")</f>
        <v>0.0</v>
      </c>
      <c r="U1669">
        <f>IF(ISNUMBER($BX1669),IF($BX1669&gt;=2016,1,0),"")</f>
        <v>1.0</v>
      </c>
      <c r="V1669">
        <f>IF(ISNUMBER($BW1669),IF($BW1669&gt;=2016,1,0),"")</f>
        <v>0.0</v>
      </c>
      <c r="W1669" t="str">
        <f>IF(AND(ISNUMBER($BW1669),ISNUMBER($BX1669)),IF($BW1669&gt;=2016,"post-only",IF($BX1669&lt;2016,"pre-only","mixed")),"")</f>
        <v>mixed</v>
      </c>
      <c r="X1669">
        <f>IF(AND(ISNUMBER($BW1669),ISNUMBER($BX1669)),MIN(1,MAX(0,($BX1669-2017+1)/($BX1669-$BW1669+1))),"")</f>
        <v>0.2</v>
      </c>
      <c r="Y1669">
        <f>IF(AND(ISNUMBER($BW1669),ISNUMBER($BX1669)),MIN(1,MAX(0,($BX1669-2018+1)/($BX1669-$BW1669+1))),"")</f>
        <v>0.1333333333333333</v>
      </c>
      <c r="Z1669">
        <f>IF(AND(ISNUMBER($BW1669),ISNUMBER($BX1669)),MIN(1,MAX(0,($BX1669-2019+1)/($BX1669-$BW1669+1))),"")</f>
        <v>0.06666666666666667</v>
      </c>
      <c r="AA1669">
        <f>IF(ISNUMBER($BX1669),IF($BX1669&gt;=2017,1,0),"")</f>
        <v>1.0</v>
      </c>
      <c r="AB1669">
        <f>IF(ISNUMBER($BX1669),IF($BX1669&gt;=2018,1,0),"")</f>
        <v>1.0</v>
      </c>
      <c r="AC1669">
        <f>IF(ISNUMBER($BX1669),IF($BX1669&gt;=2019,1,0),"")</f>
        <v>1.0</v>
      </c>
      <c r="AD1669">
        <f>IF($L1669&lt;&gt;"",IF($L1669&gt;2013,1,0),"")</f>
        <v>0.0</v>
      </c>
      <c r="AE1669">
        <f>IF($L1669&lt;&gt;"",1+IF($L1669&gt;2011,1,0)+IF($L1669&gt;2014,1,0),"")</f>
        <v>2.0</v>
      </c>
      <c r="AF1669" t="inlineStr">
        <is>
          <t>derivativ (CDS spread)</t>
        </is>
      </c>
      <c r="AG1669" t="inlineStr">
        <is>
          <t>performance</t>
        </is>
      </c>
      <c r="AH1669" t="inlineStr">
        <is>
          <t>non-sensitive</t>
        </is>
      </c>
      <c r="AI1669" t="inlineStr">
        <is>
          <t>without ETS/CT</t>
        </is>
      </c>
      <c r="AJ1669" t="inlineStr">
        <is>
          <t>with ETS/CT</t>
        </is>
      </c>
      <c r="AK1669" t="str">
        <f>IF(AND($CF1669&lt;&gt;"",IFERROR(INDEX(subsample_country_map!$B:$B,MATCH($CF1669,subsample_country_map!$A:$A,0)),"")&lt;&gt;""),INDEX(subsample_country_map!$B:$B,MATCH($CF1669,subsample_country_map!$A:$A,0)),INDEX(lookup!$AA:$AA,MATCH($A1669,lookup!$A:$A,0)))</f>
        <v>3_AsiaPac</v>
      </c>
      <c r="AL1669" t="str">
        <f>IF(AND($CF1669&lt;&gt;"",IFERROR(INDEX(subsample_country_map!$C:$C,MATCH($CF1669,subsample_country_map!$A:$A,0)),"")&lt;&gt;""),INDEX(subsample_country_map!$C:$C,MATCH($CF1669,subsample_country_map!$A:$A,0)),INDEX(lookup!$AB:$AB,MATCH($A1669,lookup!$A:$A,0)))</f>
        <v>1_developed</v>
      </c>
      <c r="AM1669" t="str">
        <f>IF(AND($CF1669&lt;&gt;"",IFERROR(INDEX(subsample_country_map!$D:$D,MATCH($CF1669,subsample_country_map!$A:$A,0)),"")&lt;&gt;""),INDEX(subsample_country_map!$D:$D,MATCH($CF1669,subsample_country_map!$A:$A,0)),INDEX(lookup!$AC:$AC,MATCH($A1669,lookup!$A:$A,0)))</f>
        <v>2_non_western</v>
      </c>
      <c r="AN1669" t="str">
        <f>IF(AND($CF1669&lt;&gt;"",IFERROR(INDEX(subsample_country_map!$E:$E,MATCH($CF1669,subsample_country_map!$A:$A,0)),"")&lt;&gt;""),INDEX(subsample_country_map!$E:$E,MATCH($CF1669,subsample_country_map!$A:$A,0)),INDEX(lookup!$AD:$AD,MATCH($A1669,lookup!$A:$A,0)))</f>
        <v>2_civil law</v>
      </c>
      <c r="AO1669" t="str">
        <f>INDEX(lookup!$Y:$Y,MATCH($A1669,lookup!$A:$A,0))</f>
        <v>0_published</v>
      </c>
      <c r="AP1669" t="str">
        <f>INDEX(lookup!$Z:$Z,MATCH($A1669,lookup!$A:$A,0))</f>
        <v>1_VHB high</v>
      </c>
      <c r="AQ1669" t="str">
        <f>INDEX(lookup!$W:$W,MATCH($A1669,lookup!$A:$A,0))</f>
        <v>1_fin/acc/econ</v>
      </c>
      <c r="AS1669" t="inlineStr">
        <is>
          <t>staging</t>
        </is>
      </c>
      <c r="AT1669" t="inlineStr">
        <is>
          <t>bad-CER</t>
        </is>
      </c>
      <c r="AU1669" t="inlineStr">
        <is>
          <t>cost</t>
        </is>
      </c>
      <c r="AV1669" t="inlineStr">
        <is>
          <t>-1.267</t>
        </is>
      </c>
      <c r="AW1669" t="inlineStr">
        <is>
          <t>0.413</t>
        </is>
      </c>
      <c r="BA1669" t="n">
        <v>3233</v>
      </c>
      <c r="BB1669" t="inlineStr">
        <is>
          <t>0</t>
        </is>
      </c>
      <c r="BC1669" t="inlineStr">
        <is>
          <t>FE</t>
        </is>
      </c>
      <c r="BD1669" t="inlineStr">
        <is>
          <t>firm</t>
        </is>
      </c>
      <c r="BE1669" t="inlineStr">
        <is>
          <t>none</t>
        </is>
      </c>
      <c r="BI1669" t="inlineStr">
        <is>
          <t>Table 7</t>
        </is>
      </c>
      <c r="BJ1669" t="inlineStr">
        <is>
          <t>Scope3 column</t>
        </is>
      </c>
      <c r="BK1669" t="inlineStr">
        <is>
          <t>11</t>
        </is>
      </c>
      <c r="BL1669" t="inlineStr">
        <is>
          <t>Fractional rank -1.267*** (0.413)</t>
        </is>
      </c>
      <c r="BM1669" t="inlineStr">
        <is>
          <t>Fractional rank (Scope3)</t>
        </is>
      </c>
      <c r="BN1669" t="inlineStr">
        <is>
          <t>CDS spread (asinh(CDS spread in basis point))</t>
        </is>
      </c>
      <c r="BO1669" t="inlineStr">
        <is>
          <t>update</t>
        </is>
      </c>
      <c r="BP1669" t="inlineStr">
        <is>
          <t>Okimoto &amp; Takaoka (2024)</t>
        </is>
      </c>
      <c r="BQ1669" t="inlineStr">
        <is>
          <t>computed</t>
        </is>
      </c>
      <c r="BT1669" t="n">
        <v>0</v>
      </c>
      <c r="BU1669" t="inlineStr">
        <is>
          <t>staging_Okimoto_Takaoka_2024.csv</t>
        </is>
      </c>
      <c r="BW1669" t="n">
        <v>2005</v>
      </c>
      <c r="BX1669" t="n">
        <v>2019</v>
      </c>
      <c r="BY1669" t="inlineStr">
        <is>
          <t>Japan</t>
        </is>
      </c>
      <c r="BZ1669" t="n">
        <v>2012</v>
      </c>
      <c r="CA1669" t="n">
        <v>0.2666666666666667</v>
      </c>
      <c r="CB1669" t="n">
        <v>0</v>
      </c>
      <c r="CC1669" t="n">
        <v>1</v>
      </c>
      <c r="CD1669" t="n">
        <v>0.05392786509755152</v>
      </c>
      <c r="CE1669" t="n">
        <v>1</v>
      </c>
    </row>
    <row r="1670">
      <c r="A1670" t="inlineStr">
        <is>
          <t>Okimoto &amp; Takaoka (2024)</t>
        </is>
      </c>
      <c r="B1670" t="n">
        <v>2975</v>
      </c>
      <c r="C1670" t="n">
        <v>0.07448692995457361</v>
      </c>
      <c r="D1670" t="n">
        <v>3233</v>
      </c>
      <c r="E1670">
        <f>IF(ISNUMBER($BA1670),$BA1670,IF(AND(ISNUMBER($D1670),ISNUMBER($BW1670),ISNUMBER($BX1670)),$D1670*($BX1670-$BW1670+1),""))</f>
        <v>3233.0</v>
      </c>
      <c r="H1670" t="inlineStr">
        <is>
          <t>partial</t>
        </is>
      </c>
      <c r="I1670" t="inlineStr">
        <is>
          <t>Regression Cofficient and Standard Error  available</t>
        </is>
      </c>
      <c r="J1670">
        <f>IF($BW1670&lt;&gt;"",$BW1670,"")</f>
        <v>2005.0</v>
      </c>
      <c r="K1670">
        <f>IF($BX1670&lt;&gt;"",$BX1670,"")</f>
        <v>2019.0</v>
      </c>
      <c r="L1670">
        <f>IF(AND(ISNUMBER($BW1670),ISNUMBER($BX1670)),($BW1670+$BX1670)/2,"")</f>
        <v>2012.0</v>
      </c>
      <c r="M1670">
        <f>IF($L1670&lt;&gt;"",$L1670,"")</f>
        <v>2012.0</v>
      </c>
      <c r="N1670">
        <f>IF(AND(ISNUMBER($BW1670),ISNUMBER($BX1670)),MIN(1,MAX(0,($BX1670-2016+1)/($BX1670-$BW1670+1))),"")</f>
        <v>0.2666666666666667</v>
      </c>
      <c r="O1670">
        <f>IF(AND(ISNUMBER($BW1670),ISNUMBER($BX1670)),MIN(1,MAX(0,($BX1670-2017+1)/($BX1670-$BW1670+1))),"")</f>
        <v>0.2</v>
      </c>
      <c r="P1670">
        <f>IF(AND(ISNUMBER($BW1670),ISNUMBER($BX1670)),MIN(1,MAX(0,($BX1670-2018+1)/($BX1670-$BW1670+1))),"")</f>
        <v>0.1333333333333333</v>
      </c>
      <c r="Q1670">
        <f>IF(AND(ISNUMBER($BW1670),ISNUMBER($BX1670)),MIN(1,MAX(0,($BX1670-2019+1)/($BX1670-$BW1670+1))),"")</f>
        <v>0.06666666666666667</v>
      </c>
      <c r="R1670">
        <f>IF(AND(ISNUMBER($BW1670),ISNUMBER($BX1670)),MIN(1,MAX(0,($BX1670-2016+1)/($BX1670-$BW1670+1))),"")</f>
        <v>0.2666666666666667</v>
      </c>
      <c r="S1670">
        <f>IF($L1670&lt;&gt;"",IF($L1670&gt;=2015.5,1,0),"")</f>
        <v>0.0</v>
      </c>
      <c r="T1670">
        <f>IF($L1670&lt;&gt;"",IF($L1670&gt;=2016,1,0),"")</f>
        <v>0.0</v>
      </c>
      <c r="U1670">
        <f>IF(ISNUMBER($BX1670),IF($BX1670&gt;=2016,1,0),"")</f>
        <v>1.0</v>
      </c>
      <c r="V1670">
        <f>IF(ISNUMBER($BW1670),IF($BW1670&gt;=2016,1,0),"")</f>
        <v>0.0</v>
      </c>
      <c r="W1670" t="str">
        <f>IF(AND(ISNUMBER($BW1670),ISNUMBER($BX1670)),IF($BW1670&gt;=2016,"post-only",IF($BX1670&lt;2016,"pre-only","mixed")),"")</f>
        <v>mixed</v>
      </c>
      <c r="X1670">
        <f>IF(AND(ISNUMBER($BW1670),ISNUMBER($BX1670)),MIN(1,MAX(0,($BX1670-2017+1)/($BX1670-$BW1670+1))),"")</f>
        <v>0.2</v>
      </c>
      <c r="Y1670">
        <f>IF(AND(ISNUMBER($BW1670),ISNUMBER($BX1670)),MIN(1,MAX(0,($BX1670-2018+1)/($BX1670-$BW1670+1))),"")</f>
        <v>0.1333333333333333</v>
      </c>
      <c r="Z1670">
        <f>IF(AND(ISNUMBER($BW1670),ISNUMBER($BX1670)),MIN(1,MAX(0,($BX1670-2019+1)/($BX1670-$BW1670+1))),"")</f>
        <v>0.06666666666666667</v>
      </c>
      <c r="AA1670">
        <f>IF(ISNUMBER($BX1670),IF($BX1670&gt;=2017,1,0),"")</f>
        <v>1.0</v>
      </c>
      <c r="AB1670">
        <f>IF(ISNUMBER($BX1670),IF($BX1670&gt;=2018,1,0),"")</f>
        <v>1.0</v>
      </c>
      <c r="AC1670">
        <f>IF(ISNUMBER($BX1670),IF($BX1670&gt;=2019,1,0),"")</f>
        <v>1.0</v>
      </c>
      <c r="AD1670">
        <f>IF($L1670&lt;&gt;"",IF($L1670&gt;2013,1,0),"")</f>
        <v>0.0</v>
      </c>
      <c r="AE1670">
        <f>IF($L1670&lt;&gt;"",1+IF($L1670&gt;2011,1,0)+IF($L1670&gt;2014,1,0),"")</f>
        <v>2.0</v>
      </c>
      <c r="AF1670" t="inlineStr">
        <is>
          <t>derivativ (CDS spread)</t>
        </is>
      </c>
      <c r="AG1670" t="inlineStr">
        <is>
          <t>performance</t>
        </is>
      </c>
      <c r="AH1670" t="inlineStr">
        <is>
          <t>non-sensitive</t>
        </is>
      </c>
      <c r="AI1670" t="inlineStr">
        <is>
          <t>without ETS/CT</t>
        </is>
      </c>
      <c r="AJ1670" t="inlineStr">
        <is>
          <t>with ETS/CT</t>
        </is>
      </c>
      <c r="AK1670" t="str">
        <f>IF(AND($CF1670&lt;&gt;"",IFERROR(INDEX(subsample_country_map!$B:$B,MATCH($CF1670,subsample_country_map!$A:$A,0)),"")&lt;&gt;""),INDEX(subsample_country_map!$B:$B,MATCH($CF1670,subsample_country_map!$A:$A,0)),INDEX(lookup!$AA:$AA,MATCH($A1670,lookup!$A:$A,0)))</f>
        <v>3_AsiaPac</v>
      </c>
      <c r="AL1670" t="str">
        <f>IF(AND($CF1670&lt;&gt;"",IFERROR(INDEX(subsample_country_map!$C:$C,MATCH($CF1670,subsample_country_map!$A:$A,0)),"")&lt;&gt;""),INDEX(subsample_country_map!$C:$C,MATCH($CF1670,subsample_country_map!$A:$A,0)),INDEX(lookup!$AB:$AB,MATCH($A1670,lookup!$A:$A,0)))</f>
        <v>1_developed</v>
      </c>
      <c r="AM1670" t="str">
        <f>IF(AND($CF1670&lt;&gt;"",IFERROR(INDEX(subsample_country_map!$D:$D,MATCH($CF1670,subsample_country_map!$A:$A,0)),"")&lt;&gt;""),INDEX(subsample_country_map!$D:$D,MATCH($CF1670,subsample_country_map!$A:$A,0)),INDEX(lookup!$AC:$AC,MATCH($A1670,lookup!$A:$A,0)))</f>
        <v>2_non_western</v>
      </c>
      <c r="AN1670" t="str">
        <f>IF(AND($CF1670&lt;&gt;"",IFERROR(INDEX(subsample_country_map!$E:$E,MATCH($CF1670,subsample_country_map!$A:$A,0)),"")&lt;&gt;""),INDEX(subsample_country_map!$E:$E,MATCH($CF1670,subsample_country_map!$A:$A,0)),INDEX(lookup!$AD:$AD,MATCH($A1670,lookup!$A:$A,0)))</f>
        <v>2_civil law</v>
      </c>
      <c r="AO1670" t="str">
        <f>INDEX(lookup!$Y:$Y,MATCH($A1670,lookup!$A:$A,0))</f>
        <v>0_published</v>
      </c>
      <c r="AP1670" t="str">
        <f>INDEX(lookup!$Z:$Z,MATCH($A1670,lookup!$A:$A,0))</f>
        <v>1_VHB high</v>
      </c>
      <c r="AQ1670" t="str">
        <f>INDEX(lookup!$W:$W,MATCH($A1670,lookup!$A:$A,0))</f>
        <v>1_fin/acc/econ</v>
      </c>
      <c r="AS1670" t="inlineStr">
        <is>
          <t>staging</t>
        </is>
      </c>
      <c r="AT1670" t="inlineStr">
        <is>
          <t>bad-CER</t>
        </is>
      </c>
      <c r="AU1670" t="inlineStr">
        <is>
          <t>cost</t>
        </is>
      </c>
      <c r="AV1670" t="inlineStr">
        <is>
          <t>-1.822</t>
        </is>
      </c>
      <c r="AW1670" t="inlineStr">
        <is>
          <t>0.429</t>
        </is>
      </c>
      <c r="BA1670" t="n">
        <v>3233</v>
      </c>
      <c r="BB1670" t="inlineStr">
        <is>
          <t>0</t>
        </is>
      </c>
      <c r="BC1670" t="inlineStr">
        <is>
          <t>FE</t>
        </is>
      </c>
      <c r="BD1670" t="inlineStr">
        <is>
          <t>firm</t>
        </is>
      </c>
      <c r="BE1670" t="inlineStr">
        <is>
          <t>none</t>
        </is>
      </c>
      <c r="BI1670" t="inlineStr">
        <is>
          <t>Table 8</t>
        </is>
      </c>
      <c r="BJ1670" t="inlineStr">
        <is>
          <t>col (1) Total</t>
        </is>
      </c>
      <c r="BK1670" t="inlineStr">
        <is>
          <t>11</t>
        </is>
      </c>
      <c r="BL1670" t="inlineStr">
        <is>
          <t>Fractional rank -1.822*** (0.429)</t>
        </is>
      </c>
      <c r="BM1670" t="inlineStr">
        <is>
          <t>Fractional rank (Total)</t>
        </is>
      </c>
      <c r="BN1670" t="inlineStr">
        <is>
          <t>CDS spread (asinh(CDS spread in basis point))</t>
        </is>
      </c>
      <c r="BO1670" t="inlineStr">
        <is>
          <t>update</t>
        </is>
      </c>
      <c r="BP1670" t="inlineStr">
        <is>
          <t>Okimoto &amp; Takaoka (2024)</t>
        </is>
      </c>
      <c r="BQ1670" t="inlineStr">
        <is>
          <t>computed</t>
        </is>
      </c>
      <c r="BT1670" t="n">
        <v>0</v>
      </c>
      <c r="BU1670" t="inlineStr">
        <is>
          <t>staging_Okimoto_Takaoka_2024.csv</t>
        </is>
      </c>
      <c r="BW1670" t="n">
        <v>2005</v>
      </c>
      <c r="BX1670" t="n">
        <v>2019</v>
      </c>
      <c r="BY1670" t="inlineStr">
        <is>
          <t>Japan</t>
        </is>
      </c>
      <c r="BZ1670" t="n">
        <v>2012</v>
      </c>
      <c r="CA1670" t="n">
        <v>0.2666666666666667</v>
      </c>
      <c r="CB1670" t="n">
        <v>0</v>
      </c>
      <c r="CC1670" t="n">
        <v>1</v>
      </c>
      <c r="CD1670" t="n">
        <v>0.0746251490550552</v>
      </c>
      <c r="CE1670" t="n">
        <v>1</v>
      </c>
    </row>
    <row r="1671">
      <c r="A1671" t="inlineStr">
        <is>
          <t>Okimoto &amp; Takaoka (2024)</t>
        </is>
      </c>
      <c r="B1671" t="n">
        <v>2976</v>
      </c>
      <c r="C1671" t="n">
        <v>0.1163088530481425</v>
      </c>
      <c r="D1671" t="n">
        <v>3233</v>
      </c>
      <c r="E1671">
        <f>IF(ISNUMBER($BA1671),$BA1671,IF(AND(ISNUMBER($D1671),ISNUMBER($BW1671),ISNUMBER($BX1671)),$D1671*($BX1671-$BW1671+1),""))</f>
        <v>3233.0</v>
      </c>
      <c r="H1671" t="inlineStr">
        <is>
          <t>partial</t>
        </is>
      </c>
      <c r="I1671" t="inlineStr">
        <is>
          <t>Regression Cofficient and Standard Error  available</t>
        </is>
      </c>
      <c r="J1671">
        <f>IF($BW1671&lt;&gt;"",$BW1671,"")</f>
        <v>2005.0</v>
      </c>
      <c r="K1671">
        <f>IF($BX1671&lt;&gt;"",$BX1671,"")</f>
        <v>2019.0</v>
      </c>
      <c r="L1671">
        <f>IF(AND(ISNUMBER($BW1671),ISNUMBER($BX1671)),($BW1671+$BX1671)/2,"")</f>
        <v>2012.0</v>
      </c>
      <c r="M1671">
        <f>IF($L1671&lt;&gt;"",$L1671,"")</f>
        <v>2012.0</v>
      </c>
      <c r="N1671">
        <f>IF(AND(ISNUMBER($BW1671),ISNUMBER($BX1671)),MIN(1,MAX(0,($BX1671-2016+1)/($BX1671-$BW1671+1))),"")</f>
        <v>0.2666666666666667</v>
      </c>
      <c r="O1671">
        <f>IF(AND(ISNUMBER($BW1671),ISNUMBER($BX1671)),MIN(1,MAX(0,($BX1671-2017+1)/($BX1671-$BW1671+1))),"")</f>
        <v>0.2</v>
      </c>
      <c r="P1671">
        <f>IF(AND(ISNUMBER($BW1671),ISNUMBER($BX1671)),MIN(1,MAX(0,($BX1671-2018+1)/($BX1671-$BW1671+1))),"")</f>
        <v>0.1333333333333333</v>
      </c>
      <c r="Q1671">
        <f>IF(AND(ISNUMBER($BW1671),ISNUMBER($BX1671)),MIN(1,MAX(0,($BX1671-2019+1)/($BX1671-$BW1671+1))),"")</f>
        <v>0.06666666666666667</v>
      </c>
      <c r="R1671">
        <f>IF(AND(ISNUMBER($BW1671),ISNUMBER($BX1671)),MIN(1,MAX(0,($BX1671-2016+1)/($BX1671-$BW1671+1))),"")</f>
        <v>0.2666666666666667</v>
      </c>
      <c r="S1671">
        <f>IF($L1671&lt;&gt;"",IF($L1671&gt;=2015.5,1,0),"")</f>
        <v>0.0</v>
      </c>
      <c r="T1671">
        <f>IF($L1671&lt;&gt;"",IF($L1671&gt;=2016,1,0),"")</f>
        <v>0.0</v>
      </c>
      <c r="U1671">
        <f>IF(ISNUMBER($BX1671),IF($BX1671&gt;=2016,1,0),"")</f>
        <v>1.0</v>
      </c>
      <c r="V1671">
        <f>IF(ISNUMBER($BW1671),IF($BW1671&gt;=2016,1,0),"")</f>
        <v>0.0</v>
      </c>
      <c r="W1671" t="str">
        <f>IF(AND(ISNUMBER($BW1671),ISNUMBER($BX1671)),IF($BW1671&gt;=2016,"post-only",IF($BX1671&lt;2016,"pre-only","mixed")),"")</f>
        <v>mixed</v>
      </c>
      <c r="X1671">
        <f>IF(AND(ISNUMBER($BW1671),ISNUMBER($BX1671)),MIN(1,MAX(0,($BX1671-2017+1)/($BX1671-$BW1671+1))),"")</f>
        <v>0.2</v>
      </c>
      <c r="Y1671">
        <f>IF(AND(ISNUMBER($BW1671),ISNUMBER($BX1671)),MIN(1,MAX(0,($BX1671-2018+1)/($BX1671-$BW1671+1))),"")</f>
        <v>0.1333333333333333</v>
      </c>
      <c r="Z1671">
        <f>IF(AND(ISNUMBER($BW1671),ISNUMBER($BX1671)),MIN(1,MAX(0,($BX1671-2019+1)/($BX1671-$BW1671+1))),"")</f>
        <v>0.06666666666666667</v>
      </c>
      <c r="AA1671">
        <f>IF(ISNUMBER($BX1671),IF($BX1671&gt;=2017,1,0),"")</f>
        <v>1.0</v>
      </c>
      <c r="AB1671">
        <f>IF(ISNUMBER($BX1671),IF($BX1671&gt;=2018,1,0),"")</f>
        <v>1.0</v>
      </c>
      <c r="AC1671">
        <f>IF(ISNUMBER($BX1671),IF($BX1671&gt;=2019,1,0),"")</f>
        <v>1.0</v>
      </c>
      <c r="AD1671">
        <f>IF($L1671&lt;&gt;"",IF($L1671&gt;2013,1,0),"")</f>
        <v>0.0</v>
      </c>
      <c r="AE1671">
        <f>IF($L1671&lt;&gt;"",1+IF($L1671&gt;2011,1,0)+IF($L1671&gt;2014,1,0),"")</f>
        <v>2.0</v>
      </c>
      <c r="AF1671" t="inlineStr">
        <is>
          <t>derivativ (CDS spread)</t>
        </is>
      </c>
      <c r="AG1671" t="inlineStr">
        <is>
          <t>performance</t>
        </is>
      </c>
      <c r="AH1671" t="inlineStr">
        <is>
          <t>non-sensitive</t>
        </is>
      </c>
      <c r="AI1671" t="inlineStr">
        <is>
          <t>without ETS/CT</t>
        </is>
      </c>
      <c r="AJ1671" t="inlineStr">
        <is>
          <t>with ETS/CT</t>
        </is>
      </c>
      <c r="AK1671" t="str">
        <f>IF(AND($CF1671&lt;&gt;"",IFERROR(INDEX(subsample_country_map!$B:$B,MATCH($CF1671,subsample_country_map!$A:$A,0)),"")&lt;&gt;""),INDEX(subsample_country_map!$B:$B,MATCH($CF1671,subsample_country_map!$A:$A,0)),INDEX(lookup!$AA:$AA,MATCH($A1671,lookup!$A:$A,0)))</f>
        <v>3_AsiaPac</v>
      </c>
      <c r="AL1671" t="str">
        <f>IF(AND($CF1671&lt;&gt;"",IFERROR(INDEX(subsample_country_map!$C:$C,MATCH($CF1671,subsample_country_map!$A:$A,0)),"")&lt;&gt;""),INDEX(subsample_country_map!$C:$C,MATCH($CF1671,subsample_country_map!$A:$A,0)),INDEX(lookup!$AB:$AB,MATCH($A1671,lookup!$A:$A,0)))</f>
        <v>1_developed</v>
      </c>
      <c r="AM1671" t="str">
        <f>IF(AND($CF1671&lt;&gt;"",IFERROR(INDEX(subsample_country_map!$D:$D,MATCH($CF1671,subsample_country_map!$A:$A,0)),"")&lt;&gt;""),INDEX(subsample_country_map!$D:$D,MATCH($CF1671,subsample_country_map!$A:$A,0)),INDEX(lookup!$AC:$AC,MATCH($A1671,lookup!$A:$A,0)))</f>
        <v>2_non_western</v>
      </c>
      <c r="AN1671" t="str">
        <f>IF(AND($CF1671&lt;&gt;"",IFERROR(INDEX(subsample_country_map!$E:$E,MATCH($CF1671,subsample_country_map!$A:$A,0)),"")&lt;&gt;""),INDEX(subsample_country_map!$E:$E,MATCH($CF1671,subsample_country_map!$A:$A,0)),INDEX(lookup!$AD:$AD,MATCH($A1671,lookup!$A:$A,0)))</f>
        <v>2_civil law</v>
      </c>
      <c r="AO1671" t="str">
        <f>INDEX(lookup!$Y:$Y,MATCH($A1671,lookup!$A:$A,0))</f>
        <v>0_published</v>
      </c>
      <c r="AP1671" t="str">
        <f>INDEX(lookup!$Z:$Z,MATCH($A1671,lookup!$A:$A,0))</f>
        <v>1_VHB high</v>
      </c>
      <c r="AQ1671" t="str">
        <f>INDEX(lookup!$W:$W,MATCH($A1671,lookup!$A:$A,0))</f>
        <v>1_fin/acc/econ</v>
      </c>
      <c r="AS1671" t="inlineStr">
        <is>
          <t>staging</t>
        </is>
      </c>
      <c r="AT1671" t="inlineStr">
        <is>
          <t>bad-CER</t>
        </is>
      </c>
      <c r="AU1671" t="inlineStr">
        <is>
          <t>cost</t>
        </is>
      </c>
      <c r="AV1671" t="inlineStr">
        <is>
          <t>-1.891</t>
        </is>
      </c>
      <c r="AW1671" t="inlineStr">
        <is>
          <t>0.284</t>
        </is>
      </c>
      <c r="BA1671" t="n">
        <v>3233</v>
      </c>
      <c r="BB1671" t="inlineStr">
        <is>
          <t>0</t>
        </is>
      </c>
      <c r="BC1671" t="inlineStr">
        <is>
          <t>FE</t>
        </is>
      </c>
      <c r="BD1671" t="inlineStr">
        <is>
          <t>firm</t>
        </is>
      </c>
      <c r="BE1671" t="inlineStr">
        <is>
          <t>none</t>
        </is>
      </c>
      <c r="BI1671" t="inlineStr">
        <is>
          <t>Table 8</t>
        </is>
      </c>
      <c r="BJ1671" t="inlineStr">
        <is>
          <t>col (2) Scope1</t>
        </is>
      </c>
      <c r="BK1671" t="inlineStr">
        <is>
          <t>11</t>
        </is>
      </c>
      <c r="BL1671" t="inlineStr">
        <is>
          <t>Fractional rank -1.891*** (0.284)</t>
        </is>
      </c>
      <c r="BM1671" t="inlineStr">
        <is>
          <t>Fractional rank (Scope1)</t>
        </is>
      </c>
      <c r="BN1671" t="inlineStr">
        <is>
          <t>CDS spread (asinh(CDS spread in basis point))</t>
        </is>
      </c>
      <c r="BO1671" t="inlineStr">
        <is>
          <t>update</t>
        </is>
      </c>
      <c r="BP1671" t="inlineStr">
        <is>
          <t>Okimoto &amp; Takaoka (2024)</t>
        </is>
      </c>
      <c r="BQ1671" t="inlineStr">
        <is>
          <t>computed</t>
        </is>
      </c>
      <c r="BT1671" t="n">
        <v>0</v>
      </c>
      <c r="BU1671" t="inlineStr">
        <is>
          <t>staging_Okimoto_Takaoka_2024.csv</t>
        </is>
      </c>
      <c r="BW1671" t="n">
        <v>2005</v>
      </c>
      <c r="BX1671" t="n">
        <v>2019</v>
      </c>
      <c r="BY1671" t="inlineStr">
        <is>
          <t>Japan</t>
        </is>
      </c>
      <c r="BZ1671" t="n">
        <v>2012</v>
      </c>
      <c r="CA1671" t="n">
        <v>0.2666666666666667</v>
      </c>
      <c r="CB1671" t="n">
        <v>0</v>
      </c>
      <c r="CC1671" t="n">
        <v>1</v>
      </c>
      <c r="CD1671" t="n">
        <v>0.1168376171912796</v>
      </c>
      <c r="CE1671" t="n">
        <v>1</v>
      </c>
    </row>
    <row r="1672">
      <c r="A1672" t="inlineStr">
        <is>
          <t>Okimoto &amp; Takaoka (2024)</t>
        </is>
      </c>
      <c r="B1672" t="n">
        <v>2977</v>
      </c>
      <c r="C1672" t="n">
        <v>0.1187654206893301</v>
      </c>
      <c r="D1672" t="n">
        <v>3233</v>
      </c>
      <c r="E1672">
        <f>IF(ISNUMBER($BA1672),$BA1672,IF(AND(ISNUMBER($D1672),ISNUMBER($BW1672),ISNUMBER($BX1672)),$D1672*($BX1672-$BW1672+1),""))</f>
        <v>3233.0</v>
      </c>
      <c r="H1672" t="inlineStr">
        <is>
          <t>partial</t>
        </is>
      </c>
      <c r="I1672" t="inlineStr">
        <is>
          <t>Regression Cofficient and Standard Error  available</t>
        </is>
      </c>
      <c r="J1672">
        <f>IF($BW1672&lt;&gt;"",$BW1672,"")</f>
        <v>2005.0</v>
      </c>
      <c r="K1672">
        <f>IF($BX1672&lt;&gt;"",$BX1672,"")</f>
        <v>2019.0</v>
      </c>
      <c r="L1672">
        <f>IF(AND(ISNUMBER($BW1672),ISNUMBER($BX1672)),($BW1672+$BX1672)/2,"")</f>
        <v>2012.0</v>
      </c>
      <c r="M1672">
        <f>IF($L1672&lt;&gt;"",$L1672,"")</f>
        <v>2012.0</v>
      </c>
      <c r="N1672">
        <f>IF(AND(ISNUMBER($BW1672),ISNUMBER($BX1672)),MIN(1,MAX(0,($BX1672-2016+1)/($BX1672-$BW1672+1))),"")</f>
        <v>0.2666666666666667</v>
      </c>
      <c r="O1672">
        <f>IF(AND(ISNUMBER($BW1672),ISNUMBER($BX1672)),MIN(1,MAX(0,($BX1672-2017+1)/($BX1672-$BW1672+1))),"")</f>
        <v>0.2</v>
      </c>
      <c r="P1672">
        <f>IF(AND(ISNUMBER($BW1672),ISNUMBER($BX1672)),MIN(1,MAX(0,($BX1672-2018+1)/($BX1672-$BW1672+1))),"")</f>
        <v>0.1333333333333333</v>
      </c>
      <c r="Q1672">
        <f>IF(AND(ISNUMBER($BW1672),ISNUMBER($BX1672)),MIN(1,MAX(0,($BX1672-2019+1)/($BX1672-$BW1672+1))),"")</f>
        <v>0.06666666666666667</v>
      </c>
      <c r="R1672">
        <f>IF(AND(ISNUMBER($BW1672),ISNUMBER($BX1672)),MIN(1,MAX(0,($BX1672-2016+1)/($BX1672-$BW1672+1))),"")</f>
        <v>0.2666666666666667</v>
      </c>
      <c r="S1672">
        <f>IF($L1672&lt;&gt;"",IF($L1672&gt;=2015.5,1,0),"")</f>
        <v>0.0</v>
      </c>
      <c r="T1672">
        <f>IF($L1672&lt;&gt;"",IF($L1672&gt;=2016,1,0),"")</f>
        <v>0.0</v>
      </c>
      <c r="U1672">
        <f>IF(ISNUMBER($BX1672),IF($BX1672&gt;=2016,1,0),"")</f>
        <v>1.0</v>
      </c>
      <c r="V1672">
        <f>IF(ISNUMBER($BW1672),IF($BW1672&gt;=2016,1,0),"")</f>
        <v>0.0</v>
      </c>
      <c r="W1672" t="str">
        <f>IF(AND(ISNUMBER($BW1672),ISNUMBER($BX1672)),IF($BW1672&gt;=2016,"post-only",IF($BX1672&lt;2016,"pre-only","mixed")),"")</f>
        <v>mixed</v>
      </c>
      <c r="X1672">
        <f>IF(AND(ISNUMBER($BW1672),ISNUMBER($BX1672)),MIN(1,MAX(0,($BX1672-2017+1)/($BX1672-$BW1672+1))),"")</f>
        <v>0.2</v>
      </c>
      <c r="Y1672">
        <f>IF(AND(ISNUMBER($BW1672),ISNUMBER($BX1672)),MIN(1,MAX(0,($BX1672-2018+1)/($BX1672-$BW1672+1))),"")</f>
        <v>0.1333333333333333</v>
      </c>
      <c r="Z1672">
        <f>IF(AND(ISNUMBER($BW1672),ISNUMBER($BX1672)),MIN(1,MAX(0,($BX1672-2019+1)/($BX1672-$BW1672+1))),"")</f>
        <v>0.06666666666666667</v>
      </c>
      <c r="AA1672">
        <f>IF(ISNUMBER($BX1672),IF($BX1672&gt;=2017,1,0),"")</f>
        <v>1.0</v>
      </c>
      <c r="AB1672">
        <f>IF(ISNUMBER($BX1672),IF($BX1672&gt;=2018,1,0),"")</f>
        <v>1.0</v>
      </c>
      <c r="AC1672">
        <f>IF(ISNUMBER($BX1672),IF($BX1672&gt;=2019,1,0),"")</f>
        <v>1.0</v>
      </c>
      <c r="AD1672">
        <f>IF($L1672&lt;&gt;"",IF($L1672&gt;2013,1,0),"")</f>
        <v>0.0</v>
      </c>
      <c r="AE1672">
        <f>IF($L1672&lt;&gt;"",1+IF($L1672&gt;2011,1,0)+IF($L1672&gt;2014,1,0),"")</f>
        <v>2.0</v>
      </c>
      <c r="AF1672" t="inlineStr">
        <is>
          <t>derivativ (CDS spread)</t>
        </is>
      </c>
      <c r="AG1672" t="inlineStr">
        <is>
          <t>performance</t>
        </is>
      </c>
      <c r="AH1672" t="inlineStr">
        <is>
          <t>non-sensitive</t>
        </is>
      </c>
      <c r="AI1672" t="inlineStr">
        <is>
          <t>without ETS/CT</t>
        </is>
      </c>
      <c r="AJ1672" t="inlineStr">
        <is>
          <t>with ETS/CT</t>
        </is>
      </c>
      <c r="AK1672" t="str">
        <f>IF(AND($CF1672&lt;&gt;"",IFERROR(INDEX(subsample_country_map!$B:$B,MATCH($CF1672,subsample_country_map!$A:$A,0)),"")&lt;&gt;""),INDEX(subsample_country_map!$B:$B,MATCH($CF1672,subsample_country_map!$A:$A,0)),INDEX(lookup!$AA:$AA,MATCH($A1672,lookup!$A:$A,0)))</f>
        <v>3_AsiaPac</v>
      </c>
      <c r="AL1672" t="str">
        <f>IF(AND($CF1672&lt;&gt;"",IFERROR(INDEX(subsample_country_map!$C:$C,MATCH($CF1672,subsample_country_map!$A:$A,0)),"")&lt;&gt;""),INDEX(subsample_country_map!$C:$C,MATCH($CF1672,subsample_country_map!$A:$A,0)),INDEX(lookup!$AB:$AB,MATCH($A1672,lookup!$A:$A,0)))</f>
        <v>1_developed</v>
      </c>
      <c r="AM1672" t="str">
        <f>IF(AND($CF1672&lt;&gt;"",IFERROR(INDEX(subsample_country_map!$D:$D,MATCH($CF1672,subsample_country_map!$A:$A,0)),"")&lt;&gt;""),INDEX(subsample_country_map!$D:$D,MATCH($CF1672,subsample_country_map!$A:$A,0)),INDEX(lookup!$AC:$AC,MATCH($A1672,lookup!$A:$A,0)))</f>
        <v>2_non_western</v>
      </c>
      <c r="AN1672" t="str">
        <f>IF(AND($CF1672&lt;&gt;"",IFERROR(INDEX(subsample_country_map!$E:$E,MATCH($CF1672,subsample_country_map!$A:$A,0)),"")&lt;&gt;""),INDEX(subsample_country_map!$E:$E,MATCH($CF1672,subsample_country_map!$A:$A,0)),INDEX(lookup!$AD:$AD,MATCH($A1672,lookup!$A:$A,0)))</f>
        <v>2_civil law</v>
      </c>
      <c r="AO1672" t="str">
        <f>INDEX(lookup!$Y:$Y,MATCH($A1672,lookup!$A:$A,0))</f>
        <v>0_published</v>
      </c>
      <c r="AP1672" t="str">
        <f>INDEX(lookup!$Z:$Z,MATCH($A1672,lookup!$A:$A,0))</f>
        <v>1_VHB high</v>
      </c>
      <c r="AQ1672" t="str">
        <f>INDEX(lookup!$W:$W,MATCH($A1672,lookup!$A:$A,0))</f>
        <v>1_fin/acc/econ</v>
      </c>
      <c r="AS1672" t="inlineStr">
        <is>
          <t>staging</t>
        </is>
      </c>
      <c r="AT1672" t="inlineStr">
        <is>
          <t>bad-CER</t>
        </is>
      </c>
      <c r="AU1672" t="inlineStr">
        <is>
          <t>cost</t>
        </is>
      </c>
      <c r="AV1672" t="inlineStr">
        <is>
          <t>-1.265</t>
        </is>
      </c>
      <c r="AW1672" t="inlineStr">
        <is>
          <t>0.186</t>
        </is>
      </c>
      <c r="BA1672" t="n">
        <v>3233</v>
      </c>
      <c r="BB1672" t="inlineStr">
        <is>
          <t>0</t>
        </is>
      </c>
      <c r="BC1672" t="inlineStr">
        <is>
          <t>FE</t>
        </is>
      </c>
      <c r="BD1672" t="inlineStr">
        <is>
          <t>firm</t>
        </is>
      </c>
      <c r="BE1672" t="inlineStr">
        <is>
          <t>none</t>
        </is>
      </c>
      <c r="BI1672" t="inlineStr">
        <is>
          <t>Table 8</t>
        </is>
      </c>
      <c r="BJ1672" t="inlineStr">
        <is>
          <t>col (3) Scope2</t>
        </is>
      </c>
      <c r="BK1672" t="inlineStr">
        <is>
          <t>11</t>
        </is>
      </c>
      <c r="BL1672" t="inlineStr">
        <is>
          <t>Fractional rank -1.265*** (0.186)</t>
        </is>
      </c>
      <c r="BM1672" t="inlineStr">
        <is>
          <t>Fractional rank (Scope2)</t>
        </is>
      </c>
      <c r="BN1672" t="inlineStr">
        <is>
          <t>CDS spread (asinh(CDS spread in basis point))</t>
        </is>
      </c>
      <c r="BO1672" t="inlineStr">
        <is>
          <t>update</t>
        </is>
      </c>
      <c r="BP1672" t="inlineStr">
        <is>
          <t>Okimoto &amp; Takaoka (2024)</t>
        </is>
      </c>
      <c r="BQ1672" t="inlineStr">
        <is>
          <t>computed</t>
        </is>
      </c>
      <c r="BT1672" t="n">
        <v>0</v>
      </c>
      <c r="BU1672" t="inlineStr">
        <is>
          <t>staging_Okimoto_Takaoka_2024.csv</t>
        </is>
      </c>
      <c r="BW1672" t="n">
        <v>2005</v>
      </c>
      <c r="BX1672" t="n">
        <v>2019</v>
      </c>
      <c r="BY1672" t="inlineStr">
        <is>
          <t>Japan</t>
        </is>
      </c>
      <c r="BZ1672" t="n">
        <v>2012</v>
      </c>
      <c r="CA1672" t="n">
        <v>0.2666666666666667</v>
      </c>
      <c r="CB1672" t="n">
        <v>0</v>
      </c>
      <c r="CC1672" t="n">
        <v>1</v>
      </c>
      <c r="CD1672" t="n">
        <v>0.1193285990158184</v>
      </c>
      <c r="CE1672" t="n">
        <v>1</v>
      </c>
    </row>
    <row r="1673">
      <c r="A1673" t="inlineStr">
        <is>
          <t>Okimoto &amp; Takaoka (2024)</t>
        </is>
      </c>
      <c r="B1673" t="n">
        <v>2978</v>
      </c>
      <c r="C1673" t="n">
        <v>0.05455034200694477</v>
      </c>
      <c r="D1673" t="n">
        <v>3233</v>
      </c>
      <c r="E1673">
        <f>IF(ISNUMBER($BA1673),$BA1673,IF(AND(ISNUMBER($D1673),ISNUMBER($BW1673),ISNUMBER($BX1673)),$D1673*($BX1673-$BW1673+1),""))</f>
        <v>3233.0</v>
      </c>
      <c r="H1673" t="inlineStr">
        <is>
          <t>partial</t>
        </is>
      </c>
      <c r="I1673" t="inlineStr">
        <is>
          <t>Regression Cofficient and Standard Error  available</t>
        </is>
      </c>
      <c r="J1673">
        <f>IF($BW1673&lt;&gt;"",$BW1673,"")</f>
        <v>2005.0</v>
      </c>
      <c r="K1673">
        <f>IF($BX1673&lt;&gt;"",$BX1673,"")</f>
        <v>2019.0</v>
      </c>
      <c r="L1673">
        <f>IF(AND(ISNUMBER($BW1673),ISNUMBER($BX1673)),($BW1673+$BX1673)/2,"")</f>
        <v>2012.0</v>
      </c>
      <c r="M1673">
        <f>IF($L1673&lt;&gt;"",$L1673,"")</f>
        <v>2012.0</v>
      </c>
      <c r="N1673">
        <f>IF(AND(ISNUMBER($BW1673),ISNUMBER($BX1673)),MIN(1,MAX(0,($BX1673-2016+1)/($BX1673-$BW1673+1))),"")</f>
        <v>0.2666666666666667</v>
      </c>
      <c r="O1673">
        <f>IF(AND(ISNUMBER($BW1673),ISNUMBER($BX1673)),MIN(1,MAX(0,($BX1673-2017+1)/($BX1673-$BW1673+1))),"")</f>
        <v>0.2</v>
      </c>
      <c r="P1673">
        <f>IF(AND(ISNUMBER($BW1673),ISNUMBER($BX1673)),MIN(1,MAX(0,($BX1673-2018+1)/($BX1673-$BW1673+1))),"")</f>
        <v>0.1333333333333333</v>
      </c>
      <c r="Q1673">
        <f>IF(AND(ISNUMBER($BW1673),ISNUMBER($BX1673)),MIN(1,MAX(0,($BX1673-2019+1)/($BX1673-$BW1673+1))),"")</f>
        <v>0.06666666666666667</v>
      </c>
      <c r="R1673">
        <f>IF(AND(ISNUMBER($BW1673),ISNUMBER($BX1673)),MIN(1,MAX(0,($BX1673-2016+1)/($BX1673-$BW1673+1))),"")</f>
        <v>0.2666666666666667</v>
      </c>
      <c r="S1673">
        <f>IF($L1673&lt;&gt;"",IF($L1673&gt;=2015.5,1,0),"")</f>
        <v>0.0</v>
      </c>
      <c r="T1673">
        <f>IF($L1673&lt;&gt;"",IF($L1673&gt;=2016,1,0),"")</f>
        <v>0.0</v>
      </c>
      <c r="U1673">
        <f>IF(ISNUMBER($BX1673),IF($BX1673&gt;=2016,1,0),"")</f>
        <v>1.0</v>
      </c>
      <c r="V1673">
        <f>IF(ISNUMBER($BW1673),IF($BW1673&gt;=2016,1,0),"")</f>
        <v>0.0</v>
      </c>
      <c r="W1673" t="str">
        <f>IF(AND(ISNUMBER($BW1673),ISNUMBER($BX1673)),IF($BW1673&gt;=2016,"post-only",IF($BX1673&lt;2016,"pre-only","mixed")),"")</f>
        <v>mixed</v>
      </c>
      <c r="X1673">
        <f>IF(AND(ISNUMBER($BW1673),ISNUMBER($BX1673)),MIN(1,MAX(0,($BX1673-2017+1)/($BX1673-$BW1673+1))),"")</f>
        <v>0.2</v>
      </c>
      <c r="Y1673">
        <f>IF(AND(ISNUMBER($BW1673),ISNUMBER($BX1673)),MIN(1,MAX(0,($BX1673-2018+1)/($BX1673-$BW1673+1))),"")</f>
        <v>0.1333333333333333</v>
      </c>
      <c r="Z1673">
        <f>IF(AND(ISNUMBER($BW1673),ISNUMBER($BX1673)),MIN(1,MAX(0,($BX1673-2019+1)/($BX1673-$BW1673+1))),"")</f>
        <v>0.06666666666666667</v>
      </c>
      <c r="AA1673">
        <f>IF(ISNUMBER($BX1673),IF($BX1673&gt;=2017,1,0),"")</f>
        <v>1.0</v>
      </c>
      <c r="AB1673">
        <f>IF(ISNUMBER($BX1673),IF($BX1673&gt;=2018,1,0),"")</f>
        <v>1.0</v>
      </c>
      <c r="AC1673">
        <f>IF(ISNUMBER($BX1673),IF($BX1673&gt;=2019,1,0),"")</f>
        <v>1.0</v>
      </c>
      <c r="AD1673">
        <f>IF($L1673&lt;&gt;"",IF($L1673&gt;2013,1,0),"")</f>
        <v>0.0</v>
      </c>
      <c r="AE1673">
        <f>IF($L1673&lt;&gt;"",1+IF($L1673&gt;2011,1,0)+IF($L1673&gt;2014,1,0),"")</f>
        <v>2.0</v>
      </c>
      <c r="AF1673" t="inlineStr">
        <is>
          <t>derivativ (CDS spread)</t>
        </is>
      </c>
      <c r="AG1673" t="inlineStr">
        <is>
          <t>performance</t>
        </is>
      </c>
      <c r="AH1673" t="inlineStr">
        <is>
          <t>non-sensitive</t>
        </is>
      </c>
      <c r="AI1673" t="inlineStr">
        <is>
          <t>without ETS/CT</t>
        </is>
      </c>
      <c r="AJ1673" t="inlineStr">
        <is>
          <t>with ETS/CT</t>
        </is>
      </c>
      <c r="AK1673" t="str">
        <f>IF(AND($CF1673&lt;&gt;"",IFERROR(INDEX(subsample_country_map!$B:$B,MATCH($CF1673,subsample_country_map!$A:$A,0)),"")&lt;&gt;""),INDEX(subsample_country_map!$B:$B,MATCH($CF1673,subsample_country_map!$A:$A,0)),INDEX(lookup!$AA:$AA,MATCH($A1673,lookup!$A:$A,0)))</f>
        <v>3_AsiaPac</v>
      </c>
      <c r="AL1673" t="str">
        <f>IF(AND($CF1673&lt;&gt;"",IFERROR(INDEX(subsample_country_map!$C:$C,MATCH($CF1673,subsample_country_map!$A:$A,0)),"")&lt;&gt;""),INDEX(subsample_country_map!$C:$C,MATCH($CF1673,subsample_country_map!$A:$A,0)),INDEX(lookup!$AB:$AB,MATCH($A1673,lookup!$A:$A,0)))</f>
        <v>1_developed</v>
      </c>
      <c r="AM1673" t="str">
        <f>IF(AND($CF1673&lt;&gt;"",IFERROR(INDEX(subsample_country_map!$D:$D,MATCH($CF1673,subsample_country_map!$A:$A,0)),"")&lt;&gt;""),INDEX(subsample_country_map!$D:$D,MATCH($CF1673,subsample_country_map!$A:$A,0)),INDEX(lookup!$AC:$AC,MATCH($A1673,lookup!$A:$A,0)))</f>
        <v>2_non_western</v>
      </c>
      <c r="AN1673" t="str">
        <f>IF(AND($CF1673&lt;&gt;"",IFERROR(INDEX(subsample_country_map!$E:$E,MATCH($CF1673,subsample_country_map!$A:$A,0)),"")&lt;&gt;""),INDEX(subsample_country_map!$E:$E,MATCH($CF1673,subsample_country_map!$A:$A,0)),INDEX(lookup!$AD:$AD,MATCH($A1673,lookup!$A:$A,0)))</f>
        <v>2_civil law</v>
      </c>
      <c r="AO1673" t="str">
        <f>INDEX(lookup!$Y:$Y,MATCH($A1673,lookup!$A:$A,0))</f>
        <v>0_published</v>
      </c>
      <c r="AP1673" t="str">
        <f>INDEX(lookup!$Z:$Z,MATCH($A1673,lookup!$A:$A,0))</f>
        <v>1_VHB high</v>
      </c>
      <c r="AQ1673" t="str">
        <f>INDEX(lookup!$W:$W,MATCH($A1673,lookup!$A:$A,0))</f>
        <v>1_fin/acc/econ</v>
      </c>
      <c r="AS1673" t="inlineStr">
        <is>
          <t>staging</t>
        </is>
      </c>
      <c r="AT1673" t="inlineStr">
        <is>
          <t>bad-CER</t>
        </is>
      </c>
      <c r="AU1673" t="inlineStr">
        <is>
          <t>cost</t>
        </is>
      </c>
      <c r="AV1673" t="inlineStr">
        <is>
          <t>-1.227</t>
        </is>
      </c>
      <c r="AW1673" t="inlineStr">
        <is>
          <t>0.395</t>
        </is>
      </c>
      <c r="BA1673" t="n">
        <v>3233</v>
      </c>
      <c r="BB1673" t="inlineStr">
        <is>
          <t>0</t>
        </is>
      </c>
      <c r="BC1673" t="inlineStr">
        <is>
          <t>FE</t>
        </is>
      </c>
      <c r="BD1673" t="inlineStr">
        <is>
          <t>firm</t>
        </is>
      </c>
      <c r="BE1673" t="inlineStr">
        <is>
          <t>none</t>
        </is>
      </c>
      <c r="BI1673" t="inlineStr">
        <is>
          <t>Table 8</t>
        </is>
      </c>
      <c r="BJ1673" t="inlineStr">
        <is>
          <t>col (4) Scope3</t>
        </is>
      </c>
      <c r="BK1673" t="inlineStr">
        <is>
          <t>11</t>
        </is>
      </c>
      <c r="BL1673" t="inlineStr">
        <is>
          <t>Fractional rank -1.227*** (0.395)</t>
        </is>
      </c>
      <c r="BM1673" t="inlineStr">
        <is>
          <t>Fractional rank (Scope3)</t>
        </is>
      </c>
      <c r="BN1673" t="inlineStr">
        <is>
          <t>CDS spread (asinh(CDS spread in basis point))</t>
        </is>
      </c>
      <c r="BO1673" t="inlineStr">
        <is>
          <t>update</t>
        </is>
      </c>
      <c r="BP1673" t="inlineStr">
        <is>
          <t>Okimoto &amp; Takaoka (2024)</t>
        </is>
      </c>
      <c r="BQ1673" t="inlineStr">
        <is>
          <t>computed</t>
        </is>
      </c>
      <c r="BT1673" t="n">
        <v>0</v>
      </c>
      <c r="BU1673" t="inlineStr">
        <is>
          <t>staging_Okimoto_Takaoka_2024.csv</t>
        </is>
      </c>
      <c r="BW1673" t="n">
        <v>2005</v>
      </c>
      <c r="BX1673" t="n">
        <v>2019</v>
      </c>
      <c r="BY1673" t="inlineStr">
        <is>
          <t>Japan</t>
        </is>
      </c>
      <c r="BZ1673" t="n">
        <v>2012</v>
      </c>
      <c r="CA1673" t="n">
        <v>0.2666666666666667</v>
      </c>
      <c r="CB1673" t="n">
        <v>0</v>
      </c>
      <c r="CC1673" t="n">
        <v>1</v>
      </c>
      <c r="CD1673" t="n">
        <v>0.05460454802989692</v>
      </c>
      <c r="CE1673" t="n">
        <v>1</v>
      </c>
    </row>
    <row r="1674">
      <c r="A1674" t="inlineStr">
        <is>
          <t>Okimoto &amp; Takaoka (2024)</t>
        </is>
      </c>
      <c r="B1674" t="n">
        <v>2979</v>
      </c>
      <c r="C1674" t="n">
        <v>0.1645496766195045</v>
      </c>
      <c r="D1674" t="n">
        <v>3233</v>
      </c>
      <c r="E1674">
        <f>IF(ISNUMBER($BA1674),$BA1674,IF(AND(ISNUMBER($D1674),ISNUMBER($BW1674),ISNUMBER($BX1674)),$D1674*($BX1674-$BW1674+1),""))</f>
        <v>3233.0</v>
      </c>
      <c r="H1674" t="inlineStr">
        <is>
          <t>partial</t>
        </is>
      </c>
      <c r="I1674" t="inlineStr">
        <is>
          <t>Regression Cofficient and Standard Error  available</t>
        </is>
      </c>
      <c r="J1674">
        <f>IF($BW1674&lt;&gt;"",$BW1674,"")</f>
        <v>2005.0</v>
      </c>
      <c r="K1674">
        <f>IF($BX1674&lt;&gt;"",$BX1674,"")</f>
        <v>2019.0</v>
      </c>
      <c r="L1674">
        <f>IF(AND(ISNUMBER($BW1674),ISNUMBER($BX1674)),($BW1674+$BX1674)/2,"")</f>
        <v>2012.0</v>
      </c>
      <c r="M1674">
        <f>IF($L1674&lt;&gt;"",$L1674,"")</f>
        <v>2012.0</v>
      </c>
      <c r="N1674">
        <f>IF(AND(ISNUMBER($BW1674),ISNUMBER($BX1674)),MIN(1,MAX(0,($BX1674-2016+1)/($BX1674-$BW1674+1))),"")</f>
        <v>0.2666666666666667</v>
      </c>
      <c r="O1674">
        <f>IF(AND(ISNUMBER($BW1674),ISNUMBER($BX1674)),MIN(1,MAX(0,($BX1674-2017+1)/($BX1674-$BW1674+1))),"")</f>
        <v>0.2</v>
      </c>
      <c r="P1674">
        <f>IF(AND(ISNUMBER($BW1674),ISNUMBER($BX1674)),MIN(1,MAX(0,($BX1674-2018+1)/($BX1674-$BW1674+1))),"")</f>
        <v>0.1333333333333333</v>
      </c>
      <c r="Q1674">
        <f>IF(AND(ISNUMBER($BW1674),ISNUMBER($BX1674)),MIN(1,MAX(0,($BX1674-2019+1)/($BX1674-$BW1674+1))),"")</f>
        <v>0.06666666666666667</v>
      </c>
      <c r="R1674">
        <f>IF(AND(ISNUMBER($BW1674),ISNUMBER($BX1674)),MIN(1,MAX(0,($BX1674-2016+1)/($BX1674-$BW1674+1))),"")</f>
        <v>0.2666666666666667</v>
      </c>
      <c r="S1674">
        <f>IF($L1674&lt;&gt;"",IF($L1674&gt;=2015.5,1,0),"")</f>
        <v>0.0</v>
      </c>
      <c r="T1674">
        <f>IF($L1674&lt;&gt;"",IF($L1674&gt;=2016,1,0),"")</f>
        <v>0.0</v>
      </c>
      <c r="U1674">
        <f>IF(ISNUMBER($BX1674),IF($BX1674&gt;=2016,1,0),"")</f>
        <v>1.0</v>
      </c>
      <c r="V1674">
        <f>IF(ISNUMBER($BW1674),IF($BW1674&gt;=2016,1,0),"")</f>
        <v>0.0</v>
      </c>
      <c r="W1674" t="str">
        <f>IF(AND(ISNUMBER($BW1674),ISNUMBER($BX1674)),IF($BW1674&gt;=2016,"post-only",IF($BX1674&lt;2016,"pre-only","mixed")),"")</f>
        <v>mixed</v>
      </c>
      <c r="X1674">
        <f>IF(AND(ISNUMBER($BW1674),ISNUMBER($BX1674)),MIN(1,MAX(0,($BX1674-2017+1)/($BX1674-$BW1674+1))),"")</f>
        <v>0.2</v>
      </c>
      <c r="Y1674">
        <f>IF(AND(ISNUMBER($BW1674),ISNUMBER($BX1674)),MIN(1,MAX(0,($BX1674-2018+1)/($BX1674-$BW1674+1))),"")</f>
        <v>0.1333333333333333</v>
      </c>
      <c r="Z1674">
        <f>IF(AND(ISNUMBER($BW1674),ISNUMBER($BX1674)),MIN(1,MAX(0,($BX1674-2019+1)/($BX1674-$BW1674+1))),"")</f>
        <v>0.06666666666666667</v>
      </c>
      <c r="AA1674">
        <f>IF(ISNUMBER($BX1674),IF($BX1674&gt;=2017,1,0),"")</f>
        <v>1.0</v>
      </c>
      <c r="AB1674">
        <f>IF(ISNUMBER($BX1674),IF($BX1674&gt;=2018,1,0),"")</f>
        <v>1.0</v>
      </c>
      <c r="AC1674">
        <f>IF(ISNUMBER($BX1674),IF($BX1674&gt;=2019,1,0),"")</f>
        <v>1.0</v>
      </c>
      <c r="AD1674">
        <f>IF($L1674&lt;&gt;"",IF($L1674&gt;2013,1,0),"")</f>
        <v>0.0</v>
      </c>
      <c r="AE1674">
        <f>IF($L1674&lt;&gt;"",1+IF($L1674&gt;2011,1,0)+IF($L1674&gt;2014,1,0),"")</f>
        <v>2.0</v>
      </c>
      <c r="AF1674" t="inlineStr">
        <is>
          <t>derivativ (CDS spread)</t>
        </is>
      </c>
      <c r="AG1674" t="inlineStr">
        <is>
          <t>performance</t>
        </is>
      </c>
      <c r="AH1674" t="inlineStr">
        <is>
          <t>non-sensitive</t>
        </is>
      </c>
      <c r="AI1674" t="inlineStr">
        <is>
          <t>without ETS/CT</t>
        </is>
      </c>
      <c r="AJ1674" t="inlineStr">
        <is>
          <t>with ETS/CT</t>
        </is>
      </c>
      <c r="AK1674" t="str">
        <f>IF(AND($CF1674&lt;&gt;"",IFERROR(INDEX(subsample_country_map!$B:$B,MATCH($CF1674,subsample_country_map!$A:$A,0)),"")&lt;&gt;""),INDEX(subsample_country_map!$B:$B,MATCH($CF1674,subsample_country_map!$A:$A,0)),INDEX(lookup!$AA:$AA,MATCH($A1674,lookup!$A:$A,0)))</f>
        <v>3_AsiaPac</v>
      </c>
      <c r="AL1674" t="str">
        <f>IF(AND($CF1674&lt;&gt;"",IFERROR(INDEX(subsample_country_map!$C:$C,MATCH($CF1674,subsample_country_map!$A:$A,0)),"")&lt;&gt;""),INDEX(subsample_country_map!$C:$C,MATCH($CF1674,subsample_country_map!$A:$A,0)),INDEX(lookup!$AB:$AB,MATCH($A1674,lookup!$A:$A,0)))</f>
        <v>1_developed</v>
      </c>
      <c r="AM1674" t="str">
        <f>IF(AND($CF1674&lt;&gt;"",IFERROR(INDEX(subsample_country_map!$D:$D,MATCH($CF1674,subsample_country_map!$A:$A,0)),"")&lt;&gt;""),INDEX(subsample_country_map!$D:$D,MATCH($CF1674,subsample_country_map!$A:$A,0)),INDEX(lookup!$AC:$AC,MATCH($A1674,lookup!$A:$A,0)))</f>
        <v>2_non_western</v>
      </c>
      <c r="AN1674" t="str">
        <f>IF(AND($CF1674&lt;&gt;"",IFERROR(INDEX(subsample_country_map!$E:$E,MATCH($CF1674,subsample_country_map!$A:$A,0)),"")&lt;&gt;""),INDEX(subsample_country_map!$E:$E,MATCH($CF1674,subsample_country_map!$A:$A,0)),INDEX(lookup!$AD:$AD,MATCH($A1674,lookup!$A:$A,0)))</f>
        <v>2_civil law</v>
      </c>
      <c r="AO1674" t="str">
        <f>INDEX(lookup!$Y:$Y,MATCH($A1674,lookup!$A:$A,0))</f>
        <v>0_published</v>
      </c>
      <c r="AP1674" t="str">
        <f>INDEX(lookup!$Z:$Z,MATCH($A1674,lookup!$A:$A,0))</f>
        <v>1_VHB high</v>
      </c>
      <c r="AQ1674" t="str">
        <f>INDEX(lookup!$W:$W,MATCH($A1674,lookup!$A:$A,0))</f>
        <v>1_fin/acc/econ</v>
      </c>
      <c r="AS1674" t="inlineStr">
        <is>
          <t>staging</t>
        </is>
      </c>
      <c r="AT1674" t="inlineStr">
        <is>
          <t>bad-CER</t>
        </is>
      </c>
      <c r="AU1674" t="inlineStr">
        <is>
          <t>cost</t>
        </is>
      </c>
      <c r="AV1674" t="inlineStr">
        <is>
          <t>-1.309</t>
        </is>
      </c>
      <c r="AW1674" t="inlineStr">
        <is>
          <t>0.138</t>
        </is>
      </c>
      <c r="BA1674" t="n">
        <v>3233</v>
      </c>
      <c r="BB1674" t="inlineStr">
        <is>
          <t>0</t>
        </is>
      </c>
      <c r="BC1674" t="inlineStr">
        <is>
          <t>FE</t>
        </is>
      </c>
      <c r="BD1674" t="inlineStr">
        <is>
          <t>firm</t>
        </is>
      </c>
      <c r="BE1674" t="inlineStr">
        <is>
          <t>none</t>
        </is>
      </c>
      <c r="BI1674" t="inlineStr">
        <is>
          <t>Table 9</t>
        </is>
      </c>
      <c r="BJ1674" t="inlineStr">
        <is>
          <t>col (1) Total</t>
        </is>
      </c>
      <c r="BK1674" t="inlineStr">
        <is>
          <t>12</t>
        </is>
      </c>
      <c r="BL1674" t="inlineStr">
        <is>
          <t>Carbon intensity -1.309*** (0.138)</t>
        </is>
      </c>
      <c r="BM1674" t="inlineStr">
        <is>
          <t>Carbon intensity (Total)</t>
        </is>
      </c>
      <c r="BN1674" t="inlineStr">
        <is>
          <t>CDS spread (asinh(CDS spread in basis point))</t>
        </is>
      </c>
      <c r="BO1674" t="inlineStr">
        <is>
          <t>update</t>
        </is>
      </c>
      <c r="BP1674" t="inlineStr">
        <is>
          <t>Okimoto &amp; Takaoka (2024)</t>
        </is>
      </c>
      <c r="BQ1674" t="inlineStr">
        <is>
          <t>computed</t>
        </is>
      </c>
      <c r="BT1674" t="n">
        <v>0</v>
      </c>
      <c r="BU1674" t="inlineStr">
        <is>
          <t>staging_Okimoto_Takaoka_2024.csv</t>
        </is>
      </c>
      <c r="BW1674" t="n">
        <v>2005</v>
      </c>
      <c r="BX1674" t="n">
        <v>2019</v>
      </c>
      <c r="BY1674" t="inlineStr">
        <is>
          <t>Japan</t>
        </is>
      </c>
      <c r="BZ1674" t="n">
        <v>2012</v>
      </c>
      <c r="CA1674" t="n">
        <v>0.2666666666666667</v>
      </c>
      <c r="CB1674" t="n">
        <v>0</v>
      </c>
      <c r="CC1674" t="n">
        <v>1</v>
      </c>
      <c r="CD1674" t="n">
        <v>0.1660594293423934</v>
      </c>
      <c r="CE1674" t="n">
        <v>1</v>
      </c>
    </row>
    <row r="1675">
      <c r="A1675" t="inlineStr">
        <is>
          <t>Okimoto &amp; Takaoka (2024)</t>
        </is>
      </c>
      <c r="B1675" t="n">
        <v>2980</v>
      </c>
      <c r="C1675" t="n">
        <v>0.1696732143454251</v>
      </c>
      <c r="D1675" t="n">
        <v>3233</v>
      </c>
      <c r="E1675">
        <f>IF(ISNUMBER($BA1675),$BA1675,IF(AND(ISNUMBER($D1675),ISNUMBER($BW1675),ISNUMBER($BX1675)),$D1675*($BX1675-$BW1675+1),""))</f>
        <v>3233.0</v>
      </c>
      <c r="H1675" t="inlineStr">
        <is>
          <t>partial</t>
        </is>
      </c>
      <c r="I1675" t="inlineStr">
        <is>
          <t>Regression Cofficient and Standard Error  available</t>
        </is>
      </c>
      <c r="J1675">
        <f>IF($BW1675&lt;&gt;"",$BW1675,"")</f>
        <v>2005.0</v>
      </c>
      <c r="K1675">
        <f>IF($BX1675&lt;&gt;"",$BX1675,"")</f>
        <v>2019.0</v>
      </c>
      <c r="L1675">
        <f>IF(AND(ISNUMBER($BW1675),ISNUMBER($BX1675)),($BW1675+$BX1675)/2,"")</f>
        <v>2012.0</v>
      </c>
      <c r="M1675">
        <f>IF($L1675&lt;&gt;"",$L1675,"")</f>
        <v>2012.0</v>
      </c>
      <c r="N1675">
        <f>IF(AND(ISNUMBER($BW1675),ISNUMBER($BX1675)),MIN(1,MAX(0,($BX1675-2016+1)/($BX1675-$BW1675+1))),"")</f>
        <v>0.2666666666666667</v>
      </c>
      <c r="O1675">
        <f>IF(AND(ISNUMBER($BW1675),ISNUMBER($BX1675)),MIN(1,MAX(0,($BX1675-2017+1)/($BX1675-$BW1675+1))),"")</f>
        <v>0.2</v>
      </c>
      <c r="P1675">
        <f>IF(AND(ISNUMBER($BW1675),ISNUMBER($BX1675)),MIN(1,MAX(0,($BX1675-2018+1)/($BX1675-$BW1675+1))),"")</f>
        <v>0.1333333333333333</v>
      </c>
      <c r="Q1675">
        <f>IF(AND(ISNUMBER($BW1675),ISNUMBER($BX1675)),MIN(1,MAX(0,($BX1675-2019+1)/($BX1675-$BW1675+1))),"")</f>
        <v>0.06666666666666667</v>
      </c>
      <c r="R1675">
        <f>IF(AND(ISNUMBER($BW1675),ISNUMBER($BX1675)),MIN(1,MAX(0,($BX1675-2016+1)/($BX1675-$BW1675+1))),"")</f>
        <v>0.2666666666666667</v>
      </c>
      <c r="S1675">
        <f>IF($L1675&lt;&gt;"",IF($L1675&gt;=2015.5,1,0),"")</f>
        <v>0.0</v>
      </c>
      <c r="T1675">
        <f>IF($L1675&lt;&gt;"",IF($L1675&gt;=2016,1,0),"")</f>
        <v>0.0</v>
      </c>
      <c r="U1675">
        <f>IF(ISNUMBER($BX1675),IF($BX1675&gt;=2016,1,0),"")</f>
        <v>1.0</v>
      </c>
      <c r="V1675">
        <f>IF(ISNUMBER($BW1675),IF($BW1675&gt;=2016,1,0),"")</f>
        <v>0.0</v>
      </c>
      <c r="W1675" t="str">
        <f>IF(AND(ISNUMBER($BW1675),ISNUMBER($BX1675)),IF($BW1675&gt;=2016,"post-only",IF($BX1675&lt;2016,"pre-only","mixed")),"")</f>
        <v>mixed</v>
      </c>
      <c r="X1675">
        <f>IF(AND(ISNUMBER($BW1675),ISNUMBER($BX1675)),MIN(1,MAX(0,($BX1675-2017+1)/($BX1675-$BW1675+1))),"")</f>
        <v>0.2</v>
      </c>
      <c r="Y1675">
        <f>IF(AND(ISNUMBER($BW1675),ISNUMBER($BX1675)),MIN(1,MAX(0,($BX1675-2018+1)/($BX1675-$BW1675+1))),"")</f>
        <v>0.1333333333333333</v>
      </c>
      <c r="Z1675">
        <f>IF(AND(ISNUMBER($BW1675),ISNUMBER($BX1675)),MIN(1,MAX(0,($BX1675-2019+1)/($BX1675-$BW1675+1))),"")</f>
        <v>0.06666666666666667</v>
      </c>
      <c r="AA1675">
        <f>IF(ISNUMBER($BX1675),IF($BX1675&gt;=2017,1,0),"")</f>
        <v>1.0</v>
      </c>
      <c r="AB1675">
        <f>IF(ISNUMBER($BX1675),IF($BX1675&gt;=2018,1,0),"")</f>
        <v>1.0</v>
      </c>
      <c r="AC1675">
        <f>IF(ISNUMBER($BX1675),IF($BX1675&gt;=2019,1,0),"")</f>
        <v>1.0</v>
      </c>
      <c r="AD1675">
        <f>IF($L1675&lt;&gt;"",IF($L1675&gt;2013,1,0),"")</f>
        <v>0.0</v>
      </c>
      <c r="AE1675">
        <f>IF($L1675&lt;&gt;"",1+IF($L1675&gt;2011,1,0)+IF($L1675&gt;2014,1,0),"")</f>
        <v>2.0</v>
      </c>
      <c r="AF1675" t="inlineStr">
        <is>
          <t>derivativ (CDS spread)</t>
        </is>
      </c>
      <c r="AG1675" t="inlineStr">
        <is>
          <t>performance</t>
        </is>
      </c>
      <c r="AH1675" t="inlineStr">
        <is>
          <t>non-sensitive</t>
        </is>
      </c>
      <c r="AI1675" t="inlineStr">
        <is>
          <t>without ETS/CT</t>
        </is>
      </c>
      <c r="AJ1675" t="inlineStr">
        <is>
          <t>with ETS/CT</t>
        </is>
      </c>
      <c r="AK1675" t="str">
        <f>IF(AND($CF1675&lt;&gt;"",IFERROR(INDEX(subsample_country_map!$B:$B,MATCH($CF1675,subsample_country_map!$A:$A,0)),"")&lt;&gt;""),INDEX(subsample_country_map!$B:$B,MATCH($CF1675,subsample_country_map!$A:$A,0)),INDEX(lookup!$AA:$AA,MATCH($A1675,lookup!$A:$A,0)))</f>
        <v>3_AsiaPac</v>
      </c>
      <c r="AL1675" t="str">
        <f>IF(AND($CF1675&lt;&gt;"",IFERROR(INDEX(subsample_country_map!$C:$C,MATCH($CF1675,subsample_country_map!$A:$A,0)),"")&lt;&gt;""),INDEX(subsample_country_map!$C:$C,MATCH($CF1675,subsample_country_map!$A:$A,0)),INDEX(lookup!$AB:$AB,MATCH($A1675,lookup!$A:$A,0)))</f>
        <v>1_developed</v>
      </c>
      <c r="AM1675" t="str">
        <f>IF(AND($CF1675&lt;&gt;"",IFERROR(INDEX(subsample_country_map!$D:$D,MATCH($CF1675,subsample_country_map!$A:$A,0)),"")&lt;&gt;""),INDEX(subsample_country_map!$D:$D,MATCH($CF1675,subsample_country_map!$A:$A,0)),INDEX(lookup!$AC:$AC,MATCH($A1675,lookup!$A:$A,0)))</f>
        <v>2_non_western</v>
      </c>
      <c r="AN1675" t="str">
        <f>IF(AND($CF1675&lt;&gt;"",IFERROR(INDEX(subsample_country_map!$E:$E,MATCH($CF1675,subsample_country_map!$A:$A,0)),"")&lt;&gt;""),INDEX(subsample_country_map!$E:$E,MATCH($CF1675,subsample_country_map!$A:$A,0)),INDEX(lookup!$AD:$AD,MATCH($A1675,lookup!$A:$A,0)))</f>
        <v>2_civil law</v>
      </c>
      <c r="AO1675" t="str">
        <f>INDEX(lookup!$Y:$Y,MATCH($A1675,lookup!$A:$A,0))</f>
        <v>0_published</v>
      </c>
      <c r="AP1675" t="str">
        <f>INDEX(lookup!$Z:$Z,MATCH($A1675,lookup!$A:$A,0))</f>
        <v>1_VHB high</v>
      </c>
      <c r="AQ1675" t="str">
        <f>INDEX(lookup!$W:$W,MATCH($A1675,lookup!$A:$A,0))</f>
        <v>1_fin/acc/econ</v>
      </c>
      <c r="AS1675" t="inlineStr">
        <is>
          <t>staging</t>
        </is>
      </c>
      <c r="AT1675" t="inlineStr">
        <is>
          <t>bad-CER</t>
        </is>
      </c>
      <c r="AU1675" t="inlineStr">
        <is>
          <t>cost</t>
        </is>
      </c>
      <c r="AV1675" t="inlineStr">
        <is>
          <t>-0.372</t>
        </is>
      </c>
      <c r="AW1675" t="inlineStr">
        <is>
          <t>0.038</t>
        </is>
      </c>
      <c r="BA1675" t="n">
        <v>3233</v>
      </c>
      <c r="BB1675" t="inlineStr">
        <is>
          <t>0</t>
        </is>
      </c>
      <c r="BC1675" t="inlineStr">
        <is>
          <t>FE</t>
        </is>
      </c>
      <c r="BD1675" t="inlineStr">
        <is>
          <t>firm</t>
        </is>
      </c>
      <c r="BE1675" t="inlineStr">
        <is>
          <t>none</t>
        </is>
      </c>
      <c r="BI1675" t="inlineStr">
        <is>
          <t>Table 9</t>
        </is>
      </c>
      <c r="BJ1675" t="inlineStr">
        <is>
          <t>col (2) Scope1</t>
        </is>
      </c>
      <c r="BK1675" t="inlineStr">
        <is>
          <t>12</t>
        </is>
      </c>
      <c r="BL1675" t="inlineStr">
        <is>
          <t>Carbon intensity -0.372*** (0.038)</t>
        </is>
      </c>
      <c r="BM1675" t="inlineStr">
        <is>
          <t>Carbon intensity (Scope1)</t>
        </is>
      </c>
      <c r="BN1675" t="inlineStr">
        <is>
          <t>CDS spread (asinh(CDS spread in basis point))</t>
        </is>
      </c>
      <c r="BO1675" t="inlineStr">
        <is>
          <t>update</t>
        </is>
      </c>
      <c r="BP1675" t="inlineStr">
        <is>
          <t>Okimoto &amp; Takaoka (2024)</t>
        </is>
      </c>
      <c r="BQ1675" t="inlineStr">
        <is>
          <t>computed</t>
        </is>
      </c>
      <c r="BT1675" t="n">
        <v>0</v>
      </c>
      <c r="BU1675" t="inlineStr">
        <is>
          <t>staging_Okimoto_Takaoka_2024.csv</t>
        </is>
      </c>
      <c r="BW1675" t="n">
        <v>2005</v>
      </c>
      <c r="BX1675" t="n">
        <v>2019</v>
      </c>
      <c r="BY1675" t="inlineStr">
        <is>
          <t>Japan</t>
        </is>
      </c>
      <c r="BZ1675" t="n">
        <v>2012</v>
      </c>
      <c r="CA1675" t="n">
        <v>0.2666666666666667</v>
      </c>
      <c r="CB1675" t="n">
        <v>0</v>
      </c>
      <c r="CC1675" t="n">
        <v>1</v>
      </c>
      <c r="CD1675" t="n">
        <v>0.1713301719203063</v>
      </c>
      <c r="CE1675" t="n">
        <v>1</v>
      </c>
    </row>
    <row r="1676">
      <c r="A1676" t="inlineStr">
        <is>
          <t>Okimoto &amp; Takaoka (2024)</t>
        </is>
      </c>
      <c r="B1676" t="n">
        <v>2981</v>
      </c>
      <c r="C1676" t="n">
        <v>0.1478484475809056</v>
      </c>
      <c r="D1676" t="n">
        <v>3233</v>
      </c>
      <c r="E1676">
        <f>IF(ISNUMBER($BA1676),$BA1676,IF(AND(ISNUMBER($D1676),ISNUMBER($BW1676),ISNUMBER($BX1676)),$D1676*($BX1676-$BW1676+1),""))</f>
        <v>3233.0</v>
      </c>
      <c r="H1676" t="inlineStr">
        <is>
          <t>partial</t>
        </is>
      </c>
      <c r="I1676" t="inlineStr">
        <is>
          <t>Regression Cofficient and Standard Error  available</t>
        </is>
      </c>
      <c r="J1676">
        <f>IF($BW1676&lt;&gt;"",$BW1676,"")</f>
        <v>2005.0</v>
      </c>
      <c r="K1676">
        <f>IF($BX1676&lt;&gt;"",$BX1676,"")</f>
        <v>2019.0</v>
      </c>
      <c r="L1676">
        <f>IF(AND(ISNUMBER($BW1676),ISNUMBER($BX1676)),($BW1676+$BX1676)/2,"")</f>
        <v>2012.0</v>
      </c>
      <c r="M1676">
        <f>IF($L1676&lt;&gt;"",$L1676,"")</f>
        <v>2012.0</v>
      </c>
      <c r="N1676">
        <f>IF(AND(ISNUMBER($BW1676),ISNUMBER($BX1676)),MIN(1,MAX(0,($BX1676-2016+1)/($BX1676-$BW1676+1))),"")</f>
        <v>0.2666666666666667</v>
      </c>
      <c r="O1676">
        <f>IF(AND(ISNUMBER($BW1676),ISNUMBER($BX1676)),MIN(1,MAX(0,($BX1676-2017+1)/($BX1676-$BW1676+1))),"")</f>
        <v>0.2</v>
      </c>
      <c r="P1676">
        <f>IF(AND(ISNUMBER($BW1676),ISNUMBER($BX1676)),MIN(1,MAX(0,($BX1676-2018+1)/($BX1676-$BW1676+1))),"")</f>
        <v>0.1333333333333333</v>
      </c>
      <c r="Q1676">
        <f>IF(AND(ISNUMBER($BW1676),ISNUMBER($BX1676)),MIN(1,MAX(0,($BX1676-2019+1)/($BX1676-$BW1676+1))),"")</f>
        <v>0.06666666666666667</v>
      </c>
      <c r="R1676">
        <f>IF(AND(ISNUMBER($BW1676),ISNUMBER($BX1676)),MIN(1,MAX(0,($BX1676-2016+1)/($BX1676-$BW1676+1))),"")</f>
        <v>0.2666666666666667</v>
      </c>
      <c r="S1676">
        <f>IF($L1676&lt;&gt;"",IF($L1676&gt;=2015.5,1,0),"")</f>
        <v>0.0</v>
      </c>
      <c r="T1676">
        <f>IF($L1676&lt;&gt;"",IF($L1676&gt;=2016,1,0),"")</f>
        <v>0.0</v>
      </c>
      <c r="U1676">
        <f>IF(ISNUMBER($BX1676),IF($BX1676&gt;=2016,1,0),"")</f>
        <v>1.0</v>
      </c>
      <c r="V1676">
        <f>IF(ISNUMBER($BW1676),IF($BW1676&gt;=2016,1,0),"")</f>
        <v>0.0</v>
      </c>
      <c r="W1676" t="str">
        <f>IF(AND(ISNUMBER($BW1676),ISNUMBER($BX1676)),IF($BW1676&gt;=2016,"post-only",IF($BX1676&lt;2016,"pre-only","mixed")),"")</f>
        <v>mixed</v>
      </c>
      <c r="X1676">
        <f>IF(AND(ISNUMBER($BW1676),ISNUMBER($BX1676)),MIN(1,MAX(0,($BX1676-2017+1)/($BX1676-$BW1676+1))),"")</f>
        <v>0.2</v>
      </c>
      <c r="Y1676">
        <f>IF(AND(ISNUMBER($BW1676),ISNUMBER($BX1676)),MIN(1,MAX(0,($BX1676-2018+1)/($BX1676-$BW1676+1))),"")</f>
        <v>0.1333333333333333</v>
      </c>
      <c r="Z1676">
        <f>IF(AND(ISNUMBER($BW1676),ISNUMBER($BX1676)),MIN(1,MAX(0,($BX1676-2019+1)/($BX1676-$BW1676+1))),"")</f>
        <v>0.06666666666666667</v>
      </c>
      <c r="AA1676">
        <f>IF(ISNUMBER($BX1676),IF($BX1676&gt;=2017,1,0),"")</f>
        <v>1.0</v>
      </c>
      <c r="AB1676">
        <f>IF(ISNUMBER($BX1676),IF($BX1676&gt;=2018,1,0),"")</f>
        <v>1.0</v>
      </c>
      <c r="AC1676">
        <f>IF(ISNUMBER($BX1676),IF($BX1676&gt;=2019,1,0),"")</f>
        <v>1.0</v>
      </c>
      <c r="AD1676">
        <f>IF($L1676&lt;&gt;"",IF($L1676&gt;2013,1,0),"")</f>
        <v>0.0</v>
      </c>
      <c r="AE1676">
        <f>IF($L1676&lt;&gt;"",1+IF($L1676&gt;2011,1,0)+IF($L1676&gt;2014,1,0),"")</f>
        <v>2.0</v>
      </c>
      <c r="AF1676" t="inlineStr">
        <is>
          <t>derivativ (CDS spread)</t>
        </is>
      </c>
      <c r="AG1676" t="inlineStr">
        <is>
          <t>performance</t>
        </is>
      </c>
      <c r="AH1676" t="inlineStr">
        <is>
          <t>non-sensitive</t>
        </is>
      </c>
      <c r="AI1676" t="inlineStr">
        <is>
          <t>without ETS/CT</t>
        </is>
      </c>
      <c r="AJ1676" t="inlineStr">
        <is>
          <t>with ETS/CT</t>
        </is>
      </c>
      <c r="AK1676" t="str">
        <f>IF(AND($CF1676&lt;&gt;"",IFERROR(INDEX(subsample_country_map!$B:$B,MATCH($CF1676,subsample_country_map!$A:$A,0)),"")&lt;&gt;""),INDEX(subsample_country_map!$B:$B,MATCH($CF1676,subsample_country_map!$A:$A,0)),INDEX(lookup!$AA:$AA,MATCH($A1676,lookup!$A:$A,0)))</f>
        <v>3_AsiaPac</v>
      </c>
      <c r="AL1676" t="str">
        <f>IF(AND($CF1676&lt;&gt;"",IFERROR(INDEX(subsample_country_map!$C:$C,MATCH($CF1676,subsample_country_map!$A:$A,0)),"")&lt;&gt;""),INDEX(subsample_country_map!$C:$C,MATCH($CF1676,subsample_country_map!$A:$A,0)),INDEX(lookup!$AB:$AB,MATCH($A1676,lookup!$A:$A,0)))</f>
        <v>1_developed</v>
      </c>
      <c r="AM1676" t="str">
        <f>IF(AND($CF1676&lt;&gt;"",IFERROR(INDEX(subsample_country_map!$D:$D,MATCH($CF1676,subsample_country_map!$A:$A,0)),"")&lt;&gt;""),INDEX(subsample_country_map!$D:$D,MATCH($CF1676,subsample_country_map!$A:$A,0)),INDEX(lookup!$AC:$AC,MATCH($A1676,lookup!$A:$A,0)))</f>
        <v>2_non_western</v>
      </c>
      <c r="AN1676" t="str">
        <f>IF(AND($CF1676&lt;&gt;"",IFERROR(INDEX(subsample_country_map!$E:$E,MATCH($CF1676,subsample_country_map!$A:$A,0)),"")&lt;&gt;""),INDEX(subsample_country_map!$E:$E,MATCH($CF1676,subsample_country_map!$A:$A,0)),INDEX(lookup!$AD:$AD,MATCH($A1676,lookup!$A:$A,0)))</f>
        <v>2_civil law</v>
      </c>
      <c r="AO1676" t="str">
        <f>INDEX(lookup!$Y:$Y,MATCH($A1676,lookup!$A:$A,0))</f>
        <v>0_published</v>
      </c>
      <c r="AP1676" t="str">
        <f>INDEX(lookup!$Z:$Z,MATCH($A1676,lookup!$A:$A,0))</f>
        <v>1_VHB high</v>
      </c>
      <c r="AQ1676" t="str">
        <f>INDEX(lookup!$W:$W,MATCH($A1676,lookup!$A:$A,0))</f>
        <v>1_fin/acc/econ</v>
      </c>
      <c r="AS1676" t="inlineStr">
        <is>
          <t>staging</t>
        </is>
      </c>
      <c r="AT1676" t="inlineStr">
        <is>
          <t>bad-CER</t>
        </is>
      </c>
      <c r="AU1676" t="inlineStr">
        <is>
          <t>cost</t>
        </is>
      </c>
      <c r="AV1676" t="inlineStr">
        <is>
          <t>-0.357</t>
        </is>
      </c>
      <c r="AW1676" t="inlineStr">
        <is>
          <t>0.042</t>
        </is>
      </c>
      <c r="BA1676" t="n">
        <v>3233</v>
      </c>
      <c r="BB1676" t="inlineStr">
        <is>
          <t>0</t>
        </is>
      </c>
      <c r="BC1676" t="inlineStr">
        <is>
          <t>FE</t>
        </is>
      </c>
      <c r="BD1676" t="inlineStr">
        <is>
          <t>firm</t>
        </is>
      </c>
      <c r="BE1676" t="inlineStr">
        <is>
          <t>none</t>
        </is>
      </c>
      <c r="BI1676" t="inlineStr">
        <is>
          <t>Table 9</t>
        </is>
      </c>
      <c r="BJ1676" t="inlineStr">
        <is>
          <t>col (3) Scope2</t>
        </is>
      </c>
      <c r="BK1676" t="inlineStr">
        <is>
          <t>12</t>
        </is>
      </c>
      <c r="BL1676" t="inlineStr">
        <is>
          <t>Carbon intensity -0.357*** (0.042)</t>
        </is>
      </c>
      <c r="BM1676" t="inlineStr">
        <is>
          <t>Carbon intensity (Scope2)</t>
        </is>
      </c>
      <c r="BN1676" t="inlineStr">
        <is>
          <t>CDS spread (asinh(CDS spread in basis point))</t>
        </is>
      </c>
      <c r="BO1676" t="inlineStr">
        <is>
          <t>update</t>
        </is>
      </c>
      <c r="BP1676" t="inlineStr">
        <is>
          <t>Okimoto &amp; Takaoka (2024)</t>
        </is>
      </c>
      <c r="BQ1676" t="inlineStr">
        <is>
          <t>computed</t>
        </is>
      </c>
      <c r="BT1676" t="n">
        <v>0</v>
      </c>
      <c r="BU1676" t="inlineStr">
        <is>
          <t>staging_Okimoto_Takaoka_2024.csv</t>
        </is>
      </c>
      <c r="BW1676" t="n">
        <v>2005</v>
      </c>
      <c r="BX1676" t="n">
        <v>2019</v>
      </c>
      <c r="BY1676" t="inlineStr">
        <is>
          <t>Japan</t>
        </is>
      </c>
      <c r="BZ1676" t="n">
        <v>2012</v>
      </c>
      <c r="CA1676" t="n">
        <v>0.2666666666666667</v>
      </c>
      <c r="CB1676" t="n">
        <v>0</v>
      </c>
      <c r="CC1676" t="n">
        <v>1</v>
      </c>
      <c r="CD1676" t="n">
        <v>0.1489400822127591</v>
      </c>
      <c r="CE1676" t="n">
        <v>1</v>
      </c>
    </row>
    <row r="1677">
      <c r="A1677" t="inlineStr">
        <is>
          <t>Okimoto &amp; Takaoka (2024)</t>
        </is>
      </c>
      <c r="B1677" t="n">
        <v>2982</v>
      </c>
      <c r="C1677" t="n">
        <v>0.08452226896795227</v>
      </c>
      <c r="D1677" t="n">
        <v>3233</v>
      </c>
      <c r="E1677">
        <f>IF(ISNUMBER($BA1677),$BA1677,IF(AND(ISNUMBER($D1677),ISNUMBER($BW1677),ISNUMBER($BX1677)),$D1677*($BX1677-$BW1677+1),""))</f>
        <v>3233.0</v>
      </c>
      <c r="H1677" t="inlineStr">
        <is>
          <t>partial</t>
        </is>
      </c>
      <c r="I1677" t="inlineStr">
        <is>
          <t>Regression Cofficient and Standard Error  available</t>
        </is>
      </c>
      <c r="J1677">
        <f>IF($BW1677&lt;&gt;"",$BW1677,"")</f>
        <v>2005.0</v>
      </c>
      <c r="K1677">
        <f>IF($BX1677&lt;&gt;"",$BX1677,"")</f>
        <v>2019.0</v>
      </c>
      <c r="L1677">
        <f>IF(AND(ISNUMBER($BW1677),ISNUMBER($BX1677)),($BW1677+$BX1677)/2,"")</f>
        <v>2012.0</v>
      </c>
      <c r="M1677">
        <f>IF($L1677&lt;&gt;"",$L1677,"")</f>
        <v>2012.0</v>
      </c>
      <c r="N1677">
        <f>IF(AND(ISNUMBER($BW1677),ISNUMBER($BX1677)),MIN(1,MAX(0,($BX1677-2016+1)/($BX1677-$BW1677+1))),"")</f>
        <v>0.2666666666666667</v>
      </c>
      <c r="O1677">
        <f>IF(AND(ISNUMBER($BW1677),ISNUMBER($BX1677)),MIN(1,MAX(0,($BX1677-2017+1)/($BX1677-$BW1677+1))),"")</f>
        <v>0.2</v>
      </c>
      <c r="P1677">
        <f>IF(AND(ISNUMBER($BW1677),ISNUMBER($BX1677)),MIN(1,MAX(0,($BX1677-2018+1)/($BX1677-$BW1677+1))),"")</f>
        <v>0.1333333333333333</v>
      </c>
      <c r="Q1677">
        <f>IF(AND(ISNUMBER($BW1677),ISNUMBER($BX1677)),MIN(1,MAX(0,($BX1677-2019+1)/($BX1677-$BW1677+1))),"")</f>
        <v>0.06666666666666667</v>
      </c>
      <c r="R1677">
        <f>IF(AND(ISNUMBER($BW1677),ISNUMBER($BX1677)),MIN(1,MAX(0,($BX1677-2016+1)/($BX1677-$BW1677+1))),"")</f>
        <v>0.2666666666666667</v>
      </c>
      <c r="S1677">
        <f>IF($L1677&lt;&gt;"",IF($L1677&gt;=2015.5,1,0),"")</f>
        <v>0.0</v>
      </c>
      <c r="T1677">
        <f>IF($L1677&lt;&gt;"",IF($L1677&gt;=2016,1,0),"")</f>
        <v>0.0</v>
      </c>
      <c r="U1677">
        <f>IF(ISNUMBER($BX1677),IF($BX1677&gt;=2016,1,0),"")</f>
        <v>1.0</v>
      </c>
      <c r="V1677">
        <f>IF(ISNUMBER($BW1677),IF($BW1677&gt;=2016,1,0),"")</f>
        <v>0.0</v>
      </c>
      <c r="W1677" t="str">
        <f>IF(AND(ISNUMBER($BW1677),ISNUMBER($BX1677)),IF($BW1677&gt;=2016,"post-only",IF($BX1677&lt;2016,"pre-only","mixed")),"")</f>
        <v>mixed</v>
      </c>
      <c r="X1677">
        <f>IF(AND(ISNUMBER($BW1677),ISNUMBER($BX1677)),MIN(1,MAX(0,($BX1677-2017+1)/($BX1677-$BW1677+1))),"")</f>
        <v>0.2</v>
      </c>
      <c r="Y1677">
        <f>IF(AND(ISNUMBER($BW1677),ISNUMBER($BX1677)),MIN(1,MAX(0,($BX1677-2018+1)/($BX1677-$BW1677+1))),"")</f>
        <v>0.1333333333333333</v>
      </c>
      <c r="Z1677">
        <f>IF(AND(ISNUMBER($BW1677),ISNUMBER($BX1677)),MIN(1,MAX(0,($BX1677-2019+1)/($BX1677-$BW1677+1))),"")</f>
        <v>0.06666666666666667</v>
      </c>
      <c r="AA1677">
        <f>IF(ISNUMBER($BX1677),IF($BX1677&gt;=2017,1,0),"")</f>
        <v>1.0</v>
      </c>
      <c r="AB1677">
        <f>IF(ISNUMBER($BX1677),IF($BX1677&gt;=2018,1,0),"")</f>
        <v>1.0</v>
      </c>
      <c r="AC1677">
        <f>IF(ISNUMBER($BX1677),IF($BX1677&gt;=2019,1,0),"")</f>
        <v>1.0</v>
      </c>
      <c r="AD1677">
        <f>IF($L1677&lt;&gt;"",IF($L1677&gt;2013,1,0),"")</f>
        <v>0.0</v>
      </c>
      <c r="AE1677">
        <f>IF($L1677&lt;&gt;"",1+IF($L1677&gt;2011,1,0)+IF($L1677&gt;2014,1,0),"")</f>
        <v>2.0</v>
      </c>
      <c r="AF1677" t="inlineStr">
        <is>
          <t>derivativ (CDS spread)</t>
        </is>
      </c>
      <c r="AG1677" t="inlineStr">
        <is>
          <t>performance</t>
        </is>
      </c>
      <c r="AH1677" t="inlineStr">
        <is>
          <t>non-sensitive</t>
        </is>
      </c>
      <c r="AI1677" t="inlineStr">
        <is>
          <t>without ETS/CT</t>
        </is>
      </c>
      <c r="AJ1677" t="inlineStr">
        <is>
          <t>with ETS/CT</t>
        </is>
      </c>
      <c r="AK1677" t="str">
        <f>IF(AND($CF1677&lt;&gt;"",IFERROR(INDEX(subsample_country_map!$B:$B,MATCH($CF1677,subsample_country_map!$A:$A,0)),"")&lt;&gt;""),INDEX(subsample_country_map!$B:$B,MATCH($CF1677,subsample_country_map!$A:$A,0)),INDEX(lookup!$AA:$AA,MATCH($A1677,lookup!$A:$A,0)))</f>
        <v>3_AsiaPac</v>
      </c>
      <c r="AL1677" t="str">
        <f>IF(AND($CF1677&lt;&gt;"",IFERROR(INDEX(subsample_country_map!$C:$C,MATCH($CF1677,subsample_country_map!$A:$A,0)),"")&lt;&gt;""),INDEX(subsample_country_map!$C:$C,MATCH($CF1677,subsample_country_map!$A:$A,0)),INDEX(lookup!$AB:$AB,MATCH($A1677,lookup!$A:$A,0)))</f>
        <v>1_developed</v>
      </c>
      <c r="AM1677" t="str">
        <f>IF(AND($CF1677&lt;&gt;"",IFERROR(INDEX(subsample_country_map!$D:$D,MATCH($CF1677,subsample_country_map!$A:$A,0)),"")&lt;&gt;""),INDEX(subsample_country_map!$D:$D,MATCH($CF1677,subsample_country_map!$A:$A,0)),INDEX(lookup!$AC:$AC,MATCH($A1677,lookup!$A:$A,0)))</f>
        <v>2_non_western</v>
      </c>
      <c r="AN1677" t="str">
        <f>IF(AND($CF1677&lt;&gt;"",IFERROR(INDEX(subsample_country_map!$E:$E,MATCH($CF1677,subsample_country_map!$A:$A,0)),"")&lt;&gt;""),INDEX(subsample_country_map!$E:$E,MATCH($CF1677,subsample_country_map!$A:$A,0)),INDEX(lookup!$AD:$AD,MATCH($A1677,lookup!$A:$A,0)))</f>
        <v>2_civil law</v>
      </c>
      <c r="AO1677" t="str">
        <f>INDEX(lookup!$Y:$Y,MATCH($A1677,lookup!$A:$A,0))</f>
        <v>0_published</v>
      </c>
      <c r="AP1677" t="str">
        <f>INDEX(lookup!$Z:$Z,MATCH($A1677,lookup!$A:$A,0))</f>
        <v>1_VHB high</v>
      </c>
      <c r="AQ1677" t="str">
        <f>INDEX(lookup!$W:$W,MATCH($A1677,lookup!$A:$A,0))</f>
        <v>1_fin/acc/econ</v>
      </c>
      <c r="AS1677" t="inlineStr">
        <is>
          <t>staging</t>
        </is>
      </c>
      <c r="AT1677" t="inlineStr">
        <is>
          <t>bad-CER</t>
        </is>
      </c>
      <c r="AU1677" t="inlineStr">
        <is>
          <t>cost</t>
        </is>
      </c>
      <c r="AV1677" t="inlineStr">
        <is>
          <t>-1.500</t>
        </is>
      </c>
      <c r="AW1677" t="inlineStr">
        <is>
          <t>0.311</t>
        </is>
      </c>
      <c r="BA1677" t="n">
        <v>3233</v>
      </c>
      <c r="BB1677" t="inlineStr">
        <is>
          <t>0</t>
        </is>
      </c>
      <c r="BC1677" t="inlineStr">
        <is>
          <t>FE</t>
        </is>
      </c>
      <c r="BD1677" t="inlineStr">
        <is>
          <t>firm</t>
        </is>
      </c>
      <c r="BE1677" t="inlineStr">
        <is>
          <t>none</t>
        </is>
      </c>
      <c r="BI1677" t="inlineStr">
        <is>
          <t>Table 9</t>
        </is>
      </c>
      <c r="BJ1677" t="inlineStr">
        <is>
          <t>col (4) Scope3</t>
        </is>
      </c>
      <c r="BK1677" t="inlineStr">
        <is>
          <t>12</t>
        </is>
      </c>
      <c r="BL1677" t="inlineStr">
        <is>
          <t>Carbon intensity -1.500*** (0.311)</t>
        </is>
      </c>
      <c r="BM1677" t="inlineStr">
        <is>
          <t>Carbon intensity (Scope3)</t>
        </is>
      </c>
      <c r="BN1677" t="inlineStr">
        <is>
          <t>CDS spread (asinh(CDS spread in basis point))</t>
        </is>
      </c>
      <c r="BO1677" t="inlineStr">
        <is>
          <t>update</t>
        </is>
      </c>
      <c r="BP1677" t="inlineStr">
        <is>
          <t>Okimoto &amp; Takaoka (2024)</t>
        </is>
      </c>
      <c r="BQ1677" t="inlineStr">
        <is>
          <t>computed</t>
        </is>
      </c>
      <c r="BT1677" t="n">
        <v>0</v>
      </c>
      <c r="BU1677" t="inlineStr">
        <is>
          <t>staging_Okimoto_Takaoka_2024.csv</t>
        </is>
      </c>
      <c r="BW1677" t="n">
        <v>2005</v>
      </c>
      <c r="BX1677" t="n">
        <v>2019</v>
      </c>
      <c r="BY1677" t="inlineStr">
        <is>
          <t>Japan</t>
        </is>
      </c>
      <c r="BZ1677" t="n">
        <v>2012</v>
      </c>
      <c r="CA1677" t="n">
        <v>0.2666666666666667</v>
      </c>
      <c r="CB1677" t="n">
        <v>0</v>
      </c>
      <c r="CC1677" t="n">
        <v>1</v>
      </c>
      <c r="CD1677" t="n">
        <v>0.0847244122361529</v>
      </c>
      <c r="CE1677" t="n">
        <v>1</v>
      </c>
    </row>
    <row r="1678">
      <c r="A1678" t="inlineStr">
        <is>
          <t>Okimoto &amp; Takaoka (2024)</t>
        </is>
      </c>
      <c r="B1678" t="n">
        <v>2983</v>
      </c>
      <c r="C1678" t="n">
        <v>0.05728377920772254</v>
      </c>
      <c r="D1678" t="n">
        <v>3173</v>
      </c>
      <c r="E1678">
        <f>IF(ISNUMBER($BA1678),$BA1678,IF(AND(ISNUMBER($D1678),ISNUMBER($BW1678),ISNUMBER($BX1678)),$D1678*($BX1678-$BW1678+1),""))</f>
        <v>3173.0</v>
      </c>
      <c r="H1678" t="inlineStr">
        <is>
          <t>partial</t>
        </is>
      </c>
      <c r="I1678" t="inlineStr">
        <is>
          <t>Regression Cofficient and Standard Error  available</t>
        </is>
      </c>
      <c r="J1678">
        <f>IF($BW1678&lt;&gt;"",$BW1678,"")</f>
        <v>2005.0</v>
      </c>
      <c r="K1678">
        <f>IF($BX1678&lt;&gt;"",$BX1678,"")</f>
        <v>2019.0</v>
      </c>
      <c r="L1678">
        <f>IF(AND(ISNUMBER($BW1678),ISNUMBER($BX1678)),($BW1678+$BX1678)/2,"")</f>
        <v>2012.0</v>
      </c>
      <c r="M1678">
        <f>IF($L1678&lt;&gt;"",$L1678,"")</f>
        <v>2012.0</v>
      </c>
      <c r="N1678">
        <f>IF(AND(ISNUMBER($BW1678),ISNUMBER($BX1678)),MIN(1,MAX(0,($BX1678-2016+1)/($BX1678-$BW1678+1))),"")</f>
        <v>0.2666666666666667</v>
      </c>
      <c r="O1678">
        <f>IF(AND(ISNUMBER($BW1678),ISNUMBER($BX1678)),MIN(1,MAX(0,($BX1678-2017+1)/($BX1678-$BW1678+1))),"")</f>
        <v>0.2</v>
      </c>
      <c r="P1678">
        <f>IF(AND(ISNUMBER($BW1678),ISNUMBER($BX1678)),MIN(1,MAX(0,($BX1678-2018+1)/($BX1678-$BW1678+1))),"")</f>
        <v>0.1333333333333333</v>
      </c>
      <c r="Q1678">
        <f>IF(AND(ISNUMBER($BW1678),ISNUMBER($BX1678)),MIN(1,MAX(0,($BX1678-2019+1)/($BX1678-$BW1678+1))),"")</f>
        <v>0.06666666666666667</v>
      </c>
      <c r="R1678">
        <f>IF(AND(ISNUMBER($BW1678),ISNUMBER($BX1678)),MIN(1,MAX(0,($BX1678-2016+1)/($BX1678-$BW1678+1))),"")</f>
        <v>0.2666666666666667</v>
      </c>
      <c r="S1678">
        <f>IF($L1678&lt;&gt;"",IF($L1678&gt;=2015.5,1,0),"")</f>
        <v>0.0</v>
      </c>
      <c r="T1678">
        <f>IF($L1678&lt;&gt;"",IF($L1678&gt;=2016,1,0),"")</f>
        <v>0.0</v>
      </c>
      <c r="U1678">
        <f>IF(ISNUMBER($BX1678),IF($BX1678&gt;=2016,1,0),"")</f>
        <v>1.0</v>
      </c>
      <c r="V1678">
        <f>IF(ISNUMBER($BW1678),IF($BW1678&gt;=2016,1,0),"")</f>
        <v>0.0</v>
      </c>
      <c r="W1678" t="str">
        <f>IF(AND(ISNUMBER($BW1678),ISNUMBER($BX1678)),IF($BW1678&gt;=2016,"post-only",IF($BX1678&lt;2016,"pre-only","mixed")),"")</f>
        <v>mixed</v>
      </c>
      <c r="X1678">
        <f>IF(AND(ISNUMBER($BW1678),ISNUMBER($BX1678)),MIN(1,MAX(0,($BX1678-2017+1)/($BX1678-$BW1678+1))),"")</f>
        <v>0.2</v>
      </c>
      <c r="Y1678">
        <f>IF(AND(ISNUMBER($BW1678),ISNUMBER($BX1678)),MIN(1,MAX(0,($BX1678-2018+1)/($BX1678-$BW1678+1))),"")</f>
        <v>0.1333333333333333</v>
      </c>
      <c r="Z1678">
        <f>IF(AND(ISNUMBER($BW1678),ISNUMBER($BX1678)),MIN(1,MAX(0,($BX1678-2019+1)/($BX1678-$BW1678+1))),"")</f>
        <v>0.06666666666666667</v>
      </c>
      <c r="AA1678">
        <f>IF(ISNUMBER($BX1678),IF($BX1678&gt;=2017,1,0),"")</f>
        <v>1.0</v>
      </c>
      <c r="AB1678">
        <f>IF(ISNUMBER($BX1678),IF($BX1678&gt;=2018,1,0),"")</f>
        <v>1.0</v>
      </c>
      <c r="AC1678">
        <f>IF(ISNUMBER($BX1678),IF($BX1678&gt;=2019,1,0),"")</f>
        <v>1.0</v>
      </c>
      <c r="AD1678">
        <f>IF($L1678&lt;&gt;"",IF($L1678&gt;2013,1,0),"")</f>
        <v>0.0</v>
      </c>
      <c r="AE1678">
        <f>IF($L1678&lt;&gt;"",1+IF($L1678&gt;2011,1,0)+IF($L1678&gt;2014,1,0),"")</f>
        <v>2.0</v>
      </c>
      <c r="AF1678" t="inlineStr">
        <is>
          <t>derivativ (CDS spread)</t>
        </is>
      </c>
      <c r="AG1678" t="inlineStr">
        <is>
          <t>performance</t>
        </is>
      </c>
      <c r="AH1678" t="inlineStr">
        <is>
          <t>non-sensitive</t>
        </is>
      </c>
      <c r="AI1678" t="inlineStr">
        <is>
          <t>without ETS/CT</t>
        </is>
      </c>
      <c r="AJ1678" t="inlineStr">
        <is>
          <t>with ETS/CT</t>
        </is>
      </c>
      <c r="AK1678" t="str">
        <f>IF(AND($CF1678&lt;&gt;"",IFERROR(INDEX(subsample_country_map!$B:$B,MATCH($CF1678,subsample_country_map!$A:$A,0)),"")&lt;&gt;""),INDEX(subsample_country_map!$B:$B,MATCH($CF1678,subsample_country_map!$A:$A,0)),INDEX(lookup!$AA:$AA,MATCH($A1678,lookup!$A:$A,0)))</f>
        <v>3_AsiaPac</v>
      </c>
      <c r="AL1678" t="str">
        <f>IF(AND($CF1678&lt;&gt;"",IFERROR(INDEX(subsample_country_map!$C:$C,MATCH($CF1678,subsample_country_map!$A:$A,0)),"")&lt;&gt;""),INDEX(subsample_country_map!$C:$C,MATCH($CF1678,subsample_country_map!$A:$A,0)),INDEX(lookup!$AB:$AB,MATCH($A1678,lookup!$A:$A,0)))</f>
        <v>1_developed</v>
      </c>
      <c r="AM1678" t="str">
        <f>IF(AND($CF1678&lt;&gt;"",IFERROR(INDEX(subsample_country_map!$D:$D,MATCH($CF1678,subsample_country_map!$A:$A,0)),"")&lt;&gt;""),INDEX(subsample_country_map!$D:$D,MATCH($CF1678,subsample_country_map!$A:$A,0)),INDEX(lookup!$AC:$AC,MATCH($A1678,lookup!$A:$A,0)))</f>
        <v>2_non_western</v>
      </c>
      <c r="AN1678" t="str">
        <f>IF(AND($CF1678&lt;&gt;"",IFERROR(INDEX(subsample_country_map!$E:$E,MATCH($CF1678,subsample_country_map!$A:$A,0)),"")&lt;&gt;""),INDEX(subsample_country_map!$E:$E,MATCH($CF1678,subsample_country_map!$A:$A,0)),INDEX(lookup!$AD:$AD,MATCH($A1678,lookup!$A:$A,0)))</f>
        <v>2_civil law</v>
      </c>
      <c r="AO1678" t="str">
        <f>INDEX(lookup!$Y:$Y,MATCH($A1678,lookup!$A:$A,0))</f>
        <v>0_published</v>
      </c>
      <c r="AP1678" t="str">
        <f>INDEX(lookup!$Z:$Z,MATCH($A1678,lookup!$A:$A,0))</f>
        <v>1_VHB high</v>
      </c>
      <c r="AQ1678" t="str">
        <f>INDEX(lookup!$W:$W,MATCH($A1678,lookup!$A:$A,0))</f>
        <v>1_fin/acc/econ</v>
      </c>
      <c r="AS1678" t="inlineStr">
        <is>
          <t>staging</t>
        </is>
      </c>
      <c r="AT1678" t="inlineStr">
        <is>
          <t>bad-CER</t>
        </is>
      </c>
      <c r="AU1678" t="inlineStr">
        <is>
          <t>cost</t>
        </is>
      </c>
      <c r="AV1678" t="inlineStr">
        <is>
          <t>-1.532</t>
        </is>
      </c>
      <c r="AW1678" t="inlineStr">
        <is>
          <t>0.474</t>
        </is>
      </c>
      <c r="BA1678" t="n">
        <v>3173</v>
      </c>
      <c r="BB1678" t="inlineStr">
        <is>
          <t>0</t>
        </is>
      </c>
      <c r="BC1678" t="inlineStr">
        <is>
          <t>FE</t>
        </is>
      </c>
      <c r="BD1678" t="inlineStr">
        <is>
          <t>firm</t>
        </is>
      </c>
      <c r="BE1678" t="inlineStr">
        <is>
          <t>none</t>
        </is>
      </c>
      <c r="BI1678" t="inlineStr">
        <is>
          <t>Table 10</t>
        </is>
      </c>
      <c r="BJ1678" t="inlineStr">
        <is>
          <t>Short-term spread, Total</t>
        </is>
      </c>
      <c r="BK1678" t="inlineStr">
        <is>
          <t>13</t>
        </is>
      </c>
      <c r="BL1678" t="inlineStr">
        <is>
          <t>Fractional rank -1.532*** (0.474)</t>
        </is>
      </c>
      <c r="BM1678" t="inlineStr">
        <is>
          <t>Fractional rank (Total)</t>
        </is>
      </c>
      <c r="BN1678" t="inlineStr">
        <is>
          <t>Short-term spread</t>
        </is>
      </c>
      <c r="BO1678" t="inlineStr">
        <is>
          <t>update</t>
        </is>
      </c>
      <c r="BP1678" t="inlineStr">
        <is>
          <t>Okimoto &amp; Takaoka (2024)</t>
        </is>
      </c>
      <c r="BQ1678" t="inlineStr">
        <is>
          <t>computed</t>
        </is>
      </c>
      <c r="BT1678" t="n">
        <v>0</v>
      </c>
      <c r="BU1678" t="inlineStr">
        <is>
          <t>staging_Okimoto_Takaoka_2024.csv</t>
        </is>
      </c>
      <c r="BW1678" t="n">
        <v>2005</v>
      </c>
      <c r="BX1678" t="n">
        <v>2019</v>
      </c>
      <c r="BY1678" t="inlineStr">
        <is>
          <t>Japan</t>
        </is>
      </c>
      <c r="BZ1678" t="n">
        <v>2012</v>
      </c>
      <c r="CA1678" t="n">
        <v>0.2666666666666667</v>
      </c>
      <c r="CB1678" t="n">
        <v>0</v>
      </c>
      <c r="CC1678" t="n">
        <v>1</v>
      </c>
      <c r="CD1678" t="n">
        <v>0.057346560458084</v>
      </c>
      <c r="CE1678" t="n">
        <v>1</v>
      </c>
    </row>
    <row r="1679">
      <c r="A1679" t="inlineStr">
        <is>
          <t>Okimoto &amp; Takaoka (2024)</t>
        </is>
      </c>
      <c r="B1679" t="n">
        <v>2984</v>
      </c>
      <c r="C1679" t="n">
        <v>0.08867705855551399</v>
      </c>
      <c r="D1679" t="n">
        <v>3173</v>
      </c>
      <c r="E1679">
        <f>IF(ISNUMBER($BA1679),$BA1679,IF(AND(ISNUMBER($D1679),ISNUMBER($BW1679),ISNUMBER($BX1679)),$D1679*($BX1679-$BW1679+1),""))</f>
        <v>3173.0</v>
      </c>
      <c r="H1679" t="inlineStr">
        <is>
          <t>partial</t>
        </is>
      </c>
      <c r="I1679" t="inlineStr">
        <is>
          <t>Regression Cofficient and Standard Error  available</t>
        </is>
      </c>
      <c r="J1679">
        <f>IF($BW1679&lt;&gt;"",$BW1679,"")</f>
        <v>2005.0</v>
      </c>
      <c r="K1679">
        <f>IF($BX1679&lt;&gt;"",$BX1679,"")</f>
        <v>2019.0</v>
      </c>
      <c r="L1679">
        <f>IF(AND(ISNUMBER($BW1679),ISNUMBER($BX1679)),($BW1679+$BX1679)/2,"")</f>
        <v>2012.0</v>
      </c>
      <c r="M1679">
        <f>IF($L1679&lt;&gt;"",$L1679,"")</f>
        <v>2012.0</v>
      </c>
      <c r="N1679">
        <f>IF(AND(ISNUMBER($BW1679),ISNUMBER($BX1679)),MIN(1,MAX(0,($BX1679-2016+1)/($BX1679-$BW1679+1))),"")</f>
        <v>0.2666666666666667</v>
      </c>
      <c r="O1679">
        <f>IF(AND(ISNUMBER($BW1679),ISNUMBER($BX1679)),MIN(1,MAX(0,($BX1679-2017+1)/($BX1679-$BW1679+1))),"")</f>
        <v>0.2</v>
      </c>
      <c r="P1679">
        <f>IF(AND(ISNUMBER($BW1679),ISNUMBER($BX1679)),MIN(1,MAX(0,($BX1679-2018+1)/($BX1679-$BW1679+1))),"")</f>
        <v>0.1333333333333333</v>
      </c>
      <c r="Q1679">
        <f>IF(AND(ISNUMBER($BW1679),ISNUMBER($BX1679)),MIN(1,MAX(0,($BX1679-2019+1)/($BX1679-$BW1679+1))),"")</f>
        <v>0.06666666666666667</v>
      </c>
      <c r="R1679">
        <f>IF(AND(ISNUMBER($BW1679),ISNUMBER($BX1679)),MIN(1,MAX(0,($BX1679-2016+1)/($BX1679-$BW1679+1))),"")</f>
        <v>0.2666666666666667</v>
      </c>
      <c r="S1679">
        <f>IF($L1679&lt;&gt;"",IF($L1679&gt;=2015.5,1,0),"")</f>
        <v>0.0</v>
      </c>
      <c r="T1679">
        <f>IF($L1679&lt;&gt;"",IF($L1679&gt;=2016,1,0),"")</f>
        <v>0.0</v>
      </c>
      <c r="U1679">
        <f>IF(ISNUMBER($BX1679),IF($BX1679&gt;=2016,1,0),"")</f>
        <v>1.0</v>
      </c>
      <c r="V1679">
        <f>IF(ISNUMBER($BW1679),IF($BW1679&gt;=2016,1,0),"")</f>
        <v>0.0</v>
      </c>
      <c r="W1679" t="str">
        <f>IF(AND(ISNUMBER($BW1679),ISNUMBER($BX1679)),IF($BW1679&gt;=2016,"post-only",IF($BX1679&lt;2016,"pre-only","mixed")),"")</f>
        <v>mixed</v>
      </c>
      <c r="X1679">
        <f>IF(AND(ISNUMBER($BW1679),ISNUMBER($BX1679)),MIN(1,MAX(0,($BX1679-2017+1)/($BX1679-$BW1679+1))),"")</f>
        <v>0.2</v>
      </c>
      <c r="Y1679">
        <f>IF(AND(ISNUMBER($BW1679),ISNUMBER($BX1679)),MIN(1,MAX(0,($BX1679-2018+1)/($BX1679-$BW1679+1))),"")</f>
        <v>0.1333333333333333</v>
      </c>
      <c r="Z1679">
        <f>IF(AND(ISNUMBER($BW1679),ISNUMBER($BX1679)),MIN(1,MAX(0,($BX1679-2019+1)/($BX1679-$BW1679+1))),"")</f>
        <v>0.06666666666666667</v>
      </c>
      <c r="AA1679">
        <f>IF(ISNUMBER($BX1679),IF($BX1679&gt;=2017,1,0),"")</f>
        <v>1.0</v>
      </c>
      <c r="AB1679">
        <f>IF(ISNUMBER($BX1679),IF($BX1679&gt;=2018,1,0),"")</f>
        <v>1.0</v>
      </c>
      <c r="AC1679">
        <f>IF(ISNUMBER($BX1679),IF($BX1679&gt;=2019,1,0),"")</f>
        <v>1.0</v>
      </c>
      <c r="AD1679">
        <f>IF($L1679&lt;&gt;"",IF($L1679&gt;2013,1,0),"")</f>
        <v>0.0</v>
      </c>
      <c r="AE1679">
        <f>IF($L1679&lt;&gt;"",1+IF($L1679&gt;2011,1,0)+IF($L1679&gt;2014,1,0),"")</f>
        <v>2.0</v>
      </c>
      <c r="AF1679" t="inlineStr">
        <is>
          <t>derivativ (CDS spread)</t>
        </is>
      </c>
      <c r="AG1679" t="inlineStr">
        <is>
          <t>performance</t>
        </is>
      </c>
      <c r="AH1679" t="inlineStr">
        <is>
          <t>non-sensitive</t>
        </is>
      </c>
      <c r="AI1679" t="inlineStr">
        <is>
          <t>without ETS/CT</t>
        </is>
      </c>
      <c r="AJ1679" t="inlineStr">
        <is>
          <t>with ETS/CT</t>
        </is>
      </c>
      <c r="AK1679" t="str">
        <f>IF(AND($CF1679&lt;&gt;"",IFERROR(INDEX(subsample_country_map!$B:$B,MATCH($CF1679,subsample_country_map!$A:$A,0)),"")&lt;&gt;""),INDEX(subsample_country_map!$B:$B,MATCH($CF1679,subsample_country_map!$A:$A,0)),INDEX(lookup!$AA:$AA,MATCH($A1679,lookup!$A:$A,0)))</f>
        <v>3_AsiaPac</v>
      </c>
      <c r="AL1679" t="str">
        <f>IF(AND($CF1679&lt;&gt;"",IFERROR(INDEX(subsample_country_map!$C:$C,MATCH($CF1679,subsample_country_map!$A:$A,0)),"")&lt;&gt;""),INDEX(subsample_country_map!$C:$C,MATCH($CF1679,subsample_country_map!$A:$A,0)),INDEX(lookup!$AB:$AB,MATCH($A1679,lookup!$A:$A,0)))</f>
        <v>1_developed</v>
      </c>
      <c r="AM1679" t="str">
        <f>IF(AND($CF1679&lt;&gt;"",IFERROR(INDEX(subsample_country_map!$D:$D,MATCH($CF1679,subsample_country_map!$A:$A,0)),"")&lt;&gt;""),INDEX(subsample_country_map!$D:$D,MATCH($CF1679,subsample_country_map!$A:$A,0)),INDEX(lookup!$AC:$AC,MATCH($A1679,lookup!$A:$A,0)))</f>
        <v>2_non_western</v>
      </c>
      <c r="AN1679" t="str">
        <f>IF(AND($CF1679&lt;&gt;"",IFERROR(INDEX(subsample_country_map!$E:$E,MATCH($CF1679,subsample_country_map!$A:$A,0)),"")&lt;&gt;""),INDEX(subsample_country_map!$E:$E,MATCH($CF1679,subsample_country_map!$A:$A,0)),INDEX(lookup!$AD:$AD,MATCH($A1679,lookup!$A:$A,0)))</f>
        <v>2_civil law</v>
      </c>
      <c r="AO1679" t="str">
        <f>INDEX(lookup!$Y:$Y,MATCH($A1679,lookup!$A:$A,0))</f>
        <v>0_published</v>
      </c>
      <c r="AP1679" t="str">
        <f>INDEX(lookup!$Z:$Z,MATCH($A1679,lookup!$A:$A,0))</f>
        <v>1_VHB high</v>
      </c>
      <c r="AQ1679" t="str">
        <f>INDEX(lookup!$W:$W,MATCH($A1679,lookup!$A:$A,0))</f>
        <v>1_fin/acc/econ</v>
      </c>
      <c r="AS1679" t="inlineStr">
        <is>
          <t>staging</t>
        </is>
      </c>
      <c r="AT1679" t="inlineStr">
        <is>
          <t>bad-CER</t>
        </is>
      </c>
      <c r="AU1679" t="inlineStr">
        <is>
          <t>cost</t>
        </is>
      </c>
      <c r="AV1679" t="inlineStr">
        <is>
          <t>-1.685</t>
        </is>
      </c>
      <c r="AW1679" t="inlineStr">
        <is>
          <t>0.336</t>
        </is>
      </c>
      <c r="BA1679" t="n">
        <v>3173</v>
      </c>
      <c r="BB1679" t="inlineStr">
        <is>
          <t>0</t>
        </is>
      </c>
      <c r="BC1679" t="inlineStr">
        <is>
          <t>FE</t>
        </is>
      </c>
      <c r="BD1679" t="inlineStr">
        <is>
          <t>firm</t>
        </is>
      </c>
      <c r="BE1679" t="inlineStr">
        <is>
          <t>none</t>
        </is>
      </c>
      <c r="BI1679" t="inlineStr">
        <is>
          <t>Table 10</t>
        </is>
      </c>
      <c r="BJ1679" t="inlineStr">
        <is>
          <t>Short-term spread, Scope1</t>
        </is>
      </c>
      <c r="BK1679" t="inlineStr">
        <is>
          <t>13</t>
        </is>
      </c>
      <c r="BL1679" t="inlineStr">
        <is>
          <t>Fractional rank -1.685*** (0.336)</t>
        </is>
      </c>
      <c r="BM1679" t="inlineStr">
        <is>
          <t>Fractional rank (Scope1)</t>
        </is>
      </c>
      <c r="BN1679" t="inlineStr">
        <is>
          <t>Short-term spread</t>
        </is>
      </c>
      <c r="BO1679" t="inlineStr">
        <is>
          <t>update</t>
        </is>
      </c>
      <c r="BP1679" t="inlineStr">
        <is>
          <t>Okimoto &amp; Takaoka (2024)</t>
        </is>
      </c>
      <c r="BQ1679" t="inlineStr">
        <is>
          <t>computed</t>
        </is>
      </c>
      <c r="BT1679" t="n">
        <v>0</v>
      </c>
      <c r="BU1679" t="inlineStr">
        <is>
          <t>staging_Okimoto_Takaoka_2024.csv</t>
        </is>
      </c>
      <c r="BW1679" t="n">
        <v>2005</v>
      </c>
      <c r="BX1679" t="n">
        <v>2019</v>
      </c>
      <c r="BY1679" t="inlineStr">
        <is>
          <t>Japan</t>
        </is>
      </c>
      <c r="BZ1679" t="n">
        <v>2012</v>
      </c>
      <c r="CA1679" t="n">
        <v>0.2666666666666667</v>
      </c>
      <c r="CB1679" t="n">
        <v>0</v>
      </c>
      <c r="CC1679" t="n">
        <v>1</v>
      </c>
      <c r="CD1679" t="n">
        <v>0.08891060236794068</v>
      </c>
      <c r="CE1679" t="n">
        <v>1</v>
      </c>
    </row>
    <row r="1680">
      <c r="A1680" t="inlineStr">
        <is>
          <t>Okimoto &amp; Takaoka (2024)</t>
        </is>
      </c>
      <c r="B1680" t="n">
        <v>2985</v>
      </c>
      <c r="C1680" t="n">
        <v>0.09180755300427811</v>
      </c>
      <c r="D1680" t="n">
        <v>3173</v>
      </c>
      <c r="E1680">
        <f>IF(ISNUMBER($BA1680),$BA1680,IF(AND(ISNUMBER($D1680),ISNUMBER($BW1680),ISNUMBER($BX1680)),$D1680*($BX1680-$BW1680+1),""))</f>
        <v>3173.0</v>
      </c>
      <c r="H1680" t="inlineStr">
        <is>
          <t>partial</t>
        </is>
      </c>
      <c r="I1680" t="inlineStr">
        <is>
          <t>Regression Cofficient and Standard Error  available</t>
        </is>
      </c>
      <c r="J1680">
        <f>IF($BW1680&lt;&gt;"",$BW1680,"")</f>
        <v>2005.0</v>
      </c>
      <c r="K1680">
        <f>IF($BX1680&lt;&gt;"",$BX1680,"")</f>
        <v>2019.0</v>
      </c>
      <c r="L1680">
        <f>IF(AND(ISNUMBER($BW1680),ISNUMBER($BX1680)),($BW1680+$BX1680)/2,"")</f>
        <v>2012.0</v>
      </c>
      <c r="M1680">
        <f>IF($L1680&lt;&gt;"",$L1680,"")</f>
        <v>2012.0</v>
      </c>
      <c r="N1680">
        <f>IF(AND(ISNUMBER($BW1680),ISNUMBER($BX1680)),MIN(1,MAX(0,($BX1680-2016+1)/($BX1680-$BW1680+1))),"")</f>
        <v>0.2666666666666667</v>
      </c>
      <c r="O1680">
        <f>IF(AND(ISNUMBER($BW1680),ISNUMBER($BX1680)),MIN(1,MAX(0,($BX1680-2017+1)/($BX1680-$BW1680+1))),"")</f>
        <v>0.2</v>
      </c>
      <c r="P1680">
        <f>IF(AND(ISNUMBER($BW1680),ISNUMBER($BX1680)),MIN(1,MAX(0,($BX1680-2018+1)/($BX1680-$BW1680+1))),"")</f>
        <v>0.1333333333333333</v>
      </c>
      <c r="Q1680">
        <f>IF(AND(ISNUMBER($BW1680),ISNUMBER($BX1680)),MIN(1,MAX(0,($BX1680-2019+1)/($BX1680-$BW1680+1))),"")</f>
        <v>0.06666666666666667</v>
      </c>
      <c r="R1680">
        <f>IF(AND(ISNUMBER($BW1680),ISNUMBER($BX1680)),MIN(1,MAX(0,($BX1680-2016+1)/($BX1680-$BW1680+1))),"")</f>
        <v>0.2666666666666667</v>
      </c>
      <c r="S1680">
        <f>IF($L1680&lt;&gt;"",IF($L1680&gt;=2015.5,1,0),"")</f>
        <v>0.0</v>
      </c>
      <c r="T1680">
        <f>IF($L1680&lt;&gt;"",IF($L1680&gt;=2016,1,0),"")</f>
        <v>0.0</v>
      </c>
      <c r="U1680">
        <f>IF(ISNUMBER($BX1680),IF($BX1680&gt;=2016,1,0),"")</f>
        <v>1.0</v>
      </c>
      <c r="V1680">
        <f>IF(ISNUMBER($BW1680),IF($BW1680&gt;=2016,1,0),"")</f>
        <v>0.0</v>
      </c>
      <c r="W1680" t="str">
        <f>IF(AND(ISNUMBER($BW1680),ISNUMBER($BX1680)),IF($BW1680&gt;=2016,"post-only",IF($BX1680&lt;2016,"pre-only","mixed")),"")</f>
        <v>mixed</v>
      </c>
      <c r="X1680">
        <f>IF(AND(ISNUMBER($BW1680),ISNUMBER($BX1680)),MIN(1,MAX(0,($BX1680-2017+1)/($BX1680-$BW1680+1))),"")</f>
        <v>0.2</v>
      </c>
      <c r="Y1680">
        <f>IF(AND(ISNUMBER($BW1680),ISNUMBER($BX1680)),MIN(1,MAX(0,($BX1680-2018+1)/($BX1680-$BW1680+1))),"")</f>
        <v>0.1333333333333333</v>
      </c>
      <c r="Z1680">
        <f>IF(AND(ISNUMBER($BW1680),ISNUMBER($BX1680)),MIN(1,MAX(0,($BX1680-2019+1)/($BX1680-$BW1680+1))),"")</f>
        <v>0.06666666666666667</v>
      </c>
      <c r="AA1680">
        <f>IF(ISNUMBER($BX1680),IF($BX1680&gt;=2017,1,0),"")</f>
        <v>1.0</v>
      </c>
      <c r="AB1680">
        <f>IF(ISNUMBER($BX1680),IF($BX1680&gt;=2018,1,0),"")</f>
        <v>1.0</v>
      </c>
      <c r="AC1680">
        <f>IF(ISNUMBER($BX1680),IF($BX1680&gt;=2019,1,0),"")</f>
        <v>1.0</v>
      </c>
      <c r="AD1680">
        <f>IF($L1680&lt;&gt;"",IF($L1680&gt;2013,1,0),"")</f>
        <v>0.0</v>
      </c>
      <c r="AE1680">
        <f>IF($L1680&lt;&gt;"",1+IF($L1680&gt;2011,1,0)+IF($L1680&gt;2014,1,0),"")</f>
        <v>2.0</v>
      </c>
      <c r="AF1680" t="inlineStr">
        <is>
          <t>derivativ (CDS spread)</t>
        </is>
      </c>
      <c r="AG1680" t="inlineStr">
        <is>
          <t>performance</t>
        </is>
      </c>
      <c r="AH1680" t="inlineStr">
        <is>
          <t>non-sensitive</t>
        </is>
      </c>
      <c r="AI1680" t="inlineStr">
        <is>
          <t>without ETS/CT</t>
        </is>
      </c>
      <c r="AJ1680" t="inlineStr">
        <is>
          <t>with ETS/CT</t>
        </is>
      </c>
      <c r="AK1680" t="str">
        <f>IF(AND($CF1680&lt;&gt;"",IFERROR(INDEX(subsample_country_map!$B:$B,MATCH($CF1680,subsample_country_map!$A:$A,0)),"")&lt;&gt;""),INDEX(subsample_country_map!$B:$B,MATCH($CF1680,subsample_country_map!$A:$A,0)),INDEX(lookup!$AA:$AA,MATCH($A1680,lookup!$A:$A,0)))</f>
        <v>3_AsiaPac</v>
      </c>
      <c r="AL1680" t="str">
        <f>IF(AND($CF1680&lt;&gt;"",IFERROR(INDEX(subsample_country_map!$C:$C,MATCH($CF1680,subsample_country_map!$A:$A,0)),"")&lt;&gt;""),INDEX(subsample_country_map!$C:$C,MATCH($CF1680,subsample_country_map!$A:$A,0)),INDEX(lookup!$AB:$AB,MATCH($A1680,lookup!$A:$A,0)))</f>
        <v>1_developed</v>
      </c>
      <c r="AM1680" t="str">
        <f>IF(AND($CF1680&lt;&gt;"",IFERROR(INDEX(subsample_country_map!$D:$D,MATCH($CF1680,subsample_country_map!$A:$A,0)),"")&lt;&gt;""),INDEX(subsample_country_map!$D:$D,MATCH($CF1680,subsample_country_map!$A:$A,0)),INDEX(lookup!$AC:$AC,MATCH($A1680,lookup!$A:$A,0)))</f>
        <v>2_non_western</v>
      </c>
      <c r="AN1680" t="str">
        <f>IF(AND($CF1680&lt;&gt;"",IFERROR(INDEX(subsample_country_map!$E:$E,MATCH($CF1680,subsample_country_map!$A:$A,0)),"")&lt;&gt;""),INDEX(subsample_country_map!$E:$E,MATCH($CF1680,subsample_country_map!$A:$A,0)),INDEX(lookup!$AD:$AD,MATCH($A1680,lookup!$A:$A,0)))</f>
        <v>2_civil law</v>
      </c>
      <c r="AO1680" t="str">
        <f>INDEX(lookup!$Y:$Y,MATCH($A1680,lookup!$A:$A,0))</f>
        <v>0_published</v>
      </c>
      <c r="AP1680" t="str">
        <f>INDEX(lookup!$Z:$Z,MATCH($A1680,lookup!$A:$A,0))</f>
        <v>1_VHB high</v>
      </c>
      <c r="AQ1680" t="str">
        <f>INDEX(lookup!$W:$W,MATCH($A1680,lookup!$A:$A,0))</f>
        <v>1_fin/acc/econ</v>
      </c>
      <c r="AS1680" t="inlineStr">
        <is>
          <t>staging</t>
        </is>
      </c>
      <c r="AT1680" t="inlineStr">
        <is>
          <t>bad-CER</t>
        </is>
      </c>
      <c r="AU1680" t="inlineStr">
        <is>
          <t>cost</t>
        </is>
      </c>
      <c r="AV1680" t="inlineStr">
        <is>
          <t>-1.101</t>
        </is>
      </c>
      <c r="AW1680" t="inlineStr">
        <is>
          <t>0.212</t>
        </is>
      </c>
      <c r="BA1680" t="n">
        <v>3173</v>
      </c>
      <c r="BB1680" t="inlineStr">
        <is>
          <t>0</t>
        </is>
      </c>
      <c r="BC1680" t="inlineStr">
        <is>
          <t>FE</t>
        </is>
      </c>
      <c r="BD1680" t="inlineStr">
        <is>
          <t>firm</t>
        </is>
      </c>
      <c r="BE1680" t="inlineStr">
        <is>
          <t>none</t>
        </is>
      </c>
      <c r="BI1680" t="inlineStr">
        <is>
          <t>Table 10</t>
        </is>
      </c>
      <c r="BJ1680" t="inlineStr">
        <is>
          <t>Short-term spread, Scope2</t>
        </is>
      </c>
      <c r="BK1680" t="inlineStr">
        <is>
          <t>13</t>
        </is>
      </c>
      <c r="BL1680" t="inlineStr">
        <is>
          <t>Fractional rank -1.101*** (0.212)</t>
        </is>
      </c>
      <c r="BM1680" t="inlineStr">
        <is>
          <t>Fractional rank (Scope2)</t>
        </is>
      </c>
      <c r="BN1680" t="inlineStr">
        <is>
          <t>Short-term spread</t>
        </is>
      </c>
      <c r="BO1680" t="inlineStr">
        <is>
          <t>update</t>
        </is>
      </c>
      <c r="BP1680" t="inlineStr">
        <is>
          <t>Okimoto &amp; Takaoka (2024)</t>
        </is>
      </c>
      <c r="BQ1680" t="inlineStr">
        <is>
          <t>computed</t>
        </is>
      </c>
      <c r="BT1680" t="n">
        <v>0</v>
      </c>
      <c r="BU1680" t="inlineStr">
        <is>
          <t>staging_Okimoto_Takaoka_2024.csv</t>
        </is>
      </c>
      <c r="BW1680" t="n">
        <v>2005</v>
      </c>
      <c r="BX1680" t="n">
        <v>2019</v>
      </c>
      <c r="BY1680" t="inlineStr">
        <is>
          <t>Japan</t>
        </is>
      </c>
      <c r="BZ1680" t="n">
        <v>2012</v>
      </c>
      <c r="CA1680" t="n">
        <v>0.2666666666666667</v>
      </c>
      <c r="CB1680" t="n">
        <v>0</v>
      </c>
      <c r="CC1680" t="n">
        <v>1</v>
      </c>
      <c r="CD1680" t="n">
        <v>0.09206680254344855</v>
      </c>
      <c r="CE1680" t="n">
        <v>1</v>
      </c>
    </row>
    <row r="1681">
      <c r="A1681" t="inlineStr">
        <is>
          <t>Okimoto &amp; Takaoka (2024)</t>
        </is>
      </c>
      <c r="B1681" t="n">
        <v>2986</v>
      </c>
      <c r="C1681" t="n">
        <v>0.03493905996812226</v>
      </c>
      <c r="D1681" t="n">
        <v>3173</v>
      </c>
      <c r="E1681">
        <f>IF(ISNUMBER($BA1681),$BA1681,IF(AND(ISNUMBER($D1681),ISNUMBER($BW1681),ISNUMBER($BX1681)),$D1681*($BX1681-$BW1681+1),""))</f>
        <v>3173.0</v>
      </c>
      <c r="H1681" t="inlineStr">
        <is>
          <t>partial</t>
        </is>
      </c>
      <c r="I1681" t="inlineStr">
        <is>
          <t>Regression Cofficient and Standard Error  available</t>
        </is>
      </c>
      <c r="J1681">
        <f>IF($BW1681&lt;&gt;"",$BW1681,"")</f>
        <v>2005.0</v>
      </c>
      <c r="K1681">
        <f>IF($BX1681&lt;&gt;"",$BX1681,"")</f>
        <v>2019.0</v>
      </c>
      <c r="L1681">
        <f>IF(AND(ISNUMBER($BW1681),ISNUMBER($BX1681)),($BW1681+$BX1681)/2,"")</f>
        <v>2012.0</v>
      </c>
      <c r="M1681">
        <f>IF($L1681&lt;&gt;"",$L1681,"")</f>
        <v>2012.0</v>
      </c>
      <c r="N1681">
        <f>IF(AND(ISNUMBER($BW1681),ISNUMBER($BX1681)),MIN(1,MAX(0,($BX1681-2016+1)/($BX1681-$BW1681+1))),"")</f>
        <v>0.2666666666666667</v>
      </c>
      <c r="O1681">
        <f>IF(AND(ISNUMBER($BW1681),ISNUMBER($BX1681)),MIN(1,MAX(0,($BX1681-2017+1)/($BX1681-$BW1681+1))),"")</f>
        <v>0.2</v>
      </c>
      <c r="P1681">
        <f>IF(AND(ISNUMBER($BW1681),ISNUMBER($BX1681)),MIN(1,MAX(0,($BX1681-2018+1)/($BX1681-$BW1681+1))),"")</f>
        <v>0.1333333333333333</v>
      </c>
      <c r="Q1681">
        <f>IF(AND(ISNUMBER($BW1681),ISNUMBER($BX1681)),MIN(1,MAX(0,($BX1681-2019+1)/($BX1681-$BW1681+1))),"")</f>
        <v>0.06666666666666667</v>
      </c>
      <c r="R1681">
        <f>IF(AND(ISNUMBER($BW1681),ISNUMBER($BX1681)),MIN(1,MAX(0,($BX1681-2016+1)/($BX1681-$BW1681+1))),"")</f>
        <v>0.2666666666666667</v>
      </c>
      <c r="S1681">
        <f>IF($L1681&lt;&gt;"",IF($L1681&gt;=2015.5,1,0),"")</f>
        <v>0.0</v>
      </c>
      <c r="T1681">
        <f>IF($L1681&lt;&gt;"",IF($L1681&gt;=2016,1,0),"")</f>
        <v>0.0</v>
      </c>
      <c r="U1681">
        <f>IF(ISNUMBER($BX1681),IF($BX1681&gt;=2016,1,0),"")</f>
        <v>1.0</v>
      </c>
      <c r="V1681">
        <f>IF(ISNUMBER($BW1681),IF($BW1681&gt;=2016,1,0),"")</f>
        <v>0.0</v>
      </c>
      <c r="W1681" t="str">
        <f>IF(AND(ISNUMBER($BW1681),ISNUMBER($BX1681)),IF($BW1681&gt;=2016,"post-only",IF($BX1681&lt;2016,"pre-only","mixed")),"")</f>
        <v>mixed</v>
      </c>
      <c r="X1681">
        <f>IF(AND(ISNUMBER($BW1681),ISNUMBER($BX1681)),MIN(1,MAX(0,($BX1681-2017+1)/($BX1681-$BW1681+1))),"")</f>
        <v>0.2</v>
      </c>
      <c r="Y1681">
        <f>IF(AND(ISNUMBER($BW1681),ISNUMBER($BX1681)),MIN(1,MAX(0,($BX1681-2018+1)/($BX1681-$BW1681+1))),"")</f>
        <v>0.1333333333333333</v>
      </c>
      <c r="Z1681">
        <f>IF(AND(ISNUMBER($BW1681),ISNUMBER($BX1681)),MIN(1,MAX(0,($BX1681-2019+1)/($BX1681-$BW1681+1))),"")</f>
        <v>0.06666666666666667</v>
      </c>
      <c r="AA1681">
        <f>IF(ISNUMBER($BX1681),IF($BX1681&gt;=2017,1,0),"")</f>
        <v>1.0</v>
      </c>
      <c r="AB1681">
        <f>IF(ISNUMBER($BX1681),IF($BX1681&gt;=2018,1,0),"")</f>
        <v>1.0</v>
      </c>
      <c r="AC1681">
        <f>IF(ISNUMBER($BX1681),IF($BX1681&gt;=2019,1,0),"")</f>
        <v>1.0</v>
      </c>
      <c r="AD1681">
        <f>IF($L1681&lt;&gt;"",IF($L1681&gt;2013,1,0),"")</f>
        <v>0.0</v>
      </c>
      <c r="AE1681">
        <f>IF($L1681&lt;&gt;"",1+IF($L1681&gt;2011,1,0)+IF($L1681&gt;2014,1,0),"")</f>
        <v>2.0</v>
      </c>
      <c r="AF1681" t="inlineStr">
        <is>
          <t>derivativ (CDS spread)</t>
        </is>
      </c>
      <c r="AG1681" t="inlineStr">
        <is>
          <t>performance</t>
        </is>
      </c>
      <c r="AH1681" t="inlineStr">
        <is>
          <t>non-sensitive</t>
        </is>
      </c>
      <c r="AI1681" t="inlineStr">
        <is>
          <t>without ETS/CT</t>
        </is>
      </c>
      <c r="AJ1681" t="inlineStr">
        <is>
          <t>with ETS/CT</t>
        </is>
      </c>
      <c r="AK1681" t="str">
        <f>IF(AND($CF1681&lt;&gt;"",IFERROR(INDEX(subsample_country_map!$B:$B,MATCH($CF1681,subsample_country_map!$A:$A,0)),"")&lt;&gt;""),INDEX(subsample_country_map!$B:$B,MATCH($CF1681,subsample_country_map!$A:$A,0)),INDEX(lookup!$AA:$AA,MATCH($A1681,lookup!$A:$A,0)))</f>
        <v>3_AsiaPac</v>
      </c>
      <c r="AL1681" t="str">
        <f>IF(AND($CF1681&lt;&gt;"",IFERROR(INDEX(subsample_country_map!$C:$C,MATCH($CF1681,subsample_country_map!$A:$A,0)),"")&lt;&gt;""),INDEX(subsample_country_map!$C:$C,MATCH($CF1681,subsample_country_map!$A:$A,0)),INDEX(lookup!$AB:$AB,MATCH($A1681,lookup!$A:$A,0)))</f>
        <v>1_developed</v>
      </c>
      <c r="AM1681" t="str">
        <f>IF(AND($CF1681&lt;&gt;"",IFERROR(INDEX(subsample_country_map!$D:$D,MATCH($CF1681,subsample_country_map!$A:$A,0)),"")&lt;&gt;""),INDEX(subsample_country_map!$D:$D,MATCH($CF1681,subsample_country_map!$A:$A,0)),INDEX(lookup!$AC:$AC,MATCH($A1681,lookup!$A:$A,0)))</f>
        <v>2_non_western</v>
      </c>
      <c r="AN1681" t="str">
        <f>IF(AND($CF1681&lt;&gt;"",IFERROR(INDEX(subsample_country_map!$E:$E,MATCH($CF1681,subsample_country_map!$A:$A,0)),"")&lt;&gt;""),INDEX(subsample_country_map!$E:$E,MATCH($CF1681,subsample_country_map!$A:$A,0)),INDEX(lookup!$AD:$AD,MATCH($A1681,lookup!$A:$A,0)))</f>
        <v>2_civil law</v>
      </c>
      <c r="AO1681" t="str">
        <f>INDEX(lookup!$Y:$Y,MATCH($A1681,lookup!$A:$A,0))</f>
        <v>0_published</v>
      </c>
      <c r="AP1681" t="str">
        <f>INDEX(lookup!$Z:$Z,MATCH($A1681,lookup!$A:$A,0))</f>
        <v>1_VHB high</v>
      </c>
      <c r="AQ1681" t="str">
        <f>INDEX(lookup!$W:$W,MATCH($A1681,lookup!$A:$A,0))</f>
        <v>1_fin/acc/econ</v>
      </c>
      <c r="AS1681" t="inlineStr">
        <is>
          <t>staging</t>
        </is>
      </c>
      <c r="AT1681" t="inlineStr">
        <is>
          <t>bad-CER</t>
        </is>
      </c>
      <c r="AU1681" t="inlineStr">
        <is>
          <t>cost</t>
        </is>
      </c>
      <c r="AV1681" t="inlineStr">
        <is>
          <t>-0.898</t>
        </is>
      </c>
      <c r="AW1681" t="inlineStr">
        <is>
          <t>0.456</t>
        </is>
      </c>
      <c r="BA1681" t="n">
        <v>3173</v>
      </c>
      <c r="BB1681" t="inlineStr">
        <is>
          <t>0</t>
        </is>
      </c>
      <c r="BC1681" t="inlineStr">
        <is>
          <t>FE</t>
        </is>
      </c>
      <c r="BD1681" t="inlineStr">
        <is>
          <t>firm</t>
        </is>
      </c>
      <c r="BE1681" t="inlineStr">
        <is>
          <t>none</t>
        </is>
      </c>
      <c r="BI1681" t="inlineStr">
        <is>
          <t>Table 10</t>
        </is>
      </c>
      <c r="BJ1681" t="inlineStr">
        <is>
          <t>Short-term spread, Scope3</t>
        </is>
      </c>
      <c r="BK1681" t="inlineStr">
        <is>
          <t>13</t>
        </is>
      </c>
      <c r="BL1681" t="inlineStr">
        <is>
          <t>Fractional rank -0.898** (0.456)</t>
        </is>
      </c>
      <c r="BM1681" t="inlineStr">
        <is>
          <t>Fractional rank (Scope3)</t>
        </is>
      </c>
      <c r="BN1681" t="inlineStr">
        <is>
          <t>Short-term spread</t>
        </is>
      </c>
      <c r="BO1681" t="inlineStr">
        <is>
          <t>update</t>
        </is>
      </c>
      <c r="BP1681" t="inlineStr">
        <is>
          <t>Okimoto &amp; Takaoka (2024)</t>
        </is>
      </c>
      <c r="BQ1681" t="inlineStr">
        <is>
          <t>computed</t>
        </is>
      </c>
      <c r="BT1681" t="n">
        <v>0</v>
      </c>
      <c r="BU1681" t="inlineStr">
        <is>
          <t>staging_Okimoto_Takaoka_2024.csv</t>
        </is>
      </c>
      <c r="BW1681" t="n">
        <v>2005</v>
      </c>
      <c r="BX1681" t="n">
        <v>2019</v>
      </c>
      <c r="BY1681" t="inlineStr">
        <is>
          <t>Japan</t>
        </is>
      </c>
      <c r="BZ1681" t="n">
        <v>2012</v>
      </c>
      <c r="CA1681" t="n">
        <v>0.2666666666666667</v>
      </c>
      <c r="CB1681" t="n">
        <v>0</v>
      </c>
      <c r="CC1681" t="n">
        <v>1</v>
      </c>
      <c r="CD1681" t="n">
        <v>0.03495328753548677</v>
      </c>
      <c r="CE1681" t="n">
        <v>1</v>
      </c>
    </row>
    <row r="1682">
      <c r="A1682" t="inlineStr">
        <is>
          <t>Okimoto &amp; Takaoka (2024)</t>
        </is>
      </c>
      <c r="B1682" t="n">
        <v>2987</v>
      </c>
      <c r="C1682" t="n">
        <v>0.08694768104580956</v>
      </c>
      <c r="D1682" t="n">
        <v>3233</v>
      </c>
      <c r="E1682">
        <f>IF(ISNUMBER($BA1682),$BA1682,IF(AND(ISNUMBER($D1682),ISNUMBER($BW1682),ISNUMBER($BX1682)),$D1682*($BX1682-$BW1682+1),""))</f>
        <v>3233.0</v>
      </c>
      <c r="H1682" t="inlineStr">
        <is>
          <t>partial</t>
        </is>
      </c>
      <c r="I1682" t="inlineStr">
        <is>
          <t>Regression Cofficient and Standard Error  available</t>
        </is>
      </c>
      <c r="J1682">
        <f>IF($BW1682&lt;&gt;"",$BW1682,"")</f>
        <v>2005.0</v>
      </c>
      <c r="K1682">
        <f>IF($BX1682&lt;&gt;"",$BX1682,"")</f>
        <v>2019.0</v>
      </c>
      <c r="L1682">
        <f>IF(AND(ISNUMBER($BW1682),ISNUMBER($BX1682)),($BW1682+$BX1682)/2,"")</f>
        <v>2012.0</v>
      </c>
      <c r="M1682">
        <f>IF($L1682&lt;&gt;"",$L1682,"")</f>
        <v>2012.0</v>
      </c>
      <c r="N1682">
        <f>IF(AND(ISNUMBER($BW1682),ISNUMBER($BX1682)),MIN(1,MAX(0,($BX1682-2016+1)/($BX1682-$BW1682+1))),"")</f>
        <v>0.2666666666666667</v>
      </c>
      <c r="O1682">
        <f>IF(AND(ISNUMBER($BW1682),ISNUMBER($BX1682)),MIN(1,MAX(0,($BX1682-2017+1)/($BX1682-$BW1682+1))),"")</f>
        <v>0.2</v>
      </c>
      <c r="P1682">
        <f>IF(AND(ISNUMBER($BW1682),ISNUMBER($BX1682)),MIN(1,MAX(0,($BX1682-2018+1)/($BX1682-$BW1682+1))),"")</f>
        <v>0.1333333333333333</v>
      </c>
      <c r="Q1682">
        <f>IF(AND(ISNUMBER($BW1682),ISNUMBER($BX1682)),MIN(1,MAX(0,($BX1682-2019+1)/($BX1682-$BW1682+1))),"")</f>
        <v>0.06666666666666667</v>
      </c>
      <c r="R1682">
        <f>IF(AND(ISNUMBER($BW1682),ISNUMBER($BX1682)),MIN(1,MAX(0,($BX1682-2016+1)/($BX1682-$BW1682+1))),"")</f>
        <v>0.2666666666666667</v>
      </c>
      <c r="S1682">
        <f>IF($L1682&lt;&gt;"",IF($L1682&gt;=2015.5,1,0),"")</f>
        <v>0.0</v>
      </c>
      <c r="T1682">
        <f>IF($L1682&lt;&gt;"",IF($L1682&gt;=2016,1,0),"")</f>
        <v>0.0</v>
      </c>
      <c r="U1682">
        <f>IF(ISNUMBER($BX1682),IF($BX1682&gt;=2016,1,0),"")</f>
        <v>1.0</v>
      </c>
      <c r="V1682">
        <f>IF(ISNUMBER($BW1682),IF($BW1682&gt;=2016,1,0),"")</f>
        <v>0.0</v>
      </c>
      <c r="W1682" t="str">
        <f>IF(AND(ISNUMBER($BW1682),ISNUMBER($BX1682)),IF($BW1682&gt;=2016,"post-only",IF($BX1682&lt;2016,"pre-only","mixed")),"")</f>
        <v>mixed</v>
      </c>
      <c r="X1682">
        <f>IF(AND(ISNUMBER($BW1682),ISNUMBER($BX1682)),MIN(1,MAX(0,($BX1682-2017+1)/($BX1682-$BW1682+1))),"")</f>
        <v>0.2</v>
      </c>
      <c r="Y1682">
        <f>IF(AND(ISNUMBER($BW1682),ISNUMBER($BX1682)),MIN(1,MAX(0,($BX1682-2018+1)/($BX1682-$BW1682+1))),"")</f>
        <v>0.1333333333333333</v>
      </c>
      <c r="Z1682">
        <f>IF(AND(ISNUMBER($BW1682),ISNUMBER($BX1682)),MIN(1,MAX(0,($BX1682-2019+1)/($BX1682-$BW1682+1))),"")</f>
        <v>0.06666666666666667</v>
      </c>
      <c r="AA1682">
        <f>IF(ISNUMBER($BX1682),IF($BX1682&gt;=2017,1,0),"")</f>
        <v>1.0</v>
      </c>
      <c r="AB1682">
        <f>IF(ISNUMBER($BX1682),IF($BX1682&gt;=2018,1,0),"")</f>
        <v>1.0</v>
      </c>
      <c r="AC1682">
        <f>IF(ISNUMBER($BX1682),IF($BX1682&gt;=2019,1,0),"")</f>
        <v>1.0</v>
      </c>
      <c r="AD1682">
        <f>IF($L1682&lt;&gt;"",IF($L1682&gt;2013,1,0),"")</f>
        <v>0.0</v>
      </c>
      <c r="AE1682">
        <f>IF($L1682&lt;&gt;"",1+IF($L1682&gt;2011,1,0)+IF($L1682&gt;2014,1,0),"")</f>
        <v>2.0</v>
      </c>
      <c r="AF1682" t="inlineStr">
        <is>
          <t>derivativ (CDS spread)</t>
        </is>
      </c>
      <c r="AG1682" t="inlineStr">
        <is>
          <t>performance</t>
        </is>
      </c>
      <c r="AH1682" t="inlineStr">
        <is>
          <t>non-sensitive</t>
        </is>
      </c>
      <c r="AI1682" t="inlineStr">
        <is>
          <t>without ETS/CT</t>
        </is>
      </c>
      <c r="AJ1682" t="inlineStr">
        <is>
          <t>with ETS/CT</t>
        </is>
      </c>
      <c r="AK1682" t="str">
        <f>IF(AND($CF1682&lt;&gt;"",IFERROR(INDEX(subsample_country_map!$B:$B,MATCH($CF1682,subsample_country_map!$A:$A,0)),"")&lt;&gt;""),INDEX(subsample_country_map!$B:$B,MATCH($CF1682,subsample_country_map!$A:$A,0)),INDEX(lookup!$AA:$AA,MATCH($A1682,lookup!$A:$A,0)))</f>
        <v>3_AsiaPac</v>
      </c>
      <c r="AL1682" t="str">
        <f>IF(AND($CF1682&lt;&gt;"",IFERROR(INDEX(subsample_country_map!$C:$C,MATCH($CF1682,subsample_country_map!$A:$A,0)),"")&lt;&gt;""),INDEX(subsample_country_map!$C:$C,MATCH($CF1682,subsample_country_map!$A:$A,0)),INDEX(lookup!$AB:$AB,MATCH($A1682,lookup!$A:$A,0)))</f>
        <v>1_developed</v>
      </c>
      <c r="AM1682" t="str">
        <f>IF(AND($CF1682&lt;&gt;"",IFERROR(INDEX(subsample_country_map!$D:$D,MATCH($CF1682,subsample_country_map!$A:$A,0)),"")&lt;&gt;""),INDEX(subsample_country_map!$D:$D,MATCH($CF1682,subsample_country_map!$A:$A,0)),INDEX(lookup!$AC:$AC,MATCH($A1682,lookup!$A:$A,0)))</f>
        <v>2_non_western</v>
      </c>
      <c r="AN1682" t="str">
        <f>IF(AND($CF1682&lt;&gt;"",IFERROR(INDEX(subsample_country_map!$E:$E,MATCH($CF1682,subsample_country_map!$A:$A,0)),"")&lt;&gt;""),INDEX(subsample_country_map!$E:$E,MATCH($CF1682,subsample_country_map!$A:$A,0)),INDEX(lookup!$AD:$AD,MATCH($A1682,lookup!$A:$A,0)))</f>
        <v>2_civil law</v>
      </c>
      <c r="AO1682" t="str">
        <f>INDEX(lookup!$Y:$Y,MATCH($A1682,lookup!$A:$A,0))</f>
        <v>0_published</v>
      </c>
      <c r="AP1682" t="str">
        <f>INDEX(lookup!$Z:$Z,MATCH($A1682,lookup!$A:$A,0))</f>
        <v>1_VHB high</v>
      </c>
      <c r="AQ1682" t="str">
        <f>INDEX(lookup!$W:$W,MATCH($A1682,lookup!$A:$A,0))</f>
        <v>1_fin/acc/econ</v>
      </c>
      <c r="AS1682" t="inlineStr">
        <is>
          <t>staging</t>
        </is>
      </c>
      <c r="AT1682" t="inlineStr">
        <is>
          <t>bad-CER</t>
        </is>
      </c>
      <c r="AU1682" t="inlineStr">
        <is>
          <t>cost</t>
        </is>
      </c>
      <c r="AV1682" t="inlineStr">
        <is>
          <t>-1.990</t>
        </is>
      </c>
      <c r="AW1682" t="inlineStr">
        <is>
          <t>0.401</t>
        </is>
      </c>
      <c r="BA1682" t="n">
        <v>3233</v>
      </c>
      <c r="BB1682" t="inlineStr">
        <is>
          <t>0</t>
        </is>
      </c>
      <c r="BC1682" t="inlineStr">
        <is>
          <t>FE</t>
        </is>
      </c>
      <c r="BD1682" t="inlineStr">
        <is>
          <t>firm</t>
        </is>
      </c>
      <c r="BE1682" t="inlineStr">
        <is>
          <t>none</t>
        </is>
      </c>
      <c r="BI1682" t="inlineStr">
        <is>
          <t>Table 10</t>
        </is>
      </c>
      <c r="BJ1682" t="inlineStr">
        <is>
          <t>Long-term spread, Total</t>
        </is>
      </c>
      <c r="BK1682" t="inlineStr">
        <is>
          <t>13</t>
        </is>
      </c>
      <c r="BL1682" t="inlineStr">
        <is>
          <t>Fractional rank -1.990*** (0.401)</t>
        </is>
      </c>
      <c r="BM1682" t="inlineStr">
        <is>
          <t>Fractional rank (Total)</t>
        </is>
      </c>
      <c r="BN1682" t="inlineStr">
        <is>
          <t>Long-term spread</t>
        </is>
      </c>
      <c r="BO1682" t="inlineStr">
        <is>
          <t>update</t>
        </is>
      </c>
      <c r="BP1682" t="inlineStr">
        <is>
          <t>Okimoto &amp; Takaoka (2024)</t>
        </is>
      </c>
      <c r="BQ1682" t="inlineStr">
        <is>
          <t>computed</t>
        </is>
      </c>
      <c r="BT1682" t="n">
        <v>0</v>
      </c>
      <c r="BU1682" t="inlineStr">
        <is>
          <t>staging_Okimoto_Takaoka_2024.csv</t>
        </is>
      </c>
      <c r="BW1682" t="n">
        <v>2005</v>
      </c>
      <c r="BX1682" t="n">
        <v>2019</v>
      </c>
      <c r="BY1682" t="inlineStr">
        <is>
          <t>Japan</t>
        </is>
      </c>
      <c r="BZ1682" t="n">
        <v>2012</v>
      </c>
      <c r="CA1682" t="n">
        <v>0.2666666666666667</v>
      </c>
      <c r="CB1682" t="n">
        <v>0</v>
      </c>
      <c r="CC1682" t="n">
        <v>1</v>
      </c>
      <c r="CD1682" t="n">
        <v>0.08716778552830466</v>
      </c>
      <c r="CE1682" t="n">
        <v>1</v>
      </c>
    </row>
    <row r="1683">
      <c r="A1683" t="inlineStr">
        <is>
          <t>Okimoto &amp; Takaoka (2024)</t>
        </is>
      </c>
      <c r="B1683" t="n">
        <v>2988</v>
      </c>
      <c r="C1683" t="n">
        <v>0.12663991332966</v>
      </c>
      <c r="D1683" t="n">
        <v>3233</v>
      </c>
      <c r="E1683">
        <f>IF(ISNUMBER($BA1683),$BA1683,IF(AND(ISNUMBER($D1683),ISNUMBER($BW1683),ISNUMBER($BX1683)),$D1683*($BX1683-$BW1683+1),""))</f>
        <v>3233.0</v>
      </c>
      <c r="H1683" t="inlineStr">
        <is>
          <t>partial</t>
        </is>
      </c>
      <c r="I1683" t="inlineStr">
        <is>
          <t>Regression Cofficient and Standard Error  available</t>
        </is>
      </c>
      <c r="J1683">
        <f>IF($BW1683&lt;&gt;"",$BW1683,"")</f>
        <v>2005.0</v>
      </c>
      <c r="K1683">
        <f>IF($BX1683&lt;&gt;"",$BX1683,"")</f>
        <v>2019.0</v>
      </c>
      <c r="L1683">
        <f>IF(AND(ISNUMBER($BW1683),ISNUMBER($BX1683)),($BW1683+$BX1683)/2,"")</f>
        <v>2012.0</v>
      </c>
      <c r="M1683">
        <f>IF($L1683&lt;&gt;"",$L1683,"")</f>
        <v>2012.0</v>
      </c>
      <c r="N1683">
        <f>IF(AND(ISNUMBER($BW1683),ISNUMBER($BX1683)),MIN(1,MAX(0,($BX1683-2016+1)/($BX1683-$BW1683+1))),"")</f>
        <v>0.2666666666666667</v>
      </c>
      <c r="O1683">
        <f>IF(AND(ISNUMBER($BW1683),ISNUMBER($BX1683)),MIN(1,MAX(0,($BX1683-2017+1)/($BX1683-$BW1683+1))),"")</f>
        <v>0.2</v>
      </c>
      <c r="P1683">
        <f>IF(AND(ISNUMBER($BW1683),ISNUMBER($BX1683)),MIN(1,MAX(0,($BX1683-2018+1)/($BX1683-$BW1683+1))),"")</f>
        <v>0.1333333333333333</v>
      </c>
      <c r="Q1683">
        <f>IF(AND(ISNUMBER($BW1683),ISNUMBER($BX1683)),MIN(1,MAX(0,($BX1683-2019+1)/($BX1683-$BW1683+1))),"")</f>
        <v>0.06666666666666667</v>
      </c>
      <c r="R1683">
        <f>IF(AND(ISNUMBER($BW1683),ISNUMBER($BX1683)),MIN(1,MAX(0,($BX1683-2016+1)/($BX1683-$BW1683+1))),"")</f>
        <v>0.2666666666666667</v>
      </c>
      <c r="S1683">
        <f>IF($L1683&lt;&gt;"",IF($L1683&gt;=2015.5,1,0),"")</f>
        <v>0.0</v>
      </c>
      <c r="T1683">
        <f>IF($L1683&lt;&gt;"",IF($L1683&gt;=2016,1,0),"")</f>
        <v>0.0</v>
      </c>
      <c r="U1683">
        <f>IF(ISNUMBER($BX1683),IF($BX1683&gt;=2016,1,0),"")</f>
        <v>1.0</v>
      </c>
      <c r="V1683">
        <f>IF(ISNUMBER($BW1683),IF($BW1683&gt;=2016,1,0),"")</f>
        <v>0.0</v>
      </c>
      <c r="W1683" t="str">
        <f>IF(AND(ISNUMBER($BW1683),ISNUMBER($BX1683)),IF($BW1683&gt;=2016,"post-only",IF($BX1683&lt;2016,"pre-only","mixed")),"")</f>
        <v>mixed</v>
      </c>
      <c r="X1683">
        <f>IF(AND(ISNUMBER($BW1683),ISNUMBER($BX1683)),MIN(1,MAX(0,($BX1683-2017+1)/($BX1683-$BW1683+1))),"")</f>
        <v>0.2</v>
      </c>
      <c r="Y1683">
        <f>IF(AND(ISNUMBER($BW1683),ISNUMBER($BX1683)),MIN(1,MAX(0,($BX1683-2018+1)/($BX1683-$BW1683+1))),"")</f>
        <v>0.1333333333333333</v>
      </c>
      <c r="Z1683">
        <f>IF(AND(ISNUMBER($BW1683),ISNUMBER($BX1683)),MIN(1,MAX(0,($BX1683-2019+1)/($BX1683-$BW1683+1))),"")</f>
        <v>0.06666666666666667</v>
      </c>
      <c r="AA1683">
        <f>IF(ISNUMBER($BX1683),IF($BX1683&gt;=2017,1,0),"")</f>
        <v>1.0</v>
      </c>
      <c r="AB1683">
        <f>IF(ISNUMBER($BX1683),IF($BX1683&gt;=2018,1,0),"")</f>
        <v>1.0</v>
      </c>
      <c r="AC1683">
        <f>IF(ISNUMBER($BX1683),IF($BX1683&gt;=2019,1,0),"")</f>
        <v>1.0</v>
      </c>
      <c r="AD1683">
        <f>IF($L1683&lt;&gt;"",IF($L1683&gt;2013,1,0),"")</f>
        <v>0.0</v>
      </c>
      <c r="AE1683">
        <f>IF($L1683&lt;&gt;"",1+IF($L1683&gt;2011,1,0)+IF($L1683&gt;2014,1,0),"")</f>
        <v>2.0</v>
      </c>
      <c r="AF1683" t="inlineStr">
        <is>
          <t>derivativ (CDS spread)</t>
        </is>
      </c>
      <c r="AG1683" t="inlineStr">
        <is>
          <t>performance</t>
        </is>
      </c>
      <c r="AH1683" t="inlineStr">
        <is>
          <t>non-sensitive</t>
        </is>
      </c>
      <c r="AI1683" t="inlineStr">
        <is>
          <t>without ETS/CT</t>
        </is>
      </c>
      <c r="AJ1683" t="inlineStr">
        <is>
          <t>with ETS/CT</t>
        </is>
      </c>
      <c r="AK1683" t="str">
        <f>IF(AND($CF1683&lt;&gt;"",IFERROR(INDEX(subsample_country_map!$B:$B,MATCH($CF1683,subsample_country_map!$A:$A,0)),"")&lt;&gt;""),INDEX(subsample_country_map!$B:$B,MATCH($CF1683,subsample_country_map!$A:$A,0)),INDEX(lookup!$AA:$AA,MATCH($A1683,lookup!$A:$A,0)))</f>
        <v>3_AsiaPac</v>
      </c>
      <c r="AL1683" t="str">
        <f>IF(AND($CF1683&lt;&gt;"",IFERROR(INDEX(subsample_country_map!$C:$C,MATCH($CF1683,subsample_country_map!$A:$A,0)),"")&lt;&gt;""),INDEX(subsample_country_map!$C:$C,MATCH($CF1683,subsample_country_map!$A:$A,0)),INDEX(lookup!$AB:$AB,MATCH($A1683,lookup!$A:$A,0)))</f>
        <v>1_developed</v>
      </c>
      <c r="AM1683" t="str">
        <f>IF(AND($CF1683&lt;&gt;"",IFERROR(INDEX(subsample_country_map!$D:$D,MATCH($CF1683,subsample_country_map!$A:$A,0)),"")&lt;&gt;""),INDEX(subsample_country_map!$D:$D,MATCH($CF1683,subsample_country_map!$A:$A,0)),INDEX(lookup!$AC:$AC,MATCH($A1683,lookup!$A:$A,0)))</f>
        <v>2_non_western</v>
      </c>
      <c r="AN1683" t="str">
        <f>IF(AND($CF1683&lt;&gt;"",IFERROR(INDEX(subsample_country_map!$E:$E,MATCH($CF1683,subsample_country_map!$A:$A,0)),"")&lt;&gt;""),INDEX(subsample_country_map!$E:$E,MATCH($CF1683,subsample_country_map!$A:$A,0)),INDEX(lookup!$AD:$AD,MATCH($A1683,lookup!$A:$A,0)))</f>
        <v>2_civil law</v>
      </c>
      <c r="AO1683" t="str">
        <f>INDEX(lookup!$Y:$Y,MATCH($A1683,lookup!$A:$A,0))</f>
        <v>0_published</v>
      </c>
      <c r="AP1683" t="str">
        <f>INDEX(lookup!$Z:$Z,MATCH($A1683,lookup!$A:$A,0))</f>
        <v>1_VHB high</v>
      </c>
      <c r="AQ1683" t="str">
        <f>INDEX(lookup!$W:$W,MATCH($A1683,lookup!$A:$A,0))</f>
        <v>1_fin/acc/econ</v>
      </c>
      <c r="AS1683" t="inlineStr">
        <is>
          <t>staging</t>
        </is>
      </c>
      <c r="AT1683" t="inlineStr">
        <is>
          <t>bad-CER</t>
        </is>
      </c>
      <c r="AU1683" t="inlineStr">
        <is>
          <t>cost</t>
        </is>
      </c>
      <c r="AV1683" t="inlineStr">
        <is>
          <t>-1.989</t>
        </is>
      </c>
      <c r="AW1683" t="inlineStr">
        <is>
          <t>0.274</t>
        </is>
      </c>
      <c r="BA1683" t="n">
        <v>3233</v>
      </c>
      <c r="BB1683" t="inlineStr">
        <is>
          <t>0</t>
        </is>
      </c>
      <c r="BC1683" t="inlineStr">
        <is>
          <t>FE</t>
        </is>
      </c>
      <c r="BD1683" t="inlineStr">
        <is>
          <t>firm</t>
        </is>
      </c>
      <c r="BE1683" t="inlineStr">
        <is>
          <t>none</t>
        </is>
      </c>
      <c r="BI1683" t="inlineStr">
        <is>
          <t>Table 10</t>
        </is>
      </c>
      <c r="BJ1683" t="inlineStr">
        <is>
          <t>Long-term spread, Scope1</t>
        </is>
      </c>
      <c r="BK1683" t="inlineStr">
        <is>
          <t>13</t>
        </is>
      </c>
      <c r="BL1683" t="inlineStr">
        <is>
          <t>Fractional rank -1.989*** (0.274)</t>
        </is>
      </c>
      <c r="BM1683" t="inlineStr">
        <is>
          <t>Fractional rank (Scope1)</t>
        </is>
      </c>
      <c r="BN1683" t="inlineStr">
        <is>
          <t>Long-term spread</t>
        </is>
      </c>
      <c r="BO1683" t="inlineStr">
        <is>
          <t>update</t>
        </is>
      </c>
      <c r="BP1683" t="inlineStr">
        <is>
          <t>Okimoto &amp; Takaoka (2024)</t>
        </is>
      </c>
      <c r="BQ1683" t="inlineStr">
        <is>
          <t>computed</t>
        </is>
      </c>
      <c r="BT1683" t="n">
        <v>0</v>
      </c>
      <c r="BU1683" t="inlineStr">
        <is>
          <t>staging_Okimoto_Takaoka_2024.csv</t>
        </is>
      </c>
      <c r="BW1683" t="n">
        <v>2005</v>
      </c>
      <c r="BX1683" t="n">
        <v>2019</v>
      </c>
      <c r="BY1683" t="inlineStr">
        <is>
          <t>Japan</t>
        </is>
      </c>
      <c r="BZ1683" t="n">
        <v>2012</v>
      </c>
      <c r="CA1683" t="n">
        <v>0.2666666666666667</v>
      </c>
      <c r="CB1683" t="n">
        <v>0</v>
      </c>
      <c r="CC1683" t="n">
        <v>1</v>
      </c>
      <c r="CD1683" t="n">
        <v>0.1273235063759038</v>
      </c>
      <c r="CE1683" t="n">
        <v>1</v>
      </c>
    </row>
    <row r="1684">
      <c r="A1684" t="inlineStr">
        <is>
          <t>Okimoto &amp; Takaoka (2024)</t>
        </is>
      </c>
      <c r="B1684" t="n">
        <v>2989</v>
      </c>
      <c r="C1684" t="n">
        <v>0.1241782937802652</v>
      </c>
      <c r="D1684" t="n">
        <v>3233</v>
      </c>
      <c r="E1684">
        <f>IF(ISNUMBER($BA1684),$BA1684,IF(AND(ISNUMBER($D1684),ISNUMBER($BW1684),ISNUMBER($BX1684)),$D1684*($BX1684-$BW1684+1),""))</f>
        <v>3233.0</v>
      </c>
      <c r="H1684" t="inlineStr">
        <is>
          <t>partial</t>
        </is>
      </c>
      <c r="I1684" t="inlineStr">
        <is>
          <t>Regression Cofficient and Standard Error  available</t>
        </is>
      </c>
      <c r="J1684">
        <f>IF($BW1684&lt;&gt;"",$BW1684,"")</f>
        <v>2005.0</v>
      </c>
      <c r="K1684">
        <f>IF($BX1684&lt;&gt;"",$BX1684,"")</f>
        <v>2019.0</v>
      </c>
      <c r="L1684">
        <f>IF(AND(ISNUMBER($BW1684),ISNUMBER($BX1684)),($BW1684+$BX1684)/2,"")</f>
        <v>2012.0</v>
      </c>
      <c r="M1684">
        <f>IF($L1684&lt;&gt;"",$L1684,"")</f>
        <v>2012.0</v>
      </c>
      <c r="N1684">
        <f>IF(AND(ISNUMBER($BW1684),ISNUMBER($BX1684)),MIN(1,MAX(0,($BX1684-2016+1)/($BX1684-$BW1684+1))),"")</f>
        <v>0.2666666666666667</v>
      </c>
      <c r="O1684">
        <f>IF(AND(ISNUMBER($BW1684),ISNUMBER($BX1684)),MIN(1,MAX(0,($BX1684-2017+1)/($BX1684-$BW1684+1))),"")</f>
        <v>0.2</v>
      </c>
      <c r="P1684">
        <f>IF(AND(ISNUMBER($BW1684),ISNUMBER($BX1684)),MIN(1,MAX(0,($BX1684-2018+1)/($BX1684-$BW1684+1))),"")</f>
        <v>0.1333333333333333</v>
      </c>
      <c r="Q1684">
        <f>IF(AND(ISNUMBER($BW1684),ISNUMBER($BX1684)),MIN(1,MAX(0,($BX1684-2019+1)/($BX1684-$BW1684+1))),"")</f>
        <v>0.06666666666666667</v>
      </c>
      <c r="R1684">
        <f>IF(AND(ISNUMBER($BW1684),ISNUMBER($BX1684)),MIN(1,MAX(0,($BX1684-2016+1)/($BX1684-$BW1684+1))),"")</f>
        <v>0.2666666666666667</v>
      </c>
      <c r="S1684">
        <f>IF($L1684&lt;&gt;"",IF($L1684&gt;=2015.5,1,0),"")</f>
        <v>0.0</v>
      </c>
      <c r="T1684">
        <f>IF($L1684&lt;&gt;"",IF($L1684&gt;=2016,1,0),"")</f>
        <v>0.0</v>
      </c>
      <c r="U1684">
        <f>IF(ISNUMBER($BX1684),IF($BX1684&gt;=2016,1,0),"")</f>
        <v>1.0</v>
      </c>
      <c r="V1684">
        <f>IF(ISNUMBER($BW1684),IF($BW1684&gt;=2016,1,0),"")</f>
        <v>0.0</v>
      </c>
      <c r="W1684" t="str">
        <f>IF(AND(ISNUMBER($BW1684),ISNUMBER($BX1684)),IF($BW1684&gt;=2016,"post-only",IF($BX1684&lt;2016,"pre-only","mixed")),"")</f>
        <v>mixed</v>
      </c>
      <c r="X1684">
        <f>IF(AND(ISNUMBER($BW1684),ISNUMBER($BX1684)),MIN(1,MAX(0,($BX1684-2017+1)/($BX1684-$BW1684+1))),"")</f>
        <v>0.2</v>
      </c>
      <c r="Y1684">
        <f>IF(AND(ISNUMBER($BW1684),ISNUMBER($BX1684)),MIN(1,MAX(0,($BX1684-2018+1)/($BX1684-$BW1684+1))),"")</f>
        <v>0.1333333333333333</v>
      </c>
      <c r="Z1684">
        <f>IF(AND(ISNUMBER($BW1684),ISNUMBER($BX1684)),MIN(1,MAX(0,($BX1684-2019+1)/($BX1684-$BW1684+1))),"")</f>
        <v>0.06666666666666667</v>
      </c>
      <c r="AA1684">
        <f>IF(ISNUMBER($BX1684),IF($BX1684&gt;=2017,1,0),"")</f>
        <v>1.0</v>
      </c>
      <c r="AB1684">
        <f>IF(ISNUMBER($BX1684),IF($BX1684&gt;=2018,1,0),"")</f>
        <v>1.0</v>
      </c>
      <c r="AC1684">
        <f>IF(ISNUMBER($BX1684),IF($BX1684&gt;=2019,1,0),"")</f>
        <v>1.0</v>
      </c>
      <c r="AD1684">
        <f>IF($L1684&lt;&gt;"",IF($L1684&gt;2013,1,0),"")</f>
        <v>0.0</v>
      </c>
      <c r="AE1684">
        <f>IF($L1684&lt;&gt;"",1+IF($L1684&gt;2011,1,0)+IF($L1684&gt;2014,1,0),"")</f>
        <v>2.0</v>
      </c>
      <c r="AF1684" t="inlineStr">
        <is>
          <t>derivativ (CDS spread)</t>
        </is>
      </c>
      <c r="AG1684" t="inlineStr">
        <is>
          <t>performance</t>
        </is>
      </c>
      <c r="AH1684" t="inlineStr">
        <is>
          <t>non-sensitive</t>
        </is>
      </c>
      <c r="AI1684" t="inlineStr">
        <is>
          <t>without ETS/CT</t>
        </is>
      </c>
      <c r="AJ1684" t="inlineStr">
        <is>
          <t>with ETS/CT</t>
        </is>
      </c>
      <c r="AK1684" t="str">
        <f>IF(AND($CF1684&lt;&gt;"",IFERROR(INDEX(subsample_country_map!$B:$B,MATCH($CF1684,subsample_country_map!$A:$A,0)),"")&lt;&gt;""),INDEX(subsample_country_map!$B:$B,MATCH($CF1684,subsample_country_map!$A:$A,0)),INDEX(lookup!$AA:$AA,MATCH($A1684,lookup!$A:$A,0)))</f>
        <v>3_AsiaPac</v>
      </c>
      <c r="AL1684" t="str">
        <f>IF(AND($CF1684&lt;&gt;"",IFERROR(INDEX(subsample_country_map!$C:$C,MATCH($CF1684,subsample_country_map!$A:$A,0)),"")&lt;&gt;""),INDEX(subsample_country_map!$C:$C,MATCH($CF1684,subsample_country_map!$A:$A,0)),INDEX(lookup!$AB:$AB,MATCH($A1684,lookup!$A:$A,0)))</f>
        <v>1_developed</v>
      </c>
      <c r="AM1684" t="str">
        <f>IF(AND($CF1684&lt;&gt;"",IFERROR(INDEX(subsample_country_map!$D:$D,MATCH($CF1684,subsample_country_map!$A:$A,0)),"")&lt;&gt;""),INDEX(subsample_country_map!$D:$D,MATCH($CF1684,subsample_country_map!$A:$A,0)),INDEX(lookup!$AC:$AC,MATCH($A1684,lookup!$A:$A,0)))</f>
        <v>2_non_western</v>
      </c>
      <c r="AN1684" t="str">
        <f>IF(AND($CF1684&lt;&gt;"",IFERROR(INDEX(subsample_country_map!$E:$E,MATCH($CF1684,subsample_country_map!$A:$A,0)),"")&lt;&gt;""),INDEX(subsample_country_map!$E:$E,MATCH($CF1684,subsample_country_map!$A:$A,0)),INDEX(lookup!$AD:$AD,MATCH($A1684,lookup!$A:$A,0)))</f>
        <v>2_civil law</v>
      </c>
      <c r="AO1684" t="str">
        <f>INDEX(lookup!$Y:$Y,MATCH($A1684,lookup!$A:$A,0))</f>
        <v>0_published</v>
      </c>
      <c r="AP1684" t="str">
        <f>INDEX(lookup!$Z:$Z,MATCH($A1684,lookup!$A:$A,0))</f>
        <v>1_VHB high</v>
      </c>
      <c r="AQ1684" t="str">
        <f>INDEX(lookup!$W:$W,MATCH($A1684,lookup!$A:$A,0))</f>
        <v>1_fin/acc/econ</v>
      </c>
      <c r="AS1684" t="inlineStr">
        <is>
          <t>staging</t>
        </is>
      </c>
      <c r="AT1684" t="inlineStr">
        <is>
          <t>bad-CER</t>
        </is>
      </c>
      <c r="AU1684" t="inlineStr">
        <is>
          <t>cost</t>
        </is>
      </c>
      <c r="AV1684" t="inlineStr">
        <is>
          <t>-1.352</t>
        </is>
      </c>
      <c r="AW1684" t="inlineStr">
        <is>
          <t>0.190</t>
        </is>
      </c>
      <c r="BA1684" t="n">
        <v>3233</v>
      </c>
      <c r="BB1684" t="inlineStr">
        <is>
          <t>0</t>
        </is>
      </c>
      <c r="BC1684" t="inlineStr">
        <is>
          <t>FE</t>
        </is>
      </c>
      <c r="BD1684" t="inlineStr">
        <is>
          <t>firm</t>
        </is>
      </c>
      <c r="BE1684" t="inlineStr">
        <is>
          <t>none</t>
        </is>
      </c>
      <c r="BI1684" t="inlineStr">
        <is>
          <t>Table 10</t>
        </is>
      </c>
      <c r="BJ1684" t="inlineStr">
        <is>
          <t>Long-term spread, Scope2</t>
        </is>
      </c>
      <c r="BK1684" t="inlineStr">
        <is>
          <t>13</t>
        </is>
      </c>
      <c r="BL1684" t="inlineStr">
        <is>
          <t>Fractional rank -1.352*** (0.190)</t>
        </is>
      </c>
      <c r="BM1684" t="inlineStr">
        <is>
          <t>Fractional rank (Scope2)</t>
        </is>
      </c>
      <c r="BN1684" t="inlineStr">
        <is>
          <t>Long-term spread</t>
        </is>
      </c>
      <c r="BO1684" t="inlineStr">
        <is>
          <t>update</t>
        </is>
      </c>
      <c r="BP1684" t="inlineStr">
        <is>
          <t>Okimoto &amp; Takaoka (2024)</t>
        </is>
      </c>
      <c r="BQ1684" t="inlineStr">
        <is>
          <t>computed</t>
        </is>
      </c>
      <c r="BT1684" t="n">
        <v>0</v>
      </c>
      <c r="BU1684" t="inlineStr">
        <is>
          <t>staging_Okimoto_Takaoka_2024.csv</t>
        </is>
      </c>
      <c r="BW1684" t="n">
        <v>2005</v>
      </c>
      <c r="BX1684" t="n">
        <v>2019</v>
      </c>
      <c r="BY1684" t="inlineStr">
        <is>
          <t>Japan</t>
        </is>
      </c>
      <c r="BZ1684" t="n">
        <v>2012</v>
      </c>
      <c r="CA1684" t="n">
        <v>0.2666666666666667</v>
      </c>
      <c r="CB1684" t="n">
        <v>0</v>
      </c>
      <c r="CC1684" t="n">
        <v>1</v>
      </c>
      <c r="CD1684" t="n">
        <v>0.1248225518627097</v>
      </c>
      <c r="CE1684" t="n">
        <v>1</v>
      </c>
    </row>
    <row r="1685">
      <c r="A1685" t="inlineStr">
        <is>
          <t>Okimoto &amp; Takaoka (2024)</t>
        </is>
      </c>
      <c r="B1685" t="n">
        <v>2990</v>
      </c>
      <c r="C1685" t="n">
        <v>0.06234826062863399</v>
      </c>
      <c r="D1685" t="n">
        <v>3233</v>
      </c>
      <c r="E1685">
        <f>IF(ISNUMBER($BA1685),$BA1685,IF(AND(ISNUMBER($D1685),ISNUMBER($BW1685),ISNUMBER($BX1685)),$D1685*($BX1685-$BW1685+1),""))</f>
        <v>3233.0</v>
      </c>
      <c r="H1685" t="inlineStr">
        <is>
          <t>partial</t>
        </is>
      </c>
      <c r="I1685" t="inlineStr">
        <is>
          <t>Regression Cofficient and Standard Error  available</t>
        </is>
      </c>
      <c r="J1685">
        <f>IF($BW1685&lt;&gt;"",$BW1685,"")</f>
        <v>2005.0</v>
      </c>
      <c r="K1685">
        <f>IF($BX1685&lt;&gt;"",$BX1685,"")</f>
        <v>2019.0</v>
      </c>
      <c r="L1685">
        <f>IF(AND(ISNUMBER($BW1685),ISNUMBER($BX1685)),($BW1685+$BX1685)/2,"")</f>
        <v>2012.0</v>
      </c>
      <c r="M1685">
        <f>IF($L1685&lt;&gt;"",$L1685,"")</f>
        <v>2012.0</v>
      </c>
      <c r="N1685">
        <f>IF(AND(ISNUMBER($BW1685),ISNUMBER($BX1685)),MIN(1,MAX(0,($BX1685-2016+1)/($BX1685-$BW1685+1))),"")</f>
        <v>0.2666666666666667</v>
      </c>
      <c r="O1685">
        <f>IF(AND(ISNUMBER($BW1685),ISNUMBER($BX1685)),MIN(1,MAX(0,($BX1685-2017+1)/($BX1685-$BW1685+1))),"")</f>
        <v>0.2</v>
      </c>
      <c r="P1685">
        <f>IF(AND(ISNUMBER($BW1685),ISNUMBER($BX1685)),MIN(1,MAX(0,($BX1685-2018+1)/($BX1685-$BW1685+1))),"")</f>
        <v>0.1333333333333333</v>
      </c>
      <c r="Q1685">
        <f>IF(AND(ISNUMBER($BW1685),ISNUMBER($BX1685)),MIN(1,MAX(0,($BX1685-2019+1)/($BX1685-$BW1685+1))),"")</f>
        <v>0.06666666666666667</v>
      </c>
      <c r="R1685">
        <f>IF(AND(ISNUMBER($BW1685),ISNUMBER($BX1685)),MIN(1,MAX(0,($BX1685-2016+1)/($BX1685-$BW1685+1))),"")</f>
        <v>0.2666666666666667</v>
      </c>
      <c r="S1685">
        <f>IF($L1685&lt;&gt;"",IF($L1685&gt;=2015.5,1,0),"")</f>
        <v>0.0</v>
      </c>
      <c r="T1685">
        <f>IF($L1685&lt;&gt;"",IF($L1685&gt;=2016,1,0),"")</f>
        <v>0.0</v>
      </c>
      <c r="U1685">
        <f>IF(ISNUMBER($BX1685),IF($BX1685&gt;=2016,1,0),"")</f>
        <v>1.0</v>
      </c>
      <c r="V1685">
        <f>IF(ISNUMBER($BW1685),IF($BW1685&gt;=2016,1,0),"")</f>
        <v>0.0</v>
      </c>
      <c r="W1685" t="str">
        <f>IF(AND(ISNUMBER($BW1685),ISNUMBER($BX1685)),IF($BW1685&gt;=2016,"post-only",IF($BX1685&lt;2016,"pre-only","mixed")),"")</f>
        <v>mixed</v>
      </c>
      <c r="X1685">
        <f>IF(AND(ISNUMBER($BW1685),ISNUMBER($BX1685)),MIN(1,MAX(0,($BX1685-2017+1)/($BX1685-$BW1685+1))),"")</f>
        <v>0.2</v>
      </c>
      <c r="Y1685">
        <f>IF(AND(ISNUMBER($BW1685),ISNUMBER($BX1685)),MIN(1,MAX(0,($BX1685-2018+1)/($BX1685-$BW1685+1))),"")</f>
        <v>0.1333333333333333</v>
      </c>
      <c r="Z1685">
        <f>IF(AND(ISNUMBER($BW1685),ISNUMBER($BX1685)),MIN(1,MAX(0,($BX1685-2019+1)/($BX1685-$BW1685+1))),"")</f>
        <v>0.06666666666666667</v>
      </c>
      <c r="AA1685">
        <f>IF(ISNUMBER($BX1685),IF($BX1685&gt;=2017,1,0),"")</f>
        <v>1.0</v>
      </c>
      <c r="AB1685">
        <f>IF(ISNUMBER($BX1685),IF($BX1685&gt;=2018,1,0),"")</f>
        <v>1.0</v>
      </c>
      <c r="AC1685">
        <f>IF(ISNUMBER($BX1685),IF($BX1685&gt;=2019,1,0),"")</f>
        <v>1.0</v>
      </c>
      <c r="AD1685">
        <f>IF($L1685&lt;&gt;"",IF($L1685&gt;2013,1,0),"")</f>
        <v>0.0</v>
      </c>
      <c r="AE1685">
        <f>IF($L1685&lt;&gt;"",1+IF($L1685&gt;2011,1,0)+IF($L1685&gt;2014,1,0),"")</f>
        <v>2.0</v>
      </c>
      <c r="AF1685" t="inlineStr">
        <is>
          <t>derivativ (CDS spread)</t>
        </is>
      </c>
      <c r="AG1685" t="inlineStr">
        <is>
          <t>performance</t>
        </is>
      </c>
      <c r="AH1685" t="inlineStr">
        <is>
          <t>non-sensitive</t>
        </is>
      </c>
      <c r="AI1685" t="inlineStr">
        <is>
          <t>without ETS/CT</t>
        </is>
      </c>
      <c r="AJ1685" t="inlineStr">
        <is>
          <t>with ETS/CT</t>
        </is>
      </c>
      <c r="AK1685" t="str">
        <f>IF(AND($CF1685&lt;&gt;"",IFERROR(INDEX(subsample_country_map!$B:$B,MATCH($CF1685,subsample_country_map!$A:$A,0)),"")&lt;&gt;""),INDEX(subsample_country_map!$B:$B,MATCH($CF1685,subsample_country_map!$A:$A,0)),INDEX(lookup!$AA:$AA,MATCH($A1685,lookup!$A:$A,0)))</f>
        <v>3_AsiaPac</v>
      </c>
      <c r="AL1685" t="str">
        <f>IF(AND($CF1685&lt;&gt;"",IFERROR(INDEX(subsample_country_map!$C:$C,MATCH($CF1685,subsample_country_map!$A:$A,0)),"")&lt;&gt;""),INDEX(subsample_country_map!$C:$C,MATCH($CF1685,subsample_country_map!$A:$A,0)),INDEX(lookup!$AB:$AB,MATCH($A1685,lookup!$A:$A,0)))</f>
        <v>1_developed</v>
      </c>
      <c r="AM1685" t="str">
        <f>IF(AND($CF1685&lt;&gt;"",IFERROR(INDEX(subsample_country_map!$D:$D,MATCH($CF1685,subsample_country_map!$A:$A,0)),"")&lt;&gt;""),INDEX(subsample_country_map!$D:$D,MATCH($CF1685,subsample_country_map!$A:$A,0)),INDEX(lookup!$AC:$AC,MATCH($A1685,lookup!$A:$A,0)))</f>
        <v>2_non_western</v>
      </c>
      <c r="AN1685" t="str">
        <f>IF(AND($CF1685&lt;&gt;"",IFERROR(INDEX(subsample_country_map!$E:$E,MATCH($CF1685,subsample_country_map!$A:$A,0)),"")&lt;&gt;""),INDEX(subsample_country_map!$E:$E,MATCH($CF1685,subsample_country_map!$A:$A,0)),INDEX(lookup!$AD:$AD,MATCH($A1685,lookup!$A:$A,0)))</f>
        <v>2_civil law</v>
      </c>
      <c r="AO1685" t="str">
        <f>INDEX(lookup!$Y:$Y,MATCH($A1685,lookup!$A:$A,0))</f>
        <v>0_published</v>
      </c>
      <c r="AP1685" t="str">
        <f>INDEX(lookup!$Z:$Z,MATCH($A1685,lookup!$A:$A,0))</f>
        <v>1_VHB high</v>
      </c>
      <c r="AQ1685" t="str">
        <f>INDEX(lookup!$W:$W,MATCH($A1685,lookup!$A:$A,0))</f>
        <v>1_fin/acc/econ</v>
      </c>
      <c r="AS1685" t="inlineStr">
        <is>
          <t>staging</t>
        </is>
      </c>
      <c r="AT1685" t="inlineStr">
        <is>
          <t>bad-CER</t>
        </is>
      </c>
      <c r="AU1685" t="inlineStr">
        <is>
          <t>cost</t>
        </is>
      </c>
      <c r="AV1685" t="inlineStr">
        <is>
          <t>-1.332</t>
        </is>
      </c>
      <c r="AW1685" t="inlineStr">
        <is>
          <t>0.375</t>
        </is>
      </c>
      <c r="BA1685" t="n">
        <v>3233</v>
      </c>
      <c r="BB1685" t="inlineStr">
        <is>
          <t>0</t>
        </is>
      </c>
      <c r="BC1685" t="inlineStr">
        <is>
          <t>FE</t>
        </is>
      </c>
      <c r="BD1685" t="inlineStr">
        <is>
          <t>firm</t>
        </is>
      </c>
      <c r="BE1685" t="inlineStr">
        <is>
          <t>none</t>
        </is>
      </c>
      <c r="BI1685" t="inlineStr">
        <is>
          <t>Table 10</t>
        </is>
      </c>
      <c r="BJ1685" t="inlineStr">
        <is>
          <t>Long-term spread, Scope3</t>
        </is>
      </c>
      <c r="BK1685" t="inlineStr">
        <is>
          <t>13</t>
        </is>
      </c>
      <c r="BL1685" t="inlineStr">
        <is>
          <t>Fractional rank -1.332*** (0.375)</t>
        </is>
      </c>
      <c r="BM1685" t="inlineStr">
        <is>
          <t>Fractional rank (Scope3)</t>
        </is>
      </c>
      <c r="BN1685" t="inlineStr">
        <is>
          <t>Long-term spread</t>
        </is>
      </c>
      <c r="BO1685" t="inlineStr">
        <is>
          <t>update</t>
        </is>
      </c>
      <c r="BP1685" t="inlineStr">
        <is>
          <t>Okimoto &amp; Takaoka (2024)</t>
        </is>
      </c>
      <c r="BQ1685" t="inlineStr">
        <is>
          <t>computed</t>
        </is>
      </c>
      <c r="BT1685" t="n">
        <v>0</v>
      </c>
      <c r="BU1685" t="inlineStr">
        <is>
          <t>staging_Okimoto_Takaoka_2024.csv</t>
        </is>
      </c>
      <c r="BW1685" t="n">
        <v>2005</v>
      </c>
      <c r="BX1685" t="n">
        <v>2019</v>
      </c>
      <c r="BY1685" t="inlineStr">
        <is>
          <t>Japan</t>
        </is>
      </c>
      <c r="BZ1685" t="n">
        <v>2012</v>
      </c>
      <c r="CA1685" t="n">
        <v>0.2666666666666667</v>
      </c>
      <c r="CB1685" t="n">
        <v>0</v>
      </c>
      <c r="CC1685" t="n">
        <v>1</v>
      </c>
      <c r="CD1685" t="n">
        <v>0.0624292384984477</v>
      </c>
      <c r="CE1685" t="n">
        <v>1</v>
      </c>
    </row>
    <row r="1686">
      <c r="A1686" t="inlineStr">
        <is>
          <t>Okimoto &amp; Takaoka (2024)</t>
        </is>
      </c>
      <c r="B1686" t="n">
        <v>2991</v>
      </c>
      <c r="C1686" t="n">
        <v>0.1075879313543156</v>
      </c>
      <c r="D1686" t="n">
        <v>3173</v>
      </c>
      <c r="E1686">
        <f>IF(ISNUMBER($BA1686),$BA1686,IF(AND(ISNUMBER($D1686),ISNUMBER($BW1686),ISNUMBER($BX1686)),$D1686*($BX1686-$BW1686+1),""))</f>
        <v>3173.0</v>
      </c>
      <c r="H1686" t="inlineStr">
        <is>
          <t>partial</t>
        </is>
      </c>
      <c r="I1686" t="inlineStr">
        <is>
          <t>Regression Cofficient and Standard Error  available</t>
        </is>
      </c>
      <c r="J1686">
        <f>IF($BW1686&lt;&gt;"",$BW1686,"")</f>
        <v>2005.0</v>
      </c>
      <c r="K1686">
        <f>IF($BX1686&lt;&gt;"",$BX1686,"")</f>
        <v>2019.0</v>
      </c>
      <c r="L1686">
        <f>IF(AND(ISNUMBER($BW1686),ISNUMBER($BX1686)),($BW1686+$BX1686)/2,"")</f>
        <v>2012.0</v>
      </c>
      <c r="M1686">
        <f>IF($L1686&lt;&gt;"",$L1686,"")</f>
        <v>2012.0</v>
      </c>
      <c r="N1686">
        <f>IF(AND(ISNUMBER($BW1686),ISNUMBER($BX1686)),MIN(1,MAX(0,($BX1686-2016+1)/($BX1686-$BW1686+1))),"")</f>
        <v>0.2666666666666667</v>
      </c>
      <c r="O1686">
        <f>IF(AND(ISNUMBER($BW1686),ISNUMBER($BX1686)),MIN(1,MAX(0,($BX1686-2017+1)/($BX1686-$BW1686+1))),"")</f>
        <v>0.2</v>
      </c>
      <c r="P1686">
        <f>IF(AND(ISNUMBER($BW1686),ISNUMBER($BX1686)),MIN(1,MAX(0,($BX1686-2018+1)/($BX1686-$BW1686+1))),"")</f>
        <v>0.1333333333333333</v>
      </c>
      <c r="Q1686">
        <f>IF(AND(ISNUMBER($BW1686),ISNUMBER($BX1686)),MIN(1,MAX(0,($BX1686-2019+1)/($BX1686-$BW1686+1))),"")</f>
        <v>0.06666666666666667</v>
      </c>
      <c r="R1686">
        <f>IF(AND(ISNUMBER($BW1686),ISNUMBER($BX1686)),MIN(1,MAX(0,($BX1686-2016+1)/($BX1686-$BW1686+1))),"")</f>
        <v>0.2666666666666667</v>
      </c>
      <c r="S1686">
        <f>IF($L1686&lt;&gt;"",IF($L1686&gt;=2015.5,1,0),"")</f>
        <v>0.0</v>
      </c>
      <c r="T1686">
        <f>IF($L1686&lt;&gt;"",IF($L1686&gt;=2016,1,0),"")</f>
        <v>0.0</v>
      </c>
      <c r="U1686">
        <f>IF(ISNUMBER($BX1686),IF($BX1686&gt;=2016,1,0),"")</f>
        <v>1.0</v>
      </c>
      <c r="V1686">
        <f>IF(ISNUMBER($BW1686),IF($BW1686&gt;=2016,1,0),"")</f>
        <v>0.0</v>
      </c>
      <c r="W1686" t="str">
        <f>IF(AND(ISNUMBER($BW1686),ISNUMBER($BX1686)),IF($BW1686&gt;=2016,"post-only",IF($BX1686&lt;2016,"pre-only","mixed")),"")</f>
        <v>mixed</v>
      </c>
      <c r="X1686">
        <f>IF(AND(ISNUMBER($BW1686),ISNUMBER($BX1686)),MIN(1,MAX(0,($BX1686-2017+1)/($BX1686-$BW1686+1))),"")</f>
        <v>0.2</v>
      </c>
      <c r="Y1686">
        <f>IF(AND(ISNUMBER($BW1686),ISNUMBER($BX1686)),MIN(1,MAX(0,($BX1686-2018+1)/($BX1686-$BW1686+1))),"")</f>
        <v>0.1333333333333333</v>
      </c>
      <c r="Z1686">
        <f>IF(AND(ISNUMBER($BW1686),ISNUMBER($BX1686)),MIN(1,MAX(0,($BX1686-2019+1)/($BX1686-$BW1686+1))),"")</f>
        <v>0.06666666666666667</v>
      </c>
      <c r="AA1686">
        <f>IF(ISNUMBER($BX1686),IF($BX1686&gt;=2017,1,0),"")</f>
        <v>1.0</v>
      </c>
      <c r="AB1686">
        <f>IF(ISNUMBER($BX1686),IF($BX1686&gt;=2018,1,0),"")</f>
        <v>1.0</v>
      </c>
      <c r="AC1686">
        <f>IF(ISNUMBER($BX1686),IF($BX1686&gt;=2019,1,0),"")</f>
        <v>1.0</v>
      </c>
      <c r="AD1686">
        <f>IF($L1686&lt;&gt;"",IF($L1686&gt;2013,1,0),"")</f>
        <v>0.0</v>
      </c>
      <c r="AE1686">
        <f>IF($L1686&lt;&gt;"",1+IF($L1686&gt;2011,1,0)+IF($L1686&gt;2014,1,0),"")</f>
        <v>2.0</v>
      </c>
      <c r="AF1686" t="inlineStr">
        <is>
          <t>derivativ (CDS spread)</t>
        </is>
      </c>
      <c r="AG1686" t="inlineStr">
        <is>
          <t>performance</t>
        </is>
      </c>
      <c r="AH1686" t="inlineStr">
        <is>
          <t>non-sensitive</t>
        </is>
      </c>
      <c r="AI1686" t="inlineStr">
        <is>
          <t>without ETS/CT</t>
        </is>
      </c>
      <c r="AJ1686" t="inlineStr">
        <is>
          <t>with ETS/CT</t>
        </is>
      </c>
      <c r="AK1686" t="str">
        <f>IF(AND($CF1686&lt;&gt;"",IFERROR(INDEX(subsample_country_map!$B:$B,MATCH($CF1686,subsample_country_map!$A:$A,0)),"")&lt;&gt;""),INDEX(subsample_country_map!$B:$B,MATCH($CF1686,subsample_country_map!$A:$A,0)),INDEX(lookup!$AA:$AA,MATCH($A1686,lookup!$A:$A,0)))</f>
        <v>3_AsiaPac</v>
      </c>
      <c r="AL1686" t="str">
        <f>IF(AND($CF1686&lt;&gt;"",IFERROR(INDEX(subsample_country_map!$C:$C,MATCH($CF1686,subsample_country_map!$A:$A,0)),"")&lt;&gt;""),INDEX(subsample_country_map!$C:$C,MATCH($CF1686,subsample_country_map!$A:$A,0)),INDEX(lookup!$AB:$AB,MATCH($A1686,lookup!$A:$A,0)))</f>
        <v>1_developed</v>
      </c>
      <c r="AM1686" t="str">
        <f>IF(AND($CF1686&lt;&gt;"",IFERROR(INDEX(subsample_country_map!$D:$D,MATCH($CF1686,subsample_country_map!$A:$A,0)),"")&lt;&gt;""),INDEX(subsample_country_map!$D:$D,MATCH($CF1686,subsample_country_map!$A:$A,0)),INDEX(lookup!$AC:$AC,MATCH($A1686,lookup!$A:$A,0)))</f>
        <v>2_non_western</v>
      </c>
      <c r="AN1686" t="str">
        <f>IF(AND($CF1686&lt;&gt;"",IFERROR(INDEX(subsample_country_map!$E:$E,MATCH($CF1686,subsample_country_map!$A:$A,0)),"")&lt;&gt;""),INDEX(subsample_country_map!$E:$E,MATCH($CF1686,subsample_country_map!$A:$A,0)),INDEX(lookup!$AD:$AD,MATCH($A1686,lookup!$A:$A,0)))</f>
        <v>2_civil law</v>
      </c>
      <c r="AO1686" t="str">
        <f>INDEX(lookup!$Y:$Y,MATCH($A1686,lookup!$A:$A,0))</f>
        <v>0_published</v>
      </c>
      <c r="AP1686" t="str">
        <f>INDEX(lookup!$Z:$Z,MATCH($A1686,lookup!$A:$A,0))</f>
        <v>1_VHB high</v>
      </c>
      <c r="AQ1686" t="str">
        <f>INDEX(lookup!$W:$W,MATCH($A1686,lookup!$A:$A,0))</f>
        <v>1_fin/acc/econ</v>
      </c>
      <c r="AS1686" t="inlineStr">
        <is>
          <t>staging</t>
        </is>
      </c>
      <c r="AT1686" t="inlineStr">
        <is>
          <t>bad-CER</t>
        </is>
      </c>
      <c r="AU1686" t="inlineStr">
        <is>
          <t>cost</t>
        </is>
      </c>
      <c r="AV1686" t="inlineStr">
        <is>
          <t>-2.292</t>
        </is>
      </c>
      <c r="AW1686" t="inlineStr">
        <is>
          <t>0.376</t>
        </is>
      </c>
      <c r="BA1686" t="n">
        <v>3173</v>
      </c>
      <c r="BB1686" t="inlineStr">
        <is>
          <t>0</t>
        </is>
      </c>
      <c r="BC1686" t="inlineStr">
        <is>
          <t>FE</t>
        </is>
      </c>
      <c r="BD1686" t="inlineStr">
        <is>
          <t>firm</t>
        </is>
      </c>
      <c r="BE1686" t="inlineStr">
        <is>
          <t>none</t>
        </is>
      </c>
      <c r="BI1686" t="inlineStr">
        <is>
          <t>Table 11</t>
        </is>
      </c>
      <c r="BJ1686" t="inlineStr">
        <is>
          <t>col (1) Total</t>
        </is>
      </c>
      <c r="BK1686" t="inlineStr">
        <is>
          <t>13</t>
        </is>
      </c>
      <c r="BL1686" t="inlineStr">
        <is>
          <t>Fractional rank -2.292*** (0.376)</t>
        </is>
      </c>
      <c r="BM1686" t="inlineStr">
        <is>
          <t>Fractional rank (Total)</t>
        </is>
      </c>
      <c r="BN1686" t="inlineStr">
        <is>
          <t>Slope of CDS spread curve</t>
        </is>
      </c>
      <c r="BO1686" t="inlineStr">
        <is>
          <t>update</t>
        </is>
      </c>
      <c r="BP1686" t="inlineStr">
        <is>
          <t>Okimoto &amp; Takaoka (2024)</t>
        </is>
      </c>
      <c r="BQ1686" t="inlineStr">
        <is>
          <t>computed</t>
        </is>
      </c>
      <c r="BT1686" t="n">
        <v>0</v>
      </c>
      <c r="BU1686" t="inlineStr">
        <is>
          <t>staging_Okimoto_Takaoka_2024.csv</t>
        </is>
      </c>
      <c r="BW1686" t="n">
        <v>2005</v>
      </c>
      <c r="BX1686" t="n">
        <v>2019</v>
      </c>
      <c r="BY1686" t="inlineStr">
        <is>
          <t>Japan</t>
        </is>
      </c>
      <c r="BZ1686" t="n">
        <v>2012</v>
      </c>
      <c r="CA1686" t="n">
        <v>0.2666666666666667</v>
      </c>
      <c r="CB1686" t="n">
        <v>0</v>
      </c>
      <c r="CC1686" t="n">
        <v>1</v>
      </c>
      <c r="CD1686" t="n">
        <v>0.1080059543750028</v>
      </c>
      <c r="CE1686" t="n">
        <v>1</v>
      </c>
    </row>
    <row r="1687">
      <c r="A1687" t="inlineStr">
        <is>
          <t>Okimoto &amp; Takaoka (2024)</t>
        </is>
      </c>
      <c r="B1687" t="n">
        <v>2992</v>
      </c>
      <c r="C1687" t="n">
        <v>0.1312120973875632</v>
      </c>
      <c r="D1687" t="n">
        <v>3173</v>
      </c>
      <c r="E1687">
        <f>IF(ISNUMBER($BA1687),$BA1687,IF(AND(ISNUMBER($D1687),ISNUMBER($BW1687),ISNUMBER($BX1687)),$D1687*($BX1687-$BW1687+1),""))</f>
        <v>3173.0</v>
      </c>
      <c r="H1687" t="inlineStr">
        <is>
          <t>partial</t>
        </is>
      </c>
      <c r="I1687" t="inlineStr">
        <is>
          <t>Regression Cofficient and Standard Error  available</t>
        </is>
      </c>
      <c r="J1687">
        <f>IF($BW1687&lt;&gt;"",$BW1687,"")</f>
        <v>2005.0</v>
      </c>
      <c r="K1687">
        <f>IF($BX1687&lt;&gt;"",$BX1687,"")</f>
        <v>2019.0</v>
      </c>
      <c r="L1687">
        <f>IF(AND(ISNUMBER($BW1687),ISNUMBER($BX1687)),($BW1687+$BX1687)/2,"")</f>
        <v>2012.0</v>
      </c>
      <c r="M1687">
        <f>IF($L1687&lt;&gt;"",$L1687,"")</f>
        <v>2012.0</v>
      </c>
      <c r="N1687">
        <f>IF(AND(ISNUMBER($BW1687),ISNUMBER($BX1687)),MIN(1,MAX(0,($BX1687-2016+1)/($BX1687-$BW1687+1))),"")</f>
        <v>0.2666666666666667</v>
      </c>
      <c r="O1687">
        <f>IF(AND(ISNUMBER($BW1687),ISNUMBER($BX1687)),MIN(1,MAX(0,($BX1687-2017+1)/($BX1687-$BW1687+1))),"")</f>
        <v>0.2</v>
      </c>
      <c r="P1687">
        <f>IF(AND(ISNUMBER($BW1687),ISNUMBER($BX1687)),MIN(1,MAX(0,($BX1687-2018+1)/($BX1687-$BW1687+1))),"")</f>
        <v>0.1333333333333333</v>
      </c>
      <c r="Q1687">
        <f>IF(AND(ISNUMBER($BW1687),ISNUMBER($BX1687)),MIN(1,MAX(0,($BX1687-2019+1)/($BX1687-$BW1687+1))),"")</f>
        <v>0.06666666666666667</v>
      </c>
      <c r="R1687">
        <f>IF(AND(ISNUMBER($BW1687),ISNUMBER($BX1687)),MIN(1,MAX(0,($BX1687-2016+1)/($BX1687-$BW1687+1))),"")</f>
        <v>0.2666666666666667</v>
      </c>
      <c r="S1687">
        <f>IF($L1687&lt;&gt;"",IF($L1687&gt;=2015.5,1,0),"")</f>
        <v>0.0</v>
      </c>
      <c r="T1687">
        <f>IF($L1687&lt;&gt;"",IF($L1687&gt;=2016,1,0),"")</f>
        <v>0.0</v>
      </c>
      <c r="U1687">
        <f>IF(ISNUMBER($BX1687),IF($BX1687&gt;=2016,1,0),"")</f>
        <v>1.0</v>
      </c>
      <c r="V1687">
        <f>IF(ISNUMBER($BW1687),IF($BW1687&gt;=2016,1,0),"")</f>
        <v>0.0</v>
      </c>
      <c r="W1687" t="str">
        <f>IF(AND(ISNUMBER($BW1687),ISNUMBER($BX1687)),IF($BW1687&gt;=2016,"post-only",IF($BX1687&lt;2016,"pre-only","mixed")),"")</f>
        <v>mixed</v>
      </c>
      <c r="X1687">
        <f>IF(AND(ISNUMBER($BW1687),ISNUMBER($BX1687)),MIN(1,MAX(0,($BX1687-2017+1)/($BX1687-$BW1687+1))),"")</f>
        <v>0.2</v>
      </c>
      <c r="Y1687">
        <f>IF(AND(ISNUMBER($BW1687),ISNUMBER($BX1687)),MIN(1,MAX(0,($BX1687-2018+1)/($BX1687-$BW1687+1))),"")</f>
        <v>0.1333333333333333</v>
      </c>
      <c r="Z1687">
        <f>IF(AND(ISNUMBER($BW1687),ISNUMBER($BX1687)),MIN(1,MAX(0,($BX1687-2019+1)/($BX1687-$BW1687+1))),"")</f>
        <v>0.06666666666666667</v>
      </c>
      <c r="AA1687">
        <f>IF(ISNUMBER($BX1687),IF($BX1687&gt;=2017,1,0),"")</f>
        <v>1.0</v>
      </c>
      <c r="AB1687">
        <f>IF(ISNUMBER($BX1687),IF($BX1687&gt;=2018,1,0),"")</f>
        <v>1.0</v>
      </c>
      <c r="AC1687">
        <f>IF(ISNUMBER($BX1687),IF($BX1687&gt;=2019,1,0),"")</f>
        <v>1.0</v>
      </c>
      <c r="AD1687">
        <f>IF($L1687&lt;&gt;"",IF($L1687&gt;2013,1,0),"")</f>
        <v>0.0</v>
      </c>
      <c r="AE1687">
        <f>IF($L1687&lt;&gt;"",1+IF($L1687&gt;2011,1,0)+IF($L1687&gt;2014,1,0),"")</f>
        <v>2.0</v>
      </c>
      <c r="AF1687" t="inlineStr">
        <is>
          <t>derivativ (CDS spread)</t>
        </is>
      </c>
      <c r="AG1687" t="inlineStr">
        <is>
          <t>performance</t>
        </is>
      </c>
      <c r="AH1687" t="inlineStr">
        <is>
          <t>non-sensitive</t>
        </is>
      </c>
      <c r="AI1687" t="inlineStr">
        <is>
          <t>without ETS/CT</t>
        </is>
      </c>
      <c r="AJ1687" t="inlineStr">
        <is>
          <t>with ETS/CT</t>
        </is>
      </c>
      <c r="AK1687" t="str">
        <f>IF(AND($CF1687&lt;&gt;"",IFERROR(INDEX(subsample_country_map!$B:$B,MATCH($CF1687,subsample_country_map!$A:$A,0)),"")&lt;&gt;""),INDEX(subsample_country_map!$B:$B,MATCH($CF1687,subsample_country_map!$A:$A,0)),INDEX(lookup!$AA:$AA,MATCH($A1687,lookup!$A:$A,0)))</f>
        <v>3_AsiaPac</v>
      </c>
      <c r="AL1687" t="str">
        <f>IF(AND($CF1687&lt;&gt;"",IFERROR(INDEX(subsample_country_map!$C:$C,MATCH($CF1687,subsample_country_map!$A:$A,0)),"")&lt;&gt;""),INDEX(subsample_country_map!$C:$C,MATCH($CF1687,subsample_country_map!$A:$A,0)),INDEX(lookup!$AB:$AB,MATCH($A1687,lookup!$A:$A,0)))</f>
        <v>1_developed</v>
      </c>
      <c r="AM1687" t="str">
        <f>IF(AND($CF1687&lt;&gt;"",IFERROR(INDEX(subsample_country_map!$D:$D,MATCH($CF1687,subsample_country_map!$A:$A,0)),"")&lt;&gt;""),INDEX(subsample_country_map!$D:$D,MATCH($CF1687,subsample_country_map!$A:$A,0)),INDEX(lookup!$AC:$AC,MATCH($A1687,lookup!$A:$A,0)))</f>
        <v>2_non_western</v>
      </c>
      <c r="AN1687" t="str">
        <f>IF(AND($CF1687&lt;&gt;"",IFERROR(INDEX(subsample_country_map!$E:$E,MATCH($CF1687,subsample_country_map!$A:$A,0)),"")&lt;&gt;""),INDEX(subsample_country_map!$E:$E,MATCH($CF1687,subsample_country_map!$A:$A,0)),INDEX(lookup!$AD:$AD,MATCH($A1687,lookup!$A:$A,0)))</f>
        <v>2_civil law</v>
      </c>
      <c r="AO1687" t="str">
        <f>INDEX(lookup!$Y:$Y,MATCH($A1687,lookup!$A:$A,0))</f>
        <v>0_published</v>
      </c>
      <c r="AP1687" t="str">
        <f>INDEX(lookup!$Z:$Z,MATCH($A1687,lookup!$A:$A,0))</f>
        <v>1_VHB high</v>
      </c>
      <c r="AQ1687" t="str">
        <f>INDEX(lookup!$W:$W,MATCH($A1687,lookup!$A:$A,0))</f>
        <v>1_fin/acc/econ</v>
      </c>
      <c r="AS1687" t="inlineStr">
        <is>
          <t>staging</t>
        </is>
      </c>
      <c r="AT1687" t="inlineStr">
        <is>
          <t>bad-CER</t>
        </is>
      </c>
      <c r="AU1687" t="inlineStr">
        <is>
          <t>cost</t>
        </is>
      </c>
      <c r="AV1687" t="inlineStr">
        <is>
          <t>-2.013</t>
        </is>
      </c>
      <c r="AW1687" t="inlineStr">
        <is>
          <t>0.270</t>
        </is>
      </c>
      <c r="BA1687" t="n">
        <v>3173</v>
      </c>
      <c r="BB1687" t="inlineStr">
        <is>
          <t>0</t>
        </is>
      </c>
      <c r="BC1687" t="inlineStr">
        <is>
          <t>FE</t>
        </is>
      </c>
      <c r="BD1687" t="inlineStr">
        <is>
          <t>firm</t>
        </is>
      </c>
      <c r="BE1687" t="inlineStr">
        <is>
          <t>none</t>
        </is>
      </c>
      <c r="BI1687" t="inlineStr">
        <is>
          <t>Table 11</t>
        </is>
      </c>
      <c r="BJ1687" t="inlineStr">
        <is>
          <t>col (2) Scope1</t>
        </is>
      </c>
      <c r="BK1687" t="inlineStr">
        <is>
          <t>13</t>
        </is>
      </c>
      <c r="BL1687" t="inlineStr">
        <is>
          <t>Fractional rank -2.013*** (0.270)</t>
        </is>
      </c>
      <c r="BM1687" t="inlineStr">
        <is>
          <t>Fractional rank (Scope1)</t>
        </is>
      </c>
      <c r="BN1687" t="inlineStr">
        <is>
          <t>Slope of CDS spread curve</t>
        </is>
      </c>
      <c r="BO1687" t="inlineStr">
        <is>
          <t>update</t>
        </is>
      </c>
      <c r="BP1687" t="inlineStr">
        <is>
          <t>Okimoto &amp; Takaoka (2024)</t>
        </is>
      </c>
      <c r="BQ1687" t="inlineStr">
        <is>
          <t>computed</t>
        </is>
      </c>
      <c r="BT1687" t="n">
        <v>0</v>
      </c>
      <c r="BU1687" t="inlineStr">
        <is>
          <t>staging_Okimoto_Takaoka_2024.csv</t>
        </is>
      </c>
      <c r="BW1687" t="n">
        <v>2005</v>
      </c>
      <c r="BX1687" t="n">
        <v>2019</v>
      </c>
      <c r="BY1687" t="inlineStr">
        <is>
          <t>Japan</t>
        </is>
      </c>
      <c r="BZ1687" t="n">
        <v>2012</v>
      </c>
      <c r="CA1687" t="n">
        <v>0.2666666666666667</v>
      </c>
      <c r="CB1687" t="n">
        <v>0</v>
      </c>
      <c r="CC1687" t="n">
        <v>1</v>
      </c>
      <c r="CD1687" t="n">
        <v>0.1319729822736851</v>
      </c>
      <c r="CE1687" t="n">
        <v>1</v>
      </c>
    </row>
    <row r="1688">
      <c r="A1688" t="inlineStr">
        <is>
          <t>Okimoto &amp; Takaoka (2024)</t>
        </is>
      </c>
      <c r="B1688" t="n">
        <v>2993</v>
      </c>
      <c r="C1688" t="n">
        <v>0.1262682321488523</v>
      </c>
      <c r="D1688" t="n">
        <v>3173</v>
      </c>
      <c r="E1688">
        <f>IF(ISNUMBER($BA1688),$BA1688,IF(AND(ISNUMBER($D1688),ISNUMBER($BW1688),ISNUMBER($BX1688)),$D1688*($BX1688-$BW1688+1),""))</f>
        <v>3173.0</v>
      </c>
      <c r="H1688" t="inlineStr">
        <is>
          <t>partial</t>
        </is>
      </c>
      <c r="I1688" t="inlineStr">
        <is>
          <t>Regression Cofficient and Standard Error  available</t>
        </is>
      </c>
      <c r="J1688">
        <f>IF($BW1688&lt;&gt;"",$BW1688,"")</f>
        <v>2005.0</v>
      </c>
      <c r="K1688">
        <f>IF($BX1688&lt;&gt;"",$BX1688,"")</f>
        <v>2019.0</v>
      </c>
      <c r="L1688">
        <f>IF(AND(ISNUMBER($BW1688),ISNUMBER($BX1688)),($BW1688+$BX1688)/2,"")</f>
        <v>2012.0</v>
      </c>
      <c r="M1688">
        <f>IF($L1688&lt;&gt;"",$L1688,"")</f>
        <v>2012.0</v>
      </c>
      <c r="N1688">
        <f>IF(AND(ISNUMBER($BW1688),ISNUMBER($BX1688)),MIN(1,MAX(0,($BX1688-2016+1)/($BX1688-$BW1688+1))),"")</f>
        <v>0.2666666666666667</v>
      </c>
      <c r="O1688">
        <f>IF(AND(ISNUMBER($BW1688),ISNUMBER($BX1688)),MIN(1,MAX(0,($BX1688-2017+1)/($BX1688-$BW1688+1))),"")</f>
        <v>0.2</v>
      </c>
      <c r="P1688">
        <f>IF(AND(ISNUMBER($BW1688),ISNUMBER($BX1688)),MIN(1,MAX(0,($BX1688-2018+1)/($BX1688-$BW1688+1))),"")</f>
        <v>0.1333333333333333</v>
      </c>
      <c r="Q1688">
        <f>IF(AND(ISNUMBER($BW1688),ISNUMBER($BX1688)),MIN(1,MAX(0,($BX1688-2019+1)/($BX1688-$BW1688+1))),"")</f>
        <v>0.06666666666666667</v>
      </c>
      <c r="R1688">
        <f>IF(AND(ISNUMBER($BW1688),ISNUMBER($BX1688)),MIN(1,MAX(0,($BX1688-2016+1)/($BX1688-$BW1688+1))),"")</f>
        <v>0.2666666666666667</v>
      </c>
      <c r="S1688">
        <f>IF($L1688&lt;&gt;"",IF($L1688&gt;=2015.5,1,0),"")</f>
        <v>0.0</v>
      </c>
      <c r="T1688">
        <f>IF($L1688&lt;&gt;"",IF($L1688&gt;=2016,1,0),"")</f>
        <v>0.0</v>
      </c>
      <c r="U1688">
        <f>IF(ISNUMBER($BX1688),IF($BX1688&gt;=2016,1,0),"")</f>
        <v>1.0</v>
      </c>
      <c r="V1688">
        <f>IF(ISNUMBER($BW1688),IF($BW1688&gt;=2016,1,0),"")</f>
        <v>0.0</v>
      </c>
      <c r="W1688" t="str">
        <f>IF(AND(ISNUMBER($BW1688),ISNUMBER($BX1688)),IF($BW1688&gt;=2016,"post-only",IF($BX1688&lt;2016,"pre-only","mixed")),"")</f>
        <v>mixed</v>
      </c>
      <c r="X1688">
        <f>IF(AND(ISNUMBER($BW1688),ISNUMBER($BX1688)),MIN(1,MAX(0,($BX1688-2017+1)/($BX1688-$BW1688+1))),"")</f>
        <v>0.2</v>
      </c>
      <c r="Y1688">
        <f>IF(AND(ISNUMBER($BW1688),ISNUMBER($BX1688)),MIN(1,MAX(0,($BX1688-2018+1)/($BX1688-$BW1688+1))),"")</f>
        <v>0.1333333333333333</v>
      </c>
      <c r="Z1688">
        <f>IF(AND(ISNUMBER($BW1688),ISNUMBER($BX1688)),MIN(1,MAX(0,($BX1688-2019+1)/($BX1688-$BW1688+1))),"")</f>
        <v>0.06666666666666667</v>
      </c>
      <c r="AA1688">
        <f>IF(ISNUMBER($BX1688),IF($BX1688&gt;=2017,1,0),"")</f>
        <v>1.0</v>
      </c>
      <c r="AB1688">
        <f>IF(ISNUMBER($BX1688),IF($BX1688&gt;=2018,1,0),"")</f>
        <v>1.0</v>
      </c>
      <c r="AC1688">
        <f>IF(ISNUMBER($BX1688),IF($BX1688&gt;=2019,1,0),"")</f>
        <v>1.0</v>
      </c>
      <c r="AD1688">
        <f>IF($L1688&lt;&gt;"",IF($L1688&gt;2013,1,0),"")</f>
        <v>0.0</v>
      </c>
      <c r="AE1688">
        <f>IF($L1688&lt;&gt;"",1+IF($L1688&gt;2011,1,0)+IF($L1688&gt;2014,1,0),"")</f>
        <v>2.0</v>
      </c>
      <c r="AF1688" t="inlineStr">
        <is>
          <t>derivativ (CDS spread)</t>
        </is>
      </c>
      <c r="AG1688" t="inlineStr">
        <is>
          <t>performance</t>
        </is>
      </c>
      <c r="AH1688" t="inlineStr">
        <is>
          <t>non-sensitive</t>
        </is>
      </c>
      <c r="AI1688" t="inlineStr">
        <is>
          <t>without ETS/CT</t>
        </is>
      </c>
      <c r="AJ1688" t="inlineStr">
        <is>
          <t>with ETS/CT</t>
        </is>
      </c>
      <c r="AK1688" t="str">
        <f>IF(AND($CF1688&lt;&gt;"",IFERROR(INDEX(subsample_country_map!$B:$B,MATCH($CF1688,subsample_country_map!$A:$A,0)),"")&lt;&gt;""),INDEX(subsample_country_map!$B:$B,MATCH($CF1688,subsample_country_map!$A:$A,0)),INDEX(lookup!$AA:$AA,MATCH($A1688,lookup!$A:$A,0)))</f>
        <v>3_AsiaPac</v>
      </c>
      <c r="AL1688" t="str">
        <f>IF(AND($CF1688&lt;&gt;"",IFERROR(INDEX(subsample_country_map!$C:$C,MATCH($CF1688,subsample_country_map!$A:$A,0)),"")&lt;&gt;""),INDEX(subsample_country_map!$C:$C,MATCH($CF1688,subsample_country_map!$A:$A,0)),INDEX(lookup!$AB:$AB,MATCH($A1688,lookup!$A:$A,0)))</f>
        <v>1_developed</v>
      </c>
      <c r="AM1688" t="str">
        <f>IF(AND($CF1688&lt;&gt;"",IFERROR(INDEX(subsample_country_map!$D:$D,MATCH($CF1688,subsample_country_map!$A:$A,0)),"")&lt;&gt;""),INDEX(subsample_country_map!$D:$D,MATCH($CF1688,subsample_country_map!$A:$A,0)),INDEX(lookup!$AC:$AC,MATCH($A1688,lookup!$A:$A,0)))</f>
        <v>2_non_western</v>
      </c>
      <c r="AN1688" t="str">
        <f>IF(AND($CF1688&lt;&gt;"",IFERROR(INDEX(subsample_country_map!$E:$E,MATCH($CF1688,subsample_country_map!$A:$A,0)),"")&lt;&gt;""),INDEX(subsample_country_map!$E:$E,MATCH($CF1688,subsample_country_map!$A:$A,0)),INDEX(lookup!$AD:$AD,MATCH($A1688,lookup!$A:$A,0)))</f>
        <v>2_civil law</v>
      </c>
      <c r="AO1688" t="str">
        <f>INDEX(lookup!$Y:$Y,MATCH($A1688,lookup!$A:$A,0))</f>
        <v>0_published</v>
      </c>
      <c r="AP1688" t="str">
        <f>INDEX(lookup!$Z:$Z,MATCH($A1688,lookup!$A:$A,0))</f>
        <v>1_VHB high</v>
      </c>
      <c r="AQ1688" t="str">
        <f>INDEX(lookup!$W:$W,MATCH($A1688,lookup!$A:$A,0))</f>
        <v>1_fin/acc/econ</v>
      </c>
      <c r="AS1688" t="inlineStr">
        <is>
          <t>staging</t>
        </is>
      </c>
      <c r="AT1688" t="inlineStr">
        <is>
          <t>bad-CER</t>
        </is>
      </c>
      <c r="AU1688" t="inlineStr">
        <is>
          <t>cost</t>
        </is>
      </c>
      <c r="AV1688" t="inlineStr">
        <is>
          <t>-1.434</t>
        </is>
      </c>
      <c r="AW1688" t="inlineStr">
        <is>
          <t>0.200</t>
        </is>
      </c>
      <c r="BA1688" t="n">
        <v>3173</v>
      </c>
      <c r="BB1688" t="inlineStr">
        <is>
          <t>0</t>
        </is>
      </c>
      <c r="BC1688" t="inlineStr">
        <is>
          <t>FE</t>
        </is>
      </c>
      <c r="BD1688" t="inlineStr">
        <is>
          <t>firm</t>
        </is>
      </c>
      <c r="BE1688" t="inlineStr">
        <is>
          <t>none</t>
        </is>
      </c>
      <c r="BI1688" t="inlineStr">
        <is>
          <t>Table 11</t>
        </is>
      </c>
      <c r="BJ1688" t="inlineStr">
        <is>
          <t>col (3) Scope2</t>
        </is>
      </c>
      <c r="BK1688" t="inlineStr">
        <is>
          <t>13</t>
        </is>
      </c>
      <c r="BL1688" t="inlineStr">
        <is>
          <t>Fractional rank -1.434*** (0.200)</t>
        </is>
      </c>
      <c r="BM1688" t="inlineStr">
        <is>
          <t>Fractional rank (Scope2)</t>
        </is>
      </c>
      <c r="BN1688" t="inlineStr">
        <is>
          <t>Slope of CDS spread curve</t>
        </is>
      </c>
      <c r="BO1688" t="inlineStr">
        <is>
          <t>update</t>
        </is>
      </c>
      <c r="BP1688" t="inlineStr">
        <is>
          <t>Okimoto &amp; Takaoka (2024)</t>
        </is>
      </c>
      <c r="BQ1688" t="inlineStr">
        <is>
          <t>computed</t>
        </is>
      </c>
      <c r="BT1688" t="n">
        <v>0</v>
      </c>
      <c r="BU1688" t="inlineStr">
        <is>
          <t>staging_Okimoto_Takaoka_2024.csv</t>
        </is>
      </c>
      <c r="BW1688" t="n">
        <v>2005</v>
      </c>
      <c r="BX1688" t="n">
        <v>2019</v>
      </c>
      <c r="BY1688" t="inlineStr">
        <is>
          <t>Japan</t>
        </is>
      </c>
      <c r="BZ1688" t="n">
        <v>2012</v>
      </c>
      <c r="CA1688" t="n">
        <v>0.2666666666666667</v>
      </c>
      <c r="CB1688" t="n">
        <v>0</v>
      </c>
      <c r="CC1688" t="n">
        <v>1</v>
      </c>
      <c r="CD1688" t="n">
        <v>0.1269457851897856</v>
      </c>
      <c r="CE1688" t="n">
        <v>1</v>
      </c>
    </row>
    <row r="1689">
      <c r="A1689" t="inlineStr">
        <is>
          <t>Okimoto &amp; Takaoka (2024)</t>
        </is>
      </c>
      <c r="B1689" t="n">
        <v>2994</v>
      </c>
      <c r="C1689" t="n">
        <v>0.08018152418889662</v>
      </c>
      <c r="D1689" t="n">
        <v>3173</v>
      </c>
      <c r="E1689">
        <f>IF(ISNUMBER($BA1689),$BA1689,IF(AND(ISNUMBER($D1689),ISNUMBER($BW1689),ISNUMBER($BX1689)),$D1689*($BX1689-$BW1689+1),""))</f>
        <v>3173.0</v>
      </c>
      <c r="H1689" t="inlineStr">
        <is>
          <t>partial</t>
        </is>
      </c>
      <c r="I1689" t="inlineStr">
        <is>
          <t>Regression Cofficient and Standard Error  available</t>
        </is>
      </c>
      <c r="J1689">
        <f>IF($BW1689&lt;&gt;"",$BW1689,"")</f>
        <v>2005.0</v>
      </c>
      <c r="K1689">
        <f>IF($BX1689&lt;&gt;"",$BX1689,"")</f>
        <v>2019.0</v>
      </c>
      <c r="L1689">
        <f>IF(AND(ISNUMBER($BW1689),ISNUMBER($BX1689)),($BW1689+$BX1689)/2,"")</f>
        <v>2012.0</v>
      </c>
      <c r="M1689">
        <f>IF($L1689&lt;&gt;"",$L1689,"")</f>
        <v>2012.0</v>
      </c>
      <c r="N1689">
        <f>IF(AND(ISNUMBER($BW1689),ISNUMBER($BX1689)),MIN(1,MAX(0,($BX1689-2016+1)/($BX1689-$BW1689+1))),"")</f>
        <v>0.2666666666666667</v>
      </c>
      <c r="O1689">
        <f>IF(AND(ISNUMBER($BW1689),ISNUMBER($BX1689)),MIN(1,MAX(0,($BX1689-2017+1)/($BX1689-$BW1689+1))),"")</f>
        <v>0.2</v>
      </c>
      <c r="P1689">
        <f>IF(AND(ISNUMBER($BW1689),ISNUMBER($BX1689)),MIN(1,MAX(0,($BX1689-2018+1)/($BX1689-$BW1689+1))),"")</f>
        <v>0.1333333333333333</v>
      </c>
      <c r="Q1689">
        <f>IF(AND(ISNUMBER($BW1689),ISNUMBER($BX1689)),MIN(1,MAX(0,($BX1689-2019+1)/($BX1689-$BW1689+1))),"")</f>
        <v>0.06666666666666667</v>
      </c>
      <c r="R1689">
        <f>IF(AND(ISNUMBER($BW1689),ISNUMBER($BX1689)),MIN(1,MAX(0,($BX1689-2016+1)/($BX1689-$BW1689+1))),"")</f>
        <v>0.2666666666666667</v>
      </c>
      <c r="S1689">
        <f>IF($L1689&lt;&gt;"",IF($L1689&gt;=2015.5,1,0),"")</f>
        <v>0.0</v>
      </c>
      <c r="T1689">
        <f>IF($L1689&lt;&gt;"",IF($L1689&gt;=2016,1,0),"")</f>
        <v>0.0</v>
      </c>
      <c r="U1689">
        <f>IF(ISNUMBER($BX1689),IF($BX1689&gt;=2016,1,0),"")</f>
        <v>1.0</v>
      </c>
      <c r="V1689">
        <f>IF(ISNUMBER($BW1689),IF($BW1689&gt;=2016,1,0),"")</f>
        <v>0.0</v>
      </c>
      <c r="W1689" t="str">
        <f>IF(AND(ISNUMBER($BW1689),ISNUMBER($BX1689)),IF($BW1689&gt;=2016,"post-only",IF($BX1689&lt;2016,"pre-only","mixed")),"")</f>
        <v>mixed</v>
      </c>
      <c r="X1689">
        <f>IF(AND(ISNUMBER($BW1689),ISNUMBER($BX1689)),MIN(1,MAX(0,($BX1689-2017+1)/($BX1689-$BW1689+1))),"")</f>
        <v>0.2</v>
      </c>
      <c r="Y1689">
        <f>IF(AND(ISNUMBER($BW1689),ISNUMBER($BX1689)),MIN(1,MAX(0,($BX1689-2018+1)/($BX1689-$BW1689+1))),"")</f>
        <v>0.1333333333333333</v>
      </c>
      <c r="Z1689">
        <f>IF(AND(ISNUMBER($BW1689),ISNUMBER($BX1689)),MIN(1,MAX(0,($BX1689-2019+1)/($BX1689-$BW1689+1))),"")</f>
        <v>0.06666666666666667</v>
      </c>
      <c r="AA1689">
        <f>IF(ISNUMBER($BX1689),IF($BX1689&gt;=2017,1,0),"")</f>
        <v>1.0</v>
      </c>
      <c r="AB1689">
        <f>IF(ISNUMBER($BX1689),IF($BX1689&gt;=2018,1,0),"")</f>
        <v>1.0</v>
      </c>
      <c r="AC1689">
        <f>IF(ISNUMBER($BX1689),IF($BX1689&gt;=2019,1,0),"")</f>
        <v>1.0</v>
      </c>
      <c r="AD1689">
        <f>IF($L1689&lt;&gt;"",IF($L1689&gt;2013,1,0),"")</f>
        <v>0.0</v>
      </c>
      <c r="AE1689">
        <f>IF($L1689&lt;&gt;"",1+IF($L1689&gt;2011,1,0)+IF($L1689&gt;2014,1,0),"")</f>
        <v>2.0</v>
      </c>
      <c r="AF1689" t="inlineStr">
        <is>
          <t>derivativ (CDS spread)</t>
        </is>
      </c>
      <c r="AG1689" t="inlineStr">
        <is>
          <t>performance</t>
        </is>
      </c>
      <c r="AH1689" t="inlineStr">
        <is>
          <t>non-sensitive</t>
        </is>
      </c>
      <c r="AI1689" t="inlineStr">
        <is>
          <t>without ETS/CT</t>
        </is>
      </c>
      <c r="AJ1689" t="inlineStr">
        <is>
          <t>with ETS/CT</t>
        </is>
      </c>
      <c r="AK1689" t="str">
        <f>IF(AND($CF1689&lt;&gt;"",IFERROR(INDEX(subsample_country_map!$B:$B,MATCH($CF1689,subsample_country_map!$A:$A,0)),"")&lt;&gt;""),INDEX(subsample_country_map!$B:$B,MATCH($CF1689,subsample_country_map!$A:$A,0)),INDEX(lookup!$AA:$AA,MATCH($A1689,lookup!$A:$A,0)))</f>
        <v>3_AsiaPac</v>
      </c>
      <c r="AL1689" t="str">
        <f>IF(AND($CF1689&lt;&gt;"",IFERROR(INDEX(subsample_country_map!$C:$C,MATCH($CF1689,subsample_country_map!$A:$A,0)),"")&lt;&gt;""),INDEX(subsample_country_map!$C:$C,MATCH($CF1689,subsample_country_map!$A:$A,0)),INDEX(lookup!$AB:$AB,MATCH($A1689,lookup!$A:$A,0)))</f>
        <v>1_developed</v>
      </c>
      <c r="AM1689" t="str">
        <f>IF(AND($CF1689&lt;&gt;"",IFERROR(INDEX(subsample_country_map!$D:$D,MATCH($CF1689,subsample_country_map!$A:$A,0)),"")&lt;&gt;""),INDEX(subsample_country_map!$D:$D,MATCH($CF1689,subsample_country_map!$A:$A,0)),INDEX(lookup!$AC:$AC,MATCH($A1689,lookup!$A:$A,0)))</f>
        <v>2_non_western</v>
      </c>
      <c r="AN1689" t="str">
        <f>IF(AND($CF1689&lt;&gt;"",IFERROR(INDEX(subsample_country_map!$E:$E,MATCH($CF1689,subsample_country_map!$A:$A,0)),"")&lt;&gt;""),INDEX(subsample_country_map!$E:$E,MATCH($CF1689,subsample_country_map!$A:$A,0)),INDEX(lookup!$AD:$AD,MATCH($A1689,lookup!$A:$A,0)))</f>
        <v>2_civil law</v>
      </c>
      <c r="AO1689" t="str">
        <f>INDEX(lookup!$Y:$Y,MATCH($A1689,lookup!$A:$A,0))</f>
        <v>0_published</v>
      </c>
      <c r="AP1689" t="str">
        <f>INDEX(lookup!$Z:$Z,MATCH($A1689,lookup!$A:$A,0))</f>
        <v>1_VHB high</v>
      </c>
      <c r="AQ1689" t="str">
        <f>INDEX(lookup!$W:$W,MATCH($A1689,lookup!$A:$A,0))</f>
        <v>1_fin/acc/econ</v>
      </c>
      <c r="AS1689" t="inlineStr">
        <is>
          <t>staging</t>
        </is>
      </c>
      <c r="AT1689" t="inlineStr">
        <is>
          <t>bad-CER</t>
        </is>
      </c>
      <c r="AU1689" t="inlineStr">
        <is>
          <t>cost</t>
        </is>
      </c>
      <c r="AV1689" t="inlineStr">
        <is>
          <t>-1.672</t>
        </is>
      </c>
      <c r="AW1689" t="inlineStr">
        <is>
          <t>0.369</t>
        </is>
      </c>
      <c r="BA1689" t="n">
        <v>3173</v>
      </c>
      <c r="BB1689" t="inlineStr">
        <is>
          <t>0</t>
        </is>
      </c>
      <c r="BC1689" t="inlineStr">
        <is>
          <t>FE</t>
        </is>
      </c>
      <c r="BD1689" t="inlineStr">
        <is>
          <t>firm</t>
        </is>
      </c>
      <c r="BE1689" t="inlineStr">
        <is>
          <t>none</t>
        </is>
      </c>
      <c r="BI1689" t="inlineStr">
        <is>
          <t>Table 11</t>
        </is>
      </c>
      <c r="BJ1689" t="inlineStr">
        <is>
          <t>col (4) Scope3</t>
        </is>
      </c>
      <c r="BK1689" t="inlineStr">
        <is>
          <t>13</t>
        </is>
      </c>
      <c r="BL1689" t="inlineStr">
        <is>
          <t>Fractional rank -1.672*** (0.369)</t>
        </is>
      </c>
      <c r="BM1689" t="inlineStr">
        <is>
          <t>Fractional rank (Scope3)</t>
        </is>
      </c>
      <c r="BN1689" t="inlineStr">
        <is>
          <t>Slope of CDS spread curve</t>
        </is>
      </c>
      <c r="BO1689" t="inlineStr">
        <is>
          <t>update</t>
        </is>
      </c>
      <c r="BP1689" t="inlineStr">
        <is>
          <t>Okimoto &amp; Takaoka (2024)</t>
        </is>
      </c>
      <c r="BQ1689" t="inlineStr">
        <is>
          <t>computed</t>
        </is>
      </c>
      <c r="BT1689" t="n">
        <v>0</v>
      </c>
      <c r="BU1689" t="inlineStr">
        <is>
          <t>staging_Okimoto_Takaoka_2024.csv</t>
        </is>
      </c>
      <c r="BW1689" t="n">
        <v>2005</v>
      </c>
      <c r="BX1689" t="n">
        <v>2019</v>
      </c>
      <c r="BY1689" t="inlineStr">
        <is>
          <t>Japan</t>
        </is>
      </c>
      <c r="BZ1689" t="n">
        <v>2012</v>
      </c>
      <c r="CA1689" t="n">
        <v>0.2666666666666667</v>
      </c>
      <c r="CB1689" t="n">
        <v>0</v>
      </c>
      <c r="CC1689" t="n">
        <v>1</v>
      </c>
      <c r="CD1689" t="n">
        <v>0.08035402113664077</v>
      </c>
      <c r="CE1689" t="n">
        <v>1</v>
      </c>
    </row>
    <row r="1690">
      <c r="A1690" t="inlineStr">
        <is>
          <t>Ould Daoud Ellili (2020)</t>
        </is>
      </c>
      <c r="B1690" t="n">
        <v>2995</v>
      </c>
      <c r="C1690" t="n">
        <v>-0.122</v>
      </c>
      <c r="H1690" t="inlineStr">
        <is>
          <t>bivariate</t>
        </is>
      </c>
      <c r="I1690" t="inlineStr">
        <is>
          <t>Correlation coefficient available</t>
        </is>
      </c>
      <c r="J1690">
        <f>IF($BW1690&lt;&gt;"",$BW1690,"")</f>
        <v>2010.0</v>
      </c>
      <c r="K1690">
        <f>IF($BX1690&lt;&gt;"",$BX1690,"")</f>
        <v>2019.0</v>
      </c>
      <c r="L1690">
        <f>IF(AND(ISNUMBER($BW1690),ISNUMBER($BX1690)),($BW1690+$BX1690)/2,"")</f>
        <v>2014.5</v>
      </c>
      <c r="M1690">
        <f>IF($L1690&lt;&gt;"",$L1690,"")</f>
        <v>2014.5</v>
      </c>
      <c r="N1690">
        <f>IF(AND(ISNUMBER($BW1690),ISNUMBER($BX1690)),MIN(1,MAX(0,($BX1690-2016+1)/($BX1690-$BW1690+1))),"")</f>
        <v>0.4</v>
      </c>
      <c r="O1690">
        <f>IF(AND(ISNUMBER($BW1690),ISNUMBER($BX1690)),MIN(1,MAX(0,($BX1690-2017+1)/($BX1690-$BW1690+1))),"")</f>
        <v>0.3</v>
      </c>
      <c r="P1690">
        <f>IF(AND(ISNUMBER($BW1690),ISNUMBER($BX1690)),MIN(1,MAX(0,($BX1690-2018+1)/($BX1690-$BW1690+1))),"")</f>
        <v>0.2</v>
      </c>
      <c r="Q1690">
        <f>IF(AND(ISNUMBER($BW1690),ISNUMBER($BX1690)),MIN(1,MAX(0,($BX1690-2019+1)/($BX1690-$BW1690+1))),"")</f>
        <v>0.1</v>
      </c>
      <c r="R1690">
        <f>IF(AND(ISNUMBER($BW1690),ISNUMBER($BX1690)),MIN(1,MAX(0,($BX1690-2016+1)/($BX1690-$BW1690+1))),"")</f>
        <v>0.4</v>
      </c>
      <c r="S1690">
        <f>IF($L1690&lt;&gt;"",IF($L1690&gt;=2015.5,1,0),"")</f>
        <v>0.0</v>
      </c>
      <c r="T1690">
        <f>IF($L1690&lt;&gt;"",IF($L1690&gt;=2016,1,0),"")</f>
        <v>0.0</v>
      </c>
      <c r="U1690">
        <f>IF(ISNUMBER($BX1690),IF($BX1690&gt;=2016,1,0),"")</f>
        <v>1.0</v>
      </c>
      <c r="V1690">
        <f>IF(ISNUMBER($BW1690),IF($BW1690&gt;=2016,1,0),"")</f>
        <v>0.0</v>
      </c>
      <c r="W1690" t="str">
        <f>IF(AND(ISNUMBER($BW1690),ISNUMBER($BX1690)),IF($BW1690&gt;=2016,"post-only",IF($BX1690&lt;2016,"pre-only","mixed")),"")</f>
        <v>mixed</v>
      </c>
      <c r="X1690">
        <f>IF(AND(ISNUMBER($BW1690),ISNUMBER($BX1690)),MIN(1,MAX(0,($BX1690-2017+1)/($BX1690-$BW1690+1))),"")</f>
        <v>0.3</v>
      </c>
      <c r="Y1690">
        <f>IF(AND(ISNUMBER($BW1690),ISNUMBER($BX1690)),MIN(1,MAX(0,($BX1690-2018+1)/($BX1690-$BW1690+1))),"")</f>
        <v>0.2</v>
      </c>
      <c r="Z1690">
        <f>IF(AND(ISNUMBER($BW1690),ISNUMBER($BX1690)),MIN(1,MAX(0,($BX1690-2019+1)/($BX1690-$BW1690+1))),"")</f>
        <v>0.1</v>
      </c>
      <c r="AA1690">
        <f>IF(ISNUMBER($BX1690),IF($BX1690&gt;=2017,1,0),"")</f>
        <v>1.0</v>
      </c>
      <c r="AB1690">
        <f>IF(ISNUMBER($BX1690),IF($BX1690&gt;=2018,1,0),"")</f>
        <v>1.0</v>
      </c>
      <c r="AC1690">
        <f>IF(ISNUMBER($BX1690),IF($BX1690&gt;=2019,1,0),"")</f>
        <v>1.0</v>
      </c>
      <c r="AD1690">
        <f>IF($L1690&lt;&gt;"",IF($L1690&gt;2013,1,0),"")</f>
        <v>1.0</v>
      </c>
      <c r="AE1690">
        <f>IF($L1690&lt;&gt;"",1+IF($L1690&gt;2011,1,0)+IF($L1690&gt;2014,1,0),"")</f>
        <v>3.0</v>
      </c>
      <c r="AF1690" t="inlineStr">
        <is>
          <t>loan (interest rate)</t>
        </is>
      </c>
      <c r="AG1690" t="inlineStr">
        <is>
          <t>disclosure</t>
        </is>
      </c>
      <c r="AH1690" t="inlineStr">
        <is>
          <t>non-sensitive</t>
        </is>
      </c>
      <c r="AI1690" t="inlineStr">
        <is>
          <t>without ETS/CT</t>
        </is>
      </c>
      <c r="AJ1690" t="inlineStr">
        <is>
          <t>without ETS/CT</t>
        </is>
      </c>
      <c r="AK1690" t="str">
        <f>IF(AND($CF1690&lt;&gt;"",IFERROR(INDEX(subsample_country_map!$B:$B,MATCH($CF1690,subsample_country_map!$A:$A,0)),"")&lt;&gt;""),INDEX(subsample_country_map!$B:$B,MATCH($CF1690,subsample_country_map!$A:$A,0)),INDEX(lookup!$AA:$AA,MATCH($A1690,lookup!$A:$A,0)))</f>
        <v>99_NCE</v>
      </c>
      <c r="AL1690" t="str">
        <f>IF(AND($CF1690&lt;&gt;"",IFERROR(INDEX(subsample_country_map!$C:$C,MATCH($CF1690,subsample_country_map!$A:$A,0)),"")&lt;&gt;""),INDEX(subsample_country_map!$C:$C,MATCH($CF1690,subsample_country_map!$A:$A,0)),INDEX(lookup!$AB:$AB,MATCH($A1690,lookup!$A:$A,0)))</f>
        <v>2_developing</v>
      </c>
      <c r="AM1690" t="str">
        <f>IF(AND($CF1690&lt;&gt;"",IFERROR(INDEX(subsample_country_map!$D:$D,MATCH($CF1690,subsample_country_map!$A:$A,0)),"")&lt;&gt;""),INDEX(subsample_country_map!$D:$D,MATCH($CF1690,subsample_country_map!$A:$A,0)),INDEX(lookup!$AC:$AC,MATCH($A1690,lookup!$A:$A,0)))</f>
        <v>2_non_western</v>
      </c>
      <c r="AN1690" t="str">
        <f>IF(AND($CF1690&lt;&gt;"",IFERROR(INDEX(subsample_country_map!$E:$E,MATCH($CF1690,subsample_country_map!$A:$A,0)),"")&lt;&gt;""),INDEX(subsample_country_map!$E:$E,MATCH($CF1690,subsample_country_map!$A:$A,0)),INDEX(lookup!$AD:$AD,MATCH($A1690,lookup!$A:$A,0)))</f>
        <v>99_NCE</v>
      </c>
      <c r="AO1690" t="str">
        <f>INDEX(lookup!$Y:$Y,MATCH($A1690,lookup!$A:$A,0))</f>
        <v>0_published</v>
      </c>
      <c r="AP1690" t="str">
        <f>INDEX(lookup!$Z:$Z,MATCH($A1690,lookup!$A:$A,0))</f>
        <v>1_VHB high</v>
      </c>
      <c r="AQ1690" t="str">
        <f>INDEX(lookup!$W:$W,MATCH($A1690,lookup!$A:$A,0))</f>
        <v>2_sust</v>
      </c>
      <c r="AS1690" t="inlineStr">
        <is>
          <t>staging</t>
        </is>
      </c>
      <c r="AT1690" t="inlineStr">
        <is>
          <t>good-CER</t>
        </is>
      </c>
      <c r="AU1690" t="inlineStr">
        <is>
          <t>cost</t>
        </is>
      </c>
      <c r="AZ1690" t="inlineStr">
        <is>
          <t>-0.122</t>
        </is>
      </c>
      <c r="BA1690" t="inlineStr">
        <is>
          <t>FLAG</t>
        </is>
      </c>
      <c r="BB1690" t="inlineStr">
        <is>
          <t>0</t>
        </is>
      </c>
      <c r="BC1690" t="inlineStr">
        <is>
          <t>n/a (structural)</t>
        </is>
      </c>
      <c r="BD1690" t="inlineStr">
        <is>
          <t>n/a (structural)</t>
        </is>
      </c>
      <c r="BE1690" t="inlineStr">
        <is>
          <t>none</t>
        </is>
      </c>
      <c r="BI1690" t="inlineStr">
        <is>
          <t>Table 11</t>
        </is>
      </c>
      <c r="BJ1690" t="inlineStr">
        <is>
          <t>correlation matrix (single lower triangle)</t>
        </is>
      </c>
      <c r="BK1690" t="inlineStr">
        <is>
          <t>13</t>
        </is>
      </c>
      <c r="BL1690" t="inlineStr">
        <is>
          <t>CD row x ES column: -0.122 (no star)</t>
        </is>
      </c>
      <c r="BM1690" t="inlineStr">
        <is>
          <t>ES</t>
        </is>
      </c>
      <c r="BN1690" t="inlineStr">
        <is>
          <t>CD</t>
        </is>
      </c>
      <c r="BO1690" t="inlineStr">
        <is>
          <t>rescreen</t>
        </is>
      </c>
      <c r="BP1690" t="inlineStr">
        <is>
          <t>Ould Daoud Ellili (2020)</t>
        </is>
      </c>
      <c r="BQ1690" t="inlineStr">
        <is>
          <t>bivariate</t>
        </is>
      </c>
      <c r="BT1690" t="n">
        <v>0</v>
      </c>
      <c r="BU1690" t="inlineStr">
        <is>
          <t>staging_Ould_Daoud_Ellili_2020.csv</t>
        </is>
      </c>
      <c r="BW1690" t="n">
        <v>2010</v>
      </c>
      <c r="BX1690" t="n">
        <v>2019</v>
      </c>
      <c r="BY1690" t="inlineStr">
        <is>
          <t>United Arab Emirates</t>
        </is>
      </c>
      <c r="BZ1690" t="n">
        <v>2014.5</v>
      </c>
      <c r="CA1690" t="n">
        <v>0.4</v>
      </c>
      <c r="CB1690" t="n">
        <v>0</v>
      </c>
      <c r="CC1690" t="n">
        <v>1</v>
      </c>
      <c r="CD1690" t="n">
        <v>-0.1226107462237625</v>
      </c>
      <c r="CE1690" t="n">
        <v>1</v>
      </c>
    </row>
    <row r="1691">
      <c r="A1691" t="inlineStr">
        <is>
          <t>Ould Daoud Ellili (2020)</t>
        </is>
      </c>
      <c r="B1691" t="n">
        <v>2996</v>
      </c>
      <c r="H1691" t="inlineStr">
        <is>
          <t>partial</t>
        </is>
      </c>
      <c r="I1691" t="inlineStr">
        <is>
          <t>T-Statistic available</t>
        </is>
      </c>
      <c r="J1691">
        <f>IF($BW1691&lt;&gt;"",$BW1691,"")</f>
        <v>2010.0</v>
      </c>
      <c r="K1691">
        <f>IF($BX1691&lt;&gt;"",$BX1691,"")</f>
        <v>2019.0</v>
      </c>
      <c r="L1691">
        <f>IF(AND(ISNUMBER($BW1691),ISNUMBER($BX1691)),($BW1691+$BX1691)/2,"")</f>
        <v>2014.5</v>
      </c>
      <c r="M1691">
        <f>IF($L1691&lt;&gt;"",$L1691,"")</f>
        <v>2014.5</v>
      </c>
      <c r="N1691">
        <f>IF(AND(ISNUMBER($BW1691),ISNUMBER($BX1691)),MIN(1,MAX(0,($BX1691-2016+1)/($BX1691-$BW1691+1))),"")</f>
        <v>0.4</v>
      </c>
      <c r="O1691">
        <f>IF(AND(ISNUMBER($BW1691),ISNUMBER($BX1691)),MIN(1,MAX(0,($BX1691-2017+1)/($BX1691-$BW1691+1))),"")</f>
        <v>0.3</v>
      </c>
      <c r="P1691">
        <f>IF(AND(ISNUMBER($BW1691),ISNUMBER($BX1691)),MIN(1,MAX(0,($BX1691-2018+1)/($BX1691-$BW1691+1))),"")</f>
        <v>0.2</v>
      </c>
      <c r="Q1691">
        <f>IF(AND(ISNUMBER($BW1691),ISNUMBER($BX1691)),MIN(1,MAX(0,($BX1691-2019+1)/($BX1691-$BW1691+1))),"")</f>
        <v>0.1</v>
      </c>
      <c r="R1691">
        <f>IF(AND(ISNUMBER($BW1691),ISNUMBER($BX1691)),MIN(1,MAX(0,($BX1691-2016+1)/($BX1691-$BW1691+1))),"")</f>
        <v>0.4</v>
      </c>
      <c r="S1691">
        <f>IF($L1691&lt;&gt;"",IF($L1691&gt;=2015.5,1,0),"")</f>
        <v>0.0</v>
      </c>
      <c r="T1691">
        <f>IF($L1691&lt;&gt;"",IF($L1691&gt;=2016,1,0),"")</f>
        <v>0.0</v>
      </c>
      <c r="U1691">
        <f>IF(ISNUMBER($BX1691),IF($BX1691&gt;=2016,1,0),"")</f>
        <v>1.0</v>
      </c>
      <c r="V1691">
        <f>IF(ISNUMBER($BW1691),IF($BW1691&gt;=2016,1,0),"")</f>
        <v>0.0</v>
      </c>
      <c r="W1691" t="str">
        <f>IF(AND(ISNUMBER($BW1691),ISNUMBER($BX1691)),IF($BW1691&gt;=2016,"post-only",IF($BX1691&lt;2016,"pre-only","mixed")),"")</f>
        <v>mixed</v>
      </c>
      <c r="X1691">
        <f>IF(AND(ISNUMBER($BW1691),ISNUMBER($BX1691)),MIN(1,MAX(0,($BX1691-2017+1)/($BX1691-$BW1691+1))),"")</f>
        <v>0.3</v>
      </c>
      <c r="Y1691">
        <f>IF(AND(ISNUMBER($BW1691),ISNUMBER($BX1691)),MIN(1,MAX(0,($BX1691-2018+1)/($BX1691-$BW1691+1))),"")</f>
        <v>0.2</v>
      </c>
      <c r="Z1691">
        <f>IF(AND(ISNUMBER($BW1691),ISNUMBER($BX1691)),MIN(1,MAX(0,($BX1691-2019+1)/($BX1691-$BW1691+1))),"")</f>
        <v>0.1</v>
      </c>
      <c r="AA1691">
        <f>IF(ISNUMBER($BX1691),IF($BX1691&gt;=2017,1,0),"")</f>
        <v>1.0</v>
      </c>
      <c r="AB1691">
        <f>IF(ISNUMBER($BX1691),IF($BX1691&gt;=2018,1,0),"")</f>
        <v>1.0</v>
      </c>
      <c r="AC1691">
        <f>IF(ISNUMBER($BX1691),IF($BX1691&gt;=2019,1,0),"")</f>
        <v>1.0</v>
      </c>
      <c r="AD1691">
        <f>IF($L1691&lt;&gt;"",IF($L1691&gt;2013,1,0),"")</f>
        <v>1.0</v>
      </c>
      <c r="AE1691">
        <f>IF($L1691&lt;&gt;"",1+IF($L1691&gt;2011,1,0)+IF($L1691&gt;2014,1,0),"")</f>
        <v>3.0</v>
      </c>
      <c r="AF1691" t="inlineStr">
        <is>
          <t>loan (interest rate)</t>
        </is>
      </c>
      <c r="AG1691" t="inlineStr">
        <is>
          <t>disclosure</t>
        </is>
      </c>
      <c r="AH1691" t="inlineStr">
        <is>
          <t>non-sensitive</t>
        </is>
      </c>
      <c r="AI1691" t="inlineStr">
        <is>
          <t>without ETS/CT</t>
        </is>
      </c>
      <c r="AJ1691" t="inlineStr">
        <is>
          <t>without ETS/CT</t>
        </is>
      </c>
      <c r="AK1691" t="str">
        <f>IF(AND($CF1691&lt;&gt;"",IFERROR(INDEX(subsample_country_map!$B:$B,MATCH($CF1691,subsample_country_map!$A:$A,0)),"")&lt;&gt;""),INDEX(subsample_country_map!$B:$B,MATCH($CF1691,subsample_country_map!$A:$A,0)),INDEX(lookup!$AA:$AA,MATCH($A1691,lookup!$A:$A,0)))</f>
        <v>99_NCE</v>
      </c>
      <c r="AL1691" t="str">
        <f>IF(AND($CF1691&lt;&gt;"",IFERROR(INDEX(subsample_country_map!$C:$C,MATCH($CF1691,subsample_country_map!$A:$A,0)),"")&lt;&gt;""),INDEX(subsample_country_map!$C:$C,MATCH($CF1691,subsample_country_map!$A:$A,0)),INDEX(lookup!$AB:$AB,MATCH($A1691,lookup!$A:$A,0)))</f>
        <v>2_developing</v>
      </c>
      <c r="AM1691" t="str">
        <f>IF(AND($CF1691&lt;&gt;"",IFERROR(INDEX(subsample_country_map!$D:$D,MATCH($CF1691,subsample_country_map!$A:$A,0)),"")&lt;&gt;""),INDEX(subsample_country_map!$D:$D,MATCH($CF1691,subsample_country_map!$A:$A,0)),INDEX(lookup!$AC:$AC,MATCH($A1691,lookup!$A:$A,0)))</f>
        <v>2_non_western</v>
      </c>
      <c r="AN1691" t="str">
        <f>IF(AND($CF1691&lt;&gt;"",IFERROR(INDEX(subsample_country_map!$E:$E,MATCH($CF1691,subsample_country_map!$A:$A,0)),"")&lt;&gt;""),INDEX(subsample_country_map!$E:$E,MATCH($CF1691,subsample_country_map!$A:$A,0)),INDEX(lookup!$AD:$AD,MATCH($A1691,lookup!$A:$A,0)))</f>
        <v>99_NCE</v>
      </c>
      <c r="AO1691" t="str">
        <f>INDEX(lookup!$Y:$Y,MATCH($A1691,lookup!$A:$A,0))</f>
        <v>0_published</v>
      </c>
      <c r="AP1691" t="str">
        <f>INDEX(lookup!$Z:$Z,MATCH($A1691,lookup!$A:$A,0))</f>
        <v>1_VHB high</v>
      </c>
      <c r="AQ1691" t="str">
        <f>INDEX(lookup!$W:$W,MATCH($A1691,lookup!$A:$A,0))</f>
        <v>2_sust</v>
      </c>
      <c r="AS1691" t="inlineStr">
        <is>
          <t>staging</t>
        </is>
      </c>
      <c r="AT1691" t="inlineStr">
        <is>
          <t>good-CER</t>
        </is>
      </c>
      <c r="AU1691" t="inlineStr">
        <is>
          <t>cost</t>
        </is>
      </c>
      <c r="AV1691" t="inlineStr">
        <is>
          <t>-0.0020</t>
        </is>
      </c>
      <c r="AX1691" t="inlineStr">
        <is>
          <t>-2.26</t>
        </is>
      </c>
      <c r="BA1691" t="inlineStr">
        <is>
          <t>FLAG</t>
        </is>
      </c>
      <c r="BB1691" t="inlineStr">
        <is>
          <t>0</t>
        </is>
      </c>
      <c r="BC1691" t="inlineStr">
        <is>
          <t>OLS</t>
        </is>
      </c>
      <c r="BD1691" t="inlineStr">
        <is>
          <t>not stated</t>
        </is>
      </c>
      <c r="BE1691" t="inlineStr">
        <is>
          <t>none</t>
        </is>
      </c>
      <c r="BI1691" t="inlineStr">
        <is>
          <t>Table A2</t>
        </is>
      </c>
      <c r="BJ1691" t="inlineStr">
        <is>
          <t>model (2)</t>
        </is>
      </c>
      <c r="BK1691" t="inlineStr">
        <is>
          <t>18</t>
        </is>
      </c>
      <c r="BL1691" t="inlineStr">
        <is>
          <t>ES -0.0020 ** (-2.26)</t>
        </is>
      </c>
      <c r="BM1691" t="inlineStr">
        <is>
          <t>ES</t>
        </is>
      </c>
      <c r="BN1691" t="inlineStr">
        <is>
          <t>Cost of Debt</t>
        </is>
      </c>
      <c r="BO1691" t="inlineStr">
        <is>
          <t>rescreen</t>
        </is>
      </c>
      <c r="BP1691" t="inlineStr">
        <is>
          <t>Ould Daoud Ellili (2020)</t>
        </is>
      </c>
      <c r="BQ1691" t="inlineStr">
        <is>
          <t>non-convertible</t>
        </is>
      </c>
      <c r="BT1691" t="n">
        <v>0</v>
      </c>
      <c r="BU1691" t="inlineStr">
        <is>
          <t>staging_Ould_Daoud_Ellili_2020.csv</t>
        </is>
      </c>
      <c r="BW1691" t="n">
        <v>2010</v>
      </c>
      <c r="BX1691" t="n">
        <v>2019</v>
      </c>
      <c r="BY1691" t="inlineStr">
        <is>
          <t>United Arab Emirates</t>
        </is>
      </c>
      <c r="BZ1691" t="n">
        <v>2014.5</v>
      </c>
      <c r="CA1691" t="n">
        <v>0.4</v>
      </c>
      <c r="CB1691" t="n">
        <v>0</v>
      </c>
      <c r="CC1691" t="n">
        <v>1</v>
      </c>
      <c r="CE1691" t="n">
        <v>0</v>
      </c>
    </row>
    <row r="1692">
      <c r="A1692" t="inlineStr">
        <is>
          <t>Ould Daoud Ellili (2020)</t>
        </is>
      </c>
      <c r="B1692" t="n">
        <v>2997</v>
      </c>
      <c r="H1692" t="inlineStr">
        <is>
          <t>partial</t>
        </is>
      </c>
      <c r="I1692" t="inlineStr">
        <is>
          <t>T-Statistic available</t>
        </is>
      </c>
      <c r="J1692">
        <f>IF($BW1692&lt;&gt;"",$BW1692,"")</f>
        <v>2010.0</v>
      </c>
      <c r="K1692">
        <f>IF($BX1692&lt;&gt;"",$BX1692,"")</f>
        <v>2019.0</v>
      </c>
      <c r="L1692">
        <f>IF(AND(ISNUMBER($BW1692),ISNUMBER($BX1692)),($BW1692+$BX1692)/2,"")</f>
        <v>2014.5</v>
      </c>
      <c r="M1692">
        <f>IF($L1692&lt;&gt;"",$L1692,"")</f>
        <v>2014.5</v>
      </c>
      <c r="N1692">
        <f>IF(AND(ISNUMBER($BW1692),ISNUMBER($BX1692)),MIN(1,MAX(0,($BX1692-2016+1)/($BX1692-$BW1692+1))),"")</f>
        <v>0.4</v>
      </c>
      <c r="O1692">
        <f>IF(AND(ISNUMBER($BW1692),ISNUMBER($BX1692)),MIN(1,MAX(0,($BX1692-2017+1)/($BX1692-$BW1692+1))),"")</f>
        <v>0.3</v>
      </c>
      <c r="P1692">
        <f>IF(AND(ISNUMBER($BW1692),ISNUMBER($BX1692)),MIN(1,MAX(0,($BX1692-2018+1)/($BX1692-$BW1692+1))),"")</f>
        <v>0.2</v>
      </c>
      <c r="Q1692">
        <f>IF(AND(ISNUMBER($BW1692),ISNUMBER($BX1692)),MIN(1,MAX(0,($BX1692-2019+1)/($BX1692-$BW1692+1))),"")</f>
        <v>0.1</v>
      </c>
      <c r="R1692">
        <f>IF(AND(ISNUMBER($BW1692),ISNUMBER($BX1692)),MIN(1,MAX(0,($BX1692-2016+1)/($BX1692-$BW1692+1))),"")</f>
        <v>0.4</v>
      </c>
      <c r="S1692">
        <f>IF($L1692&lt;&gt;"",IF($L1692&gt;=2015.5,1,0),"")</f>
        <v>0.0</v>
      </c>
      <c r="T1692">
        <f>IF($L1692&lt;&gt;"",IF($L1692&gt;=2016,1,0),"")</f>
        <v>0.0</v>
      </c>
      <c r="U1692">
        <f>IF(ISNUMBER($BX1692),IF($BX1692&gt;=2016,1,0),"")</f>
        <v>1.0</v>
      </c>
      <c r="V1692">
        <f>IF(ISNUMBER($BW1692),IF($BW1692&gt;=2016,1,0),"")</f>
        <v>0.0</v>
      </c>
      <c r="W1692" t="str">
        <f>IF(AND(ISNUMBER($BW1692),ISNUMBER($BX1692)),IF($BW1692&gt;=2016,"post-only",IF($BX1692&lt;2016,"pre-only","mixed")),"")</f>
        <v>mixed</v>
      </c>
      <c r="X1692">
        <f>IF(AND(ISNUMBER($BW1692),ISNUMBER($BX1692)),MIN(1,MAX(0,($BX1692-2017+1)/($BX1692-$BW1692+1))),"")</f>
        <v>0.3</v>
      </c>
      <c r="Y1692">
        <f>IF(AND(ISNUMBER($BW1692),ISNUMBER($BX1692)),MIN(1,MAX(0,($BX1692-2018+1)/($BX1692-$BW1692+1))),"")</f>
        <v>0.2</v>
      </c>
      <c r="Z1692">
        <f>IF(AND(ISNUMBER($BW1692),ISNUMBER($BX1692)),MIN(1,MAX(0,($BX1692-2019+1)/($BX1692-$BW1692+1))),"")</f>
        <v>0.1</v>
      </c>
      <c r="AA1692">
        <f>IF(ISNUMBER($BX1692),IF($BX1692&gt;=2017,1,0),"")</f>
        <v>1.0</v>
      </c>
      <c r="AB1692">
        <f>IF(ISNUMBER($BX1692),IF($BX1692&gt;=2018,1,0),"")</f>
        <v>1.0</v>
      </c>
      <c r="AC1692">
        <f>IF(ISNUMBER($BX1692),IF($BX1692&gt;=2019,1,0),"")</f>
        <v>1.0</v>
      </c>
      <c r="AD1692">
        <f>IF($L1692&lt;&gt;"",IF($L1692&gt;2013,1,0),"")</f>
        <v>1.0</v>
      </c>
      <c r="AE1692">
        <f>IF($L1692&lt;&gt;"",1+IF($L1692&gt;2011,1,0)+IF($L1692&gt;2014,1,0),"")</f>
        <v>3.0</v>
      </c>
      <c r="AF1692" t="inlineStr">
        <is>
          <t>loan (interest rate)</t>
        </is>
      </c>
      <c r="AG1692" t="inlineStr">
        <is>
          <t>disclosure</t>
        </is>
      </c>
      <c r="AH1692" t="inlineStr">
        <is>
          <t>non-sensitive</t>
        </is>
      </c>
      <c r="AI1692" t="inlineStr">
        <is>
          <t>without ETS/CT</t>
        </is>
      </c>
      <c r="AJ1692" t="inlineStr">
        <is>
          <t>without ETS/CT</t>
        </is>
      </c>
      <c r="AK1692" t="str">
        <f>IF(AND($CF1692&lt;&gt;"",IFERROR(INDEX(subsample_country_map!$B:$B,MATCH($CF1692,subsample_country_map!$A:$A,0)),"")&lt;&gt;""),INDEX(subsample_country_map!$B:$B,MATCH($CF1692,subsample_country_map!$A:$A,0)),INDEX(lookup!$AA:$AA,MATCH($A1692,lookup!$A:$A,0)))</f>
        <v>99_NCE</v>
      </c>
      <c r="AL1692" t="str">
        <f>IF(AND($CF1692&lt;&gt;"",IFERROR(INDEX(subsample_country_map!$C:$C,MATCH($CF1692,subsample_country_map!$A:$A,0)),"")&lt;&gt;""),INDEX(subsample_country_map!$C:$C,MATCH($CF1692,subsample_country_map!$A:$A,0)),INDEX(lookup!$AB:$AB,MATCH($A1692,lookup!$A:$A,0)))</f>
        <v>2_developing</v>
      </c>
      <c r="AM1692" t="str">
        <f>IF(AND($CF1692&lt;&gt;"",IFERROR(INDEX(subsample_country_map!$D:$D,MATCH($CF1692,subsample_country_map!$A:$A,0)),"")&lt;&gt;""),INDEX(subsample_country_map!$D:$D,MATCH($CF1692,subsample_country_map!$A:$A,0)),INDEX(lookup!$AC:$AC,MATCH($A1692,lookup!$A:$A,0)))</f>
        <v>2_non_western</v>
      </c>
      <c r="AN1692" t="str">
        <f>IF(AND($CF1692&lt;&gt;"",IFERROR(INDEX(subsample_country_map!$E:$E,MATCH($CF1692,subsample_country_map!$A:$A,0)),"")&lt;&gt;""),INDEX(subsample_country_map!$E:$E,MATCH($CF1692,subsample_country_map!$A:$A,0)),INDEX(lookup!$AD:$AD,MATCH($A1692,lookup!$A:$A,0)))</f>
        <v>99_NCE</v>
      </c>
      <c r="AO1692" t="str">
        <f>INDEX(lookup!$Y:$Y,MATCH($A1692,lookup!$A:$A,0))</f>
        <v>0_published</v>
      </c>
      <c r="AP1692" t="str">
        <f>INDEX(lookup!$Z:$Z,MATCH($A1692,lookup!$A:$A,0))</f>
        <v>1_VHB high</v>
      </c>
      <c r="AQ1692" t="str">
        <f>INDEX(lookup!$W:$W,MATCH($A1692,lookup!$A:$A,0))</f>
        <v>2_sust</v>
      </c>
      <c r="AS1692" t="inlineStr">
        <is>
          <t>staging</t>
        </is>
      </c>
      <c r="AT1692" t="inlineStr">
        <is>
          <t>good-CER</t>
        </is>
      </c>
      <c r="AU1692" t="inlineStr">
        <is>
          <t>cost</t>
        </is>
      </c>
      <c r="AV1692" t="inlineStr">
        <is>
          <t>-0.0029</t>
        </is>
      </c>
      <c r="AX1692" t="inlineStr">
        <is>
          <t>-2.51</t>
        </is>
      </c>
      <c r="BA1692" t="inlineStr">
        <is>
          <t>FLAG</t>
        </is>
      </c>
      <c r="BB1692" t="inlineStr">
        <is>
          <t>0</t>
        </is>
      </c>
      <c r="BC1692" t="inlineStr">
        <is>
          <t>OLS</t>
        </is>
      </c>
      <c r="BD1692" t="inlineStr">
        <is>
          <t>not stated</t>
        </is>
      </c>
      <c r="BE1692" t="inlineStr">
        <is>
          <t>none</t>
        </is>
      </c>
      <c r="BI1692" t="inlineStr">
        <is>
          <t>Table A2</t>
        </is>
      </c>
      <c r="BJ1692" t="inlineStr">
        <is>
          <t>model (3)</t>
        </is>
      </c>
      <c r="BK1692" t="inlineStr">
        <is>
          <t>18</t>
        </is>
      </c>
      <c r="BL1692" t="inlineStr">
        <is>
          <t>ES -0.0029** (-2.51)</t>
        </is>
      </c>
      <c r="BM1692" t="inlineStr">
        <is>
          <t>ES</t>
        </is>
      </c>
      <c r="BN1692" t="inlineStr">
        <is>
          <t>Cost of Debt</t>
        </is>
      </c>
      <c r="BO1692" t="inlineStr">
        <is>
          <t>rescreen</t>
        </is>
      </c>
      <c r="BP1692" t="inlineStr">
        <is>
          <t>Ould Daoud Ellili (2020)</t>
        </is>
      </c>
      <c r="BQ1692" t="inlineStr">
        <is>
          <t>non-convertible</t>
        </is>
      </c>
      <c r="BT1692" t="n">
        <v>0</v>
      </c>
      <c r="BU1692" t="inlineStr">
        <is>
          <t>staging_Ould_Daoud_Ellili_2020.csv</t>
        </is>
      </c>
      <c r="BW1692" t="n">
        <v>2010</v>
      </c>
      <c r="BX1692" t="n">
        <v>2019</v>
      </c>
      <c r="BY1692" t="inlineStr">
        <is>
          <t>United Arab Emirates</t>
        </is>
      </c>
      <c r="BZ1692" t="n">
        <v>2014.5</v>
      </c>
      <c r="CA1692" t="n">
        <v>0.4</v>
      </c>
      <c r="CB1692" t="n">
        <v>0</v>
      </c>
      <c r="CC1692" t="n">
        <v>1</v>
      </c>
      <c r="CE1692" t="n">
        <v>0</v>
      </c>
    </row>
    <row r="1693">
      <c r="A1693" t="inlineStr">
        <is>
          <t>Ould Daoud Ellili (2020)</t>
        </is>
      </c>
      <c r="B1693" t="n">
        <v>2998</v>
      </c>
      <c r="H1693" t="inlineStr">
        <is>
          <t>partial</t>
        </is>
      </c>
      <c r="I1693" t="inlineStr">
        <is>
          <t>T-Statistic available</t>
        </is>
      </c>
      <c r="J1693">
        <f>IF($BW1693&lt;&gt;"",$BW1693,"")</f>
        <v>2010.0</v>
      </c>
      <c r="K1693">
        <f>IF($BX1693&lt;&gt;"",$BX1693,"")</f>
        <v>2019.0</v>
      </c>
      <c r="L1693">
        <f>IF(AND(ISNUMBER($BW1693),ISNUMBER($BX1693)),($BW1693+$BX1693)/2,"")</f>
        <v>2014.5</v>
      </c>
      <c r="M1693">
        <f>IF($L1693&lt;&gt;"",$L1693,"")</f>
        <v>2014.5</v>
      </c>
      <c r="N1693">
        <f>IF(AND(ISNUMBER($BW1693),ISNUMBER($BX1693)),MIN(1,MAX(0,($BX1693-2016+1)/($BX1693-$BW1693+1))),"")</f>
        <v>0.4</v>
      </c>
      <c r="O1693">
        <f>IF(AND(ISNUMBER($BW1693),ISNUMBER($BX1693)),MIN(1,MAX(0,($BX1693-2017+1)/($BX1693-$BW1693+1))),"")</f>
        <v>0.3</v>
      </c>
      <c r="P1693">
        <f>IF(AND(ISNUMBER($BW1693),ISNUMBER($BX1693)),MIN(1,MAX(0,($BX1693-2018+1)/($BX1693-$BW1693+1))),"")</f>
        <v>0.2</v>
      </c>
      <c r="Q1693">
        <f>IF(AND(ISNUMBER($BW1693),ISNUMBER($BX1693)),MIN(1,MAX(0,($BX1693-2019+1)/($BX1693-$BW1693+1))),"")</f>
        <v>0.1</v>
      </c>
      <c r="R1693">
        <f>IF(AND(ISNUMBER($BW1693),ISNUMBER($BX1693)),MIN(1,MAX(0,($BX1693-2016+1)/($BX1693-$BW1693+1))),"")</f>
        <v>0.4</v>
      </c>
      <c r="S1693">
        <f>IF($L1693&lt;&gt;"",IF($L1693&gt;=2015.5,1,0),"")</f>
        <v>0.0</v>
      </c>
      <c r="T1693">
        <f>IF($L1693&lt;&gt;"",IF($L1693&gt;=2016,1,0),"")</f>
        <v>0.0</v>
      </c>
      <c r="U1693">
        <f>IF(ISNUMBER($BX1693),IF($BX1693&gt;=2016,1,0),"")</f>
        <v>1.0</v>
      </c>
      <c r="V1693">
        <f>IF(ISNUMBER($BW1693),IF($BW1693&gt;=2016,1,0),"")</f>
        <v>0.0</v>
      </c>
      <c r="W1693" t="str">
        <f>IF(AND(ISNUMBER($BW1693),ISNUMBER($BX1693)),IF($BW1693&gt;=2016,"post-only",IF($BX1693&lt;2016,"pre-only","mixed")),"")</f>
        <v>mixed</v>
      </c>
      <c r="X1693">
        <f>IF(AND(ISNUMBER($BW1693),ISNUMBER($BX1693)),MIN(1,MAX(0,($BX1693-2017+1)/($BX1693-$BW1693+1))),"")</f>
        <v>0.3</v>
      </c>
      <c r="Y1693">
        <f>IF(AND(ISNUMBER($BW1693),ISNUMBER($BX1693)),MIN(1,MAX(0,($BX1693-2018+1)/($BX1693-$BW1693+1))),"")</f>
        <v>0.2</v>
      </c>
      <c r="Z1693">
        <f>IF(AND(ISNUMBER($BW1693),ISNUMBER($BX1693)),MIN(1,MAX(0,($BX1693-2019+1)/($BX1693-$BW1693+1))),"")</f>
        <v>0.1</v>
      </c>
      <c r="AA1693">
        <f>IF(ISNUMBER($BX1693),IF($BX1693&gt;=2017,1,0),"")</f>
        <v>1.0</v>
      </c>
      <c r="AB1693">
        <f>IF(ISNUMBER($BX1693),IF($BX1693&gt;=2018,1,0),"")</f>
        <v>1.0</v>
      </c>
      <c r="AC1693">
        <f>IF(ISNUMBER($BX1693),IF($BX1693&gt;=2019,1,0),"")</f>
        <v>1.0</v>
      </c>
      <c r="AD1693">
        <f>IF($L1693&lt;&gt;"",IF($L1693&gt;2013,1,0),"")</f>
        <v>1.0</v>
      </c>
      <c r="AE1693">
        <f>IF($L1693&lt;&gt;"",1+IF($L1693&gt;2011,1,0)+IF($L1693&gt;2014,1,0),"")</f>
        <v>3.0</v>
      </c>
      <c r="AF1693" t="inlineStr">
        <is>
          <t>loan (interest rate)</t>
        </is>
      </c>
      <c r="AG1693" t="inlineStr">
        <is>
          <t>disclosure</t>
        </is>
      </c>
      <c r="AH1693" t="inlineStr">
        <is>
          <t>non-sensitive</t>
        </is>
      </c>
      <c r="AI1693" t="inlineStr">
        <is>
          <t>without ETS/CT</t>
        </is>
      </c>
      <c r="AJ1693" t="inlineStr">
        <is>
          <t>without ETS/CT</t>
        </is>
      </c>
      <c r="AK1693" t="str">
        <f>IF(AND($CF1693&lt;&gt;"",IFERROR(INDEX(subsample_country_map!$B:$B,MATCH($CF1693,subsample_country_map!$A:$A,0)),"")&lt;&gt;""),INDEX(subsample_country_map!$B:$B,MATCH($CF1693,subsample_country_map!$A:$A,0)),INDEX(lookup!$AA:$AA,MATCH($A1693,lookup!$A:$A,0)))</f>
        <v>99_NCE</v>
      </c>
      <c r="AL1693" t="str">
        <f>IF(AND($CF1693&lt;&gt;"",IFERROR(INDEX(subsample_country_map!$C:$C,MATCH($CF1693,subsample_country_map!$A:$A,0)),"")&lt;&gt;""),INDEX(subsample_country_map!$C:$C,MATCH($CF1693,subsample_country_map!$A:$A,0)),INDEX(lookup!$AB:$AB,MATCH($A1693,lookup!$A:$A,0)))</f>
        <v>2_developing</v>
      </c>
      <c r="AM1693" t="str">
        <f>IF(AND($CF1693&lt;&gt;"",IFERROR(INDEX(subsample_country_map!$D:$D,MATCH($CF1693,subsample_country_map!$A:$A,0)),"")&lt;&gt;""),INDEX(subsample_country_map!$D:$D,MATCH($CF1693,subsample_country_map!$A:$A,0)),INDEX(lookup!$AC:$AC,MATCH($A1693,lookup!$A:$A,0)))</f>
        <v>2_non_western</v>
      </c>
      <c r="AN1693" t="str">
        <f>IF(AND($CF1693&lt;&gt;"",IFERROR(INDEX(subsample_country_map!$E:$E,MATCH($CF1693,subsample_country_map!$A:$A,0)),"")&lt;&gt;""),INDEX(subsample_country_map!$E:$E,MATCH($CF1693,subsample_country_map!$A:$A,0)),INDEX(lookup!$AD:$AD,MATCH($A1693,lookup!$A:$A,0)))</f>
        <v>99_NCE</v>
      </c>
      <c r="AO1693" t="str">
        <f>INDEX(lookup!$Y:$Y,MATCH($A1693,lookup!$A:$A,0))</f>
        <v>0_published</v>
      </c>
      <c r="AP1693" t="str">
        <f>INDEX(lookup!$Z:$Z,MATCH($A1693,lookup!$A:$A,0))</f>
        <v>1_VHB high</v>
      </c>
      <c r="AQ1693" t="str">
        <f>INDEX(lookup!$W:$W,MATCH($A1693,lookup!$A:$A,0))</f>
        <v>2_sust</v>
      </c>
      <c r="AS1693" t="inlineStr">
        <is>
          <t>staging</t>
        </is>
      </c>
      <c r="AT1693" t="inlineStr">
        <is>
          <t>good-CER</t>
        </is>
      </c>
      <c r="AU1693" t="inlineStr">
        <is>
          <t>cost</t>
        </is>
      </c>
      <c r="AV1693" t="inlineStr">
        <is>
          <t>-0.0032</t>
        </is>
      </c>
      <c r="AX1693" t="inlineStr">
        <is>
          <t>-1.34</t>
        </is>
      </c>
      <c r="BA1693" t="inlineStr">
        <is>
          <t>FLAG</t>
        </is>
      </c>
      <c r="BB1693" t="inlineStr">
        <is>
          <t>0</t>
        </is>
      </c>
      <c r="BC1693" t="inlineStr">
        <is>
          <t>OLS</t>
        </is>
      </c>
      <c r="BD1693" t="inlineStr">
        <is>
          <t>not stated</t>
        </is>
      </c>
      <c r="BE1693" t="inlineStr">
        <is>
          <t>none</t>
        </is>
      </c>
      <c r="BI1693" t="inlineStr">
        <is>
          <t>Table A6</t>
        </is>
      </c>
      <c r="BJ1693" t="inlineStr">
        <is>
          <t>model (2)</t>
        </is>
      </c>
      <c r="BK1693" t="inlineStr">
        <is>
          <t>20</t>
        </is>
      </c>
      <c r="BL1693" t="inlineStr">
        <is>
          <t>ES -0.0032 (-1.34)</t>
        </is>
      </c>
      <c r="BM1693" t="inlineStr">
        <is>
          <t>ES</t>
        </is>
      </c>
      <c r="BN1693" t="inlineStr">
        <is>
          <t>Cost of Debt</t>
        </is>
      </c>
      <c r="BO1693" t="inlineStr">
        <is>
          <t>rescreen</t>
        </is>
      </c>
      <c r="BP1693" t="inlineStr">
        <is>
          <t>Ould Daoud Ellili (2020)</t>
        </is>
      </c>
      <c r="BQ1693" t="inlineStr">
        <is>
          <t>non-convertible</t>
        </is>
      </c>
      <c r="BT1693" t="n">
        <v>0</v>
      </c>
      <c r="BU1693" t="inlineStr">
        <is>
          <t>staging_Ould_Daoud_Ellili_2020.csv</t>
        </is>
      </c>
      <c r="BW1693" t="n">
        <v>2010</v>
      </c>
      <c r="BX1693" t="n">
        <v>2019</v>
      </c>
      <c r="BY1693" t="inlineStr">
        <is>
          <t>United Arab Emirates</t>
        </is>
      </c>
      <c r="BZ1693" t="n">
        <v>2014.5</v>
      </c>
      <c r="CA1693" t="n">
        <v>0.4</v>
      </c>
      <c r="CB1693" t="n">
        <v>0</v>
      </c>
      <c r="CC1693" t="n">
        <v>1</v>
      </c>
      <c r="CE1693" t="n">
        <v>0</v>
      </c>
    </row>
    <row r="1694">
      <c r="A1694" t="inlineStr">
        <is>
          <t>Owolabi et al (2024)</t>
        </is>
      </c>
      <c r="B1694" t="n">
        <v>2999</v>
      </c>
      <c r="C1694" t="n">
        <v>0.104</v>
      </c>
      <c r="D1694" t="n">
        <v>6428</v>
      </c>
      <c r="E1694">
        <f>IF(ISNUMBER($BA1694),$BA1694,IF(AND(ISNUMBER($D1694),ISNUMBER($BW1694),ISNUMBER($BX1694)),$D1694*($BX1694-$BW1694+1),""))</f>
        <v>64280.0</v>
      </c>
      <c r="H1694" t="inlineStr">
        <is>
          <t>bivariate</t>
        </is>
      </c>
      <c r="I1694" t="inlineStr">
        <is>
          <t>Correlation coefficient available</t>
        </is>
      </c>
      <c r="J1694">
        <f>IF($BW1694&lt;&gt;"",$BW1694,"")</f>
        <v>2011.0</v>
      </c>
      <c r="K1694">
        <f>IF($BX1694&lt;&gt;"",$BX1694,"")</f>
        <v>2020.0</v>
      </c>
      <c r="L1694">
        <f>IF(AND(ISNUMBER($BW1694),ISNUMBER($BX1694)),($BW1694+$BX1694)/2,"")</f>
        <v>2015.5</v>
      </c>
      <c r="M1694">
        <f>IF($L1694&lt;&gt;"",$L1694,"")</f>
        <v>2015.5</v>
      </c>
      <c r="N1694">
        <f>IF(AND(ISNUMBER($BW1694),ISNUMBER($BX1694)),MIN(1,MAX(0,($BX1694-2016+1)/($BX1694-$BW1694+1))),"")</f>
        <v>0.5</v>
      </c>
      <c r="O1694">
        <f>IF(AND(ISNUMBER($BW1694),ISNUMBER($BX1694)),MIN(1,MAX(0,($BX1694-2017+1)/($BX1694-$BW1694+1))),"")</f>
        <v>0.4</v>
      </c>
      <c r="P1694">
        <f>IF(AND(ISNUMBER($BW1694),ISNUMBER($BX1694)),MIN(1,MAX(0,($BX1694-2018+1)/($BX1694-$BW1694+1))),"")</f>
        <v>0.3</v>
      </c>
      <c r="Q1694">
        <f>IF(AND(ISNUMBER($BW1694),ISNUMBER($BX1694)),MIN(1,MAX(0,($BX1694-2019+1)/($BX1694-$BW1694+1))),"")</f>
        <v>0.2</v>
      </c>
      <c r="R1694">
        <f>IF(AND(ISNUMBER($BW1694),ISNUMBER($BX1694)),MIN(1,MAX(0,($BX1694-2016+1)/($BX1694-$BW1694+1))),"")</f>
        <v>0.5</v>
      </c>
      <c r="S1694">
        <f>IF($L1694&lt;&gt;"",IF($L1694&gt;=2015.5,1,0),"")</f>
        <v>1.0</v>
      </c>
      <c r="T1694">
        <f>IF($L1694&lt;&gt;"",IF($L1694&gt;=2016,1,0),"")</f>
        <v>0.0</v>
      </c>
      <c r="U1694">
        <f>IF(ISNUMBER($BX1694),IF($BX1694&gt;=2016,1,0),"")</f>
        <v>1.0</v>
      </c>
      <c r="V1694">
        <f>IF(ISNUMBER($BW1694),IF($BW1694&gt;=2016,1,0),"")</f>
        <v>0.0</v>
      </c>
      <c r="W1694" t="str">
        <f>IF(AND(ISNUMBER($BW1694),ISNUMBER($BX1694)),IF($BW1694&gt;=2016,"post-only",IF($BX1694&lt;2016,"pre-only","mixed")),"")</f>
        <v>mixed</v>
      </c>
      <c r="X1694">
        <f>IF(AND(ISNUMBER($BW1694),ISNUMBER($BX1694)),MIN(1,MAX(0,($BX1694-2017+1)/($BX1694-$BW1694+1))),"")</f>
        <v>0.4</v>
      </c>
      <c r="Y1694">
        <f>IF(AND(ISNUMBER($BW1694),ISNUMBER($BX1694)),MIN(1,MAX(0,($BX1694-2018+1)/($BX1694-$BW1694+1))),"")</f>
        <v>0.3</v>
      </c>
      <c r="Z1694">
        <f>IF(AND(ISNUMBER($BW1694),ISNUMBER($BX1694)),MIN(1,MAX(0,($BX1694-2019+1)/($BX1694-$BW1694+1))),"")</f>
        <v>0.2</v>
      </c>
      <c r="AA1694">
        <f>IF(ISNUMBER($BX1694),IF($BX1694&gt;=2017,1,0),"")</f>
        <v>1.0</v>
      </c>
      <c r="AB1694">
        <f>IF(ISNUMBER($BX1694),IF($BX1694&gt;=2018,1,0),"")</f>
        <v>1.0</v>
      </c>
      <c r="AC1694">
        <f>IF(ISNUMBER($BX1694),IF($BX1694&gt;=2019,1,0),"")</f>
        <v>1.0</v>
      </c>
      <c r="AD1694">
        <f>IF($L1694&lt;&gt;"",IF($L1694&gt;2013,1,0),"")</f>
        <v>1.0</v>
      </c>
      <c r="AE1694">
        <f>IF($L1694&lt;&gt;"",1+IF($L1694&gt;2011,1,0)+IF($L1694&gt;2014,1,0),"")</f>
        <v>3.0</v>
      </c>
      <c r="AF1694" t="inlineStr">
        <is>
          <t>loan (interest rate)</t>
        </is>
      </c>
      <c r="AG1694" t="inlineStr">
        <is>
          <t>performance</t>
        </is>
      </c>
      <c r="AH1694" t="inlineStr">
        <is>
          <t>99_NCE</t>
        </is>
      </c>
      <c r="AI1694" t="inlineStr">
        <is>
          <t>99_NCE</t>
        </is>
      </c>
      <c r="AJ1694" t="inlineStr">
        <is>
          <t>99_NCE</t>
        </is>
      </c>
      <c r="AK1694" t="str">
        <f>IF(AND($CF1694&lt;&gt;"",IFERROR(INDEX(subsample_country_map!$B:$B,MATCH($CF1694,subsample_country_map!$A:$A,0)),"")&lt;&gt;""),INDEX(subsample_country_map!$B:$B,MATCH($CF1694,subsample_country_map!$A:$A,0)),INDEX(lookup!$AA:$AA,MATCH($A1694,lookup!$A:$A,0)))</f>
        <v>99_NCE</v>
      </c>
      <c r="AL1694" t="str">
        <f>IF(AND($CF1694&lt;&gt;"",IFERROR(INDEX(subsample_country_map!$C:$C,MATCH($CF1694,subsample_country_map!$A:$A,0)),"")&lt;&gt;""),INDEX(subsample_country_map!$C:$C,MATCH($CF1694,subsample_country_map!$A:$A,0)),INDEX(lookup!$AB:$AB,MATCH($A1694,lookup!$A:$A,0)))</f>
        <v>99_NCE</v>
      </c>
      <c r="AM1694" t="str">
        <f>IF(AND($CF1694&lt;&gt;"",IFERROR(INDEX(subsample_country_map!$D:$D,MATCH($CF1694,subsample_country_map!$A:$A,0)),"")&lt;&gt;""),INDEX(subsample_country_map!$D:$D,MATCH($CF1694,subsample_country_map!$A:$A,0)),INDEX(lookup!$AC:$AC,MATCH($A1694,lookup!$A:$A,0)))</f>
        <v>99_NCE</v>
      </c>
      <c r="AN1694" t="str">
        <f>IF(AND($CF1694&lt;&gt;"",IFERROR(INDEX(subsample_country_map!$E:$E,MATCH($CF1694,subsample_country_map!$A:$A,0)),"")&lt;&gt;""),INDEX(subsample_country_map!$E:$E,MATCH($CF1694,subsample_country_map!$A:$A,0)),INDEX(lookup!$AD:$AD,MATCH($A1694,lookup!$A:$A,0)))</f>
        <v>99_NCE</v>
      </c>
      <c r="AO1694" t="str">
        <f>INDEX(lookup!$Y:$Y,MATCH($A1694,lookup!$A:$A,0))</f>
        <v>0_published</v>
      </c>
      <c r="AP1694" t="str">
        <f>INDEX(lookup!$Z:$Z,MATCH($A1694,lookup!$A:$A,0))</f>
        <v>1_VHB high</v>
      </c>
      <c r="AQ1694" t="str">
        <f>INDEX(lookup!$W:$W,MATCH($A1694,lookup!$A:$A,0))</f>
        <v>1_fin/acc/econ</v>
      </c>
      <c r="AS1694" t="inlineStr">
        <is>
          <t>staging</t>
        </is>
      </c>
      <c r="AT1694" t="inlineStr">
        <is>
          <t>bad-CER</t>
        </is>
      </c>
      <c r="AU1694" t="inlineStr">
        <is>
          <t>cost</t>
        </is>
      </c>
      <c r="AY1694" t="inlineStr">
        <is>
          <t>0.000</t>
        </is>
      </c>
      <c r="AZ1694" t="inlineStr">
        <is>
          <t>0.104</t>
        </is>
      </c>
      <c r="BA1694" t="inlineStr">
        <is>
          <t>FLAG</t>
        </is>
      </c>
      <c r="BB1694" t="inlineStr">
        <is>
          <t>0</t>
        </is>
      </c>
      <c r="BC1694" t="inlineStr">
        <is>
          <t>n/a (structural)</t>
        </is>
      </c>
      <c r="BD1694" t="inlineStr">
        <is>
          <t>n/a (structural)</t>
        </is>
      </c>
      <c r="BE1694" t="inlineStr">
        <is>
          <t>none</t>
        </is>
      </c>
      <c r="BI1694" t="inlineStr">
        <is>
          <t>Table 5</t>
        </is>
      </c>
      <c r="BJ1694" t="inlineStr">
        <is>
          <t>corr row Carbon Risk x col Cost of Debt</t>
        </is>
      </c>
      <c r="BK1694" t="inlineStr">
        <is>
          <t>6</t>
        </is>
      </c>
      <c r="BL1694" t="inlineStr">
        <is>
          <t>Carbon Risk 0.104*** (0.000)</t>
        </is>
      </c>
      <c r="BM1694" t="inlineStr">
        <is>
          <t>Carbon Risk</t>
        </is>
      </c>
      <c r="BN1694" t="inlineStr">
        <is>
          <t>Cost of Debt</t>
        </is>
      </c>
      <c r="BO1694" t="inlineStr">
        <is>
          <t>update</t>
        </is>
      </c>
      <c r="BP1694" t="inlineStr">
        <is>
          <t>Owolabi et al (2024)</t>
        </is>
      </c>
      <c r="BQ1694" t="inlineStr">
        <is>
          <t>bivariate</t>
        </is>
      </c>
      <c r="BT1694" t="n">
        <v>0</v>
      </c>
      <c r="BU1694" t="inlineStr">
        <is>
          <t>staging_Owolabi_et_al_2024.csv</t>
        </is>
      </c>
      <c r="BW1694" t="n">
        <v>2011</v>
      </c>
      <c r="BX1694" t="n">
        <v>2020</v>
      </c>
      <c r="BY1694" t="inlineStr">
        <is>
          <t>multi: G7 (Canada, France, Germany, Italy, Japan, UK, US)</t>
        </is>
      </c>
      <c r="BZ1694" t="n">
        <v>2015.5</v>
      </c>
      <c r="CA1694" t="n">
        <v>0.5</v>
      </c>
      <c r="CB1694" t="n">
        <v>1</v>
      </c>
      <c r="CC1694" t="n">
        <v>1</v>
      </c>
      <c r="CD1694" t="n">
        <v>0.1043774069310551</v>
      </c>
      <c r="CE1694" t="n">
        <v>1</v>
      </c>
    </row>
    <row r="1695">
      <c r="A1695" t="inlineStr">
        <is>
          <t>Owolabi et al (2024)</t>
        </is>
      </c>
      <c r="B1695" t="n">
        <v>3000</v>
      </c>
      <c r="C1695" t="n">
        <v>-0.0358361106971983</v>
      </c>
      <c r="D1695" t="n">
        <v>6428</v>
      </c>
      <c r="E1695">
        <f>IF(ISNUMBER($BA1695),$BA1695,IF(AND(ISNUMBER($D1695),ISNUMBER($BW1695),ISNUMBER($BX1695)),$D1695*($BX1695-$BW1695+1),""))</f>
        <v>6428.0</v>
      </c>
      <c r="H1695" t="inlineStr">
        <is>
          <t>partial</t>
        </is>
      </c>
      <c r="I1695" t="inlineStr">
        <is>
          <t>Regression Cofficient and Standard Error  available</t>
        </is>
      </c>
      <c r="J1695">
        <f>IF($BW1695&lt;&gt;"",$BW1695,"")</f>
        <v>2011.0</v>
      </c>
      <c r="K1695">
        <f>IF($BX1695&lt;&gt;"",$BX1695,"")</f>
        <v>2020.0</v>
      </c>
      <c r="L1695">
        <f>IF(AND(ISNUMBER($BW1695),ISNUMBER($BX1695)),($BW1695+$BX1695)/2,"")</f>
        <v>2015.5</v>
      </c>
      <c r="M1695">
        <f>IF($L1695&lt;&gt;"",$L1695,"")</f>
        <v>2015.5</v>
      </c>
      <c r="N1695">
        <f>IF(AND(ISNUMBER($BW1695),ISNUMBER($BX1695)),MIN(1,MAX(0,($BX1695-2016+1)/($BX1695-$BW1695+1))),"")</f>
        <v>0.5</v>
      </c>
      <c r="O1695">
        <f>IF(AND(ISNUMBER($BW1695),ISNUMBER($BX1695)),MIN(1,MAX(0,($BX1695-2017+1)/($BX1695-$BW1695+1))),"")</f>
        <v>0.4</v>
      </c>
      <c r="P1695">
        <f>IF(AND(ISNUMBER($BW1695),ISNUMBER($BX1695)),MIN(1,MAX(0,($BX1695-2018+1)/($BX1695-$BW1695+1))),"")</f>
        <v>0.3</v>
      </c>
      <c r="Q1695">
        <f>IF(AND(ISNUMBER($BW1695),ISNUMBER($BX1695)),MIN(1,MAX(0,($BX1695-2019+1)/($BX1695-$BW1695+1))),"")</f>
        <v>0.2</v>
      </c>
      <c r="R1695">
        <f>IF(AND(ISNUMBER($BW1695),ISNUMBER($BX1695)),MIN(1,MAX(0,($BX1695-2016+1)/($BX1695-$BW1695+1))),"")</f>
        <v>0.5</v>
      </c>
      <c r="S1695">
        <f>IF($L1695&lt;&gt;"",IF($L1695&gt;=2015.5,1,0),"")</f>
        <v>1.0</v>
      </c>
      <c r="T1695">
        <f>IF($L1695&lt;&gt;"",IF($L1695&gt;=2016,1,0),"")</f>
        <v>0.0</v>
      </c>
      <c r="U1695">
        <f>IF(ISNUMBER($BX1695),IF($BX1695&gt;=2016,1,0),"")</f>
        <v>1.0</v>
      </c>
      <c r="V1695">
        <f>IF(ISNUMBER($BW1695),IF($BW1695&gt;=2016,1,0),"")</f>
        <v>0.0</v>
      </c>
      <c r="W1695" t="str">
        <f>IF(AND(ISNUMBER($BW1695),ISNUMBER($BX1695)),IF($BW1695&gt;=2016,"post-only",IF($BX1695&lt;2016,"pre-only","mixed")),"")</f>
        <v>mixed</v>
      </c>
      <c r="X1695">
        <f>IF(AND(ISNUMBER($BW1695),ISNUMBER($BX1695)),MIN(1,MAX(0,($BX1695-2017+1)/($BX1695-$BW1695+1))),"")</f>
        <v>0.4</v>
      </c>
      <c r="Y1695">
        <f>IF(AND(ISNUMBER($BW1695),ISNUMBER($BX1695)),MIN(1,MAX(0,($BX1695-2018+1)/($BX1695-$BW1695+1))),"")</f>
        <v>0.3</v>
      </c>
      <c r="Z1695">
        <f>IF(AND(ISNUMBER($BW1695),ISNUMBER($BX1695)),MIN(1,MAX(0,($BX1695-2019+1)/($BX1695-$BW1695+1))),"")</f>
        <v>0.2</v>
      </c>
      <c r="AA1695">
        <f>IF(ISNUMBER($BX1695),IF($BX1695&gt;=2017,1,0),"")</f>
        <v>1.0</v>
      </c>
      <c r="AB1695">
        <f>IF(ISNUMBER($BX1695),IF($BX1695&gt;=2018,1,0),"")</f>
        <v>1.0</v>
      </c>
      <c r="AC1695">
        <f>IF(ISNUMBER($BX1695),IF($BX1695&gt;=2019,1,0),"")</f>
        <v>1.0</v>
      </c>
      <c r="AD1695">
        <f>IF($L1695&lt;&gt;"",IF($L1695&gt;2013,1,0),"")</f>
        <v>1.0</v>
      </c>
      <c r="AE1695">
        <f>IF($L1695&lt;&gt;"",1+IF($L1695&gt;2011,1,0)+IF($L1695&gt;2014,1,0),"")</f>
        <v>3.0</v>
      </c>
      <c r="AF1695" t="inlineStr">
        <is>
          <t>loan (interest rate)</t>
        </is>
      </c>
      <c r="AG1695" t="inlineStr">
        <is>
          <t>performance</t>
        </is>
      </c>
      <c r="AH1695" t="inlineStr">
        <is>
          <t>99_NCE</t>
        </is>
      </c>
      <c r="AI1695" t="inlineStr">
        <is>
          <t>99_NCE</t>
        </is>
      </c>
      <c r="AJ1695" t="inlineStr">
        <is>
          <t>99_NCE</t>
        </is>
      </c>
      <c r="AK1695" t="str">
        <f>IF(AND($CF1695&lt;&gt;"",IFERROR(INDEX(subsample_country_map!$B:$B,MATCH($CF1695,subsample_country_map!$A:$A,0)),"")&lt;&gt;""),INDEX(subsample_country_map!$B:$B,MATCH($CF1695,subsample_country_map!$A:$A,0)),INDEX(lookup!$AA:$AA,MATCH($A1695,lookup!$A:$A,0)))</f>
        <v>99_NCE</v>
      </c>
      <c r="AL1695" t="str">
        <f>IF(AND($CF1695&lt;&gt;"",IFERROR(INDEX(subsample_country_map!$C:$C,MATCH($CF1695,subsample_country_map!$A:$A,0)),"")&lt;&gt;""),INDEX(subsample_country_map!$C:$C,MATCH($CF1695,subsample_country_map!$A:$A,0)),INDEX(lookup!$AB:$AB,MATCH($A1695,lookup!$A:$A,0)))</f>
        <v>99_NCE</v>
      </c>
      <c r="AM1695" t="str">
        <f>IF(AND($CF1695&lt;&gt;"",IFERROR(INDEX(subsample_country_map!$D:$D,MATCH($CF1695,subsample_country_map!$A:$A,0)),"")&lt;&gt;""),INDEX(subsample_country_map!$D:$D,MATCH($CF1695,subsample_country_map!$A:$A,0)),INDEX(lookup!$AC:$AC,MATCH($A1695,lookup!$A:$A,0)))</f>
        <v>99_NCE</v>
      </c>
      <c r="AN1695" t="str">
        <f>IF(AND($CF1695&lt;&gt;"",IFERROR(INDEX(subsample_country_map!$E:$E,MATCH($CF1695,subsample_country_map!$A:$A,0)),"")&lt;&gt;""),INDEX(subsample_country_map!$E:$E,MATCH($CF1695,subsample_country_map!$A:$A,0)),INDEX(lookup!$AD:$AD,MATCH($A1695,lookup!$A:$A,0)))</f>
        <v>99_NCE</v>
      </c>
      <c r="AO1695" t="str">
        <f>INDEX(lookup!$Y:$Y,MATCH($A1695,lookup!$A:$A,0))</f>
        <v>0_published</v>
      </c>
      <c r="AP1695" t="str">
        <f>INDEX(lookup!$Z:$Z,MATCH($A1695,lookup!$A:$A,0))</f>
        <v>1_VHB high</v>
      </c>
      <c r="AQ1695" t="str">
        <f>INDEX(lookup!$W:$W,MATCH($A1695,lookup!$A:$A,0))</f>
        <v>1_fin/acc/econ</v>
      </c>
      <c r="AS1695" t="inlineStr">
        <is>
          <t>staging</t>
        </is>
      </c>
      <c r="AT1695" t="inlineStr">
        <is>
          <t>bad-CER</t>
        </is>
      </c>
      <c r="AU1695" t="inlineStr">
        <is>
          <t>cost</t>
        </is>
      </c>
      <c r="AV1695" t="inlineStr">
        <is>
          <t>0.023</t>
        </is>
      </c>
      <c r="AW1695" t="inlineStr">
        <is>
          <t>0.008</t>
        </is>
      </c>
      <c r="BA1695" t="n">
        <v>6428</v>
      </c>
      <c r="BB1695" t="inlineStr">
        <is>
          <t>0</t>
        </is>
      </c>
      <c r="BC1695" t="inlineStr">
        <is>
          <t>OLS</t>
        </is>
      </c>
      <c r="BD1695" t="inlineStr">
        <is>
          <t>not stated</t>
        </is>
      </c>
      <c r="BE1695" t="inlineStr">
        <is>
          <t>none</t>
        </is>
      </c>
      <c r="BI1695" t="inlineStr">
        <is>
          <t>Table 6</t>
        </is>
      </c>
      <c r="BJ1695" t="inlineStr">
        <is>
          <t>Model 1</t>
        </is>
      </c>
      <c r="BK1695" t="inlineStr">
        <is>
          <t>7</t>
        </is>
      </c>
      <c r="BL1695" t="inlineStr">
        <is>
          <t>Carbon Risk 0.023*** (0.008)</t>
        </is>
      </c>
      <c r="BM1695" t="inlineStr">
        <is>
          <t>Carbon Risk</t>
        </is>
      </c>
      <c r="BN1695" t="inlineStr">
        <is>
          <t>Cost of Debt</t>
        </is>
      </c>
      <c r="BO1695" t="inlineStr">
        <is>
          <t>update</t>
        </is>
      </c>
      <c r="BP1695" t="inlineStr">
        <is>
          <t>Owolabi et al (2024)</t>
        </is>
      </c>
      <c r="BQ1695" t="inlineStr">
        <is>
          <t>computed</t>
        </is>
      </c>
      <c r="BT1695" t="n">
        <v>0</v>
      </c>
      <c r="BU1695" t="inlineStr">
        <is>
          <t>staging_Owolabi_et_al_2024.csv</t>
        </is>
      </c>
      <c r="BW1695" t="n">
        <v>2011</v>
      </c>
      <c r="BX1695" t="n">
        <v>2020</v>
      </c>
      <c r="BY1695" t="inlineStr">
        <is>
          <t>multi: G7 (Canada, France, Germany, Italy, Japan, UK, US)</t>
        </is>
      </c>
      <c r="BZ1695" t="n">
        <v>2015.5</v>
      </c>
      <c r="CA1695" t="n">
        <v>0.5</v>
      </c>
      <c r="CB1695" t="n">
        <v>1</v>
      </c>
      <c r="CC1695" t="n">
        <v>1</v>
      </c>
      <c r="CD1695" t="n">
        <v>-0.03585146309345671</v>
      </c>
      <c r="CE1695" t="n">
        <v>1</v>
      </c>
    </row>
    <row r="1696">
      <c r="A1696" t="inlineStr">
        <is>
          <t>Owolabi et al (2024)</t>
        </is>
      </c>
      <c r="B1696" t="n">
        <v>3001</v>
      </c>
      <c r="C1696" t="n">
        <v>-0.0235530949254713</v>
      </c>
      <c r="D1696" t="n">
        <v>6428</v>
      </c>
      <c r="E1696">
        <f>IF(ISNUMBER($BA1696),$BA1696,IF(AND(ISNUMBER($D1696),ISNUMBER($BW1696),ISNUMBER($BX1696)),$D1696*($BX1696-$BW1696+1),""))</f>
        <v>6428.0</v>
      </c>
      <c r="H1696" t="inlineStr">
        <is>
          <t>partial</t>
        </is>
      </c>
      <c r="I1696" t="inlineStr">
        <is>
          <t>Regression Cofficient and Standard Error  available</t>
        </is>
      </c>
      <c r="J1696">
        <f>IF($BW1696&lt;&gt;"",$BW1696,"")</f>
        <v>2011.0</v>
      </c>
      <c r="K1696">
        <f>IF($BX1696&lt;&gt;"",$BX1696,"")</f>
        <v>2020.0</v>
      </c>
      <c r="L1696">
        <f>IF(AND(ISNUMBER($BW1696),ISNUMBER($BX1696)),($BW1696+$BX1696)/2,"")</f>
        <v>2015.5</v>
      </c>
      <c r="M1696">
        <f>IF($L1696&lt;&gt;"",$L1696,"")</f>
        <v>2015.5</v>
      </c>
      <c r="N1696">
        <f>IF(AND(ISNUMBER($BW1696),ISNUMBER($BX1696)),MIN(1,MAX(0,($BX1696-2016+1)/($BX1696-$BW1696+1))),"")</f>
        <v>0.5</v>
      </c>
      <c r="O1696">
        <f>IF(AND(ISNUMBER($BW1696),ISNUMBER($BX1696)),MIN(1,MAX(0,($BX1696-2017+1)/($BX1696-$BW1696+1))),"")</f>
        <v>0.4</v>
      </c>
      <c r="P1696">
        <f>IF(AND(ISNUMBER($BW1696),ISNUMBER($BX1696)),MIN(1,MAX(0,($BX1696-2018+1)/($BX1696-$BW1696+1))),"")</f>
        <v>0.3</v>
      </c>
      <c r="Q1696">
        <f>IF(AND(ISNUMBER($BW1696),ISNUMBER($BX1696)),MIN(1,MAX(0,($BX1696-2019+1)/($BX1696-$BW1696+1))),"")</f>
        <v>0.2</v>
      </c>
      <c r="R1696">
        <f>IF(AND(ISNUMBER($BW1696),ISNUMBER($BX1696)),MIN(1,MAX(0,($BX1696-2016+1)/($BX1696-$BW1696+1))),"")</f>
        <v>0.5</v>
      </c>
      <c r="S1696">
        <f>IF($L1696&lt;&gt;"",IF($L1696&gt;=2015.5,1,0),"")</f>
        <v>1.0</v>
      </c>
      <c r="T1696">
        <f>IF($L1696&lt;&gt;"",IF($L1696&gt;=2016,1,0),"")</f>
        <v>0.0</v>
      </c>
      <c r="U1696">
        <f>IF(ISNUMBER($BX1696),IF($BX1696&gt;=2016,1,0),"")</f>
        <v>1.0</v>
      </c>
      <c r="V1696">
        <f>IF(ISNUMBER($BW1696),IF($BW1696&gt;=2016,1,0),"")</f>
        <v>0.0</v>
      </c>
      <c r="W1696" t="str">
        <f>IF(AND(ISNUMBER($BW1696),ISNUMBER($BX1696)),IF($BW1696&gt;=2016,"post-only",IF($BX1696&lt;2016,"pre-only","mixed")),"")</f>
        <v>mixed</v>
      </c>
      <c r="X1696">
        <f>IF(AND(ISNUMBER($BW1696),ISNUMBER($BX1696)),MIN(1,MAX(0,($BX1696-2017+1)/($BX1696-$BW1696+1))),"")</f>
        <v>0.4</v>
      </c>
      <c r="Y1696">
        <f>IF(AND(ISNUMBER($BW1696),ISNUMBER($BX1696)),MIN(1,MAX(0,($BX1696-2018+1)/($BX1696-$BW1696+1))),"")</f>
        <v>0.3</v>
      </c>
      <c r="Z1696">
        <f>IF(AND(ISNUMBER($BW1696),ISNUMBER($BX1696)),MIN(1,MAX(0,($BX1696-2019+1)/($BX1696-$BW1696+1))),"")</f>
        <v>0.2</v>
      </c>
      <c r="AA1696">
        <f>IF(ISNUMBER($BX1696),IF($BX1696&gt;=2017,1,0),"")</f>
        <v>1.0</v>
      </c>
      <c r="AB1696">
        <f>IF(ISNUMBER($BX1696),IF($BX1696&gt;=2018,1,0),"")</f>
        <v>1.0</v>
      </c>
      <c r="AC1696">
        <f>IF(ISNUMBER($BX1696),IF($BX1696&gt;=2019,1,0),"")</f>
        <v>1.0</v>
      </c>
      <c r="AD1696">
        <f>IF($L1696&lt;&gt;"",IF($L1696&gt;2013,1,0),"")</f>
        <v>1.0</v>
      </c>
      <c r="AE1696">
        <f>IF($L1696&lt;&gt;"",1+IF($L1696&gt;2011,1,0)+IF($L1696&gt;2014,1,0),"")</f>
        <v>3.0</v>
      </c>
      <c r="AF1696" t="inlineStr">
        <is>
          <t>loan (interest rate)</t>
        </is>
      </c>
      <c r="AG1696" t="inlineStr">
        <is>
          <t>performance</t>
        </is>
      </c>
      <c r="AH1696" t="inlineStr">
        <is>
          <t>99_NCE</t>
        </is>
      </c>
      <c r="AI1696" t="inlineStr">
        <is>
          <t>99_NCE</t>
        </is>
      </c>
      <c r="AJ1696" t="inlineStr">
        <is>
          <t>99_NCE</t>
        </is>
      </c>
      <c r="AK1696" t="str">
        <f>IF(AND($CF1696&lt;&gt;"",IFERROR(INDEX(subsample_country_map!$B:$B,MATCH($CF1696,subsample_country_map!$A:$A,0)),"")&lt;&gt;""),INDEX(subsample_country_map!$B:$B,MATCH($CF1696,subsample_country_map!$A:$A,0)),INDEX(lookup!$AA:$AA,MATCH($A1696,lookup!$A:$A,0)))</f>
        <v>99_NCE</v>
      </c>
      <c r="AL1696" t="str">
        <f>IF(AND($CF1696&lt;&gt;"",IFERROR(INDEX(subsample_country_map!$C:$C,MATCH($CF1696,subsample_country_map!$A:$A,0)),"")&lt;&gt;""),INDEX(subsample_country_map!$C:$C,MATCH($CF1696,subsample_country_map!$A:$A,0)),INDEX(lookup!$AB:$AB,MATCH($A1696,lookup!$A:$A,0)))</f>
        <v>99_NCE</v>
      </c>
      <c r="AM1696" t="str">
        <f>IF(AND($CF1696&lt;&gt;"",IFERROR(INDEX(subsample_country_map!$D:$D,MATCH($CF1696,subsample_country_map!$A:$A,0)),"")&lt;&gt;""),INDEX(subsample_country_map!$D:$D,MATCH($CF1696,subsample_country_map!$A:$A,0)),INDEX(lookup!$AC:$AC,MATCH($A1696,lookup!$A:$A,0)))</f>
        <v>99_NCE</v>
      </c>
      <c r="AN1696" t="str">
        <f>IF(AND($CF1696&lt;&gt;"",IFERROR(INDEX(subsample_country_map!$E:$E,MATCH($CF1696,subsample_country_map!$A:$A,0)),"")&lt;&gt;""),INDEX(subsample_country_map!$E:$E,MATCH($CF1696,subsample_country_map!$A:$A,0)),INDEX(lookup!$AD:$AD,MATCH($A1696,lookup!$A:$A,0)))</f>
        <v>99_NCE</v>
      </c>
      <c r="AO1696" t="str">
        <f>INDEX(lookup!$Y:$Y,MATCH($A1696,lookup!$A:$A,0))</f>
        <v>0_published</v>
      </c>
      <c r="AP1696" t="str">
        <f>INDEX(lookup!$Z:$Z,MATCH($A1696,lookup!$A:$A,0))</f>
        <v>1_VHB high</v>
      </c>
      <c r="AQ1696" t="str">
        <f>INDEX(lookup!$W:$W,MATCH($A1696,lookup!$A:$A,0))</f>
        <v>1_fin/acc/econ</v>
      </c>
      <c r="AS1696" t="inlineStr">
        <is>
          <t>staging</t>
        </is>
      </c>
      <c r="AT1696" t="inlineStr">
        <is>
          <t>bad-CER</t>
        </is>
      </c>
      <c r="AU1696" t="inlineStr">
        <is>
          <t>cost</t>
        </is>
      </c>
      <c r="AV1696" t="inlineStr">
        <is>
          <t>0.017</t>
        </is>
      </c>
      <c r="AW1696" t="inlineStr">
        <is>
          <t>0.009</t>
        </is>
      </c>
      <c r="BA1696" t="n">
        <v>6428</v>
      </c>
      <c r="BB1696" t="inlineStr">
        <is>
          <t>0</t>
        </is>
      </c>
      <c r="BC1696" t="inlineStr">
        <is>
          <t>OLS</t>
        </is>
      </c>
      <c r="BD1696" t="inlineStr">
        <is>
          <t>not stated</t>
        </is>
      </c>
      <c r="BE1696" t="inlineStr">
        <is>
          <t>none</t>
        </is>
      </c>
      <c r="BI1696" t="inlineStr">
        <is>
          <t>Table 6</t>
        </is>
      </c>
      <c r="BJ1696" t="inlineStr">
        <is>
          <t>Model 2</t>
        </is>
      </c>
      <c r="BK1696" t="inlineStr">
        <is>
          <t>7</t>
        </is>
      </c>
      <c r="BL1696" t="inlineStr">
        <is>
          <t>Carbon Risk 0.017* (0.009)</t>
        </is>
      </c>
      <c r="BM1696" t="inlineStr">
        <is>
          <t>Carbon Risk</t>
        </is>
      </c>
      <c r="BN1696" t="inlineStr">
        <is>
          <t>Cost of Debt</t>
        </is>
      </c>
      <c r="BO1696" t="inlineStr">
        <is>
          <t>update</t>
        </is>
      </c>
      <c r="BP1696" t="inlineStr">
        <is>
          <t>Owolabi et al (2024)</t>
        </is>
      </c>
      <c r="BQ1696" t="inlineStr">
        <is>
          <t>computed</t>
        </is>
      </c>
      <c r="BT1696" t="n">
        <v>0</v>
      </c>
      <c r="BU1696" t="inlineStr">
        <is>
          <t>staging_Owolabi_et_al_2024.csv</t>
        </is>
      </c>
      <c r="BW1696" t="n">
        <v>2011</v>
      </c>
      <c r="BX1696" t="n">
        <v>2020</v>
      </c>
      <c r="BY1696" t="inlineStr">
        <is>
          <t>multi: G7 (Canada, France, Germany, Italy, Japan, UK, US)</t>
        </is>
      </c>
      <c r="BZ1696" t="n">
        <v>2015.5</v>
      </c>
      <c r="CA1696" t="n">
        <v>0.5</v>
      </c>
      <c r="CB1696" t="n">
        <v>1</v>
      </c>
      <c r="CC1696" t="n">
        <v>1</v>
      </c>
      <c r="CD1696" t="n">
        <v>-0.02355745172202249</v>
      </c>
      <c r="CE1696" t="n">
        <v>1</v>
      </c>
    </row>
    <row r="1697">
      <c r="A1697" t="inlineStr">
        <is>
          <t>Owolabi et al (2024)</t>
        </is>
      </c>
      <c r="B1697" t="n">
        <v>3002</v>
      </c>
      <c r="C1697" t="n">
        <v>-0.02649527975692946</v>
      </c>
      <c r="D1697" t="n">
        <v>6428</v>
      </c>
      <c r="E1697">
        <f>IF(ISNUMBER($BA1697),$BA1697,IF(AND(ISNUMBER($D1697),ISNUMBER($BW1697),ISNUMBER($BX1697)),$D1697*($BX1697-$BW1697+1),""))</f>
        <v>6428.0</v>
      </c>
      <c r="H1697" t="inlineStr">
        <is>
          <t>partial</t>
        </is>
      </c>
      <c r="I1697" t="inlineStr">
        <is>
          <t>Regression Cofficient and Standard Error  available</t>
        </is>
      </c>
      <c r="J1697">
        <f>IF($BW1697&lt;&gt;"",$BW1697,"")</f>
        <v>2011.0</v>
      </c>
      <c r="K1697">
        <f>IF($BX1697&lt;&gt;"",$BX1697,"")</f>
        <v>2020.0</v>
      </c>
      <c r="L1697">
        <f>IF(AND(ISNUMBER($BW1697),ISNUMBER($BX1697)),($BW1697+$BX1697)/2,"")</f>
        <v>2015.5</v>
      </c>
      <c r="M1697">
        <f>IF($L1697&lt;&gt;"",$L1697,"")</f>
        <v>2015.5</v>
      </c>
      <c r="N1697">
        <f>IF(AND(ISNUMBER($BW1697),ISNUMBER($BX1697)),MIN(1,MAX(0,($BX1697-2016+1)/($BX1697-$BW1697+1))),"")</f>
        <v>0.5</v>
      </c>
      <c r="O1697">
        <f>IF(AND(ISNUMBER($BW1697),ISNUMBER($BX1697)),MIN(1,MAX(0,($BX1697-2017+1)/($BX1697-$BW1697+1))),"")</f>
        <v>0.4</v>
      </c>
      <c r="P1697">
        <f>IF(AND(ISNUMBER($BW1697),ISNUMBER($BX1697)),MIN(1,MAX(0,($BX1697-2018+1)/($BX1697-$BW1697+1))),"")</f>
        <v>0.3</v>
      </c>
      <c r="Q1697">
        <f>IF(AND(ISNUMBER($BW1697),ISNUMBER($BX1697)),MIN(1,MAX(0,($BX1697-2019+1)/($BX1697-$BW1697+1))),"")</f>
        <v>0.2</v>
      </c>
      <c r="R1697">
        <f>IF(AND(ISNUMBER($BW1697),ISNUMBER($BX1697)),MIN(1,MAX(0,($BX1697-2016+1)/($BX1697-$BW1697+1))),"")</f>
        <v>0.5</v>
      </c>
      <c r="S1697">
        <f>IF($L1697&lt;&gt;"",IF($L1697&gt;=2015.5,1,0),"")</f>
        <v>1.0</v>
      </c>
      <c r="T1697">
        <f>IF($L1697&lt;&gt;"",IF($L1697&gt;=2016,1,0),"")</f>
        <v>0.0</v>
      </c>
      <c r="U1697">
        <f>IF(ISNUMBER($BX1697),IF($BX1697&gt;=2016,1,0),"")</f>
        <v>1.0</v>
      </c>
      <c r="V1697">
        <f>IF(ISNUMBER($BW1697),IF($BW1697&gt;=2016,1,0),"")</f>
        <v>0.0</v>
      </c>
      <c r="W1697" t="str">
        <f>IF(AND(ISNUMBER($BW1697),ISNUMBER($BX1697)),IF($BW1697&gt;=2016,"post-only",IF($BX1697&lt;2016,"pre-only","mixed")),"")</f>
        <v>mixed</v>
      </c>
      <c r="X1697">
        <f>IF(AND(ISNUMBER($BW1697),ISNUMBER($BX1697)),MIN(1,MAX(0,($BX1697-2017+1)/($BX1697-$BW1697+1))),"")</f>
        <v>0.4</v>
      </c>
      <c r="Y1697">
        <f>IF(AND(ISNUMBER($BW1697),ISNUMBER($BX1697)),MIN(1,MAX(0,($BX1697-2018+1)/($BX1697-$BW1697+1))),"")</f>
        <v>0.3</v>
      </c>
      <c r="Z1697">
        <f>IF(AND(ISNUMBER($BW1697),ISNUMBER($BX1697)),MIN(1,MAX(0,($BX1697-2019+1)/($BX1697-$BW1697+1))),"")</f>
        <v>0.2</v>
      </c>
      <c r="AA1697">
        <f>IF(ISNUMBER($BX1697),IF($BX1697&gt;=2017,1,0),"")</f>
        <v>1.0</v>
      </c>
      <c r="AB1697">
        <f>IF(ISNUMBER($BX1697),IF($BX1697&gt;=2018,1,0),"")</f>
        <v>1.0</v>
      </c>
      <c r="AC1697">
        <f>IF(ISNUMBER($BX1697),IF($BX1697&gt;=2019,1,0),"")</f>
        <v>1.0</v>
      </c>
      <c r="AD1697">
        <f>IF($L1697&lt;&gt;"",IF($L1697&gt;2013,1,0),"")</f>
        <v>1.0</v>
      </c>
      <c r="AE1697">
        <f>IF($L1697&lt;&gt;"",1+IF($L1697&gt;2011,1,0)+IF($L1697&gt;2014,1,0),"")</f>
        <v>3.0</v>
      </c>
      <c r="AF1697" t="inlineStr">
        <is>
          <t>loan (interest rate)</t>
        </is>
      </c>
      <c r="AG1697" t="inlineStr">
        <is>
          <t>performance</t>
        </is>
      </c>
      <c r="AH1697" t="inlineStr">
        <is>
          <t>99_NCE</t>
        </is>
      </c>
      <c r="AI1697" t="inlineStr">
        <is>
          <t>99_NCE</t>
        </is>
      </c>
      <c r="AJ1697" t="inlineStr">
        <is>
          <t>99_NCE</t>
        </is>
      </c>
      <c r="AK1697" t="str">
        <f>IF(AND($CF1697&lt;&gt;"",IFERROR(INDEX(subsample_country_map!$B:$B,MATCH($CF1697,subsample_country_map!$A:$A,0)),"")&lt;&gt;""),INDEX(subsample_country_map!$B:$B,MATCH($CF1697,subsample_country_map!$A:$A,0)),INDEX(lookup!$AA:$AA,MATCH($A1697,lookup!$A:$A,0)))</f>
        <v>99_NCE</v>
      </c>
      <c r="AL1697" t="str">
        <f>IF(AND($CF1697&lt;&gt;"",IFERROR(INDEX(subsample_country_map!$C:$C,MATCH($CF1697,subsample_country_map!$A:$A,0)),"")&lt;&gt;""),INDEX(subsample_country_map!$C:$C,MATCH($CF1697,subsample_country_map!$A:$A,0)),INDEX(lookup!$AB:$AB,MATCH($A1697,lookup!$A:$A,0)))</f>
        <v>99_NCE</v>
      </c>
      <c r="AM1697" t="str">
        <f>IF(AND($CF1697&lt;&gt;"",IFERROR(INDEX(subsample_country_map!$D:$D,MATCH($CF1697,subsample_country_map!$A:$A,0)),"")&lt;&gt;""),INDEX(subsample_country_map!$D:$D,MATCH($CF1697,subsample_country_map!$A:$A,0)),INDEX(lookup!$AC:$AC,MATCH($A1697,lookup!$A:$A,0)))</f>
        <v>99_NCE</v>
      </c>
      <c r="AN1697" t="str">
        <f>IF(AND($CF1697&lt;&gt;"",IFERROR(INDEX(subsample_country_map!$E:$E,MATCH($CF1697,subsample_country_map!$A:$A,0)),"")&lt;&gt;""),INDEX(subsample_country_map!$E:$E,MATCH($CF1697,subsample_country_map!$A:$A,0)),INDEX(lookup!$AD:$AD,MATCH($A1697,lookup!$A:$A,0)))</f>
        <v>99_NCE</v>
      </c>
      <c r="AO1697" t="str">
        <f>INDEX(lookup!$Y:$Y,MATCH($A1697,lookup!$A:$A,0))</f>
        <v>0_published</v>
      </c>
      <c r="AP1697" t="str">
        <f>INDEX(lookup!$Z:$Z,MATCH($A1697,lookup!$A:$A,0))</f>
        <v>1_VHB high</v>
      </c>
      <c r="AQ1697" t="str">
        <f>INDEX(lookup!$W:$W,MATCH($A1697,lookup!$A:$A,0))</f>
        <v>1_fin/acc/econ</v>
      </c>
      <c r="AS1697" t="inlineStr">
        <is>
          <t>staging</t>
        </is>
      </c>
      <c r="AT1697" t="inlineStr">
        <is>
          <t>bad-CER</t>
        </is>
      </c>
      <c r="AU1697" t="inlineStr">
        <is>
          <t>cost</t>
        </is>
      </c>
      <c r="AV1697" t="inlineStr">
        <is>
          <t>0.017</t>
        </is>
      </c>
      <c r="AW1697" t="inlineStr">
        <is>
          <t>0.008</t>
        </is>
      </c>
      <c r="BA1697" t="n">
        <v>6428</v>
      </c>
      <c r="BB1697" t="inlineStr">
        <is>
          <t>0</t>
        </is>
      </c>
      <c r="BC1697" t="inlineStr">
        <is>
          <t>OLS</t>
        </is>
      </c>
      <c r="BD1697" t="inlineStr">
        <is>
          <t>not stated</t>
        </is>
      </c>
      <c r="BE1697" t="inlineStr">
        <is>
          <t>none</t>
        </is>
      </c>
      <c r="BI1697" t="inlineStr">
        <is>
          <t>Table 7</t>
        </is>
      </c>
      <c r="BJ1697" t="inlineStr">
        <is>
          <t>ESG Moderation col</t>
        </is>
      </c>
      <c r="BK1697" t="inlineStr">
        <is>
          <t>7</t>
        </is>
      </c>
      <c r="BL1697" t="inlineStr">
        <is>
          <t>Carbon Risk 0.017** (0.008)</t>
        </is>
      </c>
      <c r="BM1697" t="inlineStr">
        <is>
          <t>Carbon Risk</t>
        </is>
      </c>
      <c r="BN1697" t="inlineStr">
        <is>
          <t>Cost of Debt</t>
        </is>
      </c>
      <c r="BO1697" t="inlineStr">
        <is>
          <t>update</t>
        </is>
      </c>
      <c r="BP1697" t="inlineStr">
        <is>
          <t>Owolabi et al (2024)</t>
        </is>
      </c>
      <c r="BQ1697" t="inlineStr">
        <is>
          <t>computed</t>
        </is>
      </c>
      <c r="BT1697" t="n">
        <v>0</v>
      </c>
      <c r="BU1697" t="inlineStr">
        <is>
          <t>staging_Owolabi_et_al_2024.csv</t>
        </is>
      </c>
      <c r="BW1697" t="n">
        <v>2011</v>
      </c>
      <c r="BX1697" t="n">
        <v>2020</v>
      </c>
      <c r="BY1697" t="inlineStr">
        <is>
          <t>multi: G7 (Canada, France, Germany, Italy, Japan, UK, US)</t>
        </is>
      </c>
      <c r="BZ1697" t="n">
        <v>2015.5</v>
      </c>
      <c r="CA1697" t="n">
        <v>0.5</v>
      </c>
      <c r="CB1697" t="n">
        <v>1</v>
      </c>
      <c r="CC1697" t="n">
        <v>1</v>
      </c>
      <c r="CD1697" t="n">
        <v>-0.02650148226376749</v>
      </c>
      <c r="CE1697" t="n">
        <v>1</v>
      </c>
    </row>
    <row r="1698">
      <c r="A1698" t="inlineStr">
        <is>
          <t>Owolabi et al (2024)</t>
        </is>
      </c>
      <c r="B1698" t="n">
        <v>3003</v>
      </c>
      <c r="C1698" t="n">
        <v>-0.03843575159395273</v>
      </c>
      <c r="D1698" t="n">
        <v>2955</v>
      </c>
      <c r="E1698">
        <f>IF(ISNUMBER($BA1698),$BA1698,IF(AND(ISNUMBER($D1698),ISNUMBER($BW1698),ISNUMBER($BX1698)),$D1698*($BX1698-$BW1698+1),""))</f>
        <v>2955.0</v>
      </c>
      <c r="H1698" t="inlineStr">
        <is>
          <t>partial</t>
        </is>
      </c>
      <c r="I1698" t="inlineStr">
        <is>
          <t>Regression Cofficient and Standard Error  available</t>
        </is>
      </c>
      <c r="J1698">
        <f>IF($BW1698&lt;&gt;"",$BW1698,"")</f>
        <v>2011.0</v>
      </c>
      <c r="K1698">
        <f>IF($BX1698&lt;&gt;"",$BX1698,"")</f>
        <v>2020.0</v>
      </c>
      <c r="L1698">
        <f>IF(AND(ISNUMBER($BW1698),ISNUMBER($BX1698)),($BW1698+$BX1698)/2,"")</f>
        <v>2015.5</v>
      </c>
      <c r="M1698">
        <f>IF($L1698&lt;&gt;"",$L1698,"")</f>
        <v>2015.5</v>
      </c>
      <c r="N1698">
        <f>IF(AND(ISNUMBER($BW1698),ISNUMBER($BX1698)),MIN(1,MAX(0,($BX1698-2016+1)/($BX1698-$BW1698+1))),"")</f>
        <v>0.5</v>
      </c>
      <c r="O1698">
        <f>IF(AND(ISNUMBER($BW1698),ISNUMBER($BX1698)),MIN(1,MAX(0,($BX1698-2017+1)/($BX1698-$BW1698+1))),"")</f>
        <v>0.4</v>
      </c>
      <c r="P1698">
        <f>IF(AND(ISNUMBER($BW1698),ISNUMBER($BX1698)),MIN(1,MAX(0,($BX1698-2018+1)/($BX1698-$BW1698+1))),"")</f>
        <v>0.3</v>
      </c>
      <c r="Q1698">
        <f>IF(AND(ISNUMBER($BW1698),ISNUMBER($BX1698)),MIN(1,MAX(0,($BX1698-2019+1)/($BX1698-$BW1698+1))),"")</f>
        <v>0.2</v>
      </c>
      <c r="R1698">
        <f>IF(AND(ISNUMBER($BW1698),ISNUMBER($BX1698)),MIN(1,MAX(0,($BX1698-2016+1)/($BX1698-$BW1698+1))),"")</f>
        <v>0.5</v>
      </c>
      <c r="S1698">
        <f>IF($L1698&lt;&gt;"",IF($L1698&gt;=2015.5,1,0),"")</f>
        <v>1.0</v>
      </c>
      <c r="T1698">
        <f>IF($L1698&lt;&gt;"",IF($L1698&gt;=2016,1,0),"")</f>
        <v>0.0</v>
      </c>
      <c r="U1698">
        <f>IF(ISNUMBER($BX1698),IF($BX1698&gt;=2016,1,0),"")</f>
        <v>1.0</v>
      </c>
      <c r="V1698">
        <f>IF(ISNUMBER($BW1698),IF($BW1698&gt;=2016,1,0),"")</f>
        <v>0.0</v>
      </c>
      <c r="W1698" t="str">
        <f>IF(AND(ISNUMBER($BW1698),ISNUMBER($BX1698)),IF($BW1698&gt;=2016,"post-only",IF($BX1698&lt;2016,"pre-only","mixed")),"")</f>
        <v>mixed</v>
      </c>
      <c r="X1698">
        <f>IF(AND(ISNUMBER($BW1698),ISNUMBER($BX1698)),MIN(1,MAX(0,($BX1698-2017+1)/($BX1698-$BW1698+1))),"")</f>
        <v>0.4</v>
      </c>
      <c r="Y1698">
        <f>IF(AND(ISNUMBER($BW1698),ISNUMBER($BX1698)),MIN(1,MAX(0,($BX1698-2018+1)/($BX1698-$BW1698+1))),"")</f>
        <v>0.3</v>
      </c>
      <c r="Z1698">
        <f>IF(AND(ISNUMBER($BW1698),ISNUMBER($BX1698)),MIN(1,MAX(0,($BX1698-2019+1)/($BX1698-$BW1698+1))),"")</f>
        <v>0.2</v>
      </c>
      <c r="AA1698">
        <f>IF(ISNUMBER($BX1698),IF($BX1698&gt;=2017,1,0),"")</f>
        <v>1.0</v>
      </c>
      <c r="AB1698">
        <f>IF(ISNUMBER($BX1698),IF($BX1698&gt;=2018,1,0),"")</f>
        <v>1.0</v>
      </c>
      <c r="AC1698">
        <f>IF(ISNUMBER($BX1698),IF($BX1698&gt;=2019,1,0),"")</f>
        <v>1.0</v>
      </c>
      <c r="AD1698">
        <f>IF($L1698&lt;&gt;"",IF($L1698&gt;2013,1,0),"")</f>
        <v>1.0</v>
      </c>
      <c r="AE1698">
        <f>IF($L1698&lt;&gt;"",1+IF($L1698&gt;2011,1,0)+IF($L1698&gt;2014,1,0),"")</f>
        <v>3.0</v>
      </c>
      <c r="AF1698" t="inlineStr">
        <is>
          <t>loan (interest rate)</t>
        </is>
      </c>
      <c r="AG1698" t="inlineStr">
        <is>
          <t>performance</t>
        </is>
      </c>
      <c r="AH1698" t="inlineStr">
        <is>
          <t>99_NCE</t>
        </is>
      </c>
      <c r="AI1698" t="inlineStr">
        <is>
          <t>99_NCE</t>
        </is>
      </c>
      <c r="AJ1698" t="inlineStr">
        <is>
          <t>99_NCE</t>
        </is>
      </c>
      <c r="AK1698" t="str">
        <f>IF(AND($CF1698&lt;&gt;"",IFERROR(INDEX(subsample_country_map!$B:$B,MATCH($CF1698,subsample_country_map!$A:$A,0)),"")&lt;&gt;""),INDEX(subsample_country_map!$B:$B,MATCH($CF1698,subsample_country_map!$A:$A,0)),INDEX(lookup!$AA:$AA,MATCH($A1698,lookup!$A:$A,0)))</f>
        <v>99_NCE</v>
      </c>
      <c r="AL1698" t="str">
        <f>IF(AND($CF1698&lt;&gt;"",IFERROR(INDEX(subsample_country_map!$C:$C,MATCH($CF1698,subsample_country_map!$A:$A,0)),"")&lt;&gt;""),INDEX(subsample_country_map!$C:$C,MATCH($CF1698,subsample_country_map!$A:$A,0)),INDEX(lookup!$AB:$AB,MATCH($A1698,lookup!$A:$A,0)))</f>
        <v>99_NCE</v>
      </c>
      <c r="AM1698" t="str">
        <f>IF(AND($CF1698&lt;&gt;"",IFERROR(INDEX(subsample_country_map!$D:$D,MATCH($CF1698,subsample_country_map!$A:$A,0)),"")&lt;&gt;""),INDEX(subsample_country_map!$D:$D,MATCH($CF1698,subsample_country_map!$A:$A,0)),INDEX(lookup!$AC:$AC,MATCH($A1698,lookup!$A:$A,0)))</f>
        <v>99_NCE</v>
      </c>
      <c r="AN1698" t="str">
        <f>IF(AND($CF1698&lt;&gt;"",IFERROR(INDEX(subsample_country_map!$E:$E,MATCH($CF1698,subsample_country_map!$A:$A,0)),"")&lt;&gt;""),INDEX(subsample_country_map!$E:$E,MATCH($CF1698,subsample_country_map!$A:$A,0)),INDEX(lookup!$AD:$AD,MATCH($A1698,lookup!$A:$A,0)))</f>
        <v>99_NCE</v>
      </c>
      <c r="AO1698" t="str">
        <f>INDEX(lookup!$Y:$Y,MATCH($A1698,lookup!$A:$A,0))</f>
        <v>0_published</v>
      </c>
      <c r="AP1698" t="str">
        <f>INDEX(lookup!$Z:$Z,MATCH($A1698,lookup!$A:$A,0))</f>
        <v>1_VHB high</v>
      </c>
      <c r="AQ1698" t="str">
        <f>INDEX(lookup!$W:$W,MATCH($A1698,lookup!$A:$A,0))</f>
        <v>1_fin/acc/econ</v>
      </c>
      <c r="AS1698" t="inlineStr">
        <is>
          <t>staging</t>
        </is>
      </c>
      <c r="AT1698" t="inlineStr">
        <is>
          <t>bad-CER</t>
        </is>
      </c>
      <c r="AU1698" t="inlineStr">
        <is>
          <t>cost</t>
        </is>
      </c>
      <c r="AV1698" t="inlineStr">
        <is>
          <t>0.023</t>
        </is>
      </c>
      <c r="AW1698" t="inlineStr">
        <is>
          <t>0.011</t>
        </is>
      </c>
      <c r="BA1698" t="n">
        <v>2955</v>
      </c>
      <c r="BB1698" t="inlineStr">
        <is>
          <t>0</t>
        </is>
      </c>
      <c r="BC1698" t="inlineStr">
        <is>
          <t>OLS</t>
        </is>
      </c>
      <c r="BD1698" t="inlineStr">
        <is>
          <t>not stated</t>
        </is>
      </c>
      <c r="BE1698" t="inlineStr">
        <is>
          <t>other:ESG group</t>
        </is>
      </c>
      <c r="BF1698" t="inlineStr">
        <is>
          <t>ESG Low</t>
        </is>
      </c>
      <c r="BI1698" t="inlineStr">
        <is>
          <t>Table 7</t>
        </is>
      </c>
      <c r="BJ1698" t="inlineStr">
        <is>
          <t>ESG Low col</t>
        </is>
      </c>
      <c r="BK1698" t="inlineStr">
        <is>
          <t>7</t>
        </is>
      </c>
      <c r="BL1698" t="inlineStr">
        <is>
          <t>Carbon Risk 0.023** (0.011)</t>
        </is>
      </c>
      <c r="BM1698" t="inlineStr">
        <is>
          <t>Carbon Risk</t>
        </is>
      </c>
      <c r="BN1698" t="inlineStr">
        <is>
          <t>Cost of Debt</t>
        </is>
      </c>
      <c r="BO1698" t="inlineStr">
        <is>
          <t>update</t>
        </is>
      </c>
      <c r="BP1698" t="inlineStr">
        <is>
          <t>Owolabi et al (2024)</t>
        </is>
      </c>
      <c r="BQ1698" t="inlineStr">
        <is>
          <t>computed</t>
        </is>
      </c>
      <c r="BT1698" t="n">
        <v>0</v>
      </c>
      <c r="BU1698" t="inlineStr">
        <is>
          <t>staging_Owolabi_et_al_2024.csv</t>
        </is>
      </c>
      <c r="BW1698" t="n">
        <v>2011</v>
      </c>
      <c r="BX1698" t="n">
        <v>2020</v>
      </c>
      <c r="BY1698" t="inlineStr">
        <is>
          <t>multi: G7 (Canada, France, Germany, Italy, Japan, UK, US)</t>
        </is>
      </c>
      <c r="BZ1698" t="n">
        <v>2015.5</v>
      </c>
      <c r="CA1698" t="n">
        <v>0.5</v>
      </c>
      <c r="CB1698" t="n">
        <v>1</v>
      </c>
      <c r="CC1698" t="n">
        <v>1</v>
      </c>
      <c r="CD1698" t="n">
        <v>-0.03845469552335719</v>
      </c>
      <c r="CE1698" t="n">
        <v>1</v>
      </c>
    </row>
    <row r="1699">
      <c r="A1699" t="inlineStr">
        <is>
          <t>Owolabi et al (2024)</t>
        </is>
      </c>
      <c r="B1699" t="n">
        <v>3004</v>
      </c>
      <c r="C1699" t="n">
        <v>-0.019792894600214</v>
      </c>
      <c r="D1699" t="n">
        <v>3473</v>
      </c>
      <c r="E1699">
        <f>IF(ISNUMBER($BA1699),$BA1699,IF(AND(ISNUMBER($D1699),ISNUMBER($BW1699),ISNUMBER($BX1699)),$D1699*($BX1699-$BW1699+1),""))</f>
        <v>3473.0</v>
      </c>
      <c r="H1699" t="inlineStr">
        <is>
          <t>partial</t>
        </is>
      </c>
      <c r="I1699" t="inlineStr">
        <is>
          <t>Regression Cofficient and Standard Error  available</t>
        </is>
      </c>
      <c r="J1699">
        <f>IF($BW1699&lt;&gt;"",$BW1699,"")</f>
        <v>2011.0</v>
      </c>
      <c r="K1699">
        <f>IF($BX1699&lt;&gt;"",$BX1699,"")</f>
        <v>2020.0</v>
      </c>
      <c r="L1699">
        <f>IF(AND(ISNUMBER($BW1699),ISNUMBER($BX1699)),($BW1699+$BX1699)/2,"")</f>
        <v>2015.5</v>
      </c>
      <c r="M1699">
        <f>IF($L1699&lt;&gt;"",$L1699,"")</f>
        <v>2015.5</v>
      </c>
      <c r="N1699">
        <f>IF(AND(ISNUMBER($BW1699),ISNUMBER($BX1699)),MIN(1,MAX(0,($BX1699-2016+1)/($BX1699-$BW1699+1))),"")</f>
        <v>0.5</v>
      </c>
      <c r="O1699">
        <f>IF(AND(ISNUMBER($BW1699),ISNUMBER($BX1699)),MIN(1,MAX(0,($BX1699-2017+1)/($BX1699-$BW1699+1))),"")</f>
        <v>0.4</v>
      </c>
      <c r="P1699">
        <f>IF(AND(ISNUMBER($BW1699),ISNUMBER($BX1699)),MIN(1,MAX(0,($BX1699-2018+1)/($BX1699-$BW1699+1))),"")</f>
        <v>0.3</v>
      </c>
      <c r="Q1699">
        <f>IF(AND(ISNUMBER($BW1699),ISNUMBER($BX1699)),MIN(1,MAX(0,($BX1699-2019+1)/($BX1699-$BW1699+1))),"")</f>
        <v>0.2</v>
      </c>
      <c r="R1699">
        <f>IF(AND(ISNUMBER($BW1699),ISNUMBER($BX1699)),MIN(1,MAX(0,($BX1699-2016+1)/($BX1699-$BW1699+1))),"")</f>
        <v>0.5</v>
      </c>
      <c r="S1699">
        <f>IF($L1699&lt;&gt;"",IF($L1699&gt;=2015.5,1,0),"")</f>
        <v>1.0</v>
      </c>
      <c r="T1699">
        <f>IF($L1699&lt;&gt;"",IF($L1699&gt;=2016,1,0),"")</f>
        <v>0.0</v>
      </c>
      <c r="U1699">
        <f>IF(ISNUMBER($BX1699),IF($BX1699&gt;=2016,1,0),"")</f>
        <v>1.0</v>
      </c>
      <c r="V1699">
        <f>IF(ISNUMBER($BW1699),IF($BW1699&gt;=2016,1,0),"")</f>
        <v>0.0</v>
      </c>
      <c r="W1699" t="str">
        <f>IF(AND(ISNUMBER($BW1699),ISNUMBER($BX1699)),IF($BW1699&gt;=2016,"post-only",IF($BX1699&lt;2016,"pre-only","mixed")),"")</f>
        <v>mixed</v>
      </c>
      <c r="X1699">
        <f>IF(AND(ISNUMBER($BW1699),ISNUMBER($BX1699)),MIN(1,MAX(0,($BX1699-2017+1)/($BX1699-$BW1699+1))),"")</f>
        <v>0.4</v>
      </c>
      <c r="Y1699">
        <f>IF(AND(ISNUMBER($BW1699),ISNUMBER($BX1699)),MIN(1,MAX(0,($BX1699-2018+1)/($BX1699-$BW1699+1))),"")</f>
        <v>0.3</v>
      </c>
      <c r="Z1699">
        <f>IF(AND(ISNUMBER($BW1699),ISNUMBER($BX1699)),MIN(1,MAX(0,($BX1699-2019+1)/($BX1699-$BW1699+1))),"")</f>
        <v>0.2</v>
      </c>
      <c r="AA1699">
        <f>IF(ISNUMBER($BX1699),IF($BX1699&gt;=2017,1,0),"")</f>
        <v>1.0</v>
      </c>
      <c r="AB1699">
        <f>IF(ISNUMBER($BX1699),IF($BX1699&gt;=2018,1,0),"")</f>
        <v>1.0</v>
      </c>
      <c r="AC1699">
        <f>IF(ISNUMBER($BX1699),IF($BX1699&gt;=2019,1,0),"")</f>
        <v>1.0</v>
      </c>
      <c r="AD1699">
        <f>IF($L1699&lt;&gt;"",IF($L1699&gt;2013,1,0),"")</f>
        <v>1.0</v>
      </c>
      <c r="AE1699">
        <f>IF($L1699&lt;&gt;"",1+IF($L1699&gt;2011,1,0)+IF($L1699&gt;2014,1,0),"")</f>
        <v>3.0</v>
      </c>
      <c r="AF1699" t="inlineStr">
        <is>
          <t>loan (interest rate)</t>
        </is>
      </c>
      <c r="AG1699" t="inlineStr">
        <is>
          <t>performance</t>
        </is>
      </c>
      <c r="AH1699" t="inlineStr">
        <is>
          <t>99_NCE</t>
        </is>
      </c>
      <c r="AI1699" t="inlineStr">
        <is>
          <t>99_NCE</t>
        </is>
      </c>
      <c r="AJ1699" t="inlineStr">
        <is>
          <t>99_NCE</t>
        </is>
      </c>
      <c r="AK1699" t="str">
        <f>IF(AND($CF1699&lt;&gt;"",IFERROR(INDEX(subsample_country_map!$B:$B,MATCH($CF1699,subsample_country_map!$A:$A,0)),"")&lt;&gt;""),INDEX(subsample_country_map!$B:$B,MATCH($CF1699,subsample_country_map!$A:$A,0)),INDEX(lookup!$AA:$AA,MATCH($A1699,lookup!$A:$A,0)))</f>
        <v>99_NCE</v>
      </c>
      <c r="AL1699" t="str">
        <f>IF(AND($CF1699&lt;&gt;"",IFERROR(INDEX(subsample_country_map!$C:$C,MATCH($CF1699,subsample_country_map!$A:$A,0)),"")&lt;&gt;""),INDEX(subsample_country_map!$C:$C,MATCH($CF1699,subsample_country_map!$A:$A,0)),INDEX(lookup!$AB:$AB,MATCH($A1699,lookup!$A:$A,0)))</f>
        <v>99_NCE</v>
      </c>
      <c r="AM1699" t="str">
        <f>IF(AND($CF1699&lt;&gt;"",IFERROR(INDEX(subsample_country_map!$D:$D,MATCH($CF1699,subsample_country_map!$A:$A,0)),"")&lt;&gt;""),INDEX(subsample_country_map!$D:$D,MATCH($CF1699,subsample_country_map!$A:$A,0)),INDEX(lookup!$AC:$AC,MATCH($A1699,lookup!$A:$A,0)))</f>
        <v>99_NCE</v>
      </c>
      <c r="AN1699" t="str">
        <f>IF(AND($CF1699&lt;&gt;"",IFERROR(INDEX(subsample_country_map!$E:$E,MATCH($CF1699,subsample_country_map!$A:$A,0)),"")&lt;&gt;""),INDEX(subsample_country_map!$E:$E,MATCH($CF1699,subsample_country_map!$A:$A,0)),INDEX(lookup!$AD:$AD,MATCH($A1699,lookup!$A:$A,0)))</f>
        <v>99_NCE</v>
      </c>
      <c r="AO1699" t="str">
        <f>INDEX(lookup!$Y:$Y,MATCH($A1699,lookup!$A:$A,0))</f>
        <v>0_published</v>
      </c>
      <c r="AP1699" t="str">
        <f>INDEX(lookup!$Z:$Z,MATCH($A1699,lookup!$A:$A,0))</f>
        <v>1_VHB high</v>
      </c>
      <c r="AQ1699" t="str">
        <f>INDEX(lookup!$W:$W,MATCH($A1699,lookup!$A:$A,0))</f>
        <v>1_fin/acc/econ</v>
      </c>
      <c r="AS1699" t="inlineStr">
        <is>
          <t>staging</t>
        </is>
      </c>
      <c r="AT1699" t="inlineStr">
        <is>
          <t>bad-CER</t>
        </is>
      </c>
      <c r="AU1699" t="inlineStr">
        <is>
          <t>cost</t>
        </is>
      </c>
      <c r="AV1699" t="inlineStr">
        <is>
          <t>0.014</t>
        </is>
      </c>
      <c r="AW1699" t="inlineStr">
        <is>
          <t>0.012</t>
        </is>
      </c>
      <c r="BA1699" t="n">
        <v>3473</v>
      </c>
      <c r="BB1699" t="inlineStr">
        <is>
          <t>0</t>
        </is>
      </c>
      <c r="BC1699" t="inlineStr">
        <is>
          <t>OLS</t>
        </is>
      </c>
      <c r="BD1699" t="inlineStr">
        <is>
          <t>not stated</t>
        </is>
      </c>
      <c r="BE1699" t="inlineStr">
        <is>
          <t>other:ESG group</t>
        </is>
      </c>
      <c r="BF1699" t="inlineStr">
        <is>
          <t>ESG High</t>
        </is>
      </c>
      <c r="BI1699" t="inlineStr">
        <is>
          <t>Table 7</t>
        </is>
      </c>
      <c r="BJ1699" t="inlineStr">
        <is>
          <t>ESG High col</t>
        </is>
      </c>
      <c r="BK1699" t="inlineStr">
        <is>
          <t>7</t>
        </is>
      </c>
      <c r="BL1699" t="inlineStr">
        <is>
          <t>Carbon Risk 0.014 (0.012)</t>
        </is>
      </c>
      <c r="BM1699" t="inlineStr">
        <is>
          <t>Carbon Risk</t>
        </is>
      </c>
      <c r="BN1699" t="inlineStr">
        <is>
          <t>Cost of Debt</t>
        </is>
      </c>
      <c r="BO1699" t="inlineStr">
        <is>
          <t>update</t>
        </is>
      </c>
      <c r="BP1699" t="inlineStr">
        <is>
          <t>Owolabi et al (2024)</t>
        </is>
      </c>
      <c r="BQ1699" t="inlineStr">
        <is>
          <t>computed</t>
        </is>
      </c>
      <c r="BT1699" t="n">
        <v>0</v>
      </c>
      <c r="BU1699" t="inlineStr">
        <is>
          <t>staging_Owolabi_et_al_2024.csv</t>
        </is>
      </c>
      <c r="BW1699" t="n">
        <v>2011</v>
      </c>
      <c r="BX1699" t="n">
        <v>2020</v>
      </c>
      <c r="BY1699" t="inlineStr">
        <is>
          <t>multi: G7 (Canada, France, Germany, Italy, Japan, UK, US)</t>
        </is>
      </c>
      <c r="BZ1699" t="n">
        <v>2015.5</v>
      </c>
      <c r="CA1699" t="n">
        <v>0.5</v>
      </c>
      <c r="CB1699" t="n">
        <v>1</v>
      </c>
      <c r="CC1699" t="n">
        <v>1</v>
      </c>
      <c r="CD1699" t="n">
        <v>-0.01979547988732499</v>
      </c>
      <c r="CE1699" t="n">
        <v>1</v>
      </c>
    </row>
    <row r="1700">
      <c r="A1700" t="inlineStr">
        <is>
          <t>Palea, Drogo (2020)</t>
        </is>
      </c>
      <c r="B1700" t="n">
        <v>3005</v>
      </c>
      <c r="C1700" t="n">
        <v>-0.08570937836716899</v>
      </c>
      <c r="D1700" t="n">
        <v>1469</v>
      </c>
      <c r="E1700">
        <f>IF(ISNUMBER($BA1700),$BA1700,IF(AND(ISNUMBER($D1700),ISNUMBER($BW1700),ISNUMBER($BX1700)),$D1700*($BX1700-$BW1700+1),""))</f>
        <v>1469.0</v>
      </c>
      <c r="H1700" t="inlineStr">
        <is>
          <t>partial</t>
        </is>
      </c>
      <c r="I1700" t="inlineStr">
        <is>
          <t>p-Value available</t>
        </is>
      </c>
      <c r="J1700">
        <f>IF($BW1700&lt;&gt;"",$BW1700,"")</f>
        <v>2010.0</v>
      </c>
      <c r="K1700">
        <f>IF($BX1700&lt;&gt;"",$BX1700,"")</f>
        <v>2018.0</v>
      </c>
      <c r="L1700">
        <f>IF(AND(ISNUMBER($BW1700),ISNUMBER($BX1700)),($BW1700+$BX1700)/2,"")</f>
        <v>2014.0</v>
      </c>
      <c r="M1700">
        <f>IF($L1700&lt;&gt;"",$L1700,"")</f>
        <v>2014.0</v>
      </c>
      <c r="N1700">
        <f>IF(AND(ISNUMBER($BW1700),ISNUMBER($BX1700)),MIN(1,MAX(0,($BX1700-2016+1)/($BX1700-$BW1700+1))),"")</f>
        <v>0.3333333333333333</v>
      </c>
      <c r="O1700">
        <f>IF(AND(ISNUMBER($BW1700),ISNUMBER($BX1700)),MIN(1,MAX(0,($BX1700-2017+1)/($BX1700-$BW1700+1))),"")</f>
        <v>0.2222222222222222</v>
      </c>
      <c r="P1700">
        <f>IF(AND(ISNUMBER($BW1700),ISNUMBER($BX1700)),MIN(1,MAX(0,($BX1700-2018+1)/($BX1700-$BW1700+1))),"")</f>
        <v>0.1111111111111111</v>
      </c>
      <c r="Q1700">
        <f>IF(AND(ISNUMBER($BW1700),ISNUMBER($BX1700)),MIN(1,MAX(0,($BX1700-2019+1)/($BX1700-$BW1700+1))),"")</f>
        <v>0.0</v>
      </c>
      <c r="R1700">
        <f>IF(AND(ISNUMBER($BW1700),ISNUMBER($BX1700)),MIN(1,MAX(0,($BX1700-2016+1)/($BX1700-$BW1700+1))),"")</f>
        <v>0.3333333333333333</v>
      </c>
      <c r="S1700">
        <f>IF($L1700&lt;&gt;"",IF($L1700&gt;=2015.5,1,0),"")</f>
        <v>0.0</v>
      </c>
      <c r="T1700">
        <f>IF($L1700&lt;&gt;"",IF($L1700&gt;=2016,1,0),"")</f>
        <v>0.0</v>
      </c>
      <c r="U1700">
        <f>IF(ISNUMBER($BX1700),IF($BX1700&gt;=2016,1,0),"")</f>
        <v>1.0</v>
      </c>
      <c r="V1700">
        <f>IF(ISNUMBER($BW1700),IF($BW1700&gt;=2016,1,0),"")</f>
        <v>0.0</v>
      </c>
      <c r="W1700" t="str">
        <f>IF(AND(ISNUMBER($BW1700),ISNUMBER($BX1700)),IF($BW1700&gt;=2016,"post-only",IF($BX1700&lt;2016,"pre-only","mixed")),"")</f>
        <v>mixed</v>
      </c>
      <c r="X1700">
        <f>IF(AND(ISNUMBER($BW1700),ISNUMBER($BX1700)),MIN(1,MAX(0,($BX1700-2017+1)/($BX1700-$BW1700+1))),"")</f>
        <v>0.2222222222222222</v>
      </c>
      <c r="Y1700">
        <f>IF(AND(ISNUMBER($BW1700),ISNUMBER($BX1700)),MIN(1,MAX(0,($BX1700-2018+1)/($BX1700-$BW1700+1))),"")</f>
        <v>0.1111111111111111</v>
      </c>
      <c r="Z1700">
        <f>IF(AND(ISNUMBER($BW1700),ISNUMBER($BX1700)),MIN(1,MAX(0,($BX1700-2019+1)/($BX1700-$BW1700+1))),"")</f>
        <v>0.0</v>
      </c>
      <c r="AA1700">
        <f>IF(ISNUMBER($BX1700),IF($BX1700&gt;=2017,1,0),"")</f>
        <v>1.0</v>
      </c>
      <c r="AB1700">
        <f>IF(ISNUMBER($BX1700),IF($BX1700&gt;=2018,1,0),"")</f>
        <v>1.0</v>
      </c>
      <c r="AC1700">
        <f>IF(ISNUMBER($BX1700),IF($BX1700&gt;=2019,1,0),"")</f>
        <v>0.0</v>
      </c>
      <c r="AD1700">
        <f>IF($L1700&lt;&gt;"",IF($L1700&gt;2013,1,0),"")</f>
        <v>1.0</v>
      </c>
      <c r="AE1700">
        <f>IF($L1700&lt;&gt;"",1+IF($L1700&gt;2011,1,0)+IF($L1700&gt;2014,1,0),"")</f>
        <v>2.0</v>
      </c>
      <c r="AF1700" t="inlineStr">
        <is>
          <t>loan (interest rate)</t>
        </is>
      </c>
      <c r="AG1700" t="inlineStr">
        <is>
          <t>performance</t>
        </is>
      </c>
      <c r="AH1700" t="inlineStr">
        <is>
          <t>non-sensitive</t>
        </is>
      </c>
      <c r="AI1700" t="inlineStr">
        <is>
          <t>with ETS/CT</t>
        </is>
      </c>
      <c r="AJ1700" t="inlineStr">
        <is>
          <t>with ETS/CT</t>
        </is>
      </c>
      <c r="AK1700" t="str">
        <f>IF(AND($CF1700&lt;&gt;"",IFERROR(INDEX(subsample_country_map!$B:$B,MATCH($CF1700,subsample_country_map!$A:$A,0)),"")&lt;&gt;""),INDEX(subsample_country_map!$B:$B,MATCH($CF1700,subsample_country_map!$A:$A,0)),INDEX(lookup!$AA:$AA,MATCH($A1700,lookup!$A:$A,0)))</f>
        <v>2_Europe</v>
      </c>
      <c r="AL1700" t="str">
        <f>IF(AND($CF1700&lt;&gt;"",IFERROR(INDEX(subsample_country_map!$C:$C,MATCH($CF1700,subsample_country_map!$A:$A,0)),"")&lt;&gt;""),INDEX(subsample_country_map!$C:$C,MATCH($CF1700,subsample_country_map!$A:$A,0)),INDEX(lookup!$AB:$AB,MATCH($A1700,lookup!$A:$A,0)))</f>
        <v>1_developed</v>
      </c>
      <c r="AM1700" t="str">
        <f>IF(AND($CF1700&lt;&gt;"",IFERROR(INDEX(subsample_country_map!$D:$D,MATCH($CF1700,subsample_country_map!$A:$A,0)),"")&lt;&gt;""),INDEX(subsample_country_map!$D:$D,MATCH($CF1700,subsample_country_map!$A:$A,0)),INDEX(lookup!$AC:$AC,MATCH($A1700,lookup!$A:$A,0)))</f>
        <v>1_western</v>
      </c>
      <c r="AN1700" t="str">
        <f>IF(AND($CF1700&lt;&gt;"",IFERROR(INDEX(subsample_country_map!$E:$E,MATCH($CF1700,subsample_country_map!$A:$A,0)),"")&lt;&gt;""),INDEX(subsample_country_map!$E:$E,MATCH($CF1700,subsample_country_map!$A:$A,0)),INDEX(lookup!$AD:$AD,MATCH($A1700,lookup!$A:$A,0)))</f>
        <v>1_common law</v>
      </c>
      <c r="AO1700" t="str">
        <f>INDEX(lookup!$Y:$Y,MATCH($A1700,lookup!$A:$A,0))</f>
        <v>0_published</v>
      </c>
      <c r="AP1700" t="str">
        <f>INDEX(lookup!$Z:$Z,MATCH($A1700,lookup!$A:$A,0))</f>
        <v>1_VHB high</v>
      </c>
      <c r="AQ1700" t="str">
        <f>INDEX(lookup!$W:$W,MATCH($A1700,lookup!$A:$A,0))</f>
        <v>2_sust</v>
      </c>
      <c r="AS1700" t="inlineStr">
        <is>
          <t>staging</t>
        </is>
      </c>
      <c r="AT1700" t="inlineStr">
        <is>
          <t>bad-CER</t>
        </is>
      </c>
      <c r="AU1700" t="inlineStr">
        <is>
          <t>cost</t>
        </is>
      </c>
      <c r="AV1700" t="inlineStr">
        <is>
          <t>0.0449</t>
        </is>
      </c>
      <c r="AY1700" t="inlineStr">
        <is>
          <t>0.001</t>
        </is>
      </c>
      <c r="BA1700" t="n">
        <v>1469</v>
      </c>
      <c r="BB1700" t="inlineStr">
        <is>
          <t>1</t>
        </is>
      </c>
      <c r="BC1700" t="inlineStr">
        <is>
          <t>OLS</t>
        </is>
      </c>
      <c r="BD1700" t="inlineStr">
        <is>
          <t>two-way:firm and year</t>
        </is>
      </c>
      <c r="BE1700" t="inlineStr">
        <is>
          <t>none</t>
        </is>
      </c>
      <c r="BI1700" t="inlineStr">
        <is>
          <t>Table 8</t>
        </is>
      </c>
      <c r="BJ1700" t="inlineStr">
        <is>
          <t>col 2 Full sample</t>
        </is>
      </c>
      <c r="BK1700" t="inlineStr">
        <is>
          <t>2963</t>
        </is>
      </c>
      <c r="BL1700" t="inlineStr">
        <is>
          <t>Carbon_int 0.0449 (0.001)</t>
        </is>
      </c>
      <c r="BM1700" t="inlineStr">
        <is>
          <t>Carbon_int</t>
        </is>
      </c>
      <c r="BN1700" t="inlineStr">
        <is>
          <t>Ln (cod)</t>
        </is>
      </c>
      <c r="BO1700" t="inlineStr">
        <is>
          <t>original</t>
        </is>
      </c>
      <c r="BP1700" t="inlineStr">
        <is>
          <t>Palea, Drogo (2020)</t>
        </is>
      </c>
      <c r="BQ1700" t="inlineStr">
        <is>
          <t>computed</t>
        </is>
      </c>
      <c r="BT1700" t="n">
        <v>0</v>
      </c>
      <c r="BU1700" t="inlineStr">
        <is>
          <t>staging_Palea_Drogo_2020.csv</t>
        </is>
      </c>
      <c r="BW1700" t="n">
        <v>2010</v>
      </c>
      <c r="BX1700" t="n">
        <v>2018</v>
      </c>
      <c r="BY1700" t="inlineStr">
        <is>
          <t>Austria, Belgium, Finland, France, Germany, Greece</t>
        </is>
      </c>
      <c r="BZ1700" t="n">
        <v>2014</v>
      </c>
      <c r="CA1700" t="n">
        <v>0.3333333333333333</v>
      </c>
      <c r="CB1700" t="n">
        <v>0</v>
      </c>
      <c r="CC1700" t="n">
        <v>1</v>
      </c>
      <c r="CD1700" t="n">
        <v>-0.08592018479748199</v>
      </c>
      <c r="CE1700" t="n">
        <v>1</v>
      </c>
    </row>
    <row r="1701">
      <c r="A1701" t="inlineStr">
        <is>
          <t>Palea, Drogo (2020)</t>
        </is>
      </c>
      <c r="B1701" t="n">
        <v>3006</v>
      </c>
      <c r="C1701" t="n">
        <v>-0.05640431716508447</v>
      </c>
      <c r="D1701" t="n">
        <v>886</v>
      </c>
      <c r="E1701">
        <f>IF(ISNUMBER($BA1701),$BA1701,IF(AND(ISNUMBER($D1701),ISNUMBER($BW1701),ISNUMBER($BX1701)),$D1701*($BX1701-$BW1701+1),""))</f>
        <v>886.0</v>
      </c>
      <c r="H1701" t="inlineStr">
        <is>
          <t>partial</t>
        </is>
      </c>
      <c r="I1701" t="inlineStr">
        <is>
          <t>p-Value available</t>
        </is>
      </c>
      <c r="J1701">
        <f>IF($BW1701&lt;&gt;"",$BW1701,"")</f>
        <v>2010.0</v>
      </c>
      <c r="K1701">
        <f>IF($BX1701&lt;&gt;"",$BX1701,"")</f>
        <v>2018.0</v>
      </c>
      <c r="L1701">
        <f>IF(AND(ISNUMBER($BW1701),ISNUMBER($BX1701)),($BW1701+$BX1701)/2,"")</f>
        <v>2014.0</v>
      </c>
      <c r="M1701">
        <f>IF($L1701&lt;&gt;"",$L1701,"")</f>
        <v>2014.0</v>
      </c>
      <c r="N1701">
        <f>IF(AND(ISNUMBER($BW1701),ISNUMBER($BX1701)),MIN(1,MAX(0,($BX1701-2016+1)/($BX1701-$BW1701+1))),"")</f>
        <v>0.3333333333333333</v>
      </c>
      <c r="O1701">
        <f>IF(AND(ISNUMBER($BW1701),ISNUMBER($BX1701)),MIN(1,MAX(0,($BX1701-2017+1)/($BX1701-$BW1701+1))),"")</f>
        <v>0.2222222222222222</v>
      </c>
      <c r="P1701">
        <f>IF(AND(ISNUMBER($BW1701),ISNUMBER($BX1701)),MIN(1,MAX(0,($BX1701-2018+1)/($BX1701-$BW1701+1))),"")</f>
        <v>0.1111111111111111</v>
      </c>
      <c r="Q1701">
        <f>IF(AND(ISNUMBER($BW1701),ISNUMBER($BX1701)),MIN(1,MAX(0,($BX1701-2019+1)/($BX1701-$BW1701+1))),"")</f>
        <v>0.0</v>
      </c>
      <c r="R1701">
        <f>IF(AND(ISNUMBER($BW1701),ISNUMBER($BX1701)),MIN(1,MAX(0,($BX1701-2016+1)/($BX1701-$BW1701+1))),"")</f>
        <v>0.3333333333333333</v>
      </c>
      <c r="S1701">
        <f>IF($L1701&lt;&gt;"",IF($L1701&gt;=2015.5,1,0),"")</f>
        <v>0.0</v>
      </c>
      <c r="T1701">
        <f>IF($L1701&lt;&gt;"",IF($L1701&gt;=2016,1,0),"")</f>
        <v>0.0</v>
      </c>
      <c r="U1701">
        <f>IF(ISNUMBER($BX1701),IF($BX1701&gt;=2016,1,0),"")</f>
        <v>1.0</v>
      </c>
      <c r="V1701">
        <f>IF(ISNUMBER($BW1701),IF($BW1701&gt;=2016,1,0),"")</f>
        <v>0.0</v>
      </c>
      <c r="W1701" t="str">
        <f>IF(AND(ISNUMBER($BW1701),ISNUMBER($BX1701)),IF($BW1701&gt;=2016,"post-only",IF($BX1701&lt;2016,"pre-only","mixed")),"")</f>
        <v>mixed</v>
      </c>
      <c r="X1701">
        <f>IF(AND(ISNUMBER($BW1701),ISNUMBER($BX1701)),MIN(1,MAX(0,($BX1701-2017+1)/($BX1701-$BW1701+1))),"")</f>
        <v>0.2222222222222222</v>
      </c>
      <c r="Y1701">
        <f>IF(AND(ISNUMBER($BW1701),ISNUMBER($BX1701)),MIN(1,MAX(0,($BX1701-2018+1)/($BX1701-$BW1701+1))),"")</f>
        <v>0.1111111111111111</v>
      </c>
      <c r="Z1701">
        <f>IF(AND(ISNUMBER($BW1701),ISNUMBER($BX1701)),MIN(1,MAX(0,($BX1701-2019+1)/($BX1701-$BW1701+1))),"")</f>
        <v>0.0</v>
      </c>
      <c r="AA1701">
        <f>IF(ISNUMBER($BX1701),IF($BX1701&gt;=2017,1,0),"")</f>
        <v>1.0</v>
      </c>
      <c r="AB1701">
        <f>IF(ISNUMBER($BX1701),IF($BX1701&gt;=2018,1,0),"")</f>
        <v>1.0</v>
      </c>
      <c r="AC1701">
        <f>IF(ISNUMBER($BX1701),IF($BX1701&gt;=2019,1,0),"")</f>
        <v>0.0</v>
      </c>
      <c r="AD1701">
        <f>IF($L1701&lt;&gt;"",IF($L1701&gt;2013,1,0),"")</f>
        <v>1.0</v>
      </c>
      <c r="AE1701">
        <f>IF($L1701&lt;&gt;"",1+IF($L1701&gt;2011,1,0)+IF($L1701&gt;2014,1,0),"")</f>
        <v>2.0</v>
      </c>
      <c r="AF1701" t="inlineStr">
        <is>
          <t>loan (interest rate)</t>
        </is>
      </c>
      <c r="AG1701" t="inlineStr">
        <is>
          <t>performance</t>
        </is>
      </c>
      <c r="AH1701" t="inlineStr">
        <is>
          <t>non-sensitive</t>
        </is>
      </c>
      <c r="AI1701" t="inlineStr">
        <is>
          <t>with ETS/CT</t>
        </is>
      </c>
      <c r="AJ1701" t="inlineStr">
        <is>
          <t>with ETS/CT</t>
        </is>
      </c>
      <c r="AK1701" t="str">
        <f>IF(AND($CF1701&lt;&gt;"",IFERROR(INDEX(subsample_country_map!$B:$B,MATCH($CF1701,subsample_country_map!$A:$A,0)),"")&lt;&gt;""),INDEX(subsample_country_map!$B:$B,MATCH($CF1701,subsample_country_map!$A:$A,0)),INDEX(lookup!$AA:$AA,MATCH($A1701,lookup!$A:$A,0)))</f>
        <v>2_Europe</v>
      </c>
      <c r="AL1701" t="str">
        <f>IF(AND($CF1701&lt;&gt;"",IFERROR(INDEX(subsample_country_map!$C:$C,MATCH($CF1701,subsample_country_map!$A:$A,0)),"")&lt;&gt;""),INDEX(subsample_country_map!$C:$C,MATCH($CF1701,subsample_country_map!$A:$A,0)),INDEX(lookup!$AB:$AB,MATCH($A1701,lookup!$A:$A,0)))</f>
        <v>1_developed</v>
      </c>
      <c r="AM1701" t="str">
        <f>IF(AND($CF1701&lt;&gt;"",IFERROR(INDEX(subsample_country_map!$D:$D,MATCH($CF1701,subsample_country_map!$A:$A,0)),"")&lt;&gt;""),INDEX(subsample_country_map!$D:$D,MATCH($CF1701,subsample_country_map!$A:$A,0)),INDEX(lookup!$AC:$AC,MATCH($A1701,lookup!$A:$A,0)))</f>
        <v>1_western</v>
      </c>
      <c r="AN1701" t="str">
        <f>IF(AND($CF1701&lt;&gt;"",IFERROR(INDEX(subsample_country_map!$E:$E,MATCH($CF1701,subsample_country_map!$A:$A,0)),"")&lt;&gt;""),INDEX(subsample_country_map!$E:$E,MATCH($CF1701,subsample_country_map!$A:$A,0)),INDEX(lookup!$AD:$AD,MATCH($A1701,lookup!$A:$A,0)))</f>
        <v>1_common law</v>
      </c>
      <c r="AO1701" t="str">
        <f>INDEX(lookup!$Y:$Y,MATCH($A1701,lookup!$A:$A,0))</f>
        <v>0_published</v>
      </c>
      <c r="AP1701" t="str">
        <f>INDEX(lookup!$Z:$Z,MATCH($A1701,lookup!$A:$A,0))</f>
        <v>1_VHB high</v>
      </c>
      <c r="AQ1701" t="str">
        <f>INDEX(lookup!$W:$W,MATCH($A1701,lookup!$A:$A,0))</f>
        <v>2_sust</v>
      </c>
      <c r="AS1701" t="inlineStr">
        <is>
          <t>staging</t>
        </is>
      </c>
      <c r="AT1701" t="inlineStr">
        <is>
          <t>bad-CER</t>
        </is>
      </c>
      <c r="AU1701" t="inlineStr">
        <is>
          <t>cost</t>
        </is>
      </c>
      <c r="AV1701" t="inlineStr">
        <is>
          <t>0.0345</t>
        </is>
      </c>
      <c r="AY1701" t="inlineStr">
        <is>
          <t>0.093</t>
        </is>
      </c>
      <c r="BA1701" t="n">
        <v>886</v>
      </c>
      <c r="BB1701" t="inlineStr">
        <is>
          <t>1</t>
        </is>
      </c>
      <c r="BC1701" t="inlineStr">
        <is>
          <t>OLS</t>
        </is>
      </c>
      <c r="BD1701" t="inlineStr">
        <is>
          <t>two-way:firm and year</t>
        </is>
      </c>
      <c r="BE1701" t="inlineStr">
        <is>
          <t>period</t>
        </is>
      </c>
      <c r="BF1701" t="inlineStr">
        <is>
          <t>Pre-Paris Agreement</t>
        </is>
      </c>
      <c r="BG1701" t="inlineStr">
        <is>
          <t>2010</t>
        </is>
      </c>
      <c r="BH1701" t="inlineStr">
        <is>
          <t>2015</t>
        </is>
      </c>
      <c r="BI1701" t="inlineStr">
        <is>
          <t>Table 8</t>
        </is>
      </c>
      <c r="BJ1701" t="inlineStr">
        <is>
          <t>col 3 Pre-Paris Agreement</t>
        </is>
      </c>
      <c r="BK1701" t="inlineStr">
        <is>
          <t>2963</t>
        </is>
      </c>
      <c r="BL1701" t="inlineStr">
        <is>
          <t>Carbon_int 0.0345 (0.093)</t>
        </is>
      </c>
      <c r="BM1701" t="inlineStr">
        <is>
          <t>Carbon_int</t>
        </is>
      </c>
      <c r="BN1701" t="inlineStr">
        <is>
          <t>Ln (cod)</t>
        </is>
      </c>
      <c r="BO1701" t="inlineStr">
        <is>
          <t>original</t>
        </is>
      </c>
      <c r="BP1701" t="inlineStr">
        <is>
          <t>Palea, Drogo (2020)</t>
        </is>
      </c>
      <c r="BQ1701" t="inlineStr">
        <is>
          <t>computed</t>
        </is>
      </c>
      <c r="BT1701" t="n">
        <v>0</v>
      </c>
      <c r="BU1701" t="inlineStr">
        <is>
          <t>staging_Palea_Drogo_2020.csv</t>
        </is>
      </c>
      <c r="BW1701" t="n">
        <v>2010</v>
      </c>
      <c r="BX1701" t="n">
        <v>2018</v>
      </c>
      <c r="BY1701" t="inlineStr">
        <is>
          <t>Austria, Belgium, Finland, France, Germany, Greece</t>
        </is>
      </c>
      <c r="BZ1701" t="n">
        <v>2014</v>
      </c>
      <c r="CA1701" t="n">
        <v>0.3333333333333333</v>
      </c>
      <c r="CB1701" t="n">
        <v>0</v>
      </c>
      <c r="CC1701" t="n">
        <v>1</v>
      </c>
      <c r="CD1701" t="n">
        <v>-0.0564642473874231</v>
      </c>
      <c r="CE1701" t="n">
        <v>1</v>
      </c>
    </row>
    <row r="1702">
      <c r="A1702" t="inlineStr">
        <is>
          <t>Palea, Drogo (2020)</t>
        </is>
      </c>
      <c r="B1702" t="n">
        <v>3007</v>
      </c>
      <c r="C1702" t="n">
        <v>-0.2891094687983203</v>
      </c>
      <c r="D1702" t="n">
        <v>583</v>
      </c>
      <c r="E1702">
        <f>IF(ISNUMBER($BA1702),$BA1702,IF(AND(ISNUMBER($D1702),ISNUMBER($BW1702),ISNUMBER($BX1702)),$D1702*($BX1702-$BW1702+1),""))</f>
        <v>583.0</v>
      </c>
      <c r="H1702" t="inlineStr">
        <is>
          <t>partial</t>
        </is>
      </c>
      <c r="I1702" t="inlineStr">
        <is>
          <t>p-Value available</t>
        </is>
      </c>
      <c r="J1702">
        <f>IF($BW1702&lt;&gt;"",$BW1702,"")</f>
        <v>2010.0</v>
      </c>
      <c r="K1702">
        <f>IF($BX1702&lt;&gt;"",$BX1702,"")</f>
        <v>2018.0</v>
      </c>
      <c r="L1702">
        <f>IF(AND(ISNUMBER($BW1702),ISNUMBER($BX1702)),($BW1702+$BX1702)/2,"")</f>
        <v>2014.0</v>
      </c>
      <c r="M1702">
        <f>IF($L1702&lt;&gt;"",$L1702,"")</f>
        <v>2014.0</v>
      </c>
      <c r="N1702">
        <f>IF(AND(ISNUMBER($BW1702),ISNUMBER($BX1702)),MIN(1,MAX(0,($BX1702-2016+1)/($BX1702-$BW1702+1))),"")</f>
        <v>0.3333333333333333</v>
      </c>
      <c r="O1702">
        <f>IF(AND(ISNUMBER($BW1702),ISNUMBER($BX1702)),MIN(1,MAX(0,($BX1702-2017+1)/($BX1702-$BW1702+1))),"")</f>
        <v>0.2222222222222222</v>
      </c>
      <c r="P1702">
        <f>IF(AND(ISNUMBER($BW1702),ISNUMBER($BX1702)),MIN(1,MAX(0,($BX1702-2018+1)/($BX1702-$BW1702+1))),"")</f>
        <v>0.1111111111111111</v>
      </c>
      <c r="Q1702">
        <f>IF(AND(ISNUMBER($BW1702),ISNUMBER($BX1702)),MIN(1,MAX(0,($BX1702-2019+1)/($BX1702-$BW1702+1))),"")</f>
        <v>0.0</v>
      </c>
      <c r="R1702">
        <f>IF(AND(ISNUMBER($BW1702),ISNUMBER($BX1702)),MIN(1,MAX(0,($BX1702-2016+1)/($BX1702-$BW1702+1))),"")</f>
        <v>0.3333333333333333</v>
      </c>
      <c r="S1702">
        <f>IF($L1702&lt;&gt;"",IF($L1702&gt;=2015.5,1,0),"")</f>
        <v>0.0</v>
      </c>
      <c r="T1702">
        <f>IF($L1702&lt;&gt;"",IF($L1702&gt;=2016,1,0),"")</f>
        <v>0.0</v>
      </c>
      <c r="U1702">
        <f>IF(ISNUMBER($BX1702),IF($BX1702&gt;=2016,1,0),"")</f>
        <v>1.0</v>
      </c>
      <c r="V1702">
        <f>IF(ISNUMBER($BW1702),IF($BW1702&gt;=2016,1,0),"")</f>
        <v>0.0</v>
      </c>
      <c r="W1702" t="str">
        <f>IF(AND(ISNUMBER($BW1702),ISNUMBER($BX1702)),IF($BW1702&gt;=2016,"post-only",IF($BX1702&lt;2016,"pre-only","mixed")),"")</f>
        <v>mixed</v>
      </c>
      <c r="X1702">
        <f>IF(AND(ISNUMBER($BW1702),ISNUMBER($BX1702)),MIN(1,MAX(0,($BX1702-2017+1)/($BX1702-$BW1702+1))),"")</f>
        <v>0.2222222222222222</v>
      </c>
      <c r="Y1702">
        <f>IF(AND(ISNUMBER($BW1702),ISNUMBER($BX1702)),MIN(1,MAX(0,($BX1702-2018+1)/($BX1702-$BW1702+1))),"")</f>
        <v>0.1111111111111111</v>
      </c>
      <c r="Z1702">
        <f>IF(AND(ISNUMBER($BW1702),ISNUMBER($BX1702)),MIN(1,MAX(0,($BX1702-2019+1)/($BX1702-$BW1702+1))),"")</f>
        <v>0.0</v>
      </c>
      <c r="AA1702">
        <f>IF(ISNUMBER($BX1702),IF($BX1702&gt;=2017,1,0),"")</f>
        <v>1.0</v>
      </c>
      <c r="AB1702">
        <f>IF(ISNUMBER($BX1702),IF($BX1702&gt;=2018,1,0),"")</f>
        <v>1.0</v>
      </c>
      <c r="AC1702">
        <f>IF(ISNUMBER($BX1702),IF($BX1702&gt;=2019,1,0),"")</f>
        <v>0.0</v>
      </c>
      <c r="AD1702">
        <f>IF($L1702&lt;&gt;"",IF($L1702&gt;2013,1,0),"")</f>
        <v>1.0</v>
      </c>
      <c r="AE1702">
        <f>IF($L1702&lt;&gt;"",1+IF($L1702&gt;2011,1,0)+IF($L1702&gt;2014,1,0),"")</f>
        <v>2.0</v>
      </c>
      <c r="AF1702" t="inlineStr">
        <is>
          <t>loan (interest rate)</t>
        </is>
      </c>
      <c r="AG1702" t="inlineStr">
        <is>
          <t>performance</t>
        </is>
      </c>
      <c r="AH1702" t="inlineStr">
        <is>
          <t>non-sensitive</t>
        </is>
      </c>
      <c r="AI1702" t="inlineStr">
        <is>
          <t>with ETS/CT</t>
        </is>
      </c>
      <c r="AJ1702" t="inlineStr">
        <is>
          <t>with ETS/CT</t>
        </is>
      </c>
      <c r="AK1702" t="str">
        <f>IF(AND($CF1702&lt;&gt;"",IFERROR(INDEX(subsample_country_map!$B:$B,MATCH($CF1702,subsample_country_map!$A:$A,0)),"")&lt;&gt;""),INDEX(subsample_country_map!$B:$B,MATCH($CF1702,subsample_country_map!$A:$A,0)),INDEX(lookup!$AA:$AA,MATCH($A1702,lookup!$A:$A,0)))</f>
        <v>2_Europe</v>
      </c>
      <c r="AL1702" t="str">
        <f>IF(AND($CF1702&lt;&gt;"",IFERROR(INDEX(subsample_country_map!$C:$C,MATCH($CF1702,subsample_country_map!$A:$A,0)),"")&lt;&gt;""),INDEX(subsample_country_map!$C:$C,MATCH($CF1702,subsample_country_map!$A:$A,0)),INDEX(lookup!$AB:$AB,MATCH($A1702,lookup!$A:$A,0)))</f>
        <v>1_developed</v>
      </c>
      <c r="AM1702" t="str">
        <f>IF(AND($CF1702&lt;&gt;"",IFERROR(INDEX(subsample_country_map!$D:$D,MATCH($CF1702,subsample_country_map!$A:$A,0)),"")&lt;&gt;""),INDEX(subsample_country_map!$D:$D,MATCH($CF1702,subsample_country_map!$A:$A,0)),INDEX(lookup!$AC:$AC,MATCH($A1702,lookup!$A:$A,0)))</f>
        <v>1_western</v>
      </c>
      <c r="AN1702" t="str">
        <f>IF(AND($CF1702&lt;&gt;"",IFERROR(INDEX(subsample_country_map!$E:$E,MATCH($CF1702,subsample_country_map!$A:$A,0)),"")&lt;&gt;""),INDEX(subsample_country_map!$E:$E,MATCH($CF1702,subsample_country_map!$A:$A,0)),INDEX(lookup!$AD:$AD,MATCH($A1702,lookup!$A:$A,0)))</f>
        <v>1_common law</v>
      </c>
      <c r="AO1702" t="str">
        <f>INDEX(lookup!$Y:$Y,MATCH($A1702,lookup!$A:$A,0))</f>
        <v>0_published</v>
      </c>
      <c r="AP1702" t="str">
        <f>INDEX(lookup!$Z:$Z,MATCH($A1702,lookup!$A:$A,0))</f>
        <v>1_VHB high</v>
      </c>
      <c r="AQ1702" t="str">
        <f>INDEX(lookup!$W:$W,MATCH($A1702,lookup!$A:$A,0))</f>
        <v>2_sust</v>
      </c>
      <c r="AS1702" t="inlineStr">
        <is>
          <t>staging</t>
        </is>
      </c>
      <c r="AT1702" t="inlineStr">
        <is>
          <t>bad-CER</t>
        </is>
      </c>
      <c r="AU1702" t="inlineStr">
        <is>
          <t>cost</t>
        </is>
      </c>
      <c r="AV1702" t="inlineStr">
        <is>
          <t>0.0521</t>
        </is>
      </c>
      <c r="AY1702" t="inlineStr">
        <is>
          <t>0.000</t>
        </is>
      </c>
      <c r="BA1702" t="n">
        <v>583</v>
      </c>
      <c r="BB1702" t="inlineStr">
        <is>
          <t>1</t>
        </is>
      </c>
      <c r="BC1702" t="inlineStr">
        <is>
          <t>OLS</t>
        </is>
      </c>
      <c r="BD1702" t="inlineStr">
        <is>
          <t>two-way:firm and year</t>
        </is>
      </c>
      <c r="BE1702" t="inlineStr">
        <is>
          <t>period</t>
        </is>
      </c>
      <c r="BF1702" t="inlineStr">
        <is>
          <t>Post-Paris Agreement</t>
        </is>
      </c>
      <c r="BG1702" t="inlineStr">
        <is>
          <t>2016</t>
        </is>
      </c>
      <c r="BH1702" t="inlineStr">
        <is>
          <t>2018</t>
        </is>
      </c>
      <c r="BI1702" t="inlineStr">
        <is>
          <t>Table 8</t>
        </is>
      </c>
      <c r="BJ1702" t="inlineStr">
        <is>
          <t>col 4 Post-Paris Agreement</t>
        </is>
      </c>
      <c r="BK1702" t="inlineStr">
        <is>
          <t>2963</t>
        </is>
      </c>
      <c r="BL1702" t="inlineStr">
        <is>
          <t>Carbon_int 0.0521 (0.000)</t>
        </is>
      </c>
      <c r="BM1702" t="inlineStr">
        <is>
          <t>Carbon_int</t>
        </is>
      </c>
      <c r="BN1702" t="inlineStr">
        <is>
          <t>Ln (cod)</t>
        </is>
      </c>
      <c r="BO1702" t="inlineStr">
        <is>
          <t>original</t>
        </is>
      </c>
      <c r="BP1702" t="inlineStr">
        <is>
          <t>Palea, Drogo (2020)</t>
        </is>
      </c>
      <c r="BQ1702" t="inlineStr">
        <is>
          <t>computed</t>
        </is>
      </c>
      <c r="BT1702" t="n">
        <v>0</v>
      </c>
      <c r="BU1702" t="inlineStr">
        <is>
          <t>staging_Palea_Drogo_2020.csv</t>
        </is>
      </c>
      <c r="BW1702" t="n">
        <v>2010</v>
      </c>
      <c r="BX1702" t="n">
        <v>2018</v>
      </c>
      <c r="BY1702" t="inlineStr">
        <is>
          <t>Austria, Belgium, Finland, France, Germany, Greece</t>
        </is>
      </c>
      <c r="BZ1702" t="n">
        <v>2014</v>
      </c>
      <c r="CA1702" t="n">
        <v>0.3333333333333333</v>
      </c>
      <c r="CB1702" t="n">
        <v>0</v>
      </c>
      <c r="CC1702" t="n">
        <v>1</v>
      </c>
      <c r="CD1702" t="n">
        <v>-0.2975942356527749</v>
      </c>
      <c r="CE1702" t="n">
        <v>1</v>
      </c>
    </row>
    <row r="1703">
      <c r="A1703" t="inlineStr">
        <is>
          <t>Palea, Drogo (2020)</t>
        </is>
      </c>
      <c r="B1703" t="n">
        <v>3008</v>
      </c>
      <c r="C1703" t="n">
        <v>-0.03700757410367221</v>
      </c>
      <c r="D1703" t="n">
        <v>1469</v>
      </c>
      <c r="E1703">
        <f>IF(ISNUMBER($BA1703),$BA1703,IF(AND(ISNUMBER($D1703),ISNUMBER($BW1703),ISNUMBER($BX1703)),$D1703*($BX1703-$BW1703+1),""))</f>
        <v>1469.0</v>
      </c>
      <c r="H1703" t="inlineStr">
        <is>
          <t>partial</t>
        </is>
      </c>
      <c r="I1703" t="inlineStr">
        <is>
          <t>p-Value available</t>
        </is>
      </c>
      <c r="J1703">
        <f>IF($BW1703&lt;&gt;"",$BW1703,"")</f>
        <v>2010.0</v>
      </c>
      <c r="K1703">
        <f>IF($BX1703&lt;&gt;"",$BX1703,"")</f>
        <v>2018.0</v>
      </c>
      <c r="L1703">
        <f>IF(AND(ISNUMBER($BW1703),ISNUMBER($BX1703)),($BW1703+$BX1703)/2,"")</f>
        <v>2014.0</v>
      </c>
      <c r="M1703">
        <f>IF($L1703&lt;&gt;"",$L1703,"")</f>
        <v>2014.0</v>
      </c>
      <c r="N1703">
        <f>IF(AND(ISNUMBER($BW1703),ISNUMBER($BX1703)),MIN(1,MAX(0,($BX1703-2016+1)/($BX1703-$BW1703+1))),"")</f>
        <v>0.3333333333333333</v>
      </c>
      <c r="O1703">
        <f>IF(AND(ISNUMBER($BW1703),ISNUMBER($BX1703)),MIN(1,MAX(0,($BX1703-2017+1)/($BX1703-$BW1703+1))),"")</f>
        <v>0.2222222222222222</v>
      </c>
      <c r="P1703">
        <f>IF(AND(ISNUMBER($BW1703),ISNUMBER($BX1703)),MIN(1,MAX(0,($BX1703-2018+1)/($BX1703-$BW1703+1))),"")</f>
        <v>0.1111111111111111</v>
      </c>
      <c r="Q1703">
        <f>IF(AND(ISNUMBER($BW1703),ISNUMBER($BX1703)),MIN(1,MAX(0,($BX1703-2019+1)/($BX1703-$BW1703+1))),"")</f>
        <v>0.0</v>
      </c>
      <c r="R1703">
        <f>IF(AND(ISNUMBER($BW1703),ISNUMBER($BX1703)),MIN(1,MAX(0,($BX1703-2016+1)/($BX1703-$BW1703+1))),"")</f>
        <v>0.3333333333333333</v>
      </c>
      <c r="S1703">
        <f>IF($L1703&lt;&gt;"",IF($L1703&gt;=2015.5,1,0),"")</f>
        <v>0.0</v>
      </c>
      <c r="T1703">
        <f>IF($L1703&lt;&gt;"",IF($L1703&gt;=2016,1,0),"")</f>
        <v>0.0</v>
      </c>
      <c r="U1703">
        <f>IF(ISNUMBER($BX1703),IF($BX1703&gt;=2016,1,0),"")</f>
        <v>1.0</v>
      </c>
      <c r="V1703">
        <f>IF(ISNUMBER($BW1703),IF($BW1703&gt;=2016,1,0),"")</f>
        <v>0.0</v>
      </c>
      <c r="W1703" t="str">
        <f>IF(AND(ISNUMBER($BW1703),ISNUMBER($BX1703)),IF($BW1703&gt;=2016,"post-only",IF($BX1703&lt;2016,"pre-only","mixed")),"")</f>
        <v>mixed</v>
      </c>
      <c r="X1703">
        <f>IF(AND(ISNUMBER($BW1703),ISNUMBER($BX1703)),MIN(1,MAX(0,($BX1703-2017+1)/($BX1703-$BW1703+1))),"")</f>
        <v>0.2222222222222222</v>
      </c>
      <c r="Y1703">
        <f>IF(AND(ISNUMBER($BW1703),ISNUMBER($BX1703)),MIN(1,MAX(0,($BX1703-2018+1)/($BX1703-$BW1703+1))),"")</f>
        <v>0.1111111111111111</v>
      </c>
      <c r="Z1703">
        <f>IF(AND(ISNUMBER($BW1703),ISNUMBER($BX1703)),MIN(1,MAX(0,($BX1703-2019+1)/($BX1703-$BW1703+1))),"")</f>
        <v>0.0</v>
      </c>
      <c r="AA1703">
        <f>IF(ISNUMBER($BX1703),IF($BX1703&gt;=2017,1,0),"")</f>
        <v>1.0</v>
      </c>
      <c r="AB1703">
        <f>IF(ISNUMBER($BX1703),IF($BX1703&gt;=2018,1,0),"")</f>
        <v>1.0</v>
      </c>
      <c r="AC1703">
        <f>IF(ISNUMBER($BX1703),IF($BX1703&gt;=2019,1,0),"")</f>
        <v>0.0</v>
      </c>
      <c r="AD1703">
        <f>IF($L1703&lt;&gt;"",IF($L1703&gt;2013,1,0),"")</f>
        <v>1.0</v>
      </c>
      <c r="AE1703">
        <f>IF($L1703&lt;&gt;"",1+IF($L1703&gt;2011,1,0)+IF($L1703&gt;2014,1,0),"")</f>
        <v>2.0</v>
      </c>
      <c r="AF1703" t="inlineStr">
        <is>
          <t>loan (interest rate)</t>
        </is>
      </c>
      <c r="AG1703" t="inlineStr">
        <is>
          <t>performance</t>
        </is>
      </c>
      <c r="AH1703" t="inlineStr">
        <is>
          <t>non-sensitive</t>
        </is>
      </c>
      <c r="AI1703" t="inlineStr">
        <is>
          <t>with ETS/CT</t>
        </is>
      </c>
      <c r="AJ1703" t="inlineStr">
        <is>
          <t>with ETS/CT</t>
        </is>
      </c>
      <c r="AK1703" t="str">
        <f>IF(AND($CF1703&lt;&gt;"",IFERROR(INDEX(subsample_country_map!$B:$B,MATCH($CF1703,subsample_country_map!$A:$A,0)),"")&lt;&gt;""),INDEX(subsample_country_map!$B:$B,MATCH($CF1703,subsample_country_map!$A:$A,0)),INDEX(lookup!$AA:$AA,MATCH($A1703,lookup!$A:$A,0)))</f>
        <v>2_Europe</v>
      </c>
      <c r="AL1703" t="str">
        <f>IF(AND($CF1703&lt;&gt;"",IFERROR(INDEX(subsample_country_map!$C:$C,MATCH($CF1703,subsample_country_map!$A:$A,0)),"")&lt;&gt;""),INDEX(subsample_country_map!$C:$C,MATCH($CF1703,subsample_country_map!$A:$A,0)),INDEX(lookup!$AB:$AB,MATCH($A1703,lookup!$A:$A,0)))</f>
        <v>1_developed</v>
      </c>
      <c r="AM1703" t="str">
        <f>IF(AND($CF1703&lt;&gt;"",IFERROR(INDEX(subsample_country_map!$D:$D,MATCH($CF1703,subsample_country_map!$A:$A,0)),"")&lt;&gt;""),INDEX(subsample_country_map!$D:$D,MATCH($CF1703,subsample_country_map!$A:$A,0)),INDEX(lookup!$AC:$AC,MATCH($A1703,lookup!$A:$A,0)))</f>
        <v>1_western</v>
      </c>
      <c r="AN1703" t="str">
        <f>IF(AND($CF1703&lt;&gt;"",IFERROR(INDEX(subsample_country_map!$E:$E,MATCH($CF1703,subsample_country_map!$A:$A,0)),"")&lt;&gt;""),INDEX(subsample_country_map!$E:$E,MATCH($CF1703,subsample_country_map!$A:$A,0)),INDEX(lookup!$AD:$AD,MATCH($A1703,lookup!$A:$A,0)))</f>
        <v>1_common law</v>
      </c>
      <c r="AO1703" t="str">
        <f>INDEX(lookup!$Y:$Y,MATCH($A1703,lookup!$A:$A,0))</f>
        <v>0_published</v>
      </c>
      <c r="AP1703" t="str">
        <f>INDEX(lookup!$Z:$Z,MATCH($A1703,lookup!$A:$A,0))</f>
        <v>1_VHB high</v>
      </c>
      <c r="AQ1703" t="str">
        <f>INDEX(lookup!$W:$W,MATCH($A1703,lookup!$A:$A,0))</f>
        <v>2_sust</v>
      </c>
      <c r="AS1703" t="inlineStr">
        <is>
          <t>staging</t>
        </is>
      </c>
      <c r="AT1703" t="inlineStr">
        <is>
          <t>bad-CER</t>
        </is>
      </c>
      <c r="AU1703" t="inlineStr">
        <is>
          <t>cost</t>
        </is>
      </c>
      <c r="AV1703" t="inlineStr">
        <is>
          <t>0.0270</t>
        </is>
      </c>
      <c r="AY1703" t="inlineStr">
        <is>
          <t>0.156</t>
        </is>
      </c>
      <c r="BA1703" t="n">
        <v>1469</v>
      </c>
      <c r="BB1703" t="inlineStr">
        <is>
          <t>1</t>
        </is>
      </c>
      <c r="BC1703" t="inlineStr">
        <is>
          <t>OLS</t>
        </is>
      </c>
      <c r="BD1703" t="inlineStr">
        <is>
          <t>two-way:firm and year</t>
        </is>
      </c>
      <c r="BE1703" t="inlineStr">
        <is>
          <t>none</t>
        </is>
      </c>
      <c r="BI1703" t="inlineStr">
        <is>
          <t>Table 9</t>
        </is>
      </c>
      <c r="BJ1703" t="inlineStr">
        <is>
          <t>col 1 Full sample</t>
        </is>
      </c>
      <c r="BK1703" t="inlineStr">
        <is>
          <t>2963</t>
        </is>
      </c>
      <c r="BL1703" t="inlineStr">
        <is>
          <t>Carbon_int 0.0270 (0.156)</t>
        </is>
      </c>
      <c r="BM1703" t="inlineStr">
        <is>
          <t>Carbon_int</t>
        </is>
      </c>
      <c r="BN1703" t="inlineStr">
        <is>
          <t>Ln (cod)</t>
        </is>
      </c>
      <c r="BO1703" t="inlineStr">
        <is>
          <t>original</t>
        </is>
      </c>
      <c r="BP1703" t="inlineStr">
        <is>
          <t>Palea, Drogo (2020)</t>
        </is>
      </c>
      <c r="BQ1703" t="inlineStr">
        <is>
          <t>computed</t>
        </is>
      </c>
      <c r="BT1703" t="n">
        <v>0</v>
      </c>
      <c r="BU1703" t="inlineStr">
        <is>
          <t>staging_Palea_Drogo_2020.csv</t>
        </is>
      </c>
      <c r="BW1703" t="n">
        <v>2010</v>
      </c>
      <c r="BX1703" t="n">
        <v>2018</v>
      </c>
      <c r="BY1703" t="inlineStr">
        <is>
          <t>Austria, Belgium, Finland, France, Germany, Greece</t>
        </is>
      </c>
      <c r="BZ1703" t="n">
        <v>2014</v>
      </c>
      <c r="CA1703" t="n">
        <v>0.3333333333333333</v>
      </c>
      <c r="CB1703" t="n">
        <v>0</v>
      </c>
      <c r="CC1703" t="n">
        <v>1</v>
      </c>
      <c r="CD1703" t="n">
        <v>-0.03702448270466412</v>
      </c>
      <c r="CE1703" t="n">
        <v>1</v>
      </c>
    </row>
    <row r="1704">
      <c r="A1704" t="inlineStr">
        <is>
          <t>Palea, Drogo (2020)</t>
        </is>
      </c>
      <c r="B1704" t="n">
        <v>3009</v>
      </c>
      <c r="C1704" t="n">
        <v>-0.08033795002093917</v>
      </c>
      <c r="D1704" t="n">
        <v>599</v>
      </c>
      <c r="E1704">
        <f>IF(ISNUMBER($BA1704),$BA1704,IF(AND(ISNUMBER($D1704),ISNUMBER($BW1704),ISNUMBER($BX1704)),$D1704*($BX1704-$BW1704+1),""))</f>
        <v>599.0</v>
      </c>
      <c r="H1704" t="inlineStr">
        <is>
          <t>partial</t>
        </is>
      </c>
      <c r="I1704" t="inlineStr">
        <is>
          <t>p-Value available</t>
        </is>
      </c>
      <c r="J1704">
        <f>IF($BW1704&lt;&gt;"",$BW1704,"")</f>
        <v>2010.0</v>
      </c>
      <c r="K1704">
        <f>IF($BX1704&lt;&gt;"",$BX1704,"")</f>
        <v>2018.0</v>
      </c>
      <c r="L1704">
        <f>IF(AND(ISNUMBER($BW1704),ISNUMBER($BX1704)),($BW1704+$BX1704)/2,"")</f>
        <v>2014.0</v>
      </c>
      <c r="M1704">
        <f>IF($L1704&lt;&gt;"",$L1704,"")</f>
        <v>2014.0</v>
      </c>
      <c r="N1704">
        <f>IF(AND(ISNUMBER($BW1704),ISNUMBER($BX1704)),MIN(1,MAX(0,($BX1704-2016+1)/($BX1704-$BW1704+1))),"")</f>
        <v>0.3333333333333333</v>
      </c>
      <c r="O1704">
        <f>IF(AND(ISNUMBER($BW1704),ISNUMBER($BX1704)),MIN(1,MAX(0,($BX1704-2017+1)/($BX1704-$BW1704+1))),"")</f>
        <v>0.2222222222222222</v>
      </c>
      <c r="P1704">
        <f>IF(AND(ISNUMBER($BW1704),ISNUMBER($BX1704)),MIN(1,MAX(0,($BX1704-2018+1)/($BX1704-$BW1704+1))),"")</f>
        <v>0.1111111111111111</v>
      </c>
      <c r="Q1704">
        <f>IF(AND(ISNUMBER($BW1704),ISNUMBER($BX1704)),MIN(1,MAX(0,($BX1704-2019+1)/($BX1704-$BW1704+1))),"")</f>
        <v>0.0</v>
      </c>
      <c r="R1704">
        <f>IF(AND(ISNUMBER($BW1704),ISNUMBER($BX1704)),MIN(1,MAX(0,($BX1704-2016+1)/($BX1704-$BW1704+1))),"")</f>
        <v>0.3333333333333333</v>
      </c>
      <c r="S1704">
        <f>IF($L1704&lt;&gt;"",IF($L1704&gt;=2015.5,1,0),"")</f>
        <v>0.0</v>
      </c>
      <c r="T1704">
        <f>IF($L1704&lt;&gt;"",IF($L1704&gt;=2016,1,0),"")</f>
        <v>0.0</v>
      </c>
      <c r="U1704">
        <f>IF(ISNUMBER($BX1704),IF($BX1704&gt;=2016,1,0),"")</f>
        <v>1.0</v>
      </c>
      <c r="V1704">
        <f>IF(ISNUMBER($BW1704),IF($BW1704&gt;=2016,1,0),"")</f>
        <v>0.0</v>
      </c>
      <c r="W1704" t="str">
        <f>IF(AND(ISNUMBER($BW1704),ISNUMBER($BX1704)),IF($BW1704&gt;=2016,"post-only",IF($BX1704&lt;2016,"pre-only","mixed")),"")</f>
        <v>mixed</v>
      </c>
      <c r="X1704">
        <f>IF(AND(ISNUMBER($BW1704),ISNUMBER($BX1704)),MIN(1,MAX(0,($BX1704-2017+1)/($BX1704-$BW1704+1))),"")</f>
        <v>0.2222222222222222</v>
      </c>
      <c r="Y1704">
        <f>IF(AND(ISNUMBER($BW1704),ISNUMBER($BX1704)),MIN(1,MAX(0,($BX1704-2018+1)/($BX1704-$BW1704+1))),"")</f>
        <v>0.1111111111111111</v>
      </c>
      <c r="Z1704">
        <f>IF(AND(ISNUMBER($BW1704),ISNUMBER($BX1704)),MIN(1,MAX(0,($BX1704-2019+1)/($BX1704-$BW1704+1))),"")</f>
        <v>0.0</v>
      </c>
      <c r="AA1704">
        <f>IF(ISNUMBER($BX1704),IF($BX1704&gt;=2017,1,0),"")</f>
        <v>1.0</v>
      </c>
      <c r="AB1704">
        <f>IF(ISNUMBER($BX1704),IF($BX1704&gt;=2018,1,0),"")</f>
        <v>1.0</v>
      </c>
      <c r="AC1704">
        <f>IF(ISNUMBER($BX1704),IF($BX1704&gt;=2019,1,0),"")</f>
        <v>0.0</v>
      </c>
      <c r="AD1704">
        <f>IF($L1704&lt;&gt;"",IF($L1704&gt;2013,1,0),"")</f>
        <v>1.0</v>
      </c>
      <c r="AE1704">
        <f>IF($L1704&lt;&gt;"",1+IF($L1704&gt;2011,1,0)+IF($L1704&gt;2014,1,0),"")</f>
        <v>2.0</v>
      </c>
      <c r="AF1704" t="inlineStr">
        <is>
          <t>loan (interest rate)</t>
        </is>
      </c>
      <c r="AG1704" t="inlineStr">
        <is>
          <t>performance</t>
        </is>
      </c>
      <c r="AH1704" t="inlineStr">
        <is>
          <t>non-sensitive</t>
        </is>
      </c>
      <c r="AI1704" t="inlineStr">
        <is>
          <t>with ETS/CT</t>
        </is>
      </c>
      <c r="AJ1704" t="inlineStr">
        <is>
          <t>with ETS/CT</t>
        </is>
      </c>
      <c r="AK1704" t="str">
        <f>IF(AND($CF1704&lt;&gt;"",IFERROR(INDEX(subsample_country_map!$B:$B,MATCH($CF1704,subsample_country_map!$A:$A,0)),"")&lt;&gt;""),INDEX(subsample_country_map!$B:$B,MATCH($CF1704,subsample_country_map!$A:$A,0)),INDEX(lookup!$AA:$AA,MATCH($A1704,lookup!$A:$A,0)))</f>
        <v>2_Europe</v>
      </c>
      <c r="AL1704" t="str">
        <f>IF(AND($CF1704&lt;&gt;"",IFERROR(INDEX(subsample_country_map!$C:$C,MATCH($CF1704,subsample_country_map!$A:$A,0)),"")&lt;&gt;""),INDEX(subsample_country_map!$C:$C,MATCH($CF1704,subsample_country_map!$A:$A,0)),INDEX(lookup!$AB:$AB,MATCH($A1704,lookup!$A:$A,0)))</f>
        <v>1_developed</v>
      </c>
      <c r="AM1704" t="str">
        <f>IF(AND($CF1704&lt;&gt;"",IFERROR(INDEX(subsample_country_map!$D:$D,MATCH($CF1704,subsample_country_map!$A:$A,0)),"")&lt;&gt;""),INDEX(subsample_country_map!$D:$D,MATCH($CF1704,subsample_country_map!$A:$A,0)),INDEX(lookup!$AC:$AC,MATCH($A1704,lookup!$A:$A,0)))</f>
        <v>1_western</v>
      </c>
      <c r="AN1704" t="str">
        <f>IF(AND($CF1704&lt;&gt;"",IFERROR(INDEX(subsample_country_map!$E:$E,MATCH($CF1704,subsample_country_map!$A:$A,0)),"")&lt;&gt;""),INDEX(subsample_country_map!$E:$E,MATCH($CF1704,subsample_country_map!$A:$A,0)),INDEX(lookup!$AD:$AD,MATCH($A1704,lookup!$A:$A,0)))</f>
        <v>1_common law</v>
      </c>
      <c r="AO1704" t="str">
        <f>INDEX(lookup!$Y:$Y,MATCH($A1704,lookup!$A:$A,0))</f>
        <v>0_published</v>
      </c>
      <c r="AP1704" t="str">
        <f>INDEX(lookup!$Z:$Z,MATCH($A1704,lookup!$A:$A,0))</f>
        <v>1_VHB high</v>
      </c>
      <c r="AQ1704" t="str">
        <f>INDEX(lookup!$W:$W,MATCH($A1704,lookup!$A:$A,0))</f>
        <v>2_sust</v>
      </c>
      <c r="AS1704" t="inlineStr">
        <is>
          <t>staging</t>
        </is>
      </c>
      <c r="AT1704" t="inlineStr">
        <is>
          <t>bad-CER</t>
        </is>
      </c>
      <c r="AU1704" t="inlineStr">
        <is>
          <t>cost</t>
        </is>
      </c>
      <c r="AV1704" t="inlineStr">
        <is>
          <t>0.0362</t>
        </is>
      </c>
      <c r="AY1704" t="inlineStr">
        <is>
          <t>0.049</t>
        </is>
      </c>
      <c r="BA1704" t="n">
        <v>599</v>
      </c>
      <c r="BB1704" t="inlineStr">
        <is>
          <t>1</t>
        </is>
      </c>
      <c r="BC1704" t="inlineStr">
        <is>
          <t>OLS</t>
        </is>
      </c>
      <c r="BD1704" t="inlineStr">
        <is>
          <t>two-way:firm and year</t>
        </is>
      </c>
      <c r="BE1704" t="inlineStr">
        <is>
          <t>industry</t>
        </is>
      </c>
      <c r="BF1704" t="inlineStr">
        <is>
          <t>HE group</t>
        </is>
      </c>
      <c r="BI1704" t="inlineStr">
        <is>
          <t>Table 9</t>
        </is>
      </c>
      <c r="BJ1704" t="inlineStr">
        <is>
          <t>col 2 HE group</t>
        </is>
      </c>
      <c r="BK1704" t="inlineStr">
        <is>
          <t>2963</t>
        </is>
      </c>
      <c r="BL1704" t="inlineStr">
        <is>
          <t>Carbon_int 0.0362 (0.049)</t>
        </is>
      </c>
      <c r="BM1704" t="inlineStr">
        <is>
          <t>Carbon_int</t>
        </is>
      </c>
      <c r="BN1704" t="inlineStr">
        <is>
          <t>Ln (cod)</t>
        </is>
      </c>
      <c r="BO1704" t="inlineStr">
        <is>
          <t>original</t>
        </is>
      </c>
      <c r="BP1704" t="inlineStr">
        <is>
          <t>Palea, Drogo (2020)</t>
        </is>
      </c>
      <c r="BQ1704" t="inlineStr">
        <is>
          <t>computed</t>
        </is>
      </c>
      <c r="BT1704" t="n">
        <v>0</v>
      </c>
      <c r="BU1704" t="inlineStr">
        <is>
          <t>staging_Palea_Drogo_2020.csv</t>
        </is>
      </c>
      <c r="BW1704" t="n">
        <v>2010</v>
      </c>
      <c r="BX1704" t="n">
        <v>2018</v>
      </c>
      <c r="BY1704" t="inlineStr">
        <is>
          <t>Austria, Belgium, Finland, France, Germany, Greece</t>
        </is>
      </c>
      <c r="BZ1704" t="n">
        <v>2014</v>
      </c>
      <c r="CA1704" t="n">
        <v>0.3333333333333333</v>
      </c>
      <c r="CB1704" t="n">
        <v>0</v>
      </c>
      <c r="CC1704" t="n">
        <v>1</v>
      </c>
      <c r="CD1704" t="n">
        <v>-0.08051146113852783</v>
      </c>
      <c r="CE1704" t="n">
        <v>1</v>
      </c>
    </row>
    <row r="1705">
      <c r="A1705" t="inlineStr">
        <is>
          <t>Palea, Drogo (2020)</t>
        </is>
      </c>
      <c r="B1705" t="n">
        <v>3010</v>
      </c>
      <c r="C1705" t="n">
        <v>0.02186740723688367</v>
      </c>
      <c r="D1705" t="n">
        <v>870</v>
      </c>
      <c r="E1705">
        <f>IF(ISNUMBER($BA1705),$BA1705,IF(AND(ISNUMBER($D1705),ISNUMBER($BW1705),ISNUMBER($BX1705)),$D1705*($BX1705-$BW1705+1),""))</f>
        <v>870.0</v>
      </c>
      <c r="H1705" t="inlineStr">
        <is>
          <t>partial</t>
        </is>
      </c>
      <c r="I1705" t="inlineStr">
        <is>
          <t>p-Value available</t>
        </is>
      </c>
      <c r="J1705">
        <f>IF($BW1705&lt;&gt;"",$BW1705,"")</f>
        <v>2010.0</v>
      </c>
      <c r="K1705">
        <f>IF($BX1705&lt;&gt;"",$BX1705,"")</f>
        <v>2018.0</v>
      </c>
      <c r="L1705">
        <f>IF(AND(ISNUMBER($BW1705),ISNUMBER($BX1705)),($BW1705+$BX1705)/2,"")</f>
        <v>2014.0</v>
      </c>
      <c r="M1705">
        <f>IF($L1705&lt;&gt;"",$L1705,"")</f>
        <v>2014.0</v>
      </c>
      <c r="N1705">
        <f>IF(AND(ISNUMBER($BW1705),ISNUMBER($BX1705)),MIN(1,MAX(0,($BX1705-2016+1)/($BX1705-$BW1705+1))),"")</f>
        <v>0.3333333333333333</v>
      </c>
      <c r="O1705">
        <f>IF(AND(ISNUMBER($BW1705),ISNUMBER($BX1705)),MIN(1,MAX(0,($BX1705-2017+1)/($BX1705-$BW1705+1))),"")</f>
        <v>0.2222222222222222</v>
      </c>
      <c r="P1705">
        <f>IF(AND(ISNUMBER($BW1705),ISNUMBER($BX1705)),MIN(1,MAX(0,($BX1705-2018+1)/($BX1705-$BW1705+1))),"")</f>
        <v>0.1111111111111111</v>
      </c>
      <c r="Q1705">
        <f>IF(AND(ISNUMBER($BW1705),ISNUMBER($BX1705)),MIN(1,MAX(0,($BX1705-2019+1)/($BX1705-$BW1705+1))),"")</f>
        <v>0.0</v>
      </c>
      <c r="R1705">
        <f>IF(AND(ISNUMBER($BW1705),ISNUMBER($BX1705)),MIN(1,MAX(0,($BX1705-2016+1)/($BX1705-$BW1705+1))),"")</f>
        <v>0.3333333333333333</v>
      </c>
      <c r="S1705">
        <f>IF($L1705&lt;&gt;"",IF($L1705&gt;=2015.5,1,0),"")</f>
        <v>0.0</v>
      </c>
      <c r="T1705">
        <f>IF($L1705&lt;&gt;"",IF($L1705&gt;=2016,1,0),"")</f>
        <v>0.0</v>
      </c>
      <c r="U1705">
        <f>IF(ISNUMBER($BX1705),IF($BX1705&gt;=2016,1,0),"")</f>
        <v>1.0</v>
      </c>
      <c r="V1705">
        <f>IF(ISNUMBER($BW1705),IF($BW1705&gt;=2016,1,0),"")</f>
        <v>0.0</v>
      </c>
      <c r="W1705" t="str">
        <f>IF(AND(ISNUMBER($BW1705),ISNUMBER($BX1705)),IF($BW1705&gt;=2016,"post-only",IF($BX1705&lt;2016,"pre-only","mixed")),"")</f>
        <v>mixed</v>
      </c>
      <c r="X1705">
        <f>IF(AND(ISNUMBER($BW1705),ISNUMBER($BX1705)),MIN(1,MAX(0,($BX1705-2017+1)/($BX1705-$BW1705+1))),"")</f>
        <v>0.2222222222222222</v>
      </c>
      <c r="Y1705">
        <f>IF(AND(ISNUMBER($BW1705),ISNUMBER($BX1705)),MIN(1,MAX(0,($BX1705-2018+1)/($BX1705-$BW1705+1))),"")</f>
        <v>0.1111111111111111</v>
      </c>
      <c r="Z1705">
        <f>IF(AND(ISNUMBER($BW1705),ISNUMBER($BX1705)),MIN(1,MAX(0,($BX1705-2019+1)/($BX1705-$BW1705+1))),"")</f>
        <v>0.0</v>
      </c>
      <c r="AA1705">
        <f>IF(ISNUMBER($BX1705),IF($BX1705&gt;=2017,1,0),"")</f>
        <v>1.0</v>
      </c>
      <c r="AB1705">
        <f>IF(ISNUMBER($BX1705),IF($BX1705&gt;=2018,1,0),"")</f>
        <v>1.0</v>
      </c>
      <c r="AC1705">
        <f>IF(ISNUMBER($BX1705),IF($BX1705&gt;=2019,1,0),"")</f>
        <v>0.0</v>
      </c>
      <c r="AD1705">
        <f>IF($L1705&lt;&gt;"",IF($L1705&gt;2013,1,0),"")</f>
        <v>1.0</v>
      </c>
      <c r="AE1705">
        <f>IF($L1705&lt;&gt;"",1+IF($L1705&gt;2011,1,0)+IF($L1705&gt;2014,1,0),"")</f>
        <v>2.0</v>
      </c>
      <c r="AF1705" t="inlineStr">
        <is>
          <t>loan (interest rate)</t>
        </is>
      </c>
      <c r="AG1705" t="inlineStr">
        <is>
          <t>performance</t>
        </is>
      </c>
      <c r="AH1705" t="inlineStr">
        <is>
          <t>non-sensitive</t>
        </is>
      </c>
      <c r="AI1705" t="inlineStr">
        <is>
          <t>with ETS/CT</t>
        </is>
      </c>
      <c r="AJ1705" t="inlineStr">
        <is>
          <t>with ETS/CT</t>
        </is>
      </c>
      <c r="AK1705" t="str">
        <f>IF(AND($CF1705&lt;&gt;"",IFERROR(INDEX(subsample_country_map!$B:$B,MATCH($CF1705,subsample_country_map!$A:$A,0)),"")&lt;&gt;""),INDEX(subsample_country_map!$B:$B,MATCH($CF1705,subsample_country_map!$A:$A,0)),INDEX(lookup!$AA:$AA,MATCH($A1705,lookup!$A:$A,0)))</f>
        <v>2_Europe</v>
      </c>
      <c r="AL1705" t="str">
        <f>IF(AND($CF1705&lt;&gt;"",IFERROR(INDEX(subsample_country_map!$C:$C,MATCH($CF1705,subsample_country_map!$A:$A,0)),"")&lt;&gt;""),INDEX(subsample_country_map!$C:$C,MATCH($CF1705,subsample_country_map!$A:$A,0)),INDEX(lookup!$AB:$AB,MATCH($A1705,lookup!$A:$A,0)))</f>
        <v>1_developed</v>
      </c>
      <c r="AM1705" t="str">
        <f>IF(AND($CF1705&lt;&gt;"",IFERROR(INDEX(subsample_country_map!$D:$D,MATCH($CF1705,subsample_country_map!$A:$A,0)),"")&lt;&gt;""),INDEX(subsample_country_map!$D:$D,MATCH($CF1705,subsample_country_map!$A:$A,0)),INDEX(lookup!$AC:$AC,MATCH($A1705,lookup!$A:$A,0)))</f>
        <v>1_western</v>
      </c>
      <c r="AN1705" t="str">
        <f>IF(AND($CF1705&lt;&gt;"",IFERROR(INDEX(subsample_country_map!$E:$E,MATCH($CF1705,subsample_country_map!$A:$A,0)),"")&lt;&gt;""),INDEX(subsample_country_map!$E:$E,MATCH($CF1705,subsample_country_map!$A:$A,0)),INDEX(lookup!$AD:$AD,MATCH($A1705,lookup!$A:$A,0)))</f>
        <v>1_common law</v>
      </c>
      <c r="AO1705" t="str">
        <f>INDEX(lookup!$Y:$Y,MATCH($A1705,lookup!$A:$A,0))</f>
        <v>0_published</v>
      </c>
      <c r="AP1705" t="str">
        <f>INDEX(lookup!$Z:$Z,MATCH($A1705,lookup!$A:$A,0))</f>
        <v>1_VHB high</v>
      </c>
      <c r="AQ1705" t="str">
        <f>INDEX(lookup!$W:$W,MATCH($A1705,lookup!$A:$A,0))</f>
        <v>2_sust</v>
      </c>
      <c r="AS1705" t="inlineStr">
        <is>
          <t>staging</t>
        </is>
      </c>
      <c r="AT1705" t="inlineStr">
        <is>
          <t>bad-CER</t>
        </is>
      </c>
      <c r="AU1705" t="inlineStr">
        <is>
          <t>cost</t>
        </is>
      </c>
      <c r="AV1705" t="inlineStr">
        <is>
          <t>-0.0211</t>
        </is>
      </c>
      <c r="AY1705" t="inlineStr">
        <is>
          <t>0.519</t>
        </is>
      </c>
      <c r="BA1705" t="n">
        <v>870</v>
      </c>
      <c r="BB1705" t="inlineStr">
        <is>
          <t>1</t>
        </is>
      </c>
      <c r="BC1705" t="inlineStr">
        <is>
          <t>OLS</t>
        </is>
      </c>
      <c r="BD1705" t="inlineStr">
        <is>
          <t>two-way:firm and year</t>
        </is>
      </c>
      <c r="BE1705" t="inlineStr">
        <is>
          <t>industry</t>
        </is>
      </c>
      <c r="BF1705" t="inlineStr">
        <is>
          <t>LE group</t>
        </is>
      </c>
      <c r="BI1705" t="inlineStr">
        <is>
          <t>Table 9</t>
        </is>
      </c>
      <c r="BJ1705" t="inlineStr">
        <is>
          <t>col 3 LE group</t>
        </is>
      </c>
      <c r="BK1705" t="inlineStr">
        <is>
          <t>2963</t>
        </is>
      </c>
      <c r="BL1705" t="inlineStr">
        <is>
          <t>Carbon_int -0.0211 (0.519)</t>
        </is>
      </c>
      <c r="BM1705" t="inlineStr">
        <is>
          <t>Carbon_int</t>
        </is>
      </c>
      <c r="BN1705" t="inlineStr">
        <is>
          <t>Ln (cod)</t>
        </is>
      </c>
      <c r="BO1705" t="inlineStr">
        <is>
          <t>original</t>
        </is>
      </c>
      <c r="BP1705" t="inlineStr">
        <is>
          <t>Palea, Drogo (2020)</t>
        </is>
      </c>
      <c r="BQ1705" t="inlineStr">
        <is>
          <t>computed</t>
        </is>
      </c>
      <c r="BT1705" t="n">
        <v>0</v>
      </c>
      <c r="BU1705" t="inlineStr">
        <is>
          <t>staging_Palea_Drogo_2020.csv</t>
        </is>
      </c>
      <c r="BW1705" t="n">
        <v>2010</v>
      </c>
      <c r="BX1705" t="n">
        <v>2018</v>
      </c>
      <c r="BY1705" t="inlineStr">
        <is>
          <t>Austria, Belgium, Finland, France, Germany, Greece</t>
        </is>
      </c>
      <c r="BZ1705" t="n">
        <v>2014</v>
      </c>
      <c r="CA1705" t="n">
        <v>0.3333333333333333</v>
      </c>
      <c r="CB1705" t="n">
        <v>0</v>
      </c>
      <c r="CC1705" t="n">
        <v>1</v>
      </c>
      <c r="CD1705" t="n">
        <v>0.02187089378170072</v>
      </c>
      <c r="CE1705" t="n">
        <v>1</v>
      </c>
    </row>
    <row r="1706">
      <c r="A1706" t="inlineStr">
        <is>
          <t>Palea, Drogo (2020)</t>
        </is>
      </c>
      <c r="B1706" t="n">
        <v>3011</v>
      </c>
      <c r="C1706" t="n">
        <v>-0.2096194213681398</v>
      </c>
      <c r="D1706" t="n">
        <v>1132</v>
      </c>
      <c r="E1706">
        <f>IF(ISNUMBER($BA1706),$BA1706,IF(AND(ISNUMBER($D1706),ISNUMBER($BW1706),ISNUMBER($BX1706)),$D1706*($BX1706-$BW1706+1),""))</f>
        <v>1132.0</v>
      </c>
      <c r="H1706" t="inlineStr">
        <is>
          <t>partial</t>
        </is>
      </c>
      <c r="I1706" t="inlineStr">
        <is>
          <t>p-Value available</t>
        </is>
      </c>
      <c r="J1706">
        <f>IF($BW1706&lt;&gt;"",$BW1706,"")</f>
        <v>2010.0</v>
      </c>
      <c r="K1706">
        <f>IF($BX1706&lt;&gt;"",$BX1706,"")</f>
        <v>2018.0</v>
      </c>
      <c r="L1706">
        <f>IF(AND(ISNUMBER($BW1706),ISNUMBER($BX1706)),($BW1706+$BX1706)/2,"")</f>
        <v>2014.0</v>
      </c>
      <c r="M1706">
        <f>IF($L1706&lt;&gt;"",$L1706,"")</f>
        <v>2014.0</v>
      </c>
      <c r="N1706">
        <f>IF(AND(ISNUMBER($BW1706),ISNUMBER($BX1706)),MIN(1,MAX(0,($BX1706-2016+1)/($BX1706-$BW1706+1))),"")</f>
        <v>0.3333333333333333</v>
      </c>
      <c r="O1706">
        <f>IF(AND(ISNUMBER($BW1706),ISNUMBER($BX1706)),MIN(1,MAX(0,($BX1706-2017+1)/($BX1706-$BW1706+1))),"")</f>
        <v>0.2222222222222222</v>
      </c>
      <c r="P1706">
        <f>IF(AND(ISNUMBER($BW1706),ISNUMBER($BX1706)),MIN(1,MAX(0,($BX1706-2018+1)/($BX1706-$BW1706+1))),"")</f>
        <v>0.1111111111111111</v>
      </c>
      <c r="Q1706">
        <f>IF(AND(ISNUMBER($BW1706),ISNUMBER($BX1706)),MIN(1,MAX(0,($BX1706-2019+1)/($BX1706-$BW1706+1))),"")</f>
        <v>0.0</v>
      </c>
      <c r="R1706">
        <f>IF(AND(ISNUMBER($BW1706),ISNUMBER($BX1706)),MIN(1,MAX(0,($BX1706-2016+1)/($BX1706-$BW1706+1))),"")</f>
        <v>0.3333333333333333</v>
      </c>
      <c r="S1706">
        <f>IF($L1706&lt;&gt;"",IF($L1706&gt;=2015.5,1,0),"")</f>
        <v>0.0</v>
      </c>
      <c r="T1706">
        <f>IF($L1706&lt;&gt;"",IF($L1706&gt;=2016,1,0),"")</f>
        <v>0.0</v>
      </c>
      <c r="U1706">
        <f>IF(ISNUMBER($BX1706),IF($BX1706&gt;=2016,1,0),"")</f>
        <v>1.0</v>
      </c>
      <c r="V1706">
        <f>IF(ISNUMBER($BW1706),IF($BW1706&gt;=2016,1,0),"")</f>
        <v>0.0</v>
      </c>
      <c r="W1706" t="str">
        <f>IF(AND(ISNUMBER($BW1706),ISNUMBER($BX1706)),IF($BW1706&gt;=2016,"post-only",IF($BX1706&lt;2016,"pre-only","mixed")),"")</f>
        <v>mixed</v>
      </c>
      <c r="X1706">
        <f>IF(AND(ISNUMBER($BW1706),ISNUMBER($BX1706)),MIN(1,MAX(0,($BX1706-2017+1)/($BX1706-$BW1706+1))),"")</f>
        <v>0.2222222222222222</v>
      </c>
      <c r="Y1706">
        <f>IF(AND(ISNUMBER($BW1706),ISNUMBER($BX1706)),MIN(1,MAX(0,($BX1706-2018+1)/($BX1706-$BW1706+1))),"")</f>
        <v>0.1111111111111111</v>
      </c>
      <c r="Z1706">
        <f>IF(AND(ISNUMBER($BW1706),ISNUMBER($BX1706)),MIN(1,MAX(0,($BX1706-2019+1)/($BX1706-$BW1706+1))),"")</f>
        <v>0.0</v>
      </c>
      <c r="AA1706">
        <f>IF(ISNUMBER($BX1706),IF($BX1706&gt;=2017,1,0),"")</f>
        <v>1.0</v>
      </c>
      <c r="AB1706">
        <f>IF(ISNUMBER($BX1706),IF($BX1706&gt;=2018,1,0),"")</f>
        <v>1.0</v>
      </c>
      <c r="AC1706">
        <f>IF(ISNUMBER($BX1706),IF($BX1706&gt;=2019,1,0),"")</f>
        <v>0.0</v>
      </c>
      <c r="AD1706">
        <f>IF($L1706&lt;&gt;"",IF($L1706&gt;2013,1,0),"")</f>
        <v>1.0</v>
      </c>
      <c r="AE1706">
        <f>IF($L1706&lt;&gt;"",1+IF($L1706&gt;2011,1,0)+IF($L1706&gt;2014,1,0),"")</f>
        <v>2.0</v>
      </c>
      <c r="AF1706" t="inlineStr">
        <is>
          <t>loan (interest rate)</t>
        </is>
      </c>
      <c r="AG1706" t="inlineStr">
        <is>
          <t>performance</t>
        </is>
      </c>
      <c r="AH1706" t="inlineStr">
        <is>
          <t>non-sensitive</t>
        </is>
      </c>
      <c r="AI1706" t="inlineStr">
        <is>
          <t>with ETS/CT</t>
        </is>
      </c>
      <c r="AJ1706" t="inlineStr">
        <is>
          <t>with ETS/CT</t>
        </is>
      </c>
      <c r="AK1706" t="str">
        <f>IF(AND($CF1706&lt;&gt;"",IFERROR(INDEX(subsample_country_map!$B:$B,MATCH($CF1706,subsample_country_map!$A:$A,0)),"")&lt;&gt;""),INDEX(subsample_country_map!$B:$B,MATCH($CF1706,subsample_country_map!$A:$A,0)),INDEX(lookup!$AA:$AA,MATCH($A1706,lookup!$A:$A,0)))</f>
        <v>2_Europe</v>
      </c>
      <c r="AL1706" t="str">
        <f>IF(AND($CF1706&lt;&gt;"",IFERROR(INDEX(subsample_country_map!$C:$C,MATCH($CF1706,subsample_country_map!$A:$A,0)),"")&lt;&gt;""),INDEX(subsample_country_map!$C:$C,MATCH($CF1706,subsample_country_map!$A:$A,0)),INDEX(lookup!$AB:$AB,MATCH($A1706,lookup!$A:$A,0)))</f>
        <v>1_developed</v>
      </c>
      <c r="AM1706" t="str">
        <f>IF(AND($CF1706&lt;&gt;"",IFERROR(INDEX(subsample_country_map!$D:$D,MATCH($CF1706,subsample_country_map!$A:$A,0)),"")&lt;&gt;""),INDEX(subsample_country_map!$D:$D,MATCH($CF1706,subsample_country_map!$A:$A,0)),INDEX(lookup!$AC:$AC,MATCH($A1706,lookup!$A:$A,0)))</f>
        <v>1_western</v>
      </c>
      <c r="AN1706" t="str">
        <f>IF(AND($CF1706&lt;&gt;"",IFERROR(INDEX(subsample_country_map!$E:$E,MATCH($CF1706,subsample_country_map!$A:$A,0)),"")&lt;&gt;""),INDEX(subsample_country_map!$E:$E,MATCH($CF1706,subsample_country_map!$A:$A,0)),INDEX(lookup!$AD:$AD,MATCH($A1706,lookup!$A:$A,0)))</f>
        <v>1_common law</v>
      </c>
      <c r="AO1706" t="str">
        <f>INDEX(lookup!$Y:$Y,MATCH($A1706,lookup!$A:$A,0))</f>
        <v>0_published</v>
      </c>
      <c r="AP1706" t="str">
        <f>INDEX(lookup!$Z:$Z,MATCH($A1706,lookup!$A:$A,0))</f>
        <v>1_VHB high</v>
      </c>
      <c r="AQ1706" t="str">
        <f>INDEX(lookup!$W:$W,MATCH($A1706,lookup!$A:$A,0))</f>
        <v>2_sust</v>
      </c>
      <c r="AS1706" t="inlineStr">
        <is>
          <t>staging</t>
        </is>
      </c>
      <c r="AT1706" t="inlineStr">
        <is>
          <t>bad-CER</t>
        </is>
      </c>
      <c r="AU1706" t="inlineStr">
        <is>
          <t>cost</t>
        </is>
      </c>
      <c r="AV1706" t="inlineStr">
        <is>
          <t>0.0920</t>
        </is>
      </c>
      <c r="AY1706" t="inlineStr">
        <is>
          <t>0.000</t>
        </is>
      </c>
      <c r="BA1706" t="n">
        <v>1132</v>
      </c>
      <c r="BB1706" t="inlineStr">
        <is>
          <t>1</t>
        </is>
      </c>
      <c r="BC1706" t="inlineStr">
        <is>
          <t>OLS</t>
        </is>
      </c>
      <c r="BD1706" t="inlineStr">
        <is>
          <t>firm</t>
        </is>
      </c>
      <c r="BE1706" t="inlineStr">
        <is>
          <t>none</t>
        </is>
      </c>
      <c r="BI1706" t="inlineStr">
        <is>
          <t>Table 11</t>
        </is>
      </c>
      <c r="BJ1706" t="inlineStr">
        <is>
          <t>col 1 Full sample</t>
        </is>
      </c>
      <c r="BK1706" t="inlineStr">
        <is>
          <t>2965</t>
        </is>
      </c>
      <c r="BL1706" t="inlineStr">
        <is>
          <t>Carbon_int 0.0920 (0.000)</t>
        </is>
      </c>
      <c r="BM1706" t="inlineStr">
        <is>
          <t>Carbon_int</t>
        </is>
      </c>
      <c r="BN1706" t="inlineStr">
        <is>
          <t>Ln (cod)</t>
        </is>
      </c>
      <c r="BO1706" t="inlineStr">
        <is>
          <t>original</t>
        </is>
      </c>
      <c r="BP1706" t="inlineStr">
        <is>
          <t>Palea, Drogo (2020)</t>
        </is>
      </c>
      <c r="BQ1706" t="inlineStr">
        <is>
          <t>computed</t>
        </is>
      </c>
      <c r="BT1706" t="n">
        <v>0</v>
      </c>
      <c r="BU1706" t="inlineStr">
        <is>
          <t>staging_Palea_Drogo_2020.csv</t>
        </is>
      </c>
      <c r="BW1706" t="n">
        <v>2010</v>
      </c>
      <c r="BX1706" t="n">
        <v>2018</v>
      </c>
      <c r="BY1706" t="inlineStr">
        <is>
          <t>Austria, Belgium, Finland, France, Germany, Greece</t>
        </is>
      </c>
      <c r="BZ1706" t="n">
        <v>2014</v>
      </c>
      <c r="CA1706" t="n">
        <v>0.3333333333333333</v>
      </c>
      <c r="CB1706" t="n">
        <v>0</v>
      </c>
      <c r="CC1706" t="n">
        <v>1</v>
      </c>
      <c r="CD1706" t="n">
        <v>-0.2127732433794252</v>
      </c>
      <c r="CE1706" t="n">
        <v>1</v>
      </c>
    </row>
    <row r="1707">
      <c r="A1707" t="inlineStr">
        <is>
          <t>Palea, Drogo (2020)</t>
        </is>
      </c>
      <c r="B1707" t="n">
        <v>3012</v>
      </c>
      <c r="C1707" t="n">
        <v>-0.319082799456322</v>
      </c>
      <c r="D1707" t="n">
        <v>474</v>
      </c>
      <c r="E1707">
        <f>IF(ISNUMBER($BA1707),$BA1707,IF(AND(ISNUMBER($D1707),ISNUMBER($BW1707),ISNUMBER($BX1707)),$D1707*($BX1707-$BW1707+1),""))</f>
        <v>474.0</v>
      </c>
      <c r="H1707" t="inlineStr">
        <is>
          <t>partial</t>
        </is>
      </c>
      <c r="I1707" t="inlineStr">
        <is>
          <t>p-Value available</t>
        </is>
      </c>
      <c r="J1707">
        <f>IF($BW1707&lt;&gt;"",$BW1707,"")</f>
        <v>2010.0</v>
      </c>
      <c r="K1707">
        <f>IF($BX1707&lt;&gt;"",$BX1707,"")</f>
        <v>2018.0</v>
      </c>
      <c r="L1707">
        <f>IF(AND(ISNUMBER($BW1707),ISNUMBER($BX1707)),($BW1707+$BX1707)/2,"")</f>
        <v>2014.0</v>
      </c>
      <c r="M1707">
        <f>IF($L1707&lt;&gt;"",$L1707,"")</f>
        <v>2014.0</v>
      </c>
      <c r="N1707">
        <f>IF(AND(ISNUMBER($BW1707),ISNUMBER($BX1707)),MIN(1,MAX(0,($BX1707-2016+1)/($BX1707-$BW1707+1))),"")</f>
        <v>0.3333333333333333</v>
      </c>
      <c r="O1707">
        <f>IF(AND(ISNUMBER($BW1707),ISNUMBER($BX1707)),MIN(1,MAX(0,($BX1707-2017+1)/($BX1707-$BW1707+1))),"")</f>
        <v>0.2222222222222222</v>
      </c>
      <c r="P1707">
        <f>IF(AND(ISNUMBER($BW1707),ISNUMBER($BX1707)),MIN(1,MAX(0,($BX1707-2018+1)/($BX1707-$BW1707+1))),"")</f>
        <v>0.1111111111111111</v>
      </c>
      <c r="Q1707">
        <f>IF(AND(ISNUMBER($BW1707),ISNUMBER($BX1707)),MIN(1,MAX(0,($BX1707-2019+1)/($BX1707-$BW1707+1))),"")</f>
        <v>0.0</v>
      </c>
      <c r="R1707">
        <f>IF(AND(ISNUMBER($BW1707),ISNUMBER($BX1707)),MIN(1,MAX(0,($BX1707-2016+1)/($BX1707-$BW1707+1))),"")</f>
        <v>0.3333333333333333</v>
      </c>
      <c r="S1707">
        <f>IF($L1707&lt;&gt;"",IF($L1707&gt;=2015.5,1,0),"")</f>
        <v>0.0</v>
      </c>
      <c r="T1707">
        <f>IF($L1707&lt;&gt;"",IF($L1707&gt;=2016,1,0),"")</f>
        <v>0.0</v>
      </c>
      <c r="U1707">
        <f>IF(ISNUMBER($BX1707),IF($BX1707&gt;=2016,1,0),"")</f>
        <v>1.0</v>
      </c>
      <c r="V1707">
        <f>IF(ISNUMBER($BW1707),IF($BW1707&gt;=2016,1,0),"")</f>
        <v>0.0</v>
      </c>
      <c r="W1707" t="str">
        <f>IF(AND(ISNUMBER($BW1707),ISNUMBER($BX1707)),IF($BW1707&gt;=2016,"post-only",IF($BX1707&lt;2016,"pre-only","mixed")),"")</f>
        <v>mixed</v>
      </c>
      <c r="X1707">
        <f>IF(AND(ISNUMBER($BW1707),ISNUMBER($BX1707)),MIN(1,MAX(0,($BX1707-2017+1)/($BX1707-$BW1707+1))),"")</f>
        <v>0.2222222222222222</v>
      </c>
      <c r="Y1707">
        <f>IF(AND(ISNUMBER($BW1707),ISNUMBER($BX1707)),MIN(1,MAX(0,($BX1707-2018+1)/($BX1707-$BW1707+1))),"")</f>
        <v>0.1111111111111111</v>
      </c>
      <c r="Z1707">
        <f>IF(AND(ISNUMBER($BW1707),ISNUMBER($BX1707)),MIN(1,MAX(0,($BX1707-2019+1)/($BX1707-$BW1707+1))),"")</f>
        <v>0.0</v>
      </c>
      <c r="AA1707">
        <f>IF(ISNUMBER($BX1707),IF($BX1707&gt;=2017,1,0),"")</f>
        <v>1.0</v>
      </c>
      <c r="AB1707">
        <f>IF(ISNUMBER($BX1707),IF($BX1707&gt;=2018,1,0),"")</f>
        <v>1.0</v>
      </c>
      <c r="AC1707">
        <f>IF(ISNUMBER($BX1707),IF($BX1707&gt;=2019,1,0),"")</f>
        <v>0.0</v>
      </c>
      <c r="AD1707">
        <f>IF($L1707&lt;&gt;"",IF($L1707&gt;2013,1,0),"")</f>
        <v>1.0</v>
      </c>
      <c r="AE1707">
        <f>IF($L1707&lt;&gt;"",1+IF($L1707&gt;2011,1,0)+IF($L1707&gt;2014,1,0),"")</f>
        <v>2.0</v>
      </c>
      <c r="AF1707" t="inlineStr">
        <is>
          <t>loan (interest rate)</t>
        </is>
      </c>
      <c r="AG1707" t="inlineStr">
        <is>
          <t>performance</t>
        </is>
      </c>
      <c r="AH1707" t="inlineStr">
        <is>
          <t>non-sensitive</t>
        </is>
      </c>
      <c r="AI1707" t="inlineStr">
        <is>
          <t>with ETS/CT</t>
        </is>
      </c>
      <c r="AJ1707" t="inlineStr">
        <is>
          <t>with ETS/CT</t>
        </is>
      </c>
      <c r="AK1707" t="str">
        <f>IF(AND($CF1707&lt;&gt;"",IFERROR(INDEX(subsample_country_map!$B:$B,MATCH($CF1707,subsample_country_map!$A:$A,0)),"")&lt;&gt;""),INDEX(subsample_country_map!$B:$B,MATCH($CF1707,subsample_country_map!$A:$A,0)),INDEX(lookup!$AA:$AA,MATCH($A1707,lookup!$A:$A,0)))</f>
        <v>2_Europe</v>
      </c>
      <c r="AL1707" t="str">
        <f>IF(AND($CF1707&lt;&gt;"",IFERROR(INDEX(subsample_country_map!$C:$C,MATCH($CF1707,subsample_country_map!$A:$A,0)),"")&lt;&gt;""),INDEX(subsample_country_map!$C:$C,MATCH($CF1707,subsample_country_map!$A:$A,0)),INDEX(lookup!$AB:$AB,MATCH($A1707,lookup!$A:$A,0)))</f>
        <v>1_developed</v>
      </c>
      <c r="AM1707" t="str">
        <f>IF(AND($CF1707&lt;&gt;"",IFERROR(INDEX(subsample_country_map!$D:$D,MATCH($CF1707,subsample_country_map!$A:$A,0)),"")&lt;&gt;""),INDEX(subsample_country_map!$D:$D,MATCH($CF1707,subsample_country_map!$A:$A,0)),INDEX(lookup!$AC:$AC,MATCH($A1707,lookup!$A:$A,0)))</f>
        <v>1_western</v>
      </c>
      <c r="AN1707" t="str">
        <f>IF(AND($CF1707&lt;&gt;"",IFERROR(INDEX(subsample_country_map!$E:$E,MATCH($CF1707,subsample_country_map!$A:$A,0)),"")&lt;&gt;""),INDEX(subsample_country_map!$E:$E,MATCH($CF1707,subsample_country_map!$A:$A,0)),INDEX(lookup!$AD:$AD,MATCH($A1707,lookup!$A:$A,0)))</f>
        <v>1_common law</v>
      </c>
      <c r="AO1707" t="str">
        <f>INDEX(lookup!$Y:$Y,MATCH($A1707,lookup!$A:$A,0))</f>
        <v>0_published</v>
      </c>
      <c r="AP1707" t="str">
        <f>INDEX(lookup!$Z:$Z,MATCH($A1707,lookup!$A:$A,0))</f>
        <v>1_VHB high</v>
      </c>
      <c r="AQ1707" t="str">
        <f>INDEX(lookup!$W:$W,MATCH($A1707,lookup!$A:$A,0))</f>
        <v>2_sust</v>
      </c>
      <c r="AS1707" t="inlineStr">
        <is>
          <t>staging</t>
        </is>
      </c>
      <c r="AT1707" t="inlineStr">
        <is>
          <t>bad-CER</t>
        </is>
      </c>
      <c r="AU1707" t="inlineStr">
        <is>
          <t>cost</t>
        </is>
      </c>
      <c r="AV1707" t="inlineStr">
        <is>
          <t>0.0692</t>
        </is>
      </c>
      <c r="AY1707" t="inlineStr">
        <is>
          <t>0.000</t>
        </is>
      </c>
      <c r="BA1707" t="n">
        <v>474</v>
      </c>
      <c r="BB1707" t="inlineStr">
        <is>
          <t>1</t>
        </is>
      </c>
      <c r="BC1707" t="inlineStr">
        <is>
          <t>OLS</t>
        </is>
      </c>
      <c r="BD1707" t="inlineStr">
        <is>
          <t>firm</t>
        </is>
      </c>
      <c r="BE1707" t="inlineStr">
        <is>
          <t>industry</t>
        </is>
      </c>
      <c r="BF1707" t="inlineStr">
        <is>
          <t>HE group</t>
        </is>
      </c>
      <c r="BI1707" t="inlineStr">
        <is>
          <t>Table 11</t>
        </is>
      </c>
      <c r="BJ1707" t="inlineStr">
        <is>
          <t>col 2 HE group</t>
        </is>
      </c>
      <c r="BK1707" t="inlineStr">
        <is>
          <t>2965</t>
        </is>
      </c>
      <c r="BL1707" t="inlineStr">
        <is>
          <t>Carbon_int 0.0692 (0.000)</t>
        </is>
      </c>
      <c r="BM1707" t="inlineStr">
        <is>
          <t>Carbon_int</t>
        </is>
      </c>
      <c r="BN1707" t="inlineStr">
        <is>
          <t>Ln (cod)</t>
        </is>
      </c>
      <c r="BO1707" t="inlineStr">
        <is>
          <t>original</t>
        </is>
      </c>
      <c r="BP1707" t="inlineStr">
        <is>
          <t>Palea, Drogo (2020)</t>
        </is>
      </c>
      <c r="BQ1707" t="inlineStr">
        <is>
          <t>computed</t>
        </is>
      </c>
      <c r="BT1707" t="n">
        <v>0</v>
      </c>
      <c r="BU1707" t="inlineStr">
        <is>
          <t>staging_Palea_Drogo_2020.csv</t>
        </is>
      </c>
      <c r="BW1707" t="n">
        <v>2010</v>
      </c>
      <c r="BX1707" t="n">
        <v>2018</v>
      </c>
      <c r="BY1707" t="inlineStr">
        <is>
          <t>Austria, Belgium, Finland, France, Germany, Greece</t>
        </is>
      </c>
      <c r="BZ1707" t="n">
        <v>2014</v>
      </c>
      <c r="CA1707" t="n">
        <v>0.3333333333333333</v>
      </c>
      <c r="CB1707" t="n">
        <v>0</v>
      </c>
      <c r="CC1707" t="n">
        <v>1</v>
      </c>
      <c r="CD1707" t="n">
        <v>-0.3306256057557984</v>
      </c>
      <c r="CE1707" t="n">
        <v>1</v>
      </c>
    </row>
    <row r="1708">
      <c r="A1708" t="inlineStr">
        <is>
          <t>Palea, Drogo (2020)</t>
        </is>
      </c>
      <c r="B1708" t="n">
        <v>3013</v>
      </c>
      <c r="C1708" t="n">
        <v>-0.04579911391023177</v>
      </c>
      <c r="D1708" t="n">
        <v>658</v>
      </c>
      <c r="E1708">
        <f>IF(ISNUMBER($BA1708),$BA1708,IF(AND(ISNUMBER($D1708),ISNUMBER($BW1708),ISNUMBER($BX1708)),$D1708*($BX1708-$BW1708+1),""))</f>
        <v>658.0</v>
      </c>
      <c r="H1708" t="inlineStr">
        <is>
          <t>partial</t>
        </is>
      </c>
      <c r="I1708" t="inlineStr">
        <is>
          <t>p-Value available</t>
        </is>
      </c>
      <c r="J1708">
        <f>IF($BW1708&lt;&gt;"",$BW1708,"")</f>
        <v>2010.0</v>
      </c>
      <c r="K1708">
        <f>IF($BX1708&lt;&gt;"",$BX1708,"")</f>
        <v>2018.0</v>
      </c>
      <c r="L1708">
        <f>IF(AND(ISNUMBER($BW1708),ISNUMBER($BX1708)),($BW1708+$BX1708)/2,"")</f>
        <v>2014.0</v>
      </c>
      <c r="M1708">
        <f>IF($L1708&lt;&gt;"",$L1708,"")</f>
        <v>2014.0</v>
      </c>
      <c r="N1708">
        <f>IF(AND(ISNUMBER($BW1708),ISNUMBER($BX1708)),MIN(1,MAX(0,($BX1708-2016+1)/($BX1708-$BW1708+1))),"")</f>
        <v>0.3333333333333333</v>
      </c>
      <c r="O1708">
        <f>IF(AND(ISNUMBER($BW1708),ISNUMBER($BX1708)),MIN(1,MAX(0,($BX1708-2017+1)/($BX1708-$BW1708+1))),"")</f>
        <v>0.2222222222222222</v>
      </c>
      <c r="P1708">
        <f>IF(AND(ISNUMBER($BW1708),ISNUMBER($BX1708)),MIN(1,MAX(0,($BX1708-2018+1)/($BX1708-$BW1708+1))),"")</f>
        <v>0.1111111111111111</v>
      </c>
      <c r="Q1708">
        <f>IF(AND(ISNUMBER($BW1708),ISNUMBER($BX1708)),MIN(1,MAX(0,($BX1708-2019+1)/($BX1708-$BW1708+1))),"")</f>
        <v>0.0</v>
      </c>
      <c r="R1708">
        <f>IF(AND(ISNUMBER($BW1708),ISNUMBER($BX1708)),MIN(1,MAX(0,($BX1708-2016+1)/($BX1708-$BW1708+1))),"")</f>
        <v>0.3333333333333333</v>
      </c>
      <c r="S1708">
        <f>IF($L1708&lt;&gt;"",IF($L1708&gt;=2015.5,1,0),"")</f>
        <v>0.0</v>
      </c>
      <c r="T1708">
        <f>IF($L1708&lt;&gt;"",IF($L1708&gt;=2016,1,0),"")</f>
        <v>0.0</v>
      </c>
      <c r="U1708">
        <f>IF(ISNUMBER($BX1708),IF($BX1708&gt;=2016,1,0),"")</f>
        <v>1.0</v>
      </c>
      <c r="V1708">
        <f>IF(ISNUMBER($BW1708),IF($BW1708&gt;=2016,1,0),"")</f>
        <v>0.0</v>
      </c>
      <c r="W1708" t="str">
        <f>IF(AND(ISNUMBER($BW1708),ISNUMBER($BX1708)),IF($BW1708&gt;=2016,"post-only",IF($BX1708&lt;2016,"pre-only","mixed")),"")</f>
        <v>mixed</v>
      </c>
      <c r="X1708">
        <f>IF(AND(ISNUMBER($BW1708),ISNUMBER($BX1708)),MIN(1,MAX(0,($BX1708-2017+1)/($BX1708-$BW1708+1))),"")</f>
        <v>0.2222222222222222</v>
      </c>
      <c r="Y1708">
        <f>IF(AND(ISNUMBER($BW1708),ISNUMBER($BX1708)),MIN(1,MAX(0,($BX1708-2018+1)/($BX1708-$BW1708+1))),"")</f>
        <v>0.1111111111111111</v>
      </c>
      <c r="Z1708">
        <f>IF(AND(ISNUMBER($BW1708),ISNUMBER($BX1708)),MIN(1,MAX(0,($BX1708-2019+1)/($BX1708-$BW1708+1))),"")</f>
        <v>0.0</v>
      </c>
      <c r="AA1708">
        <f>IF(ISNUMBER($BX1708),IF($BX1708&gt;=2017,1,0),"")</f>
        <v>1.0</v>
      </c>
      <c r="AB1708">
        <f>IF(ISNUMBER($BX1708),IF($BX1708&gt;=2018,1,0),"")</f>
        <v>1.0</v>
      </c>
      <c r="AC1708">
        <f>IF(ISNUMBER($BX1708),IF($BX1708&gt;=2019,1,0),"")</f>
        <v>0.0</v>
      </c>
      <c r="AD1708">
        <f>IF($L1708&lt;&gt;"",IF($L1708&gt;2013,1,0),"")</f>
        <v>1.0</v>
      </c>
      <c r="AE1708">
        <f>IF($L1708&lt;&gt;"",1+IF($L1708&gt;2011,1,0)+IF($L1708&gt;2014,1,0),"")</f>
        <v>2.0</v>
      </c>
      <c r="AF1708" t="inlineStr">
        <is>
          <t>loan (interest rate)</t>
        </is>
      </c>
      <c r="AG1708" t="inlineStr">
        <is>
          <t>performance</t>
        </is>
      </c>
      <c r="AH1708" t="inlineStr">
        <is>
          <t>non-sensitive</t>
        </is>
      </c>
      <c r="AI1708" t="inlineStr">
        <is>
          <t>with ETS/CT</t>
        </is>
      </c>
      <c r="AJ1708" t="inlineStr">
        <is>
          <t>with ETS/CT</t>
        </is>
      </c>
      <c r="AK1708" t="str">
        <f>IF(AND($CF1708&lt;&gt;"",IFERROR(INDEX(subsample_country_map!$B:$B,MATCH($CF1708,subsample_country_map!$A:$A,0)),"")&lt;&gt;""),INDEX(subsample_country_map!$B:$B,MATCH($CF1708,subsample_country_map!$A:$A,0)),INDEX(lookup!$AA:$AA,MATCH($A1708,lookup!$A:$A,0)))</f>
        <v>2_Europe</v>
      </c>
      <c r="AL1708" t="str">
        <f>IF(AND($CF1708&lt;&gt;"",IFERROR(INDEX(subsample_country_map!$C:$C,MATCH($CF1708,subsample_country_map!$A:$A,0)),"")&lt;&gt;""),INDEX(subsample_country_map!$C:$C,MATCH($CF1708,subsample_country_map!$A:$A,0)),INDEX(lookup!$AB:$AB,MATCH($A1708,lookup!$A:$A,0)))</f>
        <v>1_developed</v>
      </c>
      <c r="AM1708" t="str">
        <f>IF(AND($CF1708&lt;&gt;"",IFERROR(INDEX(subsample_country_map!$D:$D,MATCH($CF1708,subsample_country_map!$A:$A,0)),"")&lt;&gt;""),INDEX(subsample_country_map!$D:$D,MATCH($CF1708,subsample_country_map!$A:$A,0)),INDEX(lookup!$AC:$AC,MATCH($A1708,lookup!$A:$A,0)))</f>
        <v>1_western</v>
      </c>
      <c r="AN1708" t="str">
        <f>IF(AND($CF1708&lt;&gt;"",IFERROR(INDEX(subsample_country_map!$E:$E,MATCH($CF1708,subsample_country_map!$A:$A,0)),"")&lt;&gt;""),INDEX(subsample_country_map!$E:$E,MATCH($CF1708,subsample_country_map!$A:$A,0)),INDEX(lookup!$AD:$AD,MATCH($A1708,lookup!$A:$A,0)))</f>
        <v>1_common law</v>
      </c>
      <c r="AO1708" t="str">
        <f>INDEX(lookup!$Y:$Y,MATCH($A1708,lookup!$A:$A,0))</f>
        <v>0_published</v>
      </c>
      <c r="AP1708" t="str">
        <f>INDEX(lookup!$Z:$Z,MATCH($A1708,lookup!$A:$A,0))</f>
        <v>1_VHB high</v>
      </c>
      <c r="AQ1708" t="str">
        <f>INDEX(lookup!$W:$W,MATCH($A1708,lookup!$A:$A,0))</f>
        <v>2_sust</v>
      </c>
      <c r="AS1708" t="inlineStr">
        <is>
          <t>staging</t>
        </is>
      </c>
      <c r="AT1708" t="inlineStr">
        <is>
          <t>bad-CER</t>
        </is>
      </c>
      <c r="AU1708" t="inlineStr">
        <is>
          <t>cost</t>
        </is>
      </c>
      <c r="AV1708" t="inlineStr">
        <is>
          <t>0.0486</t>
        </is>
      </c>
      <c r="AY1708" t="inlineStr">
        <is>
          <t>0.240</t>
        </is>
      </c>
      <c r="BA1708" t="n">
        <v>658</v>
      </c>
      <c r="BB1708" t="inlineStr">
        <is>
          <t>1</t>
        </is>
      </c>
      <c r="BC1708" t="inlineStr">
        <is>
          <t>OLS</t>
        </is>
      </c>
      <c r="BD1708" t="inlineStr">
        <is>
          <t>firm</t>
        </is>
      </c>
      <c r="BE1708" t="inlineStr">
        <is>
          <t>industry</t>
        </is>
      </c>
      <c r="BF1708" t="inlineStr">
        <is>
          <t>LE group</t>
        </is>
      </c>
      <c r="BI1708" t="inlineStr">
        <is>
          <t>Table 11</t>
        </is>
      </c>
      <c r="BJ1708" t="inlineStr">
        <is>
          <t>col 3 LE group</t>
        </is>
      </c>
      <c r="BK1708" t="inlineStr">
        <is>
          <t>2965</t>
        </is>
      </c>
      <c r="BL1708" t="inlineStr">
        <is>
          <t>Carbon_int 0.0486 (0.240)</t>
        </is>
      </c>
      <c r="BM1708" t="inlineStr">
        <is>
          <t>Carbon_int</t>
        </is>
      </c>
      <c r="BN1708" t="inlineStr">
        <is>
          <t>Ln (cod)</t>
        </is>
      </c>
      <c r="BO1708" t="inlineStr">
        <is>
          <t>original</t>
        </is>
      </c>
      <c r="BP1708" t="inlineStr">
        <is>
          <t>Palea, Drogo (2020)</t>
        </is>
      </c>
      <c r="BQ1708" t="inlineStr">
        <is>
          <t>computed</t>
        </is>
      </c>
      <c r="BT1708" t="n">
        <v>0</v>
      </c>
      <c r="BU1708" t="inlineStr">
        <is>
          <t>staging_Palea_Drogo_2020.csv</t>
        </is>
      </c>
      <c r="BW1708" t="n">
        <v>2010</v>
      </c>
      <c r="BX1708" t="n">
        <v>2018</v>
      </c>
      <c r="BY1708" t="inlineStr">
        <is>
          <t>Austria, Belgium, Finland, France, Germany, Greece</t>
        </is>
      </c>
      <c r="BZ1708" t="n">
        <v>2014</v>
      </c>
      <c r="CA1708" t="n">
        <v>0.3333333333333333</v>
      </c>
      <c r="CB1708" t="n">
        <v>0</v>
      </c>
      <c r="CC1708" t="n">
        <v>1</v>
      </c>
      <c r="CD1708" t="n">
        <v>-0.04583117638367527</v>
      </c>
      <c r="CE1708" t="n">
        <v>1</v>
      </c>
    </row>
    <row r="1709">
      <c r="A1709" t="inlineStr">
        <is>
          <t>Palea, Drogo (2020)</t>
        </is>
      </c>
      <c r="B1709" t="n">
        <v>3014</v>
      </c>
      <c r="C1709" t="n">
        <v>0.06817247243118918</v>
      </c>
      <c r="D1709" t="n">
        <v>281</v>
      </c>
      <c r="E1709">
        <f>IF(ISNUMBER($BA1709),$BA1709,IF(AND(ISNUMBER($D1709),ISNUMBER($BW1709),ISNUMBER($BX1709)),$D1709*($BX1709-$BW1709+1),""))</f>
        <v>281.0</v>
      </c>
      <c r="H1709" t="inlineStr">
        <is>
          <t>partial</t>
        </is>
      </c>
      <c r="I1709" t="inlineStr">
        <is>
          <t>p-Value available</t>
        </is>
      </c>
      <c r="J1709">
        <f>IF($BW1709&lt;&gt;"",$BW1709,"")</f>
        <v>2010.0</v>
      </c>
      <c r="K1709">
        <f>IF($BX1709&lt;&gt;"",$BX1709,"")</f>
        <v>2018.0</v>
      </c>
      <c r="L1709">
        <f>IF(AND(ISNUMBER($BW1709),ISNUMBER($BX1709)),($BW1709+$BX1709)/2,"")</f>
        <v>2014.0</v>
      </c>
      <c r="M1709">
        <f>IF($L1709&lt;&gt;"",$L1709,"")</f>
        <v>2014.0</v>
      </c>
      <c r="N1709">
        <f>IF(AND(ISNUMBER($BW1709),ISNUMBER($BX1709)),MIN(1,MAX(0,($BX1709-2016+1)/($BX1709-$BW1709+1))),"")</f>
        <v>0.3333333333333333</v>
      </c>
      <c r="O1709">
        <f>IF(AND(ISNUMBER($BW1709),ISNUMBER($BX1709)),MIN(1,MAX(0,($BX1709-2017+1)/($BX1709-$BW1709+1))),"")</f>
        <v>0.2222222222222222</v>
      </c>
      <c r="P1709">
        <f>IF(AND(ISNUMBER($BW1709),ISNUMBER($BX1709)),MIN(1,MAX(0,($BX1709-2018+1)/($BX1709-$BW1709+1))),"")</f>
        <v>0.1111111111111111</v>
      </c>
      <c r="Q1709">
        <f>IF(AND(ISNUMBER($BW1709),ISNUMBER($BX1709)),MIN(1,MAX(0,($BX1709-2019+1)/($BX1709-$BW1709+1))),"")</f>
        <v>0.0</v>
      </c>
      <c r="R1709">
        <f>IF(AND(ISNUMBER($BW1709),ISNUMBER($BX1709)),MIN(1,MAX(0,($BX1709-2016+1)/($BX1709-$BW1709+1))),"")</f>
        <v>0.3333333333333333</v>
      </c>
      <c r="S1709">
        <f>IF($L1709&lt;&gt;"",IF($L1709&gt;=2015.5,1,0),"")</f>
        <v>0.0</v>
      </c>
      <c r="T1709">
        <f>IF($L1709&lt;&gt;"",IF($L1709&gt;=2016,1,0),"")</f>
        <v>0.0</v>
      </c>
      <c r="U1709">
        <f>IF(ISNUMBER($BX1709),IF($BX1709&gt;=2016,1,0),"")</f>
        <v>1.0</v>
      </c>
      <c r="V1709">
        <f>IF(ISNUMBER($BW1709),IF($BW1709&gt;=2016,1,0),"")</f>
        <v>0.0</v>
      </c>
      <c r="W1709" t="str">
        <f>IF(AND(ISNUMBER($BW1709),ISNUMBER($BX1709)),IF($BW1709&gt;=2016,"post-only",IF($BX1709&lt;2016,"pre-only","mixed")),"")</f>
        <v>mixed</v>
      </c>
      <c r="X1709">
        <f>IF(AND(ISNUMBER($BW1709),ISNUMBER($BX1709)),MIN(1,MAX(0,($BX1709-2017+1)/($BX1709-$BW1709+1))),"")</f>
        <v>0.2222222222222222</v>
      </c>
      <c r="Y1709">
        <f>IF(AND(ISNUMBER($BW1709),ISNUMBER($BX1709)),MIN(1,MAX(0,($BX1709-2018+1)/($BX1709-$BW1709+1))),"")</f>
        <v>0.1111111111111111</v>
      </c>
      <c r="Z1709">
        <f>IF(AND(ISNUMBER($BW1709),ISNUMBER($BX1709)),MIN(1,MAX(0,($BX1709-2019+1)/($BX1709-$BW1709+1))),"")</f>
        <v>0.0</v>
      </c>
      <c r="AA1709">
        <f>IF(ISNUMBER($BX1709),IF($BX1709&gt;=2017,1,0),"")</f>
        <v>1.0</v>
      </c>
      <c r="AB1709">
        <f>IF(ISNUMBER($BX1709),IF($BX1709&gt;=2018,1,0),"")</f>
        <v>1.0</v>
      </c>
      <c r="AC1709">
        <f>IF(ISNUMBER($BX1709),IF($BX1709&gt;=2019,1,0),"")</f>
        <v>0.0</v>
      </c>
      <c r="AD1709">
        <f>IF($L1709&lt;&gt;"",IF($L1709&gt;2013,1,0),"")</f>
        <v>1.0</v>
      </c>
      <c r="AE1709">
        <f>IF($L1709&lt;&gt;"",1+IF($L1709&gt;2011,1,0)+IF($L1709&gt;2014,1,0),"")</f>
        <v>2.0</v>
      </c>
      <c r="AF1709" t="inlineStr">
        <is>
          <t>loan (interest rate)</t>
        </is>
      </c>
      <c r="AG1709" t="inlineStr">
        <is>
          <t>performance</t>
        </is>
      </c>
      <c r="AH1709" t="inlineStr">
        <is>
          <t>non-sensitive</t>
        </is>
      </c>
      <c r="AI1709" t="inlineStr">
        <is>
          <t>with ETS/CT</t>
        </is>
      </c>
      <c r="AJ1709" t="inlineStr">
        <is>
          <t>with ETS/CT</t>
        </is>
      </c>
      <c r="AK1709" t="str">
        <f>IF(AND($CF1709&lt;&gt;"",IFERROR(INDEX(subsample_country_map!$B:$B,MATCH($CF1709,subsample_country_map!$A:$A,0)),"")&lt;&gt;""),INDEX(subsample_country_map!$B:$B,MATCH($CF1709,subsample_country_map!$A:$A,0)),INDEX(lookup!$AA:$AA,MATCH($A1709,lookup!$A:$A,0)))</f>
        <v>2_Europe</v>
      </c>
      <c r="AL1709" t="str">
        <f>IF(AND($CF1709&lt;&gt;"",IFERROR(INDEX(subsample_country_map!$C:$C,MATCH($CF1709,subsample_country_map!$A:$A,0)),"")&lt;&gt;""),INDEX(subsample_country_map!$C:$C,MATCH($CF1709,subsample_country_map!$A:$A,0)),INDEX(lookup!$AB:$AB,MATCH($A1709,lookup!$A:$A,0)))</f>
        <v>1_developed</v>
      </c>
      <c r="AM1709" t="str">
        <f>IF(AND($CF1709&lt;&gt;"",IFERROR(INDEX(subsample_country_map!$D:$D,MATCH($CF1709,subsample_country_map!$A:$A,0)),"")&lt;&gt;""),INDEX(subsample_country_map!$D:$D,MATCH($CF1709,subsample_country_map!$A:$A,0)),INDEX(lookup!$AC:$AC,MATCH($A1709,lookup!$A:$A,0)))</f>
        <v>1_western</v>
      </c>
      <c r="AN1709" t="str">
        <f>IF(AND($CF1709&lt;&gt;"",IFERROR(INDEX(subsample_country_map!$E:$E,MATCH($CF1709,subsample_country_map!$A:$A,0)),"")&lt;&gt;""),INDEX(subsample_country_map!$E:$E,MATCH($CF1709,subsample_country_map!$A:$A,0)),INDEX(lookup!$AD:$AD,MATCH($A1709,lookup!$A:$A,0)))</f>
        <v>1_common law</v>
      </c>
      <c r="AO1709" t="str">
        <f>INDEX(lookup!$Y:$Y,MATCH($A1709,lookup!$A:$A,0))</f>
        <v>0_published</v>
      </c>
      <c r="AP1709" t="str">
        <f>INDEX(lookup!$Z:$Z,MATCH($A1709,lookup!$A:$A,0))</f>
        <v>1_VHB high</v>
      </c>
      <c r="AQ1709" t="str">
        <f>INDEX(lookup!$W:$W,MATCH($A1709,lookup!$A:$A,0))</f>
        <v>2_sust</v>
      </c>
      <c r="AS1709" t="inlineStr">
        <is>
          <t>staging</t>
        </is>
      </c>
      <c r="AT1709" t="inlineStr">
        <is>
          <t>bad-CER</t>
        </is>
      </c>
      <c r="AU1709" t="inlineStr">
        <is>
          <t>cost</t>
        </is>
      </c>
      <c r="AV1709" t="inlineStr">
        <is>
          <t>-0.498</t>
        </is>
      </c>
      <c r="AY1709" t="inlineStr">
        <is>
          <t>0.253</t>
        </is>
      </c>
      <c r="BA1709" t="n">
        <v>281</v>
      </c>
      <c r="BB1709" t="inlineStr">
        <is>
          <t>1</t>
        </is>
      </c>
      <c r="BC1709" t="inlineStr">
        <is>
          <t>OLS</t>
        </is>
      </c>
      <c r="BD1709" t="inlineStr">
        <is>
          <t>firm</t>
        </is>
      </c>
      <c r="BE1709" t="inlineStr">
        <is>
          <t>other:industry x period</t>
        </is>
      </c>
      <c r="BF1709" t="inlineStr">
        <is>
          <t>HE group pre-Paris Agreement</t>
        </is>
      </c>
      <c r="BG1709" t="inlineStr">
        <is>
          <t>2010</t>
        </is>
      </c>
      <c r="BH1709" t="inlineStr">
        <is>
          <t>2015</t>
        </is>
      </c>
      <c r="BI1709" t="inlineStr">
        <is>
          <t>Table 11</t>
        </is>
      </c>
      <c r="BJ1709" t="inlineStr">
        <is>
          <t>col 4 HE group pre-Paris Agreement</t>
        </is>
      </c>
      <c r="BK1709" t="inlineStr">
        <is>
          <t>2965</t>
        </is>
      </c>
      <c r="BL1709" t="inlineStr">
        <is>
          <t>Carbon_int -0.498 (0.253)</t>
        </is>
      </c>
      <c r="BM1709" t="inlineStr">
        <is>
          <t>Carbon_int</t>
        </is>
      </c>
      <c r="BN1709" t="inlineStr">
        <is>
          <t>Ln (cod)</t>
        </is>
      </c>
      <c r="BO1709" t="inlineStr">
        <is>
          <t>original</t>
        </is>
      </c>
      <c r="BP1709" t="inlineStr">
        <is>
          <t>Palea, Drogo (2020)</t>
        </is>
      </c>
      <c r="BQ1709" t="inlineStr">
        <is>
          <t>computed</t>
        </is>
      </c>
      <c r="BT1709" t="n">
        <v>0</v>
      </c>
      <c r="BU1709" t="inlineStr">
        <is>
          <t>staging_Palea_Drogo_2020.csv</t>
        </is>
      </c>
      <c r="BW1709" t="n">
        <v>2010</v>
      </c>
      <c r="BX1709" t="n">
        <v>2018</v>
      </c>
      <c r="BY1709" t="inlineStr">
        <is>
          <t>Austria, Belgium, Finland, France, Germany, Greece</t>
        </is>
      </c>
      <c r="BZ1709" t="n">
        <v>2014</v>
      </c>
      <c r="CA1709" t="n">
        <v>0.3333333333333333</v>
      </c>
      <c r="CB1709" t="n">
        <v>0</v>
      </c>
      <c r="CC1709" t="n">
        <v>1</v>
      </c>
      <c r="CD1709" t="n">
        <v>0.06827837810918823</v>
      </c>
      <c r="CE1709" t="n">
        <v>1</v>
      </c>
    </row>
    <row r="1710">
      <c r="A1710" t="inlineStr">
        <is>
          <t>Palea, Drogo (2020)</t>
        </is>
      </c>
      <c r="B1710" t="n">
        <v>3015</v>
      </c>
      <c r="C1710" t="n">
        <v>-0.4817776935892405</v>
      </c>
      <c r="D1710" t="n">
        <v>193</v>
      </c>
      <c r="E1710">
        <f>IF(ISNUMBER($BA1710),$BA1710,IF(AND(ISNUMBER($D1710),ISNUMBER($BW1710),ISNUMBER($BX1710)),$D1710*($BX1710-$BW1710+1),""))</f>
        <v>193.0</v>
      </c>
      <c r="H1710" t="inlineStr">
        <is>
          <t>partial</t>
        </is>
      </c>
      <c r="I1710" t="inlineStr">
        <is>
          <t>p-Value available</t>
        </is>
      </c>
      <c r="J1710">
        <f>IF($BW1710&lt;&gt;"",$BW1710,"")</f>
        <v>2010.0</v>
      </c>
      <c r="K1710">
        <f>IF($BX1710&lt;&gt;"",$BX1710,"")</f>
        <v>2018.0</v>
      </c>
      <c r="L1710">
        <f>IF(AND(ISNUMBER($BW1710),ISNUMBER($BX1710)),($BW1710+$BX1710)/2,"")</f>
        <v>2014.0</v>
      </c>
      <c r="M1710">
        <f>IF($L1710&lt;&gt;"",$L1710,"")</f>
        <v>2014.0</v>
      </c>
      <c r="N1710">
        <f>IF(AND(ISNUMBER($BW1710),ISNUMBER($BX1710)),MIN(1,MAX(0,($BX1710-2016+1)/($BX1710-$BW1710+1))),"")</f>
        <v>0.3333333333333333</v>
      </c>
      <c r="O1710">
        <f>IF(AND(ISNUMBER($BW1710),ISNUMBER($BX1710)),MIN(1,MAX(0,($BX1710-2017+1)/($BX1710-$BW1710+1))),"")</f>
        <v>0.2222222222222222</v>
      </c>
      <c r="P1710">
        <f>IF(AND(ISNUMBER($BW1710),ISNUMBER($BX1710)),MIN(1,MAX(0,($BX1710-2018+1)/($BX1710-$BW1710+1))),"")</f>
        <v>0.1111111111111111</v>
      </c>
      <c r="Q1710">
        <f>IF(AND(ISNUMBER($BW1710),ISNUMBER($BX1710)),MIN(1,MAX(0,($BX1710-2019+1)/($BX1710-$BW1710+1))),"")</f>
        <v>0.0</v>
      </c>
      <c r="R1710">
        <f>IF(AND(ISNUMBER($BW1710),ISNUMBER($BX1710)),MIN(1,MAX(0,($BX1710-2016+1)/($BX1710-$BW1710+1))),"")</f>
        <v>0.3333333333333333</v>
      </c>
      <c r="S1710">
        <f>IF($L1710&lt;&gt;"",IF($L1710&gt;=2015.5,1,0),"")</f>
        <v>0.0</v>
      </c>
      <c r="T1710">
        <f>IF($L1710&lt;&gt;"",IF($L1710&gt;=2016,1,0),"")</f>
        <v>0.0</v>
      </c>
      <c r="U1710">
        <f>IF(ISNUMBER($BX1710),IF($BX1710&gt;=2016,1,0),"")</f>
        <v>1.0</v>
      </c>
      <c r="V1710">
        <f>IF(ISNUMBER($BW1710),IF($BW1710&gt;=2016,1,0),"")</f>
        <v>0.0</v>
      </c>
      <c r="W1710" t="str">
        <f>IF(AND(ISNUMBER($BW1710),ISNUMBER($BX1710)),IF($BW1710&gt;=2016,"post-only",IF($BX1710&lt;2016,"pre-only","mixed")),"")</f>
        <v>mixed</v>
      </c>
      <c r="X1710">
        <f>IF(AND(ISNUMBER($BW1710),ISNUMBER($BX1710)),MIN(1,MAX(0,($BX1710-2017+1)/($BX1710-$BW1710+1))),"")</f>
        <v>0.2222222222222222</v>
      </c>
      <c r="Y1710">
        <f>IF(AND(ISNUMBER($BW1710),ISNUMBER($BX1710)),MIN(1,MAX(0,($BX1710-2018+1)/($BX1710-$BW1710+1))),"")</f>
        <v>0.1111111111111111</v>
      </c>
      <c r="Z1710">
        <f>IF(AND(ISNUMBER($BW1710),ISNUMBER($BX1710)),MIN(1,MAX(0,($BX1710-2019+1)/($BX1710-$BW1710+1))),"")</f>
        <v>0.0</v>
      </c>
      <c r="AA1710">
        <f>IF(ISNUMBER($BX1710),IF($BX1710&gt;=2017,1,0),"")</f>
        <v>1.0</v>
      </c>
      <c r="AB1710">
        <f>IF(ISNUMBER($BX1710),IF($BX1710&gt;=2018,1,0),"")</f>
        <v>1.0</v>
      </c>
      <c r="AC1710">
        <f>IF(ISNUMBER($BX1710),IF($BX1710&gt;=2019,1,0),"")</f>
        <v>0.0</v>
      </c>
      <c r="AD1710">
        <f>IF($L1710&lt;&gt;"",IF($L1710&gt;2013,1,0),"")</f>
        <v>1.0</v>
      </c>
      <c r="AE1710">
        <f>IF($L1710&lt;&gt;"",1+IF($L1710&gt;2011,1,0)+IF($L1710&gt;2014,1,0),"")</f>
        <v>2.0</v>
      </c>
      <c r="AF1710" t="inlineStr">
        <is>
          <t>loan (interest rate)</t>
        </is>
      </c>
      <c r="AG1710" t="inlineStr">
        <is>
          <t>performance</t>
        </is>
      </c>
      <c r="AH1710" t="inlineStr">
        <is>
          <t>non-sensitive</t>
        </is>
      </c>
      <c r="AI1710" t="inlineStr">
        <is>
          <t>with ETS/CT</t>
        </is>
      </c>
      <c r="AJ1710" t="inlineStr">
        <is>
          <t>with ETS/CT</t>
        </is>
      </c>
      <c r="AK1710" t="str">
        <f>IF(AND($CF1710&lt;&gt;"",IFERROR(INDEX(subsample_country_map!$B:$B,MATCH($CF1710,subsample_country_map!$A:$A,0)),"")&lt;&gt;""),INDEX(subsample_country_map!$B:$B,MATCH($CF1710,subsample_country_map!$A:$A,0)),INDEX(lookup!$AA:$AA,MATCH($A1710,lookup!$A:$A,0)))</f>
        <v>2_Europe</v>
      </c>
      <c r="AL1710" t="str">
        <f>IF(AND($CF1710&lt;&gt;"",IFERROR(INDEX(subsample_country_map!$C:$C,MATCH($CF1710,subsample_country_map!$A:$A,0)),"")&lt;&gt;""),INDEX(subsample_country_map!$C:$C,MATCH($CF1710,subsample_country_map!$A:$A,0)),INDEX(lookup!$AB:$AB,MATCH($A1710,lookup!$A:$A,0)))</f>
        <v>1_developed</v>
      </c>
      <c r="AM1710" t="str">
        <f>IF(AND($CF1710&lt;&gt;"",IFERROR(INDEX(subsample_country_map!$D:$D,MATCH($CF1710,subsample_country_map!$A:$A,0)),"")&lt;&gt;""),INDEX(subsample_country_map!$D:$D,MATCH($CF1710,subsample_country_map!$A:$A,0)),INDEX(lookup!$AC:$AC,MATCH($A1710,lookup!$A:$A,0)))</f>
        <v>1_western</v>
      </c>
      <c r="AN1710" t="str">
        <f>IF(AND($CF1710&lt;&gt;"",IFERROR(INDEX(subsample_country_map!$E:$E,MATCH($CF1710,subsample_country_map!$A:$A,0)),"")&lt;&gt;""),INDEX(subsample_country_map!$E:$E,MATCH($CF1710,subsample_country_map!$A:$A,0)),INDEX(lookup!$AD:$AD,MATCH($A1710,lookup!$A:$A,0)))</f>
        <v>1_common law</v>
      </c>
      <c r="AO1710" t="str">
        <f>INDEX(lookup!$Y:$Y,MATCH($A1710,lookup!$A:$A,0))</f>
        <v>0_published</v>
      </c>
      <c r="AP1710" t="str">
        <f>INDEX(lookup!$Z:$Z,MATCH($A1710,lookup!$A:$A,0))</f>
        <v>1_VHB high</v>
      </c>
      <c r="AQ1710" t="str">
        <f>INDEX(lookup!$W:$W,MATCH($A1710,lookup!$A:$A,0))</f>
        <v>2_sust</v>
      </c>
      <c r="AS1710" t="inlineStr">
        <is>
          <t>staging</t>
        </is>
      </c>
      <c r="AT1710" t="inlineStr">
        <is>
          <t>bad-CER</t>
        </is>
      </c>
      <c r="AU1710" t="inlineStr">
        <is>
          <t>cost</t>
        </is>
      </c>
      <c r="AV1710" t="inlineStr">
        <is>
          <t>0.0695</t>
        </is>
      </c>
      <c r="AY1710" t="inlineStr">
        <is>
          <t>0.000</t>
        </is>
      </c>
      <c r="BA1710" t="n">
        <v>193</v>
      </c>
      <c r="BB1710" t="inlineStr">
        <is>
          <t>1</t>
        </is>
      </c>
      <c r="BC1710" t="inlineStr">
        <is>
          <t>OLS</t>
        </is>
      </c>
      <c r="BD1710" t="inlineStr">
        <is>
          <t>firm</t>
        </is>
      </c>
      <c r="BE1710" t="inlineStr">
        <is>
          <t>other:industry x period</t>
        </is>
      </c>
      <c r="BF1710" t="inlineStr">
        <is>
          <t>HE group post-Paris Agreement</t>
        </is>
      </c>
      <c r="BG1710" t="inlineStr">
        <is>
          <t>2016</t>
        </is>
      </c>
      <c r="BH1710" t="inlineStr">
        <is>
          <t>2018</t>
        </is>
      </c>
      <c r="BI1710" t="inlineStr">
        <is>
          <t>Table 11</t>
        </is>
      </c>
      <c r="BJ1710" t="inlineStr">
        <is>
          <t>col 5 HE group post-Paris Agreement</t>
        </is>
      </c>
      <c r="BK1710" t="inlineStr">
        <is>
          <t>2965</t>
        </is>
      </c>
      <c r="BL1710" t="inlineStr">
        <is>
          <t>Carbon_int 0.0695 (0.000)</t>
        </is>
      </c>
      <c r="BM1710" t="inlineStr">
        <is>
          <t>Carbon_int</t>
        </is>
      </c>
      <c r="BN1710" t="inlineStr">
        <is>
          <t>Ln (cod)</t>
        </is>
      </c>
      <c r="BO1710" t="inlineStr">
        <is>
          <t>original</t>
        </is>
      </c>
      <c r="BP1710" t="inlineStr">
        <is>
          <t>Palea, Drogo (2020)</t>
        </is>
      </c>
      <c r="BQ1710" t="inlineStr">
        <is>
          <t>computed</t>
        </is>
      </c>
      <c r="BT1710" t="n">
        <v>0</v>
      </c>
      <c r="BU1710" t="inlineStr">
        <is>
          <t>staging_Palea_Drogo_2020.csv</t>
        </is>
      </c>
      <c r="BW1710" t="n">
        <v>2010</v>
      </c>
      <c r="BX1710" t="n">
        <v>2018</v>
      </c>
      <c r="BY1710" t="inlineStr">
        <is>
          <t>Austria, Belgium, Finland, France, Germany, Greece</t>
        </is>
      </c>
      <c r="BZ1710" t="n">
        <v>2014</v>
      </c>
      <c r="CA1710" t="n">
        <v>0.3333333333333333</v>
      </c>
      <c r="CB1710" t="n">
        <v>0</v>
      </c>
      <c r="CC1710" t="n">
        <v>1</v>
      </c>
      <c r="CD1710" t="n">
        <v>-0.525296738563987</v>
      </c>
      <c r="CE1710" t="n">
        <v>1</v>
      </c>
    </row>
    <row r="1711">
      <c r="A1711" t="inlineStr">
        <is>
          <t>Palea, Drogo (2020)</t>
        </is>
      </c>
      <c r="B1711" t="n">
        <v>3016</v>
      </c>
      <c r="C1711" t="n">
        <v>0.01201847188148065</v>
      </c>
      <c r="D1711" t="n">
        <v>1132</v>
      </c>
      <c r="E1711">
        <f>IF(ISNUMBER($BA1711),$BA1711,IF(AND(ISNUMBER($D1711),ISNUMBER($BW1711),ISNUMBER($BX1711)),$D1711*($BX1711-$BW1711+1),""))</f>
        <v>1132.0</v>
      </c>
      <c r="H1711" t="inlineStr">
        <is>
          <t>partial</t>
        </is>
      </c>
      <c r="I1711" t="inlineStr">
        <is>
          <t>p-Value available</t>
        </is>
      </c>
      <c r="J1711">
        <f>IF($BW1711&lt;&gt;"",$BW1711,"")</f>
        <v>2010.0</v>
      </c>
      <c r="K1711">
        <f>IF($BX1711&lt;&gt;"",$BX1711,"")</f>
        <v>2018.0</v>
      </c>
      <c r="L1711">
        <f>IF(AND(ISNUMBER($BW1711),ISNUMBER($BX1711)),($BW1711+$BX1711)/2,"")</f>
        <v>2014.0</v>
      </c>
      <c r="M1711">
        <f>IF($L1711&lt;&gt;"",$L1711,"")</f>
        <v>2014.0</v>
      </c>
      <c r="N1711">
        <f>IF(AND(ISNUMBER($BW1711),ISNUMBER($BX1711)),MIN(1,MAX(0,($BX1711-2016+1)/($BX1711-$BW1711+1))),"")</f>
        <v>0.3333333333333333</v>
      </c>
      <c r="O1711">
        <f>IF(AND(ISNUMBER($BW1711),ISNUMBER($BX1711)),MIN(1,MAX(0,($BX1711-2017+1)/($BX1711-$BW1711+1))),"")</f>
        <v>0.2222222222222222</v>
      </c>
      <c r="P1711">
        <f>IF(AND(ISNUMBER($BW1711),ISNUMBER($BX1711)),MIN(1,MAX(0,($BX1711-2018+1)/($BX1711-$BW1711+1))),"")</f>
        <v>0.1111111111111111</v>
      </c>
      <c r="Q1711">
        <f>IF(AND(ISNUMBER($BW1711),ISNUMBER($BX1711)),MIN(1,MAX(0,($BX1711-2019+1)/($BX1711-$BW1711+1))),"")</f>
        <v>0.0</v>
      </c>
      <c r="R1711">
        <f>IF(AND(ISNUMBER($BW1711),ISNUMBER($BX1711)),MIN(1,MAX(0,($BX1711-2016+1)/($BX1711-$BW1711+1))),"")</f>
        <v>0.3333333333333333</v>
      </c>
      <c r="S1711">
        <f>IF($L1711&lt;&gt;"",IF($L1711&gt;=2015.5,1,0),"")</f>
        <v>0.0</v>
      </c>
      <c r="T1711">
        <f>IF($L1711&lt;&gt;"",IF($L1711&gt;=2016,1,0),"")</f>
        <v>0.0</v>
      </c>
      <c r="U1711">
        <f>IF(ISNUMBER($BX1711),IF($BX1711&gt;=2016,1,0),"")</f>
        <v>1.0</v>
      </c>
      <c r="V1711">
        <f>IF(ISNUMBER($BW1711),IF($BW1711&gt;=2016,1,0),"")</f>
        <v>0.0</v>
      </c>
      <c r="W1711" t="str">
        <f>IF(AND(ISNUMBER($BW1711),ISNUMBER($BX1711)),IF($BW1711&gt;=2016,"post-only",IF($BX1711&lt;2016,"pre-only","mixed")),"")</f>
        <v>mixed</v>
      </c>
      <c r="X1711">
        <f>IF(AND(ISNUMBER($BW1711),ISNUMBER($BX1711)),MIN(1,MAX(0,($BX1711-2017+1)/($BX1711-$BW1711+1))),"")</f>
        <v>0.2222222222222222</v>
      </c>
      <c r="Y1711">
        <f>IF(AND(ISNUMBER($BW1711),ISNUMBER($BX1711)),MIN(1,MAX(0,($BX1711-2018+1)/($BX1711-$BW1711+1))),"")</f>
        <v>0.1111111111111111</v>
      </c>
      <c r="Z1711">
        <f>IF(AND(ISNUMBER($BW1711),ISNUMBER($BX1711)),MIN(1,MAX(0,($BX1711-2019+1)/($BX1711-$BW1711+1))),"")</f>
        <v>0.0</v>
      </c>
      <c r="AA1711">
        <f>IF(ISNUMBER($BX1711),IF($BX1711&gt;=2017,1,0),"")</f>
        <v>1.0</v>
      </c>
      <c r="AB1711">
        <f>IF(ISNUMBER($BX1711),IF($BX1711&gt;=2018,1,0),"")</f>
        <v>1.0</v>
      </c>
      <c r="AC1711">
        <f>IF(ISNUMBER($BX1711),IF($BX1711&gt;=2019,1,0),"")</f>
        <v>0.0</v>
      </c>
      <c r="AD1711">
        <f>IF($L1711&lt;&gt;"",IF($L1711&gt;2013,1,0),"")</f>
        <v>1.0</v>
      </c>
      <c r="AE1711">
        <f>IF($L1711&lt;&gt;"",1+IF($L1711&gt;2011,1,0)+IF($L1711&gt;2014,1,0),"")</f>
        <v>2.0</v>
      </c>
      <c r="AF1711" t="inlineStr">
        <is>
          <t>loan (interest rate)</t>
        </is>
      </c>
      <c r="AG1711" t="inlineStr">
        <is>
          <t>disclosure</t>
        </is>
      </c>
      <c r="AH1711" t="inlineStr">
        <is>
          <t>non-sensitive</t>
        </is>
      </c>
      <c r="AI1711" t="inlineStr">
        <is>
          <t>with ETS/CT</t>
        </is>
      </c>
      <c r="AJ1711" t="inlineStr">
        <is>
          <t>with ETS/CT</t>
        </is>
      </c>
      <c r="AK1711" t="str">
        <f>IF(AND($CF1711&lt;&gt;"",IFERROR(INDEX(subsample_country_map!$B:$B,MATCH($CF1711,subsample_country_map!$A:$A,0)),"")&lt;&gt;""),INDEX(subsample_country_map!$B:$B,MATCH($CF1711,subsample_country_map!$A:$A,0)),INDEX(lookup!$AA:$AA,MATCH($A1711,lookup!$A:$A,0)))</f>
        <v>2_Europe</v>
      </c>
      <c r="AL1711" t="str">
        <f>IF(AND($CF1711&lt;&gt;"",IFERROR(INDEX(subsample_country_map!$C:$C,MATCH($CF1711,subsample_country_map!$A:$A,0)),"")&lt;&gt;""),INDEX(subsample_country_map!$C:$C,MATCH($CF1711,subsample_country_map!$A:$A,0)),INDEX(lookup!$AB:$AB,MATCH($A1711,lookup!$A:$A,0)))</f>
        <v>1_developed</v>
      </c>
      <c r="AM1711" t="str">
        <f>IF(AND($CF1711&lt;&gt;"",IFERROR(INDEX(subsample_country_map!$D:$D,MATCH($CF1711,subsample_country_map!$A:$A,0)),"")&lt;&gt;""),INDEX(subsample_country_map!$D:$D,MATCH($CF1711,subsample_country_map!$A:$A,0)),INDEX(lookup!$AC:$AC,MATCH($A1711,lookup!$A:$A,0)))</f>
        <v>1_western</v>
      </c>
      <c r="AN1711" t="str">
        <f>IF(AND($CF1711&lt;&gt;"",IFERROR(INDEX(subsample_country_map!$E:$E,MATCH($CF1711,subsample_country_map!$A:$A,0)),"")&lt;&gt;""),INDEX(subsample_country_map!$E:$E,MATCH($CF1711,subsample_country_map!$A:$A,0)),INDEX(lookup!$AD:$AD,MATCH($A1711,lookup!$A:$A,0)))</f>
        <v>1_common law</v>
      </c>
      <c r="AO1711" t="str">
        <f>INDEX(lookup!$Y:$Y,MATCH($A1711,lookup!$A:$A,0))</f>
        <v>0_published</v>
      </c>
      <c r="AP1711" t="str">
        <f>INDEX(lookup!$Z:$Z,MATCH($A1711,lookup!$A:$A,0))</f>
        <v>1_VHB high</v>
      </c>
      <c r="AQ1711" t="str">
        <f>INDEX(lookup!$W:$W,MATCH($A1711,lookup!$A:$A,0))</f>
        <v>2_sust</v>
      </c>
      <c r="AS1711" t="inlineStr">
        <is>
          <t>staging</t>
        </is>
      </c>
      <c r="AT1711" t="inlineStr">
        <is>
          <t>good-CER</t>
        </is>
      </c>
      <c r="AU1711" t="inlineStr">
        <is>
          <t>cost</t>
        </is>
      </c>
      <c r="AV1711" t="inlineStr">
        <is>
          <t>0.0192</t>
        </is>
      </c>
      <c r="AY1711" t="inlineStr">
        <is>
          <t>0.686</t>
        </is>
      </c>
      <c r="BA1711" t="n">
        <v>1132</v>
      </c>
      <c r="BB1711" t="inlineStr">
        <is>
          <t>1</t>
        </is>
      </c>
      <c r="BC1711" t="inlineStr">
        <is>
          <t>OLS</t>
        </is>
      </c>
      <c r="BD1711" t="inlineStr">
        <is>
          <t>firm</t>
        </is>
      </c>
      <c r="BE1711" t="inlineStr">
        <is>
          <t>none</t>
        </is>
      </c>
      <c r="BI1711" t="inlineStr">
        <is>
          <t>Table 11</t>
        </is>
      </c>
      <c r="BJ1711" t="inlineStr">
        <is>
          <t>col 1 Full sample</t>
        </is>
      </c>
      <c r="BK1711" t="inlineStr">
        <is>
          <t>2965</t>
        </is>
      </c>
      <c r="BL1711" t="inlineStr">
        <is>
          <t>CDP 0.0192 (0.686)</t>
        </is>
      </c>
      <c r="BM1711" t="inlineStr">
        <is>
          <t>CDP</t>
        </is>
      </c>
      <c r="BN1711" t="inlineStr">
        <is>
          <t>Ln (cod)</t>
        </is>
      </c>
      <c r="BO1711" t="inlineStr">
        <is>
          <t>original</t>
        </is>
      </c>
      <c r="BP1711" t="inlineStr">
        <is>
          <t>Palea, Drogo (2020)</t>
        </is>
      </c>
      <c r="BQ1711" t="inlineStr">
        <is>
          <t>computed</t>
        </is>
      </c>
      <c r="BT1711" t="n">
        <v>0</v>
      </c>
      <c r="BU1711" t="inlineStr">
        <is>
          <t>staging_Palea_Drogo_2020.csv</t>
        </is>
      </c>
      <c r="BW1711" t="n">
        <v>2010</v>
      </c>
      <c r="BX1711" t="n">
        <v>2018</v>
      </c>
      <c r="BY1711" t="inlineStr">
        <is>
          <t>Austria, Belgium, Finland, France, Germany, Greece</t>
        </is>
      </c>
      <c r="BZ1711" t="n">
        <v>2014</v>
      </c>
      <c r="CA1711" t="n">
        <v>0.3333333333333333</v>
      </c>
      <c r="CB1711" t="n">
        <v>0</v>
      </c>
      <c r="CC1711" t="n">
        <v>1</v>
      </c>
      <c r="CD1711" t="n">
        <v>0.012019050595684</v>
      </c>
      <c r="CE1711" t="n">
        <v>1</v>
      </c>
    </row>
    <row r="1712">
      <c r="A1712" t="inlineStr">
        <is>
          <t>Palea, Drogo (2020)</t>
        </is>
      </c>
      <c r="B1712" t="n">
        <v>3017</v>
      </c>
      <c r="C1712" t="n">
        <v>-0.09719869476819051</v>
      </c>
      <c r="D1712" t="n">
        <v>474</v>
      </c>
      <c r="E1712">
        <f>IF(ISNUMBER($BA1712),$BA1712,IF(AND(ISNUMBER($D1712),ISNUMBER($BW1712),ISNUMBER($BX1712)),$D1712*($BX1712-$BW1712+1),""))</f>
        <v>474.0</v>
      </c>
      <c r="H1712" t="inlineStr">
        <is>
          <t>partial</t>
        </is>
      </c>
      <c r="I1712" t="inlineStr">
        <is>
          <t>p-Value available</t>
        </is>
      </c>
      <c r="J1712">
        <f>IF($BW1712&lt;&gt;"",$BW1712,"")</f>
        <v>2010.0</v>
      </c>
      <c r="K1712">
        <f>IF($BX1712&lt;&gt;"",$BX1712,"")</f>
        <v>2018.0</v>
      </c>
      <c r="L1712">
        <f>IF(AND(ISNUMBER($BW1712),ISNUMBER($BX1712)),($BW1712+$BX1712)/2,"")</f>
        <v>2014.0</v>
      </c>
      <c r="M1712">
        <f>IF($L1712&lt;&gt;"",$L1712,"")</f>
        <v>2014.0</v>
      </c>
      <c r="N1712">
        <f>IF(AND(ISNUMBER($BW1712),ISNUMBER($BX1712)),MIN(1,MAX(0,($BX1712-2016+1)/($BX1712-$BW1712+1))),"")</f>
        <v>0.3333333333333333</v>
      </c>
      <c r="O1712">
        <f>IF(AND(ISNUMBER($BW1712),ISNUMBER($BX1712)),MIN(1,MAX(0,($BX1712-2017+1)/($BX1712-$BW1712+1))),"")</f>
        <v>0.2222222222222222</v>
      </c>
      <c r="P1712">
        <f>IF(AND(ISNUMBER($BW1712),ISNUMBER($BX1712)),MIN(1,MAX(0,($BX1712-2018+1)/($BX1712-$BW1712+1))),"")</f>
        <v>0.1111111111111111</v>
      </c>
      <c r="Q1712">
        <f>IF(AND(ISNUMBER($BW1712),ISNUMBER($BX1712)),MIN(1,MAX(0,($BX1712-2019+1)/($BX1712-$BW1712+1))),"")</f>
        <v>0.0</v>
      </c>
      <c r="R1712">
        <f>IF(AND(ISNUMBER($BW1712),ISNUMBER($BX1712)),MIN(1,MAX(0,($BX1712-2016+1)/($BX1712-$BW1712+1))),"")</f>
        <v>0.3333333333333333</v>
      </c>
      <c r="S1712">
        <f>IF($L1712&lt;&gt;"",IF($L1712&gt;=2015.5,1,0),"")</f>
        <v>0.0</v>
      </c>
      <c r="T1712">
        <f>IF($L1712&lt;&gt;"",IF($L1712&gt;=2016,1,0),"")</f>
        <v>0.0</v>
      </c>
      <c r="U1712">
        <f>IF(ISNUMBER($BX1712),IF($BX1712&gt;=2016,1,0),"")</f>
        <v>1.0</v>
      </c>
      <c r="V1712">
        <f>IF(ISNUMBER($BW1712),IF($BW1712&gt;=2016,1,0),"")</f>
        <v>0.0</v>
      </c>
      <c r="W1712" t="str">
        <f>IF(AND(ISNUMBER($BW1712),ISNUMBER($BX1712)),IF($BW1712&gt;=2016,"post-only",IF($BX1712&lt;2016,"pre-only","mixed")),"")</f>
        <v>mixed</v>
      </c>
      <c r="X1712">
        <f>IF(AND(ISNUMBER($BW1712),ISNUMBER($BX1712)),MIN(1,MAX(0,($BX1712-2017+1)/($BX1712-$BW1712+1))),"")</f>
        <v>0.2222222222222222</v>
      </c>
      <c r="Y1712">
        <f>IF(AND(ISNUMBER($BW1712),ISNUMBER($BX1712)),MIN(1,MAX(0,($BX1712-2018+1)/($BX1712-$BW1712+1))),"")</f>
        <v>0.1111111111111111</v>
      </c>
      <c r="Z1712">
        <f>IF(AND(ISNUMBER($BW1712),ISNUMBER($BX1712)),MIN(1,MAX(0,($BX1712-2019+1)/($BX1712-$BW1712+1))),"")</f>
        <v>0.0</v>
      </c>
      <c r="AA1712">
        <f>IF(ISNUMBER($BX1712),IF($BX1712&gt;=2017,1,0),"")</f>
        <v>1.0</v>
      </c>
      <c r="AB1712">
        <f>IF(ISNUMBER($BX1712),IF($BX1712&gt;=2018,1,0),"")</f>
        <v>1.0</v>
      </c>
      <c r="AC1712">
        <f>IF(ISNUMBER($BX1712),IF($BX1712&gt;=2019,1,0),"")</f>
        <v>0.0</v>
      </c>
      <c r="AD1712">
        <f>IF($L1712&lt;&gt;"",IF($L1712&gt;2013,1,0),"")</f>
        <v>1.0</v>
      </c>
      <c r="AE1712">
        <f>IF($L1712&lt;&gt;"",1+IF($L1712&gt;2011,1,0)+IF($L1712&gt;2014,1,0),"")</f>
        <v>2.0</v>
      </c>
      <c r="AF1712" t="inlineStr">
        <is>
          <t>loan (interest rate)</t>
        </is>
      </c>
      <c r="AG1712" t="inlineStr">
        <is>
          <t>disclosure</t>
        </is>
      </c>
      <c r="AH1712" t="inlineStr">
        <is>
          <t>non-sensitive</t>
        </is>
      </c>
      <c r="AI1712" t="inlineStr">
        <is>
          <t>with ETS/CT</t>
        </is>
      </c>
      <c r="AJ1712" t="inlineStr">
        <is>
          <t>with ETS/CT</t>
        </is>
      </c>
      <c r="AK1712" t="str">
        <f>IF(AND($CF1712&lt;&gt;"",IFERROR(INDEX(subsample_country_map!$B:$B,MATCH($CF1712,subsample_country_map!$A:$A,0)),"")&lt;&gt;""),INDEX(subsample_country_map!$B:$B,MATCH($CF1712,subsample_country_map!$A:$A,0)),INDEX(lookup!$AA:$AA,MATCH($A1712,lookup!$A:$A,0)))</f>
        <v>2_Europe</v>
      </c>
      <c r="AL1712" t="str">
        <f>IF(AND($CF1712&lt;&gt;"",IFERROR(INDEX(subsample_country_map!$C:$C,MATCH($CF1712,subsample_country_map!$A:$A,0)),"")&lt;&gt;""),INDEX(subsample_country_map!$C:$C,MATCH($CF1712,subsample_country_map!$A:$A,0)),INDEX(lookup!$AB:$AB,MATCH($A1712,lookup!$A:$A,0)))</f>
        <v>1_developed</v>
      </c>
      <c r="AM1712" t="str">
        <f>IF(AND($CF1712&lt;&gt;"",IFERROR(INDEX(subsample_country_map!$D:$D,MATCH($CF1712,subsample_country_map!$A:$A,0)),"")&lt;&gt;""),INDEX(subsample_country_map!$D:$D,MATCH($CF1712,subsample_country_map!$A:$A,0)),INDEX(lookup!$AC:$AC,MATCH($A1712,lookup!$A:$A,0)))</f>
        <v>1_western</v>
      </c>
      <c r="AN1712" t="str">
        <f>IF(AND($CF1712&lt;&gt;"",IFERROR(INDEX(subsample_country_map!$E:$E,MATCH($CF1712,subsample_country_map!$A:$A,0)),"")&lt;&gt;""),INDEX(subsample_country_map!$E:$E,MATCH($CF1712,subsample_country_map!$A:$A,0)),INDEX(lookup!$AD:$AD,MATCH($A1712,lookup!$A:$A,0)))</f>
        <v>1_common law</v>
      </c>
      <c r="AO1712" t="str">
        <f>INDEX(lookup!$Y:$Y,MATCH($A1712,lookup!$A:$A,0))</f>
        <v>0_published</v>
      </c>
      <c r="AP1712" t="str">
        <f>INDEX(lookup!$Z:$Z,MATCH($A1712,lookup!$A:$A,0))</f>
        <v>1_VHB high</v>
      </c>
      <c r="AQ1712" t="str">
        <f>INDEX(lookup!$W:$W,MATCH($A1712,lookup!$A:$A,0))</f>
        <v>2_sust</v>
      </c>
      <c r="AS1712" t="inlineStr">
        <is>
          <t>staging</t>
        </is>
      </c>
      <c r="AT1712" t="inlineStr">
        <is>
          <t>good-CER</t>
        </is>
      </c>
      <c r="AU1712" t="inlineStr">
        <is>
          <t>cost</t>
        </is>
      </c>
      <c r="AV1712" t="inlineStr">
        <is>
          <t>-0.190</t>
        </is>
      </c>
      <c r="AY1712" t="inlineStr">
        <is>
          <t>0.034</t>
        </is>
      </c>
      <c r="BA1712" t="n">
        <v>474</v>
      </c>
      <c r="BB1712" t="inlineStr">
        <is>
          <t>1</t>
        </is>
      </c>
      <c r="BC1712" t="inlineStr">
        <is>
          <t>OLS</t>
        </is>
      </c>
      <c r="BD1712" t="inlineStr">
        <is>
          <t>firm</t>
        </is>
      </c>
      <c r="BE1712" t="inlineStr">
        <is>
          <t>industry</t>
        </is>
      </c>
      <c r="BF1712" t="inlineStr">
        <is>
          <t>HE group</t>
        </is>
      </c>
      <c r="BI1712" t="inlineStr">
        <is>
          <t>Table 11</t>
        </is>
      </c>
      <c r="BJ1712" t="inlineStr">
        <is>
          <t>col 2 HE group</t>
        </is>
      </c>
      <c r="BK1712" t="inlineStr">
        <is>
          <t>2965</t>
        </is>
      </c>
      <c r="BL1712" t="inlineStr">
        <is>
          <t>CDP -0.190 (0.034)</t>
        </is>
      </c>
      <c r="BM1712" t="inlineStr">
        <is>
          <t>CDP</t>
        </is>
      </c>
      <c r="BN1712" t="inlineStr">
        <is>
          <t>Ln (cod)</t>
        </is>
      </c>
      <c r="BO1712" t="inlineStr">
        <is>
          <t>original</t>
        </is>
      </c>
      <c r="BP1712" t="inlineStr">
        <is>
          <t>Palea, Drogo (2020)</t>
        </is>
      </c>
      <c r="BQ1712" t="inlineStr">
        <is>
          <t>computed</t>
        </is>
      </c>
      <c r="BT1712" t="n">
        <v>0</v>
      </c>
      <c r="BU1712" t="inlineStr">
        <is>
          <t>staging_Palea_Drogo_2020.csv</t>
        </is>
      </c>
      <c r="BW1712" t="n">
        <v>2010</v>
      </c>
      <c r="BX1712" t="n">
        <v>2018</v>
      </c>
      <c r="BY1712" t="inlineStr">
        <is>
          <t>Austria, Belgium, Finland, France, Germany, Greece</t>
        </is>
      </c>
      <c r="BZ1712" t="n">
        <v>2014</v>
      </c>
      <c r="CA1712" t="n">
        <v>0.3333333333333333</v>
      </c>
      <c r="CB1712" t="n">
        <v>0</v>
      </c>
      <c r="CC1712" t="n">
        <v>1</v>
      </c>
      <c r="CD1712" t="n">
        <v>-0.09750653937915332</v>
      </c>
      <c r="CE1712" t="n">
        <v>1</v>
      </c>
    </row>
    <row r="1713">
      <c r="A1713" t="inlineStr">
        <is>
          <t>Palea, Drogo (2020)</t>
        </is>
      </c>
      <c r="B1713" t="n">
        <v>3018</v>
      </c>
      <c r="C1713" t="n">
        <v>0.04057065920753353</v>
      </c>
      <c r="D1713" t="n">
        <v>658</v>
      </c>
      <c r="E1713">
        <f>IF(ISNUMBER($BA1713),$BA1713,IF(AND(ISNUMBER($D1713),ISNUMBER($BW1713),ISNUMBER($BX1713)),$D1713*($BX1713-$BW1713+1),""))</f>
        <v>658.0</v>
      </c>
      <c r="H1713" t="inlineStr">
        <is>
          <t>partial</t>
        </is>
      </c>
      <c r="I1713" t="inlineStr">
        <is>
          <t>p-Value available</t>
        </is>
      </c>
      <c r="J1713">
        <f>IF($BW1713&lt;&gt;"",$BW1713,"")</f>
        <v>2010.0</v>
      </c>
      <c r="K1713">
        <f>IF($BX1713&lt;&gt;"",$BX1713,"")</f>
        <v>2018.0</v>
      </c>
      <c r="L1713">
        <f>IF(AND(ISNUMBER($BW1713),ISNUMBER($BX1713)),($BW1713+$BX1713)/2,"")</f>
        <v>2014.0</v>
      </c>
      <c r="M1713">
        <f>IF($L1713&lt;&gt;"",$L1713,"")</f>
        <v>2014.0</v>
      </c>
      <c r="N1713">
        <f>IF(AND(ISNUMBER($BW1713),ISNUMBER($BX1713)),MIN(1,MAX(0,($BX1713-2016+1)/($BX1713-$BW1713+1))),"")</f>
        <v>0.3333333333333333</v>
      </c>
      <c r="O1713">
        <f>IF(AND(ISNUMBER($BW1713),ISNUMBER($BX1713)),MIN(1,MAX(0,($BX1713-2017+1)/($BX1713-$BW1713+1))),"")</f>
        <v>0.2222222222222222</v>
      </c>
      <c r="P1713">
        <f>IF(AND(ISNUMBER($BW1713),ISNUMBER($BX1713)),MIN(1,MAX(0,($BX1713-2018+1)/($BX1713-$BW1713+1))),"")</f>
        <v>0.1111111111111111</v>
      </c>
      <c r="Q1713">
        <f>IF(AND(ISNUMBER($BW1713),ISNUMBER($BX1713)),MIN(1,MAX(0,($BX1713-2019+1)/($BX1713-$BW1713+1))),"")</f>
        <v>0.0</v>
      </c>
      <c r="R1713">
        <f>IF(AND(ISNUMBER($BW1713),ISNUMBER($BX1713)),MIN(1,MAX(0,($BX1713-2016+1)/($BX1713-$BW1713+1))),"")</f>
        <v>0.3333333333333333</v>
      </c>
      <c r="S1713">
        <f>IF($L1713&lt;&gt;"",IF($L1713&gt;=2015.5,1,0),"")</f>
        <v>0.0</v>
      </c>
      <c r="T1713">
        <f>IF($L1713&lt;&gt;"",IF($L1713&gt;=2016,1,0),"")</f>
        <v>0.0</v>
      </c>
      <c r="U1713">
        <f>IF(ISNUMBER($BX1713),IF($BX1713&gt;=2016,1,0),"")</f>
        <v>1.0</v>
      </c>
      <c r="V1713">
        <f>IF(ISNUMBER($BW1713),IF($BW1713&gt;=2016,1,0),"")</f>
        <v>0.0</v>
      </c>
      <c r="W1713" t="str">
        <f>IF(AND(ISNUMBER($BW1713),ISNUMBER($BX1713)),IF($BW1713&gt;=2016,"post-only",IF($BX1713&lt;2016,"pre-only","mixed")),"")</f>
        <v>mixed</v>
      </c>
      <c r="X1713">
        <f>IF(AND(ISNUMBER($BW1713),ISNUMBER($BX1713)),MIN(1,MAX(0,($BX1713-2017+1)/($BX1713-$BW1713+1))),"")</f>
        <v>0.2222222222222222</v>
      </c>
      <c r="Y1713">
        <f>IF(AND(ISNUMBER($BW1713),ISNUMBER($BX1713)),MIN(1,MAX(0,($BX1713-2018+1)/($BX1713-$BW1713+1))),"")</f>
        <v>0.1111111111111111</v>
      </c>
      <c r="Z1713">
        <f>IF(AND(ISNUMBER($BW1713),ISNUMBER($BX1713)),MIN(1,MAX(0,($BX1713-2019+1)/($BX1713-$BW1713+1))),"")</f>
        <v>0.0</v>
      </c>
      <c r="AA1713">
        <f>IF(ISNUMBER($BX1713),IF($BX1713&gt;=2017,1,0),"")</f>
        <v>1.0</v>
      </c>
      <c r="AB1713">
        <f>IF(ISNUMBER($BX1713),IF($BX1713&gt;=2018,1,0),"")</f>
        <v>1.0</v>
      </c>
      <c r="AC1713">
        <f>IF(ISNUMBER($BX1713),IF($BX1713&gt;=2019,1,0),"")</f>
        <v>0.0</v>
      </c>
      <c r="AD1713">
        <f>IF($L1713&lt;&gt;"",IF($L1713&gt;2013,1,0),"")</f>
        <v>1.0</v>
      </c>
      <c r="AE1713">
        <f>IF($L1713&lt;&gt;"",1+IF($L1713&gt;2011,1,0)+IF($L1713&gt;2014,1,0),"")</f>
        <v>2.0</v>
      </c>
      <c r="AF1713" t="inlineStr">
        <is>
          <t>loan (interest rate)</t>
        </is>
      </c>
      <c r="AG1713" t="inlineStr">
        <is>
          <t>disclosure</t>
        </is>
      </c>
      <c r="AH1713" t="inlineStr">
        <is>
          <t>non-sensitive</t>
        </is>
      </c>
      <c r="AI1713" t="inlineStr">
        <is>
          <t>with ETS/CT</t>
        </is>
      </c>
      <c r="AJ1713" t="inlineStr">
        <is>
          <t>with ETS/CT</t>
        </is>
      </c>
      <c r="AK1713" t="str">
        <f>IF(AND($CF1713&lt;&gt;"",IFERROR(INDEX(subsample_country_map!$B:$B,MATCH($CF1713,subsample_country_map!$A:$A,0)),"")&lt;&gt;""),INDEX(subsample_country_map!$B:$B,MATCH($CF1713,subsample_country_map!$A:$A,0)),INDEX(lookup!$AA:$AA,MATCH($A1713,lookup!$A:$A,0)))</f>
        <v>2_Europe</v>
      </c>
      <c r="AL1713" t="str">
        <f>IF(AND($CF1713&lt;&gt;"",IFERROR(INDEX(subsample_country_map!$C:$C,MATCH($CF1713,subsample_country_map!$A:$A,0)),"")&lt;&gt;""),INDEX(subsample_country_map!$C:$C,MATCH($CF1713,subsample_country_map!$A:$A,0)),INDEX(lookup!$AB:$AB,MATCH($A1713,lookup!$A:$A,0)))</f>
        <v>1_developed</v>
      </c>
      <c r="AM1713" t="str">
        <f>IF(AND($CF1713&lt;&gt;"",IFERROR(INDEX(subsample_country_map!$D:$D,MATCH($CF1713,subsample_country_map!$A:$A,0)),"")&lt;&gt;""),INDEX(subsample_country_map!$D:$D,MATCH($CF1713,subsample_country_map!$A:$A,0)),INDEX(lookup!$AC:$AC,MATCH($A1713,lookup!$A:$A,0)))</f>
        <v>1_western</v>
      </c>
      <c r="AN1713" t="str">
        <f>IF(AND($CF1713&lt;&gt;"",IFERROR(INDEX(subsample_country_map!$E:$E,MATCH($CF1713,subsample_country_map!$A:$A,0)),"")&lt;&gt;""),INDEX(subsample_country_map!$E:$E,MATCH($CF1713,subsample_country_map!$A:$A,0)),INDEX(lookup!$AD:$AD,MATCH($A1713,lookup!$A:$A,0)))</f>
        <v>1_common law</v>
      </c>
      <c r="AO1713" t="str">
        <f>INDEX(lookup!$Y:$Y,MATCH($A1713,lookup!$A:$A,0))</f>
        <v>0_published</v>
      </c>
      <c r="AP1713" t="str">
        <f>INDEX(lookup!$Z:$Z,MATCH($A1713,lookup!$A:$A,0))</f>
        <v>1_VHB high</v>
      </c>
      <c r="AQ1713" t="str">
        <f>INDEX(lookup!$W:$W,MATCH($A1713,lookup!$A:$A,0))</f>
        <v>2_sust</v>
      </c>
      <c r="AS1713" t="inlineStr">
        <is>
          <t>staging</t>
        </is>
      </c>
      <c r="AT1713" t="inlineStr">
        <is>
          <t>good-CER</t>
        </is>
      </c>
      <c r="AU1713" t="inlineStr">
        <is>
          <t>cost</t>
        </is>
      </c>
      <c r="AV1713" t="inlineStr">
        <is>
          <t>0.0603</t>
        </is>
      </c>
      <c r="AY1713" t="inlineStr">
        <is>
          <t>0.298</t>
        </is>
      </c>
      <c r="BA1713" t="n">
        <v>658</v>
      </c>
      <c r="BB1713" t="inlineStr">
        <is>
          <t>1</t>
        </is>
      </c>
      <c r="BC1713" t="inlineStr">
        <is>
          <t>OLS</t>
        </is>
      </c>
      <c r="BD1713" t="inlineStr">
        <is>
          <t>firm</t>
        </is>
      </c>
      <c r="BE1713" t="inlineStr">
        <is>
          <t>industry</t>
        </is>
      </c>
      <c r="BF1713" t="inlineStr">
        <is>
          <t>LE group</t>
        </is>
      </c>
      <c r="BI1713" t="inlineStr">
        <is>
          <t>Table 11</t>
        </is>
      </c>
      <c r="BJ1713" t="inlineStr">
        <is>
          <t>col 3 LE group</t>
        </is>
      </c>
      <c r="BK1713" t="inlineStr">
        <is>
          <t>2965</t>
        </is>
      </c>
      <c r="BL1713" t="inlineStr">
        <is>
          <t>CDP 0.0603 (0.298)</t>
        </is>
      </c>
      <c r="BM1713" t="inlineStr">
        <is>
          <t>CDP</t>
        </is>
      </c>
      <c r="BN1713" t="inlineStr">
        <is>
          <t>Ln (cod)</t>
        </is>
      </c>
      <c r="BO1713" t="inlineStr">
        <is>
          <t>original</t>
        </is>
      </c>
      <c r="BP1713" t="inlineStr">
        <is>
          <t>Palea, Drogo (2020)</t>
        </is>
      </c>
      <c r="BQ1713" t="inlineStr">
        <is>
          <t>computed</t>
        </is>
      </c>
      <c r="BT1713" t="n">
        <v>0</v>
      </c>
      <c r="BU1713" t="inlineStr">
        <is>
          <t>staging_Palea_Drogo_2020.csv</t>
        </is>
      </c>
      <c r="BW1713" t="n">
        <v>2010</v>
      </c>
      <c r="BX1713" t="n">
        <v>2018</v>
      </c>
      <c r="BY1713" t="inlineStr">
        <is>
          <t>Austria, Belgium, Finland, France, Germany, Greece</t>
        </is>
      </c>
      <c r="BZ1713" t="n">
        <v>2014</v>
      </c>
      <c r="CA1713" t="n">
        <v>0.3333333333333333</v>
      </c>
      <c r="CB1713" t="n">
        <v>0</v>
      </c>
      <c r="CC1713" t="n">
        <v>1</v>
      </c>
      <c r="CD1713" t="n">
        <v>0.04059294069267026</v>
      </c>
      <c r="CE1713" t="n">
        <v>1</v>
      </c>
    </row>
    <row r="1714">
      <c r="A1714" t="inlineStr">
        <is>
          <t>Palea, Drogo (2020)</t>
        </is>
      </c>
      <c r="B1714" t="n">
        <v>3019</v>
      </c>
      <c r="C1714" t="n">
        <v>-0.04968968547627349</v>
      </c>
      <c r="D1714" t="n">
        <v>281</v>
      </c>
      <c r="E1714">
        <f>IF(ISNUMBER($BA1714),$BA1714,IF(AND(ISNUMBER($D1714),ISNUMBER($BW1714),ISNUMBER($BX1714)),$D1714*($BX1714-$BW1714+1),""))</f>
        <v>281.0</v>
      </c>
      <c r="H1714" t="inlineStr">
        <is>
          <t>partial</t>
        </is>
      </c>
      <c r="I1714" t="inlineStr">
        <is>
          <t>p-Value available</t>
        </is>
      </c>
      <c r="J1714">
        <f>IF($BW1714&lt;&gt;"",$BW1714,"")</f>
        <v>2010.0</v>
      </c>
      <c r="K1714">
        <f>IF($BX1714&lt;&gt;"",$BX1714,"")</f>
        <v>2018.0</v>
      </c>
      <c r="L1714">
        <f>IF(AND(ISNUMBER($BW1714),ISNUMBER($BX1714)),($BW1714+$BX1714)/2,"")</f>
        <v>2014.0</v>
      </c>
      <c r="M1714">
        <f>IF($L1714&lt;&gt;"",$L1714,"")</f>
        <v>2014.0</v>
      </c>
      <c r="N1714">
        <f>IF(AND(ISNUMBER($BW1714),ISNUMBER($BX1714)),MIN(1,MAX(0,($BX1714-2016+1)/($BX1714-$BW1714+1))),"")</f>
        <v>0.3333333333333333</v>
      </c>
      <c r="O1714">
        <f>IF(AND(ISNUMBER($BW1714),ISNUMBER($BX1714)),MIN(1,MAX(0,($BX1714-2017+1)/($BX1714-$BW1714+1))),"")</f>
        <v>0.2222222222222222</v>
      </c>
      <c r="P1714">
        <f>IF(AND(ISNUMBER($BW1714),ISNUMBER($BX1714)),MIN(1,MAX(0,($BX1714-2018+1)/($BX1714-$BW1714+1))),"")</f>
        <v>0.1111111111111111</v>
      </c>
      <c r="Q1714">
        <f>IF(AND(ISNUMBER($BW1714),ISNUMBER($BX1714)),MIN(1,MAX(0,($BX1714-2019+1)/($BX1714-$BW1714+1))),"")</f>
        <v>0.0</v>
      </c>
      <c r="R1714">
        <f>IF(AND(ISNUMBER($BW1714),ISNUMBER($BX1714)),MIN(1,MAX(0,($BX1714-2016+1)/($BX1714-$BW1714+1))),"")</f>
        <v>0.3333333333333333</v>
      </c>
      <c r="S1714">
        <f>IF($L1714&lt;&gt;"",IF($L1714&gt;=2015.5,1,0),"")</f>
        <v>0.0</v>
      </c>
      <c r="T1714">
        <f>IF($L1714&lt;&gt;"",IF($L1714&gt;=2016,1,0),"")</f>
        <v>0.0</v>
      </c>
      <c r="U1714">
        <f>IF(ISNUMBER($BX1714),IF($BX1714&gt;=2016,1,0),"")</f>
        <v>1.0</v>
      </c>
      <c r="V1714">
        <f>IF(ISNUMBER($BW1714),IF($BW1714&gt;=2016,1,0),"")</f>
        <v>0.0</v>
      </c>
      <c r="W1714" t="str">
        <f>IF(AND(ISNUMBER($BW1714),ISNUMBER($BX1714)),IF($BW1714&gt;=2016,"post-only",IF($BX1714&lt;2016,"pre-only","mixed")),"")</f>
        <v>mixed</v>
      </c>
      <c r="X1714">
        <f>IF(AND(ISNUMBER($BW1714),ISNUMBER($BX1714)),MIN(1,MAX(0,($BX1714-2017+1)/($BX1714-$BW1714+1))),"")</f>
        <v>0.2222222222222222</v>
      </c>
      <c r="Y1714">
        <f>IF(AND(ISNUMBER($BW1714),ISNUMBER($BX1714)),MIN(1,MAX(0,($BX1714-2018+1)/($BX1714-$BW1714+1))),"")</f>
        <v>0.1111111111111111</v>
      </c>
      <c r="Z1714">
        <f>IF(AND(ISNUMBER($BW1714),ISNUMBER($BX1714)),MIN(1,MAX(0,($BX1714-2019+1)/($BX1714-$BW1714+1))),"")</f>
        <v>0.0</v>
      </c>
      <c r="AA1714">
        <f>IF(ISNUMBER($BX1714),IF($BX1714&gt;=2017,1,0),"")</f>
        <v>1.0</v>
      </c>
      <c r="AB1714">
        <f>IF(ISNUMBER($BX1714),IF($BX1714&gt;=2018,1,0),"")</f>
        <v>1.0</v>
      </c>
      <c r="AC1714">
        <f>IF(ISNUMBER($BX1714),IF($BX1714&gt;=2019,1,0),"")</f>
        <v>0.0</v>
      </c>
      <c r="AD1714">
        <f>IF($L1714&lt;&gt;"",IF($L1714&gt;2013,1,0),"")</f>
        <v>1.0</v>
      </c>
      <c r="AE1714">
        <f>IF($L1714&lt;&gt;"",1+IF($L1714&gt;2011,1,0)+IF($L1714&gt;2014,1,0),"")</f>
        <v>2.0</v>
      </c>
      <c r="AF1714" t="inlineStr">
        <is>
          <t>loan (interest rate)</t>
        </is>
      </c>
      <c r="AG1714" t="inlineStr">
        <is>
          <t>disclosure</t>
        </is>
      </c>
      <c r="AH1714" t="inlineStr">
        <is>
          <t>non-sensitive</t>
        </is>
      </c>
      <c r="AI1714" t="inlineStr">
        <is>
          <t>with ETS/CT</t>
        </is>
      </c>
      <c r="AJ1714" t="inlineStr">
        <is>
          <t>with ETS/CT</t>
        </is>
      </c>
      <c r="AK1714" t="str">
        <f>IF(AND($CF1714&lt;&gt;"",IFERROR(INDEX(subsample_country_map!$B:$B,MATCH($CF1714,subsample_country_map!$A:$A,0)),"")&lt;&gt;""),INDEX(subsample_country_map!$B:$B,MATCH($CF1714,subsample_country_map!$A:$A,0)),INDEX(lookup!$AA:$AA,MATCH($A1714,lookup!$A:$A,0)))</f>
        <v>2_Europe</v>
      </c>
      <c r="AL1714" t="str">
        <f>IF(AND($CF1714&lt;&gt;"",IFERROR(INDEX(subsample_country_map!$C:$C,MATCH($CF1714,subsample_country_map!$A:$A,0)),"")&lt;&gt;""),INDEX(subsample_country_map!$C:$C,MATCH($CF1714,subsample_country_map!$A:$A,0)),INDEX(lookup!$AB:$AB,MATCH($A1714,lookup!$A:$A,0)))</f>
        <v>1_developed</v>
      </c>
      <c r="AM1714" t="str">
        <f>IF(AND($CF1714&lt;&gt;"",IFERROR(INDEX(subsample_country_map!$D:$D,MATCH($CF1714,subsample_country_map!$A:$A,0)),"")&lt;&gt;""),INDEX(subsample_country_map!$D:$D,MATCH($CF1714,subsample_country_map!$A:$A,0)),INDEX(lookup!$AC:$AC,MATCH($A1714,lookup!$A:$A,0)))</f>
        <v>1_western</v>
      </c>
      <c r="AN1714" t="str">
        <f>IF(AND($CF1714&lt;&gt;"",IFERROR(INDEX(subsample_country_map!$E:$E,MATCH($CF1714,subsample_country_map!$A:$A,0)),"")&lt;&gt;""),INDEX(subsample_country_map!$E:$E,MATCH($CF1714,subsample_country_map!$A:$A,0)),INDEX(lookup!$AD:$AD,MATCH($A1714,lookup!$A:$A,0)))</f>
        <v>1_common law</v>
      </c>
      <c r="AO1714" t="str">
        <f>INDEX(lookup!$Y:$Y,MATCH($A1714,lookup!$A:$A,0))</f>
        <v>0_published</v>
      </c>
      <c r="AP1714" t="str">
        <f>INDEX(lookup!$Z:$Z,MATCH($A1714,lookup!$A:$A,0))</f>
        <v>1_VHB high</v>
      </c>
      <c r="AQ1714" t="str">
        <f>INDEX(lookup!$W:$W,MATCH($A1714,lookup!$A:$A,0))</f>
        <v>2_sust</v>
      </c>
      <c r="AS1714" t="inlineStr">
        <is>
          <t>staging</t>
        </is>
      </c>
      <c r="AT1714" t="inlineStr">
        <is>
          <t>good-CER</t>
        </is>
      </c>
      <c r="AU1714" t="inlineStr">
        <is>
          <t>cost</t>
        </is>
      </c>
      <c r="AV1714" t="inlineStr">
        <is>
          <t>-0.0943</t>
        </is>
      </c>
      <c r="AY1714" t="inlineStr">
        <is>
          <t>0.405</t>
        </is>
      </c>
      <c r="BA1714" t="n">
        <v>281</v>
      </c>
      <c r="BB1714" t="inlineStr">
        <is>
          <t>1</t>
        </is>
      </c>
      <c r="BC1714" t="inlineStr">
        <is>
          <t>OLS</t>
        </is>
      </c>
      <c r="BD1714" t="inlineStr">
        <is>
          <t>firm</t>
        </is>
      </c>
      <c r="BE1714" t="inlineStr">
        <is>
          <t>other:industry x period</t>
        </is>
      </c>
      <c r="BF1714" t="inlineStr">
        <is>
          <t>HE group pre-Paris Agreement</t>
        </is>
      </c>
      <c r="BG1714" t="inlineStr">
        <is>
          <t>2010</t>
        </is>
      </c>
      <c r="BH1714" t="inlineStr">
        <is>
          <t>2015</t>
        </is>
      </c>
      <c r="BI1714" t="inlineStr">
        <is>
          <t>Table 11</t>
        </is>
      </c>
      <c r="BJ1714" t="inlineStr">
        <is>
          <t>col 4 HE group pre-Paris Agreement</t>
        </is>
      </c>
      <c r="BK1714" t="inlineStr">
        <is>
          <t>2965</t>
        </is>
      </c>
      <c r="BL1714" t="inlineStr">
        <is>
          <t>CDP -0.0943 (0.405)</t>
        </is>
      </c>
      <c r="BM1714" t="inlineStr">
        <is>
          <t>CDP</t>
        </is>
      </c>
      <c r="BN1714" t="inlineStr">
        <is>
          <t>Ln (cod)</t>
        </is>
      </c>
      <c r="BO1714" t="inlineStr">
        <is>
          <t>original</t>
        </is>
      </c>
      <c r="BP1714" t="inlineStr">
        <is>
          <t>Palea, Drogo (2020)</t>
        </is>
      </c>
      <c r="BQ1714" t="inlineStr">
        <is>
          <t>computed</t>
        </is>
      </c>
      <c r="BT1714" t="n">
        <v>0</v>
      </c>
      <c r="BU1714" t="inlineStr">
        <is>
          <t>staging_Palea_Drogo_2020.csv</t>
        </is>
      </c>
      <c r="BW1714" t="n">
        <v>2010</v>
      </c>
      <c r="BX1714" t="n">
        <v>2018</v>
      </c>
      <c r="BY1714" t="inlineStr">
        <is>
          <t>Austria, Belgium, Finland, France, Germany, Greece</t>
        </is>
      </c>
      <c r="BZ1714" t="n">
        <v>2014</v>
      </c>
      <c r="CA1714" t="n">
        <v>0.3333333333333333</v>
      </c>
      <c r="CB1714" t="n">
        <v>0</v>
      </c>
      <c r="CC1714" t="n">
        <v>1</v>
      </c>
      <c r="CD1714" t="n">
        <v>-0.04973064185293792</v>
      </c>
      <c r="CE1714" t="n">
        <v>1</v>
      </c>
    </row>
    <row r="1715">
      <c r="A1715" t="inlineStr">
        <is>
          <t>Palea, Drogo (2020)</t>
        </is>
      </c>
      <c r="B1715" t="n">
        <v>3020</v>
      </c>
      <c r="C1715" t="n">
        <v>-0.4817776935892405</v>
      </c>
      <c r="D1715" t="n">
        <v>193</v>
      </c>
      <c r="E1715">
        <f>IF(ISNUMBER($BA1715),$BA1715,IF(AND(ISNUMBER($D1715),ISNUMBER($BW1715),ISNUMBER($BX1715)),$D1715*($BX1715-$BW1715+1),""))</f>
        <v>193.0</v>
      </c>
      <c r="H1715" t="inlineStr">
        <is>
          <t>partial</t>
        </is>
      </c>
      <c r="I1715" t="inlineStr">
        <is>
          <t>p-Value available</t>
        </is>
      </c>
      <c r="J1715">
        <f>IF($BW1715&lt;&gt;"",$BW1715,"")</f>
        <v>2010.0</v>
      </c>
      <c r="K1715">
        <f>IF($BX1715&lt;&gt;"",$BX1715,"")</f>
        <v>2018.0</v>
      </c>
      <c r="L1715">
        <f>IF(AND(ISNUMBER($BW1715),ISNUMBER($BX1715)),($BW1715+$BX1715)/2,"")</f>
        <v>2014.0</v>
      </c>
      <c r="M1715">
        <f>IF($L1715&lt;&gt;"",$L1715,"")</f>
        <v>2014.0</v>
      </c>
      <c r="N1715">
        <f>IF(AND(ISNUMBER($BW1715),ISNUMBER($BX1715)),MIN(1,MAX(0,($BX1715-2016+1)/($BX1715-$BW1715+1))),"")</f>
        <v>0.3333333333333333</v>
      </c>
      <c r="O1715">
        <f>IF(AND(ISNUMBER($BW1715),ISNUMBER($BX1715)),MIN(1,MAX(0,($BX1715-2017+1)/($BX1715-$BW1715+1))),"")</f>
        <v>0.2222222222222222</v>
      </c>
      <c r="P1715">
        <f>IF(AND(ISNUMBER($BW1715),ISNUMBER($BX1715)),MIN(1,MAX(0,($BX1715-2018+1)/($BX1715-$BW1715+1))),"")</f>
        <v>0.1111111111111111</v>
      </c>
      <c r="Q1715">
        <f>IF(AND(ISNUMBER($BW1715),ISNUMBER($BX1715)),MIN(1,MAX(0,($BX1715-2019+1)/($BX1715-$BW1715+1))),"")</f>
        <v>0.0</v>
      </c>
      <c r="R1715">
        <f>IF(AND(ISNUMBER($BW1715),ISNUMBER($BX1715)),MIN(1,MAX(0,($BX1715-2016+1)/($BX1715-$BW1715+1))),"")</f>
        <v>0.3333333333333333</v>
      </c>
      <c r="S1715">
        <f>IF($L1715&lt;&gt;"",IF($L1715&gt;=2015.5,1,0),"")</f>
        <v>0.0</v>
      </c>
      <c r="T1715">
        <f>IF($L1715&lt;&gt;"",IF($L1715&gt;=2016,1,0),"")</f>
        <v>0.0</v>
      </c>
      <c r="U1715">
        <f>IF(ISNUMBER($BX1715),IF($BX1715&gt;=2016,1,0),"")</f>
        <v>1.0</v>
      </c>
      <c r="V1715">
        <f>IF(ISNUMBER($BW1715),IF($BW1715&gt;=2016,1,0),"")</f>
        <v>0.0</v>
      </c>
      <c r="W1715" t="str">
        <f>IF(AND(ISNUMBER($BW1715),ISNUMBER($BX1715)),IF($BW1715&gt;=2016,"post-only",IF($BX1715&lt;2016,"pre-only","mixed")),"")</f>
        <v>mixed</v>
      </c>
      <c r="X1715">
        <f>IF(AND(ISNUMBER($BW1715),ISNUMBER($BX1715)),MIN(1,MAX(0,($BX1715-2017+1)/($BX1715-$BW1715+1))),"")</f>
        <v>0.2222222222222222</v>
      </c>
      <c r="Y1715">
        <f>IF(AND(ISNUMBER($BW1715),ISNUMBER($BX1715)),MIN(1,MAX(0,($BX1715-2018+1)/($BX1715-$BW1715+1))),"")</f>
        <v>0.1111111111111111</v>
      </c>
      <c r="Z1715">
        <f>IF(AND(ISNUMBER($BW1715),ISNUMBER($BX1715)),MIN(1,MAX(0,($BX1715-2019+1)/($BX1715-$BW1715+1))),"")</f>
        <v>0.0</v>
      </c>
      <c r="AA1715">
        <f>IF(ISNUMBER($BX1715),IF($BX1715&gt;=2017,1,0),"")</f>
        <v>1.0</v>
      </c>
      <c r="AB1715">
        <f>IF(ISNUMBER($BX1715),IF($BX1715&gt;=2018,1,0),"")</f>
        <v>1.0</v>
      </c>
      <c r="AC1715">
        <f>IF(ISNUMBER($BX1715),IF($BX1715&gt;=2019,1,0),"")</f>
        <v>0.0</v>
      </c>
      <c r="AD1715">
        <f>IF($L1715&lt;&gt;"",IF($L1715&gt;2013,1,0),"")</f>
        <v>1.0</v>
      </c>
      <c r="AE1715">
        <f>IF($L1715&lt;&gt;"",1+IF($L1715&gt;2011,1,0)+IF($L1715&gt;2014,1,0),"")</f>
        <v>2.0</v>
      </c>
      <c r="AF1715" t="inlineStr">
        <is>
          <t>loan (interest rate)</t>
        </is>
      </c>
      <c r="AG1715" t="inlineStr">
        <is>
          <t>disclosure</t>
        </is>
      </c>
      <c r="AH1715" t="inlineStr">
        <is>
          <t>non-sensitive</t>
        </is>
      </c>
      <c r="AI1715" t="inlineStr">
        <is>
          <t>with ETS/CT</t>
        </is>
      </c>
      <c r="AJ1715" t="inlineStr">
        <is>
          <t>with ETS/CT</t>
        </is>
      </c>
      <c r="AK1715" t="str">
        <f>IF(AND($CF1715&lt;&gt;"",IFERROR(INDEX(subsample_country_map!$B:$B,MATCH($CF1715,subsample_country_map!$A:$A,0)),"")&lt;&gt;""),INDEX(subsample_country_map!$B:$B,MATCH($CF1715,subsample_country_map!$A:$A,0)),INDEX(lookup!$AA:$AA,MATCH($A1715,lookup!$A:$A,0)))</f>
        <v>2_Europe</v>
      </c>
      <c r="AL1715" t="str">
        <f>IF(AND($CF1715&lt;&gt;"",IFERROR(INDEX(subsample_country_map!$C:$C,MATCH($CF1715,subsample_country_map!$A:$A,0)),"")&lt;&gt;""),INDEX(subsample_country_map!$C:$C,MATCH($CF1715,subsample_country_map!$A:$A,0)),INDEX(lookup!$AB:$AB,MATCH($A1715,lookup!$A:$A,0)))</f>
        <v>1_developed</v>
      </c>
      <c r="AM1715" t="str">
        <f>IF(AND($CF1715&lt;&gt;"",IFERROR(INDEX(subsample_country_map!$D:$D,MATCH($CF1715,subsample_country_map!$A:$A,0)),"")&lt;&gt;""),INDEX(subsample_country_map!$D:$D,MATCH($CF1715,subsample_country_map!$A:$A,0)),INDEX(lookup!$AC:$AC,MATCH($A1715,lookup!$A:$A,0)))</f>
        <v>1_western</v>
      </c>
      <c r="AN1715" t="str">
        <f>IF(AND($CF1715&lt;&gt;"",IFERROR(INDEX(subsample_country_map!$E:$E,MATCH($CF1715,subsample_country_map!$A:$A,0)),"")&lt;&gt;""),INDEX(subsample_country_map!$E:$E,MATCH($CF1715,subsample_country_map!$A:$A,0)),INDEX(lookup!$AD:$AD,MATCH($A1715,lookup!$A:$A,0)))</f>
        <v>1_common law</v>
      </c>
      <c r="AO1715" t="str">
        <f>INDEX(lookup!$Y:$Y,MATCH($A1715,lookup!$A:$A,0))</f>
        <v>0_published</v>
      </c>
      <c r="AP1715" t="str">
        <f>INDEX(lookup!$Z:$Z,MATCH($A1715,lookup!$A:$A,0))</f>
        <v>1_VHB high</v>
      </c>
      <c r="AQ1715" t="str">
        <f>INDEX(lookup!$W:$W,MATCH($A1715,lookup!$A:$A,0))</f>
        <v>2_sust</v>
      </c>
      <c r="AS1715" t="inlineStr">
        <is>
          <t>staging</t>
        </is>
      </c>
      <c r="AT1715" t="inlineStr">
        <is>
          <t>good-CER</t>
        </is>
      </c>
      <c r="AU1715" t="inlineStr">
        <is>
          <t>cost</t>
        </is>
      </c>
      <c r="AV1715" t="inlineStr">
        <is>
          <t>-0.319</t>
        </is>
      </c>
      <c r="AY1715" t="inlineStr">
        <is>
          <t>0.000</t>
        </is>
      </c>
      <c r="BA1715" t="n">
        <v>193</v>
      </c>
      <c r="BB1715" t="inlineStr">
        <is>
          <t>1</t>
        </is>
      </c>
      <c r="BC1715" t="inlineStr">
        <is>
          <t>OLS</t>
        </is>
      </c>
      <c r="BD1715" t="inlineStr">
        <is>
          <t>firm</t>
        </is>
      </c>
      <c r="BE1715" t="inlineStr">
        <is>
          <t>other:industry x period</t>
        </is>
      </c>
      <c r="BF1715" t="inlineStr">
        <is>
          <t>HE group post-Paris Agreement</t>
        </is>
      </c>
      <c r="BG1715" t="inlineStr">
        <is>
          <t>2016</t>
        </is>
      </c>
      <c r="BH1715" t="inlineStr">
        <is>
          <t>2018</t>
        </is>
      </c>
      <c r="BI1715" t="inlineStr">
        <is>
          <t>Table 11</t>
        </is>
      </c>
      <c r="BJ1715" t="inlineStr">
        <is>
          <t>col 5 HE group post-Paris Agreement</t>
        </is>
      </c>
      <c r="BK1715" t="inlineStr">
        <is>
          <t>2965</t>
        </is>
      </c>
      <c r="BL1715" t="inlineStr">
        <is>
          <t>CDP -0.319 (0.000)</t>
        </is>
      </c>
      <c r="BM1715" t="inlineStr">
        <is>
          <t>CDP</t>
        </is>
      </c>
      <c r="BN1715" t="inlineStr">
        <is>
          <t>Ln (cod)</t>
        </is>
      </c>
      <c r="BO1715" t="inlineStr">
        <is>
          <t>original</t>
        </is>
      </c>
      <c r="BP1715" t="inlineStr">
        <is>
          <t>Palea, Drogo (2020)</t>
        </is>
      </c>
      <c r="BQ1715" t="inlineStr">
        <is>
          <t>computed</t>
        </is>
      </c>
      <c r="BT1715" t="n">
        <v>0</v>
      </c>
      <c r="BU1715" t="inlineStr">
        <is>
          <t>staging_Palea_Drogo_2020.csv</t>
        </is>
      </c>
      <c r="BW1715" t="n">
        <v>2010</v>
      </c>
      <c r="BX1715" t="n">
        <v>2018</v>
      </c>
      <c r="BY1715" t="inlineStr">
        <is>
          <t>Austria, Belgium, Finland, France, Germany, Greece</t>
        </is>
      </c>
      <c r="BZ1715" t="n">
        <v>2014</v>
      </c>
      <c r="CA1715" t="n">
        <v>0.3333333333333333</v>
      </c>
      <c r="CB1715" t="n">
        <v>0</v>
      </c>
      <c r="CC1715" t="n">
        <v>1</v>
      </c>
      <c r="CD1715" t="n">
        <v>-0.525296738563987</v>
      </c>
      <c r="CE1715" t="n">
        <v>1</v>
      </c>
    </row>
    <row r="1716">
      <c r="A1716" t="inlineStr">
        <is>
          <t>Palea, Drogo (2020)</t>
        </is>
      </c>
      <c r="B1716" t="n">
        <v>3021</v>
      </c>
      <c r="C1716" t="n">
        <v>-0.03146090759997973</v>
      </c>
      <c r="D1716" t="n">
        <v>1037</v>
      </c>
      <c r="E1716">
        <f>IF(ISNUMBER($BA1716),$BA1716,IF(AND(ISNUMBER($D1716),ISNUMBER($BW1716),ISNUMBER($BX1716)),$D1716*($BX1716-$BW1716+1),""))</f>
        <v>1037.0</v>
      </c>
      <c r="H1716" t="inlineStr">
        <is>
          <t>partial</t>
        </is>
      </c>
      <c r="I1716" t="inlineStr">
        <is>
          <t>p-Value available</t>
        </is>
      </c>
      <c r="J1716">
        <f>IF($BW1716&lt;&gt;"",$BW1716,"")</f>
        <v>2010.0</v>
      </c>
      <c r="K1716">
        <f>IF($BX1716&lt;&gt;"",$BX1716,"")</f>
        <v>2018.0</v>
      </c>
      <c r="L1716">
        <f>IF(AND(ISNUMBER($BW1716),ISNUMBER($BX1716)),($BW1716+$BX1716)/2,"")</f>
        <v>2014.0</v>
      </c>
      <c r="M1716">
        <f>IF($L1716&lt;&gt;"",$L1716,"")</f>
        <v>2014.0</v>
      </c>
      <c r="N1716">
        <f>IF(AND(ISNUMBER($BW1716),ISNUMBER($BX1716)),MIN(1,MAX(0,($BX1716-2016+1)/($BX1716-$BW1716+1))),"")</f>
        <v>0.3333333333333333</v>
      </c>
      <c r="O1716">
        <f>IF(AND(ISNUMBER($BW1716),ISNUMBER($BX1716)),MIN(1,MAX(0,($BX1716-2017+1)/($BX1716-$BW1716+1))),"")</f>
        <v>0.2222222222222222</v>
      </c>
      <c r="P1716">
        <f>IF(AND(ISNUMBER($BW1716),ISNUMBER($BX1716)),MIN(1,MAX(0,($BX1716-2018+1)/($BX1716-$BW1716+1))),"")</f>
        <v>0.1111111111111111</v>
      </c>
      <c r="Q1716">
        <f>IF(AND(ISNUMBER($BW1716),ISNUMBER($BX1716)),MIN(1,MAX(0,($BX1716-2019+1)/($BX1716-$BW1716+1))),"")</f>
        <v>0.0</v>
      </c>
      <c r="R1716">
        <f>IF(AND(ISNUMBER($BW1716),ISNUMBER($BX1716)),MIN(1,MAX(0,($BX1716-2016+1)/($BX1716-$BW1716+1))),"")</f>
        <v>0.3333333333333333</v>
      </c>
      <c r="S1716">
        <f>IF($L1716&lt;&gt;"",IF($L1716&gt;=2015.5,1,0),"")</f>
        <v>0.0</v>
      </c>
      <c r="T1716">
        <f>IF($L1716&lt;&gt;"",IF($L1716&gt;=2016,1,0),"")</f>
        <v>0.0</v>
      </c>
      <c r="U1716">
        <f>IF(ISNUMBER($BX1716),IF($BX1716&gt;=2016,1,0),"")</f>
        <v>1.0</v>
      </c>
      <c r="V1716">
        <f>IF(ISNUMBER($BW1716),IF($BW1716&gt;=2016,1,0),"")</f>
        <v>0.0</v>
      </c>
      <c r="W1716" t="str">
        <f>IF(AND(ISNUMBER($BW1716),ISNUMBER($BX1716)),IF($BW1716&gt;=2016,"post-only",IF($BX1716&lt;2016,"pre-only","mixed")),"")</f>
        <v>mixed</v>
      </c>
      <c r="X1716">
        <f>IF(AND(ISNUMBER($BW1716),ISNUMBER($BX1716)),MIN(1,MAX(0,($BX1716-2017+1)/($BX1716-$BW1716+1))),"")</f>
        <v>0.2222222222222222</v>
      </c>
      <c r="Y1716">
        <f>IF(AND(ISNUMBER($BW1716),ISNUMBER($BX1716)),MIN(1,MAX(0,($BX1716-2018+1)/($BX1716-$BW1716+1))),"")</f>
        <v>0.1111111111111111</v>
      </c>
      <c r="Z1716">
        <f>IF(AND(ISNUMBER($BW1716),ISNUMBER($BX1716)),MIN(1,MAX(0,($BX1716-2019+1)/($BX1716-$BW1716+1))),"")</f>
        <v>0.0</v>
      </c>
      <c r="AA1716">
        <f>IF(ISNUMBER($BX1716),IF($BX1716&gt;=2017,1,0),"")</f>
        <v>1.0</v>
      </c>
      <c r="AB1716">
        <f>IF(ISNUMBER($BX1716),IF($BX1716&gt;=2018,1,0),"")</f>
        <v>1.0</v>
      </c>
      <c r="AC1716">
        <f>IF(ISNUMBER($BX1716),IF($BX1716&gt;=2019,1,0),"")</f>
        <v>0.0</v>
      </c>
      <c r="AD1716">
        <f>IF($L1716&lt;&gt;"",IF($L1716&gt;2013,1,0),"")</f>
        <v>1.0</v>
      </c>
      <c r="AE1716">
        <f>IF($L1716&lt;&gt;"",1+IF($L1716&gt;2011,1,0)+IF($L1716&gt;2014,1,0),"")</f>
        <v>2.0</v>
      </c>
      <c r="AF1716" t="inlineStr">
        <is>
          <t>loan (interest rate)</t>
        </is>
      </c>
      <c r="AG1716" t="inlineStr">
        <is>
          <t>performance</t>
        </is>
      </c>
      <c r="AH1716" t="inlineStr">
        <is>
          <t>non-sensitive</t>
        </is>
      </c>
      <c r="AI1716" t="inlineStr">
        <is>
          <t>with ETS/CT</t>
        </is>
      </c>
      <c r="AJ1716" t="inlineStr">
        <is>
          <t>with ETS/CT</t>
        </is>
      </c>
      <c r="AK1716" t="str">
        <f>IF(AND($CF1716&lt;&gt;"",IFERROR(INDEX(subsample_country_map!$B:$B,MATCH($CF1716,subsample_country_map!$A:$A,0)),"")&lt;&gt;""),INDEX(subsample_country_map!$B:$B,MATCH($CF1716,subsample_country_map!$A:$A,0)),INDEX(lookup!$AA:$AA,MATCH($A1716,lookup!$A:$A,0)))</f>
        <v>2_Europe</v>
      </c>
      <c r="AL1716" t="str">
        <f>IF(AND($CF1716&lt;&gt;"",IFERROR(INDEX(subsample_country_map!$C:$C,MATCH($CF1716,subsample_country_map!$A:$A,0)),"")&lt;&gt;""),INDEX(subsample_country_map!$C:$C,MATCH($CF1716,subsample_country_map!$A:$A,0)),INDEX(lookup!$AB:$AB,MATCH($A1716,lookup!$A:$A,0)))</f>
        <v>1_developed</v>
      </c>
      <c r="AM1716" t="str">
        <f>IF(AND($CF1716&lt;&gt;"",IFERROR(INDEX(subsample_country_map!$D:$D,MATCH($CF1716,subsample_country_map!$A:$A,0)),"")&lt;&gt;""),INDEX(subsample_country_map!$D:$D,MATCH($CF1716,subsample_country_map!$A:$A,0)),INDEX(lookup!$AC:$AC,MATCH($A1716,lookup!$A:$A,0)))</f>
        <v>1_western</v>
      </c>
      <c r="AN1716" t="str">
        <f>IF(AND($CF1716&lt;&gt;"",IFERROR(INDEX(subsample_country_map!$E:$E,MATCH($CF1716,subsample_country_map!$A:$A,0)),"")&lt;&gt;""),INDEX(subsample_country_map!$E:$E,MATCH($CF1716,subsample_country_map!$A:$A,0)),INDEX(lookup!$AD:$AD,MATCH($A1716,lookup!$A:$A,0)))</f>
        <v>1_common law</v>
      </c>
      <c r="AO1716" t="str">
        <f>INDEX(lookup!$Y:$Y,MATCH($A1716,lookup!$A:$A,0))</f>
        <v>0_published</v>
      </c>
      <c r="AP1716" t="str">
        <f>INDEX(lookup!$Z:$Z,MATCH($A1716,lookup!$A:$A,0))</f>
        <v>1_VHB high</v>
      </c>
      <c r="AQ1716" t="str">
        <f>INDEX(lookup!$W:$W,MATCH($A1716,lookup!$A:$A,0))</f>
        <v>2_sust</v>
      </c>
      <c r="AS1716" t="inlineStr">
        <is>
          <t>staging</t>
        </is>
      </c>
      <c r="AT1716" t="inlineStr">
        <is>
          <t>good-CER</t>
        </is>
      </c>
      <c r="AU1716" t="inlineStr">
        <is>
          <t>cost</t>
        </is>
      </c>
      <c r="AV1716" t="inlineStr">
        <is>
          <t>-0.0719</t>
        </is>
      </c>
      <c r="AY1716" t="inlineStr">
        <is>
          <t>0.311</t>
        </is>
      </c>
      <c r="BA1716" t="n">
        <v>1037</v>
      </c>
      <c r="BB1716" t="inlineStr">
        <is>
          <t>1</t>
        </is>
      </c>
      <c r="BC1716" t="inlineStr">
        <is>
          <t>OLS</t>
        </is>
      </c>
      <c r="BD1716" t="inlineStr">
        <is>
          <t>firm</t>
        </is>
      </c>
      <c r="BE1716" t="inlineStr">
        <is>
          <t>none</t>
        </is>
      </c>
      <c r="BI1716" t="inlineStr">
        <is>
          <t>Table 12</t>
        </is>
      </c>
      <c r="BJ1716" t="inlineStr">
        <is>
          <t>Panel A col 1 Full sample</t>
        </is>
      </c>
      <c r="BK1716" t="inlineStr">
        <is>
          <t>2966</t>
        </is>
      </c>
      <c r="BL1716" t="inlineStr">
        <is>
          <t>Verified -0.0719 (0.311)</t>
        </is>
      </c>
      <c r="BM1716" t="inlineStr">
        <is>
          <t>Verified</t>
        </is>
      </c>
      <c r="BN1716" t="inlineStr">
        <is>
          <t>Ln (cod)</t>
        </is>
      </c>
      <c r="BO1716" t="inlineStr">
        <is>
          <t>original</t>
        </is>
      </c>
      <c r="BP1716" t="inlineStr">
        <is>
          <t>Palea, Drogo (2020)</t>
        </is>
      </c>
      <c r="BQ1716" t="inlineStr">
        <is>
          <t>computed</t>
        </is>
      </c>
      <c r="BT1716" t="n">
        <v>0</v>
      </c>
      <c r="BU1716" t="inlineStr">
        <is>
          <t>staging_Palea_Drogo_2020.csv</t>
        </is>
      </c>
      <c r="BW1716" t="n">
        <v>2010</v>
      </c>
      <c r="BX1716" t="n">
        <v>2018</v>
      </c>
      <c r="BY1716" t="inlineStr">
        <is>
          <t>Austria, Belgium, Finland, France, Germany, Greece</t>
        </is>
      </c>
      <c r="BZ1716" t="n">
        <v>2014</v>
      </c>
      <c r="CA1716" t="n">
        <v>0.3333333333333333</v>
      </c>
      <c r="CB1716" t="n">
        <v>0</v>
      </c>
      <c r="CC1716" t="n">
        <v>1</v>
      </c>
      <c r="CD1716" t="n">
        <v>-0.03147129365236118</v>
      </c>
      <c r="CE1716" t="n">
        <v>1</v>
      </c>
    </row>
    <row r="1717">
      <c r="A1717" t="inlineStr">
        <is>
          <t>Palea, Drogo (2020)</t>
        </is>
      </c>
      <c r="B1717" t="n">
        <v>3022</v>
      </c>
      <c r="C1717" t="n">
        <v>-0.08923466870540349</v>
      </c>
      <c r="D1717" t="n">
        <v>494</v>
      </c>
      <c r="E1717">
        <f>IF(ISNUMBER($BA1717),$BA1717,IF(AND(ISNUMBER($D1717),ISNUMBER($BW1717),ISNUMBER($BX1717)),$D1717*($BX1717-$BW1717+1),""))</f>
        <v>494.0</v>
      </c>
      <c r="H1717" t="inlineStr">
        <is>
          <t>partial</t>
        </is>
      </c>
      <c r="I1717" t="inlineStr">
        <is>
          <t>p-Value available</t>
        </is>
      </c>
      <c r="J1717">
        <f>IF($BW1717&lt;&gt;"",$BW1717,"")</f>
        <v>2010.0</v>
      </c>
      <c r="K1717">
        <f>IF($BX1717&lt;&gt;"",$BX1717,"")</f>
        <v>2018.0</v>
      </c>
      <c r="L1717">
        <f>IF(AND(ISNUMBER($BW1717),ISNUMBER($BX1717)),($BW1717+$BX1717)/2,"")</f>
        <v>2014.0</v>
      </c>
      <c r="M1717">
        <f>IF($L1717&lt;&gt;"",$L1717,"")</f>
        <v>2014.0</v>
      </c>
      <c r="N1717">
        <f>IF(AND(ISNUMBER($BW1717),ISNUMBER($BX1717)),MIN(1,MAX(0,($BX1717-2016+1)/($BX1717-$BW1717+1))),"")</f>
        <v>0.3333333333333333</v>
      </c>
      <c r="O1717">
        <f>IF(AND(ISNUMBER($BW1717),ISNUMBER($BX1717)),MIN(1,MAX(0,($BX1717-2017+1)/($BX1717-$BW1717+1))),"")</f>
        <v>0.2222222222222222</v>
      </c>
      <c r="P1717">
        <f>IF(AND(ISNUMBER($BW1717),ISNUMBER($BX1717)),MIN(1,MAX(0,($BX1717-2018+1)/($BX1717-$BW1717+1))),"")</f>
        <v>0.1111111111111111</v>
      </c>
      <c r="Q1717">
        <f>IF(AND(ISNUMBER($BW1717),ISNUMBER($BX1717)),MIN(1,MAX(0,($BX1717-2019+1)/($BX1717-$BW1717+1))),"")</f>
        <v>0.0</v>
      </c>
      <c r="R1717">
        <f>IF(AND(ISNUMBER($BW1717),ISNUMBER($BX1717)),MIN(1,MAX(0,($BX1717-2016+1)/($BX1717-$BW1717+1))),"")</f>
        <v>0.3333333333333333</v>
      </c>
      <c r="S1717">
        <f>IF($L1717&lt;&gt;"",IF($L1717&gt;=2015.5,1,0),"")</f>
        <v>0.0</v>
      </c>
      <c r="T1717">
        <f>IF($L1717&lt;&gt;"",IF($L1717&gt;=2016,1,0),"")</f>
        <v>0.0</v>
      </c>
      <c r="U1717">
        <f>IF(ISNUMBER($BX1717),IF($BX1717&gt;=2016,1,0),"")</f>
        <v>1.0</v>
      </c>
      <c r="V1717">
        <f>IF(ISNUMBER($BW1717),IF($BW1717&gt;=2016,1,0),"")</f>
        <v>0.0</v>
      </c>
      <c r="W1717" t="str">
        <f>IF(AND(ISNUMBER($BW1717),ISNUMBER($BX1717)),IF($BW1717&gt;=2016,"post-only",IF($BX1717&lt;2016,"pre-only","mixed")),"")</f>
        <v>mixed</v>
      </c>
      <c r="X1717">
        <f>IF(AND(ISNUMBER($BW1717),ISNUMBER($BX1717)),MIN(1,MAX(0,($BX1717-2017+1)/($BX1717-$BW1717+1))),"")</f>
        <v>0.2222222222222222</v>
      </c>
      <c r="Y1717">
        <f>IF(AND(ISNUMBER($BW1717),ISNUMBER($BX1717)),MIN(1,MAX(0,($BX1717-2018+1)/($BX1717-$BW1717+1))),"")</f>
        <v>0.1111111111111111</v>
      </c>
      <c r="Z1717">
        <f>IF(AND(ISNUMBER($BW1717),ISNUMBER($BX1717)),MIN(1,MAX(0,($BX1717-2019+1)/($BX1717-$BW1717+1))),"")</f>
        <v>0.0</v>
      </c>
      <c r="AA1717">
        <f>IF(ISNUMBER($BX1717),IF($BX1717&gt;=2017,1,0),"")</f>
        <v>1.0</v>
      </c>
      <c r="AB1717">
        <f>IF(ISNUMBER($BX1717),IF($BX1717&gt;=2018,1,0),"")</f>
        <v>1.0</v>
      </c>
      <c r="AC1717">
        <f>IF(ISNUMBER($BX1717),IF($BX1717&gt;=2019,1,0),"")</f>
        <v>0.0</v>
      </c>
      <c r="AD1717">
        <f>IF($L1717&lt;&gt;"",IF($L1717&gt;2013,1,0),"")</f>
        <v>1.0</v>
      </c>
      <c r="AE1717">
        <f>IF($L1717&lt;&gt;"",1+IF($L1717&gt;2011,1,0)+IF($L1717&gt;2014,1,0),"")</f>
        <v>2.0</v>
      </c>
      <c r="AF1717" t="inlineStr">
        <is>
          <t>loan (interest rate)</t>
        </is>
      </c>
      <c r="AG1717" t="inlineStr">
        <is>
          <t>performance</t>
        </is>
      </c>
      <c r="AH1717" t="inlineStr">
        <is>
          <t>non-sensitive</t>
        </is>
      </c>
      <c r="AI1717" t="inlineStr">
        <is>
          <t>with ETS/CT</t>
        </is>
      </c>
      <c r="AJ1717" t="inlineStr">
        <is>
          <t>with ETS/CT</t>
        </is>
      </c>
      <c r="AK1717" t="str">
        <f>IF(AND($CF1717&lt;&gt;"",IFERROR(INDEX(subsample_country_map!$B:$B,MATCH($CF1717,subsample_country_map!$A:$A,0)),"")&lt;&gt;""),INDEX(subsample_country_map!$B:$B,MATCH($CF1717,subsample_country_map!$A:$A,0)),INDEX(lookup!$AA:$AA,MATCH($A1717,lookup!$A:$A,0)))</f>
        <v>2_Europe</v>
      </c>
      <c r="AL1717" t="str">
        <f>IF(AND($CF1717&lt;&gt;"",IFERROR(INDEX(subsample_country_map!$C:$C,MATCH($CF1717,subsample_country_map!$A:$A,0)),"")&lt;&gt;""),INDEX(subsample_country_map!$C:$C,MATCH($CF1717,subsample_country_map!$A:$A,0)),INDEX(lookup!$AB:$AB,MATCH($A1717,lookup!$A:$A,0)))</f>
        <v>1_developed</v>
      </c>
      <c r="AM1717" t="str">
        <f>IF(AND($CF1717&lt;&gt;"",IFERROR(INDEX(subsample_country_map!$D:$D,MATCH($CF1717,subsample_country_map!$A:$A,0)),"")&lt;&gt;""),INDEX(subsample_country_map!$D:$D,MATCH($CF1717,subsample_country_map!$A:$A,0)),INDEX(lookup!$AC:$AC,MATCH($A1717,lookup!$A:$A,0)))</f>
        <v>1_western</v>
      </c>
      <c r="AN1717" t="str">
        <f>IF(AND($CF1717&lt;&gt;"",IFERROR(INDEX(subsample_country_map!$E:$E,MATCH($CF1717,subsample_country_map!$A:$A,0)),"")&lt;&gt;""),INDEX(subsample_country_map!$E:$E,MATCH($CF1717,subsample_country_map!$A:$A,0)),INDEX(lookup!$AD:$AD,MATCH($A1717,lookup!$A:$A,0)))</f>
        <v>1_common law</v>
      </c>
      <c r="AO1717" t="str">
        <f>INDEX(lookup!$Y:$Y,MATCH($A1717,lookup!$A:$A,0))</f>
        <v>0_published</v>
      </c>
      <c r="AP1717" t="str">
        <f>INDEX(lookup!$Z:$Z,MATCH($A1717,lookup!$A:$A,0))</f>
        <v>1_VHB high</v>
      </c>
      <c r="AQ1717" t="str">
        <f>INDEX(lookup!$W:$W,MATCH($A1717,lookup!$A:$A,0))</f>
        <v>2_sust</v>
      </c>
      <c r="AS1717" t="inlineStr">
        <is>
          <t>staging</t>
        </is>
      </c>
      <c r="AT1717" t="inlineStr">
        <is>
          <t>good-CER</t>
        </is>
      </c>
      <c r="AU1717" t="inlineStr">
        <is>
          <t>cost</t>
        </is>
      </c>
      <c r="AV1717" t="inlineStr">
        <is>
          <t>-0.197</t>
        </is>
      </c>
      <c r="AY1717" t="inlineStr">
        <is>
          <t>0.047</t>
        </is>
      </c>
      <c r="BA1717" t="n">
        <v>494</v>
      </c>
      <c r="BB1717" t="inlineStr">
        <is>
          <t>1</t>
        </is>
      </c>
      <c r="BC1717" t="inlineStr">
        <is>
          <t>OLS</t>
        </is>
      </c>
      <c r="BD1717" t="inlineStr">
        <is>
          <t>firm</t>
        </is>
      </c>
      <c r="BE1717" t="inlineStr">
        <is>
          <t>industry</t>
        </is>
      </c>
      <c r="BF1717" t="inlineStr">
        <is>
          <t>HE group</t>
        </is>
      </c>
      <c r="BI1717" t="inlineStr">
        <is>
          <t>Table 12</t>
        </is>
      </c>
      <c r="BJ1717" t="inlineStr">
        <is>
          <t>Panel A col 2 HE group</t>
        </is>
      </c>
      <c r="BK1717" t="inlineStr">
        <is>
          <t>2966</t>
        </is>
      </c>
      <c r="BL1717" t="inlineStr">
        <is>
          <t>Verified -0.197 (0.047)</t>
        </is>
      </c>
      <c r="BM1717" t="inlineStr">
        <is>
          <t>Verified</t>
        </is>
      </c>
      <c r="BN1717" t="inlineStr">
        <is>
          <t>Ln (cod)</t>
        </is>
      </c>
      <c r="BO1717" t="inlineStr">
        <is>
          <t>original</t>
        </is>
      </c>
      <c r="BP1717" t="inlineStr">
        <is>
          <t>Palea, Drogo (2020)</t>
        </is>
      </c>
      <c r="BQ1717" t="inlineStr">
        <is>
          <t>computed</t>
        </is>
      </c>
      <c r="BT1717" t="n">
        <v>0</v>
      </c>
      <c r="BU1717" t="inlineStr">
        <is>
          <t>staging_Palea_Drogo_2020.csv</t>
        </is>
      </c>
      <c r="BW1717" t="n">
        <v>2010</v>
      </c>
      <c r="BX1717" t="n">
        <v>2018</v>
      </c>
      <c r="BY1717" t="inlineStr">
        <is>
          <t>Austria, Belgium, Finland, France, Germany, Greece</t>
        </is>
      </c>
      <c r="BZ1717" t="n">
        <v>2014</v>
      </c>
      <c r="CA1717" t="n">
        <v>0.3333333333333333</v>
      </c>
      <c r="CB1717" t="n">
        <v>0</v>
      </c>
      <c r="CC1717" t="n">
        <v>1</v>
      </c>
      <c r="CD1717" t="n">
        <v>-0.089472660178188</v>
      </c>
      <c r="CE1717" t="n">
        <v>1</v>
      </c>
    </row>
    <row r="1718">
      <c r="A1718" t="inlineStr">
        <is>
          <t>Palea, Drogo (2020)</t>
        </is>
      </c>
      <c r="B1718" t="n">
        <v>3023</v>
      </c>
      <c r="C1718" t="n">
        <v>-0.04884196320632941</v>
      </c>
      <c r="D1718" t="n">
        <v>543</v>
      </c>
      <c r="E1718">
        <f>IF(ISNUMBER($BA1718),$BA1718,IF(AND(ISNUMBER($D1718),ISNUMBER($BW1718),ISNUMBER($BX1718)),$D1718*($BX1718-$BW1718+1),""))</f>
        <v>543.0</v>
      </c>
      <c r="H1718" t="inlineStr">
        <is>
          <t>partial</t>
        </is>
      </c>
      <c r="I1718" t="inlineStr">
        <is>
          <t>p-Value available</t>
        </is>
      </c>
      <c r="J1718">
        <f>IF($BW1718&lt;&gt;"",$BW1718,"")</f>
        <v>2010.0</v>
      </c>
      <c r="K1718">
        <f>IF($BX1718&lt;&gt;"",$BX1718,"")</f>
        <v>2018.0</v>
      </c>
      <c r="L1718">
        <f>IF(AND(ISNUMBER($BW1718),ISNUMBER($BX1718)),($BW1718+$BX1718)/2,"")</f>
        <v>2014.0</v>
      </c>
      <c r="M1718">
        <f>IF($L1718&lt;&gt;"",$L1718,"")</f>
        <v>2014.0</v>
      </c>
      <c r="N1718">
        <f>IF(AND(ISNUMBER($BW1718),ISNUMBER($BX1718)),MIN(1,MAX(0,($BX1718-2016+1)/($BX1718-$BW1718+1))),"")</f>
        <v>0.3333333333333333</v>
      </c>
      <c r="O1718">
        <f>IF(AND(ISNUMBER($BW1718),ISNUMBER($BX1718)),MIN(1,MAX(0,($BX1718-2017+1)/($BX1718-$BW1718+1))),"")</f>
        <v>0.2222222222222222</v>
      </c>
      <c r="P1718">
        <f>IF(AND(ISNUMBER($BW1718),ISNUMBER($BX1718)),MIN(1,MAX(0,($BX1718-2018+1)/($BX1718-$BW1718+1))),"")</f>
        <v>0.1111111111111111</v>
      </c>
      <c r="Q1718">
        <f>IF(AND(ISNUMBER($BW1718),ISNUMBER($BX1718)),MIN(1,MAX(0,($BX1718-2019+1)/($BX1718-$BW1718+1))),"")</f>
        <v>0.0</v>
      </c>
      <c r="R1718">
        <f>IF(AND(ISNUMBER($BW1718),ISNUMBER($BX1718)),MIN(1,MAX(0,($BX1718-2016+1)/($BX1718-$BW1718+1))),"")</f>
        <v>0.3333333333333333</v>
      </c>
      <c r="S1718">
        <f>IF($L1718&lt;&gt;"",IF($L1718&gt;=2015.5,1,0),"")</f>
        <v>0.0</v>
      </c>
      <c r="T1718">
        <f>IF($L1718&lt;&gt;"",IF($L1718&gt;=2016,1,0),"")</f>
        <v>0.0</v>
      </c>
      <c r="U1718">
        <f>IF(ISNUMBER($BX1718),IF($BX1718&gt;=2016,1,0),"")</f>
        <v>1.0</v>
      </c>
      <c r="V1718">
        <f>IF(ISNUMBER($BW1718),IF($BW1718&gt;=2016,1,0),"")</f>
        <v>0.0</v>
      </c>
      <c r="W1718" t="str">
        <f>IF(AND(ISNUMBER($BW1718),ISNUMBER($BX1718)),IF($BW1718&gt;=2016,"post-only",IF($BX1718&lt;2016,"pre-only","mixed")),"")</f>
        <v>mixed</v>
      </c>
      <c r="X1718">
        <f>IF(AND(ISNUMBER($BW1718),ISNUMBER($BX1718)),MIN(1,MAX(0,($BX1718-2017+1)/($BX1718-$BW1718+1))),"")</f>
        <v>0.2222222222222222</v>
      </c>
      <c r="Y1718">
        <f>IF(AND(ISNUMBER($BW1718),ISNUMBER($BX1718)),MIN(1,MAX(0,($BX1718-2018+1)/($BX1718-$BW1718+1))),"")</f>
        <v>0.1111111111111111</v>
      </c>
      <c r="Z1718">
        <f>IF(AND(ISNUMBER($BW1718),ISNUMBER($BX1718)),MIN(1,MAX(0,($BX1718-2019+1)/($BX1718-$BW1718+1))),"")</f>
        <v>0.0</v>
      </c>
      <c r="AA1718">
        <f>IF(ISNUMBER($BX1718),IF($BX1718&gt;=2017,1,0),"")</f>
        <v>1.0</v>
      </c>
      <c r="AB1718">
        <f>IF(ISNUMBER($BX1718),IF($BX1718&gt;=2018,1,0),"")</f>
        <v>1.0</v>
      </c>
      <c r="AC1718">
        <f>IF(ISNUMBER($BX1718),IF($BX1718&gt;=2019,1,0),"")</f>
        <v>0.0</v>
      </c>
      <c r="AD1718">
        <f>IF($L1718&lt;&gt;"",IF($L1718&gt;2013,1,0),"")</f>
        <v>1.0</v>
      </c>
      <c r="AE1718">
        <f>IF($L1718&lt;&gt;"",1+IF($L1718&gt;2011,1,0)+IF($L1718&gt;2014,1,0),"")</f>
        <v>2.0</v>
      </c>
      <c r="AF1718" t="inlineStr">
        <is>
          <t>loan (interest rate)</t>
        </is>
      </c>
      <c r="AG1718" t="inlineStr">
        <is>
          <t>performance</t>
        </is>
      </c>
      <c r="AH1718" t="inlineStr">
        <is>
          <t>non-sensitive</t>
        </is>
      </c>
      <c r="AI1718" t="inlineStr">
        <is>
          <t>with ETS/CT</t>
        </is>
      </c>
      <c r="AJ1718" t="inlineStr">
        <is>
          <t>with ETS/CT</t>
        </is>
      </c>
      <c r="AK1718" t="str">
        <f>IF(AND($CF1718&lt;&gt;"",IFERROR(INDEX(subsample_country_map!$B:$B,MATCH($CF1718,subsample_country_map!$A:$A,0)),"")&lt;&gt;""),INDEX(subsample_country_map!$B:$B,MATCH($CF1718,subsample_country_map!$A:$A,0)),INDEX(lookup!$AA:$AA,MATCH($A1718,lookup!$A:$A,0)))</f>
        <v>2_Europe</v>
      </c>
      <c r="AL1718" t="str">
        <f>IF(AND($CF1718&lt;&gt;"",IFERROR(INDEX(subsample_country_map!$C:$C,MATCH($CF1718,subsample_country_map!$A:$A,0)),"")&lt;&gt;""),INDEX(subsample_country_map!$C:$C,MATCH($CF1718,subsample_country_map!$A:$A,0)),INDEX(lookup!$AB:$AB,MATCH($A1718,lookup!$A:$A,0)))</f>
        <v>1_developed</v>
      </c>
      <c r="AM1718" t="str">
        <f>IF(AND($CF1718&lt;&gt;"",IFERROR(INDEX(subsample_country_map!$D:$D,MATCH($CF1718,subsample_country_map!$A:$A,0)),"")&lt;&gt;""),INDEX(subsample_country_map!$D:$D,MATCH($CF1718,subsample_country_map!$A:$A,0)),INDEX(lookup!$AC:$AC,MATCH($A1718,lookup!$A:$A,0)))</f>
        <v>1_western</v>
      </c>
      <c r="AN1718" t="str">
        <f>IF(AND($CF1718&lt;&gt;"",IFERROR(INDEX(subsample_country_map!$E:$E,MATCH($CF1718,subsample_country_map!$A:$A,0)),"")&lt;&gt;""),INDEX(subsample_country_map!$E:$E,MATCH($CF1718,subsample_country_map!$A:$A,0)),INDEX(lookup!$AD:$AD,MATCH($A1718,lookup!$A:$A,0)))</f>
        <v>1_common law</v>
      </c>
      <c r="AO1718" t="str">
        <f>INDEX(lookup!$Y:$Y,MATCH($A1718,lookup!$A:$A,0))</f>
        <v>0_published</v>
      </c>
      <c r="AP1718" t="str">
        <f>INDEX(lookup!$Z:$Z,MATCH($A1718,lookup!$A:$A,0))</f>
        <v>1_VHB high</v>
      </c>
      <c r="AQ1718" t="str">
        <f>INDEX(lookup!$W:$W,MATCH($A1718,lookup!$A:$A,0))</f>
        <v>2_sust</v>
      </c>
      <c r="AS1718" t="inlineStr">
        <is>
          <t>staging</t>
        </is>
      </c>
      <c r="AT1718" t="inlineStr">
        <is>
          <t>good-CER</t>
        </is>
      </c>
      <c r="AU1718" t="inlineStr">
        <is>
          <t>cost</t>
        </is>
      </c>
      <c r="AV1718" t="inlineStr">
        <is>
          <t>-0.0844</t>
        </is>
      </c>
      <c r="AY1718" t="inlineStr">
        <is>
          <t>0.255</t>
        </is>
      </c>
      <c r="BA1718" t="n">
        <v>543</v>
      </c>
      <c r="BB1718" t="inlineStr">
        <is>
          <t>1</t>
        </is>
      </c>
      <c r="BC1718" t="inlineStr">
        <is>
          <t>OLS</t>
        </is>
      </c>
      <c r="BD1718" t="inlineStr">
        <is>
          <t>firm</t>
        </is>
      </c>
      <c r="BE1718" t="inlineStr">
        <is>
          <t>industry</t>
        </is>
      </c>
      <c r="BF1718" t="inlineStr">
        <is>
          <t>LE group</t>
        </is>
      </c>
      <c r="BI1718" t="inlineStr">
        <is>
          <t>Table 12</t>
        </is>
      </c>
      <c r="BJ1718" t="inlineStr">
        <is>
          <t>Panel A col 3 LE group</t>
        </is>
      </c>
      <c r="BK1718" t="inlineStr">
        <is>
          <t>2966</t>
        </is>
      </c>
      <c r="BL1718" t="inlineStr">
        <is>
          <t>Verified -0.0844 (0.255)</t>
        </is>
      </c>
      <c r="BM1718" t="inlineStr">
        <is>
          <t>Verified</t>
        </is>
      </c>
      <c r="BN1718" t="inlineStr">
        <is>
          <t>Ln (cod)</t>
        </is>
      </c>
      <c r="BO1718" t="inlineStr">
        <is>
          <t>original</t>
        </is>
      </c>
      <c r="BP1718" t="inlineStr">
        <is>
          <t>Palea, Drogo (2020)</t>
        </is>
      </c>
      <c r="BQ1718" t="inlineStr">
        <is>
          <t>computed</t>
        </is>
      </c>
      <c r="BT1718" t="n">
        <v>0</v>
      </c>
      <c r="BU1718" t="inlineStr">
        <is>
          <t>staging_Palea_Drogo_2020.csv</t>
        </is>
      </c>
      <c r="BW1718" t="n">
        <v>2010</v>
      </c>
      <c r="BX1718" t="n">
        <v>2018</v>
      </c>
      <c r="BY1718" t="inlineStr">
        <is>
          <t>Austria, Belgium, Finland, France, Germany, Greece</t>
        </is>
      </c>
      <c r="BZ1718" t="n">
        <v>2014</v>
      </c>
      <c r="CA1718" t="n">
        <v>0.3333333333333333</v>
      </c>
      <c r="CB1718" t="n">
        <v>0</v>
      </c>
      <c r="CC1718" t="n">
        <v>1</v>
      </c>
      <c r="CD1718" t="n">
        <v>-0.04888085700056688</v>
      </c>
      <c r="CE1718" t="n">
        <v>1</v>
      </c>
    </row>
    <row r="1719">
      <c r="A1719" t="inlineStr">
        <is>
          <t>Palea, Drogo (2020)</t>
        </is>
      </c>
      <c r="B1719" t="n">
        <v>3024</v>
      </c>
      <c r="C1719" t="n">
        <v>-0.08323165749380822</v>
      </c>
      <c r="D1719" t="n">
        <v>662</v>
      </c>
      <c r="E1719">
        <f>IF(ISNUMBER($BA1719),$BA1719,IF(AND(ISNUMBER($D1719),ISNUMBER($BW1719),ISNUMBER($BX1719)),$D1719*($BX1719-$BW1719+1),""))</f>
        <v>662.0</v>
      </c>
      <c r="H1719" t="inlineStr">
        <is>
          <t>partial</t>
        </is>
      </c>
      <c r="I1719" t="inlineStr">
        <is>
          <t>p-Value available</t>
        </is>
      </c>
      <c r="J1719">
        <f>IF($BW1719&lt;&gt;"",$BW1719,"")</f>
        <v>2010.0</v>
      </c>
      <c r="K1719">
        <f>IF($BX1719&lt;&gt;"",$BX1719,"")</f>
        <v>2018.0</v>
      </c>
      <c r="L1719">
        <f>IF(AND(ISNUMBER($BW1719),ISNUMBER($BX1719)),($BW1719+$BX1719)/2,"")</f>
        <v>2014.0</v>
      </c>
      <c r="M1719">
        <f>IF($L1719&lt;&gt;"",$L1719,"")</f>
        <v>2014.0</v>
      </c>
      <c r="N1719">
        <f>IF(AND(ISNUMBER($BW1719),ISNUMBER($BX1719)),MIN(1,MAX(0,($BX1719-2016+1)/($BX1719-$BW1719+1))),"")</f>
        <v>0.3333333333333333</v>
      </c>
      <c r="O1719">
        <f>IF(AND(ISNUMBER($BW1719),ISNUMBER($BX1719)),MIN(1,MAX(0,($BX1719-2017+1)/($BX1719-$BW1719+1))),"")</f>
        <v>0.2222222222222222</v>
      </c>
      <c r="P1719">
        <f>IF(AND(ISNUMBER($BW1719),ISNUMBER($BX1719)),MIN(1,MAX(0,($BX1719-2018+1)/($BX1719-$BW1719+1))),"")</f>
        <v>0.1111111111111111</v>
      </c>
      <c r="Q1719">
        <f>IF(AND(ISNUMBER($BW1719),ISNUMBER($BX1719)),MIN(1,MAX(0,($BX1719-2019+1)/($BX1719-$BW1719+1))),"")</f>
        <v>0.0</v>
      </c>
      <c r="R1719">
        <f>IF(AND(ISNUMBER($BW1719),ISNUMBER($BX1719)),MIN(1,MAX(0,($BX1719-2016+1)/($BX1719-$BW1719+1))),"")</f>
        <v>0.3333333333333333</v>
      </c>
      <c r="S1719">
        <f>IF($L1719&lt;&gt;"",IF($L1719&gt;=2015.5,1,0),"")</f>
        <v>0.0</v>
      </c>
      <c r="T1719">
        <f>IF($L1719&lt;&gt;"",IF($L1719&gt;=2016,1,0),"")</f>
        <v>0.0</v>
      </c>
      <c r="U1719">
        <f>IF(ISNUMBER($BX1719),IF($BX1719&gt;=2016,1,0),"")</f>
        <v>1.0</v>
      </c>
      <c r="V1719">
        <f>IF(ISNUMBER($BW1719),IF($BW1719&gt;=2016,1,0),"")</f>
        <v>0.0</v>
      </c>
      <c r="W1719" t="str">
        <f>IF(AND(ISNUMBER($BW1719),ISNUMBER($BX1719)),IF($BW1719&gt;=2016,"post-only",IF($BX1719&lt;2016,"pre-only","mixed")),"")</f>
        <v>mixed</v>
      </c>
      <c r="X1719">
        <f>IF(AND(ISNUMBER($BW1719),ISNUMBER($BX1719)),MIN(1,MAX(0,($BX1719-2017+1)/($BX1719-$BW1719+1))),"")</f>
        <v>0.2222222222222222</v>
      </c>
      <c r="Y1719">
        <f>IF(AND(ISNUMBER($BW1719),ISNUMBER($BX1719)),MIN(1,MAX(0,($BX1719-2018+1)/($BX1719-$BW1719+1))),"")</f>
        <v>0.1111111111111111</v>
      </c>
      <c r="Z1719">
        <f>IF(AND(ISNUMBER($BW1719),ISNUMBER($BX1719)),MIN(1,MAX(0,($BX1719-2019+1)/($BX1719-$BW1719+1))),"")</f>
        <v>0.0</v>
      </c>
      <c r="AA1719">
        <f>IF(ISNUMBER($BX1719),IF($BX1719&gt;=2017,1,0),"")</f>
        <v>1.0</v>
      </c>
      <c r="AB1719">
        <f>IF(ISNUMBER($BX1719),IF($BX1719&gt;=2018,1,0),"")</f>
        <v>1.0</v>
      </c>
      <c r="AC1719">
        <f>IF(ISNUMBER($BX1719),IF($BX1719&gt;=2019,1,0),"")</f>
        <v>0.0</v>
      </c>
      <c r="AD1719">
        <f>IF($L1719&lt;&gt;"",IF($L1719&gt;2013,1,0),"")</f>
        <v>1.0</v>
      </c>
      <c r="AE1719">
        <f>IF($L1719&lt;&gt;"",1+IF($L1719&gt;2011,1,0)+IF($L1719&gt;2014,1,0),"")</f>
        <v>2.0</v>
      </c>
      <c r="AF1719" t="inlineStr">
        <is>
          <t>loan (interest rate)</t>
        </is>
      </c>
      <c r="AG1719" t="inlineStr">
        <is>
          <t>performance</t>
        </is>
      </c>
      <c r="AH1719" t="inlineStr">
        <is>
          <t>non-sensitive</t>
        </is>
      </c>
      <c r="AI1719" t="inlineStr">
        <is>
          <t>with ETS/CT</t>
        </is>
      </c>
      <c r="AJ1719" t="inlineStr">
        <is>
          <t>with ETS/CT</t>
        </is>
      </c>
      <c r="AK1719" t="str">
        <f>IF(AND($CF1719&lt;&gt;"",IFERROR(INDEX(subsample_country_map!$B:$B,MATCH($CF1719,subsample_country_map!$A:$A,0)),"")&lt;&gt;""),INDEX(subsample_country_map!$B:$B,MATCH($CF1719,subsample_country_map!$A:$A,0)),INDEX(lookup!$AA:$AA,MATCH($A1719,lookup!$A:$A,0)))</f>
        <v>2_Europe</v>
      </c>
      <c r="AL1719" t="str">
        <f>IF(AND($CF1719&lt;&gt;"",IFERROR(INDEX(subsample_country_map!$C:$C,MATCH($CF1719,subsample_country_map!$A:$A,0)),"")&lt;&gt;""),INDEX(subsample_country_map!$C:$C,MATCH($CF1719,subsample_country_map!$A:$A,0)),INDEX(lookup!$AB:$AB,MATCH($A1719,lookup!$A:$A,0)))</f>
        <v>1_developed</v>
      </c>
      <c r="AM1719" t="str">
        <f>IF(AND($CF1719&lt;&gt;"",IFERROR(INDEX(subsample_country_map!$D:$D,MATCH($CF1719,subsample_country_map!$A:$A,0)),"")&lt;&gt;""),INDEX(subsample_country_map!$D:$D,MATCH($CF1719,subsample_country_map!$A:$A,0)),INDEX(lookup!$AC:$AC,MATCH($A1719,lookup!$A:$A,0)))</f>
        <v>1_western</v>
      </c>
      <c r="AN1719" t="str">
        <f>IF(AND($CF1719&lt;&gt;"",IFERROR(INDEX(subsample_country_map!$E:$E,MATCH($CF1719,subsample_country_map!$A:$A,0)),"")&lt;&gt;""),INDEX(subsample_country_map!$E:$E,MATCH($CF1719,subsample_country_map!$A:$A,0)),INDEX(lookup!$AD:$AD,MATCH($A1719,lookup!$A:$A,0)))</f>
        <v>1_common law</v>
      </c>
      <c r="AO1719" t="str">
        <f>INDEX(lookup!$Y:$Y,MATCH($A1719,lookup!$A:$A,0))</f>
        <v>0_published</v>
      </c>
      <c r="AP1719" t="str">
        <f>INDEX(lookup!$Z:$Z,MATCH($A1719,lookup!$A:$A,0))</f>
        <v>1_VHB high</v>
      </c>
      <c r="AQ1719" t="str">
        <f>INDEX(lookup!$W:$W,MATCH($A1719,lookup!$A:$A,0))</f>
        <v>2_sust</v>
      </c>
      <c r="AS1719" t="inlineStr">
        <is>
          <t>staging</t>
        </is>
      </c>
      <c r="AT1719" t="inlineStr">
        <is>
          <t>good-CER</t>
        </is>
      </c>
      <c r="AU1719" t="inlineStr">
        <is>
          <t>cost</t>
        </is>
      </c>
      <c r="AV1719" t="inlineStr">
        <is>
          <t>-0.126</t>
        </is>
      </c>
      <c r="AY1719" t="inlineStr">
        <is>
          <t>0.032</t>
        </is>
      </c>
      <c r="BA1719" t="n">
        <v>662</v>
      </c>
      <c r="BB1719" t="inlineStr">
        <is>
          <t>1</t>
        </is>
      </c>
      <c r="BC1719" t="inlineStr">
        <is>
          <t>OLS</t>
        </is>
      </c>
      <c r="BD1719" t="inlineStr">
        <is>
          <t>firm</t>
        </is>
      </c>
      <c r="BE1719" t="inlineStr">
        <is>
          <t>period</t>
        </is>
      </c>
      <c r="BF1719" t="inlineStr">
        <is>
          <t>Pre-Paris Agreement</t>
        </is>
      </c>
      <c r="BG1719" t="inlineStr">
        <is>
          <t>2010</t>
        </is>
      </c>
      <c r="BH1719" t="inlineStr">
        <is>
          <t>2015</t>
        </is>
      </c>
      <c r="BI1719" t="inlineStr">
        <is>
          <t>Table 12</t>
        </is>
      </c>
      <c r="BJ1719" t="inlineStr">
        <is>
          <t>Panel A col 4 Pre-Paris Agreement</t>
        </is>
      </c>
      <c r="BK1719" t="inlineStr">
        <is>
          <t>2966</t>
        </is>
      </c>
      <c r="BL1719" t="inlineStr">
        <is>
          <t>Verified -0.126 (0.032)</t>
        </is>
      </c>
      <c r="BM1719" t="inlineStr">
        <is>
          <t>Verified</t>
        </is>
      </c>
      <c r="BN1719" t="inlineStr">
        <is>
          <t>Ln (cod)</t>
        </is>
      </c>
      <c r="BO1719" t="inlineStr">
        <is>
          <t>original</t>
        </is>
      </c>
      <c r="BP1719" t="inlineStr">
        <is>
          <t>Palea, Drogo (2020)</t>
        </is>
      </c>
      <c r="BQ1719" t="inlineStr">
        <is>
          <t>computed</t>
        </is>
      </c>
      <c r="BT1719" t="n">
        <v>0</v>
      </c>
      <c r="BU1719" t="inlineStr">
        <is>
          <t>staging_Palea_Drogo_2020.csv</t>
        </is>
      </c>
      <c r="BW1719" t="n">
        <v>2010</v>
      </c>
      <c r="BX1719" t="n">
        <v>2018</v>
      </c>
      <c r="BY1719" t="inlineStr">
        <is>
          <t>Austria, Belgium, Finland, France, Germany, Greece</t>
        </is>
      </c>
      <c r="BZ1719" t="n">
        <v>2014</v>
      </c>
      <c r="CA1719" t="n">
        <v>0.3333333333333333</v>
      </c>
      <c r="CB1719" t="n">
        <v>0</v>
      </c>
      <c r="CC1719" t="n">
        <v>1</v>
      </c>
      <c r="CD1719" t="n">
        <v>-0.08342465634542502</v>
      </c>
      <c r="CE1719" t="n">
        <v>1</v>
      </c>
    </row>
    <row r="1720">
      <c r="A1720" t="inlineStr">
        <is>
          <t>Palea, Drogo (2020)</t>
        </is>
      </c>
      <c r="B1720" t="n">
        <v>3025</v>
      </c>
      <c r="C1720" t="n">
        <v>0.04688248068423635</v>
      </c>
      <c r="D1720" t="n">
        <v>375</v>
      </c>
      <c r="E1720">
        <f>IF(ISNUMBER($BA1720),$BA1720,IF(AND(ISNUMBER($D1720),ISNUMBER($BW1720),ISNUMBER($BX1720)),$D1720*($BX1720-$BW1720+1),""))</f>
        <v>375.0</v>
      </c>
      <c r="H1720" t="inlineStr">
        <is>
          <t>partial</t>
        </is>
      </c>
      <c r="I1720" t="inlineStr">
        <is>
          <t>p-Value available</t>
        </is>
      </c>
      <c r="J1720">
        <f>IF($BW1720&lt;&gt;"",$BW1720,"")</f>
        <v>2010.0</v>
      </c>
      <c r="K1720">
        <f>IF($BX1720&lt;&gt;"",$BX1720,"")</f>
        <v>2018.0</v>
      </c>
      <c r="L1720">
        <f>IF(AND(ISNUMBER($BW1720),ISNUMBER($BX1720)),($BW1720+$BX1720)/2,"")</f>
        <v>2014.0</v>
      </c>
      <c r="M1720">
        <f>IF($L1720&lt;&gt;"",$L1720,"")</f>
        <v>2014.0</v>
      </c>
      <c r="N1720">
        <f>IF(AND(ISNUMBER($BW1720),ISNUMBER($BX1720)),MIN(1,MAX(0,($BX1720-2016+1)/($BX1720-$BW1720+1))),"")</f>
        <v>0.3333333333333333</v>
      </c>
      <c r="O1720">
        <f>IF(AND(ISNUMBER($BW1720),ISNUMBER($BX1720)),MIN(1,MAX(0,($BX1720-2017+1)/($BX1720-$BW1720+1))),"")</f>
        <v>0.2222222222222222</v>
      </c>
      <c r="P1720">
        <f>IF(AND(ISNUMBER($BW1720),ISNUMBER($BX1720)),MIN(1,MAX(0,($BX1720-2018+1)/($BX1720-$BW1720+1))),"")</f>
        <v>0.1111111111111111</v>
      </c>
      <c r="Q1720">
        <f>IF(AND(ISNUMBER($BW1720),ISNUMBER($BX1720)),MIN(1,MAX(0,($BX1720-2019+1)/($BX1720-$BW1720+1))),"")</f>
        <v>0.0</v>
      </c>
      <c r="R1720">
        <f>IF(AND(ISNUMBER($BW1720),ISNUMBER($BX1720)),MIN(1,MAX(0,($BX1720-2016+1)/($BX1720-$BW1720+1))),"")</f>
        <v>0.3333333333333333</v>
      </c>
      <c r="S1720">
        <f>IF($L1720&lt;&gt;"",IF($L1720&gt;=2015.5,1,0),"")</f>
        <v>0.0</v>
      </c>
      <c r="T1720">
        <f>IF($L1720&lt;&gt;"",IF($L1720&gt;=2016,1,0),"")</f>
        <v>0.0</v>
      </c>
      <c r="U1720">
        <f>IF(ISNUMBER($BX1720),IF($BX1720&gt;=2016,1,0),"")</f>
        <v>1.0</v>
      </c>
      <c r="V1720">
        <f>IF(ISNUMBER($BW1720),IF($BW1720&gt;=2016,1,0),"")</f>
        <v>0.0</v>
      </c>
      <c r="W1720" t="str">
        <f>IF(AND(ISNUMBER($BW1720),ISNUMBER($BX1720)),IF($BW1720&gt;=2016,"post-only",IF($BX1720&lt;2016,"pre-only","mixed")),"")</f>
        <v>mixed</v>
      </c>
      <c r="X1720">
        <f>IF(AND(ISNUMBER($BW1720),ISNUMBER($BX1720)),MIN(1,MAX(0,($BX1720-2017+1)/($BX1720-$BW1720+1))),"")</f>
        <v>0.2222222222222222</v>
      </c>
      <c r="Y1720">
        <f>IF(AND(ISNUMBER($BW1720),ISNUMBER($BX1720)),MIN(1,MAX(0,($BX1720-2018+1)/($BX1720-$BW1720+1))),"")</f>
        <v>0.1111111111111111</v>
      </c>
      <c r="Z1720">
        <f>IF(AND(ISNUMBER($BW1720),ISNUMBER($BX1720)),MIN(1,MAX(0,($BX1720-2019+1)/($BX1720-$BW1720+1))),"")</f>
        <v>0.0</v>
      </c>
      <c r="AA1720">
        <f>IF(ISNUMBER($BX1720),IF($BX1720&gt;=2017,1,0),"")</f>
        <v>1.0</v>
      </c>
      <c r="AB1720">
        <f>IF(ISNUMBER($BX1720),IF($BX1720&gt;=2018,1,0),"")</f>
        <v>1.0</v>
      </c>
      <c r="AC1720">
        <f>IF(ISNUMBER($BX1720),IF($BX1720&gt;=2019,1,0),"")</f>
        <v>0.0</v>
      </c>
      <c r="AD1720">
        <f>IF($L1720&lt;&gt;"",IF($L1720&gt;2013,1,0),"")</f>
        <v>1.0</v>
      </c>
      <c r="AE1720">
        <f>IF($L1720&lt;&gt;"",1+IF($L1720&gt;2011,1,0)+IF($L1720&gt;2014,1,0),"")</f>
        <v>2.0</v>
      </c>
      <c r="AF1720" t="inlineStr">
        <is>
          <t>loan (interest rate)</t>
        </is>
      </c>
      <c r="AG1720" t="inlineStr">
        <is>
          <t>performance</t>
        </is>
      </c>
      <c r="AH1720" t="inlineStr">
        <is>
          <t>non-sensitive</t>
        </is>
      </c>
      <c r="AI1720" t="inlineStr">
        <is>
          <t>with ETS/CT</t>
        </is>
      </c>
      <c r="AJ1720" t="inlineStr">
        <is>
          <t>with ETS/CT</t>
        </is>
      </c>
      <c r="AK1720" t="str">
        <f>IF(AND($CF1720&lt;&gt;"",IFERROR(INDEX(subsample_country_map!$B:$B,MATCH($CF1720,subsample_country_map!$A:$A,0)),"")&lt;&gt;""),INDEX(subsample_country_map!$B:$B,MATCH($CF1720,subsample_country_map!$A:$A,0)),INDEX(lookup!$AA:$AA,MATCH($A1720,lookup!$A:$A,0)))</f>
        <v>2_Europe</v>
      </c>
      <c r="AL1720" t="str">
        <f>IF(AND($CF1720&lt;&gt;"",IFERROR(INDEX(subsample_country_map!$C:$C,MATCH($CF1720,subsample_country_map!$A:$A,0)),"")&lt;&gt;""),INDEX(subsample_country_map!$C:$C,MATCH($CF1720,subsample_country_map!$A:$A,0)),INDEX(lookup!$AB:$AB,MATCH($A1720,lookup!$A:$A,0)))</f>
        <v>1_developed</v>
      </c>
      <c r="AM1720" t="str">
        <f>IF(AND($CF1720&lt;&gt;"",IFERROR(INDEX(subsample_country_map!$D:$D,MATCH($CF1720,subsample_country_map!$A:$A,0)),"")&lt;&gt;""),INDEX(subsample_country_map!$D:$D,MATCH($CF1720,subsample_country_map!$A:$A,0)),INDEX(lookup!$AC:$AC,MATCH($A1720,lookup!$A:$A,0)))</f>
        <v>1_western</v>
      </c>
      <c r="AN1720" t="str">
        <f>IF(AND($CF1720&lt;&gt;"",IFERROR(INDEX(subsample_country_map!$E:$E,MATCH($CF1720,subsample_country_map!$A:$A,0)),"")&lt;&gt;""),INDEX(subsample_country_map!$E:$E,MATCH($CF1720,subsample_country_map!$A:$A,0)),INDEX(lookup!$AD:$AD,MATCH($A1720,lookup!$A:$A,0)))</f>
        <v>1_common law</v>
      </c>
      <c r="AO1720" t="str">
        <f>INDEX(lookup!$Y:$Y,MATCH($A1720,lookup!$A:$A,0))</f>
        <v>0_published</v>
      </c>
      <c r="AP1720" t="str">
        <f>INDEX(lookup!$Z:$Z,MATCH($A1720,lookup!$A:$A,0))</f>
        <v>1_VHB high</v>
      </c>
      <c r="AQ1720" t="str">
        <f>INDEX(lookup!$W:$W,MATCH($A1720,lookup!$A:$A,0))</f>
        <v>2_sust</v>
      </c>
      <c r="AS1720" t="inlineStr">
        <is>
          <t>staging</t>
        </is>
      </c>
      <c r="AT1720" t="inlineStr">
        <is>
          <t>good-CER</t>
        </is>
      </c>
      <c r="AU1720" t="inlineStr">
        <is>
          <t>cost</t>
        </is>
      </c>
      <c r="AV1720" t="inlineStr">
        <is>
          <t>0.118</t>
        </is>
      </c>
      <c r="AY1720" t="inlineStr">
        <is>
          <t>0.364</t>
        </is>
      </c>
      <c r="BA1720" t="n">
        <v>375</v>
      </c>
      <c r="BB1720" t="inlineStr">
        <is>
          <t>1</t>
        </is>
      </c>
      <c r="BC1720" t="inlineStr">
        <is>
          <t>OLS</t>
        </is>
      </c>
      <c r="BD1720" t="inlineStr">
        <is>
          <t>firm</t>
        </is>
      </c>
      <c r="BE1720" t="inlineStr">
        <is>
          <t>period</t>
        </is>
      </c>
      <c r="BF1720" t="inlineStr">
        <is>
          <t>Post-Paris Agreement</t>
        </is>
      </c>
      <c r="BG1720" t="inlineStr">
        <is>
          <t>2016</t>
        </is>
      </c>
      <c r="BH1720" t="inlineStr">
        <is>
          <t>2018</t>
        </is>
      </c>
      <c r="BI1720" t="inlineStr">
        <is>
          <t>Table 12</t>
        </is>
      </c>
      <c r="BJ1720" t="inlineStr">
        <is>
          <t>Panel A col 5 Post-Paris Agreement</t>
        </is>
      </c>
      <c r="BK1720" t="inlineStr">
        <is>
          <t>2966</t>
        </is>
      </c>
      <c r="BL1720" t="inlineStr">
        <is>
          <t>Verified 0.118 (0.364)</t>
        </is>
      </c>
      <c r="BM1720" t="inlineStr">
        <is>
          <t>Verified</t>
        </is>
      </c>
      <c r="BN1720" t="inlineStr">
        <is>
          <t>Ln (cod)</t>
        </is>
      </c>
      <c r="BO1720" t="inlineStr">
        <is>
          <t>original</t>
        </is>
      </c>
      <c r="BP1720" t="inlineStr">
        <is>
          <t>Palea, Drogo (2020)</t>
        </is>
      </c>
      <c r="BQ1720" t="inlineStr">
        <is>
          <t>computed</t>
        </is>
      </c>
      <c r="BT1720" t="n">
        <v>0</v>
      </c>
      <c r="BU1720" t="inlineStr">
        <is>
          <t>staging_Palea_Drogo_2020.csv</t>
        </is>
      </c>
      <c r="BW1720" t="n">
        <v>2010</v>
      </c>
      <c r="BX1720" t="n">
        <v>2018</v>
      </c>
      <c r="BY1720" t="inlineStr">
        <is>
          <t>Austria, Belgium, Finland, France, Germany, Greece</t>
        </is>
      </c>
      <c r="BZ1720" t="n">
        <v>2014</v>
      </c>
      <c r="CA1720" t="n">
        <v>0.3333333333333333</v>
      </c>
      <c r="CB1720" t="n">
        <v>0</v>
      </c>
      <c r="CC1720" t="n">
        <v>1</v>
      </c>
      <c r="CD1720" t="n">
        <v>0.04691687476894504</v>
      </c>
      <c r="CE1720" t="n">
        <v>1</v>
      </c>
    </row>
    <row r="1721">
      <c r="A1721" t="inlineStr">
        <is>
          <t>Palea, Drogo (2020)</t>
        </is>
      </c>
      <c r="B1721" t="n">
        <v>3026</v>
      </c>
      <c r="C1721" t="n">
        <v>-0.06234775813338193</v>
      </c>
      <c r="D1721" t="n">
        <v>1052</v>
      </c>
      <c r="E1721">
        <f>IF(ISNUMBER($BA1721),$BA1721,IF(AND(ISNUMBER($D1721),ISNUMBER($BW1721),ISNUMBER($BX1721)),$D1721*($BX1721-$BW1721+1),""))</f>
        <v>1052.0</v>
      </c>
      <c r="H1721" t="inlineStr">
        <is>
          <t>partial</t>
        </is>
      </c>
      <c r="I1721" t="inlineStr">
        <is>
          <t>p-Value available</t>
        </is>
      </c>
      <c r="J1721">
        <f>IF($BW1721&lt;&gt;"",$BW1721,"")</f>
        <v>2010.0</v>
      </c>
      <c r="K1721">
        <f>IF($BX1721&lt;&gt;"",$BX1721,"")</f>
        <v>2018.0</v>
      </c>
      <c r="L1721">
        <f>IF(AND(ISNUMBER($BW1721),ISNUMBER($BX1721)),($BW1721+$BX1721)/2,"")</f>
        <v>2014.0</v>
      </c>
      <c r="M1721">
        <f>IF($L1721&lt;&gt;"",$L1721,"")</f>
        <v>2014.0</v>
      </c>
      <c r="N1721">
        <f>IF(AND(ISNUMBER($BW1721),ISNUMBER($BX1721)),MIN(1,MAX(0,($BX1721-2016+1)/($BX1721-$BW1721+1))),"")</f>
        <v>0.3333333333333333</v>
      </c>
      <c r="O1721">
        <f>IF(AND(ISNUMBER($BW1721),ISNUMBER($BX1721)),MIN(1,MAX(0,($BX1721-2017+1)/($BX1721-$BW1721+1))),"")</f>
        <v>0.2222222222222222</v>
      </c>
      <c r="P1721">
        <f>IF(AND(ISNUMBER($BW1721),ISNUMBER($BX1721)),MIN(1,MAX(0,($BX1721-2018+1)/($BX1721-$BW1721+1))),"")</f>
        <v>0.1111111111111111</v>
      </c>
      <c r="Q1721">
        <f>IF(AND(ISNUMBER($BW1721),ISNUMBER($BX1721)),MIN(1,MAX(0,($BX1721-2019+1)/($BX1721-$BW1721+1))),"")</f>
        <v>0.0</v>
      </c>
      <c r="R1721">
        <f>IF(AND(ISNUMBER($BW1721),ISNUMBER($BX1721)),MIN(1,MAX(0,($BX1721-2016+1)/($BX1721-$BW1721+1))),"")</f>
        <v>0.3333333333333333</v>
      </c>
      <c r="S1721">
        <f>IF($L1721&lt;&gt;"",IF($L1721&gt;=2015.5,1,0),"")</f>
        <v>0.0</v>
      </c>
      <c r="T1721">
        <f>IF($L1721&lt;&gt;"",IF($L1721&gt;=2016,1,0),"")</f>
        <v>0.0</v>
      </c>
      <c r="U1721">
        <f>IF(ISNUMBER($BX1721),IF($BX1721&gt;=2016,1,0),"")</f>
        <v>1.0</v>
      </c>
      <c r="V1721">
        <f>IF(ISNUMBER($BW1721),IF($BW1721&gt;=2016,1,0),"")</f>
        <v>0.0</v>
      </c>
      <c r="W1721" t="str">
        <f>IF(AND(ISNUMBER($BW1721),ISNUMBER($BX1721)),IF($BW1721&gt;=2016,"post-only",IF($BX1721&lt;2016,"pre-only","mixed")),"")</f>
        <v>mixed</v>
      </c>
      <c r="X1721">
        <f>IF(AND(ISNUMBER($BW1721),ISNUMBER($BX1721)),MIN(1,MAX(0,($BX1721-2017+1)/($BX1721-$BW1721+1))),"")</f>
        <v>0.2222222222222222</v>
      </c>
      <c r="Y1721">
        <f>IF(AND(ISNUMBER($BW1721),ISNUMBER($BX1721)),MIN(1,MAX(0,($BX1721-2018+1)/($BX1721-$BW1721+1))),"")</f>
        <v>0.1111111111111111</v>
      </c>
      <c r="Z1721">
        <f>IF(AND(ISNUMBER($BW1721),ISNUMBER($BX1721)),MIN(1,MAX(0,($BX1721-2019+1)/($BX1721-$BW1721+1))),"")</f>
        <v>0.0</v>
      </c>
      <c r="AA1721">
        <f>IF(ISNUMBER($BX1721),IF($BX1721&gt;=2017,1,0),"")</f>
        <v>1.0</v>
      </c>
      <c r="AB1721">
        <f>IF(ISNUMBER($BX1721),IF($BX1721&gt;=2018,1,0),"")</f>
        <v>1.0</v>
      </c>
      <c r="AC1721">
        <f>IF(ISNUMBER($BX1721),IF($BX1721&gt;=2019,1,0),"")</f>
        <v>0.0</v>
      </c>
      <c r="AD1721">
        <f>IF($L1721&lt;&gt;"",IF($L1721&gt;2013,1,0),"")</f>
        <v>1.0</v>
      </c>
      <c r="AE1721">
        <f>IF($L1721&lt;&gt;"",1+IF($L1721&gt;2011,1,0)+IF($L1721&gt;2014,1,0),"")</f>
        <v>2.0</v>
      </c>
      <c r="AF1721" t="inlineStr">
        <is>
          <t>loan (interest rate)</t>
        </is>
      </c>
      <c r="AG1721" t="inlineStr">
        <is>
          <t>performance</t>
        </is>
      </c>
      <c r="AH1721" t="inlineStr">
        <is>
          <t>non-sensitive</t>
        </is>
      </c>
      <c r="AI1721" t="inlineStr">
        <is>
          <t>with ETS/CT</t>
        </is>
      </c>
      <c r="AJ1721" t="inlineStr">
        <is>
          <t>with ETS/CT</t>
        </is>
      </c>
      <c r="AK1721" t="str">
        <f>IF(AND($CF1721&lt;&gt;"",IFERROR(INDEX(subsample_country_map!$B:$B,MATCH($CF1721,subsample_country_map!$A:$A,0)),"")&lt;&gt;""),INDEX(subsample_country_map!$B:$B,MATCH($CF1721,subsample_country_map!$A:$A,0)),INDEX(lookup!$AA:$AA,MATCH($A1721,lookup!$A:$A,0)))</f>
        <v>2_Europe</v>
      </c>
      <c r="AL1721" t="str">
        <f>IF(AND($CF1721&lt;&gt;"",IFERROR(INDEX(subsample_country_map!$C:$C,MATCH($CF1721,subsample_country_map!$A:$A,0)),"")&lt;&gt;""),INDEX(subsample_country_map!$C:$C,MATCH($CF1721,subsample_country_map!$A:$A,0)),INDEX(lookup!$AB:$AB,MATCH($A1721,lookup!$A:$A,0)))</f>
        <v>1_developed</v>
      </c>
      <c r="AM1721" t="str">
        <f>IF(AND($CF1721&lt;&gt;"",IFERROR(INDEX(subsample_country_map!$D:$D,MATCH($CF1721,subsample_country_map!$A:$A,0)),"")&lt;&gt;""),INDEX(subsample_country_map!$D:$D,MATCH($CF1721,subsample_country_map!$A:$A,0)),INDEX(lookup!$AC:$AC,MATCH($A1721,lookup!$A:$A,0)))</f>
        <v>1_western</v>
      </c>
      <c r="AN1721" t="str">
        <f>IF(AND($CF1721&lt;&gt;"",IFERROR(INDEX(subsample_country_map!$E:$E,MATCH($CF1721,subsample_country_map!$A:$A,0)),"")&lt;&gt;""),INDEX(subsample_country_map!$E:$E,MATCH($CF1721,subsample_country_map!$A:$A,0)),INDEX(lookup!$AD:$AD,MATCH($A1721,lookup!$A:$A,0)))</f>
        <v>1_common law</v>
      </c>
      <c r="AO1721" t="str">
        <f>INDEX(lookup!$Y:$Y,MATCH($A1721,lookup!$A:$A,0))</f>
        <v>0_published</v>
      </c>
      <c r="AP1721" t="str">
        <f>INDEX(lookup!$Z:$Z,MATCH($A1721,lookup!$A:$A,0))</f>
        <v>1_VHB high</v>
      </c>
      <c r="AQ1721" t="str">
        <f>INDEX(lookup!$W:$W,MATCH($A1721,lookup!$A:$A,0))</f>
        <v>2_sust</v>
      </c>
      <c r="AS1721" t="inlineStr">
        <is>
          <t>staging</t>
        </is>
      </c>
      <c r="AT1721" t="inlineStr">
        <is>
          <t>good-CER</t>
        </is>
      </c>
      <c r="AU1721" t="inlineStr">
        <is>
          <t>cost</t>
        </is>
      </c>
      <c r="AV1721" t="inlineStr">
        <is>
          <t>-0.100</t>
        </is>
      </c>
      <c r="AY1721" t="inlineStr">
        <is>
          <t>0.043</t>
        </is>
      </c>
      <c r="BA1721" t="n">
        <v>1052</v>
      </c>
      <c r="BB1721" t="inlineStr">
        <is>
          <t>1</t>
        </is>
      </c>
      <c r="BC1721" t="inlineStr">
        <is>
          <t>OLS</t>
        </is>
      </c>
      <c r="BD1721" t="inlineStr">
        <is>
          <t>firm</t>
        </is>
      </c>
      <c r="BE1721" t="inlineStr">
        <is>
          <t>none</t>
        </is>
      </c>
      <c r="BI1721" t="inlineStr">
        <is>
          <t>Table 12</t>
        </is>
      </c>
      <c r="BJ1721" t="inlineStr">
        <is>
          <t>Panel B col 1 Full sample</t>
        </is>
      </c>
      <c r="BK1721" t="inlineStr">
        <is>
          <t>2966</t>
        </is>
      </c>
      <c r="BL1721" t="inlineStr">
        <is>
          <t>Board -0.100 (0.043)</t>
        </is>
      </c>
      <c r="BM1721" t="inlineStr">
        <is>
          <t>Board</t>
        </is>
      </c>
      <c r="BN1721" t="inlineStr">
        <is>
          <t>Ln (cod)</t>
        </is>
      </c>
      <c r="BO1721" t="inlineStr">
        <is>
          <t>original</t>
        </is>
      </c>
      <c r="BP1721" t="inlineStr">
        <is>
          <t>Palea, Drogo (2020)</t>
        </is>
      </c>
      <c r="BQ1721" t="inlineStr">
        <is>
          <t>computed</t>
        </is>
      </c>
      <c r="BT1721" t="n">
        <v>0</v>
      </c>
      <c r="BU1721" t="inlineStr">
        <is>
          <t>staging_Palea_Drogo_2020.csv</t>
        </is>
      </c>
      <c r="BW1721" t="n">
        <v>2010</v>
      </c>
      <c r="BX1721" t="n">
        <v>2018</v>
      </c>
      <c r="BY1721" t="inlineStr">
        <is>
          <t>Austria, Belgium, Finland, France, Germany, Greece</t>
        </is>
      </c>
      <c r="BZ1721" t="n">
        <v>2014</v>
      </c>
      <c r="CA1721" t="n">
        <v>0.3333333333333333</v>
      </c>
      <c r="CB1721" t="n">
        <v>0</v>
      </c>
      <c r="CC1721" t="n">
        <v>1</v>
      </c>
      <c r="CD1721" t="n">
        <v>-0.06242873404223599</v>
      </c>
      <c r="CE1721" t="n">
        <v>1</v>
      </c>
    </row>
    <row r="1722">
      <c r="A1722" t="inlineStr">
        <is>
          <t>Palea, Drogo (2020)</t>
        </is>
      </c>
      <c r="B1722" t="n">
        <v>3027</v>
      </c>
      <c r="C1722" t="n">
        <v>0.0008446071713834921</v>
      </c>
      <c r="D1722" t="n">
        <v>496</v>
      </c>
      <c r="E1722">
        <f>IF(ISNUMBER($BA1722),$BA1722,IF(AND(ISNUMBER($D1722),ISNUMBER($BW1722),ISNUMBER($BX1722)),$D1722*($BX1722-$BW1722+1),""))</f>
        <v>496.0</v>
      </c>
      <c r="H1722" t="inlineStr">
        <is>
          <t>partial</t>
        </is>
      </c>
      <c r="I1722" t="inlineStr">
        <is>
          <t>p-Value available</t>
        </is>
      </c>
      <c r="J1722">
        <f>IF($BW1722&lt;&gt;"",$BW1722,"")</f>
        <v>2010.0</v>
      </c>
      <c r="K1722">
        <f>IF($BX1722&lt;&gt;"",$BX1722,"")</f>
        <v>2018.0</v>
      </c>
      <c r="L1722">
        <f>IF(AND(ISNUMBER($BW1722),ISNUMBER($BX1722)),($BW1722+$BX1722)/2,"")</f>
        <v>2014.0</v>
      </c>
      <c r="M1722">
        <f>IF($L1722&lt;&gt;"",$L1722,"")</f>
        <v>2014.0</v>
      </c>
      <c r="N1722">
        <f>IF(AND(ISNUMBER($BW1722),ISNUMBER($BX1722)),MIN(1,MAX(0,($BX1722-2016+1)/($BX1722-$BW1722+1))),"")</f>
        <v>0.3333333333333333</v>
      </c>
      <c r="O1722">
        <f>IF(AND(ISNUMBER($BW1722),ISNUMBER($BX1722)),MIN(1,MAX(0,($BX1722-2017+1)/($BX1722-$BW1722+1))),"")</f>
        <v>0.2222222222222222</v>
      </c>
      <c r="P1722">
        <f>IF(AND(ISNUMBER($BW1722),ISNUMBER($BX1722)),MIN(1,MAX(0,($BX1722-2018+1)/($BX1722-$BW1722+1))),"")</f>
        <v>0.1111111111111111</v>
      </c>
      <c r="Q1722">
        <f>IF(AND(ISNUMBER($BW1722),ISNUMBER($BX1722)),MIN(1,MAX(0,($BX1722-2019+1)/($BX1722-$BW1722+1))),"")</f>
        <v>0.0</v>
      </c>
      <c r="R1722">
        <f>IF(AND(ISNUMBER($BW1722),ISNUMBER($BX1722)),MIN(1,MAX(0,($BX1722-2016+1)/($BX1722-$BW1722+1))),"")</f>
        <v>0.3333333333333333</v>
      </c>
      <c r="S1722">
        <f>IF($L1722&lt;&gt;"",IF($L1722&gt;=2015.5,1,0),"")</f>
        <v>0.0</v>
      </c>
      <c r="T1722">
        <f>IF($L1722&lt;&gt;"",IF($L1722&gt;=2016,1,0),"")</f>
        <v>0.0</v>
      </c>
      <c r="U1722">
        <f>IF(ISNUMBER($BX1722),IF($BX1722&gt;=2016,1,0),"")</f>
        <v>1.0</v>
      </c>
      <c r="V1722">
        <f>IF(ISNUMBER($BW1722),IF($BW1722&gt;=2016,1,0),"")</f>
        <v>0.0</v>
      </c>
      <c r="W1722" t="str">
        <f>IF(AND(ISNUMBER($BW1722),ISNUMBER($BX1722)),IF($BW1722&gt;=2016,"post-only",IF($BX1722&lt;2016,"pre-only","mixed")),"")</f>
        <v>mixed</v>
      </c>
      <c r="X1722">
        <f>IF(AND(ISNUMBER($BW1722),ISNUMBER($BX1722)),MIN(1,MAX(0,($BX1722-2017+1)/($BX1722-$BW1722+1))),"")</f>
        <v>0.2222222222222222</v>
      </c>
      <c r="Y1722">
        <f>IF(AND(ISNUMBER($BW1722),ISNUMBER($BX1722)),MIN(1,MAX(0,($BX1722-2018+1)/($BX1722-$BW1722+1))),"")</f>
        <v>0.1111111111111111</v>
      </c>
      <c r="Z1722">
        <f>IF(AND(ISNUMBER($BW1722),ISNUMBER($BX1722)),MIN(1,MAX(0,($BX1722-2019+1)/($BX1722-$BW1722+1))),"")</f>
        <v>0.0</v>
      </c>
      <c r="AA1722">
        <f>IF(ISNUMBER($BX1722),IF($BX1722&gt;=2017,1,0),"")</f>
        <v>1.0</v>
      </c>
      <c r="AB1722">
        <f>IF(ISNUMBER($BX1722),IF($BX1722&gt;=2018,1,0),"")</f>
        <v>1.0</v>
      </c>
      <c r="AC1722">
        <f>IF(ISNUMBER($BX1722),IF($BX1722&gt;=2019,1,0),"")</f>
        <v>0.0</v>
      </c>
      <c r="AD1722">
        <f>IF($L1722&lt;&gt;"",IF($L1722&gt;2013,1,0),"")</f>
        <v>1.0</v>
      </c>
      <c r="AE1722">
        <f>IF($L1722&lt;&gt;"",1+IF($L1722&gt;2011,1,0)+IF($L1722&gt;2014,1,0),"")</f>
        <v>2.0</v>
      </c>
      <c r="AF1722" t="inlineStr">
        <is>
          <t>loan (interest rate)</t>
        </is>
      </c>
      <c r="AG1722" t="inlineStr">
        <is>
          <t>performance</t>
        </is>
      </c>
      <c r="AH1722" t="inlineStr">
        <is>
          <t>non-sensitive</t>
        </is>
      </c>
      <c r="AI1722" t="inlineStr">
        <is>
          <t>with ETS/CT</t>
        </is>
      </c>
      <c r="AJ1722" t="inlineStr">
        <is>
          <t>with ETS/CT</t>
        </is>
      </c>
      <c r="AK1722" t="str">
        <f>IF(AND($CF1722&lt;&gt;"",IFERROR(INDEX(subsample_country_map!$B:$B,MATCH($CF1722,subsample_country_map!$A:$A,0)),"")&lt;&gt;""),INDEX(subsample_country_map!$B:$B,MATCH($CF1722,subsample_country_map!$A:$A,0)),INDEX(lookup!$AA:$AA,MATCH($A1722,lookup!$A:$A,0)))</f>
        <v>2_Europe</v>
      </c>
      <c r="AL1722" t="str">
        <f>IF(AND($CF1722&lt;&gt;"",IFERROR(INDEX(subsample_country_map!$C:$C,MATCH($CF1722,subsample_country_map!$A:$A,0)),"")&lt;&gt;""),INDEX(subsample_country_map!$C:$C,MATCH($CF1722,subsample_country_map!$A:$A,0)),INDEX(lookup!$AB:$AB,MATCH($A1722,lookup!$A:$A,0)))</f>
        <v>1_developed</v>
      </c>
      <c r="AM1722" t="str">
        <f>IF(AND($CF1722&lt;&gt;"",IFERROR(INDEX(subsample_country_map!$D:$D,MATCH($CF1722,subsample_country_map!$A:$A,0)),"")&lt;&gt;""),INDEX(subsample_country_map!$D:$D,MATCH($CF1722,subsample_country_map!$A:$A,0)),INDEX(lookup!$AC:$AC,MATCH($A1722,lookup!$A:$A,0)))</f>
        <v>1_western</v>
      </c>
      <c r="AN1722" t="str">
        <f>IF(AND($CF1722&lt;&gt;"",IFERROR(INDEX(subsample_country_map!$E:$E,MATCH($CF1722,subsample_country_map!$A:$A,0)),"")&lt;&gt;""),INDEX(subsample_country_map!$E:$E,MATCH($CF1722,subsample_country_map!$A:$A,0)),INDEX(lookup!$AD:$AD,MATCH($A1722,lookup!$A:$A,0)))</f>
        <v>1_common law</v>
      </c>
      <c r="AO1722" t="str">
        <f>INDEX(lookup!$Y:$Y,MATCH($A1722,lookup!$A:$A,0))</f>
        <v>0_published</v>
      </c>
      <c r="AP1722" t="str">
        <f>INDEX(lookup!$Z:$Z,MATCH($A1722,lookup!$A:$A,0))</f>
        <v>1_VHB high</v>
      </c>
      <c r="AQ1722" t="str">
        <f>INDEX(lookup!$W:$W,MATCH($A1722,lookup!$A:$A,0))</f>
        <v>2_sust</v>
      </c>
      <c r="AS1722" t="inlineStr">
        <is>
          <t>staging</t>
        </is>
      </c>
      <c r="AT1722" t="inlineStr">
        <is>
          <t>good-CER</t>
        </is>
      </c>
      <c r="AU1722" t="inlineStr">
        <is>
          <t>cost</t>
        </is>
      </c>
      <c r="AV1722" t="inlineStr">
        <is>
          <t>0.00328</t>
        </is>
      </c>
      <c r="AY1722" t="inlineStr">
        <is>
          <t>0.985</t>
        </is>
      </c>
      <c r="BA1722" t="n">
        <v>496</v>
      </c>
      <c r="BB1722" t="inlineStr">
        <is>
          <t>1</t>
        </is>
      </c>
      <c r="BC1722" t="inlineStr">
        <is>
          <t>OLS</t>
        </is>
      </c>
      <c r="BD1722" t="inlineStr">
        <is>
          <t>firm</t>
        </is>
      </c>
      <c r="BE1722" t="inlineStr">
        <is>
          <t>industry</t>
        </is>
      </c>
      <c r="BF1722" t="inlineStr">
        <is>
          <t>HE group</t>
        </is>
      </c>
      <c r="BI1722" t="inlineStr">
        <is>
          <t>Table 12</t>
        </is>
      </c>
      <c r="BJ1722" t="inlineStr">
        <is>
          <t>Panel B col 2 HE group</t>
        </is>
      </c>
      <c r="BK1722" t="inlineStr">
        <is>
          <t>2966</t>
        </is>
      </c>
      <c r="BL1722" t="inlineStr">
        <is>
          <t>Board 0.00328 (0.985)</t>
        </is>
      </c>
      <c r="BM1722" t="inlineStr">
        <is>
          <t>Board</t>
        </is>
      </c>
      <c r="BN1722" t="inlineStr">
        <is>
          <t>Ln (cod)</t>
        </is>
      </c>
      <c r="BO1722" t="inlineStr">
        <is>
          <t>original</t>
        </is>
      </c>
      <c r="BP1722" t="inlineStr">
        <is>
          <t>Palea, Drogo (2020)</t>
        </is>
      </c>
      <c r="BQ1722" t="inlineStr">
        <is>
          <t>computed</t>
        </is>
      </c>
      <c r="BT1722" t="n">
        <v>0</v>
      </c>
      <c r="BU1722" t="inlineStr">
        <is>
          <t>staging_Palea_Drogo_2020.csv</t>
        </is>
      </c>
      <c r="BW1722" t="n">
        <v>2010</v>
      </c>
      <c r="BX1722" t="n">
        <v>2018</v>
      </c>
      <c r="BY1722" t="inlineStr">
        <is>
          <t>Austria, Belgium, Finland, France, Germany, Greece</t>
        </is>
      </c>
      <c r="BZ1722" t="n">
        <v>2014</v>
      </c>
      <c r="CA1722" t="n">
        <v>0.3333333333333333</v>
      </c>
      <c r="CB1722" t="n">
        <v>0</v>
      </c>
      <c r="CC1722" t="n">
        <v>1</v>
      </c>
      <c r="CD1722" t="n">
        <v>0.0008446073722202606</v>
      </c>
      <c r="CE1722" t="n">
        <v>1</v>
      </c>
    </row>
    <row r="1723">
      <c r="A1723" t="inlineStr">
        <is>
          <t>Palea, Drogo (2020)</t>
        </is>
      </c>
      <c r="B1723" t="n">
        <v>3028</v>
      </c>
      <c r="C1723" t="n">
        <v>-0.0588588060687728</v>
      </c>
      <c r="D1723" t="n">
        <v>556</v>
      </c>
      <c r="E1723">
        <f>IF(ISNUMBER($BA1723),$BA1723,IF(AND(ISNUMBER($D1723),ISNUMBER($BW1723),ISNUMBER($BX1723)),$D1723*($BX1723-$BW1723+1),""))</f>
        <v>556.0</v>
      </c>
      <c r="H1723" t="inlineStr">
        <is>
          <t>partial</t>
        </is>
      </c>
      <c r="I1723" t="inlineStr">
        <is>
          <t>p-Value available</t>
        </is>
      </c>
      <c r="J1723">
        <f>IF($BW1723&lt;&gt;"",$BW1723,"")</f>
        <v>2010.0</v>
      </c>
      <c r="K1723">
        <f>IF($BX1723&lt;&gt;"",$BX1723,"")</f>
        <v>2018.0</v>
      </c>
      <c r="L1723">
        <f>IF(AND(ISNUMBER($BW1723),ISNUMBER($BX1723)),($BW1723+$BX1723)/2,"")</f>
        <v>2014.0</v>
      </c>
      <c r="M1723">
        <f>IF($L1723&lt;&gt;"",$L1723,"")</f>
        <v>2014.0</v>
      </c>
      <c r="N1723">
        <f>IF(AND(ISNUMBER($BW1723),ISNUMBER($BX1723)),MIN(1,MAX(0,($BX1723-2016+1)/($BX1723-$BW1723+1))),"")</f>
        <v>0.3333333333333333</v>
      </c>
      <c r="O1723">
        <f>IF(AND(ISNUMBER($BW1723),ISNUMBER($BX1723)),MIN(1,MAX(0,($BX1723-2017+1)/($BX1723-$BW1723+1))),"")</f>
        <v>0.2222222222222222</v>
      </c>
      <c r="P1723">
        <f>IF(AND(ISNUMBER($BW1723),ISNUMBER($BX1723)),MIN(1,MAX(0,($BX1723-2018+1)/($BX1723-$BW1723+1))),"")</f>
        <v>0.1111111111111111</v>
      </c>
      <c r="Q1723">
        <f>IF(AND(ISNUMBER($BW1723),ISNUMBER($BX1723)),MIN(1,MAX(0,($BX1723-2019+1)/($BX1723-$BW1723+1))),"")</f>
        <v>0.0</v>
      </c>
      <c r="R1723">
        <f>IF(AND(ISNUMBER($BW1723),ISNUMBER($BX1723)),MIN(1,MAX(0,($BX1723-2016+1)/($BX1723-$BW1723+1))),"")</f>
        <v>0.3333333333333333</v>
      </c>
      <c r="S1723">
        <f>IF($L1723&lt;&gt;"",IF($L1723&gt;=2015.5,1,0),"")</f>
        <v>0.0</v>
      </c>
      <c r="T1723">
        <f>IF($L1723&lt;&gt;"",IF($L1723&gt;=2016,1,0),"")</f>
        <v>0.0</v>
      </c>
      <c r="U1723">
        <f>IF(ISNUMBER($BX1723),IF($BX1723&gt;=2016,1,0),"")</f>
        <v>1.0</v>
      </c>
      <c r="V1723">
        <f>IF(ISNUMBER($BW1723),IF($BW1723&gt;=2016,1,0),"")</f>
        <v>0.0</v>
      </c>
      <c r="W1723" t="str">
        <f>IF(AND(ISNUMBER($BW1723),ISNUMBER($BX1723)),IF($BW1723&gt;=2016,"post-only",IF($BX1723&lt;2016,"pre-only","mixed")),"")</f>
        <v>mixed</v>
      </c>
      <c r="X1723">
        <f>IF(AND(ISNUMBER($BW1723),ISNUMBER($BX1723)),MIN(1,MAX(0,($BX1723-2017+1)/($BX1723-$BW1723+1))),"")</f>
        <v>0.2222222222222222</v>
      </c>
      <c r="Y1723">
        <f>IF(AND(ISNUMBER($BW1723),ISNUMBER($BX1723)),MIN(1,MAX(0,($BX1723-2018+1)/($BX1723-$BW1723+1))),"")</f>
        <v>0.1111111111111111</v>
      </c>
      <c r="Z1723">
        <f>IF(AND(ISNUMBER($BW1723),ISNUMBER($BX1723)),MIN(1,MAX(0,($BX1723-2019+1)/($BX1723-$BW1723+1))),"")</f>
        <v>0.0</v>
      </c>
      <c r="AA1723">
        <f>IF(ISNUMBER($BX1723),IF($BX1723&gt;=2017,1,0),"")</f>
        <v>1.0</v>
      </c>
      <c r="AB1723">
        <f>IF(ISNUMBER($BX1723),IF($BX1723&gt;=2018,1,0),"")</f>
        <v>1.0</v>
      </c>
      <c r="AC1723">
        <f>IF(ISNUMBER($BX1723),IF($BX1723&gt;=2019,1,0),"")</f>
        <v>0.0</v>
      </c>
      <c r="AD1723">
        <f>IF($L1723&lt;&gt;"",IF($L1723&gt;2013,1,0),"")</f>
        <v>1.0</v>
      </c>
      <c r="AE1723">
        <f>IF($L1723&lt;&gt;"",1+IF($L1723&gt;2011,1,0)+IF($L1723&gt;2014,1,0),"")</f>
        <v>2.0</v>
      </c>
      <c r="AF1723" t="inlineStr">
        <is>
          <t>loan (interest rate)</t>
        </is>
      </c>
      <c r="AG1723" t="inlineStr">
        <is>
          <t>performance</t>
        </is>
      </c>
      <c r="AH1723" t="inlineStr">
        <is>
          <t>non-sensitive</t>
        </is>
      </c>
      <c r="AI1723" t="inlineStr">
        <is>
          <t>with ETS/CT</t>
        </is>
      </c>
      <c r="AJ1723" t="inlineStr">
        <is>
          <t>with ETS/CT</t>
        </is>
      </c>
      <c r="AK1723" t="str">
        <f>IF(AND($CF1723&lt;&gt;"",IFERROR(INDEX(subsample_country_map!$B:$B,MATCH($CF1723,subsample_country_map!$A:$A,0)),"")&lt;&gt;""),INDEX(subsample_country_map!$B:$B,MATCH($CF1723,subsample_country_map!$A:$A,0)),INDEX(lookup!$AA:$AA,MATCH($A1723,lookup!$A:$A,0)))</f>
        <v>2_Europe</v>
      </c>
      <c r="AL1723" t="str">
        <f>IF(AND($CF1723&lt;&gt;"",IFERROR(INDEX(subsample_country_map!$C:$C,MATCH($CF1723,subsample_country_map!$A:$A,0)),"")&lt;&gt;""),INDEX(subsample_country_map!$C:$C,MATCH($CF1723,subsample_country_map!$A:$A,0)),INDEX(lookup!$AB:$AB,MATCH($A1723,lookup!$A:$A,0)))</f>
        <v>1_developed</v>
      </c>
      <c r="AM1723" t="str">
        <f>IF(AND($CF1723&lt;&gt;"",IFERROR(INDEX(subsample_country_map!$D:$D,MATCH($CF1723,subsample_country_map!$A:$A,0)),"")&lt;&gt;""),INDEX(subsample_country_map!$D:$D,MATCH($CF1723,subsample_country_map!$A:$A,0)),INDEX(lookup!$AC:$AC,MATCH($A1723,lookup!$A:$A,0)))</f>
        <v>1_western</v>
      </c>
      <c r="AN1723" t="str">
        <f>IF(AND($CF1723&lt;&gt;"",IFERROR(INDEX(subsample_country_map!$E:$E,MATCH($CF1723,subsample_country_map!$A:$A,0)),"")&lt;&gt;""),INDEX(subsample_country_map!$E:$E,MATCH($CF1723,subsample_country_map!$A:$A,0)),INDEX(lookup!$AD:$AD,MATCH($A1723,lookup!$A:$A,0)))</f>
        <v>1_common law</v>
      </c>
      <c r="AO1723" t="str">
        <f>INDEX(lookup!$Y:$Y,MATCH($A1723,lookup!$A:$A,0))</f>
        <v>0_published</v>
      </c>
      <c r="AP1723" t="str">
        <f>INDEX(lookup!$Z:$Z,MATCH($A1723,lookup!$A:$A,0))</f>
        <v>1_VHB high</v>
      </c>
      <c r="AQ1723" t="str">
        <f>INDEX(lookup!$W:$W,MATCH($A1723,lookup!$A:$A,0))</f>
        <v>2_sust</v>
      </c>
      <c r="AS1723" t="inlineStr">
        <is>
          <t>staging</t>
        </is>
      </c>
      <c r="AT1723" t="inlineStr">
        <is>
          <t>good-CER</t>
        </is>
      </c>
      <c r="AU1723" t="inlineStr">
        <is>
          <t>cost</t>
        </is>
      </c>
      <c r="AV1723" t="inlineStr">
        <is>
          <t>-0.141</t>
        </is>
      </c>
      <c r="AY1723" t="inlineStr">
        <is>
          <t>0.165</t>
        </is>
      </c>
      <c r="BA1723" t="n">
        <v>556</v>
      </c>
      <c r="BB1723" t="inlineStr">
        <is>
          <t>1</t>
        </is>
      </c>
      <c r="BC1723" t="inlineStr">
        <is>
          <t>OLS</t>
        </is>
      </c>
      <c r="BD1723" t="inlineStr">
        <is>
          <t>firm</t>
        </is>
      </c>
      <c r="BE1723" t="inlineStr">
        <is>
          <t>industry</t>
        </is>
      </c>
      <c r="BF1723" t="inlineStr">
        <is>
          <t>LE group</t>
        </is>
      </c>
      <c r="BI1723" t="inlineStr">
        <is>
          <t>Table 12</t>
        </is>
      </c>
      <c r="BJ1723" t="inlineStr">
        <is>
          <t>Panel B col 3 LE group</t>
        </is>
      </c>
      <c r="BK1723" t="inlineStr">
        <is>
          <t>2966</t>
        </is>
      </c>
      <c r="BL1723" t="inlineStr">
        <is>
          <t>Board -0.141 (0.165)</t>
        </is>
      </c>
      <c r="BM1723" t="inlineStr">
        <is>
          <t>Board</t>
        </is>
      </c>
      <c r="BN1723" t="inlineStr">
        <is>
          <t>Ln (cod)</t>
        </is>
      </c>
      <c r="BO1723" t="inlineStr">
        <is>
          <t>original</t>
        </is>
      </c>
      <c r="BP1723" t="inlineStr">
        <is>
          <t>Palea, Drogo (2020)</t>
        </is>
      </c>
      <c r="BQ1723" t="inlineStr">
        <is>
          <t>computed</t>
        </is>
      </c>
      <c r="BT1723" t="n">
        <v>0</v>
      </c>
      <c r="BU1723" t="inlineStr">
        <is>
          <t>staging_Palea_Drogo_2020.csv</t>
        </is>
      </c>
      <c r="BW1723" t="n">
        <v>2010</v>
      </c>
      <c r="BX1723" t="n">
        <v>2018</v>
      </c>
      <c r="BY1723" t="inlineStr">
        <is>
          <t>Austria, Belgium, Finland, France, Germany, Greece</t>
        </is>
      </c>
      <c r="BZ1723" t="n">
        <v>2014</v>
      </c>
      <c r="CA1723" t="n">
        <v>0.3333333333333333</v>
      </c>
      <c r="CB1723" t="n">
        <v>0</v>
      </c>
      <c r="CC1723" t="n">
        <v>1</v>
      </c>
      <c r="CD1723" t="n">
        <v>-0.05892691704731889</v>
      </c>
      <c r="CE1723" t="n">
        <v>1</v>
      </c>
    </row>
    <row r="1724">
      <c r="A1724" t="inlineStr">
        <is>
          <t>Palea, Drogo (2020)</t>
        </is>
      </c>
      <c r="B1724" t="n">
        <v>3029</v>
      </c>
      <c r="C1724" t="n">
        <v>-0.05641045804648667</v>
      </c>
      <c r="D1724" t="n">
        <v>677</v>
      </c>
      <c r="E1724">
        <f>IF(ISNUMBER($BA1724),$BA1724,IF(AND(ISNUMBER($D1724),ISNUMBER($BW1724),ISNUMBER($BX1724)),$D1724*($BX1724-$BW1724+1),""))</f>
        <v>677.0</v>
      </c>
      <c r="H1724" t="inlineStr">
        <is>
          <t>partial</t>
        </is>
      </c>
      <c r="I1724" t="inlineStr">
        <is>
          <t>p-Value available</t>
        </is>
      </c>
      <c r="J1724">
        <f>IF($BW1724&lt;&gt;"",$BW1724,"")</f>
        <v>2010.0</v>
      </c>
      <c r="K1724">
        <f>IF($BX1724&lt;&gt;"",$BX1724,"")</f>
        <v>2018.0</v>
      </c>
      <c r="L1724">
        <f>IF(AND(ISNUMBER($BW1724),ISNUMBER($BX1724)),($BW1724+$BX1724)/2,"")</f>
        <v>2014.0</v>
      </c>
      <c r="M1724">
        <f>IF($L1724&lt;&gt;"",$L1724,"")</f>
        <v>2014.0</v>
      </c>
      <c r="N1724">
        <f>IF(AND(ISNUMBER($BW1724),ISNUMBER($BX1724)),MIN(1,MAX(0,($BX1724-2016+1)/($BX1724-$BW1724+1))),"")</f>
        <v>0.3333333333333333</v>
      </c>
      <c r="O1724">
        <f>IF(AND(ISNUMBER($BW1724),ISNUMBER($BX1724)),MIN(1,MAX(0,($BX1724-2017+1)/($BX1724-$BW1724+1))),"")</f>
        <v>0.2222222222222222</v>
      </c>
      <c r="P1724">
        <f>IF(AND(ISNUMBER($BW1724),ISNUMBER($BX1724)),MIN(1,MAX(0,($BX1724-2018+1)/($BX1724-$BW1724+1))),"")</f>
        <v>0.1111111111111111</v>
      </c>
      <c r="Q1724">
        <f>IF(AND(ISNUMBER($BW1724),ISNUMBER($BX1724)),MIN(1,MAX(0,($BX1724-2019+1)/($BX1724-$BW1724+1))),"")</f>
        <v>0.0</v>
      </c>
      <c r="R1724">
        <f>IF(AND(ISNUMBER($BW1724),ISNUMBER($BX1724)),MIN(1,MAX(0,($BX1724-2016+1)/($BX1724-$BW1724+1))),"")</f>
        <v>0.3333333333333333</v>
      </c>
      <c r="S1724">
        <f>IF($L1724&lt;&gt;"",IF($L1724&gt;=2015.5,1,0),"")</f>
        <v>0.0</v>
      </c>
      <c r="T1724">
        <f>IF($L1724&lt;&gt;"",IF($L1724&gt;=2016,1,0),"")</f>
        <v>0.0</v>
      </c>
      <c r="U1724">
        <f>IF(ISNUMBER($BX1724),IF($BX1724&gt;=2016,1,0),"")</f>
        <v>1.0</v>
      </c>
      <c r="V1724">
        <f>IF(ISNUMBER($BW1724),IF($BW1724&gt;=2016,1,0),"")</f>
        <v>0.0</v>
      </c>
      <c r="W1724" t="str">
        <f>IF(AND(ISNUMBER($BW1724),ISNUMBER($BX1724)),IF($BW1724&gt;=2016,"post-only",IF($BX1724&lt;2016,"pre-only","mixed")),"")</f>
        <v>mixed</v>
      </c>
      <c r="X1724">
        <f>IF(AND(ISNUMBER($BW1724),ISNUMBER($BX1724)),MIN(1,MAX(0,($BX1724-2017+1)/($BX1724-$BW1724+1))),"")</f>
        <v>0.2222222222222222</v>
      </c>
      <c r="Y1724">
        <f>IF(AND(ISNUMBER($BW1724),ISNUMBER($BX1724)),MIN(1,MAX(0,($BX1724-2018+1)/($BX1724-$BW1724+1))),"")</f>
        <v>0.1111111111111111</v>
      </c>
      <c r="Z1724">
        <f>IF(AND(ISNUMBER($BW1724),ISNUMBER($BX1724)),MIN(1,MAX(0,($BX1724-2019+1)/($BX1724-$BW1724+1))),"")</f>
        <v>0.0</v>
      </c>
      <c r="AA1724">
        <f>IF(ISNUMBER($BX1724),IF($BX1724&gt;=2017,1,0),"")</f>
        <v>1.0</v>
      </c>
      <c r="AB1724">
        <f>IF(ISNUMBER($BX1724),IF($BX1724&gt;=2018,1,0),"")</f>
        <v>1.0</v>
      </c>
      <c r="AC1724">
        <f>IF(ISNUMBER($BX1724),IF($BX1724&gt;=2019,1,0),"")</f>
        <v>0.0</v>
      </c>
      <c r="AD1724">
        <f>IF($L1724&lt;&gt;"",IF($L1724&gt;2013,1,0),"")</f>
        <v>1.0</v>
      </c>
      <c r="AE1724">
        <f>IF($L1724&lt;&gt;"",1+IF($L1724&gt;2011,1,0)+IF($L1724&gt;2014,1,0),"")</f>
        <v>2.0</v>
      </c>
      <c r="AF1724" t="inlineStr">
        <is>
          <t>loan (interest rate)</t>
        </is>
      </c>
      <c r="AG1724" t="inlineStr">
        <is>
          <t>performance</t>
        </is>
      </c>
      <c r="AH1724" t="inlineStr">
        <is>
          <t>non-sensitive</t>
        </is>
      </c>
      <c r="AI1724" t="inlineStr">
        <is>
          <t>with ETS/CT</t>
        </is>
      </c>
      <c r="AJ1724" t="inlineStr">
        <is>
          <t>with ETS/CT</t>
        </is>
      </c>
      <c r="AK1724" t="str">
        <f>IF(AND($CF1724&lt;&gt;"",IFERROR(INDEX(subsample_country_map!$B:$B,MATCH($CF1724,subsample_country_map!$A:$A,0)),"")&lt;&gt;""),INDEX(subsample_country_map!$B:$B,MATCH($CF1724,subsample_country_map!$A:$A,0)),INDEX(lookup!$AA:$AA,MATCH($A1724,lookup!$A:$A,0)))</f>
        <v>2_Europe</v>
      </c>
      <c r="AL1724" t="str">
        <f>IF(AND($CF1724&lt;&gt;"",IFERROR(INDEX(subsample_country_map!$C:$C,MATCH($CF1724,subsample_country_map!$A:$A,0)),"")&lt;&gt;""),INDEX(subsample_country_map!$C:$C,MATCH($CF1724,subsample_country_map!$A:$A,0)),INDEX(lookup!$AB:$AB,MATCH($A1724,lookup!$A:$A,0)))</f>
        <v>1_developed</v>
      </c>
      <c r="AM1724" t="str">
        <f>IF(AND($CF1724&lt;&gt;"",IFERROR(INDEX(subsample_country_map!$D:$D,MATCH($CF1724,subsample_country_map!$A:$A,0)),"")&lt;&gt;""),INDEX(subsample_country_map!$D:$D,MATCH($CF1724,subsample_country_map!$A:$A,0)),INDEX(lookup!$AC:$AC,MATCH($A1724,lookup!$A:$A,0)))</f>
        <v>1_western</v>
      </c>
      <c r="AN1724" t="str">
        <f>IF(AND($CF1724&lt;&gt;"",IFERROR(INDEX(subsample_country_map!$E:$E,MATCH($CF1724,subsample_country_map!$A:$A,0)),"")&lt;&gt;""),INDEX(subsample_country_map!$E:$E,MATCH($CF1724,subsample_country_map!$A:$A,0)),INDEX(lookup!$AD:$AD,MATCH($A1724,lookup!$A:$A,0)))</f>
        <v>1_common law</v>
      </c>
      <c r="AO1724" t="str">
        <f>INDEX(lookup!$Y:$Y,MATCH($A1724,lookup!$A:$A,0))</f>
        <v>0_published</v>
      </c>
      <c r="AP1724" t="str">
        <f>INDEX(lookup!$Z:$Z,MATCH($A1724,lookup!$A:$A,0))</f>
        <v>1_VHB high</v>
      </c>
      <c r="AQ1724" t="str">
        <f>INDEX(lookup!$W:$W,MATCH($A1724,lookup!$A:$A,0))</f>
        <v>2_sust</v>
      </c>
      <c r="AS1724" t="inlineStr">
        <is>
          <t>staging</t>
        </is>
      </c>
      <c r="AT1724" t="inlineStr">
        <is>
          <t>good-CER</t>
        </is>
      </c>
      <c r="AU1724" t="inlineStr">
        <is>
          <t>cost</t>
        </is>
      </c>
      <c r="AV1724" t="inlineStr">
        <is>
          <t>-0.0711</t>
        </is>
      </c>
      <c r="AY1724" t="inlineStr">
        <is>
          <t>0.142</t>
        </is>
      </c>
      <c r="BA1724" t="n">
        <v>677</v>
      </c>
      <c r="BB1724" t="inlineStr">
        <is>
          <t>1</t>
        </is>
      </c>
      <c r="BC1724" t="inlineStr">
        <is>
          <t>OLS</t>
        </is>
      </c>
      <c r="BD1724" t="inlineStr">
        <is>
          <t>firm</t>
        </is>
      </c>
      <c r="BE1724" t="inlineStr">
        <is>
          <t>period</t>
        </is>
      </c>
      <c r="BF1724" t="inlineStr">
        <is>
          <t>Pre-Paris Agreement</t>
        </is>
      </c>
      <c r="BG1724" t="inlineStr">
        <is>
          <t>2010</t>
        </is>
      </c>
      <c r="BH1724" t="inlineStr">
        <is>
          <t>2015</t>
        </is>
      </c>
      <c r="BI1724" t="inlineStr">
        <is>
          <t>Table 12</t>
        </is>
      </c>
      <c r="BJ1724" t="inlineStr">
        <is>
          <t>Panel B col 4 Pre-Paris Agreement</t>
        </is>
      </c>
      <c r="BK1724" t="inlineStr">
        <is>
          <t>2966</t>
        </is>
      </c>
      <c r="BL1724" t="inlineStr">
        <is>
          <t>Board -0.0711 (0.142)</t>
        </is>
      </c>
      <c r="BM1724" t="inlineStr">
        <is>
          <t>Board</t>
        </is>
      </c>
      <c r="BN1724" t="inlineStr">
        <is>
          <t>Ln (cod)</t>
        </is>
      </c>
      <c r="BO1724" t="inlineStr">
        <is>
          <t>original</t>
        </is>
      </c>
      <c r="BP1724" t="inlineStr">
        <is>
          <t>Palea, Drogo (2020)</t>
        </is>
      </c>
      <c r="BQ1724" t="inlineStr">
        <is>
          <t>computed</t>
        </is>
      </c>
      <c r="BT1724" t="n">
        <v>0</v>
      </c>
      <c r="BU1724" t="inlineStr">
        <is>
          <t>staging_Palea_Drogo_2020.csv</t>
        </is>
      </c>
      <c r="BW1724" t="n">
        <v>2010</v>
      </c>
      <c r="BX1724" t="n">
        <v>2018</v>
      </c>
      <c r="BY1724" t="inlineStr">
        <is>
          <t>Austria, Belgium, Finland, France, Germany, Greece</t>
        </is>
      </c>
      <c r="BZ1724" t="n">
        <v>2014</v>
      </c>
      <c r="CA1724" t="n">
        <v>0.3333333333333333</v>
      </c>
      <c r="CB1724" t="n">
        <v>0</v>
      </c>
      <c r="CC1724" t="n">
        <v>1</v>
      </c>
      <c r="CD1724" t="n">
        <v>-0.05647040787020864</v>
      </c>
      <c r="CE1724" t="n">
        <v>1</v>
      </c>
    </row>
    <row r="1725">
      <c r="A1725" t="inlineStr">
        <is>
          <t>Palea, Drogo (2020)</t>
        </is>
      </c>
      <c r="B1725" t="n">
        <v>3030</v>
      </c>
      <c r="C1725" t="n">
        <v>-0.3563007699067516</v>
      </c>
      <c r="D1725" t="n">
        <v>375</v>
      </c>
      <c r="E1725">
        <f>IF(ISNUMBER($BA1725),$BA1725,IF(AND(ISNUMBER($D1725),ISNUMBER($BW1725),ISNUMBER($BX1725)),$D1725*($BX1725-$BW1725+1),""))</f>
        <v>375.0</v>
      </c>
      <c r="H1725" t="inlineStr">
        <is>
          <t>partial</t>
        </is>
      </c>
      <c r="I1725" t="inlineStr">
        <is>
          <t>p-Value available</t>
        </is>
      </c>
      <c r="J1725">
        <f>IF($BW1725&lt;&gt;"",$BW1725,"")</f>
        <v>2010.0</v>
      </c>
      <c r="K1725">
        <f>IF($BX1725&lt;&gt;"",$BX1725,"")</f>
        <v>2018.0</v>
      </c>
      <c r="L1725">
        <f>IF(AND(ISNUMBER($BW1725),ISNUMBER($BX1725)),($BW1725+$BX1725)/2,"")</f>
        <v>2014.0</v>
      </c>
      <c r="M1725">
        <f>IF($L1725&lt;&gt;"",$L1725,"")</f>
        <v>2014.0</v>
      </c>
      <c r="N1725">
        <f>IF(AND(ISNUMBER($BW1725),ISNUMBER($BX1725)),MIN(1,MAX(0,($BX1725-2016+1)/($BX1725-$BW1725+1))),"")</f>
        <v>0.3333333333333333</v>
      </c>
      <c r="O1725">
        <f>IF(AND(ISNUMBER($BW1725),ISNUMBER($BX1725)),MIN(1,MAX(0,($BX1725-2017+1)/($BX1725-$BW1725+1))),"")</f>
        <v>0.2222222222222222</v>
      </c>
      <c r="P1725">
        <f>IF(AND(ISNUMBER($BW1725),ISNUMBER($BX1725)),MIN(1,MAX(0,($BX1725-2018+1)/($BX1725-$BW1725+1))),"")</f>
        <v>0.1111111111111111</v>
      </c>
      <c r="Q1725">
        <f>IF(AND(ISNUMBER($BW1725),ISNUMBER($BX1725)),MIN(1,MAX(0,($BX1725-2019+1)/($BX1725-$BW1725+1))),"")</f>
        <v>0.0</v>
      </c>
      <c r="R1725">
        <f>IF(AND(ISNUMBER($BW1725),ISNUMBER($BX1725)),MIN(1,MAX(0,($BX1725-2016+1)/($BX1725-$BW1725+1))),"")</f>
        <v>0.3333333333333333</v>
      </c>
      <c r="S1725">
        <f>IF($L1725&lt;&gt;"",IF($L1725&gt;=2015.5,1,0),"")</f>
        <v>0.0</v>
      </c>
      <c r="T1725">
        <f>IF($L1725&lt;&gt;"",IF($L1725&gt;=2016,1,0),"")</f>
        <v>0.0</v>
      </c>
      <c r="U1725">
        <f>IF(ISNUMBER($BX1725),IF($BX1725&gt;=2016,1,0),"")</f>
        <v>1.0</v>
      </c>
      <c r="V1725">
        <f>IF(ISNUMBER($BW1725),IF($BW1725&gt;=2016,1,0),"")</f>
        <v>0.0</v>
      </c>
      <c r="W1725" t="str">
        <f>IF(AND(ISNUMBER($BW1725),ISNUMBER($BX1725)),IF($BW1725&gt;=2016,"post-only",IF($BX1725&lt;2016,"pre-only","mixed")),"")</f>
        <v>mixed</v>
      </c>
      <c r="X1725">
        <f>IF(AND(ISNUMBER($BW1725),ISNUMBER($BX1725)),MIN(1,MAX(0,($BX1725-2017+1)/($BX1725-$BW1725+1))),"")</f>
        <v>0.2222222222222222</v>
      </c>
      <c r="Y1725">
        <f>IF(AND(ISNUMBER($BW1725),ISNUMBER($BX1725)),MIN(1,MAX(0,($BX1725-2018+1)/($BX1725-$BW1725+1))),"")</f>
        <v>0.1111111111111111</v>
      </c>
      <c r="Z1725">
        <f>IF(AND(ISNUMBER($BW1725),ISNUMBER($BX1725)),MIN(1,MAX(0,($BX1725-2019+1)/($BX1725-$BW1725+1))),"")</f>
        <v>0.0</v>
      </c>
      <c r="AA1725">
        <f>IF(ISNUMBER($BX1725),IF($BX1725&gt;=2017,1,0),"")</f>
        <v>1.0</v>
      </c>
      <c r="AB1725">
        <f>IF(ISNUMBER($BX1725),IF($BX1725&gt;=2018,1,0),"")</f>
        <v>1.0</v>
      </c>
      <c r="AC1725">
        <f>IF(ISNUMBER($BX1725),IF($BX1725&gt;=2019,1,0),"")</f>
        <v>0.0</v>
      </c>
      <c r="AD1725">
        <f>IF($L1725&lt;&gt;"",IF($L1725&gt;2013,1,0),"")</f>
        <v>1.0</v>
      </c>
      <c r="AE1725">
        <f>IF($L1725&lt;&gt;"",1+IF($L1725&gt;2011,1,0)+IF($L1725&gt;2014,1,0),"")</f>
        <v>2.0</v>
      </c>
      <c r="AF1725" t="inlineStr">
        <is>
          <t>loan (interest rate)</t>
        </is>
      </c>
      <c r="AG1725" t="inlineStr">
        <is>
          <t>performance</t>
        </is>
      </c>
      <c r="AH1725" t="inlineStr">
        <is>
          <t>non-sensitive</t>
        </is>
      </c>
      <c r="AI1725" t="inlineStr">
        <is>
          <t>with ETS/CT</t>
        </is>
      </c>
      <c r="AJ1725" t="inlineStr">
        <is>
          <t>with ETS/CT</t>
        </is>
      </c>
      <c r="AK1725" t="str">
        <f>IF(AND($CF1725&lt;&gt;"",IFERROR(INDEX(subsample_country_map!$B:$B,MATCH($CF1725,subsample_country_map!$A:$A,0)),"")&lt;&gt;""),INDEX(subsample_country_map!$B:$B,MATCH($CF1725,subsample_country_map!$A:$A,0)),INDEX(lookup!$AA:$AA,MATCH($A1725,lookup!$A:$A,0)))</f>
        <v>2_Europe</v>
      </c>
      <c r="AL1725" t="str">
        <f>IF(AND($CF1725&lt;&gt;"",IFERROR(INDEX(subsample_country_map!$C:$C,MATCH($CF1725,subsample_country_map!$A:$A,0)),"")&lt;&gt;""),INDEX(subsample_country_map!$C:$C,MATCH($CF1725,subsample_country_map!$A:$A,0)),INDEX(lookup!$AB:$AB,MATCH($A1725,lookup!$A:$A,0)))</f>
        <v>1_developed</v>
      </c>
      <c r="AM1725" t="str">
        <f>IF(AND($CF1725&lt;&gt;"",IFERROR(INDEX(subsample_country_map!$D:$D,MATCH($CF1725,subsample_country_map!$A:$A,0)),"")&lt;&gt;""),INDEX(subsample_country_map!$D:$D,MATCH($CF1725,subsample_country_map!$A:$A,0)),INDEX(lookup!$AC:$AC,MATCH($A1725,lookup!$A:$A,0)))</f>
        <v>1_western</v>
      </c>
      <c r="AN1725" t="str">
        <f>IF(AND($CF1725&lt;&gt;"",IFERROR(INDEX(subsample_country_map!$E:$E,MATCH($CF1725,subsample_country_map!$A:$A,0)),"")&lt;&gt;""),INDEX(subsample_country_map!$E:$E,MATCH($CF1725,subsample_country_map!$A:$A,0)),INDEX(lookup!$AD:$AD,MATCH($A1725,lookup!$A:$A,0)))</f>
        <v>1_common law</v>
      </c>
      <c r="AO1725" t="str">
        <f>INDEX(lookup!$Y:$Y,MATCH($A1725,lookup!$A:$A,0))</f>
        <v>0_published</v>
      </c>
      <c r="AP1725" t="str">
        <f>INDEX(lookup!$Z:$Z,MATCH($A1725,lookup!$A:$A,0))</f>
        <v>1_VHB high</v>
      </c>
      <c r="AQ1725" t="str">
        <f>INDEX(lookup!$W:$W,MATCH($A1725,lookup!$A:$A,0))</f>
        <v>2_sust</v>
      </c>
      <c r="AS1725" t="inlineStr">
        <is>
          <t>staging</t>
        </is>
      </c>
      <c r="AT1725" t="inlineStr">
        <is>
          <t>good-CER</t>
        </is>
      </c>
      <c r="AU1725" t="inlineStr">
        <is>
          <t>cost</t>
        </is>
      </c>
      <c r="AV1725" t="inlineStr">
        <is>
          <t>-0.0833</t>
        </is>
      </c>
      <c r="AY1725" t="inlineStr">
        <is>
          <t>0.000</t>
        </is>
      </c>
      <c r="BA1725" t="n">
        <v>375</v>
      </c>
      <c r="BB1725" t="inlineStr">
        <is>
          <t>1</t>
        </is>
      </c>
      <c r="BC1725" t="inlineStr">
        <is>
          <t>OLS</t>
        </is>
      </c>
      <c r="BD1725" t="inlineStr">
        <is>
          <t>firm</t>
        </is>
      </c>
      <c r="BE1725" t="inlineStr">
        <is>
          <t>period</t>
        </is>
      </c>
      <c r="BF1725" t="inlineStr">
        <is>
          <t>Post-Paris Agreement</t>
        </is>
      </c>
      <c r="BG1725" t="inlineStr">
        <is>
          <t>2016</t>
        </is>
      </c>
      <c r="BH1725" t="inlineStr">
        <is>
          <t>2018</t>
        </is>
      </c>
      <c r="BI1725" t="inlineStr">
        <is>
          <t>Table 12</t>
        </is>
      </c>
      <c r="BJ1725" t="inlineStr">
        <is>
          <t>Panel B col 5 Post-Paris Agreement</t>
        </is>
      </c>
      <c r="BK1725" t="inlineStr">
        <is>
          <t>2966</t>
        </is>
      </c>
      <c r="BL1725" t="inlineStr">
        <is>
          <t>Board -0.0833 (0.000)</t>
        </is>
      </c>
      <c r="BM1725" t="inlineStr">
        <is>
          <t>Board</t>
        </is>
      </c>
      <c r="BN1725" t="inlineStr">
        <is>
          <t>Ln (cod)</t>
        </is>
      </c>
      <c r="BO1725" t="inlineStr">
        <is>
          <t>original</t>
        </is>
      </c>
      <c r="BP1725" t="inlineStr">
        <is>
          <t>Palea, Drogo (2020)</t>
        </is>
      </c>
      <c r="BQ1725" t="inlineStr">
        <is>
          <t>computed</t>
        </is>
      </c>
      <c r="BT1725" t="n">
        <v>0</v>
      </c>
      <c r="BU1725" t="inlineStr">
        <is>
          <t>staging_Palea_Drogo_2020.csv</t>
        </is>
      </c>
      <c r="BW1725" t="n">
        <v>2010</v>
      </c>
      <c r="BX1725" t="n">
        <v>2018</v>
      </c>
      <c r="BY1725" t="inlineStr">
        <is>
          <t>Austria, Belgium, Finland, France, Germany, Greece</t>
        </is>
      </c>
      <c r="BZ1725" t="n">
        <v>2014</v>
      </c>
      <c r="CA1725" t="n">
        <v>0.3333333333333333</v>
      </c>
      <c r="CB1725" t="n">
        <v>0</v>
      </c>
      <c r="CC1725" t="n">
        <v>1</v>
      </c>
      <c r="CD1725" t="n">
        <v>-0.372642333813729</v>
      </c>
      <c r="CE1725" t="n">
        <v>1</v>
      </c>
    </row>
    <row r="1726">
      <c r="A1726" t="inlineStr">
        <is>
          <t>Palea, Drogo (2020)</t>
        </is>
      </c>
      <c r="B1726" t="n">
        <v>3031</v>
      </c>
      <c r="C1726" t="n">
        <v>-0.02003797185447327</v>
      </c>
      <c r="D1726" t="n">
        <v>1046</v>
      </c>
      <c r="E1726">
        <f>IF(ISNUMBER($BA1726),$BA1726,IF(AND(ISNUMBER($D1726),ISNUMBER($BW1726),ISNUMBER($BX1726)),$D1726*($BX1726-$BW1726+1),""))</f>
        <v>1046.0</v>
      </c>
      <c r="H1726" t="inlineStr">
        <is>
          <t>partial</t>
        </is>
      </c>
      <c r="I1726" t="inlineStr">
        <is>
          <t>p-Value available</t>
        </is>
      </c>
      <c r="J1726">
        <f>IF($BW1726&lt;&gt;"",$BW1726,"")</f>
        <v>2010.0</v>
      </c>
      <c r="K1726">
        <f>IF($BX1726&lt;&gt;"",$BX1726,"")</f>
        <v>2018.0</v>
      </c>
      <c r="L1726">
        <f>IF(AND(ISNUMBER($BW1726),ISNUMBER($BX1726)),($BW1726+$BX1726)/2,"")</f>
        <v>2014.0</v>
      </c>
      <c r="M1726">
        <f>IF($L1726&lt;&gt;"",$L1726,"")</f>
        <v>2014.0</v>
      </c>
      <c r="N1726">
        <f>IF(AND(ISNUMBER($BW1726),ISNUMBER($BX1726)),MIN(1,MAX(0,($BX1726-2016+1)/($BX1726-$BW1726+1))),"")</f>
        <v>0.3333333333333333</v>
      </c>
      <c r="O1726">
        <f>IF(AND(ISNUMBER($BW1726),ISNUMBER($BX1726)),MIN(1,MAX(0,($BX1726-2017+1)/($BX1726-$BW1726+1))),"")</f>
        <v>0.2222222222222222</v>
      </c>
      <c r="P1726">
        <f>IF(AND(ISNUMBER($BW1726),ISNUMBER($BX1726)),MIN(1,MAX(0,($BX1726-2018+1)/($BX1726-$BW1726+1))),"")</f>
        <v>0.1111111111111111</v>
      </c>
      <c r="Q1726">
        <f>IF(AND(ISNUMBER($BW1726),ISNUMBER($BX1726)),MIN(1,MAX(0,($BX1726-2019+1)/($BX1726-$BW1726+1))),"")</f>
        <v>0.0</v>
      </c>
      <c r="R1726">
        <f>IF(AND(ISNUMBER($BW1726),ISNUMBER($BX1726)),MIN(1,MAX(0,($BX1726-2016+1)/($BX1726-$BW1726+1))),"")</f>
        <v>0.3333333333333333</v>
      </c>
      <c r="S1726">
        <f>IF($L1726&lt;&gt;"",IF($L1726&gt;=2015.5,1,0),"")</f>
        <v>0.0</v>
      </c>
      <c r="T1726">
        <f>IF($L1726&lt;&gt;"",IF($L1726&gt;=2016,1,0),"")</f>
        <v>0.0</v>
      </c>
      <c r="U1726">
        <f>IF(ISNUMBER($BX1726),IF($BX1726&gt;=2016,1,0),"")</f>
        <v>1.0</v>
      </c>
      <c r="V1726">
        <f>IF(ISNUMBER($BW1726),IF($BW1726&gt;=2016,1,0),"")</f>
        <v>0.0</v>
      </c>
      <c r="W1726" t="str">
        <f>IF(AND(ISNUMBER($BW1726),ISNUMBER($BX1726)),IF($BW1726&gt;=2016,"post-only",IF($BX1726&lt;2016,"pre-only","mixed")),"")</f>
        <v>mixed</v>
      </c>
      <c r="X1726">
        <f>IF(AND(ISNUMBER($BW1726),ISNUMBER($BX1726)),MIN(1,MAX(0,($BX1726-2017+1)/($BX1726-$BW1726+1))),"")</f>
        <v>0.2222222222222222</v>
      </c>
      <c r="Y1726">
        <f>IF(AND(ISNUMBER($BW1726),ISNUMBER($BX1726)),MIN(1,MAX(0,($BX1726-2018+1)/($BX1726-$BW1726+1))),"")</f>
        <v>0.1111111111111111</v>
      </c>
      <c r="Z1726">
        <f>IF(AND(ISNUMBER($BW1726),ISNUMBER($BX1726)),MIN(1,MAX(0,($BX1726-2019+1)/($BX1726-$BW1726+1))),"")</f>
        <v>0.0</v>
      </c>
      <c r="AA1726">
        <f>IF(ISNUMBER($BX1726),IF($BX1726&gt;=2017,1,0),"")</f>
        <v>1.0</v>
      </c>
      <c r="AB1726">
        <f>IF(ISNUMBER($BX1726),IF($BX1726&gt;=2018,1,0),"")</f>
        <v>1.0</v>
      </c>
      <c r="AC1726">
        <f>IF(ISNUMBER($BX1726),IF($BX1726&gt;=2019,1,0),"")</f>
        <v>0.0</v>
      </c>
      <c r="AD1726">
        <f>IF($L1726&lt;&gt;"",IF($L1726&gt;2013,1,0),"")</f>
        <v>1.0</v>
      </c>
      <c r="AE1726">
        <f>IF($L1726&lt;&gt;"",1+IF($L1726&gt;2011,1,0)+IF($L1726&gt;2014,1,0),"")</f>
        <v>2.0</v>
      </c>
      <c r="AF1726" t="inlineStr">
        <is>
          <t>loan (interest rate)</t>
        </is>
      </c>
      <c r="AG1726" t="inlineStr">
        <is>
          <t>performance</t>
        </is>
      </c>
      <c r="AH1726" t="inlineStr">
        <is>
          <t>non-sensitive</t>
        </is>
      </c>
      <c r="AI1726" t="inlineStr">
        <is>
          <t>with ETS/CT</t>
        </is>
      </c>
      <c r="AJ1726" t="inlineStr">
        <is>
          <t>with ETS/CT</t>
        </is>
      </c>
      <c r="AK1726" t="str">
        <f>IF(AND($CF1726&lt;&gt;"",IFERROR(INDEX(subsample_country_map!$B:$B,MATCH($CF1726,subsample_country_map!$A:$A,0)),"")&lt;&gt;""),INDEX(subsample_country_map!$B:$B,MATCH($CF1726,subsample_country_map!$A:$A,0)),INDEX(lookup!$AA:$AA,MATCH($A1726,lookup!$A:$A,0)))</f>
        <v>2_Europe</v>
      </c>
      <c r="AL1726" t="str">
        <f>IF(AND($CF1726&lt;&gt;"",IFERROR(INDEX(subsample_country_map!$C:$C,MATCH($CF1726,subsample_country_map!$A:$A,0)),"")&lt;&gt;""),INDEX(subsample_country_map!$C:$C,MATCH($CF1726,subsample_country_map!$A:$A,0)),INDEX(lookup!$AB:$AB,MATCH($A1726,lookup!$A:$A,0)))</f>
        <v>1_developed</v>
      </c>
      <c r="AM1726" t="str">
        <f>IF(AND($CF1726&lt;&gt;"",IFERROR(INDEX(subsample_country_map!$D:$D,MATCH($CF1726,subsample_country_map!$A:$A,0)),"")&lt;&gt;""),INDEX(subsample_country_map!$D:$D,MATCH($CF1726,subsample_country_map!$A:$A,0)),INDEX(lookup!$AC:$AC,MATCH($A1726,lookup!$A:$A,0)))</f>
        <v>1_western</v>
      </c>
      <c r="AN1726" t="str">
        <f>IF(AND($CF1726&lt;&gt;"",IFERROR(INDEX(subsample_country_map!$E:$E,MATCH($CF1726,subsample_country_map!$A:$A,0)),"")&lt;&gt;""),INDEX(subsample_country_map!$E:$E,MATCH($CF1726,subsample_country_map!$A:$A,0)),INDEX(lookup!$AD:$AD,MATCH($A1726,lookup!$A:$A,0)))</f>
        <v>1_common law</v>
      </c>
      <c r="AO1726" t="str">
        <f>INDEX(lookup!$Y:$Y,MATCH($A1726,lookup!$A:$A,0))</f>
        <v>0_published</v>
      </c>
      <c r="AP1726" t="str">
        <f>INDEX(lookup!$Z:$Z,MATCH($A1726,lookup!$A:$A,0))</f>
        <v>1_VHB high</v>
      </c>
      <c r="AQ1726" t="str">
        <f>INDEX(lookup!$W:$W,MATCH($A1726,lookup!$A:$A,0))</f>
        <v>2_sust</v>
      </c>
      <c r="AS1726" t="inlineStr">
        <is>
          <t>staging</t>
        </is>
      </c>
      <c r="AT1726" t="inlineStr">
        <is>
          <t>good-CER</t>
        </is>
      </c>
      <c r="AU1726" t="inlineStr">
        <is>
          <t>cost</t>
        </is>
      </c>
      <c r="AV1726" t="inlineStr">
        <is>
          <t>-0.0364</t>
        </is>
      </c>
      <c r="AY1726" t="inlineStr">
        <is>
          <t>0.517</t>
        </is>
      </c>
      <c r="BA1726" t="n">
        <v>1046</v>
      </c>
      <c r="BB1726" t="inlineStr">
        <is>
          <t>1</t>
        </is>
      </c>
      <c r="BC1726" t="inlineStr">
        <is>
          <t>OLS</t>
        </is>
      </c>
      <c r="BD1726" t="inlineStr">
        <is>
          <t>firm</t>
        </is>
      </c>
      <c r="BE1726" t="inlineStr">
        <is>
          <t>none</t>
        </is>
      </c>
      <c r="BI1726" t="inlineStr">
        <is>
          <t>Table 12</t>
        </is>
      </c>
      <c r="BJ1726" t="inlineStr">
        <is>
          <t>Panel C col 1 Full sample</t>
        </is>
      </c>
      <c r="BK1726" t="inlineStr">
        <is>
          <t>2966</t>
        </is>
      </c>
      <c r="BL1726" t="inlineStr">
        <is>
          <t>Target -0.0364 (0.517)</t>
        </is>
      </c>
      <c r="BM1726" t="inlineStr">
        <is>
          <t>Target</t>
        </is>
      </c>
      <c r="BN1726" t="inlineStr">
        <is>
          <t>Ln (cod)</t>
        </is>
      </c>
      <c r="BO1726" t="inlineStr">
        <is>
          <t>original</t>
        </is>
      </c>
      <c r="BP1726" t="inlineStr">
        <is>
          <t>Palea, Drogo (2020)</t>
        </is>
      </c>
      <c r="BQ1726" t="inlineStr">
        <is>
          <t>computed</t>
        </is>
      </c>
      <c r="BT1726" t="n">
        <v>0</v>
      </c>
      <c r="BU1726" t="inlineStr">
        <is>
          <t>staging_Palea_Drogo_2020.csv</t>
        </is>
      </c>
      <c r="BW1726" t="n">
        <v>2010</v>
      </c>
      <c r="BX1726" t="n">
        <v>2018</v>
      </c>
      <c r="BY1726" t="inlineStr">
        <is>
          <t>Austria, Belgium, Finland, France, Germany, Greece</t>
        </is>
      </c>
      <c r="BZ1726" t="n">
        <v>2014</v>
      </c>
      <c r="CA1726" t="n">
        <v>0.3333333333333333</v>
      </c>
      <c r="CB1726" t="n">
        <v>0</v>
      </c>
      <c r="CC1726" t="n">
        <v>1</v>
      </c>
      <c r="CD1726" t="n">
        <v>-0.02004065438502118</v>
      </c>
      <c r="CE1726" t="n">
        <v>1</v>
      </c>
    </row>
    <row r="1727">
      <c r="A1727" t="inlineStr">
        <is>
          <t>Palea, Drogo (2020)</t>
        </is>
      </c>
      <c r="B1727" t="n">
        <v>3032</v>
      </c>
      <c r="C1727" t="n">
        <v>-0.009012216429409123</v>
      </c>
      <c r="D1727" t="n">
        <v>496</v>
      </c>
      <c r="E1727">
        <f>IF(ISNUMBER($BA1727),$BA1727,IF(AND(ISNUMBER($D1727),ISNUMBER($BW1727),ISNUMBER($BX1727)),$D1727*($BX1727-$BW1727+1),""))</f>
        <v>496.0</v>
      </c>
      <c r="H1727" t="inlineStr">
        <is>
          <t>partial</t>
        </is>
      </c>
      <c r="I1727" t="inlineStr">
        <is>
          <t>p-Value available</t>
        </is>
      </c>
      <c r="J1727">
        <f>IF($BW1727&lt;&gt;"",$BW1727,"")</f>
        <v>2010.0</v>
      </c>
      <c r="K1727">
        <f>IF($BX1727&lt;&gt;"",$BX1727,"")</f>
        <v>2018.0</v>
      </c>
      <c r="L1727">
        <f>IF(AND(ISNUMBER($BW1727),ISNUMBER($BX1727)),($BW1727+$BX1727)/2,"")</f>
        <v>2014.0</v>
      </c>
      <c r="M1727">
        <f>IF($L1727&lt;&gt;"",$L1727,"")</f>
        <v>2014.0</v>
      </c>
      <c r="N1727">
        <f>IF(AND(ISNUMBER($BW1727),ISNUMBER($BX1727)),MIN(1,MAX(0,($BX1727-2016+1)/($BX1727-$BW1727+1))),"")</f>
        <v>0.3333333333333333</v>
      </c>
      <c r="O1727">
        <f>IF(AND(ISNUMBER($BW1727),ISNUMBER($BX1727)),MIN(1,MAX(0,($BX1727-2017+1)/($BX1727-$BW1727+1))),"")</f>
        <v>0.2222222222222222</v>
      </c>
      <c r="P1727">
        <f>IF(AND(ISNUMBER($BW1727),ISNUMBER($BX1727)),MIN(1,MAX(0,($BX1727-2018+1)/($BX1727-$BW1727+1))),"")</f>
        <v>0.1111111111111111</v>
      </c>
      <c r="Q1727">
        <f>IF(AND(ISNUMBER($BW1727),ISNUMBER($BX1727)),MIN(1,MAX(0,($BX1727-2019+1)/($BX1727-$BW1727+1))),"")</f>
        <v>0.0</v>
      </c>
      <c r="R1727">
        <f>IF(AND(ISNUMBER($BW1727),ISNUMBER($BX1727)),MIN(1,MAX(0,($BX1727-2016+1)/($BX1727-$BW1727+1))),"")</f>
        <v>0.3333333333333333</v>
      </c>
      <c r="S1727">
        <f>IF($L1727&lt;&gt;"",IF($L1727&gt;=2015.5,1,0),"")</f>
        <v>0.0</v>
      </c>
      <c r="T1727">
        <f>IF($L1727&lt;&gt;"",IF($L1727&gt;=2016,1,0),"")</f>
        <v>0.0</v>
      </c>
      <c r="U1727">
        <f>IF(ISNUMBER($BX1727),IF($BX1727&gt;=2016,1,0),"")</f>
        <v>1.0</v>
      </c>
      <c r="V1727">
        <f>IF(ISNUMBER($BW1727),IF($BW1727&gt;=2016,1,0),"")</f>
        <v>0.0</v>
      </c>
      <c r="W1727" t="str">
        <f>IF(AND(ISNUMBER($BW1727),ISNUMBER($BX1727)),IF($BW1727&gt;=2016,"post-only",IF($BX1727&lt;2016,"pre-only","mixed")),"")</f>
        <v>mixed</v>
      </c>
      <c r="X1727">
        <f>IF(AND(ISNUMBER($BW1727),ISNUMBER($BX1727)),MIN(1,MAX(0,($BX1727-2017+1)/($BX1727-$BW1727+1))),"")</f>
        <v>0.2222222222222222</v>
      </c>
      <c r="Y1727">
        <f>IF(AND(ISNUMBER($BW1727),ISNUMBER($BX1727)),MIN(1,MAX(0,($BX1727-2018+1)/($BX1727-$BW1727+1))),"")</f>
        <v>0.1111111111111111</v>
      </c>
      <c r="Z1727">
        <f>IF(AND(ISNUMBER($BW1727),ISNUMBER($BX1727)),MIN(1,MAX(0,($BX1727-2019+1)/($BX1727-$BW1727+1))),"")</f>
        <v>0.0</v>
      </c>
      <c r="AA1727">
        <f>IF(ISNUMBER($BX1727),IF($BX1727&gt;=2017,1,0),"")</f>
        <v>1.0</v>
      </c>
      <c r="AB1727">
        <f>IF(ISNUMBER($BX1727),IF($BX1727&gt;=2018,1,0),"")</f>
        <v>1.0</v>
      </c>
      <c r="AC1727">
        <f>IF(ISNUMBER($BX1727),IF($BX1727&gt;=2019,1,0),"")</f>
        <v>0.0</v>
      </c>
      <c r="AD1727">
        <f>IF($L1727&lt;&gt;"",IF($L1727&gt;2013,1,0),"")</f>
        <v>1.0</v>
      </c>
      <c r="AE1727">
        <f>IF($L1727&lt;&gt;"",1+IF($L1727&gt;2011,1,0)+IF($L1727&gt;2014,1,0),"")</f>
        <v>2.0</v>
      </c>
      <c r="AF1727" t="inlineStr">
        <is>
          <t>loan (interest rate)</t>
        </is>
      </c>
      <c r="AG1727" t="inlineStr">
        <is>
          <t>performance</t>
        </is>
      </c>
      <c r="AH1727" t="inlineStr">
        <is>
          <t>non-sensitive</t>
        </is>
      </c>
      <c r="AI1727" t="inlineStr">
        <is>
          <t>with ETS/CT</t>
        </is>
      </c>
      <c r="AJ1727" t="inlineStr">
        <is>
          <t>with ETS/CT</t>
        </is>
      </c>
      <c r="AK1727" t="str">
        <f>IF(AND($CF1727&lt;&gt;"",IFERROR(INDEX(subsample_country_map!$B:$B,MATCH($CF1727,subsample_country_map!$A:$A,0)),"")&lt;&gt;""),INDEX(subsample_country_map!$B:$B,MATCH($CF1727,subsample_country_map!$A:$A,0)),INDEX(lookup!$AA:$AA,MATCH($A1727,lookup!$A:$A,0)))</f>
        <v>2_Europe</v>
      </c>
      <c r="AL1727" t="str">
        <f>IF(AND($CF1727&lt;&gt;"",IFERROR(INDEX(subsample_country_map!$C:$C,MATCH($CF1727,subsample_country_map!$A:$A,0)),"")&lt;&gt;""),INDEX(subsample_country_map!$C:$C,MATCH($CF1727,subsample_country_map!$A:$A,0)),INDEX(lookup!$AB:$AB,MATCH($A1727,lookup!$A:$A,0)))</f>
        <v>1_developed</v>
      </c>
      <c r="AM1727" t="str">
        <f>IF(AND($CF1727&lt;&gt;"",IFERROR(INDEX(subsample_country_map!$D:$D,MATCH($CF1727,subsample_country_map!$A:$A,0)),"")&lt;&gt;""),INDEX(subsample_country_map!$D:$D,MATCH($CF1727,subsample_country_map!$A:$A,0)),INDEX(lookup!$AC:$AC,MATCH($A1727,lookup!$A:$A,0)))</f>
        <v>1_western</v>
      </c>
      <c r="AN1727" t="str">
        <f>IF(AND($CF1727&lt;&gt;"",IFERROR(INDEX(subsample_country_map!$E:$E,MATCH($CF1727,subsample_country_map!$A:$A,0)),"")&lt;&gt;""),INDEX(subsample_country_map!$E:$E,MATCH($CF1727,subsample_country_map!$A:$A,0)),INDEX(lookup!$AD:$AD,MATCH($A1727,lookup!$A:$A,0)))</f>
        <v>1_common law</v>
      </c>
      <c r="AO1727" t="str">
        <f>INDEX(lookup!$Y:$Y,MATCH($A1727,lookup!$A:$A,0))</f>
        <v>0_published</v>
      </c>
      <c r="AP1727" t="str">
        <f>INDEX(lookup!$Z:$Z,MATCH($A1727,lookup!$A:$A,0))</f>
        <v>1_VHB high</v>
      </c>
      <c r="AQ1727" t="str">
        <f>INDEX(lookup!$W:$W,MATCH($A1727,lookup!$A:$A,0))</f>
        <v>2_sust</v>
      </c>
      <c r="AS1727" t="inlineStr">
        <is>
          <t>staging</t>
        </is>
      </c>
      <c r="AT1727" t="inlineStr">
        <is>
          <t>good-CER</t>
        </is>
      </c>
      <c r="AU1727" t="inlineStr">
        <is>
          <t>cost</t>
        </is>
      </c>
      <c r="AV1727" t="inlineStr">
        <is>
          <t>-0.0161</t>
        </is>
      </c>
      <c r="AY1727" t="inlineStr">
        <is>
          <t>0.841</t>
        </is>
      </c>
      <c r="BA1727" t="n">
        <v>496</v>
      </c>
      <c r="BB1727" t="inlineStr">
        <is>
          <t>1</t>
        </is>
      </c>
      <c r="BC1727" t="inlineStr">
        <is>
          <t>OLS</t>
        </is>
      </c>
      <c r="BD1727" t="inlineStr">
        <is>
          <t>firm</t>
        </is>
      </c>
      <c r="BE1727" t="inlineStr">
        <is>
          <t>industry</t>
        </is>
      </c>
      <c r="BF1727" t="inlineStr">
        <is>
          <t>HE group</t>
        </is>
      </c>
      <c r="BI1727" t="inlineStr">
        <is>
          <t>Table 12</t>
        </is>
      </c>
      <c r="BJ1727" t="inlineStr">
        <is>
          <t>Panel C col 2 HE group</t>
        </is>
      </c>
      <c r="BK1727" t="inlineStr">
        <is>
          <t>2966</t>
        </is>
      </c>
      <c r="BL1727" t="inlineStr">
        <is>
          <t>Target -0.0161 (0.841)</t>
        </is>
      </c>
      <c r="BM1727" t="inlineStr">
        <is>
          <t>Target</t>
        </is>
      </c>
      <c r="BN1727" t="inlineStr">
        <is>
          <t>Ln (cod)</t>
        </is>
      </c>
      <c r="BO1727" t="inlineStr">
        <is>
          <t>original</t>
        </is>
      </c>
      <c r="BP1727" t="inlineStr">
        <is>
          <t>Palea, Drogo (2020)</t>
        </is>
      </c>
      <c r="BQ1727" t="inlineStr">
        <is>
          <t>computed</t>
        </is>
      </c>
      <c r="BT1727" t="n">
        <v>0</v>
      </c>
      <c r="BU1727" t="inlineStr">
        <is>
          <t>staging_Palea_Drogo_2020.csv</t>
        </is>
      </c>
      <c r="BW1727" t="n">
        <v>2010</v>
      </c>
      <c r="BX1727" t="n">
        <v>2018</v>
      </c>
      <c r="BY1727" t="inlineStr">
        <is>
          <t>Austria, Belgium, Finland, France, Germany, Greece</t>
        </is>
      </c>
      <c r="BZ1727" t="n">
        <v>2014</v>
      </c>
      <c r="CA1727" t="n">
        <v>0.3333333333333333</v>
      </c>
      <c r="CB1727" t="n">
        <v>0</v>
      </c>
      <c r="CC1727" t="n">
        <v>1</v>
      </c>
      <c r="CD1727" t="n">
        <v>-0.009012460432174543</v>
      </c>
      <c r="CE1727" t="n">
        <v>1</v>
      </c>
    </row>
    <row r="1728">
      <c r="A1728" t="inlineStr">
        <is>
          <t>Palea, Drogo (2020)</t>
        </is>
      </c>
      <c r="B1728" t="n">
        <v>3033</v>
      </c>
      <c r="C1728" t="n">
        <v>-0.0788899418694723</v>
      </c>
      <c r="D1728" t="n">
        <v>550</v>
      </c>
      <c r="E1728">
        <f>IF(ISNUMBER($BA1728),$BA1728,IF(AND(ISNUMBER($D1728),ISNUMBER($BW1728),ISNUMBER($BX1728)),$D1728*($BX1728-$BW1728+1),""))</f>
        <v>550.0</v>
      </c>
      <c r="H1728" t="inlineStr">
        <is>
          <t>partial</t>
        </is>
      </c>
      <c r="I1728" t="inlineStr">
        <is>
          <t>p-Value available</t>
        </is>
      </c>
      <c r="J1728">
        <f>IF($BW1728&lt;&gt;"",$BW1728,"")</f>
        <v>2010.0</v>
      </c>
      <c r="K1728">
        <f>IF($BX1728&lt;&gt;"",$BX1728,"")</f>
        <v>2018.0</v>
      </c>
      <c r="L1728">
        <f>IF(AND(ISNUMBER($BW1728),ISNUMBER($BX1728)),($BW1728+$BX1728)/2,"")</f>
        <v>2014.0</v>
      </c>
      <c r="M1728">
        <f>IF($L1728&lt;&gt;"",$L1728,"")</f>
        <v>2014.0</v>
      </c>
      <c r="N1728">
        <f>IF(AND(ISNUMBER($BW1728),ISNUMBER($BX1728)),MIN(1,MAX(0,($BX1728-2016+1)/($BX1728-$BW1728+1))),"")</f>
        <v>0.3333333333333333</v>
      </c>
      <c r="O1728">
        <f>IF(AND(ISNUMBER($BW1728),ISNUMBER($BX1728)),MIN(1,MAX(0,($BX1728-2017+1)/($BX1728-$BW1728+1))),"")</f>
        <v>0.2222222222222222</v>
      </c>
      <c r="P1728">
        <f>IF(AND(ISNUMBER($BW1728),ISNUMBER($BX1728)),MIN(1,MAX(0,($BX1728-2018+1)/($BX1728-$BW1728+1))),"")</f>
        <v>0.1111111111111111</v>
      </c>
      <c r="Q1728">
        <f>IF(AND(ISNUMBER($BW1728),ISNUMBER($BX1728)),MIN(1,MAX(0,($BX1728-2019+1)/($BX1728-$BW1728+1))),"")</f>
        <v>0.0</v>
      </c>
      <c r="R1728">
        <f>IF(AND(ISNUMBER($BW1728),ISNUMBER($BX1728)),MIN(1,MAX(0,($BX1728-2016+1)/($BX1728-$BW1728+1))),"")</f>
        <v>0.3333333333333333</v>
      </c>
      <c r="S1728">
        <f>IF($L1728&lt;&gt;"",IF($L1728&gt;=2015.5,1,0),"")</f>
        <v>0.0</v>
      </c>
      <c r="T1728">
        <f>IF($L1728&lt;&gt;"",IF($L1728&gt;=2016,1,0),"")</f>
        <v>0.0</v>
      </c>
      <c r="U1728">
        <f>IF(ISNUMBER($BX1728),IF($BX1728&gt;=2016,1,0),"")</f>
        <v>1.0</v>
      </c>
      <c r="V1728">
        <f>IF(ISNUMBER($BW1728),IF($BW1728&gt;=2016,1,0),"")</f>
        <v>0.0</v>
      </c>
      <c r="W1728" t="str">
        <f>IF(AND(ISNUMBER($BW1728),ISNUMBER($BX1728)),IF($BW1728&gt;=2016,"post-only",IF($BX1728&lt;2016,"pre-only","mixed")),"")</f>
        <v>mixed</v>
      </c>
      <c r="X1728">
        <f>IF(AND(ISNUMBER($BW1728),ISNUMBER($BX1728)),MIN(1,MAX(0,($BX1728-2017+1)/($BX1728-$BW1728+1))),"")</f>
        <v>0.2222222222222222</v>
      </c>
      <c r="Y1728">
        <f>IF(AND(ISNUMBER($BW1728),ISNUMBER($BX1728)),MIN(1,MAX(0,($BX1728-2018+1)/($BX1728-$BW1728+1))),"")</f>
        <v>0.1111111111111111</v>
      </c>
      <c r="Z1728">
        <f>IF(AND(ISNUMBER($BW1728),ISNUMBER($BX1728)),MIN(1,MAX(0,($BX1728-2019+1)/($BX1728-$BW1728+1))),"")</f>
        <v>0.0</v>
      </c>
      <c r="AA1728">
        <f>IF(ISNUMBER($BX1728),IF($BX1728&gt;=2017,1,0),"")</f>
        <v>1.0</v>
      </c>
      <c r="AB1728">
        <f>IF(ISNUMBER($BX1728),IF($BX1728&gt;=2018,1,0),"")</f>
        <v>1.0</v>
      </c>
      <c r="AC1728">
        <f>IF(ISNUMBER($BX1728),IF($BX1728&gt;=2019,1,0),"")</f>
        <v>0.0</v>
      </c>
      <c r="AD1728">
        <f>IF($L1728&lt;&gt;"",IF($L1728&gt;2013,1,0),"")</f>
        <v>1.0</v>
      </c>
      <c r="AE1728">
        <f>IF($L1728&lt;&gt;"",1+IF($L1728&gt;2011,1,0)+IF($L1728&gt;2014,1,0),"")</f>
        <v>2.0</v>
      </c>
      <c r="AF1728" t="inlineStr">
        <is>
          <t>loan (interest rate)</t>
        </is>
      </c>
      <c r="AG1728" t="inlineStr">
        <is>
          <t>performance</t>
        </is>
      </c>
      <c r="AH1728" t="inlineStr">
        <is>
          <t>non-sensitive</t>
        </is>
      </c>
      <c r="AI1728" t="inlineStr">
        <is>
          <t>with ETS/CT</t>
        </is>
      </c>
      <c r="AJ1728" t="inlineStr">
        <is>
          <t>with ETS/CT</t>
        </is>
      </c>
      <c r="AK1728" t="str">
        <f>IF(AND($CF1728&lt;&gt;"",IFERROR(INDEX(subsample_country_map!$B:$B,MATCH($CF1728,subsample_country_map!$A:$A,0)),"")&lt;&gt;""),INDEX(subsample_country_map!$B:$B,MATCH($CF1728,subsample_country_map!$A:$A,0)),INDEX(lookup!$AA:$AA,MATCH($A1728,lookup!$A:$A,0)))</f>
        <v>2_Europe</v>
      </c>
      <c r="AL1728" t="str">
        <f>IF(AND($CF1728&lt;&gt;"",IFERROR(INDEX(subsample_country_map!$C:$C,MATCH($CF1728,subsample_country_map!$A:$A,0)),"")&lt;&gt;""),INDEX(subsample_country_map!$C:$C,MATCH($CF1728,subsample_country_map!$A:$A,0)),INDEX(lookup!$AB:$AB,MATCH($A1728,lookup!$A:$A,0)))</f>
        <v>1_developed</v>
      </c>
      <c r="AM1728" t="str">
        <f>IF(AND($CF1728&lt;&gt;"",IFERROR(INDEX(subsample_country_map!$D:$D,MATCH($CF1728,subsample_country_map!$A:$A,0)),"")&lt;&gt;""),INDEX(subsample_country_map!$D:$D,MATCH($CF1728,subsample_country_map!$A:$A,0)),INDEX(lookup!$AC:$AC,MATCH($A1728,lookup!$A:$A,0)))</f>
        <v>1_western</v>
      </c>
      <c r="AN1728" t="str">
        <f>IF(AND($CF1728&lt;&gt;"",IFERROR(INDEX(subsample_country_map!$E:$E,MATCH($CF1728,subsample_country_map!$A:$A,0)),"")&lt;&gt;""),INDEX(subsample_country_map!$E:$E,MATCH($CF1728,subsample_country_map!$A:$A,0)),INDEX(lookup!$AD:$AD,MATCH($A1728,lookup!$A:$A,0)))</f>
        <v>1_common law</v>
      </c>
      <c r="AO1728" t="str">
        <f>INDEX(lookup!$Y:$Y,MATCH($A1728,lookup!$A:$A,0))</f>
        <v>0_published</v>
      </c>
      <c r="AP1728" t="str">
        <f>INDEX(lookup!$Z:$Z,MATCH($A1728,lookup!$A:$A,0))</f>
        <v>1_VHB high</v>
      </c>
      <c r="AQ1728" t="str">
        <f>INDEX(lookup!$W:$W,MATCH($A1728,lookup!$A:$A,0))</f>
        <v>2_sust</v>
      </c>
      <c r="AS1728" t="inlineStr">
        <is>
          <t>staging</t>
        </is>
      </c>
      <c r="AT1728" t="inlineStr">
        <is>
          <t>good-CER</t>
        </is>
      </c>
      <c r="AU1728" t="inlineStr">
        <is>
          <t>cost</t>
        </is>
      </c>
      <c r="AV1728" t="inlineStr">
        <is>
          <t>-0.123</t>
        </is>
      </c>
      <c r="AY1728" t="inlineStr">
        <is>
          <t>0.064</t>
        </is>
      </c>
      <c r="BA1728" t="n">
        <v>550</v>
      </c>
      <c r="BB1728" t="inlineStr">
        <is>
          <t>1</t>
        </is>
      </c>
      <c r="BC1728" t="inlineStr">
        <is>
          <t>OLS</t>
        </is>
      </c>
      <c r="BD1728" t="inlineStr">
        <is>
          <t>firm</t>
        </is>
      </c>
      <c r="BE1728" t="inlineStr">
        <is>
          <t>industry</t>
        </is>
      </c>
      <c r="BF1728" t="inlineStr">
        <is>
          <t>LE group</t>
        </is>
      </c>
      <c r="BI1728" t="inlineStr">
        <is>
          <t>Table 12</t>
        </is>
      </c>
      <c r="BJ1728" t="inlineStr">
        <is>
          <t>Panel C col 3 LE group</t>
        </is>
      </c>
      <c r="BK1728" t="inlineStr">
        <is>
          <t>2966</t>
        </is>
      </c>
      <c r="BL1728" t="inlineStr">
        <is>
          <t>Target -0.123 (0.064)</t>
        </is>
      </c>
      <c r="BM1728" t="inlineStr">
        <is>
          <t>Target</t>
        </is>
      </c>
      <c r="BN1728" t="inlineStr">
        <is>
          <t>Ln (cod)</t>
        </is>
      </c>
      <c r="BO1728" t="inlineStr">
        <is>
          <t>original</t>
        </is>
      </c>
      <c r="BP1728" t="inlineStr">
        <is>
          <t>Palea, Drogo (2020)</t>
        </is>
      </c>
      <c r="BQ1728" t="inlineStr">
        <is>
          <t>computed</t>
        </is>
      </c>
      <c r="BT1728" t="n">
        <v>0</v>
      </c>
      <c r="BU1728" t="inlineStr">
        <is>
          <t>staging_Palea_Drogo_2020.csv</t>
        </is>
      </c>
      <c r="BW1728" t="n">
        <v>2010</v>
      </c>
      <c r="BX1728" t="n">
        <v>2018</v>
      </c>
      <c r="BY1728" t="inlineStr">
        <is>
          <t>Austria, Belgium, Finland, France, Germany, Greece</t>
        </is>
      </c>
      <c r="BZ1728" t="n">
        <v>2014</v>
      </c>
      <c r="CA1728" t="n">
        <v>0.3333333333333333</v>
      </c>
      <c r="CB1728" t="n">
        <v>0</v>
      </c>
      <c r="CC1728" t="n">
        <v>1</v>
      </c>
      <c r="CD1728" t="n">
        <v>-0.07905421615290495</v>
      </c>
      <c r="CE1728" t="n">
        <v>1</v>
      </c>
    </row>
    <row r="1729">
      <c r="A1729" t="inlineStr">
        <is>
          <t>Palea, Drogo (2020)</t>
        </is>
      </c>
      <c r="B1729" t="n">
        <v>3034</v>
      </c>
      <c r="C1729" t="n">
        <v>0.004591964722819013</v>
      </c>
      <c r="D1729" t="n">
        <v>676</v>
      </c>
      <c r="E1729">
        <f>IF(ISNUMBER($BA1729),$BA1729,IF(AND(ISNUMBER($D1729),ISNUMBER($BW1729),ISNUMBER($BX1729)),$D1729*($BX1729-$BW1729+1),""))</f>
        <v>676.0</v>
      </c>
      <c r="H1729" t="inlineStr">
        <is>
          <t>partial</t>
        </is>
      </c>
      <c r="I1729" t="inlineStr">
        <is>
          <t>p-Value available</t>
        </is>
      </c>
      <c r="J1729">
        <f>IF($BW1729&lt;&gt;"",$BW1729,"")</f>
        <v>2010.0</v>
      </c>
      <c r="K1729">
        <f>IF($BX1729&lt;&gt;"",$BX1729,"")</f>
        <v>2018.0</v>
      </c>
      <c r="L1729">
        <f>IF(AND(ISNUMBER($BW1729),ISNUMBER($BX1729)),($BW1729+$BX1729)/2,"")</f>
        <v>2014.0</v>
      </c>
      <c r="M1729">
        <f>IF($L1729&lt;&gt;"",$L1729,"")</f>
        <v>2014.0</v>
      </c>
      <c r="N1729">
        <f>IF(AND(ISNUMBER($BW1729),ISNUMBER($BX1729)),MIN(1,MAX(0,($BX1729-2016+1)/($BX1729-$BW1729+1))),"")</f>
        <v>0.3333333333333333</v>
      </c>
      <c r="O1729">
        <f>IF(AND(ISNUMBER($BW1729),ISNUMBER($BX1729)),MIN(1,MAX(0,($BX1729-2017+1)/($BX1729-$BW1729+1))),"")</f>
        <v>0.2222222222222222</v>
      </c>
      <c r="P1729">
        <f>IF(AND(ISNUMBER($BW1729),ISNUMBER($BX1729)),MIN(1,MAX(0,($BX1729-2018+1)/($BX1729-$BW1729+1))),"")</f>
        <v>0.1111111111111111</v>
      </c>
      <c r="Q1729">
        <f>IF(AND(ISNUMBER($BW1729),ISNUMBER($BX1729)),MIN(1,MAX(0,($BX1729-2019+1)/($BX1729-$BW1729+1))),"")</f>
        <v>0.0</v>
      </c>
      <c r="R1729">
        <f>IF(AND(ISNUMBER($BW1729),ISNUMBER($BX1729)),MIN(1,MAX(0,($BX1729-2016+1)/($BX1729-$BW1729+1))),"")</f>
        <v>0.3333333333333333</v>
      </c>
      <c r="S1729">
        <f>IF($L1729&lt;&gt;"",IF($L1729&gt;=2015.5,1,0),"")</f>
        <v>0.0</v>
      </c>
      <c r="T1729">
        <f>IF($L1729&lt;&gt;"",IF($L1729&gt;=2016,1,0),"")</f>
        <v>0.0</v>
      </c>
      <c r="U1729">
        <f>IF(ISNUMBER($BX1729),IF($BX1729&gt;=2016,1,0),"")</f>
        <v>1.0</v>
      </c>
      <c r="V1729">
        <f>IF(ISNUMBER($BW1729),IF($BW1729&gt;=2016,1,0),"")</f>
        <v>0.0</v>
      </c>
      <c r="W1729" t="str">
        <f>IF(AND(ISNUMBER($BW1729),ISNUMBER($BX1729)),IF($BW1729&gt;=2016,"post-only",IF($BX1729&lt;2016,"pre-only","mixed")),"")</f>
        <v>mixed</v>
      </c>
      <c r="X1729">
        <f>IF(AND(ISNUMBER($BW1729),ISNUMBER($BX1729)),MIN(1,MAX(0,($BX1729-2017+1)/($BX1729-$BW1729+1))),"")</f>
        <v>0.2222222222222222</v>
      </c>
      <c r="Y1729">
        <f>IF(AND(ISNUMBER($BW1729),ISNUMBER($BX1729)),MIN(1,MAX(0,($BX1729-2018+1)/($BX1729-$BW1729+1))),"")</f>
        <v>0.1111111111111111</v>
      </c>
      <c r="Z1729">
        <f>IF(AND(ISNUMBER($BW1729),ISNUMBER($BX1729)),MIN(1,MAX(0,($BX1729-2019+1)/($BX1729-$BW1729+1))),"")</f>
        <v>0.0</v>
      </c>
      <c r="AA1729">
        <f>IF(ISNUMBER($BX1729),IF($BX1729&gt;=2017,1,0),"")</f>
        <v>1.0</v>
      </c>
      <c r="AB1729">
        <f>IF(ISNUMBER($BX1729),IF($BX1729&gt;=2018,1,0),"")</f>
        <v>1.0</v>
      </c>
      <c r="AC1729">
        <f>IF(ISNUMBER($BX1729),IF($BX1729&gt;=2019,1,0),"")</f>
        <v>0.0</v>
      </c>
      <c r="AD1729">
        <f>IF($L1729&lt;&gt;"",IF($L1729&gt;2013,1,0),"")</f>
        <v>1.0</v>
      </c>
      <c r="AE1729">
        <f>IF($L1729&lt;&gt;"",1+IF($L1729&gt;2011,1,0)+IF($L1729&gt;2014,1,0),"")</f>
        <v>2.0</v>
      </c>
      <c r="AF1729" t="inlineStr">
        <is>
          <t>loan (interest rate)</t>
        </is>
      </c>
      <c r="AG1729" t="inlineStr">
        <is>
          <t>performance</t>
        </is>
      </c>
      <c r="AH1729" t="inlineStr">
        <is>
          <t>non-sensitive</t>
        </is>
      </c>
      <c r="AI1729" t="inlineStr">
        <is>
          <t>with ETS/CT</t>
        </is>
      </c>
      <c r="AJ1729" t="inlineStr">
        <is>
          <t>with ETS/CT</t>
        </is>
      </c>
      <c r="AK1729" t="str">
        <f>IF(AND($CF1729&lt;&gt;"",IFERROR(INDEX(subsample_country_map!$B:$B,MATCH($CF1729,subsample_country_map!$A:$A,0)),"")&lt;&gt;""),INDEX(subsample_country_map!$B:$B,MATCH($CF1729,subsample_country_map!$A:$A,0)),INDEX(lookup!$AA:$AA,MATCH($A1729,lookup!$A:$A,0)))</f>
        <v>2_Europe</v>
      </c>
      <c r="AL1729" t="str">
        <f>IF(AND($CF1729&lt;&gt;"",IFERROR(INDEX(subsample_country_map!$C:$C,MATCH($CF1729,subsample_country_map!$A:$A,0)),"")&lt;&gt;""),INDEX(subsample_country_map!$C:$C,MATCH($CF1729,subsample_country_map!$A:$A,0)),INDEX(lookup!$AB:$AB,MATCH($A1729,lookup!$A:$A,0)))</f>
        <v>1_developed</v>
      </c>
      <c r="AM1729" t="str">
        <f>IF(AND($CF1729&lt;&gt;"",IFERROR(INDEX(subsample_country_map!$D:$D,MATCH($CF1729,subsample_country_map!$A:$A,0)),"")&lt;&gt;""),INDEX(subsample_country_map!$D:$D,MATCH($CF1729,subsample_country_map!$A:$A,0)),INDEX(lookup!$AC:$AC,MATCH($A1729,lookup!$A:$A,0)))</f>
        <v>1_western</v>
      </c>
      <c r="AN1729" t="str">
        <f>IF(AND($CF1729&lt;&gt;"",IFERROR(INDEX(subsample_country_map!$E:$E,MATCH($CF1729,subsample_country_map!$A:$A,0)),"")&lt;&gt;""),INDEX(subsample_country_map!$E:$E,MATCH($CF1729,subsample_country_map!$A:$A,0)),INDEX(lookup!$AD:$AD,MATCH($A1729,lookup!$A:$A,0)))</f>
        <v>1_common law</v>
      </c>
      <c r="AO1729" t="str">
        <f>INDEX(lookup!$Y:$Y,MATCH($A1729,lookup!$A:$A,0))</f>
        <v>0_published</v>
      </c>
      <c r="AP1729" t="str">
        <f>INDEX(lookup!$Z:$Z,MATCH($A1729,lookup!$A:$A,0))</f>
        <v>1_VHB high</v>
      </c>
      <c r="AQ1729" t="str">
        <f>INDEX(lookup!$W:$W,MATCH($A1729,lookup!$A:$A,0))</f>
        <v>2_sust</v>
      </c>
      <c r="AS1729" t="inlineStr">
        <is>
          <t>staging</t>
        </is>
      </c>
      <c r="AT1729" t="inlineStr">
        <is>
          <t>good-CER</t>
        </is>
      </c>
      <c r="AU1729" t="inlineStr">
        <is>
          <t>cost</t>
        </is>
      </c>
      <c r="AV1729" t="inlineStr">
        <is>
          <t>0.00683</t>
        </is>
      </c>
      <c r="AY1729" t="inlineStr">
        <is>
          <t>0.905</t>
        </is>
      </c>
      <c r="BA1729" t="n">
        <v>676</v>
      </c>
      <c r="BB1729" t="inlineStr">
        <is>
          <t>1</t>
        </is>
      </c>
      <c r="BC1729" t="inlineStr">
        <is>
          <t>OLS</t>
        </is>
      </c>
      <c r="BD1729" t="inlineStr">
        <is>
          <t>firm</t>
        </is>
      </c>
      <c r="BE1729" t="inlineStr">
        <is>
          <t>period</t>
        </is>
      </c>
      <c r="BF1729" t="inlineStr">
        <is>
          <t>Pre-Paris Agreement</t>
        </is>
      </c>
      <c r="BG1729" t="inlineStr">
        <is>
          <t>2010</t>
        </is>
      </c>
      <c r="BH1729" t="inlineStr">
        <is>
          <t>2015</t>
        </is>
      </c>
      <c r="BI1729" t="inlineStr">
        <is>
          <t>Table 12</t>
        </is>
      </c>
      <c r="BJ1729" t="inlineStr">
        <is>
          <t>Panel C col 4 Pre-Paris Agreement</t>
        </is>
      </c>
      <c r="BK1729" t="inlineStr">
        <is>
          <t>2966</t>
        </is>
      </c>
      <c r="BL1729" t="inlineStr">
        <is>
          <t>Target 0.00683 (0.905)</t>
        </is>
      </c>
      <c r="BM1729" t="inlineStr">
        <is>
          <t>Target</t>
        </is>
      </c>
      <c r="BN1729" t="inlineStr">
        <is>
          <t>Ln (cod)</t>
        </is>
      </c>
      <c r="BO1729" t="inlineStr">
        <is>
          <t>original</t>
        </is>
      </c>
      <c r="BP1729" t="inlineStr">
        <is>
          <t>Palea, Drogo (2020)</t>
        </is>
      </c>
      <c r="BQ1729" t="inlineStr">
        <is>
          <t>computed</t>
        </is>
      </c>
      <c r="BT1729" t="n">
        <v>0</v>
      </c>
      <c r="BU1729" t="inlineStr">
        <is>
          <t>staging_Palea_Drogo_2020.csv</t>
        </is>
      </c>
      <c r="BW1729" t="n">
        <v>2010</v>
      </c>
      <c r="BX1729" t="n">
        <v>2018</v>
      </c>
      <c r="BY1729" t="inlineStr">
        <is>
          <t>Austria, Belgium, Finland, France, Germany, Greece</t>
        </is>
      </c>
      <c r="BZ1729" t="n">
        <v>2014</v>
      </c>
      <c r="CA1729" t="n">
        <v>0.3333333333333333</v>
      </c>
      <c r="CB1729" t="n">
        <v>0</v>
      </c>
      <c r="CC1729" t="n">
        <v>1</v>
      </c>
      <c r="CD1729" t="n">
        <v>0.004591996998831058</v>
      </c>
      <c r="CE1729" t="n">
        <v>1</v>
      </c>
    </row>
    <row r="1730">
      <c r="A1730" t="inlineStr">
        <is>
          <t>Palea, Drogo (2020)</t>
        </is>
      </c>
      <c r="B1730" t="n">
        <v>3035</v>
      </c>
      <c r="C1730" t="n">
        <v>-0.03648100119141635</v>
      </c>
      <c r="D1730" t="n">
        <v>370</v>
      </c>
      <c r="E1730">
        <f>IF(ISNUMBER($BA1730),$BA1730,IF(AND(ISNUMBER($D1730),ISNUMBER($BW1730),ISNUMBER($BX1730)),$D1730*($BX1730-$BW1730+1),""))</f>
        <v>370.0</v>
      </c>
      <c r="H1730" t="inlineStr">
        <is>
          <t>partial</t>
        </is>
      </c>
      <c r="I1730" t="inlineStr">
        <is>
          <t>p-Value available</t>
        </is>
      </c>
      <c r="J1730">
        <f>IF($BW1730&lt;&gt;"",$BW1730,"")</f>
        <v>2010.0</v>
      </c>
      <c r="K1730">
        <f>IF($BX1730&lt;&gt;"",$BX1730,"")</f>
        <v>2018.0</v>
      </c>
      <c r="L1730">
        <f>IF(AND(ISNUMBER($BW1730),ISNUMBER($BX1730)),($BW1730+$BX1730)/2,"")</f>
        <v>2014.0</v>
      </c>
      <c r="M1730">
        <f>IF($L1730&lt;&gt;"",$L1730,"")</f>
        <v>2014.0</v>
      </c>
      <c r="N1730">
        <f>IF(AND(ISNUMBER($BW1730),ISNUMBER($BX1730)),MIN(1,MAX(0,($BX1730-2016+1)/($BX1730-$BW1730+1))),"")</f>
        <v>0.3333333333333333</v>
      </c>
      <c r="O1730">
        <f>IF(AND(ISNUMBER($BW1730),ISNUMBER($BX1730)),MIN(1,MAX(0,($BX1730-2017+1)/($BX1730-$BW1730+1))),"")</f>
        <v>0.2222222222222222</v>
      </c>
      <c r="P1730">
        <f>IF(AND(ISNUMBER($BW1730),ISNUMBER($BX1730)),MIN(1,MAX(0,($BX1730-2018+1)/($BX1730-$BW1730+1))),"")</f>
        <v>0.1111111111111111</v>
      </c>
      <c r="Q1730">
        <f>IF(AND(ISNUMBER($BW1730),ISNUMBER($BX1730)),MIN(1,MAX(0,($BX1730-2019+1)/($BX1730-$BW1730+1))),"")</f>
        <v>0.0</v>
      </c>
      <c r="R1730">
        <f>IF(AND(ISNUMBER($BW1730),ISNUMBER($BX1730)),MIN(1,MAX(0,($BX1730-2016+1)/($BX1730-$BW1730+1))),"")</f>
        <v>0.3333333333333333</v>
      </c>
      <c r="S1730">
        <f>IF($L1730&lt;&gt;"",IF($L1730&gt;=2015.5,1,0),"")</f>
        <v>0.0</v>
      </c>
      <c r="T1730">
        <f>IF($L1730&lt;&gt;"",IF($L1730&gt;=2016,1,0),"")</f>
        <v>0.0</v>
      </c>
      <c r="U1730">
        <f>IF(ISNUMBER($BX1730),IF($BX1730&gt;=2016,1,0),"")</f>
        <v>1.0</v>
      </c>
      <c r="V1730">
        <f>IF(ISNUMBER($BW1730),IF($BW1730&gt;=2016,1,0),"")</f>
        <v>0.0</v>
      </c>
      <c r="W1730" t="str">
        <f>IF(AND(ISNUMBER($BW1730),ISNUMBER($BX1730)),IF($BW1730&gt;=2016,"post-only",IF($BX1730&lt;2016,"pre-only","mixed")),"")</f>
        <v>mixed</v>
      </c>
      <c r="X1730">
        <f>IF(AND(ISNUMBER($BW1730),ISNUMBER($BX1730)),MIN(1,MAX(0,($BX1730-2017+1)/($BX1730-$BW1730+1))),"")</f>
        <v>0.2222222222222222</v>
      </c>
      <c r="Y1730">
        <f>IF(AND(ISNUMBER($BW1730),ISNUMBER($BX1730)),MIN(1,MAX(0,($BX1730-2018+1)/($BX1730-$BW1730+1))),"")</f>
        <v>0.1111111111111111</v>
      </c>
      <c r="Z1730">
        <f>IF(AND(ISNUMBER($BW1730),ISNUMBER($BX1730)),MIN(1,MAX(0,($BX1730-2019+1)/($BX1730-$BW1730+1))),"")</f>
        <v>0.0</v>
      </c>
      <c r="AA1730">
        <f>IF(ISNUMBER($BX1730),IF($BX1730&gt;=2017,1,0),"")</f>
        <v>1.0</v>
      </c>
      <c r="AB1730">
        <f>IF(ISNUMBER($BX1730),IF($BX1730&gt;=2018,1,0),"")</f>
        <v>1.0</v>
      </c>
      <c r="AC1730">
        <f>IF(ISNUMBER($BX1730),IF($BX1730&gt;=2019,1,0),"")</f>
        <v>0.0</v>
      </c>
      <c r="AD1730">
        <f>IF($L1730&lt;&gt;"",IF($L1730&gt;2013,1,0),"")</f>
        <v>1.0</v>
      </c>
      <c r="AE1730">
        <f>IF($L1730&lt;&gt;"",1+IF($L1730&gt;2011,1,0)+IF($L1730&gt;2014,1,0),"")</f>
        <v>2.0</v>
      </c>
      <c r="AF1730" t="inlineStr">
        <is>
          <t>loan (interest rate)</t>
        </is>
      </c>
      <c r="AG1730" t="inlineStr">
        <is>
          <t>performance</t>
        </is>
      </c>
      <c r="AH1730" t="inlineStr">
        <is>
          <t>non-sensitive</t>
        </is>
      </c>
      <c r="AI1730" t="inlineStr">
        <is>
          <t>with ETS/CT</t>
        </is>
      </c>
      <c r="AJ1730" t="inlineStr">
        <is>
          <t>with ETS/CT</t>
        </is>
      </c>
      <c r="AK1730" t="str">
        <f>IF(AND($CF1730&lt;&gt;"",IFERROR(INDEX(subsample_country_map!$B:$B,MATCH($CF1730,subsample_country_map!$A:$A,0)),"")&lt;&gt;""),INDEX(subsample_country_map!$B:$B,MATCH($CF1730,subsample_country_map!$A:$A,0)),INDEX(lookup!$AA:$AA,MATCH($A1730,lookup!$A:$A,0)))</f>
        <v>2_Europe</v>
      </c>
      <c r="AL1730" t="str">
        <f>IF(AND($CF1730&lt;&gt;"",IFERROR(INDEX(subsample_country_map!$C:$C,MATCH($CF1730,subsample_country_map!$A:$A,0)),"")&lt;&gt;""),INDEX(subsample_country_map!$C:$C,MATCH($CF1730,subsample_country_map!$A:$A,0)),INDEX(lookup!$AB:$AB,MATCH($A1730,lookup!$A:$A,0)))</f>
        <v>1_developed</v>
      </c>
      <c r="AM1730" t="str">
        <f>IF(AND($CF1730&lt;&gt;"",IFERROR(INDEX(subsample_country_map!$D:$D,MATCH($CF1730,subsample_country_map!$A:$A,0)),"")&lt;&gt;""),INDEX(subsample_country_map!$D:$D,MATCH($CF1730,subsample_country_map!$A:$A,0)),INDEX(lookup!$AC:$AC,MATCH($A1730,lookup!$A:$A,0)))</f>
        <v>1_western</v>
      </c>
      <c r="AN1730" t="str">
        <f>IF(AND($CF1730&lt;&gt;"",IFERROR(INDEX(subsample_country_map!$E:$E,MATCH($CF1730,subsample_country_map!$A:$A,0)),"")&lt;&gt;""),INDEX(subsample_country_map!$E:$E,MATCH($CF1730,subsample_country_map!$A:$A,0)),INDEX(lookup!$AD:$AD,MATCH($A1730,lookup!$A:$A,0)))</f>
        <v>1_common law</v>
      </c>
      <c r="AO1730" t="str">
        <f>INDEX(lookup!$Y:$Y,MATCH($A1730,lookup!$A:$A,0))</f>
        <v>0_published</v>
      </c>
      <c r="AP1730" t="str">
        <f>INDEX(lookup!$Z:$Z,MATCH($A1730,lookup!$A:$A,0))</f>
        <v>1_VHB high</v>
      </c>
      <c r="AQ1730" t="str">
        <f>INDEX(lookup!$W:$W,MATCH($A1730,lookup!$A:$A,0))</f>
        <v>2_sust</v>
      </c>
      <c r="AS1730" t="inlineStr">
        <is>
          <t>staging</t>
        </is>
      </c>
      <c r="AT1730" t="inlineStr">
        <is>
          <t>good-CER</t>
        </is>
      </c>
      <c r="AU1730" t="inlineStr">
        <is>
          <t>cost</t>
        </is>
      </c>
      <c r="AV1730" t="inlineStr">
        <is>
          <t>-0.0724</t>
        </is>
      </c>
      <c r="AY1730" t="inlineStr">
        <is>
          <t>0.483</t>
        </is>
      </c>
      <c r="BA1730" t="n">
        <v>370</v>
      </c>
      <c r="BB1730" t="inlineStr">
        <is>
          <t>1</t>
        </is>
      </c>
      <c r="BC1730" t="inlineStr">
        <is>
          <t>OLS</t>
        </is>
      </c>
      <c r="BD1730" t="inlineStr">
        <is>
          <t>firm</t>
        </is>
      </c>
      <c r="BE1730" t="inlineStr">
        <is>
          <t>period</t>
        </is>
      </c>
      <c r="BF1730" t="inlineStr">
        <is>
          <t>Post-Paris Agreement</t>
        </is>
      </c>
      <c r="BG1730" t="inlineStr">
        <is>
          <t>2016</t>
        </is>
      </c>
      <c r="BH1730" t="inlineStr">
        <is>
          <t>2018</t>
        </is>
      </c>
      <c r="BI1730" t="inlineStr">
        <is>
          <t>Table 12</t>
        </is>
      </c>
      <c r="BJ1730" t="inlineStr">
        <is>
          <t>Panel C col 5 Post-Paris Agreement</t>
        </is>
      </c>
      <c r="BK1730" t="inlineStr">
        <is>
          <t>2966</t>
        </is>
      </c>
      <c r="BL1730" t="inlineStr">
        <is>
          <t>Target -0.0724 (0.483)</t>
        </is>
      </c>
      <c r="BM1730" t="inlineStr">
        <is>
          <t>Target</t>
        </is>
      </c>
      <c r="BN1730" t="inlineStr">
        <is>
          <t>Ln (cod)</t>
        </is>
      </c>
      <c r="BO1730" t="inlineStr">
        <is>
          <t>original</t>
        </is>
      </c>
      <c r="BP1730" t="inlineStr">
        <is>
          <t>Palea, Drogo (2020)</t>
        </is>
      </c>
      <c r="BQ1730" t="inlineStr">
        <is>
          <t>computed</t>
        </is>
      </c>
      <c r="BT1730" t="n">
        <v>0</v>
      </c>
      <c r="BU1730" t="inlineStr">
        <is>
          <t>staging_Palea_Drogo_2020.csv</t>
        </is>
      </c>
      <c r="BW1730" t="n">
        <v>2010</v>
      </c>
      <c r="BX1730" t="n">
        <v>2018</v>
      </c>
      <c r="BY1730" t="inlineStr">
        <is>
          <t>Austria, Belgium, Finland, France, Germany, Greece</t>
        </is>
      </c>
      <c r="BZ1730" t="n">
        <v>2014</v>
      </c>
      <c r="CA1730" t="n">
        <v>0.3333333333333333</v>
      </c>
      <c r="CB1730" t="n">
        <v>0</v>
      </c>
      <c r="CC1730" t="n">
        <v>1</v>
      </c>
      <c r="CD1730" t="n">
        <v>-0.03649719787040216</v>
      </c>
      <c r="CE1730" t="n">
        <v>1</v>
      </c>
    </row>
    <row r="1731">
      <c r="A1731" t="inlineStr">
        <is>
          <t>Palea, Drogo (2020)</t>
        </is>
      </c>
      <c r="B1731" t="n">
        <v>3036</v>
      </c>
      <c r="C1731" t="n">
        <v>0.122</v>
      </c>
      <c r="D1731" t="n">
        <v>1469</v>
      </c>
      <c r="E1731">
        <f>IF(ISNUMBER($BA1731),$BA1731,IF(AND(ISNUMBER($D1731),ISNUMBER($BW1731),ISNUMBER($BX1731)),$D1731*($BX1731-$BW1731+1),""))</f>
        <v>13221.0</v>
      </c>
      <c r="H1731" t="inlineStr">
        <is>
          <t>bivariate</t>
        </is>
      </c>
      <c r="I1731" t="inlineStr">
        <is>
          <t>Correlation coefficient available</t>
        </is>
      </c>
      <c r="J1731">
        <f>IF($BW1731&lt;&gt;"",$BW1731,"")</f>
        <v>2010.0</v>
      </c>
      <c r="K1731">
        <f>IF($BX1731&lt;&gt;"",$BX1731,"")</f>
        <v>2018.0</v>
      </c>
      <c r="L1731">
        <f>IF(AND(ISNUMBER($BW1731),ISNUMBER($BX1731)),($BW1731+$BX1731)/2,"")</f>
        <v>2014.0</v>
      </c>
      <c r="M1731">
        <f>IF($L1731&lt;&gt;"",$L1731,"")</f>
        <v>2014.0</v>
      </c>
      <c r="N1731">
        <f>IF(AND(ISNUMBER($BW1731),ISNUMBER($BX1731)),MIN(1,MAX(0,($BX1731-2016+1)/($BX1731-$BW1731+1))),"")</f>
        <v>0.3333333333333333</v>
      </c>
      <c r="O1731">
        <f>IF(AND(ISNUMBER($BW1731),ISNUMBER($BX1731)),MIN(1,MAX(0,($BX1731-2017+1)/($BX1731-$BW1731+1))),"")</f>
        <v>0.2222222222222222</v>
      </c>
      <c r="P1731">
        <f>IF(AND(ISNUMBER($BW1731),ISNUMBER($BX1731)),MIN(1,MAX(0,($BX1731-2018+1)/($BX1731-$BW1731+1))),"")</f>
        <v>0.1111111111111111</v>
      </c>
      <c r="Q1731">
        <f>IF(AND(ISNUMBER($BW1731),ISNUMBER($BX1731)),MIN(1,MAX(0,($BX1731-2019+1)/($BX1731-$BW1731+1))),"")</f>
        <v>0.0</v>
      </c>
      <c r="R1731">
        <f>IF(AND(ISNUMBER($BW1731),ISNUMBER($BX1731)),MIN(1,MAX(0,($BX1731-2016+1)/($BX1731-$BW1731+1))),"")</f>
        <v>0.3333333333333333</v>
      </c>
      <c r="S1731">
        <f>IF($L1731&lt;&gt;"",IF($L1731&gt;=2015.5,1,0),"")</f>
        <v>0.0</v>
      </c>
      <c r="T1731">
        <f>IF($L1731&lt;&gt;"",IF($L1731&gt;=2016,1,0),"")</f>
        <v>0.0</v>
      </c>
      <c r="U1731">
        <f>IF(ISNUMBER($BX1731),IF($BX1731&gt;=2016,1,0),"")</f>
        <v>1.0</v>
      </c>
      <c r="V1731">
        <f>IF(ISNUMBER($BW1731),IF($BW1731&gt;=2016,1,0),"")</f>
        <v>0.0</v>
      </c>
      <c r="W1731" t="str">
        <f>IF(AND(ISNUMBER($BW1731),ISNUMBER($BX1731)),IF($BW1731&gt;=2016,"post-only",IF($BX1731&lt;2016,"pre-only","mixed")),"")</f>
        <v>mixed</v>
      </c>
      <c r="X1731">
        <f>IF(AND(ISNUMBER($BW1731),ISNUMBER($BX1731)),MIN(1,MAX(0,($BX1731-2017+1)/($BX1731-$BW1731+1))),"")</f>
        <v>0.2222222222222222</v>
      </c>
      <c r="Y1731">
        <f>IF(AND(ISNUMBER($BW1731),ISNUMBER($BX1731)),MIN(1,MAX(0,($BX1731-2018+1)/($BX1731-$BW1731+1))),"")</f>
        <v>0.1111111111111111</v>
      </c>
      <c r="Z1731">
        <f>IF(AND(ISNUMBER($BW1731),ISNUMBER($BX1731)),MIN(1,MAX(0,($BX1731-2019+1)/($BX1731-$BW1731+1))),"")</f>
        <v>0.0</v>
      </c>
      <c r="AA1731">
        <f>IF(ISNUMBER($BX1731),IF($BX1731&gt;=2017,1,0),"")</f>
        <v>1.0</v>
      </c>
      <c r="AB1731">
        <f>IF(ISNUMBER($BX1731),IF($BX1731&gt;=2018,1,0),"")</f>
        <v>1.0</v>
      </c>
      <c r="AC1731">
        <f>IF(ISNUMBER($BX1731),IF($BX1731&gt;=2019,1,0),"")</f>
        <v>0.0</v>
      </c>
      <c r="AD1731">
        <f>IF($L1731&lt;&gt;"",IF($L1731&gt;2013,1,0),"")</f>
        <v>1.0</v>
      </c>
      <c r="AE1731">
        <f>IF($L1731&lt;&gt;"",1+IF($L1731&gt;2011,1,0)+IF($L1731&gt;2014,1,0),"")</f>
        <v>2.0</v>
      </c>
      <c r="AF1731" t="inlineStr">
        <is>
          <t>loan (interest rate)</t>
        </is>
      </c>
      <c r="AG1731" t="inlineStr">
        <is>
          <t>performance</t>
        </is>
      </c>
      <c r="AH1731" t="inlineStr">
        <is>
          <t>non-sensitive</t>
        </is>
      </c>
      <c r="AI1731" t="inlineStr">
        <is>
          <t>with ETS/CT</t>
        </is>
      </c>
      <c r="AJ1731" t="inlineStr">
        <is>
          <t>with ETS/CT</t>
        </is>
      </c>
      <c r="AK1731" t="str">
        <f>IF(AND($CF1731&lt;&gt;"",IFERROR(INDEX(subsample_country_map!$B:$B,MATCH($CF1731,subsample_country_map!$A:$A,0)),"")&lt;&gt;""),INDEX(subsample_country_map!$B:$B,MATCH($CF1731,subsample_country_map!$A:$A,0)),INDEX(lookup!$AA:$AA,MATCH($A1731,lookup!$A:$A,0)))</f>
        <v>2_Europe</v>
      </c>
      <c r="AL1731" t="str">
        <f>IF(AND($CF1731&lt;&gt;"",IFERROR(INDEX(subsample_country_map!$C:$C,MATCH($CF1731,subsample_country_map!$A:$A,0)),"")&lt;&gt;""),INDEX(subsample_country_map!$C:$C,MATCH($CF1731,subsample_country_map!$A:$A,0)),INDEX(lookup!$AB:$AB,MATCH($A1731,lookup!$A:$A,0)))</f>
        <v>1_developed</v>
      </c>
      <c r="AM1731" t="str">
        <f>IF(AND($CF1731&lt;&gt;"",IFERROR(INDEX(subsample_country_map!$D:$D,MATCH($CF1731,subsample_country_map!$A:$A,0)),"")&lt;&gt;""),INDEX(subsample_country_map!$D:$D,MATCH($CF1731,subsample_country_map!$A:$A,0)),INDEX(lookup!$AC:$AC,MATCH($A1731,lookup!$A:$A,0)))</f>
        <v>1_western</v>
      </c>
      <c r="AN1731" t="str">
        <f>IF(AND($CF1731&lt;&gt;"",IFERROR(INDEX(subsample_country_map!$E:$E,MATCH($CF1731,subsample_country_map!$A:$A,0)),"")&lt;&gt;""),INDEX(subsample_country_map!$E:$E,MATCH($CF1731,subsample_country_map!$A:$A,0)),INDEX(lookup!$AD:$AD,MATCH($A1731,lookup!$A:$A,0)))</f>
        <v>1_common law</v>
      </c>
      <c r="AO1731" t="str">
        <f>INDEX(lookup!$Y:$Y,MATCH($A1731,lookup!$A:$A,0))</f>
        <v>0_published</v>
      </c>
      <c r="AP1731" t="str">
        <f>INDEX(lookup!$Z:$Z,MATCH($A1731,lookup!$A:$A,0))</f>
        <v>1_VHB high</v>
      </c>
      <c r="AQ1731" t="str">
        <f>INDEX(lookup!$W:$W,MATCH($A1731,lookup!$A:$A,0))</f>
        <v>2_sust</v>
      </c>
      <c r="AS1731" t="inlineStr">
        <is>
          <t>staging</t>
        </is>
      </c>
      <c r="AT1731" t="inlineStr">
        <is>
          <t>bad-CER</t>
        </is>
      </c>
      <c r="AU1731" t="inlineStr">
        <is>
          <t>cost</t>
        </is>
      </c>
      <c r="AY1731" t="inlineStr">
        <is>
          <t>0.000</t>
        </is>
      </c>
      <c r="AZ1731" t="inlineStr">
        <is>
          <t>0.122</t>
        </is>
      </c>
      <c r="BA1731" t="inlineStr">
        <is>
          <t>FLAG</t>
        </is>
      </c>
      <c r="BB1731" t="inlineStr">
        <is>
          <t>1</t>
        </is>
      </c>
      <c r="BC1731" t="inlineStr">
        <is>
          <t>n/a (structural)</t>
        </is>
      </c>
      <c r="BD1731" t="inlineStr">
        <is>
          <t>n/a (structural)</t>
        </is>
      </c>
      <c r="BE1731" t="inlineStr">
        <is>
          <t>none</t>
        </is>
      </c>
      <c r="BI1731" t="inlineStr">
        <is>
          <t>Table 7</t>
        </is>
      </c>
      <c r="BJ1731" t="inlineStr">
        <is>
          <t>row Carbon_int x column Ln (cod)</t>
        </is>
      </c>
      <c r="BK1731" t="inlineStr">
        <is>
          <t>2962</t>
        </is>
      </c>
      <c r="BL1731" t="inlineStr">
        <is>
          <t>Carbon_int 0.122 (0.000)</t>
        </is>
      </c>
      <c r="BM1731" t="inlineStr">
        <is>
          <t>Carbon_int</t>
        </is>
      </c>
      <c r="BN1731" t="inlineStr">
        <is>
          <t>Ln (cod)</t>
        </is>
      </c>
      <c r="BO1731" t="inlineStr">
        <is>
          <t>original</t>
        </is>
      </c>
      <c r="BP1731" t="inlineStr">
        <is>
          <t>Palea, Drogo (2020)</t>
        </is>
      </c>
      <c r="BQ1731" t="inlineStr">
        <is>
          <t>bivariate</t>
        </is>
      </c>
      <c r="BT1731" t="n">
        <v>0</v>
      </c>
      <c r="BU1731" t="inlineStr">
        <is>
          <t>staging_Palea_Drogo_2020.csv</t>
        </is>
      </c>
      <c r="BW1731" t="n">
        <v>2010</v>
      </c>
      <c r="BX1731" t="n">
        <v>2018</v>
      </c>
      <c r="BY1731" t="inlineStr">
        <is>
          <t>Austria, Belgium, Finland, France, Germany, Greece</t>
        </is>
      </c>
      <c r="BZ1731" t="n">
        <v>2014</v>
      </c>
      <c r="CA1731" t="n">
        <v>0.3333333333333333</v>
      </c>
      <c r="CB1731" t="n">
        <v>0</v>
      </c>
      <c r="CC1731" t="n">
        <v>1</v>
      </c>
      <c r="CD1731" t="n">
        <v>0.1226107462237625</v>
      </c>
      <c r="CE1731" t="n">
        <v>1</v>
      </c>
    </row>
    <row r="1732">
      <c r="A1732" t="inlineStr">
        <is>
          <t>Palea, Drogo (2020)</t>
        </is>
      </c>
      <c r="B1732" t="n">
        <v>3037</v>
      </c>
      <c r="C1732" t="n">
        <v>0.041</v>
      </c>
      <c r="D1732" t="n">
        <v>1469</v>
      </c>
      <c r="E1732">
        <f>IF(ISNUMBER($BA1732),$BA1732,IF(AND(ISNUMBER($D1732),ISNUMBER($BW1732),ISNUMBER($BX1732)),$D1732*($BX1732-$BW1732+1),""))</f>
        <v>13221.0</v>
      </c>
      <c r="H1732" t="inlineStr">
        <is>
          <t>bivariate</t>
        </is>
      </c>
      <c r="I1732" t="inlineStr">
        <is>
          <t>Correlation coefficient available</t>
        </is>
      </c>
      <c r="J1732">
        <f>IF($BW1732&lt;&gt;"",$BW1732,"")</f>
        <v>2010.0</v>
      </c>
      <c r="K1732">
        <f>IF($BX1732&lt;&gt;"",$BX1732,"")</f>
        <v>2018.0</v>
      </c>
      <c r="L1732">
        <f>IF(AND(ISNUMBER($BW1732),ISNUMBER($BX1732)),($BW1732+$BX1732)/2,"")</f>
        <v>2014.0</v>
      </c>
      <c r="M1732">
        <f>IF($L1732&lt;&gt;"",$L1732,"")</f>
        <v>2014.0</v>
      </c>
      <c r="N1732">
        <f>IF(AND(ISNUMBER($BW1732),ISNUMBER($BX1732)),MIN(1,MAX(0,($BX1732-2016+1)/($BX1732-$BW1732+1))),"")</f>
        <v>0.3333333333333333</v>
      </c>
      <c r="O1732">
        <f>IF(AND(ISNUMBER($BW1732),ISNUMBER($BX1732)),MIN(1,MAX(0,($BX1732-2017+1)/($BX1732-$BW1732+1))),"")</f>
        <v>0.2222222222222222</v>
      </c>
      <c r="P1732">
        <f>IF(AND(ISNUMBER($BW1732),ISNUMBER($BX1732)),MIN(1,MAX(0,($BX1732-2018+1)/($BX1732-$BW1732+1))),"")</f>
        <v>0.1111111111111111</v>
      </c>
      <c r="Q1732">
        <f>IF(AND(ISNUMBER($BW1732),ISNUMBER($BX1732)),MIN(1,MAX(0,($BX1732-2019+1)/($BX1732-$BW1732+1))),"")</f>
        <v>0.0</v>
      </c>
      <c r="R1732">
        <f>IF(AND(ISNUMBER($BW1732),ISNUMBER($BX1732)),MIN(1,MAX(0,($BX1732-2016+1)/($BX1732-$BW1732+1))),"")</f>
        <v>0.3333333333333333</v>
      </c>
      <c r="S1732">
        <f>IF($L1732&lt;&gt;"",IF($L1732&gt;=2015.5,1,0),"")</f>
        <v>0.0</v>
      </c>
      <c r="T1732">
        <f>IF($L1732&lt;&gt;"",IF($L1732&gt;=2016,1,0),"")</f>
        <v>0.0</v>
      </c>
      <c r="U1732">
        <f>IF(ISNUMBER($BX1732),IF($BX1732&gt;=2016,1,0),"")</f>
        <v>1.0</v>
      </c>
      <c r="V1732">
        <f>IF(ISNUMBER($BW1732),IF($BW1732&gt;=2016,1,0),"")</f>
        <v>0.0</v>
      </c>
      <c r="W1732" t="str">
        <f>IF(AND(ISNUMBER($BW1732),ISNUMBER($BX1732)),IF($BW1732&gt;=2016,"post-only",IF($BX1732&lt;2016,"pre-only","mixed")),"")</f>
        <v>mixed</v>
      </c>
      <c r="X1732">
        <f>IF(AND(ISNUMBER($BW1732),ISNUMBER($BX1732)),MIN(1,MAX(0,($BX1732-2017+1)/($BX1732-$BW1732+1))),"")</f>
        <v>0.2222222222222222</v>
      </c>
      <c r="Y1732">
        <f>IF(AND(ISNUMBER($BW1732),ISNUMBER($BX1732)),MIN(1,MAX(0,($BX1732-2018+1)/($BX1732-$BW1732+1))),"")</f>
        <v>0.1111111111111111</v>
      </c>
      <c r="Z1732">
        <f>IF(AND(ISNUMBER($BW1732),ISNUMBER($BX1732)),MIN(1,MAX(0,($BX1732-2019+1)/($BX1732-$BW1732+1))),"")</f>
        <v>0.0</v>
      </c>
      <c r="AA1732">
        <f>IF(ISNUMBER($BX1732),IF($BX1732&gt;=2017,1,0),"")</f>
        <v>1.0</v>
      </c>
      <c r="AB1732">
        <f>IF(ISNUMBER($BX1732),IF($BX1732&gt;=2018,1,0),"")</f>
        <v>1.0</v>
      </c>
      <c r="AC1732">
        <f>IF(ISNUMBER($BX1732),IF($BX1732&gt;=2019,1,0),"")</f>
        <v>0.0</v>
      </c>
      <c r="AD1732">
        <f>IF($L1732&lt;&gt;"",IF($L1732&gt;2013,1,0),"")</f>
        <v>1.0</v>
      </c>
      <c r="AE1732">
        <f>IF($L1732&lt;&gt;"",1+IF($L1732&gt;2011,1,0)+IF($L1732&gt;2014,1,0),"")</f>
        <v>2.0</v>
      </c>
      <c r="AF1732" t="inlineStr">
        <is>
          <t>loan (interest rate)</t>
        </is>
      </c>
      <c r="AG1732" t="inlineStr">
        <is>
          <t>disclosure</t>
        </is>
      </c>
      <c r="AH1732" t="inlineStr">
        <is>
          <t>non-sensitive</t>
        </is>
      </c>
      <c r="AI1732" t="inlineStr">
        <is>
          <t>with ETS/CT</t>
        </is>
      </c>
      <c r="AJ1732" t="inlineStr">
        <is>
          <t>with ETS/CT</t>
        </is>
      </c>
      <c r="AK1732" t="str">
        <f>IF(AND($CF1732&lt;&gt;"",IFERROR(INDEX(subsample_country_map!$B:$B,MATCH($CF1732,subsample_country_map!$A:$A,0)),"")&lt;&gt;""),INDEX(subsample_country_map!$B:$B,MATCH($CF1732,subsample_country_map!$A:$A,0)),INDEX(lookup!$AA:$AA,MATCH($A1732,lookup!$A:$A,0)))</f>
        <v>2_Europe</v>
      </c>
      <c r="AL1732" t="str">
        <f>IF(AND($CF1732&lt;&gt;"",IFERROR(INDEX(subsample_country_map!$C:$C,MATCH($CF1732,subsample_country_map!$A:$A,0)),"")&lt;&gt;""),INDEX(subsample_country_map!$C:$C,MATCH($CF1732,subsample_country_map!$A:$A,0)),INDEX(lookup!$AB:$AB,MATCH($A1732,lookup!$A:$A,0)))</f>
        <v>1_developed</v>
      </c>
      <c r="AM1732" t="str">
        <f>IF(AND($CF1732&lt;&gt;"",IFERROR(INDEX(subsample_country_map!$D:$D,MATCH($CF1732,subsample_country_map!$A:$A,0)),"")&lt;&gt;""),INDEX(subsample_country_map!$D:$D,MATCH($CF1732,subsample_country_map!$A:$A,0)),INDEX(lookup!$AC:$AC,MATCH($A1732,lookup!$A:$A,0)))</f>
        <v>1_western</v>
      </c>
      <c r="AN1732" t="str">
        <f>IF(AND($CF1732&lt;&gt;"",IFERROR(INDEX(subsample_country_map!$E:$E,MATCH($CF1732,subsample_country_map!$A:$A,0)),"")&lt;&gt;""),INDEX(subsample_country_map!$E:$E,MATCH($CF1732,subsample_country_map!$A:$A,0)),INDEX(lookup!$AD:$AD,MATCH($A1732,lookup!$A:$A,0)))</f>
        <v>1_common law</v>
      </c>
      <c r="AO1732" t="str">
        <f>INDEX(lookup!$Y:$Y,MATCH($A1732,lookup!$A:$A,0))</f>
        <v>0_published</v>
      </c>
      <c r="AP1732" t="str">
        <f>INDEX(lookup!$Z:$Z,MATCH($A1732,lookup!$A:$A,0))</f>
        <v>1_VHB high</v>
      </c>
      <c r="AQ1732" t="str">
        <f>INDEX(lookup!$W:$W,MATCH($A1732,lookup!$A:$A,0))</f>
        <v>2_sust</v>
      </c>
      <c r="AS1732" t="inlineStr">
        <is>
          <t>staging</t>
        </is>
      </c>
      <c r="AT1732" t="inlineStr">
        <is>
          <t>good-CER</t>
        </is>
      </c>
      <c r="AU1732" t="inlineStr">
        <is>
          <t>cost</t>
        </is>
      </c>
      <c r="AY1732" t="inlineStr">
        <is>
          <t>0.151</t>
        </is>
      </c>
      <c r="AZ1732" t="inlineStr">
        <is>
          <t>0.041</t>
        </is>
      </c>
      <c r="BA1732" t="inlineStr">
        <is>
          <t>FLAG</t>
        </is>
      </c>
      <c r="BB1732" t="inlineStr">
        <is>
          <t>1</t>
        </is>
      </c>
      <c r="BC1732" t="inlineStr">
        <is>
          <t>n/a (structural)</t>
        </is>
      </c>
      <c r="BD1732" t="inlineStr">
        <is>
          <t>n/a (structural)</t>
        </is>
      </c>
      <c r="BE1732" t="inlineStr">
        <is>
          <t>none</t>
        </is>
      </c>
      <c r="BI1732" t="inlineStr">
        <is>
          <t>Table 7</t>
        </is>
      </c>
      <c r="BJ1732" t="inlineStr">
        <is>
          <t>row CDP x column Ln (cod)</t>
        </is>
      </c>
      <c r="BK1732" t="inlineStr">
        <is>
          <t>2962</t>
        </is>
      </c>
      <c r="BL1732" t="inlineStr">
        <is>
          <t>CDP 0.041 (0.151)</t>
        </is>
      </c>
      <c r="BM1732" t="inlineStr">
        <is>
          <t>CDP</t>
        </is>
      </c>
      <c r="BN1732" t="inlineStr">
        <is>
          <t>Ln (cod)</t>
        </is>
      </c>
      <c r="BO1732" t="inlineStr">
        <is>
          <t>original</t>
        </is>
      </c>
      <c r="BP1732" t="inlineStr">
        <is>
          <t>Palea, Drogo (2020)</t>
        </is>
      </c>
      <c r="BQ1732" t="inlineStr">
        <is>
          <t>bivariate</t>
        </is>
      </c>
      <c r="BT1732" t="n">
        <v>0</v>
      </c>
      <c r="BU1732" t="inlineStr">
        <is>
          <t>staging_Palea_Drogo_2020.csv</t>
        </is>
      </c>
      <c r="BW1732" t="n">
        <v>2010</v>
      </c>
      <c r="BX1732" t="n">
        <v>2018</v>
      </c>
      <c r="BY1732" t="inlineStr">
        <is>
          <t>Austria, Belgium, Finland, France, Germany, Greece</t>
        </is>
      </c>
      <c r="BZ1732" t="n">
        <v>2014</v>
      </c>
      <c r="CA1732" t="n">
        <v>0.3333333333333333</v>
      </c>
      <c r="CB1732" t="n">
        <v>0</v>
      </c>
      <c r="CC1732" t="n">
        <v>1</v>
      </c>
      <c r="CD1732" t="n">
        <v>0.04102299686576533</v>
      </c>
      <c r="CE1732" t="n">
        <v>1</v>
      </c>
    </row>
    <row r="1733">
      <c r="A1733" t="inlineStr">
        <is>
          <t>Palea, Drogo (2020)</t>
        </is>
      </c>
      <c r="B1733" t="n">
        <v>3038</v>
      </c>
      <c r="C1733" t="n">
        <v>-0.098</v>
      </c>
      <c r="D1733" t="n">
        <v>1469</v>
      </c>
      <c r="E1733">
        <f>IF(ISNUMBER($BA1733),$BA1733,IF(AND(ISNUMBER($D1733),ISNUMBER($BW1733),ISNUMBER($BX1733)),$D1733*($BX1733-$BW1733+1),""))</f>
        <v>13221.0</v>
      </c>
      <c r="H1733" t="inlineStr">
        <is>
          <t>bivariate</t>
        </is>
      </c>
      <c r="I1733" t="inlineStr">
        <is>
          <t>Correlation coefficient available</t>
        </is>
      </c>
      <c r="J1733">
        <f>IF($BW1733&lt;&gt;"",$BW1733,"")</f>
        <v>2010.0</v>
      </c>
      <c r="K1733">
        <f>IF($BX1733&lt;&gt;"",$BX1733,"")</f>
        <v>2018.0</v>
      </c>
      <c r="L1733">
        <f>IF(AND(ISNUMBER($BW1733),ISNUMBER($BX1733)),($BW1733+$BX1733)/2,"")</f>
        <v>2014.0</v>
      </c>
      <c r="M1733">
        <f>IF($L1733&lt;&gt;"",$L1733,"")</f>
        <v>2014.0</v>
      </c>
      <c r="N1733">
        <f>IF(AND(ISNUMBER($BW1733),ISNUMBER($BX1733)),MIN(1,MAX(0,($BX1733-2016+1)/($BX1733-$BW1733+1))),"")</f>
        <v>0.3333333333333333</v>
      </c>
      <c r="O1733">
        <f>IF(AND(ISNUMBER($BW1733),ISNUMBER($BX1733)),MIN(1,MAX(0,($BX1733-2017+1)/($BX1733-$BW1733+1))),"")</f>
        <v>0.2222222222222222</v>
      </c>
      <c r="P1733">
        <f>IF(AND(ISNUMBER($BW1733),ISNUMBER($BX1733)),MIN(1,MAX(0,($BX1733-2018+1)/($BX1733-$BW1733+1))),"")</f>
        <v>0.1111111111111111</v>
      </c>
      <c r="Q1733">
        <f>IF(AND(ISNUMBER($BW1733),ISNUMBER($BX1733)),MIN(1,MAX(0,($BX1733-2019+1)/($BX1733-$BW1733+1))),"")</f>
        <v>0.0</v>
      </c>
      <c r="R1733">
        <f>IF(AND(ISNUMBER($BW1733),ISNUMBER($BX1733)),MIN(1,MAX(0,($BX1733-2016+1)/($BX1733-$BW1733+1))),"")</f>
        <v>0.3333333333333333</v>
      </c>
      <c r="S1733">
        <f>IF($L1733&lt;&gt;"",IF($L1733&gt;=2015.5,1,0),"")</f>
        <v>0.0</v>
      </c>
      <c r="T1733">
        <f>IF($L1733&lt;&gt;"",IF($L1733&gt;=2016,1,0),"")</f>
        <v>0.0</v>
      </c>
      <c r="U1733">
        <f>IF(ISNUMBER($BX1733),IF($BX1733&gt;=2016,1,0),"")</f>
        <v>1.0</v>
      </c>
      <c r="V1733">
        <f>IF(ISNUMBER($BW1733),IF($BW1733&gt;=2016,1,0),"")</f>
        <v>0.0</v>
      </c>
      <c r="W1733" t="str">
        <f>IF(AND(ISNUMBER($BW1733),ISNUMBER($BX1733)),IF($BW1733&gt;=2016,"post-only",IF($BX1733&lt;2016,"pre-only","mixed")),"")</f>
        <v>mixed</v>
      </c>
      <c r="X1733">
        <f>IF(AND(ISNUMBER($BW1733),ISNUMBER($BX1733)),MIN(1,MAX(0,($BX1733-2017+1)/($BX1733-$BW1733+1))),"")</f>
        <v>0.2222222222222222</v>
      </c>
      <c r="Y1733">
        <f>IF(AND(ISNUMBER($BW1733),ISNUMBER($BX1733)),MIN(1,MAX(0,($BX1733-2018+1)/($BX1733-$BW1733+1))),"")</f>
        <v>0.1111111111111111</v>
      </c>
      <c r="Z1733">
        <f>IF(AND(ISNUMBER($BW1733),ISNUMBER($BX1733)),MIN(1,MAX(0,($BX1733-2019+1)/($BX1733-$BW1733+1))),"")</f>
        <v>0.0</v>
      </c>
      <c r="AA1733">
        <f>IF(ISNUMBER($BX1733),IF($BX1733&gt;=2017,1,0),"")</f>
        <v>1.0</v>
      </c>
      <c r="AB1733">
        <f>IF(ISNUMBER($BX1733),IF($BX1733&gt;=2018,1,0),"")</f>
        <v>1.0</v>
      </c>
      <c r="AC1733">
        <f>IF(ISNUMBER($BX1733),IF($BX1733&gt;=2019,1,0),"")</f>
        <v>0.0</v>
      </c>
      <c r="AD1733">
        <f>IF($L1733&lt;&gt;"",IF($L1733&gt;2013,1,0),"")</f>
        <v>1.0</v>
      </c>
      <c r="AE1733">
        <f>IF($L1733&lt;&gt;"",1+IF($L1733&gt;2011,1,0)+IF($L1733&gt;2014,1,0),"")</f>
        <v>2.0</v>
      </c>
      <c r="AF1733" t="inlineStr">
        <is>
          <t>loan (interest rate)</t>
        </is>
      </c>
      <c r="AG1733" t="inlineStr">
        <is>
          <t>performance</t>
        </is>
      </c>
      <c r="AH1733" t="inlineStr">
        <is>
          <t>non-sensitive</t>
        </is>
      </c>
      <c r="AI1733" t="inlineStr">
        <is>
          <t>with ETS/CT</t>
        </is>
      </c>
      <c r="AJ1733" t="inlineStr">
        <is>
          <t>with ETS/CT</t>
        </is>
      </c>
      <c r="AK1733" t="str">
        <f>IF(AND($CF1733&lt;&gt;"",IFERROR(INDEX(subsample_country_map!$B:$B,MATCH($CF1733,subsample_country_map!$A:$A,0)),"")&lt;&gt;""),INDEX(subsample_country_map!$B:$B,MATCH($CF1733,subsample_country_map!$A:$A,0)),INDEX(lookup!$AA:$AA,MATCH($A1733,lookup!$A:$A,0)))</f>
        <v>2_Europe</v>
      </c>
      <c r="AL1733" t="str">
        <f>IF(AND($CF1733&lt;&gt;"",IFERROR(INDEX(subsample_country_map!$C:$C,MATCH($CF1733,subsample_country_map!$A:$A,0)),"")&lt;&gt;""),INDEX(subsample_country_map!$C:$C,MATCH($CF1733,subsample_country_map!$A:$A,0)),INDEX(lookup!$AB:$AB,MATCH($A1733,lookup!$A:$A,0)))</f>
        <v>1_developed</v>
      </c>
      <c r="AM1733" t="str">
        <f>IF(AND($CF1733&lt;&gt;"",IFERROR(INDEX(subsample_country_map!$D:$D,MATCH($CF1733,subsample_country_map!$A:$A,0)),"")&lt;&gt;""),INDEX(subsample_country_map!$D:$D,MATCH($CF1733,subsample_country_map!$A:$A,0)),INDEX(lookup!$AC:$AC,MATCH($A1733,lookup!$A:$A,0)))</f>
        <v>1_western</v>
      </c>
      <c r="AN1733" t="str">
        <f>IF(AND($CF1733&lt;&gt;"",IFERROR(INDEX(subsample_country_map!$E:$E,MATCH($CF1733,subsample_country_map!$A:$A,0)),"")&lt;&gt;""),INDEX(subsample_country_map!$E:$E,MATCH($CF1733,subsample_country_map!$A:$A,0)),INDEX(lookup!$AD:$AD,MATCH($A1733,lookup!$A:$A,0)))</f>
        <v>1_common law</v>
      </c>
      <c r="AO1733" t="str">
        <f>INDEX(lookup!$Y:$Y,MATCH($A1733,lookup!$A:$A,0))</f>
        <v>0_published</v>
      </c>
      <c r="AP1733" t="str">
        <f>INDEX(lookup!$Z:$Z,MATCH($A1733,lookup!$A:$A,0))</f>
        <v>1_VHB high</v>
      </c>
      <c r="AQ1733" t="str">
        <f>INDEX(lookup!$W:$W,MATCH($A1733,lookup!$A:$A,0))</f>
        <v>2_sust</v>
      </c>
      <c r="AS1733" t="inlineStr">
        <is>
          <t>staging</t>
        </is>
      </c>
      <c r="AT1733" t="inlineStr">
        <is>
          <t>good-CER</t>
        </is>
      </c>
      <c r="AU1733" t="inlineStr">
        <is>
          <t>cost</t>
        </is>
      </c>
      <c r="AY1733" t="inlineStr">
        <is>
          <t>0.001</t>
        </is>
      </c>
      <c r="AZ1733" t="inlineStr">
        <is>
          <t>-0.098</t>
        </is>
      </c>
      <c r="BA1733" t="inlineStr">
        <is>
          <t>FLAG</t>
        </is>
      </c>
      <c r="BB1733" t="inlineStr">
        <is>
          <t>1</t>
        </is>
      </c>
      <c r="BC1733" t="inlineStr">
        <is>
          <t>n/a (structural)</t>
        </is>
      </c>
      <c r="BD1733" t="inlineStr">
        <is>
          <t>n/a (structural)</t>
        </is>
      </c>
      <c r="BE1733" t="inlineStr">
        <is>
          <t>none</t>
        </is>
      </c>
      <c r="BI1733" t="inlineStr">
        <is>
          <t>Table 7</t>
        </is>
      </c>
      <c r="BJ1733" t="inlineStr">
        <is>
          <t>row Verified x column Ln (cod)</t>
        </is>
      </c>
      <c r="BK1733" t="inlineStr">
        <is>
          <t>2962</t>
        </is>
      </c>
      <c r="BL1733" t="inlineStr">
        <is>
          <t>Verified -0.098 (0.001)</t>
        </is>
      </c>
      <c r="BM1733" t="inlineStr">
        <is>
          <t>Verified</t>
        </is>
      </c>
      <c r="BN1733" t="inlineStr">
        <is>
          <t>Ln (cod)</t>
        </is>
      </c>
      <c r="BO1733" t="inlineStr">
        <is>
          <t>original</t>
        </is>
      </c>
      <c r="BP1733" t="inlineStr">
        <is>
          <t>Palea, Drogo (2020)</t>
        </is>
      </c>
      <c r="BQ1733" t="inlineStr">
        <is>
          <t>bivariate</t>
        </is>
      </c>
      <c r="BT1733" t="n">
        <v>0</v>
      </c>
      <c r="BU1733" t="inlineStr">
        <is>
          <t>staging_Palea_Drogo_2020.csv</t>
        </is>
      </c>
      <c r="BW1733" t="n">
        <v>2010</v>
      </c>
      <c r="BX1733" t="n">
        <v>2018</v>
      </c>
      <c r="BY1733" t="inlineStr">
        <is>
          <t>Austria, Belgium, Finland, France, Germany, Greece</t>
        </is>
      </c>
      <c r="BZ1733" t="n">
        <v>2014</v>
      </c>
      <c r="CA1733" t="n">
        <v>0.3333333333333333</v>
      </c>
      <c r="CB1733" t="n">
        <v>0</v>
      </c>
      <c r="CC1733" t="n">
        <v>1</v>
      </c>
      <c r="CD1733" t="n">
        <v>-0.09831555100342615</v>
      </c>
      <c r="CE1733" t="n">
        <v>1</v>
      </c>
    </row>
    <row r="1734">
      <c r="A1734" t="inlineStr">
        <is>
          <t>Palea, Drogo (2020)</t>
        </is>
      </c>
      <c r="B1734" t="n">
        <v>3039</v>
      </c>
      <c r="C1734" t="n">
        <v>-0.027</v>
      </c>
      <c r="D1734" t="n">
        <v>1469</v>
      </c>
      <c r="E1734">
        <f>IF(ISNUMBER($BA1734),$BA1734,IF(AND(ISNUMBER($D1734),ISNUMBER($BW1734),ISNUMBER($BX1734)),$D1734*($BX1734-$BW1734+1),""))</f>
        <v>13221.0</v>
      </c>
      <c r="H1734" t="inlineStr">
        <is>
          <t>bivariate</t>
        </is>
      </c>
      <c r="I1734" t="inlineStr">
        <is>
          <t>Correlation coefficient available</t>
        </is>
      </c>
      <c r="J1734">
        <f>IF($BW1734&lt;&gt;"",$BW1734,"")</f>
        <v>2010.0</v>
      </c>
      <c r="K1734">
        <f>IF($BX1734&lt;&gt;"",$BX1734,"")</f>
        <v>2018.0</v>
      </c>
      <c r="L1734">
        <f>IF(AND(ISNUMBER($BW1734),ISNUMBER($BX1734)),($BW1734+$BX1734)/2,"")</f>
        <v>2014.0</v>
      </c>
      <c r="M1734">
        <f>IF($L1734&lt;&gt;"",$L1734,"")</f>
        <v>2014.0</v>
      </c>
      <c r="N1734">
        <f>IF(AND(ISNUMBER($BW1734),ISNUMBER($BX1734)),MIN(1,MAX(0,($BX1734-2016+1)/($BX1734-$BW1734+1))),"")</f>
        <v>0.3333333333333333</v>
      </c>
      <c r="O1734">
        <f>IF(AND(ISNUMBER($BW1734),ISNUMBER($BX1734)),MIN(1,MAX(0,($BX1734-2017+1)/($BX1734-$BW1734+1))),"")</f>
        <v>0.2222222222222222</v>
      </c>
      <c r="P1734">
        <f>IF(AND(ISNUMBER($BW1734),ISNUMBER($BX1734)),MIN(1,MAX(0,($BX1734-2018+1)/($BX1734-$BW1734+1))),"")</f>
        <v>0.1111111111111111</v>
      </c>
      <c r="Q1734">
        <f>IF(AND(ISNUMBER($BW1734),ISNUMBER($BX1734)),MIN(1,MAX(0,($BX1734-2019+1)/($BX1734-$BW1734+1))),"")</f>
        <v>0.0</v>
      </c>
      <c r="R1734">
        <f>IF(AND(ISNUMBER($BW1734),ISNUMBER($BX1734)),MIN(1,MAX(0,($BX1734-2016+1)/($BX1734-$BW1734+1))),"")</f>
        <v>0.3333333333333333</v>
      </c>
      <c r="S1734">
        <f>IF($L1734&lt;&gt;"",IF($L1734&gt;=2015.5,1,0),"")</f>
        <v>0.0</v>
      </c>
      <c r="T1734">
        <f>IF($L1734&lt;&gt;"",IF($L1734&gt;=2016,1,0),"")</f>
        <v>0.0</v>
      </c>
      <c r="U1734">
        <f>IF(ISNUMBER($BX1734),IF($BX1734&gt;=2016,1,0),"")</f>
        <v>1.0</v>
      </c>
      <c r="V1734">
        <f>IF(ISNUMBER($BW1734),IF($BW1734&gt;=2016,1,0),"")</f>
        <v>0.0</v>
      </c>
      <c r="W1734" t="str">
        <f>IF(AND(ISNUMBER($BW1734),ISNUMBER($BX1734)),IF($BW1734&gt;=2016,"post-only",IF($BX1734&lt;2016,"pre-only","mixed")),"")</f>
        <v>mixed</v>
      </c>
      <c r="X1734">
        <f>IF(AND(ISNUMBER($BW1734),ISNUMBER($BX1734)),MIN(1,MAX(0,($BX1734-2017+1)/($BX1734-$BW1734+1))),"")</f>
        <v>0.2222222222222222</v>
      </c>
      <c r="Y1734">
        <f>IF(AND(ISNUMBER($BW1734),ISNUMBER($BX1734)),MIN(1,MAX(0,($BX1734-2018+1)/($BX1734-$BW1734+1))),"")</f>
        <v>0.1111111111111111</v>
      </c>
      <c r="Z1734">
        <f>IF(AND(ISNUMBER($BW1734),ISNUMBER($BX1734)),MIN(1,MAX(0,($BX1734-2019+1)/($BX1734-$BW1734+1))),"")</f>
        <v>0.0</v>
      </c>
      <c r="AA1734">
        <f>IF(ISNUMBER($BX1734),IF($BX1734&gt;=2017,1,0),"")</f>
        <v>1.0</v>
      </c>
      <c r="AB1734">
        <f>IF(ISNUMBER($BX1734),IF($BX1734&gt;=2018,1,0),"")</f>
        <v>1.0</v>
      </c>
      <c r="AC1734">
        <f>IF(ISNUMBER($BX1734),IF($BX1734&gt;=2019,1,0),"")</f>
        <v>0.0</v>
      </c>
      <c r="AD1734">
        <f>IF($L1734&lt;&gt;"",IF($L1734&gt;2013,1,0),"")</f>
        <v>1.0</v>
      </c>
      <c r="AE1734">
        <f>IF($L1734&lt;&gt;"",1+IF($L1734&gt;2011,1,0)+IF($L1734&gt;2014,1,0),"")</f>
        <v>2.0</v>
      </c>
      <c r="AF1734" t="inlineStr">
        <is>
          <t>loan (interest rate)</t>
        </is>
      </c>
      <c r="AG1734" t="inlineStr">
        <is>
          <t>performance</t>
        </is>
      </c>
      <c r="AH1734" t="inlineStr">
        <is>
          <t>non-sensitive</t>
        </is>
      </c>
      <c r="AI1734" t="inlineStr">
        <is>
          <t>with ETS/CT</t>
        </is>
      </c>
      <c r="AJ1734" t="inlineStr">
        <is>
          <t>with ETS/CT</t>
        </is>
      </c>
      <c r="AK1734" t="str">
        <f>IF(AND($CF1734&lt;&gt;"",IFERROR(INDEX(subsample_country_map!$B:$B,MATCH($CF1734,subsample_country_map!$A:$A,0)),"")&lt;&gt;""),INDEX(subsample_country_map!$B:$B,MATCH($CF1734,subsample_country_map!$A:$A,0)),INDEX(lookup!$AA:$AA,MATCH($A1734,lookup!$A:$A,0)))</f>
        <v>2_Europe</v>
      </c>
      <c r="AL1734" t="str">
        <f>IF(AND($CF1734&lt;&gt;"",IFERROR(INDEX(subsample_country_map!$C:$C,MATCH($CF1734,subsample_country_map!$A:$A,0)),"")&lt;&gt;""),INDEX(subsample_country_map!$C:$C,MATCH($CF1734,subsample_country_map!$A:$A,0)),INDEX(lookup!$AB:$AB,MATCH($A1734,lookup!$A:$A,0)))</f>
        <v>1_developed</v>
      </c>
      <c r="AM1734" t="str">
        <f>IF(AND($CF1734&lt;&gt;"",IFERROR(INDEX(subsample_country_map!$D:$D,MATCH($CF1734,subsample_country_map!$A:$A,0)),"")&lt;&gt;""),INDEX(subsample_country_map!$D:$D,MATCH($CF1734,subsample_country_map!$A:$A,0)),INDEX(lookup!$AC:$AC,MATCH($A1734,lookup!$A:$A,0)))</f>
        <v>1_western</v>
      </c>
      <c r="AN1734" t="str">
        <f>IF(AND($CF1734&lt;&gt;"",IFERROR(INDEX(subsample_country_map!$E:$E,MATCH($CF1734,subsample_country_map!$A:$A,0)),"")&lt;&gt;""),INDEX(subsample_country_map!$E:$E,MATCH($CF1734,subsample_country_map!$A:$A,0)),INDEX(lookup!$AD:$AD,MATCH($A1734,lookup!$A:$A,0)))</f>
        <v>1_common law</v>
      </c>
      <c r="AO1734" t="str">
        <f>INDEX(lookup!$Y:$Y,MATCH($A1734,lookup!$A:$A,0))</f>
        <v>0_published</v>
      </c>
      <c r="AP1734" t="str">
        <f>INDEX(lookup!$Z:$Z,MATCH($A1734,lookup!$A:$A,0))</f>
        <v>1_VHB high</v>
      </c>
      <c r="AQ1734" t="str">
        <f>INDEX(lookup!$W:$W,MATCH($A1734,lookup!$A:$A,0))</f>
        <v>2_sust</v>
      </c>
      <c r="AS1734" t="inlineStr">
        <is>
          <t>staging</t>
        </is>
      </c>
      <c r="AT1734" t="inlineStr">
        <is>
          <t>good-CER</t>
        </is>
      </c>
      <c r="AU1734" t="inlineStr">
        <is>
          <t>cost</t>
        </is>
      </c>
      <c r="AY1734" t="inlineStr">
        <is>
          <t>0.373</t>
        </is>
      </c>
      <c r="AZ1734" t="inlineStr">
        <is>
          <t>-0.027</t>
        </is>
      </c>
      <c r="BA1734" t="inlineStr">
        <is>
          <t>FLAG</t>
        </is>
      </c>
      <c r="BB1734" t="inlineStr">
        <is>
          <t>1</t>
        </is>
      </c>
      <c r="BC1734" t="inlineStr">
        <is>
          <t>n/a (structural)</t>
        </is>
      </c>
      <c r="BD1734" t="inlineStr">
        <is>
          <t>n/a (structural)</t>
        </is>
      </c>
      <c r="BE1734" t="inlineStr">
        <is>
          <t>none</t>
        </is>
      </c>
      <c r="BI1734" t="inlineStr">
        <is>
          <t>Table 7</t>
        </is>
      </c>
      <c r="BJ1734" t="inlineStr">
        <is>
          <t>row Board x column Ln (cod)</t>
        </is>
      </c>
      <c r="BK1734" t="inlineStr">
        <is>
          <t>2962</t>
        </is>
      </c>
      <c r="BL1734" t="inlineStr">
        <is>
          <t>Board -0.027 (0.373)</t>
        </is>
      </c>
      <c r="BM1734" t="inlineStr">
        <is>
          <t>Board</t>
        </is>
      </c>
      <c r="BN1734" t="inlineStr">
        <is>
          <t>Ln (cod)</t>
        </is>
      </c>
      <c r="BO1734" t="inlineStr">
        <is>
          <t>original</t>
        </is>
      </c>
      <c r="BP1734" t="inlineStr">
        <is>
          <t>Palea, Drogo (2020)</t>
        </is>
      </c>
      <c r="BQ1734" t="inlineStr">
        <is>
          <t>bivariate</t>
        </is>
      </c>
      <c r="BT1734" t="n">
        <v>0</v>
      </c>
      <c r="BU1734" t="inlineStr">
        <is>
          <t>staging_Palea_Drogo_2020.csv</t>
        </is>
      </c>
      <c r="BW1734" t="n">
        <v>2010</v>
      </c>
      <c r="BX1734" t="n">
        <v>2018</v>
      </c>
      <c r="BY1734" t="inlineStr">
        <is>
          <t>Austria, Belgium, Finland, France, Germany, Greece</t>
        </is>
      </c>
      <c r="BZ1734" t="n">
        <v>2014</v>
      </c>
      <c r="CA1734" t="n">
        <v>0.3333333333333333</v>
      </c>
      <c r="CB1734" t="n">
        <v>0</v>
      </c>
      <c r="CC1734" t="n">
        <v>1</v>
      </c>
      <c r="CD1734" t="n">
        <v>-0.02700656387127658</v>
      </c>
      <c r="CE1734" t="n">
        <v>1</v>
      </c>
    </row>
    <row r="1735">
      <c r="A1735" t="inlineStr">
        <is>
          <t>Palea, Drogo (2020)</t>
        </is>
      </c>
      <c r="B1735" t="n">
        <v>3040</v>
      </c>
      <c r="C1735" t="n">
        <v>-0.021</v>
      </c>
      <c r="D1735" t="n">
        <v>1469</v>
      </c>
      <c r="E1735">
        <f>IF(ISNUMBER($BA1735),$BA1735,IF(AND(ISNUMBER($D1735),ISNUMBER($BW1735),ISNUMBER($BX1735)),$D1735*($BX1735-$BW1735+1),""))</f>
        <v>13221.0</v>
      </c>
      <c r="H1735" t="inlineStr">
        <is>
          <t>bivariate</t>
        </is>
      </c>
      <c r="I1735" t="inlineStr">
        <is>
          <t>Correlation coefficient available</t>
        </is>
      </c>
      <c r="J1735">
        <f>IF($BW1735&lt;&gt;"",$BW1735,"")</f>
        <v>2010.0</v>
      </c>
      <c r="K1735">
        <f>IF($BX1735&lt;&gt;"",$BX1735,"")</f>
        <v>2018.0</v>
      </c>
      <c r="L1735">
        <f>IF(AND(ISNUMBER($BW1735),ISNUMBER($BX1735)),($BW1735+$BX1735)/2,"")</f>
        <v>2014.0</v>
      </c>
      <c r="M1735">
        <f>IF($L1735&lt;&gt;"",$L1735,"")</f>
        <v>2014.0</v>
      </c>
      <c r="N1735">
        <f>IF(AND(ISNUMBER($BW1735),ISNUMBER($BX1735)),MIN(1,MAX(0,($BX1735-2016+1)/($BX1735-$BW1735+1))),"")</f>
        <v>0.3333333333333333</v>
      </c>
      <c r="O1735">
        <f>IF(AND(ISNUMBER($BW1735),ISNUMBER($BX1735)),MIN(1,MAX(0,($BX1735-2017+1)/($BX1735-$BW1735+1))),"")</f>
        <v>0.2222222222222222</v>
      </c>
      <c r="P1735">
        <f>IF(AND(ISNUMBER($BW1735),ISNUMBER($BX1735)),MIN(1,MAX(0,($BX1735-2018+1)/($BX1735-$BW1735+1))),"")</f>
        <v>0.1111111111111111</v>
      </c>
      <c r="Q1735">
        <f>IF(AND(ISNUMBER($BW1735),ISNUMBER($BX1735)),MIN(1,MAX(0,($BX1735-2019+1)/($BX1735-$BW1735+1))),"")</f>
        <v>0.0</v>
      </c>
      <c r="R1735">
        <f>IF(AND(ISNUMBER($BW1735),ISNUMBER($BX1735)),MIN(1,MAX(0,($BX1735-2016+1)/($BX1735-$BW1735+1))),"")</f>
        <v>0.3333333333333333</v>
      </c>
      <c r="S1735">
        <f>IF($L1735&lt;&gt;"",IF($L1735&gt;=2015.5,1,0),"")</f>
        <v>0.0</v>
      </c>
      <c r="T1735">
        <f>IF($L1735&lt;&gt;"",IF($L1735&gt;=2016,1,0),"")</f>
        <v>0.0</v>
      </c>
      <c r="U1735">
        <f>IF(ISNUMBER($BX1735),IF($BX1735&gt;=2016,1,0),"")</f>
        <v>1.0</v>
      </c>
      <c r="V1735">
        <f>IF(ISNUMBER($BW1735),IF($BW1735&gt;=2016,1,0),"")</f>
        <v>0.0</v>
      </c>
      <c r="W1735" t="str">
        <f>IF(AND(ISNUMBER($BW1735),ISNUMBER($BX1735)),IF($BW1735&gt;=2016,"post-only",IF($BX1735&lt;2016,"pre-only","mixed")),"")</f>
        <v>mixed</v>
      </c>
      <c r="X1735">
        <f>IF(AND(ISNUMBER($BW1735),ISNUMBER($BX1735)),MIN(1,MAX(0,($BX1735-2017+1)/($BX1735-$BW1735+1))),"")</f>
        <v>0.2222222222222222</v>
      </c>
      <c r="Y1735">
        <f>IF(AND(ISNUMBER($BW1735),ISNUMBER($BX1735)),MIN(1,MAX(0,($BX1735-2018+1)/($BX1735-$BW1735+1))),"")</f>
        <v>0.1111111111111111</v>
      </c>
      <c r="Z1735">
        <f>IF(AND(ISNUMBER($BW1735),ISNUMBER($BX1735)),MIN(1,MAX(0,($BX1735-2019+1)/($BX1735-$BW1735+1))),"")</f>
        <v>0.0</v>
      </c>
      <c r="AA1735">
        <f>IF(ISNUMBER($BX1735),IF($BX1735&gt;=2017,1,0),"")</f>
        <v>1.0</v>
      </c>
      <c r="AB1735">
        <f>IF(ISNUMBER($BX1735),IF($BX1735&gt;=2018,1,0),"")</f>
        <v>1.0</v>
      </c>
      <c r="AC1735">
        <f>IF(ISNUMBER($BX1735),IF($BX1735&gt;=2019,1,0),"")</f>
        <v>0.0</v>
      </c>
      <c r="AD1735">
        <f>IF($L1735&lt;&gt;"",IF($L1735&gt;2013,1,0),"")</f>
        <v>1.0</v>
      </c>
      <c r="AE1735">
        <f>IF($L1735&lt;&gt;"",1+IF($L1735&gt;2011,1,0)+IF($L1735&gt;2014,1,0),"")</f>
        <v>2.0</v>
      </c>
      <c r="AF1735" t="inlineStr">
        <is>
          <t>loan (interest rate)</t>
        </is>
      </c>
      <c r="AG1735" t="inlineStr">
        <is>
          <t>performance</t>
        </is>
      </c>
      <c r="AH1735" t="inlineStr">
        <is>
          <t>non-sensitive</t>
        </is>
      </c>
      <c r="AI1735" t="inlineStr">
        <is>
          <t>with ETS/CT</t>
        </is>
      </c>
      <c r="AJ1735" t="inlineStr">
        <is>
          <t>with ETS/CT</t>
        </is>
      </c>
      <c r="AK1735" t="str">
        <f>IF(AND($CF1735&lt;&gt;"",IFERROR(INDEX(subsample_country_map!$B:$B,MATCH($CF1735,subsample_country_map!$A:$A,0)),"")&lt;&gt;""),INDEX(subsample_country_map!$B:$B,MATCH($CF1735,subsample_country_map!$A:$A,0)),INDEX(lookup!$AA:$AA,MATCH($A1735,lookup!$A:$A,0)))</f>
        <v>2_Europe</v>
      </c>
      <c r="AL1735" t="str">
        <f>IF(AND($CF1735&lt;&gt;"",IFERROR(INDEX(subsample_country_map!$C:$C,MATCH($CF1735,subsample_country_map!$A:$A,0)),"")&lt;&gt;""),INDEX(subsample_country_map!$C:$C,MATCH($CF1735,subsample_country_map!$A:$A,0)),INDEX(lookup!$AB:$AB,MATCH($A1735,lookup!$A:$A,0)))</f>
        <v>1_developed</v>
      </c>
      <c r="AM1735" t="str">
        <f>IF(AND($CF1735&lt;&gt;"",IFERROR(INDEX(subsample_country_map!$D:$D,MATCH($CF1735,subsample_country_map!$A:$A,0)),"")&lt;&gt;""),INDEX(subsample_country_map!$D:$D,MATCH($CF1735,subsample_country_map!$A:$A,0)),INDEX(lookup!$AC:$AC,MATCH($A1735,lookup!$A:$A,0)))</f>
        <v>1_western</v>
      </c>
      <c r="AN1735" t="str">
        <f>IF(AND($CF1735&lt;&gt;"",IFERROR(INDEX(subsample_country_map!$E:$E,MATCH($CF1735,subsample_country_map!$A:$A,0)),"")&lt;&gt;""),INDEX(subsample_country_map!$E:$E,MATCH($CF1735,subsample_country_map!$A:$A,0)),INDEX(lookup!$AD:$AD,MATCH($A1735,lookup!$A:$A,0)))</f>
        <v>1_common law</v>
      </c>
      <c r="AO1735" t="str">
        <f>INDEX(lookup!$Y:$Y,MATCH($A1735,lookup!$A:$A,0))</f>
        <v>0_published</v>
      </c>
      <c r="AP1735" t="str">
        <f>INDEX(lookup!$Z:$Z,MATCH($A1735,lookup!$A:$A,0))</f>
        <v>1_VHB high</v>
      </c>
      <c r="AQ1735" t="str">
        <f>INDEX(lookup!$W:$W,MATCH($A1735,lookup!$A:$A,0))</f>
        <v>2_sust</v>
      </c>
      <c r="AS1735" t="inlineStr">
        <is>
          <t>staging</t>
        </is>
      </c>
      <c r="AT1735" t="inlineStr">
        <is>
          <t>good-CER</t>
        </is>
      </c>
      <c r="AU1735" t="inlineStr">
        <is>
          <t>cost</t>
        </is>
      </c>
      <c r="AY1735" t="inlineStr">
        <is>
          <t>0.501</t>
        </is>
      </c>
      <c r="AZ1735" t="inlineStr">
        <is>
          <t>-0.021</t>
        </is>
      </c>
      <c r="BA1735" t="inlineStr">
        <is>
          <t>FLAG</t>
        </is>
      </c>
      <c r="BB1735" t="inlineStr">
        <is>
          <t>1</t>
        </is>
      </c>
      <c r="BC1735" t="inlineStr">
        <is>
          <t>n/a (structural)</t>
        </is>
      </c>
      <c r="BD1735" t="inlineStr">
        <is>
          <t>n/a (structural)</t>
        </is>
      </c>
      <c r="BE1735" t="inlineStr">
        <is>
          <t>none</t>
        </is>
      </c>
      <c r="BI1735" t="inlineStr">
        <is>
          <t>Table 7</t>
        </is>
      </c>
      <c r="BJ1735" t="inlineStr">
        <is>
          <t>row Target x column Ln (cod)</t>
        </is>
      </c>
      <c r="BK1735" t="inlineStr">
        <is>
          <t>2962</t>
        </is>
      </c>
      <c r="BL1735" t="inlineStr">
        <is>
          <t>Target -0.021 (0.501)</t>
        </is>
      </c>
      <c r="BM1735" t="inlineStr">
        <is>
          <t>Target</t>
        </is>
      </c>
      <c r="BN1735" t="inlineStr">
        <is>
          <t>Ln (cod)</t>
        </is>
      </c>
      <c r="BO1735" t="inlineStr">
        <is>
          <t>original</t>
        </is>
      </c>
      <c r="BP1735" t="inlineStr">
        <is>
          <t>Palea, Drogo (2020)</t>
        </is>
      </c>
      <c r="BQ1735" t="inlineStr">
        <is>
          <t>bivariate</t>
        </is>
      </c>
      <c r="BT1735" t="n">
        <v>0</v>
      </c>
      <c r="BU1735" t="inlineStr">
        <is>
          <t>staging_Palea_Drogo_2020.csv</t>
        </is>
      </c>
      <c r="BW1735" t="n">
        <v>2010</v>
      </c>
      <c r="BX1735" t="n">
        <v>2018</v>
      </c>
      <c r="BY1735" t="inlineStr">
        <is>
          <t>Austria, Belgium, Finland, France, Germany, Greece</t>
        </is>
      </c>
      <c r="BZ1735" t="n">
        <v>2014</v>
      </c>
      <c r="CA1735" t="n">
        <v>0.3333333333333333</v>
      </c>
      <c r="CB1735" t="n">
        <v>0</v>
      </c>
      <c r="CC1735" t="n">
        <v>1</v>
      </c>
      <c r="CD1735" t="n">
        <v>-0.02100308781707759</v>
      </c>
      <c r="CE1735" t="n">
        <v>1</v>
      </c>
    </row>
    <row r="1736">
      <c r="A1736" t="inlineStr">
        <is>
          <t>Panjwani et al (2023)</t>
        </is>
      </c>
      <c r="B1736" t="n">
        <v>3041</v>
      </c>
      <c r="C1736" t="n">
        <v>-0.08336287473357827</v>
      </c>
      <c r="D1736" t="n">
        <v>7002</v>
      </c>
      <c r="E1736">
        <f>IF(ISNUMBER($BA1736),$BA1736,IF(AND(ISNUMBER($D1736),ISNUMBER($BW1736),ISNUMBER($BX1736)),$D1736*($BX1736-$BW1736+1),""))</f>
        <v>7002.0</v>
      </c>
      <c r="H1736" t="inlineStr">
        <is>
          <t>partial</t>
        </is>
      </c>
      <c r="I1736" t="inlineStr">
        <is>
          <t>Regression Cofficient and Standard Error  available</t>
        </is>
      </c>
      <c r="J1736">
        <f>IF($BW1736&lt;&gt;"",$BW1736,"")</f>
        <v>2015.0</v>
      </c>
      <c r="K1736">
        <f>IF($BX1736&lt;&gt;"",$BX1736,"")</f>
        <v>2020.0</v>
      </c>
      <c r="L1736">
        <f>IF(AND(ISNUMBER($BW1736),ISNUMBER($BX1736)),($BW1736+$BX1736)/2,"")</f>
        <v>2017.5</v>
      </c>
      <c r="M1736">
        <f>IF($L1736&lt;&gt;"",$L1736,"")</f>
        <v>2017.5</v>
      </c>
      <c r="N1736">
        <f>IF(AND(ISNUMBER($BW1736),ISNUMBER($BX1736)),MIN(1,MAX(0,($BX1736-2016+1)/($BX1736-$BW1736+1))),"")</f>
        <v>0.8333333333333334</v>
      </c>
      <c r="O1736">
        <f>IF(AND(ISNUMBER($BW1736),ISNUMBER($BX1736)),MIN(1,MAX(0,($BX1736-2017+1)/($BX1736-$BW1736+1))),"")</f>
        <v>0.6666666666666666</v>
      </c>
      <c r="P1736">
        <f>IF(AND(ISNUMBER($BW1736),ISNUMBER($BX1736)),MIN(1,MAX(0,($BX1736-2018+1)/($BX1736-$BW1736+1))),"")</f>
        <v>0.5</v>
      </c>
      <c r="Q1736">
        <f>IF(AND(ISNUMBER($BW1736),ISNUMBER($BX1736)),MIN(1,MAX(0,($BX1736-2019+1)/($BX1736-$BW1736+1))),"")</f>
        <v>0.3333333333333333</v>
      </c>
      <c r="R1736">
        <f>IF(AND(ISNUMBER($BW1736),ISNUMBER($BX1736)),MIN(1,MAX(0,($BX1736-2016+1)/($BX1736-$BW1736+1))),"")</f>
        <v>0.8333333333333334</v>
      </c>
      <c r="S1736">
        <f>IF($L1736&lt;&gt;"",IF($L1736&gt;=2015.5,1,0),"")</f>
        <v>1.0</v>
      </c>
      <c r="T1736">
        <f>IF($L1736&lt;&gt;"",IF($L1736&gt;=2016,1,0),"")</f>
        <v>1.0</v>
      </c>
      <c r="U1736">
        <f>IF(ISNUMBER($BX1736),IF($BX1736&gt;=2016,1,0),"")</f>
        <v>1.0</v>
      </c>
      <c r="V1736">
        <f>IF(ISNUMBER($BW1736),IF($BW1736&gt;=2016,1,0),"")</f>
        <v>0.0</v>
      </c>
      <c r="W1736" t="str">
        <f>IF(AND(ISNUMBER($BW1736),ISNUMBER($BX1736)),IF($BW1736&gt;=2016,"post-only",IF($BX1736&lt;2016,"pre-only","mixed")),"")</f>
        <v>mixed</v>
      </c>
      <c r="X1736">
        <f>IF(AND(ISNUMBER($BW1736),ISNUMBER($BX1736)),MIN(1,MAX(0,($BX1736-2017+1)/($BX1736-$BW1736+1))),"")</f>
        <v>0.6666666666666666</v>
      </c>
      <c r="Y1736">
        <f>IF(AND(ISNUMBER($BW1736),ISNUMBER($BX1736)),MIN(1,MAX(0,($BX1736-2018+1)/($BX1736-$BW1736+1))),"")</f>
        <v>0.5</v>
      </c>
      <c r="Z1736">
        <f>IF(AND(ISNUMBER($BW1736),ISNUMBER($BX1736)),MIN(1,MAX(0,($BX1736-2019+1)/($BX1736-$BW1736+1))),"")</f>
        <v>0.3333333333333333</v>
      </c>
      <c r="AA1736">
        <f>IF(ISNUMBER($BX1736),IF($BX1736&gt;=2017,1,0),"")</f>
        <v>1.0</v>
      </c>
      <c r="AB1736">
        <f>IF(ISNUMBER($BX1736),IF($BX1736&gt;=2018,1,0),"")</f>
        <v>1.0</v>
      </c>
      <c r="AC1736">
        <f>IF(ISNUMBER($BX1736),IF($BX1736&gt;=2019,1,0),"")</f>
        <v>1.0</v>
      </c>
      <c r="AD1736">
        <f>IF($L1736&lt;&gt;"",IF($L1736&gt;2013,1,0),"")</f>
        <v>1.0</v>
      </c>
      <c r="AE1736">
        <f>IF($L1736&lt;&gt;"",1+IF($L1736&gt;2011,1,0)+IF($L1736&gt;2014,1,0),"")</f>
        <v>3.0</v>
      </c>
      <c r="AF1736" t="inlineStr">
        <is>
          <t>bond (yield)</t>
        </is>
      </c>
      <c r="AG1736" t="inlineStr">
        <is>
          <t>disclosure</t>
        </is>
      </c>
      <c r="AH1736" t="inlineStr">
        <is>
          <t>non-sensitive</t>
        </is>
      </c>
      <c r="AI1736" t="inlineStr">
        <is>
          <t>99_NCE</t>
        </is>
      </c>
      <c r="AJ1736" t="inlineStr">
        <is>
          <t>99_NCE</t>
        </is>
      </c>
      <c r="AK1736" t="str">
        <f>IF(AND($CF1736&lt;&gt;"",IFERROR(INDEX(subsample_country_map!$B:$B,MATCH($CF1736,subsample_country_map!$A:$A,0)),"")&lt;&gt;""),INDEX(subsample_country_map!$B:$B,MATCH($CF1736,subsample_country_map!$A:$A,0)),INDEX(lookup!$AA:$AA,MATCH($A1736,lookup!$A:$A,0)))</f>
        <v>99_NCE</v>
      </c>
      <c r="AL1736" t="str">
        <f>IF(AND($CF1736&lt;&gt;"",IFERROR(INDEX(subsample_country_map!$C:$C,MATCH($CF1736,subsample_country_map!$A:$A,0)),"")&lt;&gt;""),INDEX(subsample_country_map!$C:$C,MATCH($CF1736,subsample_country_map!$A:$A,0)),INDEX(lookup!$AB:$AB,MATCH($A1736,lookup!$A:$A,0)))</f>
        <v>99_NCE</v>
      </c>
      <c r="AM1736" t="str">
        <f>IF(AND($CF1736&lt;&gt;"",IFERROR(INDEX(subsample_country_map!$D:$D,MATCH($CF1736,subsample_country_map!$A:$A,0)),"")&lt;&gt;""),INDEX(subsample_country_map!$D:$D,MATCH($CF1736,subsample_country_map!$A:$A,0)),INDEX(lookup!$AC:$AC,MATCH($A1736,lookup!$A:$A,0)))</f>
        <v>99_NCE</v>
      </c>
      <c r="AN1736" t="str">
        <f>IF(AND($CF1736&lt;&gt;"",IFERROR(INDEX(subsample_country_map!$E:$E,MATCH($CF1736,subsample_country_map!$A:$A,0)),"")&lt;&gt;""),INDEX(subsample_country_map!$E:$E,MATCH($CF1736,subsample_country_map!$A:$A,0)),INDEX(lookup!$AD:$AD,MATCH($A1736,lookup!$A:$A,0)))</f>
        <v>99_NCE</v>
      </c>
      <c r="AO1736" t="str">
        <f>INDEX(lookup!$Y:$Y,MATCH($A1736,lookup!$A:$A,0))</f>
        <v>0_published</v>
      </c>
      <c r="AP1736" t="str">
        <f>INDEX(lookup!$Z:$Z,MATCH($A1736,lookup!$A:$A,0))</f>
        <v>1_VHB high</v>
      </c>
      <c r="AQ1736" t="str">
        <f>INDEX(lookup!$W:$W,MATCH($A1736,lookup!$A:$A,0))</f>
        <v>1_fin/acc/econ</v>
      </c>
      <c r="AS1736" t="inlineStr">
        <is>
          <t>staging</t>
        </is>
      </c>
      <c r="AT1736" t="inlineStr">
        <is>
          <t>good-CER</t>
        </is>
      </c>
      <c r="AU1736" t="inlineStr">
        <is>
          <t>cost</t>
        </is>
      </c>
      <c r="AV1736" t="inlineStr">
        <is>
          <t>-0.21</t>
        </is>
      </c>
      <c r="AW1736" t="inlineStr">
        <is>
          <t>0.03</t>
        </is>
      </c>
      <c r="BA1736" t="n">
        <v>7002</v>
      </c>
      <c r="BB1736" t="inlineStr">
        <is>
          <t>0</t>
        </is>
      </c>
      <c r="BC1736" t="inlineStr">
        <is>
          <t>FE</t>
        </is>
      </c>
      <c r="BD1736" t="inlineStr">
        <is>
          <t>not stated</t>
        </is>
      </c>
      <c r="BE1736" t="inlineStr">
        <is>
          <t>none</t>
        </is>
      </c>
      <c r="BI1736" t="inlineStr">
        <is>
          <t>Table 6</t>
        </is>
      </c>
      <c r="BJ1736" t="inlineStr">
        <is>
          <t>Full Sample</t>
        </is>
      </c>
      <c r="BK1736" t="inlineStr">
        <is>
          <t>9</t>
        </is>
      </c>
      <c r="BL1736" t="inlineStr">
        <is>
          <t>Disclosed Scope 3 Emissions -0.21*** (0.03)</t>
        </is>
      </c>
      <c r="BM1736" t="inlineStr">
        <is>
          <t>Disclosed Scope 3 Emissions</t>
        </is>
      </c>
      <c r="BN1736" t="inlineStr">
        <is>
          <t>Long Term Credit Spread</t>
        </is>
      </c>
      <c r="BO1736" t="inlineStr">
        <is>
          <t>update</t>
        </is>
      </c>
      <c r="BP1736" t="inlineStr">
        <is>
          <t>Panjwani et al (2023)</t>
        </is>
      </c>
      <c r="BQ1736" t="inlineStr">
        <is>
          <t>computed</t>
        </is>
      </c>
      <c r="BT1736" t="n">
        <v>0</v>
      </c>
      <c r="BU1736" t="inlineStr">
        <is>
          <t>staging_Panjawani_et_al_2023.csv</t>
        </is>
      </c>
      <c r="BW1736" t="n">
        <v>2015</v>
      </c>
      <c r="BX1736" t="n">
        <v>2020</v>
      </c>
      <c r="BY1736" t="inlineStr">
        <is>
          <t>multi: global (MSCI All Country World Index constituents; regions: North America, Europe, Asia Pacific, Emerging Markets)</t>
        </is>
      </c>
      <c r="BZ1736" t="n">
        <v>2017.5</v>
      </c>
      <c r="CA1736" t="n">
        <v>0.8333333333333334</v>
      </c>
      <c r="CB1736" t="n">
        <v>1</v>
      </c>
      <c r="CC1736" t="n">
        <v>1</v>
      </c>
      <c r="CD1736" t="n">
        <v>-0.08355679038880069</v>
      </c>
      <c r="CE1736" t="n">
        <v>1</v>
      </c>
    </row>
    <row r="1737">
      <c r="A1737" t="inlineStr">
        <is>
          <t>Panjwani et al (2023)</t>
        </is>
      </c>
      <c r="B1737" t="n">
        <v>3042</v>
      </c>
      <c r="C1737" t="n">
        <v>-0.02389433395128927</v>
      </c>
      <c r="D1737" t="n">
        <v>7002</v>
      </c>
      <c r="E1737">
        <f>IF(ISNUMBER($BA1737),$BA1737,IF(AND(ISNUMBER($D1737),ISNUMBER($BW1737),ISNUMBER($BX1737)),$D1737*($BX1737-$BW1737+1),""))</f>
        <v>7002.0</v>
      </c>
      <c r="H1737" t="inlineStr">
        <is>
          <t>partial</t>
        </is>
      </c>
      <c r="I1737" t="inlineStr">
        <is>
          <t>Regression Cofficient and Standard Error  available</t>
        </is>
      </c>
      <c r="J1737">
        <f>IF($BW1737&lt;&gt;"",$BW1737,"")</f>
        <v>2015.0</v>
      </c>
      <c r="K1737">
        <f>IF($BX1737&lt;&gt;"",$BX1737,"")</f>
        <v>2020.0</v>
      </c>
      <c r="L1737">
        <f>IF(AND(ISNUMBER($BW1737),ISNUMBER($BX1737)),($BW1737+$BX1737)/2,"")</f>
        <v>2017.5</v>
      </c>
      <c r="M1737">
        <f>IF($L1737&lt;&gt;"",$L1737,"")</f>
        <v>2017.5</v>
      </c>
      <c r="N1737">
        <f>IF(AND(ISNUMBER($BW1737),ISNUMBER($BX1737)),MIN(1,MAX(0,($BX1737-2016+1)/($BX1737-$BW1737+1))),"")</f>
        <v>0.8333333333333334</v>
      </c>
      <c r="O1737">
        <f>IF(AND(ISNUMBER($BW1737),ISNUMBER($BX1737)),MIN(1,MAX(0,($BX1737-2017+1)/($BX1737-$BW1737+1))),"")</f>
        <v>0.6666666666666666</v>
      </c>
      <c r="P1737">
        <f>IF(AND(ISNUMBER($BW1737),ISNUMBER($BX1737)),MIN(1,MAX(0,($BX1737-2018+1)/($BX1737-$BW1737+1))),"")</f>
        <v>0.5</v>
      </c>
      <c r="Q1737">
        <f>IF(AND(ISNUMBER($BW1737),ISNUMBER($BX1737)),MIN(1,MAX(0,($BX1737-2019+1)/($BX1737-$BW1737+1))),"")</f>
        <v>0.3333333333333333</v>
      </c>
      <c r="R1737">
        <f>IF(AND(ISNUMBER($BW1737),ISNUMBER($BX1737)),MIN(1,MAX(0,($BX1737-2016+1)/($BX1737-$BW1737+1))),"")</f>
        <v>0.8333333333333334</v>
      </c>
      <c r="S1737">
        <f>IF($L1737&lt;&gt;"",IF($L1737&gt;=2015.5,1,0),"")</f>
        <v>1.0</v>
      </c>
      <c r="T1737">
        <f>IF($L1737&lt;&gt;"",IF($L1737&gt;=2016,1,0),"")</f>
        <v>1.0</v>
      </c>
      <c r="U1737">
        <f>IF(ISNUMBER($BX1737),IF($BX1737&gt;=2016,1,0),"")</f>
        <v>1.0</v>
      </c>
      <c r="V1737">
        <f>IF(ISNUMBER($BW1737),IF($BW1737&gt;=2016,1,0),"")</f>
        <v>0.0</v>
      </c>
      <c r="W1737" t="str">
        <f>IF(AND(ISNUMBER($BW1737),ISNUMBER($BX1737)),IF($BW1737&gt;=2016,"post-only",IF($BX1737&lt;2016,"pre-only","mixed")),"")</f>
        <v>mixed</v>
      </c>
      <c r="X1737">
        <f>IF(AND(ISNUMBER($BW1737),ISNUMBER($BX1737)),MIN(1,MAX(0,($BX1737-2017+1)/($BX1737-$BW1737+1))),"")</f>
        <v>0.6666666666666666</v>
      </c>
      <c r="Y1737">
        <f>IF(AND(ISNUMBER($BW1737),ISNUMBER($BX1737)),MIN(1,MAX(0,($BX1737-2018+1)/($BX1737-$BW1737+1))),"")</f>
        <v>0.5</v>
      </c>
      <c r="Z1737">
        <f>IF(AND(ISNUMBER($BW1737),ISNUMBER($BX1737)),MIN(1,MAX(0,($BX1737-2019+1)/($BX1737-$BW1737+1))),"")</f>
        <v>0.3333333333333333</v>
      </c>
      <c r="AA1737">
        <f>IF(ISNUMBER($BX1737),IF($BX1737&gt;=2017,1,0),"")</f>
        <v>1.0</v>
      </c>
      <c r="AB1737">
        <f>IF(ISNUMBER($BX1737),IF($BX1737&gt;=2018,1,0),"")</f>
        <v>1.0</v>
      </c>
      <c r="AC1737">
        <f>IF(ISNUMBER($BX1737),IF($BX1737&gt;=2019,1,0),"")</f>
        <v>1.0</v>
      </c>
      <c r="AD1737">
        <f>IF($L1737&lt;&gt;"",IF($L1737&gt;2013,1,0),"")</f>
        <v>1.0</v>
      </c>
      <c r="AE1737">
        <f>IF($L1737&lt;&gt;"",1+IF($L1737&gt;2011,1,0)+IF($L1737&gt;2014,1,0),"")</f>
        <v>3.0</v>
      </c>
      <c r="AF1737" t="inlineStr">
        <is>
          <t>bond (yield)</t>
        </is>
      </c>
      <c r="AG1737" t="inlineStr">
        <is>
          <t>performance</t>
        </is>
      </c>
      <c r="AH1737" t="inlineStr">
        <is>
          <t>non-sensitive</t>
        </is>
      </c>
      <c r="AI1737" t="inlineStr">
        <is>
          <t>99_NCE</t>
        </is>
      </c>
      <c r="AJ1737" t="inlineStr">
        <is>
          <t>99_NCE</t>
        </is>
      </c>
      <c r="AK1737" t="str">
        <f>IF(AND($CF1737&lt;&gt;"",IFERROR(INDEX(subsample_country_map!$B:$B,MATCH($CF1737,subsample_country_map!$A:$A,0)),"")&lt;&gt;""),INDEX(subsample_country_map!$B:$B,MATCH($CF1737,subsample_country_map!$A:$A,0)),INDEX(lookup!$AA:$AA,MATCH($A1737,lookup!$A:$A,0)))</f>
        <v>99_NCE</v>
      </c>
      <c r="AL1737" t="str">
        <f>IF(AND($CF1737&lt;&gt;"",IFERROR(INDEX(subsample_country_map!$C:$C,MATCH($CF1737,subsample_country_map!$A:$A,0)),"")&lt;&gt;""),INDEX(subsample_country_map!$C:$C,MATCH($CF1737,subsample_country_map!$A:$A,0)),INDEX(lookup!$AB:$AB,MATCH($A1737,lookup!$A:$A,0)))</f>
        <v>99_NCE</v>
      </c>
      <c r="AM1737" t="str">
        <f>IF(AND($CF1737&lt;&gt;"",IFERROR(INDEX(subsample_country_map!$D:$D,MATCH($CF1737,subsample_country_map!$A:$A,0)),"")&lt;&gt;""),INDEX(subsample_country_map!$D:$D,MATCH($CF1737,subsample_country_map!$A:$A,0)),INDEX(lookup!$AC:$AC,MATCH($A1737,lookup!$A:$A,0)))</f>
        <v>99_NCE</v>
      </c>
      <c r="AN1737" t="str">
        <f>IF(AND($CF1737&lt;&gt;"",IFERROR(INDEX(subsample_country_map!$E:$E,MATCH($CF1737,subsample_country_map!$A:$A,0)),"")&lt;&gt;""),INDEX(subsample_country_map!$E:$E,MATCH($CF1737,subsample_country_map!$A:$A,0)),INDEX(lookup!$AD:$AD,MATCH($A1737,lookup!$A:$A,0)))</f>
        <v>99_NCE</v>
      </c>
      <c r="AO1737" t="str">
        <f>INDEX(lookup!$Y:$Y,MATCH($A1737,lookup!$A:$A,0))</f>
        <v>0_published</v>
      </c>
      <c r="AP1737" t="str">
        <f>INDEX(lookup!$Z:$Z,MATCH($A1737,lookup!$A:$A,0))</f>
        <v>1_VHB high</v>
      </c>
      <c r="AQ1737" t="str">
        <f>INDEX(lookup!$W:$W,MATCH($A1737,lookup!$A:$A,0))</f>
        <v>1_fin/acc/econ</v>
      </c>
      <c r="AS1737" t="inlineStr">
        <is>
          <t>staging</t>
        </is>
      </c>
      <c r="AT1737" t="inlineStr">
        <is>
          <t>bad-CER</t>
        </is>
      </c>
      <c r="AU1737" t="inlineStr">
        <is>
          <t>cost</t>
        </is>
      </c>
      <c r="AV1737" t="inlineStr">
        <is>
          <t>0.02</t>
        </is>
      </c>
      <c r="AW1737" t="inlineStr">
        <is>
          <t>0.01</t>
        </is>
      </c>
      <c r="BA1737" t="n">
        <v>7002</v>
      </c>
      <c r="BB1737" t="inlineStr">
        <is>
          <t>0</t>
        </is>
      </c>
      <c r="BC1737" t="inlineStr">
        <is>
          <t>FE</t>
        </is>
      </c>
      <c r="BD1737" t="inlineStr">
        <is>
          <t>not stated</t>
        </is>
      </c>
      <c r="BE1737" t="inlineStr">
        <is>
          <t>none</t>
        </is>
      </c>
      <c r="BI1737" t="inlineStr">
        <is>
          <t>Table 6</t>
        </is>
      </c>
      <c r="BJ1737" t="inlineStr">
        <is>
          <t>Full Sample</t>
        </is>
      </c>
      <c r="BK1737" t="inlineStr">
        <is>
          <t>9</t>
        </is>
      </c>
      <c r="BL1737" t="inlineStr">
        <is>
          <t>Log (Scope 1 + 2 Intensity) 0.02 (0.01)</t>
        </is>
      </c>
      <c r="BM1737" t="inlineStr">
        <is>
          <t>Log (Scope 1 + 2 Intensity)</t>
        </is>
      </c>
      <c r="BN1737" t="inlineStr">
        <is>
          <t>Long Term Credit Spread</t>
        </is>
      </c>
      <c r="BO1737" t="inlineStr">
        <is>
          <t>update</t>
        </is>
      </c>
      <c r="BP1737" t="inlineStr">
        <is>
          <t>Panjwani et al (2023)</t>
        </is>
      </c>
      <c r="BQ1737" t="inlineStr">
        <is>
          <t>computed</t>
        </is>
      </c>
      <c r="BT1737" t="n">
        <v>0</v>
      </c>
      <c r="BU1737" t="inlineStr">
        <is>
          <t>staging_Panjawani_et_al_2023.csv</t>
        </is>
      </c>
      <c r="BW1737" t="n">
        <v>2015</v>
      </c>
      <c r="BX1737" t="n">
        <v>2020</v>
      </c>
      <c r="BY1737" t="inlineStr">
        <is>
          <t>multi: global (MSCI All Country World Index constituents; regions: North America, Europe, Asia Pacific, Emerging Markets)</t>
        </is>
      </c>
      <c r="BZ1737" t="n">
        <v>2017.5</v>
      </c>
      <c r="CA1737" t="n">
        <v>0.8333333333333334</v>
      </c>
      <c r="CB1737" t="n">
        <v>1</v>
      </c>
      <c r="CC1737" t="n">
        <v>1</v>
      </c>
      <c r="CD1737" t="n">
        <v>-0.02389888291362973</v>
      </c>
      <c r="CE1737" t="n">
        <v>1</v>
      </c>
    </row>
    <row r="1738">
      <c r="A1738" t="inlineStr">
        <is>
          <t>Panjwani et al (2023)</t>
        </is>
      </c>
      <c r="B1738" t="n">
        <v>3043</v>
      </c>
      <c r="C1738" t="n">
        <v>-0.03418595314287311</v>
      </c>
      <c r="D1738" t="n">
        <v>1923</v>
      </c>
      <c r="E1738">
        <f>IF(ISNUMBER($BA1738),$BA1738,IF(AND(ISNUMBER($D1738),ISNUMBER($BW1738),ISNUMBER($BX1738)),$D1738*($BX1738-$BW1738+1),""))</f>
        <v>1923.0</v>
      </c>
      <c r="H1738" t="inlineStr">
        <is>
          <t>partial</t>
        </is>
      </c>
      <c r="I1738" t="inlineStr">
        <is>
          <t>Regression Cofficient and Standard Error  available</t>
        </is>
      </c>
      <c r="J1738">
        <f>IF($BW1738&lt;&gt;"",$BW1738,"")</f>
        <v>2015.0</v>
      </c>
      <c r="K1738">
        <f>IF($BX1738&lt;&gt;"",$BX1738,"")</f>
        <v>2020.0</v>
      </c>
      <c r="L1738">
        <f>IF(AND(ISNUMBER($BW1738),ISNUMBER($BX1738)),($BW1738+$BX1738)/2,"")</f>
        <v>2017.5</v>
      </c>
      <c r="M1738">
        <f>IF($L1738&lt;&gt;"",$L1738,"")</f>
        <v>2017.5</v>
      </c>
      <c r="N1738">
        <f>IF(AND(ISNUMBER($BW1738),ISNUMBER($BX1738)),MIN(1,MAX(0,($BX1738-2016+1)/($BX1738-$BW1738+1))),"")</f>
        <v>0.8333333333333334</v>
      </c>
      <c r="O1738">
        <f>IF(AND(ISNUMBER($BW1738),ISNUMBER($BX1738)),MIN(1,MAX(0,($BX1738-2017+1)/($BX1738-$BW1738+1))),"")</f>
        <v>0.6666666666666666</v>
      </c>
      <c r="P1738">
        <f>IF(AND(ISNUMBER($BW1738),ISNUMBER($BX1738)),MIN(1,MAX(0,($BX1738-2018+1)/($BX1738-$BW1738+1))),"")</f>
        <v>0.5</v>
      </c>
      <c r="Q1738">
        <f>IF(AND(ISNUMBER($BW1738),ISNUMBER($BX1738)),MIN(1,MAX(0,($BX1738-2019+1)/($BX1738-$BW1738+1))),"")</f>
        <v>0.3333333333333333</v>
      </c>
      <c r="R1738">
        <f>IF(AND(ISNUMBER($BW1738),ISNUMBER($BX1738)),MIN(1,MAX(0,($BX1738-2016+1)/($BX1738-$BW1738+1))),"")</f>
        <v>0.8333333333333334</v>
      </c>
      <c r="S1738">
        <f>IF($L1738&lt;&gt;"",IF($L1738&gt;=2015.5,1,0),"")</f>
        <v>1.0</v>
      </c>
      <c r="T1738">
        <f>IF($L1738&lt;&gt;"",IF($L1738&gt;=2016,1,0),"")</f>
        <v>1.0</v>
      </c>
      <c r="U1738">
        <f>IF(ISNUMBER($BX1738),IF($BX1738&gt;=2016,1,0),"")</f>
        <v>1.0</v>
      </c>
      <c r="V1738">
        <f>IF(ISNUMBER($BW1738),IF($BW1738&gt;=2016,1,0),"")</f>
        <v>0.0</v>
      </c>
      <c r="W1738" t="str">
        <f>IF(AND(ISNUMBER($BW1738),ISNUMBER($BX1738)),IF($BW1738&gt;=2016,"post-only",IF($BX1738&lt;2016,"pre-only","mixed")),"")</f>
        <v>mixed</v>
      </c>
      <c r="X1738">
        <f>IF(AND(ISNUMBER($BW1738),ISNUMBER($BX1738)),MIN(1,MAX(0,($BX1738-2017+1)/($BX1738-$BW1738+1))),"")</f>
        <v>0.6666666666666666</v>
      </c>
      <c r="Y1738">
        <f>IF(AND(ISNUMBER($BW1738),ISNUMBER($BX1738)),MIN(1,MAX(0,($BX1738-2018+1)/($BX1738-$BW1738+1))),"")</f>
        <v>0.5</v>
      </c>
      <c r="Z1738">
        <f>IF(AND(ISNUMBER($BW1738),ISNUMBER($BX1738)),MIN(1,MAX(0,($BX1738-2019+1)/($BX1738-$BW1738+1))),"")</f>
        <v>0.3333333333333333</v>
      </c>
      <c r="AA1738">
        <f>IF(ISNUMBER($BX1738),IF($BX1738&gt;=2017,1,0),"")</f>
        <v>1.0</v>
      </c>
      <c r="AB1738">
        <f>IF(ISNUMBER($BX1738),IF($BX1738&gt;=2018,1,0),"")</f>
        <v>1.0</v>
      </c>
      <c r="AC1738">
        <f>IF(ISNUMBER($BX1738),IF($BX1738&gt;=2019,1,0),"")</f>
        <v>1.0</v>
      </c>
      <c r="AD1738">
        <f>IF($L1738&lt;&gt;"",IF($L1738&gt;2013,1,0),"")</f>
        <v>1.0</v>
      </c>
      <c r="AE1738">
        <f>IF($L1738&lt;&gt;"",1+IF($L1738&gt;2011,1,0)+IF($L1738&gt;2014,1,0),"")</f>
        <v>3.0</v>
      </c>
      <c r="AF1738" t="inlineStr">
        <is>
          <t>bond (yield)</t>
        </is>
      </c>
      <c r="AG1738" t="inlineStr">
        <is>
          <t>disclosure</t>
        </is>
      </c>
      <c r="AH1738" t="inlineStr">
        <is>
          <t>non-sensitive</t>
        </is>
      </c>
      <c r="AI1738" t="inlineStr">
        <is>
          <t>99_NCE</t>
        </is>
      </c>
      <c r="AJ1738" t="inlineStr">
        <is>
          <t>99_NCE</t>
        </is>
      </c>
      <c r="AK1738" t="str">
        <f>IF(AND($CF1738&lt;&gt;"",IFERROR(INDEX(subsample_country_map!$B:$B,MATCH($CF1738,subsample_country_map!$A:$A,0)),"")&lt;&gt;""),INDEX(subsample_country_map!$B:$B,MATCH($CF1738,subsample_country_map!$A:$A,0)),INDEX(lookup!$AA:$AA,MATCH($A1738,lookup!$A:$A,0)))</f>
        <v>99_NCE</v>
      </c>
      <c r="AL1738" t="str">
        <f>IF(AND($CF1738&lt;&gt;"",IFERROR(INDEX(subsample_country_map!$C:$C,MATCH($CF1738,subsample_country_map!$A:$A,0)),"")&lt;&gt;""),INDEX(subsample_country_map!$C:$C,MATCH($CF1738,subsample_country_map!$A:$A,0)),INDEX(lookup!$AB:$AB,MATCH($A1738,lookup!$A:$A,0)))</f>
        <v>1_developed</v>
      </c>
      <c r="AM1738" t="str">
        <f>IF(AND($CF1738&lt;&gt;"",IFERROR(INDEX(subsample_country_map!$D:$D,MATCH($CF1738,subsample_country_map!$A:$A,0)),"")&lt;&gt;""),INDEX(subsample_country_map!$D:$D,MATCH($CF1738,subsample_country_map!$A:$A,0)),INDEX(lookup!$AC:$AC,MATCH($A1738,lookup!$A:$A,0)))</f>
        <v>1_western</v>
      </c>
      <c r="AN1738" t="str">
        <f>IF(AND($CF1738&lt;&gt;"",IFERROR(INDEX(subsample_country_map!$E:$E,MATCH($CF1738,subsample_country_map!$A:$A,0)),"")&lt;&gt;""),INDEX(subsample_country_map!$E:$E,MATCH($CF1738,subsample_country_map!$A:$A,0)),INDEX(lookup!$AD:$AD,MATCH($A1738,lookup!$A:$A,0)))</f>
        <v>99_NCE</v>
      </c>
      <c r="AO1738" t="str">
        <f>INDEX(lookup!$Y:$Y,MATCH($A1738,lookup!$A:$A,0))</f>
        <v>0_published</v>
      </c>
      <c r="AP1738" t="str">
        <f>INDEX(lookup!$Z:$Z,MATCH($A1738,lookup!$A:$A,0))</f>
        <v>1_VHB high</v>
      </c>
      <c r="AQ1738" t="str">
        <f>INDEX(lookup!$W:$W,MATCH($A1738,lookup!$A:$A,0))</f>
        <v>1_fin/acc/econ</v>
      </c>
      <c r="AS1738" t="inlineStr">
        <is>
          <t>staging</t>
        </is>
      </c>
      <c r="AT1738" t="inlineStr">
        <is>
          <t>good-CER</t>
        </is>
      </c>
      <c r="AU1738" t="inlineStr">
        <is>
          <t>cost</t>
        </is>
      </c>
      <c r="AV1738" t="inlineStr">
        <is>
          <t>-0.06</t>
        </is>
      </c>
      <c r="AW1738" t="inlineStr">
        <is>
          <t>0.04</t>
        </is>
      </c>
      <c r="BA1738" t="n">
        <v>1923</v>
      </c>
      <c r="BB1738" t="inlineStr">
        <is>
          <t>0</t>
        </is>
      </c>
      <c r="BC1738" t="inlineStr">
        <is>
          <t>FE</t>
        </is>
      </c>
      <c r="BD1738" t="inlineStr">
        <is>
          <t>not stated</t>
        </is>
      </c>
      <c r="BE1738" t="inlineStr">
        <is>
          <t>region</t>
        </is>
      </c>
      <c r="BF1738" t="inlineStr">
        <is>
          <t>DNA</t>
        </is>
      </c>
      <c r="BI1738" t="inlineStr">
        <is>
          <t>Table 6</t>
        </is>
      </c>
      <c r="BJ1738" t="inlineStr">
        <is>
          <t>DNA</t>
        </is>
      </c>
      <c r="BK1738" t="inlineStr">
        <is>
          <t>9</t>
        </is>
      </c>
      <c r="BL1738" t="inlineStr">
        <is>
          <t>Disclosed Scope 3 Emissions -0.06 (0.04)</t>
        </is>
      </c>
      <c r="BM1738" t="inlineStr">
        <is>
          <t>Disclosed Scope 3 Emissions</t>
        </is>
      </c>
      <c r="BN1738" t="inlineStr">
        <is>
          <t>Long Term Credit Spread</t>
        </is>
      </c>
      <c r="BO1738" t="inlineStr">
        <is>
          <t>update</t>
        </is>
      </c>
      <c r="BP1738" t="inlineStr">
        <is>
          <t>Panjwani et al (2023)</t>
        </is>
      </c>
      <c r="BQ1738" t="inlineStr">
        <is>
          <t>computed</t>
        </is>
      </c>
      <c r="BT1738" t="n">
        <v>0</v>
      </c>
      <c r="BU1738" t="inlineStr">
        <is>
          <t>staging_Panjawani_et_al_2023.csv</t>
        </is>
      </c>
      <c r="BW1738" t="n">
        <v>2015</v>
      </c>
      <c r="BX1738" t="n">
        <v>2020</v>
      </c>
      <c r="BY1738" t="inlineStr">
        <is>
          <t>multi: global (MSCI All Country World Index constituents; regions: North America, Europe, Asia Pacific, Emerging Markets)</t>
        </is>
      </c>
      <c r="BZ1738" t="n">
        <v>2017.5</v>
      </c>
      <c r="CA1738" t="n">
        <v>0.8333333333333334</v>
      </c>
      <c r="CB1738" t="n">
        <v>1</v>
      </c>
      <c r="CC1738" t="n">
        <v>1</v>
      </c>
      <c r="CD1738" t="n">
        <v>-0.03419927996197055</v>
      </c>
      <c r="CE1738" t="n">
        <v>1</v>
      </c>
      <c r="CF1738" t="inlineStr">
        <is>
          <t>DNA</t>
        </is>
      </c>
    </row>
    <row r="1739">
      <c r="A1739" t="inlineStr">
        <is>
          <t>Panjwani et al (2023)</t>
        </is>
      </c>
      <c r="B1739" t="n">
        <v>3044</v>
      </c>
      <c r="C1739" t="n">
        <v>-0.1355607716773705</v>
      </c>
      <c r="D1739" t="n">
        <v>1923</v>
      </c>
      <c r="E1739">
        <f>IF(ISNUMBER($BA1739),$BA1739,IF(AND(ISNUMBER($D1739),ISNUMBER($BW1739),ISNUMBER($BX1739)),$D1739*($BX1739-$BW1739+1),""))</f>
        <v>1923.0</v>
      </c>
      <c r="H1739" t="inlineStr">
        <is>
          <t>partial</t>
        </is>
      </c>
      <c r="I1739" t="inlineStr">
        <is>
          <t>Regression Cofficient and Standard Error  available</t>
        </is>
      </c>
      <c r="J1739">
        <f>IF($BW1739&lt;&gt;"",$BW1739,"")</f>
        <v>2015.0</v>
      </c>
      <c r="K1739">
        <f>IF($BX1739&lt;&gt;"",$BX1739,"")</f>
        <v>2020.0</v>
      </c>
      <c r="L1739">
        <f>IF(AND(ISNUMBER($BW1739),ISNUMBER($BX1739)),($BW1739+$BX1739)/2,"")</f>
        <v>2017.5</v>
      </c>
      <c r="M1739">
        <f>IF($L1739&lt;&gt;"",$L1739,"")</f>
        <v>2017.5</v>
      </c>
      <c r="N1739">
        <f>IF(AND(ISNUMBER($BW1739),ISNUMBER($BX1739)),MIN(1,MAX(0,($BX1739-2016+1)/($BX1739-$BW1739+1))),"")</f>
        <v>0.8333333333333334</v>
      </c>
      <c r="O1739">
        <f>IF(AND(ISNUMBER($BW1739),ISNUMBER($BX1739)),MIN(1,MAX(0,($BX1739-2017+1)/($BX1739-$BW1739+1))),"")</f>
        <v>0.6666666666666666</v>
      </c>
      <c r="P1739">
        <f>IF(AND(ISNUMBER($BW1739),ISNUMBER($BX1739)),MIN(1,MAX(0,($BX1739-2018+1)/($BX1739-$BW1739+1))),"")</f>
        <v>0.5</v>
      </c>
      <c r="Q1739">
        <f>IF(AND(ISNUMBER($BW1739),ISNUMBER($BX1739)),MIN(1,MAX(0,($BX1739-2019+1)/($BX1739-$BW1739+1))),"")</f>
        <v>0.3333333333333333</v>
      </c>
      <c r="R1739">
        <f>IF(AND(ISNUMBER($BW1739),ISNUMBER($BX1739)),MIN(1,MAX(0,($BX1739-2016+1)/($BX1739-$BW1739+1))),"")</f>
        <v>0.8333333333333334</v>
      </c>
      <c r="S1739">
        <f>IF($L1739&lt;&gt;"",IF($L1739&gt;=2015.5,1,0),"")</f>
        <v>1.0</v>
      </c>
      <c r="T1739">
        <f>IF($L1739&lt;&gt;"",IF($L1739&gt;=2016,1,0),"")</f>
        <v>1.0</v>
      </c>
      <c r="U1739">
        <f>IF(ISNUMBER($BX1739),IF($BX1739&gt;=2016,1,0),"")</f>
        <v>1.0</v>
      </c>
      <c r="V1739">
        <f>IF(ISNUMBER($BW1739),IF($BW1739&gt;=2016,1,0),"")</f>
        <v>0.0</v>
      </c>
      <c r="W1739" t="str">
        <f>IF(AND(ISNUMBER($BW1739),ISNUMBER($BX1739)),IF($BW1739&gt;=2016,"post-only",IF($BX1739&lt;2016,"pre-only","mixed")),"")</f>
        <v>mixed</v>
      </c>
      <c r="X1739">
        <f>IF(AND(ISNUMBER($BW1739),ISNUMBER($BX1739)),MIN(1,MAX(0,($BX1739-2017+1)/($BX1739-$BW1739+1))),"")</f>
        <v>0.6666666666666666</v>
      </c>
      <c r="Y1739">
        <f>IF(AND(ISNUMBER($BW1739),ISNUMBER($BX1739)),MIN(1,MAX(0,($BX1739-2018+1)/($BX1739-$BW1739+1))),"")</f>
        <v>0.5</v>
      </c>
      <c r="Z1739">
        <f>IF(AND(ISNUMBER($BW1739),ISNUMBER($BX1739)),MIN(1,MAX(0,($BX1739-2019+1)/($BX1739-$BW1739+1))),"")</f>
        <v>0.3333333333333333</v>
      </c>
      <c r="AA1739">
        <f>IF(ISNUMBER($BX1739),IF($BX1739&gt;=2017,1,0),"")</f>
        <v>1.0</v>
      </c>
      <c r="AB1739">
        <f>IF(ISNUMBER($BX1739),IF($BX1739&gt;=2018,1,0),"")</f>
        <v>1.0</v>
      </c>
      <c r="AC1739">
        <f>IF(ISNUMBER($BX1739),IF($BX1739&gt;=2019,1,0),"")</f>
        <v>1.0</v>
      </c>
      <c r="AD1739">
        <f>IF($L1739&lt;&gt;"",IF($L1739&gt;2013,1,0),"")</f>
        <v>1.0</v>
      </c>
      <c r="AE1739">
        <f>IF($L1739&lt;&gt;"",1+IF($L1739&gt;2011,1,0)+IF($L1739&gt;2014,1,0),"")</f>
        <v>3.0</v>
      </c>
      <c r="AF1739" t="inlineStr">
        <is>
          <t>bond (yield)</t>
        </is>
      </c>
      <c r="AG1739" t="inlineStr">
        <is>
          <t>performance</t>
        </is>
      </c>
      <c r="AH1739" t="inlineStr">
        <is>
          <t>non-sensitive</t>
        </is>
      </c>
      <c r="AI1739" t="inlineStr">
        <is>
          <t>99_NCE</t>
        </is>
      </c>
      <c r="AJ1739" t="inlineStr">
        <is>
          <t>99_NCE</t>
        </is>
      </c>
      <c r="AK1739" t="str">
        <f>IF(AND($CF1739&lt;&gt;"",IFERROR(INDEX(subsample_country_map!$B:$B,MATCH($CF1739,subsample_country_map!$A:$A,0)),"")&lt;&gt;""),INDEX(subsample_country_map!$B:$B,MATCH($CF1739,subsample_country_map!$A:$A,0)),INDEX(lookup!$AA:$AA,MATCH($A1739,lookup!$A:$A,0)))</f>
        <v>99_NCE</v>
      </c>
      <c r="AL1739" t="str">
        <f>IF(AND($CF1739&lt;&gt;"",IFERROR(INDEX(subsample_country_map!$C:$C,MATCH($CF1739,subsample_country_map!$A:$A,0)),"")&lt;&gt;""),INDEX(subsample_country_map!$C:$C,MATCH($CF1739,subsample_country_map!$A:$A,0)),INDEX(lookup!$AB:$AB,MATCH($A1739,lookup!$A:$A,0)))</f>
        <v>1_developed</v>
      </c>
      <c r="AM1739" t="str">
        <f>IF(AND($CF1739&lt;&gt;"",IFERROR(INDEX(subsample_country_map!$D:$D,MATCH($CF1739,subsample_country_map!$A:$A,0)),"")&lt;&gt;""),INDEX(subsample_country_map!$D:$D,MATCH($CF1739,subsample_country_map!$A:$A,0)),INDEX(lookup!$AC:$AC,MATCH($A1739,lookup!$A:$A,0)))</f>
        <v>1_western</v>
      </c>
      <c r="AN1739" t="str">
        <f>IF(AND($CF1739&lt;&gt;"",IFERROR(INDEX(subsample_country_map!$E:$E,MATCH($CF1739,subsample_country_map!$A:$A,0)),"")&lt;&gt;""),INDEX(subsample_country_map!$E:$E,MATCH($CF1739,subsample_country_map!$A:$A,0)),INDEX(lookup!$AD:$AD,MATCH($A1739,lookup!$A:$A,0)))</f>
        <v>99_NCE</v>
      </c>
      <c r="AO1739" t="str">
        <f>INDEX(lookup!$Y:$Y,MATCH($A1739,lookup!$A:$A,0))</f>
        <v>0_published</v>
      </c>
      <c r="AP1739" t="str">
        <f>INDEX(lookup!$Z:$Z,MATCH($A1739,lookup!$A:$A,0))</f>
        <v>1_VHB high</v>
      </c>
      <c r="AQ1739" t="str">
        <f>INDEX(lookup!$W:$W,MATCH($A1739,lookup!$A:$A,0))</f>
        <v>1_fin/acc/econ</v>
      </c>
      <c r="AS1739" t="inlineStr">
        <is>
          <t>staging</t>
        </is>
      </c>
      <c r="AT1739" t="inlineStr">
        <is>
          <t>bad-CER</t>
        </is>
      </c>
      <c r="AU1739" t="inlineStr">
        <is>
          <t>cost</t>
        </is>
      </c>
      <c r="AV1739" t="inlineStr">
        <is>
          <t>0.06</t>
        </is>
      </c>
      <c r="AW1739" t="inlineStr">
        <is>
          <t>0.01</t>
        </is>
      </c>
      <c r="BA1739" t="n">
        <v>1923</v>
      </c>
      <c r="BB1739" t="inlineStr">
        <is>
          <t>0</t>
        </is>
      </c>
      <c r="BC1739" t="inlineStr">
        <is>
          <t>FE</t>
        </is>
      </c>
      <c r="BD1739" t="inlineStr">
        <is>
          <t>not stated</t>
        </is>
      </c>
      <c r="BE1739" t="inlineStr">
        <is>
          <t>region</t>
        </is>
      </c>
      <c r="BF1739" t="inlineStr">
        <is>
          <t>DNA</t>
        </is>
      </c>
      <c r="BI1739" t="inlineStr">
        <is>
          <t>Table 6</t>
        </is>
      </c>
      <c r="BJ1739" t="inlineStr">
        <is>
          <t>DNA</t>
        </is>
      </c>
      <c r="BK1739" t="inlineStr">
        <is>
          <t>9</t>
        </is>
      </c>
      <c r="BL1739" t="inlineStr">
        <is>
          <t>Log (Scope 1 + 2 Intensity) 0.06*** (0.01)</t>
        </is>
      </c>
      <c r="BM1739" t="inlineStr">
        <is>
          <t>Log (Scope 1 + 2 Intensity)</t>
        </is>
      </c>
      <c r="BN1739" t="inlineStr">
        <is>
          <t>Long Term Credit Spread</t>
        </is>
      </c>
      <c r="BO1739" t="inlineStr">
        <is>
          <t>update</t>
        </is>
      </c>
      <c r="BP1739" t="inlineStr">
        <is>
          <t>Panjwani et al (2023)</t>
        </is>
      </c>
      <c r="BQ1739" t="inlineStr">
        <is>
          <t>computed</t>
        </is>
      </c>
      <c r="BT1739" t="n">
        <v>0</v>
      </c>
      <c r="BU1739" t="inlineStr">
        <is>
          <t>staging_Panjawani_et_al_2023.csv</t>
        </is>
      </c>
      <c r="BW1739" t="n">
        <v>2015</v>
      </c>
      <c r="BX1739" t="n">
        <v>2020</v>
      </c>
      <c r="BY1739" t="inlineStr">
        <is>
          <t>multi: global (MSCI All Country World Index constituents; regions: North America, Europe, Asia Pacific, Emerging Markets)</t>
        </is>
      </c>
      <c r="BZ1739" t="n">
        <v>2017.5</v>
      </c>
      <c r="CA1739" t="n">
        <v>0.8333333333333334</v>
      </c>
      <c r="CB1739" t="n">
        <v>1</v>
      </c>
      <c r="CC1739" t="n">
        <v>1</v>
      </c>
      <c r="CD1739" t="n">
        <v>-0.1364004370603227</v>
      </c>
      <c r="CE1739" t="n">
        <v>1</v>
      </c>
      <c r="CF1739" t="inlineStr">
        <is>
          <t>DNA</t>
        </is>
      </c>
    </row>
    <row r="1740">
      <c r="A1740" t="inlineStr">
        <is>
          <t>Panjwani et al (2023)</t>
        </is>
      </c>
      <c r="B1740" t="n">
        <v>3045</v>
      </c>
      <c r="C1740" t="n">
        <v>-0.05671155190187025</v>
      </c>
      <c r="D1740" t="n">
        <v>1569</v>
      </c>
      <c r="E1740">
        <f>IF(ISNUMBER($BA1740),$BA1740,IF(AND(ISNUMBER($D1740),ISNUMBER($BW1740),ISNUMBER($BX1740)),$D1740*($BX1740-$BW1740+1),""))</f>
        <v>1569.0</v>
      </c>
      <c r="H1740" t="inlineStr">
        <is>
          <t>partial</t>
        </is>
      </c>
      <c r="I1740" t="inlineStr">
        <is>
          <t>Regression Cofficient and Standard Error  available</t>
        </is>
      </c>
      <c r="J1740">
        <f>IF($BW1740&lt;&gt;"",$BW1740,"")</f>
        <v>2015.0</v>
      </c>
      <c r="K1740">
        <f>IF($BX1740&lt;&gt;"",$BX1740,"")</f>
        <v>2020.0</v>
      </c>
      <c r="L1740">
        <f>IF(AND(ISNUMBER($BW1740),ISNUMBER($BX1740)),($BW1740+$BX1740)/2,"")</f>
        <v>2017.5</v>
      </c>
      <c r="M1740">
        <f>IF($L1740&lt;&gt;"",$L1740,"")</f>
        <v>2017.5</v>
      </c>
      <c r="N1740">
        <f>IF(AND(ISNUMBER($BW1740),ISNUMBER($BX1740)),MIN(1,MAX(0,($BX1740-2016+1)/($BX1740-$BW1740+1))),"")</f>
        <v>0.8333333333333334</v>
      </c>
      <c r="O1740">
        <f>IF(AND(ISNUMBER($BW1740),ISNUMBER($BX1740)),MIN(1,MAX(0,($BX1740-2017+1)/($BX1740-$BW1740+1))),"")</f>
        <v>0.6666666666666666</v>
      </c>
      <c r="P1740">
        <f>IF(AND(ISNUMBER($BW1740),ISNUMBER($BX1740)),MIN(1,MAX(0,($BX1740-2018+1)/($BX1740-$BW1740+1))),"")</f>
        <v>0.5</v>
      </c>
      <c r="Q1740">
        <f>IF(AND(ISNUMBER($BW1740),ISNUMBER($BX1740)),MIN(1,MAX(0,($BX1740-2019+1)/($BX1740-$BW1740+1))),"")</f>
        <v>0.3333333333333333</v>
      </c>
      <c r="R1740">
        <f>IF(AND(ISNUMBER($BW1740),ISNUMBER($BX1740)),MIN(1,MAX(0,($BX1740-2016+1)/($BX1740-$BW1740+1))),"")</f>
        <v>0.8333333333333334</v>
      </c>
      <c r="S1740">
        <f>IF($L1740&lt;&gt;"",IF($L1740&gt;=2015.5,1,0),"")</f>
        <v>1.0</v>
      </c>
      <c r="T1740">
        <f>IF($L1740&lt;&gt;"",IF($L1740&gt;=2016,1,0),"")</f>
        <v>1.0</v>
      </c>
      <c r="U1740">
        <f>IF(ISNUMBER($BX1740),IF($BX1740&gt;=2016,1,0),"")</f>
        <v>1.0</v>
      </c>
      <c r="V1740">
        <f>IF(ISNUMBER($BW1740),IF($BW1740&gt;=2016,1,0),"")</f>
        <v>0.0</v>
      </c>
      <c r="W1740" t="str">
        <f>IF(AND(ISNUMBER($BW1740),ISNUMBER($BX1740)),IF($BW1740&gt;=2016,"post-only",IF($BX1740&lt;2016,"pre-only","mixed")),"")</f>
        <v>mixed</v>
      </c>
      <c r="X1740">
        <f>IF(AND(ISNUMBER($BW1740),ISNUMBER($BX1740)),MIN(1,MAX(0,($BX1740-2017+1)/($BX1740-$BW1740+1))),"")</f>
        <v>0.6666666666666666</v>
      </c>
      <c r="Y1740">
        <f>IF(AND(ISNUMBER($BW1740),ISNUMBER($BX1740)),MIN(1,MAX(0,($BX1740-2018+1)/($BX1740-$BW1740+1))),"")</f>
        <v>0.5</v>
      </c>
      <c r="Z1740">
        <f>IF(AND(ISNUMBER($BW1740),ISNUMBER($BX1740)),MIN(1,MAX(0,($BX1740-2019+1)/($BX1740-$BW1740+1))),"")</f>
        <v>0.3333333333333333</v>
      </c>
      <c r="AA1740">
        <f>IF(ISNUMBER($BX1740),IF($BX1740&gt;=2017,1,0),"")</f>
        <v>1.0</v>
      </c>
      <c r="AB1740">
        <f>IF(ISNUMBER($BX1740),IF($BX1740&gt;=2018,1,0),"")</f>
        <v>1.0</v>
      </c>
      <c r="AC1740">
        <f>IF(ISNUMBER($BX1740),IF($BX1740&gt;=2019,1,0),"")</f>
        <v>1.0</v>
      </c>
      <c r="AD1740">
        <f>IF($L1740&lt;&gt;"",IF($L1740&gt;2013,1,0),"")</f>
        <v>1.0</v>
      </c>
      <c r="AE1740">
        <f>IF($L1740&lt;&gt;"",1+IF($L1740&gt;2011,1,0)+IF($L1740&gt;2014,1,0),"")</f>
        <v>3.0</v>
      </c>
      <c r="AF1740" t="inlineStr">
        <is>
          <t>bond (yield)</t>
        </is>
      </c>
      <c r="AG1740" t="inlineStr">
        <is>
          <t>disclosure</t>
        </is>
      </c>
      <c r="AH1740" t="inlineStr">
        <is>
          <t>non-sensitive</t>
        </is>
      </c>
      <c r="AI1740" t="inlineStr">
        <is>
          <t>99_NCE</t>
        </is>
      </c>
      <c r="AJ1740" t="inlineStr">
        <is>
          <t>99_NCE</t>
        </is>
      </c>
      <c r="AK1740" t="str">
        <f>IF(AND($CF1740&lt;&gt;"",IFERROR(INDEX(subsample_country_map!$B:$B,MATCH($CF1740,subsample_country_map!$A:$A,0)),"")&lt;&gt;""),INDEX(subsample_country_map!$B:$B,MATCH($CF1740,subsample_country_map!$A:$A,0)),INDEX(lookup!$AA:$AA,MATCH($A1740,lookup!$A:$A,0)))</f>
        <v>2_Europe</v>
      </c>
      <c r="AL1740" t="str">
        <f>IF(AND($CF1740&lt;&gt;"",IFERROR(INDEX(subsample_country_map!$C:$C,MATCH($CF1740,subsample_country_map!$A:$A,0)),"")&lt;&gt;""),INDEX(subsample_country_map!$C:$C,MATCH($CF1740,subsample_country_map!$A:$A,0)),INDEX(lookup!$AB:$AB,MATCH($A1740,lookup!$A:$A,0)))</f>
        <v>1_developed</v>
      </c>
      <c r="AM1740" t="str">
        <f>IF(AND($CF1740&lt;&gt;"",IFERROR(INDEX(subsample_country_map!$D:$D,MATCH($CF1740,subsample_country_map!$A:$A,0)),"")&lt;&gt;""),INDEX(subsample_country_map!$D:$D,MATCH($CF1740,subsample_country_map!$A:$A,0)),INDEX(lookup!$AC:$AC,MATCH($A1740,lookup!$A:$A,0)))</f>
        <v>1_western</v>
      </c>
      <c r="AN1740" t="str">
        <f>IF(AND($CF1740&lt;&gt;"",IFERROR(INDEX(subsample_country_map!$E:$E,MATCH($CF1740,subsample_country_map!$A:$A,0)),"")&lt;&gt;""),INDEX(subsample_country_map!$E:$E,MATCH($CF1740,subsample_country_map!$A:$A,0)),INDEX(lookup!$AD:$AD,MATCH($A1740,lookup!$A:$A,0)))</f>
        <v>99_NCE</v>
      </c>
      <c r="AO1740" t="str">
        <f>INDEX(lookup!$Y:$Y,MATCH($A1740,lookup!$A:$A,0))</f>
        <v>0_published</v>
      </c>
      <c r="AP1740" t="str">
        <f>INDEX(lookup!$Z:$Z,MATCH($A1740,lookup!$A:$A,0))</f>
        <v>1_VHB high</v>
      </c>
      <c r="AQ1740" t="str">
        <f>INDEX(lookup!$W:$W,MATCH($A1740,lookup!$A:$A,0))</f>
        <v>1_fin/acc/econ</v>
      </c>
      <c r="AS1740" t="inlineStr">
        <is>
          <t>staging</t>
        </is>
      </c>
      <c r="AT1740" t="inlineStr">
        <is>
          <t>good-CER</t>
        </is>
      </c>
      <c r="AU1740" t="inlineStr">
        <is>
          <t>cost</t>
        </is>
      </c>
      <c r="AV1740" t="inlineStr">
        <is>
          <t>-0.18</t>
        </is>
      </c>
      <c r="AW1740" t="inlineStr">
        <is>
          <t>0.08</t>
        </is>
      </c>
      <c r="BA1740" t="n">
        <v>1569</v>
      </c>
      <c r="BB1740" t="inlineStr">
        <is>
          <t>0</t>
        </is>
      </c>
      <c r="BC1740" t="inlineStr">
        <is>
          <t>FE</t>
        </is>
      </c>
      <c r="BD1740" t="inlineStr">
        <is>
          <t>not stated</t>
        </is>
      </c>
      <c r="BE1740" t="inlineStr">
        <is>
          <t>region</t>
        </is>
      </c>
      <c r="BF1740" t="inlineStr">
        <is>
          <t>DE</t>
        </is>
      </c>
      <c r="BI1740" t="inlineStr">
        <is>
          <t>Table 6</t>
        </is>
      </c>
      <c r="BJ1740" t="inlineStr">
        <is>
          <t>DE</t>
        </is>
      </c>
      <c r="BK1740" t="inlineStr">
        <is>
          <t>9</t>
        </is>
      </c>
      <c r="BL1740" t="inlineStr">
        <is>
          <t>Disclosed Scope 3 Emissions -0.18** (0.08)</t>
        </is>
      </c>
      <c r="BM1740" t="inlineStr">
        <is>
          <t>Disclosed Scope 3 Emissions</t>
        </is>
      </c>
      <c r="BN1740" t="inlineStr">
        <is>
          <t>Long Term Credit Spread</t>
        </is>
      </c>
      <c r="BO1740" t="inlineStr">
        <is>
          <t>update</t>
        </is>
      </c>
      <c r="BP1740" t="inlineStr">
        <is>
          <t>Panjwani et al (2023)</t>
        </is>
      </c>
      <c r="BQ1740" t="inlineStr">
        <is>
          <t>computed</t>
        </is>
      </c>
      <c r="BT1740" t="n">
        <v>0</v>
      </c>
      <c r="BU1740" t="inlineStr">
        <is>
          <t>staging_Panjawani_et_al_2023.csv</t>
        </is>
      </c>
      <c r="BW1740" t="n">
        <v>2015</v>
      </c>
      <c r="BX1740" t="n">
        <v>2020</v>
      </c>
      <c r="BY1740" t="inlineStr">
        <is>
          <t>multi: global (MSCI All Country World Index constituents; regions: North America, Europe, Asia Pacific, Emerging Markets)</t>
        </is>
      </c>
      <c r="BZ1740" t="n">
        <v>2017.5</v>
      </c>
      <c r="CA1740" t="n">
        <v>0.8333333333333334</v>
      </c>
      <c r="CB1740" t="n">
        <v>1</v>
      </c>
      <c r="CC1740" t="n">
        <v>1</v>
      </c>
      <c r="CD1740" t="n">
        <v>-0.05677246806294863</v>
      </c>
      <c r="CE1740" t="n">
        <v>1</v>
      </c>
      <c r="CF1740" t="inlineStr">
        <is>
          <t>DE</t>
        </is>
      </c>
    </row>
    <row r="1741">
      <c r="A1741" t="inlineStr">
        <is>
          <t>Panjwani et al (2023)</t>
        </is>
      </c>
      <c r="B1741" t="n">
        <v>3046</v>
      </c>
      <c r="C1741" t="n">
        <v>-0.03364196559430789</v>
      </c>
      <c r="D1741" t="n">
        <v>1569</v>
      </c>
      <c r="E1741">
        <f>IF(ISNUMBER($BA1741),$BA1741,IF(AND(ISNUMBER($D1741),ISNUMBER($BW1741),ISNUMBER($BX1741)),$D1741*($BX1741-$BW1741+1),""))</f>
        <v>1569.0</v>
      </c>
      <c r="H1741" t="inlineStr">
        <is>
          <t>partial</t>
        </is>
      </c>
      <c r="I1741" t="inlineStr">
        <is>
          <t>Regression Cofficient and Standard Error  available</t>
        </is>
      </c>
      <c r="J1741">
        <f>IF($BW1741&lt;&gt;"",$BW1741,"")</f>
        <v>2015.0</v>
      </c>
      <c r="K1741">
        <f>IF($BX1741&lt;&gt;"",$BX1741,"")</f>
        <v>2020.0</v>
      </c>
      <c r="L1741">
        <f>IF(AND(ISNUMBER($BW1741),ISNUMBER($BX1741)),($BW1741+$BX1741)/2,"")</f>
        <v>2017.5</v>
      </c>
      <c r="M1741">
        <f>IF($L1741&lt;&gt;"",$L1741,"")</f>
        <v>2017.5</v>
      </c>
      <c r="N1741">
        <f>IF(AND(ISNUMBER($BW1741),ISNUMBER($BX1741)),MIN(1,MAX(0,($BX1741-2016+1)/($BX1741-$BW1741+1))),"")</f>
        <v>0.8333333333333334</v>
      </c>
      <c r="O1741">
        <f>IF(AND(ISNUMBER($BW1741),ISNUMBER($BX1741)),MIN(1,MAX(0,($BX1741-2017+1)/($BX1741-$BW1741+1))),"")</f>
        <v>0.6666666666666666</v>
      </c>
      <c r="P1741">
        <f>IF(AND(ISNUMBER($BW1741),ISNUMBER($BX1741)),MIN(1,MAX(0,($BX1741-2018+1)/($BX1741-$BW1741+1))),"")</f>
        <v>0.5</v>
      </c>
      <c r="Q1741">
        <f>IF(AND(ISNUMBER($BW1741),ISNUMBER($BX1741)),MIN(1,MAX(0,($BX1741-2019+1)/($BX1741-$BW1741+1))),"")</f>
        <v>0.3333333333333333</v>
      </c>
      <c r="R1741">
        <f>IF(AND(ISNUMBER($BW1741),ISNUMBER($BX1741)),MIN(1,MAX(0,($BX1741-2016+1)/($BX1741-$BW1741+1))),"")</f>
        <v>0.8333333333333334</v>
      </c>
      <c r="S1741">
        <f>IF($L1741&lt;&gt;"",IF($L1741&gt;=2015.5,1,0),"")</f>
        <v>1.0</v>
      </c>
      <c r="T1741">
        <f>IF($L1741&lt;&gt;"",IF($L1741&gt;=2016,1,0),"")</f>
        <v>1.0</v>
      </c>
      <c r="U1741">
        <f>IF(ISNUMBER($BX1741),IF($BX1741&gt;=2016,1,0),"")</f>
        <v>1.0</v>
      </c>
      <c r="V1741">
        <f>IF(ISNUMBER($BW1741),IF($BW1741&gt;=2016,1,0),"")</f>
        <v>0.0</v>
      </c>
      <c r="W1741" t="str">
        <f>IF(AND(ISNUMBER($BW1741),ISNUMBER($BX1741)),IF($BW1741&gt;=2016,"post-only",IF($BX1741&lt;2016,"pre-only","mixed")),"")</f>
        <v>mixed</v>
      </c>
      <c r="X1741">
        <f>IF(AND(ISNUMBER($BW1741),ISNUMBER($BX1741)),MIN(1,MAX(0,($BX1741-2017+1)/($BX1741-$BW1741+1))),"")</f>
        <v>0.6666666666666666</v>
      </c>
      <c r="Y1741">
        <f>IF(AND(ISNUMBER($BW1741),ISNUMBER($BX1741)),MIN(1,MAX(0,($BX1741-2018+1)/($BX1741-$BW1741+1))),"")</f>
        <v>0.5</v>
      </c>
      <c r="Z1741">
        <f>IF(AND(ISNUMBER($BW1741),ISNUMBER($BX1741)),MIN(1,MAX(0,($BX1741-2019+1)/($BX1741-$BW1741+1))),"")</f>
        <v>0.3333333333333333</v>
      </c>
      <c r="AA1741">
        <f>IF(ISNUMBER($BX1741),IF($BX1741&gt;=2017,1,0),"")</f>
        <v>1.0</v>
      </c>
      <c r="AB1741">
        <f>IF(ISNUMBER($BX1741),IF($BX1741&gt;=2018,1,0),"")</f>
        <v>1.0</v>
      </c>
      <c r="AC1741">
        <f>IF(ISNUMBER($BX1741),IF($BX1741&gt;=2019,1,0),"")</f>
        <v>1.0</v>
      </c>
      <c r="AD1741">
        <f>IF($L1741&lt;&gt;"",IF($L1741&gt;2013,1,0),"")</f>
        <v>1.0</v>
      </c>
      <c r="AE1741">
        <f>IF($L1741&lt;&gt;"",1+IF($L1741&gt;2011,1,0)+IF($L1741&gt;2014,1,0),"")</f>
        <v>3.0</v>
      </c>
      <c r="AF1741" t="inlineStr">
        <is>
          <t>bond (yield)</t>
        </is>
      </c>
      <c r="AG1741" t="inlineStr">
        <is>
          <t>performance</t>
        </is>
      </c>
      <c r="AH1741" t="inlineStr">
        <is>
          <t>non-sensitive</t>
        </is>
      </c>
      <c r="AI1741" t="inlineStr">
        <is>
          <t>99_NCE</t>
        </is>
      </c>
      <c r="AJ1741" t="inlineStr">
        <is>
          <t>99_NCE</t>
        </is>
      </c>
      <c r="AK1741" t="str">
        <f>IF(AND($CF1741&lt;&gt;"",IFERROR(INDEX(subsample_country_map!$B:$B,MATCH($CF1741,subsample_country_map!$A:$A,0)),"")&lt;&gt;""),INDEX(subsample_country_map!$B:$B,MATCH($CF1741,subsample_country_map!$A:$A,0)),INDEX(lookup!$AA:$AA,MATCH($A1741,lookup!$A:$A,0)))</f>
        <v>2_Europe</v>
      </c>
      <c r="AL1741" t="str">
        <f>IF(AND($CF1741&lt;&gt;"",IFERROR(INDEX(subsample_country_map!$C:$C,MATCH($CF1741,subsample_country_map!$A:$A,0)),"")&lt;&gt;""),INDEX(subsample_country_map!$C:$C,MATCH($CF1741,subsample_country_map!$A:$A,0)),INDEX(lookup!$AB:$AB,MATCH($A1741,lookup!$A:$A,0)))</f>
        <v>1_developed</v>
      </c>
      <c r="AM1741" t="str">
        <f>IF(AND($CF1741&lt;&gt;"",IFERROR(INDEX(subsample_country_map!$D:$D,MATCH($CF1741,subsample_country_map!$A:$A,0)),"")&lt;&gt;""),INDEX(subsample_country_map!$D:$D,MATCH($CF1741,subsample_country_map!$A:$A,0)),INDEX(lookup!$AC:$AC,MATCH($A1741,lookup!$A:$A,0)))</f>
        <v>1_western</v>
      </c>
      <c r="AN1741" t="str">
        <f>IF(AND($CF1741&lt;&gt;"",IFERROR(INDEX(subsample_country_map!$E:$E,MATCH($CF1741,subsample_country_map!$A:$A,0)),"")&lt;&gt;""),INDEX(subsample_country_map!$E:$E,MATCH($CF1741,subsample_country_map!$A:$A,0)),INDEX(lookup!$AD:$AD,MATCH($A1741,lookup!$A:$A,0)))</f>
        <v>99_NCE</v>
      </c>
      <c r="AO1741" t="str">
        <f>INDEX(lookup!$Y:$Y,MATCH($A1741,lookup!$A:$A,0))</f>
        <v>0_published</v>
      </c>
      <c r="AP1741" t="str">
        <f>INDEX(lookup!$Z:$Z,MATCH($A1741,lookup!$A:$A,0))</f>
        <v>1_VHB high</v>
      </c>
      <c r="AQ1741" t="str">
        <f>INDEX(lookup!$W:$W,MATCH($A1741,lookup!$A:$A,0))</f>
        <v>1_fin/acc/econ</v>
      </c>
      <c r="AS1741" t="inlineStr">
        <is>
          <t>staging</t>
        </is>
      </c>
      <c r="AT1741" t="inlineStr">
        <is>
          <t>bad-CER</t>
        </is>
      </c>
      <c r="AU1741" t="inlineStr">
        <is>
          <t>cost</t>
        </is>
      </c>
      <c r="AV1741" t="inlineStr">
        <is>
          <t>0.04</t>
        </is>
      </c>
      <c r="AW1741" t="inlineStr">
        <is>
          <t>0.03</t>
        </is>
      </c>
      <c r="BA1741" t="n">
        <v>1569</v>
      </c>
      <c r="BB1741" t="inlineStr">
        <is>
          <t>0</t>
        </is>
      </c>
      <c r="BC1741" t="inlineStr">
        <is>
          <t>FE</t>
        </is>
      </c>
      <c r="BD1741" t="inlineStr">
        <is>
          <t>not stated</t>
        </is>
      </c>
      <c r="BE1741" t="inlineStr">
        <is>
          <t>region</t>
        </is>
      </c>
      <c r="BF1741" t="inlineStr">
        <is>
          <t>DE</t>
        </is>
      </c>
      <c r="BI1741" t="inlineStr">
        <is>
          <t>Table 6</t>
        </is>
      </c>
      <c r="BJ1741" t="inlineStr">
        <is>
          <t>DE</t>
        </is>
      </c>
      <c r="BK1741" t="inlineStr">
        <is>
          <t>9</t>
        </is>
      </c>
      <c r="BL1741" t="inlineStr">
        <is>
          <t>Log (Scope 1 + 2 Intensity) 0.04 (0.03)</t>
        </is>
      </c>
      <c r="BM1741" t="inlineStr">
        <is>
          <t>Log (Scope 1 + 2 Intensity)</t>
        </is>
      </c>
      <c r="BN1741" t="inlineStr">
        <is>
          <t>Long Term Credit Spread</t>
        </is>
      </c>
      <c r="BO1741" t="inlineStr">
        <is>
          <t>update</t>
        </is>
      </c>
      <c r="BP1741" t="inlineStr">
        <is>
          <t>Panjwani et al (2023)</t>
        </is>
      </c>
      <c r="BQ1741" t="inlineStr">
        <is>
          <t>computed</t>
        </is>
      </c>
      <c r="BT1741" t="n">
        <v>0</v>
      </c>
      <c r="BU1741" t="inlineStr">
        <is>
          <t>staging_Panjawani_et_al_2023.csv</t>
        </is>
      </c>
      <c r="BW1741" t="n">
        <v>2015</v>
      </c>
      <c r="BX1741" t="n">
        <v>2020</v>
      </c>
      <c r="BY1741" t="inlineStr">
        <is>
          <t>multi: global (MSCI All Country World Index constituents; regions: North America, Europe, Asia Pacific, Emerging Markets)</t>
        </is>
      </c>
      <c r="BZ1741" t="n">
        <v>2017.5</v>
      </c>
      <c r="CA1741" t="n">
        <v>0.8333333333333334</v>
      </c>
      <c r="CB1741" t="n">
        <v>1</v>
      </c>
      <c r="CC1741" t="n">
        <v>1</v>
      </c>
      <c r="CD1741" t="n">
        <v>-0.03365466600855839</v>
      </c>
      <c r="CE1741" t="n">
        <v>1</v>
      </c>
      <c r="CF1741" t="inlineStr">
        <is>
          <t>DE</t>
        </is>
      </c>
    </row>
    <row r="1742">
      <c r="A1742" t="inlineStr">
        <is>
          <t>Panjwani et al (2023)</t>
        </is>
      </c>
      <c r="B1742" t="n">
        <v>3047</v>
      </c>
      <c r="C1742" t="n">
        <v>-0.2490411094563465</v>
      </c>
      <c r="D1742" t="n">
        <v>1294</v>
      </c>
      <c r="E1742">
        <f>IF(ISNUMBER($BA1742),$BA1742,IF(AND(ISNUMBER($D1742),ISNUMBER($BW1742),ISNUMBER($BX1742)),$D1742*($BX1742-$BW1742+1),""))</f>
        <v>1294.0</v>
      </c>
      <c r="H1742" t="inlineStr">
        <is>
          <t>partial</t>
        </is>
      </c>
      <c r="I1742" t="inlineStr">
        <is>
          <t>Regression Cofficient and Standard Error  available</t>
        </is>
      </c>
      <c r="J1742">
        <f>IF($BW1742&lt;&gt;"",$BW1742,"")</f>
        <v>2015.0</v>
      </c>
      <c r="K1742">
        <f>IF($BX1742&lt;&gt;"",$BX1742,"")</f>
        <v>2020.0</v>
      </c>
      <c r="L1742">
        <f>IF(AND(ISNUMBER($BW1742),ISNUMBER($BX1742)),($BW1742+$BX1742)/2,"")</f>
        <v>2017.5</v>
      </c>
      <c r="M1742">
        <f>IF($L1742&lt;&gt;"",$L1742,"")</f>
        <v>2017.5</v>
      </c>
      <c r="N1742">
        <f>IF(AND(ISNUMBER($BW1742),ISNUMBER($BX1742)),MIN(1,MAX(0,($BX1742-2016+1)/($BX1742-$BW1742+1))),"")</f>
        <v>0.8333333333333334</v>
      </c>
      <c r="O1742">
        <f>IF(AND(ISNUMBER($BW1742),ISNUMBER($BX1742)),MIN(1,MAX(0,($BX1742-2017+1)/($BX1742-$BW1742+1))),"")</f>
        <v>0.6666666666666666</v>
      </c>
      <c r="P1742">
        <f>IF(AND(ISNUMBER($BW1742),ISNUMBER($BX1742)),MIN(1,MAX(0,($BX1742-2018+1)/($BX1742-$BW1742+1))),"")</f>
        <v>0.5</v>
      </c>
      <c r="Q1742">
        <f>IF(AND(ISNUMBER($BW1742),ISNUMBER($BX1742)),MIN(1,MAX(0,($BX1742-2019+1)/($BX1742-$BW1742+1))),"")</f>
        <v>0.3333333333333333</v>
      </c>
      <c r="R1742">
        <f>IF(AND(ISNUMBER($BW1742),ISNUMBER($BX1742)),MIN(1,MAX(0,($BX1742-2016+1)/($BX1742-$BW1742+1))),"")</f>
        <v>0.8333333333333334</v>
      </c>
      <c r="S1742">
        <f>IF($L1742&lt;&gt;"",IF($L1742&gt;=2015.5,1,0),"")</f>
        <v>1.0</v>
      </c>
      <c r="T1742">
        <f>IF($L1742&lt;&gt;"",IF($L1742&gt;=2016,1,0),"")</f>
        <v>1.0</v>
      </c>
      <c r="U1742">
        <f>IF(ISNUMBER($BX1742),IF($BX1742&gt;=2016,1,0),"")</f>
        <v>1.0</v>
      </c>
      <c r="V1742">
        <f>IF(ISNUMBER($BW1742),IF($BW1742&gt;=2016,1,0),"")</f>
        <v>0.0</v>
      </c>
      <c r="W1742" t="str">
        <f>IF(AND(ISNUMBER($BW1742),ISNUMBER($BX1742)),IF($BW1742&gt;=2016,"post-only",IF($BX1742&lt;2016,"pre-only","mixed")),"")</f>
        <v>mixed</v>
      </c>
      <c r="X1742">
        <f>IF(AND(ISNUMBER($BW1742),ISNUMBER($BX1742)),MIN(1,MAX(0,($BX1742-2017+1)/($BX1742-$BW1742+1))),"")</f>
        <v>0.6666666666666666</v>
      </c>
      <c r="Y1742">
        <f>IF(AND(ISNUMBER($BW1742),ISNUMBER($BX1742)),MIN(1,MAX(0,($BX1742-2018+1)/($BX1742-$BW1742+1))),"")</f>
        <v>0.5</v>
      </c>
      <c r="Z1742">
        <f>IF(AND(ISNUMBER($BW1742),ISNUMBER($BX1742)),MIN(1,MAX(0,($BX1742-2019+1)/($BX1742-$BW1742+1))),"")</f>
        <v>0.3333333333333333</v>
      </c>
      <c r="AA1742">
        <f>IF(ISNUMBER($BX1742),IF($BX1742&gt;=2017,1,0),"")</f>
        <v>1.0</v>
      </c>
      <c r="AB1742">
        <f>IF(ISNUMBER($BX1742),IF($BX1742&gt;=2018,1,0),"")</f>
        <v>1.0</v>
      </c>
      <c r="AC1742">
        <f>IF(ISNUMBER($BX1742),IF($BX1742&gt;=2019,1,0),"")</f>
        <v>1.0</v>
      </c>
      <c r="AD1742">
        <f>IF($L1742&lt;&gt;"",IF($L1742&gt;2013,1,0),"")</f>
        <v>1.0</v>
      </c>
      <c r="AE1742">
        <f>IF($L1742&lt;&gt;"",1+IF($L1742&gt;2011,1,0)+IF($L1742&gt;2014,1,0),"")</f>
        <v>3.0</v>
      </c>
      <c r="AF1742" t="inlineStr">
        <is>
          <t>bond (yield)</t>
        </is>
      </c>
      <c r="AG1742" t="inlineStr">
        <is>
          <t>disclosure</t>
        </is>
      </c>
      <c r="AH1742" t="inlineStr">
        <is>
          <t>non-sensitive</t>
        </is>
      </c>
      <c r="AI1742" t="inlineStr">
        <is>
          <t>99_NCE</t>
        </is>
      </c>
      <c r="AJ1742" t="inlineStr">
        <is>
          <t>99_NCE</t>
        </is>
      </c>
      <c r="AK1742" t="str">
        <f>IF(AND($CF1742&lt;&gt;"",IFERROR(INDEX(subsample_country_map!$B:$B,MATCH($CF1742,subsample_country_map!$A:$A,0)),"")&lt;&gt;""),INDEX(subsample_country_map!$B:$B,MATCH($CF1742,subsample_country_map!$A:$A,0)),INDEX(lookup!$AA:$AA,MATCH($A1742,lookup!$A:$A,0)))</f>
        <v>3_AsiaPac</v>
      </c>
      <c r="AL1742" t="str">
        <f>IF(AND($CF1742&lt;&gt;"",IFERROR(INDEX(subsample_country_map!$C:$C,MATCH($CF1742,subsample_country_map!$A:$A,0)),"")&lt;&gt;""),INDEX(subsample_country_map!$C:$C,MATCH($CF1742,subsample_country_map!$A:$A,0)),INDEX(lookup!$AB:$AB,MATCH($A1742,lookup!$A:$A,0)))</f>
        <v>1_developed</v>
      </c>
      <c r="AM1742" t="str">
        <f>IF(AND($CF1742&lt;&gt;"",IFERROR(INDEX(subsample_country_map!$D:$D,MATCH($CF1742,subsample_country_map!$A:$A,0)),"")&lt;&gt;""),INDEX(subsample_country_map!$D:$D,MATCH($CF1742,subsample_country_map!$A:$A,0)),INDEX(lookup!$AC:$AC,MATCH($A1742,lookup!$A:$A,0)))</f>
        <v>99_NCE</v>
      </c>
      <c r="AN1742" t="str">
        <f>IF(AND($CF1742&lt;&gt;"",IFERROR(INDEX(subsample_country_map!$E:$E,MATCH($CF1742,subsample_country_map!$A:$A,0)),"")&lt;&gt;""),INDEX(subsample_country_map!$E:$E,MATCH($CF1742,subsample_country_map!$A:$A,0)),INDEX(lookup!$AD:$AD,MATCH($A1742,lookup!$A:$A,0)))</f>
        <v>99_NCE</v>
      </c>
      <c r="AO1742" t="str">
        <f>INDEX(lookup!$Y:$Y,MATCH($A1742,lookup!$A:$A,0))</f>
        <v>0_published</v>
      </c>
      <c r="AP1742" t="str">
        <f>INDEX(lookup!$Z:$Z,MATCH($A1742,lookup!$A:$A,0))</f>
        <v>1_VHB high</v>
      </c>
      <c r="AQ1742" t="str">
        <f>INDEX(lookup!$W:$W,MATCH($A1742,lookup!$A:$A,0))</f>
        <v>1_fin/acc/econ</v>
      </c>
      <c r="AS1742" t="inlineStr">
        <is>
          <t>staging</t>
        </is>
      </c>
      <c r="AT1742" t="inlineStr">
        <is>
          <t>good-CER</t>
        </is>
      </c>
      <c r="AU1742" t="inlineStr">
        <is>
          <t>cost</t>
        </is>
      </c>
      <c r="AV1742" t="inlineStr">
        <is>
          <t>-0.74</t>
        </is>
      </c>
      <c r="AW1742" t="inlineStr">
        <is>
          <t>0.08</t>
        </is>
      </c>
      <c r="BA1742" t="n">
        <v>1294</v>
      </c>
      <c r="BB1742" t="inlineStr">
        <is>
          <t>0</t>
        </is>
      </c>
      <c r="BC1742" t="inlineStr">
        <is>
          <t>FE</t>
        </is>
      </c>
      <c r="BD1742" t="inlineStr">
        <is>
          <t>not stated</t>
        </is>
      </c>
      <c r="BE1742" t="inlineStr">
        <is>
          <t>region</t>
        </is>
      </c>
      <c r="BF1742" t="inlineStr">
        <is>
          <t>DAP</t>
        </is>
      </c>
      <c r="BI1742" t="inlineStr">
        <is>
          <t>Table 6</t>
        </is>
      </c>
      <c r="BJ1742" t="inlineStr">
        <is>
          <t>DAP</t>
        </is>
      </c>
      <c r="BK1742" t="inlineStr">
        <is>
          <t>9</t>
        </is>
      </c>
      <c r="BL1742" t="inlineStr">
        <is>
          <t>Disclosed Scope 3 Emissions -0.74*** (0.08)</t>
        </is>
      </c>
      <c r="BM1742" t="inlineStr">
        <is>
          <t>Disclosed Scope 3 Emissions</t>
        </is>
      </c>
      <c r="BN1742" t="inlineStr">
        <is>
          <t>Long Term Credit Spread</t>
        </is>
      </c>
      <c r="BO1742" t="inlineStr">
        <is>
          <t>update</t>
        </is>
      </c>
      <c r="BP1742" t="inlineStr">
        <is>
          <t>Panjwani et al (2023)</t>
        </is>
      </c>
      <c r="BQ1742" t="inlineStr">
        <is>
          <t>computed</t>
        </is>
      </c>
      <c r="BT1742" t="n">
        <v>0</v>
      </c>
      <c r="BU1742" t="inlineStr">
        <is>
          <t>staging_Panjawani_et_al_2023.csv</t>
        </is>
      </c>
      <c r="BW1742" t="n">
        <v>2015</v>
      </c>
      <c r="BX1742" t="n">
        <v>2020</v>
      </c>
      <c r="BY1742" t="inlineStr">
        <is>
          <t>multi: global (MSCI All Country World Index constituents; regions: North America, Europe, Asia Pacific, Emerging Markets)</t>
        </is>
      </c>
      <c r="BZ1742" t="n">
        <v>2017.5</v>
      </c>
      <c r="CA1742" t="n">
        <v>0.8333333333333334</v>
      </c>
      <c r="CB1742" t="n">
        <v>1</v>
      </c>
      <c r="CC1742" t="n">
        <v>1</v>
      </c>
      <c r="CD1742" t="n">
        <v>-0.2543902564182767</v>
      </c>
      <c r="CE1742" t="n">
        <v>1</v>
      </c>
      <c r="CF1742" t="inlineStr">
        <is>
          <t>DAP</t>
        </is>
      </c>
    </row>
    <row r="1743">
      <c r="A1743" t="inlineStr">
        <is>
          <t>Panjwani et al (2023)</t>
        </is>
      </c>
      <c r="B1743" t="n">
        <v>3048</v>
      </c>
      <c r="C1743" t="n">
        <v>0</v>
      </c>
      <c r="D1743" t="n">
        <v>1294</v>
      </c>
      <c r="E1743">
        <f>IF(ISNUMBER($BA1743),$BA1743,IF(AND(ISNUMBER($D1743),ISNUMBER($BW1743),ISNUMBER($BX1743)),$D1743*($BX1743-$BW1743+1),""))</f>
        <v>1294.0</v>
      </c>
      <c r="H1743" t="inlineStr">
        <is>
          <t>partial</t>
        </is>
      </c>
      <c r="I1743" t="inlineStr">
        <is>
          <t>Regression Cofficient and Standard Error  available</t>
        </is>
      </c>
      <c r="J1743">
        <f>IF($BW1743&lt;&gt;"",$BW1743,"")</f>
        <v>2015.0</v>
      </c>
      <c r="K1743">
        <f>IF($BX1743&lt;&gt;"",$BX1743,"")</f>
        <v>2020.0</v>
      </c>
      <c r="L1743">
        <f>IF(AND(ISNUMBER($BW1743),ISNUMBER($BX1743)),($BW1743+$BX1743)/2,"")</f>
        <v>2017.5</v>
      </c>
      <c r="M1743">
        <f>IF($L1743&lt;&gt;"",$L1743,"")</f>
        <v>2017.5</v>
      </c>
      <c r="N1743">
        <f>IF(AND(ISNUMBER($BW1743),ISNUMBER($BX1743)),MIN(1,MAX(0,($BX1743-2016+1)/($BX1743-$BW1743+1))),"")</f>
        <v>0.8333333333333334</v>
      </c>
      <c r="O1743">
        <f>IF(AND(ISNUMBER($BW1743),ISNUMBER($BX1743)),MIN(1,MAX(0,($BX1743-2017+1)/($BX1743-$BW1743+1))),"")</f>
        <v>0.6666666666666666</v>
      </c>
      <c r="P1743">
        <f>IF(AND(ISNUMBER($BW1743),ISNUMBER($BX1743)),MIN(1,MAX(0,($BX1743-2018+1)/($BX1743-$BW1743+1))),"")</f>
        <v>0.5</v>
      </c>
      <c r="Q1743">
        <f>IF(AND(ISNUMBER($BW1743),ISNUMBER($BX1743)),MIN(1,MAX(0,($BX1743-2019+1)/($BX1743-$BW1743+1))),"")</f>
        <v>0.3333333333333333</v>
      </c>
      <c r="R1743">
        <f>IF(AND(ISNUMBER($BW1743),ISNUMBER($BX1743)),MIN(1,MAX(0,($BX1743-2016+1)/($BX1743-$BW1743+1))),"")</f>
        <v>0.8333333333333334</v>
      </c>
      <c r="S1743">
        <f>IF($L1743&lt;&gt;"",IF($L1743&gt;=2015.5,1,0),"")</f>
        <v>1.0</v>
      </c>
      <c r="T1743">
        <f>IF($L1743&lt;&gt;"",IF($L1743&gt;=2016,1,0),"")</f>
        <v>1.0</v>
      </c>
      <c r="U1743">
        <f>IF(ISNUMBER($BX1743),IF($BX1743&gt;=2016,1,0),"")</f>
        <v>1.0</v>
      </c>
      <c r="V1743">
        <f>IF(ISNUMBER($BW1743),IF($BW1743&gt;=2016,1,0),"")</f>
        <v>0.0</v>
      </c>
      <c r="W1743" t="str">
        <f>IF(AND(ISNUMBER($BW1743),ISNUMBER($BX1743)),IF($BW1743&gt;=2016,"post-only",IF($BX1743&lt;2016,"pre-only","mixed")),"")</f>
        <v>mixed</v>
      </c>
      <c r="X1743">
        <f>IF(AND(ISNUMBER($BW1743),ISNUMBER($BX1743)),MIN(1,MAX(0,($BX1743-2017+1)/($BX1743-$BW1743+1))),"")</f>
        <v>0.6666666666666666</v>
      </c>
      <c r="Y1743">
        <f>IF(AND(ISNUMBER($BW1743),ISNUMBER($BX1743)),MIN(1,MAX(0,($BX1743-2018+1)/($BX1743-$BW1743+1))),"")</f>
        <v>0.5</v>
      </c>
      <c r="Z1743">
        <f>IF(AND(ISNUMBER($BW1743),ISNUMBER($BX1743)),MIN(1,MAX(0,($BX1743-2019+1)/($BX1743-$BW1743+1))),"")</f>
        <v>0.3333333333333333</v>
      </c>
      <c r="AA1743">
        <f>IF(ISNUMBER($BX1743),IF($BX1743&gt;=2017,1,0),"")</f>
        <v>1.0</v>
      </c>
      <c r="AB1743">
        <f>IF(ISNUMBER($BX1743),IF($BX1743&gt;=2018,1,0),"")</f>
        <v>1.0</v>
      </c>
      <c r="AC1743">
        <f>IF(ISNUMBER($BX1743),IF($BX1743&gt;=2019,1,0),"")</f>
        <v>1.0</v>
      </c>
      <c r="AD1743">
        <f>IF($L1743&lt;&gt;"",IF($L1743&gt;2013,1,0),"")</f>
        <v>1.0</v>
      </c>
      <c r="AE1743">
        <f>IF($L1743&lt;&gt;"",1+IF($L1743&gt;2011,1,0)+IF($L1743&gt;2014,1,0),"")</f>
        <v>3.0</v>
      </c>
      <c r="AF1743" t="inlineStr">
        <is>
          <t>bond (yield)</t>
        </is>
      </c>
      <c r="AG1743" t="inlineStr">
        <is>
          <t>performance</t>
        </is>
      </c>
      <c r="AH1743" t="inlineStr">
        <is>
          <t>non-sensitive</t>
        </is>
      </c>
      <c r="AI1743" t="inlineStr">
        <is>
          <t>99_NCE</t>
        </is>
      </c>
      <c r="AJ1743" t="inlineStr">
        <is>
          <t>99_NCE</t>
        </is>
      </c>
      <c r="AK1743" t="str">
        <f>IF(AND($CF1743&lt;&gt;"",IFERROR(INDEX(subsample_country_map!$B:$B,MATCH($CF1743,subsample_country_map!$A:$A,0)),"")&lt;&gt;""),INDEX(subsample_country_map!$B:$B,MATCH($CF1743,subsample_country_map!$A:$A,0)),INDEX(lookup!$AA:$AA,MATCH($A1743,lookup!$A:$A,0)))</f>
        <v>3_AsiaPac</v>
      </c>
      <c r="AL1743" t="str">
        <f>IF(AND($CF1743&lt;&gt;"",IFERROR(INDEX(subsample_country_map!$C:$C,MATCH($CF1743,subsample_country_map!$A:$A,0)),"")&lt;&gt;""),INDEX(subsample_country_map!$C:$C,MATCH($CF1743,subsample_country_map!$A:$A,0)),INDEX(lookup!$AB:$AB,MATCH($A1743,lookup!$A:$A,0)))</f>
        <v>1_developed</v>
      </c>
      <c r="AM1743" t="str">
        <f>IF(AND($CF1743&lt;&gt;"",IFERROR(INDEX(subsample_country_map!$D:$D,MATCH($CF1743,subsample_country_map!$A:$A,0)),"")&lt;&gt;""),INDEX(subsample_country_map!$D:$D,MATCH($CF1743,subsample_country_map!$A:$A,0)),INDEX(lookup!$AC:$AC,MATCH($A1743,lookup!$A:$A,0)))</f>
        <v>99_NCE</v>
      </c>
      <c r="AN1743" t="str">
        <f>IF(AND($CF1743&lt;&gt;"",IFERROR(INDEX(subsample_country_map!$E:$E,MATCH($CF1743,subsample_country_map!$A:$A,0)),"")&lt;&gt;""),INDEX(subsample_country_map!$E:$E,MATCH($CF1743,subsample_country_map!$A:$A,0)),INDEX(lookup!$AD:$AD,MATCH($A1743,lookup!$A:$A,0)))</f>
        <v>99_NCE</v>
      </c>
      <c r="AO1743" t="str">
        <f>INDEX(lookup!$Y:$Y,MATCH($A1743,lookup!$A:$A,0))</f>
        <v>0_published</v>
      </c>
      <c r="AP1743" t="str">
        <f>INDEX(lookup!$Z:$Z,MATCH($A1743,lookup!$A:$A,0))</f>
        <v>1_VHB high</v>
      </c>
      <c r="AQ1743" t="str">
        <f>INDEX(lookup!$W:$W,MATCH($A1743,lookup!$A:$A,0))</f>
        <v>1_fin/acc/econ</v>
      </c>
      <c r="AS1743" t="inlineStr">
        <is>
          <t>staging</t>
        </is>
      </c>
      <c r="AT1743" t="inlineStr">
        <is>
          <t>bad-CER</t>
        </is>
      </c>
      <c r="AU1743" t="inlineStr">
        <is>
          <t>cost</t>
        </is>
      </c>
      <c r="AV1743" t="inlineStr">
        <is>
          <t>-0.00</t>
        </is>
      </c>
      <c r="AW1743" t="inlineStr">
        <is>
          <t>0.03</t>
        </is>
      </c>
      <c r="BA1743" t="n">
        <v>1294</v>
      </c>
      <c r="BB1743" t="inlineStr">
        <is>
          <t>0</t>
        </is>
      </c>
      <c r="BC1743" t="inlineStr">
        <is>
          <t>FE</t>
        </is>
      </c>
      <c r="BD1743" t="inlineStr">
        <is>
          <t>not stated</t>
        </is>
      </c>
      <c r="BE1743" t="inlineStr">
        <is>
          <t>region</t>
        </is>
      </c>
      <c r="BF1743" t="inlineStr">
        <is>
          <t>DAP</t>
        </is>
      </c>
      <c r="BI1743" t="inlineStr">
        <is>
          <t>Table 6</t>
        </is>
      </c>
      <c r="BJ1743" t="inlineStr">
        <is>
          <t>DAP</t>
        </is>
      </c>
      <c r="BK1743" t="inlineStr">
        <is>
          <t>9</t>
        </is>
      </c>
      <c r="BL1743" t="inlineStr">
        <is>
          <t>Log (Scope 1 + 2 Intensity) -0.00 (0.03)</t>
        </is>
      </c>
      <c r="BM1743" t="inlineStr">
        <is>
          <t>Log (Scope 1 + 2 Intensity)</t>
        </is>
      </c>
      <c r="BN1743" t="inlineStr">
        <is>
          <t>Long Term Credit Spread</t>
        </is>
      </c>
      <c r="BO1743" t="inlineStr">
        <is>
          <t>update</t>
        </is>
      </c>
      <c r="BP1743" t="inlineStr">
        <is>
          <t>Panjwani et al (2023)</t>
        </is>
      </c>
      <c r="BQ1743" t="inlineStr">
        <is>
          <t>computed</t>
        </is>
      </c>
      <c r="BT1743" t="n">
        <v>0</v>
      </c>
      <c r="BU1743" t="inlineStr">
        <is>
          <t>staging_Panjawani_et_al_2023.csv</t>
        </is>
      </c>
      <c r="BW1743" t="n">
        <v>2015</v>
      </c>
      <c r="BX1743" t="n">
        <v>2020</v>
      </c>
      <c r="BY1743" t="inlineStr">
        <is>
          <t>multi: global (MSCI All Country World Index constituents; regions: North America, Europe, Asia Pacific, Emerging Markets)</t>
        </is>
      </c>
      <c r="BZ1743" t="n">
        <v>2017.5</v>
      </c>
      <c r="CA1743" t="n">
        <v>0.8333333333333334</v>
      </c>
      <c r="CB1743" t="n">
        <v>1</v>
      </c>
      <c r="CC1743" t="n">
        <v>1</v>
      </c>
      <c r="CD1743" t="n">
        <v>0</v>
      </c>
      <c r="CE1743" t="n">
        <v>1</v>
      </c>
      <c r="CF1743" t="inlineStr">
        <is>
          <t>DAP</t>
        </is>
      </c>
    </row>
    <row r="1744">
      <c r="A1744" t="inlineStr">
        <is>
          <t>Panjwani et al (2023)</t>
        </is>
      </c>
      <c r="B1744" t="n">
        <v>3049</v>
      </c>
      <c r="C1744" t="n">
        <v>0.0106208831312861</v>
      </c>
      <c r="D1744" t="n">
        <v>2216</v>
      </c>
      <c r="E1744">
        <f>IF(ISNUMBER($BA1744),$BA1744,IF(AND(ISNUMBER($D1744),ISNUMBER($BW1744),ISNUMBER($BX1744)),$D1744*($BX1744-$BW1744+1),""))</f>
        <v>2216.0</v>
      </c>
      <c r="H1744" t="inlineStr">
        <is>
          <t>partial</t>
        </is>
      </c>
      <c r="I1744" t="inlineStr">
        <is>
          <t>Regression Cofficient and Standard Error  available</t>
        </is>
      </c>
      <c r="J1744">
        <f>IF($BW1744&lt;&gt;"",$BW1744,"")</f>
        <v>2015.0</v>
      </c>
      <c r="K1744">
        <f>IF($BX1744&lt;&gt;"",$BX1744,"")</f>
        <v>2020.0</v>
      </c>
      <c r="L1744">
        <f>IF(AND(ISNUMBER($BW1744),ISNUMBER($BX1744)),($BW1744+$BX1744)/2,"")</f>
        <v>2017.5</v>
      </c>
      <c r="M1744">
        <f>IF($L1744&lt;&gt;"",$L1744,"")</f>
        <v>2017.5</v>
      </c>
      <c r="N1744">
        <f>IF(AND(ISNUMBER($BW1744),ISNUMBER($BX1744)),MIN(1,MAX(0,($BX1744-2016+1)/($BX1744-$BW1744+1))),"")</f>
        <v>0.8333333333333334</v>
      </c>
      <c r="O1744">
        <f>IF(AND(ISNUMBER($BW1744),ISNUMBER($BX1744)),MIN(1,MAX(0,($BX1744-2017+1)/($BX1744-$BW1744+1))),"")</f>
        <v>0.6666666666666666</v>
      </c>
      <c r="P1744">
        <f>IF(AND(ISNUMBER($BW1744),ISNUMBER($BX1744)),MIN(1,MAX(0,($BX1744-2018+1)/($BX1744-$BW1744+1))),"")</f>
        <v>0.5</v>
      </c>
      <c r="Q1744">
        <f>IF(AND(ISNUMBER($BW1744),ISNUMBER($BX1744)),MIN(1,MAX(0,($BX1744-2019+1)/($BX1744-$BW1744+1))),"")</f>
        <v>0.3333333333333333</v>
      </c>
      <c r="R1744">
        <f>IF(AND(ISNUMBER($BW1744),ISNUMBER($BX1744)),MIN(1,MAX(0,($BX1744-2016+1)/($BX1744-$BW1744+1))),"")</f>
        <v>0.8333333333333334</v>
      </c>
      <c r="S1744">
        <f>IF($L1744&lt;&gt;"",IF($L1744&gt;=2015.5,1,0),"")</f>
        <v>1.0</v>
      </c>
      <c r="T1744">
        <f>IF($L1744&lt;&gt;"",IF($L1744&gt;=2016,1,0),"")</f>
        <v>1.0</v>
      </c>
      <c r="U1744">
        <f>IF(ISNUMBER($BX1744),IF($BX1744&gt;=2016,1,0),"")</f>
        <v>1.0</v>
      </c>
      <c r="V1744">
        <f>IF(ISNUMBER($BW1744),IF($BW1744&gt;=2016,1,0),"")</f>
        <v>0.0</v>
      </c>
      <c r="W1744" t="str">
        <f>IF(AND(ISNUMBER($BW1744),ISNUMBER($BX1744)),IF($BW1744&gt;=2016,"post-only",IF($BX1744&lt;2016,"pre-only","mixed")),"")</f>
        <v>mixed</v>
      </c>
      <c r="X1744">
        <f>IF(AND(ISNUMBER($BW1744),ISNUMBER($BX1744)),MIN(1,MAX(0,($BX1744-2017+1)/($BX1744-$BW1744+1))),"")</f>
        <v>0.6666666666666666</v>
      </c>
      <c r="Y1744">
        <f>IF(AND(ISNUMBER($BW1744),ISNUMBER($BX1744)),MIN(1,MAX(0,($BX1744-2018+1)/($BX1744-$BW1744+1))),"")</f>
        <v>0.5</v>
      </c>
      <c r="Z1744">
        <f>IF(AND(ISNUMBER($BW1744),ISNUMBER($BX1744)),MIN(1,MAX(0,($BX1744-2019+1)/($BX1744-$BW1744+1))),"")</f>
        <v>0.3333333333333333</v>
      </c>
      <c r="AA1744">
        <f>IF(ISNUMBER($BX1744),IF($BX1744&gt;=2017,1,0),"")</f>
        <v>1.0</v>
      </c>
      <c r="AB1744">
        <f>IF(ISNUMBER($BX1744),IF($BX1744&gt;=2018,1,0),"")</f>
        <v>1.0</v>
      </c>
      <c r="AC1744">
        <f>IF(ISNUMBER($BX1744),IF($BX1744&gt;=2019,1,0),"")</f>
        <v>1.0</v>
      </c>
      <c r="AD1744">
        <f>IF($L1744&lt;&gt;"",IF($L1744&gt;2013,1,0),"")</f>
        <v>1.0</v>
      </c>
      <c r="AE1744">
        <f>IF($L1744&lt;&gt;"",1+IF($L1744&gt;2011,1,0)+IF($L1744&gt;2014,1,0),"")</f>
        <v>3.0</v>
      </c>
      <c r="AF1744" t="inlineStr">
        <is>
          <t>bond (yield)</t>
        </is>
      </c>
      <c r="AG1744" t="inlineStr">
        <is>
          <t>disclosure</t>
        </is>
      </c>
      <c r="AH1744" t="inlineStr">
        <is>
          <t>non-sensitive</t>
        </is>
      </c>
      <c r="AI1744" t="inlineStr">
        <is>
          <t>99_NCE</t>
        </is>
      </c>
      <c r="AJ1744" t="inlineStr">
        <is>
          <t>99_NCE</t>
        </is>
      </c>
      <c r="AK1744" t="str">
        <f>IF(AND($CF1744&lt;&gt;"",IFERROR(INDEX(subsample_country_map!$B:$B,MATCH($CF1744,subsample_country_map!$A:$A,0)),"")&lt;&gt;""),INDEX(subsample_country_map!$B:$B,MATCH($CF1744,subsample_country_map!$A:$A,0)),INDEX(lookup!$AA:$AA,MATCH($A1744,lookup!$A:$A,0)))</f>
        <v>99_NCE</v>
      </c>
      <c r="AL1744" t="str">
        <f>IF(AND($CF1744&lt;&gt;"",IFERROR(INDEX(subsample_country_map!$C:$C,MATCH($CF1744,subsample_country_map!$A:$A,0)),"")&lt;&gt;""),INDEX(subsample_country_map!$C:$C,MATCH($CF1744,subsample_country_map!$A:$A,0)),INDEX(lookup!$AB:$AB,MATCH($A1744,lookup!$A:$A,0)))</f>
        <v>2_developing</v>
      </c>
      <c r="AM1744" t="str">
        <f>IF(AND($CF1744&lt;&gt;"",IFERROR(INDEX(subsample_country_map!$D:$D,MATCH($CF1744,subsample_country_map!$A:$A,0)),"")&lt;&gt;""),INDEX(subsample_country_map!$D:$D,MATCH($CF1744,subsample_country_map!$A:$A,0)),INDEX(lookup!$AC:$AC,MATCH($A1744,lookup!$A:$A,0)))</f>
        <v>99_NCE</v>
      </c>
      <c r="AN1744" t="str">
        <f>IF(AND($CF1744&lt;&gt;"",IFERROR(INDEX(subsample_country_map!$E:$E,MATCH($CF1744,subsample_country_map!$A:$A,0)),"")&lt;&gt;""),INDEX(subsample_country_map!$E:$E,MATCH($CF1744,subsample_country_map!$A:$A,0)),INDEX(lookup!$AD:$AD,MATCH($A1744,lookup!$A:$A,0)))</f>
        <v>99_NCE</v>
      </c>
      <c r="AO1744" t="str">
        <f>INDEX(lookup!$Y:$Y,MATCH($A1744,lookup!$A:$A,0))</f>
        <v>0_published</v>
      </c>
      <c r="AP1744" t="str">
        <f>INDEX(lookup!$Z:$Z,MATCH($A1744,lookup!$A:$A,0))</f>
        <v>1_VHB high</v>
      </c>
      <c r="AQ1744" t="str">
        <f>INDEX(lookup!$W:$W,MATCH($A1744,lookup!$A:$A,0))</f>
        <v>1_fin/acc/econ</v>
      </c>
      <c r="AS1744" t="inlineStr">
        <is>
          <t>staging</t>
        </is>
      </c>
      <c r="AT1744" t="inlineStr">
        <is>
          <t>good-CER</t>
        </is>
      </c>
      <c r="AU1744" t="inlineStr">
        <is>
          <t>cost</t>
        </is>
      </c>
      <c r="AV1744" t="inlineStr">
        <is>
          <t>0.03</t>
        </is>
      </c>
      <c r="AW1744" t="inlineStr">
        <is>
          <t>0.06</t>
        </is>
      </c>
      <c r="BA1744" t="n">
        <v>2216</v>
      </c>
      <c r="BB1744" t="inlineStr">
        <is>
          <t>0</t>
        </is>
      </c>
      <c r="BC1744" t="inlineStr">
        <is>
          <t>FE</t>
        </is>
      </c>
      <c r="BD1744" t="inlineStr">
        <is>
          <t>not stated</t>
        </is>
      </c>
      <c r="BE1744" t="inlineStr">
        <is>
          <t>region</t>
        </is>
      </c>
      <c r="BF1744" t="inlineStr">
        <is>
          <t>EM</t>
        </is>
      </c>
      <c r="BI1744" t="inlineStr">
        <is>
          <t>Table 6</t>
        </is>
      </c>
      <c r="BJ1744" t="inlineStr">
        <is>
          <t>EM</t>
        </is>
      </c>
      <c r="BK1744" t="inlineStr">
        <is>
          <t>9</t>
        </is>
      </c>
      <c r="BL1744" t="inlineStr">
        <is>
          <t>Disclosed Scope 3 Emissions 0.03 (0.06)</t>
        </is>
      </c>
      <c r="BM1744" t="inlineStr">
        <is>
          <t>Disclosed Scope 3 Emissions</t>
        </is>
      </c>
      <c r="BN1744" t="inlineStr">
        <is>
          <t>Long Term Credit Spread</t>
        </is>
      </c>
      <c r="BO1744" t="inlineStr">
        <is>
          <t>update</t>
        </is>
      </c>
      <c r="BP1744" t="inlineStr">
        <is>
          <t>Panjwani et al (2023)</t>
        </is>
      </c>
      <c r="BQ1744" t="inlineStr">
        <is>
          <t>computed</t>
        </is>
      </c>
      <c r="BT1744" t="n">
        <v>0</v>
      </c>
      <c r="BU1744" t="inlineStr">
        <is>
          <t>staging_Panjawani_et_al_2023.csv</t>
        </is>
      </c>
      <c r="BW1744" t="n">
        <v>2015</v>
      </c>
      <c r="BX1744" t="n">
        <v>2020</v>
      </c>
      <c r="BY1744" t="inlineStr">
        <is>
          <t>multi: global (MSCI All Country World Index constituents; regions: North America, Europe, Asia Pacific, Emerging Markets)</t>
        </is>
      </c>
      <c r="BZ1744" t="n">
        <v>2017.5</v>
      </c>
      <c r="CA1744" t="n">
        <v>0.8333333333333334</v>
      </c>
      <c r="CB1744" t="n">
        <v>1</v>
      </c>
      <c r="CC1744" t="n">
        <v>1</v>
      </c>
      <c r="CD1744" t="n">
        <v>0.01062128251470519</v>
      </c>
      <c r="CE1744" t="n">
        <v>1</v>
      </c>
      <c r="CF1744" t="inlineStr">
        <is>
          <t>EM</t>
        </is>
      </c>
    </row>
    <row r="1745">
      <c r="A1745" t="inlineStr">
        <is>
          <t>Panjwani et al (2023)</t>
        </is>
      </c>
      <c r="B1745" t="n">
        <v>3050</v>
      </c>
      <c r="C1745" t="n">
        <v>0.03184828228709975</v>
      </c>
      <c r="D1745" t="n">
        <v>2216</v>
      </c>
      <c r="E1745">
        <f>IF(ISNUMBER($BA1745),$BA1745,IF(AND(ISNUMBER($D1745),ISNUMBER($BW1745),ISNUMBER($BX1745)),$D1745*($BX1745-$BW1745+1),""))</f>
        <v>2216.0</v>
      </c>
      <c r="H1745" t="inlineStr">
        <is>
          <t>partial</t>
        </is>
      </c>
      <c r="I1745" t="inlineStr">
        <is>
          <t>Regression Cofficient and Standard Error  available</t>
        </is>
      </c>
      <c r="J1745">
        <f>IF($BW1745&lt;&gt;"",$BW1745,"")</f>
        <v>2015.0</v>
      </c>
      <c r="K1745">
        <f>IF($BX1745&lt;&gt;"",$BX1745,"")</f>
        <v>2020.0</v>
      </c>
      <c r="L1745">
        <f>IF(AND(ISNUMBER($BW1745),ISNUMBER($BX1745)),($BW1745+$BX1745)/2,"")</f>
        <v>2017.5</v>
      </c>
      <c r="M1745">
        <f>IF($L1745&lt;&gt;"",$L1745,"")</f>
        <v>2017.5</v>
      </c>
      <c r="N1745">
        <f>IF(AND(ISNUMBER($BW1745),ISNUMBER($BX1745)),MIN(1,MAX(0,($BX1745-2016+1)/($BX1745-$BW1745+1))),"")</f>
        <v>0.8333333333333334</v>
      </c>
      <c r="O1745">
        <f>IF(AND(ISNUMBER($BW1745),ISNUMBER($BX1745)),MIN(1,MAX(0,($BX1745-2017+1)/($BX1745-$BW1745+1))),"")</f>
        <v>0.6666666666666666</v>
      </c>
      <c r="P1745">
        <f>IF(AND(ISNUMBER($BW1745),ISNUMBER($BX1745)),MIN(1,MAX(0,($BX1745-2018+1)/($BX1745-$BW1745+1))),"")</f>
        <v>0.5</v>
      </c>
      <c r="Q1745">
        <f>IF(AND(ISNUMBER($BW1745),ISNUMBER($BX1745)),MIN(1,MAX(0,($BX1745-2019+1)/($BX1745-$BW1745+1))),"")</f>
        <v>0.3333333333333333</v>
      </c>
      <c r="R1745">
        <f>IF(AND(ISNUMBER($BW1745),ISNUMBER($BX1745)),MIN(1,MAX(0,($BX1745-2016+1)/($BX1745-$BW1745+1))),"")</f>
        <v>0.8333333333333334</v>
      </c>
      <c r="S1745">
        <f>IF($L1745&lt;&gt;"",IF($L1745&gt;=2015.5,1,0),"")</f>
        <v>1.0</v>
      </c>
      <c r="T1745">
        <f>IF($L1745&lt;&gt;"",IF($L1745&gt;=2016,1,0),"")</f>
        <v>1.0</v>
      </c>
      <c r="U1745">
        <f>IF(ISNUMBER($BX1745),IF($BX1745&gt;=2016,1,0),"")</f>
        <v>1.0</v>
      </c>
      <c r="V1745">
        <f>IF(ISNUMBER($BW1745),IF($BW1745&gt;=2016,1,0),"")</f>
        <v>0.0</v>
      </c>
      <c r="W1745" t="str">
        <f>IF(AND(ISNUMBER($BW1745),ISNUMBER($BX1745)),IF($BW1745&gt;=2016,"post-only",IF($BX1745&lt;2016,"pre-only","mixed")),"")</f>
        <v>mixed</v>
      </c>
      <c r="X1745">
        <f>IF(AND(ISNUMBER($BW1745),ISNUMBER($BX1745)),MIN(1,MAX(0,($BX1745-2017+1)/($BX1745-$BW1745+1))),"")</f>
        <v>0.6666666666666666</v>
      </c>
      <c r="Y1745">
        <f>IF(AND(ISNUMBER($BW1745),ISNUMBER($BX1745)),MIN(1,MAX(0,($BX1745-2018+1)/($BX1745-$BW1745+1))),"")</f>
        <v>0.5</v>
      </c>
      <c r="Z1745">
        <f>IF(AND(ISNUMBER($BW1745),ISNUMBER($BX1745)),MIN(1,MAX(0,($BX1745-2019+1)/($BX1745-$BW1745+1))),"")</f>
        <v>0.3333333333333333</v>
      </c>
      <c r="AA1745">
        <f>IF(ISNUMBER($BX1745),IF($BX1745&gt;=2017,1,0),"")</f>
        <v>1.0</v>
      </c>
      <c r="AB1745">
        <f>IF(ISNUMBER($BX1745),IF($BX1745&gt;=2018,1,0),"")</f>
        <v>1.0</v>
      </c>
      <c r="AC1745">
        <f>IF(ISNUMBER($BX1745),IF($BX1745&gt;=2019,1,0),"")</f>
        <v>1.0</v>
      </c>
      <c r="AD1745">
        <f>IF($L1745&lt;&gt;"",IF($L1745&gt;2013,1,0),"")</f>
        <v>1.0</v>
      </c>
      <c r="AE1745">
        <f>IF($L1745&lt;&gt;"",1+IF($L1745&gt;2011,1,0)+IF($L1745&gt;2014,1,0),"")</f>
        <v>3.0</v>
      </c>
      <c r="AF1745" t="inlineStr">
        <is>
          <t>bond (yield)</t>
        </is>
      </c>
      <c r="AG1745" t="inlineStr">
        <is>
          <t>performance</t>
        </is>
      </c>
      <c r="AH1745" t="inlineStr">
        <is>
          <t>non-sensitive</t>
        </is>
      </c>
      <c r="AI1745" t="inlineStr">
        <is>
          <t>99_NCE</t>
        </is>
      </c>
      <c r="AJ1745" t="inlineStr">
        <is>
          <t>99_NCE</t>
        </is>
      </c>
      <c r="AK1745" t="str">
        <f>IF(AND($CF1745&lt;&gt;"",IFERROR(INDEX(subsample_country_map!$B:$B,MATCH($CF1745,subsample_country_map!$A:$A,0)),"")&lt;&gt;""),INDEX(subsample_country_map!$B:$B,MATCH($CF1745,subsample_country_map!$A:$A,0)),INDEX(lookup!$AA:$AA,MATCH($A1745,lookup!$A:$A,0)))</f>
        <v>99_NCE</v>
      </c>
      <c r="AL1745" t="str">
        <f>IF(AND($CF1745&lt;&gt;"",IFERROR(INDEX(subsample_country_map!$C:$C,MATCH($CF1745,subsample_country_map!$A:$A,0)),"")&lt;&gt;""),INDEX(subsample_country_map!$C:$C,MATCH($CF1745,subsample_country_map!$A:$A,0)),INDEX(lookup!$AB:$AB,MATCH($A1745,lookup!$A:$A,0)))</f>
        <v>2_developing</v>
      </c>
      <c r="AM1745" t="str">
        <f>IF(AND($CF1745&lt;&gt;"",IFERROR(INDEX(subsample_country_map!$D:$D,MATCH($CF1745,subsample_country_map!$A:$A,0)),"")&lt;&gt;""),INDEX(subsample_country_map!$D:$D,MATCH($CF1745,subsample_country_map!$A:$A,0)),INDEX(lookup!$AC:$AC,MATCH($A1745,lookup!$A:$A,0)))</f>
        <v>99_NCE</v>
      </c>
      <c r="AN1745" t="str">
        <f>IF(AND($CF1745&lt;&gt;"",IFERROR(INDEX(subsample_country_map!$E:$E,MATCH($CF1745,subsample_country_map!$A:$A,0)),"")&lt;&gt;""),INDEX(subsample_country_map!$E:$E,MATCH($CF1745,subsample_country_map!$A:$A,0)),INDEX(lookup!$AD:$AD,MATCH($A1745,lookup!$A:$A,0)))</f>
        <v>99_NCE</v>
      </c>
      <c r="AO1745" t="str">
        <f>INDEX(lookup!$Y:$Y,MATCH($A1745,lookup!$A:$A,0))</f>
        <v>0_published</v>
      </c>
      <c r="AP1745" t="str">
        <f>INDEX(lookup!$Z:$Z,MATCH($A1745,lookup!$A:$A,0))</f>
        <v>1_VHB high</v>
      </c>
      <c r="AQ1745" t="str">
        <f>INDEX(lookup!$W:$W,MATCH($A1745,lookup!$A:$A,0))</f>
        <v>1_fin/acc/econ</v>
      </c>
      <c r="AS1745" t="inlineStr">
        <is>
          <t>staging</t>
        </is>
      </c>
      <c r="AT1745" t="inlineStr">
        <is>
          <t>bad-CER</t>
        </is>
      </c>
      <c r="AU1745" t="inlineStr">
        <is>
          <t>cost</t>
        </is>
      </c>
      <c r="AV1745" t="inlineStr">
        <is>
          <t>-0.03</t>
        </is>
      </c>
      <c r="AW1745" t="inlineStr">
        <is>
          <t>0.02</t>
        </is>
      </c>
      <c r="BA1745" t="n">
        <v>2216</v>
      </c>
      <c r="BB1745" t="inlineStr">
        <is>
          <t>0</t>
        </is>
      </c>
      <c r="BC1745" t="inlineStr">
        <is>
          <t>FE</t>
        </is>
      </c>
      <c r="BD1745" t="inlineStr">
        <is>
          <t>not stated</t>
        </is>
      </c>
      <c r="BE1745" t="inlineStr">
        <is>
          <t>region</t>
        </is>
      </c>
      <c r="BF1745" t="inlineStr">
        <is>
          <t>EM</t>
        </is>
      </c>
      <c r="BI1745" t="inlineStr">
        <is>
          <t>Table 6</t>
        </is>
      </c>
      <c r="BJ1745" t="inlineStr">
        <is>
          <t>EM</t>
        </is>
      </c>
      <c r="BK1745" t="inlineStr">
        <is>
          <t>9</t>
        </is>
      </c>
      <c r="BL1745" t="inlineStr">
        <is>
          <t>Log (Scope 1 + 2 Intensity) -0.03* (0.02)</t>
        </is>
      </c>
      <c r="BM1745" t="inlineStr">
        <is>
          <t>Log (Scope 1 + 2 Intensity)</t>
        </is>
      </c>
      <c r="BN1745" t="inlineStr">
        <is>
          <t>Long Term Credit Spread</t>
        </is>
      </c>
      <c r="BO1745" t="inlineStr">
        <is>
          <t>update</t>
        </is>
      </c>
      <c r="BP1745" t="inlineStr">
        <is>
          <t>Panjwani et al (2023)</t>
        </is>
      </c>
      <c r="BQ1745" t="inlineStr">
        <is>
          <t>computed</t>
        </is>
      </c>
      <c r="BT1745" t="n">
        <v>0</v>
      </c>
      <c r="BU1745" t="inlineStr">
        <is>
          <t>staging_Panjawani_et_al_2023.csv</t>
        </is>
      </c>
      <c r="BW1745" t="n">
        <v>2015</v>
      </c>
      <c r="BX1745" t="n">
        <v>2020</v>
      </c>
      <c r="BY1745" t="inlineStr">
        <is>
          <t>multi: global (MSCI All Country World Index constituents; regions: North America, Europe, Asia Pacific, Emerging Markets)</t>
        </is>
      </c>
      <c r="BZ1745" t="n">
        <v>2017.5</v>
      </c>
      <c r="CA1745" t="n">
        <v>0.8333333333333334</v>
      </c>
      <c r="CB1745" t="n">
        <v>1</v>
      </c>
      <c r="CC1745" t="n">
        <v>1</v>
      </c>
      <c r="CD1745" t="n">
        <v>0.03185905688830069</v>
      </c>
      <c r="CE1745" t="n">
        <v>1</v>
      </c>
      <c r="CF1745" t="inlineStr">
        <is>
          <t>EM</t>
        </is>
      </c>
    </row>
    <row r="1746">
      <c r="A1746" t="inlineStr">
        <is>
          <t>Panjwani et al (2023)</t>
        </is>
      </c>
      <c r="B1746" t="n">
        <v>3051</v>
      </c>
      <c r="C1746" t="n">
        <v>-0.07929159538344434</v>
      </c>
      <c r="D1746" t="n">
        <v>6174</v>
      </c>
      <c r="E1746">
        <f>IF(ISNUMBER($BA1746),$BA1746,IF(AND(ISNUMBER($D1746),ISNUMBER($BW1746),ISNUMBER($BX1746)),$D1746*($BX1746-$BW1746+1),""))</f>
        <v>6174.0</v>
      </c>
      <c r="H1746" t="inlineStr">
        <is>
          <t>partial</t>
        </is>
      </c>
      <c r="I1746" t="inlineStr">
        <is>
          <t>Regression Cofficient and Standard Error  available</t>
        </is>
      </c>
      <c r="J1746">
        <f>IF($BW1746&lt;&gt;"",$BW1746,"")</f>
        <v>2015.0</v>
      </c>
      <c r="K1746">
        <f>IF($BX1746&lt;&gt;"",$BX1746,"")</f>
        <v>2020.0</v>
      </c>
      <c r="L1746">
        <f>IF(AND(ISNUMBER($BW1746),ISNUMBER($BX1746)),($BW1746+$BX1746)/2,"")</f>
        <v>2017.5</v>
      </c>
      <c r="M1746">
        <f>IF($L1746&lt;&gt;"",$L1746,"")</f>
        <v>2017.5</v>
      </c>
      <c r="N1746">
        <f>IF(AND(ISNUMBER($BW1746),ISNUMBER($BX1746)),MIN(1,MAX(0,($BX1746-2016+1)/($BX1746-$BW1746+1))),"")</f>
        <v>0.8333333333333334</v>
      </c>
      <c r="O1746">
        <f>IF(AND(ISNUMBER($BW1746),ISNUMBER($BX1746)),MIN(1,MAX(0,($BX1746-2017+1)/($BX1746-$BW1746+1))),"")</f>
        <v>0.6666666666666666</v>
      </c>
      <c r="P1746">
        <f>IF(AND(ISNUMBER($BW1746),ISNUMBER($BX1746)),MIN(1,MAX(0,($BX1746-2018+1)/($BX1746-$BW1746+1))),"")</f>
        <v>0.5</v>
      </c>
      <c r="Q1746">
        <f>IF(AND(ISNUMBER($BW1746),ISNUMBER($BX1746)),MIN(1,MAX(0,($BX1746-2019+1)/($BX1746-$BW1746+1))),"")</f>
        <v>0.3333333333333333</v>
      </c>
      <c r="R1746">
        <f>IF(AND(ISNUMBER($BW1746),ISNUMBER($BX1746)),MIN(1,MAX(0,($BX1746-2016+1)/($BX1746-$BW1746+1))),"")</f>
        <v>0.8333333333333334</v>
      </c>
      <c r="S1746">
        <f>IF($L1746&lt;&gt;"",IF($L1746&gt;=2015.5,1,0),"")</f>
        <v>1.0</v>
      </c>
      <c r="T1746">
        <f>IF($L1746&lt;&gt;"",IF($L1746&gt;=2016,1,0),"")</f>
        <v>1.0</v>
      </c>
      <c r="U1746">
        <f>IF(ISNUMBER($BX1746),IF($BX1746&gt;=2016,1,0),"")</f>
        <v>1.0</v>
      </c>
      <c r="V1746">
        <f>IF(ISNUMBER($BW1746),IF($BW1746&gt;=2016,1,0),"")</f>
        <v>0.0</v>
      </c>
      <c r="W1746" t="str">
        <f>IF(AND(ISNUMBER($BW1746),ISNUMBER($BX1746)),IF($BW1746&gt;=2016,"post-only",IF($BX1746&lt;2016,"pre-only","mixed")),"")</f>
        <v>mixed</v>
      </c>
      <c r="X1746">
        <f>IF(AND(ISNUMBER($BW1746),ISNUMBER($BX1746)),MIN(1,MAX(0,($BX1746-2017+1)/($BX1746-$BW1746+1))),"")</f>
        <v>0.6666666666666666</v>
      </c>
      <c r="Y1746">
        <f>IF(AND(ISNUMBER($BW1746),ISNUMBER($BX1746)),MIN(1,MAX(0,($BX1746-2018+1)/($BX1746-$BW1746+1))),"")</f>
        <v>0.5</v>
      </c>
      <c r="Z1746">
        <f>IF(AND(ISNUMBER($BW1746),ISNUMBER($BX1746)),MIN(1,MAX(0,($BX1746-2019+1)/($BX1746-$BW1746+1))),"")</f>
        <v>0.3333333333333333</v>
      </c>
      <c r="AA1746">
        <f>IF(ISNUMBER($BX1746),IF($BX1746&gt;=2017,1,0),"")</f>
        <v>1.0</v>
      </c>
      <c r="AB1746">
        <f>IF(ISNUMBER($BX1746),IF($BX1746&gt;=2018,1,0),"")</f>
        <v>1.0</v>
      </c>
      <c r="AC1746">
        <f>IF(ISNUMBER($BX1746),IF($BX1746&gt;=2019,1,0),"")</f>
        <v>1.0</v>
      </c>
      <c r="AD1746">
        <f>IF($L1746&lt;&gt;"",IF($L1746&gt;2013,1,0),"")</f>
        <v>1.0</v>
      </c>
      <c r="AE1746">
        <f>IF($L1746&lt;&gt;"",1+IF($L1746&gt;2011,1,0)+IF($L1746&gt;2014,1,0),"")</f>
        <v>3.0</v>
      </c>
      <c r="AF1746" t="inlineStr">
        <is>
          <t>bond (yield)</t>
        </is>
      </c>
      <c r="AG1746" t="inlineStr">
        <is>
          <t>disclosure</t>
        </is>
      </c>
      <c r="AH1746" t="inlineStr">
        <is>
          <t>non-sensitive</t>
        </is>
      </c>
      <c r="AI1746" t="inlineStr">
        <is>
          <t>99_NCE</t>
        </is>
      </c>
      <c r="AJ1746" t="inlineStr">
        <is>
          <t>99_NCE</t>
        </is>
      </c>
      <c r="AK1746" t="str">
        <f>IF(AND($CF1746&lt;&gt;"",IFERROR(INDEX(subsample_country_map!$B:$B,MATCH($CF1746,subsample_country_map!$A:$A,0)),"")&lt;&gt;""),INDEX(subsample_country_map!$B:$B,MATCH($CF1746,subsample_country_map!$A:$A,0)),INDEX(lookup!$AA:$AA,MATCH($A1746,lookup!$A:$A,0)))</f>
        <v>99_NCE</v>
      </c>
      <c r="AL1746" t="str">
        <f>IF(AND($CF1746&lt;&gt;"",IFERROR(INDEX(subsample_country_map!$C:$C,MATCH($CF1746,subsample_country_map!$A:$A,0)),"")&lt;&gt;""),INDEX(subsample_country_map!$C:$C,MATCH($CF1746,subsample_country_map!$A:$A,0)),INDEX(lookup!$AB:$AB,MATCH($A1746,lookup!$A:$A,0)))</f>
        <v>99_NCE</v>
      </c>
      <c r="AM1746" t="str">
        <f>IF(AND($CF1746&lt;&gt;"",IFERROR(INDEX(subsample_country_map!$D:$D,MATCH($CF1746,subsample_country_map!$A:$A,0)),"")&lt;&gt;""),INDEX(subsample_country_map!$D:$D,MATCH($CF1746,subsample_country_map!$A:$A,0)),INDEX(lookup!$AC:$AC,MATCH($A1746,lookup!$A:$A,0)))</f>
        <v>99_NCE</v>
      </c>
      <c r="AN1746" t="str">
        <f>IF(AND($CF1746&lt;&gt;"",IFERROR(INDEX(subsample_country_map!$E:$E,MATCH($CF1746,subsample_country_map!$A:$A,0)),"")&lt;&gt;""),INDEX(subsample_country_map!$E:$E,MATCH($CF1746,subsample_country_map!$A:$A,0)),INDEX(lookup!$AD:$AD,MATCH($A1746,lookup!$A:$A,0)))</f>
        <v>99_NCE</v>
      </c>
      <c r="AO1746" t="str">
        <f>INDEX(lookup!$Y:$Y,MATCH($A1746,lookup!$A:$A,0))</f>
        <v>0_published</v>
      </c>
      <c r="AP1746" t="str">
        <f>INDEX(lookup!$Z:$Z,MATCH($A1746,lookup!$A:$A,0))</f>
        <v>1_VHB high</v>
      </c>
      <c r="AQ1746" t="str">
        <f>INDEX(lookup!$W:$W,MATCH($A1746,lookup!$A:$A,0))</f>
        <v>1_fin/acc/econ</v>
      </c>
      <c r="AS1746" t="inlineStr">
        <is>
          <t>staging</t>
        </is>
      </c>
      <c r="AT1746" t="inlineStr">
        <is>
          <t>good-CER</t>
        </is>
      </c>
      <c r="AU1746" t="inlineStr">
        <is>
          <t>cost</t>
        </is>
      </c>
      <c r="AV1746" t="inlineStr">
        <is>
          <t>-0.25</t>
        </is>
      </c>
      <c r="AW1746" t="inlineStr">
        <is>
          <t>0.04</t>
        </is>
      </c>
      <c r="BA1746" t="n">
        <v>6174</v>
      </c>
      <c r="BB1746" t="inlineStr">
        <is>
          <t>0</t>
        </is>
      </c>
      <c r="BC1746" t="inlineStr">
        <is>
          <t>FE</t>
        </is>
      </c>
      <c r="BD1746" t="inlineStr">
        <is>
          <t>not stated</t>
        </is>
      </c>
      <c r="BE1746" t="inlineStr">
        <is>
          <t>industry</t>
        </is>
      </c>
      <c r="BF1746" t="inlineStr">
        <is>
          <t>Full Sample excl. Financials</t>
        </is>
      </c>
      <c r="BI1746" t="inlineStr">
        <is>
          <t>Table 8</t>
        </is>
      </c>
      <c r="BJ1746" t="inlineStr">
        <is>
          <t>Full Sample excl. Financials</t>
        </is>
      </c>
      <c r="BK1746" t="inlineStr">
        <is>
          <t>10</t>
        </is>
      </c>
      <c r="BL1746" t="inlineStr">
        <is>
          <t>Disclosed Scope 3 Emissions -0.25*** (0.04)</t>
        </is>
      </c>
      <c r="BM1746" t="inlineStr">
        <is>
          <t>Disclosed Scope 3 Emissions</t>
        </is>
      </c>
      <c r="BN1746" t="inlineStr">
        <is>
          <t>Long Term Credit Spread</t>
        </is>
      </c>
      <c r="BO1746" t="inlineStr">
        <is>
          <t>update</t>
        </is>
      </c>
      <c r="BP1746" t="inlineStr">
        <is>
          <t>Panjwani et al (2023)</t>
        </is>
      </c>
      <c r="BQ1746" t="inlineStr">
        <is>
          <t>computed</t>
        </is>
      </c>
      <c r="BT1746" t="n">
        <v>0</v>
      </c>
      <c r="BU1746" t="inlineStr">
        <is>
          <t>staging_Panjawani_et_al_2023.csv</t>
        </is>
      </c>
      <c r="BW1746" t="n">
        <v>2015</v>
      </c>
      <c r="BX1746" t="n">
        <v>2020</v>
      </c>
      <c r="BY1746" t="inlineStr">
        <is>
          <t>multi: global (MSCI All Country World Index constituents; regions: North America, Europe, Asia Pacific, Emerging Markets)</t>
        </is>
      </c>
      <c r="BZ1746" t="n">
        <v>2017.5</v>
      </c>
      <c r="CA1746" t="n">
        <v>0.8333333333333334</v>
      </c>
      <c r="CB1746" t="n">
        <v>1</v>
      </c>
      <c r="CC1746" t="n">
        <v>1</v>
      </c>
      <c r="CD1746" t="n">
        <v>-0.07945839797105514</v>
      </c>
      <c r="CE1746" t="n">
        <v>1</v>
      </c>
    </row>
    <row r="1747">
      <c r="A1747" t="inlineStr">
        <is>
          <t>Panjwani et al (2023)</t>
        </is>
      </c>
      <c r="B1747" t="n">
        <v>3052</v>
      </c>
      <c r="C1747" t="n">
        <v>-0.02544521024684828</v>
      </c>
      <c r="D1747" t="n">
        <v>6174</v>
      </c>
      <c r="E1747">
        <f>IF(ISNUMBER($BA1747),$BA1747,IF(AND(ISNUMBER($D1747),ISNUMBER($BW1747),ISNUMBER($BX1747)),$D1747*($BX1747-$BW1747+1),""))</f>
        <v>6174.0</v>
      </c>
      <c r="H1747" t="inlineStr">
        <is>
          <t>partial</t>
        </is>
      </c>
      <c r="I1747" t="inlineStr">
        <is>
          <t>Regression Cofficient and Standard Error  available</t>
        </is>
      </c>
      <c r="J1747">
        <f>IF($BW1747&lt;&gt;"",$BW1747,"")</f>
        <v>2015.0</v>
      </c>
      <c r="K1747">
        <f>IF($BX1747&lt;&gt;"",$BX1747,"")</f>
        <v>2020.0</v>
      </c>
      <c r="L1747">
        <f>IF(AND(ISNUMBER($BW1747),ISNUMBER($BX1747)),($BW1747+$BX1747)/2,"")</f>
        <v>2017.5</v>
      </c>
      <c r="M1747">
        <f>IF($L1747&lt;&gt;"",$L1747,"")</f>
        <v>2017.5</v>
      </c>
      <c r="N1747">
        <f>IF(AND(ISNUMBER($BW1747),ISNUMBER($BX1747)),MIN(1,MAX(0,($BX1747-2016+1)/($BX1747-$BW1747+1))),"")</f>
        <v>0.8333333333333334</v>
      </c>
      <c r="O1747">
        <f>IF(AND(ISNUMBER($BW1747),ISNUMBER($BX1747)),MIN(1,MAX(0,($BX1747-2017+1)/($BX1747-$BW1747+1))),"")</f>
        <v>0.6666666666666666</v>
      </c>
      <c r="P1747">
        <f>IF(AND(ISNUMBER($BW1747),ISNUMBER($BX1747)),MIN(1,MAX(0,($BX1747-2018+1)/($BX1747-$BW1747+1))),"")</f>
        <v>0.5</v>
      </c>
      <c r="Q1747">
        <f>IF(AND(ISNUMBER($BW1747),ISNUMBER($BX1747)),MIN(1,MAX(0,($BX1747-2019+1)/($BX1747-$BW1747+1))),"")</f>
        <v>0.3333333333333333</v>
      </c>
      <c r="R1747">
        <f>IF(AND(ISNUMBER($BW1747),ISNUMBER($BX1747)),MIN(1,MAX(0,($BX1747-2016+1)/($BX1747-$BW1747+1))),"")</f>
        <v>0.8333333333333334</v>
      </c>
      <c r="S1747">
        <f>IF($L1747&lt;&gt;"",IF($L1747&gt;=2015.5,1,0),"")</f>
        <v>1.0</v>
      </c>
      <c r="T1747">
        <f>IF($L1747&lt;&gt;"",IF($L1747&gt;=2016,1,0),"")</f>
        <v>1.0</v>
      </c>
      <c r="U1747">
        <f>IF(ISNUMBER($BX1747),IF($BX1747&gt;=2016,1,0),"")</f>
        <v>1.0</v>
      </c>
      <c r="V1747">
        <f>IF(ISNUMBER($BW1747),IF($BW1747&gt;=2016,1,0),"")</f>
        <v>0.0</v>
      </c>
      <c r="W1747" t="str">
        <f>IF(AND(ISNUMBER($BW1747),ISNUMBER($BX1747)),IF($BW1747&gt;=2016,"post-only",IF($BX1747&lt;2016,"pre-only","mixed")),"")</f>
        <v>mixed</v>
      </c>
      <c r="X1747">
        <f>IF(AND(ISNUMBER($BW1747),ISNUMBER($BX1747)),MIN(1,MAX(0,($BX1747-2017+1)/($BX1747-$BW1747+1))),"")</f>
        <v>0.6666666666666666</v>
      </c>
      <c r="Y1747">
        <f>IF(AND(ISNUMBER($BW1747),ISNUMBER($BX1747)),MIN(1,MAX(0,($BX1747-2018+1)/($BX1747-$BW1747+1))),"")</f>
        <v>0.5</v>
      </c>
      <c r="Z1747">
        <f>IF(AND(ISNUMBER($BW1747),ISNUMBER($BX1747)),MIN(1,MAX(0,($BX1747-2019+1)/($BX1747-$BW1747+1))),"")</f>
        <v>0.3333333333333333</v>
      </c>
      <c r="AA1747">
        <f>IF(ISNUMBER($BX1747),IF($BX1747&gt;=2017,1,0),"")</f>
        <v>1.0</v>
      </c>
      <c r="AB1747">
        <f>IF(ISNUMBER($BX1747),IF($BX1747&gt;=2018,1,0),"")</f>
        <v>1.0</v>
      </c>
      <c r="AC1747">
        <f>IF(ISNUMBER($BX1747),IF($BX1747&gt;=2019,1,0),"")</f>
        <v>1.0</v>
      </c>
      <c r="AD1747">
        <f>IF($L1747&lt;&gt;"",IF($L1747&gt;2013,1,0),"")</f>
        <v>1.0</v>
      </c>
      <c r="AE1747">
        <f>IF($L1747&lt;&gt;"",1+IF($L1747&gt;2011,1,0)+IF($L1747&gt;2014,1,0),"")</f>
        <v>3.0</v>
      </c>
      <c r="AF1747" t="inlineStr">
        <is>
          <t>bond (yield)</t>
        </is>
      </c>
      <c r="AG1747" t="inlineStr">
        <is>
          <t>performance</t>
        </is>
      </c>
      <c r="AH1747" t="inlineStr">
        <is>
          <t>non-sensitive</t>
        </is>
      </c>
      <c r="AI1747" t="inlineStr">
        <is>
          <t>99_NCE</t>
        </is>
      </c>
      <c r="AJ1747" t="inlineStr">
        <is>
          <t>99_NCE</t>
        </is>
      </c>
      <c r="AK1747" t="str">
        <f>IF(AND($CF1747&lt;&gt;"",IFERROR(INDEX(subsample_country_map!$B:$B,MATCH($CF1747,subsample_country_map!$A:$A,0)),"")&lt;&gt;""),INDEX(subsample_country_map!$B:$B,MATCH($CF1747,subsample_country_map!$A:$A,0)),INDEX(lookup!$AA:$AA,MATCH($A1747,lookup!$A:$A,0)))</f>
        <v>99_NCE</v>
      </c>
      <c r="AL1747" t="str">
        <f>IF(AND($CF1747&lt;&gt;"",IFERROR(INDEX(subsample_country_map!$C:$C,MATCH($CF1747,subsample_country_map!$A:$A,0)),"")&lt;&gt;""),INDEX(subsample_country_map!$C:$C,MATCH($CF1747,subsample_country_map!$A:$A,0)),INDEX(lookup!$AB:$AB,MATCH($A1747,lookup!$A:$A,0)))</f>
        <v>99_NCE</v>
      </c>
      <c r="AM1747" t="str">
        <f>IF(AND($CF1747&lt;&gt;"",IFERROR(INDEX(subsample_country_map!$D:$D,MATCH($CF1747,subsample_country_map!$A:$A,0)),"")&lt;&gt;""),INDEX(subsample_country_map!$D:$D,MATCH($CF1747,subsample_country_map!$A:$A,0)),INDEX(lookup!$AC:$AC,MATCH($A1747,lookup!$A:$A,0)))</f>
        <v>99_NCE</v>
      </c>
      <c r="AN1747" t="str">
        <f>IF(AND($CF1747&lt;&gt;"",IFERROR(INDEX(subsample_country_map!$E:$E,MATCH($CF1747,subsample_country_map!$A:$A,0)),"")&lt;&gt;""),INDEX(subsample_country_map!$E:$E,MATCH($CF1747,subsample_country_map!$A:$A,0)),INDEX(lookup!$AD:$AD,MATCH($A1747,lookup!$A:$A,0)))</f>
        <v>99_NCE</v>
      </c>
      <c r="AO1747" t="str">
        <f>INDEX(lookup!$Y:$Y,MATCH($A1747,lookup!$A:$A,0))</f>
        <v>0_published</v>
      </c>
      <c r="AP1747" t="str">
        <f>INDEX(lookup!$Z:$Z,MATCH($A1747,lookup!$A:$A,0))</f>
        <v>1_VHB high</v>
      </c>
      <c r="AQ1747" t="str">
        <f>INDEX(lookup!$W:$W,MATCH($A1747,lookup!$A:$A,0))</f>
        <v>1_fin/acc/econ</v>
      </c>
      <c r="AS1747" t="inlineStr">
        <is>
          <t>staging</t>
        </is>
      </c>
      <c r="AT1747" t="inlineStr">
        <is>
          <t>bad-CER</t>
        </is>
      </c>
      <c r="AU1747" t="inlineStr">
        <is>
          <t>cost</t>
        </is>
      </c>
      <c r="AV1747" t="inlineStr">
        <is>
          <t>0.02</t>
        </is>
      </c>
      <c r="AW1747" t="inlineStr">
        <is>
          <t>0.01</t>
        </is>
      </c>
      <c r="BA1747" t="n">
        <v>6174</v>
      </c>
      <c r="BB1747" t="inlineStr">
        <is>
          <t>0</t>
        </is>
      </c>
      <c r="BC1747" t="inlineStr">
        <is>
          <t>FE</t>
        </is>
      </c>
      <c r="BD1747" t="inlineStr">
        <is>
          <t>not stated</t>
        </is>
      </c>
      <c r="BE1747" t="inlineStr">
        <is>
          <t>industry</t>
        </is>
      </c>
      <c r="BF1747" t="inlineStr">
        <is>
          <t>Full Sample excl. Financials</t>
        </is>
      </c>
      <c r="BI1747" t="inlineStr">
        <is>
          <t>Table 8</t>
        </is>
      </c>
      <c r="BJ1747" t="inlineStr">
        <is>
          <t>Full Sample excl. Financials</t>
        </is>
      </c>
      <c r="BK1747" t="inlineStr">
        <is>
          <t>10</t>
        </is>
      </c>
      <c r="BL1747" t="inlineStr">
        <is>
          <t>Log (Scope 1 + 2 Intensity) 0.02* (0.01)</t>
        </is>
      </c>
      <c r="BM1747" t="inlineStr">
        <is>
          <t>Log (Scope 1 + 2 Intensity)</t>
        </is>
      </c>
      <c r="BN1747" t="inlineStr">
        <is>
          <t>Long Term Credit Spread</t>
        </is>
      </c>
      <c r="BO1747" t="inlineStr">
        <is>
          <t>update</t>
        </is>
      </c>
      <c r="BP1747" t="inlineStr">
        <is>
          <t>Panjwani et al (2023)</t>
        </is>
      </c>
      <c r="BQ1747" t="inlineStr">
        <is>
          <t>computed</t>
        </is>
      </c>
      <c r="BT1747" t="n">
        <v>0</v>
      </c>
      <c r="BU1747" t="inlineStr">
        <is>
          <t>staging_Panjawani_et_al_2023.csv</t>
        </is>
      </c>
      <c r="BW1747" t="n">
        <v>2015</v>
      </c>
      <c r="BX1747" t="n">
        <v>2020</v>
      </c>
      <c r="BY1747" t="inlineStr">
        <is>
          <t>multi: global (MSCI All Country World Index constituents; regions: North America, Europe, Asia Pacific, Emerging Markets)</t>
        </is>
      </c>
      <c r="BZ1747" t="n">
        <v>2017.5</v>
      </c>
      <c r="CA1747" t="n">
        <v>0.8333333333333334</v>
      </c>
      <c r="CB1747" t="n">
        <v>1</v>
      </c>
      <c r="CC1747" t="n">
        <v>1</v>
      </c>
      <c r="CD1747" t="n">
        <v>-0.02545070395563313</v>
      </c>
      <c r="CE1747" t="n">
        <v>1</v>
      </c>
    </row>
    <row r="1748">
      <c r="A1748" t="inlineStr">
        <is>
          <t>Panjwani et al (2023)</t>
        </is>
      </c>
      <c r="B1748" t="n">
        <v>3053</v>
      </c>
      <c r="C1748" t="n">
        <v>-0.02761388061241458</v>
      </c>
      <c r="D1748" t="n">
        <v>363</v>
      </c>
      <c r="E1748">
        <f>IF(ISNUMBER($BA1748),$BA1748,IF(AND(ISNUMBER($D1748),ISNUMBER($BW1748),ISNUMBER($BX1748)),$D1748*($BX1748-$BW1748+1),""))</f>
        <v>363.0</v>
      </c>
      <c r="H1748" t="inlineStr">
        <is>
          <t>partial</t>
        </is>
      </c>
      <c r="I1748" t="inlineStr">
        <is>
          <t>Regression Cofficient and Standard Error  available</t>
        </is>
      </c>
      <c r="J1748">
        <f>IF($BW1748&lt;&gt;"",$BW1748,"")</f>
        <v>2015.0</v>
      </c>
      <c r="K1748">
        <f>IF($BX1748&lt;&gt;"",$BX1748,"")</f>
        <v>2020.0</v>
      </c>
      <c r="L1748">
        <f>IF(AND(ISNUMBER($BW1748),ISNUMBER($BX1748)),($BW1748+$BX1748)/2,"")</f>
        <v>2017.5</v>
      </c>
      <c r="M1748">
        <f>IF($L1748&lt;&gt;"",$L1748,"")</f>
        <v>2017.5</v>
      </c>
      <c r="N1748">
        <f>IF(AND(ISNUMBER($BW1748),ISNUMBER($BX1748)),MIN(1,MAX(0,($BX1748-2016+1)/($BX1748-$BW1748+1))),"")</f>
        <v>0.8333333333333334</v>
      </c>
      <c r="O1748">
        <f>IF(AND(ISNUMBER($BW1748),ISNUMBER($BX1748)),MIN(1,MAX(0,($BX1748-2017+1)/($BX1748-$BW1748+1))),"")</f>
        <v>0.6666666666666666</v>
      </c>
      <c r="P1748">
        <f>IF(AND(ISNUMBER($BW1748),ISNUMBER($BX1748)),MIN(1,MAX(0,($BX1748-2018+1)/($BX1748-$BW1748+1))),"")</f>
        <v>0.5</v>
      </c>
      <c r="Q1748">
        <f>IF(AND(ISNUMBER($BW1748),ISNUMBER($BX1748)),MIN(1,MAX(0,($BX1748-2019+1)/($BX1748-$BW1748+1))),"")</f>
        <v>0.3333333333333333</v>
      </c>
      <c r="R1748">
        <f>IF(AND(ISNUMBER($BW1748),ISNUMBER($BX1748)),MIN(1,MAX(0,($BX1748-2016+1)/($BX1748-$BW1748+1))),"")</f>
        <v>0.8333333333333334</v>
      </c>
      <c r="S1748">
        <f>IF($L1748&lt;&gt;"",IF($L1748&gt;=2015.5,1,0),"")</f>
        <v>1.0</v>
      </c>
      <c r="T1748">
        <f>IF($L1748&lt;&gt;"",IF($L1748&gt;=2016,1,0),"")</f>
        <v>1.0</v>
      </c>
      <c r="U1748">
        <f>IF(ISNUMBER($BX1748),IF($BX1748&gt;=2016,1,0),"")</f>
        <v>1.0</v>
      </c>
      <c r="V1748">
        <f>IF(ISNUMBER($BW1748),IF($BW1748&gt;=2016,1,0),"")</f>
        <v>0.0</v>
      </c>
      <c r="W1748" t="str">
        <f>IF(AND(ISNUMBER($BW1748),ISNUMBER($BX1748)),IF($BW1748&gt;=2016,"post-only",IF($BX1748&lt;2016,"pre-only","mixed")),"")</f>
        <v>mixed</v>
      </c>
      <c r="X1748">
        <f>IF(AND(ISNUMBER($BW1748),ISNUMBER($BX1748)),MIN(1,MAX(0,($BX1748-2017+1)/($BX1748-$BW1748+1))),"")</f>
        <v>0.6666666666666666</v>
      </c>
      <c r="Y1748">
        <f>IF(AND(ISNUMBER($BW1748),ISNUMBER($BX1748)),MIN(1,MAX(0,($BX1748-2018+1)/($BX1748-$BW1748+1))),"")</f>
        <v>0.5</v>
      </c>
      <c r="Z1748">
        <f>IF(AND(ISNUMBER($BW1748),ISNUMBER($BX1748)),MIN(1,MAX(0,($BX1748-2019+1)/($BX1748-$BW1748+1))),"")</f>
        <v>0.3333333333333333</v>
      </c>
      <c r="AA1748">
        <f>IF(ISNUMBER($BX1748),IF($BX1748&gt;=2017,1,0),"")</f>
        <v>1.0</v>
      </c>
      <c r="AB1748">
        <f>IF(ISNUMBER($BX1748),IF($BX1748&gt;=2018,1,0),"")</f>
        <v>1.0</v>
      </c>
      <c r="AC1748">
        <f>IF(ISNUMBER($BX1748),IF($BX1748&gt;=2019,1,0),"")</f>
        <v>1.0</v>
      </c>
      <c r="AD1748">
        <f>IF($L1748&lt;&gt;"",IF($L1748&gt;2013,1,0),"")</f>
        <v>1.0</v>
      </c>
      <c r="AE1748">
        <f>IF($L1748&lt;&gt;"",1+IF($L1748&gt;2011,1,0)+IF($L1748&gt;2014,1,0),"")</f>
        <v>3.0</v>
      </c>
      <c r="AF1748" t="inlineStr">
        <is>
          <t>bond (yield)</t>
        </is>
      </c>
      <c r="AG1748" t="inlineStr">
        <is>
          <t>disclosure</t>
        </is>
      </c>
      <c r="AH1748" t="inlineStr">
        <is>
          <t>non-sensitive</t>
        </is>
      </c>
      <c r="AI1748" t="inlineStr">
        <is>
          <t>99_NCE</t>
        </is>
      </c>
      <c r="AJ1748" t="inlineStr">
        <is>
          <t>99_NCE</t>
        </is>
      </c>
      <c r="AK1748" t="str">
        <f>IF(AND($CF1748&lt;&gt;"",IFERROR(INDEX(subsample_country_map!$B:$B,MATCH($CF1748,subsample_country_map!$A:$A,0)),"")&lt;&gt;""),INDEX(subsample_country_map!$B:$B,MATCH($CF1748,subsample_country_map!$A:$A,0)),INDEX(lookup!$AA:$AA,MATCH($A1748,lookup!$A:$A,0)))</f>
        <v>99_NCE</v>
      </c>
      <c r="AL1748" t="str">
        <f>IF(AND($CF1748&lt;&gt;"",IFERROR(INDEX(subsample_country_map!$C:$C,MATCH($CF1748,subsample_country_map!$A:$A,0)),"")&lt;&gt;""),INDEX(subsample_country_map!$C:$C,MATCH($CF1748,subsample_country_map!$A:$A,0)),INDEX(lookup!$AB:$AB,MATCH($A1748,lookup!$A:$A,0)))</f>
        <v>99_NCE</v>
      </c>
      <c r="AM1748" t="str">
        <f>IF(AND($CF1748&lt;&gt;"",IFERROR(INDEX(subsample_country_map!$D:$D,MATCH($CF1748,subsample_country_map!$A:$A,0)),"")&lt;&gt;""),INDEX(subsample_country_map!$D:$D,MATCH($CF1748,subsample_country_map!$A:$A,0)),INDEX(lookup!$AC:$AC,MATCH($A1748,lookup!$A:$A,0)))</f>
        <v>99_NCE</v>
      </c>
      <c r="AN1748" t="str">
        <f>IF(AND($CF1748&lt;&gt;"",IFERROR(INDEX(subsample_country_map!$E:$E,MATCH($CF1748,subsample_country_map!$A:$A,0)),"")&lt;&gt;""),INDEX(subsample_country_map!$E:$E,MATCH($CF1748,subsample_country_map!$A:$A,0)),INDEX(lookup!$AD:$AD,MATCH($A1748,lookup!$A:$A,0)))</f>
        <v>99_NCE</v>
      </c>
      <c r="AO1748" t="str">
        <f>INDEX(lookup!$Y:$Y,MATCH($A1748,lookup!$A:$A,0))</f>
        <v>0_published</v>
      </c>
      <c r="AP1748" t="str">
        <f>INDEX(lookup!$Z:$Z,MATCH($A1748,lookup!$A:$A,0))</f>
        <v>1_VHB high</v>
      </c>
      <c r="AQ1748" t="str">
        <f>INDEX(lookup!$W:$W,MATCH($A1748,lookup!$A:$A,0))</f>
        <v>1_fin/acc/econ</v>
      </c>
      <c r="AS1748" t="inlineStr">
        <is>
          <t>staging</t>
        </is>
      </c>
      <c r="AT1748" t="inlineStr">
        <is>
          <t>good-CER</t>
        </is>
      </c>
      <c r="AU1748" t="inlineStr">
        <is>
          <t>cost</t>
        </is>
      </c>
      <c r="AV1748" t="inlineStr">
        <is>
          <t>-0.10</t>
        </is>
      </c>
      <c r="AW1748" t="inlineStr">
        <is>
          <t>0.19</t>
        </is>
      </c>
      <c r="BA1748" t="n">
        <v>363</v>
      </c>
      <c r="BB1748" t="inlineStr">
        <is>
          <t>0</t>
        </is>
      </c>
      <c r="BC1748" t="inlineStr">
        <is>
          <t>FE</t>
        </is>
      </c>
      <c r="BD1748" t="inlineStr">
        <is>
          <t>not stated</t>
        </is>
      </c>
      <c r="BE1748" t="inlineStr">
        <is>
          <t>industry</t>
        </is>
      </c>
      <c r="BF1748" t="inlineStr">
        <is>
          <t>Communication Services</t>
        </is>
      </c>
      <c r="BI1748" t="inlineStr">
        <is>
          <t>Table 8</t>
        </is>
      </c>
      <c r="BJ1748" t="inlineStr">
        <is>
          <t>Communication Services</t>
        </is>
      </c>
      <c r="BK1748" t="inlineStr">
        <is>
          <t>10</t>
        </is>
      </c>
      <c r="BL1748" t="inlineStr">
        <is>
          <t>Disclosed Scope 3 Emissions -0.10 (0.19)</t>
        </is>
      </c>
      <c r="BM1748" t="inlineStr">
        <is>
          <t>Disclosed Scope 3 Emissions</t>
        </is>
      </c>
      <c r="BN1748" t="inlineStr">
        <is>
          <t>Long Term Credit Spread</t>
        </is>
      </c>
      <c r="BO1748" t="inlineStr">
        <is>
          <t>update</t>
        </is>
      </c>
      <c r="BP1748" t="inlineStr">
        <is>
          <t>Panjwani et al (2023)</t>
        </is>
      </c>
      <c r="BQ1748" t="inlineStr">
        <is>
          <t>computed</t>
        </is>
      </c>
      <c r="BT1748" t="n">
        <v>0</v>
      </c>
      <c r="BU1748" t="inlineStr">
        <is>
          <t>staging_Panjawani_et_al_2023.csv</t>
        </is>
      </c>
      <c r="BW1748" t="n">
        <v>2015</v>
      </c>
      <c r="BX1748" t="n">
        <v>2020</v>
      </c>
      <c r="BY1748" t="inlineStr">
        <is>
          <t>multi: global (MSCI All Country World Index constituents; regions: North America, Europe, Asia Pacific, Emerging Markets)</t>
        </is>
      </c>
      <c r="BZ1748" t="n">
        <v>2017.5</v>
      </c>
      <c r="CA1748" t="n">
        <v>0.8333333333333334</v>
      </c>
      <c r="CB1748" t="n">
        <v>1</v>
      </c>
      <c r="CC1748" t="n">
        <v>1</v>
      </c>
      <c r="CD1748" t="n">
        <v>-0.0276209025963775</v>
      </c>
      <c r="CE1748" t="n">
        <v>1</v>
      </c>
    </row>
    <row r="1749">
      <c r="A1749" t="inlineStr">
        <is>
          <t>Panjwani et al (2023)</t>
        </is>
      </c>
      <c r="B1749" t="n">
        <v>3054</v>
      </c>
      <c r="C1749" t="n">
        <v>0.03933432690184289</v>
      </c>
      <c r="D1749" t="n">
        <v>363</v>
      </c>
      <c r="E1749">
        <f>IF(ISNUMBER($BA1749),$BA1749,IF(AND(ISNUMBER($D1749),ISNUMBER($BW1749),ISNUMBER($BX1749)),$D1749*($BX1749-$BW1749+1),""))</f>
        <v>363.0</v>
      </c>
      <c r="H1749" t="inlineStr">
        <is>
          <t>partial</t>
        </is>
      </c>
      <c r="I1749" t="inlineStr">
        <is>
          <t>Regression Cofficient and Standard Error  available</t>
        </is>
      </c>
      <c r="J1749">
        <f>IF($BW1749&lt;&gt;"",$BW1749,"")</f>
        <v>2015.0</v>
      </c>
      <c r="K1749">
        <f>IF($BX1749&lt;&gt;"",$BX1749,"")</f>
        <v>2020.0</v>
      </c>
      <c r="L1749">
        <f>IF(AND(ISNUMBER($BW1749),ISNUMBER($BX1749)),($BW1749+$BX1749)/2,"")</f>
        <v>2017.5</v>
      </c>
      <c r="M1749">
        <f>IF($L1749&lt;&gt;"",$L1749,"")</f>
        <v>2017.5</v>
      </c>
      <c r="N1749">
        <f>IF(AND(ISNUMBER($BW1749),ISNUMBER($BX1749)),MIN(1,MAX(0,($BX1749-2016+1)/($BX1749-$BW1749+1))),"")</f>
        <v>0.8333333333333334</v>
      </c>
      <c r="O1749">
        <f>IF(AND(ISNUMBER($BW1749),ISNUMBER($BX1749)),MIN(1,MAX(0,($BX1749-2017+1)/($BX1749-$BW1749+1))),"")</f>
        <v>0.6666666666666666</v>
      </c>
      <c r="P1749">
        <f>IF(AND(ISNUMBER($BW1749),ISNUMBER($BX1749)),MIN(1,MAX(0,($BX1749-2018+1)/($BX1749-$BW1749+1))),"")</f>
        <v>0.5</v>
      </c>
      <c r="Q1749">
        <f>IF(AND(ISNUMBER($BW1749),ISNUMBER($BX1749)),MIN(1,MAX(0,($BX1749-2019+1)/($BX1749-$BW1749+1))),"")</f>
        <v>0.3333333333333333</v>
      </c>
      <c r="R1749">
        <f>IF(AND(ISNUMBER($BW1749),ISNUMBER($BX1749)),MIN(1,MAX(0,($BX1749-2016+1)/($BX1749-$BW1749+1))),"")</f>
        <v>0.8333333333333334</v>
      </c>
      <c r="S1749">
        <f>IF($L1749&lt;&gt;"",IF($L1749&gt;=2015.5,1,0),"")</f>
        <v>1.0</v>
      </c>
      <c r="T1749">
        <f>IF($L1749&lt;&gt;"",IF($L1749&gt;=2016,1,0),"")</f>
        <v>1.0</v>
      </c>
      <c r="U1749">
        <f>IF(ISNUMBER($BX1749),IF($BX1749&gt;=2016,1,0),"")</f>
        <v>1.0</v>
      </c>
      <c r="V1749">
        <f>IF(ISNUMBER($BW1749),IF($BW1749&gt;=2016,1,0),"")</f>
        <v>0.0</v>
      </c>
      <c r="W1749" t="str">
        <f>IF(AND(ISNUMBER($BW1749),ISNUMBER($BX1749)),IF($BW1749&gt;=2016,"post-only",IF($BX1749&lt;2016,"pre-only","mixed")),"")</f>
        <v>mixed</v>
      </c>
      <c r="X1749">
        <f>IF(AND(ISNUMBER($BW1749),ISNUMBER($BX1749)),MIN(1,MAX(0,($BX1749-2017+1)/($BX1749-$BW1749+1))),"")</f>
        <v>0.6666666666666666</v>
      </c>
      <c r="Y1749">
        <f>IF(AND(ISNUMBER($BW1749),ISNUMBER($BX1749)),MIN(1,MAX(0,($BX1749-2018+1)/($BX1749-$BW1749+1))),"")</f>
        <v>0.5</v>
      </c>
      <c r="Z1749">
        <f>IF(AND(ISNUMBER($BW1749),ISNUMBER($BX1749)),MIN(1,MAX(0,($BX1749-2019+1)/($BX1749-$BW1749+1))),"")</f>
        <v>0.3333333333333333</v>
      </c>
      <c r="AA1749">
        <f>IF(ISNUMBER($BX1749),IF($BX1749&gt;=2017,1,0),"")</f>
        <v>1.0</v>
      </c>
      <c r="AB1749">
        <f>IF(ISNUMBER($BX1749),IF($BX1749&gt;=2018,1,0),"")</f>
        <v>1.0</v>
      </c>
      <c r="AC1749">
        <f>IF(ISNUMBER($BX1749),IF($BX1749&gt;=2019,1,0),"")</f>
        <v>1.0</v>
      </c>
      <c r="AD1749">
        <f>IF($L1749&lt;&gt;"",IF($L1749&gt;2013,1,0),"")</f>
        <v>1.0</v>
      </c>
      <c r="AE1749">
        <f>IF($L1749&lt;&gt;"",1+IF($L1749&gt;2011,1,0)+IF($L1749&gt;2014,1,0),"")</f>
        <v>3.0</v>
      </c>
      <c r="AF1749" t="inlineStr">
        <is>
          <t>bond (yield)</t>
        </is>
      </c>
      <c r="AG1749" t="inlineStr">
        <is>
          <t>performance</t>
        </is>
      </c>
      <c r="AH1749" t="inlineStr">
        <is>
          <t>non-sensitive</t>
        </is>
      </c>
      <c r="AI1749" t="inlineStr">
        <is>
          <t>99_NCE</t>
        </is>
      </c>
      <c r="AJ1749" t="inlineStr">
        <is>
          <t>99_NCE</t>
        </is>
      </c>
      <c r="AK1749" t="str">
        <f>IF(AND($CF1749&lt;&gt;"",IFERROR(INDEX(subsample_country_map!$B:$B,MATCH($CF1749,subsample_country_map!$A:$A,0)),"")&lt;&gt;""),INDEX(subsample_country_map!$B:$B,MATCH($CF1749,subsample_country_map!$A:$A,0)),INDEX(lookup!$AA:$AA,MATCH($A1749,lookup!$A:$A,0)))</f>
        <v>99_NCE</v>
      </c>
      <c r="AL1749" t="str">
        <f>IF(AND($CF1749&lt;&gt;"",IFERROR(INDEX(subsample_country_map!$C:$C,MATCH($CF1749,subsample_country_map!$A:$A,0)),"")&lt;&gt;""),INDEX(subsample_country_map!$C:$C,MATCH($CF1749,subsample_country_map!$A:$A,0)),INDEX(lookup!$AB:$AB,MATCH($A1749,lookup!$A:$A,0)))</f>
        <v>99_NCE</v>
      </c>
      <c r="AM1749" t="str">
        <f>IF(AND($CF1749&lt;&gt;"",IFERROR(INDEX(subsample_country_map!$D:$D,MATCH($CF1749,subsample_country_map!$A:$A,0)),"")&lt;&gt;""),INDEX(subsample_country_map!$D:$D,MATCH($CF1749,subsample_country_map!$A:$A,0)),INDEX(lookup!$AC:$AC,MATCH($A1749,lookup!$A:$A,0)))</f>
        <v>99_NCE</v>
      </c>
      <c r="AN1749" t="str">
        <f>IF(AND($CF1749&lt;&gt;"",IFERROR(INDEX(subsample_country_map!$E:$E,MATCH($CF1749,subsample_country_map!$A:$A,0)),"")&lt;&gt;""),INDEX(subsample_country_map!$E:$E,MATCH($CF1749,subsample_country_map!$A:$A,0)),INDEX(lookup!$AD:$AD,MATCH($A1749,lookup!$A:$A,0)))</f>
        <v>99_NCE</v>
      </c>
      <c r="AO1749" t="str">
        <f>INDEX(lookup!$Y:$Y,MATCH($A1749,lookup!$A:$A,0))</f>
        <v>0_published</v>
      </c>
      <c r="AP1749" t="str">
        <f>INDEX(lookup!$Z:$Z,MATCH($A1749,lookup!$A:$A,0))</f>
        <v>1_VHB high</v>
      </c>
      <c r="AQ1749" t="str">
        <f>INDEX(lookup!$W:$W,MATCH($A1749,lookup!$A:$A,0))</f>
        <v>1_fin/acc/econ</v>
      </c>
      <c r="AS1749" t="inlineStr">
        <is>
          <t>staging</t>
        </is>
      </c>
      <c r="AT1749" t="inlineStr">
        <is>
          <t>bad-CER</t>
        </is>
      </c>
      <c r="AU1749" t="inlineStr">
        <is>
          <t>cost</t>
        </is>
      </c>
      <c r="AV1749" t="inlineStr">
        <is>
          <t>-0.06</t>
        </is>
      </c>
      <c r="AW1749" t="inlineStr">
        <is>
          <t>0.08</t>
        </is>
      </c>
      <c r="BA1749" t="n">
        <v>363</v>
      </c>
      <c r="BB1749" t="inlineStr">
        <is>
          <t>0</t>
        </is>
      </c>
      <c r="BC1749" t="inlineStr">
        <is>
          <t>FE</t>
        </is>
      </c>
      <c r="BD1749" t="inlineStr">
        <is>
          <t>not stated</t>
        </is>
      </c>
      <c r="BE1749" t="inlineStr">
        <is>
          <t>industry</t>
        </is>
      </c>
      <c r="BF1749" t="inlineStr">
        <is>
          <t>Communication Services</t>
        </is>
      </c>
      <c r="BI1749" t="inlineStr">
        <is>
          <t>Table 8</t>
        </is>
      </c>
      <c r="BJ1749" t="inlineStr">
        <is>
          <t>Communication Services</t>
        </is>
      </c>
      <c r="BK1749" t="inlineStr">
        <is>
          <t>10</t>
        </is>
      </c>
      <c r="BL1749" t="inlineStr">
        <is>
          <t>Log (Scope 1 + 2 Intensity) -0.06 (0.08)</t>
        </is>
      </c>
      <c r="BM1749" t="inlineStr">
        <is>
          <t>Log (Scope 1 + 2 Intensity)</t>
        </is>
      </c>
      <c r="BN1749" t="inlineStr">
        <is>
          <t>Long Term Credit Spread</t>
        </is>
      </c>
      <c r="BO1749" t="inlineStr">
        <is>
          <t>update</t>
        </is>
      </c>
      <c r="BP1749" t="inlineStr">
        <is>
          <t>Panjwani et al (2023)</t>
        </is>
      </c>
      <c r="BQ1749" t="inlineStr">
        <is>
          <t>computed</t>
        </is>
      </c>
      <c r="BT1749" t="n">
        <v>0</v>
      </c>
      <c r="BU1749" t="inlineStr">
        <is>
          <t>staging_Panjawani_et_al_2023.csv</t>
        </is>
      </c>
      <c r="BW1749" t="n">
        <v>2015</v>
      </c>
      <c r="BX1749" t="n">
        <v>2020</v>
      </c>
      <c r="BY1749" t="inlineStr">
        <is>
          <t>multi: global (MSCI All Country World Index constituents; regions: North America, Europe, Asia Pacific, Emerging Markets)</t>
        </is>
      </c>
      <c r="BZ1749" t="n">
        <v>2017.5</v>
      </c>
      <c r="CA1749" t="n">
        <v>0.8333333333333334</v>
      </c>
      <c r="CB1749" t="n">
        <v>1</v>
      </c>
      <c r="CC1749" t="n">
        <v>1</v>
      </c>
      <c r="CD1749" t="n">
        <v>0.03935463163721845</v>
      </c>
      <c r="CE1749" t="n">
        <v>1</v>
      </c>
    </row>
    <row r="1750">
      <c r="A1750" t="inlineStr">
        <is>
          <t>Panjwani et al (2023)</t>
        </is>
      </c>
      <c r="B1750" t="n">
        <v>3055</v>
      </c>
      <c r="C1750" t="n">
        <v>-0.09482737770952475</v>
      </c>
      <c r="D1750" t="n">
        <v>745</v>
      </c>
      <c r="E1750">
        <f>IF(ISNUMBER($BA1750),$BA1750,IF(AND(ISNUMBER($D1750),ISNUMBER($BW1750),ISNUMBER($BX1750)),$D1750*($BX1750-$BW1750+1),""))</f>
        <v>745.0</v>
      </c>
      <c r="H1750" t="inlineStr">
        <is>
          <t>partial</t>
        </is>
      </c>
      <c r="I1750" t="inlineStr">
        <is>
          <t>Regression Cofficient and Standard Error  available</t>
        </is>
      </c>
      <c r="J1750">
        <f>IF($BW1750&lt;&gt;"",$BW1750,"")</f>
        <v>2015.0</v>
      </c>
      <c r="K1750">
        <f>IF($BX1750&lt;&gt;"",$BX1750,"")</f>
        <v>2020.0</v>
      </c>
      <c r="L1750">
        <f>IF(AND(ISNUMBER($BW1750),ISNUMBER($BX1750)),($BW1750+$BX1750)/2,"")</f>
        <v>2017.5</v>
      </c>
      <c r="M1750">
        <f>IF($L1750&lt;&gt;"",$L1750,"")</f>
        <v>2017.5</v>
      </c>
      <c r="N1750">
        <f>IF(AND(ISNUMBER($BW1750),ISNUMBER($BX1750)),MIN(1,MAX(0,($BX1750-2016+1)/($BX1750-$BW1750+1))),"")</f>
        <v>0.8333333333333334</v>
      </c>
      <c r="O1750">
        <f>IF(AND(ISNUMBER($BW1750),ISNUMBER($BX1750)),MIN(1,MAX(0,($BX1750-2017+1)/($BX1750-$BW1750+1))),"")</f>
        <v>0.6666666666666666</v>
      </c>
      <c r="P1750">
        <f>IF(AND(ISNUMBER($BW1750),ISNUMBER($BX1750)),MIN(1,MAX(0,($BX1750-2018+1)/($BX1750-$BW1750+1))),"")</f>
        <v>0.5</v>
      </c>
      <c r="Q1750">
        <f>IF(AND(ISNUMBER($BW1750),ISNUMBER($BX1750)),MIN(1,MAX(0,($BX1750-2019+1)/($BX1750-$BW1750+1))),"")</f>
        <v>0.3333333333333333</v>
      </c>
      <c r="R1750">
        <f>IF(AND(ISNUMBER($BW1750),ISNUMBER($BX1750)),MIN(1,MAX(0,($BX1750-2016+1)/($BX1750-$BW1750+1))),"")</f>
        <v>0.8333333333333334</v>
      </c>
      <c r="S1750">
        <f>IF($L1750&lt;&gt;"",IF($L1750&gt;=2015.5,1,0),"")</f>
        <v>1.0</v>
      </c>
      <c r="T1750">
        <f>IF($L1750&lt;&gt;"",IF($L1750&gt;=2016,1,0),"")</f>
        <v>1.0</v>
      </c>
      <c r="U1750">
        <f>IF(ISNUMBER($BX1750),IF($BX1750&gt;=2016,1,0),"")</f>
        <v>1.0</v>
      </c>
      <c r="V1750">
        <f>IF(ISNUMBER($BW1750),IF($BW1750&gt;=2016,1,0),"")</f>
        <v>0.0</v>
      </c>
      <c r="W1750" t="str">
        <f>IF(AND(ISNUMBER($BW1750),ISNUMBER($BX1750)),IF($BW1750&gt;=2016,"post-only",IF($BX1750&lt;2016,"pre-only","mixed")),"")</f>
        <v>mixed</v>
      </c>
      <c r="X1750">
        <f>IF(AND(ISNUMBER($BW1750),ISNUMBER($BX1750)),MIN(1,MAX(0,($BX1750-2017+1)/($BX1750-$BW1750+1))),"")</f>
        <v>0.6666666666666666</v>
      </c>
      <c r="Y1750">
        <f>IF(AND(ISNUMBER($BW1750),ISNUMBER($BX1750)),MIN(1,MAX(0,($BX1750-2018+1)/($BX1750-$BW1750+1))),"")</f>
        <v>0.5</v>
      </c>
      <c r="Z1750">
        <f>IF(AND(ISNUMBER($BW1750),ISNUMBER($BX1750)),MIN(1,MAX(0,($BX1750-2019+1)/($BX1750-$BW1750+1))),"")</f>
        <v>0.3333333333333333</v>
      </c>
      <c r="AA1750">
        <f>IF(ISNUMBER($BX1750),IF($BX1750&gt;=2017,1,0),"")</f>
        <v>1.0</v>
      </c>
      <c r="AB1750">
        <f>IF(ISNUMBER($BX1750),IF($BX1750&gt;=2018,1,0),"")</f>
        <v>1.0</v>
      </c>
      <c r="AC1750">
        <f>IF(ISNUMBER($BX1750),IF($BX1750&gt;=2019,1,0),"")</f>
        <v>1.0</v>
      </c>
      <c r="AD1750">
        <f>IF($L1750&lt;&gt;"",IF($L1750&gt;2013,1,0),"")</f>
        <v>1.0</v>
      </c>
      <c r="AE1750">
        <f>IF($L1750&lt;&gt;"",1+IF($L1750&gt;2011,1,0)+IF($L1750&gt;2014,1,0),"")</f>
        <v>3.0</v>
      </c>
      <c r="AF1750" t="inlineStr">
        <is>
          <t>bond (yield)</t>
        </is>
      </c>
      <c r="AG1750" t="inlineStr">
        <is>
          <t>disclosure</t>
        </is>
      </c>
      <c r="AH1750" t="inlineStr">
        <is>
          <t>non-sensitive</t>
        </is>
      </c>
      <c r="AI1750" t="inlineStr">
        <is>
          <t>99_NCE</t>
        </is>
      </c>
      <c r="AJ1750" t="inlineStr">
        <is>
          <t>99_NCE</t>
        </is>
      </c>
      <c r="AK1750" t="str">
        <f>IF(AND($CF1750&lt;&gt;"",IFERROR(INDEX(subsample_country_map!$B:$B,MATCH($CF1750,subsample_country_map!$A:$A,0)),"")&lt;&gt;""),INDEX(subsample_country_map!$B:$B,MATCH($CF1750,subsample_country_map!$A:$A,0)),INDEX(lookup!$AA:$AA,MATCH($A1750,lookup!$A:$A,0)))</f>
        <v>99_NCE</v>
      </c>
      <c r="AL1750" t="str">
        <f>IF(AND($CF1750&lt;&gt;"",IFERROR(INDEX(subsample_country_map!$C:$C,MATCH($CF1750,subsample_country_map!$A:$A,0)),"")&lt;&gt;""),INDEX(subsample_country_map!$C:$C,MATCH($CF1750,subsample_country_map!$A:$A,0)),INDEX(lookup!$AB:$AB,MATCH($A1750,lookup!$A:$A,0)))</f>
        <v>99_NCE</v>
      </c>
      <c r="AM1750" t="str">
        <f>IF(AND($CF1750&lt;&gt;"",IFERROR(INDEX(subsample_country_map!$D:$D,MATCH($CF1750,subsample_country_map!$A:$A,0)),"")&lt;&gt;""),INDEX(subsample_country_map!$D:$D,MATCH($CF1750,subsample_country_map!$A:$A,0)),INDEX(lookup!$AC:$AC,MATCH($A1750,lookup!$A:$A,0)))</f>
        <v>99_NCE</v>
      </c>
      <c r="AN1750" t="str">
        <f>IF(AND($CF1750&lt;&gt;"",IFERROR(INDEX(subsample_country_map!$E:$E,MATCH($CF1750,subsample_country_map!$A:$A,0)),"")&lt;&gt;""),INDEX(subsample_country_map!$E:$E,MATCH($CF1750,subsample_country_map!$A:$A,0)),INDEX(lookup!$AD:$AD,MATCH($A1750,lookup!$A:$A,0)))</f>
        <v>99_NCE</v>
      </c>
      <c r="AO1750" t="str">
        <f>INDEX(lookup!$Y:$Y,MATCH($A1750,lookup!$A:$A,0))</f>
        <v>0_published</v>
      </c>
      <c r="AP1750" t="str">
        <f>INDEX(lookup!$Z:$Z,MATCH($A1750,lookup!$A:$A,0))</f>
        <v>1_VHB high</v>
      </c>
      <c r="AQ1750" t="str">
        <f>INDEX(lookup!$W:$W,MATCH($A1750,lookup!$A:$A,0))</f>
        <v>1_fin/acc/econ</v>
      </c>
      <c r="AS1750" t="inlineStr">
        <is>
          <t>staging</t>
        </is>
      </c>
      <c r="AT1750" t="inlineStr">
        <is>
          <t>good-CER</t>
        </is>
      </c>
      <c r="AU1750" t="inlineStr">
        <is>
          <t>cost</t>
        </is>
      </c>
      <c r="AV1750" t="inlineStr">
        <is>
          <t>-0.26</t>
        </is>
      </c>
      <c r="AW1750" t="inlineStr">
        <is>
          <t>0.10</t>
        </is>
      </c>
      <c r="BA1750" t="n">
        <v>745</v>
      </c>
      <c r="BB1750" t="inlineStr">
        <is>
          <t>0</t>
        </is>
      </c>
      <c r="BC1750" t="inlineStr">
        <is>
          <t>FE</t>
        </is>
      </c>
      <c r="BD1750" t="inlineStr">
        <is>
          <t>not stated</t>
        </is>
      </c>
      <c r="BE1750" t="inlineStr">
        <is>
          <t>industry</t>
        </is>
      </c>
      <c r="BF1750" t="inlineStr">
        <is>
          <t>Consumer Discretionary</t>
        </is>
      </c>
      <c r="BI1750" t="inlineStr">
        <is>
          <t>Table 8</t>
        </is>
      </c>
      <c r="BJ1750" t="inlineStr">
        <is>
          <t>Consumer Discretionary</t>
        </is>
      </c>
      <c r="BK1750" t="inlineStr">
        <is>
          <t>10</t>
        </is>
      </c>
      <c r="BL1750" t="inlineStr">
        <is>
          <t>Disclosed Scope 3 Emissions -0.26*** (0.10)</t>
        </is>
      </c>
      <c r="BM1750" t="inlineStr">
        <is>
          <t>Disclosed Scope 3 Emissions</t>
        </is>
      </c>
      <c r="BN1750" t="inlineStr">
        <is>
          <t>Long Term Credit Spread</t>
        </is>
      </c>
      <c r="BO1750" t="inlineStr">
        <is>
          <t>update</t>
        </is>
      </c>
      <c r="BP1750" t="inlineStr">
        <is>
          <t>Panjwani et al (2023)</t>
        </is>
      </c>
      <c r="BQ1750" t="inlineStr">
        <is>
          <t>computed</t>
        </is>
      </c>
      <c r="BT1750" t="n">
        <v>0</v>
      </c>
      <c r="BU1750" t="inlineStr">
        <is>
          <t>staging_Panjawani_et_al_2023.csv</t>
        </is>
      </c>
      <c r="BW1750" t="n">
        <v>2015</v>
      </c>
      <c r="BX1750" t="n">
        <v>2020</v>
      </c>
      <c r="BY1750" t="inlineStr">
        <is>
          <t>multi: global (MSCI All Country World Index constituents; regions: North America, Europe, Asia Pacific, Emerging Markets)</t>
        </is>
      </c>
      <c r="BZ1750" t="n">
        <v>2017.5</v>
      </c>
      <c r="CA1750" t="n">
        <v>0.8333333333333334</v>
      </c>
      <c r="CB1750" t="n">
        <v>1</v>
      </c>
      <c r="CC1750" t="n">
        <v>1</v>
      </c>
      <c r="CD1750" t="n">
        <v>-0.09511315776128919</v>
      </c>
      <c r="CE1750" t="n">
        <v>1</v>
      </c>
    </row>
    <row r="1751">
      <c r="A1751" t="inlineStr">
        <is>
          <t>Panjwani et al (2023)</t>
        </is>
      </c>
      <c r="B1751" t="n">
        <v>3056</v>
      </c>
      <c r="C1751" t="n">
        <v>-0.1092535561093845</v>
      </c>
      <c r="D1751" t="n">
        <v>745</v>
      </c>
      <c r="E1751">
        <f>IF(ISNUMBER($BA1751),$BA1751,IF(AND(ISNUMBER($D1751),ISNUMBER($BW1751),ISNUMBER($BX1751)),$D1751*($BX1751-$BW1751+1),""))</f>
        <v>745.0</v>
      </c>
      <c r="H1751" t="inlineStr">
        <is>
          <t>partial</t>
        </is>
      </c>
      <c r="I1751" t="inlineStr">
        <is>
          <t>Regression Cofficient and Standard Error  available</t>
        </is>
      </c>
      <c r="J1751">
        <f>IF($BW1751&lt;&gt;"",$BW1751,"")</f>
        <v>2015.0</v>
      </c>
      <c r="K1751">
        <f>IF($BX1751&lt;&gt;"",$BX1751,"")</f>
        <v>2020.0</v>
      </c>
      <c r="L1751">
        <f>IF(AND(ISNUMBER($BW1751),ISNUMBER($BX1751)),($BW1751+$BX1751)/2,"")</f>
        <v>2017.5</v>
      </c>
      <c r="M1751">
        <f>IF($L1751&lt;&gt;"",$L1751,"")</f>
        <v>2017.5</v>
      </c>
      <c r="N1751">
        <f>IF(AND(ISNUMBER($BW1751),ISNUMBER($BX1751)),MIN(1,MAX(0,($BX1751-2016+1)/($BX1751-$BW1751+1))),"")</f>
        <v>0.8333333333333334</v>
      </c>
      <c r="O1751">
        <f>IF(AND(ISNUMBER($BW1751),ISNUMBER($BX1751)),MIN(1,MAX(0,($BX1751-2017+1)/($BX1751-$BW1751+1))),"")</f>
        <v>0.6666666666666666</v>
      </c>
      <c r="P1751">
        <f>IF(AND(ISNUMBER($BW1751),ISNUMBER($BX1751)),MIN(1,MAX(0,($BX1751-2018+1)/($BX1751-$BW1751+1))),"")</f>
        <v>0.5</v>
      </c>
      <c r="Q1751">
        <f>IF(AND(ISNUMBER($BW1751),ISNUMBER($BX1751)),MIN(1,MAX(0,($BX1751-2019+1)/($BX1751-$BW1751+1))),"")</f>
        <v>0.3333333333333333</v>
      </c>
      <c r="R1751">
        <f>IF(AND(ISNUMBER($BW1751),ISNUMBER($BX1751)),MIN(1,MAX(0,($BX1751-2016+1)/($BX1751-$BW1751+1))),"")</f>
        <v>0.8333333333333334</v>
      </c>
      <c r="S1751">
        <f>IF($L1751&lt;&gt;"",IF($L1751&gt;=2015.5,1,0),"")</f>
        <v>1.0</v>
      </c>
      <c r="T1751">
        <f>IF($L1751&lt;&gt;"",IF($L1751&gt;=2016,1,0),"")</f>
        <v>1.0</v>
      </c>
      <c r="U1751">
        <f>IF(ISNUMBER($BX1751),IF($BX1751&gt;=2016,1,0),"")</f>
        <v>1.0</v>
      </c>
      <c r="V1751">
        <f>IF(ISNUMBER($BW1751),IF($BW1751&gt;=2016,1,0),"")</f>
        <v>0.0</v>
      </c>
      <c r="W1751" t="str">
        <f>IF(AND(ISNUMBER($BW1751),ISNUMBER($BX1751)),IF($BW1751&gt;=2016,"post-only",IF($BX1751&lt;2016,"pre-only","mixed")),"")</f>
        <v>mixed</v>
      </c>
      <c r="X1751">
        <f>IF(AND(ISNUMBER($BW1751),ISNUMBER($BX1751)),MIN(1,MAX(0,($BX1751-2017+1)/($BX1751-$BW1751+1))),"")</f>
        <v>0.6666666666666666</v>
      </c>
      <c r="Y1751">
        <f>IF(AND(ISNUMBER($BW1751),ISNUMBER($BX1751)),MIN(1,MAX(0,($BX1751-2018+1)/($BX1751-$BW1751+1))),"")</f>
        <v>0.5</v>
      </c>
      <c r="Z1751">
        <f>IF(AND(ISNUMBER($BW1751),ISNUMBER($BX1751)),MIN(1,MAX(0,($BX1751-2019+1)/($BX1751-$BW1751+1))),"")</f>
        <v>0.3333333333333333</v>
      </c>
      <c r="AA1751">
        <f>IF(ISNUMBER($BX1751),IF($BX1751&gt;=2017,1,0),"")</f>
        <v>1.0</v>
      </c>
      <c r="AB1751">
        <f>IF(ISNUMBER($BX1751),IF($BX1751&gt;=2018,1,0),"")</f>
        <v>1.0</v>
      </c>
      <c r="AC1751">
        <f>IF(ISNUMBER($BX1751),IF($BX1751&gt;=2019,1,0),"")</f>
        <v>1.0</v>
      </c>
      <c r="AD1751">
        <f>IF($L1751&lt;&gt;"",IF($L1751&gt;2013,1,0),"")</f>
        <v>1.0</v>
      </c>
      <c r="AE1751">
        <f>IF($L1751&lt;&gt;"",1+IF($L1751&gt;2011,1,0)+IF($L1751&gt;2014,1,0),"")</f>
        <v>3.0</v>
      </c>
      <c r="AF1751" t="inlineStr">
        <is>
          <t>bond (yield)</t>
        </is>
      </c>
      <c r="AG1751" t="inlineStr">
        <is>
          <t>performance</t>
        </is>
      </c>
      <c r="AH1751" t="inlineStr">
        <is>
          <t>non-sensitive</t>
        </is>
      </c>
      <c r="AI1751" t="inlineStr">
        <is>
          <t>99_NCE</t>
        </is>
      </c>
      <c r="AJ1751" t="inlineStr">
        <is>
          <t>99_NCE</t>
        </is>
      </c>
      <c r="AK1751" t="str">
        <f>IF(AND($CF1751&lt;&gt;"",IFERROR(INDEX(subsample_country_map!$B:$B,MATCH($CF1751,subsample_country_map!$A:$A,0)),"")&lt;&gt;""),INDEX(subsample_country_map!$B:$B,MATCH($CF1751,subsample_country_map!$A:$A,0)),INDEX(lookup!$AA:$AA,MATCH($A1751,lookup!$A:$A,0)))</f>
        <v>99_NCE</v>
      </c>
      <c r="AL1751" t="str">
        <f>IF(AND($CF1751&lt;&gt;"",IFERROR(INDEX(subsample_country_map!$C:$C,MATCH($CF1751,subsample_country_map!$A:$A,0)),"")&lt;&gt;""),INDEX(subsample_country_map!$C:$C,MATCH($CF1751,subsample_country_map!$A:$A,0)),INDEX(lookup!$AB:$AB,MATCH($A1751,lookup!$A:$A,0)))</f>
        <v>99_NCE</v>
      </c>
      <c r="AM1751" t="str">
        <f>IF(AND($CF1751&lt;&gt;"",IFERROR(INDEX(subsample_country_map!$D:$D,MATCH($CF1751,subsample_country_map!$A:$A,0)),"")&lt;&gt;""),INDEX(subsample_country_map!$D:$D,MATCH($CF1751,subsample_country_map!$A:$A,0)),INDEX(lookup!$AC:$AC,MATCH($A1751,lookup!$A:$A,0)))</f>
        <v>99_NCE</v>
      </c>
      <c r="AN1751" t="str">
        <f>IF(AND($CF1751&lt;&gt;"",IFERROR(INDEX(subsample_country_map!$E:$E,MATCH($CF1751,subsample_country_map!$A:$A,0)),"")&lt;&gt;""),INDEX(subsample_country_map!$E:$E,MATCH($CF1751,subsample_country_map!$A:$A,0)),INDEX(lookup!$AD:$AD,MATCH($A1751,lookup!$A:$A,0)))</f>
        <v>99_NCE</v>
      </c>
      <c r="AO1751" t="str">
        <f>INDEX(lookup!$Y:$Y,MATCH($A1751,lookup!$A:$A,0))</f>
        <v>0_published</v>
      </c>
      <c r="AP1751" t="str">
        <f>INDEX(lookup!$Z:$Z,MATCH($A1751,lookup!$A:$A,0))</f>
        <v>1_VHB high</v>
      </c>
      <c r="AQ1751" t="str">
        <f>INDEX(lookup!$W:$W,MATCH($A1751,lookup!$A:$A,0))</f>
        <v>1_fin/acc/econ</v>
      </c>
      <c r="AS1751" t="inlineStr">
        <is>
          <t>staging</t>
        </is>
      </c>
      <c r="AT1751" t="inlineStr">
        <is>
          <t>bad-CER</t>
        </is>
      </c>
      <c r="AU1751" t="inlineStr">
        <is>
          <t>cost</t>
        </is>
      </c>
      <c r="AV1751" t="inlineStr">
        <is>
          <t>0.09</t>
        </is>
      </c>
      <c r="AW1751" t="inlineStr">
        <is>
          <t>0.03</t>
        </is>
      </c>
      <c r="BA1751" t="n">
        <v>745</v>
      </c>
      <c r="BB1751" t="inlineStr">
        <is>
          <t>0</t>
        </is>
      </c>
      <c r="BC1751" t="inlineStr">
        <is>
          <t>FE</t>
        </is>
      </c>
      <c r="BD1751" t="inlineStr">
        <is>
          <t>not stated</t>
        </is>
      </c>
      <c r="BE1751" t="inlineStr">
        <is>
          <t>industry</t>
        </is>
      </c>
      <c r="BF1751" t="inlineStr">
        <is>
          <t>Consumer Discretionary</t>
        </is>
      </c>
      <c r="BI1751" t="inlineStr">
        <is>
          <t>Table 8</t>
        </is>
      </c>
      <c r="BJ1751" t="inlineStr">
        <is>
          <t>Consumer Discretionary</t>
        </is>
      </c>
      <c r="BK1751" t="inlineStr">
        <is>
          <t>10</t>
        </is>
      </c>
      <c r="BL1751" t="inlineStr">
        <is>
          <t>Log (Scope 1 + 2 Intensity) 0.09** (0.03)</t>
        </is>
      </c>
      <c r="BM1751" t="inlineStr">
        <is>
          <t>Log (Scope 1 + 2 Intensity)</t>
        </is>
      </c>
      <c r="BN1751" t="inlineStr">
        <is>
          <t>Long Term Credit Spread</t>
        </is>
      </c>
      <c r="BO1751" t="inlineStr">
        <is>
          <t>update</t>
        </is>
      </c>
      <c r="BP1751" t="inlineStr">
        <is>
          <t>Panjwani et al (2023)</t>
        </is>
      </c>
      <c r="BQ1751" t="inlineStr">
        <is>
          <t>computed</t>
        </is>
      </c>
      <c r="BT1751" t="n">
        <v>0</v>
      </c>
      <c r="BU1751" t="inlineStr">
        <is>
          <t>staging_Panjawani_et_al_2023.csv</t>
        </is>
      </c>
      <c r="BW1751" t="n">
        <v>2015</v>
      </c>
      <c r="BX1751" t="n">
        <v>2020</v>
      </c>
      <c r="BY1751" t="inlineStr">
        <is>
          <t>multi: global (MSCI All Country World Index constituents; regions: North America, Europe, Asia Pacific, Emerging Markets)</t>
        </is>
      </c>
      <c r="BZ1751" t="n">
        <v>2017.5</v>
      </c>
      <c r="CA1751" t="n">
        <v>0.8333333333333334</v>
      </c>
      <c r="CB1751" t="n">
        <v>1</v>
      </c>
      <c r="CC1751" t="n">
        <v>1</v>
      </c>
      <c r="CD1751" t="n">
        <v>-0.1096913919542167</v>
      </c>
      <c r="CE1751" t="n">
        <v>1</v>
      </c>
    </row>
    <row r="1752">
      <c r="A1752" t="inlineStr">
        <is>
          <t>Panjwani et al (2023)</t>
        </is>
      </c>
      <c r="B1752" t="n">
        <v>3057</v>
      </c>
      <c r="C1752" t="n">
        <v>-0.1031678512007029</v>
      </c>
      <c r="D1752" t="n">
        <v>661</v>
      </c>
      <c r="E1752">
        <f>IF(ISNUMBER($BA1752),$BA1752,IF(AND(ISNUMBER($D1752),ISNUMBER($BW1752),ISNUMBER($BX1752)),$D1752*($BX1752-$BW1752+1),""))</f>
        <v>661.0</v>
      </c>
      <c r="H1752" t="inlineStr">
        <is>
          <t>partial</t>
        </is>
      </c>
      <c r="I1752" t="inlineStr">
        <is>
          <t>Regression Cofficient and Standard Error  available</t>
        </is>
      </c>
      <c r="J1752">
        <f>IF($BW1752&lt;&gt;"",$BW1752,"")</f>
        <v>2015.0</v>
      </c>
      <c r="K1752">
        <f>IF($BX1752&lt;&gt;"",$BX1752,"")</f>
        <v>2020.0</v>
      </c>
      <c r="L1752">
        <f>IF(AND(ISNUMBER($BW1752),ISNUMBER($BX1752)),($BW1752+$BX1752)/2,"")</f>
        <v>2017.5</v>
      </c>
      <c r="M1752">
        <f>IF($L1752&lt;&gt;"",$L1752,"")</f>
        <v>2017.5</v>
      </c>
      <c r="N1752">
        <f>IF(AND(ISNUMBER($BW1752),ISNUMBER($BX1752)),MIN(1,MAX(0,($BX1752-2016+1)/($BX1752-$BW1752+1))),"")</f>
        <v>0.8333333333333334</v>
      </c>
      <c r="O1752">
        <f>IF(AND(ISNUMBER($BW1752),ISNUMBER($BX1752)),MIN(1,MAX(0,($BX1752-2017+1)/($BX1752-$BW1752+1))),"")</f>
        <v>0.6666666666666666</v>
      </c>
      <c r="P1752">
        <f>IF(AND(ISNUMBER($BW1752),ISNUMBER($BX1752)),MIN(1,MAX(0,($BX1752-2018+1)/($BX1752-$BW1752+1))),"")</f>
        <v>0.5</v>
      </c>
      <c r="Q1752">
        <f>IF(AND(ISNUMBER($BW1752),ISNUMBER($BX1752)),MIN(1,MAX(0,($BX1752-2019+1)/($BX1752-$BW1752+1))),"")</f>
        <v>0.3333333333333333</v>
      </c>
      <c r="R1752">
        <f>IF(AND(ISNUMBER($BW1752),ISNUMBER($BX1752)),MIN(1,MAX(0,($BX1752-2016+1)/($BX1752-$BW1752+1))),"")</f>
        <v>0.8333333333333334</v>
      </c>
      <c r="S1752">
        <f>IF($L1752&lt;&gt;"",IF($L1752&gt;=2015.5,1,0),"")</f>
        <v>1.0</v>
      </c>
      <c r="T1752">
        <f>IF($L1752&lt;&gt;"",IF($L1752&gt;=2016,1,0),"")</f>
        <v>1.0</v>
      </c>
      <c r="U1752">
        <f>IF(ISNUMBER($BX1752),IF($BX1752&gt;=2016,1,0),"")</f>
        <v>1.0</v>
      </c>
      <c r="V1752">
        <f>IF(ISNUMBER($BW1752),IF($BW1752&gt;=2016,1,0),"")</f>
        <v>0.0</v>
      </c>
      <c r="W1752" t="str">
        <f>IF(AND(ISNUMBER($BW1752),ISNUMBER($BX1752)),IF($BW1752&gt;=2016,"post-only",IF($BX1752&lt;2016,"pre-only","mixed")),"")</f>
        <v>mixed</v>
      </c>
      <c r="X1752">
        <f>IF(AND(ISNUMBER($BW1752),ISNUMBER($BX1752)),MIN(1,MAX(0,($BX1752-2017+1)/($BX1752-$BW1752+1))),"")</f>
        <v>0.6666666666666666</v>
      </c>
      <c r="Y1752">
        <f>IF(AND(ISNUMBER($BW1752),ISNUMBER($BX1752)),MIN(1,MAX(0,($BX1752-2018+1)/($BX1752-$BW1752+1))),"")</f>
        <v>0.5</v>
      </c>
      <c r="Z1752">
        <f>IF(AND(ISNUMBER($BW1752),ISNUMBER($BX1752)),MIN(1,MAX(0,($BX1752-2019+1)/($BX1752-$BW1752+1))),"")</f>
        <v>0.3333333333333333</v>
      </c>
      <c r="AA1752">
        <f>IF(ISNUMBER($BX1752),IF($BX1752&gt;=2017,1,0),"")</f>
        <v>1.0</v>
      </c>
      <c r="AB1752">
        <f>IF(ISNUMBER($BX1752),IF($BX1752&gt;=2018,1,0),"")</f>
        <v>1.0</v>
      </c>
      <c r="AC1752">
        <f>IF(ISNUMBER($BX1752),IF($BX1752&gt;=2019,1,0),"")</f>
        <v>1.0</v>
      </c>
      <c r="AD1752">
        <f>IF($L1752&lt;&gt;"",IF($L1752&gt;2013,1,0),"")</f>
        <v>1.0</v>
      </c>
      <c r="AE1752">
        <f>IF($L1752&lt;&gt;"",1+IF($L1752&gt;2011,1,0)+IF($L1752&gt;2014,1,0),"")</f>
        <v>3.0</v>
      </c>
      <c r="AF1752" t="inlineStr">
        <is>
          <t>bond (yield)</t>
        </is>
      </c>
      <c r="AG1752" t="inlineStr">
        <is>
          <t>disclosure</t>
        </is>
      </c>
      <c r="AH1752" t="inlineStr">
        <is>
          <t>non-sensitive</t>
        </is>
      </c>
      <c r="AI1752" t="inlineStr">
        <is>
          <t>99_NCE</t>
        </is>
      </c>
      <c r="AJ1752" t="inlineStr">
        <is>
          <t>99_NCE</t>
        </is>
      </c>
      <c r="AK1752" t="str">
        <f>IF(AND($CF1752&lt;&gt;"",IFERROR(INDEX(subsample_country_map!$B:$B,MATCH($CF1752,subsample_country_map!$A:$A,0)),"")&lt;&gt;""),INDEX(subsample_country_map!$B:$B,MATCH($CF1752,subsample_country_map!$A:$A,0)),INDEX(lookup!$AA:$AA,MATCH($A1752,lookup!$A:$A,0)))</f>
        <v>99_NCE</v>
      </c>
      <c r="AL1752" t="str">
        <f>IF(AND($CF1752&lt;&gt;"",IFERROR(INDEX(subsample_country_map!$C:$C,MATCH($CF1752,subsample_country_map!$A:$A,0)),"")&lt;&gt;""),INDEX(subsample_country_map!$C:$C,MATCH($CF1752,subsample_country_map!$A:$A,0)),INDEX(lookup!$AB:$AB,MATCH($A1752,lookup!$A:$A,0)))</f>
        <v>99_NCE</v>
      </c>
      <c r="AM1752" t="str">
        <f>IF(AND($CF1752&lt;&gt;"",IFERROR(INDEX(subsample_country_map!$D:$D,MATCH($CF1752,subsample_country_map!$A:$A,0)),"")&lt;&gt;""),INDEX(subsample_country_map!$D:$D,MATCH($CF1752,subsample_country_map!$A:$A,0)),INDEX(lookup!$AC:$AC,MATCH($A1752,lookup!$A:$A,0)))</f>
        <v>99_NCE</v>
      </c>
      <c r="AN1752" t="str">
        <f>IF(AND($CF1752&lt;&gt;"",IFERROR(INDEX(subsample_country_map!$E:$E,MATCH($CF1752,subsample_country_map!$A:$A,0)),"")&lt;&gt;""),INDEX(subsample_country_map!$E:$E,MATCH($CF1752,subsample_country_map!$A:$A,0)),INDEX(lookup!$AD:$AD,MATCH($A1752,lookup!$A:$A,0)))</f>
        <v>99_NCE</v>
      </c>
      <c r="AO1752" t="str">
        <f>INDEX(lookup!$Y:$Y,MATCH($A1752,lookup!$A:$A,0))</f>
        <v>0_published</v>
      </c>
      <c r="AP1752" t="str">
        <f>INDEX(lookup!$Z:$Z,MATCH($A1752,lookup!$A:$A,0))</f>
        <v>1_VHB high</v>
      </c>
      <c r="AQ1752" t="str">
        <f>INDEX(lookup!$W:$W,MATCH($A1752,lookup!$A:$A,0))</f>
        <v>1_fin/acc/econ</v>
      </c>
      <c r="AS1752" t="inlineStr">
        <is>
          <t>staging</t>
        </is>
      </c>
      <c r="AT1752" t="inlineStr">
        <is>
          <t>good-CER</t>
        </is>
      </c>
      <c r="AU1752" t="inlineStr">
        <is>
          <t>cost</t>
        </is>
      </c>
      <c r="AV1752" t="inlineStr">
        <is>
          <t>-0.32</t>
        </is>
      </c>
      <c r="AW1752" t="inlineStr">
        <is>
          <t>0.12</t>
        </is>
      </c>
      <c r="BA1752" t="n">
        <v>661</v>
      </c>
      <c r="BB1752" t="inlineStr">
        <is>
          <t>0</t>
        </is>
      </c>
      <c r="BC1752" t="inlineStr">
        <is>
          <t>FE</t>
        </is>
      </c>
      <c r="BD1752" t="inlineStr">
        <is>
          <t>not stated</t>
        </is>
      </c>
      <c r="BE1752" t="inlineStr">
        <is>
          <t>industry</t>
        </is>
      </c>
      <c r="BF1752" t="inlineStr">
        <is>
          <t>Consumer Staples</t>
        </is>
      </c>
      <c r="BI1752" t="inlineStr">
        <is>
          <t>Table 8</t>
        </is>
      </c>
      <c r="BJ1752" t="inlineStr">
        <is>
          <t>Consumer Staples</t>
        </is>
      </c>
      <c r="BK1752" t="inlineStr">
        <is>
          <t>10</t>
        </is>
      </c>
      <c r="BL1752" t="inlineStr">
        <is>
          <t>Disclosed Scope 3 Emissions -0.32*** (0.12)</t>
        </is>
      </c>
      <c r="BM1752" t="inlineStr">
        <is>
          <t>Disclosed Scope 3 Emissions</t>
        </is>
      </c>
      <c r="BN1752" t="inlineStr">
        <is>
          <t>Long Term Credit Spread</t>
        </is>
      </c>
      <c r="BO1752" t="inlineStr">
        <is>
          <t>update</t>
        </is>
      </c>
      <c r="BP1752" t="inlineStr">
        <is>
          <t>Panjwani et al (2023)</t>
        </is>
      </c>
      <c r="BQ1752" t="inlineStr">
        <is>
          <t>computed</t>
        </is>
      </c>
      <c r="BT1752" t="n">
        <v>0</v>
      </c>
      <c r="BU1752" t="inlineStr">
        <is>
          <t>staging_Panjawani_et_al_2023.csv</t>
        </is>
      </c>
      <c r="BW1752" t="n">
        <v>2015</v>
      </c>
      <c r="BX1752" t="n">
        <v>2020</v>
      </c>
      <c r="BY1752" t="inlineStr">
        <is>
          <t>multi: global (MSCI All Country World Index constituents; regions: North America, Europe, Asia Pacific, Emerging Markets)</t>
        </is>
      </c>
      <c r="BZ1752" t="n">
        <v>2017.5</v>
      </c>
      <c r="CA1752" t="n">
        <v>0.8333333333333334</v>
      </c>
      <c r="CB1752" t="n">
        <v>1</v>
      </c>
      <c r="CC1752" t="n">
        <v>1</v>
      </c>
      <c r="CD1752" t="n">
        <v>-0.1035362325919881</v>
      </c>
      <c r="CE1752" t="n">
        <v>1</v>
      </c>
    </row>
    <row r="1753">
      <c r="A1753" t="inlineStr">
        <is>
          <t>Panjwani et al (2023)</t>
        </is>
      </c>
      <c r="B1753" t="n">
        <v>3058</v>
      </c>
      <c r="C1753" t="n">
        <v>-0.02333094275426585</v>
      </c>
      <c r="D1753" t="n">
        <v>661</v>
      </c>
      <c r="E1753">
        <f>IF(ISNUMBER($BA1753),$BA1753,IF(AND(ISNUMBER($D1753),ISNUMBER($BW1753),ISNUMBER($BX1753)),$D1753*($BX1753-$BW1753+1),""))</f>
        <v>661.0</v>
      </c>
      <c r="H1753" t="inlineStr">
        <is>
          <t>partial</t>
        </is>
      </c>
      <c r="I1753" t="inlineStr">
        <is>
          <t>Regression Cofficient and Standard Error  available</t>
        </is>
      </c>
      <c r="J1753">
        <f>IF($BW1753&lt;&gt;"",$BW1753,"")</f>
        <v>2015.0</v>
      </c>
      <c r="K1753">
        <f>IF($BX1753&lt;&gt;"",$BX1753,"")</f>
        <v>2020.0</v>
      </c>
      <c r="L1753">
        <f>IF(AND(ISNUMBER($BW1753),ISNUMBER($BX1753)),($BW1753+$BX1753)/2,"")</f>
        <v>2017.5</v>
      </c>
      <c r="M1753">
        <f>IF($L1753&lt;&gt;"",$L1753,"")</f>
        <v>2017.5</v>
      </c>
      <c r="N1753">
        <f>IF(AND(ISNUMBER($BW1753),ISNUMBER($BX1753)),MIN(1,MAX(0,($BX1753-2016+1)/($BX1753-$BW1753+1))),"")</f>
        <v>0.8333333333333334</v>
      </c>
      <c r="O1753">
        <f>IF(AND(ISNUMBER($BW1753),ISNUMBER($BX1753)),MIN(1,MAX(0,($BX1753-2017+1)/($BX1753-$BW1753+1))),"")</f>
        <v>0.6666666666666666</v>
      </c>
      <c r="P1753">
        <f>IF(AND(ISNUMBER($BW1753),ISNUMBER($BX1753)),MIN(1,MAX(0,($BX1753-2018+1)/($BX1753-$BW1753+1))),"")</f>
        <v>0.5</v>
      </c>
      <c r="Q1753">
        <f>IF(AND(ISNUMBER($BW1753),ISNUMBER($BX1753)),MIN(1,MAX(0,($BX1753-2019+1)/($BX1753-$BW1753+1))),"")</f>
        <v>0.3333333333333333</v>
      </c>
      <c r="R1753">
        <f>IF(AND(ISNUMBER($BW1753),ISNUMBER($BX1753)),MIN(1,MAX(0,($BX1753-2016+1)/($BX1753-$BW1753+1))),"")</f>
        <v>0.8333333333333334</v>
      </c>
      <c r="S1753">
        <f>IF($L1753&lt;&gt;"",IF($L1753&gt;=2015.5,1,0),"")</f>
        <v>1.0</v>
      </c>
      <c r="T1753">
        <f>IF($L1753&lt;&gt;"",IF($L1753&gt;=2016,1,0),"")</f>
        <v>1.0</v>
      </c>
      <c r="U1753">
        <f>IF(ISNUMBER($BX1753),IF($BX1753&gt;=2016,1,0),"")</f>
        <v>1.0</v>
      </c>
      <c r="V1753">
        <f>IF(ISNUMBER($BW1753),IF($BW1753&gt;=2016,1,0),"")</f>
        <v>0.0</v>
      </c>
      <c r="W1753" t="str">
        <f>IF(AND(ISNUMBER($BW1753),ISNUMBER($BX1753)),IF($BW1753&gt;=2016,"post-only",IF($BX1753&lt;2016,"pre-only","mixed")),"")</f>
        <v>mixed</v>
      </c>
      <c r="X1753">
        <f>IF(AND(ISNUMBER($BW1753),ISNUMBER($BX1753)),MIN(1,MAX(0,($BX1753-2017+1)/($BX1753-$BW1753+1))),"")</f>
        <v>0.6666666666666666</v>
      </c>
      <c r="Y1753">
        <f>IF(AND(ISNUMBER($BW1753),ISNUMBER($BX1753)),MIN(1,MAX(0,($BX1753-2018+1)/($BX1753-$BW1753+1))),"")</f>
        <v>0.5</v>
      </c>
      <c r="Z1753">
        <f>IF(AND(ISNUMBER($BW1753),ISNUMBER($BX1753)),MIN(1,MAX(0,($BX1753-2019+1)/($BX1753-$BW1753+1))),"")</f>
        <v>0.3333333333333333</v>
      </c>
      <c r="AA1753">
        <f>IF(ISNUMBER($BX1753),IF($BX1753&gt;=2017,1,0),"")</f>
        <v>1.0</v>
      </c>
      <c r="AB1753">
        <f>IF(ISNUMBER($BX1753),IF($BX1753&gt;=2018,1,0),"")</f>
        <v>1.0</v>
      </c>
      <c r="AC1753">
        <f>IF(ISNUMBER($BX1753),IF($BX1753&gt;=2019,1,0),"")</f>
        <v>1.0</v>
      </c>
      <c r="AD1753">
        <f>IF($L1753&lt;&gt;"",IF($L1753&gt;2013,1,0),"")</f>
        <v>1.0</v>
      </c>
      <c r="AE1753">
        <f>IF($L1753&lt;&gt;"",1+IF($L1753&gt;2011,1,0)+IF($L1753&gt;2014,1,0),"")</f>
        <v>3.0</v>
      </c>
      <c r="AF1753" t="inlineStr">
        <is>
          <t>bond (yield)</t>
        </is>
      </c>
      <c r="AG1753" t="inlineStr">
        <is>
          <t>performance</t>
        </is>
      </c>
      <c r="AH1753" t="inlineStr">
        <is>
          <t>non-sensitive</t>
        </is>
      </c>
      <c r="AI1753" t="inlineStr">
        <is>
          <t>99_NCE</t>
        </is>
      </c>
      <c r="AJ1753" t="inlineStr">
        <is>
          <t>99_NCE</t>
        </is>
      </c>
      <c r="AK1753" t="str">
        <f>IF(AND($CF1753&lt;&gt;"",IFERROR(INDEX(subsample_country_map!$B:$B,MATCH($CF1753,subsample_country_map!$A:$A,0)),"")&lt;&gt;""),INDEX(subsample_country_map!$B:$B,MATCH($CF1753,subsample_country_map!$A:$A,0)),INDEX(lookup!$AA:$AA,MATCH($A1753,lookup!$A:$A,0)))</f>
        <v>99_NCE</v>
      </c>
      <c r="AL1753" t="str">
        <f>IF(AND($CF1753&lt;&gt;"",IFERROR(INDEX(subsample_country_map!$C:$C,MATCH($CF1753,subsample_country_map!$A:$A,0)),"")&lt;&gt;""),INDEX(subsample_country_map!$C:$C,MATCH($CF1753,subsample_country_map!$A:$A,0)),INDEX(lookup!$AB:$AB,MATCH($A1753,lookup!$A:$A,0)))</f>
        <v>99_NCE</v>
      </c>
      <c r="AM1753" t="str">
        <f>IF(AND($CF1753&lt;&gt;"",IFERROR(INDEX(subsample_country_map!$D:$D,MATCH($CF1753,subsample_country_map!$A:$A,0)),"")&lt;&gt;""),INDEX(subsample_country_map!$D:$D,MATCH($CF1753,subsample_country_map!$A:$A,0)),INDEX(lookup!$AC:$AC,MATCH($A1753,lookup!$A:$A,0)))</f>
        <v>99_NCE</v>
      </c>
      <c r="AN1753" t="str">
        <f>IF(AND($CF1753&lt;&gt;"",IFERROR(INDEX(subsample_country_map!$E:$E,MATCH($CF1753,subsample_country_map!$A:$A,0)),"")&lt;&gt;""),INDEX(subsample_country_map!$E:$E,MATCH($CF1753,subsample_country_map!$A:$A,0)),INDEX(lookup!$AD:$AD,MATCH($A1753,lookup!$A:$A,0)))</f>
        <v>99_NCE</v>
      </c>
      <c r="AO1753" t="str">
        <f>INDEX(lookup!$Y:$Y,MATCH($A1753,lookup!$A:$A,0))</f>
        <v>0_published</v>
      </c>
      <c r="AP1753" t="str">
        <f>INDEX(lookup!$Z:$Z,MATCH($A1753,lookup!$A:$A,0))</f>
        <v>1_VHB high</v>
      </c>
      <c r="AQ1753" t="str">
        <f>INDEX(lookup!$W:$W,MATCH($A1753,lookup!$A:$A,0))</f>
        <v>1_fin/acc/econ</v>
      </c>
      <c r="AS1753" t="inlineStr">
        <is>
          <t>staging</t>
        </is>
      </c>
      <c r="AT1753" t="inlineStr">
        <is>
          <t>bad-CER</t>
        </is>
      </c>
      <c r="AU1753" t="inlineStr">
        <is>
          <t>cost</t>
        </is>
      </c>
      <c r="AV1753" t="inlineStr">
        <is>
          <t>0.03</t>
        </is>
      </c>
      <c r="AW1753" t="inlineStr">
        <is>
          <t>0.05</t>
        </is>
      </c>
      <c r="BA1753" t="n">
        <v>661</v>
      </c>
      <c r="BB1753" t="inlineStr">
        <is>
          <t>0</t>
        </is>
      </c>
      <c r="BC1753" t="inlineStr">
        <is>
          <t>FE</t>
        </is>
      </c>
      <c r="BD1753" t="inlineStr">
        <is>
          <t>not stated</t>
        </is>
      </c>
      <c r="BE1753" t="inlineStr">
        <is>
          <t>industry</t>
        </is>
      </c>
      <c r="BF1753" t="inlineStr">
        <is>
          <t>Consumer Staples</t>
        </is>
      </c>
      <c r="BI1753" t="inlineStr">
        <is>
          <t>Table 8</t>
        </is>
      </c>
      <c r="BJ1753" t="inlineStr">
        <is>
          <t>Consumer Staples</t>
        </is>
      </c>
      <c r="BK1753" t="inlineStr">
        <is>
          <t>10</t>
        </is>
      </c>
      <c r="BL1753" t="inlineStr">
        <is>
          <t>Log (Scope 1 + 2 Intensity) 0.03 (0.05)</t>
        </is>
      </c>
      <c r="BM1753" t="inlineStr">
        <is>
          <t>Log (Scope 1 + 2 Intensity)</t>
        </is>
      </c>
      <c r="BN1753" t="inlineStr">
        <is>
          <t>Long Term Credit Spread</t>
        </is>
      </c>
      <c r="BO1753" t="inlineStr">
        <is>
          <t>update</t>
        </is>
      </c>
      <c r="BP1753" t="inlineStr">
        <is>
          <t>Panjwani et al (2023)</t>
        </is>
      </c>
      <c r="BQ1753" t="inlineStr">
        <is>
          <t>computed</t>
        </is>
      </c>
      <c r="BT1753" t="n">
        <v>0</v>
      </c>
      <c r="BU1753" t="inlineStr">
        <is>
          <t>staging_Panjawani_et_al_2023.csv</t>
        </is>
      </c>
      <c r="BW1753" t="n">
        <v>2015</v>
      </c>
      <c r="BX1753" t="n">
        <v>2020</v>
      </c>
      <c r="BY1753" t="inlineStr">
        <is>
          <t>multi: global (MSCI All Country World Index constituents; regions: North America, Europe, Asia Pacific, Emerging Markets)</t>
        </is>
      </c>
      <c r="BZ1753" t="n">
        <v>2017.5</v>
      </c>
      <c r="CA1753" t="n">
        <v>0.8333333333333334</v>
      </c>
      <c r="CB1753" t="n">
        <v>1</v>
      </c>
      <c r="CC1753" t="n">
        <v>1</v>
      </c>
      <c r="CD1753" t="n">
        <v>-0.02333517740388444</v>
      </c>
      <c r="CE1753" t="n">
        <v>1</v>
      </c>
    </row>
    <row r="1754">
      <c r="A1754" t="inlineStr">
        <is>
          <t>Panjwani et al (2023)</t>
        </is>
      </c>
      <c r="B1754" t="n">
        <v>3059</v>
      </c>
      <c r="C1754" t="n">
        <v>-0.06843304197495902</v>
      </c>
      <c r="D1754" t="n">
        <v>341</v>
      </c>
      <c r="E1754">
        <f>IF(ISNUMBER($BA1754),$BA1754,IF(AND(ISNUMBER($D1754),ISNUMBER($BW1754),ISNUMBER($BX1754)),$D1754*($BX1754-$BW1754+1),""))</f>
        <v>341.0</v>
      </c>
      <c r="H1754" t="inlineStr">
        <is>
          <t>partial</t>
        </is>
      </c>
      <c r="I1754" t="inlineStr">
        <is>
          <t>Regression Cofficient and Standard Error  available</t>
        </is>
      </c>
      <c r="J1754">
        <f>IF($BW1754&lt;&gt;"",$BW1754,"")</f>
        <v>2015.0</v>
      </c>
      <c r="K1754">
        <f>IF($BX1754&lt;&gt;"",$BX1754,"")</f>
        <v>2020.0</v>
      </c>
      <c r="L1754">
        <f>IF(AND(ISNUMBER($BW1754),ISNUMBER($BX1754)),($BW1754+$BX1754)/2,"")</f>
        <v>2017.5</v>
      </c>
      <c r="M1754">
        <f>IF($L1754&lt;&gt;"",$L1754,"")</f>
        <v>2017.5</v>
      </c>
      <c r="N1754">
        <f>IF(AND(ISNUMBER($BW1754),ISNUMBER($BX1754)),MIN(1,MAX(0,($BX1754-2016+1)/($BX1754-$BW1754+1))),"")</f>
        <v>0.8333333333333334</v>
      </c>
      <c r="O1754">
        <f>IF(AND(ISNUMBER($BW1754),ISNUMBER($BX1754)),MIN(1,MAX(0,($BX1754-2017+1)/($BX1754-$BW1754+1))),"")</f>
        <v>0.6666666666666666</v>
      </c>
      <c r="P1754">
        <f>IF(AND(ISNUMBER($BW1754),ISNUMBER($BX1754)),MIN(1,MAX(0,($BX1754-2018+1)/($BX1754-$BW1754+1))),"")</f>
        <v>0.5</v>
      </c>
      <c r="Q1754">
        <f>IF(AND(ISNUMBER($BW1754),ISNUMBER($BX1754)),MIN(1,MAX(0,($BX1754-2019+1)/($BX1754-$BW1754+1))),"")</f>
        <v>0.3333333333333333</v>
      </c>
      <c r="R1754">
        <f>IF(AND(ISNUMBER($BW1754),ISNUMBER($BX1754)),MIN(1,MAX(0,($BX1754-2016+1)/($BX1754-$BW1754+1))),"")</f>
        <v>0.8333333333333334</v>
      </c>
      <c r="S1754">
        <f>IF($L1754&lt;&gt;"",IF($L1754&gt;=2015.5,1,0),"")</f>
        <v>1.0</v>
      </c>
      <c r="T1754">
        <f>IF($L1754&lt;&gt;"",IF($L1754&gt;=2016,1,0),"")</f>
        <v>1.0</v>
      </c>
      <c r="U1754">
        <f>IF(ISNUMBER($BX1754),IF($BX1754&gt;=2016,1,0),"")</f>
        <v>1.0</v>
      </c>
      <c r="V1754">
        <f>IF(ISNUMBER($BW1754),IF($BW1754&gt;=2016,1,0),"")</f>
        <v>0.0</v>
      </c>
      <c r="W1754" t="str">
        <f>IF(AND(ISNUMBER($BW1754),ISNUMBER($BX1754)),IF($BW1754&gt;=2016,"post-only",IF($BX1754&lt;2016,"pre-only","mixed")),"")</f>
        <v>mixed</v>
      </c>
      <c r="X1754">
        <f>IF(AND(ISNUMBER($BW1754),ISNUMBER($BX1754)),MIN(1,MAX(0,($BX1754-2017+1)/($BX1754-$BW1754+1))),"")</f>
        <v>0.6666666666666666</v>
      </c>
      <c r="Y1754">
        <f>IF(AND(ISNUMBER($BW1754),ISNUMBER($BX1754)),MIN(1,MAX(0,($BX1754-2018+1)/($BX1754-$BW1754+1))),"")</f>
        <v>0.5</v>
      </c>
      <c r="Z1754">
        <f>IF(AND(ISNUMBER($BW1754),ISNUMBER($BX1754)),MIN(1,MAX(0,($BX1754-2019+1)/($BX1754-$BW1754+1))),"")</f>
        <v>0.3333333333333333</v>
      </c>
      <c r="AA1754">
        <f>IF(ISNUMBER($BX1754),IF($BX1754&gt;=2017,1,0),"")</f>
        <v>1.0</v>
      </c>
      <c r="AB1754">
        <f>IF(ISNUMBER($BX1754),IF($BX1754&gt;=2018,1,0),"")</f>
        <v>1.0</v>
      </c>
      <c r="AC1754">
        <f>IF(ISNUMBER($BX1754),IF($BX1754&gt;=2019,1,0),"")</f>
        <v>1.0</v>
      </c>
      <c r="AD1754">
        <f>IF($L1754&lt;&gt;"",IF($L1754&gt;2013,1,0),"")</f>
        <v>1.0</v>
      </c>
      <c r="AE1754">
        <f>IF($L1754&lt;&gt;"",1+IF($L1754&gt;2011,1,0)+IF($L1754&gt;2014,1,0),"")</f>
        <v>3.0</v>
      </c>
      <c r="AF1754" t="inlineStr">
        <is>
          <t>bond (yield)</t>
        </is>
      </c>
      <c r="AG1754" t="inlineStr">
        <is>
          <t>disclosure</t>
        </is>
      </c>
      <c r="AH1754" t="inlineStr">
        <is>
          <t>non-sensitive</t>
        </is>
      </c>
      <c r="AI1754" t="inlineStr">
        <is>
          <t>99_NCE</t>
        </is>
      </c>
      <c r="AJ1754" t="inlineStr">
        <is>
          <t>99_NCE</t>
        </is>
      </c>
      <c r="AK1754" t="str">
        <f>IF(AND($CF1754&lt;&gt;"",IFERROR(INDEX(subsample_country_map!$B:$B,MATCH($CF1754,subsample_country_map!$A:$A,0)),"")&lt;&gt;""),INDEX(subsample_country_map!$B:$B,MATCH($CF1754,subsample_country_map!$A:$A,0)),INDEX(lookup!$AA:$AA,MATCH($A1754,lookup!$A:$A,0)))</f>
        <v>99_NCE</v>
      </c>
      <c r="AL1754" t="str">
        <f>IF(AND($CF1754&lt;&gt;"",IFERROR(INDEX(subsample_country_map!$C:$C,MATCH($CF1754,subsample_country_map!$A:$A,0)),"")&lt;&gt;""),INDEX(subsample_country_map!$C:$C,MATCH($CF1754,subsample_country_map!$A:$A,0)),INDEX(lookup!$AB:$AB,MATCH($A1754,lookup!$A:$A,0)))</f>
        <v>99_NCE</v>
      </c>
      <c r="AM1754" t="str">
        <f>IF(AND($CF1754&lt;&gt;"",IFERROR(INDEX(subsample_country_map!$D:$D,MATCH($CF1754,subsample_country_map!$A:$A,0)),"")&lt;&gt;""),INDEX(subsample_country_map!$D:$D,MATCH($CF1754,subsample_country_map!$A:$A,0)),INDEX(lookup!$AC:$AC,MATCH($A1754,lookup!$A:$A,0)))</f>
        <v>99_NCE</v>
      </c>
      <c r="AN1754" t="str">
        <f>IF(AND($CF1754&lt;&gt;"",IFERROR(INDEX(subsample_country_map!$E:$E,MATCH($CF1754,subsample_country_map!$A:$A,0)),"")&lt;&gt;""),INDEX(subsample_country_map!$E:$E,MATCH($CF1754,subsample_country_map!$A:$A,0)),INDEX(lookup!$AD:$AD,MATCH($A1754,lookup!$A:$A,0)))</f>
        <v>99_NCE</v>
      </c>
      <c r="AO1754" t="str">
        <f>INDEX(lookup!$Y:$Y,MATCH($A1754,lookup!$A:$A,0))</f>
        <v>0_published</v>
      </c>
      <c r="AP1754" t="str">
        <f>INDEX(lookup!$Z:$Z,MATCH($A1754,lookup!$A:$A,0))</f>
        <v>1_VHB high</v>
      </c>
      <c r="AQ1754" t="str">
        <f>INDEX(lookup!$W:$W,MATCH($A1754,lookup!$A:$A,0))</f>
        <v>1_fin/acc/econ</v>
      </c>
      <c r="AS1754" t="inlineStr">
        <is>
          <t>staging</t>
        </is>
      </c>
      <c r="AT1754" t="inlineStr">
        <is>
          <t>good-CER</t>
        </is>
      </c>
      <c r="AU1754" t="inlineStr">
        <is>
          <t>cost</t>
        </is>
      </c>
      <c r="AV1754" t="inlineStr">
        <is>
          <t>-0.19</t>
        </is>
      </c>
      <c r="AW1754" t="inlineStr">
        <is>
          <t>0.15</t>
        </is>
      </c>
      <c r="BA1754" t="n">
        <v>341</v>
      </c>
      <c r="BB1754" t="inlineStr">
        <is>
          <t>0</t>
        </is>
      </c>
      <c r="BC1754" t="inlineStr">
        <is>
          <t>FE</t>
        </is>
      </c>
      <c r="BD1754" t="inlineStr">
        <is>
          <t>not stated</t>
        </is>
      </c>
      <c r="BE1754" t="inlineStr">
        <is>
          <t>industry</t>
        </is>
      </c>
      <c r="BF1754" t="inlineStr">
        <is>
          <t>Energy</t>
        </is>
      </c>
      <c r="BI1754" t="inlineStr">
        <is>
          <t>Table 8</t>
        </is>
      </c>
      <c r="BJ1754" t="inlineStr">
        <is>
          <t>Energy</t>
        </is>
      </c>
      <c r="BK1754" t="inlineStr">
        <is>
          <t>10</t>
        </is>
      </c>
      <c r="BL1754" t="inlineStr">
        <is>
          <t>Disclosed Scope 3 Emissions -0.19 (0.15)</t>
        </is>
      </c>
      <c r="BM1754" t="inlineStr">
        <is>
          <t>Disclosed Scope 3 Emissions</t>
        </is>
      </c>
      <c r="BN1754" t="inlineStr">
        <is>
          <t>Long Term Credit Spread</t>
        </is>
      </c>
      <c r="BO1754" t="inlineStr">
        <is>
          <t>update</t>
        </is>
      </c>
      <c r="BP1754" t="inlineStr">
        <is>
          <t>Panjwani et al (2023)</t>
        </is>
      </c>
      <c r="BQ1754" t="inlineStr">
        <is>
          <t>computed</t>
        </is>
      </c>
      <c r="BT1754" t="n">
        <v>0</v>
      </c>
      <c r="BU1754" t="inlineStr">
        <is>
          <t>staging_Panjawani_et_al_2023.csv</t>
        </is>
      </c>
      <c r="BW1754" t="n">
        <v>2015</v>
      </c>
      <c r="BX1754" t="n">
        <v>2020</v>
      </c>
      <c r="BY1754" t="inlineStr">
        <is>
          <t>multi: global (MSCI All Country World Index constituents; regions: North America, Europe, Asia Pacific, Emerging Markets)</t>
        </is>
      </c>
      <c r="BZ1754" t="n">
        <v>2017.5</v>
      </c>
      <c r="CA1754" t="n">
        <v>0.8333333333333334</v>
      </c>
      <c r="CB1754" t="n">
        <v>1</v>
      </c>
      <c r="CC1754" t="n">
        <v>1</v>
      </c>
      <c r="CD1754" t="n">
        <v>-0.06854016897867755</v>
      </c>
      <c r="CE1754" t="n">
        <v>1</v>
      </c>
    </row>
    <row r="1755">
      <c r="A1755" t="inlineStr">
        <is>
          <t>Panjwani et al (2023)</t>
        </is>
      </c>
      <c r="B1755" t="n">
        <v>3060</v>
      </c>
      <c r="C1755" t="n">
        <v>-0.009025138432583455</v>
      </c>
      <c r="D1755" t="n">
        <v>341</v>
      </c>
      <c r="E1755">
        <f>IF(ISNUMBER($BA1755),$BA1755,IF(AND(ISNUMBER($D1755),ISNUMBER($BW1755),ISNUMBER($BX1755)),$D1755*($BX1755-$BW1755+1),""))</f>
        <v>341.0</v>
      </c>
      <c r="H1755" t="inlineStr">
        <is>
          <t>partial</t>
        </is>
      </c>
      <c r="I1755" t="inlineStr">
        <is>
          <t>Regression Cofficient and Standard Error  available</t>
        </is>
      </c>
      <c r="J1755">
        <f>IF($BW1755&lt;&gt;"",$BW1755,"")</f>
        <v>2015.0</v>
      </c>
      <c r="K1755">
        <f>IF($BX1755&lt;&gt;"",$BX1755,"")</f>
        <v>2020.0</v>
      </c>
      <c r="L1755">
        <f>IF(AND(ISNUMBER($BW1755),ISNUMBER($BX1755)),($BW1755+$BX1755)/2,"")</f>
        <v>2017.5</v>
      </c>
      <c r="M1755">
        <f>IF($L1755&lt;&gt;"",$L1755,"")</f>
        <v>2017.5</v>
      </c>
      <c r="N1755">
        <f>IF(AND(ISNUMBER($BW1755),ISNUMBER($BX1755)),MIN(1,MAX(0,($BX1755-2016+1)/($BX1755-$BW1755+1))),"")</f>
        <v>0.8333333333333334</v>
      </c>
      <c r="O1755">
        <f>IF(AND(ISNUMBER($BW1755),ISNUMBER($BX1755)),MIN(1,MAX(0,($BX1755-2017+1)/($BX1755-$BW1755+1))),"")</f>
        <v>0.6666666666666666</v>
      </c>
      <c r="P1755">
        <f>IF(AND(ISNUMBER($BW1755),ISNUMBER($BX1755)),MIN(1,MAX(0,($BX1755-2018+1)/($BX1755-$BW1755+1))),"")</f>
        <v>0.5</v>
      </c>
      <c r="Q1755">
        <f>IF(AND(ISNUMBER($BW1755),ISNUMBER($BX1755)),MIN(1,MAX(0,($BX1755-2019+1)/($BX1755-$BW1755+1))),"")</f>
        <v>0.3333333333333333</v>
      </c>
      <c r="R1755">
        <f>IF(AND(ISNUMBER($BW1755),ISNUMBER($BX1755)),MIN(1,MAX(0,($BX1755-2016+1)/($BX1755-$BW1755+1))),"")</f>
        <v>0.8333333333333334</v>
      </c>
      <c r="S1755">
        <f>IF($L1755&lt;&gt;"",IF($L1755&gt;=2015.5,1,0),"")</f>
        <v>1.0</v>
      </c>
      <c r="T1755">
        <f>IF($L1755&lt;&gt;"",IF($L1755&gt;=2016,1,0),"")</f>
        <v>1.0</v>
      </c>
      <c r="U1755">
        <f>IF(ISNUMBER($BX1755),IF($BX1755&gt;=2016,1,0),"")</f>
        <v>1.0</v>
      </c>
      <c r="V1755">
        <f>IF(ISNUMBER($BW1755),IF($BW1755&gt;=2016,1,0),"")</f>
        <v>0.0</v>
      </c>
      <c r="W1755" t="str">
        <f>IF(AND(ISNUMBER($BW1755),ISNUMBER($BX1755)),IF($BW1755&gt;=2016,"post-only",IF($BX1755&lt;2016,"pre-only","mixed")),"")</f>
        <v>mixed</v>
      </c>
      <c r="X1755">
        <f>IF(AND(ISNUMBER($BW1755),ISNUMBER($BX1755)),MIN(1,MAX(0,($BX1755-2017+1)/($BX1755-$BW1755+1))),"")</f>
        <v>0.6666666666666666</v>
      </c>
      <c r="Y1755">
        <f>IF(AND(ISNUMBER($BW1755),ISNUMBER($BX1755)),MIN(1,MAX(0,($BX1755-2018+1)/($BX1755-$BW1755+1))),"")</f>
        <v>0.5</v>
      </c>
      <c r="Z1755">
        <f>IF(AND(ISNUMBER($BW1755),ISNUMBER($BX1755)),MIN(1,MAX(0,($BX1755-2019+1)/($BX1755-$BW1755+1))),"")</f>
        <v>0.3333333333333333</v>
      </c>
      <c r="AA1755">
        <f>IF(ISNUMBER($BX1755),IF($BX1755&gt;=2017,1,0),"")</f>
        <v>1.0</v>
      </c>
      <c r="AB1755">
        <f>IF(ISNUMBER($BX1755),IF($BX1755&gt;=2018,1,0),"")</f>
        <v>1.0</v>
      </c>
      <c r="AC1755">
        <f>IF(ISNUMBER($BX1755),IF($BX1755&gt;=2019,1,0),"")</f>
        <v>1.0</v>
      </c>
      <c r="AD1755">
        <f>IF($L1755&lt;&gt;"",IF($L1755&gt;2013,1,0),"")</f>
        <v>1.0</v>
      </c>
      <c r="AE1755">
        <f>IF($L1755&lt;&gt;"",1+IF($L1755&gt;2011,1,0)+IF($L1755&gt;2014,1,0),"")</f>
        <v>3.0</v>
      </c>
      <c r="AF1755" t="inlineStr">
        <is>
          <t>bond (yield)</t>
        </is>
      </c>
      <c r="AG1755" t="inlineStr">
        <is>
          <t>performance</t>
        </is>
      </c>
      <c r="AH1755" t="inlineStr">
        <is>
          <t>non-sensitive</t>
        </is>
      </c>
      <c r="AI1755" t="inlineStr">
        <is>
          <t>99_NCE</t>
        </is>
      </c>
      <c r="AJ1755" t="inlineStr">
        <is>
          <t>99_NCE</t>
        </is>
      </c>
      <c r="AK1755" t="str">
        <f>IF(AND($CF1755&lt;&gt;"",IFERROR(INDEX(subsample_country_map!$B:$B,MATCH($CF1755,subsample_country_map!$A:$A,0)),"")&lt;&gt;""),INDEX(subsample_country_map!$B:$B,MATCH($CF1755,subsample_country_map!$A:$A,0)),INDEX(lookup!$AA:$AA,MATCH($A1755,lookup!$A:$A,0)))</f>
        <v>99_NCE</v>
      </c>
      <c r="AL1755" t="str">
        <f>IF(AND($CF1755&lt;&gt;"",IFERROR(INDEX(subsample_country_map!$C:$C,MATCH($CF1755,subsample_country_map!$A:$A,0)),"")&lt;&gt;""),INDEX(subsample_country_map!$C:$C,MATCH($CF1755,subsample_country_map!$A:$A,0)),INDEX(lookup!$AB:$AB,MATCH($A1755,lookup!$A:$A,0)))</f>
        <v>99_NCE</v>
      </c>
      <c r="AM1755" t="str">
        <f>IF(AND($CF1755&lt;&gt;"",IFERROR(INDEX(subsample_country_map!$D:$D,MATCH($CF1755,subsample_country_map!$A:$A,0)),"")&lt;&gt;""),INDEX(subsample_country_map!$D:$D,MATCH($CF1755,subsample_country_map!$A:$A,0)),INDEX(lookup!$AC:$AC,MATCH($A1755,lookup!$A:$A,0)))</f>
        <v>99_NCE</v>
      </c>
      <c r="AN1755" t="str">
        <f>IF(AND($CF1755&lt;&gt;"",IFERROR(INDEX(subsample_country_map!$E:$E,MATCH($CF1755,subsample_country_map!$A:$A,0)),"")&lt;&gt;""),INDEX(subsample_country_map!$E:$E,MATCH($CF1755,subsample_country_map!$A:$A,0)),INDEX(lookup!$AD:$AD,MATCH($A1755,lookup!$A:$A,0)))</f>
        <v>99_NCE</v>
      </c>
      <c r="AO1755" t="str">
        <f>INDEX(lookup!$Y:$Y,MATCH($A1755,lookup!$A:$A,0))</f>
        <v>0_published</v>
      </c>
      <c r="AP1755" t="str">
        <f>INDEX(lookup!$Z:$Z,MATCH($A1755,lookup!$A:$A,0))</f>
        <v>1_VHB high</v>
      </c>
      <c r="AQ1755" t="str">
        <f>INDEX(lookup!$W:$W,MATCH($A1755,lookup!$A:$A,0))</f>
        <v>1_fin/acc/econ</v>
      </c>
      <c r="AS1755" t="inlineStr">
        <is>
          <t>staging</t>
        </is>
      </c>
      <c r="AT1755" t="inlineStr">
        <is>
          <t>bad-CER</t>
        </is>
      </c>
      <c r="AU1755" t="inlineStr">
        <is>
          <t>cost</t>
        </is>
      </c>
      <c r="AV1755" t="inlineStr">
        <is>
          <t>0.01</t>
        </is>
      </c>
      <c r="AW1755" t="inlineStr">
        <is>
          <t>0.06</t>
        </is>
      </c>
      <c r="BA1755" t="n">
        <v>341</v>
      </c>
      <c r="BB1755" t="inlineStr">
        <is>
          <t>0</t>
        </is>
      </c>
      <c r="BC1755" t="inlineStr">
        <is>
          <t>FE</t>
        </is>
      </c>
      <c r="BD1755" t="inlineStr">
        <is>
          <t>not stated</t>
        </is>
      </c>
      <c r="BE1755" t="inlineStr">
        <is>
          <t>industry</t>
        </is>
      </c>
      <c r="BF1755" t="inlineStr">
        <is>
          <t>Energy</t>
        </is>
      </c>
      <c r="BI1755" t="inlineStr">
        <is>
          <t>Table 8</t>
        </is>
      </c>
      <c r="BJ1755" t="inlineStr">
        <is>
          <t>Energy</t>
        </is>
      </c>
      <c r="BK1755" t="inlineStr">
        <is>
          <t>10</t>
        </is>
      </c>
      <c r="BL1755" t="inlineStr">
        <is>
          <t>Log (Scope 1 + 2 Intensity) 0.01 (0.06)</t>
        </is>
      </c>
      <c r="BM1755" t="inlineStr">
        <is>
          <t>Log (Scope 1 + 2 Intensity)</t>
        </is>
      </c>
      <c r="BN1755" t="inlineStr">
        <is>
          <t>Long Term Credit Spread</t>
        </is>
      </c>
      <c r="BO1755" t="inlineStr">
        <is>
          <t>update</t>
        </is>
      </c>
      <c r="BP1755" t="inlineStr">
        <is>
          <t>Panjwani et al (2023)</t>
        </is>
      </c>
      <c r="BQ1755" t="inlineStr">
        <is>
          <t>computed</t>
        </is>
      </c>
      <c r="BT1755" t="n">
        <v>0</v>
      </c>
      <c r="BU1755" t="inlineStr">
        <is>
          <t>staging_Panjawani_et_al_2023.csv</t>
        </is>
      </c>
      <c r="BW1755" t="n">
        <v>2015</v>
      </c>
      <c r="BX1755" t="n">
        <v>2020</v>
      </c>
      <c r="BY1755" t="inlineStr">
        <is>
          <t>multi: global (MSCI All Country World Index constituents; regions: North America, Europe, Asia Pacific, Emerging Markets)</t>
        </is>
      </c>
      <c r="BZ1755" t="n">
        <v>2017.5</v>
      </c>
      <c r="CA1755" t="n">
        <v>0.8333333333333334</v>
      </c>
      <c r="CB1755" t="n">
        <v>1</v>
      </c>
      <c r="CC1755" t="n">
        <v>1</v>
      </c>
      <c r="CD1755" t="n">
        <v>-0.009025383486465611</v>
      </c>
      <c r="CE1755" t="n">
        <v>1</v>
      </c>
    </row>
    <row r="1756">
      <c r="A1756" t="inlineStr">
        <is>
          <t>Panjwani et al (2023)</t>
        </is>
      </c>
      <c r="B1756" t="n">
        <v>3061</v>
      </c>
      <c r="C1756" t="n">
        <v>0.0424368946394675</v>
      </c>
      <c r="D1756" t="n">
        <v>828</v>
      </c>
      <c r="E1756">
        <f>IF(ISNUMBER($BA1756),$BA1756,IF(AND(ISNUMBER($D1756),ISNUMBER($BW1756),ISNUMBER($BX1756)),$D1756*($BX1756-$BW1756+1),""))</f>
        <v>828.0</v>
      </c>
      <c r="H1756" t="inlineStr">
        <is>
          <t>partial</t>
        </is>
      </c>
      <c r="I1756" t="inlineStr">
        <is>
          <t>Regression Cofficient and Standard Error  available</t>
        </is>
      </c>
      <c r="J1756">
        <f>IF($BW1756&lt;&gt;"",$BW1756,"")</f>
        <v>2015.0</v>
      </c>
      <c r="K1756">
        <f>IF($BX1756&lt;&gt;"",$BX1756,"")</f>
        <v>2020.0</v>
      </c>
      <c r="L1756">
        <f>IF(AND(ISNUMBER($BW1756),ISNUMBER($BX1756)),($BW1756+$BX1756)/2,"")</f>
        <v>2017.5</v>
      </c>
      <c r="M1756">
        <f>IF($L1756&lt;&gt;"",$L1756,"")</f>
        <v>2017.5</v>
      </c>
      <c r="N1756">
        <f>IF(AND(ISNUMBER($BW1756),ISNUMBER($BX1756)),MIN(1,MAX(0,($BX1756-2016+1)/($BX1756-$BW1756+1))),"")</f>
        <v>0.8333333333333334</v>
      </c>
      <c r="O1756">
        <f>IF(AND(ISNUMBER($BW1756),ISNUMBER($BX1756)),MIN(1,MAX(0,($BX1756-2017+1)/($BX1756-$BW1756+1))),"")</f>
        <v>0.6666666666666666</v>
      </c>
      <c r="P1756">
        <f>IF(AND(ISNUMBER($BW1756),ISNUMBER($BX1756)),MIN(1,MAX(0,($BX1756-2018+1)/($BX1756-$BW1756+1))),"")</f>
        <v>0.5</v>
      </c>
      <c r="Q1756">
        <f>IF(AND(ISNUMBER($BW1756),ISNUMBER($BX1756)),MIN(1,MAX(0,($BX1756-2019+1)/($BX1756-$BW1756+1))),"")</f>
        <v>0.3333333333333333</v>
      </c>
      <c r="R1756">
        <f>IF(AND(ISNUMBER($BW1756),ISNUMBER($BX1756)),MIN(1,MAX(0,($BX1756-2016+1)/($BX1756-$BW1756+1))),"")</f>
        <v>0.8333333333333334</v>
      </c>
      <c r="S1756">
        <f>IF($L1756&lt;&gt;"",IF($L1756&gt;=2015.5,1,0),"")</f>
        <v>1.0</v>
      </c>
      <c r="T1756">
        <f>IF($L1756&lt;&gt;"",IF($L1756&gt;=2016,1,0),"")</f>
        <v>1.0</v>
      </c>
      <c r="U1756">
        <f>IF(ISNUMBER($BX1756),IF($BX1756&gt;=2016,1,0),"")</f>
        <v>1.0</v>
      </c>
      <c r="V1756">
        <f>IF(ISNUMBER($BW1756),IF($BW1756&gt;=2016,1,0),"")</f>
        <v>0.0</v>
      </c>
      <c r="W1756" t="str">
        <f>IF(AND(ISNUMBER($BW1756),ISNUMBER($BX1756)),IF($BW1756&gt;=2016,"post-only",IF($BX1756&lt;2016,"pre-only","mixed")),"")</f>
        <v>mixed</v>
      </c>
      <c r="X1756">
        <f>IF(AND(ISNUMBER($BW1756),ISNUMBER($BX1756)),MIN(1,MAX(0,($BX1756-2017+1)/($BX1756-$BW1756+1))),"")</f>
        <v>0.6666666666666666</v>
      </c>
      <c r="Y1756">
        <f>IF(AND(ISNUMBER($BW1756),ISNUMBER($BX1756)),MIN(1,MAX(0,($BX1756-2018+1)/($BX1756-$BW1756+1))),"")</f>
        <v>0.5</v>
      </c>
      <c r="Z1756">
        <f>IF(AND(ISNUMBER($BW1756),ISNUMBER($BX1756)),MIN(1,MAX(0,($BX1756-2019+1)/($BX1756-$BW1756+1))),"")</f>
        <v>0.3333333333333333</v>
      </c>
      <c r="AA1756">
        <f>IF(ISNUMBER($BX1756),IF($BX1756&gt;=2017,1,0),"")</f>
        <v>1.0</v>
      </c>
      <c r="AB1756">
        <f>IF(ISNUMBER($BX1756),IF($BX1756&gt;=2018,1,0),"")</f>
        <v>1.0</v>
      </c>
      <c r="AC1756">
        <f>IF(ISNUMBER($BX1756),IF($BX1756&gt;=2019,1,0),"")</f>
        <v>1.0</v>
      </c>
      <c r="AD1756">
        <f>IF($L1756&lt;&gt;"",IF($L1756&gt;2013,1,0),"")</f>
        <v>1.0</v>
      </c>
      <c r="AE1756">
        <f>IF($L1756&lt;&gt;"",1+IF($L1756&gt;2011,1,0)+IF($L1756&gt;2014,1,0),"")</f>
        <v>3.0</v>
      </c>
      <c r="AF1756" t="inlineStr">
        <is>
          <t>bond (yield)</t>
        </is>
      </c>
      <c r="AG1756" t="inlineStr">
        <is>
          <t>disclosure</t>
        </is>
      </c>
      <c r="AH1756" t="inlineStr">
        <is>
          <t>non-sensitive</t>
        </is>
      </c>
      <c r="AI1756" t="inlineStr">
        <is>
          <t>99_NCE</t>
        </is>
      </c>
      <c r="AJ1756" t="inlineStr">
        <is>
          <t>99_NCE</t>
        </is>
      </c>
      <c r="AK1756" t="str">
        <f>IF(AND($CF1756&lt;&gt;"",IFERROR(INDEX(subsample_country_map!$B:$B,MATCH($CF1756,subsample_country_map!$A:$A,0)),"")&lt;&gt;""),INDEX(subsample_country_map!$B:$B,MATCH($CF1756,subsample_country_map!$A:$A,0)),INDEX(lookup!$AA:$AA,MATCH($A1756,lookup!$A:$A,0)))</f>
        <v>99_NCE</v>
      </c>
      <c r="AL1756" t="str">
        <f>IF(AND($CF1756&lt;&gt;"",IFERROR(INDEX(subsample_country_map!$C:$C,MATCH($CF1756,subsample_country_map!$A:$A,0)),"")&lt;&gt;""),INDEX(subsample_country_map!$C:$C,MATCH($CF1756,subsample_country_map!$A:$A,0)),INDEX(lookup!$AB:$AB,MATCH($A1756,lookup!$A:$A,0)))</f>
        <v>99_NCE</v>
      </c>
      <c r="AM1756" t="str">
        <f>IF(AND($CF1756&lt;&gt;"",IFERROR(INDEX(subsample_country_map!$D:$D,MATCH($CF1756,subsample_country_map!$A:$A,0)),"")&lt;&gt;""),INDEX(subsample_country_map!$D:$D,MATCH($CF1756,subsample_country_map!$A:$A,0)),INDEX(lookup!$AC:$AC,MATCH($A1756,lookup!$A:$A,0)))</f>
        <v>99_NCE</v>
      </c>
      <c r="AN1756" t="str">
        <f>IF(AND($CF1756&lt;&gt;"",IFERROR(INDEX(subsample_country_map!$E:$E,MATCH($CF1756,subsample_country_map!$A:$A,0)),"")&lt;&gt;""),INDEX(subsample_country_map!$E:$E,MATCH($CF1756,subsample_country_map!$A:$A,0)),INDEX(lookup!$AD:$AD,MATCH($A1756,lookup!$A:$A,0)))</f>
        <v>99_NCE</v>
      </c>
      <c r="AO1756" t="str">
        <f>INDEX(lookup!$Y:$Y,MATCH($A1756,lookup!$A:$A,0))</f>
        <v>0_published</v>
      </c>
      <c r="AP1756" t="str">
        <f>INDEX(lookup!$Z:$Z,MATCH($A1756,lookup!$A:$A,0))</f>
        <v>1_VHB high</v>
      </c>
      <c r="AQ1756" t="str">
        <f>INDEX(lookup!$W:$W,MATCH($A1756,lookup!$A:$A,0))</f>
        <v>1_fin/acc/econ</v>
      </c>
      <c r="AS1756" t="inlineStr">
        <is>
          <t>staging</t>
        </is>
      </c>
      <c r="AT1756" t="inlineStr">
        <is>
          <t>good-CER</t>
        </is>
      </c>
      <c r="AU1756" t="inlineStr">
        <is>
          <t>cost</t>
        </is>
      </c>
      <c r="AV1756" t="inlineStr">
        <is>
          <t>0.11</t>
        </is>
      </c>
      <c r="AW1756" t="inlineStr">
        <is>
          <t>0.09</t>
        </is>
      </c>
      <c r="BA1756" t="n">
        <v>828</v>
      </c>
      <c r="BB1756" t="inlineStr">
        <is>
          <t>0</t>
        </is>
      </c>
      <c r="BC1756" t="inlineStr">
        <is>
          <t>FE</t>
        </is>
      </c>
      <c r="BD1756" t="inlineStr">
        <is>
          <t>not stated</t>
        </is>
      </c>
      <c r="BE1756" t="inlineStr">
        <is>
          <t>industry</t>
        </is>
      </c>
      <c r="BF1756" t="inlineStr">
        <is>
          <t>Financials</t>
        </is>
      </c>
      <c r="BI1756" t="inlineStr">
        <is>
          <t>Table 8</t>
        </is>
      </c>
      <c r="BJ1756" t="inlineStr">
        <is>
          <t>Financials</t>
        </is>
      </c>
      <c r="BK1756" t="inlineStr">
        <is>
          <t>10</t>
        </is>
      </c>
      <c r="BL1756" t="inlineStr">
        <is>
          <t>Disclosed Scope 3 Emissions 0.11 (0.09)</t>
        </is>
      </c>
      <c r="BM1756" t="inlineStr">
        <is>
          <t>Disclosed Scope 3 Emissions</t>
        </is>
      </c>
      <c r="BN1756" t="inlineStr">
        <is>
          <t>Long Term Credit Spread</t>
        </is>
      </c>
      <c r="BO1756" t="inlineStr">
        <is>
          <t>update</t>
        </is>
      </c>
      <c r="BP1756" t="inlineStr">
        <is>
          <t>Panjwani et al (2023)</t>
        </is>
      </c>
      <c r="BQ1756" t="inlineStr">
        <is>
          <t>computed</t>
        </is>
      </c>
      <c r="BT1756" t="n">
        <v>0</v>
      </c>
      <c r="BU1756" t="inlineStr">
        <is>
          <t>staging_Panjawani_et_al_2023.csv</t>
        </is>
      </c>
      <c r="BW1756" t="n">
        <v>2015</v>
      </c>
      <c r="BX1756" t="n">
        <v>2020</v>
      </c>
      <c r="BY1756" t="inlineStr">
        <is>
          <t>multi: global (MSCI All Country World Index constituents; regions: North America, Europe, Asia Pacific, Emerging Markets)</t>
        </is>
      </c>
      <c r="BZ1756" t="n">
        <v>2017.5</v>
      </c>
      <c r="CA1756" t="n">
        <v>0.8333333333333334</v>
      </c>
      <c r="CB1756" t="n">
        <v>1</v>
      </c>
      <c r="CC1756" t="n">
        <v>1</v>
      </c>
      <c r="CD1756" t="n">
        <v>0.04246239692800708</v>
      </c>
      <c r="CE1756" t="n">
        <v>1</v>
      </c>
    </row>
    <row r="1757">
      <c r="A1757" t="inlineStr">
        <is>
          <t>Panjwani et al (2023)</t>
        </is>
      </c>
      <c r="B1757" t="n">
        <v>3062</v>
      </c>
      <c r="C1757" t="n">
        <v>0.08082364962283556</v>
      </c>
      <c r="D1757" t="n">
        <v>828</v>
      </c>
      <c r="E1757">
        <f>IF(ISNUMBER($BA1757),$BA1757,IF(AND(ISNUMBER($D1757),ISNUMBER($BW1757),ISNUMBER($BX1757)),$D1757*($BX1757-$BW1757+1),""))</f>
        <v>828.0</v>
      </c>
      <c r="H1757" t="inlineStr">
        <is>
          <t>partial</t>
        </is>
      </c>
      <c r="I1757" t="inlineStr">
        <is>
          <t>Regression Cofficient and Standard Error  available</t>
        </is>
      </c>
      <c r="J1757">
        <f>IF($BW1757&lt;&gt;"",$BW1757,"")</f>
        <v>2015.0</v>
      </c>
      <c r="K1757">
        <f>IF($BX1757&lt;&gt;"",$BX1757,"")</f>
        <v>2020.0</v>
      </c>
      <c r="L1757">
        <f>IF(AND(ISNUMBER($BW1757),ISNUMBER($BX1757)),($BW1757+$BX1757)/2,"")</f>
        <v>2017.5</v>
      </c>
      <c r="M1757">
        <f>IF($L1757&lt;&gt;"",$L1757,"")</f>
        <v>2017.5</v>
      </c>
      <c r="N1757">
        <f>IF(AND(ISNUMBER($BW1757),ISNUMBER($BX1757)),MIN(1,MAX(0,($BX1757-2016+1)/($BX1757-$BW1757+1))),"")</f>
        <v>0.8333333333333334</v>
      </c>
      <c r="O1757">
        <f>IF(AND(ISNUMBER($BW1757),ISNUMBER($BX1757)),MIN(1,MAX(0,($BX1757-2017+1)/($BX1757-$BW1757+1))),"")</f>
        <v>0.6666666666666666</v>
      </c>
      <c r="P1757">
        <f>IF(AND(ISNUMBER($BW1757),ISNUMBER($BX1757)),MIN(1,MAX(0,($BX1757-2018+1)/($BX1757-$BW1757+1))),"")</f>
        <v>0.5</v>
      </c>
      <c r="Q1757">
        <f>IF(AND(ISNUMBER($BW1757),ISNUMBER($BX1757)),MIN(1,MAX(0,($BX1757-2019+1)/($BX1757-$BW1757+1))),"")</f>
        <v>0.3333333333333333</v>
      </c>
      <c r="R1757">
        <f>IF(AND(ISNUMBER($BW1757),ISNUMBER($BX1757)),MIN(1,MAX(0,($BX1757-2016+1)/($BX1757-$BW1757+1))),"")</f>
        <v>0.8333333333333334</v>
      </c>
      <c r="S1757">
        <f>IF($L1757&lt;&gt;"",IF($L1757&gt;=2015.5,1,0),"")</f>
        <v>1.0</v>
      </c>
      <c r="T1757">
        <f>IF($L1757&lt;&gt;"",IF($L1757&gt;=2016,1,0),"")</f>
        <v>1.0</v>
      </c>
      <c r="U1757">
        <f>IF(ISNUMBER($BX1757),IF($BX1757&gt;=2016,1,0),"")</f>
        <v>1.0</v>
      </c>
      <c r="V1757">
        <f>IF(ISNUMBER($BW1757),IF($BW1757&gt;=2016,1,0),"")</f>
        <v>0.0</v>
      </c>
      <c r="W1757" t="str">
        <f>IF(AND(ISNUMBER($BW1757),ISNUMBER($BX1757)),IF($BW1757&gt;=2016,"post-only",IF($BX1757&lt;2016,"pre-only","mixed")),"")</f>
        <v>mixed</v>
      </c>
      <c r="X1757">
        <f>IF(AND(ISNUMBER($BW1757),ISNUMBER($BX1757)),MIN(1,MAX(0,($BX1757-2017+1)/($BX1757-$BW1757+1))),"")</f>
        <v>0.6666666666666666</v>
      </c>
      <c r="Y1757">
        <f>IF(AND(ISNUMBER($BW1757),ISNUMBER($BX1757)),MIN(1,MAX(0,($BX1757-2018+1)/($BX1757-$BW1757+1))),"")</f>
        <v>0.5</v>
      </c>
      <c r="Z1757">
        <f>IF(AND(ISNUMBER($BW1757),ISNUMBER($BX1757)),MIN(1,MAX(0,($BX1757-2019+1)/($BX1757-$BW1757+1))),"")</f>
        <v>0.3333333333333333</v>
      </c>
      <c r="AA1757">
        <f>IF(ISNUMBER($BX1757),IF($BX1757&gt;=2017,1,0),"")</f>
        <v>1.0</v>
      </c>
      <c r="AB1757">
        <f>IF(ISNUMBER($BX1757),IF($BX1757&gt;=2018,1,0),"")</f>
        <v>1.0</v>
      </c>
      <c r="AC1757">
        <f>IF(ISNUMBER($BX1757),IF($BX1757&gt;=2019,1,0),"")</f>
        <v>1.0</v>
      </c>
      <c r="AD1757">
        <f>IF($L1757&lt;&gt;"",IF($L1757&gt;2013,1,0),"")</f>
        <v>1.0</v>
      </c>
      <c r="AE1757">
        <f>IF($L1757&lt;&gt;"",1+IF($L1757&gt;2011,1,0)+IF($L1757&gt;2014,1,0),"")</f>
        <v>3.0</v>
      </c>
      <c r="AF1757" t="inlineStr">
        <is>
          <t>bond (yield)</t>
        </is>
      </c>
      <c r="AG1757" t="inlineStr">
        <is>
          <t>performance</t>
        </is>
      </c>
      <c r="AH1757" t="inlineStr">
        <is>
          <t>non-sensitive</t>
        </is>
      </c>
      <c r="AI1757" t="inlineStr">
        <is>
          <t>99_NCE</t>
        </is>
      </c>
      <c r="AJ1757" t="inlineStr">
        <is>
          <t>99_NCE</t>
        </is>
      </c>
      <c r="AK1757" t="str">
        <f>IF(AND($CF1757&lt;&gt;"",IFERROR(INDEX(subsample_country_map!$B:$B,MATCH($CF1757,subsample_country_map!$A:$A,0)),"")&lt;&gt;""),INDEX(subsample_country_map!$B:$B,MATCH($CF1757,subsample_country_map!$A:$A,0)),INDEX(lookup!$AA:$AA,MATCH($A1757,lookup!$A:$A,0)))</f>
        <v>99_NCE</v>
      </c>
      <c r="AL1757" t="str">
        <f>IF(AND($CF1757&lt;&gt;"",IFERROR(INDEX(subsample_country_map!$C:$C,MATCH($CF1757,subsample_country_map!$A:$A,0)),"")&lt;&gt;""),INDEX(subsample_country_map!$C:$C,MATCH($CF1757,subsample_country_map!$A:$A,0)),INDEX(lookup!$AB:$AB,MATCH($A1757,lookup!$A:$A,0)))</f>
        <v>99_NCE</v>
      </c>
      <c r="AM1757" t="str">
        <f>IF(AND($CF1757&lt;&gt;"",IFERROR(INDEX(subsample_country_map!$D:$D,MATCH($CF1757,subsample_country_map!$A:$A,0)),"")&lt;&gt;""),INDEX(subsample_country_map!$D:$D,MATCH($CF1757,subsample_country_map!$A:$A,0)),INDEX(lookup!$AC:$AC,MATCH($A1757,lookup!$A:$A,0)))</f>
        <v>99_NCE</v>
      </c>
      <c r="AN1757" t="str">
        <f>IF(AND($CF1757&lt;&gt;"",IFERROR(INDEX(subsample_country_map!$E:$E,MATCH($CF1757,subsample_country_map!$A:$A,0)),"")&lt;&gt;""),INDEX(subsample_country_map!$E:$E,MATCH($CF1757,subsample_country_map!$A:$A,0)),INDEX(lookup!$AD:$AD,MATCH($A1757,lookup!$A:$A,0)))</f>
        <v>99_NCE</v>
      </c>
      <c r="AO1757" t="str">
        <f>INDEX(lookup!$Y:$Y,MATCH($A1757,lookup!$A:$A,0))</f>
        <v>0_published</v>
      </c>
      <c r="AP1757" t="str">
        <f>INDEX(lookup!$Z:$Z,MATCH($A1757,lookup!$A:$A,0))</f>
        <v>1_VHB high</v>
      </c>
      <c r="AQ1757" t="str">
        <f>INDEX(lookup!$W:$W,MATCH($A1757,lookup!$A:$A,0))</f>
        <v>1_fin/acc/econ</v>
      </c>
      <c r="AS1757" t="inlineStr">
        <is>
          <t>staging</t>
        </is>
      </c>
      <c r="AT1757" t="inlineStr">
        <is>
          <t>bad-CER</t>
        </is>
      </c>
      <c r="AU1757" t="inlineStr">
        <is>
          <t>cost</t>
        </is>
      </c>
      <c r="AV1757" t="inlineStr">
        <is>
          <t>-0.07</t>
        </is>
      </c>
      <c r="AW1757" t="inlineStr">
        <is>
          <t>0.03</t>
        </is>
      </c>
      <c r="BA1757" t="n">
        <v>828</v>
      </c>
      <c r="BB1757" t="inlineStr">
        <is>
          <t>0</t>
        </is>
      </c>
      <c r="BC1757" t="inlineStr">
        <is>
          <t>FE</t>
        </is>
      </c>
      <c r="BD1757" t="inlineStr">
        <is>
          <t>not stated</t>
        </is>
      </c>
      <c r="BE1757" t="inlineStr">
        <is>
          <t>industry</t>
        </is>
      </c>
      <c r="BF1757" t="inlineStr">
        <is>
          <t>Financials</t>
        </is>
      </c>
      <c r="BI1757" t="inlineStr">
        <is>
          <t>Table 8</t>
        </is>
      </c>
      <c r="BJ1757" t="inlineStr">
        <is>
          <t>Financials</t>
        </is>
      </c>
      <c r="BK1757" t="inlineStr">
        <is>
          <t>10</t>
        </is>
      </c>
      <c r="BL1757" t="inlineStr">
        <is>
          <t>Log (Scope 1 + 2 Intensity) -0.07** (0.03)</t>
        </is>
      </c>
      <c r="BM1757" t="inlineStr">
        <is>
          <t>Log (Scope 1 + 2 Intensity)</t>
        </is>
      </c>
      <c r="BN1757" t="inlineStr">
        <is>
          <t>Long Term Credit Spread</t>
        </is>
      </c>
      <c r="BO1757" t="inlineStr">
        <is>
          <t>update</t>
        </is>
      </c>
      <c r="BP1757" t="inlineStr">
        <is>
          <t>Panjwani et al (2023)</t>
        </is>
      </c>
      <c r="BQ1757" t="inlineStr">
        <is>
          <t>computed</t>
        </is>
      </c>
      <c r="BT1757" t="n">
        <v>0</v>
      </c>
      <c r="BU1757" t="inlineStr">
        <is>
          <t>staging_Panjawani_et_al_2023.csv</t>
        </is>
      </c>
      <c r="BW1757" t="n">
        <v>2015</v>
      </c>
      <c r="BX1757" t="n">
        <v>2020</v>
      </c>
      <c r="BY1757" t="inlineStr">
        <is>
          <t>multi: global (MSCI All Country World Index constituents; regions: North America, Europe, Asia Pacific, Emerging Markets)</t>
        </is>
      </c>
      <c r="BZ1757" t="n">
        <v>2017.5</v>
      </c>
      <c r="CA1757" t="n">
        <v>0.8333333333333334</v>
      </c>
      <c r="CB1757" t="n">
        <v>1</v>
      </c>
      <c r="CC1757" t="n">
        <v>1</v>
      </c>
      <c r="CD1757" t="n">
        <v>0.08100033513886853</v>
      </c>
      <c r="CE1757" t="n">
        <v>1</v>
      </c>
    </row>
    <row r="1758">
      <c r="A1758" t="inlineStr">
        <is>
          <t>Panjwani et al (2023)</t>
        </is>
      </c>
      <c r="B1758" t="n">
        <v>3063</v>
      </c>
      <c r="C1758" t="n">
        <v>-0.08316532427088735</v>
      </c>
      <c r="D1758" t="n">
        <v>531</v>
      </c>
      <c r="E1758">
        <f>IF(ISNUMBER($BA1758),$BA1758,IF(AND(ISNUMBER($D1758),ISNUMBER($BW1758),ISNUMBER($BX1758)),$D1758*($BX1758-$BW1758+1),""))</f>
        <v>531.0</v>
      </c>
      <c r="H1758" t="inlineStr">
        <is>
          <t>partial</t>
        </is>
      </c>
      <c r="I1758" t="inlineStr">
        <is>
          <t>Regression Cofficient and Standard Error  available</t>
        </is>
      </c>
      <c r="J1758">
        <f>IF($BW1758&lt;&gt;"",$BW1758,"")</f>
        <v>2015.0</v>
      </c>
      <c r="K1758">
        <f>IF($BX1758&lt;&gt;"",$BX1758,"")</f>
        <v>2020.0</v>
      </c>
      <c r="L1758">
        <f>IF(AND(ISNUMBER($BW1758),ISNUMBER($BX1758)),($BW1758+$BX1758)/2,"")</f>
        <v>2017.5</v>
      </c>
      <c r="M1758">
        <f>IF($L1758&lt;&gt;"",$L1758,"")</f>
        <v>2017.5</v>
      </c>
      <c r="N1758">
        <f>IF(AND(ISNUMBER($BW1758),ISNUMBER($BX1758)),MIN(1,MAX(0,($BX1758-2016+1)/($BX1758-$BW1758+1))),"")</f>
        <v>0.8333333333333334</v>
      </c>
      <c r="O1758">
        <f>IF(AND(ISNUMBER($BW1758),ISNUMBER($BX1758)),MIN(1,MAX(0,($BX1758-2017+1)/($BX1758-$BW1758+1))),"")</f>
        <v>0.6666666666666666</v>
      </c>
      <c r="P1758">
        <f>IF(AND(ISNUMBER($BW1758),ISNUMBER($BX1758)),MIN(1,MAX(0,($BX1758-2018+1)/($BX1758-$BW1758+1))),"")</f>
        <v>0.5</v>
      </c>
      <c r="Q1758">
        <f>IF(AND(ISNUMBER($BW1758),ISNUMBER($BX1758)),MIN(1,MAX(0,($BX1758-2019+1)/($BX1758-$BW1758+1))),"")</f>
        <v>0.3333333333333333</v>
      </c>
      <c r="R1758">
        <f>IF(AND(ISNUMBER($BW1758),ISNUMBER($BX1758)),MIN(1,MAX(0,($BX1758-2016+1)/($BX1758-$BW1758+1))),"")</f>
        <v>0.8333333333333334</v>
      </c>
      <c r="S1758">
        <f>IF($L1758&lt;&gt;"",IF($L1758&gt;=2015.5,1,0),"")</f>
        <v>1.0</v>
      </c>
      <c r="T1758">
        <f>IF($L1758&lt;&gt;"",IF($L1758&gt;=2016,1,0),"")</f>
        <v>1.0</v>
      </c>
      <c r="U1758">
        <f>IF(ISNUMBER($BX1758),IF($BX1758&gt;=2016,1,0),"")</f>
        <v>1.0</v>
      </c>
      <c r="V1758">
        <f>IF(ISNUMBER($BW1758),IF($BW1758&gt;=2016,1,0),"")</f>
        <v>0.0</v>
      </c>
      <c r="W1758" t="str">
        <f>IF(AND(ISNUMBER($BW1758),ISNUMBER($BX1758)),IF($BW1758&gt;=2016,"post-only",IF($BX1758&lt;2016,"pre-only","mixed")),"")</f>
        <v>mixed</v>
      </c>
      <c r="X1758">
        <f>IF(AND(ISNUMBER($BW1758),ISNUMBER($BX1758)),MIN(1,MAX(0,($BX1758-2017+1)/($BX1758-$BW1758+1))),"")</f>
        <v>0.6666666666666666</v>
      </c>
      <c r="Y1758">
        <f>IF(AND(ISNUMBER($BW1758),ISNUMBER($BX1758)),MIN(1,MAX(0,($BX1758-2018+1)/($BX1758-$BW1758+1))),"")</f>
        <v>0.5</v>
      </c>
      <c r="Z1758">
        <f>IF(AND(ISNUMBER($BW1758),ISNUMBER($BX1758)),MIN(1,MAX(0,($BX1758-2019+1)/($BX1758-$BW1758+1))),"")</f>
        <v>0.3333333333333333</v>
      </c>
      <c r="AA1758">
        <f>IF(ISNUMBER($BX1758),IF($BX1758&gt;=2017,1,0),"")</f>
        <v>1.0</v>
      </c>
      <c r="AB1758">
        <f>IF(ISNUMBER($BX1758),IF($BX1758&gt;=2018,1,0),"")</f>
        <v>1.0</v>
      </c>
      <c r="AC1758">
        <f>IF(ISNUMBER($BX1758),IF($BX1758&gt;=2019,1,0),"")</f>
        <v>1.0</v>
      </c>
      <c r="AD1758">
        <f>IF($L1758&lt;&gt;"",IF($L1758&gt;2013,1,0),"")</f>
        <v>1.0</v>
      </c>
      <c r="AE1758">
        <f>IF($L1758&lt;&gt;"",1+IF($L1758&gt;2011,1,0)+IF($L1758&gt;2014,1,0),"")</f>
        <v>3.0</v>
      </c>
      <c r="AF1758" t="inlineStr">
        <is>
          <t>bond (yield)</t>
        </is>
      </c>
      <c r="AG1758" t="inlineStr">
        <is>
          <t>disclosure</t>
        </is>
      </c>
      <c r="AH1758" t="inlineStr">
        <is>
          <t>non-sensitive</t>
        </is>
      </c>
      <c r="AI1758" t="inlineStr">
        <is>
          <t>99_NCE</t>
        </is>
      </c>
      <c r="AJ1758" t="inlineStr">
        <is>
          <t>99_NCE</t>
        </is>
      </c>
      <c r="AK1758" t="str">
        <f>IF(AND($CF1758&lt;&gt;"",IFERROR(INDEX(subsample_country_map!$B:$B,MATCH($CF1758,subsample_country_map!$A:$A,0)),"")&lt;&gt;""),INDEX(subsample_country_map!$B:$B,MATCH($CF1758,subsample_country_map!$A:$A,0)),INDEX(lookup!$AA:$AA,MATCH($A1758,lookup!$A:$A,0)))</f>
        <v>99_NCE</v>
      </c>
      <c r="AL1758" t="str">
        <f>IF(AND($CF1758&lt;&gt;"",IFERROR(INDEX(subsample_country_map!$C:$C,MATCH($CF1758,subsample_country_map!$A:$A,0)),"")&lt;&gt;""),INDEX(subsample_country_map!$C:$C,MATCH($CF1758,subsample_country_map!$A:$A,0)),INDEX(lookup!$AB:$AB,MATCH($A1758,lookup!$A:$A,0)))</f>
        <v>99_NCE</v>
      </c>
      <c r="AM1758" t="str">
        <f>IF(AND($CF1758&lt;&gt;"",IFERROR(INDEX(subsample_country_map!$D:$D,MATCH($CF1758,subsample_country_map!$A:$A,0)),"")&lt;&gt;""),INDEX(subsample_country_map!$D:$D,MATCH($CF1758,subsample_country_map!$A:$A,0)),INDEX(lookup!$AC:$AC,MATCH($A1758,lookup!$A:$A,0)))</f>
        <v>99_NCE</v>
      </c>
      <c r="AN1758" t="str">
        <f>IF(AND($CF1758&lt;&gt;"",IFERROR(INDEX(subsample_country_map!$E:$E,MATCH($CF1758,subsample_country_map!$A:$A,0)),"")&lt;&gt;""),INDEX(subsample_country_map!$E:$E,MATCH($CF1758,subsample_country_map!$A:$A,0)),INDEX(lookup!$AD:$AD,MATCH($A1758,lookup!$A:$A,0)))</f>
        <v>99_NCE</v>
      </c>
      <c r="AO1758" t="str">
        <f>INDEX(lookup!$Y:$Y,MATCH($A1758,lookup!$A:$A,0))</f>
        <v>0_published</v>
      </c>
      <c r="AP1758" t="str">
        <f>INDEX(lookup!$Z:$Z,MATCH($A1758,lookup!$A:$A,0))</f>
        <v>1_VHB high</v>
      </c>
      <c r="AQ1758" t="str">
        <f>INDEX(lookup!$W:$W,MATCH($A1758,lookup!$A:$A,0))</f>
        <v>1_fin/acc/econ</v>
      </c>
      <c r="AS1758" t="inlineStr">
        <is>
          <t>staging</t>
        </is>
      </c>
      <c r="AT1758" t="inlineStr">
        <is>
          <t>good-CER</t>
        </is>
      </c>
      <c r="AU1758" t="inlineStr">
        <is>
          <t>cost</t>
        </is>
      </c>
      <c r="AV1758" t="inlineStr">
        <is>
          <t>-0.25</t>
        </is>
      </c>
      <c r="AW1758" t="inlineStr">
        <is>
          <t>0.13</t>
        </is>
      </c>
      <c r="BA1758" t="n">
        <v>531</v>
      </c>
      <c r="BB1758" t="inlineStr">
        <is>
          <t>0</t>
        </is>
      </c>
      <c r="BC1758" t="inlineStr">
        <is>
          <t>FE</t>
        </is>
      </c>
      <c r="BD1758" t="inlineStr">
        <is>
          <t>not stated</t>
        </is>
      </c>
      <c r="BE1758" t="inlineStr">
        <is>
          <t>industry</t>
        </is>
      </c>
      <c r="BF1758" t="inlineStr">
        <is>
          <t>Health Care</t>
        </is>
      </c>
      <c r="BI1758" t="inlineStr">
        <is>
          <t>Table 8</t>
        </is>
      </c>
      <c r="BJ1758" t="inlineStr">
        <is>
          <t>Health Care</t>
        </is>
      </c>
      <c r="BK1758" t="inlineStr">
        <is>
          <t>10</t>
        </is>
      </c>
      <c r="BL1758" t="inlineStr">
        <is>
          <t>Disclosed Scope 3 Emissions -0.25* (0.13)</t>
        </is>
      </c>
      <c r="BM1758" t="inlineStr">
        <is>
          <t>Disclosed Scope 3 Emissions</t>
        </is>
      </c>
      <c r="BN1758" t="inlineStr">
        <is>
          <t>Long Term Credit Spread</t>
        </is>
      </c>
      <c r="BO1758" t="inlineStr">
        <is>
          <t>update</t>
        </is>
      </c>
      <c r="BP1758" t="inlineStr">
        <is>
          <t>Panjwani et al (2023)</t>
        </is>
      </c>
      <c r="BQ1758" t="inlineStr">
        <is>
          <t>computed</t>
        </is>
      </c>
      <c r="BT1758" t="n">
        <v>0</v>
      </c>
      <c r="BU1758" t="inlineStr">
        <is>
          <t>staging_Panjawani_et_al_2023.csv</t>
        </is>
      </c>
      <c r="BW1758" t="n">
        <v>2015</v>
      </c>
      <c r="BX1758" t="n">
        <v>2020</v>
      </c>
      <c r="BY1758" t="inlineStr">
        <is>
          <t>multi: global (MSCI All Country World Index constituents; regions: North America, Europe, Asia Pacific, Emerging Markets)</t>
        </is>
      </c>
      <c r="BZ1758" t="n">
        <v>2017.5</v>
      </c>
      <c r="CA1758" t="n">
        <v>0.8333333333333334</v>
      </c>
      <c r="CB1758" t="n">
        <v>1</v>
      </c>
      <c r="CC1758" t="n">
        <v>1</v>
      </c>
      <c r="CD1758" t="n">
        <v>-0.08335786076420823</v>
      </c>
      <c r="CE1758" t="n">
        <v>1</v>
      </c>
    </row>
    <row r="1759">
      <c r="A1759" t="inlineStr">
        <is>
          <t>Panjwani et al (2023)</t>
        </is>
      </c>
      <c r="B1759" t="n">
        <v>3064</v>
      </c>
      <c r="C1759" t="n">
        <v>-0.05416574510453749</v>
      </c>
      <c r="D1759" t="n">
        <v>531</v>
      </c>
      <c r="E1759">
        <f>IF(ISNUMBER($BA1759),$BA1759,IF(AND(ISNUMBER($D1759),ISNUMBER($BW1759),ISNUMBER($BX1759)),$D1759*($BX1759-$BW1759+1),""))</f>
        <v>531.0</v>
      </c>
      <c r="H1759" t="inlineStr">
        <is>
          <t>partial</t>
        </is>
      </c>
      <c r="I1759" t="inlineStr">
        <is>
          <t>Regression Cofficient and Standard Error  available</t>
        </is>
      </c>
      <c r="J1759">
        <f>IF($BW1759&lt;&gt;"",$BW1759,"")</f>
        <v>2015.0</v>
      </c>
      <c r="K1759">
        <f>IF($BX1759&lt;&gt;"",$BX1759,"")</f>
        <v>2020.0</v>
      </c>
      <c r="L1759">
        <f>IF(AND(ISNUMBER($BW1759),ISNUMBER($BX1759)),($BW1759+$BX1759)/2,"")</f>
        <v>2017.5</v>
      </c>
      <c r="M1759">
        <f>IF($L1759&lt;&gt;"",$L1759,"")</f>
        <v>2017.5</v>
      </c>
      <c r="N1759">
        <f>IF(AND(ISNUMBER($BW1759),ISNUMBER($BX1759)),MIN(1,MAX(0,($BX1759-2016+1)/($BX1759-$BW1759+1))),"")</f>
        <v>0.8333333333333334</v>
      </c>
      <c r="O1759">
        <f>IF(AND(ISNUMBER($BW1759),ISNUMBER($BX1759)),MIN(1,MAX(0,($BX1759-2017+1)/($BX1759-$BW1759+1))),"")</f>
        <v>0.6666666666666666</v>
      </c>
      <c r="P1759">
        <f>IF(AND(ISNUMBER($BW1759),ISNUMBER($BX1759)),MIN(1,MAX(0,($BX1759-2018+1)/($BX1759-$BW1759+1))),"")</f>
        <v>0.5</v>
      </c>
      <c r="Q1759">
        <f>IF(AND(ISNUMBER($BW1759),ISNUMBER($BX1759)),MIN(1,MAX(0,($BX1759-2019+1)/($BX1759-$BW1759+1))),"")</f>
        <v>0.3333333333333333</v>
      </c>
      <c r="R1759">
        <f>IF(AND(ISNUMBER($BW1759),ISNUMBER($BX1759)),MIN(1,MAX(0,($BX1759-2016+1)/($BX1759-$BW1759+1))),"")</f>
        <v>0.8333333333333334</v>
      </c>
      <c r="S1759">
        <f>IF($L1759&lt;&gt;"",IF($L1759&gt;=2015.5,1,0),"")</f>
        <v>1.0</v>
      </c>
      <c r="T1759">
        <f>IF($L1759&lt;&gt;"",IF($L1759&gt;=2016,1,0),"")</f>
        <v>1.0</v>
      </c>
      <c r="U1759">
        <f>IF(ISNUMBER($BX1759),IF($BX1759&gt;=2016,1,0),"")</f>
        <v>1.0</v>
      </c>
      <c r="V1759">
        <f>IF(ISNUMBER($BW1759),IF($BW1759&gt;=2016,1,0),"")</f>
        <v>0.0</v>
      </c>
      <c r="W1759" t="str">
        <f>IF(AND(ISNUMBER($BW1759),ISNUMBER($BX1759)),IF($BW1759&gt;=2016,"post-only",IF($BX1759&lt;2016,"pre-only","mixed")),"")</f>
        <v>mixed</v>
      </c>
      <c r="X1759">
        <f>IF(AND(ISNUMBER($BW1759),ISNUMBER($BX1759)),MIN(1,MAX(0,($BX1759-2017+1)/($BX1759-$BW1759+1))),"")</f>
        <v>0.6666666666666666</v>
      </c>
      <c r="Y1759">
        <f>IF(AND(ISNUMBER($BW1759),ISNUMBER($BX1759)),MIN(1,MAX(0,($BX1759-2018+1)/($BX1759-$BW1759+1))),"")</f>
        <v>0.5</v>
      </c>
      <c r="Z1759">
        <f>IF(AND(ISNUMBER($BW1759),ISNUMBER($BX1759)),MIN(1,MAX(0,($BX1759-2019+1)/($BX1759-$BW1759+1))),"")</f>
        <v>0.3333333333333333</v>
      </c>
      <c r="AA1759">
        <f>IF(ISNUMBER($BX1759),IF($BX1759&gt;=2017,1,0),"")</f>
        <v>1.0</v>
      </c>
      <c r="AB1759">
        <f>IF(ISNUMBER($BX1759),IF($BX1759&gt;=2018,1,0),"")</f>
        <v>1.0</v>
      </c>
      <c r="AC1759">
        <f>IF(ISNUMBER($BX1759),IF($BX1759&gt;=2019,1,0),"")</f>
        <v>1.0</v>
      </c>
      <c r="AD1759">
        <f>IF($L1759&lt;&gt;"",IF($L1759&gt;2013,1,0),"")</f>
        <v>1.0</v>
      </c>
      <c r="AE1759">
        <f>IF($L1759&lt;&gt;"",1+IF($L1759&gt;2011,1,0)+IF($L1759&gt;2014,1,0),"")</f>
        <v>3.0</v>
      </c>
      <c r="AF1759" t="inlineStr">
        <is>
          <t>bond (yield)</t>
        </is>
      </c>
      <c r="AG1759" t="inlineStr">
        <is>
          <t>performance</t>
        </is>
      </c>
      <c r="AH1759" t="inlineStr">
        <is>
          <t>non-sensitive</t>
        </is>
      </c>
      <c r="AI1759" t="inlineStr">
        <is>
          <t>99_NCE</t>
        </is>
      </c>
      <c r="AJ1759" t="inlineStr">
        <is>
          <t>99_NCE</t>
        </is>
      </c>
      <c r="AK1759" t="str">
        <f>IF(AND($CF1759&lt;&gt;"",IFERROR(INDEX(subsample_country_map!$B:$B,MATCH($CF1759,subsample_country_map!$A:$A,0)),"")&lt;&gt;""),INDEX(subsample_country_map!$B:$B,MATCH($CF1759,subsample_country_map!$A:$A,0)),INDEX(lookup!$AA:$AA,MATCH($A1759,lookup!$A:$A,0)))</f>
        <v>99_NCE</v>
      </c>
      <c r="AL1759" t="str">
        <f>IF(AND($CF1759&lt;&gt;"",IFERROR(INDEX(subsample_country_map!$C:$C,MATCH($CF1759,subsample_country_map!$A:$A,0)),"")&lt;&gt;""),INDEX(subsample_country_map!$C:$C,MATCH($CF1759,subsample_country_map!$A:$A,0)),INDEX(lookup!$AB:$AB,MATCH($A1759,lookup!$A:$A,0)))</f>
        <v>99_NCE</v>
      </c>
      <c r="AM1759" t="str">
        <f>IF(AND($CF1759&lt;&gt;"",IFERROR(INDEX(subsample_country_map!$D:$D,MATCH($CF1759,subsample_country_map!$A:$A,0)),"")&lt;&gt;""),INDEX(subsample_country_map!$D:$D,MATCH($CF1759,subsample_country_map!$A:$A,0)),INDEX(lookup!$AC:$AC,MATCH($A1759,lookup!$A:$A,0)))</f>
        <v>99_NCE</v>
      </c>
      <c r="AN1759" t="str">
        <f>IF(AND($CF1759&lt;&gt;"",IFERROR(INDEX(subsample_country_map!$E:$E,MATCH($CF1759,subsample_country_map!$A:$A,0)),"")&lt;&gt;""),INDEX(subsample_country_map!$E:$E,MATCH($CF1759,subsample_country_map!$A:$A,0)),INDEX(lookup!$AD:$AD,MATCH($A1759,lookup!$A:$A,0)))</f>
        <v>99_NCE</v>
      </c>
      <c r="AO1759" t="str">
        <f>INDEX(lookup!$Y:$Y,MATCH($A1759,lookup!$A:$A,0))</f>
        <v>0_published</v>
      </c>
      <c r="AP1759" t="str">
        <f>INDEX(lookup!$Z:$Z,MATCH($A1759,lookup!$A:$A,0))</f>
        <v>1_VHB high</v>
      </c>
      <c r="AQ1759" t="str">
        <f>INDEX(lookup!$W:$W,MATCH($A1759,lookup!$A:$A,0))</f>
        <v>1_fin/acc/econ</v>
      </c>
      <c r="AS1759" t="inlineStr">
        <is>
          <t>staging</t>
        </is>
      </c>
      <c r="AT1759" t="inlineStr">
        <is>
          <t>bad-CER</t>
        </is>
      </c>
      <c r="AU1759" t="inlineStr">
        <is>
          <t>cost</t>
        </is>
      </c>
      <c r="AV1759" t="inlineStr">
        <is>
          <t>0.05</t>
        </is>
      </c>
      <c r="AW1759" t="inlineStr">
        <is>
          <t>0.04</t>
        </is>
      </c>
      <c r="BA1759" t="n">
        <v>531</v>
      </c>
      <c r="BB1759" t="inlineStr">
        <is>
          <t>0</t>
        </is>
      </c>
      <c r="BC1759" t="inlineStr">
        <is>
          <t>FE</t>
        </is>
      </c>
      <c r="BD1759" t="inlineStr">
        <is>
          <t>not stated</t>
        </is>
      </c>
      <c r="BE1759" t="inlineStr">
        <is>
          <t>industry</t>
        </is>
      </c>
      <c r="BF1759" t="inlineStr">
        <is>
          <t>Health Care</t>
        </is>
      </c>
      <c r="BI1759" t="inlineStr">
        <is>
          <t>Table 8</t>
        </is>
      </c>
      <c r="BJ1759" t="inlineStr">
        <is>
          <t>Health Care</t>
        </is>
      </c>
      <c r="BK1759" t="inlineStr">
        <is>
          <t>10</t>
        </is>
      </c>
      <c r="BL1759" t="inlineStr">
        <is>
          <t>Log (Scope 1 + 2 Intensity) 0.05 (0.04)</t>
        </is>
      </c>
      <c r="BM1759" t="inlineStr">
        <is>
          <t>Log (Scope 1 + 2 Intensity)</t>
        </is>
      </c>
      <c r="BN1759" t="inlineStr">
        <is>
          <t>Long Term Credit Spread</t>
        </is>
      </c>
      <c r="BO1759" t="inlineStr">
        <is>
          <t>update</t>
        </is>
      </c>
      <c r="BP1759" t="inlineStr">
        <is>
          <t>Panjwani et al (2023)</t>
        </is>
      </c>
      <c r="BQ1759" t="inlineStr">
        <is>
          <t>computed</t>
        </is>
      </c>
      <c r="BT1759" t="n">
        <v>0</v>
      </c>
      <c r="BU1759" t="inlineStr">
        <is>
          <t>staging_Panjawani_et_al_2023.csv</t>
        </is>
      </c>
      <c r="BW1759" t="n">
        <v>2015</v>
      </c>
      <c r="BX1759" t="n">
        <v>2020</v>
      </c>
      <c r="BY1759" t="inlineStr">
        <is>
          <t>multi: global (MSCI All Country World Index constituents; regions: North America, Europe, Asia Pacific, Emerging Markets)</t>
        </is>
      </c>
      <c r="BZ1759" t="n">
        <v>2017.5</v>
      </c>
      <c r="CA1759" t="n">
        <v>0.8333333333333334</v>
      </c>
      <c r="CB1759" t="n">
        <v>1</v>
      </c>
      <c r="CC1759" t="n">
        <v>1</v>
      </c>
      <c r="CD1759" t="n">
        <v>-0.05421881134913036</v>
      </c>
      <c r="CE1759" t="n">
        <v>1</v>
      </c>
    </row>
    <row r="1760">
      <c r="A1760" t="inlineStr">
        <is>
          <t>Panjwani et al (2023)</t>
        </is>
      </c>
      <c r="B1760" t="n">
        <v>3065</v>
      </c>
      <c r="C1760" t="n">
        <v>-0.06499675836751262</v>
      </c>
      <c r="D1760" t="n">
        <v>1164</v>
      </c>
      <c r="E1760">
        <f>IF(ISNUMBER($BA1760),$BA1760,IF(AND(ISNUMBER($D1760),ISNUMBER($BW1760),ISNUMBER($BX1760)),$D1760*($BX1760-$BW1760+1),""))</f>
        <v>1164.0</v>
      </c>
      <c r="H1760" t="inlineStr">
        <is>
          <t>partial</t>
        </is>
      </c>
      <c r="I1760" t="inlineStr">
        <is>
          <t>Regression Cofficient and Standard Error  available</t>
        </is>
      </c>
      <c r="J1760">
        <f>IF($BW1760&lt;&gt;"",$BW1760,"")</f>
        <v>2015.0</v>
      </c>
      <c r="K1760">
        <f>IF($BX1760&lt;&gt;"",$BX1760,"")</f>
        <v>2020.0</v>
      </c>
      <c r="L1760">
        <f>IF(AND(ISNUMBER($BW1760),ISNUMBER($BX1760)),($BW1760+$BX1760)/2,"")</f>
        <v>2017.5</v>
      </c>
      <c r="M1760">
        <f>IF($L1760&lt;&gt;"",$L1760,"")</f>
        <v>2017.5</v>
      </c>
      <c r="N1760">
        <f>IF(AND(ISNUMBER($BW1760),ISNUMBER($BX1760)),MIN(1,MAX(0,($BX1760-2016+1)/($BX1760-$BW1760+1))),"")</f>
        <v>0.8333333333333334</v>
      </c>
      <c r="O1760">
        <f>IF(AND(ISNUMBER($BW1760),ISNUMBER($BX1760)),MIN(1,MAX(0,($BX1760-2017+1)/($BX1760-$BW1760+1))),"")</f>
        <v>0.6666666666666666</v>
      </c>
      <c r="P1760">
        <f>IF(AND(ISNUMBER($BW1760),ISNUMBER($BX1760)),MIN(1,MAX(0,($BX1760-2018+1)/($BX1760-$BW1760+1))),"")</f>
        <v>0.5</v>
      </c>
      <c r="Q1760">
        <f>IF(AND(ISNUMBER($BW1760),ISNUMBER($BX1760)),MIN(1,MAX(0,($BX1760-2019+1)/($BX1760-$BW1760+1))),"")</f>
        <v>0.3333333333333333</v>
      </c>
      <c r="R1760">
        <f>IF(AND(ISNUMBER($BW1760),ISNUMBER($BX1760)),MIN(1,MAX(0,($BX1760-2016+1)/($BX1760-$BW1760+1))),"")</f>
        <v>0.8333333333333334</v>
      </c>
      <c r="S1760">
        <f>IF($L1760&lt;&gt;"",IF($L1760&gt;=2015.5,1,0),"")</f>
        <v>1.0</v>
      </c>
      <c r="T1760">
        <f>IF($L1760&lt;&gt;"",IF($L1760&gt;=2016,1,0),"")</f>
        <v>1.0</v>
      </c>
      <c r="U1760">
        <f>IF(ISNUMBER($BX1760),IF($BX1760&gt;=2016,1,0),"")</f>
        <v>1.0</v>
      </c>
      <c r="V1760">
        <f>IF(ISNUMBER($BW1760),IF($BW1760&gt;=2016,1,0),"")</f>
        <v>0.0</v>
      </c>
      <c r="W1760" t="str">
        <f>IF(AND(ISNUMBER($BW1760),ISNUMBER($BX1760)),IF($BW1760&gt;=2016,"post-only",IF($BX1760&lt;2016,"pre-only","mixed")),"")</f>
        <v>mixed</v>
      </c>
      <c r="X1760">
        <f>IF(AND(ISNUMBER($BW1760),ISNUMBER($BX1760)),MIN(1,MAX(0,($BX1760-2017+1)/($BX1760-$BW1760+1))),"")</f>
        <v>0.6666666666666666</v>
      </c>
      <c r="Y1760">
        <f>IF(AND(ISNUMBER($BW1760),ISNUMBER($BX1760)),MIN(1,MAX(0,($BX1760-2018+1)/($BX1760-$BW1760+1))),"")</f>
        <v>0.5</v>
      </c>
      <c r="Z1760">
        <f>IF(AND(ISNUMBER($BW1760),ISNUMBER($BX1760)),MIN(1,MAX(0,($BX1760-2019+1)/($BX1760-$BW1760+1))),"")</f>
        <v>0.3333333333333333</v>
      </c>
      <c r="AA1760">
        <f>IF(ISNUMBER($BX1760),IF($BX1760&gt;=2017,1,0),"")</f>
        <v>1.0</v>
      </c>
      <c r="AB1760">
        <f>IF(ISNUMBER($BX1760),IF($BX1760&gt;=2018,1,0),"")</f>
        <v>1.0</v>
      </c>
      <c r="AC1760">
        <f>IF(ISNUMBER($BX1760),IF($BX1760&gt;=2019,1,0),"")</f>
        <v>1.0</v>
      </c>
      <c r="AD1760">
        <f>IF($L1760&lt;&gt;"",IF($L1760&gt;2013,1,0),"")</f>
        <v>1.0</v>
      </c>
      <c r="AE1760">
        <f>IF($L1760&lt;&gt;"",1+IF($L1760&gt;2011,1,0)+IF($L1760&gt;2014,1,0),"")</f>
        <v>3.0</v>
      </c>
      <c r="AF1760" t="inlineStr">
        <is>
          <t>bond (yield)</t>
        </is>
      </c>
      <c r="AG1760" t="inlineStr">
        <is>
          <t>disclosure</t>
        </is>
      </c>
      <c r="AH1760" t="inlineStr">
        <is>
          <t>non-sensitive</t>
        </is>
      </c>
      <c r="AI1760" t="inlineStr">
        <is>
          <t>99_NCE</t>
        </is>
      </c>
      <c r="AJ1760" t="inlineStr">
        <is>
          <t>99_NCE</t>
        </is>
      </c>
      <c r="AK1760" t="str">
        <f>IF(AND($CF1760&lt;&gt;"",IFERROR(INDEX(subsample_country_map!$B:$B,MATCH($CF1760,subsample_country_map!$A:$A,0)),"")&lt;&gt;""),INDEX(subsample_country_map!$B:$B,MATCH($CF1760,subsample_country_map!$A:$A,0)),INDEX(lookup!$AA:$AA,MATCH($A1760,lookup!$A:$A,0)))</f>
        <v>99_NCE</v>
      </c>
      <c r="AL1760" t="str">
        <f>IF(AND($CF1760&lt;&gt;"",IFERROR(INDEX(subsample_country_map!$C:$C,MATCH($CF1760,subsample_country_map!$A:$A,0)),"")&lt;&gt;""),INDEX(subsample_country_map!$C:$C,MATCH($CF1760,subsample_country_map!$A:$A,0)),INDEX(lookup!$AB:$AB,MATCH($A1760,lookup!$A:$A,0)))</f>
        <v>99_NCE</v>
      </c>
      <c r="AM1760" t="str">
        <f>IF(AND($CF1760&lt;&gt;"",IFERROR(INDEX(subsample_country_map!$D:$D,MATCH($CF1760,subsample_country_map!$A:$A,0)),"")&lt;&gt;""),INDEX(subsample_country_map!$D:$D,MATCH($CF1760,subsample_country_map!$A:$A,0)),INDEX(lookup!$AC:$AC,MATCH($A1760,lookup!$A:$A,0)))</f>
        <v>99_NCE</v>
      </c>
      <c r="AN1760" t="str">
        <f>IF(AND($CF1760&lt;&gt;"",IFERROR(INDEX(subsample_country_map!$E:$E,MATCH($CF1760,subsample_country_map!$A:$A,0)),"")&lt;&gt;""),INDEX(subsample_country_map!$E:$E,MATCH($CF1760,subsample_country_map!$A:$A,0)),INDEX(lookup!$AD:$AD,MATCH($A1760,lookup!$A:$A,0)))</f>
        <v>99_NCE</v>
      </c>
      <c r="AO1760" t="str">
        <f>INDEX(lookup!$Y:$Y,MATCH($A1760,lookup!$A:$A,0))</f>
        <v>0_published</v>
      </c>
      <c r="AP1760" t="str">
        <f>INDEX(lookup!$Z:$Z,MATCH($A1760,lookup!$A:$A,0))</f>
        <v>1_VHB high</v>
      </c>
      <c r="AQ1760" t="str">
        <f>INDEX(lookup!$W:$W,MATCH($A1760,lookup!$A:$A,0))</f>
        <v>1_fin/acc/econ</v>
      </c>
      <c r="AS1760" t="inlineStr">
        <is>
          <t>staging</t>
        </is>
      </c>
      <c r="AT1760" t="inlineStr">
        <is>
          <t>good-CER</t>
        </is>
      </c>
      <c r="AU1760" t="inlineStr">
        <is>
          <t>cost</t>
        </is>
      </c>
      <c r="AV1760" t="inlineStr">
        <is>
          <t>-0.20</t>
        </is>
      </c>
      <c r="AW1760" t="inlineStr">
        <is>
          <t>0.09</t>
        </is>
      </c>
      <c r="BA1760" t="n">
        <v>1164</v>
      </c>
      <c r="BB1760" t="inlineStr">
        <is>
          <t>0</t>
        </is>
      </c>
      <c r="BC1760" t="inlineStr">
        <is>
          <t>FE</t>
        </is>
      </c>
      <c r="BD1760" t="inlineStr">
        <is>
          <t>not stated</t>
        </is>
      </c>
      <c r="BE1760" t="inlineStr">
        <is>
          <t>industry</t>
        </is>
      </c>
      <c r="BF1760" t="inlineStr">
        <is>
          <t>Industrials</t>
        </is>
      </c>
      <c r="BI1760" t="inlineStr">
        <is>
          <t>Table 8</t>
        </is>
      </c>
      <c r="BJ1760" t="inlineStr">
        <is>
          <t>Industrials</t>
        </is>
      </c>
      <c r="BK1760" t="inlineStr">
        <is>
          <t>10</t>
        </is>
      </c>
      <c r="BL1760" t="inlineStr">
        <is>
          <t>Disclosed Scope 3 Emissions -0.20** (0.09)</t>
        </is>
      </c>
      <c r="BM1760" t="inlineStr">
        <is>
          <t>Disclosed Scope 3 Emissions</t>
        </is>
      </c>
      <c r="BN1760" t="inlineStr">
        <is>
          <t>Long Term Credit Spread</t>
        </is>
      </c>
      <c r="BO1760" t="inlineStr">
        <is>
          <t>update</t>
        </is>
      </c>
      <c r="BP1760" t="inlineStr">
        <is>
          <t>Panjwani et al (2023)</t>
        </is>
      </c>
      <c r="BQ1760" t="inlineStr">
        <is>
          <t>computed</t>
        </is>
      </c>
      <c r="BT1760" t="n">
        <v>0</v>
      </c>
      <c r="BU1760" t="inlineStr">
        <is>
          <t>staging_Panjawani_et_al_2023.csv</t>
        </is>
      </c>
      <c r="BW1760" t="n">
        <v>2015</v>
      </c>
      <c r="BX1760" t="n">
        <v>2020</v>
      </c>
      <c r="BY1760" t="inlineStr">
        <is>
          <t>multi: global (MSCI All Country World Index constituents; regions: North America, Europe, Asia Pacific, Emerging Markets)</t>
        </is>
      </c>
      <c r="BZ1760" t="n">
        <v>2017.5</v>
      </c>
      <c r="CA1760" t="n">
        <v>0.8333333333333334</v>
      </c>
      <c r="CB1760" t="n">
        <v>1</v>
      </c>
      <c r="CC1760" t="n">
        <v>1</v>
      </c>
      <c r="CD1760" t="n">
        <v>-0.06508851904161275</v>
      </c>
      <c r="CE1760" t="n">
        <v>1</v>
      </c>
    </row>
    <row r="1761">
      <c r="A1761" t="inlineStr">
        <is>
          <t>Panjwani et al (2023)</t>
        </is>
      </c>
      <c r="B1761" t="n">
        <v>3066</v>
      </c>
      <c r="C1761" t="n">
        <v>0.009769706750532984</v>
      </c>
      <c r="D1761" t="n">
        <v>1164</v>
      </c>
      <c r="E1761">
        <f>IF(ISNUMBER($BA1761),$BA1761,IF(AND(ISNUMBER($D1761),ISNUMBER($BW1761),ISNUMBER($BX1761)),$D1761*($BX1761-$BW1761+1),""))</f>
        <v>1164.0</v>
      </c>
      <c r="H1761" t="inlineStr">
        <is>
          <t>partial</t>
        </is>
      </c>
      <c r="I1761" t="inlineStr">
        <is>
          <t>Regression Cofficient and Standard Error  available</t>
        </is>
      </c>
      <c r="J1761">
        <f>IF($BW1761&lt;&gt;"",$BW1761,"")</f>
        <v>2015.0</v>
      </c>
      <c r="K1761">
        <f>IF($BX1761&lt;&gt;"",$BX1761,"")</f>
        <v>2020.0</v>
      </c>
      <c r="L1761">
        <f>IF(AND(ISNUMBER($BW1761),ISNUMBER($BX1761)),($BW1761+$BX1761)/2,"")</f>
        <v>2017.5</v>
      </c>
      <c r="M1761">
        <f>IF($L1761&lt;&gt;"",$L1761,"")</f>
        <v>2017.5</v>
      </c>
      <c r="N1761">
        <f>IF(AND(ISNUMBER($BW1761),ISNUMBER($BX1761)),MIN(1,MAX(0,($BX1761-2016+1)/($BX1761-$BW1761+1))),"")</f>
        <v>0.8333333333333334</v>
      </c>
      <c r="O1761">
        <f>IF(AND(ISNUMBER($BW1761),ISNUMBER($BX1761)),MIN(1,MAX(0,($BX1761-2017+1)/($BX1761-$BW1761+1))),"")</f>
        <v>0.6666666666666666</v>
      </c>
      <c r="P1761">
        <f>IF(AND(ISNUMBER($BW1761),ISNUMBER($BX1761)),MIN(1,MAX(0,($BX1761-2018+1)/($BX1761-$BW1761+1))),"")</f>
        <v>0.5</v>
      </c>
      <c r="Q1761">
        <f>IF(AND(ISNUMBER($BW1761),ISNUMBER($BX1761)),MIN(1,MAX(0,($BX1761-2019+1)/($BX1761-$BW1761+1))),"")</f>
        <v>0.3333333333333333</v>
      </c>
      <c r="R1761">
        <f>IF(AND(ISNUMBER($BW1761),ISNUMBER($BX1761)),MIN(1,MAX(0,($BX1761-2016+1)/($BX1761-$BW1761+1))),"")</f>
        <v>0.8333333333333334</v>
      </c>
      <c r="S1761">
        <f>IF($L1761&lt;&gt;"",IF($L1761&gt;=2015.5,1,0),"")</f>
        <v>1.0</v>
      </c>
      <c r="T1761">
        <f>IF($L1761&lt;&gt;"",IF($L1761&gt;=2016,1,0),"")</f>
        <v>1.0</v>
      </c>
      <c r="U1761">
        <f>IF(ISNUMBER($BX1761),IF($BX1761&gt;=2016,1,0),"")</f>
        <v>1.0</v>
      </c>
      <c r="V1761">
        <f>IF(ISNUMBER($BW1761),IF($BW1761&gt;=2016,1,0),"")</f>
        <v>0.0</v>
      </c>
      <c r="W1761" t="str">
        <f>IF(AND(ISNUMBER($BW1761),ISNUMBER($BX1761)),IF($BW1761&gt;=2016,"post-only",IF($BX1761&lt;2016,"pre-only","mixed")),"")</f>
        <v>mixed</v>
      </c>
      <c r="X1761">
        <f>IF(AND(ISNUMBER($BW1761),ISNUMBER($BX1761)),MIN(1,MAX(0,($BX1761-2017+1)/($BX1761-$BW1761+1))),"")</f>
        <v>0.6666666666666666</v>
      </c>
      <c r="Y1761">
        <f>IF(AND(ISNUMBER($BW1761),ISNUMBER($BX1761)),MIN(1,MAX(0,($BX1761-2018+1)/($BX1761-$BW1761+1))),"")</f>
        <v>0.5</v>
      </c>
      <c r="Z1761">
        <f>IF(AND(ISNUMBER($BW1761),ISNUMBER($BX1761)),MIN(1,MAX(0,($BX1761-2019+1)/($BX1761-$BW1761+1))),"")</f>
        <v>0.3333333333333333</v>
      </c>
      <c r="AA1761">
        <f>IF(ISNUMBER($BX1761),IF($BX1761&gt;=2017,1,0),"")</f>
        <v>1.0</v>
      </c>
      <c r="AB1761">
        <f>IF(ISNUMBER($BX1761),IF($BX1761&gt;=2018,1,0),"")</f>
        <v>1.0</v>
      </c>
      <c r="AC1761">
        <f>IF(ISNUMBER($BX1761),IF($BX1761&gt;=2019,1,0),"")</f>
        <v>1.0</v>
      </c>
      <c r="AD1761">
        <f>IF($L1761&lt;&gt;"",IF($L1761&gt;2013,1,0),"")</f>
        <v>1.0</v>
      </c>
      <c r="AE1761">
        <f>IF($L1761&lt;&gt;"",1+IF($L1761&gt;2011,1,0)+IF($L1761&gt;2014,1,0),"")</f>
        <v>3.0</v>
      </c>
      <c r="AF1761" t="inlineStr">
        <is>
          <t>bond (yield)</t>
        </is>
      </c>
      <c r="AG1761" t="inlineStr">
        <is>
          <t>performance</t>
        </is>
      </c>
      <c r="AH1761" t="inlineStr">
        <is>
          <t>non-sensitive</t>
        </is>
      </c>
      <c r="AI1761" t="inlineStr">
        <is>
          <t>99_NCE</t>
        </is>
      </c>
      <c r="AJ1761" t="inlineStr">
        <is>
          <t>99_NCE</t>
        </is>
      </c>
      <c r="AK1761" t="str">
        <f>IF(AND($CF1761&lt;&gt;"",IFERROR(INDEX(subsample_country_map!$B:$B,MATCH($CF1761,subsample_country_map!$A:$A,0)),"")&lt;&gt;""),INDEX(subsample_country_map!$B:$B,MATCH($CF1761,subsample_country_map!$A:$A,0)),INDEX(lookup!$AA:$AA,MATCH($A1761,lookup!$A:$A,0)))</f>
        <v>99_NCE</v>
      </c>
      <c r="AL1761" t="str">
        <f>IF(AND($CF1761&lt;&gt;"",IFERROR(INDEX(subsample_country_map!$C:$C,MATCH($CF1761,subsample_country_map!$A:$A,0)),"")&lt;&gt;""),INDEX(subsample_country_map!$C:$C,MATCH($CF1761,subsample_country_map!$A:$A,0)),INDEX(lookup!$AB:$AB,MATCH($A1761,lookup!$A:$A,0)))</f>
        <v>99_NCE</v>
      </c>
      <c r="AM1761" t="str">
        <f>IF(AND($CF1761&lt;&gt;"",IFERROR(INDEX(subsample_country_map!$D:$D,MATCH($CF1761,subsample_country_map!$A:$A,0)),"")&lt;&gt;""),INDEX(subsample_country_map!$D:$D,MATCH($CF1761,subsample_country_map!$A:$A,0)),INDEX(lookup!$AC:$AC,MATCH($A1761,lookup!$A:$A,0)))</f>
        <v>99_NCE</v>
      </c>
      <c r="AN1761" t="str">
        <f>IF(AND($CF1761&lt;&gt;"",IFERROR(INDEX(subsample_country_map!$E:$E,MATCH($CF1761,subsample_country_map!$A:$A,0)),"")&lt;&gt;""),INDEX(subsample_country_map!$E:$E,MATCH($CF1761,subsample_country_map!$A:$A,0)),INDEX(lookup!$AD:$AD,MATCH($A1761,lookup!$A:$A,0)))</f>
        <v>99_NCE</v>
      </c>
      <c r="AO1761" t="str">
        <f>INDEX(lookup!$Y:$Y,MATCH($A1761,lookup!$A:$A,0))</f>
        <v>0_published</v>
      </c>
      <c r="AP1761" t="str">
        <f>INDEX(lookup!$Z:$Z,MATCH($A1761,lookup!$A:$A,0))</f>
        <v>1_VHB high</v>
      </c>
      <c r="AQ1761" t="str">
        <f>INDEX(lookup!$W:$W,MATCH($A1761,lookup!$A:$A,0))</f>
        <v>1_fin/acc/econ</v>
      </c>
      <c r="AS1761" t="inlineStr">
        <is>
          <t>staging</t>
        </is>
      </c>
      <c r="AT1761" t="inlineStr">
        <is>
          <t>bad-CER</t>
        </is>
      </c>
      <c r="AU1761" t="inlineStr">
        <is>
          <t>cost</t>
        </is>
      </c>
      <c r="AV1761" t="inlineStr">
        <is>
          <t>-0.01</t>
        </is>
      </c>
      <c r="AW1761" t="inlineStr">
        <is>
          <t>0.03</t>
        </is>
      </c>
      <c r="BA1761" t="n">
        <v>1164</v>
      </c>
      <c r="BB1761" t="inlineStr">
        <is>
          <t>0</t>
        </is>
      </c>
      <c r="BC1761" t="inlineStr">
        <is>
          <t>FE</t>
        </is>
      </c>
      <c r="BD1761" t="inlineStr">
        <is>
          <t>not stated</t>
        </is>
      </c>
      <c r="BE1761" t="inlineStr">
        <is>
          <t>industry</t>
        </is>
      </c>
      <c r="BF1761" t="inlineStr">
        <is>
          <t>Industrials</t>
        </is>
      </c>
      <c r="BI1761" t="inlineStr">
        <is>
          <t>Table 8</t>
        </is>
      </c>
      <c r="BJ1761" t="inlineStr">
        <is>
          <t>Industrials</t>
        </is>
      </c>
      <c r="BK1761" t="inlineStr">
        <is>
          <t>10</t>
        </is>
      </c>
      <c r="BL1761" t="inlineStr">
        <is>
          <t>Log (Scope 1 + 2 Intensity) -0.01 (0.03)</t>
        </is>
      </c>
      <c r="BM1761" t="inlineStr">
        <is>
          <t>Log (Scope 1 + 2 Intensity)</t>
        </is>
      </c>
      <c r="BN1761" t="inlineStr">
        <is>
          <t>Long Term Credit Spread</t>
        </is>
      </c>
      <c r="BO1761" t="inlineStr">
        <is>
          <t>update</t>
        </is>
      </c>
      <c r="BP1761" t="inlineStr">
        <is>
          <t>Panjwani et al (2023)</t>
        </is>
      </c>
      <c r="BQ1761" t="inlineStr">
        <is>
          <t>computed</t>
        </is>
      </c>
      <c r="BT1761" t="n">
        <v>0</v>
      </c>
      <c r="BU1761" t="inlineStr">
        <is>
          <t>staging_Panjawani_et_al_2023.csv</t>
        </is>
      </c>
      <c r="BW1761" t="n">
        <v>2015</v>
      </c>
      <c r="BX1761" t="n">
        <v>2020</v>
      </c>
      <c r="BY1761" t="inlineStr">
        <is>
          <t>multi: global (MSCI All Country World Index constituents; regions: North America, Europe, Asia Pacific, Emerging Markets)</t>
        </is>
      </c>
      <c r="BZ1761" t="n">
        <v>2017.5</v>
      </c>
      <c r="CA1761" t="n">
        <v>0.8333333333333334</v>
      </c>
      <c r="CB1761" t="n">
        <v>1</v>
      </c>
      <c r="CC1761" t="n">
        <v>1</v>
      </c>
      <c r="CD1761" t="n">
        <v>0.009770017598621915</v>
      </c>
      <c r="CE1761" t="n">
        <v>1</v>
      </c>
    </row>
    <row r="1762">
      <c r="A1762" t="inlineStr">
        <is>
          <t>Panjwani et al (2023)</t>
        </is>
      </c>
      <c r="B1762" t="n">
        <v>3067</v>
      </c>
      <c r="C1762" t="n">
        <v>-0.03734439834024896</v>
      </c>
      <c r="D1762" t="n">
        <v>580</v>
      </c>
      <c r="E1762">
        <f>IF(ISNUMBER($BA1762),$BA1762,IF(AND(ISNUMBER($D1762),ISNUMBER($BW1762),ISNUMBER($BX1762)),$D1762*($BX1762-$BW1762+1),""))</f>
        <v>580.0</v>
      </c>
      <c r="H1762" t="inlineStr">
        <is>
          <t>partial</t>
        </is>
      </c>
      <c r="I1762" t="inlineStr">
        <is>
          <t>Regression Cofficient and Standard Error  available</t>
        </is>
      </c>
      <c r="J1762">
        <f>IF($BW1762&lt;&gt;"",$BW1762,"")</f>
        <v>2015.0</v>
      </c>
      <c r="K1762">
        <f>IF($BX1762&lt;&gt;"",$BX1762,"")</f>
        <v>2020.0</v>
      </c>
      <c r="L1762">
        <f>IF(AND(ISNUMBER($BW1762),ISNUMBER($BX1762)),($BW1762+$BX1762)/2,"")</f>
        <v>2017.5</v>
      </c>
      <c r="M1762">
        <f>IF($L1762&lt;&gt;"",$L1762,"")</f>
        <v>2017.5</v>
      </c>
      <c r="N1762">
        <f>IF(AND(ISNUMBER($BW1762),ISNUMBER($BX1762)),MIN(1,MAX(0,($BX1762-2016+1)/($BX1762-$BW1762+1))),"")</f>
        <v>0.8333333333333334</v>
      </c>
      <c r="O1762">
        <f>IF(AND(ISNUMBER($BW1762),ISNUMBER($BX1762)),MIN(1,MAX(0,($BX1762-2017+1)/($BX1762-$BW1762+1))),"")</f>
        <v>0.6666666666666666</v>
      </c>
      <c r="P1762">
        <f>IF(AND(ISNUMBER($BW1762),ISNUMBER($BX1762)),MIN(1,MAX(0,($BX1762-2018+1)/($BX1762-$BW1762+1))),"")</f>
        <v>0.5</v>
      </c>
      <c r="Q1762">
        <f>IF(AND(ISNUMBER($BW1762),ISNUMBER($BX1762)),MIN(1,MAX(0,($BX1762-2019+1)/($BX1762-$BW1762+1))),"")</f>
        <v>0.3333333333333333</v>
      </c>
      <c r="R1762">
        <f>IF(AND(ISNUMBER($BW1762),ISNUMBER($BX1762)),MIN(1,MAX(0,($BX1762-2016+1)/($BX1762-$BW1762+1))),"")</f>
        <v>0.8333333333333334</v>
      </c>
      <c r="S1762">
        <f>IF($L1762&lt;&gt;"",IF($L1762&gt;=2015.5,1,0),"")</f>
        <v>1.0</v>
      </c>
      <c r="T1762">
        <f>IF($L1762&lt;&gt;"",IF($L1762&gt;=2016,1,0),"")</f>
        <v>1.0</v>
      </c>
      <c r="U1762">
        <f>IF(ISNUMBER($BX1762),IF($BX1762&gt;=2016,1,0),"")</f>
        <v>1.0</v>
      </c>
      <c r="V1762">
        <f>IF(ISNUMBER($BW1762),IF($BW1762&gt;=2016,1,0),"")</f>
        <v>0.0</v>
      </c>
      <c r="W1762" t="str">
        <f>IF(AND(ISNUMBER($BW1762),ISNUMBER($BX1762)),IF($BW1762&gt;=2016,"post-only",IF($BX1762&lt;2016,"pre-only","mixed")),"")</f>
        <v>mixed</v>
      </c>
      <c r="X1762">
        <f>IF(AND(ISNUMBER($BW1762),ISNUMBER($BX1762)),MIN(1,MAX(0,($BX1762-2017+1)/($BX1762-$BW1762+1))),"")</f>
        <v>0.6666666666666666</v>
      </c>
      <c r="Y1762">
        <f>IF(AND(ISNUMBER($BW1762),ISNUMBER($BX1762)),MIN(1,MAX(0,($BX1762-2018+1)/($BX1762-$BW1762+1))),"")</f>
        <v>0.5</v>
      </c>
      <c r="Z1762">
        <f>IF(AND(ISNUMBER($BW1762),ISNUMBER($BX1762)),MIN(1,MAX(0,($BX1762-2019+1)/($BX1762-$BW1762+1))),"")</f>
        <v>0.3333333333333333</v>
      </c>
      <c r="AA1762">
        <f>IF(ISNUMBER($BX1762),IF($BX1762&gt;=2017,1,0),"")</f>
        <v>1.0</v>
      </c>
      <c r="AB1762">
        <f>IF(ISNUMBER($BX1762),IF($BX1762&gt;=2018,1,0),"")</f>
        <v>1.0</v>
      </c>
      <c r="AC1762">
        <f>IF(ISNUMBER($BX1762),IF($BX1762&gt;=2019,1,0),"")</f>
        <v>1.0</v>
      </c>
      <c r="AD1762">
        <f>IF($L1762&lt;&gt;"",IF($L1762&gt;2013,1,0),"")</f>
        <v>1.0</v>
      </c>
      <c r="AE1762">
        <f>IF($L1762&lt;&gt;"",1+IF($L1762&gt;2011,1,0)+IF($L1762&gt;2014,1,0),"")</f>
        <v>3.0</v>
      </c>
      <c r="AF1762" t="inlineStr">
        <is>
          <t>bond (yield)</t>
        </is>
      </c>
      <c r="AG1762" t="inlineStr">
        <is>
          <t>disclosure</t>
        </is>
      </c>
      <c r="AH1762" t="inlineStr">
        <is>
          <t>non-sensitive</t>
        </is>
      </c>
      <c r="AI1762" t="inlineStr">
        <is>
          <t>99_NCE</t>
        </is>
      </c>
      <c r="AJ1762" t="inlineStr">
        <is>
          <t>99_NCE</t>
        </is>
      </c>
      <c r="AK1762" t="str">
        <f>IF(AND($CF1762&lt;&gt;"",IFERROR(INDEX(subsample_country_map!$B:$B,MATCH($CF1762,subsample_country_map!$A:$A,0)),"")&lt;&gt;""),INDEX(subsample_country_map!$B:$B,MATCH($CF1762,subsample_country_map!$A:$A,0)),INDEX(lookup!$AA:$AA,MATCH($A1762,lookup!$A:$A,0)))</f>
        <v>99_NCE</v>
      </c>
      <c r="AL1762" t="str">
        <f>IF(AND($CF1762&lt;&gt;"",IFERROR(INDEX(subsample_country_map!$C:$C,MATCH($CF1762,subsample_country_map!$A:$A,0)),"")&lt;&gt;""),INDEX(subsample_country_map!$C:$C,MATCH($CF1762,subsample_country_map!$A:$A,0)),INDEX(lookup!$AB:$AB,MATCH($A1762,lookup!$A:$A,0)))</f>
        <v>99_NCE</v>
      </c>
      <c r="AM1762" t="str">
        <f>IF(AND($CF1762&lt;&gt;"",IFERROR(INDEX(subsample_country_map!$D:$D,MATCH($CF1762,subsample_country_map!$A:$A,0)),"")&lt;&gt;""),INDEX(subsample_country_map!$D:$D,MATCH($CF1762,subsample_country_map!$A:$A,0)),INDEX(lookup!$AC:$AC,MATCH($A1762,lookup!$A:$A,0)))</f>
        <v>99_NCE</v>
      </c>
      <c r="AN1762" t="str">
        <f>IF(AND($CF1762&lt;&gt;"",IFERROR(INDEX(subsample_country_map!$E:$E,MATCH($CF1762,subsample_country_map!$A:$A,0)),"")&lt;&gt;""),INDEX(subsample_country_map!$E:$E,MATCH($CF1762,subsample_country_map!$A:$A,0)),INDEX(lookup!$AD:$AD,MATCH($A1762,lookup!$A:$A,0)))</f>
        <v>99_NCE</v>
      </c>
      <c r="AO1762" t="str">
        <f>INDEX(lookup!$Y:$Y,MATCH($A1762,lookup!$A:$A,0))</f>
        <v>0_published</v>
      </c>
      <c r="AP1762" t="str">
        <f>INDEX(lookup!$Z:$Z,MATCH($A1762,lookup!$A:$A,0))</f>
        <v>1_VHB high</v>
      </c>
      <c r="AQ1762" t="str">
        <f>INDEX(lookup!$W:$W,MATCH($A1762,lookup!$A:$A,0))</f>
        <v>1_fin/acc/econ</v>
      </c>
      <c r="AS1762" t="inlineStr">
        <is>
          <t>staging</t>
        </is>
      </c>
      <c r="AT1762" t="inlineStr">
        <is>
          <t>good-CER</t>
        </is>
      </c>
      <c r="AU1762" t="inlineStr">
        <is>
          <t>cost</t>
        </is>
      </c>
      <c r="AV1762" t="inlineStr">
        <is>
          <t>-0.09</t>
        </is>
      </c>
      <c r="AW1762" t="inlineStr">
        <is>
          <t>0.10</t>
        </is>
      </c>
      <c r="BA1762" t="n">
        <v>580</v>
      </c>
      <c r="BB1762" t="inlineStr">
        <is>
          <t>0</t>
        </is>
      </c>
      <c r="BC1762" t="inlineStr">
        <is>
          <t>FE</t>
        </is>
      </c>
      <c r="BD1762" t="inlineStr">
        <is>
          <t>not stated</t>
        </is>
      </c>
      <c r="BE1762" t="inlineStr">
        <is>
          <t>industry</t>
        </is>
      </c>
      <c r="BF1762" t="inlineStr">
        <is>
          <t>Information Technology</t>
        </is>
      </c>
      <c r="BI1762" t="inlineStr">
        <is>
          <t>Table 8</t>
        </is>
      </c>
      <c r="BJ1762" t="inlineStr">
        <is>
          <t>Information Technology</t>
        </is>
      </c>
      <c r="BK1762" t="inlineStr">
        <is>
          <t>10</t>
        </is>
      </c>
      <c r="BL1762" t="inlineStr">
        <is>
          <t>Disclosed Scope 3 Emissions -0.09 (0.10)</t>
        </is>
      </c>
      <c r="BM1762" t="inlineStr">
        <is>
          <t>Disclosed Scope 3 Emissions</t>
        </is>
      </c>
      <c r="BN1762" t="inlineStr">
        <is>
          <t>Long Term Credit Spread</t>
        </is>
      </c>
      <c r="BO1762" t="inlineStr">
        <is>
          <t>update</t>
        </is>
      </c>
      <c r="BP1762" t="inlineStr">
        <is>
          <t>Panjwani et al (2023)</t>
        </is>
      </c>
      <c r="BQ1762" t="inlineStr">
        <is>
          <t>computed</t>
        </is>
      </c>
      <c r="BT1762" t="n">
        <v>0</v>
      </c>
      <c r="BU1762" t="inlineStr">
        <is>
          <t>staging_Panjawani_et_al_2023.csv</t>
        </is>
      </c>
      <c r="BW1762" t="n">
        <v>2015</v>
      </c>
      <c r="BX1762" t="n">
        <v>2020</v>
      </c>
      <c r="BY1762" t="inlineStr">
        <is>
          <t>multi: global (MSCI All Country World Index constituents; regions: North America, Europe, Asia Pacific, Emerging Markets)</t>
        </is>
      </c>
      <c r="BZ1762" t="n">
        <v>2017.5</v>
      </c>
      <c r="CA1762" t="n">
        <v>0.8333333333333334</v>
      </c>
      <c r="CB1762" t="n">
        <v>1</v>
      </c>
      <c r="CC1762" t="n">
        <v>1</v>
      </c>
      <c r="CD1762" t="n">
        <v>-0.03736177309796824</v>
      </c>
      <c r="CE1762" t="n">
        <v>1</v>
      </c>
    </row>
    <row r="1763">
      <c r="A1763" t="inlineStr">
        <is>
          <t>Panjwani et al (2023)</t>
        </is>
      </c>
      <c r="B1763" t="n">
        <v>3068</v>
      </c>
      <c r="C1763" t="n">
        <v>-0.2162162162162162</v>
      </c>
      <c r="D1763" t="n">
        <v>580</v>
      </c>
      <c r="E1763">
        <f>IF(ISNUMBER($BA1763),$BA1763,IF(AND(ISNUMBER($D1763),ISNUMBER($BW1763),ISNUMBER($BX1763)),$D1763*($BX1763-$BW1763+1),""))</f>
        <v>580.0</v>
      </c>
      <c r="H1763" t="inlineStr">
        <is>
          <t>partial</t>
        </is>
      </c>
      <c r="I1763" t="inlineStr">
        <is>
          <t>Regression Cofficient and Standard Error  available</t>
        </is>
      </c>
      <c r="J1763">
        <f>IF($BW1763&lt;&gt;"",$BW1763,"")</f>
        <v>2015.0</v>
      </c>
      <c r="K1763">
        <f>IF($BX1763&lt;&gt;"",$BX1763,"")</f>
        <v>2020.0</v>
      </c>
      <c r="L1763">
        <f>IF(AND(ISNUMBER($BW1763),ISNUMBER($BX1763)),($BW1763+$BX1763)/2,"")</f>
        <v>2017.5</v>
      </c>
      <c r="M1763">
        <f>IF($L1763&lt;&gt;"",$L1763,"")</f>
        <v>2017.5</v>
      </c>
      <c r="N1763">
        <f>IF(AND(ISNUMBER($BW1763),ISNUMBER($BX1763)),MIN(1,MAX(0,($BX1763-2016+1)/($BX1763-$BW1763+1))),"")</f>
        <v>0.8333333333333334</v>
      </c>
      <c r="O1763">
        <f>IF(AND(ISNUMBER($BW1763),ISNUMBER($BX1763)),MIN(1,MAX(0,($BX1763-2017+1)/($BX1763-$BW1763+1))),"")</f>
        <v>0.6666666666666666</v>
      </c>
      <c r="P1763">
        <f>IF(AND(ISNUMBER($BW1763),ISNUMBER($BX1763)),MIN(1,MAX(0,($BX1763-2018+1)/($BX1763-$BW1763+1))),"")</f>
        <v>0.5</v>
      </c>
      <c r="Q1763">
        <f>IF(AND(ISNUMBER($BW1763),ISNUMBER($BX1763)),MIN(1,MAX(0,($BX1763-2019+1)/($BX1763-$BW1763+1))),"")</f>
        <v>0.3333333333333333</v>
      </c>
      <c r="R1763">
        <f>IF(AND(ISNUMBER($BW1763),ISNUMBER($BX1763)),MIN(1,MAX(0,($BX1763-2016+1)/($BX1763-$BW1763+1))),"")</f>
        <v>0.8333333333333334</v>
      </c>
      <c r="S1763">
        <f>IF($L1763&lt;&gt;"",IF($L1763&gt;=2015.5,1,0),"")</f>
        <v>1.0</v>
      </c>
      <c r="T1763">
        <f>IF($L1763&lt;&gt;"",IF($L1763&gt;=2016,1,0),"")</f>
        <v>1.0</v>
      </c>
      <c r="U1763">
        <f>IF(ISNUMBER($BX1763),IF($BX1763&gt;=2016,1,0),"")</f>
        <v>1.0</v>
      </c>
      <c r="V1763">
        <f>IF(ISNUMBER($BW1763),IF($BW1763&gt;=2016,1,0),"")</f>
        <v>0.0</v>
      </c>
      <c r="W1763" t="str">
        <f>IF(AND(ISNUMBER($BW1763),ISNUMBER($BX1763)),IF($BW1763&gt;=2016,"post-only",IF($BX1763&lt;2016,"pre-only","mixed")),"")</f>
        <v>mixed</v>
      </c>
      <c r="X1763">
        <f>IF(AND(ISNUMBER($BW1763),ISNUMBER($BX1763)),MIN(1,MAX(0,($BX1763-2017+1)/($BX1763-$BW1763+1))),"")</f>
        <v>0.6666666666666666</v>
      </c>
      <c r="Y1763">
        <f>IF(AND(ISNUMBER($BW1763),ISNUMBER($BX1763)),MIN(1,MAX(0,($BX1763-2018+1)/($BX1763-$BW1763+1))),"")</f>
        <v>0.5</v>
      </c>
      <c r="Z1763">
        <f>IF(AND(ISNUMBER($BW1763),ISNUMBER($BX1763)),MIN(1,MAX(0,($BX1763-2019+1)/($BX1763-$BW1763+1))),"")</f>
        <v>0.3333333333333333</v>
      </c>
      <c r="AA1763">
        <f>IF(ISNUMBER($BX1763),IF($BX1763&gt;=2017,1,0),"")</f>
        <v>1.0</v>
      </c>
      <c r="AB1763">
        <f>IF(ISNUMBER($BX1763),IF($BX1763&gt;=2018,1,0),"")</f>
        <v>1.0</v>
      </c>
      <c r="AC1763">
        <f>IF(ISNUMBER($BX1763),IF($BX1763&gt;=2019,1,0),"")</f>
        <v>1.0</v>
      </c>
      <c r="AD1763">
        <f>IF($L1763&lt;&gt;"",IF($L1763&gt;2013,1,0),"")</f>
        <v>1.0</v>
      </c>
      <c r="AE1763">
        <f>IF($L1763&lt;&gt;"",1+IF($L1763&gt;2011,1,0)+IF($L1763&gt;2014,1,0),"")</f>
        <v>3.0</v>
      </c>
      <c r="AF1763" t="inlineStr">
        <is>
          <t>bond (yield)</t>
        </is>
      </c>
      <c r="AG1763" t="inlineStr">
        <is>
          <t>performance</t>
        </is>
      </c>
      <c r="AH1763" t="inlineStr">
        <is>
          <t>non-sensitive</t>
        </is>
      </c>
      <c r="AI1763" t="inlineStr">
        <is>
          <t>99_NCE</t>
        </is>
      </c>
      <c r="AJ1763" t="inlineStr">
        <is>
          <t>99_NCE</t>
        </is>
      </c>
      <c r="AK1763" t="str">
        <f>IF(AND($CF1763&lt;&gt;"",IFERROR(INDEX(subsample_country_map!$B:$B,MATCH($CF1763,subsample_country_map!$A:$A,0)),"")&lt;&gt;""),INDEX(subsample_country_map!$B:$B,MATCH($CF1763,subsample_country_map!$A:$A,0)),INDEX(lookup!$AA:$AA,MATCH($A1763,lookup!$A:$A,0)))</f>
        <v>99_NCE</v>
      </c>
      <c r="AL1763" t="str">
        <f>IF(AND($CF1763&lt;&gt;"",IFERROR(INDEX(subsample_country_map!$C:$C,MATCH($CF1763,subsample_country_map!$A:$A,0)),"")&lt;&gt;""),INDEX(subsample_country_map!$C:$C,MATCH($CF1763,subsample_country_map!$A:$A,0)),INDEX(lookup!$AB:$AB,MATCH($A1763,lookup!$A:$A,0)))</f>
        <v>99_NCE</v>
      </c>
      <c r="AM1763" t="str">
        <f>IF(AND($CF1763&lt;&gt;"",IFERROR(INDEX(subsample_country_map!$D:$D,MATCH($CF1763,subsample_country_map!$A:$A,0)),"")&lt;&gt;""),INDEX(subsample_country_map!$D:$D,MATCH($CF1763,subsample_country_map!$A:$A,0)),INDEX(lookup!$AC:$AC,MATCH($A1763,lookup!$A:$A,0)))</f>
        <v>99_NCE</v>
      </c>
      <c r="AN1763" t="str">
        <f>IF(AND($CF1763&lt;&gt;"",IFERROR(INDEX(subsample_country_map!$E:$E,MATCH($CF1763,subsample_country_map!$A:$A,0)),"")&lt;&gt;""),INDEX(subsample_country_map!$E:$E,MATCH($CF1763,subsample_country_map!$A:$A,0)),INDEX(lookup!$AD:$AD,MATCH($A1763,lookup!$A:$A,0)))</f>
        <v>99_NCE</v>
      </c>
      <c r="AO1763" t="str">
        <f>INDEX(lookup!$Y:$Y,MATCH($A1763,lookup!$A:$A,0))</f>
        <v>0_published</v>
      </c>
      <c r="AP1763" t="str">
        <f>INDEX(lookup!$Z:$Z,MATCH($A1763,lookup!$A:$A,0))</f>
        <v>1_VHB high</v>
      </c>
      <c r="AQ1763" t="str">
        <f>INDEX(lookup!$W:$W,MATCH($A1763,lookup!$A:$A,0))</f>
        <v>1_fin/acc/econ</v>
      </c>
      <c r="AS1763" t="inlineStr">
        <is>
          <t>staging</t>
        </is>
      </c>
      <c r="AT1763" t="inlineStr">
        <is>
          <t>bad-CER</t>
        </is>
      </c>
      <c r="AU1763" t="inlineStr">
        <is>
          <t>cost</t>
        </is>
      </c>
      <c r="AV1763" t="inlineStr">
        <is>
          <t>0.16</t>
        </is>
      </c>
      <c r="AW1763" t="inlineStr">
        <is>
          <t>0.03</t>
        </is>
      </c>
      <c r="BA1763" t="n">
        <v>580</v>
      </c>
      <c r="BB1763" t="inlineStr">
        <is>
          <t>0</t>
        </is>
      </c>
      <c r="BC1763" t="inlineStr">
        <is>
          <t>FE</t>
        </is>
      </c>
      <c r="BD1763" t="inlineStr">
        <is>
          <t>not stated</t>
        </is>
      </c>
      <c r="BE1763" t="inlineStr">
        <is>
          <t>industry</t>
        </is>
      </c>
      <c r="BF1763" t="inlineStr">
        <is>
          <t>Information Technology</t>
        </is>
      </c>
      <c r="BI1763" t="inlineStr">
        <is>
          <t>Table 8</t>
        </is>
      </c>
      <c r="BJ1763" t="inlineStr">
        <is>
          <t>Information Technology</t>
        </is>
      </c>
      <c r="BK1763" t="inlineStr">
        <is>
          <t>10</t>
        </is>
      </c>
      <c r="BL1763" t="inlineStr">
        <is>
          <t>Log (Scope 1 + 2 Intensity) 0.16*** (0.03)</t>
        </is>
      </c>
      <c r="BM1763" t="inlineStr">
        <is>
          <t>Log (Scope 1 + 2 Intensity)</t>
        </is>
      </c>
      <c r="BN1763" t="inlineStr">
        <is>
          <t>Long Term Credit Spread</t>
        </is>
      </c>
      <c r="BO1763" t="inlineStr">
        <is>
          <t>update</t>
        </is>
      </c>
      <c r="BP1763" t="inlineStr">
        <is>
          <t>Panjwani et al (2023)</t>
        </is>
      </c>
      <c r="BQ1763" t="inlineStr">
        <is>
          <t>computed</t>
        </is>
      </c>
      <c r="BT1763" t="n">
        <v>0</v>
      </c>
      <c r="BU1763" t="inlineStr">
        <is>
          <t>staging_Panjawani_et_al_2023.csv</t>
        </is>
      </c>
      <c r="BW1763" t="n">
        <v>2015</v>
      </c>
      <c r="BX1763" t="n">
        <v>2020</v>
      </c>
      <c r="BY1763" t="inlineStr">
        <is>
          <t>multi: global (MSCI All Country World Index constituents; regions: North America, Europe, Asia Pacific, Emerging Markets)</t>
        </is>
      </c>
      <c r="BZ1763" t="n">
        <v>2017.5</v>
      </c>
      <c r="CA1763" t="n">
        <v>0.8333333333333334</v>
      </c>
      <c r="CB1763" t="n">
        <v>1</v>
      </c>
      <c r="CC1763" t="n">
        <v>1</v>
      </c>
      <c r="CD1763" t="n">
        <v>-0.2196833298919229</v>
      </c>
      <c r="CE1763" t="n">
        <v>1</v>
      </c>
    </row>
    <row r="1764">
      <c r="A1764" t="inlineStr">
        <is>
          <t>Panjwani et al (2023)</t>
        </is>
      </c>
      <c r="B1764" t="n">
        <v>3069</v>
      </c>
      <c r="C1764" t="n">
        <v>-0.04470311170806813</v>
      </c>
      <c r="D1764" t="n">
        <v>844</v>
      </c>
      <c r="E1764">
        <f>IF(ISNUMBER($BA1764),$BA1764,IF(AND(ISNUMBER($D1764),ISNUMBER($BW1764),ISNUMBER($BX1764)),$D1764*($BX1764-$BW1764+1),""))</f>
        <v>844.0</v>
      </c>
      <c r="H1764" t="inlineStr">
        <is>
          <t>partial</t>
        </is>
      </c>
      <c r="I1764" t="inlineStr">
        <is>
          <t>Regression Cofficient and Standard Error  available</t>
        </is>
      </c>
      <c r="J1764">
        <f>IF($BW1764&lt;&gt;"",$BW1764,"")</f>
        <v>2015.0</v>
      </c>
      <c r="K1764">
        <f>IF($BX1764&lt;&gt;"",$BX1764,"")</f>
        <v>2020.0</v>
      </c>
      <c r="L1764">
        <f>IF(AND(ISNUMBER($BW1764),ISNUMBER($BX1764)),($BW1764+$BX1764)/2,"")</f>
        <v>2017.5</v>
      </c>
      <c r="M1764">
        <f>IF($L1764&lt;&gt;"",$L1764,"")</f>
        <v>2017.5</v>
      </c>
      <c r="N1764">
        <f>IF(AND(ISNUMBER($BW1764),ISNUMBER($BX1764)),MIN(1,MAX(0,($BX1764-2016+1)/($BX1764-$BW1764+1))),"")</f>
        <v>0.8333333333333334</v>
      </c>
      <c r="O1764">
        <f>IF(AND(ISNUMBER($BW1764),ISNUMBER($BX1764)),MIN(1,MAX(0,($BX1764-2017+1)/($BX1764-$BW1764+1))),"")</f>
        <v>0.6666666666666666</v>
      </c>
      <c r="P1764">
        <f>IF(AND(ISNUMBER($BW1764),ISNUMBER($BX1764)),MIN(1,MAX(0,($BX1764-2018+1)/($BX1764-$BW1764+1))),"")</f>
        <v>0.5</v>
      </c>
      <c r="Q1764">
        <f>IF(AND(ISNUMBER($BW1764),ISNUMBER($BX1764)),MIN(1,MAX(0,($BX1764-2019+1)/($BX1764-$BW1764+1))),"")</f>
        <v>0.3333333333333333</v>
      </c>
      <c r="R1764">
        <f>IF(AND(ISNUMBER($BW1764),ISNUMBER($BX1764)),MIN(1,MAX(0,($BX1764-2016+1)/($BX1764-$BW1764+1))),"")</f>
        <v>0.8333333333333334</v>
      </c>
      <c r="S1764">
        <f>IF($L1764&lt;&gt;"",IF($L1764&gt;=2015.5,1,0),"")</f>
        <v>1.0</v>
      </c>
      <c r="T1764">
        <f>IF($L1764&lt;&gt;"",IF($L1764&gt;=2016,1,0),"")</f>
        <v>1.0</v>
      </c>
      <c r="U1764">
        <f>IF(ISNUMBER($BX1764),IF($BX1764&gt;=2016,1,0),"")</f>
        <v>1.0</v>
      </c>
      <c r="V1764">
        <f>IF(ISNUMBER($BW1764),IF($BW1764&gt;=2016,1,0),"")</f>
        <v>0.0</v>
      </c>
      <c r="W1764" t="str">
        <f>IF(AND(ISNUMBER($BW1764),ISNUMBER($BX1764)),IF($BW1764&gt;=2016,"post-only",IF($BX1764&lt;2016,"pre-only","mixed")),"")</f>
        <v>mixed</v>
      </c>
      <c r="X1764">
        <f>IF(AND(ISNUMBER($BW1764),ISNUMBER($BX1764)),MIN(1,MAX(0,($BX1764-2017+1)/($BX1764-$BW1764+1))),"")</f>
        <v>0.6666666666666666</v>
      </c>
      <c r="Y1764">
        <f>IF(AND(ISNUMBER($BW1764),ISNUMBER($BX1764)),MIN(1,MAX(0,($BX1764-2018+1)/($BX1764-$BW1764+1))),"")</f>
        <v>0.5</v>
      </c>
      <c r="Z1764">
        <f>IF(AND(ISNUMBER($BW1764),ISNUMBER($BX1764)),MIN(1,MAX(0,($BX1764-2019+1)/($BX1764-$BW1764+1))),"")</f>
        <v>0.3333333333333333</v>
      </c>
      <c r="AA1764">
        <f>IF(ISNUMBER($BX1764),IF($BX1764&gt;=2017,1,0),"")</f>
        <v>1.0</v>
      </c>
      <c r="AB1764">
        <f>IF(ISNUMBER($BX1764),IF($BX1764&gt;=2018,1,0),"")</f>
        <v>1.0</v>
      </c>
      <c r="AC1764">
        <f>IF(ISNUMBER($BX1764),IF($BX1764&gt;=2019,1,0),"")</f>
        <v>1.0</v>
      </c>
      <c r="AD1764">
        <f>IF($L1764&lt;&gt;"",IF($L1764&gt;2013,1,0),"")</f>
        <v>1.0</v>
      </c>
      <c r="AE1764">
        <f>IF($L1764&lt;&gt;"",1+IF($L1764&gt;2011,1,0)+IF($L1764&gt;2014,1,0),"")</f>
        <v>3.0</v>
      </c>
      <c r="AF1764" t="inlineStr">
        <is>
          <t>bond (yield)</t>
        </is>
      </c>
      <c r="AG1764" t="inlineStr">
        <is>
          <t>disclosure</t>
        </is>
      </c>
      <c r="AH1764" t="inlineStr">
        <is>
          <t>non-sensitive</t>
        </is>
      </c>
      <c r="AI1764" t="inlineStr">
        <is>
          <t>99_NCE</t>
        </is>
      </c>
      <c r="AJ1764" t="inlineStr">
        <is>
          <t>99_NCE</t>
        </is>
      </c>
      <c r="AK1764" t="str">
        <f>IF(AND($CF1764&lt;&gt;"",IFERROR(INDEX(subsample_country_map!$B:$B,MATCH($CF1764,subsample_country_map!$A:$A,0)),"")&lt;&gt;""),INDEX(subsample_country_map!$B:$B,MATCH($CF1764,subsample_country_map!$A:$A,0)),INDEX(lookup!$AA:$AA,MATCH($A1764,lookup!$A:$A,0)))</f>
        <v>99_NCE</v>
      </c>
      <c r="AL1764" t="str">
        <f>IF(AND($CF1764&lt;&gt;"",IFERROR(INDEX(subsample_country_map!$C:$C,MATCH($CF1764,subsample_country_map!$A:$A,0)),"")&lt;&gt;""),INDEX(subsample_country_map!$C:$C,MATCH($CF1764,subsample_country_map!$A:$A,0)),INDEX(lookup!$AB:$AB,MATCH($A1764,lookup!$A:$A,0)))</f>
        <v>99_NCE</v>
      </c>
      <c r="AM1764" t="str">
        <f>IF(AND($CF1764&lt;&gt;"",IFERROR(INDEX(subsample_country_map!$D:$D,MATCH($CF1764,subsample_country_map!$A:$A,0)),"")&lt;&gt;""),INDEX(subsample_country_map!$D:$D,MATCH($CF1764,subsample_country_map!$A:$A,0)),INDEX(lookup!$AC:$AC,MATCH($A1764,lookup!$A:$A,0)))</f>
        <v>99_NCE</v>
      </c>
      <c r="AN1764" t="str">
        <f>IF(AND($CF1764&lt;&gt;"",IFERROR(INDEX(subsample_country_map!$E:$E,MATCH($CF1764,subsample_country_map!$A:$A,0)),"")&lt;&gt;""),INDEX(subsample_country_map!$E:$E,MATCH($CF1764,subsample_country_map!$A:$A,0)),INDEX(lookup!$AD:$AD,MATCH($A1764,lookup!$A:$A,0)))</f>
        <v>99_NCE</v>
      </c>
      <c r="AO1764" t="str">
        <f>INDEX(lookup!$Y:$Y,MATCH($A1764,lookup!$A:$A,0))</f>
        <v>0_published</v>
      </c>
      <c r="AP1764" t="str">
        <f>INDEX(lookup!$Z:$Z,MATCH($A1764,lookup!$A:$A,0))</f>
        <v>1_VHB high</v>
      </c>
      <c r="AQ1764" t="str">
        <f>INDEX(lookup!$W:$W,MATCH($A1764,lookup!$A:$A,0))</f>
        <v>1_fin/acc/econ</v>
      </c>
      <c r="AS1764" t="inlineStr">
        <is>
          <t>staging</t>
        </is>
      </c>
      <c r="AT1764" t="inlineStr">
        <is>
          <t>good-CER</t>
        </is>
      </c>
      <c r="AU1764" t="inlineStr">
        <is>
          <t>cost</t>
        </is>
      </c>
      <c r="AV1764" t="inlineStr">
        <is>
          <t>-0.13</t>
        </is>
      </c>
      <c r="AW1764" t="inlineStr">
        <is>
          <t>0.10</t>
        </is>
      </c>
      <c r="BA1764" t="n">
        <v>844</v>
      </c>
      <c r="BB1764" t="inlineStr">
        <is>
          <t>0</t>
        </is>
      </c>
      <c r="BC1764" t="inlineStr">
        <is>
          <t>FE</t>
        </is>
      </c>
      <c r="BD1764" t="inlineStr">
        <is>
          <t>not stated</t>
        </is>
      </c>
      <c r="BE1764" t="inlineStr">
        <is>
          <t>industry</t>
        </is>
      </c>
      <c r="BF1764" t="inlineStr">
        <is>
          <t>Materials</t>
        </is>
      </c>
      <c r="BI1764" t="inlineStr">
        <is>
          <t>Table 8</t>
        </is>
      </c>
      <c r="BJ1764" t="inlineStr">
        <is>
          <t>Materials</t>
        </is>
      </c>
      <c r="BK1764" t="inlineStr">
        <is>
          <t>10</t>
        </is>
      </c>
      <c r="BL1764" t="inlineStr">
        <is>
          <t>Disclosed Scope 3 Emissions -0.13 (0.10)</t>
        </is>
      </c>
      <c r="BM1764" t="inlineStr">
        <is>
          <t>Disclosed Scope 3 Emissions</t>
        </is>
      </c>
      <c r="BN1764" t="inlineStr">
        <is>
          <t>Long Term Credit Spread</t>
        </is>
      </c>
      <c r="BO1764" t="inlineStr">
        <is>
          <t>update</t>
        </is>
      </c>
      <c r="BP1764" t="inlineStr">
        <is>
          <t>Panjwani et al (2023)</t>
        </is>
      </c>
      <c r="BQ1764" t="inlineStr">
        <is>
          <t>computed</t>
        </is>
      </c>
      <c r="BT1764" t="n">
        <v>0</v>
      </c>
      <c r="BU1764" t="inlineStr">
        <is>
          <t>staging_Panjawani_et_al_2023.csv</t>
        </is>
      </c>
      <c r="BW1764" t="n">
        <v>2015</v>
      </c>
      <c r="BX1764" t="n">
        <v>2020</v>
      </c>
      <c r="BY1764" t="inlineStr">
        <is>
          <t>multi: global (MSCI All Country World Index constituents; regions: North America, Europe, Asia Pacific, Emerging Markets)</t>
        </is>
      </c>
      <c r="BZ1764" t="n">
        <v>2017.5</v>
      </c>
      <c r="CA1764" t="n">
        <v>0.8333333333333334</v>
      </c>
      <c r="CB1764" t="n">
        <v>1</v>
      </c>
      <c r="CC1764" t="n">
        <v>1</v>
      </c>
      <c r="CD1764" t="n">
        <v>-0.04473292522217321</v>
      </c>
      <c r="CE1764" t="n">
        <v>1</v>
      </c>
    </row>
    <row r="1765">
      <c r="A1765" t="inlineStr">
        <is>
          <t>Panjwani et al (2023)</t>
        </is>
      </c>
      <c r="B1765" t="n">
        <v>3070</v>
      </c>
      <c r="C1765" t="n">
        <v>-0.05727485831577855</v>
      </c>
      <c r="D1765" t="n">
        <v>844</v>
      </c>
      <c r="E1765">
        <f>IF(ISNUMBER($BA1765),$BA1765,IF(AND(ISNUMBER($D1765),ISNUMBER($BW1765),ISNUMBER($BX1765)),$D1765*($BX1765-$BW1765+1),""))</f>
        <v>844.0</v>
      </c>
      <c r="H1765" t="inlineStr">
        <is>
          <t>partial</t>
        </is>
      </c>
      <c r="I1765" t="inlineStr">
        <is>
          <t>Regression Cofficient and Standard Error  available</t>
        </is>
      </c>
      <c r="J1765">
        <f>IF($BW1765&lt;&gt;"",$BW1765,"")</f>
        <v>2015.0</v>
      </c>
      <c r="K1765">
        <f>IF($BX1765&lt;&gt;"",$BX1765,"")</f>
        <v>2020.0</v>
      </c>
      <c r="L1765">
        <f>IF(AND(ISNUMBER($BW1765),ISNUMBER($BX1765)),($BW1765+$BX1765)/2,"")</f>
        <v>2017.5</v>
      </c>
      <c r="M1765">
        <f>IF($L1765&lt;&gt;"",$L1765,"")</f>
        <v>2017.5</v>
      </c>
      <c r="N1765">
        <f>IF(AND(ISNUMBER($BW1765),ISNUMBER($BX1765)),MIN(1,MAX(0,($BX1765-2016+1)/($BX1765-$BW1765+1))),"")</f>
        <v>0.8333333333333334</v>
      </c>
      <c r="O1765">
        <f>IF(AND(ISNUMBER($BW1765),ISNUMBER($BX1765)),MIN(1,MAX(0,($BX1765-2017+1)/($BX1765-$BW1765+1))),"")</f>
        <v>0.6666666666666666</v>
      </c>
      <c r="P1765">
        <f>IF(AND(ISNUMBER($BW1765),ISNUMBER($BX1765)),MIN(1,MAX(0,($BX1765-2018+1)/($BX1765-$BW1765+1))),"")</f>
        <v>0.5</v>
      </c>
      <c r="Q1765">
        <f>IF(AND(ISNUMBER($BW1765),ISNUMBER($BX1765)),MIN(1,MAX(0,($BX1765-2019+1)/($BX1765-$BW1765+1))),"")</f>
        <v>0.3333333333333333</v>
      </c>
      <c r="R1765">
        <f>IF(AND(ISNUMBER($BW1765),ISNUMBER($BX1765)),MIN(1,MAX(0,($BX1765-2016+1)/($BX1765-$BW1765+1))),"")</f>
        <v>0.8333333333333334</v>
      </c>
      <c r="S1765">
        <f>IF($L1765&lt;&gt;"",IF($L1765&gt;=2015.5,1,0),"")</f>
        <v>1.0</v>
      </c>
      <c r="T1765">
        <f>IF($L1765&lt;&gt;"",IF($L1765&gt;=2016,1,0),"")</f>
        <v>1.0</v>
      </c>
      <c r="U1765">
        <f>IF(ISNUMBER($BX1765),IF($BX1765&gt;=2016,1,0),"")</f>
        <v>1.0</v>
      </c>
      <c r="V1765">
        <f>IF(ISNUMBER($BW1765),IF($BW1765&gt;=2016,1,0),"")</f>
        <v>0.0</v>
      </c>
      <c r="W1765" t="str">
        <f>IF(AND(ISNUMBER($BW1765),ISNUMBER($BX1765)),IF($BW1765&gt;=2016,"post-only",IF($BX1765&lt;2016,"pre-only","mixed")),"")</f>
        <v>mixed</v>
      </c>
      <c r="X1765">
        <f>IF(AND(ISNUMBER($BW1765),ISNUMBER($BX1765)),MIN(1,MAX(0,($BX1765-2017+1)/($BX1765-$BW1765+1))),"")</f>
        <v>0.6666666666666666</v>
      </c>
      <c r="Y1765">
        <f>IF(AND(ISNUMBER($BW1765),ISNUMBER($BX1765)),MIN(1,MAX(0,($BX1765-2018+1)/($BX1765-$BW1765+1))),"")</f>
        <v>0.5</v>
      </c>
      <c r="Z1765">
        <f>IF(AND(ISNUMBER($BW1765),ISNUMBER($BX1765)),MIN(1,MAX(0,($BX1765-2019+1)/($BX1765-$BW1765+1))),"")</f>
        <v>0.3333333333333333</v>
      </c>
      <c r="AA1765">
        <f>IF(ISNUMBER($BX1765),IF($BX1765&gt;=2017,1,0),"")</f>
        <v>1.0</v>
      </c>
      <c r="AB1765">
        <f>IF(ISNUMBER($BX1765),IF($BX1765&gt;=2018,1,0),"")</f>
        <v>1.0</v>
      </c>
      <c r="AC1765">
        <f>IF(ISNUMBER($BX1765),IF($BX1765&gt;=2019,1,0),"")</f>
        <v>1.0</v>
      </c>
      <c r="AD1765">
        <f>IF($L1765&lt;&gt;"",IF($L1765&gt;2013,1,0),"")</f>
        <v>1.0</v>
      </c>
      <c r="AE1765">
        <f>IF($L1765&lt;&gt;"",1+IF($L1765&gt;2011,1,0)+IF($L1765&gt;2014,1,0),"")</f>
        <v>3.0</v>
      </c>
      <c r="AF1765" t="inlineStr">
        <is>
          <t>bond (yield)</t>
        </is>
      </c>
      <c r="AG1765" t="inlineStr">
        <is>
          <t>performance</t>
        </is>
      </c>
      <c r="AH1765" t="inlineStr">
        <is>
          <t>non-sensitive</t>
        </is>
      </c>
      <c r="AI1765" t="inlineStr">
        <is>
          <t>99_NCE</t>
        </is>
      </c>
      <c r="AJ1765" t="inlineStr">
        <is>
          <t>99_NCE</t>
        </is>
      </c>
      <c r="AK1765" t="str">
        <f>IF(AND($CF1765&lt;&gt;"",IFERROR(INDEX(subsample_country_map!$B:$B,MATCH($CF1765,subsample_country_map!$A:$A,0)),"")&lt;&gt;""),INDEX(subsample_country_map!$B:$B,MATCH($CF1765,subsample_country_map!$A:$A,0)),INDEX(lookup!$AA:$AA,MATCH($A1765,lookup!$A:$A,0)))</f>
        <v>99_NCE</v>
      </c>
      <c r="AL1765" t="str">
        <f>IF(AND($CF1765&lt;&gt;"",IFERROR(INDEX(subsample_country_map!$C:$C,MATCH($CF1765,subsample_country_map!$A:$A,0)),"")&lt;&gt;""),INDEX(subsample_country_map!$C:$C,MATCH($CF1765,subsample_country_map!$A:$A,0)),INDEX(lookup!$AB:$AB,MATCH($A1765,lookup!$A:$A,0)))</f>
        <v>99_NCE</v>
      </c>
      <c r="AM1765" t="str">
        <f>IF(AND($CF1765&lt;&gt;"",IFERROR(INDEX(subsample_country_map!$D:$D,MATCH($CF1765,subsample_country_map!$A:$A,0)),"")&lt;&gt;""),INDEX(subsample_country_map!$D:$D,MATCH($CF1765,subsample_country_map!$A:$A,0)),INDEX(lookup!$AC:$AC,MATCH($A1765,lookup!$A:$A,0)))</f>
        <v>99_NCE</v>
      </c>
      <c r="AN1765" t="str">
        <f>IF(AND($CF1765&lt;&gt;"",IFERROR(INDEX(subsample_country_map!$E:$E,MATCH($CF1765,subsample_country_map!$A:$A,0)),"")&lt;&gt;""),INDEX(subsample_country_map!$E:$E,MATCH($CF1765,subsample_country_map!$A:$A,0)),INDEX(lookup!$AD:$AD,MATCH($A1765,lookup!$A:$A,0)))</f>
        <v>99_NCE</v>
      </c>
      <c r="AO1765" t="str">
        <f>INDEX(lookup!$Y:$Y,MATCH($A1765,lookup!$A:$A,0))</f>
        <v>0_published</v>
      </c>
      <c r="AP1765" t="str">
        <f>INDEX(lookup!$Z:$Z,MATCH($A1765,lookup!$A:$A,0))</f>
        <v>1_VHB high</v>
      </c>
      <c r="AQ1765" t="str">
        <f>INDEX(lookup!$W:$W,MATCH($A1765,lookup!$A:$A,0))</f>
        <v>1_fin/acc/econ</v>
      </c>
      <c r="AS1765" t="inlineStr">
        <is>
          <t>staging</t>
        </is>
      </c>
      <c r="AT1765" t="inlineStr">
        <is>
          <t>bad-CER</t>
        </is>
      </c>
      <c r="AU1765" t="inlineStr">
        <is>
          <t>cost</t>
        </is>
      </c>
      <c r="AV1765" t="inlineStr">
        <is>
          <t>0.05</t>
        </is>
      </c>
      <c r="AW1765" t="inlineStr">
        <is>
          <t>0.03</t>
        </is>
      </c>
      <c r="BA1765" t="n">
        <v>844</v>
      </c>
      <c r="BB1765" t="inlineStr">
        <is>
          <t>0</t>
        </is>
      </c>
      <c r="BC1765" t="inlineStr">
        <is>
          <t>FE</t>
        </is>
      </c>
      <c r="BD1765" t="inlineStr">
        <is>
          <t>not stated</t>
        </is>
      </c>
      <c r="BE1765" t="inlineStr">
        <is>
          <t>industry</t>
        </is>
      </c>
      <c r="BF1765" t="inlineStr">
        <is>
          <t>Materials</t>
        </is>
      </c>
      <c r="BI1765" t="inlineStr">
        <is>
          <t>Table 8</t>
        </is>
      </c>
      <c r="BJ1765" t="inlineStr">
        <is>
          <t>Materials</t>
        </is>
      </c>
      <c r="BK1765" t="inlineStr">
        <is>
          <t>10</t>
        </is>
      </c>
      <c r="BL1765" t="inlineStr">
        <is>
          <t>Log (Scope 1 + 2 Intensity) 0.05 (0.03)</t>
        </is>
      </c>
      <c r="BM1765" t="inlineStr">
        <is>
          <t>Log (Scope 1 + 2 Intensity)</t>
        </is>
      </c>
      <c r="BN1765" t="inlineStr">
        <is>
          <t>Long Term Credit Spread</t>
        </is>
      </c>
      <c r="BO1765" t="inlineStr">
        <is>
          <t>update</t>
        </is>
      </c>
      <c r="BP1765" t="inlineStr">
        <is>
          <t>Panjwani et al (2023)</t>
        </is>
      </c>
      <c r="BQ1765" t="inlineStr">
        <is>
          <t>computed</t>
        </is>
      </c>
      <c r="BT1765" t="n">
        <v>0</v>
      </c>
      <c r="BU1765" t="inlineStr">
        <is>
          <t>staging_Panjawani_et_al_2023.csv</t>
        </is>
      </c>
      <c r="BW1765" t="n">
        <v>2015</v>
      </c>
      <c r="BX1765" t="n">
        <v>2020</v>
      </c>
      <c r="BY1765" t="inlineStr">
        <is>
          <t>multi: global (MSCI All Country World Index constituents; regions: North America, Europe, Asia Pacific, Emerging Markets)</t>
        </is>
      </c>
      <c r="BZ1765" t="n">
        <v>2017.5</v>
      </c>
      <c r="CA1765" t="n">
        <v>0.8333333333333334</v>
      </c>
      <c r="CB1765" t="n">
        <v>1</v>
      </c>
      <c r="CC1765" t="n">
        <v>1</v>
      </c>
      <c r="CD1765" t="n">
        <v>-0.05733761020105947</v>
      </c>
      <c r="CE1765" t="n">
        <v>1</v>
      </c>
    </row>
    <row r="1766">
      <c r="A1766" t="inlineStr">
        <is>
          <t>Panjwani et al (2023)</t>
        </is>
      </c>
      <c r="B1766" t="n">
        <v>3071</v>
      </c>
      <c r="C1766" t="n">
        <v>-0.1890234978343223</v>
      </c>
      <c r="D1766" t="n">
        <v>414</v>
      </c>
      <c r="E1766">
        <f>IF(ISNUMBER($BA1766),$BA1766,IF(AND(ISNUMBER($D1766),ISNUMBER($BW1766),ISNUMBER($BX1766)),$D1766*($BX1766-$BW1766+1),""))</f>
        <v>414.0</v>
      </c>
      <c r="H1766" t="inlineStr">
        <is>
          <t>partial</t>
        </is>
      </c>
      <c r="I1766" t="inlineStr">
        <is>
          <t>Regression Cofficient and Standard Error  available</t>
        </is>
      </c>
      <c r="J1766">
        <f>IF($BW1766&lt;&gt;"",$BW1766,"")</f>
        <v>2015.0</v>
      </c>
      <c r="K1766">
        <f>IF($BX1766&lt;&gt;"",$BX1766,"")</f>
        <v>2020.0</v>
      </c>
      <c r="L1766">
        <f>IF(AND(ISNUMBER($BW1766),ISNUMBER($BX1766)),($BW1766+$BX1766)/2,"")</f>
        <v>2017.5</v>
      </c>
      <c r="M1766">
        <f>IF($L1766&lt;&gt;"",$L1766,"")</f>
        <v>2017.5</v>
      </c>
      <c r="N1766">
        <f>IF(AND(ISNUMBER($BW1766),ISNUMBER($BX1766)),MIN(1,MAX(0,($BX1766-2016+1)/($BX1766-$BW1766+1))),"")</f>
        <v>0.8333333333333334</v>
      </c>
      <c r="O1766">
        <f>IF(AND(ISNUMBER($BW1766),ISNUMBER($BX1766)),MIN(1,MAX(0,($BX1766-2017+1)/($BX1766-$BW1766+1))),"")</f>
        <v>0.6666666666666666</v>
      </c>
      <c r="P1766">
        <f>IF(AND(ISNUMBER($BW1766),ISNUMBER($BX1766)),MIN(1,MAX(0,($BX1766-2018+1)/($BX1766-$BW1766+1))),"")</f>
        <v>0.5</v>
      </c>
      <c r="Q1766">
        <f>IF(AND(ISNUMBER($BW1766),ISNUMBER($BX1766)),MIN(1,MAX(0,($BX1766-2019+1)/($BX1766-$BW1766+1))),"")</f>
        <v>0.3333333333333333</v>
      </c>
      <c r="R1766">
        <f>IF(AND(ISNUMBER($BW1766),ISNUMBER($BX1766)),MIN(1,MAX(0,($BX1766-2016+1)/($BX1766-$BW1766+1))),"")</f>
        <v>0.8333333333333334</v>
      </c>
      <c r="S1766">
        <f>IF($L1766&lt;&gt;"",IF($L1766&gt;=2015.5,1,0),"")</f>
        <v>1.0</v>
      </c>
      <c r="T1766">
        <f>IF($L1766&lt;&gt;"",IF($L1766&gt;=2016,1,0),"")</f>
        <v>1.0</v>
      </c>
      <c r="U1766">
        <f>IF(ISNUMBER($BX1766),IF($BX1766&gt;=2016,1,0),"")</f>
        <v>1.0</v>
      </c>
      <c r="V1766">
        <f>IF(ISNUMBER($BW1766),IF($BW1766&gt;=2016,1,0),"")</f>
        <v>0.0</v>
      </c>
      <c r="W1766" t="str">
        <f>IF(AND(ISNUMBER($BW1766),ISNUMBER($BX1766)),IF($BW1766&gt;=2016,"post-only",IF($BX1766&lt;2016,"pre-only","mixed")),"")</f>
        <v>mixed</v>
      </c>
      <c r="X1766">
        <f>IF(AND(ISNUMBER($BW1766),ISNUMBER($BX1766)),MIN(1,MAX(0,($BX1766-2017+1)/($BX1766-$BW1766+1))),"")</f>
        <v>0.6666666666666666</v>
      </c>
      <c r="Y1766">
        <f>IF(AND(ISNUMBER($BW1766),ISNUMBER($BX1766)),MIN(1,MAX(0,($BX1766-2018+1)/($BX1766-$BW1766+1))),"")</f>
        <v>0.5</v>
      </c>
      <c r="Z1766">
        <f>IF(AND(ISNUMBER($BW1766),ISNUMBER($BX1766)),MIN(1,MAX(0,($BX1766-2019+1)/($BX1766-$BW1766+1))),"")</f>
        <v>0.3333333333333333</v>
      </c>
      <c r="AA1766">
        <f>IF(ISNUMBER($BX1766),IF($BX1766&gt;=2017,1,0),"")</f>
        <v>1.0</v>
      </c>
      <c r="AB1766">
        <f>IF(ISNUMBER($BX1766),IF($BX1766&gt;=2018,1,0),"")</f>
        <v>1.0</v>
      </c>
      <c r="AC1766">
        <f>IF(ISNUMBER($BX1766),IF($BX1766&gt;=2019,1,0),"")</f>
        <v>1.0</v>
      </c>
      <c r="AD1766">
        <f>IF($L1766&lt;&gt;"",IF($L1766&gt;2013,1,0),"")</f>
        <v>1.0</v>
      </c>
      <c r="AE1766">
        <f>IF($L1766&lt;&gt;"",1+IF($L1766&gt;2011,1,0)+IF($L1766&gt;2014,1,0),"")</f>
        <v>3.0</v>
      </c>
      <c r="AF1766" t="inlineStr">
        <is>
          <t>bond (yield)</t>
        </is>
      </c>
      <c r="AG1766" t="inlineStr">
        <is>
          <t>disclosure</t>
        </is>
      </c>
      <c r="AH1766" t="inlineStr">
        <is>
          <t>non-sensitive</t>
        </is>
      </c>
      <c r="AI1766" t="inlineStr">
        <is>
          <t>99_NCE</t>
        </is>
      </c>
      <c r="AJ1766" t="inlineStr">
        <is>
          <t>99_NCE</t>
        </is>
      </c>
      <c r="AK1766" t="str">
        <f>IF(AND($CF1766&lt;&gt;"",IFERROR(INDEX(subsample_country_map!$B:$B,MATCH($CF1766,subsample_country_map!$A:$A,0)),"")&lt;&gt;""),INDEX(subsample_country_map!$B:$B,MATCH($CF1766,subsample_country_map!$A:$A,0)),INDEX(lookup!$AA:$AA,MATCH($A1766,lookup!$A:$A,0)))</f>
        <v>99_NCE</v>
      </c>
      <c r="AL1766" t="str">
        <f>IF(AND($CF1766&lt;&gt;"",IFERROR(INDEX(subsample_country_map!$C:$C,MATCH($CF1766,subsample_country_map!$A:$A,0)),"")&lt;&gt;""),INDEX(subsample_country_map!$C:$C,MATCH($CF1766,subsample_country_map!$A:$A,0)),INDEX(lookup!$AB:$AB,MATCH($A1766,lookup!$A:$A,0)))</f>
        <v>99_NCE</v>
      </c>
      <c r="AM1766" t="str">
        <f>IF(AND($CF1766&lt;&gt;"",IFERROR(INDEX(subsample_country_map!$D:$D,MATCH($CF1766,subsample_country_map!$A:$A,0)),"")&lt;&gt;""),INDEX(subsample_country_map!$D:$D,MATCH($CF1766,subsample_country_map!$A:$A,0)),INDEX(lookup!$AC:$AC,MATCH($A1766,lookup!$A:$A,0)))</f>
        <v>99_NCE</v>
      </c>
      <c r="AN1766" t="str">
        <f>IF(AND($CF1766&lt;&gt;"",IFERROR(INDEX(subsample_country_map!$E:$E,MATCH($CF1766,subsample_country_map!$A:$A,0)),"")&lt;&gt;""),INDEX(subsample_country_map!$E:$E,MATCH($CF1766,subsample_country_map!$A:$A,0)),INDEX(lookup!$AD:$AD,MATCH($A1766,lookup!$A:$A,0)))</f>
        <v>99_NCE</v>
      </c>
      <c r="AO1766" t="str">
        <f>INDEX(lookup!$Y:$Y,MATCH($A1766,lookup!$A:$A,0))</f>
        <v>0_published</v>
      </c>
      <c r="AP1766" t="str">
        <f>INDEX(lookup!$Z:$Z,MATCH($A1766,lookup!$A:$A,0))</f>
        <v>1_VHB high</v>
      </c>
      <c r="AQ1766" t="str">
        <f>INDEX(lookup!$W:$W,MATCH($A1766,lookup!$A:$A,0))</f>
        <v>1_fin/acc/econ</v>
      </c>
      <c r="AS1766" t="inlineStr">
        <is>
          <t>staging</t>
        </is>
      </c>
      <c r="AT1766" t="inlineStr">
        <is>
          <t>good-CER</t>
        </is>
      </c>
      <c r="AU1766" t="inlineStr">
        <is>
          <t>cost</t>
        </is>
      </c>
      <c r="AV1766" t="inlineStr">
        <is>
          <t>-0.47</t>
        </is>
      </c>
      <c r="AW1766" t="inlineStr">
        <is>
          <t>0.12</t>
        </is>
      </c>
      <c r="BA1766" t="n">
        <v>414</v>
      </c>
      <c r="BB1766" t="inlineStr">
        <is>
          <t>0</t>
        </is>
      </c>
      <c r="BC1766" t="inlineStr">
        <is>
          <t>FE</t>
        </is>
      </c>
      <c r="BD1766" t="inlineStr">
        <is>
          <t>not stated</t>
        </is>
      </c>
      <c r="BE1766" t="inlineStr">
        <is>
          <t>industry</t>
        </is>
      </c>
      <c r="BF1766" t="inlineStr">
        <is>
          <t>Real Estate</t>
        </is>
      </c>
      <c r="BI1766" t="inlineStr">
        <is>
          <t>Table 8</t>
        </is>
      </c>
      <c r="BJ1766" t="inlineStr">
        <is>
          <t>Real Estate</t>
        </is>
      </c>
      <c r="BK1766" t="inlineStr">
        <is>
          <t>10</t>
        </is>
      </c>
      <c r="BL1766" t="inlineStr">
        <is>
          <t>Disclosed Scope 3 Emissions -0.47*** (0.12)</t>
        </is>
      </c>
      <c r="BM1766" t="inlineStr">
        <is>
          <t>Disclosed Scope 3 Emissions</t>
        </is>
      </c>
      <c r="BN1766" t="inlineStr">
        <is>
          <t>Long Term Credit Spread</t>
        </is>
      </c>
      <c r="BO1766" t="inlineStr">
        <is>
          <t>update</t>
        </is>
      </c>
      <c r="BP1766" t="inlineStr">
        <is>
          <t>Panjwani et al (2023)</t>
        </is>
      </c>
      <c r="BQ1766" t="inlineStr">
        <is>
          <t>computed</t>
        </is>
      </c>
      <c r="BT1766" t="n">
        <v>0</v>
      </c>
      <c r="BU1766" t="inlineStr">
        <is>
          <t>staging_Panjawani_et_al_2023.csv</t>
        </is>
      </c>
      <c r="BW1766" t="n">
        <v>2015</v>
      </c>
      <c r="BX1766" t="n">
        <v>2020</v>
      </c>
      <c r="BY1766" t="inlineStr">
        <is>
          <t>multi: global (MSCI All Country World Index constituents; regions: North America, Europe, Asia Pacific, Emerging Markets)</t>
        </is>
      </c>
      <c r="BZ1766" t="n">
        <v>2017.5</v>
      </c>
      <c r="CA1766" t="n">
        <v>0.8333333333333334</v>
      </c>
      <c r="CB1766" t="n">
        <v>1</v>
      </c>
      <c r="CC1766" t="n">
        <v>1</v>
      </c>
      <c r="CD1766" t="n">
        <v>-0.1913242896940785</v>
      </c>
      <c r="CE1766" t="n">
        <v>1</v>
      </c>
    </row>
    <row r="1767">
      <c r="A1767" t="inlineStr">
        <is>
          <t>Panjwani et al (2023)</t>
        </is>
      </c>
      <c r="B1767" t="n">
        <v>3072</v>
      </c>
      <c r="C1767" t="n">
        <v>0.02456624313463805</v>
      </c>
      <c r="D1767" t="n">
        <v>414</v>
      </c>
      <c r="E1767">
        <f>IF(ISNUMBER($BA1767),$BA1767,IF(AND(ISNUMBER($D1767),ISNUMBER($BW1767),ISNUMBER($BX1767)),$D1767*($BX1767-$BW1767+1),""))</f>
        <v>414.0</v>
      </c>
      <c r="H1767" t="inlineStr">
        <is>
          <t>partial</t>
        </is>
      </c>
      <c r="I1767" t="inlineStr">
        <is>
          <t>Regression Cofficient and Standard Error  available</t>
        </is>
      </c>
      <c r="J1767">
        <f>IF($BW1767&lt;&gt;"",$BW1767,"")</f>
        <v>2015.0</v>
      </c>
      <c r="K1767">
        <f>IF($BX1767&lt;&gt;"",$BX1767,"")</f>
        <v>2020.0</v>
      </c>
      <c r="L1767">
        <f>IF(AND(ISNUMBER($BW1767),ISNUMBER($BX1767)),($BW1767+$BX1767)/2,"")</f>
        <v>2017.5</v>
      </c>
      <c r="M1767">
        <f>IF($L1767&lt;&gt;"",$L1767,"")</f>
        <v>2017.5</v>
      </c>
      <c r="N1767">
        <f>IF(AND(ISNUMBER($BW1767),ISNUMBER($BX1767)),MIN(1,MAX(0,($BX1767-2016+1)/($BX1767-$BW1767+1))),"")</f>
        <v>0.8333333333333334</v>
      </c>
      <c r="O1767">
        <f>IF(AND(ISNUMBER($BW1767),ISNUMBER($BX1767)),MIN(1,MAX(0,($BX1767-2017+1)/($BX1767-$BW1767+1))),"")</f>
        <v>0.6666666666666666</v>
      </c>
      <c r="P1767">
        <f>IF(AND(ISNUMBER($BW1767),ISNUMBER($BX1767)),MIN(1,MAX(0,($BX1767-2018+1)/($BX1767-$BW1767+1))),"")</f>
        <v>0.5</v>
      </c>
      <c r="Q1767">
        <f>IF(AND(ISNUMBER($BW1767),ISNUMBER($BX1767)),MIN(1,MAX(0,($BX1767-2019+1)/($BX1767-$BW1767+1))),"")</f>
        <v>0.3333333333333333</v>
      </c>
      <c r="R1767">
        <f>IF(AND(ISNUMBER($BW1767),ISNUMBER($BX1767)),MIN(1,MAX(0,($BX1767-2016+1)/($BX1767-$BW1767+1))),"")</f>
        <v>0.8333333333333334</v>
      </c>
      <c r="S1767">
        <f>IF($L1767&lt;&gt;"",IF($L1767&gt;=2015.5,1,0),"")</f>
        <v>1.0</v>
      </c>
      <c r="T1767">
        <f>IF($L1767&lt;&gt;"",IF($L1767&gt;=2016,1,0),"")</f>
        <v>1.0</v>
      </c>
      <c r="U1767">
        <f>IF(ISNUMBER($BX1767),IF($BX1767&gt;=2016,1,0),"")</f>
        <v>1.0</v>
      </c>
      <c r="V1767">
        <f>IF(ISNUMBER($BW1767),IF($BW1767&gt;=2016,1,0),"")</f>
        <v>0.0</v>
      </c>
      <c r="W1767" t="str">
        <f>IF(AND(ISNUMBER($BW1767),ISNUMBER($BX1767)),IF($BW1767&gt;=2016,"post-only",IF($BX1767&lt;2016,"pre-only","mixed")),"")</f>
        <v>mixed</v>
      </c>
      <c r="X1767">
        <f>IF(AND(ISNUMBER($BW1767),ISNUMBER($BX1767)),MIN(1,MAX(0,($BX1767-2017+1)/($BX1767-$BW1767+1))),"")</f>
        <v>0.6666666666666666</v>
      </c>
      <c r="Y1767">
        <f>IF(AND(ISNUMBER($BW1767),ISNUMBER($BX1767)),MIN(1,MAX(0,($BX1767-2018+1)/($BX1767-$BW1767+1))),"")</f>
        <v>0.5</v>
      </c>
      <c r="Z1767">
        <f>IF(AND(ISNUMBER($BW1767),ISNUMBER($BX1767)),MIN(1,MAX(0,($BX1767-2019+1)/($BX1767-$BW1767+1))),"")</f>
        <v>0.3333333333333333</v>
      </c>
      <c r="AA1767">
        <f>IF(ISNUMBER($BX1767),IF($BX1767&gt;=2017,1,0),"")</f>
        <v>1.0</v>
      </c>
      <c r="AB1767">
        <f>IF(ISNUMBER($BX1767),IF($BX1767&gt;=2018,1,0),"")</f>
        <v>1.0</v>
      </c>
      <c r="AC1767">
        <f>IF(ISNUMBER($BX1767),IF($BX1767&gt;=2019,1,0),"")</f>
        <v>1.0</v>
      </c>
      <c r="AD1767">
        <f>IF($L1767&lt;&gt;"",IF($L1767&gt;2013,1,0),"")</f>
        <v>1.0</v>
      </c>
      <c r="AE1767">
        <f>IF($L1767&lt;&gt;"",1+IF($L1767&gt;2011,1,0)+IF($L1767&gt;2014,1,0),"")</f>
        <v>3.0</v>
      </c>
      <c r="AF1767" t="inlineStr">
        <is>
          <t>bond (yield)</t>
        </is>
      </c>
      <c r="AG1767" t="inlineStr">
        <is>
          <t>performance</t>
        </is>
      </c>
      <c r="AH1767" t="inlineStr">
        <is>
          <t>non-sensitive</t>
        </is>
      </c>
      <c r="AI1767" t="inlineStr">
        <is>
          <t>99_NCE</t>
        </is>
      </c>
      <c r="AJ1767" t="inlineStr">
        <is>
          <t>99_NCE</t>
        </is>
      </c>
      <c r="AK1767" t="str">
        <f>IF(AND($CF1767&lt;&gt;"",IFERROR(INDEX(subsample_country_map!$B:$B,MATCH($CF1767,subsample_country_map!$A:$A,0)),"")&lt;&gt;""),INDEX(subsample_country_map!$B:$B,MATCH($CF1767,subsample_country_map!$A:$A,0)),INDEX(lookup!$AA:$AA,MATCH($A1767,lookup!$A:$A,0)))</f>
        <v>99_NCE</v>
      </c>
      <c r="AL1767" t="str">
        <f>IF(AND($CF1767&lt;&gt;"",IFERROR(INDEX(subsample_country_map!$C:$C,MATCH($CF1767,subsample_country_map!$A:$A,0)),"")&lt;&gt;""),INDEX(subsample_country_map!$C:$C,MATCH($CF1767,subsample_country_map!$A:$A,0)),INDEX(lookup!$AB:$AB,MATCH($A1767,lookup!$A:$A,0)))</f>
        <v>99_NCE</v>
      </c>
      <c r="AM1767" t="str">
        <f>IF(AND($CF1767&lt;&gt;"",IFERROR(INDEX(subsample_country_map!$D:$D,MATCH($CF1767,subsample_country_map!$A:$A,0)),"")&lt;&gt;""),INDEX(subsample_country_map!$D:$D,MATCH($CF1767,subsample_country_map!$A:$A,0)),INDEX(lookup!$AC:$AC,MATCH($A1767,lookup!$A:$A,0)))</f>
        <v>99_NCE</v>
      </c>
      <c r="AN1767" t="str">
        <f>IF(AND($CF1767&lt;&gt;"",IFERROR(INDEX(subsample_country_map!$E:$E,MATCH($CF1767,subsample_country_map!$A:$A,0)),"")&lt;&gt;""),INDEX(subsample_country_map!$E:$E,MATCH($CF1767,subsample_country_map!$A:$A,0)),INDEX(lookup!$AD:$AD,MATCH($A1767,lookup!$A:$A,0)))</f>
        <v>99_NCE</v>
      </c>
      <c r="AO1767" t="str">
        <f>INDEX(lookup!$Y:$Y,MATCH($A1767,lookup!$A:$A,0))</f>
        <v>0_published</v>
      </c>
      <c r="AP1767" t="str">
        <f>INDEX(lookup!$Z:$Z,MATCH($A1767,lookup!$A:$A,0))</f>
        <v>1_VHB high</v>
      </c>
      <c r="AQ1767" t="str">
        <f>INDEX(lookup!$W:$W,MATCH($A1767,lookup!$A:$A,0))</f>
        <v>1_fin/acc/econ</v>
      </c>
      <c r="AS1767" t="inlineStr">
        <is>
          <t>staging</t>
        </is>
      </c>
      <c r="AT1767" t="inlineStr">
        <is>
          <t>bad-CER</t>
        </is>
      </c>
      <c r="AU1767" t="inlineStr">
        <is>
          <t>cost</t>
        </is>
      </c>
      <c r="AV1767" t="inlineStr">
        <is>
          <t>-0.02</t>
        </is>
      </c>
      <c r="AW1767" t="inlineStr">
        <is>
          <t>0.04</t>
        </is>
      </c>
      <c r="BA1767" t="n">
        <v>414</v>
      </c>
      <c r="BB1767" t="inlineStr">
        <is>
          <t>0</t>
        </is>
      </c>
      <c r="BC1767" t="inlineStr">
        <is>
          <t>FE</t>
        </is>
      </c>
      <c r="BD1767" t="inlineStr">
        <is>
          <t>not stated</t>
        </is>
      </c>
      <c r="BE1767" t="inlineStr">
        <is>
          <t>industry</t>
        </is>
      </c>
      <c r="BF1767" t="inlineStr">
        <is>
          <t>Real Estate</t>
        </is>
      </c>
      <c r="BI1767" t="inlineStr">
        <is>
          <t>Table 8</t>
        </is>
      </c>
      <c r="BJ1767" t="inlineStr">
        <is>
          <t>Real Estate</t>
        </is>
      </c>
      <c r="BK1767" t="inlineStr">
        <is>
          <t>10</t>
        </is>
      </c>
      <c r="BL1767" t="inlineStr">
        <is>
          <t>Log (Scope 1 + 2 Intensity) -0.02 (0.04)</t>
        </is>
      </c>
      <c r="BM1767" t="inlineStr">
        <is>
          <t>Log (Scope 1 + 2 Intensity)</t>
        </is>
      </c>
      <c r="BN1767" t="inlineStr">
        <is>
          <t>Long Term Credit Spread</t>
        </is>
      </c>
      <c r="BO1767" t="inlineStr">
        <is>
          <t>update</t>
        </is>
      </c>
      <c r="BP1767" t="inlineStr">
        <is>
          <t>Panjwani et al (2023)</t>
        </is>
      </c>
      <c r="BQ1767" t="inlineStr">
        <is>
          <t>computed</t>
        </is>
      </c>
      <c r="BT1767" t="n">
        <v>0</v>
      </c>
      <c r="BU1767" t="inlineStr">
        <is>
          <t>staging_Panjawani_et_al_2023.csv</t>
        </is>
      </c>
      <c r="BW1767" t="n">
        <v>2015</v>
      </c>
      <c r="BX1767" t="n">
        <v>2020</v>
      </c>
      <c r="BY1767" t="inlineStr">
        <is>
          <t>multi: global (MSCI All Country World Index constituents; regions: North America, Europe, Asia Pacific, Emerging Markets)</t>
        </is>
      </c>
      <c r="BZ1767" t="n">
        <v>2017.5</v>
      </c>
      <c r="CA1767" t="n">
        <v>0.8333333333333334</v>
      </c>
      <c r="CB1767" t="n">
        <v>1</v>
      </c>
      <c r="CC1767" t="n">
        <v>1</v>
      </c>
      <c r="CD1767" t="n">
        <v>0.0245711868365918</v>
      </c>
      <c r="CE1767" t="n">
        <v>1</v>
      </c>
    </row>
    <row r="1768">
      <c r="A1768" t="inlineStr">
        <is>
          <t>Panjwani et al (2023)</t>
        </is>
      </c>
      <c r="B1768" t="n">
        <v>3073</v>
      </c>
      <c r="C1768" t="n">
        <v>0.02891876920288812</v>
      </c>
      <c r="D1768" t="n">
        <v>531</v>
      </c>
      <c r="E1768">
        <f>IF(ISNUMBER($BA1768),$BA1768,IF(AND(ISNUMBER($D1768),ISNUMBER($BW1768),ISNUMBER($BX1768)),$D1768*($BX1768-$BW1768+1),""))</f>
        <v>531.0</v>
      </c>
      <c r="H1768" t="inlineStr">
        <is>
          <t>partial</t>
        </is>
      </c>
      <c r="I1768" t="inlineStr">
        <is>
          <t>Regression Cofficient and Standard Error  available</t>
        </is>
      </c>
      <c r="J1768">
        <f>IF($BW1768&lt;&gt;"",$BW1768,"")</f>
        <v>2015.0</v>
      </c>
      <c r="K1768">
        <f>IF($BX1768&lt;&gt;"",$BX1768,"")</f>
        <v>2020.0</v>
      </c>
      <c r="L1768">
        <f>IF(AND(ISNUMBER($BW1768),ISNUMBER($BX1768)),($BW1768+$BX1768)/2,"")</f>
        <v>2017.5</v>
      </c>
      <c r="M1768">
        <f>IF($L1768&lt;&gt;"",$L1768,"")</f>
        <v>2017.5</v>
      </c>
      <c r="N1768">
        <f>IF(AND(ISNUMBER($BW1768),ISNUMBER($BX1768)),MIN(1,MAX(0,($BX1768-2016+1)/($BX1768-$BW1768+1))),"")</f>
        <v>0.8333333333333334</v>
      </c>
      <c r="O1768">
        <f>IF(AND(ISNUMBER($BW1768),ISNUMBER($BX1768)),MIN(1,MAX(0,($BX1768-2017+1)/($BX1768-$BW1768+1))),"")</f>
        <v>0.6666666666666666</v>
      </c>
      <c r="P1768">
        <f>IF(AND(ISNUMBER($BW1768),ISNUMBER($BX1768)),MIN(1,MAX(0,($BX1768-2018+1)/($BX1768-$BW1768+1))),"")</f>
        <v>0.5</v>
      </c>
      <c r="Q1768">
        <f>IF(AND(ISNUMBER($BW1768),ISNUMBER($BX1768)),MIN(1,MAX(0,($BX1768-2019+1)/($BX1768-$BW1768+1))),"")</f>
        <v>0.3333333333333333</v>
      </c>
      <c r="R1768">
        <f>IF(AND(ISNUMBER($BW1768),ISNUMBER($BX1768)),MIN(1,MAX(0,($BX1768-2016+1)/($BX1768-$BW1768+1))),"")</f>
        <v>0.8333333333333334</v>
      </c>
      <c r="S1768">
        <f>IF($L1768&lt;&gt;"",IF($L1768&gt;=2015.5,1,0),"")</f>
        <v>1.0</v>
      </c>
      <c r="T1768">
        <f>IF($L1768&lt;&gt;"",IF($L1768&gt;=2016,1,0),"")</f>
        <v>1.0</v>
      </c>
      <c r="U1768">
        <f>IF(ISNUMBER($BX1768),IF($BX1768&gt;=2016,1,0),"")</f>
        <v>1.0</v>
      </c>
      <c r="V1768">
        <f>IF(ISNUMBER($BW1768),IF($BW1768&gt;=2016,1,0),"")</f>
        <v>0.0</v>
      </c>
      <c r="W1768" t="str">
        <f>IF(AND(ISNUMBER($BW1768),ISNUMBER($BX1768)),IF($BW1768&gt;=2016,"post-only",IF($BX1768&lt;2016,"pre-only","mixed")),"")</f>
        <v>mixed</v>
      </c>
      <c r="X1768">
        <f>IF(AND(ISNUMBER($BW1768),ISNUMBER($BX1768)),MIN(1,MAX(0,($BX1768-2017+1)/($BX1768-$BW1768+1))),"")</f>
        <v>0.6666666666666666</v>
      </c>
      <c r="Y1768">
        <f>IF(AND(ISNUMBER($BW1768),ISNUMBER($BX1768)),MIN(1,MAX(0,($BX1768-2018+1)/($BX1768-$BW1768+1))),"")</f>
        <v>0.5</v>
      </c>
      <c r="Z1768">
        <f>IF(AND(ISNUMBER($BW1768),ISNUMBER($BX1768)),MIN(1,MAX(0,($BX1768-2019+1)/($BX1768-$BW1768+1))),"")</f>
        <v>0.3333333333333333</v>
      </c>
      <c r="AA1768">
        <f>IF(ISNUMBER($BX1768),IF($BX1768&gt;=2017,1,0),"")</f>
        <v>1.0</v>
      </c>
      <c r="AB1768">
        <f>IF(ISNUMBER($BX1768),IF($BX1768&gt;=2018,1,0),"")</f>
        <v>1.0</v>
      </c>
      <c r="AC1768">
        <f>IF(ISNUMBER($BX1768),IF($BX1768&gt;=2019,1,0),"")</f>
        <v>1.0</v>
      </c>
      <c r="AD1768">
        <f>IF($L1768&lt;&gt;"",IF($L1768&gt;2013,1,0),"")</f>
        <v>1.0</v>
      </c>
      <c r="AE1768">
        <f>IF($L1768&lt;&gt;"",1+IF($L1768&gt;2011,1,0)+IF($L1768&gt;2014,1,0),"")</f>
        <v>3.0</v>
      </c>
      <c r="AF1768" t="inlineStr">
        <is>
          <t>bond (yield)</t>
        </is>
      </c>
      <c r="AG1768" t="inlineStr">
        <is>
          <t>disclosure</t>
        </is>
      </c>
      <c r="AH1768" t="inlineStr">
        <is>
          <t>non-sensitive</t>
        </is>
      </c>
      <c r="AI1768" t="inlineStr">
        <is>
          <t>99_NCE</t>
        </is>
      </c>
      <c r="AJ1768" t="inlineStr">
        <is>
          <t>99_NCE</t>
        </is>
      </c>
      <c r="AK1768" t="str">
        <f>IF(AND($CF1768&lt;&gt;"",IFERROR(INDEX(subsample_country_map!$B:$B,MATCH($CF1768,subsample_country_map!$A:$A,0)),"")&lt;&gt;""),INDEX(subsample_country_map!$B:$B,MATCH($CF1768,subsample_country_map!$A:$A,0)),INDEX(lookup!$AA:$AA,MATCH($A1768,lookup!$A:$A,0)))</f>
        <v>99_NCE</v>
      </c>
      <c r="AL1768" t="str">
        <f>IF(AND($CF1768&lt;&gt;"",IFERROR(INDEX(subsample_country_map!$C:$C,MATCH($CF1768,subsample_country_map!$A:$A,0)),"")&lt;&gt;""),INDEX(subsample_country_map!$C:$C,MATCH($CF1768,subsample_country_map!$A:$A,0)),INDEX(lookup!$AB:$AB,MATCH($A1768,lookup!$A:$A,0)))</f>
        <v>99_NCE</v>
      </c>
      <c r="AM1768" t="str">
        <f>IF(AND($CF1768&lt;&gt;"",IFERROR(INDEX(subsample_country_map!$D:$D,MATCH($CF1768,subsample_country_map!$A:$A,0)),"")&lt;&gt;""),INDEX(subsample_country_map!$D:$D,MATCH($CF1768,subsample_country_map!$A:$A,0)),INDEX(lookup!$AC:$AC,MATCH($A1768,lookup!$A:$A,0)))</f>
        <v>99_NCE</v>
      </c>
      <c r="AN1768" t="str">
        <f>IF(AND($CF1768&lt;&gt;"",IFERROR(INDEX(subsample_country_map!$E:$E,MATCH($CF1768,subsample_country_map!$A:$A,0)),"")&lt;&gt;""),INDEX(subsample_country_map!$E:$E,MATCH($CF1768,subsample_country_map!$A:$A,0)),INDEX(lookup!$AD:$AD,MATCH($A1768,lookup!$A:$A,0)))</f>
        <v>99_NCE</v>
      </c>
      <c r="AO1768" t="str">
        <f>INDEX(lookup!$Y:$Y,MATCH($A1768,lookup!$A:$A,0))</f>
        <v>0_published</v>
      </c>
      <c r="AP1768" t="str">
        <f>INDEX(lookup!$Z:$Z,MATCH($A1768,lookup!$A:$A,0))</f>
        <v>1_VHB high</v>
      </c>
      <c r="AQ1768" t="str">
        <f>INDEX(lookup!$W:$W,MATCH($A1768,lookup!$A:$A,0))</f>
        <v>1_fin/acc/econ</v>
      </c>
      <c r="AS1768" t="inlineStr">
        <is>
          <t>staging</t>
        </is>
      </c>
      <c r="AT1768" t="inlineStr">
        <is>
          <t>good-CER</t>
        </is>
      </c>
      <c r="AU1768" t="inlineStr">
        <is>
          <t>cost</t>
        </is>
      </c>
      <c r="AV1768" t="inlineStr">
        <is>
          <t>0.08</t>
        </is>
      </c>
      <c r="AW1768" t="inlineStr">
        <is>
          <t>0.12</t>
        </is>
      </c>
      <c r="BA1768" t="n">
        <v>531</v>
      </c>
      <c r="BB1768" t="inlineStr">
        <is>
          <t>0</t>
        </is>
      </c>
      <c r="BC1768" t="inlineStr">
        <is>
          <t>FE</t>
        </is>
      </c>
      <c r="BD1768" t="inlineStr">
        <is>
          <t>not stated</t>
        </is>
      </c>
      <c r="BE1768" t="inlineStr">
        <is>
          <t>industry</t>
        </is>
      </c>
      <c r="BF1768" t="inlineStr">
        <is>
          <t>Utilities</t>
        </is>
      </c>
      <c r="BI1768" t="inlineStr">
        <is>
          <t>Table 8</t>
        </is>
      </c>
      <c r="BJ1768" t="inlineStr">
        <is>
          <t>Utilities</t>
        </is>
      </c>
      <c r="BK1768" t="inlineStr">
        <is>
          <t>10</t>
        </is>
      </c>
      <c r="BL1768" t="inlineStr">
        <is>
          <t>Disclosed Scope 3 Emissions 0.08 (0.12)</t>
        </is>
      </c>
      <c r="BM1768" t="inlineStr">
        <is>
          <t>Disclosed Scope 3 Emissions</t>
        </is>
      </c>
      <c r="BN1768" t="inlineStr">
        <is>
          <t>Long Term Credit Spread</t>
        </is>
      </c>
      <c r="BO1768" t="inlineStr">
        <is>
          <t>update</t>
        </is>
      </c>
      <c r="BP1768" t="inlineStr">
        <is>
          <t>Panjwani et al (2023)</t>
        </is>
      </c>
      <c r="BQ1768" t="inlineStr">
        <is>
          <t>computed</t>
        </is>
      </c>
      <c r="BT1768" t="n">
        <v>0</v>
      </c>
      <c r="BU1768" t="inlineStr">
        <is>
          <t>staging_Panjawani_et_al_2023.csv</t>
        </is>
      </c>
      <c r="BW1768" t="n">
        <v>2015</v>
      </c>
      <c r="BX1768" t="n">
        <v>2020</v>
      </c>
      <c r="BY1768" t="inlineStr">
        <is>
          <t>multi: global (MSCI All Country World Index constituents; regions: North America, Europe, Asia Pacific, Emerging Markets)</t>
        </is>
      </c>
      <c r="BZ1768" t="n">
        <v>2017.5</v>
      </c>
      <c r="CA1768" t="n">
        <v>0.8333333333333334</v>
      </c>
      <c r="CB1768" t="n">
        <v>1</v>
      </c>
      <c r="CC1768" t="n">
        <v>1</v>
      </c>
      <c r="CD1768" t="n">
        <v>0.02892683479314626</v>
      </c>
      <c r="CE1768" t="n">
        <v>1</v>
      </c>
    </row>
    <row r="1769">
      <c r="A1769" t="inlineStr">
        <is>
          <t>Panjwani et al (2023)</t>
        </is>
      </c>
      <c r="B1769" t="n">
        <v>3074</v>
      </c>
      <c r="C1769" t="n">
        <v>-0.043355498476206</v>
      </c>
      <c r="D1769" t="n">
        <v>531</v>
      </c>
      <c r="E1769">
        <f>IF(ISNUMBER($BA1769),$BA1769,IF(AND(ISNUMBER($D1769),ISNUMBER($BW1769),ISNUMBER($BX1769)),$D1769*($BX1769-$BW1769+1),""))</f>
        <v>531.0</v>
      </c>
      <c r="H1769" t="inlineStr">
        <is>
          <t>partial</t>
        </is>
      </c>
      <c r="I1769" t="inlineStr">
        <is>
          <t>Regression Cofficient and Standard Error  available</t>
        </is>
      </c>
      <c r="J1769">
        <f>IF($BW1769&lt;&gt;"",$BW1769,"")</f>
        <v>2015.0</v>
      </c>
      <c r="K1769">
        <f>IF($BX1769&lt;&gt;"",$BX1769,"")</f>
        <v>2020.0</v>
      </c>
      <c r="L1769">
        <f>IF(AND(ISNUMBER($BW1769),ISNUMBER($BX1769)),($BW1769+$BX1769)/2,"")</f>
        <v>2017.5</v>
      </c>
      <c r="M1769">
        <f>IF($L1769&lt;&gt;"",$L1769,"")</f>
        <v>2017.5</v>
      </c>
      <c r="N1769">
        <f>IF(AND(ISNUMBER($BW1769),ISNUMBER($BX1769)),MIN(1,MAX(0,($BX1769-2016+1)/($BX1769-$BW1769+1))),"")</f>
        <v>0.8333333333333334</v>
      </c>
      <c r="O1769">
        <f>IF(AND(ISNUMBER($BW1769),ISNUMBER($BX1769)),MIN(1,MAX(0,($BX1769-2017+1)/($BX1769-$BW1769+1))),"")</f>
        <v>0.6666666666666666</v>
      </c>
      <c r="P1769">
        <f>IF(AND(ISNUMBER($BW1769),ISNUMBER($BX1769)),MIN(1,MAX(0,($BX1769-2018+1)/($BX1769-$BW1769+1))),"")</f>
        <v>0.5</v>
      </c>
      <c r="Q1769">
        <f>IF(AND(ISNUMBER($BW1769),ISNUMBER($BX1769)),MIN(1,MAX(0,($BX1769-2019+1)/($BX1769-$BW1769+1))),"")</f>
        <v>0.3333333333333333</v>
      </c>
      <c r="R1769">
        <f>IF(AND(ISNUMBER($BW1769),ISNUMBER($BX1769)),MIN(1,MAX(0,($BX1769-2016+1)/($BX1769-$BW1769+1))),"")</f>
        <v>0.8333333333333334</v>
      </c>
      <c r="S1769">
        <f>IF($L1769&lt;&gt;"",IF($L1769&gt;=2015.5,1,0),"")</f>
        <v>1.0</v>
      </c>
      <c r="T1769">
        <f>IF($L1769&lt;&gt;"",IF($L1769&gt;=2016,1,0),"")</f>
        <v>1.0</v>
      </c>
      <c r="U1769">
        <f>IF(ISNUMBER($BX1769),IF($BX1769&gt;=2016,1,0),"")</f>
        <v>1.0</v>
      </c>
      <c r="V1769">
        <f>IF(ISNUMBER($BW1769),IF($BW1769&gt;=2016,1,0),"")</f>
        <v>0.0</v>
      </c>
      <c r="W1769" t="str">
        <f>IF(AND(ISNUMBER($BW1769),ISNUMBER($BX1769)),IF($BW1769&gt;=2016,"post-only",IF($BX1769&lt;2016,"pre-only","mixed")),"")</f>
        <v>mixed</v>
      </c>
      <c r="X1769">
        <f>IF(AND(ISNUMBER($BW1769),ISNUMBER($BX1769)),MIN(1,MAX(0,($BX1769-2017+1)/($BX1769-$BW1769+1))),"")</f>
        <v>0.6666666666666666</v>
      </c>
      <c r="Y1769">
        <f>IF(AND(ISNUMBER($BW1769),ISNUMBER($BX1769)),MIN(1,MAX(0,($BX1769-2018+1)/($BX1769-$BW1769+1))),"")</f>
        <v>0.5</v>
      </c>
      <c r="Z1769">
        <f>IF(AND(ISNUMBER($BW1769),ISNUMBER($BX1769)),MIN(1,MAX(0,($BX1769-2019+1)/($BX1769-$BW1769+1))),"")</f>
        <v>0.3333333333333333</v>
      </c>
      <c r="AA1769">
        <f>IF(ISNUMBER($BX1769),IF($BX1769&gt;=2017,1,0),"")</f>
        <v>1.0</v>
      </c>
      <c r="AB1769">
        <f>IF(ISNUMBER($BX1769),IF($BX1769&gt;=2018,1,0),"")</f>
        <v>1.0</v>
      </c>
      <c r="AC1769">
        <f>IF(ISNUMBER($BX1769),IF($BX1769&gt;=2019,1,0),"")</f>
        <v>1.0</v>
      </c>
      <c r="AD1769">
        <f>IF($L1769&lt;&gt;"",IF($L1769&gt;2013,1,0),"")</f>
        <v>1.0</v>
      </c>
      <c r="AE1769">
        <f>IF($L1769&lt;&gt;"",1+IF($L1769&gt;2011,1,0)+IF($L1769&gt;2014,1,0),"")</f>
        <v>3.0</v>
      </c>
      <c r="AF1769" t="inlineStr">
        <is>
          <t>bond (yield)</t>
        </is>
      </c>
      <c r="AG1769" t="inlineStr">
        <is>
          <t>performance</t>
        </is>
      </c>
      <c r="AH1769" t="inlineStr">
        <is>
          <t>non-sensitive</t>
        </is>
      </c>
      <c r="AI1769" t="inlineStr">
        <is>
          <t>99_NCE</t>
        </is>
      </c>
      <c r="AJ1769" t="inlineStr">
        <is>
          <t>99_NCE</t>
        </is>
      </c>
      <c r="AK1769" t="str">
        <f>IF(AND($CF1769&lt;&gt;"",IFERROR(INDEX(subsample_country_map!$B:$B,MATCH($CF1769,subsample_country_map!$A:$A,0)),"")&lt;&gt;""),INDEX(subsample_country_map!$B:$B,MATCH($CF1769,subsample_country_map!$A:$A,0)),INDEX(lookup!$AA:$AA,MATCH($A1769,lookup!$A:$A,0)))</f>
        <v>99_NCE</v>
      </c>
      <c r="AL1769" t="str">
        <f>IF(AND($CF1769&lt;&gt;"",IFERROR(INDEX(subsample_country_map!$C:$C,MATCH($CF1769,subsample_country_map!$A:$A,0)),"")&lt;&gt;""),INDEX(subsample_country_map!$C:$C,MATCH($CF1769,subsample_country_map!$A:$A,0)),INDEX(lookup!$AB:$AB,MATCH($A1769,lookup!$A:$A,0)))</f>
        <v>99_NCE</v>
      </c>
      <c r="AM1769" t="str">
        <f>IF(AND($CF1769&lt;&gt;"",IFERROR(INDEX(subsample_country_map!$D:$D,MATCH($CF1769,subsample_country_map!$A:$A,0)),"")&lt;&gt;""),INDEX(subsample_country_map!$D:$D,MATCH($CF1769,subsample_country_map!$A:$A,0)),INDEX(lookup!$AC:$AC,MATCH($A1769,lookup!$A:$A,0)))</f>
        <v>99_NCE</v>
      </c>
      <c r="AN1769" t="str">
        <f>IF(AND($CF1769&lt;&gt;"",IFERROR(INDEX(subsample_country_map!$E:$E,MATCH($CF1769,subsample_country_map!$A:$A,0)),"")&lt;&gt;""),INDEX(subsample_country_map!$E:$E,MATCH($CF1769,subsample_country_map!$A:$A,0)),INDEX(lookup!$AD:$AD,MATCH($A1769,lookup!$A:$A,0)))</f>
        <v>99_NCE</v>
      </c>
      <c r="AO1769" t="str">
        <f>INDEX(lookup!$Y:$Y,MATCH($A1769,lookup!$A:$A,0))</f>
        <v>0_published</v>
      </c>
      <c r="AP1769" t="str">
        <f>INDEX(lookup!$Z:$Z,MATCH($A1769,lookup!$A:$A,0))</f>
        <v>1_VHB high</v>
      </c>
      <c r="AQ1769" t="str">
        <f>INDEX(lookup!$W:$W,MATCH($A1769,lookup!$A:$A,0))</f>
        <v>1_fin/acc/econ</v>
      </c>
      <c r="AS1769" t="inlineStr">
        <is>
          <t>staging</t>
        </is>
      </c>
      <c r="AT1769" t="inlineStr">
        <is>
          <t>bad-CER</t>
        </is>
      </c>
      <c r="AU1769" t="inlineStr">
        <is>
          <t>cost</t>
        </is>
      </c>
      <c r="AV1769" t="inlineStr">
        <is>
          <t>0.03</t>
        </is>
      </c>
      <c r="AW1769" t="inlineStr">
        <is>
          <t>0.03</t>
        </is>
      </c>
      <c r="BA1769" t="n">
        <v>531</v>
      </c>
      <c r="BB1769" t="inlineStr">
        <is>
          <t>0</t>
        </is>
      </c>
      <c r="BC1769" t="inlineStr">
        <is>
          <t>FE</t>
        </is>
      </c>
      <c r="BD1769" t="inlineStr">
        <is>
          <t>not stated</t>
        </is>
      </c>
      <c r="BE1769" t="inlineStr">
        <is>
          <t>industry</t>
        </is>
      </c>
      <c r="BF1769" t="inlineStr">
        <is>
          <t>Utilities</t>
        </is>
      </c>
      <c r="BI1769" t="inlineStr">
        <is>
          <t>Table 8</t>
        </is>
      </c>
      <c r="BJ1769" t="inlineStr">
        <is>
          <t>Utilities</t>
        </is>
      </c>
      <c r="BK1769" t="inlineStr">
        <is>
          <t>10</t>
        </is>
      </c>
      <c r="BL1769" t="inlineStr">
        <is>
          <t>Log (Scope 1 + 2 Intensity) 0.03 (0.03)</t>
        </is>
      </c>
      <c r="BM1769" t="inlineStr">
        <is>
          <t>Log (Scope 1 + 2 Intensity)</t>
        </is>
      </c>
      <c r="BN1769" t="inlineStr">
        <is>
          <t>Long Term Credit Spread</t>
        </is>
      </c>
      <c r="BO1769" t="inlineStr">
        <is>
          <t>update</t>
        </is>
      </c>
      <c r="BP1769" t="inlineStr">
        <is>
          <t>Panjwani et al (2023)</t>
        </is>
      </c>
      <c r="BQ1769" t="inlineStr">
        <is>
          <t>computed</t>
        </is>
      </c>
      <c r="BT1769" t="n">
        <v>0</v>
      </c>
      <c r="BU1769" t="inlineStr">
        <is>
          <t>staging_Panjawani_et_al_2023.csv</t>
        </is>
      </c>
      <c r="BW1769" t="n">
        <v>2015</v>
      </c>
      <c r="BX1769" t="n">
        <v>2020</v>
      </c>
      <c r="BY1769" t="inlineStr">
        <is>
          <t>multi: global (MSCI All Country World Index constituents; regions: North America, Europe, Asia Pacific, Emerging Markets)</t>
        </is>
      </c>
      <c r="BZ1769" t="n">
        <v>2017.5</v>
      </c>
      <c r="CA1769" t="n">
        <v>0.8333333333333334</v>
      </c>
      <c r="CB1769" t="n">
        <v>1</v>
      </c>
      <c r="CC1769" t="n">
        <v>1</v>
      </c>
      <c r="CD1769" t="n">
        <v>-0.0433826942540271</v>
      </c>
      <c r="CE1769" t="n">
        <v>1</v>
      </c>
    </row>
    <row r="1770">
      <c r="A1770" t="inlineStr">
        <is>
          <t>Panjwani et al (2023)</t>
        </is>
      </c>
      <c r="B1770" t="n">
        <v>3075</v>
      </c>
      <c r="C1770" t="n">
        <v>-0.01823312393723682</v>
      </c>
      <c r="D1770" t="n">
        <v>3007</v>
      </c>
      <c r="E1770">
        <f>IF(ISNUMBER($BA1770),$BA1770,IF(AND(ISNUMBER($D1770),ISNUMBER($BW1770),ISNUMBER($BX1770)),$D1770*($BX1770-$BW1770+1),""))</f>
        <v>3007.0</v>
      </c>
      <c r="H1770" t="inlineStr">
        <is>
          <t>partial</t>
        </is>
      </c>
      <c r="I1770" t="inlineStr">
        <is>
          <t>Regression Cofficient and Standard Error  available</t>
        </is>
      </c>
      <c r="J1770">
        <f>IF($BW1770&lt;&gt;"",$BW1770,"")</f>
        <v>2015.0</v>
      </c>
      <c r="K1770">
        <f>IF($BX1770&lt;&gt;"",$BX1770,"")</f>
        <v>2020.0</v>
      </c>
      <c r="L1770">
        <f>IF(AND(ISNUMBER($BW1770),ISNUMBER($BX1770)),($BW1770+$BX1770)/2,"")</f>
        <v>2017.5</v>
      </c>
      <c r="M1770">
        <f>IF($L1770&lt;&gt;"",$L1770,"")</f>
        <v>2017.5</v>
      </c>
      <c r="N1770">
        <f>IF(AND(ISNUMBER($BW1770),ISNUMBER($BX1770)),MIN(1,MAX(0,($BX1770-2016+1)/($BX1770-$BW1770+1))),"")</f>
        <v>0.8333333333333334</v>
      </c>
      <c r="O1770">
        <f>IF(AND(ISNUMBER($BW1770),ISNUMBER($BX1770)),MIN(1,MAX(0,($BX1770-2017+1)/($BX1770-$BW1770+1))),"")</f>
        <v>0.6666666666666666</v>
      </c>
      <c r="P1770">
        <f>IF(AND(ISNUMBER($BW1770),ISNUMBER($BX1770)),MIN(1,MAX(0,($BX1770-2018+1)/($BX1770-$BW1770+1))),"")</f>
        <v>0.5</v>
      </c>
      <c r="Q1770">
        <f>IF(AND(ISNUMBER($BW1770),ISNUMBER($BX1770)),MIN(1,MAX(0,($BX1770-2019+1)/($BX1770-$BW1770+1))),"")</f>
        <v>0.3333333333333333</v>
      </c>
      <c r="R1770">
        <f>IF(AND(ISNUMBER($BW1770),ISNUMBER($BX1770)),MIN(1,MAX(0,($BX1770-2016+1)/($BX1770-$BW1770+1))),"")</f>
        <v>0.8333333333333334</v>
      </c>
      <c r="S1770">
        <f>IF($L1770&lt;&gt;"",IF($L1770&gt;=2015.5,1,0),"")</f>
        <v>1.0</v>
      </c>
      <c r="T1770">
        <f>IF($L1770&lt;&gt;"",IF($L1770&gt;=2016,1,0),"")</f>
        <v>1.0</v>
      </c>
      <c r="U1770">
        <f>IF(ISNUMBER($BX1770),IF($BX1770&gt;=2016,1,0),"")</f>
        <v>1.0</v>
      </c>
      <c r="V1770">
        <f>IF(ISNUMBER($BW1770),IF($BW1770&gt;=2016,1,0),"")</f>
        <v>0.0</v>
      </c>
      <c r="W1770" t="str">
        <f>IF(AND(ISNUMBER($BW1770),ISNUMBER($BX1770)),IF($BW1770&gt;=2016,"post-only",IF($BX1770&lt;2016,"pre-only","mixed")),"")</f>
        <v>mixed</v>
      </c>
      <c r="X1770">
        <f>IF(AND(ISNUMBER($BW1770),ISNUMBER($BX1770)),MIN(1,MAX(0,($BX1770-2017+1)/($BX1770-$BW1770+1))),"")</f>
        <v>0.6666666666666666</v>
      </c>
      <c r="Y1770">
        <f>IF(AND(ISNUMBER($BW1770),ISNUMBER($BX1770)),MIN(1,MAX(0,($BX1770-2018+1)/($BX1770-$BW1770+1))),"")</f>
        <v>0.5</v>
      </c>
      <c r="Z1770">
        <f>IF(AND(ISNUMBER($BW1770),ISNUMBER($BX1770)),MIN(1,MAX(0,($BX1770-2019+1)/($BX1770-$BW1770+1))),"")</f>
        <v>0.3333333333333333</v>
      </c>
      <c r="AA1770">
        <f>IF(ISNUMBER($BX1770),IF($BX1770&gt;=2017,1,0),"")</f>
        <v>1.0</v>
      </c>
      <c r="AB1770">
        <f>IF(ISNUMBER($BX1770),IF($BX1770&gt;=2018,1,0),"")</f>
        <v>1.0</v>
      </c>
      <c r="AC1770">
        <f>IF(ISNUMBER($BX1770),IF($BX1770&gt;=2019,1,0),"")</f>
        <v>1.0</v>
      </c>
      <c r="AD1770">
        <f>IF($L1770&lt;&gt;"",IF($L1770&gt;2013,1,0),"")</f>
        <v>1.0</v>
      </c>
      <c r="AE1770">
        <f>IF($L1770&lt;&gt;"",1+IF($L1770&gt;2011,1,0)+IF($L1770&gt;2014,1,0),"")</f>
        <v>3.0</v>
      </c>
      <c r="AF1770" t="inlineStr">
        <is>
          <t>bond (yield)</t>
        </is>
      </c>
      <c r="AG1770" t="inlineStr">
        <is>
          <t>performance</t>
        </is>
      </c>
      <c r="AH1770" t="inlineStr">
        <is>
          <t>non-sensitive</t>
        </is>
      </c>
      <c r="AI1770" t="inlineStr">
        <is>
          <t>99_NCE</t>
        </is>
      </c>
      <c r="AJ1770" t="inlineStr">
        <is>
          <t>99_NCE</t>
        </is>
      </c>
      <c r="AK1770" t="str">
        <f>IF(AND($CF1770&lt;&gt;"",IFERROR(INDEX(subsample_country_map!$B:$B,MATCH($CF1770,subsample_country_map!$A:$A,0)),"")&lt;&gt;""),INDEX(subsample_country_map!$B:$B,MATCH($CF1770,subsample_country_map!$A:$A,0)),INDEX(lookup!$AA:$AA,MATCH($A1770,lookup!$A:$A,0)))</f>
        <v>99_NCE</v>
      </c>
      <c r="AL1770" t="str">
        <f>IF(AND($CF1770&lt;&gt;"",IFERROR(INDEX(subsample_country_map!$C:$C,MATCH($CF1770,subsample_country_map!$A:$A,0)),"")&lt;&gt;""),INDEX(subsample_country_map!$C:$C,MATCH($CF1770,subsample_country_map!$A:$A,0)),INDEX(lookup!$AB:$AB,MATCH($A1770,lookup!$A:$A,0)))</f>
        <v>99_NCE</v>
      </c>
      <c r="AM1770" t="str">
        <f>IF(AND($CF1770&lt;&gt;"",IFERROR(INDEX(subsample_country_map!$D:$D,MATCH($CF1770,subsample_country_map!$A:$A,0)),"")&lt;&gt;""),INDEX(subsample_country_map!$D:$D,MATCH($CF1770,subsample_country_map!$A:$A,0)),INDEX(lookup!$AC:$AC,MATCH($A1770,lookup!$A:$A,0)))</f>
        <v>99_NCE</v>
      </c>
      <c r="AN1770" t="str">
        <f>IF(AND($CF1770&lt;&gt;"",IFERROR(INDEX(subsample_country_map!$E:$E,MATCH($CF1770,subsample_country_map!$A:$A,0)),"")&lt;&gt;""),INDEX(subsample_country_map!$E:$E,MATCH($CF1770,subsample_country_map!$A:$A,0)),INDEX(lookup!$AD:$AD,MATCH($A1770,lookup!$A:$A,0)))</f>
        <v>99_NCE</v>
      </c>
      <c r="AO1770" t="str">
        <f>INDEX(lookup!$Y:$Y,MATCH($A1770,lookup!$A:$A,0))</f>
        <v>0_published</v>
      </c>
      <c r="AP1770" t="str">
        <f>INDEX(lookup!$Z:$Z,MATCH($A1770,lookup!$A:$A,0))</f>
        <v>1_VHB high</v>
      </c>
      <c r="AQ1770" t="str">
        <f>INDEX(lookup!$W:$W,MATCH($A1770,lookup!$A:$A,0))</f>
        <v>1_fin/acc/econ</v>
      </c>
      <c r="AS1770" t="inlineStr">
        <is>
          <t>staging</t>
        </is>
      </c>
      <c r="AT1770" t="inlineStr">
        <is>
          <t>bad-CER</t>
        </is>
      </c>
      <c r="AU1770" t="inlineStr">
        <is>
          <t>cost</t>
        </is>
      </c>
      <c r="AV1770" t="inlineStr">
        <is>
          <t>0.01</t>
        </is>
      </c>
      <c r="AW1770" t="inlineStr">
        <is>
          <t>0.01</t>
        </is>
      </c>
      <c r="BA1770" t="n">
        <v>3007</v>
      </c>
      <c r="BB1770" t="inlineStr">
        <is>
          <t>0</t>
        </is>
      </c>
      <c r="BC1770" t="inlineStr">
        <is>
          <t>FE</t>
        </is>
      </c>
      <c r="BD1770" t="inlineStr">
        <is>
          <t>not stated</t>
        </is>
      </c>
      <c r="BE1770" t="inlineStr">
        <is>
          <t>none</t>
        </is>
      </c>
      <c r="BI1770" t="inlineStr">
        <is>
          <t>Table 9</t>
        </is>
      </c>
      <c r="BJ1770" t="inlineStr">
        <is>
          <t>Full Sample</t>
        </is>
      </c>
      <c r="BK1770" t="inlineStr">
        <is>
          <t>11</t>
        </is>
      </c>
      <c r="BL1770" t="inlineStr">
        <is>
          <t>Log (Scope 3) 0.01 (0.01)</t>
        </is>
      </c>
      <c r="BM1770" t="inlineStr">
        <is>
          <t>Log (Scope 3)</t>
        </is>
      </c>
      <c r="BN1770" t="inlineStr">
        <is>
          <t>Long Term Credit Spread</t>
        </is>
      </c>
      <c r="BO1770" t="inlineStr">
        <is>
          <t>update</t>
        </is>
      </c>
      <c r="BP1770" t="inlineStr">
        <is>
          <t>Panjwani et al (2023)</t>
        </is>
      </c>
      <c r="BQ1770" t="inlineStr">
        <is>
          <t>computed</t>
        </is>
      </c>
      <c r="BT1770" t="n">
        <v>0</v>
      </c>
      <c r="BU1770" t="inlineStr">
        <is>
          <t>staging_Panjawani_et_al_2023.csv</t>
        </is>
      </c>
      <c r="BW1770" t="n">
        <v>2015</v>
      </c>
      <c r="BX1770" t="n">
        <v>2020</v>
      </c>
      <c r="BY1770" t="inlineStr">
        <is>
          <t>multi: global (MSCI All Country World Index constituents; regions: North America, Europe, Asia Pacific, Emerging Markets)</t>
        </is>
      </c>
      <c r="BZ1770" t="n">
        <v>2017.5</v>
      </c>
      <c r="CA1770" t="n">
        <v>0.8333333333333334</v>
      </c>
      <c r="CB1770" t="n">
        <v>1</v>
      </c>
      <c r="CC1770" t="n">
        <v>1</v>
      </c>
      <c r="CD1770" t="n">
        <v>-0.01823514485498143</v>
      </c>
      <c r="CE1770" t="n">
        <v>1</v>
      </c>
    </row>
    <row r="1771">
      <c r="A1771" t="inlineStr">
        <is>
          <t>Panjwani et al (2023)</t>
        </is>
      </c>
      <c r="B1771" t="n">
        <v>3076</v>
      </c>
      <c r="C1771" t="n">
        <v>-0.009117698720671119</v>
      </c>
      <c r="D1771" t="n">
        <v>3007</v>
      </c>
      <c r="E1771">
        <f>IF(ISNUMBER($BA1771),$BA1771,IF(AND(ISNUMBER($D1771),ISNUMBER($BW1771),ISNUMBER($BX1771)),$D1771*($BX1771-$BW1771+1),""))</f>
        <v>3007.0</v>
      </c>
      <c r="H1771" t="inlineStr">
        <is>
          <t>partial</t>
        </is>
      </c>
      <c r="I1771" t="inlineStr">
        <is>
          <t>Regression Cofficient and Standard Error  available</t>
        </is>
      </c>
      <c r="J1771">
        <f>IF($BW1771&lt;&gt;"",$BW1771,"")</f>
        <v>2015.0</v>
      </c>
      <c r="K1771">
        <f>IF($BX1771&lt;&gt;"",$BX1771,"")</f>
        <v>2020.0</v>
      </c>
      <c r="L1771">
        <f>IF(AND(ISNUMBER($BW1771),ISNUMBER($BX1771)),($BW1771+$BX1771)/2,"")</f>
        <v>2017.5</v>
      </c>
      <c r="M1771">
        <f>IF($L1771&lt;&gt;"",$L1771,"")</f>
        <v>2017.5</v>
      </c>
      <c r="N1771">
        <f>IF(AND(ISNUMBER($BW1771),ISNUMBER($BX1771)),MIN(1,MAX(0,($BX1771-2016+1)/($BX1771-$BW1771+1))),"")</f>
        <v>0.8333333333333334</v>
      </c>
      <c r="O1771">
        <f>IF(AND(ISNUMBER($BW1771),ISNUMBER($BX1771)),MIN(1,MAX(0,($BX1771-2017+1)/($BX1771-$BW1771+1))),"")</f>
        <v>0.6666666666666666</v>
      </c>
      <c r="P1771">
        <f>IF(AND(ISNUMBER($BW1771),ISNUMBER($BX1771)),MIN(1,MAX(0,($BX1771-2018+1)/($BX1771-$BW1771+1))),"")</f>
        <v>0.5</v>
      </c>
      <c r="Q1771">
        <f>IF(AND(ISNUMBER($BW1771),ISNUMBER($BX1771)),MIN(1,MAX(0,($BX1771-2019+1)/($BX1771-$BW1771+1))),"")</f>
        <v>0.3333333333333333</v>
      </c>
      <c r="R1771">
        <f>IF(AND(ISNUMBER($BW1771),ISNUMBER($BX1771)),MIN(1,MAX(0,($BX1771-2016+1)/($BX1771-$BW1771+1))),"")</f>
        <v>0.8333333333333334</v>
      </c>
      <c r="S1771">
        <f>IF($L1771&lt;&gt;"",IF($L1771&gt;=2015.5,1,0),"")</f>
        <v>1.0</v>
      </c>
      <c r="T1771">
        <f>IF($L1771&lt;&gt;"",IF($L1771&gt;=2016,1,0),"")</f>
        <v>1.0</v>
      </c>
      <c r="U1771">
        <f>IF(ISNUMBER($BX1771),IF($BX1771&gt;=2016,1,0),"")</f>
        <v>1.0</v>
      </c>
      <c r="V1771">
        <f>IF(ISNUMBER($BW1771),IF($BW1771&gt;=2016,1,0),"")</f>
        <v>0.0</v>
      </c>
      <c r="W1771" t="str">
        <f>IF(AND(ISNUMBER($BW1771),ISNUMBER($BX1771)),IF($BW1771&gt;=2016,"post-only",IF($BX1771&lt;2016,"pre-only","mixed")),"")</f>
        <v>mixed</v>
      </c>
      <c r="X1771">
        <f>IF(AND(ISNUMBER($BW1771),ISNUMBER($BX1771)),MIN(1,MAX(0,($BX1771-2017+1)/($BX1771-$BW1771+1))),"")</f>
        <v>0.6666666666666666</v>
      </c>
      <c r="Y1771">
        <f>IF(AND(ISNUMBER($BW1771),ISNUMBER($BX1771)),MIN(1,MAX(0,($BX1771-2018+1)/($BX1771-$BW1771+1))),"")</f>
        <v>0.5</v>
      </c>
      <c r="Z1771">
        <f>IF(AND(ISNUMBER($BW1771),ISNUMBER($BX1771)),MIN(1,MAX(0,($BX1771-2019+1)/($BX1771-$BW1771+1))),"")</f>
        <v>0.3333333333333333</v>
      </c>
      <c r="AA1771">
        <f>IF(ISNUMBER($BX1771),IF($BX1771&gt;=2017,1,0),"")</f>
        <v>1.0</v>
      </c>
      <c r="AB1771">
        <f>IF(ISNUMBER($BX1771),IF($BX1771&gt;=2018,1,0),"")</f>
        <v>1.0</v>
      </c>
      <c r="AC1771">
        <f>IF(ISNUMBER($BX1771),IF($BX1771&gt;=2019,1,0),"")</f>
        <v>1.0</v>
      </c>
      <c r="AD1771">
        <f>IF($L1771&lt;&gt;"",IF($L1771&gt;2013,1,0),"")</f>
        <v>1.0</v>
      </c>
      <c r="AE1771">
        <f>IF($L1771&lt;&gt;"",1+IF($L1771&gt;2011,1,0)+IF($L1771&gt;2014,1,0),"")</f>
        <v>3.0</v>
      </c>
      <c r="AF1771" t="inlineStr">
        <is>
          <t>bond (yield)</t>
        </is>
      </c>
      <c r="AG1771" t="inlineStr">
        <is>
          <t>performance</t>
        </is>
      </c>
      <c r="AH1771" t="inlineStr">
        <is>
          <t>non-sensitive</t>
        </is>
      </c>
      <c r="AI1771" t="inlineStr">
        <is>
          <t>99_NCE</t>
        </is>
      </c>
      <c r="AJ1771" t="inlineStr">
        <is>
          <t>99_NCE</t>
        </is>
      </c>
      <c r="AK1771" t="str">
        <f>IF(AND($CF1771&lt;&gt;"",IFERROR(INDEX(subsample_country_map!$B:$B,MATCH($CF1771,subsample_country_map!$A:$A,0)),"")&lt;&gt;""),INDEX(subsample_country_map!$B:$B,MATCH($CF1771,subsample_country_map!$A:$A,0)),INDEX(lookup!$AA:$AA,MATCH($A1771,lookup!$A:$A,0)))</f>
        <v>99_NCE</v>
      </c>
      <c r="AL1771" t="str">
        <f>IF(AND($CF1771&lt;&gt;"",IFERROR(INDEX(subsample_country_map!$C:$C,MATCH($CF1771,subsample_country_map!$A:$A,0)),"")&lt;&gt;""),INDEX(subsample_country_map!$C:$C,MATCH($CF1771,subsample_country_map!$A:$A,0)),INDEX(lookup!$AB:$AB,MATCH($A1771,lookup!$A:$A,0)))</f>
        <v>99_NCE</v>
      </c>
      <c r="AM1771" t="str">
        <f>IF(AND($CF1771&lt;&gt;"",IFERROR(INDEX(subsample_country_map!$D:$D,MATCH($CF1771,subsample_country_map!$A:$A,0)),"")&lt;&gt;""),INDEX(subsample_country_map!$D:$D,MATCH($CF1771,subsample_country_map!$A:$A,0)),INDEX(lookup!$AC:$AC,MATCH($A1771,lookup!$A:$A,0)))</f>
        <v>99_NCE</v>
      </c>
      <c r="AN1771" t="str">
        <f>IF(AND($CF1771&lt;&gt;"",IFERROR(INDEX(subsample_country_map!$E:$E,MATCH($CF1771,subsample_country_map!$A:$A,0)),"")&lt;&gt;""),INDEX(subsample_country_map!$E:$E,MATCH($CF1771,subsample_country_map!$A:$A,0)),INDEX(lookup!$AD:$AD,MATCH($A1771,lookup!$A:$A,0)))</f>
        <v>99_NCE</v>
      </c>
      <c r="AO1771" t="str">
        <f>INDEX(lookup!$Y:$Y,MATCH($A1771,lookup!$A:$A,0))</f>
        <v>0_published</v>
      </c>
      <c r="AP1771" t="str">
        <f>INDEX(lookup!$Z:$Z,MATCH($A1771,lookup!$A:$A,0))</f>
        <v>1_VHB high</v>
      </c>
      <c r="AQ1771" t="str">
        <f>INDEX(lookup!$W:$W,MATCH($A1771,lookup!$A:$A,0))</f>
        <v>1_fin/acc/econ</v>
      </c>
      <c r="AS1771" t="inlineStr">
        <is>
          <t>staging</t>
        </is>
      </c>
      <c r="AT1771" t="inlineStr">
        <is>
          <t>bad-CER</t>
        </is>
      </c>
      <c r="AU1771" t="inlineStr">
        <is>
          <t>cost</t>
        </is>
      </c>
      <c r="AV1771" t="inlineStr">
        <is>
          <t>0.01</t>
        </is>
      </c>
      <c r="AW1771" t="inlineStr">
        <is>
          <t>0.02</t>
        </is>
      </c>
      <c r="BA1771" t="n">
        <v>3007</v>
      </c>
      <c r="BB1771" t="inlineStr">
        <is>
          <t>0</t>
        </is>
      </c>
      <c r="BC1771" t="inlineStr">
        <is>
          <t>FE</t>
        </is>
      </c>
      <c r="BD1771" t="inlineStr">
        <is>
          <t>not stated</t>
        </is>
      </c>
      <c r="BE1771" t="inlineStr">
        <is>
          <t>none</t>
        </is>
      </c>
      <c r="BI1771" t="inlineStr">
        <is>
          <t>Table 9</t>
        </is>
      </c>
      <c r="BJ1771" t="inlineStr">
        <is>
          <t>Full Sample</t>
        </is>
      </c>
      <c r="BK1771" t="inlineStr">
        <is>
          <t>11</t>
        </is>
      </c>
      <c r="BL1771" t="inlineStr">
        <is>
          <t>Log (Scope 1 + 2) 0.01 (0.02)</t>
        </is>
      </c>
      <c r="BM1771" t="inlineStr">
        <is>
          <t>Log (Scope 1 + 2)</t>
        </is>
      </c>
      <c r="BN1771" t="inlineStr">
        <is>
          <t>Long Term Credit Spread</t>
        </is>
      </c>
      <c r="BO1771" t="inlineStr">
        <is>
          <t>update</t>
        </is>
      </c>
      <c r="BP1771" t="inlineStr">
        <is>
          <t>Panjwani et al (2023)</t>
        </is>
      </c>
      <c r="BQ1771" t="inlineStr">
        <is>
          <t>computed</t>
        </is>
      </c>
      <c r="BT1771" t="n">
        <v>0</v>
      </c>
      <c r="BU1771" t="inlineStr">
        <is>
          <t>staging_Panjawani_et_al_2023.csv</t>
        </is>
      </c>
      <c r="BW1771" t="n">
        <v>2015</v>
      </c>
      <c r="BX1771" t="n">
        <v>2020</v>
      </c>
      <c r="BY1771" t="inlineStr">
        <is>
          <t>multi: global (MSCI All Country World Index constituents; regions: North America, Europe, Asia Pacific, Emerging Markets)</t>
        </is>
      </c>
      <c r="BZ1771" t="n">
        <v>2017.5</v>
      </c>
      <c r="CA1771" t="n">
        <v>0.8333333333333334</v>
      </c>
      <c r="CB1771" t="n">
        <v>1</v>
      </c>
      <c r="CC1771" t="n">
        <v>1</v>
      </c>
      <c r="CD1771" t="n">
        <v>-0.009117951392091119</v>
      </c>
      <c r="CE1771" t="n">
        <v>1</v>
      </c>
    </row>
    <row r="1772">
      <c r="A1772" t="inlineStr">
        <is>
          <t>Panjwani et al (2023)</t>
        </is>
      </c>
      <c r="B1772" t="n">
        <v>3077</v>
      </c>
      <c r="C1772" t="n">
        <v>0</v>
      </c>
      <c r="D1772" t="n">
        <v>794</v>
      </c>
      <c r="E1772">
        <f>IF(ISNUMBER($BA1772),$BA1772,IF(AND(ISNUMBER($D1772),ISNUMBER($BW1772),ISNUMBER($BX1772)),$D1772*($BX1772-$BW1772+1),""))</f>
        <v>794.0</v>
      </c>
      <c r="H1772" t="inlineStr">
        <is>
          <t>partial</t>
        </is>
      </c>
      <c r="I1772" t="inlineStr">
        <is>
          <t>Regression Cofficient and Standard Error  available</t>
        </is>
      </c>
      <c r="J1772">
        <f>IF($BW1772&lt;&gt;"",$BW1772,"")</f>
        <v>2015.0</v>
      </c>
      <c r="K1772">
        <f>IF($BX1772&lt;&gt;"",$BX1772,"")</f>
        <v>2020.0</v>
      </c>
      <c r="L1772">
        <f>IF(AND(ISNUMBER($BW1772),ISNUMBER($BX1772)),($BW1772+$BX1772)/2,"")</f>
        <v>2017.5</v>
      </c>
      <c r="M1772">
        <f>IF($L1772&lt;&gt;"",$L1772,"")</f>
        <v>2017.5</v>
      </c>
      <c r="N1772">
        <f>IF(AND(ISNUMBER($BW1772),ISNUMBER($BX1772)),MIN(1,MAX(0,($BX1772-2016+1)/($BX1772-$BW1772+1))),"")</f>
        <v>0.8333333333333334</v>
      </c>
      <c r="O1772">
        <f>IF(AND(ISNUMBER($BW1772),ISNUMBER($BX1772)),MIN(1,MAX(0,($BX1772-2017+1)/($BX1772-$BW1772+1))),"")</f>
        <v>0.6666666666666666</v>
      </c>
      <c r="P1772">
        <f>IF(AND(ISNUMBER($BW1772),ISNUMBER($BX1772)),MIN(1,MAX(0,($BX1772-2018+1)/($BX1772-$BW1772+1))),"")</f>
        <v>0.5</v>
      </c>
      <c r="Q1772">
        <f>IF(AND(ISNUMBER($BW1772),ISNUMBER($BX1772)),MIN(1,MAX(0,($BX1772-2019+1)/($BX1772-$BW1772+1))),"")</f>
        <v>0.3333333333333333</v>
      </c>
      <c r="R1772">
        <f>IF(AND(ISNUMBER($BW1772),ISNUMBER($BX1772)),MIN(1,MAX(0,($BX1772-2016+1)/($BX1772-$BW1772+1))),"")</f>
        <v>0.8333333333333334</v>
      </c>
      <c r="S1772">
        <f>IF($L1772&lt;&gt;"",IF($L1772&gt;=2015.5,1,0),"")</f>
        <v>1.0</v>
      </c>
      <c r="T1772">
        <f>IF($L1772&lt;&gt;"",IF($L1772&gt;=2016,1,0),"")</f>
        <v>1.0</v>
      </c>
      <c r="U1772">
        <f>IF(ISNUMBER($BX1772),IF($BX1772&gt;=2016,1,0),"")</f>
        <v>1.0</v>
      </c>
      <c r="V1772">
        <f>IF(ISNUMBER($BW1772),IF($BW1772&gt;=2016,1,0),"")</f>
        <v>0.0</v>
      </c>
      <c r="W1772" t="str">
        <f>IF(AND(ISNUMBER($BW1772),ISNUMBER($BX1772)),IF($BW1772&gt;=2016,"post-only",IF($BX1772&lt;2016,"pre-only","mixed")),"")</f>
        <v>mixed</v>
      </c>
      <c r="X1772">
        <f>IF(AND(ISNUMBER($BW1772),ISNUMBER($BX1772)),MIN(1,MAX(0,($BX1772-2017+1)/($BX1772-$BW1772+1))),"")</f>
        <v>0.6666666666666666</v>
      </c>
      <c r="Y1772">
        <f>IF(AND(ISNUMBER($BW1772),ISNUMBER($BX1772)),MIN(1,MAX(0,($BX1772-2018+1)/($BX1772-$BW1772+1))),"")</f>
        <v>0.5</v>
      </c>
      <c r="Z1772">
        <f>IF(AND(ISNUMBER($BW1772),ISNUMBER($BX1772)),MIN(1,MAX(0,($BX1772-2019+1)/($BX1772-$BW1772+1))),"")</f>
        <v>0.3333333333333333</v>
      </c>
      <c r="AA1772">
        <f>IF(ISNUMBER($BX1772),IF($BX1772&gt;=2017,1,0),"")</f>
        <v>1.0</v>
      </c>
      <c r="AB1772">
        <f>IF(ISNUMBER($BX1772),IF($BX1772&gt;=2018,1,0),"")</f>
        <v>1.0</v>
      </c>
      <c r="AC1772">
        <f>IF(ISNUMBER($BX1772),IF($BX1772&gt;=2019,1,0),"")</f>
        <v>1.0</v>
      </c>
      <c r="AD1772">
        <f>IF($L1772&lt;&gt;"",IF($L1772&gt;2013,1,0),"")</f>
        <v>1.0</v>
      </c>
      <c r="AE1772">
        <f>IF($L1772&lt;&gt;"",1+IF($L1772&gt;2011,1,0)+IF($L1772&gt;2014,1,0),"")</f>
        <v>3.0</v>
      </c>
      <c r="AF1772" t="inlineStr">
        <is>
          <t>bond (yield)</t>
        </is>
      </c>
      <c r="AG1772" t="inlineStr">
        <is>
          <t>performance</t>
        </is>
      </c>
      <c r="AH1772" t="inlineStr">
        <is>
          <t>non-sensitive</t>
        </is>
      </c>
      <c r="AI1772" t="inlineStr">
        <is>
          <t>99_NCE</t>
        </is>
      </c>
      <c r="AJ1772" t="inlineStr">
        <is>
          <t>99_NCE</t>
        </is>
      </c>
      <c r="AK1772" t="str">
        <f>IF(AND($CF1772&lt;&gt;"",IFERROR(INDEX(subsample_country_map!$B:$B,MATCH($CF1772,subsample_country_map!$A:$A,0)),"")&lt;&gt;""),INDEX(subsample_country_map!$B:$B,MATCH($CF1772,subsample_country_map!$A:$A,0)),INDEX(lookup!$AA:$AA,MATCH($A1772,lookup!$A:$A,0)))</f>
        <v>99_NCE</v>
      </c>
      <c r="AL1772" t="str">
        <f>IF(AND($CF1772&lt;&gt;"",IFERROR(INDEX(subsample_country_map!$C:$C,MATCH($CF1772,subsample_country_map!$A:$A,0)),"")&lt;&gt;""),INDEX(subsample_country_map!$C:$C,MATCH($CF1772,subsample_country_map!$A:$A,0)),INDEX(lookup!$AB:$AB,MATCH($A1772,lookup!$A:$A,0)))</f>
        <v>1_developed</v>
      </c>
      <c r="AM1772" t="str">
        <f>IF(AND($CF1772&lt;&gt;"",IFERROR(INDEX(subsample_country_map!$D:$D,MATCH($CF1772,subsample_country_map!$A:$A,0)),"")&lt;&gt;""),INDEX(subsample_country_map!$D:$D,MATCH($CF1772,subsample_country_map!$A:$A,0)),INDEX(lookup!$AC:$AC,MATCH($A1772,lookup!$A:$A,0)))</f>
        <v>1_western</v>
      </c>
      <c r="AN1772" t="str">
        <f>IF(AND($CF1772&lt;&gt;"",IFERROR(INDEX(subsample_country_map!$E:$E,MATCH($CF1772,subsample_country_map!$A:$A,0)),"")&lt;&gt;""),INDEX(subsample_country_map!$E:$E,MATCH($CF1772,subsample_country_map!$A:$A,0)),INDEX(lookup!$AD:$AD,MATCH($A1772,lookup!$A:$A,0)))</f>
        <v>99_NCE</v>
      </c>
      <c r="AO1772" t="str">
        <f>INDEX(lookup!$Y:$Y,MATCH($A1772,lookup!$A:$A,0))</f>
        <v>0_published</v>
      </c>
      <c r="AP1772" t="str">
        <f>INDEX(lookup!$Z:$Z,MATCH($A1772,lookup!$A:$A,0))</f>
        <v>1_VHB high</v>
      </c>
      <c r="AQ1772" t="str">
        <f>INDEX(lookup!$W:$W,MATCH($A1772,lookup!$A:$A,0))</f>
        <v>1_fin/acc/econ</v>
      </c>
      <c r="AS1772" t="inlineStr">
        <is>
          <t>staging</t>
        </is>
      </c>
      <c r="AT1772" t="inlineStr">
        <is>
          <t>bad-CER</t>
        </is>
      </c>
      <c r="AU1772" t="inlineStr">
        <is>
          <t>cost</t>
        </is>
      </c>
      <c r="AV1772" t="inlineStr">
        <is>
          <t>-0.00</t>
        </is>
      </c>
      <c r="AW1772" t="inlineStr">
        <is>
          <t>0.01</t>
        </is>
      </c>
      <c r="BA1772" t="n">
        <v>794</v>
      </c>
      <c r="BB1772" t="inlineStr">
        <is>
          <t>0</t>
        </is>
      </c>
      <c r="BC1772" t="inlineStr">
        <is>
          <t>FE</t>
        </is>
      </c>
      <c r="BD1772" t="inlineStr">
        <is>
          <t>not stated</t>
        </is>
      </c>
      <c r="BE1772" t="inlineStr">
        <is>
          <t>region</t>
        </is>
      </c>
      <c r="BF1772" t="inlineStr">
        <is>
          <t>DNA</t>
        </is>
      </c>
      <c r="BI1772" t="inlineStr">
        <is>
          <t>Table 9</t>
        </is>
      </c>
      <c r="BJ1772" t="inlineStr">
        <is>
          <t>DNA</t>
        </is>
      </c>
      <c r="BK1772" t="inlineStr">
        <is>
          <t>11</t>
        </is>
      </c>
      <c r="BL1772" t="inlineStr">
        <is>
          <t>Log (Scope 3) -0.00 (0.01)</t>
        </is>
      </c>
      <c r="BM1772" t="inlineStr">
        <is>
          <t>Log (Scope 3)</t>
        </is>
      </c>
      <c r="BN1772" t="inlineStr">
        <is>
          <t>Long Term Credit Spread</t>
        </is>
      </c>
      <c r="BO1772" t="inlineStr">
        <is>
          <t>update</t>
        </is>
      </c>
      <c r="BP1772" t="inlineStr">
        <is>
          <t>Panjwani et al (2023)</t>
        </is>
      </c>
      <c r="BQ1772" t="inlineStr">
        <is>
          <t>computed</t>
        </is>
      </c>
      <c r="BT1772" t="n">
        <v>0</v>
      </c>
      <c r="BU1772" t="inlineStr">
        <is>
          <t>staging_Panjawani_et_al_2023.csv</t>
        </is>
      </c>
      <c r="BW1772" t="n">
        <v>2015</v>
      </c>
      <c r="BX1772" t="n">
        <v>2020</v>
      </c>
      <c r="BY1772" t="inlineStr">
        <is>
          <t>multi: global (MSCI All Country World Index constituents; regions: North America, Europe, Asia Pacific, Emerging Markets)</t>
        </is>
      </c>
      <c r="BZ1772" t="n">
        <v>2017.5</v>
      </c>
      <c r="CA1772" t="n">
        <v>0.8333333333333334</v>
      </c>
      <c r="CB1772" t="n">
        <v>1</v>
      </c>
      <c r="CC1772" t="n">
        <v>1</v>
      </c>
      <c r="CD1772" t="n">
        <v>0</v>
      </c>
      <c r="CE1772" t="n">
        <v>1</v>
      </c>
      <c r="CF1772" t="inlineStr">
        <is>
          <t>DNA</t>
        </is>
      </c>
    </row>
    <row r="1773">
      <c r="A1773" t="inlineStr">
        <is>
          <t>Panjwani et al (2023)</t>
        </is>
      </c>
      <c r="B1773" t="n">
        <v>3078</v>
      </c>
      <c r="C1773" t="n">
        <v>-0.1747141394536531</v>
      </c>
      <c r="D1773" t="n">
        <v>794</v>
      </c>
      <c r="E1773">
        <f>IF(ISNUMBER($BA1773),$BA1773,IF(AND(ISNUMBER($D1773),ISNUMBER($BW1773),ISNUMBER($BX1773)),$D1773*($BX1773-$BW1773+1),""))</f>
        <v>794.0</v>
      </c>
      <c r="H1773" t="inlineStr">
        <is>
          <t>partial</t>
        </is>
      </c>
      <c r="I1773" t="inlineStr">
        <is>
          <t>Regression Cofficient and Standard Error  available</t>
        </is>
      </c>
      <c r="J1773">
        <f>IF($BW1773&lt;&gt;"",$BW1773,"")</f>
        <v>2015.0</v>
      </c>
      <c r="K1773">
        <f>IF($BX1773&lt;&gt;"",$BX1773,"")</f>
        <v>2020.0</v>
      </c>
      <c r="L1773">
        <f>IF(AND(ISNUMBER($BW1773),ISNUMBER($BX1773)),($BW1773+$BX1773)/2,"")</f>
        <v>2017.5</v>
      </c>
      <c r="M1773">
        <f>IF($L1773&lt;&gt;"",$L1773,"")</f>
        <v>2017.5</v>
      </c>
      <c r="N1773">
        <f>IF(AND(ISNUMBER($BW1773),ISNUMBER($BX1773)),MIN(1,MAX(0,($BX1773-2016+1)/($BX1773-$BW1773+1))),"")</f>
        <v>0.8333333333333334</v>
      </c>
      <c r="O1773">
        <f>IF(AND(ISNUMBER($BW1773),ISNUMBER($BX1773)),MIN(1,MAX(0,($BX1773-2017+1)/($BX1773-$BW1773+1))),"")</f>
        <v>0.6666666666666666</v>
      </c>
      <c r="P1773">
        <f>IF(AND(ISNUMBER($BW1773),ISNUMBER($BX1773)),MIN(1,MAX(0,($BX1773-2018+1)/($BX1773-$BW1773+1))),"")</f>
        <v>0.5</v>
      </c>
      <c r="Q1773">
        <f>IF(AND(ISNUMBER($BW1773),ISNUMBER($BX1773)),MIN(1,MAX(0,($BX1773-2019+1)/($BX1773-$BW1773+1))),"")</f>
        <v>0.3333333333333333</v>
      </c>
      <c r="R1773">
        <f>IF(AND(ISNUMBER($BW1773),ISNUMBER($BX1773)),MIN(1,MAX(0,($BX1773-2016+1)/($BX1773-$BW1773+1))),"")</f>
        <v>0.8333333333333334</v>
      </c>
      <c r="S1773">
        <f>IF($L1773&lt;&gt;"",IF($L1773&gt;=2015.5,1,0),"")</f>
        <v>1.0</v>
      </c>
      <c r="T1773">
        <f>IF($L1773&lt;&gt;"",IF($L1773&gt;=2016,1,0),"")</f>
        <v>1.0</v>
      </c>
      <c r="U1773">
        <f>IF(ISNUMBER($BX1773),IF($BX1773&gt;=2016,1,0),"")</f>
        <v>1.0</v>
      </c>
      <c r="V1773">
        <f>IF(ISNUMBER($BW1773),IF($BW1773&gt;=2016,1,0),"")</f>
        <v>0.0</v>
      </c>
      <c r="W1773" t="str">
        <f>IF(AND(ISNUMBER($BW1773),ISNUMBER($BX1773)),IF($BW1773&gt;=2016,"post-only",IF($BX1773&lt;2016,"pre-only","mixed")),"")</f>
        <v>mixed</v>
      </c>
      <c r="X1773">
        <f>IF(AND(ISNUMBER($BW1773),ISNUMBER($BX1773)),MIN(1,MAX(0,($BX1773-2017+1)/($BX1773-$BW1773+1))),"")</f>
        <v>0.6666666666666666</v>
      </c>
      <c r="Y1773">
        <f>IF(AND(ISNUMBER($BW1773),ISNUMBER($BX1773)),MIN(1,MAX(0,($BX1773-2018+1)/($BX1773-$BW1773+1))),"")</f>
        <v>0.5</v>
      </c>
      <c r="Z1773">
        <f>IF(AND(ISNUMBER($BW1773),ISNUMBER($BX1773)),MIN(1,MAX(0,($BX1773-2019+1)/($BX1773-$BW1773+1))),"")</f>
        <v>0.3333333333333333</v>
      </c>
      <c r="AA1773">
        <f>IF(ISNUMBER($BX1773),IF($BX1773&gt;=2017,1,0),"")</f>
        <v>1.0</v>
      </c>
      <c r="AB1773">
        <f>IF(ISNUMBER($BX1773),IF($BX1773&gt;=2018,1,0),"")</f>
        <v>1.0</v>
      </c>
      <c r="AC1773">
        <f>IF(ISNUMBER($BX1773),IF($BX1773&gt;=2019,1,0),"")</f>
        <v>1.0</v>
      </c>
      <c r="AD1773">
        <f>IF($L1773&lt;&gt;"",IF($L1773&gt;2013,1,0),"")</f>
        <v>1.0</v>
      </c>
      <c r="AE1773">
        <f>IF($L1773&lt;&gt;"",1+IF($L1773&gt;2011,1,0)+IF($L1773&gt;2014,1,0),"")</f>
        <v>3.0</v>
      </c>
      <c r="AF1773" t="inlineStr">
        <is>
          <t>bond (yield)</t>
        </is>
      </c>
      <c r="AG1773" t="inlineStr">
        <is>
          <t>performance</t>
        </is>
      </c>
      <c r="AH1773" t="inlineStr">
        <is>
          <t>non-sensitive</t>
        </is>
      </c>
      <c r="AI1773" t="inlineStr">
        <is>
          <t>99_NCE</t>
        </is>
      </c>
      <c r="AJ1773" t="inlineStr">
        <is>
          <t>99_NCE</t>
        </is>
      </c>
      <c r="AK1773" t="str">
        <f>IF(AND($CF1773&lt;&gt;"",IFERROR(INDEX(subsample_country_map!$B:$B,MATCH($CF1773,subsample_country_map!$A:$A,0)),"")&lt;&gt;""),INDEX(subsample_country_map!$B:$B,MATCH($CF1773,subsample_country_map!$A:$A,0)),INDEX(lookup!$AA:$AA,MATCH($A1773,lookup!$A:$A,0)))</f>
        <v>99_NCE</v>
      </c>
      <c r="AL1773" t="str">
        <f>IF(AND($CF1773&lt;&gt;"",IFERROR(INDEX(subsample_country_map!$C:$C,MATCH($CF1773,subsample_country_map!$A:$A,0)),"")&lt;&gt;""),INDEX(subsample_country_map!$C:$C,MATCH($CF1773,subsample_country_map!$A:$A,0)),INDEX(lookup!$AB:$AB,MATCH($A1773,lookup!$A:$A,0)))</f>
        <v>1_developed</v>
      </c>
      <c r="AM1773" t="str">
        <f>IF(AND($CF1773&lt;&gt;"",IFERROR(INDEX(subsample_country_map!$D:$D,MATCH($CF1773,subsample_country_map!$A:$A,0)),"")&lt;&gt;""),INDEX(subsample_country_map!$D:$D,MATCH($CF1773,subsample_country_map!$A:$A,0)),INDEX(lookup!$AC:$AC,MATCH($A1773,lookup!$A:$A,0)))</f>
        <v>1_western</v>
      </c>
      <c r="AN1773" t="str">
        <f>IF(AND($CF1773&lt;&gt;"",IFERROR(INDEX(subsample_country_map!$E:$E,MATCH($CF1773,subsample_country_map!$A:$A,0)),"")&lt;&gt;""),INDEX(subsample_country_map!$E:$E,MATCH($CF1773,subsample_country_map!$A:$A,0)),INDEX(lookup!$AD:$AD,MATCH($A1773,lookup!$A:$A,0)))</f>
        <v>99_NCE</v>
      </c>
      <c r="AO1773" t="str">
        <f>INDEX(lookup!$Y:$Y,MATCH($A1773,lookup!$A:$A,0))</f>
        <v>0_published</v>
      </c>
      <c r="AP1773" t="str">
        <f>INDEX(lookup!$Z:$Z,MATCH($A1773,lookup!$A:$A,0))</f>
        <v>1_VHB high</v>
      </c>
      <c r="AQ1773" t="str">
        <f>INDEX(lookup!$W:$W,MATCH($A1773,lookup!$A:$A,0))</f>
        <v>1_fin/acc/econ</v>
      </c>
      <c r="AS1773" t="inlineStr">
        <is>
          <t>staging</t>
        </is>
      </c>
      <c r="AT1773" t="inlineStr">
        <is>
          <t>bad-CER</t>
        </is>
      </c>
      <c r="AU1773" t="inlineStr">
        <is>
          <t>cost</t>
        </is>
      </c>
      <c r="AV1773" t="inlineStr">
        <is>
          <t>0.10</t>
        </is>
      </c>
      <c r="AW1773" t="inlineStr">
        <is>
          <t>0.02</t>
        </is>
      </c>
      <c r="BA1773" t="n">
        <v>794</v>
      </c>
      <c r="BB1773" t="inlineStr">
        <is>
          <t>0</t>
        </is>
      </c>
      <c r="BC1773" t="inlineStr">
        <is>
          <t>FE</t>
        </is>
      </c>
      <c r="BD1773" t="inlineStr">
        <is>
          <t>not stated</t>
        </is>
      </c>
      <c r="BE1773" t="inlineStr">
        <is>
          <t>region</t>
        </is>
      </c>
      <c r="BF1773" t="inlineStr">
        <is>
          <t>DNA</t>
        </is>
      </c>
      <c r="BI1773" t="inlineStr">
        <is>
          <t>Table 9</t>
        </is>
      </c>
      <c r="BJ1773" t="inlineStr">
        <is>
          <t>DNA</t>
        </is>
      </c>
      <c r="BK1773" t="inlineStr">
        <is>
          <t>11</t>
        </is>
      </c>
      <c r="BL1773" t="inlineStr">
        <is>
          <t>Log (Scope 1 + 2) 0.10*** (0.02)</t>
        </is>
      </c>
      <c r="BM1773" t="inlineStr">
        <is>
          <t>Log (Scope 1 + 2)</t>
        </is>
      </c>
      <c r="BN1773" t="inlineStr">
        <is>
          <t>Long Term Credit Spread</t>
        </is>
      </c>
      <c r="BO1773" t="inlineStr">
        <is>
          <t>update</t>
        </is>
      </c>
      <c r="BP1773" t="inlineStr">
        <is>
          <t>Panjwani et al (2023)</t>
        </is>
      </c>
      <c r="BQ1773" t="inlineStr">
        <is>
          <t>computed</t>
        </is>
      </c>
      <c r="BT1773" t="n">
        <v>0</v>
      </c>
      <c r="BU1773" t="inlineStr">
        <is>
          <t>staging_Panjawani_et_al_2023.csv</t>
        </is>
      </c>
      <c r="BW1773" t="n">
        <v>2015</v>
      </c>
      <c r="BX1773" t="n">
        <v>2020</v>
      </c>
      <c r="BY1773" t="inlineStr">
        <is>
          <t>multi: global (MSCI All Country World Index constituents; regions: North America, Europe, Asia Pacific, Emerging Markets)</t>
        </is>
      </c>
      <c r="BZ1773" t="n">
        <v>2017.5</v>
      </c>
      <c r="CA1773" t="n">
        <v>0.8333333333333334</v>
      </c>
      <c r="CB1773" t="n">
        <v>1</v>
      </c>
      <c r="CC1773" t="n">
        <v>1</v>
      </c>
      <c r="CD1773" t="n">
        <v>-0.1765251437289947</v>
      </c>
      <c r="CE1773" t="n">
        <v>1</v>
      </c>
      <c r="CF1773" t="inlineStr">
        <is>
          <t>DNA</t>
        </is>
      </c>
    </row>
    <row r="1774">
      <c r="A1774" t="inlineStr">
        <is>
          <t>Panjwani et al (2023)</t>
        </is>
      </c>
      <c r="B1774" t="n">
        <v>3079</v>
      </c>
      <c r="C1774" t="n">
        <v>0.05559331692866213</v>
      </c>
      <c r="D1774" t="n">
        <v>896</v>
      </c>
      <c r="E1774">
        <f>IF(ISNUMBER($BA1774),$BA1774,IF(AND(ISNUMBER($D1774),ISNUMBER($BW1774),ISNUMBER($BX1774)),$D1774*($BX1774-$BW1774+1),""))</f>
        <v>896.0</v>
      </c>
      <c r="H1774" t="inlineStr">
        <is>
          <t>partial</t>
        </is>
      </c>
      <c r="I1774" t="inlineStr">
        <is>
          <t>Regression Cofficient and Standard Error  available</t>
        </is>
      </c>
      <c r="J1774">
        <f>IF($BW1774&lt;&gt;"",$BW1774,"")</f>
        <v>2015.0</v>
      </c>
      <c r="K1774">
        <f>IF($BX1774&lt;&gt;"",$BX1774,"")</f>
        <v>2020.0</v>
      </c>
      <c r="L1774">
        <f>IF(AND(ISNUMBER($BW1774),ISNUMBER($BX1774)),($BW1774+$BX1774)/2,"")</f>
        <v>2017.5</v>
      </c>
      <c r="M1774">
        <f>IF($L1774&lt;&gt;"",$L1774,"")</f>
        <v>2017.5</v>
      </c>
      <c r="N1774">
        <f>IF(AND(ISNUMBER($BW1774),ISNUMBER($BX1774)),MIN(1,MAX(0,($BX1774-2016+1)/($BX1774-$BW1774+1))),"")</f>
        <v>0.8333333333333334</v>
      </c>
      <c r="O1774">
        <f>IF(AND(ISNUMBER($BW1774),ISNUMBER($BX1774)),MIN(1,MAX(0,($BX1774-2017+1)/($BX1774-$BW1774+1))),"")</f>
        <v>0.6666666666666666</v>
      </c>
      <c r="P1774">
        <f>IF(AND(ISNUMBER($BW1774),ISNUMBER($BX1774)),MIN(1,MAX(0,($BX1774-2018+1)/($BX1774-$BW1774+1))),"")</f>
        <v>0.5</v>
      </c>
      <c r="Q1774">
        <f>IF(AND(ISNUMBER($BW1774),ISNUMBER($BX1774)),MIN(1,MAX(0,($BX1774-2019+1)/($BX1774-$BW1774+1))),"")</f>
        <v>0.3333333333333333</v>
      </c>
      <c r="R1774">
        <f>IF(AND(ISNUMBER($BW1774),ISNUMBER($BX1774)),MIN(1,MAX(0,($BX1774-2016+1)/($BX1774-$BW1774+1))),"")</f>
        <v>0.8333333333333334</v>
      </c>
      <c r="S1774">
        <f>IF($L1774&lt;&gt;"",IF($L1774&gt;=2015.5,1,0),"")</f>
        <v>1.0</v>
      </c>
      <c r="T1774">
        <f>IF($L1774&lt;&gt;"",IF($L1774&gt;=2016,1,0),"")</f>
        <v>1.0</v>
      </c>
      <c r="U1774">
        <f>IF(ISNUMBER($BX1774),IF($BX1774&gt;=2016,1,0),"")</f>
        <v>1.0</v>
      </c>
      <c r="V1774">
        <f>IF(ISNUMBER($BW1774),IF($BW1774&gt;=2016,1,0),"")</f>
        <v>0.0</v>
      </c>
      <c r="W1774" t="str">
        <f>IF(AND(ISNUMBER($BW1774),ISNUMBER($BX1774)),IF($BW1774&gt;=2016,"post-only",IF($BX1774&lt;2016,"pre-only","mixed")),"")</f>
        <v>mixed</v>
      </c>
      <c r="X1774">
        <f>IF(AND(ISNUMBER($BW1774),ISNUMBER($BX1774)),MIN(1,MAX(0,($BX1774-2017+1)/($BX1774-$BW1774+1))),"")</f>
        <v>0.6666666666666666</v>
      </c>
      <c r="Y1774">
        <f>IF(AND(ISNUMBER($BW1774),ISNUMBER($BX1774)),MIN(1,MAX(0,($BX1774-2018+1)/($BX1774-$BW1774+1))),"")</f>
        <v>0.5</v>
      </c>
      <c r="Z1774">
        <f>IF(AND(ISNUMBER($BW1774),ISNUMBER($BX1774)),MIN(1,MAX(0,($BX1774-2019+1)/($BX1774-$BW1774+1))),"")</f>
        <v>0.3333333333333333</v>
      </c>
      <c r="AA1774">
        <f>IF(ISNUMBER($BX1774),IF($BX1774&gt;=2017,1,0),"")</f>
        <v>1.0</v>
      </c>
      <c r="AB1774">
        <f>IF(ISNUMBER($BX1774),IF($BX1774&gt;=2018,1,0),"")</f>
        <v>1.0</v>
      </c>
      <c r="AC1774">
        <f>IF(ISNUMBER($BX1774),IF($BX1774&gt;=2019,1,0),"")</f>
        <v>1.0</v>
      </c>
      <c r="AD1774">
        <f>IF($L1774&lt;&gt;"",IF($L1774&gt;2013,1,0),"")</f>
        <v>1.0</v>
      </c>
      <c r="AE1774">
        <f>IF($L1774&lt;&gt;"",1+IF($L1774&gt;2011,1,0)+IF($L1774&gt;2014,1,0),"")</f>
        <v>3.0</v>
      </c>
      <c r="AF1774" t="inlineStr">
        <is>
          <t>bond (yield)</t>
        </is>
      </c>
      <c r="AG1774" t="inlineStr">
        <is>
          <t>performance</t>
        </is>
      </c>
      <c r="AH1774" t="inlineStr">
        <is>
          <t>non-sensitive</t>
        </is>
      </c>
      <c r="AI1774" t="inlineStr">
        <is>
          <t>99_NCE</t>
        </is>
      </c>
      <c r="AJ1774" t="inlineStr">
        <is>
          <t>99_NCE</t>
        </is>
      </c>
      <c r="AK1774" t="str">
        <f>IF(AND($CF1774&lt;&gt;"",IFERROR(INDEX(subsample_country_map!$B:$B,MATCH($CF1774,subsample_country_map!$A:$A,0)),"")&lt;&gt;""),INDEX(subsample_country_map!$B:$B,MATCH($CF1774,subsample_country_map!$A:$A,0)),INDEX(lookup!$AA:$AA,MATCH($A1774,lookup!$A:$A,0)))</f>
        <v>2_Europe</v>
      </c>
      <c r="AL1774" t="str">
        <f>IF(AND($CF1774&lt;&gt;"",IFERROR(INDEX(subsample_country_map!$C:$C,MATCH($CF1774,subsample_country_map!$A:$A,0)),"")&lt;&gt;""),INDEX(subsample_country_map!$C:$C,MATCH($CF1774,subsample_country_map!$A:$A,0)),INDEX(lookup!$AB:$AB,MATCH($A1774,lookup!$A:$A,0)))</f>
        <v>1_developed</v>
      </c>
      <c r="AM1774" t="str">
        <f>IF(AND($CF1774&lt;&gt;"",IFERROR(INDEX(subsample_country_map!$D:$D,MATCH($CF1774,subsample_country_map!$A:$A,0)),"")&lt;&gt;""),INDEX(subsample_country_map!$D:$D,MATCH($CF1774,subsample_country_map!$A:$A,0)),INDEX(lookup!$AC:$AC,MATCH($A1774,lookup!$A:$A,0)))</f>
        <v>1_western</v>
      </c>
      <c r="AN1774" t="str">
        <f>IF(AND($CF1774&lt;&gt;"",IFERROR(INDEX(subsample_country_map!$E:$E,MATCH($CF1774,subsample_country_map!$A:$A,0)),"")&lt;&gt;""),INDEX(subsample_country_map!$E:$E,MATCH($CF1774,subsample_country_map!$A:$A,0)),INDEX(lookup!$AD:$AD,MATCH($A1774,lookup!$A:$A,0)))</f>
        <v>99_NCE</v>
      </c>
      <c r="AO1774" t="str">
        <f>INDEX(lookup!$Y:$Y,MATCH($A1774,lookup!$A:$A,0))</f>
        <v>0_published</v>
      </c>
      <c r="AP1774" t="str">
        <f>INDEX(lookup!$Z:$Z,MATCH($A1774,lookup!$A:$A,0))</f>
        <v>1_VHB high</v>
      </c>
      <c r="AQ1774" t="str">
        <f>INDEX(lookup!$W:$W,MATCH($A1774,lookup!$A:$A,0))</f>
        <v>1_fin/acc/econ</v>
      </c>
      <c r="AS1774" t="inlineStr">
        <is>
          <t>staging</t>
        </is>
      </c>
      <c r="AT1774" t="inlineStr">
        <is>
          <t>bad-CER</t>
        </is>
      </c>
      <c r="AU1774" t="inlineStr">
        <is>
          <t>cost</t>
        </is>
      </c>
      <c r="AV1774" t="inlineStr">
        <is>
          <t>-0.05</t>
        </is>
      </c>
      <c r="AW1774" t="inlineStr">
        <is>
          <t>0.03</t>
        </is>
      </c>
      <c r="BA1774" t="n">
        <v>896</v>
      </c>
      <c r="BB1774" t="inlineStr">
        <is>
          <t>0</t>
        </is>
      </c>
      <c r="BC1774" t="inlineStr">
        <is>
          <t>FE</t>
        </is>
      </c>
      <c r="BD1774" t="inlineStr">
        <is>
          <t>not stated</t>
        </is>
      </c>
      <c r="BE1774" t="inlineStr">
        <is>
          <t>region</t>
        </is>
      </c>
      <c r="BF1774" t="inlineStr">
        <is>
          <t>DE</t>
        </is>
      </c>
      <c r="BI1774" t="inlineStr">
        <is>
          <t>Table 9</t>
        </is>
      </c>
      <c r="BJ1774" t="inlineStr">
        <is>
          <t>DE</t>
        </is>
      </c>
      <c r="BK1774" t="inlineStr">
        <is>
          <t>11</t>
        </is>
      </c>
      <c r="BL1774" t="inlineStr">
        <is>
          <t>Log (Scope 3) -0.05 (0.03)</t>
        </is>
      </c>
      <c r="BM1774" t="inlineStr">
        <is>
          <t>Log (Scope 3)</t>
        </is>
      </c>
      <c r="BN1774" t="inlineStr">
        <is>
          <t>Long Term Credit Spread</t>
        </is>
      </c>
      <c r="BO1774" t="inlineStr">
        <is>
          <t>update</t>
        </is>
      </c>
      <c r="BP1774" t="inlineStr">
        <is>
          <t>Panjwani et al (2023)</t>
        </is>
      </c>
      <c r="BQ1774" t="inlineStr">
        <is>
          <t>computed</t>
        </is>
      </c>
      <c r="BT1774" t="n">
        <v>0</v>
      </c>
      <c r="BU1774" t="inlineStr">
        <is>
          <t>staging_Panjawani_et_al_2023.csv</t>
        </is>
      </c>
      <c r="BW1774" t="n">
        <v>2015</v>
      </c>
      <c r="BX1774" t="n">
        <v>2020</v>
      </c>
      <c r="BY1774" t="inlineStr">
        <is>
          <t>multi: global (MSCI All Country World Index constituents; regions: North America, Europe, Asia Pacific, Emerging Markets)</t>
        </is>
      </c>
      <c r="BZ1774" t="n">
        <v>2017.5</v>
      </c>
      <c r="CA1774" t="n">
        <v>0.8333333333333334</v>
      </c>
      <c r="CB1774" t="n">
        <v>1</v>
      </c>
      <c r="CC1774" t="n">
        <v>1</v>
      </c>
      <c r="CD1774" t="n">
        <v>0.05565069591622204</v>
      </c>
      <c r="CE1774" t="n">
        <v>1</v>
      </c>
      <c r="CF1774" t="inlineStr">
        <is>
          <t>DE</t>
        </is>
      </c>
    </row>
    <row r="1775">
      <c r="A1775" t="inlineStr">
        <is>
          <t>Panjwani et al (2023)</t>
        </is>
      </c>
      <c r="B1775" t="n">
        <v>3080</v>
      </c>
      <c r="C1775" t="n">
        <v>0.05836373903429475</v>
      </c>
      <c r="D1775" t="n">
        <v>896</v>
      </c>
      <c r="E1775">
        <f>IF(ISNUMBER($BA1775),$BA1775,IF(AND(ISNUMBER($D1775),ISNUMBER($BW1775),ISNUMBER($BX1775)),$D1775*($BX1775-$BW1775+1),""))</f>
        <v>896.0</v>
      </c>
      <c r="H1775" t="inlineStr">
        <is>
          <t>partial</t>
        </is>
      </c>
      <c r="I1775" t="inlineStr">
        <is>
          <t>Regression Cofficient and Standard Error  available</t>
        </is>
      </c>
      <c r="J1775">
        <f>IF($BW1775&lt;&gt;"",$BW1775,"")</f>
        <v>2015.0</v>
      </c>
      <c r="K1775">
        <f>IF($BX1775&lt;&gt;"",$BX1775,"")</f>
        <v>2020.0</v>
      </c>
      <c r="L1775">
        <f>IF(AND(ISNUMBER($BW1775),ISNUMBER($BX1775)),($BW1775+$BX1775)/2,"")</f>
        <v>2017.5</v>
      </c>
      <c r="M1775">
        <f>IF($L1775&lt;&gt;"",$L1775,"")</f>
        <v>2017.5</v>
      </c>
      <c r="N1775">
        <f>IF(AND(ISNUMBER($BW1775),ISNUMBER($BX1775)),MIN(1,MAX(0,($BX1775-2016+1)/($BX1775-$BW1775+1))),"")</f>
        <v>0.8333333333333334</v>
      </c>
      <c r="O1775">
        <f>IF(AND(ISNUMBER($BW1775),ISNUMBER($BX1775)),MIN(1,MAX(0,($BX1775-2017+1)/($BX1775-$BW1775+1))),"")</f>
        <v>0.6666666666666666</v>
      </c>
      <c r="P1775">
        <f>IF(AND(ISNUMBER($BW1775),ISNUMBER($BX1775)),MIN(1,MAX(0,($BX1775-2018+1)/($BX1775-$BW1775+1))),"")</f>
        <v>0.5</v>
      </c>
      <c r="Q1775">
        <f>IF(AND(ISNUMBER($BW1775),ISNUMBER($BX1775)),MIN(1,MAX(0,($BX1775-2019+1)/($BX1775-$BW1775+1))),"")</f>
        <v>0.3333333333333333</v>
      </c>
      <c r="R1775">
        <f>IF(AND(ISNUMBER($BW1775),ISNUMBER($BX1775)),MIN(1,MAX(0,($BX1775-2016+1)/($BX1775-$BW1775+1))),"")</f>
        <v>0.8333333333333334</v>
      </c>
      <c r="S1775">
        <f>IF($L1775&lt;&gt;"",IF($L1775&gt;=2015.5,1,0),"")</f>
        <v>1.0</v>
      </c>
      <c r="T1775">
        <f>IF($L1775&lt;&gt;"",IF($L1775&gt;=2016,1,0),"")</f>
        <v>1.0</v>
      </c>
      <c r="U1775">
        <f>IF(ISNUMBER($BX1775),IF($BX1775&gt;=2016,1,0),"")</f>
        <v>1.0</v>
      </c>
      <c r="V1775">
        <f>IF(ISNUMBER($BW1775),IF($BW1775&gt;=2016,1,0),"")</f>
        <v>0.0</v>
      </c>
      <c r="W1775" t="str">
        <f>IF(AND(ISNUMBER($BW1775),ISNUMBER($BX1775)),IF($BW1775&gt;=2016,"post-only",IF($BX1775&lt;2016,"pre-only","mixed")),"")</f>
        <v>mixed</v>
      </c>
      <c r="X1775">
        <f>IF(AND(ISNUMBER($BW1775),ISNUMBER($BX1775)),MIN(1,MAX(0,($BX1775-2017+1)/($BX1775-$BW1775+1))),"")</f>
        <v>0.6666666666666666</v>
      </c>
      <c r="Y1775">
        <f>IF(AND(ISNUMBER($BW1775),ISNUMBER($BX1775)),MIN(1,MAX(0,($BX1775-2018+1)/($BX1775-$BW1775+1))),"")</f>
        <v>0.5</v>
      </c>
      <c r="Z1775">
        <f>IF(AND(ISNUMBER($BW1775),ISNUMBER($BX1775)),MIN(1,MAX(0,($BX1775-2019+1)/($BX1775-$BW1775+1))),"")</f>
        <v>0.3333333333333333</v>
      </c>
      <c r="AA1775">
        <f>IF(ISNUMBER($BX1775),IF($BX1775&gt;=2017,1,0),"")</f>
        <v>1.0</v>
      </c>
      <c r="AB1775">
        <f>IF(ISNUMBER($BX1775),IF($BX1775&gt;=2018,1,0),"")</f>
        <v>1.0</v>
      </c>
      <c r="AC1775">
        <f>IF(ISNUMBER($BX1775),IF($BX1775&gt;=2019,1,0),"")</f>
        <v>1.0</v>
      </c>
      <c r="AD1775">
        <f>IF($L1775&lt;&gt;"",IF($L1775&gt;2013,1,0),"")</f>
        <v>1.0</v>
      </c>
      <c r="AE1775">
        <f>IF($L1775&lt;&gt;"",1+IF($L1775&gt;2011,1,0)+IF($L1775&gt;2014,1,0),"")</f>
        <v>3.0</v>
      </c>
      <c r="AF1775" t="inlineStr">
        <is>
          <t>bond (yield)</t>
        </is>
      </c>
      <c r="AG1775" t="inlineStr">
        <is>
          <t>performance</t>
        </is>
      </c>
      <c r="AH1775" t="inlineStr">
        <is>
          <t>non-sensitive</t>
        </is>
      </c>
      <c r="AI1775" t="inlineStr">
        <is>
          <t>99_NCE</t>
        </is>
      </c>
      <c r="AJ1775" t="inlineStr">
        <is>
          <t>99_NCE</t>
        </is>
      </c>
      <c r="AK1775" t="str">
        <f>IF(AND($CF1775&lt;&gt;"",IFERROR(INDEX(subsample_country_map!$B:$B,MATCH($CF1775,subsample_country_map!$A:$A,0)),"")&lt;&gt;""),INDEX(subsample_country_map!$B:$B,MATCH($CF1775,subsample_country_map!$A:$A,0)),INDEX(lookup!$AA:$AA,MATCH($A1775,lookup!$A:$A,0)))</f>
        <v>2_Europe</v>
      </c>
      <c r="AL1775" t="str">
        <f>IF(AND($CF1775&lt;&gt;"",IFERROR(INDEX(subsample_country_map!$C:$C,MATCH($CF1775,subsample_country_map!$A:$A,0)),"")&lt;&gt;""),INDEX(subsample_country_map!$C:$C,MATCH($CF1775,subsample_country_map!$A:$A,0)),INDEX(lookup!$AB:$AB,MATCH($A1775,lookup!$A:$A,0)))</f>
        <v>1_developed</v>
      </c>
      <c r="AM1775" t="str">
        <f>IF(AND($CF1775&lt;&gt;"",IFERROR(INDEX(subsample_country_map!$D:$D,MATCH($CF1775,subsample_country_map!$A:$A,0)),"")&lt;&gt;""),INDEX(subsample_country_map!$D:$D,MATCH($CF1775,subsample_country_map!$A:$A,0)),INDEX(lookup!$AC:$AC,MATCH($A1775,lookup!$A:$A,0)))</f>
        <v>1_western</v>
      </c>
      <c r="AN1775" t="str">
        <f>IF(AND($CF1775&lt;&gt;"",IFERROR(INDEX(subsample_country_map!$E:$E,MATCH($CF1775,subsample_country_map!$A:$A,0)),"")&lt;&gt;""),INDEX(subsample_country_map!$E:$E,MATCH($CF1775,subsample_country_map!$A:$A,0)),INDEX(lookup!$AD:$AD,MATCH($A1775,lookup!$A:$A,0)))</f>
        <v>99_NCE</v>
      </c>
      <c r="AO1775" t="str">
        <f>INDEX(lookup!$Y:$Y,MATCH($A1775,lookup!$A:$A,0))</f>
        <v>0_published</v>
      </c>
      <c r="AP1775" t="str">
        <f>INDEX(lookup!$Z:$Z,MATCH($A1775,lookup!$A:$A,0))</f>
        <v>1_VHB high</v>
      </c>
      <c r="AQ1775" t="str">
        <f>INDEX(lookup!$W:$W,MATCH($A1775,lookup!$A:$A,0))</f>
        <v>1_fin/acc/econ</v>
      </c>
      <c r="AS1775" t="inlineStr">
        <is>
          <t>staging</t>
        </is>
      </c>
      <c r="AT1775" t="inlineStr">
        <is>
          <t>bad-CER</t>
        </is>
      </c>
      <c r="AU1775" t="inlineStr">
        <is>
          <t>cost</t>
        </is>
      </c>
      <c r="AV1775" t="inlineStr">
        <is>
          <t>-0.07</t>
        </is>
      </c>
      <c r="AW1775" t="inlineStr">
        <is>
          <t>0.04</t>
        </is>
      </c>
      <c r="BA1775" t="n">
        <v>896</v>
      </c>
      <c r="BB1775" t="inlineStr">
        <is>
          <t>0</t>
        </is>
      </c>
      <c r="BC1775" t="inlineStr">
        <is>
          <t>FE</t>
        </is>
      </c>
      <c r="BD1775" t="inlineStr">
        <is>
          <t>not stated</t>
        </is>
      </c>
      <c r="BE1775" t="inlineStr">
        <is>
          <t>region</t>
        </is>
      </c>
      <c r="BF1775" t="inlineStr">
        <is>
          <t>DE</t>
        </is>
      </c>
      <c r="BI1775" t="inlineStr">
        <is>
          <t>Table 9</t>
        </is>
      </c>
      <c r="BJ1775" t="inlineStr">
        <is>
          <t>DE</t>
        </is>
      </c>
      <c r="BK1775" t="inlineStr">
        <is>
          <t>11</t>
        </is>
      </c>
      <c r="BL1775" t="inlineStr">
        <is>
          <t>Log (Scope 1 + 2) -0.07 (0.04)</t>
        </is>
      </c>
      <c r="BM1775" t="inlineStr">
        <is>
          <t>Log (Scope 1 + 2)</t>
        </is>
      </c>
      <c r="BN1775" t="inlineStr">
        <is>
          <t>Long Term Credit Spread</t>
        </is>
      </c>
      <c r="BO1775" t="inlineStr">
        <is>
          <t>update</t>
        </is>
      </c>
      <c r="BP1775" t="inlineStr">
        <is>
          <t>Panjwani et al (2023)</t>
        </is>
      </c>
      <c r="BQ1775" t="inlineStr">
        <is>
          <t>computed</t>
        </is>
      </c>
      <c r="BT1775" t="n">
        <v>0</v>
      </c>
      <c r="BU1775" t="inlineStr">
        <is>
          <t>staging_Panjawani_et_al_2023.csv</t>
        </is>
      </c>
      <c r="BW1775" t="n">
        <v>2015</v>
      </c>
      <c r="BX1775" t="n">
        <v>2020</v>
      </c>
      <c r="BY1775" t="inlineStr">
        <is>
          <t>multi: global (MSCI All Country World Index constituents; regions: North America, Europe, Asia Pacific, Emerging Markets)</t>
        </is>
      </c>
      <c r="BZ1775" t="n">
        <v>2017.5</v>
      </c>
      <c r="CA1775" t="n">
        <v>0.8333333333333334</v>
      </c>
      <c r="CB1775" t="n">
        <v>1</v>
      </c>
      <c r="CC1775" t="n">
        <v>1</v>
      </c>
      <c r="CD1775" t="n">
        <v>0.05843014344550489</v>
      </c>
      <c r="CE1775" t="n">
        <v>1</v>
      </c>
      <c r="CF1775" t="inlineStr">
        <is>
          <t>DE</t>
        </is>
      </c>
    </row>
    <row r="1776">
      <c r="A1776" t="inlineStr">
        <is>
          <t>Panjwani et al (2023)</t>
        </is>
      </c>
      <c r="B1776" t="n">
        <v>3081</v>
      </c>
      <c r="C1776" t="n">
        <v>-0.06018856521066551</v>
      </c>
      <c r="D1776" t="n">
        <v>764</v>
      </c>
      <c r="E1776">
        <f>IF(ISNUMBER($BA1776),$BA1776,IF(AND(ISNUMBER($D1776),ISNUMBER($BW1776),ISNUMBER($BX1776)),$D1776*($BX1776-$BW1776+1),""))</f>
        <v>764.0</v>
      </c>
      <c r="H1776" t="inlineStr">
        <is>
          <t>partial</t>
        </is>
      </c>
      <c r="I1776" t="inlineStr">
        <is>
          <t>Regression Cofficient and Standard Error  available</t>
        </is>
      </c>
      <c r="J1776">
        <f>IF($BW1776&lt;&gt;"",$BW1776,"")</f>
        <v>2015.0</v>
      </c>
      <c r="K1776">
        <f>IF($BX1776&lt;&gt;"",$BX1776,"")</f>
        <v>2020.0</v>
      </c>
      <c r="L1776">
        <f>IF(AND(ISNUMBER($BW1776),ISNUMBER($BX1776)),($BW1776+$BX1776)/2,"")</f>
        <v>2017.5</v>
      </c>
      <c r="M1776">
        <f>IF($L1776&lt;&gt;"",$L1776,"")</f>
        <v>2017.5</v>
      </c>
      <c r="N1776">
        <f>IF(AND(ISNUMBER($BW1776),ISNUMBER($BX1776)),MIN(1,MAX(0,($BX1776-2016+1)/($BX1776-$BW1776+1))),"")</f>
        <v>0.8333333333333334</v>
      </c>
      <c r="O1776">
        <f>IF(AND(ISNUMBER($BW1776),ISNUMBER($BX1776)),MIN(1,MAX(0,($BX1776-2017+1)/($BX1776-$BW1776+1))),"")</f>
        <v>0.6666666666666666</v>
      </c>
      <c r="P1776">
        <f>IF(AND(ISNUMBER($BW1776),ISNUMBER($BX1776)),MIN(1,MAX(0,($BX1776-2018+1)/($BX1776-$BW1776+1))),"")</f>
        <v>0.5</v>
      </c>
      <c r="Q1776">
        <f>IF(AND(ISNUMBER($BW1776),ISNUMBER($BX1776)),MIN(1,MAX(0,($BX1776-2019+1)/($BX1776-$BW1776+1))),"")</f>
        <v>0.3333333333333333</v>
      </c>
      <c r="R1776">
        <f>IF(AND(ISNUMBER($BW1776),ISNUMBER($BX1776)),MIN(1,MAX(0,($BX1776-2016+1)/($BX1776-$BW1776+1))),"")</f>
        <v>0.8333333333333334</v>
      </c>
      <c r="S1776">
        <f>IF($L1776&lt;&gt;"",IF($L1776&gt;=2015.5,1,0),"")</f>
        <v>1.0</v>
      </c>
      <c r="T1776">
        <f>IF($L1776&lt;&gt;"",IF($L1776&gt;=2016,1,0),"")</f>
        <v>1.0</v>
      </c>
      <c r="U1776">
        <f>IF(ISNUMBER($BX1776),IF($BX1776&gt;=2016,1,0),"")</f>
        <v>1.0</v>
      </c>
      <c r="V1776">
        <f>IF(ISNUMBER($BW1776),IF($BW1776&gt;=2016,1,0),"")</f>
        <v>0.0</v>
      </c>
      <c r="W1776" t="str">
        <f>IF(AND(ISNUMBER($BW1776),ISNUMBER($BX1776)),IF($BW1776&gt;=2016,"post-only",IF($BX1776&lt;2016,"pre-only","mixed")),"")</f>
        <v>mixed</v>
      </c>
      <c r="X1776">
        <f>IF(AND(ISNUMBER($BW1776),ISNUMBER($BX1776)),MIN(1,MAX(0,($BX1776-2017+1)/($BX1776-$BW1776+1))),"")</f>
        <v>0.6666666666666666</v>
      </c>
      <c r="Y1776">
        <f>IF(AND(ISNUMBER($BW1776),ISNUMBER($BX1776)),MIN(1,MAX(0,($BX1776-2018+1)/($BX1776-$BW1776+1))),"")</f>
        <v>0.5</v>
      </c>
      <c r="Z1776">
        <f>IF(AND(ISNUMBER($BW1776),ISNUMBER($BX1776)),MIN(1,MAX(0,($BX1776-2019+1)/($BX1776-$BW1776+1))),"")</f>
        <v>0.3333333333333333</v>
      </c>
      <c r="AA1776">
        <f>IF(ISNUMBER($BX1776),IF($BX1776&gt;=2017,1,0),"")</f>
        <v>1.0</v>
      </c>
      <c r="AB1776">
        <f>IF(ISNUMBER($BX1776),IF($BX1776&gt;=2018,1,0),"")</f>
        <v>1.0</v>
      </c>
      <c r="AC1776">
        <f>IF(ISNUMBER($BX1776),IF($BX1776&gt;=2019,1,0),"")</f>
        <v>1.0</v>
      </c>
      <c r="AD1776">
        <f>IF($L1776&lt;&gt;"",IF($L1776&gt;2013,1,0),"")</f>
        <v>1.0</v>
      </c>
      <c r="AE1776">
        <f>IF($L1776&lt;&gt;"",1+IF($L1776&gt;2011,1,0)+IF($L1776&gt;2014,1,0),"")</f>
        <v>3.0</v>
      </c>
      <c r="AF1776" t="inlineStr">
        <is>
          <t>bond (yield)</t>
        </is>
      </c>
      <c r="AG1776" t="inlineStr">
        <is>
          <t>performance</t>
        </is>
      </c>
      <c r="AH1776" t="inlineStr">
        <is>
          <t>non-sensitive</t>
        </is>
      </c>
      <c r="AI1776" t="inlineStr">
        <is>
          <t>99_NCE</t>
        </is>
      </c>
      <c r="AJ1776" t="inlineStr">
        <is>
          <t>99_NCE</t>
        </is>
      </c>
      <c r="AK1776" t="str">
        <f>IF(AND($CF1776&lt;&gt;"",IFERROR(INDEX(subsample_country_map!$B:$B,MATCH($CF1776,subsample_country_map!$A:$A,0)),"")&lt;&gt;""),INDEX(subsample_country_map!$B:$B,MATCH($CF1776,subsample_country_map!$A:$A,0)),INDEX(lookup!$AA:$AA,MATCH($A1776,lookup!$A:$A,0)))</f>
        <v>3_AsiaPac</v>
      </c>
      <c r="AL1776" t="str">
        <f>IF(AND($CF1776&lt;&gt;"",IFERROR(INDEX(subsample_country_map!$C:$C,MATCH($CF1776,subsample_country_map!$A:$A,0)),"")&lt;&gt;""),INDEX(subsample_country_map!$C:$C,MATCH($CF1776,subsample_country_map!$A:$A,0)),INDEX(lookup!$AB:$AB,MATCH($A1776,lookup!$A:$A,0)))</f>
        <v>1_developed</v>
      </c>
      <c r="AM1776" t="str">
        <f>IF(AND($CF1776&lt;&gt;"",IFERROR(INDEX(subsample_country_map!$D:$D,MATCH($CF1776,subsample_country_map!$A:$A,0)),"")&lt;&gt;""),INDEX(subsample_country_map!$D:$D,MATCH($CF1776,subsample_country_map!$A:$A,0)),INDEX(lookup!$AC:$AC,MATCH($A1776,lookup!$A:$A,0)))</f>
        <v>99_NCE</v>
      </c>
      <c r="AN1776" t="str">
        <f>IF(AND($CF1776&lt;&gt;"",IFERROR(INDEX(subsample_country_map!$E:$E,MATCH($CF1776,subsample_country_map!$A:$A,0)),"")&lt;&gt;""),INDEX(subsample_country_map!$E:$E,MATCH($CF1776,subsample_country_map!$A:$A,0)),INDEX(lookup!$AD:$AD,MATCH($A1776,lookup!$A:$A,0)))</f>
        <v>99_NCE</v>
      </c>
      <c r="AO1776" t="str">
        <f>INDEX(lookup!$Y:$Y,MATCH($A1776,lookup!$A:$A,0))</f>
        <v>0_published</v>
      </c>
      <c r="AP1776" t="str">
        <f>INDEX(lookup!$Z:$Z,MATCH($A1776,lookup!$A:$A,0))</f>
        <v>1_VHB high</v>
      </c>
      <c r="AQ1776" t="str">
        <f>INDEX(lookup!$W:$W,MATCH($A1776,lookup!$A:$A,0))</f>
        <v>1_fin/acc/econ</v>
      </c>
      <c r="AS1776" t="inlineStr">
        <is>
          <t>staging</t>
        </is>
      </c>
      <c r="AT1776" t="inlineStr">
        <is>
          <t>bad-CER</t>
        </is>
      </c>
      <c r="AU1776" t="inlineStr">
        <is>
          <t>cost</t>
        </is>
      </c>
      <c r="AV1776" t="inlineStr">
        <is>
          <t>0.05</t>
        </is>
      </c>
      <c r="AW1776" t="inlineStr">
        <is>
          <t>0.03</t>
        </is>
      </c>
      <c r="BA1776" t="n">
        <v>764</v>
      </c>
      <c r="BB1776" t="inlineStr">
        <is>
          <t>0</t>
        </is>
      </c>
      <c r="BC1776" t="inlineStr">
        <is>
          <t>FE</t>
        </is>
      </c>
      <c r="BD1776" t="inlineStr">
        <is>
          <t>not stated</t>
        </is>
      </c>
      <c r="BE1776" t="inlineStr">
        <is>
          <t>region</t>
        </is>
      </c>
      <c r="BF1776" t="inlineStr">
        <is>
          <t>DAP</t>
        </is>
      </c>
      <c r="BI1776" t="inlineStr">
        <is>
          <t>Table 9</t>
        </is>
      </c>
      <c r="BJ1776" t="inlineStr">
        <is>
          <t>DAP</t>
        </is>
      </c>
      <c r="BK1776" t="inlineStr">
        <is>
          <t>11</t>
        </is>
      </c>
      <c r="BL1776" t="inlineStr">
        <is>
          <t>Log (Scope 3) 0.05 (0.03)</t>
        </is>
      </c>
      <c r="BM1776" t="inlineStr">
        <is>
          <t>Log (Scope 3)</t>
        </is>
      </c>
      <c r="BN1776" t="inlineStr">
        <is>
          <t>Long Term Credit Spread</t>
        </is>
      </c>
      <c r="BO1776" t="inlineStr">
        <is>
          <t>update</t>
        </is>
      </c>
      <c r="BP1776" t="inlineStr">
        <is>
          <t>Panjwani et al (2023)</t>
        </is>
      </c>
      <c r="BQ1776" t="inlineStr">
        <is>
          <t>computed</t>
        </is>
      </c>
      <c r="BT1776" t="n">
        <v>0</v>
      </c>
      <c r="BU1776" t="inlineStr">
        <is>
          <t>staging_Panjawani_et_al_2023.csv</t>
        </is>
      </c>
      <c r="BW1776" t="n">
        <v>2015</v>
      </c>
      <c r="BX1776" t="n">
        <v>2020</v>
      </c>
      <c r="BY1776" t="inlineStr">
        <is>
          <t>multi: global (MSCI All Country World Index constituents; regions: North America, Europe, Asia Pacific, Emerging Markets)</t>
        </is>
      </c>
      <c r="BZ1776" t="n">
        <v>2017.5</v>
      </c>
      <c r="CA1776" t="n">
        <v>0.8333333333333334</v>
      </c>
      <c r="CB1776" t="n">
        <v>1</v>
      </c>
      <c r="CC1776" t="n">
        <v>1</v>
      </c>
      <c r="CD1776" t="n">
        <v>-0.06026140457022808</v>
      </c>
      <c r="CE1776" t="n">
        <v>1</v>
      </c>
      <c r="CF1776" t="inlineStr">
        <is>
          <t>DAP</t>
        </is>
      </c>
    </row>
    <row r="1777">
      <c r="A1777" t="inlineStr">
        <is>
          <t>Panjwani et al (2023)</t>
        </is>
      </c>
      <c r="B1777" t="n">
        <v>3082</v>
      </c>
      <c r="C1777" t="n">
        <v>0.01446997700433082</v>
      </c>
      <c r="D1777" t="n">
        <v>764</v>
      </c>
      <c r="E1777">
        <f>IF(ISNUMBER($BA1777),$BA1777,IF(AND(ISNUMBER($D1777),ISNUMBER($BW1777),ISNUMBER($BX1777)),$D1777*($BX1777-$BW1777+1),""))</f>
        <v>764.0</v>
      </c>
      <c r="H1777" t="inlineStr">
        <is>
          <t>partial</t>
        </is>
      </c>
      <c r="I1777" t="inlineStr">
        <is>
          <t>Regression Cofficient and Standard Error  available</t>
        </is>
      </c>
      <c r="J1777">
        <f>IF($BW1777&lt;&gt;"",$BW1777,"")</f>
        <v>2015.0</v>
      </c>
      <c r="K1777">
        <f>IF($BX1777&lt;&gt;"",$BX1777,"")</f>
        <v>2020.0</v>
      </c>
      <c r="L1777">
        <f>IF(AND(ISNUMBER($BW1777),ISNUMBER($BX1777)),($BW1777+$BX1777)/2,"")</f>
        <v>2017.5</v>
      </c>
      <c r="M1777">
        <f>IF($L1777&lt;&gt;"",$L1777,"")</f>
        <v>2017.5</v>
      </c>
      <c r="N1777">
        <f>IF(AND(ISNUMBER($BW1777),ISNUMBER($BX1777)),MIN(1,MAX(0,($BX1777-2016+1)/($BX1777-$BW1777+1))),"")</f>
        <v>0.8333333333333334</v>
      </c>
      <c r="O1777">
        <f>IF(AND(ISNUMBER($BW1777),ISNUMBER($BX1777)),MIN(1,MAX(0,($BX1777-2017+1)/($BX1777-$BW1777+1))),"")</f>
        <v>0.6666666666666666</v>
      </c>
      <c r="P1777">
        <f>IF(AND(ISNUMBER($BW1777),ISNUMBER($BX1777)),MIN(1,MAX(0,($BX1777-2018+1)/($BX1777-$BW1777+1))),"")</f>
        <v>0.5</v>
      </c>
      <c r="Q1777">
        <f>IF(AND(ISNUMBER($BW1777),ISNUMBER($BX1777)),MIN(1,MAX(0,($BX1777-2019+1)/($BX1777-$BW1777+1))),"")</f>
        <v>0.3333333333333333</v>
      </c>
      <c r="R1777">
        <f>IF(AND(ISNUMBER($BW1777),ISNUMBER($BX1777)),MIN(1,MAX(0,($BX1777-2016+1)/($BX1777-$BW1777+1))),"")</f>
        <v>0.8333333333333334</v>
      </c>
      <c r="S1777">
        <f>IF($L1777&lt;&gt;"",IF($L1777&gt;=2015.5,1,0),"")</f>
        <v>1.0</v>
      </c>
      <c r="T1777">
        <f>IF($L1777&lt;&gt;"",IF($L1777&gt;=2016,1,0),"")</f>
        <v>1.0</v>
      </c>
      <c r="U1777">
        <f>IF(ISNUMBER($BX1777),IF($BX1777&gt;=2016,1,0),"")</f>
        <v>1.0</v>
      </c>
      <c r="V1777">
        <f>IF(ISNUMBER($BW1777),IF($BW1777&gt;=2016,1,0),"")</f>
        <v>0.0</v>
      </c>
      <c r="W1777" t="str">
        <f>IF(AND(ISNUMBER($BW1777),ISNUMBER($BX1777)),IF($BW1777&gt;=2016,"post-only",IF($BX1777&lt;2016,"pre-only","mixed")),"")</f>
        <v>mixed</v>
      </c>
      <c r="X1777">
        <f>IF(AND(ISNUMBER($BW1777),ISNUMBER($BX1777)),MIN(1,MAX(0,($BX1777-2017+1)/($BX1777-$BW1777+1))),"")</f>
        <v>0.6666666666666666</v>
      </c>
      <c r="Y1777">
        <f>IF(AND(ISNUMBER($BW1777),ISNUMBER($BX1777)),MIN(1,MAX(0,($BX1777-2018+1)/($BX1777-$BW1777+1))),"")</f>
        <v>0.5</v>
      </c>
      <c r="Z1777">
        <f>IF(AND(ISNUMBER($BW1777),ISNUMBER($BX1777)),MIN(1,MAX(0,($BX1777-2019+1)/($BX1777-$BW1777+1))),"")</f>
        <v>0.3333333333333333</v>
      </c>
      <c r="AA1777">
        <f>IF(ISNUMBER($BX1777),IF($BX1777&gt;=2017,1,0),"")</f>
        <v>1.0</v>
      </c>
      <c r="AB1777">
        <f>IF(ISNUMBER($BX1777),IF($BX1777&gt;=2018,1,0),"")</f>
        <v>1.0</v>
      </c>
      <c r="AC1777">
        <f>IF(ISNUMBER($BX1777),IF($BX1777&gt;=2019,1,0),"")</f>
        <v>1.0</v>
      </c>
      <c r="AD1777">
        <f>IF($L1777&lt;&gt;"",IF($L1777&gt;2013,1,0),"")</f>
        <v>1.0</v>
      </c>
      <c r="AE1777">
        <f>IF($L1777&lt;&gt;"",1+IF($L1777&gt;2011,1,0)+IF($L1777&gt;2014,1,0),"")</f>
        <v>3.0</v>
      </c>
      <c r="AF1777" t="inlineStr">
        <is>
          <t>bond (yield)</t>
        </is>
      </c>
      <c r="AG1777" t="inlineStr">
        <is>
          <t>performance</t>
        </is>
      </c>
      <c r="AH1777" t="inlineStr">
        <is>
          <t>non-sensitive</t>
        </is>
      </c>
      <c r="AI1777" t="inlineStr">
        <is>
          <t>99_NCE</t>
        </is>
      </c>
      <c r="AJ1777" t="inlineStr">
        <is>
          <t>99_NCE</t>
        </is>
      </c>
      <c r="AK1777" t="str">
        <f>IF(AND($CF1777&lt;&gt;"",IFERROR(INDEX(subsample_country_map!$B:$B,MATCH($CF1777,subsample_country_map!$A:$A,0)),"")&lt;&gt;""),INDEX(subsample_country_map!$B:$B,MATCH($CF1777,subsample_country_map!$A:$A,0)),INDEX(lookup!$AA:$AA,MATCH($A1777,lookup!$A:$A,0)))</f>
        <v>3_AsiaPac</v>
      </c>
      <c r="AL1777" t="str">
        <f>IF(AND($CF1777&lt;&gt;"",IFERROR(INDEX(subsample_country_map!$C:$C,MATCH($CF1777,subsample_country_map!$A:$A,0)),"")&lt;&gt;""),INDEX(subsample_country_map!$C:$C,MATCH($CF1777,subsample_country_map!$A:$A,0)),INDEX(lookup!$AB:$AB,MATCH($A1777,lookup!$A:$A,0)))</f>
        <v>1_developed</v>
      </c>
      <c r="AM1777" t="str">
        <f>IF(AND($CF1777&lt;&gt;"",IFERROR(INDEX(subsample_country_map!$D:$D,MATCH($CF1777,subsample_country_map!$A:$A,0)),"")&lt;&gt;""),INDEX(subsample_country_map!$D:$D,MATCH($CF1777,subsample_country_map!$A:$A,0)),INDEX(lookup!$AC:$AC,MATCH($A1777,lookup!$A:$A,0)))</f>
        <v>99_NCE</v>
      </c>
      <c r="AN1777" t="str">
        <f>IF(AND($CF1777&lt;&gt;"",IFERROR(INDEX(subsample_country_map!$E:$E,MATCH($CF1777,subsample_country_map!$A:$A,0)),"")&lt;&gt;""),INDEX(subsample_country_map!$E:$E,MATCH($CF1777,subsample_country_map!$A:$A,0)),INDEX(lookup!$AD:$AD,MATCH($A1777,lookup!$A:$A,0)))</f>
        <v>99_NCE</v>
      </c>
      <c r="AO1777" t="str">
        <f>INDEX(lookup!$Y:$Y,MATCH($A1777,lookup!$A:$A,0))</f>
        <v>0_published</v>
      </c>
      <c r="AP1777" t="str">
        <f>INDEX(lookup!$Z:$Z,MATCH($A1777,lookup!$A:$A,0))</f>
        <v>1_VHB high</v>
      </c>
      <c r="AQ1777" t="str">
        <f>INDEX(lookup!$W:$W,MATCH($A1777,lookup!$A:$A,0))</f>
        <v>1_fin/acc/econ</v>
      </c>
      <c r="AS1777" t="inlineStr">
        <is>
          <t>staging</t>
        </is>
      </c>
      <c r="AT1777" t="inlineStr">
        <is>
          <t>bad-CER</t>
        </is>
      </c>
      <c r="AU1777" t="inlineStr">
        <is>
          <t>cost</t>
        </is>
      </c>
      <c r="AV1777" t="inlineStr">
        <is>
          <t>-0.02</t>
        </is>
      </c>
      <c r="AW1777" t="inlineStr">
        <is>
          <t>0.05</t>
        </is>
      </c>
      <c r="BA1777" t="n">
        <v>764</v>
      </c>
      <c r="BB1777" t="inlineStr">
        <is>
          <t>0</t>
        </is>
      </c>
      <c r="BC1777" t="inlineStr">
        <is>
          <t>FE</t>
        </is>
      </c>
      <c r="BD1777" t="inlineStr">
        <is>
          <t>not stated</t>
        </is>
      </c>
      <c r="BE1777" t="inlineStr">
        <is>
          <t>region</t>
        </is>
      </c>
      <c r="BF1777" t="inlineStr">
        <is>
          <t>DAP</t>
        </is>
      </c>
      <c r="BI1777" t="inlineStr">
        <is>
          <t>Table 9</t>
        </is>
      </c>
      <c r="BJ1777" t="inlineStr">
        <is>
          <t>DAP</t>
        </is>
      </c>
      <c r="BK1777" t="inlineStr">
        <is>
          <t>11</t>
        </is>
      </c>
      <c r="BL1777" t="inlineStr">
        <is>
          <t>Log (Scope 1 + 2) -0.02 (0.05)</t>
        </is>
      </c>
      <c r="BM1777" t="inlineStr">
        <is>
          <t>Log (Scope 1 + 2)</t>
        </is>
      </c>
      <c r="BN1777" t="inlineStr">
        <is>
          <t>Long Term Credit Spread</t>
        </is>
      </c>
      <c r="BO1777" t="inlineStr">
        <is>
          <t>update</t>
        </is>
      </c>
      <c r="BP1777" t="inlineStr">
        <is>
          <t>Panjwani et al (2023)</t>
        </is>
      </c>
      <c r="BQ1777" t="inlineStr">
        <is>
          <t>computed</t>
        </is>
      </c>
      <c r="BT1777" t="n">
        <v>0</v>
      </c>
      <c r="BU1777" t="inlineStr">
        <is>
          <t>staging_Panjawani_et_al_2023.csv</t>
        </is>
      </c>
      <c r="BW1777" t="n">
        <v>2015</v>
      </c>
      <c r="BX1777" t="n">
        <v>2020</v>
      </c>
      <c r="BY1777" t="inlineStr">
        <is>
          <t>multi: global (MSCI All Country World Index constituents; regions: North America, Europe, Asia Pacific, Emerging Markets)</t>
        </is>
      </c>
      <c r="BZ1777" t="n">
        <v>2017.5</v>
      </c>
      <c r="CA1777" t="n">
        <v>0.8333333333333334</v>
      </c>
      <c r="CB1777" t="n">
        <v>1</v>
      </c>
      <c r="CC1777" t="n">
        <v>1</v>
      </c>
      <c r="CD1777" t="n">
        <v>0.01447098704028228</v>
      </c>
      <c r="CE1777" t="n">
        <v>1</v>
      </c>
      <c r="CF1777" t="inlineStr">
        <is>
          <t>DAP</t>
        </is>
      </c>
    </row>
    <row r="1778">
      <c r="A1778" t="inlineStr">
        <is>
          <t>Panjwani et al (2023)</t>
        </is>
      </c>
      <c r="B1778" t="n">
        <v>3083</v>
      </c>
      <c r="C1778" t="n">
        <v>-0.04248592886620874</v>
      </c>
      <c r="D1778" t="n">
        <v>553</v>
      </c>
      <c r="E1778">
        <f>IF(ISNUMBER($BA1778),$BA1778,IF(AND(ISNUMBER($D1778),ISNUMBER($BW1778),ISNUMBER($BX1778)),$D1778*($BX1778-$BW1778+1),""))</f>
        <v>553.0</v>
      </c>
      <c r="H1778" t="inlineStr">
        <is>
          <t>partial</t>
        </is>
      </c>
      <c r="I1778" t="inlineStr">
        <is>
          <t>Regression Cofficient and Standard Error  available</t>
        </is>
      </c>
      <c r="J1778">
        <f>IF($BW1778&lt;&gt;"",$BW1778,"")</f>
        <v>2015.0</v>
      </c>
      <c r="K1778">
        <f>IF($BX1778&lt;&gt;"",$BX1778,"")</f>
        <v>2020.0</v>
      </c>
      <c r="L1778">
        <f>IF(AND(ISNUMBER($BW1778),ISNUMBER($BX1778)),($BW1778+$BX1778)/2,"")</f>
        <v>2017.5</v>
      </c>
      <c r="M1778">
        <f>IF($L1778&lt;&gt;"",$L1778,"")</f>
        <v>2017.5</v>
      </c>
      <c r="N1778">
        <f>IF(AND(ISNUMBER($BW1778),ISNUMBER($BX1778)),MIN(1,MAX(0,($BX1778-2016+1)/($BX1778-$BW1778+1))),"")</f>
        <v>0.8333333333333334</v>
      </c>
      <c r="O1778">
        <f>IF(AND(ISNUMBER($BW1778),ISNUMBER($BX1778)),MIN(1,MAX(0,($BX1778-2017+1)/($BX1778-$BW1778+1))),"")</f>
        <v>0.6666666666666666</v>
      </c>
      <c r="P1778">
        <f>IF(AND(ISNUMBER($BW1778),ISNUMBER($BX1778)),MIN(1,MAX(0,($BX1778-2018+1)/($BX1778-$BW1778+1))),"")</f>
        <v>0.5</v>
      </c>
      <c r="Q1778">
        <f>IF(AND(ISNUMBER($BW1778),ISNUMBER($BX1778)),MIN(1,MAX(0,($BX1778-2019+1)/($BX1778-$BW1778+1))),"")</f>
        <v>0.3333333333333333</v>
      </c>
      <c r="R1778">
        <f>IF(AND(ISNUMBER($BW1778),ISNUMBER($BX1778)),MIN(1,MAX(0,($BX1778-2016+1)/($BX1778-$BW1778+1))),"")</f>
        <v>0.8333333333333334</v>
      </c>
      <c r="S1778">
        <f>IF($L1778&lt;&gt;"",IF($L1778&gt;=2015.5,1,0),"")</f>
        <v>1.0</v>
      </c>
      <c r="T1778">
        <f>IF($L1778&lt;&gt;"",IF($L1778&gt;=2016,1,0),"")</f>
        <v>1.0</v>
      </c>
      <c r="U1778">
        <f>IF(ISNUMBER($BX1778),IF($BX1778&gt;=2016,1,0),"")</f>
        <v>1.0</v>
      </c>
      <c r="V1778">
        <f>IF(ISNUMBER($BW1778),IF($BW1778&gt;=2016,1,0),"")</f>
        <v>0.0</v>
      </c>
      <c r="W1778" t="str">
        <f>IF(AND(ISNUMBER($BW1778),ISNUMBER($BX1778)),IF($BW1778&gt;=2016,"post-only",IF($BX1778&lt;2016,"pre-only","mixed")),"")</f>
        <v>mixed</v>
      </c>
      <c r="X1778">
        <f>IF(AND(ISNUMBER($BW1778),ISNUMBER($BX1778)),MIN(1,MAX(0,($BX1778-2017+1)/($BX1778-$BW1778+1))),"")</f>
        <v>0.6666666666666666</v>
      </c>
      <c r="Y1778">
        <f>IF(AND(ISNUMBER($BW1778),ISNUMBER($BX1778)),MIN(1,MAX(0,($BX1778-2018+1)/($BX1778-$BW1778+1))),"")</f>
        <v>0.5</v>
      </c>
      <c r="Z1778">
        <f>IF(AND(ISNUMBER($BW1778),ISNUMBER($BX1778)),MIN(1,MAX(0,($BX1778-2019+1)/($BX1778-$BW1778+1))),"")</f>
        <v>0.3333333333333333</v>
      </c>
      <c r="AA1778">
        <f>IF(ISNUMBER($BX1778),IF($BX1778&gt;=2017,1,0),"")</f>
        <v>1.0</v>
      </c>
      <c r="AB1778">
        <f>IF(ISNUMBER($BX1778),IF($BX1778&gt;=2018,1,0),"")</f>
        <v>1.0</v>
      </c>
      <c r="AC1778">
        <f>IF(ISNUMBER($BX1778),IF($BX1778&gt;=2019,1,0),"")</f>
        <v>1.0</v>
      </c>
      <c r="AD1778">
        <f>IF($L1778&lt;&gt;"",IF($L1778&gt;2013,1,0),"")</f>
        <v>1.0</v>
      </c>
      <c r="AE1778">
        <f>IF($L1778&lt;&gt;"",1+IF($L1778&gt;2011,1,0)+IF($L1778&gt;2014,1,0),"")</f>
        <v>3.0</v>
      </c>
      <c r="AF1778" t="inlineStr">
        <is>
          <t>bond (yield)</t>
        </is>
      </c>
      <c r="AG1778" t="inlineStr">
        <is>
          <t>performance</t>
        </is>
      </c>
      <c r="AH1778" t="inlineStr">
        <is>
          <t>non-sensitive</t>
        </is>
      </c>
      <c r="AI1778" t="inlineStr">
        <is>
          <t>99_NCE</t>
        </is>
      </c>
      <c r="AJ1778" t="inlineStr">
        <is>
          <t>99_NCE</t>
        </is>
      </c>
      <c r="AK1778" t="str">
        <f>IF(AND($CF1778&lt;&gt;"",IFERROR(INDEX(subsample_country_map!$B:$B,MATCH($CF1778,subsample_country_map!$A:$A,0)),"")&lt;&gt;""),INDEX(subsample_country_map!$B:$B,MATCH($CF1778,subsample_country_map!$A:$A,0)),INDEX(lookup!$AA:$AA,MATCH($A1778,lookup!$A:$A,0)))</f>
        <v>99_NCE</v>
      </c>
      <c r="AL1778" t="str">
        <f>IF(AND($CF1778&lt;&gt;"",IFERROR(INDEX(subsample_country_map!$C:$C,MATCH($CF1778,subsample_country_map!$A:$A,0)),"")&lt;&gt;""),INDEX(subsample_country_map!$C:$C,MATCH($CF1778,subsample_country_map!$A:$A,0)),INDEX(lookup!$AB:$AB,MATCH($A1778,lookup!$A:$A,0)))</f>
        <v>2_developing</v>
      </c>
      <c r="AM1778" t="str">
        <f>IF(AND($CF1778&lt;&gt;"",IFERROR(INDEX(subsample_country_map!$D:$D,MATCH($CF1778,subsample_country_map!$A:$A,0)),"")&lt;&gt;""),INDEX(subsample_country_map!$D:$D,MATCH($CF1778,subsample_country_map!$A:$A,0)),INDEX(lookup!$AC:$AC,MATCH($A1778,lookup!$A:$A,0)))</f>
        <v>99_NCE</v>
      </c>
      <c r="AN1778" t="str">
        <f>IF(AND($CF1778&lt;&gt;"",IFERROR(INDEX(subsample_country_map!$E:$E,MATCH($CF1778,subsample_country_map!$A:$A,0)),"")&lt;&gt;""),INDEX(subsample_country_map!$E:$E,MATCH($CF1778,subsample_country_map!$A:$A,0)),INDEX(lookup!$AD:$AD,MATCH($A1778,lookup!$A:$A,0)))</f>
        <v>99_NCE</v>
      </c>
      <c r="AO1778" t="str">
        <f>INDEX(lookup!$Y:$Y,MATCH($A1778,lookup!$A:$A,0))</f>
        <v>0_published</v>
      </c>
      <c r="AP1778" t="str">
        <f>INDEX(lookup!$Z:$Z,MATCH($A1778,lookup!$A:$A,0))</f>
        <v>1_VHB high</v>
      </c>
      <c r="AQ1778" t="str">
        <f>INDEX(lookup!$W:$W,MATCH($A1778,lookup!$A:$A,0))</f>
        <v>1_fin/acc/econ</v>
      </c>
      <c r="AS1778" t="inlineStr">
        <is>
          <t>staging</t>
        </is>
      </c>
      <c r="AT1778" t="inlineStr">
        <is>
          <t>bad-CER</t>
        </is>
      </c>
      <c r="AU1778" t="inlineStr">
        <is>
          <t>cost</t>
        </is>
      </c>
      <c r="AV1778" t="inlineStr">
        <is>
          <t>0.03</t>
        </is>
      </c>
      <c r="AW1778" t="inlineStr">
        <is>
          <t>0.03</t>
        </is>
      </c>
      <c r="BA1778" t="n">
        <v>553</v>
      </c>
      <c r="BB1778" t="inlineStr">
        <is>
          <t>0</t>
        </is>
      </c>
      <c r="BC1778" t="inlineStr">
        <is>
          <t>FE</t>
        </is>
      </c>
      <c r="BD1778" t="inlineStr">
        <is>
          <t>not stated</t>
        </is>
      </c>
      <c r="BE1778" t="inlineStr">
        <is>
          <t>region</t>
        </is>
      </c>
      <c r="BF1778" t="inlineStr">
        <is>
          <t>EM</t>
        </is>
      </c>
      <c r="BI1778" t="inlineStr">
        <is>
          <t>Table 9</t>
        </is>
      </c>
      <c r="BJ1778" t="inlineStr">
        <is>
          <t>EM</t>
        </is>
      </c>
      <c r="BK1778" t="inlineStr">
        <is>
          <t>11</t>
        </is>
      </c>
      <c r="BL1778" t="inlineStr">
        <is>
          <t>Log (Scope 3) 0.03 (0.03)</t>
        </is>
      </c>
      <c r="BM1778" t="inlineStr">
        <is>
          <t>Log (Scope 3)</t>
        </is>
      </c>
      <c r="BN1778" t="inlineStr">
        <is>
          <t>Long Term Credit Spread</t>
        </is>
      </c>
      <c r="BO1778" t="inlineStr">
        <is>
          <t>update</t>
        </is>
      </c>
      <c r="BP1778" t="inlineStr">
        <is>
          <t>Panjwani et al (2023)</t>
        </is>
      </c>
      <c r="BQ1778" t="inlineStr">
        <is>
          <t>computed</t>
        </is>
      </c>
      <c r="BT1778" t="n">
        <v>0</v>
      </c>
      <c r="BU1778" t="inlineStr">
        <is>
          <t>staging_Panjawani_et_al_2023.csv</t>
        </is>
      </c>
      <c r="BW1778" t="n">
        <v>2015</v>
      </c>
      <c r="BX1778" t="n">
        <v>2020</v>
      </c>
      <c r="BY1778" t="inlineStr">
        <is>
          <t>multi: global (MSCI All Country World Index constituents; regions: North America, Europe, Asia Pacific, Emerging Markets)</t>
        </is>
      </c>
      <c r="BZ1778" t="n">
        <v>2017.5</v>
      </c>
      <c r="CA1778" t="n">
        <v>0.8333333333333334</v>
      </c>
      <c r="CB1778" t="n">
        <v>1</v>
      </c>
      <c r="CC1778" t="n">
        <v>1</v>
      </c>
      <c r="CD1778" t="n">
        <v>-0.04251151972175476</v>
      </c>
      <c r="CE1778" t="n">
        <v>1</v>
      </c>
      <c r="CF1778" t="inlineStr">
        <is>
          <t>EM</t>
        </is>
      </c>
    </row>
    <row r="1779">
      <c r="A1779" t="inlineStr">
        <is>
          <t>Panjwani et al (2023)</t>
        </is>
      </c>
      <c r="B1779" t="n">
        <v>3084</v>
      </c>
      <c r="C1779" t="n">
        <v>-0.008504557537878588</v>
      </c>
      <c r="D1779" t="n">
        <v>553</v>
      </c>
      <c r="E1779">
        <f>IF(ISNUMBER($BA1779),$BA1779,IF(AND(ISNUMBER($D1779),ISNUMBER($BW1779),ISNUMBER($BX1779)),$D1779*($BX1779-$BW1779+1),""))</f>
        <v>553.0</v>
      </c>
      <c r="H1779" t="inlineStr">
        <is>
          <t>partial</t>
        </is>
      </c>
      <c r="I1779" t="inlineStr">
        <is>
          <t>Regression Cofficient and Standard Error  available</t>
        </is>
      </c>
      <c r="J1779">
        <f>IF($BW1779&lt;&gt;"",$BW1779,"")</f>
        <v>2015.0</v>
      </c>
      <c r="K1779">
        <f>IF($BX1779&lt;&gt;"",$BX1779,"")</f>
        <v>2020.0</v>
      </c>
      <c r="L1779">
        <f>IF(AND(ISNUMBER($BW1779),ISNUMBER($BX1779)),($BW1779+$BX1779)/2,"")</f>
        <v>2017.5</v>
      </c>
      <c r="M1779">
        <f>IF($L1779&lt;&gt;"",$L1779,"")</f>
        <v>2017.5</v>
      </c>
      <c r="N1779">
        <f>IF(AND(ISNUMBER($BW1779),ISNUMBER($BX1779)),MIN(1,MAX(0,($BX1779-2016+1)/($BX1779-$BW1779+1))),"")</f>
        <v>0.8333333333333334</v>
      </c>
      <c r="O1779">
        <f>IF(AND(ISNUMBER($BW1779),ISNUMBER($BX1779)),MIN(1,MAX(0,($BX1779-2017+1)/($BX1779-$BW1779+1))),"")</f>
        <v>0.6666666666666666</v>
      </c>
      <c r="P1779">
        <f>IF(AND(ISNUMBER($BW1779),ISNUMBER($BX1779)),MIN(1,MAX(0,($BX1779-2018+1)/($BX1779-$BW1779+1))),"")</f>
        <v>0.5</v>
      </c>
      <c r="Q1779">
        <f>IF(AND(ISNUMBER($BW1779),ISNUMBER($BX1779)),MIN(1,MAX(0,($BX1779-2019+1)/($BX1779-$BW1779+1))),"")</f>
        <v>0.3333333333333333</v>
      </c>
      <c r="R1779">
        <f>IF(AND(ISNUMBER($BW1779),ISNUMBER($BX1779)),MIN(1,MAX(0,($BX1779-2016+1)/($BX1779-$BW1779+1))),"")</f>
        <v>0.8333333333333334</v>
      </c>
      <c r="S1779">
        <f>IF($L1779&lt;&gt;"",IF($L1779&gt;=2015.5,1,0),"")</f>
        <v>1.0</v>
      </c>
      <c r="T1779">
        <f>IF($L1779&lt;&gt;"",IF($L1779&gt;=2016,1,0),"")</f>
        <v>1.0</v>
      </c>
      <c r="U1779">
        <f>IF(ISNUMBER($BX1779),IF($BX1779&gt;=2016,1,0),"")</f>
        <v>1.0</v>
      </c>
      <c r="V1779">
        <f>IF(ISNUMBER($BW1779),IF($BW1779&gt;=2016,1,0),"")</f>
        <v>0.0</v>
      </c>
      <c r="W1779" t="str">
        <f>IF(AND(ISNUMBER($BW1779),ISNUMBER($BX1779)),IF($BW1779&gt;=2016,"post-only",IF($BX1779&lt;2016,"pre-only","mixed")),"")</f>
        <v>mixed</v>
      </c>
      <c r="X1779">
        <f>IF(AND(ISNUMBER($BW1779),ISNUMBER($BX1779)),MIN(1,MAX(0,($BX1779-2017+1)/($BX1779-$BW1779+1))),"")</f>
        <v>0.6666666666666666</v>
      </c>
      <c r="Y1779">
        <f>IF(AND(ISNUMBER($BW1779),ISNUMBER($BX1779)),MIN(1,MAX(0,($BX1779-2018+1)/($BX1779-$BW1779+1))),"")</f>
        <v>0.5</v>
      </c>
      <c r="Z1779">
        <f>IF(AND(ISNUMBER($BW1779),ISNUMBER($BX1779)),MIN(1,MAX(0,($BX1779-2019+1)/($BX1779-$BW1779+1))),"")</f>
        <v>0.3333333333333333</v>
      </c>
      <c r="AA1779">
        <f>IF(ISNUMBER($BX1779),IF($BX1779&gt;=2017,1,0),"")</f>
        <v>1.0</v>
      </c>
      <c r="AB1779">
        <f>IF(ISNUMBER($BX1779),IF($BX1779&gt;=2018,1,0),"")</f>
        <v>1.0</v>
      </c>
      <c r="AC1779">
        <f>IF(ISNUMBER($BX1779),IF($BX1779&gt;=2019,1,0),"")</f>
        <v>1.0</v>
      </c>
      <c r="AD1779">
        <f>IF($L1779&lt;&gt;"",IF($L1779&gt;2013,1,0),"")</f>
        <v>1.0</v>
      </c>
      <c r="AE1779">
        <f>IF($L1779&lt;&gt;"",1+IF($L1779&gt;2011,1,0)+IF($L1779&gt;2014,1,0),"")</f>
        <v>3.0</v>
      </c>
      <c r="AF1779" t="inlineStr">
        <is>
          <t>bond (yield)</t>
        </is>
      </c>
      <c r="AG1779" t="inlineStr">
        <is>
          <t>performance</t>
        </is>
      </c>
      <c r="AH1779" t="inlineStr">
        <is>
          <t>non-sensitive</t>
        </is>
      </c>
      <c r="AI1779" t="inlineStr">
        <is>
          <t>99_NCE</t>
        </is>
      </c>
      <c r="AJ1779" t="inlineStr">
        <is>
          <t>99_NCE</t>
        </is>
      </c>
      <c r="AK1779" t="str">
        <f>IF(AND($CF1779&lt;&gt;"",IFERROR(INDEX(subsample_country_map!$B:$B,MATCH($CF1779,subsample_country_map!$A:$A,0)),"")&lt;&gt;""),INDEX(subsample_country_map!$B:$B,MATCH($CF1779,subsample_country_map!$A:$A,0)),INDEX(lookup!$AA:$AA,MATCH($A1779,lookup!$A:$A,0)))</f>
        <v>99_NCE</v>
      </c>
      <c r="AL1779" t="str">
        <f>IF(AND($CF1779&lt;&gt;"",IFERROR(INDEX(subsample_country_map!$C:$C,MATCH($CF1779,subsample_country_map!$A:$A,0)),"")&lt;&gt;""),INDEX(subsample_country_map!$C:$C,MATCH($CF1779,subsample_country_map!$A:$A,0)),INDEX(lookup!$AB:$AB,MATCH($A1779,lookup!$A:$A,0)))</f>
        <v>2_developing</v>
      </c>
      <c r="AM1779" t="str">
        <f>IF(AND($CF1779&lt;&gt;"",IFERROR(INDEX(subsample_country_map!$D:$D,MATCH($CF1779,subsample_country_map!$A:$A,0)),"")&lt;&gt;""),INDEX(subsample_country_map!$D:$D,MATCH($CF1779,subsample_country_map!$A:$A,0)),INDEX(lookup!$AC:$AC,MATCH($A1779,lookup!$A:$A,0)))</f>
        <v>99_NCE</v>
      </c>
      <c r="AN1779" t="str">
        <f>IF(AND($CF1779&lt;&gt;"",IFERROR(INDEX(subsample_country_map!$E:$E,MATCH($CF1779,subsample_country_map!$A:$A,0)),"")&lt;&gt;""),INDEX(subsample_country_map!$E:$E,MATCH($CF1779,subsample_country_map!$A:$A,0)),INDEX(lookup!$AD:$AD,MATCH($A1779,lookup!$A:$A,0)))</f>
        <v>99_NCE</v>
      </c>
      <c r="AO1779" t="str">
        <f>INDEX(lookup!$Y:$Y,MATCH($A1779,lookup!$A:$A,0))</f>
        <v>0_published</v>
      </c>
      <c r="AP1779" t="str">
        <f>INDEX(lookup!$Z:$Z,MATCH($A1779,lookup!$A:$A,0))</f>
        <v>1_VHB high</v>
      </c>
      <c r="AQ1779" t="str">
        <f>INDEX(lookup!$W:$W,MATCH($A1779,lookup!$A:$A,0))</f>
        <v>1_fin/acc/econ</v>
      </c>
      <c r="AS1779" t="inlineStr">
        <is>
          <t>staging</t>
        </is>
      </c>
      <c r="AT1779" t="inlineStr">
        <is>
          <t>bad-CER</t>
        </is>
      </c>
      <c r="AU1779" t="inlineStr">
        <is>
          <t>cost</t>
        </is>
      </c>
      <c r="AV1779" t="inlineStr">
        <is>
          <t>0.01</t>
        </is>
      </c>
      <c r="AW1779" t="inlineStr">
        <is>
          <t>0.05</t>
        </is>
      </c>
      <c r="BA1779" t="n">
        <v>553</v>
      </c>
      <c r="BB1779" t="inlineStr">
        <is>
          <t>0</t>
        </is>
      </c>
      <c r="BC1779" t="inlineStr">
        <is>
          <t>FE</t>
        </is>
      </c>
      <c r="BD1779" t="inlineStr">
        <is>
          <t>not stated</t>
        </is>
      </c>
      <c r="BE1779" t="inlineStr">
        <is>
          <t>region</t>
        </is>
      </c>
      <c r="BF1779" t="inlineStr">
        <is>
          <t>EM</t>
        </is>
      </c>
      <c r="BI1779" t="inlineStr">
        <is>
          <t>Table 9</t>
        </is>
      </c>
      <c r="BJ1779" t="inlineStr">
        <is>
          <t>EM</t>
        </is>
      </c>
      <c r="BK1779" t="inlineStr">
        <is>
          <t>11</t>
        </is>
      </c>
      <c r="BL1779" t="inlineStr">
        <is>
          <t>Log (Scope 1 + 2) 0.01 (0.05)</t>
        </is>
      </c>
      <c r="BM1779" t="inlineStr">
        <is>
          <t>Log (Scope 1 + 2)</t>
        </is>
      </c>
      <c r="BN1779" t="inlineStr">
        <is>
          <t>Long Term Credit Spread</t>
        </is>
      </c>
      <c r="BO1779" t="inlineStr">
        <is>
          <t>update</t>
        </is>
      </c>
      <c r="BP1779" t="inlineStr">
        <is>
          <t>Panjwani et al (2023)</t>
        </is>
      </c>
      <c r="BQ1779" t="inlineStr">
        <is>
          <t>computed</t>
        </is>
      </c>
      <c r="BT1779" t="n">
        <v>0</v>
      </c>
      <c r="BU1779" t="inlineStr">
        <is>
          <t>staging_Panjawani_et_al_2023.csv</t>
        </is>
      </c>
      <c r="BW1779" t="n">
        <v>2015</v>
      </c>
      <c r="BX1779" t="n">
        <v>2020</v>
      </c>
      <c r="BY1779" t="inlineStr">
        <is>
          <t>multi: global (MSCI All Country World Index constituents; regions: North America, Europe, Asia Pacific, Emerging Markets)</t>
        </is>
      </c>
      <c r="BZ1779" t="n">
        <v>2017.5</v>
      </c>
      <c r="CA1779" t="n">
        <v>0.8333333333333334</v>
      </c>
      <c r="CB1779" t="n">
        <v>1</v>
      </c>
      <c r="CC1779" t="n">
        <v>1</v>
      </c>
      <c r="CD1779" t="n">
        <v>-0.008504762584569002</v>
      </c>
      <c r="CE1779" t="n">
        <v>1</v>
      </c>
      <c r="CF1779" t="inlineStr">
        <is>
          <t>EM</t>
        </is>
      </c>
    </row>
    <row r="1780">
      <c r="A1780" t="inlineStr">
        <is>
          <t>Panjwani et al (2023)</t>
        </is>
      </c>
      <c r="B1780" t="n">
        <v>3085</v>
      </c>
      <c r="C1780" t="n">
        <v>-0.01823312393723682</v>
      </c>
      <c r="D1780" t="n">
        <v>3007</v>
      </c>
      <c r="E1780">
        <f>IF(ISNUMBER($BA1780),$BA1780,IF(AND(ISNUMBER($D1780),ISNUMBER($BW1780),ISNUMBER($BX1780)),$D1780*($BX1780-$BW1780+1),""))</f>
        <v>3007.0</v>
      </c>
      <c r="H1780" t="inlineStr">
        <is>
          <t>partial</t>
        </is>
      </c>
      <c r="I1780" t="inlineStr">
        <is>
          <t>Regression Cofficient and Standard Error  available</t>
        </is>
      </c>
      <c r="J1780">
        <f>IF($BW1780&lt;&gt;"",$BW1780,"")</f>
        <v>2015.0</v>
      </c>
      <c r="K1780">
        <f>IF($BX1780&lt;&gt;"",$BX1780,"")</f>
        <v>2020.0</v>
      </c>
      <c r="L1780">
        <f>IF(AND(ISNUMBER($BW1780),ISNUMBER($BX1780)),($BW1780+$BX1780)/2,"")</f>
        <v>2017.5</v>
      </c>
      <c r="M1780">
        <f>IF($L1780&lt;&gt;"",$L1780,"")</f>
        <v>2017.5</v>
      </c>
      <c r="N1780">
        <f>IF(AND(ISNUMBER($BW1780),ISNUMBER($BX1780)),MIN(1,MAX(0,($BX1780-2016+1)/($BX1780-$BW1780+1))),"")</f>
        <v>0.8333333333333334</v>
      </c>
      <c r="O1780">
        <f>IF(AND(ISNUMBER($BW1780),ISNUMBER($BX1780)),MIN(1,MAX(0,($BX1780-2017+1)/($BX1780-$BW1780+1))),"")</f>
        <v>0.6666666666666666</v>
      </c>
      <c r="P1780">
        <f>IF(AND(ISNUMBER($BW1780),ISNUMBER($BX1780)),MIN(1,MAX(0,($BX1780-2018+1)/($BX1780-$BW1780+1))),"")</f>
        <v>0.5</v>
      </c>
      <c r="Q1780">
        <f>IF(AND(ISNUMBER($BW1780),ISNUMBER($BX1780)),MIN(1,MAX(0,($BX1780-2019+1)/($BX1780-$BW1780+1))),"")</f>
        <v>0.3333333333333333</v>
      </c>
      <c r="R1780">
        <f>IF(AND(ISNUMBER($BW1780),ISNUMBER($BX1780)),MIN(1,MAX(0,($BX1780-2016+1)/($BX1780-$BW1780+1))),"")</f>
        <v>0.8333333333333334</v>
      </c>
      <c r="S1780">
        <f>IF($L1780&lt;&gt;"",IF($L1780&gt;=2015.5,1,0),"")</f>
        <v>1.0</v>
      </c>
      <c r="T1780">
        <f>IF($L1780&lt;&gt;"",IF($L1780&gt;=2016,1,0),"")</f>
        <v>1.0</v>
      </c>
      <c r="U1780">
        <f>IF(ISNUMBER($BX1780),IF($BX1780&gt;=2016,1,0),"")</f>
        <v>1.0</v>
      </c>
      <c r="V1780">
        <f>IF(ISNUMBER($BW1780),IF($BW1780&gt;=2016,1,0),"")</f>
        <v>0.0</v>
      </c>
      <c r="W1780" t="str">
        <f>IF(AND(ISNUMBER($BW1780),ISNUMBER($BX1780)),IF($BW1780&gt;=2016,"post-only",IF($BX1780&lt;2016,"pre-only","mixed")),"")</f>
        <v>mixed</v>
      </c>
      <c r="X1780">
        <f>IF(AND(ISNUMBER($BW1780),ISNUMBER($BX1780)),MIN(1,MAX(0,($BX1780-2017+1)/($BX1780-$BW1780+1))),"")</f>
        <v>0.6666666666666666</v>
      </c>
      <c r="Y1780">
        <f>IF(AND(ISNUMBER($BW1780),ISNUMBER($BX1780)),MIN(1,MAX(0,($BX1780-2018+1)/($BX1780-$BW1780+1))),"")</f>
        <v>0.5</v>
      </c>
      <c r="Z1780">
        <f>IF(AND(ISNUMBER($BW1780),ISNUMBER($BX1780)),MIN(1,MAX(0,($BX1780-2019+1)/($BX1780-$BW1780+1))),"")</f>
        <v>0.3333333333333333</v>
      </c>
      <c r="AA1780">
        <f>IF(ISNUMBER($BX1780),IF($BX1780&gt;=2017,1,0),"")</f>
        <v>1.0</v>
      </c>
      <c r="AB1780">
        <f>IF(ISNUMBER($BX1780),IF($BX1780&gt;=2018,1,0),"")</f>
        <v>1.0</v>
      </c>
      <c r="AC1780">
        <f>IF(ISNUMBER($BX1780),IF($BX1780&gt;=2019,1,0),"")</f>
        <v>1.0</v>
      </c>
      <c r="AD1780">
        <f>IF($L1780&lt;&gt;"",IF($L1780&gt;2013,1,0),"")</f>
        <v>1.0</v>
      </c>
      <c r="AE1780">
        <f>IF($L1780&lt;&gt;"",1+IF($L1780&gt;2011,1,0)+IF($L1780&gt;2014,1,0),"")</f>
        <v>3.0</v>
      </c>
      <c r="AF1780" t="inlineStr">
        <is>
          <t>bond (yield)</t>
        </is>
      </c>
      <c r="AG1780" t="inlineStr">
        <is>
          <t>performance</t>
        </is>
      </c>
      <c r="AH1780" t="inlineStr">
        <is>
          <t>non-sensitive</t>
        </is>
      </c>
      <c r="AI1780" t="inlineStr">
        <is>
          <t>99_NCE</t>
        </is>
      </c>
      <c r="AJ1780" t="inlineStr">
        <is>
          <t>99_NCE</t>
        </is>
      </c>
      <c r="AK1780" t="str">
        <f>IF(AND($CF1780&lt;&gt;"",IFERROR(INDEX(subsample_country_map!$B:$B,MATCH($CF1780,subsample_country_map!$A:$A,0)),"")&lt;&gt;""),INDEX(subsample_country_map!$B:$B,MATCH($CF1780,subsample_country_map!$A:$A,0)),INDEX(lookup!$AA:$AA,MATCH($A1780,lookup!$A:$A,0)))</f>
        <v>99_NCE</v>
      </c>
      <c r="AL1780" t="str">
        <f>IF(AND($CF1780&lt;&gt;"",IFERROR(INDEX(subsample_country_map!$C:$C,MATCH($CF1780,subsample_country_map!$A:$A,0)),"")&lt;&gt;""),INDEX(subsample_country_map!$C:$C,MATCH($CF1780,subsample_country_map!$A:$A,0)),INDEX(lookup!$AB:$AB,MATCH($A1780,lookup!$A:$A,0)))</f>
        <v>99_NCE</v>
      </c>
      <c r="AM1780" t="str">
        <f>IF(AND($CF1780&lt;&gt;"",IFERROR(INDEX(subsample_country_map!$D:$D,MATCH($CF1780,subsample_country_map!$A:$A,0)),"")&lt;&gt;""),INDEX(subsample_country_map!$D:$D,MATCH($CF1780,subsample_country_map!$A:$A,0)),INDEX(lookup!$AC:$AC,MATCH($A1780,lookup!$A:$A,0)))</f>
        <v>99_NCE</v>
      </c>
      <c r="AN1780" t="str">
        <f>IF(AND($CF1780&lt;&gt;"",IFERROR(INDEX(subsample_country_map!$E:$E,MATCH($CF1780,subsample_country_map!$A:$A,0)),"")&lt;&gt;""),INDEX(subsample_country_map!$E:$E,MATCH($CF1780,subsample_country_map!$A:$A,0)),INDEX(lookup!$AD:$AD,MATCH($A1780,lookup!$A:$A,0)))</f>
        <v>99_NCE</v>
      </c>
      <c r="AO1780" t="str">
        <f>INDEX(lookup!$Y:$Y,MATCH($A1780,lookup!$A:$A,0))</f>
        <v>0_published</v>
      </c>
      <c r="AP1780" t="str">
        <f>INDEX(lookup!$Z:$Z,MATCH($A1780,lookup!$A:$A,0))</f>
        <v>1_VHB high</v>
      </c>
      <c r="AQ1780" t="str">
        <f>INDEX(lookup!$W:$W,MATCH($A1780,lookup!$A:$A,0))</f>
        <v>1_fin/acc/econ</v>
      </c>
      <c r="AS1780" t="inlineStr">
        <is>
          <t>staging</t>
        </is>
      </c>
      <c r="AT1780" t="inlineStr">
        <is>
          <t>bad-CER</t>
        </is>
      </c>
      <c r="AU1780" t="inlineStr">
        <is>
          <t>cost</t>
        </is>
      </c>
      <c r="AV1780" t="inlineStr">
        <is>
          <t>0.01</t>
        </is>
      </c>
      <c r="AW1780" t="inlineStr">
        <is>
          <t>0.01</t>
        </is>
      </c>
      <c r="BA1780" t="n">
        <v>3007</v>
      </c>
      <c r="BB1780" t="inlineStr">
        <is>
          <t>0</t>
        </is>
      </c>
      <c r="BC1780" t="inlineStr">
        <is>
          <t>FE</t>
        </is>
      </c>
      <c r="BD1780" t="inlineStr">
        <is>
          <t>not stated</t>
        </is>
      </c>
      <c r="BE1780" t="inlineStr">
        <is>
          <t>none</t>
        </is>
      </c>
      <c r="BI1780" t="inlineStr">
        <is>
          <t>Table 10</t>
        </is>
      </c>
      <c r="BJ1780" t="inlineStr">
        <is>
          <t>Full Sample</t>
        </is>
      </c>
      <c r="BK1780" t="inlineStr">
        <is>
          <t>12</t>
        </is>
      </c>
      <c r="BL1780" t="inlineStr">
        <is>
          <t>Log (Scope 3 Intensity) 0.01 (0.01)</t>
        </is>
      </c>
      <c r="BM1780" t="inlineStr">
        <is>
          <t>Log (Scope 3 Intensity)</t>
        </is>
      </c>
      <c r="BN1780" t="inlineStr">
        <is>
          <t>Long Term Credit Spread</t>
        </is>
      </c>
      <c r="BO1780" t="inlineStr">
        <is>
          <t>update</t>
        </is>
      </c>
      <c r="BP1780" t="inlineStr">
        <is>
          <t>Panjwani et al (2023)</t>
        </is>
      </c>
      <c r="BQ1780" t="inlineStr">
        <is>
          <t>computed</t>
        </is>
      </c>
      <c r="BT1780" t="n">
        <v>0</v>
      </c>
      <c r="BU1780" t="inlineStr">
        <is>
          <t>staging_Panjawani_et_al_2023.csv</t>
        </is>
      </c>
      <c r="BW1780" t="n">
        <v>2015</v>
      </c>
      <c r="BX1780" t="n">
        <v>2020</v>
      </c>
      <c r="BY1780" t="inlineStr">
        <is>
          <t>multi: global (MSCI All Country World Index constituents; regions: North America, Europe, Asia Pacific, Emerging Markets)</t>
        </is>
      </c>
      <c r="BZ1780" t="n">
        <v>2017.5</v>
      </c>
      <c r="CA1780" t="n">
        <v>0.8333333333333334</v>
      </c>
      <c r="CB1780" t="n">
        <v>1</v>
      </c>
      <c r="CC1780" t="n">
        <v>1</v>
      </c>
      <c r="CD1780" t="n">
        <v>-0.01823514485498143</v>
      </c>
      <c r="CE1780" t="n">
        <v>1</v>
      </c>
    </row>
    <row r="1781">
      <c r="A1781" t="inlineStr">
        <is>
          <t>Panjwani et al (2023)</t>
        </is>
      </c>
      <c r="B1781" t="n">
        <v>3086</v>
      </c>
      <c r="C1781" t="n">
        <v>-0.009117698720671119</v>
      </c>
      <c r="D1781" t="n">
        <v>3007</v>
      </c>
      <c r="E1781">
        <f>IF(ISNUMBER($BA1781),$BA1781,IF(AND(ISNUMBER($D1781),ISNUMBER($BW1781),ISNUMBER($BX1781)),$D1781*($BX1781-$BW1781+1),""))</f>
        <v>3007.0</v>
      </c>
      <c r="H1781" t="inlineStr">
        <is>
          <t>partial</t>
        </is>
      </c>
      <c r="I1781" t="inlineStr">
        <is>
          <t>Regression Cofficient and Standard Error  available</t>
        </is>
      </c>
      <c r="J1781">
        <f>IF($BW1781&lt;&gt;"",$BW1781,"")</f>
        <v>2015.0</v>
      </c>
      <c r="K1781">
        <f>IF($BX1781&lt;&gt;"",$BX1781,"")</f>
        <v>2020.0</v>
      </c>
      <c r="L1781">
        <f>IF(AND(ISNUMBER($BW1781),ISNUMBER($BX1781)),($BW1781+$BX1781)/2,"")</f>
        <v>2017.5</v>
      </c>
      <c r="M1781">
        <f>IF($L1781&lt;&gt;"",$L1781,"")</f>
        <v>2017.5</v>
      </c>
      <c r="N1781">
        <f>IF(AND(ISNUMBER($BW1781),ISNUMBER($BX1781)),MIN(1,MAX(0,($BX1781-2016+1)/($BX1781-$BW1781+1))),"")</f>
        <v>0.8333333333333334</v>
      </c>
      <c r="O1781">
        <f>IF(AND(ISNUMBER($BW1781),ISNUMBER($BX1781)),MIN(1,MAX(0,($BX1781-2017+1)/($BX1781-$BW1781+1))),"")</f>
        <v>0.6666666666666666</v>
      </c>
      <c r="P1781">
        <f>IF(AND(ISNUMBER($BW1781),ISNUMBER($BX1781)),MIN(1,MAX(0,($BX1781-2018+1)/($BX1781-$BW1781+1))),"")</f>
        <v>0.5</v>
      </c>
      <c r="Q1781">
        <f>IF(AND(ISNUMBER($BW1781),ISNUMBER($BX1781)),MIN(1,MAX(0,($BX1781-2019+1)/($BX1781-$BW1781+1))),"")</f>
        <v>0.3333333333333333</v>
      </c>
      <c r="R1781">
        <f>IF(AND(ISNUMBER($BW1781),ISNUMBER($BX1781)),MIN(1,MAX(0,($BX1781-2016+1)/($BX1781-$BW1781+1))),"")</f>
        <v>0.8333333333333334</v>
      </c>
      <c r="S1781">
        <f>IF($L1781&lt;&gt;"",IF($L1781&gt;=2015.5,1,0),"")</f>
        <v>1.0</v>
      </c>
      <c r="T1781">
        <f>IF($L1781&lt;&gt;"",IF($L1781&gt;=2016,1,0),"")</f>
        <v>1.0</v>
      </c>
      <c r="U1781">
        <f>IF(ISNUMBER($BX1781),IF($BX1781&gt;=2016,1,0),"")</f>
        <v>1.0</v>
      </c>
      <c r="V1781">
        <f>IF(ISNUMBER($BW1781),IF($BW1781&gt;=2016,1,0),"")</f>
        <v>0.0</v>
      </c>
      <c r="W1781" t="str">
        <f>IF(AND(ISNUMBER($BW1781),ISNUMBER($BX1781)),IF($BW1781&gt;=2016,"post-only",IF($BX1781&lt;2016,"pre-only","mixed")),"")</f>
        <v>mixed</v>
      </c>
      <c r="X1781">
        <f>IF(AND(ISNUMBER($BW1781),ISNUMBER($BX1781)),MIN(1,MAX(0,($BX1781-2017+1)/($BX1781-$BW1781+1))),"")</f>
        <v>0.6666666666666666</v>
      </c>
      <c r="Y1781">
        <f>IF(AND(ISNUMBER($BW1781),ISNUMBER($BX1781)),MIN(1,MAX(0,($BX1781-2018+1)/($BX1781-$BW1781+1))),"")</f>
        <v>0.5</v>
      </c>
      <c r="Z1781">
        <f>IF(AND(ISNUMBER($BW1781),ISNUMBER($BX1781)),MIN(1,MAX(0,($BX1781-2019+1)/($BX1781-$BW1781+1))),"")</f>
        <v>0.3333333333333333</v>
      </c>
      <c r="AA1781">
        <f>IF(ISNUMBER($BX1781),IF($BX1781&gt;=2017,1,0),"")</f>
        <v>1.0</v>
      </c>
      <c r="AB1781">
        <f>IF(ISNUMBER($BX1781),IF($BX1781&gt;=2018,1,0),"")</f>
        <v>1.0</v>
      </c>
      <c r="AC1781">
        <f>IF(ISNUMBER($BX1781),IF($BX1781&gt;=2019,1,0),"")</f>
        <v>1.0</v>
      </c>
      <c r="AD1781">
        <f>IF($L1781&lt;&gt;"",IF($L1781&gt;2013,1,0),"")</f>
        <v>1.0</v>
      </c>
      <c r="AE1781">
        <f>IF($L1781&lt;&gt;"",1+IF($L1781&gt;2011,1,0)+IF($L1781&gt;2014,1,0),"")</f>
        <v>3.0</v>
      </c>
      <c r="AF1781" t="inlineStr">
        <is>
          <t>bond (yield)</t>
        </is>
      </c>
      <c r="AG1781" t="inlineStr">
        <is>
          <t>performance</t>
        </is>
      </c>
      <c r="AH1781" t="inlineStr">
        <is>
          <t>non-sensitive</t>
        </is>
      </c>
      <c r="AI1781" t="inlineStr">
        <is>
          <t>99_NCE</t>
        </is>
      </c>
      <c r="AJ1781" t="inlineStr">
        <is>
          <t>99_NCE</t>
        </is>
      </c>
      <c r="AK1781" t="str">
        <f>IF(AND($CF1781&lt;&gt;"",IFERROR(INDEX(subsample_country_map!$B:$B,MATCH($CF1781,subsample_country_map!$A:$A,0)),"")&lt;&gt;""),INDEX(subsample_country_map!$B:$B,MATCH($CF1781,subsample_country_map!$A:$A,0)),INDEX(lookup!$AA:$AA,MATCH($A1781,lookup!$A:$A,0)))</f>
        <v>99_NCE</v>
      </c>
      <c r="AL1781" t="str">
        <f>IF(AND($CF1781&lt;&gt;"",IFERROR(INDEX(subsample_country_map!$C:$C,MATCH($CF1781,subsample_country_map!$A:$A,0)),"")&lt;&gt;""),INDEX(subsample_country_map!$C:$C,MATCH($CF1781,subsample_country_map!$A:$A,0)),INDEX(lookup!$AB:$AB,MATCH($A1781,lookup!$A:$A,0)))</f>
        <v>99_NCE</v>
      </c>
      <c r="AM1781" t="str">
        <f>IF(AND($CF1781&lt;&gt;"",IFERROR(INDEX(subsample_country_map!$D:$D,MATCH($CF1781,subsample_country_map!$A:$A,0)),"")&lt;&gt;""),INDEX(subsample_country_map!$D:$D,MATCH($CF1781,subsample_country_map!$A:$A,0)),INDEX(lookup!$AC:$AC,MATCH($A1781,lookup!$A:$A,0)))</f>
        <v>99_NCE</v>
      </c>
      <c r="AN1781" t="str">
        <f>IF(AND($CF1781&lt;&gt;"",IFERROR(INDEX(subsample_country_map!$E:$E,MATCH($CF1781,subsample_country_map!$A:$A,0)),"")&lt;&gt;""),INDEX(subsample_country_map!$E:$E,MATCH($CF1781,subsample_country_map!$A:$A,0)),INDEX(lookup!$AD:$AD,MATCH($A1781,lookup!$A:$A,0)))</f>
        <v>99_NCE</v>
      </c>
      <c r="AO1781" t="str">
        <f>INDEX(lookup!$Y:$Y,MATCH($A1781,lookup!$A:$A,0))</f>
        <v>0_published</v>
      </c>
      <c r="AP1781" t="str">
        <f>INDEX(lookup!$Z:$Z,MATCH($A1781,lookup!$A:$A,0))</f>
        <v>1_VHB high</v>
      </c>
      <c r="AQ1781" t="str">
        <f>INDEX(lookup!$W:$W,MATCH($A1781,lookup!$A:$A,0))</f>
        <v>1_fin/acc/econ</v>
      </c>
      <c r="AS1781" t="inlineStr">
        <is>
          <t>staging</t>
        </is>
      </c>
      <c r="AT1781" t="inlineStr">
        <is>
          <t>bad-CER</t>
        </is>
      </c>
      <c r="AU1781" t="inlineStr">
        <is>
          <t>cost</t>
        </is>
      </c>
      <c r="AV1781" t="inlineStr">
        <is>
          <t>0.01</t>
        </is>
      </c>
      <c r="AW1781" t="inlineStr">
        <is>
          <t>0.02</t>
        </is>
      </c>
      <c r="BA1781" t="n">
        <v>3007</v>
      </c>
      <c r="BB1781" t="inlineStr">
        <is>
          <t>0</t>
        </is>
      </c>
      <c r="BC1781" t="inlineStr">
        <is>
          <t>FE</t>
        </is>
      </c>
      <c r="BD1781" t="inlineStr">
        <is>
          <t>not stated</t>
        </is>
      </c>
      <c r="BE1781" t="inlineStr">
        <is>
          <t>none</t>
        </is>
      </c>
      <c r="BI1781" t="inlineStr">
        <is>
          <t>Table 10</t>
        </is>
      </c>
      <c r="BJ1781" t="inlineStr">
        <is>
          <t>Full Sample</t>
        </is>
      </c>
      <c r="BK1781" t="inlineStr">
        <is>
          <t>12</t>
        </is>
      </c>
      <c r="BL1781" t="inlineStr">
        <is>
          <t>Log (Scope 1 + 2 Intensity) 0.01 (0.02)</t>
        </is>
      </c>
      <c r="BM1781" t="inlineStr">
        <is>
          <t>Log (Scope 1 + 2 Intensity)</t>
        </is>
      </c>
      <c r="BN1781" t="inlineStr">
        <is>
          <t>Long Term Credit Spread</t>
        </is>
      </c>
      <c r="BO1781" t="inlineStr">
        <is>
          <t>update</t>
        </is>
      </c>
      <c r="BP1781" t="inlineStr">
        <is>
          <t>Panjwani et al (2023)</t>
        </is>
      </c>
      <c r="BQ1781" t="inlineStr">
        <is>
          <t>computed</t>
        </is>
      </c>
      <c r="BT1781" t="n">
        <v>0</v>
      </c>
      <c r="BU1781" t="inlineStr">
        <is>
          <t>staging_Panjawani_et_al_2023.csv</t>
        </is>
      </c>
      <c r="BW1781" t="n">
        <v>2015</v>
      </c>
      <c r="BX1781" t="n">
        <v>2020</v>
      </c>
      <c r="BY1781" t="inlineStr">
        <is>
          <t>multi: global (MSCI All Country World Index constituents; regions: North America, Europe, Asia Pacific, Emerging Markets)</t>
        </is>
      </c>
      <c r="BZ1781" t="n">
        <v>2017.5</v>
      </c>
      <c r="CA1781" t="n">
        <v>0.8333333333333334</v>
      </c>
      <c r="CB1781" t="n">
        <v>1</v>
      </c>
      <c r="CC1781" t="n">
        <v>1</v>
      </c>
      <c r="CD1781" t="n">
        <v>-0.009117951392091119</v>
      </c>
      <c r="CE1781" t="n">
        <v>1</v>
      </c>
    </row>
    <row r="1782">
      <c r="A1782" t="inlineStr">
        <is>
          <t>Panjwani et al (2023)</t>
        </is>
      </c>
      <c r="B1782" t="n">
        <v>3087</v>
      </c>
      <c r="C1782" t="n">
        <v>0</v>
      </c>
      <c r="D1782" t="n">
        <v>794</v>
      </c>
      <c r="E1782">
        <f>IF(ISNUMBER($BA1782),$BA1782,IF(AND(ISNUMBER($D1782),ISNUMBER($BW1782),ISNUMBER($BX1782)),$D1782*($BX1782-$BW1782+1),""))</f>
        <v>794.0</v>
      </c>
      <c r="H1782" t="inlineStr">
        <is>
          <t>partial</t>
        </is>
      </c>
      <c r="I1782" t="inlineStr">
        <is>
          <t>Regression Cofficient and Standard Error  available</t>
        </is>
      </c>
      <c r="J1782">
        <f>IF($BW1782&lt;&gt;"",$BW1782,"")</f>
        <v>2015.0</v>
      </c>
      <c r="K1782">
        <f>IF($BX1782&lt;&gt;"",$BX1782,"")</f>
        <v>2020.0</v>
      </c>
      <c r="L1782">
        <f>IF(AND(ISNUMBER($BW1782),ISNUMBER($BX1782)),($BW1782+$BX1782)/2,"")</f>
        <v>2017.5</v>
      </c>
      <c r="M1782">
        <f>IF($L1782&lt;&gt;"",$L1782,"")</f>
        <v>2017.5</v>
      </c>
      <c r="N1782">
        <f>IF(AND(ISNUMBER($BW1782),ISNUMBER($BX1782)),MIN(1,MAX(0,($BX1782-2016+1)/($BX1782-$BW1782+1))),"")</f>
        <v>0.8333333333333334</v>
      </c>
      <c r="O1782">
        <f>IF(AND(ISNUMBER($BW1782),ISNUMBER($BX1782)),MIN(1,MAX(0,($BX1782-2017+1)/($BX1782-$BW1782+1))),"")</f>
        <v>0.6666666666666666</v>
      </c>
      <c r="P1782">
        <f>IF(AND(ISNUMBER($BW1782),ISNUMBER($BX1782)),MIN(1,MAX(0,($BX1782-2018+1)/($BX1782-$BW1782+1))),"")</f>
        <v>0.5</v>
      </c>
      <c r="Q1782">
        <f>IF(AND(ISNUMBER($BW1782),ISNUMBER($BX1782)),MIN(1,MAX(0,($BX1782-2019+1)/($BX1782-$BW1782+1))),"")</f>
        <v>0.3333333333333333</v>
      </c>
      <c r="R1782">
        <f>IF(AND(ISNUMBER($BW1782),ISNUMBER($BX1782)),MIN(1,MAX(0,($BX1782-2016+1)/($BX1782-$BW1782+1))),"")</f>
        <v>0.8333333333333334</v>
      </c>
      <c r="S1782">
        <f>IF($L1782&lt;&gt;"",IF($L1782&gt;=2015.5,1,0),"")</f>
        <v>1.0</v>
      </c>
      <c r="T1782">
        <f>IF($L1782&lt;&gt;"",IF($L1782&gt;=2016,1,0),"")</f>
        <v>1.0</v>
      </c>
      <c r="U1782">
        <f>IF(ISNUMBER($BX1782),IF($BX1782&gt;=2016,1,0),"")</f>
        <v>1.0</v>
      </c>
      <c r="V1782">
        <f>IF(ISNUMBER($BW1782),IF($BW1782&gt;=2016,1,0),"")</f>
        <v>0.0</v>
      </c>
      <c r="W1782" t="str">
        <f>IF(AND(ISNUMBER($BW1782),ISNUMBER($BX1782)),IF($BW1782&gt;=2016,"post-only",IF($BX1782&lt;2016,"pre-only","mixed")),"")</f>
        <v>mixed</v>
      </c>
      <c r="X1782">
        <f>IF(AND(ISNUMBER($BW1782),ISNUMBER($BX1782)),MIN(1,MAX(0,($BX1782-2017+1)/($BX1782-$BW1782+1))),"")</f>
        <v>0.6666666666666666</v>
      </c>
      <c r="Y1782">
        <f>IF(AND(ISNUMBER($BW1782),ISNUMBER($BX1782)),MIN(1,MAX(0,($BX1782-2018+1)/($BX1782-$BW1782+1))),"")</f>
        <v>0.5</v>
      </c>
      <c r="Z1782">
        <f>IF(AND(ISNUMBER($BW1782),ISNUMBER($BX1782)),MIN(1,MAX(0,($BX1782-2019+1)/($BX1782-$BW1782+1))),"")</f>
        <v>0.3333333333333333</v>
      </c>
      <c r="AA1782">
        <f>IF(ISNUMBER($BX1782),IF($BX1782&gt;=2017,1,0),"")</f>
        <v>1.0</v>
      </c>
      <c r="AB1782">
        <f>IF(ISNUMBER($BX1782),IF($BX1782&gt;=2018,1,0),"")</f>
        <v>1.0</v>
      </c>
      <c r="AC1782">
        <f>IF(ISNUMBER($BX1782),IF($BX1782&gt;=2019,1,0),"")</f>
        <v>1.0</v>
      </c>
      <c r="AD1782">
        <f>IF($L1782&lt;&gt;"",IF($L1782&gt;2013,1,0),"")</f>
        <v>1.0</v>
      </c>
      <c r="AE1782">
        <f>IF($L1782&lt;&gt;"",1+IF($L1782&gt;2011,1,0)+IF($L1782&gt;2014,1,0),"")</f>
        <v>3.0</v>
      </c>
      <c r="AF1782" t="inlineStr">
        <is>
          <t>bond (yield)</t>
        </is>
      </c>
      <c r="AG1782" t="inlineStr">
        <is>
          <t>performance</t>
        </is>
      </c>
      <c r="AH1782" t="inlineStr">
        <is>
          <t>non-sensitive</t>
        </is>
      </c>
      <c r="AI1782" t="inlineStr">
        <is>
          <t>99_NCE</t>
        </is>
      </c>
      <c r="AJ1782" t="inlineStr">
        <is>
          <t>99_NCE</t>
        </is>
      </c>
      <c r="AK1782" t="str">
        <f>IF(AND($CF1782&lt;&gt;"",IFERROR(INDEX(subsample_country_map!$B:$B,MATCH($CF1782,subsample_country_map!$A:$A,0)),"")&lt;&gt;""),INDEX(subsample_country_map!$B:$B,MATCH($CF1782,subsample_country_map!$A:$A,0)),INDEX(lookup!$AA:$AA,MATCH($A1782,lookup!$A:$A,0)))</f>
        <v>99_NCE</v>
      </c>
      <c r="AL1782" t="str">
        <f>IF(AND($CF1782&lt;&gt;"",IFERROR(INDEX(subsample_country_map!$C:$C,MATCH($CF1782,subsample_country_map!$A:$A,0)),"")&lt;&gt;""),INDEX(subsample_country_map!$C:$C,MATCH($CF1782,subsample_country_map!$A:$A,0)),INDEX(lookup!$AB:$AB,MATCH($A1782,lookup!$A:$A,0)))</f>
        <v>1_developed</v>
      </c>
      <c r="AM1782" t="str">
        <f>IF(AND($CF1782&lt;&gt;"",IFERROR(INDEX(subsample_country_map!$D:$D,MATCH($CF1782,subsample_country_map!$A:$A,0)),"")&lt;&gt;""),INDEX(subsample_country_map!$D:$D,MATCH($CF1782,subsample_country_map!$A:$A,0)),INDEX(lookup!$AC:$AC,MATCH($A1782,lookup!$A:$A,0)))</f>
        <v>1_western</v>
      </c>
      <c r="AN1782" t="str">
        <f>IF(AND($CF1782&lt;&gt;"",IFERROR(INDEX(subsample_country_map!$E:$E,MATCH($CF1782,subsample_country_map!$A:$A,0)),"")&lt;&gt;""),INDEX(subsample_country_map!$E:$E,MATCH($CF1782,subsample_country_map!$A:$A,0)),INDEX(lookup!$AD:$AD,MATCH($A1782,lookup!$A:$A,0)))</f>
        <v>99_NCE</v>
      </c>
      <c r="AO1782" t="str">
        <f>INDEX(lookup!$Y:$Y,MATCH($A1782,lookup!$A:$A,0))</f>
        <v>0_published</v>
      </c>
      <c r="AP1782" t="str">
        <f>INDEX(lookup!$Z:$Z,MATCH($A1782,lookup!$A:$A,0))</f>
        <v>1_VHB high</v>
      </c>
      <c r="AQ1782" t="str">
        <f>INDEX(lookup!$W:$W,MATCH($A1782,lookup!$A:$A,0))</f>
        <v>1_fin/acc/econ</v>
      </c>
      <c r="AS1782" t="inlineStr">
        <is>
          <t>staging</t>
        </is>
      </c>
      <c r="AT1782" t="inlineStr">
        <is>
          <t>bad-CER</t>
        </is>
      </c>
      <c r="AU1782" t="inlineStr">
        <is>
          <t>cost</t>
        </is>
      </c>
      <c r="AV1782" t="inlineStr">
        <is>
          <t>-0.00</t>
        </is>
      </c>
      <c r="AW1782" t="inlineStr">
        <is>
          <t>0.01</t>
        </is>
      </c>
      <c r="BA1782" t="n">
        <v>794</v>
      </c>
      <c r="BB1782" t="inlineStr">
        <is>
          <t>0</t>
        </is>
      </c>
      <c r="BC1782" t="inlineStr">
        <is>
          <t>FE</t>
        </is>
      </c>
      <c r="BD1782" t="inlineStr">
        <is>
          <t>not stated</t>
        </is>
      </c>
      <c r="BE1782" t="inlineStr">
        <is>
          <t>region</t>
        </is>
      </c>
      <c r="BF1782" t="inlineStr">
        <is>
          <t>DNA</t>
        </is>
      </c>
      <c r="BI1782" t="inlineStr">
        <is>
          <t>Table 10</t>
        </is>
      </c>
      <c r="BJ1782" t="inlineStr">
        <is>
          <t>DNA</t>
        </is>
      </c>
      <c r="BK1782" t="inlineStr">
        <is>
          <t>12</t>
        </is>
      </c>
      <c r="BL1782" t="inlineStr">
        <is>
          <t>Log (Scope 3 Intensity) -0.00 (0.01)</t>
        </is>
      </c>
      <c r="BM1782" t="inlineStr">
        <is>
          <t>Log (Scope 3 Intensity)</t>
        </is>
      </c>
      <c r="BN1782" t="inlineStr">
        <is>
          <t>Long Term Credit Spread</t>
        </is>
      </c>
      <c r="BO1782" t="inlineStr">
        <is>
          <t>update</t>
        </is>
      </c>
      <c r="BP1782" t="inlineStr">
        <is>
          <t>Panjwani et al (2023)</t>
        </is>
      </c>
      <c r="BQ1782" t="inlineStr">
        <is>
          <t>computed</t>
        </is>
      </c>
      <c r="BT1782" t="n">
        <v>0</v>
      </c>
      <c r="BU1782" t="inlineStr">
        <is>
          <t>staging_Panjawani_et_al_2023.csv</t>
        </is>
      </c>
      <c r="BW1782" t="n">
        <v>2015</v>
      </c>
      <c r="BX1782" t="n">
        <v>2020</v>
      </c>
      <c r="BY1782" t="inlineStr">
        <is>
          <t>multi: global (MSCI All Country World Index constituents; regions: North America, Europe, Asia Pacific, Emerging Markets)</t>
        </is>
      </c>
      <c r="BZ1782" t="n">
        <v>2017.5</v>
      </c>
      <c r="CA1782" t="n">
        <v>0.8333333333333334</v>
      </c>
      <c r="CB1782" t="n">
        <v>1</v>
      </c>
      <c r="CC1782" t="n">
        <v>1</v>
      </c>
      <c r="CD1782" t="n">
        <v>0</v>
      </c>
      <c r="CE1782" t="n">
        <v>1</v>
      </c>
      <c r="CF1782" t="inlineStr">
        <is>
          <t>DNA</t>
        </is>
      </c>
    </row>
    <row r="1783">
      <c r="A1783" t="inlineStr">
        <is>
          <t>Panjwani et al (2023)</t>
        </is>
      </c>
      <c r="B1783" t="n">
        <v>3088</v>
      </c>
      <c r="C1783" t="n">
        <v>-0.1232631268855874</v>
      </c>
      <c r="D1783" t="n">
        <v>794</v>
      </c>
      <c r="E1783">
        <f>IF(ISNUMBER($BA1783),$BA1783,IF(AND(ISNUMBER($D1783),ISNUMBER($BW1783),ISNUMBER($BX1783)),$D1783*($BX1783-$BW1783+1),""))</f>
        <v>794.0</v>
      </c>
      <c r="H1783" t="inlineStr">
        <is>
          <t>partial</t>
        </is>
      </c>
      <c r="I1783" t="inlineStr">
        <is>
          <t>Regression Cofficient and Standard Error  available</t>
        </is>
      </c>
      <c r="J1783">
        <f>IF($BW1783&lt;&gt;"",$BW1783,"")</f>
        <v>2015.0</v>
      </c>
      <c r="K1783">
        <f>IF($BX1783&lt;&gt;"",$BX1783,"")</f>
        <v>2020.0</v>
      </c>
      <c r="L1783">
        <f>IF(AND(ISNUMBER($BW1783),ISNUMBER($BX1783)),($BW1783+$BX1783)/2,"")</f>
        <v>2017.5</v>
      </c>
      <c r="M1783">
        <f>IF($L1783&lt;&gt;"",$L1783,"")</f>
        <v>2017.5</v>
      </c>
      <c r="N1783">
        <f>IF(AND(ISNUMBER($BW1783),ISNUMBER($BX1783)),MIN(1,MAX(0,($BX1783-2016+1)/($BX1783-$BW1783+1))),"")</f>
        <v>0.8333333333333334</v>
      </c>
      <c r="O1783">
        <f>IF(AND(ISNUMBER($BW1783),ISNUMBER($BX1783)),MIN(1,MAX(0,($BX1783-2017+1)/($BX1783-$BW1783+1))),"")</f>
        <v>0.6666666666666666</v>
      </c>
      <c r="P1783">
        <f>IF(AND(ISNUMBER($BW1783),ISNUMBER($BX1783)),MIN(1,MAX(0,($BX1783-2018+1)/($BX1783-$BW1783+1))),"")</f>
        <v>0.5</v>
      </c>
      <c r="Q1783">
        <f>IF(AND(ISNUMBER($BW1783),ISNUMBER($BX1783)),MIN(1,MAX(0,($BX1783-2019+1)/($BX1783-$BW1783+1))),"")</f>
        <v>0.3333333333333333</v>
      </c>
      <c r="R1783">
        <f>IF(AND(ISNUMBER($BW1783),ISNUMBER($BX1783)),MIN(1,MAX(0,($BX1783-2016+1)/($BX1783-$BW1783+1))),"")</f>
        <v>0.8333333333333334</v>
      </c>
      <c r="S1783">
        <f>IF($L1783&lt;&gt;"",IF($L1783&gt;=2015.5,1,0),"")</f>
        <v>1.0</v>
      </c>
      <c r="T1783">
        <f>IF($L1783&lt;&gt;"",IF($L1783&gt;=2016,1,0),"")</f>
        <v>1.0</v>
      </c>
      <c r="U1783">
        <f>IF(ISNUMBER($BX1783),IF($BX1783&gt;=2016,1,0),"")</f>
        <v>1.0</v>
      </c>
      <c r="V1783">
        <f>IF(ISNUMBER($BW1783),IF($BW1783&gt;=2016,1,0),"")</f>
        <v>0.0</v>
      </c>
      <c r="W1783" t="str">
        <f>IF(AND(ISNUMBER($BW1783),ISNUMBER($BX1783)),IF($BW1783&gt;=2016,"post-only",IF($BX1783&lt;2016,"pre-only","mixed")),"")</f>
        <v>mixed</v>
      </c>
      <c r="X1783">
        <f>IF(AND(ISNUMBER($BW1783),ISNUMBER($BX1783)),MIN(1,MAX(0,($BX1783-2017+1)/($BX1783-$BW1783+1))),"")</f>
        <v>0.6666666666666666</v>
      </c>
      <c r="Y1783">
        <f>IF(AND(ISNUMBER($BW1783),ISNUMBER($BX1783)),MIN(1,MAX(0,($BX1783-2018+1)/($BX1783-$BW1783+1))),"")</f>
        <v>0.5</v>
      </c>
      <c r="Z1783">
        <f>IF(AND(ISNUMBER($BW1783),ISNUMBER($BX1783)),MIN(1,MAX(0,($BX1783-2019+1)/($BX1783-$BW1783+1))),"")</f>
        <v>0.3333333333333333</v>
      </c>
      <c r="AA1783">
        <f>IF(ISNUMBER($BX1783),IF($BX1783&gt;=2017,1,0),"")</f>
        <v>1.0</v>
      </c>
      <c r="AB1783">
        <f>IF(ISNUMBER($BX1783),IF($BX1783&gt;=2018,1,0),"")</f>
        <v>1.0</v>
      </c>
      <c r="AC1783">
        <f>IF(ISNUMBER($BX1783),IF($BX1783&gt;=2019,1,0),"")</f>
        <v>1.0</v>
      </c>
      <c r="AD1783">
        <f>IF($L1783&lt;&gt;"",IF($L1783&gt;2013,1,0),"")</f>
        <v>1.0</v>
      </c>
      <c r="AE1783">
        <f>IF($L1783&lt;&gt;"",1+IF($L1783&gt;2011,1,0)+IF($L1783&gt;2014,1,0),"")</f>
        <v>3.0</v>
      </c>
      <c r="AF1783" t="inlineStr">
        <is>
          <t>bond (yield)</t>
        </is>
      </c>
      <c r="AG1783" t="inlineStr">
        <is>
          <t>performance</t>
        </is>
      </c>
      <c r="AH1783" t="inlineStr">
        <is>
          <t>non-sensitive</t>
        </is>
      </c>
      <c r="AI1783" t="inlineStr">
        <is>
          <t>99_NCE</t>
        </is>
      </c>
      <c r="AJ1783" t="inlineStr">
        <is>
          <t>99_NCE</t>
        </is>
      </c>
      <c r="AK1783" t="str">
        <f>IF(AND($CF1783&lt;&gt;"",IFERROR(INDEX(subsample_country_map!$B:$B,MATCH($CF1783,subsample_country_map!$A:$A,0)),"")&lt;&gt;""),INDEX(subsample_country_map!$B:$B,MATCH($CF1783,subsample_country_map!$A:$A,0)),INDEX(lookup!$AA:$AA,MATCH($A1783,lookup!$A:$A,0)))</f>
        <v>99_NCE</v>
      </c>
      <c r="AL1783" t="str">
        <f>IF(AND($CF1783&lt;&gt;"",IFERROR(INDEX(subsample_country_map!$C:$C,MATCH($CF1783,subsample_country_map!$A:$A,0)),"")&lt;&gt;""),INDEX(subsample_country_map!$C:$C,MATCH($CF1783,subsample_country_map!$A:$A,0)),INDEX(lookup!$AB:$AB,MATCH($A1783,lookup!$A:$A,0)))</f>
        <v>1_developed</v>
      </c>
      <c r="AM1783" t="str">
        <f>IF(AND($CF1783&lt;&gt;"",IFERROR(INDEX(subsample_country_map!$D:$D,MATCH($CF1783,subsample_country_map!$A:$A,0)),"")&lt;&gt;""),INDEX(subsample_country_map!$D:$D,MATCH($CF1783,subsample_country_map!$A:$A,0)),INDEX(lookup!$AC:$AC,MATCH($A1783,lookup!$A:$A,0)))</f>
        <v>1_western</v>
      </c>
      <c r="AN1783" t="str">
        <f>IF(AND($CF1783&lt;&gt;"",IFERROR(INDEX(subsample_country_map!$E:$E,MATCH($CF1783,subsample_country_map!$A:$A,0)),"")&lt;&gt;""),INDEX(subsample_country_map!$E:$E,MATCH($CF1783,subsample_country_map!$A:$A,0)),INDEX(lookup!$AD:$AD,MATCH($A1783,lookup!$A:$A,0)))</f>
        <v>99_NCE</v>
      </c>
      <c r="AO1783" t="str">
        <f>INDEX(lookup!$Y:$Y,MATCH($A1783,lookup!$A:$A,0))</f>
        <v>0_published</v>
      </c>
      <c r="AP1783" t="str">
        <f>INDEX(lookup!$Z:$Z,MATCH($A1783,lookup!$A:$A,0))</f>
        <v>1_VHB high</v>
      </c>
      <c r="AQ1783" t="str">
        <f>INDEX(lookup!$W:$W,MATCH($A1783,lookup!$A:$A,0))</f>
        <v>1_fin/acc/econ</v>
      </c>
      <c r="AS1783" t="inlineStr">
        <is>
          <t>staging</t>
        </is>
      </c>
      <c r="AT1783" t="inlineStr">
        <is>
          <t>bad-CER</t>
        </is>
      </c>
      <c r="AU1783" t="inlineStr">
        <is>
          <t>cost</t>
        </is>
      </c>
      <c r="AV1783" t="inlineStr">
        <is>
          <t>0.07</t>
        </is>
      </c>
      <c r="AW1783" t="inlineStr">
        <is>
          <t>0.02</t>
        </is>
      </c>
      <c r="BA1783" t="n">
        <v>794</v>
      </c>
      <c r="BB1783" t="inlineStr">
        <is>
          <t>0</t>
        </is>
      </c>
      <c r="BC1783" t="inlineStr">
        <is>
          <t>FE</t>
        </is>
      </c>
      <c r="BD1783" t="inlineStr">
        <is>
          <t>not stated</t>
        </is>
      </c>
      <c r="BE1783" t="inlineStr">
        <is>
          <t>region</t>
        </is>
      </c>
      <c r="BF1783" t="inlineStr">
        <is>
          <t>DNA</t>
        </is>
      </c>
      <c r="BI1783" t="inlineStr">
        <is>
          <t>Table 10</t>
        </is>
      </c>
      <c r="BJ1783" t="inlineStr">
        <is>
          <t>DNA</t>
        </is>
      </c>
      <c r="BK1783" t="inlineStr">
        <is>
          <t>12</t>
        </is>
      </c>
      <c r="BL1783" t="inlineStr">
        <is>
          <t>Log (Scope 1 + 2 Intensity) 0.07*** (0.02)</t>
        </is>
      </c>
      <c r="BM1783" t="inlineStr">
        <is>
          <t>Log (Scope 1 + 2 Intensity)</t>
        </is>
      </c>
      <c r="BN1783" t="inlineStr">
        <is>
          <t>Long Term Credit Spread</t>
        </is>
      </c>
      <c r="BO1783" t="inlineStr">
        <is>
          <t>update</t>
        </is>
      </c>
      <c r="BP1783" t="inlineStr">
        <is>
          <t>Panjwani et al (2023)</t>
        </is>
      </c>
      <c r="BQ1783" t="inlineStr">
        <is>
          <t>computed</t>
        </is>
      </c>
      <c r="BT1783" t="n">
        <v>0</v>
      </c>
      <c r="BU1783" t="inlineStr">
        <is>
          <t>staging_Panjawani_et_al_2023.csv</t>
        </is>
      </c>
      <c r="BW1783" t="n">
        <v>2015</v>
      </c>
      <c r="BX1783" t="n">
        <v>2020</v>
      </c>
      <c r="BY1783" t="inlineStr">
        <is>
          <t>multi: global (MSCI All Country World Index constituents; regions: North America, Europe, Asia Pacific, Emerging Markets)</t>
        </is>
      </c>
      <c r="BZ1783" t="n">
        <v>2017.5</v>
      </c>
      <c r="CA1783" t="n">
        <v>0.8333333333333334</v>
      </c>
      <c r="CB1783" t="n">
        <v>1</v>
      </c>
      <c r="CC1783" t="n">
        <v>1</v>
      </c>
      <c r="CD1783" t="n">
        <v>-0.1238931588530469</v>
      </c>
      <c r="CE1783" t="n">
        <v>1</v>
      </c>
      <c r="CF1783" t="inlineStr">
        <is>
          <t>DNA</t>
        </is>
      </c>
    </row>
    <row r="1784">
      <c r="A1784" t="inlineStr">
        <is>
          <t>Panjwani et al (2023)</t>
        </is>
      </c>
      <c r="B1784" t="n">
        <v>3089</v>
      </c>
      <c r="C1784" t="n">
        <v>0.05559331692866213</v>
      </c>
      <c r="D1784" t="n">
        <v>896</v>
      </c>
      <c r="E1784">
        <f>IF(ISNUMBER($BA1784),$BA1784,IF(AND(ISNUMBER($D1784),ISNUMBER($BW1784),ISNUMBER($BX1784)),$D1784*($BX1784-$BW1784+1),""))</f>
        <v>896.0</v>
      </c>
      <c r="H1784" t="inlineStr">
        <is>
          <t>partial</t>
        </is>
      </c>
      <c r="I1784" t="inlineStr">
        <is>
          <t>Regression Cofficient and Standard Error  available</t>
        </is>
      </c>
      <c r="J1784">
        <f>IF($BW1784&lt;&gt;"",$BW1784,"")</f>
        <v>2015.0</v>
      </c>
      <c r="K1784">
        <f>IF($BX1784&lt;&gt;"",$BX1784,"")</f>
        <v>2020.0</v>
      </c>
      <c r="L1784">
        <f>IF(AND(ISNUMBER($BW1784),ISNUMBER($BX1784)),($BW1784+$BX1784)/2,"")</f>
        <v>2017.5</v>
      </c>
      <c r="M1784">
        <f>IF($L1784&lt;&gt;"",$L1784,"")</f>
        <v>2017.5</v>
      </c>
      <c r="N1784">
        <f>IF(AND(ISNUMBER($BW1784),ISNUMBER($BX1784)),MIN(1,MAX(0,($BX1784-2016+1)/($BX1784-$BW1784+1))),"")</f>
        <v>0.8333333333333334</v>
      </c>
      <c r="O1784">
        <f>IF(AND(ISNUMBER($BW1784),ISNUMBER($BX1784)),MIN(1,MAX(0,($BX1784-2017+1)/($BX1784-$BW1784+1))),"")</f>
        <v>0.6666666666666666</v>
      </c>
      <c r="P1784">
        <f>IF(AND(ISNUMBER($BW1784),ISNUMBER($BX1784)),MIN(1,MAX(0,($BX1784-2018+1)/($BX1784-$BW1784+1))),"")</f>
        <v>0.5</v>
      </c>
      <c r="Q1784">
        <f>IF(AND(ISNUMBER($BW1784),ISNUMBER($BX1784)),MIN(1,MAX(0,($BX1784-2019+1)/($BX1784-$BW1784+1))),"")</f>
        <v>0.3333333333333333</v>
      </c>
      <c r="R1784">
        <f>IF(AND(ISNUMBER($BW1784),ISNUMBER($BX1784)),MIN(1,MAX(0,($BX1784-2016+1)/($BX1784-$BW1784+1))),"")</f>
        <v>0.8333333333333334</v>
      </c>
      <c r="S1784">
        <f>IF($L1784&lt;&gt;"",IF($L1784&gt;=2015.5,1,0),"")</f>
        <v>1.0</v>
      </c>
      <c r="T1784">
        <f>IF($L1784&lt;&gt;"",IF($L1784&gt;=2016,1,0),"")</f>
        <v>1.0</v>
      </c>
      <c r="U1784">
        <f>IF(ISNUMBER($BX1784),IF($BX1784&gt;=2016,1,0),"")</f>
        <v>1.0</v>
      </c>
      <c r="V1784">
        <f>IF(ISNUMBER($BW1784),IF($BW1784&gt;=2016,1,0),"")</f>
        <v>0.0</v>
      </c>
      <c r="W1784" t="str">
        <f>IF(AND(ISNUMBER($BW1784),ISNUMBER($BX1784)),IF($BW1784&gt;=2016,"post-only",IF($BX1784&lt;2016,"pre-only","mixed")),"")</f>
        <v>mixed</v>
      </c>
      <c r="X1784">
        <f>IF(AND(ISNUMBER($BW1784),ISNUMBER($BX1784)),MIN(1,MAX(0,($BX1784-2017+1)/($BX1784-$BW1784+1))),"")</f>
        <v>0.6666666666666666</v>
      </c>
      <c r="Y1784">
        <f>IF(AND(ISNUMBER($BW1784),ISNUMBER($BX1784)),MIN(1,MAX(0,($BX1784-2018+1)/($BX1784-$BW1784+1))),"")</f>
        <v>0.5</v>
      </c>
      <c r="Z1784">
        <f>IF(AND(ISNUMBER($BW1784),ISNUMBER($BX1784)),MIN(1,MAX(0,($BX1784-2019+1)/($BX1784-$BW1784+1))),"")</f>
        <v>0.3333333333333333</v>
      </c>
      <c r="AA1784">
        <f>IF(ISNUMBER($BX1784),IF($BX1784&gt;=2017,1,0),"")</f>
        <v>1.0</v>
      </c>
      <c r="AB1784">
        <f>IF(ISNUMBER($BX1784),IF($BX1784&gt;=2018,1,0),"")</f>
        <v>1.0</v>
      </c>
      <c r="AC1784">
        <f>IF(ISNUMBER($BX1784),IF($BX1784&gt;=2019,1,0),"")</f>
        <v>1.0</v>
      </c>
      <c r="AD1784">
        <f>IF($L1784&lt;&gt;"",IF($L1784&gt;2013,1,0),"")</f>
        <v>1.0</v>
      </c>
      <c r="AE1784">
        <f>IF($L1784&lt;&gt;"",1+IF($L1784&gt;2011,1,0)+IF($L1784&gt;2014,1,0),"")</f>
        <v>3.0</v>
      </c>
      <c r="AF1784" t="inlineStr">
        <is>
          <t>bond (yield)</t>
        </is>
      </c>
      <c r="AG1784" t="inlineStr">
        <is>
          <t>performance</t>
        </is>
      </c>
      <c r="AH1784" t="inlineStr">
        <is>
          <t>non-sensitive</t>
        </is>
      </c>
      <c r="AI1784" t="inlineStr">
        <is>
          <t>99_NCE</t>
        </is>
      </c>
      <c r="AJ1784" t="inlineStr">
        <is>
          <t>99_NCE</t>
        </is>
      </c>
      <c r="AK1784" t="str">
        <f>IF(AND($CF1784&lt;&gt;"",IFERROR(INDEX(subsample_country_map!$B:$B,MATCH($CF1784,subsample_country_map!$A:$A,0)),"")&lt;&gt;""),INDEX(subsample_country_map!$B:$B,MATCH($CF1784,subsample_country_map!$A:$A,0)),INDEX(lookup!$AA:$AA,MATCH($A1784,lookup!$A:$A,0)))</f>
        <v>2_Europe</v>
      </c>
      <c r="AL1784" t="str">
        <f>IF(AND($CF1784&lt;&gt;"",IFERROR(INDEX(subsample_country_map!$C:$C,MATCH($CF1784,subsample_country_map!$A:$A,0)),"")&lt;&gt;""),INDEX(subsample_country_map!$C:$C,MATCH($CF1784,subsample_country_map!$A:$A,0)),INDEX(lookup!$AB:$AB,MATCH($A1784,lookup!$A:$A,0)))</f>
        <v>1_developed</v>
      </c>
      <c r="AM1784" t="str">
        <f>IF(AND($CF1784&lt;&gt;"",IFERROR(INDEX(subsample_country_map!$D:$D,MATCH($CF1784,subsample_country_map!$A:$A,0)),"")&lt;&gt;""),INDEX(subsample_country_map!$D:$D,MATCH($CF1784,subsample_country_map!$A:$A,0)),INDEX(lookup!$AC:$AC,MATCH($A1784,lookup!$A:$A,0)))</f>
        <v>1_western</v>
      </c>
      <c r="AN1784" t="str">
        <f>IF(AND($CF1784&lt;&gt;"",IFERROR(INDEX(subsample_country_map!$E:$E,MATCH($CF1784,subsample_country_map!$A:$A,0)),"")&lt;&gt;""),INDEX(subsample_country_map!$E:$E,MATCH($CF1784,subsample_country_map!$A:$A,0)),INDEX(lookup!$AD:$AD,MATCH($A1784,lookup!$A:$A,0)))</f>
        <v>99_NCE</v>
      </c>
      <c r="AO1784" t="str">
        <f>INDEX(lookup!$Y:$Y,MATCH($A1784,lookup!$A:$A,0))</f>
        <v>0_published</v>
      </c>
      <c r="AP1784" t="str">
        <f>INDEX(lookup!$Z:$Z,MATCH($A1784,lookup!$A:$A,0))</f>
        <v>1_VHB high</v>
      </c>
      <c r="AQ1784" t="str">
        <f>INDEX(lookup!$W:$W,MATCH($A1784,lookup!$A:$A,0))</f>
        <v>1_fin/acc/econ</v>
      </c>
      <c r="AS1784" t="inlineStr">
        <is>
          <t>staging</t>
        </is>
      </c>
      <c r="AT1784" t="inlineStr">
        <is>
          <t>bad-CER</t>
        </is>
      </c>
      <c r="AU1784" t="inlineStr">
        <is>
          <t>cost</t>
        </is>
      </c>
      <c r="AV1784" t="inlineStr">
        <is>
          <t>-0.05</t>
        </is>
      </c>
      <c r="AW1784" t="inlineStr">
        <is>
          <t>0.03</t>
        </is>
      </c>
      <c r="BA1784" t="n">
        <v>896</v>
      </c>
      <c r="BB1784" t="inlineStr">
        <is>
          <t>0</t>
        </is>
      </c>
      <c r="BC1784" t="inlineStr">
        <is>
          <t>FE</t>
        </is>
      </c>
      <c r="BD1784" t="inlineStr">
        <is>
          <t>not stated</t>
        </is>
      </c>
      <c r="BE1784" t="inlineStr">
        <is>
          <t>region</t>
        </is>
      </c>
      <c r="BF1784" t="inlineStr">
        <is>
          <t>DE</t>
        </is>
      </c>
      <c r="BI1784" t="inlineStr">
        <is>
          <t>Table 10</t>
        </is>
      </c>
      <c r="BJ1784" t="inlineStr">
        <is>
          <t>DE</t>
        </is>
      </c>
      <c r="BK1784" t="inlineStr">
        <is>
          <t>12</t>
        </is>
      </c>
      <c r="BL1784" t="inlineStr">
        <is>
          <t>Log (Scope 3 Intensity) -0.05 (0.03)</t>
        </is>
      </c>
      <c r="BM1784" t="inlineStr">
        <is>
          <t>Log (Scope 3 Intensity)</t>
        </is>
      </c>
      <c r="BN1784" t="inlineStr">
        <is>
          <t>Long Term Credit Spread</t>
        </is>
      </c>
      <c r="BO1784" t="inlineStr">
        <is>
          <t>update</t>
        </is>
      </c>
      <c r="BP1784" t="inlineStr">
        <is>
          <t>Panjwani et al (2023)</t>
        </is>
      </c>
      <c r="BQ1784" t="inlineStr">
        <is>
          <t>computed</t>
        </is>
      </c>
      <c r="BT1784" t="n">
        <v>0</v>
      </c>
      <c r="BU1784" t="inlineStr">
        <is>
          <t>staging_Panjawani_et_al_2023.csv</t>
        </is>
      </c>
      <c r="BW1784" t="n">
        <v>2015</v>
      </c>
      <c r="BX1784" t="n">
        <v>2020</v>
      </c>
      <c r="BY1784" t="inlineStr">
        <is>
          <t>multi: global (MSCI All Country World Index constituents; regions: North America, Europe, Asia Pacific, Emerging Markets)</t>
        </is>
      </c>
      <c r="BZ1784" t="n">
        <v>2017.5</v>
      </c>
      <c r="CA1784" t="n">
        <v>0.8333333333333334</v>
      </c>
      <c r="CB1784" t="n">
        <v>1</v>
      </c>
      <c r="CC1784" t="n">
        <v>1</v>
      </c>
      <c r="CD1784" t="n">
        <v>0.05565069591622204</v>
      </c>
      <c r="CE1784" t="n">
        <v>1</v>
      </c>
      <c r="CF1784" t="inlineStr">
        <is>
          <t>DE</t>
        </is>
      </c>
    </row>
    <row r="1785">
      <c r="A1785" t="inlineStr">
        <is>
          <t>Panjwani et al (2023)</t>
        </is>
      </c>
      <c r="B1785" t="n">
        <v>3090</v>
      </c>
      <c r="C1785" t="n">
        <v>0.0500486821173806</v>
      </c>
      <c r="D1785" t="n">
        <v>896</v>
      </c>
      <c r="E1785">
        <f>IF(ISNUMBER($BA1785),$BA1785,IF(AND(ISNUMBER($D1785),ISNUMBER($BW1785),ISNUMBER($BX1785)),$D1785*($BX1785-$BW1785+1),""))</f>
        <v>896.0</v>
      </c>
      <c r="H1785" t="inlineStr">
        <is>
          <t>partial</t>
        </is>
      </c>
      <c r="I1785" t="inlineStr">
        <is>
          <t>Regression Cofficient and Standard Error  available</t>
        </is>
      </c>
      <c r="J1785">
        <f>IF($BW1785&lt;&gt;"",$BW1785,"")</f>
        <v>2015.0</v>
      </c>
      <c r="K1785">
        <f>IF($BX1785&lt;&gt;"",$BX1785,"")</f>
        <v>2020.0</v>
      </c>
      <c r="L1785">
        <f>IF(AND(ISNUMBER($BW1785),ISNUMBER($BX1785)),($BW1785+$BX1785)/2,"")</f>
        <v>2017.5</v>
      </c>
      <c r="M1785">
        <f>IF($L1785&lt;&gt;"",$L1785,"")</f>
        <v>2017.5</v>
      </c>
      <c r="N1785">
        <f>IF(AND(ISNUMBER($BW1785),ISNUMBER($BX1785)),MIN(1,MAX(0,($BX1785-2016+1)/($BX1785-$BW1785+1))),"")</f>
        <v>0.8333333333333334</v>
      </c>
      <c r="O1785">
        <f>IF(AND(ISNUMBER($BW1785),ISNUMBER($BX1785)),MIN(1,MAX(0,($BX1785-2017+1)/($BX1785-$BW1785+1))),"")</f>
        <v>0.6666666666666666</v>
      </c>
      <c r="P1785">
        <f>IF(AND(ISNUMBER($BW1785),ISNUMBER($BX1785)),MIN(1,MAX(0,($BX1785-2018+1)/($BX1785-$BW1785+1))),"")</f>
        <v>0.5</v>
      </c>
      <c r="Q1785">
        <f>IF(AND(ISNUMBER($BW1785),ISNUMBER($BX1785)),MIN(1,MAX(0,($BX1785-2019+1)/($BX1785-$BW1785+1))),"")</f>
        <v>0.3333333333333333</v>
      </c>
      <c r="R1785">
        <f>IF(AND(ISNUMBER($BW1785),ISNUMBER($BX1785)),MIN(1,MAX(0,($BX1785-2016+1)/($BX1785-$BW1785+1))),"")</f>
        <v>0.8333333333333334</v>
      </c>
      <c r="S1785">
        <f>IF($L1785&lt;&gt;"",IF($L1785&gt;=2015.5,1,0),"")</f>
        <v>1.0</v>
      </c>
      <c r="T1785">
        <f>IF($L1785&lt;&gt;"",IF($L1785&gt;=2016,1,0),"")</f>
        <v>1.0</v>
      </c>
      <c r="U1785">
        <f>IF(ISNUMBER($BX1785),IF($BX1785&gt;=2016,1,0),"")</f>
        <v>1.0</v>
      </c>
      <c r="V1785">
        <f>IF(ISNUMBER($BW1785),IF($BW1785&gt;=2016,1,0),"")</f>
        <v>0.0</v>
      </c>
      <c r="W1785" t="str">
        <f>IF(AND(ISNUMBER($BW1785),ISNUMBER($BX1785)),IF($BW1785&gt;=2016,"post-only",IF($BX1785&lt;2016,"pre-only","mixed")),"")</f>
        <v>mixed</v>
      </c>
      <c r="X1785">
        <f>IF(AND(ISNUMBER($BW1785),ISNUMBER($BX1785)),MIN(1,MAX(0,($BX1785-2017+1)/($BX1785-$BW1785+1))),"")</f>
        <v>0.6666666666666666</v>
      </c>
      <c r="Y1785">
        <f>IF(AND(ISNUMBER($BW1785),ISNUMBER($BX1785)),MIN(1,MAX(0,($BX1785-2018+1)/($BX1785-$BW1785+1))),"")</f>
        <v>0.5</v>
      </c>
      <c r="Z1785">
        <f>IF(AND(ISNUMBER($BW1785),ISNUMBER($BX1785)),MIN(1,MAX(0,($BX1785-2019+1)/($BX1785-$BW1785+1))),"")</f>
        <v>0.3333333333333333</v>
      </c>
      <c r="AA1785">
        <f>IF(ISNUMBER($BX1785),IF($BX1785&gt;=2017,1,0),"")</f>
        <v>1.0</v>
      </c>
      <c r="AB1785">
        <f>IF(ISNUMBER($BX1785),IF($BX1785&gt;=2018,1,0),"")</f>
        <v>1.0</v>
      </c>
      <c r="AC1785">
        <f>IF(ISNUMBER($BX1785),IF($BX1785&gt;=2019,1,0),"")</f>
        <v>1.0</v>
      </c>
      <c r="AD1785">
        <f>IF($L1785&lt;&gt;"",IF($L1785&gt;2013,1,0),"")</f>
        <v>1.0</v>
      </c>
      <c r="AE1785">
        <f>IF($L1785&lt;&gt;"",1+IF($L1785&gt;2011,1,0)+IF($L1785&gt;2014,1,0),"")</f>
        <v>3.0</v>
      </c>
      <c r="AF1785" t="inlineStr">
        <is>
          <t>bond (yield)</t>
        </is>
      </c>
      <c r="AG1785" t="inlineStr">
        <is>
          <t>performance</t>
        </is>
      </c>
      <c r="AH1785" t="inlineStr">
        <is>
          <t>non-sensitive</t>
        </is>
      </c>
      <c r="AI1785" t="inlineStr">
        <is>
          <t>99_NCE</t>
        </is>
      </c>
      <c r="AJ1785" t="inlineStr">
        <is>
          <t>99_NCE</t>
        </is>
      </c>
      <c r="AK1785" t="str">
        <f>IF(AND($CF1785&lt;&gt;"",IFERROR(INDEX(subsample_country_map!$B:$B,MATCH($CF1785,subsample_country_map!$A:$A,0)),"")&lt;&gt;""),INDEX(subsample_country_map!$B:$B,MATCH($CF1785,subsample_country_map!$A:$A,0)),INDEX(lookup!$AA:$AA,MATCH($A1785,lookup!$A:$A,0)))</f>
        <v>2_Europe</v>
      </c>
      <c r="AL1785" t="str">
        <f>IF(AND($CF1785&lt;&gt;"",IFERROR(INDEX(subsample_country_map!$C:$C,MATCH($CF1785,subsample_country_map!$A:$A,0)),"")&lt;&gt;""),INDEX(subsample_country_map!$C:$C,MATCH($CF1785,subsample_country_map!$A:$A,0)),INDEX(lookup!$AB:$AB,MATCH($A1785,lookup!$A:$A,0)))</f>
        <v>1_developed</v>
      </c>
      <c r="AM1785" t="str">
        <f>IF(AND($CF1785&lt;&gt;"",IFERROR(INDEX(subsample_country_map!$D:$D,MATCH($CF1785,subsample_country_map!$A:$A,0)),"")&lt;&gt;""),INDEX(subsample_country_map!$D:$D,MATCH($CF1785,subsample_country_map!$A:$A,0)),INDEX(lookup!$AC:$AC,MATCH($A1785,lookup!$A:$A,0)))</f>
        <v>1_western</v>
      </c>
      <c r="AN1785" t="str">
        <f>IF(AND($CF1785&lt;&gt;"",IFERROR(INDEX(subsample_country_map!$E:$E,MATCH($CF1785,subsample_country_map!$A:$A,0)),"")&lt;&gt;""),INDEX(subsample_country_map!$E:$E,MATCH($CF1785,subsample_country_map!$A:$A,0)),INDEX(lookup!$AD:$AD,MATCH($A1785,lookup!$A:$A,0)))</f>
        <v>99_NCE</v>
      </c>
      <c r="AO1785" t="str">
        <f>INDEX(lookup!$Y:$Y,MATCH($A1785,lookup!$A:$A,0))</f>
        <v>0_published</v>
      </c>
      <c r="AP1785" t="str">
        <f>INDEX(lookup!$Z:$Z,MATCH($A1785,lookup!$A:$A,0))</f>
        <v>1_VHB high</v>
      </c>
      <c r="AQ1785" t="str">
        <f>INDEX(lookup!$W:$W,MATCH($A1785,lookup!$A:$A,0))</f>
        <v>1_fin/acc/econ</v>
      </c>
      <c r="AS1785" t="inlineStr">
        <is>
          <t>staging</t>
        </is>
      </c>
      <c r="AT1785" t="inlineStr">
        <is>
          <t>bad-CER</t>
        </is>
      </c>
      <c r="AU1785" t="inlineStr">
        <is>
          <t>cost</t>
        </is>
      </c>
      <c r="AV1785" t="inlineStr">
        <is>
          <t>-0.06</t>
        </is>
      </c>
      <c r="AW1785" t="inlineStr">
        <is>
          <t>0.04</t>
        </is>
      </c>
      <c r="BA1785" t="n">
        <v>896</v>
      </c>
      <c r="BB1785" t="inlineStr">
        <is>
          <t>0</t>
        </is>
      </c>
      <c r="BC1785" t="inlineStr">
        <is>
          <t>FE</t>
        </is>
      </c>
      <c r="BD1785" t="inlineStr">
        <is>
          <t>not stated</t>
        </is>
      </c>
      <c r="BE1785" t="inlineStr">
        <is>
          <t>region</t>
        </is>
      </c>
      <c r="BF1785" t="inlineStr">
        <is>
          <t>DE</t>
        </is>
      </c>
      <c r="BI1785" t="inlineStr">
        <is>
          <t>Table 10</t>
        </is>
      </c>
      <c r="BJ1785" t="inlineStr">
        <is>
          <t>DE</t>
        </is>
      </c>
      <c r="BK1785" t="inlineStr">
        <is>
          <t>12</t>
        </is>
      </c>
      <c r="BL1785" t="inlineStr">
        <is>
          <t>Log (Scope 1 + 2 Intensity) -0.06 (0.04)</t>
        </is>
      </c>
      <c r="BM1785" t="inlineStr">
        <is>
          <t>Log (Scope 1 + 2 Intensity)</t>
        </is>
      </c>
      <c r="BN1785" t="inlineStr">
        <is>
          <t>Long Term Credit Spread</t>
        </is>
      </c>
      <c r="BO1785" t="inlineStr">
        <is>
          <t>update</t>
        </is>
      </c>
      <c r="BP1785" t="inlineStr">
        <is>
          <t>Panjwani et al (2023)</t>
        </is>
      </c>
      <c r="BQ1785" t="inlineStr">
        <is>
          <t>computed</t>
        </is>
      </c>
      <c r="BT1785" t="n">
        <v>0</v>
      </c>
      <c r="BU1785" t="inlineStr">
        <is>
          <t>staging_Panjawani_et_al_2023.csv</t>
        </is>
      </c>
      <c r="BW1785" t="n">
        <v>2015</v>
      </c>
      <c r="BX1785" t="n">
        <v>2020</v>
      </c>
      <c r="BY1785" t="inlineStr">
        <is>
          <t>multi: global (MSCI All Country World Index constituents; regions: North America, Europe, Asia Pacific, Emerging Markets)</t>
        </is>
      </c>
      <c r="BZ1785" t="n">
        <v>2017.5</v>
      </c>
      <c r="CA1785" t="n">
        <v>0.8333333333333334</v>
      </c>
      <c r="CB1785" t="n">
        <v>1</v>
      </c>
      <c r="CC1785" t="n">
        <v>1</v>
      </c>
      <c r="CD1785" t="n">
        <v>0.05009053352532231</v>
      </c>
      <c r="CE1785" t="n">
        <v>1</v>
      </c>
      <c r="CF1785" t="inlineStr">
        <is>
          <t>DE</t>
        </is>
      </c>
    </row>
    <row r="1786">
      <c r="A1786" t="inlineStr">
        <is>
          <t>Panjwani et al (2023)</t>
        </is>
      </c>
      <c r="B1786" t="n">
        <v>3091</v>
      </c>
      <c r="C1786" t="n">
        <v>-0.04818228109232098</v>
      </c>
      <c r="D1786" t="n">
        <v>764</v>
      </c>
      <c r="E1786">
        <f>IF(ISNUMBER($BA1786),$BA1786,IF(AND(ISNUMBER($D1786),ISNUMBER($BW1786),ISNUMBER($BX1786)),$D1786*($BX1786-$BW1786+1),""))</f>
        <v>764.0</v>
      </c>
      <c r="H1786" t="inlineStr">
        <is>
          <t>partial</t>
        </is>
      </c>
      <c r="I1786" t="inlineStr">
        <is>
          <t>Regression Cofficient and Standard Error  available</t>
        </is>
      </c>
      <c r="J1786">
        <f>IF($BW1786&lt;&gt;"",$BW1786,"")</f>
        <v>2015.0</v>
      </c>
      <c r="K1786">
        <f>IF($BX1786&lt;&gt;"",$BX1786,"")</f>
        <v>2020.0</v>
      </c>
      <c r="L1786">
        <f>IF(AND(ISNUMBER($BW1786),ISNUMBER($BX1786)),($BW1786+$BX1786)/2,"")</f>
        <v>2017.5</v>
      </c>
      <c r="M1786">
        <f>IF($L1786&lt;&gt;"",$L1786,"")</f>
        <v>2017.5</v>
      </c>
      <c r="N1786">
        <f>IF(AND(ISNUMBER($BW1786),ISNUMBER($BX1786)),MIN(1,MAX(0,($BX1786-2016+1)/($BX1786-$BW1786+1))),"")</f>
        <v>0.8333333333333334</v>
      </c>
      <c r="O1786">
        <f>IF(AND(ISNUMBER($BW1786),ISNUMBER($BX1786)),MIN(1,MAX(0,($BX1786-2017+1)/($BX1786-$BW1786+1))),"")</f>
        <v>0.6666666666666666</v>
      </c>
      <c r="P1786">
        <f>IF(AND(ISNUMBER($BW1786),ISNUMBER($BX1786)),MIN(1,MAX(0,($BX1786-2018+1)/($BX1786-$BW1786+1))),"")</f>
        <v>0.5</v>
      </c>
      <c r="Q1786">
        <f>IF(AND(ISNUMBER($BW1786),ISNUMBER($BX1786)),MIN(1,MAX(0,($BX1786-2019+1)/($BX1786-$BW1786+1))),"")</f>
        <v>0.3333333333333333</v>
      </c>
      <c r="R1786">
        <f>IF(AND(ISNUMBER($BW1786),ISNUMBER($BX1786)),MIN(1,MAX(0,($BX1786-2016+1)/($BX1786-$BW1786+1))),"")</f>
        <v>0.8333333333333334</v>
      </c>
      <c r="S1786">
        <f>IF($L1786&lt;&gt;"",IF($L1786&gt;=2015.5,1,0),"")</f>
        <v>1.0</v>
      </c>
      <c r="T1786">
        <f>IF($L1786&lt;&gt;"",IF($L1786&gt;=2016,1,0),"")</f>
        <v>1.0</v>
      </c>
      <c r="U1786">
        <f>IF(ISNUMBER($BX1786),IF($BX1786&gt;=2016,1,0),"")</f>
        <v>1.0</v>
      </c>
      <c r="V1786">
        <f>IF(ISNUMBER($BW1786),IF($BW1786&gt;=2016,1,0),"")</f>
        <v>0.0</v>
      </c>
      <c r="W1786" t="str">
        <f>IF(AND(ISNUMBER($BW1786),ISNUMBER($BX1786)),IF($BW1786&gt;=2016,"post-only",IF($BX1786&lt;2016,"pre-only","mixed")),"")</f>
        <v>mixed</v>
      </c>
      <c r="X1786">
        <f>IF(AND(ISNUMBER($BW1786),ISNUMBER($BX1786)),MIN(1,MAX(0,($BX1786-2017+1)/($BX1786-$BW1786+1))),"")</f>
        <v>0.6666666666666666</v>
      </c>
      <c r="Y1786">
        <f>IF(AND(ISNUMBER($BW1786),ISNUMBER($BX1786)),MIN(1,MAX(0,($BX1786-2018+1)/($BX1786-$BW1786+1))),"")</f>
        <v>0.5</v>
      </c>
      <c r="Z1786">
        <f>IF(AND(ISNUMBER($BW1786),ISNUMBER($BX1786)),MIN(1,MAX(0,($BX1786-2019+1)/($BX1786-$BW1786+1))),"")</f>
        <v>0.3333333333333333</v>
      </c>
      <c r="AA1786">
        <f>IF(ISNUMBER($BX1786),IF($BX1786&gt;=2017,1,0),"")</f>
        <v>1.0</v>
      </c>
      <c r="AB1786">
        <f>IF(ISNUMBER($BX1786),IF($BX1786&gt;=2018,1,0),"")</f>
        <v>1.0</v>
      </c>
      <c r="AC1786">
        <f>IF(ISNUMBER($BX1786),IF($BX1786&gt;=2019,1,0),"")</f>
        <v>1.0</v>
      </c>
      <c r="AD1786">
        <f>IF($L1786&lt;&gt;"",IF($L1786&gt;2013,1,0),"")</f>
        <v>1.0</v>
      </c>
      <c r="AE1786">
        <f>IF($L1786&lt;&gt;"",1+IF($L1786&gt;2011,1,0)+IF($L1786&gt;2014,1,0),"")</f>
        <v>3.0</v>
      </c>
      <c r="AF1786" t="inlineStr">
        <is>
          <t>bond (yield)</t>
        </is>
      </c>
      <c r="AG1786" t="inlineStr">
        <is>
          <t>performance</t>
        </is>
      </c>
      <c r="AH1786" t="inlineStr">
        <is>
          <t>non-sensitive</t>
        </is>
      </c>
      <c r="AI1786" t="inlineStr">
        <is>
          <t>99_NCE</t>
        </is>
      </c>
      <c r="AJ1786" t="inlineStr">
        <is>
          <t>99_NCE</t>
        </is>
      </c>
      <c r="AK1786" t="str">
        <f>IF(AND($CF1786&lt;&gt;"",IFERROR(INDEX(subsample_country_map!$B:$B,MATCH($CF1786,subsample_country_map!$A:$A,0)),"")&lt;&gt;""),INDEX(subsample_country_map!$B:$B,MATCH($CF1786,subsample_country_map!$A:$A,0)),INDEX(lookup!$AA:$AA,MATCH($A1786,lookup!$A:$A,0)))</f>
        <v>3_AsiaPac</v>
      </c>
      <c r="AL1786" t="str">
        <f>IF(AND($CF1786&lt;&gt;"",IFERROR(INDEX(subsample_country_map!$C:$C,MATCH($CF1786,subsample_country_map!$A:$A,0)),"")&lt;&gt;""),INDEX(subsample_country_map!$C:$C,MATCH($CF1786,subsample_country_map!$A:$A,0)),INDEX(lookup!$AB:$AB,MATCH($A1786,lookup!$A:$A,0)))</f>
        <v>1_developed</v>
      </c>
      <c r="AM1786" t="str">
        <f>IF(AND($CF1786&lt;&gt;"",IFERROR(INDEX(subsample_country_map!$D:$D,MATCH($CF1786,subsample_country_map!$A:$A,0)),"")&lt;&gt;""),INDEX(subsample_country_map!$D:$D,MATCH($CF1786,subsample_country_map!$A:$A,0)),INDEX(lookup!$AC:$AC,MATCH($A1786,lookup!$A:$A,0)))</f>
        <v>99_NCE</v>
      </c>
      <c r="AN1786" t="str">
        <f>IF(AND($CF1786&lt;&gt;"",IFERROR(INDEX(subsample_country_map!$E:$E,MATCH($CF1786,subsample_country_map!$A:$A,0)),"")&lt;&gt;""),INDEX(subsample_country_map!$E:$E,MATCH($CF1786,subsample_country_map!$A:$A,0)),INDEX(lookup!$AD:$AD,MATCH($A1786,lookup!$A:$A,0)))</f>
        <v>99_NCE</v>
      </c>
      <c r="AO1786" t="str">
        <f>INDEX(lookup!$Y:$Y,MATCH($A1786,lookup!$A:$A,0))</f>
        <v>0_published</v>
      </c>
      <c r="AP1786" t="str">
        <f>INDEX(lookup!$Z:$Z,MATCH($A1786,lookup!$A:$A,0))</f>
        <v>1_VHB high</v>
      </c>
      <c r="AQ1786" t="str">
        <f>INDEX(lookup!$W:$W,MATCH($A1786,lookup!$A:$A,0))</f>
        <v>1_fin/acc/econ</v>
      </c>
      <c r="AS1786" t="inlineStr">
        <is>
          <t>staging</t>
        </is>
      </c>
      <c r="AT1786" t="inlineStr">
        <is>
          <t>bad-CER</t>
        </is>
      </c>
      <c r="AU1786" t="inlineStr">
        <is>
          <t>cost</t>
        </is>
      </c>
      <c r="AV1786" t="inlineStr">
        <is>
          <t>0.04</t>
        </is>
      </c>
      <c r="AW1786" t="inlineStr">
        <is>
          <t>0.03</t>
        </is>
      </c>
      <c r="BA1786" t="n">
        <v>764</v>
      </c>
      <c r="BB1786" t="inlineStr">
        <is>
          <t>0</t>
        </is>
      </c>
      <c r="BC1786" t="inlineStr">
        <is>
          <t>FE</t>
        </is>
      </c>
      <c r="BD1786" t="inlineStr">
        <is>
          <t>not stated</t>
        </is>
      </c>
      <c r="BE1786" t="inlineStr">
        <is>
          <t>region</t>
        </is>
      </c>
      <c r="BF1786" t="inlineStr">
        <is>
          <t>DAP</t>
        </is>
      </c>
      <c r="BI1786" t="inlineStr">
        <is>
          <t>Table 10</t>
        </is>
      </c>
      <c r="BJ1786" t="inlineStr">
        <is>
          <t>DAP</t>
        </is>
      </c>
      <c r="BK1786" t="inlineStr">
        <is>
          <t>12</t>
        </is>
      </c>
      <c r="BL1786" t="inlineStr">
        <is>
          <t>Log (Scope 3 Intensity) 0.04 (0.03)</t>
        </is>
      </c>
      <c r="BM1786" t="inlineStr">
        <is>
          <t>Log (Scope 3 Intensity)</t>
        </is>
      </c>
      <c r="BN1786" t="inlineStr">
        <is>
          <t>Long Term Credit Spread</t>
        </is>
      </c>
      <c r="BO1786" t="inlineStr">
        <is>
          <t>update</t>
        </is>
      </c>
      <c r="BP1786" t="inlineStr">
        <is>
          <t>Panjwani et al (2023)</t>
        </is>
      </c>
      <c r="BQ1786" t="inlineStr">
        <is>
          <t>computed</t>
        </is>
      </c>
      <c r="BT1786" t="n">
        <v>0</v>
      </c>
      <c r="BU1786" t="inlineStr">
        <is>
          <t>staging_Panjawani_et_al_2023.csv</t>
        </is>
      </c>
      <c r="BW1786" t="n">
        <v>2015</v>
      </c>
      <c r="BX1786" t="n">
        <v>2020</v>
      </c>
      <c r="BY1786" t="inlineStr">
        <is>
          <t>multi: global (MSCI All Country World Index constituents; regions: North America, Europe, Asia Pacific, Emerging Markets)</t>
        </is>
      </c>
      <c r="BZ1786" t="n">
        <v>2017.5</v>
      </c>
      <c r="CA1786" t="n">
        <v>0.8333333333333334</v>
      </c>
      <c r="CB1786" t="n">
        <v>1</v>
      </c>
      <c r="CC1786" t="n">
        <v>1</v>
      </c>
      <c r="CD1786" t="n">
        <v>-0.04821961868691582</v>
      </c>
      <c r="CE1786" t="n">
        <v>1</v>
      </c>
      <c r="CF1786" t="inlineStr">
        <is>
          <t>DAP</t>
        </is>
      </c>
    </row>
    <row r="1787">
      <c r="A1787" t="inlineStr">
        <is>
          <t>Panjwani et al (2023)</t>
        </is>
      </c>
      <c r="B1787" t="n">
        <v>3092</v>
      </c>
      <c r="C1787" t="n">
        <v>0</v>
      </c>
      <c r="D1787" t="n">
        <v>764</v>
      </c>
      <c r="E1787">
        <f>IF(ISNUMBER($BA1787),$BA1787,IF(AND(ISNUMBER($D1787),ISNUMBER($BW1787),ISNUMBER($BX1787)),$D1787*($BX1787-$BW1787+1),""))</f>
        <v>764.0</v>
      </c>
      <c r="H1787" t="inlineStr">
        <is>
          <t>partial</t>
        </is>
      </c>
      <c r="I1787" t="inlineStr">
        <is>
          <t>Regression Cofficient and Standard Error  available</t>
        </is>
      </c>
      <c r="J1787">
        <f>IF($BW1787&lt;&gt;"",$BW1787,"")</f>
        <v>2015.0</v>
      </c>
      <c r="K1787">
        <f>IF($BX1787&lt;&gt;"",$BX1787,"")</f>
        <v>2020.0</v>
      </c>
      <c r="L1787">
        <f>IF(AND(ISNUMBER($BW1787),ISNUMBER($BX1787)),($BW1787+$BX1787)/2,"")</f>
        <v>2017.5</v>
      </c>
      <c r="M1787">
        <f>IF($L1787&lt;&gt;"",$L1787,"")</f>
        <v>2017.5</v>
      </c>
      <c r="N1787">
        <f>IF(AND(ISNUMBER($BW1787),ISNUMBER($BX1787)),MIN(1,MAX(0,($BX1787-2016+1)/($BX1787-$BW1787+1))),"")</f>
        <v>0.8333333333333334</v>
      </c>
      <c r="O1787">
        <f>IF(AND(ISNUMBER($BW1787),ISNUMBER($BX1787)),MIN(1,MAX(0,($BX1787-2017+1)/($BX1787-$BW1787+1))),"")</f>
        <v>0.6666666666666666</v>
      </c>
      <c r="P1787">
        <f>IF(AND(ISNUMBER($BW1787),ISNUMBER($BX1787)),MIN(1,MAX(0,($BX1787-2018+1)/($BX1787-$BW1787+1))),"")</f>
        <v>0.5</v>
      </c>
      <c r="Q1787">
        <f>IF(AND(ISNUMBER($BW1787),ISNUMBER($BX1787)),MIN(1,MAX(0,($BX1787-2019+1)/($BX1787-$BW1787+1))),"")</f>
        <v>0.3333333333333333</v>
      </c>
      <c r="R1787">
        <f>IF(AND(ISNUMBER($BW1787),ISNUMBER($BX1787)),MIN(1,MAX(0,($BX1787-2016+1)/($BX1787-$BW1787+1))),"")</f>
        <v>0.8333333333333334</v>
      </c>
      <c r="S1787">
        <f>IF($L1787&lt;&gt;"",IF($L1787&gt;=2015.5,1,0),"")</f>
        <v>1.0</v>
      </c>
      <c r="T1787">
        <f>IF($L1787&lt;&gt;"",IF($L1787&gt;=2016,1,0),"")</f>
        <v>1.0</v>
      </c>
      <c r="U1787">
        <f>IF(ISNUMBER($BX1787),IF($BX1787&gt;=2016,1,0),"")</f>
        <v>1.0</v>
      </c>
      <c r="V1787">
        <f>IF(ISNUMBER($BW1787),IF($BW1787&gt;=2016,1,0),"")</f>
        <v>0.0</v>
      </c>
      <c r="W1787" t="str">
        <f>IF(AND(ISNUMBER($BW1787),ISNUMBER($BX1787)),IF($BW1787&gt;=2016,"post-only",IF($BX1787&lt;2016,"pre-only","mixed")),"")</f>
        <v>mixed</v>
      </c>
      <c r="X1787">
        <f>IF(AND(ISNUMBER($BW1787),ISNUMBER($BX1787)),MIN(1,MAX(0,($BX1787-2017+1)/($BX1787-$BW1787+1))),"")</f>
        <v>0.6666666666666666</v>
      </c>
      <c r="Y1787">
        <f>IF(AND(ISNUMBER($BW1787),ISNUMBER($BX1787)),MIN(1,MAX(0,($BX1787-2018+1)/($BX1787-$BW1787+1))),"")</f>
        <v>0.5</v>
      </c>
      <c r="Z1787">
        <f>IF(AND(ISNUMBER($BW1787),ISNUMBER($BX1787)),MIN(1,MAX(0,($BX1787-2019+1)/($BX1787-$BW1787+1))),"")</f>
        <v>0.3333333333333333</v>
      </c>
      <c r="AA1787">
        <f>IF(ISNUMBER($BX1787),IF($BX1787&gt;=2017,1,0),"")</f>
        <v>1.0</v>
      </c>
      <c r="AB1787">
        <f>IF(ISNUMBER($BX1787),IF($BX1787&gt;=2018,1,0),"")</f>
        <v>1.0</v>
      </c>
      <c r="AC1787">
        <f>IF(ISNUMBER($BX1787),IF($BX1787&gt;=2019,1,0),"")</f>
        <v>1.0</v>
      </c>
      <c r="AD1787">
        <f>IF($L1787&lt;&gt;"",IF($L1787&gt;2013,1,0),"")</f>
        <v>1.0</v>
      </c>
      <c r="AE1787">
        <f>IF($L1787&lt;&gt;"",1+IF($L1787&gt;2011,1,0)+IF($L1787&gt;2014,1,0),"")</f>
        <v>3.0</v>
      </c>
      <c r="AF1787" t="inlineStr">
        <is>
          <t>bond (yield)</t>
        </is>
      </c>
      <c r="AG1787" t="inlineStr">
        <is>
          <t>performance</t>
        </is>
      </c>
      <c r="AH1787" t="inlineStr">
        <is>
          <t>non-sensitive</t>
        </is>
      </c>
      <c r="AI1787" t="inlineStr">
        <is>
          <t>99_NCE</t>
        </is>
      </c>
      <c r="AJ1787" t="inlineStr">
        <is>
          <t>99_NCE</t>
        </is>
      </c>
      <c r="AK1787" t="str">
        <f>IF(AND($CF1787&lt;&gt;"",IFERROR(INDEX(subsample_country_map!$B:$B,MATCH($CF1787,subsample_country_map!$A:$A,0)),"")&lt;&gt;""),INDEX(subsample_country_map!$B:$B,MATCH($CF1787,subsample_country_map!$A:$A,0)),INDEX(lookup!$AA:$AA,MATCH($A1787,lookup!$A:$A,0)))</f>
        <v>3_AsiaPac</v>
      </c>
      <c r="AL1787" t="str">
        <f>IF(AND($CF1787&lt;&gt;"",IFERROR(INDEX(subsample_country_map!$C:$C,MATCH($CF1787,subsample_country_map!$A:$A,0)),"")&lt;&gt;""),INDEX(subsample_country_map!$C:$C,MATCH($CF1787,subsample_country_map!$A:$A,0)),INDEX(lookup!$AB:$AB,MATCH($A1787,lookup!$A:$A,0)))</f>
        <v>1_developed</v>
      </c>
      <c r="AM1787" t="str">
        <f>IF(AND($CF1787&lt;&gt;"",IFERROR(INDEX(subsample_country_map!$D:$D,MATCH($CF1787,subsample_country_map!$A:$A,0)),"")&lt;&gt;""),INDEX(subsample_country_map!$D:$D,MATCH($CF1787,subsample_country_map!$A:$A,0)),INDEX(lookup!$AC:$AC,MATCH($A1787,lookup!$A:$A,0)))</f>
        <v>99_NCE</v>
      </c>
      <c r="AN1787" t="str">
        <f>IF(AND($CF1787&lt;&gt;"",IFERROR(INDEX(subsample_country_map!$E:$E,MATCH($CF1787,subsample_country_map!$A:$A,0)),"")&lt;&gt;""),INDEX(subsample_country_map!$E:$E,MATCH($CF1787,subsample_country_map!$A:$A,0)),INDEX(lookup!$AD:$AD,MATCH($A1787,lookup!$A:$A,0)))</f>
        <v>99_NCE</v>
      </c>
      <c r="AO1787" t="str">
        <f>INDEX(lookup!$Y:$Y,MATCH($A1787,lookup!$A:$A,0))</f>
        <v>0_published</v>
      </c>
      <c r="AP1787" t="str">
        <f>INDEX(lookup!$Z:$Z,MATCH($A1787,lookup!$A:$A,0))</f>
        <v>1_VHB high</v>
      </c>
      <c r="AQ1787" t="str">
        <f>INDEX(lookup!$W:$W,MATCH($A1787,lookup!$A:$A,0))</f>
        <v>1_fin/acc/econ</v>
      </c>
      <c r="AS1787" t="inlineStr">
        <is>
          <t>staging</t>
        </is>
      </c>
      <c r="AT1787" t="inlineStr">
        <is>
          <t>bad-CER</t>
        </is>
      </c>
      <c r="AU1787" t="inlineStr">
        <is>
          <t>cost</t>
        </is>
      </c>
      <c r="AV1787" t="inlineStr">
        <is>
          <t>-0.00</t>
        </is>
      </c>
      <c r="AW1787" t="inlineStr">
        <is>
          <t>0.04</t>
        </is>
      </c>
      <c r="BA1787" t="n">
        <v>764</v>
      </c>
      <c r="BB1787" t="inlineStr">
        <is>
          <t>0</t>
        </is>
      </c>
      <c r="BC1787" t="inlineStr">
        <is>
          <t>FE</t>
        </is>
      </c>
      <c r="BD1787" t="inlineStr">
        <is>
          <t>not stated</t>
        </is>
      </c>
      <c r="BE1787" t="inlineStr">
        <is>
          <t>region</t>
        </is>
      </c>
      <c r="BF1787" t="inlineStr">
        <is>
          <t>DAP</t>
        </is>
      </c>
      <c r="BI1787" t="inlineStr">
        <is>
          <t>Table 10</t>
        </is>
      </c>
      <c r="BJ1787" t="inlineStr">
        <is>
          <t>DAP</t>
        </is>
      </c>
      <c r="BK1787" t="inlineStr">
        <is>
          <t>12</t>
        </is>
      </c>
      <c r="BL1787" t="inlineStr">
        <is>
          <t>Log (Scope 1 + 2 Intensity) -0.00 (0.04)</t>
        </is>
      </c>
      <c r="BM1787" t="inlineStr">
        <is>
          <t>Log (Scope 1 + 2 Intensity)</t>
        </is>
      </c>
      <c r="BN1787" t="inlineStr">
        <is>
          <t>Long Term Credit Spread</t>
        </is>
      </c>
      <c r="BO1787" t="inlineStr">
        <is>
          <t>update</t>
        </is>
      </c>
      <c r="BP1787" t="inlineStr">
        <is>
          <t>Panjwani et al (2023)</t>
        </is>
      </c>
      <c r="BQ1787" t="inlineStr">
        <is>
          <t>computed</t>
        </is>
      </c>
      <c r="BT1787" t="n">
        <v>0</v>
      </c>
      <c r="BU1787" t="inlineStr">
        <is>
          <t>staging_Panjawani_et_al_2023.csv</t>
        </is>
      </c>
      <c r="BW1787" t="n">
        <v>2015</v>
      </c>
      <c r="BX1787" t="n">
        <v>2020</v>
      </c>
      <c r="BY1787" t="inlineStr">
        <is>
          <t>multi: global (MSCI All Country World Index constituents; regions: North America, Europe, Asia Pacific, Emerging Markets)</t>
        </is>
      </c>
      <c r="BZ1787" t="n">
        <v>2017.5</v>
      </c>
      <c r="CA1787" t="n">
        <v>0.8333333333333334</v>
      </c>
      <c r="CB1787" t="n">
        <v>1</v>
      </c>
      <c r="CC1787" t="n">
        <v>1</v>
      </c>
      <c r="CD1787" t="n">
        <v>0</v>
      </c>
      <c r="CE1787" t="n">
        <v>1</v>
      </c>
      <c r="CF1787" t="inlineStr">
        <is>
          <t>DAP</t>
        </is>
      </c>
    </row>
    <row r="1788">
      <c r="A1788" t="inlineStr">
        <is>
          <t>Panjwani et al (2023)</t>
        </is>
      </c>
      <c r="B1788" t="n">
        <v>3093</v>
      </c>
      <c r="C1788" t="n">
        <v>-0.0283381650087836</v>
      </c>
      <c r="D1788" t="n">
        <v>553</v>
      </c>
      <c r="E1788">
        <f>IF(ISNUMBER($BA1788),$BA1788,IF(AND(ISNUMBER($D1788),ISNUMBER($BW1788),ISNUMBER($BX1788)),$D1788*($BX1788-$BW1788+1),""))</f>
        <v>553.0</v>
      </c>
      <c r="H1788" t="inlineStr">
        <is>
          <t>partial</t>
        </is>
      </c>
      <c r="I1788" t="inlineStr">
        <is>
          <t>Regression Cofficient and Standard Error  available</t>
        </is>
      </c>
      <c r="J1788">
        <f>IF($BW1788&lt;&gt;"",$BW1788,"")</f>
        <v>2015.0</v>
      </c>
      <c r="K1788">
        <f>IF($BX1788&lt;&gt;"",$BX1788,"")</f>
        <v>2020.0</v>
      </c>
      <c r="L1788">
        <f>IF(AND(ISNUMBER($BW1788),ISNUMBER($BX1788)),($BW1788+$BX1788)/2,"")</f>
        <v>2017.5</v>
      </c>
      <c r="M1788">
        <f>IF($L1788&lt;&gt;"",$L1788,"")</f>
        <v>2017.5</v>
      </c>
      <c r="N1788">
        <f>IF(AND(ISNUMBER($BW1788),ISNUMBER($BX1788)),MIN(1,MAX(0,($BX1788-2016+1)/($BX1788-$BW1788+1))),"")</f>
        <v>0.8333333333333334</v>
      </c>
      <c r="O1788">
        <f>IF(AND(ISNUMBER($BW1788),ISNUMBER($BX1788)),MIN(1,MAX(0,($BX1788-2017+1)/($BX1788-$BW1788+1))),"")</f>
        <v>0.6666666666666666</v>
      </c>
      <c r="P1788">
        <f>IF(AND(ISNUMBER($BW1788),ISNUMBER($BX1788)),MIN(1,MAX(0,($BX1788-2018+1)/($BX1788-$BW1788+1))),"")</f>
        <v>0.5</v>
      </c>
      <c r="Q1788">
        <f>IF(AND(ISNUMBER($BW1788),ISNUMBER($BX1788)),MIN(1,MAX(0,($BX1788-2019+1)/($BX1788-$BW1788+1))),"")</f>
        <v>0.3333333333333333</v>
      </c>
      <c r="R1788">
        <f>IF(AND(ISNUMBER($BW1788),ISNUMBER($BX1788)),MIN(1,MAX(0,($BX1788-2016+1)/($BX1788-$BW1788+1))),"")</f>
        <v>0.8333333333333334</v>
      </c>
      <c r="S1788">
        <f>IF($L1788&lt;&gt;"",IF($L1788&gt;=2015.5,1,0),"")</f>
        <v>1.0</v>
      </c>
      <c r="T1788">
        <f>IF($L1788&lt;&gt;"",IF($L1788&gt;=2016,1,0),"")</f>
        <v>1.0</v>
      </c>
      <c r="U1788">
        <f>IF(ISNUMBER($BX1788),IF($BX1788&gt;=2016,1,0),"")</f>
        <v>1.0</v>
      </c>
      <c r="V1788">
        <f>IF(ISNUMBER($BW1788),IF($BW1788&gt;=2016,1,0),"")</f>
        <v>0.0</v>
      </c>
      <c r="W1788" t="str">
        <f>IF(AND(ISNUMBER($BW1788),ISNUMBER($BX1788)),IF($BW1788&gt;=2016,"post-only",IF($BX1788&lt;2016,"pre-only","mixed")),"")</f>
        <v>mixed</v>
      </c>
      <c r="X1788">
        <f>IF(AND(ISNUMBER($BW1788),ISNUMBER($BX1788)),MIN(1,MAX(0,($BX1788-2017+1)/($BX1788-$BW1788+1))),"")</f>
        <v>0.6666666666666666</v>
      </c>
      <c r="Y1788">
        <f>IF(AND(ISNUMBER($BW1788),ISNUMBER($BX1788)),MIN(1,MAX(0,($BX1788-2018+1)/($BX1788-$BW1788+1))),"")</f>
        <v>0.5</v>
      </c>
      <c r="Z1788">
        <f>IF(AND(ISNUMBER($BW1788),ISNUMBER($BX1788)),MIN(1,MAX(0,($BX1788-2019+1)/($BX1788-$BW1788+1))),"")</f>
        <v>0.3333333333333333</v>
      </c>
      <c r="AA1788">
        <f>IF(ISNUMBER($BX1788),IF($BX1788&gt;=2017,1,0),"")</f>
        <v>1.0</v>
      </c>
      <c r="AB1788">
        <f>IF(ISNUMBER($BX1788),IF($BX1788&gt;=2018,1,0),"")</f>
        <v>1.0</v>
      </c>
      <c r="AC1788">
        <f>IF(ISNUMBER($BX1788),IF($BX1788&gt;=2019,1,0),"")</f>
        <v>1.0</v>
      </c>
      <c r="AD1788">
        <f>IF($L1788&lt;&gt;"",IF($L1788&gt;2013,1,0),"")</f>
        <v>1.0</v>
      </c>
      <c r="AE1788">
        <f>IF($L1788&lt;&gt;"",1+IF($L1788&gt;2011,1,0)+IF($L1788&gt;2014,1,0),"")</f>
        <v>3.0</v>
      </c>
      <c r="AF1788" t="inlineStr">
        <is>
          <t>bond (yield)</t>
        </is>
      </c>
      <c r="AG1788" t="inlineStr">
        <is>
          <t>performance</t>
        </is>
      </c>
      <c r="AH1788" t="inlineStr">
        <is>
          <t>non-sensitive</t>
        </is>
      </c>
      <c r="AI1788" t="inlineStr">
        <is>
          <t>99_NCE</t>
        </is>
      </c>
      <c r="AJ1788" t="inlineStr">
        <is>
          <t>99_NCE</t>
        </is>
      </c>
      <c r="AK1788" t="str">
        <f>IF(AND($CF1788&lt;&gt;"",IFERROR(INDEX(subsample_country_map!$B:$B,MATCH($CF1788,subsample_country_map!$A:$A,0)),"")&lt;&gt;""),INDEX(subsample_country_map!$B:$B,MATCH($CF1788,subsample_country_map!$A:$A,0)),INDEX(lookup!$AA:$AA,MATCH($A1788,lookup!$A:$A,0)))</f>
        <v>99_NCE</v>
      </c>
      <c r="AL1788" t="str">
        <f>IF(AND($CF1788&lt;&gt;"",IFERROR(INDEX(subsample_country_map!$C:$C,MATCH($CF1788,subsample_country_map!$A:$A,0)),"")&lt;&gt;""),INDEX(subsample_country_map!$C:$C,MATCH($CF1788,subsample_country_map!$A:$A,0)),INDEX(lookup!$AB:$AB,MATCH($A1788,lookup!$A:$A,0)))</f>
        <v>2_developing</v>
      </c>
      <c r="AM1788" t="str">
        <f>IF(AND($CF1788&lt;&gt;"",IFERROR(INDEX(subsample_country_map!$D:$D,MATCH($CF1788,subsample_country_map!$A:$A,0)),"")&lt;&gt;""),INDEX(subsample_country_map!$D:$D,MATCH($CF1788,subsample_country_map!$A:$A,0)),INDEX(lookup!$AC:$AC,MATCH($A1788,lookup!$A:$A,0)))</f>
        <v>99_NCE</v>
      </c>
      <c r="AN1788" t="str">
        <f>IF(AND($CF1788&lt;&gt;"",IFERROR(INDEX(subsample_country_map!$E:$E,MATCH($CF1788,subsample_country_map!$A:$A,0)),"")&lt;&gt;""),INDEX(subsample_country_map!$E:$E,MATCH($CF1788,subsample_country_map!$A:$A,0)),INDEX(lookup!$AD:$AD,MATCH($A1788,lookup!$A:$A,0)))</f>
        <v>99_NCE</v>
      </c>
      <c r="AO1788" t="str">
        <f>INDEX(lookup!$Y:$Y,MATCH($A1788,lookup!$A:$A,0))</f>
        <v>0_published</v>
      </c>
      <c r="AP1788" t="str">
        <f>INDEX(lookup!$Z:$Z,MATCH($A1788,lookup!$A:$A,0))</f>
        <v>1_VHB high</v>
      </c>
      <c r="AQ1788" t="str">
        <f>INDEX(lookup!$W:$W,MATCH($A1788,lookup!$A:$A,0))</f>
        <v>1_fin/acc/econ</v>
      </c>
      <c r="AS1788" t="inlineStr">
        <is>
          <t>staging</t>
        </is>
      </c>
      <c r="AT1788" t="inlineStr">
        <is>
          <t>bad-CER</t>
        </is>
      </c>
      <c r="AU1788" t="inlineStr">
        <is>
          <t>cost</t>
        </is>
      </c>
      <c r="AV1788" t="inlineStr">
        <is>
          <t>0.02</t>
        </is>
      </c>
      <c r="AW1788" t="inlineStr">
        <is>
          <t>0.03</t>
        </is>
      </c>
      <c r="BA1788" t="n">
        <v>553</v>
      </c>
      <c r="BB1788" t="inlineStr">
        <is>
          <t>0</t>
        </is>
      </c>
      <c r="BC1788" t="inlineStr">
        <is>
          <t>FE</t>
        </is>
      </c>
      <c r="BD1788" t="inlineStr">
        <is>
          <t>not stated</t>
        </is>
      </c>
      <c r="BE1788" t="inlineStr">
        <is>
          <t>region</t>
        </is>
      </c>
      <c r="BF1788" t="inlineStr">
        <is>
          <t>EM</t>
        </is>
      </c>
      <c r="BI1788" t="inlineStr">
        <is>
          <t>Table 10</t>
        </is>
      </c>
      <c r="BJ1788" t="inlineStr">
        <is>
          <t>EM</t>
        </is>
      </c>
      <c r="BK1788" t="inlineStr">
        <is>
          <t>12</t>
        </is>
      </c>
      <c r="BL1788" t="inlineStr">
        <is>
          <t>Log (Scope 3 Intensity) 0.02 (0.03)</t>
        </is>
      </c>
      <c r="BM1788" t="inlineStr">
        <is>
          <t>Log (Scope 3 Intensity)</t>
        </is>
      </c>
      <c r="BN1788" t="inlineStr">
        <is>
          <t>Long Term Credit Spread</t>
        </is>
      </c>
      <c r="BO1788" t="inlineStr">
        <is>
          <t>update</t>
        </is>
      </c>
      <c r="BP1788" t="inlineStr">
        <is>
          <t>Panjwani et al (2023)</t>
        </is>
      </c>
      <c r="BQ1788" t="inlineStr">
        <is>
          <t>computed</t>
        </is>
      </c>
      <c r="BT1788" t="n">
        <v>0</v>
      </c>
      <c r="BU1788" t="inlineStr">
        <is>
          <t>staging_Panjawani_et_al_2023.csv</t>
        </is>
      </c>
      <c r="BW1788" t="n">
        <v>2015</v>
      </c>
      <c r="BX1788" t="n">
        <v>2020</v>
      </c>
      <c r="BY1788" t="inlineStr">
        <is>
          <t>multi: global (MSCI All Country World Index constituents; regions: North America, Europe, Asia Pacific, Emerging Markets)</t>
        </is>
      </c>
      <c r="BZ1788" t="n">
        <v>2017.5</v>
      </c>
      <c r="CA1788" t="n">
        <v>0.8333333333333334</v>
      </c>
      <c r="CB1788" t="n">
        <v>1</v>
      </c>
      <c r="CC1788" t="n">
        <v>1</v>
      </c>
      <c r="CD1788" t="n">
        <v>-0.0283457543354385</v>
      </c>
      <c r="CE1788" t="n">
        <v>1</v>
      </c>
      <c r="CF1788" t="inlineStr">
        <is>
          <t>EM</t>
        </is>
      </c>
    </row>
    <row r="1789">
      <c r="A1789" t="inlineStr">
        <is>
          <t>Panjwani et al (2023)</t>
        </is>
      </c>
      <c r="B1789" t="n">
        <v>3094</v>
      </c>
      <c r="C1789" t="n">
        <v>0.008504557537878588</v>
      </c>
      <c r="D1789" t="n">
        <v>553</v>
      </c>
      <c r="E1789">
        <f>IF(ISNUMBER($BA1789),$BA1789,IF(AND(ISNUMBER($D1789),ISNUMBER($BW1789),ISNUMBER($BX1789)),$D1789*($BX1789-$BW1789+1),""))</f>
        <v>553.0</v>
      </c>
      <c r="H1789" t="inlineStr">
        <is>
          <t>partial</t>
        </is>
      </c>
      <c r="I1789" t="inlineStr">
        <is>
          <t>Regression Cofficient and Standard Error  available</t>
        </is>
      </c>
      <c r="J1789">
        <f>IF($BW1789&lt;&gt;"",$BW1789,"")</f>
        <v>2015.0</v>
      </c>
      <c r="K1789">
        <f>IF($BX1789&lt;&gt;"",$BX1789,"")</f>
        <v>2020.0</v>
      </c>
      <c r="L1789">
        <f>IF(AND(ISNUMBER($BW1789),ISNUMBER($BX1789)),($BW1789+$BX1789)/2,"")</f>
        <v>2017.5</v>
      </c>
      <c r="M1789">
        <f>IF($L1789&lt;&gt;"",$L1789,"")</f>
        <v>2017.5</v>
      </c>
      <c r="N1789">
        <f>IF(AND(ISNUMBER($BW1789),ISNUMBER($BX1789)),MIN(1,MAX(0,($BX1789-2016+1)/($BX1789-$BW1789+1))),"")</f>
        <v>0.8333333333333334</v>
      </c>
      <c r="O1789">
        <f>IF(AND(ISNUMBER($BW1789),ISNUMBER($BX1789)),MIN(1,MAX(0,($BX1789-2017+1)/($BX1789-$BW1789+1))),"")</f>
        <v>0.6666666666666666</v>
      </c>
      <c r="P1789">
        <f>IF(AND(ISNUMBER($BW1789),ISNUMBER($BX1789)),MIN(1,MAX(0,($BX1789-2018+1)/($BX1789-$BW1789+1))),"")</f>
        <v>0.5</v>
      </c>
      <c r="Q1789">
        <f>IF(AND(ISNUMBER($BW1789),ISNUMBER($BX1789)),MIN(1,MAX(0,($BX1789-2019+1)/($BX1789-$BW1789+1))),"")</f>
        <v>0.3333333333333333</v>
      </c>
      <c r="R1789">
        <f>IF(AND(ISNUMBER($BW1789),ISNUMBER($BX1789)),MIN(1,MAX(0,($BX1789-2016+1)/($BX1789-$BW1789+1))),"")</f>
        <v>0.8333333333333334</v>
      </c>
      <c r="S1789">
        <f>IF($L1789&lt;&gt;"",IF($L1789&gt;=2015.5,1,0),"")</f>
        <v>1.0</v>
      </c>
      <c r="T1789">
        <f>IF($L1789&lt;&gt;"",IF($L1789&gt;=2016,1,0),"")</f>
        <v>1.0</v>
      </c>
      <c r="U1789">
        <f>IF(ISNUMBER($BX1789),IF($BX1789&gt;=2016,1,0),"")</f>
        <v>1.0</v>
      </c>
      <c r="V1789">
        <f>IF(ISNUMBER($BW1789),IF($BW1789&gt;=2016,1,0),"")</f>
        <v>0.0</v>
      </c>
      <c r="W1789" t="str">
        <f>IF(AND(ISNUMBER($BW1789),ISNUMBER($BX1789)),IF($BW1789&gt;=2016,"post-only",IF($BX1789&lt;2016,"pre-only","mixed")),"")</f>
        <v>mixed</v>
      </c>
      <c r="X1789">
        <f>IF(AND(ISNUMBER($BW1789),ISNUMBER($BX1789)),MIN(1,MAX(0,($BX1789-2017+1)/($BX1789-$BW1789+1))),"")</f>
        <v>0.6666666666666666</v>
      </c>
      <c r="Y1789">
        <f>IF(AND(ISNUMBER($BW1789),ISNUMBER($BX1789)),MIN(1,MAX(0,($BX1789-2018+1)/($BX1789-$BW1789+1))),"")</f>
        <v>0.5</v>
      </c>
      <c r="Z1789">
        <f>IF(AND(ISNUMBER($BW1789),ISNUMBER($BX1789)),MIN(1,MAX(0,($BX1789-2019+1)/($BX1789-$BW1789+1))),"")</f>
        <v>0.3333333333333333</v>
      </c>
      <c r="AA1789">
        <f>IF(ISNUMBER($BX1789),IF($BX1789&gt;=2017,1,0),"")</f>
        <v>1.0</v>
      </c>
      <c r="AB1789">
        <f>IF(ISNUMBER($BX1789),IF($BX1789&gt;=2018,1,0),"")</f>
        <v>1.0</v>
      </c>
      <c r="AC1789">
        <f>IF(ISNUMBER($BX1789),IF($BX1789&gt;=2019,1,0),"")</f>
        <v>1.0</v>
      </c>
      <c r="AD1789">
        <f>IF($L1789&lt;&gt;"",IF($L1789&gt;2013,1,0),"")</f>
        <v>1.0</v>
      </c>
      <c r="AE1789">
        <f>IF($L1789&lt;&gt;"",1+IF($L1789&gt;2011,1,0)+IF($L1789&gt;2014,1,0),"")</f>
        <v>3.0</v>
      </c>
      <c r="AF1789" t="inlineStr">
        <is>
          <t>bond (yield)</t>
        </is>
      </c>
      <c r="AG1789" t="inlineStr">
        <is>
          <t>performance</t>
        </is>
      </c>
      <c r="AH1789" t="inlineStr">
        <is>
          <t>non-sensitive</t>
        </is>
      </c>
      <c r="AI1789" t="inlineStr">
        <is>
          <t>99_NCE</t>
        </is>
      </c>
      <c r="AJ1789" t="inlineStr">
        <is>
          <t>99_NCE</t>
        </is>
      </c>
      <c r="AK1789" t="str">
        <f>IF(AND($CF1789&lt;&gt;"",IFERROR(INDEX(subsample_country_map!$B:$B,MATCH($CF1789,subsample_country_map!$A:$A,0)),"")&lt;&gt;""),INDEX(subsample_country_map!$B:$B,MATCH($CF1789,subsample_country_map!$A:$A,0)),INDEX(lookup!$AA:$AA,MATCH($A1789,lookup!$A:$A,0)))</f>
        <v>99_NCE</v>
      </c>
      <c r="AL1789" t="str">
        <f>IF(AND($CF1789&lt;&gt;"",IFERROR(INDEX(subsample_country_map!$C:$C,MATCH($CF1789,subsample_country_map!$A:$A,0)),"")&lt;&gt;""),INDEX(subsample_country_map!$C:$C,MATCH($CF1789,subsample_country_map!$A:$A,0)),INDEX(lookup!$AB:$AB,MATCH($A1789,lookup!$A:$A,0)))</f>
        <v>2_developing</v>
      </c>
      <c r="AM1789" t="str">
        <f>IF(AND($CF1789&lt;&gt;"",IFERROR(INDEX(subsample_country_map!$D:$D,MATCH($CF1789,subsample_country_map!$A:$A,0)),"")&lt;&gt;""),INDEX(subsample_country_map!$D:$D,MATCH($CF1789,subsample_country_map!$A:$A,0)),INDEX(lookup!$AC:$AC,MATCH($A1789,lookup!$A:$A,0)))</f>
        <v>99_NCE</v>
      </c>
      <c r="AN1789" t="str">
        <f>IF(AND($CF1789&lt;&gt;"",IFERROR(INDEX(subsample_country_map!$E:$E,MATCH($CF1789,subsample_country_map!$A:$A,0)),"")&lt;&gt;""),INDEX(subsample_country_map!$E:$E,MATCH($CF1789,subsample_country_map!$A:$A,0)),INDEX(lookup!$AD:$AD,MATCH($A1789,lookup!$A:$A,0)))</f>
        <v>99_NCE</v>
      </c>
      <c r="AO1789" t="str">
        <f>INDEX(lookup!$Y:$Y,MATCH($A1789,lookup!$A:$A,0))</f>
        <v>0_published</v>
      </c>
      <c r="AP1789" t="str">
        <f>INDEX(lookup!$Z:$Z,MATCH($A1789,lookup!$A:$A,0))</f>
        <v>1_VHB high</v>
      </c>
      <c r="AQ1789" t="str">
        <f>INDEX(lookup!$W:$W,MATCH($A1789,lookup!$A:$A,0))</f>
        <v>1_fin/acc/econ</v>
      </c>
      <c r="AS1789" t="inlineStr">
        <is>
          <t>staging</t>
        </is>
      </c>
      <c r="AT1789" t="inlineStr">
        <is>
          <t>bad-CER</t>
        </is>
      </c>
      <c r="AU1789" t="inlineStr">
        <is>
          <t>cost</t>
        </is>
      </c>
      <c r="AV1789" t="inlineStr">
        <is>
          <t>-0.01</t>
        </is>
      </c>
      <c r="AW1789" t="inlineStr">
        <is>
          <t>0.05</t>
        </is>
      </c>
      <c r="BA1789" t="n">
        <v>553</v>
      </c>
      <c r="BB1789" t="inlineStr">
        <is>
          <t>0</t>
        </is>
      </c>
      <c r="BC1789" t="inlineStr">
        <is>
          <t>FE</t>
        </is>
      </c>
      <c r="BD1789" t="inlineStr">
        <is>
          <t>not stated</t>
        </is>
      </c>
      <c r="BE1789" t="inlineStr">
        <is>
          <t>region</t>
        </is>
      </c>
      <c r="BF1789" t="inlineStr">
        <is>
          <t>EM</t>
        </is>
      </c>
      <c r="BI1789" t="inlineStr">
        <is>
          <t>Table 10</t>
        </is>
      </c>
      <c r="BJ1789" t="inlineStr">
        <is>
          <t>EM</t>
        </is>
      </c>
      <c r="BK1789" t="inlineStr">
        <is>
          <t>12</t>
        </is>
      </c>
      <c r="BL1789" t="inlineStr">
        <is>
          <t>Log (Scope 1 + 2 Intensity) -0.01 (0.05)</t>
        </is>
      </c>
      <c r="BM1789" t="inlineStr">
        <is>
          <t>Log (Scope 1 + 2 Intensity)</t>
        </is>
      </c>
      <c r="BN1789" t="inlineStr">
        <is>
          <t>Long Term Credit Spread</t>
        </is>
      </c>
      <c r="BO1789" t="inlineStr">
        <is>
          <t>update</t>
        </is>
      </c>
      <c r="BP1789" t="inlineStr">
        <is>
          <t>Panjwani et al (2023)</t>
        </is>
      </c>
      <c r="BQ1789" t="inlineStr">
        <is>
          <t>computed</t>
        </is>
      </c>
      <c r="BT1789" t="n">
        <v>0</v>
      </c>
      <c r="BU1789" t="inlineStr">
        <is>
          <t>staging_Panjawani_et_al_2023.csv</t>
        </is>
      </c>
      <c r="BW1789" t="n">
        <v>2015</v>
      </c>
      <c r="BX1789" t="n">
        <v>2020</v>
      </c>
      <c r="BY1789" t="inlineStr">
        <is>
          <t>multi: global (MSCI All Country World Index constituents; regions: North America, Europe, Asia Pacific, Emerging Markets)</t>
        </is>
      </c>
      <c r="BZ1789" t="n">
        <v>2017.5</v>
      </c>
      <c r="CA1789" t="n">
        <v>0.8333333333333334</v>
      </c>
      <c r="CB1789" t="n">
        <v>1</v>
      </c>
      <c r="CC1789" t="n">
        <v>1</v>
      </c>
      <c r="CD1789" t="n">
        <v>0.008504762584569002</v>
      </c>
      <c r="CE1789" t="n">
        <v>1</v>
      </c>
      <c r="CF1789" t="inlineStr">
        <is>
          <t>EM</t>
        </is>
      </c>
    </row>
    <row r="1790">
      <c r="A1790" t="inlineStr">
        <is>
          <t>Panjwani et al (2023)</t>
        </is>
      </c>
      <c r="B1790" t="n">
        <v>3095</v>
      </c>
      <c r="C1790" t="n">
        <v>-0.03828496265770311</v>
      </c>
      <c r="D1790" t="n">
        <v>2725</v>
      </c>
      <c r="E1790">
        <f>IF(ISNUMBER($BA1790),$BA1790,IF(AND(ISNUMBER($D1790),ISNUMBER($BW1790),ISNUMBER($BX1790)),$D1790*($BX1790-$BW1790+1),""))</f>
        <v>2725.0</v>
      </c>
      <c r="H1790" t="inlineStr">
        <is>
          <t>partial</t>
        </is>
      </c>
      <c r="I1790" t="inlineStr">
        <is>
          <t>Regression Cofficient and Standard Error  available</t>
        </is>
      </c>
      <c r="J1790">
        <f>IF($BW1790&lt;&gt;"",$BW1790,"")</f>
        <v>2015.0</v>
      </c>
      <c r="K1790">
        <f>IF($BX1790&lt;&gt;"",$BX1790,"")</f>
        <v>2020.0</v>
      </c>
      <c r="L1790">
        <f>IF(AND(ISNUMBER($BW1790),ISNUMBER($BX1790)),($BW1790+$BX1790)/2,"")</f>
        <v>2017.5</v>
      </c>
      <c r="M1790">
        <f>IF($L1790&lt;&gt;"",$L1790,"")</f>
        <v>2017.5</v>
      </c>
      <c r="N1790">
        <f>IF(AND(ISNUMBER($BW1790),ISNUMBER($BX1790)),MIN(1,MAX(0,($BX1790-2016+1)/($BX1790-$BW1790+1))),"")</f>
        <v>0.8333333333333334</v>
      </c>
      <c r="O1790">
        <f>IF(AND(ISNUMBER($BW1790),ISNUMBER($BX1790)),MIN(1,MAX(0,($BX1790-2017+1)/($BX1790-$BW1790+1))),"")</f>
        <v>0.6666666666666666</v>
      </c>
      <c r="P1790">
        <f>IF(AND(ISNUMBER($BW1790),ISNUMBER($BX1790)),MIN(1,MAX(0,($BX1790-2018+1)/($BX1790-$BW1790+1))),"")</f>
        <v>0.5</v>
      </c>
      <c r="Q1790">
        <f>IF(AND(ISNUMBER($BW1790),ISNUMBER($BX1790)),MIN(1,MAX(0,($BX1790-2019+1)/($BX1790-$BW1790+1))),"")</f>
        <v>0.3333333333333333</v>
      </c>
      <c r="R1790">
        <f>IF(AND(ISNUMBER($BW1790),ISNUMBER($BX1790)),MIN(1,MAX(0,($BX1790-2016+1)/($BX1790-$BW1790+1))),"")</f>
        <v>0.8333333333333334</v>
      </c>
      <c r="S1790">
        <f>IF($L1790&lt;&gt;"",IF($L1790&gt;=2015.5,1,0),"")</f>
        <v>1.0</v>
      </c>
      <c r="T1790">
        <f>IF($L1790&lt;&gt;"",IF($L1790&gt;=2016,1,0),"")</f>
        <v>1.0</v>
      </c>
      <c r="U1790">
        <f>IF(ISNUMBER($BX1790),IF($BX1790&gt;=2016,1,0),"")</f>
        <v>1.0</v>
      </c>
      <c r="V1790">
        <f>IF(ISNUMBER($BW1790),IF($BW1790&gt;=2016,1,0),"")</f>
        <v>0.0</v>
      </c>
      <c r="W1790" t="str">
        <f>IF(AND(ISNUMBER($BW1790),ISNUMBER($BX1790)),IF($BW1790&gt;=2016,"post-only",IF($BX1790&lt;2016,"pre-only","mixed")),"")</f>
        <v>mixed</v>
      </c>
      <c r="X1790">
        <f>IF(AND(ISNUMBER($BW1790),ISNUMBER($BX1790)),MIN(1,MAX(0,($BX1790-2017+1)/($BX1790-$BW1790+1))),"")</f>
        <v>0.6666666666666666</v>
      </c>
      <c r="Y1790">
        <f>IF(AND(ISNUMBER($BW1790),ISNUMBER($BX1790)),MIN(1,MAX(0,($BX1790-2018+1)/($BX1790-$BW1790+1))),"")</f>
        <v>0.5</v>
      </c>
      <c r="Z1790">
        <f>IF(AND(ISNUMBER($BW1790),ISNUMBER($BX1790)),MIN(1,MAX(0,($BX1790-2019+1)/($BX1790-$BW1790+1))),"")</f>
        <v>0.3333333333333333</v>
      </c>
      <c r="AA1790">
        <f>IF(ISNUMBER($BX1790),IF($BX1790&gt;=2017,1,0),"")</f>
        <v>1.0</v>
      </c>
      <c r="AB1790">
        <f>IF(ISNUMBER($BX1790),IF($BX1790&gt;=2018,1,0),"")</f>
        <v>1.0</v>
      </c>
      <c r="AC1790">
        <f>IF(ISNUMBER($BX1790),IF($BX1790&gt;=2019,1,0),"")</f>
        <v>1.0</v>
      </c>
      <c r="AD1790">
        <f>IF($L1790&lt;&gt;"",IF($L1790&gt;2013,1,0),"")</f>
        <v>1.0</v>
      </c>
      <c r="AE1790">
        <f>IF($L1790&lt;&gt;"",1+IF($L1790&gt;2011,1,0)+IF($L1790&gt;2014,1,0),"")</f>
        <v>3.0</v>
      </c>
      <c r="AF1790" t="inlineStr">
        <is>
          <t>bond (yield)</t>
        </is>
      </c>
      <c r="AG1790" t="inlineStr">
        <is>
          <t>performance</t>
        </is>
      </c>
      <c r="AH1790" t="inlineStr">
        <is>
          <t>non-sensitive</t>
        </is>
      </c>
      <c r="AI1790" t="inlineStr">
        <is>
          <t>99_NCE</t>
        </is>
      </c>
      <c r="AJ1790" t="inlineStr">
        <is>
          <t>99_NCE</t>
        </is>
      </c>
      <c r="AK1790" t="str">
        <f>IF(AND($CF1790&lt;&gt;"",IFERROR(INDEX(subsample_country_map!$B:$B,MATCH($CF1790,subsample_country_map!$A:$A,0)),"")&lt;&gt;""),INDEX(subsample_country_map!$B:$B,MATCH($CF1790,subsample_country_map!$A:$A,0)),INDEX(lookup!$AA:$AA,MATCH($A1790,lookup!$A:$A,0)))</f>
        <v>99_NCE</v>
      </c>
      <c r="AL1790" t="str">
        <f>IF(AND($CF1790&lt;&gt;"",IFERROR(INDEX(subsample_country_map!$C:$C,MATCH($CF1790,subsample_country_map!$A:$A,0)),"")&lt;&gt;""),INDEX(subsample_country_map!$C:$C,MATCH($CF1790,subsample_country_map!$A:$A,0)),INDEX(lookup!$AB:$AB,MATCH($A1790,lookup!$A:$A,0)))</f>
        <v>99_NCE</v>
      </c>
      <c r="AM1790" t="str">
        <f>IF(AND($CF1790&lt;&gt;"",IFERROR(INDEX(subsample_country_map!$D:$D,MATCH($CF1790,subsample_country_map!$A:$A,0)),"")&lt;&gt;""),INDEX(subsample_country_map!$D:$D,MATCH($CF1790,subsample_country_map!$A:$A,0)),INDEX(lookup!$AC:$AC,MATCH($A1790,lookup!$A:$A,0)))</f>
        <v>99_NCE</v>
      </c>
      <c r="AN1790" t="str">
        <f>IF(AND($CF1790&lt;&gt;"",IFERROR(INDEX(subsample_country_map!$E:$E,MATCH($CF1790,subsample_country_map!$A:$A,0)),"")&lt;&gt;""),INDEX(subsample_country_map!$E:$E,MATCH($CF1790,subsample_country_map!$A:$A,0)),INDEX(lookup!$AD:$AD,MATCH($A1790,lookup!$A:$A,0)))</f>
        <v>99_NCE</v>
      </c>
      <c r="AO1790" t="str">
        <f>INDEX(lookup!$Y:$Y,MATCH($A1790,lookup!$A:$A,0))</f>
        <v>0_published</v>
      </c>
      <c r="AP1790" t="str">
        <f>INDEX(lookup!$Z:$Z,MATCH($A1790,lookup!$A:$A,0))</f>
        <v>1_VHB high</v>
      </c>
      <c r="AQ1790" t="str">
        <f>INDEX(lookup!$W:$W,MATCH($A1790,lookup!$A:$A,0))</f>
        <v>1_fin/acc/econ</v>
      </c>
      <c r="AS1790" t="inlineStr">
        <is>
          <t>staging</t>
        </is>
      </c>
      <c r="AT1790" t="inlineStr">
        <is>
          <t>bad-CER</t>
        </is>
      </c>
      <c r="AU1790" t="inlineStr">
        <is>
          <t>cost</t>
        </is>
      </c>
      <c r="AV1790" t="inlineStr">
        <is>
          <t>0.02</t>
        </is>
      </c>
      <c r="AW1790" t="inlineStr">
        <is>
          <t>0.01</t>
        </is>
      </c>
      <c r="BA1790" t="n">
        <v>2725</v>
      </c>
      <c r="BB1790" t="inlineStr">
        <is>
          <t>0</t>
        </is>
      </c>
      <c r="BC1790" t="inlineStr">
        <is>
          <t>FE</t>
        </is>
      </c>
      <c r="BD1790" t="inlineStr">
        <is>
          <t>not stated</t>
        </is>
      </c>
      <c r="BE1790" t="inlineStr">
        <is>
          <t>industry</t>
        </is>
      </c>
      <c r="BF1790" t="inlineStr">
        <is>
          <t>Full Sample Excl. Financials</t>
        </is>
      </c>
      <c r="BI1790" t="inlineStr">
        <is>
          <t>Table 11</t>
        </is>
      </c>
      <c r="BJ1790" t="inlineStr">
        <is>
          <t>Full Sample Excl. Financials</t>
        </is>
      </c>
      <c r="BK1790" t="inlineStr">
        <is>
          <t>13</t>
        </is>
      </c>
      <c r="BL1790" t="inlineStr">
        <is>
          <t>Log (Scope 3 (Absolute)) 0.02 (0.01)</t>
        </is>
      </c>
      <c r="BM1790" t="inlineStr">
        <is>
          <t>Log (Scope 3 (Absolute))</t>
        </is>
      </c>
      <c r="BN1790" t="inlineStr">
        <is>
          <t>Long Term Credit Spread</t>
        </is>
      </c>
      <c r="BO1790" t="inlineStr">
        <is>
          <t>update</t>
        </is>
      </c>
      <c r="BP1790" t="inlineStr">
        <is>
          <t>Panjwani et al (2023)</t>
        </is>
      </c>
      <c r="BQ1790" t="inlineStr">
        <is>
          <t>computed</t>
        </is>
      </c>
      <c r="BT1790" t="n">
        <v>0</v>
      </c>
      <c r="BU1790" t="inlineStr">
        <is>
          <t>staging_Panjawani_et_al_2023.csv</t>
        </is>
      </c>
      <c r="BW1790" t="n">
        <v>2015</v>
      </c>
      <c r="BX1790" t="n">
        <v>2020</v>
      </c>
      <c r="BY1790" t="inlineStr">
        <is>
          <t>multi: global (MSCI All Country World Index constituents; regions: North America, Europe, Asia Pacific, Emerging Markets)</t>
        </is>
      </c>
      <c r="BZ1790" t="n">
        <v>2017.5</v>
      </c>
      <c r="CA1790" t="n">
        <v>0.8333333333333334</v>
      </c>
      <c r="CB1790" t="n">
        <v>1</v>
      </c>
      <c r="CC1790" t="n">
        <v>1</v>
      </c>
      <c r="CD1790" t="n">
        <v>-0.03830368437134255</v>
      </c>
      <c r="CE1790" t="n">
        <v>1</v>
      </c>
    </row>
    <row r="1791">
      <c r="A1791" t="inlineStr">
        <is>
          <t>Panjwani et al (2023)</t>
        </is>
      </c>
      <c r="B1791" t="n">
        <v>3096</v>
      </c>
      <c r="C1791" t="n">
        <v>-0.009577823512585466</v>
      </c>
      <c r="D1791" t="n">
        <v>2725</v>
      </c>
      <c r="E1791">
        <f>IF(ISNUMBER($BA1791),$BA1791,IF(AND(ISNUMBER($D1791),ISNUMBER($BW1791),ISNUMBER($BX1791)),$D1791*($BX1791-$BW1791+1),""))</f>
        <v>2725.0</v>
      </c>
      <c r="H1791" t="inlineStr">
        <is>
          <t>partial</t>
        </is>
      </c>
      <c r="I1791" t="inlineStr">
        <is>
          <t>Regression Cofficient and Standard Error  available</t>
        </is>
      </c>
      <c r="J1791">
        <f>IF($BW1791&lt;&gt;"",$BW1791,"")</f>
        <v>2015.0</v>
      </c>
      <c r="K1791">
        <f>IF($BX1791&lt;&gt;"",$BX1791,"")</f>
        <v>2020.0</v>
      </c>
      <c r="L1791">
        <f>IF(AND(ISNUMBER($BW1791),ISNUMBER($BX1791)),($BW1791+$BX1791)/2,"")</f>
        <v>2017.5</v>
      </c>
      <c r="M1791">
        <f>IF($L1791&lt;&gt;"",$L1791,"")</f>
        <v>2017.5</v>
      </c>
      <c r="N1791">
        <f>IF(AND(ISNUMBER($BW1791),ISNUMBER($BX1791)),MIN(1,MAX(0,($BX1791-2016+1)/($BX1791-$BW1791+1))),"")</f>
        <v>0.8333333333333334</v>
      </c>
      <c r="O1791">
        <f>IF(AND(ISNUMBER($BW1791),ISNUMBER($BX1791)),MIN(1,MAX(0,($BX1791-2017+1)/($BX1791-$BW1791+1))),"")</f>
        <v>0.6666666666666666</v>
      </c>
      <c r="P1791">
        <f>IF(AND(ISNUMBER($BW1791),ISNUMBER($BX1791)),MIN(1,MAX(0,($BX1791-2018+1)/($BX1791-$BW1791+1))),"")</f>
        <v>0.5</v>
      </c>
      <c r="Q1791">
        <f>IF(AND(ISNUMBER($BW1791),ISNUMBER($BX1791)),MIN(1,MAX(0,($BX1791-2019+1)/($BX1791-$BW1791+1))),"")</f>
        <v>0.3333333333333333</v>
      </c>
      <c r="R1791">
        <f>IF(AND(ISNUMBER($BW1791),ISNUMBER($BX1791)),MIN(1,MAX(0,($BX1791-2016+1)/($BX1791-$BW1791+1))),"")</f>
        <v>0.8333333333333334</v>
      </c>
      <c r="S1791">
        <f>IF($L1791&lt;&gt;"",IF($L1791&gt;=2015.5,1,0),"")</f>
        <v>1.0</v>
      </c>
      <c r="T1791">
        <f>IF($L1791&lt;&gt;"",IF($L1791&gt;=2016,1,0),"")</f>
        <v>1.0</v>
      </c>
      <c r="U1791">
        <f>IF(ISNUMBER($BX1791),IF($BX1791&gt;=2016,1,0),"")</f>
        <v>1.0</v>
      </c>
      <c r="V1791">
        <f>IF(ISNUMBER($BW1791),IF($BW1791&gt;=2016,1,0),"")</f>
        <v>0.0</v>
      </c>
      <c r="W1791" t="str">
        <f>IF(AND(ISNUMBER($BW1791),ISNUMBER($BX1791)),IF($BW1791&gt;=2016,"post-only",IF($BX1791&lt;2016,"pre-only","mixed")),"")</f>
        <v>mixed</v>
      </c>
      <c r="X1791">
        <f>IF(AND(ISNUMBER($BW1791),ISNUMBER($BX1791)),MIN(1,MAX(0,($BX1791-2017+1)/($BX1791-$BW1791+1))),"")</f>
        <v>0.6666666666666666</v>
      </c>
      <c r="Y1791">
        <f>IF(AND(ISNUMBER($BW1791),ISNUMBER($BX1791)),MIN(1,MAX(0,($BX1791-2018+1)/($BX1791-$BW1791+1))),"")</f>
        <v>0.5</v>
      </c>
      <c r="Z1791">
        <f>IF(AND(ISNUMBER($BW1791),ISNUMBER($BX1791)),MIN(1,MAX(0,($BX1791-2019+1)/($BX1791-$BW1791+1))),"")</f>
        <v>0.3333333333333333</v>
      </c>
      <c r="AA1791">
        <f>IF(ISNUMBER($BX1791),IF($BX1791&gt;=2017,1,0),"")</f>
        <v>1.0</v>
      </c>
      <c r="AB1791">
        <f>IF(ISNUMBER($BX1791),IF($BX1791&gt;=2018,1,0),"")</f>
        <v>1.0</v>
      </c>
      <c r="AC1791">
        <f>IF(ISNUMBER($BX1791),IF($BX1791&gt;=2019,1,0),"")</f>
        <v>1.0</v>
      </c>
      <c r="AD1791">
        <f>IF($L1791&lt;&gt;"",IF($L1791&gt;2013,1,0),"")</f>
        <v>1.0</v>
      </c>
      <c r="AE1791">
        <f>IF($L1791&lt;&gt;"",1+IF($L1791&gt;2011,1,0)+IF($L1791&gt;2014,1,0),"")</f>
        <v>3.0</v>
      </c>
      <c r="AF1791" t="inlineStr">
        <is>
          <t>bond (yield)</t>
        </is>
      </c>
      <c r="AG1791" t="inlineStr">
        <is>
          <t>performance</t>
        </is>
      </c>
      <c r="AH1791" t="inlineStr">
        <is>
          <t>non-sensitive</t>
        </is>
      </c>
      <c r="AI1791" t="inlineStr">
        <is>
          <t>99_NCE</t>
        </is>
      </c>
      <c r="AJ1791" t="inlineStr">
        <is>
          <t>99_NCE</t>
        </is>
      </c>
      <c r="AK1791" t="str">
        <f>IF(AND($CF1791&lt;&gt;"",IFERROR(INDEX(subsample_country_map!$B:$B,MATCH($CF1791,subsample_country_map!$A:$A,0)),"")&lt;&gt;""),INDEX(subsample_country_map!$B:$B,MATCH($CF1791,subsample_country_map!$A:$A,0)),INDEX(lookup!$AA:$AA,MATCH($A1791,lookup!$A:$A,0)))</f>
        <v>99_NCE</v>
      </c>
      <c r="AL1791" t="str">
        <f>IF(AND($CF1791&lt;&gt;"",IFERROR(INDEX(subsample_country_map!$C:$C,MATCH($CF1791,subsample_country_map!$A:$A,0)),"")&lt;&gt;""),INDEX(subsample_country_map!$C:$C,MATCH($CF1791,subsample_country_map!$A:$A,0)),INDEX(lookup!$AB:$AB,MATCH($A1791,lookup!$A:$A,0)))</f>
        <v>99_NCE</v>
      </c>
      <c r="AM1791" t="str">
        <f>IF(AND($CF1791&lt;&gt;"",IFERROR(INDEX(subsample_country_map!$D:$D,MATCH($CF1791,subsample_country_map!$A:$A,0)),"")&lt;&gt;""),INDEX(subsample_country_map!$D:$D,MATCH($CF1791,subsample_country_map!$A:$A,0)),INDEX(lookup!$AC:$AC,MATCH($A1791,lookup!$A:$A,0)))</f>
        <v>99_NCE</v>
      </c>
      <c r="AN1791" t="str">
        <f>IF(AND($CF1791&lt;&gt;"",IFERROR(INDEX(subsample_country_map!$E:$E,MATCH($CF1791,subsample_country_map!$A:$A,0)),"")&lt;&gt;""),INDEX(subsample_country_map!$E:$E,MATCH($CF1791,subsample_country_map!$A:$A,0)),INDEX(lookup!$AD:$AD,MATCH($A1791,lookup!$A:$A,0)))</f>
        <v>99_NCE</v>
      </c>
      <c r="AO1791" t="str">
        <f>INDEX(lookup!$Y:$Y,MATCH($A1791,lookup!$A:$A,0))</f>
        <v>0_published</v>
      </c>
      <c r="AP1791" t="str">
        <f>INDEX(lookup!$Z:$Z,MATCH($A1791,lookup!$A:$A,0))</f>
        <v>1_VHB high</v>
      </c>
      <c r="AQ1791" t="str">
        <f>INDEX(lookup!$W:$W,MATCH($A1791,lookup!$A:$A,0))</f>
        <v>1_fin/acc/econ</v>
      </c>
      <c r="AS1791" t="inlineStr">
        <is>
          <t>staging</t>
        </is>
      </c>
      <c r="AT1791" t="inlineStr">
        <is>
          <t>bad-CER</t>
        </is>
      </c>
      <c r="AU1791" t="inlineStr">
        <is>
          <t>cost</t>
        </is>
      </c>
      <c r="AV1791" t="inlineStr">
        <is>
          <t>0.01</t>
        </is>
      </c>
      <c r="AW1791" t="inlineStr">
        <is>
          <t>0.02</t>
        </is>
      </c>
      <c r="BA1791" t="n">
        <v>2725</v>
      </c>
      <c r="BB1791" t="inlineStr">
        <is>
          <t>0</t>
        </is>
      </c>
      <c r="BC1791" t="inlineStr">
        <is>
          <t>FE</t>
        </is>
      </c>
      <c r="BD1791" t="inlineStr">
        <is>
          <t>not stated</t>
        </is>
      </c>
      <c r="BE1791" t="inlineStr">
        <is>
          <t>industry</t>
        </is>
      </c>
      <c r="BF1791" t="inlineStr">
        <is>
          <t>Full Sample Excl. Financials</t>
        </is>
      </c>
      <c r="BI1791" t="inlineStr">
        <is>
          <t>Table 11</t>
        </is>
      </c>
      <c r="BJ1791" t="inlineStr">
        <is>
          <t>Full Sample Excl. Financials</t>
        </is>
      </c>
      <c r="BK1791" t="inlineStr">
        <is>
          <t>13</t>
        </is>
      </c>
      <c r="BL1791" t="inlineStr">
        <is>
          <t>Log (Scope 1 + 2 (Absolute)) 0.01 (0.02)</t>
        </is>
      </c>
      <c r="BM1791" t="inlineStr">
        <is>
          <t>Log (Scope 1 + 2 (Absolute))</t>
        </is>
      </c>
      <c r="BN1791" t="inlineStr">
        <is>
          <t>Long Term Credit Spread</t>
        </is>
      </c>
      <c r="BO1791" t="inlineStr">
        <is>
          <t>update</t>
        </is>
      </c>
      <c r="BP1791" t="inlineStr">
        <is>
          <t>Panjwani et al (2023)</t>
        </is>
      </c>
      <c r="BQ1791" t="inlineStr">
        <is>
          <t>computed</t>
        </is>
      </c>
      <c r="BT1791" t="n">
        <v>0</v>
      </c>
      <c r="BU1791" t="inlineStr">
        <is>
          <t>staging_Panjawani_et_al_2023.csv</t>
        </is>
      </c>
      <c r="BW1791" t="n">
        <v>2015</v>
      </c>
      <c r="BX1791" t="n">
        <v>2020</v>
      </c>
      <c r="BY1791" t="inlineStr">
        <is>
          <t>multi: global (MSCI All Country World Index constituents; regions: North America, Europe, Asia Pacific, Emerging Markets)</t>
        </is>
      </c>
      <c r="BZ1791" t="n">
        <v>2017.5</v>
      </c>
      <c r="CA1791" t="n">
        <v>0.8333333333333334</v>
      </c>
      <c r="CB1791" t="n">
        <v>1</v>
      </c>
      <c r="CC1791" t="n">
        <v>1</v>
      </c>
      <c r="CD1791" t="n">
        <v>-0.009578116401639022</v>
      </c>
      <c r="CE1791" t="n">
        <v>1</v>
      </c>
    </row>
    <row r="1792">
      <c r="A1792" t="inlineStr">
        <is>
          <t>Panjwani et al (2023)</t>
        </is>
      </c>
      <c r="B1792" t="n">
        <v>3097</v>
      </c>
      <c r="C1792" t="n">
        <v>0.023636706577294</v>
      </c>
      <c r="D1792" t="n">
        <v>161</v>
      </c>
      <c r="E1792">
        <f>IF(ISNUMBER($BA1792),$BA1792,IF(AND(ISNUMBER($D1792),ISNUMBER($BW1792),ISNUMBER($BX1792)),$D1792*($BX1792-$BW1792+1),""))</f>
        <v>161.0</v>
      </c>
      <c r="H1792" t="inlineStr">
        <is>
          <t>partial</t>
        </is>
      </c>
      <c r="I1792" t="inlineStr">
        <is>
          <t>Regression Cofficient and Standard Error  available</t>
        </is>
      </c>
      <c r="J1792">
        <f>IF($BW1792&lt;&gt;"",$BW1792,"")</f>
        <v>2015.0</v>
      </c>
      <c r="K1792">
        <f>IF($BX1792&lt;&gt;"",$BX1792,"")</f>
        <v>2020.0</v>
      </c>
      <c r="L1792">
        <f>IF(AND(ISNUMBER($BW1792),ISNUMBER($BX1792)),($BW1792+$BX1792)/2,"")</f>
        <v>2017.5</v>
      </c>
      <c r="M1792">
        <f>IF($L1792&lt;&gt;"",$L1792,"")</f>
        <v>2017.5</v>
      </c>
      <c r="N1792">
        <f>IF(AND(ISNUMBER($BW1792),ISNUMBER($BX1792)),MIN(1,MAX(0,($BX1792-2016+1)/($BX1792-$BW1792+1))),"")</f>
        <v>0.8333333333333334</v>
      </c>
      <c r="O1792">
        <f>IF(AND(ISNUMBER($BW1792),ISNUMBER($BX1792)),MIN(1,MAX(0,($BX1792-2017+1)/($BX1792-$BW1792+1))),"")</f>
        <v>0.6666666666666666</v>
      </c>
      <c r="P1792">
        <f>IF(AND(ISNUMBER($BW1792),ISNUMBER($BX1792)),MIN(1,MAX(0,($BX1792-2018+1)/($BX1792-$BW1792+1))),"")</f>
        <v>0.5</v>
      </c>
      <c r="Q1792">
        <f>IF(AND(ISNUMBER($BW1792),ISNUMBER($BX1792)),MIN(1,MAX(0,($BX1792-2019+1)/($BX1792-$BW1792+1))),"")</f>
        <v>0.3333333333333333</v>
      </c>
      <c r="R1792">
        <f>IF(AND(ISNUMBER($BW1792),ISNUMBER($BX1792)),MIN(1,MAX(0,($BX1792-2016+1)/($BX1792-$BW1792+1))),"")</f>
        <v>0.8333333333333334</v>
      </c>
      <c r="S1792">
        <f>IF($L1792&lt;&gt;"",IF($L1792&gt;=2015.5,1,0),"")</f>
        <v>1.0</v>
      </c>
      <c r="T1792">
        <f>IF($L1792&lt;&gt;"",IF($L1792&gt;=2016,1,0),"")</f>
        <v>1.0</v>
      </c>
      <c r="U1792">
        <f>IF(ISNUMBER($BX1792),IF($BX1792&gt;=2016,1,0),"")</f>
        <v>1.0</v>
      </c>
      <c r="V1792">
        <f>IF(ISNUMBER($BW1792),IF($BW1792&gt;=2016,1,0),"")</f>
        <v>0.0</v>
      </c>
      <c r="W1792" t="str">
        <f>IF(AND(ISNUMBER($BW1792),ISNUMBER($BX1792)),IF($BW1792&gt;=2016,"post-only",IF($BX1792&lt;2016,"pre-only","mixed")),"")</f>
        <v>mixed</v>
      </c>
      <c r="X1792">
        <f>IF(AND(ISNUMBER($BW1792),ISNUMBER($BX1792)),MIN(1,MAX(0,($BX1792-2017+1)/($BX1792-$BW1792+1))),"")</f>
        <v>0.6666666666666666</v>
      </c>
      <c r="Y1792">
        <f>IF(AND(ISNUMBER($BW1792),ISNUMBER($BX1792)),MIN(1,MAX(0,($BX1792-2018+1)/($BX1792-$BW1792+1))),"")</f>
        <v>0.5</v>
      </c>
      <c r="Z1792">
        <f>IF(AND(ISNUMBER($BW1792),ISNUMBER($BX1792)),MIN(1,MAX(0,($BX1792-2019+1)/($BX1792-$BW1792+1))),"")</f>
        <v>0.3333333333333333</v>
      </c>
      <c r="AA1792">
        <f>IF(ISNUMBER($BX1792),IF($BX1792&gt;=2017,1,0),"")</f>
        <v>1.0</v>
      </c>
      <c r="AB1792">
        <f>IF(ISNUMBER($BX1792),IF($BX1792&gt;=2018,1,0),"")</f>
        <v>1.0</v>
      </c>
      <c r="AC1792">
        <f>IF(ISNUMBER($BX1792),IF($BX1792&gt;=2019,1,0),"")</f>
        <v>1.0</v>
      </c>
      <c r="AD1792">
        <f>IF($L1792&lt;&gt;"",IF($L1792&gt;2013,1,0),"")</f>
        <v>1.0</v>
      </c>
      <c r="AE1792">
        <f>IF($L1792&lt;&gt;"",1+IF($L1792&gt;2011,1,0)+IF($L1792&gt;2014,1,0),"")</f>
        <v>3.0</v>
      </c>
      <c r="AF1792" t="inlineStr">
        <is>
          <t>bond (yield)</t>
        </is>
      </c>
      <c r="AG1792" t="inlineStr">
        <is>
          <t>performance</t>
        </is>
      </c>
      <c r="AH1792" t="inlineStr">
        <is>
          <t>non-sensitive</t>
        </is>
      </c>
      <c r="AI1792" t="inlineStr">
        <is>
          <t>99_NCE</t>
        </is>
      </c>
      <c r="AJ1792" t="inlineStr">
        <is>
          <t>99_NCE</t>
        </is>
      </c>
      <c r="AK1792" t="str">
        <f>IF(AND($CF1792&lt;&gt;"",IFERROR(INDEX(subsample_country_map!$B:$B,MATCH($CF1792,subsample_country_map!$A:$A,0)),"")&lt;&gt;""),INDEX(subsample_country_map!$B:$B,MATCH($CF1792,subsample_country_map!$A:$A,0)),INDEX(lookup!$AA:$AA,MATCH($A1792,lookup!$A:$A,0)))</f>
        <v>99_NCE</v>
      </c>
      <c r="AL1792" t="str">
        <f>IF(AND($CF1792&lt;&gt;"",IFERROR(INDEX(subsample_country_map!$C:$C,MATCH($CF1792,subsample_country_map!$A:$A,0)),"")&lt;&gt;""),INDEX(subsample_country_map!$C:$C,MATCH($CF1792,subsample_country_map!$A:$A,0)),INDEX(lookup!$AB:$AB,MATCH($A1792,lookup!$A:$A,0)))</f>
        <v>99_NCE</v>
      </c>
      <c r="AM1792" t="str">
        <f>IF(AND($CF1792&lt;&gt;"",IFERROR(INDEX(subsample_country_map!$D:$D,MATCH($CF1792,subsample_country_map!$A:$A,0)),"")&lt;&gt;""),INDEX(subsample_country_map!$D:$D,MATCH($CF1792,subsample_country_map!$A:$A,0)),INDEX(lookup!$AC:$AC,MATCH($A1792,lookup!$A:$A,0)))</f>
        <v>99_NCE</v>
      </c>
      <c r="AN1792" t="str">
        <f>IF(AND($CF1792&lt;&gt;"",IFERROR(INDEX(subsample_country_map!$E:$E,MATCH($CF1792,subsample_country_map!$A:$A,0)),"")&lt;&gt;""),INDEX(subsample_country_map!$E:$E,MATCH($CF1792,subsample_country_map!$A:$A,0)),INDEX(lookup!$AD:$AD,MATCH($A1792,lookup!$A:$A,0)))</f>
        <v>99_NCE</v>
      </c>
      <c r="AO1792" t="str">
        <f>INDEX(lookup!$Y:$Y,MATCH($A1792,lookup!$A:$A,0))</f>
        <v>0_published</v>
      </c>
      <c r="AP1792" t="str">
        <f>INDEX(lookup!$Z:$Z,MATCH($A1792,lookup!$A:$A,0))</f>
        <v>1_VHB high</v>
      </c>
      <c r="AQ1792" t="str">
        <f>INDEX(lookup!$W:$W,MATCH($A1792,lookup!$A:$A,0))</f>
        <v>1_fin/acc/econ</v>
      </c>
      <c r="AS1792" t="inlineStr">
        <is>
          <t>staging</t>
        </is>
      </c>
      <c r="AT1792" t="inlineStr">
        <is>
          <t>bad-CER</t>
        </is>
      </c>
      <c r="AU1792" t="inlineStr">
        <is>
          <t>cost</t>
        </is>
      </c>
      <c r="AV1792" t="inlineStr">
        <is>
          <t>-0.03</t>
        </is>
      </c>
      <c r="AW1792" t="inlineStr">
        <is>
          <t>0.10</t>
        </is>
      </c>
      <c r="BA1792" t="n">
        <v>161</v>
      </c>
      <c r="BB1792" t="inlineStr">
        <is>
          <t>0</t>
        </is>
      </c>
      <c r="BC1792" t="inlineStr">
        <is>
          <t>FE</t>
        </is>
      </c>
      <c r="BD1792" t="inlineStr">
        <is>
          <t>not stated</t>
        </is>
      </c>
      <c r="BE1792" t="inlineStr">
        <is>
          <t>industry</t>
        </is>
      </c>
      <c r="BF1792" t="inlineStr">
        <is>
          <t>Communication Services</t>
        </is>
      </c>
      <c r="BI1792" t="inlineStr">
        <is>
          <t>Table 11</t>
        </is>
      </c>
      <c r="BJ1792" t="inlineStr">
        <is>
          <t>Communication Services</t>
        </is>
      </c>
      <c r="BK1792" t="inlineStr">
        <is>
          <t>13</t>
        </is>
      </c>
      <c r="BL1792" t="inlineStr">
        <is>
          <t>Log (Scope 3 (Absolute)) -0.03 (0.10)</t>
        </is>
      </c>
      <c r="BM1792" t="inlineStr">
        <is>
          <t>Log (Scope 3 (Absolute))</t>
        </is>
      </c>
      <c r="BN1792" t="inlineStr">
        <is>
          <t>Long Term Credit Spread</t>
        </is>
      </c>
      <c r="BO1792" t="inlineStr">
        <is>
          <t>update</t>
        </is>
      </c>
      <c r="BP1792" t="inlineStr">
        <is>
          <t>Panjwani et al (2023)</t>
        </is>
      </c>
      <c r="BQ1792" t="inlineStr">
        <is>
          <t>computed</t>
        </is>
      </c>
      <c r="BT1792" t="n">
        <v>0</v>
      </c>
      <c r="BU1792" t="inlineStr">
        <is>
          <t>staging_Panjawani_et_al_2023.csv</t>
        </is>
      </c>
      <c r="BW1792" t="n">
        <v>2015</v>
      </c>
      <c r="BX1792" t="n">
        <v>2020</v>
      </c>
      <c r="BY1792" t="inlineStr">
        <is>
          <t>multi: global (MSCI All Country World Index constituents; regions: North America, Europe, Asia Pacific, Emerging Markets)</t>
        </is>
      </c>
      <c r="BZ1792" t="n">
        <v>2017.5</v>
      </c>
      <c r="CA1792" t="n">
        <v>0.8333333333333334</v>
      </c>
      <c r="CB1792" t="n">
        <v>1</v>
      </c>
      <c r="CC1792" t="n">
        <v>1</v>
      </c>
      <c r="CD1792" t="n">
        <v>0.02364110994804654</v>
      </c>
      <c r="CE1792" t="n">
        <v>1</v>
      </c>
    </row>
    <row r="1793">
      <c r="A1793" t="inlineStr">
        <is>
          <t>Panjwani et al (2023)</t>
        </is>
      </c>
      <c r="B1793" t="n">
        <v>3098</v>
      </c>
      <c r="C1793" t="n">
        <v>0.01576025045128197</v>
      </c>
      <c r="D1793" t="n">
        <v>161</v>
      </c>
      <c r="E1793">
        <f>IF(ISNUMBER($BA1793),$BA1793,IF(AND(ISNUMBER($D1793),ISNUMBER($BW1793),ISNUMBER($BX1793)),$D1793*($BX1793-$BW1793+1),""))</f>
        <v>161.0</v>
      </c>
      <c r="H1793" t="inlineStr">
        <is>
          <t>partial</t>
        </is>
      </c>
      <c r="I1793" t="inlineStr">
        <is>
          <t>Regression Cofficient and Standard Error  available</t>
        </is>
      </c>
      <c r="J1793">
        <f>IF($BW1793&lt;&gt;"",$BW1793,"")</f>
        <v>2015.0</v>
      </c>
      <c r="K1793">
        <f>IF($BX1793&lt;&gt;"",$BX1793,"")</f>
        <v>2020.0</v>
      </c>
      <c r="L1793">
        <f>IF(AND(ISNUMBER($BW1793),ISNUMBER($BX1793)),($BW1793+$BX1793)/2,"")</f>
        <v>2017.5</v>
      </c>
      <c r="M1793">
        <f>IF($L1793&lt;&gt;"",$L1793,"")</f>
        <v>2017.5</v>
      </c>
      <c r="N1793">
        <f>IF(AND(ISNUMBER($BW1793),ISNUMBER($BX1793)),MIN(1,MAX(0,($BX1793-2016+1)/($BX1793-$BW1793+1))),"")</f>
        <v>0.8333333333333334</v>
      </c>
      <c r="O1793">
        <f>IF(AND(ISNUMBER($BW1793),ISNUMBER($BX1793)),MIN(1,MAX(0,($BX1793-2017+1)/($BX1793-$BW1793+1))),"")</f>
        <v>0.6666666666666666</v>
      </c>
      <c r="P1793">
        <f>IF(AND(ISNUMBER($BW1793),ISNUMBER($BX1793)),MIN(1,MAX(0,($BX1793-2018+1)/($BX1793-$BW1793+1))),"")</f>
        <v>0.5</v>
      </c>
      <c r="Q1793">
        <f>IF(AND(ISNUMBER($BW1793),ISNUMBER($BX1793)),MIN(1,MAX(0,($BX1793-2019+1)/($BX1793-$BW1793+1))),"")</f>
        <v>0.3333333333333333</v>
      </c>
      <c r="R1793">
        <f>IF(AND(ISNUMBER($BW1793),ISNUMBER($BX1793)),MIN(1,MAX(0,($BX1793-2016+1)/($BX1793-$BW1793+1))),"")</f>
        <v>0.8333333333333334</v>
      </c>
      <c r="S1793">
        <f>IF($L1793&lt;&gt;"",IF($L1793&gt;=2015.5,1,0),"")</f>
        <v>1.0</v>
      </c>
      <c r="T1793">
        <f>IF($L1793&lt;&gt;"",IF($L1793&gt;=2016,1,0),"")</f>
        <v>1.0</v>
      </c>
      <c r="U1793">
        <f>IF(ISNUMBER($BX1793),IF($BX1793&gt;=2016,1,0),"")</f>
        <v>1.0</v>
      </c>
      <c r="V1793">
        <f>IF(ISNUMBER($BW1793),IF($BW1793&gt;=2016,1,0),"")</f>
        <v>0.0</v>
      </c>
      <c r="W1793" t="str">
        <f>IF(AND(ISNUMBER($BW1793),ISNUMBER($BX1793)),IF($BW1793&gt;=2016,"post-only",IF($BX1793&lt;2016,"pre-only","mixed")),"")</f>
        <v>mixed</v>
      </c>
      <c r="X1793">
        <f>IF(AND(ISNUMBER($BW1793),ISNUMBER($BX1793)),MIN(1,MAX(0,($BX1793-2017+1)/($BX1793-$BW1793+1))),"")</f>
        <v>0.6666666666666666</v>
      </c>
      <c r="Y1793">
        <f>IF(AND(ISNUMBER($BW1793),ISNUMBER($BX1793)),MIN(1,MAX(0,($BX1793-2018+1)/($BX1793-$BW1793+1))),"")</f>
        <v>0.5</v>
      </c>
      <c r="Z1793">
        <f>IF(AND(ISNUMBER($BW1793),ISNUMBER($BX1793)),MIN(1,MAX(0,($BX1793-2019+1)/($BX1793-$BW1793+1))),"")</f>
        <v>0.3333333333333333</v>
      </c>
      <c r="AA1793">
        <f>IF(ISNUMBER($BX1793),IF($BX1793&gt;=2017,1,0),"")</f>
        <v>1.0</v>
      </c>
      <c r="AB1793">
        <f>IF(ISNUMBER($BX1793),IF($BX1793&gt;=2018,1,0),"")</f>
        <v>1.0</v>
      </c>
      <c r="AC1793">
        <f>IF(ISNUMBER($BX1793),IF($BX1793&gt;=2019,1,0),"")</f>
        <v>1.0</v>
      </c>
      <c r="AD1793">
        <f>IF($L1793&lt;&gt;"",IF($L1793&gt;2013,1,0),"")</f>
        <v>1.0</v>
      </c>
      <c r="AE1793">
        <f>IF($L1793&lt;&gt;"",1+IF($L1793&gt;2011,1,0)+IF($L1793&gt;2014,1,0),"")</f>
        <v>3.0</v>
      </c>
      <c r="AF1793" t="inlineStr">
        <is>
          <t>bond (yield)</t>
        </is>
      </c>
      <c r="AG1793" t="inlineStr">
        <is>
          <t>performance</t>
        </is>
      </c>
      <c r="AH1793" t="inlineStr">
        <is>
          <t>non-sensitive</t>
        </is>
      </c>
      <c r="AI1793" t="inlineStr">
        <is>
          <t>99_NCE</t>
        </is>
      </c>
      <c r="AJ1793" t="inlineStr">
        <is>
          <t>99_NCE</t>
        </is>
      </c>
      <c r="AK1793" t="str">
        <f>IF(AND($CF1793&lt;&gt;"",IFERROR(INDEX(subsample_country_map!$B:$B,MATCH($CF1793,subsample_country_map!$A:$A,0)),"")&lt;&gt;""),INDEX(subsample_country_map!$B:$B,MATCH($CF1793,subsample_country_map!$A:$A,0)),INDEX(lookup!$AA:$AA,MATCH($A1793,lookup!$A:$A,0)))</f>
        <v>99_NCE</v>
      </c>
      <c r="AL1793" t="str">
        <f>IF(AND($CF1793&lt;&gt;"",IFERROR(INDEX(subsample_country_map!$C:$C,MATCH($CF1793,subsample_country_map!$A:$A,0)),"")&lt;&gt;""),INDEX(subsample_country_map!$C:$C,MATCH($CF1793,subsample_country_map!$A:$A,0)),INDEX(lookup!$AB:$AB,MATCH($A1793,lookup!$A:$A,0)))</f>
        <v>99_NCE</v>
      </c>
      <c r="AM1793" t="str">
        <f>IF(AND($CF1793&lt;&gt;"",IFERROR(INDEX(subsample_country_map!$D:$D,MATCH($CF1793,subsample_country_map!$A:$A,0)),"")&lt;&gt;""),INDEX(subsample_country_map!$D:$D,MATCH($CF1793,subsample_country_map!$A:$A,0)),INDEX(lookup!$AC:$AC,MATCH($A1793,lookup!$A:$A,0)))</f>
        <v>99_NCE</v>
      </c>
      <c r="AN1793" t="str">
        <f>IF(AND($CF1793&lt;&gt;"",IFERROR(INDEX(subsample_country_map!$E:$E,MATCH($CF1793,subsample_country_map!$A:$A,0)),"")&lt;&gt;""),INDEX(subsample_country_map!$E:$E,MATCH($CF1793,subsample_country_map!$A:$A,0)),INDEX(lookup!$AD:$AD,MATCH($A1793,lookup!$A:$A,0)))</f>
        <v>99_NCE</v>
      </c>
      <c r="AO1793" t="str">
        <f>INDEX(lookup!$Y:$Y,MATCH($A1793,lookup!$A:$A,0))</f>
        <v>0_published</v>
      </c>
      <c r="AP1793" t="str">
        <f>INDEX(lookup!$Z:$Z,MATCH($A1793,lookup!$A:$A,0))</f>
        <v>1_VHB high</v>
      </c>
      <c r="AQ1793" t="str">
        <f>INDEX(lookup!$W:$W,MATCH($A1793,lookup!$A:$A,0))</f>
        <v>1_fin/acc/econ</v>
      </c>
      <c r="AS1793" t="inlineStr">
        <is>
          <t>staging</t>
        </is>
      </c>
      <c r="AT1793" t="inlineStr">
        <is>
          <t>bad-CER</t>
        </is>
      </c>
      <c r="AU1793" t="inlineStr">
        <is>
          <t>cost</t>
        </is>
      </c>
      <c r="AV1793" t="inlineStr">
        <is>
          <t>-0.04</t>
        </is>
      </c>
      <c r="AW1793" t="inlineStr">
        <is>
          <t>0.20</t>
        </is>
      </c>
      <c r="BA1793" t="n">
        <v>161</v>
      </c>
      <c r="BB1793" t="inlineStr">
        <is>
          <t>0</t>
        </is>
      </c>
      <c r="BC1793" t="inlineStr">
        <is>
          <t>FE</t>
        </is>
      </c>
      <c r="BD1793" t="inlineStr">
        <is>
          <t>not stated</t>
        </is>
      </c>
      <c r="BE1793" t="inlineStr">
        <is>
          <t>industry</t>
        </is>
      </c>
      <c r="BF1793" t="inlineStr">
        <is>
          <t>Communication Services</t>
        </is>
      </c>
      <c r="BI1793" t="inlineStr">
        <is>
          <t>Table 11</t>
        </is>
      </c>
      <c r="BJ1793" t="inlineStr">
        <is>
          <t>Communication Services</t>
        </is>
      </c>
      <c r="BK1793" t="inlineStr">
        <is>
          <t>13</t>
        </is>
      </c>
      <c r="BL1793" t="inlineStr">
        <is>
          <t>Log (Scope 1 + 2 (Absolute)) -0.04 (0.20)</t>
        </is>
      </c>
      <c r="BM1793" t="inlineStr">
        <is>
          <t>Log (Scope 1 + 2 (Absolute))</t>
        </is>
      </c>
      <c r="BN1793" t="inlineStr">
        <is>
          <t>Long Term Credit Spread</t>
        </is>
      </c>
      <c r="BO1793" t="inlineStr">
        <is>
          <t>update</t>
        </is>
      </c>
      <c r="BP1793" t="inlineStr">
        <is>
          <t>Panjwani et al (2023)</t>
        </is>
      </c>
      <c r="BQ1793" t="inlineStr">
        <is>
          <t>computed</t>
        </is>
      </c>
      <c r="BT1793" t="n">
        <v>0</v>
      </c>
      <c r="BU1793" t="inlineStr">
        <is>
          <t>staging_Panjawani_et_al_2023.csv</t>
        </is>
      </c>
      <c r="BW1793" t="n">
        <v>2015</v>
      </c>
      <c r="BX1793" t="n">
        <v>2020</v>
      </c>
      <c r="BY1793" t="inlineStr">
        <is>
          <t>multi: global (MSCI All Country World Index constituents; regions: North America, Europe, Asia Pacific, Emerging Markets)</t>
        </is>
      </c>
      <c r="BZ1793" t="n">
        <v>2017.5</v>
      </c>
      <c r="CA1793" t="n">
        <v>0.8333333333333334</v>
      </c>
      <c r="CB1793" t="n">
        <v>1</v>
      </c>
      <c r="CC1793" t="n">
        <v>1</v>
      </c>
      <c r="CD1793" t="n">
        <v>0.01576155551831613</v>
      </c>
      <c r="CE1793" t="n">
        <v>1</v>
      </c>
    </row>
    <row r="1794">
      <c r="A1794" t="inlineStr">
        <is>
          <t>Panjwani et al (2023)</t>
        </is>
      </c>
      <c r="B1794" t="n">
        <v>3099</v>
      </c>
      <c r="C1794" t="n">
        <v>0.06564755740158461</v>
      </c>
      <c r="D1794" t="n">
        <v>361</v>
      </c>
      <c r="E1794">
        <f>IF(ISNUMBER($BA1794),$BA1794,IF(AND(ISNUMBER($D1794),ISNUMBER($BW1794),ISNUMBER($BX1794)),$D1794*($BX1794-$BW1794+1),""))</f>
        <v>361.0</v>
      </c>
      <c r="H1794" t="inlineStr">
        <is>
          <t>partial</t>
        </is>
      </c>
      <c r="I1794" t="inlineStr">
        <is>
          <t>Regression Cofficient and Standard Error  available</t>
        </is>
      </c>
      <c r="J1794">
        <f>IF($BW1794&lt;&gt;"",$BW1794,"")</f>
        <v>2015.0</v>
      </c>
      <c r="K1794">
        <f>IF($BX1794&lt;&gt;"",$BX1794,"")</f>
        <v>2020.0</v>
      </c>
      <c r="L1794">
        <f>IF(AND(ISNUMBER($BW1794),ISNUMBER($BX1794)),($BW1794+$BX1794)/2,"")</f>
        <v>2017.5</v>
      </c>
      <c r="M1794">
        <f>IF($L1794&lt;&gt;"",$L1794,"")</f>
        <v>2017.5</v>
      </c>
      <c r="N1794">
        <f>IF(AND(ISNUMBER($BW1794),ISNUMBER($BX1794)),MIN(1,MAX(0,($BX1794-2016+1)/($BX1794-$BW1794+1))),"")</f>
        <v>0.8333333333333334</v>
      </c>
      <c r="O1794">
        <f>IF(AND(ISNUMBER($BW1794),ISNUMBER($BX1794)),MIN(1,MAX(0,($BX1794-2017+1)/($BX1794-$BW1794+1))),"")</f>
        <v>0.6666666666666666</v>
      </c>
      <c r="P1794">
        <f>IF(AND(ISNUMBER($BW1794),ISNUMBER($BX1794)),MIN(1,MAX(0,($BX1794-2018+1)/($BX1794-$BW1794+1))),"")</f>
        <v>0.5</v>
      </c>
      <c r="Q1794">
        <f>IF(AND(ISNUMBER($BW1794),ISNUMBER($BX1794)),MIN(1,MAX(0,($BX1794-2019+1)/($BX1794-$BW1794+1))),"")</f>
        <v>0.3333333333333333</v>
      </c>
      <c r="R1794">
        <f>IF(AND(ISNUMBER($BW1794),ISNUMBER($BX1794)),MIN(1,MAX(0,($BX1794-2016+1)/($BX1794-$BW1794+1))),"")</f>
        <v>0.8333333333333334</v>
      </c>
      <c r="S1794">
        <f>IF($L1794&lt;&gt;"",IF($L1794&gt;=2015.5,1,0),"")</f>
        <v>1.0</v>
      </c>
      <c r="T1794">
        <f>IF($L1794&lt;&gt;"",IF($L1794&gt;=2016,1,0),"")</f>
        <v>1.0</v>
      </c>
      <c r="U1794">
        <f>IF(ISNUMBER($BX1794),IF($BX1794&gt;=2016,1,0),"")</f>
        <v>1.0</v>
      </c>
      <c r="V1794">
        <f>IF(ISNUMBER($BW1794),IF($BW1794&gt;=2016,1,0),"")</f>
        <v>0.0</v>
      </c>
      <c r="W1794" t="str">
        <f>IF(AND(ISNUMBER($BW1794),ISNUMBER($BX1794)),IF($BW1794&gt;=2016,"post-only",IF($BX1794&lt;2016,"pre-only","mixed")),"")</f>
        <v>mixed</v>
      </c>
      <c r="X1794">
        <f>IF(AND(ISNUMBER($BW1794),ISNUMBER($BX1794)),MIN(1,MAX(0,($BX1794-2017+1)/($BX1794-$BW1794+1))),"")</f>
        <v>0.6666666666666666</v>
      </c>
      <c r="Y1794">
        <f>IF(AND(ISNUMBER($BW1794),ISNUMBER($BX1794)),MIN(1,MAX(0,($BX1794-2018+1)/($BX1794-$BW1794+1))),"")</f>
        <v>0.5</v>
      </c>
      <c r="Z1794">
        <f>IF(AND(ISNUMBER($BW1794),ISNUMBER($BX1794)),MIN(1,MAX(0,($BX1794-2019+1)/($BX1794-$BW1794+1))),"")</f>
        <v>0.3333333333333333</v>
      </c>
      <c r="AA1794">
        <f>IF(ISNUMBER($BX1794),IF($BX1794&gt;=2017,1,0),"")</f>
        <v>1.0</v>
      </c>
      <c r="AB1794">
        <f>IF(ISNUMBER($BX1794),IF($BX1794&gt;=2018,1,0),"")</f>
        <v>1.0</v>
      </c>
      <c r="AC1794">
        <f>IF(ISNUMBER($BX1794),IF($BX1794&gt;=2019,1,0),"")</f>
        <v>1.0</v>
      </c>
      <c r="AD1794">
        <f>IF($L1794&lt;&gt;"",IF($L1794&gt;2013,1,0),"")</f>
        <v>1.0</v>
      </c>
      <c r="AE1794">
        <f>IF($L1794&lt;&gt;"",1+IF($L1794&gt;2011,1,0)+IF($L1794&gt;2014,1,0),"")</f>
        <v>3.0</v>
      </c>
      <c r="AF1794" t="inlineStr">
        <is>
          <t>bond (yield)</t>
        </is>
      </c>
      <c r="AG1794" t="inlineStr">
        <is>
          <t>performance</t>
        </is>
      </c>
      <c r="AH1794" t="inlineStr">
        <is>
          <t>non-sensitive</t>
        </is>
      </c>
      <c r="AI1794" t="inlineStr">
        <is>
          <t>99_NCE</t>
        </is>
      </c>
      <c r="AJ1794" t="inlineStr">
        <is>
          <t>99_NCE</t>
        </is>
      </c>
      <c r="AK1794" t="str">
        <f>IF(AND($CF1794&lt;&gt;"",IFERROR(INDEX(subsample_country_map!$B:$B,MATCH($CF1794,subsample_country_map!$A:$A,0)),"")&lt;&gt;""),INDEX(subsample_country_map!$B:$B,MATCH($CF1794,subsample_country_map!$A:$A,0)),INDEX(lookup!$AA:$AA,MATCH($A1794,lookup!$A:$A,0)))</f>
        <v>99_NCE</v>
      </c>
      <c r="AL1794" t="str">
        <f>IF(AND($CF1794&lt;&gt;"",IFERROR(INDEX(subsample_country_map!$C:$C,MATCH($CF1794,subsample_country_map!$A:$A,0)),"")&lt;&gt;""),INDEX(subsample_country_map!$C:$C,MATCH($CF1794,subsample_country_map!$A:$A,0)),INDEX(lookup!$AB:$AB,MATCH($A1794,lookup!$A:$A,0)))</f>
        <v>99_NCE</v>
      </c>
      <c r="AM1794" t="str">
        <f>IF(AND($CF1794&lt;&gt;"",IFERROR(INDEX(subsample_country_map!$D:$D,MATCH($CF1794,subsample_country_map!$A:$A,0)),"")&lt;&gt;""),INDEX(subsample_country_map!$D:$D,MATCH($CF1794,subsample_country_map!$A:$A,0)),INDEX(lookup!$AC:$AC,MATCH($A1794,lookup!$A:$A,0)))</f>
        <v>99_NCE</v>
      </c>
      <c r="AN1794" t="str">
        <f>IF(AND($CF1794&lt;&gt;"",IFERROR(INDEX(subsample_country_map!$E:$E,MATCH($CF1794,subsample_country_map!$A:$A,0)),"")&lt;&gt;""),INDEX(subsample_country_map!$E:$E,MATCH($CF1794,subsample_country_map!$A:$A,0)),INDEX(lookup!$AD:$AD,MATCH($A1794,lookup!$A:$A,0)))</f>
        <v>99_NCE</v>
      </c>
      <c r="AO1794" t="str">
        <f>INDEX(lookup!$Y:$Y,MATCH($A1794,lookup!$A:$A,0))</f>
        <v>0_published</v>
      </c>
      <c r="AP1794" t="str">
        <f>INDEX(lookup!$Z:$Z,MATCH($A1794,lookup!$A:$A,0))</f>
        <v>1_VHB high</v>
      </c>
      <c r="AQ1794" t="str">
        <f>INDEX(lookup!$W:$W,MATCH($A1794,lookup!$A:$A,0))</f>
        <v>1_fin/acc/econ</v>
      </c>
      <c r="AS1794" t="inlineStr">
        <is>
          <t>staging</t>
        </is>
      </c>
      <c r="AT1794" t="inlineStr">
        <is>
          <t>bad-CER</t>
        </is>
      </c>
      <c r="AU1794" t="inlineStr">
        <is>
          <t>cost</t>
        </is>
      </c>
      <c r="AV1794" t="inlineStr">
        <is>
          <t>-0.05</t>
        </is>
      </c>
      <c r="AW1794" t="inlineStr">
        <is>
          <t>0.04</t>
        </is>
      </c>
      <c r="BA1794" t="n">
        <v>361</v>
      </c>
      <c r="BB1794" t="inlineStr">
        <is>
          <t>0</t>
        </is>
      </c>
      <c r="BC1794" t="inlineStr">
        <is>
          <t>FE</t>
        </is>
      </c>
      <c r="BD1794" t="inlineStr">
        <is>
          <t>not stated</t>
        </is>
      </c>
      <c r="BE1794" t="inlineStr">
        <is>
          <t>industry</t>
        </is>
      </c>
      <c r="BF1794" t="inlineStr">
        <is>
          <t>Consumer Discretionary</t>
        </is>
      </c>
      <c r="BI1794" t="inlineStr">
        <is>
          <t>Table 11</t>
        </is>
      </c>
      <c r="BJ1794" t="inlineStr">
        <is>
          <t>Consumer Discretionary</t>
        </is>
      </c>
      <c r="BK1794" t="inlineStr">
        <is>
          <t>13</t>
        </is>
      </c>
      <c r="BL1794" t="inlineStr">
        <is>
          <t>Log (Scope 3 (Absolute)) -0.05 (0.04)</t>
        </is>
      </c>
      <c r="BM1794" t="inlineStr">
        <is>
          <t>Log (Scope 3 (Absolute))</t>
        </is>
      </c>
      <c r="BN1794" t="inlineStr">
        <is>
          <t>Long Term Credit Spread</t>
        </is>
      </c>
      <c r="BO1794" t="inlineStr">
        <is>
          <t>update</t>
        </is>
      </c>
      <c r="BP1794" t="inlineStr">
        <is>
          <t>Panjwani et al (2023)</t>
        </is>
      </c>
      <c r="BQ1794" t="inlineStr">
        <is>
          <t>computed</t>
        </is>
      </c>
      <c r="BT1794" t="n">
        <v>0</v>
      </c>
      <c r="BU1794" t="inlineStr">
        <is>
          <t>staging_Panjawani_et_al_2023.csv</t>
        </is>
      </c>
      <c r="BW1794" t="n">
        <v>2015</v>
      </c>
      <c r="BX1794" t="n">
        <v>2020</v>
      </c>
      <c r="BY1794" t="inlineStr">
        <is>
          <t>multi: global (MSCI All Country World Index constituents; regions: North America, Europe, Asia Pacific, Emerging Markets)</t>
        </is>
      </c>
      <c r="BZ1794" t="n">
        <v>2017.5</v>
      </c>
      <c r="CA1794" t="n">
        <v>0.8333333333333334</v>
      </c>
      <c r="CB1794" t="n">
        <v>1</v>
      </c>
      <c r="CC1794" t="n">
        <v>1</v>
      </c>
      <c r="CD1794" t="n">
        <v>0.06574210694849282</v>
      </c>
      <c r="CE1794" t="n">
        <v>1</v>
      </c>
    </row>
    <row r="1795">
      <c r="A1795" t="inlineStr">
        <is>
          <t>Panjwani et al (2023)</t>
        </is>
      </c>
      <c r="B1795" t="n">
        <v>3100</v>
      </c>
      <c r="C1795" t="n">
        <v>-0.05255883312276367</v>
      </c>
      <c r="D1795" t="n">
        <v>361</v>
      </c>
      <c r="E1795">
        <f>IF(ISNUMBER($BA1795),$BA1795,IF(AND(ISNUMBER($D1795),ISNUMBER($BW1795),ISNUMBER($BX1795)),$D1795*($BX1795-$BW1795+1),""))</f>
        <v>361.0</v>
      </c>
      <c r="H1795" t="inlineStr">
        <is>
          <t>partial</t>
        </is>
      </c>
      <c r="I1795" t="inlineStr">
        <is>
          <t>Regression Cofficient and Standard Error  available</t>
        </is>
      </c>
      <c r="J1795">
        <f>IF($BW1795&lt;&gt;"",$BW1795,"")</f>
        <v>2015.0</v>
      </c>
      <c r="K1795">
        <f>IF($BX1795&lt;&gt;"",$BX1795,"")</f>
        <v>2020.0</v>
      </c>
      <c r="L1795">
        <f>IF(AND(ISNUMBER($BW1795),ISNUMBER($BX1795)),($BW1795+$BX1795)/2,"")</f>
        <v>2017.5</v>
      </c>
      <c r="M1795">
        <f>IF($L1795&lt;&gt;"",$L1795,"")</f>
        <v>2017.5</v>
      </c>
      <c r="N1795">
        <f>IF(AND(ISNUMBER($BW1795),ISNUMBER($BX1795)),MIN(1,MAX(0,($BX1795-2016+1)/($BX1795-$BW1795+1))),"")</f>
        <v>0.8333333333333334</v>
      </c>
      <c r="O1795">
        <f>IF(AND(ISNUMBER($BW1795),ISNUMBER($BX1795)),MIN(1,MAX(0,($BX1795-2017+1)/($BX1795-$BW1795+1))),"")</f>
        <v>0.6666666666666666</v>
      </c>
      <c r="P1795">
        <f>IF(AND(ISNUMBER($BW1795),ISNUMBER($BX1795)),MIN(1,MAX(0,($BX1795-2018+1)/($BX1795-$BW1795+1))),"")</f>
        <v>0.5</v>
      </c>
      <c r="Q1795">
        <f>IF(AND(ISNUMBER($BW1795),ISNUMBER($BX1795)),MIN(1,MAX(0,($BX1795-2019+1)/($BX1795-$BW1795+1))),"")</f>
        <v>0.3333333333333333</v>
      </c>
      <c r="R1795">
        <f>IF(AND(ISNUMBER($BW1795),ISNUMBER($BX1795)),MIN(1,MAX(0,($BX1795-2016+1)/($BX1795-$BW1795+1))),"")</f>
        <v>0.8333333333333334</v>
      </c>
      <c r="S1795">
        <f>IF($L1795&lt;&gt;"",IF($L1795&gt;=2015.5,1,0),"")</f>
        <v>1.0</v>
      </c>
      <c r="T1795">
        <f>IF($L1795&lt;&gt;"",IF($L1795&gt;=2016,1,0),"")</f>
        <v>1.0</v>
      </c>
      <c r="U1795">
        <f>IF(ISNUMBER($BX1795),IF($BX1795&gt;=2016,1,0),"")</f>
        <v>1.0</v>
      </c>
      <c r="V1795">
        <f>IF(ISNUMBER($BW1795),IF($BW1795&gt;=2016,1,0),"")</f>
        <v>0.0</v>
      </c>
      <c r="W1795" t="str">
        <f>IF(AND(ISNUMBER($BW1795),ISNUMBER($BX1795)),IF($BW1795&gt;=2016,"post-only",IF($BX1795&lt;2016,"pre-only","mixed")),"")</f>
        <v>mixed</v>
      </c>
      <c r="X1795">
        <f>IF(AND(ISNUMBER($BW1795),ISNUMBER($BX1795)),MIN(1,MAX(0,($BX1795-2017+1)/($BX1795-$BW1795+1))),"")</f>
        <v>0.6666666666666666</v>
      </c>
      <c r="Y1795">
        <f>IF(AND(ISNUMBER($BW1795),ISNUMBER($BX1795)),MIN(1,MAX(0,($BX1795-2018+1)/($BX1795-$BW1795+1))),"")</f>
        <v>0.5</v>
      </c>
      <c r="Z1795">
        <f>IF(AND(ISNUMBER($BW1795),ISNUMBER($BX1795)),MIN(1,MAX(0,($BX1795-2019+1)/($BX1795-$BW1795+1))),"")</f>
        <v>0.3333333333333333</v>
      </c>
      <c r="AA1795">
        <f>IF(ISNUMBER($BX1795),IF($BX1795&gt;=2017,1,0),"")</f>
        <v>1.0</v>
      </c>
      <c r="AB1795">
        <f>IF(ISNUMBER($BX1795),IF($BX1795&gt;=2018,1,0),"")</f>
        <v>1.0</v>
      </c>
      <c r="AC1795">
        <f>IF(ISNUMBER($BX1795),IF($BX1795&gt;=2019,1,0),"")</f>
        <v>1.0</v>
      </c>
      <c r="AD1795">
        <f>IF($L1795&lt;&gt;"",IF($L1795&gt;2013,1,0),"")</f>
        <v>1.0</v>
      </c>
      <c r="AE1795">
        <f>IF($L1795&lt;&gt;"",1+IF($L1795&gt;2011,1,0)+IF($L1795&gt;2014,1,0),"")</f>
        <v>3.0</v>
      </c>
      <c r="AF1795" t="inlineStr">
        <is>
          <t>bond (yield)</t>
        </is>
      </c>
      <c r="AG1795" t="inlineStr">
        <is>
          <t>performance</t>
        </is>
      </c>
      <c r="AH1795" t="inlineStr">
        <is>
          <t>non-sensitive</t>
        </is>
      </c>
      <c r="AI1795" t="inlineStr">
        <is>
          <t>99_NCE</t>
        </is>
      </c>
      <c r="AJ1795" t="inlineStr">
        <is>
          <t>99_NCE</t>
        </is>
      </c>
      <c r="AK1795" t="str">
        <f>IF(AND($CF1795&lt;&gt;"",IFERROR(INDEX(subsample_country_map!$B:$B,MATCH($CF1795,subsample_country_map!$A:$A,0)),"")&lt;&gt;""),INDEX(subsample_country_map!$B:$B,MATCH($CF1795,subsample_country_map!$A:$A,0)),INDEX(lookup!$AA:$AA,MATCH($A1795,lookup!$A:$A,0)))</f>
        <v>99_NCE</v>
      </c>
      <c r="AL1795" t="str">
        <f>IF(AND($CF1795&lt;&gt;"",IFERROR(INDEX(subsample_country_map!$C:$C,MATCH($CF1795,subsample_country_map!$A:$A,0)),"")&lt;&gt;""),INDEX(subsample_country_map!$C:$C,MATCH($CF1795,subsample_country_map!$A:$A,0)),INDEX(lookup!$AB:$AB,MATCH($A1795,lookup!$A:$A,0)))</f>
        <v>99_NCE</v>
      </c>
      <c r="AM1795" t="str">
        <f>IF(AND($CF1795&lt;&gt;"",IFERROR(INDEX(subsample_country_map!$D:$D,MATCH($CF1795,subsample_country_map!$A:$A,0)),"")&lt;&gt;""),INDEX(subsample_country_map!$D:$D,MATCH($CF1795,subsample_country_map!$A:$A,0)),INDEX(lookup!$AC:$AC,MATCH($A1795,lookup!$A:$A,0)))</f>
        <v>99_NCE</v>
      </c>
      <c r="AN1795" t="str">
        <f>IF(AND($CF1795&lt;&gt;"",IFERROR(INDEX(subsample_country_map!$E:$E,MATCH($CF1795,subsample_country_map!$A:$A,0)),"")&lt;&gt;""),INDEX(subsample_country_map!$E:$E,MATCH($CF1795,subsample_country_map!$A:$A,0)),INDEX(lookup!$AD:$AD,MATCH($A1795,lookup!$A:$A,0)))</f>
        <v>99_NCE</v>
      </c>
      <c r="AO1795" t="str">
        <f>INDEX(lookup!$Y:$Y,MATCH($A1795,lookup!$A:$A,0))</f>
        <v>0_published</v>
      </c>
      <c r="AP1795" t="str">
        <f>INDEX(lookup!$Z:$Z,MATCH($A1795,lookup!$A:$A,0))</f>
        <v>1_VHB high</v>
      </c>
      <c r="AQ1795" t="str">
        <f>INDEX(lookup!$W:$W,MATCH($A1795,lookup!$A:$A,0))</f>
        <v>1_fin/acc/econ</v>
      </c>
      <c r="AS1795" t="inlineStr">
        <is>
          <t>staging</t>
        </is>
      </c>
      <c r="AT1795" t="inlineStr">
        <is>
          <t>bad-CER</t>
        </is>
      </c>
      <c r="AU1795" t="inlineStr">
        <is>
          <t>cost</t>
        </is>
      </c>
      <c r="AV1795" t="inlineStr">
        <is>
          <t>0.06</t>
        </is>
      </c>
      <c r="AW1795" t="inlineStr">
        <is>
          <t>0.06</t>
        </is>
      </c>
      <c r="BA1795" t="n">
        <v>361</v>
      </c>
      <c r="BB1795" t="inlineStr">
        <is>
          <t>0</t>
        </is>
      </c>
      <c r="BC1795" t="inlineStr">
        <is>
          <t>FE</t>
        </is>
      </c>
      <c r="BD1795" t="inlineStr">
        <is>
          <t>not stated</t>
        </is>
      </c>
      <c r="BE1795" t="inlineStr">
        <is>
          <t>industry</t>
        </is>
      </c>
      <c r="BF1795" t="inlineStr">
        <is>
          <t>Consumer Discretionary</t>
        </is>
      </c>
      <c r="BI1795" t="inlineStr">
        <is>
          <t>Table 11</t>
        </is>
      </c>
      <c r="BJ1795" t="inlineStr">
        <is>
          <t>Consumer Discretionary</t>
        </is>
      </c>
      <c r="BK1795" t="inlineStr">
        <is>
          <t>13</t>
        </is>
      </c>
      <c r="BL1795" t="inlineStr">
        <is>
          <t>Log (Scope 1 + 2 (Absolute)) 0.06 (0.06)</t>
        </is>
      </c>
      <c r="BM1795" t="inlineStr">
        <is>
          <t>Log (Scope 1 + 2 (Absolute))</t>
        </is>
      </c>
      <c r="BN1795" t="inlineStr">
        <is>
          <t>Long Term Credit Spread</t>
        </is>
      </c>
      <c r="BO1795" t="inlineStr">
        <is>
          <t>update</t>
        </is>
      </c>
      <c r="BP1795" t="inlineStr">
        <is>
          <t>Panjwani et al (2023)</t>
        </is>
      </c>
      <c r="BQ1795" t="inlineStr">
        <is>
          <t>computed</t>
        </is>
      </c>
      <c r="BT1795" t="n">
        <v>0</v>
      </c>
      <c r="BU1795" t="inlineStr">
        <is>
          <t>staging_Panjawani_et_al_2023.csv</t>
        </is>
      </c>
      <c r="BW1795" t="n">
        <v>2015</v>
      </c>
      <c r="BX1795" t="n">
        <v>2020</v>
      </c>
      <c r="BY1795" t="inlineStr">
        <is>
          <t>multi: global (MSCI All Country World Index constituents; regions: North America, Europe, Asia Pacific, Emerging Markets)</t>
        </is>
      </c>
      <c r="BZ1795" t="n">
        <v>2017.5</v>
      </c>
      <c r="CA1795" t="n">
        <v>0.8333333333333334</v>
      </c>
      <c r="CB1795" t="n">
        <v>1</v>
      </c>
      <c r="CC1795" t="n">
        <v>1</v>
      </c>
      <c r="CD1795" t="n">
        <v>-0.05260731021251637</v>
      </c>
      <c r="CE1795" t="n">
        <v>1</v>
      </c>
    </row>
    <row r="1796">
      <c r="A1796" t="inlineStr">
        <is>
          <t>Panjwani et al (2023)</t>
        </is>
      </c>
      <c r="B1796" t="n">
        <v>3101</v>
      </c>
      <c r="C1796" t="n">
        <v>0.2206304226354237</v>
      </c>
      <c r="D1796" t="n">
        <v>353</v>
      </c>
      <c r="E1796">
        <f>IF(ISNUMBER($BA1796),$BA1796,IF(AND(ISNUMBER($D1796),ISNUMBER($BW1796),ISNUMBER($BX1796)),$D1796*($BX1796-$BW1796+1),""))</f>
        <v>353.0</v>
      </c>
      <c r="H1796" t="inlineStr">
        <is>
          <t>partial</t>
        </is>
      </c>
      <c r="I1796" t="inlineStr">
        <is>
          <t>Regression Cofficient and Standard Error  available</t>
        </is>
      </c>
      <c r="J1796">
        <f>IF($BW1796&lt;&gt;"",$BW1796,"")</f>
        <v>2015.0</v>
      </c>
      <c r="K1796">
        <f>IF($BX1796&lt;&gt;"",$BX1796,"")</f>
        <v>2020.0</v>
      </c>
      <c r="L1796">
        <f>IF(AND(ISNUMBER($BW1796),ISNUMBER($BX1796)),($BW1796+$BX1796)/2,"")</f>
        <v>2017.5</v>
      </c>
      <c r="M1796">
        <f>IF($L1796&lt;&gt;"",$L1796,"")</f>
        <v>2017.5</v>
      </c>
      <c r="N1796">
        <f>IF(AND(ISNUMBER($BW1796),ISNUMBER($BX1796)),MIN(1,MAX(0,($BX1796-2016+1)/($BX1796-$BW1796+1))),"")</f>
        <v>0.8333333333333334</v>
      </c>
      <c r="O1796">
        <f>IF(AND(ISNUMBER($BW1796),ISNUMBER($BX1796)),MIN(1,MAX(0,($BX1796-2017+1)/($BX1796-$BW1796+1))),"")</f>
        <v>0.6666666666666666</v>
      </c>
      <c r="P1796">
        <f>IF(AND(ISNUMBER($BW1796),ISNUMBER($BX1796)),MIN(1,MAX(0,($BX1796-2018+1)/($BX1796-$BW1796+1))),"")</f>
        <v>0.5</v>
      </c>
      <c r="Q1796">
        <f>IF(AND(ISNUMBER($BW1796),ISNUMBER($BX1796)),MIN(1,MAX(0,($BX1796-2019+1)/($BX1796-$BW1796+1))),"")</f>
        <v>0.3333333333333333</v>
      </c>
      <c r="R1796">
        <f>IF(AND(ISNUMBER($BW1796),ISNUMBER($BX1796)),MIN(1,MAX(0,($BX1796-2016+1)/($BX1796-$BW1796+1))),"")</f>
        <v>0.8333333333333334</v>
      </c>
      <c r="S1796">
        <f>IF($L1796&lt;&gt;"",IF($L1796&gt;=2015.5,1,0),"")</f>
        <v>1.0</v>
      </c>
      <c r="T1796">
        <f>IF($L1796&lt;&gt;"",IF($L1796&gt;=2016,1,0),"")</f>
        <v>1.0</v>
      </c>
      <c r="U1796">
        <f>IF(ISNUMBER($BX1796),IF($BX1796&gt;=2016,1,0),"")</f>
        <v>1.0</v>
      </c>
      <c r="V1796">
        <f>IF(ISNUMBER($BW1796),IF($BW1796&gt;=2016,1,0),"")</f>
        <v>0.0</v>
      </c>
      <c r="W1796" t="str">
        <f>IF(AND(ISNUMBER($BW1796),ISNUMBER($BX1796)),IF($BW1796&gt;=2016,"post-only",IF($BX1796&lt;2016,"pre-only","mixed")),"")</f>
        <v>mixed</v>
      </c>
      <c r="X1796">
        <f>IF(AND(ISNUMBER($BW1796),ISNUMBER($BX1796)),MIN(1,MAX(0,($BX1796-2017+1)/($BX1796-$BW1796+1))),"")</f>
        <v>0.6666666666666666</v>
      </c>
      <c r="Y1796">
        <f>IF(AND(ISNUMBER($BW1796),ISNUMBER($BX1796)),MIN(1,MAX(0,($BX1796-2018+1)/($BX1796-$BW1796+1))),"")</f>
        <v>0.5</v>
      </c>
      <c r="Z1796">
        <f>IF(AND(ISNUMBER($BW1796),ISNUMBER($BX1796)),MIN(1,MAX(0,($BX1796-2019+1)/($BX1796-$BW1796+1))),"")</f>
        <v>0.3333333333333333</v>
      </c>
      <c r="AA1796">
        <f>IF(ISNUMBER($BX1796),IF($BX1796&gt;=2017,1,0),"")</f>
        <v>1.0</v>
      </c>
      <c r="AB1796">
        <f>IF(ISNUMBER($BX1796),IF($BX1796&gt;=2018,1,0),"")</f>
        <v>1.0</v>
      </c>
      <c r="AC1796">
        <f>IF(ISNUMBER($BX1796),IF($BX1796&gt;=2019,1,0),"")</f>
        <v>1.0</v>
      </c>
      <c r="AD1796">
        <f>IF($L1796&lt;&gt;"",IF($L1796&gt;2013,1,0),"")</f>
        <v>1.0</v>
      </c>
      <c r="AE1796">
        <f>IF($L1796&lt;&gt;"",1+IF($L1796&gt;2011,1,0)+IF($L1796&gt;2014,1,0),"")</f>
        <v>3.0</v>
      </c>
      <c r="AF1796" t="inlineStr">
        <is>
          <t>bond (yield)</t>
        </is>
      </c>
      <c r="AG1796" t="inlineStr">
        <is>
          <t>performance</t>
        </is>
      </c>
      <c r="AH1796" t="inlineStr">
        <is>
          <t>non-sensitive</t>
        </is>
      </c>
      <c r="AI1796" t="inlineStr">
        <is>
          <t>99_NCE</t>
        </is>
      </c>
      <c r="AJ1796" t="inlineStr">
        <is>
          <t>99_NCE</t>
        </is>
      </c>
      <c r="AK1796" t="str">
        <f>IF(AND($CF1796&lt;&gt;"",IFERROR(INDEX(subsample_country_map!$B:$B,MATCH($CF1796,subsample_country_map!$A:$A,0)),"")&lt;&gt;""),INDEX(subsample_country_map!$B:$B,MATCH($CF1796,subsample_country_map!$A:$A,0)),INDEX(lookup!$AA:$AA,MATCH($A1796,lookup!$A:$A,0)))</f>
        <v>99_NCE</v>
      </c>
      <c r="AL1796" t="str">
        <f>IF(AND($CF1796&lt;&gt;"",IFERROR(INDEX(subsample_country_map!$C:$C,MATCH($CF1796,subsample_country_map!$A:$A,0)),"")&lt;&gt;""),INDEX(subsample_country_map!$C:$C,MATCH($CF1796,subsample_country_map!$A:$A,0)),INDEX(lookup!$AB:$AB,MATCH($A1796,lookup!$A:$A,0)))</f>
        <v>99_NCE</v>
      </c>
      <c r="AM1796" t="str">
        <f>IF(AND($CF1796&lt;&gt;"",IFERROR(INDEX(subsample_country_map!$D:$D,MATCH($CF1796,subsample_country_map!$A:$A,0)),"")&lt;&gt;""),INDEX(subsample_country_map!$D:$D,MATCH($CF1796,subsample_country_map!$A:$A,0)),INDEX(lookup!$AC:$AC,MATCH($A1796,lookup!$A:$A,0)))</f>
        <v>99_NCE</v>
      </c>
      <c r="AN1796" t="str">
        <f>IF(AND($CF1796&lt;&gt;"",IFERROR(INDEX(subsample_country_map!$E:$E,MATCH($CF1796,subsample_country_map!$A:$A,0)),"")&lt;&gt;""),INDEX(subsample_country_map!$E:$E,MATCH($CF1796,subsample_country_map!$A:$A,0)),INDEX(lookup!$AD:$AD,MATCH($A1796,lookup!$A:$A,0)))</f>
        <v>99_NCE</v>
      </c>
      <c r="AO1796" t="str">
        <f>INDEX(lookup!$Y:$Y,MATCH($A1796,lookup!$A:$A,0))</f>
        <v>0_published</v>
      </c>
      <c r="AP1796" t="str">
        <f>INDEX(lookup!$Z:$Z,MATCH($A1796,lookup!$A:$A,0))</f>
        <v>1_VHB high</v>
      </c>
      <c r="AQ1796" t="str">
        <f>INDEX(lookup!$W:$W,MATCH($A1796,lookup!$A:$A,0))</f>
        <v>1_fin/acc/econ</v>
      </c>
      <c r="AS1796" t="inlineStr">
        <is>
          <t>staging</t>
        </is>
      </c>
      <c r="AT1796" t="inlineStr">
        <is>
          <t>bad-CER</t>
        </is>
      </c>
      <c r="AU1796" t="inlineStr">
        <is>
          <t>cost</t>
        </is>
      </c>
      <c r="AV1796" t="inlineStr">
        <is>
          <t>-0.17</t>
        </is>
      </c>
      <c r="AW1796" t="inlineStr">
        <is>
          <t>0.04</t>
        </is>
      </c>
      <c r="BA1796" t="n">
        <v>353</v>
      </c>
      <c r="BB1796" t="inlineStr">
        <is>
          <t>0</t>
        </is>
      </c>
      <c r="BC1796" t="inlineStr">
        <is>
          <t>FE</t>
        </is>
      </c>
      <c r="BD1796" t="inlineStr">
        <is>
          <t>not stated</t>
        </is>
      </c>
      <c r="BE1796" t="inlineStr">
        <is>
          <t>industry</t>
        </is>
      </c>
      <c r="BF1796" t="inlineStr">
        <is>
          <t>Consumer Staples</t>
        </is>
      </c>
      <c r="BI1796" t="inlineStr">
        <is>
          <t>Table 11</t>
        </is>
      </c>
      <c r="BJ1796" t="inlineStr">
        <is>
          <t>Consumer Staples</t>
        </is>
      </c>
      <c r="BK1796" t="inlineStr">
        <is>
          <t>13</t>
        </is>
      </c>
      <c r="BL1796" t="inlineStr">
        <is>
          <t>Log (Scope 3 (Absolute)) -0.17*** (0.04)</t>
        </is>
      </c>
      <c r="BM1796" t="inlineStr">
        <is>
          <t>Log (Scope 3 (Absolute))</t>
        </is>
      </c>
      <c r="BN1796" t="inlineStr">
        <is>
          <t>Long Term Credit Spread</t>
        </is>
      </c>
      <c r="BO1796" t="inlineStr">
        <is>
          <t>update</t>
        </is>
      </c>
      <c r="BP1796" t="inlineStr">
        <is>
          <t>Panjwani et al (2023)</t>
        </is>
      </c>
      <c r="BQ1796" t="inlineStr">
        <is>
          <t>computed</t>
        </is>
      </c>
      <c r="BT1796" t="n">
        <v>0</v>
      </c>
      <c r="BU1796" t="inlineStr">
        <is>
          <t>staging_Panjawani_et_al_2023.csv</t>
        </is>
      </c>
      <c r="BW1796" t="n">
        <v>2015</v>
      </c>
      <c r="BX1796" t="n">
        <v>2020</v>
      </c>
      <c r="BY1796" t="inlineStr">
        <is>
          <t>multi: global (MSCI All Country World Index constituents; regions: North America, Europe, Asia Pacific, Emerging Markets)</t>
        </is>
      </c>
      <c r="BZ1796" t="n">
        <v>2017.5</v>
      </c>
      <c r="CA1796" t="n">
        <v>0.8333333333333334</v>
      </c>
      <c r="CB1796" t="n">
        <v>1</v>
      </c>
      <c r="CC1796" t="n">
        <v>1</v>
      </c>
      <c r="CD1796" t="n">
        <v>0.2243186926949967</v>
      </c>
      <c r="CE1796" t="n">
        <v>1</v>
      </c>
    </row>
    <row r="1797">
      <c r="A1797" t="inlineStr">
        <is>
          <t>Panjwani et al (2023)</t>
        </is>
      </c>
      <c r="B1797" t="n">
        <v>3102</v>
      </c>
      <c r="C1797" t="n">
        <v>0.007603298722435993</v>
      </c>
      <c r="D1797" t="n">
        <v>353</v>
      </c>
      <c r="E1797">
        <f>IF(ISNUMBER($BA1797),$BA1797,IF(AND(ISNUMBER($D1797),ISNUMBER($BW1797),ISNUMBER($BX1797)),$D1797*($BX1797-$BW1797+1),""))</f>
        <v>353.0</v>
      </c>
      <c r="H1797" t="inlineStr">
        <is>
          <t>partial</t>
        </is>
      </c>
      <c r="I1797" t="inlineStr">
        <is>
          <t>Regression Cofficient and Standard Error  available</t>
        </is>
      </c>
      <c r="J1797">
        <f>IF($BW1797&lt;&gt;"",$BW1797,"")</f>
        <v>2015.0</v>
      </c>
      <c r="K1797">
        <f>IF($BX1797&lt;&gt;"",$BX1797,"")</f>
        <v>2020.0</v>
      </c>
      <c r="L1797">
        <f>IF(AND(ISNUMBER($BW1797),ISNUMBER($BX1797)),($BW1797+$BX1797)/2,"")</f>
        <v>2017.5</v>
      </c>
      <c r="M1797">
        <f>IF($L1797&lt;&gt;"",$L1797,"")</f>
        <v>2017.5</v>
      </c>
      <c r="N1797">
        <f>IF(AND(ISNUMBER($BW1797),ISNUMBER($BX1797)),MIN(1,MAX(0,($BX1797-2016+1)/($BX1797-$BW1797+1))),"")</f>
        <v>0.8333333333333334</v>
      </c>
      <c r="O1797">
        <f>IF(AND(ISNUMBER($BW1797),ISNUMBER($BX1797)),MIN(1,MAX(0,($BX1797-2017+1)/($BX1797-$BW1797+1))),"")</f>
        <v>0.6666666666666666</v>
      </c>
      <c r="P1797">
        <f>IF(AND(ISNUMBER($BW1797),ISNUMBER($BX1797)),MIN(1,MAX(0,($BX1797-2018+1)/($BX1797-$BW1797+1))),"")</f>
        <v>0.5</v>
      </c>
      <c r="Q1797">
        <f>IF(AND(ISNUMBER($BW1797),ISNUMBER($BX1797)),MIN(1,MAX(0,($BX1797-2019+1)/($BX1797-$BW1797+1))),"")</f>
        <v>0.3333333333333333</v>
      </c>
      <c r="R1797">
        <f>IF(AND(ISNUMBER($BW1797),ISNUMBER($BX1797)),MIN(1,MAX(0,($BX1797-2016+1)/($BX1797-$BW1797+1))),"")</f>
        <v>0.8333333333333334</v>
      </c>
      <c r="S1797">
        <f>IF($L1797&lt;&gt;"",IF($L1797&gt;=2015.5,1,0),"")</f>
        <v>1.0</v>
      </c>
      <c r="T1797">
        <f>IF($L1797&lt;&gt;"",IF($L1797&gt;=2016,1,0),"")</f>
        <v>1.0</v>
      </c>
      <c r="U1797">
        <f>IF(ISNUMBER($BX1797),IF($BX1797&gt;=2016,1,0),"")</f>
        <v>1.0</v>
      </c>
      <c r="V1797">
        <f>IF(ISNUMBER($BW1797),IF($BW1797&gt;=2016,1,0),"")</f>
        <v>0.0</v>
      </c>
      <c r="W1797" t="str">
        <f>IF(AND(ISNUMBER($BW1797),ISNUMBER($BX1797)),IF($BW1797&gt;=2016,"post-only",IF($BX1797&lt;2016,"pre-only","mixed")),"")</f>
        <v>mixed</v>
      </c>
      <c r="X1797">
        <f>IF(AND(ISNUMBER($BW1797),ISNUMBER($BX1797)),MIN(1,MAX(0,($BX1797-2017+1)/($BX1797-$BW1797+1))),"")</f>
        <v>0.6666666666666666</v>
      </c>
      <c r="Y1797">
        <f>IF(AND(ISNUMBER($BW1797),ISNUMBER($BX1797)),MIN(1,MAX(0,($BX1797-2018+1)/($BX1797-$BW1797+1))),"")</f>
        <v>0.5</v>
      </c>
      <c r="Z1797">
        <f>IF(AND(ISNUMBER($BW1797),ISNUMBER($BX1797)),MIN(1,MAX(0,($BX1797-2019+1)/($BX1797-$BW1797+1))),"")</f>
        <v>0.3333333333333333</v>
      </c>
      <c r="AA1797">
        <f>IF(ISNUMBER($BX1797),IF($BX1797&gt;=2017,1,0),"")</f>
        <v>1.0</v>
      </c>
      <c r="AB1797">
        <f>IF(ISNUMBER($BX1797),IF($BX1797&gt;=2018,1,0),"")</f>
        <v>1.0</v>
      </c>
      <c r="AC1797">
        <f>IF(ISNUMBER($BX1797),IF($BX1797&gt;=2019,1,0),"")</f>
        <v>1.0</v>
      </c>
      <c r="AD1797">
        <f>IF($L1797&lt;&gt;"",IF($L1797&gt;2013,1,0),"")</f>
        <v>1.0</v>
      </c>
      <c r="AE1797">
        <f>IF($L1797&lt;&gt;"",1+IF($L1797&gt;2011,1,0)+IF($L1797&gt;2014,1,0),"")</f>
        <v>3.0</v>
      </c>
      <c r="AF1797" t="inlineStr">
        <is>
          <t>bond (yield)</t>
        </is>
      </c>
      <c r="AG1797" t="inlineStr">
        <is>
          <t>performance</t>
        </is>
      </c>
      <c r="AH1797" t="inlineStr">
        <is>
          <t>non-sensitive</t>
        </is>
      </c>
      <c r="AI1797" t="inlineStr">
        <is>
          <t>99_NCE</t>
        </is>
      </c>
      <c r="AJ1797" t="inlineStr">
        <is>
          <t>99_NCE</t>
        </is>
      </c>
      <c r="AK1797" t="str">
        <f>IF(AND($CF1797&lt;&gt;"",IFERROR(INDEX(subsample_country_map!$B:$B,MATCH($CF1797,subsample_country_map!$A:$A,0)),"")&lt;&gt;""),INDEX(subsample_country_map!$B:$B,MATCH($CF1797,subsample_country_map!$A:$A,0)),INDEX(lookup!$AA:$AA,MATCH($A1797,lookup!$A:$A,0)))</f>
        <v>99_NCE</v>
      </c>
      <c r="AL1797" t="str">
        <f>IF(AND($CF1797&lt;&gt;"",IFERROR(INDEX(subsample_country_map!$C:$C,MATCH($CF1797,subsample_country_map!$A:$A,0)),"")&lt;&gt;""),INDEX(subsample_country_map!$C:$C,MATCH($CF1797,subsample_country_map!$A:$A,0)),INDEX(lookup!$AB:$AB,MATCH($A1797,lookup!$A:$A,0)))</f>
        <v>99_NCE</v>
      </c>
      <c r="AM1797" t="str">
        <f>IF(AND($CF1797&lt;&gt;"",IFERROR(INDEX(subsample_country_map!$D:$D,MATCH($CF1797,subsample_country_map!$A:$A,0)),"")&lt;&gt;""),INDEX(subsample_country_map!$D:$D,MATCH($CF1797,subsample_country_map!$A:$A,0)),INDEX(lookup!$AC:$AC,MATCH($A1797,lookup!$A:$A,0)))</f>
        <v>99_NCE</v>
      </c>
      <c r="AN1797" t="str">
        <f>IF(AND($CF1797&lt;&gt;"",IFERROR(INDEX(subsample_country_map!$E:$E,MATCH($CF1797,subsample_country_map!$A:$A,0)),"")&lt;&gt;""),INDEX(subsample_country_map!$E:$E,MATCH($CF1797,subsample_country_map!$A:$A,0)),INDEX(lookup!$AD:$AD,MATCH($A1797,lookup!$A:$A,0)))</f>
        <v>99_NCE</v>
      </c>
      <c r="AO1797" t="str">
        <f>INDEX(lookup!$Y:$Y,MATCH($A1797,lookup!$A:$A,0))</f>
        <v>0_published</v>
      </c>
      <c r="AP1797" t="str">
        <f>INDEX(lookup!$Z:$Z,MATCH($A1797,lookup!$A:$A,0))</f>
        <v>1_VHB high</v>
      </c>
      <c r="AQ1797" t="str">
        <f>INDEX(lookup!$W:$W,MATCH($A1797,lookup!$A:$A,0))</f>
        <v>1_fin/acc/econ</v>
      </c>
      <c r="AS1797" t="inlineStr">
        <is>
          <t>staging</t>
        </is>
      </c>
      <c r="AT1797" t="inlineStr">
        <is>
          <t>bad-CER</t>
        </is>
      </c>
      <c r="AU1797" t="inlineStr">
        <is>
          <t>cost</t>
        </is>
      </c>
      <c r="AV1797" t="inlineStr">
        <is>
          <t>-0.01</t>
        </is>
      </c>
      <c r="AW1797" t="inlineStr">
        <is>
          <t>0.07</t>
        </is>
      </c>
      <c r="BA1797" t="n">
        <v>353</v>
      </c>
      <c r="BB1797" t="inlineStr">
        <is>
          <t>0</t>
        </is>
      </c>
      <c r="BC1797" t="inlineStr">
        <is>
          <t>FE</t>
        </is>
      </c>
      <c r="BD1797" t="inlineStr">
        <is>
          <t>not stated</t>
        </is>
      </c>
      <c r="BE1797" t="inlineStr">
        <is>
          <t>industry</t>
        </is>
      </c>
      <c r="BF1797" t="inlineStr">
        <is>
          <t>Consumer Staples</t>
        </is>
      </c>
      <c r="BI1797" t="inlineStr">
        <is>
          <t>Table 11</t>
        </is>
      </c>
      <c r="BJ1797" t="inlineStr">
        <is>
          <t>Consumer Staples</t>
        </is>
      </c>
      <c r="BK1797" t="inlineStr">
        <is>
          <t>13</t>
        </is>
      </c>
      <c r="BL1797" t="inlineStr">
        <is>
          <t>Log (Scope 1 + 2 (Absolute)) -0.01 (0.07)</t>
        </is>
      </c>
      <c r="BM1797" t="inlineStr">
        <is>
          <t>Log (Scope 1 + 2 (Absolute))</t>
        </is>
      </c>
      <c r="BN1797" t="inlineStr">
        <is>
          <t>Long Term Credit Spread</t>
        </is>
      </c>
      <c r="BO1797" t="inlineStr">
        <is>
          <t>update</t>
        </is>
      </c>
      <c r="BP1797" t="inlineStr">
        <is>
          <t>Panjwani et al (2023)</t>
        </is>
      </c>
      <c r="BQ1797" t="inlineStr">
        <is>
          <t>computed</t>
        </is>
      </c>
      <c r="BT1797" t="n">
        <v>0</v>
      </c>
      <c r="BU1797" t="inlineStr">
        <is>
          <t>staging_Panjawani_et_al_2023.csv</t>
        </is>
      </c>
      <c r="BW1797" t="n">
        <v>2015</v>
      </c>
      <c r="BX1797" t="n">
        <v>2020</v>
      </c>
      <c r="BY1797" t="inlineStr">
        <is>
          <t>multi: global (MSCI All Country World Index constituents; regions: North America, Europe, Asia Pacific, Emerging Markets)</t>
        </is>
      </c>
      <c r="BZ1797" t="n">
        <v>2017.5</v>
      </c>
      <c r="CA1797" t="n">
        <v>0.8333333333333334</v>
      </c>
      <c r="CB1797" t="n">
        <v>1</v>
      </c>
      <c r="CC1797" t="n">
        <v>1</v>
      </c>
      <c r="CD1797" t="n">
        <v>0.007603445243468522</v>
      </c>
      <c r="CE1797" t="n">
        <v>1</v>
      </c>
    </row>
    <row r="1798">
      <c r="A1798" t="inlineStr">
        <is>
          <t>Panjwani et al (2023)</t>
        </is>
      </c>
      <c r="B1798" t="n">
        <v>3103</v>
      </c>
      <c r="C1798" t="n">
        <v>0.1415787534549026</v>
      </c>
      <c r="D1798" t="n">
        <v>110</v>
      </c>
      <c r="E1798">
        <f>IF(ISNUMBER($BA1798),$BA1798,IF(AND(ISNUMBER($D1798),ISNUMBER($BW1798),ISNUMBER($BX1798)),$D1798*($BX1798-$BW1798+1),""))</f>
        <v>110.0</v>
      </c>
      <c r="H1798" t="inlineStr">
        <is>
          <t>partial</t>
        </is>
      </c>
      <c r="I1798" t="inlineStr">
        <is>
          <t>Regression Cofficient and Standard Error  available</t>
        </is>
      </c>
      <c r="J1798">
        <f>IF($BW1798&lt;&gt;"",$BW1798,"")</f>
        <v>2015.0</v>
      </c>
      <c r="K1798">
        <f>IF($BX1798&lt;&gt;"",$BX1798,"")</f>
        <v>2020.0</v>
      </c>
      <c r="L1798">
        <f>IF(AND(ISNUMBER($BW1798),ISNUMBER($BX1798)),($BW1798+$BX1798)/2,"")</f>
        <v>2017.5</v>
      </c>
      <c r="M1798">
        <f>IF($L1798&lt;&gt;"",$L1798,"")</f>
        <v>2017.5</v>
      </c>
      <c r="N1798">
        <f>IF(AND(ISNUMBER($BW1798),ISNUMBER($BX1798)),MIN(1,MAX(0,($BX1798-2016+1)/($BX1798-$BW1798+1))),"")</f>
        <v>0.8333333333333334</v>
      </c>
      <c r="O1798">
        <f>IF(AND(ISNUMBER($BW1798),ISNUMBER($BX1798)),MIN(1,MAX(0,($BX1798-2017+1)/($BX1798-$BW1798+1))),"")</f>
        <v>0.6666666666666666</v>
      </c>
      <c r="P1798">
        <f>IF(AND(ISNUMBER($BW1798),ISNUMBER($BX1798)),MIN(1,MAX(0,($BX1798-2018+1)/($BX1798-$BW1798+1))),"")</f>
        <v>0.5</v>
      </c>
      <c r="Q1798">
        <f>IF(AND(ISNUMBER($BW1798),ISNUMBER($BX1798)),MIN(1,MAX(0,($BX1798-2019+1)/($BX1798-$BW1798+1))),"")</f>
        <v>0.3333333333333333</v>
      </c>
      <c r="R1798">
        <f>IF(AND(ISNUMBER($BW1798),ISNUMBER($BX1798)),MIN(1,MAX(0,($BX1798-2016+1)/($BX1798-$BW1798+1))),"")</f>
        <v>0.8333333333333334</v>
      </c>
      <c r="S1798">
        <f>IF($L1798&lt;&gt;"",IF($L1798&gt;=2015.5,1,0),"")</f>
        <v>1.0</v>
      </c>
      <c r="T1798">
        <f>IF($L1798&lt;&gt;"",IF($L1798&gt;=2016,1,0),"")</f>
        <v>1.0</v>
      </c>
      <c r="U1798">
        <f>IF(ISNUMBER($BX1798),IF($BX1798&gt;=2016,1,0),"")</f>
        <v>1.0</v>
      </c>
      <c r="V1798">
        <f>IF(ISNUMBER($BW1798),IF($BW1798&gt;=2016,1,0),"")</f>
        <v>0.0</v>
      </c>
      <c r="W1798" t="str">
        <f>IF(AND(ISNUMBER($BW1798),ISNUMBER($BX1798)),IF($BW1798&gt;=2016,"post-only",IF($BX1798&lt;2016,"pre-only","mixed")),"")</f>
        <v>mixed</v>
      </c>
      <c r="X1798">
        <f>IF(AND(ISNUMBER($BW1798),ISNUMBER($BX1798)),MIN(1,MAX(0,($BX1798-2017+1)/($BX1798-$BW1798+1))),"")</f>
        <v>0.6666666666666666</v>
      </c>
      <c r="Y1798">
        <f>IF(AND(ISNUMBER($BW1798),ISNUMBER($BX1798)),MIN(1,MAX(0,($BX1798-2018+1)/($BX1798-$BW1798+1))),"")</f>
        <v>0.5</v>
      </c>
      <c r="Z1798">
        <f>IF(AND(ISNUMBER($BW1798),ISNUMBER($BX1798)),MIN(1,MAX(0,($BX1798-2019+1)/($BX1798-$BW1798+1))),"")</f>
        <v>0.3333333333333333</v>
      </c>
      <c r="AA1798">
        <f>IF(ISNUMBER($BX1798),IF($BX1798&gt;=2017,1,0),"")</f>
        <v>1.0</v>
      </c>
      <c r="AB1798">
        <f>IF(ISNUMBER($BX1798),IF($BX1798&gt;=2018,1,0),"")</f>
        <v>1.0</v>
      </c>
      <c r="AC1798">
        <f>IF(ISNUMBER($BX1798),IF($BX1798&gt;=2019,1,0),"")</f>
        <v>1.0</v>
      </c>
      <c r="AD1798">
        <f>IF($L1798&lt;&gt;"",IF($L1798&gt;2013,1,0),"")</f>
        <v>1.0</v>
      </c>
      <c r="AE1798">
        <f>IF($L1798&lt;&gt;"",1+IF($L1798&gt;2011,1,0)+IF($L1798&gt;2014,1,0),"")</f>
        <v>3.0</v>
      </c>
      <c r="AF1798" t="inlineStr">
        <is>
          <t>bond (yield)</t>
        </is>
      </c>
      <c r="AG1798" t="inlineStr">
        <is>
          <t>performance</t>
        </is>
      </c>
      <c r="AH1798" t="inlineStr">
        <is>
          <t>non-sensitive</t>
        </is>
      </c>
      <c r="AI1798" t="inlineStr">
        <is>
          <t>99_NCE</t>
        </is>
      </c>
      <c r="AJ1798" t="inlineStr">
        <is>
          <t>99_NCE</t>
        </is>
      </c>
      <c r="AK1798" t="str">
        <f>IF(AND($CF1798&lt;&gt;"",IFERROR(INDEX(subsample_country_map!$B:$B,MATCH($CF1798,subsample_country_map!$A:$A,0)),"")&lt;&gt;""),INDEX(subsample_country_map!$B:$B,MATCH($CF1798,subsample_country_map!$A:$A,0)),INDEX(lookup!$AA:$AA,MATCH($A1798,lookup!$A:$A,0)))</f>
        <v>99_NCE</v>
      </c>
      <c r="AL1798" t="str">
        <f>IF(AND($CF1798&lt;&gt;"",IFERROR(INDEX(subsample_country_map!$C:$C,MATCH($CF1798,subsample_country_map!$A:$A,0)),"")&lt;&gt;""),INDEX(subsample_country_map!$C:$C,MATCH($CF1798,subsample_country_map!$A:$A,0)),INDEX(lookup!$AB:$AB,MATCH($A1798,lookup!$A:$A,0)))</f>
        <v>99_NCE</v>
      </c>
      <c r="AM1798" t="str">
        <f>IF(AND($CF1798&lt;&gt;"",IFERROR(INDEX(subsample_country_map!$D:$D,MATCH($CF1798,subsample_country_map!$A:$A,0)),"")&lt;&gt;""),INDEX(subsample_country_map!$D:$D,MATCH($CF1798,subsample_country_map!$A:$A,0)),INDEX(lookup!$AC:$AC,MATCH($A1798,lookup!$A:$A,0)))</f>
        <v>99_NCE</v>
      </c>
      <c r="AN1798" t="str">
        <f>IF(AND($CF1798&lt;&gt;"",IFERROR(INDEX(subsample_country_map!$E:$E,MATCH($CF1798,subsample_country_map!$A:$A,0)),"")&lt;&gt;""),INDEX(subsample_country_map!$E:$E,MATCH($CF1798,subsample_country_map!$A:$A,0)),INDEX(lookup!$AD:$AD,MATCH($A1798,lookup!$A:$A,0)))</f>
        <v>99_NCE</v>
      </c>
      <c r="AO1798" t="str">
        <f>INDEX(lookup!$Y:$Y,MATCH($A1798,lookup!$A:$A,0))</f>
        <v>0_published</v>
      </c>
      <c r="AP1798" t="str">
        <f>INDEX(lookup!$Z:$Z,MATCH($A1798,lookup!$A:$A,0))</f>
        <v>1_VHB high</v>
      </c>
      <c r="AQ1798" t="str">
        <f>INDEX(lookup!$W:$W,MATCH($A1798,lookup!$A:$A,0))</f>
        <v>1_fin/acc/econ</v>
      </c>
      <c r="AS1798" t="inlineStr">
        <is>
          <t>staging</t>
        </is>
      </c>
      <c r="AT1798" t="inlineStr">
        <is>
          <t>bad-CER</t>
        </is>
      </c>
      <c r="AU1798" t="inlineStr">
        <is>
          <t>cost</t>
        </is>
      </c>
      <c r="AV1798" t="inlineStr">
        <is>
          <t>-0.12</t>
        </is>
      </c>
      <c r="AW1798" t="inlineStr">
        <is>
          <t>0.08</t>
        </is>
      </c>
      <c r="BA1798" t="n">
        <v>110</v>
      </c>
      <c r="BB1798" t="inlineStr">
        <is>
          <t>0</t>
        </is>
      </c>
      <c r="BC1798" t="inlineStr">
        <is>
          <t>FE</t>
        </is>
      </c>
      <c r="BD1798" t="inlineStr">
        <is>
          <t>not stated</t>
        </is>
      </c>
      <c r="BE1798" t="inlineStr">
        <is>
          <t>industry</t>
        </is>
      </c>
      <c r="BF1798" t="inlineStr">
        <is>
          <t>Energy</t>
        </is>
      </c>
      <c r="BI1798" t="inlineStr">
        <is>
          <t>Table 11</t>
        </is>
      </c>
      <c r="BJ1798" t="inlineStr">
        <is>
          <t>Energy</t>
        </is>
      </c>
      <c r="BK1798" t="inlineStr">
        <is>
          <t>13</t>
        </is>
      </c>
      <c r="BL1798" t="inlineStr">
        <is>
          <t>Log (Scope 3 (Absolute)) -0.12 (0.08)</t>
        </is>
      </c>
      <c r="BM1798" t="inlineStr">
        <is>
          <t>Log (Scope 3 (Absolute))</t>
        </is>
      </c>
      <c r="BN1798" t="inlineStr">
        <is>
          <t>Long Term Credit Spread</t>
        </is>
      </c>
      <c r="BO1798" t="inlineStr">
        <is>
          <t>update</t>
        </is>
      </c>
      <c r="BP1798" t="inlineStr">
        <is>
          <t>Panjwani et al (2023)</t>
        </is>
      </c>
      <c r="BQ1798" t="inlineStr">
        <is>
          <t>computed</t>
        </is>
      </c>
      <c r="BT1798" t="n">
        <v>0</v>
      </c>
      <c r="BU1798" t="inlineStr">
        <is>
          <t>staging_Panjawani_et_al_2023.csv</t>
        </is>
      </c>
      <c r="BW1798" t="n">
        <v>2015</v>
      </c>
      <c r="BX1798" t="n">
        <v>2020</v>
      </c>
      <c r="BY1798" t="inlineStr">
        <is>
          <t>multi: global (MSCI All Country World Index constituents; regions: North America, Europe, Asia Pacific, Emerging Markets)</t>
        </is>
      </c>
      <c r="BZ1798" t="n">
        <v>2017.5</v>
      </c>
      <c r="CA1798" t="n">
        <v>0.8333333333333334</v>
      </c>
      <c r="CB1798" t="n">
        <v>1</v>
      </c>
      <c r="CC1798" t="n">
        <v>1</v>
      </c>
      <c r="CD1798" t="n">
        <v>0.1425362562229934</v>
      </c>
      <c r="CE1798" t="n">
        <v>1</v>
      </c>
    </row>
    <row r="1799">
      <c r="A1799" t="inlineStr">
        <is>
          <t>Panjwani et al (2023)</t>
        </is>
      </c>
      <c r="B1799" t="n">
        <v>3104</v>
      </c>
      <c r="C1799" t="n">
        <v>-0.02042707810625887</v>
      </c>
      <c r="D1799" t="n">
        <v>110</v>
      </c>
      <c r="E1799">
        <f>IF(ISNUMBER($BA1799),$BA1799,IF(AND(ISNUMBER($D1799),ISNUMBER($BW1799),ISNUMBER($BX1799)),$D1799*($BX1799-$BW1799+1),""))</f>
        <v>110.0</v>
      </c>
      <c r="H1799" t="inlineStr">
        <is>
          <t>partial</t>
        </is>
      </c>
      <c r="I1799" t="inlineStr">
        <is>
          <t>Regression Cofficient and Standard Error  available</t>
        </is>
      </c>
      <c r="J1799">
        <f>IF($BW1799&lt;&gt;"",$BW1799,"")</f>
        <v>2015.0</v>
      </c>
      <c r="K1799">
        <f>IF($BX1799&lt;&gt;"",$BX1799,"")</f>
        <v>2020.0</v>
      </c>
      <c r="L1799">
        <f>IF(AND(ISNUMBER($BW1799),ISNUMBER($BX1799)),($BW1799+$BX1799)/2,"")</f>
        <v>2017.5</v>
      </c>
      <c r="M1799">
        <f>IF($L1799&lt;&gt;"",$L1799,"")</f>
        <v>2017.5</v>
      </c>
      <c r="N1799">
        <f>IF(AND(ISNUMBER($BW1799),ISNUMBER($BX1799)),MIN(1,MAX(0,($BX1799-2016+1)/($BX1799-$BW1799+1))),"")</f>
        <v>0.8333333333333334</v>
      </c>
      <c r="O1799">
        <f>IF(AND(ISNUMBER($BW1799),ISNUMBER($BX1799)),MIN(1,MAX(0,($BX1799-2017+1)/($BX1799-$BW1799+1))),"")</f>
        <v>0.6666666666666666</v>
      </c>
      <c r="P1799">
        <f>IF(AND(ISNUMBER($BW1799),ISNUMBER($BX1799)),MIN(1,MAX(0,($BX1799-2018+1)/($BX1799-$BW1799+1))),"")</f>
        <v>0.5</v>
      </c>
      <c r="Q1799">
        <f>IF(AND(ISNUMBER($BW1799),ISNUMBER($BX1799)),MIN(1,MAX(0,($BX1799-2019+1)/($BX1799-$BW1799+1))),"")</f>
        <v>0.3333333333333333</v>
      </c>
      <c r="R1799">
        <f>IF(AND(ISNUMBER($BW1799),ISNUMBER($BX1799)),MIN(1,MAX(0,($BX1799-2016+1)/($BX1799-$BW1799+1))),"")</f>
        <v>0.8333333333333334</v>
      </c>
      <c r="S1799">
        <f>IF($L1799&lt;&gt;"",IF($L1799&gt;=2015.5,1,0),"")</f>
        <v>1.0</v>
      </c>
      <c r="T1799">
        <f>IF($L1799&lt;&gt;"",IF($L1799&gt;=2016,1,0),"")</f>
        <v>1.0</v>
      </c>
      <c r="U1799">
        <f>IF(ISNUMBER($BX1799),IF($BX1799&gt;=2016,1,0),"")</f>
        <v>1.0</v>
      </c>
      <c r="V1799">
        <f>IF(ISNUMBER($BW1799),IF($BW1799&gt;=2016,1,0),"")</f>
        <v>0.0</v>
      </c>
      <c r="W1799" t="str">
        <f>IF(AND(ISNUMBER($BW1799),ISNUMBER($BX1799)),IF($BW1799&gt;=2016,"post-only",IF($BX1799&lt;2016,"pre-only","mixed")),"")</f>
        <v>mixed</v>
      </c>
      <c r="X1799">
        <f>IF(AND(ISNUMBER($BW1799),ISNUMBER($BX1799)),MIN(1,MAX(0,($BX1799-2017+1)/($BX1799-$BW1799+1))),"")</f>
        <v>0.6666666666666666</v>
      </c>
      <c r="Y1799">
        <f>IF(AND(ISNUMBER($BW1799),ISNUMBER($BX1799)),MIN(1,MAX(0,($BX1799-2018+1)/($BX1799-$BW1799+1))),"")</f>
        <v>0.5</v>
      </c>
      <c r="Z1799">
        <f>IF(AND(ISNUMBER($BW1799),ISNUMBER($BX1799)),MIN(1,MAX(0,($BX1799-2019+1)/($BX1799-$BW1799+1))),"")</f>
        <v>0.3333333333333333</v>
      </c>
      <c r="AA1799">
        <f>IF(ISNUMBER($BX1799),IF($BX1799&gt;=2017,1,0),"")</f>
        <v>1.0</v>
      </c>
      <c r="AB1799">
        <f>IF(ISNUMBER($BX1799),IF($BX1799&gt;=2018,1,0),"")</f>
        <v>1.0</v>
      </c>
      <c r="AC1799">
        <f>IF(ISNUMBER($BX1799),IF($BX1799&gt;=2019,1,0),"")</f>
        <v>1.0</v>
      </c>
      <c r="AD1799">
        <f>IF($L1799&lt;&gt;"",IF($L1799&gt;2013,1,0),"")</f>
        <v>1.0</v>
      </c>
      <c r="AE1799">
        <f>IF($L1799&lt;&gt;"",1+IF($L1799&gt;2011,1,0)+IF($L1799&gt;2014,1,0),"")</f>
        <v>3.0</v>
      </c>
      <c r="AF1799" t="inlineStr">
        <is>
          <t>bond (yield)</t>
        </is>
      </c>
      <c r="AG1799" t="inlineStr">
        <is>
          <t>performance</t>
        </is>
      </c>
      <c r="AH1799" t="inlineStr">
        <is>
          <t>non-sensitive</t>
        </is>
      </c>
      <c r="AI1799" t="inlineStr">
        <is>
          <t>99_NCE</t>
        </is>
      </c>
      <c r="AJ1799" t="inlineStr">
        <is>
          <t>99_NCE</t>
        </is>
      </c>
      <c r="AK1799" t="str">
        <f>IF(AND($CF1799&lt;&gt;"",IFERROR(INDEX(subsample_country_map!$B:$B,MATCH($CF1799,subsample_country_map!$A:$A,0)),"")&lt;&gt;""),INDEX(subsample_country_map!$B:$B,MATCH($CF1799,subsample_country_map!$A:$A,0)),INDEX(lookup!$AA:$AA,MATCH($A1799,lookup!$A:$A,0)))</f>
        <v>99_NCE</v>
      </c>
      <c r="AL1799" t="str">
        <f>IF(AND($CF1799&lt;&gt;"",IFERROR(INDEX(subsample_country_map!$C:$C,MATCH($CF1799,subsample_country_map!$A:$A,0)),"")&lt;&gt;""),INDEX(subsample_country_map!$C:$C,MATCH($CF1799,subsample_country_map!$A:$A,0)),INDEX(lookup!$AB:$AB,MATCH($A1799,lookup!$A:$A,0)))</f>
        <v>99_NCE</v>
      </c>
      <c r="AM1799" t="str">
        <f>IF(AND($CF1799&lt;&gt;"",IFERROR(INDEX(subsample_country_map!$D:$D,MATCH($CF1799,subsample_country_map!$A:$A,0)),"")&lt;&gt;""),INDEX(subsample_country_map!$D:$D,MATCH($CF1799,subsample_country_map!$A:$A,0)),INDEX(lookup!$AC:$AC,MATCH($A1799,lookup!$A:$A,0)))</f>
        <v>99_NCE</v>
      </c>
      <c r="AN1799" t="str">
        <f>IF(AND($CF1799&lt;&gt;"",IFERROR(INDEX(subsample_country_map!$E:$E,MATCH($CF1799,subsample_country_map!$A:$A,0)),"")&lt;&gt;""),INDEX(subsample_country_map!$E:$E,MATCH($CF1799,subsample_country_map!$A:$A,0)),INDEX(lookup!$AD:$AD,MATCH($A1799,lookup!$A:$A,0)))</f>
        <v>99_NCE</v>
      </c>
      <c r="AO1799" t="str">
        <f>INDEX(lookup!$Y:$Y,MATCH($A1799,lookup!$A:$A,0))</f>
        <v>0_published</v>
      </c>
      <c r="AP1799" t="str">
        <f>INDEX(lookup!$Z:$Z,MATCH($A1799,lookup!$A:$A,0))</f>
        <v>1_VHB high</v>
      </c>
      <c r="AQ1799" t="str">
        <f>INDEX(lookup!$W:$W,MATCH($A1799,lookup!$A:$A,0))</f>
        <v>1_fin/acc/econ</v>
      </c>
      <c r="AS1799" t="inlineStr">
        <is>
          <t>staging</t>
        </is>
      </c>
      <c r="AT1799" t="inlineStr">
        <is>
          <t>bad-CER</t>
        </is>
      </c>
      <c r="AU1799" t="inlineStr">
        <is>
          <t>cost</t>
        </is>
      </c>
      <c r="AV1799" t="inlineStr">
        <is>
          <t>0.03</t>
        </is>
      </c>
      <c r="AW1799" t="inlineStr">
        <is>
          <t>0.14</t>
        </is>
      </c>
      <c r="BA1799" t="n">
        <v>110</v>
      </c>
      <c r="BB1799" t="inlineStr">
        <is>
          <t>0</t>
        </is>
      </c>
      <c r="BC1799" t="inlineStr">
        <is>
          <t>FE</t>
        </is>
      </c>
      <c r="BD1799" t="inlineStr">
        <is>
          <t>not stated</t>
        </is>
      </c>
      <c r="BE1799" t="inlineStr">
        <is>
          <t>industry</t>
        </is>
      </c>
      <c r="BF1799" t="inlineStr">
        <is>
          <t>Energy</t>
        </is>
      </c>
      <c r="BI1799" t="inlineStr">
        <is>
          <t>Table 11</t>
        </is>
      </c>
      <c r="BJ1799" t="inlineStr">
        <is>
          <t>Energy</t>
        </is>
      </c>
      <c r="BK1799" t="inlineStr">
        <is>
          <t>13</t>
        </is>
      </c>
      <c r="BL1799" t="inlineStr">
        <is>
          <t>Log (Scope 1 + 2 (Absolute)) 0.03 (0.14)</t>
        </is>
      </c>
      <c r="BM1799" t="inlineStr">
        <is>
          <t>Log (Scope 1 + 2 (Absolute))</t>
        </is>
      </c>
      <c r="BN1799" t="inlineStr">
        <is>
          <t>Long Term Credit Spread</t>
        </is>
      </c>
      <c r="BO1799" t="inlineStr">
        <is>
          <t>update</t>
        </is>
      </c>
      <c r="BP1799" t="inlineStr">
        <is>
          <t>Panjwani et al (2023)</t>
        </is>
      </c>
      <c r="BQ1799" t="inlineStr">
        <is>
          <t>computed</t>
        </is>
      </c>
      <c r="BT1799" t="n">
        <v>0</v>
      </c>
      <c r="BU1799" t="inlineStr">
        <is>
          <t>staging_Panjawani_et_al_2023.csv</t>
        </is>
      </c>
      <c r="BW1799" t="n">
        <v>2015</v>
      </c>
      <c r="BX1799" t="n">
        <v>2020</v>
      </c>
      <c r="BY1799" t="inlineStr">
        <is>
          <t>multi: global (MSCI All Country World Index constituents; regions: North America, Europe, Asia Pacific, Emerging Markets)</t>
        </is>
      </c>
      <c r="BZ1799" t="n">
        <v>2017.5</v>
      </c>
      <c r="CA1799" t="n">
        <v>0.8333333333333334</v>
      </c>
      <c r="CB1799" t="n">
        <v>1</v>
      </c>
      <c r="CC1799" t="n">
        <v>1</v>
      </c>
      <c r="CD1799" t="n">
        <v>-0.02042991998957384</v>
      </c>
      <c r="CE1799" t="n">
        <v>1</v>
      </c>
    </row>
    <row r="1800">
      <c r="A1800" t="inlineStr">
        <is>
          <t>Panjwani et al (2023)</t>
        </is>
      </c>
      <c r="B1800" t="n">
        <v>3105</v>
      </c>
      <c r="C1800" t="n">
        <v>-0.01488563388528113</v>
      </c>
      <c r="D1800" t="n">
        <v>282</v>
      </c>
      <c r="E1800">
        <f>IF(ISNUMBER($BA1800),$BA1800,IF(AND(ISNUMBER($D1800),ISNUMBER($BW1800),ISNUMBER($BX1800)),$D1800*($BX1800-$BW1800+1),""))</f>
        <v>282.0</v>
      </c>
      <c r="H1800" t="inlineStr">
        <is>
          <t>partial</t>
        </is>
      </c>
      <c r="I1800" t="inlineStr">
        <is>
          <t>Regression Cofficient and Standard Error  available</t>
        </is>
      </c>
      <c r="J1800">
        <f>IF($BW1800&lt;&gt;"",$BW1800,"")</f>
        <v>2015.0</v>
      </c>
      <c r="K1800">
        <f>IF($BX1800&lt;&gt;"",$BX1800,"")</f>
        <v>2020.0</v>
      </c>
      <c r="L1800">
        <f>IF(AND(ISNUMBER($BW1800),ISNUMBER($BX1800)),($BW1800+$BX1800)/2,"")</f>
        <v>2017.5</v>
      </c>
      <c r="M1800">
        <f>IF($L1800&lt;&gt;"",$L1800,"")</f>
        <v>2017.5</v>
      </c>
      <c r="N1800">
        <f>IF(AND(ISNUMBER($BW1800),ISNUMBER($BX1800)),MIN(1,MAX(0,($BX1800-2016+1)/($BX1800-$BW1800+1))),"")</f>
        <v>0.8333333333333334</v>
      </c>
      <c r="O1800">
        <f>IF(AND(ISNUMBER($BW1800),ISNUMBER($BX1800)),MIN(1,MAX(0,($BX1800-2017+1)/($BX1800-$BW1800+1))),"")</f>
        <v>0.6666666666666666</v>
      </c>
      <c r="P1800">
        <f>IF(AND(ISNUMBER($BW1800),ISNUMBER($BX1800)),MIN(1,MAX(0,($BX1800-2018+1)/($BX1800-$BW1800+1))),"")</f>
        <v>0.5</v>
      </c>
      <c r="Q1800">
        <f>IF(AND(ISNUMBER($BW1800),ISNUMBER($BX1800)),MIN(1,MAX(0,($BX1800-2019+1)/($BX1800-$BW1800+1))),"")</f>
        <v>0.3333333333333333</v>
      </c>
      <c r="R1800">
        <f>IF(AND(ISNUMBER($BW1800),ISNUMBER($BX1800)),MIN(1,MAX(0,($BX1800-2016+1)/($BX1800-$BW1800+1))),"")</f>
        <v>0.8333333333333334</v>
      </c>
      <c r="S1800">
        <f>IF($L1800&lt;&gt;"",IF($L1800&gt;=2015.5,1,0),"")</f>
        <v>1.0</v>
      </c>
      <c r="T1800">
        <f>IF($L1800&lt;&gt;"",IF($L1800&gt;=2016,1,0),"")</f>
        <v>1.0</v>
      </c>
      <c r="U1800">
        <f>IF(ISNUMBER($BX1800),IF($BX1800&gt;=2016,1,0),"")</f>
        <v>1.0</v>
      </c>
      <c r="V1800">
        <f>IF(ISNUMBER($BW1800),IF($BW1800&gt;=2016,1,0),"")</f>
        <v>0.0</v>
      </c>
      <c r="W1800" t="str">
        <f>IF(AND(ISNUMBER($BW1800),ISNUMBER($BX1800)),IF($BW1800&gt;=2016,"post-only",IF($BX1800&lt;2016,"pre-only","mixed")),"")</f>
        <v>mixed</v>
      </c>
      <c r="X1800">
        <f>IF(AND(ISNUMBER($BW1800),ISNUMBER($BX1800)),MIN(1,MAX(0,($BX1800-2017+1)/($BX1800-$BW1800+1))),"")</f>
        <v>0.6666666666666666</v>
      </c>
      <c r="Y1800">
        <f>IF(AND(ISNUMBER($BW1800),ISNUMBER($BX1800)),MIN(1,MAX(0,($BX1800-2018+1)/($BX1800-$BW1800+1))),"")</f>
        <v>0.5</v>
      </c>
      <c r="Z1800">
        <f>IF(AND(ISNUMBER($BW1800),ISNUMBER($BX1800)),MIN(1,MAX(0,($BX1800-2019+1)/($BX1800-$BW1800+1))),"")</f>
        <v>0.3333333333333333</v>
      </c>
      <c r="AA1800">
        <f>IF(ISNUMBER($BX1800),IF($BX1800&gt;=2017,1,0),"")</f>
        <v>1.0</v>
      </c>
      <c r="AB1800">
        <f>IF(ISNUMBER($BX1800),IF($BX1800&gt;=2018,1,0),"")</f>
        <v>1.0</v>
      </c>
      <c r="AC1800">
        <f>IF(ISNUMBER($BX1800),IF($BX1800&gt;=2019,1,0),"")</f>
        <v>1.0</v>
      </c>
      <c r="AD1800">
        <f>IF($L1800&lt;&gt;"",IF($L1800&gt;2013,1,0),"")</f>
        <v>1.0</v>
      </c>
      <c r="AE1800">
        <f>IF($L1800&lt;&gt;"",1+IF($L1800&gt;2011,1,0)+IF($L1800&gt;2014,1,0),"")</f>
        <v>3.0</v>
      </c>
      <c r="AF1800" t="inlineStr">
        <is>
          <t>bond (yield)</t>
        </is>
      </c>
      <c r="AG1800" t="inlineStr">
        <is>
          <t>performance</t>
        </is>
      </c>
      <c r="AH1800" t="inlineStr">
        <is>
          <t>non-sensitive</t>
        </is>
      </c>
      <c r="AI1800" t="inlineStr">
        <is>
          <t>99_NCE</t>
        </is>
      </c>
      <c r="AJ1800" t="inlineStr">
        <is>
          <t>99_NCE</t>
        </is>
      </c>
      <c r="AK1800" t="str">
        <f>IF(AND($CF1800&lt;&gt;"",IFERROR(INDEX(subsample_country_map!$B:$B,MATCH($CF1800,subsample_country_map!$A:$A,0)),"")&lt;&gt;""),INDEX(subsample_country_map!$B:$B,MATCH($CF1800,subsample_country_map!$A:$A,0)),INDEX(lookup!$AA:$AA,MATCH($A1800,lookup!$A:$A,0)))</f>
        <v>99_NCE</v>
      </c>
      <c r="AL1800" t="str">
        <f>IF(AND($CF1800&lt;&gt;"",IFERROR(INDEX(subsample_country_map!$C:$C,MATCH($CF1800,subsample_country_map!$A:$A,0)),"")&lt;&gt;""),INDEX(subsample_country_map!$C:$C,MATCH($CF1800,subsample_country_map!$A:$A,0)),INDEX(lookup!$AB:$AB,MATCH($A1800,lookup!$A:$A,0)))</f>
        <v>99_NCE</v>
      </c>
      <c r="AM1800" t="str">
        <f>IF(AND($CF1800&lt;&gt;"",IFERROR(INDEX(subsample_country_map!$D:$D,MATCH($CF1800,subsample_country_map!$A:$A,0)),"")&lt;&gt;""),INDEX(subsample_country_map!$D:$D,MATCH($CF1800,subsample_country_map!$A:$A,0)),INDEX(lookup!$AC:$AC,MATCH($A1800,lookup!$A:$A,0)))</f>
        <v>99_NCE</v>
      </c>
      <c r="AN1800" t="str">
        <f>IF(AND($CF1800&lt;&gt;"",IFERROR(INDEX(subsample_country_map!$E:$E,MATCH($CF1800,subsample_country_map!$A:$A,0)),"")&lt;&gt;""),INDEX(subsample_country_map!$E:$E,MATCH($CF1800,subsample_country_map!$A:$A,0)),INDEX(lookup!$AD:$AD,MATCH($A1800,lookup!$A:$A,0)))</f>
        <v>99_NCE</v>
      </c>
      <c r="AO1800" t="str">
        <f>INDEX(lookup!$Y:$Y,MATCH($A1800,lookup!$A:$A,0))</f>
        <v>0_published</v>
      </c>
      <c r="AP1800" t="str">
        <f>INDEX(lookup!$Z:$Z,MATCH($A1800,lookup!$A:$A,0))</f>
        <v>1_VHB high</v>
      </c>
      <c r="AQ1800" t="str">
        <f>INDEX(lookup!$W:$W,MATCH($A1800,lookup!$A:$A,0))</f>
        <v>1_fin/acc/econ</v>
      </c>
      <c r="AS1800" t="inlineStr">
        <is>
          <t>staging</t>
        </is>
      </c>
      <c r="AT1800" t="inlineStr">
        <is>
          <t>bad-CER</t>
        </is>
      </c>
      <c r="AU1800" t="inlineStr">
        <is>
          <t>cost</t>
        </is>
      </c>
      <c r="AV1800" t="inlineStr">
        <is>
          <t>0.01</t>
        </is>
      </c>
      <c r="AW1800" t="inlineStr">
        <is>
          <t>0.04</t>
        </is>
      </c>
      <c r="BA1800" t="n">
        <v>282</v>
      </c>
      <c r="BB1800" t="inlineStr">
        <is>
          <t>0</t>
        </is>
      </c>
      <c r="BC1800" t="inlineStr">
        <is>
          <t>FE</t>
        </is>
      </c>
      <c r="BD1800" t="inlineStr">
        <is>
          <t>not stated</t>
        </is>
      </c>
      <c r="BE1800" t="inlineStr">
        <is>
          <t>industry</t>
        </is>
      </c>
      <c r="BF1800" t="inlineStr">
        <is>
          <t>Financials</t>
        </is>
      </c>
      <c r="BI1800" t="inlineStr">
        <is>
          <t>Table 11</t>
        </is>
      </c>
      <c r="BJ1800" t="inlineStr">
        <is>
          <t>Financials</t>
        </is>
      </c>
      <c r="BK1800" t="inlineStr">
        <is>
          <t>13</t>
        </is>
      </c>
      <c r="BL1800" t="inlineStr">
        <is>
          <t>Log (Scope 3 (Absolute)) 0.01 (0.04)</t>
        </is>
      </c>
      <c r="BM1800" t="inlineStr">
        <is>
          <t>Log (Scope 3 (Absolute))</t>
        </is>
      </c>
      <c r="BN1800" t="inlineStr">
        <is>
          <t>Long Term Credit Spread</t>
        </is>
      </c>
      <c r="BO1800" t="inlineStr">
        <is>
          <t>update</t>
        </is>
      </c>
      <c r="BP1800" t="inlineStr">
        <is>
          <t>Panjwani et al (2023)</t>
        </is>
      </c>
      <c r="BQ1800" t="inlineStr">
        <is>
          <t>computed</t>
        </is>
      </c>
      <c r="BT1800" t="n">
        <v>0</v>
      </c>
      <c r="BU1800" t="inlineStr">
        <is>
          <t>staging_Panjawani_et_al_2023.csv</t>
        </is>
      </c>
      <c r="BW1800" t="n">
        <v>2015</v>
      </c>
      <c r="BX1800" t="n">
        <v>2020</v>
      </c>
      <c r="BY1800" t="inlineStr">
        <is>
          <t>multi: global (MSCI All Country World Index constituents; regions: North America, Europe, Asia Pacific, Emerging Markets)</t>
        </is>
      </c>
      <c r="BZ1800" t="n">
        <v>2017.5</v>
      </c>
      <c r="CA1800" t="n">
        <v>0.8333333333333334</v>
      </c>
      <c r="CB1800" t="n">
        <v>1</v>
      </c>
      <c r="CC1800" t="n">
        <v>1</v>
      </c>
      <c r="CD1800" t="n">
        <v>-0.01488673349479679</v>
      </c>
      <c r="CE1800" t="n">
        <v>1</v>
      </c>
    </row>
    <row r="1801">
      <c r="A1801" t="inlineStr">
        <is>
          <t>Panjwani et al (2023)</t>
        </is>
      </c>
      <c r="B1801" t="n">
        <v>3106</v>
      </c>
      <c r="C1801" t="n">
        <v>0.06930693069306931</v>
      </c>
      <c r="D1801" t="n">
        <v>282</v>
      </c>
      <c r="E1801">
        <f>IF(ISNUMBER($BA1801),$BA1801,IF(AND(ISNUMBER($D1801),ISNUMBER($BW1801),ISNUMBER($BX1801)),$D1801*($BX1801-$BW1801+1),""))</f>
        <v>282.0</v>
      </c>
      <c r="H1801" t="inlineStr">
        <is>
          <t>partial</t>
        </is>
      </c>
      <c r="I1801" t="inlineStr">
        <is>
          <t>Regression Cofficient and Standard Error  available</t>
        </is>
      </c>
      <c r="J1801">
        <f>IF($BW1801&lt;&gt;"",$BW1801,"")</f>
        <v>2015.0</v>
      </c>
      <c r="K1801">
        <f>IF($BX1801&lt;&gt;"",$BX1801,"")</f>
        <v>2020.0</v>
      </c>
      <c r="L1801">
        <f>IF(AND(ISNUMBER($BW1801),ISNUMBER($BX1801)),($BW1801+$BX1801)/2,"")</f>
        <v>2017.5</v>
      </c>
      <c r="M1801">
        <f>IF($L1801&lt;&gt;"",$L1801,"")</f>
        <v>2017.5</v>
      </c>
      <c r="N1801">
        <f>IF(AND(ISNUMBER($BW1801),ISNUMBER($BX1801)),MIN(1,MAX(0,($BX1801-2016+1)/($BX1801-$BW1801+1))),"")</f>
        <v>0.8333333333333334</v>
      </c>
      <c r="O1801">
        <f>IF(AND(ISNUMBER($BW1801),ISNUMBER($BX1801)),MIN(1,MAX(0,($BX1801-2017+1)/($BX1801-$BW1801+1))),"")</f>
        <v>0.6666666666666666</v>
      </c>
      <c r="P1801">
        <f>IF(AND(ISNUMBER($BW1801),ISNUMBER($BX1801)),MIN(1,MAX(0,($BX1801-2018+1)/($BX1801-$BW1801+1))),"")</f>
        <v>0.5</v>
      </c>
      <c r="Q1801">
        <f>IF(AND(ISNUMBER($BW1801),ISNUMBER($BX1801)),MIN(1,MAX(0,($BX1801-2019+1)/($BX1801-$BW1801+1))),"")</f>
        <v>0.3333333333333333</v>
      </c>
      <c r="R1801">
        <f>IF(AND(ISNUMBER($BW1801),ISNUMBER($BX1801)),MIN(1,MAX(0,($BX1801-2016+1)/($BX1801-$BW1801+1))),"")</f>
        <v>0.8333333333333334</v>
      </c>
      <c r="S1801">
        <f>IF($L1801&lt;&gt;"",IF($L1801&gt;=2015.5,1,0),"")</f>
        <v>1.0</v>
      </c>
      <c r="T1801">
        <f>IF($L1801&lt;&gt;"",IF($L1801&gt;=2016,1,0),"")</f>
        <v>1.0</v>
      </c>
      <c r="U1801">
        <f>IF(ISNUMBER($BX1801),IF($BX1801&gt;=2016,1,0),"")</f>
        <v>1.0</v>
      </c>
      <c r="V1801">
        <f>IF(ISNUMBER($BW1801),IF($BW1801&gt;=2016,1,0),"")</f>
        <v>0.0</v>
      </c>
      <c r="W1801" t="str">
        <f>IF(AND(ISNUMBER($BW1801),ISNUMBER($BX1801)),IF($BW1801&gt;=2016,"post-only",IF($BX1801&lt;2016,"pre-only","mixed")),"")</f>
        <v>mixed</v>
      </c>
      <c r="X1801">
        <f>IF(AND(ISNUMBER($BW1801),ISNUMBER($BX1801)),MIN(1,MAX(0,($BX1801-2017+1)/($BX1801-$BW1801+1))),"")</f>
        <v>0.6666666666666666</v>
      </c>
      <c r="Y1801">
        <f>IF(AND(ISNUMBER($BW1801),ISNUMBER($BX1801)),MIN(1,MAX(0,($BX1801-2018+1)/($BX1801-$BW1801+1))),"")</f>
        <v>0.5</v>
      </c>
      <c r="Z1801">
        <f>IF(AND(ISNUMBER($BW1801),ISNUMBER($BX1801)),MIN(1,MAX(0,($BX1801-2019+1)/($BX1801-$BW1801+1))),"")</f>
        <v>0.3333333333333333</v>
      </c>
      <c r="AA1801">
        <f>IF(ISNUMBER($BX1801),IF($BX1801&gt;=2017,1,0),"")</f>
        <v>1.0</v>
      </c>
      <c r="AB1801">
        <f>IF(ISNUMBER($BX1801),IF($BX1801&gt;=2018,1,0),"")</f>
        <v>1.0</v>
      </c>
      <c r="AC1801">
        <f>IF(ISNUMBER($BX1801),IF($BX1801&gt;=2019,1,0),"")</f>
        <v>1.0</v>
      </c>
      <c r="AD1801">
        <f>IF($L1801&lt;&gt;"",IF($L1801&gt;2013,1,0),"")</f>
        <v>1.0</v>
      </c>
      <c r="AE1801">
        <f>IF($L1801&lt;&gt;"",1+IF($L1801&gt;2011,1,0)+IF($L1801&gt;2014,1,0),"")</f>
        <v>3.0</v>
      </c>
      <c r="AF1801" t="inlineStr">
        <is>
          <t>bond (yield)</t>
        </is>
      </c>
      <c r="AG1801" t="inlineStr">
        <is>
          <t>performance</t>
        </is>
      </c>
      <c r="AH1801" t="inlineStr">
        <is>
          <t>non-sensitive</t>
        </is>
      </c>
      <c r="AI1801" t="inlineStr">
        <is>
          <t>99_NCE</t>
        </is>
      </c>
      <c r="AJ1801" t="inlineStr">
        <is>
          <t>99_NCE</t>
        </is>
      </c>
      <c r="AK1801" t="str">
        <f>IF(AND($CF1801&lt;&gt;"",IFERROR(INDEX(subsample_country_map!$B:$B,MATCH($CF1801,subsample_country_map!$A:$A,0)),"")&lt;&gt;""),INDEX(subsample_country_map!$B:$B,MATCH($CF1801,subsample_country_map!$A:$A,0)),INDEX(lookup!$AA:$AA,MATCH($A1801,lookup!$A:$A,0)))</f>
        <v>99_NCE</v>
      </c>
      <c r="AL1801" t="str">
        <f>IF(AND($CF1801&lt;&gt;"",IFERROR(INDEX(subsample_country_map!$C:$C,MATCH($CF1801,subsample_country_map!$A:$A,0)),"")&lt;&gt;""),INDEX(subsample_country_map!$C:$C,MATCH($CF1801,subsample_country_map!$A:$A,0)),INDEX(lookup!$AB:$AB,MATCH($A1801,lookup!$A:$A,0)))</f>
        <v>99_NCE</v>
      </c>
      <c r="AM1801" t="str">
        <f>IF(AND($CF1801&lt;&gt;"",IFERROR(INDEX(subsample_country_map!$D:$D,MATCH($CF1801,subsample_country_map!$A:$A,0)),"")&lt;&gt;""),INDEX(subsample_country_map!$D:$D,MATCH($CF1801,subsample_country_map!$A:$A,0)),INDEX(lookup!$AC:$AC,MATCH($A1801,lookup!$A:$A,0)))</f>
        <v>99_NCE</v>
      </c>
      <c r="AN1801" t="str">
        <f>IF(AND($CF1801&lt;&gt;"",IFERROR(INDEX(subsample_country_map!$E:$E,MATCH($CF1801,subsample_country_map!$A:$A,0)),"")&lt;&gt;""),INDEX(subsample_country_map!$E:$E,MATCH($CF1801,subsample_country_map!$A:$A,0)),INDEX(lookup!$AD:$AD,MATCH($A1801,lookup!$A:$A,0)))</f>
        <v>99_NCE</v>
      </c>
      <c r="AO1801" t="str">
        <f>INDEX(lookup!$Y:$Y,MATCH($A1801,lookup!$A:$A,0))</f>
        <v>0_published</v>
      </c>
      <c r="AP1801" t="str">
        <f>INDEX(lookup!$Z:$Z,MATCH($A1801,lookup!$A:$A,0))</f>
        <v>1_VHB high</v>
      </c>
      <c r="AQ1801" t="str">
        <f>INDEX(lookup!$W:$W,MATCH($A1801,lookup!$A:$A,0))</f>
        <v>1_fin/acc/econ</v>
      </c>
      <c r="AS1801" t="inlineStr">
        <is>
          <t>staging</t>
        </is>
      </c>
      <c r="AT1801" t="inlineStr">
        <is>
          <t>bad-CER</t>
        </is>
      </c>
      <c r="AU1801" t="inlineStr">
        <is>
          <t>cost</t>
        </is>
      </c>
      <c r="AV1801" t="inlineStr">
        <is>
          <t>-0.07</t>
        </is>
      </c>
      <c r="AW1801" t="inlineStr">
        <is>
          <t>0.06</t>
        </is>
      </c>
      <c r="BA1801" t="n">
        <v>282</v>
      </c>
      <c r="BB1801" t="inlineStr">
        <is>
          <t>0</t>
        </is>
      </c>
      <c r="BC1801" t="inlineStr">
        <is>
          <t>FE</t>
        </is>
      </c>
      <c r="BD1801" t="inlineStr">
        <is>
          <t>not stated</t>
        </is>
      </c>
      <c r="BE1801" t="inlineStr">
        <is>
          <t>industry</t>
        </is>
      </c>
      <c r="BF1801" t="inlineStr">
        <is>
          <t>Financials</t>
        </is>
      </c>
      <c r="BI1801" t="inlineStr">
        <is>
          <t>Table 11</t>
        </is>
      </c>
      <c r="BJ1801" t="inlineStr">
        <is>
          <t>Financials</t>
        </is>
      </c>
      <c r="BK1801" t="inlineStr">
        <is>
          <t>13</t>
        </is>
      </c>
      <c r="BL1801" t="inlineStr">
        <is>
          <t>Log (Scope 1 + 2 (Absolute)) -0.07 (0.06)</t>
        </is>
      </c>
      <c r="BM1801" t="inlineStr">
        <is>
          <t>Log (Scope 1 + 2 (Absolute))</t>
        </is>
      </c>
      <c r="BN1801" t="inlineStr">
        <is>
          <t>Long Term Credit Spread</t>
        </is>
      </c>
      <c r="BO1801" t="inlineStr">
        <is>
          <t>update</t>
        </is>
      </c>
      <c r="BP1801" t="inlineStr">
        <is>
          <t>Panjwani et al (2023)</t>
        </is>
      </c>
      <c r="BQ1801" t="inlineStr">
        <is>
          <t>computed</t>
        </is>
      </c>
      <c r="BT1801" t="n">
        <v>0</v>
      </c>
      <c r="BU1801" t="inlineStr">
        <is>
          <t>staging_Panjawani_et_al_2023.csv</t>
        </is>
      </c>
      <c r="BW1801" t="n">
        <v>2015</v>
      </c>
      <c r="BX1801" t="n">
        <v>2020</v>
      </c>
      <c r="BY1801" t="inlineStr">
        <is>
          <t>multi: global (MSCI All Country World Index constituents; regions: North America, Europe, Asia Pacific, Emerging Markets)</t>
        </is>
      </c>
      <c r="BZ1801" t="n">
        <v>2017.5</v>
      </c>
      <c r="CA1801" t="n">
        <v>0.8333333333333334</v>
      </c>
      <c r="CB1801" t="n">
        <v>1</v>
      </c>
      <c r="CC1801" t="n">
        <v>1</v>
      </c>
      <c r="CD1801" t="n">
        <v>0.06941822242710791</v>
      </c>
      <c r="CE1801" t="n">
        <v>1</v>
      </c>
    </row>
    <row r="1802">
      <c r="A1802" t="inlineStr">
        <is>
          <t>Panjwani et al (2023)</t>
        </is>
      </c>
      <c r="B1802" t="n">
        <v>3107</v>
      </c>
      <c r="C1802" t="n">
        <v>0.07859217591281402</v>
      </c>
      <c r="D1802" t="n">
        <v>219</v>
      </c>
      <c r="E1802">
        <f>IF(ISNUMBER($BA1802),$BA1802,IF(AND(ISNUMBER($D1802),ISNUMBER($BW1802),ISNUMBER($BX1802)),$D1802*($BX1802-$BW1802+1),""))</f>
        <v>219.0</v>
      </c>
      <c r="H1802" t="inlineStr">
        <is>
          <t>partial</t>
        </is>
      </c>
      <c r="I1802" t="inlineStr">
        <is>
          <t>Regression Cofficient and Standard Error  available</t>
        </is>
      </c>
      <c r="J1802">
        <f>IF($BW1802&lt;&gt;"",$BW1802,"")</f>
        <v>2015.0</v>
      </c>
      <c r="K1802">
        <f>IF($BX1802&lt;&gt;"",$BX1802,"")</f>
        <v>2020.0</v>
      </c>
      <c r="L1802">
        <f>IF(AND(ISNUMBER($BW1802),ISNUMBER($BX1802)),($BW1802+$BX1802)/2,"")</f>
        <v>2017.5</v>
      </c>
      <c r="M1802">
        <f>IF($L1802&lt;&gt;"",$L1802,"")</f>
        <v>2017.5</v>
      </c>
      <c r="N1802">
        <f>IF(AND(ISNUMBER($BW1802),ISNUMBER($BX1802)),MIN(1,MAX(0,($BX1802-2016+1)/($BX1802-$BW1802+1))),"")</f>
        <v>0.8333333333333334</v>
      </c>
      <c r="O1802">
        <f>IF(AND(ISNUMBER($BW1802),ISNUMBER($BX1802)),MIN(1,MAX(0,($BX1802-2017+1)/($BX1802-$BW1802+1))),"")</f>
        <v>0.6666666666666666</v>
      </c>
      <c r="P1802">
        <f>IF(AND(ISNUMBER($BW1802),ISNUMBER($BX1802)),MIN(1,MAX(0,($BX1802-2018+1)/($BX1802-$BW1802+1))),"")</f>
        <v>0.5</v>
      </c>
      <c r="Q1802">
        <f>IF(AND(ISNUMBER($BW1802),ISNUMBER($BX1802)),MIN(1,MAX(0,($BX1802-2019+1)/($BX1802-$BW1802+1))),"")</f>
        <v>0.3333333333333333</v>
      </c>
      <c r="R1802">
        <f>IF(AND(ISNUMBER($BW1802),ISNUMBER($BX1802)),MIN(1,MAX(0,($BX1802-2016+1)/($BX1802-$BW1802+1))),"")</f>
        <v>0.8333333333333334</v>
      </c>
      <c r="S1802">
        <f>IF($L1802&lt;&gt;"",IF($L1802&gt;=2015.5,1,0),"")</f>
        <v>1.0</v>
      </c>
      <c r="T1802">
        <f>IF($L1802&lt;&gt;"",IF($L1802&gt;=2016,1,0),"")</f>
        <v>1.0</v>
      </c>
      <c r="U1802">
        <f>IF(ISNUMBER($BX1802),IF($BX1802&gt;=2016,1,0),"")</f>
        <v>1.0</v>
      </c>
      <c r="V1802">
        <f>IF(ISNUMBER($BW1802),IF($BW1802&gt;=2016,1,0),"")</f>
        <v>0.0</v>
      </c>
      <c r="W1802" t="str">
        <f>IF(AND(ISNUMBER($BW1802),ISNUMBER($BX1802)),IF($BW1802&gt;=2016,"post-only",IF($BX1802&lt;2016,"pre-only","mixed")),"")</f>
        <v>mixed</v>
      </c>
      <c r="X1802">
        <f>IF(AND(ISNUMBER($BW1802),ISNUMBER($BX1802)),MIN(1,MAX(0,($BX1802-2017+1)/($BX1802-$BW1802+1))),"")</f>
        <v>0.6666666666666666</v>
      </c>
      <c r="Y1802">
        <f>IF(AND(ISNUMBER($BW1802),ISNUMBER($BX1802)),MIN(1,MAX(0,($BX1802-2018+1)/($BX1802-$BW1802+1))),"")</f>
        <v>0.5</v>
      </c>
      <c r="Z1802">
        <f>IF(AND(ISNUMBER($BW1802),ISNUMBER($BX1802)),MIN(1,MAX(0,($BX1802-2019+1)/($BX1802-$BW1802+1))),"")</f>
        <v>0.3333333333333333</v>
      </c>
      <c r="AA1802">
        <f>IF(ISNUMBER($BX1802),IF($BX1802&gt;=2017,1,0),"")</f>
        <v>1.0</v>
      </c>
      <c r="AB1802">
        <f>IF(ISNUMBER($BX1802),IF($BX1802&gt;=2018,1,0),"")</f>
        <v>1.0</v>
      </c>
      <c r="AC1802">
        <f>IF(ISNUMBER($BX1802),IF($BX1802&gt;=2019,1,0),"")</f>
        <v>1.0</v>
      </c>
      <c r="AD1802">
        <f>IF($L1802&lt;&gt;"",IF($L1802&gt;2013,1,0),"")</f>
        <v>1.0</v>
      </c>
      <c r="AE1802">
        <f>IF($L1802&lt;&gt;"",1+IF($L1802&gt;2011,1,0)+IF($L1802&gt;2014,1,0),"")</f>
        <v>3.0</v>
      </c>
      <c r="AF1802" t="inlineStr">
        <is>
          <t>bond (yield)</t>
        </is>
      </c>
      <c r="AG1802" t="inlineStr">
        <is>
          <t>performance</t>
        </is>
      </c>
      <c r="AH1802" t="inlineStr">
        <is>
          <t>non-sensitive</t>
        </is>
      </c>
      <c r="AI1802" t="inlineStr">
        <is>
          <t>99_NCE</t>
        </is>
      </c>
      <c r="AJ1802" t="inlineStr">
        <is>
          <t>99_NCE</t>
        </is>
      </c>
      <c r="AK1802" t="str">
        <f>IF(AND($CF1802&lt;&gt;"",IFERROR(INDEX(subsample_country_map!$B:$B,MATCH($CF1802,subsample_country_map!$A:$A,0)),"")&lt;&gt;""),INDEX(subsample_country_map!$B:$B,MATCH($CF1802,subsample_country_map!$A:$A,0)),INDEX(lookup!$AA:$AA,MATCH($A1802,lookup!$A:$A,0)))</f>
        <v>99_NCE</v>
      </c>
      <c r="AL1802" t="str">
        <f>IF(AND($CF1802&lt;&gt;"",IFERROR(INDEX(subsample_country_map!$C:$C,MATCH($CF1802,subsample_country_map!$A:$A,0)),"")&lt;&gt;""),INDEX(subsample_country_map!$C:$C,MATCH($CF1802,subsample_country_map!$A:$A,0)),INDEX(lookup!$AB:$AB,MATCH($A1802,lookup!$A:$A,0)))</f>
        <v>99_NCE</v>
      </c>
      <c r="AM1802" t="str">
        <f>IF(AND($CF1802&lt;&gt;"",IFERROR(INDEX(subsample_country_map!$D:$D,MATCH($CF1802,subsample_country_map!$A:$A,0)),"")&lt;&gt;""),INDEX(subsample_country_map!$D:$D,MATCH($CF1802,subsample_country_map!$A:$A,0)),INDEX(lookup!$AC:$AC,MATCH($A1802,lookup!$A:$A,0)))</f>
        <v>99_NCE</v>
      </c>
      <c r="AN1802" t="str">
        <f>IF(AND($CF1802&lt;&gt;"",IFERROR(INDEX(subsample_country_map!$E:$E,MATCH($CF1802,subsample_country_map!$A:$A,0)),"")&lt;&gt;""),INDEX(subsample_country_map!$E:$E,MATCH($CF1802,subsample_country_map!$A:$A,0)),INDEX(lookup!$AD:$AD,MATCH($A1802,lookup!$A:$A,0)))</f>
        <v>99_NCE</v>
      </c>
      <c r="AO1802" t="str">
        <f>INDEX(lookup!$Y:$Y,MATCH($A1802,lookup!$A:$A,0))</f>
        <v>0_published</v>
      </c>
      <c r="AP1802" t="str">
        <f>INDEX(lookup!$Z:$Z,MATCH($A1802,lookup!$A:$A,0))</f>
        <v>1_VHB high</v>
      </c>
      <c r="AQ1802" t="str">
        <f>INDEX(lookup!$W:$W,MATCH($A1802,lookup!$A:$A,0))</f>
        <v>1_fin/acc/econ</v>
      </c>
      <c r="AS1802" t="inlineStr">
        <is>
          <t>staging</t>
        </is>
      </c>
      <c r="AT1802" t="inlineStr">
        <is>
          <t>bad-CER</t>
        </is>
      </c>
      <c r="AU1802" t="inlineStr">
        <is>
          <t>cost</t>
        </is>
      </c>
      <c r="AV1802" t="inlineStr">
        <is>
          <t>-0.07</t>
        </is>
      </c>
      <c r="AW1802" t="inlineStr">
        <is>
          <t>0.06</t>
        </is>
      </c>
      <c r="BA1802" t="n">
        <v>219</v>
      </c>
      <c r="BB1802" t="inlineStr">
        <is>
          <t>0</t>
        </is>
      </c>
      <c r="BC1802" t="inlineStr">
        <is>
          <t>FE</t>
        </is>
      </c>
      <c r="BD1802" t="inlineStr">
        <is>
          <t>not stated</t>
        </is>
      </c>
      <c r="BE1802" t="inlineStr">
        <is>
          <t>industry</t>
        </is>
      </c>
      <c r="BF1802" t="inlineStr">
        <is>
          <t>Health Care</t>
        </is>
      </c>
      <c r="BI1802" t="inlineStr">
        <is>
          <t>Table 11</t>
        </is>
      </c>
      <c r="BJ1802" t="inlineStr">
        <is>
          <t>Health Care</t>
        </is>
      </c>
      <c r="BK1802" t="inlineStr">
        <is>
          <t>13</t>
        </is>
      </c>
      <c r="BL1802" t="inlineStr">
        <is>
          <t>Log (Scope 3 (Absolute)) -0.07 (0.06)</t>
        </is>
      </c>
      <c r="BM1802" t="inlineStr">
        <is>
          <t>Log (Scope 3 (Absolute))</t>
        </is>
      </c>
      <c r="BN1802" t="inlineStr">
        <is>
          <t>Long Term Credit Spread</t>
        </is>
      </c>
      <c r="BO1802" t="inlineStr">
        <is>
          <t>update</t>
        </is>
      </c>
      <c r="BP1802" t="inlineStr">
        <is>
          <t>Panjwani et al (2023)</t>
        </is>
      </c>
      <c r="BQ1802" t="inlineStr">
        <is>
          <t>computed</t>
        </is>
      </c>
      <c r="BT1802" t="n">
        <v>0</v>
      </c>
      <c r="BU1802" t="inlineStr">
        <is>
          <t>staging_Panjawani_et_al_2023.csv</t>
        </is>
      </c>
      <c r="BW1802" t="n">
        <v>2015</v>
      </c>
      <c r="BX1802" t="n">
        <v>2020</v>
      </c>
      <c r="BY1802" t="inlineStr">
        <is>
          <t>multi: global (MSCI All Country World Index constituents; regions: North America, Europe, Asia Pacific, Emerging Markets)</t>
        </is>
      </c>
      <c r="BZ1802" t="n">
        <v>2017.5</v>
      </c>
      <c r="CA1802" t="n">
        <v>0.8333333333333334</v>
      </c>
      <c r="CB1802" t="n">
        <v>1</v>
      </c>
      <c r="CC1802" t="n">
        <v>1</v>
      </c>
      <c r="CD1802" t="n">
        <v>0.07875459248096303</v>
      </c>
      <c r="CE1802" t="n">
        <v>1</v>
      </c>
    </row>
    <row r="1803">
      <c r="A1803" t="inlineStr">
        <is>
          <t>Panjwani et al (2023)</t>
        </is>
      </c>
      <c r="B1803" t="n">
        <v>3108</v>
      </c>
      <c r="C1803" t="n">
        <v>-0.07960642650466707</v>
      </c>
      <c r="D1803" t="n">
        <v>219</v>
      </c>
      <c r="E1803">
        <f>IF(ISNUMBER($BA1803),$BA1803,IF(AND(ISNUMBER($D1803),ISNUMBER($BW1803),ISNUMBER($BX1803)),$D1803*($BX1803-$BW1803+1),""))</f>
        <v>219.0</v>
      </c>
      <c r="H1803" t="inlineStr">
        <is>
          <t>partial</t>
        </is>
      </c>
      <c r="I1803" t="inlineStr">
        <is>
          <t>Regression Cofficient and Standard Error  available</t>
        </is>
      </c>
      <c r="J1803">
        <f>IF($BW1803&lt;&gt;"",$BW1803,"")</f>
        <v>2015.0</v>
      </c>
      <c r="K1803">
        <f>IF($BX1803&lt;&gt;"",$BX1803,"")</f>
        <v>2020.0</v>
      </c>
      <c r="L1803">
        <f>IF(AND(ISNUMBER($BW1803),ISNUMBER($BX1803)),($BW1803+$BX1803)/2,"")</f>
        <v>2017.5</v>
      </c>
      <c r="M1803">
        <f>IF($L1803&lt;&gt;"",$L1803,"")</f>
        <v>2017.5</v>
      </c>
      <c r="N1803">
        <f>IF(AND(ISNUMBER($BW1803),ISNUMBER($BX1803)),MIN(1,MAX(0,($BX1803-2016+1)/($BX1803-$BW1803+1))),"")</f>
        <v>0.8333333333333334</v>
      </c>
      <c r="O1803">
        <f>IF(AND(ISNUMBER($BW1803),ISNUMBER($BX1803)),MIN(1,MAX(0,($BX1803-2017+1)/($BX1803-$BW1803+1))),"")</f>
        <v>0.6666666666666666</v>
      </c>
      <c r="P1803">
        <f>IF(AND(ISNUMBER($BW1803),ISNUMBER($BX1803)),MIN(1,MAX(0,($BX1803-2018+1)/($BX1803-$BW1803+1))),"")</f>
        <v>0.5</v>
      </c>
      <c r="Q1803">
        <f>IF(AND(ISNUMBER($BW1803),ISNUMBER($BX1803)),MIN(1,MAX(0,($BX1803-2019+1)/($BX1803-$BW1803+1))),"")</f>
        <v>0.3333333333333333</v>
      </c>
      <c r="R1803">
        <f>IF(AND(ISNUMBER($BW1803),ISNUMBER($BX1803)),MIN(1,MAX(0,($BX1803-2016+1)/($BX1803-$BW1803+1))),"")</f>
        <v>0.8333333333333334</v>
      </c>
      <c r="S1803">
        <f>IF($L1803&lt;&gt;"",IF($L1803&gt;=2015.5,1,0),"")</f>
        <v>1.0</v>
      </c>
      <c r="T1803">
        <f>IF($L1803&lt;&gt;"",IF($L1803&gt;=2016,1,0),"")</f>
        <v>1.0</v>
      </c>
      <c r="U1803">
        <f>IF(ISNUMBER($BX1803),IF($BX1803&gt;=2016,1,0),"")</f>
        <v>1.0</v>
      </c>
      <c r="V1803">
        <f>IF(ISNUMBER($BW1803),IF($BW1803&gt;=2016,1,0),"")</f>
        <v>0.0</v>
      </c>
      <c r="W1803" t="str">
        <f>IF(AND(ISNUMBER($BW1803),ISNUMBER($BX1803)),IF($BW1803&gt;=2016,"post-only",IF($BX1803&lt;2016,"pre-only","mixed")),"")</f>
        <v>mixed</v>
      </c>
      <c r="X1803">
        <f>IF(AND(ISNUMBER($BW1803),ISNUMBER($BX1803)),MIN(1,MAX(0,($BX1803-2017+1)/($BX1803-$BW1803+1))),"")</f>
        <v>0.6666666666666666</v>
      </c>
      <c r="Y1803">
        <f>IF(AND(ISNUMBER($BW1803),ISNUMBER($BX1803)),MIN(1,MAX(0,($BX1803-2018+1)/($BX1803-$BW1803+1))),"")</f>
        <v>0.5</v>
      </c>
      <c r="Z1803">
        <f>IF(AND(ISNUMBER($BW1803),ISNUMBER($BX1803)),MIN(1,MAX(0,($BX1803-2019+1)/($BX1803-$BW1803+1))),"")</f>
        <v>0.3333333333333333</v>
      </c>
      <c r="AA1803">
        <f>IF(ISNUMBER($BX1803),IF($BX1803&gt;=2017,1,0),"")</f>
        <v>1.0</v>
      </c>
      <c r="AB1803">
        <f>IF(ISNUMBER($BX1803),IF($BX1803&gt;=2018,1,0),"")</f>
        <v>1.0</v>
      </c>
      <c r="AC1803">
        <f>IF(ISNUMBER($BX1803),IF($BX1803&gt;=2019,1,0),"")</f>
        <v>1.0</v>
      </c>
      <c r="AD1803">
        <f>IF($L1803&lt;&gt;"",IF($L1803&gt;2013,1,0),"")</f>
        <v>1.0</v>
      </c>
      <c r="AE1803">
        <f>IF($L1803&lt;&gt;"",1+IF($L1803&gt;2011,1,0)+IF($L1803&gt;2014,1,0),"")</f>
        <v>3.0</v>
      </c>
      <c r="AF1803" t="inlineStr">
        <is>
          <t>bond (yield)</t>
        </is>
      </c>
      <c r="AG1803" t="inlineStr">
        <is>
          <t>performance</t>
        </is>
      </c>
      <c r="AH1803" t="inlineStr">
        <is>
          <t>non-sensitive</t>
        </is>
      </c>
      <c r="AI1803" t="inlineStr">
        <is>
          <t>99_NCE</t>
        </is>
      </c>
      <c r="AJ1803" t="inlineStr">
        <is>
          <t>99_NCE</t>
        </is>
      </c>
      <c r="AK1803" t="str">
        <f>IF(AND($CF1803&lt;&gt;"",IFERROR(INDEX(subsample_country_map!$B:$B,MATCH($CF1803,subsample_country_map!$A:$A,0)),"")&lt;&gt;""),INDEX(subsample_country_map!$B:$B,MATCH($CF1803,subsample_country_map!$A:$A,0)),INDEX(lookup!$AA:$AA,MATCH($A1803,lookup!$A:$A,0)))</f>
        <v>99_NCE</v>
      </c>
      <c r="AL1803" t="str">
        <f>IF(AND($CF1803&lt;&gt;"",IFERROR(INDEX(subsample_country_map!$C:$C,MATCH($CF1803,subsample_country_map!$A:$A,0)),"")&lt;&gt;""),INDEX(subsample_country_map!$C:$C,MATCH($CF1803,subsample_country_map!$A:$A,0)),INDEX(lookup!$AB:$AB,MATCH($A1803,lookup!$A:$A,0)))</f>
        <v>99_NCE</v>
      </c>
      <c r="AM1803" t="str">
        <f>IF(AND($CF1803&lt;&gt;"",IFERROR(INDEX(subsample_country_map!$D:$D,MATCH($CF1803,subsample_country_map!$A:$A,0)),"")&lt;&gt;""),INDEX(subsample_country_map!$D:$D,MATCH($CF1803,subsample_country_map!$A:$A,0)),INDEX(lookup!$AC:$AC,MATCH($A1803,lookup!$A:$A,0)))</f>
        <v>99_NCE</v>
      </c>
      <c r="AN1803" t="str">
        <f>IF(AND($CF1803&lt;&gt;"",IFERROR(INDEX(subsample_country_map!$E:$E,MATCH($CF1803,subsample_country_map!$A:$A,0)),"")&lt;&gt;""),INDEX(subsample_country_map!$E:$E,MATCH($CF1803,subsample_country_map!$A:$A,0)),INDEX(lookup!$AD:$AD,MATCH($A1803,lookup!$A:$A,0)))</f>
        <v>99_NCE</v>
      </c>
      <c r="AO1803" t="str">
        <f>INDEX(lookup!$Y:$Y,MATCH($A1803,lookup!$A:$A,0))</f>
        <v>0_published</v>
      </c>
      <c r="AP1803" t="str">
        <f>INDEX(lookup!$Z:$Z,MATCH($A1803,lookup!$A:$A,0))</f>
        <v>1_VHB high</v>
      </c>
      <c r="AQ1803" t="str">
        <f>INDEX(lookup!$W:$W,MATCH($A1803,lookup!$A:$A,0))</f>
        <v>1_fin/acc/econ</v>
      </c>
      <c r="AS1803" t="inlineStr">
        <is>
          <t>staging</t>
        </is>
      </c>
      <c r="AT1803" t="inlineStr">
        <is>
          <t>bad-CER</t>
        </is>
      </c>
      <c r="AU1803" t="inlineStr">
        <is>
          <t>cost</t>
        </is>
      </c>
      <c r="AV1803" t="inlineStr">
        <is>
          <t>0.13</t>
        </is>
      </c>
      <c r="AW1803" t="inlineStr">
        <is>
          <t>0.11</t>
        </is>
      </c>
      <c r="BA1803" t="n">
        <v>219</v>
      </c>
      <c r="BB1803" t="inlineStr">
        <is>
          <t>0</t>
        </is>
      </c>
      <c r="BC1803" t="inlineStr">
        <is>
          <t>FE</t>
        </is>
      </c>
      <c r="BD1803" t="inlineStr">
        <is>
          <t>not stated</t>
        </is>
      </c>
      <c r="BE1803" t="inlineStr">
        <is>
          <t>industry</t>
        </is>
      </c>
      <c r="BF1803" t="inlineStr">
        <is>
          <t>Health Care</t>
        </is>
      </c>
      <c r="BI1803" t="inlineStr">
        <is>
          <t>Table 11</t>
        </is>
      </c>
      <c r="BJ1803" t="inlineStr">
        <is>
          <t>Health Care</t>
        </is>
      </c>
      <c r="BK1803" t="inlineStr">
        <is>
          <t>13</t>
        </is>
      </c>
      <c r="BL1803" t="inlineStr">
        <is>
          <t>Log (Scope 1 + 2 (Absolute)) 0.13 (0.11)</t>
        </is>
      </c>
      <c r="BM1803" t="inlineStr">
        <is>
          <t>Log (Scope 1 + 2 (Absolute))</t>
        </is>
      </c>
      <c r="BN1803" t="inlineStr">
        <is>
          <t>Long Term Credit Spread</t>
        </is>
      </c>
      <c r="BO1803" t="inlineStr">
        <is>
          <t>update</t>
        </is>
      </c>
      <c r="BP1803" t="inlineStr">
        <is>
          <t>Panjwani et al (2023)</t>
        </is>
      </c>
      <c r="BQ1803" t="inlineStr">
        <is>
          <t>computed</t>
        </is>
      </c>
      <c r="BT1803" t="n">
        <v>0</v>
      </c>
      <c r="BU1803" t="inlineStr">
        <is>
          <t>staging_Panjawani_et_al_2023.csv</t>
        </is>
      </c>
      <c r="BW1803" t="n">
        <v>2015</v>
      </c>
      <c r="BX1803" t="n">
        <v>2020</v>
      </c>
      <c r="BY1803" t="inlineStr">
        <is>
          <t>multi: global (MSCI All Country World Index constituents; regions: North America, Europe, Asia Pacific, Emerging Markets)</t>
        </is>
      </c>
      <c r="BZ1803" t="n">
        <v>2017.5</v>
      </c>
      <c r="CA1803" t="n">
        <v>0.8333333333333334</v>
      </c>
      <c r="CB1803" t="n">
        <v>1</v>
      </c>
      <c r="CC1803" t="n">
        <v>1</v>
      </c>
      <c r="CD1803" t="n">
        <v>-0.07977522897832746</v>
      </c>
      <c r="CE1803" t="n">
        <v>1</v>
      </c>
    </row>
    <row r="1804">
      <c r="A1804" t="inlineStr">
        <is>
          <t>Panjwani et al (2023)</t>
        </is>
      </c>
      <c r="B1804" t="n">
        <v>3109</v>
      </c>
      <c r="C1804" t="n">
        <v>-0.1041994371969679</v>
      </c>
      <c r="D1804" t="n">
        <v>496</v>
      </c>
      <c r="E1804">
        <f>IF(ISNUMBER($BA1804),$BA1804,IF(AND(ISNUMBER($D1804),ISNUMBER($BW1804),ISNUMBER($BX1804)),$D1804*($BX1804-$BW1804+1),""))</f>
        <v>496.0</v>
      </c>
      <c r="H1804" t="inlineStr">
        <is>
          <t>partial</t>
        </is>
      </c>
      <c r="I1804" t="inlineStr">
        <is>
          <t>Regression Cofficient and Standard Error  available</t>
        </is>
      </c>
      <c r="J1804">
        <f>IF($BW1804&lt;&gt;"",$BW1804,"")</f>
        <v>2015.0</v>
      </c>
      <c r="K1804">
        <f>IF($BX1804&lt;&gt;"",$BX1804,"")</f>
        <v>2020.0</v>
      </c>
      <c r="L1804">
        <f>IF(AND(ISNUMBER($BW1804),ISNUMBER($BX1804)),($BW1804+$BX1804)/2,"")</f>
        <v>2017.5</v>
      </c>
      <c r="M1804">
        <f>IF($L1804&lt;&gt;"",$L1804,"")</f>
        <v>2017.5</v>
      </c>
      <c r="N1804">
        <f>IF(AND(ISNUMBER($BW1804),ISNUMBER($BX1804)),MIN(1,MAX(0,($BX1804-2016+1)/($BX1804-$BW1804+1))),"")</f>
        <v>0.8333333333333334</v>
      </c>
      <c r="O1804">
        <f>IF(AND(ISNUMBER($BW1804),ISNUMBER($BX1804)),MIN(1,MAX(0,($BX1804-2017+1)/($BX1804-$BW1804+1))),"")</f>
        <v>0.6666666666666666</v>
      </c>
      <c r="P1804">
        <f>IF(AND(ISNUMBER($BW1804),ISNUMBER($BX1804)),MIN(1,MAX(0,($BX1804-2018+1)/($BX1804-$BW1804+1))),"")</f>
        <v>0.5</v>
      </c>
      <c r="Q1804">
        <f>IF(AND(ISNUMBER($BW1804),ISNUMBER($BX1804)),MIN(1,MAX(0,($BX1804-2019+1)/($BX1804-$BW1804+1))),"")</f>
        <v>0.3333333333333333</v>
      </c>
      <c r="R1804">
        <f>IF(AND(ISNUMBER($BW1804),ISNUMBER($BX1804)),MIN(1,MAX(0,($BX1804-2016+1)/($BX1804-$BW1804+1))),"")</f>
        <v>0.8333333333333334</v>
      </c>
      <c r="S1804">
        <f>IF($L1804&lt;&gt;"",IF($L1804&gt;=2015.5,1,0),"")</f>
        <v>1.0</v>
      </c>
      <c r="T1804">
        <f>IF($L1804&lt;&gt;"",IF($L1804&gt;=2016,1,0),"")</f>
        <v>1.0</v>
      </c>
      <c r="U1804">
        <f>IF(ISNUMBER($BX1804),IF($BX1804&gt;=2016,1,0),"")</f>
        <v>1.0</v>
      </c>
      <c r="V1804">
        <f>IF(ISNUMBER($BW1804),IF($BW1804&gt;=2016,1,0),"")</f>
        <v>0.0</v>
      </c>
      <c r="W1804" t="str">
        <f>IF(AND(ISNUMBER($BW1804),ISNUMBER($BX1804)),IF($BW1804&gt;=2016,"post-only",IF($BX1804&lt;2016,"pre-only","mixed")),"")</f>
        <v>mixed</v>
      </c>
      <c r="X1804">
        <f>IF(AND(ISNUMBER($BW1804),ISNUMBER($BX1804)),MIN(1,MAX(0,($BX1804-2017+1)/($BX1804-$BW1804+1))),"")</f>
        <v>0.6666666666666666</v>
      </c>
      <c r="Y1804">
        <f>IF(AND(ISNUMBER($BW1804),ISNUMBER($BX1804)),MIN(1,MAX(0,($BX1804-2018+1)/($BX1804-$BW1804+1))),"")</f>
        <v>0.5</v>
      </c>
      <c r="Z1804">
        <f>IF(AND(ISNUMBER($BW1804),ISNUMBER($BX1804)),MIN(1,MAX(0,($BX1804-2019+1)/($BX1804-$BW1804+1))),"")</f>
        <v>0.3333333333333333</v>
      </c>
      <c r="AA1804">
        <f>IF(ISNUMBER($BX1804),IF($BX1804&gt;=2017,1,0),"")</f>
        <v>1.0</v>
      </c>
      <c r="AB1804">
        <f>IF(ISNUMBER($BX1804),IF($BX1804&gt;=2018,1,0),"")</f>
        <v>1.0</v>
      </c>
      <c r="AC1804">
        <f>IF(ISNUMBER($BX1804),IF($BX1804&gt;=2019,1,0),"")</f>
        <v>1.0</v>
      </c>
      <c r="AD1804">
        <f>IF($L1804&lt;&gt;"",IF($L1804&gt;2013,1,0),"")</f>
        <v>1.0</v>
      </c>
      <c r="AE1804">
        <f>IF($L1804&lt;&gt;"",1+IF($L1804&gt;2011,1,0)+IF($L1804&gt;2014,1,0),"")</f>
        <v>3.0</v>
      </c>
      <c r="AF1804" t="inlineStr">
        <is>
          <t>bond (yield)</t>
        </is>
      </c>
      <c r="AG1804" t="inlineStr">
        <is>
          <t>performance</t>
        </is>
      </c>
      <c r="AH1804" t="inlineStr">
        <is>
          <t>non-sensitive</t>
        </is>
      </c>
      <c r="AI1804" t="inlineStr">
        <is>
          <t>99_NCE</t>
        </is>
      </c>
      <c r="AJ1804" t="inlineStr">
        <is>
          <t>99_NCE</t>
        </is>
      </c>
      <c r="AK1804" t="str">
        <f>IF(AND($CF1804&lt;&gt;"",IFERROR(INDEX(subsample_country_map!$B:$B,MATCH($CF1804,subsample_country_map!$A:$A,0)),"")&lt;&gt;""),INDEX(subsample_country_map!$B:$B,MATCH($CF1804,subsample_country_map!$A:$A,0)),INDEX(lookup!$AA:$AA,MATCH($A1804,lookup!$A:$A,0)))</f>
        <v>99_NCE</v>
      </c>
      <c r="AL1804" t="str">
        <f>IF(AND($CF1804&lt;&gt;"",IFERROR(INDEX(subsample_country_map!$C:$C,MATCH($CF1804,subsample_country_map!$A:$A,0)),"")&lt;&gt;""),INDEX(subsample_country_map!$C:$C,MATCH($CF1804,subsample_country_map!$A:$A,0)),INDEX(lookup!$AB:$AB,MATCH($A1804,lookup!$A:$A,0)))</f>
        <v>99_NCE</v>
      </c>
      <c r="AM1804" t="str">
        <f>IF(AND($CF1804&lt;&gt;"",IFERROR(INDEX(subsample_country_map!$D:$D,MATCH($CF1804,subsample_country_map!$A:$A,0)),"")&lt;&gt;""),INDEX(subsample_country_map!$D:$D,MATCH($CF1804,subsample_country_map!$A:$A,0)),INDEX(lookup!$AC:$AC,MATCH($A1804,lookup!$A:$A,0)))</f>
        <v>99_NCE</v>
      </c>
      <c r="AN1804" t="str">
        <f>IF(AND($CF1804&lt;&gt;"",IFERROR(INDEX(subsample_country_map!$E:$E,MATCH($CF1804,subsample_country_map!$A:$A,0)),"")&lt;&gt;""),INDEX(subsample_country_map!$E:$E,MATCH($CF1804,subsample_country_map!$A:$A,0)),INDEX(lookup!$AD:$AD,MATCH($A1804,lookup!$A:$A,0)))</f>
        <v>99_NCE</v>
      </c>
      <c r="AO1804" t="str">
        <f>INDEX(lookup!$Y:$Y,MATCH($A1804,lookup!$A:$A,0))</f>
        <v>0_published</v>
      </c>
      <c r="AP1804" t="str">
        <f>INDEX(lookup!$Z:$Z,MATCH($A1804,lookup!$A:$A,0))</f>
        <v>1_VHB high</v>
      </c>
      <c r="AQ1804" t="str">
        <f>INDEX(lookup!$W:$W,MATCH($A1804,lookup!$A:$A,0))</f>
        <v>1_fin/acc/econ</v>
      </c>
      <c r="AS1804" t="inlineStr">
        <is>
          <t>staging</t>
        </is>
      </c>
      <c r="AT1804" t="inlineStr">
        <is>
          <t>bad-CER</t>
        </is>
      </c>
      <c r="AU1804" t="inlineStr">
        <is>
          <t>cost</t>
        </is>
      </c>
      <c r="AV1804" t="inlineStr">
        <is>
          <t>0.07</t>
        </is>
      </c>
      <c r="AW1804" t="inlineStr">
        <is>
          <t>0.03</t>
        </is>
      </c>
      <c r="BA1804" t="n">
        <v>496</v>
      </c>
      <c r="BB1804" t="inlineStr">
        <is>
          <t>0</t>
        </is>
      </c>
      <c r="BC1804" t="inlineStr">
        <is>
          <t>FE</t>
        </is>
      </c>
      <c r="BD1804" t="inlineStr">
        <is>
          <t>not stated</t>
        </is>
      </c>
      <c r="BE1804" t="inlineStr">
        <is>
          <t>industry</t>
        </is>
      </c>
      <c r="BF1804" t="inlineStr">
        <is>
          <t>Industrials</t>
        </is>
      </c>
      <c r="BI1804" t="inlineStr">
        <is>
          <t>Table 11</t>
        </is>
      </c>
      <c r="BJ1804" t="inlineStr">
        <is>
          <t>Industrials</t>
        </is>
      </c>
      <c r="BK1804" t="inlineStr">
        <is>
          <t>13</t>
        </is>
      </c>
      <c r="BL1804" t="inlineStr">
        <is>
          <t>Log (Scope 3 (Absolute)) 0.07** (0.03)</t>
        </is>
      </c>
      <c r="BM1804" t="inlineStr">
        <is>
          <t>Log (Scope 3 (Absolute))</t>
        </is>
      </c>
      <c r="BN1804" t="inlineStr">
        <is>
          <t>Long Term Credit Spread</t>
        </is>
      </c>
      <c r="BO1804" t="inlineStr">
        <is>
          <t>update</t>
        </is>
      </c>
      <c r="BP1804" t="inlineStr">
        <is>
          <t>Panjwani et al (2023)</t>
        </is>
      </c>
      <c r="BQ1804" t="inlineStr">
        <is>
          <t>computed</t>
        </is>
      </c>
      <c r="BT1804" t="n">
        <v>0</v>
      </c>
      <c r="BU1804" t="inlineStr">
        <is>
          <t>staging_Panjawani_et_al_2023.csv</t>
        </is>
      </c>
      <c r="BW1804" t="n">
        <v>2015</v>
      </c>
      <c r="BX1804" t="n">
        <v>2020</v>
      </c>
      <c r="BY1804" t="inlineStr">
        <is>
          <t>multi: global (MSCI All Country World Index constituents; regions: North America, Europe, Asia Pacific, Emerging Markets)</t>
        </is>
      </c>
      <c r="BZ1804" t="n">
        <v>2017.5</v>
      </c>
      <c r="CA1804" t="n">
        <v>0.8333333333333334</v>
      </c>
      <c r="CB1804" t="n">
        <v>1</v>
      </c>
      <c r="CC1804" t="n">
        <v>1</v>
      </c>
      <c r="CD1804" t="n">
        <v>-0.104579029057585</v>
      </c>
      <c r="CE1804" t="n">
        <v>1</v>
      </c>
    </row>
    <row r="1805">
      <c r="A1805" t="inlineStr">
        <is>
          <t>Panjwani et al (2023)</t>
        </is>
      </c>
      <c r="B1805" t="n">
        <v>3110</v>
      </c>
      <c r="C1805" t="n">
        <v>0.08944271909999159</v>
      </c>
      <c r="D1805" t="n">
        <v>496</v>
      </c>
      <c r="E1805">
        <f>IF(ISNUMBER($BA1805),$BA1805,IF(AND(ISNUMBER($D1805),ISNUMBER($BW1805),ISNUMBER($BX1805)),$D1805*($BX1805-$BW1805+1),""))</f>
        <v>496.0</v>
      </c>
      <c r="H1805" t="inlineStr">
        <is>
          <t>partial</t>
        </is>
      </c>
      <c r="I1805" t="inlineStr">
        <is>
          <t>Regression Cofficient and Standard Error  available</t>
        </is>
      </c>
      <c r="J1805">
        <f>IF($BW1805&lt;&gt;"",$BW1805,"")</f>
        <v>2015.0</v>
      </c>
      <c r="K1805">
        <f>IF($BX1805&lt;&gt;"",$BX1805,"")</f>
        <v>2020.0</v>
      </c>
      <c r="L1805">
        <f>IF(AND(ISNUMBER($BW1805),ISNUMBER($BX1805)),($BW1805+$BX1805)/2,"")</f>
        <v>2017.5</v>
      </c>
      <c r="M1805">
        <f>IF($L1805&lt;&gt;"",$L1805,"")</f>
        <v>2017.5</v>
      </c>
      <c r="N1805">
        <f>IF(AND(ISNUMBER($BW1805),ISNUMBER($BX1805)),MIN(1,MAX(0,($BX1805-2016+1)/($BX1805-$BW1805+1))),"")</f>
        <v>0.8333333333333334</v>
      </c>
      <c r="O1805">
        <f>IF(AND(ISNUMBER($BW1805),ISNUMBER($BX1805)),MIN(1,MAX(0,($BX1805-2017+1)/($BX1805-$BW1805+1))),"")</f>
        <v>0.6666666666666666</v>
      </c>
      <c r="P1805">
        <f>IF(AND(ISNUMBER($BW1805),ISNUMBER($BX1805)),MIN(1,MAX(0,($BX1805-2018+1)/($BX1805-$BW1805+1))),"")</f>
        <v>0.5</v>
      </c>
      <c r="Q1805">
        <f>IF(AND(ISNUMBER($BW1805),ISNUMBER($BX1805)),MIN(1,MAX(0,($BX1805-2019+1)/($BX1805-$BW1805+1))),"")</f>
        <v>0.3333333333333333</v>
      </c>
      <c r="R1805">
        <f>IF(AND(ISNUMBER($BW1805),ISNUMBER($BX1805)),MIN(1,MAX(0,($BX1805-2016+1)/($BX1805-$BW1805+1))),"")</f>
        <v>0.8333333333333334</v>
      </c>
      <c r="S1805">
        <f>IF($L1805&lt;&gt;"",IF($L1805&gt;=2015.5,1,0),"")</f>
        <v>1.0</v>
      </c>
      <c r="T1805">
        <f>IF($L1805&lt;&gt;"",IF($L1805&gt;=2016,1,0),"")</f>
        <v>1.0</v>
      </c>
      <c r="U1805">
        <f>IF(ISNUMBER($BX1805),IF($BX1805&gt;=2016,1,0),"")</f>
        <v>1.0</v>
      </c>
      <c r="V1805">
        <f>IF(ISNUMBER($BW1805),IF($BW1805&gt;=2016,1,0),"")</f>
        <v>0.0</v>
      </c>
      <c r="W1805" t="str">
        <f>IF(AND(ISNUMBER($BW1805),ISNUMBER($BX1805)),IF($BW1805&gt;=2016,"post-only",IF($BX1805&lt;2016,"pre-only","mixed")),"")</f>
        <v>mixed</v>
      </c>
      <c r="X1805">
        <f>IF(AND(ISNUMBER($BW1805),ISNUMBER($BX1805)),MIN(1,MAX(0,($BX1805-2017+1)/($BX1805-$BW1805+1))),"")</f>
        <v>0.6666666666666666</v>
      </c>
      <c r="Y1805">
        <f>IF(AND(ISNUMBER($BW1805),ISNUMBER($BX1805)),MIN(1,MAX(0,($BX1805-2018+1)/($BX1805-$BW1805+1))),"")</f>
        <v>0.5</v>
      </c>
      <c r="Z1805">
        <f>IF(AND(ISNUMBER($BW1805),ISNUMBER($BX1805)),MIN(1,MAX(0,($BX1805-2019+1)/($BX1805-$BW1805+1))),"")</f>
        <v>0.3333333333333333</v>
      </c>
      <c r="AA1805">
        <f>IF(ISNUMBER($BX1805),IF($BX1805&gt;=2017,1,0),"")</f>
        <v>1.0</v>
      </c>
      <c r="AB1805">
        <f>IF(ISNUMBER($BX1805),IF($BX1805&gt;=2018,1,0),"")</f>
        <v>1.0</v>
      </c>
      <c r="AC1805">
        <f>IF(ISNUMBER($BX1805),IF($BX1805&gt;=2019,1,0),"")</f>
        <v>1.0</v>
      </c>
      <c r="AD1805">
        <f>IF($L1805&lt;&gt;"",IF($L1805&gt;2013,1,0),"")</f>
        <v>1.0</v>
      </c>
      <c r="AE1805">
        <f>IF($L1805&lt;&gt;"",1+IF($L1805&gt;2011,1,0)+IF($L1805&gt;2014,1,0),"")</f>
        <v>3.0</v>
      </c>
      <c r="AF1805" t="inlineStr">
        <is>
          <t>bond (yield)</t>
        </is>
      </c>
      <c r="AG1805" t="inlineStr">
        <is>
          <t>performance</t>
        </is>
      </c>
      <c r="AH1805" t="inlineStr">
        <is>
          <t>non-sensitive</t>
        </is>
      </c>
      <c r="AI1805" t="inlineStr">
        <is>
          <t>99_NCE</t>
        </is>
      </c>
      <c r="AJ1805" t="inlineStr">
        <is>
          <t>99_NCE</t>
        </is>
      </c>
      <c r="AK1805" t="str">
        <f>IF(AND($CF1805&lt;&gt;"",IFERROR(INDEX(subsample_country_map!$B:$B,MATCH($CF1805,subsample_country_map!$A:$A,0)),"")&lt;&gt;""),INDEX(subsample_country_map!$B:$B,MATCH($CF1805,subsample_country_map!$A:$A,0)),INDEX(lookup!$AA:$AA,MATCH($A1805,lookup!$A:$A,0)))</f>
        <v>99_NCE</v>
      </c>
      <c r="AL1805" t="str">
        <f>IF(AND($CF1805&lt;&gt;"",IFERROR(INDEX(subsample_country_map!$C:$C,MATCH($CF1805,subsample_country_map!$A:$A,0)),"")&lt;&gt;""),INDEX(subsample_country_map!$C:$C,MATCH($CF1805,subsample_country_map!$A:$A,0)),INDEX(lookup!$AB:$AB,MATCH($A1805,lookup!$A:$A,0)))</f>
        <v>99_NCE</v>
      </c>
      <c r="AM1805" t="str">
        <f>IF(AND($CF1805&lt;&gt;"",IFERROR(INDEX(subsample_country_map!$D:$D,MATCH($CF1805,subsample_country_map!$A:$A,0)),"")&lt;&gt;""),INDEX(subsample_country_map!$D:$D,MATCH($CF1805,subsample_country_map!$A:$A,0)),INDEX(lookup!$AC:$AC,MATCH($A1805,lookup!$A:$A,0)))</f>
        <v>99_NCE</v>
      </c>
      <c r="AN1805" t="str">
        <f>IF(AND($CF1805&lt;&gt;"",IFERROR(INDEX(subsample_country_map!$E:$E,MATCH($CF1805,subsample_country_map!$A:$A,0)),"")&lt;&gt;""),INDEX(subsample_country_map!$E:$E,MATCH($CF1805,subsample_country_map!$A:$A,0)),INDEX(lookup!$AD:$AD,MATCH($A1805,lookup!$A:$A,0)))</f>
        <v>99_NCE</v>
      </c>
      <c r="AO1805" t="str">
        <f>INDEX(lookup!$Y:$Y,MATCH($A1805,lookup!$A:$A,0))</f>
        <v>0_published</v>
      </c>
      <c r="AP1805" t="str">
        <f>INDEX(lookup!$Z:$Z,MATCH($A1805,lookup!$A:$A,0))</f>
        <v>1_VHB high</v>
      </c>
      <c r="AQ1805" t="str">
        <f>INDEX(lookup!$W:$W,MATCH($A1805,lookup!$A:$A,0))</f>
        <v>1_fin/acc/econ</v>
      </c>
      <c r="AS1805" t="inlineStr">
        <is>
          <t>staging</t>
        </is>
      </c>
      <c r="AT1805" t="inlineStr">
        <is>
          <t>bad-CER</t>
        </is>
      </c>
      <c r="AU1805" t="inlineStr">
        <is>
          <t>cost</t>
        </is>
      </c>
      <c r="AV1805" t="inlineStr">
        <is>
          <t>-0.10</t>
        </is>
      </c>
      <c r="AW1805" t="inlineStr">
        <is>
          <t>0.05</t>
        </is>
      </c>
      <c r="BA1805" t="n">
        <v>496</v>
      </c>
      <c r="BB1805" t="inlineStr">
        <is>
          <t>0</t>
        </is>
      </c>
      <c r="BC1805" t="inlineStr">
        <is>
          <t>FE</t>
        </is>
      </c>
      <c r="BD1805" t="inlineStr">
        <is>
          <t>not stated</t>
        </is>
      </c>
      <c r="BE1805" t="inlineStr">
        <is>
          <t>industry</t>
        </is>
      </c>
      <c r="BF1805" t="inlineStr">
        <is>
          <t>Industrials</t>
        </is>
      </c>
      <c r="BI1805" t="inlineStr">
        <is>
          <t>Table 11</t>
        </is>
      </c>
      <c r="BJ1805" t="inlineStr">
        <is>
          <t>Industrials</t>
        </is>
      </c>
      <c r="BK1805" t="inlineStr">
        <is>
          <t>13</t>
        </is>
      </c>
      <c r="BL1805" t="inlineStr">
        <is>
          <t>Log (Scope 1 + 2 (Absolute)) -0.10** (0.05)</t>
        </is>
      </c>
      <c r="BM1805" t="inlineStr">
        <is>
          <t>Log (Scope 1 + 2 (Absolute))</t>
        </is>
      </c>
      <c r="BN1805" t="inlineStr">
        <is>
          <t>Long Term Credit Spread</t>
        </is>
      </c>
      <c r="BO1805" t="inlineStr">
        <is>
          <t>update</t>
        </is>
      </c>
      <c r="BP1805" t="inlineStr">
        <is>
          <t>Panjwani et al (2023)</t>
        </is>
      </c>
      <c r="BQ1805" t="inlineStr">
        <is>
          <t>computed</t>
        </is>
      </c>
      <c r="BT1805" t="n">
        <v>0</v>
      </c>
      <c r="BU1805" t="inlineStr">
        <is>
          <t>staging_Panjawani_et_al_2023.csv</t>
        </is>
      </c>
      <c r="BW1805" t="n">
        <v>2015</v>
      </c>
      <c r="BX1805" t="n">
        <v>2020</v>
      </c>
      <c r="BY1805" t="inlineStr">
        <is>
          <t>multi: global (MSCI All Country World Index constituents; regions: North America, Europe, Asia Pacific, Emerging Markets)</t>
        </is>
      </c>
      <c r="BZ1805" t="n">
        <v>2017.5</v>
      </c>
      <c r="CA1805" t="n">
        <v>0.8333333333333334</v>
      </c>
      <c r="CB1805" t="n">
        <v>1</v>
      </c>
      <c r="CC1805" t="n">
        <v>1</v>
      </c>
      <c r="CD1805" t="n">
        <v>0.08968238446746671</v>
      </c>
      <c r="CE1805" t="n">
        <v>1</v>
      </c>
    </row>
    <row r="1806">
      <c r="A1806" t="inlineStr">
        <is>
          <t>Panjwani et al (2023)</t>
        </is>
      </c>
      <c r="B1806" t="n">
        <v>3111</v>
      </c>
      <c r="C1806" t="n">
        <v>-0.04377346993573883</v>
      </c>
      <c r="D1806" t="n">
        <v>293</v>
      </c>
      <c r="E1806">
        <f>IF(ISNUMBER($BA1806),$BA1806,IF(AND(ISNUMBER($D1806),ISNUMBER($BW1806),ISNUMBER($BX1806)),$D1806*($BX1806-$BW1806+1),""))</f>
        <v>293.0</v>
      </c>
      <c r="H1806" t="inlineStr">
        <is>
          <t>partial</t>
        </is>
      </c>
      <c r="I1806" t="inlineStr">
        <is>
          <t>Regression Cofficient and Standard Error  available</t>
        </is>
      </c>
      <c r="J1806">
        <f>IF($BW1806&lt;&gt;"",$BW1806,"")</f>
        <v>2015.0</v>
      </c>
      <c r="K1806">
        <f>IF($BX1806&lt;&gt;"",$BX1806,"")</f>
        <v>2020.0</v>
      </c>
      <c r="L1806">
        <f>IF(AND(ISNUMBER($BW1806),ISNUMBER($BX1806)),($BW1806+$BX1806)/2,"")</f>
        <v>2017.5</v>
      </c>
      <c r="M1806">
        <f>IF($L1806&lt;&gt;"",$L1806,"")</f>
        <v>2017.5</v>
      </c>
      <c r="N1806">
        <f>IF(AND(ISNUMBER($BW1806),ISNUMBER($BX1806)),MIN(1,MAX(0,($BX1806-2016+1)/($BX1806-$BW1806+1))),"")</f>
        <v>0.8333333333333334</v>
      </c>
      <c r="O1806">
        <f>IF(AND(ISNUMBER($BW1806),ISNUMBER($BX1806)),MIN(1,MAX(0,($BX1806-2017+1)/($BX1806-$BW1806+1))),"")</f>
        <v>0.6666666666666666</v>
      </c>
      <c r="P1806">
        <f>IF(AND(ISNUMBER($BW1806),ISNUMBER($BX1806)),MIN(1,MAX(0,($BX1806-2018+1)/($BX1806-$BW1806+1))),"")</f>
        <v>0.5</v>
      </c>
      <c r="Q1806">
        <f>IF(AND(ISNUMBER($BW1806),ISNUMBER($BX1806)),MIN(1,MAX(0,($BX1806-2019+1)/($BX1806-$BW1806+1))),"")</f>
        <v>0.3333333333333333</v>
      </c>
      <c r="R1806">
        <f>IF(AND(ISNUMBER($BW1806),ISNUMBER($BX1806)),MIN(1,MAX(0,($BX1806-2016+1)/($BX1806-$BW1806+1))),"")</f>
        <v>0.8333333333333334</v>
      </c>
      <c r="S1806">
        <f>IF($L1806&lt;&gt;"",IF($L1806&gt;=2015.5,1,0),"")</f>
        <v>1.0</v>
      </c>
      <c r="T1806">
        <f>IF($L1806&lt;&gt;"",IF($L1806&gt;=2016,1,0),"")</f>
        <v>1.0</v>
      </c>
      <c r="U1806">
        <f>IF(ISNUMBER($BX1806),IF($BX1806&gt;=2016,1,0),"")</f>
        <v>1.0</v>
      </c>
      <c r="V1806">
        <f>IF(ISNUMBER($BW1806),IF($BW1806&gt;=2016,1,0),"")</f>
        <v>0.0</v>
      </c>
      <c r="W1806" t="str">
        <f>IF(AND(ISNUMBER($BW1806),ISNUMBER($BX1806)),IF($BW1806&gt;=2016,"post-only",IF($BX1806&lt;2016,"pre-only","mixed")),"")</f>
        <v>mixed</v>
      </c>
      <c r="X1806">
        <f>IF(AND(ISNUMBER($BW1806),ISNUMBER($BX1806)),MIN(1,MAX(0,($BX1806-2017+1)/($BX1806-$BW1806+1))),"")</f>
        <v>0.6666666666666666</v>
      </c>
      <c r="Y1806">
        <f>IF(AND(ISNUMBER($BW1806),ISNUMBER($BX1806)),MIN(1,MAX(0,($BX1806-2018+1)/($BX1806-$BW1806+1))),"")</f>
        <v>0.5</v>
      </c>
      <c r="Z1806">
        <f>IF(AND(ISNUMBER($BW1806),ISNUMBER($BX1806)),MIN(1,MAX(0,($BX1806-2019+1)/($BX1806-$BW1806+1))),"")</f>
        <v>0.3333333333333333</v>
      </c>
      <c r="AA1806">
        <f>IF(ISNUMBER($BX1806),IF($BX1806&gt;=2017,1,0),"")</f>
        <v>1.0</v>
      </c>
      <c r="AB1806">
        <f>IF(ISNUMBER($BX1806),IF($BX1806&gt;=2018,1,0),"")</f>
        <v>1.0</v>
      </c>
      <c r="AC1806">
        <f>IF(ISNUMBER($BX1806),IF($BX1806&gt;=2019,1,0),"")</f>
        <v>1.0</v>
      </c>
      <c r="AD1806">
        <f>IF($L1806&lt;&gt;"",IF($L1806&gt;2013,1,0),"")</f>
        <v>1.0</v>
      </c>
      <c r="AE1806">
        <f>IF($L1806&lt;&gt;"",1+IF($L1806&gt;2011,1,0)+IF($L1806&gt;2014,1,0),"")</f>
        <v>3.0</v>
      </c>
      <c r="AF1806" t="inlineStr">
        <is>
          <t>bond (yield)</t>
        </is>
      </c>
      <c r="AG1806" t="inlineStr">
        <is>
          <t>performance</t>
        </is>
      </c>
      <c r="AH1806" t="inlineStr">
        <is>
          <t>non-sensitive</t>
        </is>
      </c>
      <c r="AI1806" t="inlineStr">
        <is>
          <t>99_NCE</t>
        </is>
      </c>
      <c r="AJ1806" t="inlineStr">
        <is>
          <t>99_NCE</t>
        </is>
      </c>
      <c r="AK1806" t="str">
        <f>IF(AND($CF1806&lt;&gt;"",IFERROR(INDEX(subsample_country_map!$B:$B,MATCH($CF1806,subsample_country_map!$A:$A,0)),"")&lt;&gt;""),INDEX(subsample_country_map!$B:$B,MATCH($CF1806,subsample_country_map!$A:$A,0)),INDEX(lookup!$AA:$AA,MATCH($A1806,lookup!$A:$A,0)))</f>
        <v>99_NCE</v>
      </c>
      <c r="AL1806" t="str">
        <f>IF(AND($CF1806&lt;&gt;"",IFERROR(INDEX(subsample_country_map!$C:$C,MATCH($CF1806,subsample_country_map!$A:$A,0)),"")&lt;&gt;""),INDEX(subsample_country_map!$C:$C,MATCH($CF1806,subsample_country_map!$A:$A,0)),INDEX(lookup!$AB:$AB,MATCH($A1806,lookup!$A:$A,0)))</f>
        <v>99_NCE</v>
      </c>
      <c r="AM1806" t="str">
        <f>IF(AND($CF1806&lt;&gt;"",IFERROR(INDEX(subsample_country_map!$D:$D,MATCH($CF1806,subsample_country_map!$A:$A,0)),"")&lt;&gt;""),INDEX(subsample_country_map!$D:$D,MATCH($CF1806,subsample_country_map!$A:$A,0)),INDEX(lookup!$AC:$AC,MATCH($A1806,lookup!$A:$A,0)))</f>
        <v>99_NCE</v>
      </c>
      <c r="AN1806" t="str">
        <f>IF(AND($CF1806&lt;&gt;"",IFERROR(INDEX(subsample_country_map!$E:$E,MATCH($CF1806,subsample_country_map!$A:$A,0)),"")&lt;&gt;""),INDEX(subsample_country_map!$E:$E,MATCH($CF1806,subsample_country_map!$A:$A,0)),INDEX(lookup!$AD:$AD,MATCH($A1806,lookup!$A:$A,0)))</f>
        <v>99_NCE</v>
      </c>
      <c r="AO1806" t="str">
        <f>INDEX(lookup!$Y:$Y,MATCH($A1806,lookup!$A:$A,0))</f>
        <v>0_published</v>
      </c>
      <c r="AP1806" t="str">
        <f>INDEX(lookup!$Z:$Z,MATCH($A1806,lookup!$A:$A,0))</f>
        <v>1_VHB high</v>
      </c>
      <c r="AQ1806" t="str">
        <f>INDEX(lookup!$W:$W,MATCH($A1806,lookup!$A:$A,0))</f>
        <v>1_fin/acc/econ</v>
      </c>
      <c r="AS1806" t="inlineStr">
        <is>
          <t>staging</t>
        </is>
      </c>
      <c r="AT1806" t="inlineStr">
        <is>
          <t>bad-CER</t>
        </is>
      </c>
      <c r="AU1806" t="inlineStr">
        <is>
          <t>cost</t>
        </is>
      </c>
      <c r="AV1806" t="inlineStr">
        <is>
          <t>0.03</t>
        </is>
      </c>
      <c r="AW1806" t="inlineStr">
        <is>
          <t>0.04</t>
        </is>
      </c>
      <c r="BA1806" t="n">
        <v>293</v>
      </c>
      <c r="BB1806" t="inlineStr">
        <is>
          <t>0</t>
        </is>
      </c>
      <c r="BC1806" t="inlineStr">
        <is>
          <t>FE</t>
        </is>
      </c>
      <c r="BD1806" t="inlineStr">
        <is>
          <t>not stated</t>
        </is>
      </c>
      <c r="BE1806" t="inlineStr">
        <is>
          <t>industry</t>
        </is>
      </c>
      <c r="BF1806" t="inlineStr">
        <is>
          <t>Information Technology</t>
        </is>
      </c>
      <c r="BI1806" t="inlineStr">
        <is>
          <t>Table 11</t>
        </is>
      </c>
      <c r="BJ1806" t="inlineStr">
        <is>
          <t>Information Technology</t>
        </is>
      </c>
      <c r="BK1806" t="inlineStr">
        <is>
          <t>13</t>
        </is>
      </c>
      <c r="BL1806" t="inlineStr">
        <is>
          <t>Log (Scope 3 (Absolute)) 0.03 (0.04)</t>
        </is>
      </c>
      <c r="BM1806" t="inlineStr">
        <is>
          <t>Log (Scope 3 (Absolute))</t>
        </is>
      </c>
      <c r="BN1806" t="inlineStr">
        <is>
          <t>Long Term Credit Spread</t>
        </is>
      </c>
      <c r="BO1806" t="inlineStr">
        <is>
          <t>update</t>
        </is>
      </c>
      <c r="BP1806" t="inlineStr">
        <is>
          <t>Panjwani et al (2023)</t>
        </is>
      </c>
      <c r="BQ1806" t="inlineStr">
        <is>
          <t>computed</t>
        </is>
      </c>
      <c r="BT1806" t="n">
        <v>0</v>
      </c>
      <c r="BU1806" t="inlineStr">
        <is>
          <t>staging_Panjawani_et_al_2023.csv</t>
        </is>
      </c>
      <c r="BW1806" t="n">
        <v>2015</v>
      </c>
      <c r="BX1806" t="n">
        <v>2020</v>
      </c>
      <c r="BY1806" t="inlineStr">
        <is>
          <t>multi: global (MSCI All Country World Index constituents; regions: North America, Europe, Asia Pacific, Emerging Markets)</t>
        </is>
      </c>
      <c r="BZ1806" t="n">
        <v>2017.5</v>
      </c>
      <c r="CA1806" t="n">
        <v>0.8333333333333334</v>
      </c>
      <c r="CB1806" t="n">
        <v>1</v>
      </c>
      <c r="CC1806" t="n">
        <v>1</v>
      </c>
      <c r="CD1806" t="n">
        <v>-0.04380146048116874</v>
      </c>
      <c r="CE1806" t="n">
        <v>1</v>
      </c>
    </row>
    <row r="1807">
      <c r="A1807" t="inlineStr">
        <is>
          <t>Panjwani et al (2023)</t>
        </is>
      </c>
      <c r="B1807" t="n">
        <v>3112</v>
      </c>
      <c r="C1807" t="n">
        <v>-0.2275520495954297</v>
      </c>
      <c r="D1807" t="n">
        <v>293</v>
      </c>
      <c r="E1807">
        <f>IF(ISNUMBER($BA1807),$BA1807,IF(AND(ISNUMBER($D1807),ISNUMBER($BW1807),ISNUMBER($BX1807)),$D1807*($BX1807-$BW1807+1),""))</f>
        <v>293.0</v>
      </c>
      <c r="H1807" t="inlineStr">
        <is>
          <t>partial</t>
        </is>
      </c>
      <c r="I1807" t="inlineStr">
        <is>
          <t>Regression Cofficient and Standard Error  available</t>
        </is>
      </c>
      <c r="J1807">
        <f>IF($BW1807&lt;&gt;"",$BW1807,"")</f>
        <v>2015.0</v>
      </c>
      <c r="K1807">
        <f>IF($BX1807&lt;&gt;"",$BX1807,"")</f>
        <v>2020.0</v>
      </c>
      <c r="L1807">
        <f>IF(AND(ISNUMBER($BW1807),ISNUMBER($BX1807)),($BW1807+$BX1807)/2,"")</f>
        <v>2017.5</v>
      </c>
      <c r="M1807">
        <f>IF($L1807&lt;&gt;"",$L1807,"")</f>
        <v>2017.5</v>
      </c>
      <c r="N1807">
        <f>IF(AND(ISNUMBER($BW1807),ISNUMBER($BX1807)),MIN(1,MAX(0,($BX1807-2016+1)/($BX1807-$BW1807+1))),"")</f>
        <v>0.8333333333333334</v>
      </c>
      <c r="O1807">
        <f>IF(AND(ISNUMBER($BW1807),ISNUMBER($BX1807)),MIN(1,MAX(0,($BX1807-2017+1)/($BX1807-$BW1807+1))),"")</f>
        <v>0.6666666666666666</v>
      </c>
      <c r="P1807">
        <f>IF(AND(ISNUMBER($BW1807),ISNUMBER($BX1807)),MIN(1,MAX(0,($BX1807-2018+1)/($BX1807-$BW1807+1))),"")</f>
        <v>0.5</v>
      </c>
      <c r="Q1807">
        <f>IF(AND(ISNUMBER($BW1807),ISNUMBER($BX1807)),MIN(1,MAX(0,($BX1807-2019+1)/($BX1807-$BW1807+1))),"")</f>
        <v>0.3333333333333333</v>
      </c>
      <c r="R1807">
        <f>IF(AND(ISNUMBER($BW1807),ISNUMBER($BX1807)),MIN(1,MAX(0,($BX1807-2016+1)/($BX1807-$BW1807+1))),"")</f>
        <v>0.8333333333333334</v>
      </c>
      <c r="S1807">
        <f>IF($L1807&lt;&gt;"",IF($L1807&gt;=2015.5,1,0),"")</f>
        <v>1.0</v>
      </c>
      <c r="T1807">
        <f>IF($L1807&lt;&gt;"",IF($L1807&gt;=2016,1,0),"")</f>
        <v>1.0</v>
      </c>
      <c r="U1807">
        <f>IF(ISNUMBER($BX1807),IF($BX1807&gt;=2016,1,0),"")</f>
        <v>1.0</v>
      </c>
      <c r="V1807">
        <f>IF(ISNUMBER($BW1807),IF($BW1807&gt;=2016,1,0),"")</f>
        <v>0.0</v>
      </c>
      <c r="W1807" t="str">
        <f>IF(AND(ISNUMBER($BW1807),ISNUMBER($BX1807)),IF($BW1807&gt;=2016,"post-only",IF($BX1807&lt;2016,"pre-only","mixed")),"")</f>
        <v>mixed</v>
      </c>
      <c r="X1807">
        <f>IF(AND(ISNUMBER($BW1807),ISNUMBER($BX1807)),MIN(1,MAX(0,($BX1807-2017+1)/($BX1807-$BW1807+1))),"")</f>
        <v>0.6666666666666666</v>
      </c>
      <c r="Y1807">
        <f>IF(AND(ISNUMBER($BW1807),ISNUMBER($BX1807)),MIN(1,MAX(0,($BX1807-2018+1)/($BX1807-$BW1807+1))),"")</f>
        <v>0.5</v>
      </c>
      <c r="Z1807">
        <f>IF(AND(ISNUMBER($BW1807),ISNUMBER($BX1807)),MIN(1,MAX(0,($BX1807-2019+1)/($BX1807-$BW1807+1))),"")</f>
        <v>0.3333333333333333</v>
      </c>
      <c r="AA1807">
        <f>IF(ISNUMBER($BX1807),IF($BX1807&gt;=2017,1,0),"")</f>
        <v>1.0</v>
      </c>
      <c r="AB1807">
        <f>IF(ISNUMBER($BX1807),IF($BX1807&gt;=2018,1,0),"")</f>
        <v>1.0</v>
      </c>
      <c r="AC1807">
        <f>IF(ISNUMBER($BX1807),IF($BX1807&gt;=2019,1,0),"")</f>
        <v>1.0</v>
      </c>
      <c r="AD1807">
        <f>IF($L1807&lt;&gt;"",IF($L1807&gt;2013,1,0),"")</f>
        <v>1.0</v>
      </c>
      <c r="AE1807">
        <f>IF($L1807&lt;&gt;"",1+IF($L1807&gt;2011,1,0)+IF($L1807&gt;2014,1,0),"")</f>
        <v>3.0</v>
      </c>
      <c r="AF1807" t="inlineStr">
        <is>
          <t>bond (yield)</t>
        </is>
      </c>
      <c r="AG1807" t="inlineStr">
        <is>
          <t>performance</t>
        </is>
      </c>
      <c r="AH1807" t="inlineStr">
        <is>
          <t>non-sensitive</t>
        </is>
      </c>
      <c r="AI1807" t="inlineStr">
        <is>
          <t>99_NCE</t>
        </is>
      </c>
      <c r="AJ1807" t="inlineStr">
        <is>
          <t>99_NCE</t>
        </is>
      </c>
      <c r="AK1807" t="str">
        <f>IF(AND($CF1807&lt;&gt;"",IFERROR(INDEX(subsample_country_map!$B:$B,MATCH($CF1807,subsample_country_map!$A:$A,0)),"")&lt;&gt;""),INDEX(subsample_country_map!$B:$B,MATCH($CF1807,subsample_country_map!$A:$A,0)),INDEX(lookup!$AA:$AA,MATCH($A1807,lookup!$A:$A,0)))</f>
        <v>99_NCE</v>
      </c>
      <c r="AL1807" t="str">
        <f>IF(AND($CF1807&lt;&gt;"",IFERROR(INDEX(subsample_country_map!$C:$C,MATCH($CF1807,subsample_country_map!$A:$A,0)),"")&lt;&gt;""),INDEX(subsample_country_map!$C:$C,MATCH($CF1807,subsample_country_map!$A:$A,0)),INDEX(lookup!$AB:$AB,MATCH($A1807,lookup!$A:$A,0)))</f>
        <v>99_NCE</v>
      </c>
      <c r="AM1807" t="str">
        <f>IF(AND($CF1807&lt;&gt;"",IFERROR(INDEX(subsample_country_map!$D:$D,MATCH($CF1807,subsample_country_map!$A:$A,0)),"")&lt;&gt;""),INDEX(subsample_country_map!$D:$D,MATCH($CF1807,subsample_country_map!$A:$A,0)),INDEX(lookup!$AC:$AC,MATCH($A1807,lookup!$A:$A,0)))</f>
        <v>99_NCE</v>
      </c>
      <c r="AN1807" t="str">
        <f>IF(AND($CF1807&lt;&gt;"",IFERROR(INDEX(subsample_country_map!$E:$E,MATCH($CF1807,subsample_country_map!$A:$A,0)),"")&lt;&gt;""),INDEX(subsample_country_map!$E:$E,MATCH($CF1807,subsample_country_map!$A:$A,0)),INDEX(lookup!$AD:$AD,MATCH($A1807,lookup!$A:$A,0)))</f>
        <v>99_NCE</v>
      </c>
      <c r="AO1807" t="str">
        <f>INDEX(lookup!$Y:$Y,MATCH($A1807,lookup!$A:$A,0))</f>
        <v>0_published</v>
      </c>
      <c r="AP1807" t="str">
        <f>INDEX(lookup!$Z:$Z,MATCH($A1807,lookup!$A:$A,0))</f>
        <v>1_VHB high</v>
      </c>
      <c r="AQ1807" t="str">
        <f>INDEX(lookup!$W:$W,MATCH($A1807,lookup!$A:$A,0))</f>
        <v>1_fin/acc/econ</v>
      </c>
      <c r="AS1807" t="inlineStr">
        <is>
          <t>staging</t>
        </is>
      </c>
      <c r="AT1807" t="inlineStr">
        <is>
          <t>bad-CER</t>
        </is>
      </c>
      <c r="AU1807" t="inlineStr">
        <is>
          <t>cost</t>
        </is>
      </c>
      <c r="AV1807" t="inlineStr">
        <is>
          <t>0.20</t>
        </is>
      </c>
      <c r="AW1807" t="inlineStr">
        <is>
          <t>0.05</t>
        </is>
      </c>
      <c r="BA1807" t="n">
        <v>293</v>
      </c>
      <c r="BB1807" t="inlineStr">
        <is>
          <t>0</t>
        </is>
      </c>
      <c r="BC1807" t="inlineStr">
        <is>
          <t>FE</t>
        </is>
      </c>
      <c r="BD1807" t="inlineStr">
        <is>
          <t>not stated</t>
        </is>
      </c>
      <c r="BE1807" t="inlineStr">
        <is>
          <t>industry</t>
        </is>
      </c>
      <c r="BF1807" t="inlineStr">
        <is>
          <t>Information Technology</t>
        </is>
      </c>
      <c r="BI1807" t="inlineStr">
        <is>
          <t>Table 11</t>
        </is>
      </c>
      <c r="BJ1807" t="inlineStr">
        <is>
          <t>Information Technology</t>
        </is>
      </c>
      <c r="BK1807" t="inlineStr">
        <is>
          <t>13</t>
        </is>
      </c>
      <c r="BL1807" t="inlineStr">
        <is>
          <t>Log (Scope 1 + 2 (Absolute)) 0.20*** (0.05)</t>
        </is>
      </c>
      <c r="BM1807" t="inlineStr">
        <is>
          <t>Log (Scope 1 + 2 (Absolute))</t>
        </is>
      </c>
      <c r="BN1807" t="inlineStr">
        <is>
          <t>Long Term Credit Spread</t>
        </is>
      </c>
      <c r="BO1807" t="inlineStr">
        <is>
          <t>update</t>
        </is>
      </c>
      <c r="BP1807" t="inlineStr">
        <is>
          <t>Panjwani et al (2023)</t>
        </is>
      </c>
      <c r="BQ1807" t="inlineStr">
        <is>
          <t>computed</t>
        </is>
      </c>
      <c r="BT1807" t="n">
        <v>0</v>
      </c>
      <c r="BU1807" t="inlineStr">
        <is>
          <t>staging_Panjawani_et_al_2023.csv</t>
        </is>
      </c>
      <c r="BW1807" t="n">
        <v>2015</v>
      </c>
      <c r="BX1807" t="n">
        <v>2020</v>
      </c>
      <c r="BY1807" t="inlineStr">
        <is>
          <t>multi: global (MSCI All Country World Index constituents; regions: North America, Europe, Asia Pacific, Emerging Markets)</t>
        </is>
      </c>
      <c r="BZ1807" t="n">
        <v>2017.5</v>
      </c>
      <c r="CA1807" t="n">
        <v>0.8333333333333334</v>
      </c>
      <c r="CB1807" t="n">
        <v>1</v>
      </c>
      <c r="CC1807" t="n">
        <v>1</v>
      </c>
      <c r="CD1807" t="n">
        <v>-0.2316063166569658</v>
      </c>
      <c r="CE1807" t="n">
        <v>1</v>
      </c>
    </row>
    <row r="1808">
      <c r="A1808" t="inlineStr">
        <is>
          <t>Panjwani et al (2023)</t>
        </is>
      </c>
      <c r="B1808" t="n">
        <v>3113</v>
      </c>
      <c r="C1808" t="n">
        <v>-0.08448464221724196</v>
      </c>
      <c r="D1808" t="n">
        <v>426</v>
      </c>
      <c r="E1808">
        <f>IF(ISNUMBER($BA1808),$BA1808,IF(AND(ISNUMBER($D1808),ISNUMBER($BW1808),ISNUMBER($BX1808)),$D1808*($BX1808-$BW1808+1),""))</f>
        <v>426.0</v>
      </c>
      <c r="H1808" t="inlineStr">
        <is>
          <t>partial</t>
        </is>
      </c>
      <c r="I1808" t="inlineStr">
        <is>
          <t>Regression Cofficient and Standard Error  available</t>
        </is>
      </c>
      <c r="J1808">
        <f>IF($BW1808&lt;&gt;"",$BW1808,"")</f>
        <v>2015.0</v>
      </c>
      <c r="K1808">
        <f>IF($BX1808&lt;&gt;"",$BX1808,"")</f>
        <v>2020.0</v>
      </c>
      <c r="L1808">
        <f>IF(AND(ISNUMBER($BW1808),ISNUMBER($BX1808)),($BW1808+$BX1808)/2,"")</f>
        <v>2017.5</v>
      </c>
      <c r="M1808">
        <f>IF($L1808&lt;&gt;"",$L1808,"")</f>
        <v>2017.5</v>
      </c>
      <c r="N1808">
        <f>IF(AND(ISNUMBER($BW1808),ISNUMBER($BX1808)),MIN(1,MAX(0,($BX1808-2016+1)/($BX1808-$BW1808+1))),"")</f>
        <v>0.8333333333333334</v>
      </c>
      <c r="O1808">
        <f>IF(AND(ISNUMBER($BW1808),ISNUMBER($BX1808)),MIN(1,MAX(0,($BX1808-2017+1)/($BX1808-$BW1808+1))),"")</f>
        <v>0.6666666666666666</v>
      </c>
      <c r="P1808">
        <f>IF(AND(ISNUMBER($BW1808),ISNUMBER($BX1808)),MIN(1,MAX(0,($BX1808-2018+1)/($BX1808-$BW1808+1))),"")</f>
        <v>0.5</v>
      </c>
      <c r="Q1808">
        <f>IF(AND(ISNUMBER($BW1808),ISNUMBER($BX1808)),MIN(1,MAX(0,($BX1808-2019+1)/($BX1808-$BW1808+1))),"")</f>
        <v>0.3333333333333333</v>
      </c>
      <c r="R1808">
        <f>IF(AND(ISNUMBER($BW1808),ISNUMBER($BX1808)),MIN(1,MAX(0,($BX1808-2016+1)/($BX1808-$BW1808+1))),"")</f>
        <v>0.8333333333333334</v>
      </c>
      <c r="S1808">
        <f>IF($L1808&lt;&gt;"",IF($L1808&gt;=2015.5,1,0),"")</f>
        <v>1.0</v>
      </c>
      <c r="T1808">
        <f>IF($L1808&lt;&gt;"",IF($L1808&gt;=2016,1,0),"")</f>
        <v>1.0</v>
      </c>
      <c r="U1808">
        <f>IF(ISNUMBER($BX1808),IF($BX1808&gt;=2016,1,0),"")</f>
        <v>1.0</v>
      </c>
      <c r="V1808">
        <f>IF(ISNUMBER($BW1808),IF($BW1808&gt;=2016,1,0),"")</f>
        <v>0.0</v>
      </c>
      <c r="W1808" t="str">
        <f>IF(AND(ISNUMBER($BW1808),ISNUMBER($BX1808)),IF($BW1808&gt;=2016,"post-only",IF($BX1808&lt;2016,"pre-only","mixed")),"")</f>
        <v>mixed</v>
      </c>
      <c r="X1808">
        <f>IF(AND(ISNUMBER($BW1808),ISNUMBER($BX1808)),MIN(1,MAX(0,($BX1808-2017+1)/($BX1808-$BW1808+1))),"")</f>
        <v>0.6666666666666666</v>
      </c>
      <c r="Y1808">
        <f>IF(AND(ISNUMBER($BW1808),ISNUMBER($BX1808)),MIN(1,MAX(0,($BX1808-2018+1)/($BX1808-$BW1808+1))),"")</f>
        <v>0.5</v>
      </c>
      <c r="Z1808">
        <f>IF(AND(ISNUMBER($BW1808),ISNUMBER($BX1808)),MIN(1,MAX(0,($BX1808-2019+1)/($BX1808-$BW1808+1))),"")</f>
        <v>0.3333333333333333</v>
      </c>
      <c r="AA1808">
        <f>IF(ISNUMBER($BX1808),IF($BX1808&gt;=2017,1,0),"")</f>
        <v>1.0</v>
      </c>
      <c r="AB1808">
        <f>IF(ISNUMBER($BX1808),IF($BX1808&gt;=2018,1,0),"")</f>
        <v>1.0</v>
      </c>
      <c r="AC1808">
        <f>IF(ISNUMBER($BX1808),IF($BX1808&gt;=2019,1,0),"")</f>
        <v>1.0</v>
      </c>
      <c r="AD1808">
        <f>IF($L1808&lt;&gt;"",IF($L1808&gt;2013,1,0),"")</f>
        <v>1.0</v>
      </c>
      <c r="AE1808">
        <f>IF($L1808&lt;&gt;"",1+IF($L1808&gt;2011,1,0)+IF($L1808&gt;2014,1,0),"")</f>
        <v>3.0</v>
      </c>
      <c r="AF1808" t="inlineStr">
        <is>
          <t>bond (yield)</t>
        </is>
      </c>
      <c r="AG1808" t="inlineStr">
        <is>
          <t>performance</t>
        </is>
      </c>
      <c r="AH1808" t="inlineStr">
        <is>
          <t>non-sensitive</t>
        </is>
      </c>
      <c r="AI1808" t="inlineStr">
        <is>
          <t>99_NCE</t>
        </is>
      </c>
      <c r="AJ1808" t="inlineStr">
        <is>
          <t>99_NCE</t>
        </is>
      </c>
      <c r="AK1808" t="str">
        <f>IF(AND($CF1808&lt;&gt;"",IFERROR(INDEX(subsample_country_map!$B:$B,MATCH($CF1808,subsample_country_map!$A:$A,0)),"")&lt;&gt;""),INDEX(subsample_country_map!$B:$B,MATCH($CF1808,subsample_country_map!$A:$A,0)),INDEX(lookup!$AA:$AA,MATCH($A1808,lookup!$A:$A,0)))</f>
        <v>99_NCE</v>
      </c>
      <c r="AL1808" t="str">
        <f>IF(AND($CF1808&lt;&gt;"",IFERROR(INDEX(subsample_country_map!$C:$C,MATCH($CF1808,subsample_country_map!$A:$A,0)),"")&lt;&gt;""),INDEX(subsample_country_map!$C:$C,MATCH($CF1808,subsample_country_map!$A:$A,0)),INDEX(lookup!$AB:$AB,MATCH($A1808,lookup!$A:$A,0)))</f>
        <v>99_NCE</v>
      </c>
      <c r="AM1808" t="str">
        <f>IF(AND($CF1808&lt;&gt;"",IFERROR(INDEX(subsample_country_map!$D:$D,MATCH($CF1808,subsample_country_map!$A:$A,0)),"")&lt;&gt;""),INDEX(subsample_country_map!$D:$D,MATCH($CF1808,subsample_country_map!$A:$A,0)),INDEX(lookup!$AC:$AC,MATCH($A1808,lookup!$A:$A,0)))</f>
        <v>99_NCE</v>
      </c>
      <c r="AN1808" t="str">
        <f>IF(AND($CF1808&lt;&gt;"",IFERROR(INDEX(subsample_country_map!$E:$E,MATCH($CF1808,subsample_country_map!$A:$A,0)),"")&lt;&gt;""),INDEX(subsample_country_map!$E:$E,MATCH($CF1808,subsample_country_map!$A:$A,0)),INDEX(lookup!$AD:$AD,MATCH($A1808,lookup!$A:$A,0)))</f>
        <v>99_NCE</v>
      </c>
      <c r="AO1808" t="str">
        <f>INDEX(lookup!$Y:$Y,MATCH($A1808,lookup!$A:$A,0))</f>
        <v>0_published</v>
      </c>
      <c r="AP1808" t="str">
        <f>INDEX(lookup!$Z:$Z,MATCH($A1808,lookup!$A:$A,0))</f>
        <v>1_VHB high</v>
      </c>
      <c r="AQ1808" t="str">
        <f>INDEX(lookup!$W:$W,MATCH($A1808,lookup!$A:$A,0))</f>
        <v>1_fin/acc/econ</v>
      </c>
      <c r="AS1808" t="inlineStr">
        <is>
          <t>staging</t>
        </is>
      </c>
      <c r="AT1808" t="inlineStr">
        <is>
          <t>bad-CER</t>
        </is>
      </c>
      <c r="AU1808" t="inlineStr">
        <is>
          <t>cost</t>
        </is>
      </c>
      <c r="AV1808" t="inlineStr">
        <is>
          <t>0.07</t>
        </is>
      </c>
      <c r="AW1808" t="inlineStr">
        <is>
          <t>0.04</t>
        </is>
      </c>
      <c r="BA1808" t="n">
        <v>426</v>
      </c>
      <c r="BB1808" t="inlineStr">
        <is>
          <t>0</t>
        </is>
      </c>
      <c r="BC1808" t="inlineStr">
        <is>
          <t>FE</t>
        </is>
      </c>
      <c r="BD1808" t="inlineStr">
        <is>
          <t>not stated</t>
        </is>
      </c>
      <c r="BE1808" t="inlineStr">
        <is>
          <t>industry</t>
        </is>
      </c>
      <c r="BF1808" t="inlineStr">
        <is>
          <t>Materials</t>
        </is>
      </c>
      <c r="BI1808" t="inlineStr">
        <is>
          <t>Table 11</t>
        </is>
      </c>
      <c r="BJ1808" t="inlineStr">
        <is>
          <t>Materials</t>
        </is>
      </c>
      <c r="BK1808" t="inlineStr">
        <is>
          <t>13</t>
        </is>
      </c>
      <c r="BL1808" t="inlineStr">
        <is>
          <t>Log (Scope 3 (Absolute)) 0.07* (0.04)</t>
        </is>
      </c>
      <c r="BM1808" t="inlineStr">
        <is>
          <t>Log (Scope 3 (Absolute))</t>
        </is>
      </c>
      <c r="BN1808" t="inlineStr">
        <is>
          <t>Long Term Credit Spread</t>
        </is>
      </c>
      <c r="BO1808" t="inlineStr">
        <is>
          <t>update</t>
        </is>
      </c>
      <c r="BP1808" t="inlineStr">
        <is>
          <t>Panjwani et al (2023)</t>
        </is>
      </c>
      <c r="BQ1808" t="inlineStr">
        <is>
          <t>computed</t>
        </is>
      </c>
      <c r="BT1808" t="n">
        <v>0</v>
      </c>
      <c r="BU1808" t="inlineStr">
        <is>
          <t>staging_Panjawani_et_al_2023.csv</t>
        </is>
      </c>
      <c r="BW1808" t="n">
        <v>2015</v>
      </c>
      <c r="BX1808" t="n">
        <v>2020</v>
      </c>
      <c r="BY1808" t="inlineStr">
        <is>
          <t>multi: global (MSCI All Country World Index constituents; regions: North America, Europe, Asia Pacific, Emerging Markets)</t>
        </is>
      </c>
      <c r="BZ1808" t="n">
        <v>2017.5</v>
      </c>
      <c r="CA1808" t="n">
        <v>0.8333333333333334</v>
      </c>
      <c r="CB1808" t="n">
        <v>1</v>
      </c>
      <c r="CC1808" t="n">
        <v>1</v>
      </c>
      <c r="CD1808" t="n">
        <v>-0.0846865148666128</v>
      </c>
      <c r="CE1808" t="n">
        <v>1</v>
      </c>
    </row>
    <row r="1809">
      <c r="A1809" t="inlineStr">
        <is>
          <t>Panjwani et al (2023)</t>
        </is>
      </c>
      <c r="B1809" t="n">
        <v>3114</v>
      </c>
      <c r="C1809" t="n">
        <v>-0.008074763127774593</v>
      </c>
      <c r="D1809" t="n">
        <v>426</v>
      </c>
      <c r="E1809">
        <f>IF(ISNUMBER($BA1809),$BA1809,IF(AND(ISNUMBER($D1809),ISNUMBER($BW1809),ISNUMBER($BX1809)),$D1809*($BX1809-$BW1809+1),""))</f>
        <v>426.0</v>
      </c>
      <c r="H1809" t="inlineStr">
        <is>
          <t>partial</t>
        </is>
      </c>
      <c r="I1809" t="inlineStr">
        <is>
          <t>Regression Cofficient and Standard Error  available</t>
        </is>
      </c>
      <c r="J1809">
        <f>IF($BW1809&lt;&gt;"",$BW1809,"")</f>
        <v>2015.0</v>
      </c>
      <c r="K1809">
        <f>IF($BX1809&lt;&gt;"",$BX1809,"")</f>
        <v>2020.0</v>
      </c>
      <c r="L1809">
        <f>IF(AND(ISNUMBER($BW1809),ISNUMBER($BX1809)),($BW1809+$BX1809)/2,"")</f>
        <v>2017.5</v>
      </c>
      <c r="M1809">
        <f>IF($L1809&lt;&gt;"",$L1809,"")</f>
        <v>2017.5</v>
      </c>
      <c r="N1809">
        <f>IF(AND(ISNUMBER($BW1809),ISNUMBER($BX1809)),MIN(1,MAX(0,($BX1809-2016+1)/($BX1809-$BW1809+1))),"")</f>
        <v>0.8333333333333334</v>
      </c>
      <c r="O1809">
        <f>IF(AND(ISNUMBER($BW1809),ISNUMBER($BX1809)),MIN(1,MAX(0,($BX1809-2017+1)/($BX1809-$BW1809+1))),"")</f>
        <v>0.6666666666666666</v>
      </c>
      <c r="P1809">
        <f>IF(AND(ISNUMBER($BW1809),ISNUMBER($BX1809)),MIN(1,MAX(0,($BX1809-2018+1)/($BX1809-$BW1809+1))),"")</f>
        <v>0.5</v>
      </c>
      <c r="Q1809">
        <f>IF(AND(ISNUMBER($BW1809),ISNUMBER($BX1809)),MIN(1,MAX(0,($BX1809-2019+1)/($BX1809-$BW1809+1))),"")</f>
        <v>0.3333333333333333</v>
      </c>
      <c r="R1809">
        <f>IF(AND(ISNUMBER($BW1809),ISNUMBER($BX1809)),MIN(1,MAX(0,($BX1809-2016+1)/($BX1809-$BW1809+1))),"")</f>
        <v>0.8333333333333334</v>
      </c>
      <c r="S1809">
        <f>IF($L1809&lt;&gt;"",IF($L1809&gt;=2015.5,1,0),"")</f>
        <v>1.0</v>
      </c>
      <c r="T1809">
        <f>IF($L1809&lt;&gt;"",IF($L1809&gt;=2016,1,0),"")</f>
        <v>1.0</v>
      </c>
      <c r="U1809">
        <f>IF(ISNUMBER($BX1809),IF($BX1809&gt;=2016,1,0),"")</f>
        <v>1.0</v>
      </c>
      <c r="V1809">
        <f>IF(ISNUMBER($BW1809),IF($BW1809&gt;=2016,1,0),"")</f>
        <v>0.0</v>
      </c>
      <c r="W1809" t="str">
        <f>IF(AND(ISNUMBER($BW1809),ISNUMBER($BX1809)),IF($BW1809&gt;=2016,"post-only",IF($BX1809&lt;2016,"pre-only","mixed")),"")</f>
        <v>mixed</v>
      </c>
      <c r="X1809">
        <f>IF(AND(ISNUMBER($BW1809),ISNUMBER($BX1809)),MIN(1,MAX(0,($BX1809-2017+1)/($BX1809-$BW1809+1))),"")</f>
        <v>0.6666666666666666</v>
      </c>
      <c r="Y1809">
        <f>IF(AND(ISNUMBER($BW1809),ISNUMBER($BX1809)),MIN(1,MAX(0,($BX1809-2018+1)/($BX1809-$BW1809+1))),"")</f>
        <v>0.5</v>
      </c>
      <c r="Z1809">
        <f>IF(AND(ISNUMBER($BW1809),ISNUMBER($BX1809)),MIN(1,MAX(0,($BX1809-2019+1)/($BX1809-$BW1809+1))),"")</f>
        <v>0.3333333333333333</v>
      </c>
      <c r="AA1809">
        <f>IF(ISNUMBER($BX1809),IF($BX1809&gt;=2017,1,0),"")</f>
        <v>1.0</v>
      </c>
      <c r="AB1809">
        <f>IF(ISNUMBER($BX1809),IF($BX1809&gt;=2018,1,0),"")</f>
        <v>1.0</v>
      </c>
      <c r="AC1809">
        <f>IF(ISNUMBER($BX1809),IF($BX1809&gt;=2019,1,0),"")</f>
        <v>1.0</v>
      </c>
      <c r="AD1809">
        <f>IF($L1809&lt;&gt;"",IF($L1809&gt;2013,1,0),"")</f>
        <v>1.0</v>
      </c>
      <c r="AE1809">
        <f>IF($L1809&lt;&gt;"",1+IF($L1809&gt;2011,1,0)+IF($L1809&gt;2014,1,0),"")</f>
        <v>3.0</v>
      </c>
      <c r="AF1809" t="inlineStr">
        <is>
          <t>bond (yield)</t>
        </is>
      </c>
      <c r="AG1809" t="inlineStr">
        <is>
          <t>performance</t>
        </is>
      </c>
      <c r="AH1809" t="inlineStr">
        <is>
          <t>non-sensitive</t>
        </is>
      </c>
      <c r="AI1809" t="inlineStr">
        <is>
          <t>99_NCE</t>
        </is>
      </c>
      <c r="AJ1809" t="inlineStr">
        <is>
          <t>99_NCE</t>
        </is>
      </c>
      <c r="AK1809" t="str">
        <f>IF(AND($CF1809&lt;&gt;"",IFERROR(INDEX(subsample_country_map!$B:$B,MATCH($CF1809,subsample_country_map!$A:$A,0)),"")&lt;&gt;""),INDEX(subsample_country_map!$B:$B,MATCH($CF1809,subsample_country_map!$A:$A,0)),INDEX(lookup!$AA:$AA,MATCH($A1809,lookup!$A:$A,0)))</f>
        <v>99_NCE</v>
      </c>
      <c r="AL1809" t="str">
        <f>IF(AND($CF1809&lt;&gt;"",IFERROR(INDEX(subsample_country_map!$C:$C,MATCH($CF1809,subsample_country_map!$A:$A,0)),"")&lt;&gt;""),INDEX(subsample_country_map!$C:$C,MATCH($CF1809,subsample_country_map!$A:$A,0)),INDEX(lookup!$AB:$AB,MATCH($A1809,lookup!$A:$A,0)))</f>
        <v>99_NCE</v>
      </c>
      <c r="AM1809" t="str">
        <f>IF(AND($CF1809&lt;&gt;"",IFERROR(INDEX(subsample_country_map!$D:$D,MATCH($CF1809,subsample_country_map!$A:$A,0)),"")&lt;&gt;""),INDEX(subsample_country_map!$D:$D,MATCH($CF1809,subsample_country_map!$A:$A,0)),INDEX(lookup!$AC:$AC,MATCH($A1809,lookup!$A:$A,0)))</f>
        <v>99_NCE</v>
      </c>
      <c r="AN1809" t="str">
        <f>IF(AND($CF1809&lt;&gt;"",IFERROR(INDEX(subsample_country_map!$E:$E,MATCH($CF1809,subsample_country_map!$A:$A,0)),"")&lt;&gt;""),INDEX(subsample_country_map!$E:$E,MATCH($CF1809,subsample_country_map!$A:$A,0)),INDEX(lookup!$AD:$AD,MATCH($A1809,lookup!$A:$A,0)))</f>
        <v>99_NCE</v>
      </c>
      <c r="AO1809" t="str">
        <f>INDEX(lookup!$Y:$Y,MATCH($A1809,lookup!$A:$A,0))</f>
        <v>0_published</v>
      </c>
      <c r="AP1809" t="str">
        <f>INDEX(lookup!$Z:$Z,MATCH($A1809,lookup!$A:$A,0))</f>
        <v>1_VHB high</v>
      </c>
      <c r="AQ1809" t="str">
        <f>INDEX(lookup!$W:$W,MATCH($A1809,lookup!$A:$A,0))</f>
        <v>1_fin/acc/econ</v>
      </c>
      <c r="AS1809" t="inlineStr">
        <is>
          <t>staging</t>
        </is>
      </c>
      <c r="AT1809" t="inlineStr">
        <is>
          <t>bad-CER</t>
        </is>
      </c>
      <c r="AU1809" t="inlineStr">
        <is>
          <t>cost</t>
        </is>
      </c>
      <c r="AV1809" t="inlineStr">
        <is>
          <t>0.01</t>
        </is>
      </c>
      <c r="AW1809" t="inlineStr">
        <is>
          <t>0.06</t>
        </is>
      </c>
      <c r="BA1809" t="n">
        <v>426</v>
      </c>
      <c r="BB1809" t="inlineStr">
        <is>
          <t>0</t>
        </is>
      </c>
      <c r="BC1809" t="inlineStr">
        <is>
          <t>FE</t>
        </is>
      </c>
      <c r="BD1809" t="inlineStr">
        <is>
          <t>not stated</t>
        </is>
      </c>
      <c r="BE1809" t="inlineStr">
        <is>
          <t>industry</t>
        </is>
      </c>
      <c r="BF1809" t="inlineStr">
        <is>
          <t>Materials</t>
        </is>
      </c>
      <c r="BI1809" t="inlineStr">
        <is>
          <t>Table 11</t>
        </is>
      </c>
      <c r="BJ1809" t="inlineStr">
        <is>
          <t>Materials</t>
        </is>
      </c>
      <c r="BK1809" t="inlineStr">
        <is>
          <t>13</t>
        </is>
      </c>
      <c r="BL1809" t="inlineStr">
        <is>
          <t>Log (Scope 1 + 2 (Absolute)) 0.01 (0.06)</t>
        </is>
      </c>
      <c r="BM1809" t="inlineStr">
        <is>
          <t>Log (Scope 1 + 2 (Absolute))</t>
        </is>
      </c>
      <c r="BN1809" t="inlineStr">
        <is>
          <t>Long Term Credit Spread</t>
        </is>
      </c>
      <c r="BO1809" t="inlineStr">
        <is>
          <t>update</t>
        </is>
      </c>
      <c r="BP1809" t="inlineStr">
        <is>
          <t>Panjwani et al (2023)</t>
        </is>
      </c>
      <c r="BQ1809" t="inlineStr">
        <is>
          <t>computed</t>
        </is>
      </c>
      <c r="BT1809" t="n">
        <v>0</v>
      </c>
      <c r="BU1809" t="inlineStr">
        <is>
          <t>staging_Panjawani_et_al_2023.csv</t>
        </is>
      </c>
      <c r="BW1809" t="n">
        <v>2015</v>
      </c>
      <c r="BX1809" t="n">
        <v>2020</v>
      </c>
      <c r="BY1809" t="inlineStr">
        <is>
          <t>multi: global (MSCI All Country World Index constituents; regions: North America, Europe, Asia Pacific, Emerging Markets)</t>
        </is>
      </c>
      <c r="BZ1809" t="n">
        <v>2017.5</v>
      </c>
      <c r="CA1809" t="n">
        <v>0.8333333333333334</v>
      </c>
      <c r="CB1809" t="n">
        <v>1</v>
      </c>
      <c r="CC1809" t="n">
        <v>1</v>
      </c>
      <c r="CD1809" t="n">
        <v>-0.008074938631002863</v>
      </c>
      <c r="CE1809" t="n">
        <v>1</v>
      </c>
    </row>
    <row r="1810">
      <c r="A1810" t="inlineStr">
        <is>
          <t>Panjwani et al (2023)</t>
        </is>
      </c>
      <c r="B1810" t="n">
        <v>3115</v>
      </c>
      <c r="C1810" t="n">
        <v>0.03251280443811776</v>
      </c>
      <c r="D1810" t="n">
        <v>105</v>
      </c>
      <c r="E1810">
        <f>IF(ISNUMBER($BA1810),$BA1810,IF(AND(ISNUMBER($D1810),ISNUMBER($BW1810),ISNUMBER($BX1810)),$D1810*($BX1810-$BW1810+1),""))</f>
        <v>105.0</v>
      </c>
      <c r="H1810" t="inlineStr">
        <is>
          <t>partial</t>
        </is>
      </c>
      <c r="I1810" t="inlineStr">
        <is>
          <t>Regression Cofficient and Standard Error  available</t>
        </is>
      </c>
      <c r="J1810">
        <f>IF($BW1810&lt;&gt;"",$BW1810,"")</f>
        <v>2015.0</v>
      </c>
      <c r="K1810">
        <f>IF($BX1810&lt;&gt;"",$BX1810,"")</f>
        <v>2020.0</v>
      </c>
      <c r="L1810">
        <f>IF(AND(ISNUMBER($BW1810),ISNUMBER($BX1810)),($BW1810+$BX1810)/2,"")</f>
        <v>2017.5</v>
      </c>
      <c r="M1810">
        <f>IF($L1810&lt;&gt;"",$L1810,"")</f>
        <v>2017.5</v>
      </c>
      <c r="N1810">
        <f>IF(AND(ISNUMBER($BW1810),ISNUMBER($BX1810)),MIN(1,MAX(0,($BX1810-2016+1)/($BX1810-$BW1810+1))),"")</f>
        <v>0.8333333333333334</v>
      </c>
      <c r="O1810">
        <f>IF(AND(ISNUMBER($BW1810),ISNUMBER($BX1810)),MIN(1,MAX(0,($BX1810-2017+1)/($BX1810-$BW1810+1))),"")</f>
        <v>0.6666666666666666</v>
      </c>
      <c r="P1810">
        <f>IF(AND(ISNUMBER($BW1810),ISNUMBER($BX1810)),MIN(1,MAX(0,($BX1810-2018+1)/($BX1810-$BW1810+1))),"")</f>
        <v>0.5</v>
      </c>
      <c r="Q1810">
        <f>IF(AND(ISNUMBER($BW1810),ISNUMBER($BX1810)),MIN(1,MAX(0,($BX1810-2019+1)/($BX1810-$BW1810+1))),"")</f>
        <v>0.3333333333333333</v>
      </c>
      <c r="R1810">
        <f>IF(AND(ISNUMBER($BW1810),ISNUMBER($BX1810)),MIN(1,MAX(0,($BX1810-2016+1)/($BX1810-$BW1810+1))),"")</f>
        <v>0.8333333333333334</v>
      </c>
      <c r="S1810">
        <f>IF($L1810&lt;&gt;"",IF($L1810&gt;=2015.5,1,0),"")</f>
        <v>1.0</v>
      </c>
      <c r="T1810">
        <f>IF($L1810&lt;&gt;"",IF($L1810&gt;=2016,1,0),"")</f>
        <v>1.0</v>
      </c>
      <c r="U1810">
        <f>IF(ISNUMBER($BX1810),IF($BX1810&gt;=2016,1,0),"")</f>
        <v>1.0</v>
      </c>
      <c r="V1810">
        <f>IF(ISNUMBER($BW1810),IF($BW1810&gt;=2016,1,0),"")</f>
        <v>0.0</v>
      </c>
      <c r="W1810" t="str">
        <f>IF(AND(ISNUMBER($BW1810),ISNUMBER($BX1810)),IF($BW1810&gt;=2016,"post-only",IF($BX1810&lt;2016,"pre-only","mixed")),"")</f>
        <v>mixed</v>
      </c>
      <c r="X1810">
        <f>IF(AND(ISNUMBER($BW1810),ISNUMBER($BX1810)),MIN(1,MAX(0,($BX1810-2017+1)/($BX1810-$BW1810+1))),"")</f>
        <v>0.6666666666666666</v>
      </c>
      <c r="Y1810">
        <f>IF(AND(ISNUMBER($BW1810),ISNUMBER($BX1810)),MIN(1,MAX(0,($BX1810-2018+1)/($BX1810-$BW1810+1))),"")</f>
        <v>0.5</v>
      </c>
      <c r="Z1810">
        <f>IF(AND(ISNUMBER($BW1810),ISNUMBER($BX1810)),MIN(1,MAX(0,($BX1810-2019+1)/($BX1810-$BW1810+1))),"")</f>
        <v>0.3333333333333333</v>
      </c>
      <c r="AA1810">
        <f>IF(ISNUMBER($BX1810),IF($BX1810&gt;=2017,1,0),"")</f>
        <v>1.0</v>
      </c>
      <c r="AB1810">
        <f>IF(ISNUMBER($BX1810),IF($BX1810&gt;=2018,1,0),"")</f>
        <v>1.0</v>
      </c>
      <c r="AC1810">
        <f>IF(ISNUMBER($BX1810),IF($BX1810&gt;=2019,1,0),"")</f>
        <v>1.0</v>
      </c>
      <c r="AD1810">
        <f>IF($L1810&lt;&gt;"",IF($L1810&gt;2013,1,0),"")</f>
        <v>1.0</v>
      </c>
      <c r="AE1810">
        <f>IF($L1810&lt;&gt;"",1+IF($L1810&gt;2011,1,0)+IF($L1810&gt;2014,1,0),"")</f>
        <v>3.0</v>
      </c>
      <c r="AF1810" t="inlineStr">
        <is>
          <t>bond (yield)</t>
        </is>
      </c>
      <c r="AG1810" t="inlineStr">
        <is>
          <t>performance</t>
        </is>
      </c>
      <c r="AH1810" t="inlineStr">
        <is>
          <t>non-sensitive</t>
        </is>
      </c>
      <c r="AI1810" t="inlineStr">
        <is>
          <t>99_NCE</t>
        </is>
      </c>
      <c r="AJ1810" t="inlineStr">
        <is>
          <t>99_NCE</t>
        </is>
      </c>
      <c r="AK1810" t="str">
        <f>IF(AND($CF1810&lt;&gt;"",IFERROR(INDEX(subsample_country_map!$B:$B,MATCH($CF1810,subsample_country_map!$A:$A,0)),"")&lt;&gt;""),INDEX(subsample_country_map!$B:$B,MATCH($CF1810,subsample_country_map!$A:$A,0)),INDEX(lookup!$AA:$AA,MATCH($A1810,lookup!$A:$A,0)))</f>
        <v>99_NCE</v>
      </c>
      <c r="AL1810" t="str">
        <f>IF(AND($CF1810&lt;&gt;"",IFERROR(INDEX(subsample_country_map!$C:$C,MATCH($CF1810,subsample_country_map!$A:$A,0)),"")&lt;&gt;""),INDEX(subsample_country_map!$C:$C,MATCH($CF1810,subsample_country_map!$A:$A,0)),INDEX(lookup!$AB:$AB,MATCH($A1810,lookup!$A:$A,0)))</f>
        <v>99_NCE</v>
      </c>
      <c r="AM1810" t="str">
        <f>IF(AND($CF1810&lt;&gt;"",IFERROR(INDEX(subsample_country_map!$D:$D,MATCH($CF1810,subsample_country_map!$A:$A,0)),"")&lt;&gt;""),INDEX(subsample_country_map!$D:$D,MATCH($CF1810,subsample_country_map!$A:$A,0)),INDEX(lookup!$AC:$AC,MATCH($A1810,lookup!$A:$A,0)))</f>
        <v>99_NCE</v>
      </c>
      <c r="AN1810" t="str">
        <f>IF(AND($CF1810&lt;&gt;"",IFERROR(INDEX(subsample_country_map!$E:$E,MATCH($CF1810,subsample_country_map!$A:$A,0)),"")&lt;&gt;""),INDEX(subsample_country_map!$E:$E,MATCH($CF1810,subsample_country_map!$A:$A,0)),INDEX(lookup!$AD:$AD,MATCH($A1810,lookup!$A:$A,0)))</f>
        <v>99_NCE</v>
      </c>
      <c r="AO1810" t="str">
        <f>INDEX(lookup!$Y:$Y,MATCH($A1810,lookup!$A:$A,0))</f>
        <v>0_published</v>
      </c>
      <c r="AP1810" t="str">
        <f>INDEX(lookup!$Z:$Z,MATCH($A1810,lookup!$A:$A,0))</f>
        <v>1_VHB high</v>
      </c>
      <c r="AQ1810" t="str">
        <f>INDEX(lookup!$W:$W,MATCH($A1810,lookup!$A:$A,0))</f>
        <v>1_fin/acc/econ</v>
      </c>
      <c r="AS1810" t="inlineStr">
        <is>
          <t>staging</t>
        </is>
      </c>
      <c r="AT1810" t="inlineStr">
        <is>
          <t>bad-CER</t>
        </is>
      </c>
      <c r="AU1810" t="inlineStr">
        <is>
          <t>cost</t>
        </is>
      </c>
      <c r="AV1810" t="inlineStr">
        <is>
          <t>-0.02</t>
        </is>
      </c>
      <c r="AW1810" t="inlineStr">
        <is>
          <t>0.06</t>
        </is>
      </c>
      <c r="BA1810" t="n">
        <v>105</v>
      </c>
      <c r="BB1810" t="inlineStr">
        <is>
          <t>0</t>
        </is>
      </c>
      <c r="BC1810" t="inlineStr">
        <is>
          <t>FE</t>
        </is>
      </c>
      <c r="BD1810" t="inlineStr">
        <is>
          <t>not stated</t>
        </is>
      </c>
      <c r="BE1810" t="inlineStr">
        <is>
          <t>industry</t>
        </is>
      </c>
      <c r="BF1810" t="inlineStr">
        <is>
          <t>Real Estate</t>
        </is>
      </c>
      <c r="BI1810" t="inlineStr">
        <is>
          <t>Table 11</t>
        </is>
      </c>
      <c r="BJ1810" t="inlineStr">
        <is>
          <t>Real Estate</t>
        </is>
      </c>
      <c r="BK1810" t="inlineStr">
        <is>
          <t>13</t>
        </is>
      </c>
      <c r="BL1810" t="inlineStr">
        <is>
          <t>Log (Scope 3 (Absolute)) -0.02 (0.06)</t>
        </is>
      </c>
      <c r="BM1810" t="inlineStr">
        <is>
          <t>Log (Scope 3 (Absolute))</t>
        </is>
      </c>
      <c r="BN1810" t="inlineStr">
        <is>
          <t>Long Term Credit Spread</t>
        </is>
      </c>
      <c r="BO1810" t="inlineStr">
        <is>
          <t>update</t>
        </is>
      </c>
      <c r="BP1810" t="inlineStr">
        <is>
          <t>Panjwani et al (2023)</t>
        </is>
      </c>
      <c r="BQ1810" t="inlineStr">
        <is>
          <t>computed</t>
        </is>
      </c>
      <c r="BT1810" t="n">
        <v>0</v>
      </c>
      <c r="BU1810" t="inlineStr">
        <is>
          <t>staging_Panjawani_et_al_2023.csv</t>
        </is>
      </c>
      <c r="BW1810" t="n">
        <v>2015</v>
      </c>
      <c r="BX1810" t="n">
        <v>2020</v>
      </c>
      <c r="BY1810" t="inlineStr">
        <is>
          <t>multi: global (MSCI All Country World Index constituents; regions: North America, Europe, Asia Pacific, Emerging Markets)</t>
        </is>
      </c>
      <c r="BZ1810" t="n">
        <v>2017.5</v>
      </c>
      <c r="CA1810" t="n">
        <v>0.8333333333333334</v>
      </c>
      <c r="CB1810" t="n">
        <v>1</v>
      </c>
      <c r="CC1810" t="n">
        <v>1</v>
      </c>
      <c r="CD1810" t="n">
        <v>0.03252426794807202</v>
      </c>
      <c r="CE1810" t="n">
        <v>1</v>
      </c>
    </row>
    <row r="1811">
      <c r="A1811" t="inlineStr">
        <is>
          <t>Panjwani et al (2023)</t>
        </is>
      </c>
      <c r="B1811" t="n">
        <v>3116</v>
      </c>
      <c r="C1811" t="n">
        <v>-0.4225852898723932</v>
      </c>
      <c r="D1811" t="n">
        <v>105</v>
      </c>
      <c r="E1811">
        <f>IF(ISNUMBER($BA1811),$BA1811,IF(AND(ISNUMBER($D1811),ISNUMBER($BW1811),ISNUMBER($BX1811)),$D1811*($BX1811-$BW1811+1),""))</f>
        <v>105.0</v>
      </c>
      <c r="H1811" t="inlineStr">
        <is>
          <t>partial</t>
        </is>
      </c>
      <c r="I1811" t="inlineStr">
        <is>
          <t>Regression Cofficient and Standard Error  available</t>
        </is>
      </c>
      <c r="J1811">
        <f>IF($BW1811&lt;&gt;"",$BW1811,"")</f>
        <v>2015.0</v>
      </c>
      <c r="K1811">
        <f>IF($BX1811&lt;&gt;"",$BX1811,"")</f>
        <v>2020.0</v>
      </c>
      <c r="L1811">
        <f>IF(AND(ISNUMBER($BW1811),ISNUMBER($BX1811)),($BW1811+$BX1811)/2,"")</f>
        <v>2017.5</v>
      </c>
      <c r="M1811">
        <f>IF($L1811&lt;&gt;"",$L1811,"")</f>
        <v>2017.5</v>
      </c>
      <c r="N1811">
        <f>IF(AND(ISNUMBER($BW1811),ISNUMBER($BX1811)),MIN(1,MAX(0,($BX1811-2016+1)/($BX1811-$BW1811+1))),"")</f>
        <v>0.8333333333333334</v>
      </c>
      <c r="O1811">
        <f>IF(AND(ISNUMBER($BW1811),ISNUMBER($BX1811)),MIN(1,MAX(0,($BX1811-2017+1)/($BX1811-$BW1811+1))),"")</f>
        <v>0.6666666666666666</v>
      </c>
      <c r="P1811">
        <f>IF(AND(ISNUMBER($BW1811),ISNUMBER($BX1811)),MIN(1,MAX(0,($BX1811-2018+1)/($BX1811-$BW1811+1))),"")</f>
        <v>0.5</v>
      </c>
      <c r="Q1811">
        <f>IF(AND(ISNUMBER($BW1811),ISNUMBER($BX1811)),MIN(1,MAX(0,($BX1811-2019+1)/($BX1811-$BW1811+1))),"")</f>
        <v>0.3333333333333333</v>
      </c>
      <c r="R1811">
        <f>IF(AND(ISNUMBER($BW1811),ISNUMBER($BX1811)),MIN(1,MAX(0,($BX1811-2016+1)/($BX1811-$BW1811+1))),"")</f>
        <v>0.8333333333333334</v>
      </c>
      <c r="S1811">
        <f>IF($L1811&lt;&gt;"",IF($L1811&gt;=2015.5,1,0),"")</f>
        <v>1.0</v>
      </c>
      <c r="T1811">
        <f>IF($L1811&lt;&gt;"",IF($L1811&gt;=2016,1,0),"")</f>
        <v>1.0</v>
      </c>
      <c r="U1811">
        <f>IF(ISNUMBER($BX1811),IF($BX1811&gt;=2016,1,0),"")</f>
        <v>1.0</v>
      </c>
      <c r="V1811">
        <f>IF(ISNUMBER($BW1811),IF($BW1811&gt;=2016,1,0),"")</f>
        <v>0.0</v>
      </c>
      <c r="W1811" t="str">
        <f>IF(AND(ISNUMBER($BW1811),ISNUMBER($BX1811)),IF($BW1811&gt;=2016,"post-only",IF($BX1811&lt;2016,"pre-only","mixed")),"")</f>
        <v>mixed</v>
      </c>
      <c r="X1811">
        <f>IF(AND(ISNUMBER($BW1811),ISNUMBER($BX1811)),MIN(1,MAX(0,($BX1811-2017+1)/($BX1811-$BW1811+1))),"")</f>
        <v>0.6666666666666666</v>
      </c>
      <c r="Y1811">
        <f>IF(AND(ISNUMBER($BW1811),ISNUMBER($BX1811)),MIN(1,MAX(0,($BX1811-2018+1)/($BX1811-$BW1811+1))),"")</f>
        <v>0.5</v>
      </c>
      <c r="Z1811">
        <f>IF(AND(ISNUMBER($BW1811),ISNUMBER($BX1811)),MIN(1,MAX(0,($BX1811-2019+1)/($BX1811-$BW1811+1))),"")</f>
        <v>0.3333333333333333</v>
      </c>
      <c r="AA1811">
        <f>IF(ISNUMBER($BX1811),IF($BX1811&gt;=2017,1,0),"")</f>
        <v>1.0</v>
      </c>
      <c r="AB1811">
        <f>IF(ISNUMBER($BX1811),IF($BX1811&gt;=2018,1,0),"")</f>
        <v>1.0</v>
      </c>
      <c r="AC1811">
        <f>IF(ISNUMBER($BX1811),IF($BX1811&gt;=2019,1,0),"")</f>
        <v>1.0</v>
      </c>
      <c r="AD1811">
        <f>IF($L1811&lt;&gt;"",IF($L1811&gt;2013,1,0),"")</f>
        <v>1.0</v>
      </c>
      <c r="AE1811">
        <f>IF($L1811&lt;&gt;"",1+IF($L1811&gt;2011,1,0)+IF($L1811&gt;2014,1,0),"")</f>
        <v>3.0</v>
      </c>
      <c r="AF1811" t="inlineStr">
        <is>
          <t>bond (yield)</t>
        </is>
      </c>
      <c r="AG1811" t="inlineStr">
        <is>
          <t>performance</t>
        </is>
      </c>
      <c r="AH1811" t="inlineStr">
        <is>
          <t>non-sensitive</t>
        </is>
      </c>
      <c r="AI1811" t="inlineStr">
        <is>
          <t>99_NCE</t>
        </is>
      </c>
      <c r="AJ1811" t="inlineStr">
        <is>
          <t>99_NCE</t>
        </is>
      </c>
      <c r="AK1811" t="str">
        <f>IF(AND($CF1811&lt;&gt;"",IFERROR(INDEX(subsample_country_map!$B:$B,MATCH($CF1811,subsample_country_map!$A:$A,0)),"")&lt;&gt;""),INDEX(subsample_country_map!$B:$B,MATCH($CF1811,subsample_country_map!$A:$A,0)),INDEX(lookup!$AA:$AA,MATCH($A1811,lookup!$A:$A,0)))</f>
        <v>99_NCE</v>
      </c>
      <c r="AL1811" t="str">
        <f>IF(AND($CF1811&lt;&gt;"",IFERROR(INDEX(subsample_country_map!$C:$C,MATCH($CF1811,subsample_country_map!$A:$A,0)),"")&lt;&gt;""),INDEX(subsample_country_map!$C:$C,MATCH($CF1811,subsample_country_map!$A:$A,0)),INDEX(lookup!$AB:$AB,MATCH($A1811,lookup!$A:$A,0)))</f>
        <v>99_NCE</v>
      </c>
      <c r="AM1811" t="str">
        <f>IF(AND($CF1811&lt;&gt;"",IFERROR(INDEX(subsample_country_map!$D:$D,MATCH($CF1811,subsample_country_map!$A:$A,0)),"")&lt;&gt;""),INDEX(subsample_country_map!$D:$D,MATCH($CF1811,subsample_country_map!$A:$A,0)),INDEX(lookup!$AC:$AC,MATCH($A1811,lookup!$A:$A,0)))</f>
        <v>99_NCE</v>
      </c>
      <c r="AN1811" t="str">
        <f>IF(AND($CF1811&lt;&gt;"",IFERROR(INDEX(subsample_country_map!$E:$E,MATCH($CF1811,subsample_country_map!$A:$A,0)),"")&lt;&gt;""),INDEX(subsample_country_map!$E:$E,MATCH($CF1811,subsample_country_map!$A:$A,0)),INDEX(lookup!$AD:$AD,MATCH($A1811,lookup!$A:$A,0)))</f>
        <v>99_NCE</v>
      </c>
      <c r="AO1811" t="str">
        <f>INDEX(lookup!$Y:$Y,MATCH($A1811,lookup!$A:$A,0))</f>
        <v>0_published</v>
      </c>
      <c r="AP1811" t="str">
        <f>INDEX(lookup!$Z:$Z,MATCH($A1811,lookup!$A:$A,0))</f>
        <v>1_VHB high</v>
      </c>
      <c r="AQ1811" t="str">
        <f>INDEX(lookup!$W:$W,MATCH($A1811,lookup!$A:$A,0))</f>
        <v>1_fin/acc/econ</v>
      </c>
      <c r="AS1811" t="inlineStr">
        <is>
          <t>staging</t>
        </is>
      </c>
      <c r="AT1811" t="inlineStr">
        <is>
          <t>bad-CER</t>
        </is>
      </c>
      <c r="AU1811" t="inlineStr">
        <is>
          <t>cost</t>
        </is>
      </c>
      <c r="AV1811" t="inlineStr">
        <is>
          <t>0.43</t>
        </is>
      </c>
      <c r="AW1811" t="inlineStr">
        <is>
          <t>0.09</t>
        </is>
      </c>
      <c r="BA1811" t="n">
        <v>105</v>
      </c>
      <c r="BB1811" t="inlineStr">
        <is>
          <t>0</t>
        </is>
      </c>
      <c r="BC1811" t="inlineStr">
        <is>
          <t>FE</t>
        </is>
      </c>
      <c r="BD1811" t="inlineStr">
        <is>
          <t>not stated</t>
        </is>
      </c>
      <c r="BE1811" t="inlineStr">
        <is>
          <t>industry</t>
        </is>
      </c>
      <c r="BF1811" t="inlineStr">
        <is>
          <t>Real Estate</t>
        </is>
      </c>
      <c r="BI1811" t="inlineStr">
        <is>
          <t>Table 11</t>
        </is>
      </c>
      <c r="BJ1811" t="inlineStr">
        <is>
          <t>Real Estate</t>
        </is>
      </c>
      <c r="BK1811" t="inlineStr">
        <is>
          <t>13</t>
        </is>
      </c>
      <c r="BL1811" t="inlineStr">
        <is>
          <t>Log (Scope 1 + 2 (Absolute)) 0.43*** (0.09)</t>
        </is>
      </c>
      <c r="BM1811" t="inlineStr">
        <is>
          <t>Log (Scope 1 + 2 (Absolute))</t>
        </is>
      </c>
      <c r="BN1811" t="inlineStr">
        <is>
          <t>Long Term Credit Spread</t>
        </is>
      </c>
      <c r="BO1811" t="inlineStr">
        <is>
          <t>update</t>
        </is>
      </c>
      <c r="BP1811" t="inlineStr">
        <is>
          <t>Panjwani et al (2023)</t>
        </is>
      </c>
      <c r="BQ1811" t="inlineStr">
        <is>
          <t>computed</t>
        </is>
      </c>
      <c r="BT1811" t="n">
        <v>0</v>
      </c>
      <c r="BU1811" t="inlineStr">
        <is>
          <t>staging_Panjawani_et_al_2023.csv</t>
        </is>
      </c>
      <c r="BW1811" t="n">
        <v>2015</v>
      </c>
      <c r="BX1811" t="n">
        <v>2020</v>
      </c>
      <c r="BY1811" t="inlineStr">
        <is>
          <t>multi: global (MSCI All Country World Index constituents; regions: North America, Europe, Asia Pacific, Emerging Markets)</t>
        </is>
      </c>
      <c r="BZ1811" t="n">
        <v>2017.5</v>
      </c>
      <c r="CA1811" t="n">
        <v>0.8333333333333334</v>
      </c>
      <c r="CB1811" t="n">
        <v>1</v>
      </c>
      <c r="CC1811" t="n">
        <v>1</v>
      </c>
      <c r="CD1811" t="n">
        <v>-0.4508351892679304</v>
      </c>
      <c r="CE1811" t="n">
        <v>1</v>
      </c>
    </row>
    <row r="1812">
      <c r="A1812" t="inlineStr">
        <is>
          <t>Panjwani et al (2023)</t>
        </is>
      </c>
      <c r="B1812" t="n">
        <v>3117</v>
      </c>
      <c r="C1812" t="n">
        <v>-0.02820260195107003</v>
      </c>
      <c r="D1812" t="n">
        <v>201</v>
      </c>
      <c r="E1812">
        <f>IF(ISNUMBER($BA1812),$BA1812,IF(AND(ISNUMBER($D1812),ISNUMBER($BW1812),ISNUMBER($BX1812)),$D1812*($BX1812-$BW1812+1),""))</f>
        <v>201.0</v>
      </c>
      <c r="H1812" t="inlineStr">
        <is>
          <t>partial</t>
        </is>
      </c>
      <c r="I1812" t="inlineStr">
        <is>
          <t>Regression Cofficient and Standard Error  available</t>
        </is>
      </c>
      <c r="J1812">
        <f>IF($BW1812&lt;&gt;"",$BW1812,"")</f>
        <v>2015.0</v>
      </c>
      <c r="K1812">
        <f>IF($BX1812&lt;&gt;"",$BX1812,"")</f>
        <v>2020.0</v>
      </c>
      <c r="L1812">
        <f>IF(AND(ISNUMBER($BW1812),ISNUMBER($BX1812)),($BW1812+$BX1812)/2,"")</f>
        <v>2017.5</v>
      </c>
      <c r="M1812">
        <f>IF($L1812&lt;&gt;"",$L1812,"")</f>
        <v>2017.5</v>
      </c>
      <c r="N1812">
        <f>IF(AND(ISNUMBER($BW1812),ISNUMBER($BX1812)),MIN(1,MAX(0,($BX1812-2016+1)/($BX1812-$BW1812+1))),"")</f>
        <v>0.8333333333333334</v>
      </c>
      <c r="O1812">
        <f>IF(AND(ISNUMBER($BW1812),ISNUMBER($BX1812)),MIN(1,MAX(0,($BX1812-2017+1)/($BX1812-$BW1812+1))),"")</f>
        <v>0.6666666666666666</v>
      </c>
      <c r="P1812">
        <f>IF(AND(ISNUMBER($BW1812),ISNUMBER($BX1812)),MIN(1,MAX(0,($BX1812-2018+1)/($BX1812-$BW1812+1))),"")</f>
        <v>0.5</v>
      </c>
      <c r="Q1812">
        <f>IF(AND(ISNUMBER($BW1812),ISNUMBER($BX1812)),MIN(1,MAX(0,($BX1812-2019+1)/($BX1812-$BW1812+1))),"")</f>
        <v>0.3333333333333333</v>
      </c>
      <c r="R1812">
        <f>IF(AND(ISNUMBER($BW1812),ISNUMBER($BX1812)),MIN(1,MAX(0,($BX1812-2016+1)/($BX1812-$BW1812+1))),"")</f>
        <v>0.8333333333333334</v>
      </c>
      <c r="S1812">
        <f>IF($L1812&lt;&gt;"",IF($L1812&gt;=2015.5,1,0),"")</f>
        <v>1.0</v>
      </c>
      <c r="T1812">
        <f>IF($L1812&lt;&gt;"",IF($L1812&gt;=2016,1,0),"")</f>
        <v>1.0</v>
      </c>
      <c r="U1812">
        <f>IF(ISNUMBER($BX1812),IF($BX1812&gt;=2016,1,0),"")</f>
        <v>1.0</v>
      </c>
      <c r="V1812">
        <f>IF(ISNUMBER($BW1812),IF($BW1812&gt;=2016,1,0),"")</f>
        <v>0.0</v>
      </c>
      <c r="W1812" t="str">
        <f>IF(AND(ISNUMBER($BW1812),ISNUMBER($BX1812)),IF($BW1812&gt;=2016,"post-only",IF($BX1812&lt;2016,"pre-only","mixed")),"")</f>
        <v>mixed</v>
      </c>
      <c r="X1812">
        <f>IF(AND(ISNUMBER($BW1812),ISNUMBER($BX1812)),MIN(1,MAX(0,($BX1812-2017+1)/($BX1812-$BW1812+1))),"")</f>
        <v>0.6666666666666666</v>
      </c>
      <c r="Y1812">
        <f>IF(AND(ISNUMBER($BW1812),ISNUMBER($BX1812)),MIN(1,MAX(0,($BX1812-2018+1)/($BX1812-$BW1812+1))),"")</f>
        <v>0.5</v>
      </c>
      <c r="Z1812">
        <f>IF(AND(ISNUMBER($BW1812),ISNUMBER($BX1812)),MIN(1,MAX(0,($BX1812-2019+1)/($BX1812-$BW1812+1))),"")</f>
        <v>0.3333333333333333</v>
      </c>
      <c r="AA1812">
        <f>IF(ISNUMBER($BX1812),IF($BX1812&gt;=2017,1,0),"")</f>
        <v>1.0</v>
      </c>
      <c r="AB1812">
        <f>IF(ISNUMBER($BX1812),IF($BX1812&gt;=2018,1,0),"")</f>
        <v>1.0</v>
      </c>
      <c r="AC1812">
        <f>IF(ISNUMBER($BX1812),IF($BX1812&gt;=2019,1,0),"")</f>
        <v>1.0</v>
      </c>
      <c r="AD1812">
        <f>IF($L1812&lt;&gt;"",IF($L1812&gt;2013,1,0),"")</f>
        <v>1.0</v>
      </c>
      <c r="AE1812">
        <f>IF($L1812&lt;&gt;"",1+IF($L1812&gt;2011,1,0)+IF($L1812&gt;2014,1,0),"")</f>
        <v>3.0</v>
      </c>
      <c r="AF1812" t="inlineStr">
        <is>
          <t>bond (yield)</t>
        </is>
      </c>
      <c r="AG1812" t="inlineStr">
        <is>
          <t>performance</t>
        </is>
      </c>
      <c r="AH1812" t="inlineStr">
        <is>
          <t>non-sensitive</t>
        </is>
      </c>
      <c r="AI1812" t="inlineStr">
        <is>
          <t>99_NCE</t>
        </is>
      </c>
      <c r="AJ1812" t="inlineStr">
        <is>
          <t>99_NCE</t>
        </is>
      </c>
      <c r="AK1812" t="str">
        <f>IF(AND($CF1812&lt;&gt;"",IFERROR(INDEX(subsample_country_map!$B:$B,MATCH($CF1812,subsample_country_map!$A:$A,0)),"")&lt;&gt;""),INDEX(subsample_country_map!$B:$B,MATCH($CF1812,subsample_country_map!$A:$A,0)),INDEX(lookup!$AA:$AA,MATCH($A1812,lookup!$A:$A,0)))</f>
        <v>99_NCE</v>
      </c>
      <c r="AL1812" t="str">
        <f>IF(AND($CF1812&lt;&gt;"",IFERROR(INDEX(subsample_country_map!$C:$C,MATCH($CF1812,subsample_country_map!$A:$A,0)),"")&lt;&gt;""),INDEX(subsample_country_map!$C:$C,MATCH($CF1812,subsample_country_map!$A:$A,0)),INDEX(lookup!$AB:$AB,MATCH($A1812,lookup!$A:$A,0)))</f>
        <v>99_NCE</v>
      </c>
      <c r="AM1812" t="str">
        <f>IF(AND($CF1812&lt;&gt;"",IFERROR(INDEX(subsample_country_map!$D:$D,MATCH($CF1812,subsample_country_map!$A:$A,0)),"")&lt;&gt;""),INDEX(subsample_country_map!$D:$D,MATCH($CF1812,subsample_country_map!$A:$A,0)),INDEX(lookup!$AC:$AC,MATCH($A1812,lookup!$A:$A,0)))</f>
        <v>99_NCE</v>
      </c>
      <c r="AN1812" t="str">
        <f>IF(AND($CF1812&lt;&gt;"",IFERROR(INDEX(subsample_country_map!$E:$E,MATCH($CF1812,subsample_country_map!$A:$A,0)),"")&lt;&gt;""),INDEX(subsample_country_map!$E:$E,MATCH($CF1812,subsample_country_map!$A:$A,0)),INDEX(lookup!$AD:$AD,MATCH($A1812,lookup!$A:$A,0)))</f>
        <v>99_NCE</v>
      </c>
      <c r="AO1812" t="str">
        <f>INDEX(lookup!$Y:$Y,MATCH($A1812,lookup!$A:$A,0))</f>
        <v>0_published</v>
      </c>
      <c r="AP1812" t="str">
        <f>INDEX(lookup!$Z:$Z,MATCH($A1812,lookup!$A:$A,0))</f>
        <v>1_VHB high</v>
      </c>
      <c r="AQ1812" t="str">
        <f>INDEX(lookup!$W:$W,MATCH($A1812,lookup!$A:$A,0))</f>
        <v>1_fin/acc/econ</v>
      </c>
      <c r="AS1812" t="inlineStr">
        <is>
          <t>staging</t>
        </is>
      </c>
      <c r="AT1812" t="inlineStr">
        <is>
          <t>bad-CER</t>
        </is>
      </c>
      <c r="AU1812" t="inlineStr">
        <is>
          <t>cost</t>
        </is>
      </c>
      <c r="AV1812" t="inlineStr">
        <is>
          <t>0.02</t>
        </is>
      </c>
      <c r="AW1812" t="inlineStr">
        <is>
          <t>0.05</t>
        </is>
      </c>
      <c r="BA1812" t="n">
        <v>201</v>
      </c>
      <c r="BB1812" t="inlineStr">
        <is>
          <t>0</t>
        </is>
      </c>
      <c r="BC1812" t="inlineStr">
        <is>
          <t>FE</t>
        </is>
      </c>
      <c r="BD1812" t="inlineStr">
        <is>
          <t>not stated</t>
        </is>
      </c>
      <c r="BE1812" t="inlineStr">
        <is>
          <t>industry</t>
        </is>
      </c>
      <c r="BF1812" t="inlineStr">
        <is>
          <t>Utilities</t>
        </is>
      </c>
      <c r="BI1812" t="inlineStr">
        <is>
          <t>Table 11</t>
        </is>
      </c>
      <c r="BJ1812" t="inlineStr">
        <is>
          <t>Utilities</t>
        </is>
      </c>
      <c r="BK1812" t="inlineStr">
        <is>
          <t>13</t>
        </is>
      </c>
      <c r="BL1812" t="inlineStr">
        <is>
          <t>Log (Scope 3 (Absolute)) 0.02 (0.05)</t>
        </is>
      </c>
      <c r="BM1812" t="inlineStr">
        <is>
          <t>Log (Scope 3 (Absolute))</t>
        </is>
      </c>
      <c r="BN1812" t="inlineStr">
        <is>
          <t>Long Term Credit Spread</t>
        </is>
      </c>
      <c r="BO1812" t="inlineStr">
        <is>
          <t>update</t>
        </is>
      </c>
      <c r="BP1812" t="inlineStr">
        <is>
          <t>Panjwani et al (2023)</t>
        </is>
      </c>
      <c r="BQ1812" t="inlineStr">
        <is>
          <t>computed</t>
        </is>
      </c>
      <c r="BT1812" t="n">
        <v>0</v>
      </c>
      <c r="BU1812" t="inlineStr">
        <is>
          <t>staging_Panjawani_et_al_2023.csv</t>
        </is>
      </c>
      <c r="BW1812" t="n">
        <v>2015</v>
      </c>
      <c r="BX1812" t="n">
        <v>2020</v>
      </c>
      <c r="BY1812" t="inlineStr">
        <is>
          <t>multi: global (MSCI All Country World Index constituents; regions: North America, Europe, Asia Pacific, Emerging Markets)</t>
        </is>
      </c>
      <c r="BZ1812" t="n">
        <v>2017.5</v>
      </c>
      <c r="CA1812" t="n">
        <v>0.8333333333333334</v>
      </c>
      <c r="CB1812" t="n">
        <v>1</v>
      </c>
      <c r="CC1812" t="n">
        <v>1</v>
      </c>
      <c r="CD1812" t="n">
        <v>-0.02821008284688446</v>
      </c>
      <c r="CE1812" t="n">
        <v>1</v>
      </c>
    </row>
    <row r="1813">
      <c r="A1813" t="inlineStr">
        <is>
          <t>Panjwani et al (2023)</t>
        </is>
      </c>
      <c r="B1813" t="n">
        <v>3118</v>
      </c>
      <c r="C1813" t="n">
        <v>0.09363291775690445</v>
      </c>
      <c r="D1813" t="n">
        <v>201</v>
      </c>
      <c r="E1813">
        <f>IF(ISNUMBER($BA1813),$BA1813,IF(AND(ISNUMBER($D1813),ISNUMBER($BW1813),ISNUMBER($BX1813)),$D1813*($BX1813-$BW1813+1),""))</f>
        <v>201.0</v>
      </c>
      <c r="H1813" t="inlineStr">
        <is>
          <t>partial</t>
        </is>
      </c>
      <c r="I1813" t="inlineStr">
        <is>
          <t>Regression Cofficient and Standard Error  available</t>
        </is>
      </c>
      <c r="J1813">
        <f>IF($BW1813&lt;&gt;"",$BW1813,"")</f>
        <v>2015.0</v>
      </c>
      <c r="K1813">
        <f>IF($BX1813&lt;&gt;"",$BX1813,"")</f>
        <v>2020.0</v>
      </c>
      <c r="L1813">
        <f>IF(AND(ISNUMBER($BW1813),ISNUMBER($BX1813)),($BW1813+$BX1813)/2,"")</f>
        <v>2017.5</v>
      </c>
      <c r="M1813">
        <f>IF($L1813&lt;&gt;"",$L1813,"")</f>
        <v>2017.5</v>
      </c>
      <c r="N1813">
        <f>IF(AND(ISNUMBER($BW1813),ISNUMBER($BX1813)),MIN(1,MAX(0,($BX1813-2016+1)/($BX1813-$BW1813+1))),"")</f>
        <v>0.8333333333333334</v>
      </c>
      <c r="O1813">
        <f>IF(AND(ISNUMBER($BW1813),ISNUMBER($BX1813)),MIN(1,MAX(0,($BX1813-2017+1)/($BX1813-$BW1813+1))),"")</f>
        <v>0.6666666666666666</v>
      </c>
      <c r="P1813">
        <f>IF(AND(ISNUMBER($BW1813),ISNUMBER($BX1813)),MIN(1,MAX(0,($BX1813-2018+1)/($BX1813-$BW1813+1))),"")</f>
        <v>0.5</v>
      </c>
      <c r="Q1813">
        <f>IF(AND(ISNUMBER($BW1813),ISNUMBER($BX1813)),MIN(1,MAX(0,($BX1813-2019+1)/($BX1813-$BW1813+1))),"")</f>
        <v>0.3333333333333333</v>
      </c>
      <c r="R1813">
        <f>IF(AND(ISNUMBER($BW1813),ISNUMBER($BX1813)),MIN(1,MAX(0,($BX1813-2016+1)/($BX1813-$BW1813+1))),"")</f>
        <v>0.8333333333333334</v>
      </c>
      <c r="S1813">
        <f>IF($L1813&lt;&gt;"",IF($L1813&gt;=2015.5,1,0),"")</f>
        <v>1.0</v>
      </c>
      <c r="T1813">
        <f>IF($L1813&lt;&gt;"",IF($L1813&gt;=2016,1,0),"")</f>
        <v>1.0</v>
      </c>
      <c r="U1813">
        <f>IF(ISNUMBER($BX1813),IF($BX1813&gt;=2016,1,0),"")</f>
        <v>1.0</v>
      </c>
      <c r="V1813">
        <f>IF(ISNUMBER($BW1813),IF($BW1813&gt;=2016,1,0),"")</f>
        <v>0.0</v>
      </c>
      <c r="W1813" t="str">
        <f>IF(AND(ISNUMBER($BW1813),ISNUMBER($BX1813)),IF($BW1813&gt;=2016,"post-only",IF($BX1813&lt;2016,"pre-only","mixed")),"")</f>
        <v>mixed</v>
      </c>
      <c r="X1813">
        <f>IF(AND(ISNUMBER($BW1813),ISNUMBER($BX1813)),MIN(1,MAX(0,($BX1813-2017+1)/($BX1813-$BW1813+1))),"")</f>
        <v>0.6666666666666666</v>
      </c>
      <c r="Y1813">
        <f>IF(AND(ISNUMBER($BW1813),ISNUMBER($BX1813)),MIN(1,MAX(0,($BX1813-2018+1)/($BX1813-$BW1813+1))),"")</f>
        <v>0.5</v>
      </c>
      <c r="Z1813">
        <f>IF(AND(ISNUMBER($BW1813),ISNUMBER($BX1813)),MIN(1,MAX(0,($BX1813-2019+1)/($BX1813-$BW1813+1))),"")</f>
        <v>0.3333333333333333</v>
      </c>
      <c r="AA1813">
        <f>IF(ISNUMBER($BX1813),IF($BX1813&gt;=2017,1,0),"")</f>
        <v>1.0</v>
      </c>
      <c r="AB1813">
        <f>IF(ISNUMBER($BX1813),IF($BX1813&gt;=2018,1,0),"")</f>
        <v>1.0</v>
      </c>
      <c r="AC1813">
        <f>IF(ISNUMBER($BX1813),IF($BX1813&gt;=2019,1,0),"")</f>
        <v>1.0</v>
      </c>
      <c r="AD1813">
        <f>IF($L1813&lt;&gt;"",IF($L1813&gt;2013,1,0),"")</f>
        <v>1.0</v>
      </c>
      <c r="AE1813">
        <f>IF($L1813&lt;&gt;"",1+IF($L1813&gt;2011,1,0)+IF($L1813&gt;2014,1,0),"")</f>
        <v>3.0</v>
      </c>
      <c r="AF1813" t="inlineStr">
        <is>
          <t>bond (yield)</t>
        </is>
      </c>
      <c r="AG1813" t="inlineStr">
        <is>
          <t>performance</t>
        </is>
      </c>
      <c r="AH1813" t="inlineStr">
        <is>
          <t>non-sensitive</t>
        </is>
      </c>
      <c r="AI1813" t="inlineStr">
        <is>
          <t>99_NCE</t>
        </is>
      </c>
      <c r="AJ1813" t="inlineStr">
        <is>
          <t>99_NCE</t>
        </is>
      </c>
      <c r="AK1813" t="str">
        <f>IF(AND($CF1813&lt;&gt;"",IFERROR(INDEX(subsample_country_map!$B:$B,MATCH($CF1813,subsample_country_map!$A:$A,0)),"")&lt;&gt;""),INDEX(subsample_country_map!$B:$B,MATCH($CF1813,subsample_country_map!$A:$A,0)),INDEX(lookup!$AA:$AA,MATCH($A1813,lookup!$A:$A,0)))</f>
        <v>99_NCE</v>
      </c>
      <c r="AL1813" t="str">
        <f>IF(AND($CF1813&lt;&gt;"",IFERROR(INDEX(subsample_country_map!$C:$C,MATCH($CF1813,subsample_country_map!$A:$A,0)),"")&lt;&gt;""),INDEX(subsample_country_map!$C:$C,MATCH($CF1813,subsample_country_map!$A:$A,0)),INDEX(lookup!$AB:$AB,MATCH($A1813,lookup!$A:$A,0)))</f>
        <v>99_NCE</v>
      </c>
      <c r="AM1813" t="str">
        <f>IF(AND($CF1813&lt;&gt;"",IFERROR(INDEX(subsample_country_map!$D:$D,MATCH($CF1813,subsample_country_map!$A:$A,0)),"")&lt;&gt;""),INDEX(subsample_country_map!$D:$D,MATCH($CF1813,subsample_country_map!$A:$A,0)),INDEX(lookup!$AC:$AC,MATCH($A1813,lookup!$A:$A,0)))</f>
        <v>99_NCE</v>
      </c>
      <c r="AN1813" t="str">
        <f>IF(AND($CF1813&lt;&gt;"",IFERROR(INDEX(subsample_country_map!$E:$E,MATCH($CF1813,subsample_country_map!$A:$A,0)),"")&lt;&gt;""),INDEX(subsample_country_map!$E:$E,MATCH($CF1813,subsample_country_map!$A:$A,0)),INDEX(lookup!$AD:$AD,MATCH($A1813,lookup!$A:$A,0)))</f>
        <v>99_NCE</v>
      </c>
      <c r="AO1813" t="str">
        <f>INDEX(lookup!$Y:$Y,MATCH($A1813,lookup!$A:$A,0))</f>
        <v>0_published</v>
      </c>
      <c r="AP1813" t="str">
        <f>INDEX(lookup!$Z:$Z,MATCH($A1813,lookup!$A:$A,0))</f>
        <v>1_VHB high</v>
      </c>
      <c r="AQ1813" t="str">
        <f>INDEX(lookup!$W:$W,MATCH($A1813,lookup!$A:$A,0))</f>
        <v>1_fin/acc/econ</v>
      </c>
      <c r="AS1813" t="inlineStr">
        <is>
          <t>staging</t>
        </is>
      </c>
      <c r="AT1813" t="inlineStr">
        <is>
          <t>bad-CER</t>
        </is>
      </c>
      <c r="AU1813" t="inlineStr">
        <is>
          <t>cost</t>
        </is>
      </c>
      <c r="AV1813" t="inlineStr">
        <is>
          <t>-0.08</t>
        </is>
      </c>
      <c r="AW1813" t="inlineStr">
        <is>
          <t>0.06</t>
        </is>
      </c>
      <c r="BA1813" t="n">
        <v>201</v>
      </c>
      <c r="BB1813" t="inlineStr">
        <is>
          <t>0</t>
        </is>
      </c>
      <c r="BC1813" t="inlineStr">
        <is>
          <t>FE</t>
        </is>
      </c>
      <c r="BD1813" t="inlineStr">
        <is>
          <t>not stated</t>
        </is>
      </c>
      <c r="BE1813" t="inlineStr">
        <is>
          <t>industry</t>
        </is>
      </c>
      <c r="BF1813" t="inlineStr">
        <is>
          <t>Utilities</t>
        </is>
      </c>
      <c r="BI1813" t="inlineStr">
        <is>
          <t>Table 11</t>
        </is>
      </c>
      <c r="BJ1813" t="inlineStr">
        <is>
          <t>Utilities</t>
        </is>
      </c>
      <c r="BK1813" t="inlineStr">
        <is>
          <t>13</t>
        </is>
      </c>
      <c r="BL1813" t="inlineStr">
        <is>
          <t>Log (Scope 1 + 2 (Absolute)) -0.08 (0.06)</t>
        </is>
      </c>
      <c r="BM1813" t="inlineStr">
        <is>
          <t>Log (Scope 1 + 2 (Absolute))</t>
        </is>
      </c>
      <c r="BN1813" t="inlineStr">
        <is>
          <t>Long Term Credit Spread</t>
        </is>
      </c>
      <c r="BO1813" t="inlineStr">
        <is>
          <t>update</t>
        </is>
      </c>
      <c r="BP1813" t="inlineStr">
        <is>
          <t>Panjwani et al (2023)</t>
        </is>
      </c>
      <c r="BQ1813" t="inlineStr">
        <is>
          <t>computed</t>
        </is>
      </c>
      <c r="BT1813" t="n">
        <v>0</v>
      </c>
      <c r="BU1813" t="inlineStr">
        <is>
          <t>staging_Panjawani_et_al_2023.csv</t>
        </is>
      </c>
      <c r="BW1813" t="n">
        <v>2015</v>
      </c>
      <c r="BX1813" t="n">
        <v>2020</v>
      </c>
      <c r="BY1813" t="inlineStr">
        <is>
          <t>multi: global (MSCI All Country World Index constituents; regions: North America, Europe, Asia Pacific, Emerging Markets)</t>
        </is>
      </c>
      <c r="BZ1813" t="n">
        <v>2017.5</v>
      </c>
      <c r="CA1813" t="n">
        <v>0.8333333333333334</v>
      </c>
      <c r="CB1813" t="n">
        <v>1</v>
      </c>
      <c r="CC1813" t="n">
        <v>1</v>
      </c>
      <c r="CD1813" t="n">
        <v>0.09390799664817813</v>
      </c>
      <c r="CE1813" t="n">
        <v>1</v>
      </c>
    </row>
    <row r="1814">
      <c r="A1814" t="inlineStr">
        <is>
          <t>Panjwani et al (2023)</t>
        </is>
      </c>
      <c r="B1814" t="n">
        <v>3119</v>
      </c>
      <c r="C1814" t="n">
        <v>-0.03828496265770311</v>
      </c>
      <c r="D1814" t="n">
        <v>2725</v>
      </c>
      <c r="E1814">
        <f>IF(ISNUMBER($BA1814),$BA1814,IF(AND(ISNUMBER($D1814),ISNUMBER($BW1814),ISNUMBER($BX1814)),$D1814*($BX1814-$BW1814+1),""))</f>
        <v>2725.0</v>
      </c>
      <c r="H1814" t="inlineStr">
        <is>
          <t>partial</t>
        </is>
      </c>
      <c r="I1814" t="inlineStr">
        <is>
          <t>Regression Cofficient and Standard Error  available</t>
        </is>
      </c>
      <c r="J1814">
        <f>IF($BW1814&lt;&gt;"",$BW1814,"")</f>
        <v>2015.0</v>
      </c>
      <c r="K1814">
        <f>IF($BX1814&lt;&gt;"",$BX1814,"")</f>
        <v>2020.0</v>
      </c>
      <c r="L1814">
        <f>IF(AND(ISNUMBER($BW1814),ISNUMBER($BX1814)),($BW1814+$BX1814)/2,"")</f>
        <v>2017.5</v>
      </c>
      <c r="M1814">
        <f>IF($L1814&lt;&gt;"",$L1814,"")</f>
        <v>2017.5</v>
      </c>
      <c r="N1814">
        <f>IF(AND(ISNUMBER($BW1814),ISNUMBER($BX1814)),MIN(1,MAX(0,($BX1814-2016+1)/($BX1814-$BW1814+1))),"")</f>
        <v>0.8333333333333334</v>
      </c>
      <c r="O1814">
        <f>IF(AND(ISNUMBER($BW1814),ISNUMBER($BX1814)),MIN(1,MAX(0,($BX1814-2017+1)/($BX1814-$BW1814+1))),"")</f>
        <v>0.6666666666666666</v>
      </c>
      <c r="P1814">
        <f>IF(AND(ISNUMBER($BW1814),ISNUMBER($BX1814)),MIN(1,MAX(0,($BX1814-2018+1)/($BX1814-$BW1814+1))),"")</f>
        <v>0.5</v>
      </c>
      <c r="Q1814">
        <f>IF(AND(ISNUMBER($BW1814),ISNUMBER($BX1814)),MIN(1,MAX(0,($BX1814-2019+1)/($BX1814-$BW1814+1))),"")</f>
        <v>0.3333333333333333</v>
      </c>
      <c r="R1814">
        <f>IF(AND(ISNUMBER($BW1814),ISNUMBER($BX1814)),MIN(1,MAX(0,($BX1814-2016+1)/($BX1814-$BW1814+1))),"")</f>
        <v>0.8333333333333334</v>
      </c>
      <c r="S1814">
        <f>IF($L1814&lt;&gt;"",IF($L1814&gt;=2015.5,1,0),"")</f>
        <v>1.0</v>
      </c>
      <c r="T1814">
        <f>IF($L1814&lt;&gt;"",IF($L1814&gt;=2016,1,0),"")</f>
        <v>1.0</v>
      </c>
      <c r="U1814">
        <f>IF(ISNUMBER($BX1814),IF($BX1814&gt;=2016,1,0),"")</f>
        <v>1.0</v>
      </c>
      <c r="V1814">
        <f>IF(ISNUMBER($BW1814),IF($BW1814&gt;=2016,1,0),"")</f>
        <v>0.0</v>
      </c>
      <c r="W1814" t="str">
        <f>IF(AND(ISNUMBER($BW1814),ISNUMBER($BX1814)),IF($BW1814&gt;=2016,"post-only",IF($BX1814&lt;2016,"pre-only","mixed")),"")</f>
        <v>mixed</v>
      </c>
      <c r="X1814">
        <f>IF(AND(ISNUMBER($BW1814),ISNUMBER($BX1814)),MIN(1,MAX(0,($BX1814-2017+1)/($BX1814-$BW1814+1))),"")</f>
        <v>0.6666666666666666</v>
      </c>
      <c r="Y1814">
        <f>IF(AND(ISNUMBER($BW1814),ISNUMBER($BX1814)),MIN(1,MAX(0,($BX1814-2018+1)/($BX1814-$BW1814+1))),"")</f>
        <v>0.5</v>
      </c>
      <c r="Z1814">
        <f>IF(AND(ISNUMBER($BW1814),ISNUMBER($BX1814)),MIN(1,MAX(0,($BX1814-2019+1)/($BX1814-$BW1814+1))),"")</f>
        <v>0.3333333333333333</v>
      </c>
      <c r="AA1814">
        <f>IF(ISNUMBER($BX1814),IF($BX1814&gt;=2017,1,0),"")</f>
        <v>1.0</v>
      </c>
      <c r="AB1814">
        <f>IF(ISNUMBER($BX1814),IF($BX1814&gt;=2018,1,0),"")</f>
        <v>1.0</v>
      </c>
      <c r="AC1814">
        <f>IF(ISNUMBER($BX1814),IF($BX1814&gt;=2019,1,0),"")</f>
        <v>1.0</v>
      </c>
      <c r="AD1814">
        <f>IF($L1814&lt;&gt;"",IF($L1814&gt;2013,1,0),"")</f>
        <v>1.0</v>
      </c>
      <c r="AE1814">
        <f>IF($L1814&lt;&gt;"",1+IF($L1814&gt;2011,1,0)+IF($L1814&gt;2014,1,0),"")</f>
        <v>3.0</v>
      </c>
      <c r="AF1814" t="inlineStr">
        <is>
          <t>bond (yield)</t>
        </is>
      </c>
      <c r="AG1814" t="inlineStr">
        <is>
          <t>performance</t>
        </is>
      </c>
      <c r="AH1814" t="inlineStr">
        <is>
          <t>non-sensitive</t>
        </is>
      </c>
      <c r="AI1814" t="inlineStr">
        <is>
          <t>99_NCE</t>
        </is>
      </c>
      <c r="AJ1814" t="inlineStr">
        <is>
          <t>99_NCE</t>
        </is>
      </c>
      <c r="AK1814" t="str">
        <f>IF(AND($CF1814&lt;&gt;"",IFERROR(INDEX(subsample_country_map!$B:$B,MATCH($CF1814,subsample_country_map!$A:$A,0)),"")&lt;&gt;""),INDEX(subsample_country_map!$B:$B,MATCH($CF1814,subsample_country_map!$A:$A,0)),INDEX(lookup!$AA:$AA,MATCH($A1814,lookup!$A:$A,0)))</f>
        <v>99_NCE</v>
      </c>
      <c r="AL1814" t="str">
        <f>IF(AND($CF1814&lt;&gt;"",IFERROR(INDEX(subsample_country_map!$C:$C,MATCH($CF1814,subsample_country_map!$A:$A,0)),"")&lt;&gt;""),INDEX(subsample_country_map!$C:$C,MATCH($CF1814,subsample_country_map!$A:$A,0)),INDEX(lookup!$AB:$AB,MATCH($A1814,lookup!$A:$A,0)))</f>
        <v>99_NCE</v>
      </c>
      <c r="AM1814" t="str">
        <f>IF(AND($CF1814&lt;&gt;"",IFERROR(INDEX(subsample_country_map!$D:$D,MATCH($CF1814,subsample_country_map!$A:$A,0)),"")&lt;&gt;""),INDEX(subsample_country_map!$D:$D,MATCH($CF1814,subsample_country_map!$A:$A,0)),INDEX(lookup!$AC:$AC,MATCH($A1814,lookup!$A:$A,0)))</f>
        <v>99_NCE</v>
      </c>
      <c r="AN1814" t="str">
        <f>IF(AND($CF1814&lt;&gt;"",IFERROR(INDEX(subsample_country_map!$E:$E,MATCH($CF1814,subsample_country_map!$A:$A,0)),"")&lt;&gt;""),INDEX(subsample_country_map!$E:$E,MATCH($CF1814,subsample_country_map!$A:$A,0)),INDEX(lookup!$AD:$AD,MATCH($A1814,lookup!$A:$A,0)))</f>
        <v>99_NCE</v>
      </c>
      <c r="AO1814" t="str">
        <f>INDEX(lookup!$Y:$Y,MATCH($A1814,lookup!$A:$A,0))</f>
        <v>0_published</v>
      </c>
      <c r="AP1814" t="str">
        <f>INDEX(lookup!$Z:$Z,MATCH($A1814,lookup!$A:$A,0))</f>
        <v>1_VHB high</v>
      </c>
      <c r="AQ1814" t="str">
        <f>INDEX(lookup!$W:$W,MATCH($A1814,lookup!$A:$A,0))</f>
        <v>1_fin/acc/econ</v>
      </c>
      <c r="AS1814" t="inlineStr">
        <is>
          <t>staging</t>
        </is>
      </c>
      <c r="AT1814" t="inlineStr">
        <is>
          <t>bad-CER</t>
        </is>
      </c>
      <c r="AU1814" t="inlineStr">
        <is>
          <t>cost</t>
        </is>
      </c>
      <c r="AV1814" t="inlineStr">
        <is>
          <t>0.02</t>
        </is>
      </c>
      <c r="AW1814" t="inlineStr">
        <is>
          <t>0.01</t>
        </is>
      </c>
      <c r="BA1814" t="n">
        <v>2725</v>
      </c>
      <c r="BB1814" t="inlineStr">
        <is>
          <t>0</t>
        </is>
      </c>
      <c r="BC1814" t="inlineStr">
        <is>
          <t>FE</t>
        </is>
      </c>
      <c r="BD1814" t="inlineStr">
        <is>
          <t>not stated</t>
        </is>
      </c>
      <c r="BE1814" t="inlineStr">
        <is>
          <t>industry</t>
        </is>
      </c>
      <c r="BF1814" t="inlineStr">
        <is>
          <t>Full Sample excl. Financials</t>
        </is>
      </c>
      <c r="BI1814" t="inlineStr">
        <is>
          <t>Table 12</t>
        </is>
      </c>
      <c r="BJ1814" t="inlineStr">
        <is>
          <t>Full Sample excl. Financials</t>
        </is>
      </c>
      <c r="BK1814" t="inlineStr">
        <is>
          <t>13</t>
        </is>
      </c>
      <c r="BL1814" t="inlineStr">
        <is>
          <t>Log (Scope 3 (Intensity)) 0.02 (0.01)</t>
        </is>
      </c>
      <c r="BM1814" t="inlineStr">
        <is>
          <t>Log (Scope 3 (Intensity))</t>
        </is>
      </c>
      <c r="BN1814" t="inlineStr">
        <is>
          <t>Long Term Credit Spread</t>
        </is>
      </c>
      <c r="BO1814" t="inlineStr">
        <is>
          <t>update</t>
        </is>
      </c>
      <c r="BP1814" t="inlineStr">
        <is>
          <t>Panjwani et al (2023)</t>
        </is>
      </c>
      <c r="BQ1814" t="inlineStr">
        <is>
          <t>computed</t>
        </is>
      </c>
      <c r="BT1814" t="n">
        <v>0</v>
      </c>
      <c r="BU1814" t="inlineStr">
        <is>
          <t>staging_Panjawani_et_al_2023.csv</t>
        </is>
      </c>
      <c r="BW1814" t="n">
        <v>2015</v>
      </c>
      <c r="BX1814" t="n">
        <v>2020</v>
      </c>
      <c r="BY1814" t="inlineStr">
        <is>
          <t>multi: global (MSCI All Country World Index constituents; regions: North America, Europe, Asia Pacific, Emerging Markets)</t>
        </is>
      </c>
      <c r="BZ1814" t="n">
        <v>2017.5</v>
      </c>
      <c r="CA1814" t="n">
        <v>0.8333333333333334</v>
      </c>
      <c r="CB1814" t="n">
        <v>1</v>
      </c>
      <c r="CC1814" t="n">
        <v>1</v>
      </c>
      <c r="CD1814" t="n">
        <v>-0.03830368437134255</v>
      </c>
      <c r="CE1814" t="n">
        <v>1</v>
      </c>
    </row>
    <row r="1815">
      <c r="A1815" t="inlineStr">
        <is>
          <t>Panjwani et al (2023)</t>
        </is>
      </c>
      <c r="B1815" t="n">
        <v>3120</v>
      </c>
      <c r="C1815" t="n">
        <v>-0.01915301171270229</v>
      </c>
      <c r="D1815" t="n">
        <v>2725</v>
      </c>
      <c r="E1815">
        <f>IF(ISNUMBER($BA1815),$BA1815,IF(AND(ISNUMBER($D1815),ISNUMBER($BW1815),ISNUMBER($BX1815)),$D1815*($BX1815-$BW1815+1),""))</f>
        <v>2725.0</v>
      </c>
      <c r="H1815" t="inlineStr">
        <is>
          <t>partial</t>
        </is>
      </c>
      <c r="I1815" t="inlineStr">
        <is>
          <t>Regression Cofficient and Standard Error  available</t>
        </is>
      </c>
      <c r="J1815">
        <f>IF($BW1815&lt;&gt;"",$BW1815,"")</f>
        <v>2015.0</v>
      </c>
      <c r="K1815">
        <f>IF($BX1815&lt;&gt;"",$BX1815,"")</f>
        <v>2020.0</v>
      </c>
      <c r="L1815">
        <f>IF(AND(ISNUMBER($BW1815),ISNUMBER($BX1815)),($BW1815+$BX1815)/2,"")</f>
        <v>2017.5</v>
      </c>
      <c r="M1815">
        <f>IF($L1815&lt;&gt;"",$L1815,"")</f>
        <v>2017.5</v>
      </c>
      <c r="N1815">
        <f>IF(AND(ISNUMBER($BW1815),ISNUMBER($BX1815)),MIN(1,MAX(0,($BX1815-2016+1)/($BX1815-$BW1815+1))),"")</f>
        <v>0.8333333333333334</v>
      </c>
      <c r="O1815">
        <f>IF(AND(ISNUMBER($BW1815),ISNUMBER($BX1815)),MIN(1,MAX(0,($BX1815-2017+1)/($BX1815-$BW1815+1))),"")</f>
        <v>0.6666666666666666</v>
      </c>
      <c r="P1815">
        <f>IF(AND(ISNUMBER($BW1815),ISNUMBER($BX1815)),MIN(1,MAX(0,($BX1815-2018+1)/($BX1815-$BW1815+1))),"")</f>
        <v>0.5</v>
      </c>
      <c r="Q1815">
        <f>IF(AND(ISNUMBER($BW1815),ISNUMBER($BX1815)),MIN(1,MAX(0,($BX1815-2019+1)/($BX1815-$BW1815+1))),"")</f>
        <v>0.3333333333333333</v>
      </c>
      <c r="R1815">
        <f>IF(AND(ISNUMBER($BW1815),ISNUMBER($BX1815)),MIN(1,MAX(0,($BX1815-2016+1)/($BX1815-$BW1815+1))),"")</f>
        <v>0.8333333333333334</v>
      </c>
      <c r="S1815">
        <f>IF($L1815&lt;&gt;"",IF($L1815&gt;=2015.5,1,0),"")</f>
        <v>1.0</v>
      </c>
      <c r="T1815">
        <f>IF($L1815&lt;&gt;"",IF($L1815&gt;=2016,1,0),"")</f>
        <v>1.0</v>
      </c>
      <c r="U1815">
        <f>IF(ISNUMBER($BX1815),IF($BX1815&gt;=2016,1,0),"")</f>
        <v>1.0</v>
      </c>
      <c r="V1815">
        <f>IF(ISNUMBER($BW1815),IF($BW1815&gt;=2016,1,0),"")</f>
        <v>0.0</v>
      </c>
      <c r="W1815" t="str">
        <f>IF(AND(ISNUMBER($BW1815),ISNUMBER($BX1815)),IF($BW1815&gt;=2016,"post-only",IF($BX1815&lt;2016,"pre-only","mixed")),"")</f>
        <v>mixed</v>
      </c>
      <c r="X1815">
        <f>IF(AND(ISNUMBER($BW1815),ISNUMBER($BX1815)),MIN(1,MAX(0,($BX1815-2017+1)/($BX1815-$BW1815+1))),"")</f>
        <v>0.6666666666666666</v>
      </c>
      <c r="Y1815">
        <f>IF(AND(ISNUMBER($BW1815),ISNUMBER($BX1815)),MIN(1,MAX(0,($BX1815-2018+1)/($BX1815-$BW1815+1))),"")</f>
        <v>0.5</v>
      </c>
      <c r="Z1815">
        <f>IF(AND(ISNUMBER($BW1815),ISNUMBER($BX1815)),MIN(1,MAX(0,($BX1815-2019+1)/($BX1815-$BW1815+1))),"")</f>
        <v>0.3333333333333333</v>
      </c>
      <c r="AA1815">
        <f>IF(ISNUMBER($BX1815),IF($BX1815&gt;=2017,1,0),"")</f>
        <v>1.0</v>
      </c>
      <c r="AB1815">
        <f>IF(ISNUMBER($BX1815),IF($BX1815&gt;=2018,1,0),"")</f>
        <v>1.0</v>
      </c>
      <c r="AC1815">
        <f>IF(ISNUMBER($BX1815),IF($BX1815&gt;=2019,1,0),"")</f>
        <v>1.0</v>
      </c>
      <c r="AD1815">
        <f>IF($L1815&lt;&gt;"",IF($L1815&gt;2013,1,0),"")</f>
        <v>1.0</v>
      </c>
      <c r="AE1815">
        <f>IF($L1815&lt;&gt;"",1+IF($L1815&gt;2011,1,0)+IF($L1815&gt;2014,1,0),"")</f>
        <v>3.0</v>
      </c>
      <c r="AF1815" t="inlineStr">
        <is>
          <t>bond (yield)</t>
        </is>
      </c>
      <c r="AG1815" t="inlineStr">
        <is>
          <t>performance</t>
        </is>
      </c>
      <c r="AH1815" t="inlineStr">
        <is>
          <t>non-sensitive</t>
        </is>
      </c>
      <c r="AI1815" t="inlineStr">
        <is>
          <t>99_NCE</t>
        </is>
      </c>
      <c r="AJ1815" t="inlineStr">
        <is>
          <t>99_NCE</t>
        </is>
      </c>
      <c r="AK1815" t="str">
        <f>IF(AND($CF1815&lt;&gt;"",IFERROR(INDEX(subsample_country_map!$B:$B,MATCH($CF1815,subsample_country_map!$A:$A,0)),"")&lt;&gt;""),INDEX(subsample_country_map!$B:$B,MATCH($CF1815,subsample_country_map!$A:$A,0)),INDEX(lookup!$AA:$AA,MATCH($A1815,lookup!$A:$A,0)))</f>
        <v>99_NCE</v>
      </c>
      <c r="AL1815" t="str">
        <f>IF(AND($CF1815&lt;&gt;"",IFERROR(INDEX(subsample_country_map!$C:$C,MATCH($CF1815,subsample_country_map!$A:$A,0)),"")&lt;&gt;""),INDEX(subsample_country_map!$C:$C,MATCH($CF1815,subsample_country_map!$A:$A,0)),INDEX(lookup!$AB:$AB,MATCH($A1815,lookup!$A:$A,0)))</f>
        <v>99_NCE</v>
      </c>
      <c r="AM1815" t="str">
        <f>IF(AND($CF1815&lt;&gt;"",IFERROR(INDEX(subsample_country_map!$D:$D,MATCH($CF1815,subsample_country_map!$A:$A,0)),"")&lt;&gt;""),INDEX(subsample_country_map!$D:$D,MATCH($CF1815,subsample_country_map!$A:$A,0)),INDEX(lookup!$AC:$AC,MATCH($A1815,lookup!$A:$A,0)))</f>
        <v>99_NCE</v>
      </c>
      <c r="AN1815" t="str">
        <f>IF(AND($CF1815&lt;&gt;"",IFERROR(INDEX(subsample_country_map!$E:$E,MATCH($CF1815,subsample_country_map!$A:$A,0)),"")&lt;&gt;""),INDEX(subsample_country_map!$E:$E,MATCH($CF1815,subsample_country_map!$A:$A,0)),INDEX(lookup!$AD:$AD,MATCH($A1815,lookup!$A:$A,0)))</f>
        <v>99_NCE</v>
      </c>
      <c r="AO1815" t="str">
        <f>INDEX(lookup!$Y:$Y,MATCH($A1815,lookup!$A:$A,0))</f>
        <v>0_published</v>
      </c>
      <c r="AP1815" t="str">
        <f>INDEX(lookup!$Z:$Z,MATCH($A1815,lookup!$A:$A,0))</f>
        <v>1_VHB high</v>
      </c>
      <c r="AQ1815" t="str">
        <f>INDEX(lookup!$W:$W,MATCH($A1815,lookup!$A:$A,0))</f>
        <v>1_fin/acc/econ</v>
      </c>
      <c r="AS1815" t="inlineStr">
        <is>
          <t>staging</t>
        </is>
      </c>
      <c r="AT1815" t="inlineStr">
        <is>
          <t>bad-CER</t>
        </is>
      </c>
      <c r="AU1815" t="inlineStr">
        <is>
          <t>cost</t>
        </is>
      </c>
      <c r="AV1815" t="inlineStr">
        <is>
          <t>0.02</t>
        </is>
      </c>
      <c r="AW1815" t="inlineStr">
        <is>
          <t>0.02</t>
        </is>
      </c>
      <c r="BA1815" t="n">
        <v>2725</v>
      </c>
      <c r="BB1815" t="inlineStr">
        <is>
          <t>0</t>
        </is>
      </c>
      <c r="BC1815" t="inlineStr">
        <is>
          <t>FE</t>
        </is>
      </c>
      <c r="BD1815" t="inlineStr">
        <is>
          <t>not stated</t>
        </is>
      </c>
      <c r="BE1815" t="inlineStr">
        <is>
          <t>industry</t>
        </is>
      </c>
      <c r="BF1815" t="inlineStr">
        <is>
          <t>Full Sample excl. Financials</t>
        </is>
      </c>
      <c r="BI1815" t="inlineStr">
        <is>
          <t>Table 12</t>
        </is>
      </c>
      <c r="BJ1815" t="inlineStr">
        <is>
          <t>Full Sample excl. Financials</t>
        </is>
      </c>
      <c r="BK1815" t="inlineStr">
        <is>
          <t>13</t>
        </is>
      </c>
      <c r="BL1815" t="inlineStr">
        <is>
          <t>Log (Scope 1 + 2 (Intensity)) 0.02 (0.02)</t>
        </is>
      </c>
      <c r="BM1815" t="inlineStr">
        <is>
          <t>Log (Scope 1 + 2 (Intensity))</t>
        </is>
      </c>
      <c r="BN1815" t="inlineStr">
        <is>
          <t>Long Term Credit Spread</t>
        </is>
      </c>
      <c r="BO1815" t="inlineStr">
        <is>
          <t>update</t>
        </is>
      </c>
      <c r="BP1815" t="inlineStr">
        <is>
          <t>Panjwani et al (2023)</t>
        </is>
      </c>
      <c r="BQ1815" t="inlineStr">
        <is>
          <t>computed</t>
        </is>
      </c>
      <c r="BT1815" t="n">
        <v>0</v>
      </c>
      <c r="BU1815" t="inlineStr">
        <is>
          <t>staging_Panjawani_et_al_2023.csv</t>
        </is>
      </c>
      <c r="BW1815" t="n">
        <v>2015</v>
      </c>
      <c r="BX1815" t="n">
        <v>2020</v>
      </c>
      <c r="BY1815" t="inlineStr">
        <is>
          <t>multi: global (MSCI All Country World Index constituents; regions: North America, Europe, Asia Pacific, Emerging Markets)</t>
        </is>
      </c>
      <c r="BZ1815" t="n">
        <v>2017.5</v>
      </c>
      <c r="CA1815" t="n">
        <v>0.8333333333333334</v>
      </c>
      <c r="CB1815" t="n">
        <v>1</v>
      </c>
      <c r="CC1815" t="n">
        <v>1</v>
      </c>
      <c r="CD1815" t="n">
        <v>-0.01915535424491647</v>
      </c>
      <c r="CE1815" t="n">
        <v>1</v>
      </c>
    </row>
    <row r="1816">
      <c r="A1816" t="inlineStr">
        <is>
          <t>Panjwani et al (2023)</t>
        </is>
      </c>
      <c r="B1816" t="n">
        <v>3121</v>
      </c>
      <c r="C1816" t="n">
        <v>0.03150876360895179</v>
      </c>
      <c r="D1816" t="n">
        <v>161</v>
      </c>
      <c r="E1816">
        <f>IF(ISNUMBER($BA1816),$BA1816,IF(AND(ISNUMBER($D1816),ISNUMBER($BW1816),ISNUMBER($BX1816)),$D1816*($BX1816-$BW1816+1),""))</f>
        <v>161.0</v>
      </c>
      <c r="H1816" t="inlineStr">
        <is>
          <t>partial</t>
        </is>
      </c>
      <c r="I1816" t="inlineStr">
        <is>
          <t>Regression Cofficient and Standard Error  available</t>
        </is>
      </c>
      <c r="J1816">
        <f>IF($BW1816&lt;&gt;"",$BW1816,"")</f>
        <v>2015.0</v>
      </c>
      <c r="K1816">
        <f>IF($BX1816&lt;&gt;"",$BX1816,"")</f>
        <v>2020.0</v>
      </c>
      <c r="L1816">
        <f>IF(AND(ISNUMBER($BW1816),ISNUMBER($BX1816)),($BW1816+$BX1816)/2,"")</f>
        <v>2017.5</v>
      </c>
      <c r="M1816">
        <f>IF($L1816&lt;&gt;"",$L1816,"")</f>
        <v>2017.5</v>
      </c>
      <c r="N1816">
        <f>IF(AND(ISNUMBER($BW1816),ISNUMBER($BX1816)),MIN(1,MAX(0,($BX1816-2016+1)/($BX1816-$BW1816+1))),"")</f>
        <v>0.8333333333333334</v>
      </c>
      <c r="O1816">
        <f>IF(AND(ISNUMBER($BW1816),ISNUMBER($BX1816)),MIN(1,MAX(0,($BX1816-2017+1)/($BX1816-$BW1816+1))),"")</f>
        <v>0.6666666666666666</v>
      </c>
      <c r="P1816">
        <f>IF(AND(ISNUMBER($BW1816),ISNUMBER($BX1816)),MIN(1,MAX(0,($BX1816-2018+1)/($BX1816-$BW1816+1))),"")</f>
        <v>0.5</v>
      </c>
      <c r="Q1816">
        <f>IF(AND(ISNUMBER($BW1816),ISNUMBER($BX1816)),MIN(1,MAX(0,($BX1816-2019+1)/($BX1816-$BW1816+1))),"")</f>
        <v>0.3333333333333333</v>
      </c>
      <c r="R1816">
        <f>IF(AND(ISNUMBER($BW1816),ISNUMBER($BX1816)),MIN(1,MAX(0,($BX1816-2016+1)/($BX1816-$BW1816+1))),"")</f>
        <v>0.8333333333333334</v>
      </c>
      <c r="S1816">
        <f>IF($L1816&lt;&gt;"",IF($L1816&gt;=2015.5,1,0),"")</f>
        <v>1.0</v>
      </c>
      <c r="T1816">
        <f>IF($L1816&lt;&gt;"",IF($L1816&gt;=2016,1,0),"")</f>
        <v>1.0</v>
      </c>
      <c r="U1816">
        <f>IF(ISNUMBER($BX1816),IF($BX1816&gt;=2016,1,0),"")</f>
        <v>1.0</v>
      </c>
      <c r="V1816">
        <f>IF(ISNUMBER($BW1816),IF($BW1816&gt;=2016,1,0),"")</f>
        <v>0.0</v>
      </c>
      <c r="W1816" t="str">
        <f>IF(AND(ISNUMBER($BW1816),ISNUMBER($BX1816)),IF($BW1816&gt;=2016,"post-only",IF($BX1816&lt;2016,"pre-only","mixed")),"")</f>
        <v>mixed</v>
      </c>
      <c r="X1816">
        <f>IF(AND(ISNUMBER($BW1816),ISNUMBER($BX1816)),MIN(1,MAX(0,($BX1816-2017+1)/($BX1816-$BW1816+1))),"")</f>
        <v>0.6666666666666666</v>
      </c>
      <c r="Y1816">
        <f>IF(AND(ISNUMBER($BW1816),ISNUMBER($BX1816)),MIN(1,MAX(0,($BX1816-2018+1)/($BX1816-$BW1816+1))),"")</f>
        <v>0.5</v>
      </c>
      <c r="Z1816">
        <f>IF(AND(ISNUMBER($BW1816),ISNUMBER($BX1816)),MIN(1,MAX(0,($BX1816-2019+1)/($BX1816-$BW1816+1))),"")</f>
        <v>0.3333333333333333</v>
      </c>
      <c r="AA1816">
        <f>IF(ISNUMBER($BX1816),IF($BX1816&gt;=2017,1,0),"")</f>
        <v>1.0</v>
      </c>
      <c r="AB1816">
        <f>IF(ISNUMBER($BX1816),IF($BX1816&gt;=2018,1,0),"")</f>
        <v>1.0</v>
      </c>
      <c r="AC1816">
        <f>IF(ISNUMBER($BX1816),IF($BX1816&gt;=2019,1,0),"")</f>
        <v>1.0</v>
      </c>
      <c r="AD1816">
        <f>IF($L1816&lt;&gt;"",IF($L1816&gt;2013,1,0),"")</f>
        <v>1.0</v>
      </c>
      <c r="AE1816">
        <f>IF($L1816&lt;&gt;"",1+IF($L1816&gt;2011,1,0)+IF($L1816&gt;2014,1,0),"")</f>
        <v>3.0</v>
      </c>
      <c r="AF1816" t="inlineStr">
        <is>
          <t>bond (yield)</t>
        </is>
      </c>
      <c r="AG1816" t="inlineStr">
        <is>
          <t>performance</t>
        </is>
      </c>
      <c r="AH1816" t="inlineStr">
        <is>
          <t>non-sensitive</t>
        </is>
      </c>
      <c r="AI1816" t="inlineStr">
        <is>
          <t>99_NCE</t>
        </is>
      </c>
      <c r="AJ1816" t="inlineStr">
        <is>
          <t>99_NCE</t>
        </is>
      </c>
      <c r="AK1816" t="str">
        <f>IF(AND($CF1816&lt;&gt;"",IFERROR(INDEX(subsample_country_map!$B:$B,MATCH($CF1816,subsample_country_map!$A:$A,0)),"")&lt;&gt;""),INDEX(subsample_country_map!$B:$B,MATCH($CF1816,subsample_country_map!$A:$A,0)),INDEX(lookup!$AA:$AA,MATCH($A1816,lookup!$A:$A,0)))</f>
        <v>99_NCE</v>
      </c>
      <c r="AL1816" t="str">
        <f>IF(AND($CF1816&lt;&gt;"",IFERROR(INDEX(subsample_country_map!$C:$C,MATCH($CF1816,subsample_country_map!$A:$A,0)),"")&lt;&gt;""),INDEX(subsample_country_map!$C:$C,MATCH($CF1816,subsample_country_map!$A:$A,0)),INDEX(lookup!$AB:$AB,MATCH($A1816,lookup!$A:$A,0)))</f>
        <v>99_NCE</v>
      </c>
      <c r="AM1816" t="str">
        <f>IF(AND($CF1816&lt;&gt;"",IFERROR(INDEX(subsample_country_map!$D:$D,MATCH($CF1816,subsample_country_map!$A:$A,0)),"")&lt;&gt;""),INDEX(subsample_country_map!$D:$D,MATCH($CF1816,subsample_country_map!$A:$A,0)),INDEX(lookup!$AC:$AC,MATCH($A1816,lookup!$A:$A,0)))</f>
        <v>99_NCE</v>
      </c>
      <c r="AN1816" t="str">
        <f>IF(AND($CF1816&lt;&gt;"",IFERROR(INDEX(subsample_country_map!$E:$E,MATCH($CF1816,subsample_country_map!$A:$A,0)),"")&lt;&gt;""),INDEX(subsample_country_map!$E:$E,MATCH($CF1816,subsample_country_map!$A:$A,0)),INDEX(lookup!$AD:$AD,MATCH($A1816,lookup!$A:$A,0)))</f>
        <v>99_NCE</v>
      </c>
      <c r="AO1816" t="str">
        <f>INDEX(lookup!$Y:$Y,MATCH($A1816,lookup!$A:$A,0))</f>
        <v>0_published</v>
      </c>
      <c r="AP1816" t="str">
        <f>INDEX(lookup!$Z:$Z,MATCH($A1816,lookup!$A:$A,0))</f>
        <v>1_VHB high</v>
      </c>
      <c r="AQ1816" t="str">
        <f>INDEX(lookup!$W:$W,MATCH($A1816,lookup!$A:$A,0))</f>
        <v>1_fin/acc/econ</v>
      </c>
      <c r="AS1816" t="inlineStr">
        <is>
          <t>staging</t>
        </is>
      </c>
      <c r="AT1816" t="inlineStr">
        <is>
          <t>bad-CER</t>
        </is>
      </c>
      <c r="AU1816" t="inlineStr">
        <is>
          <t>cost</t>
        </is>
      </c>
      <c r="AV1816" t="inlineStr">
        <is>
          <t>-0.04</t>
        </is>
      </c>
      <c r="AW1816" t="inlineStr">
        <is>
          <t>0.10</t>
        </is>
      </c>
      <c r="BA1816" t="n">
        <v>161</v>
      </c>
      <c r="BB1816" t="inlineStr">
        <is>
          <t>0</t>
        </is>
      </c>
      <c r="BC1816" t="inlineStr">
        <is>
          <t>FE</t>
        </is>
      </c>
      <c r="BD1816" t="inlineStr">
        <is>
          <t>not stated</t>
        </is>
      </c>
      <c r="BE1816" t="inlineStr">
        <is>
          <t>industry</t>
        </is>
      </c>
      <c r="BF1816" t="inlineStr">
        <is>
          <t>Communication Services</t>
        </is>
      </c>
      <c r="BI1816" t="inlineStr">
        <is>
          <t>Table 12</t>
        </is>
      </c>
      <c r="BJ1816" t="inlineStr">
        <is>
          <t>Communication Services</t>
        </is>
      </c>
      <c r="BK1816" t="inlineStr">
        <is>
          <t>13</t>
        </is>
      </c>
      <c r="BL1816" t="inlineStr">
        <is>
          <t>Log (Scope 3 (Intensity)) -0.04 (0.10)</t>
        </is>
      </c>
      <c r="BM1816" t="inlineStr">
        <is>
          <t>Log (Scope 3 (Intensity))</t>
        </is>
      </c>
      <c r="BN1816" t="inlineStr">
        <is>
          <t>Long Term Credit Spread</t>
        </is>
      </c>
      <c r="BO1816" t="inlineStr">
        <is>
          <t>update</t>
        </is>
      </c>
      <c r="BP1816" t="inlineStr">
        <is>
          <t>Panjwani et al (2023)</t>
        </is>
      </c>
      <c r="BQ1816" t="inlineStr">
        <is>
          <t>computed</t>
        </is>
      </c>
      <c r="BT1816" t="n">
        <v>0</v>
      </c>
      <c r="BU1816" t="inlineStr">
        <is>
          <t>staging_Panjawani_et_al_2023.csv</t>
        </is>
      </c>
      <c r="BW1816" t="n">
        <v>2015</v>
      </c>
      <c r="BX1816" t="n">
        <v>2020</v>
      </c>
      <c r="BY1816" t="inlineStr">
        <is>
          <t>multi: global (MSCI All Country World Index constituents; regions: North America, Europe, Asia Pacific, Emerging Markets)</t>
        </is>
      </c>
      <c r="BZ1816" t="n">
        <v>2017.5</v>
      </c>
      <c r="CA1816" t="n">
        <v>0.8333333333333334</v>
      </c>
      <c r="CB1816" t="n">
        <v>1</v>
      </c>
      <c r="CC1816" t="n">
        <v>1</v>
      </c>
      <c r="CD1816" t="n">
        <v>0.03151919714783188</v>
      </c>
      <c r="CE1816" t="n">
        <v>1</v>
      </c>
    </row>
    <row r="1817">
      <c r="A1817" t="inlineStr">
        <is>
          <t>Panjwani et al (2023)</t>
        </is>
      </c>
      <c r="B1817" t="n">
        <v>3122</v>
      </c>
      <c r="C1817" t="n">
        <v>-0.008295613557843402</v>
      </c>
      <c r="D1817" t="n">
        <v>161</v>
      </c>
      <c r="E1817">
        <f>IF(ISNUMBER($BA1817),$BA1817,IF(AND(ISNUMBER($D1817),ISNUMBER($BW1817),ISNUMBER($BX1817)),$D1817*($BX1817-$BW1817+1),""))</f>
        <v>161.0</v>
      </c>
      <c r="H1817" t="inlineStr">
        <is>
          <t>partial</t>
        </is>
      </c>
      <c r="I1817" t="inlineStr">
        <is>
          <t>Regression Cofficient and Standard Error  available</t>
        </is>
      </c>
      <c r="J1817">
        <f>IF($BW1817&lt;&gt;"",$BW1817,"")</f>
        <v>2015.0</v>
      </c>
      <c r="K1817">
        <f>IF($BX1817&lt;&gt;"",$BX1817,"")</f>
        <v>2020.0</v>
      </c>
      <c r="L1817">
        <f>IF(AND(ISNUMBER($BW1817),ISNUMBER($BX1817)),($BW1817+$BX1817)/2,"")</f>
        <v>2017.5</v>
      </c>
      <c r="M1817">
        <f>IF($L1817&lt;&gt;"",$L1817,"")</f>
        <v>2017.5</v>
      </c>
      <c r="N1817">
        <f>IF(AND(ISNUMBER($BW1817),ISNUMBER($BX1817)),MIN(1,MAX(0,($BX1817-2016+1)/($BX1817-$BW1817+1))),"")</f>
        <v>0.8333333333333334</v>
      </c>
      <c r="O1817">
        <f>IF(AND(ISNUMBER($BW1817),ISNUMBER($BX1817)),MIN(1,MAX(0,($BX1817-2017+1)/($BX1817-$BW1817+1))),"")</f>
        <v>0.6666666666666666</v>
      </c>
      <c r="P1817">
        <f>IF(AND(ISNUMBER($BW1817),ISNUMBER($BX1817)),MIN(1,MAX(0,($BX1817-2018+1)/($BX1817-$BW1817+1))),"")</f>
        <v>0.5</v>
      </c>
      <c r="Q1817">
        <f>IF(AND(ISNUMBER($BW1817),ISNUMBER($BX1817)),MIN(1,MAX(0,($BX1817-2019+1)/($BX1817-$BW1817+1))),"")</f>
        <v>0.3333333333333333</v>
      </c>
      <c r="R1817">
        <f>IF(AND(ISNUMBER($BW1817),ISNUMBER($BX1817)),MIN(1,MAX(0,($BX1817-2016+1)/($BX1817-$BW1817+1))),"")</f>
        <v>0.8333333333333334</v>
      </c>
      <c r="S1817">
        <f>IF($L1817&lt;&gt;"",IF($L1817&gt;=2015.5,1,0),"")</f>
        <v>1.0</v>
      </c>
      <c r="T1817">
        <f>IF($L1817&lt;&gt;"",IF($L1817&gt;=2016,1,0),"")</f>
        <v>1.0</v>
      </c>
      <c r="U1817">
        <f>IF(ISNUMBER($BX1817),IF($BX1817&gt;=2016,1,0),"")</f>
        <v>1.0</v>
      </c>
      <c r="V1817">
        <f>IF(ISNUMBER($BW1817),IF($BW1817&gt;=2016,1,0),"")</f>
        <v>0.0</v>
      </c>
      <c r="W1817" t="str">
        <f>IF(AND(ISNUMBER($BW1817),ISNUMBER($BX1817)),IF($BW1817&gt;=2016,"post-only",IF($BX1817&lt;2016,"pre-only","mixed")),"")</f>
        <v>mixed</v>
      </c>
      <c r="X1817">
        <f>IF(AND(ISNUMBER($BW1817),ISNUMBER($BX1817)),MIN(1,MAX(0,($BX1817-2017+1)/($BX1817-$BW1817+1))),"")</f>
        <v>0.6666666666666666</v>
      </c>
      <c r="Y1817">
        <f>IF(AND(ISNUMBER($BW1817),ISNUMBER($BX1817)),MIN(1,MAX(0,($BX1817-2018+1)/($BX1817-$BW1817+1))),"")</f>
        <v>0.5</v>
      </c>
      <c r="Z1817">
        <f>IF(AND(ISNUMBER($BW1817),ISNUMBER($BX1817)),MIN(1,MAX(0,($BX1817-2019+1)/($BX1817-$BW1817+1))),"")</f>
        <v>0.3333333333333333</v>
      </c>
      <c r="AA1817">
        <f>IF(ISNUMBER($BX1817),IF($BX1817&gt;=2017,1,0),"")</f>
        <v>1.0</v>
      </c>
      <c r="AB1817">
        <f>IF(ISNUMBER($BX1817),IF($BX1817&gt;=2018,1,0),"")</f>
        <v>1.0</v>
      </c>
      <c r="AC1817">
        <f>IF(ISNUMBER($BX1817),IF($BX1817&gt;=2019,1,0),"")</f>
        <v>1.0</v>
      </c>
      <c r="AD1817">
        <f>IF($L1817&lt;&gt;"",IF($L1817&gt;2013,1,0),"")</f>
        <v>1.0</v>
      </c>
      <c r="AE1817">
        <f>IF($L1817&lt;&gt;"",1+IF($L1817&gt;2011,1,0)+IF($L1817&gt;2014,1,0),"")</f>
        <v>3.0</v>
      </c>
      <c r="AF1817" t="inlineStr">
        <is>
          <t>bond (yield)</t>
        </is>
      </c>
      <c r="AG1817" t="inlineStr">
        <is>
          <t>performance</t>
        </is>
      </c>
      <c r="AH1817" t="inlineStr">
        <is>
          <t>non-sensitive</t>
        </is>
      </c>
      <c r="AI1817" t="inlineStr">
        <is>
          <t>99_NCE</t>
        </is>
      </c>
      <c r="AJ1817" t="inlineStr">
        <is>
          <t>99_NCE</t>
        </is>
      </c>
      <c r="AK1817" t="str">
        <f>IF(AND($CF1817&lt;&gt;"",IFERROR(INDEX(subsample_country_map!$B:$B,MATCH($CF1817,subsample_country_map!$A:$A,0)),"")&lt;&gt;""),INDEX(subsample_country_map!$B:$B,MATCH($CF1817,subsample_country_map!$A:$A,0)),INDEX(lookup!$AA:$AA,MATCH($A1817,lookup!$A:$A,0)))</f>
        <v>99_NCE</v>
      </c>
      <c r="AL1817" t="str">
        <f>IF(AND($CF1817&lt;&gt;"",IFERROR(INDEX(subsample_country_map!$C:$C,MATCH($CF1817,subsample_country_map!$A:$A,0)),"")&lt;&gt;""),INDEX(subsample_country_map!$C:$C,MATCH($CF1817,subsample_country_map!$A:$A,0)),INDEX(lookup!$AB:$AB,MATCH($A1817,lookup!$A:$A,0)))</f>
        <v>99_NCE</v>
      </c>
      <c r="AM1817" t="str">
        <f>IF(AND($CF1817&lt;&gt;"",IFERROR(INDEX(subsample_country_map!$D:$D,MATCH($CF1817,subsample_country_map!$A:$A,0)),"")&lt;&gt;""),INDEX(subsample_country_map!$D:$D,MATCH($CF1817,subsample_country_map!$A:$A,0)),INDEX(lookup!$AC:$AC,MATCH($A1817,lookup!$A:$A,0)))</f>
        <v>99_NCE</v>
      </c>
      <c r="AN1817" t="str">
        <f>IF(AND($CF1817&lt;&gt;"",IFERROR(INDEX(subsample_country_map!$E:$E,MATCH($CF1817,subsample_country_map!$A:$A,0)),"")&lt;&gt;""),INDEX(subsample_country_map!$E:$E,MATCH($CF1817,subsample_country_map!$A:$A,0)),INDEX(lookup!$AD:$AD,MATCH($A1817,lookup!$A:$A,0)))</f>
        <v>99_NCE</v>
      </c>
      <c r="AO1817" t="str">
        <f>INDEX(lookup!$Y:$Y,MATCH($A1817,lookup!$A:$A,0))</f>
        <v>0_published</v>
      </c>
      <c r="AP1817" t="str">
        <f>INDEX(lookup!$Z:$Z,MATCH($A1817,lookup!$A:$A,0))</f>
        <v>1_VHB high</v>
      </c>
      <c r="AQ1817" t="str">
        <f>INDEX(lookup!$W:$W,MATCH($A1817,lookup!$A:$A,0))</f>
        <v>1_fin/acc/econ</v>
      </c>
      <c r="AS1817" t="inlineStr">
        <is>
          <t>staging</t>
        </is>
      </c>
      <c r="AT1817" t="inlineStr">
        <is>
          <t>bad-CER</t>
        </is>
      </c>
      <c r="AU1817" t="inlineStr">
        <is>
          <t>cost</t>
        </is>
      </c>
      <c r="AV1817" t="inlineStr">
        <is>
          <t>0.02</t>
        </is>
      </c>
      <c r="AW1817" t="inlineStr">
        <is>
          <t>0.19</t>
        </is>
      </c>
      <c r="BA1817" t="n">
        <v>161</v>
      </c>
      <c r="BB1817" t="inlineStr">
        <is>
          <t>0</t>
        </is>
      </c>
      <c r="BC1817" t="inlineStr">
        <is>
          <t>FE</t>
        </is>
      </c>
      <c r="BD1817" t="inlineStr">
        <is>
          <t>not stated</t>
        </is>
      </c>
      <c r="BE1817" t="inlineStr">
        <is>
          <t>industry</t>
        </is>
      </c>
      <c r="BF1817" t="inlineStr">
        <is>
          <t>Communication Services</t>
        </is>
      </c>
      <c r="BI1817" t="inlineStr">
        <is>
          <t>Table 12</t>
        </is>
      </c>
      <c r="BJ1817" t="inlineStr">
        <is>
          <t>Communication Services</t>
        </is>
      </c>
      <c r="BK1817" t="inlineStr">
        <is>
          <t>13</t>
        </is>
      </c>
      <c r="BL1817" t="inlineStr">
        <is>
          <t>Log (Scope 1 + 2 (Intensity)) 0.02 (0.19)</t>
        </is>
      </c>
      <c r="BM1817" t="inlineStr">
        <is>
          <t>Log (Scope 1 + 2 (Intensity))</t>
        </is>
      </c>
      <c r="BN1817" t="inlineStr">
        <is>
          <t>Long Term Credit Spread</t>
        </is>
      </c>
      <c r="BO1817" t="inlineStr">
        <is>
          <t>update</t>
        </is>
      </c>
      <c r="BP1817" t="inlineStr">
        <is>
          <t>Panjwani et al (2023)</t>
        </is>
      </c>
      <c r="BQ1817" t="inlineStr">
        <is>
          <t>computed</t>
        </is>
      </c>
      <c r="BT1817" t="n">
        <v>0</v>
      </c>
      <c r="BU1817" t="inlineStr">
        <is>
          <t>staging_Panjawani_et_al_2023.csv</t>
        </is>
      </c>
      <c r="BW1817" t="n">
        <v>2015</v>
      </c>
      <c r="BX1817" t="n">
        <v>2020</v>
      </c>
      <c r="BY1817" t="inlineStr">
        <is>
          <t>multi: global (MSCI All Country World Index constituents; regions: North America, Europe, Asia Pacific, Emerging Markets)</t>
        </is>
      </c>
      <c r="BZ1817" t="n">
        <v>2017.5</v>
      </c>
      <c r="CA1817" t="n">
        <v>0.8333333333333334</v>
      </c>
      <c r="CB1817" t="n">
        <v>1</v>
      </c>
      <c r="CC1817" t="n">
        <v>1</v>
      </c>
      <c r="CD1817" t="n">
        <v>-0.008295803859345412</v>
      </c>
      <c r="CE1817" t="n">
        <v>1</v>
      </c>
    </row>
    <row r="1818">
      <c r="A1818" t="inlineStr">
        <is>
          <t>Panjwani et al (2023)</t>
        </is>
      </c>
      <c r="B1818" t="n">
        <v>3123</v>
      </c>
      <c r="C1818" t="n">
        <v>0.02630668208823282</v>
      </c>
      <c r="D1818" t="n">
        <v>361</v>
      </c>
      <c r="E1818">
        <f>IF(ISNUMBER($BA1818),$BA1818,IF(AND(ISNUMBER($D1818),ISNUMBER($BW1818),ISNUMBER($BX1818)),$D1818*($BX1818-$BW1818+1),""))</f>
        <v>361.0</v>
      </c>
      <c r="H1818" t="inlineStr">
        <is>
          <t>partial</t>
        </is>
      </c>
      <c r="I1818" t="inlineStr">
        <is>
          <t>Regression Cofficient and Standard Error  available</t>
        </is>
      </c>
      <c r="J1818">
        <f>IF($BW1818&lt;&gt;"",$BW1818,"")</f>
        <v>2015.0</v>
      </c>
      <c r="K1818">
        <f>IF($BX1818&lt;&gt;"",$BX1818,"")</f>
        <v>2020.0</v>
      </c>
      <c r="L1818">
        <f>IF(AND(ISNUMBER($BW1818),ISNUMBER($BX1818)),($BW1818+$BX1818)/2,"")</f>
        <v>2017.5</v>
      </c>
      <c r="M1818">
        <f>IF($L1818&lt;&gt;"",$L1818,"")</f>
        <v>2017.5</v>
      </c>
      <c r="N1818">
        <f>IF(AND(ISNUMBER($BW1818),ISNUMBER($BX1818)),MIN(1,MAX(0,($BX1818-2016+1)/($BX1818-$BW1818+1))),"")</f>
        <v>0.8333333333333334</v>
      </c>
      <c r="O1818">
        <f>IF(AND(ISNUMBER($BW1818),ISNUMBER($BX1818)),MIN(1,MAX(0,($BX1818-2017+1)/($BX1818-$BW1818+1))),"")</f>
        <v>0.6666666666666666</v>
      </c>
      <c r="P1818">
        <f>IF(AND(ISNUMBER($BW1818),ISNUMBER($BX1818)),MIN(1,MAX(0,($BX1818-2018+1)/($BX1818-$BW1818+1))),"")</f>
        <v>0.5</v>
      </c>
      <c r="Q1818">
        <f>IF(AND(ISNUMBER($BW1818),ISNUMBER($BX1818)),MIN(1,MAX(0,($BX1818-2019+1)/($BX1818-$BW1818+1))),"")</f>
        <v>0.3333333333333333</v>
      </c>
      <c r="R1818">
        <f>IF(AND(ISNUMBER($BW1818),ISNUMBER($BX1818)),MIN(1,MAX(0,($BX1818-2016+1)/($BX1818-$BW1818+1))),"")</f>
        <v>0.8333333333333334</v>
      </c>
      <c r="S1818">
        <f>IF($L1818&lt;&gt;"",IF($L1818&gt;=2015.5,1,0),"")</f>
        <v>1.0</v>
      </c>
      <c r="T1818">
        <f>IF($L1818&lt;&gt;"",IF($L1818&gt;=2016,1,0),"")</f>
        <v>1.0</v>
      </c>
      <c r="U1818">
        <f>IF(ISNUMBER($BX1818),IF($BX1818&gt;=2016,1,0),"")</f>
        <v>1.0</v>
      </c>
      <c r="V1818">
        <f>IF(ISNUMBER($BW1818),IF($BW1818&gt;=2016,1,0),"")</f>
        <v>0.0</v>
      </c>
      <c r="W1818" t="str">
        <f>IF(AND(ISNUMBER($BW1818),ISNUMBER($BX1818)),IF($BW1818&gt;=2016,"post-only",IF($BX1818&lt;2016,"pre-only","mixed")),"")</f>
        <v>mixed</v>
      </c>
      <c r="X1818">
        <f>IF(AND(ISNUMBER($BW1818),ISNUMBER($BX1818)),MIN(1,MAX(0,($BX1818-2017+1)/($BX1818-$BW1818+1))),"")</f>
        <v>0.6666666666666666</v>
      </c>
      <c r="Y1818">
        <f>IF(AND(ISNUMBER($BW1818),ISNUMBER($BX1818)),MIN(1,MAX(0,($BX1818-2018+1)/($BX1818-$BW1818+1))),"")</f>
        <v>0.5</v>
      </c>
      <c r="Z1818">
        <f>IF(AND(ISNUMBER($BW1818),ISNUMBER($BX1818)),MIN(1,MAX(0,($BX1818-2019+1)/($BX1818-$BW1818+1))),"")</f>
        <v>0.3333333333333333</v>
      </c>
      <c r="AA1818">
        <f>IF(ISNUMBER($BX1818),IF($BX1818&gt;=2017,1,0),"")</f>
        <v>1.0</v>
      </c>
      <c r="AB1818">
        <f>IF(ISNUMBER($BX1818),IF($BX1818&gt;=2018,1,0),"")</f>
        <v>1.0</v>
      </c>
      <c r="AC1818">
        <f>IF(ISNUMBER($BX1818),IF($BX1818&gt;=2019,1,0),"")</f>
        <v>1.0</v>
      </c>
      <c r="AD1818">
        <f>IF($L1818&lt;&gt;"",IF($L1818&gt;2013,1,0),"")</f>
        <v>1.0</v>
      </c>
      <c r="AE1818">
        <f>IF($L1818&lt;&gt;"",1+IF($L1818&gt;2011,1,0)+IF($L1818&gt;2014,1,0),"")</f>
        <v>3.0</v>
      </c>
      <c r="AF1818" t="inlineStr">
        <is>
          <t>bond (yield)</t>
        </is>
      </c>
      <c r="AG1818" t="inlineStr">
        <is>
          <t>performance</t>
        </is>
      </c>
      <c r="AH1818" t="inlineStr">
        <is>
          <t>non-sensitive</t>
        </is>
      </c>
      <c r="AI1818" t="inlineStr">
        <is>
          <t>99_NCE</t>
        </is>
      </c>
      <c r="AJ1818" t="inlineStr">
        <is>
          <t>99_NCE</t>
        </is>
      </c>
      <c r="AK1818" t="str">
        <f>IF(AND($CF1818&lt;&gt;"",IFERROR(INDEX(subsample_country_map!$B:$B,MATCH($CF1818,subsample_country_map!$A:$A,0)),"")&lt;&gt;""),INDEX(subsample_country_map!$B:$B,MATCH($CF1818,subsample_country_map!$A:$A,0)),INDEX(lookup!$AA:$AA,MATCH($A1818,lookup!$A:$A,0)))</f>
        <v>99_NCE</v>
      </c>
      <c r="AL1818" t="str">
        <f>IF(AND($CF1818&lt;&gt;"",IFERROR(INDEX(subsample_country_map!$C:$C,MATCH($CF1818,subsample_country_map!$A:$A,0)),"")&lt;&gt;""),INDEX(subsample_country_map!$C:$C,MATCH($CF1818,subsample_country_map!$A:$A,0)),INDEX(lookup!$AB:$AB,MATCH($A1818,lookup!$A:$A,0)))</f>
        <v>99_NCE</v>
      </c>
      <c r="AM1818" t="str">
        <f>IF(AND($CF1818&lt;&gt;"",IFERROR(INDEX(subsample_country_map!$D:$D,MATCH($CF1818,subsample_country_map!$A:$A,0)),"")&lt;&gt;""),INDEX(subsample_country_map!$D:$D,MATCH($CF1818,subsample_country_map!$A:$A,0)),INDEX(lookup!$AC:$AC,MATCH($A1818,lookup!$A:$A,0)))</f>
        <v>99_NCE</v>
      </c>
      <c r="AN1818" t="str">
        <f>IF(AND($CF1818&lt;&gt;"",IFERROR(INDEX(subsample_country_map!$E:$E,MATCH($CF1818,subsample_country_map!$A:$A,0)),"")&lt;&gt;""),INDEX(subsample_country_map!$E:$E,MATCH($CF1818,subsample_country_map!$A:$A,0)),INDEX(lookup!$AD:$AD,MATCH($A1818,lookup!$A:$A,0)))</f>
        <v>99_NCE</v>
      </c>
      <c r="AO1818" t="str">
        <f>INDEX(lookup!$Y:$Y,MATCH($A1818,lookup!$A:$A,0))</f>
        <v>0_published</v>
      </c>
      <c r="AP1818" t="str">
        <f>INDEX(lookup!$Z:$Z,MATCH($A1818,lookup!$A:$A,0))</f>
        <v>1_VHB high</v>
      </c>
      <c r="AQ1818" t="str">
        <f>INDEX(lookup!$W:$W,MATCH($A1818,lookup!$A:$A,0))</f>
        <v>1_fin/acc/econ</v>
      </c>
      <c r="AS1818" t="inlineStr">
        <is>
          <t>staging</t>
        </is>
      </c>
      <c r="AT1818" t="inlineStr">
        <is>
          <t>bad-CER</t>
        </is>
      </c>
      <c r="AU1818" t="inlineStr">
        <is>
          <t>cost</t>
        </is>
      </c>
      <c r="AV1818" t="inlineStr">
        <is>
          <t>-0.02</t>
        </is>
      </c>
      <c r="AW1818" t="inlineStr">
        <is>
          <t>0.04</t>
        </is>
      </c>
      <c r="BA1818" t="n">
        <v>361</v>
      </c>
      <c r="BB1818" t="inlineStr">
        <is>
          <t>0</t>
        </is>
      </c>
      <c r="BC1818" t="inlineStr">
        <is>
          <t>FE</t>
        </is>
      </c>
      <c r="BD1818" t="inlineStr">
        <is>
          <t>not stated</t>
        </is>
      </c>
      <c r="BE1818" t="inlineStr">
        <is>
          <t>industry</t>
        </is>
      </c>
      <c r="BF1818" t="inlineStr">
        <is>
          <t>Consumer Discretionary</t>
        </is>
      </c>
      <c r="BI1818" t="inlineStr">
        <is>
          <t>Table 12</t>
        </is>
      </c>
      <c r="BJ1818" t="inlineStr">
        <is>
          <t>Consumer Discretionary</t>
        </is>
      </c>
      <c r="BK1818" t="inlineStr">
        <is>
          <t>13</t>
        </is>
      </c>
      <c r="BL1818" t="inlineStr">
        <is>
          <t>Log (Scope 3 (Intensity)) -0.02 (0.04)</t>
        </is>
      </c>
      <c r="BM1818" t="inlineStr">
        <is>
          <t>Log (Scope 3 (Intensity))</t>
        </is>
      </c>
      <c r="BN1818" t="inlineStr">
        <is>
          <t>Long Term Credit Spread</t>
        </is>
      </c>
      <c r="BO1818" t="inlineStr">
        <is>
          <t>update</t>
        </is>
      </c>
      <c r="BP1818" t="inlineStr">
        <is>
          <t>Panjwani et al (2023)</t>
        </is>
      </c>
      <c r="BQ1818" t="inlineStr">
        <is>
          <t>computed</t>
        </is>
      </c>
      <c r="BT1818" t="n">
        <v>0</v>
      </c>
      <c r="BU1818" t="inlineStr">
        <is>
          <t>staging_Panjawani_et_al_2023.csv</t>
        </is>
      </c>
      <c r="BW1818" t="n">
        <v>2015</v>
      </c>
      <c r="BX1818" t="n">
        <v>2020</v>
      </c>
      <c r="BY1818" t="inlineStr">
        <is>
          <t>multi: global (MSCI All Country World Index constituents; regions: North America, Europe, Asia Pacific, Emerging Markets)</t>
        </is>
      </c>
      <c r="BZ1818" t="n">
        <v>2017.5</v>
      </c>
      <c r="CA1818" t="n">
        <v>0.8333333333333334</v>
      </c>
      <c r="CB1818" t="n">
        <v>1</v>
      </c>
      <c r="CC1818" t="n">
        <v>1</v>
      </c>
      <c r="CD1818" t="n">
        <v>0.0263127530480207</v>
      </c>
      <c r="CE1818" t="n">
        <v>1</v>
      </c>
    </row>
    <row r="1819">
      <c r="A1819" t="inlineStr">
        <is>
          <t>Panjwani et al (2023)</t>
        </is>
      </c>
      <c r="B1819" t="n">
        <v>3124</v>
      </c>
      <c r="C1819" t="n">
        <v>-0.01754116038614058</v>
      </c>
      <c r="D1819" t="n">
        <v>361</v>
      </c>
      <c r="E1819">
        <f>IF(ISNUMBER($BA1819),$BA1819,IF(AND(ISNUMBER($D1819),ISNUMBER($BW1819),ISNUMBER($BX1819)),$D1819*($BX1819-$BW1819+1),""))</f>
        <v>361.0</v>
      </c>
      <c r="H1819" t="inlineStr">
        <is>
          <t>partial</t>
        </is>
      </c>
      <c r="I1819" t="inlineStr">
        <is>
          <t>Regression Cofficient and Standard Error  available</t>
        </is>
      </c>
      <c r="J1819">
        <f>IF($BW1819&lt;&gt;"",$BW1819,"")</f>
        <v>2015.0</v>
      </c>
      <c r="K1819">
        <f>IF($BX1819&lt;&gt;"",$BX1819,"")</f>
        <v>2020.0</v>
      </c>
      <c r="L1819">
        <f>IF(AND(ISNUMBER($BW1819),ISNUMBER($BX1819)),($BW1819+$BX1819)/2,"")</f>
        <v>2017.5</v>
      </c>
      <c r="M1819">
        <f>IF($L1819&lt;&gt;"",$L1819,"")</f>
        <v>2017.5</v>
      </c>
      <c r="N1819">
        <f>IF(AND(ISNUMBER($BW1819),ISNUMBER($BX1819)),MIN(1,MAX(0,($BX1819-2016+1)/($BX1819-$BW1819+1))),"")</f>
        <v>0.8333333333333334</v>
      </c>
      <c r="O1819">
        <f>IF(AND(ISNUMBER($BW1819),ISNUMBER($BX1819)),MIN(1,MAX(0,($BX1819-2017+1)/($BX1819-$BW1819+1))),"")</f>
        <v>0.6666666666666666</v>
      </c>
      <c r="P1819">
        <f>IF(AND(ISNUMBER($BW1819),ISNUMBER($BX1819)),MIN(1,MAX(0,($BX1819-2018+1)/($BX1819-$BW1819+1))),"")</f>
        <v>0.5</v>
      </c>
      <c r="Q1819">
        <f>IF(AND(ISNUMBER($BW1819),ISNUMBER($BX1819)),MIN(1,MAX(0,($BX1819-2019+1)/($BX1819-$BW1819+1))),"")</f>
        <v>0.3333333333333333</v>
      </c>
      <c r="R1819">
        <f>IF(AND(ISNUMBER($BW1819),ISNUMBER($BX1819)),MIN(1,MAX(0,($BX1819-2016+1)/($BX1819-$BW1819+1))),"")</f>
        <v>0.8333333333333334</v>
      </c>
      <c r="S1819">
        <f>IF($L1819&lt;&gt;"",IF($L1819&gt;=2015.5,1,0),"")</f>
        <v>1.0</v>
      </c>
      <c r="T1819">
        <f>IF($L1819&lt;&gt;"",IF($L1819&gt;=2016,1,0),"")</f>
        <v>1.0</v>
      </c>
      <c r="U1819">
        <f>IF(ISNUMBER($BX1819),IF($BX1819&gt;=2016,1,0),"")</f>
        <v>1.0</v>
      </c>
      <c r="V1819">
        <f>IF(ISNUMBER($BW1819),IF($BW1819&gt;=2016,1,0),"")</f>
        <v>0.0</v>
      </c>
      <c r="W1819" t="str">
        <f>IF(AND(ISNUMBER($BW1819),ISNUMBER($BX1819)),IF($BW1819&gt;=2016,"post-only",IF($BX1819&lt;2016,"pre-only","mixed")),"")</f>
        <v>mixed</v>
      </c>
      <c r="X1819">
        <f>IF(AND(ISNUMBER($BW1819),ISNUMBER($BX1819)),MIN(1,MAX(0,($BX1819-2017+1)/($BX1819-$BW1819+1))),"")</f>
        <v>0.6666666666666666</v>
      </c>
      <c r="Y1819">
        <f>IF(AND(ISNUMBER($BW1819),ISNUMBER($BX1819)),MIN(1,MAX(0,($BX1819-2018+1)/($BX1819-$BW1819+1))),"")</f>
        <v>0.5</v>
      </c>
      <c r="Z1819">
        <f>IF(AND(ISNUMBER($BW1819),ISNUMBER($BX1819)),MIN(1,MAX(0,($BX1819-2019+1)/($BX1819-$BW1819+1))),"")</f>
        <v>0.3333333333333333</v>
      </c>
      <c r="AA1819">
        <f>IF(ISNUMBER($BX1819),IF($BX1819&gt;=2017,1,0),"")</f>
        <v>1.0</v>
      </c>
      <c r="AB1819">
        <f>IF(ISNUMBER($BX1819),IF($BX1819&gt;=2018,1,0),"")</f>
        <v>1.0</v>
      </c>
      <c r="AC1819">
        <f>IF(ISNUMBER($BX1819),IF($BX1819&gt;=2019,1,0),"")</f>
        <v>1.0</v>
      </c>
      <c r="AD1819">
        <f>IF($L1819&lt;&gt;"",IF($L1819&gt;2013,1,0),"")</f>
        <v>1.0</v>
      </c>
      <c r="AE1819">
        <f>IF($L1819&lt;&gt;"",1+IF($L1819&gt;2011,1,0)+IF($L1819&gt;2014,1,0),"")</f>
        <v>3.0</v>
      </c>
      <c r="AF1819" t="inlineStr">
        <is>
          <t>bond (yield)</t>
        </is>
      </c>
      <c r="AG1819" t="inlineStr">
        <is>
          <t>performance</t>
        </is>
      </c>
      <c r="AH1819" t="inlineStr">
        <is>
          <t>non-sensitive</t>
        </is>
      </c>
      <c r="AI1819" t="inlineStr">
        <is>
          <t>99_NCE</t>
        </is>
      </c>
      <c r="AJ1819" t="inlineStr">
        <is>
          <t>99_NCE</t>
        </is>
      </c>
      <c r="AK1819" t="str">
        <f>IF(AND($CF1819&lt;&gt;"",IFERROR(INDEX(subsample_country_map!$B:$B,MATCH($CF1819,subsample_country_map!$A:$A,0)),"")&lt;&gt;""),INDEX(subsample_country_map!$B:$B,MATCH($CF1819,subsample_country_map!$A:$A,0)),INDEX(lookup!$AA:$AA,MATCH($A1819,lookup!$A:$A,0)))</f>
        <v>99_NCE</v>
      </c>
      <c r="AL1819" t="str">
        <f>IF(AND($CF1819&lt;&gt;"",IFERROR(INDEX(subsample_country_map!$C:$C,MATCH($CF1819,subsample_country_map!$A:$A,0)),"")&lt;&gt;""),INDEX(subsample_country_map!$C:$C,MATCH($CF1819,subsample_country_map!$A:$A,0)),INDEX(lookup!$AB:$AB,MATCH($A1819,lookup!$A:$A,0)))</f>
        <v>99_NCE</v>
      </c>
      <c r="AM1819" t="str">
        <f>IF(AND($CF1819&lt;&gt;"",IFERROR(INDEX(subsample_country_map!$D:$D,MATCH($CF1819,subsample_country_map!$A:$A,0)),"")&lt;&gt;""),INDEX(subsample_country_map!$D:$D,MATCH($CF1819,subsample_country_map!$A:$A,0)),INDEX(lookup!$AC:$AC,MATCH($A1819,lookup!$A:$A,0)))</f>
        <v>99_NCE</v>
      </c>
      <c r="AN1819" t="str">
        <f>IF(AND($CF1819&lt;&gt;"",IFERROR(INDEX(subsample_country_map!$E:$E,MATCH($CF1819,subsample_country_map!$A:$A,0)),"")&lt;&gt;""),INDEX(subsample_country_map!$E:$E,MATCH($CF1819,subsample_country_map!$A:$A,0)),INDEX(lookup!$AD:$AD,MATCH($A1819,lookup!$A:$A,0)))</f>
        <v>99_NCE</v>
      </c>
      <c r="AO1819" t="str">
        <f>INDEX(lookup!$Y:$Y,MATCH($A1819,lookup!$A:$A,0))</f>
        <v>0_published</v>
      </c>
      <c r="AP1819" t="str">
        <f>INDEX(lookup!$Z:$Z,MATCH($A1819,lookup!$A:$A,0))</f>
        <v>1_VHB high</v>
      </c>
      <c r="AQ1819" t="str">
        <f>INDEX(lookup!$W:$W,MATCH($A1819,lookup!$A:$A,0))</f>
        <v>1_fin/acc/econ</v>
      </c>
      <c r="AS1819" t="inlineStr">
        <is>
          <t>staging</t>
        </is>
      </c>
      <c r="AT1819" t="inlineStr">
        <is>
          <t>bad-CER</t>
        </is>
      </c>
      <c r="AU1819" t="inlineStr">
        <is>
          <t>cost</t>
        </is>
      </c>
      <c r="AV1819" t="inlineStr">
        <is>
          <t>0.02</t>
        </is>
      </c>
      <c r="AW1819" t="inlineStr">
        <is>
          <t>0.06</t>
        </is>
      </c>
      <c r="BA1819" t="n">
        <v>361</v>
      </c>
      <c r="BB1819" t="inlineStr">
        <is>
          <t>0</t>
        </is>
      </c>
      <c r="BC1819" t="inlineStr">
        <is>
          <t>FE</t>
        </is>
      </c>
      <c r="BD1819" t="inlineStr">
        <is>
          <t>not stated</t>
        </is>
      </c>
      <c r="BE1819" t="inlineStr">
        <is>
          <t>industry</t>
        </is>
      </c>
      <c r="BF1819" t="inlineStr">
        <is>
          <t>Consumer Discretionary</t>
        </is>
      </c>
      <c r="BI1819" t="inlineStr">
        <is>
          <t>Table 12</t>
        </is>
      </c>
      <c r="BJ1819" t="inlineStr">
        <is>
          <t>Consumer Discretionary</t>
        </is>
      </c>
      <c r="BK1819" t="inlineStr">
        <is>
          <t>13</t>
        </is>
      </c>
      <c r="BL1819" t="inlineStr">
        <is>
          <t>Log (Scope 1 + 2 (Intensity)) 0.02 (0.06)</t>
        </is>
      </c>
      <c r="BM1819" t="inlineStr">
        <is>
          <t>Log (Scope 1 + 2 (Intensity))</t>
        </is>
      </c>
      <c r="BN1819" t="inlineStr">
        <is>
          <t>Long Term Credit Spread</t>
        </is>
      </c>
      <c r="BO1819" t="inlineStr">
        <is>
          <t>update</t>
        </is>
      </c>
      <c r="BP1819" t="inlineStr">
        <is>
          <t>Panjwani et al (2023)</t>
        </is>
      </c>
      <c r="BQ1819" t="inlineStr">
        <is>
          <t>computed</t>
        </is>
      </c>
      <c r="BT1819" t="n">
        <v>0</v>
      </c>
      <c r="BU1819" t="inlineStr">
        <is>
          <t>staging_Panjawani_et_al_2023.csv</t>
        </is>
      </c>
      <c r="BW1819" t="n">
        <v>2015</v>
      </c>
      <c r="BX1819" t="n">
        <v>2020</v>
      </c>
      <c r="BY1819" t="inlineStr">
        <is>
          <t>multi: global (MSCI All Country World Index constituents; regions: North America, Europe, Asia Pacific, Emerging Markets)</t>
        </is>
      </c>
      <c r="BZ1819" t="n">
        <v>2017.5</v>
      </c>
      <c r="CA1819" t="n">
        <v>0.8333333333333334</v>
      </c>
      <c r="CB1819" t="n">
        <v>1</v>
      </c>
      <c r="CC1819" t="n">
        <v>1</v>
      </c>
      <c r="CD1819" t="n">
        <v>-0.01754295981172685</v>
      </c>
      <c r="CE1819" t="n">
        <v>1</v>
      </c>
    </row>
    <row r="1820">
      <c r="A1820" t="inlineStr">
        <is>
          <t>Panjwani et al (2023)</t>
        </is>
      </c>
      <c r="B1820" t="n">
        <v>3125</v>
      </c>
      <c r="C1820" t="n">
        <v>0.1831356659484117</v>
      </c>
      <c r="D1820" t="n">
        <v>353</v>
      </c>
      <c r="E1820">
        <f>IF(ISNUMBER($BA1820),$BA1820,IF(AND(ISNUMBER($D1820),ISNUMBER($BW1820),ISNUMBER($BX1820)),$D1820*($BX1820-$BW1820+1),""))</f>
        <v>353.0</v>
      </c>
      <c r="H1820" t="inlineStr">
        <is>
          <t>partial</t>
        </is>
      </c>
      <c r="I1820" t="inlineStr">
        <is>
          <t>Regression Cofficient and Standard Error  available</t>
        </is>
      </c>
      <c r="J1820">
        <f>IF($BW1820&lt;&gt;"",$BW1820,"")</f>
        <v>2015.0</v>
      </c>
      <c r="K1820">
        <f>IF($BX1820&lt;&gt;"",$BX1820,"")</f>
        <v>2020.0</v>
      </c>
      <c r="L1820">
        <f>IF(AND(ISNUMBER($BW1820),ISNUMBER($BX1820)),($BW1820+$BX1820)/2,"")</f>
        <v>2017.5</v>
      </c>
      <c r="M1820">
        <f>IF($L1820&lt;&gt;"",$L1820,"")</f>
        <v>2017.5</v>
      </c>
      <c r="N1820">
        <f>IF(AND(ISNUMBER($BW1820),ISNUMBER($BX1820)),MIN(1,MAX(0,($BX1820-2016+1)/($BX1820-$BW1820+1))),"")</f>
        <v>0.8333333333333334</v>
      </c>
      <c r="O1820">
        <f>IF(AND(ISNUMBER($BW1820),ISNUMBER($BX1820)),MIN(1,MAX(0,($BX1820-2017+1)/($BX1820-$BW1820+1))),"")</f>
        <v>0.6666666666666666</v>
      </c>
      <c r="P1820">
        <f>IF(AND(ISNUMBER($BW1820),ISNUMBER($BX1820)),MIN(1,MAX(0,($BX1820-2018+1)/($BX1820-$BW1820+1))),"")</f>
        <v>0.5</v>
      </c>
      <c r="Q1820">
        <f>IF(AND(ISNUMBER($BW1820),ISNUMBER($BX1820)),MIN(1,MAX(0,($BX1820-2019+1)/($BX1820-$BW1820+1))),"")</f>
        <v>0.3333333333333333</v>
      </c>
      <c r="R1820">
        <f>IF(AND(ISNUMBER($BW1820),ISNUMBER($BX1820)),MIN(1,MAX(0,($BX1820-2016+1)/($BX1820-$BW1820+1))),"")</f>
        <v>0.8333333333333334</v>
      </c>
      <c r="S1820">
        <f>IF($L1820&lt;&gt;"",IF($L1820&gt;=2015.5,1,0),"")</f>
        <v>1.0</v>
      </c>
      <c r="T1820">
        <f>IF($L1820&lt;&gt;"",IF($L1820&gt;=2016,1,0),"")</f>
        <v>1.0</v>
      </c>
      <c r="U1820">
        <f>IF(ISNUMBER($BX1820),IF($BX1820&gt;=2016,1,0),"")</f>
        <v>1.0</v>
      </c>
      <c r="V1820">
        <f>IF(ISNUMBER($BW1820),IF($BW1820&gt;=2016,1,0),"")</f>
        <v>0.0</v>
      </c>
      <c r="W1820" t="str">
        <f>IF(AND(ISNUMBER($BW1820),ISNUMBER($BX1820)),IF($BW1820&gt;=2016,"post-only",IF($BX1820&lt;2016,"pre-only","mixed")),"")</f>
        <v>mixed</v>
      </c>
      <c r="X1820">
        <f>IF(AND(ISNUMBER($BW1820),ISNUMBER($BX1820)),MIN(1,MAX(0,($BX1820-2017+1)/($BX1820-$BW1820+1))),"")</f>
        <v>0.6666666666666666</v>
      </c>
      <c r="Y1820">
        <f>IF(AND(ISNUMBER($BW1820),ISNUMBER($BX1820)),MIN(1,MAX(0,($BX1820-2018+1)/($BX1820-$BW1820+1))),"")</f>
        <v>0.5</v>
      </c>
      <c r="Z1820">
        <f>IF(AND(ISNUMBER($BW1820),ISNUMBER($BX1820)),MIN(1,MAX(0,($BX1820-2019+1)/($BX1820-$BW1820+1))),"")</f>
        <v>0.3333333333333333</v>
      </c>
      <c r="AA1820">
        <f>IF(ISNUMBER($BX1820),IF($BX1820&gt;=2017,1,0),"")</f>
        <v>1.0</v>
      </c>
      <c r="AB1820">
        <f>IF(ISNUMBER($BX1820),IF($BX1820&gt;=2018,1,0),"")</f>
        <v>1.0</v>
      </c>
      <c r="AC1820">
        <f>IF(ISNUMBER($BX1820),IF($BX1820&gt;=2019,1,0),"")</f>
        <v>1.0</v>
      </c>
      <c r="AD1820">
        <f>IF($L1820&lt;&gt;"",IF($L1820&gt;2013,1,0),"")</f>
        <v>1.0</v>
      </c>
      <c r="AE1820">
        <f>IF($L1820&lt;&gt;"",1+IF($L1820&gt;2011,1,0)+IF($L1820&gt;2014,1,0),"")</f>
        <v>3.0</v>
      </c>
      <c r="AF1820" t="inlineStr">
        <is>
          <t>bond (yield)</t>
        </is>
      </c>
      <c r="AG1820" t="inlineStr">
        <is>
          <t>performance</t>
        </is>
      </c>
      <c r="AH1820" t="inlineStr">
        <is>
          <t>non-sensitive</t>
        </is>
      </c>
      <c r="AI1820" t="inlineStr">
        <is>
          <t>99_NCE</t>
        </is>
      </c>
      <c r="AJ1820" t="inlineStr">
        <is>
          <t>99_NCE</t>
        </is>
      </c>
      <c r="AK1820" t="str">
        <f>IF(AND($CF1820&lt;&gt;"",IFERROR(INDEX(subsample_country_map!$B:$B,MATCH($CF1820,subsample_country_map!$A:$A,0)),"")&lt;&gt;""),INDEX(subsample_country_map!$B:$B,MATCH($CF1820,subsample_country_map!$A:$A,0)),INDEX(lookup!$AA:$AA,MATCH($A1820,lookup!$A:$A,0)))</f>
        <v>99_NCE</v>
      </c>
      <c r="AL1820" t="str">
        <f>IF(AND($CF1820&lt;&gt;"",IFERROR(INDEX(subsample_country_map!$C:$C,MATCH($CF1820,subsample_country_map!$A:$A,0)),"")&lt;&gt;""),INDEX(subsample_country_map!$C:$C,MATCH($CF1820,subsample_country_map!$A:$A,0)),INDEX(lookup!$AB:$AB,MATCH($A1820,lookup!$A:$A,0)))</f>
        <v>99_NCE</v>
      </c>
      <c r="AM1820" t="str">
        <f>IF(AND($CF1820&lt;&gt;"",IFERROR(INDEX(subsample_country_map!$D:$D,MATCH($CF1820,subsample_country_map!$A:$A,0)),"")&lt;&gt;""),INDEX(subsample_country_map!$D:$D,MATCH($CF1820,subsample_country_map!$A:$A,0)),INDEX(lookup!$AC:$AC,MATCH($A1820,lookup!$A:$A,0)))</f>
        <v>99_NCE</v>
      </c>
      <c r="AN1820" t="str">
        <f>IF(AND($CF1820&lt;&gt;"",IFERROR(INDEX(subsample_country_map!$E:$E,MATCH($CF1820,subsample_country_map!$A:$A,0)),"")&lt;&gt;""),INDEX(subsample_country_map!$E:$E,MATCH($CF1820,subsample_country_map!$A:$A,0)),INDEX(lookup!$AD:$AD,MATCH($A1820,lookup!$A:$A,0)))</f>
        <v>99_NCE</v>
      </c>
      <c r="AO1820" t="str">
        <f>INDEX(lookup!$Y:$Y,MATCH($A1820,lookup!$A:$A,0))</f>
        <v>0_published</v>
      </c>
      <c r="AP1820" t="str">
        <f>INDEX(lookup!$Z:$Z,MATCH($A1820,lookup!$A:$A,0))</f>
        <v>1_VHB high</v>
      </c>
      <c r="AQ1820" t="str">
        <f>INDEX(lookup!$W:$W,MATCH($A1820,lookup!$A:$A,0))</f>
        <v>1_fin/acc/econ</v>
      </c>
      <c r="AS1820" t="inlineStr">
        <is>
          <t>staging</t>
        </is>
      </c>
      <c r="AT1820" t="inlineStr">
        <is>
          <t>bad-CER</t>
        </is>
      </c>
      <c r="AU1820" t="inlineStr">
        <is>
          <t>cost</t>
        </is>
      </c>
      <c r="AV1820" t="inlineStr">
        <is>
          <t>-0.14</t>
        </is>
      </c>
      <c r="AW1820" t="inlineStr">
        <is>
          <t>0.04</t>
        </is>
      </c>
      <c r="BA1820" t="n">
        <v>353</v>
      </c>
      <c r="BB1820" t="inlineStr">
        <is>
          <t>0</t>
        </is>
      </c>
      <c r="BC1820" t="inlineStr">
        <is>
          <t>FE</t>
        </is>
      </c>
      <c r="BD1820" t="inlineStr">
        <is>
          <t>not stated</t>
        </is>
      </c>
      <c r="BE1820" t="inlineStr">
        <is>
          <t>industry</t>
        </is>
      </c>
      <c r="BF1820" t="inlineStr">
        <is>
          <t>Consumer Staples</t>
        </is>
      </c>
      <c r="BI1820" t="inlineStr">
        <is>
          <t>Table 12</t>
        </is>
      </c>
      <c r="BJ1820" t="inlineStr">
        <is>
          <t>Consumer Staples</t>
        </is>
      </c>
      <c r="BK1820" t="inlineStr">
        <is>
          <t>13</t>
        </is>
      </c>
      <c r="BL1820" t="inlineStr">
        <is>
          <t>Log (Scope 3 (Intensity)) -0.14*** (0.04)</t>
        </is>
      </c>
      <c r="BM1820" t="inlineStr">
        <is>
          <t>Log (Scope 3 (Intensity))</t>
        </is>
      </c>
      <c r="BN1820" t="inlineStr">
        <is>
          <t>Long Term Credit Spread</t>
        </is>
      </c>
      <c r="BO1820" t="inlineStr">
        <is>
          <t>update</t>
        </is>
      </c>
      <c r="BP1820" t="inlineStr">
        <is>
          <t>Panjwani et al (2023)</t>
        </is>
      </c>
      <c r="BQ1820" t="inlineStr">
        <is>
          <t>computed</t>
        </is>
      </c>
      <c r="BT1820" t="n">
        <v>0</v>
      </c>
      <c r="BU1820" t="inlineStr">
        <is>
          <t>staging_Panjawani_et_al_2023.csv</t>
        </is>
      </c>
      <c r="BW1820" t="n">
        <v>2015</v>
      </c>
      <c r="BX1820" t="n">
        <v>2020</v>
      </c>
      <c r="BY1820" t="inlineStr">
        <is>
          <t>multi: global (MSCI All Country World Index constituents; regions: North America, Europe, Asia Pacific, Emerging Markets)</t>
        </is>
      </c>
      <c r="BZ1820" t="n">
        <v>2017.5</v>
      </c>
      <c r="CA1820" t="n">
        <v>0.8333333333333334</v>
      </c>
      <c r="CB1820" t="n">
        <v>1</v>
      </c>
      <c r="CC1820" t="n">
        <v>1</v>
      </c>
      <c r="CD1820" t="n">
        <v>0.1852252548542612</v>
      </c>
      <c r="CE1820" t="n">
        <v>1</v>
      </c>
    </row>
    <row r="1821">
      <c r="A1821" t="inlineStr">
        <is>
          <t>Panjwani et al (2023)</t>
        </is>
      </c>
      <c r="B1821" t="n">
        <v>3126</v>
      </c>
      <c r="C1821" t="n">
        <v>0.02280462342193765</v>
      </c>
      <c r="D1821" t="n">
        <v>353</v>
      </c>
      <c r="E1821">
        <f>IF(ISNUMBER($BA1821),$BA1821,IF(AND(ISNUMBER($D1821),ISNUMBER($BW1821),ISNUMBER($BX1821)),$D1821*($BX1821-$BW1821+1),""))</f>
        <v>353.0</v>
      </c>
      <c r="H1821" t="inlineStr">
        <is>
          <t>partial</t>
        </is>
      </c>
      <c r="I1821" t="inlineStr">
        <is>
          <t>Regression Cofficient and Standard Error  available</t>
        </is>
      </c>
      <c r="J1821">
        <f>IF($BW1821&lt;&gt;"",$BW1821,"")</f>
        <v>2015.0</v>
      </c>
      <c r="K1821">
        <f>IF($BX1821&lt;&gt;"",$BX1821,"")</f>
        <v>2020.0</v>
      </c>
      <c r="L1821">
        <f>IF(AND(ISNUMBER($BW1821),ISNUMBER($BX1821)),($BW1821+$BX1821)/2,"")</f>
        <v>2017.5</v>
      </c>
      <c r="M1821">
        <f>IF($L1821&lt;&gt;"",$L1821,"")</f>
        <v>2017.5</v>
      </c>
      <c r="N1821">
        <f>IF(AND(ISNUMBER($BW1821),ISNUMBER($BX1821)),MIN(1,MAX(0,($BX1821-2016+1)/($BX1821-$BW1821+1))),"")</f>
        <v>0.8333333333333334</v>
      </c>
      <c r="O1821">
        <f>IF(AND(ISNUMBER($BW1821),ISNUMBER($BX1821)),MIN(1,MAX(0,($BX1821-2017+1)/($BX1821-$BW1821+1))),"")</f>
        <v>0.6666666666666666</v>
      </c>
      <c r="P1821">
        <f>IF(AND(ISNUMBER($BW1821),ISNUMBER($BX1821)),MIN(1,MAX(0,($BX1821-2018+1)/($BX1821-$BW1821+1))),"")</f>
        <v>0.5</v>
      </c>
      <c r="Q1821">
        <f>IF(AND(ISNUMBER($BW1821),ISNUMBER($BX1821)),MIN(1,MAX(0,($BX1821-2019+1)/($BX1821-$BW1821+1))),"")</f>
        <v>0.3333333333333333</v>
      </c>
      <c r="R1821">
        <f>IF(AND(ISNUMBER($BW1821),ISNUMBER($BX1821)),MIN(1,MAX(0,($BX1821-2016+1)/($BX1821-$BW1821+1))),"")</f>
        <v>0.8333333333333334</v>
      </c>
      <c r="S1821">
        <f>IF($L1821&lt;&gt;"",IF($L1821&gt;=2015.5,1,0),"")</f>
        <v>1.0</v>
      </c>
      <c r="T1821">
        <f>IF($L1821&lt;&gt;"",IF($L1821&gt;=2016,1,0),"")</f>
        <v>1.0</v>
      </c>
      <c r="U1821">
        <f>IF(ISNUMBER($BX1821),IF($BX1821&gt;=2016,1,0),"")</f>
        <v>1.0</v>
      </c>
      <c r="V1821">
        <f>IF(ISNUMBER($BW1821),IF($BW1821&gt;=2016,1,0),"")</f>
        <v>0.0</v>
      </c>
      <c r="W1821" t="str">
        <f>IF(AND(ISNUMBER($BW1821),ISNUMBER($BX1821)),IF($BW1821&gt;=2016,"post-only",IF($BX1821&lt;2016,"pre-only","mixed")),"")</f>
        <v>mixed</v>
      </c>
      <c r="X1821">
        <f>IF(AND(ISNUMBER($BW1821),ISNUMBER($BX1821)),MIN(1,MAX(0,($BX1821-2017+1)/($BX1821-$BW1821+1))),"")</f>
        <v>0.6666666666666666</v>
      </c>
      <c r="Y1821">
        <f>IF(AND(ISNUMBER($BW1821),ISNUMBER($BX1821)),MIN(1,MAX(0,($BX1821-2018+1)/($BX1821-$BW1821+1))),"")</f>
        <v>0.5</v>
      </c>
      <c r="Z1821">
        <f>IF(AND(ISNUMBER($BW1821),ISNUMBER($BX1821)),MIN(1,MAX(0,($BX1821-2019+1)/($BX1821-$BW1821+1))),"")</f>
        <v>0.3333333333333333</v>
      </c>
      <c r="AA1821">
        <f>IF(ISNUMBER($BX1821),IF($BX1821&gt;=2017,1,0),"")</f>
        <v>1.0</v>
      </c>
      <c r="AB1821">
        <f>IF(ISNUMBER($BX1821),IF($BX1821&gt;=2018,1,0),"")</f>
        <v>1.0</v>
      </c>
      <c r="AC1821">
        <f>IF(ISNUMBER($BX1821),IF($BX1821&gt;=2019,1,0),"")</f>
        <v>1.0</v>
      </c>
      <c r="AD1821">
        <f>IF($L1821&lt;&gt;"",IF($L1821&gt;2013,1,0),"")</f>
        <v>1.0</v>
      </c>
      <c r="AE1821">
        <f>IF($L1821&lt;&gt;"",1+IF($L1821&gt;2011,1,0)+IF($L1821&gt;2014,1,0),"")</f>
        <v>3.0</v>
      </c>
      <c r="AF1821" t="inlineStr">
        <is>
          <t>bond (yield)</t>
        </is>
      </c>
      <c r="AG1821" t="inlineStr">
        <is>
          <t>performance</t>
        </is>
      </c>
      <c r="AH1821" t="inlineStr">
        <is>
          <t>non-sensitive</t>
        </is>
      </c>
      <c r="AI1821" t="inlineStr">
        <is>
          <t>99_NCE</t>
        </is>
      </c>
      <c r="AJ1821" t="inlineStr">
        <is>
          <t>99_NCE</t>
        </is>
      </c>
      <c r="AK1821" t="str">
        <f>IF(AND($CF1821&lt;&gt;"",IFERROR(INDEX(subsample_country_map!$B:$B,MATCH($CF1821,subsample_country_map!$A:$A,0)),"")&lt;&gt;""),INDEX(subsample_country_map!$B:$B,MATCH($CF1821,subsample_country_map!$A:$A,0)),INDEX(lookup!$AA:$AA,MATCH($A1821,lookup!$A:$A,0)))</f>
        <v>99_NCE</v>
      </c>
      <c r="AL1821" t="str">
        <f>IF(AND($CF1821&lt;&gt;"",IFERROR(INDEX(subsample_country_map!$C:$C,MATCH($CF1821,subsample_country_map!$A:$A,0)),"")&lt;&gt;""),INDEX(subsample_country_map!$C:$C,MATCH($CF1821,subsample_country_map!$A:$A,0)),INDEX(lookup!$AB:$AB,MATCH($A1821,lookup!$A:$A,0)))</f>
        <v>99_NCE</v>
      </c>
      <c r="AM1821" t="str">
        <f>IF(AND($CF1821&lt;&gt;"",IFERROR(INDEX(subsample_country_map!$D:$D,MATCH($CF1821,subsample_country_map!$A:$A,0)),"")&lt;&gt;""),INDEX(subsample_country_map!$D:$D,MATCH($CF1821,subsample_country_map!$A:$A,0)),INDEX(lookup!$AC:$AC,MATCH($A1821,lookup!$A:$A,0)))</f>
        <v>99_NCE</v>
      </c>
      <c r="AN1821" t="str">
        <f>IF(AND($CF1821&lt;&gt;"",IFERROR(INDEX(subsample_country_map!$E:$E,MATCH($CF1821,subsample_country_map!$A:$A,0)),"")&lt;&gt;""),INDEX(subsample_country_map!$E:$E,MATCH($CF1821,subsample_country_map!$A:$A,0)),INDEX(lookup!$AD:$AD,MATCH($A1821,lookup!$A:$A,0)))</f>
        <v>99_NCE</v>
      </c>
      <c r="AO1821" t="str">
        <f>INDEX(lookup!$Y:$Y,MATCH($A1821,lookup!$A:$A,0))</f>
        <v>0_published</v>
      </c>
      <c r="AP1821" t="str">
        <f>INDEX(lookup!$Z:$Z,MATCH($A1821,lookup!$A:$A,0))</f>
        <v>1_VHB high</v>
      </c>
      <c r="AQ1821" t="str">
        <f>INDEX(lookup!$W:$W,MATCH($A1821,lookup!$A:$A,0))</f>
        <v>1_fin/acc/econ</v>
      </c>
      <c r="AS1821" t="inlineStr">
        <is>
          <t>staging</t>
        </is>
      </c>
      <c r="AT1821" t="inlineStr">
        <is>
          <t>bad-CER</t>
        </is>
      </c>
      <c r="AU1821" t="inlineStr">
        <is>
          <t>cost</t>
        </is>
      </c>
      <c r="AV1821" t="inlineStr">
        <is>
          <t>-0.03</t>
        </is>
      </c>
      <c r="AW1821" t="inlineStr">
        <is>
          <t>0.07</t>
        </is>
      </c>
      <c r="BA1821" t="n">
        <v>353</v>
      </c>
      <c r="BB1821" t="inlineStr">
        <is>
          <t>0</t>
        </is>
      </c>
      <c r="BC1821" t="inlineStr">
        <is>
          <t>FE</t>
        </is>
      </c>
      <c r="BD1821" t="inlineStr">
        <is>
          <t>not stated</t>
        </is>
      </c>
      <c r="BE1821" t="inlineStr">
        <is>
          <t>industry</t>
        </is>
      </c>
      <c r="BF1821" t="inlineStr">
        <is>
          <t>Consumer Staples</t>
        </is>
      </c>
      <c r="BI1821" t="inlineStr">
        <is>
          <t>Table 12</t>
        </is>
      </c>
      <c r="BJ1821" t="inlineStr">
        <is>
          <t>Consumer Staples</t>
        </is>
      </c>
      <c r="BK1821" t="inlineStr">
        <is>
          <t>13</t>
        </is>
      </c>
      <c r="BL1821" t="inlineStr">
        <is>
          <t>Log (Scope 1 + 2 (Intensity)) -0.03 (0.07)</t>
        </is>
      </c>
      <c r="BM1821" t="inlineStr">
        <is>
          <t>Log (Scope 1 + 2 (Intensity))</t>
        </is>
      </c>
      <c r="BN1821" t="inlineStr">
        <is>
          <t>Long Term Credit Spread</t>
        </is>
      </c>
      <c r="BO1821" t="inlineStr">
        <is>
          <t>update</t>
        </is>
      </c>
      <c r="BP1821" t="inlineStr">
        <is>
          <t>Panjwani et al (2023)</t>
        </is>
      </c>
      <c r="BQ1821" t="inlineStr">
        <is>
          <t>computed</t>
        </is>
      </c>
      <c r="BT1821" t="n">
        <v>0</v>
      </c>
      <c r="BU1821" t="inlineStr">
        <is>
          <t>staging_Panjawani_et_al_2023.csv</t>
        </is>
      </c>
      <c r="BW1821" t="n">
        <v>2015</v>
      </c>
      <c r="BX1821" t="n">
        <v>2020</v>
      </c>
      <c r="BY1821" t="inlineStr">
        <is>
          <t>multi: global (MSCI All Country World Index constituents; regions: North America, Europe, Asia Pacific, Emerging Markets)</t>
        </is>
      </c>
      <c r="BZ1821" t="n">
        <v>2017.5</v>
      </c>
      <c r="CA1821" t="n">
        <v>0.8333333333333334</v>
      </c>
      <c r="CB1821" t="n">
        <v>1</v>
      </c>
      <c r="CC1821" t="n">
        <v>1</v>
      </c>
      <c r="CD1821" t="n">
        <v>0.02280857784383835</v>
      </c>
      <c r="CE1821" t="n">
        <v>1</v>
      </c>
    </row>
    <row r="1822">
      <c r="A1822" t="inlineStr">
        <is>
          <t>Panjwani et al (2023)</t>
        </is>
      </c>
      <c r="B1822" t="n">
        <v>3127</v>
      </c>
      <c r="C1822" t="n">
        <v>0.07132755515482112</v>
      </c>
      <c r="D1822" t="n">
        <v>110</v>
      </c>
      <c r="E1822">
        <f>IF(ISNUMBER($BA1822),$BA1822,IF(AND(ISNUMBER($D1822),ISNUMBER($BW1822),ISNUMBER($BX1822)),$D1822*($BX1822-$BW1822+1),""))</f>
        <v>110.0</v>
      </c>
      <c r="H1822" t="inlineStr">
        <is>
          <t>partial</t>
        </is>
      </c>
      <c r="I1822" t="inlineStr">
        <is>
          <t>Regression Cofficient and Standard Error  available</t>
        </is>
      </c>
      <c r="J1822">
        <f>IF($BW1822&lt;&gt;"",$BW1822,"")</f>
        <v>2015.0</v>
      </c>
      <c r="K1822">
        <f>IF($BX1822&lt;&gt;"",$BX1822,"")</f>
        <v>2020.0</v>
      </c>
      <c r="L1822">
        <f>IF(AND(ISNUMBER($BW1822),ISNUMBER($BX1822)),($BW1822+$BX1822)/2,"")</f>
        <v>2017.5</v>
      </c>
      <c r="M1822">
        <f>IF($L1822&lt;&gt;"",$L1822,"")</f>
        <v>2017.5</v>
      </c>
      <c r="N1822">
        <f>IF(AND(ISNUMBER($BW1822),ISNUMBER($BX1822)),MIN(1,MAX(0,($BX1822-2016+1)/($BX1822-$BW1822+1))),"")</f>
        <v>0.8333333333333334</v>
      </c>
      <c r="O1822">
        <f>IF(AND(ISNUMBER($BW1822),ISNUMBER($BX1822)),MIN(1,MAX(0,($BX1822-2017+1)/($BX1822-$BW1822+1))),"")</f>
        <v>0.6666666666666666</v>
      </c>
      <c r="P1822">
        <f>IF(AND(ISNUMBER($BW1822),ISNUMBER($BX1822)),MIN(1,MAX(0,($BX1822-2018+1)/($BX1822-$BW1822+1))),"")</f>
        <v>0.5</v>
      </c>
      <c r="Q1822">
        <f>IF(AND(ISNUMBER($BW1822),ISNUMBER($BX1822)),MIN(1,MAX(0,($BX1822-2019+1)/($BX1822-$BW1822+1))),"")</f>
        <v>0.3333333333333333</v>
      </c>
      <c r="R1822">
        <f>IF(AND(ISNUMBER($BW1822),ISNUMBER($BX1822)),MIN(1,MAX(0,($BX1822-2016+1)/($BX1822-$BW1822+1))),"")</f>
        <v>0.8333333333333334</v>
      </c>
      <c r="S1822">
        <f>IF($L1822&lt;&gt;"",IF($L1822&gt;=2015.5,1,0),"")</f>
        <v>1.0</v>
      </c>
      <c r="T1822">
        <f>IF($L1822&lt;&gt;"",IF($L1822&gt;=2016,1,0),"")</f>
        <v>1.0</v>
      </c>
      <c r="U1822">
        <f>IF(ISNUMBER($BX1822),IF($BX1822&gt;=2016,1,0),"")</f>
        <v>1.0</v>
      </c>
      <c r="V1822">
        <f>IF(ISNUMBER($BW1822),IF($BW1822&gt;=2016,1,0),"")</f>
        <v>0.0</v>
      </c>
      <c r="W1822" t="str">
        <f>IF(AND(ISNUMBER($BW1822),ISNUMBER($BX1822)),IF($BW1822&gt;=2016,"post-only",IF($BX1822&lt;2016,"pre-only","mixed")),"")</f>
        <v>mixed</v>
      </c>
      <c r="X1822">
        <f>IF(AND(ISNUMBER($BW1822),ISNUMBER($BX1822)),MIN(1,MAX(0,($BX1822-2017+1)/($BX1822-$BW1822+1))),"")</f>
        <v>0.6666666666666666</v>
      </c>
      <c r="Y1822">
        <f>IF(AND(ISNUMBER($BW1822),ISNUMBER($BX1822)),MIN(1,MAX(0,($BX1822-2018+1)/($BX1822-$BW1822+1))),"")</f>
        <v>0.5</v>
      </c>
      <c r="Z1822">
        <f>IF(AND(ISNUMBER($BW1822),ISNUMBER($BX1822)),MIN(1,MAX(0,($BX1822-2019+1)/($BX1822-$BW1822+1))),"")</f>
        <v>0.3333333333333333</v>
      </c>
      <c r="AA1822">
        <f>IF(ISNUMBER($BX1822),IF($BX1822&gt;=2017,1,0),"")</f>
        <v>1.0</v>
      </c>
      <c r="AB1822">
        <f>IF(ISNUMBER($BX1822),IF($BX1822&gt;=2018,1,0),"")</f>
        <v>1.0</v>
      </c>
      <c r="AC1822">
        <f>IF(ISNUMBER($BX1822),IF($BX1822&gt;=2019,1,0),"")</f>
        <v>1.0</v>
      </c>
      <c r="AD1822">
        <f>IF($L1822&lt;&gt;"",IF($L1822&gt;2013,1,0),"")</f>
        <v>1.0</v>
      </c>
      <c r="AE1822">
        <f>IF($L1822&lt;&gt;"",1+IF($L1822&gt;2011,1,0)+IF($L1822&gt;2014,1,0),"")</f>
        <v>3.0</v>
      </c>
      <c r="AF1822" t="inlineStr">
        <is>
          <t>bond (yield)</t>
        </is>
      </c>
      <c r="AG1822" t="inlineStr">
        <is>
          <t>performance</t>
        </is>
      </c>
      <c r="AH1822" t="inlineStr">
        <is>
          <t>non-sensitive</t>
        </is>
      </c>
      <c r="AI1822" t="inlineStr">
        <is>
          <t>99_NCE</t>
        </is>
      </c>
      <c r="AJ1822" t="inlineStr">
        <is>
          <t>99_NCE</t>
        </is>
      </c>
      <c r="AK1822" t="str">
        <f>IF(AND($CF1822&lt;&gt;"",IFERROR(INDEX(subsample_country_map!$B:$B,MATCH($CF1822,subsample_country_map!$A:$A,0)),"")&lt;&gt;""),INDEX(subsample_country_map!$B:$B,MATCH($CF1822,subsample_country_map!$A:$A,0)),INDEX(lookup!$AA:$AA,MATCH($A1822,lookup!$A:$A,0)))</f>
        <v>99_NCE</v>
      </c>
      <c r="AL1822" t="str">
        <f>IF(AND($CF1822&lt;&gt;"",IFERROR(INDEX(subsample_country_map!$C:$C,MATCH($CF1822,subsample_country_map!$A:$A,0)),"")&lt;&gt;""),INDEX(subsample_country_map!$C:$C,MATCH($CF1822,subsample_country_map!$A:$A,0)),INDEX(lookup!$AB:$AB,MATCH($A1822,lookup!$A:$A,0)))</f>
        <v>99_NCE</v>
      </c>
      <c r="AM1822" t="str">
        <f>IF(AND($CF1822&lt;&gt;"",IFERROR(INDEX(subsample_country_map!$D:$D,MATCH($CF1822,subsample_country_map!$A:$A,0)),"")&lt;&gt;""),INDEX(subsample_country_map!$D:$D,MATCH($CF1822,subsample_country_map!$A:$A,0)),INDEX(lookup!$AC:$AC,MATCH($A1822,lookup!$A:$A,0)))</f>
        <v>99_NCE</v>
      </c>
      <c r="AN1822" t="str">
        <f>IF(AND($CF1822&lt;&gt;"",IFERROR(INDEX(subsample_country_map!$E:$E,MATCH($CF1822,subsample_country_map!$A:$A,0)),"")&lt;&gt;""),INDEX(subsample_country_map!$E:$E,MATCH($CF1822,subsample_country_map!$A:$A,0)),INDEX(lookup!$AD:$AD,MATCH($A1822,lookup!$A:$A,0)))</f>
        <v>99_NCE</v>
      </c>
      <c r="AO1822" t="str">
        <f>INDEX(lookup!$Y:$Y,MATCH($A1822,lookup!$A:$A,0))</f>
        <v>0_published</v>
      </c>
      <c r="AP1822" t="str">
        <f>INDEX(lookup!$Z:$Z,MATCH($A1822,lookup!$A:$A,0))</f>
        <v>1_VHB high</v>
      </c>
      <c r="AQ1822" t="str">
        <f>INDEX(lookup!$W:$W,MATCH($A1822,lookup!$A:$A,0))</f>
        <v>1_fin/acc/econ</v>
      </c>
      <c r="AS1822" t="inlineStr">
        <is>
          <t>staging</t>
        </is>
      </c>
      <c r="AT1822" t="inlineStr">
        <is>
          <t>bad-CER</t>
        </is>
      </c>
      <c r="AU1822" t="inlineStr">
        <is>
          <t>cost</t>
        </is>
      </c>
      <c r="AV1822" t="inlineStr">
        <is>
          <t>-0.06</t>
        </is>
      </c>
      <c r="AW1822" t="inlineStr">
        <is>
          <t>0.08</t>
        </is>
      </c>
      <c r="BA1822" t="n">
        <v>110</v>
      </c>
      <c r="BB1822" t="inlineStr">
        <is>
          <t>0</t>
        </is>
      </c>
      <c r="BC1822" t="inlineStr">
        <is>
          <t>FE</t>
        </is>
      </c>
      <c r="BD1822" t="inlineStr">
        <is>
          <t>not stated</t>
        </is>
      </c>
      <c r="BE1822" t="inlineStr">
        <is>
          <t>industry</t>
        </is>
      </c>
      <c r="BF1822" t="inlineStr">
        <is>
          <t>Energy</t>
        </is>
      </c>
      <c r="BI1822" t="inlineStr">
        <is>
          <t>Table 12</t>
        </is>
      </c>
      <c r="BJ1822" t="inlineStr">
        <is>
          <t>Energy</t>
        </is>
      </c>
      <c r="BK1822" t="inlineStr">
        <is>
          <t>13</t>
        </is>
      </c>
      <c r="BL1822" t="inlineStr">
        <is>
          <t>Log (Scope 3 (Intensity)) -0.06 (0.08)</t>
        </is>
      </c>
      <c r="BM1822" t="inlineStr">
        <is>
          <t>Log (Scope 3 (Intensity))</t>
        </is>
      </c>
      <c r="BN1822" t="inlineStr">
        <is>
          <t>Long Term Credit Spread</t>
        </is>
      </c>
      <c r="BO1822" t="inlineStr">
        <is>
          <t>update</t>
        </is>
      </c>
      <c r="BP1822" t="inlineStr">
        <is>
          <t>Panjwani et al (2023)</t>
        </is>
      </c>
      <c r="BQ1822" t="inlineStr">
        <is>
          <t>computed</t>
        </is>
      </c>
      <c r="BT1822" t="n">
        <v>0</v>
      </c>
      <c r="BU1822" t="inlineStr">
        <is>
          <t>staging_Panjawani_et_al_2023.csv</t>
        </is>
      </c>
      <c r="BW1822" t="n">
        <v>2015</v>
      </c>
      <c r="BX1822" t="n">
        <v>2020</v>
      </c>
      <c r="BY1822" t="inlineStr">
        <is>
          <t>multi: global (MSCI All Country World Index constituents; regions: North America, Europe, Asia Pacific, Emerging Markets)</t>
        </is>
      </c>
      <c r="BZ1822" t="n">
        <v>2017.5</v>
      </c>
      <c r="CA1822" t="n">
        <v>0.8333333333333334</v>
      </c>
      <c r="CB1822" t="n">
        <v>1</v>
      </c>
      <c r="CC1822" t="n">
        <v>1</v>
      </c>
      <c r="CD1822" t="n">
        <v>0.07144888825043155</v>
      </c>
      <c r="CE1822" t="n">
        <v>1</v>
      </c>
    </row>
    <row r="1823">
      <c r="A1823" t="inlineStr">
        <is>
          <t>Panjwani et al (2023)</t>
        </is>
      </c>
      <c r="B1823" t="n">
        <v>3128</v>
      </c>
      <c r="C1823" t="n">
        <v>-0.1415787534549026</v>
      </c>
      <c r="D1823" t="n">
        <v>110</v>
      </c>
      <c r="E1823">
        <f>IF(ISNUMBER($BA1823),$BA1823,IF(AND(ISNUMBER($D1823),ISNUMBER($BW1823),ISNUMBER($BX1823)),$D1823*($BX1823-$BW1823+1),""))</f>
        <v>110.0</v>
      </c>
      <c r="H1823" t="inlineStr">
        <is>
          <t>partial</t>
        </is>
      </c>
      <c r="I1823" t="inlineStr">
        <is>
          <t>Regression Cofficient and Standard Error  available</t>
        </is>
      </c>
      <c r="J1823">
        <f>IF($BW1823&lt;&gt;"",$BW1823,"")</f>
        <v>2015.0</v>
      </c>
      <c r="K1823">
        <f>IF($BX1823&lt;&gt;"",$BX1823,"")</f>
        <v>2020.0</v>
      </c>
      <c r="L1823">
        <f>IF(AND(ISNUMBER($BW1823),ISNUMBER($BX1823)),($BW1823+$BX1823)/2,"")</f>
        <v>2017.5</v>
      </c>
      <c r="M1823">
        <f>IF($L1823&lt;&gt;"",$L1823,"")</f>
        <v>2017.5</v>
      </c>
      <c r="N1823">
        <f>IF(AND(ISNUMBER($BW1823),ISNUMBER($BX1823)),MIN(1,MAX(0,($BX1823-2016+1)/($BX1823-$BW1823+1))),"")</f>
        <v>0.8333333333333334</v>
      </c>
      <c r="O1823">
        <f>IF(AND(ISNUMBER($BW1823),ISNUMBER($BX1823)),MIN(1,MAX(0,($BX1823-2017+1)/($BX1823-$BW1823+1))),"")</f>
        <v>0.6666666666666666</v>
      </c>
      <c r="P1823">
        <f>IF(AND(ISNUMBER($BW1823),ISNUMBER($BX1823)),MIN(1,MAX(0,($BX1823-2018+1)/($BX1823-$BW1823+1))),"")</f>
        <v>0.5</v>
      </c>
      <c r="Q1823">
        <f>IF(AND(ISNUMBER($BW1823),ISNUMBER($BX1823)),MIN(1,MAX(0,($BX1823-2019+1)/($BX1823-$BW1823+1))),"")</f>
        <v>0.3333333333333333</v>
      </c>
      <c r="R1823">
        <f>IF(AND(ISNUMBER($BW1823),ISNUMBER($BX1823)),MIN(1,MAX(0,($BX1823-2016+1)/($BX1823-$BW1823+1))),"")</f>
        <v>0.8333333333333334</v>
      </c>
      <c r="S1823">
        <f>IF($L1823&lt;&gt;"",IF($L1823&gt;=2015.5,1,0),"")</f>
        <v>1.0</v>
      </c>
      <c r="T1823">
        <f>IF($L1823&lt;&gt;"",IF($L1823&gt;=2016,1,0),"")</f>
        <v>1.0</v>
      </c>
      <c r="U1823">
        <f>IF(ISNUMBER($BX1823),IF($BX1823&gt;=2016,1,0),"")</f>
        <v>1.0</v>
      </c>
      <c r="V1823">
        <f>IF(ISNUMBER($BW1823),IF($BW1823&gt;=2016,1,0),"")</f>
        <v>0.0</v>
      </c>
      <c r="W1823" t="str">
        <f>IF(AND(ISNUMBER($BW1823),ISNUMBER($BX1823)),IF($BW1823&gt;=2016,"post-only",IF($BX1823&lt;2016,"pre-only","mixed")),"")</f>
        <v>mixed</v>
      </c>
      <c r="X1823">
        <f>IF(AND(ISNUMBER($BW1823),ISNUMBER($BX1823)),MIN(1,MAX(0,($BX1823-2017+1)/($BX1823-$BW1823+1))),"")</f>
        <v>0.6666666666666666</v>
      </c>
      <c r="Y1823">
        <f>IF(AND(ISNUMBER($BW1823),ISNUMBER($BX1823)),MIN(1,MAX(0,($BX1823-2018+1)/($BX1823-$BW1823+1))),"")</f>
        <v>0.5</v>
      </c>
      <c r="Z1823">
        <f>IF(AND(ISNUMBER($BW1823),ISNUMBER($BX1823)),MIN(1,MAX(0,($BX1823-2019+1)/($BX1823-$BW1823+1))),"")</f>
        <v>0.3333333333333333</v>
      </c>
      <c r="AA1823">
        <f>IF(ISNUMBER($BX1823),IF($BX1823&gt;=2017,1,0),"")</f>
        <v>1.0</v>
      </c>
      <c r="AB1823">
        <f>IF(ISNUMBER($BX1823),IF($BX1823&gt;=2018,1,0),"")</f>
        <v>1.0</v>
      </c>
      <c r="AC1823">
        <f>IF(ISNUMBER($BX1823),IF($BX1823&gt;=2019,1,0),"")</f>
        <v>1.0</v>
      </c>
      <c r="AD1823">
        <f>IF($L1823&lt;&gt;"",IF($L1823&gt;2013,1,0),"")</f>
        <v>1.0</v>
      </c>
      <c r="AE1823">
        <f>IF($L1823&lt;&gt;"",1+IF($L1823&gt;2011,1,0)+IF($L1823&gt;2014,1,0),"")</f>
        <v>3.0</v>
      </c>
      <c r="AF1823" t="inlineStr">
        <is>
          <t>bond (yield)</t>
        </is>
      </c>
      <c r="AG1823" t="inlineStr">
        <is>
          <t>performance</t>
        </is>
      </c>
      <c r="AH1823" t="inlineStr">
        <is>
          <t>non-sensitive</t>
        </is>
      </c>
      <c r="AI1823" t="inlineStr">
        <is>
          <t>99_NCE</t>
        </is>
      </c>
      <c r="AJ1823" t="inlineStr">
        <is>
          <t>99_NCE</t>
        </is>
      </c>
      <c r="AK1823" t="str">
        <f>IF(AND($CF1823&lt;&gt;"",IFERROR(INDEX(subsample_country_map!$B:$B,MATCH($CF1823,subsample_country_map!$A:$A,0)),"")&lt;&gt;""),INDEX(subsample_country_map!$B:$B,MATCH($CF1823,subsample_country_map!$A:$A,0)),INDEX(lookup!$AA:$AA,MATCH($A1823,lookup!$A:$A,0)))</f>
        <v>99_NCE</v>
      </c>
      <c r="AL1823" t="str">
        <f>IF(AND($CF1823&lt;&gt;"",IFERROR(INDEX(subsample_country_map!$C:$C,MATCH($CF1823,subsample_country_map!$A:$A,0)),"")&lt;&gt;""),INDEX(subsample_country_map!$C:$C,MATCH($CF1823,subsample_country_map!$A:$A,0)),INDEX(lookup!$AB:$AB,MATCH($A1823,lookup!$A:$A,0)))</f>
        <v>99_NCE</v>
      </c>
      <c r="AM1823" t="str">
        <f>IF(AND($CF1823&lt;&gt;"",IFERROR(INDEX(subsample_country_map!$D:$D,MATCH($CF1823,subsample_country_map!$A:$A,0)),"")&lt;&gt;""),INDEX(subsample_country_map!$D:$D,MATCH($CF1823,subsample_country_map!$A:$A,0)),INDEX(lookup!$AC:$AC,MATCH($A1823,lookup!$A:$A,0)))</f>
        <v>99_NCE</v>
      </c>
      <c r="AN1823" t="str">
        <f>IF(AND($CF1823&lt;&gt;"",IFERROR(INDEX(subsample_country_map!$E:$E,MATCH($CF1823,subsample_country_map!$A:$A,0)),"")&lt;&gt;""),INDEX(subsample_country_map!$E:$E,MATCH($CF1823,subsample_country_map!$A:$A,0)),INDEX(lookup!$AD:$AD,MATCH($A1823,lookup!$A:$A,0)))</f>
        <v>99_NCE</v>
      </c>
      <c r="AO1823" t="str">
        <f>INDEX(lookup!$Y:$Y,MATCH($A1823,lookup!$A:$A,0))</f>
        <v>0_published</v>
      </c>
      <c r="AP1823" t="str">
        <f>INDEX(lookup!$Z:$Z,MATCH($A1823,lookup!$A:$A,0))</f>
        <v>1_VHB high</v>
      </c>
      <c r="AQ1823" t="str">
        <f>INDEX(lookup!$W:$W,MATCH($A1823,lookup!$A:$A,0))</f>
        <v>1_fin/acc/econ</v>
      </c>
      <c r="AS1823" t="inlineStr">
        <is>
          <t>staging</t>
        </is>
      </c>
      <c r="AT1823" t="inlineStr">
        <is>
          <t>bad-CER</t>
        </is>
      </c>
      <c r="AU1823" t="inlineStr">
        <is>
          <t>cost</t>
        </is>
      </c>
      <c r="AV1823" t="inlineStr">
        <is>
          <t>0.21</t>
        </is>
      </c>
      <c r="AW1823" t="inlineStr">
        <is>
          <t>0.14</t>
        </is>
      </c>
      <c r="BA1823" t="n">
        <v>110</v>
      </c>
      <c r="BB1823" t="inlineStr">
        <is>
          <t>0</t>
        </is>
      </c>
      <c r="BC1823" t="inlineStr">
        <is>
          <t>FE</t>
        </is>
      </c>
      <c r="BD1823" t="inlineStr">
        <is>
          <t>not stated</t>
        </is>
      </c>
      <c r="BE1823" t="inlineStr">
        <is>
          <t>industry</t>
        </is>
      </c>
      <c r="BF1823" t="inlineStr">
        <is>
          <t>Energy</t>
        </is>
      </c>
      <c r="BI1823" t="inlineStr">
        <is>
          <t>Table 12</t>
        </is>
      </c>
      <c r="BJ1823" t="inlineStr">
        <is>
          <t>Energy</t>
        </is>
      </c>
      <c r="BK1823" t="inlineStr">
        <is>
          <t>13</t>
        </is>
      </c>
      <c r="BL1823" t="inlineStr">
        <is>
          <t>Log (Scope 1 + 2 (Intensity)) 0.21 (0.14)</t>
        </is>
      </c>
      <c r="BM1823" t="inlineStr">
        <is>
          <t>Log (Scope 1 + 2 (Intensity))</t>
        </is>
      </c>
      <c r="BN1823" t="inlineStr">
        <is>
          <t>Long Term Credit Spread</t>
        </is>
      </c>
      <c r="BO1823" t="inlineStr">
        <is>
          <t>update</t>
        </is>
      </c>
      <c r="BP1823" t="inlineStr">
        <is>
          <t>Panjwani et al (2023)</t>
        </is>
      </c>
      <c r="BQ1823" t="inlineStr">
        <is>
          <t>computed</t>
        </is>
      </c>
      <c r="BT1823" t="n">
        <v>0</v>
      </c>
      <c r="BU1823" t="inlineStr">
        <is>
          <t>staging_Panjawani_et_al_2023.csv</t>
        </is>
      </c>
      <c r="BW1823" t="n">
        <v>2015</v>
      </c>
      <c r="BX1823" t="n">
        <v>2020</v>
      </c>
      <c r="BY1823" t="inlineStr">
        <is>
          <t>multi: global (MSCI All Country World Index constituents; regions: North America, Europe, Asia Pacific, Emerging Markets)</t>
        </is>
      </c>
      <c r="BZ1823" t="n">
        <v>2017.5</v>
      </c>
      <c r="CA1823" t="n">
        <v>0.8333333333333334</v>
      </c>
      <c r="CB1823" t="n">
        <v>1</v>
      </c>
      <c r="CC1823" t="n">
        <v>1</v>
      </c>
      <c r="CD1823" t="n">
        <v>-0.1425362562229934</v>
      </c>
      <c r="CE1823" t="n">
        <v>1</v>
      </c>
    </row>
    <row r="1824">
      <c r="A1824" t="inlineStr">
        <is>
          <t>Panjwani et al (2023)</t>
        </is>
      </c>
      <c r="B1824" t="n">
        <v>3129</v>
      </c>
      <c r="C1824" t="n">
        <v>-0.01488563388528113</v>
      </c>
      <c r="D1824" t="n">
        <v>282</v>
      </c>
      <c r="E1824">
        <f>IF(ISNUMBER($BA1824),$BA1824,IF(AND(ISNUMBER($D1824),ISNUMBER($BW1824),ISNUMBER($BX1824)),$D1824*($BX1824-$BW1824+1),""))</f>
        <v>282.0</v>
      </c>
      <c r="H1824" t="inlineStr">
        <is>
          <t>partial</t>
        </is>
      </c>
      <c r="I1824" t="inlineStr">
        <is>
          <t>Regression Cofficient and Standard Error  available</t>
        </is>
      </c>
      <c r="J1824">
        <f>IF($BW1824&lt;&gt;"",$BW1824,"")</f>
        <v>2015.0</v>
      </c>
      <c r="K1824">
        <f>IF($BX1824&lt;&gt;"",$BX1824,"")</f>
        <v>2020.0</v>
      </c>
      <c r="L1824">
        <f>IF(AND(ISNUMBER($BW1824),ISNUMBER($BX1824)),($BW1824+$BX1824)/2,"")</f>
        <v>2017.5</v>
      </c>
      <c r="M1824">
        <f>IF($L1824&lt;&gt;"",$L1824,"")</f>
        <v>2017.5</v>
      </c>
      <c r="N1824">
        <f>IF(AND(ISNUMBER($BW1824),ISNUMBER($BX1824)),MIN(1,MAX(0,($BX1824-2016+1)/($BX1824-$BW1824+1))),"")</f>
        <v>0.8333333333333334</v>
      </c>
      <c r="O1824">
        <f>IF(AND(ISNUMBER($BW1824),ISNUMBER($BX1824)),MIN(1,MAX(0,($BX1824-2017+1)/($BX1824-$BW1824+1))),"")</f>
        <v>0.6666666666666666</v>
      </c>
      <c r="P1824">
        <f>IF(AND(ISNUMBER($BW1824),ISNUMBER($BX1824)),MIN(1,MAX(0,($BX1824-2018+1)/($BX1824-$BW1824+1))),"")</f>
        <v>0.5</v>
      </c>
      <c r="Q1824">
        <f>IF(AND(ISNUMBER($BW1824),ISNUMBER($BX1824)),MIN(1,MAX(0,($BX1824-2019+1)/($BX1824-$BW1824+1))),"")</f>
        <v>0.3333333333333333</v>
      </c>
      <c r="R1824">
        <f>IF(AND(ISNUMBER($BW1824),ISNUMBER($BX1824)),MIN(1,MAX(0,($BX1824-2016+1)/($BX1824-$BW1824+1))),"")</f>
        <v>0.8333333333333334</v>
      </c>
      <c r="S1824">
        <f>IF($L1824&lt;&gt;"",IF($L1824&gt;=2015.5,1,0),"")</f>
        <v>1.0</v>
      </c>
      <c r="T1824">
        <f>IF($L1824&lt;&gt;"",IF($L1824&gt;=2016,1,0),"")</f>
        <v>1.0</v>
      </c>
      <c r="U1824">
        <f>IF(ISNUMBER($BX1824),IF($BX1824&gt;=2016,1,0),"")</f>
        <v>1.0</v>
      </c>
      <c r="V1824">
        <f>IF(ISNUMBER($BW1824),IF($BW1824&gt;=2016,1,0),"")</f>
        <v>0.0</v>
      </c>
      <c r="W1824" t="str">
        <f>IF(AND(ISNUMBER($BW1824),ISNUMBER($BX1824)),IF($BW1824&gt;=2016,"post-only",IF($BX1824&lt;2016,"pre-only","mixed")),"")</f>
        <v>mixed</v>
      </c>
      <c r="X1824">
        <f>IF(AND(ISNUMBER($BW1824),ISNUMBER($BX1824)),MIN(1,MAX(0,($BX1824-2017+1)/($BX1824-$BW1824+1))),"")</f>
        <v>0.6666666666666666</v>
      </c>
      <c r="Y1824">
        <f>IF(AND(ISNUMBER($BW1824),ISNUMBER($BX1824)),MIN(1,MAX(0,($BX1824-2018+1)/($BX1824-$BW1824+1))),"")</f>
        <v>0.5</v>
      </c>
      <c r="Z1824">
        <f>IF(AND(ISNUMBER($BW1824),ISNUMBER($BX1824)),MIN(1,MAX(0,($BX1824-2019+1)/($BX1824-$BW1824+1))),"")</f>
        <v>0.3333333333333333</v>
      </c>
      <c r="AA1824">
        <f>IF(ISNUMBER($BX1824),IF($BX1824&gt;=2017,1,0),"")</f>
        <v>1.0</v>
      </c>
      <c r="AB1824">
        <f>IF(ISNUMBER($BX1824),IF($BX1824&gt;=2018,1,0),"")</f>
        <v>1.0</v>
      </c>
      <c r="AC1824">
        <f>IF(ISNUMBER($BX1824),IF($BX1824&gt;=2019,1,0),"")</f>
        <v>1.0</v>
      </c>
      <c r="AD1824">
        <f>IF($L1824&lt;&gt;"",IF($L1824&gt;2013,1,0),"")</f>
        <v>1.0</v>
      </c>
      <c r="AE1824">
        <f>IF($L1824&lt;&gt;"",1+IF($L1824&gt;2011,1,0)+IF($L1824&gt;2014,1,0),"")</f>
        <v>3.0</v>
      </c>
      <c r="AF1824" t="inlineStr">
        <is>
          <t>bond (yield)</t>
        </is>
      </c>
      <c r="AG1824" t="inlineStr">
        <is>
          <t>performance</t>
        </is>
      </c>
      <c r="AH1824" t="inlineStr">
        <is>
          <t>non-sensitive</t>
        </is>
      </c>
      <c r="AI1824" t="inlineStr">
        <is>
          <t>99_NCE</t>
        </is>
      </c>
      <c r="AJ1824" t="inlineStr">
        <is>
          <t>99_NCE</t>
        </is>
      </c>
      <c r="AK1824" t="str">
        <f>IF(AND($CF1824&lt;&gt;"",IFERROR(INDEX(subsample_country_map!$B:$B,MATCH($CF1824,subsample_country_map!$A:$A,0)),"")&lt;&gt;""),INDEX(subsample_country_map!$B:$B,MATCH($CF1824,subsample_country_map!$A:$A,0)),INDEX(lookup!$AA:$AA,MATCH($A1824,lookup!$A:$A,0)))</f>
        <v>99_NCE</v>
      </c>
      <c r="AL1824" t="str">
        <f>IF(AND($CF1824&lt;&gt;"",IFERROR(INDEX(subsample_country_map!$C:$C,MATCH($CF1824,subsample_country_map!$A:$A,0)),"")&lt;&gt;""),INDEX(subsample_country_map!$C:$C,MATCH($CF1824,subsample_country_map!$A:$A,0)),INDEX(lookup!$AB:$AB,MATCH($A1824,lookup!$A:$A,0)))</f>
        <v>99_NCE</v>
      </c>
      <c r="AM1824" t="str">
        <f>IF(AND($CF1824&lt;&gt;"",IFERROR(INDEX(subsample_country_map!$D:$D,MATCH($CF1824,subsample_country_map!$A:$A,0)),"")&lt;&gt;""),INDEX(subsample_country_map!$D:$D,MATCH($CF1824,subsample_country_map!$A:$A,0)),INDEX(lookup!$AC:$AC,MATCH($A1824,lookup!$A:$A,0)))</f>
        <v>99_NCE</v>
      </c>
      <c r="AN1824" t="str">
        <f>IF(AND($CF1824&lt;&gt;"",IFERROR(INDEX(subsample_country_map!$E:$E,MATCH($CF1824,subsample_country_map!$A:$A,0)),"")&lt;&gt;""),INDEX(subsample_country_map!$E:$E,MATCH($CF1824,subsample_country_map!$A:$A,0)),INDEX(lookup!$AD:$AD,MATCH($A1824,lookup!$A:$A,0)))</f>
        <v>99_NCE</v>
      </c>
      <c r="AO1824" t="str">
        <f>INDEX(lookup!$Y:$Y,MATCH($A1824,lookup!$A:$A,0))</f>
        <v>0_published</v>
      </c>
      <c r="AP1824" t="str">
        <f>INDEX(lookup!$Z:$Z,MATCH($A1824,lookup!$A:$A,0))</f>
        <v>1_VHB high</v>
      </c>
      <c r="AQ1824" t="str">
        <f>INDEX(lookup!$W:$W,MATCH($A1824,lookup!$A:$A,0))</f>
        <v>1_fin/acc/econ</v>
      </c>
      <c r="AS1824" t="inlineStr">
        <is>
          <t>staging</t>
        </is>
      </c>
      <c r="AT1824" t="inlineStr">
        <is>
          <t>bad-CER</t>
        </is>
      </c>
      <c r="AU1824" t="inlineStr">
        <is>
          <t>cost</t>
        </is>
      </c>
      <c r="AV1824" t="inlineStr">
        <is>
          <t>0.01</t>
        </is>
      </c>
      <c r="AW1824" t="inlineStr">
        <is>
          <t>0.04</t>
        </is>
      </c>
      <c r="BA1824" t="n">
        <v>282</v>
      </c>
      <c r="BB1824" t="inlineStr">
        <is>
          <t>0</t>
        </is>
      </c>
      <c r="BC1824" t="inlineStr">
        <is>
          <t>FE</t>
        </is>
      </c>
      <c r="BD1824" t="inlineStr">
        <is>
          <t>not stated</t>
        </is>
      </c>
      <c r="BE1824" t="inlineStr">
        <is>
          <t>industry</t>
        </is>
      </c>
      <c r="BF1824" t="inlineStr">
        <is>
          <t>Financials</t>
        </is>
      </c>
      <c r="BI1824" t="inlineStr">
        <is>
          <t>Table 12</t>
        </is>
      </c>
      <c r="BJ1824" t="inlineStr">
        <is>
          <t>Financials</t>
        </is>
      </c>
      <c r="BK1824" t="inlineStr">
        <is>
          <t>13</t>
        </is>
      </c>
      <c r="BL1824" t="inlineStr">
        <is>
          <t>Log (Scope 3 (Intensity)) 0.01 (0.04)</t>
        </is>
      </c>
      <c r="BM1824" t="inlineStr">
        <is>
          <t>Log (Scope 3 (Intensity))</t>
        </is>
      </c>
      <c r="BN1824" t="inlineStr">
        <is>
          <t>Long Term Credit Spread</t>
        </is>
      </c>
      <c r="BO1824" t="inlineStr">
        <is>
          <t>update</t>
        </is>
      </c>
      <c r="BP1824" t="inlineStr">
        <is>
          <t>Panjwani et al (2023)</t>
        </is>
      </c>
      <c r="BQ1824" t="inlineStr">
        <is>
          <t>computed</t>
        </is>
      </c>
      <c r="BT1824" t="n">
        <v>0</v>
      </c>
      <c r="BU1824" t="inlineStr">
        <is>
          <t>staging_Panjawani_et_al_2023.csv</t>
        </is>
      </c>
      <c r="BW1824" t="n">
        <v>2015</v>
      </c>
      <c r="BX1824" t="n">
        <v>2020</v>
      </c>
      <c r="BY1824" t="inlineStr">
        <is>
          <t>multi: global (MSCI All Country World Index constituents; regions: North America, Europe, Asia Pacific, Emerging Markets)</t>
        </is>
      </c>
      <c r="BZ1824" t="n">
        <v>2017.5</v>
      </c>
      <c r="CA1824" t="n">
        <v>0.8333333333333334</v>
      </c>
      <c r="CB1824" t="n">
        <v>1</v>
      </c>
      <c r="CC1824" t="n">
        <v>1</v>
      </c>
      <c r="CD1824" t="n">
        <v>-0.01488673349479679</v>
      </c>
      <c r="CE1824" t="n">
        <v>1</v>
      </c>
    </row>
    <row r="1825">
      <c r="A1825" t="inlineStr">
        <is>
          <t>Panjwani et al (2023)</t>
        </is>
      </c>
      <c r="B1825" t="n">
        <v>3130</v>
      </c>
      <c r="C1825" t="n">
        <v>0.09484906554494031</v>
      </c>
      <c r="D1825" t="n">
        <v>282</v>
      </c>
      <c r="E1825">
        <f>IF(ISNUMBER($BA1825),$BA1825,IF(AND(ISNUMBER($D1825),ISNUMBER($BW1825),ISNUMBER($BX1825)),$D1825*($BX1825-$BW1825+1),""))</f>
        <v>282.0</v>
      </c>
      <c r="H1825" t="inlineStr">
        <is>
          <t>partial</t>
        </is>
      </c>
      <c r="I1825" t="inlineStr">
        <is>
          <t>Regression Cofficient and Standard Error  available</t>
        </is>
      </c>
      <c r="J1825">
        <f>IF($BW1825&lt;&gt;"",$BW1825,"")</f>
        <v>2015.0</v>
      </c>
      <c r="K1825">
        <f>IF($BX1825&lt;&gt;"",$BX1825,"")</f>
        <v>2020.0</v>
      </c>
      <c r="L1825">
        <f>IF(AND(ISNUMBER($BW1825),ISNUMBER($BX1825)),($BW1825+$BX1825)/2,"")</f>
        <v>2017.5</v>
      </c>
      <c r="M1825">
        <f>IF($L1825&lt;&gt;"",$L1825,"")</f>
        <v>2017.5</v>
      </c>
      <c r="N1825">
        <f>IF(AND(ISNUMBER($BW1825),ISNUMBER($BX1825)),MIN(1,MAX(0,($BX1825-2016+1)/($BX1825-$BW1825+1))),"")</f>
        <v>0.8333333333333334</v>
      </c>
      <c r="O1825">
        <f>IF(AND(ISNUMBER($BW1825),ISNUMBER($BX1825)),MIN(1,MAX(0,($BX1825-2017+1)/($BX1825-$BW1825+1))),"")</f>
        <v>0.6666666666666666</v>
      </c>
      <c r="P1825">
        <f>IF(AND(ISNUMBER($BW1825),ISNUMBER($BX1825)),MIN(1,MAX(0,($BX1825-2018+1)/($BX1825-$BW1825+1))),"")</f>
        <v>0.5</v>
      </c>
      <c r="Q1825">
        <f>IF(AND(ISNUMBER($BW1825),ISNUMBER($BX1825)),MIN(1,MAX(0,($BX1825-2019+1)/($BX1825-$BW1825+1))),"")</f>
        <v>0.3333333333333333</v>
      </c>
      <c r="R1825">
        <f>IF(AND(ISNUMBER($BW1825),ISNUMBER($BX1825)),MIN(1,MAX(0,($BX1825-2016+1)/($BX1825-$BW1825+1))),"")</f>
        <v>0.8333333333333334</v>
      </c>
      <c r="S1825">
        <f>IF($L1825&lt;&gt;"",IF($L1825&gt;=2015.5,1,0),"")</f>
        <v>1.0</v>
      </c>
      <c r="T1825">
        <f>IF($L1825&lt;&gt;"",IF($L1825&gt;=2016,1,0),"")</f>
        <v>1.0</v>
      </c>
      <c r="U1825">
        <f>IF(ISNUMBER($BX1825),IF($BX1825&gt;=2016,1,0),"")</f>
        <v>1.0</v>
      </c>
      <c r="V1825">
        <f>IF(ISNUMBER($BW1825),IF($BW1825&gt;=2016,1,0),"")</f>
        <v>0.0</v>
      </c>
      <c r="W1825" t="str">
        <f>IF(AND(ISNUMBER($BW1825),ISNUMBER($BX1825)),IF($BW1825&gt;=2016,"post-only",IF($BX1825&lt;2016,"pre-only","mixed")),"")</f>
        <v>mixed</v>
      </c>
      <c r="X1825">
        <f>IF(AND(ISNUMBER($BW1825),ISNUMBER($BX1825)),MIN(1,MAX(0,($BX1825-2017+1)/($BX1825-$BW1825+1))),"")</f>
        <v>0.6666666666666666</v>
      </c>
      <c r="Y1825">
        <f>IF(AND(ISNUMBER($BW1825),ISNUMBER($BX1825)),MIN(1,MAX(0,($BX1825-2018+1)/($BX1825-$BW1825+1))),"")</f>
        <v>0.5</v>
      </c>
      <c r="Z1825">
        <f>IF(AND(ISNUMBER($BW1825),ISNUMBER($BX1825)),MIN(1,MAX(0,($BX1825-2019+1)/($BX1825-$BW1825+1))),"")</f>
        <v>0.3333333333333333</v>
      </c>
      <c r="AA1825">
        <f>IF(ISNUMBER($BX1825),IF($BX1825&gt;=2017,1,0),"")</f>
        <v>1.0</v>
      </c>
      <c r="AB1825">
        <f>IF(ISNUMBER($BX1825),IF($BX1825&gt;=2018,1,0),"")</f>
        <v>1.0</v>
      </c>
      <c r="AC1825">
        <f>IF(ISNUMBER($BX1825),IF($BX1825&gt;=2019,1,0),"")</f>
        <v>1.0</v>
      </c>
      <c r="AD1825">
        <f>IF($L1825&lt;&gt;"",IF($L1825&gt;2013,1,0),"")</f>
        <v>1.0</v>
      </c>
      <c r="AE1825">
        <f>IF($L1825&lt;&gt;"",1+IF($L1825&gt;2011,1,0)+IF($L1825&gt;2014,1,0),"")</f>
        <v>3.0</v>
      </c>
      <c r="AF1825" t="inlineStr">
        <is>
          <t>bond (yield)</t>
        </is>
      </c>
      <c r="AG1825" t="inlineStr">
        <is>
          <t>performance</t>
        </is>
      </c>
      <c r="AH1825" t="inlineStr">
        <is>
          <t>non-sensitive</t>
        </is>
      </c>
      <c r="AI1825" t="inlineStr">
        <is>
          <t>99_NCE</t>
        </is>
      </c>
      <c r="AJ1825" t="inlineStr">
        <is>
          <t>99_NCE</t>
        </is>
      </c>
      <c r="AK1825" t="str">
        <f>IF(AND($CF1825&lt;&gt;"",IFERROR(INDEX(subsample_country_map!$B:$B,MATCH($CF1825,subsample_country_map!$A:$A,0)),"")&lt;&gt;""),INDEX(subsample_country_map!$B:$B,MATCH($CF1825,subsample_country_map!$A:$A,0)),INDEX(lookup!$AA:$AA,MATCH($A1825,lookup!$A:$A,0)))</f>
        <v>99_NCE</v>
      </c>
      <c r="AL1825" t="str">
        <f>IF(AND($CF1825&lt;&gt;"",IFERROR(INDEX(subsample_country_map!$C:$C,MATCH($CF1825,subsample_country_map!$A:$A,0)),"")&lt;&gt;""),INDEX(subsample_country_map!$C:$C,MATCH($CF1825,subsample_country_map!$A:$A,0)),INDEX(lookup!$AB:$AB,MATCH($A1825,lookup!$A:$A,0)))</f>
        <v>99_NCE</v>
      </c>
      <c r="AM1825" t="str">
        <f>IF(AND($CF1825&lt;&gt;"",IFERROR(INDEX(subsample_country_map!$D:$D,MATCH($CF1825,subsample_country_map!$A:$A,0)),"")&lt;&gt;""),INDEX(subsample_country_map!$D:$D,MATCH($CF1825,subsample_country_map!$A:$A,0)),INDEX(lookup!$AC:$AC,MATCH($A1825,lookup!$A:$A,0)))</f>
        <v>99_NCE</v>
      </c>
      <c r="AN1825" t="str">
        <f>IF(AND($CF1825&lt;&gt;"",IFERROR(INDEX(subsample_country_map!$E:$E,MATCH($CF1825,subsample_country_map!$A:$A,0)),"")&lt;&gt;""),INDEX(subsample_country_map!$E:$E,MATCH($CF1825,subsample_country_map!$A:$A,0)),INDEX(lookup!$AD:$AD,MATCH($A1825,lookup!$A:$A,0)))</f>
        <v>99_NCE</v>
      </c>
      <c r="AO1825" t="str">
        <f>INDEX(lookup!$Y:$Y,MATCH($A1825,lookup!$A:$A,0))</f>
        <v>0_published</v>
      </c>
      <c r="AP1825" t="str">
        <f>INDEX(lookup!$Z:$Z,MATCH($A1825,lookup!$A:$A,0))</f>
        <v>1_VHB high</v>
      </c>
      <c r="AQ1825" t="str">
        <f>INDEX(lookup!$W:$W,MATCH($A1825,lookup!$A:$A,0))</f>
        <v>1_fin/acc/econ</v>
      </c>
      <c r="AS1825" t="inlineStr">
        <is>
          <t>staging</t>
        </is>
      </c>
      <c r="AT1825" t="inlineStr">
        <is>
          <t>bad-CER</t>
        </is>
      </c>
      <c r="AU1825" t="inlineStr">
        <is>
          <t>cost</t>
        </is>
      </c>
      <c r="AV1825" t="inlineStr">
        <is>
          <t>-0.08</t>
        </is>
      </c>
      <c r="AW1825" t="inlineStr">
        <is>
          <t>0.05</t>
        </is>
      </c>
      <c r="BA1825" t="n">
        <v>282</v>
      </c>
      <c r="BB1825" t="inlineStr">
        <is>
          <t>0</t>
        </is>
      </c>
      <c r="BC1825" t="inlineStr">
        <is>
          <t>FE</t>
        </is>
      </c>
      <c r="BD1825" t="inlineStr">
        <is>
          <t>not stated</t>
        </is>
      </c>
      <c r="BE1825" t="inlineStr">
        <is>
          <t>industry</t>
        </is>
      </c>
      <c r="BF1825" t="inlineStr">
        <is>
          <t>Financials</t>
        </is>
      </c>
      <c r="BI1825" t="inlineStr">
        <is>
          <t>Table 12</t>
        </is>
      </c>
      <c r="BJ1825" t="inlineStr">
        <is>
          <t>Financials</t>
        </is>
      </c>
      <c r="BK1825" t="inlineStr">
        <is>
          <t>13</t>
        </is>
      </c>
      <c r="BL1825" t="inlineStr">
        <is>
          <t>Log (Scope 1 + 2 (Intensity)) -0.08 (0.05)</t>
        </is>
      </c>
      <c r="BM1825" t="inlineStr">
        <is>
          <t>Log (Scope 1 + 2 (Intensity))</t>
        </is>
      </c>
      <c r="BN1825" t="inlineStr">
        <is>
          <t>Long Term Credit Spread</t>
        </is>
      </c>
      <c r="BO1825" t="inlineStr">
        <is>
          <t>update</t>
        </is>
      </c>
      <c r="BP1825" t="inlineStr">
        <is>
          <t>Panjwani et al (2023)</t>
        </is>
      </c>
      <c r="BQ1825" t="inlineStr">
        <is>
          <t>computed</t>
        </is>
      </c>
      <c r="BT1825" t="n">
        <v>0</v>
      </c>
      <c r="BU1825" t="inlineStr">
        <is>
          <t>staging_Panjawani_et_al_2023.csv</t>
        </is>
      </c>
      <c r="BW1825" t="n">
        <v>2015</v>
      </c>
      <c r="BX1825" t="n">
        <v>2020</v>
      </c>
      <c r="BY1825" t="inlineStr">
        <is>
          <t>multi: global (MSCI All Country World Index constituents; regions: North America, Europe, Asia Pacific, Emerging Markets)</t>
        </is>
      </c>
      <c r="BZ1825" t="n">
        <v>2017.5</v>
      </c>
      <c r="CA1825" t="n">
        <v>0.8333333333333334</v>
      </c>
      <c r="CB1825" t="n">
        <v>1</v>
      </c>
      <c r="CC1825" t="n">
        <v>1</v>
      </c>
      <c r="CD1825" t="n">
        <v>0.09513504243375877</v>
      </c>
      <c r="CE1825" t="n">
        <v>1</v>
      </c>
    </row>
    <row r="1826">
      <c r="A1826" t="inlineStr">
        <is>
          <t>Panjwani et al (2023)</t>
        </is>
      </c>
      <c r="B1826" t="n">
        <v>3131</v>
      </c>
      <c r="C1826" t="n">
        <v>0.09418271486780183</v>
      </c>
      <c r="D1826" t="n">
        <v>219</v>
      </c>
      <c r="E1826">
        <f>IF(ISNUMBER($BA1826),$BA1826,IF(AND(ISNUMBER($D1826),ISNUMBER($BW1826),ISNUMBER($BX1826)),$D1826*($BX1826-$BW1826+1),""))</f>
        <v>219.0</v>
      </c>
      <c r="H1826" t="inlineStr">
        <is>
          <t>partial</t>
        </is>
      </c>
      <c r="I1826" t="inlineStr">
        <is>
          <t>Regression Cofficient and Standard Error  available</t>
        </is>
      </c>
      <c r="J1826">
        <f>IF($BW1826&lt;&gt;"",$BW1826,"")</f>
        <v>2015.0</v>
      </c>
      <c r="K1826">
        <f>IF($BX1826&lt;&gt;"",$BX1826,"")</f>
        <v>2020.0</v>
      </c>
      <c r="L1826">
        <f>IF(AND(ISNUMBER($BW1826),ISNUMBER($BX1826)),($BW1826+$BX1826)/2,"")</f>
        <v>2017.5</v>
      </c>
      <c r="M1826">
        <f>IF($L1826&lt;&gt;"",$L1826,"")</f>
        <v>2017.5</v>
      </c>
      <c r="N1826">
        <f>IF(AND(ISNUMBER($BW1826),ISNUMBER($BX1826)),MIN(1,MAX(0,($BX1826-2016+1)/($BX1826-$BW1826+1))),"")</f>
        <v>0.8333333333333334</v>
      </c>
      <c r="O1826">
        <f>IF(AND(ISNUMBER($BW1826),ISNUMBER($BX1826)),MIN(1,MAX(0,($BX1826-2017+1)/($BX1826-$BW1826+1))),"")</f>
        <v>0.6666666666666666</v>
      </c>
      <c r="P1826">
        <f>IF(AND(ISNUMBER($BW1826),ISNUMBER($BX1826)),MIN(1,MAX(0,($BX1826-2018+1)/($BX1826-$BW1826+1))),"")</f>
        <v>0.5</v>
      </c>
      <c r="Q1826">
        <f>IF(AND(ISNUMBER($BW1826),ISNUMBER($BX1826)),MIN(1,MAX(0,($BX1826-2019+1)/($BX1826-$BW1826+1))),"")</f>
        <v>0.3333333333333333</v>
      </c>
      <c r="R1826">
        <f>IF(AND(ISNUMBER($BW1826),ISNUMBER($BX1826)),MIN(1,MAX(0,($BX1826-2016+1)/($BX1826-$BW1826+1))),"")</f>
        <v>0.8333333333333334</v>
      </c>
      <c r="S1826">
        <f>IF($L1826&lt;&gt;"",IF($L1826&gt;=2015.5,1,0),"")</f>
        <v>1.0</v>
      </c>
      <c r="T1826">
        <f>IF($L1826&lt;&gt;"",IF($L1826&gt;=2016,1,0),"")</f>
        <v>1.0</v>
      </c>
      <c r="U1826">
        <f>IF(ISNUMBER($BX1826),IF($BX1826&gt;=2016,1,0),"")</f>
        <v>1.0</v>
      </c>
      <c r="V1826">
        <f>IF(ISNUMBER($BW1826),IF($BW1826&gt;=2016,1,0),"")</f>
        <v>0.0</v>
      </c>
      <c r="W1826" t="str">
        <f>IF(AND(ISNUMBER($BW1826),ISNUMBER($BX1826)),IF($BW1826&gt;=2016,"post-only",IF($BX1826&lt;2016,"pre-only","mixed")),"")</f>
        <v>mixed</v>
      </c>
      <c r="X1826">
        <f>IF(AND(ISNUMBER($BW1826),ISNUMBER($BX1826)),MIN(1,MAX(0,($BX1826-2017+1)/($BX1826-$BW1826+1))),"")</f>
        <v>0.6666666666666666</v>
      </c>
      <c r="Y1826">
        <f>IF(AND(ISNUMBER($BW1826),ISNUMBER($BX1826)),MIN(1,MAX(0,($BX1826-2018+1)/($BX1826-$BW1826+1))),"")</f>
        <v>0.5</v>
      </c>
      <c r="Z1826">
        <f>IF(AND(ISNUMBER($BW1826),ISNUMBER($BX1826)),MIN(1,MAX(0,($BX1826-2019+1)/($BX1826-$BW1826+1))),"")</f>
        <v>0.3333333333333333</v>
      </c>
      <c r="AA1826">
        <f>IF(ISNUMBER($BX1826),IF($BX1826&gt;=2017,1,0),"")</f>
        <v>1.0</v>
      </c>
      <c r="AB1826">
        <f>IF(ISNUMBER($BX1826),IF($BX1826&gt;=2018,1,0),"")</f>
        <v>1.0</v>
      </c>
      <c r="AC1826">
        <f>IF(ISNUMBER($BX1826),IF($BX1826&gt;=2019,1,0),"")</f>
        <v>1.0</v>
      </c>
      <c r="AD1826">
        <f>IF($L1826&lt;&gt;"",IF($L1826&gt;2013,1,0),"")</f>
        <v>1.0</v>
      </c>
      <c r="AE1826">
        <f>IF($L1826&lt;&gt;"",1+IF($L1826&gt;2011,1,0)+IF($L1826&gt;2014,1,0),"")</f>
        <v>3.0</v>
      </c>
      <c r="AF1826" t="inlineStr">
        <is>
          <t>bond (yield)</t>
        </is>
      </c>
      <c r="AG1826" t="inlineStr">
        <is>
          <t>performance</t>
        </is>
      </c>
      <c r="AH1826" t="inlineStr">
        <is>
          <t>non-sensitive</t>
        </is>
      </c>
      <c r="AI1826" t="inlineStr">
        <is>
          <t>99_NCE</t>
        </is>
      </c>
      <c r="AJ1826" t="inlineStr">
        <is>
          <t>99_NCE</t>
        </is>
      </c>
      <c r="AK1826" t="str">
        <f>IF(AND($CF1826&lt;&gt;"",IFERROR(INDEX(subsample_country_map!$B:$B,MATCH($CF1826,subsample_country_map!$A:$A,0)),"")&lt;&gt;""),INDEX(subsample_country_map!$B:$B,MATCH($CF1826,subsample_country_map!$A:$A,0)),INDEX(lookup!$AA:$AA,MATCH($A1826,lookup!$A:$A,0)))</f>
        <v>99_NCE</v>
      </c>
      <c r="AL1826" t="str">
        <f>IF(AND($CF1826&lt;&gt;"",IFERROR(INDEX(subsample_country_map!$C:$C,MATCH($CF1826,subsample_country_map!$A:$A,0)),"")&lt;&gt;""),INDEX(subsample_country_map!$C:$C,MATCH($CF1826,subsample_country_map!$A:$A,0)),INDEX(lookup!$AB:$AB,MATCH($A1826,lookup!$A:$A,0)))</f>
        <v>99_NCE</v>
      </c>
      <c r="AM1826" t="str">
        <f>IF(AND($CF1826&lt;&gt;"",IFERROR(INDEX(subsample_country_map!$D:$D,MATCH($CF1826,subsample_country_map!$A:$A,0)),"")&lt;&gt;""),INDEX(subsample_country_map!$D:$D,MATCH($CF1826,subsample_country_map!$A:$A,0)),INDEX(lookup!$AC:$AC,MATCH($A1826,lookup!$A:$A,0)))</f>
        <v>99_NCE</v>
      </c>
      <c r="AN1826" t="str">
        <f>IF(AND($CF1826&lt;&gt;"",IFERROR(INDEX(subsample_country_map!$E:$E,MATCH($CF1826,subsample_country_map!$A:$A,0)),"")&lt;&gt;""),INDEX(subsample_country_map!$E:$E,MATCH($CF1826,subsample_country_map!$A:$A,0)),INDEX(lookup!$AD:$AD,MATCH($A1826,lookup!$A:$A,0)))</f>
        <v>99_NCE</v>
      </c>
      <c r="AO1826" t="str">
        <f>INDEX(lookup!$Y:$Y,MATCH($A1826,lookup!$A:$A,0))</f>
        <v>0_published</v>
      </c>
      <c r="AP1826" t="str">
        <f>INDEX(lookup!$Z:$Z,MATCH($A1826,lookup!$A:$A,0))</f>
        <v>1_VHB high</v>
      </c>
      <c r="AQ1826" t="str">
        <f>INDEX(lookup!$W:$W,MATCH($A1826,lookup!$A:$A,0))</f>
        <v>1_fin/acc/econ</v>
      </c>
      <c r="AS1826" t="inlineStr">
        <is>
          <t>staging</t>
        </is>
      </c>
      <c r="AT1826" t="inlineStr">
        <is>
          <t>bad-CER</t>
        </is>
      </c>
      <c r="AU1826" t="inlineStr">
        <is>
          <t>cost</t>
        </is>
      </c>
      <c r="AV1826" t="inlineStr">
        <is>
          <t>-0.07</t>
        </is>
      </c>
      <c r="AW1826" t="inlineStr">
        <is>
          <t>0.05</t>
        </is>
      </c>
      <c r="BA1826" t="n">
        <v>219</v>
      </c>
      <c r="BB1826" t="inlineStr">
        <is>
          <t>0</t>
        </is>
      </c>
      <c r="BC1826" t="inlineStr">
        <is>
          <t>FE</t>
        </is>
      </c>
      <c r="BD1826" t="inlineStr">
        <is>
          <t>not stated</t>
        </is>
      </c>
      <c r="BE1826" t="inlineStr">
        <is>
          <t>industry</t>
        </is>
      </c>
      <c r="BF1826" t="inlineStr">
        <is>
          <t>Health Care</t>
        </is>
      </c>
      <c r="BI1826" t="inlineStr">
        <is>
          <t>Table 12</t>
        </is>
      </c>
      <c r="BJ1826" t="inlineStr">
        <is>
          <t>Health Care</t>
        </is>
      </c>
      <c r="BK1826" t="inlineStr">
        <is>
          <t>13</t>
        </is>
      </c>
      <c r="BL1826" t="inlineStr">
        <is>
          <t>Log (Scope 3 (Intensity)) -0.07 (0.05)</t>
        </is>
      </c>
      <c r="BM1826" t="inlineStr">
        <is>
          <t>Log (Scope 3 (Intensity))</t>
        </is>
      </c>
      <c r="BN1826" t="inlineStr">
        <is>
          <t>Long Term Credit Spread</t>
        </is>
      </c>
      <c r="BO1826" t="inlineStr">
        <is>
          <t>update</t>
        </is>
      </c>
      <c r="BP1826" t="inlineStr">
        <is>
          <t>Panjwani et al (2023)</t>
        </is>
      </c>
      <c r="BQ1826" t="inlineStr">
        <is>
          <t>computed</t>
        </is>
      </c>
      <c r="BT1826" t="n">
        <v>0</v>
      </c>
      <c r="BU1826" t="inlineStr">
        <is>
          <t>staging_Panjawani_et_al_2023.csv</t>
        </is>
      </c>
      <c r="BW1826" t="n">
        <v>2015</v>
      </c>
      <c r="BX1826" t="n">
        <v>2020</v>
      </c>
      <c r="BY1826" t="inlineStr">
        <is>
          <t>multi: global (MSCI All Country World Index constituents; regions: North America, Europe, Asia Pacific, Emerging Markets)</t>
        </is>
      </c>
      <c r="BZ1826" t="n">
        <v>2017.5</v>
      </c>
      <c r="CA1826" t="n">
        <v>0.8333333333333334</v>
      </c>
      <c r="CB1826" t="n">
        <v>1</v>
      </c>
      <c r="CC1826" t="n">
        <v>1</v>
      </c>
      <c r="CD1826" t="n">
        <v>0.09446268539497379</v>
      </c>
      <c r="CE1826" t="n">
        <v>1</v>
      </c>
    </row>
    <row r="1827">
      <c r="A1827" t="inlineStr">
        <is>
          <t>Panjwani et al (2023)</t>
        </is>
      </c>
      <c r="B1827" t="n">
        <v>3132</v>
      </c>
      <c r="C1827" t="n">
        <v>-0.05248491275606228</v>
      </c>
      <c r="D1827" t="n">
        <v>219</v>
      </c>
      <c r="E1827">
        <f>IF(ISNUMBER($BA1827),$BA1827,IF(AND(ISNUMBER($D1827),ISNUMBER($BW1827),ISNUMBER($BX1827)),$D1827*($BX1827-$BW1827+1),""))</f>
        <v>219.0</v>
      </c>
      <c r="H1827" t="inlineStr">
        <is>
          <t>partial</t>
        </is>
      </c>
      <c r="I1827" t="inlineStr">
        <is>
          <t>Regression Cofficient and Standard Error  available</t>
        </is>
      </c>
      <c r="J1827">
        <f>IF($BW1827&lt;&gt;"",$BW1827,"")</f>
        <v>2015.0</v>
      </c>
      <c r="K1827">
        <f>IF($BX1827&lt;&gt;"",$BX1827,"")</f>
        <v>2020.0</v>
      </c>
      <c r="L1827">
        <f>IF(AND(ISNUMBER($BW1827),ISNUMBER($BX1827)),($BW1827+$BX1827)/2,"")</f>
        <v>2017.5</v>
      </c>
      <c r="M1827">
        <f>IF($L1827&lt;&gt;"",$L1827,"")</f>
        <v>2017.5</v>
      </c>
      <c r="N1827">
        <f>IF(AND(ISNUMBER($BW1827),ISNUMBER($BX1827)),MIN(1,MAX(0,($BX1827-2016+1)/($BX1827-$BW1827+1))),"")</f>
        <v>0.8333333333333334</v>
      </c>
      <c r="O1827">
        <f>IF(AND(ISNUMBER($BW1827),ISNUMBER($BX1827)),MIN(1,MAX(0,($BX1827-2017+1)/($BX1827-$BW1827+1))),"")</f>
        <v>0.6666666666666666</v>
      </c>
      <c r="P1827">
        <f>IF(AND(ISNUMBER($BW1827),ISNUMBER($BX1827)),MIN(1,MAX(0,($BX1827-2018+1)/($BX1827-$BW1827+1))),"")</f>
        <v>0.5</v>
      </c>
      <c r="Q1827">
        <f>IF(AND(ISNUMBER($BW1827),ISNUMBER($BX1827)),MIN(1,MAX(0,($BX1827-2019+1)/($BX1827-$BW1827+1))),"")</f>
        <v>0.3333333333333333</v>
      </c>
      <c r="R1827">
        <f>IF(AND(ISNUMBER($BW1827),ISNUMBER($BX1827)),MIN(1,MAX(0,($BX1827-2016+1)/($BX1827-$BW1827+1))),"")</f>
        <v>0.8333333333333334</v>
      </c>
      <c r="S1827">
        <f>IF($L1827&lt;&gt;"",IF($L1827&gt;=2015.5,1,0),"")</f>
        <v>1.0</v>
      </c>
      <c r="T1827">
        <f>IF($L1827&lt;&gt;"",IF($L1827&gt;=2016,1,0),"")</f>
        <v>1.0</v>
      </c>
      <c r="U1827">
        <f>IF(ISNUMBER($BX1827),IF($BX1827&gt;=2016,1,0),"")</f>
        <v>1.0</v>
      </c>
      <c r="V1827">
        <f>IF(ISNUMBER($BW1827),IF($BW1827&gt;=2016,1,0),"")</f>
        <v>0.0</v>
      </c>
      <c r="W1827" t="str">
        <f>IF(AND(ISNUMBER($BW1827),ISNUMBER($BX1827)),IF($BW1827&gt;=2016,"post-only",IF($BX1827&lt;2016,"pre-only","mixed")),"")</f>
        <v>mixed</v>
      </c>
      <c r="X1827">
        <f>IF(AND(ISNUMBER($BW1827),ISNUMBER($BX1827)),MIN(1,MAX(0,($BX1827-2017+1)/($BX1827-$BW1827+1))),"")</f>
        <v>0.6666666666666666</v>
      </c>
      <c r="Y1827">
        <f>IF(AND(ISNUMBER($BW1827),ISNUMBER($BX1827)),MIN(1,MAX(0,($BX1827-2018+1)/($BX1827-$BW1827+1))),"")</f>
        <v>0.5</v>
      </c>
      <c r="Z1827">
        <f>IF(AND(ISNUMBER($BW1827),ISNUMBER($BX1827)),MIN(1,MAX(0,($BX1827-2019+1)/($BX1827-$BW1827+1))),"")</f>
        <v>0.3333333333333333</v>
      </c>
      <c r="AA1827">
        <f>IF(ISNUMBER($BX1827),IF($BX1827&gt;=2017,1,0),"")</f>
        <v>1.0</v>
      </c>
      <c r="AB1827">
        <f>IF(ISNUMBER($BX1827),IF($BX1827&gt;=2018,1,0),"")</f>
        <v>1.0</v>
      </c>
      <c r="AC1827">
        <f>IF(ISNUMBER($BX1827),IF($BX1827&gt;=2019,1,0),"")</f>
        <v>1.0</v>
      </c>
      <c r="AD1827">
        <f>IF($L1827&lt;&gt;"",IF($L1827&gt;2013,1,0),"")</f>
        <v>1.0</v>
      </c>
      <c r="AE1827">
        <f>IF($L1827&lt;&gt;"",1+IF($L1827&gt;2011,1,0)+IF($L1827&gt;2014,1,0),"")</f>
        <v>3.0</v>
      </c>
      <c r="AF1827" t="inlineStr">
        <is>
          <t>bond (yield)</t>
        </is>
      </c>
      <c r="AG1827" t="inlineStr">
        <is>
          <t>performance</t>
        </is>
      </c>
      <c r="AH1827" t="inlineStr">
        <is>
          <t>non-sensitive</t>
        </is>
      </c>
      <c r="AI1827" t="inlineStr">
        <is>
          <t>99_NCE</t>
        </is>
      </c>
      <c r="AJ1827" t="inlineStr">
        <is>
          <t>99_NCE</t>
        </is>
      </c>
      <c r="AK1827" t="str">
        <f>IF(AND($CF1827&lt;&gt;"",IFERROR(INDEX(subsample_country_map!$B:$B,MATCH($CF1827,subsample_country_map!$A:$A,0)),"")&lt;&gt;""),INDEX(subsample_country_map!$B:$B,MATCH($CF1827,subsample_country_map!$A:$A,0)),INDEX(lookup!$AA:$AA,MATCH($A1827,lookup!$A:$A,0)))</f>
        <v>99_NCE</v>
      </c>
      <c r="AL1827" t="str">
        <f>IF(AND($CF1827&lt;&gt;"",IFERROR(INDEX(subsample_country_map!$C:$C,MATCH($CF1827,subsample_country_map!$A:$A,0)),"")&lt;&gt;""),INDEX(subsample_country_map!$C:$C,MATCH($CF1827,subsample_country_map!$A:$A,0)),INDEX(lookup!$AB:$AB,MATCH($A1827,lookup!$A:$A,0)))</f>
        <v>99_NCE</v>
      </c>
      <c r="AM1827" t="str">
        <f>IF(AND($CF1827&lt;&gt;"",IFERROR(INDEX(subsample_country_map!$D:$D,MATCH($CF1827,subsample_country_map!$A:$A,0)),"")&lt;&gt;""),INDEX(subsample_country_map!$D:$D,MATCH($CF1827,subsample_country_map!$A:$A,0)),INDEX(lookup!$AC:$AC,MATCH($A1827,lookup!$A:$A,0)))</f>
        <v>99_NCE</v>
      </c>
      <c r="AN1827" t="str">
        <f>IF(AND($CF1827&lt;&gt;"",IFERROR(INDEX(subsample_country_map!$E:$E,MATCH($CF1827,subsample_country_map!$A:$A,0)),"")&lt;&gt;""),INDEX(subsample_country_map!$E:$E,MATCH($CF1827,subsample_country_map!$A:$A,0)),INDEX(lookup!$AD:$AD,MATCH($A1827,lookup!$A:$A,0)))</f>
        <v>99_NCE</v>
      </c>
      <c r="AO1827" t="str">
        <f>INDEX(lookup!$Y:$Y,MATCH($A1827,lookup!$A:$A,0))</f>
        <v>0_published</v>
      </c>
      <c r="AP1827" t="str">
        <f>INDEX(lookup!$Z:$Z,MATCH($A1827,lookup!$A:$A,0))</f>
        <v>1_VHB high</v>
      </c>
      <c r="AQ1827" t="str">
        <f>INDEX(lookup!$W:$W,MATCH($A1827,lookup!$A:$A,0))</f>
        <v>1_fin/acc/econ</v>
      </c>
      <c r="AS1827" t="inlineStr">
        <is>
          <t>staging</t>
        </is>
      </c>
      <c r="AT1827" t="inlineStr">
        <is>
          <t>bad-CER</t>
        </is>
      </c>
      <c r="AU1827" t="inlineStr">
        <is>
          <t>cost</t>
        </is>
      </c>
      <c r="AV1827" t="inlineStr">
        <is>
          <t>0.07</t>
        </is>
      </c>
      <c r="AW1827" t="inlineStr">
        <is>
          <t>0.09</t>
        </is>
      </c>
      <c r="BA1827" t="n">
        <v>219</v>
      </c>
      <c r="BB1827" t="inlineStr">
        <is>
          <t>0</t>
        </is>
      </c>
      <c r="BC1827" t="inlineStr">
        <is>
          <t>FE</t>
        </is>
      </c>
      <c r="BD1827" t="inlineStr">
        <is>
          <t>not stated</t>
        </is>
      </c>
      <c r="BE1827" t="inlineStr">
        <is>
          <t>industry</t>
        </is>
      </c>
      <c r="BF1827" t="inlineStr">
        <is>
          <t>Health Care</t>
        </is>
      </c>
      <c r="BI1827" t="inlineStr">
        <is>
          <t>Table 12</t>
        </is>
      </c>
      <c r="BJ1827" t="inlineStr">
        <is>
          <t>Health Care</t>
        </is>
      </c>
      <c r="BK1827" t="inlineStr">
        <is>
          <t>13</t>
        </is>
      </c>
      <c r="BL1827" t="inlineStr">
        <is>
          <t>Log (Scope 1 + 2 (Intensity)) 0.07 (0.09)</t>
        </is>
      </c>
      <c r="BM1827" t="inlineStr">
        <is>
          <t>Log (Scope 1 + 2 (Intensity))</t>
        </is>
      </c>
      <c r="BN1827" t="inlineStr">
        <is>
          <t>Long Term Credit Spread</t>
        </is>
      </c>
      <c r="BO1827" t="inlineStr">
        <is>
          <t>update</t>
        </is>
      </c>
      <c r="BP1827" t="inlineStr">
        <is>
          <t>Panjwani et al (2023)</t>
        </is>
      </c>
      <c r="BQ1827" t="inlineStr">
        <is>
          <t>computed</t>
        </is>
      </c>
      <c r="BT1827" t="n">
        <v>0</v>
      </c>
      <c r="BU1827" t="inlineStr">
        <is>
          <t>staging_Panjawani_et_al_2023.csv</t>
        </is>
      </c>
      <c r="BW1827" t="n">
        <v>2015</v>
      </c>
      <c r="BX1827" t="n">
        <v>2020</v>
      </c>
      <c r="BY1827" t="inlineStr">
        <is>
          <t>multi: global (MSCI All Country World Index constituents; regions: North America, Europe, Asia Pacific, Emerging Markets)</t>
        </is>
      </c>
      <c r="BZ1827" t="n">
        <v>2017.5</v>
      </c>
      <c r="CA1827" t="n">
        <v>0.8333333333333334</v>
      </c>
      <c r="CB1827" t="n">
        <v>1</v>
      </c>
      <c r="CC1827" t="n">
        <v>1</v>
      </c>
      <c r="CD1827" t="n">
        <v>-0.05253318536890573</v>
      </c>
      <c r="CE1827" t="n">
        <v>1</v>
      </c>
    </row>
    <row r="1828">
      <c r="A1828" t="inlineStr">
        <is>
          <t>Panjwani et al (2023)</t>
        </is>
      </c>
      <c r="B1828" t="n">
        <v>3133</v>
      </c>
      <c r="C1828" t="n">
        <v>-0.1041994371969679</v>
      </c>
      <c r="D1828" t="n">
        <v>496</v>
      </c>
      <c r="E1828">
        <f>IF(ISNUMBER($BA1828),$BA1828,IF(AND(ISNUMBER($D1828),ISNUMBER($BW1828),ISNUMBER($BX1828)),$D1828*($BX1828-$BW1828+1),""))</f>
        <v>496.0</v>
      </c>
      <c r="H1828" t="inlineStr">
        <is>
          <t>partial</t>
        </is>
      </c>
      <c r="I1828" t="inlineStr">
        <is>
          <t>Regression Cofficient and Standard Error  available</t>
        </is>
      </c>
      <c r="J1828">
        <f>IF($BW1828&lt;&gt;"",$BW1828,"")</f>
        <v>2015.0</v>
      </c>
      <c r="K1828">
        <f>IF($BX1828&lt;&gt;"",$BX1828,"")</f>
        <v>2020.0</v>
      </c>
      <c r="L1828">
        <f>IF(AND(ISNUMBER($BW1828),ISNUMBER($BX1828)),($BW1828+$BX1828)/2,"")</f>
        <v>2017.5</v>
      </c>
      <c r="M1828">
        <f>IF($L1828&lt;&gt;"",$L1828,"")</f>
        <v>2017.5</v>
      </c>
      <c r="N1828">
        <f>IF(AND(ISNUMBER($BW1828),ISNUMBER($BX1828)),MIN(1,MAX(0,($BX1828-2016+1)/($BX1828-$BW1828+1))),"")</f>
        <v>0.8333333333333334</v>
      </c>
      <c r="O1828">
        <f>IF(AND(ISNUMBER($BW1828),ISNUMBER($BX1828)),MIN(1,MAX(0,($BX1828-2017+1)/($BX1828-$BW1828+1))),"")</f>
        <v>0.6666666666666666</v>
      </c>
      <c r="P1828">
        <f>IF(AND(ISNUMBER($BW1828),ISNUMBER($BX1828)),MIN(1,MAX(0,($BX1828-2018+1)/($BX1828-$BW1828+1))),"")</f>
        <v>0.5</v>
      </c>
      <c r="Q1828">
        <f>IF(AND(ISNUMBER($BW1828),ISNUMBER($BX1828)),MIN(1,MAX(0,($BX1828-2019+1)/($BX1828-$BW1828+1))),"")</f>
        <v>0.3333333333333333</v>
      </c>
      <c r="R1828">
        <f>IF(AND(ISNUMBER($BW1828),ISNUMBER($BX1828)),MIN(1,MAX(0,($BX1828-2016+1)/($BX1828-$BW1828+1))),"")</f>
        <v>0.8333333333333334</v>
      </c>
      <c r="S1828">
        <f>IF($L1828&lt;&gt;"",IF($L1828&gt;=2015.5,1,0),"")</f>
        <v>1.0</v>
      </c>
      <c r="T1828">
        <f>IF($L1828&lt;&gt;"",IF($L1828&gt;=2016,1,0),"")</f>
        <v>1.0</v>
      </c>
      <c r="U1828">
        <f>IF(ISNUMBER($BX1828),IF($BX1828&gt;=2016,1,0),"")</f>
        <v>1.0</v>
      </c>
      <c r="V1828">
        <f>IF(ISNUMBER($BW1828),IF($BW1828&gt;=2016,1,0),"")</f>
        <v>0.0</v>
      </c>
      <c r="W1828" t="str">
        <f>IF(AND(ISNUMBER($BW1828),ISNUMBER($BX1828)),IF($BW1828&gt;=2016,"post-only",IF($BX1828&lt;2016,"pre-only","mixed")),"")</f>
        <v>mixed</v>
      </c>
      <c r="X1828">
        <f>IF(AND(ISNUMBER($BW1828),ISNUMBER($BX1828)),MIN(1,MAX(0,($BX1828-2017+1)/($BX1828-$BW1828+1))),"")</f>
        <v>0.6666666666666666</v>
      </c>
      <c r="Y1828">
        <f>IF(AND(ISNUMBER($BW1828),ISNUMBER($BX1828)),MIN(1,MAX(0,($BX1828-2018+1)/($BX1828-$BW1828+1))),"")</f>
        <v>0.5</v>
      </c>
      <c r="Z1828">
        <f>IF(AND(ISNUMBER($BW1828),ISNUMBER($BX1828)),MIN(1,MAX(0,($BX1828-2019+1)/($BX1828-$BW1828+1))),"")</f>
        <v>0.3333333333333333</v>
      </c>
      <c r="AA1828">
        <f>IF(ISNUMBER($BX1828),IF($BX1828&gt;=2017,1,0),"")</f>
        <v>1.0</v>
      </c>
      <c r="AB1828">
        <f>IF(ISNUMBER($BX1828),IF($BX1828&gt;=2018,1,0),"")</f>
        <v>1.0</v>
      </c>
      <c r="AC1828">
        <f>IF(ISNUMBER($BX1828),IF($BX1828&gt;=2019,1,0),"")</f>
        <v>1.0</v>
      </c>
      <c r="AD1828">
        <f>IF($L1828&lt;&gt;"",IF($L1828&gt;2013,1,0),"")</f>
        <v>1.0</v>
      </c>
      <c r="AE1828">
        <f>IF($L1828&lt;&gt;"",1+IF($L1828&gt;2011,1,0)+IF($L1828&gt;2014,1,0),"")</f>
        <v>3.0</v>
      </c>
      <c r="AF1828" t="inlineStr">
        <is>
          <t>bond (yield)</t>
        </is>
      </c>
      <c r="AG1828" t="inlineStr">
        <is>
          <t>performance</t>
        </is>
      </c>
      <c r="AH1828" t="inlineStr">
        <is>
          <t>non-sensitive</t>
        </is>
      </c>
      <c r="AI1828" t="inlineStr">
        <is>
          <t>99_NCE</t>
        </is>
      </c>
      <c r="AJ1828" t="inlineStr">
        <is>
          <t>99_NCE</t>
        </is>
      </c>
      <c r="AK1828" t="str">
        <f>IF(AND($CF1828&lt;&gt;"",IFERROR(INDEX(subsample_country_map!$B:$B,MATCH($CF1828,subsample_country_map!$A:$A,0)),"")&lt;&gt;""),INDEX(subsample_country_map!$B:$B,MATCH($CF1828,subsample_country_map!$A:$A,0)),INDEX(lookup!$AA:$AA,MATCH($A1828,lookup!$A:$A,0)))</f>
        <v>99_NCE</v>
      </c>
      <c r="AL1828" t="str">
        <f>IF(AND($CF1828&lt;&gt;"",IFERROR(INDEX(subsample_country_map!$C:$C,MATCH($CF1828,subsample_country_map!$A:$A,0)),"")&lt;&gt;""),INDEX(subsample_country_map!$C:$C,MATCH($CF1828,subsample_country_map!$A:$A,0)),INDEX(lookup!$AB:$AB,MATCH($A1828,lookup!$A:$A,0)))</f>
        <v>99_NCE</v>
      </c>
      <c r="AM1828" t="str">
        <f>IF(AND($CF1828&lt;&gt;"",IFERROR(INDEX(subsample_country_map!$D:$D,MATCH($CF1828,subsample_country_map!$A:$A,0)),"")&lt;&gt;""),INDEX(subsample_country_map!$D:$D,MATCH($CF1828,subsample_country_map!$A:$A,0)),INDEX(lookup!$AC:$AC,MATCH($A1828,lookup!$A:$A,0)))</f>
        <v>99_NCE</v>
      </c>
      <c r="AN1828" t="str">
        <f>IF(AND($CF1828&lt;&gt;"",IFERROR(INDEX(subsample_country_map!$E:$E,MATCH($CF1828,subsample_country_map!$A:$A,0)),"")&lt;&gt;""),INDEX(subsample_country_map!$E:$E,MATCH($CF1828,subsample_country_map!$A:$A,0)),INDEX(lookup!$AD:$AD,MATCH($A1828,lookup!$A:$A,0)))</f>
        <v>99_NCE</v>
      </c>
      <c r="AO1828" t="str">
        <f>INDEX(lookup!$Y:$Y,MATCH($A1828,lookup!$A:$A,0))</f>
        <v>0_published</v>
      </c>
      <c r="AP1828" t="str">
        <f>INDEX(lookup!$Z:$Z,MATCH($A1828,lookup!$A:$A,0))</f>
        <v>1_VHB high</v>
      </c>
      <c r="AQ1828" t="str">
        <f>INDEX(lookup!$W:$W,MATCH($A1828,lookup!$A:$A,0))</f>
        <v>1_fin/acc/econ</v>
      </c>
      <c r="AS1828" t="inlineStr">
        <is>
          <t>staging</t>
        </is>
      </c>
      <c r="AT1828" t="inlineStr">
        <is>
          <t>bad-CER</t>
        </is>
      </c>
      <c r="AU1828" t="inlineStr">
        <is>
          <t>cost</t>
        </is>
      </c>
      <c r="AV1828" t="inlineStr">
        <is>
          <t>0.07</t>
        </is>
      </c>
      <c r="AW1828" t="inlineStr">
        <is>
          <t>0.03</t>
        </is>
      </c>
      <c r="BA1828" t="n">
        <v>496</v>
      </c>
      <c r="BB1828" t="inlineStr">
        <is>
          <t>0</t>
        </is>
      </c>
      <c r="BC1828" t="inlineStr">
        <is>
          <t>FE</t>
        </is>
      </c>
      <c r="BD1828" t="inlineStr">
        <is>
          <t>not stated</t>
        </is>
      </c>
      <c r="BE1828" t="inlineStr">
        <is>
          <t>industry</t>
        </is>
      </c>
      <c r="BF1828" t="inlineStr">
        <is>
          <t>Industrials</t>
        </is>
      </c>
      <c r="BI1828" t="inlineStr">
        <is>
          <t>Table 12</t>
        </is>
      </c>
      <c r="BJ1828" t="inlineStr">
        <is>
          <t>Industrials</t>
        </is>
      </c>
      <c r="BK1828" t="inlineStr">
        <is>
          <t>13</t>
        </is>
      </c>
      <c r="BL1828" t="inlineStr">
        <is>
          <t>Log (Scope 3 (Intensity)) 0.07** (0.03)</t>
        </is>
      </c>
      <c r="BM1828" t="inlineStr">
        <is>
          <t>Log (Scope 3 (Intensity))</t>
        </is>
      </c>
      <c r="BN1828" t="inlineStr">
        <is>
          <t>Long Term Credit Spread</t>
        </is>
      </c>
      <c r="BO1828" t="inlineStr">
        <is>
          <t>update</t>
        </is>
      </c>
      <c r="BP1828" t="inlineStr">
        <is>
          <t>Panjwani et al (2023)</t>
        </is>
      </c>
      <c r="BQ1828" t="inlineStr">
        <is>
          <t>computed</t>
        </is>
      </c>
      <c r="BT1828" t="n">
        <v>0</v>
      </c>
      <c r="BU1828" t="inlineStr">
        <is>
          <t>staging_Panjawani_et_al_2023.csv</t>
        </is>
      </c>
      <c r="BW1828" t="n">
        <v>2015</v>
      </c>
      <c r="BX1828" t="n">
        <v>2020</v>
      </c>
      <c r="BY1828" t="inlineStr">
        <is>
          <t>multi: global (MSCI All Country World Index constituents; regions: North America, Europe, Asia Pacific, Emerging Markets)</t>
        </is>
      </c>
      <c r="BZ1828" t="n">
        <v>2017.5</v>
      </c>
      <c r="CA1828" t="n">
        <v>0.8333333333333334</v>
      </c>
      <c r="CB1828" t="n">
        <v>1</v>
      </c>
      <c r="CC1828" t="n">
        <v>1</v>
      </c>
      <c r="CD1828" t="n">
        <v>-0.104579029057585</v>
      </c>
      <c r="CE1828" t="n">
        <v>1</v>
      </c>
    </row>
    <row r="1829">
      <c r="A1829" t="inlineStr">
        <is>
          <t>Panjwani et al (2023)</t>
        </is>
      </c>
      <c r="B1829" t="n">
        <v>3134</v>
      </c>
      <c r="C1829" t="n">
        <v>0.08055969584217133</v>
      </c>
      <c r="D1829" t="n">
        <v>496</v>
      </c>
      <c r="E1829">
        <f>IF(ISNUMBER($BA1829),$BA1829,IF(AND(ISNUMBER($D1829),ISNUMBER($BW1829),ISNUMBER($BX1829)),$D1829*($BX1829-$BW1829+1),""))</f>
        <v>496.0</v>
      </c>
      <c r="H1829" t="inlineStr">
        <is>
          <t>partial</t>
        </is>
      </c>
      <c r="I1829" t="inlineStr">
        <is>
          <t>Regression Cofficient and Standard Error  available</t>
        </is>
      </c>
      <c r="J1829">
        <f>IF($BW1829&lt;&gt;"",$BW1829,"")</f>
        <v>2015.0</v>
      </c>
      <c r="K1829">
        <f>IF($BX1829&lt;&gt;"",$BX1829,"")</f>
        <v>2020.0</v>
      </c>
      <c r="L1829">
        <f>IF(AND(ISNUMBER($BW1829),ISNUMBER($BX1829)),($BW1829+$BX1829)/2,"")</f>
        <v>2017.5</v>
      </c>
      <c r="M1829">
        <f>IF($L1829&lt;&gt;"",$L1829,"")</f>
        <v>2017.5</v>
      </c>
      <c r="N1829">
        <f>IF(AND(ISNUMBER($BW1829),ISNUMBER($BX1829)),MIN(1,MAX(0,($BX1829-2016+1)/($BX1829-$BW1829+1))),"")</f>
        <v>0.8333333333333334</v>
      </c>
      <c r="O1829">
        <f>IF(AND(ISNUMBER($BW1829),ISNUMBER($BX1829)),MIN(1,MAX(0,($BX1829-2017+1)/($BX1829-$BW1829+1))),"")</f>
        <v>0.6666666666666666</v>
      </c>
      <c r="P1829">
        <f>IF(AND(ISNUMBER($BW1829),ISNUMBER($BX1829)),MIN(1,MAX(0,($BX1829-2018+1)/($BX1829-$BW1829+1))),"")</f>
        <v>0.5</v>
      </c>
      <c r="Q1829">
        <f>IF(AND(ISNUMBER($BW1829),ISNUMBER($BX1829)),MIN(1,MAX(0,($BX1829-2019+1)/($BX1829-$BW1829+1))),"")</f>
        <v>0.3333333333333333</v>
      </c>
      <c r="R1829">
        <f>IF(AND(ISNUMBER($BW1829),ISNUMBER($BX1829)),MIN(1,MAX(0,($BX1829-2016+1)/($BX1829-$BW1829+1))),"")</f>
        <v>0.8333333333333334</v>
      </c>
      <c r="S1829">
        <f>IF($L1829&lt;&gt;"",IF($L1829&gt;=2015.5,1,0),"")</f>
        <v>1.0</v>
      </c>
      <c r="T1829">
        <f>IF($L1829&lt;&gt;"",IF($L1829&gt;=2016,1,0),"")</f>
        <v>1.0</v>
      </c>
      <c r="U1829">
        <f>IF(ISNUMBER($BX1829),IF($BX1829&gt;=2016,1,0),"")</f>
        <v>1.0</v>
      </c>
      <c r="V1829">
        <f>IF(ISNUMBER($BW1829),IF($BW1829&gt;=2016,1,0),"")</f>
        <v>0.0</v>
      </c>
      <c r="W1829" t="str">
        <f>IF(AND(ISNUMBER($BW1829),ISNUMBER($BX1829)),IF($BW1829&gt;=2016,"post-only",IF($BX1829&lt;2016,"pre-only","mixed")),"")</f>
        <v>mixed</v>
      </c>
      <c r="X1829">
        <f>IF(AND(ISNUMBER($BW1829),ISNUMBER($BX1829)),MIN(1,MAX(0,($BX1829-2017+1)/($BX1829-$BW1829+1))),"")</f>
        <v>0.6666666666666666</v>
      </c>
      <c r="Y1829">
        <f>IF(AND(ISNUMBER($BW1829),ISNUMBER($BX1829)),MIN(1,MAX(0,($BX1829-2018+1)/($BX1829-$BW1829+1))),"")</f>
        <v>0.5</v>
      </c>
      <c r="Z1829">
        <f>IF(AND(ISNUMBER($BW1829),ISNUMBER($BX1829)),MIN(1,MAX(0,($BX1829-2019+1)/($BX1829-$BW1829+1))),"")</f>
        <v>0.3333333333333333</v>
      </c>
      <c r="AA1829">
        <f>IF(ISNUMBER($BX1829),IF($BX1829&gt;=2017,1,0),"")</f>
        <v>1.0</v>
      </c>
      <c r="AB1829">
        <f>IF(ISNUMBER($BX1829),IF($BX1829&gt;=2018,1,0),"")</f>
        <v>1.0</v>
      </c>
      <c r="AC1829">
        <f>IF(ISNUMBER($BX1829),IF($BX1829&gt;=2019,1,0),"")</f>
        <v>1.0</v>
      </c>
      <c r="AD1829">
        <f>IF($L1829&lt;&gt;"",IF($L1829&gt;2013,1,0),"")</f>
        <v>1.0</v>
      </c>
      <c r="AE1829">
        <f>IF($L1829&lt;&gt;"",1+IF($L1829&gt;2011,1,0)+IF($L1829&gt;2014,1,0),"")</f>
        <v>3.0</v>
      </c>
      <c r="AF1829" t="inlineStr">
        <is>
          <t>bond (yield)</t>
        </is>
      </c>
      <c r="AG1829" t="inlineStr">
        <is>
          <t>performance</t>
        </is>
      </c>
      <c r="AH1829" t="inlineStr">
        <is>
          <t>non-sensitive</t>
        </is>
      </c>
      <c r="AI1829" t="inlineStr">
        <is>
          <t>99_NCE</t>
        </is>
      </c>
      <c r="AJ1829" t="inlineStr">
        <is>
          <t>99_NCE</t>
        </is>
      </c>
      <c r="AK1829" t="str">
        <f>IF(AND($CF1829&lt;&gt;"",IFERROR(INDEX(subsample_country_map!$B:$B,MATCH($CF1829,subsample_country_map!$A:$A,0)),"")&lt;&gt;""),INDEX(subsample_country_map!$B:$B,MATCH($CF1829,subsample_country_map!$A:$A,0)),INDEX(lookup!$AA:$AA,MATCH($A1829,lookup!$A:$A,0)))</f>
        <v>99_NCE</v>
      </c>
      <c r="AL1829" t="str">
        <f>IF(AND($CF1829&lt;&gt;"",IFERROR(INDEX(subsample_country_map!$C:$C,MATCH($CF1829,subsample_country_map!$A:$A,0)),"")&lt;&gt;""),INDEX(subsample_country_map!$C:$C,MATCH($CF1829,subsample_country_map!$A:$A,0)),INDEX(lookup!$AB:$AB,MATCH($A1829,lookup!$A:$A,0)))</f>
        <v>99_NCE</v>
      </c>
      <c r="AM1829" t="str">
        <f>IF(AND($CF1829&lt;&gt;"",IFERROR(INDEX(subsample_country_map!$D:$D,MATCH($CF1829,subsample_country_map!$A:$A,0)),"")&lt;&gt;""),INDEX(subsample_country_map!$D:$D,MATCH($CF1829,subsample_country_map!$A:$A,0)),INDEX(lookup!$AC:$AC,MATCH($A1829,lookup!$A:$A,0)))</f>
        <v>99_NCE</v>
      </c>
      <c r="AN1829" t="str">
        <f>IF(AND($CF1829&lt;&gt;"",IFERROR(INDEX(subsample_country_map!$E:$E,MATCH($CF1829,subsample_country_map!$A:$A,0)),"")&lt;&gt;""),INDEX(subsample_country_map!$E:$E,MATCH($CF1829,subsample_country_map!$A:$A,0)),INDEX(lookup!$AD:$AD,MATCH($A1829,lookup!$A:$A,0)))</f>
        <v>99_NCE</v>
      </c>
      <c r="AO1829" t="str">
        <f>INDEX(lookup!$Y:$Y,MATCH($A1829,lookup!$A:$A,0))</f>
        <v>0_published</v>
      </c>
      <c r="AP1829" t="str">
        <f>INDEX(lookup!$Z:$Z,MATCH($A1829,lookup!$A:$A,0))</f>
        <v>1_VHB high</v>
      </c>
      <c r="AQ1829" t="str">
        <f>INDEX(lookup!$W:$W,MATCH($A1829,lookup!$A:$A,0))</f>
        <v>1_fin/acc/econ</v>
      </c>
      <c r="AS1829" t="inlineStr">
        <is>
          <t>staging</t>
        </is>
      </c>
      <c r="AT1829" t="inlineStr">
        <is>
          <t>bad-CER</t>
        </is>
      </c>
      <c r="AU1829" t="inlineStr">
        <is>
          <t>cost</t>
        </is>
      </c>
      <c r="AV1829" t="inlineStr">
        <is>
          <t>-0.09</t>
        </is>
      </c>
      <c r="AW1829" t="inlineStr">
        <is>
          <t>0.05</t>
        </is>
      </c>
      <c r="BA1829" t="n">
        <v>496</v>
      </c>
      <c r="BB1829" t="inlineStr">
        <is>
          <t>0</t>
        </is>
      </c>
      <c r="BC1829" t="inlineStr">
        <is>
          <t>FE</t>
        </is>
      </c>
      <c r="BD1829" t="inlineStr">
        <is>
          <t>not stated</t>
        </is>
      </c>
      <c r="BE1829" t="inlineStr">
        <is>
          <t>industry</t>
        </is>
      </c>
      <c r="BF1829" t="inlineStr">
        <is>
          <t>Industrials</t>
        </is>
      </c>
      <c r="BI1829" t="inlineStr">
        <is>
          <t>Table 12</t>
        </is>
      </c>
      <c r="BJ1829" t="inlineStr">
        <is>
          <t>Industrials</t>
        </is>
      </c>
      <c r="BK1829" t="inlineStr">
        <is>
          <t>13</t>
        </is>
      </c>
      <c r="BL1829" t="inlineStr">
        <is>
          <t>Log (Scope 1 + 2 (Intensity)) -0.09** (0.05)</t>
        </is>
      </c>
      <c r="BM1829" t="inlineStr">
        <is>
          <t>Log (Scope 1 + 2 (Intensity))</t>
        </is>
      </c>
      <c r="BN1829" t="inlineStr">
        <is>
          <t>Long Term Credit Spread</t>
        </is>
      </c>
      <c r="BO1829" t="inlineStr">
        <is>
          <t>update</t>
        </is>
      </c>
      <c r="BP1829" t="inlineStr">
        <is>
          <t>Panjwani et al (2023)</t>
        </is>
      </c>
      <c r="BQ1829" t="inlineStr">
        <is>
          <t>computed</t>
        </is>
      </c>
      <c r="BT1829" t="n">
        <v>0</v>
      </c>
      <c r="BU1829" t="inlineStr">
        <is>
          <t>staging_Panjawani_et_al_2023.csv</t>
        </is>
      </c>
      <c r="BW1829" t="n">
        <v>2015</v>
      </c>
      <c r="BX1829" t="n">
        <v>2020</v>
      </c>
      <c r="BY1829" t="inlineStr">
        <is>
          <t>multi: global (MSCI All Country World Index constituents; regions: North America, Europe, Asia Pacific, Emerging Markets)</t>
        </is>
      </c>
      <c r="BZ1829" t="n">
        <v>2017.5</v>
      </c>
      <c r="CA1829" t="n">
        <v>0.8333333333333334</v>
      </c>
      <c r="CB1829" t="n">
        <v>1</v>
      </c>
      <c r="CC1829" t="n">
        <v>1</v>
      </c>
      <c r="CD1829" t="n">
        <v>0.08073465145132908</v>
      </c>
      <c r="CE1829" t="n">
        <v>1</v>
      </c>
    </row>
    <row r="1830">
      <c r="A1830" t="inlineStr">
        <is>
          <t>Panjwani et al (2023)</t>
        </is>
      </c>
      <c r="B1830" t="n">
        <v>3135</v>
      </c>
      <c r="C1830" t="n">
        <v>-0.04377346993573883</v>
      </c>
      <c r="D1830" t="n">
        <v>293</v>
      </c>
      <c r="E1830">
        <f>IF(ISNUMBER($BA1830),$BA1830,IF(AND(ISNUMBER($D1830),ISNUMBER($BW1830),ISNUMBER($BX1830)),$D1830*($BX1830-$BW1830+1),""))</f>
        <v>293.0</v>
      </c>
      <c r="H1830" t="inlineStr">
        <is>
          <t>partial</t>
        </is>
      </c>
      <c r="I1830" t="inlineStr">
        <is>
          <t>Regression Cofficient and Standard Error  available</t>
        </is>
      </c>
      <c r="J1830">
        <f>IF($BW1830&lt;&gt;"",$BW1830,"")</f>
        <v>2015.0</v>
      </c>
      <c r="K1830">
        <f>IF($BX1830&lt;&gt;"",$BX1830,"")</f>
        <v>2020.0</v>
      </c>
      <c r="L1830">
        <f>IF(AND(ISNUMBER($BW1830),ISNUMBER($BX1830)),($BW1830+$BX1830)/2,"")</f>
        <v>2017.5</v>
      </c>
      <c r="M1830">
        <f>IF($L1830&lt;&gt;"",$L1830,"")</f>
        <v>2017.5</v>
      </c>
      <c r="N1830">
        <f>IF(AND(ISNUMBER($BW1830),ISNUMBER($BX1830)),MIN(1,MAX(0,($BX1830-2016+1)/($BX1830-$BW1830+1))),"")</f>
        <v>0.8333333333333334</v>
      </c>
      <c r="O1830">
        <f>IF(AND(ISNUMBER($BW1830),ISNUMBER($BX1830)),MIN(1,MAX(0,($BX1830-2017+1)/($BX1830-$BW1830+1))),"")</f>
        <v>0.6666666666666666</v>
      </c>
      <c r="P1830">
        <f>IF(AND(ISNUMBER($BW1830),ISNUMBER($BX1830)),MIN(1,MAX(0,($BX1830-2018+1)/($BX1830-$BW1830+1))),"")</f>
        <v>0.5</v>
      </c>
      <c r="Q1830">
        <f>IF(AND(ISNUMBER($BW1830),ISNUMBER($BX1830)),MIN(1,MAX(0,($BX1830-2019+1)/($BX1830-$BW1830+1))),"")</f>
        <v>0.3333333333333333</v>
      </c>
      <c r="R1830">
        <f>IF(AND(ISNUMBER($BW1830),ISNUMBER($BX1830)),MIN(1,MAX(0,($BX1830-2016+1)/($BX1830-$BW1830+1))),"")</f>
        <v>0.8333333333333334</v>
      </c>
      <c r="S1830">
        <f>IF($L1830&lt;&gt;"",IF($L1830&gt;=2015.5,1,0),"")</f>
        <v>1.0</v>
      </c>
      <c r="T1830">
        <f>IF($L1830&lt;&gt;"",IF($L1830&gt;=2016,1,0),"")</f>
        <v>1.0</v>
      </c>
      <c r="U1830">
        <f>IF(ISNUMBER($BX1830),IF($BX1830&gt;=2016,1,0),"")</f>
        <v>1.0</v>
      </c>
      <c r="V1830">
        <f>IF(ISNUMBER($BW1830),IF($BW1830&gt;=2016,1,0),"")</f>
        <v>0.0</v>
      </c>
      <c r="W1830" t="str">
        <f>IF(AND(ISNUMBER($BW1830),ISNUMBER($BX1830)),IF($BW1830&gt;=2016,"post-only",IF($BX1830&lt;2016,"pre-only","mixed")),"")</f>
        <v>mixed</v>
      </c>
      <c r="X1830">
        <f>IF(AND(ISNUMBER($BW1830),ISNUMBER($BX1830)),MIN(1,MAX(0,($BX1830-2017+1)/($BX1830-$BW1830+1))),"")</f>
        <v>0.6666666666666666</v>
      </c>
      <c r="Y1830">
        <f>IF(AND(ISNUMBER($BW1830),ISNUMBER($BX1830)),MIN(1,MAX(0,($BX1830-2018+1)/($BX1830-$BW1830+1))),"")</f>
        <v>0.5</v>
      </c>
      <c r="Z1830">
        <f>IF(AND(ISNUMBER($BW1830),ISNUMBER($BX1830)),MIN(1,MAX(0,($BX1830-2019+1)/($BX1830-$BW1830+1))),"")</f>
        <v>0.3333333333333333</v>
      </c>
      <c r="AA1830">
        <f>IF(ISNUMBER($BX1830),IF($BX1830&gt;=2017,1,0),"")</f>
        <v>1.0</v>
      </c>
      <c r="AB1830">
        <f>IF(ISNUMBER($BX1830),IF($BX1830&gt;=2018,1,0),"")</f>
        <v>1.0</v>
      </c>
      <c r="AC1830">
        <f>IF(ISNUMBER($BX1830),IF($BX1830&gt;=2019,1,0),"")</f>
        <v>1.0</v>
      </c>
      <c r="AD1830">
        <f>IF($L1830&lt;&gt;"",IF($L1830&gt;2013,1,0),"")</f>
        <v>1.0</v>
      </c>
      <c r="AE1830">
        <f>IF($L1830&lt;&gt;"",1+IF($L1830&gt;2011,1,0)+IF($L1830&gt;2014,1,0),"")</f>
        <v>3.0</v>
      </c>
      <c r="AF1830" t="inlineStr">
        <is>
          <t>bond (yield)</t>
        </is>
      </c>
      <c r="AG1830" t="inlineStr">
        <is>
          <t>performance</t>
        </is>
      </c>
      <c r="AH1830" t="inlineStr">
        <is>
          <t>non-sensitive</t>
        </is>
      </c>
      <c r="AI1830" t="inlineStr">
        <is>
          <t>99_NCE</t>
        </is>
      </c>
      <c r="AJ1830" t="inlineStr">
        <is>
          <t>99_NCE</t>
        </is>
      </c>
      <c r="AK1830" t="str">
        <f>IF(AND($CF1830&lt;&gt;"",IFERROR(INDEX(subsample_country_map!$B:$B,MATCH($CF1830,subsample_country_map!$A:$A,0)),"")&lt;&gt;""),INDEX(subsample_country_map!$B:$B,MATCH($CF1830,subsample_country_map!$A:$A,0)),INDEX(lookup!$AA:$AA,MATCH($A1830,lookup!$A:$A,0)))</f>
        <v>99_NCE</v>
      </c>
      <c r="AL1830" t="str">
        <f>IF(AND($CF1830&lt;&gt;"",IFERROR(INDEX(subsample_country_map!$C:$C,MATCH($CF1830,subsample_country_map!$A:$A,0)),"")&lt;&gt;""),INDEX(subsample_country_map!$C:$C,MATCH($CF1830,subsample_country_map!$A:$A,0)),INDEX(lookup!$AB:$AB,MATCH($A1830,lookup!$A:$A,0)))</f>
        <v>99_NCE</v>
      </c>
      <c r="AM1830" t="str">
        <f>IF(AND($CF1830&lt;&gt;"",IFERROR(INDEX(subsample_country_map!$D:$D,MATCH($CF1830,subsample_country_map!$A:$A,0)),"")&lt;&gt;""),INDEX(subsample_country_map!$D:$D,MATCH($CF1830,subsample_country_map!$A:$A,0)),INDEX(lookup!$AC:$AC,MATCH($A1830,lookup!$A:$A,0)))</f>
        <v>99_NCE</v>
      </c>
      <c r="AN1830" t="str">
        <f>IF(AND($CF1830&lt;&gt;"",IFERROR(INDEX(subsample_country_map!$E:$E,MATCH($CF1830,subsample_country_map!$A:$A,0)),"")&lt;&gt;""),INDEX(subsample_country_map!$E:$E,MATCH($CF1830,subsample_country_map!$A:$A,0)),INDEX(lookup!$AD:$AD,MATCH($A1830,lookup!$A:$A,0)))</f>
        <v>99_NCE</v>
      </c>
      <c r="AO1830" t="str">
        <f>INDEX(lookup!$Y:$Y,MATCH($A1830,lookup!$A:$A,0))</f>
        <v>0_published</v>
      </c>
      <c r="AP1830" t="str">
        <f>INDEX(lookup!$Z:$Z,MATCH($A1830,lookup!$A:$A,0))</f>
        <v>1_VHB high</v>
      </c>
      <c r="AQ1830" t="str">
        <f>INDEX(lookup!$W:$W,MATCH($A1830,lookup!$A:$A,0))</f>
        <v>1_fin/acc/econ</v>
      </c>
      <c r="AS1830" t="inlineStr">
        <is>
          <t>staging</t>
        </is>
      </c>
      <c r="AT1830" t="inlineStr">
        <is>
          <t>bad-CER</t>
        </is>
      </c>
      <c r="AU1830" t="inlineStr">
        <is>
          <t>cost</t>
        </is>
      </c>
      <c r="AV1830" t="inlineStr">
        <is>
          <t>0.03</t>
        </is>
      </c>
      <c r="AW1830" t="inlineStr">
        <is>
          <t>0.04</t>
        </is>
      </c>
      <c r="BA1830" t="n">
        <v>293</v>
      </c>
      <c r="BB1830" t="inlineStr">
        <is>
          <t>0</t>
        </is>
      </c>
      <c r="BC1830" t="inlineStr">
        <is>
          <t>FE</t>
        </is>
      </c>
      <c r="BD1830" t="inlineStr">
        <is>
          <t>not stated</t>
        </is>
      </c>
      <c r="BE1830" t="inlineStr">
        <is>
          <t>industry</t>
        </is>
      </c>
      <c r="BF1830" t="inlineStr">
        <is>
          <t>Information Technology</t>
        </is>
      </c>
      <c r="BI1830" t="inlineStr">
        <is>
          <t>Table 12</t>
        </is>
      </c>
      <c r="BJ1830" t="inlineStr">
        <is>
          <t>Information Technology</t>
        </is>
      </c>
      <c r="BK1830" t="inlineStr">
        <is>
          <t>13</t>
        </is>
      </c>
      <c r="BL1830" t="inlineStr">
        <is>
          <t>Log (Scope 3 (Intensity)) 0.03 (0.04)</t>
        </is>
      </c>
      <c r="BM1830" t="inlineStr">
        <is>
          <t>Log (Scope 3 (Intensity))</t>
        </is>
      </c>
      <c r="BN1830" t="inlineStr">
        <is>
          <t>Long Term Credit Spread</t>
        </is>
      </c>
      <c r="BO1830" t="inlineStr">
        <is>
          <t>update</t>
        </is>
      </c>
      <c r="BP1830" t="inlineStr">
        <is>
          <t>Panjwani et al (2023)</t>
        </is>
      </c>
      <c r="BQ1830" t="inlineStr">
        <is>
          <t>computed</t>
        </is>
      </c>
      <c r="BT1830" t="n">
        <v>0</v>
      </c>
      <c r="BU1830" t="inlineStr">
        <is>
          <t>staging_Panjawani_et_al_2023.csv</t>
        </is>
      </c>
      <c r="BW1830" t="n">
        <v>2015</v>
      </c>
      <c r="BX1830" t="n">
        <v>2020</v>
      </c>
      <c r="BY1830" t="inlineStr">
        <is>
          <t>multi: global (MSCI All Country World Index constituents; regions: North America, Europe, Asia Pacific, Emerging Markets)</t>
        </is>
      </c>
      <c r="BZ1830" t="n">
        <v>2017.5</v>
      </c>
      <c r="CA1830" t="n">
        <v>0.8333333333333334</v>
      </c>
      <c r="CB1830" t="n">
        <v>1</v>
      </c>
      <c r="CC1830" t="n">
        <v>1</v>
      </c>
      <c r="CD1830" t="n">
        <v>-0.04380146048116874</v>
      </c>
      <c r="CE1830" t="n">
        <v>1</v>
      </c>
    </row>
    <row r="1831">
      <c r="A1831" t="inlineStr">
        <is>
          <t>Panjwani et al (2023)</t>
        </is>
      </c>
      <c r="B1831" t="n">
        <v>3136</v>
      </c>
      <c r="C1831" t="n">
        <v>-0.1614322282360502</v>
      </c>
      <c r="D1831" t="n">
        <v>293</v>
      </c>
      <c r="E1831">
        <f>IF(ISNUMBER($BA1831),$BA1831,IF(AND(ISNUMBER($D1831),ISNUMBER($BW1831),ISNUMBER($BX1831)),$D1831*($BX1831-$BW1831+1),""))</f>
        <v>293.0</v>
      </c>
      <c r="H1831" t="inlineStr">
        <is>
          <t>partial</t>
        </is>
      </c>
      <c r="I1831" t="inlineStr">
        <is>
          <t>Regression Cofficient and Standard Error  available</t>
        </is>
      </c>
      <c r="J1831">
        <f>IF($BW1831&lt;&gt;"",$BW1831,"")</f>
        <v>2015.0</v>
      </c>
      <c r="K1831">
        <f>IF($BX1831&lt;&gt;"",$BX1831,"")</f>
        <v>2020.0</v>
      </c>
      <c r="L1831">
        <f>IF(AND(ISNUMBER($BW1831),ISNUMBER($BX1831)),($BW1831+$BX1831)/2,"")</f>
        <v>2017.5</v>
      </c>
      <c r="M1831">
        <f>IF($L1831&lt;&gt;"",$L1831,"")</f>
        <v>2017.5</v>
      </c>
      <c r="N1831">
        <f>IF(AND(ISNUMBER($BW1831),ISNUMBER($BX1831)),MIN(1,MAX(0,($BX1831-2016+1)/($BX1831-$BW1831+1))),"")</f>
        <v>0.8333333333333334</v>
      </c>
      <c r="O1831">
        <f>IF(AND(ISNUMBER($BW1831),ISNUMBER($BX1831)),MIN(1,MAX(0,($BX1831-2017+1)/($BX1831-$BW1831+1))),"")</f>
        <v>0.6666666666666666</v>
      </c>
      <c r="P1831">
        <f>IF(AND(ISNUMBER($BW1831),ISNUMBER($BX1831)),MIN(1,MAX(0,($BX1831-2018+1)/($BX1831-$BW1831+1))),"")</f>
        <v>0.5</v>
      </c>
      <c r="Q1831">
        <f>IF(AND(ISNUMBER($BW1831),ISNUMBER($BX1831)),MIN(1,MAX(0,($BX1831-2019+1)/($BX1831-$BW1831+1))),"")</f>
        <v>0.3333333333333333</v>
      </c>
      <c r="R1831">
        <f>IF(AND(ISNUMBER($BW1831),ISNUMBER($BX1831)),MIN(1,MAX(0,($BX1831-2016+1)/($BX1831-$BW1831+1))),"")</f>
        <v>0.8333333333333334</v>
      </c>
      <c r="S1831">
        <f>IF($L1831&lt;&gt;"",IF($L1831&gt;=2015.5,1,0),"")</f>
        <v>1.0</v>
      </c>
      <c r="T1831">
        <f>IF($L1831&lt;&gt;"",IF($L1831&gt;=2016,1,0),"")</f>
        <v>1.0</v>
      </c>
      <c r="U1831">
        <f>IF(ISNUMBER($BX1831),IF($BX1831&gt;=2016,1,0),"")</f>
        <v>1.0</v>
      </c>
      <c r="V1831">
        <f>IF(ISNUMBER($BW1831),IF($BW1831&gt;=2016,1,0),"")</f>
        <v>0.0</v>
      </c>
      <c r="W1831" t="str">
        <f>IF(AND(ISNUMBER($BW1831),ISNUMBER($BX1831)),IF($BW1831&gt;=2016,"post-only",IF($BX1831&lt;2016,"pre-only","mixed")),"")</f>
        <v>mixed</v>
      </c>
      <c r="X1831">
        <f>IF(AND(ISNUMBER($BW1831),ISNUMBER($BX1831)),MIN(1,MAX(0,($BX1831-2017+1)/($BX1831-$BW1831+1))),"")</f>
        <v>0.6666666666666666</v>
      </c>
      <c r="Y1831">
        <f>IF(AND(ISNUMBER($BW1831),ISNUMBER($BX1831)),MIN(1,MAX(0,($BX1831-2018+1)/($BX1831-$BW1831+1))),"")</f>
        <v>0.5</v>
      </c>
      <c r="Z1831">
        <f>IF(AND(ISNUMBER($BW1831),ISNUMBER($BX1831)),MIN(1,MAX(0,($BX1831-2019+1)/($BX1831-$BW1831+1))),"")</f>
        <v>0.3333333333333333</v>
      </c>
      <c r="AA1831">
        <f>IF(ISNUMBER($BX1831),IF($BX1831&gt;=2017,1,0),"")</f>
        <v>1.0</v>
      </c>
      <c r="AB1831">
        <f>IF(ISNUMBER($BX1831),IF($BX1831&gt;=2018,1,0),"")</f>
        <v>1.0</v>
      </c>
      <c r="AC1831">
        <f>IF(ISNUMBER($BX1831),IF($BX1831&gt;=2019,1,0),"")</f>
        <v>1.0</v>
      </c>
      <c r="AD1831">
        <f>IF($L1831&lt;&gt;"",IF($L1831&gt;2013,1,0),"")</f>
        <v>1.0</v>
      </c>
      <c r="AE1831">
        <f>IF($L1831&lt;&gt;"",1+IF($L1831&gt;2011,1,0)+IF($L1831&gt;2014,1,0),"")</f>
        <v>3.0</v>
      </c>
      <c r="AF1831" t="inlineStr">
        <is>
          <t>bond (yield)</t>
        </is>
      </c>
      <c r="AG1831" t="inlineStr">
        <is>
          <t>performance</t>
        </is>
      </c>
      <c r="AH1831" t="inlineStr">
        <is>
          <t>non-sensitive</t>
        </is>
      </c>
      <c r="AI1831" t="inlineStr">
        <is>
          <t>99_NCE</t>
        </is>
      </c>
      <c r="AJ1831" t="inlineStr">
        <is>
          <t>99_NCE</t>
        </is>
      </c>
      <c r="AK1831" t="str">
        <f>IF(AND($CF1831&lt;&gt;"",IFERROR(INDEX(subsample_country_map!$B:$B,MATCH($CF1831,subsample_country_map!$A:$A,0)),"")&lt;&gt;""),INDEX(subsample_country_map!$B:$B,MATCH($CF1831,subsample_country_map!$A:$A,0)),INDEX(lookup!$AA:$AA,MATCH($A1831,lookup!$A:$A,0)))</f>
        <v>99_NCE</v>
      </c>
      <c r="AL1831" t="str">
        <f>IF(AND($CF1831&lt;&gt;"",IFERROR(INDEX(subsample_country_map!$C:$C,MATCH($CF1831,subsample_country_map!$A:$A,0)),"")&lt;&gt;""),INDEX(subsample_country_map!$C:$C,MATCH($CF1831,subsample_country_map!$A:$A,0)),INDEX(lookup!$AB:$AB,MATCH($A1831,lookup!$A:$A,0)))</f>
        <v>99_NCE</v>
      </c>
      <c r="AM1831" t="str">
        <f>IF(AND($CF1831&lt;&gt;"",IFERROR(INDEX(subsample_country_map!$D:$D,MATCH($CF1831,subsample_country_map!$A:$A,0)),"")&lt;&gt;""),INDEX(subsample_country_map!$D:$D,MATCH($CF1831,subsample_country_map!$A:$A,0)),INDEX(lookup!$AC:$AC,MATCH($A1831,lookup!$A:$A,0)))</f>
        <v>99_NCE</v>
      </c>
      <c r="AN1831" t="str">
        <f>IF(AND($CF1831&lt;&gt;"",IFERROR(INDEX(subsample_country_map!$E:$E,MATCH($CF1831,subsample_country_map!$A:$A,0)),"")&lt;&gt;""),INDEX(subsample_country_map!$E:$E,MATCH($CF1831,subsample_country_map!$A:$A,0)),INDEX(lookup!$AD:$AD,MATCH($A1831,lookup!$A:$A,0)))</f>
        <v>99_NCE</v>
      </c>
      <c r="AO1831" t="str">
        <f>INDEX(lookup!$Y:$Y,MATCH($A1831,lookup!$A:$A,0))</f>
        <v>0_published</v>
      </c>
      <c r="AP1831" t="str">
        <f>INDEX(lookup!$Z:$Z,MATCH($A1831,lookup!$A:$A,0))</f>
        <v>1_VHB high</v>
      </c>
      <c r="AQ1831" t="str">
        <f>INDEX(lookup!$W:$W,MATCH($A1831,lookup!$A:$A,0))</f>
        <v>1_fin/acc/econ</v>
      </c>
      <c r="AS1831" t="inlineStr">
        <is>
          <t>staging</t>
        </is>
      </c>
      <c r="AT1831" t="inlineStr">
        <is>
          <t>bad-CER</t>
        </is>
      </c>
      <c r="AU1831" t="inlineStr">
        <is>
          <t>cost</t>
        </is>
      </c>
      <c r="AV1831" t="inlineStr">
        <is>
          <t>0.14</t>
        </is>
      </c>
      <c r="AW1831" t="inlineStr">
        <is>
          <t>0.05</t>
        </is>
      </c>
      <c r="BA1831" t="n">
        <v>293</v>
      </c>
      <c r="BB1831" t="inlineStr">
        <is>
          <t>0</t>
        </is>
      </c>
      <c r="BC1831" t="inlineStr">
        <is>
          <t>FE</t>
        </is>
      </c>
      <c r="BD1831" t="inlineStr">
        <is>
          <t>not stated</t>
        </is>
      </c>
      <c r="BE1831" t="inlineStr">
        <is>
          <t>industry</t>
        </is>
      </c>
      <c r="BF1831" t="inlineStr">
        <is>
          <t>Information Technology</t>
        </is>
      </c>
      <c r="BI1831" t="inlineStr">
        <is>
          <t>Table 12</t>
        </is>
      </c>
      <c r="BJ1831" t="inlineStr">
        <is>
          <t>Information Technology</t>
        </is>
      </c>
      <c r="BK1831" t="inlineStr">
        <is>
          <t>13</t>
        </is>
      </c>
      <c r="BL1831" t="inlineStr">
        <is>
          <t>Log (Scope 1 + 2 (Intensity)) 0.14*** (0.05)</t>
        </is>
      </c>
      <c r="BM1831" t="inlineStr">
        <is>
          <t>Log (Scope 1 + 2 (Intensity))</t>
        </is>
      </c>
      <c r="BN1831" t="inlineStr">
        <is>
          <t>Long Term Credit Spread</t>
        </is>
      </c>
      <c r="BO1831" t="inlineStr">
        <is>
          <t>update</t>
        </is>
      </c>
      <c r="BP1831" t="inlineStr">
        <is>
          <t>Panjwani et al (2023)</t>
        </is>
      </c>
      <c r="BQ1831" t="inlineStr">
        <is>
          <t>computed</t>
        </is>
      </c>
      <c r="BT1831" t="n">
        <v>0</v>
      </c>
      <c r="BU1831" t="inlineStr">
        <is>
          <t>staging_Panjawani_et_al_2023.csv</t>
        </is>
      </c>
      <c r="BW1831" t="n">
        <v>2015</v>
      </c>
      <c r="BX1831" t="n">
        <v>2020</v>
      </c>
      <c r="BY1831" t="inlineStr">
        <is>
          <t>multi: global (MSCI All Country World Index constituents; regions: North America, Europe, Asia Pacific, Emerging Markets)</t>
        </is>
      </c>
      <c r="BZ1831" t="n">
        <v>2017.5</v>
      </c>
      <c r="CA1831" t="n">
        <v>0.8333333333333334</v>
      </c>
      <c r="CB1831" t="n">
        <v>1</v>
      </c>
      <c r="CC1831" t="n">
        <v>1</v>
      </c>
      <c r="CD1831" t="n">
        <v>-0.1628568995127415</v>
      </c>
      <c r="CE1831" t="n">
        <v>1</v>
      </c>
    </row>
    <row r="1832">
      <c r="A1832" t="inlineStr">
        <is>
          <t>Panjwani et al (2023)</t>
        </is>
      </c>
      <c r="B1832" t="n">
        <v>3137</v>
      </c>
      <c r="C1832" t="n">
        <v>-0.08448464221724196</v>
      </c>
      <c r="D1832" t="n">
        <v>426</v>
      </c>
      <c r="E1832">
        <f>IF(ISNUMBER($BA1832),$BA1832,IF(AND(ISNUMBER($D1832),ISNUMBER($BW1832),ISNUMBER($BX1832)),$D1832*($BX1832-$BW1832+1),""))</f>
        <v>426.0</v>
      </c>
      <c r="H1832" t="inlineStr">
        <is>
          <t>partial</t>
        </is>
      </c>
      <c r="I1832" t="inlineStr">
        <is>
          <t>Regression Cofficient and Standard Error  available</t>
        </is>
      </c>
      <c r="J1832">
        <f>IF($BW1832&lt;&gt;"",$BW1832,"")</f>
        <v>2015.0</v>
      </c>
      <c r="K1832">
        <f>IF($BX1832&lt;&gt;"",$BX1832,"")</f>
        <v>2020.0</v>
      </c>
      <c r="L1832">
        <f>IF(AND(ISNUMBER($BW1832),ISNUMBER($BX1832)),($BW1832+$BX1832)/2,"")</f>
        <v>2017.5</v>
      </c>
      <c r="M1832">
        <f>IF($L1832&lt;&gt;"",$L1832,"")</f>
        <v>2017.5</v>
      </c>
      <c r="N1832">
        <f>IF(AND(ISNUMBER($BW1832),ISNUMBER($BX1832)),MIN(1,MAX(0,($BX1832-2016+1)/($BX1832-$BW1832+1))),"")</f>
        <v>0.8333333333333334</v>
      </c>
      <c r="O1832">
        <f>IF(AND(ISNUMBER($BW1832),ISNUMBER($BX1832)),MIN(1,MAX(0,($BX1832-2017+1)/($BX1832-$BW1832+1))),"")</f>
        <v>0.6666666666666666</v>
      </c>
      <c r="P1832">
        <f>IF(AND(ISNUMBER($BW1832),ISNUMBER($BX1832)),MIN(1,MAX(0,($BX1832-2018+1)/($BX1832-$BW1832+1))),"")</f>
        <v>0.5</v>
      </c>
      <c r="Q1832">
        <f>IF(AND(ISNUMBER($BW1832),ISNUMBER($BX1832)),MIN(1,MAX(0,($BX1832-2019+1)/($BX1832-$BW1832+1))),"")</f>
        <v>0.3333333333333333</v>
      </c>
      <c r="R1832">
        <f>IF(AND(ISNUMBER($BW1832),ISNUMBER($BX1832)),MIN(1,MAX(0,($BX1832-2016+1)/($BX1832-$BW1832+1))),"")</f>
        <v>0.8333333333333334</v>
      </c>
      <c r="S1832">
        <f>IF($L1832&lt;&gt;"",IF($L1832&gt;=2015.5,1,0),"")</f>
        <v>1.0</v>
      </c>
      <c r="T1832">
        <f>IF($L1832&lt;&gt;"",IF($L1832&gt;=2016,1,0),"")</f>
        <v>1.0</v>
      </c>
      <c r="U1832">
        <f>IF(ISNUMBER($BX1832),IF($BX1832&gt;=2016,1,0),"")</f>
        <v>1.0</v>
      </c>
      <c r="V1832">
        <f>IF(ISNUMBER($BW1832),IF($BW1832&gt;=2016,1,0),"")</f>
        <v>0.0</v>
      </c>
      <c r="W1832" t="str">
        <f>IF(AND(ISNUMBER($BW1832),ISNUMBER($BX1832)),IF($BW1832&gt;=2016,"post-only",IF($BX1832&lt;2016,"pre-only","mixed")),"")</f>
        <v>mixed</v>
      </c>
      <c r="X1832">
        <f>IF(AND(ISNUMBER($BW1832),ISNUMBER($BX1832)),MIN(1,MAX(0,($BX1832-2017+1)/($BX1832-$BW1832+1))),"")</f>
        <v>0.6666666666666666</v>
      </c>
      <c r="Y1832">
        <f>IF(AND(ISNUMBER($BW1832),ISNUMBER($BX1832)),MIN(1,MAX(0,($BX1832-2018+1)/($BX1832-$BW1832+1))),"")</f>
        <v>0.5</v>
      </c>
      <c r="Z1832">
        <f>IF(AND(ISNUMBER($BW1832),ISNUMBER($BX1832)),MIN(1,MAX(0,($BX1832-2019+1)/($BX1832-$BW1832+1))),"")</f>
        <v>0.3333333333333333</v>
      </c>
      <c r="AA1832">
        <f>IF(ISNUMBER($BX1832),IF($BX1832&gt;=2017,1,0),"")</f>
        <v>1.0</v>
      </c>
      <c r="AB1832">
        <f>IF(ISNUMBER($BX1832),IF($BX1832&gt;=2018,1,0),"")</f>
        <v>1.0</v>
      </c>
      <c r="AC1832">
        <f>IF(ISNUMBER($BX1832),IF($BX1832&gt;=2019,1,0),"")</f>
        <v>1.0</v>
      </c>
      <c r="AD1832">
        <f>IF($L1832&lt;&gt;"",IF($L1832&gt;2013,1,0),"")</f>
        <v>1.0</v>
      </c>
      <c r="AE1832">
        <f>IF($L1832&lt;&gt;"",1+IF($L1832&gt;2011,1,0)+IF($L1832&gt;2014,1,0),"")</f>
        <v>3.0</v>
      </c>
      <c r="AF1832" t="inlineStr">
        <is>
          <t>bond (yield)</t>
        </is>
      </c>
      <c r="AG1832" t="inlineStr">
        <is>
          <t>performance</t>
        </is>
      </c>
      <c r="AH1832" t="inlineStr">
        <is>
          <t>non-sensitive</t>
        </is>
      </c>
      <c r="AI1832" t="inlineStr">
        <is>
          <t>99_NCE</t>
        </is>
      </c>
      <c r="AJ1832" t="inlineStr">
        <is>
          <t>99_NCE</t>
        </is>
      </c>
      <c r="AK1832" t="str">
        <f>IF(AND($CF1832&lt;&gt;"",IFERROR(INDEX(subsample_country_map!$B:$B,MATCH($CF1832,subsample_country_map!$A:$A,0)),"")&lt;&gt;""),INDEX(subsample_country_map!$B:$B,MATCH($CF1832,subsample_country_map!$A:$A,0)),INDEX(lookup!$AA:$AA,MATCH($A1832,lookup!$A:$A,0)))</f>
        <v>99_NCE</v>
      </c>
      <c r="AL1832" t="str">
        <f>IF(AND($CF1832&lt;&gt;"",IFERROR(INDEX(subsample_country_map!$C:$C,MATCH($CF1832,subsample_country_map!$A:$A,0)),"")&lt;&gt;""),INDEX(subsample_country_map!$C:$C,MATCH($CF1832,subsample_country_map!$A:$A,0)),INDEX(lookup!$AB:$AB,MATCH($A1832,lookup!$A:$A,0)))</f>
        <v>99_NCE</v>
      </c>
      <c r="AM1832" t="str">
        <f>IF(AND($CF1832&lt;&gt;"",IFERROR(INDEX(subsample_country_map!$D:$D,MATCH($CF1832,subsample_country_map!$A:$A,0)),"")&lt;&gt;""),INDEX(subsample_country_map!$D:$D,MATCH($CF1832,subsample_country_map!$A:$A,0)),INDEX(lookup!$AC:$AC,MATCH($A1832,lookup!$A:$A,0)))</f>
        <v>99_NCE</v>
      </c>
      <c r="AN1832" t="str">
        <f>IF(AND($CF1832&lt;&gt;"",IFERROR(INDEX(subsample_country_map!$E:$E,MATCH($CF1832,subsample_country_map!$A:$A,0)),"")&lt;&gt;""),INDEX(subsample_country_map!$E:$E,MATCH($CF1832,subsample_country_map!$A:$A,0)),INDEX(lookup!$AD:$AD,MATCH($A1832,lookup!$A:$A,0)))</f>
        <v>99_NCE</v>
      </c>
      <c r="AO1832" t="str">
        <f>INDEX(lookup!$Y:$Y,MATCH($A1832,lookup!$A:$A,0))</f>
        <v>0_published</v>
      </c>
      <c r="AP1832" t="str">
        <f>INDEX(lookup!$Z:$Z,MATCH($A1832,lookup!$A:$A,0))</f>
        <v>1_VHB high</v>
      </c>
      <c r="AQ1832" t="str">
        <f>INDEX(lookup!$W:$W,MATCH($A1832,lookup!$A:$A,0))</f>
        <v>1_fin/acc/econ</v>
      </c>
      <c r="AS1832" t="inlineStr">
        <is>
          <t>staging</t>
        </is>
      </c>
      <c r="AT1832" t="inlineStr">
        <is>
          <t>bad-CER</t>
        </is>
      </c>
      <c r="AU1832" t="inlineStr">
        <is>
          <t>cost</t>
        </is>
      </c>
      <c r="AV1832" t="inlineStr">
        <is>
          <t>0.07</t>
        </is>
      </c>
      <c r="AW1832" t="inlineStr">
        <is>
          <t>0.04</t>
        </is>
      </c>
      <c r="BA1832" t="n">
        <v>426</v>
      </c>
      <c r="BB1832" t="inlineStr">
        <is>
          <t>0</t>
        </is>
      </c>
      <c r="BC1832" t="inlineStr">
        <is>
          <t>FE</t>
        </is>
      </c>
      <c r="BD1832" t="inlineStr">
        <is>
          <t>not stated</t>
        </is>
      </c>
      <c r="BE1832" t="inlineStr">
        <is>
          <t>industry</t>
        </is>
      </c>
      <c r="BF1832" t="inlineStr">
        <is>
          <t>Materials</t>
        </is>
      </c>
      <c r="BI1832" t="inlineStr">
        <is>
          <t>Table 12</t>
        </is>
      </c>
      <c r="BJ1832" t="inlineStr">
        <is>
          <t>Materials</t>
        </is>
      </c>
      <c r="BK1832" t="inlineStr">
        <is>
          <t>13</t>
        </is>
      </c>
      <c r="BL1832" t="inlineStr">
        <is>
          <t>Log (Scope 3 (Intensity)) 0.07* (0.04)</t>
        </is>
      </c>
      <c r="BM1832" t="inlineStr">
        <is>
          <t>Log (Scope 3 (Intensity))</t>
        </is>
      </c>
      <c r="BN1832" t="inlineStr">
        <is>
          <t>Long Term Credit Spread</t>
        </is>
      </c>
      <c r="BO1832" t="inlineStr">
        <is>
          <t>update</t>
        </is>
      </c>
      <c r="BP1832" t="inlineStr">
        <is>
          <t>Panjwani et al (2023)</t>
        </is>
      </c>
      <c r="BQ1832" t="inlineStr">
        <is>
          <t>computed</t>
        </is>
      </c>
      <c r="BT1832" t="n">
        <v>0</v>
      </c>
      <c r="BU1832" t="inlineStr">
        <is>
          <t>staging_Panjawani_et_al_2023.csv</t>
        </is>
      </c>
      <c r="BW1832" t="n">
        <v>2015</v>
      </c>
      <c r="BX1832" t="n">
        <v>2020</v>
      </c>
      <c r="BY1832" t="inlineStr">
        <is>
          <t>multi: global (MSCI All Country World Index constituents; regions: North America, Europe, Asia Pacific, Emerging Markets)</t>
        </is>
      </c>
      <c r="BZ1832" t="n">
        <v>2017.5</v>
      </c>
      <c r="CA1832" t="n">
        <v>0.8333333333333334</v>
      </c>
      <c r="CB1832" t="n">
        <v>1</v>
      </c>
      <c r="CC1832" t="n">
        <v>1</v>
      </c>
      <c r="CD1832" t="n">
        <v>-0.0846865148666128</v>
      </c>
      <c r="CE1832" t="n">
        <v>1</v>
      </c>
    </row>
    <row r="1833">
      <c r="A1833" t="inlineStr">
        <is>
          <t>Panjwani et al (2023)</t>
        </is>
      </c>
      <c r="B1833" t="n">
        <v>3138</v>
      </c>
      <c r="C1833" t="n">
        <v>-0.008074763127774593</v>
      </c>
      <c r="D1833" t="n">
        <v>426</v>
      </c>
      <c r="E1833">
        <f>IF(ISNUMBER($BA1833),$BA1833,IF(AND(ISNUMBER($D1833),ISNUMBER($BW1833),ISNUMBER($BX1833)),$D1833*($BX1833-$BW1833+1),""))</f>
        <v>426.0</v>
      </c>
      <c r="H1833" t="inlineStr">
        <is>
          <t>partial</t>
        </is>
      </c>
      <c r="I1833" t="inlineStr">
        <is>
          <t>Regression Cofficient and Standard Error  available</t>
        </is>
      </c>
      <c r="J1833">
        <f>IF($BW1833&lt;&gt;"",$BW1833,"")</f>
        <v>2015.0</v>
      </c>
      <c r="K1833">
        <f>IF($BX1833&lt;&gt;"",$BX1833,"")</f>
        <v>2020.0</v>
      </c>
      <c r="L1833">
        <f>IF(AND(ISNUMBER($BW1833),ISNUMBER($BX1833)),($BW1833+$BX1833)/2,"")</f>
        <v>2017.5</v>
      </c>
      <c r="M1833">
        <f>IF($L1833&lt;&gt;"",$L1833,"")</f>
        <v>2017.5</v>
      </c>
      <c r="N1833">
        <f>IF(AND(ISNUMBER($BW1833),ISNUMBER($BX1833)),MIN(1,MAX(0,($BX1833-2016+1)/($BX1833-$BW1833+1))),"")</f>
        <v>0.8333333333333334</v>
      </c>
      <c r="O1833">
        <f>IF(AND(ISNUMBER($BW1833),ISNUMBER($BX1833)),MIN(1,MAX(0,($BX1833-2017+1)/($BX1833-$BW1833+1))),"")</f>
        <v>0.6666666666666666</v>
      </c>
      <c r="P1833">
        <f>IF(AND(ISNUMBER($BW1833),ISNUMBER($BX1833)),MIN(1,MAX(0,($BX1833-2018+1)/($BX1833-$BW1833+1))),"")</f>
        <v>0.5</v>
      </c>
      <c r="Q1833">
        <f>IF(AND(ISNUMBER($BW1833),ISNUMBER($BX1833)),MIN(1,MAX(0,($BX1833-2019+1)/($BX1833-$BW1833+1))),"")</f>
        <v>0.3333333333333333</v>
      </c>
      <c r="R1833">
        <f>IF(AND(ISNUMBER($BW1833),ISNUMBER($BX1833)),MIN(1,MAX(0,($BX1833-2016+1)/($BX1833-$BW1833+1))),"")</f>
        <v>0.8333333333333334</v>
      </c>
      <c r="S1833">
        <f>IF($L1833&lt;&gt;"",IF($L1833&gt;=2015.5,1,0),"")</f>
        <v>1.0</v>
      </c>
      <c r="T1833">
        <f>IF($L1833&lt;&gt;"",IF($L1833&gt;=2016,1,0),"")</f>
        <v>1.0</v>
      </c>
      <c r="U1833">
        <f>IF(ISNUMBER($BX1833),IF($BX1833&gt;=2016,1,0),"")</f>
        <v>1.0</v>
      </c>
      <c r="V1833">
        <f>IF(ISNUMBER($BW1833),IF($BW1833&gt;=2016,1,0),"")</f>
        <v>0.0</v>
      </c>
      <c r="W1833" t="str">
        <f>IF(AND(ISNUMBER($BW1833),ISNUMBER($BX1833)),IF($BW1833&gt;=2016,"post-only",IF($BX1833&lt;2016,"pre-only","mixed")),"")</f>
        <v>mixed</v>
      </c>
      <c r="X1833">
        <f>IF(AND(ISNUMBER($BW1833),ISNUMBER($BX1833)),MIN(1,MAX(0,($BX1833-2017+1)/($BX1833-$BW1833+1))),"")</f>
        <v>0.6666666666666666</v>
      </c>
      <c r="Y1833">
        <f>IF(AND(ISNUMBER($BW1833),ISNUMBER($BX1833)),MIN(1,MAX(0,($BX1833-2018+1)/($BX1833-$BW1833+1))),"")</f>
        <v>0.5</v>
      </c>
      <c r="Z1833">
        <f>IF(AND(ISNUMBER($BW1833),ISNUMBER($BX1833)),MIN(1,MAX(0,($BX1833-2019+1)/($BX1833-$BW1833+1))),"")</f>
        <v>0.3333333333333333</v>
      </c>
      <c r="AA1833">
        <f>IF(ISNUMBER($BX1833),IF($BX1833&gt;=2017,1,0),"")</f>
        <v>1.0</v>
      </c>
      <c r="AB1833">
        <f>IF(ISNUMBER($BX1833),IF($BX1833&gt;=2018,1,0),"")</f>
        <v>1.0</v>
      </c>
      <c r="AC1833">
        <f>IF(ISNUMBER($BX1833),IF($BX1833&gt;=2019,1,0),"")</f>
        <v>1.0</v>
      </c>
      <c r="AD1833">
        <f>IF($L1833&lt;&gt;"",IF($L1833&gt;2013,1,0),"")</f>
        <v>1.0</v>
      </c>
      <c r="AE1833">
        <f>IF($L1833&lt;&gt;"",1+IF($L1833&gt;2011,1,0)+IF($L1833&gt;2014,1,0),"")</f>
        <v>3.0</v>
      </c>
      <c r="AF1833" t="inlineStr">
        <is>
          <t>bond (yield)</t>
        </is>
      </c>
      <c r="AG1833" t="inlineStr">
        <is>
          <t>performance</t>
        </is>
      </c>
      <c r="AH1833" t="inlineStr">
        <is>
          <t>non-sensitive</t>
        </is>
      </c>
      <c r="AI1833" t="inlineStr">
        <is>
          <t>99_NCE</t>
        </is>
      </c>
      <c r="AJ1833" t="inlineStr">
        <is>
          <t>99_NCE</t>
        </is>
      </c>
      <c r="AK1833" t="str">
        <f>IF(AND($CF1833&lt;&gt;"",IFERROR(INDEX(subsample_country_map!$B:$B,MATCH($CF1833,subsample_country_map!$A:$A,0)),"")&lt;&gt;""),INDEX(subsample_country_map!$B:$B,MATCH($CF1833,subsample_country_map!$A:$A,0)),INDEX(lookup!$AA:$AA,MATCH($A1833,lookup!$A:$A,0)))</f>
        <v>99_NCE</v>
      </c>
      <c r="AL1833" t="str">
        <f>IF(AND($CF1833&lt;&gt;"",IFERROR(INDEX(subsample_country_map!$C:$C,MATCH($CF1833,subsample_country_map!$A:$A,0)),"")&lt;&gt;""),INDEX(subsample_country_map!$C:$C,MATCH($CF1833,subsample_country_map!$A:$A,0)),INDEX(lookup!$AB:$AB,MATCH($A1833,lookup!$A:$A,0)))</f>
        <v>99_NCE</v>
      </c>
      <c r="AM1833" t="str">
        <f>IF(AND($CF1833&lt;&gt;"",IFERROR(INDEX(subsample_country_map!$D:$D,MATCH($CF1833,subsample_country_map!$A:$A,0)),"")&lt;&gt;""),INDEX(subsample_country_map!$D:$D,MATCH($CF1833,subsample_country_map!$A:$A,0)),INDEX(lookup!$AC:$AC,MATCH($A1833,lookup!$A:$A,0)))</f>
        <v>99_NCE</v>
      </c>
      <c r="AN1833" t="str">
        <f>IF(AND($CF1833&lt;&gt;"",IFERROR(INDEX(subsample_country_map!$E:$E,MATCH($CF1833,subsample_country_map!$A:$A,0)),"")&lt;&gt;""),INDEX(subsample_country_map!$E:$E,MATCH($CF1833,subsample_country_map!$A:$A,0)),INDEX(lookup!$AD:$AD,MATCH($A1833,lookup!$A:$A,0)))</f>
        <v>99_NCE</v>
      </c>
      <c r="AO1833" t="str">
        <f>INDEX(lookup!$Y:$Y,MATCH($A1833,lookup!$A:$A,0))</f>
        <v>0_published</v>
      </c>
      <c r="AP1833" t="str">
        <f>INDEX(lookup!$Z:$Z,MATCH($A1833,lookup!$A:$A,0))</f>
        <v>1_VHB high</v>
      </c>
      <c r="AQ1833" t="str">
        <f>INDEX(lookup!$W:$W,MATCH($A1833,lookup!$A:$A,0))</f>
        <v>1_fin/acc/econ</v>
      </c>
      <c r="AS1833" t="inlineStr">
        <is>
          <t>staging</t>
        </is>
      </c>
      <c r="AT1833" t="inlineStr">
        <is>
          <t>bad-CER</t>
        </is>
      </c>
      <c r="AU1833" t="inlineStr">
        <is>
          <t>cost</t>
        </is>
      </c>
      <c r="AV1833" t="inlineStr">
        <is>
          <t>0.01</t>
        </is>
      </c>
      <c r="AW1833" t="inlineStr">
        <is>
          <t>0.06</t>
        </is>
      </c>
      <c r="BA1833" t="n">
        <v>426</v>
      </c>
      <c r="BB1833" t="inlineStr">
        <is>
          <t>0</t>
        </is>
      </c>
      <c r="BC1833" t="inlineStr">
        <is>
          <t>FE</t>
        </is>
      </c>
      <c r="BD1833" t="inlineStr">
        <is>
          <t>not stated</t>
        </is>
      </c>
      <c r="BE1833" t="inlineStr">
        <is>
          <t>industry</t>
        </is>
      </c>
      <c r="BF1833" t="inlineStr">
        <is>
          <t>Materials</t>
        </is>
      </c>
      <c r="BI1833" t="inlineStr">
        <is>
          <t>Table 12</t>
        </is>
      </c>
      <c r="BJ1833" t="inlineStr">
        <is>
          <t>Materials</t>
        </is>
      </c>
      <c r="BK1833" t="inlineStr">
        <is>
          <t>13</t>
        </is>
      </c>
      <c r="BL1833" t="inlineStr">
        <is>
          <t>Log (Scope 1 + 2 (Intensity)) 0.01 (0.06)</t>
        </is>
      </c>
      <c r="BM1833" t="inlineStr">
        <is>
          <t>Log (Scope 1 + 2 (Intensity))</t>
        </is>
      </c>
      <c r="BN1833" t="inlineStr">
        <is>
          <t>Long Term Credit Spread</t>
        </is>
      </c>
      <c r="BO1833" t="inlineStr">
        <is>
          <t>update</t>
        </is>
      </c>
      <c r="BP1833" t="inlineStr">
        <is>
          <t>Panjwani et al (2023)</t>
        </is>
      </c>
      <c r="BQ1833" t="inlineStr">
        <is>
          <t>computed</t>
        </is>
      </c>
      <c r="BT1833" t="n">
        <v>0</v>
      </c>
      <c r="BU1833" t="inlineStr">
        <is>
          <t>staging_Panjawani_et_al_2023.csv</t>
        </is>
      </c>
      <c r="BW1833" t="n">
        <v>2015</v>
      </c>
      <c r="BX1833" t="n">
        <v>2020</v>
      </c>
      <c r="BY1833" t="inlineStr">
        <is>
          <t>multi: global (MSCI All Country World Index constituents; regions: North America, Europe, Asia Pacific, Emerging Markets)</t>
        </is>
      </c>
      <c r="BZ1833" t="n">
        <v>2017.5</v>
      </c>
      <c r="CA1833" t="n">
        <v>0.8333333333333334</v>
      </c>
      <c r="CB1833" t="n">
        <v>1</v>
      </c>
      <c r="CC1833" t="n">
        <v>1</v>
      </c>
      <c r="CD1833" t="n">
        <v>-0.008074938631002863</v>
      </c>
      <c r="CE1833" t="n">
        <v>1</v>
      </c>
    </row>
    <row r="1834">
      <c r="A1834" t="inlineStr">
        <is>
          <t>Panjwani et al (2023)</t>
        </is>
      </c>
      <c r="B1834" t="n">
        <v>3139</v>
      </c>
      <c r="C1834" t="n">
        <v>0.04873701788285793</v>
      </c>
      <c r="D1834" t="n">
        <v>105</v>
      </c>
      <c r="E1834">
        <f>IF(ISNUMBER($BA1834),$BA1834,IF(AND(ISNUMBER($D1834),ISNUMBER($BW1834),ISNUMBER($BX1834)),$D1834*($BX1834-$BW1834+1),""))</f>
        <v>105.0</v>
      </c>
      <c r="H1834" t="inlineStr">
        <is>
          <t>partial</t>
        </is>
      </c>
      <c r="I1834" t="inlineStr">
        <is>
          <t>Regression Cofficient and Standard Error  available</t>
        </is>
      </c>
      <c r="J1834">
        <f>IF($BW1834&lt;&gt;"",$BW1834,"")</f>
        <v>2015.0</v>
      </c>
      <c r="K1834">
        <f>IF($BX1834&lt;&gt;"",$BX1834,"")</f>
        <v>2020.0</v>
      </c>
      <c r="L1834">
        <f>IF(AND(ISNUMBER($BW1834),ISNUMBER($BX1834)),($BW1834+$BX1834)/2,"")</f>
        <v>2017.5</v>
      </c>
      <c r="M1834">
        <f>IF($L1834&lt;&gt;"",$L1834,"")</f>
        <v>2017.5</v>
      </c>
      <c r="N1834">
        <f>IF(AND(ISNUMBER($BW1834),ISNUMBER($BX1834)),MIN(1,MAX(0,($BX1834-2016+1)/($BX1834-$BW1834+1))),"")</f>
        <v>0.8333333333333334</v>
      </c>
      <c r="O1834">
        <f>IF(AND(ISNUMBER($BW1834),ISNUMBER($BX1834)),MIN(1,MAX(0,($BX1834-2017+1)/($BX1834-$BW1834+1))),"")</f>
        <v>0.6666666666666666</v>
      </c>
      <c r="P1834">
        <f>IF(AND(ISNUMBER($BW1834),ISNUMBER($BX1834)),MIN(1,MAX(0,($BX1834-2018+1)/($BX1834-$BW1834+1))),"")</f>
        <v>0.5</v>
      </c>
      <c r="Q1834">
        <f>IF(AND(ISNUMBER($BW1834),ISNUMBER($BX1834)),MIN(1,MAX(0,($BX1834-2019+1)/($BX1834-$BW1834+1))),"")</f>
        <v>0.3333333333333333</v>
      </c>
      <c r="R1834">
        <f>IF(AND(ISNUMBER($BW1834),ISNUMBER($BX1834)),MIN(1,MAX(0,($BX1834-2016+1)/($BX1834-$BW1834+1))),"")</f>
        <v>0.8333333333333334</v>
      </c>
      <c r="S1834">
        <f>IF($L1834&lt;&gt;"",IF($L1834&gt;=2015.5,1,0),"")</f>
        <v>1.0</v>
      </c>
      <c r="T1834">
        <f>IF($L1834&lt;&gt;"",IF($L1834&gt;=2016,1,0),"")</f>
        <v>1.0</v>
      </c>
      <c r="U1834">
        <f>IF(ISNUMBER($BX1834),IF($BX1834&gt;=2016,1,0),"")</f>
        <v>1.0</v>
      </c>
      <c r="V1834">
        <f>IF(ISNUMBER($BW1834),IF($BW1834&gt;=2016,1,0),"")</f>
        <v>0.0</v>
      </c>
      <c r="W1834" t="str">
        <f>IF(AND(ISNUMBER($BW1834),ISNUMBER($BX1834)),IF($BW1834&gt;=2016,"post-only",IF($BX1834&lt;2016,"pre-only","mixed")),"")</f>
        <v>mixed</v>
      </c>
      <c r="X1834">
        <f>IF(AND(ISNUMBER($BW1834),ISNUMBER($BX1834)),MIN(1,MAX(0,($BX1834-2017+1)/($BX1834-$BW1834+1))),"")</f>
        <v>0.6666666666666666</v>
      </c>
      <c r="Y1834">
        <f>IF(AND(ISNUMBER($BW1834),ISNUMBER($BX1834)),MIN(1,MAX(0,($BX1834-2018+1)/($BX1834-$BW1834+1))),"")</f>
        <v>0.5</v>
      </c>
      <c r="Z1834">
        <f>IF(AND(ISNUMBER($BW1834),ISNUMBER($BX1834)),MIN(1,MAX(0,($BX1834-2019+1)/($BX1834-$BW1834+1))),"")</f>
        <v>0.3333333333333333</v>
      </c>
      <c r="AA1834">
        <f>IF(ISNUMBER($BX1834),IF($BX1834&gt;=2017,1,0),"")</f>
        <v>1.0</v>
      </c>
      <c r="AB1834">
        <f>IF(ISNUMBER($BX1834),IF($BX1834&gt;=2018,1,0),"")</f>
        <v>1.0</v>
      </c>
      <c r="AC1834">
        <f>IF(ISNUMBER($BX1834),IF($BX1834&gt;=2019,1,0),"")</f>
        <v>1.0</v>
      </c>
      <c r="AD1834">
        <f>IF($L1834&lt;&gt;"",IF($L1834&gt;2013,1,0),"")</f>
        <v>1.0</v>
      </c>
      <c r="AE1834">
        <f>IF($L1834&lt;&gt;"",1+IF($L1834&gt;2011,1,0)+IF($L1834&gt;2014,1,0),"")</f>
        <v>3.0</v>
      </c>
      <c r="AF1834" t="inlineStr">
        <is>
          <t>bond (yield)</t>
        </is>
      </c>
      <c r="AG1834" t="inlineStr">
        <is>
          <t>performance</t>
        </is>
      </c>
      <c r="AH1834" t="inlineStr">
        <is>
          <t>non-sensitive</t>
        </is>
      </c>
      <c r="AI1834" t="inlineStr">
        <is>
          <t>99_NCE</t>
        </is>
      </c>
      <c r="AJ1834" t="inlineStr">
        <is>
          <t>99_NCE</t>
        </is>
      </c>
      <c r="AK1834" t="str">
        <f>IF(AND($CF1834&lt;&gt;"",IFERROR(INDEX(subsample_country_map!$B:$B,MATCH($CF1834,subsample_country_map!$A:$A,0)),"")&lt;&gt;""),INDEX(subsample_country_map!$B:$B,MATCH($CF1834,subsample_country_map!$A:$A,0)),INDEX(lookup!$AA:$AA,MATCH($A1834,lookup!$A:$A,0)))</f>
        <v>99_NCE</v>
      </c>
      <c r="AL1834" t="str">
        <f>IF(AND($CF1834&lt;&gt;"",IFERROR(INDEX(subsample_country_map!$C:$C,MATCH($CF1834,subsample_country_map!$A:$A,0)),"")&lt;&gt;""),INDEX(subsample_country_map!$C:$C,MATCH($CF1834,subsample_country_map!$A:$A,0)),INDEX(lookup!$AB:$AB,MATCH($A1834,lookup!$A:$A,0)))</f>
        <v>99_NCE</v>
      </c>
      <c r="AM1834" t="str">
        <f>IF(AND($CF1834&lt;&gt;"",IFERROR(INDEX(subsample_country_map!$D:$D,MATCH($CF1834,subsample_country_map!$A:$A,0)),"")&lt;&gt;""),INDEX(subsample_country_map!$D:$D,MATCH($CF1834,subsample_country_map!$A:$A,0)),INDEX(lookup!$AC:$AC,MATCH($A1834,lookup!$A:$A,0)))</f>
        <v>99_NCE</v>
      </c>
      <c r="AN1834" t="str">
        <f>IF(AND($CF1834&lt;&gt;"",IFERROR(INDEX(subsample_country_map!$E:$E,MATCH($CF1834,subsample_country_map!$A:$A,0)),"")&lt;&gt;""),INDEX(subsample_country_map!$E:$E,MATCH($CF1834,subsample_country_map!$A:$A,0)),INDEX(lookup!$AD:$AD,MATCH($A1834,lookup!$A:$A,0)))</f>
        <v>99_NCE</v>
      </c>
      <c r="AO1834" t="str">
        <f>INDEX(lookup!$Y:$Y,MATCH($A1834,lookup!$A:$A,0))</f>
        <v>0_published</v>
      </c>
      <c r="AP1834" t="str">
        <f>INDEX(lookup!$Z:$Z,MATCH($A1834,lookup!$A:$A,0))</f>
        <v>1_VHB high</v>
      </c>
      <c r="AQ1834" t="str">
        <f>INDEX(lookup!$W:$W,MATCH($A1834,lookup!$A:$A,0))</f>
        <v>1_fin/acc/econ</v>
      </c>
      <c r="AS1834" t="inlineStr">
        <is>
          <t>staging</t>
        </is>
      </c>
      <c r="AT1834" t="inlineStr">
        <is>
          <t>bad-CER</t>
        </is>
      </c>
      <c r="AU1834" t="inlineStr">
        <is>
          <t>cost</t>
        </is>
      </c>
      <c r="AV1834" t="inlineStr">
        <is>
          <t>-0.03</t>
        </is>
      </c>
      <c r="AW1834" t="inlineStr">
        <is>
          <t>0.06</t>
        </is>
      </c>
      <c r="BA1834" t="n">
        <v>105</v>
      </c>
      <c r="BB1834" t="inlineStr">
        <is>
          <t>0</t>
        </is>
      </c>
      <c r="BC1834" t="inlineStr">
        <is>
          <t>FE</t>
        </is>
      </c>
      <c r="BD1834" t="inlineStr">
        <is>
          <t>not stated</t>
        </is>
      </c>
      <c r="BE1834" t="inlineStr">
        <is>
          <t>industry</t>
        </is>
      </c>
      <c r="BF1834" t="inlineStr">
        <is>
          <t>Real Estate</t>
        </is>
      </c>
      <c r="BI1834" t="inlineStr">
        <is>
          <t>Table 12</t>
        </is>
      </c>
      <c r="BJ1834" t="inlineStr">
        <is>
          <t>Real Estate</t>
        </is>
      </c>
      <c r="BK1834" t="inlineStr">
        <is>
          <t>13</t>
        </is>
      </c>
      <c r="BL1834" t="inlineStr">
        <is>
          <t>Log (Scope 3 (Intensity)) -0.03 (0.06)</t>
        </is>
      </c>
      <c r="BM1834" t="inlineStr">
        <is>
          <t>Log (Scope 3 (Intensity))</t>
        </is>
      </c>
      <c r="BN1834" t="inlineStr">
        <is>
          <t>Long Term Credit Spread</t>
        </is>
      </c>
      <c r="BO1834" t="inlineStr">
        <is>
          <t>update</t>
        </is>
      </c>
      <c r="BP1834" t="inlineStr">
        <is>
          <t>Panjwani et al (2023)</t>
        </is>
      </c>
      <c r="BQ1834" t="inlineStr">
        <is>
          <t>computed</t>
        </is>
      </c>
      <c r="BT1834" t="n">
        <v>0</v>
      </c>
      <c r="BU1834" t="inlineStr">
        <is>
          <t>staging_Panjawani_et_al_2023.csv</t>
        </is>
      </c>
      <c r="BW1834" t="n">
        <v>2015</v>
      </c>
      <c r="BX1834" t="n">
        <v>2020</v>
      </c>
      <c r="BY1834" t="inlineStr">
        <is>
          <t>multi: global (MSCI All Country World Index constituents; regions: North America, Europe, Asia Pacific, Emerging Markets)</t>
        </is>
      </c>
      <c r="BZ1834" t="n">
        <v>2017.5</v>
      </c>
      <c r="CA1834" t="n">
        <v>0.8333333333333334</v>
      </c>
      <c r="CB1834" t="n">
        <v>1</v>
      </c>
      <c r="CC1834" t="n">
        <v>1</v>
      </c>
      <c r="CD1834" t="n">
        <v>0.04877566126756157</v>
      </c>
      <c r="CE1834" t="n">
        <v>1</v>
      </c>
    </row>
    <row r="1835">
      <c r="A1835" t="inlineStr">
        <is>
          <t>Panjwani et al (2023)</t>
        </is>
      </c>
      <c r="B1835" t="n">
        <v>3140</v>
      </c>
      <c r="C1835" t="n">
        <v>-0.4074202333652042</v>
      </c>
      <c r="D1835" t="n">
        <v>105</v>
      </c>
      <c r="E1835">
        <f>IF(ISNUMBER($BA1835),$BA1835,IF(AND(ISNUMBER($D1835),ISNUMBER($BW1835),ISNUMBER($BX1835)),$D1835*($BX1835-$BW1835+1),""))</f>
        <v>105.0</v>
      </c>
      <c r="H1835" t="inlineStr">
        <is>
          <t>partial</t>
        </is>
      </c>
      <c r="I1835" t="inlineStr">
        <is>
          <t>Regression Cofficient and Standard Error  available</t>
        </is>
      </c>
      <c r="J1835">
        <f>IF($BW1835&lt;&gt;"",$BW1835,"")</f>
        <v>2015.0</v>
      </c>
      <c r="K1835">
        <f>IF($BX1835&lt;&gt;"",$BX1835,"")</f>
        <v>2020.0</v>
      </c>
      <c r="L1835">
        <f>IF(AND(ISNUMBER($BW1835),ISNUMBER($BX1835)),($BW1835+$BX1835)/2,"")</f>
        <v>2017.5</v>
      </c>
      <c r="M1835">
        <f>IF($L1835&lt;&gt;"",$L1835,"")</f>
        <v>2017.5</v>
      </c>
      <c r="N1835">
        <f>IF(AND(ISNUMBER($BW1835),ISNUMBER($BX1835)),MIN(1,MAX(0,($BX1835-2016+1)/($BX1835-$BW1835+1))),"")</f>
        <v>0.8333333333333334</v>
      </c>
      <c r="O1835">
        <f>IF(AND(ISNUMBER($BW1835),ISNUMBER($BX1835)),MIN(1,MAX(0,($BX1835-2017+1)/($BX1835-$BW1835+1))),"")</f>
        <v>0.6666666666666666</v>
      </c>
      <c r="P1835">
        <f>IF(AND(ISNUMBER($BW1835),ISNUMBER($BX1835)),MIN(1,MAX(0,($BX1835-2018+1)/($BX1835-$BW1835+1))),"")</f>
        <v>0.5</v>
      </c>
      <c r="Q1835">
        <f>IF(AND(ISNUMBER($BW1835),ISNUMBER($BX1835)),MIN(1,MAX(0,($BX1835-2019+1)/($BX1835-$BW1835+1))),"")</f>
        <v>0.3333333333333333</v>
      </c>
      <c r="R1835">
        <f>IF(AND(ISNUMBER($BW1835),ISNUMBER($BX1835)),MIN(1,MAX(0,($BX1835-2016+1)/($BX1835-$BW1835+1))),"")</f>
        <v>0.8333333333333334</v>
      </c>
      <c r="S1835">
        <f>IF($L1835&lt;&gt;"",IF($L1835&gt;=2015.5,1,0),"")</f>
        <v>1.0</v>
      </c>
      <c r="T1835">
        <f>IF($L1835&lt;&gt;"",IF($L1835&gt;=2016,1,0),"")</f>
        <v>1.0</v>
      </c>
      <c r="U1835">
        <f>IF(ISNUMBER($BX1835),IF($BX1835&gt;=2016,1,0),"")</f>
        <v>1.0</v>
      </c>
      <c r="V1835">
        <f>IF(ISNUMBER($BW1835),IF($BW1835&gt;=2016,1,0),"")</f>
        <v>0.0</v>
      </c>
      <c r="W1835" t="str">
        <f>IF(AND(ISNUMBER($BW1835),ISNUMBER($BX1835)),IF($BW1835&gt;=2016,"post-only",IF($BX1835&lt;2016,"pre-only","mixed")),"")</f>
        <v>mixed</v>
      </c>
      <c r="X1835">
        <f>IF(AND(ISNUMBER($BW1835),ISNUMBER($BX1835)),MIN(1,MAX(0,($BX1835-2017+1)/($BX1835-$BW1835+1))),"")</f>
        <v>0.6666666666666666</v>
      </c>
      <c r="Y1835">
        <f>IF(AND(ISNUMBER($BW1835),ISNUMBER($BX1835)),MIN(1,MAX(0,($BX1835-2018+1)/($BX1835-$BW1835+1))),"")</f>
        <v>0.5</v>
      </c>
      <c r="Z1835">
        <f>IF(AND(ISNUMBER($BW1835),ISNUMBER($BX1835)),MIN(1,MAX(0,($BX1835-2019+1)/($BX1835-$BW1835+1))),"")</f>
        <v>0.3333333333333333</v>
      </c>
      <c r="AA1835">
        <f>IF(ISNUMBER($BX1835),IF($BX1835&gt;=2017,1,0),"")</f>
        <v>1.0</v>
      </c>
      <c r="AB1835">
        <f>IF(ISNUMBER($BX1835),IF($BX1835&gt;=2018,1,0),"")</f>
        <v>1.0</v>
      </c>
      <c r="AC1835">
        <f>IF(ISNUMBER($BX1835),IF($BX1835&gt;=2019,1,0),"")</f>
        <v>1.0</v>
      </c>
      <c r="AD1835">
        <f>IF($L1835&lt;&gt;"",IF($L1835&gt;2013,1,0),"")</f>
        <v>1.0</v>
      </c>
      <c r="AE1835">
        <f>IF($L1835&lt;&gt;"",1+IF($L1835&gt;2011,1,0)+IF($L1835&gt;2014,1,0),"")</f>
        <v>3.0</v>
      </c>
      <c r="AF1835" t="inlineStr">
        <is>
          <t>bond (yield)</t>
        </is>
      </c>
      <c r="AG1835" t="inlineStr">
        <is>
          <t>performance</t>
        </is>
      </c>
      <c r="AH1835" t="inlineStr">
        <is>
          <t>non-sensitive</t>
        </is>
      </c>
      <c r="AI1835" t="inlineStr">
        <is>
          <t>99_NCE</t>
        </is>
      </c>
      <c r="AJ1835" t="inlineStr">
        <is>
          <t>99_NCE</t>
        </is>
      </c>
      <c r="AK1835" t="str">
        <f>IF(AND($CF1835&lt;&gt;"",IFERROR(INDEX(subsample_country_map!$B:$B,MATCH($CF1835,subsample_country_map!$A:$A,0)),"")&lt;&gt;""),INDEX(subsample_country_map!$B:$B,MATCH($CF1835,subsample_country_map!$A:$A,0)),INDEX(lookup!$AA:$AA,MATCH($A1835,lookup!$A:$A,0)))</f>
        <v>99_NCE</v>
      </c>
      <c r="AL1835" t="str">
        <f>IF(AND($CF1835&lt;&gt;"",IFERROR(INDEX(subsample_country_map!$C:$C,MATCH($CF1835,subsample_country_map!$A:$A,0)),"")&lt;&gt;""),INDEX(subsample_country_map!$C:$C,MATCH($CF1835,subsample_country_map!$A:$A,0)),INDEX(lookup!$AB:$AB,MATCH($A1835,lookup!$A:$A,0)))</f>
        <v>99_NCE</v>
      </c>
      <c r="AM1835" t="str">
        <f>IF(AND($CF1835&lt;&gt;"",IFERROR(INDEX(subsample_country_map!$D:$D,MATCH($CF1835,subsample_country_map!$A:$A,0)),"")&lt;&gt;""),INDEX(subsample_country_map!$D:$D,MATCH($CF1835,subsample_country_map!$A:$A,0)),INDEX(lookup!$AC:$AC,MATCH($A1835,lookup!$A:$A,0)))</f>
        <v>99_NCE</v>
      </c>
      <c r="AN1835" t="str">
        <f>IF(AND($CF1835&lt;&gt;"",IFERROR(INDEX(subsample_country_map!$E:$E,MATCH($CF1835,subsample_country_map!$A:$A,0)),"")&lt;&gt;""),INDEX(subsample_country_map!$E:$E,MATCH($CF1835,subsample_country_map!$A:$A,0)),INDEX(lookup!$AD:$AD,MATCH($A1835,lookup!$A:$A,0)))</f>
        <v>99_NCE</v>
      </c>
      <c r="AO1835" t="str">
        <f>INDEX(lookup!$Y:$Y,MATCH($A1835,lookup!$A:$A,0))</f>
        <v>0_published</v>
      </c>
      <c r="AP1835" t="str">
        <f>INDEX(lookup!$Z:$Z,MATCH($A1835,lookup!$A:$A,0))</f>
        <v>1_VHB high</v>
      </c>
      <c r="AQ1835" t="str">
        <f>INDEX(lookup!$W:$W,MATCH($A1835,lookup!$A:$A,0))</f>
        <v>1_fin/acc/econ</v>
      </c>
      <c r="AS1835" t="inlineStr">
        <is>
          <t>staging</t>
        </is>
      </c>
      <c r="AT1835" t="inlineStr">
        <is>
          <t>bad-CER</t>
        </is>
      </c>
      <c r="AU1835" t="inlineStr">
        <is>
          <t>cost</t>
        </is>
      </c>
      <c r="AV1835" t="inlineStr">
        <is>
          <t>0.32</t>
        </is>
      </c>
      <c r="AW1835" t="inlineStr">
        <is>
          <t>0.07</t>
        </is>
      </c>
      <c r="BA1835" t="n">
        <v>105</v>
      </c>
      <c r="BB1835" t="inlineStr">
        <is>
          <t>0</t>
        </is>
      </c>
      <c r="BC1835" t="inlineStr">
        <is>
          <t>FE</t>
        </is>
      </c>
      <c r="BD1835" t="inlineStr">
        <is>
          <t>not stated</t>
        </is>
      </c>
      <c r="BE1835" t="inlineStr">
        <is>
          <t>industry</t>
        </is>
      </c>
      <c r="BF1835" t="inlineStr">
        <is>
          <t>Real Estate</t>
        </is>
      </c>
      <c r="BI1835" t="inlineStr">
        <is>
          <t>Table 12</t>
        </is>
      </c>
      <c r="BJ1835" t="inlineStr">
        <is>
          <t>Real Estate</t>
        </is>
      </c>
      <c r="BK1835" t="inlineStr">
        <is>
          <t>13</t>
        </is>
      </c>
      <c r="BL1835" t="inlineStr">
        <is>
          <t>Log (Scope 1 + 2 (Intensity)) 0.32*** (0.07)</t>
        </is>
      </c>
      <c r="BM1835" t="inlineStr">
        <is>
          <t>Log (Scope 1 + 2 (Intensity))</t>
        </is>
      </c>
      <c r="BN1835" t="inlineStr">
        <is>
          <t>Long Term Credit Spread</t>
        </is>
      </c>
      <c r="BO1835" t="inlineStr">
        <is>
          <t>update</t>
        </is>
      </c>
      <c r="BP1835" t="inlineStr">
        <is>
          <t>Panjwani et al (2023)</t>
        </is>
      </c>
      <c r="BQ1835" t="inlineStr">
        <is>
          <t>computed</t>
        </is>
      </c>
      <c r="BT1835" t="n">
        <v>0</v>
      </c>
      <c r="BU1835" t="inlineStr">
        <is>
          <t>staging_Panjawani_et_al_2023.csv</t>
        </is>
      </c>
      <c r="BW1835" t="n">
        <v>2015</v>
      </c>
      <c r="BX1835" t="n">
        <v>2020</v>
      </c>
      <c r="BY1835" t="inlineStr">
        <is>
          <t>multi: global (MSCI All Country World Index constituents; regions: North America, Europe, Asia Pacific, Emerging Markets)</t>
        </is>
      </c>
      <c r="BZ1835" t="n">
        <v>2017.5</v>
      </c>
      <c r="CA1835" t="n">
        <v>0.8333333333333334</v>
      </c>
      <c r="CB1835" t="n">
        <v>1</v>
      </c>
      <c r="CC1835" t="n">
        <v>1</v>
      </c>
      <c r="CD1835" t="n">
        <v>-0.4325140973318161</v>
      </c>
      <c r="CE1835" t="n">
        <v>1</v>
      </c>
    </row>
    <row r="1836">
      <c r="A1836" t="inlineStr">
        <is>
          <t>Panjwani et al (2023)</t>
        </is>
      </c>
      <c r="B1836" t="n">
        <v>3141</v>
      </c>
      <c r="C1836" t="n">
        <v>-0.02820260195107003</v>
      </c>
      <c r="D1836" t="n">
        <v>201</v>
      </c>
      <c r="E1836">
        <f>IF(ISNUMBER($BA1836),$BA1836,IF(AND(ISNUMBER($D1836),ISNUMBER($BW1836),ISNUMBER($BX1836)),$D1836*($BX1836-$BW1836+1),""))</f>
        <v>201.0</v>
      </c>
      <c r="H1836" t="inlineStr">
        <is>
          <t>partial</t>
        </is>
      </c>
      <c r="I1836" t="inlineStr">
        <is>
          <t>Regression Cofficient and Standard Error  available</t>
        </is>
      </c>
      <c r="J1836">
        <f>IF($BW1836&lt;&gt;"",$BW1836,"")</f>
        <v>2015.0</v>
      </c>
      <c r="K1836">
        <f>IF($BX1836&lt;&gt;"",$BX1836,"")</f>
        <v>2020.0</v>
      </c>
      <c r="L1836">
        <f>IF(AND(ISNUMBER($BW1836),ISNUMBER($BX1836)),($BW1836+$BX1836)/2,"")</f>
        <v>2017.5</v>
      </c>
      <c r="M1836">
        <f>IF($L1836&lt;&gt;"",$L1836,"")</f>
        <v>2017.5</v>
      </c>
      <c r="N1836">
        <f>IF(AND(ISNUMBER($BW1836),ISNUMBER($BX1836)),MIN(1,MAX(0,($BX1836-2016+1)/($BX1836-$BW1836+1))),"")</f>
        <v>0.8333333333333334</v>
      </c>
      <c r="O1836">
        <f>IF(AND(ISNUMBER($BW1836),ISNUMBER($BX1836)),MIN(1,MAX(0,($BX1836-2017+1)/($BX1836-$BW1836+1))),"")</f>
        <v>0.6666666666666666</v>
      </c>
      <c r="P1836">
        <f>IF(AND(ISNUMBER($BW1836),ISNUMBER($BX1836)),MIN(1,MAX(0,($BX1836-2018+1)/($BX1836-$BW1836+1))),"")</f>
        <v>0.5</v>
      </c>
      <c r="Q1836">
        <f>IF(AND(ISNUMBER($BW1836),ISNUMBER($BX1836)),MIN(1,MAX(0,($BX1836-2019+1)/($BX1836-$BW1836+1))),"")</f>
        <v>0.3333333333333333</v>
      </c>
      <c r="R1836">
        <f>IF(AND(ISNUMBER($BW1836),ISNUMBER($BX1836)),MIN(1,MAX(0,($BX1836-2016+1)/($BX1836-$BW1836+1))),"")</f>
        <v>0.8333333333333334</v>
      </c>
      <c r="S1836">
        <f>IF($L1836&lt;&gt;"",IF($L1836&gt;=2015.5,1,0),"")</f>
        <v>1.0</v>
      </c>
      <c r="T1836">
        <f>IF($L1836&lt;&gt;"",IF($L1836&gt;=2016,1,0),"")</f>
        <v>1.0</v>
      </c>
      <c r="U1836">
        <f>IF(ISNUMBER($BX1836),IF($BX1836&gt;=2016,1,0),"")</f>
        <v>1.0</v>
      </c>
      <c r="V1836">
        <f>IF(ISNUMBER($BW1836),IF($BW1836&gt;=2016,1,0),"")</f>
        <v>0.0</v>
      </c>
      <c r="W1836" t="str">
        <f>IF(AND(ISNUMBER($BW1836),ISNUMBER($BX1836)),IF($BW1836&gt;=2016,"post-only",IF($BX1836&lt;2016,"pre-only","mixed")),"")</f>
        <v>mixed</v>
      </c>
      <c r="X1836">
        <f>IF(AND(ISNUMBER($BW1836),ISNUMBER($BX1836)),MIN(1,MAX(0,($BX1836-2017+1)/($BX1836-$BW1836+1))),"")</f>
        <v>0.6666666666666666</v>
      </c>
      <c r="Y1836">
        <f>IF(AND(ISNUMBER($BW1836),ISNUMBER($BX1836)),MIN(1,MAX(0,($BX1836-2018+1)/($BX1836-$BW1836+1))),"")</f>
        <v>0.5</v>
      </c>
      <c r="Z1836">
        <f>IF(AND(ISNUMBER($BW1836),ISNUMBER($BX1836)),MIN(1,MAX(0,($BX1836-2019+1)/($BX1836-$BW1836+1))),"")</f>
        <v>0.3333333333333333</v>
      </c>
      <c r="AA1836">
        <f>IF(ISNUMBER($BX1836),IF($BX1836&gt;=2017,1,0),"")</f>
        <v>1.0</v>
      </c>
      <c r="AB1836">
        <f>IF(ISNUMBER($BX1836),IF($BX1836&gt;=2018,1,0),"")</f>
        <v>1.0</v>
      </c>
      <c r="AC1836">
        <f>IF(ISNUMBER($BX1836),IF($BX1836&gt;=2019,1,0),"")</f>
        <v>1.0</v>
      </c>
      <c r="AD1836">
        <f>IF($L1836&lt;&gt;"",IF($L1836&gt;2013,1,0),"")</f>
        <v>1.0</v>
      </c>
      <c r="AE1836">
        <f>IF($L1836&lt;&gt;"",1+IF($L1836&gt;2011,1,0)+IF($L1836&gt;2014,1,0),"")</f>
        <v>3.0</v>
      </c>
      <c r="AF1836" t="inlineStr">
        <is>
          <t>bond (yield)</t>
        </is>
      </c>
      <c r="AG1836" t="inlineStr">
        <is>
          <t>performance</t>
        </is>
      </c>
      <c r="AH1836" t="inlineStr">
        <is>
          <t>non-sensitive</t>
        </is>
      </c>
      <c r="AI1836" t="inlineStr">
        <is>
          <t>99_NCE</t>
        </is>
      </c>
      <c r="AJ1836" t="inlineStr">
        <is>
          <t>99_NCE</t>
        </is>
      </c>
      <c r="AK1836" t="str">
        <f>IF(AND($CF1836&lt;&gt;"",IFERROR(INDEX(subsample_country_map!$B:$B,MATCH($CF1836,subsample_country_map!$A:$A,0)),"")&lt;&gt;""),INDEX(subsample_country_map!$B:$B,MATCH($CF1836,subsample_country_map!$A:$A,0)),INDEX(lookup!$AA:$AA,MATCH($A1836,lookup!$A:$A,0)))</f>
        <v>99_NCE</v>
      </c>
      <c r="AL1836" t="str">
        <f>IF(AND($CF1836&lt;&gt;"",IFERROR(INDEX(subsample_country_map!$C:$C,MATCH($CF1836,subsample_country_map!$A:$A,0)),"")&lt;&gt;""),INDEX(subsample_country_map!$C:$C,MATCH($CF1836,subsample_country_map!$A:$A,0)),INDEX(lookup!$AB:$AB,MATCH($A1836,lookup!$A:$A,0)))</f>
        <v>99_NCE</v>
      </c>
      <c r="AM1836" t="str">
        <f>IF(AND($CF1836&lt;&gt;"",IFERROR(INDEX(subsample_country_map!$D:$D,MATCH($CF1836,subsample_country_map!$A:$A,0)),"")&lt;&gt;""),INDEX(subsample_country_map!$D:$D,MATCH($CF1836,subsample_country_map!$A:$A,0)),INDEX(lookup!$AC:$AC,MATCH($A1836,lookup!$A:$A,0)))</f>
        <v>99_NCE</v>
      </c>
      <c r="AN1836" t="str">
        <f>IF(AND($CF1836&lt;&gt;"",IFERROR(INDEX(subsample_country_map!$E:$E,MATCH($CF1836,subsample_country_map!$A:$A,0)),"")&lt;&gt;""),INDEX(subsample_country_map!$E:$E,MATCH($CF1836,subsample_country_map!$A:$A,0)),INDEX(lookup!$AD:$AD,MATCH($A1836,lookup!$A:$A,0)))</f>
        <v>99_NCE</v>
      </c>
      <c r="AO1836" t="str">
        <f>INDEX(lookup!$Y:$Y,MATCH($A1836,lookup!$A:$A,0))</f>
        <v>0_published</v>
      </c>
      <c r="AP1836" t="str">
        <f>INDEX(lookup!$Z:$Z,MATCH($A1836,lookup!$A:$A,0))</f>
        <v>1_VHB high</v>
      </c>
      <c r="AQ1836" t="str">
        <f>INDEX(lookup!$W:$W,MATCH($A1836,lookup!$A:$A,0))</f>
        <v>1_fin/acc/econ</v>
      </c>
      <c r="AS1836" t="inlineStr">
        <is>
          <t>staging</t>
        </is>
      </c>
      <c r="AT1836" t="inlineStr">
        <is>
          <t>bad-CER</t>
        </is>
      </c>
      <c r="AU1836" t="inlineStr">
        <is>
          <t>cost</t>
        </is>
      </c>
      <c r="AV1836" t="inlineStr">
        <is>
          <t>0.02</t>
        </is>
      </c>
      <c r="AW1836" t="inlineStr">
        <is>
          <t>0.05</t>
        </is>
      </c>
      <c r="BA1836" t="n">
        <v>201</v>
      </c>
      <c r="BB1836" t="inlineStr">
        <is>
          <t>0</t>
        </is>
      </c>
      <c r="BC1836" t="inlineStr">
        <is>
          <t>FE</t>
        </is>
      </c>
      <c r="BD1836" t="inlineStr">
        <is>
          <t>not stated</t>
        </is>
      </c>
      <c r="BE1836" t="inlineStr">
        <is>
          <t>industry</t>
        </is>
      </c>
      <c r="BF1836" t="inlineStr">
        <is>
          <t>Utilities</t>
        </is>
      </c>
      <c r="BI1836" t="inlineStr">
        <is>
          <t>Table 12</t>
        </is>
      </c>
      <c r="BJ1836" t="inlineStr">
        <is>
          <t>Utilities</t>
        </is>
      </c>
      <c r="BK1836" t="inlineStr">
        <is>
          <t>13</t>
        </is>
      </c>
      <c r="BL1836" t="inlineStr">
        <is>
          <t>Log (Scope 3 (Intensity)) 0.02 (0.05)</t>
        </is>
      </c>
      <c r="BM1836" t="inlineStr">
        <is>
          <t>Log (Scope 3 (Intensity))</t>
        </is>
      </c>
      <c r="BN1836" t="inlineStr">
        <is>
          <t>Long Term Credit Spread</t>
        </is>
      </c>
      <c r="BO1836" t="inlineStr">
        <is>
          <t>update</t>
        </is>
      </c>
      <c r="BP1836" t="inlineStr">
        <is>
          <t>Panjwani et al (2023)</t>
        </is>
      </c>
      <c r="BQ1836" t="inlineStr">
        <is>
          <t>computed</t>
        </is>
      </c>
      <c r="BT1836" t="n">
        <v>0</v>
      </c>
      <c r="BU1836" t="inlineStr">
        <is>
          <t>staging_Panjawani_et_al_2023.csv</t>
        </is>
      </c>
      <c r="BW1836" t="n">
        <v>2015</v>
      </c>
      <c r="BX1836" t="n">
        <v>2020</v>
      </c>
      <c r="BY1836" t="inlineStr">
        <is>
          <t>multi: global (MSCI All Country World Index constituents; regions: North America, Europe, Asia Pacific, Emerging Markets)</t>
        </is>
      </c>
      <c r="BZ1836" t="n">
        <v>2017.5</v>
      </c>
      <c r="CA1836" t="n">
        <v>0.8333333333333334</v>
      </c>
      <c r="CB1836" t="n">
        <v>1</v>
      </c>
      <c r="CC1836" t="n">
        <v>1</v>
      </c>
      <c r="CD1836" t="n">
        <v>-0.02821008284688446</v>
      </c>
      <c r="CE1836" t="n">
        <v>1</v>
      </c>
    </row>
    <row r="1837">
      <c r="A1837" t="inlineStr">
        <is>
          <t>Panjwani et al (2023)</t>
        </is>
      </c>
      <c r="B1837" t="n">
        <v>3142</v>
      </c>
      <c r="C1837" t="n">
        <v>0.09363291775690445</v>
      </c>
      <c r="D1837" t="n">
        <v>201</v>
      </c>
      <c r="E1837">
        <f>IF(ISNUMBER($BA1837),$BA1837,IF(AND(ISNUMBER($D1837),ISNUMBER($BW1837),ISNUMBER($BX1837)),$D1837*($BX1837-$BW1837+1),""))</f>
        <v>201.0</v>
      </c>
      <c r="H1837" t="inlineStr">
        <is>
          <t>partial</t>
        </is>
      </c>
      <c r="I1837" t="inlineStr">
        <is>
          <t>Regression Cofficient and Standard Error  available</t>
        </is>
      </c>
      <c r="J1837">
        <f>IF($BW1837&lt;&gt;"",$BW1837,"")</f>
        <v>2015.0</v>
      </c>
      <c r="K1837">
        <f>IF($BX1837&lt;&gt;"",$BX1837,"")</f>
        <v>2020.0</v>
      </c>
      <c r="L1837">
        <f>IF(AND(ISNUMBER($BW1837),ISNUMBER($BX1837)),($BW1837+$BX1837)/2,"")</f>
        <v>2017.5</v>
      </c>
      <c r="M1837">
        <f>IF($L1837&lt;&gt;"",$L1837,"")</f>
        <v>2017.5</v>
      </c>
      <c r="N1837">
        <f>IF(AND(ISNUMBER($BW1837),ISNUMBER($BX1837)),MIN(1,MAX(0,($BX1837-2016+1)/($BX1837-$BW1837+1))),"")</f>
        <v>0.8333333333333334</v>
      </c>
      <c r="O1837">
        <f>IF(AND(ISNUMBER($BW1837),ISNUMBER($BX1837)),MIN(1,MAX(0,($BX1837-2017+1)/($BX1837-$BW1837+1))),"")</f>
        <v>0.6666666666666666</v>
      </c>
      <c r="P1837">
        <f>IF(AND(ISNUMBER($BW1837),ISNUMBER($BX1837)),MIN(1,MAX(0,($BX1837-2018+1)/($BX1837-$BW1837+1))),"")</f>
        <v>0.5</v>
      </c>
      <c r="Q1837">
        <f>IF(AND(ISNUMBER($BW1837),ISNUMBER($BX1837)),MIN(1,MAX(0,($BX1837-2019+1)/($BX1837-$BW1837+1))),"")</f>
        <v>0.3333333333333333</v>
      </c>
      <c r="R1837">
        <f>IF(AND(ISNUMBER($BW1837),ISNUMBER($BX1837)),MIN(1,MAX(0,($BX1837-2016+1)/($BX1837-$BW1837+1))),"")</f>
        <v>0.8333333333333334</v>
      </c>
      <c r="S1837">
        <f>IF($L1837&lt;&gt;"",IF($L1837&gt;=2015.5,1,0),"")</f>
        <v>1.0</v>
      </c>
      <c r="T1837">
        <f>IF($L1837&lt;&gt;"",IF($L1837&gt;=2016,1,0),"")</f>
        <v>1.0</v>
      </c>
      <c r="U1837">
        <f>IF(ISNUMBER($BX1837),IF($BX1837&gt;=2016,1,0),"")</f>
        <v>1.0</v>
      </c>
      <c r="V1837">
        <f>IF(ISNUMBER($BW1837),IF($BW1837&gt;=2016,1,0),"")</f>
        <v>0.0</v>
      </c>
      <c r="W1837" t="str">
        <f>IF(AND(ISNUMBER($BW1837),ISNUMBER($BX1837)),IF($BW1837&gt;=2016,"post-only",IF($BX1837&lt;2016,"pre-only","mixed")),"")</f>
        <v>mixed</v>
      </c>
      <c r="X1837">
        <f>IF(AND(ISNUMBER($BW1837),ISNUMBER($BX1837)),MIN(1,MAX(0,($BX1837-2017+1)/($BX1837-$BW1837+1))),"")</f>
        <v>0.6666666666666666</v>
      </c>
      <c r="Y1837">
        <f>IF(AND(ISNUMBER($BW1837),ISNUMBER($BX1837)),MIN(1,MAX(0,($BX1837-2018+1)/($BX1837-$BW1837+1))),"")</f>
        <v>0.5</v>
      </c>
      <c r="Z1837">
        <f>IF(AND(ISNUMBER($BW1837),ISNUMBER($BX1837)),MIN(1,MAX(0,($BX1837-2019+1)/($BX1837-$BW1837+1))),"")</f>
        <v>0.3333333333333333</v>
      </c>
      <c r="AA1837">
        <f>IF(ISNUMBER($BX1837),IF($BX1837&gt;=2017,1,0),"")</f>
        <v>1.0</v>
      </c>
      <c r="AB1837">
        <f>IF(ISNUMBER($BX1837),IF($BX1837&gt;=2018,1,0),"")</f>
        <v>1.0</v>
      </c>
      <c r="AC1837">
        <f>IF(ISNUMBER($BX1837),IF($BX1837&gt;=2019,1,0),"")</f>
        <v>1.0</v>
      </c>
      <c r="AD1837">
        <f>IF($L1837&lt;&gt;"",IF($L1837&gt;2013,1,0),"")</f>
        <v>1.0</v>
      </c>
      <c r="AE1837">
        <f>IF($L1837&lt;&gt;"",1+IF($L1837&gt;2011,1,0)+IF($L1837&gt;2014,1,0),"")</f>
        <v>3.0</v>
      </c>
      <c r="AF1837" t="inlineStr">
        <is>
          <t>bond (yield)</t>
        </is>
      </c>
      <c r="AG1837" t="inlineStr">
        <is>
          <t>performance</t>
        </is>
      </c>
      <c r="AH1837" t="inlineStr">
        <is>
          <t>non-sensitive</t>
        </is>
      </c>
      <c r="AI1837" t="inlineStr">
        <is>
          <t>99_NCE</t>
        </is>
      </c>
      <c r="AJ1837" t="inlineStr">
        <is>
          <t>99_NCE</t>
        </is>
      </c>
      <c r="AK1837" t="str">
        <f>IF(AND($CF1837&lt;&gt;"",IFERROR(INDEX(subsample_country_map!$B:$B,MATCH($CF1837,subsample_country_map!$A:$A,0)),"")&lt;&gt;""),INDEX(subsample_country_map!$B:$B,MATCH($CF1837,subsample_country_map!$A:$A,0)),INDEX(lookup!$AA:$AA,MATCH($A1837,lookup!$A:$A,0)))</f>
        <v>99_NCE</v>
      </c>
      <c r="AL1837" t="str">
        <f>IF(AND($CF1837&lt;&gt;"",IFERROR(INDEX(subsample_country_map!$C:$C,MATCH($CF1837,subsample_country_map!$A:$A,0)),"")&lt;&gt;""),INDEX(subsample_country_map!$C:$C,MATCH($CF1837,subsample_country_map!$A:$A,0)),INDEX(lookup!$AB:$AB,MATCH($A1837,lookup!$A:$A,0)))</f>
        <v>99_NCE</v>
      </c>
      <c r="AM1837" t="str">
        <f>IF(AND($CF1837&lt;&gt;"",IFERROR(INDEX(subsample_country_map!$D:$D,MATCH($CF1837,subsample_country_map!$A:$A,0)),"")&lt;&gt;""),INDEX(subsample_country_map!$D:$D,MATCH($CF1837,subsample_country_map!$A:$A,0)),INDEX(lookup!$AC:$AC,MATCH($A1837,lookup!$A:$A,0)))</f>
        <v>99_NCE</v>
      </c>
      <c r="AN1837" t="str">
        <f>IF(AND($CF1837&lt;&gt;"",IFERROR(INDEX(subsample_country_map!$E:$E,MATCH($CF1837,subsample_country_map!$A:$A,0)),"")&lt;&gt;""),INDEX(subsample_country_map!$E:$E,MATCH($CF1837,subsample_country_map!$A:$A,0)),INDEX(lookup!$AD:$AD,MATCH($A1837,lookup!$A:$A,0)))</f>
        <v>99_NCE</v>
      </c>
      <c r="AO1837" t="str">
        <f>INDEX(lookup!$Y:$Y,MATCH($A1837,lookup!$A:$A,0))</f>
        <v>0_published</v>
      </c>
      <c r="AP1837" t="str">
        <f>INDEX(lookup!$Z:$Z,MATCH($A1837,lookup!$A:$A,0))</f>
        <v>1_VHB high</v>
      </c>
      <c r="AQ1837" t="str">
        <f>INDEX(lookup!$W:$W,MATCH($A1837,lookup!$A:$A,0))</f>
        <v>1_fin/acc/econ</v>
      </c>
      <c r="AS1837" t="inlineStr">
        <is>
          <t>staging</t>
        </is>
      </c>
      <c r="AT1837" t="inlineStr">
        <is>
          <t>bad-CER</t>
        </is>
      </c>
      <c r="AU1837" t="inlineStr">
        <is>
          <t>cost</t>
        </is>
      </c>
      <c r="AV1837" t="inlineStr">
        <is>
          <t>-0.08</t>
        </is>
      </c>
      <c r="AW1837" t="inlineStr">
        <is>
          <t>0.06</t>
        </is>
      </c>
      <c r="BA1837" t="n">
        <v>201</v>
      </c>
      <c r="BB1837" t="inlineStr">
        <is>
          <t>0</t>
        </is>
      </c>
      <c r="BC1837" t="inlineStr">
        <is>
          <t>FE</t>
        </is>
      </c>
      <c r="BD1837" t="inlineStr">
        <is>
          <t>not stated</t>
        </is>
      </c>
      <c r="BE1837" t="inlineStr">
        <is>
          <t>industry</t>
        </is>
      </c>
      <c r="BF1837" t="inlineStr">
        <is>
          <t>Utilities</t>
        </is>
      </c>
      <c r="BI1837" t="inlineStr">
        <is>
          <t>Table 12</t>
        </is>
      </c>
      <c r="BJ1837" t="inlineStr">
        <is>
          <t>Utilities</t>
        </is>
      </c>
      <c r="BK1837" t="inlineStr">
        <is>
          <t>13</t>
        </is>
      </c>
      <c r="BL1837" t="inlineStr">
        <is>
          <t>Log (Scope 1 + 2 (Intensity)) -0.08 (0.06)</t>
        </is>
      </c>
      <c r="BM1837" t="inlineStr">
        <is>
          <t>Log (Scope 1 + 2 (Intensity))</t>
        </is>
      </c>
      <c r="BN1837" t="inlineStr">
        <is>
          <t>Long Term Credit Spread</t>
        </is>
      </c>
      <c r="BO1837" t="inlineStr">
        <is>
          <t>update</t>
        </is>
      </c>
      <c r="BP1837" t="inlineStr">
        <is>
          <t>Panjwani et al (2023)</t>
        </is>
      </c>
      <c r="BQ1837" t="inlineStr">
        <is>
          <t>computed</t>
        </is>
      </c>
      <c r="BT1837" t="n">
        <v>0</v>
      </c>
      <c r="BU1837" t="inlineStr">
        <is>
          <t>staging_Panjawani_et_al_2023.csv</t>
        </is>
      </c>
      <c r="BW1837" t="n">
        <v>2015</v>
      </c>
      <c r="BX1837" t="n">
        <v>2020</v>
      </c>
      <c r="BY1837" t="inlineStr">
        <is>
          <t>multi: global (MSCI All Country World Index constituents; regions: North America, Europe, Asia Pacific, Emerging Markets)</t>
        </is>
      </c>
      <c r="BZ1837" t="n">
        <v>2017.5</v>
      </c>
      <c r="CA1837" t="n">
        <v>0.8333333333333334</v>
      </c>
      <c r="CB1837" t="n">
        <v>1</v>
      </c>
      <c r="CC1837" t="n">
        <v>1</v>
      </c>
      <c r="CD1837" t="n">
        <v>0.09390799664817813</v>
      </c>
      <c r="CE1837" t="n">
        <v>1</v>
      </c>
    </row>
    <row r="1838">
      <c r="A1838" t="inlineStr">
        <is>
          <t>Panjwani et al (2023)</t>
        </is>
      </c>
      <c r="B1838" t="n">
        <v>3143</v>
      </c>
      <c r="C1838" t="n">
        <v>0.07718039326790731</v>
      </c>
      <c r="D1838" t="n">
        <v>2670</v>
      </c>
      <c r="E1838">
        <f>IF(ISNUMBER($BA1838),$BA1838,IF(AND(ISNUMBER($D1838),ISNUMBER($BW1838),ISNUMBER($BX1838)),$D1838*($BX1838-$BW1838+1),""))</f>
        <v>2670.0</v>
      </c>
      <c r="H1838" t="inlineStr">
        <is>
          <t>partial</t>
        </is>
      </c>
      <c r="I1838" t="inlineStr">
        <is>
          <t>Regression Cofficient and Standard Error  available</t>
        </is>
      </c>
      <c r="J1838">
        <f>IF($BW1838&lt;&gt;"",$BW1838,"")</f>
        <v>2015.0</v>
      </c>
      <c r="K1838">
        <f>IF($BX1838&lt;&gt;"",$BX1838,"")</f>
        <v>2020.0</v>
      </c>
      <c r="L1838">
        <f>IF(AND(ISNUMBER($BW1838),ISNUMBER($BX1838)),($BW1838+$BX1838)/2,"")</f>
        <v>2017.5</v>
      </c>
      <c r="M1838">
        <f>IF($L1838&lt;&gt;"",$L1838,"")</f>
        <v>2017.5</v>
      </c>
      <c r="N1838">
        <f>IF(AND(ISNUMBER($BW1838),ISNUMBER($BX1838)),MIN(1,MAX(0,($BX1838-2016+1)/($BX1838-$BW1838+1))),"")</f>
        <v>0.8333333333333334</v>
      </c>
      <c r="O1838">
        <f>IF(AND(ISNUMBER($BW1838),ISNUMBER($BX1838)),MIN(1,MAX(0,($BX1838-2017+1)/($BX1838-$BW1838+1))),"")</f>
        <v>0.6666666666666666</v>
      </c>
      <c r="P1838">
        <f>IF(AND(ISNUMBER($BW1838),ISNUMBER($BX1838)),MIN(1,MAX(0,($BX1838-2018+1)/($BX1838-$BW1838+1))),"")</f>
        <v>0.5</v>
      </c>
      <c r="Q1838">
        <f>IF(AND(ISNUMBER($BW1838),ISNUMBER($BX1838)),MIN(1,MAX(0,($BX1838-2019+1)/($BX1838-$BW1838+1))),"")</f>
        <v>0.3333333333333333</v>
      </c>
      <c r="R1838">
        <f>IF(AND(ISNUMBER($BW1838),ISNUMBER($BX1838)),MIN(1,MAX(0,($BX1838-2016+1)/($BX1838-$BW1838+1))),"")</f>
        <v>0.8333333333333334</v>
      </c>
      <c r="S1838">
        <f>IF($L1838&lt;&gt;"",IF($L1838&gt;=2015.5,1,0),"")</f>
        <v>1.0</v>
      </c>
      <c r="T1838">
        <f>IF($L1838&lt;&gt;"",IF($L1838&gt;=2016,1,0),"")</f>
        <v>1.0</v>
      </c>
      <c r="U1838">
        <f>IF(ISNUMBER($BX1838),IF($BX1838&gt;=2016,1,0),"")</f>
        <v>1.0</v>
      </c>
      <c r="V1838">
        <f>IF(ISNUMBER($BW1838),IF($BW1838&gt;=2016,1,0),"")</f>
        <v>0.0</v>
      </c>
      <c r="W1838" t="str">
        <f>IF(AND(ISNUMBER($BW1838),ISNUMBER($BX1838)),IF($BW1838&gt;=2016,"post-only",IF($BX1838&lt;2016,"pre-only","mixed")),"")</f>
        <v>mixed</v>
      </c>
      <c r="X1838">
        <f>IF(AND(ISNUMBER($BW1838),ISNUMBER($BX1838)),MIN(1,MAX(0,($BX1838-2017+1)/($BX1838-$BW1838+1))),"")</f>
        <v>0.6666666666666666</v>
      </c>
      <c r="Y1838">
        <f>IF(AND(ISNUMBER($BW1838),ISNUMBER($BX1838)),MIN(1,MAX(0,($BX1838-2018+1)/($BX1838-$BW1838+1))),"")</f>
        <v>0.5</v>
      </c>
      <c r="Z1838">
        <f>IF(AND(ISNUMBER($BW1838),ISNUMBER($BX1838)),MIN(1,MAX(0,($BX1838-2019+1)/($BX1838-$BW1838+1))),"")</f>
        <v>0.3333333333333333</v>
      </c>
      <c r="AA1838">
        <f>IF(ISNUMBER($BX1838),IF($BX1838&gt;=2017,1,0),"")</f>
        <v>1.0</v>
      </c>
      <c r="AB1838">
        <f>IF(ISNUMBER($BX1838),IF($BX1838&gt;=2018,1,0),"")</f>
        <v>1.0</v>
      </c>
      <c r="AC1838">
        <f>IF(ISNUMBER($BX1838),IF($BX1838&gt;=2019,1,0),"")</f>
        <v>1.0</v>
      </c>
      <c r="AD1838">
        <f>IF($L1838&lt;&gt;"",IF($L1838&gt;2013,1,0),"")</f>
        <v>1.0</v>
      </c>
      <c r="AE1838">
        <f>IF($L1838&lt;&gt;"",1+IF($L1838&gt;2011,1,0)+IF($L1838&gt;2014,1,0),"")</f>
        <v>3.0</v>
      </c>
      <c r="AF1838" t="inlineStr">
        <is>
          <t>bond (yield)</t>
        </is>
      </c>
      <c r="AG1838" t="inlineStr">
        <is>
          <t>performance</t>
        </is>
      </c>
      <c r="AH1838" t="inlineStr">
        <is>
          <t>non-sensitive</t>
        </is>
      </c>
      <c r="AI1838" t="inlineStr">
        <is>
          <t>99_NCE</t>
        </is>
      </c>
      <c r="AJ1838" t="inlineStr">
        <is>
          <t>99_NCE</t>
        </is>
      </c>
      <c r="AK1838" t="str">
        <f>IF(AND($CF1838&lt;&gt;"",IFERROR(INDEX(subsample_country_map!$B:$B,MATCH($CF1838,subsample_country_map!$A:$A,0)),"")&lt;&gt;""),INDEX(subsample_country_map!$B:$B,MATCH($CF1838,subsample_country_map!$A:$A,0)),INDEX(lookup!$AA:$AA,MATCH($A1838,lookup!$A:$A,0)))</f>
        <v>99_NCE</v>
      </c>
      <c r="AL1838" t="str">
        <f>IF(AND($CF1838&lt;&gt;"",IFERROR(INDEX(subsample_country_map!$C:$C,MATCH($CF1838,subsample_country_map!$A:$A,0)),"")&lt;&gt;""),INDEX(subsample_country_map!$C:$C,MATCH($CF1838,subsample_country_map!$A:$A,0)),INDEX(lookup!$AB:$AB,MATCH($A1838,lookup!$A:$A,0)))</f>
        <v>99_NCE</v>
      </c>
      <c r="AM1838" t="str">
        <f>IF(AND($CF1838&lt;&gt;"",IFERROR(INDEX(subsample_country_map!$D:$D,MATCH($CF1838,subsample_country_map!$A:$A,0)),"")&lt;&gt;""),INDEX(subsample_country_map!$D:$D,MATCH($CF1838,subsample_country_map!$A:$A,0)),INDEX(lookup!$AC:$AC,MATCH($A1838,lookup!$A:$A,0)))</f>
        <v>99_NCE</v>
      </c>
      <c r="AN1838" t="str">
        <f>IF(AND($CF1838&lt;&gt;"",IFERROR(INDEX(subsample_country_map!$E:$E,MATCH($CF1838,subsample_country_map!$A:$A,0)),"")&lt;&gt;""),INDEX(subsample_country_map!$E:$E,MATCH($CF1838,subsample_country_map!$A:$A,0)),INDEX(lookup!$AD:$AD,MATCH($A1838,lookup!$A:$A,0)))</f>
        <v>99_NCE</v>
      </c>
      <c r="AO1838" t="str">
        <f>INDEX(lookup!$Y:$Y,MATCH($A1838,lookup!$A:$A,0))</f>
        <v>0_published</v>
      </c>
      <c r="AP1838" t="str">
        <f>INDEX(lookup!$Z:$Z,MATCH($A1838,lookup!$A:$A,0))</f>
        <v>1_VHB high</v>
      </c>
      <c r="AQ1838" t="str">
        <f>INDEX(lookup!$W:$W,MATCH($A1838,lookup!$A:$A,0))</f>
        <v>1_fin/acc/econ</v>
      </c>
      <c r="AS1838" t="inlineStr">
        <is>
          <t>staging</t>
        </is>
      </c>
      <c r="AT1838" t="inlineStr">
        <is>
          <t>bad-CER</t>
        </is>
      </c>
      <c r="AU1838" t="inlineStr">
        <is>
          <t>cost</t>
        </is>
      </c>
      <c r="AV1838" t="inlineStr">
        <is>
          <t>-0.04</t>
        </is>
      </c>
      <c r="AW1838" t="inlineStr">
        <is>
          <t>0.01</t>
        </is>
      </c>
      <c r="BA1838" t="n">
        <v>2670</v>
      </c>
      <c r="BB1838" t="inlineStr">
        <is>
          <t>0</t>
        </is>
      </c>
      <c r="BC1838" t="inlineStr">
        <is>
          <t>FE</t>
        </is>
      </c>
      <c r="BD1838" t="inlineStr">
        <is>
          <t>not stated</t>
        </is>
      </c>
      <c r="BE1838" t="inlineStr">
        <is>
          <t>other:scope 3 stream coverage</t>
        </is>
      </c>
      <c r="BF1838" t="inlineStr">
        <is>
          <t>Both Streams</t>
        </is>
      </c>
      <c r="BI1838" t="inlineStr">
        <is>
          <t>Table 13</t>
        </is>
      </c>
      <c r="BJ1838" t="inlineStr">
        <is>
          <t>Both Streams</t>
        </is>
      </c>
      <c r="BK1838" t="inlineStr">
        <is>
          <t>15</t>
        </is>
      </c>
      <c r="BL1838" t="inlineStr">
        <is>
          <t>Log (Total Upstream) -0.04*** (0.01)</t>
        </is>
      </c>
      <c r="BM1838" t="inlineStr">
        <is>
          <t>Log (Total Upstream)</t>
        </is>
      </c>
      <c r="BN1838" t="inlineStr">
        <is>
          <t>Long Term Credit Spread</t>
        </is>
      </c>
      <c r="BO1838" t="inlineStr">
        <is>
          <t>update</t>
        </is>
      </c>
      <c r="BP1838" t="inlineStr">
        <is>
          <t>Panjwani et al (2023)</t>
        </is>
      </c>
      <c r="BQ1838" t="inlineStr">
        <is>
          <t>computed</t>
        </is>
      </c>
      <c r="BT1838" t="n">
        <v>0</v>
      </c>
      <c r="BU1838" t="inlineStr">
        <is>
          <t>staging_Panjawani_et_al_2023.csv</t>
        </is>
      </c>
      <c r="BW1838" t="n">
        <v>2015</v>
      </c>
      <c r="BX1838" t="n">
        <v>2020</v>
      </c>
      <c r="BY1838" t="inlineStr">
        <is>
          <t>multi: global (MSCI All Country World Index constituents; regions: North America, Europe, Asia Pacific, Emerging Markets)</t>
        </is>
      </c>
      <c r="BZ1838" t="n">
        <v>2017.5</v>
      </c>
      <c r="CA1838" t="n">
        <v>0.8333333333333334</v>
      </c>
      <c r="CB1838" t="n">
        <v>1</v>
      </c>
      <c r="CC1838" t="n">
        <v>1</v>
      </c>
      <c r="CD1838" t="n">
        <v>0.07733419306327502</v>
      </c>
      <c r="CE1838" t="n">
        <v>1</v>
      </c>
    </row>
    <row r="1839">
      <c r="A1839" t="inlineStr">
        <is>
          <t>Panjwani et al (2023)</t>
        </is>
      </c>
      <c r="B1839" t="n">
        <v>3144</v>
      </c>
      <c r="C1839" t="n">
        <v>0</v>
      </c>
      <c r="D1839" t="n">
        <v>2670</v>
      </c>
      <c r="E1839">
        <f>IF(ISNUMBER($BA1839),$BA1839,IF(AND(ISNUMBER($D1839),ISNUMBER($BW1839),ISNUMBER($BX1839)),$D1839*($BX1839-$BW1839+1),""))</f>
        <v>2670.0</v>
      </c>
      <c r="H1839" t="inlineStr">
        <is>
          <t>partial</t>
        </is>
      </c>
      <c r="I1839" t="inlineStr">
        <is>
          <t>Regression Cofficient and Standard Error  available</t>
        </is>
      </c>
      <c r="J1839">
        <f>IF($BW1839&lt;&gt;"",$BW1839,"")</f>
        <v>2015.0</v>
      </c>
      <c r="K1839">
        <f>IF($BX1839&lt;&gt;"",$BX1839,"")</f>
        <v>2020.0</v>
      </c>
      <c r="L1839">
        <f>IF(AND(ISNUMBER($BW1839),ISNUMBER($BX1839)),($BW1839+$BX1839)/2,"")</f>
        <v>2017.5</v>
      </c>
      <c r="M1839">
        <f>IF($L1839&lt;&gt;"",$L1839,"")</f>
        <v>2017.5</v>
      </c>
      <c r="N1839">
        <f>IF(AND(ISNUMBER($BW1839),ISNUMBER($BX1839)),MIN(1,MAX(0,($BX1839-2016+1)/($BX1839-$BW1839+1))),"")</f>
        <v>0.8333333333333334</v>
      </c>
      <c r="O1839">
        <f>IF(AND(ISNUMBER($BW1839),ISNUMBER($BX1839)),MIN(1,MAX(0,($BX1839-2017+1)/($BX1839-$BW1839+1))),"")</f>
        <v>0.6666666666666666</v>
      </c>
      <c r="P1839">
        <f>IF(AND(ISNUMBER($BW1839),ISNUMBER($BX1839)),MIN(1,MAX(0,($BX1839-2018+1)/($BX1839-$BW1839+1))),"")</f>
        <v>0.5</v>
      </c>
      <c r="Q1839">
        <f>IF(AND(ISNUMBER($BW1839),ISNUMBER($BX1839)),MIN(1,MAX(0,($BX1839-2019+1)/($BX1839-$BW1839+1))),"")</f>
        <v>0.3333333333333333</v>
      </c>
      <c r="R1839">
        <f>IF(AND(ISNUMBER($BW1839),ISNUMBER($BX1839)),MIN(1,MAX(0,($BX1839-2016+1)/($BX1839-$BW1839+1))),"")</f>
        <v>0.8333333333333334</v>
      </c>
      <c r="S1839">
        <f>IF($L1839&lt;&gt;"",IF($L1839&gt;=2015.5,1,0),"")</f>
        <v>1.0</v>
      </c>
      <c r="T1839">
        <f>IF($L1839&lt;&gt;"",IF($L1839&gt;=2016,1,0),"")</f>
        <v>1.0</v>
      </c>
      <c r="U1839">
        <f>IF(ISNUMBER($BX1839),IF($BX1839&gt;=2016,1,0),"")</f>
        <v>1.0</v>
      </c>
      <c r="V1839">
        <f>IF(ISNUMBER($BW1839),IF($BW1839&gt;=2016,1,0),"")</f>
        <v>0.0</v>
      </c>
      <c r="W1839" t="str">
        <f>IF(AND(ISNUMBER($BW1839),ISNUMBER($BX1839)),IF($BW1839&gt;=2016,"post-only",IF($BX1839&lt;2016,"pre-only","mixed")),"")</f>
        <v>mixed</v>
      </c>
      <c r="X1839">
        <f>IF(AND(ISNUMBER($BW1839),ISNUMBER($BX1839)),MIN(1,MAX(0,($BX1839-2017+1)/($BX1839-$BW1839+1))),"")</f>
        <v>0.6666666666666666</v>
      </c>
      <c r="Y1839">
        <f>IF(AND(ISNUMBER($BW1839),ISNUMBER($BX1839)),MIN(1,MAX(0,($BX1839-2018+1)/($BX1839-$BW1839+1))),"")</f>
        <v>0.5</v>
      </c>
      <c r="Z1839">
        <f>IF(AND(ISNUMBER($BW1839),ISNUMBER($BX1839)),MIN(1,MAX(0,($BX1839-2019+1)/($BX1839-$BW1839+1))),"")</f>
        <v>0.3333333333333333</v>
      </c>
      <c r="AA1839">
        <f>IF(ISNUMBER($BX1839),IF($BX1839&gt;=2017,1,0),"")</f>
        <v>1.0</v>
      </c>
      <c r="AB1839">
        <f>IF(ISNUMBER($BX1839),IF($BX1839&gt;=2018,1,0),"")</f>
        <v>1.0</v>
      </c>
      <c r="AC1839">
        <f>IF(ISNUMBER($BX1839),IF($BX1839&gt;=2019,1,0),"")</f>
        <v>1.0</v>
      </c>
      <c r="AD1839">
        <f>IF($L1839&lt;&gt;"",IF($L1839&gt;2013,1,0),"")</f>
        <v>1.0</v>
      </c>
      <c r="AE1839">
        <f>IF($L1839&lt;&gt;"",1+IF($L1839&gt;2011,1,0)+IF($L1839&gt;2014,1,0),"")</f>
        <v>3.0</v>
      </c>
      <c r="AF1839" t="inlineStr">
        <is>
          <t>bond (yield)</t>
        </is>
      </c>
      <c r="AG1839" t="inlineStr">
        <is>
          <t>performance</t>
        </is>
      </c>
      <c r="AH1839" t="inlineStr">
        <is>
          <t>non-sensitive</t>
        </is>
      </c>
      <c r="AI1839" t="inlineStr">
        <is>
          <t>99_NCE</t>
        </is>
      </c>
      <c r="AJ1839" t="inlineStr">
        <is>
          <t>99_NCE</t>
        </is>
      </c>
      <c r="AK1839" t="str">
        <f>IF(AND($CF1839&lt;&gt;"",IFERROR(INDEX(subsample_country_map!$B:$B,MATCH($CF1839,subsample_country_map!$A:$A,0)),"")&lt;&gt;""),INDEX(subsample_country_map!$B:$B,MATCH($CF1839,subsample_country_map!$A:$A,0)),INDEX(lookup!$AA:$AA,MATCH($A1839,lookup!$A:$A,0)))</f>
        <v>99_NCE</v>
      </c>
      <c r="AL1839" t="str">
        <f>IF(AND($CF1839&lt;&gt;"",IFERROR(INDEX(subsample_country_map!$C:$C,MATCH($CF1839,subsample_country_map!$A:$A,0)),"")&lt;&gt;""),INDEX(subsample_country_map!$C:$C,MATCH($CF1839,subsample_country_map!$A:$A,0)),INDEX(lookup!$AB:$AB,MATCH($A1839,lookup!$A:$A,0)))</f>
        <v>99_NCE</v>
      </c>
      <c r="AM1839" t="str">
        <f>IF(AND($CF1839&lt;&gt;"",IFERROR(INDEX(subsample_country_map!$D:$D,MATCH($CF1839,subsample_country_map!$A:$A,0)),"")&lt;&gt;""),INDEX(subsample_country_map!$D:$D,MATCH($CF1839,subsample_country_map!$A:$A,0)),INDEX(lookup!$AC:$AC,MATCH($A1839,lookup!$A:$A,0)))</f>
        <v>99_NCE</v>
      </c>
      <c r="AN1839" t="str">
        <f>IF(AND($CF1839&lt;&gt;"",IFERROR(INDEX(subsample_country_map!$E:$E,MATCH($CF1839,subsample_country_map!$A:$A,0)),"")&lt;&gt;""),INDEX(subsample_country_map!$E:$E,MATCH($CF1839,subsample_country_map!$A:$A,0)),INDEX(lookup!$AD:$AD,MATCH($A1839,lookup!$A:$A,0)))</f>
        <v>99_NCE</v>
      </c>
      <c r="AO1839" t="str">
        <f>INDEX(lookup!$Y:$Y,MATCH($A1839,lookup!$A:$A,0))</f>
        <v>0_published</v>
      </c>
      <c r="AP1839" t="str">
        <f>INDEX(lookup!$Z:$Z,MATCH($A1839,lookup!$A:$A,0))</f>
        <v>1_VHB high</v>
      </c>
      <c r="AQ1839" t="str">
        <f>INDEX(lookup!$W:$W,MATCH($A1839,lookup!$A:$A,0))</f>
        <v>1_fin/acc/econ</v>
      </c>
      <c r="AS1839" t="inlineStr">
        <is>
          <t>staging</t>
        </is>
      </c>
      <c r="AT1839" t="inlineStr">
        <is>
          <t>bad-CER</t>
        </is>
      </c>
      <c r="AU1839" t="inlineStr">
        <is>
          <t>cost</t>
        </is>
      </c>
      <c r="AV1839" t="inlineStr">
        <is>
          <t>0.00</t>
        </is>
      </c>
      <c r="AW1839" t="inlineStr">
        <is>
          <t>0.01</t>
        </is>
      </c>
      <c r="BA1839" t="n">
        <v>2670</v>
      </c>
      <c r="BB1839" t="inlineStr">
        <is>
          <t>0</t>
        </is>
      </c>
      <c r="BC1839" t="inlineStr">
        <is>
          <t>FE</t>
        </is>
      </c>
      <c r="BD1839" t="inlineStr">
        <is>
          <t>not stated</t>
        </is>
      </c>
      <c r="BE1839" t="inlineStr">
        <is>
          <t>other:scope 3 stream coverage</t>
        </is>
      </c>
      <c r="BF1839" t="inlineStr">
        <is>
          <t>Both Streams</t>
        </is>
      </c>
      <c r="BI1839" t="inlineStr">
        <is>
          <t>Table 13</t>
        </is>
      </c>
      <c r="BJ1839" t="inlineStr">
        <is>
          <t>Both Streams</t>
        </is>
      </c>
      <c r="BK1839" t="inlineStr">
        <is>
          <t>15</t>
        </is>
      </c>
      <c r="BL1839" t="inlineStr">
        <is>
          <t>Log (Total Downstream) 0.00 (0.01)</t>
        </is>
      </c>
      <c r="BM1839" t="inlineStr">
        <is>
          <t>Log (Total Downstream)</t>
        </is>
      </c>
      <c r="BN1839" t="inlineStr">
        <is>
          <t>Long Term Credit Spread</t>
        </is>
      </c>
      <c r="BO1839" t="inlineStr">
        <is>
          <t>update</t>
        </is>
      </c>
      <c r="BP1839" t="inlineStr">
        <is>
          <t>Panjwani et al (2023)</t>
        </is>
      </c>
      <c r="BQ1839" t="inlineStr">
        <is>
          <t>computed</t>
        </is>
      </c>
      <c r="BT1839" t="n">
        <v>0</v>
      </c>
      <c r="BU1839" t="inlineStr">
        <is>
          <t>staging_Panjawani_et_al_2023.csv</t>
        </is>
      </c>
      <c r="BW1839" t="n">
        <v>2015</v>
      </c>
      <c r="BX1839" t="n">
        <v>2020</v>
      </c>
      <c r="BY1839" t="inlineStr">
        <is>
          <t>multi: global (MSCI All Country World Index constituents; regions: North America, Europe, Asia Pacific, Emerging Markets)</t>
        </is>
      </c>
      <c r="BZ1839" t="n">
        <v>2017.5</v>
      </c>
      <c r="CA1839" t="n">
        <v>0.8333333333333334</v>
      </c>
      <c r="CB1839" t="n">
        <v>1</v>
      </c>
      <c r="CC1839" t="n">
        <v>1</v>
      </c>
      <c r="CD1839" t="n">
        <v>0</v>
      </c>
      <c r="CE1839" t="n">
        <v>1</v>
      </c>
    </row>
    <row r="1840">
      <c r="A1840" t="inlineStr">
        <is>
          <t>Panjwani et al (2023)</t>
        </is>
      </c>
      <c r="B1840" t="n">
        <v>3145</v>
      </c>
      <c r="C1840" t="n">
        <v>0.06266852586051232</v>
      </c>
      <c r="D1840" t="n">
        <v>4058</v>
      </c>
      <c r="E1840">
        <f>IF(ISNUMBER($BA1840),$BA1840,IF(AND(ISNUMBER($D1840),ISNUMBER($BW1840),ISNUMBER($BX1840)),$D1840*($BX1840-$BW1840+1),""))</f>
        <v>4058.0</v>
      </c>
      <c r="H1840" t="inlineStr">
        <is>
          <t>partial</t>
        </is>
      </c>
      <c r="I1840" t="inlineStr">
        <is>
          <t>Regression Cofficient and Standard Error  available</t>
        </is>
      </c>
      <c r="J1840">
        <f>IF($BW1840&lt;&gt;"",$BW1840,"")</f>
        <v>2015.0</v>
      </c>
      <c r="K1840">
        <f>IF($BX1840&lt;&gt;"",$BX1840,"")</f>
        <v>2020.0</v>
      </c>
      <c r="L1840">
        <f>IF(AND(ISNUMBER($BW1840),ISNUMBER($BX1840)),($BW1840+$BX1840)/2,"")</f>
        <v>2017.5</v>
      </c>
      <c r="M1840">
        <f>IF($L1840&lt;&gt;"",$L1840,"")</f>
        <v>2017.5</v>
      </c>
      <c r="N1840">
        <f>IF(AND(ISNUMBER($BW1840),ISNUMBER($BX1840)),MIN(1,MAX(0,($BX1840-2016+1)/($BX1840-$BW1840+1))),"")</f>
        <v>0.8333333333333334</v>
      </c>
      <c r="O1840">
        <f>IF(AND(ISNUMBER($BW1840),ISNUMBER($BX1840)),MIN(1,MAX(0,($BX1840-2017+1)/($BX1840-$BW1840+1))),"")</f>
        <v>0.6666666666666666</v>
      </c>
      <c r="P1840">
        <f>IF(AND(ISNUMBER($BW1840),ISNUMBER($BX1840)),MIN(1,MAX(0,($BX1840-2018+1)/($BX1840-$BW1840+1))),"")</f>
        <v>0.5</v>
      </c>
      <c r="Q1840">
        <f>IF(AND(ISNUMBER($BW1840),ISNUMBER($BX1840)),MIN(1,MAX(0,($BX1840-2019+1)/($BX1840-$BW1840+1))),"")</f>
        <v>0.3333333333333333</v>
      </c>
      <c r="R1840">
        <f>IF(AND(ISNUMBER($BW1840),ISNUMBER($BX1840)),MIN(1,MAX(0,($BX1840-2016+1)/($BX1840-$BW1840+1))),"")</f>
        <v>0.8333333333333334</v>
      </c>
      <c r="S1840">
        <f>IF($L1840&lt;&gt;"",IF($L1840&gt;=2015.5,1,0),"")</f>
        <v>1.0</v>
      </c>
      <c r="T1840">
        <f>IF($L1840&lt;&gt;"",IF($L1840&gt;=2016,1,0),"")</f>
        <v>1.0</v>
      </c>
      <c r="U1840">
        <f>IF(ISNUMBER($BX1840),IF($BX1840&gt;=2016,1,0),"")</f>
        <v>1.0</v>
      </c>
      <c r="V1840">
        <f>IF(ISNUMBER($BW1840),IF($BW1840&gt;=2016,1,0),"")</f>
        <v>0.0</v>
      </c>
      <c r="W1840" t="str">
        <f>IF(AND(ISNUMBER($BW1840),ISNUMBER($BX1840)),IF($BW1840&gt;=2016,"post-only",IF($BX1840&lt;2016,"pre-only","mixed")),"")</f>
        <v>mixed</v>
      </c>
      <c r="X1840">
        <f>IF(AND(ISNUMBER($BW1840),ISNUMBER($BX1840)),MIN(1,MAX(0,($BX1840-2017+1)/($BX1840-$BW1840+1))),"")</f>
        <v>0.6666666666666666</v>
      </c>
      <c r="Y1840">
        <f>IF(AND(ISNUMBER($BW1840),ISNUMBER($BX1840)),MIN(1,MAX(0,($BX1840-2018+1)/($BX1840-$BW1840+1))),"")</f>
        <v>0.5</v>
      </c>
      <c r="Z1840">
        <f>IF(AND(ISNUMBER($BW1840),ISNUMBER($BX1840)),MIN(1,MAX(0,($BX1840-2019+1)/($BX1840-$BW1840+1))),"")</f>
        <v>0.3333333333333333</v>
      </c>
      <c r="AA1840">
        <f>IF(ISNUMBER($BX1840),IF($BX1840&gt;=2017,1,0),"")</f>
        <v>1.0</v>
      </c>
      <c r="AB1840">
        <f>IF(ISNUMBER($BX1840),IF($BX1840&gt;=2018,1,0),"")</f>
        <v>1.0</v>
      </c>
      <c r="AC1840">
        <f>IF(ISNUMBER($BX1840),IF($BX1840&gt;=2019,1,0),"")</f>
        <v>1.0</v>
      </c>
      <c r="AD1840">
        <f>IF($L1840&lt;&gt;"",IF($L1840&gt;2013,1,0),"")</f>
        <v>1.0</v>
      </c>
      <c r="AE1840">
        <f>IF($L1840&lt;&gt;"",1+IF($L1840&gt;2011,1,0)+IF($L1840&gt;2014,1,0),"")</f>
        <v>3.0</v>
      </c>
      <c r="AF1840" t="inlineStr">
        <is>
          <t>bond (yield)</t>
        </is>
      </c>
      <c r="AG1840" t="inlineStr">
        <is>
          <t>performance</t>
        </is>
      </c>
      <c r="AH1840" t="inlineStr">
        <is>
          <t>non-sensitive</t>
        </is>
      </c>
      <c r="AI1840" t="inlineStr">
        <is>
          <t>99_NCE</t>
        </is>
      </c>
      <c r="AJ1840" t="inlineStr">
        <is>
          <t>99_NCE</t>
        </is>
      </c>
      <c r="AK1840" t="str">
        <f>IF(AND($CF1840&lt;&gt;"",IFERROR(INDEX(subsample_country_map!$B:$B,MATCH($CF1840,subsample_country_map!$A:$A,0)),"")&lt;&gt;""),INDEX(subsample_country_map!$B:$B,MATCH($CF1840,subsample_country_map!$A:$A,0)),INDEX(lookup!$AA:$AA,MATCH($A1840,lookup!$A:$A,0)))</f>
        <v>99_NCE</v>
      </c>
      <c r="AL1840" t="str">
        <f>IF(AND($CF1840&lt;&gt;"",IFERROR(INDEX(subsample_country_map!$C:$C,MATCH($CF1840,subsample_country_map!$A:$A,0)),"")&lt;&gt;""),INDEX(subsample_country_map!$C:$C,MATCH($CF1840,subsample_country_map!$A:$A,0)),INDEX(lookup!$AB:$AB,MATCH($A1840,lookup!$A:$A,0)))</f>
        <v>99_NCE</v>
      </c>
      <c r="AM1840" t="str">
        <f>IF(AND($CF1840&lt;&gt;"",IFERROR(INDEX(subsample_country_map!$D:$D,MATCH($CF1840,subsample_country_map!$A:$A,0)),"")&lt;&gt;""),INDEX(subsample_country_map!$D:$D,MATCH($CF1840,subsample_country_map!$A:$A,0)),INDEX(lookup!$AC:$AC,MATCH($A1840,lookup!$A:$A,0)))</f>
        <v>99_NCE</v>
      </c>
      <c r="AN1840" t="str">
        <f>IF(AND($CF1840&lt;&gt;"",IFERROR(INDEX(subsample_country_map!$E:$E,MATCH($CF1840,subsample_country_map!$A:$A,0)),"")&lt;&gt;""),INDEX(subsample_country_map!$E:$E,MATCH($CF1840,subsample_country_map!$A:$A,0)),INDEX(lookup!$AD:$AD,MATCH($A1840,lookup!$A:$A,0)))</f>
        <v>99_NCE</v>
      </c>
      <c r="AO1840" t="str">
        <f>INDEX(lookup!$Y:$Y,MATCH($A1840,lookup!$A:$A,0))</f>
        <v>0_published</v>
      </c>
      <c r="AP1840" t="str">
        <f>INDEX(lookup!$Z:$Z,MATCH($A1840,lookup!$A:$A,0))</f>
        <v>1_VHB high</v>
      </c>
      <c r="AQ1840" t="str">
        <f>INDEX(lookup!$W:$W,MATCH($A1840,lookup!$A:$A,0))</f>
        <v>1_fin/acc/econ</v>
      </c>
      <c r="AS1840" t="inlineStr">
        <is>
          <t>staging</t>
        </is>
      </c>
      <c r="AT1840" t="inlineStr">
        <is>
          <t>bad-CER</t>
        </is>
      </c>
      <c r="AU1840" t="inlineStr">
        <is>
          <t>cost</t>
        </is>
      </c>
      <c r="AV1840" t="inlineStr">
        <is>
          <t>-0.04</t>
        </is>
      </c>
      <c r="AW1840" t="inlineStr">
        <is>
          <t>0.01</t>
        </is>
      </c>
      <c r="BA1840" t="n">
        <v>4058</v>
      </c>
      <c r="BB1840" t="inlineStr">
        <is>
          <t>0</t>
        </is>
      </c>
      <c r="BC1840" t="inlineStr">
        <is>
          <t>FE</t>
        </is>
      </c>
      <c r="BD1840" t="inlineStr">
        <is>
          <t>not stated</t>
        </is>
      </c>
      <c r="BE1840" t="inlineStr">
        <is>
          <t>other:scope 3 stream coverage</t>
        </is>
      </c>
      <c r="BF1840" t="inlineStr">
        <is>
          <t>Upstream Only</t>
        </is>
      </c>
      <c r="BI1840" t="inlineStr">
        <is>
          <t>Table 13</t>
        </is>
      </c>
      <c r="BJ1840" t="inlineStr">
        <is>
          <t>Upstream Only</t>
        </is>
      </c>
      <c r="BK1840" t="inlineStr">
        <is>
          <t>15</t>
        </is>
      </c>
      <c r="BL1840" t="inlineStr">
        <is>
          <t>Log (Total Upstream) -0.04*** (0.01)</t>
        </is>
      </c>
      <c r="BM1840" t="inlineStr">
        <is>
          <t>Log (Total Upstream)</t>
        </is>
      </c>
      <c r="BN1840" t="inlineStr">
        <is>
          <t>Long Term Credit Spread</t>
        </is>
      </c>
      <c r="BO1840" t="inlineStr">
        <is>
          <t>update</t>
        </is>
      </c>
      <c r="BP1840" t="inlineStr">
        <is>
          <t>Panjwani et al (2023)</t>
        </is>
      </c>
      <c r="BQ1840" t="inlineStr">
        <is>
          <t>computed</t>
        </is>
      </c>
      <c r="BT1840" t="n">
        <v>0</v>
      </c>
      <c r="BU1840" t="inlineStr">
        <is>
          <t>staging_Panjawani_et_al_2023.csv</t>
        </is>
      </c>
      <c r="BW1840" t="n">
        <v>2015</v>
      </c>
      <c r="BX1840" t="n">
        <v>2020</v>
      </c>
      <c r="BY1840" t="inlineStr">
        <is>
          <t>multi: global (MSCI All Country World Index constituents; regions: North America, Europe, Asia Pacific, Emerging Markets)</t>
        </is>
      </c>
      <c r="BZ1840" t="n">
        <v>2017.5</v>
      </c>
      <c r="CA1840" t="n">
        <v>0.8333333333333334</v>
      </c>
      <c r="CB1840" t="n">
        <v>1</v>
      </c>
      <c r="CC1840" t="n">
        <v>1</v>
      </c>
      <c r="CD1840" t="n">
        <v>0.06275076001388576</v>
      </c>
      <c r="CE1840" t="n">
        <v>1</v>
      </c>
    </row>
    <row r="1841">
      <c r="A1841" t="inlineStr">
        <is>
          <t>Panjwani et al (2023)</t>
        </is>
      </c>
      <c r="B1841" t="n">
        <v>3146</v>
      </c>
      <c r="C1841" t="n">
        <v>0</v>
      </c>
      <c r="D1841" t="n">
        <v>2747</v>
      </c>
      <c r="E1841">
        <f>IF(ISNUMBER($BA1841),$BA1841,IF(AND(ISNUMBER($D1841),ISNUMBER($BW1841),ISNUMBER($BX1841)),$D1841*($BX1841-$BW1841+1),""))</f>
        <v>2747.0</v>
      </c>
      <c r="H1841" t="inlineStr">
        <is>
          <t>partial</t>
        </is>
      </c>
      <c r="I1841" t="inlineStr">
        <is>
          <t>Regression Cofficient and Standard Error  available</t>
        </is>
      </c>
      <c r="J1841">
        <f>IF($BW1841&lt;&gt;"",$BW1841,"")</f>
        <v>2015.0</v>
      </c>
      <c r="K1841">
        <f>IF($BX1841&lt;&gt;"",$BX1841,"")</f>
        <v>2020.0</v>
      </c>
      <c r="L1841">
        <f>IF(AND(ISNUMBER($BW1841),ISNUMBER($BX1841)),($BW1841+$BX1841)/2,"")</f>
        <v>2017.5</v>
      </c>
      <c r="M1841">
        <f>IF($L1841&lt;&gt;"",$L1841,"")</f>
        <v>2017.5</v>
      </c>
      <c r="N1841">
        <f>IF(AND(ISNUMBER($BW1841),ISNUMBER($BX1841)),MIN(1,MAX(0,($BX1841-2016+1)/($BX1841-$BW1841+1))),"")</f>
        <v>0.8333333333333334</v>
      </c>
      <c r="O1841">
        <f>IF(AND(ISNUMBER($BW1841),ISNUMBER($BX1841)),MIN(1,MAX(0,($BX1841-2017+1)/($BX1841-$BW1841+1))),"")</f>
        <v>0.6666666666666666</v>
      </c>
      <c r="P1841">
        <f>IF(AND(ISNUMBER($BW1841),ISNUMBER($BX1841)),MIN(1,MAX(0,($BX1841-2018+1)/($BX1841-$BW1841+1))),"")</f>
        <v>0.5</v>
      </c>
      <c r="Q1841">
        <f>IF(AND(ISNUMBER($BW1841),ISNUMBER($BX1841)),MIN(1,MAX(0,($BX1841-2019+1)/($BX1841-$BW1841+1))),"")</f>
        <v>0.3333333333333333</v>
      </c>
      <c r="R1841">
        <f>IF(AND(ISNUMBER($BW1841),ISNUMBER($BX1841)),MIN(1,MAX(0,($BX1841-2016+1)/($BX1841-$BW1841+1))),"")</f>
        <v>0.8333333333333334</v>
      </c>
      <c r="S1841">
        <f>IF($L1841&lt;&gt;"",IF($L1841&gt;=2015.5,1,0),"")</f>
        <v>1.0</v>
      </c>
      <c r="T1841">
        <f>IF($L1841&lt;&gt;"",IF($L1841&gt;=2016,1,0),"")</f>
        <v>1.0</v>
      </c>
      <c r="U1841">
        <f>IF(ISNUMBER($BX1841),IF($BX1841&gt;=2016,1,0),"")</f>
        <v>1.0</v>
      </c>
      <c r="V1841">
        <f>IF(ISNUMBER($BW1841),IF($BW1841&gt;=2016,1,0),"")</f>
        <v>0.0</v>
      </c>
      <c r="W1841" t="str">
        <f>IF(AND(ISNUMBER($BW1841),ISNUMBER($BX1841)),IF($BW1841&gt;=2016,"post-only",IF($BX1841&lt;2016,"pre-only","mixed")),"")</f>
        <v>mixed</v>
      </c>
      <c r="X1841">
        <f>IF(AND(ISNUMBER($BW1841),ISNUMBER($BX1841)),MIN(1,MAX(0,($BX1841-2017+1)/($BX1841-$BW1841+1))),"")</f>
        <v>0.6666666666666666</v>
      </c>
      <c r="Y1841">
        <f>IF(AND(ISNUMBER($BW1841),ISNUMBER($BX1841)),MIN(1,MAX(0,($BX1841-2018+1)/($BX1841-$BW1841+1))),"")</f>
        <v>0.5</v>
      </c>
      <c r="Z1841">
        <f>IF(AND(ISNUMBER($BW1841),ISNUMBER($BX1841)),MIN(1,MAX(0,($BX1841-2019+1)/($BX1841-$BW1841+1))),"")</f>
        <v>0.3333333333333333</v>
      </c>
      <c r="AA1841">
        <f>IF(ISNUMBER($BX1841),IF($BX1841&gt;=2017,1,0),"")</f>
        <v>1.0</v>
      </c>
      <c r="AB1841">
        <f>IF(ISNUMBER($BX1841),IF($BX1841&gt;=2018,1,0),"")</f>
        <v>1.0</v>
      </c>
      <c r="AC1841">
        <f>IF(ISNUMBER($BX1841),IF($BX1841&gt;=2019,1,0),"")</f>
        <v>1.0</v>
      </c>
      <c r="AD1841">
        <f>IF($L1841&lt;&gt;"",IF($L1841&gt;2013,1,0),"")</f>
        <v>1.0</v>
      </c>
      <c r="AE1841">
        <f>IF($L1841&lt;&gt;"",1+IF($L1841&gt;2011,1,0)+IF($L1841&gt;2014,1,0),"")</f>
        <v>3.0</v>
      </c>
      <c r="AF1841" t="inlineStr">
        <is>
          <t>bond (yield)</t>
        </is>
      </c>
      <c r="AG1841" t="inlineStr">
        <is>
          <t>performance</t>
        </is>
      </c>
      <c r="AH1841" t="inlineStr">
        <is>
          <t>non-sensitive</t>
        </is>
      </c>
      <c r="AI1841" t="inlineStr">
        <is>
          <t>99_NCE</t>
        </is>
      </c>
      <c r="AJ1841" t="inlineStr">
        <is>
          <t>99_NCE</t>
        </is>
      </c>
      <c r="AK1841" t="str">
        <f>IF(AND($CF1841&lt;&gt;"",IFERROR(INDEX(subsample_country_map!$B:$B,MATCH($CF1841,subsample_country_map!$A:$A,0)),"")&lt;&gt;""),INDEX(subsample_country_map!$B:$B,MATCH($CF1841,subsample_country_map!$A:$A,0)),INDEX(lookup!$AA:$AA,MATCH($A1841,lookup!$A:$A,0)))</f>
        <v>99_NCE</v>
      </c>
      <c r="AL1841" t="str">
        <f>IF(AND($CF1841&lt;&gt;"",IFERROR(INDEX(subsample_country_map!$C:$C,MATCH($CF1841,subsample_country_map!$A:$A,0)),"")&lt;&gt;""),INDEX(subsample_country_map!$C:$C,MATCH($CF1841,subsample_country_map!$A:$A,0)),INDEX(lookup!$AB:$AB,MATCH($A1841,lookup!$A:$A,0)))</f>
        <v>99_NCE</v>
      </c>
      <c r="AM1841" t="str">
        <f>IF(AND($CF1841&lt;&gt;"",IFERROR(INDEX(subsample_country_map!$D:$D,MATCH($CF1841,subsample_country_map!$A:$A,0)),"")&lt;&gt;""),INDEX(subsample_country_map!$D:$D,MATCH($CF1841,subsample_country_map!$A:$A,0)),INDEX(lookup!$AC:$AC,MATCH($A1841,lookup!$A:$A,0)))</f>
        <v>99_NCE</v>
      </c>
      <c r="AN1841" t="str">
        <f>IF(AND($CF1841&lt;&gt;"",IFERROR(INDEX(subsample_country_map!$E:$E,MATCH($CF1841,subsample_country_map!$A:$A,0)),"")&lt;&gt;""),INDEX(subsample_country_map!$E:$E,MATCH($CF1841,subsample_country_map!$A:$A,0)),INDEX(lookup!$AD:$AD,MATCH($A1841,lookup!$A:$A,0)))</f>
        <v>99_NCE</v>
      </c>
      <c r="AO1841" t="str">
        <f>INDEX(lookup!$Y:$Y,MATCH($A1841,lookup!$A:$A,0))</f>
        <v>0_published</v>
      </c>
      <c r="AP1841" t="str">
        <f>INDEX(lookup!$Z:$Z,MATCH($A1841,lookup!$A:$A,0))</f>
        <v>1_VHB high</v>
      </c>
      <c r="AQ1841" t="str">
        <f>INDEX(lookup!$W:$W,MATCH($A1841,lookup!$A:$A,0))</f>
        <v>1_fin/acc/econ</v>
      </c>
      <c r="AS1841" t="inlineStr">
        <is>
          <t>staging</t>
        </is>
      </c>
      <c r="AT1841" t="inlineStr">
        <is>
          <t>bad-CER</t>
        </is>
      </c>
      <c r="AU1841" t="inlineStr">
        <is>
          <t>cost</t>
        </is>
      </c>
      <c r="AV1841" t="inlineStr">
        <is>
          <t>-0.00</t>
        </is>
      </c>
      <c r="AW1841" t="inlineStr">
        <is>
          <t>0.01</t>
        </is>
      </c>
      <c r="BA1841" t="n">
        <v>2747</v>
      </c>
      <c r="BB1841" t="inlineStr">
        <is>
          <t>0</t>
        </is>
      </c>
      <c r="BC1841" t="inlineStr">
        <is>
          <t>FE</t>
        </is>
      </c>
      <c r="BD1841" t="inlineStr">
        <is>
          <t>not stated</t>
        </is>
      </c>
      <c r="BE1841" t="inlineStr">
        <is>
          <t>other:scope 3 stream coverage</t>
        </is>
      </c>
      <c r="BF1841" t="inlineStr">
        <is>
          <t>Downstream Only</t>
        </is>
      </c>
      <c r="BI1841" t="inlineStr">
        <is>
          <t>Table 13</t>
        </is>
      </c>
      <c r="BJ1841" t="inlineStr">
        <is>
          <t>Downstream Only</t>
        </is>
      </c>
      <c r="BK1841" t="inlineStr">
        <is>
          <t>15</t>
        </is>
      </c>
      <c r="BL1841" t="inlineStr">
        <is>
          <t>Log (Total Downstream) -0.00 (0.01)</t>
        </is>
      </c>
      <c r="BM1841" t="inlineStr">
        <is>
          <t>Log (Total Downstream)</t>
        </is>
      </c>
      <c r="BN1841" t="inlineStr">
        <is>
          <t>Long Term Credit Spread</t>
        </is>
      </c>
      <c r="BO1841" t="inlineStr">
        <is>
          <t>update</t>
        </is>
      </c>
      <c r="BP1841" t="inlineStr">
        <is>
          <t>Panjwani et al (2023)</t>
        </is>
      </c>
      <c r="BQ1841" t="inlineStr">
        <is>
          <t>computed</t>
        </is>
      </c>
      <c r="BT1841" t="n">
        <v>0</v>
      </c>
      <c r="BU1841" t="inlineStr">
        <is>
          <t>staging_Panjawani_et_al_2023.csv</t>
        </is>
      </c>
      <c r="BW1841" t="n">
        <v>2015</v>
      </c>
      <c r="BX1841" t="n">
        <v>2020</v>
      </c>
      <c r="BY1841" t="inlineStr">
        <is>
          <t>multi: global (MSCI All Country World Index constituents; regions: North America, Europe, Asia Pacific, Emerging Markets)</t>
        </is>
      </c>
      <c r="BZ1841" t="n">
        <v>2017.5</v>
      </c>
      <c r="CA1841" t="n">
        <v>0.8333333333333334</v>
      </c>
      <c r="CB1841" t="n">
        <v>1</v>
      </c>
      <c r="CC1841" t="n">
        <v>1</v>
      </c>
      <c r="CD1841" t="n">
        <v>0</v>
      </c>
      <c r="CE1841" t="n">
        <v>1</v>
      </c>
    </row>
    <row r="1842">
      <c r="A1842" t="inlineStr">
        <is>
          <t>Panjwani et al (2023)</t>
        </is>
      </c>
      <c r="B1842" t="n">
        <v>3147</v>
      </c>
      <c r="C1842" t="n">
        <v>0.03027177394576665</v>
      </c>
      <c r="D1842" t="n">
        <v>356</v>
      </c>
      <c r="E1842">
        <f>IF(ISNUMBER($BA1842),$BA1842,IF(AND(ISNUMBER($D1842),ISNUMBER($BW1842),ISNUMBER($BX1842)),$D1842*($BX1842-$BW1842+1),""))</f>
        <v>356.0</v>
      </c>
      <c r="H1842" t="inlineStr">
        <is>
          <t>partial</t>
        </is>
      </c>
      <c r="I1842" t="inlineStr">
        <is>
          <t>Regression Cofficient and Standard Error  available</t>
        </is>
      </c>
      <c r="J1842">
        <f>IF($BW1842&lt;&gt;"",$BW1842,"")</f>
        <v>2015.0</v>
      </c>
      <c r="K1842">
        <f>IF($BX1842&lt;&gt;"",$BX1842,"")</f>
        <v>2020.0</v>
      </c>
      <c r="L1842">
        <f>IF(AND(ISNUMBER($BW1842),ISNUMBER($BX1842)),($BW1842+$BX1842)/2,"")</f>
        <v>2017.5</v>
      </c>
      <c r="M1842">
        <f>IF($L1842&lt;&gt;"",$L1842,"")</f>
        <v>2017.5</v>
      </c>
      <c r="N1842">
        <f>IF(AND(ISNUMBER($BW1842),ISNUMBER($BX1842)),MIN(1,MAX(0,($BX1842-2016+1)/($BX1842-$BW1842+1))),"")</f>
        <v>0.8333333333333334</v>
      </c>
      <c r="O1842">
        <f>IF(AND(ISNUMBER($BW1842),ISNUMBER($BX1842)),MIN(1,MAX(0,($BX1842-2017+1)/($BX1842-$BW1842+1))),"")</f>
        <v>0.6666666666666666</v>
      </c>
      <c r="P1842">
        <f>IF(AND(ISNUMBER($BW1842),ISNUMBER($BX1842)),MIN(1,MAX(0,($BX1842-2018+1)/($BX1842-$BW1842+1))),"")</f>
        <v>0.5</v>
      </c>
      <c r="Q1842">
        <f>IF(AND(ISNUMBER($BW1842),ISNUMBER($BX1842)),MIN(1,MAX(0,($BX1842-2019+1)/($BX1842-$BW1842+1))),"")</f>
        <v>0.3333333333333333</v>
      </c>
      <c r="R1842">
        <f>IF(AND(ISNUMBER($BW1842),ISNUMBER($BX1842)),MIN(1,MAX(0,($BX1842-2016+1)/($BX1842-$BW1842+1))),"")</f>
        <v>0.8333333333333334</v>
      </c>
      <c r="S1842">
        <f>IF($L1842&lt;&gt;"",IF($L1842&gt;=2015.5,1,0),"")</f>
        <v>1.0</v>
      </c>
      <c r="T1842">
        <f>IF($L1842&lt;&gt;"",IF($L1842&gt;=2016,1,0),"")</f>
        <v>1.0</v>
      </c>
      <c r="U1842">
        <f>IF(ISNUMBER($BX1842),IF($BX1842&gt;=2016,1,0),"")</f>
        <v>1.0</v>
      </c>
      <c r="V1842">
        <f>IF(ISNUMBER($BW1842),IF($BW1842&gt;=2016,1,0),"")</f>
        <v>0.0</v>
      </c>
      <c r="W1842" t="str">
        <f>IF(AND(ISNUMBER($BW1842),ISNUMBER($BX1842)),IF($BW1842&gt;=2016,"post-only",IF($BX1842&lt;2016,"pre-only","mixed")),"")</f>
        <v>mixed</v>
      </c>
      <c r="X1842">
        <f>IF(AND(ISNUMBER($BW1842),ISNUMBER($BX1842)),MIN(1,MAX(0,($BX1842-2017+1)/($BX1842-$BW1842+1))),"")</f>
        <v>0.6666666666666666</v>
      </c>
      <c r="Y1842">
        <f>IF(AND(ISNUMBER($BW1842),ISNUMBER($BX1842)),MIN(1,MAX(0,($BX1842-2018+1)/($BX1842-$BW1842+1))),"")</f>
        <v>0.5</v>
      </c>
      <c r="Z1842">
        <f>IF(AND(ISNUMBER($BW1842),ISNUMBER($BX1842)),MIN(1,MAX(0,($BX1842-2019+1)/($BX1842-$BW1842+1))),"")</f>
        <v>0.3333333333333333</v>
      </c>
      <c r="AA1842">
        <f>IF(ISNUMBER($BX1842),IF($BX1842&gt;=2017,1,0),"")</f>
        <v>1.0</v>
      </c>
      <c r="AB1842">
        <f>IF(ISNUMBER($BX1842),IF($BX1842&gt;=2018,1,0),"")</f>
        <v>1.0</v>
      </c>
      <c r="AC1842">
        <f>IF(ISNUMBER($BX1842),IF($BX1842&gt;=2019,1,0),"")</f>
        <v>1.0</v>
      </c>
      <c r="AD1842">
        <f>IF($L1842&lt;&gt;"",IF($L1842&gt;2013,1,0),"")</f>
        <v>1.0</v>
      </c>
      <c r="AE1842">
        <f>IF($L1842&lt;&gt;"",1+IF($L1842&gt;2011,1,0)+IF($L1842&gt;2014,1,0),"")</f>
        <v>3.0</v>
      </c>
      <c r="AF1842" t="inlineStr">
        <is>
          <t>bond (yield)</t>
        </is>
      </c>
      <c r="AG1842" t="inlineStr">
        <is>
          <t>performance</t>
        </is>
      </c>
      <c r="AH1842" t="inlineStr">
        <is>
          <t>non-sensitive</t>
        </is>
      </c>
      <c r="AI1842" t="inlineStr">
        <is>
          <t>99_NCE</t>
        </is>
      </c>
      <c r="AJ1842" t="inlineStr">
        <is>
          <t>99_NCE</t>
        </is>
      </c>
      <c r="AK1842" t="str">
        <f>IF(AND($CF1842&lt;&gt;"",IFERROR(INDEX(subsample_country_map!$B:$B,MATCH($CF1842,subsample_country_map!$A:$A,0)),"")&lt;&gt;""),INDEX(subsample_country_map!$B:$B,MATCH($CF1842,subsample_country_map!$A:$A,0)),INDEX(lookup!$AA:$AA,MATCH($A1842,lookup!$A:$A,0)))</f>
        <v>99_NCE</v>
      </c>
      <c r="AL1842" t="str">
        <f>IF(AND($CF1842&lt;&gt;"",IFERROR(INDEX(subsample_country_map!$C:$C,MATCH($CF1842,subsample_country_map!$A:$A,0)),"")&lt;&gt;""),INDEX(subsample_country_map!$C:$C,MATCH($CF1842,subsample_country_map!$A:$A,0)),INDEX(lookup!$AB:$AB,MATCH($A1842,lookup!$A:$A,0)))</f>
        <v>99_NCE</v>
      </c>
      <c r="AM1842" t="str">
        <f>IF(AND($CF1842&lt;&gt;"",IFERROR(INDEX(subsample_country_map!$D:$D,MATCH($CF1842,subsample_country_map!$A:$A,0)),"")&lt;&gt;""),INDEX(subsample_country_map!$D:$D,MATCH($CF1842,subsample_country_map!$A:$A,0)),INDEX(lookup!$AC:$AC,MATCH($A1842,lookup!$A:$A,0)))</f>
        <v>99_NCE</v>
      </c>
      <c r="AN1842" t="str">
        <f>IF(AND($CF1842&lt;&gt;"",IFERROR(INDEX(subsample_country_map!$E:$E,MATCH($CF1842,subsample_country_map!$A:$A,0)),"")&lt;&gt;""),INDEX(subsample_country_map!$E:$E,MATCH($CF1842,subsample_country_map!$A:$A,0)),INDEX(lookup!$AD:$AD,MATCH($A1842,lookup!$A:$A,0)))</f>
        <v>99_NCE</v>
      </c>
      <c r="AO1842" t="str">
        <f>INDEX(lookup!$Y:$Y,MATCH($A1842,lookup!$A:$A,0))</f>
        <v>0_published</v>
      </c>
      <c r="AP1842" t="str">
        <f>INDEX(lookup!$Z:$Z,MATCH($A1842,lookup!$A:$A,0))</f>
        <v>1_VHB high</v>
      </c>
      <c r="AQ1842" t="str">
        <f>INDEX(lookup!$W:$W,MATCH($A1842,lookup!$A:$A,0))</f>
        <v>1_fin/acc/econ</v>
      </c>
      <c r="AS1842" t="inlineStr">
        <is>
          <t>staging</t>
        </is>
      </c>
      <c r="AT1842" t="inlineStr">
        <is>
          <t>bad-CER</t>
        </is>
      </c>
      <c r="AU1842" t="inlineStr">
        <is>
          <t>cost</t>
        </is>
      </c>
      <c r="AV1842" t="inlineStr">
        <is>
          <t>-0.04</t>
        </is>
      </c>
      <c r="AW1842" t="inlineStr">
        <is>
          <t>0.07</t>
        </is>
      </c>
      <c r="BA1842" t="n">
        <v>356</v>
      </c>
      <c r="BB1842" t="inlineStr">
        <is>
          <t>0</t>
        </is>
      </c>
      <c r="BC1842" t="inlineStr">
        <is>
          <t>FE</t>
        </is>
      </c>
      <c r="BD1842" t="inlineStr">
        <is>
          <t>not stated</t>
        </is>
      </c>
      <c r="BE1842" t="inlineStr">
        <is>
          <t>none</t>
        </is>
      </c>
      <c r="BI1842" t="inlineStr">
        <is>
          <t>Table 14</t>
        </is>
      </c>
      <c r="BJ1842" t="inlineStr">
        <is>
          <t>col (1)</t>
        </is>
      </c>
      <c r="BK1842" t="inlineStr">
        <is>
          <t>17</t>
        </is>
      </c>
      <c r="BL1842" t="inlineStr">
        <is>
          <t>Log (Scope 1 + 2) -0.04 (0.07)</t>
        </is>
      </c>
      <c r="BM1842" t="inlineStr">
        <is>
          <t>Log (Scope 1 + 2)</t>
        </is>
      </c>
      <c r="BN1842" t="inlineStr">
        <is>
          <t>Long Term Credit Spread</t>
        </is>
      </c>
      <c r="BO1842" t="inlineStr">
        <is>
          <t>update</t>
        </is>
      </c>
      <c r="BP1842" t="inlineStr">
        <is>
          <t>Panjwani et al (2023)</t>
        </is>
      </c>
      <c r="BQ1842" t="inlineStr">
        <is>
          <t>computed</t>
        </is>
      </c>
      <c r="BT1842" t="n">
        <v>0</v>
      </c>
      <c r="BU1842" t="inlineStr">
        <is>
          <t>staging_Panjawani_et_al_2023.csv</t>
        </is>
      </c>
      <c r="BW1842" t="n">
        <v>2015</v>
      </c>
      <c r="BX1842" t="n">
        <v>2020</v>
      </c>
      <c r="BY1842" t="inlineStr">
        <is>
          <t>multi: global (MSCI All Country World Index constituents; regions: North America, Europe, Asia Pacific, Emerging Markets)</t>
        </is>
      </c>
      <c r="BZ1842" t="n">
        <v>2017.5</v>
      </c>
      <c r="CA1842" t="n">
        <v>0.8333333333333334</v>
      </c>
      <c r="CB1842" t="n">
        <v>1</v>
      </c>
      <c r="CC1842" t="n">
        <v>1</v>
      </c>
      <c r="CD1842" t="n">
        <v>0.03028102585233328</v>
      </c>
      <c r="CE1842" t="n">
        <v>1</v>
      </c>
    </row>
    <row r="1843">
      <c r="A1843" t="inlineStr">
        <is>
          <t>Panjwani et al (2023)</t>
        </is>
      </c>
      <c r="B1843" t="n">
        <v>3148</v>
      </c>
      <c r="C1843" t="n">
        <v>0.08449656673659704</v>
      </c>
      <c r="D1843" t="n">
        <v>356</v>
      </c>
      <c r="E1843">
        <f>IF(ISNUMBER($BA1843),$BA1843,IF(AND(ISNUMBER($D1843),ISNUMBER($BW1843),ISNUMBER($BX1843)),$D1843*($BX1843-$BW1843+1),""))</f>
        <v>356.0</v>
      </c>
      <c r="H1843" t="inlineStr">
        <is>
          <t>partial</t>
        </is>
      </c>
      <c r="I1843" t="inlineStr">
        <is>
          <t>Regression Cofficient and Standard Error  available</t>
        </is>
      </c>
      <c r="J1843">
        <f>IF($BW1843&lt;&gt;"",$BW1843,"")</f>
        <v>2015.0</v>
      </c>
      <c r="K1843">
        <f>IF($BX1843&lt;&gt;"",$BX1843,"")</f>
        <v>2020.0</v>
      </c>
      <c r="L1843">
        <f>IF(AND(ISNUMBER($BW1843),ISNUMBER($BX1843)),($BW1843+$BX1843)/2,"")</f>
        <v>2017.5</v>
      </c>
      <c r="M1843">
        <f>IF($L1843&lt;&gt;"",$L1843,"")</f>
        <v>2017.5</v>
      </c>
      <c r="N1843">
        <f>IF(AND(ISNUMBER($BW1843),ISNUMBER($BX1843)),MIN(1,MAX(0,($BX1843-2016+1)/($BX1843-$BW1843+1))),"")</f>
        <v>0.8333333333333334</v>
      </c>
      <c r="O1843">
        <f>IF(AND(ISNUMBER($BW1843),ISNUMBER($BX1843)),MIN(1,MAX(0,($BX1843-2017+1)/($BX1843-$BW1843+1))),"")</f>
        <v>0.6666666666666666</v>
      </c>
      <c r="P1843">
        <f>IF(AND(ISNUMBER($BW1843),ISNUMBER($BX1843)),MIN(1,MAX(0,($BX1843-2018+1)/($BX1843-$BW1843+1))),"")</f>
        <v>0.5</v>
      </c>
      <c r="Q1843">
        <f>IF(AND(ISNUMBER($BW1843),ISNUMBER($BX1843)),MIN(1,MAX(0,($BX1843-2019+1)/($BX1843-$BW1843+1))),"")</f>
        <v>0.3333333333333333</v>
      </c>
      <c r="R1843">
        <f>IF(AND(ISNUMBER($BW1843),ISNUMBER($BX1843)),MIN(1,MAX(0,($BX1843-2016+1)/($BX1843-$BW1843+1))),"")</f>
        <v>0.8333333333333334</v>
      </c>
      <c r="S1843">
        <f>IF($L1843&lt;&gt;"",IF($L1843&gt;=2015.5,1,0),"")</f>
        <v>1.0</v>
      </c>
      <c r="T1843">
        <f>IF($L1843&lt;&gt;"",IF($L1843&gt;=2016,1,0),"")</f>
        <v>1.0</v>
      </c>
      <c r="U1843">
        <f>IF(ISNUMBER($BX1843),IF($BX1843&gt;=2016,1,0),"")</f>
        <v>1.0</v>
      </c>
      <c r="V1843">
        <f>IF(ISNUMBER($BW1843),IF($BW1843&gt;=2016,1,0),"")</f>
        <v>0.0</v>
      </c>
      <c r="W1843" t="str">
        <f>IF(AND(ISNUMBER($BW1843),ISNUMBER($BX1843)),IF($BW1843&gt;=2016,"post-only",IF($BX1843&lt;2016,"pre-only","mixed")),"")</f>
        <v>mixed</v>
      </c>
      <c r="X1843">
        <f>IF(AND(ISNUMBER($BW1843),ISNUMBER($BX1843)),MIN(1,MAX(0,($BX1843-2017+1)/($BX1843-$BW1843+1))),"")</f>
        <v>0.6666666666666666</v>
      </c>
      <c r="Y1843">
        <f>IF(AND(ISNUMBER($BW1843),ISNUMBER($BX1843)),MIN(1,MAX(0,($BX1843-2018+1)/($BX1843-$BW1843+1))),"")</f>
        <v>0.5</v>
      </c>
      <c r="Z1843">
        <f>IF(AND(ISNUMBER($BW1843),ISNUMBER($BX1843)),MIN(1,MAX(0,($BX1843-2019+1)/($BX1843-$BW1843+1))),"")</f>
        <v>0.3333333333333333</v>
      </c>
      <c r="AA1843">
        <f>IF(ISNUMBER($BX1843),IF($BX1843&gt;=2017,1,0),"")</f>
        <v>1.0</v>
      </c>
      <c r="AB1843">
        <f>IF(ISNUMBER($BX1843),IF($BX1843&gt;=2018,1,0),"")</f>
        <v>1.0</v>
      </c>
      <c r="AC1843">
        <f>IF(ISNUMBER($BX1843),IF($BX1843&gt;=2019,1,0),"")</f>
        <v>1.0</v>
      </c>
      <c r="AD1843">
        <f>IF($L1843&lt;&gt;"",IF($L1843&gt;2013,1,0),"")</f>
        <v>1.0</v>
      </c>
      <c r="AE1843">
        <f>IF($L1843&lt;&gt;"",1+IF($L1843&gt;2011,1,0)+IF($L1843&gt;2014,1,0),"")</f>
        <v>3.0</v>
      </c>
      <c r="AF1843" t="inlineStr">
        <is>
          <t>bond (yield)</t>
        </is>
      </c>
      <c r="AG1843" t="inlineStr">
        <is>
          <t>performance</t>
        </is>
      </c>
      <c r="AH1843" t="inlineStr">
        <is>
          <t>non-sensitive</t>
        </is>
      </c>
      <c r="AI1843" t="inlineStr">
        <is>
          <t>99_NCE</t>
        </is>
      </c>
      <c r="AJ1843" t="inlineStr">
        <is>
          <t>99_NCE</t>
        </is>
      </c>
      <c r="AK1843" t="str">
        <f>IF(AND($CF1843&lt;&gt;"",IFERROR(INDEX(subsample_country_map!$B:$B,MATCH($CF1843,subsample_country_map!$A:$A,0)),"")&lt;&gt;""),INDEX(subsample_country_map!$B:$B,MATCH($CF1843,subsample_country_map!$A:$A,0)),INDEX(lookup!$AA:$AA,MATCH($A1843,lookup!$A:$A,0)))</f>
        <v>99_NCE</v>
      </c>
      <c r="AL1843" t="str">
        <f>IF(AND($CF1843&lt;&gt;"",IFERROR(INDEX(subsample_country_map!$C:$C,MATCH($CF1843,subsample_country_map!$A:$A,0)),"")&lt;&gt;""),INDEX(subsample_country_map!$C:$C,MATCH($CF1843,subsample_country_map!$A:$A,0)),INDEX(lookup!$AB:$AB,MATCH($A1843,lookup!$A:$A,0)))</f>
        <v>99_NCE</v>
      </c>
      <c r="AM1843" t="str">
        <f>IF(AND($CF1843&lt;&gt;"",IFERROR(INDEX(subsample_country_map!$D:$D,MATCH($CF1843,subsample_country_map!$A:$A,0)),"")&lt;&gt;""),INDEX(subsample_country_map!$D:$D,MATCH($CF1843,subsample_country_map!$A:$A,0)),INDEX(lookup!$AC:$AC,MATCH($A1843,lookup!$A:$A,0)))</f>
        <v>99_NCE</v>
      </c>
      <c r="AN1843" t="str">
        <f>IF(AND($CF1843&lt;&gt;"",IFERROR(INDEX(subsample_country_map!$E:$E,MATCH($CF1843,subsample_country_map!$A:$A,0)),"")&lt;&gt;""),INDEX(subsample_country_map!$E:$E,MATCH($CF1843,subsample_country_map!$A:$A,0)),INDEX(lookup!$AD:$AD,MATCH($A1843,lookup!$A:$A,0)))</f>
        <v>99_NCE</v>
      </c>
      <c r="AO1843" t="str">
        <f>INDEX(lookup!$Y:$Y,MATCH($A1843,lookup!$A:$A,0))</f>
        <v>0_published</v>
      </c>
      <c r="AP1843" t="str">
        <f>INDEX(lookup!$Z:$Z,MATCH($A1843,lookup!$A:$A,0))</f>
        <v>1_VHB high</v>
      </c>
      <c r="AQ1843" t="str">
        <f>INDEX(lookup!$W:$W,MATCH($A1843,lookup!$A:$A,0))</f>
        <v>1_fin/acc/econ</v>
      </c>
      <c r="AS1843" t="inlineStr">
        <is>
          <t>staging</t>
        </is>
      </c>
      <c r="AT1843" t="inlineStr">
        <is>
          <t>bad-CER</t>
        </is>
      </c>
      <c r="AU1843" t="inlineStr">
        <is>
          <t>cost</t>
        </is>
      </c>
      <c r="AV1843" t="inlineStr">
        <is>
          <t>-0.08</t>
        </is>
      </c>
      <c r="AW1843" t="inlineStr">
        <is>
          <t>0.05</t>
        </is>
      </c>
      <c r="BA1843" t="n">
        <v>356</v>
      </c>
      <c r="BB1843" t="inlineStr">
        <is>
          <t>0</t>
        </is>
      </c>
      <c r="BC1843" t="inlineStr">
        <is>
          <t>FE</t>
        </is>
      </c>
      <c r="BD1843" t="inlineStr">
        <is>
          <t>not stated</t>
        </is>
      </c>
      <c r="BE1843" t="inlineStr">
        <is>
          <t>none</t>
        </is>
      </c>
      <c r="BI1843" t="inlineStr">
        <is>
          <t>Table 14</t>
        </is>
      </c>
      <c r="BJ1843" t="inlineStr">
        <is>
          <t>col (1)</t>
        </is>
      </c>
      <c r="BK1843" t="inlineStr">
        <is>
          <t>17</t>
        </is>
      </c>
      <c r="BL1843" t="inlineStr">
        <is>
          <t>Log (Purchased goods and services) -0.08 (0.05)</t>
        </is>
      </c>
      <c r="BM1843" t="inlineStr">
        <is>
          <t>Log (Purchased goods and services)</t>
        </is>
      </c>
      <c r="BN1843" t="inlineStr">
        <is>
          <t>Long Term Credit Spread</t>
        </is>
      </c>
      <c r="BO1843" t="inlineStr">
        <is>
          <t>update</t>
        </is>
      </c>
      <c r="BP1843" t="inlineStr">
        <is>
          <t>Panjwani et al (2023)</t>
        </is>
      </c>
      <c r="BQ1843" t="inlineStr">
        <is>
          <t>computed</t>
        </is>
      </c>
      <c r="BT1843" t="n">
        <v>0</v>
      </c>
      <c r="BU1843" t="inlineStr">
        <is>
          <t>staging_Panjawani_et_al_2023.csv</t>
        </is>
      </c>
      <c r="BW1843" t="n">
        <v>2015</v>
      </c>
      <c r="BX1843" t="n">
        <v>2020</v>
      </c>
      <c r="BY1843" t="inlineStr">
        <is>
          <t>multi: global (MSCI All Country World Index constituents; regions: North America, Europe, Asia Pacific, Emerging Markets)</t>
        </is>
      </c>
      <c r="BZ1843" t="n">
        <v>2017.5</v>
      </c>
      <c r="CA1843" t="n">
        <v>0.8333333333333334</v>
      </c>
      <c r="CB1843" t="n">
        <v>1</v>
      </c>
      <c r="CC1843" t="n">
        <v>1</v>
      </c>
      <c r="CD1843" t="n">
        <v>0.08469852512313279</v>
      </c>
      <c r="CE1843" t="n">
        <v>1</v>
      </c>
    </row>
    <row r="1844">
      <c r="A1844" t="inlineStr">
        <is>
          <t>Panjwani et al (2023)</t>
        </is>
      </c>
      <c r="B1844" t="n">
        <v>3149</v>
      </c>
      <c r="C1844" t="n">
        <v>0.07049073768502413</v>
      </c>
      <c r="D1844" t="n">
        <v>356</v>
      </c>
      <c r="E1844">
        <f>IF(ISNUMBER($BA1844),$BA1844,IF(AND(ISNUMBER($D1844),ISNUMBER($BW1844),ISNUMBER($BX1844)),$D1844*($BX1844-$BW1844+1),""))</f>
        <v>356.0</v>
      </c>
      <c r="H1844" t="inlineStr">
        <is>
          <t>partial</t>
        </is>
      </c>
      <c r="I1844" t="inlineStr">
        <is>
          <t>Regression Cofficient and Standard Error  available</t>
        </is>
      </c>
      <c r="J1844">
        <f>IF($BW1844&lt;&gt;"",$BW1844,"")</f>
        <v>2015.0</v>
      </c>
      <c r="K1844">
        <f>IF($BX1844&lt;&gt;"",$BX1844,"")</f>
        <v>2020.0</v>
      </c>
      <c r="L1844">
        <f>IF(AND(ISNUMBER($BW1844),ISNUMBER($BX1844)),($BW1844+$BX1844)/2,"")</f>
        <v>2017.5</v>
      </c>
      <c r="M1844">
        <f>IF($L1844&lt;&gt;"",$L1844,"")</f>
        <v>2017.5</v>
      </c>
      <c r="N1844">
        <f>IF(AND(ISNUMBER($BW1844),ISNUMBER($BX1844)),MIN(1,MAX(0,($BX1844-2016+1)/($BX1844-$BW1844+1))),"")</f>
        <v>0.8333333333333334</v>
      </c>
      <c r="O1844">
        <f>IF(AND(ISNUMBER($BW1844),ISNUMBER($BX1844)),MIN(1,MAX(0,($BX1844-2017+1)/($BX1844-$BW1844+1))),"")</f>
        <v>0.6666666666666666</v>
      </c>
      <c r="P1844">
        <f>IF(AND(ISNUMBER($BW1844),ISNUMBER($BX1844)),MIN(1,MAX(0,($BX1844-2018+1)/($BX1844-$BW1844+1))),"")</f>
        <v>0.5</v>
      </c>
      <c r="Q1844">
        <f>IF(AND(ISNUMBER($BW1844),ISNUMBER($BX1844)),MIN(1,MAX(0,($BX1844-2019+1)/($BX1844-$BW1844+1))),"")</f>
        <v>0.3333333333333333</v>
      </c>
      <c r="R1844">
        <f>IF(AND(ISNUMBER($BW1844),ISNUMBER($BX1844)),MIN(1,MAX(0,($BX1844-2016+1)/($BX1844-$BW1844+1))),"")</f>
        <v>0.8333333333333334</v>
      </c>
      <c r="S1844">
        <f>IF($L1844&lt;&gt;"",IF($L1844&gt;=2015.5,1,0),"")</f>
        <v>1.0</v>
      </c>
      <c r="T1844">
        <f>IF($L1844&lt;&gt;"",IF($L1844&gt;=2016,1,0),"")</f>
        <v>1.0</v>
      </c>
      <c r="U1844">
        <f>IF(ISNUMBER($BX1844),IF($BX1844&gt;=2016,1,0),"")</f>
        <v>1.0</v>
      </c>
      <c r="V1844">
        <f>IF(ISNUMBER($BW1844),IF($BW1844&gt;=2016,1,0),"")</f>
        <v>0.0</v>
      </c>
      <c r="W1844" t="str">
        <f>IF(AND(ISNUMBER($BW1844),ISNUMBER($BX1844)),IF($BW1844&gt;=2016,"post-only",IF($BX1844&lt;2016,"pre-only","mixed")),"")</f>
        <v>mixed</v>
      </c>
      <c r="X1844">
        <f>IF(AND(ISNUMBER($BW1844),ISNUMBER($BX1844)),MIN(1,MAX(0,($BX1844-2017+1)/($BX1844-$BW1844+1))),"")</f>
        <v>0.6666666666666666</v>
      </c>
      <c r="Y1844">
        <f>IF(AND(ISNUMBER($BW1844),ISNUMBER($BX1844)),MIN(1,MAX(0,($BX1844-2018+1)/($BX1844-$BW1844+1))),"")</f>
        <v>0.5</v>
      </c>
      <c r="Z1844">
        <f>IF(AND(ISNUMBER($BW1844),ISNUMBER($BX1844)),MIN(1,MAX(0,($BX1844-2019+1)/($BX1844-$BW1844+1))),"")</f>
        <v>0.3333333333333333</v>
      </c>
      <c r="AA1844">
        <f>IF(ISNUMBER($BX1844),IF($BX1844&gt;=2017,1,0),"")</f>
        <v>1.0</v>
      </c>
      <c r="AB1844">
        <f>IF(ISNUMBER($BX1844),IF($BX1844&gt;=2018,1,0),"")</f>
        <v>1.0</v>
      </c>
      <c r="AC1844">
        <f>IF(ISNUMBER($BX1844),IF($BX1844&gt;=2019,1,0),"")</f>
        <v>1.0</v>
      </c>
      <c r="AD1844">
        <f>IF($L1844&lt;&gt;"",IF($L1844&gt;2013,1,0),"")</f>
        <v>1.0</v>
      </c>
      <c r="AE1844">
        <f>IF($L1844&lt;&gt;"",1+IF($L1844&gt;2011,1,0)+IF($L1844&gt;2014,1,0),"")</f>
        <v>3.0</v>
      </c>
      <c r="AF1844" t="inlineStr">
        <is>
          <t>bond (yield)</t>
        </is>
      </c>
      <c r="AG1844" t="inlineStr">
        <is>
          <t>performance</t>
        </is>
      </c>
      <c r="AH1844" t="inlineStr">
        <is>
          <t>non-sensitive</t>
        </is>
      </c>
      <c r="AI1844" t="inlineStr">
        <is>
          <t>99_NCE</t>
        </is>
      </c>
      <c r="AJ1844" t="inlineStr">
        <is>
          <t>99_NCE</t>
        </is>
      </c>
      <c r="AK1844" t="str">
        <f>IF(AND($CF1844&lt;&gt;"",IFERROR(INDEX(subsample_country_map!$B:$B,MATCH($CF1844,subsample_country_map!$A:$A,0)),"")&lt;&gt;""),INDEX(subsample_country_map!$B:$B,MATCH($CF1844,subsample_country_map!$A:$A,0)),INDEX(lookup!$AA:$AA,MATCH($A1844,lookup!$A:$A,0)))</f>
        <v>99_NCE</v>
      </c>
      <c r="AL1844" t="str">
        <f>IF(AND($CF1844&lt;&gt;"",IFERROR(INDEX(subsample_country_map!$C:$C,MATCH($CF1844,subsample_country_map!$A:$A,0)),"")&lt;&gt;""),INDEX(subsample_country_map!$C:$C,MATCH($CF1844,subsample_country_map!$A:$A,0)),INDEX(lookup!$AB:$AB,MATCH($A1844,lookup!$A:$A,0)))</f>
        <v>99_NCE</v>
      </c>
      <c r="AM1844" t="str">
        <f>IF(AND($CF1844&lt;&gt;"",IFERROR(INDEX(subsample_country_map!$D:$D,MATCH($CF1844,subsample_country_map!$A:$A,0)),"")&lt;&gt;""),INDEX(subsample_country_map!$D:$D,MATCH($CF1844,subsample_country_map!$A:$A,0)),INDEX(lookup!$AC:$AC,MATCH($A1844,lookup!$A:$A,0)))</f>
        <v>99_NCE</v>
      </c>
      <c r="AN1844" t="str">
        <f>IF(AND($CF1844&lt;&gt;"",IFERROR(INDEX(subsample_country_map!$E:$E,MATCH($CF1844,subsample_country_map!$A:$A,0)),"")&lt;&gt;""),INDEX(subsample_country_map!$E:$E,MATCH($CF1844,subsample_country_map!$A:$A,0)),INDEX(lookup!$AD:$AD,MATCH($A1844,lookup!$A:$A,0)))</f>
        <v>99_NCE</v>
      </c>
      <c r="AO1844" t="str">
        <f>INDEX(lookup!$Y:$Y,MATCH($A1844,lookup!$A:$A,0))</f>
        <v>0_published</v>
      </c>
      <c r="AP1844" t="str">
        <f>INDEX(lookup!$Z:$Z,MATCH($A1844,lookup!$A:$A,0))</f>
        <v>1_VHB high</v>
      </c>
      <c r="AQ1844" t="str">
        <f>INDEX(lookup!$W:$W,MATCH($A1844,lookup!$A:$A,0))</f>
        <v>1_fin/acc/econ</v>
      </c>
      <c r="AS1844" t="inlineStr">
        <is>
          <t>staging</t>
        </is>
      </c>
      <c r="AT1844" t="inlineStr">
        <is>
          <t>bad-CER</t>
        </is>
      </c>
      <c r="AU1844" t="inlineStr">
        <is>
          <t>cost</t>
        </is>
      </c>
      <c r="AV1844" t="inlineStr">
        <is>
          <t>-0.04</t>
        </is>
      </c>
      <c r="AW1844" t="inlineStr">
        <is>
          <t>0.03</t>
        </is>
      </c>
      <c r="BA1844" t="n">
        <v>356</v>
      </c>
      <c r="BB1844" t="inlineStr">
        <is>
          <t>0</t>
        </is>
      </c>
      <c r="BC1844" t="inlineStr">
        <is>
          <t>FE</t>
        </is>
      </c>
      <c r="BD1844" t="inlineStr">
        <is>
          <t>not stated</t>
        </is>
      </c>
      <c r="BE1844" t="inlineStr">
        <is>
          <t>none</t>
        </is>
      </c>
      <c r="BI1844" t="inlineStr">
        <is>
          <t>Table 14</t>
        </is>
      </c>
      <c r="BJ1844" t="inlineStr">
        <is>
          <t>col (1)</t>
        </is>
      </c>
      <c r="BK1844" t="inlineStr">
        <is>
          <t>17</t>
        </is>
      </c>
      <c r="BL1844" t="inlineStr">
        <is>
          <t>Log (Capital goods) -0.04 (0.03)</t>
        </is>
      </c>
      <c r="BM1844" t="inlineStr">
        <is>
          <t>Log (Capital goods)</t>
        </is>
      </c>
      <c r="BN1844" t="inlineStr">
        <is>
          <t>Long Term Credit Spread</t>
        </is>
      </c>
      <c r="BO1844" t="inlineStr">
        <is>
          <t>update</t>
        </is>
      </c>
      <c r="BP1844" t="inlineStr">
        <is>
          <t>Panjwani et al (2023)</t>
        </is>
      </c>
      <c r="BQ1844" t="inlineStr">
        <is>
          <t>computed</t>
        </is>
      </c>
      <c r="BT1844" t="n">
        <v>0</v>
      </c>
      <c r="BU1844" t="inlineStr">
        <is>
          <t>staging_Panjawani_et_al_2023.csv</t>
        </is>
      </c>
      <c r="BW1844" t="n">
        <v>2015</v>
      </c>
      <c r="BX1844" t="n">
        <v>2020</v>
      </c>
      <c r="BY1844" t="inlineStr">
        <is>
          <t>multi: global (MSCI All Country World Index constituents; regions: North America, Europe, Asia Pacific, Emerging Markets)</t>
        </is>
      </c>
      <c r="BZ1844" t="n">
        <v>2017.5</v>
      </c>
      <c r="CA1844" t="n">
        <v>0.8333333333333334</v>
      </c>
      <c r="CB1844" t="n">
        <v>1</v>
      </c>
      <c r="CC1844" t="n">
        <v>1</v>
      </c>
      <c r="CD1844" t="n">
        <v>0.07060784185927758</v>
      </c>
      <c r="CE1844" t="n">
        <v>1</v>
      </c>
    </row>
    <row r="1845">
      <c r="A1845" t="inlineStr">
        <is>
          <t>Panjwani et al (2023)</t>
        </is>
      </c>
      <c r="B1845" t="n">
        <v>3150</v>
      </c>
      <c r="C1845" t="n">
        <v>-0.1974352340230407</v>
      </c>
      <c r="D1845" t="n">
        <v>356</v>
      </c>
      <c r="E1845">
        <f>IF(ISNUMBER($BA1845),$BA1845,IF(AND(ISNUMBER($D1845),ISNUMBER($BW1845),ISNUMBER($BX1845)),$D1845*($BX1845-$BW1845+1),""))</f>
        <v>356.0</v>
      </c>
      <c r="H1845" t="inlineStr">
        <is>
          <t>partial</t>
        </is>
      </c>
      <c r="I1845" t="inlineStr">
        <is>
          <t>Regression Cofficient and Standard Error  available</t>
        </is>
      </c>
      <c r="J1845">
        <f>IF($BW1845&lt;&gt;"",$BW1845,"")</f>
        <v>2015.0</v>
      </c>
      <c r="K1845">
        <f>IF($BX1845&lt;&gt;"",$BX1845,"")</f>
        <v>2020.0</v>
      </c>
      <c r="L1845">
        <f>IF(AND(ISNUMBER($BW1845),ISNUMBER($BX1845)),($BW1845+$BX1845)/2,"")</f>
        <v>2017.5</v>
      </c>
      <c r="M1845">
        <f>IF($L1845&lt;&gt;"",$L1845,"")</f>
        <v>2017.5</v>
      </c>
      <c r="N1845">
        <f>IF(AND(ISNUMBER($BW1845),ISNUMBER($BX1845)),MIN(1,MAX(0,($BX1845-2016+1)/($BX1845-$BW1845+1))),"")</f>
        <v>0.8333333333333334</v>
      </c>
      <c r="O1845">
        <f>IF(AND(ISNUMBER($BW1845),ISNUMBER($BX1845)),MIN(1,MAX(0,($BX1845-2017+1)/($BX1845-$BW1845+1))),"")</f>
        <v>0.6666666666666666</v>
      </c>
      <c r="P1845">
        <f>IF(AND(ISNUMBER($BW1845),ISNUMBER($BX1845)),MIN(1,MAX(0,($BX1845-2018+1)/($BX1845-$BW1845+1))),"")</f>
        <v>0.5</v>
      </c>
      <c r="Q1845">
        <f>IF(AND(ISNUMBER($BW1845),ISNUMBER($BX1845)),MIN(1,MAX(0,($BX1845-2019+1)/($BX1845-$BW1845+1))),"")</f>
        <v>0.3333333333333333</v>
      </c>
      <c r="R1845">
        <f>IF(AND(ISNUMBER($BW1845),ISNUMBER($BX1845)),MIN(1,MAX(0,($BX1845-2016+1)/($BX1845-$BW1845+1))),"")</f>
        <v>0.8333333333333334</v>
      </c>
      <c r="S1845">
        <f>IF($L1845&lt;&gt;"",IF($L1845&gt;=2015.5,1,0),"")</f>
        <v>1.0</v>
      </c>
      <c r="T1845">
        <f>IF($L1845&lt;&gt;"",IF($L1845&gt;=2016,1,0),"")</f>
        <v>1.0</v>
      </c>
      <c r="U1845">
        <f>IF(ISNUMBER($BX1845),IF($BX1845&gt;=2016,1,0),"")</f>
        <v>1.0</v>
      </c>
      <c r="V1845">
        <f>IF(ISNUMBER($BW1845),IF($BW1845&gt;=2016,1,0),"")</f>
        <v>0.0</v>
      </c>
      <c r="W1845" t="str">
        <f>IF(AND(ISNUMBER($BW1845),ISNUMBER($BX1845)),IF($BW1845&gt;=2016,"post-only",IF($BX1845&lt;2016,"pre-only","mixed")),"")</f>
        <v>mixed</v>
      </c>
      <c r="X1845">
        <f>IF(AND(ISNUMBER($BW1845),ISNUMBER($BX1845)),MIN(1,MAX(0,($BX1845-2017+1)/($BX1845-$BW1845+1))),"")</f>
        <v>0.6666666666666666</v>
      </c>
      <c r="Y1845">
        <f>IF(AND(ISNUMBER($BW1845),ISNUMBER($BX1845)),MIN(1,MAX(0,($BX1845-2018+1)/($BX1845-$BW1845+1))),"")</f>
        <v>0.5</v>
      </c>
      <c r="Z1845">
        <f>IF(AND(ISNUMBER($BW1845),ISNUMBER($BX1845)),MIN(1,MAX(0,($BX1845-2019+1)/($BX1845-$BW1845+1))),"")</f>
        <v>0.3333333333333333</v>
      </c>
      <c r="AA1845">
        <f>IF(ISNUMBER($BX1845),IF($BX1845&gt;=2017,1,0),"")</f>
        <v>1.0</v>
      </c>
      <c r="AB1845">
        <f>IF(ISNUMBER($BX1845),IF($BX1845&gt;=2018,1,0),"")</f>
        <v>1.0</v>
      </c>
      <c r="AC1845">
        <f>IF(ISNUMBER($BX1845),IF($BX1845&gt;=2019,1,0),"")</f>
        <v>1.0</v>
      </c>
      <c r="AD1845">
        <f>IF($L1845&lt;&gt;"",IF($L1845&gt;2013,1,0),"")</f>
        <v>1.0</v>
      </c>
      <c r="AE1845">
        <f>IF($L1845&lt;&gt;"",1+IF($L1845&gt;2011,1,0)+IF($L1845&gt;2014,1,0),"")</f>
        <v>3.0</v>
      </c>
      <c r="AF1845" t="inlineStr">
        <is>
          <t>bond (yield)</t>
        </is>
      </c>
      <c r="AG1845" t="inlineStr">
        <is>
          <t>performance</t>
        </is>
      </c>
      <c r="AH1845" t="inlineStr">
        <is>
          <t>non-sensitive</t>
        </is>
      </c>
      <c r="AI1845" t="inlineStr">
        <is>
          <t>99_NCE</t>
        </is>
      </c>
      <c r="AJ1845" t="inlineStr">
        <is>
          <t>99_NCE</t>
        </is>
      </c>
      <c r="AK1845" t="str">
        <f>IF(AND($CF1845&lt;&gt;"",IFERROR(INDEX(subsample_country_map!$B:$B,MATCH($CF1845,subsample_country_map!$A:$A,0)),"")&lt;&gt;""),INDEX(subsample_country_map!$B:$B,MATCH($CF1845,subsample_country_map!$A:$A,0)),INDEX(lookup!$AA:$AA,MATCH($A1845,lookup!$A:$A,0)))</f>
        <v>99_NCE</v>
      </c>
      <c r="AL1845" t="str">
        <f>IF(AND($CF1845&lt;&gt;"",IFERROR(INDEX(subsample_country_map!$C:$C,MATCH($CF1845,subsample_country_map!$A:$A,0)),"")&lt;&gt;""),INDEX(subsample_country_map!$C:$C,MATCH($CF1845,subsample_country_map!$A:$A,0)),INDEX(lookup!$AB:$AB,MATCH($A1845,lookup!$A:$A,0)))</f>
        <v>99_NCE</v>
      </c>
      <c r="AM1845" t="str">
        <f>IF(AND($CF1845&lt;&gt;"",IFERROR(INDEX(subsample_country_map!$D:$D,MATCH($CF1845,subsample_country_map!$A:$A,0)),"")&lt;&gt;""),INDEX(subsample_country_map!$D:$D,MATCH($CF1845,subsample_country_map!$A:$A,0)),INDEX(lookup!$AC:$AC,MATCH($A1845,lookup!$A:$A,0)))</f>
        <v>99_NCE</v>
      </c>
      <c r="AN1845" t="str">
        <f>IF(AND($CF1845&lt;&gt;"",IFERROR(INDEX(subsample_country_map!$E:$E,MATCH($CF1845,subsample_country_map!$A:$A,0)),"")&lt;&gt;""),INDEX(subsample_country_map!$E:$E,MATCH($CF1845,subsample_country_map!$A:$A,0)),INDEX(lookup!$AD:$AD,MATCH($A1845,lookup!$A:$A,0)))</f>
        <v>99_NCE</v>
      </c>
      <c r="AO1845" t="str">
        <f>INDEX(lookup!$Y:$Y,MATCH($A1845,lookup!$A:$A,0))</f>
        <v>0_published</v>
      </c>
      <c r="AP1845" t="str">
        <f>INDEX(lookup!$Z:$Z,MATCH($A1845,lookup!$A:$A,0))</f>
        <v>1_VHB high</v>
      </c>
      <c r="AQ1845" t="str">
        <f>INDEX(lookup!$W:$W,MATCH($A1845,lookup!$A:$A,0))</f>
        <v>1_fin/acc/econ</v>
      </c>
      <c r="AS1845" t="inlineStr">
        <is>
          <t>staging</t>
        </is>
      </c>
      <c r="AT1845" t="inlineStr">
        <is>
          <t>bad-CER</t>
        </is>
      </c>
      <c r="AU1845" t="inlineStr">
        <is>
          <t>cost</t>
        </is>
      </c>
      <c r="AV1845" t="inlineStr">
        <is>
          <t>0.19</t>
        </is>
      </c>
      <c r="AW1845" t="inlineStr">
        <is>
          <t>0.05</t>
        </is>
      </c>
      <c r="BA1845" t="n">
        <v>356</v>
      </c>
      <c r="BB1845" t="inlineStr">
        <is>
          <t>0</t>
        </is>
      </c>
      <c r="BC1845" t="inlineStr">
        <is>
          <t>FE</t>
        </is>
      </c>
      <c r="BD1845" t="inlineStr">
        <is>
          <t>not stated</t>
        </is>
      </c>
      <c r="BE1845" t="inlineStr">
        <is>
          <t>none</t>
        </is>
      </c>
      <c r="BI1845" t="inlineStr">
        <is>
          <t>Table 14</t>
        </is>
      </c>
      <c r="BJ1845" t="inlineStr">
        <is>
          <t>col (1)</t>
        </is>
      </c>
      <c r="BK1845" t="inlineStr">
        <is>
          <t>17</t>
        </is>
      </c>
      <c r="BL1845" t="inlineStr">
        <is>
          <t>Log (Fuel-and-energy-related activities (not included in Scope 1 or 2)) 0.19*** (0.05)</t>
        </is>
      </c>
      <c r="BM1845" t="inlineStr">
        <is>
          <t>Log (Fuel-and-energy-related activities (not included in Scope 1 or 2))</t>
        </is>
      </c>
      <c r="BN1845" t="inlineStr">
        <is>
          <t>Long Term Credit Spread</t>
        </is>
      </c>
      <c r="BO1845" t="inlineStr">
        <is>
          <t>update</t>
        </is>
      </c>
      <c r="BP1845" t="inlineStr">
        <is>
          <t>Panjwani et al (2023)</t>
        </is>
      </c>
      <c r="BQ1845" t="inlineStr">
        <is>
          <t>computed</t>
        </is>
      </c>
      <c r="BT1845" t="n">
        <v>0</v>
      </c>
      <c r="BU1845" t="inlineStr">
        <is>
          <t>staging_Panjawani_et_al_2023.csv</t>
        </is>
      </c>
      <c r="BW1845" t="n">
        <v>2015</v>
      </c>
      <c r="BX1845" t="n">
        <v>2020</v>
      </c>
      <c r="BY1845" t="inlineStr">
        <is>
          <t>multi: global (MSCI All Country World Index constituents; regions: North America, Europe, Asia Pacific, Emerging Markets)</t>
        </is>
      </c>
      <c r="BZ1845" t="n">
        <v>2017.5</v>
      </c>
      <c r="CA1845" t="n">
        <v>0.8333333333333334</v>
      </c>
      <c r="CB1845" t="n">
        <v>1</v>
      </c>
      <c r="CC1845" t="n">
        <v>1</v>
      </c>
      <c r="CD1845" t="n">
        <v>-0.2000623432422031</v>
      </c>
      <c r="CE1845" t="n">
        <v>1</v>
      </c>
    </row>
    <row r="1846">
      <c r="A1846" t="inlineStr">
        <is>
          <t>Panjwani et al (2023)</t>
        </is>
      </c>
      <c r="B1846" t="n">
        <v>3151</v>
      </c>
      <c r="C1846" t="n">
        <v>0.05292561240249631</v>
      </c>
      <c r="D1846" t="n">
        <v>356</v>
      </c>
      <c r="E1846">
        <f>IF(ISNUMBER($BA1846),$BA1846,IF(AND(ISNUMBER($D1846),ISNUMBER($BW1846),ISNUMBER($BX1846)),$D1846*($BX1846-$BW1846+1),""))</f>
        <v>356.0</v>
      </c>
      <c r="H1846" t="inlineStr">
        <is>
          <t>partial</t>
        </is>
      </c>
      <c r="I1846" t="inlineStr">
        <is>
          <t>Regression Cofficient and Standard Error  available</t>
        </is>
      </c>
      <c r="J1846">
        <f>IF($BW1846&lt;&gt;"",$BW1846,"")</f>
        <v>2015.0</v>
      </c>
      <c r="K1846">
        <f>IF($BX1846&lt;&gt;"",$BX1846,"")</f>
        <v>2020.0</v>
      </c>
      <c r="L1846">
        <f>IF(AND(ISNUMBER($BW1846),ISNUMBER($BX1846)),($BW1846+$BX1846)/2,"")</f>
        <v>2017.5</v>
      </c>
      <c r="M1846">
        <f>IF($L1846&lt;&gt;"",$L1846,"")</f>
        <v>2017.5</v>
      </c>
      <c r="N1846">
        <f>IF(AND(ISNUMBER($BW1846),ISNUMBER($BX1846)),MIN(1,MAX(0,($BX1846-2016+1)/($BX1846-$BW1846+1))),"")</f>
        <v>0.8333333333333334</v>
      </c>
      <c r="O1846">
        <f>IF(AND(ISNUMBER($BW1846),ISNUMBER($BX1846)),MIN(1,MAX(0,($BX1846-2017+1)/($BX1846-$BW1846+1))),"")</f>
        <v>0.6666666666666666</v>
      </c>
      <c r="P1846">
        <f>IF(AND(ISNUMBER($BW1846),ISNUMBER($BX1846)),MIN(1,MAX(0,($BX1846-2018+1)/($BX1846-$BW1846+1))),"")</f>
        <v>0.5</v>
      </c>
      <c r="Q1846">
        <f>IF(AND(ISNUMBER($BW1846),ISNUMBER($BX1846)),MIN(1,MAX(0,($BX1846-2019+1)/($BX1846-$BW1846+1))),"")</f>
        <v>0.3333333333333333</v>
      </c>
      <c r="R1846">
        <f>IF(AND(ISNUMBER($BW1846),ISNUMBER($BX1846)),MIN(1,MAX(0,($BX1846-2016+1)/($BX1846-$BW1846+1))),"")</f>
        <v>0.8333333333333334</v>
      </c>
      <c r="S1846">
        <f>IF($L1846&lt;&gt;"",IF($L1846&gt;=2015.5,1,0),"")</f>
        <v>1.0</v>
      </c>
      <c r="T1846">
        <f>IF($L1846&lt;&gt;"",IF($L1846&gt;=2016,1,0),"")</f>
        <v>1.0</v>
      </c>
      <c r="U1846">
        <f>IF(ISNUMBER($BX1846),IF($BX1846&gt;=2016,1,0),"")</f>
        <v>1.0</v>
      </c>
      <c r="V1846">
        <f>IF(ISNUMBER($BW1846),IF($BW1846&gt;=2016,1,0),"")</f>
        <v>0.0</v>
      </c>
      <c r="W1846" t="str">
        <f>IF(AND(ISNUMBER($BW1846),ISNUMBER($BX1846)),IF($BW1846&gt;=2016,"post-only",IF($BX1846&lt;2016,"pre-only","mixed")),"")</f>
        <v>mixed</v>
      </c>
      <c r="X1846">
        <f>IF(AND(ISNUMBER($BW1846),ISNUMBER($BX1846)),MIN(1,MAX(0,($BX1846-2017+1)/($BX1846-$BW1846+1))),"")</f>
        <v>0.6666666666666666</v>
      </c>
      <c r="Y1846">
        <f>IF(AND(ISNUMBER($BW1846),ISNUMBER($BX1846)),MIN(1,MAX(0,($BX1846-2018+1)/($BX1846-$BW1846+1))),"")</f>
        <v>0.5</v>
      </c>
      <c r="Z1846">
        <f>IF(AND(ISNUMBER($BW1846),ISNUMBER($BX1846)),MIN(1,MAX(0,($BX1846-2019+1)/($BX1846-$BW1846+1))),"")</f>
        <v>0.3333333333333333</v>
      </c>
      <c r="AA1846">
        <f>IF(ISNUMBER($BX1846),IF($BX1846&gt;=2017,1,0),"")</f>
        <v>1.0</v>
      </c>
      <c r="AB1846">
        <f>IF(ISNUMBER($BX1846),IF($BX1846&gt;=2018,1,0),"")</f>
        <v>1.0</v>
      </c>
      <c r="AC1846">
        <f>IF(ISNUMBER($BX1846),IF($BX1846&gt;=2019,1,0),"")</f>
        <v>1.0</v>
      </c>
      <c r="AD1846">
        <f>IF($L1846&lt;&gt;"",IF($L1846&gt;2013,1,0),"")</f>
        <v>1.0</v>
      </c>
      <c r="AE1846">
        <f>IF($L1846&lt;&gt;"",1+IF($L1846&gt;2011,1,0)+IF($L1846&gt;2014,1,0),"")</f>
        <v>3.0</v>
      </c>
      <c r="AF1846" t="inlineStr">
        <is>
          <t>bond (yield)</t>
        </is>
      </c>
      <c r="AG1846" t="inlineStr">
        <is>
          <t>performance</t>
        </is>
      </c>
      <c r="AH1846" t="inlineStr">
        <is>
          <t>non-sensitive</t>
        </is>
      </c>
      <c r="AI1846" t="inlineStr">
        <is>
          <t>99_NCE</t>
        </is>
      </c>
      <c r="AJ1846" t="inlineStr">
        <is>
          <t>99_NCE</t>
        </is>
      </c>
      <c r="AK1846" t="str">
        <f>IF(AND($CF1846&lt;&gt;"",IFERROR(INDEX(subsample_country_map!$B:$B,MATCH($CF1846,subsample_country_map!$A:$A,0)),"")&lt;&gt;""),INDEX(subsample_country_map!$B:$B,MATCH($CF1846,subsample_country_map!$A:$A,0)),INDEX(lookup!$AA:$AA,MATCH($A1846,lookup!$A:$A,0)))</f>
        <v>99_NCE</v>
      </c>
      <c r="AL1846" t="str">
        <f>IF(AND($CF1846&lt;&gt;"",IFERROR(INDEX(subsample_country_map!$C:$C,MATCH($CF1846,subsample_country_map!$A:$A,0)),"")&lt;&gt;""),INDEX(subsample_country_map!$C:$C,MATCH($CF1846,subsample_country_map!$A:$A,0)),INDEX(lookup!$AB:$AB,MATCH($A1846,lookup!$A:$A,0)))</f>
        <v>99_NCE</v>
      </c>
      <c r="AM1846" t="str">
        <f>IF(AND($CF1846&lt;&gt;"",IFERROR(INDEX(subsample_country_map!$D:$D,MATCH($CF1846,subsample_country_map!$A:$A,0)),"")&lt;&gt;""),INDEX(subsample_country_map!$D:$D,MATCH($CF1846,subsample_country_map!$A:$A,0)),INDEX(lookup!$AC:$AC,MATCH($A1846,lookup!$A:$A,0)))</f>
        <v>99_NCE</v>
      </c>
      <c r="AN1846" t="str">
        <f>IF(AND($CF1846&lt;&gt;"",IFERROR(INDEX(subsample_country_map!$E:$E,MATCH($CF1846,subsample_country_map!$A:$A,0)),"")&lt;&gt;""),INDEX(subsample_country_map!$E:$E,MATCH($CF1846,subsample_country_map!$A:$A,0)),INDEX(lookup!$AD:$AD,MATCH($A1846,lookup!$A:$A,0)))</f>
        <v>99_NCE</v>
      </c>
      <c r="AO1846" t="str">
        <f>INDEX(lookup!$Y:$Y,MATCH($A1846,lookup!$A:$A,0))</f>
        <v>0_published</v>
      </c>
      <c r="AP1846" t="str">
        <f>INDEX(lookup!$Z:$Z,MATCH($A1846,lookup!$A:$A,0))</f>
        <v>1_VHB high</v>
      </c>
      <c r="AQ1846" t="str">
        <f>INDEX(lookup!$W:$W,MATCH($A1846,lookup!$A:$A,0))</f>
        <v>1_fin/acc/econ</v>
      </c>
      <c r="AS1846" t="inlineStr">
        <is>
          <t>staging</t>
        </is>
      </c>
      <c r="AT1846" t="inlineStr">
        <is>
          <t>bad-CER</t>
        </is>
      </c>
      <c r="AU1846" t="inlineStr">
        <is>
          <t>cost</t>
        </is>
      </c>
      <c r="AV1846" t="inlineStr">
        <is>
          <t>-0.03</t>
        </is>
      </c>
      <c r="AW1846" t="inlineStr">
        <is>
          <t>0.03</t>
        </is>
      </c>
      <c r="BA1846" t="n">
        <v>356</v>
      </c>
      <c r="BB1846" t="inlineStr">
        <is>
          <t>0</t>
        </is>
      </c>
      <c r="BC1846" t="inlineStr">
        <is>
          <t>FE</t>
        </is>
      </c>
      <c r="BD1846" t="inlineStr">
        <is>
          <t>not stated</t>
        </is>
      </c>
      <c r="BE1846" t="inlineStr">
        <is>
          <t>none</t>
        </is>
      </c>
      <c r="BI1846" t="inlineStr">
        <is>
          <t>Table 14</t>
        </is>
      </c>
      <c r="BJ1846" t="inlineStr">
        <is>
          <t>col (1)</t>
        </is>
      </c>
      <c r="BK1846" t="inlineStr">
        <is>
          <t>17</t>
        </is>
      </c>
      <c r="BL1846" t="inlineStr">
        <is>
          <t>Log (Upstream transportation and distribution) -0.03 (0.03)</t>
        </is>
      </c>
      <c r="BM1846" t="inlineStr">
        <is>
          <t>Log (Upstream transportation and distribution)</t>
        </is>
      </c>
      <c r="BN1846" t="inlineStr">
        <is>
          <t>Long Term Credit Spread</t>
        </is>
      </c>
      <c r="BO1846" t="inlineStr">
        <is>
          <t>update</t>
        </is>
      </c>
      <c r="BP1846" t="inlineStr">
        <is>
          <t>Panjwani et al (2023)</t>
        </is>
      </c>
      <c r="BQ1846" t="inlineStr">
        <is>
          <t>computed</t>
        </is>
      </c>
      <c r="BT1846" t="n">
        <v>0</v>
      </c>
      <c r="BU1846" t="inlineStr">
        <is>
          <t>staging_Panjawani_et_al_2023.csv</t>
        </is>
      </c>
      <c r="BW1846" t="n">
        <v>2015</v>
      </c>
      <c r="BX1846" t="n">
        <v>2020</v>
      </c>
      <c r="BY1846" t="inlineStr">
        <is>
          <t>multi: global (MSCI All Country World Index constituents; regions: North America, Europe, Asia Pacific, Emerging Markets)</t>
        </is>
      </c>
      <c r="BZ1846" t="n">
        <v>2017.5</v>
      </c>
      <c r="CA1846" t="n">
        <v>0.8333333333333334</v>
      </c>
      <c r="CB1846" t="n">
        <v>1</v>
      </c>
      <c r="CC1846" t="n">
        <v>1</v>
      </c>
      <c r="CD1846" t="n">
        <v>0.05297511262786757</v>
      </c>
      <c r="CE1846" t="n">
        <v>1</v>
      </c>
    </row>
    <row r="1847">
      <c r="A1847" t="inlineStr">
        <is>
          <t>Panjwani et al (2023)</t>
        </is>
      </c>
      <c r="B1847" t="n">
        <v>3152</v>
      </c>
      <c r="C1847" t="n">
        <v>0.1907641932953064</v>
      </c>
      <c r="D1847" t="n">
        <v>356</v>
      </c>
      <c r="E1847">
        <f>IF(ISNUMBER($BA1847),$BA1847,IF(AND(ISNUMBER($D1847),ISNUMBER($BW1847),ISNUMBER($BX1847)),$D1847*($BX1847-$BW1847+1),""))</f>
        <v>356.0</v>
      </c>
      <c r="H1847" t="inlineStr">
        <is>
          <t>partial</t>
        </is>
      </c>
      <c r="I1847" t="inlineStr">
        <is>
          <t>Regression Cofficient and Standard Error  available</t>
        </is>
      </c>
      <c r="J1847">
        <f>IF($BW1847&lt;&gt;"",$BW1847,"")</f>
        <v>2015.0</v>
      </c>
      <c r="K1847">
        <f>IF($BX1847&lt;&gt;"",$BX1847,"")</f>
        <v>2020.0</v>
      </c>
      <c r="L1847">
        <f>IF(AND(ISNUMBER($BW1847),ISNUMBER($BX1847)),($BW1847+$BX1847)/2,"")</f>
        <v>2017.5</v>
      </c>
      <c r="M1847">
        <f>IF($L1847&lt;&gt;"",$L1847,"")</f>
        <v>2017.5</v>
      </c>
      <c r="N1847">
        <f>IF(AND(ISNUMBER($BW1847),ISNUMBER($BX1847)),MIN(1,MAX(0,($BX1847-2016+1)/($BX1847-$BW1847+1))),"")</f>
        <v>0.8333333333333334</v>
      </c>
      <c r="O1847">
        <f>IF(AND(ISNUMBER($BW1847),ISNUMBER($BX1847)),MIN(1,MAX(0,($BX1847-2017+1)/($BX1847-$BW1847+1))),"")</f>
        <v>0.6666666666666666</v>
      </c>
      <c r="P1847">
        <f>IF(AND(ISNUMBER($BW1847),ISNUMBER($BX1847)),MIN(1,MAX(0,($BX1847-2018+1)/($BX1847-$BW1847+1))),"")</f>
        <v>0.5</v>
      </c>
      <c r="Q1847">
        <f>IF(AND(ISNUMBER($BW1847),ISNUMBER($BX1847)),MIN(1,MAX(0,($BX1847-2019+1)/($BX1847-$BW1847+1))),"")</f>
        <v>0.3333333333333333</v>
      </c>
      <c r="R1847">
        <f>IF(AND(ISNUMBER($BW1847),ISNUMBER($BX1847)),MIN(1,MAX(0,($BX1847-2016+1)/($BX1847-$BW1847+1))),"")</f>
        <v>0.8333333333333334</v>
      </c>
      <c r="S1847">
        <f>IF($L1847&lt;&gt;"",IF($L1847&gt;=2015.5,1,0),"")</f>
        <v>1.0</v>
      </c>
      <c r="T1847">
        <f>IF($L1847&lt;&gt;"",IF($L1847&gt;=2016,1,0),"")</f>
        <v>1.0</v>
      </c>
      <c r="U1847">
        <f>IF(ISNUMBER($BX1847),IF($BX1847&gt;=2016,1,0),"")</f>
        <v>1.0</v>
      </c>
      <c r="V1847">
        <f>IF(ISNUMBER($BW1847),IF($BW1847&gt;=2016,1,0),"")</f>
        <v>0.0</v>
      </c>
      <c r="W1847" t="str">
        <f>IF(AND(ISNUMBER($BW1847),ISNUMBER($BX1847)),IF($BW1847&gt;=2016,"post-only",IF($BX1847&lt;2016,"pre-only","mixed")),"")</f>
        <v>mixed</v>
      </c>
      <c r="X1847">
        <f>IF(AND(ISNUMBER($BW1847),ISNUMBER($BX1847)),MIN(1,MAX(0,($BX1847-2017+1)/($BX1847-$BW1847+1))),"")</f>
        <v>0.6666666666666666</v>
      </c>
      <c r="Y1847">
        <f>IF(AND(ISNUMBER($BW1847),ISNUMBER($BX1847)),MIN(1,MAX(0,($BX1847-2018+1)/($BX1847-$BW1847+1))),"")</f>
        <v>0.5</v>
      </c>
      <c r="Z1847">
        <f>IF(AND(ISNUMBER($BW1847),ISNUMBER($BX1847)),MIN(1,MAX(0,($BX1847-2019+1)/($BX1847-$BW1847+1))),"")</f>
        <v>0.3333333333333333</v>
      </c>
      <c r="AA1847">
        <f>IF(ISNUMBER($BX1847),IF($BX1847&gt;=2017,1,0),"")</f>
        <v>1.0</v>
      </c>
      <c r="AB1847">
        <f>IF(ISNUMBER($BX1847),IF($BX1847&gt;=2018,1,0),"")</f>
        <v>1.0</v>
      </c>
      <c r="AC1847">
        <f>IF(ISNUMBER($BX1847),IF($BX1847&gt;=2019,1,0),"")</f>
        <v>1.0</v>
      </c>
      <c r="AD1847">
        <f>IF($L1847&lt;&gt;"",IF($L1847&gt;2013,1,0),"")</f>
        <v>1.0</v>
      </c>
      <c r="AE1847">
        <f>IF($L1847&lt;&gt;"",1+IF($L1847&gt;2011,1,0)+IF($L1847&gt;2014,1,0),"")</f>
        <v>3.0</v>
      </c>
      <c r="AF1847" t="inlineStr">
        <is>
          <t>bond (yield)</t>
        </is>
      </c>
      <c r="AG1847" t="inlineStr">
        <is>
          <t>performance</t>
        </is>
      </c>
      <c r="AH1847" t="inlineStr">
        <is>
          <t>non-sensitive</t>
        </is>
      </c>
      <c r="AI1847" t="inlineStr">
        <is>
          <t>99_NCE</t>
        </is>
      </c>
      <c r="AJ1847" t="inlineStr">
        <is>
          <t>99_NCE</t>
        </is>
      </c>
      <c r="AK1847" t="str">
        <f>IF(AND($CF1847&lt;&gt;"",IFERROR(INDEX(subsample_country_map!$B:$B,MATCH($CF1847,subsample_country_map!$A:$A,0)),"")&lt;&gt;""),INDEX(subsample_country_map!$B:$B,MATCH($CF1847,subsample_country_map!$A:$A,0)),INDEX(lookup!$AA:$AA,MATCH($A1847,lookup!$A:$A,0)))</f>
        <v>99_NCE</v>
      </c>
      <c r="AL1847" t="str">
        <f>IF(AND($CF1847&lt;&gt;"",IFERROR(INDEX(subsample_country_map!$C:$C,MATCH($CF1847,subsample_country_map!$A:$A,0)),"")&lt;&gt;""),INDEX(subsample_country_map!$C:$C,MATCH($CF1847,subsample_country_map!$A:$A,0)),INDEX(lookup!$AB:$AB,MATCH($A1847,lookup!$A:$A,0)))</f>
        <v>99_NCE</v>
      </c>
      <c r="AM1847" t="str">
        <f>IF(AND($CF1847&lt;&gt;"",IFERROR(INDEX(subsample_country_map!$D:$D,MATCH($CF1847,subsample_country_map!$A:$A,0)),"")&lt;&gt;""),INDEX(subsample_country_map!$D:$D,MATCH($CF1847,subsample_country_map!$A:$A,0)),INDEX(lookup!$AC:$AC,MATCH($A1847,lookup!$A:$A,0)))</f>
        <v>99_NCE</v>
      </c>
      <c r="AN1847" t="str">
        <f>IF(AND($CF1847&lt;&gt;"",IFERROR(INDEX(subsample_country_map!$E:$E,MATCH($CF1847,subsample_country_map!$A:$A,0)),"")&lt;&gt;""),INDEX(subsample_country_map!$E:$E,MATCH($CF1847,subsample_country_map!$A:$A,0)),INDEX(lookup!$AD:$AD,MATCH($A1847,lookup!$A:$A,0)))</f>
        <v>99_NCE</v>
      </c>
      <c r="AO1847" t="str">
        <f>INDEX(lookup!$Y:$Y,MATCH($A1847,lookup!$A:$A,0))</f>
        <v>0_published</v>
      </c>
      <c r="AP1847" t="str">
        <f>INDEX(lookup!$Z:$Z,MATCH($A1847,lookup!$A:$A,0))</f>
        <v>1_VHB high</v>
      </c>
      <c r="AQ1847" t="str">
        <f>INDEX(lookup!$W:$W,MATCH($A1847,lookup!$A:$A,0))</f>
        <v>1_fin/acc/econ</v>
      </c>
      <c r="AS1847" t="inlineStr">
        <is>
          <t>staging</t>
        </is>
      </c>
      <c r="AT1847" t="inlineStr">
        <is>
          <t>bad-CER</t>
        </is>
      </c>
      <c r="AU1847" t="inlineStr">
        <is>
          <t>cost</t>
        </is>
      </c>
      <c r="AV1847" t="inlineStr">
        <is>
          <t>-0.11</t>
        </is>
      </c>
      <c r="AW1847" t="inlineStr">
        <is>
          <t>0.03</t>
        </is>
      </c>
      <c r="BA1847" t="n">
        <v>356</v>
      </c>
      <c r="BB1847" t="inlineStr">
        <is>
          <t>0</t>
        </is>
      </c>
      <c r="BC1847" t="inlineStr">
        <is>
          <t>FE</t>
        </is>
      </c>
      <c r="BD1847" t="inlineStr">
        <is>
          <t>not stated</t>
        </is>
      </c>
      <c r="BE1847" t="inlineStr">
        <is>
          <t>none</t>
        </is>
      </c>
      <c r="BI1847" t="inlineStr">
        <is>
          <t>Table 14</t>
        </is>
      </c>
      <c r="BJ1847" t="inlineStr">
        <is>
          <t>col (1)</t>
        </is>
      </c>
      <c r="BK1847" t="inlineStr">
        <is>
          <t>17</t>
        </is>
      </c>
      <c r="BL1847" t="inlineStr">
        <is>
          <t>Log (Waste generated in operations) -0.11*** (0.03)</t>
        </is>
      </c>
      <c r="BM1847" t="inlineStr">
        <is>
          <t>Log (Waste generated in operations)</t>
        </is>
      </c>
      <c r="BN1847" t="inlineStr">
        <is>
          <t>Long Term Credit Spread</t>
        </is>
      </c>
      <c r="BO1847" t="inlineStr">
        <is>
          <t>update</t>
        </is>
      </c>
      <c r="BP1847" t="inlineStr">
        <is>
          <t>Panjwani et al (2023)</t>
        </is>
      </c>
      <c r="BQ1847" t="inlineStr">
        <is>
          <t>computed</t>
        </is>
      </c>
      <c r="BT1847" t="n">
        <v>0</v>
      </c>
      <c r="BU1847" t="inlineStr">
        <is>
          <t>staging_Panjawani_et_al_2023.csv</t>
        </is>
      </c>
      <c r="BW1847" t="n">
        <v>2015</v>
      </c>
      <c r="BX1847" t="n">
        <v>2020</v>
      </c>
      <c r="BY1847" t="inlineStr">
        <is>
          <t>multi: global (MSCI All Country World Index constituents; regions: North America, Europe, Asia Pacific, Emerging Markets)</t>
        </is>
      </c>
      <c r="BZ1847" t="n">
        <v>2017.5</v>
      </c>
      <c r="CA1847" t="n">
        <v>0.8333333333333334</v>
      </c>
      <c r="CB1847" t="n">
        <v>1</v>
      </c>
      <c r="CC1847" t="n">
        <v>1</v>
      </c>
      <c r="CD1847" t="n">
        <v>0.1931301027051902</v>
      </c>
      <c r="CE1847" t="n">
        <v>1</v>
      </c>
    </row>
    <row r="1848">
      <c r="A1848" t="inlineStr">
        <is>
          <t>Panjwani et al (2023)</t>
        </is>
      </c>
      <c r="B1848" t="n">
        <v>3153</v>
      </c>
      <c r="C1848" t="n">
        <v>0.0317838699648541</v>
      </c>
      <c r="D1848" t="n">
        <v>356</v>
      </c>
      <c r="E1848">
        <f>IF(ISNUMBER($BA1848),$BA1848,IF(AND(ISNUMBER($D1848),ISNUMBER($BW1848),ISNUMBER($BX1848)),$D1848*($BX1848-$BW1848+1),""))</f>
        <v>356.0</v>
      </c>
      <c r="H1848" t="inlineStr">
        <is>
          <t>partial</t>
        </is>
      </c>
      <c r="I1848" t="inlineStr">
        <is>
          <t>Regression Cofficient and Standard Error  available</t>
        </is>
      </c>
      <c r="J1848">
        <f>IF($BW1848&lt;&gt;"",$BW1848,"")</f>
        <v>2015.0</v>
      </c>
      <c r="K1848">
        <f>IF($BX1848&lt;&gt;"",$BX1848,"")</f>
        <v>2020.0</v>
      </c>
      <c r="L1848">
        <f>IF(AND(ISNUMBER($BW1848),ISNUMBER($BX1848)),($BW1848+$BX1848)/2,"")</f>
        <v>2017.5</v>
      </c>
      <c r="M1848">
        <f>IF($L1848&lt;&gt;"",$L1848,"")</f>
        <v>2017.5</v>
      </c>
      <c r="N1848">
        <f>IF(AND(ISNUMBER($BW1848),ISNUMBER($BX1848)),MIN(1,MAX(0,($BX1848-2016+1)/($BX1848-$BW1848+1))),"")</f>
        <v>0.8333333333333334</v>
      </c>
      <c r="O1848">
        <f>IF(AND(ISNUMBER($BW1848),ISNUMBER($BX1848)),MIN(1,MAX(0,($BX1848-2017+1)/($BX1848-$BW1848+1))),"")</f>
        <v>0.6666666666666666</v>
      </c>
      <c r="P1848">
        <f>IF(AND(ISNUMBER($BW1848),ISNUMBER($BX1848)),MIN(1,MAX(0,($BX1848-2018+1)/($BX1848-$BW1848+1))),"")</f>
        <v>0.5</v>
      </c>
      <c r="Q1848">
        <f>IF(AND(ISNUMBER($BW1848),ISNUMBER($BX1848)),MIN(1,MAX(0,($BX1848-2019+1)/($BX1848-$BW1848+1))),"")</f>
        <v>0.3333333333333333</v>
      </c>
      <c r="R1848">
        <f>IF(AND(ISNUMBER($BW1848),ISNUMBER($BX1848)),MIN(1,MAX(0,($BX1848-2016+1)/($BX1848-$BW1848+1))),"")</f>
        <v>0.8333333333333334</v>
      </c>
      <c r="S1848">
        <f>IF($L1848&lt;&gt;"",IF($L1848&gt;=2015.5,1,0),"")</f>
        <v>1.0</v>
      </c>
      <c r="T1848">
        <f>IF($L1848&lt;&gt;"",IF($L1848&gt;=2016,1,0),"")</f>
        <v>1.0</v>
      </c>
      <c r="U1848">
        <f>IF(ISNUMBER($BX1848),IF($BX1848&gt;=2016,1,0),"")</f>
        <v>1.0</v>
      </c>
      <c r="V1848">
        <f>IF(ISNUMBER($BW1848),IF($BW1848&gt;=2016,1,0),"")</f>
        <v>0.0</v>
      </c>
      <c r="W1848" t="str">
        <f>IF(AND(ISNUMBER($BW1848),ISNUMBER($BX1848)),IF($BW1848&gt;=2016,"post-only",IF($BX1848&lt;2016,"pre-only","mixed")),"")</f>
        <v>mixed</v>
      </c>
      <c r="X1848">
        <f>IF(AND(ISNUMBER($BW1848),ISNUMBER($BX1848)),MIN(1,MAX(0,($BX1848-2017+1)/($BX1848-$BW1848+1))),"")</f>
        <v>0.6666666666666666</v>
      </c>
      <c r="Y1848">
        <f>IF(AND(ISNUMBER($BW1848),ISNUMBER($BX1848)),MIN(1,MAX(0,($BX1848-2018+1)/($BX1848-$BW1848+1))),"")</f>
        <v>0.5</v>
      </c>
      <c r="Z1848">
        <f>IF(AND(ISNUMBER($BW1848),ISNUMBER($BX1848)),MIN(1,MAX(0,($BX1848-2019+1)/($BX1848-$BW1848+1))),"")</f>
        <v>0.3333333333333333</v>
      </c>
      <c r="AA1848">
        <f>IF(ISNUMBER($BX1848),IF($BX1848&gt;=2017,1,0),"")</f>
        <v>1.0</v>
      </c>
      <c r="AB1848">
        <f>IF(ISNUMBER($BX1848),IF($BX1848&gt;=2018,1,0),"")</f>
        <v>1.0</v>
      </c>
      <c r="AC1848">
        <f>IF(ISNUMBER($BX1848),IF($BX1848&gt;=2019,1,0),"")</f>
        <v>1.0</v>
      </c>
      <c r="AD1848">
        <f>IF($L1848&lt;&gt;"",IF($L1848&gt;2013,1,0),"")</f>
        <v>1.0</v>
      </c>
      <c r="AE1848">
        <f>IF($L1848&lt;&gt;"",1+IF($L1848&gt;2011,1,0)+IF($L1848&gt;2014,1,0),"")</f>
        <v>3.0</v>
      </c>
      <c r="AF1848" t="inlineStr">
        <is>
          <t>bond (yield)</t>
        </is>
      </c>
      <c r="AG1848" t="inlineStr">
        <is>
          <t>performance</t>
        </is>
      </c>
      <c r="AH1848" t="inlineStr">
        <is>
          <t>non-sensitive</t>
        </is>
      </c>
      <c r="AI1848" t="inlineStr">
        <is>
          <t>99_NCE</t>
        </is>
      </c>
      <c r="AJ1848" t="inlineStr">
        <is>
          <t>99_NCE</t>
        </is>
      </c>
      <c r="AK1848" t="str">
        <f>IF(AND($CF1848&lt;&gt;"",IFERROR(INDEX(subsample_country_map!$B:$B,MATCH($CF1848,subsample_country_map!$A:$A,0)),"")&lt;&gt;""),INDEX(subsample_country_map!$B:$B,MATCH($CF1848,subsample_country_map!$A:$A,0)),INDEX(lookup!$AA:$AA,MATCH($A1848,lookup!$A:$A,0)))</f>
        <v>99_NCE</v>
      </c>
      <c r="AL1848" t="str">
        <f>IF(AND($CF1848&lt;&gt;"",IFERROR(INDEX(subsample_country_map!$C:$C,MATCH($CF1848,subsample_country_map!$A:$A,0)),"")&lt;&gt;""),INDEX(subsample_country_map!$C:$C,MATCH($CF1848,subsample_country_map!$A:$A,0)),INDEX(lookup!$AB:$AB,MATCH($A1848,lookup!$A:$A,0)))</f>
        <v>99_NCE</v>
      </c>
      <c r="AM1848" t="str">
        <f>IF(AND($CF1848&lt;&gt;"",IFERROR(INDEX(subsample_country_map!$D:$D,MATCH($CF1848,subsample_country_map!$A:$A,0)),"")&lt;&gt;""),INDEX(subsample_country_map!$D:$D,MATCH($CF1848,subsample_country_map!$A:$A,0)),INDEX(lookup!$AC:$AC,MATCH($A1848,lookup!$A:$A,0)))</f>
        <v>99_NCE</v>
      </c>
      <c r="AN1848" t="str">
        <f>IF(AND($CF1848&lt;&gt;"",IFERROR(INDEX(subsample_country_map!$E:$E,MATCH($CF1848,subsample_country_map!$A:$A,0)),"")&lt;&gt;""),INDEX(subsample_country_map!$E:$E,MATCH($CF1848,subsample_country_map!$A:$A,0)),INDEX(lookup!$AD:$AD,MATCH($A1848,lookup!$A:$A,0)))</f>
        <v>99_NCE</v>
      </c>
      <c r="AO1848" t="str">
        <f>INDEX(lookup!$Y:$Y,MATCH($A1848,lookup!$A:$A,0))</f>
        <v>0_published</v>
      </c>
      <c r="AP1848" t="str">
        <f>INDEX(lookup!$Z:$Z,MATCH($A1848,lookup!$A:$A,0))</f>
        <v>1_VHB high</v>
      </c>
      <c r="AQ1848" t="str">
        <f>INDEX(lookup!$W:$W,MATCH($A1848,lookup!$A:$A,0))</f>
        <v>1_fin/acc/econ</v>
      </c>
      <c r="AS1848" t="inlineStr">
        <is>
          <t>staging</t>
        </is>
      </c>
      <c r="AT1848" t="inlineStr">
        <is>
          <t>bad-CER</t>
        </is>
      </c>
      <c r="AU1848" t="inlineStr">
        <is>
          <t>cost</t>
        </is>
      </c>
      <c r="AV1848" t="inlineStr">
        <is>
          <t>-0.03</t>
        </is>
      </c>
      <c r="AW1848" t="inlineStr">
        <is>
          <t>0.05</t>
        </is>
      </c>
      <c r="BA1848" t="n">
        <v>356</v>
      </c>
      <c r="BB1848" t="inlineStr">
        <is>
          <t>0</t>
        </is>
      </c>
      <c r="BC1848" t="inlineStr">
        <is>
          <t>FE</t>
        </is>
      </c>
      <c r="BD1848" t="inlineStr">
        <is>
          <t>not stated</t>
        </is>
      </c>
      <c r="BE1848" t="inlineStr">
        <is>
          <t>none</t>
        </is>
      </c>
      <c r="BI1848" t="inlineStr">
        <is>
          <t>Table 14</t>
        </is>
      </c>
      <c r="BJ1848" t="inlineStr">
        <is>
          <t>col (1)</t>
        </is>
      </c>
      <c r="BK1848" t="inlineStr">
        <is>
          <t>17</t>
        </is>
      </c>
      <c r="BL1848" t="inlineStr">
        <is>
          <t>Log (Business travel) -0.03 (0.05)</t>
        </is>
      </c>
      <c r="BM1848" t="inlineStr">
        <is>
          <t>Log (Business travel)</t>
        </is>
      </c>
      <c r="BN1848" t="inlineStr">
        <is>
          <t>Long Term Credit Spread</t>
        </is>
      </c>
      <c r="BO1848" t="inlineStr">
        <is>
          <t>update</t>
        </is>
      </c>
      <c r="BP1848" t="inlineStr">
        <is>
          <t>Panjwani et al (2023)</t>
        </is>
      </c>
      <c r="BQ1848" t="inlineStr">
        <is>
          <t>computed</t>
        </is>
      </c>
      <c r="BT1848" t="n">
        <v>0</v>
      </c>
      <c r="BU1848" t="inlineStr">
        <is>
          <t>staging_Panjawani_et_al_2023.csv</t>
        </is>
      </c>
      <c r="BW1848" t="n">
        <v>2015</v>
      </c>
      <c r="BX1848" t="n">
        <v>2020</v>
      </c>
      <c r="BY1848" t="inlineStr">
        <is>
          <t>multi: global (MSCI All Country World Index constituents; regions: North America, Europe, Asia Pacific, Emerging Markets)</t>
        </is>
      </c>
      <c r="BZ1848" t="n">
        <v>2017.5</v>
      </c>
      <c r="CA1848" t="n">
        <v>0.8333333333333334</v>
      </c>
      <c r="CB1848" t="n">
        <v>1</v>
      </c>
      <c r="CC1848" t="n">
        <v>1</v>
      </c>
      <c r="CD1848" t="n">
        <v>0.03179457929777278</v>
      </c>
      <c r="CE1848" t="n">
        <v>1</v>
      </c>
    </row>
    <row r="1849">
      <c r="A1849" t="inlineStr">
        <is>
          <t>Panjwani et al (2023)</t>
        </is>
      </c>
      <c r="B1849" t="n">
        <v>3154</v>
      </c>
      <c r="C1849" t="n">
        <v>0.01766387501368882</v>
      </c>
      <c r="D1849" t="n">
        <v>356</v>
      </c>
      <c r="E1849">
        <f>IF(ISNUMBER($BA1849),$BA1849,IF(AND(ISNUMBER($D1849),ISNUMBER($BW1849),ISNUMBER($BX1849)),$D1849*($BX1849-$BW1849+1),""))</f>
        <v>356.0</v>
      </c>
      <c r="H1849" t="inlineStr">
        <is>
          <t>partial</t>
        </is>
      </c>
      <c r="I1849" t="inlineStr">
        <is>
          <t>Regression Cofficient and Standard Error  available</t>
        </is>
      </c>
      <c r="J1849">
        <f>IF($BW1849&lt;&gt;"",$BW1849,"")</f>
        <v>2015.0</v>
      </c>
      <c r="K1849">
        <f>IF($BX1849&lt;&gt;"",$BX1849,"")</f>
        <v>2020.0</v>
      </c>
      <c r="L1849">
        <f>IF(AND(ISNUMBER($BW1849),ISNUMBER($BX1849)),($BW1849+$BX1849)/2,"")</f>
        <v>2017.5</v>
      </c>
      <c r="M1849">
        <f>IF($L1849&lt;&gt;"",$L1849,"")</f>
        <v>2017.5</v>
      </c>
      <c r="N1849">
        <f>IF(AND(ISNUMBER($BW1849),ISNUMBER($BX1849)),MIN(1,MAX(0,($BX1849-2016+1)/($BX1849-$BW1849+1))),"")</f>
        <v>0.8333333333333334</v>
      </c>
      <c r="O1849">
        <f>IF(AND(ISNUMBER($BW1849),ISNUMBER($BX1849)),MIN(1,MAX(0,($BX1849-2017+1)/($BX1849-$BW1849+1))),"")</f>
        <v>0.6666666666666666</v>
      </c>
      <c r="P1849">
        <f>IF(AND(ISNUMBER($BW1849),ISNUMBER($BX1849)),MIN(1,MAX(0,($BX1849-2018+1)/($BX1849-$BW1849+1))),"")</f>
        <v>0.5</v>
      </c>
      <c r="Q1849">
        <f>IF(AND(ISNUMBER($BW1849),ISNUMBER($BX1849)),MIN(1,MAX(0,($BX1849-2019+1)/($BX1849-$BW1849+1))),"")</f>
        <v>0.3333333333333333</v>
      </c>
      <c r="R1849">
        <f>IF(AND(ISNUMBER($BW1849),ISNUMBER($BX1849)),MIN(1,MAX(0,($BX1849-2016+1)/($BX1849-$BW1849+1))),"")</f>
        <v>0.8333333333333334</v>
      </c>
      <c r="S1849">
        <f>IF($L1849&lt;&gt;"",IF($L1849&gt;=2015.5,1,0),"")</f>
        <v>1.0</v>
      </c>
      <c r="T1849">
        <f>IF($L1849&lt;&gt;"",IF($L1849&gt;=2016,1,0),"")</f>
        <v>1.0</v>
      </c>
      <c r="U1849">
        <f>IF(ISNUMBER($BX1849),IF($BX1849&gt;=2016,1,0),"")</f>
        <v>1.0</v>
      </c>
      <c r="V1849">
        <f>IF(ISNUMBER($BW1849),IF($BW1849&gt;=2016,1,0),"")</f>
        <v>0.0</v>
      </c>
      <c r="W1849" t="str">
        <f>IF(AND(ISNUMBER($BW1849),ISNUMBER($BX1849)),IF($BW1849&gt;=2016,"post-only",IF($BX1849&lt;2016,"pre-only","mixed")),"")</f>
        <v>mixed</v>
      </c>
      <c r="X1849">
        <f>IF(AND(ISNUMBER($BW1849),ISNUMBER($BX1849)),MIN(1,MAX(0,($BX1849-2017+1)/($BX1849-$BW1849+1))),"")</f>
        <v>0.6666666666666666</v>
      </c>
      <c r="Y1849">
        <f>IF(AND(ISNUMBER($BW1849),ISNUMBER($BX1849)),MIN(1,MAX(0,($BX1849-2018+1)/($BX1849-$BW1849+1))),"")</f>
        <v>0.5</v>
      </c>
      <c r="Z1849">
        <f>IF(AND(ISNUMBER($BW1849),ISNUMBER($BX1849)),MIN(1,MAX(0,($BX1849-2019+1)/($BX1849-$BW1849+1))),"")</f>
        <v>0.3333333333333333</v>
      </c>
      <c r="AA1849">
        <f>IF(ISNUMBER($BX1849),IF($BX1849&gt;=2017,1,0),"")</f>
        <v>1.0</v>
      </c>
      <c r="AB1849">
        <f>IF(ISNUMBER($BX1849),IF($BX1849&gt;=2018,1,0),"")</f>
        <v>1.0</v>
      </c>
      <c r="AC1849">
        <f>IF(ISNUMBER($BX1849),IF($BX1849&gt;=2019,1,0),"")</f>
        <v>1.0</v>
      </c>
      <c r="AD1849">
        <f>IF($L1849&lt;&gt;"",IF($L1849&gt;2013,1,0),"")</f>
        <v>1.0</v>
      </c>
      <c r="AE1849">
        <f>IF($L1849&lt;&gt;"",1+IF($L1849&gt;2011,1,0)+IF($L1849&gt;2014,1,0),"")</f>
        <v>3.0</v>
      </c>
      <c r="AF1849" t="inlineStr">
        <is>
          <t>bond (yield)</t>
        </is>
      </c>
      <c r="AG1849" t="inlineStr">
        <is>
          <t>performance</t>
        </is>
      </c>
      <c r="AH1849" t="inlineStr">
        <is>
          <t>non-sensitive</t>
        </is>
      </c>
      <c r="AI1849" t="inlineStr">
        <is>
          <t>99_NCE</t>
        </is>
      </c>
      <c r="AJ1849" t="inlineStr">
        <is>
          <t>99_NCE</t>
        </is>
      </c>
      <c r="AK1849" t="str">
        <f>IF(AND($CF1849&lt;&gt;"",IFERROR(INDEX(subsample_country_map!$B:$B,MATCH($CF1849,subsample_country_map!$A:$A,0)),"")&lt;&gt;""),INDEX(subsample_country_map!$B:$B,MATCH($CF1849,subsample_country_map!$A:$A,0)),INDEX(lookup!$AA:$AA,MATCH($A1849,lookup!$A:$A,0)))</f>
        <v>99_NCE</v>
      </c>
      <c r="AL1849" t="str">
        <f>IF(AND($CF1849&lt;&gt;"",IFERROR(INDEX(subsample_country_map!$C:$C,MATCH($CF1849,subsample_country_map!$A:$A,0)),"")&lt;&gt;""),INDEX(subsample_country_map!$C:$C,MATCH($CF1849,subsample_country_map!$A:$A,0)),INDEX(lookup!$AB:$AB,MATCH($A1849,lookup!$A:$A,0)))</f>
        <v>99_NCE</v>
      </c>
      <c r="AM1849" t="str">
        <f>IF(AND($CF1849&lt;&gt;"",IFERROR(INDEX(subsample_country_map!$D:$D,MATCH($CF1849,subsample_country_map!$A:$A,0)),"")&lt;&gt;""),INDEX(subsample_country_map!$D:$D,MATCH($CF1849,subsample_country_map!$A:$A,0)),INDEX(lookup!$AC:$AC,MATCH($A1849,lookup!$A:$A,0)))</f>
        <v>99_NCE</v>
      </c>
      <c r="AN1849" t="str">
        <f>IF(AND($CF1849&lt;&gt;"",IFERROR(INDEX(subsample_country_map!$E:$E,MATCH($CF1849,subsample_country_map!$A:$A,0)),"")&lt;&gt;""),INDEX(subsample_country_map!$E:$E,MATCH($CF1849,subsample_country_map!$A:$A,0)),INDEX(lookup!$AD:$AD,MATCH($A1849,lookup!$A:$A,0)))</f>
        <v>99_NCE</v>
      </c>
      <c r="AO1849" t="str">
        <f>INDEX(lookup!$Y:$Y,MATCH($A1849,lookup!$A:$A,0))</f>
        <v>0_published</v>
      </c>
      <c r="AP1849" t="str">
        <f>INDEX(lookup!$Z:$Z,MATCH($A1849,lookup!$A:$A,0))</f>
        <v>1_VHB high</v>
      </c>
      <c r="AQ1849" t="str">
        <f>INDEX(lookup!$W:$W,MATCH($A1849,lookup!$A:$A,0))</f>
        <v>1_fin/acc/econ</v>
      </c>
      <c r="AS1849" t="inlineStr">
        <is>
          <t>staging</t>
        </is>
      </c>
      <c r="AT1849" t="inlineStr">
        <is>
          <t>bad-CER</t>
        </is>
      </c>
      <c r="AU1849" t="inlineStr">
        <is>
          <t>cost</t>
        </is>
      </c>
      <c r="AV1849" t="inlineStr">
        <is>
          <t>-0.02</t>
        </is>
      </c>
      <c r="AW1849" t="inlineStr">
        <is>
          <t>0.06</t>
        </is>
      </c>
      <c r="BA1849" t="n">
        <v>356</v>
      </c>
      <c r="BB1849" t="inlineStr">
        <is>
          <t>0</t>
        </is>
      </c>
      <c r="BC1849" t="inlineStr">
        <is>
          <t>FE</t>
        </is>
      </c>
      <c r="BD1849" t="inlineStr">
        <is>
          <t>not stated</t>
        </is>
      </c>
      <c r="BE1849" t="inlineStr">
        <is>
          <t>none</t>
        </is>
      </c>
      <c r="BI1849" t="inlineStr">
        <is>
          <t>Table 14</t>
        </is>
      </c>
      <c r="BJ1849" t="inlineStr">
        <is>
          <t>col (1)</t>
        </is>
      </c>
      <c r="BK1849" t="inlineStr">
        <is>
          <t>17</t>
        </is>
      </c>
      <c r="BL1849" t="inlineStr">
        <is>
          <t>Log (Employee commuting) -0.02 (0.06)</t>
        </is>
      </c>
      <c r="BM1849" t="inlineStr">
        <is>
          <t>Log (Employee commuting)</t>
        </is>
      </c>
      <c r="BN1849" t="inlineStr">
        <is>
          <t>Long Term Credit Spread</t>
        </is>
      </c>
      <c r="BO1849" t="inlineStr">
        <is>
          <t>update</t>
        </is>
      </c>
      <c r="BP1849" t="inlineStr">
        <is>
          <t>Panjwani et al (2023)</t>
        </is>
      </c>
      <c r="BQ1849" t="inlineStr">
        <is>
          <t>computed</t>
        </is>
      </c>
      <c r="BT1849" t="n">
        <v>0</v>
      </c>
      <c r="BU1849" t="inlineStr">
        <is>
          <t>staging_Panjawani_et_al_2023.csv</t>
        </is>
      </c>
      <c r="BW1849" t="n">
        <v>2015</v>
      </c>
      <c r="BX1849" t="n">
        <v>2020</v>
      </c>
      <c r="BY1849" t="inlineStr">
        <is>
          <t>multi: global (MSCI All Country World Index constituents; regions: North America, Europe, Asia Pacific, Emerging Markets)</t>
        </is>
      </c>
      <c r="BZ1849" t="n">
        <v>2017.5</v>
      </c>
      <c r="CA1849" t="n">
        <v>0.8333333333333334</v>
      </c>
      <c r="CB1849" t="n">
        <v>1</v>
      </c>
      <c r="CC1849" t="n">
        <v>1</v>
      </c>
      <c r="CD1849" t="n">
        <v>0.01766571247417353</v>
      </c>
      <c r="CE1849" t="n">
        <v>1</v>
      </c>
    </row>
    <row r="1850">
      <c r="A1850" t="inlineStr">
        <is>
          <t>Panjwani et al (2023)</t>
        </is>
      </c>
      <c r="B1850" t="n">
        <v>3155</v>
      </c>
      <c r="C1850" t="n">
        <v>0.1570271767770641</v>
      </c>
      <c r="D1850" t="n">
        <v>356</v>
      </c>
      <c r="E1850">
        <f>IF(ISNUMBER($BA1850),$BA1850,IF(AND(ISNUMBER($D1850),ISNUMBER($BW1850),ISNUMBER($BX1850)),$D1850*($BX1850-$BW1850+1),""))</f>
        <v>356.0</v>
      </c>
      <c r="H1850" t="inlineStr">
        <is>
          <t>partial</t>
        </is>
      </c>
      <c r="I1850" t="inlineStr">
        <is>
          <t>Regression Cofficient and Standard Error  available</t>
        </is>
      </c>
      <c r="J1850">
        <f>IF($BW1850&lt;&gt;"",$BW1850,"")</f>
        <v>2015.0</v>
      </c>
      <c r="K1850">
        <f>IF($BX1850&lt;&gt;"",$BX1850,"")</f>
        <v>2020.0</v>
      </c>
      <c r="L1850">
        <f>IF(AND(ISNUMBER($BW1850),ISNUMBER($BX1850)),($BW1850+$BX1850)/2,"")</f>
        <v>2017.5</v>
      </c>
      <c r="M1850">
        <f>IF($L1850&lt;&gt;"",$L1850,"")</f>
        <v>2017.5</v>
      </c>
      <c r="N1850">
        <f>IF(AND(ISNUMBER($BW1850),ISNUMBER($BX1850)),MIN(1,MAX(0,($BX1850-2016+1)/($BX1850-$BW1850+1))),"")</f>
        <v>0.8333333333333334</v>
      </c>
      <c r="O1850">
        <f>IF(AND(ISNUMBER($BW1850),ISNUMBER($BX1850)),MIN(1,MAX(0,($BX1850-2017+1)/($BX1850-$BW1850+1))),"")</f>
        <v>0.6666666666666666</v>
      </c>
      <c r="P1850">
        <f>IF(AND(ISNUMBER($BW1850),ISNUMBER($BX1850)),MIN(1,MAX(0,($BX1850-2018+1)/($BX1850-$BW1850+1))),"")</f>
        <v>0.5</v>
      </c>
      <c r="Q1850">
        <f>IF(AND(ISNUMBER($BW1850),ISNUMBER($BX1850)),MIN(1,MAX(0,($BX1850-2019+1)/($BX1850-$BW1850+1))),"")</f>
        <v>0.3333333333333333</v>
      </c>
      <c r="R1850">
        <f>IF(AND(ISNUMBER($BW1850),ISNUMBER($BX1850)),MIN(1,MAX(0,($BX1850-2016+1)/($BX1850-$BW1850+1))),"")</f>
        <v>0.8333333333333334</v>
      </c>
      <c r="S1850">
        <f>IF($L1850&lt;&gt;"",IF($L1850&gt;=2015.5,1,0),"")</f>
        <v>1.0</v>
      </c>
      <c r="T1850">
        <f>IF($L1850&lt;&gt;"",IF($L1850&gt;=2016,1,0),"")</f>
        <v>1.0</v>
      </c>
      <c r="U1850">
        <f>IF(ISNUMBER($BX1850),IF($BX1850&gt;=2016,1,0),"")</f>
        <v>1.0</v>
      </c>
      <c r="V1850">
        <f>IF(ISNUMBER($BW1850),IF($BW1850&gt;=2016,1,0),"")</f>
        <v>0.0</v>
      </c>
      <c r="W1850" t="str">
        <f>IF(AND(ISNUMBER($BW1850),ISNUMBER($BX1850)),IF($BW1850&gt;=2016,"post-only",IF($BX1850&lt;2016,"pre-only","mixed")),"")</f>
        <v>mixed</v>
      </c>
      <c r="X1850">
        <f>IF(AND(ISNUMBER($BW1850),ISNUMBER($BX1850)),MIN(1,MAX(0,($BX1850-2017+1)/($BX1850-$BW1850+1))),"")</f>
        <v>0.6666666666666666</v>
      </c>
      <c r="Y1850">
        <f>IF(AND(ISNUMBER($BW1850),ISNUMBER($BX1850)),MIN(1,MAX(0,($BX1850-2018+1)/($BX1850-$BW1850+1))),"")</f>
        <v>0.5</v>
      </c>
      <c r="Z1850">
        <f>IF(AND(ISNUMBER($BW1850),ISNUMBER($BX1850)),MIN(1,MAX(0,($BX1850-2019+1)/($BX1850-$BW1850+1))),"")</f>
        <v>0.3333333333333333</v>
      </c>
      <c r="AA1850">
        <f>IF(ISNUMBER($BX1850),IF($BX1850&gt;=2017,1,0),"")</f>
        <v>1.0</v>
      </c>
      <c r="AB1850">
        <f>IF(ISNUMBER($BX1850),IF($BX1850&gt;=2018,1,0),"")</f>
        <v>1.0</v>
      </c>
      <c r="AC1850">
        <f>IF(ISNUMBER($BX1850),IF($BX1850&gt;=2019,1,0),"")</f>
        <v>1.0</v>
      </c>
      <c r="AD1850">
        <f>IF($L1850&lt;&gt;"",IF($L1850&gt;2013,1,0),"")</f>
        <v>1.0</v>
      </c>
      <c r="AE1850">
        <f>IF($L1850&lt;&gt;"",1+IF($L1850&gt;2011,1,0)+IF($L1850&gt;2014,1,0),"")</f>
        <v>3.0</v>
      </c>
      <c r="AF1850" t="inlineStr">
        <is>
          <t>bond (yield)</t>
        </is>
      </c>
      <c r="AG1850" t="inlineStr">
        <is>
          <t>performance</t>
        </is>
      </c>
      <c r="AH1850" t="inlineStr">
        <is>
          <t>non-sensitive</t>
        </is>
      </c>
      <c r="AI1850" t="inlineStr">
        <is>
          <t>99_NCE</t>
        </is>
      </c>
      <c r="AJ1850" t="inlineStr">
        <is>
          <t>99_NCE</t>
        </is>
      </c>
      <c r="AK1850" t="str">
        <f>IF(AND($CF1850&lt;&gt;"",IFERROR(INDEX(subsample_country_map!$B:$B,MATCH($CF1850,subsample_country_map!$A:$A,0)),"")&lt;&gt;""),INDEX(subsample_country_map!$B:$B,MATCH($CF1850,subsample_country_map!$A:$A,0)),INDEX(lookup!$AA:$AA,MATCH($A1850,lookup!$A:$A,0)))</f>
        <v>99_NCE</v>
      </c>
      <c r="AL1850" t="str">
        <f>IF(AND($CF1850&lt;&gt;"",IFERROR(INDEX(subsample_country_map!$C:$C,MATCH($CF1850,subsample_country_map!$A:$A,0)),"")&lt;&gt;""),INDEX(subsample_country_map!$C:$C,MATCH($CF1850,subsample_country_map!$A:$A,0)),INDEX(lookup!$AB:$AB,MATCH($A1850,lookup!$A:$A,0)))</f>
        <v>99_NCE</v>
      </c>
      <c r="AM1850" t="str">
        <f>IF(AND($CF1850&lt;&gt;"",IFERROR(INDEX(subsample_country_map!$D:$D,MATCH($CF1850,subsample_country_map!$A:$A,0)),"")&lt;&gt;""),INDEX(subsample_country_map!$D:$D,MATCH($CF1850,subsample_country_map!$A:$A,0)),INDEX(lookup!$AC:$AC,MATCH($A1850,lookup!$A:$A,0)))</f>
        <v>99_NCE</v>
      </c>
      <c r="AN1850" t="str">
        <f>IF(AND($CF1850&lt;&gt;"",IFERROR(INDEX(subsample_country_map!$E:$E,MATCH($CF1850,subsample_country_map!$A:$A,0)),"")&lt;&gt;""),INDEX(subsample_country_map!$E:$E,MATCH($CF1850,subsample_country_map!$A:$A,0)),INDEX(lookup!$AD:$AD,MATCH($A1850,lookup!$A:$A,0)))</f>
        <v>99_NCE</v>
      </c>
      <c r="AO1850" t="str">
        <f>INDEX(lookup!$Y:$Y,MATCH($A1850,lookup!$A:$A,0))</f>
        <v>0_published</v>
      </c>
      <c r="AP1850" t="str">
        <f>INDEX(lookup!$Z:$Z,MATCH($A1850,lookup!$A:$A,0))</f>
        <v>1_VHB high</v>
      </c>
      <c r="AQ1850" t="str">
        <f>INDEX(lookup!$W:$W,MATCH($A1850,lookup!$A:$A,0))</f>
        <v>1_fin/acc/econ</v>
      </c>
      <c r="AS1850" t="inlineStr">
        <is>
          <t>staging</t>
        </is>
      </c>
      <c r="AT1850" t="inlineStr">
        <is>
          <t>bad-CER</t>
        </is>
      </c>
      <c r="AU1850" t="inlineStr">
        <is>
          <t>cost</t>
        </is>
      </c>
      <c r="AV1850" t="inlineStr">
        <is>
          <t>-0.09</t>
        </is>
      </c>
      <c r="AW1850" t="inlineStr">
        <is>
          <t>0.03</t>
        </is>
      </c>
      <c r="BA1850" t="n">
        <v>356</v>
      </c>
      <c r="BB1850" t="inlineStr">
        <is>
          <t>0</t>
        </is>
      </c>
      <c r="BC1850" t="inlineStr">
        <is>
          <t>FE</t>
        </is>
      </c>
      <c r="BD1850" t="inlineStr">
        <is>
          <t>not stated</t>
        </is>
      </c>
      <c r="BE1850" t="inlineStr">
        <is>
          <t>none</t>
        </is>
      </c>
      <c r="BI1850" t="inlineStr">
        <is>
          <t>Table 14</t>
        </is>
      </c>
      <c r="BJ1850" t="inlineStr">
        <is>
          <t>col (1)</t>
        </is>
      </c>
      <c r="BK1850" t="inlineStr">
        <is>
          <t>17</t>
        </is>
      </c>
      <c r="BL1850" t="inlineStr">
        <is>
          <t>Log (Upstream leased assets) -0.09*** (0.03)</t>
        </is>
      </c>
      <c r="BM1850" t="inlineStr">
        <is>
          <t>Log (Upstream leased assets)</t>
        </is>
      </c>
      <c r="BN1850" t="inlineStr">
        <is>
          <t>Long Term Credit Spread</t>
        </is>
      </c>
      <c r="BO1850" t="inlineStr">
        <is>
          <t>update</t>
        </is>
      </c>
      <c r="BP1850" t="inlineStr">
        <is>
          <t>Panjwani et al (2023)</t>
        </is>
      </c>
      <c r="BQ1850" t="inlineStr">
        <is>
          <t>computed</t>
        </is>
      </c>
      <c r="BT1850" t="n">
        <v>0</v>
      </c>
      <c r="BU1850" t="inlineStr">
        <is>
          <t>staging_Panjawani_et_al_2023.csv</t>
        </is>
      </c>
      <c r="BW1850" t="n">
        <v>2015</v>
      </c>
      <c r="BX1850" t="n">
        <v>2020</v>
      </c>
      <c r="BY1850" t="inlineStr">
        <is>
          <t>multi: global (MSCI All Country World Index constituents; regions: North America, Europe, Asia Pacific, Emerging Markets)</t>
        </is>
      </c>
      <c r="BZ1850" t="n">
        <v>2017.5</v>
      </c>
      <c r="CA1850" t="n">
        <v>0.8333333333333334</v>
      </c>
      <c r="CB1850" t="n">
        <v>1</v>
      </c>
      <c r="CC1850" t="n">
        <v>1</v>
      </c>
      <c r="CD1850" t="n">
        <v>0.1583372483044204</v>
      </c>
      <c r="CE1850" t="n">
        <v>1</v>
      </c>
    </row>
    <row r="1851">
      <c r="A1851" t="inlineStr">
        <is>
          <t>Panjwani et al (2023)</t>
        </is>
      </c>
      <c r="B1851" t="n">
        <v>3156</v>
      </c>
      <c r="C1851" t="n">
        <v>0</v>
      </c>
      <c r="D1851" t="n">
        <v>2671</v>
      </c>
      <c r="E1851">
        <f>IF(ISNUMBER($BA1851),$BA1851,IF(AND(ISNUMBER($D1851),ISNUMBER($BW1851),ISNUMBER($BX1851)),$D1851*($BX1851-$BW1851+1),""))</f>
        <v>2671.0</v>
      </c>
      <c r="H1851" t="inlineStr">
        <is>
          <t>partial</t>
        </is>
      </c>
      <c r="I1851" t="inlineStr">
        <is>
          <t>Regression Cofficient and Standard Error  available</t>
        </is>
      </c>
      <c r="J1851">
        <f>IF($BW1851&lt;&gt;"",$BW1851,"")</f>
        <v>2015.0</v>
      </c>
      <c r="K1851">
        <f>IF($BX1851&lt;&gt;"",$BX1851,"")</f>
        <v>2020.0</v>
      </c>
      <c r="L1851">
        <f>IF(AND(ISNUMBER($BW1851),ISNUMBER($BX1851)),($BW1851+$BX1851)/2,"")</f>
        <v>2017.5</v>
      </c>
      <c r="M1851">
        <f>IF($L1851&lt;&gt;"",$L1851,"")</f>
        <v>2017.5</v>
      </c>
      <c r="N1851">
        <f>IF(AND(ISNUMBER($BW1851),ISNUMBER($BX1851)),MIN(1,MAX(0,($BX1851-2016+1)/($BX1851-$BW1851+1))),"")</f>
        <v>0.8333333333333334</v>
      </c>
      <c r="O1851">
        <f>IF(AND(ISNUMBER($BW1851),ISNUMBER($BX1851)),MIN(1,MAX(0,($BX1851-2017+1)/($BX1851-$BW1851+1))),"")</f>
        <v>0.6666666666666666</v>
      </c>
      <c r="P1851">
        <f>IF(AND(ISNUMBER($BW1851),ISNUMBER($BX1851)),MIN(1,MAX(0,($BX1851-2018+1)/($BX1851-$BW1851+1))),"")</f>
        <v>0.5</v>
      </c>
      <c r="Q1851">
        <f>IF(AND(ISNUMBER($BW1851),ISNUMBER($BX1851)),MIN(1,MAX(0,($BX1851-2019+1)/($BX1851-$BW1851+1))),"")</f>
        <v>0.3333333333333333</v>
      </c>
      <c r="R1851">
        <f>IF(AND(ISNUMBER($BW1851),ISNUMBER($BX1851)),MIN(1,MAX(0,($BX1851-2016+1)/($BX1851-$BW1851+1))),"")</f>
        <v>0.8333333333333334</v>
      </c>
      <c r="S1851">
        <f>IF($L1851&lt;&gt;"",IF($L1851&gt;=2015.5,1,0),"")</f>
        <v>1.0</v>
      </c>
      <c r="T1851">
        <f>IF($L1851&lt;&gt;"",IF($L1851&gt;=2016,1,0),"")</f>
        <v>1.0</v>
      </c>
      <c r="U1851">
        <f>IF(ISNUMBER($BX1851),IF($BX1851&gt;=2016,1,0),"")</f>
        <v>1.0</v>
      </c>
      <c r="V1851">
        <f>IF(ISNUMBER($BW1851),IF($BW1851&gt;=2016,1,0),"")</f>
        <v>0.0</v>
      </c>
      <c r="W1851" t="str">
        <f>IF(AND(ISNUMBER($BW1851),ISNUMBER($BX1851)),IF($BW1851&gt;=2016,"post-only",IF($BX1851&lt;2016,"pre-only","mixed")),"")</f>
        <v>mixed</v>
      </c>
      <c r="X1851">
        <f>IF(AND(ISNUMBER($BW1851),ISNUMBER($BX1851)),MIN(1,MAX(0,($BX1851-2017+1)/($BX1851-$BW1851+1))),"")</f>
        <v>0.6666666666666666</v>
      </c>
      <c r="Y1851">
        <f>IF(AND(ISNUMBER($BW1851),ISNUMBER($BX1851)),MIN(1,MAX(0,($BX1851-2018+1)/($BX1851-$BW1851+1))),"")</f>
        <v>0.5</v>
      </c>
      <c r="Z1851">
        <f>IF(AND(ISNUMBER($BW1851),ISNUMBER($BX1851)),MIN(1,MAX(0,($BX1851-2019+1)/($BX1851-$BW1851+1))),"")</f>
        <v>0.3333333333333333</v>
      </c>
      <c r="AA1851">
        <f>IF(ISNUMBER($BX1851),IF($BX1851&gt;=2017,1,0),"")</f>
        <v>1.0</v>
      </c>
      <c r="AB1851">
        <f>IF(ISNUMBER($BX1851),IF($BX1851&gt;=2018,1,0),"")</f>
        <v>1.0</v>
      </c>
      <c r="AC1851">
        <f>IF(ISNUMBER($BX1851),IF($BX1851&gt;=2019,1,0),"")</f>
        <v>1.0</v>
      </c>
      <c r="AD1851">
        <f>IF($L1851&lt;&gt;"",IF($L1851&gt;2013,1,0),"")</f>
        <v>1.0</v>
      </c>
      <c r="AE1851">
        <f>IF($L1851&lt;&gt;"",1+IF($L1851&gt;2011,1,0)+IF($L1851&gt;2014,1,0),"")</f>
        <v>3.0</v>
      </c>
      <c r="AF1851" t="inlineStr">
        <is>
          <t>bond (yield)</t>
        </is>
      </c>
      <c r="AG1851" t="inlineStr">
        <is>
          <t>performance</t>
        </is>
      </c>
      <c r="AH1851" t="inlineStr">
        <is>
          <t>non-sensitive</t>
        </is>
      </c>
      <c r="AI1851" t="inlineStr">
        <is>
          <t>99_NCE</t>
        </is>
      </c>
      <c r="AJ1851" t="inlineStr">
        <is>
          <t>99_NCE</t>
        </is>
      </c>
      <c r="AK1851" t="str">
        <f>IF(AND($CF1851&lt;&gt;"",IFERROR(INDEX(subsample_country_map!$B:$B,MATCH($CF1851,subsample_country_map!$A:$A,0)),"")&lt;&gt;""),INDEX(subsample_country_map!$B:$B,MATCH($CF1851,subsample_country_map!$A:$A,0)),INDEX(lookup!$AA:$AA,MATCH($A1851,lookup!$A:$A,0)))</f>
        <v>99_NCE</v>
      </c>
      <c r="AL1851" t="str">
        <f>IF(AND($CF1851&lt;&gt;"",IFERROR(INDEX(subsample_country_map!$C:$C,MATCH($CF1851,subsample_country_map!$A:$A,0)),"")&lt;&gt;""),INDEX(subsample_country_map!$C:$C,MATCH($CF1851,subsample_country_map!$A:$A,0)),INDEX(lookup!$AB:$AB,MATCH($A1851,lookup!$A:$A,0)))</f>
        <v>99_NCE</v>
      </c>
      <c r="AM1851" t="str">
        <f>IF(AND($CF1851&lt;&gt;"",IFERROR(INDEX(subsample_country_map!$D:$D,MATCH($CF1851,subsample_country_map!$A:$A,0)),"")&lt;&gt;""),INDEX(subsample_country_map!$D:$D,MATCH($CF1851,subsample_country_map!$A:$A,0)),INDEX(lookup!$AC:$AC,MATCH($A1851,lookup!$A:$A,0)))</f>
        <v>99_NCE</v>
      </c>
      <c r="AN1851" t="str">
        <f>IF(AND($CF1851&lt;&gt;"",IFERROR(INDEX(subsample_country_map!$E:$E,MATCH($CF1851,subsample_country_map!$A:$A,0)),"")&lt;&gt;""),INDEX(subsample_country_map!$E:$E,MATCH($CF1851,subsample_country_map!$A:$A,0)),INDEX(lookup!$AD:$AD,MATCH($A1851,lookup!$A:$A,0)))</f>
        <v>99_NCE</v>
      </c>
      <c r="AO1851" t="str">
        <f>INDEX(lookup!$Y:$Y,MATCH($A1851,lookup!$A:$A,0))</f>
        <v>0_published</v>
      </c>
      <c r="AP1851" t="str">
        <f>INDEX(lookup!$Z:$Z,MATCH($A1851,lookup!$A:$A,0))</f>
        <v>1_VHB high</v>
      </c>
      <c r="AQ1851" t="str">
        <f>INDEX(lookup!$W:$W,MATCH($A1851,lookup!$A:$A,0))</f>
        <v>1_fin/acc/econ</v>
      </c>
      <c r="AS1851" t="inlineStr">
        <is>
          <t>staging</t>
        </is>
      </c>
      <c r="AT1851" t="inlineStr">
        <is>
          <t>bad-CER</t>
        </is>
      </c>
      <c r="AU1851" t="inlineStr">
        <is>
          <t>cost</t>
        </is>
      </c>
      <c r="AV1851" t="inlineStr">
        <is>
          <t>0.00</t>
        </is>
      </c>
      <c r="AW1851" t="inlineStr">
        <is>
          <t>0.02</t>
        </is>
      </c>
      <c r="BA1851" t="n">
        <v>2671</v>
      </c>
      <c r="BB1851" t="inlineStr">
        <is>
          <t>0</t>
        </is>
      </c>
      <c r="BC1851" t="inlineStr">
        <is>
          <t>FE</t>
        </is>
      </c>
      <c r="BD1851" t="inlineStr">
        <is>
          <t>not stated</t>
        </is>
      </c>
      <c r="BE1851" t="inlineStr">
        <is>
          <t>none</t>
        </is>
      </c>
      <c r="BI1851" t="inlineStr">
        <is>
          <t>Table 14</t>
        </is>
      </c>
      <c r="BJ1851" t="inlineStr">
        <is>
          <t>col (2)</t>
        </is>
      </c>
      <c r="BK1851" t="inlineStr">
        <is>
          <t>17</t>
        </is>
      </c>
      <c r="BL1851" t="inlineStr">
        <is>
          <t>Log (Scope 1 + 2) 0.00 (0.02)</t>
        </is>
      </c>
      <c r="BM1851" t="inlineStr">
        <is>
          <t>Log (Scope 1 + 2)</t>
        </is>
      </c>
      <c r="BN1851" t="inlineStr">
        <is>
          <t>Long Term Credit Spread</t>
        </is>
      </c>
      <c r="BO1851" t="inlineStr">
        <is>
          <t>update</t>
        </is>
      </c>
      <c r="BP1851" t="inlineStr">
        <is>
          <t>Panjwani et al (2023)</t>
        </is>
      </c>
      <c r="BQ1851" t="inlineStr">
        <is>
          <t>computed</t>
        </is>
      </c>
      <c r="BT1851" t="n">
        <v>0</v>
      </c>
      <c r="BU1851" t="inlineStr">
        <is>
          <t>staging_Panjawani_et_al_2023.csv</t>
        </is>
      </c>
      <c r="BW1851" t="n">
        <v>2015</v>
      </c>
      <c r="BX1851" t="n">
        <v>2020</v>
      </c>
      <c r="BY1851" t="inlineStr">
        <is>
          <t>multi: global (MSCI All Country World Index constituents; regions: North America, Europe, Asia Pacific, Emerging Markets)</t>
        </is>
      </c>
      <c r="BZ1851" t="n">
        <v>2017.5</v>
      </c>
      <c r="CA1851" t="n">
        <v>0.8333333333333334</v>
      </c>
      <c r="CB1851" t="n">
        <v>1</v>
      </c>
      <c r="CC1851" t="n">
        <v>1</v>
      </c>
      <c r="CD1851" t="n">
        <v>0</v>
      </c>
      <c r="CE1851" t="n">
        <v>1</v>
      </c>
    </row>
    <row r="1852">
      <c r="A1852" t="inlineStr">
        <is>
          <t>Panjwani et al (2023)</t>
        </is>
      </c>
      <c r="B1852" t="n">
        <v>3157</v>
      </c>
      <c r="C1852" t="n">
        <v>0.03866945956182655</v>
      </c>
      <c r="D1852" t="n">
        <v>2671</v>
      </c>
      <c r="E1852">
        <f>IF(ISNUMBER($BA1852),$BA1852,IF(AND(ISNUMBER($D1852),ISNUMBER($BW1852),ISNUMBER($BX1852)),$D1852*($BX1852-$BW1852+1),""))</f>
        <v>2671.0</v>
      </c>
      <c r="H1852" t="inlineStr">
        <is>
          <t>partial</t>
        </is>
      </c>
      <c r="I1852" t="inlineStr">
        <is>
          <t>Regression Cofficient and Standard Error  available</t>
        </is>
      </c>
      <c r="J1852">
        <f>IF($BW1852&lt;&gt;"",$BW1852,"")</f>
        <v>2015.0</v>
      </c>
      <c r="K1852">
        <f>IF($BX1852&lt;&gt;"",$BX1852,"")</f>
        <v>2020.0</v>
      </c>
      <c r="L1852">
        <f>IF(AND(ISNUMBER($BW1852),ISNUMBER($BX1852)),($BW1852+$BX1852)/2,"")</f>
        <v>2017.5</v>
      </c>
      <c r="M1852">
        <f>IF($L1852&lt;&gt;"",$L1852,"")</f>
        <v>2017.5</v>
      </c>
      <c r="N1852">
        <f>IF(AND(ISNUMBER($BW1852),ISNUMBER($BX1852)),MIN(1,MAX(0,($BX1852-2016+1)/($BX1852-$BW1852+1))),"")</f>
        <v>0.8333333333333334</v>
      </c>
      <c r="O1852">
        <f>IF(AND(ISNUMBER($BW1852),ISNUMBER($BX1852)),MIN(1,MAX(0,($BX1852-2017+1)/($BX1852-$BW1852+1))),"")</f>
        <v>0.6666666666666666</v>
      </c>
      <c r="P1852">
        <f>IF(AND(ISNUMBER($BW1852),ISNUMBER($BX1852)),MIN(1,MAX(0,($BX1852-2018+1)/($BX1852-$BW1852+1))),"")</f>
        <v>0.5</v>
      </c>
      <c r="Q1852">
        <f>IF(AND(ISNUMBER($BW1852),ISNUMBER($BX1852)),MIN(1,MAX(0,($BX1852-2019+1)/($BX1852-$BW1852+1))),"")</f>
        <v>0.3333333333333333</v>
      </c>
      <c r="R1852">
        <f>IF(AND(ISNUMBER($BW1852),ISNUMBER($BX1852)),MIN(1,MAX(0,($BX1852-2016+1)/($BX1852-$BW1852+1))),"")</f>
        <v>0.8333333333333334</v>
      </c>
      <c r="S1852">
        <f>IF($L1852&lt;&gt;"",IF($L1852&gt;=2015.5,1,0),"")</f>
        <v>1.0</v>
      </c>
      <c r="T1852">
        <f>IF($L1852&lt;&gt;"",IF($L1852&gt;=2016,1,0),"")</f>
        <v>1.0</v>
      </c>
      <c r="U1852">
        <f>IF(ISNUMBER($BX1852),IF($BX1852&gt;=2016,1,0),"")</f>
        <v>1.0</v>
      </c>
      <c r="V1852">
        <f>IF(ISNUMBER($BW1852),IF($BW1852&gt;=2016,1,0),"")</f>
        <v>0.0</v>
      </c>
      <c r="W1852" t="str">
        <f>IF(AND(ISNUMBER($BW1852),ISNUMBER($BX1852)),IF($BW1852&gt;=2016,"post-only",IF($BX1852&lt;2016,"pre-only","mixed")),"")</f>
        <v>mixed</v>
      </c>
      <c r="X1852">
        <f>IF(AND(ISNUMBER($BW1852),ISNUMBER($BX1852)),MIN(1,MAX(0,($BX1852-2017+1)/($BX1852-$BW1852+1))),"")</f>
        <v>0.6666666666666666</v>
      </c>
      <c r="Y1852">
        <f>IF(AND(ISNUMBER($BW1852),ISNUMBER($BX1852)),MIN(1,MAX(0,($BX1852-2018+1)/($BX1852-$BW1852+1))),"")</f>
        <v>0.5</v>
      </c>
      <c r="Z1852">
        <f>IF(AND(ISNUMBER($BW1852),ISNUMBER($BX1852)),MIN(1,MAX(0,($BX1852-2019+1)/($BX1852-$BW1852+1))),"")</f>
        <v>0.3333333333333333</v>
      </c>
      <c r="AA1852">
        <f>IF(ISNUMBER($BX1852),IF($BX1852&gt;=2017,1,0),"")</f>
        <v>1.0</v>
      </c>
      <c r="AB1852">
        <f>IF(ISNUMBER($BX1852),IF($BX1852&gt;=2018,1,0),"")</f>
        <v>1.0</v>
      </c>
      <c r="AC1852">
        <f>IF(ISNUMBER($BX1852),IF($BX1852&gt;=2019,1,0),"")</f>
        <v>1.0</v>
      </c>
      <c r="AD1852">
        <f>IF($L1852&lt;&gt;"",IF($L1852&gt;2013,1,0),"")</f>
        <v>1.0</v>
      </c>
      <c r="AE1852">
        <f>IF($L1852&lt;&gt;"",1+IF($L1852&gt;2011,1,0)+IF($L1852&gt;2014,1,0),"")</f>
        <v>3.0</v>
      </c>
      <c r="AF1852" t="inlineStr">
        <is>
          <t>bond (yield)</t>
        </is>
      </c>
      <c r="AG1852" t="inlineStr">
        <is>
          <t>performance</t>
        </is>
      </c>
      <c r="AH1852" t="inlineStr">
        <is>
          <t>non-sensitive</t>
        </is>
      </c>
      <c r="AI1852" t="inlineStr">
        <is>
          <t>99_NCE</t>
        </is>
      </c>
      <c r="AJ1852" t="inlineStr">
        <is>
          <t>99_NCE</t>
        </is>
      </c>
      <c r="AK1852" t="str">
        <f>IF(AND($CF1852&lt;&gt;"",IFERROR(INDEX(subsample_country_map!$B:$B,MATCH($CF1852,subsample_country_map!$A:$A,0)),"")&lt;&gt;""),INDEX(subsample_country_map!$B:$B,MATCH($CF1852,subsample_country_map!$A:$A,0)),INDEX(lookup!$AA:$AA,MATCH($A1852,lookup!$A:$A,0)))</f>
        <v>99_NCE</v>
      </c>
      <c r="AL1852" t="str">
        <f>IF(AND($CF1852&lt;&gt;"",IFERROR(INDEX(subsample_country_map!$C:$C,MATCH($CF1852,subsample_country_map!$A:$A,0)),"")&lt;&gt;""),INDEX(subsample_country_map!$C:$C,MATCH($CF1852,subsample_country_map!$A:$A,0)),INDEX(lookup!$AB:$AB,MATCH($A1852,lookup!$A:$A,0)))</f>
        <v>99_NCE</v>
      </c>
      <c r="AM1852" t="str">
        <f>IF(AND($CF1852&lt;&gt;"",IFERROR(INDEX(subsample_country_map!$D:$D,MATCH($CF1852,subsample_country_map!$A:$A,0)),"")&lt;&gt;""),INDEX(subsample_country_map!$D:$D,MATCH($CF1852,subsample_country_map!$A:$A,0)),INDEX(lookup!$AC:$AC,MATCH($A1852,lookup!$A:$A,0)))</f>
        <v>99_NCE</v>
      </c>
      <c r="AN1852" t="str">
        <f>IF(AND($CF1852&lt;&gt;"",IFERROR(INDEX(subsample_country_map!$E:$E,MATCH($CF1852,subsample_country_map!$A:$A,0)),"")&lt;&gt;""),INDEX(subsample_country_map!$E:$E,MATCH($CF1852,subsample_country_map!$A:$A,0)),INDEX(lookup!$AD:$AD,MATCH($A1852,lookup!$A:$A,0)))</f>
        <v>99_NCE</v>
      </c>
      <c r="AO1852" t="str">
        <f>INDEX(lookup!$Y:$Y,MATCH($A1852,lookup!$A:$A,0))</f>
        <v>0_published</v>
      </c>
      <c r="AP1852" t="str">
        <f>INDEX(lookup!$Z:$Z,MATCH($A1852,lookup!$A:$A,0))</f>
        <v>1_VHB high</v>
      </c>
      <c r="AQ1852" t="str">
        <f>INDEX(lookup!$W:$W,MATCH($A1852,lookup!$A:$A,0))</f>
        <v>1_fin/acc/econ</v>
      </c>
      <c r="AS1852" t="inlineStr">
        <is>
          <t>staging</t>
        </is>
      </c>
      <c r="AT1852" t="inlineStr">
        <is>
          <t>bad-CER</t>
        </is>
      </c>
      <c r="AU1852" t="inlineStr">
        <is>
          <t>cost</t>
        </is>
      </c>
      <c r="AV1852" t="inlineStr">
        <is>
          <t>-0.02</t>
        </is>
      </c>
      <c r="AW1852" t="inlineStr">
        <is>
          <t>0.01</t>
        </is>
      </c>
      <c r="BA1852" t="n">
        <v>2671</v>
      </c>
      <c r="BB1852" t="inlineStr">
        <is>
          <t>0</t>
        </is>
      </c>
      <c r="BC1852" t="inlineStr">
        <is>
          <t>FE</t>
        </is>
      </c>
      <c r="BD1852" t="inlineStr">
        <is>
          <t>not stated</t>
        </is>
      </c>
      <c r="BE1852" t="inlineStr">
        <is>
          <t>none</t>
        </is>
      </c>
      <c r="BI1852" t="inlineStr">
        <is>
          <t>Table 14</t>
        </is>
      </c>
      <c r="BJ1852" t="inlineStr">
        <is>
          <t>col (2)</t>
        </is>
      </c>
      <c r="BK1852" t="inlineStr">
        <is>
          <t>17</t>
        </is>
      </c>
      <c r="BL1852" t="inlineStr">
        <is>
          <t>Log (Purchased goods and services) -0.02 (0.01)</t>
        </is>
      </c>
      <c r="BM1852" t="inlineStr">
        <is>
          <t>Log (Purchased goods and services)</t>
        </is>
      </c>
      <c r="BN1852" t="inlineStr">
        <is>
          <t>Long Term Credit Spread</t>
        </is>
      </c>
      <c r="BO1852" t="inlineStr">
        <is>
          <t>update</t>
        </is>
      </c>
      <c r="BP1852" t="inlineStr">
        <is>
          <t>Panjwani et al (2023)</t>
        </is>
      </c>
      <c r="BQ1852" t="inlineStr">
        <is>
          <t>computed</t>
        </is>
      </c>
      <c r="BT1852" t="n">
        <v>0</v>
      </c>
      <c r="BU1852" t="inlineStr">
        <is>
          <t>staging_Panjawani_et_al_2023.csv</t>
        </is>
      </c>
      <c r="BW1852" t="n">
        <v>2015</v>
      </c>
      <c r="BX1852" t="n">
        <v>2020</v>
      </c>
      <c r="BY1852" t="inlineStr">
        <is>
          <t>multi: global (MSCI All Country World Index constituents; regions: North America, Europe, Asia Pacific, Emerging Markets)</t>
        </is>
      </c>
      <c r="BZ1852" t="n">
        <v>2017.5</v>
      </c>
      <c r="CA1852" t="n">
        <v>0.8333333333333334</v>
      </c>
      <c r="CB1852" t="n">
        <v>1</v>
      </c>
      <c r="CC1852" t="n">
        <v>1</v>
      </c>
      <c r="CD1852" t="n">
        <v>0.03868875137030305</v>
      </c>
      <c r="CE1852" t="n">
        <v>1</v>
      </c>
    </row>
    <row r="1853">
      <c r="A1853" t="inlineStr">
        <is>
          <t>Panjwani et al (2023)</t>
        </is>
      </c>
      <c r="B1853" t="n">
        <v>3158</v>
      </c>
      <c r="C1853" t="n">
        <v>0.01571154444924173</v>
      </c>
      <c r="D1853" t="n">
        <v>1800</v>
      </c>
      <c r="E1853">
        <f>IF(ISNUMBER($BA1853),$BA1853,IF(AND(ISNUMBER($D1853),ISNUMBER($BW1853),ISNUMBER($BX1853)),$D1853*($BX1853-$BW1853+1),""))</f>
        <v>1800.0</v>
      </c>
      <c r="H1853" t="inlineStr">
        <is>
          <t>partial</t>
        </is>
      </c>
      <c r="I1853" t="inlineStr">
        <is>
          <t>Regression Cofficient and Standard Error  available</t>
        </is>
      </c>
      <c r="J1853">
        <f>IF($BW1853&lt;&gt;"",$BW1853,"")</f>
        <v>2015.0</v>
      </c>
      <c r="K1853">
        <f>IF($BX1853&lt;&gt;"",$BX1853,"")</f>
        <v>2020.0</v>
      </c>
      <c r="L1853">
        <f>IF(AND(ISNUMBER($BW1853),ISNUMBER($BX1853)),($BW1853+$BX1853)/2,"")</f>
        <v>2017.5</v>
      </c>
      <c r="M1853">
        <f>IF($L1853&lt;&gt;"",$L1853,"")</f>
        <v>2017.5</v>
      </c>
      <c r="N1853">
        <f>IF(AND(ISNUMBER($BW1853),ISNUMBER($BX1853)),MIN(1,MAX(0,($BX1853-2016+1)/($BX1853-$BW1853+1))),"")</f>
        <v>0.8333333333333334</v>
      </c>
      <c r="O1853">
        <f>IF(AND(ISNUMBER($BW1853),ISNUMBER($BX1853)),MIN(1,MAX(0,($BX1853-2017+1)/($BX1853-$BW1853+1))),"")</f>
        <v>0.6666666666666666</v>
      </c>
      <c r="P1853">
        <f>IF(AND(ISNUMBER($BW1853),ISNUMBER($BX1853)),MIN(1,MAX(0,($BX1853-2018+1)/($BX1853-$BW1853+1))),"")</f>
        <v>0.5</v>
      </c>
      <c r="Q1853">
        <f>IF(AND(ISNUMBER($BW1853),ISNUMBER($BX1853)),MIN(1,MAX(0,($BX1853-2019+1)/($BX1853-$BW1853+1))),"")</f>
        <v>0.3333333333333333</v>
      </c>
      <c r="R1853">
        <f>IF(AND(ISNUMBER($BW1853),ISNUMBER($BX1853)),MIN(1,MAX(0,($BX1853-2016+1)/($BX1853-$BW1853+1))),"")</f>
        <v>0.8333333333333334</v>
      </c>
      <c r="S1853">
        <f>IF($L1853&lt;&gt;"",IF($L1853&gt;=2015.5,1,0),"")</f>
        <v>1.0</v>
      </c>
      <c r="T1853">
        <f>IF($L1853&lt;&gt;"",IF($L1853&gt;=2016,1,0),"")</f>
        <v>1.0</v>
      </c>
      <c r="U1853">
        <f>IF(ISNUMBER($BX1853),IF($BX1853&gt;=2016,1,0),"")</f>
        <v>1.0</v>
      </c>
      <c r="V1853">
        <f>IF(ISNUMBER($BW1853),IF($BW1853&gt;=2016,1,0),"")</f>
        <v>0.0</v>
      </c>
      <c r="W1853" t="str">
        <f>IF(AND(ISNUMBER($BW1853),ISNUMBER($BX1853)),IF($BW1853&gt;=2016,"post-only",IF($BX1853&lt;2016,"pre-only","mixed")),"")</f>
        <v>mixed</v>
      </c>
      <c r="X1853">
        <f>IF(AND(ISNUMBER($BW1853),ISNUMBER($BX1853)),MIN(1,MAX(0,($BX1853-2017+1)/($BX1853-$BW1853+1))),"")</f>
        <v>0.6666666666666666</v>
      </c>
      <c r="Y1853">
        <f>IF(AND(ISNUMBER($BW1853),ISNUMBER($BX1853)),MIN(1,MAX(0,($BX1853-2018+1)/($BX1853-$BW1853+1))),"")</f>
        <v>0.5</v>
      </c>
      <c r="Z1853">
        <f>IF(AND(ISNUMBER($BW1853),ISNUMBER($BX1853)),MIN(1,MAX(0,($BX1853-2019+1)/($BX1853-$BW1853+1))),"")</f>
        <v>0.3333333333333333</v>
      </c>
      <c r="AA1853">
        <f>IF(ISNUMBER($BX1853),IF($BX1853&gt;=2017,1,0),"")</f>
        <v>1.0</v>
      </c>
      <c r="AB1853">
        <f>IF(ISNUMBER($BX1853),IF($BX1853&gt;=2018,1,0),"")</f>
        <v>1.0</v>
      </c>
      <c r="AC1853">
        <f>IF(ISNUMBER($BX1853),IF($BX1853&gt;=2019,1,0),"")</f>
        <v>1.0</v>
      </c>
      <c r="AD1853">
        <f>IF($L1853&lt;&gt;"",IF($L1853&gt;2013,1,0),"")</f>
        <v>1.0</v>
      </c>
      <c r="AE1853">
        <f>IF($L1853&lt;&gt;"",1+IF($L1853&gt;2011,1,0)+IF($L1853&gt;2014,1,0),"")</f>
        <v>3.0</v>
      </c>
      <c r="AF1853" t="inlineStr">
        <is>
          <t>bond (yield)</t>
        </is>
      </c>
      <c r="AG1853" t="inlineStr">
        <is>
          <t>performance</t>
        </is>
      </c>
      <c r="AH1853" t="inlineStr">
        <is>
          <t>non-sensitive</t>
        </is>
      </c>
      <c r="AI1853" t="inlineStr">
        <is>
          <t>99_NCE</t>
        </is>
      </c>
      <c r="AJ1853" t="inlineStr">
        <is>
          <t>99_NCE</t>
        </is>
      </c>
      <c r="AK1853" t="str">
        <f>IF(AND($CF1853&lt;&gt;"",IFERROR(INDEX(subsample_country_map!$B:$B,MATCH($CF1853,subsample_country_map!$A:$A,0)),"")&lt;&gt;""),INDEX(subsample_country_map!$B:$B,MATCH($CF1853,subsample_country_map!$A:$A,0)),INDEX(lookup!$AA:$AA,MATCH($A1853,lookup!$A:$A,0)))</f>
        <v>99_NCE</v>
      </c>
      <c r="AL1853" t="str">
        <f>IF(AND($CF1853&lt;&gt;"",IFERROR(INDEX(subsample_country_map!$C:$C,MATCH($CF1853,subsample_country_map!$A:$A,0)),"")&lt;&gt;""),INDEX(subsample_country_map!$C:$C,MATCH($CF1853,subsample_country_map!$A:$A,0)),INDEX(lookup!$AB:$AB,MATCH($A1853,lookup!$A:$A,0)))</f>
        <v>99_NCE</v>
      </c>
      <c r="AM1853" t="str">
        <f>IF(AND($CF1853&lt;&gt;"",IFERROR(INDEX(subsample_country_map!$D:$D,MATCH($CF1853,subsample_country_map!$A:$A,0)),"")&lt;&gt;""),INDEX(subsample_country_map!$D:$D,MATCH($CF1853,subsample_country_map!$A:$A,0)),INDEX(lookup!$AC:$AC,MATCH($A1853,lookup!$A:$A,0)))</f>
        <v>99_NCE</v>
      </c>
      <c r="AN1853" t="str">
        <f>IF(AND($CF1853&lt;&gt;"",IFERROR(INDEX(subsample_country_map!$E:$E,MATCH($CF1853,subsample_country_map!$A:$A,0)),"")&lt;&gt;""),INDEX(subsample_country_map!$E:$E,MATCH($CF1853,subsample_country_map!$A:$A,0)),INDEX(lookup!$AD:$AD,MATCH($A1853,lookup!$A:$A,0)))</f>
        <v>99_NCE</v>
      </c>
      <c r="AO1853" t="str">
        <f>INDEX(lookup!$Y:$Y,MATCH($A1853,lookup!$A:$A,0))</f>
        <v>0_published</v>
      </c>
      <c r="AP1853" t="str">
        <f>INDEX(lookup!$Z:$Z,MATCH($A1853,lookup!$A:$A,0))</f>
        <v>1_VHB high</v>
      </c>
      <c r="AQ1853" t="str">
        <f>INDEX(lookup!$W:$W,MATCH($A1853,lookup!$A:$A,0))</f>
        <v>1_fin/acc/econ</v>
      </c>
      <c r="AS1853" t="inlineStr">
        <is>
          <t>staging</t>
        </is>
      </c>
      <c r="AT1853" t="inlineStr">
        <is>
          <t>bad-CER</t>
        </is>
      </c>
      <c r="AU1853" t="inlineStr">
        <is>
          <t>cost</t>
        </is>
      </c>
      <c r="AV1853" t="inlineStr">
        <is>
          <t>-0.02</t>
        </is>
      </c>
      <c r="AW1853" t="inlineStr">
        <is>
          <t>0.03</t>
        </is>
      </c>
      <c r="BA1853" t="n">
        <v>1800</v>
      </c>
      <c r="BB1853" t="inlineStr">
        <is>
          <t>0</t>
        </is>
      </c>
      <c r="BC1853" t="inlineStr">
        <is>
          <t>FE</t>
        </is>
      </c>
      <c r="BD1853" t="inlineStr">
        <is>
          <t>not stated</t>
        </is>
      </c>
      <c r="BE1853" t="inlineStr">
        <is>
          <t>none</t>
        </is>
      </c>
      <c r="BI1853" t="inlineStr">
        <is>
          <t>Table 14</t>
        </is>
      </c>
      <c r="BJ1853" t="inlineStr">
        <is>
          <t>col (3)</t>
        </is>
      </c>
      <c r="BK1853" t="inlineStr">
        <is>
          <t>17</t>
        </is>
      </c>
      <c r="BL1853" t="inlineStr">
        <is>
          <t>Log (Scope 1 + 2) -0.02 (0.03)</t>
        </is>
      </c>
      <c r="BM1853" t="inlineStr">
        <is>
          <t>Log (Scope 1 + 2)</t>
        </is>
      </c>
      <c r="BN1853" t="inlineStr">
        <is>
          <t>Long Term Credit Spread</t>
        </is>
      </c>
      <c r="BO1853" t="inlineStr">
        <is>
          <t>update</t>
        </is>
      </c>
      <c r="BP1853" t="inlineStr">
        <is>
          <t>Panjwani et al (2023)</t>
        </is>
      </c>
      <c r="BQ1853" t="inlineStr">
        <is>
          <t>computed</t>
        </is>
      </c>
      <c r="BT1853" t="n">
        <v>0</v>
      </c>
      <c r="BU1853" t="inlineStr">
        <is>
          <t>staging_Panjawani_et_al_2023.csv</t>
        </is>
      </c>
      <c r="BW1853" t="n">
        <v>2015</v>
      </c>
      <c r="BX1853" t="n">
        <v>2020</v>
      </c>
      <c r="BY1853" t="inlineStr">
        <is>
          <t>multi: global (MSCI All Country World Index constituents; regions: North America, Europe, Asia Pacific, Emerging Markets)</t>
        </is>
      </c>
      <c r="BZ1853" t="n">
        <v>2017.5</v>
      </c>
      <c r="CA1853" t="n">
        <v>0.8333333333333334</v>
      </c>
      <c r="CB1853" t="n">
        <v>1</v>
      </c>
      <c r="CC1853" t="n">
        <v>1</v>
      </c>
      <c r="CD1853" t="n">
        <v>0.01571283745277348</v>
      </c>
      <c r="CE1853" t="n">
        <v>1</v>
      </c>
    </row>
    <row r="1854">
      <c r="A1854" t="inlineStr">
        <is>
          <t>Panjwani et al (2023)</t>
        </is>
      </c>
      <c r="B1854" t="n">
        <v>3159</v>
      </c>
      <c r="C1854" t="n">
        <v>0</v>
      </c>
      <c r="D1854" t="n">
        <v>1800</v>
      </c>
      <c r="E1854">
        <f>IF(ISNUMBER($BA1854),$BA1854,IF(AND(ISNUMBER($D1854),ISNUMBER($BW1854),ISNUMBER($BX1854)),$D1854*($BX1854-$BW1854+1),""))</f>
        <v>1800.0</v>
      </c>
      <c r="H1854" t="inlineStr">
        <is>
          <t>partial</t>
        </is>
      </c>
      <c r="I1854" t="inlineStr">
        <is>
          <t>Regression Cofficient and Standard Error  available</t>
        </is>
      </c>
      <c r="J1854">
        <f>IF($BW1854&lt;&gt;"",$BW1854,"")</f>
        <v>2015.0</v>
      </c>
      <c r="K1854">
        <f>IF($BX1854&lt;&gt;"",$BX1854,"")</f>
        <v>2020.0</v>
      </c>
      <c r="L1854">
        <f>IF(AND(ISNUMBER($BW1854),ISNUMBER($BX1854)),($BW1854+$BX1854)/2,"")</f>
        <v>2017.5</v>
      </c>
      <c r="M1854">
        <f>IF($L1854&lt;&gt;"",$L1854,"")</f>
        <v>2017.5</v>
      </c>
      <c r="N1854">
        <f>IF(AND(ISNUMBER($BW1854),ISNUMBER($BX1854)),MIN(1,MAX(0,($BX1854-2016+1)/($BX1854-$BW1854+1))),"")</f>
        <v>0.8333333333333334</v>
      </c>
      <c r="O1854">
        <f>IF(AND(ISNUMBER($BW1854),ISNUMBER($BX1854)),MIN(1,MAX(0,($BX1854-2017+1)/($BX1854-$BW1854+1))),"")</f>
        <v>0.6666666666666666</v>
      </c>
      <c r="P1854">
        <f>IF(AND(ISNUMBER($BW1854),ISNUMBER($BX1854)),MIN(1,MAX(0,($BX1854-2018+1)/($BX1854-$BW1854+1))),"")</f>
        <v>0.5</v>
      </c>
      <c r="Q1854">
        <f>IF(AND(ISNUMBER($BW1854),ISNUMBER($BX1854)),MIN(1,MAX(0,($BX1854-2019+1)/($BX1854-$BW1854+1))),"")</f>
        <v>0.3333333333333333</v>
      </c>
      <c r="R1854">
        <f>IF(AND(ISNUMBER($BW1854),ISNUMBER($BX1854)),MIN(1,MAX(0,($BX1854-2016+1)/($BX1854-$BW1854+1))),"")</f>
        <v>0.8333333333333334</v>
      </c>
      <c r="S1854">
        <f>IF($L1854&lt;&gt;"",IF($L1854&gt;=2015.5,1,0),"")</f>
        <v>1.0</v>
      </c>
      <c r="T1854">
        <f>IF($L1854&lt;&gt;"",IF($L1854&gt;=2016,1,0),"")</f>
        <v>1.0</v>
      </c>
      <c r="U1854">
        <f>IF(ISNUMBER($BX1854),IF($BX1854&gt;=2016,1,0),"")</f>
        <v>1.0</v>
      </c>
      <c r="V1854">
        <f>IF(ISNUMBER($BW1854),IF($BW1854&gt;=2016,1,0),"")</f>
        <v>0.0</v>
      </c>
      <c r="W1854" t="str">
        <f>IF(AND(ISNUMBER($BW1854),ISNUMBER($BX1854)),IF($BW1854&gt;=2016,"post-only",IF($BX1854&lt;2016,"pre-only","mixed")),"")</f>
        <v>mixed</v>
      </c>
      <c r="X1854">
        <f>IF(AND(ISNUMBER($BW1854),ISNUMBER($BX1854)),MIN(1,MAX(0,($BX1854-2017+1)/($BX1854-$BW1854+1))),"")</f>
        <v>0.6666666666666666</v>
      </c>
      <c r="Y1854">
        <f>IF(AND(ISNUMBER($BW1854),ISNUMBER($BX1854)),MIN(1,MAX(0,($BX1854-2018+1)/($BX1854-$BW1854+1))),"")</f>
        <v>0.5</v>
      </c>
      <c r="Z1854">
        <f>IF(AND(ISNUMBER($BW1854),ISNUMBER($BX1854)),MIN(1,MAX(0,($BX1854-2019+1)/($BX1854-$BW1854+1))),"")</f>
        <v>0.3333333333333333</v>
      </c>
      <c r="AA1854">
        <f>IF(ISNUMBER($BX1854),IF($BX1854&gt;=2017,1,0),"")</f>
        <v>1.0</v>
      </c>
      <c r="AB1854">
        <f>IF(ISNUMBER($BX1854),IF($BX1854&gt;=2018,1,0),"")</f>
        <v>1.0</v>
      </c>
      <c r="AC1854">
        <f>IF(ISNUMBER($BX1854),IF($BX1854&gt;=2019,1,0),"")</f>
        <v>1.0</v>
      </c>
      <c r="AD1854">
        <f>IF($L1854&lt;&gt;"",IF($L1854&gt;2013,1,0),"")</f>
        <v>1.0</v>
      </c>
      <c r="AE1854">
        <f>IF($L1854&lt;&gt;"",1+IF($L1854&gt;2011,1,0)+IF($L1854&gt;2014,1,0),"")</f>
        <v>3.0</v>
      </c>
      <c r="AF1854" t="inlineStr">
        <is>
          <t>bond (yield)</t>
        </is>
      </c>
      <c r="AG1854" t="inlineStr">
        <is>
          <t>performance</t>
        </is>
      </c>
      <c r="AH1854" t="inlineStr">
        <is>
          <t>non-sensitive</t>
        </is>
      </c>
      <c r="AI1854" t="inlineStr">
        <is>
          <t>99_NCE</t>
        </is>
      </c>
      <c r="AJ1854" t="inlineStr">
        <is>
          <t>99_NCE</t>
        </is>
      </c>
      <c r="AK1854" t="str">
        <f>IF(AND($CF1854&lt;&gt;"",IFERROR(INDEX(subsample_country_map!$B:$B,MATCH($CF1854,subsample_country_map!$A:$A,0)),"")&lt;&gt;""),INDEX(subsample_country_map!$B:$B,MATCH($CF1854,subsample_country_map!$A:$A,0)),INDEX(lookup!$AA:$AA,MATCH($A1854,lookup!$A:$A,0)))</f>
        <v>99_NCE</v>
      </c>
      <c r="AL1854" t="str">
        <f>IF(AND($CF1854&lt;&gt;"",IFERROR(INDEX(subsample_country_map!$C:$C,MATCH($CF1854,subsample_country_map!$A:$A,0)),"")&lt;&gt;""),INDEX(subsample_country_map!$C:$C,MATCH($CF1854,subsample_country_map!$A:$A,0)),INDEX(lookup!$AB:$AB,MATCH($A1854,lookup!$A:$A,0)))</f>
        <v>99_NCE</v>
      </c>
      <c r="AM1854" t="str">
        <f>IF(AND($CF1854&lt;&gt;"",IFERROR(INDEX(subsample_country_map!$D:$D,MATCH($CF1854,subsample_country_map!$A:$A,0)),"")&lt;&gt;""),INDEX(subsample_country_map!$D:$D,MATCH($CF1854,subsample_country_map!$A:$A,0)),INDEX(lookup!$AC:$AC,MATCH($A1854,lookup!$A:$A,0)))</f>
        <v>99_NCE</v>
      </c>
      <c r="AN1854" t="str">
        <f>IF(AND($CF1854&lt;&gt;"",IFERROR(INDEX(subsample_country_map!$E:$E,MATCH($CF1854,subsample_country_map!$A:$A,0)),"")&lt;&gt;""),INDEX(subsample_country_map!$E:$E,MATCH($CF1854,subsample_country_map!$A:$A,0)),INDEX(lookup!$AD:$AD,MATCH($A1854,lookup!$A:$A,0)))</f>
        <v>99_NCE</v>
      </c>
      <c r="AO1854" t="str">
        <f>INDEX(lookup!$Y:$Y,MATCH($A1854,lookup!$A:$A,0))</f>
        <v>0_published</v>
      </c>
      <c r="AP1854" t="str">
        <f>INDEX(lookup!$Z:$Z,MATCH($A1854,lookup!$A:$A,0))</f>
        <v>1_VHB high</v>
      </c>
      <c r="AQ1854" t="str">
        <f>INDEX(lookup!$W:$W,MATCH($A1854,lookup!$A:$A,0))</f>
        <v>1_fin/acc/econ</v>
      </c>
      <c r="AS1854" t="inlineStr">
        <is>
          <t>staging</t>
        </is>
      </c>
      <c r="AT1854" t="inlineStr">
        <is>
          <t>bad-CER</t>
        </is>
      </c>
      <c r="AU1854" t="inlineStr">
        <is>
          <t>cost</t>
        </is>
      </c>
      <c r="AV1854" t="inlineStr">
        <is>
          <t>-0.00</t>
        </is>
      </c>
      <c r="AW1854" t="inlineStr">
        <is>
          <t>0.01</t>
        </is>
      </c>
      <c r="BA1854" t="n">
        <v>1800</v>
      </c>
      <c r="BB1854" t="inlineStr">
        <is>
          <t>0</t>
        </is>
      </c>
      <c r="BC1854" t="inlineStr">
        <is>
          <t>FE</t>
        </is>
      </c>
      <c r="BD1854" t="inlineStr">
        <is>
          <t>not stated</t>
        </is>
      </c>
      <c r="BE1854" t="inlineStr">
        <is>
          <t>none</t>
        </is>
      </c>
      <c r="BI1854" t="inlineStr">
        <is>
          <t>Table 14</t>
        </is>
      </c>
      <c r="BJ1854" t="inlineStr">
        <is>
          <t>col (3)</t>
        </is>
      </c>
      <c r="BK1854" t="inlineStr">
        <is>
          <t>17</t>
        </is>
      </c>
      <c r="BL1854" t="inlineStr">
        <is>
          <t>Log (Capital goods) -0.00 (0.01)</t>
        </is>
      </c>
      <c r="BM1854" t="inlineStr">
        <is>
          <t>Log (Capital goods)</t>
        </is>
      </c>
      <c r="BN1854" t="inlineStr">
        <is>
          <t>Long Term Credit Spread</t>
        </is>
      </c>
      <c r="BO1854" t="inlineStr">
        <is>
          <t>update</t>
        </is>
      </c>
      <c r="BP1854" t="inlineStr">
        <is>
          <t>Panjwani et al (2023)</t>
        </is>
      </c>
      <c r="BQ1854" t="inlineStr">
        <is>
          <t>computed</t>
        </is>
      </c>
      <c r="BT1854" t="n">
        <v>0</v>
      </c>
      <c r="BU1854" t="inlineStr">
        <is>
          <t>staging_Panjawani_et_al_2023.csv</t>
        </is>
      </c>
      <c r="BW1854" t="n">
        <v>2015</v>
      </c>
      <c r="BX1854" t="n">
        <v>2020</v>
      </c>
      <c r="BY1854" t="inlineStr">
        <is>
          <t>multi: global (MSCI All Country World Index constituents; regions: North America, Europe, Asia Pacific, Emerging Markets)</t>
        </is>
      </c>
      <c r="BZ1854" t="n">
        <v>2017.5</v>
      </c>
      <c r="CA1854" t="n">
        <v>0.8333333333333334</v>
      </c>
      <c r="CB1854" t="n">
        <v>1</v>
      </c>
      <c r="CC1854" t="n">
        <v>1</v>
      </c>
      <c r="CD1854" t="n">
        <v>0</v>
      </c>
      <c r="CE1854" t="n">
        <v>1</v>
      </c>
    </row>
    <row r="1855">
      <c r="A1855" t="inlineStr">
        <is>
          <t>Panjwani et al (2023)</t>
        </is>
      </c>
      <c r="B1855" t="n">
        <v>3160</v>
      </c>
      <c r="C1855" t="n">
        <v>0.05996403236763398</v>
      </c>
      <c r="D1855" t="n">
        <v>2494</v>
      </c>
      <c r="E1855">
        <f>IF(ISNUMBER($BA1855),$BA1855,IF(AND(ISNUMBER($D1855),ISNUMBER($BW1855),ISNUMBER($BX1855)),$D1855*($BX1855-$BW1855+1),""))</f>
        <v>2494.0</v>
      </c>
      <c r="H1855" t="inlineStr">
        <is>
          <t>partial</t>
        </is>
      </c>
      <c r="I1855" t="inlineStr">
        <is>
          <t>Regression Cofficient and Standard Error  available</t>
        </is>
      </c>
      <c r="J1855">
        <f>IF($BW1855&lt;&gt;"",$BW1855,"")</f>
        <v>2015.0</v>
      </c>
      <c r="K1855">
        <f>IF($BX1855&lt;&gt;"",$BX1855,"")</f>
        <v>2020.0</v>
      </c>
      <c r="L1855">
        <f>IF(AND(ISNUMBER($BW1855),ISNUMBER($BX1855)),($BW1855+$BX1855)/2,"")</f>
        <v>2017.5</v>
      </c>
      <c r="M1855">
        <f>IF($L1855&lt;&gt;"",$L1855,"")</f>
        <v>2017.5</v>
      </c>
      <c r="N1855">
        <f>IF(AND(ISNUMBER($BW1855),ISNUMBER($BX1855)),MIN(1,MAX(0,($BX1855-2016+1)/($BX1855-$BW1855+1))),"")</f>
        <v>0.8333333333333334</v>
      </c>
      <c r="O1855">
        <f>IF(AND(ISNUMBER($BW1855),ISNUMBER($BX1855)),MIN(1,MAX(0,($BX1855-2017+1)/($BX1855-$BW1855+1))),"")</f>
        <v>0.6666666666666666</v>
      </c>
      <c r="P1855">
        <f>IF(AND(ISNUMBER($BW1855),ISNUMBER($BX1855)),MIN(1,MAX(0,($BX1855-2018+1)/($BX1855-$BW1855+1))),"")</f>
        <v>0.5</v>
      </c>
      <c r="Q1855">
        <f>IF(AND(ISNUMBER($BW1855),ISNUMBER($BX1855)),MIN(1,MAX(0,($BX1855-2019+1)/($BX1855-$BW1855+1))),"")</f>
        <v>0.3333333333333333</v>
      </c>
      <c r="R1855">
        <f>IF(AND(ISNUMBER($BW1855),ISNUMBER($BX1855)),MIN(1,MAX(0,($BX1855-2016+1)/($BX1855-$BW1855+1))),"")</f>
        <v>0.8333333333333334</v>
      </c>
      <c r="S1855">
        <f>IF($L1855&lt;&gt;"",IF($L1855&gt;=2015.5,1,0),"")</f>
        <v>1.0</v>
      </c>
      <c r="T1855">
        <f>IF($L1855&lt;&gt;"",IF($L1855&gt;=2016,1,0),"")</f>
        <v>1.0</v>
      </c>
      <c r="U1855">
        <f>IF(ISNUMBER($BX1855),IF($BX1855&gt;=2016,1,0),"")</f>
        <v>1.0</v>
      </c>
      <c r="V1855">
        <f>IF(ISNUMBER($BW1855),IF($BW1855&gt;=2016,1,0),"")</f>
        <v>0.0</v>
      </c>
      <c r="W1855" t="str">
        <f>IF(AND(ISNUMBER($BW1855),ISNUMBER($BX1855)),IF($BW1855&gt;=2016,"post-only",IF($BX1855&lt;2016,"pre-only","mixed")),"")</f>
        <v>mixed</v>
      </c>
      <c r="X1855">
        <f>IF(AND(ISNUMBER($BW1855),ISNUMBER($BX1855)),MIN(1,MAX(0,($BX1855-2017+1)/($BX1855-$BW1855+1))),"")</f>
        <v>0.6666666666666666</v>
      </c>
      <c r="Y1855">
        <f>IF(AND(ISNUMBER($BW1855),ISNUMBER($BX1855)),MIN(1,MAX(0,($BX1855-2018+1)/($BX1855-$BW1855+1))),"")</f>
        <v>0.5</v>
      </c>
      <c r="Z1855">
        <f>IF(AND(ISNUMBER($BW1855),ISNUMBER($BX1855)),MIN(1,MAX(0,($BX1855-2019+1)/($BX1855-$BW1855+1))),"")</f>
        <v>0.3333333333333333</v>
      </c>
      <c r="AA1855">
        <f>IF(ISNUMBER($BX1855),IF($BX1855&gt;=2017,1,0),"")</f>
        <v>1.0</v>
      </c>
      <c r="AB1855">
        <f>IF(ISNUMBER($BX1855),IF($BX1855&gt;=2018,1,0),"")</f>
        <v>1.0</v>
      </c>
      <c r="AC1855">
        <f>IF(ISNUMBER($BX1855),IF($BX1855&gt;=2019,1,0),"")</f>
        <v>1.0</v>
      </c>
      <c r="AD1855">
        <f>IF($L1855&lt;&gt;"",IF($L1855&gt;2013,1,0),"")</f>
        <v>1.0</v>
      </c>
      <c r="AE1855">
        <f>IF($L1855&lt;&gt;"",1+IF($L1855&gt;2011,1,0)+IF($L1855&gt;2014,1,0),"")</f>
        <v>3.0</v>
      </c>
      <c r="AF1855" t="inlineStr">
        <is>
          <t>bond (yield)</t>
        </is>
      </c>
      <c r="AG1855" t="inlineStr">
        <is>
          <t>performance</t>
        </is>
      </c>
      <c r="AH1855" t="inlineStr">
        <is>
          <t>non-sensitive</t>
        </is>
      </c>
      <c r="AI1855" t="inlineStr">
        <is>
          <t>99_NCE</t>
        </is>
      </c>
      <c r="AJ1855" t="inlineStr">
        <is>
          <t>99_NCE</t>
        </is>
      </c>
      <c r="AK1855" t="str">
        <f>IF(AND($CF1855&lt;&gt;"",IFERROR(INDEX(subsample_country_map!$B:$B,MATCH($CF1855,subsample_country_map!$A:$A,0)),"")&lt;&gt;""),INDEX(subsample_country_map!$B:$B,MATCH($CF1855,subsample_country_map!$A:$A,0)),INDEX(lookup!$AA:$AA,MATCH($A1855,lookup!$A:$A,0)))</f>
        <v>99_NCE</v>
      </c>
      <c r="AL1855" t="str">
        <f>IF(AND($CF1855&lt;&gt;"",IFERROR(INDEX(subsample_country_map!$C:$C,MATCH($CF1855,subsample_country_map!$A:$A,0)),"")&lt;&gt;""),INDEX(subsample_country_map!$C:$C,MATCH($CF1855,subsample_country_map!$A:$A,0)),INDEX(lookup!$AB:$AB,MATCH($A1855,lookup!$A:$A,0)))</f>
        <v>99_NCE</v>
      </c>
      <c r="AM1855" t="str">
        <f>IF(AND($CF1855&lt;&gt;"",IFERROR(INDEX(subsample_country_map!$D:$D,MATCH($CF1855,subsample_country_map!$A:$A,0)),"")&lt;&gt;""),INDEX(subsample_country_map!$D:$D,MATCH($CF1855,subsample_country_map!$A:$A,0)),INDEX(lookup!$AC:$AC,MATCH($A1855,lookup!$A:$A,0)))</f>
        <v>99_NCE</v>
      </c>
      <c r="AN1855" t="str">
        <f>IF(AND($CF1855&lt;&gt;"",IFERROR(INDEX(subsample_country_map!$E:$E,MATCH($CF1855,subsample_country_map!$A:$A,0)),"")&lt;&gt;""),INDEX(subsample_country_map!$E:$E,MATCH($CF1855,subsample_country_map!$A:$A,0)),INDEX(lookup!$AD:$AD,MATCH($A1855,lookup!$A:$A,0)))</f>
        <v>99_NCE</v>
      </c>
      <c r="AO1855" t="str">
        <f>INDEX(lookup!$Y:$Y,MATCH($A1855,lookup!$A:$A,0))</f>
        <v>0_published</v>
      </c>
      <c r="AP1855" t="str">
        <f>INDEX(lookup!$Z:$Z,MATCH($A1855,lookup!$A:$A,0))</f>
        <v>1_VHB high</v>
      </c>
      <c r="AQ1855" t="str">
        <f>INDEX(lookup!$W:$W,MATCH($A1855,lookup!$A:$A,0))</f>
        <v>1_fin/acc/econ</v>
      </c>
      <c r="AS1855" t="inlineStr">
        <is>
          <t>staging</t>
        </is>
      </c>
      <c r="AT1855" t="inlineStr">
        <is>
          <t>bad-CER</t>
        </is>
      </c>
      <c r="AU1855" t="inlineStr">
        <is>
          <t>cost</t>
        </is>
      </c>
      <c r="AV1855" t="inlineStr">
        <is>
          <t>-0.06</t>
        </is>
      </c>
      <c r="AW1855" t="inlineStr">
        <is>
          <t>0.02</t>
        </is>
      </c>
      <c r="BA1855" t="n">
        <v>2494</v>
      </c>
      <c r="BB1855" t="inlineStr">
        <is>
          <t>0</t>
        </is>
      </c>
      <c r="BC1855" t="inlineStr">
        <is>
          <t>FE</t>
        </is>
      </c>
      <c r="BD1855" t="inlineStr">
        <is>
          <t>not stated</t>
        </is>
      </c>
      <c r="BE1855" t="inlineStr">
        <is>
          <t>none</t>
        </is>
      </c>
      <c r="BI1855" t="inlineStr">
        <is>
          <t>Table 14</t>
        </is>
      </c>
      <c r="BJ1855" t="inlineStr">
        <is>
          <t>col (4)</t>
        </is>
      </c>
      <c r="BK1855" t="inlineStr">
        <is>
          <t>17</t>
        </is>
      </c>
      <c r="BL1855" t="inlineStr">
        <is>
          <t>Log (Scope 1 + 2) -0.06*** (0.02)</t>
        </is>
      </c>
      <c r="BM1855" t="inlineStr">
        <is>
          <t>Log (Scope 1 + 2)</t>
        </is>
      </c>
      <c r="BN1855" t="inlineStr">
        <is>
          <t>Long Term Credit Spread</t>
        </is>
      </c>
      <c r="BO1855" t="inlineStr">
        <is>
          <t>update</t>
        </is>
      </c>
      <c r="BP1855" t="inlineStr">
        <is>
          <t>Panjwani et al (2023)</t>
        </is>
      </c>
      <c r="BQ1855" t="inlineStr">
        <is>
          <t>computed</t>
        </is>
      </c>
      <c r="BT1855" t="n">
        <v>0</v>
      </c>
      <c r="BU1855" t="inlineStr">
        <is>
          <t>staging_Panjawani_et_al_2023.csv</t>
        </is>
      </c>
      <c r="BW1855" t="n">
        <v>2015</v>
      </c>
      <c r="BX1855" t="n">
        <v>2020</v>
      </c>
      <c r="BY1855" t="inlineStr">
        <is>
          <t>multi: global (MSCI All Country World Index constituents; regions: North America, Europe, Asia Pacific, Emerging Markets)</t>
        </is>
      </c>
      <c r="BZ1855" t="n">
        <v>2017.5</v>
      </c>
      <c r="CA1855" t="n">
        <v>0.8333333333333334</v>
      </c>
      <c r="CB1855" t="n">
        <v>1</v>
      </c>
      <c r="CC1855" t="n">
        <v>1</v>
      </c>
      <c r="CD1855" t="n">
        <v>0.06003605841553068</v>
      </c>
      <c r="CE1855" t="n">
        <v>1</v>
      </c>
    </row>
    <row r="1856">
      <c r="A1856" t="inlineStr">
        <is>
          <t>Panjwani et al (2023)</t>
        </is>
      </c>
      <c r="B1856" t="n">
        <v>3161</v>
      </c>
      <c r="C1856" t="n">
        <v>-0.07984047840557991</v>
      </c>
      <c r="D1856" t="n">
        <v>2494</v>
      </c>
      <c r="E1856">
        <f>IF(ISNUMBER($BA1856),$BA1856,IF(AND(ISNUMBER($D1856),ISNUMBER($BW1856),ISNUMBER($BX1856)),$D1856*($BX1856-$BW1856+1),""))</f>
        <v>2494.0</v>
      </c>
      <c r="H1856" t="inlineStr">
        <is>
          <t>partial</t>
        </is>
      </c>
      <c r="I1856" t="inlineStr">
        <is>
          <t>Regression Cofficient and Standard Error  available</t>
        </is>
      </c>
      <c r="J1856">
        <f>IF($BW1856&lt;&gt;"",$BW1856,"")</f>
        <v>2015.0</v>
      </c>
      <c r="K1856">
        <f>IF($BX1856&lt;&gt;"",$BX1856,"")</f>
        <v>2020.0</v>
      </c>
      <c r="L1856">
        <f>IF(AND(ISNUMBER($BW1856),ISNUMBER($BX1856)),($BW1856+$BX1856)/2,"")</f>
        <v>2017.5</v>
      </c>
      <c r="M1856">
        <f>IF($L1856&lt;&gt;"",$L1856,"")</f>
        <v>2017.5</v>
      </c>
      <c r="N1856">
        <f>IF(AND(ISNUMBER($BW1856),ISNUMBER($BX1856)),MIN(1,MAX(0,($BX1856-2016+1)/($BX1856-$BW1856+1))),"")</f>
        <v>0.8333333333333334</v>
      </c>
      <c r="O1856">
        <f>IF(AND(ISNUMBER($BW1856),ISNUMBER($BX1856)),MIN(1,MAX(0,($BX1856-2017+1)/($BX1856-$BW1856+1))),"")</f>
        <v>0.6666666666666666</v>
      </c>
      <c r="P1856">
        <f>IF(AND(ISNUMBER($BW1856),ISNUMBER($BX1856)),MIN(1,MAX(0,($BX1856-2018+1)/($BX1856-$BW1856+1))),"")</f>
        <v>0.5</v>
      </c>
      <c r="Q1856">
        <f>IF(AND(ISNUMBER($BW1856),ISNUMBER($BX1856)),MIN(1,MAX(0,($BX1856-2019+1)/($BX1856-$BW1856+1))),"")</f>
        <v>0.3333333333333333</v>
      </c>
      <c r="R1856">
        <f>IF(AND(ISNUMBER($BW1856),ISNUMBER($BX1856)),MIN(1,MAX(0,($BX1856-2016+1)/($BX1856-$BW1856+1))),"")</f>
        <v>0.8333333333333334</v>
      </c>
      <c r="S1856">
        <f>IF($L1856&lt;&gt;"",IF($L1856&gt;=2015.5,1,0),"")</f>
        <v>1.0</v>
      </c>
      <c r="T1856">
        <f>IF($L1856&lt;&gt;"",IF($L1856&gt;=2016,1,0),"")</f>
        <v>1.0</v>
      </c>
      <c r="U1856">
        <f>IF(ISNUMBER($BX1856),IF($BX1856&gt;=2016,1,0),"")</f>
        <v>1.0</v>
      </c>
      <c r="V1856">
        <f>IF(ISNUMBER($BW1856),IF($BW1856&gt;=2016,1,0),"")</f>
        <v>0.0</v>
      </c>
      <c r="W1856" t="str">
        <f>IF(AND(ISNUMBER($BW1856),ISNUMBER($BX1856)),IF($BW1856&gt;=2016,"post-only",IF($BX1856&lt;2016,"pre-only","mixed")),"")</f>
        <v>mixed</v>
      </c>
      <c r="X1856">
        <f>IF(AND(ISNUMBER($BW1856),ISNUMBER($BX1856)),MIN(1,MAX(0,($BX1856-2017+1)/($BX1856-$BW1856+1))),"")</f>
        <v>0.6666666666666666</v>
      </c>
      <c r="Y1856">
        <f>IF(AND(ISNUMBER($BW1856),ISNUMBER($BX1856)),MIN(1,MAX(0,($BX1856-2018+1)/($BX1856-$BW1856+1))),"")</f>
        <v>0.5</v>
      </c>
      <c r="Z1856">
        <f>IF(AND(ISNUMBER($BW1856),ISNUMBER($BX1856)),MIN(1,MAX(0,($BX1856-2019+1)/($BX1856-$BW1856+1))),"")</f>
        <v>0.3333333333333333</v>
      </c>
      <c r="AA1856">
        <f>IF(ISNUMBER($BX1856),IF($BX1856&gt;=2017,1,0),"")</f>
        <v>1.0</v>
      </c>
      <c r="AB1856">
        <f>IF(ISNUMBER($BX1856),IF($BX1856&gt;=2018,1,0),"")</f>
        <v>1.0</v>
      </c>
      <c r="AC1856">
        <f>IF(ISNUMBER($BX1856),IF($BX1856&gt;=2019,1,0),"")</f>
        <v>1.0</v>
      </c>
      <c r="AD1856">
        <f>IF($L1856&lt;&gt;"",IF($L1856&gt;2013,1,0),"")</f>
        <v>1.0</v>
      </c>
      <c r="AE1856">
        <f>IF($L1856&lt;&gt;"",1+IF($L1856&gt;2011,1,0)+IF($L1856&gt;2014,1,0),"")</f>
        <v>3.0</v>
      </c>
      <c r="AF1856" t="inlineStr">
        <is>
          <t>bond (yield)</t>
        </is>
      </c>
      <c r="AG1856" t="inlineStr">
        <is>
          <t>performance</t>
        </is>
      </c>
      <c r="AH1856" t="inlineStr">
        <is>
          <t>non-sensitive</t>
        </is>
      </c>
      <c r="AI1856" t="inlineStr">
        <is>
          <t>99_NCE</t>
        </is>
      </c>
      <c r="AJ1856" t="inlineStr">
        <is>
          <t>99_NCE</t>
        </is>
      </c>
      <c r="AK1856" t="str">
        <f>IF(AND($CF1856&lt;&gt;"",IFERROR(INDEX(subsample_country_map!$B:$B,MATCH($CF1856,subsample_country_map!$A:$A,0)),"")&lt;&gt;""),INDEX(subsample_country_map!$B:$B,MATCH($CF1856,subsample_country_map!$A:$A,0)),INDEX(lookup!$AA:$AA,MATCH($A1856,lookup!$A:$A,0)))</f>
        <v>99_NCE</v>
      </c>
      <c r="AL1856" t="str">
        <f>IF(AND($CF1856&lt;&gt;"",IFERROR(INDEX(subsample_country_map!$C:$C,MATCH($CF1856,subsample_country_map!$A:$A,0)),"")&lt;&gt;""),INDEX(subsample_country_map!$C:$C,MATCH($CF1856,subsample_country_map!$A:$A,0)),INDEX(lookup!$AB:$AB,MATCH($A1856,lookup!$A:$A,0)))</f>
        <v>99_NCE</v>
      </c>
      <c r="AM1856" t="str">
        <f>IF(AND($CF1856&lt;&gt;"",IFERROR(INDEX(subsample_country_map!$D:$D,MATCH($CF1856,subsample_country_map!$A:$A,0)),"")&lt;&gt;""),INDEX(subsample_country_map!$D:$D,MATCH($CF1856,subsample_country_map!$A:$A,0)),INDEX(lookup!$AC:$AC,MATCH($A1856,lookup!$A:$A,0)))</f>
        <v>99_NCE</v>
      </c>
      <c r="AN1856" t="str">
        <f>IF(AND($CF1856&lt;&gt;"",IFERROR(INDEX(subsample_country_map!$E:$E,MATCH($CF1856,subsample_country_map!$A:$A,0)),"")&lt;&gt;""),INDEX(subsample_country_map!$E:$E,MATCH($CF1856,subsample_country_map!$A:$A,0)),INDEX(lookup!$AD:$AD,MATCH($A1856,lookup!$A:$A,0)))</f>
        <v>99_NCE</v>
      </c>
      <c r="AO1856" t="str">
        <f>INDEX(lookup!$Y:$Y,MATCH($A1856,lookup!$A:$A,0))</f>
        <v>0_published</v>
      </c>
      <c r="AP1856" t="str">
        <f>INDEX(lookup!$Z:$Z,MATCH($A1856,lookup!$A:$A,0))</f>
        <v>1_VHB high</v>
      </c>
      <c r="AQ1856" t="str">
        <f>INDEX(lookup!$W:$W,MATCH($A1856,lookup!$A:$A,0))</f>
        <v>1_fin/acc/econ</v>
      </c>
      <c r="AS1856" t="inlineStr">
        <is>
          <t>staging</t>
        </is>
      </c>
      <c r="AT1856" t="inlineStr">
        <is>
          <t>bad-CER</t>
        </is>
      </c>
      <c r="AU1856" t="inlineStr">
        <is>
          <t>cost</t>
        </is>
      </c>
      <c r="AV1856" t="inlineStr">
        <is>
          <t>0.08</t>
        </is>
      </c>
      <c r="AW1856" t="inlineStr">
        <is>
          <t>0.02</t>
        </is>
      </c>
      <c r="BA1856" t="n">
        <v>2494</v>
      </c>
      <c r="BB1856" t="inlineStr">
        <is>
          <t>0</t>
        </is>
      </c>
      <c r="BC1856" t="inlineStr">
        <is>
          <t>FE</t>
        </is>
      </c>
      <c r="BD1856" t="inlineStr">
        <is>
          <t>not stated</t>
        </is>
      </c>
      <c r="BE1856" t="inlineStr">
        <is>
          <t>none</t>
        </is>
      </c>
      <c r="BI1856" t="inlineStr">
        <is>
          <t>Table 14</t>
        </is>
      </c>
      <c r="BJ1856" t="inlineStr">
        <is>
          <t>col (4)</t>
        </is>
      </c>
      <c r="BK1856" t="inlineStr">
        <is>
          <t>17</t>
        </is>
      </c>
      <c r="BL1856" t="inlineStr">
        <is>
          <t>Log (Fuel-and-energy-related activities (not included in Scope 1 or 2)) 0.08*** (0.02)</t>
        </is>
      </c>
      <c r="BM1856" t="inlineStr">
        <is>
          <t>Log (Fuel-and-energy-related activities (not included in Scope 1 or 2))</t>
        </is>
      </c>
      <c r="BN1856" t="inlineStr">
        <is>
          <t>Long Term Credit Spread</t>
        </is>
      </c>
      <c r="BO1856" t="inlineStr">
        <is>
          <t>update</t>
        </is>
      </c>
      <c r="BP1856" t="inlineStr">
        <is>
          <t>Panjwani et al (2023)</t>
        </is>
      </c>
      <c r="BQ1856" t="inlineStr">
        <is>
          <t>computed</t>
        </is>
      </c>
      <c r="BT1856" t="n">
        <v>0</v>
      </c>
      <c r="BU1856" t="inlineStr">
        <is>
          <t>staging_Panjawani_et_al_2023.csv</t>
        </is>
      </c>
      <c r="BW1856" t="n">
        <v>2015</v>
      </c>
      <c r="BX1856" t="n">
        <v>2020</v>
      </c>
      <c r="BY1856" t="inlineStr">
        <is>
          <t>multi: global (MSCI All Country World Index constituents; regions: North America, Europe, Asia Pacific, Emerging Markets)</t>
        </is>
      </c>
      <c r="BZ1856" t="n">
        <v>2017.5</v>
      </c>
      <c r="CA1856" t="n">
        <v>0.8333333333333334</v>
      </c>
      <c r="CB1856" t="n">
        <v>1</v>
      </c>
      <c r="CC1856" t="n">
        <v>1</v>
      </c>
      <c r="CD1856" t="n">
        <v>-0.08001077798954925</v>
      </c>
      <c r="CE1856" t="n">
        <v>1</v>
      </c>
    </row>
    <row r="1857">
      <c r="A1857" t="inlineStr">
        <is>
          <t>Panjwani et al (2023)</t>
        </is>
      </c>
      <c r="B1857" t="n">
        <v>3162</v>
      </c>
      <c r="C1857" t="n">
        <v>0</v>
      </c>
      <c r="D1857" t="n">
        <v>2185</v>
      </c>
      <c r="E1857">
        <f>IF(ISNUMBER($BA1857),$BA1857,IF(AND(ISNUMBER($D1857),ISNUMBER($BW1857),ISNUMBER($BX1857)),$D1857*($BX1857-$BW1857+1),""))</f>
        <v>2185.0</v>
      </c>
      <c r="H1857" t="inlineStr">
        <is>
          <t>partial</t>
        </is>
      </c>
      <c r="I1857" t="inlineStr">
        <is>
          <t>Regression Cofficient and Standard Error  available</t>
        </is>
      </c>
      <c r="J1857">
        <f>IF($BW1857&lt;&gt;"",$BW1857,"")</f>
        <v>2015.0</v>
      </c>
      <c r="K1857">
        <f>IF($BX1857&lt;&gt;"",$BX1857,"")</f>
        <v>2020.0</v>
      </c>
      <c r="L1857">
        <f>IF(AND(ISNUMBER($BW1857),ISNUMBER($BX1857)),($BW1857+$BX1857)/2,"")</f>
        <v>2017.5</v>
      </c>
      <c r="M1857">
        <f>IF($L1857&lt;&gt;"",$L1857,"")</f>
        <v>2017.5</v>
      </c>
      <c r="N1857">
        <f>IF(AND(ISNUMBER($BW1857),ISNUMBER($BX1857)),MIN(1,MAX(0,($BX1857-2016+1)/($BX1857-$BW1857+1))),"")</f>
        <v>0.8333333333333334</v>
      </c>
      <c r="O1857">
        <f>IF(AND(ISNUMBER($BW1857),ISNUMBER($BX1857)),MIN(1,MAX(0,($BX1857-2017+1)/($BX1857-$BW1857+1))),"")</f>
        <v>0.6666666666666666</v>
      </c>
      <c r="P1857">
        <f>IF(AND(ISNUMBER($BW1857),ISNUMBER($BX1857)),MIN(1,MAX(0,($BX1857-2018+1)/($BX1857-$BW1857+1))),"")</f>
        <v>0.5</v>
      </c>
      <c r="Q1857">
        <f>IF(AND(ISNUMBER($BW1857),ISNUMBER($BX1857)),MIN(1,MAX(0,($BX1857-2019+1)/($BX1857-$BW1857+1))),"")</f>
        <v>0.3333333333333333</v>
      </c>
      <c r="R1857">
        <f>IF(AND(ISNUMBER($BW1857),ISNUMBER($BX1857)),MIN(1,MAX(0,($BX1857-2016+1)/($BX1857-$BW1857+1))),"")</f>
        <v>0.8333333333333334</v>
      </c>
      <c r="S1857">
        <f>IF($L1857&lt;&gt;"",IF($L1857&gt;=2015.5,1,0),"")</f>
        <v>1.0</v>
      </c>
      <c r="T1857">
        <f>IF($L1857&lt;&gt;"",IF($L1857&gt;=2016,1,0),"")</f>
        <v>1.0</v>
      </c>
      <c r="U1857">
        <f>IF(ISNUMBER($BX1857),IF($BX1857&gt;=2016,1,0),"")</f>
        <v>1.0</v>
      </c>
      <c r="V1857">
        <f>IF(ISNUMBER($BW1857),IF($BW1857&gt;=2016,1,0),"")</f>
        <v>0.0</v>
      </c>
      <c r="W1857" t="str">
        <f>IF(AND(ISNUMBER($BW1857),ISNUMBER($BX1857)),IF($BW1857&gt;=2016,"post-only",IF($BX1857&lt;2016,"pre-only","mixed")),"")</f>
        <v>mixed</v>
      </c>
      <c r="X1857">
        <f>IF(AND(ISNUMBER($BW1857),ISNUMBER($BX1857)),MIN(1,MAX(0,($BX1857-2017+1)/($BX1857-$BW1857+1))),"")</f>
        <v>0.6666666666666666</v>
      </c>
      <c r="Y1857">
        <f>IF(AND(ISNUMBER($BW1857),ISNUMBER($BX1857)),MIN(1,MAX(0,($BX1857-2018+1)/($BX1857-$BW1857+1))),"")</f>
        <v>0.5</v>
      </c>
      <c r="Z1857">
        <f>IF(AND(ISNUMBER($BW1857),ISNUMBER($BX1857)),MIN(1,MAX(0,($BX1857-2019+1)/($BX1857-$BW1857+1))),"")</f>
        <v>0.3333333333333333</v>
      </c>
      <c r="AA1857">
        <f>IF(ISNUMBER($BX1857),IF($BX1857&gt;=2017,1,0),"")</f>
        <v>1.0</v>
      </c>
      <c r="AB1857">
        <f>IF(ISNUMBER($BX1857),IF($BX1857&gt;=2018,1,0),"")</f>
        <v>1.0</v>
      </c>
      <c r="AC1857">
        <f>IF(ISNUMBER($BX1857),IF($BX1857&gt;=2019,1,0),"")</f>
        <v>1.0</v>
      </c>
      <c r="AD1857">
        <f>IF($L1857&lt;&gt;"",IF($L1857&gt;2013,1,0),"")</f>
        <v>1.0</v>
      </c>
      <c r="AE1857">
        <f>IF($L1857&lt;&gt;"",1+IF($L1857&gt;2011,1,0)+IF($L1857&gt;2014,1,0),"")</f>
        <v>3.0</v>
      </c>
      <c r="AF1857" t="inlineStr">
        <is>
          <t>bond (yield)</t>
        </is>
      </c>
      <c r="AG1857" t="inlineStr">
        <is>
          <t>performance</t>
        </is>
      </c>
      <c r="AH1857" t="inlineStr">
        <is>
          <t>non-sensitive</t>
        </is>
      </c>
      <c r="AI1857" t="inlineStr">
        <is>
          <t>99_NCE</t>
        </is>
      </c>
      <c r="AJ1857" t="inlineStr">
        <is>
          <t>99_NCE</t>
        </is>
      </c>
      <c r="AK1857" t="str">
        <f>IF(AND($CF1857&lt;&gt;"",IFERROR(INDEX(subsample_country_map!$B:$B,MATCH($CF1857,subsample_country_map!$A:$A,0)),"")&lt;&gt;""),INDEX(subsample_country_map!$B:$B,MATCH($CF1857,subsample_country_map!$A:$A,0)),INDEX(lookup!$AA:$AA,MATCH($A1857,lookup!$A:$A,0)))</f>
        <v>99_NCE</v>
      </c>
      <c r="AL1857" t="str">
        <f>IF(AND($CF1857&lt;&gt;"",IFERROR(INDEX(subsample_country_map!$C:$C,MATCH($CF1857,subsample_country_map!$A:$A,0)),"")&lt;&gt;""),INDEX(subsample_country_map!$C:$C,MATCH($CF1857,subsample_country_map!$A:$A,0)),INDEX(lookup!$AB:$AB,MATCH($A1857,lookup!$A:$A,0)))</f>
        <v>99_NCE</v>
      </c>
      <c r="AM1857" t="str">
        <f>IF(AND($CF1857&lt;&gt;"",IFERROR(INDEX(subsample_country_map!$D:$D,MATCH($CF1857,subsample_country_map!$A:$A,0)),"")&lt;&gt;""),INDEX(subsample_country_map!$D:$D,MATCH($CF1857,subsample_country_map!$A:$A,0)),INDEX(lookup!$AC:$AC,MATCH($A1857,lookup!$A:$A,0)))</f>
        <v>99_NCE</v>
      </c>
      <c r="AN1857" t="str">
        <f>IF(AND($CF1857&lt;&gt;"",IFERROR(INDEX(subsample_country_map!$E:$E,MATCH($CF1857,subsample_country_map!$A:$A,0)),"")&lt;&gt;""),INDEX(subsample_country_map!$E:$E,MATCH($CF1857,subsample_country_map!$A:$A,0)),INDEX(lookup!$AD:$AD,MATCH($A1857,lookup!$A:$A,0)))</f>
        <v>99_NCE</v>
      </c>
      <c r="AO1857" t="str">
        <f>INDEX(lookup!$Y:$Y,MATCH($A1857,lookup!$A:$A,0))</f>
        <v>0_published</v>
      </c>
      <c r="AP1857" t="str">
        <f>INDEX(lookup!$Z:$Z,MATCH($A1857,lookup!$A:$A,0))</f>
        <v>1_VHB high</v>
      </c>
      <c r="AQ1857" t="str">
        <f>INDEX(lookup!$W:$W,MATCH($A1857,lookup!$A:$A,0))</f>
        <v>1_fin/acc/econ</v>
      </c>
      <c r="AS1857" t="inlineStr">
        <is>
          <t>staging</t>
        </is>
      </c>
      <c r="AT1857" t="inlineStr">
        <is>
          <t>bad-CER</t>
        </is>
      </c>
      <c r="AU1857" t="inlineStr">
        <is>
          <t>cost</t>
        </is>
      </c>
      <c r="AV1857" t="inlineStr">
        <is>
          <t>0.00</t>
        </is>
      </c>
      <c r="AW1857" t="inlineStr">
        <is>
          <t>0.02</t>
        </is>
      </c>
      <c r="BA1857" t="n">
        <v>2185</v>
      </c>
      <c r="BB1857" t="inlineStr">
        <is>
          <t>0</t>
        </is>
      </c>
      <c r="BC1857" t="inlineStr">
        <is>
          <t>FE</t>
        </is>
      </c>
      <c r="BD1857" t="inlineStr">
        <is>
          <t>not stated</t>
        </is>
      </c>
      <c r="BE1857" t="inlineStr">
        <is>
          <t>none</t>
        </is>
      </c>
      <c r="BI1857" t="inlineStr">
        <is>
          <t>Table 14</t>
        </is>
      </c>
      <c r="BJ1857" t="inlineStr">
        <is>
          <t>col (5)</t>
        </is>
      </c>
      <c r="BK1857" t="inlineStr">
        <is>
          <t>17</t>
        </is>
      </c>
      <c r="BL1857" t="inlineStr">
        <is>
          <t>Log (Scope 1 + 2) 0.00 (0.02)</t>
        </is>
      </c>
      <c r="BM1857" t="inlineStr">
        <is>
          <t>Log (Scope 1 + 2)</t>
        </is>
      </c>
      <c r="BN1857" t="inlineStr">
        <is>
          <t>Long Term Credit Spread</t>
        </is>
      </c>
      <c r="BO1857" t="inlineStr">
        <is>
          <t>update</t>
        </is>
      </c>
      <c r="BP1857" t="inlineStr">
        <is>
          <t>Panjwani et al (2023)</t>
        </is>
      </c>
      <c r="BQ1857" t="inlineStr">
        <is>
          <t>computed</t>
        </is>
      </c>
      <c r="BT1857" t="n">
        <v>0</v>
      </c>
      <c r="BU1857" t="inlineStr">
        <is>
          <t>staging_Panjawani_et_al_2023.csv</t>
        </is>
      </c>
      <c r="BW1857" t="n">
        <v>2015</v>
      </c>
      <c r="BX1857" t="n">
        <v>2020</v>
      </c>
      <c r="BY1857" t="inlineStr">
        <is>
          <t>multi: global (MSCI All Country World Index constituents; regions: North America, Europe, Asia Pacific, Emerging Markets)</t>
        </is>
      </c>
      <c r="BZ1857" t="n">
        <v>2017.5</v>
      </c>
      <c r="CA1857" t="n">
        <v>0.8333333333333334</v>
      </c>
      <c r="CB1857" t="n">
        <v>1</v>
      </c>
      <c r="CC1857" t="n">
        <v>1</v>
      </c>
      <c r="CD1857" t="n">
        <v>0</v>
      </c>
      <c r="CE1857" t="n">
        <v>1</v>
      </c>
    </row>
    <row r="1858">
      <c r="A1858" t="inlineStr">
        <is>
          <t>Panjwani et al (2023)</t>
        </is>
      </c>
      <c r="B1858" t="n">
        <v>3163</v>
      </c>
      <c r="C1858" t="n">
        <v>0.04274714505359373</v>
      </c>
      <c r="D1858" t="n">
        <v>2185</v>
      </c>
      <c r="E1858">
        <f>IF(ISNUMBER($BA1858),$BA1858,IF(AND(ISNUMBER($D1858),ISNUMBER($BW1858),ISNUMBER($BX1858)),$D1858*($BX1858-$BW1858+1),""))</f>
        <v>2185.0</v>
      </c>
      <c r="H1858" t="inlineStr">
        <is>
          <t>partial</t>
        </is>
      </c>
      <c r="I1858" t="inlineStr">
        <is>
          <t>Regression Cofficient and Standard Error  available</t>
        </is>
      </c>
      <c r="J1858">
        <f>IF($BW1858&lt;&gt;"",$BW1858,"")</f>
        <v>2015.0</v>
      </c>
      <c r="K1858">
        <f>IF($BX1858&lt;&gt;"",$BX1858,"")</f>
        <v>2020.0</v>
      </c>
      <c r="L1858">
        <f>IF(AND(ISNUMBER($BW1858),ISNUMBER($BX1858)),($BW1858+$BX1858)/2,"")</f>
        <v>2017.5</v>
      </c>
      <c r="M1858">
        <f>IF($L1858&lt;&gt;"",$L1858,"")</f>
        <v>2017.5</v>
      </c>
      <c r="N1858">
        <f>IF(AND(ISNUMBER($BW1858),ISNUMBER($BX1858)),MIN(1,MAX(0,($BX1858-2016+1)/($BX1858-$BW1858+1))),"")</f>
        <v>0.8333333333333334</v>
      </c>
      <c r="O1858">
        <f>IF(AND(ISNUMBER($BW1858),ISNUMBER($BX1858)),MIN(1,MAX(0,($BX1858-2017+1)/($BX1858-$BW1858+1))),"")</f>
        <v>0.6666666666666666</v>
      </c>
      <c r="P1858">
        <f>IF(AND(ISNUMBER($BW1858),ISNUMBER($BX1858)),MIN(1,MAX(0,($BX1858-2018+1)/($BX1858-$BW1858+1))),"")</f>
        <v>0.5</v>
      </c>
      <c r="Q1858">
        <f>IF(AND(ISNUMBER($BW1858),ISNUMBER($BX1858)),MIN(1,MAX(0,($BX1858-2019+1)/($BX1858-$BW1858+1))),"")</f>
        <v>0.3333333333333333</v>
      </c>
      <c r="R1858">
        <f>IF(AND(ISNUMBER($BW1858),ISNUMBER($BX1858)),MIN(1,MAX(0,($BX1858-2016+1)/($BX1858-$BW1858+1))),"")</f>
        <v>0.8333333333333334</v>
      </c>
      <c r="S1858">
        <f>IF($L1858&lt;&gt;"",IF($L1858&gt;=2015.5,1,0),"")</f>
        <v>1.0</v>
      </c>
      <c r="T1858">
        <f>IF($L1858&lt;&gt;"",IF($L1858&gt;=2016,1,0),"")</f>
        <v>1.0</v>
      </c>
      <c r="U1858">
        <f>IF(ISNUMBER($BX1858),IF($BX1858&gt;=2016,1,0),"")</f>
        <v>1.0</v>
      </c>
      <c r="V1858">
        <f>IF(ISNUMBER($BW1858),IF($BW1858&gt;=2016,1,0),"")</f>
        <v>0.0</v>
      </c>
      <c r="W1858" t="str">
        <f>IF(AND(ISNUMBER($BW1858),ISNUMBER($BX1858)),IF($BW1858&gt;=2016,"post-only",IF($BX1858&lt;2016,"pre-only","mixed")),"")</f>
        <v>mixed</v>
      </c>
      <c r="X1858">
        <f>IF(AND(ISNUMBER($BW1858),ISNUMBER($BX1858)),MIN(1,MAX(0,($BX1858-2017+1)/($BX1858-$BW1858+1))),"")</f>
        <v>0.6666666666666666</v>
      </c>
      <c r="Y1858">
        <f>IF(AND(ISNUMBER($BW1858),ISNUMBER($BX1858)),MIN(1,MAX(0,($BX1858-2018+1)/($BX1858-$BW1858+1))),"")</f>
        <v>0.5</v>
      </c>
      <c r="Z1858">
        <f>IF(AND(ISNUMBER($BW1858),ISNUMBER($BX1858)),MIN(1,MAX(0,($BX1858-2019+1)/($BX1858-$BW1858+1))),"")</f>
        <v>0.3333333333333333</v>
      </c>
      <c r="AA1858">
        <f>IF(ISNUMBER($BX1858),IF($BX1858&gt;=2017,1,0),"")</f>
        <v>1.0</v>
      </c>
      <c r="AB1858">
        <f>IF(ISNUMBER($BX1858),IF($BX1858&gt;=2018,1,0),"")</f>
        <v>1.0</v>
      </c>
      <c r="AC1858">
        <f>IF(ISNUMBER($BX1858),IF($BX1858&gt;=2019,1,0),"")</f>
        <v>1.0</v>
      </c>
      <c r="AD1858">
        <f>IF($L1858&lt;&gt;"",IF($L1858&gt;2013,1,0),"")</f>
        <v>1.0</v>
      </c>
      <c r="AE1858">
        <f>IF($L1858&lt;&gt;"",1+IF($L1858&gt;2011,1,0)+IF($L1858&gt;2014,1,0),"")</f>
        <v>3.0</v>
      </c>
      <c r="AF1858" t="inlineStr">
        <is>
          <t>bond (yield)</t>
        </is>
      </c>
      <c r="AG1858" t="inlineStr">
        <is>
          <t>performance</t>
        </is>
      </c>
      <c r="AH1858" t="inlineStr">
        <is>
          <t>non-sensitive</t>
        </is>
      </c>
      <c r="AI1858" t="inlineStr">
        <is>
          <t>99_NCE</t>
        </is>
      </c>
      <c r="AJ1858" t="inlineStr">
        <is>
          <t>99_NCE</t>
        </is>
      </c>
      <c r="AK1858" t="str">
        <f>IF(AND($CF1858&lt;&gt;"",IFERROR(INDEX(subsample_country_map!$B:$B,MATCH($CF1858,subsample_country_map!$A:$A,0)),"")&lt;&gt;""),INDEX(subsample_country_map!$B:$B,MATCH($CF1858,subsample_country_map!$A:$A,0)),INDEX(lookup!$AA:$AA,MATCH($A1858,lookup!$A:$A,0)))</f>
        <v>99_NCE</v>
      </c>
      <c r="AL1858" t="str">
        <f>IF(AND($CF1858&lt;&gt;"",IFERROR(INDEX(subsample_country_map!$C:$C,MATCH($CF1858,subsample_country_map!$A:$A,0)),"")&lt;&gt;""),INDEX(subsample_country_map!$C:$C,MATCH($CF1858,subsample_country_map!$A:$A,0)),INDEX(lookup!$AB:$AB,MATCH($A1858,lookup!$A:$A,0)))</f>
        <v>99_NCE</v>
      </c>
      <c r="AM1858" t="str">
        <f>IF(AND($CF1858&lt;&gt;"",IFERROR(INDEX(subsample_country_map!$D:$D,MATCH($CF1858,subsample_country_map!$A:$A,0)),"")&lt;&gt;""),INDEX(subsample_country_map!$D:$D,MATCH($CF1858,subsample_country_map!$A:$A,0)),INDEX(lookup!$AC:$AC,MATCH($A1858,lookup!$A:$A,0)))</f>
        <v>99_NCE</v>
      </c>
      <c r="AN1858" t="str">
        <f>IF(AND($CF1858&lt;&gt;"",IFERROR(INDEX(subsample_country_map!$E:$E,MATCH($CF1858,subsample_country_map!$A:$A,0)),"")&lt;&gt;""),INDEX(subsample_country_map!$E:$E,MATCH($CF1858,subsample_country_map!$A:$A,0)),INDEX(lookup!$AD:$AD,MATCH($A1858,lookup!$A:$A,0)))</f>
        <v>99_NCE</v>
      </c>
      <c r="AO1858" t="str">
        <f>INDEX(lookup!$Y:$Y,MATCH($A1858,lookup!$A:$A,0))</f>
        <v>0_published</v>
      </c>
      <c r="AP1858" t="str">
        <f>INDEX(lookup!$Z:$Z,MATCH($A1858,lookup!$A:$A,0))</f>
        <v>1_VHB high</v>
      </c>
      <c r="AQ1858" t="str">
        <f>INDEX(lookup!$W:$W,MATCH($A1858,lookup!$A:$A,0))</f>
        <v>1_fin/acc/econ</v>
      </c>
      <c r="AS1858" t="inlineStr">
        <is>
          <t>staging</t>
        </is>
      </c>
      <c r="AT1858" t="inlineStr">
        <is>
          <t>bad-CER</t>
        </is>
      </c>
      <c r="AU1858" t="inlineStr">
        <is>
          <t>cost</t>
        </is>
      </c>
      <c r="AV1858" t="inlineStr">
        <is>
          <t>-0.02</t>
        </is>
      </c>
      <c r="AW1858" t="inlineStr">
        <is>
          <t>0.01</t>
        </is>
      </c>
      <c r="BA1858" t="n">
        <v>2185</v>
      </c>
      <c r="BB1858" t="inlineStr">
        <is>
          <t>0</t>
        </is>
      </c>
      <c r="BC1858" t="inlineStr">
        <is>
          <t>FE</t>
        </is>
      </c>
      <c r="BD1858" t="inlineStr">
        <is>
          <t>not stated</t>
        </is>
      </c>
      <c r="BE1858" t="inlineStr">
        <is>
          <t>none</t>
        </is>
      </c>
      <c r="BI1858" t="inlineStr">
        <is>
          <t>Table 14</t>
        </is>
      </c>
      <c r="BJ1858" t="inlineStr">
        <is>
          <t>col (5)</t>
        </is>
      </c>
      <c r="BK1858" t="inlineStr">
        <is>
          <t>17</t>
        </is>
      </c>
      <c r="BL1858" t="inlineStr">
        <is>
          <t>Log (Upstream transportation and distribution) -0.02* (0.01)</t>
        </is>
      </c>
      <c r="BM1858" t="inlineStr">
        <is>
          <t>Log (Upstream transportation and distribution)</t>
        </is>
      </c>
      <c r="BN1858" t="inlineStr">
        <is>
          <t>Long Term Credit Spread</t>
        </is>
      </c>
      <c r="BO1858" t="inlineStr">
        <is>
          <t>update</t>
        </is>
      </c>
      <c r="BP1858" t="inlineStr">
        <is>
          <t>Panjwani et al (2023)</t>
        </is>
      </c>
      <c r="BQ1858" t="inlineStr">
        <is>
          <t>computed</t>
        </is>
      </c>
      <c r="BT1858" t="n">
        <v>0</v>
      </c>
      <c r="BU1858" t="inlineStr">
        <is>
          <t>staging_Panjawani_et_al_2023.csv</t>
        </is>
      </c>
      <c r="BW1858" t="n">
        <v>2015</v>
      </c>
      <c r="BX1858" t="n">
        <v>2020</v>
      </c>
      <c r="BY1858" t="inlineStr">
        <is>
          <t>multi: global (MSCI All Country World Index constituents; regions: North America, Europe, Asia Pacific, Emerging Markets)</t>
        </is>
      </c>
      <c r="BZ1858" t="n">
        <v>2017.5</v>
      </c>
      <c r="CA1858" t="n">
        <v>0.8333333333333334</v>
      </c>
      <c r="CB1858" t="n">
        <v>1</v>
      </c>
      <c r="CC1858" t="n">
        <v>1</v>
      </c>
      <c r="CD1858" t="n">
        <v>0.04277321118662289</v>
      </c>
      <c r="CE1858" t="n">
        <v>1</v>
      </c>
    </row>
    <row r="1859">
      <c r="A1859" t="inlineStr">
        <is>
          <t>Panjwani et al (2023)</t>
        </is>
      </c>
      <c r="B1859" t="n">
        <v>3164</v>
      </c>
      <c r="C1859" t="n">
        <v>-0.02004817349411564</v>
      </c>
      <c r="D1859" t="n">
        <v>2487</v>
      </c>
      <c r="E1859">
        <f>IF(ISNUMBER($BA1859),$BA1859,IF(AND(ISNUMBER($D1859),ISNUMBER($BW1859),ISNUMBER($BX1859)),$D1859*($BX1859-$BW1859+1),""))</f>
        <v>2487.0</v>
      </c>
      <c r="H1859" t="inlineStr">
        <is>
          <t>partial</t>
        </is>
      </c>
      <c r="I1859" t="inlineStr">
        <is>
          <t>Regression Cofficient and Standard Error  available</t>
        </is>
      </c>
      <c r="J1859">
        <f>IF($BW1859&lt;&gt;"",$BW1859,"")</f>
        <v>2015.0</v>
      </c>
      <c r="K1859">
        <f>IF($BX1859&lt;&gt;"",$BX1859,"")</f>
        <v>2020.0</v>
      </c>
      <c r="L1859">
        <f>IF(AND(ISNUMBER($BW1859),ISNUMBER($BX1859)),($BW1859+$BX1859)/2,"")</f>
        <v>2017.5</v>
      </c>
      <c r="M1859">
        <f>IF($L1859&lt;&gt;"",$L1859,"")</f>
        <v>2017.5</v>
      </c>
      <c r="N1859">
        <f>IF(AND(ISNUMBER($BW1859),ISNUMBER($BX1859)),MIN(1,MAX(0,($BX1859-2016+1)/($BX1859-$BW1859+1))),"")</f>
        <v>0.8333333333333334</v>
      </c>
      <c r="O1859">
        <f>IF(AND(ISNUMBER($BW1859),ISNUMBER($BX1859)),MIN(1,MAX(0,($BX1859-2017+1)/($BX1859-$BW1859+1))),"")</f>
        <v>0.6666666666666666</v>
      </c>
      <c r="P1859">
        <f>IF(AND(ISNUMBER($BW1859),ISNUMBER($BX1859)),MIN(1,MAX(0,($BX1859-2018+1)/($BX1859-$BW1859+1))),"")</f>
        <v>0.5</v>
      </c>
      <c r="Q1859">
        <f>IF(AND(ISNUMBER($BW1859),ISNUMBER($BX1859)),MIN(1,MAX(0,($BX1859-2019+1)/($BX1859-$BW1859+1))),"")</f>
        <v>0.3333333333333333</v>
      </c>
      <c r="R1859">
        <f>IF(AND(ISNUMBER($BW1859),ISNUMBER($BX1859)),MIN(1,MAX(0,($BX1859-2016+1)/($BX1859-$BW1859+1))),"")</f>
        <v>0.8333333333333334</v>
      </c>
      <c r="S1859">
        <f>IF($L1859&lt;&gt;"",IF($L1859&gt;=2015.5,1,0),"")</f>
        <v>1.0</v>
      </c>
      <c r="T1859">
        <f>IF($L1859&lt;&gt;"",IF($L1859&gt;=2016,1,0),"")</f>
        <v>1.0</v>
      </c>
      <c r="U1859">
        <f>IF(ISNUMBER($BX1859),IF($BX1859&gt;=2016,1,0),"")</f>
        <v>1.0</v>
      </c>
      <c r="V1859">
        <f>IF(ISNUMBER($BW1859),IF($BW1859&gt;=2016,1,0),"")</f>
        <v>0.0</v>
      </c>
      <c r="W1859" t="str">
        <f>IF(AND(ISNUMBER($BW1859),ISNUMBER($BX1859)),IF($BW1859&gt;=2016,"post-only",IF($BX1859&lt;2016,"pre-only","mixed")),"")</f>
        <v>mixed</v>
      </c>
      <c r="X1859">
        <f>IF(AND(ISNUMBER($BW1859),ISNUMBER($BX1859)),MIN(1,MAX(0,($BX1859-2017+1)/($BX1859-$BW1859+1))),"")</f>
        <v>0.6666666666666666</v>
      </c>
      <c r="Y1859">
        <f>IF(AND(ISNUMBER($BW1859),ISNUMBER($BX1859)),MIN(1,MAX(0,($BX1859-2018+1)/($BX1859-$BW1859+1))),"")</f>
        <v>0.5</v>
      </c>
      <c r="Z1859">
        <f>IF(AND(ISNUMBER($BW1859),ISNUMBER($BX1859)),MIN(1,MAX(0,($BX1859-2019+1)/($BX1859-$BW1859+1))),"")</f>
        <v>0.3333333333333333</v>
      </c>
      <c r="AA1859">
        <f>IF(ISNUMBER($BX1859),IF($BX1859&gt;=2017,1,0),"")</f>
        <v>1.0</v>
      </c>
      <c r="AB1859">
        <f>IF(ISNUMBER($BX1859),IF($BX1859&gt;=2018,1,0),"")</f>
        <v>1.0</v>
      </c>
      <c r="AC1859">
        <f>IF(ISNUMBER($BX1859),IF($BX1859&gt;=2019,1,0),"")</f>
        <v>1.0</v>
      </c>
      <c r="AD1859">
        <f>IF($L1859&lt;&gt;"",IF($L1859&gt;2013,1,0),"")</f>
        <v>1.0</v>
      </c>
      <c r="AE1859">
        <f>IF($L1859&lt;&gt;"",1+IF($L1859&gt;2011,1,0)+IF($L1859&gt;2014,1,0),"")</f>
        <v>3.0</v>
      </c>
      <c r="AF1859" t="inlineStr">
        <is>
          <t>bond (yield)</t>
        </is>
      </c>
      <c r="AG1859" t="inlineStr">
        <is>
          <t>performance</t>
        </is>
      </c>
      <c r="AH1859" t="inlineStr">
        <is>
          <t>non-sensitive</t>
        </is>
      </c>
      <c r="AI1859" t="inlineStr">
        <is>
          <t>99_NCE</t>
        </is>
      </c>
      <c r="AJ1859" t="inlineStr">
        <is>
          <t>99_NCE</t>
        </is>
      </c>
      <c r="AK1859" t="str">
        <f>IF(AND($CF1859&lt;&gt;"",IFERROR(INDEX(subsample_country_map!$B:$B,MATCH($CF1859,subsample_country_map!$A:$A,0)),"")&lt;&gt;""),INDEX(subsample_country_map!$B:$B,MATCH($CF1859,subsample_country_map!$A:$A,0)),INDEX(lookup!$AA:$AA,MATCH($A1859,lookup!$A:$A,0)))</f>
        <v>99_NCE</v>
      </c>
      <c r="AL1859" t="str">
        <f>IF(AND($CF1859&lt;&gt;"",IFERROR(INDEX(subsample_country_map!$C:$C,MATCH($CF1859,subsample_country_map!$A:$A,0)),"")&lt;&gt;""),INDEX(subsample_country_map!$C:$C,MATCH($CF1859,subsample_country_map!$A:$A,0)),INDEX(lookup!$AB:$AB,MATCH($A1859,lookup!$A:$A,0)))</f>
        <v>99_NCE</v>
      </c>
      <c r="AM1859" t="str">
        <f>IF(AND($CF1859&lt;&gt;"",IFERROR(INDEX(subsample_country_map!$D:$D,MATCH($CF1859,subsample_country_map!$A:$A,0)),"")&lt;&gt;""),INDEX(subsample_country_map!$D:$D,MATCH($CF1859,subsample_country_map!$A:$A,0)),INDEX(lookup!$AC:$AC,MATCH($A1859,lookup!$A:$A,0)))</f>
        <v>99_NCE</v>
      </c>
      <c r="AN1859" t="str">
        <f>IF(AND($CF1859&lt;&gt;"",IFERROR(INDEX(subsample_country_map!$E:$E,MATCH($CF1859,subsample_country_map!$A:$A,0)),"")&lt;&gt;""),INDEX(subsample_country_map!$E:$E,MATCH($CF1859,subsample_country_map!$A:$A,0)),INDEX(lookup!$AD:$AD,MATCH($A1859,lookup!$A:$A,0)))</f>
        <v>99_NCE</v>
      </c>
      <c r="AO1859" t="str">
        <f>INDEX(lookup!$Y:$Y,MATCH($A1859,lookup!$A:$A,0))</f>
        <v>0_published</v>
      </c>
      <c r="AP1859" t="str">
        <f>INDEX(lookup!$Z:$Z,MATCH($A1859,lookup!$A:$A,0))</f>
        <v>1_VHB high</v>
      </c>
      <c r="AQ1859" t="str">
        <f>INDEX(lookup!$W:$W,MATCH($A1859,lookup!$A:$A,0))</f>
        <v>1_fin/acc/econ</v>
      </c>
      <c r="AS1859" t="inlineStr">
        <is>
          <t>staging</t>
        </is>
      </c>
      <c r="AT1859" t="inlineStr">
        <is>
          <t>bad-CER</t>
        </is>
      </c>
      <c r="AU1859" t="inlineStr">
        <is>
          <t>cost</t>
        </is>
      </c>
      <c r="AV1859" t="inlineStr">
        <is>
          <t>0.02</t>
        </is>
      </c>
      <c r="AW1859" t="inlineStr">
        <is>
          <t>0.02</t>
        </is>
      </c>
      <c r="BA1859" t="n">
        <v>2487</v>
      </c>
      <c r="BB1859" t="inlineStr">
        <is>
          <t>0</t>
        </is>
      </c>
      <c r="BC1859" t="inlineStr">
        <is>
          <t>FE</t>
        </is>
      </c>
      <c r="BD1859" t="inlineStr">
        <is>
          <t>not stated</t>
        </is>
      </c>
      <c r="BE1859" t="inlineStr">
        <is>
          <t>none</t>
        </is>
      </c>
      <c r="BI1859" t="inlineStr">
        <is>
          <t>Table 14</t>
        </is>
      </c>
      <c r="BJ1859" t="inlineStr">
        <is>
          <t>col (6)</t>
        </is>
      </c>
      <c r="BK1859" t="inlineStr">
        <is>
          <t>17</t>
        </is>
      </c>
      <c r="BL1859" t="inlineStr">
        <is>
          <t>Log (Scope 1 + 2) 0.02 (0.02)</t>
        </is>
      </c>
      <c r="BM1859" t="inlineStr">
        <is>
          <t>Log (Scope 1 + 2)</t>
        </is>
      </c>
      <c r="BN1859" t="inlineStr">
        <is>
          <t>Long Term Credit Spread</t>
        </is>
      </c>
      <c r="BO1859" t="inlineStr">
        <is>
          <t>update</t>
        </is>
      </c>
      <c r="BP1859" t="inlineStr">
        <is>
          <t>Panjwani et al (2023)</t>
        </is>
      </c>
      <c r="BQ1859" t="inlineStr">
        <is>
          <t>computed</t>
        </is>
      </c>
      <c r="BT1859" t="n">
        <v>0</v>
      </c>
      <c r="BU1859" t="inlineStr">
        <is>
          <t>staging_Panjawani_et_al_2023.csv</t>
        </is>
      </c>
      <c r="BW1859" t="n">
        <v>2015</v>
      </c>
      <c r="BX1859" t="n">
        <v>2020</v>
      </c>
      <c r="BY1859" t="inlineStr">
        <is>
          <t>multi: global (MSCI All Country World Index constituents; regions: North America, Europe, Asia Pacific, Emerging Markets)</t>
        </is>
      </c>
      <c r="BZ1859" t="n">
        <v>2017.5</v>
      </c>
      <c r="CA1859" t="n">
        <v>0.8333333333333334</v>
      </c>
      <c r="CB1859" t="n">
        <v>1</v>
      </c>
      <c r="CC1859" t="n">
        <v>1</v>
      </c>
      <c r="CD1859" t="n">
        <v>-0.02005086012456193</v>
      </c>
      <c r="CE1859" t="n">
        <v>1</v>
      </c>
    </row>
    <row r="1860">
      <c r="A1860" t="inlineStr">
        <is>
          <t>Panjwani et al (2023)</t>
        </is>
      </c>
      <c r="B1860" t="n">
        <v>3165</v>
      </c>
      <c r="C1860" t="n">
        <v>0.04007219498504305</v>
      </c>
      <c r="D1860" t="n">
        <v>2487</v>
      </c>
      <c r="E1860">
        <f>IF(ISNUMBER($BA1860),$BA1860,IF(AND(ISNUMBER($D1860),ISNUMBER($BW1860),ISNUMBER($BX1860)),$D1860*($BX1860-$BW1860+1),""))</f>
        <v>2487.0</v>
      </c>
      <c r="H1860" t="inlineStr">
        <is>
          <t>partial</t>
        </is>
      </c>
      <c r="I1860" t="inlineStr">
        <is>
          <t>Regression Cofficient and Standard Error  available</t>
        </is>
      </c>
      <c r="J1860">
        <f>IF($BW1860&lt;&gt;"",$BW1860,"")</f>
        <v>2015.0</v>
      </c>
      <c r="K1860">
        <f>IF($BX1860&lt;&gt;"",$BX1860,"")</f>
        <v>2020.0</v>
      </c>
      <c r="L1860">
        <f>IF(AND(ISNUMBER($BW1860),ISNUMBER($BX1860)),($BW1860+$BX1860)/2,"")</f>
        <v>2017.5</v>
      </c>
      <c r="M1860">
        <f>IF($L1860&lt;&gt;"",$L1860,"")</f>
        <v>2017.5</v>
      </c>
      <c r="N1860">
        <f>IF(AND(ISNUMBER($BW1860),ISNUMBER($BX1860)),MIN(1,MAX(0,($BX1860-2016+1)/($BX1860-$BW1860+1))),"")</f>
        <v>0.8333333333333334</v>
      </c>
      <c r="O1860">
        <f>IF(AND(ISNUMBER($BW1860),ISNUMBER($BX1860)),MIN(1,MAX(0,($BX1860-2017+1)/($BX1860-$BW1860+1))),"")</f>
        <v>0.6666666666666666</v>
      </c>
      <c r="P1860">
        <f>IF(AND(ISNUMBER($BW1860),ISNUMBER($BX1860)),MIN(1,MAX(0,($BX1860-2018+1)/($BX1860-$BW1860+1))),"")</f>
        <v>0.5</v>
      </c>
      <c r="Q1860">
        <f>IF(AND(ISNUMBER($BW1860),ISNUMBER($BX1860)),MIN(1,MAX(0,($BX1860-2019+1)/($BX1860-$BW1860+1))),"")</f>
        <v>0.3333333333333333</v>
      </c>
      <c r="R1860">
        <f>IF(AND(ISNUMBER($BW1860),ISNUMBER($BX1860)),MIN(1,MAX(0,($BX1860-2016+1)/($BX1860-$BW1860+1))),"")</f>
        <v>0.8333333333333334</v>
      </c>
      <c r="S1860">
        <f>IF($L1860&lt;&gt;"",IF($L1860&gt;=2015.5,1,0),"")</f>
        <v>1.0</v>
      </c>
      <c r="T1860">
        <f>IF($L1860&lt;&gt;"",IF($L1860&gt;=2016,1,0),"")</f>
        <v>1.0</v>
      </c>
      <c r="U1860">
        <f>IF(ISNUMBER($BX1860),IF($BX1860&gt;=2016,1,0),"")</f>
        <v>1.0</v>
      </c>
      <c r="V1860">
        <f>IF(ISNUMBER($BW1860),IF($BW1860&gt;=2016,1,0),"")</f>
        <v>0.0</v>
      </c>
      <c r="W1860" t="str">
        <f>IF(AND(ISNUMBER($BW1860),ISNUMBER($BX1860)),IF($BW1860&gt;=2016,"post-only",IF($BX1860&lt;2016,"pre-only","mixed")),"")</f>
        <v>mixed</v>
      </c>
      <c r="X1860">
        <f>IF(AND(ISNUMBER($BW1860),ISNUMBER($BX1860)),MIN(1,MAX(0,($BX1860-2017+1)/($BX1860-$BW1860+1))),"")</f>
        <v>0.6666666666666666</v>
      </c>
      <c r="Y1860">
        <f>IF(AND(ISNUMBER($BW1860),ISNUMBER($BX1860)),MIN(1,MAX(0,($BX1860-2018+1)/($BX1860-$BW1860+1))),"")</f>
        <v>0.5</v>
      </c>
      <c r="Z1860">
        <f>IF(AND(ISNUMBER($BW1860),ISNUMBER($BX1860)),MIN(1,MAX(0,($BX1860-2019+1)/($BX1860-$BW1860+1))),"")</f>
        <v>0.3333333333333333</v>
      </c>
      <c r="AA1860">
        <f>IF(ISNUMBER($BX1860),IF($BX1860&gt;=2017,1,0),"")</f>
        <v>1.0</v>
      </c>
      <c r="AB1860">
        <f>IF(ISNUMBER($BX1860),IF($BX1860&gt;=2018,1,0),"")</f>
        <v>1.0</v>
      </c>
      <c r="AC1860">
        <f>IF(ISNUMBER($BX1860),IF($BX1860&gt;=2019,1,0),"")</f>
        <v>1.0</v>
      </c>
      <c r="AD1860">
        <f>IF($L1860&lt;&gt;"",IF($L1860&gt;2013,1,0),"")</f>
        <v>1.0</v>
      </c>
      <c r="AE1860">
        <f>IF($L1860&lt;&gt;"",1+IF($L1860&gt;2011,1,0)+IF($L1860&gt;2014,1,0),"")</f>
        <v>3.0</v>
      </c>
      <c r="AF1860" t="inlineStr">
        <is>
          <t>bond (yield)</t>
        </is>
      </c>
      <c r="AG1860" t="inlineStr">
        <is>
          <t>performance</t>
        </is>
      </c>
      <c r="AH1860" t="inlineStr">
        <is>
          <t>non-sensitive</t>
        </is>
      </c>
      <c r="AI1860" t="inlineStr">
        <is>
          <t>99_NCE</t>
        </is>
      </c>
      <c r="AJ1860" t="inlineStr">
        <is>
          <t>99_NCE</t>
        </is>
      </c>
      <c r="AK1860" t="str">
        <f>IF(AND($CF1860&lt;&gt;"",IFERROR(INDEX(subsample_country_map!$B:$B,MATCH($CF1860,subsample_country_map!$A:$A,0)),"")&lt;&gt;""),INDEX(subsample_country_map!$B:$B,MATCH($CF1860,subsample_country_map!$A:$A,0)),INDEX(lookup!$AA:$AA,MATCH($A1860,lookup!$A:$A,0)))</f>
        <v>99_NCE</v>
      </c>
      <c r="AL1860" t="str">
        <f>IF(AND($CF1860&lt;&gt;"",IFERROR(INDEX(subsample_country_map!$C:$C,MATCH($CF1860,subsample_country_map!$A:$A,0)),"")&lt;&gt;""),INDEX(subsample_country_map!$C:$C,MATCH($CF1860,subsample_country_map!$A:$A,0)),INDEX(lookup!$AB:$AB,MATCH($A1860,lookup!$A:$A,0)))</f>
        <v>99_NCE</v>
      </c>
      <c r="AM1860" t="str">
        <f>IF(AND($CF1860&lt;&gt;"",IFERROR(INDEX(subsample_country_map!$D:$D,MATCH($CF1860,subsample_country_map!$A:$A,0)),"")&lt;&gt;""),INDEX(subsample_country_map!$D:$D,MATCH($CF1860,subsample_country_map!$A:$A,0)),INDEX(lookup!$AC:$AC,MATCH($A1860,lookup!$A:$A,0)))</f>
        <v>99_NCE</v>
      </c>
      <c r="AN1860" t="str">
        <f>IF(AND($CF1860&lt;&gt;"",IFERROR(INDEX(subsample_country_map!$E:$E,MATCH($CF1860,subsample_country_map!$A:$A,0)),"")&lt;&gt;""),INDEX(subsample_country_map!$E:$E,MATCH($CF1860,subsample_country_map!$A:$A,0)),INDEX(lookup!$AD:$AD,MATCH($A1860,lookup!$A:$A,0)))</f>
        <v>99_NCE</v>
      </c>
      <c r="AO1860" t="str">
        <f>INDEX(lookup!$Y:$Y,MATCH($A1860,lookup!$A:$A,0))</f>
        <v>0_published</v>
      </c>
      <c r="AP1860" t="str">
        <f>INDEX(lookup!$Z:$Z,MATCH($A1860,lookup!$A:$A,0))</f>
        <v>1_VHB high</v>
      </c>
      <c r="AQ1860" t="str">
        <f>INDEX(lookup!$W:$W,MATCH($A1860,lookup!$A:$A,0))</f>
        <v>1_fin/acc/econ</v>
      </c>
      <c r="AS1860" t="inlineStr">
        <is>
          <t>staging</t>
        </is>
      </c>
      <c r="AT1860" t="inlineStr">
        <is>
          <t>bad-CER</t>
        </is>
      </c>
      <c r="AU1860" t="inlineStr">
        <is>
          <t>cost</t>
        </is>
      </c>
      <c r="AV1860" t="inlineStr">
        <is>
          <t>-0.02</t>
        </is>
      </c>
      <c r="AW1860" t="inlineStr">
        <is>
          <t>0.01</t>
        </is>
      </c>
      <c r="BA1860" t="n">
        <v>2487</v>
      </c>
      <c r="BB1860" t="inlineStr">
        <is>
          <t>0</t>
        </is>
      </c>
      <c r="BC1860" t="inlineStr">
        <is>
          <t>FE</t>
        </is>
      </c>
      <c r="BD1860" t="inlineStr">
        <is>
          <t>not stated</t>
        </is>
      </c>
      <c r="BE1860" t="inlineStr">
        <is>
          <t>none</t>
        </is>
      </c>
      <c r="BI1860" t="inlineStr">
        <is>
          <t>Table 14</t>
        </is>
      </c>
      <c r="BJ1860" t="inlineStr">
        <is>
          <t>col (6)</t>
        </is>
      </c>
      <c r="BK1860" t="inlineStr">
        <is>
          <t>17</t>
        </is>
      </c>
      <c r="BL1860" t="inlineStr">
        <is>
          <t>Log (Waste generated in operations) -0.02 (0.01)</t>
        </is>
      </c>
      <c r="BM1860" t="inlineStr">
        <is>
          <t>Log (Waste generated in operations)</t>
        </is>
      </c>
      <c r="BN1860" t="inlineStr">
        <is>
          <t>Long Term Credit Spread</t>
        </is>
      </c>
      <c r="BO1860" t="inlineStr">
        <is>
          <t>update</t>
        </is>
      </c>
      <c r="BP1860" t="inlineStr">
        <is>
          <t>Panjwani et al (2023)</t>
        </is>
      </c>
      <c r="BQ1860" t="inlineStr">
        <is>
          <t>computed</t>
        </is>
      </c>
      <c r="BT1860" t="n">
        <v>0</v>
      </c>
      <c r="BU1860" t="inlineStr">
        <is>
          <t>staging_Panjawani_et_al_2023.csv</t>
        </is>
      </c>
      <c r="BW1860" t="n">
        <v>2015</v>
      </c>
      <c r="BX1860" t="n">
        <v>2020</v>
      </c>
      <c r="BY1860" t="inlineStr">
        <is>
          <t>multi: global (MSCI All Country World Index constituents; regions: North America, Europe, Asia Pacific, Emerging Markets)</t>
        </is>
      </c>
      <c r="BZ1860" t="n">
        <v>2017.5</v>
      </c>
      <c r="CA1860" t="n">
        <v>0.8333333333333334</v>
      </c>
      <c r="CB1860" t="n">
        <v>1</v>
      </c>
      <c r="CC1860" t="n">
        <v>1</v>
      </c>
      <c r="CD1860" t="n">
        <v>0.04009366472818271</v>
      </c>
      <c r="CE1860" t="n">
        <v>1</v>
      </c>
    </row>
    <row r="1861">
      <c r="A1861" t="inlineStr">
        <is>
          <t>Panjwani et al (2023)</t>
        </is>
      </c>
      <c r="B1861" t="n">
        <v>3166</v>
      </c>
      <c r="C1861" t="n">
        <v>-0.01875476255612843</v>
      </c>
      <c r="D1861" t="n">
        <v>2842</v>
      </c>
      <c r="E1861">
        <f>IF(ISNUMBER($BA1861),$BA1861,IF(AND(ISNUMBER($D1861),ISNUMBER($BW1861),ISNUMBER($BX1861)),$D1861*($BX1861-$BW1861+1),""))</f>
        <v>2842.0</v>
      </c>
      <c r="H1861" t="inlineStr">
        <is>
          <t>partial</t>
        </is>
      </c>
      <c r="I1861" t="inlineStr">
        <is>
          <t>Regression Cofficient and Standard Error  available</t>
        </is>
      </c>
      <c r="J1861">
        <f>IF($BW1861&lt;&gt;"",$BW1861,"")</f>
        <v>2015.0</v>
      </c>
      <c r="K1861">
        <f>IF($BX1861&lt;&gt;"",$BX1861,"")</f>
        <v>2020.0</v>
      </c>
      <c r="L1861">
        <f>IF(AND(ISNUMBER($BW1861),ISNUMBER($BX1861)),($BW1861+$BX1861)/2,"")</f>
        <v>2017.5</v>
      </c>
      <c r="M1861">
        <f>IF($L1861&lt;&gt;"",$L1861,"")</f>
        <v>2017.5</v>
      </c>
      <c r="N1861">
        <f>IF(AND(ISNUMBER($BW1861),ISNUMBER($BX1861)),MIN(1,MAX(0,($BX1861-2016+1)/($BX1861-$BW1861+1))),"")</f>
        <v>0.8333333333333334</v>
      </c>
      <c r="O1861">
        <f>IF(AND(ISNUMBER($BW1861),ISNUMBER($BX1861)),MIN(1,MAX(0,($BX1861-2017+1)/($BX1861-$BW1861+1))),"")</f>
        <v>0.6666666666666666</v>
      </c>
      <c r="P1861">
        <f>IF(AND(ISNUMBER($BW1861),ISNUMBER($BX1861)),MIN(1,MAX(0,($BX1861-2018+1)/($BX1861-$BW1861+1))),"")</f>
        <v>0.5</v>
      </c>
      <c r="Q1861">
        <f>IF(AND(ISNUMBER($BW1861),ISNUMBER($BX1861)),MIN(1,MAX(0,($BX1861-2019+1)/($BX1861-$BW1861+1))),"")</f>
        <v>0.3333333333333333</v>
      </c>
      <c r="R1861">
        <f>IF(AND(ISNUMBER($BW1861),ISNUMBER($BX1861)),MIN(1,MAX(0,($BX1861-2016+1)/($BX1861-$BW1861+1))),"")</f>
        <v>0.8333333333333334</v>
      </c>
      <c r="S1861">
        <f>IF($L1861&lt;&gt;"",IF($L1861&gt;=2015.5,1,0),"")</f>
        <v>1.0</v>
      </c>
      <c r="T1861">
        <f>IF($L1861&lt;&gt;"",IF($L1861&gt;=2016,1,0),"")</f>
        <v>1.0</v>
      </c>
      <c r="U1861">
        <f>IF(ISNUMBER($BX1861),IF($BX1861&gt;=2016,1,0),"")</f>
        <v>1.0</v>
      </c>
      <c r="V1861">
        <f>IF(ISNUMBER($BW1861),IF($BW1861&gt;=2016,1,0),"")</f>
        <v>0.0</v>
      </c>
      <c r="W1861" t="str">
        <f>IF(AND(ISNUMBER($BW1861),ISNUMBER($BX1861)),IF($BW1861&gt;=2016,"post-only",IF($BX1861&lt;2016,"pre-only","mixed")),"")</f>
        <v>mixed</v>
      </c>
      <c r="X1861">
        <f>IF(AND(ISNUMBER($BW1861),ISNUMBER($BX1861)),MIN(1,MAX(0,($BX1861-2017+1)/($BX1861-$BW1861+1))),"")</f>
        <v>0.6666666666666666</v>
      </c>
      <c r="Y1861">
        <f>IF(AND(ISNUMBER($BW1861),ISNUMBER($BX1861)),MIN(1,MAX(0,($BX1861-2018+1)/($BX1861-$BW1861+1))),"")</f>
        <v>0.5</v>
      </c>
      <c r="Z1861">
        <f>IF(AND(ISNUMBER($BW1861),ISNUMBER($BX1861)),MIN(1,MAX(0,($BX1861-2019+1)/($BX1861-$BW1861+1))),"")</f>
        <v>0.3333333333333333</v>
      </c>
      <c r="AA1861">
        <f>IF(ISNUMBER($BX1861),IF($BX1861&gt;=2017,1,0),"")</f>
        <v>1.0</v>
      </c>
      <c r="AB1861">
        <f>IF(ISNUMBER($BX1861),IF($BX1861&gt;=2018,1,0),"")</f>
        <v>1.0</v>
      </c>
      <c r="AC1861">
        <f>IF(ISNUMBER($BX1861),IF($BX1861&gt;=2019,1,0),"")</f>
        <v>1.0</v>
      </c>
      <c r="AD1861">
        <f>IF($L1861&lt;&gt;"",IF($L1861&gt;2013,1,0),"")</f>
        <v>1.0</v>
      </c>
      <c r="AE1861">
        <f>IF($L1861&lt;&gt;"",1+IF($L1861&gt;2011,1,0)+IF($L1861&gt;2014,1,0),"")</f>
        <v>3.0</v>
      </c>
      <c r="AF1861" t="inlineStr">
        <is>
          <t>bond (yield)</t>
        </is>
      </c>
      <c r="AG1861" t="inlineStr">
        <is>
          <t>performance</t>
        </is>
      </c>
      <c r="AH1861" t="inlineStr">
        <is>
          <t>non-sensitive</t>
        </is>
      </c>
      <c r="AI1861" t="inlineStr">
        <is>
          <t>99_NCE</t>
        </is>
      </c>
      <c r="AJ1861" t="inlineStr">
        <is>
          <t>99_NCE</t>
        </is>
      </c>
      <c r="AK1861" t="str">
        <f>IF(AND($CF1861&lt;&gt;"",IFERROR(INDEX(subsample_country_map!$B:$B,MATCH($CF1861,subsample_country_map!$A:$A,0)),"")&lt;&gt;""),INDEX(subsample_country_map!$B:$B,MATCH($CF1861,subsample_country_map!$A:$A,0)),INDEX(lookup!$AA:$AA,MATCH($A1861,lookup!$A:$A,0)))</f>
        <v>99_NCE</v>
      </c>
      <c r="AL1861" t="str">
        <f>IF(AND($CF1861&lt;&gt;"",IFERROR(INDEX(subsample_country_map!$C:$C,MATCH($CF1861,subsample_country_map!$A:$A,0)),"")&lt;&gt;""),INDEX(subsample_country_map!$C:$C,MATCH($CF1861,subsample_country_map!$A:$A,0)),INDEX(lookup!$AB:$AB,MATCH($A1861,lookup!$A:$A,0)))</f>
        <v>99_NCE</v>
      </c>
      <c r="AM1861" t="str">
        <f>IF(AND($CF1861&lt;&gt;"",IFERROR(INDEX(subsample_country_map!$D:$D,MATCH($CF1861,subsample_country_map!$A:$A,0)),"")&lt;&gt;""),INDEX(subsample_country_map!$D:$D,MATCH($CF1861,subsample_country_map!$A:$A,0)),INDEX(lookup!$AC:$AC,MATCH($A1861,lookup!$A:$A,0)))</f>
        <v>99_NCE</v>
      </c>
      <c r="AN1861" t="str">
        <f>IF(AND($CF1861&lt;&gt;"",IFERROR(INDEX(subsample_country_map!$E:$E,MATCH($CF1861,subsample_country_map!$A:$A,0)),"")&lt;&gt;""),INDEX(subsample_country_map!$E:$E,MATCH($CF1861,subsample_country_map!$A:$A,0)),INDEX(lookup!$AD:$AD,MATCH($A1861,lookup!$A:$A,0)))</f>
        <v>99_NCE</v>
      </c>
      <c r="AO1861" t="str">
        <f>INDEX(lookup!$Y:$Y,MATCH($A1861,lookup!$A:$A,0))</f>
        <v>0_published</v>
      </c>
      <c r="AP1861" t="str">
        <f>INDEX(lookup!$Z:$Z,MATCH($A1861,lookup!$A:$A,0))</f>
        <v>1_VHB high</v>
      </c>
      <c r="AQ1861" t="str">
        <f>INDEX(lookup!$W:$W,MATCH($A1861,lookup!$A:$A,0))</f>
        <v>1_fin/acc/econ</v>
      </c>
      <c r="AS1861" t="inlineStr">
        <is>
          <t>staging</t>
        </is>
      </c>
      <c r="AT1861" t="inlineStr">
        <is>
          <t>bad-CER</t>
        </is>
      </c>
      <c r="AU1861" t="inlineStr">
        <is>
          <t>cost</t>
        </is>
      </c>
      <c r="AV1861" t="inlineStr">
        <is>
          <t>0.02</t>
        </is>
      </c>
      <c r="AW1861" t="inlineStr">
        <is>
          <t>0.02</t>
        </is>
      </c>
      <c r="BA1861" t="n">
        <v>2842</v>
      </c>
      <c r="BB1861" t="inlineStr">
        <is>
          <t>0</t>
        </is>
      </c>
      <c r="BC1861" t="inlineStr">
        <is>
          <t>FE</t>
        </is>
      </c>
      <c r="BD1861" t="inlineStr">
        <is>
          <t>not stated</t>
        </is>
      </c>
      <c r="BE1861" t="inlineStr">
        <is>
          <t>none</t>
        </is>
      </c>
      <c r="BI1861" t="inlineStr">
        <is>
          <t>Table 14</t>
        </is>
      </c>
      <c r="BJ1861" t="inlineStr">
        <is>
          <t>col (7)</t>
        </is>
      </c>
      <c r="BK1861" t="inlineStr">
        <is>
          <t>17</t>
        </is>
      </c>
      <c r="BL1861" t="inlineStr">
        <is>
          <t>Log (Scope 1 + 2) 0.02 (0.02)</t>
        </is>
      </c>
      <c r="BM1861" t="inlineStr">
        <is>
          <t>Log (Scope 1 + 2)</t>
        </is>
      </c>
      <c r="BN1861" t="inlineStr">
        <is>
          <t>Long Term Credit Spread</t>
        </is>
      </c>
      <c r="BO1861" t="inlineStr">
        <is>
          <t>update</t>
        </is>
      </c>
      <c r="BP1861" t="inlineStr">
        <is>
          <t>Panjwani et al (2023)</t>
        </is>
      </c>
      <c r="BQ1861" t="inlineStr">
        <is>
          <t>computed</t>
        </is>
      </c>
      <c r="BT1861" t="n">
        <v>0</v>
      </c>
      <c r="BU1861" t="inlineStr">
        <is>
          <t>staging_Panjawani_et_al_2023.csv</t>
        </is>
      </c>
      <c r="BW1861" t="n">
        <v>2015</v>
      </c>
      <c r="BX1861" t="n">
        <v>2020</v>
      </c>
      <c r="BY1861" t="inlineStr">
        <is>
          <t>multi: global (MSCI All Country World Index constituents; regions: North America, Europe, Asia Pacific, Emerging Markets)</t>
        </is>
      </c>
      <c r="BZ1861" t="n">
        <v>2017.5</v>
      </c>
      <c r="CA1861" t="n">
        <v>0.8333333333333334</v>
      </c>
      <c r="CB1861" t="n">
        <v>1</v>
      </c>
      <c r="CC1861" t="n">
        <v>1</v>
      </c>
      <c r="CD1861" t="n">
        <v>-0.01875696196070617</v>
      </c>
      <c r="CE1861" t="n">
        <v>1</v>
      </c>
    </row>
    <row r="1862">
      <c r="A1862" t="inlineStr">
        <is>
          <t>Panjwani et al (2023)</t>
        </is>
      </c>
      <c r="B1862" t="n">
        <v>3167</v>
      </c>
      <c r="C1862" t="n">
        <v>-0.009378618426812278</v>
      </c>
      <c r="D1862" t="n">
        <v>2842</v>
      </c>
      <c r="E1862">
        <f>IF(ISNUMBER($BA1862),$BA1862,IF(AND(ISNUMBER($D1862),ISNUMBER($BW1862),ISNUMBER($BX1862)),$D1862*($BX1862-$BW1862+1),""))</f>
        <v>2842.0</v>
      </c>
      <c r="H1862" t="inlineStr">
        <is>
          <t>partial</t>
        </is>
      </c>
      <c r="I1862" t="inlineStr">
        <is>
          <t>Regression Cofficient and Standard Error  available</t>
        </is>
      </c>
      <c r="J1862">
        <f>IF($BW1862&lt;&gt;"",$BW1862,"")</f>
        <v>2015.0</v>
      </c>
      <c r="K1862">
        <f>IF($BX1862&lt;&gt;"",$BX1862,"")</f>
        <v>2020.0</v>
      </c>
      <c r="L1862">
        <f>IF(AND(ISNUMBER($BW1862),ISNUMBER($BX1862)),($BW1862+$BX1862)/2,"")</f>
        <v>2017.5</v>
      </c>
      <c r="M1862">
        <f>IF($L1862&lt;&gt;"",$L1862,"")</f>
        <v>2017.5</v>
      </c>
      <c r="N1862">
        <f>IF(AND(ISNUMBER($BW1862),ISNUMBER($BX1862)),MIN(1,MAX(0,($BX1862-2016+1)/($BX1862-$BW1862+1))),"")</f>
        <v>0.8333333333333334</v>
      </c>
      <c r="O1862">
        <f>IF(AND(ISNUMBER($BW1862),ISNUMBER($BX1862)),MIN(1,MAX(0,($BX1862-2017+1)/($BX1862-$BW1862+1))),"")</f>
        <v>0.6666666666666666</v>
      </c>
      <c r="P1862">
        <f>IF(AND(ISNUMBER($BW1862),ISNUMBER($BX1862)),MIN(1,MAX(0,($BX1862-2018+1)/($BX1862-$BW1862+1))),"")</f>
        <v>0.5</v>
      </c>
      <c r="Q1862">
        <f>IF(AND(ISNUMBER($BW1862),ISNUMBER($BX1862)),MIN(1,MAX(0,($BX1862-2019+1)/($BX1862-$BW1862+1))),"")</f>
        <v>0.3333333333333333</v>
      </c>
      <c r="R1862">
        <f>IF(AND(ISNUMBER($BW1862),ISNUMBER($BX1862)),MIN(1,MAX(0,($BX1862-2016+1)/($BX1862-$BW1862+1))),"")</f>
        <v>0.8333333333333334</v>
      </c>
      <c r="S1862">
        <f>IF($L1862&lt;&gt;"",IF($L1862&gt;=2015.5,1,0),"")</f>
        <v>1.0</v>
      </c>
      <c r="T1862">
        <f>IF($L1862&lt;&gt;"",IF($L1862&gt;=2016,1,0),"")</f>
        <v>1.0</v>
      </c>
      <c r="U1862">
        <f>IF(ISNUMBER($BX1862),IF($BX1862&gt;=2016,1,0),"")</f>
        <v>1.0</v>
      </c>
      <c r="V1862">
        <f>IF(ISNUMBER($BW1862),IF($BW1862&gt;=2016,1,0),"")</f>
        <v>0.0</v>
      </c>
      <c r="W1862" t="str">
        <f>IF(AND(ISNUMBER($BW1862),ISNUMBER($BX1862)),IF($BW1862&gt;=2016,"post-only",IF($BX1862&lt;2016,"pre-only","mixed")),"")</f>
        <v>mixed</v>
      </c>
      <c r="X1862">
        <f>IF(AND(ISNUMBER($BW1862),ISNUMBER($BX1862)),MIN(1,MAX(0,($BX1862-2017+1)/($BX1862-$BW1862+1))),"")</f>
        <v>0.6666666666666666</v>
      </c>
      <c r="Y1862">
        <f>IF(AND(ISNUMBER($BW1862),ISNUMBER($BX1862)),MIN(1,MAX(0,($BX1862-2018+1)/($BX1862-$BW1862+1))),"")</f>
        <v>0.5</v>
      </c>
      <c r="Z1862">
        <f>IF(AND(ISNUMBER($BW1862),ISNUMBER($BX1862)),MIN(1,MAX(0,($BX1862-2019+1)/($BX1862-$BW1862+1))),"")</f>
        <v>0.3333333333333333</v>
      </c>
      <c r="AA1862">
        <f>IF(ISNUMBER($BX1862),IF($BX1862&gt;=2017,1,0),"")</f>
        <v>1.0</v>
      </c>
      <c r="AB1862">
        <f>IF(ISNUMBER($BX1862),IF($BX1862&gt;=2018,1,0),"")</f>
        <v>1.0</v>
      </c>
      <c r="AC1862">
        <f>IF(ISNUMBER($BX1862),IF($BX1862&gt;=2019,1,0),"")</f>
        <v>1.0</v>
      </c>
      <c r="AD1862">
        <f>IF($L1862&lt;&gt;"",IF($L1862&gt;2013,1,0),"")</f>
        <v>1.0</v>
      </c>
      <c r="AE1862">
        <f>IF($L1862&lt;&gt;"",1+IF($L1862&gt;2011,1,0)+IF($L1862&gt;2014,1,0),"")</f>
        <v>3.0</v>
      </c>
      <c r="AF1862" t="inlineStr">
        <is>
          <t>bond (yield)</t>
        </is>
      </c>
      <c r="AG1862" t="inlineStr">
        <is>
          <t>performance</t>
        </is>
      </c>
      <c r="AH1862" t="inlineStr">
        <is>
          <t>non-sensitive</t>
        </is>
      </c>
      <c r="AI1862" t="inlineStr">
        <is>
          <t>99_NCE</t>
        </is>
      </c>
      <c r="AJ1862" t="inlineStr">
        <is>
          <t>99_NCE</t>
        </is>
      </c>
      <c r="AK1862" t="str">
        <f>IF(AND($CF1862&lt;&gt;"",IFERROR(INDEX(subsample_country_map!$B:$B,MATCH($CF1862,subsample_country_map!$A:$A,0)),"")&lt;&gt;""),INDEX(subsample_country_map!$B:$B,MATCH($CF1862,subsample_country_map!$A:$A,0)),INDEX(lookup!$AA:$AA,MATCH($A1862,lookup!$A:$A,0)))</f>
        <v>99_NCE</v>
      </c>
      <c r="AL1862" t="str">
        <f>IF(AND($CF1862&lt;&gt;"",IFERROR(INDEX(subsample_country_map!$C:$C,MATCH($CF1862,subsample_country_map!$A:$A,0)),"")&lt;&gt;""),INDEX(subsample_country_map!$C:$C,MATCH($CF1862,subsample_country_map!$A:$A,0)),INDEX(lookup!$AB:$AB,MATCH($A1862,lookup!$A:$A,0)))</f>
        <v>99_NCE</v>
      </c>
      <c r="AM1862" t="str">
        <f>IF(AND($CF1862&lt;&gt;"",IFERROR(INDEX(subsample_country_map!$D:$D,MATCH($CF1862,subsample_country_map!$A:$A,0)),"")&lt;&gt;""),INDEX(subsample_country_map!$D:$D,MATCH($CF1862,subsample_country_map!$A:$A,0)),INDEX(lookup!$AC:$AC,MATCH($A1862,lookup!$A:$A,0)))</f>
        <v>99_NCE</v>
      </c>
      <c r="AN1862" t="str">
        <f>IF(AND($CF1862&lt;&gt;"",IFERROR(INDEX(subsample_country_map!$E:$E,MATCH($CF1862,subsample_country_map!$A:$A,0)),"")&lt;&gt;""),INDEX(subsample_country_map!$E:$E,MATCH($CF1862,subsample_country_map!$A:$A,0)),INDEX(lookup!$AD:$AD,MATCH($A1862,lookup!$A:$A,0)))</f>
        <v>99_NCE</v>
      </c>
      <c r="AO1862" t="str">
        <f>INDEX(lookup!$Y:$Y,MATCH($A1862,lookup!$A:$A,0))</f>
        <v>0_published</v>
      </c>
      <c r="AP1862" t="str">
        <f>INDEX(lookup!$Z:$Z,MATCH($A1862,lookup!$A:$A,0))</f>
        <v>1_VHB high</v>
      </c>
      <c r="AQ1862" t="str">
        <f>INDEX(lookup!$W:$W,MATCH($A1862,lookup!$A:$A,0))</f>
        <v>1_fin/acc/econ</v>
      </c>
      <c r="AS1862" t="inlineStr">
        <is>
          <t>staging</t>
        </is>
      </c>
      <c r="AT1862" t="inlineStr">
        <is>
          <t>bad-CER</t>
        </is>
      </c>
      <c r="AU1862" t="inlineStr">
        <is>
          <t>cost</t>
        </is>
      </c>
      <c r="AV1862" t="inlineStr">
        <is>
          <t>0.01</t>
        </is>
      </c>
      <c r="AW1862" t="inlineStr">
        <is>
          <t>0.02</t>
        </is>
      </c>
      <c r="BA1862" t="n">
        <v>2842</v>
      </c>
      <c r="BB1862" t="inlineStr">
        <is>
          <t>0</t>
        </is>
      </c>
      <c r="BC1862" t="inlineStr">
        <is>
          <t>FE</t>
        </is>
      </c>
      <c r="BD1862" t="inlineStr">
        <is>
          <t>not stated</t>
        </is>
      </c>
      <c r="BE1862" t="inlineStr">
        <is>
          <t>none</t>
        </is>
      </c>
      <c r="BI1862" t="inlineStr">
        <is>
          <t>Table 14</t>
        </is>
      </c>
      <c r="BJ1862" t="inlineStr">
        <is>
          <t>col (7)</t>
        </is>
      </c>
      <c r="BK1862" t="inlineStr">
        <is>
          <t>17</t>
        </is>
      </c>
      <c r="BL1862" t="inlineStr">
        <is>
          <t>Log (Business travel) 0.01 (0.02)</t>
        </is>
      </c>
      <c r="BM1862" t="inlineStr">
        <is>
          <t>Log (Business travel)</t>
        </is>
      </c>
      <c r="BN1862" t="inlineStr">
        <is>
          <t>Long Term Credit Spread</t>
        </is>
      </c>
      <c r="BO1862" t="inlineStr">
        <is>
          <t>update</t>
        </is>
      </c>
      <c r="BP1862" t="inlineStr">
        <is>
          <t>Panjwani et al (2023)</t>
        </is>
      </c>
      <c r="BQ1862" t="inlineStr">
        <is>
          <t>computed</t>
        </is>
      </c>
      <c r="BT1862" t="n">
        <v>0</v>
      </c>
      <c r="BU1862" t="inlineStr">
        <is>
          <t>staging_Panjawani_et_al_2023.csv</t>
        </is>
      </c>
      <c r="BW1862" t="n">
        <v>2015</v>
      </c>
      <c r="BX1862" t="n">
        <v>2020</v>
      </c>
      <c r="BY1862" t="inlineStr">
        <is>
          <t>multi: global (MSCI All Country World Index constituents; regions: North America, Europe, Asia Pacific, Emerging Markets)</t>
        </is>
      </c>
      <c r="BZ1862" t="n">
        <v>2017.5</v>
      </c>
      <c r="CA1862" t="n">
        <v>0.8333333333333334</v>
      </c>
      <c r="CB1862" t="n">
        <v>1</v>
      </c>
      <c r="CC1862" t="n">
        <v>1</v>
      </c>
      <c r="CD1862" t="n">
        <v>-0.009378893417676774</v>
      </c>
      <c r="CE1862" t="n">
        <v>1</v>
      </c>
    </row>
    <row r="1863">
      <c r="A1863" t="inlineStr">
        <is>
          <t>Panjwani et al (2023)</t>
        </is>
      </c>
      <c r="B1863" t="n">
        <v>3168</v>
      </c>
      <c r="C1863" t="n">
        <v>-0.02042092501533827</v>
      </c>
      <c r="D1863" t="n">
        <v>2397</v>
      </c>
      <c r="E1863">
        <f>IF(ISNUMBER($BA1863),$BA1863,IF(AND(ISNUMBER($D1863),ISNUMBER($BW1863),ISNUMBER($BX1863)),$D1863*($BX1863-$BW1863+1),""))</f>
        <v>2397.0</v>
      </c>
      <c r="H1863" t="inlineStr">
        <is>
          <t>partial</t>
        </is>
      </c>
      <c r="I1863" t="inlineStr">
        <is>
          <t>Regression Cofficient and Standard Error  available</t>
        </is>
      </c>
      <c r="J1863">
        <f>IF($BW1863&lt;&gt;"",$BW1863,"")</f>
        <v>2015.0</v>
      </c>
      <c r="K1863">
        <f>IF($BX1863&lt;&gt;"",$BX1863,"")</f>
        <v>2020.0</v>
      </c>
      <c r="L1863">
        <f>IF(AND(ISNUMBER($BW1863),ISNUMBER($BX1863)),($BW1863+$BX1863)/2,"")</f>
        <v>2017.5</v>
      </c>
      <c r="M1863">
        <f>IF($L1863&lt;&gt;"",$L1863,"")</f>
        <v>2017.5</v>
      </c>
      <c r="N1863">
        <f>IF(AND(ISNUMBER($BW1863),ISNUMBER($BX1863)),MIN(1,MAX(0,($BX1863-2016+1)/($BX1863-$BW1863+1))),"")</f>
        <v>0.8333333333333334</v>
      </c>
      <c r="O1863">
        <f>IF(AND(ISNUMBER($BW1863),ISNUMBER($BX1863)),MIN(1,MAX(0,($BX1863-2017+1)/($BX1863-$BW1863+1))),"")</f>
        <v>0.6666666666666666</v>
      </c>
      <c r="P1863">
        <f>IF(AND(ISNUMBER($BW1863),ISNUMBER($BX1863)),MIN(1,MAX(0,($BX1863-2018+1)/($BX1863-$BW1863+1))),"")</f>
        <v>0.5</v>
      </c>
      <c r="Q1863">
        <f>IF(AND(ISNUMBER($BW1863),ISNUMBER($BX1863)),MIN(1,MAX(0,($BX1863-2019+1)/($BX1863-$BW1863+1))),"")</f>
        <v>0.3333333333333333</v>
      </c>
      <c r="R1863">
        <f>IF(AND(ISNUMBER($BW1863),ISNUMBER($BX1863)),MIN(1,MAX(0,($BX1863-2016+1)/($BX1863-$BW1863+1))),"")</f>
        <v>0.8333333333333334</v>
      </c>
      <c r="S1863">
        <f>IF($L1863&lt;&gt;"",IF($L1863&gt;=2015.5,1,0),"")</f>
        <v>1.0</v>
      </c>
      <c r="T1863">
        <f>IF($L1863&lt;&gt;"",IF($L1863&gt;=2016,1,0),"")</f>
        <v>1.0</v>
      </c>
      <c r="U1863">
        <f>IF(ISNUMBER($BX1863),IF($BX1863&gt;=2016,1,0),"")</f>
        <v>1.0</v>
      </c>
      <c r="V1863">
        <f>IF(ISNUMBER($BW1863),IF($BW1863&gt;=2016,1,0),"")</f>
        <v>0.0</v>
      </c>
      <c r="W1863" t="str">
        <f>IF(AND(ISNUMBER($BW1863),ISNUMBER($BX1863)),IF($BW1863&gt;=2016,"post-only",IF($BX1863&lt;2016,"pre-only","mixed")),"")</f>
        <v>mixed</v>
      </c>
      <c r="X1863">
        <f>IF(AND(ISNUMBER($BW1863),ISNUMBER($BX1863)),MIN(1,MAX(0,($BX1863-2017+1)/($BX1863-$BW1863+1))),"")</f>
        <v>0.6666666666666666</v>
      </c>
      <c r="Y1863">
        <f>IF(AND(ISNUMBER($BW1863),ISNUMBER($BX1863)),MIN(1,MAX(0,($BX1863-2018+1)/($BX1863-$BW1863+1))),"")</f>
        <v>0.5</v>
      </c>
      <c r="Z1863">
        <f>IF(AND(ISNUMBER($BW1863),ISNUMBER($BX1863)),MIN(1,MAX(0,($BX1863-2019+1)/($BX1863-$BW1863+1))),"")</f>
        <v>0.3333333333333333</v>
      </c>
      <c r="AA1863">
        <f>IF(ISNUMBER($BX1863),IF($BX1863&gt;=2017,1,0),"")</f>
        <v>1.0</v>
      </c>
      <c r="AB1863">
        <f>IF(ISNUMBER($BX1863),IF($BX1863&gt;=2018,1,0),"")</f>
        <v>1.0</v>
      </c>
      <c r="AC1863">
        <f>IF(ISNUMBER($BX1863),IF($BX1863&gt;=2019,1,0),"")</f>
        <v>1.0</v>
      </c>
      <c r="AD1863">
        <f>IF($L1863&lt;&gt;"",IF($L1863&gt;2013,1,0),"")</f>
        <v>1.0</v>
      </c>
      <c r="AE1863">
        <f>IF($L1863&lt;&gt;"",1+IF($L1863&gt;2011,1,0)+IF($L1863&gt;2014,1,0),"")</f>
        <v>3.0</v>
      </c>
      <c r="AF1863" t="inlineStr">
        <is>
          <t>bond (yield)</t>
        </is>
      </c>
      <c r="AG1863" t="inlineStr">
        <is>
          <t>performance</t>
        </is>
      </c>
      <c r="AH1863" t="inlineStr">
        <is>
          <t>non-sensitive</t>
        </is>
      </c>
      <c r="AI1863" t="inlineStr">
        <is>
          <t>99_NCE</t>
        </is>
      </c>
      <c r="AJ1863" t="inlineStr">
        <is>
          <t>99_NCE</t>
        </is>
      </c>
      <c r="AK1863" t="str">
        <f>IF(AND($CF1863&lt;&gt;"",IFERROR(INDEX(subsample_country_map!$B:$B,MATCH($CF1863,subsample_country_map!$A:$A,0)),"")&lt;&gt;""),INDEX(subsample_country_map!$B:$B,MATCH($CF1863,subsample_country_map!$A:$A,0)),INDEX(lookup!$AA:$AA,MATCH($A1863,lookup!$A:$A,0)))</f>
        <v>99_NCE</v>
      </c>
      <c r="AL1863" t="str">
        <f>IF(AND($CF1863&lt;&gt;"",IFERROR(INDEX(subsample_country_map!$C:$C,MATCH($CF1863,subsample_country_map!$A:$A,0)),"")&lt;&gt;""),INDEX(subsample_country_map!$C:$C,MATCH($CF1863,subsample_country_map!$A:$A,0)),INDEX(lookup!$AB:$AB,MATCH($A1863,lookup!$A:$A,0)))</f>
        <v>99_NCE</v>
      </c>
      <c r="AM1863" t="str">
        <f>IF(AND($CF1863&lt;&gt;"",IFERROR(INDEX(subsample_country_map!$D:$D,MATCH($CF1863,subsample_country_map!$A:$A,0)),"")&lt;&gt;""),INDEX(subsample_country_map!$D:$D,MATCH($CF1863,subsample_country_map!$A:$A,0)),INDEX(lookup!$AC:$AC,MATCH($A1863,lookup!$A:$A,0)))</f>
        <v>99_NCE</v>
      </c>
      <c r="AN1863" t="str">
        <f>IF(AND($CF1863&lt;&gt;"",IFERROR(INDEX(subsample_country_map!$E:$E,MATCH($CF1863,subsample_country_map!$A:$A,0)),"")&lt;&gt;""),INDEX(subsample_country_map!$E:$E,MATCH($CF1863,subsample_country_map!$A:$A,0)),INDEX(lookup!$AD:$AD,MATCH($A1863,lookup!$A:$A,0)))</f>
        <v>99_NCE</v>
      </c>
      <c r="AO1863" t="str">
        <f>INDEX(lookup!$Y:$Y,MATCH($A1863,lookup!$A:$A,0))</f>
        <v>0_published</v>
      </c>
      <c r="AP1863" t="str">
        <f>INDEX(lookup!$Z:$Z,MATCH($A1863,lookup!$A:$A,0))</f>
        <v>1_VHB high</v>
      </c>
      <c r="AQ1863" t="str">
        <f>INDEX(lookup!$W:$W,MATCH($A1863,lookup!$A:$A,0))</f>
        <v>1_fin/acc/econ</v>
      </c>
      <c r="AS1863" t="inlineStr">
        <is>
          <t>staging</t>
        </is>
      </c>
      <c r="AT1863" t="inlineStr">
        <is>
          <t>bad-CER</t>
        </is>
      </c>
      <c r="AU1863" t="inlineStr">
        <is>
          <t>cost</t>
        </is>
      </c>
      <c r="AV1863" t="inlineStr">
        <is>
          <t>0.02</t>
        </is>
      </c>
      <c r="AW1863" t="inlineStr">
        <is>
          <t>0.02</t>
        </is>
      </c>
      <c r="BA1863" t="n">
        <v>2397</v>
      </c>
      <c r="BB1863" t="inlineStr">
        <is>
          <t>0</t>
        </is>
      </c>
      <c r="BC1863" t="inlineStr">
        <is>
          <t>FE</t>
        </is>
      </c>
      <c r="BD1863" t="inlineStr">
        <is>
          <t>not stated</t>
        </is>
      </c>
      <c r="BE1863" t="inlineStr">
        <is>
          <t>none</t>
        </is>
      </c>
      <c r="BI1863" t="inlineStr">
        <is>
          <t>Table 14</t>
        </is>
      </c>
      <c r="BJ1863" t="inlineStr">
        <is>
          <t>col (8)</t>
        </is>
      </c>
      <c r="BK1863" t="inlineStr">
        <is>
          <t>17</t>
        </is>
      </c>
      <c r="BL1863" t="inlineStr">
        <is>
          <t>Log (Scope 1 + 2) 0.02 (0.02)</t>
        </is>
      </c>
      <c r="BM1863" t="inlineStr">
        <is>
          <t>Log (Scope 1 + 2)</t>
        </is>
      </c>
      <c r="BN1863" t="inlineStr">
        <is>
          <t>Long Term Credit Spread</t>
        </is>
      </c>
      <c r="BO1863" t="inlineStr">
        <is>
          <t>update</t>
        </is>
      </c>
      <c r="BP1863" t="inlineStr">
        <is>
          <t>Panjwani et al (2023)</t>
        </is>
      </c>
      <c r="BQ1863" t="inlineStr">
        <is>
          <t>computed</t>
        </is>
      </c>
      <c r="BT1863" t="n">
        <v>0</v>
      </c>
      <c r="BU1863" t="inlineStr">
        <is>
          <t>staging_Panjawani_et_al_2023.csv</t>
        </is>
      </c>
      <c r="BW1863" t="n">
        <v>2015</v>
      </c>
      <c r="BX1863" t="n">
        <v>2020</v>
      </c>
      <c r="BY1863" t="inlineStr">
        <is>
          <t>multi: global (MSCI All Country World Index constituents; regions: North America, Europe, Asia Pacific, Emerging Markets)</t>
        </is>
      </c>
      <c r="BZ1863" t="n">
        <v>2017.5</v>
      </c>
      <c r="CA1863" t="n">
        <v>0.8333333333333334</v>
      </c>
      <c r="CB1863" t="n">
        <v>1</v>
      </c>
      <c r="CC1863" t="n">
        <v>1</v>
      </c>
      <c r="CD1863" t="n">
        <v>-0.02042376433088275</v>
      </c>
      <c r="CE1863" t="n">
        <v>1</v>
      </c>
    </row>
    <row r="1864">
      <c r="A1864" t="inlineStr">
        <is>
          <t>Panjwani et al (2023)</t>
        </is>
      </c>
      <c r="B1864" t="n">
        <v>3169</v>
      </c>
      <c r="C1864" t="n">
        <v>0.02042092501533827</v>
      </c>
      <c r="D1864" t="n">
        <v>2397</v>
      </c>
      <c r="E1864">
        <f>IF(ISNUMBER($BA1864),$BA1864,IF(AND(ISNUMBER($D1864),ISNUMBER($BW1864),ISNUMBER($BX1864)),$D1864*($BX1864-$BW1864+1),""))</f>
        <v>2397.0</v>
      </c>
      <c r="H1864" t="inlineStr">
        <is>
          <t>partial</t>
        </is>
      </c>
      <c r="I1864" t="inlineStr">
        <is>
          <t>Regression Cofficient and Standard Error  available</t>
        </is>
      </c>
      <c r="J1864">
        <f>IF($BW1864&lt;&gt;"",$BW1864,"")</f>
        <v>2015.0</v>
      </c>
      <c r="K1864">
        <f>IF($BX1864&lt;&gt;"",$BX1864,"")</f>
        <v>2020.0</v>
      </c>
      <c r="L1864">
        <f>IF(AND(ISNUMBER($BW1864),ISNUMBER($BX1864)),($BW1864+$BX1864)/2,"")</f>
        <v>2017.5</v>
      </c>
      <c r="M1864">
        <f>IF($L1864&lt;&gt;"",$L1864,"")</f>
        <v>2017.5</v>
      </c>
      <c r="N1864">
        <f>IF(AND(ISNUMBER($BW1864),ISNUMBER($BX1864)),MIN(1,MAX(0,($BX1864-2016+1)/($BX1864-$BW1864+1))),"")</f>
        <v>0.8333333333333334</v>
      </c>
      <c r="O1864">
        <f>IF(AND(ISNUMBER($BW1864),ISNUMBER($BX1864)),MIN(1,MAX(0,($BX1864-2017+1)/($BX1864-$BW1864+1))),"")</f>
        <v>0.6666666666666666</v>
      </c>
      <c r="P1864">
        <f>IF(AND(ISNUMBER($BW1864),ISNUMBER($BX1864)),MIN(1,MAX(0,($BX1864-2018+1)/($BX1864-$BW1864+1))),"")</f>
        <v>0.5</v>
      </c>
      <c r="Q1864">
        <f>IF(AND(ISNUMBER($BW1864),ISNUMBER($BX1864)),MIN(1,MAX(0,($BX1864-2019+1)/($BX1864-$BW1864+1))),"")</f>
        <v>0.3333333333333333</v>
      </c>
      <c r="R1864">
        <f>IF(AND(ISNUMBER($BW1864),ISNUMBER($BX1864)),MIN(1,MAX(0,($BX1864-2016+1)/($BX1864-$BW1864+1))),"")</f>
        <v>0.8333333333333334</v>
      </c>
      <c r="S1864">
        <f>IF($L1864&lt;&gt;"",IF($L1864&gt;=2015.5,1,0),"")</f>
        <v>1.0</v>
      </c>
      <c r="T1864">
        <f>IF($L1864&lt;&gt;"",IF($L1864&gt;=2016,1,0),"")</f>
        <v>1.0</v>
      </c>
      <c r="U1864">
        <f>IF(ISNUMBER($BX1864),IF($BX1864&gt;=2016,1,0),"")</f>
        <v>1.0</v>
      </c>
      <c r="V1864">
        <f>IF(ISNUMBER($BW1864),IF($BW1864&gt;=2016,1,0),"")</f>
        <v>0.0</v>
      </c>
      <c r="W1864" t="str">
        <f>IF(AND(ISNUMBER($BW1864),ISNUMBER($BX1864)),IF($BW1864&gt;=2016,"post-only",IF($BX1864&lt;2016,"pre-only","mixed")),"")</f>
        <v>mixed</v>
      </c>
      <c r="X1864">
        <f>IF(AND(ISNUMBER($BW1864),ISNUMBER($BX1864)),MIN(1,MAX(0,($BX1864-2017+1)/($BX1864-$BW1864+1))),"")</f>
        <v>0.6666666666666666</v>
      </c>
      <c r="Y1864">
        <f>IF(AND(ISNUMBER($BW1864),ISNUMBER($BX1864)),MIN(1,MAX(0,($BX1864-2018+1)/($BX1864-$BW1864+1))),"")</f>
        <v>0.5</v>
      </c>
      <c r="Z1864">
        <f>IF(AND(ISNUMBER($BW1864),ISNUMBER($BX1864)),MIN(1,MAX(0,($BX1864-2019+1)/($BX1864-$BW1864+1))),"")</f>
        <v>0.3333333333333333</v>
      </c>
      <c r="AA1864">
        <f>IF(ISNUMBER($BX1864),IF($BX1864&gt;=2017,1,0),"")</f>
        <v>1.0</v>
      </c>
      <c r="AB1864">
        <f>IF(ISNUMBER($BX1864),IF($BX1864&gt;=2018,1,0),"")</f>
        <v>1.0</v>
      </c>
      <c r="AC1864">
        <f>IF(ISNUMBER($BX1864),IF($BX1864&gt;=2019,1,0),"")</f>
        <v>1.0</v>
      </c>
      <c r="AD1864">
        <f>IF($L1864&lt;&gt;"",IF($L1864&gt;2013,1,0),"")</f>
        <v>1.0</v>
      </c>
      <c r="AE1864">
        <f>IF($L1864&lt;&gt;"",1+IF($L1864&gt;2011,1,0)+IF($L1864&gt;2014,1,0),"")</f>
        <v>3.0</v>
      </c>
      <c r="AF1864" t="inlineStr">
        <is>
          <t>bond (yield)</t>
        </is>
      </c>
      <c r="AG1864" t="inlineStr">
        <is>
          <t>performance</t>
        </is>
      </c>
      <c r="AH1864" t="inlineStr">
        <is>
          <t>non-sensitive</t>
        </is>
      </c>
      <c r="AI1864" t="inlineStr">
        <is>
          <t>99_NCE</t>
        </is>
      </c>
      <c r="AJ1864" t="inlineStr">
        <is>
          <t>99_NCE</t>
        </is>
      </c>
      <c r="AK1864" t="str">
        <f>IF(AND($CF1864&lt;&gt;"",IFERROR(INDEX(subsample_country_map!$B:$B,MATCH($CF1864,subsample_country_map!$A:$A,0)),"")&lt;&gt;""),INDEX(subsample_country_map!$B:$B,MATCH($CF1864,subsample_country_map!$A:$A,0)),INDEX(lookup!$AA:$AA,MATCH($A1864,lookup!$A:$A,0)))</f>
        <v>99_NCE</v>
      </c>
      <c r="AL1864" t="str">
        <f>IF(AND($CF1864&lt;&gt;"",IFERROR(INDEX(subsample_country_map!$C:$C,MATCH($CF1864,subsample_country_map!$A:$A,0)),"")&lt;&gt;""),INDEX(subsample_country_map!$C:$C,MATCH($CF1864,subsample_country_map!$A:$A,0)),INDEX(lookup!$AB:$AB,MATCH($A1864,lookup!$A:$A,0)))</f>
        <v>99_NCE</v>
      </c>
      <c r="AM1864" t="str">
        <f>IF(AND($CF1864&lt;&gt;"",IFERROR(INDEX(subsample_country_map!$D:$D,MATCH($CF1864,subsample_country_map!$A:$A,0)),"")&lt;&gt;""),INDEX(subsample_country_map!$D:$D,MATCH($CF1864,subsample_country_map!$A:$A,0)),INDEX(lookup!$AC:$AC,MATCH($A1864,lookup!$A:$A,0)))</f>
        <v>99_NCE</v>
      </c>
      <c r="AN1864" t="str">
        <f>IF(AND($CF1864&lt;&gt;"",IFERROR(INDEX(subsample_country_map!$E:$E,MATCH($CF1864,subsample_country_map!$A:$A,0)),"")&lt;&gt;""),INDEX(subsample_country_map!$E:$E,MATCH($CF1864,subsample_country_map!$A:$A,0)),INDEX(lookup!$AD:$AD,MATCH($A1864,lookup!$A:$A,0)))</f>
        <v>99_NCE</v>
      </c>
      <c r="AO1864" t="str">
        <f>INDEX(lookup!$Y:$Y,MATCH($A1864,lookup!$A:$A,0))</f>
        <v>0_published</v>
      </c>
      <c r="AP1864" t="str">
        <f>INDEX(lookup!$Z:$Z,MATCH($A1864,lookup!$A:$A,0))</f>
        <v>1_VHB high</v>
      </c>
      <c r="AQ1864" t="str">
        <f>INDEX(lookup!$W:$W,MATCH($A1864,lookup!$A:$A,0))</f>
        <v>1_fin/acc/econ</v>
      </c>
      <c r="AS1864" t="inlineStr">
        <is>
          <t>staging</t>
        </is>
      </c>
      <c r="AT1864" t="inlineStr">
        <is>
          <t>bad-CER</t>
        </is>
      </c>
      <c r="AU1864" t="inlineStr">
        <is>
          <t>cost</t>
        </is>
      </c>
      <c r="AV1864" t="inlineStr">
        <is>
          <t>-0.02</t>
        </is>
      </c>
      <c r="AW1864" t="inlineStr">
        <is>
          <t>0.02</t>
        </is>
      </c>
      <c r="BA1864" t="n">
        <v>2397</v>
      </c>
      <c r="BB1864" t="inlineStr">
        <is>
          <t>0</t>
        </is>
      </c>
      <c r="BC1864" t="inlineStr">
        <is>
          <t>FE</t>
        </is>
      </c>
      <c r="BD1864" t="inlineStr">
        <is>
          <t>not stated</t>
        </is>
      </c>
      <c r="BE1864" t="inlineStr">
        <is>
          <t>none</t>
        </is>
      </c>
      <c r="BI1864" t="inlineStr">
        <is>
          <t>Table 14</t>
        </is>
      </c>
      <c r="BJ1864" t="inlineStr">
        <is>
          <t>col (8)</t>
        </is>
      </c>
      <c r="BK1864" t="inlineStr">
        <is>
          <t>17</t>
        </is>
      </c>
      <c r="BL1864" t="inlineStr">
        <is>
          <t>Log (Employee commuting) -0.02 (0.02)</t>
        </is>
      </c>
      <c r="BM1864" t="inlineStr">
        <is>
          <t>Log (Employee commuting)</t>
        </is>
      </c>
      <c r="BN1864" t="inlineStr">
        <is>
          <t>Long Term Credit Spread</t>
        </is>
      </c>
      <c r="BO1864" t="inlineStr">
        <is>
          <t>update</t>
        </is>
      </c>
      <c r="BP1864" t="inlineStr">
        <is>
          <t>Panjwani et al (2023)</t>
        </is>
      </c>
      <c r="BQ1864" t="inlineStr">
        <is>
          <t>computed</t>
        </is>
      </c>
      <c r="BT1864" t="n">
        <v>0</v>
      </c>
      <c r="BU1864" t="inlineStr">
        <is>
          <t>staging_Panjawani_et_al_2023.csv</t>
        </is>
      </c>
      <c r="BW1864" t="n">
        <v>2015</v>
      </c>
      <c r="BX1864" t="n">
        <v>2020</v>
      </c>
      <c r="BY1864" t="inlineStr">
        <is>
          <t>multi: global (MSCI All Country World Index constituents; regions: North America, Europe, Asia Pacific, Emerging Markets)</t>
        </is>
      </c>
      <c r="BZ1864" t="n">
        <v>2017.5</v>
      </c>
      <c r="CA1864" t="n">
        <v>0.8333333333333334</v>
      </c>
      <c r="CB1864" t="n">
        <v>1</v>
      </c>
      <c r="CC1864" t="n">
        <v>1</v>
      </c>
      <c r="CD1864" t="n">
        <v>0.02042376433088275</v>
      </c>
      <c r="CE1864" t="n">
        <v>1</v>
      </c>
    </row>
    <row r="1865">
      <c r="A1865" t="inlineStr">
        <is>
          <t>Panjwani et al (2023)</t>
        </is>
      </c>
      <c r="B1865" t="n">
        <v>3170</v>
      </c>
      <c r="C1865" t="n">
        <v>0</v>
      </c>
      <c r="D1865" t="n">
        <v>595</v>
      </c>
      <c r="E1865">
        <f>IF(ISNUMBER($BA1865),$BA1865,IF(AND(ISNUMBER($D1865),ISNUMBER($BW1865),ISNUMBER($BX1865)),$D1865*($BX1865-$BW1865+1),""))</f>
        <v>595.0</v>
      </c>
      <c r="H1865" t="inlineStr">
        <is>
          <t>partial</t>
        </is>
      </c>
      <c r="I1865" t="inlineStr">
        <is>
          <t>Regression Cofficient and Standard Error  available</t>
        </is>
      </c>
      <c r="J1865">
        <f>IF($BW1865&lt;&gt;"",$BW1865,"")</f>
        <v>2015.0</v>
      </c>
      <c r="K1865">
        <f>IF($BX1865&lt;&gt;"",$BX1865,"")</f>
        <v>2020.0</v>
      </c>
      <c r="L1865">
        <f>IF(AND(ISNUMBER($BW1865),ISNUMBER($BX1865)),($BW1865+$BX1865)/2,"")</f>
        <v>2017.5</v>
      </c>
      <c r="M1865">
        <f>IF($L1865&lt;&gt;"",$L1865,"")</f>
        <v>2017.5</v>
      </c>
      <c r="N1865">
        <f>IF(AND(ISNUMBER($BW1865),ISNUMBER($BX1865)),MIN(1,MAX(0,($BX1865-2016+1)/($BX1865-$BW1865+1))),"")</f>
        <v>0.8333333333333334</v>
      </c>
      <c r="O1865">
        <f>IF(AND(ISNUMBER($BW1865),ISNUMBER($BX1865)),MIN(1,MAX(0,($BX1865-2017+1)/($BX1865-$BW1865+1))),"")</f>
        <v>0.6666666666666666</v>
      </c>
      <c r="P1865">
        <f>IF(AND(ISNUMBER($BW1865),ISNUMBER($BX1865)),MIN(1,MAX(0,($BX1865-2018+1)/($BX1865-$BW1865+1))),"")</f>
        <v>0.5</v>
      </c>
      <c r="Q1865">
        <f>IF(AND(ISNUMBER($BW1865),ISNUMBER($BX1865)),MIN(1,MAX(0,($BX1865-2019+1)/($BX1865-$BW1865+1))),"")</f>
        <v>0.3333333333333333</v>
      </c>
      <c r="R1865">
        <f>IF(AND(ISNUMBER($BW1865),ISNUMBER($BX1865)),MIN(1,MAX(0,($BX1865-2016+1)/($BX1865-$BW1865+1))),"")</f>
        <v>0.8333333333333334</v>
      </c>
      <c r="S1865">
        <f>IF($L1865&lt;&gt;"",IF($L1865&gt;=2015.5,1,0),"")</f>
        <v>1.0</v>
      </c>
      <c r="T1865">
        <f>IF($L1865&lt;&gt;"",IF($L1865&gt;=2016,1,0),"")</f>
        <v>1.0</v>
      </c>
      <c r="U1865">
        <f>IF(ISNUMBER($BX1865),IF($BX1865&gt;=2016,1,0),"")</f>
        <v>1.0</v>
      </c>
      <c r="V1865">
        <f>IF(ISNUMBER($BW1865),IF($BW1865&gt;=2016,1,0),"")</f>
        <v>0.0</v>
      </c>
      <c r="W1865" t="str">
        <f>IF(AND(ISNUMBER($BW1865),ISNUMBER($BX1865)),IF($BW1865&gt;=2016,"post-only",IF($BX1865&lt;2016,"pre-only","mixed")),"")</f>
        <v>mixed</v>
      </c>
      <c r="X1865">
        <f>IF(AND(ISNUMBER($BW1865),ISNUMBER($BX1865)),MIN(1,MAX(0,($BX1865-2017+1)/($BX1865-$BW1865+1))),"")</f>
        <v>0.6666666666666666</v>
      </c>
      <c r="Y1865">
        <f>IF(AND(ISNUMBER($BW1865),ISNUMBER($BX1865)),MIN(1,MAX(0,($BX1865-2018+1)/($BX1865-$BW1865+1))),"")</f>
        <v>0.5</v>
      </c>
      <c r="Z1865">
        <f>IF(AND(ISNUMBER($BW1865),ISNUMBER($BX1865)),MIN(1,MAX(0,($BX1865-2019+1)/($BX1865-$BW1865+1))),"")</f>
        <v>0.3333333333333333</v>
      </c>
      <c r="AA1865">
        <f>IF(ISNUMBER($BX1865),IF($BX1865&gt;=2017,1,0),"")</f>
        <v>1.0</v>
      </c>
      <c r="AB1865">
        <f>IF(ISNUMBER($BX1865),IF($BX1865&gt;=2018,1,0),"")</f>
        <v>1.0</v>
      </c>
      <c r="AC1865">
        <f>IF(ISNUMBER($BX1865),IF($BX1865&gt;=2019,1,0),"")</f>
        <v>1.0</v>
      </c>
      <c r="AD1865">
        <f>IF($L1865&lt;&gt;"",IF($L1865&gt;2013,1,0),"")</f>
        <v>1.0</v>
      </c>
      <c r="AE1865">
        <f>IF($L1865&lt;&gt;"",1+IF($L1865&gt;2011,1,0)+IF($L1865&gt;2014,1,0),"")</f>
        <v>3.0</v>
      </c>
      <c r="AF1865" t="inlineStr">
        <is>
          <t>bond (yield)</t>
        </is>
      </c>
      <c r="AG1865" t="inlineStr">
        <is>
          <t>performance</t>
        </is>
      </c>
      <c r="AH1865" t="inlineStr">
        <is>
          <t>non-sensitive</t>
        </is>
      </c>
      <c r="AI1865" t="inlineStr">
        <is>
          <t>99_NCE</t>
        </is>
      </c>
      <c r="AJ1865" t="inlineStr">
        <is>
          <t>99_NCE</t>
        </is>
      </c>
      <c r="AK1865" t="str">
        <f>IF(AND($CF1865&lt;&gt;"",IFERROR(INDEX(subsample_country_map!$B:$B,MATCH($CF1865,subsample_country_map!$A:$A,0)),"")&lt;&gt;""),INDEX(subsample_country_map!$B:$B,MATCH($CF1865,subsample_country_map!$A:$A,0)),INDEX(lookup!$AA:$AA,MATCH($A1865,lookup!$A:$A,0)))</f>
        <v>99_NCE</v>
      </c>
      <c r="AL1865" t="str">
        <f>IF(AND($CF1865&lt;&gt;"",IFERROR(INDEX(subsample_country_map!$C:$C,MATCH($CF1865,subsample_country_map!$A:$A,0)),"")&lt;&gt;""),INDEX(subsample_country_map!$C:$C,MATCH($CF1865,subsample_country_map!$A:$A,0)),INDEX(lookup!$AB:$AB,MATCH($A1865,lookup!$A:$A,0)))</f>
        <v>99_NCE</v>
      </c>
      <c r="AM1865" t="str">
        <f>IF(AND($CF1865&lt;&gt;"",IFERROR(INDEX(subsample_country_map!$D:$D,MATCH($CF1865,subsample_country_map!$A:$A,0)),"")&lt;&gt;""),INDEX(subsample_country_map!$D:$D,MATCH($CF1865,subsample_country_map!$A:$A,0)),INDEX(lookup!$AC:$AC,MATCH($A1865,lookup!$A:$A,0)))</f>
        <v>99_NCE</v>
      </c>
      <c r="AN1865" t="str">
        <f>IF(AND($CF1865&lt;&gt;"",IFERROR(INDEX(subsample_country_map!$E:$E,MATCH($CF1865,subsample_country_map!$A:$A,0)),"")&lt;&gt;""),INDEX(subsample_country_map!$E:$E,MATCH($CF1865,subsample_country_map!$A:$A,0)),INDEX(lookup!$AD:$AD,MATCH($A1865,lookup!$A:$A,0)))</f>
        <v>99_NCE</v>
      </c>
      <c r="AO1865" t="str">
        <f>INDEX(lookup!$Y:$Y,MATCH($A1865,lookup!$A:$A,0))</f>
        <v>0_published</v>
      </c>
      <c r="AP1865" t="str">
        <f>INDEX(lookup!$Z:$Z,MATCH($A1865,lookup!$A:$A,0))</f>
        <v>1_VHB high</v>
      </c>
      <c r="AQ1865" t="str">
        <f>INDEX(lookup!$W:$W,MATCH($A1865,lookup!$A:$A,0))</f>
        <v>1_fin/acc/econ</v>
      </c>
      <c r="AS1865" t="inlineStr">
        <is>
          <t>staging</t>
        </is>
      </c>
      <c r="AT1865" t="inlineStr">
        <is>
          <t>bad-CER</t>
        </is>
      </c>
      <c r="AU1865" t="inlineStr">
        <is>
          <t>cost</t>
        </is>
      </c>
      <c r="AV1865" t="inlineStr">
        <is>
          <t>0.00</t>
        </is>
      </c>
      <c r="AW1865" t="inlineStr">
        <is>
          <t>0.04</t>
        </is>
      </c>
      <c r="BA1865" t="n">
        <v>595</v>
      </c>
      <c r="BB1865" t="inlineStr">
        <is>
          <t>0</t>
        </is>
      </c>
      <c r="BC1865" t="inlineStr">
        <is>
          <t>FE</t>
        </is>
      </c>
      <c r="BD1865" t="inlineStr">
        <is>
          <t>not stated</t>
        </is>
      </c>
      <c r="BE1865" t="inlineStr">
        <is>
          <t>none</t>
        </is>
      </c>
      <c r="BI1865" t="inlineStr">
        <is>
          <t>Table 14</t>
        </is>
      </c>
      <c r="BJ1865" t="inlineStr">
        <is>
          <t>col (9)</t>
        </is>
      </c>
      <c r="BK1865" t="inlineStr">
        <is>
          <t>17</t>
        </is>
      </c>
      <c r="BL1865" t="inlineStr">
        <is>
          <t>Log (Scope 1 + 2) 0.00 (0.04)</t>
        </is>
      </c>
      <c r="BM1865" t="inlineStr">
        <is>
          <t>Log (Scope 1 + 2)</t>
        </is>
      </c>
      <c r="BN1865" t="inlineStr">
        <is>
          <t>Long Term Credit Spread</t>
        </is>
      </c>
      <c r="BO1865" t="inlineStr">
        <is>
          <t>update</t>
        </is>
      </c>
      <c r="BP1865" t="inlineStr">
        <is>
          <t>Panjwani et al (2023)</t>
        </is>
      </c>
      <c r="BQ1865" t="inlineStr">
        <is>
          <t>computed</t>
        </is>
      </c>
      <c r="BT1865" t="n">
        <v>0</v>
      </c>
      <c r="BU1865" t="inlineStr">
        <is>
          <t>staging_Panjawani_et_al_2023.csv</t>
        </is>
      </c>
      <c r="BW1865" t="n">
        <v>2015</v>
      </c>
      <c r="BX1865" t="n">
        <v>2020</v>
      </c>
      <c r="BY1865" t="inlineStr">
        <is>
          <t>multi: global (MSCI All Country World Index constituents; regions: North America, Europe, Asia Pacific, Emerging Markets)</t>
        </is>
      </c>
      <c r="BZ1865" t="n">
        <v>2017.5</v>
      </c>
      <c r="CA1865" t="n">
        <v>0.8333333333333334</v>
      </c>
      <c r="CB1865" t="n">
        <v>1</v>
      </c>
      <c r="CC1865" t="n">
        <v>1</v>
      </c>
      <c r="CD1865" t="n">
        <v>0</v>
      </c>
      <c r="CE1865" t="n">
        <v>1</v>
      </c>
    </row>
    <row r="1866">
      <c r="A1866" t="inlineStr">
        <is>
          <t>Panjwani et al (2023)</t>
        </is>
      </c>
      <c r="B1866" t="n">
        <v>3171</v>
      </c>
      <c r="C1866" t="n">
        <v>0.04096159602595203</v>
      </c>
      <c r="D1866" t="n">
        <v>595</v>
      </c>
      <c r="E1866">
        <f>IF(ISNUMBER($BA1866),$BA1866,IF(AND(ISNUMBER($D1866),ISNUMBER($BW1866),ISNUMBER($BX1866)),$D1866*($BX1866-$BW1866+1),""))</f>
        <v>595.0</v>
      </c>
      <c r="H1866" t="inlineStr">
        <is>
          <t>partial</t>
        </is>
      </c>
      <c r="I1866" t="inlineStr">
        <is>
          <t>Regression Cofficient and Standard Error  available</t>
        </is>
      </c>
      <c r="J1866">
        <f>IF($BW1866&lt;&gt;"",$BW1866,"")</f>
        <v>2015.0</v>
      </c>
      <c r="K1866">
        <f>IF($BX1866&lt;&gt;"",$BX1866,"")</f>
        <v>2020.0</v>
      </c>
      <c r="L1866">
        <f>IF(AND(ISNUMBER($BW1866),ISNUMBER($BX1866)),($BW1866+$BX1866)/2,"")</f>
        <v>2017.5</v>
      </c>
      <c r="M1866">
        <f>IF($L1866&lt;&gt;"",$L1866,"")</f>
        <v>2017.5</v>
      </c>
      <c r="N1866">
        <f>IF(AND(ISNUMBER($BW1866),ISNUMBER($BX1866)),MIN(1,MAX(0,($BX1866-2016+1)/($BX1866-$BW1866+1))),"")</f>
        <v>0.8333333333333334</v>
      </c>
      <c r="O1866">
        <f>IF(AND(ISNUMBER($BW1866),ISNUMBER($BX1866)),MIN(1,MAX(0,($BX1866-2017+1)/($BX1866-$BW1866+1))),"")</f>
        <v>0.6666666666666666</v>
      </c>
      <c r="P1866">
        <f>IF(AND(ISNUMBER($BW1866),ISNUMBER($BX1866)),MIN(1,MAX(0,($BX1866-2018+1)/($BX1866-$BW1866+1))),"")</f>
        <v>0.5</v>
      </c>
      <c r="Q1866">
        <f>IF(AND(ISNUMBER($BW1866),ISNUMBER($BX1866)),MIN(1,MAX(0,($BX1866-2019+1)/($BX1866-$BW1866+1))),"")</f>
        <v>0.3333333333333333</v>
      </c>
      <c r="R1866">
        <f>IF(AND(ISNUMBER($BW1866),ISNUMBER($BX1866)),MIN(1,MAX(0,($BX1866-2016+1)/($BX1866-$BW1866+1))),"")</f>
        <v>0.8333333333333334</v>
      </c>
      <c r="S1866">
        <f>IF($L1866&lt;&gt;"",IF($L1866&gt;=2015.5,1,0),"")</f>
        <v>1.0</v>
      </c>
      <c r="T1866">
        <f>IF($L1866&lt;&gt;"",IF($L1866&gt;=2016,1,0),"")</f>
        <v>1.0</v>
      </c>
      <c r="U1866">
        <f>IF(ISNUMBER($BX1866),IF($BX1866&gt;=2016,1,0),"")</f>
        <v>1.0</v>
      </c>
      <c r="V1866">
        <f>IF(ISNUMBER($BW1866),IF($BW1866&gt;=2016,1,0),"")</f>
        <v>0.0</v>
      </c>
      <c r="W1866" t="str">
        <f>IF(AND(ISNUMBER($BW1866),ISNUMBER($BX1866)),IF($BW1866&gt;=2016,"post-only",IF($BX1866&lt;2016,"pre-only","mixed")),"")</f>
        <v>mixed</v>
      </c>
      <c r="X1866">
        <f>IF(AND(ISNUMBER($BW1866),ISNUMBER($BX1866)),MIN(1,MAX(0,($BX1866-2017+1)/($BX1866-$BW1866+1))),"")</f>
        <v>0.6666666666666666</v>
      </c>
      <c r="Y1866">
        <f>IF(AND(ISNUMBER($BW1866),ISNUMBER($BX1866)),MIN(1,MAX(0,($BX1866-2018+1)/($BX1866-$BW1866+1))),"")</f>
        <v>0.5</v>
      </c>
      <c r="Z1866">
        <f>IF(AND(ISNUMBER($BW1866),ISNUMBER($BX1866)),MIN(1,MAX(0,($BX1866-2019+1)/($BX1866-$BW1866+1))),"")</f>
        <v>0.3333333333333333</v>
      </c>
      <c r="AA1866">
        <f>IF(ISNUMBER($BX1866),IF($BX1866&gt;=2017,1,0),"")</f>
        <v>1.0</v>
      </c>
      <c r="AB1866">
        <f>IF(ISNUMBER($BX1866),IF($BX1866&gt;=2018,1,0),"")</f>
        <v>1.0</v>
      </c>
      <c r="AC1866">
        <f>IF(ISNUMBER($BX1866),IF($BX1866&gt;=2019,1,0),"")</f>
        <v>1.0</v>
      </c>
      <c r="AD1866">
        <f>IF($L1866&lt;&gt;"",IF($L1866&gt;2013,1,0),"")</f>
        <v>1.0</v>
      </c>
      <c r="AE1866">
        <f>IF($L1866&lt;&gt;"",1+IF($L1866&gt;2011,1,0)+IF($L1866&gt;2014,1,0),"")</f>
        <v>3.0</v>
      </c>
      <c r="AF1866" t="inlineStr">
        <is>
          <t>bond (yield)</t>
        </is>
      </c>
      <c r="AG1866" t="inlineStr">
        <is>
          <t>performance</t>
        </is>
      </c>
      <c r="AH1866" t="inlineStr">
        <is>
          <t>non-sensitive</t>
        </is>
      </c>
      <c r="AI1866" t="inlineStr">
        <is>
          <t>99_NCE</t>
        </is>
      </c>
      <c r="AJ1866" t="inlineStr">
        <is>
          <t>99_NCE</t>
        </is>
      </c>
      <c r="AK1866" t="str">
        <f>IF(AND($CF1866&lt;&gt;"",IFERROR(INDEX(subsample_country_map!$B:$B,MATCH($CF1866,subsample_country_map!$A:$A,0)),"")&lt;&gt;""),INDEX(subsample_country_map!$B:$B,MATCH($CF1866,subsample_country_map!$A:$A,0)),INDEX(lookup!$AA:$AA,MATCH($A1866,lookup!$A:$A,0)))</f>
        <v>99_NCE</v>
      </c>
      <c r="AL1866" t="str">
        <f>IF(AND($CF1866&lt;&gt;"",IFERROR(INDEX(subsample_country_map!$C:$C,MATCH($CF1866,subsample_country_map!$A:$A,0)),"")&lt;&gt;""),INDEX(subsample_country_map!$C:$C,MATCH($CF1866,subsample_country_map!$A:$A,0)),INDEX(lookup!$AB:$AB,MATCH($A1866,lookup!$A:$A,0)))</f>
        <v>99_NCE</v>
      </c>
      <c r="AM1866" t="str">
        <f>IF(AND($CF1866&lt;&gt;"",IFERROR(INDEX(subsample_country_map!$D:$D,MATCH($CF1866,subsample_country_map!$A:$A,0)),"")&lt;&gt;""),INDEX(subsample_country_map!$D:$D,MATCH($CF1866,subsample_country_map!$A:$A,0)),INDEX(lookup!$AC:$AC,MATCH($A1866,lookup!$A:$A,0)))</f>
        <v>99_NCE</v>
      </c>
      <c r="AN1866" t="str">
        <f>IF(AND($CF1866&lt;&gt;"",IFERROR(INDEX(subsample_country_map!$E:$E,MATCH($CF1866,subsample_country_map!$A:$A,0)),"")&lt;&gt;""),INDEX(subsample_country_map!$E:$E,MATCH($CF1866,subsample_country_map!$A:$A,0)),INDEX(lookup!$AD:$AD,MATCH($A1866,lookup!$A:$A,0)))</f>
        <v>99_NCE</v>
      </c>
      <c r="AO1866" t="str">
        <f>INDEX(lookup!$Y:$Y,MATCH($A1866,lookup!$A:$A,0))</f>
        <v>0_published</v>
      </c>
      <c r="AP1866" t="str">
        <f>INDEX(lookup!$Z:$Z,MATCH($A1866,lookup!$A:$A,0))</f>
        <v>1_VHB high</v>
      </c>
      <c r="AQ1866" t="str">
        <f>INDEX(lookup!$W:$W,MATCH($A1866,lookup!$A:$A,0))</f>
        <v>1_fin/acc/econ</v>
      </c>
      <c r="AS1866" t="inlineStr">
        <is>
          <t>staging</t>
        </is>
      </c>
      <c r="AT1866" t="inlineStr">
        <is>
          <t>bad-CER</t>
        </is>
      </c>
      <c r="AU1866" t="inlineStr">
        <is>
          <t>cost</t>
        </is>
      </c>
      <c r="AV1866" t="inlineStr">
        <is>
          <t>-0.02</t>
        </is>
      </c>
      <c r="AW1866" t="inlineStr">
        <is>
          <t>0.02</t>
        </is>
      </c>
      <c r="BA1866" t="n">
        <v>595</v>
      </c>
      <c r="BB1866" t="inlineStr">
        <is>
          <t>0</t>
        </is>
      </c>
      <c r="BC1866" t="inlineStr">
        <is>
          <t>FE</t>
        </is>
      </c>
      <c r="BD1866" t="inlineStr">
        <is>
          <t>not stated</t>
        </is>
      </c>
      <c r="BE1866" t="inlineStr">
        <is>
          <t>none</t>
        </is>
      </c>
      <c r="BI1866" t="inlineStr">
        <is>
          <t>Table 14</t>
        </is>
      </c>
      <c r="BJ1866" t="inlineStr">
        <is>
          <t>col (9)</t>
        </is>
      </c>
      <c r="BK1866" t="inlineStr">
        <is>
          <t>17</t>
        </is>
      </c>
      <c r="BL1866" t="inlineStr">
        <is>
          <t>Log (Upstream leased assets) -0.02 (0.02)</t>
        </is>
      </c>
      <c r="BM1866" t="inlineStr">
        <is>
          <t>Log (Upstream leased assets)</t>
        </is>
      </c>
      <c r="BN1866" t="inlineStr">
        <is>
          <t>Long Term Credit Spread</t>
        </is>
      </c>
      <c r="BO1866" t="inlineStr">
        <is>
          <t>update</t>
        </is>
      </c>
      <c r="BP1866" t="inlineStr">
        <is>
          <t>Panjwani et al (2023)</t>
        </is>
      </c>
      <c r="BQ1866" t="inlineStr">
        <is>
          <t>computed</t>
        </is>
      </c>
      <c r="BT1866" t="n">
        <v>0</v>
      </c>
      <c r="BU1866" t="inlineStr">
        <is>
          <t>staging_Panjawani_et_al_2023.csv</t>
        </is>
      </c>
      <c r="BW1866" t="n">
        <v>2015</v>
      </c>
      <c r="BX1866" t="n">
        <v>2020</v>
      </c>
      <c r="BY1866" t="inlineStr">
        <is>
          <t>multi: global (MSCI All Country World Index constituents; regions: North America, Europe, Asia Pacific, Emerging Markets)</t>
        </is>
      </c>
      <c r="BZ1866" t="n">
        <v>2017.5</v>
      </c>
      <c r="CA1866" t="n">
        <v>0.8333333333333334</v>
      </c>
      <c r="CB1866" t="n">
        <v>1</v>
      </c>
      <c r="CC1866" t="n">
        <v>1</v>
      </c>
      <c r="CD1866" t="n">
        <v>0.04098452828658802</v>
      </c>
      <c r="CE1866" t="n">
        <v>1</v>
      </c>
    </row>
    <row r="1867">
      <c r="A1867" t="inlineStr">
        <is>
          <t>Panjwani et al (2023)</t>
        </is>
      </c>
      <c r="B1867" t="n">
        <v>3172</v>
      </c>
      <c r="C1867" t="n">
        <v>-0.05810322419791469</v>
      </c>
      <c r="D1867" t="n">
        <v>122</v>
      </c>
      <c r="E1867">
        <f>IF(ISNUMBER($BA1867),$BA1867,IF(AND(ISNUMBER($D1867),ISNUMBER($BW1867),ISNUMBER($BX1867)),$D1867*($BX1867-$BW1867+1),""))</f>
        <v>122.0</v>
      </c>
      <c r="H1867" t="inlineStr">
        <is>
          <t>partial</t>
        </is>
      </c>
      <c r="I1867" t="inlineStr">
        <is>
          <t>Regression Cofficient and Standard Error  available</t>
        </is>
      </c>
      <c r="J1867">
        <f>IF($BW1867&lt;&gt;"",$BW1867,"")</f>
        <v>2015.0</v>
      </c>
      <c r="K1867">
        <f>IF($BX1867&lt;&gt;"",$BX1867,"")</f>
        <v>2020.0</v>
      </c>
      <c r="L1867">
        <f>IF(AND(ISNUMBER($BW1867),ISNUMBER($BX1867)),($BW1867+$BX1867)/2,"")</f>
        <v>2017.5</v>
      </c>
      <c r="M1867">
        <f>IF($L1867&lt;&gt;"",$L1867,"")</f>
        <v>2017.5</v>
      </c>
      <c r="N1867">
        <f>IF(AND(ISNUMBER($BW1867),ISNUMBER($BX1867)),MIN(1,MAX(0,($BX1867-2016+1)/($BX1867-$BW1867+1))),"")</f>
        <v>0.8333333333333334</v>
      </c>
      <c r="O1867">
        <f>IF(AND(ISNUMBER($BW1867),ISNUMBER($BX1867)),MIN(1,MAX(0,($BX1867-2017+1)/($BX1867-$BW1867+1))),"")</f>
        <v>0.6666666666666666</v>
      </c>
      <c r="P1867">
        <f>IF(AND(ISNUMBER($BW1867),ISNUMBER($BX1867)),MIN(1,MAX(0,($BX1867-2018+1)/($BX1867-$BW1867+1))),"")</f>
        <v>0.5</v>
      </c>
      <c r="Q1867">
        <f>IF(AND(ISNUMBER($BW1867),ISNUMBER($BX1867)),MIN(1,MAX(0,($BX1867-2019+1)/($BX1867-$BW1867+1))),"")</f>
        <v>0.3333333333333333</v>
      </c>
      <c r="R1867">
        <f>IF(AND(ISNUMBER($BW1867),ISNUMBER($BX1867)),MIN(1,MAX(0,($BX1867-2016+1)/($BX1867-$BW1867+1))),"")</f>
        <v>0.8333333333333334</v>
      </c>
      <c r="S1867">
        <f>IF($L1867&lt;&gt;"",IF($L1867&gt;=2015.5,1,0),"")</f>
        <v>1.0</v>
      </c>
      <c r="T1867">
        <f>IF($L1867&lt;&gt;"",IF($L1867&gt;=2016,1,0),"")</f>
        <v>1.0</v>
      </c>
      <c r="U1867">
        <f>IF(ISNUMBER($BX1867),IF($BX1867&gt;=2016,1,0),"")</f>
        <v>1.0</v>
      </c>
      <c r="V1867">
        <f>IF(ISNUMBER($BW1867),IF($BW1867&gt;=2016,1,0),"")</f>
        <v>0.0</v>
      </c>
      <c r="W1867" t="str">
        <f>IF(AND(ISNUMBER($BW1867),ISNUMBER($BX1867)),IF($BW1867&gt;=2016,"post-only",IF($BX1867&lt;2016,"pre-only","mixed")),"")</f>
        <v>mixed</v>
      </c>
      <c r="X1867">
        <f>IF(AND(ISNUMBER($BW1867),ISNUMBER($BX1867)),MIN(1,MAX(0,($BX1867-2017+1)/($BX1867-$BW1867+1))),"")</f>
        <v>0.6666666666666666</v>
      </c>
      <c r="Y1867">
        <f>IF(AND(ISNUMBER($BW1867),ISNUMBER($BX1867)),MIN(1,MAX(0,($BX1867-2018+1)/($BX1867-$BW1867+1))),"")</f>
        <v>0.5</v>
      </c>
      <c r="Z1867">
        <f>IF(AND(ISNUMBER($BW1867),ISNUMBER($BX1867)),MIN(1,MAX(0,($BX1867-2019+1)/($BX1867-$BW1867+1))),"")</f>
        <v>0.3333333333333333</v>
      </c>
      <c r="AA1867">
        <f>IF(ISNUMBER($BX1867),IF($BX1867&gt;=2017,1,0),"")</f>
        <v>1.0</v>
      </c>
      <c r="AB1867">
        <f>IF(ISNUMBER($BX1867),IF($BX1867&gt;=2018,1,0),"")</f>
        <v>1.0</v>
      </c>
      <c r="AC1867">
        <f>IF(ISNUMBER($BX1867),IF($BX1867&gt;=2019,1,0),"")</f>
        <v>1.0</v>
      </c>
      <c r="AD1867">
        <f>IF($L1867&lt;&gt;"",IF($L1867&gt;2013,1,0),"")</f>
        <v>1.0</v>
      </c>
      <c r="AE1867">
        <f>IF($L1867&lt;&gt;"",1+IF($L1867&gt;2011,1,0)+IF($L1867&gt;2014,1,0),"")</f>
        <v>3.0</v>
      </c>
      <c r="AF1867" t="inlineStr">
        <is>
          <t>bond (yield)</t>
        </is>
      </c>
      <c r="AG1867" t="inlineStr">
        <is>
          <t>performance</t>
        </is>
      </c>
      <c r="AH1867" t="inlineStr">
        <is>
          <t>non-sensitive</t>
        </is>
      </c>
      <c r="AI1867" t="inlineStr">
        <is>
          <t>99_NCE</t>
        </is>
      </c>
      <c r="AJ1867" t="inlineStr">
        <is>
          <t>99_NCE</t>
        </is>
      </c>
      <c r="AK1867" t="str">
        <f>IF(AND($CF1867&lt;&gt;"",IFERROR(INDEX(subsample_country_map!$B:$B,MATCH($CF1867,subsample_country_map!$A:$A,0)),"")&lt;&gt;""),INDEX(subsample_country_map!$B:$B,MATCH($CF1867,subsample_country_map!$A:$A,0)),INDEX(lookup!$AA:$AA,MATCH($A1867,lookup!$A:$A,0)))</f>
        <v>99_NCE</v>
      </c>
      <c r="AL1867" t="str">
        <f>IF(AND($CF1867&lt;&gt;"",IFERROR(INDEX(subsample_country_map!$C:$C,MATCH($CF1867,subsample_country_map!$A:$A,0)),"")&lt;&gt;""),INDEX(subsample_country_map!$C:$C,MATCH($CF1867,subsample_country_map!$A:$A,0)),INDEX(lookup!$AB:$AB,MATCH($A1867,lookup!$A:$A,0)))</f>
        <v>99_NCE</v>
      </c>
      <c r="AM1867" t="str">
        <f>IF(AND($CF1867&lt;&gt;"",IFERROR(INDEX(subsample_country_map!$D:$D,MATCH($CF1867,subsample_country_map!$A:$A,0)),"")&lt;&gt;""),INDEX(subsample_country_map!$D:$D,MATCH($CF1867,subsample_country_map!$A:$A,0)),INDEX(lookup!$AC:$AC,MATCH($A1867,lookup!$A:$A,0)))</f>
        <v>99_NCE</v>
      </c>
      <c r="AN1867" t="str">
        <f>IF(AND($CF1867&lt;&gt;"",IFERROR(INDEX(subsample_country_map!$E:$E,MATCH($CF1867,subsample_country_map!$A:$A,0)),"")&lt;&gt;""),INDEX(subsample_country_map!$E:$E,MATCH($CF1867,subsample_country_map!$A:$A,0)),INDEX(lookup!$AD:$AD,MATCH($A1867,lookup!$A:$A,0)))</f>
        <v>99_NCE</v>
      </c>
      <c r="AO1867" t="str">
        <f>INDEX(lookup!$Y:$Y,MATCH($A1867,lookup!$A:$A,0))</f>
        <v>0_published</v>
      </c>
      <c r="AP1867" t="str">
        <f>INDEX(lookup!$Z:$Z,MATCH($A1867,lookup!$A:$A,0))</f>
        <v>1_VHB high</v>
      </c>
      <c r="AQ1867" t="str">
        <f>INDEX(lookup!$W:$W,MATCH($A1867,lookup!$A:$A,0))</f>
        <v>1_fin/acc/econ</v>
      </c>
      <c r="AS1867" t="inlineStr">
        <is>
          <t>staging</t>
        </is>
      </c>
      <c r="AT1867" t="inlineStr">
        <is>
          <t>bad-CER</t>
        </is>
      </c>
      <c r="AU1867" t="inlineStr">
        <is>
          <t>cost</t>
        </is>
      </c>
      <c r="AV1867" t="inlineStr">
        <is>
          <t>0.09</t>
        </is>
      </c>
      <c r="AW1867" t="inlineStr">
        <is>
          <t>0.14</t>
        </is>
      </c>
      <c r="BA1867" t="n">
        <v>122</v>
      </c>
      <c r="BB1867" t="inlineStr">
        <is>
          <t>0</t>
        </is>
      </c>
      <c r="BC1867" t="inlineStr">
        <is>
          <t>FE</t>
        </is>
      </c>
      <c r="BD1867" t="inlineStr">
        <is>
          <t>not stated</t>
        </is>
      </c>
      <c r="BE1867" t="inlineStr">
        <is>
          <t>none</t>
        </is>
      </c>
      <c r="BI1867" t="inlineStr">
        <is>
          <t>Table 14</t>
        </is>
      </c>
      <c r="BJ1867" t="inlineStr">
        <is>
          <t>col (10)</t>
        </is>
      </c>
      <c r="BK1867" t="inlineStr">
        <is>
          <t>17</t>
        </is>
      </c>
      <c r="BL1867" t="inlineStr">
        <is>
          <t>Log (Scope 1 + 2) 0.09 (0.14)</t>
        </is>
      </c>
      <c r="BM1867" t="inlineStr">
        <is>
          <t>Log (Scope 1 + 2)</t>
        </is>
      </c>
      <c r="BN1867" t="inlineStr">
        <is>
          <t>Long Term Credit Spread</t>
        </is>
      </c>
      <c r="BO1867" t="inlineStr">
        <is>
          <t>update</t>
        </is>
      </c>
      <c r="BP1867" t="inlineStr">
        <is>
          <t>Panjwani et al (2023)</t>
        </is>
      </c>
      <c r="BQ1867" t="inlineStr">
        <is>
          <t>computed</t>
        </is>
      </c>
      <c r="BT1867" t="n">
        <v>0</v>
      </c>
      <c r="BU1867" t="inlineStr">
        <is>
          <t>staging_Panjawani_et_al_2023.csv</t>
        </is>
      </c>
      <c r="BW1867" t="n">
        <v>2015</v>
      </c>
      <c r="BX1867" t="n">
        <v>2020</v>
      </c>
      <c r="BY1867" t="inlineStr">
        <is>
          <t>multi: global (MSCI All Country World Index constituents; regions: North America, Europe, Asia Pacific, Emerging Markets)</t>
        </is>
      </c>
      <c r="BZ1867" t="n">
        <v>2017.5</v>
      </c>
      <c r="CA1867" t="n">
        <v>0.8333333333333334</v>
      </c>
      <c r="CB1867" t="n">
        <v>1</v>
      </c>
      <c r="CC1867" t="n">
        <v>1</v>
      </c>
      <c r="CD1867" t="n">
        <v>-0.05816874215969312</v>
      </c>
      <c r="CE1867" t="n">
        <v>1</v>
      </c>
    </row>
    <row r="1868">
      <c r="A1868" t="inlineStr">
        <is>
          <t>Panjwani et al (2023)</t>
        </is>
      </c>
      <c r="B1868" t="n">
        <v>3173</v>
      </c>
      <c r="C1868" t="n">
        <v>0.09016696346674323</v>
      </c>
      <c r="D1868" t="n">
        <v>122</v>
      </c>
      <c r="E1868">
        <f>IF(ISNUMBER($BA1868),$BA1868,IF(AND(ISNUMBER($D1868),ISNUMBER($BW1868),ISNUMBER($BX1868)),$D1868*($BX1868-$BW1868+1),""))</f>
        <v>122.0</v>
      </c>
      <c r="H1868" t="inlineStr">
        <is>
          <t>partial</t>
        </is>
      </c>
      <c r="I1868" t="inlineStr">
        <is>
          <t>Regression Cofficient and Standard Error  available</t>
        </is>
      </c>
      <c r="J1868">
        <f>IF($BW1868&lt;&gt;"",$BW1868,"")</f>
        <v>2015.0</v>
      </c>
      <c r="K1868">
        <f>IF($BX1868&lt;&gt;"",$BX1868,"")</f>
        <v>2020.0</v>
      </c>
      <c r="L1868">
        <f>IF(AND(ISNUMBER($BW1868),ISNUMBER($BX1868)),($BW1868+$BX1868)/2,"")</f>
        <v>2017.5</v>
      </c>
      <c r="M1868">
        <f>IF($L1868&lt;&gt;"",$L1868,"")</f>
        <v>2017.5</v>
      </c>
      <c r="N1868">
        <f>IF(AND(ISNUMBER($BW1868),ISNUMBER($BX1868)),MIN(1,MAX(0,($BX1868-2016+1)/($BX1868-$BW1868+1))),"")</f>
        <v>0.8333333333333334</v>
      </c>
      <c r="O1868">
        <f>IF(AND(ISNUMBER($BW1868),ISNUMBER($BX1868)),MIN(1,MAX(0,($BX1868-2017+1)/($BX1868-$BW1868+1))),"")</f>
        <v>0.6666666666666666</v>
      </c>
      <c r="P1868">
        <f>IF(AND(ISNUMBER($BW1868),ISNUMBER($BX1868)),MIN(1,MAX(0,($BX1868-2018+1)/($BX1868-$BW1868+1))),"")</f>
        <v>0.5</v>
      </c>
      <c r="Q1868">
        <f>IF(AND(ISNUMBER($BW1868),ISNUMBER($BX1868)),MIN(1,MAX(0,($BX1868-2019+1)/($BX1868-$BW1868+1))),"")</f>
        <v>0.3333333333333333</v>
      </c>
      <c r="R1868">
        <f>IF(AND(ISNUMBER($BW1868),ISNUMBER($BX1868)),MIN(1,MAX(0,($BX1868-2016+1)/($BX1868-$BW1868+1))),"")</f>
        <v>0.8333333333333334</v>
      </c>
      <c r="S1868">
        <f>IF($L1868&lt;&gt;"",IF($L1868&gt;=2015.5,1,0),"")</f>
        <v>1.0</v>
      </c>
      <c r="T1868">
        <f>IF($L1868&lt;&gt;"",IF($L1868&gt;=2016,1,0),"")</f>
        <v>1.0</v>
      </c>
      <c r="U1868">
        <f>IF(ISNUMBER($BX1868),IF($BX1868&gt;=2016,1,0),"")</f>
        <v>1.0</v>
      </c>
      <c r="V1868">
        <f>IF(ISNUMBER($BW1868),IF($BW1868&gt;=2016,1,0),"")</f>
        <v>0.0</v>
      </c>
      <c r="W1868" t="str">
        <f>IF(AND(ISNUMBER($BW1868),ISNUMBER($BX1868)),IF($BW1868&gt;=2016,"post-only",IF($BX1868&lt;2016,"pre-only","mixed")),"")</f>
        <v>mixed</v>
      </c>
      <c r="X1868">
        <f>IF(AND(ISNUMBER($BW1868),ISNUMBER($BX1868)),MIN(1,MAX(0,($BX1868-2017+1)/($BX1868-$BW1868+1))),"")</f>
        <v>0.6666666666666666</v>
      </c>
      <c r="Y1868">
        <f>IF(AND(ISNUMBER($BW1868),ISNUMBER($BX1868)),MIN(1,MAX(0,($BX1868-2018+1)/($BX1868-$BW1868+1))),"")</f>
        <v>0.5</v>
      </c>
      <c r="Z1868">
        <f>IF(AND(ISNUMBER($BW1868),ISNUMBER($BX1868)),MIN(1,MAX(0,($BX1868-2019+1)/($BX1868-$BW1868+1))),"")</f>
        <v>0.3333333333333333</v>
      </c>
      <c r="AA1868">
        <f>IF(ISNUMBER($BX1868),IF($BX1868&gt;=2017,1,0),"")</f>
        <v>1.0</v>
      </c>
      <c r="AB1868">
        <f>IF(ISNUMBER($BX1868),IF($BX1868&gt;=2018,1,0),"")</f>
        <v>1.0</v>
      </c>
      <c r="AC1868">
        <f>IF(ISNUMBER($BX1868),IF($BX1868&gt;=2019,1,0),"")</f>
        <v>1.0</v>
      </c>
      <c r="AD1868">
        <f>IF($L1868&lt;&gt;"",IF($L1868&gt;2013,1,0),"")</f>
        <v>1.0</v>
      </c>
      <c r="AE1868">
        <f>IF($L1868&lt;&gt;"",1+IF($L1868&gt;2011,1,0)+IF($L1868&gt;2014,1,0),"")</f>
        <v>3.0</v>
      </c>
      <c r="AF1868" t="inlineStr">
        <is>
          <t>bond (yield)</t>
        </is>
      </c>
      <c r="AG1868" t="inlineStr">
        <is>
          <t>performance</t>
        </is>
      </c>
      <c r="AH1868" t="inlineStr">
        <is>
          <t>non-sensitive</t>
        </is>
      </c>
      <c r="AI1868" t="inlineStr">
        <is>
          <t>99_NCE</t>
        </is>
      </c>
      <c r="AJ1868" t="inlineStr">
        <is>
          <t>99_NCE</t>
        </is>
      </c>
      <c r="AK1868" t="str">
        <f>IF(AND($CF1868&lt;&gt;"",IFERROR(INDEX(subsample_country_map!$B:$B,MATCH($CF1868,subsample_country_map!$A:$A,0)),"")&lt;&gt;""),INDEX(subsample_country_map!$B:$B,MATCH($CF1868,subsample_country_map!$A:$A,0)),INDEX(lookup!$AA:$AA,MATCH($A1868,lookup!$A:$A,0)))</f>
        <v>99_NCE</v>
      </c>
      <c r="AL1868" t="str">
        <f>IF(AND($CF1868&lt;&gt;"",IFERROR(INDEX(subsample_country_map!$C:$C,MATCH($CF1868,subsample_country_map!$A:$A,0)),"")&lt;&gt;""),INDEX(subsample_country_map!$C:$C,MATCH($CF1868,subsample_country_map!$A:$A,0)),INDEX(lookup!$AB:$AB,MATCH($A1868,lookup!$A:$A,0)))</f>
        <v>99_NCE</v>
      </c>
      <c r="AM1868" t="str">
        <f>IF(AND($CF1868&lt;&gt;"",IFERROR(INDEX(subsample_country_map!$D:$D,MATCH($CF1868,subsample_country_map!$A:$A,0)),"")&lt;&gt;""),INDEX(subsample_country_map!$D:$D,MATCH($CF1868,subsample_country_map!$A:$A,0)),INDEX(lookup!$AC:$AC,MATCH($A1868,lookup!$A:$A,0)))</f>
        <v>99_NCE</v>
      </c>
      <c r="AN1868" t="str">
        <f>IF(AND($CF1868&lt;&gt;"",IFERROR(INDEX(subsample_country_map!$E:$E,MATCH($CF1868,subsample_country_map!$A:$A,0)),"")&lt;&gt;""),INDEX(subsample_country_map!$E:$E,MATCH($CF1868,subsample_country_map!$A:$A,0)),INDEX(lookup!$AD:$AD,MATCH($A1868,lookup!$A:$A,0)))</f>
        <v>99_NCE</v>
      </c>
      <c r="AO1868" t="str">
        <f>INDEX(lookup!$Y:$Y,MATCH($A1868,lookup!$A:$A,0))</f>
        <v>0_published</v>
      </c>
      <c r="AP1868" t="str">
        <f>INDEX(lookup!$Z:$Z,MATCH($A1868,lookup!$A:$A,0))</f>
        <v>1_VHB high</v>
      </c>
      <c r="AQ1868" t="str">
        <f>INDEX(lookup!$W:$W,MATCH($A1868,lookup!$A:$A,0))</f>
        <v>1_fin/acc/econ</v>
      </c>
      <c r="AS1868" t="inlineStr">
        <is>
          <t>staging</t>
        </is>
      </c>
      <c r="AT1868" t="inlineStr">
        <is>
          <t>bad-CER</t>
        </is>
      </c>
      <c r="AU1868" t="inlineStr">
        <is>
          <t>cost</t>
        </is>
      </c>
      <c r="AV1868" t="inlineStr">
        <is>
          <t>-0.05</t>
        </is>
      </c>
      <c r="AW1868" t="inlineStr">
        <is>
          <t>0.05</t>
        </is>
      </c>
      <c r="BA1868" t="n">
        <v>122</v>
      </c>
      <c r="BB1868" t="inlineStr">
        <is>
          <t>0</t>
        </is>
      </c>
      <c r="BC1868" t="inlineStr">
        <is>
          <t>FE</t>
        </is>
      </c>
      <c r="BD1868" t="inlineStr">
        <is>
          <t>not stated</t>
        </is>
      </c>
      <c r="BE1868" t="inlineStr">
        <is>
          <t>none</t>
        </is>
      </c>
      <c r="BI1868" t="inlineStr">
        <is>
          <t>Table 14</t>
        </is>
      </c>
      <c r="BJ1868" t="inlineStr">
        <is>
          <t>col (10)</t>
        </is>
      </c>
      <c r="BK1868" t="inlineStr">
        <is>
          <t>17</t>
        </is>
      </c>
      <c r="BL1868" t="inlineStr">
        <is>
          <t>Log (Other (upstream)) -0.05 (0.05)</t>
        </is>
      </c>
      <c r="BM1868" t="inlineStr">
        <is>
          <t>Log (Other (upstream))</t>
        </is>
      </c>
      <c r="BN1868" t="inlineStr">
        <is>
          <t>Long Term Credit Spread</t>
        </is>
      </c>
      <c r="BO1868" t="inlineStr">
        <is>
          <t>update</t>
        </is>
      </c>
      <c r="BP1868" t="inlineStr">
        <is>
          <t>Panjwani et al (2023)</t>
        </is>
      </c>
      <c r="BQ1868" t="inlineStr">
        <is>
          <t>computed</t>
        </is>
      </c>
      <c r="BT1868" t="n">
        <v>0</v>
      </c>
      <c r="BU1868" t="inlineStr">
        <is>
          <t>staging_Panjawani_et_al_2023.csv</t>
        </is>
      </c>
      <c r="BW1868" t="n">
        <v>2015</v>
      </c>
      <c r="BX1868" t="n">
        <v>2020</v>
      </c>
      <c r="BY1868" t="inlineStr">
        <is>
          <t>multi: global (MSCI All Country World Index constituents; regions: North America, Europe, Asia Pacific, Emerging Markets)</t>
        </is>
      </c>
      <c r="BZ1868" t="n">
        <v>2017.5</v>
      </c>
      <c r="CA1868" t="n">
        <v>0.8333333333333334</v>
      </c>
      <c r="CB1868" t="n">
        <v>1</v>
      </c>
      <c r="CC1868" t="n">
        <v>1</v>
      </c>
      <c r="CD1868" t="n">
        <v>0.09041251732258357</v>
      </c>
      <c r="CE1868" t="n">
        <v>1</v>
      </c>
    </row>
    <row r="1869">
      <c r="A1869" t="inlineStr">
        <is>
          <t>Panjwani et al (2023)</t>
        </is>
      </c>
      <c r="B1869" t="n">
        <v>3174</v>
      </c>
      <c r="C1869" t="n">
        <v>-0.3987496884769275</v>
      </c>
      <c r="D1869" t="n">
        <v>40</v>
      </c>
      <c r="E1869">
        <f>IF(ISNUMBER($BA1869),$BA1869,IF(AND(ISNUMBER($D1869),ISNUMBER($BW1869),ISNUMBER($BX1869)),$D1869*($BX1869-$BW1869+1),""))</f>
        <v>40.0</v>
      </c>
      <c r="H1869" t="inlineStr">
        <is>
          <t>partial</t>
        </is>
      </c>
      <c r="I1869" t="inlineStr">
        <is>
          <t>Regression Cofficient and Standard Error  available</t>
        </is>
      </c>
      <c r="J1869">
        <f>IF($BW1869&lt;&gt;"",$BW1869,"")</f>
        <v>2015.0</v>
      </c>
      <c r="K1869">
        <f>IF($BX1869&lt;&gt;"",$BX1869,"")</f>
        <v>2020.0</v>
      </c>
      <c r="L1869">
        <f>IF(AND(ISNUMBER($BW1869),ISNUMBER($BX1869)),($BW1869+$BX1869)/2,"")</f>
        <v>2017.5</v>
      </c>
      <c r="M1869">
        <f>IF($L1869&lt;&gt;"",$L1869,"")</f>
        <v>2017.5</v>
      </c>
      <c r="N1869">
        <f>IF(AND(ISNUMBER($BW1869),ISNUMBER($BX1869)),MIN(1,MAX(0,($BX1869-2016+1)/($BX1869-$BW1869+1))),"")</f>
        <v>0.8333333333333334</v>
      </c>
      <c r="O1869">
        <f>IF(AND(ISNUMBER($BW1869),ISNUMBER($BX1869)),MIN(1,MAX(0,($BX1869-2017+1)/($BX1869-$BW1869+1))),"")</f>
        <v>0.6666666666666666</v>
      </c>
      <c r="P1869">
        <f>IF(AND(ISNUMBER($BW1869),ISNUMBER($BX1869)),MIN(1,MAX(0,($BX1869-2018+1)/($BX1869-$BW1869+1))),"")</f>
        <v>0.5</v>
      </c>
      <c r="Q1869">
        <f>IF(AND(ISNUMBER($BW1869),ISNUMBER($BX1869)),MIN(1,MAX(0,($BX1869-2019+1)/($BX1869-$BW1869+1))),"")</f>
        <v>0.3333333333333333</v>
      </c>
      <c r="R1869">
        <f>IF(AND(ISNUMBER($BW1869),ISNUMBER($BX1869)),MIN(1,MAX(0,($BX1869-2016+1)/($BX1869-$BW1869+1))),"")</f>
        <v>0.8333333333333334</v>
      </c>
      <c r="S1869">
        <f>IF($L1869&lt;&gt;"",IF($L1869&gt;=2015.5,1,0),"")</f>
        <v>1.0</v>
      </c>
      <c r="T1869">
        <f>IF($L1869&lt;&gt;"",IF($L1869&gt;=2016,1,0),"")</f>
        <v>1.0</v>
      </c>
      <c r="U1869">
        <f>IF(ISNUMBER($BX1869),IF($BX1869&gt;=2016,1,0),"")</f>
        <v>1.0</v>
      </c>
      <c r="V1869">
        <f>IF(ISNUMBER($BW1869),IF($BW1869&gt;=2016,1,0),"")</f>
        <v>0.0</v>
      </c>
      <c r="W1869" t="str">
        <f>IF(AND(ISNUMBER($BW1869),ISNUMBER($BX1869)),IF($BW1869&gt;=2016,"post-only",IF($BX1869&lt;2016,"pre-only","mixed")),"")</f>
        <v>mixed</v>
      </c>
      <c r="X1869">
        <f>IF(AND(ISNUMBER($BW1869),ISNUMBER($BX1869)),MIN(1,MAX(0,($BX1869-2017+1)/($BX1869-$BW1869+1))),"")</f>
        <v>0.6666666666666666</v>
      </c>
      <c r="Y1869">
        <f>IF(AND(ISNUMBER($BW1869),ISNUMBER($BX1869)),MIN(1,MAX(0,($BX1869-2018+1)/($BX1869-$BW1869+1))),"")</f>
        <v>0.5</v>
      </c>
      <c r="Z1869">
        <f>IF(AND(ISNUMBER($BW1869),ISNUMBER($BX1869)),MIN(1,MAX(0,($BX1869-2019+1)/($BX1869-$BW1869+1))),"")</f>
        <v>0.3333333333333333</v>
      </c>
      <c r="AA1869">
        <f>IF(ISNUMBER($BX1869),IF($BX1869&gt;=2017,1,0),"")</f>
        <v>1.0</v>
      </c>
      <c r="AB1869">
        <f>IF(ISNUMBER($BX1869),IF($BX1869&gt;=2018,1,0),"")</f>
        <v>1.0</v>
      </c>
      <c r="AC1869">
        <f>IF(ISNUMBER($BX1869),IF($BX1869&gt;=2019,1,0),"")</f>
        <v>1.0</v>
      </c>
      <c r="AD1869">
        <f>IF($L1869&lt;&gt;"",IF($L1869&gt;2013,1,0),"")</f>
        <v>1.0</v>
      </c>
      <c r="AE1869">
        <f>IF($L1869&lt;&gt;"",1+IF($L1869&gt;2011,1,0)+IF($L1869&gt;2014,1,0),"")</f>
        <v>3.0</v>
      </c>
      <c r="AF1869" t="inlineStr">
        <is>
          <t>bond (yield)</t>
        </is>
      </c>
      <c r="AG1869" t="inlineStr">
        <is>
          <t>performance</t>
        </is>
      </c>
      <c r="AH1869" t="inlineStr">
        <is>
          <t>non-sensitive</t>
        </is>
      </c>
      <c r="AI1869" t="inlineStr">
        <is>
          <t>99_NCE</t>
        </is>
      </c>
      <c r="AJ1869" t="inlineStr">
        <is>
          <t>99_NCE</t>
        </is>
      </c>
      <c r="AK1869" t="str">
        <f>IF(AND($CF1869&lt;&gt;"",IFERROR(INDEX(subsample_country_map!$B:$B,MATCH($CF1869,subsample_country_map!$A:$A,0)),"")&lt;&gt;""),INDEX(subsample_country_map!$B:$B,MATCH($CF1869,subsample_country_map!$A:$A,0)),INDEX(lookup!$AA:$AA,MATCH($A1869,lookup!$A:$A,0)))</f>
        <v>99_NCE</v>
      </c>
      <c r="AL1869" t="str">
        <f>IF(AND($CF1869&lt;&gt;"",IFERROR(INDEX(subsample_country_map!$C:$C,MATCH($CF1869,subsample_country_map!$A:$A,0)),"")&lt;&gt;""),INDEX(subsample_country_map!$C:$C,MATCH($CF1869,subsample_country_map!$A:$A,0)),INDEX(lookup!$AB:$AB,MATCH($A1869,lookup!$A:$A,0)))</f>
        <v>99_NCE</v>
      </c>
      <c r="AM1869" t="str">
        <f>IF(AND($CF1869&lt;&gt;"",IFERROR(INDEX(subsample_country_map!$D:$D,MATCH($CF1869,subsample_country_map!$A:$A,0)),"")&lt;&gt;""),INDEX(subsample_country_map!$D:$D,MATCH($CF1869,subsample_country_map!$A:$A,0)),INDEX(lookup!$AC:$AC,MATCH($A1869,lookup!$A:$A,0)))</f>
        <v>99_NCE</v>
      </c>
      <c r="AN1869" t="str">
        <f>IF(AND($CF1869&lt;&gt;"",IFERROR(INDEX(subsample_country_map!$E:$E,MATCH($CF1869,subsample_country_map!$A:$A,0)),"")&lt;&gt;""),INDEX(subsample_country_map!$E:$E,MATCH($CF1869,subsample_country_map!$A:$A,0)),INDEX(lookup!$AD:$AD,MATCH($A1869,lookup!$A:$A,0)))</f>
        <v>99_NCE</v>
      </c>
      <c r="AO1869" t="str">
        <f>INDEX(lookup!$Y:$Y,MATCH($A1869,lookup!$A:$A,0))</f>
        <v>0_published</v>
      </c>
      <c r="AP1869" t="str">
        <f>INDEX(lookup!$Z:$Z,MATCH($A1869,lookup!$A:$A,0))</f>
        <v>1_VHB high</v>
      </c>
      <c r="AQ1869" t="str">
        <f>INDEX(lookup!$W:$W,MATCH($A1869,lookup!$A:$A,0))</f>
        <v>1_fin/acc/econ</v>
      </c>
      <c r="AS1869" t="inlineStr">
        <is>
          <t>staging</t>
        </is>
      </c>
      <c r="AT1869" t="inlineStr">
        <is>
          <t>bad-CER</t>
        </is>
      </c>
      <c r="AU1869" t="inlineStr">
        <is>
          <t>cost</t>
        </is>
      </c>
      <c r="AV1869" t="inlineStr">
        <is>
          <t>2.86</t>
        </is>
      </c>
      <c r="AW1869" t="inlineStr">
        <is>
          <t>1.04</t>
        </is>
      </c>
      <c r="BA1869" t="n">
        <v>40</v>
      </c>
      <c r="BB1869" t="inlineStr">
        <is>
          <t>0</t>
        </is>
      </c>
      <c r="BC1869" t="inlineStr">
        <is>
          <t>FE</t>
        </is>
      </c>
      <c r="BD1869" t="inlineStr">
        <is>
          <t>not stated</t>
        </is>
      </c>
      <c r="BE1869" t="inlineStr">
        <is>
          <t>none</t>
        </is>
      </c>
      <c r="BI1869" t="inlineStr">
        <is>
          <t>Table 15</t>
        </is>
      </c>
      <c r="BJ1869" t="inlineStr">
        <is>
          <t>col (1)</t>
        </is>
      </c>
      <c r="BK1869" t="inlineStr">
        <is>
          <t>18</t>
        </is>
      </c>
      <c r="BL1869" t="inlineStr">
        <is>
          <t>Log (Scope 1 + 2) 2.86** (1.04)</t>
        </is>
      </c>
      <c r="BM1869" t="inlineStr">
        <is>
          <t>Log (Scope 1 + 2)</t>
        </is>
      </c>
      <c r="BN1869" t="inlineStr">
        <is>
          <t>Long Term Credit Spread</t>
        </is>
      </c>
      <c r="BO1869" t="inlineStr">
        <is>
          <t>update</t>
        </is>
      </c>
      <c r="BP1869" t="inlineStr">
        <is>
          <t>Panjwani et al (2023)</t>
        </is>
      </c>
      <c r="BQ1869" t="inlineStr">
        <is>
          <t>computed</t>
        </is>
      </c>
      <c r="BT1869" t="n">
        <v>0</v>
      </c>
      <c r="BU1869" t="inlineStr">
        <is>
          <t>staging_Panjawani_et_al_2023.csv</t>
        </is>
      </c>
      <c r="BW1869" t="n">
        <v>2015</v>
      </c>
      <c r="BX1869" t="n">
        <v>2020</v>
      </c>
      <c r="BY1869" t="inlineStr">
        <is>
          <t>multi: global (MSCI All Country World Index constituents; regions: North America, Europe, Asia Pacific, Emerging Markets)</t>
        </is>
      </c>
      <c r="BZ1869" t="n">
        <v>2017.5</v>
      </c>
      <c r="CA1869" t="n">
        <v>0.8333333333333334</v>
      </c>
      <c r="CB1869" t="n">
        <v>1</v>
      </c>
      <c r="CC1869" t="n">
        <v>1</v>
      </c>
      <c r="CD1869" t="n">
        <v>-0.4221613486826239</v>
      </c>
      <c r="CE1869" t="n">
        <v>1</v>
      </c>
    </row>
    <row r="1870">
      <c r="A1870" t="inlineStr">
        <is>
          <t>Panjwani et al (2023)</t>
        </is>
      </c>
      <c r="B1870" t="n">
        <v>3175</v>
      </c>
      <c r="C1870" t="n">
        <v>0.1091453329613016</v>
      </c>
      <c r="D1870" t="n">
        <v>40</v>
      </c>
      <c r="E1870">
        <f>IF(ISNUMBER($BA1870),$BA1870,IF(AND(ISNUMBER($D1870),ISNUMBER($BW1870),ISNUMBER($BX1870)),$D1870*($BX1870-$BW1870+1),""))</f>
        <v>40.0</v>
      </c>
      <c r="H1870" t="inlineStr">
        <is>
          <t>partial</t>
        </is>
      </c>
      <c r="I1870" t="inlineStr">
        <is>
          <t>Regression Cofficient and Standard Error  available</t>
        </is>
      </c>
      <c r="J1870">
        <f>IF($BW1870&lt;&gt;"",$BW1870,"")</f>
        <v>2015.0</v>
      </c>
      <c r="K1870">
        <f>IF($BX1870&lt;&gt;"",$BX1870,"")</f>
        <v>2020.0</v>
      </c>
      <c r="L1870">
        <f>IF(AND(ISNUMBER($BW1870),ISNUMBER($BX1870)),($BW1870+$BX1870)/2,"")</f>
        <v>2017.5</v>
      </c>
      <c r="M1870">
        <f>IF($L1870&lt;&gt;"",$L1870,"")</f>
        <v>2017.5</v>
      </c>
      <c r="N1870">
        <f>IF(AND(ISNUMBER($BW1870),ISNUMBER($BX1870)),MIN(1,MAX(0,($BX1870-2016+1)/($BX1870-$BW1870+1))),"")</f>
        <v>0.8333333333333334</v>
      </c>
      <c r="O1870">
        <f>IF(AND(ISNUMBER($BW1870),ISNUMBER($BX1870)),MIN(1,MAX(0,($BX1870-2017+1)/($BX1870-$BW1870+1))),"")</f>
        <v>0.6666666666666666</v>
      </c>
      <c r="P1870">
        <f>IF(AND(ISNUMBER($BW1870),ISNUMBER($BX1870)),MIN(1,MAX(0,($BX1870-2018+1)/($BX1870-$BW1870+1))),"")</f>
        <v>0.5</v>
      </c>
      <c r="Q1870">
        <f>IF(AND(ISNUMBER($BW1870),ISNUMBER($BX1870)),MIN(1,MAX(0,($BX1870-2019+1)/($BX1870-$BW1870+1))),"")</f>
        <v>0.3333333333333333</v>
      </c>
      <c r="R1870">
        <f>IF(AND(ISNUMBER($BW1870),ISNUMBER($BX1870)),MIN(1,MAX(0,($BX1870-2016+1)/($BX1870-$BW1870+1))),"")</f>
        <v>0.8333333333333334</v>
      </c>
      <c r="S1870">
        <f>IF($L1870&lt;&gt;"",IF($L1870&gt;=2015.5,1,0),"")</f>
        <v>1.0</v>
      </c>
      <c r="T1870">
        <f>IF($L1870&lt;&gt;"",IF($L1870&gt;=2016,1,0),"")</f>
        <v>1.0</v>
      </c>
      <c r="U1870">
        <f>IF(ISNUMBER($BX1870),IF($BX1870&gt;=2016,1,0),"")</f>
        <v>1.0</v>
      </c>
      <c r="V1870">
        <f>IF(ISNUMBER($BW1870),IF($BW1870&gt;=2016,1,0),"")</f>
        <v>0.0</v>
      </c>
      <c r="W1870" t="str">
        <f>IF(AND(ISNUMBER($BW1870),ISNUMBER($BX1870)),IF($BW1870&gt;=2016,"post-only",IF($BX1870&lt;2016,"pre-only","mixed")),"")</f>
        <v>mixed</v>
      </c>
      <c r="X1870">
        <f>IF(AND(ISNUMBER($BW1870),ISNUMBER($BX1870)),MIN(1,MAX(0,($BX1870-2017+1)/($BX1870-$BW1870+1))),"")</f>
        <v>0.6666666666666666</v>
      </c>
      <c r="Y1870">
        <f>IF(AND(ISNUMBER($BW1870),ISNUMBER($BX1870)),MIN(1,MAX(0,($BX1870-2018+1)/($BX1870-$BW1870+1))),"")</f>
        <v>0.5</v>
      </c>
      <c r="Z1870">
        <f>IF(AND(ISNUMBER($BW1870),ISNUMBER($BX1870)),MIN(1,MAX(0,($BX1870-2019+1)/($BX1870-$BW1870+1))),"")</f>
        <v>0.3333333333333333</v>
      </c>
      <c r="AA1870">
        <f>IF(ISNUMBER($BX1870),IF($BX1870&gt;=2017,1,0),"")</f>
        <v>1.0</v>
      </c>
      <c r="AB1870">
        <f>IF(ISNUMBER($BX1870),IF($BX1870&gt;=2018,1,0),"")</f>
        <v>1.0</v>
      </c>
      <c r="AC1870">
        <f>IF(ISNUMBER($BX1870),IF($BX1870&gt;=2019,1,0),"")</f>
        <v>1.0</v>
      </c>
      <c r="AD1870">
        <f>IF($L1870&lt;&gt;"",IF($L1870&gt;2013,1,0),"")</f>
        <v>1.0</v>
      </c>
      <c r="AE1870">
        <f>IF($L1870&lt;&gt;"",1+IF($L1870&gt;2011,1,0)+IF($L1870&gt;2014,1,0),"")</f>
        <v>3.0</v>
      </c>
      <c r="AF1870" t="inlineStr">
        <is>
          <t>bond (yield)</t>
        </is>
      </c>
      <c r="AG1870" t="inlineStr">
        <is>
          <t>performance</t>
        </is>
      </c>
      <c r="AH1870" t="inlineStr">
        <is>
          <t>non-sensitive</t>
        </is>
      </c>
      <c r="AI1870" t="inlineStr">
        <is>
          <t>99_NCE</t>
        </is>
      </c>
      <c r="AJ1870" t="inlineStr">
        <is>
          <t>99_NCE</t>
        </is>
      </c>
      <c r="AK1870" t="str">
        <f>IF(AND($CF1870&lt;&gt;"",IFERROR(INDEX(subsample_country_map!$B:$B,MATCH($CF1870,subsample_country_map!$A:$A,0)),"")&lt;&gt;""),INDEX(subsample_country_map!$B:$B,MATCH($CF1870,subsample_country_map!$A:$A,0)),INDEX(lookup!$AA:$AA,MATCH($A1870,lookup!$A:$A,0)))</f>
        <v>99_NCE</v>
      </c>
      <c r="AL1870" t="str">
        <f>IF(AND($CF1870&lt;&gt;"",IFERROR(INDEX(subsample_country_map!$C:$C,MATCH($CF1870,subsample_country_map!$A:$A,0)),"")&lt;&gt;""),INDEX(subsample_country_map!$C:$C,MATCH($CF1870,subsample_country_map!$A:$A,0)),INDEX(lookup!$AB:$AB,MATCH($A1870,lookup!$A:$A,0)))</f>
        <v>99_NCE</v>
      </c>
      <c r="AM1870" t="str">
        <f>IF(AND($CF1870&lt;&gt;"",IFERROR(INDEX(subsample_country_map!$D:$D,MATCH($CF1870,subsample_country_map!$A:$A,0)),"")&lt;&gt;""),INDEX(subsample_country_map!$D:$D,MATCH($CF1870,subsample_country_map!$A:$A,0)),INDEX(lookup!$AC:$AC,MATCH($A1870,lookup!$A:$A,0)))</f>
        <v>99_NCE</v>
      </c>
      <c r="AN1870" t="str">
        <f>IF(AND($CF1870&lt;&gt;"",IFERROR(INDEX(subsample_country_map!$E:$E,MATCH($CF1870,subsample_country_map!$A:$A,0)),"")&lt;&gt;""),INDEX(subsample_country_map!$E:$E,MATCH($CF1870,subsample_country_map!$A:$A,0)),INDEX(lookup!$AD:$AD,MATCH($A1870,lookup!$A:$A,0)))</f>
        <v>99_NCE</v>
      </c>
      <c r="AO1870" t="str">
        <f>INDEX(lookup!$Y:$Y,MATCH($A1870,lookup!$A:$A,0))</f>
        <v>0_published</v>
      </c>
      <c r="AP1870" t="str">
        <f>INDEX(lookup!$Z:$Z,MATCH($A1870,lookup!$A:$A,0))</f>
        <v>1_VHB high</v>
      </c>
      <c r="AQ1870" t="str">
        <f>INDEX(lookup!$W:$W,MATCH($A1870,lookup!$A:$A,0))</f>
        <v>1_fin/acc/econ</v>
      </c>
      <c r="AS1870" t="inlineStr">
        <is>
          <t>staging</t>
        </is>
      </c>
      <c r="AT1870" t="inlineStr">
        <is>
          <t>bad-CER</t>
        </is>
      </c>
      <c r="AU1870" t="inlineStr">
        <is>
          <t>cost</t>
        </is>
      </c>
      <c r="AV1870" t="inlineStr">
        <is>
          <t>-0.25</t>
        </is>
      </c>
      <c r="AW1870" t="inlineStr">
        <is>
          <t>0.36</t>
        </is>
      </c>
      <c r="BA1870" t="n">
        <v>40</v>
      </c>
      <c r="BB1870" t="inlineStr">
        <is>
          <t>0</t>
        </is>
      </c>
      <c r="BC1870" t="inlineStr">
        <is>
          <t>FE</t>
        </is>
      </c>
      <c r="BD1870" t="inlineStr">
        <is>
          <t>not stated</t>
        </is>
      </c>
      <c r="BE1870" t="inlineStr">
        <is>
          <t>none</t>
        </is>
      </c>
      <c r="BI1870" t="inlineStr">
        <is>
          <t>Table 15</t>
        </is>
      </c>
      <c r="BJ1870" t="inlineStr">
        <is>
          <t>col (1)</t>
        </is>
      </c>
      <c r="BK1870" t="inlineStr">
        <is>
          <t>18</t>
        </is>
      </c>
      <c r="BL1870" t="inlineStr">
        <is>
          <t>Log (Downstream transportation and distribution) -0.25 (0.36)</t>
        </is>
      </c>
      <c r="BM1870" t="inlineStr">
        <is>
          <t>Log (Downstream transportation and distribution)</t>
        </is>
      </c>
      <c r="BN1870" t="inlineStr">
        <is>
          <t>Long Term Credit Spread</t>
        </is>
      </c>
      <c r="BO1870" t="inlineStr">
        <is>
          <t>update</t>
        </is>
      </c>
      <c r="BP1870" t="inlineStr">
        <is>
          <t>Panjwani et al (2023)</t>
        </is>
      </c>
      <c r="BQ1870" t="inlineStr">
        <is>
          <t>computed</t>
        </is>
      </c>
      <c r="BT1870" t="n">
        <v>0</v>
      </c>
      <c r="BU1870" t="inlineStr">
        <is>
          <t>staging_Panjawani_et_al_2023.csv</t>
        </is>
      </c>
      <c r="BW1870" t="n">
        <v>2015</v>
      </c>
      <c r="BX1870" t="n">
        <v>2020</v>
      </c>
      <c r="BY1870" t="inlineStr">
        <is>
          <t>multi: global (MSCI All Country World Index constituents; regions: North America, Europe, Asia Pacific, Emerging Markets)</t>
        </is>
      </c>
      <c r="BZ1870" t="n">
        <v>2017.5</v>
      </c>
      <c r="CA1870" t="n">
        <v>0.8333333333333334</v>
      </c>
      <c r="CB1870" t="n">
        <v>1</v>
      </c>
      <c r="CC1870" t="n">
        <v>1</v>
      </c>
      <c r="CD1870" t="n">
        <v>0.1095818627226533</v>
      </c>
      <c r="CE1870" t="n">
        <v>1</v>
      </c>
    </row>
    <row r="1871">
      <c r="A1871" t="inlineStr">
        <is>
          <t>Panjwani et al (2023)</t>
        </is>
      </c>
      <c r="B1871" t="n">
        <v>3176</v>
      </c>
      <c r="C1871" t="n">
        <v>0.1897397958309946</v>
      </c>
      <c r="D1871" t="n">
        <v>40</v>
      </c>
      <c r="E1871">
        <f>IF(ISNUMBER($BA1871),$BA1871,IF(AND(ISNUMBER($D1871),ISNUMBER($BW1871),ISNUMBER($BX1871)),$D1871*($BX1871-$BW1871+1),""))</f>
        <v>40.0</v>
      </c>
      <c r="H1871" t="inlineStr">
        <is>
          <t>partial</t>
        </is>
      </c>
      <c r="I1871" t="inlineStr">
        <is>
          <t>Regression Cofficient and Standard Error  available</t>
        </is>
      </c>
      <c r="J1871">
        <f>IF($BW1871&lt;&gt;"",$BW1871,"")</f>
        <v>2015.0</v>
      </c>
      <c r="K1871">
        <f>IF($BX1871&lt;&gt;"",$BX1871,"")</f>
        <v>2020.0</v>
      </c>
      <c r="L1871">
        <f>IF(AND(ISNUMBER($BW1871),ISNUMBER($BX1871)),($BW1871+$BX1871)/2,"")</f>
        <v>2017.5</v>
      </c>
      <c r="M1871">
        <f>IF($L1871&lt;&gt;"",$L1871,"")</f>
        <v>2017.5</v>
      </c>
      <c r="N1871">
        <f>IF(AND(ISNUMBER($BW1871),ISNUMBER($BX1871)),MIN(1,MAX(0,($BX1871-2016+1)/($BX1871-$BW1871+1))),"")</f>
        <v>0.8333333333333334</v>
      </c>
      <c r="O1871">
        <f>IF(AND(ISNUMBER($BW1871),ISNUMBER($BX1871)),MIN(1,MAX(0,($BX1871-2017+1)/($BX1871-$BW1871+1))),"")</f>
        <v>0.6666666666666666</v>
      </c>
      <c r="P1871">
        <f>IF(AND(ISNUMBER($BW1871),ISNUMBER($BX1871)),MIN(1,MAX(0,($BX1871-2018+1)/($BX1871-$BW1871+1))),"")</f>
        <v>0.5</v>
      </c>
      <c r="Q1871">
        <f>IF(AND(ISNUMBER($BW1871),ISNUMBER($BX1871)),MIN(1,MAX(0,($BX1871-2019+1)/($BX1871-$BW1871+1))),"")</f>
        <v>0.3333333333333333</v>
      </c>
      <c r="R1871">
        <f>IF(AND(ISNUMBER($BW1871),ISNUMBER($BX1871)),MIN(1,MAX(0,($BX1871-2016+1)/($BX1871-$BW1871+1))),"")</f>
        <v>0.8333333333333334</v>
      </c>
      <c r="S1871">
        <f>IF($L1871&lt;&gt;"",IF($L1871&gt;=2015.5,1,0),"")</f>
        <v>1.0</v>
      </c>
      <c r="T1871">
        <f>IF($L1871&lt;&gt;"",IF($L1871&gt;=2016,1,0),"")</f>
        <v>1.0</v>
      </c>
      <c r="U1871">
        <f>IF(ISNUMBER($BX1871),IF($BX1871&gt;=2016,1,0),"")</f>
        <v>1.0</v>
      </c>
      <c r="V1871">
        <f>IF(ISNUMBER($BW1871),IF($BW1871&gt;=2016,1,0),"")</f>
        <v>0.0</v>
      </c>
      <c r="W1871" t="str">
        <f>IF(AND(ISNUMBER($BW1871),ISNUMBER($BX1871)),IF($BW1871&gt;=2016,"post-only",IF($BX1871&lt;2016,"pre-only","mixed")),"")</f>
        <v>mixed</v>
      </c>
      <c r="X1871">
        <f>IF(AND(ISNUMBER($BW1871),ISNUMBER($BX1871)),MIN(1,MAX(0,($BX1871-2017+1)/($BX1871-$BW1871+1))),"")</f>
        <v>0.6666666666666666</v>
      </c>
      <c r="Y1871">
        <f>IF(AND(ISNUMBER($BW1871),ISNUMBER($BX1871)),MIN(1,MAX(0,($BX1871-2018+1)/($BX1871-$BW1871+1))),"")</f>
        <v>0.5</v>
      </c>
      <c r="Z1871">
        <f>IF(AND(ISNUMBER($BW1871),ISNUMBER($BX1871)),MIN(1,MAX(0,($BX1871-2019+1)/($BX1871-$BW1871+1))),"")</f>
        <v>0.3333333333333333</v>
      </c>
      <c r="AA1871">
        <f>IF(ISNUMBER($BX1871),IF($BX1871&gt;=2017,1,0),"")</f>
        <v>1.0</v>
      </c>
      <c r="AB1871">
        <f>IF(ISNUMBER($BX1871),IF($BX1871&gt;=2018,1,0),"")</f>
        <v>1.0</v>
      </c>
      <c r="AC1871">
        <f>IF(ISNUMBER($BX1871),IF($BX1871&gt;=2019,1,0),"")</f>
        <v>1.0</v>
      </c>
      <c r="AD1871">
        <f>IF($L1871&lt;&gt;"",IF($L1871&gt;2013,1,0),"")</f>
        <v>1.0</v>
      </c>
      <c r="AE1871">
        <f>IF($L1871&lt;&gt;"",1+IF($L1871&gt;2011,1,0)+IF($L1871&gt;2014,1,0),"")</f>
        <v>3.0</v>
      </c>
      <c r="AF1871" t="inlineStr">
        <is>
          <t>bond (yield)</t>
        </is>
      </c>
      <c r="AG1871" t="inlineStr">
        <is>
          <t>performance</t>
        </is>
      </c>
      <c r="AH1871" t="inlineStr">
        <is>
          <t>non-sensitive</t>
        </is>
      </c>
      <c r="AI1871" t="inlineStr">
        <is>
          <t>99_NCE</t>
        </is>
      </c>
      <c r="AJ1871" t="inlineStr">
        <is>
          <t>99_NCE</t>
        </is>
      </c>
      <c r="AK1871" t="str">
        <f>IF(AND($CF1871&lt;&gt;"",IFERROR(INDEX(subsample_country_map!$B:$B,MATCH($CF1871,subsample_country_map!$A:$A,0)),"")&lt;&gt;""),INDEX(subsample_country_map!$B:$B,MATCH($CF1871,subsample_country_map!$A:$A,0)),INDEX(lookup!$AA:$AA,MATCH($A1871,lookup!$A:$A,0)))</f>
        <v>99_NCE</v>
      </c>
      <c r="AL1871" t="str">
        <f>IF(AND($CF1871&lt;&gt;"",IFERROR(INDEX(subsample_country_map!$C:$C,MATCH($CF1871,subsample_country_map!$A:$A,0)),"")&lt;&gt;""),INDEX(subsample_country_map!$C:$C,MATCH($CF1871,subsample_country_map!$A:$A,0)),INDEX(lookup!$AB:$AB,MATCH($A1871,lookup!$A:$A,0)))</f>
        <v>99_NCE</v>
      </c>
      <c r="AM1871" t="str">
        <f>IF(AND($CF1871&lt;&gt;"",IFERROR(INDEX(subsample_country_map!$D:$D,MATCH($CF1871,subsample_country_map!$A:$A,0)),"")&lt;&gt;""),INDEX(subsample_country_map!$D:$D,MATCH($CF1871,subsample_country_map!$A:$A,0)),INDEX(lookup!$AC:$AC,MATCH($A1871,lookup!$A:$A,0)))</f>
        <v>99_NCE</v>
      </c>
      <c r="AN1871" t="str">
        <f>IF(AND($CF1871&lt;&gt;"",IFERROR(INDEX(subsample_country_map!$E:$E,MATCH($CF1871,subsample_country_map!$A:$A,0)),"")&lt;&gt;""),INDEX(subsample_country_map!$E:$E,MATCH($CF1871,subsample_country_map!$A:$A,0)),INDEX(lookup!$AD:$AD,MATCH($A1871,lookup!$A:$A,0)))</f>
        <v>99_NCE</v>
      </c>
      <c r="AO1871" t="str">
        <f>INDEX(lookup!$Y:$Y,MATCH($A1871,lookup!$A:$A,0))</f>
        <v>0_published</v>
      </c>
      <c r="AP1871" t="str">
        <f>INDEX(lookup!$Z:$Z,MATCH($A1871,lookup!$A:$A,0))</f>
        <v>1_VHB high</v>
      </c>
      <c r="AQ1871" t="str">
        <f>INDEX(lookup!$W:$W,MATCH($A1871,lookup!$A:$A,0))</f>
        <v>1_fin/acc/econ</v>
      </c>
      <c r="AS1871" t="inlineStr">
        <is>
          <t>staging</t>
        </is>
      </c>
      <c r="AT1871" t="inlineStr">
        <is>
          <t>bad-CER</t>
        </is>
      </c>
      <c r="AU1871" t="inlineStr">
        <is>
          <t>cost</t>
        </is>
      </c>
      <c r="AV1871" t="inlineStr">
        <is>
          <t>-0.22</t>
        </is>
      </c>
      <c r="AW1871" t="inlineStr">
        <is>
          <t>0.18</t>
        </is>
      </c>
      <c r="BA1871" t="n">
        <v>40</v>
      </c>
      <c r="BB1871" t="inlineStr">
        <is>
          <t>0</t>
        </is>
      </c>
      <c r="BC1871" t="inlineStr">
        <is>
          <t>FE</t>
        </is>
      </c>
      <c r="BD1871" t="inlineStr">
        <is>
          <t>not stated</t>
        </is>
      </c>
      <c r="BE1871" t="inlineStr">
        <is>
          <t>none</t>
        </is>
      </c>
      <c r="BI1871" t="inlineStr">
        <is>
          <t>Table 15</t>
        </is>
      </c>
      <c r="BJ1871" t="inlineStr">
        <is>
          <t>col (1)</t>
        </is>
      </c>
      <c r="BK1871" t="inlineStr">
        <is>
          <t>18</t>
        </is>
      </c>
      <c r="BL1871" t="inlineStr">
        <is>
          <t>Log (Processing of sold products) -0.22 (0.18)</t>
        </is>
      </c>
      <c r="BM1871" t="inlineStr">
        <is>
          <t>Log (Processing of sold products)</t>
        </is>
      </c>
      <c r="BN1871" t="inlineStr">
        <is>
          <t>Long Term Credit Spread</t>
        </is>
      </c>
      <c r="BO1871" t="inlineStr">
        <is>
          <t>update</t>
        </is>
      </c>
      <c r="BP1871" t="inlineStr">
        <is>
          <t>Panjwani et al (2023)</t>
        </is>
      </c>
      <c r="BQ1871" t="inlineStr">
        <is>
          <t>computed</t>
        </is>
      </c>
      <c r="BT1871" t="n">
        <v>0</v>
      </c>
      <c r="BU1871" t="inlineStr">
        <is>
          <t>staging_Panjawani_et_al_2023.csv</t>
        </is>
      </c>
      <c r="BW1871" t="n">
        <v>2015</v>
      </c>
      <c r="BX1871" t="n">
        <v>2020</v>
      </c>
      <c r="BY1871" t="inlineStr">
        <is>
          <t>multi: global (MSCI All Country World Index constituents; regions: North America, Europe, Asia Pacific, Emerging Markets)</t>
        </is>
      </c>
      <c r="BZ1871" t="n">
        <v>2017.5</v>
      </c>
      <c r="CA1871" t="n">
        <v>0.8333333333333334</v>
      </c>
      <c r="CB1871" t="n">
        <v>1</v>
      </c>
      <c r="CC1871" t="n">
        <v>1</v>
      </c>
      <c r="CD1871" t="n">
        <v>0.1920672337178955</v>
      </c>
      <c r="CE1871" t="n">
        <v>1</v>
      </c>
    </row>
    <row r="1872">
      <c r="A1872" t="inlineStr">
        <is>
          <t>Panjwani et al (2023)</t>
        </is>
      </c>
      <c r="B1872" t="n">
        <v>3177</v>
      </c>
      <c r="C1872" t="n">
        <v>-0.2307692307692308</v>
      </c>
      <c r="D1872" t="n">
        <v>40</v>
      </c>
      <c r="E1872">
        <f>IF(ISNUMBER($BA1872),$BA1872,IF(AND(ISNUMBER($D1872),ISNUMBER($BW1872),ISNUMBER($BX1872)),$D1872*($BX1872-$BW1872+1),""))</f>
        <v>40.0</v>
      </c>
      <c r="H1872" t="inlineStr">
        <is>
          <t>partial</t>
        </is>
      </c>
      <c r="I1872" t="inlineStr">
        <is>
          <t>Regression Cofficient and Standard Error  available</t>
        </is>
      </c>
      <c r="J1872">
        <f>IF($BW1872&lt;&gt;"",$BW1872,"")</f>
        <v>2015.0</v>
      </c>
      <c r="K1872">
        <f>IF($BX1872&lt;&gt;"",$BX1872,"")</f>
        <v>2020.0</v>
      </c>
      <c r="L1872">
        <f>IF(AND(ISNUMBER($BW1872),ISNUMBER($BX1872)),($BW1872+$BX1872)/2,"")</f>
        <v>2017.5</v>
      </c>
      <c r="M1872">
        <f>IF($L1872&lt;&gt;"",$L1872,"")</f>
        <v>2017.5</v>
      </c>
      <c r="N1872">
        <f>IF(AND(ISNUMBER($BW1872),ISNUMBER($BX1872)),MIN(1,MAX(0,($BX1872-2016+1)/($BX1872-$BW1872+1))),"")</f>
        <v>0.8333333333333334</v>
      </c>
      <c r="O1872">
        <f>IF(AND(ISNUMBER($BW1872),ISNUMBER($BX1872)),MIN(1,MAX(0,($BX1872-2017+1)/($BX1872-$BW1872+1))),"")</f>
        <v>0.6666666666666666</v>
      </c>
      <c r="P1872">
        <f>IF(AND(ISNUMBER($BW1872),ISNUMBER($BX1872)),MIN(1,MAX(0,($BX1872-2018+1)/($BX1872-$BW1872+1))),"")</f>
        <v>0.5</v>
      </c>
      <c r="Q1872">
        <f>IF(AND(ISNUMBER($BW1872),ISNUMBER($BX1872)),MIN(1,MAX(0,($BX1872-2019+1)/($BX1872-$BW1872+1))),"")</f>
        <v>0.3333333333333333</v>
      </c>
      <c r="R1872">
        <f>IF(AND(ISNUMBER($BW1872),ISNUMBER($BX1872)),MIN(1,MAX(0,($BX1872-2016+1)/($BX1872-$BW1872+1))),"")</f>
        <v>0.8333333333333334</v>
      </c>
      <c r="S1872">
        <f>IF($L1872&lt;&gt;"",IF($L1872&gt;=2015.5,1,0),"")</f>
        <v>1.0</v>
      </c>
      <c r="T1872">
        <f>IF($L1872&lt;&gt;"",IF($L1872&gt;=2016,1,0),"")</f>
        <v>1.0</v>
      </c>
      <c r="U1872">
        <f>IF(ISNUMBER($BX1872),IF($BX1872&gt;=2016,1,0),"")</f>
        <v>1.0</v>
      </c>
      <c r="V1872">
        <f>IF(ISNUMBER($BW1872),IF($BW1872&gt;=2016,1,0),"")</f>
        <v>0.0</v>
      </c>
      <c r="W1872" t="str">
        <f>IF(AND(ISNUMBER($BW1872),ISNUMBER($BX1872)),IF($BW1872&gt;=2016,"post-only",IF($BX1872&lt;2016,"pre-only","mixed")),"")</f>
        <v>mixed</v>
      </c>
      <c r="X1872">
        <f>IF(AND(ISNUMBER($BW1872),ISNUMBER($BX1872)),MIN(1,MAX(0,($BX1872-2017+1)/($BX1872-$BW1872+1))),"")</f>
        <v>0.6666666666666666</v>
      </c>
      <c r="Y1872">
        <f>IF(AND(ISNUMBER($BW1872),ISNUMBER($BX1872)),MIN(1,MAX(0,($BX1872-2018+1)/($BX1872-$BW1872+1))),"")</f>
        <v>0.5</v>
      </c>
      <c r="Z1872">
        <f>IF(AND(ISNUMBER($BW1872),ISNUMBER($BX1872)),MIN(1,MAX(0,($BX1872-2019+1)/($BX1872-$BW1872+1))),"")</f>
        <v>0.3333333333333333</v>
      </c>
      <c r="AA1872">
        <f>IF(ISNUMBER($BX1872),IF($BX1872&gt;=2017,1,0),"")</f>
        <v>1.0</v>
      </c>
      <c r="AB1872">
        <f>IF(ISNUMBER($BX1872),IF($BX1872&gt;=2018,1,0),"")</f>
        <v>1.0</v>
      </c>
      <c r="AC1872">
        <f>IF(ISNUMBER($BX1872),IF($BX1872&gt;=2019,1,0),"")</f>
        <v>1.0</v>
      </c>
      <c r="AD1872">
        <f>IF($L1872&lt;&gt;"",IF($L1872&gt;2013,1,0),"")</f>
        <v>1.0</v>
      </c>
      <c r="AE1872">
        <f>IF($L1872&lt;&gt;"",1+IF($L1872&gt;2011,1,0)+IF($L1872&gt;2014,1,0),"")</f>
        <v>3.0</v>
      </c>
      <c r="AF1872" t="inlineStr">
        <is>
          <t>bond (yield)</t>
        </is>
      </c>
      <c r="AG1872" t="inlineStr">
        <is>
          <t>performance</t>
        </is>
      </c>
      <c r="AH1872" t="inlineStr">
        <is>
          <t>non-sensitive</t>
        </is>
      </c>
      <c r="AI1872" t="inlineStr">
        <is>
          <t>99_NCE</t>
        </is>
      </c>
      <c r="AJ1872" t="inlineStr">
        <is>
          <t>99_NCE</t>
        </is>
      </c>
      <c r="AK1872" t="str">
        <f>IF(AND($CF1872&lt;&gt;"",IFERROR(INDEX(subsample_country_map!$B:$B,MATCH($CF1872,subsample_country_map!$A:$A,0)),"")&lt;&gt;""),INDEX(subsample_country_map!$B:$B,MATCH($CF1872,subsample_country_map!$A:$A,0)),INDEX(lookup!$AA:$AA,MATCH($A1872,lookup!$A:$A,0)))</f>
        <v>99_NCE</v>
      </c>
      <c r="AL1872" t="str">
        <f>IF(AND($CF1872&lt;&gt;"",IFERROR(INDEX(subsample_country_map!$C:$C,MATCH($CF1872,subsample_country_map!$A:$A,0)),"")&lt;&gt;""),INDEX(subsample_country_map!$C:$C,MATCH($CF1872,subsample_country_map!$A:$A,0)),INDEX(lookup!$AB:$AB,MATCH($A1872,lookup!$A:$A,0)))</f>
        <v>99_NCE</v>
      </c>
      <c r="AM1872" t="str">
        <f>IF(AND($CF1872&lt;&gt;"",IFERROR(INDEX(subsample_country_map!$D:$D,MATCH($CF1872,subsample_country_map!$A:$A,0)),"")&lt;&gt;""),INDEX(subsample_country_map!$D:$D,MATCH($CF1872,subsample_country_map!$A:$A,0)),INDEX(lookup!$AC:$AC,MATCH($A1872,lookup!$A:$A,0)))</f>
        <v>99_NCE</v>
      </c>
      <c r="AN1872" t="str">
        <f>IF(AND($CF1872&lt;&gt;"",IFERROR(INDEX(subsample_country_map!$E:$E,MATCH($CF1872,subsample_country_map!$A:$A,0)),"")&lt;&gt;""),INDEX(subsample_country_map!$E:$E,MATCH($CF1872,subsample_country_map!$A:$A,0)),INDEX(lookup!$AD:$AD,MATCH($A1872,lookup!$A:$A,0)))</f>
        <v>99_NCE</v>
      </c>
      <c r="AO1872" t="str">
        <f>INDEX(lookup!$Y:$Y,MATCH($A1872,lookup!$A:$A,0))</f>
        <v>0_published</v>
      </c>
      <c r="AP1872" t="str">
        <f>INDEX(lookup!$Z:$Z,MATCH($A1872,lookup!$A:$A,0))</f>
        <v>1_VHB high</v>
      </c>
      <c r="AQ1872" t="str">
        <f>INDEX(lookup!$W:$W,MATCH($A1872,lookup!$A:$A,0))</f>
        <v>1_fin/acc/econ</v>
      </c>
      <c r="AS1872" t="inlineStr">
        <is>
          <t>staging</t>
        </is>
      </c>
      <c r="AT1872" t="inlineStr">
        <is>
          <t>bad-CER</t>
        </is>
      </c>
      <c r="AU1872" t="inlineStr">
        <is>
          <t>cost</t>
        </is>
      </c>
      <c r="AV1872" t="inlineStr">
        <is>
          <t>0.18</t>
        </is>
      </c>
      <c r="AW1872" t="inlineStr">
        <is>
          <t>0.12</t>
        </is>
      </c>
      <c r="BA1872" t="n">
        <v>40</v>
      </c>
      <c r="BB1872" t="inlineStr">
        <is>
          <t>0</t>
        </is>
      </c>
      <c r="BC1872" t="inlineStr">
        <is>
          <t>FE</t>
        </is>
      </c>
      <c r="BD1872" t="inlineStr">
        <is>
          <t>not stated</t>
        </is>
      </c>
      <c r="BE1872" t="inlineStr">
        <is>
          <t>none</t>
        </is>
      </c>
      <c r="BI1872" t="inlineStr">
        <is>
          <t>Table 15</t>
        </is>
      </c>
      <c r="BJ1872" t="inlineStr">
        <is>
          <t>col (1)</t>
        </is>
      </c>
      <c r="BK1872" t="inlineStr">
        <is>
          <t>18</t>
        </is>
      </c>
      <c r="BL1872" t="inlineStr">
        <is>
          <t>Log (Use of sold products) 0.18 (0.12)</t>
        </is>
      </c>
      <c r="BM1872" t="inlineStr">
        <is>
          <t>Log (Use of sold products)</t>
        </is>
      </c>
      <c r="BN1872" t="inlineStr">
        <is>
          <t>Long Term Credit Spread</t>
        </is>
      </c>
      <c r="BO1872" t="inlineStr">
        <is>
          <t>update</t>
        </is>
      </c>
      <c r="BP1872" t="inlineStr">
        <is>
          <t>Panjwani et al (2023)</t>
        </is>
      </c>
      <c r="BQ1872" t="inlineStr">
        <is>
          <t>computed</t>
        </is>
      </c>
      <c r="BT1872" t="n">
        <v>0</v>
      </c>
      <c r="BU1872" t="inlineStr">
        <is>
          <t>staging_Panjawani_et_al_2023.csv</t>
        </is>
      </c>
      <c r="BW1872" t="n">
        <v>2015</v>
      </c>
      <c r="BX1872" t="n">
        <v>2020</v>
      </c>
      <c r="BY1872" t="inlineStr">
        <is>
          <t>multi: global (MSCI All Country World Index constituents; regions: North America, Europe, Asia Pacific, Emerging Markets)</t>
        </is>
      </c>
      <c r="BZ1872" t="n">
        <v>2017.5</v>
      </c>
      <c r="CA1872" t="n">
        <v>0.8333333333333334</v>
      </c>
      <c r="CB1872" t="n">
        <v>1</v>
      </c>
      <c r="CC1872" t="n">
        <v>1</v>
      </c>
      <c r="CD1872" t="n">
        <v>-0.2350018146228678</v>
      </c>
      <c r="CE1872" t="n">
        <v>1</v>
      </c>
    </row>
    <row r="1873">
      <c r="A1873" t="inlineStr">
        <is>
          <t>Panjwani et al (2023)</t>
        </is>
      </c>
      <c r="B1873" t="n">
        <v>3178</v>
      </c>
      <c r="C1873" t="n">
        <v>0.1561737618886061</v>
      </c>
      <c r="D1873" t="n">
        <v>40</v>
      </c>
      <c r="E1873">
        <f>IF(ISNUMBER($BA1873),$BA1873,IF(AND(ISNUMBER($D1873),ISNUMBER($BW1873),ISNUMBER($BX1873)),$D1873*($BX1873-$BW1873+1),""))</f>
        <v>40.0</v>
      </c>
      <c r="H1873" t="inlineStr">
        <is>
          <t>partial</t>
        </is>
      </c>
      <c r="I1873" t="inlineStr">
        <is>
          <t>Regression Cofficient and Standard Error  available</t>
        </is>
      </c>
      <c r="J1873">
        <f>IF($BW1873&lt;&gt;"",$BW1873,"")</f>
        <v>2015.0</v>
      </c>
      <c r="K1873">
        <f>IF($BX1873&lt;&gt;"",$BX1873,"")</f>
        <v>2020.0</v>
      </c>
      <c r="L1873">
        <f>IF(AND(ISNUMBER($BW1873),ISNUMBER($BX1873)),($BW1873+$BX1873)/2,"")</f>
        <v>2017.5</v>
      </c>
      <c r="M1873">
        <f>IF($L1873&lt;&gt;"",$L1873,"")</f>
        <v>2017.5</v>
      </c>
      <c r="N1873">
        <f>IF(AND(ISNUMBER($BW1873),ISNUMBER($BX1873)),MIN(1,MAX(0,($BX1873-2016+1)/($BX1873-$BW1873+1))),"")</f>
        <v>0.8333333333333334</v>
      </c>
      <c r="O1873">
        <f>IF(AND(ISNUMBER($BW1873),ISNUMBER($BX1873)),MIN(1,MAX(0,($BX1873-2017+1)/($BX1873-$BW1873+1))),"")</f>
        <v>0.6666666666666666</v>
      </c>
      <c r="P1873">
        <f>IF(AND(ISNUMBER($BW1873),ISNUMBER($BX1873)),MIN(1,MAX(0,($BX1873-2018+1)/($BX1873-$BW1873+1))),"")</f>
        <v>0.5</v>
      </c>
      <c r="Q1873">
        <f>IF(AND(ISNUMBER($BW1873),ISNUMBER($BX1873)),MIN(1,MAX(0,($BX1873-2019+1)/($BX1873-$BW1873+1))),"")</f>
        <v>0.3333333333333333</v>
      </c>
      <c r="R1873">
        <f>IF(AND(ISNUMBER($BW1873),ISNUMBER($BX1873)),MIN(1,MAX(0,($BX1873-2016+1)/($BX1873-$BW1873+1))),"")</f>
        <v>0.8333333333333334</v>
      </c>
      <c r="S1873">
        <f>IF($L1873&lt;&gt;"",IF($L1873&gt;=2015.5,1,0),"")</f>
        <v>1.0</v>
      </c>
      <c r="T1873">
        <f>IF($L1873&lt;&gt;"",IF($L1873&gt;=2016,1,0),"")</f>
        <v>1.0</v>
      </c>
      <c r="U1873">
        <f>IF(ISNUMBER($BX1873),IF($BX1873&gt;=2016,1,0),"")</f>
        <v>1.0</v>
      </c>
      <c r="V1873">
        <f>IF(ISNUMBER($BW1873),IF($BW1873&gt;=2016,1,0),"")</f>
        <v>0.0</v>
      </c>
      <c r="W1873" t="str">
        <f>IF(AND(ISNUMBER($BW1873),ISNUMBER($BX1873)),IF($BW1873&gt;=2016,"post-only",IF($BX1873&lt;2016,"pre-only","mixed")),"")</f>
        <v>mixed</v>
      </c>
      <c r="X1873">
        <f>IF(AND(ISNUMBER($BW1873),ISNUMBER($BX1873)),MIN(1,MAX(0,($BX1873-2017+1)/($BX1873-$BW1873+1))),"")</f>
        <v>0.6666666666666666</v>
      </c>
      <c r="Y1873">
        <f>IF(AND(ISNUMBER($BW1873),ISNUMBER($BX1873)),MIN(1,MAX(0,($BX1873-2018+1)/($BX1873-$BW1873+1))),"")</f>
        <v>0.5</v>
      </c>
      <c r="Z1873">
        <f>IF(AND(ISNUMBER($BW1873),ISNUMBER($BX1873)),MIN(1,MAX(0,($BX1873-2019+1)/($BX1873-$BW1873+1))),"")</f>
        <v>0.3333333333333333</v>
      </c>
      <c r="AA1873">
        <f>IF(ISNUMBER($BX1873),IF($BX1873&gt;=2017,1,0),"")</f>
        <v>1.0</v>
      </c>
      <c r="AB1873">
        <f>IF(ISNUMBER($BX1873),IF($BX1873&gt;=2018,1,0),"")</f>
        <v>1.0</v>
      </c>
      <c r="AC1873">
        <f>IF(ISNUMBER($BX1873),IF($BX1873&gt;=2019,1,0),"")</f>
        <v>1.0</v>
      </c>
      <c r="AD1873">
        <f>IF($L1873&lt;&gt;"",IF($L1873&gt;2013,1,0),"")</f>
        <v>1.0</v>
      </c>
      <c r="AE1873">
        <f>IF($L1873&lt;&gt;"",1+IF($L1873&gt;2011,1,0)+IF($L1873&gt;2014,1,0),"")</f>
        <v>3.0</v>
      </c>
      <c r="AF1873" t="inlineStr">
        <is>
          <t>bond (yield)</t>
        </is>
      </c>
      <c r="AG1873" t="inlineStr">
        <is>
          <t>performance</t>
        </is>
      </c>
      <c r="AH1873" t="inlineStr">
        <is>
          <t>non-sensitive</t>
        </is>
      </c>
      <c r="AI1873" t="inlineStr">
        <is>
          <t>99_NCE</t>
        </is>
      </c>
      <c r="AJ1873" t="inlineStr">
        <is>
          <t>99_NCE</t>
        </is>
      </c>
      <c r="AK1873" t="str">
        <f>IF(AND($CF1873&lt;&gt;"",IFERROR(INDEX(subsample_country_map!$B:$B,MATCH($CF1873,subsample_country_map!$A:$A,0)),"")&lt;&gt;""),INDEX(subsample_country_map!$B:$B,MATCH($CF1873,subsample_country_map!$A:$A,0)),INDEX(lookup!$AA:$AA,MATCH($A1873,lookup!$A:$A,0)))</f>
        <v>99_NCE</v>
      </c>
      <c r="AL1873" t="str">
        <f>IF(AND($CF1873&lt;&gt;"",IFERROR(INDEX(subsample_country_map!$C:$C,MATCH($CF1873,subsample_country_map!$A:$A,0)),"")&lt;&gt;""),INDEX(subsample_country_map!$C:$C,MATCH($CF1873,subsample_country_map!$A:$A,0)),INDEX(lookup!$AB:$AB,MATCH($A1873,lookup!$A:$A,0)))</f>
        <v>99_NCE</v>
      </c>
      <c r="AM1873" t="str">
        <f>IF(AND($CF1873&lt;&gt;"",IFERROR(INDEX(subsample_country_map!$D:$D,MATCH($CF1873,subsample_country_map!$A:$A,0)),"")&lt;&gt;""),INDEX(subsample_country_map!$D:$D,MATCH($CF1873,subsample_country_map!$A:$A,0)),INDEX(lookup!$AC:$AC,MATCH($A1873,lookup!$A:$A,0)))</f>
        <v>99_NCE</v>
      </c>
      <c r="AN1873" t="str">
        <f>IF(AND($CF1873&lt;&gt;"",IFERROR(INDEX(subsample_country_map!$E:$E,MATCH($CF1873,subsample_country_map!$A:$A,0)),"")&lt;&gt;""),INDEX(subsample_country_map!$E:$E,MATCH($CF1873,subsample_country_map!$A:$A,0)),INDEX(lookup!$AD:$AD,MATCH($A1873,lookup!$A:$A,0)))</f>
        <v>99_NCE</v>
      </c>
      <c r="AO1873" t="str">
        <f>INDEX(lookup!$Y:$Y,MATCH($A1873,lookup!$A:$A,0))</f>
        <v>0_published</v>
      </c>
      <c r="AP1873" t="str">
        <f>INDEX(lookup!$Z:$Z,MATCH($A1873,lookup!$A:$A,0))</f>
        <v>1_VHB high</v>
      </c>
      <c r="AQ1873" t="str">
        <f>INDEX(lookup!$W:$W,MATCH($A1873,lookup!$A:$A,0))</f>
        <v>1_fin/acc/econ</v>
      </c>
      <c r="AS1873" t="inlineStr">
        <is>
          <t>staging</t>
        </is>
      </c>
      <c r="AT1873" t="inlineStr">
        <is>
          <t>bad-CER</t>
        </is>
      </c>
      <c r="AU1873" t="inlineStr">
        <is>
          <t>cost</t>
        </is>
      </c>
      <c r="AV1873" t="inlineStr">
        <is>
          <t>-0.05</t>
        </is>
      </c>
      <c r="AW1873" t="inlineStr">
        <is>
          <t>0.05</t>
        </is>
      </c>
      <c r="BA1873" t="n">
        <v>40</v>
      </c>
      <c r="BB1873" t="inlineStr">
        <is>
          <t>0</t>
        </is>
      </c>
      <c r="BC1873" t="inlineStr">
        <is>
          <t>FE</t>
        </is>
      </c>
      <c r="BD1873" t="inlineStr">
        <is>
          <t>not stated</t>
        </is>
      </c>
      <c r="BE1873" t="inlineStr">
        <is>
          <t>none</t>
        </is>
      </c>
      <c r="BI1873" t="inlineStr">
        <is>
          <t>Table 15</t>
        </is>
      </c>
      <c r="BJ1873" t="inlineStr">
        <is>
          <t>col (1)</t>
        </is>
      </c>
      <c r="BK1873" t="inlineStr">
        <is>
          <t>18</t>
        </is>
      </c>
      <c r="BL1873" t="inlineStr">
        <is>
          <t>Log (End of life treatment of sold products) -0.05 (0.05)</t>
        </is>
      </c>
      <c r="BM1873" t="inlineStr">
        <is>
          <t>Log (End of life treatment of sold products)</t>
        </is>
      </c>
      <c r="BN1873" t="inlineStr">
        <is>
          <t>Long Term Credit Spread</t>
        </is>
      </c>
      <c r="BO1873" t="inlineStr">
        <is>
          <t>update</t>
        </is>
      </c>
      <c r="BP1873" t="inlineStr">
        <is>
          <t>Panjwani et al (2023)</t>
        </is>
      </c>
      <c r="BQ1873" t="inlineStr">
        <is>
          <t>computed</t>
        </is>
      </c>
      <c r="BT1873" t="n">
        <v>0</v>
      </c>
      <c r="BU1873" t="inlineStr">
        <is>
          <t>staging_Panjawani_et_al_2023.csv</t>
        </is>
      </c>
      <c r="BW1873" t="n">
        <v>2015</v>
      </c>
      <c r="BX1873" t="n">
        <v>2020</v>
      </c>
      <c r="BY1873" t="inlineStr">
        <is>
          <t>multi: global (MSCI All Country World Index constituents; regions: North America, Europe, Asia Pacific, Emerging Markets)</t>
        </is>
      </c>
      <c r="BZ1873" t="n">
        <v>2017.5</v>
      </c>
      <c r="CA1873" t="n">
        <v>0.8333333333333334</v>
      </c>
      <c r="CB1873" t="n">
        <v>1</v>
      </c>
      <c r="CC1873" t="n">
        <v>1</v>
      </c>
      <c r="CD1873" t="n">
        <v>0.1574623783019239</v>
      </c>
      <c r="CE1873" t="n">
        <v>1</v>
      </c>
    </row>
    <row r="1874">
      <c r="A1874" t="inlineStr">
        <is>
          <t>Panjwani et al (2023)</t>
        </is>
      </c>
      <c r="B1874" t="n">
        <v>3179</v>
      </c>
      <c r="C1874" t="n">
        <v>-0.1693796482118443</v>
      </c>
      <c r="D1874" t="n">
        <v>40</v>
      </c>
      <c r="E1874">
        <f>IF(ISNUMBER($BA1874),$BA1874,IF(AND(ISNUMBER($D1874),ISNUMBER($BW1874),ISNUMBER($BX1874)),$D1874*($BX1874-$BW1874+1),""))</f>
        <v>40.0</v>
      </c>
      <c r="H1874" t="inlineStr">
        <is>
          <t>partial</t>
        </is>
      </c>
      <c r="I1874" t="inlineStr">
        <is>
          <t>Regression Cofficient and Standard Error  available</t>
        </is>
      </c>
      <c r="J1874">
        <f>IF($BW1874&lt;&gt;"",$BW1874,"")</f>
        <v>2015.0</v>
      </c>
      <c r="K1874">
        <f>IF($BX1874&lt;&gt;"",$BX1874,"")</f>
        <v>2020.0</v>
      </c>
      <c r="L1874">
        <f>IF(AND(ISNUMBER($BW1874),ISNUMBER($BX1874)),($BW1874+$BX1874)/2,"")</f>
        <v>2017.5</v>
      </c>
      <c r="M1874">
        <f>IF($L1874&lt;&gt;"",$L1874,"")</f>
        <v>2017.5</v>
      </c>
      <c r="N1874">
        <f>IF(AND(ISNUMBER($BW1874),ISNUMBER($BX1874)),MIN(1,MAX(0,($BX1874-2016+1)/($BX1874-$BW1874+1))),"")</f>
        <v>0.8333333333333334</v>
      </c>
      <c r="O1874">
        <f>IF(AND(ISNUMBER($BW1874),ISNUMBER($BX1874)),MIN(1,MAX(0,($BX1874-2017+1)/($BX1874-$BW1874+1))),"")</f>
        <v>0.6666666666666666</v>
      </c>
      <c r="P1874">
        <f>IF(AND(ISNUMBER($BW1874),ISNUMBER($BX1874)),MIN(1,MAX(0,($BX1874-2018+1)/($BX1874-$BW1874+1))),"")</f>
        <v>0.5</v>
      </c>
      <c r="Q1874">
        <f>IF(AND(ISNUMBER($BW1874),ISNUMBER($BX1874)),MIN(1,MAX(0,($BX1874-2019+1)/($BX1874-$BW1874+1))),"")</f>
        <v>0.3333333333333333</v>
      </c>
      <c r="R1874">
        <f>IF(AND(ISNUMBER($BW1874),ISNUMBER($BX1874)),MIN(1,MAX(0,($BX1874-2016+1)/($BX1874-$BW1874+1))),"")</f>
        <v>0.8333333333333334</v>
      </c>
      <c r="S1874">
        <f>IF($L1874&lt;&gt;"",IF($L1874&gt;=2015.5,1,0),"")</f>
        <v>1.0</v>
      </c>
      <c r="T1874">
        <f>IF($L1874&lt;&gt;"",IF($L1874&gt;=2016,1,0),"")</f>
        <v>1.0</v>
      </c>
      <c r="U1874">
        <f>IF(ISNUMBER($BX1874),IF($BX1874&gt;=2016,1,0),"")</f>
        <v>1.0</v>
      </c>
      <c r="V1874">
        <f>IF(ISNUMBER($BW1874),IF($BW1874&gt;=2016,1,0),"")</f>
        <v>0.0</v>
      </c>
      <c r="W1874" t="str">
        <f>IF(AND(ISNUMBER($BW1874),ISNUMBER($BX1874)),IF($BW1874&gt;=2016,"post-only",IF($BX1874&lt;2016,"pre-only","mixed")),"")</f>
        <v>mixed</v>
      </c>
      <c r="X1874">
        <f>IF(AND(ISNUMBER($BW1874),ISNUMBER($BX1874)),MIN(1,MAX(0,($BX1874-2017+1)/($BX1874-$BW1874+1))),"")</f>
        <v>0.6666666666666666</v>
      </c>
      <c r="Y1874">
        <f>IF(AND(ISNUMBER($BW1874),ISNUMBER($BX1874)),MIN(1,MAX(0,($BX1874-2018+1)/($BX1874-$BW1874+1))),"")</f>
        <v>0.5</v>
      </c>
      <c r="Z1874">
        <f>IF(AND(ISNUMBER($BW1874),ISNUMBER($BX1874)),MIN(1,MAX(0,($BX1874-2019+1)/($BX1874-$BW1874+1))),"")</f>
        <v>0.3333333333333333</v>
      </c>
      <c r="AA1874">
        <f>IF(ISNUMBER($BX1874),IF($BX1874&gt;=2017,1,0),"")</f>
        <v>1.0</v>
      </c>
      <c r="AB1874">
        <f>IF(ISNUMBER($BX1874),IF($BX1874&gt;=2018,1,0),"")</f>
        <v>1.0</v>
      </c>
      <c r="AC1874">
        <f>IF(ISNUMBER($BX1874),IF($BX1874&gt;=2019,1,0),"")</f>
        <v>1.0</v>
      </c>
      <c r="AD1874">
        <f>IF($L1874&lt;&gt;"",IF($L1874&gt;2013,1,0),"")</f>
        <v>1.0</v>
      </c>
      <c r="AE1874">
        <f>IF($L1874&lt;&gt;"",1+IF($L1874&gt;2011,1,0)+IF($L1874&gt;2014,1,0),"")</f>
        <v>3.0</v>
      </c>
      <c r="AF1874" t="inlineStr">
        <is>
          <t>bond (yield)</t>
        </is>
      </c>
      <c r="AG1874" t="inlineStr">
        <is>
          <t>performance</t>
        </is>
      </c>
      <c r="AH1874" t="inlineStr">
        <is>
          <t>non-sensitive</t>
        </is>
      </c>
      <c r="AI1874" t="inlineStr">
        <is>
          <t>99_NCE</t>
        </is>
      </c>
      <c r="AJ1874" t="inlineStr">
        <is>
          <t>99_NCE</t>
        </is>
      </c>
      <c r="AK1874" t="str">
        <f>IF(AND($CF1874&lt;&gt;"",IFERROR(INDEX(subsample_country_map!$B:$B,MATCH($CF1874,subsample_country_map!$A:$A,0)),"")&lt;&gt;""),INDEX(subsample_country_map!$B:$B,MATCH($CF1874,subsample_country_map!$A:$A,0)),INDEX(lookup!$AA:$AA,MATCH($A1874,lookup!$A:$A,0)))</f>
        <v>99_NCE</v>
      </c>
      <c r="AL1874" t="str">
        <f>IF(AND($CF1874&lt;&gt;"",IFERROR(INDEX(subsample_country_map!$C:$C,MATCH($CF1874,subsample_country_map!$A:$A,0)),"")&lt;&gt;""),INDEX(subsample_country_map!$C:$C,MATCH($CF1874,subsample_country_map!$A:$A,0)),INDEX(lookup!$AB:$AB,MATCH($A1874,lookup!$A:$A,0)))</f>
        <v>99_NCE</v>
      </c>
      <c r="AM1874" t="str">
        <f>IF(AND($CF1874&lt;&gt;"",IFERROR(INDEX(subsample_country_map!$D:$D,MATCH($CF1874,subsample_country_map!$A:$A,0)),"")&lt;&gt;""),INDEX(subsample_country_map!$D:$D,MATCH($CF1874,subsample_country_map!$A:$A,0)),INDEX(lookup!$AC:$AC,MATCH($A1874,lookup!$A:$A,0)))</f>
        <v>99_NCE</v>
      </c>
      <c r="AN1874" t="str">
        <f>IF(AND($CF1874&lt;&gt;"",IFERROR(INDEX(subsample_country_map!$E:$E,MATCH($CF1874,subsample_country_map!$A:$A,0)),"")&lt;&gt;""),INDEX(subsample_country_map!$E:$E,MATCH($CF1874,subsample_country_map!$A:$A,0)),INDEX(lookup!$AD:$AD,MATCH($A1874,lookup!$A:$A,0)))</f>
        <v>99_NCE</v>
      </c>
      <c r="AO1874" t="str">
        <f>INDEX(lookup!$Y:$Y,MATCH($A1874,lookup!$A:$A,0))</f>
        <v>0_published</v>
      </c>
      <c r="AP1874" t="str">
        <f>INDEX(lookup!$Z:$Z,MATCH($A1874,lookup!$A:$A,0))</f>
        <v>1_VHB high</v>
      </c>
      <c r="AQ1874" t="str">
        <f>INDEX(lookup!$W:$W,MATCH($A1874,lookup!$A:$A,0))</f>
        <v>1_fin/acc/econ</v>
      </c>
      <c r="AS1874" t="inlineStr">
        <is>
          <t>staging</t>
        </is>
      </c>
      <c r="AT1874" t="inlineStr">
        <is>
          <t>bad-CER</t>
        </is>
      </c>
      <c r="AU1874" t="inlineStr">
        <is>
          <t>cost</t>
        </is>
      </c>
      <c r="AV1874" t="inlineStr">
        <is>
          <t>0.25</t>
        </is>
      </c>
      <c r="AW1874" t="inlineStr">
        <is>
          <t>0.23</t>
        </is>
      </c>
      <c r="BA1874" t="n">
        <v>40</v>
      </c>
      <c r="BB1874" t="inlineStr">
        <is>
          <t>0</t>
        </is>
      </c>
      <c r="BC1874" t="inlineStr">
        <is>
          <t>FE</t>
        </is>
      </c>
      <c r="BD1874" t="inlineStr">
        <is>
          <t>not stated</t>
        </is>
      </c>
      <c r="BE1874" t="inlineStr">
        <is>
          <t>none</t>
        </is>
      </c>
      <c r="BI1874" t="inlineStr">
        <is>
          <t>Table 15</t>
        </is>
      </c>
      <c r="BJ1874" t="inlineStr">
        <is>
          <t>col (1)</t>
        </is>
      </c>
      <c r="BK1874" t="inlineStr">
        <is>
          <t>18</t>
        </is>
      </c>
      <c r="BL1874" t="inlineStr">
        <is>
          <t>Log (Downstream leased assets) 0.25 (0.23)</t>
        </is>
      </c>
      <c r="BM1874" t="inlineStr">
        <is>
          <t>Log (Downstream leased assets)</t>
        </is>
      </c>
      <c r="BN1874" t="inlineStr">
        <is>
          <t>Long Term Credit Spread</t>
        </is>
      </c>
      <c r="BO1874" t="inlineStr">
        <is>
          <t>update</t>
        </is>
      </c>
      <c r="BP1874" t="inlineStr">
        <is>
          <t>Panjwani et al (2023)</t>
        </is>
      </c>
      <c r="BQ1874" t="inlineStr">
        <is>
          <t>computed</t>
        </is>
      </c>
      <c r="BT1874" t="n">
        <v>0</v>
      </c>
      <c r="BU1874" t="inlineStr">
        <is>
          <t>staging_Panjawani_et_al_2023.csv</t>
        </is>
      </c>
      <c r="BW1874" t="n">
        <v>2015</v>
      </c>
      <c r="BX1874" t="n">
        <v>2020</v>
      </c>
      <c r="BY1874" t="inlineStr">
        <is>
          <t>multi: global (MSCI All Country World Index constituents; regions: North America, Europe, Asia Pacific, Emerging Markets)</t>
        </is>
      </c>
      <c r="BZ1874" t="n">
        <v>2017.5</v>
      </c>
      <c r="CA1874" t="n">
        <v>0.8333333333333334</v>
      </c>
      <c r="CB1874" t="n">
        <v>1</v>
      </c>
      <c r="CC1874" t="n">
        <v>1</v>
      </c>
      <c r="CD1874" t="n">
        <v>-0.1710279192819794</v>
      </c>
      <c r="CE1874" t="n">
        <v>1</v>
      </c>
    </row>
    <row r="1875">
      <c r="A1875" t="inlineStr">
        <is>
          <t>Panjwani et al (2023)</t>
        </is>
      </c>
      <c r="B1875" t="n">
        <v>3180</v>
      </c>
      <c r="C1875" t="n">
        <v>-0.2259055538816337</v>
      </c>
      <c r="D1875" t="n">
        <v>40</v>
      </c>
      <c r="E1875">
        <f>IF(ISNUMBER($BA1875),$BA1875,IF(AND(ISNUMBER($D1875),ISNUMBER($BW1875),ISNUMBER($BX1875)),$D1875*($BX1875-$BW1875+1),""))</f>
        <v>40.0</v>
      </c>
      <c r="H1875" t="inlineStr">
        <is>
          <t>partial</t>
        </is>
      </c>
      <c r="I1875" t="inlineStr">
        <is>
          <t>Regression Cofficient and Standard Error  available</t>
        </is>
      </c>
      <c r="J1875">
        <f>IF($BW1875&lt;&gt;"",$BW1875,"")</f>
        <v>2015.0</v>
      </c>
      <c r="K1875">
        <f>IF($BX1875&lt;&gt;"",$BX1875,"")</f>
        <v>2020.0</v>
      </c>
      <c r="L1875">
        <f>IF(AND(ISNUMBER($BW1875),ISNUMBER($BX1875)),($BW1875+$BX1875)/2,"")</f>
        <v>2017.5</v>
      </c>
      <c r="M1875">
        <f>IF($L1875&lt;&gt;"",$L1875,"")</f>
        <v>2017.5</v>
      </c>
      <c r="N1875">
        <f>IF(AND(ISNUMBER($BW1875),ISNUMBER($BX1875)),MIN(1,MAX(0,($BX1875-2016+1)/($BX1875-$BW1875+1))),"")</f>
        <v>0.8333333333333334</v>
      </c>
      <c r="O1875">
        <f>IF(AND(ISNUMBER($BW1875),ISNUMBER($BX1875)),MIN(1,MAX(0,($BX1875-2017+1)/($BX1875-$BW1875+1))),"")</f>
        <v>0.6666666666666666</v>
      </c>
      <c r="P1875">
        <f>IF(AND(ISNUMBER($BW1875),ISNUMBER($BX1875)),MIN(1,MAX(0,($BX1875-2018+1)/($BX1875-$BW1875+1))),"")</f>
        <v>0.5</v>
      </c>
      <c r="Q1875">
        <f>IF(AND(ISNUMBER($BW1875),ISNUMBER($BX1875)),MIN(1,MAX(0,($BX1875-2019+1)/($BX1875-$BW1875+1))),"")</f>
        <v>0.3333333333333333</v>
      </c>
      <c r="R1875">
        <f>IF(AND(ISNUMBER($BW1875),ISNUMBER($BX1875)),MIN(1,MAX(0,($BX1875-2016+1)/($BX1875-$BW1875+1))),"")</f>
        <v>0.8333333333333334</v>
      </c>
      <c r="S1875">
        <f>IF($L1875&lt;&gt;"",IF($L1875&gt;=2015.5,1,0),"")</f>
        <v>1.0</v>
      </c>
      <c r="T1875">
        <f>IF($L1875&lt;&gt;"",IF($L1875&gt;=2016,1,0),"")</f>
        <v>1.0</v>
      </c>
      <c r="U1875">
        <f>IF(ISNUMBER($BX1875),IF($BX1875&gt;=2016,1,0),"")</f>
        <v>1.0</v>
      </c>
      <c r="V1875">
        <f>IF(ISNUMBER($BW1875),IF($BW1875&gt;=2016,1,0),"")</f>
        <v>0.0</v>
      </c>
      <c r="W1875" t="str">
        <f>IF(AND(ISNUMBER($BW1875),ISNUMBER($BX1875)),IF($BW1875&gt;=2016,"post-only",IF($BX1875&lt;2016,"pre-only","mixed")),"")</f>
        <v>mixed</v>
      </c>
      <c r="X1875">
        <f>IF(AND(ISNUMBER($BW1875),ISNUMBER($BX1875)),MIN(1,MAX(0,($BX1875-2017+1)/($BX1875-$BW1875+1))),"")</f>
        <v>0.6666666666666666</v>
      </c>
      <c r="Y1875">
        <f>IF(AND(ISNUMBER($BW1875),ISNUMBER($BX1875)),MIN(1,MAX(0,($BX1875-2018+1)/($BX1875-$BW1875+1))),"")</f>
        <v>0.5</v>
      </c>
      <c r="Z1875">
        <f>IF(AND(ISNUMBER($BW1875),ISNUMBER($BX1875)),MIN(1,MAX(0,($BX1875-2019+1)/($BX1875-$BW1875+1))),"")</f>
        <v>0.3333333333333333</v>
      </c>
      <c r="AA1875">
        <f>IF(ISNUMBER($BX1875),IF($BX1875&gt;=2017,1,0),"")</f>
        <v>1.0</v>
      </c>
      <c r="AB1875">
        <f>IF(ISNUMBER($BX1875),IF($BX1875&gt;=2018,1,0),"")</f>
        <v>1.0</v>
      </c>
      <c r="AC1875">
        <f>IF(ISNUMBER($BX1875),IF($BX1875&gt;=2019,1,0),"")</f>
        <v>1.0</v>
      </c>
      <c r="AD1875">
        <f>IF($L1875&lt;&gt;"",IF($L1875&gt;2013,1,0),"")</f>
        <v>1.0</v>
      </c>
      <c r="AE1875">
        <f>IF($L1875&lt;&gt;"",1+IF($L1875&gt;2011,1,0)+IF($L1875&gt;2014,1,0),"")</f>
        <v>3.0</v>
      </c>
      <c r="AF1875" t="inlineStr">
        <is>
          <t>bond (yield)</t>
        </is>
      </c>
      <c r="AG1875" t="inlineStr">
        <is>
          <t>performance</t>
        </is>
      </c>
      <c r="AH1875" t="inlineStr">
        <is>
          <t>non-sensitive</t>
        </is>
      </c>
      <c r="AI1875" t="inlineStr">
        <is>
          <t>99_NCE</t>
        </is>
      </c>
      <c r="AJ1875" t="inlineStr">
        <is>
          <t>99_NCE</t>
        </is>
      </c>
      <c r="AK1875" t="str">
        <f>IF(AND($CF1875&lt;&gt;"",IFERROR(INDEX(subsample_country_map!$B:$B,MATCH($CF1875,subsample_country_map!$A:$A,0)),"")&lt;&gt;""),INDEX(subsample_country_map!$B:$B,MATCH($CF1875,subsample_country_map!$A:$A,0)),INDEX(lookup!$AA:$AA,MATCH($A1875,lookup!$A:$A,0)))</f>
        <v>99_NCE</v>
      </c>
      <c r="AL1875" t="str">
        <f>IF(AND($CF1875&lt;&gt;"",IFERROR(INDEX(subsample_country_map!$C:$C,MATCH($CF1875,subsample_country_map!$A:$A,0)),"")&lt;&gt;""),INDEX(subsample_country_map!$C:$C,MATCH($CF1875,subsample_country_map!$A:$A,0)),INDEX(lookup!$AB:$AB,MATCH($A1875,lookup!$A:$A,0)))</f>
        <v>99_NCE</v>
      </c>
      <c r="AM1875" t="str">
        <f>IF(AND($CF1875&lt;&gt;"",IFERROR(INDEX(subsample_country_map!$D:$D,MATCH($CF1875,subsample_country_map!$A:$A,0)),"")&lt;&gt;""),INDEX(subsample_country_map!$D:$D,MATCH($CF1875,subsample_country_map!$A:$A,0)),INDEX(lookup!$AC:$AC,MATCH($A1875,lookup!$A:$A,0)))</f>
        <v>99_NCE</v>
      </c>
      <c r="AN1875" t="str">
        <f>IF(AND($CF1875&lt;&gt;"",IFERROR(INDEX(subsample_country_map!$E:$E,MATCH($CF1875,subsample_country_map!$A:$A,0)),"")&lt;&gt;""),INDEX(subsample_country_map!$E:$E,MATCH($CF1875,subsample_country_map!$A:$A,0)),INDEX(lookup!$AD:$AD,MATCH($A1875,lookup!$A:$A,0)))</f>
        <v>99_NCE</v>
      </c>
      <c r="AO1875" t="str">
        <f>INDEX(lookup!$Y:$Y,MATCH($A1875,lookup!$A:$A,0))</f>
        <v>0_published</v>
      </c>
      <c r="AP1875" t="str">
        <f>INDEX(lookup!$Z:$Z,MATCH($A1875,lookup!$A:$A,0))</f>
        <v>1_VHB high</v>
      </c>
      <c r="AQ1875" t="str">
        <f>INDEX(lookup!$W:$W,MATCH($A1875,lookup!$A:$A,0))</f>
        <v>1_fin/acc/econ</v>
      </c>
      <c r="AS1875" t="inlineStr">
        <is>
          <t>staging</t>
        </is>
      </c>
      <c r="AT1875" t="inlineStr">
        <is>
          <t>bad-CER</t>
        </is>
      </c>
      <c r="AU1875" t="inlineStr">
        <is>
          <t>cost</t>
        </is>
      </c>
      <c r="AV1875" t="inlineStr">
        <is>
          <t>0.22</t>
        </is>
      </c>
      <c r="AW1875" t="inlineStr">
        <is>
          <t>0.15</t>
        </is>
      </c>
      <c r="BA1875" t="n">
        <v>40</v>
      </c>
      <c r="BB1875" t="inlineStr">
        <is>
          <t>0</t>
        </is>
      </c>
      <c r="BC1875" t="inlineStr">
        <is>
          <t>FE</t>
        </is>
      </c>
      <c r="BD1875" t="inlineStr">
        <is>
          <t>not stated</t>
        </is>
      </c>
      <c r="BE1875" t="inlineStr">
        <is>
          <t>none</t>
        </is>
      </c>
      <c r="BI1875" t="inlineStr">
        <is>
          <t>Table 15</t>
        </is>
      </c>
      <c r="BJ1875" t="inlineStr">
        <is>
          <t>col (1)</t>
        </is>
      </c>
      <c r="BK1875" t="inlineStr">
        <is>
          <t>18</t>
        </is>
      </c>
      <c r="BL1875" t="inlineStr">
        <is>
          <t>Log (Investments) 0.22 (0.15)</t>
        </is>
      </c>
      <c r="BM1875" t="inlineStr">
        <is>
          <t>Log (Investments)</t>
        </is>
      </c>
      <c r="BN1875" t="inlineStr">
        <is>
          <t>Long Term Credit Spread</t>
        </is>
      </c>
      <c r="BO1875" t="inlineStr">
        <is>
          <t>update</t>
        </is>
      </c>
      <c r="BP1875" t="inlineStr">
        <is>
          <t>Panjwani et al (2023)</t>
        </is>
      </c>
      <c r="BQ1875" t="inlineStr">
        <is>
          <t>computed</t>
        </is>
      </c>
      <c r="BT1875" t="n">
        <v>0</v>
      </c>
      <c r="BU1875" t="inlineStr">
        <is>
          <t>staging_Panjawani_et_al_2023.csv</t>
        </is>
      </c>
      <c r="BW1875" t="n">
        <v>2015</v>
      </c>
      <c r="BX1875" t="n">
        <v>2020</v>
      </c>
      <c r="BY1875" t="inlineStr">
        <is>
          <t>multi: global (MSCI All Country World Index constituents; regions: North America, Europe, Asia Pacific, Emerging Markets)</t>
        </is>
      </c>
      <c r="BZ1875" t="n">
        <v>2017.5</v>
      </c>
      <c r="CA1875" t="n">
        <v>0.8333333333333334</v>
      </c>
      <c r="CB1875" t="n">
        <v>1</v>
      </c>
      <c r="CC1875" t="n">
        <v>1</v>
      </c>
      <c r="CD1875" t="n">
        <v>-0.2298705939944487</v>
      </c>
      <c r="CE1875" t="n">
        <v>1</v>
      </c>
    </row>
    <row r="1876">
      <c r="A1876" t="inlineStr">
        <is>
          <t>Panjwani et al (2023)</t>
        </is>
      </c>
      <c r="B1876" t="n">
        <v>3181</v>
      </c>
      <c r="C1876" t="n">
        <v>0</v>
      </c>
      <c r="D1876" t="n">
        <v>1454</v>
      </c>
      <c r="E1876">
        <f>IF(ISNUMBER($BA1876),$BA1876,IF(AND(ISNUMBER($D1876),ISNUMBER($BW1876),ISNUMBER($BX1876)),$D1876*($BX1876-$BW1876+1),""))</f>
        <v>1454.0</v>
      </c>
      <c r="H1876" t="inlineStr">
        <is>
          <t>partial</t>
        </is>
      </c>
      <c r="I1876" t="inlineStr">
        <is>
          <t>Regression Cofficient and Standard Error  available</t>
        </is>
      </c>
      <c r="J1876">
        <f>IF($BW1876&lt;&gt;"",$BW1876,"")</f>
        <v>2015.0</v>
      </c>
      <c r="K1876">
        <f>IF($BX1876&lt;&gt;"",$BX1876,"")</f>
        <v>2020.0</v>
      </c>
      <c r="L1876">
        <f>IF(AND(ISNUMBER($BW1876),ISNUMBER($BX1876)),($BW1876+$BX1876)/2,"")</f>
        <v>2017.5</v>
      </c>
      <c r="M1876">
        <f>IF($L1876&lt;&gt;"",$L1876,"")</f>
        <v>2017.5</v>
      </c>
      <c r="N1876">
        <f>IF(AND(ISNUMBER($BW1876),ISNUMBER($BX1876)),MIN(1,MAX(0,($BX1876-2016+1)/($BX1876-$BW1876+1))),"")</f>
        <v>0.8333333333333334</v>
      </c>
      <c r="O1876">
        <f>IF(AND(ISNUMBER($BW1876),ISNUMBER($BX1876)),MIN(1,MAX(0,($BX1876-2017+1)/($BX1876-$BW1876+1))),"")</f>
        <v>0.6666666666666666</v>
      </c>
      <c r="P1876">
        <f>IF(AND(ISNUMBER($BW1876),ISNUMBER($BX1876)),MIN(1,MAX(0,($BX1876-2018+1)/($BX1876-$BW1876+1))),"")</f>
        <v>0.5</v>
      </c>
      <c r="Q1876">
        <f>IF(AND(ISNUMBER($BW1876),ISNUMBER($BX1876)),MIN(1,MAX(0,($BX1876-2019+1)/($BX1876-$BW1876+1))),"")</f>
        <v>0.3333333333333333</v>
      </c>
      <c r="R1876">
        <f>IF(AND(ISNUMBER($BW1876),ISNUMBER($BX1876)),MIN(1,MAX(0,($BX1876-2016+1)/($BX1876-$BW1876+1))),"")</f>
        <v>0.8333333333333334</v>
      </c>
      <c r="S1876">
        <f>IF($L1876&lt;&gt;"",IF($L1876&gt;=2015.5,1,0),"")</f>
        <v>1.0</v>
      </c>
      <c r="T1876">
        <f>IF($L1876&lt;&gt;"",IF($L1876&gt;=2016,1,0),"")</f>
        <v>1.0</v>
      </c>
      <c r="U1876">
        <f>IF(ISNUMBER($BX1876),IF($BX1876&gt;=2016,1,0),"")</f>
        <v>1.0</v>
      </c>
      <c r="V1876">
        <f>IF(ISNUMBER($BW1876),IF($BW1876&gt;=2016,1,0),"")</f>
        <v>0.0</v>
      </c>
      <c r="W1876" t="str">
        <f>IF(AND(ISNUMBER($BW1876),ISNUMBER($BX1876)),IF($BW1876&gt;=2016,"post-only",IF($BX1876&lt;2016,"pre-only","mixed")),"")</f>
        <v>mixed</v>
      </c>
      <c r="X1876">
        <f>IF(AND(ISNUMBER($BW1876),ISNUMBER($BX1876)),MIN(1,MAX(0,($BX1876-2017+1)/($BX1876-$BW1876+1))),"")</f>
        <v>0.6666666666666666</v>
      </c>
      <c r="Y1876">
        <f>IF(AND(ISNUMBER($BW1876),ISNUMBER($BX1876)),MIN(1,MAX(0,($BX1876-2018+1)/($BX1876-$BW1876+1))),"")</f>
        <v>0.5</v>
      </c>
      <c r="Z1876">
        <f>IF(AND(ISNUMBER($BW1876),ISNUMBER($BX1876)),MIN(1,MAX(0,($BX1876-2019+1)/($BX1876-$BW1876+1))),"")</f>
        <v>0.3333333333333333</v>
      </c>
      <c r="AA1876">
        <f>IF(ISNUMBER($BX1876),IF($BX1876&gt;=2017,1,0),"")</f>
        <v>1.0</v>
      </c>
      <c r="AB1876">
        <f>IF(ISNUMBER($BX1876),IF($BX1876&gt;=2018,1,0),"")</f>
        <v>1.0</v>
      </c>
      <c r="AC1876">
        <f>IF(ISNUMBER($BX1876),IF($BX1876&gt;=2019,1,0),"")</f>
        <v>1.0</v>
      </c>
      <c r="AD1876">
        <f>IF($L1876&lt;&gt;"",IF($L1876&gt;2013,1,0),"")</f>
        <v>1.0</v>
      </c>
      <c r="AE1876">
        <f>IF($L1876&lt;&gt;"",1+IF($L1876&gt;2011,1,0)+IF($L1876&gt;2014,1,0),"")</f>
        <v>3.0</v>
      </c>
      <c r="AF1876" t="inlineStr">
        <is>
          <t>bond (yield)</t>
        </is>
      </c>
      <c r="AG1876" t="inlineStr">
        <is>
          <t>performance</t>
        </is>
      </c>
      <c r="AH1876" t="inlineStr">
        <is>
          <t>non-sensitive</t>
        </is>
      </c>
      <c r="AI1876" t="inlineStr">
        <is>
          <t>99_NCE</t>
        </is>
      </c>
      <c r="AJ1876" t="inlineStr">
        <is>
          <t>99_NCE</t>
        </is>
      </c>
      <c r="AK1876" t="str">
        <f>IF(AND($CF1876&lt;&gt;"",IFERROR(INDEX(subsample_country_map!$B:$B,MATCH($CF1876,subsample_country_map!$A:$A,0)),"")&lt;&gt;""),INDEX(subsample_country_map!$B:$B,MATCH($CF1876,subsample_country_map!$A:$A,0)),INDEX(lookup!$AA:$AA,MATCH($A1876,lookup!$A:$A,0)))</f>
        <v>99_NCE</v>
      </c>
      <c r="AL1876" t="str">
        <f>IF(AND($CF1876&lt;&gt;"",IFERROR(INDEX(subsample_country_map!$C:$C,MATCH($CF1876,subsample_country_map!$A:$A,0)),"")&lt;&gt;""),INDEX(subsample_country_map!$C:$C,MATCH($CF1876,subsample_country_map!$A:$A,0)),INDEX(lookup!$AB:$AB,MATCH($A1876,lookup!$A:$A,0)))</f>
        <v>99_NCE</v>
      </c>
      <c r="AM1876" t="str">
        <f>IF(AND($CF1876&lt;&gt;"",IFERROR(INDEX(subsample_country_map!$D:$D,MATCH($CF1876,subsample_country_map!$A:$A,0)),"")&lt;&gt;""),INDEX(subsample_country_map!$D:$D,MATCH($CF1876,subsample_country_map!$A:$A,0)),INDEX(lookup!$AC:$AC,MATCH($A1876,lookup!$A:$A,0)))</f>
        <v>99_NCE</v>
      </c>
      <c r="AN1876" t="str">
        <f>IF(AND($CF1876&lt;&gt;"",IFERROR(INDEX(subsample_country_map!$E:$E,MATCH($CF1876,subsample_country_map!$A:$A,0)),"")&lt;&gt;""),INDEX(subsample_country_map!$E:$E,MATCH($CF1876,subsample_country_map!$A:$A,0)),INDEX(lookup!$AD:$AD,MATCH($A1876,lookup!$A:$A,0)))</f>
        <v>99_NCE</v>
      </c>
      <c r="AO1876" t="str">
        <f>INDEX(lookup!$Y:$Y,MATCH($A1876,lookup!$A:$A,0))</f>
        <v>0_published</v>
      </c>
      <c r="AP1876" t="str">
        <f>INDEX(lookup!$Z:$Z,MATCH($A1876,lookup!$A:$A,0))</f>
        <v>1_VHB high</v>
      </c>
      <c r="AQ1876" t="str">
        <f>INDEX(lookup!$W:$W,MATCH($A1876,lookup!$A:$A,0))</f>
        <v>1_fin/acc/econ</v>
      </c>
      <c r="AS1876" t="inlineStr">
        <is>
          <t>staging</t>
        </is>
      </c>
      <c r="AT1876" t="inlineStr">
        <is>
          <t>bad-CER</t>
        </is>
      </c>
      <c r="AU1876" t="inlineStr">
        <is>
          <t>cost</t>
        </is>
      </c>
      <c r="AV1876" t="inlineStr">
        <is>
          <t>-0.00</t>
        </is>
      </c>
      <c r="AW1876" t="inlineStr">
        <is>
          <t>0.04</t>
        </is>
      </c>
      <c r="BA1876" t="n">
        <v>1454</v>
      </c>
      <c r="BB1876" t="inlineStr">
        <is>
          <t>0</t>
        </is>
      </c>
      <c r="BC1876" t="inlineStr">
        <is>
          <t>FE</t>
        </is>
      </c>
      <c r="BD1876" t="inlineStr">
        <is>
          <t>not stated</t>
        </is>
      </c>
      <c r="BE1876" t="inlineStr">
        <is>
          <t>none</t>
        </is>
      </c>
      <c r="BI1876" t="inlineStr">
        <is>
          <t>Table 15</t>
        </is>
      </c>
      <c r="BJ1876" t="inlineStr">
        <is>
          <t>col (2)</t>
        </is>
      </c>
      <c r="BK1876" t="inlineStr">
        <is>
          <t>18</t>
        </is>
      </c>
      <c r="BL1876" t="inlineStr">
        <is>
          <t>Log (Scope 1 + 2) -0.00 (0.04)</t>
        </is>
      </c>
      <c r="BM1876" t="inlineStr">
        <is>
          <t>Log (Scope 1 + 2)</t>
        </is>
      </c>
      <c r="BN1876" t="inlineStr">
        <is>
          <t>Long Term Credit Spread</t>
        </is>
      </c>
      <c r="BO1876" t="inlineStr">
        <is>
          <t>update</t>
        </is>
      </c>
      <c r="BP1876" t="inlineStr">
        <is>
          <t>Panjwani et al (2023)</t>
        </is>
      </c>
      <c r="BQ1876" t="inlineStr">
        <is>
          <t>computed</t>
        </is>
      </c>
      <c r="BT1876" t="n">
        <v>0</v>
      </c>
      <c r="BU1876" t="inlineStr">
        <is>
          <t>staging_Panjawani_et_al_2023.csv</t>
        </is>
      </c>
      <c r="BW1876" t="n">
        <v>2015</v>
      </c>
      <c r="BX1876" t="n">
        <v>2020</v>
      </c>
      <c r="BY1876" t="inlineStr">
        <is>
          <t>multi: global (MSCI All Country World Index constituents; regions: North America, Europe, Asia Pacific, Emerging Markets)</t>
        </is>
      </c>
      <c r="BZ1876" t="n">
        <v>2017.5</v>
      </c>
      <c r="CA1876" t="n">
        <v>0.8333333333333334</v>
      </c>
      <c r="CB1876" t="n">
        <v>1</v>
      </c>
      <c r="CC1876" t="n">
        <v>1</v>
      </c>
      <c r="CD1876" t="n">
        <v>0</v>
      </c>
      <c r="CE1876" t="n">
        <v>1</v>
      </c>
    </row>
    <row r="1877">
      <c r="A1877" t="inlineStr">
        <is>
          <t>Panjwani et al (2023)</t>
        </is>
      </c>
      <c r="B1877" t="n">
        <v>3182</v>
      </c>
      <c r="C1877" t="n">
        <v>0.03930730692482511</v>
      </c>
      <c r="D1877" t="n">
        <v>1454</v>
      </c>
      <c r="E1877">
        <f>IF(ISNUMBER($BA1877),$BA1877,IF(AND(ISNUMBER($D1877),ISNUMBER($BW1877),ISNUMBER($BX1877)),$D1877*($BX1877-$BW1877+1),""))</f>
        <v>1454.0</v>
      </c>
      <c r="H1877" t="inlineStr">
        <is>
          <t>partial</t>
        </is>
      </c>
      <c r="I1877" t="inlineStr">
        <is>
          <t>Regression Cofficient and Standard Error  available</t>
        </is>
      </c>
      <c r="J1877">
        <f>IF($BW1877&lt;&gt;"",$BW1877,"")</f>
        <v>2015.0</v>
      </c>
      <c r="K1877">
        <f>IF($BX1877&lt;&gt;"",$BX1877,"")</f>
        <v>2020.0</v>
      </c>
      <c r="L1877">
        <f>IF(AND(ISNUMBER($BW1877),ISNUMBER($BX1877)),($BW1877+$BX1877)/2,"")</f>
        <v>2017.5</v>
      </c>
      <c r="M1877">
        <f>IF($L1877&lt;&gt;"",$L1877,"")</f>
        <v>2017.5</v>
      </c>
      <c r="N1877">
        <f>IF(AND(ISNUMBER($BW1877),ISNUMBER($BX1877)),MIN(1,MAX(0,($BX1877-2016+1)/($BX1877-$BW1877+1))),"")</f>
        <v>0.8333333333333334</v>
      </c>
      <c r="O1877">
        <f>IF(AND(ISNUMBER($BW1877),ISNUMBER($BX1877)),MIN(1,MAX(0,($BX1877-2017+1)/($BX1877-$BW1877+1))),"")</f>
        <v>0.6666666666666666</v>
      </c>
      <c r="P1877">
        <f>IF(AND(ISNUMBER($BW1877),ISNUMBER($BX1877)),MIN(1,MAX(0,($BX1877-2018+1)/($BX1877-$BW1877+1))),"")</f>
        <v>0.5</v>
      </c>
      <c r="Q1877">
        <f>IF(AND(ISNUMBER($BW1877),ISNUMBER($BX1877)),MIN(1,MAX(0,($BX1877-2019+1)/($BX1877-$BW1877+1))),"")</f>
        <v>0.3333333333333333</v>
      </c>
      <c r="R1877">
        <f>IF(AND(ISNUMBER($BW1877),ISNUMBER($BX1877)),MIN(1,MAX(0,($BX1877-2016+1)/($BX1877-$BW1877+1))),"")</f>
        <v>0.8333333333333334</v>
      </c>
      <c r="S1877">
        <f>IF($L1877&lt;&gt;"",IF($L1877&gt;=2015.5,1,0),"")</f>
        <v>1.0</v>
      </c>
      <c r="T1877">
        <f>IF($L1877&lt;&gt;"",IF($L1877&gt;=2016,1,0),"")</f>
        <v>1.0</v>
      </c>
      <c r="U1877">
        <f>IF(ISNUMBER($BX1877),IF($BX1877&gt;=2016,1,0),"")</f>
        <v>1.0</v>
      </c>
      <c r="V1877">
        <f>IF(ISNUMBER($BW1877),IF($BW1877&gt;=2016,1,0),"")</f>
        <v>0.0</v>
      </c>
      <c r="W1877" t="str">
        <f>IF(AND(ISNUMBER($BW1877),ISNUMBER($BX1877)),IF($BW1877&gt;=2016,"post-only",IF($BX1877&lt;2016,"pre-only","mixed")),"")</f>
        <v>mixed</v>
      </c>
      <c r="X1877">
        <f>IF(AND(ISNUMBER($BW1877),ISNUMBER($BX1877)),MIN(1,MAX(0,($BX1877-2017+1)/($BX1877-$BW1877+1))),"")</f>
        <v>0.6666666666666666</v>
      </c>
      <c r="Y1877">
        <f>IF(AND(ISNUMBER($BW1877),ISNUMBER($BX1877)),MIN(1,MAX(0,($BX1877-2018+1)/($BX1877-$BW1877+1))),"")</f>
        <v>0.5</v>
      </c>
      <c r="Z1877">
        <f>IF(AND(ISNUMBER($BW1877),ISNUMBER($BX1877)),MIN(1,MAX(0,($BX1877-2019+1)/($BX1877-$BW1877+1))),"")</f>
        <v>0.3333333333333333</v>
      </c>
      <c r="AA1877">
        <f>IF(ISNUMBER($BX1877),IF($BX1877&gt;=2017,1,0),"")</f>
        <v>1.0</v>
      </c>
      <c r="AB1877">
        <f>IF(ISNUMBER($BX1877),IF($BX1877&gt;=2018,1,0),"")</f>
        <v>1.0</v>
      </c>
      <c r="AC1877">
        <f>IF(ISNUMBER($BX1877),IF($BX1877&gt;=2019,1,0),"")</f>
        <v>1.0</v>
      </c>
      <c r="AD1877">
        <f>IF($L1877&lt;&gt;"",IF($L1877&gt;2013,1,0),"")</f>
        <v>1.0</v>
      </c>
      <c r="AE1877">
        <f>IF($L1877&lt;&gt;"",1+IF($L1877&gt;2011,1,0)+IF($L1877&gt;2014,1,0),"")</f>
        <v>3.0</v>
      </c>
      <c r="AF1877" t="inlineStr">
        <is>
          <t>bond (yield)</t>
        </is>
      </c>
      <c r="AG1877" t="inlineStr">
        <is>
          <t>performance</t>
        </is>
      </c>
      <c r="AH1877" t="inlineStr">
        <is>
          <t>non-sensitive</t>
        </is>
      </c>
      <c r="AI1877" t="inlineStr">
        <is>
          <t>99_NCE</t>
        </is>
      </c>
      <c r="AJ1877" t="inlineStr">
        <is>
          <t>99_NCE</t>
        </is>
      </c>
      <c r="AK1877" t="str">
        <f>IF(AND($CF1877&lt;&gt;"",IFERROR(INDEX(subsample_country_map!$B:$B,MATCH($CF1877,subsample_country_map!$A:$A,0)),"")&lt;&gt;""),INDEX(subsample_country_map!$B:$B,MATCH($CF1877,subsample_country_map!$A:$A,0)),INDEX(lookup!$AA:$AA,MATCH($A1877,lookup!$A:$A,0)))</f>
        <v>99_NCE</v>
      </c>
      <c r="AL1877" t="str">
        <f>IF(AND($CF1877&lt;&gt;"",IFERROR(INDEX(subsample_country_map!$C:$C,MATCH($CF1877,subsample_country_map!$A:$A,0)),"")&lt;&gt;""),INDEX(subsample_country_map!$C:$C,MATCH($CF1877,subsample_country_map!$A:$A,0)),INDEX(lookup!$AB:$AB,MATCH($A1877,lookup!$A:$A,0)))</f>
        <v>99_NCE</v>
      </c>
      <c r="AM1877" t="str">
        <f>IF(AND($CF1877&lt;&gt;"",IFERROR(INDEX(subsample_country_map!$D:$D,MATCH($CF1877,subsample_country_map!$A:$A,0)),"")&lt;&gt;""),INDEX(subsample_country_map!$D:$D,MATCH($CF1877,subsample_country_map!$A:$A,0)),INDEX(lookup!$AC:$AC,MATCH($A1877,lookup!$A:$A,0)))</f>
        <v>99_NCE</v>
      </c>
      <c r="AN1877" t="str">
        <f>IF(AND($CF1877&lt;&gt;"",IFERROR(INDEX(subsample_country_map!$E:$E,MATCH($CF1877,subsample_country_map!$A:$A,0)),"")&lt;&gt;""),INDEX(subsample_country_map!$E:$E,MATCH($CF1877,subsample_country_map!$A:$A,0)),INDEX(lookup!$AD:$AD,MATCH($A1877,lookup!$A:$A,0)))</f>
        <v>99_NCE</v>
      </c>
      <c r="AO1877" t="str">
        <f>INDEX(lookup!$Y:$Y,MATCH($A1877,lookup!$A:$A,0))</f>
        <v>0_published</v>
      </c>
      <c r="AP1877" t="str">
        <f>INDEX(lookup!$Z:$Z,MATCH($A1877,lookup!$A:$A,0))</f>
        <v>1_VHB high</v>
      </c>
      <c r="AQ1877" t="str">
        <f>INDEX(lookup!$W:$W,MATCH($A1877,lookup!$A:$A,0))</f>
        <v>1_fin/acc/econ</v>
      </c>
      <c r="AS1877" t="inlineStr">
        <is>
          <t>staging</t>
        </is>
      </c>
      <c r="AT1877" t="inlineStr">
        <is>
          <t>bad-CER</t>
        </is>
      </c>
      <c r="AU1877" t="inlineStr">
        <is>
          <t>cost</t>
        </is>
      </c>
      <c r="AV1877" t="inlineStr">
        <is>
          <t>-0.03</t>
        </is>
      </c>
      <c r="AW1877" t="inlineStr">
        <is>
          <t>0.02</t>
        </is>
      </c>
      <c r="BA1877" t="n">
        <v>1454</v>
      </c>
      <c r="BB1877" t="inlineStr">
        <is>
          <t>0</t>
        </is>
      </c>
      <c r="BC1877" t="inlineStr">
        <is>
          <t>FE</t>
        </is>
      </c>
      <c r="BD1877" t="inlineStr">
        <is>
          <t>not stated</t>
        </is>
      </c>
      <c r="BE1877" t="inlineStr">
        <is>
          <t>none</t>
        </is>
      </c>
      <c r="BI1877" t="inlineStr">
        <is>
          <t>Table 15</t>
        </is>
      </c>
      <c r="BJ1877" t="inlineStr">
        <is>
          <t>col (2)</t>
        </is>
      </c>
      <c r="BK1877" t="inlineStr">
        <is>
          <t>18</t>
        </is>
      </c>
      <c r="BL1877" t="inlineStr">
        <is>
          <t>Log (Downstream transportation and distribution) -0.03* (0.02)</t>
        </is>
      </c>
      <c r="BM1877" t="inlineStr">
        <is>
          <t>Log (Downstream transportation and distribution)</t>
        </is>
      </c>
      <c r="BN1877" t="inlineStr">
        <is>
          <t>Long Term Credit Spread</t>
        </is>
      </c>
      <c r="BO1877" t="inlineStr">
        <is>
          <t>update</t>
        </is>
      </c>
      <c r="BP1877" t="inlineStr">
        <is>
          <t>Panjwani et al (2023)</t>
        </is>
      </c>
      <c r="BQ1877" t="inlineStr">
        <is>
          <t>computed</t>
        </is>
      </c>
      <c r="BT1877" t="n">
        <v>0</v>
      </c>
      <c r="BU1877" t="inlineStr">
        <is>
          <t>staging_Panjawani_et_al_2023.csv</t>
        </is>
      </c>
      <c r="BW1877" t="n">
        <v>2015</v>
      </c>
      <c r="BX1877" t="n">
        <v>2020</v>
      </c>
      <c r="BY1877" t="inlineStr">
        <is>
          <t>multi: global (MSCI All Country World Index constituents; regions: North America, Europe, Asia Pacific, Emerging Markets)</t>
        </is>
      </c>
      <c r="BZ1877" t="n">
        <v>2017.5</v>
      </c>
      <c r="CA1877" t="n">
        <v>0.8333333333333334</v>
      </c>
      <c r="CB1877" t="n">
        <v>1</v>
      </c>
      <c r="CC1877" t="n">
        <v>1</v>
      </c>
      <c r="CD1877" t="n">
        <v>0.03932756981920116</v>
      </c>
      <c r="CE1877" t="n">
        <v>1</v>
      </c>
    </row>
    <row r="1878">
      <c r="A1878" t="inlineStr">
        <is>
          <t>Panjwani et al (2023)</t>
        </is>
      </c>
      <c r="B1878" t="n">
        <v>3183</v>
      </c>
      <c r="C1878" t="n">
        <v>0.06970376118399225</v>
      </c>
      <c r="D1878" t="n">
        <v>418</v>
      </c>
      <c r="E1878">
        <f>IF(ISNUMBER($BA1878),$BA1878,IF(AND(ISNUMBER($D1878),ISNUMBER($BW1878),ISNUMBER($BX1878)),$D1878*($BX1878-$BW1878+1),""))</f>
        <v>418.0</v>
      </c>
      <c r="H1878" t="inlineStr">
        <is>
          <t>partial</t>
        </is>
      </c>
      <c r="I1878" t="inlineStr">
        <is>
          <t>Regression Cofficient and Standard Error  available</t>
        </is>
      </c>
      <c r="J1878">
        <f>IF($BW1878&lt;&gt;"",$BW1878,"")</f>
        <v>2015.0</v>
      </c>
      <c r="K1878">
        <f>IF($BX1878&lt;&gt;"",$BX1878,"")</f>
        <v>2020.0</v>
      </c>
      <c r="L1878">
        <f>IF(AND(ISNUMBER($BW1878),ISNUMBER($BX1878)),($BW1878+$BX1878)/2,"")</f>
        <v>2017.5</v>
      </c>
      <c r="M1878">
        <f>IF($L1878&lt;&gt;"",$L1878,"")</f>
        <v>2017.5</v>
      </c>
      <c r="N1878">
        <f>IF(AND(ISNUMBER($BW1878),ISNUMBER($BX1878)),MIN(1,MAX(0,($BX1878-2016+1)/($BX1878-$BW1878+1))),"")</f>
        <v>0.8333333333333334</v>
      </c>
      <c r="O1878">
        <f>IF(AND(ISNUMBER($BW1878),ISNUMBER($BX1878)),MIN(1,MAX(0,($BX1878-2017+1)/($BX1878-$BW1878+1))),"")</f>
        <v>0.6666666666666666</v>
      </c>
      <c r="P1878">
        <f>IF(AND(ISNUMBER($BW1878),ISNUMBER($BX1878)),MIN(1,MAX(0,($BX1878-2018+1)/($BX1878-$BW1878+1))),"")</f>
        <v>0.5</v>
      </c>
      <c r="Q1878">
        <f>IF(AND(ISNUMBER($BW1878),ISNUMBER($BX1878)),MIN(1,MAX(0,($BX1878-2019+1)/($BX1878-$BW1878+1))),"")</f>
        <v>0.3333333333333333</v>
      </c>
      <c r="R1878">
        <f>IF(AND(ISNUMBER($BW1878),ISNUMBER($BX1878)),MIN(1,MAX(0,($BX1878-2016+1)/($BX1878-$BW1878+1))),"")</f>
        <v>0.8333333333333334</v>
      </c>
      <c r="S1878">
        <f>IF($L1878&lt;&gt;"",IF($L1878&gt;=2015.5,1,0),"")</f>
        <v>1.0</v>
      </c>
      <c r="T1878">
        <f>IF($L1878&lt;&gt;"",IF($L1878&gt;=2016,1,0),"")</f>
        <v>1.0</v>
      </c>
      <c r="U1878">
        <f>IF(ISNUMBER($BX1878),IF($BX1878&gt;=2016,1,0),"")</f>
        <v>1.0</v>
      </c>
      <c r="V1878">
        <f>IF(ISNUMBER($BW1878),IF($BW1878&gt;=2016,1,0),"")</f>
        <v>0.0</v>
      </c>
      <c r="W1878" t="str">
        <f>IF(AND(ISNUMBER($BW1878),ISNUMBER($BX1878)),IF($BW1878&gt;=2016,"post-only",IF($BX1878&lt;2016,"pre-only","mixed")),"")</f>
        <v>mixed</v>
      </c>
      <c r="X1878">
        <f>IF(AND(ISNUMBER($BW1878),ISNUMBER($BX1878)),MIN(1,MAX(0,($BX1878-2017+1)/($BX1878-$BW1878+1))),"")</f>
        <v>0.6666666666666666</v>
      </c>
      <c r="Y1878">
        <f>IF(AND(ISNUMBER($BW1878),ISNUMBER($BX1878)),MIN(1,MAX(0,($BX1878-2018+1)/($BX1878-$BW1878+1))),"")</f>
        <v>0.5</v>
      </c>
      <c r="Z1878">
        <f>IF(AND(ISNUMBER($BW1878),ISNUMBER($BX1878)),MIN(1,MAX(0,($BX1878-2019+1)/($BX1878-$BW1878+1))),"")</f>
        <v>0.3333333333333333</v>
      </c>
      <c r="AA1878">
        <f>IF(ISNUMBER($BX1878),IF($BX1878&gt;=2017,1,0),"")</f>
        <v>1.0</v>
      </c>
      <c r="AB1878">
        <f>IF(ISNUMBER($BX1878),IF($BX1878&gt;=2018,1,0),"")</f>
        <v>1.0</v>
      </c>
      <c r="AC1878">
        <f>IF(ISNUMBER($BX1878),IF($BX1878&gt;=2019,1,0),"")</f>
        <v>1.0</v>
      </c>
      <c r="AD1878">
        <f>IF($L1878&lt;&gt;"",IF($L1878&gt;2013,1,0),"")</f>
        <v>1.0</v>
      </c>
      <c r="AE1878">
        <f>IF($L1878&lt;&gt;"",1+IF($L1878&gt;2011,1,0)+IF($L1878&gt;2014,1,0),"")</f>
        <v>3.0</v>
      </c>
      <c r="AF1878" t="inlineStr">
        <is>
          <t>bond (yield)</t>
        </is>
      </c>
      <c r="AG1878" t="inlineStr">
        <is>
          <t>performance</t>
        </is>
      </c>
      <c r="AH1878" t="inlineStr">
        <is>
          <t>non-sensitive</t>
        </is>
      </c>
      <c r="AI1878" t="inlineStr">
        <is>
          <t>99_NCE</t>
        </is>
      </c>
      <c r="AJ1878" t="inlineStr">
        <is>
          <t>99_NCE</t>
        </is>
      </c>
      <c r="AK1878" t="str">
        <f>IF(AND($CF1878&lt;&gt;"",IFERROR(INDEX(subsample_country_map!$B:$B,MATCH($CF1878,subsample_country_map!$A:$A,0)),"")&lt;&gt;""),INDEX(subsample_country_map!$B:$B,MATCH($CF1878,subsample_country_map!$A:$A,0)),INDEX(lookup!$AA:$AA,MATCH($A1878,lookup!$A:$A,0)))</f>
        <v>99_NCE</v>
      </c>
      <c r="AL1878" t="str">
        <f>IF(AND($CF1878&lt;&gt;"",IFERROR(INDEX(subsample_country_map!$C:$C,MATCH($CF1878,subsample_country_map!$A:$A,0)),"")&lt;&gt;""),INDEX(subsample_country_map!$C:$C,MATCH($CF1878,subsample_country_map!$A:$A,0)),INDEX(lookup!$AB:$AB,MATCH($A1878,lookup!$A:$A,0)))</f>
        <v>99_NCE</v>
      </c>
      <c r="AM1878" t="str">
        <f>IF(AND($CF1878&lt;&gt;"",IFERROR(INDEX(subsample_country_map!$D:$D,MATCH($CF1878,subsample_country_map!$A:$A,0)),"")&lt;&gt;""),INDEX(subsample_country_map!$D:$D,MATCH($CF1878,subsample_country_map!$A:$A,0)),INDEX(lookup!$AC:$AC,MATCH($A1878,lookup!$A:$A,0)))</f>
        <v>99_NCE</v>
      </c>
      <c r="AN1878" t="str">
        <f>IF(AND($CF1878&lt;&gt;"",IFERROR(INDEX(subsample_country_map!$E:$E,MATCH($CF1878,subsample_country_map!$A:$A,0)),"")&lt;&gt;""),INDEX(subsample_country_map!$E:$E,MATCH($CF1878,subsample_country_map!$A:$A,0)),INDEX(lookup!$AD:$AD,MATCH($A1878,lookup!$A:$A,0)))</f>
        <v>99_NCE</v>
      </c>
      <c r="AO1878" t="str">
        <f>INDEX(lookup!$Y:$Y,MATCH($A1878,lookup!$A:$A,0))</f>
        <v>0_published</v>
      </c>
      <c r="AP1878" t="str">
        <f>INDEX(lookup!$Z:$Z,MATCH($A1878,lookup!$A:$A,0))</f>
        <v>1_VHB high</v>
      </c>
      <c r="AQ1878" t="str">
        <f>INDEX(lookup!$W:$W,MATCH($A1878,lookup!$A:$A,0))</f>
        <v>1_fin/acc/econ</v>
      </c>
      <c r="AS1878" t="inlineStr">
        <is>
          <t>staging</t>
        </is>
      </c>
      <c r="AT1878" t="inlineStr">
        <is>
          <t>bad-CER</t>
        </is>
      </c>
      <c r="AU1878" t="inlineStr">
        <is>
          <t>cost</t>
        </is>
      </c>
      <c r="AV1878" t="inlineStr">
        <is>
          <t>-0.10</t>
        </is>
      </c>
      <c r="AW1878" t="inlineStr">
        <is>
          <t>0.07</t>
        </is>
      </c>
      <c r="BA1878" t="n">
        <v>418</v>
      </c>
      <c r="BB1878" t="inlineStr">
        <is>
          <t>0</t>
        </is>
      </c>
      <c r="BC1878" t="inlineStr">
        <is>
          <t>FE</t>
        </is>
      </c>
      <c r="BD1878" t="inlineStr">
        <is>
          <t>not stated</t>
        </is>
      </c>
      <c r="BE1878" t="inlineStr">
        <is>
          <t>none</t>
        </is>
      </c>
      <c r="BI1878" t="inlineStr">
        <is>
          <t>Table 15</t>
        </is>
      </c>
      <c r="BJ1878" t="inlineStr">
        <is>
          <t>col (3)</t>
        </is>
      </c>
      <c r="BK1878" t="inlineStr">
        <is>
          <t>18</t>
        </is>
      </c>
      <c r="BL1878" t="inlineStr">
        <is>
          <t>Log (Scope 1 + 2) -0.10 (0.07)</t>
        </is>
      </c>
      <c r="BM1878" t="inlineStr">
        <is>
          <t>Log (Scope 1 + 2)</t>
        </is>
      </c>
      <c r="BN1878" t="inlineStr">
        <is>
          <t>Long Term Credit Spread</t>
        </is>
      </c>
      <c r="BO1878" t="inlineStr">
        <is>
          <t>update</t>
        </is>
      </c>
      <c r="BP1878" t="inlineStr">
        <is>
          <t>Panjwani et al (2023)</t>
        </is>
      </c>
      <c r="BQ1878" t="inlineStr">
        <is>
          <t>computed</t>
        </is>
      </c>
      <c r="BT1878" t="n">
        <v>0</v>
      </c>
      <c r="BU1878" t="inlineStr">
        <is>
          <t>staging_Panjawani_et_al_2023.csv</t>
        </is>
      </c>
      <c r="BW1878" t="n">
        <v>2015</v>
      </c>
      <c r="BX1878" t="n">
        <v>2020</v>
      </c>
      <c r="BY1878" t="inlineStr">
        <is>
          <t>multi: global (MSCI All Country World Index constituents; regions: North America, Europe, Asia Pacific, Emerging Markets)</t>
        </is>
      </c>
      <c r="BZ1878" t="n">
        <v>2017.5</v>
      </c>
      <c r="CA1878" t="n">
        <v>0.8333333333333334</v>
      </c>
      <c r="CB1878" t="n">
        <v>1</v>
      </c>
      <c r="CC1878" t="n">
        <v>1</v>
      </c>
      <c r="CD1878" t="n">
        <v>0.06981697931514558</v>
      </c>
      <c r="CE1878" t="n">
        <v>1</v>
      </c>
    </row>
    <row r="1879">
      <c r="A1879" t="inlineStr">
        <is>
          <t>Panjwani et al (2023)</t>
        </is>
      </c>
      <c r="B1879" t="n">
        <v>3184</v>
      </c>
      <c r="C1879" t="n">
        <v>-0.1920061442949277</v>
      </c>
      <c r="D1879" t="n">
        <v>418</v>
      </c>
      <c r="E1879">
        <f>IF(ISNUMBER($BA1879),$BA1879,IF(AND(ISNUMBER($D1879),ISNUMBER($BW1879),ISNUMBER($BX1879)),$D1879*($BX1879-$BW1879+1),""))</f>
        <v>418.0</v>
      </c>
      <c r="H1879" t="inlineStr">
        <is>
          <t>partial</t>
        </is>
      </c>
      <c r="I1879" t="inlineStr">
        <is>
          <t>Regression Cofficient and Standard Error  available</t>
        </is>
      </c>
      <c r="J1879">
        <f>IF($BW1879&lt;&gt;"",$BW1879,"")</f>
        <v>2015.0</v>
      </c>
      <c r="K1879">
        <f>IF($BX1879&lt;&gt;"",$BX1879,"")</f>
        <v>2020.0</v>
      </c>
      <c r="L1879">
        <f>IF(AND(ISNUMBER($BW1879),ISNUMBER($BX1879)),($BW1879+$BX1879)/2,"")</f>
        <v>2017.5</v>
      </c>
      <c r="M1879">
        <f>IF($L1879&lt;&gt;"",$L1879,"")</f>
        <v>2017.5</v>
      </c>
      <c r="N1879">
        <f>IF(AND(ISNUMBER($BW1879),ISNUMBER($BX1879)),MIN(1,MAX(0,($BX1879-2016+1)/($BX1879-$BW1879+1))),"")</f>
        <v>0.8333333333333334</v>
      </c>
      <c r="O1879">
        <f>IF(AND(ISNUMBER($BW1879),ISNUMBER($BX1879)),MIN(1,MAX(0,($BX1879-2017+1)/($BX1879-$BW1879+1))),"")</f>
        <v>0.6666666666666666</v>
      </c>
      <c r="P1879">
        <f>IF(AND(ISNUMBER($BW1879),ISNUMBER($BX1879)),MIN(1,MAX(0,($BX1879-2018+1)/($BX1879-$BW1879+1))),"")</f>
        <v>0.5</v>
      </c>
      <c r="Q1879">
        <f>IF(AND(ISNUMBER($BW1879),ISNUMBER($BX1879)),MIN(1,MAX(0,($BX1879-2019+1)/($BX1879-$BW1879+1))),"")</f>
        <v>0.3333333333333333</v>
      </c>
      <c r="R1879">
        <f>IF(AND(ISNUMBER($BW1879),ISNUMBER($BX1879)),MIN(1,MAX(0,($BX1879-2016+1)/($BX1879-$BW1879+1))),"")</f>
        <v>0.8333333333333334</v>
      </c>
      <c r="S1879">
        <f>IF($L1879&lt;&gt;"",IF($L1879&gt;=2015.5,1,0),"")</f>
        <v>1.0</v>
      </c>
      <c r="T1879">
        <f>IF($L1879&lt;&gt;"",IF($L1879&gt;=2016,1,0),"")</f>
        <v>1.0</v>
      </c>
      <c r="U1879">
        <f>IF(ISNUMBER($BX1879),IF($BX1879&gt;=2016,1,0),"")</f>
        <v>1.0</v>
      </c>
      <c r="V1879">
        <f>IF(ISNUMBER($BW1879),IF($BW1879&gt;=2016,1,0),"")</f>
        <v>0.0</v>
      </c>
      <c r="W1879" t="str">
        <f>IF(AND(ISNUMBER($BW1879),ISNUMBER($BX1879)),IF($BW1879&gt;=2016,"post-only",IF($BX1879&lt;2016,"pre-only","mixed")),"")</f>
        <v>mixed</v>
      </c>
      <c r="X1879">
        <f>IF(AND(ISNUMBER($BW1879),ISNUMBER($BX1879)),MIN(1,MAX(0,($BX1879-2017+1)/($BX1879-$BW1879+1))),"")</f>
        <v>0.6666666666666666</v>
      </c>
      <c r="Y1879">
        <f>IF(AND(ISNUMBER($BW1879),ISNUMBER($BX1879)),MIN(1,MAX(0,($BX1879-2018+1)/($BX1879-$BW1879+1))),"")</f>
        <v>0.5</v>
      </c>
      <c r="Z1879">
        <f>IF(AND(ISNUMBER($BW1879),ISNUMBER($BX1879)),MIN(1,MAX(0,($BX1879-2019+1)/($BX1879-$BW1879+1))),"")</f>
        <v>0.3333333333333333</v>
      </c>
      <c r="AA1879">
        <f>IF(ISNUMBER($BX1879),IF($BX1879&gt;=2017,1,0),"")</f>
        <v>1.0</v>
      </c>
      <c r="AB1879">
        <f>IF(ISNUMBER($BX1879),IF($BX1879&gt;=2018,1,0),"")</f>
        <v>1.0</v>
      </c>
      <c r="AC1879">
        <f>IF(ISNUMBER($BX1879),IF($BX1879&gt;=2019,1,0),"")</f>
        <v>1.0</v>
      </c>
      <c r="AD1879">
        <f>IF($L1879&lt;&gt;"",IF($L1879&gt;2013,1,0),"")</f>
        <v>1.0</v>
      </c>
      <c r="AE1879">
        <f>IF($L1879&lt;&gt;"",1+IF($L1879&gt;2011,1,0)+IF($L1879&gt;2014,1,0),"")</f>
        <v>3.0</v>
      </c>
      <c r="AF1879" t="inlineStr">
        <is>
          <t>bond (yield)</t>
        </is>
      </c>
      <c r="AG1879" t="inlineStr">
        <is>
          <t>performance</t>
        </is>
      </c>
      <c r="AH1879" t="inlineStr">
        <is>
          <t>non-sensitive</t>
        </is>
      </c>
      <c r="AI1879" t="inlineStr">
        <is>
          <t>99_NCE</t>
        </is>
      </c>
      <c r="AJ1879" t="inlineStr">
        <is>
          <t>99_NCE</t>
        </is>
      </c>
      <c r="AK1879" t="str">
        <f>IF(AND($CF1879&lt;&gt;"",IFERROR(INDEX(subsample_country_map!$B:$B,MATCH($CF1879,subsample_country_map!$A:$A,0)),"")&lt;&gt;""),INDEX(subsample_country_map!$B:$B,MATCH($CF1879,subsample_country_map!$A:$A,0)),INDEX(lookup!$AA:$AA,MATCH($A1879,lookup!$A:$A,0)))</f>
        <v>99_NCE</v>
      </c>
      <c r="AL1879" t="str">
        <f>IF(AND($CF1879&lt;&gt;"",IFERROR(INDEX(subsample_country_map!$C:$C,MATCH($CF1879,subsample_country_map!$A:$A,0)),"")&lt;&gt;""),INDEX(subsample_country_map!$C:$C,MATCH($CF1879,subsample_country_map!$A:$A,0)),INDEX(lookup!$AB:$AB,MATCH($A1879,lookup!$A:$A,0)))</f>
        <v>99_NCE</v>
      </c>
      <c r="AM1879" t="str">
        <f>IF(AND($CF1879&lt;&gt;"",IFERROR(INDEX(subsample_country_map!$D:$D,MATCH($CF1879,subsample_country_map!$A:$A,0)),"")&lt;&gt;""),INDEX(subsample_country_map!$D:$D,MATCH($CF1879,subsample_country_map!$A:$A,0)),INDEX(lookup!$AC:$AC,MATCH($A1879,lookup!$A:$A,0)))</f>
        <v>99_NCE</v>
      </c>
      <c r="AN1879" t="str">
        <f>IF(AND($CF1879&lt;&gt;"",IFERROR(INDEX(subsample_country_map!$E:$E,MATCH($CF1879,subsample_country_map!$A:$A,0)),"")&lt;&gt;""),INDEX(subsample_country_map!$E:$E,MATCH($CF1879,subsample_country_map!$A:$A,0)),INDEX(lookup!$AD:$AD,MATCH($A1879,lookup!$A:$A,0)))</f>
        <v>99_NCE</v>
      </c>
      <c r="AO1879" t="str">
        <f>INDEX(lookup!$Y:$Y,MATCH($A1879,lookup!$A:$A,0))</f>
        <v>0_published</v>
      </c>
      <c r="AP1879" t="str">
        <f>INDEX(lookup!$Z:$Z,MATCH($A1879,lookup!$A:$A,0))</f>
        <v>1_VHB high</v>
      </c>
      <c r="AQ1879" t="str">
        <f>INDEX(lookup!$W:$W,MATCH($A1879,lookup!$A:$A,0))</f>
        <v>1_fin/acc/econ</v>
      </c>
      <c r="AS1879" t="inlineStr">
        <is>
          <t>staging</t>
        </is>
      </c>
      <c r="AT1879" t="inlineStr">
        <is>
          <t>bad-CER</t>
        </is>
      </c>
      <c r="AU1879" t="inlineStr">
        <is>
          <t>cost</t>
        </is>
      </c>
      <c r="AV1879" t="inlineStr">
        <is>
          <t>0.08</t>
        </is>
      </c>
      <c r="AW1879" t="inlineStr">
        <is>
          <t>0.02</t>
        </is>
      </c>
      <c r="BA1879" t="n">
        <v>418</v>
      </c>
      <c r="BB1879" t="inlineStr">
        <is>
          <t>0</t>
        </is>
      </c>
      <c r="BC1879" t="inlineStr">
        <is>
          <t>FE</t>
        </is>
      </c>
      <c r="BD1879" t="inlineStr">
        <is>
          <t>not stated</t>
        </is>
      </c>
      <c r="BE1879" t="inlineStr">
        <is>
          <t>none</t>
        </is>
      </c>
      <c r="BI1879" t="inlineStr">
        <is>
          <t>Table 15</t>
        </is>
      </c>
      <c r="BJ1879" t="inlineStr">
        <is>
          <t>col (3)</t>
        </is>
      </c>
      <c r="BK1879" t="inlineStr">
        <is>
          <t>18</t>
        </is>
      </c>
      <c r="BL1879" t="inlineStr">
        <is>
          <t>Log (Processing of sold products) 0.08*** (0.02)</t>
        </is>
      </c>
      <c r="BM1879" t="inlineStr">
        <is>
          <t>Log (Processing of sold products)</t>
        </is>
      </c>
      <c r="BN1879" t="inlineStr">
        <is>
          <t>Long Term Credit Spread</t>
        </is>
      </c>
      <c r="BO1879" t="inlineStr">
        <is>
          <t>update</t>
        </is>
      </c>
      <c r="BP1879" t="inlineStr">
        <is>
          <t>Panjwani et al (2023)</t>
        </is>
      </c>
      <c r="BQ1879" t="inlineStr">
        <is>
          <t>computed</t>
        </is>
      </c>
      <c r="BT1879" t="n">
        <v>0</v>
      </c>
      <c r="BU1879" t="inlineStr">
        <is>
          <t>staging_Panjawani_et_al_2023.csv</t>
        </is>
      </c>
      <c r="BW1879" t="n">
        <v>2015</v>
      </c>
      <c r="BX1879" t="n">
        <v>2020</v>
      </c>
      <c r="BY1879" t="inlineStr">
        <is>
          <t>multi: global (MSCI All Country World Index constituents; regions: North America, Europe, Asia Pacific, Emerging Markets)</t>
        </is>
      </c>
      <c r="BZ1879" t="n">
        <v>2017.5</v>
      </c>
      <c r="CA1879" t="n">
        <v>0.8333333333333334</v>
      </c>
      <c r="CB1879" t="n">
        <v>1</v>
      </c>
      <c r="CC1879" t="n">
        <v>1</v>
      </c>
      <c r="CD1879" t="n">
        <v>-0.194419274027536</v>
      </c>
      <c r="CE1879" t="n">
        <v>1</v>
      </c>
    </row>
    <row r="1880">
      <c r="A1880" t="inlineStr">
        <is>
          <t>Panjwani et al (2023)</t>
        </is>
      </c>
      <c r="B1880" t="n">
        <v>3185</v>
      </c>
      <c r="C1880" t="n">
        <v>-0.008678933848047049</v>
      </c>
      <c r="D1880" t="n">
        <v>1475</v>
      </c>
      <c r="E1880">
        <f>IF(ISNUMBER($BA1880),$BA1880,IF(AND(ISNUMBER($D1880),ISNUMBER($BW1880),ISNUMBER($BX1880)),$D1880*($BX1880-$BW1880+1),""))</f>
        <v>1475.0</v>
      </c>
      <c r="H1880" t="inlineStr">
        <is>
          <t>partial</t>
        </is>
      </c>
      <c r="I1880" t="inlineStr">
        <is>
          <t>Regression Cofficient and Standard Error  available</t>
        </is>
      </c>
      <c r="J1880">
        <f>IF($BW1880&lt;&gt;"",$BW1880,"")</f>
        <v>2015.0</v>
      </c>
      <c r="K1880">
        <f>IF($BX1880&lt;&gt;"",$BX1880,"")</f>
        <v>2020.0</v>
      </c>
      <c r="L1880">
        <f>IF(AND(ISNUMBER($BW1880),ISNUMBER($BX1880)),($BW1880+$BX1880)/2,"")</f>
        <v>2017.5</v>
      </c>
      <c r="M1880">
        <f>IF($L1880&lt;&gt;"",$L1880,"")</f>
        <v>2017.5</v>
      </c>
      <c r="N1880">
        <f>IF(AND(ISNUMBER($BW1880),ISNUMBER($BX1880)),MIN(1,MAX(0,($BX1880-2016+1)/($BX1880-$BW1880+1))),"")</f>
        <v>0.8333333333333334</v>
      </c>
      <c r="O1880">
        <f>IF(AND(ISNUMBER($BW1880),ISNUMBER($BX1880)),MIN(1,MAX(0,($BX1880-2017+1)/($BX1880-$BW1880+1))),"")</f>
        <v>0.6666666666666666</v>
      </c>
      <c r="P1880">
        <f>IF(AND(ISNUMBER($BW1880),ISNUMBER($BX1880)),MIN(1,MAX(0,($BX1880-2018+1)/($BX1880-$BW1880+1))),"")</f>
        <v>0.5</v>
      </c>
      <c r="Q1880">
        <f>IF(AND(ISNUMBER($BW1880),ISNUMBER($BX1880)),MIN(1,MAX(0,($BX1880-2019+1)/($BX1880-$BW1880+1))),"")</f>
        <v>0.3333333333333333</v>
      </c>
      <c r="R1880">
        <f>IF(AND(ISNUMBER($BW1880),ISNUMBER($BX1880)),MIN(1,MAX(0,($BX1880-2016+1)/($BX1880-$BW1880+1))),"")</f>
        <v>0.8333333333333334</v>
      </c>
      <c r="S1880">
        <f>IF($L1880&lt;&gt;"",IF($L1880&gt;=2015.5,1,0),"")</f>
        <v>1.0</v>
      </c>
      <c r="T1880">
        <f>IF($L1880&lt;&gt;"",IF($L1880&gt;=2016,1,0),"")</f>
        <v>1.0</v>
      </c>
      <c r="U1880">
        <f>IF(ISNUMBER($BX1880),IF($BX1880&gt;=2016,1,0),"")</f>
        <v>1.0</v>
      </c>
      <c r="V1880">
        <f>IF(ISNUMBER($BW1880),IF($BW1880&gt;=2016,1,0),"")</f>
        <v>0.0</v>
      </c>
      <c r="W1880" t="str">
        <f>IF(AND(ISNUMBER($BW1880),ISNUMBER($BX1880)),IF($BW1880&gt;=2016,"post-only",IF($BX1880&lt;2016,"pre-only","mixed")),"")</f>
        <v>mixed</v>
      </c>
      <c r="X1880">
        <f>IF(AND(ISNUMBER($BW1880),ISNUMBER($BX1880)),MIN(1,MAX(0,($BX1880-2017+1)/($BX1880-$BW1880+1))),"")</f>
        <v>0.6666666666666666</v>
      </c>
      <c r="Y1880">
        <f>IF(AND(ISNUMBER($BW1880),ISNUMBER($BX1880)),MIN(1,MAX(0,($BX1880-2018+1)/($BX1880-$BW1880+1))),"")</f>
        <v>0.5</v>
      </c>
      <c r="Z1880">
        <f>IF(AND(ISNUMBER($BW1880),ISNUMBER($BX1880)),MIN(1,MAX(0,($BX1880-2019+1)/($BX1880-$BW1880+1))),"")</f>
        <v>0.3333333333333333</v>
      </c>
      <c r="AA1880">
        <f>IF(ISNUMBER($BX1880),IF($BX1880&gt;=2017,1,0),"")</f>
        <v>1.0</v>
      </c>
      <c r="AB1880">
        <f>IF(ISNUMBER($BX1880),IF($BX1880&gt;=2018,1,0),"")</f>
        <v>1.0</v>
      </c>
      <c r="AC1880">
        <f>IF(ISNUMBER($BX1880),IF($BX1880&gt;=2019,1,0),"")</f>
        <v>1.0</v>
      </c>
      <c r="AD1880">
        <f>IF($L1880&lt;&gt;"",IF($L1880&gt;2013,1,0),"")</f>
        <v>1.0</v>
      </c>
      <c r="AE1880">
        <f>IF($L1880&lt;&gt;"",1+IF($L1880&gt;2011,1,0)+IF($L1880&gt;2014,1,0),"")</f>
        <v>3.0</v>
      </c>
      <c r="AF1880" t="inlineStr">
        <is>
          <t>bond (yield)</t>
        </is>
      </c>
      <c r="AG1880" t="inlineStr">
        <is>
          <t>performance</t>
        </is>
      </c>
      <c r="AH1880" t="inlineStr">
        <is>
          <t>non-sensitive</t>
        </is>
      </c>
      <c r="AI1880" t="inlineStr">
        <is>
          <t>99_NCE</t>
        </is>
      </c>
      <c r="AJ1880" t="inlineStr">
        <is>
          <t>99_NCE</t>
        </is>
      </c>
      <c r="AK1880" t="str">
        <f>IF(AND($CF1880&lt;&gt;"",IFERROR(INDEX(subsample_country_map!$B:$B,MATCH($CF1880,subsample_country_map!$A:$A,0)),"")&lt;&gt;""),INDEX(subsample_country_map!$B:$B,MATCH($CF1880,subsample_country_map!$A:$A,0)),INDEX(lookup!$AA:$AA,MATCH($A1880,lookup!$A:$A,0)))</f>
        <v>99_NCE</v>
      </c>
      <c r="AL1880" t="str">
        <f>IF(AND($CF1880&lt;&gt;"",IFERROR(INDEX(subsample_country_map!$C:$C,MATCH($CF1880,subsample_country_map!$A:$A,0)),"")&lt;&gt;""),INDEX(subsample_country_map!$C:$C,MATCH($CF1880,subsample_country_map!$A:$A,0)),INDEX(lookup!$AB:$AB,MATCH($A1880,lookup!$A:$A,0)))</f>
        <v>99_NCE</v>
      </c>
      <c r="AM1880" t="str">
        <f>IF(AND($CF1880&lt;&gt;"",IFERROR(INDEX(subsample_country_map!$D:$D,MATCH($CF1880,subsample_country_map!$A:$A,0)),"")&lt;&gt;""),INDEX(subsample_country_map!$D:$D,MATCH($CF1880,subsample_country_map!$A:$A,0)),INDEX(lookup!$AC:$AC,MATCH($A1880,lookup!$A:$A,0)))</f>
        <v>99_NCE</v>
      </c>
      <c r="AN1880" t="str">
        <f>IF(AND($CF1880&lt;&gt;"",IFERROR(INDEX(subsample_country_map!$E:$E,MATCH($CF1880,subsample_country_map!$A:$A,0)),"")&lt;&gt;""),INDEX(subsample_country_map!$E:$E,MATCH($CF1880,subsample_country_map!$A:$A,0)),INDEX(lookup!$AD:$AD,MATCH($A1880,lookup!$A:$A,0)))</f>
        <v>99_NCE</v>
      </c>
      <c r="AO1880" t="str">
        <f>INDEX(lookup!$Y:$Y,MATCH($A1880,lookup!$A:$A,0))</f>
        <v>0_published</v>
      </c>
      <c r="AP1880" t="str">
        <f>INDEX(lookup!$Z:$Z,MATCH($A1880,lookup!$A:$A,0))</f>
        <v>1_VHB high</v>
      </c>
      <c r="AQ1880" t="str">
        <f>INDEX(lookup!$W:$W,MATCH($A1880,lookup!$A:$A,0))</f>
        <v>1_fin/acc/econ</v>
      </c>
      <c r="AS1880" t="inlineStr">
        <is>
          <t>staging</t>
        </is>
      </c>
      <c r="AT1880" t="inlineStr">
        <is>
          <t>bad-CER</t>
        </is>
      </c>
      <c r="AU1880" t="inlineStr">
        <is>
          <t>cost</t>
        </is>
      </c>
      <c r="AV1880" t="inlineStr">
        <is>
          <t>0.01</t>
        </is>
      </c>
      <c r="AW1880" t="inlineStr">
        <is>
          <t>0.03</t>
        </is>
      </c>
      <c r="BA1880" t="n">
        <v>1475</v>
      </c>
      <c r="BB1880" t="inlineStr">
        <is>
          <t>0</t>
        </is>
      </c>
      <c r="BC1880" t="inlineStr">
        <is>
          <t>FE</t>
        </is>
      </c>
      <c r="BD1880" t="inlineStr">
        <is>
          <t>not stated</t>
        </is>
      </c>
      <c r="BE1880" t="inlineStr">
        <is>
          <t>none</t>
        </is>
      </c>
      <c r="BI1880" t="inlineStr">
        <is>
          <t>Table 15</t>
        </is>
      </c>
      <c r="BJ1880" t="inlineStr">
        <is>
          <t>col (4)</t>
        </is>
      </c>
      <c r="BK1880" t="inlineStr">
        <is>
          <t>18</t>
        </is>
      </c>
      <c r="BL1880" t="inlineStr">
        <is>
          <t>Log (Scope 1 + 2) 0.01 (0.03)</t>
        </is>
      </c>
      <c r="BM1880" t="inlineStr">
        <is>
          <t>Log (Scope 1 + 2)</t>
        </is>
      </c>
      <c r="BN1880" t="inlineStr">
        <is>
          <t>Long Term Credit Spread</t>
        </is>
      </c>
      <c r="BO1880" t="inlineStr">
        <is>
          <t>update</t>
        </is>
      </c>
      <c r="BP1880" t="inlineStr">
        <is>
          <t>Panjwani et al (2023)</t>
        </is>
      </c>
      <c r="BQ1880" t="inlineStr">
        <is>
          <t>computed</t>
        </is>
      </c>
      <c r="BT1880" t="n">
        <v>0</v>
      </c>
      <c r="BU1880" t="inlineStr">
        <is>
          <t>staging_Panjawani_et_al_2023.csv</t>
        </is>
      </c>
      <c r="BW1880" t="n">
        <v>2015</v>
      </c>
      <c r="BX1880" t="n">
        <v>2020</v>
      </c>
      <c r="BY1880" t="inlineStr">
        <is>
          <t>multi: global (MSCI All Country World Index constituents; regions: North America, Europe, Asia Pacific, Emerging Markets)</t>
        </is>
      </c>
      <c r="BZ1880" t="n">
        <v>2017.5</v>
      </c>
      <c r="CA1880" t="n">
        <v>0.8333333333333334</v>
      </c>
      <c r="CB1880" t="n">
        <v>1</v>
      </c>
      <c r="CC1880" t="n">
        <v>1</v>
      </c>
      <c r="CD1880" t="n">
        <v>-0.008679151768256645</v>
      </c>
      <c r="CE1880" t="n">
        <v>1</v>
      </c>
    </row>
    <row r="1881">
      <c r="A1881" t="inlineStr">
        <is>
          <t>Panjwani et al (2023)</t>
        </is>
      </c>
      <c r="B1881" t="n">
        <v>3186</v>
      </c>
      <c r="C1881" t="n">
        <v>-0.1290994448735806</v>
      </c>
      <c r="D1881" t="n">
        <v>1475</v>
      </c>
      <c r="E1881">
        <f>IF(ISNUMBER($BA1881),$BA1881,IF(AND(ISNUMBER($D1881),ISNUMBER($BW1881),ISNUMBER($BX1881)),$D1881*($BX1881-$BW1881+1),""))</f>
        <v>1475.0</v>
      </c>
      <c r="H1881" t="inlineStr">
        <is>
          <t>partial</t>
        </is>
      </c>
      <c r="I1881" t="inlineStr">
        <is>
          <t>Regression Cofficient and Standard Error  available</t>
        </is>
      </c>
      <c r="J1881">
        <f>IF($BW1881&lt;&gt;"",$BW1881,"")</f>
        <v>2015.0</v>
      </c>
      <c r="K1881">
        <f>IF($BX1881&lt;&gt;"",$BX1881,"")</f>
        <v>2020.0</v>
      </c>
      <c r="L1881">
        <f>IF(AND(ISNUMBER($BW1881),ISNUMBER($BX1881)),($BW1881+$BX1881)/2,"")</f>
        <v>2017.5</v>
      </c>
      <c r="M1881">
        <f>IF($L1881&lt;&gt;"",$L1881,"")</f>
        <v>2017.5</v>
      </c>
      <c r="N1881">
        <f>IF(AND(ISNUMBER($BW1881),ISNUMBER($BX1881)),MIN(1,MAX(0,($BX1881-2016+1)/($BX1881-$BW1881+1))),"")</f>
        <v>0.8333333333333334</v>
      </c>
      <c r="O1881">
        <f>IF(AND(ISNUMBER($BW1881),ISNUMBER($BX1881)),MIN(1,MAX(0,($BX1881-2017+1)/($BX1881-$BW1881+1))),"")</f>
        <v>0.6666666666666666</v>
      </c>
      <c r="P1881">
        <f>IF(AND(ISNUMBER($BW1881),ISNUMBER($BX1881)),MIN(1,MAX(0,($BX1881-2018+1)/($BX1881-$BW1881+1))),"")</f>
        <v>0.5</v>
      </c>
      <c r="Q1881">
        <f>IF(AND(ISNUMBER($BW1881),ISNUMBER($BX1881)),MIN(1,MAX(0,($BX1881-2019+1)/($BX1881-$BW1881+1))),"")</f>
        <v>0.3333333333333333</v>
      </c>
      <c r="R1881">
        <f>IF(AND(ISNUMBER($BW1881),ISNUMBER($BX1881)),MIN(1,MAX(0,($BX1881-2016+1)/($BX1881-$BW1881+1))),"")</f>
        <v>0.8333333333333334</v>
      </c>
      <c r="S1881">
        <f>IF($L1881&lt;&gt;"",IF($L1881&gt;=2015.5,1,0),"")</f>
        <v>1.0</v>
      </c>
      <c r="T1881">
        <f>IF($L1881&lt;&gt;"",IF($L1881&gt;=2016,1,0),"")</f>
        <v>1.0</v>
      </c>
      <c r="U1881">
        <f>IF(ISNUMBER($BX1881),IF($BX1881&gt;=2016,1,0),"")</f>
        <v>1.0</v>
      </c>
      <c r="V1881">
        <f>IF(ISNUMBER($BW1881),IF($BW1881&gt;=2016,1,0),"")</f>
        <v>0.0</v>
      </c>
      <c r="W1881" t="str">
        <f>IF(AND(ISNUMBER($BW1881),ISNUMBER($BX1881)),IF($BW1881&gt;=2016,"post-only",IF($BX1881&lt;2016,"pre-only","mixed")),"")</f>
        <v>mixed</v>
      </c>
      <c r="X1881">
        <f>IF(AND(ISNUMBER($BW1881),ISNUMBER($BX1881)),MIN(1,MAX(0,($BX1881-2017+1)/($BX1881-$BW1881+1))),"")</f>
        <v>0.6666666666666666</v>
      </c>
      <c r="Y1881">
        <f>IF(AND(ISNUMBER($BW1881),ISNUMBER($BX1881)),MIN(1,MAX(0,($BX1881-2018+1)/($BX1881-$BW1881+1))),"")</f>
        <v>0.5</v>
      </c>
      <c r="Z1881">
        <f>IF(AND(ISNUMBER($BW1881),ISNUMBER($BX1881)),MIN(1,MAX(0,($BX1881-2019+1)/($BX1881-$BW1881+1))),"")</f>
        <v>0.3333333333333333</v>
      </c>
      <c r="AA1881">
        <f>IF(ISNUMBER($BX1881),IF($BX1881&gt;=2017,1,0),"")</f>
        <v>1.0</v>
      </c>
      <c r="AB1881">
        <f>IF(ISNUMBER($BX1881),IF($BX1881&gt;=2018,1,0),"")</f>
        <v>1.0</v>
      </c>
      <c r="AC1881">
        <f>IF(ISNUMBER($BX1881),IF($BX1881&gt;=2019,1,0),"")</f>
        <v>1.0</v>
      </c>
      <c r="AD1881">
        <f>IF($L1881&lt;&gt;"",IF($L1881&gt;2013,1,0),"")</f>
        <v>1.0</v>
      </c>
      <c r="AE1881">
        <f>IF($L1881&lt;&gt;"",1+IF($L1881&gt;2011,1,0)+IF($L1881&gt;2014,1,0),"")</f>
        <v>3.0</v>
      </c>
      <c r="AF1881" t="inlineStr">
        <is>
          <t>bond (yield)</t>
        </is>
      </c>
      <c r="AG1881" t="inlineStr">
        <is>
          <t>performance</t>
        </is>
      </c>
      <c r="AH1881" t="inlineStr">
        <is>
          <t>non-sensitive</t>
        </is>
      </c>
      <c r="AI1881" t="inlineStr">
        <is>
          <t>99_NCE</t>
        </is>
      </c>
      <c r="AJ1881" t="inlineStr">
        <is>
          <t>99_NCE</t>
        </is>
      </c>
      <c r="AK1881" t="str">
        <f>IF(AND($CF1881&lt;&gt;"",IFERROR(INDEX(subsample_country_map!$B:$B,MATCH($CF1881,subsample_country_map!$A:$A,0)),"")&lt;&gt;""),INDEX(subsample_country_map!$B:$B,MATCH($CF1881,subsample_country_map!$A:$A,0)),INDEX(lookup!$AA:$AA,MATCH($A1881,lookup!$A:$A,0)))</f>
        <v>99_NCE</v>
      </c>
      <c r="AL1881" t="str">
        <f>IF(AND($CF1881&lt;&gt;"",IFERROR(INDEX(subsample_country_map!$C:$C,MATCH($CF1881,subsample_country_map!$A:$A,0)),"")&lt;&gt;""),INDEX(subsample_country_map!$C:$C,MATCH($CF1881,subsample_country_map!$A:$A,0)),INDEX(lookup!$AB:$AB,MATCH($A1881,lookup!$A:$A,0)))</f>
        <v>99_NCE</v>
      </c>
      <c r="AM1881" t="str">
        <f>IF(AND($CF1881&lt;&gt;"",IFERROR(INDEX(subsample_country_map!$D:$D,MATCH($CF1881,subsample_country_map!$A:$A,0)),"")&lt;&gt;""),INDEX(subsample_country_map!$D:$D,MATCH($CF1881,subsample_country_map!$A:$A,0)),INDEX(lookup!$AC:$AC,MATCH($A1881,lookup!$A:$A,0)))</f>
        <v>99_NCE</v>
      </c>
      <c r="AN1881" t="str">
        <f>IF(AND($CF1881&lt;&gt;"",IFERROR(INDEX(subsample_country_map!$E:$E,MATCH($CF1881,subsample_country_map!$A:$A,0)),"")&lt;&gt;""),INDEX(subsample_country_map!$E:$E,MATCH($CF1881,subsample_country_map!$A:$A,0)),INDEX(lookup!$AD:$AD,MATCH($A1881,lookup!$A:$A,0)))</f>
        <v>99_NCE</v>
      </c>
      <c r="AO1881" t="str">
        <f>INDEX(lookup!$Y:$Y,MATCH($A1881,lookup!$A:$A,0))</f>
        <v>0_published</v>
      </c>
      <c r="AP1881" t="str">
        <f>INDEX(lookup!$Z:$Z,MATCH($A1881,lookup!$A:$A,0))</f>
        <v>1_VHB high</v>
      </c>
      <c r="AQ1881" t="str">
        <f>INDEX(lookup!$W:$W,MATCH($A1881,lookup!$A:$A,0))</f>
        <v>1_fin/acc/econ</v>
      </c>
      <c r="AS1881" t="inlineStr">
        <is>
          <t>staging</t>
        </is>
      </c>
      <c r="AT1881" t="inlineStr">
        <is>
          <t>bad-CER</t>
        </is>
      </c>
      <c r="AU1881" t="inlineStr">
        <is>
          <t>cost</t>
        </is>
      </c>
      <c r="AV1881" t="inlineStr">
        <is>
          <t>0.05</t>
        </is>
      </c>
      <c r="AW1881" t="inlineStr">
        <is>
          <t>0.01</t>
        </is>
      </c>
      <c r="BA1881" t="n">
        <v>1475</v>
      </c>
      <c r="BB1881" t="inlineStr">
        <is>
          <t>0</t>
        </is>
      </c>
      <c r="BC1881" t="inlineStr">
        <is>
          <t>FE</t>
        </is>
      </c>
      <c r="BD1881" t="inlineStr">
        <is>
          <t>not stated</t>
        </is>
      </c>
      <c r="BE1881" t="inlineStr">
        <is>
          <t>none</t>
        </is>
      </c>
      <c r="BI1881" t="inlineStr">
        <is>
          <t>Table 15</t>
        </is>
      </c>
      <c r="BJ1881" t="inlineStr">
        <is>
          <t>col (4)</t>
        </is>
      </c>
      <c r="BK1881" t="inlineStr">
        <is>
          <t>18</t>
        </is>
      </c>
      <c r="BL1881" t="inlineStr">
        <is>
          <t>Log (Use of sold products) 0.05*** (0.01)</t>
        </is>
      </c>
      <c r="BM1881" t="inlineStr">
        <is>
          <t>Log (Use of sold products)</t>
        </is>
      </c>
      <c r="BN1881" t="inlineStr">
        <is>
          <t>Long Term Credit Spread</t>
        </is>
      </c>
      <c r="BO1881" t="inlineStr">
        <is>
          <t>update</t>
        </is>
      </c>
      <c r="BP1881" t="inlineStr">
        <is>
          <t>Panjwani et al (2023)</t>
        </is>
      </c>
      <c r="BQ1881" t="inlineStr">
        <is>
          <t>computed</t>
        </is>
      </c>
      <c r="BT1881" t="n">
        <v>0</v>
      </c>
      <c r="BU1881" t="inlineStr">
        <is>
          <t>staging_Panjawani_et_al_2023.csv</t>
        </is>
      </c>
      <c r="BW1881" t="n">
        <v>2015</v>
      </c>
      <c r="BX1881" t="n">
        <v>2020</v>
      </c>
      <c r="BY1881" t="inlineStr">
        <is>
          <t>multi: global (MSCI All Country World Index constituents; regions: North America, Europe, Asia Pacific, Emerging Markets)</t>
        </is>
      </c>
      <c r="BZ1881" t="n">
        <v>2017.5</v>
      </c>
      <c r="CA1881" t="n">
        <v>0.8333333333333334</v>
      </c>
      <c r="CB1881" t="n">
        <v>1</v>
      </c>
      <c r="CC1881" t="n">
        <v>1</v>
      </c>
      <c r="CD1881" t="n">
        <v>-0.1298239227085084</v>
      </c>
      <c r="CE1881" t="n">
        <v>1</v>
      </c>
    </row>
    <row r="1882">
      <c r="A1882" t="inlineStr">
        <is>
          <t>Panjwani et al (2023)</t>
        </is>
      </c>
      <c r="B1882" t="n">
        <v>3187</v>
      </c>
      <c r="C1882" t="n">
        <v>-0.06410119833562161</v>
      </c>
      <c r="D1882" t="n">
        <v>1227</v>
      </c>
      <c r="E1882">
        <f>IF(ISNUMBER($BA1882),$BA1882,IF(AND(ISNUMBER($D1882),ISNUMBER($BW1882),ISNUMBER($BX1882)),$D1882*($BX1882-$BW1882+1),""))</f>
        <v>1227.0</v>
      </c>
      <c r="H1882" t="inlineStr">
        <is>
          <t>partial</t>
        </is>
      </c>
      <c r="I1882" t="inlineStr">
        <is>
          <t>Regression Cofficient and Standard Error  available</t>
        </is>
      </c>
      <c r="J1882">
        <f>IF($BW1882&lt;&gt;"",$BW1882,"")</f>
        <v>2015.0</v>
      </c>
      <c r="K1882">
        <f>IF($BX1882&lt;&gt;"",$BX1882,"")</f>
        <v>2020.0</v>
      </c>
      <c r="L1882">
        <f>IF(AND(ISNUMBER($BW1882),ISNUMBER($BX1882)),($BW1882+$BX1882)/2,"")</f>
        <v>2017.5</v>
      </c>
      <c r="M1882">
        <f>IF($L1882&lt;&gt;"",$L1882,"")</f>
        <v>2017.5</v>
      </c>
      <c r="N1882">
        <f>IF(AND(ISNUMBER($BW1882),ISNUMBER($BX1882)),MIN(1,MAX(0,($BX1882-2016+1)/($BX1882-$BW1882+1))),"")</f>
        <v>0.8333333333333334</v>
      </c>
      <c r="O1882">
        <f>IF(AND(ISNUMBER($BW1882),ISNUMBER($BX1882)),MIN(1,MAX(0,($BX1882-2017+1)/($BX1882-$BW1882+1))),"")</f>
        <v>0.6666666666666666</v>
      </c>
      <c r="P1882">
        <f>IF(AND(ISNUMBER($BW1882),ISNUMBER($BX1882)),MIN(1,MAX(0,($BX1882-2018+1)/($BX1882-$BW1882+1))),"")</f>
        <v>0.5</v>
      </c>
      <c r="Q1882">
        <f>IF(AND(ISNUMBER($BW1882),ISNUMBER($BX1882)),MIN(1,MAX(0,($BX1882-2019+1)/($BX1882-$BW1882+1))),"")</f>
        <v>0.3333333333333333</v>
      </c>
      <c r="R1882">
        <f>IF(AND(ISNUMBER($BW1882),ISNUMBER($BX1882)),MIN(1,MAX(0,($BX1882-2016+1)/($BX1882-$BW1882+1))),"")</f>
        <v>0.8333333333333334</v>
      </c>
      <c r="S1882">
        <f>IF($L1882&lt;&gt;"",IF($L1882&gt;=2015.5,1,0),"")</f>
        <v>1.0</v>
      </c>
      <c r="T1882">
        <f>IF($L1882&lt;&gt;"",IF($L1882&gt;=2016,1,0),"")</f>
        <v>1.0</v>
      </c>
      <c r="U1882">
        <f>IF(ISNUMBER($BX1882),IF($BX1882&gt;=2016,1,0),"")</f>
        <v>1.0</v>
      </c>
      <c r="V1882">
        <f>IF(ISNUMBER($BW1882),IF($BW1882&gt;=2016,1,0),"")</f>
        <v>0.0</v>
      </c>
      <c r="W1882" t="str">
        <f>IF(AND(ISNUMBER($BW1882),ISNUMBER($BX1882)),IF($BW1882&gt;=2016,"post-only",IF($BX1882&lt;2016,"pre-only","mixed")),"")</f>
        <v>mixed</v>
      </c>
      <c r="X1882">
        <f>IF(AND(ISNUMBER($BW1882),ISNUMBER($BX1882)),MIN(1,MAX(0,($BX1882-2017+1)/($BX1882-$BW1882+1))),"")</f>
        <v>0.6666666666666666</v>
      </c>
      <c r="Y1882">
        <f>IF(AND(ISNUMBER($BW1882),ISNUMBER($BX1882)),MIN(1,MAX(0,($BX1882-2018+1)/($BX1882-$BW1882+1))),"")</f>
        <v>0.5</v>
      </c>
      <c r="Z1882">
        <f>IF(AND(ISNUMBER($BW1882),ISNUMBER($BX1882)),MIN(1,MAX(0,($BX1882-2019+1)/($BX1882-$BW1882+1))),"")</f>
        <v>0.3333333333333333</v>
      </c>
      <c r="AA1882">
        <f>IF(ISNUMBER($BX1882),IF($BX1882&gt;=2017,1,0),"")</f>
        <v>1.0</v>
      </c>
      <c r="AB1882">
        <f>IF(ISNUMBER($BX1882),IF($BX1882&gt;=2018,1,0),"")</f>
        <v>1.0</v>
      </c>
      <c r="AC1882">
        <f>IF(ISNUMBER($BX1882),IF($BX1882&gt;=2019,1,0),"")</f>
        <v>1.0</v>
      </c>
      <c r="AD1882">
        <f>IF($L1882&lt;&gt;"",IF($L1882&gt;2013,1,0),"")</f>
        <v>1.0</v>
      </c>
      <c r="AE1882">
        <f>IF($L1882&lt;&gt;"",1+IF($L1882&gt;2011,1,0)+IF($L1882&gt;2014,1,0),"")</f>
        <v>3.0</v>
      </c>
      <c r="AF1882" t="inlineStr">
        <is>
          <t>bond (yield)</t>
        </is>
      </c>
      <c r="AG1882" t="inlineStr">
        <is>
          <t>performance</t>
        </is>
      </c>
      <c r="AH1882" t="inlineStr">
        <is>
          <t>non-sensitive</t>
        </is>
      </c>
      <c r="AI1882" t="inlineStr">
        <is>
          <t>99_NCE</t>
        </is>
      </c>
      <c r="AJ1882" t="inlineStr">
        <is>
          <t>99_NCE</t>
        </is>
      </c>
      <c r="AK1882" t="str">
        <f>IF(AND($CF1882&lt;&gt;"",IFERROR(INDEX(subsample_country_map!$B:$B,MATCH($CF1882,subsample_country_map!$A:$A,0)),"")&lt;&gt;""),INDEX(subsample_country_map!$B:$B,MATCH($CF1882,subsample_country_map!$A:$A,0)),INDEX(lookup!$AA:$AA,MATCH($A1882,lookup!$A:$A,0)))</f>
        <v>99_NCE</v>
      </c>
      <c r="AL1882" t="str">
        <f>IF(AND($CF1882&lt;&gt;"",IFERROR(INDEX(subsample_country_map!$C:$C,MATCH($CF1882,subsample_country_map!$A:$A,0)),"")&lt;&gt;""),INDEX(subsample_country_map!$C:$C,MATCH($CF1882,subsample_country_map!$A:$A,0)),INDEX(lookup!$AB:$AB,MATCH($A1882,lookup!$A:$A,0)))</f>
        <v>99_NCE</v>
      </c>
      <c r="AM1882" t="str">
        <f>IF(AND($CF1882&lt;&gt;"",IFERROR(INDEX(subsample_country_map!$D:$D,MATCH($CF1882,subsample_country_map!$A:$A,0)),"")&lt;&gt;""),INDEX(subsample_country_map!$D:$D,MATCH($CF1882,subsample_country_map!$A:$A,0)),INDEX(lookup!$AC:$AC,MATCH($A1882,lookup!$A:$A,0)))</f>
        <v>99_NCE</v>
      </c>
      <c r="AN1882" t="str">
        <f>IF(AND($CF1882&lt;&gt;"",IFERROR(INDEX(subsample_country_map!$E:$E,MATCH($CF1882,subsample_country_map!$A:$A,0)),"")&lt;&gt;""),INDEX(subsample_country_map!$E:$E,MATCH($CF1882,subsample_country_map!$A:$A,0)),INDEX(lookup!$AD:$AD,MATCH($A1882,lookup!$A:$A,0)))</f>
        <v>99_NCE</v>
      </c>
      <c r="AO1882" t="str">
        <f>INDEX(lookup!$Y:$Y,MATCH($A1882,lookup!$A:$A,0))</f>
        <v>0_published</v>
      </c>
      <c r="AP1882" t="str">
        <f>INDEX(lookup!$Z:$Z,MATCH($A1882,lookup!$A:$A,0))</f>
        <v>1_VHB high</v>
      </c>
      <c r="AQ1882" t="str">
        <f>INDEX(lookup!$W:$W,MATCH($A1882,lookup!$A:$A,0))</f>
        <v>1_fin/acc/econ</v>
      </c>
      <c r="AS1882" t="inlineStr">
        <is>
          <t>staging</t>
        </is>
      </c>
      <c r="AT1882" t="inlineStr">
        <is>
          <t>bad-CER</t>
        </is>
      </c>
      <c r="AU1882" t="inlineStr">
        <is>
          <t>cost</t>
        </is>
      </c>
      <c r="AV1882" t="inlineStr">
        <is>
          <t>0.09</t>
        </is>
      </c>
      <c r="AW1882" t="inlineStr">
        <is>
          <t>0.04</t>
        </is>
      </c>
      <c r="BA1882" t="n">
        <v>1227</v>
      </c>
      <c r="BB1882" t="inlineStr">
        <is>
          <t>0</t>
        </is>
      </c>
      <c r="BC1882" t="inlineStr">
        <is>
          <t>FE</t>
        </is>
      </c>
      <c r="BD1882" t="inlineStr">
        <is>
          <t>not stated</t>
        </is>
      </c>
      <c r="BE1882" t="inlineStr">
        <is>
          <t>none</t>
        </is>
      </c>
      <c r="BI1882" t="inlineStr">
        <is>
          <t>Table 15</t>
        </is>
      </c>
      <c r="BJ1882" t="inlineStr">
        <is>
          <t>col (5)</t>
        </is>
      </c>
      <c r="BK1882" t="inlineStr">
        <is>
          <t>18</t>
        </is>
      </c>
      <c r="BL1882" t="inlineStr">
        <is>
          <t>Log (Scope 1 + 2) 0.09** (0.04)</t>
        </is>
      </c>
      <c r="BM1882" t="inlineStr">
        <is>
          <t>Log (Scope 1 + 2)</t>
        </is>
      </c>
      <c r="BN1882" t="inlineStr">
        <is>
          <t>Long Term Credit Spread</t>
        </is>
      </c>
      <c r="BO1882" t="inlineStr">
        <is>
          <t>update</t>
        </is>
      </c>
      <c r="BP1882" t="inlineStr">
        <is>
          <t>Panjwani et al (2023)</t>
        </is>
      </c>
      <c r="BQ1882" t="inlineStr">
        <is>
          <t>computed</t>
        </is>
      </c>
      <c r="BT1882" t="n">
        <v>0</v>
      </c>
      <c r="BU1882" t="inlineStr">
        <is>
          <t>staging_Panjawani_et_al_2023.csv</t>
        </is>
      </c>
      <c r="BW1882" t="n">
        <v>2015</v>
      </c>
      <c r="BX1882" t="n">
        <v>2020</v>
      </c>
      <c r="BY1882" t="inlineStr">
        <is>
          <t>multi: global (MSCI All Country World Index constituents; regions: North America, Europe, Asia Pacific, Emerging Markets)</t>
        </is>
      </c>
      <c r="BZ1882" t="n">
        <v>2017.5</v>
      </c>
      <c r="CA1882" t="n">
        <v>0.8333333333333334</v>
      </c>
      <c r="CB1882" t="n">
        <v>1</v>
      </c>
      <c r="CC1882" t="n">
        <v>1</v>
      </c>
      <c r="CD1882" t="n">
        <v>-0.06418921192199947</v>
      </c>
      <c r="CE1882" t="n">
        <v>1</v>
      </c>
    </row>
    <row r="1883">
      <c r="A1883" t="inlineStr">
        <is>
          <t>Panjwani et al (2023)</t>
        </is>
      </c>
      <c r="B1883" t="n">
        <v>3188</v>
      </c>
      <c r="C1883" t="n">
        <v>0.1413083547360554</v>
      </c>
      <c r="D1883" t="n">
        <v>1227</v>
      </c>
      <c r="E1883">
        <f>IF(ISNUMBER($BA1883),$BA1883,IF(AND(ISNUMBER($D1883),ISNUMBER($BW1883),ISNUMBER($BX1883)),$D1883*($BX1883-$BW1883+1),""))</f>
        <v>1227.0</v>
      </c>
      <c r="H1883" t="inlineStr">
        <is>
          <t>partial</t>
        </is>
      </c>
      <c r="I1883" t="inlineStr">
        <is>
          <t>Regression Cofficient and Standard Error  available</t>
        </is>
      </c>
      <c r="J1883">
        <f>IF($BW1883&lt;&gt;"",$BW1883,"")</f>
        <v>2015.0</v>
      </c>
      <c r="K1883">
        <f>IF($BX1883&lt;&gt;"",$BX1883,"")</f>
        <v>2020.0</v>
      </c>
      <c r="L1883">
        <f>IF(AND(ISNUMBER($BW1883),ISNUMBER($BX1883)),($BW1883+$BX1883)/2,"")</f>
        <v>2017.5</v>
      </c>
      <c r="M1883">
        <f>IF($L1883&lt;&gt;"",$L1883,"")</f>
        <v>2017.5</v>
      </c>
      <c r="N1883">
        <f>IF(AND(ISNUMBER($BW1883),ISNUMBER($BX1883)),MIN(1,MAX(0,($BX1883-2016+1)/($BX1883-$BW1883+1))),"")</f>
        <v>0.8333333333333334</v>
      </c>
      <c r="O1883">
        <f>IF(AND(ISNUMBER($BW1883),ISNUMBER($BX1883)),MIN(1,MAX(0,($BX1883-2017+1)/($BX1883-$BW1883+1))),"")</f>
        <v>0.6666666666666666</v>
      </c>
      <c r="P1883">
        <f>IF(AND(ISNUMBER($BW1883),ISNUMBER($BX1883)),MIN(1,MAX(0,($BX1883-2018+1)/($BX1883-$BW1883+1))),"")</f>
        <v>0.5</v>
      </c>
      <c r="Q1883">
        <f>IF(AND(ISNUMBER($BW1883),ISNUMBER($BX1883)),MIN(1,MAX(0,($BX1883-2019+1)/($BX1883-$BW1883+1))),"")</f>
        <v>0.3333333333333333</v>
      </c>
      <c r="R1883">
        <f>IF(AND(ISNUMBER($BW1883),ISNUMBER($BX1883)),MIN(1,MAX(0,($BX1883-2016+1)/($BX1883-$BW1883+1))),"")</f>
        <v>0.8333333333333334</v>
      </c>
      <c r="S1883">
        <f>IF($L1883&lt;&gt;"",IF($L1883&gt;=2015.5,1,0),"")</f>
        <v>1.0</v>
      </c>
      <c r="T1883">
        <f>IF($L1883&lt;&gt;"",IF($L1883&gt;=2016,1,0),"")</f>
        <v>1.0</v>
      </c>
      <c r="U1883">
        <f>IF(ISNUMBER($BX1883),IF($BX1883&gt;=2016,1,0),"")</f>
        <v>1.0</v>
      </c>
      <c r="V1883">
        <f>IF(ISNUMBER($BW1883),IF($BW1883&gt;=2016,1,0),"")</f>
        <v>0.0</v>
      </c>
      <c r="W1883" t="str">
        <f>IF(AND(ISNUMBER($BW1883),ISNUMBER($BX1883)),IF($BW1883&gt;=2016,"post-only",IF($BX1883&lt;2016,"pre-only","mixed")),"")</f>
        <v>mixed</v>
      </c>
      <c r="X1883">
        <f>IF(AND(ISNUMBER($BW1883),ISNUMBER($BX1883)),MIN(1,MAX(0,($BX1883-2017+1)/($BX1883-$BW1883+1))),"")</f>
        <v>0.6666666666666666</v>
      </c>
      <c r="Y1883">
        <f>IF(AND(ISNUMBER($BW1883),ISNUMBER($BX1883)),MIN(1,MAX(0,($BX1883-2018+1)/($BX1883-$BW1883+1))),"")</f>
        <v>0.5</v>
      </c>
      <c r="Z1883">
        <f>IF(AND(ISNUMBER($BW1883),ISNUMBER($BX1883)),MIN(1,MAX(0,($BX1883-2019+1)/($BX1883-$BW1883+1))),"")</f>
        <v>0.3333333333333333</v>
      </c>
      <c r="AA1883">
        <f>IF(ISNUMBER($BX1883),IF($BX1883&gt;=2017,1,0),"")</f>
        <v>1.0</v>
      </c>
      <c r="AB1883">
        <f>IF(ISNUMBER($BX1883),IF($BX1883&gt;=2018,1,0),"")</f>
        <v>1.0</v>
      </c>
      <c r="AC1883">
        <f>IF(ISNUMBER($BX1883),IF($BX1883&gt;=2019,1,0),"")</f>
        <v>1.0</v>
      </c>
      <c r="AD1883">
        <f>IF($L1883&lt;&gt;"",IF($L1883&gt;2013,1,0),"")</f>
        <v>1.0</v>
      </c>
      <c r="AE1883">
        <f>IF($L1883&lt;&gt;"",1+IF($L1883&gt;2011,1,0)+IF($L1883&gt;2014,1,0),"")</f>
        <v>3.0</v>
      </c>
      <c r="AF1883" t="inlineStr">
        <is>
          <t>bond (yield)</t>
        </is>
      </c>
      <c r="AG1883" t="inlineStr">
        <is>
          <t>performance</t>
        </is>
      </c>
      <c r="AH1883" t="inlineStr">
        <is>
          <t>non-sensitive</t>
        </is>
      </c>
      <c r="AI1883" t="inlineStr">
        <is>
          <t>99_NCE</t>
        </is>
      </c>
      <c r="AJ1883" t="inlineStr">
        <is>
          <t>99_NCE</t>
        </is>
      </c>
      <c r="AK1883" t="str">
        <f>IF(AND($CF1883&lt;&gt;"",IFERROR(INDEX(subsample_country_map!$B:$B,MATCH($CF1883,subsample_country_map!$A:$A,0)),"")&lt;&gt;""),INDEX(subsample_country_map!$B:$B,MATCH($CF1883,subsample_country_map!$A:$A,0)),INDEX(lookup!$AA:$AA,MATCH($A1883,lookup!$A:$A,0)))</f>
        <v>99_NCE</v>
      </c>
      <c r="AL1883" t="str">
        <f>IF(AND($CF1883&lt;&gt;"",IFERROR(INDEX(subsample_country_map!$C:$C,MATCH($CF1883,subsample_country_map!$A:$A,0)),"")&lt;&gt;""),INDEX(subsample_country_map!$C:$C,MATCH($CF1883,subsample_country_map!$A:$A,0)),INDEX(lookup!$AB:$AB,MATCH($A1883,lookup!$A:$A,0)))</f>
        <v>99_NCE</v>
      </c>
      <c r="AM1883" t="str">
        <f>IF(AND($CF1883&lt;&gt;"",IFERROR(INDEX(subsample_country_map!$D:$D,MATCH($CF1883,subsample_country_map!$A:$A,0)),"")&lt;&gt;""),INDEX(subsample_country_map!$D:$D,MATCH($CF1883,subsample_country_map!$A:$A,0)),INDEX(lookup!$AC:$AC,MATCH($A1883,lookup!$A:$A,0)))</f>
        <v>99_NCE</v>
      </c>
      <c r="AN1883" t="str">
        <f>IF(AND($CF1883&lt;&gt;"",IFERROR(INDEX(subsample_country_map!$E:$E,MATCH($CF1883,subsample_country_map!$A:$A,0)),"")&lt;&gt;""),INDEX(subsample_country_map!$E:$E,MATCH($CF1883,subsample_country_map!$A:$A,0)),INDEX(lookup!$AD:$AD,MATCH($A1883,lookup!$A:$A,0)))</f>
        <v>99_NCE</v>
      </c>
      <c r="AO1883" t="str">
        <f>INDEX(lookup!$Y:$Y,MATCH($A1883,lookup!$A:$A,0))</f>
        <v>0_published</v>
      </c>
      <c r="AP1883" t="str">
        <f>INDEX(lookup!$Z:$Z,MATCH($A1883,lookup!$A:$A,0))</f>
        <v>1_VHB high</v>
      </c>
      <c r="AQ1883" t="str">
        <f>INDEX(lookup!$W:$W,MATCH($A1883,lookup!$A:$A,0))</f>
        <v>1_fin/acc/econ</v>
      </c>
      <c r="AS1883" t="inlineStr">
        <is>
          <t>staging</t>
        </is>
      </c>
      <c r="AT1883" t="inlineStr">
        <is>
          <t>bad-CER</t>
        </is>
      </c>
      <c r="AU1883" t="inlineStr">
        <is>
          <t>cost</t>
        </is>
      </c>
      <c r="AV1883" t="inlineStr">
        <is>
          <t>-0.05</t>
        </is>
      </c>
      <c r="AW1883" t="inlineStr">
        <is>
          <t>0.01</t>
        </is>
      </c>
      <c r="BA1883" t="n">
        <v>1227</v>
      </c>
      <c r="BB1883" t="inlineStr">
        <is>
          <t>0</t>
        </is>
      </c>
      <c r="BC1883" t="inlineStr">
        <is>
          <t>FE</t>
        </is>
      </c>
      <c r="BD1883" t="inlineStr">
        <is>
          <t>not stated</t>
        </is>
      </c>
      <c r="BE1883" t="inlineStr">
        <is>
          <t>none</t>
        </is>
      </c>
      <c r="BI1883" t="inlineStr">
        <is>
          <t>Table 15</t>
        </is>
      </c>
      <c r="BJ1883" t="inlineStr">
        <is>
          <t>col (5)</t>
        </is>
      </c>
      <c r="BK1883" t="inlineStr">
        <is>
          <t>18</t>
        </is>
      </c>
      <c r="BL1883" t="inlineStr">
        <is>
          <t>Log (End of life treatment of sold products) -0.05*** (0.01)</t>
        </is>
      </c>
      <c r="BM1883" t="inlineStr">
        <is>
          <t>Log (End of life treatment of sold products)</t>
        </is>
      </c>
      <c r="BN1883" t="inlineStr">
        <is>
          <t>Long Term Credit Spread</t>
        </is>
      </c>
      <c r="BO1883" t="inlineStr">
        <is>
          <t>update</t>
        </is>
      </c>
      <c r="BP1883" t="inlineStr">
        <is>
          <t>Panjwani et al (2023)</t>
        </is>
      </c>
      <c r="BQ1883" t="inlineStr">
        <is>
          <t>computed</t>
        </is>
      </c>
      <c r="BT1883" t="n">
        <v>0</v>
      </c>
      <c r="BU1883" t="inlineStr">
        <is>
          <t>staging_Panjawani_et_al_2023.csv</t>
        </is>
      </c>
      <c r="BW1883" t="n">
        <v>2015</v>
      </c>
      <c r="BX1883" t="n">
        <v>2020</v>
      </c>
      <c r="BY1883" t="inlineStr">
        <is>
          <t>multi: global (MSCI All Country World Index constituents; regions: North America, Europe, Asia Pacific, Emerging Markets)</t>
        </is>
      </c>
      <c r="BZ1883" t="n">
        <v>2017.5</v>
      </c>
      <c r="CA1883" t="n">
        <v>0.8333333333333334</v>
      </c>
      <c r="CB1883" t="n">
        <v>1</v>
      </c>
      <c r="CC1883" t="n">
        <v>1</v>
      </c>
      <c r="CD1883" t="n">
        <v>0.1422603373932396</v>
      </c>
      <c r="CE1883" t="n">
        <v>1</v>
      </c>
    </row>
    <row r="1884">
      <c r="A1884" t="inlineStr">
        <is>
          <t>Panjwani et al (2023)</t>
        </is>
      </c>
      <c r="B1884" t="n">
        <v>3189</v>
      </c>
      <c r="C1884" t="n">
        <v>0.01690067088544646</v>
      </c>
      <c r="D1884" t="n">
        <v>560</v>
      </c>
      <c r="E1884">
        <f>IF(ISNUMBER($BA1884),$BA1884,IF(AND(ISNUMBER($D1884),ISNUMBER($BW1884),ISNUMBER($BX1884)),$D1884*($BX1884-$BW1884+1),""))</f>
        <v>560.0</v>
      </c>
      <c r="H1884" t="inlineStr">
        <is>
          <t>partial</t>
        </is>
      </c>
      <c r="I1884" t="inlineStr">
        <is>
          <t>Regression Cofficient and Standard Error  available</t>
        </is>
      </c>
      <c r="J1884">
        <f>IF($BW1884&lt;&gt;"",$BW1884,"")</f>
        <v>2015.0</v>
      </c>
      <c r="K1884">
        <f>IF($BX1884&lt;&gt;"",$BX1884,"")</f>
        <v>2020.0</v>
      </c>
      <c r="L1884">
        <f>IF(AND(ISNUMBER($BW1884),ISNUMBER($BX1884)),($BW1884+$BX1884)/2,"")</f>
        <v>2017.5</v>
      </c>
      <c r="M1884">
        <f>IF($L1884&lt;&gt;"",$L1884,"")</f>
        <v>2017.5</v>
      </c>
      <c r="N1884">
        <f>IF(AND(ISNUMBER($BW1884),ISNUMBER($BX1884)),MIN(1,MAX(0,($BX1884-2016+1)/($BX1884-$BW1884+1))),"")</f>
        <v>0.8333333333333334</v>
      </c>
      <c r="O1884">
        <f>IF(AND(ISNUMBER($BW1884),ISNUMBER($BX1884)),MIN(1,MAX(0,($BX1884-2017+1)/($BX1884-$BW1884+1))),"")</f>
        <v>0.6666666666666666</v>
      </c>
      <c r="P1884">
        <f>IF(AND(ISNUMBER($BW1884),ISNUMBER($BX1884)),MIN(1,MAX(0,($BX1884-2018+1)/($BX1884-$BW1884+1))),"")</f>
        <v>0.5</v>
      </c>
      <c r="Q1884">
        <f>IF(AND(ISNUMBER($BW1884),ISNUMBER($BX1884)),MIN(1,MAX(0,($BX1884-2019+1)/($BX1884-$BW1884+1))),"")</f>
        <v>0.3333333333333333</v>
      </c>
      <c r="R1884">
        <f>IF(AND(ISNUMBER($BW1884),ISNUMBER($BX1884)),MIN(1,MAX(0,($BX1884-2016+1)/($BX1884-$BW1884+1))),"")</f>
        <v>0.8333333333333334</v>
      </c>
      <c r="S1884">
        <f>IF($L1884&lt;&gt;"",IF($L1884&gt;=2015.5,1,0),"")</f>
        <v>1.0</v>
      </c>
      <c r="T1884">
        <f>IF($L1884&lt;&gt;"",IF($L1884&gt;=2016,1,0),"")</f>
        <v>1.0</v>
      </c>
      <c r="U1884">
        <f>IF(ISNUMBER($BX1884),IF($BX1884&gt;=2016,1,0),"")</f>
        <v>1.0</v>
      </c>
      <c r="V1884">
        <f>IF(ISNUMBER($BW1884),IF($BW1884&gt;=2016,1,0),"")</f>
        <v>0.0</v>
      </c>
      <c r="W1884" t="str">
        <f>IF(AND(ISNUMBER($BW1884),ISNUMBER($BX1884)),IF($BW1884&gt;=2016,"post-only",IF($BX1884&lt;2016,"pre-only","mixed")),"")</f>
        <v>mixed</v>
      </c>
      <c r="X1884">
        <f>IF(AND(ISNUMBER($BW1884),ISNUMBER($BX1884)),MIN(1,MAX(0,($BX1884-2017+1)/($BX1884-$BW1884+1))),"")</f>
        <v>0.6666666666666666</v>
      </c>
      <c r="Y1884">
        <f>IF(AND(ISNUMBER($BW1884),ISNUMBER($BX1884)),MIN(1,MAX(0,($BX1884-2018+1)/($BX1884-$BW1884+1))),"")</f>
        <v>0.5</v>
      </c>
      <c r="Z1884">
        <f>IF(AND(ISNUMBER($BW1884),ISNUMBER($BX1884)),MIN(1,MAX(0,($BX1884-2019+1)/($BX1884-$BW1884+1))),"")</f>
        <v>0.3333333333333333</v>
      </c>
      <c r="AA1884">
        <f>IF(ISNUMBER($BX1884),IF($BX1884&gt;=2017,1,0),"")</f>
        <v>1.0</v>
      </c>
      <c r="AB1884">
        <f>IF(ISNUMBER($BX1884),IF($BX1884&gt;=2018,1,0),"")</f>
        <v>1.0</v>
      </c>
      <c r="AC1884">
        <f>IF(ISNUMBER($BX1884),IF($BX1884&gt;=2019,1,0),"")</f>
        <v>1.0</v>
      </c>
      <c r="AD1884">
        <f>IF($L1884&lt;&gt;"",IF($L1884&gt;2013,1,0),"")</f>
        <v>1.0</v>
      </c>
      <c r="AE1884">
        <f>IF($L1884&lt;&gt;"",1+IF($L1884&gt;2011,1,0)+IF($L1884&gt;2014,1,0),"")</f>
        <v>3.0</v>
      </c>
      <c r="AF1884" t="inlineStr">
        <is>
          <t>bond (yield)</t>
        </is>
      </c>
      <c r="AG1884" t="inlineStr">
        <is>
          <t>performance</t>
        </is>
      </c>
      <c r="AH1884" t="inlineStr">
        <is>
          <t>non-sensitive</t>
        </is>
      </c>
      <c r="AI1884" t="inlineStr">
        <is>
          <t>99_NCE</t>
        </is>
      </c>
      <c r="AJ1884" t="inlineStr">
        <is>
          <t>99_NCE</t>
        </is>
      </c>
      <c r="AK1884" t="str">
        <f>IF(AND($CF1884&lt;&gt;"",IFERROR(INDEX(subsample_country_map!$B:$B,MATCH($CF1884,subsample_country_map!$A:$A,0)),"")&lt;&gt;""),INDEX(subsample_country_map!$B:$B,MATCH($CF1884,subsample_country_map!$A:$A,0)),INDEX(lookup!$AA:$AA,MATCH($A1884,lookup!$A:$A,0)))</f>
        <v>99_NCE</v>
      </c>
      <c r="AL1884" t="str">
        <f>IF(AND($CF1884&lt;&gt;"",IFERROR(INDEX(subsample_country_map!$C:$C,MATCH($CF1884,subsample_country_map!$A:$A,0)),"")&lt;&gt;""),INDEX(subsample_country_map!$C:$C,MATCH($CF1884,subsample_country_map!$A:$A,0)),INDEX(lookup!$AB:$AB,MATCH($A1884,lookup!$A:$A,0)))</f>
        <v>99_NCE</v>
      </c>
      <c r="AM1884" t="str">
        <f>IF(AND($CF1884&lt;&gt;"",IFERROR(INDEX(subsample_country_map!$D:$D,MATCH($CF1884,subsample_country_map!$A:$A,0)),"")&lt;&gt;""),INDEX(subsample_country_map!$D:$D,MATCH($CF1884,subsample_country_map!$A:$A,0)),INDEX(lookup!$AC:$AC,MATCH($A1884,lookup!$A:$A,0)))</f>
        <v>99_NCE</v>
      </c>
      <c r="AN1884" t="str">
        <f>IF(AND($CF1884&lt;&gt;"",IFERROR(INDEX(subsample_country_map!$E:$E,MATCH($CF1884,subsample_country_map!$A:$A,0)),"")&lt;&gt;""),INDEX(subsample_country_map!$E:$E,MATCH($CF1884,subsample_country_map!$A:$A,0)),INDEX(lookup!$AD:$AD,MATCH($A1884,lookup!$A:$A,0)))</f>
        <v>99_NCE</v>
      </c>
      <c r="AO1884" t="str">
        <f>INDEX(lookup!$Y:$Y,MATCH($A1884,lookup!$A:$A,0))</f>
        <v>0_published</v>
      </c>
      <c r="AP1884" t="str">
        <f>INDEX(lookup!$Z:$Z,MATCH($A1884,lookup!$A:$A,0))</f>
        <v>1_VHB high</v>
      </c>
      <c r="AQ1884" t="str">
        <f>INDEX(lookup!$W:$W,MATCH($A1884,lookup!$A:$A,0))</f>
        <v>1_fin/acc/econ</v>
      </c>
      <c r="AS1884" t="inlineStr">
        <is>
          <t>staging</t>
        </is>
      </c>
      <c r="AT1884" t="inlineStr">
        <is>
          <t>bad-CER</t>
        </is>
      </c>
      <c r="AU1884" t="inlineStr">
        <is>
          <t>cost</t>
        </is>
      </c>
      <c r="AV1884" t="inlineStr">
        <is>
          <t>-0.02</t>
        </is>
      </c>
      <c r="AW1884" t="inlineStr">
        <is>
          <t>0.05</t>
        </is>
      </c>
      <c r="BA1884" t="n">
        <v>560</v>
      </c>
      <c r="BB1884" t="inlineStr">
        <is>
          <t>0</t>
        </is>
      </c>
      <c r="BC1884" t="inlineStr">
        <is>
          <t>FE</t>
        </is>
      </c>
      <c r="BD1884" t="inlineStr">
        <is>
          <t>not stated</t>
        </is>
      </c>
      <c r="BE1884" t="inlineStr">
        <is>
          <t>none</t>
        </is>
      </c>
      <c r="BI1884" t="inlineStr">
        <is>
          <t>Table 15</t>
        </is>
      </c>
      <c r="BJ1884" t="inlineStr">
        <is>
          <t>col (6)</t>
        </is>
      </c>
      <c r="BK1884" t="inlineStr">
        <is>
          <t>18</t>
        </is>
      </c>
      <c r="BL1884" t="inlineStr">
        <is>
          <t>Log (Scope 1 + 2) -0.02 (0.05)</t>
        </is>
      </c>
      <c r="BM1884" t="inlineStr">
        <is>
          <t>Log (Scope 1 + 2)</t>
        </is>
      </c>
      <c r="BN1884" t="inlineStr">
        <is>
          <t>Long Term Credit Spread</t>
        </is>
      </c>
      <c r="BO1884" t="inlineStr">
        <is>
          <t>update</t>
        </is>
      </c>
      <c r="BP1884" t="inlineStr">
        <is>
          <t>Panjwani et al (2023)</t>
        </is>
      </c>
      <c r="BQ1884" t="inlineStr">
        <is>
          <t>computed</t>
        </is>
      </c>
      <c r="BT1884" t="n">
        <v>0</v>
      </c>
      <c r="BU1884" t="inlineStr">
        <is>
          <t>staging_Panjawani_et_al_2023.csv</t>
        </is>
      </c>
      <c r="BW1884" t="n">
        <v>2015</v>
      </c>
      <c r="BX1884" t="n">
        <v>2020</v>
      </c>
      <c r="BY1884" t="inlineStr">
        <is>
          <t>multi: global (MSCI All Country World Index constituents; regions: North America, Europe, Asia Pacific, Emerging Markets)</t>
        </is>
      </c>
      <c r="BZ1884" t="n">
        <v>2017.5</v>
      </c>
      <c r="CA1884" t="n">
        <v>0.8333333333333334</v>
      </c>
      <c r="CB1884" t="n">
        <v>1</v>
      </c>
      <c r="CC1884" t="n">
        <v>1</v>
      </c>
      <c r="CD1884" t="n">
        <v>0.01690228028922698</v>
      </c>
      <c r="CE1884" t="n">
        <v>1</v>
      </c>
    </row>
    <row r="1885">
      <c r="A1885" t="inlineStr">
        <is>
          <t>Panjwani et al (2023)</t>
        </is>
      </c>
      <c r="B1885" t="n">
        <v>3190</v>
      </c>
      <c r="C1885" t="n">
        <v>0.06325961245733772</v>
      </c>
      <c r="D1885" t="n">
        <v>560</v>
      </c>
      <c r="E1885">
        <f>IF(ISNUMBER($BA1885),$BA1885,IF(AND(ISNUMBER($D1885),ISNUMBER($BW1885),ISNUMBER($BX1885)),$D1885*($BX1885-$BW1885+1),""))</f>
        <v>560.0</v>
      </c>
      <c r="H1885" t="inlineStr">
        <is>
          <t>partial</t>
        </is>
      </c>
      <c r="I1885" t="inlineStr">
        <is>
          <t>Regression Cofficient and Standard Error  available</t>
        </is>
      </c>
      <c r="J1885">
        <f>IF($BW1885&lt;&gt;"",$BW1885,"")</f>
        <v>2015.0</v>
      </c>
      <c r="K1885">
        <f>IF($BX1885&lt;&gt;"",$BX1885,"")</f>
        <v>2020.0</v>
      </c>
      <c r="L1885">
        <f>IF(AND(ISNUMBER($BW1885),ISNUMBER($BX1885)),($BW1885+$BX1885)/2,"")</f>
        <v>2017.5</v>
      </c>
      <c r="M1885">
        <f>IF($L1885&lt;&gt;"",$L1885,"")</f>
        <v>2017.5</v>
      </c>
      <c r="N1885">
        <f>IF(AND(ISNUMBER($BW1885),ISNUMBER($BX1885)),MIN(1,MAX(0,($BX1885-2016+1)/($BX1885-$BW1885+1))),"")</f>
        <v>0.8333333333333334</v>
      </c>
      <c r="O1885">
        <f>IF(AND(ISNUMBER($BW1885),ISNUMBER($BX1885)),MIN(1,MAX(0,($BX1885-2017+1)/($BX1885-$BW1885+1))),"")</f>
        <v>0.6666666666666666</v>
      </c>
      <c r="P1885">
        <f>IF(AND(ISNUMBER($BW1885),ISNUMBER($BX1885)),MIN(1,MAX(0,($BX1885-2018+1)/($BX1885-$BW1885+1))),"")</f>
        <v>0.5</v>
      </c>
      <c r="Q1885">
        <f>IF(AND(ISNUMBER($BW1885),ISNUMBER($BX1885)),MIN(1,MAX(0,($BX1885-2019+1)/($BX1885-$BW1885+1))),"")</f>
        <v>0.3333333333333333</v>
      </c>
      <c r="R1885">
        <f>IF(AND(ISNUMBER($BW1885),ISNUMBER($BX1885)),MIN(1,MAX(0,($BX1885-2016+1)/($BX1885-$BW1885+1))),"")</f>
        <v>0.8333333333333334</v>
      </c>
      <c r="S1885">
        <f>IF($L1885&lt;&gt;"",IF($L1885&gt;=2015.5,1,0),"")</f>
        <v>1.0</v>
      </c>
      <c r="T1885">
        <f>IF($L1885&lt;&gt;"",IF($L1885&gt;=2016,1,0),"")</f>
        <v>1.0</v>
      </c>
      <c r="U1885">
        <f>IF(ISNUMBER($BX1885),IF($BX1885&gt;=2016,1,0),"")</f>
        <v>1.0</v>
      </c>
      <c r="V1885">
        <f>IF(ISNUMBER($BW1885),IF($BW1885&gt;=2016,1,0),"")</f>
        <v>0.0</v>
      </c>
      <c r="W1885" t="str">
        <f>IF(AND(ISNUMBER($BW1885),ISNUMBER($BX1885)),IF($BW1885&gt;=2016,"post-only",IF($BX1885&lt;2016,"pre-only","mixed")),"")</f>
        <v>mixed</v>
      </c>
      <c r="X1885">
        <f>IF(AND(ISNUMBER($BW1885),ISNUMBER($BX1885)),MIN(1,MAX(0,($BX1885-2017+1)/($BX1885-$BW1885+1))),"")</f>
        <v>0.6666666666666666</v>
      </c>
      <c r="Y1885">
        <f>IF(AND(ISNUMBER($BW1885),ISNUMBER($BX1885)),MIN(1,MAX(0,($BX1885-2018+1)/($BX1885-$BW1885+1))),"")</f>
        <v>0.5</v>
      </c>
      <c r="Z1885">
        <f>IF(AND(ISNUMBER($BW1885),ISNUMBER($BX1885)),MIN(1,MAX(0,($BX1885-2019+1)/($BX1885-$BW1885+1))),"")</f>
        <v>0.3333333333333333</v>
      </c>
      <c r="AA1885">
        <f>IF(ISNUMBER($BX1885),IF($BX1885&gt;=2017,1,0),"")</f>
        <v>1.0</v>
      </c>
      <c r="AB1885">
        <f>IF(ISNUMBER($BX1885),IF($BX1885&gt;=2018,1,0),"")</f>
        <v>1.0</v>
      </c>
      <c r="AC1885">
        <f>IF(ISNUMBER($BX1885),IF($BX1885&gt;=2019,1,0),"")</f>
        <v>1.0</v>
      </c>
      <c r="AD1885">
        <f>IF($L1885&lt;&gt;"",IF($L1885&gt;2013,1,0),"")</f>
        <v>1.0</v>
      </c>
      <c r="AE1885">
        <f>IF($L1885&lt;&gt;"",1+IF($L1885&gt;2011,1,0)+IF($L1885&gt;2014,1,0),"")</f>
        <v>3.0</v>
      </c>
      <c r="AF1885" t="inlineStr">
        <is>
          <t>bond (yield)</t>
        </is>
      </c>
      <c r="AG1885" t="inlineStr">
        <is>
          <t>performance</t>
        </is>
      </c>
      <c r="AH1885" t="inlineStr">
        <is>
          <t>non-sensitive</t>
        </is>
      </c>
      <c r="AI1885" t="inlineStr">
        <is>
          <t>99_NCE</t>
        </is>
      </c>
      <c r="AJ1885" t="inlineStr">
        <is>
          <t>99_NCE</t>
        </is>
      </c>
      <c r="AK1885" t="str">
        <f>IF(AND($CF1885&lt;&gt;"",IFERROR(INDEX(subsample_country_map!$B:$B,MATCH($CF1885,subsample_country_map!$A:$A,0)),"")&lt;&gt;""),INDEX(subsample_country_map!$B:$B,MATCH($CF1885,subsample_country_map!$A:$A,0)),INDEX(lookup!$AA:$AA,MATCH($A1885,lookup!$A:$A,0)))</f>
        <v>99_NCE</v>
      </c>
      <c r="AL1885" t="str">
        <f>IF(AND($CF1885&lt;&gt;"",IFERROR(INDEX(subsample_country_map!$C:$C,MATCH($CF1885,subsample_country_map!$A:$A,0)),"")&lt;&gt;""),INDEX(subsample_country_map!$C:$C,MATCH($CF1885,subsample_country_map!$A:$A,0)),INDEX(lookup!$AB:$AB,MATCH($A1885,lookup!$A:$A,0)))</f>
        <v>99_NCE</v>
      </c>
      <c r="AM1885" t="str">
        <f>IF(AND($CF1885&lt;&gt;"",IFERROR(INDEX(subsample_country_map!$D:$D,MATCH($CF1885,subsample_country_map!$A:$A,0)),"")&lt;&gt;""),INDEX(subsample_country_map!$D:$D,MATCH($CF1885,subsample_country_map!$A:$A,0)),INDEX(lookup!$AC:$AC,MATCH($A1885,lookup!$A:$A,0)))</f>
        <v>99_NCE</v>
      </c>
      <c r="AN1885" t="str">
        <f>IF(AND($CF1885&lt;&gt;"",IFERROR(INDEX(subsample_country_map!$E:$E,MATCH($CF1885,subsample_country_map!$A:$A,0)),"")&lt;&gt;""),INDEX(subsample_country_map!$E:$E,MATCH($CF1885,subsample_country_map!$A:$A,0)),INDEX(lookup!$AD:$AD,MATCH($A1885,lookup!$A:$A,0)))</f>
        <v>99_NCE</v>
      </c>
      <c r="AO1885" t="str">
        <f>INDEX(lookup!$Y:$Y,MATCH($A1885,lookup!$A:$A,0))</f>
        <v>0_published</v>
      </c>
      <c r="AP1885" t="str">
        <f>INDEX(lookup!$Z:$Z,MATCH($A1885,lookup!$A:$A,0))</f>
        <v>1_VHB high</v>
      </c>
      <c r="AQ1885" t="str">
        <f>INDEX(lookup!$W:$W,MATCH($A1885,lookup!$A:$A,0))</f>
        <v>1_fin/acc/econ</v>
      </c>
      <c r="AS1885" t="inlineStr">
        <is>
          <t>staging</t>
        </is>
      </c>
      <c r="AT1885" t="inlineStr">
        <is>
          <t>bad-CER</t>
        </is>
      </c>
      <c r="AU1885" t="inlineStr">
        <is>
          <t>cost</t>
        </is>
      </c>
      <c r="AV1885" t="inlineStr">
        <is>
          <t>-0.03</t>
        </is>
      </c>
      <c r="AW1885" t="inlineStr">
        <is>
          <t>0.02</t>
        </is>
      </c>
      <c r="BA1885" t="n">
        <v>560</v>
      </c>
      <c r="BB1885" t="inlineStr">
        <is>
          <t>0</t>
        </is>
      </c>
      <c r="BC1885" t="inlineStr">
        <is>
          <t>FE</t>
        </is>
      </c>
      <c r="BD1885" t="inlineStr">
        <is>
          <t>not stated</t>
        </is>
      </c>
      <c r="BE1885" t="inlineStr">
        <is>
          <t>none</t>
        </is>
      </c>
      <c r="BI1885" t="inlineStr">
        <is>
          <t>Table 15</t>
        </is>
      </c>
      <c r="BJ1885" t="inlineStr">
        <is>
          <t>col (6)</t>
        </is>
      </c>
      <c r="BK1885" t="inlineStr">
        <is>
          <t>18</t>
        </is>
      </c>
      <c r="BL1885" t="inlineStr">
        <is>
          <t>Log (Downstream leased assets) -0.03 (0.02)</t>
        </is>
      </c>
      <c r="BM1885" t="inlineStr">
        <is>
          <t>Log (Downstream leased assets)</t>
        </is>
      </c>
      <c r="BN1885" t="inlineStr">
        <is>
          <t>Long Term Credit Spread</t>
        </is>
      </c>
      <c r="BO1885" t="inlineStr">
        <is>
          <t>update</t>
        </is>
      </c>
      <c r="BP1885" t="inlineStr">
        <is>
          <t>Panjwani et al (2023)</t>
        </is>
      </c>
      <c r="BQ1885" t="inlineStr">
        <is>
          <t>computed</t>
        </is>
      </c>
      <c r="BT1885" t="n">
        <v>0</v>
      </c>
      <c r="BU1885" t="inlineStr">
        <is>
          <t>staging_Panjawani_et_al_2023.csv</t>
        </is>
      </c>
      <c r="BW1885" t="n">
        <v>2015</v>
      </c>
      <c r="BX1885" t="n">
        <v>2020</v>
      </c>
      <c r="BY1885" t="inlineStr">
        <is>
          <t>multi: global (MSCI All Country World Index constituents; regions: North America, Europe, Asia Pacific, Emerging Markets)</t>
        </is>
      </c>
      <c r="BZ1885" t="n">
        <v>2017.5</v>
      </c>
      <c r="CA1885" t="n">
        <v>0.8333333333333334</v>
      </c>
      <c r="CB1885" t="n">
        <v>1</v>
      </c>
      <c r="CC1885" t="n">
        <v>1</v>
      </c>
      <c r="CD1885" t="n">
        <v>0.06334419930289927</v>
      </c>
      <c r="CE1885" t="n">
        <v>1</v>
      </c>
    </row>
    <row r="1886">
      <c r="A1886" t="inlineStr">
        <is>
          <t>Panjwani et al (2023)</t>
        </is>
      </c>
      <c r="B1886" t="n">
        <v>3191</v>
      </c>
      <c r="C1886" t="n">
        <v>-0.0323254091917618</v>
      </c>
      <c r="D1886" t="n">
        <v>239</v>
      </c>
      <c r="E1886">
        <f>IF(ISNUMBER($BA1886),$BA1886,IF(AND(ISNUMBER($D1886),ISNUMBER($BW1886),ISNUMBER($BX1886)),$D1886*($BX1886-$BW1886+1),""))</f>
        <v>239.0</v>
      </c>
      <c r="H1886" t="inlineStr">
        <is>
          <t>partial</t>
        </is>
      </c>
      <c r="I1886" t="inlineStr">
        <is>
          <t>Regression Cofficient and Standard Error  available</t>
        </is>
      </c>
      <c r="J1886">
        <f>IF($BW1886&lt;&gt;"",$BW1886,"")</f>
        <v>2015.0</v>
      </c>
      <c r="K1886">
        <f>IF($BX1886&lt;&gt;"",$BX1886,"")</f>
        <v>2020.0</v>
      </c>
      <c r="L1886">
        <f>IF(AND(ISNUMBER($BW1886),ISNUMBER($BX1886)),($BW1886+$BX1886)/2,"")</f>
        <v>2017.5</v>
      </c>
      <c r="M1886">
        <f>IF($L1886&lt;&gt;"",$L1886,"")</f>
        <v>2017.5</v>
      </c>
      <c r="N1886">
        <f>IF(AND(ISNUMBER($BW1886),ISNUMBER($BX1886)),MIN(1,MAX(0,($BX1886-2016+1)/($BX1886-$BW1886+1))),"")</f>
        <v>0.8333333333333334</v>
      </c>
      <c r="O1886">
        <f>IF(AND(ISNUMBER($BW1886),ISNUMBER($BX1886)),MIN(1,MAX(0,($BX1886-2017+1)/($BX1886-$BW1886+1))),"")</f>
        <v>0.6666666666666666</v>
      </c>
      <c r="P1886">
        <f>IF(AND(ISNUMBER($BW1886),ISNUMBER($BX1886)),MIN(1,MAX(0,($BX1886-2018+1)/($BX1886-$BW1886+1))),"")</f>
        <v>0.5</v>
      </c>
      <c r="Q1886">
        <f>IF(AND(ISNUMBER($BW1886),ISNUMBER($BX1886)),MIN(1,MAX(0,($BX1886-2019+1)/($BX1886-$BW1886+1))),"")</f>
        <v>0.3333333333333333</v>
      </c>
      <c r="R1886">
        <f>IF(AND(ISNUMBER($BW1886),ISNUMBER($BX1886)),MIN(1,MAX(0,($BX1886-2016+1)/($BX1886-$BW1886+1))),"")</f>
        <v>0.8333333333333334</v>
      </c>
      <c r="S1886">
        <f>IF($L1886&lt;&gt;"",IF($L1886&gt;=2015.5,1,0),"")</f>
        <v>1.0</v>
      </c>
      <c r="T1886">
        <f>IF($L1886&lt;&gt;"",IF($L1886&gt;=2016,1,0),"")</f>
        <v>1.0</v>
      </c>
      <c r="U1886">
        <f>IF(ISNUMBER($BX1886),IF($BX1886&gt;=2016,1,0),"")</f>
        <v>1.0</v>
      </c>
      <c r="V1886">
        <f>IF(ISNUMBER($BW1886),IF($BW1886&gt;=2016,1,0),"")</f>
        <v>0.0</v>
      </c>
      <c r="W1886" t="str">
        <f>IF(AND(ISNUMBER($BW1886),ISNUMBER($BX1886)),IF($BW1886&gt;=2016,"post-only",IF($BX1886&lt;2016,"pre-only","mixed")),"")</f>
        <v>mixed</v>
      </c>
      <c r="X1886">
        <f>IF(AND(ISNUMBER($BW1886),ISNUMBER($BX1886)),MIN(1,MAX(0,($BX1886-2017+1)/($BX1886-$BW1886+1))),"")</f>
        <v>0.6666666666666666</v>
      </c>
      <c r="Y1886">
        <f>IF(AND(ISNUMBER($BW1886),ISNUMBER($BX1886)),MIN(1,MAX(0,($BX1886-2018+1)/($BX1886-$BW1886+1))),"")</f>
        <v>0.5</v>
      </c>
      <c r="Z1886">
        <f>IF(AND(ISNUMBER($BW1886),ISNUMBER($BX1886)),MIN(1,MAX(0,($BX1886-2019+1)/($BX1886-$BW1886+1))),"")</f>
        <v>0.3333333333333333</v>
      </c>
      <c r="AA1886">
        <f>IF(ISNUMBER($BX1886),IF($BX1886&gt;=2017,1,0),"")</f>
        <v>1.0</v>
      </c>
      <c r="AB1886">
        <f>IF(ISNUMBER($BX1886),IF($BX1886&gt;=2018,1,0),"")</f>
        <v>1.0</v>
      </c>
      <c r="AC1886">
        <f>IF(ISNUMBER($BX1886),IF($BX1886&gt;=2019,1,0),"")</f>
        <v>1.0</v>
      </c>
      <c r="AD1886">
        <f>IF($L1886&lt;&gt;"",IF($L1886&gt;2013,1,0),"")</f>
        <v>1.0</v>
      </c>
      <c r="AE1886">
        <f>IF($L1886&lt;&gt;"",1+IF($L1886&gt;2011,1,0)+IF($L1886&gt;2014,1,0),"")</f>
        <v>3.0</v>
      </c>
      <c r="AF1886" t="inlineStr">
        <is>
          <t>bond (yield)</t>
        </is>
      </c>
      <c r="AG1886" t="inlineStr">
        <is>
          <t>performance</t>
        </is>
      </c>
      <c r="AH1886" t="inlineStr">
        <is>
          <t>non-sensitive</t>
        </is>
      </c>
      <c r="AI1886" t="inlineStr">
        <is>
          <t>99_NCE</t>
        </is>
      </c>
      <c r="AJ1886" t="inlineStr">
        <is>
          <t>99_NCE</t>
        </is>
      </c>
      <c r="AK1886" t="str">
        <f>IF(AND($CF1886&lt;&gt;"",IFERROR(INDEX(subsample_country_map!$B:$B,MATCH($CF1886,subsample_country_map!$A:$A,0)),"")&lt;&gt;""),INDEX(subsample_country_map!$B:$B,MATCH($CF1886,subsample_country_map!$A:$A,0)),INDEX(lookup!$AA:$AA,MATCH($A1886,lookup!$A:$A,0)))</f>
        <v>99_NCE</v>
      </c>
      <c r="AL1886" t="str">
        <f>IF(AND($CF1886&lt;&gt;"",IFERROR(INDEX(subsample_country_map!$C:$C,MATCH($CF1886,subsample_country_map!$A:$A,0)),"")&lt;&gt;""),INDEX(subsample_country_map!$C:$C,MATCH($CF1886,subsample_country_map!$A:$A,0)),INDEX(lookup!$AB:$AB,MATCH($A1886,lookup!$A:$A,0)))</f>
        <v>99_NCE</v>
      </c>
      <c r="AM1886" t="str">
        <f>IF(AND($CF1886&lt;&gt;"",IFERROR(INDEX(subsample_country_map!$D:$D,MATCH($CF1886,subsample_country_map!$A:$A,0)),"")&lt;&gt;""),INDEX(subsample_country_map!$D:$D,MATCH($CF1886,subsample_country_map!$A:$A,0)),INDEX(lookup!$AC:$AC,MATCH($A1886,lookup!$A:$A,0)))</f>
        <v>99_NCE</v>
      </c>
      <c r="AN1886" t="str">
        <f>IF(AND($CF1886&lt;&gt;"",IFERROR(INDEX(subsample_country_map!$E:$E,MATCH($CF1886,subsample_country_map!$A:$A,0)),"")&lt;&gt;""),INDEX(subsample_country_map!$E:$E,MATCH($CF1886,subsample_country_map!$A:$A,0)),INDEX(lookup!$AD:$AD,MATCH($A1886,lookup!$A:$A,0)))</f>
        <v>99_NCE</v>
      </c>
      <c r="AO1886" t="str">
        <f>INDEX(lookup!$Y:$Y,MATCH($A1886,lookup!$A:$A,0))</f>
        <v>0_published</v>
      </c>
      <c r="AP1886" t="str">
        <f>INDEX(lookup!$Z:$Z,MATCH($A1886,lookup!$A:$A,0))</f>
        <v>1_VHB high</v>
      </c>
      <c r="AQ1886" t="str">
        <f>INDEX(lookup!$W:$W,MATCH($A1886,lookup!$A:$A,0))</f>
        <v>1_fin/acc/econ</v>
      </c>
      <c r="AS1886" t="inlineStr">
        <is>
          <t>staging</t>
        </is>
      </c>
      <c r="AT1886" t="inlineStr">
        <is>
          <t>bad-CER</t>
        </is>
      </c>
      <c r="AU1886" t="inlineStr">
        <is>
          <t>cost</t>
        </is>
      </c>
      <c r="AV1886" t="inlineStr">
        <is>
          <t>0.04</t>
        </is>
      </c>
      <c r="AW1886" t="inlineStr">
        <is>
          <t>0.08</t>
        </is>
      </c>
      <c r="BA1886" t="n">
        <v>239</v>
      </c>
      <c r="BB1886" t="inlineStr">
        <is>
          <t>0</t>
        </is>
      </c>
      <c r="BC1886" t="inlineStr">
        <is>
          <t>FE</t>
        </is>
      </c>
      <c r="BD1886" t="inlineStr">
        <is>
          <t>not stated</t>
        </is>
      </c>
      <c r="BE1886" t="inlineStr">
        <is>
          <t>none</t>
        </is>
      </c>
      <c r="BI1886" t="inlineStr">
        <is>
          <t>Table 15</t>
        </is>
      </c>
      <c r="BJ1886" t="inlineStr">
        <is>
          <t>col (7)</t>
        </is>
      </c>
      <c r="BK1886" t="inlineStr">
        <is>
          <t>18</t>
        </is>
      </c>
      <c r="BL1886" t="inlineStr">
        <is>
          <t>Log (Scope 1 + 2) 0.04 (0.08)</t>
        </is>
      </c>
      <c r="BM1886" t="inlineStr">
        <is>
          <t>Log (Scope 1 + 2)</t>
        </is>
      </c>
      <c r="BN1886" t="inlineStr">
        <is>
          <t>Long Term Credit Spread</t>
        </is>
      </c>
      <c r="BO1886" t="inlineStr">
        <is>
          <t>update</t>
        </is>
      </c>
      <c r="BP1886" t="inlineStr">
        <is>
          <t>Panjwani et al (2023)</t>
        </is>
      </c>
      <c r="BQ1886" t="inlineStr">
        <is>
          <t>computed</t>
        </is>
      </c>
      <c r="BT1886" t="n">
        <v>0</v>
      </c>
      <c r="BU1886" t="inlineStr">
        <is>
          <t>staging_Panjawani_et_al_2023.csv</t>
        </is>
      </c>
      <c r="BW1886" t="n">
        <v>2015</v>
      </c>
      <c r="BX1886" t="n">
        <v>2020</v>
      </c>
      <c r="BY1886" t="inlineStr">
        <is>
          <t>multi: global (MSCI All Country World Index constituents; regions: North America, Europe, Asia Pacific, Emerging Markets)</t>
        </is>
      </c>
      <c r="BZ1886" t="n">
        <v>2017.5</v>
      </c>
      <c r="CA1886" t="n">
        <v>0.8333333333333334</v>
      </c>
      <c r="CB1886" t="n">
        <v>1</v>
      </c>
      <c r="CC1886" t="n">
        <v>1</v>
      </c>
      <c r="CD1886" t="n">
        <v>-0.03233667554182971</v>
      </c>
      <c r="CE1886" t="n">
        <v>1</v>
      </c>
    </row>
    <row r="1887">
      <c r="A1887" t="inlineStr">
        <is>
          <t>Panjwani et al (2023)</t>
        </is>
      </c>
      <c r="B1887" t="n">
        <v>3192</v>
      </c>
      <c r="C1887" t="n">
        <v>0.2208081042567792</v>
      </c>
      <c r="D1887" t="n">
        <v>239</v>
      </c>
      <c r="E1887">
        <f>IF(ISNUMBER($BA1887),$BA1887,IF(AND(ISNUMBER($D1887),ISNUMBER($BW1887),ISNUMBER($BX1887)),$D1887*($BX1887-$BW1887+1),""))</f>
        <v>239.0</v>
      </c>
      <c r="H1887" t="inlineStr">
        <is>
          <t>partial</t>
        </is>
      </c>
      <c r="I1887" t="inlineStr">
        <is>
          <t>Regression Cofficient and Standard Error  available</t>
        </is>
      </c>
      <c r="J1887">
        <f>IF($BW1887&lt;&gt;"",$BW1887,"")</f>
        <v>2015.0</v>
      </c>
      <c r="K1887">
        <f>IF($BX1887&lt;&gt;"",$BX1887,"")</f>
        <v>2020.0</v>
      </c>
      <c r="L1887">
        <f>IF(AND(ISNUMBER($BW1887),ISNUMBER($BX1887)),($BW1887+$BX1887)/2,"")</f>
        <v>2017.5</v>
      </c>
      <c r="M1887">
        <f>IF($L1887&lt;&gt;"",$L1887,"")</f>
        <v>2017.5</v>
      </c>
      <c r="N1887">
        <f>IF(AND(ISNUMBER($BW1887),ISNUMBER($BX1887)),MIN(1,MAX(0,($BX1887-2016+1)/($BX1887-$BW1887+1))),"")</f>
        <v>0.8333333333333334</v>
      </c>
      <c r="O1887">
        <f>IF(AND(ISNUMBER($BW1887),ISNUMBER($BX1887)),MIN(1,MAX(0,($BX1887-2017+1)/($BX1887-$BW1887+1))),"")</f>
        <v>0.6666666666666666</v>
      </c>
      <c r="P1887">
        <f>IF(AND(ISNUMBER($BW1887),ISNUMBER($BX1887)),MIN(1,MAX(0,($BX1887-2018+1)/($BX1887-$BW1887+1))),"")</f>
        <v>0.5</v>
      </c>
      <c r="Q1887">
        <f>IF(AND(ISNUMBER($BW1887),ISNUMBER($BX1887)),MIN(1,MAX(0,($BX1887-2019+1)/($BX1887-$BW1887+1))),"")</f>
        <v>0.3333333333333333</v>
      </c>
      <c r="R1887">
        <f>IF(AND(ISNUMBER($BW1887),ISNUMBER($BX1887)),MIN(1,MAX(0,($BX1887-2016+1)/($BX1887-$BW1887+1))),"")</f>
        <v>0.8333333333333334</v>
      </c>
      <c r="S1887">
        <f>IF($L1887&lt;&gt;"",IF($L1887&gt;=2015.5,1,0),"")</f>
        <v>1.0</v>
      </c>
      <c r="T1887">
        <f>IF($L1887&lt;&gt;"",IF($L1887&gt;=2016,1,0),"")</f>
        <v>1.0</v>
      </c>
      <c r="U1887">
        <f>IF(ISNUMBER($BX1887),IF($BX1887&gt;=2016,1,0),"")</f>
        <v>1.0</v>
      </c>
      <c r="V1887">
        <f>IF(ISNUMBER($BW1887),IF($BW1887&gt;=2016,1,0),"")</f>
        <v>0.0</v>
      </c>
      <c r="W1887" t="str">
        <f>IF(AND(ISNUMBER($BW1887),ISNUMBER($BX1887)),IF($BW1887&gt;=2016,"post-only",IF($BX1887&lt;2016,"pre-only","mixed")),"")</f>
        <v>mixed</v>
      </c>
      <c r="X1887">
        <f>IF(AND(ISNUMBER($BW1887),ISNUMBER($BX1887)),MIN(1,MAX(0,($BX1887-2017+1)/($BX1887-$BW1887+1))),"")</f>
        <v>0.6666666666666666</v>
      </c>
      <c r="Y1887">
        <f>IF(AND(ISNUMBER($BW1887),ISNUMBER($BX1887)),MIN(1,MAX(0,($BX1887-2018+1)/($BX1887-$BW1887+1))),"")</f>
        <v>0.5</v>
      </c>
      <c r="Z1887">
        <f>IF(AND(ISNUMBER($BW1887),ISNUMBER($BX1887)),MIN(1,MAX(0,($BX1887-2019+1)/($BX1887-$BW1887+1))),"")</f>
        <v>0.3333333333333333</v>
      </c>
      <c r="AA1887">
        <f>IF(ISNUMBER($BX1887),IF($BX1887&gt;=2017,1,0),"")</f>
        <v>1.0</v>
      </c>
      <c r="AB1887">
        <f>IF(ISNUMBER($BX1887),IF($BX1887&gt;=2018,1,0),"")</f>
        <v>1.0</v>
      </c>
      <c r="AC1887">
        <f>IF(ISNUMBER($BX1887),IF($BX1887&gt;=2019,1,0),"")</f>
        <v>1.0</v>
      </c>
      <c r="AD1887">
        <f>IF($L1887&lt;&gt;"",IF($L1887&gt;2013,1,0),"")</f>
        <v>1.0</v>
      </c>
      <c r="AE1887">
        <f>IF($L1887&lt;&gt;"",1+IF($L1887&gt;2011,1,0)+IF($L1887&gt;2014,1,0),"")</f>
        <v>3.0</v>
      </c>
      <c r="AF1887" t="inlineStr">
        <is>
          <t>bond (yield)</t>
        </is>
      </c>
      <c r="AG1887" t="inlineStr">
        <is>
          <t>performance</t>
        </is>
      </c>
      <c r="AH1887" t="inlineStr">
        <is>
          <t>non-sensitive</t>
        </is>
      </c>
      <c r="AI1887" t="inlineStr">
        <is>
          <t>99_NCE</t>
        </is>
      </c>
      <c r="AJ1887" t="inlineStr">
        <is>
          <t>99_NCE</t>
        </is>
      </c>
      <c r="AK1887" t="str">
        <f>IF(AND($CF1887&lt;&gt;"",IFERROR(INDEX(subsample_country_map!$B:$B,MATCH($CF1887,subsample_country_map!$A:$A,0)),"")&lt;&gt;""),INDEX(subsample_country_map!$B:$B,MATCH($CF1887,subsample_country_map!$A:$A,0)),INDEX(lookup!$AA:$AA,MATCH($A1887,lookup!$A:$A,0)))</f>
        <v>99_NCE</v>
      </c>
      <c r="AL1887" t="str">
        <f>IF(AND($CF1887&lt;&gt;"",IFERROR(INDEX(subsample_country_map!$C:$C,MATCH($CF1887,subsample_country_map!$A:$A,0)),"")&lt;&gt;""),INDEX(subsample_country_map!$C:$C,MATCH($CF1887,subsample_country_map!$A:$A,0)),INDEX(lookup!$AB:$AB,MATCH($A1887,lookup!$A:$A,0)))</f>
        <v>99_NCE</v>
      </c>
      <c r="AM1887" t="str">
        <f>IF(AND($CF1887&lt;&gt;"",IFERROR(INDEX(subsample_country_map!$D:$D,MATCH($CF1887,subsample_country_map!$A:$A,0)),"")&lt;&gt;""),INDEX(subsample_country_map!$D:$D,MATCH($CF1887,subsample_country_map!$A:$A,0)),INDEX(lookup!$AC:$AC,MATCH($A1887,lookup!$A:$A,0)))</f>
        <v>99_NCE</v>
      </c>
      <c r="AN1887" t="str">
        <f>IF(AND($CF1887&lt;&gt;"",IFERROR(INDEX(subsample_country_map!$E:$E,MATCH($CF1887,subsample_country_map!$A:$A,0)),"")&lt;&gt;""),INDEX(subsample_country_map!$E:$E,MATCH($CF1887,subsample_country_map!$A:$A,0)),INDEX(lookup!$AD:$AD,MATCH($A1887,lookup!$A:$A,0)))</f>
        <v>99_NCE</v>
      </c>
      <c r="AO1887" t="str">
        <f>INDEX(lookup!$Y:$Y,MATCH($A1887,lookup!$A:$A,0))</f>
        <v>0_published</v>
      </c>
      <c r="AP1887" t="str">
        <f>INDEX(lookup!$Z:$Z,MATCH($A1887,lookup!$A:$A,0))</f>
        <v>1_VHB high</v>
      </c>
      <c r="AQ1887" t="str">
        <f>INDEX(lookup!$W:$W,MATCH($A1887,lookup!$A:$A,0))</f>
        <v>1_fin/acc/econ</v>
      </c>
      <c r="AS1887" t="inlineStr">
        <is>
          <t>staging</t>
        </is>
      </c>
      <c r="AT1887" t="inlineStr">
        <is>
          <t>bad-CER</t>
        </is>
      </c>
      <c r="AU1887" t="inlineStr">
        <is>
          <t>cost</t>
        </is>
      </c>
      <c r="AV1887" t="inlineStr">
        <is>
          <t>-0.14</t>
        </is>
      </c>
      <c r="AW1887" t="inlineStr">
        <is>
          <t>0.04</t>
        </is>
      </c>
      <c r="BA1887" t="n">
        <v>239</v>
      </c>
      <c r="BB1887" t="inlineStr">
        <is>
          <t>0</t>
        </is>
      </c>
      <c r="BC1887" t="inlineStr">
        <is>
          <t>FE</t>
        </is>
      </c>
      <c r="BD1887" t="inlineStr">
        <is>
          <t>not stated</t>
        </is>
      </c>
      <c r="BE1887" t="inlineStr">
        <is>
          <t>none</t>
        </is>
      </c>
      <c r="BI1887" t="inlineStr">
        <is>
          <t>Table 15</t>
        </is>
      </c>
      <c r="BJ1887" t="inlineStr">
        <is>
          <t>col (7)</t>
        </is>
      </c>
      <c r="BK1887" t="inlineStr">
        <is>
          <t>18</t>
        </is>
      </c>
      <c r="BL1887" t="inlineStr">
        <is>
          <t>Log (Franchises) -0.14*** (0.04)</t>
        </is>
      </c>
      <c r="BM1887" t="inlineStr">
        <is>
          <t>Log (Franchises)</t>
        </is>
      </c>
      <c r="BN1887" t="inlineStr">
        <is>
          <t>Long Term Credit Spread</t>
        </is>
      </c>
      <c r="BO1887" t="inlineStr">
        <is>
          <t>update</t>
        </is>
      </c>
      <c r="BP1887" t="inlineStr">
        <is>
          <t>Panjwani et al (2023)</t>
        </is>
      </c>
      <c r="BQ1887" t="inlineStr">
        <is>
          <t>computed</t>
        </is>
      </c>
      <c r="BT1887" t="n">
        <v>0</v>
      </c>
      <c r="BU1887" t="inlineStr">
        <is>
          <t>staging_Panjawani_et_al_2023.csv</t>
        </is>
      </c>
      <c r="BW1887" t="n">
        <v>2015</v>
      </c>
      <c r="BX1887" t="n">
        <v>2020</v>
      </c>
      <c r="BY1887" t="inlineStr">
        <is>
          <t>multi: global (MSCI All Country World Index constituents; regions: North America, Europe, Asia Pacific, Emerging Markets)</t>
        </is>
      </c>
      <c r="BZ1887" t="n">
        <v>2017.5</v>
      </c>
      <c r="CA1887" t="n">
        <v>0.8333333333333334</v>
      </c>
      <c r="CB1887" t="n">
        <v>1</v>
      </c>
      <c r="CC1887" t="n">
        <v>1</v>
      </c>
      <c r="CD1887" t="n">
        <v>0.224505473727232</v>
      </c>
      <c r="CE1887" t="n">
        <v>1</v>
      </c>
    </row>
    <row r="1888">
      <c r="A1888" t="inlineStr">
        <is>
          <t>Panjwani et al (2023)</t>
        </is>
      </c>
      <c r="B1888" t="n">
        <v>3193</v>
      </c>
      <c r="C1888" t="n">
        <v>-0.05744462998554381</v>
      </c>
      <c r="D1888" t="n">
        <v>592</v>
      </c>
      <c r="E1888">
        <f>IF(ISNUMBER($BA1888),$BA1888,IF(AND(ISNUMBER($D1888),ISNUMBER($BW1888),ISNUMBER($BX1888)),$D1888*($BX1888-$BW1888+1),""))</f>
        <v>592.0</v>
      </c>
      <c r="H1888" t="inlineStr">
        <is>
          <t>partial</t>
        </is>
      </c>
      <c r="I1888" t="inlineStr">
        <is>
          <t>Regression Cofficient and Standard Error  available</t>
        </is>
      </c>
      <c r="J1888">
        <f>IF($BW1888&lt;&gt;"",$BW1888,"")</f>
        <v>2015.0</v>
      </c>
      <c r="K1888">
        <f>IF($BX1888&lt;&gt;"",$BX1888,"")</f>
        <v>2020.0</v>
      </c>
      <c r="L1888">
        <f>IF(AND(ISNUMBER($BW1888),ISNUMBER($BX1888)),($BW1888+$BX1888)/2,"")</f>
        <v>2017.5</v>
      </c>
      <c r="M1888">
        <f>IF($L1888&lt;&gt;"",$L1888,"")</f>
        <v>2017.5</v>
      </c>
      <c r="N1888">
        <f>IF(AND(ISNUMBER($BW1888),ISNUMBER($BX1888)),MIN(1,MAX(0,($BX1888-2016+1)/($BX1888-$BW1888+1))),"")</f>
        <v>0.8333333333333334</v>
      </c>
      <c r="O1888">
        <f>IF(AND(ISNUMBER($BW1888),ISNUMBER($BX1888)),MIN(1,MAX(0,($BX1888-2017+1)/($BX1888-$BW1888+1))),"")</f>
        <v>0.6666666666666666</v>
      </c>
      <c r="P1888">
        <f>IF(AND(ISNUMBER($BW1888),ISNUMBER($BX1888)),MIN(1,MAX(0,($BX1888-2018+1)/($BX1888-$BW1888+1))),"")</f>
        <v>0.5</v>
      </c>
      <c r="Q1888">
        <f>IF(AND(ISNUMBER($BW1888),ISNUMBER($BX1888)),MIN(1,MAX(0,($BX1888-2019+1)/($BX1888-$BW1888+1))),"")</f>
        <v>0.3333333333333333</v>
      </c>
      <c r="R1888">
        <f>IF(AND(ISNUMBER($BW1888),ISNUMBER($BX1888)),MIN(1,MAX(0,($BX1888-2016+1)/($BX1888-$BW1888+1))),"")</f>
        <v>0.8333333333333334</v>
      </c>
      <c r="S1888">
        <f>IF($L1888&lt;&gt;"",IF($L1888&gt;=2015.5,1,0),"")</f>
        <v>1.0</v>
      </c>
      <c r="T1888">
        <f>IF($L1888&lt;&gt;"",IF($L1888&gt;=2016,1,0),"")</f>
        <v>1.0</v>
      </c>
      <c r="U1888">
        <f>IF(ISNUMBER($BX1888),IF($BX1888&gt;=2016,1,0),"")</f>
        <v>1.0</v>
      </c>
      <c r="V1888">
        <f>IF(ISNUMBER($BW1888),IF($BW1888&gt;=2016,1,0),"")</f>
        <v>0.0</v>
      </c>
      <c r="W1888" t="str">
        <f>IF(AND(ISNUMBER($BW1888),ISNUMBER($BX1888)),IF($BW1888&gt;=2016,"post-only",IF($BX1888&lt;2016,"pre-only","mixed")),"")</f>
        <v>mixed</v>
      </c>
      <c r="X1888">
        <f>IF(AND(ISNUMBER($BW1888),ISNUMBER($BX1888)),MIN(1,MAX(0,($BX1888-2017+1)/($BX1888-$BW1888+1))),"")</f>
        <v>0.6666666666666666</v>
      </c>
      <c r="Y1888">
        <f>IF(AND(ISNUMBER($BW1888),ISNUMBER($BX1888)),MIN(1,MAX(0,($BX1888-2018+1)/($BX1888-$BW1888+1))),"")</f>
        <v>0.5</v>
      </c>
      <c r="Z1888">
        <f>IF(AND(ISNUMBER($BW1888),ISNUMBER($BX1888)),MIN(1,MAX(0,($BX1888-2019+1)/($BX1888-$BW1888+1))),"")</f>
        <v>0.3333333333333333</v>
      </c>
      <c r="AA1888">
        <f>IF(ISNUMBER($BX1888),IF($BX1888&gt;=2017,1,0),"")</f>
        <v>1.0</v>
      </c>
      <c r="AB1888">
        <f>IF(ISNUMBER($BX1888),IF($BX1888&gt;=2018,1,0),"")</f>
        <v>1.0</v>
      </c>
      <c r="AC1888">
        <f>IF(ISNUMBER($BX1888),IF($BX1888&gt;=2019,1,0),"")</f>
        <v>1.0</v>
      </c>
      <c r="AD1888">
        <f>IF($L1888&lt;&gt;"",IF($L1888&gt;2013,1,0),"")</f>
        <v>1.0</v>
      </c>
      <c r="AE1888">
        <f>IF($L1888&lt;&gt;"",1+IF($L1888&gt;2011,1,0)+IF($L1888&gt;2014,1,0),"")</f>
        <v>3.0</v>
      </c>
      <c r="AF1888" t="inlineStr">
        <is>
          <t>bond (yield)</t>
        </is>
      </c>
      <c r="AG1888" t="inlineStr">
        <is>
          <t>performance</t>
        </is>
      </c>
      <c r="AH1888" t="inlineStr">
        <is>
          <t>non-sensitive</t>
        </is>
      </c>
      <c r="AI1888" t="inlineStr">
        <is>
          <t>99_NCE</t>
        </is>
      </c>
      <c r="AJ1888" t="inlineStr">
        <is>
          <t>99_NCE</t>
        </is>
      </c>
      <c r="AK1888" t="str">
        <f>IF(AND($CF1888&lt;&gt;"",IFERROR(INDEX(subsample_country_map!$B:$B,MATCH($CF1888,subsample_country_map!$A:$A,0)),"")&lt;&gt;""),INDEX(subsample_country_map!$B:$B,MATCH($CF1888,subsample_country_map!$A:$A,0)),INDEX(lookup!$AA:$AA,MATCH($A1888,lookup!$A:$A,0)))</f>
        <v>99_NCE</v>
      </c>
      <c r="AL1888" t="str">
        <f>IF(AND($CF1888&lt;&gt;"",IFERROR(INDEX(subsample_country_map!$C:$C,MATCH($CF1888,subsample_country_map!$A:$A,0)),"")&lt;&gt;""),INDEX(subsample_country_map!$C:$C,MATCH($CF1888,subsample_country_map!$A:$A,0)),INDEX(lookup!$AB:$AB,MATCH($A1888,lookup!$A:$A,0)))</f>
        <v>99_NCE</v>
      </c>
      <c r="AM1888" t="str">
        <f>IF(AND($CF1888&lt;&gt;"",IFERROR(INDEX(subsample_country_map!$D:$D,MATCH($CF1888,subsample_country_map!$A:$A,0)),"")&lt;&gt;""),INDEX(subsample_country_map!$D:$D,MATCH($CF1888,subsample_country_map!$A:$A,0)),INDEX(lookup!$AC:$AC,MATCH($A1888,lookup!$A:$A,0)))</f>
        <v>99_NCE</v>
      </c>
      <c r="AN1888" t="str">
        <f>IF(AND($CF1888&lt;&gt;"",IFERROR(INDEX(subsample_country_map!$E:$E,MATCH($CF1888,subsample_country_map!$A:$A,0)),"")&lt;&gt;""),INDEX(subsample_country_map!$E:$E,MATCH($CF1888,subsample_country_map!$A:$A,0)),INDEX(lookup!$AD:$AD,MATCH($A1888,lookup!$A:$A,0)))</f>
        <v>99_NCE</v>
      </c>
      <c r="AO1888" t="str">
        <f>INDEX(lookup!$Y:$Y,MATCH($A1888,lookup!$A:$A,0))</f>
        <v>0_published</v>
      </c>
      <c r="AP1888" t="str">
        <f>INDEX(lookup!$Z:$Z,MATCH($A1888,lookup!$A:$A,0))</f>
        <v>1_VHB high</v>
      </c>
      <c r="AQ1888" t="str">
        <f>INDEX(lookup!$W:$W,MATCH($A1888,lookup!$A:$A,0))</f>
        <v>1_fin/acc/econ</v>
      </c>
      <c r="AS1888" t="inlineStr">
        <is>
          <t>staging</t>
        </is>
      </c>
      <c r="AT1888" t="inlineStr">
        <is>
          <t>bad-CER</t>
        </is>
      </c>
      <c r="AU1888" t="inlineStr">
        <is>
          <t>cost</t>
        </is>
      </c>
      <c r="AV1888" t="inlineStr">
        <is>
          <t>0.07</t>
        </is>
      </c>
      <c r="AW1888" t="inlineStr">
        <is>
          <t>0.05</t>
        </is>
      </c>
      <c r="BA1888" t="n">
        <v>592</v>
      </c>
      <c r="BB1888" t="inlineStr">
        <is>
          <t>0</t>
        </is>
      </c>
      <c r="BC1888" t="inlineStr">
        <is>
          <t>FE</t>
        </is>
      </c>
      <c r="BD1888" t="inlineStr">
        <is>
          <t>not stated</t>
        </is>
      </c>
      <c r="BE1888" t="inlineStr">
        <is>
          <t>none</t>
        </is>
      </c>
      <c r="BI1888" t="inlineStr">
        <is>
          <t>Table 15</t>
        </is>
      </c>
      <c r="BJ1888" t="inlineStr">
        <is>
          <t>col (8)</t>
        </is>
      </c>
      <c r="BK1888" t="inlineStr">
        <is>
          <t>18</t>
        </is>
      </c>
      <c r="BL1888" t="inlineStr">
        <is>
          <t>Log (Scope 1 + 2) 0.07 (0.05)</t>
        </is>
      </c>
      <c r="BM1888" t="inlineStr">
        <is>
          <t>Log (Scope 1 + 2)</t>
        </is>
      </c>
      <c r="BN1888" t="inlineStr">
        <is>
          <t>Long Term Credit Spread</t>
        </is>
      </c>
      <c r="BO1888" t="inlineStr">
        <is>
          <t>update</t>
        </is>
      </c>
      <c r="BP1888" t="inlineStr">
        <is>
          <t>Panjwani et al (2023)</t>
        </is>
      </c>
      <c r="BQ1888" t="inlineStr">
        <is>
          <t>computed</t>
        </is>
      </c>
      <c r="BT1888" t="n">
        <v>0</v>
      </c>
      <c r="BU1888" t="inlineStr">
        <is>
          <t>staging_Panjawani_et_al_2023.csv</t>
        </is>
      </c>
      <c r="BW1888" t="n">
        <v>2015</v>
      </c>
      <c r="BX1888" t="n">
        <v>2020</v>
      </c>
      <c r="BY1888" t="inlineStr">
        <is>
          <t>multi: global (MSCI All Country World Index constituents; regions: North America, Europe, Asia Pacific, Emerging Markets)</t>
        </is>
      </c>
      <c r="BZ1888" t="n">
        <v>2017.5</v>
      </c>
      <c r="CA1888" t="n">
        <v>0.8333333333333334</v>
      </c>
      <c r="CB1888" t="n">
        <v>1</v>
      </c>
      <c r="CC1888" t="n">
        <v>1</v>
      </c>
      <c r="CD1888" t="n">
        <v>-0.05750794228769318</v>
      </c>
      <c r="CE1888" t="n">
        <v>1</v>
      </c>
    </row>
    <row r="1889">
      <c r="A1889" t="inlineStr">
        <is>
          <t>Panjwani et al (2023)</t>
        </is>
      </c>
      <c r="B1889" t="n">
        <v>3194</v>
      </c>
      <c r="C1889" t="n">
        <v>0.10221123952056</v>
      </c>
      <c r="D1889" t="n">
        <v>592</v>
      </c>
      <c r="E1889">
        <f>IF(ISNUMBER($BA1889),$BA1889,IF(AND(ISNUMBER($D1889),ISNUMBER($BW1889),ISNUMBER($BX1889)),$D1889*($BX1889-$BW1889+1),""))</f>
        <v>592.0</v>
      </c>
      <c r="H1889" t="inlineStr">
        <is>
          <t>partial</t>
        </is>
      </c>
      <c r="I1889" t="inlineStr">
        <is>
          <t>Regression Cofficient and Standard Error  available</t>
        </is>
      </c>
      <c r="J1889">
        <f>IF($BW1889&lt;&gt;"",$BW1889,"")</f>
        <v>2015.0</v>
      </c>
      <c r="K1889">
        <f>IF($BX1889&lt;&gt;"",$BX1889,"")</f>
        <v>2020.0</v>
      </c>
      <c r="L1889">
        <f>IF(AND(ISNUMBER($BW1889),ISNUMBER($BX1889)),($BW1889+$BX1889)/2,"")</f>
        <v>2017.5</v>
      </c>
      <c r="M1889">
        <f>IF($L1889&lt;&gt;"",$L1889,"")</f>
        <v>2017.5</v>
      </c>
      <c r="N1889">
        <f>IF(AND(ISNUMBER($BW1889),ISNUMBER($BX1889)),MIN(1,MAX(0,($BX1889-2016+1)/($BX1889-$BW1889+1))),"")</f>
        <v>0.8333333333333334</v>
      </c>
      <c r="O1889">
        <f>IF(AND(ISNUMBER($BW1889),ISNUMBER($BX1889)),MIN(1,MAX(0,($BX1889-2017+1)/($BX1889-$BW1889+1))),"")</f>
        <v>0.6666666666666666</v>
      </c>
      <c r="P1889">
        <f>IF(AND(ISNUMBER($BW1889),ISNUMBER($BX1889)),MIN(1,MAX(0,($BX1889-2018+1)/($BX1889-$BW1889+1))),"")</f>
        <v>0.5</v>
      </c>
      <c r="Q1889">
        <f>IF(AND(ISNUMBER($BW1889),ISNUMBER($BX1889)),MIN(1,MAX(0,($BX1889-2019+1)/($BX1889-$BW1889+1))),"")</f>
        <v>0.3333333333333333</v>
      </c>
      <c r="R1889">
        <f>IF(AND(ISNUMBER($BW1889),ISNUMBER($BX1889)),MIN(1,MAX(0,($BX1889-2016+1)/($BX1889-$BW1889+1))),"")</f>
        <v>0.8333333333333334</v>
      </c>
      <c r="S1889">
        <f>IF($L1889&lt;&gt;"",IF($L1889&gt;=2015.5,1,0),"")</f>
        <v>1.0</v>
      </c>
      <c r="T1889">
        <f>IF($L1889&lt;&gt;"",IF($L1889&gt;=2016,1,0),"")</f>
        <v>1.0</v>
      </c>
      <c r="U1889">
        <f>IF(ISNUMBER($BX1889),IF($BX1889&gt;=2016,1,0),"")</f>
        <v>1.0</v>
      </c>
      <c r="V1889">
        <f>IF(ISNUMBER($BW1889),IF($BW1889&gt;=2016,1,0),"")</f>
        <v>0.0</v>
      </c>
      <c r="W1889" t="str">
        <f>IF(AND(ISNUMBER($BW1889),ISNUMBER($BX1889)),IF($BW1889&gt;=2016,"post-only",IF($BX1889&lt;2016,"pre-only","mixed")),"")</f>
        <v>mixed</v>
      </c>
      <c r="X1889">
        <f>IF(AND(ISNUMBER($BW1889),ISNUMBER($BX1889)),MIN(1,MAX(0,($BX1889-2017+1)/($BX1889-$BW1889+1))),"")</f>
        <v>0.6666666666666666</v>
      </c>
      <c r="Y1889">
        <f>IF(AND(ISNUMBER($BW1889),ISNUMBER($BX1889)),MIN(1,MAX(0,($BX1889-2018+1)/($BX1889-$BW1889+1))),"")</f>
        <v>0.5</v>
      </c>
      <c r="Z1889">
        <f>IF(AND(ISNUMBER($BW1889),ISNUMBER($BX1889)),MIN(1,MAX(0,($BX1889-2019+1)/($BX1889-$BW1889+1))),"")</f>
        <v>0.3333333333333333</v>
      </c>
      <c r="AA1889">
        <f>IF(ISNUMBER($BX1889),IF($BX1889&gt;=2017,1,0),"")</f>
        <v>1.0</v>
      </c>
      <c r="AB1889">
        <f>IF(ISNUMBER($BX1889),IF($BX1889&gt;=2018,1,0),"")</f>
        <v>1.0</v>
      </c>
      <c r="AC1889">
        <f>IF(ISNUMBER($BX1889),IF($BX1889&gt;=2019,1,0),"")</f>
        <v>1.0</v>
      </c>
      <c r="AD1889">
        <f>IF($L1889&lt;&gt;"",IF($L1889&gt;2013,1,0),"")</f>
        <v>1.0</v>
      </c>
      <c r="AE1889">
        <f>IF($L1889&lt;&gt;"",1+IF($L1889&gt;2011,1,0)+IF($L1889&gt;2014,1,0),"")</f>
        <v>3.0</v>
      </c>
      <c r="AF1889" t="inlineStr">
        <is>
          <t>bond (yield)</t>
        </is>
      </c>
      <c r="AG1889" t="inlineStr">
        <is>
          <t>performance</t>
        </is>
      </c>
      <c r="AH1889" t="inlineStr">
        <is>
          <t>non-sensitive</t>
        </is>
      </c>
      <c r="AI1889" t="inlineStr">
        <is>
          <t>99_NCE</t>
        </is>
      </c>
      <c r="AJ1889" t="inlineStr">
        <is>
          <t>99_NCE</t>
        </is>
      </c>
      <c r="AK1889" t="str">
        <f>IF(AND($CF1889&lt;&gt;"",IFERROR(INDEX(subsample_country_map!$B:$B,MATCH($CF1889,subsample_country_map!$A:$A,0)),"")&lt;&gt;""),INDEX(subsample_country_map!$B:$B,MATCH($CF1889,subsample_country_map!$A:$A,0)),INDEX(lookup!$AA:$AA,MATCH($A1889,lookup!$A:$A,0)))</f>
        <v>99_NCE</v>
      </c>
      <c r="AL1889" t="str">
        <f>IF(AND($CF1889&lt;&gt;"",IFERROR(INDEX(subsample_country_map!$C:$C,MATCH($CF1889,subsample_country_map!$A:$A,0)),"")&lt;&gt;""),INDEX(subsample_country_map!$C:$C,MATCH($CF1889,subsample_country_map!$A:$A,0)),INDEX(lookup!$AB:$AB,MATCH($A1889,lookup!$A:$A,0)))</f>
        <v>99_NCE</v>
      </c>
      <c r="AM1889" t="str">
        <f>IF(AND($CF1889&lt;&gt;"",IFERROR(INDEX(subsample_country_map!$D:$D,MATCH($CF1889,subsample_country_map!$A:$A,0)),"")&lt;&gt;""),INDEX(subsample_country_map!$D:$D,MATCH($CF1889,subsample_country_map!$A:$A,0)),INDEX(lookup!$AC:$AC,MATCH($A1889,lookup!$A:$A,0)))</f>
        <v>99_NCE</v>
      </c>
      <c r="AN1889" t="str">
        <f>IF(AND($CF1889&lt;&gt;"",IFERROR(INDEX(subsample_country_map!$E:$E,MATCH($CF1889,subsample_country_map!$A:$A,0)),"")&lt;&gt;""),INDEX(subsample_country_map!$E:$E,MATCH($CF1889,subsample_country_map!$A:$A,0)),INDEX(lookup!$AD:$AD,MATCH($A1889,lookup!$A:$A,0)))</f>
        <v>99_NCE</v>
      </c>
      <c r="AO1889" t="str">
        <f>INDEX(lookup!$Y:$Y,MATCH($A1889,lookup!$A:$A,0))</f>
        <v>0_published</v>
      </c>
      <c r="AP1889" t="str">
        <f>INDEX(lookup!$Z:$Z,MATCH($A1889,lookup!$A:$A,0))</f>
        <v>1_VHB high</v>
      </c>
      <c r="AQ1889" t="str">
        <f>INDEX(lookup!$W:$W,MATCH($A1889,lookup!$A:$A,0))</f>
        <v>1_fin/acc/econ</v>
      </c>
      <c r="AS1889" t="inlineStr">
        <is>
          <t>staging</t>
        </is>
      </c>
      <c r="AT1889" t="inlineStr">
        <is>
          <t>bad-CER</t>
        </is>
      </c>
      <c r="AU1889" t="inlineStr">
        <is>
          <t>cost</t>
        </is>
      </c>
      <c r="AV1889" t="inlineStr">
        <is>
          <t>-0.05</t>
        </is>
      </c>
      <c r="AW1889" t="inlineStr">
        <is>
          <t>0.02</t>
        </is>
      </c>
      <c r="BA1889" t="n">
        <v>592</v>
      </c>
      <c r="BB1889" t="inlineStr">
        <is>
          <t>0</t>
        </is>
      </c>
      <c r="BC1889" t="inlineStr">
        <is>
          <t>FE</t>
        </is>
      </c>
      <c r="BD1889" t="inlineStr">
        <is>
          <t>not stated</t>
        </is>
      </c>
      <c r="BE1889" t="inlineStr">
        <is>
          <t>none</t>
        </is>
      </c>
      <c r="BI1889" t="inlineStr">
        <is>
          <t>Table 15</t>
        </is>
      </c>
      <c r="BJ1889" t="inlineStr">
        <is>
          <t>col (8)</t>
        </is>
      </c>
      <c r="BK1889" t="inlineStr">
        <is>
          <t>18</t>
        </is>
      </c>
      <c r="BL1889" t="inlineStr">
        <is>
          <t>Log (Investments) -0.05** (0.02)</t>
        </is>
      </c>
      <c r="BM1889" t="inlineStr">
        <is>
          <t>Log (Investments)</t>
        </is>
      </c>
      <c r="BN1889" t="inlineStr">
        <is>
          <t>Long Term Credit Spread</t>
        </is>
      </c>
      <c r="BO1889" t="inlineStr">
        <is>
          <t>update</t>
        </is>
      </c>
      <c r="BP1889" t="inlineStr">
        <is>
          <t>Panjwani et al (2023)</t>
        </is>
      </c>
      <c r="BQ1889" t="inlineStr">
        <is>
          <t>computed</t>
        </is>
      </c>
      <c r="BT1889" t="n">
        <v>0</v>
      </c>
      <c r="BU1889" t="inlineStr">
        <is>
          <t>staging_Panjawani_et_al_2023.csv</t>
        </is>
      </c>
      <c r="BW1889" t="n">
        <v>2015</v>
      </c>
      <c r="BX1889" t="n">
        <v>2020</v>
      </c>
      <c r="BY1889" t="inlineStr">
        <is>
          <t>multi: global (MSCI All Country World Index constituents; regions: North America, Europe, Asia Pacific, Emerging Markets)</t>
        </is>
      </c>
      <c r="BZ1889" t="n">
        <v>2017.5</v>
      </c>
      <c r="CA1889" t="n">
        <v>0.8333333333333334</v>
      </c>
      <c r="CB1889" t="n">
        <v>1</v>
      </c>
      <c r="CC1889" t="n">
        <v>1</v>
      </c>
      <c r="CD1889" t="n">
        <v>0.1025694257185049</v>
      </c>
      <c r="CE1889" t="n">
        <v>1</v>
      </c>
    </row>
    <row r="1890">
      <c r="A1890" t="inlineStr">
        <is>
          <t>Panjwani et al (2023)</t>
        </is>
      </c>
      <c r="B1890" t="n">
        <v>3195</v>
      </c>
      <c r="C1890" t="n">
        <v>0.06685262704648756</v>
      </c>
      <c r="D1890" t="n">
        <v>99</v>
      </c>
      <c r="E1890">
        <f>IF(ISNUMBER($BA1890),$BA1890,IF(AND(ISNUMBER($D1890),ISNUMBER($BW1890),ISNUMBER($BX1890)),$D1890*($BX1890-$BW1890+1),""))</f>
        <v>99.0</v>
      </c>
      <c r="H1890" t="inlineStr">
        <is>
          <t>partial</t>
        </is>
      </c>
      <c r="I1890" t="inlineStr">
        <is>
          <t>Regression Cofficient and Standard Error  available</t>
        </is>
      </c>
      <c r="J1890">
        <f>IF($BW1890&lt;&gt;"",$BW1890,"")</f>
        <v>2015.0</v>
      </c>
      <c r="K1890">
        <f>IF($BX1890&lt;&gt;"",$BX1890,"")</f>
        <v>2020.0</v>
      </c>
      <c r="L1890">
        <f>IF(AND(ISNUMBER($BW1890),ISNUMBER($BX1890)),($BW1890+$BX1890)/2,"")</f>
        <v>2017.5</v>
      </c>
      <c r="M1890">
        <f>IF($L1890&lt;&gt;"",$L1890,"")</f>
        <v>2017.5</v>
      </c>
      <c r="N1890">
        <f>IF(AND(ISNUMBER($BW1890),ISNUMBER($BX1890)),MIN(1,MAX(0,($BX1890-2016+1)/($BX1890-$BW1890+1))),"")</f>
        <v>0.8333333333333334</v>
      </c>
      <c r="O1890">
        <f>IF(AND(ISNUMBER($BW1890),ISNUMBER($BX1890)),MIN(1,MAX(0,($BX1890-2017+1)/($BX1890-$BW1890+1))),"")</f>
        <v>0.6666666666666666</v>
      </c>
      <c r="P1890">
        <f>IF(AND(ISNUMBER($BW1890),ISNUMBER($BX1890)),MIN(1,MAX(0,($BX1890-2018+1)/($BX1890-$BW1890+1))),"")</f>
        <v>0.5</v>
      </c>
      <c r="Q1890">
        <f>IF(AND(ISNUMBER($BW1890),ISNUMBER($BX1890)),MIN(1,MAX(0,($BX1890-2019+1)/($BX1890-$BW1890+1))),"")</f>
        <v>0.3333333333333333</v>
      </c>
      <c r="R1890">
        <f>IF(AND(ISNUMBER($BW1890),ISNUMBER($BX1890)),MIN(1,MAX(0,($BX1890-2016+1)/($BX1890-$BW1890+1))),"")</f>
        <v>0.8333333333333334</v>
      </c>
      <c r="S1890">
        <f>IF($L1890&lt;&gt;"",IF($L1890&gt;=2015.5,1,0),"")</f>
        <v>1.0</v>
      </c>
      <c r="T1890">
        <f>IF($L1890&lt;&gt;"",IF($L1890&gt;=2016,1,0),"")</f>
        <v>1.0</v>
      </c>
      <c r="U1890">
        <f>IF(ISNUMBER($BX1890),IF($BX1890&gt;=2016,1,0),"")</f>
        <v>1.0</v>
      </c>
      <c r="V1890">
        <f>IF(ISNUMBER($BW1890),IF($BW1890&gt;=2016,1,0),"")</f>
        <v>0.0</v>
      </c>
      <c r="W1890" t="str">
        <f>IF(AND(ISNUMBER($BW1890),ISNUMBER($BX1890)),IF($BW1890&gt;=2016,"post-only",IF($BX1890&lt;2016,"pre-only","mixed")),"")</f>
        <v>mixed</v>
      </c>
      <c r="X1890">
        <f>IF(AND(ISNUMBER($BW1890),ISNUMBER($BX1890)),MIN(1,MAX(0,($BX1890-2017+1)/($BX1890-$BW1890+1))),"")</f>
        <v>0.6666666666666666</v>
      </c>
      <c r="Y1890">
        <f>IF(AND(ISNUMBER($BW1890),ISNUMBER($BX1890)),MIN(1,MAX(0,($BX1890-2018+1)/($BX1890-$BW1890+1))),"")</f>
        <v>0.5</v>
      </c>
      <c r="Z1890">
        <f>IF(AND(ISNUMBER($BW1890),ISNUMBER($BX1890)),MIN(1,MAX(0,($BX1890-2019+1)/($BX1890-$BW1890+1))),"")</f>
        <v>0.3333333333333333</v>
      </c>
      <c r="AA1890">
        <f>IF(ISNUMBER($BX1890),IF($BX1890&gt;=2017,1,0),"")</f>
        <v>1.0</v>
      </c>
      <c r="AB1890">
        <f>IF(ISNUMBER($BX1890),IF($BX1890&gt;=2018,1,0),"")</f>
        <v>1.0</v>
      </c>
      <c r="AC1890">
        <f>IF(ISNUMBER($BX1890),IF($BX1890&gt;=2019,1,0),"")</f>
        <v>1.0</v>
      </c>
      <c r="AD1890">
        <f>IF($L1890&lt;&gt;"",IF($L1890&gt;2013,1,0),"")</f>
        <v>1.0</v>
      </c>
      <c r="AE1890">
        <f>IF($L1890&lt;&gt;"",1+IF($L1890&gt;2011,1,0)+IF($L1890&gt;2014,1,0),"")</f>
        <v>3.0</v>
      </c>
      <c r="AF1890" t="inlineStr">
        <is>
          <t>bond (yield)</t>
        </is>
      </c>
      <c r="AG1890" t="inlineStr">
        <is>
          <t>performance</t>
        </is>
      </c>
      <c r="AH1890" t="inlineStr">
        <is>
          <t>non-sensitive</t>
        </is>
      </c>
      <c r="AI1890" t="inlineStr">
        <is>
          <t>99_NCE</t>
        </is>
      </c>
      <c r="AJ1890" t="inlineStr">
        <is>
          <t>99_NCE</t>
        </is>
      </c>
      <c r="AK1890" t="str">
        <f>IF(AND($CF1890&lt;&gt;"",IFERROR(INDEX(subsample_country_map!$B:$B,MATCH($CF1890,subsample_country_map!$A:$A,0)),"")&lt;&gt;""),INDEX(subsample_country_map!$B:$B,MATCH($CF1890,subsample_country_map!$A:$A,0)),INDEX(lookup!$AA:$AA,MATCH($A1890,lookup!$A:$A,0)))</f>
        <v>99_NCE</v>
      </c>
      <c r="AL1890" t="str">
        <f>IF(AND($CF1890&lt;&gt;"",IFERROR(INDEX(subsample_country_map!$C:$C,MATCH($CF1890,subsample_country_map!$A:$A,0)),"")&lt;&gt;""),INDEX(subsample_country_map!$C:$C,MATCH($CF1890,subsample_country_map!$A:$A,0)),INDEX(lookup!$AB:$AB,MATCH($A1890,lookup!$A:$A,0)))</f>
        <v>99_NCE</v>
      </c>
      <c r="AM1890" t="str">
        <f>IF(AND($CF1890&lt;&gt;"",IFERROR(INDEX(subsample_country_map!$D:$D,MATCH($CF1890,subsample_country_map!$A:$A,0)),"")&lt;&gt;""),INDEX(subsample_country_map!$D:$D,MATCH($CF1890,subsample_country_map!$A:$A,0)),INDEX(lookup!$AC:$AC,MATCH($A1890,lookup!$A:$A,0)))</f>
        <v>99_NCE</v>
      </c>
      <c r="AN1890" t="str">
        <f>IF(AND($CF1890&lt;&gt;"",IFERROR(INDEX(subsample_country_map!$E:$E,MATCH($CF1890,subsample_country_map!$A:$A,0)),"")&lt;&gt;""),INDEX(subsample_country_map!$E:$E,MATCH($CF1890,subsample_country_map!$A:$A,0)),INDEX(lookup!$AD:$AD,MATCH($A1890,lookup!$A:$A,0)))</f>
        <v>99_NCE</v>
      </c>
      <c r="AO1890" t="str">
        <f>INDEX(lookup!$Y:$Y,MATCH($A1890,lookup!$A:$A,0))</f>
        <v>0_published</v>
      </c>
      <c r="AP1890" t="str">
        <f>INDEX(lookup!$Z:$Z,MATCH($A1890,lookup!$A:$A,0))</f>
        <v>1_VHB high</v>
      </c>
      <c r="AQ1890" t="str">
        <f>INDEX(lookup!$W:$W,MATCH($A1890,lookup!$A:$A,0))</f>
        <v>1_fin/acc/econ</v>
      </c>
      <c r="AS1890" t="inlineStr">
        <is>
          <t>staging</t>
        </is>
      </c>
      <c r="AT1890" t="inlineStr">
        <is>
          <t>bad-CER</t>
        </is>
      </c>
      <c r="AU1890" t="inlineStr">
        <is>
          <t>cost</t>
        </is>
      </c>
      <c r="AV1890" t="inlineStr">
        <is>
          <t>-0.08</t>
        </is>
      </c>
      <c r="AW1890" t="inlineStr">
        <is>
          <t>0.12</t>
        </is>
      </c>
      <c r="BA1890" t="n">
        <v>99</v>
      </c>
      <c r="BB1890" t="inlineStr">
        <is>
          <t>0</t>
        </is>
      </c>
      <c r="BC1890" t="inlineStr">
        <is>
          <t>FE</t>
        </is>
      </c>
      <c r="BD1890" t="inlineStr">
        <is>
          <t>not stated</t>
        </is>
      </c>
      <c r="BE1890" t="inlineStr">
        <is>
          <t>none</t>
        </is>
      </c>
      <c r="BI1890" t="inlineStr">
        <is>
          <t>Table 15</t>
        </is>
      </c>
      <c r="BJ1890" t="inlineStr">
        <is>
          <t>col (9)</t>
        </is>
      </c>
      <c r="BK1890" t="inlineStr">
        <is>
          <t>18</t>
        </is>
      </c>
      <c r="BL1890" t="inlineStr">
        <is>
          <t>Log (Scope 1 + 2) -0.08 (0.12)</t>
        </is>
      </c>
      <c r="BM1890" t="inlineStr">
        <is>
          <t>Log (Scope 1 + 2)</t>
        </is>
      </c>
      <c r="BN1890" t="inlineStr">
        <is>
          <t>Long Term Credit Spread</t>
        </is>
      </c>
      <c r="BO1890" t="inlineStr">
        <is>
          <t>update</t>
        </is>
      </c>
      <c r="BP1890" t="inlineStr">
        <is>
          <t>Panjwani et al (2023)</t>
        </is>
      </c>
      <c r="BQ1890" t="inlineStr">
        <is>
          <t>computed</t>
        </is>
      </c>
      <c r="BT1890" t="n">
        <v>0</v>
      </c>
      <c r="BU1890" t="inlineStr">
        <is>
          <t>staging_Panjawani_et_al_2023.csv</t>
        </is>
      </c>
      <c r="BW1890" t="n">
        <v>2015</v>
      </c>
      <c r="BX1890" t="n">
        <v>2020</v>
      </c>
      <c r="BY1890" t="inlineStr">
        <is>
          <t>multi: global (MSCI All Country World Index constituents; regions: North America, Europe, Asia Pacific, Emerging Markets)</t>
        </is>
      </c>
      <c r="BZ1890" t="n">
        <v>2017.5</v>
      </c>
      <c r="CA1890" t="n">
        <v>0.8333333333333334</v>
      </c>
      <c r="CB1890" t="n">
        <v>1</v>
      </c>
      <c r="CC1890" t="n">
        <v>1</v>
      </c>
      <c r="CD1890" t="n">
        <v>0.06695248920059829</v>
      </c>
      <c r="CE1890" t="n">
        <v>1</v>
      </c>
    </row>
    <row r="1891">
      <c r="A1891" t="inlineStr">
        <is>
          <t>Panjwani et al (2023)</t>
        </is>
      </c>
      <c r="B1891" t="n">
        <v>3196</v>
      </c>
      <c r="C1891" t="n">
        <v>0.3526728079292992</v>
      </c>
      <c r="D1891" t="n">
        <v>99</v>
      </c>
      <c r="E1891">
        <f>IF(ISNUMBER($BA1891),$BA1891,IF(AND(ISNUMBER($D1891),ISNUMBER($BW1891),ISNUMBER($BX1891)),$D1891*($BX1891-$BW1891+1),""))</f>
        <v>99.0</v>
      </c>
      <c r="H1891" t="inlineStr">
        <is>
          <t>partial</t>
        </is>
      </c>
      <c r="I1891" t="inlineStr">
        <is>
          <t>Regression Cofficient and Standard Error  available</t>
        </is>
      </c>
      <c r="J1891">
        <f>IF($BW1891&lt;&gt;"",$BW1891,"")</f>
        <v>2015.0</v>
      </c>
      <c r="K1891">
        <f>IF($BX1891&lt;&gt;"",$BX1891,"")</f>
        <v>2020.0</v>
      </c>
      <c r="L1891">
        <f>IF(AND(ISNUMBER($BW1891),ISNUMBER($BX1891)),($BW1891+$BX1891)/2,"")</f>
        <v>2017.5</v>
      </c>
      <c r="M1891">
        <f>IF($L1891&lt;&gt;"",$L1891,"")</f>
        <v>2017.5</v>
      </c>
      <c r="N1891">
        <f>IF(AND(ISNUMBER($BW1891),ISNUMBER($BX1891)),MIN(1,MAX(0,($BX1891-2016+1)/($BX1891-$BW1891+1))),"")</f>
        <v>0.8333333333333334</v>
      </c>
      <c r="O1891">
        <f>IF(AND(ISNUMBER($BW1891),ISNUMBER($BX1891)),MIN(1,MAX(0,($BX1891-2017+1)/($BX1891-$BW1891+1))),"")</f>
        <v>0.6666666666666666</v>
      </c>
      <c r="P1891">
        <f>IF(AND(ISNUMBER($BW1891),ISNUMBER($BX1891)),MIN(1,MAX(0,($BX1891-2018+1)/($BX1891-$BW1891+1))),"")</f>
        <v>0.5</v>
      </c>
      <c r="Q1891">
        <f>IF(AND(ISNUMBER($BW1891),ISNUMBER($BX1891)),MIN(1,MAX(0,($BX1891-2019+1)/($BX1891-$BW1891+1))),"")</f>
        <v>0.3333333333333333</v>
      </c>
      <c r="R1891">
        <f>IF(AND(ISNUMBER($BW1891),ISNUMBER($BX1891)),MIN(1,MAX(0,($BX1891-2016+1)/($BX1891-$BW1891+1))),"")</f>
        <v>0.8333333333333334</v>
      </c>
      <c r="S1891">
        <f>IF($L1891&lt;&gt;"",IF($L1891&gt;=2015.5,1,0),"")</f>
        <v>1.0</v>
      </c>
      <c r="T1891">
        <f>IF($L1891&lt;&gt;"",IF($L1891&gt;=2016,1,0),"")</f>
        <v>1.0</v>
      </c>
      <c r="U1891">
        <f>IF(ISNUMBER($BX1891),IF($BX1891&gt;=2016,1,0),"")</f>
        <v>1.0</v>
      </c>
      <c r="V1891">
        <f>IF(ISNUMBER($BW1891),IF($BW1891&gt;=2016,1,0),"")</f>
        <v>0.0</v>
      </c>
      <c r="W1891" t="str">
        <f>IF(AND(ISNUMBER($BW1891),ISNUMBER($BX1891)),IF($BW1891&gt;=2016,"post-only",IF($BX1891&lt;2016,"pre-only","mixed")),"")</f>
        <v>mixed</v>
      </c>
      <c r="X1891">
        <f>IF(AND(ISNUMBER($BW1891),ISNUMBER($BX1891)),MIN(1,MAX(0,($BX1891-2017+1)/($BX1891-$BW1891+1))),"")</f>
        <v>0.6666666666666666</v>
      </c>
      <c r="Y1891">
        <f>IF(AND(ISNUMBER($BW1891),ISNUMBER($BX1891)),MIN(1,MAX(0,($BX1891-2018+1)/($BX1891-$BW1891+1))),"")</f>
        <v>0.5</v>
      </c>
      <c r="Z1891">
        <f>IF(AND(ISNUMBER($BW1891),ISNUMBER($BX1891)),MIN(1,MAX(0,($BX1891-2019+1)/($BX1891-$BW1891+1))),"")</f>
        <v>0.3333333333333333</v>
      </c>
      <c r="AA1891">
        <f>IF(ISNUMBER($BX1891),IF($BX1891&gt;=2017,1,0),"")</f>
        <v>1.0</v>
      </c>
      <c r="AB1891">
        <f>IF(ISNUMBER($BX1891),IF($BX1891&gt;=2018,1,0),"")</f>
        <v>1.0</v>
      </c>
      <c r="AC1891">
        <f>IF(ISNUMBER($BX1891),IF($BX1891&gt;=2019,1,0),"")</f>
        <v>1.0</v>
      </c>
      <c r="AD1891">
        <f>IF($L1891&lt;&gt;"",IF($L1891&gt;2013,1,0),"")</f>
        <v>1.0</v>
      </c>
      <c r="AE1891">
        <f>IF($L1891&lt;&gt;"",1+IF($L1891&gt;2011,1,0)+IF($L1891&gt;2014,1,0),"")</f>
        <v>3.0</v>
      </c>
      <c r="AF1891" t="inlineStr">
        <is>
          <t>bond (yield)</t>
        </is>
      </c>
      <c r="AG1891" t="inlineStr">
        <is>
          <t>performance</t>
        </is>
      </c>
      <c r="AH1891" t="inlineStr">
        <is>
          <t>non-sensitive</t>
        </is>
      </c>
      <c r="AI1891" t="inlineStr">
        <is>
          <t>99_NCE</t>
        </is>
      </c>
      <c r="AJ1891" t="inlineStr">
        <is>
          <t>99_NCE</t>
        </is>
      </c>
      <c r="AK1891" t="str">
        <f>IF(AND($CF1891&lt;&gt;"",IFERROR(INDEX(subsample_country_map!$B:$B,MATCH($CF1891,subsample_country_map!$A:$A,0)),"")&lt;&gt;""),INDEX(subsample_country_map!$B:$B,MATCH($CF1891,subsample_country_map!$A:$A,0)),INDEX(lookup!$AA:$AA,MATCH($A1891,lookup!$A:$A,0)))</f>
        <v>99_NCE</v>
      </c>
      <c r="AL1891" t="str">
        <f>IF(AND($CF1891&lt;&gt;"",IFERROR(INDEX(subsample_country_map!$C:$C,MATCH($CF1891,subsample_country_map!$A:$A,0)),"")&lt;&gt;""),INDEX(subsample_country_map!$C:$C,MATCH($CF1891,subsample_country_map!$A:$A,0)),INDEX(lookup!$AB:$AB,MATCH($A1891,lookup!$A:$A,0)))</f>
        <v>99_NCE</v>
      </c>
      <c r="AM1891" t="str">
        <f>IF(AND($CF1891&lt;&gt;"",IFERROR(INDEX(subsample_country_map!$D:$D,MATCH($CF1891,subsample_country_map!$A:$A,0)),"")&lt;&gt;""),INDEX(subsample_country_map!$D:$D,MATCH($CF1891,subsample_country_map!$A:$A,0)),INDEX(lookup!$AC:$AC,MATCH($A1891,lookup!$A:$A,0)))</f>
        <v>99_NCE</v>
      </c>
      <c r="AN1891" t="str">
        <f>IF(AND($CF1891&lt;&gt;"",IFERROR(INDEX(subsample_country_map!$E:$E,MATCH($CF1891,subsample_country_map!$A:$A,0)),"")&lt;&gt;""),INDEX(subsample_country_map!$E:$E,MATCH($CF1891,subsample_country_map!$A:$A,0)),INDEX(lookup!$AD:$AD,MATCH($A1891,lookup!$A:$A,0)))</f>
        <v>99_NCE</v>
      </c>
      <c r="AO1891" t="str">
        <f>INDEX(lookup!$Y:$Y,MATCH($A1891,lookup!$A:$A,0))</f>
        <v>0_published</v>
      </c>
      <c r="AP1891" t="str">
        <f>INDEX(lookup!$Z:$Z,MATCH($A1891,lookup!$A:$A,0))</f>
        <v>1_VHB high</v>
      </c>
      <c r="AQ1891" t="str">
        <f>INDEX(lookup!$W:$W,MATCH($A1891,lookup!$A:$A,0))</f>
        <v>1_fin/acc/econ</v>
      </c>
      <c r="AS1891" t="inlineStr">
        <is>
          <t>staging</t>
        </is>
      </c>
      <c r="AT1891" t="inlineStr">
        <is>
          <t>bad-CER</t>
        </is>
      </c>
      <c r="AU1891" t="inlineStr">
        <is>
          <t>cost</t>
        </is>
      </c>
      <c r="AV1891" t="inlineStr">
        <is>
          <t>-0.15</t>
        </is>
      </c>
      <c r="AW1891" t="inlineStr">
        <is>
          <t>0.04</t>
        </is>
      </c>
      <c r="BA1891" t="n">
        <v>99</v>
      </c>
      <c r="BB1891" t="inlineStr">
        <is>
          <t>0</t>
        </is>
      </c>
      <c r="BC1891" t="inlineStr">
        <is>
          <t>FE</t>
        </is>
      </c>
      <c r="BD1891" t="inlineStr">
        <is>
          <t>not stated</t>
        </is>
      </c>
      <c r="BE1891" t="inlineStr">
        <is>
          <t>none</t>
        </is>
      </c>
      <c r="BI1891" t="inlineStr">
        <is>
          <t>Table 15</t>
        </is>
      </c>
      <c r="BJ1891" t="inlineStr">
        <is>
          <t>col (9)</t>
        </is>
      </c>
      <c r="BK1891" t="inlineStr">
        <is>
          <t>18</t>
        </is>
      </c>
      <c r="BL1891" t="inlineStr">
        <is>
          <t>Log (Other (downstream)) -0.15*** (0.04)</t>
        </is>
      </c>
      <c r="BM1891" t="inlineStr">
        <is>
          <t>Log (Other (downstream))</t>
        </is>
      </c>
      <c r="BN1891" t="inlineStr">
        <is>
          <t>Long Term Credit Spread</t>
        </is>
      </c>
      <c r="BO1891" t="inlineStr">
        <is>
          <t>update</t>
        </is>
      </c>
      <c r="BP1891" t="inlineStr">
        <is>
          <t>Panjwani et al (2023)</t>
        </is>
      </c>
      <c r="BQ1891" t="inlineStr">
        <is>
          <t>computed</t>
        </is>
      </c>
      <c r="BT1891" t="n">
        <v>0</v>
      </c>
      <c r="BU1891" t="inlineStr">
        <is>
          <t>staging_Panjawani_et_al_2023.csv</t>
        </is>
      </c>
      <c r="BW1891" t="n">
        <v>2015</v>
      </c>
      <c r="BX1891" t="n">
        <v>2020</v>
      </c>
      <c r="BY1891" t="inlineStr">
        <is>
          <t>multi: global (MSCI All Country World Index constituents; regions: North America, Europe, Asia Pacific, Emerging Markets)</t>
        </is>
      </c>
      <c r="BZ1891" t="n">
        <v>2017.5</v>
      </c>
      <c r="CA1891" t="n">
        <v>0.8333333333333334</v>
      </c>
      <c r="CB1891" t="n">
        <v>1</v>
      </c>
      <c r="CC1891" t="n">
        <v>1</v>
      </c>
      <c r="CD1891" t="n">
        <v>0.3684929493509715</v>
      </c>
      <c r="CE1891" t="n">
        <v>1</v>
      </c>
    </row>
    <row r="1892">
      <c r="A1892" t="inlineStr">
        <is>
          <t>Panjwani et al (2023)</t>
        </is>
      </c>
      <c r="B1892" t="n">
        <v>3197</v>
      </c>
      <c r="C1892" t="n">
        <v>-0.04377678218331359</v>
      </c>
      <c r="D1892" t="n">
        <v>7002</v>
      </c>
      <c r="E1892">
        <f>IF(ISNUMBER($BA1892),$BA1892,IF(AND(ISNUMBER($D1892),ISNUMBER($BW1892),ISNUMBER($BX1892)),$D1892*($BX1892-$BW1892+1),""))</f>
        <v>7002.0</v>
      </c>
      <c r="H1892" t="inlineStr">
        <is>
          <t>partial</t>
        </is>
      </c>
      <c r="I1892" t="inlineStr">
        <is>
          <t>Regression Cofficient and Standard Error  available</t>
        </is>
      </c>
      <c r="J1892">
        <f>IF($BW1892&lt;&gt;"",$BW1892,"")</f>
        <v>2015.0</v>
      </c>
      <c r="K1892">
        <f>IF($BX1892&lt;&gt;"",$BX1892,"")</f>
        <v>2020.0</v>
      </c>
      <c r="L1892">
        <f>IF(AND(ISNUMBER($BW1892),ISNUMBER($BX1892)),($BW1892+$BX1892)/2,"")</f>
        <v>2017.5</v>
      </c>
      <c r="M1892">
        <f>IF($L1892&lt;&gt;"",$L1892,"")</f>
        <v>2017.5</v>
      </c>
      <c r="N1892">
        <f>IF(AND(ISNUMBER($BW1892),ISNUMBER($BX1892)),MIN(1,MAX(0,($BX1892-2016+1)/($BX1892-$BW1892+1))),"")</f>
        <v>0.8333333333333334</v>
      </c>
      <c r="O1892">
        <f>IF(AND(ISNUMBER($BW1892),ISNUMBER($BX1892)),MIN(1,MAX(0,($BX1892-2017+1)/($BX1892-$BW1892+1))),"")</f>
        <v>0.6666666666666666</v>
      </c>
      <c r="P1892">
        <f>IF(AND(ISNUMBER($BW1892),ISNUMBER($BX1892)),MIN(1,MAX(0,($BX1892-2018+1)/($BX1892-$BW1892+1))),"")</f>
        <v>0.5</v>
      </c>
      <c r="Q1892">
        <f>IF(AND(ISNUMBER($BW1892),ISNUMBER($BX1892)),MIN(1,MAX(0,($BX1892-2019+1)/($BX1892-$BW1892+1))),"")</f>
        <v>0.3333333333333333</v>
      </c>
      <c r="R1892">
        <f>IF(AND(ISNUMBER($BW1892),ISNUMBER($BX1892)),MIN(1,MAX(0,($BX1892-2016+1)/($BX1892-$BW1892+1))),"")</f>
        <v>0.8333333333333334</v>
      </c>
      <c r="S1892">
        <f>IF($L1892&lt;&gt;"",IF($L1892&gt;=2015.5,1,0),"")</f>
        <v>1.0</v>
      </c>
      <c r="T1892">
        <f>IF($L1892&lt;&gt;"",IF($L1892&gt;=2016,1,0),"")</f>
        <v>1.0</v>
      </c>
      <c r="U1892">
        <f>IF(ISNUMBER($BX1892),IF($BX1892&gt;=2016,1,0),"")</f>
        <v>1.0</v>
      </c>
      <c r="V1892">
        <f>IF(ISNUMBER($BW1892),IF($BW1892&gt;=2016,1,0),"")</f>
        <v>0.0</v>
      </c>
      <c r="W1892" t="str">
        <f>IF(AND(ISNUMBER($BW1892),ISNUMBER($BX1892)),IF($BW1892&gt;=2016,"post-only",IF($BX1892&lt;2016,"pre-only","mixed")),"")</f>
        <v>mixed</v>
      </c>
      <c r="X1892">
        <f>IF(AND(ISNUMBER($BW1892),ISNUMBER($BX1892)),MIN(1,MAX(0,($BX1892-2017+1)/($BX1892-$BW1892+1))),"")</f>
        <v>0.6666666666666666</v>
      </c>
      <c r="Y1892">
        <f>IF(AND(ISNUMBER($BW1892),ISNUMBER($BX1892)),MIN(1,MAX(0,($BX1892-2018+1)/($BX1892-$BW1892+1))),"")</f>
        <v>0.5</v>
      </c>
      <c r="Z1892">
        <f>IF(AND(ISNUMBER($BW1892),ISNUMBER($BX1892)),MIN(1,MAX(0,($BX1892-2019+1)/($BX1892-$BW1892+1))),"")</f>
        <v>0.3333333333333333</v>
      </c>
      <c r="AA1892">
        <f>IF(ISNUMBER($BX1892),IF($BX1892&gt;=2017,1,0),"")</f>
        <v>1.0</v>
      </c>
      <c r="AB1892">
        <f>IF(ISNUMBER($BX1892),IF($BX1892&gt;=2018,1,0),"")</f>
        <v>1.0</v>
      </c>
      <c r="AC1892">
        <f>IF(ISNUMBER($BX1892),IF($BX1892&gt;=2019,1,0),"")</f>
        <v>1.0</v>
      </c>
      <c r="AD1892">
        <f>IF($L1892&lt;&gt;"",IF($L1892&gt;2013,1,0),"")</f>
        <v>1.0</v>
      </c>
      <c r="AE1892">
        <f>IF($L1892&lt;&gt;"",1+IF($L1892&gt;2011,1,0)+IF($L1892&gt;2014,1,0),"")</f>
        <v>3.0</v>
      </c>
      <c r="AF1892" t="inlineStr">
        <is>
          <t>bond (yield)</t>
        </is>
      </c>
      <c r="AG1892" t="inlineStr">
        <is>
          <t>disclosure</t>
        </is>
      </c>
      <c r="AH1892" t="inlineStr">
        <is>
          <t>non-sensitive</t>
        </is>
      </c>
      <c r="AI1892" t="inlineStr">
        <is>
          <t>99_NCE</t>
        </is>
      </c>
      <c r="AJ1892" t="inlineStr">
        <is>
          <t>99_NCE</t>
        </is>
      </c>
      <c r="AK1892" t="str">
        <f>IF(AND($CF1892&lt;&gt;"",IFERROR(INDEX(subsample_country_map!$B:$B,MATCH($CF1892,subsample_country_map!$A:$A,0)),"")&lt;&gt;""),INDEX(subsample_country_map!$B:$B,MATCH($CF1892,subsample_country_map!$A:$A,0)),INDEX(lookup!$AA:$AA,MATCH($A1892,lookup!$A:$A,0)))</f>
        <v>99_NCE</v>
      </c>
      <c r="AL1892" t="str">
        <f>IF(AND($CF1892&lt;&gt;"",IFERROR(INDEX(subsample_country_map!$C:$C,MATCH($CF1892,subsample_country_map!$A:$A,0)),"")&lt;&gt;""),INDEX(subsample_country_map!$C:$C,MATCH($CF1892,subsample_country_map!$A:$A,0)),INDEX(lookup!$AB:$AB,MATCH($A1892,lookup!$A:$A,0)))</f>
        <v>99_NCE</v>
      </c>
      <c r="AM1892" t="str">
        <f>IF(AND($CF1892&lt;&gt;"",IFERROR(INDEX(subsample_country_map!$D:$D,MATCH($CF1892,subsample_country_map!$A:$A,0)),"")&lt;&gt;""),INDEX(subsample_country_map!$D:$D,MATCH($CF1892,subsample_country_map!$A:$A,0)),INDEX(lookup!$AC:$AC,MATCH($A1892,lookup!$A:$A,0)))</f>
        <v>99_NCE</v>
      </c>
      <c r="AN1892" t="str">
        <f>IF(AND($CF1892&lt;&gt;"",IFERROR(INDEX(subsample_country_map!$E:$E,MATCH($CF1892,subsample_country_map!$A:$A,0)),"")&lt;&gt;""),INDEX(subsample_country_map!$E:$E,MATCH($CF1892,subsample_country_map!$A:$A,0)),INDEX(lookup!$AD:$AD,MATCH($A1892,lookup!$A:$A,0)))</f>
        <v>99_NCE</v>
      </c>
      <c r="AO1892" t="str">
        <f>INDEX(lookup!$Y:$Y,MATCH($A1892,lookup!$A:$A,0))</f>
        <v>0_published</v>
      </c>
      <c r="AP1892" t="str">
        <f>INDEX(lookup!$Z:$Z,MATCH($A1892,lookup!$A:$A,0))</f>
        <v>1_VHB high</v>
      </c>
      <c r="AQ1892" t="str">
        <f>INDEX(lookup!$W:$W,MATCH($A1892,lookup!$A:$A,0))</f>
        <v>1_fin/acc/econ</v>
      </c>
      <c r="AS1892" t="inlineStr">
        <is>
          <t>staging</t>
        </is>
      </c>
      <c r="AT1892" t="inlineStr">
        <is>
          <t>good-CER</t>
        </is>
      </c>
      <c r="AU1892" t="inlineStr">
        <is>
          <t>cost</t>
        </is>
      </c>
      <c r="AV1892" t="inlineStr">
        <is>
          <t>-0.11</t>
        </is>
      </c>
      <c r="AW1892" t="inlineStr">
        <is>
          <t>0.03</t>
        </is>
      </c>
      <c r="BA1892" t="n">
        <v>7002</v>
      </c>
      <c r="BB1892" t="inlineStr">
        <is>
          <t>0</t>
        </is>
      </c>
      <c r="BC1892" t="inlineStr">
        <is>
          <t>FE</t>
        </is>
      </c>
      <c r="BD1892" t="inlineStr">
        <is>
          <t>not stated</t>
        </is>
      </c>
      <c r="BE1892" t="inlineStr">
        <is>
          <t>other:data source</t>
        </is>
      </c>
      <c r="BF1892" t="inlineStr">
        <is>
          <t>Refinitiv Only</t>
        </is>
      </c>
      <c r="BI1892" t="inlineStr">
        <is>
          <t>Table A3</t>
        </is>
      </c>
      <c r="BJ1892" t="inlineStr">
        <is>
          <t>Refinitiv Only</t>
        </is>
      </c>
      <c r="BK1892" t="inlineStr">
        <is>
          <t>32</t>
        </is>
      </c>
      <c r="BL1892" t="inlineStr">
        <is>
          <t>Disclosed Scope 3 Emissions -0.11*** (0.03)</t>
        </is>
      </c>
      <c r="BM1892" t="inlineStr">
        <is>
          <t>Disclosed Scope 3 Emissions</t>
        </is>
      </c>
      <c r="BN1892" t="inlineStr">
        <is>
          <t>Long Term Credit Spread</t>
        </is>
      </c>
      <c r="BO1892" t="inlineStr">
        <is>
          <t>update</t>
        </is>
      </c>
      <c r="BP1892" t="inlineStr">
        <is>
          <t>Panjwani et al (2023)</t>
        </is>
      </c>
      <c r="BQ1892" t="inlineStr">
        <is>
          <t>computed</t>
        </is>
      </c>
      <c r="BT1892" t="n">
        <v>0</v>
      </c>
      <c r="BU1892" t="inlineStr">
        <is>
          <t>staging_Panjawani_et_al_2023.csv</t>
        </is>
      </c>
      <c r="BW1892" t="n">
        <v>2015</v>
      </c>
      <c r="BX1892" t="n">
        <v>2020</v>
      </c>
      <c r="BY1892" t="inlineStr">
        <is>
          <t>multi: global (MSCI All Country World Index constituents; regions: North America, Europe, Asia Pacific, Emerging Markets)</t>
        </is>
      </c>
      <c r="BZ1892" t="n">
        <v>2017.5</v>
      </c>
      <c r="CA1892" t="n">
        <v>0.8333333333333334</v>
      </c>
      <c r="CB1892" t="n">
        <v>1</v>
      </c>
      <c r="CC1892" t="n">
        <v>1</v>
      </c>
      <c r="CD1892" t="n">
        <v>-0.04380477908806267</v>
      </c>
      <c r="CE1892" t="n">
        <v>1</v>
      </c>
    </row>
    <row r="1893">
      <c r="A1893" t="inlineStr">
        <is>
          <t>Panjwani et al (2023)</t>
        </is>
      </c>
      <c r="B1893" t="n">
        <v>3198</v>
      </c>
      <c r="C1893" t="n">
        <v>-0.01194972571213137</v>
      </c>
      <c r="D1893" t="n">
        <v>7002</v>
      </c>
      <c r="E1893">
        <f>IF(ISNUMBER($BA1893),$BA1893,IF(AND(ISNUMBER($D1893),ISNUMBER($BW1893),ISNUMBER($BX1893)),$D1893*($BX1893-$BW1893+1),""))</f>
        <v>7002.0</v>
      </c>
      <c r="H1893" t="inlineStr">
        <is>
          <t>partial</t>
        </is>
      </c>
      <c r="I1893" t="inlineStr">
        <is>
          <t>Regression Cofficient and Standard Error  available</t>
        </is>
      </c>
      <c r="J1893">
        <f>IF($BW1893&lt;&gt;"",$BW1893,"")</f>
        <v>2015.0</v>
      </c>
      <c r="K1893">
        <f>IF($BX1893&lt;&gt;"",$BX1893,"")</f>
        <v>2020.0</v>
      </c>
      <c r="L1893">
        <f>IF(AND(ISNUMBER($BW1893),ISNUMBER($BX1893)),($BW1893+$BX1893)/2,"")</f>
        <v>2017.5</v>
      </c>
      <c r="M1893">
        <f>IF($L1893&lt;&gt;"",$L1893,"")</f>
        <v>2017.5</v>
      </c>
      <c r="N1893">
        <f>IF(AND(ISNUMBER($BW1893),ISNUMBER($BX1893)),MIN(1,MAX(0,($BX1893-2016+1)/($BX1893-$BW1893+1))),"")</f>
        <v>0.8333333333333334</v>
      </c>
      <c r="O1893">
        <f>IF(AND(ISNUMBER($BW1893),ISNUMBER($BX1893)),MIN(1,MAX(0,($BX1893-2017+1)/($BX1893-$BW1893+1))),"")</f>
        <v>0.6666666666666666</v>
      </c>
      <c r="P1893">
        <f>IF(AND(ISNUMBER($BW1893),ISNUMBER($BX1893)),MIN(1,MAX(0,($BX1893-2018+1)/($BX1893-$BW1893+1))),"")</f>
        <v>0.5</v>
      </c>
      <c r="Q1893">
        <f>IF(AND(ISNUMBER($BW1893),ISNUMBER($BX1893)),MIN(1,MAX(0,($BX1893-2019+1)/($BX1893-$BW1893+1))),"")</f>
        <v>0.3333333333333333</v>
      </c>
      <c r="R1893">
        <f>IF(AND(ISNUMBER($BW1893),ISNUMBER($BX1893)),MIN(1,MAX(0,($BX1893-2016+1)/($BX1893-$BW1893+1))),"")</f>
        <v>0.8333333333333334</v>
      </c>
      <c r="S1893">
        <f>IF($L1893&lt;&gt;"",IF($L1893&gt;=2015.5,1,0),"")</f>
        <v>1.0</v>
      </c>
      <c r="T1893">
        <f>IF($L1893&lt;&gt;"",IF($L1893&gt;=2016,1,0),"")</f>
        <v>1.0</v>
      </c>
      <c r="U1893">
        <f>IF(ISNUMBER($BX1893),IF($BX1893&gt;=2016,1,0),"")</f>
        <v>1.0</v>
      </c>
      <c r="V1893">
        <f>IF(ISNUMBER($BW1893),IF($BW1893&gt;=2016,1,0),"")</f>
        <v>0.0</v>
      </c>
      <c r="W1893" t="str">
        <f>IF(AND(ISNUMBER($BW1893),ISNUMBER($BX1893)),IF($BW1893&gt;=2016,"post-only",IF($BX1893&lt;2016,"pre-only","mixed")),"")</f>
        <v>mixed</v>
      </c>
      <c r="X1893">
        <f>IF(AND(ISNUMBER($BW1893),ISNUMBER($BX1893)),MIN(1,MAX(0,($BX1893-2017+1)/($BX1893-$BW1893+1))),"")</f>
        <v>0.6666666666666666</v>
      </c>
      <c r="Y1893">
        <f>IF(AND(ISNUMBER($BW1893),ISNUMBER($BX1893)),MIN(1,MAX(0,($BX1893-2018+1)/($BX1893-$BW1893+1))),"")</f>
        <v>0.5</v>
      </c>
      <c r="Z1893">
        <f>IF(AND(ISNUMBER($BW1893),ISNUMBER($BX1893)),MIN(1,MAX(0,($BX1893-2019+1)/($BX1893-$BW1893+1))),"")</f>
        <v>0.3333333333333333</v>
      </c>
      <c r="AA1893">
        <f>IF(ISNUMBER($BX1893),IF($BX1893&gt;=2017,1,0),"")</f>
        <v>1.0</v>
      </c>
      <c r="AB1893">
        <f>IF(ISNUMBER($BX1893),IF($BX1893&gt;=2018,1,0),"")</f>
        <v>1.0</v>
      </c>
      <c r="AC1893">
        <f>IF(ISNUMBER($BX1893),IF($BX1893&gt;=2019,1,0),"")</f>
        <v>1.0</v>
      </c>
      <c r="AD1893">
        <f>IF($L1893&lt;&gt;"",IF($L1893&gt;2013,1,0),"")</f>
        <v>1.0</v>
      </c>
      <c r="AE1893">
        <f>IF($L1893&lt;&gt;"",1+IF($L1893&gt;2011,1,0)+IF($L1893&gt;2014,1,0),"")</f>
        <v>3.0</v>
      </c>
      <c r="AF1893" t="inlineStr">
        <is>
          <t>bond (yield)</t>
        </is>
      </c>
      <c r="AG1893" t="inlineStr">
        <is>
          <t>performance</t>
        </is>
      </c>
      <c r="AH1893" t="inlineStr">
        <is>
          <t>non-sensitive</t>
        </is>
      </c>
      <c r="AI1893" t="inlineStr">
        <is>
          <t>99_NCE</t>
        </is>
      </c>
      <c r="AJ1893" t="inlineStr">
        <is>
          <t>99_NCE</t>
        </is>
      </c>
      <c r="AK1893" t="str">
        <f>IF(AND($CF1893&lt;&gt;"",IFERROR(INDEX(subsample_country_map!$B:$B,MATCH($CF1893,subsample_country_map!$A:$A,0)),"")&lt;&gt;""),INDEX(subsample_country_map!$B:$B,MATCH($CF1893,subsample_country_map!$A:$A,0)),INDEX(lookup!$AA:$AA,MATCH($A1893,lookup!$A:$A,0)))</f>
        <v>99_NCE</v>
      </c>
      <c r="AL1893" t="str">
        <f>IF(AND($CF1893&lt;&gt;"",IFERROR(INDEX(subsample_country_map!$C:$C,MATCH($CF1893,subsample_country_map!$A:$A,0)),"")&lt;&gt;""),INDEX(subsample_country_map!$C:$C,MATCH($CF1893,subsample_country_map!$A:$A,0)),INDEX(lookup!$AB:$AB,MATCH($A1893,lookup!$A:$A,0)))</f>
        <v>99_NCE</v>
      </c>
      <c r="AM1893" t="str">
        <f>IF(AND($CF1893&lt;&gt;"",IFERROR(INDEX(subsample_country_map!$D:$D,MATCH($CF1893,subsample_country_map!$A:$A,0)),"")&lt;&gt;""),INDEX(subsample_country_map!$D:$D,MATCH($CF1893,subsample_country_map!$A:$A,0)),INDEX(lookup!$AC:$AC,MATCH($A1893,lookup!$A:$A,0)))</f>
        <v>99_NCE</v>
      </c>
      <c r="AN1893" t="str">
        <f>IF(AND($CF1893&lt;&gt;"",IFERROR(INDEX(subsample_country_map!$E:$E,MATCH($CF1893,subsample_country_map!$A:$A,0)),"")&lt;&gt;""),INDEX(subsample_country_map!$E:$E,MATCH($CF1893,subsample_country_map!$A:$A,0)),INDEX(lookup!$AD:$AD,MATCH($A1893,lookup!$A:$A,0)))</f>
        <v>99_NCE</v>
      </c>
      <c r="AO1893" t="str">
        <f>INDEX(lookup!$Y:$Y,MATCH($A1893,lookup!$A:$A,0))</f>
        <v>0_published</v>
      </c>
      <c r="AP1893" t="str">
        <f>INDEX(lookup!$Z:$Z,MATCH($A1893,lookup!$A:$A,0))</f>
        <v>1_VHB high</v>
      </c>
      <c r="AQ1893" t="str">
        <f>INDEX(lookup!$W:$W,MATCH($A1893,lookup!$A:$A,0))</f>
        <v>1_fin/acc/econ</v>
      </c>
      <c r="AS1893" t="inlineStr">
        <is>
          <t>staging</t>
        </is>
      </c>
      <c r="AT1893" t="inlineStr">
        <is>
          <t>bad-CER</t>
        </is>
      </c>
      <c r="AU1893" t="inlineStr">
        <is>
          <t>cost</t>
        </is>
      </c>
      <c r="AV1893" t="inlineStr">
        <is>
          <t>0.01</t>
        </is>
      </c>
      <c r="AW1893" t="inlineStr">
        <is>
          <t>0.01</t>
        </is>
      </c>
      <c r="BA1893" t="n">
        <v>7002</v>
      </c>
      <c r="BB1893" t="inlineStr">
        <is>
          <t>0</t>
        </is>
      </c>
      <c r="BC1893" t="inlineStr">
        <is>
          <t>FE</t>
        </is>
      </c>
      <c r="BD1893" t="inlineStr">
        <is>
          <t>not stated</t>
        </is>
      </c>
      <c r="BE1893" t="inlineStr">
        <is>
          <t>other:data source</t>
        </is>
      </c>
      <c r="BF1893" t="inlineStr">
        <is>
          <t>Refinitiv Only</t>
        </is>
      </c>
      <c r="BI1893" t="inlineStr">
        <is>
          <t>Table A3</t>
        </is>
      </c>
      <c r="BJ1893" t="inlineStr">
        <is>
          <t>Refinitiv Only</t>
        </is>
      </c>
      <c r="BK1893" t="inlineStr">
        <is>
          <t>32</t>
        </is>
      </c>
      <c r="BL1893" t="inlineStr">
        <is>
          <t>Log (Scope 1 + 2 (Intensity)) 0.01 (0.01)</t>
        </is>
      </c>
      <c r="BM1893" t="inlineStr">
        <is>
          <t>Log (Scope 1 + 2 (Intensity))</t>
        </is>
      </c>
      <c r="BN1893" t="inlineStr">
        <is>
          <t>Long Term Credit Spread</t>
        </is>
      </c>
      <c r="BO1893" t="inlineStr">
        <is>
          <t>update</t>
        </is>
      </c>
      <c r="BP1893" t="inlineStr">
        <is>
          <t>Panjwani et al (2023)</t>
        </is>
      </c>
      <c r="BQ1893" t="inlineStr">
        <is>
          <t>computed</t>
        </is>
      </c>
      <c r="BT1893" t="n">
        <v>0</v>
      </c>
      <c r="BU1893" t="inlineStr">
        <is>
          <t>staging_Panjawani_et_al_2023.csv</t>
        </is>
      </c>
      <c r="BW1893" t="n">
        <v>2015</v>
      </c>
      <c r="BX1893" t="n">
        <v>2020</v>
      </c>
      <c r="BY1893" t="inlineStr">
        <is>
          <t>multi: global (MSCI All Country World Index constituents; regions: North America, Europe, Asia Pacific, Emerging Markets)</t>
        </is>
      </c>
      <c r="BZ1893" t="n">
        <v>2017.5</v>
      </c>
      <c r="CA1893" t="n">
        <v>0.8333333333333334</v>
      </c>
      <c r="CB1893" t="n">
        <v>1</v>
      </c>
      <c r="CC1893" t="n">
        <v>1</v>
      </c>
      <c r="CD1893" t="n">
        <v>-0.01195029455165919</v>
      </c>
      <c r="CE1893" t="n">
        <v>1</v>
      </c>
    </row>
    <row r="1894">
      <c r="A1894" t="inlineStr">
        <is>
          <t>Panjwani et al (2023)</t>
        </is>
      </c>
      <c r="B1894" t="n">
        <v>3199</v>
      </c>
      <c r="C1894" t="n">
        <v>-0.08336287473357827</v>
      </c>
      <c r="D1894" t="n">
        <v>7002</v>
      </c>
      <c r="E1894">
        <f>IF(ISNUMBER($BA1894),$BA1894,IF(AND(ISNUMBER($D1894),ISNUMBER($BW1894),ISNUMBER($BX1894)),$D1894*($BX1894-$BW1894+1),""))</f>
        <v>7002.0</v>
      </c>
      <c r="H1894" t="inlineStr">
        <is>
          <t>partial</t>
        </is>
      </c>
      <c r="I1894" t="inlineStr">
        <is>
          <t>Regression Cofficient and Standard Error  available</t>
        </is>
      </c>
      <c r="J1894">
        <f>IF($BW1894&lt;&gt;"",$BW1894,"")</f>
        <v>2015.0</v>
      </c>
      <c r="K1894">
        <f>IF($BX1894&lt;&gt;"",$BX1894,"")</f>
        <v>2020.0</v>
      </c>
      <c r="L1894">
        <f>IF(AND(ISNUMBER($BW1894),ISNUMBER($BX1894)),($BW1894+$BX1894)/2,"")</f>
        <v>2017.5</v>
      </c>
      <c r="M1894">
        <f>IF($L1894&lt;&gt;"",$L1894,"")</f>
        <v>2017.5</v>
      </c>
      <c r="N1894">
        <f>IF(AND(ISNUMBER($BW1894),ISNUMBER($BX1894)),MIN(1,MAX(0,($BX1894-2016+1)/($BX1894-$BW1894+1))),"")</f>
        <v>0.8333333333333334</v>
      </c>
      <c r="O1894">
        <f>IF(AND(ISNUMBER($BW1894),ISNUMBER($BX1894)),MIN(1,MAX(0,($BX1894-2017+1)/($BX1894-$BW1894+1))),"")</f>
        <v>0.6666666666666666</v>
      </c>
      <c r="P1894">
        <f>IF(AND(ISNUMBER($BW1894),ISNUMBER($BX1894)),MIN(1,MAX(0,($BX1894-2018+1)/($BX1894-$BW1894+1))),"")</f>
        <v>0.5</v>
      </c>
      <c r="Q1894">
        <f>IF(AND(ISNUMBER($BW1894),ISNUMBER($BX1894)),MIN(1,MAX(0,($BX1894-2019+1)/($BX1894-$BW1894+1))),"")</f>
        <v>0.3333333333333333</v>
      </c>
      <c r="R1894">
        <f>IF(AND(ISNUMBER($BW1894),ISNUMBER($BX1894)),MIN(1,MAX(0,($BX1894-2016+1)/($BX1894-$BW1894+1))),"")</f>
        <v>0.8333333333333334</v>
      </c>
      <c r="S1894">
        <f>IF($L1894&lt;&gt;"",IF($L1894&gt;=2015.5,1,0),"")</f>
        <v>1.0</v>
      </c>
      <c r="T1894">
        <f>IF($L1894&lt;&gt;"",IF($L1894&gt;=2016,1,0),"")</f>
        <v>1.0</v>
      </c>
      <c r="U1894">
        <f>IF(ISNUMBER($BX1894),IF($BX1894&gt;=2016,1,0),"")</f>
        <v>1.0</v>
      </c>
      <c r="V1894">
        <f>IF(ISNUMBER($BW1894),IF($BW1894&gt;=2016,1,0),"")</f>
        <v>0.0</v>
      </c>
      <c r="W1894" t="str">
        <f>IF(AND(ISNUMBER($BW1894),ISNUMBER($BX1894)),IF($BW1894&gt;=2016,"post-only",IF($BX1894&lt;2016,"pre-only","mixed")),"")</f>
        <v>mixed</v>
      </c>
      <c r="X1894">
        <f>IF(AND(ISNUMBER($BW1894),ISNUMBER($BX1894)),MIN(1,MAX(0,($BX1894-2017+1)/($BX1894-$BW1894+1))),"")</f>
        <v>0.6666666666666666</v>
      </c>
      <c r="Y1894">
        <f>IF(AND(ISNUMBER($BW1894),ISNUMBER($BX1894)),MIN(1,MAX(0,($BX1894-2018+1)/($BX1894-$BW1894+1))),"")</f>
        <v>0.5</v>
      </c>
      <c r="Z1894">
        <f>IF(AND(ISNUMBER($BW1894),ISNUMBER($BX1894)),MIN(1,MAX(0,($BX1894-2019+1)/($BX1894-$BW1894+1))),"")</f>
        <v>0.3333333333333333</v>
      </c>
      <c r="AA1894">
        <f>IF(ISNUMBER($BX1894),IF($BX1894&gt;=2017,1,0),"")</f>
        <v>1.0</v>
      </c>
      <c r="AB1894">
        <f>IF(ISNUMBER($BX1894),IF($BX1894&gt;=2018,1,0),"")</f>
        <v>1.0</v>
      </c>
      <c r="AC1894">
        <f>IF(ISNUMBER($BX1894),IF($BX1894&gt;=2019,1,0),"")</f>
        <v>1.0</v>
      </c>
      <c r="AD1894">
        <f>IF($L1894&lt;&gt;"",IF($L1894&gt;2013,1,0),"")</f>
        <v>1.0</v>
      </c>
      <c r="AE1894">
        <f>IF($L1894&lt;&gt;"",1+IF($L1894&gt;2011,1,0)+IF($L1894&gt;2014,1,0),"")</f>
        <v>3.0</v>
      </c>
      <c r="AF1894" t="inlineStr">
        <is>
          <t>bond (yield)</t>
        </is>
      </c>
      <c r="AG1894" t="inlineStr">
        <is>
          <t>disclosure</t>
        </is>
      </c>
      <c r="AH1894" t="inlineStr">
        <is>
          <t>non-sensitive</t>
        </is>
      </c>
      <c r="AI1894" t="inlineStr">
        <is>
          <t>99_NCE</t>
        </is>
      </c>
      <c r="AJ1894" t="inlineStr">
        <is>
          <t>99_NCE</t>
        </is>
      </c>
      <c r="AK1894" t="str">
        <f>IF(AND($CF1894&lt;&gt;"",IFERROR(INDEX(subsample_country_map!$B:$B,MATCH($CF1894,subsample_country_map!$A:$A,0)),"")&lt;&gt;""),INDEX(subsample_country_map!$B:$B,MATCH($CF1894,subsample_country_map!$A:$A,0)),INDEX(lookup!$AA:$AA,MATCH($A1894,lookup!$A:$A,0)))</f>
        <v>99_NCE</v>
      </c>
      <c r="AL1894" t="str">
        <f>IF(AND($CF1894&lt;&gt;"",IFERROR(INDEX(subsample_country_map!$C:$C,MATCH($CF1894,subsample_country_map!$A:$A,0)),"")&lt;&gt;""),INDEX(subsample_country_map!$C:$C,MATCH($CF1894,subsample_country_map!$A:$A,0)),INDEX(lookup!$AB:$AB,MATCH($A1894,lookup!$A:$A,0)))</f>
        <v>99_NCE</v>
      </c>
      <c r="AM1894" t="str">
        <f>IF(AND($CF1894&lt;&gt;"",IFERROR(INDEX(subsample_country_map!$D:$D,MATCH($CF1894,subsample_country_map!$A:$A,0)),"")&lt;&gt;""),INDEX(subsample_country_map!$D:$D,MATCH($CF1894,subsample_country_map!$A:$A,0)),INDEX(lookup!$AC:$AC,MATCH($A1894,lookup!$A:$A,0)))</f>
        <v>99_NCE</v>
      </c>
      <c r="AN1894" t="str">
        <f>IF(AND($CF1894&lt;&gt;"",IFERROR(INDEX(subsample_country_map!$E:$E,MATCH($CF1894,subsample_country_map!$A:$A,0)),"")&lt;&gt;""),INDEX(subsample_country_map!$E:$E,MATCH($CF1894,subsample_country_map!$A:$A,0)),INDEX(lookup!$AD:$AD,MATCH($A1894,lookup!$A:$A,0)))</f>
        <v>99_NCE</v>
      </c>
      <c r="AO1894" t="str">
        <f>INDEX(lookup!$Y:$Y,MATCH($A1894,lookup!$A:$A,0))</f>
        <v>0_published</v>
      </c>
      <c r="AP1894" t="str">
        <f>INDEX(lookup!$Z:$Z,MATCH($A1894,lookup!$A:$A,0))</f>
        <v>1_VHB high</v>
      </c>
      <c r="AQ1894" t="str">
        <f>INDEX(lookup!$W:$W,MATCH($A1894,lookup!$A:$A,0))</f>
        <v>1_fin/acc/econ</v>
      </c>
      <c r="AS1894" t="inlineStr">
        <is>
          <t>staging</t>
        </is>
      </c>
      <c r="AT1894" t="inlineStr">
        <is>
          <t>good-CER</t>
        </is>
      </c>
      <c r="AU1894" t="inlineStr">
        <is>
          <t>cost</t>
        </is>
      </c>
      <c r="AV1894" t="inlineStr">
        <is>
          <t>-0.21</t>
        </is>
      </c>
      <c r="AW1894" t="inlineStr">
        <is>
          <t>0.03</t>
        </is>
      </c>
      <c r="BA1894" t="n">
        <v>7002</v>
      </c>
      <c r="BB1894" t="inlineStr">
        <is>
          <t>0</t>
        </is>
      </c>
      <c r="BC1894" t="inlineStr">
        <is>
          <t>FE</t>
        </is>
      </c>
      <c r="BD1894" t="inlineStr">
        <is>
          <t>not stated</t>
        </is>
      </c>
      <c r="BE1894" t="inlineStr">
        <is>
          <t>other:data source</t>
        </is>
      </c>
      <c r="BF1894" t="inlineStr">
        <is>
          <t>CDP + Refinitiv</t>
        </is>
      </c>
      <c r="BI1894" t="inlineStr">
        <is>
          <t>Table A3</t>
        </is>
      </c>
      <c r="BJ1894" t="inlineStr">
        <is>
          <t>CDP + Refinitiv</t>
        </is>
      </c>
      <c r="BK1894" t="inlineStr">
        <is>
          <t>32</t>
        </is>
      </c>
      <c r="BL1894" t="inlineStr">
        <is>
          <t>Disclosed Scope 3 Emissions -0.21*** (0.03)</t>
        </is>
      </c>
      <c r="BM1894" t="inlineStr">
        <is>
          <t>Disclosed Scope 3 Emissions</t>
        </is>
      </c>
      <c r="BN1894" t="inlineStr">
        <is>
          <t>Long Term Credit Spread</t>
        </is>
      </c>
      <c r="BO1894" t="inlineStr">
        <is>
          <t>update</t>
        </is>
      </c>
      <c r="BP1894" t="inlineStr">
        <is>
          <t>Panjwani et al (2023)</t>
        </is>
      </c>
      <c r="BQ1894" t="inlineStr">
        <is>
          <t>computed</t>
        </is>
      </c>
      <c r="BT1894" t="n">
        <v>0</v>
      </c>
      <c r="BU1894" t="inlineStr">
        <is>
          <t>staging_Panjawani_et_al_2023.csv</t>
        </is>
      </c>
      <c r="BW1894" t="n">
        <v>2015</v>
      </c>
      <c r="BX1894" t="n">
        <v>2020</v>
      </c>
      <c r="BY1894" t="inlineStr">
        <is>
          <t>multi: global (MSCI All Country World Index constituents; regions: North America, Europe, Asia Pacific, Emerging Markets)</t>
        </is>
      </c>
      <c r="BZ1894" t="n">
        <v>2017.5</v>
      </c>
      <c r="CA1894" t="n">
        <v>0.8333333333333334</v>
      </c>
      <c r="CB1894" t="n">
        <v>1</v>
      </c>
      <c r="CC1894" t="n">
        <v>1</v>
      </c>
      <c r="CD1894" t="n">
        <v>-0.08355679038880069</v>
      </c>
      <c r="CE1894" t="n">
        <v>1</v>
      </c>
    </row>
    <row r="1895">
      <c r="A1895" t="inlineStr">
        <is>
          <t>Panjwani et al (2023)</t>
        </is>
      </c>
      <c r="B1895" t="n">
        <v>3200</v>
      </c>
      <c r="C1895" t="n">
        <v>-0.02389433395128927</v>
      </c>
      <c r="D1895" t="n">
        <v>7002</v>
      </c>
      <c r="E1895">
        <f>IF(ISNUMBER($BA1895),$BA1895,IF(AND(ISNUMBER($D1895),ISNUMBER($BW1895),ISNUMBER($BX1895)),$D1895*($BX1895-$BW1895+1),""))</f>
        <v>7002.0</v>
      </c>
      <c r="H1895" t="inlineStr">
        <is>
          <t>partial</t>
        </is>
      </c>
      <c r="I1895" t="inlineStr">
        <is>
          <t>Regression Cofficient and Standard Error  available</t>
        </is>
      </c>
      <c r="J1895">
        <f>IF($BW1895&lt;&gt;"",$BW1895,"")</f>
        <v>2015.0</v>
      </c>
      <c r="K1895">
        <f>IF($BX1895&lt;&gt;"",$BX1895,"")</f>
        <v>2020.0</v>
      </c>
      <c r="L1895">
        <f>IF(AND(ISNUMBER($BW1895),ISNUMBER($BX1895)),($BW1895+$BX1895)/2,"")</f>
        <v>2017.5</v>
      </c>
      <c r="M1895">
        <f>IF($L1895&lt;&gt;"",$L1895,"")</f>
        <v>2017.5</v>
      </c>
      <c r="N1895">
        <f>IF(AND(ISNUMBER($BW1895),ISNUMBER($BX1895)),MIN(1,MAX(0,($BX1895-2016+1)/($BX1895-$BW1895+1))),"")</f>
        <v>0.8333333333333334</v>
      </c>
      <c r="O1895">
        <f>IF(AND(ISNUMBER($BW1895),ISNUMBER($BX1895)),MIN(1,MAX(0,($BX1895-2017+1)/($BX1895-$BW1895+1))),"")</f>
        <v>0.6666666666666666</v>
      </c>
      <c r="P1895">
        <f>IF(AND(ISNUMBER($BW1895),ISNUMBER($BX1895)),MIN(1,MAX(0,($BX1895-2018+1)/($BX1895-$BW1895+1))),"")</f>
        <v>0.5</v>
      </c>
      <c r="Q1895">
        <f>IF(AND(ISNUMBER($BW1895),ISNUMBER($BX1895)),MIN(1,MAX(0,($BX1895-2019+1)/($BX1895-$BW1895+1))),"")</f>
        <v>0.3333333333333333</v>
      </c>
      <c r="R1895">
        <f>IF(AND(ISNUMBER($BW1895),ISNUMBER($BX1895)),MIN(1,MAX(0,($BX1895-2016+1)/($BX1895-$BW1895+1))),"")</f>
        <v>0.8333333333333334</v>
      </c>
      <c r="S1895">
        <f>IF($L1895&lt;&gt;"",IF($L1895&gt;=2015.5,1,0),"")</f>
        <v>1.0</v>
      </c>
      <c r="T1895">
        <f>IF($L1895&lt;&gt;"",IF($L1895&gt;=2016,1,0),"")</f>
        <v>1.0</v>
      </c>
      <c r="U1895">
        <f>IF(ISNUMBER($BX1895),IF($BX1895&gt;=2016,1,0),"")</f>
        <v>1.0</v>
      </c>
      <c r="V1895">
        <f>IF(ISNUMBER($BW1895),IF($BW1895&gt;=2016,1,0),"")</f>
        <v>0.0</v>
      </c>
      <c r="W1895" t="str">
        <f>IF(AND(ISNUMBER($BW1895),ISNUMBER($BX1895)),IF($BW1895&gt;=2016,"post-only",IF($BX1895&lt;2016,"pre-only","mixed")),"")</f>
        <v>mixed</v>
      </c>
      <c r="X1895">
        <f>IF(AND(ISNUMBER($BW1895),ISNUMBER($BX1895)),MIN(1,MAX(0,($BX1895-2017+1)/($BX1895-$BW1895+1))),"")</f>
        <v>0.6666666666666666</v>
      </c>
      <c r="Y1895">
        <f>IF(AND(ISNUMBER($BW1895),ISNUMBER($BX1895)),MIN(1,MAX(0,($BX1895-2018+1)/($BX1895-$BW1895+1))),"")</f>
        <v>0.5</v>
      </c>
      <c r="Z1895">
        <f>IF(AND(ISNUMBER($BW1895),ISNUMBER($BX1895)),MIN(1,MAX(0,($BX1895-2019+1)/($BX1895-$BW1895+1))),"")</f>
        <v>0.3333333333333333</v>
      </c>
      <c r="AA1895">
        <f>IF(ISNUMBER($BX1895),IF($BX1895&gt;=2017,1,0),"")</f>
        <v>1.0</v>
      </c>
      <c r="AB1895">
        <f>IF(ISNUMBER($BX1895),IF($BX1895&gt;=2018,1,0),"")</f>
        <v>1.0</v>
      </c>
      <c r="AC1895">
        <f>IF(ISNUMBER($BX1895),IF($BX1895&gt;=2019,1,0),"")</f>
        <v>1.0</v>
      </c>
      <c r="AD1895">
        <f>IF($L1895&lt;&gt;"",IF($L1895&gt;2013,1,0),"")</f>
        <v>1.0</v>
      </c>
      <c r="AE1895">
        <f>IF($L1895&lt;&gt;"",1+IF($L1895&gt;2011,1,0)+IF($L1895&gt;2014,1,0),"")</f>
        <v>3.0</v>
      </c>
      <c r="AF1895" t="inlineStr">
        <is>
          <t>bond (yield)</t>
        </is>
      </c>
      <c r="AG1895" t="inlineStr">
        <is>
          <t>performance</t>
        </is>
      </c>
      <c r="AH1895" t="inlineStr">
        <is>
          <t>non-sensitive</t>
        </is>
      </c>
      <c r="AI1895" t="inlineStr">
        <is>
          <t>99_NCE</t>
        </is>
      </c>
      <c r="AJ1895" t="inlineStr">
        <is>
          <t>99_NCE</t>
        </is>
      </c>
      <c r="AK1895" t="str">
        <f>IF(AND($CF1895&lt;&gt;"",IFERROR(INDEX(subsample_country_map!$B:$B,MATCH($CF1895,subsample_country_map!$A:$A,0)),"")&lt;&gt;""),INDEX(subsample_country_map!$B:$B,MATCH($CF1895,subsample_country_map!$A:$A,0)),INDEX(lookup!$AA:$AA,MATCH($A1895,lookup!$A:$A,0)))</f>
        <v>99_NCE</v>
      </c>
      <c r="AL1895" t="str">
        <f>IF(AND($CF1895&lt;&gt;"",IFERROR(INDEX(subsample_country_map!$C:$C,MATCH($CF1895,subsample_country_map!$A:$A,0)),"")&lt;&gt;""),INDEX(subsample_country_map!$C:$C,MATCH($CF1895,subsample_country_map!$A:$A,0)),INDEX(lookup!$AB:$AB,MATCH($A1895,lookup!$A:$A,0)))</f>
        <v>99_NCE</v>
      </c>
      <c r="AM1895" t="str">
        <f>IF(AND($CF1895&lt;&gt;"",IFERROR(INDEX(subsample_country_map!$D:$D,MATCH($CF1895,subsample_country_map!$A:$A,0)),"")&lt;&gt;""),INDEX(subsample_country_map!$D:$D,MATCH($CF1895,subsample_country_map!$A:$A,0)),INDEX(lookup!$AC:$AC,MATCH($A1895,lookup!$A:$A,0)))</f>
        <v>99_NCE</v>
      </c>
      <c r="AN1895" t="str">
        <f>IF(AND($CF1895&lt;&gt;"",IFERROR(INDEX(subsample_country_map!$E:$E,MATCH($CF1895,subsample_country_map!$A:$A,0)),"")&lt;&gt;""),INDEX(subsample_country_map!$E:$E,MATCH($CF1895,subsample_country_map!$A:$A,0)),INDEX(lookup!$AD:$AD,MATCH($A1895,lookup!$A:$A,0)))</f>
        <v>99_NCE</v>
      </c>
      <c r="AO1895" t="str">
        <f>INDEX(lookup!$Y:$Y,MATCH($A1895,lookup!$A:$A,0))</f>
        <v>0_published</v>
      </c>
      <c r="AP1895" t="str">
        <f>INDEX(lookup!$Z:$Z,MATCH($A1895,lookup!$A:$A,0))</f>
        <v>1_VHB high</v>
      </c>
      <c r="AQ1895" t="str">
        <f>INDEX(lookup!$W:$W,MATCH($A1895,lookup!$A:$A,0))</f>
        <v>1_fin/acc/econ</v>
      </c>
      <c r="AS1895" t="inlineStr">
        <is>
          <t>staging</t>
        </is>
      </c>
      <c r="AT1895" t="inlineStr">
        <is>
          <t>bad-CER</t>
        </is>
      </c>
      <c r="AU1895" t="inlineStr">
        <is>
          <t>cost</t>
        </is>
      </c>
      <c r="AV1895" t="inlineStr">
        <is>
          <t>0.02</t>
        </is>
      </c>
      <c r="AW1895" t="inlineStr">
        <is>
          <t>0.01</t>
        </is>
      </c>
      <c r="BA1895" t="n">
        <v>7002</v>
      </c>
      <c r="BB1895" t="inlineStr">
        <is>
          <t>0</t>
        </is>
      </c>
      <c r="BC1895" t="inlineStr">
        <is>
          <t>FE</t>
        </is>
      </c>
      <c r="BD1895" t="inlineStr">
        <is>
          <t>not stated</t>
        </is>
      </c>
      <c r="BE1895" t="inlineStr">
        <is>
          <t>other:data source</t>
        </is>
      </c>
      <c r="BF1895" t="inlineStr">
        <is>
          <t>CDP + Refinitiv</t>
        </is>
      </c>
      <c r="BI1895" t="inlineStr">
        <is>
          <t>Table A3</t>
        </is>
      </c>
      <c r="BJ1895" t="inlineStr">
        <is>
          <t>CDP + Refinitiv</t>
        </is>
      </c>
      <c r="BK1895" t="inlineStr">
        <is>
          <t>32</t>
        </is>
      </c>
      <c r="BL1895" t="inlineStr">
        <is>
          <t>Log (Scope 1 + 2 (Intensity)) 0.02 (0.01)</t>
        </is>
      </c>
      <c r="BM1895" t="inlineStr">
        <is>
          <t>Log (Scope 1 + 2 (Intensity))</t>
        </is>
      </c>
      <c r="BN1895" t="inlineStr">
        <is>
          <t>Long Term Credit Spread</t>
        </is>
      </c>
      <c r="BO1895" t="inlineStr">
        <is>
          <t>update</t>
        </is>
      </c>
      <c r="BP1895" t="inlineStr">
        <is>
          <t>Panjwani et al (2023)</t>
        </is>
      </c>
      <c r="BQ1895" t="inlineStr">
        <is>
          <t>computed</t>
        </is>
      </c>
      <c r="BT1895" t="n">
        <v>0</v>
      </c>
      <c r="BU1895" t="inlineStr">
        <is>
          <t>staging_Panjawani_et_al_2023.csv</t>
        </is>
      </c>
      <c r="BW1895" t="n">
        <v>2015</v>
      </c>
      <c r="BX1895" t="n">
        <v>2020</v>
      </c>
      <c r="BY1895" t="inlineStr">
        <is>
          <t>multi: global (MSCI All Country World Index constituents; regions: North America, Europe, Asia Pacific, Emerging Markets)</t>
        </is>
      </c>
      <c r="BZ1895" t="n">
        <v>2017.5</v>
      </c>
      <c r="CA1895" t="n">
        <v>0.8333333333333334</v>
      </c>
      <c r="CB1895" t="n">
        <v>1</v>
      </c>
      <c r="CC1895" t="n">
        <v>1</v>
      </c>
      <c r="CD1895" t="n">
        <v>-0.02389888291362973</v>
      </c>
      <c r="CE1895" t="n">
        <v>1</v>
      </c>
    </row>
    <row r="1896">
      <c r="A1896" t="inlineStr">
        <is>
          <t>Panjwani et al (2023)</t>
        </is>
      </c>
      <c r="B1896" t="n">
        <v>3201</v>
      </c>
      <c r="C1896" t="n">
        <v>0.04818072760193375</v>
      </c>
      <c r="D1896" t="n">
        <v>3868</v>
      </c>
      <c r="E1896">
        <f>IF(ISNUMBER($BA1896),$BA1896,IF(AND(ISNUMBER($D1896),ISNUMBER($BW1896),ISNUMBER($BX1896)),$D1896*($BX1896-$BW1896+1),""))</f>
        <v>3868.0</v>
      </c>
      <c r="H1896" t="inlineStr">
        <is>
          <t>partial</t>
        </is>
      </c>
      <c r="I1896" t="inlineStr">
        <is>
          <t>Regression Cofficient and Standard Error  available</t>
        </is>
      </c>
      <c r="J1896">
        <f>IF($BW1896&lt;&gt;"",$BW1896,"")</f>
        <v>2015.0</v>
      </c>
      <c r="K1896">
        <f>IF($BX1896&lt;&gt;"",$BX1896,"")</f>
        <v>2020.0</v>
      </c>
      <c r="L1896">
        <f>IF(AND(ISNUMBER($BW1896),ISNUMBER($BX1896)),($BW1896+$BX1896)/2,"")</f>
        <v>2017.5</v>
      </c>
      <c r="M1896">
        <f>IF($L1896&lt;&gt;"",$L1896,"")</f>
        <v>2017.5</v>
      </c>
      <c r="N1896">
        <f>IF(AND(ISNUMBER($BW1896),ISNUMBER($BX1896)),MIN(1,MAX(0,($BX1896-2016+1)/($BX1896-$BW1896+1))),"")</f>
        <v>0.8333333333333334</v>
      </c>
      <c r="O1896">
        <f>IF(AND(ISNUMBER($BW1896),ISNUMBER($BX1896)),MIN(1,MAX(0,($BX1896-2017+1)/($BX1896-$BW1896+1))),"")</f>
        <v>0.6666666666666666</v>
      </c>
      <c r="P1896">
        <f>IF(AND(ISNUMBER($BW1896),ISNUMBER($BX1896)),MIN(1,MAX(0,($BX1896-2018+1)/($BX1896-$BW1896+1))),"")</f>
        <v>0.5</v>
      </c>
      <c r="Q1896">
        <f>IF(AND(ISNUMBER($BW1896),ISNUMBER($BX1896)),MIN(1,MAX(0,($BX1896-2019+1)/($BX1896-$BW1896+1))),"")</f>
        <v>0.3333333333333333</v>
      </c>
      <c r="R1896">
        <f>IF(AND(ISNUMBER($BW1896),ISNUMBER($BX1896)),MIN(1,MAX(0,($BX1896-2016+1)/($BX1896-$BW1896+1))),"")</f>
        <v>0.8333333333333334</v>
      </c>
      <c r="S1896">
        <f>IF($L1896&lt;&gt;"",IF($L1896&gt;=2015.5,1,0),"")</f>
        <v>1.0</v>
      </c>
      <c r="T1896">
        <f>IF($L1896&lt;&gt;"",IF($L1896&gt;=2016,1,0),"")</f>
        <v>1.0</v>
      </c>
      <c r="U1896">
        <f>IF(ISNUMBER($BX1896),IF($BX1896&gt;=2016,1,0),"")</f>
        <v>1.0</v>
      </c>
      <c r="V1896">
        <f>IF(ISNUMBER($BW1896),IF($BW1896&gt;=2016,1,0),"")</f>
        <v>0.0</v>
      </c>
      <c r="W1896" t="str">
        <f>IF(AND(ISNUMBER($BW1896),ISNUMBER($BX1896)),IF($BW1896&gt;=2016,"post-only",IF($BX1896&lt;2016,"pre-only","mixed")),"")</f>
        <v>mixed</v>
      </c>
      <c r="X1896">
        <f>IF(AND(ISNUMBER($BW1896),ISNUMBER($BX1896)),MIN(1,MAX(0,($BX1896-2017+1)/($BX1896-$BW1896+1))),"")</f>
        <v>0.6666666666666666</v>
      </c>
      <c r="Y1896">
        <f>IF(AND(ISNUMBER($BW1896),ISNUMBER($BX1896)),MIN(1,MAX(0,($BX1896-2018+1)/($BX1896-$BW1896+1))),"")</f>
        <v>0.5</v>
      </c>
      <c r="Z1896">
        <f>IF(AND(ISNUMBER($BW1896),ISNUMBER($BX1896)),MIN(1,MAX(0,($BX1896-2019+1)/($BX1896-$BW1896+1))),"")</f>
        <v>0.3333333333333333</v>
      </c>
      <c r="AA1896">
        <f>IF(ISNUMBER($BX1896),IF($BX1896&gt;=2017,1,0),"")</f>
        <v>1.0</v>
      </c>
      <c r="AB1896">
        <f>IF(ISNUMBER($BX1896),IF($BX1896&gt;=2018,1,0),"")</f>
        <v>1.0</v>
      </c>
      <c r="AC1896">
        <f>IF(ISNUMBER($BX1896),IF($BX1896&gt;=2019,1,0),"")</f>
        <v>1.0</v>
      </c>
      <c r="AD1896">
        <f>IF($L1896&lt;&gt;"",IF($L1896&gt;2013,1,0),"")</f>
        <v>1.0</v>
      </c>
      <c r="AE1896">
        <f>IF($L1896&lt;&gt;"",1+IF($L1896&gt;2011,1,0)+IF($L1896&gt;2014,1,0),"")</f>
        <v>3.0</v>
      </c>
      <c r="AF1896" t="inlineStr">
        <is>
          <t>bond (yield)</t>
        </is>
      </c>
      <c r="AG1896" t="inlineStr">
        <is>
          <t>performance</t>
        </is>
      </c>
      <c r="AH1896" t="inlineStr">
        <is>
          <t>non-sensitive</t>
        </is>
      </c>
      <c r="AI1896" t="inlineStr">
        <is>
          <t>99_NCE</t>
        </is>
      </c>
      <c r="AJ1896" t="inlineStr">
        <is>
          <t>99_NCE</t>
        </is>
      </c>
      <c r="AK1896" t="str">
        <f>IF(AND($CF1896&lt;&gt;"",IFERROR(INDEX(subsample_country_map!$B:$B,MATCH($CF1896,subsample_country_map!$A:$A,0)),"")&lt;&gt;""),INDEX(subsample_country_map!$B:$B,MATCH($CF1896,subsample_country_map!$A:$A,0)),INDEX(lookup!$AA:$AA,MATCH($A1896,lookup!$A:$A,0)))</f>
        <v>99_NCE</v>
      </c>
      <c r="AL1896" t="str">
        <f>IF(AND($CF1896&lt;&gt;"",IFERROR(INDEX(subsample_country_map!$C:$C,MATCH($CF1896,subsample_country_map!$A:$A,0)),"")&lt;&gt;""),INDEX(subsample_country_map!$C:$C,MATCH($CF1896,subsample_country_map!$A:$A,0)),INDEX(lookup!$AB:$AB,MATCH($A1896,lookup!$A:$A,0)))</f>
        <v>99_NCE</v>
      </c>
      <c r="AM1896" t="str">
        <f>IF(AND($CF1896&lt;&gt;"",IFERROR(INDEX(subsample_country_map!$D:$D,MATCH($CF1896,subsample_country_map!$A:$A,0)),"")&lt;&gt;""),INDEX(subsample_country_map!$D:$D,MATCH($CF1896,subsample_country_map!$A:$A,0)),INDEX(lookup!$AC:$AC,MATCH($A1896,lookup!$A:$A,0)))</f>
        <v>99_NCE</v>
      </c>
      <c r="AN1896" t="str">
        <f>IF(AND($CF1896&lt;&gt;"",IFERROR(INDEX(subsample_country_map!$E:$E,MATCH($CF1896,subsample_country_map!$A:$A,0)),"")&lt;&gt;""),INDEX(subsample_country_map!$E:$E,MATCH($CF1896,subsample_country_map!$A:$A,0)),INDEX(lookup!$AD:$AD,MATCH($A1896,lookup!$A:$A,0)))</f>
        <v>99_NCE</v>
      </c>
      <c r="AO1896" t="str">
        <f>INDEX(lookup!$Y:$Y,MATCH($A1896,lookup!$A:$A,0))</f>
        <v>0_published</v>
      </c>
      <c r="AP1896" t="str">
        <f>INDEX(lookup!$Z:$Z,MATCH($A1896,lookup!$A:$A,0))</f>
        <v>1_VHB high</v>
      </c>
      <c r="AQ1896" t="str">
        <f>INDEX(lookup!$W:$W,MATCH($A1896,lookup!$A:$A,0))</f>
        <v>1_fin/acc/econ</v>
      </c>
      <c r="AS1896" t="inlineStr">
        <is>
          <t>staging</t>
        </is>
      </c>
      <c r="AT1896" t="inlineStr">
        <is>
          <t>bad-CER</t>
        </is>
      </c>
      <c r="AU1896" t="inlineStr">
        <is>
          <t>cost</t>
        </is>
      </c>
      <c r="AV1896" t="inlineStr">
        <is>
          <t>-0.03</t>
        </is>
      </c>
      <c r="AW1896" t="inlineStr">
        <is>
          <t>0.01</t>
        </is>
      </c>
      <c r="BA1896" t="n">
        <v>3868</v>
      </c>
      <c r="BB1896" t="inlineStr">
        <is>
          <t>0</t>
        </is>
      </c>
      <c r="BC1896" t="inlineStr">
        <is>
          <t>FE</t>
        </is>
      </c>
      <c r="BD1896" t="inlineStr">
        <is>
          <t>not stated</t>
        </is>
      </c>
      <c r="BE1896" t="inlineStr">
        <is>
          <t>other:data source</t>
        </is>
      </c>
      <c r="BF1896" t="inlineStr">
        <is>
          <t>Refinitiv Only</t>
        </is>
      </c>
      <c r="BI1896" t="inlineStr">
        <is>
          <t>Table A4</t>
        </is>
      </c>
      <c r="BJ1896" t="inlineStr">
        <is>
          <t>Refinitiv Only</t>
        </is>
      </c>
      <c r="BK1896" t="inlineStr">
        <is>
          <t>32</t>
        </is>
      </c>
      <c r="BL1896" t="inlineStr">
        <is>
          <t>Log (Scope 3 (Absolute)) -0.03*** (0.01)</t>
        </is>
      </c>
      <c r="BM1896" t="inlineStr">
        <is>
          <t>Log (Scope 3 (Absolute))</t>
        </is>
      </c>
      <c r="BN1896" t="inlineStr">
        <is>
          <t>Long Term Credit Spread</t>
        </is>
      </c>
      <c r="BO1896" t="inlineStr">
        <is>
          <t>update</t>
        </is>
      </c>
      <c r="BP1896" t="inlineStr">
        <is>
          <t>Panjwani et al (2023)</t>
        </is>
      </c>
      <c r="BQ1896" t="inlineStr">
        <is>
          <t>computed</t>
        </is>
      </c>
      <c r="BT1896" t="n">
        <v>0</v>
      </c>
      <c r="BU1896" t="inlineStr">
        <is>
          <t>staging_Panjawani_et_al_2023.csv</t>
        </is>
      </c>
      <c r="BW1896" t="n">
        <v>2015</v>
      </c>
      <c r="BX1896" t="n">
        <v>2020</v>
      </c>
      <c r="BY1896" t="inlineStr">
        <is>
          <t>multi: global (MSCI All Country World Index constituents; regions: North America, Europe, Asia Pacific, Emerging Markets)</t>
        </is>
      </c>
      <c r="BZ1896" t="n">
        <v>2017.5</v>
      </c>
      <c r="CA1896" t="n">
        <v>0.8333333333333334</v>
      </c>
      <c r="CB1896" t="n">
        <v>1</v>
      </c>
      <c r="CC1896" t="n">
        <v>1</v>
      </c>
      <c r="CD1896" t="n">
        <v>0.04821806158177541</v>
      </c>
      <c r="CE1896" t="n">
        <v>1</v>
      </c>
    </row>
    <row r="1897">
      <c r="A1897" t="inlineStr">
        <is>
          <t>Panjwani et al (2023)</t>
        </is>
      </c>
      <c r="B1897" t="n">
        <v>3202</v>
      </c>
      <c r="C1897" t="n">
        <v>-0.03214121732666125</v>
      </c>
      <c r="D1897" t="n">
        <v>3868</v>
      </c>
      <c r="E1897">
        <f>IF(ISNUMBER($BA1897),$BA1897,IF(AND(ISNUMBER($D1897),ISNUMBER($BW1897),ISNUMBER($BX1897)),$D1897*($BX1897-$BW1897+1),""))</f>
        <v>3868.0</v>
      </c>
      <c r="H1897" t="inlineStr">
        <is>
          <t>partial</t>
        </is>
      </c>
      <c r="I1897" t="inlineStr">
        <is>
          <t>Regression Cofficient and Standard Error  available</t>
        </is>
      </c>
      <c r="J1897">
        <f>IF($BW1897&lt;&gt;"",$BW1897,"")</f>
        <v>2015.0</v>
      </c>
      <c r="K1897">
        <f>IF($BX1897&lt;&gt;"",$BX1897,"")</f>
        <v>2020.0</v>
      </c>
      <c r="L1897">
        <f>IF(AND(ISNUMBER($BW1897),ISNUMBER($BX1897)),($BW1897+$BX1897)/2,"")</f>
        <v>2017.5</v>
      </c>
      <c r="M1897">
        <f>IF($L1897&lt;&gt;"",$L1897,"")</f>
        <v>2017.5</v>
      </c>
      <c r="N1897">
        <f>IF(AND(ISNUMBER($BW1897),ISNUMBER($BX1897)),MIN(1,MAX(0,($BX1897-2016+1)/($BX1897-$BW1897+1))),"")</f>
        <v>0.8333333333333334</v>
      </c>
      <c r="O1897">
        <f>IF(AND(ISNUMBER($BW1897),ISNUMBER($BX1897)),MIN(1,MAX(0,($BX1897-2017+1)/($BX1897-$BW1897+1))),"")</f>
        <v>0.6666666666666666</v>
      </c>
      <c r="P1897">
        <f>IF(AND(ISNUMBER($BW1897),ISNUMBER($BX1897)),MIN(1,MAX(0,($BX1897-2018+1)/($BX1897-$BW1897+1))),"")</f>
        <v>0.5</v>
      </c>
      <c r="Q1897">
        <f>IF(AND(ISNUMBER($BW1897),ISNUMBER($BX1897)),MIN(1,MAX(0,($BX1897-2019+1)/($BX1897-$BW1897+1))),"")</f>
        <v>0.3333333333333333</v>
      </c>
      <c r="R1897">
        <f>IF(AND(ISNUMBER($BW1897),ISNUMBER($BX1897)),MIN(1,MAX(0,($BX1897-2016+1)/($BX1897-$BW1897+1))),"")</f>
        <v>0.8333333333333334</v>
      </c>
      <c r="S1897">
        <f>IF($L1897&lt;&gt;"",IF($L1897&gt;=2015.5,1,0),"")</f>
        <v>1.0</v>
      </c>
      <c r="T1897">
        <f>IF($L1897&lt;&gt;"",IF($L1897&gt;=2016,1,0),"")</f>
        <v>1.0</v>
      </c>
      <c r="U1897">
        <f>IF(ISNUMBER($BX1897),IF($BX1897&gt;=2016,1,0),"")</f>
        <v>1.0</v>
      </c>
      <c r="V1897">
        <f>IF(ISNUMBER($BW1897),IF($BW1897&gt;=2016,1,0),"")</f>
        <v>0.0</v>
      </c>
      <c r="W1897" t="str">
        <f>IF(AND(ISNUMBER($BW1897),ISNUMBER($BX1897)),IF($BW1897&gt;=2016,"post-only",IF($BX1897&lt;2016,"pre-only","mixed")),"")</f>
        <v>mixed</v>
      </c>
      <c r="X1897">
        <f>IF(AND(ISNUMBER($BW1897),ISNUMBER($BX1897)),MIN(1,MAX(0,($BX1897-2017+1)/($BX1897-$BW1897+1))),"")</f>
        <v>0.6666666666666666</v>
      </c>
      <c r="Y1897">
        <f>IF(AND(ISNUMBER($BW1897),ISNUMBER($BX1897)),MIN(1,MAX(0,($BX1897-2018+1)/($BX1897-$BW1897+1))),"")</f>
        <v>0.5</v>
      </c>
      <c r="Z1897">
        <f>IF(AND(ISNUMBER($BW1897),ISNUMBER($BX1897)),MIN(1,MAX(0,($BX1897-2019+1)/($BX1897-$BW1897+1))),"")</f>
        <v>0.3333333333333333</v>
      </c>
      <c r="AA1897">
        <f>IF(ISNUMBER($BX1897),IF($BX1897&gt;=2017,1,0),"")</f>
        <v>1.0</v>
      </c>
      <c r="AB1897">
        <f>IF(ISNUMBER($BX1897),IF($BX1897&gt;=2018,1,0),"")</f>
        <v>1.0</v>
      </c>
      <c r="AC1897">
        <f>IF(ISNUMBER($BX1897),IF($BX1897&gt;=2019,1,0),"")</f>
        <v>1.0</v>
      </c>
      <c r="AD1897">
        <f>IF($L1897&lt;&gt;"",IF($L1897&gt;2013,1,0),"")</f>
        <v>1.0</v>
      </c>
      <c r="AE1897">
        <f>IF($L1897&lt;&gt;"",1+IF($L1897&gt;2011,1,0)+IF($L1897&gt;2014,1,0),"")</f>
        <v>3.0</v>
      </c>
      <c r="AF1897" t="inlineStr">
        <is>
          <t>bond (yield)</t>
        </is>
      </c>
      <c r="AG1897" t="inlineStr">
        <is>
          <t>performance</t>
        </is>
      </c>
      <c r="AH1897" t="inlineStr">
        <is>
          <t>non-sensitive</t>
        </is>
      </c>
      <c r="AI1897" t="inlineStr">
        <is>
          <t>99_NCE</t>
        </is>
      </c>
      <c r="AJ1897" t="inlineStr">
        <is>
          <t>99_NCE</t>
        </is>
      </c>
      <c r="AK1897" t="str">
        <f>IF(AND($CF1897&lt;&gt;"",IFERROR(INDEX(subsample_country_map!$B:$B,MATCH($CF1897,subsample_country_map!$A:$A,0)),"")&lt;&gt;""),INDEX(subsample_country_map!$B:$B,MATCH($CF1897,subsample_country_map!$A:$A,0)),INDEX(lookup!$AA:$AA,MATCH($A1897,lookup!$A:$A,0)))</f>
        <v>99_NCE</v>
      </c>
      <c r="AL1897" t="str">
        <f>IF(AND($CF1897&lt;&gt;"",IFERROR(INDEX(subsample_country_map!$C:$C,MATCH($CF1897,subsample_country_map!$A:$A,0)),"")&lt;&gt;""),INDEX(subsample_country_map!$C:$C,MATCH($CF1897,subsample_country_map!$A:$A,0)),INDEX(lookup!$AB:$AB,MATCH($A1897,lookup!$A:$A,0)))</f>
        <v>99_NCE</v>
      </c>
      <c r="AM1897" t="str">
        <f>IF(AND($CF1897&lt;&gt;"",IFERROR(INDEX(subsample_country_map!$D:$D,MATCH($CF1897,subsample_country_map!$A:$A,0)),"")&lt;&gt;""),INDEX(subsample_country_map!$D:$D,MATCH($CF1897,subsample_country_map!$A:$A,0)),INDEX(lookup!$AC:$AC,MATCH($A1897,lookup!$A:$A,0)))</f>
        <v>99_NCE</v>
      </c>
      <c r="AN1897" t="str">
        <f>IF(AND($CF1897&lt;&gt;"",IFERROR(INDEX(subsample_country_map!$E:$E,MATCH($CF1897,subsample_country_map!$A:$A,0)),"")&lt;&gt;""),INDEX(subsample_country_map!$E:$E,MATCH($CF1897,subsample_country_map!$A:$A,0)),INDEX(lookup!$AD:$AD,MATCH($A1897,lookup!$A:$A,0)))</f>
        <v>99_NCE</v>
      </c>
      <c r="AO1897" t="str">
        <f>INDEX(lookup!$Y:$Y,MATCH($A1897,lookup!$A:$A,0))</f>
        <v>0_published</v>
      </c>
      <c r="AP1897" t="str">
        <f>INDEX(lookup!$Z:$Z,MATCH($A1897,lookup!$A:$A,0))</f>
        <v>1_VHB high</v>
      </c>
      <c r="AQ1897" t="str">
        <f>INDEX(lookup!$W:$W,MATCH($A1897,lookup!$A:$A,0))</f>
        <v>1_fin/acc/econ</v>
      </c>
      <c r="AS1897" t="inlineStr">
        <is>
          <t>staging</t>
        </is>
      </c>
      <c r="AT1897" t="inlineStr">
        <is>
          <t>bad-CER</t>
        </is>
      </c>
      <c r="AU1897" t="inlineStr">
        <is>
          <t>cost</t>
        </is>
      </c>
      <c r="AV1897" t="inlineStr">
        <is>
          <t>0.04</t>
        </is>
      </c>
      <c r="AW1897" t="inlineStr">
        <is>
          <t>0.02</t>
        </is>
      </c>
      <c r="BA1897" t="n">
        <v>3868</v>
      </c>
      <c r="BB1897" t="inlineStr">
        <is>
          <t>0</t>
        </is>
      </c>
      <c r="BC1897" t="inlineStr">
        <is>
          <t>FE</t>
        </is>
      </c>
      <c r="BD1897" t="inlineStr">
        <is>
          <t>not stated</t>
        </is>
      </c>
      <c r="BE1897" t="inlineStr">
        <is>
          <t>other:data source</t>
        </is>
      </c>
      <c r="BF1897" t="inlineStr">
        <is>
          <t>Refinitiv Only</t>
        </is>
      </c>
      <c r="BI1897" t="inlineStr">
        <is>
          <t>Table A4</t>
        </is>
      </c>
      <c r="BJ1897" t="inlineStr">
        <is>
          <t>Refinitiv Only</t>
        </is>
      </c>
      <c r="BK1897" t="inlineStr">
        <is>
          <t>32</t>
        </is>
      </c>
      <c r="BL1897" t="inlineStr">
        <is>
          <t>Log (Scope 1 + 2 (Absolute)) 0.04** (0.02)</t>
        </is>
      </c>
      <c r="BM1897" t="inlineStr">
        <is>
          <t>Log (Scope 1 + 2 (Absolute))</t>
        </is>
      </c>
      <c r="BN1897" t="inlineStr">
        <is>
          <t>Long Term Credit Spread</t>
        </is>
      </c>
      <c r="BO1897" t="inlineStr">
        <is>
          <t>update</t>
        </is>
      </c>
      <c r="BP1897" t="inlineStr">
        <is>
          <t>Panjwani et al (2023)</t>
        </is>
      </c>
      <c r="BQ1897" t="inlineStr">
        <is>
          <t>computed</t>
        </is>
      </c>
      <c r="BT1897" t="n">
        <v>0</v>
      </c>
      <c r="BU1897" t="inlineStr">
        <is>
          <t>staging_Panjawani_et_al_2023.csv</t>
        </is>
      </c>
      <c r="BW1897" t="n">
        <v>2015</v>
      </c>
      <c r="BX1897" t="n">
        <v>2020</v>
      </c>
      <c r="BY1897" t="inlineStr">
        <is>
          <t>multi: global (MSCI All Country World Index constituents; regions: North America, Europe, Asia Pacific, Emerging Markets)</t>
        </is>
      </c>
      <c r="BZ1897" t="n">
        <v>2017.5</v>
      </c>
      <c r="CA1897" t="n">
        <v>0.8333333333333334</v>
      </c>
      <c r="CB1897" t="n">
        <v>1</v>
      </c>
      <c r="CC1897" t="n">
        <v>1</v>
      </c>
      <c r="CD1897" t="n">
        <v>-0.0321522921043063</v>
      </c>
      <c r="CE1897" t="n">
        <v>1</v>
      </c>
    </row>
    <row r="1898">
      <c r="A1898" t="inlineStr">
        <is>
          <t>Panjwani et al (2023)</t>
        </is>
      </c>
      <c r="B1898" t="n">
        <v>3203</v>
      </c>
      <c r="C1898" t="n">
        <v>0.04280040441817641</v>
      </c>
      <c r="D1898" t="n">
        <v>4904</v>
      </c>
      <c r="E1898">
        <f>IF(ISNUMBER($BA1898),$BA1898,IF(AND(ISNUMBER($D1898),ISNUMBER($BW1898),ISNUMBER($BX1898)),$D1898*($BX1898-$BW1898+1),""))</f>
        <v>4904.0</v>
      </c>
      <c r="H1898" t="inlineStr">
        <is>
          <t>partial</t>
        </is>
      </c>
      <c r="I1898" t="inlineStr">
        <is>
          <t>Regression Cofficient and Standard Error  available</t>
        </is>
      </c>
      <c r="J1898">
        <f>IF($BW1898&lt;&gt;"",$BW1898,"")</f>
        <v>2015.0</v>
      </c>
      <c r="K1898">
        <f>IF($BX1898&lt;&gt;"",$BX1898,"")</f>
        <v>2020.0</v>
      </c>
      <c r="L1898">
        <f>IF(AND(ISNUMBER($BW1898),ISNUMBER($BX1898)),($BW1898+$BX1898)/2,"")</f>
        <v>2017.5</v>
      </c>
      <c r="M1898">
        <f>IF($L1898&lt;&gt;"",$L1898,"")</f>
        <v>2017.5</v>
      </c>
      <c r="N1898">
        <f>IF(AND(ISNUMBER($BW1898),ISNUMBER($BX1898)),MIN(1,MAX(0,($BX1898-2016+1)/($BX1898-$BW1898+1))),"")</f>
        <v>0.8333333333333334</v>
      </c>
      <c r="O1898">
        <f>IF(AND(ISNUMBER($BW1898),ISNUMBER($BX1898)),MIN(1,MAX(0,($BX1898-2017+1)/($BX1898-$BW1898+1))),"")</f>
        <v>0.6666666666666666</v>
      </c>
      <c r="P1898">
        <f>IF(AND(ISNUMBER($BW1898),ISNUMBER($BX1898)),MIN(1,MAX(0,($BX1898-2018+1)/($BX1898-$BW1898+1))),"")</f>
        <v>0.5</v>
      </c>
      <c r="Q1898">
        <f>IF(AND(ISNUMBER($BW1898),ISNUMBER($BX1898)),MIN(1,MAX(0,($BX1898-2019+1)/($BX1898-$BW1898+1))),"")</f>
        <v>0.3333333333333333</v>
      </c>
      <c r="R1898">
        <f>IF(AND(ISNUMBER($BW1898),ISNUMBER($BX1898)),MIN(1,MAX(0,($BX1898-2016+1)/($BX1898-$BW1898+1))),"")</f>
        <v>0.8333333333333334</v>
      </c>
      <c r="S1898">
        <f>IF($L1898&lt;&gt;"",IF($L1898&gt;=2015.5,1,0),"")</f>
        <v>1.0</v>
      </c>
      <c r="T1898">
        <f>IF($L1898&lt;&gt;"",IF($L1898&gt;=2016,1,0),"")</f>
        <v>1.0</v>
      </c>
      <c r="U1898">
        <f>IF(ISNUMBER($BX1898),IF($BX1898&gt;=2016,1,0),"")</f>
        <v>1.0</v>
      </c>
      <c r="V1898">
        <f>IF(ISNUMBER($BW1898),IF($BW1898&gt;=2016,1,0),"")</f>
        <v>0.0</v>
      </c>
      <c r="W1898" t="str">
        <f>IF(AND(ISNUMBER($BW1898),ISNUMBER($BX1898)),IF($BW1898&gt;=2016,"post-only",IF($BX1898&lt;2016,"pre-only","mixed")),"")</f>
        <v>mixed</v>
      </c>
      <c r="X1898">
        <f>IF(AND(ISNUMBER($BW1898),ISNUMBER($BX1898)),MIN(1,MAX(0,($BX1898-2017+1)/($BX1898-$BW1898+1))),"")</f>
        <v>0.6666666666666666</v>
      </c>
      <c r="Y1898">
        <f>IF(AND(ISNUMBER($BW1898),ISNUMBER($BX1898)),MIN(1,MAX(0,($BX1898-2018+1)/($BX1898-$BW1898+1))),"")</f>
        <v>0.5</v>
      </c>
      <c r="Z1898">
        <f>IF(AND(ISNUMBER($BW1898),ISNUMBER($BX1898)),MIN(1,MAX(0,($BX1898-2019+1)/($BX1898-$BW1898+1))),"")</f>
        <v>0.3333333333333333</v>
      </c>
      <c r="AA1898">
        <f>IF(ISNUMBER($BX1898),IF($BX1898&gt;=2017,1,0),"")</f>
        <v>1.0</v>
      </c>
      <c r="AB1898">
        <f>IF(ISNUMBER($BX1898),IF($BX1898&gt;=2018,1,0),"")</f>
        <v>1.0</v>
      </c>
      <c r="AC1898">
        <f>IF(ISNUMBER($BX1898),IF($BX1898&gt;=2019,1,0),"")</f>
        <v>1.0</v>
      </c>
      <c r="AD1898">
        <f>IF($L1898&lt;&gt;"",IF($L1898&gt;2013,1,0),"")</f>
        <v>1.0</v>
      </c>
      <c r="AE1898">
        <f>IF($L1898&lt;&gt;"",1+IF($L1898&gt;2011,1,0)+IF($L1898&gt;2014,1,0),"")</f>
        <v>3.0</v>
      </c>
      <c r="AF1898" t="inlineStr">
        <is>
          <t>bond (yield)</t>
        </is>
      </c>
      <c r="AG1898" t="inlineStr">
        <is>
          <t>performance</t>
        </is>
      </c>
      <c r="AH1898" t="inlineStr">
        <is>
          <t>non-sensitive</t>
        </is>
      </c>
      <c r="AI1898" t="inlineStr">
        <is>
          <t>99_NCE</t>
        </is>
      </c>
      <c r="AJ1898" t="inlineStr">
        <is>
          <t>99_NCE</t>
        </is>
      </c>
      <c r="AK1898" t="str">
        <f>IF(AND($CF1898&lt;&gt;"",IFERROR(INDEX(subsample_country_map!$B:$B,MATCH($CF1898,subsample_country_map!$A:$A,0)),"")&lt;&gt;""),INDEX(subsample_country_map!$B:$B,MATCH($CF1898,subsample_country_map!$A:$A,0)),INDEX(lookup!$AA:$AA,MATCH($A1898,lookup!$A:$A,0)))</f>
        <v>99_NCE</v>
      </c>
      <c r="AL1898" t="str">
        <f>IF(AND($CF1898&lt;&gt;"",IFERROR(INDEX(subsample_country_map!$C:$C,MATCH($CF1898,subsample_country_map!$A:$A,0)),"")&lt;&gt;""),INDEX(subsample_country_map!$C:$C,MATCH($CF1898,subsample_country_map!$A:$A,0)),INDEX(lookup!$AB:$AB,MATCH($A1898,lookup!$A:$A,0)))</f>
        <v>99_NCE</v>
      </c>
      <c r="AM1898" t="str">
        <f>IF(AND($CF1898&lt;&gt;"",IFERROR(INDEX(subsample_country_map!$D:$D,MATCH($CF1898,subsample_country_map!$A:$A,0)),"")&lt;&gt;""),INDEX(subsample_country_map!$D:$D,MATCH($CF1898,subsample_country_map!$A:$A,0)),INDEX(lookup!$AC:$AC,MATCH($A1898,lookup!$A:$A,0)))</f>
        <v>99_NCE</v>
      </c>
      <c r="AN1898" t="str">
        <f>IF(AND($CF1898&lt;&gt;"",IFERROR(INDEX(subsample_country_map!$E:$E,MATCH($CF1898,subsample_country_map!$A:$A,0)),"")&lt;&gt;""),INDEX(subsample_country_map!$E:$E,MATCH($CF1898,subsample_country_map!$A:$A,0)),INDEX(lookup!$AD:$AD,MATCH($A1898,lookup!$A:$A,0)))</f>
        <v>99_NCE</v>
      </c>
      <c r="AO1898" t="str">
        <f>INDEX(lookup!$Y:$Y,MATCH($A1898,lookup!$A:$A,0))</f>
        <v>0_published</v>
      </c>
      <c r="AP1898" t="str">
        <f>INDEX(lookup!$Z:$Z,MATCH($A1898,lookup!$A:$A,0))</f>
        <v>1_VHB high</v>
      </c>
      <c r="AQ1898" t="str">
        <f>INDEX(lookup!$W:$W,MATCH($A1898,lookup!$A:$A,0))</f>
        <v>1_fin/acc/econ</v>
      </c>
      <c r="AS1898" t="inlineStr">
        <is>
          <t>staging</t>
        </is>
      </c>
      <c r="AT1898" t="inlineStr">
        <is>
          <t>bad-CER</t>
        </is>
      </c>
      <c r="AU1898" t="inlineStr">
        <is>
          <t>cost</t>
        </is>
      </c>
      <c r="AV1898" t="inlineStr">
        <is>
          <t>-0.03</t>
        </is>
      </c>
      <c r="AW1898" t="inlineStr">
        <is>
          <t>0.01</t>
        </is>
      </c>
      <c r="BA1898" t="n">
        <v>4904</v>
      </c>
      <c r="BB1898" t="inlineStr">
        <is>
          <t>0</t>
        </is>
      </c>
      <c r="BC1898" t="inlineStr">
        <is>
          <t>FE</t>
        </is>
      </c>
      <c r="BD1898" t="inlineStr">
        <is>
          <t>not stated</t>
        </is>
      </c>
      <c r="BE1898" t="inlineStr">
        <is>
          <t>other:data source</t>
        </is>
      </c>
      <c r="BF1898" t="inlineStr">
        <is>
          <t>CDP + Refinitiv</t>
        </is>
      </c>
      <c r="BI1898" t="inlineStr">
        <is>
          <t>Table A4</t>
        </is>
      </c>
      <c r="BJ1898" t="inlineStr">
        <is>
          <t>CDP + Refinitiv</t>
        </is>
      </c>
      <c r="BK1898" t="inlineStr">
        <is>
          <t>32</t>
        </is>
      </c>
      <c r="BL1898" t="inlineStr">
        <is>
          <t>Log (Scope 3 (Absolute)) -0.03*** (0.01)</t>
        </is>
      </c>
      <c r="BM1898" t="inlineStr">
        <is>
          <t>Log (Scope 3 (Absolute))</t>
        </is>
      </c>
      <c r="BN1898" t="inlineStr">
        <is>
          <t>Long Term Credit Spread</t>
        </is>
      </c>
      <c r="BO1898" t="inlineStr">
        <is>
          <t>update</t>
        </is>
      </c>
      <c r="BP1898" t="inlineStr">
        <is>
          <t>Panjwani et al (2023)</t>
        </is>
      </c>
      <c r="BQ1898" t="inlineStr">
        <is>
          <t>computed</t>
        </is>
      </c>
      <c r="BT1898" t="n">
        <v>0</v>
      </c>
      <c r="BU1898" t="inlineStr">
        <is>
          <t>staging_Panjawani_et_al_2023.csv</t>
        </is>
      </c>
      <c r="BW1898" t="n">
        <v>2015</v>
      </c>
      <c r="BX1898" t="n">
        <v>2020</v>
      </c>
      <c r="BY1898" t="inlineStr">
        <is>
          <t>multi: global (MSCI All Country World Index constituents; regions: North America, Europe, Asia Pacific, Emerging Markets)</t>
        </is>
      </c>
      <c r="BZ1898" t="n">
        <v>2017.5</v>
      </c>
      <c r="CA1898" t="n">
        <v>0.8333333333333334</v>
      </c>
      <c r="CB1898" t="n">
        <v>1</v>
      </c>
      <c r="CC1898" t="n">
        <v>1</v>
      </c>
      <c r="CD1898" t="n">
        <v>0.0428265681729366</v>
      </c>
      <c r="CE1898" t="n">
        <v>1</v>
      </c>
    </row>
    <row r="1899">
      <c r="A1899" t="inlineStr">
        <is>
          <t>Panjwani et al (2023)</t>
        </is>
      </c>
      <c r="B1899" t="n">
        <v>3204</v>
      </c>
      <c r="C1899" t="n">
        <v>-0.04280040441817641</v>
      </c>
      <c r="D1899" t="n">
        <v>4904</v>
      </c>
      <c r="E1899">
        <f>IF(ISNUMBER($BA1899),$BA1899,IF(AND(ISNUMBER($D1899),ISNUMBER($BW1899),ISNUMBER($BX1899)),$D1899*($BX1899-$BW1899+1),""))</f>
        <v>4904.0</v>
      </c>
      <c r="H1899" t="inlineStr">
        <is>
          <t>partial</t>
        </is>
      </c>
      <c r="I1899" t="inlineStr">
        <is>
          <t>Regression Cofficient and Standard Error  available</t>
        </is>
      </c>
      <c r="J1899">
        <f>IF($BW1899&lt;&gt;"",$BW1899,"")</f>
        <v>2015.0</v>
      </c>
      <c r="K1899">
        <f>IF($BX1899&lt;&gt;"",$BX1899,"")</f>
        <v>2020.0</v>
      </c>
      <c r="L1899">
        <f>IF(AND(ISNUMBER($BW1899),ISNUMBER($BX1899)),($BW1899+$BX1899)/2,"")</f>
        <v>2017.5</v>
      </c>
      <c r="M1899">
        <f>IF($L1899&lt;&gt;"",$L1899,"")</f>
        <v>2017.5</v>
      </c>
      <c r="N1899">
        <f>IF(AND(ISNUMBER($BW1899),ISNUMBER($BX1899)),MIN(1,MAX(0,($BX1899-2016+1)/($BX1899-$BW1899+1))),"")</f>
        <v>0.8333333333333334</v>
      </c>
      <c r="O1899">
        <f>IF(AND(ISNUMBER($BW1899),ISNUMBER($BX1899)),MIN(1,MAX(0,($BX1899-2017+1)/($BX1899-$BW1899+1))),"")</f>
        <v>0.6666666666666666</v>
      </c>
      <c r="P1899">
        <f>IF(AND(ISNUMBER($BW1899),ISNUMBER($BX1899)),MIN(1,MAX(0,($BX1899-2018+1)/($BX1899-$BW1899+1))),"")</f>
        <v>0.5</v>
      </c>
      <c r="Q1899">
        <f>IF(AND(ISNUMBER($BW1899),ISNUMBER($BX1899)),MIN(1,MAX(0,($BX1899-2019+1)/($BX1899-$BW1899+1))),"")</f>
        <v>0.3333333333333333</v>
      </c>
      <c r="R1899">
        <f>IF(AND(ISNUMBER($BW1899),ISNUMBER($BX1899)),MIN(1,MAX(0,($BX1899-2016+1)/($BX1899-$BW1899+1))),"")</f>
        <v>0.8333333333333334</v>
      </c>
      <c r="S1899">
        <f>IF($L1899&lt;&gt;"",IF($L1899&gt;=2015.5,1,0),"")</f>
        <v>1.0</v>
      </c>
      <c r="T1899">
        <f>IF($L1899&lt;&gt;"",IF($L1899&gt;=2016,1,0),"")</f>
        <v>1.0</v>
      </c>
      <c r="U1899">
        <f>IF(ISNUMBER($BX1899),IF($BX1899&gt;=2016,1,0),"")</f>
        <v>1.0</v>
      </c>
      <c r="V1899">
        <f>IF(ISNUMBER($BW1899),IF($BW1899&gt;=2016,1,0),"")</f>
        <v>0.0</v>
      </c>
      <c r="W1899" t="str">
        <f>IF(AND(ISNUMBER($BW1899),ISNUMBER($BX1899)),IF($BW1899&gt;=2016,"post-only",IF($BX1899&lt;2016,"pre-only","mixed")),"")</f>
        <v>mixed</v>
      </c>
      <c r="X1899">
        <f>IF(AND(ISNUMBER($BW1899),ISNUMBER($BX1899)),MIN(1,MAX(0,($BX1899-2017+1)/($BX1899-$BW1899+1))),"")</f>
        <v>0.6666666666666666</v>
      </c>
      <c r="Y1899">
        <f>IF(AND(ISNUMBER($BW1899),ISNUMBER($BX1899)),MIN(1,MAX(0,($BX1899-2018+1)/($BX1899-$BW1899+1))),"")</f>
        <v>0.5</v>
      </c>
      <c r="Z1899">
        <f>IF(AND(ISNUMBER($BW1899),ISNUMBER($BX1899)),MIN(1,MAX(0,($BX1899-2019+1)/($BX1899-$BW1899+1))),"")</f>
        <v>0.3333333333333333</v>
      </c>
      <c r="AA1899">
        <f>IF(ISNUMBER($BX1899),IF($BX1899&gt;=2017,1,0),"")</f>
        <v>1.0</v>
      </c>
      <c r="AB1899">
        <f>IF(ISNUMBER($BX1899),IF($BX1899&gt;=2018,1,0),"")</f>
        <v>1.0</v>
      </c>
      <c r="AC1899">
        <f>IF(ISNUMBER($BX1899),IF($BX1899&gt;=2019,1,0),"")</f>
        <v>1.0</v>
      </c>
      <c r="AD1899">
        <f>IF($L1899&lt;&gt;"",IF($L1899&gt;2013,1,0),"")</f>
        <v>1.0</v>
      </c>
      <c r="AE1899">
        <f>IF($L1899&lt;&gt;"",1+IF($L1899&gt;2011,1,0)+IF($L1899&gt;2014,1,0),"")</f>
        <v>3.0</v>
      </c>
      <c r="AF1899" t="inlineStr">
        <is>
          <t>bond (yield)</t>
        </is>
      </c>
      <c r="AG1899" t="inlineStr">
        <is>
          <t>performance</t>
        </is>
      </c>
      <c r="AH1899" t="inlineStr">
        <is>
          <t>non-sensitive</t>
        </is>
      </c>
      <c r="AI1899" t="inlineStr">
        <is>
          <t>99_NCE</t>
        </is>
      </c>
      <c r="AJ1899" t="inlineStr">
        <is>
          <t>99_NCE</t>
        </is>
      </c>
      <c r="AK1899" t="str">
        <f>IF(AND($CF1899&lt;&gt;"",IFERROR(INDEX(subsample_country_map!$B:$B,MATCH($CF1899,subsample_country_map!$A:$A,0)),"")&lt;&gt;""),INDEX(subsample_country_map!$B:$B,MATCH($CF1899,subsample_country_map!$A:$A,0)),INDEX(lookup!$AA:$AA,MATCH($A1899,lookup!$A:$A,0)))</f>
        <v>99_NCE</v>
      </c>
      <c r="AL1899" t="str">
        <f>IF(AND($CF1899&lt;&gt;"",IFERROR(INDEX(subsample_country_map!$C:$C,MATCH($CF1899,subsample_country_map!$A:$A,0)),"")&lt;&gt;""),INDEX(subsample_country_map!$C:$C,MATCH($CF1899,subsample_country_map!$A:$A,0)),INDEX(lookup!$AB:$AB,MATCH($A1899,lookup!$A:$A,0)))</f>
        <v>99_NCE</v>
      </c>
      <c r="AM1899" t="str">
        <f>IF(AND($CF1899&lt;&gt;"",IFERROR(INDEX(subsample_country_map!$D:$D,MATCH($CF1899,subsample_country_map!$A:$A,0)),"")&lt;&gt;""),INDEX(subsample_country_map!$D:$D,MATCH($CF1899,subsample_country_map!$A:$A,0)),INDEX(lookup!$AC:$AC,MATCH($A1899,lookup!$A:$A,0)))</f>
        <v>99_NCE</v>
      </c>
      <c r="AN1899" t="str">
        <f>IF(AND($CF1899&lt;&gt;"",IFERROR(INDEX(subsample_country_map!$E:$E,MATCH($CF1899,subsample_country_map!$A:$A,0)),"")&lt;&gt;""),INDEX(subsample_country_map!$E:$E,MATCH($CF1899,subsample_country_map!$A:$A,0)),INDEX(lookup!$AD:$AD,MATCH($A1899,lookup!$A:$A,0)))</f>
        <v>99_NCE</v>
      </c>
      <c r="AO1899" t="str">
        <f>INDEX(lookup!$Y:$Y,MATCH($A1899,lookup!$A:$A,0))</f>
        <v>0_published</v>
      </c>
      <c r="AP1899" t="str">
        <f>INDEX(lookup!$Z:$Z,MATCH($A1899,lookup!$A:$A,0))</f>
        <v>1_VHB high</v>
      </c>
      <c r="AQ1899" t="str">
        <f>INDEX(lookup!$W:$W,MATCH($A1899,lookup!$A:$A,0))</f>
        <v>1_fin/acc/econ</v>
      </c>
      <c r="AS1899" t="inlineStr">
        <is>
          <t>staging</t>
        </is>
      </c>
      <c r="AT1899" t="inlineStr">
        <is>
          <t>bad-CER</t>
        </is>
      </c>
      <c r="AU1899" t="inlineStr">
        <is>
          <t>cost</t>
        </is>
      </c>
      <c r="AV1899" t="inlineStr">
        <is>
          <t>0.03</t>
        </is>
      </c>
      <c r="AW1899" t="inlineStr">
        <is>
          <t>0.01</t>
        </is>
      </c>
      <c r="BA1899" t="n">
        <v>4904</v>
      </c>
      <c r="BB1899" t="inlineStr">
        <is>
          <t>0</t>
        </is>
      </c>
      <c r="BC1899" t="inlineStr">
        <is>
          <t>FE</t>
        </is>
      </c>
      <c r="BD1899" t="inlineStr">
        <is>
          <t>not stated</t>
        </is>
      </c>
      <c r="BE1899" t="inlineStr">
        <is>
          <t>other:data source</t>
        </is>
      </c>
      <c r="BF1899" t="inlineStr">
        <is>
          <t>CDP + Refinitiv</t>
        </is>
      </c>
      <c r="BI1899" t="inlineStr">
        <is>
          <t>Table A4</t>
        </is>
      </c>
      <c r="BJ1899" t="inlineStr">
        <is>
          <t>CDP + Refinitiv</t>
        </is>
      </c>
      <c r="BK1899" t="inlineStr">
        <is>
          <t>32</t>
        </is>
      </c>
      <c r="BL1899" t="inlineStr">
        <is>
          <t>Log (Scope 1 + 2 (Absolute)) 0.03** (0.01)</t>
        </is>
      </c>
      <c r="BM1899" t="inlineStr">
        <is>
          <t>Log (Scope 1 + 2 (Absolute))</t>
        </is>
      </c>
      <c r="BN1899" t="inlineStr">
        <is>
          <t>Long Term Credit Spread</t>
        </is>
      </c>
      <c r="BO1899" t="inlineStr">
        <is>
          <t>update</t>
        </is>
      </c>
      <c r="BP1899" t="inlineStr">
        <is>
          <t>Panjwani et al (2023)</t>
        </is>
      </c>
      <c r="BQ1899" t="inlineStr">
        <is>
          <t>computed</t>
        </is>
      </c>
      <c r="BT1899" t="n">
        <v>0</v>
      </c>
      <c r="BU1899" t="inlineStr">
        <is>
          <t>staging_Panjawani_et_al_2023.csv</t>
        </is>
      </c>
      <c r="BW1899" t="n">
        <v>2015</v>
      </c>
      <c r="BX1899" t="n">
        <v>2020</v>
      </c>
      <c r="BY1899" t="inlineStr">
        <is>
          <t>multi: global (MSCI All Country World Index constituents; regions: North America, Europe, Asia Pacific, Emerging Markets)</t>
        </is>
      </c>
      <c r="BZ1899" t="n">
        <v>2017.5</v>
      </c>
      <c r="CA1899" t="n">
        <v>0.8333333333333334</v>
      </c>
      <c r="CB1899" t="n">
        <v>1</v>
      </c>
      <c r="CC1899" t="n">
        <v>1</v>
      </c>
      <c r="CD1899" t="n">
        <v>-0.0428265681729366</v>
      </c>
      <c r="CE1899" t="n">
        <v>1</v>
      </c>
    </row>
    <row r="1900">
      <c r="A1900" t="inlineStr">
        <is>
          <t>Panjwani et al (2023)</t>
        </is>
      </c>
      <c r="B1900" t="n">
        <v>3205</v>
      </c>
      <c r="C1900" t="n">
        <v>0.01554926033927807</v>
      </c>
      <c r="D1900" t="n">
        <v>4135</v>
      </c>
      <c r="E1900">
        <f>IF(ISNUMBER($BA1900),$BA1900,IF(AND(ISNUMBER($D1900),ISNUMBER($BW1900),ISNUMBER($BX1900)),$D1900*($BX1900-$BW1900+1),""))</f>
        <v>4135.0</v>
      </c>
      <c r="H1900" t="inlineStr">
        <is>
          <t>partial</t>
        </is>
      </c>
      <c r="I1900" t="inlineStr">
        <is>
          <t>Regression Cofficient and Standard Error  available</t>
        </is>
      </c>
      <c r="J1900">
        <f>IF($BW1900&lt;&gt;"",$BW1900,"")</f>
        <v>2015.0</v>
      </c>
      <c r="K1900">
        <f>IF($BX1900&lt;&gt;"",$BX1900,"")</f>
        <v>2020.0</v>
      </c>
      <c r="L1900">
        <f>IF(AND(ISNUMBER($BW1900),ISNUMBER($BX1900)),($BW1900+$BX1900)/2,"")</f>
        <v>2017.5</v>
      </c>
      <c r="M1900">
        <f>IF($L1900&lt;&gt;"",$L1900,"")</f>
        <v>2017.5</v>
      </c>
      <c r="N1900">
        <f>IF(AND(ISNUMBER($BW1900),ISNUMBER($BX1900)),MIN(1,MAX(0,($BX1900-2016+1)/($BX1900-$BW1900+1))),"")</f>
        <v>0.8333333333333334</v>
      </c>
      <c r="O1900">
        <f>IF(AND(ISNUMBER($BW1900),ISNUMBER($BX1900)),MIN(1,MAX(0,($BX1900-2017+1)/($BX1900-$BW1900+1))),"")</f>
        <v>0.6666666666666666</v>
      </c>
      <c r="P1900">
        <f>IF(AND(ISNUMBER($BW1900),ISNUMBER($BX1900)),MIN(1,MAX(0,($BX1900-2018+1)/($BX1900-$BW1900+1))),"")</f>
        <v>0.5</v>
      </c>
      <c r="Q1900">
        <f>IF(AND(ISNUMBER($BW1900),ISNUMBER($BX1900)),MIN(1,MAX(0,($BX1900-2019+1)/($BX1900-$BW1900+1))),"")</f>
        <v>0.3333333333333333</v>
      </c>
      <c r="R1900">
        <f>IF(AND(ISNUMBER($BW1900),ISNUMBER($BX1900)),MIN(1,MAX(0,($BX1900-2016+1)/($BX1900-$BW1900+1))),"")</f>
        <v>0.8333333333333334</v>
      </c>
      <c r="S1900">
        <f>IF($L1900&lt;&gt;"",IF($L1900&gt;=2015.5,1,0),"")</f>
        <v>1.0</v>
      </c>
      <c r="T1900">
        <f>IF($L1900&lt;&gt;"",IF($L1900&gt;=2016,1,0),"")</f>
        <v>1.0</v>
      </c>
      <c r="U1900">
        <f>IF(ISNUMBER($BX1900),IF($BX1900&gt;=2016,1,0),"")</f>
        <v>1.0</v>
      </c>
      <c r="V1900">
        <f>IF(ISNUMBER($BW1900),IF($BW1900&gt;=2016,1,0),"")</f>
        <v>0.0</v>
      </c>
      <c r="W1900" t="str">
        <f>IF(AND(ISNUMBER($BW1900),ISNUMBER($BX1900)),IF($BW1900&gt;=2016,"post-only",IF($BX1900&lt;2016,"pre-only","mixed")),"")</f>
        <v>mixed</v>
      </c>
      <c r="X1900">
        <f>IF(AND(ISNUMBER($BW1900),ISNUMBER($BX1900)),MIN(1,MAX(0,($BX1900-2017+1)/($BX1900-$BW1900+1))),"")</f>
        <v>0.6666666666666666</v>
      </c>
      <c r="Y1900">
        <f>IF(AND(ISNUMBER($BW1900),ISNUMBER($BX1900)),MIN(1,MAX(0,($BX1900-2018+1)/($BX1900-$BW1900+1))),"")</f>
        <v>0.5</v>
      </c>
      <c r="Z1900">
        <f>IF(AND(ISNUMBER($BW1900),ISNUMBER($BX1900)),MIN(1,MAX(0,($BX1900-2019+1)/($BX1900-$BW1900+1))),"")</f>
        <v>0.3333333333333333</v>
      </c>
      <c r="AA1900">
        <f>IF(ISNUMBER($BX1900),IF($BX1900&gt;=2017,1,0),"")</f>
        <v>1.0</v>
      </c>
      <c r="AB1900">
        <f>IF(ISNUMBER($BX1900),IF($BX1900&gt;=2018,1,0),"")</f>
        <v>1.0</v>
      </c>
      <c r="AC1900">
        <f>IF(ISNUMBER($BX1900),IF($BX1900&gt;=2019,1,0),"")</f>
        <v>1.0</v>
      </c>
      <c r="AD1900">
        <f>IF($L1900&lt;&gt;"",IF($L1900&gt;2013,1,0),"")</f>
        <v>1.0</v>
      </c>
      <c r="AE1900">
        <f>IF($L1900&lt;&gt;"",1+IF($L1900&gt;2011,1,0)+IF($L1900&gt;2014,1,0),"")</f>
        <v>3.0</v>
      </c>
      <c r="AF1900" t="inlineStr">
        <is>
          <t>bond (yield)</t>
        </is>
      </c>
      <c r="AG1900" t="inlineStr">
        <is>
          <t>performance</t>
        </is>
      </c>
      <c r="AH1900" t="inlineStr">
        <is>
          <t>non-sensitive</t>
        </is>
      </c>
      <c r="AI1900" t="inlineStr">
        <is>
          <t>99_NCE</t>
        </is>
      </c>
      <c r="AJ1900" t="inlineStr">
        <is>
          <t>99_NCE</t>
        </is>
      </c>
      <c r="AK1900" t="str">
        <f>IF(AND($CF1900&lt;&gt;"",IFERROR(INDEX(subsample_country_map!$B:$B,MATCH($CF1900,subsample_country_map!$A:$A,0)),"")&lt;&gt;""),INDEX(subsample_country_map!$B:$B,MATCH($CF1900,subsample_country_map!$A:$A,0)),INDEX(lookup!$AA:$AA,MATCH($A1900,lookup!$A:$A,0)))</f>
        <v>99_NCE</v>
      </c>
      <c r="AL1900" t="str">
        <f>IF(AND($CF1900&lt;&gt;"",IFERROR(INDEX(subsample_country_map!$C:$C,MATCH($CF1900,subsample_country_map!$A:$A,0)),"")&lt;&gt;""),INDEX(subsample_country_map!$C:$C,MATCH($CF1900,subsample_country_map!$A:$A,0)),INDEX(lookup!$AB:$AB,MATCH($A1900,lookup!$A:$A,0)))</f>
        <v>99_NCE</v>
      </c>
      <c r="AM1900" t="str">
        <f>IF(AND($CF1900&lt;&gt;"",IFERROR(INDEX(subsample_country_map!$D:$D,MATCH($CF1900,subsample_country_map!$A:$A,0)),"")&lt;&gt;""),INDEX(subsample_country_map!$D:$D,MATCH($CF1900,subsample_country_map!$A:$A,0)),INDEX(lookup!$AC:$AC,MATCH($A1900,lookup!$A:$A,0)))</f>
        <v>99_NCE</v>
      </c>
      <c r="AN1900" t="str">
        <f>IF(AND($CF1900&lt;&gt;"",IFERROR(INDEX(subsample_country_map!$E:$E,MATCH($CF1900,subsample_country_map!$A:$A,0)),"")&lt;&gt;""),INDEX(subsample_country_map!$E:$E,MATCH($CF1900,subsample_country_map!$A:$A,0)),INDEX(lookup!$AD:$AD,MATCH($A1900,lookup!$A:$A,0)))</f>
        <v>99_NCE</v>
      </c>
      <c r="AO1900" t="str">
        <f>INDEX(lookup!$Y:$Y,MATCH($A1900,lookup!$A:$A,0))</f>
        <v>0_published</v>
      </c>
      <c r="AP1900" t="str">
        <f>INDEX(lookup!$Z:$Z,MATCH($A1900,lookup!$A:$A,0))</f>
        <v>1_VHB high</v>
      </c>
      <c r="AQ1900" t="str">
        <f>INDEX(lookup!$W:$W,MATCH($A1900,lookup!$A:$A,0))</f>
        <v>1_fin/acc/econ</v>
      </c>
      <c r="AS1900" t="inlineStr">
        <is>
          <t>staging</t>
        </is>
      </c>
      <c r="AT1900" t="inlineStr">
        <is>
          <t>bad-CER</t>
        </is>
      </c>
      <c r="AU1900" t="inlineStr">
        <is>
          <t>cost</t>
        </is>
      </c>
      <c r="AV1900" t="inlineStr">
        <is>
          <t>-0.01</t>
        </is>
      </c>
      <c r="AW1900" t="inlineStr">
        <is>
          <t>0.01</t>
        </is>
      </c>
      <c r="BA1900" t="n">
        <v>4135</v>
      </c>
      <c r="BB1900" t="inlineStr">
        <is>
          <t>0</t>
        </is>
      </c>
      <c r="BC1900" t="inlineStr">
        <is>
          <t>FE</t>
        </is>
      </c>
      <c r="BD1900" t="inlineStr">
        <is>
          <t>not stated</t>
        </is>
      </c>
      <c r="BE1900" t="inlineStr">
        <is>
          <t>other:data source</t>
        </is>
      </c>
      <c r="BF1900" t="inlineStr">
        <is>
          <t>CDP Only</t>
        </is>
      </c>
      <c r="BI1900" t="inlineStr">
        <is>
          <t>Table A5</t>
        </is>
      </c>
      <c r="BJ1900" t="inlineStr">
        <is>
          <t>CDP Only</t>
        </is>
      </c>
      <c r="BK1900" t="inlineStr">
        <is>
          <t>33</t>
        </is>
      </c>
      <c r="BL1900" t="inlineStr">
        <is>
          <t>Log (Scope 3 (Intensity)) -0.01* (0.01)</t>
        </is>
      </c>
      <c r="BM1900" t="inlineStr">
        <is>
          <t>Log (Scope 3 (Intensity))</t>
        </is>
      </c>
      <c r="BN1900" t="inlineStr">
        <is>
          <t>Long Term Credit Spread</t>
        </is>
      </c>
      <c r="BO1900" t="inlineStr">
        <is>
          <t>update</t>
        </is>
      </c>
      <c r="BP1900" t="inlineStr">
        <is>
          <t>Panjwani et al (2023)</t>
        </is>
      </c>
      <c r="BQ1900" t="inlineStr">
        <is>
          <t>computed</t>
        </is>
      </c>
      <c r="BT1900" t="n">
        <v>0</v>
      </c>
      <c r="BU1900" t="inlineStr">
        <is>
          <t>staging_Panjawani_et_al_2023.csv</t>
        </is>
      </c>
      <c r="BW1900" t="n">
        <v>2015</v>
      </c>
      <c r="BX1900" t="n">
        <v>2020</v>
      </c>
      <c r="BY1900" t="inlineStr">
        <is>
          <t>multi: global (MSCI All Country World Index constituents; regions: North America, Europe, Asia Pacific, Emerging Markets)</t>
        </is>
      </c>
      <c r="BZ1900" t="n">
        <v>2017.5</v>
      </c>
      <c r="CA1900" t="n">
        <v>0.8333333333333334</v>
      </c>
      <c r="CB1900" t="n">
        <v>1</v>
      </c>
      <c r="CC1900" t="n">
        <v>1</v>
      </c>
      <c r="CD1900" t="n">
        <v>0.01555051368521814</v>
      </c>
      <c r="CE1900" t="n">
        <v>1</v>
      </c>
    </row>
    <row r="1901">
      <c r="A1901" t="inlineStr">
        <is>
          <t>Panjwani et al (2023)</t>
        </is>
      </c>
      <c r="B1901" t="n">
        <v>3206</v>
      </c>
      <c r="C1901" t="n">
        <v>-0.03884850264245873</v>
      </c>
      <c r="D1901" t="n">
        <v>4135</v>
      </c>
      <c r="E1901">
        <f>IF(ISNUMBER($BA1901),$BA1901,IF(AND(ISNUMBER($D1901),ISNUMBER($BW1901),ISNUMBER($BX1901)),$D1901*($BX1901-$BW1901+1),""))</f>
        <v>4135.0</v>
      </c>
      <c r="H1901" t="inlineStr">
        <is>
          <t>partial</t>
        </is>
      </c>
      <c r="I1901" t="inlineStr">
        <is>
          <t>Regression Cofficient and Standard Error  available</t>
        </is>
      </c>
      <c r="J1901">
        <f>IF($BW1901&lt;&gt;"",$BW1901,"")</f>
        <v>2015.0</v>
      </c>
      <c r="K1901">
        <f>IF($BX1901&lt;&gt;"",$BX1901,"")</f>
        <v>2020.0</v>
      </c>
      <c r="L1901">
        <f>IF(AND(ISNUMBER($BW1901),ISNUMBER($BX1901)),($BW1901+$BX1901)/2,"")</f>
        <v>2017.5</v>
      </c>
      <c r="M1901">
        <f>IF($L1901&lt;&gt;"",$L1901,"")</f>
        <v>2017.5</v>
      </c>
      <c r="N1901">
        <f>IF(AND(ISNUMBER($BW1901),ISNUMBER($BX1901)),MIN(1,MAX(0,($BX1901-2016+1)/($BX1901-$BW1901+1))),"")</f>
        <v>0.8333333333333334</v>
      </c>
      <c r="O1901">
        <f>IF(AND(ISNUMBER($BW1901),ISNUMBER($BX1901)),MIN(1,MAX(0,($BX1901-2017+1)/($BX1901-$BW1901+1))),"")</f>
        <v>0.6666666666666666</v>
      </c>
      <c r="P1901">
        <f>IF(AND(ISNUMBER($BW1901),ISNUMBER($BX1901)),MIN(1,MAX(0,($BX1901-2018+1)/($BX1901-$BW1901+1))),"")</f>
        <v>0.5</v>
      </c>
      <c r="Q1901">
        <f>IF(AND(ISNUMBER($BW1901),ISNUMBER($BX1901)),MIN(1,MAX(0,($BX1901-2019+1)/($BX1901-$BW1901+1))),"")</f>
        <v>0.3333333333333333</v>
      </c>
      <c r="R1901">
        <f>IF(AND(ISNUMBER($BW1901),ISNUMBER($BX1901)),MIN(1,MAX(0,($BX1901-2016+1)/($BX1901-$BW1901+1))),"")</f>
        <v>0.8333333333333334</v>
      </c>
      <c r="S1901">
        <f>IF($L1901&lt;&gt;"",IF($L1901&gt;=2015.5,1,0),"")</f>
        <v>1.0</v>
      </c>
      <c r="T1901">
        <f>IF($L1901&lt;&gt;"",IF($L1901&gt;=2016,1,0),"")</f>
        <v>1.0</v>
      </c>
      <c r="U1901">
        <f>IF(ISNUMBER($BX1901),IF($BX1901&gt;=2016,1,0),"")</f>
        <v>1.0</v>
      </c>
      <c r="V1901">
        <f>IF(ISNUMBER($BW1901),IF($BW1901&gt;=2016,1,0),"")</f>
        <v>0.0</v>
      </c>
      <c r="W1901" t="str">
        <f>IF(AND(ISNUMBER($BW1901),ISNUMBER($BX1901)),IF($BW1901&gt;=2016,"post-only",IF($BX1901&lt;2016,"pre-only","mixed")),"")</f>
        <v>mixed</v>
      </c>
      <c r="X1901">
        <f>IF(AND(ISNUMBER($BW1901),ISNUMBER($BX1901)),MIN(1,MAX(0,($BX1901-2017+1)/($BX1901-$BW1901+1))),"")</f>
        <v>0.6666666666666666</v>
      </c>
      <c r="Y1901">
        <f>IF(AND(ISNUMBER($BW1901),ISNUMBER($BX1901)),MIN(1,MAX(0,($BX1901-2018+1)/($BX1901-$BW1901+1))),"")</f>
        <v>0.5</v>
      </c>
      <c r="Z1901">
        <f>IF(AND(ISNUMBER($BW1901),ISNUMBER($BX1901)),MIN(1,MAX(0,($BX1901-2019+1)/($BX1901-$BW1901+1))),"")</f>
        <v>0.3333333333333333</v>
      </c>
      <c r="AA1901">
        <f>IF(ISNUMBER($BX1901),IF($BX1901&gt;=2017,1,0),"")</f>
        <v>1.0</v>
      </c>
      <c r="AB1901">
        <f>IF(ISNUMBER($BX1901),IF($BX1901&gt;=2018,1,0),"")</f>
        <v>1.0</v>
      </c>
      <c r="AC1901">
        <f>IF(ISNUMBER($BX1901),IF($BX1901&gt;=2019,1,0),"")</f>
        <v>1.0</v>
      </c>
      <c r="AD1901">
        <f>IF($L1901&lt;&gt;"",IF($L1901&gt;2013,1,0),"")</f>
        <v>1.0</v>
      </c>
      <c r="AE1901">
        <f>IF($L1901&lt;&gt;"",1+IF($L1901&gt;2011,1,0)+IF($L1901&gt;2014,1,0),"")</f>
        <v>3.0</v>
      </c>
      <c r="AF1901" t="inlineStr">
        <is>
          <t>bond (yield)</t>
        </is>
      </c>
      <c r="AG1901" t="inlineStr">
        <is>
          <t>performance</t>
        </is>
      </c>
      <c r="AH1901" t="inlineStr">
        <is>
          <t>non-sensitive</t>
        </is>
      </c>
      <c r="AI1901" t="inlineStr">
        <is>
          <t>99_NCE</t>
        </is>
      </c>
      <c r="AJ1901" t="inlineStr">
        <is>
          <t>99_NCE</t>
        </is>
      </c>
      <c r="AK1901" t="str">
        <f>IF(AND($CF1901&lt;&gt;"",IFERROR(INDEX(subsample_country_map!$B:$B,MATCH($CF1901,subsample_country_map!$A:$A,0)),"")&lt;&gt;""),INDEX(subsample_country_map!$B:$B,MATCH($CF1901,subsample_country_map!$A:$A,0)),INDEX(lookup!$AA:$AA,MATCH($A1901,lookup!$A:$A,0)))</f>
        <v>99_NCE</v>
      </c>
      <c r="AL1901" t="str">
        <f>IF(AND($CF1901&lt;&gt;"",IFERROR(INDEX(subsample_country_map!$C:$C,MATCH($CF1901,subsample_country_map!$A:$A,0)),"")&lt;&gt;""),INDEX(subsample_country_map!$C:$C,MATCH($CF1901,subsample_country_map!$A:$A,0)),INDEX(lookup!$AB:$AB,MATCH($A1901,lookup!$A:$A,0)))</f>
        <v>99_NCE</v>
      </c>
      <c r="AM1901" t="str">
        <f>IF(AND($CF1901&lt;&gt;"",IFERROR(INDEX(subsample_country_map!$D:$D,MATCH($CF1901,subsample_country_map!$A:$A,0)),"")&lt;&gt;""),INDEX(subsample_country_map!$D:$D,MATCH($CF1901,subsample_country_map!$A:$A,0)),INDEX(lookup!$AC:$AC,MATCH($A1901,lookup!$A:$A,0)))</f>
        <v>99_NCE</v>
      </c>
      <c r="AN1901" t="str">
        <f>IF(AND($CF1901&lt;&gt;"",IFERROR(INDEX(subsample_country_map!$E:$E,MATCH($CF1901,subsample_country_map!$A:$A,0)),"")&lt;&gt;""),INDEX(subsample_country_map!$E:$E,MATCH($CF1901,subsample_country_map!$A:$A,0)),INDEX(lookup!$AD:$AD,MATCH($A1901,lookup!$A:$A,0)))</f>
        <v>99_NCE</v>
      </c>
      <c r="AO1901" t="str">
        <f>INDEX(lookup!$Y:$Y,MATCH($A1901,lookup!$A:$A,0))</f>
        <v>0_published</v>
      </c>
      <c r="AP1901" t="str">
        <f>INDEX(lookup!$Z:$Z,MATCH($A1901,lookup!$A:$A,0))</f>
        <v>1_VHB high</v>
      </c>
      <c r="AQ1901" t="str">
        <f>INDEX(lookup!$W:$W,MATCH($A1901,lookup!$A:$A,0))</f>
        <v>1_fin/acc/econ</v>
      </c>
      <c r="AS1901" t="inlineStr">
        <is>
          <t>staging</t>
        </is>
      </c>
      <c r="AT1901" t="inlineStr">
        <is>
          <t>bad-CER</t>
        </is>
      </c>
      <c r="AU1901" t="inlineStr">
        <is>
          <t>cost</t>
        </is>
      </c>
      <c r="AV1901" t="inlineStr">
        <is>
          <t>0.05</t>
        </is>
      </c>
      <c r="AW1901" t="inlineStr">
        <is>
          <t>0.02</t>
        </is>
      </c>
      <c r="BA1901" t="n">
        <v>4135</v>
      </c>
      <c r="BB1901" t="inlineStr">
        <is>
          <t>0</t>
        </is>
      </c>
      <c r="BC1901" t="inlineStr">
        <is>
          <t>FE</t>
        </is>
      </c>
      <c r="BD1901" t="inlineStr">
        <is>
          <t>not stated</t>
        </is>
      </c>
      <c r="BE1901" t="inlineStr">
        <is>
          <t>other:data source</t>
        </is>
      </c>
      <c r="BF1901" t="inlineStr">
        <is>
          <t>CDP Only</t>
        </is>
      </c>
      <c r="BI1901" t="inlineStr">
        <is>
          <t>Table A5</t>
        </is>
      </c>
      <c r="BJ1901" t="inlineStr">
        <is>
          <t>CDP Only</t>
        </is>
      </c>
      <c r="BK1901" t="inlineStr">
        <is>
          <t>33</t>
        </is>
      </c>
      <c r="BL1901" t="inlineStr">
        <is>
          <t>Log (Scope 1 + 2 (Intensity)) 0.05*** (0.02)</t>
        </is>
      </c>
      <c r="BM1901" t="inlineStr">
        <is>
          <t>Log (Scope 1 + 2 (Intensity))</t>
        </is>
      </c>
      <c r="BN1901" t="inlineStr">
        <is>
          <t>Long Term Credit Spread</t>
        </is>
      </c>
      <c r="BO1901" t="inlineStr">
        <is>
          <t>update</t>
        </is>
      </c>
      <c r="BP1901" t="inlineStr">
        <is>
          <t>Panjwani et al (2023)</t>
        </is>
      </c>
      <c r="BQ1901" t="inlineStr">
        <is>
          <t>computed</t>
        </is>
      </c>
      <c r="BT1901" t="n">
        <v>0</v>
      </c>
      <c r="BU1901" t="inlineStr">
        <is>
          <t>staging_Panjawani_et_al_2023.csv</t>
        </is>
      </c>
      <c r="BW1901" t="n">
        <v>2015</v>
      </c>
      <c r="BX1901" t="n">
        <v>2020</v>
      </c>
      <c r="BY1901" t="inlineStr">
        <is>
          <t>multi: global (MSCI All Country World Index constituents; regions: North America, Europe, Asia Pacific, Emerging Markets)</t>
        </is>
      </c>
      <c r="BZ1901" t="n">
        <v>2017.5</v>
      </c>
      <c r="CA1901" t="n">
        <v>0.8333333333333334</v>
      </c>
      <c r="CB1901" t="n">
        <v>1</v>
      </c>
      <c r="CC1901" t="n">
        <v>1</v>
      </c>
      <c r="CD1901" t="n">
        <v>-0.0388680638250973</v>
      </c>
      <c r="CE1901" t="n">
        <v>1</v>
      </c>
    </row>
    <row r="1902">
      <c r="A1902" t="inlineStr">
        <is>
          <t>Panjwani et al (2023)</t>
        </is>
      </c>
      <c r="B1902" t="n">
        <v>3207</v>
      </c>
      <c r="C1902" t="n">
        <v>0.04818072760193375</v>
      </c>
      <c r="D1902" t="n">
        <v>3868</v>
      </c>
      <c r="E1902">
        <f>IF(ISNUMBER($BA1902),$BA1902,IF(AND(ISNUMBER($D1902),ISNUMBER($BW1902),ISNUMBER($BX1902)),$D1902*($BX1902-$BW1902+1),""))</f>
        <v>3868.0</v>
      </c>
      <c r="H1902" t="inlineStr">
        <is>
          <t>partial</t>
        </is>
      </c>
      <c r="I1902" t="inlineStr">
        <is>
          <t>Regression Cofficient and Standard Error  available</t>
        </is>
      </c>
      <c r="J1902">
        <f>IF($BW1902&lt;&gt;"",$BW1902,"")</f>
        <v>2015.0</v>
      </c>
      <c r="K1902">
        <f>IF($BX1902&lt;&gt;"",$BX1902,"")</f>
        <v>2020.0</v>
      </c>
      <c r="L1902">
        <f>IF(AND(ISNUMBER($BW1902),ISNUMBER($BX1902)),($BW1902+$BX1902)/2,"")</f>
        <v>2017.5</v>
      </c>
      <c r="M1902">
        <f>IF($L1902&lt;&gt;"",$L1902,"")</f>
        <v>2017.5</v>
      </c>
      <c r="N1902">
        <f>IF(AND(ISNUMBER($BW1902),ISNUMBER($BX1902)),MIN(1,MAX(0,($BX1902-2016+1)/($BX1902-$BW1902+1))),"")</f>
        <v>0.8333333333333334</v>
      </c>
      <c r="O1902">
        <f>IF(AND(ISNUMBER($BW1902),ISNUMBER($BX1902)),MIN(1,MAX(0,($BX1902-2017+1)/($BX1902-$BW1902+1))),"")</f>
        <v>0.6666666666666666</v>
      </c>
      <c r="P1902">
        <f>IF(AND(ISNUMBER($BW1902),ISNUMBER($BX1902)),MIN(1,MAX(0,($BX1902-2018+1)/($BX1902-$BW1902+1))),"")</f>
        <v>0.5</v>
      </c>
      <c r="Q1902">
        <f>IF(AND(ISNUMBER($BW1902),ISNUMBER($BX1902)),MIN(1,MAX(0,($BX1902-2019+1)/($BX1902-$BW1902+1))),"")</f>
        <v>0.3333333333333333</v>
      </c>
      <c r="R1902">
        <f>IF(AND(ISNUMBER($BW1902),ISNUMBER($BX1902)),MIN(1,MAX(0,($BX1902-2016+1)/($BX1902-$BW1902+1))),"")</f>
        <v>0.8333333333333334</v>
      </c>
      <c r="S1902">
        <f>IF($L1902&lt;&gt;"",IF($L1902&gt;=2015.5,1,0),"")</f>
        <v>1.0</v>
      </c>
      <c r="T1902">
        <f>IF($L1902&lt;&gt;"",IF($L1902&gt;=2016,1,0),"")</f>
        <v>1.0</v>
      </c>
      <c r="U1902">
        <f>IF(ISNUMBER($BX1902),IF($BX1902&gt;=2016,1,0),"")</f>
        <v>1.0</v>
      </c>
      <c r="V1902">
        <f>IF(ISNUMBER($BW1902),IF($BW1902&gt;=2016,1,0),"")</f>
        <v>0.0</v>
      </c>
      <c r="W1902" t="str">
        <f>IF(AND(ISNUMBER($BW1902),ISNUMBER($BX1902)),IF($BW1902&gt;=2016,"post-only",IF($BX1902&lt;2016,"pre-only","mixed")),"")</f>
        <v>mixed</v>
      </c>
      <c r="X1902">
        <f>IF(AND(ISNUMBER($BW1902),ISNUMBER($BX1902)),MIN(1,MAX(0,($BX1902-2017+1)/($BX1902-$BW1902+1))),"")</f>
        <v>0.6666666666666666</v>
      </c>
      <c r="Y1902">
        <f>IF(AND(ISNUMBER($BW1902),ISNUMBER($BX1902)),MIN(1,MAX(0,($BX1902-2018+1)/($BX1902-$BW1902+1))),"")</f>
        <v>0.5</v>
      </c>
      <c r="Z1902">
        <f>IF(AND(ISNUMBER($BW1902),ISNUMBER($BX1902)),MIN(1,MAX(0,($BX1902-2019+1)/($BX1902-$BW1902+1))),"")</f>
        <v>0.3333333333333333</v>
      </c>
      <c r="AA1902">
        <f>IF(ISNUMBER($BX1902),IF($BX1902&gt;=2017,1,0),"")</f>
        <v>1.0</v>
      </c>
      <c r="AB1902">
        <f>IF(ISNUMBER($BX1902),IF($BX1902&gt;=2018,1,0),"")</f>
        <v>1.0</v>
      </c>
      <c r="AC1902">
        <f>IF(ISNUMBER($BX1902),IF($BX1902&gt;=2019,1,0),"")</f>
        <v>1.0</v>
      </c>
      <c r="AD1902">
        <f>IF($L1902&lt;&gt;"",IF($L1902&gt;2013,1,0),"")</f>
        <v>1.0</v>
      </c>
      <c r="AE1902">
        <f>IF($L1902&lt;&gt;"",1+IF($L1902&gt;2011,1,0)+IF($L1902&gt;2014,1,0),"")</f>
        <v>3.0</v>
      </c>
      <c r="AF1902" t="inlineStr">
        <is>
          <t>bond (yield)</t>
        </is>
      </c>
      <c r="AG1902" t="inlineStr">
        <is>
          <t>performance</t>
        </is>
      </c>
      <c r="AH1902" t="inlineStr">
        <is>
          <t>non-sensitive</t>
        </is>
      </c>
      <c r="AI1902" t="inlineStr">
        <is>
          <t>99_NCE</t>
        </is>
      </c>
      <c r="AJ1902" t="inlineStr">
        <is>
          <t>99_NCE</t>
        </is>
      </c>
      <c r="AK1902" t="str">
        <f>IF(AND($CF1902&lt;&gt;"",IFERROR(INDEX(subsample_country_map!$B:$B,MATCH($CF1902,subsample_country_map!$A:$A,0)),"")&lt;&gt;""),INDEX(subsample_country_map!$B:$B,MATCH($CF1902,subsample_country_map!$A:$A,0)),INDEX(lookup!$AA:$AA,MATCH($A1902,lookup!$A:$A,0)))</f>
        <v>99_NCE</v>
      </c>
      <c r="AL1902" t="str">
        <f>IF(AND($CF1902&lt;&gt;"",IFERROR(INDEX(subsample_country_map!$C:$C,MATCH($CF1902,subsample_country_map!$A:$A,0)),"")&lt;&gt;""),INDEX(subsample_country_map!$C:$C,MATCH($CF1902,subsample_country_map!$A:$A,0)),INDEX(lookup!$AB:$AB,MATCH($A1902,lookup!$A:$A,0)))</f>
        <v>99_NCE</v>
      </c>
      <c r="AM1902" t="str">
        <f>IF(AND($CF1902&lt;&gt;"",IFERROR(INDEX(subsample_country_map!$D:$D,MATCH($CF1902,subsample_country_map!$A:$A,0)),"")&lt;&gt;""),INDEX(subsample_country_map!$D:$D,MATCH($CF1902,subsample_country_map!$A:$A,0)),INDEX(lookup!$AC:$AC,MATCH($A1902,lookup!$A:$A,0)))</f>
        <v>99_NCE</v>
      </c>
      <c r="AN1902" t="str">
        <f>IF(AND($CF1902&lt;&gt;"",IFERROR(INDEX(subsample_country_map!$E:$E,MATCH($CF1902,subsample_country_map!$A:$A,0)),"")&lt;&gt;""),INDEX(subsample_country_map!$E:$E,MATCH($CF1902,subsample_country_map!$A:$A,0)),INDEX(lookup!$AD:$AD,MATCH($A1902,lookup!$A:$A,0)))</f>
        <v>99_NCE</v>
      </c>
      <c r="AO1902" t="str">
        <f>INDEX(lookup!$Y:$Y,MATCH($A1902,lookup!$A:$A,0))</f>
        <v>0_published</v>
      </c>
      <c r="AP1902" t="str">
        <f>INDEX(lookup!$Z:$Z,MATCH($A1902,lookup!$A:$A,0))</f>
        <v>1_VHB high</v>
      </c>
      <c r="AQ1902" t="str">
        <f>INDEX(lookup!$W:$W,MATCH($A1902,lookup!$A:$A,0))</f>
        <v>1_fin/acc/econ</v>
      </c>
      <c r="AS1902" t="inlineStr">
        <is>
          <t>staging</t>
        </is>
      </c>
      <c r="AT1902" t="inlineStr">
        <is>
          <t>bad-CER</t>
        </is>
      </c>
      <c r="AU1902" t="inlineStr">
        <is>
          <t>cost</t>
        </is>
      </c>
      <c r="AV1902" t="inlineStr">
        <is>
          <t>-0.03</t>
        </is>
      </c>
      <c r="AW1902" t="inlineStr">
        <is>
          <t>0.01</t>
        </is>
      </c>
      <c r="BA1902" t="n">
        <v>3868</v>
      </c>
      <c r="BB1902" t="inlineStr">
        <is>
          <t>0</t>
        </is>
      </c>
      <c r="BC1902" t="inlineStr">
        <is>
          <t>FE</t>
        </is>
      </c>
      <c r="BD1902" t="inlineStr">
        <is>
          <t>not stated</t>
        </is>
      </c>
      <c r="BE1902" t="inlineStr">
        <is>
          <t>other:data source</t>
        </is>
      </c>
      <c r="BF1902" t="inlineStr">
        <is>
          <t>Refinitiv Only</t>
        </is>
      </c>
      <c r="BI1902" t="inlineStr">
        <is>
          <t>Table A5</t>
        </is>
      </c>
      <c r="BJ1902" t="inlineStr">
        <is>
          <t>Refinitiv Only</t>
        </is>
      </c>
      <c r="BK1902" t="inlineStr">
        <is>
          <t>33</t>
        </is>
      </c>
      <c r="BL1902" t="inlineStr">
        <is>
          <t>Log (Scope 3 (Intensity)) -0.03*** (0.01)</t>
        </is>
      </c>
      <c r="BM1902" t="inlineStr">
        <is>
          <t>Log (Scope 3 (Intensity))</t>
        </is>
      </c>
      <c r="BN1902" t="inlineStr">
        <is>
          <t>Long Term Credit Spread</t>
        </is>
      </c>
      <c r="BO1902" t="inlineStr">
        <is>
          <t>update</t>
        </is>
      </c>
      <c r="BP1902" t="inlineStr">
        <is>
          <t>Panjwani et al (2023)</t>
        </is>
      </c>
      <c r="BQ1902" t="inlineStr">
        <is>
          <t>computed</t>
        </is>
      </c>
      <c r="BT1902" t="n">
        <v>0</v>
      </c>
      <c r="BU1902" t="inlineStr">
        <is>
          <t>staging_Panjawani_et_al_2023.csv</t>
        </is>
      </c>
      <c r="BW1902" t="n">
        <v>2015</v>
      </c>
      <c r="BX1902" t="n">
        <v>2020</v>
      </c>
      <c r="BY1902" t="inlineStr">
        <is>
          <t>multi: global (MSCI All Country World Index constituents; regions: North America, Europe, Asia Pacific, Emerging Markets)</t>
        </is>
      </c>
      <c r="BZ1902" t="n">
        <v>2017.5</v>
      </c>
      <c r="CA1902" t="n">
        <v>0.8333333333333334</v>
      </c>
      <c r="CB1902" t="n">
        <v>1</v>
      </c>
      <c r="CC1902" t="n">
        <v>1</v>
      </c>
      <c r="CD1902" t="n">
        <v>0.04821806158177541</v>
      </c>
      <c r="CE1902" t="n">
        <v>1</v>
      </c>
    </row>
    <row r="1903">
      <c r="A1903" t="inlineStr">
        <is>
          <t>Panjwani et al (2023)</t>
        </is>
      </c>
      <c r="B1903" t="n">
        <v>3208</v>
      </c>
      <c r="C1903" t="n">
        <v>-0.02411136233032463</v>
      </c>
      <c r="D1903" t="n">
        <v>3868</v>
      </c>
      <c r="E1903">
        <f>IF(ISNUMBER($BA1903),$BA1903,IF(AND(ISNUMBER($D1903),ISNUMBER($BW1903),ISNUMBER($BX1903)),$D1903*($BX1903-$BW1903+1),""))</f>
        <v>3868.0</v>
      </c>
      <c r="H1903" t="inlineStr">
        <is>
          <t>partial</t>
        </is>
      </c>
      <c r="I1903" t="inlineStr">
        <is>
          <t>Regression Cofficient and Standard Error  available</t>
        </is>
      </c>
      <c r="J1903">
        <f>IF($BW1903&lt;&gt;"",$BW1903,"")</f>
        <v>2015.0</v>
      </c>
      <c r="K1903">
        <f>IF($BX1903&lt;&gt;"",$BX1903,"")</f>
        <v>2020.0</v>
      </c>
      <c r="L1903">
        <f>IF(AND(ISNUMBER($BW1903),ISNUMBER($BX1903)),($BW1903+$BX1903)/2,"")</f>
        <v>2017.5</v>
      </c>
      <c r="M1903">
        <f>IF($L1903&lt;&gt;"",$L1903,"")</f>
        <v>2017.5</v>
      </c>
      <c r="N1903">
        <f>IF(AND(ISNUMBER($BW1903),ISNUMBER($BX1903)),MIN(1,MAX(0,($BX1903-2016+1)/($BX1903-$BW1903+1))),"")</f>
        <v>0.8333333333333334</v>
      </c>
      <c r="O1903">
        <f>IF(AND(ISNUMBER($BW1903),ISNUMBER($BX1903)),MIN(1,MAX(0,($BX1903-2017+1)/($BX1903-$BW1903+1))),"")</f>
        <v>0.6666666666666666</v>
      </c>
      <c r="P1903">
        <f>IF(AND(ISNUMBER($BW1903),ISNUMBER($BX1903)),MIN(1,MAX(0,($BX1903-2018+1)/($BX1903-$BW1903+1))),"")</f>
        <v>0.5</v>
      </c>
      <c r="Q1903">
        <f>IF(AND(ISNUMBER($BW1903),ISNUMBER($BX1903)),MIN(1,MAX(0,($BX1903-2019+1)/($BX1903-$BW1903+1))),"")</f>
        <v>0.3333333333333333</v>
      </c>
      <c r="R1903">
        <f>IF(AND(ISNUMBER($BW1903),ISNUMBER($BX1903)),MIN(1,MAX(0,($BX1903-2016+1)/($BX1903-$BW1903+1))),"")</f>
        <v>0.8333333333333334</v>
      </c>
      <c r="S1903">
        <f>IF($L1903&lt;&gt;"",IF($L1903&gt;=2015.5,1,0),"")</f>
        <v>1.0</v>
      </c>
      <c r="T1903">
        <f>IF($L1903&lt;&gt;"",IF($L1903&gt;=2016,1,0),"")</f>
        <v>1.0</v>
      </c>
      <c r="U1903">
        <f>IF(ISNUMBER($BX1903),IF($BX1903&gt;=2016,1,0),"")</f>
        <v>1.0</v>
      </c>
      <c r="V1903">
        <f>IF(ISNUMBER($BW1903),IF($BW1903&gt;=2016,1,0),"")</f>
        <v>0.0</v>
      </c>
      <c r="W1903" t="str">
        <f>IF(AND(ISNUMBER($BW1903),ISNUMBER($BX1903)),IF($BW1903&gt;=2016,"post-only",IF($BX1903&lt;2016,"pre-only","mixed")),"")</f>
        <v>mixed</v>
      </c>
      <c r="X1903">
        <f>IF(AND(ISNUMBER($BW1903),ISNUMBER($BX1903)),MIN(1,MAX(0,($BX1903-2017+1)/($BX1903-$BW1903+1))),"")</f>
        <v>0.6666666666666666</v>
      </c>
      <c r="Y1903">
        <f>IF(AND(ISNUMBER($BW1903),ISNUMBER($BX1903)),MIN(1,MAX(0,($BX1903-2018+1)/($BX1903-$BW1903+1))),"")</f>
        <v>0.5</v>
      </c>
      <c r="Z1903">
        <f>IF(AND(ISNUMBER($BW1903),ISNUMBER($BX1903)),MIN(1,MAX(0,($BX1903-2019+1)/($BX1903-$BW1903+1))),"")</f>
        <v>0.3333333333333333</v>
      </c>
      <c r="AA1903">
        <f>IF(ISNUMBER($BX1903),IF($BX1903&gt;=2017,1,0),"")</f>
        <v>1.0</v>
      </c>
      <c r="AB1903">
        <f>IF(ISNUMBER($BX1903),IF($BX1903&gt;=2018,1,0),"")</f>
        <v>1.0</v>
      </c>
      <c r="AC1903">
        <f>IF(ISNUMBER($BX1903),IF($BX1903&gt;=2019,1,0),"")</f>
        <v>1.0</v>
      </c>
      <c r="AD1903">
        <f>IF($L1903&lt;&gt;"",IF($L1903&gt;2013,1,0),"")</f>
        <v>1.0</v>
      </c>
      <c r="AE1903">
        <f>IF($L1903&lt;&gt;"",1+IF($L1903&gt;2011,1,0)+IF($L1903&gt;2014,1,0),"")</f>
        <v>3.0</v>
      </c>
      <c r="AF1903" t="inlineStr">
        <is>
          <t>bond (yield)</t>
        </is>
      </c>
      <c r="AG1903" t="inlineStr">
        <is>
          <t>performance</t>
        </is>
      </c>
      <c r="AH1903" t="inlineStr">
        <is>
          <t>non-sensitive</t>
        </is>
      </c>
      <c r="AI1903" t="inlineStr">
        <is>
          <t>99_NCE</t>
        </is>
      </c>
      <c r="AJ1903" t="inlineStr">
        <is>
          <t>99_NCE</t>
        </is>
      </c>
      <c r="AK1903" t="str">
        <f>IF(AND($CF1903&lt;&gt;"",IFERROR(INDEX(subsample_country_map!$B:$B,MATCH($CF1903,subsample_country_map!$A:$A,0)),"")&lt;&gt;""),INDEX(subsample_country_map!$B:$B,MATCH($CF1903,subsample_country_map!$A:$A,0)),INDEX(lookup!$AA:$AA,MATCH($A1903,lookup!$A:$A,0)))</f>
        <v>99_NCE</v>
      </c>
      <c r="AL1903" t="str">
        <f>IF(AND($CF1903&lt;&gt;"",IFERROR(INDEX(subsample_country_map!$C:$C,MATCH($CF1903,subsample_country_map!$A:$A,0)),"")&lt;&gt;""),INDEX(subsample_country_map!$C:$C,MATCH($CF1903,subsample_country_map!$A:$A,0)),INDEX(lookup!$AB:$AB,MATCH($A1903,lookup!$A:$A,0)))</f>
        <v>99_NCE</v>
      </c>
      <c r="AM1903" t="str">
        <f>IF(AND($CF1903&lt;&gt;"",IFERROR(INDEX(subsample_country_map!$D:$D,MATCH($CF1903,subsample_country_map!$A:$A,0)),"")&lt;&gt;""),INDEX(subsample_country_map!$D:$D,MATCH($CF1903,subsample_country_map!$A:$A,0)),INDEX(lookup!$AC:$AC,MATCH($A1903,lookup!$A:$A,0)))</f>
        <v>99_NCE</v>
      </c>
      <c r="AN1903" t="str">
        <f>IF(AND($CF1903&lt;&gt;"",IFERROR(INDEX(subsample_country_map!$E:$E,MATCH($CF1903,subsample_country_map!$A:$A,0)),"")&lt;&gt;""),INDEX(subsample_country_map!$E:$E,MATCH($CF1903,subsample_country_map!$A:$A,0)),INDEX(lookup!$AD:$AD,MATCH($A1903,lookup!$A:$A,0)))</f>
        <v>99_NCE</v>
      </c>
      <c r="AO1903" t="str">
        <f>INDEX(lookup!$Y:$Y,MATCH($A1903,lookup!$A:$A,0))</f>
        <v>0_published</v>
      </c>
      <c r="AP1903" t="str">
        <f>INDEX(lookup!$Z:$Z,MATCH($A1903,lookup!$A:$A,0))</f>
        <v>1_VHB high</v>
      </c>
      <c r="AQ1903" t="str">
        <f>INDEX(lookup!$W:$W,MATCH($A1903,lookup!$A:$A,0))</f>
        <v>1_fin/acc/econ</v>
      </c>
      <c r="AS1903" t="inlineStr">
        <is>
          <t>staging</t>
        </is>
      </c>
      <c r="AT1903" t="inlineStr">
        <is>
          <t>bad-CER</t>
        </is>
      </c>
      <c r="AU1903" t="inlineStr">
        <is>
          <t>cost</t>
        </is>
      </c>
      <c r="AV1903" t="inlineStr">
        <is>
          <t>0.03</t>
        </is>
      </c>
      <c r="AW1903" t="inlineStr">
        <is>
          <t>0.02</t>
        </is>
      </c>
      <c r="BA1903" t="n">
        <v>3868</v>
      </c>
      <c r="BB1903" t="inlineStr">
        <is>
          <t>0</t>
        </is>
      </c>
      <c r="BC1903" t="inlineStr">
        <is>
          <t>FE</t>
        </is>
      </c>
      <c r="BD1903" t="inlineStr">
        <is>
          <t>not stated</t>
        </is>
      </c>
      <c r="BE1903" t="inlineStr">
        <is>
          <t>other:data source</t>
        </is>
      </c>
      <c r="BF1903" t="inlineStr">
        <is>
          <t>Refinitiv Only</t>
        </is>
      </c>
      <c r="BI1903" t="inlineStr">
        <is>
          <t>Table A5</t>
        </is>
      </c>
      <c r="BJ1903" t="inlineStr">
        <is>
          <t>Refinitiv Only</t>
        </is>
      </c>
      <c r="BK1903" t="inlineStr">
        <is>
          <t>33</t>
        </is>
      </c>
      <c r="BL1903" t="inlineStr">
        <is>
          <t>Log (Scope 1 + 2 (Intensity)) 0.03** (0.02)</t>
        </is>
      </c>
      <c r="BM1903" t="inlineStr">
        <is>
          <t>Log (Scope 1 + 2 (Intensity))</t>
        </is>
      </c>
      <c r="BN1903" t="inlineStr">
        <is>
          <t>Long Term Credit Spread</t>
        </is>
      </c>
      <c r="BO1903" t="inlineStr">
        <is>
          <t>update</t>
        </is>
      </c>
      <c r="BP1903" t="inlineStr">
        <is>
          <t>Panjwani et al (2023)</t>
        </is>
      </c>
      <c r="BQ1903" t="inlineStr">
        <is>
          <t>computed</t>
        </is>
      </c>
      <c r="BT1903" t="n">
        <v>0</v>
      </c>
      <c r="BU1903" t="inlineStr">
        <is>
          <t>staging_Panjawani_et_al_2023.csv</t>
        </is>
      </c>
      <c r="BW1903" t="n">
        <v>2015</v>
      </c>
      <c r="BX1903" t="n">
        <v>2020</v>
      </c>
      <c r="BY1903" t="inlineStr">
        <is>
          <t>multi: global (MSCI All Country World Index constituents; regions: North America, Europe, Asia Pacific, Emerging Markets)</t>
        </is>
      </c>
      <c r="BZ1903" t="n">
        <v>2017.5</v>
      </c>
      <c r="CA1903" t="n">
        <v>0.8333333333333334</v>
      </c>
      <c r="CB1903" t="n">
        <v>1</v>
      </c>
      <c r="CC1903" t="n">
        <v>1</v>
      </c>
      <c r="CD1903" t="n">
        <v>-0.02411603640361861</v>
      </c>
      <c r="CE1903" t="n">
        <v>1</v>
      </c>
    </row>
    <row r="1904">
      <c r="A1904" t="inlineStr">
        <is>
          <t>Panjwani et al (2023)</t>
        </is>
      </c>
      <c r="B1904" t="n">
        <v>3209</v>
      </c>
      <c r="C1904" t="n">
        <v>0.03108724833334976</v>
      </c>
      <c r="D1904" t="n">
        <v>4135</v>
      </c>
      <c r="E1904">
        <f>IF(ISNUMBER($BA1904),$BA1904,IF(AND(ISNUMBER($D1904),ISNUMBER($BW1904),ISNUMBER($BX1904)),$D1904*($BX1904-$BW1904+1),""))</f>
        <v>4135.0</v>
      </c>
      <c r="H1904" t="inlineStr">
        <is>
          <t>partial</t>
        </is>
      </c>
      <c r="I1904" t="inlineStr">
        <is>
          <t>Regression Cofficient and Standard Error  available</t>
        </is>
      </c>
      <c r="J1904">
        <f>IF($BW1904&lt;&gt;"",$BW1904,"")</f>
        <v>2015.0</v>
      </c>
      <c r="K1904">
        <f>IF($BX1904&lt;&gt;"",$BX1904,"")</f>
        <v>2020.0</v>
      </c>
      <c r="L1904">
        <f>IF(AND(ISNUMBER($BW1904),ISNUMBER($BX1904)),($BW1904+$BX1904)/2,"")</f>
        <v>2017.5</v>
      </c>
      <c r="M1904">
        <f>IF($L1904&lt;&gt;"",$L1904,"")</f>
        <v>2017.5</v>
      </c>
      <c r="N1904">
        <f>IF(AND(ISNUMBER($BW1904),ISNUMBER($BX1904)),MIN(1,MAX(0,($BX1904-2016+1)/($BX1904-$BW1904+1))),"")</f>
        <v>0.8333333333333334</v>
      </c>
      <c r="O1904">
        <f>IF(AND(ISNUMBER($BW1904),ISNUMBER($BX1904)),MIN(1,MAX(0,($BX1904-2017+1)/($BX1904-$BW1904+1))),"")</f>
        <v>0.6666666666666666</v>
      </c>
      <c r="P1904">
        <f>IF(AND(ISNUMBER($BW1904),ISNUMBER($BX1904)),MIN(1,MAX(0,($BX1904-2018+1)/($BX1904-$BW1904+1))),"")</f>
        <v>0.5</v>
      </c>
      <c r="Q1904">
        <f>IF(AND(ISNUMBER($BW1904),ISNUMBER($BX1904)),MIN(1,MAX(0,($BX1904-2019+1)/($BX1904-$BW1904+1))),"")</f>
        <v>0.3333333333333333</v>
      </c>
      <c r="R1904">
        <f>IF(AND(ISNUMBER($BW1904),ISNUMBER($BX1904)),MIN(1,MAX(0,($BX1904-2016+1)/($BX1904-$BW1904+1))),"")</f>
        <v>0.8333333333333334</v>
      </c>
      <c r="S1904">
        <f>IF($L1904&lt;&gt;"",IF($L1904&gt;=2015.5,1,0),"")</f>
        <v>1.0</v>
      </c>
      <c r="T1904">
        <f>IF($L1904&lt;&gt;"",IF($L1904&gt;=2016,1,0),"")</f>
        <v>1.0</v>
      </c>
      <c r="U1904">
        <f>IF(ISNUMBER($BX1904),IF($BX1904&gt;=2016,1,0),"")</f>
        <v>1.0</v>
      </c>
      <c r="V1904">
        <f>IF(ISNUMBER($BW1904),IF($BW1904&gt;=2016,1,0),"")</f>
        <v>0.0</v>
      </c>
      <c r="W1904" t="str">
        <f>IF(AND(ISNUMBER($BW1904),ISNUMBER($BX1904)),IF($BW1904&gt;=2016,"post-only",IF($BX1904&lt;2016,"pre-only","mixed")),"")</f>
        <v>mixed</v>
      </c>
      <c r="X1904">
        <f>IF(AND(ISNUMBER($BW1904),ISNUMBER($BX1904)),MIN(1,MAX(0,($BX1904-2017+1)/($BX1904-$BW1904+1))),"")</f>
        <v>0.6666666666666666</v>
      </c>
      <c r="Y1904">
        <f>IF(AND(ISNUMBER($BW1904),ISNUMBER($BX1904)),MIN(1,MAX(0,($BX1904-2018+1)/($BX1904-$BW1904+1))),"")</f>
        <v>0.5</v>
      </c>
      <c r="Z1904">
        <f>IF(AND(ISNUMBER($BW1904),ISNUMBER($BX1904)),MIN(1,MAX(0,($BX1904-2019+1)/($BX1904-$BW1904+1))),"")</f>
        <v>0.3333333333333333</v>
      </c>
      <c r="AA1904">
        <f>IF(ISNUMBER($BX1904),IF($BX1904&gt;=2017,1,0),"")</f>
        <v>1.0</v>
      </c>
      <c r="AB1904">
        <f>IF(ISNUMBER($BX1904),IF($BX1904&gt;=2018,1,0),"")</f>
        <v>1.0</v>
      </c>
      <c r="AC1904">
        <f>IF(ISNUMBER($BX1904),IF($BX1904&gt;=2019,1,0),"")</f>
        <v>1.0</v>
      </c>
      <c r="AD1904">
        <f>IF($L1904&lt;&gt;"",IF($L1904&gt;2013,1,0),"")</f>
        <v>1.0</v>
      </c>
      <c r="AE1904">
        <f>IF($L1904&lt;&gt;"",1+IF($L1904&gt;2011,1,0)+IF($L1904&gt;2014,1,0),"")</f>
        <v>3.0</v>
      </c>
      <c r="AF1904" t="inlineStr">
        <is>
          <t>bond (yield)</t>
        </is>
      </c>
      <c r="AG1904" t="inlineStr">
        <is>
          <t>performance</t>
        </is>
      </c>
      <c r="AH1904" t="inlineStr">
        <is>
          <t>non-sensitive</t>
        </is>
      </c>
      <c r="AI1904" t="inlineStr">
        <is>
          <t>99_NCE</t>
        </is>
      </c>
      <c r="AJ1904" t="inlineStr">
        <is>
          <t>99_NCE</t>
        </is>
      </c>
      <c r="AK1904" t="str">
        <f>IF(AND($CF1904&lt;&gt;"",IFERROR(INDEX(subsample_country_map!$B:$B,MATCH($CF1904,subsample_country_map!$A:$A,0)),"")&lt;&gt;""),INDEX(subsample_country_map!$B:$B,MATCH($CF1904,subsample_country_map!$A:$A,0)),INDEX(lookup!$AA:$AA,MATCH($A1904,lookup!$A:$A,0)))</f>
        <v>99_NCE</v>
      </c>
      <c r="AL1904" t="str">
        <f>IF(AND($CF1904&lt;&gt;"",IFERROR(INDEX(subsample_country_map!$C:$C,MATCH($CF1904,subsample_country_map!$A:$A,0)),"")&lt;&gt;""),INDEX(subsample_country_map!$C:$C,MATCH($CF1904,subsample_country_map!$A:$A,0)),INDEX(lookup!$AB:$AB,MATCH($A1904,lookup!$A:$A,0)))</f>
        <v>99_NCE</v>
      </c>
      <c r="AM1904" t="str">
        <f>IF(AND($CF1904&lt;&gt;"",IFERROR(INDEX(subsample_country_map!$D:$D,MATCH($CF1904,subsample_country_map!$A:$A,0)),"")&lt;&gt;""),INDEX(subsample_country_map!$D:$D,MATCH($CF1904,subsample_country_map!$A:$A,0)),INDEX(lookup!$AC:$AC,MATCH($A1904,lookup!$A:$A,0)))</f>
        <v>99_NCE</v>
      </c>
      <c r="AN1904" t="str">
        <f>IF(AND($CF1904&lt;&gt;"",IFERROR(INDEX(subsample_country_map!$E:$E,MATCH($CF1904,subsample_country_map!$A:$A,0)),"")&lt;&gt;""),INDEX(subsample_country_map!$E:$E,MATCH($CF1904,subsample_country_map!$A:$A,0)),INDEX(lookup!$AD:$AD,MATCH($A1904,lookup!$A:$A,0)))</f>
        <v>99_NCE</v>
      </c>
      <c r="AO1904" t="str">
        <f>INDEX(lookup!$Y:$Y,MATCH($A1904,lookup!$A:$A,0))</f>
        <v>0_published</v>
      </c>
      <c r="AP1904" t="str">
        <f>INDEX(lookup!$Z:$Z,MATCH($A1904,lookup!$A:$A,0))</f>
        <v>1_VHB high</v>
      </c>
      <c r="AQ1904" t="str">
        <f>INDEX(lookup!$W:$W,MATCH($A1904,lookup!$A:$A,0))</f>
        <v>1_fin/acc/econ</v>
      </c>
      <c r="AS1904" t="inlineStr">
        <is>
          <t>staging</t>
        </is>
      </c>
      <c r="AT1904" t="inlineStr">
        <is>
          <t>bad-CER</t>
        </is>
      </c>
      <c r="AU1904" t="inlineStr">
        <is>
          <t>cost</t>
        </is>
      </c>
      <c r="AV1904" t="inlineStr">
        <is>
          <t>-0.02</t>
        </is>
      </c>
      <c r="AW1904" t="inlineStr">
        <is>
          <t>0.01</t>
        </is>
      </c>
      <c r="BA1904" t="n">
        <v>4135</v>
      </c>
      <c r="BB1904" t="inlineStr">
        <is>
          <t>0</t>
        </is>
      </c>
      <c r="BC1904" t="inlineStr">
        <is>
          <t>FE</t>
        </is>
      </c>
      <c r="BD1904" t="inlineStr">
        <is>
          <t>not stated</t>
        </is>
      </c>
      <c r="BE1904" t="inlineStr">
        <is>
          <t>other:data source</t>
        </is>
      </c>
      <c r="BF1904" t="inlineStr">
        <is>
          <t>CDP + Refinitiv</t>
        </is>
      </c>
      <c r="BI1904" t="inlineStr">
        <is>
          <t>Table A5</t>
        </is>
      </c>
      <c r="BJ1904" t="inlineStr">
        <is>
          <t>CDP + Refinitiv</t>
        </is>
      </c>
      <c r="BK1904" t="inlineStr">
        <is>
          <t>33</t>
        </is>
      </c>
      <c r="BL1904" t="inlineStr">
        <is>
          <t>Log (Scope 3 (Intensity)) -0.02* (0.01)</t>
        </is>
      </c>
      <c r="BM1904" t="inlineStr">
        <is>
          <t>Log (Scope 3 (Intensity))</t>
        </is>
      </c>
      <c r="BN1904" t="inlineStr">
        <is>
          <t>Long Term Credit Spread</t>
        </is>
      </c>
      <c r="BO1904" t="inlineStr">
        <is>
          <t>update</t>
        </is>
      </c>
      <c r="BP1904" t="inlineStr">
        <is>
          <t>Panjwani et al (2023)</t>
        </is>
      </c>
      <c r="BQ1904" t="inlineStr">
        <is>
          <t>computed</t>
        </is>
      </c>
      <c r="BT1904" t="n">
        <v>0</v>
      </c>
      <c r="BU1904" t="inlineStr">
        <is>
          <t>staging_Panjawani_et_al_2023.csv</t>
        </is>
      </c>
      <c r="BW1904" t="n">
        <v>2015</v>
      </c>
      <c r="BX1904" t="n">
        <v>2020</v>
      </c>
      <c r="BY1904" t="inlineStr">
        <is>
          <t>multi: global (MSCI All Country World Index constituents; regions: North America, Europe, Asia Pacific, Emerging Markets)</t>
        </is>
      </c>
      <c r="BZ1904" t="n">
        <v>2017.5</v>
      </c>
      <c r="CA1904" t="n">
        <v>0.8333333333333334</v>
      </c>
      <c r="CB1904" t="n">
        <v>1</v>
      </c>
      <c r="CC1904" t="n">
        <v>1</v>
      </c>
      <c r="CD1904" t="n">
        <v>0.03109726855940543</v>
      </c>
      <c r="CE1904" t="n">
        <v>1</v>
      </c>
    </row>
    <row r="1905">
      <c r="A1905" t="inlineStr">
        <is>
          <t>Panjwani et al (2023)</t>
        </is>
      </c>
      <c r="B1905" t="n">
        <v>3210</v>
      </c>
      <c r="C1905" t="n">
        <v>-0.03884850264245873</v>
      </c>
      <c r="D1905" t="n">
        <v>4135</v>
      </c>
      <c r="E1905">
        <f>IF(ISNUMBER($BA1905),$BA1905,IF(AND(ISNUMBER($D1905),ISNUMBER($BW1905),ISNUMBER($BX1905)),$D1905*($BX1905-$BW1905+1),""))</f>
        <v>4135.0</v>
      </c>
      <c r="H1905" t="inlineStr">
        <is>
          <t>partial</t>
        </is>
      </c>
      <c r="I1905" t="inlineStr">
        <is>
          <t>Regression Cofficient and Standard Error  available</t>
        </is>
      </c>
      <c r="J1905">
        <f>IF($BW1905&lt;&gt;"",$BW1905,"")</f>
        <v>2015.0</v>
      </c>
      <c r="K1905">
        <f>IF($BX1905&lt;&gt;"",$BX1905,"")</f>
        <v>2020.0</v>
      </c>
      <c r="L1905">
        <f>IF(AND(ISNUMBER($BW1905),ISNUMBER($BX1905)),($BW1905+$BX1905)/2,"")</f>
        <v>2017.5</v>
      </c>
      <c r="M1905">
        <f>IF($L1905&lt;&gt;"",$L1905,"")</f>
        <v>2017.5</v>
      </c>
      <c r="N1905">
        <f>IF(AND(ISNUMBER($BW1905),ISNUMBER($BX1905)),MIN(1,MAX(0,($BX1905-2016+1)/($BX1905-$BW1905+1))),"")</f>
        <v>0.8333333333333334</v>
      </c>
      <c r="O1905">
        <f>IF(AND(ISNUMBER($BW1905),ISNUMBER($BX1905)),MIN(1,MAX(0,($BX1905-2017+1)/($BX1905-$BW1905+1))),"")</f>
        <v>0.6666666666666666</v>
      </c>
      <c r="P1905">
        <f>IF(AND(ISNUMBER($BW1905),ISNUMBER($BX1905)),MIN(1,MAX(0,($BX1905-2018+1)/($BX1905-$BW1905+1))),"")</f>
        <v>0.5</v>
      </c>
      <c r="Q1905">
        <f>IF(AND(ISNUMBER($BW1905),ISNUMBER($BX1905)),MIN(1,MAX(0,($BX1905-2019+1)/($BX1905-$BW1905+1))),"")</f>
        <v>0.3333333333333333</v>
      </c>
      <c r="R1905">
        <f>IF(AND(ISNUMBER($BW1905),ISNUMBER($BX1905)),MIN(1,MAX(0,($BX1905-2016+1)/($BX1905-$BW1905+1))),"")</f>
        <v>0.8333333333333334</v>
      </c>
      <c r="S1905">
        <f>IF($L1905&lt;&gt;"",IF($L1905&gt;=2015.5,1,0),"")</f>
        <v>1.0</v>
      </c>
      <c r="T1905">
        <f>IF($L1905&lt;&gt;"",IF($L1905&gt;=2016,1,0),"")</f>
        <v>1.0</v>
      </c>
      <c r="U1905">
        <f>IF(ISNUMBER($BX1905),IF($BX1905&gt;=2016,1,0),"")</f>
        <v>1.0</v>
      </c>
      <c r="V1905">
        <f>IF(ISNUMBER($BW1905),IF($BW1905&gt;=2016,1,0),"")</f>
        <v>0.0</v>
      </c>
      <c r="W1905" t="str">
        <f>IF(AND(ISNUMBER($BW1905),ISNUMBER($BX1905)),IF($BW1905&gt;=2016,"post-only",IF($BX1905&lt;2016,"pre-only","mixed")),"")</f>
        <v>mixed</v>
      </c>
      <c r="X1905">
        <f>IF(AND(ISNUMBER($BW1905),ISNUMBER($BX1905)),MIN(1,MAX(0,($BX1905-2017+1)/($BX1905-$BW1905+1))),"")</f>
        <v>0.6666666666666666</v>
      </c>
      <c r="Y1905">
        <f>IF(AND(ISNUMBER($BW1905),ISNUMBER($BX1905)),MIN(1,MAX(0,($BX1905-2018+1)/($BX1905-$BW1905+1))),"")</f>
        <v>0.5</v>
      </c>
      <c r="Z1905">
        <f>IF(AND(ISNUMBER($BW1905),ISNUMBER($BX1905)),MIN(1,MAX(0,($BX1905-2019+1)/($BX1905-$BW1905+1))),"")</f>
        <v>0.3333333333333333</v>
      </c>
      <c r="AA1905">
        <f>IF(ISNUMBER($BX1905),IF($BX1905&gt;=2017,1,0),"")</f>
        <v>1.0</v>
      </c>
      <c r="AB1905">
        <f>IF(ISNUMBER($BX1905),IF($BX1905&gt;=2018,1,0),"")</f>
        <v>1.0</v>
      </c>
      <c r="AC1905">
        <f>IF(ISNUMBER($BX1905),IF($BX1905&gt;=2019,1,0),"")</f>
        <v>1.0</v>
      </c>
      <c r="AD1905">
        <f>IF($L1905&lt;&gt;"",IF($L1905&gt;2013,1,0),"")</f>
        <v>1.0</v>
      </c>
      <c r="AE1905">
        <f>IF($L1905&lt;&gt;"",1+IF($L1905&gt;2011,1,0)+IF($L1905&gt;2014,1,0),"")</f>
        <v>3.0</v>
      </c>
      <c r="AF1905" t="inlineStr">
        <is>
          <t>bond (yield)</t>
        </is>
      </c>
      <c r="AG1905" t="inlineStr">
        <is>
          <t>performance</t>
        </is>
      </c>
      <c r="AH1905" t="inlineStr">
        <is>
          <t>non-sensitive</t>
        </is>
      </c>
      <c r="AI1905" t="inlineStr">
        <is>
          <t>99_NCE</t>
        </is>
      </c>
      <c r="AJ1905" t="inlineStr">
        <is>
          <t>99_NCE</t>
        </is>
      </c>
      <c r="AK1905" t="str">
        <f>IF(AND($CF1905&lt;&gt;"",IFERROR(INDEX(subsample_country_map!$B:$B,MATCH($CF1905,subsample_country_map!$A:$A,0)),"")&lt;&gt;""),INDEX(subsample_country_map!$B:$B,MATCH($CF1905,subsample_country_map!$A:$A,0)),INDEX(lookup!$AA:$AA,MATCH($A1905,lookup!$A:$A,0)))</f>
        <v>99_NCE</v>
      </c>
      <c r="AL1905" t="str">
        <f>IF(AND($CF1905&lt;&gt;"",IFERROR(INDEX(subsample_country_map!$C:$C,MATCH($CF1905,subsample_country_map!$A:$A,0)),"")&lt;&gt;""),INDEX(subsample_country_map!$C:$C,MATCH($CF1905,subsample_country_map!$A:$A,0)),INDEX(lookup!$AB:$AB,MATCH($A1905,lookup!$A:$A,0)))</f>
        <v>99_NCE</v>
      </c>
      <c r="AM1905" t="str">
        <f>IF(AND($CF1905&lt;&gt;"",IFERROR(INDEX(subsample_country_map!$D:$D,MATCH($CF1905,subsample_country_map!$A:$A,0)),"")&lt;&gt;""),INDEX(subsample_country_map!$D:$D,MATCH($CF1905,subsample_country_map!$A:$A,0)),INDEX(lookup!$AC:$AC,MATCH($A1905,lookup!$A:$A,0)))</f>
        <v>99_NCE</v>
      </c>
      <c r="AN1905" t="str">
        <f>IF(AND($CF1905&lt;&gt;"",IFERROR(INDEX(subsample_country_map!$E:$E,MATCH($CF1905,subsample_country_map!$A:$A,0)),"")&lt;&gt;""),INDEX(subsample_country_map!$E:$E,MATCH($CF1905,subsample_country_map!$A:$A,0)),INDEX(lookup!$AD:$AD,MATCH($A1905,lookup!$A:$A,0)))</f>
        <v>99_NCE</v>
      </c>
      <c r="AO1905" t="str">
        <f>INDEX(lookup!$Y:$Y,MATCH($A1905,lookup!$A:$A,0))</f>
        <v>0_published</v>
      </c>
      <c r="AP1905" t="str">
        <f>INDEX(lookup!$Z:$Z,MATCH($A1905,lookup!$A:$A,0))</f>
        <v>1_VHB high</v>
      </c>
      <c r="AQ1905" t="str">
        <f>INDEX(lookup!$W:$W,MATCH($A1905,lookup!$A:$A,0))</f>
        <v>1_fin/acc/econ</v>
      </c>
      <c r="AS1905" t="inlineStr">
        <is>
          <t>staging</t>
        </is>
      </c>
      <c r="AT1905" t="inlineStr">
        <is>
          <t>bad-CER</t>
        </is>
      </c>
      <c r="AU1905" t="inlineStr">
        <is>
          <t>cost</t>
        </is>
      </c>
      <c r="AV1905" t="inlineStr">
        <is>
          <t>0.05</t>
        </is>
      </c>
      <c r="AW1905" t="inlineStr">
        <is>
          <t>0.02</t>
        </is>
      </c>
      <c r="BA1905" t="n">
        <v>4135</v>
      </c>
      <c r="BB1905" t="inlineStr">
        <is>
          <t>0</t>
        </is>
      </c>
      <c r="BC1905" t="inlineStr">
        <is>
          <t>FE</t>
        </is>
      </c>
      <c r="BD1905" t="inlineStr">
        <is>
          <t>not stated</t>
        </is>
      </c>
      <c r="BE1905" t="inlineStr">
        <is>
          <t>other:data source</t>
        </is>
      </c>
      <c r="BF1905" t="inlineStr">
        <is>
          <t>CDP + Refinitiv</t>
        </is>
      </c>
      <c r="BI1905" t="inlineStr">
        <is>
          <t>Table A5</t>
        </is>
      </c>
      <c r="BJ1905" t="inlineStr">
        <is>
          <t>CDP + Refinitiv</t>
        </is>
      </c>
      <c r="BK1905" t="inlineStr">
        <is>
          <t>33</t>
        </is>
      </c>
      <c r="BL1905" t="inlineStr">
        <is>
          <t>Log (Scope 1 + 2 (Intensity)) 0.05*** (0.02)</t>
        </is>
      </c>
      <c r="BM1905" t="inlineStr">
        <is>
          <t>Log (Scope 1 + 2 (Intensity))</t>
        </is>
      </c>
      <c r="BN1905" t="inlineStr">
        <is>
          <t>Long Term Credit Spread</t>
        </is>
      </c>
      <c r="BO1905" t="inlineStr">
        <is>
          <t>update</t>
        </is>
      </c>
      <c r="BP1905" t="inlineStr">
        <is>
          <t>Panjwani et al (2023)</t>
        </is>
      </c>
      <c r="BQ1905" t="inlineStr">
        <is>
          <t>computed</t>
        </is>
      </c>
      <c r="BT1905" t="n">
        <v>0</v>
      </c>
      <c r="BU1905" t="inlineStr">
        <is>
          <t>staging_Panjawani_et_al_2023.csv</t>
        </is>
      </c>
      <c r="BW1905" t="n">
        <v>2015</v>
      </c>
      <c r="BX1905" t="n">
        <v>2020</v>
      </c>
      <c r="BY1905" t="inlineStr">
        <is>
          <t>multi: global (MSCI All Country World Index constituents; regions: North America, Europe, Asia Pacific, Emerging Markets)</t>
        </is>
      </c>
      <c r="BZ1905" t="n">
        <v>2017.5</v>
      </c>
      <c r="CA1905" t="n">
        <v>0.8333333333333334</v>
      </c>
      <c r="CB1905" t="n">
        <v>1</v>
      </c>
      <c r="CC1905" t="n">
        <v>1</v>
      </c>
      <c r="CD1905" t="n">
        <v>-0.0388680638250973</v>
      </c>
      <c r="CE1905" t="n">
        <v>1</v>
      </c>
    </row>
    <row r="1906">
      <c r="A1906" t="inlineStr">
        <is>
          <t>Piechocka-Kałużna et al (2021)</t>
        </is>
      </c>
      <c r="B1906" t="n">
        <v>3211</v>
      </c>
      <c r="C1906" t="n">
        <v>-0.007</v>
      </c>
      <c r="H1906" t="inlineStr">
        <is>
          <t>bivariate</t>
        </is>
      </c>
      <c r="I1906" t="inlineStr">
        <is>
          <t>Correlation coefficient available</t>
        </is>
      </c>
      <c r="J1906">
        <f>IF($BW1906&lt;&gt;"",$BW1906,"")</f>
        <v>2016.0</v>
      </c>
      <c r="K1906">
        <f>IF($BX1906&lt;&gt;"",$BX1906,"")</f>
        <v>2020.0</v>
      </c>
      <c r="L1906">
        <f>IF(AND(ISNUMBER($BW1906),ISNUMBER($BX1906)),($BW1906+$BX1906)/2,"")</f>
        <v>2018.0</v>
      </c>
      <c r="M1906">
        <f>IF($L1906&lt;&gt;"",$L1906,"")</f>
        <v>2018.0</v>
      </c>
      <c r="N1906">
        <f>IF(AND(ISNUMBER($BW1906),ISNUMBER($BX1906)),MIN(1,MAX(0,($BX1906-2016+1)/($BX1906-$BW1906+1))),"")</f>
        <v>1.0</v>
      </c>
      <c r="O1906">
        <f>IF(AND(ISNUMBER($BW1906),ISNUMBER($BX1906)),MIN(1,MAX(0,($BX1906-2017+1)/($BX1906-$BW1906+1))),"")</f>
        <v>0.8</v>
      </c>
      <c r="P1906">
        <f>IF(AND(ISNUMBER($BW1906),ISNUMBER($BX1906)),MIN(1,MAX(0,($BX1906-2018+1)/($BX1906-$BW1906+1))),"")</f>
        <v>0.6</v>
      </c>
      <c r="Q1906">
        <f>IF(AND(ISNUMBER($BW1906),ISNUMBER($BX1906)),MIN(1,MAX(0,($BX1906-2019+1)/($BX1906-$BW1906+1))),"")</f>
        <v>0.4</v>
      </c>
      <c r="R1906">
        <f>IF(AND(ISNUMBER($BW1906),ISNUMBER($BX1906)),MIN(1,MAX(0,($BX1906-2016+1)/($BX1906-$BW1906+1))),"")</f>
        <v>1.0</v>
      </c>
      <c r="S1906">
        <f>IF($L1906&lt;&gt;"",IF($L1906&gt;=2015.5,1,0),"")</f>
        <v>1.0</v>
      </c>
      <c r="T1906">
        <f>IF($L1906&lt;&gt;"",IF($L1906&gt;=2016,1,0),"")</f>
        <v>1.0</v>
      </c>
      <c r="U1906">
        <f>IF(ISNUMBER($BX1906),IF($BX1906&gt;=2016,1,0),"")</f>
        <v>1.0</v>
      </c>
      <c r="V1906">
        <f>IF(ISNUMBER($BW1906),IF($BW1906&gt;=2016,1,0),"")</f>
        <v>1.0</v>
      </c>
      <c r="W1906" t="str">
        <f>IF(AND(ISNUMBER($BW1906),ISNUMBER($BX1906)),IF($BW1906&gt;=2016,"post-only",IF($BX1906&lt;2016,"pre-only","mixed")),"")</f>
        <v>post-only</v>
      </c>
      <c r="X1906">
        <f>IF(AND(ISNUMBER($BW1906),ISNUMBER($BX1906)),MIN(1,MAX(0,($BX1906-2017+1)/($BX1906-$BW1906+1))),"")</f>
        <v>0.8</v>
      </c>
      <c r="Y1906">
        <f>IF(AND(ISNUMBER($BW1906),ISNUMBER($BX1906)),MIN(1,MAX(0,($BX1906-2018+1)/($BX1906-$BW1906+1))),"")</f>
        <v>0.6</v>
      </c>
      <c r="Z1906">
        <f>IF(AND(ISNUMBER($BW1906),ISNUMBER($BX1906)),MIN(1,MAX(0,($BX1906-2019+1)/($BX1906-$BW1906+1))),"")</f>
        <v>0.4</v>
      </c>
      <c r="AA1906">
        <f>IF(ISNUMBER($BX1906),IF($BX1906&gt;=2017,1,0),"")</f>
        <v>1.0</v>
      </c>
      <c r="AB1906">
        <f>IF(ISNUMBER($BX1906),IF($BX1906&gt;=2018,1,0),"")</f>
        <v>1.0</v>
      </c>
      <c r="AC1906">
        <f>IF(ISNUMBER($BX1906),IF($BX1906&gt;=2019,1,0),"")</f>
        <v>1.0</v>
      </c>
      <c r="AD1906">
        <f>IF($L1906&lt;&gt;"",IF($L1906&gt;2013,1,0),"")</f>
        <v>1.0</v>
      </c>
      <c r="AE1906">
        <f>IF($L1906&lt;&gt;"",1+IF($L1906&gt;2011,1,0)+IF($L1906&gt;2014,1,0),"")</f>
        <v>3.0</v>
      </c>
      <c r="AF1906" t="inlineStr">
        <is>
          <t>loan (interest rate)</t>
        </is>
      </c>
      <c r="AG1906" t="inlineStr">
        <is>
          <t>performance</t>
        </is>
      </c>
      <c r="AH1906" t="inlineStr">
        <is>
          <t>non-sensitive</t>
        </is>
      </c>
      <c r="AI1906" t="inlineStr">
        <is>
          <t>without ETS/CT</t>
        </is>
      </c>
      <c r="AJ1906" t="inlineStr">
        <is>
          <t>without ETS/CT</t>
        </is>
      </c>
      <c r="AK1906" t="str">
        <f>IF(AND($CF1906&lt;&gt;"",IFERROR(INDEX(subsample_country_map!$B:$B,MATCH($CF1906,subsample_country_map!$A:$A,0)),"")&lt;&gt;""),INDEX(subsample_country_map!$B:$B,MATCH($CF1906,subsample_country_map!$A:$A,0)),INDEX(lookup!$AA:$AA,MATCH($A1906,lookup!$A:$A,0)))</f>
        <v>1_US</v>
      </c>
      <c r="AL1906" t="str">
        <f>IF(AND($CF1906&lt;&gt;"",IFERROR(INDEX(subsample_country_map!$C:$C,MATCH($CF1906,subsample_country_map!$A:$A,0)),"")&lt;&gt;""),INDEX(subsample_country_map!$C:$C,MATCH($CF1906,subsample_country_map!$A:$A,0)),INDEX(lookup!$AB:$AB,MATCH($A1906,lookup!$A:$A,0)))</f>
        <v>1_developed</v>
      </c>
      <c r="AM1906" t="str">
        <f>IF(AND($CF1906&lt;&gt;"",IFERROR(INDEX(subsample_country_map!$D:$D,MATCH($CF1906,subsample_country_map!$A:$A,0)),"")&lt;&gt;""),INDEX(subsample_country_map!$D:$D,MATCH($CF1906,subsample_country_map!$A:$A,0)),INDEX(lookup!$AC:$AC,MATCH($A1906,lookup!$A:$A,0)))</f>
        <v>1_western</v>
      </c>
      <c r="AN1906" t="str">
        <f>IF(AND($CF1906&lt;&gt;"",IFERROR(INDEX(subsample_country_map!$E:$E,MATCH($CF1906,subsample_country_map!$A:$A,0)),"")&lt;&gt;""),INDEX(subsample_country_map!$E:$E,MATCH($CF1906,subsample_country_map!$A:$A,0)),INDEX(lookup!$AD:$AD,MATCH($A1906,lookup!$A:$A,0)))</f>
        <v>1_common law</v>
      </c>
      <c r="AO1906" t="str">
        <f>INDEX(lookup!$Y:$Y,MATCH($A1906,lookup!$A:$A,0))</f>
        <v>0_published</v>
      </c>
      <c r="AP1906" t="str">
        <f>INDEX(lookup!$Z:$Z,MATCH($A1906,lookup!$A:$A,0))</f>
        <v>0_VHB low</v>
      </c>
      <c r="AQ1906" t="str">
        <f>INDEX(lookup!$W:$W,MATCH($A1906,lookup!$A:$A,0))</f>
        <v>1_fin/acc/econ</v>
      </c>
      <c r="AS1906" t="inlineStr">
        <is>
          <t>staging</t>
        </is>
      </c>
      <c r="AT1906" t="inlineStr">
        <is>
          <t>good-CER</t>
        </is>
      </c>
      <c r="AU1906" t="inlineStr">
        <is>
          <t>cost</t>
        </is>
      </c>
      <c r="AZ1906" t="inlineStr">
        <is>
          <t>-0.007</t>
        </is>
      </c>
      <c r="BA1906" t="inlineStr">
        <is>
          <t>FLAG</t>
        </is>
      </c>
      <c r="BB1906" t="inlineStr">
        <is>
          <t>0</t>
        </is>
      </c>
      <c r="BC1906" t="inlineStr">
        <is>
          <t>n/a (structural)</t>
        </is>
      </c>
      <c r="BD1906" t="inlineStr">
        <is>
          <t>n/a (structural)</t>
        </is>
      </c>
      <c r="BE1906" t="inlineStr">
        <is>
          <t>period</t>
        </is>
      </c>
      <c r="BF1906" t="inlineStr">
        <is>
          <t>COD 2020 / E 2020</t>
        </is>
      </c>
      <c r="BG1906" t="inlineStr">
        <is>
          <t>2020</t>
        </is>
      </c>
      <c r="BH1906" t="inlineStr">
        <is>
          <t>2020</t>
        </is>
      </c>
      <c r="BI1906" t="inlineStr">
        <is>
          <t>Table 1</t>
        </is>
      </c>
      <c r="BJ1906" t="inlineStr">
        <is>
          <t>row WACC Cost of Debt 2020 x col E 2020</t>
        </is>
      </c>
      <c r="BK1906" t="inlineStr">
        <is>
          <t>542</t>
        </is>
      </c>
      <c r="BL1906" t="inlineStr">
        <is>
          <t>-0.007</t>
        </is>
      </c>
      <c r="BM1906" t="inlineStr">
        <is>
          <t>E – Environmental Pillar Score</t>
        </is>
      </c>
      <c r="BN1906" t="inlineStr">
        <is>
          <t>WACC Cost of Debt, (%) in the last 10 FY</t>
        </is>
      </c>
      <c r="BO1906" t="inlineStr">
        <is>
          <t>rescreen</t>
        </is>
      </c>
      <c r="BP1906" t="inlineStr">
        <is>
          <t>Piechocka-Kałużna et al (2021)</t>
        </is>
      </c>
      <c r="BQ1906" t="inlineStr">
        <is>
          <t>bivariate</t>
        </is>
      </c>
      <c r="BT1906" t="n">
        <v>0</v>
      </c>
      <c r="BU1906" t="inlineStr">
        <is>
          <t>staging_Piechocka-Kaluzna_et_al_2021.csv</t>
        </is>
      </c>
      <c r="BW1906" t="n">
        <v>2016</v>
      </c>
      <c r="BX1906" t="n">
        <v>2020</v>
      </c>
      <c r="BY1906" t="inlineStr">
        <is>
          <t>United States</t>
        </is>
      </c>
      <c r="BZ1906" t="n">
        <v>2018</v>
      </c>
      <c r="CA1906" t="n">
        <v>1</v>
      </c>
      <c r="CB1906" t="n">
        <v>1</v>
      </c>
      <c r="CC1906" t="n">
        <v>1</v>
      </c>
      <c r="CD1906" t="n">
        <v>-0.007000114336694851</v>
      </c>
      <c r="CE1906" t="n">
        <v>1</v>
      </c>
    </row>
    <row r="1907">
      <c r="A1907" t="inlineStr">
        <is>
          <t>Piechocka-Kałużna et al (2021)</t>
        </is>
      </c>
      <c r="B1907" t="n">
        <v>3212</v>
      </c>
      <c r="C1907" t="n">
        <v>-0.001</v>
      </c>
      <c r="H1907" t="inlineStr">
        <is>
          <t>bivariate</t>
        </is>
      </c>
      <c r="I1907" t="inlineStr">
        <is>
          <t>Correlation coefficient available</t>
        </is>
      </c>
      <c r="J1907">
        <f>IF($BW1907&lt;&gt;"",$BW1907,"")</f>
        <v>2016.0</v>
      </c>
      <c r="K1907">
        <f>IF($BX1907&lt;&gt;"",$BX1907,"")</f>
        <v>2020.0</v>
      </c>
      <c r="L1907">
        <f>IF(AND(ISNUMBER($BW1907),ISNUMBER($BX1907)),($BW1907+$BX1907)/2,"")</f>
        <v>2018.0</v>
      </c>
      <c r="M1907">
        <f>IF($L1907&lt;&gt;"",$L1907,"")</f>
        <v>2018.0</v>
      </c>
      <c r="N1907">
        <f>IF(AND(ISNUMBER($BW1907),ISNUMBER($BX1907)),MIN(1,MAX(0,($BX1907-2016+1)/($BX1907-$BW1907+1))),"")</f>
        <v>1.0</v>
      </c>
      <c r="O1907">
        <f>IF(AND(ISNUMBER($BW1907),ISNUMBER($BX1907)),MIN(1,MAX(0,($BX1907-2017+1)/($BX1907-$BW1907+1))),"")</f>
        <v>0.8</v>
      </c>
      <c r="P1907">
        <f>IF(AND(ISNUMBER($BW1907),ISNUMBER($BX1907)),MIN(1,MAX(0,($BX1907-2018+1)/($BX1907-$BW1907+1))),"")</f>
        <v>0.6</v>
      </c>
      <c r="Q1907">
        <f>IF(AND(ISNUMBER($BW1907),ISNUMBER($BX1907)),MIN(1,MAX(0,($BX1907-2019+1)/($BX1907-$BW1907+1))),"")</f>
        <v>0.4</v>
      </c>
      <c r="R1907">
        <f>IF(AND(ISNUMBER($BW1907),ISNUMBER($BX1907)),MIN(1,MAX(0,($BX1907-2016+1)/($BX1907-$BW1907+1))),"")</f>
        <v>1.0</v>
      </c>
      <c r="S1907">
        <f>IF($L1907&lt;&gt;"",IF($L1907&gt;=2015.5,1,0),"")</f>
        <v>1.0</v>
      </c>
      <c r="T1907">
        <f>IF($L1907&lt;&gt;"",IF($L1907&gt;=2016,1,0),"")</f>
        <v>1.0</v>
      </c>
      <c r="U1907">
        <f>IF(ISNUMBER($BX1907),IF($BX1907&gt;=2016,1,0),"")</f>
        <v>1.0</v>
      </c>
      <c r="V1907">
        <f>IF(ISNUMBER($BW1907),IF($BW1907&gt;=2016,1,0),"")</f>
        <v>1.0</v>
      </c>
      <c r="W1907" t="str">
        <f>IF(AND(ISNUMBER($BW1907),ISNUMBER($BX1907)),IF($BW1907&gt;=2016,"post-only",IF($BX1907&lt;2016,"pre-only","mixed")),"")</f>
        <v>post-only</v>
      </c>
      <c r="X1907">
        <f>IF(AND(ISNUMBER($BW1907),ISNUMBER($BX1907)),MIN(1,MAX(0,($BX1907-2017+1)/($BX1907-$BW1907+1))),"")</f>
        <v>0.8</v>
      </c>
      <c r="Y1907">
        <f>IF(AND(ISNUMBER($BW1907),ISNUMBER($BX1907)),MIN(1,MAX(0,($BX1907-2018+1)/($BX1907-$BW1907+1))),"")</f>
        <v>0.6</v>
      </c>
      <c r="Z1907">
        <f>IF(AND(ISNUMBER($BW1907),ISNUMBER($BX1907)),MIN(1,MAX(0,($BX1907-2019+1)/($BX1907-$BW1907+1))),"")</f>
        <v>0.4</v>
      </c>
      <c r="AA1907">
        <f>IF(ISNUMBER($BX1907),IF($BX1907&gt;=2017,1,0),"")</f>
        <v>1.0</v>
      </c>
      <c r="AB1907">
        <f>IF(ISNUMBER($BX1907),IF($BX1907&gt;=2018,1,0),"")</f>
        <v>1.0</v>
      </c>
      <c r="AC1907">
        <f>IF(ISNUMBER($BX1907),IF($BX1907&gt;=2019,1,0),"")</f>
        <v>1.0</v>
      </c>
      <c r="AD1907">
        <f>IF($L1907&lt;&gt;"",IF($L1907&gt;2013,1,0),"")</f>
        <v>1.0</v>
      </c>
      <c r="AE1907">
        <f>IF($L1907&lt;&gt;"",1+IF($L1907&gt;2011,1,0)+IF($L1907&gt;2014,1,0),"")</f>
        <v>3.0</v>
      </c>
      <c r="AF1907" t="inlineStr">
        <is>
          <t>loan (interest rate)</t>
        </is>
      </c>
      <c r="AG1907" t="inlineStr">
        <is>
          <t>performance</t>
        </is>
      </c>
      <c r="AH1907" t="inlineStr">
        <is>
          <t>non-sensitive</t>
        </is>
      </c>
      <c r="AI1907" t="inlineStr">
        <is>
          <t>without ETS/CT</t>
        </is>
      </c>
      <c r="AJ1907" t="inlineStr">
        <is>
          <t>without ETS/CT</t>
        </is>
      </c>
      <c r="AK1907" t="str">
        <f>IF(AND($CF1907&lt;&gt;"",IFERROR(INDEX(subsample_country_map!$B:$B,MATCH($CF1907,subsample_country_map!$A:$A,0)),"")&lt;&gt;""),INDEX(subsample_country_map!$B:$B,MATCH($CF1907,subsample_country_map!$A:$A,0)),INDEX(lookup!$AA:$AA,MATCH($A1907,lookup!$A:$A,0)))</f>
        <v>1_US</v>
      </c>
      <c r="AL1907" t="str">
        <f>IF(AND($CF1907&lt;&gt;"",IFERROR(INDEX(subsample_country_map!$C:$C,MATCH($CF1907,subsample_country_map!$A:$A,0)),"")&lt;&gt;""),INDEX(subsample_country_map!$C:$C,MATCH($CF1907,subsample_country_map!$A:$A,0)),INDEX(lookup!$AB:$AB,MATCH($A1907,lookup!$A:$A,0)))</f>
        <v>1_developed</v>
      </c>
      <c r="AM1907" t="str">
        <f>IF(AND($CF1907&lt;&gt;"",IFERROR(INDEX(subsample_country_map!$D:$D,MATCH($CF1907,subsample_country_map!$A:$A,0)),"")&lt;&gt;""),INDEX(subsample_country_map!$D:$D,MATCH($CF1907,subsample_country_map!$A:$A,0)),INDEX(lookup!$AC:$AC,MATCH($A1907,lookup!$A:$A,0)))</f>
        <v>1_western</v>
      </c>
      <c r="AN1907" t="str">
        <f>IF(AND($CF1907&lt;&gt;"",IFERROR(INDEX(subsample_country_map!$E:$E,MATCH($CF1907,subsample_country_map!$A:$A,0)),"")&lt;&gt;""),INDEX(subsample_country_map!$E:$E,MATCH($CF1907,subsample_country_map!$A:$A,0)),INDEX(lookup!$AD:$AD,MATCH($A1907,lookup!$A:$A,0)))</f>
        <v>1_common law</v>
      </c>
      <c r="AO1907" t="str">
        <f>INDEX(lookup!$Y:$Y,MATCH($A1907,lookup!$A:$A,0))</f>
        <v>0_published</v>
      </c>
      <c r="AP1907" t="str">
        <f>INDEX(lookup!$Z:$Z,MATCH($A1907,lookup!$A:$A,0))</f>
        <v>0_VHB low</v>
      </c>
      <c r="AQ1907" t="str">
        <f>INDEX(lookup!$W:$W,MATCH($A1907,lookup!$A:$A,0))</f>
        <v>1_fin/acc/econ</v>
      </c>
      <c r="AS1907" t="inlineStr">
        <is>
          <t>staging</t>
        </is>
      </c>
      <c r="AT1907" t="inlineStr">
        <is>
          <t>good-CER</t>
        </is>
      </c>
      <c r="AU1907" t="inlineStr">
        <is>
          <t>cost</t>
        </is>
      </c>
      <c r="AZ1907" t="inlineStr">
        <is>
          <t>-0.001</t>
        </is>
      </c>
      <c r="BA1907" t="inlineStr">
        <is>
          <t>FLAG</t>
        </is>
      </c>
      <c r="BB1907" t="inlineStr">
        <is>
          <t>1</t>
        </is>
      </c>
      <c r="BC1907" t="inlineStr">
        <is>
          <t>n/a (structural)</t>
        </is>
      </c>
      <c r="BD1907" t="inlineStr">
        <is>
          <t>n/a (structural)</t>
        </is>
      </c>
      <c r="BE1907" t="inlineStr">
        <is>
          <t>period</t>
        </is>
      </c>
      <c r="BF1907" t="inlineStr">
        <is>
          <t>COD 2020 / E 2019</t>
        </is>
      </c>
      <c r="BG1907" t="inlineStr">
        <is>
          <t>2019</t>
        </is>
      </c>
      <c r="BH1907" t="inlineStr">
        <is>
          <t>2020</t>
        </is>
      </c>
      <c r="BI1907" t="inlineStr">
        <is>
          <t>Table 1</t>
        </is>
      </c>
      <c r="BJ1907" t="inlineStr">
        <is>
          <t>row WACC Cost of Debt 2020 x col E 2019</t>
        </is>
      </c>
      <c r="BK1907" t="inlineStr">
        <is>
          <t>542</t>
        </is>
      </c>
      <c r="BL1907" t="inlineStr">
        <is>
          <t>-0.001</t>
        </is>
      </c>
      <c r="BM1907" t="inlineStr">
        <is>
          <t>E – Environmental Pillar Score</t>
        </is>
      </c>
      <c r="BN1907" t="inlineStr">
        <is>
          <t>WACC Cost of Debt, (%) in the last 10 FY</t>
        </is>
      </c>
      <c r="BO1907" t="inlineStr">
        <is>
          <t>rescreen</t>
        </is>
      </c>
      <c r="BP1907" t="inlineStr">
        <is>
          <t>Piechocka-Kałużna et al (2021)</t>
        </is>
      </c>
      <c r="BQ1907" t="inlineStr">
        <is>
          <t>bivariate</t>
        </is>
      </c>
      <c r="BT1907" t="n">
        <v>0</v>
      </c>
      <c r="BU1907" t="inlineStr">
        <is>
          <t>staging_Piechocka-Kaluzna_et_al_2021.csv</t>
        </is>
      </c>
      <c r="BW1907" t="n">
        <v>2016</v>
      </c>
      <c r="BX1907" t="n">
        <v>2020</v>
      </c>
      <c r="BY1907" t="inlineStr">
        <is>
          <t>United States</t>
        </is>
      </c>
      <c r="BZ1907" t="n">
        <v>2018</v>
      </c>
      <c r="CA1907" t="n">
        <v>1</v>
      </c>
      <c r="CB1907" t="n">
        <v>1</v>
      </c>
      <c r="CC1907" t="n">
        <v>1</v>
      </c>
      <c r="CD1907" t="n">
        <v>-0.001000000333333533</v>
      </c>
      <c r="CE1907" t="n">
        <v>1</v>
      </c>
    </row>
    <row r="1908">
      <c r="A1908" t="inlineStr">
        <is>
          <t>Piechocka-Kałużna et al (2021)</t>
        </is>
      </c>
      <c r="B1908" t="n">
        <v>3213</v>
      </c>
      <c r="C1908" t="n">
        <v>-0.005</v>
      </c>
      <c r="H1908" t="inlineStr">
        <is>
          <t>bivariate</t>
        </is>
      </c>
      <c r="I1908" t="inlineStr">
        <is>
          <t>Correlation coefficient available</t>
        </is>
      </c>
      <c r="J1908">
        <f>IF($BW1908&lt;&gt;"",$BW1908,"")</f>
        <v>2016.0</v>
      </c>
      <c r="K1908">
        <f>IF($BX1908&lt;&gt;"",$BX1908,"")</f>
        <v>2020.0</v>
      </c>
      <c r="L1908">
        <f>IF(AND(ISNUMBER($BW1908),ISNUMBER($BX1908)),($BW1908+$BX1908)/2,"")</f>
        <v>2018.0</v>
      </c>
      <c r="M1908">
        <f>IF($L1908&lt;&gt;"",$L1908,"")</f>
        <v>2018.0</v>
      </c>
      <c r="N1908">
        <f>IF(AND(ISNUMBER($BW1908),ISNUMBER($BX1908)),MIN(1,MAX(0,($BX1908-2016+1)/($BX1908-$BW1908+1))),"")</f>
        <v>1.0</v>
      </c>
      <c r="O1908">
        <f>IF(AND(ISNUMBER($BW1908),ISNUMBER($BX1908)),MIN(1,MAX(0,($BX1908-2017+1)/($BX1908-$BW1908+1))),"")</f>
        <v>0.8</v>
      </c>
      <c r="P1908">
        <f>IF(AND(ISNUMBER($BW1908),ISNUMBER($BX1908)),MIN(1,MAX(0,($BX1908-2018+1)/($BX1908-$BW1908+1))),"")</f>
        <v>0.6</v>
      </c>
      <c r="Q1908">
        <f>IF(AND(ISNUMBER($BW1908),ISNUMBER($BX1908)),MIN(1,MAX(0,($BX1908-2019+1)/($BX1908-$BW1908+1))),"")</f>
        <v>0.4</v>
      </c>
      <c r="R1908">
        <f>IF(AND(ISNUMBER($BW1908),ISNUMBER($BX1908)),MIN(1,MAX(0,($BX1908-2016+1)/($BX1908-$BW1908+1))),"")</f>
        <v>1.0</v>
      </c>
      <c r="S1908">
        <f>IF($L1908&lt;&gt;"",IF($L1908&gt;=2015.5,1,0),"")</f>
        <v>1.0</v>
      </c>
      <c r="T1908">
        <f>IF($L1908&lt;&gt;"",IF($L1908&gt;=2016,1,0),"")</f>
        <v>1.0</v>
      </c>
      <c r="U1908">
        <f>IF(ISNUMBER($BX1908),IF($BX1908&gt;=2016,1,0),"")</f>
        <v>1.0</v>
      </c>
      <c r="V1908">
        <f>IF(ISNUMBER($BW1908),IF($BW1908&gt;=2016,1,0),"")</f>
        <v>1.0</v>
      </c>
      <c r="W1908" t="str">
        <f>IF(AND(ISNUMBER($BW1908),ISNUMBER($BX1908)),IF($BW1908&gt;=2016,"post-only",IF($BX1908&lt;2016,"pre-only","mixed")),"")</f>
        <v>post-only</v>
      </c>
      <c r="X1908">
        <f>IF(AND(ISNUMBER($BW1908),ISNUMBER($BX1908)),MIN(1,MAX(0,($BX1908-2017+1)/($BX1908-$BW1908+1))),"")</f>
        <v>0.8</v>
      </c>
      <c r="Y1908">
        <f>IF(AND(ISNUMBER($BW1908),ISNUMBER($BX1908)),MIN(1,MAX(0,($BX1908-2018+1)/($BX1908-$BW1908+1))),"")</f>
        <v>0.6</v>
      </c>
      <c r="Z1908">
        <f>IF(AND(ISNUMBER($BW1908),ISNUMBER($BX1908)),MIN(1,MAX(0,($BX1908-2019+1)/($BX1908-$BW1908+1))),"")</f>
        <v>0.4</v>
      </c>
      <c r="AA1908">
        <f>IF(ISNUMBER($BX1908),IF($BX1908&gt;=2017,1,0),"")</f>
        <v>1.0</v>
      </c>
      <c r="AB1908">
        <f>IF(ISNUMBER($BX1908),IF($BX1908&gt;=2018,1,0),"")</f>
        <v>1.0</v>
      </c>
      <c r="AC1908">
        <f>IF(ISNUMBER($BX1908),IF($BX1908&gt;=2019,1,0),"")</f>
        <v>1.0</v>
      </c>
      <c r="AD1908">
        <f>IF($L1908&lt;&gt;"",IF($L1908&gt;2013,1,0),"")</f>
        <v>1.0</v>
      </c>
      <c r="AE1908">
        <f>IF($L1908&lt;&gt;"",1+IF($L1908&gt;2011,1,0)+IF($L1908&gt;2014,1,0),"")</f>
        <v>3.0</v>
      </c>
      <c r="AF1908" t="inlineStr">
        <is>
          <t>loan (interest rate)</t>
        </is>
      </c>
      <c r="AG1908" t="inlineStr">
        <is>
          <t>performance</t>
        </is>
      </c>
      <c r="AH1908" t="inlineStr">
        <is>
          <t>non-sensitive</t>
        </is>
      </c>
      <c r="AI1908" t="inlineStr">
        <is>
          <t>without ETS/CT</t>
        </is>
      </c>
      <c r="AJ1908" t="inlineStr">
        <is>
          <t>without ETS/CT</t>
        </is>
      </c>
      <c r="AK1908" t="str">
        <f>IF(AND($CF1908&lt;&gt;"",IFERROR(INDEX(subsample_country_map!$B:$B,MATCH($CF1908,subsample_country_map!$A:$A,0)),"")&lt;&gt;""),INDEX(subsample_country_map!$B:$B,MATCH($CF1908,subsample_country_map!$A:$A,0)),INDEX(lookup!$AA:$AA,MATCH($A1908,lookup!$A:$A,0)))</f>
        <v>1_US</v>
      </c>
      <c r="AL1908" t="str">
        <f>IF(AND($CF1908&lt;&gt;"",IFERROR(INDEX(subsample_country_map!$C:$C,MATCH($CF1908,subsample_country_map!$A:$A,0)),"")&lt;&gt;""),INDEX(subsample_country_map!$C:$C,MATCH($CF1908,subsample_country_map!$A:$A,0)),INDEX(lookup!$AB:$AB,MATCH($A1908,lookup!$A:$A,0)))</f>
        <v>1_developed</v>
      </c>
      <c r="AM1908" t="str">
        <f>IF(AND($CF1908&lt;&gt;"",IFERROR(INDEX(subsample_country_map!$D:$D,MATCH($CF1908,subsample_country_map!$A:$A,0)),"")&lt;&gt;""),INDEX(subsample_country_map!$D:$D,MATCH($CF1908,subsample_country_map!$A:$A,0)),INDEX(lookup!$AC:$AC,MATCH($A1908,lookup!$A:$A,0)))</f>
        <v>1_western</v>
      </c>
      <c r="AN1908" t="str">
        <f>IF(AND($CF1908&lt;&gt;"",IFERROR(INDEX(subsample_country_map!$E:$E,MATCH($CF1908,subsample_country_map!$A:$A,0)),"")&lt;&gt;""),INDEX(subsample_country_map!$E:$E,MATCH($CF1908,subsample_country_map!$A:$A,0)),INDEX(lookup!$AD:$AD,MATCH($A1908,lookup!$A:$A,0)))</f>
        <v>1_common law</v>
      </c>
      <c r="AO1908" t="str">
        <f>INDEX(lookup!$Y:$Y,MATCH($A1908,lookup!$A:$A,0))</f>
        <v>0_published</v>
      </c>
      <c r="AP1908" t="str">
        <f>INDEX(lookup!$Z:$Z,MATCH($A1908,lookup!$A:$A,0))</f>
        <v>0_VHB low</v>
      </c>
      <c r="AQ1908" t="str">
        <f>INDEX(lookup!$W:$W,MATCH($A1908,lookup!$A:$A,0))</f>
        <v>1_fin/acc/econ</v>
      </c>
      <c r="AS1908" t="inlineStr">
        <is>
          <t>staging</t>
        </is>
      </c>
      <c r="AT1908" t="inlineStr">
        <is>
          <t>good-CER</t>
        </is>
      </c>
      <c r="AU1908" t="inlineStr">
        <is>
          <t>cost</t>
        </is>
      </c>
      <c r="AZ1908" t="inlineStr">
        <is>
          <t>-0.005</t>
        </is>
      </c>
      <c r="BA1908" t="inlineStr">
        <is>
          <t>FLAG</t>
        </is>
      </c>
      <c r="BB1908" t="inlineStr">
        <is>
          <t>2+</t>
        </is>
      </c>
      <c r="BC1908" t="inlineStr">
        <is>
          <t>n/a (structural)</t>
        </is>
      </c>
      <c r="BD1908" t="inlineStr">
        <is>
          <t>n/a (structural)</t>
        </is>
      </c>
      <c r="BE1908" t="inlineStr">
        <is>
          <t>period</t>
        </is>
      </c>
      <c r="BF1908" t="inlineStr">
        <is>
          <t>COD 2020 / E 2018</t>
        </is>
      </c>
      <c r="BG1908" t="inlineStr">
        <is>
          <t>2018</t>
        </is>
      </c>
      <c r="BH1908" t="inlineStr">
        <is>
          <t>2020</t>
        </is>
      </c>
      <c r="BI1908" t="inlineStr">
        <is>
          <t>Table 1</t>
        </is>
      </c>
      <c r="BJ1908" t="inlineStr">
        <is>
          <t>row WACC Cost of Debt 2020 x col E 2018</t>
        </is>
      </c>
      <c r="BK1908" t="inlineStr">
        <is>
          <t>542</t>
        </is>
      </c>
      <c r="BL1908" t="inlineStr">
        <is>
          <t>-0.005</t>
        </is>
      </c>
      <c r="BM1908" t="inlineStr">
        <is>
          <t>E – Environmental Pillar Score</t>
        </is>
      </c>
      <c r="BN1908" t="inlineStr">
        <is>
          <t>WACC Cost of Debt, (%) in the last 10 FY</t>
        </is>
      </c>
      <c r="BO1908" t="inlineStr">
        <is>
          <t>rescreen</t>
        </is>
      </c>
      <c r="BP1908" t="inlineStr">
        <is>
          <t>Piechocka-Kałużna et al (2021)</t>
        </is>
      </c>
      <c r="BQ1908" t="inlineStr">
        <is>
          <t>bivariate</t>
        </is>
      </c>
      <c r="BT1908" t="n">
        <v>0</v>
      </c>
      <c r="BU1908" t="inlineStr">
        <is>
          <t>staging_Piechocka-Kaluzna_et_al_2021.csv</t>
        </is>
      </c>
      <c r="BW1908" t="n">
        <v>2016</v>
      </c>
      <c r="BX1908" t="n">
        <v>2020</v>
      </c>
      <c r="BY1908" t="inlineStr">
        <is>
          <t>United States</t>
        </is>
      </c>
      <c r="BZ1908" t="n">
        <v>2018</v>
      </c>
      <c r="CA1908" t="n">
        <v>1</v>
      </c>
      <c r="CB1908" t="n">
        <v>1</v>
      </c>
      <c r="CC1908" t="n">
        <v>1</v>
      </c>
      <c r="CD1908" t="n">
        <v>-0.005000041667291678</v>
      </c>
      <c r="CE1908" t="n">
        <v>1</v>
      </c>
    </row>
    <row r="1909">
      <c r="A1909" t="inlineStr">
        <is>
          <t>Piechocka-Kałużna et al (2021)</t>
        </is>
      </c>
      <c r="B1909" t="n">
        <v>3214</v>
      </c>
      <c r="C1909" t="n">
        <v>-0.006</v>
      </c>
      <c r="H1909" t="inlineStr">
        <is>
          <t>bivariate</t>
        </is>
      </c>
      <c r="I1909" t="inlineStr">
        <is>
          <t>Correlation coefficient available</t>
        </is>
      </c>
      <c r="J1909">
        <f>IF($BW1909&lt;&gt;"",$BW1909,"")</f>
        <v>2016.0</v>
      </c>
      <c r="K1909">
        <f>IF($BX1909&lt;&gt;"",$BX1909,"")</f>
        <v>2020.0</v>
      </c>
      <c r="L1909">
        <f>IF(AND(ISNUMBER($BW1909),ISNUMBER($BX1909)),($BW1909+$BX1909)/2,"")</f>
        <v>2018.0</v>
      </c>
      <c r="M1909">
        <f>IF($L1909&lt;&gt;"",$L1909,"")</f>
        <v>2018.0</v>
      </c>
      <c r="N1909">
        <f>IF(AND(ISNUMBER($BW1909),ISNUMBER($BX1909)),MIN(1,MAX(0,($BX1909-2016+1)/($BX1909-$BW1909+1))),"")</f>
        <v>1.0</v>
      </c>
      <c r="O1909">
        <f>IF(AND(ISNUMBER($BW1909),ISNUMBER($BX1909)),MIN(1,MAX(0,($BX1909-2017+1)/($BX1909-$BW1909+1))),"")</f>
        <v>0.8</v>
      </c>
      <c r="P1909">
        <f>IF(AND(ISNUMBER($BW1909),ISNUMBER($BX1909)),MIN(1,MAX(0,($BX1909-2018+1)/($BX1909-$BW1909+1))),"")</f>
        <v>0.6</v>
      </c>
      <c r="Q1909">
        <f>IF(AND(ISNUMBER($BW1909),ISNUMBER($BX1909)),MIN(1,MAX(0,($BX1909-2019+1)/($BX1909-$BW1909+1))),"")</f>
        <v>0.4</v>
      </c>
      <c r="R1909">
        <f>IF(AND(ISNUMBER($BW1909),ISNUMBER($BX1909)),MIN(1,MAX(0,($BX1909-2016+1)/($BX1909-$BW1909+1))),"")</f>
        <v>1.0</v>
      </c>
      <c r="S1909">
        <f>IF($L1909&lt;&gt;"",IF($L1909&gt;=2015.5,1,0),"")</f>
        <v>1.0</v>
      </c>
      <c r="T1909">
        <f>IF($L1909&lt;&gt;"",IF($L1909&gt;=2016,1,0),"")</f>
        <v>1.0</v>
      </c>
      <c r="U1909">
        <f>IF(ISNUMBER($BX1909),IF($BX1909&gt;=2016,1,0),"")</f>
        <v>1.0</v>
      </c>
      <c r="V1909">
        <f>IF(ISNUMBER($BW1909),IF($BW1909&gt;=2016,1,0),"")</f>
        <v>1.0</v>
      </c>
      <c r="W1909" t="str">
        <f>IF(AND(ISNUMBER($BW1909),ISNUMBER($BX1909)),IF($BW1909&gt;=2016,"post-only",IF($BX1909&lt;2016,"pre-only","mixed")),"")</f>
        <v>post-only</v>
      </c>
      <c r="X1909">
        <f>IF(AND(ISNUMBER($BW1909),ISNUMBER($BX1909)),MIN(1,MAX(0,($BX1909-2017+1)/($BX1909-$BW1909+1))),"")</f>
        <v>0.8</v>
      </c>
      <c r="Y1909">
        <f>IF(AND(ISNUMBER($BW1909),ISNUMBER($BX1909)),MIN(1,MAX(0,($BX1909-2018+1)/($BX1909-$BW1909+1))),"")</f>
        <v>0.6</v>
      </c>
      <c r="Z1909">
        <f>IF(AND(ISNUMBER($BW1909),ISNUMBER($BX1909)),MIN(1,MAX(0,($BX1909-2019+1)/($BX1909-$BW1909+1))),"")</f>
        <v>0.4</v>
      </c>
      <c r="AA1909">
        <f>IF(ISNUMBER($BX1909),IF($BX1909&gt;=2017,1,0),"")</f>
        <v>1.0</v>
      </c>
      <c r="AB1909">
        <f>IF(ISNUMBER($BX1909),IF($BX1909&gt;=2018,1,0),"")</f>
        <v>1.0</v>
      </c>
      <c r="AC1909">
        <f>IF(ISNUMBER($BX1909),IF($BX1909&gt;=2019,1,0),"")</f>
        <v>1.0</v>
      </c>
      <c r="AD1909">
        <f>IF($L1909&lt;&gt;"",IF($L1909&gt;2013,1,0),"")</f>
        <v>1.0</v>
      </c>
      <c r="AE1909">
        <f>IF($L1909&lt;&gt;"",1+IF($L1909&gt;2011,1,0)+IF($L1909&gt;2014,1,0),"")</f>
        <v>3.0</v>
      </c>
      <c r="AF1909" t="inlineStr">
        <is>
          <t>loan (interest rate)</t>
        </is>
      </c>
      <c r="AG1909" t="inlineStr">
        <is>
          <t>performance</t>
        </is>
      </c>
      <c r="AH1909" t="inlineStr">
        <is>
          <t>non-sensitive</t>
        </is>
      </c>
      <c r="AI1909" t="inlineStr">
        <is>
          <t>without ETS/CT</t>
        </is>
      </c>
      <c r="AJ1909" t="inlineStr">
        <is>
          <t>without ETS/CT</t>
        </is>
      </c>
      <c r="AK1909" t="str">
        <f>IF(AND($CF1909&lt;&gt;"",IFERROR(INDEX(subsample_country_map!$B:$B,MATCH($CF1909,subsample_country_map!$A:$A,0)),"")&lt;&gt;""),INDEX(subsample_country_map!$B:$B,MATCH($CF1909,subsample_country_map!$A:$A,0)),INDEX(lookup!$AA:$AA,MATCH($A1909,lookup!$A:$A,0)))</f>
        <v>1_US</v>
      </c>
      <c r="AL1909" t="str">
        <f>IF(AND($CF1909&lt;&gt;"",IFERROR(INDEX(subsample_country_map!$C:$C,MATCH($CF1909,subsample_country_map!$A:$A,0)),"")&lt;&gt;""),INDEX(subsample_country_map!$C:$C,MATCH($CF1909,subsample_country_map!$A:$A,0)),INDEX(lookup!$AB:$AB,MATCH($A1909,lookup!$A:$A,0)))</f>
        <v>1_developed</v>
      </c>
      <c r="AM1909" t="str">
        <f>IF(AND($CF1909&lt;&gt;"",IFERROR(INDEX(subsample_country_map!$D:$D,MATCH($CF1909,subsample_country_map!$A:$A,0)),"")&lt;&gt;""),INDEX(subsample_country_map!$D:$D,MATCH($CF1909,subsample_country_map!$A:$A,0)),INDEX(lookup!$AC:$AC,MATCH($A1909,lookup!$A:$A,0)))</f>
        <v>1_western</v>
      </c>
      <c r="AN1909" t="str">
        <f>IF(AND($CF1909&lt;&gt;"",IFERROR(INDEX(subsample_country_map!$E:$E,MATCH($CF1909,subsample_country_map!$A:$A,0)),"")&lt;&gt;""),INDEX(subsample_country_map!$E:$E,MATCH($CF1909,subsample_country_map!$A:$A,0)),INDEX(lookup!$AD:$AD,MATCH($A1909,lookup!$A:$A,0)))</f>
        <v>1_common law</v>
      </c>
      <c r="AO1909" t="str">
        <f>INDEX(lookup!$Y:$Y,MATCH($A1909,lookup!$A:$A,0))</f>
        <v>0_published</v>
      </c>
      <c r="AP1909" t="str">
        <f>INDEX(lookup!$Z:$Z,MATCH($A1909,lookup!$A:$A,0))</f>
        <v>0_VHB low</v>
      </c>
      <c r="AQ1909" t="str">
        <f>INDEX(lookup!$W:$W,MATCH($A1909,lookup!$A:$A,0))</f>
        <v>1_fin/acc/econ</v>
      </c>
      <c r="AS1909" t="inlineStr">
        <is>
          <t>staging</t>
        </is>
      </c>
      <c r="AT1909" t="inlineStr">
        <is>
          <t>good-CER</t>
        </is>
      </c>
      <c r="AU1909" t="inlineStr">
        <is>
          <t>cost</t>
        </is>
      </c>
      <c r="AZ1909" t="inlineStr">
        <is>
          <t>-0.006</t>
        </is>
      </c>
      <c r="BA1909" t="inlineStr">
        <is>
          <t>FLAG</t>
        </is>
      </c>
      <c r="BB1909" t="inlineStr">
        <is>
          <t>2+</t>
        </is>
      </c>
      <c r="BC1909" t="inlineStr">
        <is>
          <t>n/a (structural)</t>
        </is>
      </c>
      <c r="BD1909" t="inlineStr">
        <is>
          <t>n/a (structural)</t>
        </is>
      </c>
      <c r="BE1909" t="inlineStr">
        <is>
          <t>period</t>
        </is>
      </c>
      <c r="BF1909" t="inlineStr">
        <is>
          <t>COD 2020 / E 2017</t>
        </is>
      </c>
      <c r="BG1909" t="inlineStr">
        <is>
          <t>2017</t>
        </is>
      </c>
      <c r="BH1909" t="inlineStr">
        <is>
          <t>2020</t>
        </is>
      </c>
      <c r="BI1909" t="inlineStr">
        <is>
          <t>Table 1</t>
        </is>
      </c>
      <c r="BJ1909" t="inlineStr">
        <is>
          <t>row WACC Cost of Debt 2020 x col E 2017</t>
        </is>
      </c>
      <c r="BK1909" t="inlineStr">
        <is>
          <t>542</t>
        </is>
      </c>
      <c r="BL1909" t="inlineStr">
        <is>
          <t>-0.006</t>
        </is>
      </c>
      <c r="BM1909" t="inlineStr">
        <is>
          <t>E – Environmental Pillar Score</t>
        </is>
      </c>
      <c r="BN1909" t="inlineStr">
        <is>
          <t>WACC Cost of Debt, (%) in the last 10 FY</t>
        </is>
      </c>
      <c r="BO1909" t="inlineStr">
        <is>
          <t>rescreen</t>
        </is>
      </c>
      <c r="BP1909" t="inlineStr">
        <is>
          <t>Piechocka-Kałużna et al (2021)</t>
        </is>
      </c>
      <c r="BQ1909" t="inlineStr">
        <is>
          <t>bivariate</t>
        </is>
      </c>
      <c r="BT1909" t="n">
        <v>0</v>
      </c>
      <c r="BU1909" t="inlineStr">
        <is>
          <t>staging_Piechocka-Kaluzna_et_al_2021.csv</t>
        </is>
      </c>
      <c r="BW1909" t="n">
        <v>2016</v>
      </c>
      <c r="BX1909" t="n">
        <v>2020</v>
      </c>
      <c r="BY1909" t="inlineStr">
        <is>
          <t>United States</t>
        </is>
      </c>
      <c r="BZ1909" t="n">
        <v>2018</v>
      </c>
      <c r="CA1909" t="n">
        <v>1</v>
      </c>
      <c r="CB1909" t="n">
        <v>1</v>
      </c>
      <c r="CC1909" t="n">
        <v>1</v>
      </c>
      <c r="CD1909" t="n">
        <v>-0.00600007200155524</v>
      </c>
      <c r="CE1909" t="n">
        <v>1</v>
      </c>
    </row>
    <row r="1910">
      <c r="A1910" t="inlineStr">
        <is>
          <t>Piechocka-Kałużna et al (2021)</t>
        </is>
      </c>
      <c r="B1910" t="n">
        <v>3215</v>
      </c>
      <c r="C1910" t="n">
        <v>-0.001</v>
      </c>
      <c r="H1910" t="inlineStr">
        <is>
          <t>bivariate</t>
        </is>
      </c>
      <c r="I1910" t="inlineStr">
        <is>
          <t>Correlation coefficient available</t>
        </is>
      </c>
      <c r="J1910">
        <f>IF($BW1910&lt;&gt;"",$BW1910,"")</f>
        <v>2016.0</v>
      </c>
      <c r="K1910">
        <f>IF($BX1910&lt;&gt;"",$BX1910,"")</f>
        <v>2020.0</v>
      </c>
      <c r="L1910">
        <f>IF(AND(ISNUMBER($BW1910),ISNUMBER($BX1910)),($BW1910+$BX1910)/2,"")</f>
        <v>2018.0</v>
      </c>
      <c r="M1910">
        <f>IF($L1910&lt;&gt;"",$L1910,"")</f>
        <v>2018.0</v>
      </c>
      <c r="N1910">
        <f>IF(AND(ISNUMBER($BW1910),ISNUMBER($BX1910)),MIN(1,MAX(0,($BX1910-2016+1)/($BX1910-$BW1910+1))),"")</f>
        <v>1.0</v>
      </c>
      <c r="O1910">
        <f>IF(AND(ISNUMBER($BW1910),ISNUMBER($BX1910)),MIN(1,MAX(0,($BX1910-2017+1)/($BX1910-$BW1910+1))),"")</f>
        <v>0.8</v>
      </c>
      <c r="P1910">
        <f>IF(AND(ISNUMBER($BW1910),ISNUMBER($BX1910)),MIN(1,MAX(0,($BX1910-2018+1)/($BX1910-$BW1910+1))),"")</f>
        <v>0.6</v>
      </c>
      <c r="Q1910">
        <f>IF(AND(ISNUMBER($BW1910),ISNUMBER($BX1910)),MIN(1,MAX(0,($BX1910-2019+1)/($BX1910-$BW1910+1))),"")</f>
        <v>0.4</v>
      </c>
      <c r="R1910">
        <f>IF(AND(ISNUMBER($BW1910),ISNUMBER($BX1910)),MIN(1,MAX(0,($BX1910-2016+1)/($BX1910-$BW1910+1))),"")</f>
        <v>1.0</v>
      </c>
      <c r="S1910">
        <f>IF($L1910&lt;&gt;"",IF($L1910&gt;=2015.5,1,0),"")</f>
        <v>1.0</v>
      </c>
      <c r="T1910">
        <f>IF($L1910&lt;&gt;"",IF($L1910&gt;=2016,1,0),"")</f>
        <v>1.0</v>
      </c>
      <c r="U1910">
        <f>IF(ISNUMBER($BX1910),IF($BX1910&gt;=2016,1,0),"")</f>
        <v>1.0</v>
      </c>
      <c r="V1910">
        <f>IF(ISNUMBER($BW1910),IF($BW1910&gt;=2016,1,0),"")</f>
        <v>1.0</v>
      </c>
      <c r="W1910" t="str">
        <f>IF(AND(ISNUMBER($BW1910),ISNUMBER($BX1910)),IF($BW1910&gt;=2016,"post-only",IF($BX1910&lt;2016,"pre-only","mixed")),"")</f>
        <v>post-only</v>
      </c>
      <c r="X1910">
        <f>IF(AND(ISNUMBER($BW1910),ISNUMBER($BX1910)),MIN(1,MAX(0,($BX1910-2017+1)/($BX1910-$BW1910+1))),"")</f>
        <v>0.8</v>
      </c>
      <c r="Y1910">
        <f>IF(AND(ISNUMBER($BW1910),ISNUMBER($BX1910)),MIN(1,MAX(0,($BX1910-2018+1)/($BX1910-$BW1910+1))),"")</f>
        <v>0.6</v>
      </c>
      <c r="Z1910">
        <f>IF(AND(ISNUMBER($BW1910),ISNUMBER($BX1910)),MIN(1,MAX(0,($BX1910-2019+1)/($BX1910-$BW1910+1))),"")</f>
        <v>0.4</v>
      </c>
      <c r="AA1910">
        <f>IF(ISNUMBER($BX1910),IF($BX1910&gt;=2017,1,0),"")</f>
        <v>1.0</v>
      </c>
      <c r="AB1910">
        <f>IF(ISNUMBER($BX1910),IF($BX1910&gt;=2018,1,0),"")</f>
        <v>1.0</v>
      </c>
      <c r="AC1910">
        <f>IF(ISNUMBER($BX1910),IF($BX1910&gt;=2019,1,0),"")</f>
        <v>1.0</v>
      </c>
      <c r="AD1910">
        <f>IF($L1910&lt;&gt;"",IF($L1910&gt;2013,1,0),"")</f>
        <v>1.0</v>
      </c>
      <c r="AE1910">
        <f>IF($L1910&lt;&gt;"",1+IF($L1910&gt;2011,1,0)+IF($L1910&gt;2014,1,0),"")</f>
        <v>3.0</v>
      </c>
      <c r="AF1910" t="inlineStr">
        <is>
          <t>loan (interest rate)</t>
        </is>
      </c>
      <c r="AG1910" t="inlineStr">
        <is>
          <t>performance</t>
        </is>
      </c>
      <c r="AH1910" t="inlineStr">
        <is>
          <t>non-sensitive</t>
        </is>
      </c>
      <c r="AI1910" t="inlineStr">
        <is>
          <t>without ETS/CT</t>
        </is>
      </c>
      <c r="AJ1910" t="inlineStr">
        <is>
          <t>without ETS/CT</t>
        </is>
      </c>
      <c r="AK1910" t="str">
        <f>IF(AND($CF1910&lt;&gt;"",IFERROR(INDEX(subsample_country_map!$B:$B,MATCH($CF1910,subsample_country_map!$A:$A,0)),"")&lt;&gt;""),INDEX(subsample_country_map!$B:$B,MATCH($CF1910,subsample_country_map!$A:$A,0)),INDEX(lookup!$AA:$AA,MATCH($A1910,lookup!$A:$A,0)))</f>
        <v>1_US</v>
      </c>
      <c r="AL1910" t="str">
        <f>IF(AND($CF1910&lt;&gt;"",IFERROR(INDEX(subsample_country_map!$C:$C,MATCH($CF1910,subsample_country_map!$A:$A,0)),"")&lt;&gt;""),INDEX(subsample_country_map!$C:$C,MATCH($CF1910,subsample_country_map!$A:$A,0)),INDEX(lookup!$AB:$AB,MATCH($A1910,lookup!$A:$A,0)))</f>
        <v>1_developed</v>
      </c>
      <c r="AM1910" t="str">
        <f>IF(AND($CF1910&lt;&gt;"",IFERROR(INDEX(subsample_country_map!$D:$D,MATCH($CF1910,subsample_country_map!$A:$A,0)),"")&lt;&gt;""),INDEX(subsample_country_map!$D:$D,MATCH($CF1910,subsample_country_map!$A:$A,0)),INDEX(lookup!$AC:$AC,MATCH($A1910,lookup!$A:$A,0)))</f>
        <v>1_western</v>
      </c>
      <c r="AN1910" t="str">
        <f>IF(AND($CF1910&lt;&gt;"",IFERROR(INDEX(subsample_country_map!$E:$E,MATCH($CF1910,subsample_country_map!$A:$A,0)),"")&lt;&gt;""),INDEX(subsample_country_map!$E:$E,MATCH($CF1910,subsample_country_map!$A:$A,0)),INDEX(lookup!$AD:$AD,MATCH($A1910,lookup!$A:$A,0)))</f>
        <v>1_common law</v>
      </c>
      <c r="AO1910" t="str">
        <f>INDEX(lookup!$Y:$Y,MATCH($A1910,lookup!$A:$A,0))</f>
        <v>0_published</v>
      </c>
      <c r="AP1910" t="str">
        <f>INDEX(lookup!$Z:$Z,MATCH($A1910,lookup!$A:$A,0))</f>
        <v>0_VHB low</v>
      </c>
      <c r="AQ1910" t="str">
        <f>INDEX(lookup!$W:$W,MATCH($A1910,lookup!$A:$A,0))</f>
        <v>1_fin/acc/econ</v>
      </c>
      <c r="AS1910" t="inlineStr">
        <is>
          <t>staging</t>
        </is>
      </c>
      <c r="AT1910" t="inlineStr">
        <is>
          <t>good-CER</t>
        </is>
      </c>
      <c r="AU1910" t="inlineStr">
        <is>
          <t>cost</t>
        </is>
      </c>
      <c r="AZ1910" t="inlineStr">
        <is>
          <t>-0.001</t>
        </is>
      </c>
      <c r="BA1910" t="inlineStr">
        <is>
          <t>FLAG</t>
        </is>
      </c>
      <c r="BB1910" t="inlineStr">
        <is>
          <t>2+</t>
        </is>
      </c>
      <c r="BC1910" t="inlineStr">
        <is>
          <t>n/a (structural)</t>
        </is>
      </c>
      <c r="BD1910" t="inlineStr">
        <is>
          <t>n/a (structural)</t>
        </is>
      </c>
      <c r="BE1910" t="inlineStr">
        <is>
          <t>period</t>
        </is>
      </c>
      <c r="BF1910" t="inlineStr">
        <is>
          <t>COD 2020 / E 2016</t>
        </is>
      </c>
      <c r="BG1910" t="inlineStr">
        <is>
          <t>2016</t>
        </is>
      </c>
      <c r="BH1910" t="inlineStr">
        <is>
          <t>2020</t>
        </is>
      </c>
      <c r="BI1910" t="inlineStr">
        <is>
          <t>Table 1</t>
        </is>
      </c>
      <c r="BJ1910" t="inlineStr">
        <is>
          <t>row WACC Cost of Debt 2020 x col E 2016</t>
        </is>
      </c>
      <c r="BK1910" t="inlineStr">
        <is>
          <t>542</t>
        </is>
      </c>
      <c r="BL1910" t="inlineStr">
        <is>
          <t>-0.001</t>
        </is>
      </c>
      <c r="BM1910" t="inlineStr">
        <is>
          <t>E – Environmental Pillar Score</t>
        </is>
      </c>
      <c r="BN1910" t="inlineStr">
        <is>
          <t>WACC Cost of Debt, (%) in the last 10 FY</t>
        </is>
      </c>
      <c r="BO1910" t="inlineStr">
        <is>
          <t>rescreen</t>
        </is>
      </c>
      <c r="BP1910" t="inlineStr">
        <is>
          <t>Piechocka-Kałużna et al (2021)</t>
        </is>
      </c>
      <c r="BQ1910" t="inlineStr">
        <is>
          <t>bivariate</t>
        </is>
      </c>
      <c r="BT1910" t="n">
        <v>0</v>
      </c>
      <c r="BU1910" t="inlineStr">
        <is>
          <t>staging_Piechocka-Kaluzna_et_al_2021.csv</t>
        </is>
      </c>
      <c r="BW1910" t="n">
        <v>2016</v>
      </c>
      <c r="BX1910" t="n">
        <v>2020</v>
      </c>
      <c r="BY1910" t="inlineStr">
        <is>
          <t>United States</t>
        </is>
      </c>
      <c r="BZ1910" t="n">
        <v>2018</v>
      </c>
      <c r="CA1910" t="n">
        <v>1</v>
      </c>
      <c r="CB1910" t="n">
        <v>1</v>
      </c>
      <c r="CC1910" t="n">
        <v>1</v>
      </c>
      <c r="CD1910" t="n">
        <v>-0.001000000333333533</v>
      </c>
      <c r="CE1910" t="n">
        <v>1</v>
      </c>
    </row>
    <row r="1911">
      <c r="A1911" t="inlineStr">
        <is>
          <t>Piechocka-Kałużna et al (2021)</t>
        </is>
      </c>
      <c r="B1911" t="n">
        <v>3216</v>
      </c>
      <c r="C1911" t="n">
        <v>0.032</v>
      </c>
      <c r="H1911" t="inlineStr">
        <is>
          <t>bivariate</t>
        </is>
      </c>
      <c r="I1911" t="inlineStr">
        <is>
          <t>Correlation coefficient available</t>
        </is>
      </c>
      <c r="J1911">
        <f>IF($BW1911&lt;&gt;"",$BW1911,"")</f>
        <v>2016.0</v>
      </c>
      <c r="K1911">
        <f>IF($BX1911&lt;&gt;"",$BX1911,"")</f>
        <v>2020.0</v>
      </c>
      <c r="L1911">
        <f>IF(AND(ISNUMBER($BW1911),ISNUMBER($BX1911)),($BW1911+$BX1911)/2,"")</f>
        <v>2018.0</v>
      </c>
      <c r="M1911">
        <f>IF($L1911&lt;&gt;"",$L1911,"")</f>
        <v>2018.0</v>
      </c>
      <c r="N1911">
        <f>IF(AND(ISNUMBER($BW1911),ISNUMBER($BX1911)),MIN(1,MAX(0,($BX1911-2016+1)/($BX1911-$BW1911+1))),"")</f>
        <v>1.0</v>
      </c>
      <c r="O1911">
        <f>IF(AND(ISNUMBER($BW1911),ISNUMBER($BX1911)),MIN(1,MAX(0,($BX1911-2017+1)/($BX1911-$BW1911+1))),"")</f>
        <v>0.8</v>
      </c>
      <c r="P1911">
        <f>IF(AND(ISNUMBER($BW1911),ISNUMBER($BX1911)),MIN(1,MAX(0,($BX1911-2018+1)/($BX1911-$BW1911+1))),"")</f>
        <v>0.6</v>
      </c>
      <c r="Q1911">
        <f>IF(AND(ISNUMBER($BW1911),ISNUMBER($BX1911)),MIN(1,MAX(0,($BX1911-2019+1)/($BX1911-$BW1911+1))),"")</f>
        <v>0.4</v>
      </c>
      <c r="R1911">
        <f>IF(AND(ISNUMBER($BW1911),ISNUMBER($BX1911)),MIN(1,MAX(0,($BX1911-2016+1)/($BX1911-$BW1911+1))),"")</f>
        <v>1.0</v>
      </c>
      <c r="S1911">
        <f>IF($L1911&lt;&gt;"",IF($L1911&gt;=2015.5,1,0),"")</f>
        <v>1.0</v>
      </c>
      <c r="T1911">
        <f>IF($L1911&lt;&gt;"",IF($L1911&gt;=2016,1,0),"")</f>
        <v>1.0</v>
      </c>
      <c r="U1911">
        <f>IF(ISNUMBER($BX1911),IF($BX1911&gt;=2016,1,0),"")</f>
        <v>1.0</v>
      </c>
      <c r="V1911">
        <f>IF(ISNUMBER($BW1911),IF($BW1911&gt;=2016,1,0),"")</f>
        <v>1.0</v>
      </c>
      <c r="W1911" t="str">
        <f>IF(AND(ISNUMBER($BW1911),ISNUMBER($BX1911)),IF($BW1911&gt;=2016,"post-only",IF($BX1911&lt;2016,"pre-only","mixed")),"")</f>
        <v>post-only</v>
      </c>
      <c r="X1911">
        <f>IF(AND(ISNUMBER($BW1911),ISNUMBER($BX1911)),MIN(1,MAX(0,($BX1911-2017+1)/($BX1911-$BW1911+1))),"")</f>
        <v>0.8</v>
      </c>
      <c r="Y1911">
        <f>IF(AND(ISNUMBER($BW1911),ISNUMBER($BX1911)),MIN(1,MAX(0,($BX1911-2018+1)/($BX1911-$BW1911+1))),"")</f>
        <v>0.6</v>
      </c>
      <c r="Z1911">
        <f>IF(AND(ISNUMBER($BW1911),ISNUMBER($BX1911)),MIN(1,MAX(0,($BX1911-2019+1)/($BX1911-$BW1911+1))),"")</f>
        <v>0.4</v>
      </c>
      <c r="AA1911">
        <f>IF(ISNUMBER($BX1911),IF($BX1911&gt;=2017,1,0),"")</f>
        <v>1.0</v>
      </c>
      <c r="AB1911">
        <f>IF(ISNUMBER($BX1911),IF($BX1911&gt;=2018,1,0),"")</f>
        <v>1.0</v>
      </c>
      <c r="AC1911">
        <f>IF(ISNUMBER($BX1911),IF($BX1911&gt;=2019,1,0),"")</f>
        <v>1.0</v>
      </c>
      <c r="AD1911">
        <f>IF($L1911&lt;&gt;"",IF($L1911&gt;2013,1,0),"")</f>
        <v>1.0</v>
      </c>
      <c r="AE1911">
        <f>IF($L1911&lt;&gt;"",1+IF($L1911&gt;2011,1,0)+IF($L1911&gt;2014,1,0),"")</f>
        <v>3.0</v>
      </c>
      <c r="AF1911" t="inlineStr">
        <is>
          <t>loan (interest rate)</t>
        </is>
      </c>
      <c r="AG1911" t="inlineStr">
        <is>
          <t>performance</t>
        </is>
      </c>
      <c r="AH1911" t="inlineStr">
        <is>
          <t>non-sensitive</t>
        </is>
      </c>
      <c r="AI1911" t="inlineStr">
        <is>
          <t>without ETS/CT</t>
        </is>
      </c>
      <c r="AJ1911" t="inlineStr">
        <is>
          <t>without ETS/CT</t>
        </is>
      </c>
      <c r="AK1911" t="str">
        <f>IF(AND($CF1911&lt;&gt;"",IFERROR(INDEX(subsample_country_map!$B:$B,MATCH($CF1911,subsample_country_map!$A:$A,0)),"")&lt;&gt;""),INDEX(subsample_country_map!$B:$B,MATCH($CF1911,subsample_country_map!$A:$A,0)),INDEX(lookup!$AA:$AA,MATCH($A1911,lookup!$A:$A,0)))</f>
        <v>1_US</v>
      </c>
      <c r="AL1911" t="str">
        <f>IF(AND($CF1911&lt;&gt;"",IFERROR(INDEX(subsample_country_map!$C:$C,MATCH($CF1911,subsample_country_map!$A:$A,0)),"")&lt;&gt;""),INDEX(subsample_country_map!$C:$C,MATCH($CF1911,subsample_country_map!$A:$A,0)),INDEX(lookup!$AB:$AB,MATCH($A1911,lookup!$A:$A,0)))</f>
        <v>1_developed</v>
      </c>
      <c r="AM1911" t="str">
        <f>IF(AND($CF1911&lt;&gt;"",IFERROR(INDEX(subsample_country_map!$D:$D,MATCH($CF1911,subsample_country_map!$A:$A,0)),"")&lt;&gt;""),INDEX(subsample_country_map!$D:$D,MATCH($CF1911,subsample_country_map!$A:$A,0)),INDEX(lookup!$AC:$AC,MATCH($A1911,lookup!$A:$A,0)))</f>
        <v>1_western</v>
      </c>
      <c r="AN1911" t="str">
        <f>IF(AND($CF1911&lt;&gt;"",IFERROR(INDEX(subsample_country_map!$E:$E,MATCH($CF1911,subsample_country_map!$A:$A,0)),"")&lt;&gt;""),INDEX(subsample_country_map!$E:$E,MATCH($CF1911,subsample_country_map!$A:$A,0)),INDEX(lookup!$AD:$AD,MATCH($A1911,lookup!$A:$A,0)))</f>
        <v>1_common law</v>
      </c>
      <c r="AO1911" t="str">
        <f>INDEX(lookup!$Y:$Y,MATCH($A1911,lookup!$A:$A,0))</f>
        <v>0_published</v>
      </c>
      <c r="AP1911" t="str">
        <f>INDEX(lookup!$Z:$Z,MATCH($A1911,lookup!$A:$A,0))</f>
        <v>0_VHB low</v>
      </c>
      <c r="AQ1911" t="str">
        <f>INDEX(lookup!$W:$W,MATCH($A1911,lookup!$A:$A,0))</f>
        <v>1_fin/acc/econ</v>
      </c>
      <c r="AS1911" t="inlineStr">
        <is>
          <t>staging</t>
        </is>
      </c>
      <c r="AT1911" t="inlineStr">
        <is>
          <t>good-CER</t>
        </is>
      </c>
      <c r="AU1911" t="inlineStr">
        <is>
          <t>cost</t>
        </is>
      </c>
      <c r="AZ1911" t="inlineStr">
        <is>
          <t>0.032</t>
        </is>
      </c>
      <c r="BA1911" t="inlineStr">
        <is>
          <t>FLAG</t>
        </is>
      </c>
      <c r="BB1911" t="inlineStr">
        <is>
          <t>0</t>
        </is>
      </c>
      <c r="BC1911" t="inlineStr">
        <is>
          <t>n/a (structural)</t>
        </is>
      </c>
      <c r="BD1911" t="inlineStr">
        <is>
          <t>n/a (structural)</t>
        </is>
      </c>
      <c r="BE1911" t="inlineStr">
        <is>
          <t>period</t>
        </is>
      </c>
      <c r="BF1911" t="inlineStr">
        <is>
          <t>COD 2019 / E 2019</t>
        </is>
      </c>
      <c r="BG1911" t="inlineStr">
        <is>
          <t>2019</t>
        </is>
      </c>
      <c r="BH1911" t="inlineStr">
        <is>
          <t>2019</t>
        </is>
      </c>
      <c r="BI1911" t="inlineStr">
        <is>
          <t>Table 1</t>
        </is>
      </c>
      <c r="BJ1911" t="inlineStr">
        <is>
          <t>row WACC Cost of Debt 2019 x col E 2019</t>
        </is>
      </c>
      <c r="BK1911" t="inlineStr">
        <is>
          <t>542</t>
        </is>
      </c>
      <c r="BL1911" t="inlineStr">
        <is>
          <t>0.032</t>
        </is>
      </c>
      <c r="BM1911" t="inlineStr">
        <is>
          <t>E – Environmental Pillar Score</t>
        </is>
      </c>
      <c r="BN1911" t="inlineStr">
        <is>
          <t>WACC Cost of Debt, (%) in the last 10 FY</t>
        </is>
      </c>
      <c r="BO1911" t="inlineStr">
        <is>
          <t>rescreen</t>
        </is>
      </c>
      <c r="BP1911" t="inlineStr">
        <is>
          <t>Piechocka-Kałużna et al (2021)</t>
        </is>
      </c>
      <c r="BQ1911" t="inlineStr">
        <is>
          <t>bivariate</t>
        </is>
      </c>
      <c r="BT1911" t="n">
        <v>0</v>
      </c>
      <c r="BU1911" t="inlineStr">
        <is>
          <t>staging_Piechocka-Kaluzna_et_al_2021.csv</t>
        </is>
      </c>
      <c r="BW1911" t="n">
        <v>2016</v>
      </c>
      <c r="BX1911" t="n">
        <v>2020</v>
      </c>
      <c r="BY1911" t="inlineStr">
        <is>
          <t>United States</t>
        </is>
      </c>
      <c r="BZ1911" t="n">
        <v>2018</v>
      </c>
      <c r="CA1911" t="n">
        <v>1</v>
      </c>
      <c r="CB1911" t="n">
        <v>1</v>
      </c>
      <c r="CC1911" t="n">
        <v>1</v>
      </c>
      <c r="CD1911" t="n">
        <v>0.03201092938246552</v>
      </c>
      <c r="CE1911" t="n">
        <v>1</v>
      </c>
    </row>
    <row r="1912">
      <c r="A1912" t="inlineStr">
        <is>
          <t>Piechocka-Kałużna et al (2021)</t>
        </is>
      </c>
      <c r="B1912" t="n">
        <v>3217</v>
      </c>
      <c r="C1912" t="n">
        <v>0.013</v>
      </c>
      <c r="H1912" t="inlineStr">
        <is>
          <t>bivariate</t>
        </is>
      </c>
      <c r="I1912" t="inlineStr">
        <is>
          <t>Correlation coefficient available</t>
        </is>
      </c>
      <c r="J1912">
        <f>IF($BW1912&lt;&gt;"",$BW1912,"")</f>
        <v>2016.0</v>
      </c>
      <c r="K1912">
        <f>IF($BX1912&lt;&gt;"",$BX1912,"")</f>
        <v>2020.0</v>
      </c>
      <c r="L1912">
        <f>IF(AND(ISNUMBER($BW1912),ISNUMBER($BX1912)),($BW1912+$BX1912)/2,"")</f>
        <v>2018.0</v>
      </c>
      <c r="M1912">
        <f>IF($L1912&lt;&gt;"",$L1912,"")</f>
        <v>2018.0</v>
      </c>
      <c r="N1912">
        <f>IF(AND(ISNUMBER($BW1912),ISNUMBER($BX1912)),MIN(1,MAX(0,($BX1912-2016+1)/($BX1912-$BW1912+1))),"")</f>
        <v>1.0</v>
      </c>
      <c r="O1912">
        <f>IF(AND(ISNUMBER($BW1912),ISNUMBER($BX1912)),MIN(1,MAX(0,($BX1912-2017+1)/($BX1912-$BW1912+1))),"")</f>
        <v>0.8</v>
      </c>
      <c r="P1912">
        <f>IF(AND(ISNUMBER($BW1912),ISNUMBER($BX1912)),MIN(1,MAX(0,($BX1912-2018+1)/($BX1912-$BW1912+1))),"")</f>
        <v>0.6</v>
      </c>
      <c r="Q1912">
        <f>IF(AND(ISNUMBER($BW1912),ISNUMBER($BX1912)),MIN(1,MAX(0,($BX1912-2019+1)/($BX1912-$BW1912+1))),"")</f>
        <v>0.4</v>
      </c>
      <c r="R1912">
        <f>IF(AND(ISNUMBER($BW1912),ISNUMBER($BX1912)),MIN(1,MAX(0,($BX1912-2016+1)/($BX1912-$BW1912+1))),"")</f>
        <v>1.0</v>
      </c>
      <c r="S1912">
        <f>IF($L1912&lt;&gt;"",IF($L1912&gt;=2015.5,1,0),"")</f>
        <v>1.0</v>
      </c>
      <c r="T1912">
        <f>IF($L1912&lt;&gt;"",IF($L1912&gt;=2016,1,0),"")</f>
        <v>1.0</v>
      </c>
      <c r="U1912">
        <f>IF(ISNUMBER($BX1912),IF($BX1912&gt;=2016,1,0),"")</f>
        <v>1.0</v>
      </c>
      <c r="V1912">
        <f>IF(ISNUMBER($BW1912),IF($BW1912&gt;=2016,1,0),"")</f>
        <v>1.0</v>
      </c>
      <c r="W1912" t="str">
        <f>IF(AND(ISNUMBER($BW1912),ISNUMBER($BX1912)),IF($BW1912&gt;=2016,"post-only",IF($BX1912&lt;2016,"pre-only","mixed")),"")</f>
        <v>post-only</v>
      </c>
      <c r="X1912">
        <f>IF(AND(ISNUMBER($BW1912),ISNUMBER($BX1912)),MIN(1,MAX(0,($BX1912-2017+1)/($BX1912-$BW1912+1))),"")</f>
        <v>0.8</v>
      </c>
      <c r="Y1912">
        <f>IF(AND(ISNUMBER($BW1912),ISNUMBER($BX1912)),MIN(1,MAX(0,($BX1912-2018+1)/($BX1912-$BW1912+1))),"")</f>
        <v>0.6</v>
      </c>
      <c r="Z1912">
        <f>IF(AND(ISNUMBER($BW1912),ISNUMBER($BX1912)),MIN(1,MAX(0,($BX1912-2019+1)/($BX1912-$BW1912+1))),"")</f>
        <v>0.4</v>
      </c>
      <c r="AA1912">
        <f>IF(ISNUMBER($BX1912),IF($BX1912&gt;=2017,1,0),"")</f>
        <v>1.0</v>
      </c>
      <c r="AB1912">
        <f>IF(ISNUMBER($BX1912),IF($BX1912&gt;=2018,1,0),"")</f>
        <v>1.0</v>
      </c>
      <c r="AC1912">
        <f>IF(ISNUMBER($BX1912),IF($BX1912&gt;=2019,1,0),"")</f>
        <v>1.0</v>
      </c>
      <c r="AD1912">
        <f>IF($L1912&lt;&gt;"",IF($L1912&gt;2013,1,0),"")</f>
        <v>1.0</v>
      </c>
      <c r="AE1912">
        <f>IF($L1912&lt;&gt;"",1+IF($L1912&gt;2011,1,0)+IF($L1912&gt;2014,1,0),"")</f>
        <v>3.0</v>
      </c>
      <c r="AF1912" t="inlineStr">
        <is>
          <t>loan (interest rate)</t>
        </is>
      </c>
      <c r="AG1912" t="inlineStr">
        <is>
          <t>performance</t>
        </is>
      </c>
      <c r="AH1912" t="inlineStr">
        <is>
          <t>non-sensitive</t>
        </is>
      </c>
      <c r="AI1912" t="inlineStr">
        <is>
          <t>without ETS/CT</t>
        </is>
      </c>
      <c r="AJ1912" t="inlineStr">
        <is>
          <t>without ETS/CT</t>
        </is>
      </c>
      <c r="AK1912" t="str">
        <f>IF(AND($CF1912&lt;&gt;"",IFERROR(INDEX(subsample_country_map!$B:$B,MATCH($CF1912,subsample_country_map!$A:$A,0)),"")&lt;&gt;""),INDEX(subsample_country_map!$B:$B,MATCH($CF1912,subsample_country_map!$A:$A,0)),INDEX(lookup!$AA:$AA,MATCH($A1912,lookup!$A:$A,0)))</f>
        <v>1_US</v>
      </c>
      <c r="AL1912" t="str">
        <f>IF(AND($CF1912&lt;&gt;"",IFERROR(INDEX(subsample_country_map!$C:$C,MATCH($CF1912,subsample_country_map!$A:$A,0)),"")&lt;&gt;""),INDEX(subsample_country_map!$C:$C,MATCH($CF1912,subsample_country_map!$A:$A,0)),INDEX(lookup!$AB:$AB,MATCH($A1912,lookup!$A:$A,0)))</f>
        <v>1_developed</v>
      </c>
      <c r="AM1912" t="str">
        <f>IF(AND($CF1912&lt;&gt;"",IFERROR(INDEX(subsample_country_map!$D:$D,MATCH($CF1912,subsample_country_map!$A:$A,0)),"")&lt;&gt;""),INDEX(subsample_country_map!$D:$D,MATCH($CF1912,subsample_country_map!$A:$A,0)),INDEX(lookup!$AC:$AC,MATCH($A1912,lookup!$A:$A,0)))</f>
        <v>1_western</v>
      </c>
      <c r="AN1912" t="str">
        <f>IF(AND($CF1912&lt;&gt;"",IFERROR(INDEX(subsample_country_map!$E:$E,MATCH($CF1912,subsample_country_map!$A:$A,0)),"")&lt;&gt;""),INDEX(subsample_country_map!$E:$E,MATCH($CF1912,subsample_country_map!$A:$A,0)),INDEX(lookup!$AD:$AD,MATCH($A1912,lookup!$A:$A,0)))</f>
        <v>1_common law</v>
      </c>
      <c r="AO1912" t="str">
        <f>INDEX(lookup!$Y:$Y,MATCH($A1912,lookup!$A:$A,0))</f>
        <v>0_published</v>
      </c>
      <c r="AP1912" t="str">
        <f>INDEX(lookup!$Z:$Z,MATCH($A1912,lookup!$A:$A,0))</f>
        <v>0_VHB low</v>
      </c>
      <c r="AQ1912" t="str">
        <f>INDEX(lookup!$W:$W,MATCH($A1912,lookup!$A:$A,0))</f>
        <v>1_fin/acc/econ</v>
      </c>
      <c r="AS1912" t="inlineStr">
        <is>
          <t>staging</t>
        </is>
      </c>
      <c r="AT1912" t="inlineStr">
        <is>
          <t>good-CER</t>
        </is>
      </c>
      <c r="AU1912" t="inlineStr">
        <is>
          <t>cost</t>
        </is>
      </c>
      <c r="AZ1912" t="inlineStr">
        <is>
          <t>0.013</t>
        </is>
      </c>
      <c r="BA1912" t="inlineStr">
        <is>
          <t>FLAG</t>
        </is>
      </c>
      <c r="BB1912" t="inlineStr">
        <is>
          <t>1</t>
        </is>
      </c>
      <c r="BC1912" t="inlineStr">
        <is>
          <t>n/a (structural)</t>
        </is>
      </c>
      <c r="BD1912" t="inlineStr">
        <is>
          <t>n/a (structural)</t>
        </is>
      </c>
      <c r="BE1912" t="inlineStr">
        <is>
          <t>period</t>
        </is>
      </c>
      <c r="BF1912" t="inlineStr">
        <is>
          <t>COD 2019 / E 2018</t>
        </is>
      </c>
      <c r="BG1912" t="inlineStr">
        <is>
          <t>2018</t>
        </is>
      </c>
      <c r="BH1912" t="inlineStr">
        <is>
          <t>2019</t>
        </is>
      </c>
      <c r="BI1912" t="inlineStr">
        <is>
          <t>Table 1</t>
        </is>
      </c>
      <c r="BJ1912" t="inlineStr">
        <is>
          <t>row WACC Cost of Debt 2019 x col E 2018</t>
        </is>
      </c>
      <c r="BK1912" t="inlineStr">
        <is>
          <t>542</t>
        </is>
      </c>
      <c r="BL1912" t="inlineStr">
        <is>
          <t>0.013</t>
        </is>
      </c>
      <c r="BM1912" t="inlineStr">
        <is>
          <t>E – Environmental Pillar Score</t>
        </is>
      </c>
      <c r="BN1912" t="inlineStr">
        <is>
          <t>WACC Cost of Debt, (%) in the last 10 FY</t>
        </is>
      </c>
      <c r="BO1912" t="inlineStr">
        <is>
          <t>rescreen</t>
        </is>
      </c>
      <c r="BP1912" t="inlineStr">
        <is>
          <t>Piechocka-Kałużna et al (2021)</t>
        </is>
      </c>
      <c r="BQ1912" t="inlineStr">
        <is>
          <t>bivariate</t>
        </is>
      </c>
      <c r="BT1912" t="n">
        <v>0</v>
      </c>
      <c r="BU1912" t="inlineStr">
        <is>
          <t>staging_Piechocka-Kaluzna_et_al_2021.csv</t>
        </is>
      </c>
      <c r="BW1912" t="n">
        <v>2016</v>
      </c>
      <c r="BX1912" t="n">
        <v>2020</v>
      </c>
      <c r="BY1912" t="inlineStr">
        <is>
          <t>United States</t>
        </is>
      </c>
      <c r="BZ1912" t="n">
        <v>2018</v>
      </c>
      <c r="CA1912" t="n">
        <v>1</v>
      </c>
      <c r="CB1912" t="n">
        <v>1</v>
      </c>
      <c r="CC1912" t="n">
        <v>1</v>
      </c>
      <c r="CD1912" t="n">
        <v>0.0130007324076009</v>
      </c>
      <c r="CE1912" t="n">
        <v>1</v>
      </c>
    </row>
    <row r="1913">
      <c r="A1913" t="inlineStr">
        <is>
          <t>Piechocka-Kałużna et al (2021)</t>
        </is>
      </c>
      <c r="B1913" t="n">
        <v>3218</v>
      </c>
      <c r="C1913" t="n">
        <v>0.002</v>
      </c>
      <c r="H1913" t="inlineStr">
        <is>
          <t>bivariate</t>
        </is>
      </c>
      <c r="I1913" t="inlineStr">
        <is>
          <t>Correlation coefficient available</t>
        </is>
      </c>
      <c r="J1913">
        <f>IF($BW1913&lt;&gt;"",$BW1913,"")</f>
        <v>2016.0</v>
      </c>
      <c r="K1913">
        <f>IF($BX1913&lt;&gt;"",$BX1913,"")</f>
        <v>2020.0</v>
      </c>
      <c r="L1913">
        <f>IF(AND(ISNUMBER($BW1913),ISNUMBER($BX1913)),($BW1913+$BX1913)/2,"")</f>
        <v>2018.0</v>
      </c>
      <c r="M1913">
        <f>IF($L1913&lt;&gt;"",$L1913,"")</f>
        <v>2018.0</v>
      </c>
      <c r="N1913">
        <f>IF(AND(ISNUMBER($BW1913),ISNUMBER($BX1913)),MIN(1,MAX(0,($BX1913-2016+1)/($BX1913-$BW1913+1))),"")</f>
        <v>1.0</v>
      </c>
      <c r="O1913">
        <f>IF(AND(ISNUMBER($BW1913),ISNUMBER($BX1913)),MIN(1,MAX(0,($BX1913-2017+1)/($BX1913-$BW1913+1))),"")</f>
        <v>0.8</v>
      </c>
      <c r="P1913">
        <f>IF(AND(ISNUMBER($BW1913),ISNUMBER($BX1913)),MIN(1,MAX(0,($BX1913-2018+1)/($BX1913-$BW1913+1))),"")</f>
        <v>0.6</v>
      </c>
      <c r="Q1913">
        <f>IF(AND(ISNUMBER($BW1913),ISNUMBER($BX1913)),MIN(1,MAX(0,($BX1913-2019+1)/($BX1913-$BW1913+1))),"")</f>
        <v>0.4</v>
      </c>
      <c r="R1913">
        <f>IF(AND(ISNUMBER($BW1913),ISNUMBER($BX1913)),MIN(1,MAX(0,($BX1913-2016+1)/($BX1913-$BW1913+1))),"")</f>
        <v>1.0</v>
      </c>
      <c r="S1913">
        <f>IF($L1913&lt;&gt;"",IF($L1913&gt;=2015.5,1,0),"")</f>
        <v>1.0</v>
      </c>
      <c r="T1913">
        <f>IF($L1913&lt;&gt;"",IF($L1913&gt;=2016,1,0),"")</f>
        <v>1.0</v>
      </c>
      <c r="U1913">
        <f>IF(ISNUMBER($BX1913),IF($BX1913&gt;=2016,1,0),"")</f>
        <v>1.0</v>
      </c>
      <c r="V1913">
        <f>IF(ISNUMBER($BW1913),IF($BW1913&gt;=2016,1,0),"")</f>
        <v>1.0</v>
      </c>
      <c r="W1913" t="str">
        <f>IF(AND(ISNUMBER($BW1913),ISNUMBER($BX1913)),IF($BW1913&gt;=2016,"post-only",IF($BX1913&lt;2016,"pre-only","mixed")),"")</f>
        <v>post-only</v>
      </c>
      <c r="X1913">
        <f>IF(AND(ISNUMBER($BW1913),ISNUMBER($BX1913)),MIN(1,MAX(0,($BX1913-2017+1)/($BX1913-$BW1913+1))),"")</f>
        <v>0.8</v>
      </c>
      <c r="Y1913">
        <f>IF(AND(ISNUMBER($BW1913),ISNUMBER($BX1913)),MIN(1,MAX(0,($BX1913-2018+1)/($BX1913-$BW1913+1))),"")</f>
        <v>0.6</v>
      </c>
      <c r="Z1913">
        <f>IF(AND(ISNUMBER($BW1913),ISNUMBER($BX1913)),MIN(1,MAX(0,($BX1913-2019+1)/($BX1913-$BW1913+1))),"")</f>
        <v>0.4</v>
      </c>
      <c r="AA1913">
        <f>IF(ISNUMBER($BX1913),IF($BX1913&gt;=2017,1,0),"")</f>
        <v>1.0</v>
      </c>
      <c r="AB1913">
        <f>IF(ISNUMBER($BX1913),IF($BX1913&gt;=2018,1,0),"")</f>
        <v>1.0</v>
      </c>
      <c r="AC1913">
        <f>IF(ISNUMBER($BX1913),IF($BX1913&gt;=2019,1,0),"")</f>
        <v>1.0</v>
      </c>
      <c r="AD1913">
        <f>IF($L1913&lt;&gt;"",IF($L1913&gt;2013,1,0),"")</f>
        <v>1.0</v>
      </c>
      <c r="AE1913">
        <f>IF($L1913&lt;&gt;"",1+IF($L1913&gt;2011,1,0)+IF($L1913&gt;2014,1,0),"")</f>
        <v>3.0</v>
      </c>
      <c r="AF1913" t="inlineStr">
        <is>
          <t>loan (interest rate)</t>
        </is>
      </c>
      <c r="AG1913" t="inlineStr">
        <is>
          <t>performance</t>
        </is>
      </c>
      <c r="AH1913" t="inlineStr">
        <is>
          <t>non-sensitive</t>
        </is>
      </c>
      <c r="AI1913" t="inlineStr">
        <is>
          <t>without ETS/CT</t>
        </is>
      </c>
      <c r="AJ1913" t="inlineStr">
        <is>
          <t>without ETS/CT</t>
        </is>
      </c>
      <c r="AK1913" t="str">
        <f>IF(AND($CF1913&lt;&gt;"",IFERROR(INDEX(subsample_country_map!$B:$B,MATCH($CF1913,subsample_country_map!$A:$A,0)),"")&lt;&gt;""),INDEX(subsample_country_map!$B:$B,MATCH($CF1913,subsample_country_map!$A:$A,0)),INDEX(lookup!$AA:$AA,MATCH($A1913,lookup!$A:$A,0)))</f>
        <v>1_US</v>
      </c>
      <c r="AL1913" t="str">
        <f>IF(AND($CF1913&lt;&gt;"",IFERROR(INDEX(subsample_country_map!$C:$C,MATCH($CF1913,subsample_country_map!$A:$A,0)),"")&lt;&gt;""),INDEX(subsample_country_map!$C:$C,MATCH($CF1913,subsample_country_map!$A:$A,0)),INDEX(lookup!$AB:$AB,MATCH($A1913,lookup!$A:$A,0)))</f>
        <v>1_developed</v>
      </c>
      <c r="AM1913" t="str">
        <f>IF(AND($CF1913&lt;&gt;"",IFERROR(INDEX(subsample_country_map!$D:$D,MATCH($CF1913,subsample_country_map!$A:$A,0)),"")&lt;&gt;""),INDEX(subsample_country_map!$D:$D,MATCH($CF1913,subsample_country_map!$A:$A,0)),INDEX(lookup!$AC:$AC,MATCH($A1913,lookup!$A:$A,0)))</f>
        <v>1_western</v>
      </c>
      <c r="AN1913" t="str">
        <f>IF(AND($CF1913&lt;&gt;"",IFERROR(INDEX(subsample_country_map!$E:$E,MATCH($CF1913,subsample_country_map!$A:$A,0)),"")&lt;&gt;""),INDEX(subsample_country_map!$E:$E,MATCH($CF1913,subsample_country_map!$A:$A,0)),INDEX(lookup!$AD:$AD,MATCH($A1913,lookup!$A:$A,0)))</f>
        <v>1_common law</v>
      </c>
      <c r="AO1913" t="str">
        <f>INDEX(lookup!$Y:$Y,MATCH($A1913,lookup!$A:$A,0))</f>
        <v>0_published</v>
      </c>
      <c r="AP1913" t="str">
        <f>INDEX(lookup!$Z:$Z,MATCH($A1913,lookup!$A:$A,0))</f>
        <v>0_VHB low</v>
      </c>
      <c r="AQ1913" t="str">
        <f>INDEX(lookup!$W:$W,MATCH($A1913,lookup!$A:$A,0))</f>
        <v>1_fin/acc/econ</v>
      </c>
      <c r="AS1913" t="inlineStr">
        <is>
          <t>staging</t>
        </is>
      </c>
      <c r="AT1913" t="inlineStr">
        <is>
          <t>good-CER</t>
        </is>
      </c>
      <c r="AU1913" t="inlineStr">
        <is>
          <t>cost</t>
        </is>
      </c>
      <c r="AZ1913" t="inlineStr">
        <is>
          <t>0.002</t>
        </is>
      </c>
      <c r="BA1913" t="inlineStr">
        <is>
          <t>FLAG</t>
        </is>
      </c>
      <c r="BB1913" t="inlineStr">
        <is>
          <t>2+</t>
        </is>
      </c>
      <c r="BC1913" t="inlineStr">
        <is>
          <t>n/a (structural)</t>
        </is>
      </c>
      <c r="BD1913" t="inlineStr">
        <is>
          <t>n/a (structural)</t>
        </is>
      </c>
      <c r="BE1913" t="inlineStr">
        <is>
          <t>period</t>
        </is>
      </c>
      <c r="BF1913" t="inlineStr">
        <is>
          <t>COD 2019 / E 2017</t>
        </is>
      </c>
      <c r="BG1913" t="inlineStr">
        <is>
          <t>2017</t>
        </is>
      </c>
      <c r="BH1913" t="inlineStr">
        <is>
          <t>2019</t>
        </is>
      </c>
      <c r="BI1913" t="inlineStr">
        <is>
          <t>Table 1</t>
        </is>
      </c>
      <c r="BJ1913" t="inlineStr">
        <is>
          <t>row WACC Cost of Debt 2019 x col E 2017</t>
        </is>
      </c>
      <c r="BK1913" t="inlineStr">
        <is>
          <t>542</t>
        </is>
      </c>
      <c r="BL1913" t="inlineStr">
        <is>
          <t>0.002</t>
        </is>
      </c>
      <c r="BM1913" t="inlineStr">
        <is>
          <t>E – Environmental Pillar Score</t>
        </is>
      </c>
      <c r="BN1913" t="inlineStr">
        <is>
          <t>WACC Cost of Debt, (%) in the last 10 FY</t>
        </is>
      </c>
      <c r="BO1913" t="inlineStr">
        <is>
          <t>rescreen</t>
        </is>
      </c>
      <c r="BP1913" t="inlineStr">
        <is>
          <t>Piechocka-Kałużna et al (2021)</t>
        </is>
      </c>
      <c r="BQ1913" t="inlineStr">
        <is>
          <t>bivariate</t>
        </is>
      </c>
      <c r="BT1913" t="n">
        <v>0</v>
      </c>
      <c r="BU1913" t="inlineStr">
        <is>
          <t>staging_Piechocka-Kaluzna_et_al_2021.csv</t>
        </is>
      </c>
      <c r="BW1913" t="n">
        <v>2016</v>
      </c>
      <c r="BX1913" t="n">
        <v>2020</v>
      </c>
      <c r="BY1913" t="inlineStr">
        <is>
          <t>United States</t>
        </is>
      </c>
      <c r="BZ1913" t="n">
        <v>2018</v>
      </c>
      <c r="CA1913" t="n">
        <v>1</v>
      </c>
      <c r="CB1913" t="n">
        <v>1</v>
      </c>
      <c r="CC1913" t="n">
        <v>1</v>
      </c>
      <c r="CD1913" t="n">
        <v>0.002000002666673067</v>
      </c>
      <c r="CE1913" t="n">
        <v>1</v>
      </c>
    </row>
    <row r="1914">
      <c r="A1914" t="inlineStr">
        <is>
          <t>Piechocka-Kałużna et al (2021)</t>
        </is>
      </c>
      <c r="B1914" t="n">
        <v>3219</v>
      </c>
      <c r="C1914" t="n">
        <v>0.001</v>
      </c>
      <c r="H1914" t="inlineStr">
        <is>
          <t>bivariate</t>
        </is>
      </c>
      <c r="I1914" t="inlineStr">
        <is>
          <t>Correlation coefficient available</t>
        </is>
      </c>
      <c r="J1914">
        <f>IF($BW1914&lt;&gt;"",$BW1914,"")</f>
        <v>2016.0</v>
      </c>
      <c r="K1914">
        <f>IF($BX1914&lt;&gt;"",$BX1914,"")</f>
        <v>2020.0</v>
      </c>
      <c r="L1914">
        <f>IF(AND(ISNUMBER($BW1914),ISNUMBER($BX1914)),($BW1914+$BX1914)/2,"")</f>
        <v>2018.0</v>
      </c>
      <c r="M1914">
        <f>IF($L1914&lt;&gt;"",$L1914,"")</f>
        <v>2018.0</v>
      </c>
      <c r="N1914">
        <f>IF(AND(ISNUMBER($BW1914),ISNUMBER($BX1914)),MIN(1,MAX(0,($BX1914-2016+1)/($BX1914-$BW1914+1))),"")</f>
        <v>1.0</v>
      </c>
      <c r="O1914">
        <f>IF(AND(ISNUMBER($BW1914),ISNUMBER($BX1914)),MIN(1,MAX(0,($BX1914-2017+1)/($BX1914-$BW1914+1))),"")</f>
        <v>0.8</v>
      </c>
      <c r="P1914">
        <f>IF(AND(ISNUMBER($BW1914),ISNUMBER($BX1914)),MIN(1,MAX(0,($BX1914-2018+1)/($BX1914-$BW1914+1))),"")</f>
        <v>0.6</v>
      </c>
      <c r="Q1914">
        <f>IF(AND(ISNUMBER($BW1914),ISNUMBER($BX1914)),MIN(1,MAX(0,($BX1914-2019+1)/($BX1914-$BW1914+1))),"")</f>
        <v>0.4</v>
      </c>
      <c r="R1914">
        <f>IF(AND(ISNUMBER($BW1914),ISNUMBER($BX1914)),MIN(1,MAX(0,($BX1914-2016+1)/($BX1914-$BW1914+1))),"")</f>
        <v>1.0</v>
      </c>
      <c r="S1914">
        <f>IF($L1914&lt;&gt;"",IF($L1914&gt;=2015.5,1,0),"")</f>
        <v>1.0</v>
      </c>
      <c r="T1914">
        <f>IF($L1914&lt;&gt;"",IF($L1914&gt;=2016,1,0),"")</f>
        <v>1.0</v>
      </c>
      <c r="U1914">
        <f>IF(ISNUMBER($BX1914),IF($BX1914&gt;=2016,1,0),"")</f>
        <v>1.0</v>
      </c>
      <c r="V1914">
        <f>IF(ISNUMBER($BW1914),IF($BW1914&gt;=2016,1,0),"")</f>
        <v>1.0</v>
      </c>
      <c r="W1914" t="str">
        <f>IF(AND(ISNUMBER($BW1914),ISNUMBER($BX1914)),IF($BW1914&gt;=2016,"post-only",IF($BX1914&lt;2016,"pre-only","mixed")),"")</f>
        <v>post-only</v>
      </c>
      <c r="X1914">
        <f>IF(AND(ISNUMBER($BW1914),ISNUMBER($BX1914)),MIN(1,MAX(0,($BX1914-2017+1)/($BX1914-$BW1914+1))),"")</f>
        <v>0.8</v>
      </c>
      <c r="Y1914">
        <f>IF(AND(ISNUMBER($BW1914),ISNUMBER($BX1914)),MIN(1,MAX(0,($BX1914-2018+1)/($BX1914-$BW1914+1))),"")</f>
        <v>0.6</v>
      </c>
      <c r="Z1914">
        <f>IF(AND(ISNUMBER($BW1914),ISNUMBER($BX1914)),MIN(1,MAX(0,($BX1914-2019+1)/($BX1914-$BW1914+1))),"")</f>
        <v>0.4</v>
      </c>
      <c r="AA1914">
        <f>IF(ISNUMBER($BX1914),IF($BX1914&gt;=2017,1,0),"")</f>
        <v>1.0</v>
      </c>
      <c r="AB1914">
        <f>IF(ISNUMBER($BX1914),IF($BX1914&gt;=2018,1,0),"")</f>
        <v>1.0</v>
      </c>
      <c r="AC1914">
        <f>IF(ISNUMBER($BX1914),IF($BX1914&gt;=2019,1,0),"")</f>
        <v>1.0</v>
      </c>
      <c r="AD1914">
        <f>IF($L1914&lt;&gt;"",IF($L1914&gt;2013,1,0),"")</f>
        <v>1.0</v>
      </c>
      <c r="AE1914">
        <f>IF($L1914&lt;&gt;"",1+IF($L1914&gt;2011,1,0)+IF($L1914&gt;2014,1,0),"")</f>
        <v>3.0</v>
      </c>
      <c r="AF1914" t="inlineStr">
        <is>
          <t>loan (interest rate)</t>
        </is>
      </c>
      <c r="AG1914" t="inlineStr">
        <is>
          <t>performance</t>
        </is>
      </c>
      <c r="AH1914" t="inlineStr">
        <is>
          <t>non-sensitive</t>
        </is>
      </c>
      <c r="AI1914" t="inlineStr">
        <is>
          <t>without ETS/CT</t>
        </is>
      </c>
      <c r="AJ1914" t="inlineStr">
        <is>
          <t>without ETS/CT</t>
        </is>
      </c>
      <c r="AK1914" t="str">
        <f>IF(AND($CF1914&lt;&gt;"",IFERROR(INDEX(subsample_country_map!$B:$B,MATCH($CF1914,subsample_country_map!$A:$A,0)),"")&lt;&gt;""),INDEX(subsample_country_map!$B:$B,MATCH($CF1914,subsample_country_map!$A:$A,0)),INDEX(lookup!$AA:$AA,MATCH($A1914,lookup!$A:$A,0)))</f>
        <v>1_US</v>
      </c>
      <c r="AL1914" t="str">
        <f>IF(AND($CF1914&lt;&gt;"",IFERROR(INDEX(subsample_country_map!$C:$C,MATCH($CF1914,subsample_country_map!$A:$A,0)),"")&lt;&gt;""),INDEX(subsample_country_map!$C:$C,MATCH($CF1914,subsample_country_map!$A:$A,0)),INDEX(lookup!$AB:$AB,MATCH($A1914,lookup!$A:$A,0)))</f>
        <v>1_developed</v>
      </c>
      <c r="AM1914" t="str">
        <f>IF(AND($CF1914&lt;&gt;"",IFERROR(INDEX(subsample_country_map!$D:$D,MATCH($CF1914,subsample_country_map!$A:$A,0)),"")&lt;&gt;""),INDEX(subsample_country_map!$D:$D,MATCH($CF1914,subsample_country_map!$A:$A,0)),INDEX(lookup!$AC:$AC,MATCH($A1914,lookup!$A:$A,0)))</f>
        <v>1_western</v>
      </c>
      <c r="AN1914" t="str">
        <f>IF(AND($CF1914&lt;&gt;"",IFERROR(INDEX(subsample_country_map!$E:$E,MATCH($CF1914,subsample_country_map!$A:$A,0)),"")&lt;&gt;""),INDEX(subsample_country_map!$E:$E,MATCH($CF1914,subsample_country_map!$A:$A,0)),INDEX(lookup!$AD:$AD,MATCH($A1914,lookup!$A:$A,0)))</f>
        <v>1_common law</v>
      </c>
      <c r="AO1914" t="str">
        <f>INDEX(lookup!$Y:$Y,MATCH($A1914,lookup!$A:$A,0))</f>
        <v>0_published</v>
      </c>
      <c r="AP1914" t="str">
        <f>INDEX(lookup!$Z:$Z,MATCH($A1914,lookup!$A:$A,0))</f>
        <v>0_VHB low</v>
      </c>
      <c r="AQ1914" t="str">
        <f>INDEX(lookup!$W:$W,MATCH($A1914,lookup!$A:$A,0))</f>
        <v>1_fin/acc/econ</v>
      </c>
      <c r="AS1914" t="inlineStr">
        <is>
          <t>staging</t>
        </is>
      </c>
      <c r="AT1914" t="inlineStr">
        <is>
          <t>good-CER</t>
        </is>
      </c>
      <c r="AU1914" t="inlineStr">
        <is>
          <t>cost</t>
        </is>
      </c>
      <c r="AZ1914" t="inlineStr">
        <is>
          <t>0.001</t>
        </is>
      </c>
      <c r="BA1914" t="inlineStr">
        <is>
          <t>FLAG</t>
        </is>
      </c>
      <c r="BB1914" t="inlineStr">
        <is>
          <t>2+</t>
        </is>
      </c>
      <c r="BC1914" t="inlineStr">
        <is>
          <t>n/a (structural)</t>
        </is>
      </c>
      <c r="BD1914" t="inlineStr">
        <is>
          <t>n/a (structural)</t>
        </is>
      </c>
      <c r="BE1914" t="inlineStr">
        <is>
          <t>period</t>
        </is>
      </c>
      <c r="BF1914" t="inlineStr">
        <is>
          <t>COD 2019 / E 2016</t>
        </is>
      </c>
      <c r="BG1914" t="inlineStr">
        <is>
          <t>2016</t>
        </is>
      </c>
      <c r="BH1914" t="inlineStr">
        <is>
          <t>2019</t>
        </is>
      </c>
      <c r="BI1914" t="inlineStr">
        <is>
          <t>Table 1</t>
        </is>
      </c>
      <c r="BJ1914" t="inlineStr">
        <is>
          <t>row WACC Cost of Debt 2019 x col E 2016</t>
        </is>
      </c>
      <c r="BK1914" t="inlineStr">
        <is>
          <t>542</t>
        </is>
      </c>
      <c r="BL1914" t="inlineStr">
        <is>
          <t>0.001</t>
        </is>
      </c>
      <c r="BM1914" t="inlineStr">
        <is>
          <t>E – Environmental Pillar Score</t>
        </is>
      </c>
      <c r="BN1914" t="inlineStr">
        <is>
          <t>WACC Cost of Debt, (%) in the last 10 FY</t>
        </is>
      </c>
      <c r="BO1914" t="inlineStr">
        <is>
          <t>rescreen</t>
        </is>
      </c>
      <c r="BP1914" t="inlineStr">
        <is>
          <t>Piechocka-Kałużna et al (2021)</t>
        </is>
      </c>
      <c r="BQ1914" t="inlineStr">
        <is>
          <t>bivariate</t>
        </is>
      </c>
      <c r="BT1914" t="n">
        <v>0</v>
      </c>
      <c r="BU1914" t="inlineStr">
        <is>
          <t>staging_Piechocka-Kaluzna_et_al_2021.csv</t>
        </is>
      </c>
      <c r="BW1914" t="n">
        <v>2016</v>
      </c>
      <c r="BX1914" t="n">
        <v>2020</v>
      </c>
      <c r="BY1914" t="inlineStr">
        <is>
          <t>United States</t>
        </is>
      </c>
      <c r="BZ1914" t="n">
        <v>2018</v>
      </c>
      <c r="CA1914" t="n">
        <v>1</v>
      </c>
      <c r="CB1914" t="n">
        <v>1</v>
      </c>
      <c r="CC1914" t="n">
        <v>1</v>
      </c>
      <c r="CD1914" t="n">
        <v>0.001000000333333533</v>
      </c>
      <c r="CE1914" t="n">
        <v>1</v>
      </c>
    </row>
    <row r="1915">
      <c r="A1915" t="inlineStr">
        <is>
          <t>Piechocka-Kałużna et al (2021)</t>
        </is>
      </c>
      <c r="B1915" t="n">
        <v>3220</v>
      </c>
      <c r="C1915" t="n">
        <v>0.024</v>
      </c>
      <c r="H1915" t="inlineStr">
        <is>
          <t>bivariate</t>
        </is>
      </c>
      <c r="I1915" t="inlineStr">
        <is>
          <t>Correlation coefficient available</t>
        </is>
      </c>
      <c r="J1915">
        <f>IF($BW1915&lt;&gt;"",$BW1915,"")</f>
        <v>2016.0</v>
      </c>
      <c r="K1915">
        <f>IF($BX1915&lt;&gt;"",$BX1915,"")</f>
        <v>2020.0</v>
      </c>
      <c r="L1915">
        <f>IF(AND(ISNUMBER($BW1915),ISNUMBER($BX1915)),($BW1915+$BX1915)/2,"")</f>
        <v>2018.0</v>
      </c>
      <c r="M1915">
        <f>IF($L1915&lt;&gt;"",$L1915,"")</f>
        <v>2018.0</v>
      </c>
      <c r="N1915">
        <f>IF(AND(ISNUMBER($BW1915),ISNUMBER($BX1915)),MIN(1,MAX(0,($BX1915-2016+1)/($BX1915-$BW1915+1))),"")</f>
        <v>1.0</v>
      </c>
      <c r="O1915">
        <f>IF(AND(ISNUMBER($BW1915),ISNUMBER($BX1915)),MIN(1,MAX(0,($BX1915-2017+1)/($BX1915-$BW1915+1))),"")</f>
        <v>0.8</v>
      </c>
      <c r="P1915">
        <f>IF(AND(ISNUMBER($BW1915),ISNUMBER($BX1915)),MIN(1,MAX(0,($BX1915-2018+1)/($BX1915-$BW1915+1))),"")</f>
        <v>0.6</v>
      </c>
      <c r="Q1915">
        <f>IF(AND(ISNUMBER($BW1915),ISNUMBER($BX1915)),MIN(1,MAX(0,($BX1915-2019+1)/($BX1915-$BW1915+1))),"")</f>
        <v>0.4</v>
      </c>
      <c r="R1915">
        <f>IF(AND(ISNUMBER($BW1915),ISNUMBER($BX1915)),MIN(1,MAX(0,($BX1915-2016+1)/($BX1915-$BW1915+1))),"")</f>
        <v>1.0</v>
      </c>
      <c r="S1915">
        <f>IF($L1915&lt;&gt;"",IF($L1915&gt;=2015.5,1,0),"")</f>
        <v>1.0</v>
      </c>
      <c r="T1915">
        <f>IF($L1915&lt;&gt;"",IF($L1915&gt;=2016,1,0),"")</f>
        <v>1.0</v>
      </c>
      <c r="U1915">
        <f>IF(ISNUMBER($BX1915),IF($BX1915&gt;=2016,1,0),"")</f>
        <v>1.0</v>
      </c>
      <c r="V1915">
        <f>IF(ISNUMBER($BW1915),IF($BW1915&gt;=2016,1,0),"")</f>
        <v>1.0</v>
      </c>
      <c r="W1915" t="str">
        <f>IF(AND(ISNUMBER($BW1915),ISNUMBER($BX1915)),IF($BW1915&gt;=2016,"post-only",IF($BX1915&lt;2016,"pre-only","mixed")),"")</f>
        <v>post-only</v>
      </c>
      <c r="X1915">
        <f>IF(AND(ISNUMBER($BW1915),ISNUMBER($BX1915)),MIN(1,MAX(0,($BX1915-2017+1)/($BX1915-$BW1915+1))),"")</f>
        <v>0.8</v>
      </c>
      <c r="Y1915">
        <f>IF(AND(ISNUMBER($BW1915),ISNUMBER($BX1915)),MIN(1,MAX(0,($BX1915-2018+1)/($BX1915-$BW1915+1))),"")</f>
        <v>0.6</v>
      </c>
      <c r="Z1915">
        <f>IF(AND(ISNUMBER($BW1915),ISNUMBER($BX1915)),MIN(1,MAX(0,($BX1915-2019+1)/($BX1915-$BW1915+1))),"")</f>
        <v>0.4</v>
      </c>
      <c r="AA1915">
        <f>IF(ISNUMBER($BX1915),IF($BX1915&gt;=2017,1,0),"")</f>
        <v>1.0</v>
      </c>
      <c r="AB1915">
        <f>IF(ISNUMBER($BX1915),IF($BX1915&gt;=2018,1,0),"")</f>
        <v>1.0</v>
      </c>
      <c r="AC1915">
        <f>IF(ISNUMBER($BX1915),IF($BX1915&gt;=2019,1,0),"")</f>
        <v>1.0</v>
      </c>
      <c r="AD1915">
        <f>IF($L1915&lt;&gt;"",IF($L1915&gt;2013,1,0),"")</f>
        <v>1.0</v>
      </c>
      <c r="AE1915">
        <f>IF($L1915&lt;&gt;"",1+IF($L1915&gt;2011,1,0)+IF($L1915&gt;2014,1,0),"")</f>
        <v>3.0</v>
      </c>
      <c r="AF1915" t="inlineStr">
        <is>
          <t>loan (interest rate)</t>
        </is>
      </c>
      <c r="AG1915" t="inlineStr">
        <is>
          <t>performance</t>
        </is>
      </c>
      <c r="AH1915" t="inlineStr">
        <is>
          <t>non-sensitive</t>
        </is>
      </c>
      <c r="AI1915" t="inlineStr">
        <is>
          <t>without ETS/CT</t>
        </is>
      </c>
      <c r="AJ1915" t="inlineStr">
        <is>
          <t>without ETS/CT</t>
        </is>
      </c>
      <c r="AK1915" t="str">
        <f>IF(AND($CF1915&lt;&gt;"",IFERROR(INDEX(subsample_country_map!$B:$B,MATCH($CF1915,subsample_country_map!$A:$A,0)),"")&lt;&gt;""),INDEX(subsample_country_map!$B:$B,MATCH($CF1915,subsample_country_map!$A:$A,0)),INDEX(lookup!$AA:$AA,MATCH($A1915,lookup!$A:$A,0)))</f>
        <v>1_US</v>
      </c>
      <c r="AL1915" t="str">
        <f>IF(AND($CF1915&lt;&gt;"",IFERROR(INDEX(subsample_country_map!$C:$C,MATCH($CF1915,subsample_country_map!$A:$A,0)),"")&lt;&gt;""),INDEX(subsample_country_map!$C:$C,MATCH($CF1915,subsample_country_map!$A:$A,0)),INDEX(lookup!$AB:$AB,MATCH($A1915,lookup!$A:$A,0)))</f>
        <v>1_developed</v>
      </c>
      <c r="AM1915" t="str">
        <f>IF(AND($CF1915&lt;&gt;"",IFERROR(INDEX(subsample_country_map!$D:$D,MATCH($CF1915,subsample_country_map!$A:$A,0)),"")&lt;&gt;""),INDEX(subsample_country_map!$D:$D,MATCH($CF1915,subsample_country_map!$A:$A,0)),INDEX(lookup!$AC:$AC,MATCH($A1915,lookup!$A:$A,0)))</f>
        <v>1_western</v>
      </c>
      <c r="AN1915" t="str">
        <f>IF(AND($CF1915&lt;&gt;"",IFERROR(INDEX(subsample_country_map!$E:$E,MATCH($CF1915,subsample_country_map!$A:$A,0)),"")&lt;&gt;""),INDEX(subsample_country_map!$E:$E,MATCH($CF1915,subsample_country_map!$A:$A,0)),INDEX(lookup!$AD:$AD,MATCH($A1915,lookup!$A:$A,0)))</f>
        <v>1_common law</v>
      </c>
      <c r="AO1915" t="str">
        <f>INDEX(lookup!$Y:$Y,MATCH($A1915,lookup!$A:$A,0))</f>
        <v>0_published</v>
      </c>
      <c r="AP1915" t="str">
        <f>INDEX(lookup!$Z:$Z,MATCH($A1915,lookup!$A:$A,0))</f>
        <v>0_VHB low</v>
      </c>
      <c r="AQ1915" t="str">
        <f>INDEX(lookup!$W:$W,MATCH($A1915,lookup!$A:$A,0))</f>
        <v>1_fin/acc/econ</v>
      </c>
      <c r="AS1915" t="inlineStr">
        <is>
          <t>staging</t>
        </is>
      </c>
      <c r="AT1915" t="inlineStr">
        <is>
          <t>good-CER</t>
        </is>
      </c>
      <c r="AU1915" t="inlineStr">
        <is>
          <t>cost</t>
        </is>
      </c>
      <c r="AZ1915" t="inlineStr">
        <is>
          <t>0.024</t>
        </is>
      </c>
      <c r="BA1915" t="inlineStr">
        <is>
          <t>FLAG</t>
        </is>
      </c>
      <c r="BB1915" t="inlineStr">
        <is>
          <t>0</t>
        </is>
      </c>
      <c r="BC1915" t="inlineStr">
        <is>
          <t>n/a (structural)</t>
        </is>
      </c>
      <c r="BD1915" t="inlineStr">
        <is>
          <t>n/a (structural)</t>
        </is>
      </c>
      <c r="BE1915" t="inlineStr">
        <is>
          <t>period</t>
        </is>
      </c>
      <c r="BF1915" t="inlineStr">
        <is>
          <t>COD 2018 / E 2018</t>
        </is>
      </c>
      <c r="BG1915" t="inlineStr">
        <is>
          <t>2018</t>
        </is>
      </c>
      <c r="BH1915" t="inlineStr">
        <is>
          <t>2018</t>
        </is>
      </c>
      <c r="BI1915" t="inlineStr">
        <is>
          <t>Table 1</t>
        </is>
      </c>
      <c r="BJ1915" t="inlineStr">
        <is>
          <t>row WACC Cost of Debt 2018 x col E 2018</t>
        </is>
      </c>
      <c r="BK1915" t="inlineStr">
        <is>
          <t>542</t>
        </is>
      </c>
      <c r="BL1915" t="inlineStr">
        <is>
          <t>0.024</t>
        </is>
      </c>
      <c r="BM1915" t="inlineStr">
        <is>
          <t>E – Environmental Pillar Score</t>
        </is>
      </c>
      <c r="BN1915" t="inlineStr">
        <is>
          <t>WACC Cost of Debt, (%) in the last 10 FY</t>
        </is>
      </c>
      <c r="BO1915" t="inlineStr">
        <is>
          <t>rescreen</t>
        </is>
      </c>
      <c r="BP1915" t="inlineStr">
        <is>
          <t>Piechocka-Kałużna et al (2021)</t>
        </is>
      </c>
      <c r="BQ1915" t="inlineStr">
        <is>
          <t>bivariate</t>
        </is>
      </c>
      <c r="BT1915" t="n">
        <v>0</v>
      </c>
      <c r="BU1915" t="inlineStr">
        <is>
          <t>staging_Piechocka-Kaluzna_et_al_2021.csv</t>
        </is>
      </c>
      <c r="BW1915" t="n">
        <v>2016</v>
      </c>
      <c r="BX1915" t="n">
        <v>2020</v>
      </c>
      <c r="BY1915" t="inlineStr">
        <is>
          <t>United States</t>
        </is>
      </c>
      <c r="BZ1915" t="n">
        <v>2018</v>
      </c>
      <c r="CA1915" t="n">
        <v>1</v>
      </c>
      <c r="CB1915" t="n">
        <v>1</v>
      </c>
      <c r="CC1915" t="n">
        <v>1</v>
      </c>
      <c r="CD1915" t="n">
        <v>0.0240046095931803</v>
      </c>
      <c r="CE1915" t="n">
        <v>1</v>
      </c>
    </row>
    <row r="1916">
      <c r="A1916" t="inlineStr">
        <is>
          <t>Piechocka-Kałużna et al (2021)</t>
        </is>
      </c>
      <c r="B1916" t="n">
        <v>3221</v>
      </c>
      <c r="C1916" t="n">
        <v>0.014</v>
      </c>
      <c r="H1916" t="inlineStr">
        <is>
          <t>bivariate</t>
        </is>
      </c>
      <c r="I1916" t="inlineStr">
        <is>
          <t>Correlation coefficient available</t>
        </is>
      </c>
      <c r="J1916">
        <f>IF($BW1916&lt;&gt;"",$BW1916,"")</f>
        <v>2016.0</v>
      </c>
      <c r="K1916">
        <f>IF($BX1916&lt;&gt;"",$BX1916,"")</f>
        <v>2020.0</v>
      </c>
      <c r="L1916">
        <f>IF(AND(ISNUMBER($BW1916),ISNUMBER($BX1916)),($BW1916+$BX1916)/2,"")</f>
        <v>2018.0</v>
      </c>
      <c r="M1916">
        <f>IF($L1916&lt;&gt;"",$L1916,"")</f>
        <v>2018.0</v>
      </c>
      <c r="N1916">
        <f>IF(AND(ISNUMBER($BW1916),ISNUMBER($BX1916)),MIN(1,MAX(0,($BX1916-2016+1)/($BX1916-$BW1916+1))),"")</f>
        <v>1.0</v>
      </c>
      <c r="O1916">
        <f>IF(AND(ISNUMBER($BW1916),ISNUMBER($BX1916)),MIN(1,MAX(0,($BX1916-2017+1)/($BX1916-$BW1916+1))),"")</f>
        <v>0.8</v>
      </c>
      <c r="P1916">
        <f>IF(AND(ISNUMBER($BW1916),ISNUMBER($BX1916)),MIN(1,MAX(0,($BX1916-2018+1)/($BX1916-$BW1916+1))),"")</f>
        <v>0.6</v>
      </c>
      <c r="Q1916">
        <f>IF(AND(ISNUMBER($BW1916),ISNUMBER($BX1916)),MIN(1,MAX(0,($BX1916-2019+1)/($BX1916-$BW1916+1))),"")</f>
        <v>0.4</v>
      </c>
      <c r="R1916">
        <f>IF(AND(ISNUMBER($BW1916),ISNUMBER($BX1916)),MIN(1,MAX(0,($BX1916-2016+1)/($BX1916-$BW1916+1))),"")</f>
        <v>1.0</v>
      </c>
      <c r="S1916">
        <f>IF($L1916&lt;&gt;"",IF($L1916&gt;=2015.5,1,0),"")</f>
        <v>1.0</v>
      </c>
      <c r="T1916">
        <f>IF($L1916&lt;&gt;"",IF($L1916&gt;=2016,1,0),"")</f>
        <v>1.0</v>
      </c>
      <c r="U1916">
        <f>IF(ISNUMBER($BX1916),IF($BX1916&gt;=2016,1,0),"")</f>
        <v>1.0</v>
      </c>
      <c r="V1916">
        <f>IF(ISNUMBER($BW1916),IF($BW1916&gt;=2016,1,0),"")</f>
        <v>1.0</v>
      </c>
      <c r="W1916" t="str">
        <f>IF(AND(ISNUMBER($BW1916),ISNUMBER($BX1916)),IF($BW1916&gt;=2016,"post-only",IF($BX1916&lt;2016,"pre-only","mixed")),"")</f>
        <v>post-only</v>
      </c>
      <c r="X1916">
        <f>IF(AND(ISNUMBER($BW1916),ISNUMBER($BX1916)),MIN(1,MAX(0,($BX1916-2017+1)/($BX1916-$BW1916+1))),"")</f>
        <v>0.8</v>
      </c>
      <c r="Y1916">
        <f>IF(AND(ISNUMBER($BW1916),ISNUMBER($BX1916)),MIN(1,MAX(0,($BX1916-2018+1)/($BX1916-$BW1916+1))),"")</f>
        <v>0.6</v>
      </c>
      <c r="Z1916">
        <f>IF(AND(ISNUMBER($BW1916),ISNUMBER($BX1916)),MIN(1,MAX(0,($BX1916-2019+1)/($BX1916-$BW1916+1))),"")</f>
        <v>0.4</v>
      </c>
      <c r="AA1916">
        <f>IF(ISNUMBER($BX1916),IF($BX1916&gt;=2017,1,0),"")</f>
        <v>1.0</v>
      </c>
      <c r="AB1916">
        <f>IF(ISNUMBER($BX1916),IF($BX1916&gt;=2018,1,0),"")</f>
        <v>1.0</v>
      </c>
      <c r="AC1916">
        <f>IF(ISNUMBER($BX1916),IF($BX1916&gt;=2019,1,0),"")</f>
        <v>1.0</v>
      </c>
      <c r="AD1916">
        <f>IF($L1916&lt;&gt;"",IF($L1916&gt;2013,1,0),"")</f>
        <v>1.0</v>
      </c>
      <c r="AE1916">
        <f>IF($L1916&lt;&gt;"",1+IF($L1916&gt;2011,1,0)+IF($L1916&gt;2014,1,0),"")</f>
        <v>3.0</v>
      </c>
      <c r="AF1916" t="inlineStr">
        <is>
          <t>loan (interest rate)</t>
        </is>
      </c>
      <c r="AG1916" t="inlineStr">
        <is>
          <t>performance</t>
        </is>
      </c>
      <c r="AH1916" t="inlineStr">
        <is>
          <t>non-sensitive</t>
        </is>
      </c>
      <c r="AI1916" t="inlineStr">
        <is>
          <t>without ETS/CT</t>
        </is>
      </c>
      <c r="AJ1916" t="inlineStr">
        <is>
          <t>without ETS/CT</t>
        </is>
      </c>
      <c r="AK1916" t="str">
        <f>IF(AND($CF1916&lt;&gt;"",IFERROR(INDEX(subsample_country_map!$B:$B,MATCH($CF1916,subsample_country_map!$A:$A,0)),"")&lt;&gt;""),INDEX(subsample_country_map!$B:$B,MATCH($CF1916,subsample_country_map!$A:$A,0)),INDEX(lookup!$AA:$AA,MATCH($A1916,lookup!$A:$A,0)))</f>
        <v>1_US</v>
      </c>
      <c r="AL1916" t="str">
        <f>IF(AND($CF1916&lt;&gt;"",IFERROR(INDEX(subsample_country_map!$C:$C,MATCH($CF1916,subsample_country_map!$A:$A,0)),"")&lt;&gt;""),INDEX(subsample_country_map!$C:$C,MATCH($CF1916,subsample_country_map!$A:$A,0)),INDEX(lookup!$AB:$AB,MATCH($A1916,lookup!$A:$A,0)))</f>
        <v>1_developed</v>
      </c>
      <c r="AM1916" t="str">
        <f>IF(AND($CF1916&lt;&gt;"",IFERROR(INDEX(subsample_country_map!$D:$D,MATCH($CF1916,subsample_country_map!$A:$A,0)),"")&lt;&gt;""),INDEX(subsample_country_map!$D:$D,MATCH($CF1916,subsample_country_map!$A:$A,0)),INDEX(lookup!$AC:$AC,MATCH($A1916,lookup!$A:$A,0)))</f>
        <v>1_western</v>
      </c>
      <c r="AN1916" t="str">
        <f>IF(AND($CF1916&lt;&gt;"",IFERROR(INDEX(subsample_country_map!$E:$E,MATCH($CF1916,subsample_country_map!$A:$A,0)),"")&lt;&gt;""),INDEX(subsample_country_map!$E:$E,MATCH($CF1916,subsample_country_map!$A:$A,0)),INDEX(lookup!$AD:$AD,MATCH($A1916,lookup!$A:$A,0)))</f>
        <v>1_common law</v>
      </c>
      <c r="AO1916" t="str">
        <f>INDEX(lookup!$Y:$Y,MATCH($A1916,lookup!$A:$A,0))</f>
        <v>0_published</v>
      </c>
      <c r="AP1916" t="str">
        <f>INDEX(lookup!$Z:$Z,MATCH($A1916,lookup!$A:$A,0))</f>
        <v>0_VHB low</v>
      </c>
      <c r="AQ1916" t="str">
        <f>INDEX(lookup!$W:$W,MATCH($A1916,lookup!$A:$A,0))</f>
        <v>1_fin/acc/econ</v>
      </c>
      <c r="AS1916" t="inlineStr">
        <is>
          <t>staging</t>
        </is>
      </c>
      <c r="AT1916" t="inlineStr">
        <is>
          <t>good-CER</t>
        </is>
      </c>
      <c r="AU1916" t="inlineStr">
        <is>
          <t>cost</t>
        </is>
      </c>
      <c r="AZ1916" t="inlineStr">
        <is>
          <t>0.014</t>
        </is>
      </c>
      <c r="BA1916" t="inlineStr">
        <is>
          <t>FLAG</t>
        </is>
      </c>
      <c r="BB1916" t="inlineStr">
        <is>
          <t>1</t>
        </is>
      </c>
      <c r="BC1916" t="inlineStr">
        <is>
          <t>n/a (structural)</t>
        </is>
      </c>
      <c r="BD1916" t="inlineStr">
        <is>
          <t>n/a (structural)</t>
        </is>
      </c>
      <c r="BE1916" t="inlineStr">
        <is>
          <t>period</t>
        </is>
      </c>
      <c r="BF1916" t="inlineStr">
        <is>
          <t>COD 2018 / E 2017</t>
        </is>
      </c>
      <c r="BG1916" t="inlineStr">
        <is>
          <t>2017</t>
        </is>
      </c>
      <c r="BH1916" t="inlineStr">
        <is>
          <t>2018</t>
        </is>
      </c>
      <c r="BI1916" t="inlineStr">
        <is>
          <t>Table 1</t>
        </is>
      </c>
      <c r="BJ1916" t="inlineStr">
        <is>
          <t>row WACC Cost of Debt 2018 x col E 2017</t>
        </is>
      </c>
      <c r="BK1916" t="inlineStr">
        <is>
          <t>542</t>
        </is>
      </c>
      <c r="BL1916" t="inlineStr">
        <is>
          <t>0.014</t>
        </is>
      </c>
      <c r="BM1916" t="inlineStr">
        <is>
          <t>E – Environmental Pillar Score</t>
        </is>
      </c>
      <c r="BN1916" t="inlineStr">
        <is>
          <t>WACC Cost of Debt, (%) in the last 10 FY</t>
        </is>
      </c>
      <c r="BO1916" t="inlineStr">
        <is>
          <t>rescreen</t>
        </is>
      </c>
      <c r="BP1916" t="inlineStr">
        <is>
          <t>Piechocka-Kałużna et al (2021)</t>
        </is>
      </c>
      <c r="BQ1916" t="inlineStr">
        <is>
          <t>bivariate</t>
        </is>
      </c>
      <c r="BT1916" t="n">
        <v>0</v>
      </c>
      <c r="BU1916" t="inlineStr">
        <is>
          <t>staging_Piechocka-Kaluzna_et_al_2021.csv</t>
        </is>
      </c>
      <c r="BW1916" t="n">
        <v>2016</v>
      </c>
      <c r="BX1916" t="n">
        <v>2020</v>
      </c>
      <c r="BY1916" t="inlineStr">
        <is>
          <t>United States</t>
        </is>
      </c>
      <c r="BZ1916" t="n">
        <v>2018</v>
      </c>
      <c r="CA1916" t="n">
        <v>1</v>
      </c>
      <c r="CB1916" t="n">
        <v>1</v>
      </c>
      <c r="CC1916" t="n">
        <v>1</v>
      </c>
      <c r="CD1916" t="n">
        <v>0.01400091477424653</v>
      </c>
      <c r="CE1916" t="n">
        <v>1</v>
      </c>
    </row>
    <row r="1917">
      <c r="A1917" t="inlineStr">
        <is>
          <t>Piechocka-Kałużna et al (2021)</t>
        </is>
      </c>
      <c r="B1917" t="n">
        <v>3222</v>
      </c>
      <c r="C1917" t="n">
        <v>0.012</v>
      </c>
      <c r="H1917" t="inlineStr">
        <is>
          <t>bivariate</t>
        </is>
      </c>
      <c r="I1917" t="inlineStr">
        <is>
          <t>Correlation coefficient available</t>
        </is>
      </c>
      <c r="J1917">
        <f>IF($BW1917&lt;&gt;"",$BW1917,"")</f>
        <v>2016.0</v>
      </c>
      <c r="K1917">
        <f>IF($BX1917&lt;&gt;"",$BX1917,"")</f>
        <v>2020.0</v>
      </c>
      <c r="L1917">
        <f>IF(AND(ISNUMBER($BW1917),ISNUMBER($BX1917)),($BW1917+$BX1917)/2,"")</f>
        <v>2018.0</v>
      </c>
      <c r="M1917">
        <f>IF($L1917&lt;&gt;"",$L1917,"")</f>
        <v>2018.0</v>
      </c>
      <c r="N1917">
        <f>IF(AND(ISNUMBER($BW1917),ISNUMBER($BX1917)),MIN(1,MAX(0,($BX1917-2016+1)/($BX1917-$BW1917+1))),"")</f>
        <v>1.0</v>
      </c>
      <c r="O1917">
        <f>IF(AND(ISNUMBER($BW1917),ISNUMBER($BX1917)),MIN(1,MAX(0,($BX1917-2017+1)/($BX1917-$BW1917+1))),"")</f>
        <v>0.8</v>
      </c>
      <c r="P1917">
        <f>IF(AND(ISNUMBER($BW1917),ISNUMBER($BX1917)),MIN(1,MAX(0,($BX1917-2018+1)/($BX1917-$BW1917+1))),"")</f>
        <v>0.6</v>
      </c>
      <c r="Q1917">
        <f>IF(AND(ISNUMBER($BW1917),ISNUMBER($BX1917)),MIN(1,MAX(0,($BX1917-2019+1)/($BX1917-$BW1917+1))),"")</f>
        <v>0.4</v>
      </c>
      <c r="R1917">
        <f>IF(AND(ISNUMBER($BW1917),ISNUMBER($BX1917)),MIN(1,MAX(0,($BX1917-2016+1)/($BX1917-$BW1917+1))),"")</f>
        <v>1.0</v>
      </c>
      <c r="S1917">
        <f>IF($L1917&lt;&gt;"",IF($L1917&gt;=2015.5,1,0),"")</f>
        <v>1.0</v>
      </c>
      <c r="T1917">
        <f>IF($L1917&lt;&gt;"",IF($L1917&gt;=2016,1,0),"")</f>
        <v>1.0</v>
      </c>
      <c r="U1917">
        <f>IF(ISNUMBER($BX1917),IF($BX1917&gt;=2016,1,0),"")</f>
        <v>1.0</v>
      </c>
      <c r="V1917">
        <f>IF(ISNUMBER($BW1917),IF($BW1917&gt;=2016,1,0),"")</f>
        <v>1.0</v>
      </c>
      <c r="W1917" t="str">
        <f>IF(AND(ISNUMBER($BW1917),ISNUMBER($BX1917)),IF($BW1917&gt;=2016,"post-only",IF($BX1917&lt;2016,"pre-only","mixed")),"")</f>
        <v>post-only</v>
      </c>
      <c r="X1917">
        <f>IF(AND(ISNUMBER($BW1917),ISNUMBER($BX1917)),MIN(1,MAX(0,($BX1917-2017+1)/($BX1917-$BW1917+1))),"")</f>
        <v>0.8</v>
      </c>
      <c r="Y1917">
        <f>IF(AND(ISNUMBER($BW1917),ISNUMBER($BX1917)),MIN(1,MAX(0,($BX1917-2018+1)/($BX1917-$BW1917+1))),"")</f>
        <v>0.6</v>
      </c>
      <c r="Z1917">
        <f>IF(AND(ISNUMBER($BW1917),ISNUMBER($BX1917)),MIN(1,MAX(0,($BX1917-2019+1)/($BX1917-$BW1917+1))),"")</f>
        <v>0.4</v>
      </c>
      <c r="AA1917">
        <f>IF(ISNUMBER($BX1917),IF($BX1917&gt;=2017,1,0),"")</f>
        <v>1.0</v>
      </c>
      <c r="AB1917">
        <f>IF(ISNUMBER($BX1917),IF($BX1917&gt;=2018,1,0),"")</f>
        <v>1.0</v>
      </c>
      <c r="AC1917">
        <f>IF(ISNUMBER($BX1917),IF($BX1917&gt;=2019,1,0),"")</f>
        <v>1.0</v>
      </c>
      <c r="AD1917">
        <f>IF($L1917&lt;&gt;"",IF($L1917&gt;2013,1,0),"")</f>
        <v>1.0</v>
      </c>
      <c r="AE1917">
        <f>IF($L1917&lt;&gt;"",1+IF($L1917&gt;2011,1,0)+IF($L1917&gt;2014,1,0),"")</f>
        <v>3.0</v>
      </c>
      <c r="AF1917" t="inlineStr">
        <is>
          <t>loan (interest rate)</t>
        </is>
      </c>
      <c r="AG1917" t="inlineStr">
        <is>
          <t>performance</t>
        </is>
      </c>
      <c r="AH1917" t="inlineStr">
        <is>
          <t>non-sensitive</t>
        </is>
      </c>
      <c r="AI1917" t="inlineStr">
        <is>
          <t>without ETS/CT</t>
        </is>
      </c>
      <c r="AJ1917" t="inlineStr">
        <is>
          <t>without ETS/CT</t>
        </is>
      </c>
      <c r="AK1917" t="str">
        <f>IF(AND($CF1917&lt;&gt;"",IFERROR(INDEX(subsample_country_map!$B:$B,MATCH($CF1917,subsample_country_map!$A:$A,0)),"")&lt;&gt;""),INDEX(subsample_country_map!$B:$B,MATCH($CF1917,subsample_country_map!$A:$A,0)),INDEX(lookup!$AA:$AA,MATCH($A1917,lookup!$A:$A,0)))</f>
        <v>1_US</v>
      </c>
      <c r="AL1917" t="str">
        <f>IF(AND($CF1917&lt;&gt;"",IFERROR(INDEX(subsample_country_map!$C:$C,MATCH($CF1917,subsample_country_map!$A:$A,0)),"")&lt;&gt;""),INDEX(subsample_country_map!$C:$C,MATCH($CF1917,subsample_country_map!$A:$A,0)),INDEX(lookup!$AB:$AB,MATCH($A1917,lookup!$A:$A,0)))</f>
        <v>1_developed</v>
      </c>
      <c r="AM1917" t="str">
        <f>IF(AND($CF1917&lt;&gt;"",IFERROR(INDEX(subsample_country_map!$D:$D,MATCH($CF1917,subsample_country_map!$A:$A,0)),"")&lt;&gt;""),INDEX(subsample_country_map!$D:$D,MATCH($CF1917,subsample_country_map!$A:$A,0)),INDEX(lookup!$AC:$AC,MATCH($A1917,lookup!$A:$A,0)))</f>
        <v>1_western</v>
      </c>
      <c r="AN1917" t="str">
        <f>IF(AND($CF1917&lt;&gt;"",IFERROR(INDEX(subsample_country_map!$E:$E,MATCH($CF1917,subsample_country_map!$A:$A,0)),"")&lt;&gt;""),INDEX(subsample_country_map!$E:$E,MATCH($CF1917,subsample_country_map!$A:$A,0)),INDEX(lookup!$AD:$AD,MATCH($A1917,lookup!$A:$A,0)))</f>
        <v>1_common law</v>
      </c>
      <c r="AO1917" t="str">
        <f>INDEX(lookup!$Y:$Y,MATCH($A1917,lookup!$A:$A,0))</f>
        <v>0_published</v>
      </c>
      <c r="AP1917" t="str">
        <f>INDEX(lookup!$Z:$Z,MATCH($A1917,lookup!$A:$A,0))</f>
        <v>0_VHB low</v>
      </c>
      <c r="AQ1917" t="str">
        <f>INDEX(lookup!$W:$W,MATCH($A1917,lookup!$A:$A,0))</f>
        <v>1_fin/acc/econ</v>
      </c>
      <c r="AS1917" t="inlineStr">
        <is>
          <t>staging</t>
        </is>
      </c>
      <c r="AT1917" t="inlineStr">
        <is>
          <t>good-CER</t>
        </is>
      </c>
      <c r="AU1917" t="inlineStr">
        <is>
          <t>cost</t>
        </is>
      </c>
      <c r="AZ1917" t="inlineStr">
        <is>
          <t>0.012</t>
        </is>
      </c>
      <c r="BA1917" t="inlineStr">
        <is>
          <t>FLAG</t>
        </is>
      </c>
      <c r="BB1917" t="inlineStr">
        <is>
          <t>2+</t>
        </is>
      </c>
      <c r="BC1917" t="inlineStr">
        <is>
          <t>n/a (structural)</t>
        </is>
      </c>
      <c r="BD1917" t="inlineStr">
        <is>
          <t>n/a (structural)</t>
        </is>
      </c>
      <c r="BE1917" t="inlineStr">
        <is>
          <t>period</t>
        </is>
      </c>
      <c r="BF1917" t="inlineStr">
        <is>
          <t>COD 2018 / E 2016</t>
        </is>
      </c>
      <c r="BG1917" t="inlineStr">
        <is>
          <t>2016</t>
        </is>
      </c>
      <c r="BH1917" t="inlineStr">
        <is>
          <t>2018</t>
        </is>
      </c>
      <c r="BI1917" t="inlineStr">
        <is>
          <t>Table 1</t>
        </is>
      </c>
      <c r="BJ1917" t="inlineStr">
        <is>
          <t>row WACC Cost of Debt 2018 x col E 2016</t>
        </is>
      </c>
      <c r="BK1917" t="inlineStr">
        <is>
          <t>542</t>
        </is>
      </c>
      <c r="BL1917" t="inlineStr">
        <is>
          <t>0.012</t>
        </is>
      </c>
      <c r="BM1917" t="inlineStr">
        <is>
          <t>E – Environmental Pillar Score</t>
        </is>
      </c>
      <c r="BN1917" t="inlineStr">
        <is>
          <t>WACC Cost of Debt, (%) in the last 10 FY</t>
        </is>
      </c>
      <c r="BO1917" t="inlineStr">
        <is>
          <t>rescreen</t>
        </is>
      </c>
      <c r="BP1917" t="inlineStr">
        <is>
          <t>Piechocka-Kałużna et al (2021)</t>
        </is>
      </c>
      <c r="BQ1917" t="inlineStr">
        <is>
          <t>bivariate</t>
        </is>
      </c>
      <c r="BT1917" t="n">
        <v>0</v>
      </c>
      <c r="BU1917" t="inlineStr">
        <is>
          <t>staging_Piechocka-Kaluzna_et_al_2021.csv</t>
        </is>
      </c>
      <c r="BW1917" t="n">
        <v>2016</v>
      </c>
      <c r="BX1917" t="n">
        <v>2020</v>
      </c>
      <c r="BY1917" t="inlineStr">
        <is>
          <t>United States</t>
        </is>
      </c>
      <c r="BZ1917" t="n">
        <v>2018</v>
      </c>
      <c r="CA1917" t="n">
        <v>1</v>
      </c>
      <c r="CB1917" t="n">
        <v>1</v>
      </c>
      <c r="CC1917" t="n">
        <v>1</v>
      </c>
      <c r="CD1917" t="n">
        <v>0.01200057604977152</v>
      </c>
      <c r="CE1917" t="n">
        <v>1</v>
      </c>
    </row>
    <row r="1918">
      <c r="A1918" t="inlineStr">
        <is>
          <t>Piechocka-Kałużna et al (2021)</t>
        </is>
      </c>
      <c r="B1918" t="n">
        <v>3223</v>
      </c>
      <c r="C1918" t="n">
        <v>0.035</v>
      </c>
      <c r="H1918" t="inlineStr">
        <is>
          <t>bivariate</t>
        </is>
      </c>
      <c r="I1918" t="inlineStr">
        <is>
          <t>Correlation coefficient available</t>
        </is>
      </c>
      <c r="J1918">
        <f>IF($BW1918&lt;&gt;"",$BW1918,"")</f>
        <v>2016.0</v>
      </c>
      <c r="K1918">
        <f>IF($BX1918&lt;&gt;"",$BX1918,"")</f>
        <v>2020.0</v>
      </c>
      <c r="L1918">
        <f>IF(AND(ISNUMBER($BW1918),ISNUMBER($BX1918)),($BW1918+$BX1918)/2,"")</f>
        <v>2018.0</v>
      </c>
      <c r="M1918">
        <f>IF($L1918&lt;&gt;"",$L1918,"")</f>
        <v>2018.0</v>
      </c>
      <c r="N1918">
        <f>IF(AND(ISNUMBER($BW1918),ISNUMBER($BX1918)),MIN(1,MAX(0,($BX1918-2016+1)/($BX1918-$BW1918+1))),"")</f>
        <v>1.0</v>
      </c>
      <c r="O1918">
        <f>IF(AND(ISNUMBER($BW1918),ISNUMBER($BX1918)),MIN(1,MAX(0,($BX1918-2017+1)/($BX1918-$BW1918+1))),"")</f>
        <v>0.8</v>
      </c>
      <c r="P1918">
        <f>IF(AND(ISNUMBER($BW1918),ISNUMBER($BX1918)),MIN(1,MAX(0,($BX1918-2018+1)/($BX1918-$BW1918+1))),"")</f>
        <v>0.6</v>
      </c>
      <c r="Q1918">
        <f>IF(AND(ISNUMBER($BW1918),ISNUMBER($BX1918)),MIN(1,MAX(0,($BX1918-2019+1)/($BX1918-$BW1918+1))),"")</f>
        <v>0.4</v>
      </c>
      <c r="R1918">
        <f>IF(AND(ISNUMBER($BW1918),ISNUMBER($BX1918)),MIN(1,MAX(0,($BX1918-2016+1)/($BX1918-$BW1918+1))),"")</f>
        <v>1.0</v>
      </c>
      <c r="S1918">
        <f>IF($L1918&lt;&gt;"",IF($L1918&gt;=2015.5,1,0),"")</f>
        <v>1.0</v>
      </c>
      <c r="T1918">
        <f>IF($L1918&lt;&gt;"",IF($L1918&gt;=2016,1,0),"")</f>
        <v>1.0</v>
      </c>
      <c r="U1918">
        <f>IF(ISNUMBER($BX1918),IF($BX1918&gt;=2016,1,0),"")</f>
        <v>1.0</v>
      </c>
      <c r="V1918">
        <f>IF(ISNUMBER($BW1918),IF($BW1918&gt;=2016,1,0),"")</f>
        <v>1.0</v>
      </c>
      <c r="W1918" t="str">
        <f>IF(AND(ISNUMBER($BW1918),ISNUMBER($BX1918)),IF($BW1918&gt;=2016,"post-only",IF($BX1918&lt;2016,"pre-only","mixed")),"")</f>
        <v>post-only</v>
      </c>
      <c r="X1918">
        <f>IF(AND(ISNUMBER($BW1918),ISNUMBER($BX1918)),MIN(1,MAX(0,($BX1918-2017+1)/($BX1918-$BW1918+1))),"")</f>
        <v>0.8</v>
      </c>
      <c r="Y1918">
        <f>IF(AND(ISNUMBER($BW1918),ISNUMBER($BX1918)),MIN(1,MAX(0,($BX1918-2018+1)/($BX1918-$BW1918+1))),"")</f>
        <v>0.6</v>
      </c>
      <c r="Z1918">
        <f>IF(AND(ISNUMBER($BW1918),ISNUMBER($BX1918)),MIN(1,MAX(0,($BX1918-2019+1)/($BX1918-$BW1918+1))),"")</f>
        <v>0.4</v>
      </c>
      <c r="AA1918">
        <f>IF(ISNUMBER($BX1918),IF($BX1918&gt;=2017,1,0),"")</f>
        <v>1.0</v>
      </c>
      <c r="AB1918">
        <f>IF(ISNUMBER($BX1918),IF($BX1918&gt;=2018,1,0),"")</f>
        <v>1.0</v>
      </c>
      <c r="AC1918">
        <f>IF(ISNUMBER($BX1918),IF($BX1918&gt;=2019,1,0),"")</f>
        <v>1.0</v>
      </c>
      <c r="AD1918">
        <f>IF($L1918&lt;&gt;"",IF($L1918&gt;2013,1,0),"")</f>
        <v>1.0</v>
      </c>
      <c r="AE1918">
        <f>IF($L1918&lt;&gt;"",1+IF($L1918&gt;2011,1,0)+IF($L1918&gt;2014,1,0),"")</f>
        <v>3.0</v>
      </c>
      <c r="AF1918" t="inlineStr">
        <is>
          <t>loan (interest rate)</t>
        </is>
      </c>
      <c r="AG1918" t="inlineStr">
        <is>
          <t>performance</t>
        </is>
      </c>
      <c r="AH1918" t="inlineStr">
        <is>
          <t>non-sensitive</t>
        </is>
      </c>
      <c r="AI1918" t="inlineStr">
        <is>
          <t>without ETS/CT</t>
        </is>
      </c>
      <c r="AJ1918" t="inlineStr">
        <is>
          <t>without ETS/CT</t>
        </is>
      </c>
      <c r="AK1918" t="str">
        <f>IF(AND($CF1918&lt;&gt;"",IFERROR(INDEX(subsample_country_map!$B:$B,MATCH($CF1918,subsample_country_map!$A:$A,0)),"")&lt;&gt;""),INDEX(subsample_country_map!$B:$B,MATCH($CF1918,subsample_country_map!$A:$A,0)),INDEX(lookup!$AA:$AA,MATCH($A1918,lookup!$A:$A,0)))</f>
        <v>1_US</v>
      </c>
      <c r="AL1918" t="str">
        <f>IF(AND($CF1918&lt;&gt;"",IFERROR(INDEX(subsample_country_map!$C:$C,MATCH($CF1918,subsample_country_map!$A:$A,0)),"")&lt;&gt;""),INDEX(subsample_country_map!$C:$C,MATCH($CF1918,subsample_country_map!$A:$A,0)),INDEX(lookup!$AB:$AB,MATCH($A1918,lookup!$A:$A,0)))</f>
        <v>1_developed</v>
      </c>
      <c r="AM1918" t="str">
        <f>IF(AND($CF1918&lt;&gt;"",IFERROR(INDEX(subsample_country_map!$D:$D,MATCH($CF1918,subsample_country_map!$A:$A,0)),"")&lt;&gt;""),INDEX(subsample_country_map!$D:$D,MATCH($CF1918,subsample_country_map!$A:$A,0)),INDEX(lookup!$AC:$AC,MATCH($A1918,lookup!$A:$A,0)))</f>
        <v>1_western</v>
      </c>
      <c r="AN1918" t="str">
        <f>IF(AND($CF1918&lt;&gt;"",IFERROR(INDEX(subsample_country_map!$E:$E,MATCH($CF1918,subsample_country_map!$A:$A,0)),"")&lt;&gt;""),INDEX(subsample_country_map!$E:$E,MATCH($CF1918,subsample_country_map!$A:$A,0)),INDEX(lookup!$AD:$AD,MATCH($A1918,lookup!$A:$A,0)))</f>
        <v>1_common law</v>
      </c>
      <c r="AO1918" t="str">
        <f>INDEX(lookup!$Y:$Y,MATCH($A1918,lookup!$A:$A,0))</f>
        <v>0_published</v>
      </c>
      <c r="AP1918" t="str">
        <f>INDEX(lookup!$Z:$Z,MATCH($A1918,lookup!$A:$A,0))</f>
        <v>0_VHB low</v>
      </c>
      <c r="AQ1918" t="str">
        <f>INDEX(lookup!$W:$W,MATCH($A1918,lookup!$A:$A,0))</f>
        <v>1_fin/acc/econ</v>
      </c>
      <c r="AS1918" t="inlineStr">
        <is>
          <t>staging</t>
        </is>
      </c>
      <c r="AT1918" t="inlineStr">
        <is>
          <t>good-CER</t>
        </is>
      </c>
      <c r="AU1918" t="inlineStr">
        <is>
          <t>cost</t>
        </is>
      </c>
      <c r="AZ1918" t="inlineStr">
        <is>
          <t>0.035</t>
        </is>
      </c>
      <c r="BA1918" t="inlineStr">
        <is>
          <t>FLAG</t>
        </is>
      </c>
      <c r="BB1918" t="inlineStr">
        <is>
          <t>0</t>
        </is>
      </c>
      <c r="BC1918" t="inlineStr">
        <is>
          <t>n/a (structural)</t>
        </is>
      </c>
      <c r="BD1918" t="inlineStr">
        <is>
          <t>n/a (structural)</t>
        </is>
      </c>
      <c r="BE1918" t="inlineStr">
        <is>
          <t>period</t>
        </is>
      </c>
      <c r="BF1918" t="inlineStr">
        <is>
          <t>COD 2017 / E 2017</t>
        </is>
      </c>
      <c r="BG1918" t="inlineStr">
        <is>
          <t>2017</t>
        </is>
      </c>
      <c r="BH1918" t="inlineStr">
        <is>
          <t>2017</t>
        </is>
      </c>
      <c r="BI1918" t="inlineStr">
        <is>
          <t>Table 1</t>
        </is>
      </c>
      <c r="BJ1918" t="inlineStr">
        <is>
          <t>row WACC Cost of Debt 2017 x col E 2017</t>
        </is>
      </c>
      <c r="BK1918" t="inlineStr">
        <is>
          <t>542</t>
        </is>
      </c>
      <c r="BL1918" t="inlineStr">
        <is>
          <t>0.035</t>
        </is>
      </c>
      <c r="BM1918" t="inlineStr">
        <is>
          <t>E – Environmental Pillar Score</t>
        </is>
      </c>
      <c r="BN1918" t="inlineStr">
        <is>
          <t>WACC Cost of Debt, (%) in the last 10 FY</t>
        </is>
      </c>
      <c r="BO1918" t="inlineStr">
        <is>
          <t>rescreen</t>
        </is>
      </c>
      <c r="BP1918" t="inlineStr">
        <is>
          <t>Piechocka-Kałużna et al (2021)</t>
        </is>
      </c>
      <c r="BQ1918" t="inlineStr">
        <is>
          <t>bivariate</t>
        </is>
      </c>
      <c r="BT1918" t="n">
        <v>0</v>
      </c>
      <c r="BU1918" t="inlineStr">
        <is>
          <t>staging_Piechocka-Kaluzna_et_al_2021.csv</t>
        </is>
      </c>
      <c r="BW1918" t="n">
        <v>2016</v>
      </c>
      <c r="BX1918" t="n">
        <v>2020</v>
      </c>
      <c r="BY1918" t="inlineStr">
        <is>
          <t>United States</t>
        </is>
      </c>
      <c r="BZ1918" t="n">
        <v>2018</v>
      </c>
      <c r="CA1918" t="n">
        <v>1</v>
      </c>
      <c r="CB1918" t="n">
        <v>1</v>
      </c>
      <c r="CC1918" t="n">
        <v>1</v>
      </c>
      <c r="CD1918" t="n">
        <v>0.03501430218024176</v>
      </c>
      <c r="CE1918" t="n">
        <v>1</v>
      </c>
    </row>
    <row r="1919">
      <c r="A1919" t="inlineStr">
        <is>
          <t>Piechocka-Kałużna et al (2021)</t>
        </is>
      </c>
      <c r="B1919" t="n">
        <v>3224</v>
      </c>
      <c r="C1919" t="n">
        <v>0.042</v>
      </c>
      <c r="H1919" t="inlineStr">
        <is>
          <t>bivariate</t>
        </is>
      </c>
      <c r="I1919" t="inlineStr">
        <is>
          <t>Correlation coefficient available</t>
        </is>
      </c>
      <c r="J1919">
        <f>IF($BW1919&lt;&gt;"",$BW1919,"")</f>
        <v>2016.0</v>
      </c>
      <c r="K1919">
        <f>IF($BX1919&lt;&gt;"",$BX1919,"")</f>
        <v>2020.0</v>
      </c>
      <c r="L1919">
        <f>IF(AND(ISNUMBER($BW1919),ISNUMBER($BX1919)),($BW1919+$BX1919)/2,"")</f>
        <v>2018.0</v>
      </c>
      <c r="M1919">
        <f>IF($L1919&lt;&gt;"",$L1919,"")</f>
        <v>2018.0</v>
      </c>
      <c r="N1919">
        <f>IF(AND(ISNUMBER($BW1919),ISNUMBER($BX1919)),MIN(1,MAX(0,($BX1919-2016+1)/($BX1919-$BW1919+1))),"")</f>
        <v>1.0</v>
      </c>
      <c r="O1919">
        <f>IF(AND(ISNUMBER($BW1919),ISNUMBER($BX1919)),MIN(1,MAX(0,($BX1919-2017+1)/($BX1919-$BW1919+1))),"")</f>
        <v>0.8</v>
      </c>
      <c r="P1919">
        <f>IF(AND(ISNUMBER($BW1919),ISNUMBER($BX1919)),MIN(1,MAX(0,($BX1919-2018+1)/($BX1919-$BW1919+1))),"")</f>
        <v>0.6</v>
      </c>
      <c r="Q1919">
        <f>IF(AND(ISNUMBER($BW1919),ISNUMBER($BX1919)),MIN(1,MAX(0,($BX1919-2019+1)/($BX1919-$BW1919+1))),"")</f>
        <v>0.4</v>
      </c>
      <c r="R1919">
        <f>IF(AND(ISNUMBER($BW1919),ISNUMBER($BX1919)),MIN(1,MAX(0,($BX1919-2016+1)/($BX1919-$BW1919+1))),"")</f>
        <v>1.0</v>
      </c>
      <c r="S1919">
        <f>IF($L1919&lt;&gt;"",IF($L1919&gt;=2015.5,1,0),"")</f>
        <v>1.0</v>
      </c>
      <c r="T1919">
        <f>IF($L1919&lt;&gt;"",IF($L1919&gt;=2016,1,0),"")</f>
        <v>1.0</v>
      </c>
      <c r="U1919">
        <f>IF(ISNUMBER($BX1919),IF($BX1919&gt;=2016,1,0),"")</f>
        <v>1.0</v>
      </c>
      <c r="V1919">
        <f>IF(ISNUMBER($BW1919),IF($BW1919&gt;=2016,1,0),"")</f>
        <v>1.0</v>
      </c>
      <c r="W1919" t="str">
        <f>IF(AND(ISNUMBER($BW1919),ISNUMBER($BX1919)),IF($BW1919&gt;=2016,"post-only",IF($BX1919&lt;2016,"pre-only","mixed")),"")</f>
        <v>post-only</v>
      </c>
      <c r="X1919">
        <f>IF(AND(ISNUMBER($BW1919),ISNUMBER($BX1919)),MIN(1,MAX(0,($BX1919-2017+1)/($BX1919-$BW1919+1))),"")</f>
        <v>0.8</v>
      </c>
      <c r="Y1919">
        <f>IF(AND(ISNUMBER($BW1919),ISNUMBER($BX1919)),MIN(1,MAX(0,($BX1919-2018+1)/($BX1919-$BW1919+1))),"")</f>
        <v>0.6</v>
      </c>
      <c r="Z1919">
        <f>IF(AND(ISNUMBER($BW1919),ISNUMBER($BX1919)),MIN(1,MAX(0,($BX1919-2019+1)/($BX1919-$BW1919+1))),"")</f>
        <v>0.4</v>
      </c>
      <c r="AA1919">
        <f>IF(ISNUMBER($BX1919),IF($BX1919&gt;=2017,1,0),"")</f>
        <v>1.0</v>
      </c>
      <c r="AB1919">
        <f>IF(ISNUMBER($BX1919),IF($BX1919&gt;=2018,1,0),"")</f>
        <v>1.0</v>
      </c>
      <c r="AC1919">
        <f>IF(ISNUMBER($BX1919),IF($BX1919&gt;=2019,1,0),"")</f>
        <v>1.0</v>
      </c>
      <c r="AD1919">
        <f>IF($L1919&lt;&gt;"",IF($L1919&gt;2013,1,0),"")</f>
        <v>1.0</v>
      </c>
      <c r="AE1919">
        <f>IF($L1919&lt;&gt;"",1+IF($L1919&gt;2011,1,0)+IF($L1919&gt;2014,1,0),"")</f>
        <v>3.0</v>
      </c>
      <c r="AF1919" t="inlineStr">
        <is>
          <t>loan (interest rate)</t>
        </is>
      </c>
      <c r="AG1919" t="inlineStr">
        <is>
          <t>performance</t>
        </is>
      </c>
      <c r="AH1919" t="inlineStr">
        <is>
          <t>non-sensitive</t>
        </is>
      </c>
      <c r="AI1919" t="inlineStr">
        <is>
          <t>without ETS/CT</t>
        </is>
      </c>
      <c r="AJ1919" t="inlineStr">
        <is>
          <t>without ETS/CT</t>
        </is>
      </c>
      <c r="AK1919" t="str">
        <f>IF(AND($CF1919&lt;&gt;"",IFERROR(INDEX(subsample_country_map!$B:$B,MATCH($CF1919,subsample_country_map!$A:$A,0)),"")&lt;&gt;""),INDEX(subsample_country_map!$B:$B,MATCH($CF1919,subsample_country_map!$A:$A,0)),INDEX(lookup!$AA:$AA,MATCH($A1919,lookup!$A:$A,0)))</f>
        <v>1_US</v>
      </c>
      <c r="AL1919" t="str">
        <f>IF(AND($CF1919&lt;&gt;"",IFERROR(INDEX(subsample_country_map!$C:$C,MATCH($CF1919,subsample_country_map!$A:$A,0)),"")&lt;&gt;""),INDEX(subsample_country_map!$C:$C,MATCH($CF1919,subsample_country_map!$A:$A,0)),INDEX(lookup!$AB:$AB,MATCH($A1919,lookup!$A:$A,0)))</f>
        <v>1_developed</v>
      </c>
      <c r="AM1919" t="str">
        <f>IF(AND($CF1919&lt;&gt;"",IFERROR(INDEX(subsample_country_map!$D:$D,MATCH($CF1919,subsample_country_map!$A:$A,0)),"")&lt;&gt;""),INDEX(subsample_country_map!$D:$D,MATCH($CF1919,subsample_country_map!$A:$A,0)),INDEX(lookup!$AC:$AC,MATCH($A1919,lookup!$A:$A,0)))</f>
        <v>1_western</v>
      </c>
      <c r="AN1919" t="str">
        <f>IF(AND($CF1919&lt;&gt;"",IFERROR(INDEX(subsample_country_map!$E:$E,MATCH($CF1919,subsample_country_map!$A:$A,0)),"")&lt;&gt;""),INDEX(subsample_country_map!$E:$E,MATCH($CF1919,subsample_country_map!$A:$A,0)),INDEX(lookup!$AD:$AD,MATCH($A1919,lookup!$A:$A,0)))</f>
        <v>1_common law</v>
      </c>
      <c r="AO1919" t="str">
        <f>INDEX(lookup!$Y:$Y,MATCH($A1919,lookup!$A:$A,0))</f>
        <v>0_published</v>
      </c>
      <c r="AP1919" t="str">
        <f>INDEX(lookup!$Z:$Z,MATCH($A1919,lookup!$A:$A,0))</f>
        <v>0_VHB low</v>
      </c>
      <c r="AQ1919" t="str">
        <f>INDEX(lookup!$W:$W,MATCH($A1919,lookup!$A:$A,0))</f>
        <v>1_fin/acc/econ</v>
      </c>
      <c r="AS1919" t="inlineStr">
        <is>
          <t>staging</t>
        </is>
      </c>
      <c r="AT1919" t="inlineStr">
        <is>
          <t>good-CER</t>
        </is>
      </c>
      <c r="AU1919" t="inlineStr">
        <is>
          <t>cost</t>
        </is>
      </c>
      <c r="AZ1919" t="inlineStr">
        <is>
          <t>0.042</t>
        </is>
      </c>
      <c r="BA1919" t="inlineStr">
        <is>
          <t>FLAG</t>
        </is>
      </c>
      <c r="BB1919" t="inlineStr">
        <is>
          <t>1</t>
        </is>
      </c>
      <c r="BC1919" t="inlineStr">
        <is>
          <t>n/a (structural)</t>
        </is>
      </c>
      <c r="BD1919" t="inlineStr">
        <is>
          <t>n/a (structural)</t>
        </is>
      </c>
      <c r="BE1919" t="inlineStr">
        <is>
          <t>period</t>
        </is>
      </c>
      <c r="BF1919" t="inlineStr">
        <is>
          <t>COD 2017 / E 2016</t>
        </is>
      </c>
      <c r="BG1919" t="inlineStr">
        <is>
          <t>2016</t>
        </is>
      </c>
      <c r="BH1919" t="inlineStr">
        <is>
          <t>2017</t>
        </is>
      </c>
      <c r="BI1919" t="inlineStr">
        <is>
          <t>Table 1</t>
        </is>
      </c>
      <c r="BJ1919" t="inlineStr">
        <is>
          <t>row WACC Cost of Debt 2017 x col E 2016</t>
        </is>
      </c>
      <c r="BK1919" t="inlineStr">
        <is>
          <t>542</t>
        </is>
      </c>
      <c r="BL1919" t="inlineStr">
        <is>
          <t>0.042</t>
        </is>
      </c>
      <c r="BM1919" t="inlineStr">
        <is>
          <t>E – Environmental Pillar Score</t>
        </is>
      </c>
      <c r="BN1919" t="inlineStr">
        <is>
          <t>WACC Cost of Debt, (%) in the last 10 FY</t>
        </is>
      </c>
      <c r="BO1919" t="inlineStr">
        <is>
          <t>rescreen</t>
        </is>
      </c>
      <c r="BP1919" t="inlineStr">
        <is>
          <t>Piechocka-Kałużna et al (2021)</t>
        </is>
      </c>
      <c r="BQ1919" t="inlineStr">
        <is>
          <t>bivariate</t>
        </is>
      </c>
      <c r="BT1919" t="n">
        <v>0</v>
      </c>
      <c r="BU1919" t="inlineStr">
        <is>
          <t>staging_Piechocka-Kaluzna_et_al_2021.csv</t>
        </is>
      </c>
      <c r="BW1919" t="n">
        <v>2016</v>
      </c>
      <c r="BX1919" t="n">
        <v>2020</v>
      </c>
      <c r="BY1919" t="inlineStr">
        <is>
          <t>United States</t>
        </is>
      </c>
      <c r="BZ1919" t="n">
        <v>2018</v>
      </c>
      <c r="CA1919" t="n">
        <v>1</v>
      </c>
      <c r="CB1919" t="n">
        <v>1</v>
      </c>
      <c r="CC1919" t="n">
        <v>1</v>
      </c>
      <c r="CD1919" t="n">
        <v>0.04202472217122585</v>
      </c>
      <c r="CE1919" t="n">
        <v>1</v>
      </c>
    </row>
    <row r="1920">
      <c r="A1920" t="inlineStr">
        <is>
          <t>Piechocka-Kałużna et al (2021)</t>
        </is>
      </c>
      <c r="B1920" t="n">
        <v>3225</v>
      </c>
      <c r="C1920" t="n">
        <v>0.053</v>
      </c>
      <c r="H1920" t="inlineStr">
        <is>
          <t>bivariate</t>
        </is>
      </c>
      <c r="I1920" t="inlineStr">
        <is>
          <t>Correlation coefficient available</t>
        </is>
      </c>
      <c r="J1920">
        <f>IF($BW1920&lt;&gt;"",$BW1920,"")</f>
        <v>2016.0</v>
      </c>
      <c r="K1920">
        <f>IF($BX1920&lt;&gt;"",$BX1920,"")</f>
        <v>2020.0</v>
      </c>
      <c r="L1920">
        <f>IF(AND(ISNUMBER($BW1920),ISNUMBER($BX1920)),($BW1920+$BX1920)/2,"")</f>
        <v>2018.0</v>
      </c>
      <c r="M1920">
        <f>IF($L1920&lt;&gt;"",$L1920,"")</f>
        <v>2018.0</v>
      </c>
      <c r="N1920">
        <f>IF(AND(ISNUMBER($BW1920),ISNUMBER($BX1920)),MIN(1,MAX(0,($BX1920-2016+1)/($BX1920-$BW1920+1))),"")</f>
        <v>1.0</v>
      </c>
      <c r="O1920">
        <f>IF(AND(ISNUMBER($BW1920),ISNUMBER($BX1920)),MIN(1,MAX(0,($BX1920-2017+1)/($BX1920-$BW1920+1))),"")</f>
        <v>0.8</v>
      </c>
      <c r="P1920">
        <f>IF(AND(ISNUMBER($BW1920),ISNUMBER($BX1920)),MIN(1,MAX(0,($BX1920-2018+1)/($BX1920-$BW1920+1))),"")</f>
        <v>0.6</v>
      </c>
      <c r="Q1920">
        <f>IF(AND(ISNUMBER($BW1920),ISNUMBER($BX1920)),MIN(1,MAX(0,($BX1920-2019+1)/($BX1920-$BW1920+1))),"")</f>
        <v>0.4</v>
      </c>
      <c r="R1920">
        <f>IF(AND(ISNUMBER($BW1920),ISNUMBER($BX1920)),MIN(1,MAX(0,($BX1920-2016+1)/($BX1920-$BW1920+1))),"")</f>
        <v>1.0</v>
      </c>
      <c r="S1920">
        <f>IF($L1920&lt;&gt;"",IF($L1920&gt;=2015.5,1,0),"")</f>
        <v>1.0</v>
      </c>
      <c r="T1920">
        <f>IF($L1920&lt;&gt;"",IF($L1920&gt;=2016,1,0),"")</f>
        <v>1.0</v>
      </c>
      <c r="U1920">
        <f>IF(ISNUMBER($BX1920),IF($BX1920&gt;=2016,1,0),"")</f>
        <v>1.0</v>
      </c>
      <c r="V1920">
        <f>IF(ISNUMBER($BW1920),IF($BW1920&gt;=2016,1,0),"")</f>
        <v>1.0</v>
      </c>
      <c r="W1920" t="str">
        <f>IF(AND(ISNUMBER($BW1920),ISNUMBER($BX1920)),IF($BW1920&gt;=2016,"post-only",IF($BX1920&lt;2016,"pre-only","mixed")),"")</f>
        <v>post-only</v>
      </c>
      <c r="X1920">
        <f>IF(AND(ISNUMBER($BW1920),ISNUMBER($BX1920)),MIN(1,MAX(0,($BX1920-2017+1)/($BX1920-$BW1920+1))),"")</f>
        <v>0.8</v>
      </c>
      <c r="Y1920">
        <f>IF(AND(ISNUMBER($BW1920),ISNUMBER($BX1920)),MIN(1,MAX(0,($BX1920-2018+1)/($BX1920-$BW1920+1))),"")</f>
        <v>0.6</v>
      </c>
      <c r="Z1920">
        <f>IF(AND(ISNUMBER($BW1920),ISNUMBER($BX1920)),MIN(1,MAX(0,($BX1920-2019+1)/($BX1920-$BW1920+1))),"")</f>
        <v>0.4</v>
      </c>
      <c r="AA1920">
        <f>IF(ISNUMBER($BX1920),IF($BX1920&gt;=2017,1,0),"")</f>
        <v>1.0</v>
      </c>
      <c r="AB1920">
        <f>IF(ISNUMBER($BX1920),IF($BX1920&gt;=2018,1,0),"")</f>
        <v>1.0</v>
      </c>
      <c r="AC1920">
        <f>IF(ISNUMBER($BX1920),IF($BX1920&gt;=2019,1,0),"")</f>
        <v>1.0</v>
      </c>
      <c r="AD1920">
        <f>IF($L1920&lt;&gt;"",IF($L1920&gt;2013,1,0),"")</f>
        <v>1.0</v>
      </c>
      <c r="AE1920">
        <f>IF($L1920&lt;&gt;"",1+IF($L1920&gt;2011,1,0)+IF($L1920&gt;2014,1,0),"")</f>
        <v>3.0</v>
      </c>
      <c r="AF1920" t="inlineStr">
        <is>
          <t>loan (interest rate)</t>
        </is>
      </c>
      <c r="AG1920" t="inlineStr">
        <is>
          <t>performance</t>
        </is>
      </c>
      <c r="AH1920" t="inlineStr">
        <is>
          <t>non-sensitive</t>
        </is>
      </c>
      <c r="AI1920" t="inlineStr">
        <is>
          <t>without ETS/CT</t>
        </is>
      </c>
      <c r="AJ1920" t="inlineStr">
        <is>
          <t>without ETS/CT</t>
        </is>
      </c>
      <c r="AK1920" t="str">
        <f>IF(AND($CF1920&lt;&gt;"",IFERROR(INDEX(subsample_country_map!$B:$B,MATCH($CF1920,subsample_country_map!$A:$A,0)),"")&lt;&gt;""),INDEX(subsample_country_map!$B:$B,MATCH($CF1920,subsample_country_map!$A:$A,0)),INDEX(lookup!$AA:$AA,MATCH($A1920,lookup!$A:$A,0)))</f>
        <v>1_US</v>
      </c>
      <c r="AL1920" t="str">
        <f>IF(AND($CF1920&lt;&gt;"",IFERROR(INDEX(subsample_country_map!$C:$C,MATCH($CF1920,subsample_country_map!$A:$A,0)),"")&lt;&gt;""),INDEX(subsample_country_map!$C:$C,MATCH($CF1920,subsample_country_map!$A:$A,0)),INDEX(lookup!$AB:$AB,MATCH($A1920,lookup!$A:$A,0)))</f>
        <v>1_developed</v>
      </c>
      <c r="AM1920" t="str">
        <f>IF(AND($CF1920&lt;&gt;"",IFERROR(INDEX(subsample_country_map!$D:$D,MATCH($CF1920,subsample_country_map!$A:$A,0)),"")&lt;&gt;""),INDEX(subsample_country_map!$D:$D,MATCH($CF1920,subsample_country_map!$A:$A,0)),INDEX(lookup!$AC:$AC,MATCH($A1920,lookup!$A:$A,0)))</f>
        <v>1_western</v>
      </c>
      <c r="AN1920" t="str">
        <f>IF(AND($CF1920&lt;&gt;"",IFERROR(INDEX(subsample_country_map!$E:$E,MATCH($CF1920,subsample_country_map!$A:$A,0)),"")&lt;&gt;""),INDEX(subsample_country_map!$E:$E,MATCH($CF1920,subsample_country_map!$A:$A,0)),INDEX(lookup!$AD:$AD,MATCH($A1920,lookup!$A:$A,0)))</f>
        <v>1_common law</v>
      </c>
      <c r="AO1920" t="str">
        <f>INDEX(lookup!$Y:$Y,MATCH($A1920,lookup!$A:$A,0))</f>
        <v>0_published</v>
      </c>
      <c r="AP1920" t="str">
        <f>INDEX(lookup!$Z:$Z,MATCH($A1920,lookup!$A:$A,0))</f>
        <v>0_VHB low</v>
      </c>
      <c r="AQ1920" t="str">
        <f>INDEX(lookup!$W:$W,MATCH($A1920,lookup!$A:$A,0))</f>
        <v>1_fin/acc/econ</v>
      </c>
      <c r="AS1920" t="inlineStr">
        <is>
          <t>staging</t>
        </is>
      </c>
      <c r="AT1920" t="inlineStr">
        <is>
          <t>good-CER</t>
        </is>
      </c>
      <c r="AU1920" t="inlineStr">
        <is>
          <t>cost</t>
        </is>
      </c>
      <c r="AZ1920" t="inlineStr">
        <is>
          <t>0.053</t>
        </is>
      </c>
      <c r="BA1920" t="inlineStr">
        <is>
          <t>FLAG</t>
        </is>
      </c>
      <c r="BB1920" t="inlineStr">
        <is>
          <t>0</t>
        </is>
      </c>
      <c r="BC1920" t="inlineStr">
        <is>
          <t>n/a (structural)</t>
        </is>
      </c>
      <c r="BD1920" t="inlineStr">
        <is>
          <t>n/a (structural)</t>
        </is>
      </c>
      <c r="BE1920" t="inlineStr">
        <is>
          <t>period</t>
        </is>
      </c>
      <c r="BF1920" t="inlineStr">
        <is>
          <t>COD 2016 / E 2016</t>
        </is>
      </c>
      <c r="BG1920" t="inlineStr">
        <is>
          <t>2016</t>
        </is>
      </c>
      <c r="BH1920" t="inlineStr">
        <is>
          <t>2016</t>
        </is>
      </c>
      <c r="BI1920" t="inlineStr">
        <is>
          <t>Table 1</t>
        </is>
      </c>
      <c r="BJ1920" t="inlineStr">
        <is>
          <t>row WACC Cost of Debt 2016 x col E 2016</t>
        </is>
      </c>
      <c r="BK1920" t="inlineStr">
        <is>
          <t>542</t>
        </is>
      </c>
      <c r="BL1920" t="inlineStr">
        <is>
          <t>0.053</t>
        </is>
      </c>
      <c r="BM1920" t="inlineStr">
        <is>
          <t>E – Environmental Pillar Score</t>
        </is>
      </c>
      <c r="BN1920" t="inlineStr">
        <is>
          <t>WACC Cost of Debt, (%) in the last 10 FY</t>
        </is>
      </c>
      <c r="BO1920" t="inlineStr">
        <is>
          <t>rescreen</t>
        </is>
      </c>
      <c r="BP1920" t="inlineStr">
        <is>
          <t>Piechocka-Kałużna et al (2021)</t>
        </is>
      </c>
      <c r="BQ1920" t="inlineStr">
        <is>
          <t>bivariate</t>
        </is>
      </c>
      <c r="BT1920" t="n">
        <v>0</v>
      </c>
      <c r="BU1920" t="inlineStr">
        <is>
          <t>staging_Piechocka-Kaluzna_et_al_2021.csv</t>
        </is>
      </c>
      <c r="BW1920" t="n">
        <v>2016</v>
      </c>
      <c r="BX1920" t="n">
        <v>2020</v>
      </c>
      <c r="BY1920" t="inlineStr">
        <is>
          <t>United States</t>
        </is>
      </c>
      <c r="BZ1920" t="n">
        <v>2018</v>
      </c>
      <c r="CA1920" t="n">
        <v>1</v>
      </c>
      <c r="CB1920" t="n">
        <v>1</v>
      </c>
      <c r="CC1920" t="n">
        <v>1</v>
      </c>
      <c r="CD1920" t="n">
        <v>0.05304970947394863</v>
      </c>
      <c r="CE1920" t="n">
        <v>1</v>
      </c>
    </row>
    <row r="1921">
      <c r="A1921" t="inlineStr">
        <is>
          <t>Piechocka-Kałużna et al (2021)</t>
        </is>
      </c>
      <c r="B1921" t="n">
        <v>3226</v>
      </c>
      <c r="H1921" t="inlineStr">
        <is>
          <t>partial</t>
        </is>
      </c>
      <c r="I1921" t="inlineStr">
        <is>
          <t>T-Statistic available</t>
        </is>
      </c>
      <c r="J1921">
        <f>IF($BW1921&lt;&gt;"",$BW1921,"")</f>
        <v>2016.0</v>
      </c>
      <c r="K1921">
        <f>IF($BX1921&lt;&gt;"",$BX1921,"")</f>
        <v>2020.0</v>
      </c>
      <c r="L1921">
        <f>IF(AND(ISNUMBER($BW1921),ISNUMBER($BX1921)),($BW1921+$BX1921)/2,"")</f>
        <v>2018.0</v>
      </c>
      <c r="M1921">
        <f>IF($L1921&lt;&gt;"",$L1921,"")</f>
        <v>2018.0</v>
      </c>
      <c r="N1921">
        <f>IF(AND(ISNUMBER($BW1921),ISNUMBER($BX1921)),MIN(1,MAX(0,($BX1921-2016+1)/($BX1921-$BW1921+1))),"")</f>
        <v>1.0</v>
      </c>
      <c r="O1921">
        <f>IF(AND(ISNUMBER($BW1921),ISNUMBER($BX1921)),MIN(1,MAX(0,($BX1921-2017+1)/($BX1921-$BW1921+1))),"")</f>
        <v>0.8</v>
      </c>
      <c r="P1921">
        <f>IF(AND(ISNUMBER($BW1921),ISNUMBER($BX1921)),MIN(1,MAX(0,($BX1921-2018+1)/($BX1921-$BW1921+1))),"")</f>
        <v>0.6</v>
      </c>
      <c r="Q1921">
        <f>IF(AND(ISNUMBER($BW1921),ISNUMBER($BX1921)),MIN(1,MAX(0,($BX1921-2019+1)/($BX1921-$BW1921+1))),"")</f>
        <v>0.4</v>
      </c>
      <c r="R1921">
        <f>IF(AND(ISNUMBER($BW1921),ISNUMBER($BX1921)),MIN(1,MAX(0,($BX1921-2016+1)/($BX1921-$BW1921+1))),"")</f>
        <v>1.0</v>
      </c>
      <c r="S1921">
        <f>IF($L1921&lt;&gt;"",IF($L1921&gt;=2015.5,1,0),"")</f>
        <v>1.0</v>
      </c>
      <c r="T1921">
        <f>IF($L1921&lt;&gt;"",IF($L1921&gt;=2016,1,0),"")</f>
        <v>1.0</v>
      </c>
      <c r="U1921">
        <f>IF(ISNUMBER($BX1921),IF($BX1921&gt;=2016,1,0),"")</f>
        <v>1.0</v>
      </c>
      <c r="V1921">
        <f>IF(ISNUMBER($BW1921),IF($BW1921&gt;=2016,1,0),"")</f>
        <v>1.0</v>
      </c>
      <c r="W1921" t="str">
        <f>IF(AND(ISNUMBER($BW1921),ISNUMBER($BX1921)),IF($BW1921&gt;=2016,"post-only",IF($BX1921&lt;2016,"pre-only","mixed")),"")</f>
        <v>post-only</v>
      </c>
      <c r="X1921">
        <f>IF(AND(ISNUMBER($BW1921),ISNUMBER($BX1921)),MIN(1,MAX(0,($BX1921-2017+1)/($BX1921-$BW1921+1))),"")</f>
        <v>0.8</v>
      </c>
      <c r="Y1921">
        <f>IF(AND(ISNUMBER($BW1921),ISNUMBER($BX1921)),MIN(1,MAX(0,($BX1921-2018+1)/($BX1921-$BW1921+1))),"")</f>
        <v>0.6</v>
      </c>
      <c r="Z1921">
        <f>IF(AND(ISNUMBER($BW1921),ISNUMBER($BX1921)),MIN(1,MAX(0,($BX1921-2019+1)/($BX1921-$BW1921+1))),"")</f>
        <v>0.4</v>
      </c>
      <c r="AA1921">
        <f>IF(ISNUMBER($BX1921),IF($BX1921&gt;=2017,1,0),"")</f>
        <v>1.0</v>
      </c>
      <c r="AB1921">
        <f>IF(ISNUMBER($BX1921),IF($BX1921&gt;=2018,1,0),"")</f>
        <v>1.0</v>
      </c>
      <c r="AC1921">
        <f>IF(ISNUMBER($BX1921),IF($BX1921&gt;=2019,1,0),"")</f>
        <v>1.0</v>
      </c>
      <c r="AD1921">
        <f>IF($L1921&lt;&gt;"",IF($L1921&gt;2013,1,0),"")</f>
        <v>1.0</v>
      </c>
      <c r="AE1921">
        <f>IF($L1921&lt;&gt;"",1+IF($L1921&gt;2011,1,0)+IF($L1921&gt;2014,1,0),"")</f>
        <v>3.0</v>
      </c>
      <c r="AF1921" t="inlineStr">
        <is>
          <t>loan (interest rate)</t>
        </is>
      </c>
      <c r="AG1921" t="inlineStr">
        <is>
          <t>performance</t>
        </is>
      </c>
      <c r="AH1921" t="inlineStr">
        <is>
          <t>non-sensitive</t>
        </is>
      </c>
      <c r="AI1921" t="inlineStr">
        <is>
          <t>without ETS/CT</t>
        </is>
      </c>
      <c r="AJ1921" t="inlineStr">
        <is>
          <t>without ETS/CT</t>
        </is>
      </c>
      <c r="AK1921" t="str">
        <f>IF(AND($CF1921&lt;&gt;"",IFERROR(INDEX(subsample_country_map!$B:$B,MATCH($CF1921,subsample_country_map!$A:$A,0)),"")&lt;&gt;""),INDEX(subsample_country_map!$B:$B,MATCH($CF1921,subsample_country_map!$A:$A,0)),INDEX(lookup!$AA:$AA,MATCH($A1921,lookup!$A:$A,0)))</f>
        <v>1_US</v>
      </c>
      <c r="AL1921" t="str">
        <f>IF(AND($CF1921&lt;&gt;"",IFERROR(INDEX(subsample_country_map!$C:$C,MATCH($CF1921,subsample_country_map!$A:$A,0)),"")&lt;&gt;""),INDEX(subsample_country_map!$C:$C,MATCH($CF1921,subsample_country_map!$A:$A,0)),INDEX(lookup!$AB:$AB,MATCH($A1921,lookup!$A:$A,0)))</f>
        <v>1_developed</v>
      </c>
      <c r="AM1921" t="str">
        <f>IF(AND($CF1921&lt;&gt;"",IFERROR(INDEX(subsample_country_map!$D:$D,MATCH($CF1921,subsample_country_map!$A:$A,0)),"")&lt;&gt;""),INDEX(subsample_country_map!$D:$D,MATCH($CF1921,subsample_country_map!$A:$A,0)),INDEX(lookup!$AC:$AC,MATCH($A1921,lookup!$A:$A,0)))</f>
        <v>1_western</v>
      </c>
      <c r="AN1921" t="str">
        <f>IF(AND($CF1921&lt;&gt;"",IFERROR(INDEX(subsample_country_map!$E:$E,MATCH($CF1921,subsample_country_map!$A:$A,0)),"")&lt;&gt;""),INDEX(subsample_country_map!$E:$E,MATCH($CF1921,subsample_country_map!$A:$A,0)),INDEX(lookup!$AD:$AD,MATCH($A1921,lookup!$A:$A,0)))</f>
        <v>1_common law</v>
      </c>
      <c r="AO1921" t="str">
        <f>INDEX(lookup!$Y:$Y,MATCH($A1921,lookup!$A:$A,0))</f>
        <v>0_published</v>
      </c>
      <c r="AP1921" t="str">
        <f>INDEX(lookup!$Z:$Z,MATCH($A1921,lookup!$A:$A,0))</f>
        <v>0_VHB low</v>
      </c>
      <c r="AQ1921" t="str">
        <f>INDEX(lookup!$W:$W,MATCH($A1921,lookup!$A:$A,0))</f>
        <v>1_fin/acc/econ</v>
      </c>
      <c r="AS1921" t="inlineStr">
        <is>
          <t>staging</t>
        </is>
      </c>
      <c r="AT1921" t="inlineStr">
        <is>
          <t>good-CER</t>
        </is>
      </c>
      <c r="AU1921" t="inlineStr">
        <is>
          <t>cost</t>
        </is>
      </c>
      <c r="AV1921" t="inlineStr">
        <is>
          <t>-0.056</t>
        </is>
      </c>
      <c r="AW1921" t="inlineStr">
        <is>
          <t>0.044</t>
        </is>
      </c>
      <c r="AX1921" t="inlineStr">
        <is>
          <t>-1.258</t>
        </is>
      </c>
      <c r="AY1921" t="inlineStr">
        <is>
          <t>0.209</t>
        </is>
      </c>
      <c r="BA1921" t="inlineStr">
        <is>
          <t>FLAG</t>
        </is>
      </c>
      <c r="BB1921" t="inlineStr">
        <is>
          <t>0</t>
        </is>
      </c>
      <c r="BC1921" t="inlineStr">
        <is>
          <t>other: multivariate regression functions</t>
        </is>
      </c>
      <c r="BD1921" t="inlineStr">
        <is>
          <t>not stated</t>
        </is>
      </c>
      <c r="BE1921" t="inlineStr">
        <is>
          <t>period</t>
        </is>
      </c>
      <c r="BF1921" t="inlineStr">
        <is>
          <t>2020</t>
        </is>
      </c>
      <c r="BG1921" t="inlineStr">
        <is>
          <t>2020</t>
        </is>
      </c>
      <c r="BH1921" t="inlineStr">
        <is>
          <t>2020</t>
        </is>
      </c>
      <c r="BI1921" t="inlineStr">
        <is>
          <t>Table 4</t>
        </is>
      </c>
      <c r="BJ1921" t="inlineStr">
        <is>
          <t>Model 2020, row E</t>
        </is>
      </c>
      <c r="BK1921" t="inlineStr">
        <is>
          <t>544</t>
        </is>
      </c>
      <c r="BL1921" t="inlineStr">
        <is>
          <t>E -0.056 0.044 0.000 0.000 -1.258 0.209</t>
        </is>
      </c>
      <c r="BM1921" t="inlineStr">
        <is>
          <t>E</t>
        </is>
      </c>
      <c r="BN1921" t="inlineStr">
        <is>
          <t>WACC Cost of Debt</t>
        </is>
      </c>
      <c r="BO1921" t="inlineStr">
        <is>
          <t>rescreen</t>
        </is>
      </c>
      <c r="BP1921" t="inlineStr">
        <is>
          <t>Piechocka-Kałużna et al (2021)</t>
        </is>
      </c>
      <c r="BQ1921" t="inlineStr">
        <is>
          <t>non-convertible</t>
        </is>
      </c>
      <c r="BT1921" t="n">
        <v>0</v>
      </c>
      <c r="BU1921" t="inlineStr">
        <is>
          <t>staging_Piechocka-Kaluzna_et_al_2021.csv</t>
        </is>
      </c>
      <c r="BW1921" t="n">
        <v>2016</v>
      </c>
      <c r="BX1921" t="n">
        <v>2020</v>
      </c>
      <c r="BY1921" t="inlineStr">
        <is>
          <t>United States</t>
        </is>
      </c>
      <c r="BZ1921" t="n">
        <v>2018</v>
      </c>
      <c r="CA1921" t="n">
        <v>1</v>
      </c>
      <c r="CB1921" t="n">
        <v>1</v>
      </c>
      <c r="CC1921" t="n">
        <v>1</v>
      </c>
      <c r="CE1921" t="n">
        <v>0</v>
      </c>
    </row>
    <row r="1922">
      <c r="A1922" t="inlineStr">
        <is>
          <t>Piechocka-Kałużna et al (2021)</t>
        </is>
      </c>
      <c r="B1922" t="n">
        <v>3227</v>
      </c>
      <c r="H1922" t="inlineStr">
        <is>
          <t>partial</t>
        </is>
      </c>
      <c r="I1922" t="inlineStr">
        <is>
          <t>T-Statistic available</t>
        </is>
      </c>
      <c r="J1922">
        <f>IF($BW1922&lt;&gt;"",$BW1922,"")</f>
        <v>2016.0</v>
      </c>
      <c r="K1922">
        <f>IF($BX1922&lt;&gt;"",$BX1922,"")</f>
        <v>2020.0</v>
      </c>
      <c r="L1922">
        <f>IF(AND(ISNUMBER($BW1922),ISNUMBER($BX1922)),($BW1922+$BX1922)/2,"")</f>
        <v>2018.0</v>
      </c>
      <c r="M1922">
        <f>IF($L1922&lt;&gt;"",$L1922,"")</f>
        <v>2018.0</v>
      </c>
      <c r="N1922">
        <f>IF(AND(ISNUMBER($BW1922),ISNUMBER($BX1922)),MIN(1,MAX(0,($BX1922-2016+1)/($BX1922-$BW1922+1))),"")</f>
        <v>1.0</v>
      </c>
      <c r="O1922">
        <f>IF(AND(ISNUMBER($BW1922),ISNUMBER($BX1922)),MIN(1,MAX(0,($BX1922-2017+1)/($BX1922-$BW1922+1))),"")</f>
        <v>0.8</v>
      </c>
      <c r="P1922">
        <f>IF(AND(ISNUMBER($BW1922),ISNUMBER($BX1922)),MIN(1,MAX(0,($BX1922-2018+1)/($BX1922-$BW1922+1))),"")</f>
        <v>0.6</v>
      </c>
      <c r="Q1922">
        <f>IF(AND(ISNUMBER($BW1922),ISNUMBER($BX1922)),MIN(1,MAX(0,($BX1922-2019+1)/($BX1922-$BW1922+1))),"")</f>
        <v>0.4</v>
      </c>
      <c r="R1922">
        <f>IF(AND(ISNUMBER($BW1922),ISNUMBER($BX1922)),MIN(1,MAX(0,($BX1922-2016+1)/($BX1922-$BW1922+1))),"")</f>
        <v>1.0</v>
      </c>
      <c r="S1922">
        <f>IF($L1922&lt;&gt;"",IF($L1922&gt;=2015.5,1,0),"")</f>
        <v>1.0</v>
      </c>
      <c r="T1922">
        <f>IF($L1922&lt;&gt;"",IF($L1922&gt;=2016,1,0),"")</f>
        <v>1.0</v>
      </c>
      <c r="U1922">
        <f>IF(ISNUMBER($BX1922),IF($BX1922&gt;=2016,1,0),"")</f>
        <v>1.0</v>
      </c>
      <c r="V1922">
        <f>IF(ISNUMBER($BW1922),IF($BW1922&gt;=2016,1,0),"")</f>
        <v>1.0</v>
      </c>
      <c r="W1922" t="str">
        <f>IF(AND(ISNUMBER($BW1922),ISNUMBER($BX1922)),IF($BW1922&gt;=2016,"post-only",IF($BX1922&lt;2016,"pre-only","mixed")),"")</f>
        <v>post-only</v>
      </c>
      <c r="X1922">
        <f>IF(AND(ISNUMBER($BW1922),ISNUMBER($BX1922)),MIN(1,MAX(0,($BX1922-2017+1)/($BX1922-$BW1922+1))),"")</f>
        <v>0.8</v>
      </c>
      <c r="Y1922">
        <f>IF(AND(ISNUMBER($BW1922),ISNUMBER($BX1922)),MIN(1,MAX(0,($BX1922-2018+1)/($BX1922-$BW1922+1))),"")</f>
        <v>0.6</v>
      </c>
      <c r="Z1922">
        <f>IF(AND(ISNUMBER($BW1922),ISNUMBER($BX1922)),MIN(1,MAX(0,($BX1922-2019+1)/($BX1922-$BW1922+1))),"")</f>
        <v>0.4</v>
      </c>
      <c r="AA1922">
        <f>IF(ISNUMBER($BX1922),IF($BX1922&gt;=2017,1,0),"")</f>
        <v>1.0</v>
      </c>
      <c r="AB1922">
        <f>IF(ISNUMBER($BX1922),IF($BX1922&gt;=2018,1,0),"")</f>
        <v>1.0</v>
      </c>
      <c r="AC1922">
        <f>IF(ISNUMBER($BX1922),IF($BX1922&gt;=2019,1,0),"")</f>
        <v>1.0</v>
      </c>
      <c r="AD1922">
        <f>IF($L1922&lt;&gt;"",IF($L1922&gt;2013,1,0),"")</f>
        <v>1.0</v>
      </c>
      <c r="AE1922">
        <f>IF($L1922&lt;&gt;"",1+IF($L1922&gt;2011,1,0)+IF($L1922&gt;2014,1,0),"")</f>
        <v>3.0</v>
      </c>
      <c r="AF1922" t="inlineStr">
        <is>
          <t>loan (interest rate)</t>
        </is>
      </c>
      <c r="AG1922" t="inlineStr">
        <is>
          <t>performance</t>
        </is>
      </c>
      <c r="AH1922" t="inlineStr">
        <is>
          <t>non-sensitive</t>
        </is>
      </c>
      <c r="AI1922" t="inlineStr">
        <is>
          <t>without ETS/CT</t>
        </is>
      </c>
      <c r="AJ1922" t="inlineStr">
        <is>
          <t>without ETS/CT</t>
        </is>
      </c>
      <c r="AK1922" t="str">
        <f>IF(AND($CF1922&lt;&gt;"",IFERROR(INDEX(subsample_country_map!$B:$B,MATCH($CF1922,subsample_country_map!$A:$A,0)),"")&lt;&gt;""),INDEX(subsample_country_map!$B:$B,MATCH($CF1922,subsample_country_map!$A:$A,0)),INDEX(lookup!$AA:$AA,MATCH($A1922,lookup!$A:$A,0)))</f>
        <v>1_US</v>
      </c>
      <c r="AL1922" t="str">
        <f>IF(AND($CF1922&lt;&gt;"",IFERROR(INDEX(subsample_country_map!$C:$C,MATCH($CF1922,subsample_country_map!$A:$A,0)),"")&lt;&gt;""),INDEX(subsample_country_map!$C:$C,MATCH($CF1922,subsample_country_map!$A:$A,0)),INDEX(lookup!$AB:$AB,MATCH($A1922,lookup!$A:$A,0)))</f>
        <v>1_developed</v>
      </c>
      <c r="AM1922" t="str">
        <f>IF(AND($CF1922&lt;&gt;"",IFERROR(INDEX(subsample_country_map!$D:$D,MATCH($CF1922,subsample_country_map!$A:$A,0)),"")&lt;&gt;""),INDEX(subsample_country_map!$D:$D,MATCH($CF1922,subsample_country_map!$A:$A,0)),INDEX(lookup!$AC:$AC,MATCH($A1922,lookup!$A:$A,0)))</f>
        <v>1_western</v>
      </c>
      <c r="AN1922" t="str">
        <f>IF(AND($CF1922&lt;&gt;"",IFERROR(INDEX(subsample_country_map!$E:$E,MATCH($CF1922,subsample_country_map!$A:$A,0)),"")&lt;&gt;""),INDEX(subsample_country_map!$E:$E,MATCH($CF1922,subsample_country_map!$A:$A,0)),INDEX(lookup!$AD:$AD,MATCH($A1922,lookup!$A:$A,0)))</f>
        <v>1_common law</v>
      </c>
      <c r="AO1922" t="str">
        <f>INDEX(lookup!$Y:$Y,MATCH($A1922,lookup!$A:$A,0))</f>
        <v>0_published</v>
      </c>
      <c r="AP1922" t="str">
        <f>INDEX(lookup!$Z:$Z,MATCH($A1922,lookup!$A:$A,0))</f>
        <v>0_VHB low</v>
      </c>
      <c r="AQ1922" t="str">
        <f>INDEX(lookup!$W:$W,MATCH($A1922,lookup!$A:$A,0))</f>
        <v>1_fin/acc/econ</v>
      </c>
      <c r="AS1922" t="inlineStr">
        <is>
          <t>staging</t>
        </is>
      </c>
      <c r="AT1922" t="inlineStr">
        <is>
          <t>good-CER</t>
        </is>
      </c>
      <c r="AU1922" t="inlineStr">
        <is>
          <t>cost</t>
        </is>
      </c>
      <c r="AV1922" t="inlineStr">
        <is>
          <t>-0.143</t>
        </is>
      </c>
      <c r="AW1922" t="inlineStr">
        <is>
          <t>0.043</t>
        </is>
      </c>
      <c r="AX1922" t="inlineStr">
        <is>
          <t>-3.319</t>
        </is>
      </c>
      <c r="AY1922" t="inlineStr">
        <is>
          <t>0.001</t>
        </is>
      </c>
      <c r="BA1922" t="inlineStr">
        <is>
          <t>FLAG</t>
        </is>
      </c>
      <c r="BB1922" t="inlineStr">
        <is>
          <t>0</t>
        </is>
      </c>
      <c r="BC1922" t="inlineStr">
        <is>
          <t>other: multivariate regression functions</t>
        </is>
      </c>
      <c r="BD1922" t="inlineStr">
        <is>
          <t>not stated</t>
        </is>
      </c>
      <c r="BE1922" t="inlineStr">
        <is>
          <t>period</t>
        </is>
      </c>
      <c r="BF1922" t="inlineStr">
        <is>
          <t>2019</t>
        </is>
      </c>
      <c r="BG1922" t="inlineStr">
        <is>
          <t>2019</t>
        </is>
      </c>
      <c r="BH1922" t="inlineStr">
        <is>
          <t>2019</t>
        </is>
      </c>
      <c r="BI1922" t="inlineStr">
        <is>
          <t>Table 4</t>
        </is>
      </c>
      <c r="BJ1922" t="inlineStr">
        <is>
          <t>Model 2019, row E</t>
        </is>
      </c>
      <c r="BK1922" t="inlineStr">
        <is>
          <t>544</t>
        </is>
      </c>
      <c r="BL1922" t="inlineStr">
        <is>
          <t>E -0.143 0.043 0.000 0.000 -3.319 0.001</t>
        </is>
      </c>
      <c r="BM1922" t="inlineStr">
        <is>
          <t>E</t>
        </is>
      </c>
      <c r="BN1922" t="inlineStr">
        <is>
          <t>WACC Cost of Debt</t>
        </is>
      </c>
      <c r="BO1922" t="inlineStr">
        <is>
          <t>rescreen</t>
        </is>
      </c>
      <c r="BP1922" t="inlineStr">
        <is>
          <t>Piechocka-Kałużna et al (2021)</t>
        </is>
      </c>
      <c r="BQ1922" t="inlineStr">
        <is>
          <t>non-convertible</t>
        </is>
      </c>
      <c r="BT1922" t="n">
        <v>0</v>
      </c>
      <c r="BU1922" t="inlineStr">
        <is>
          <t>staging_Piechocka-Kaluzna_et_al_2021.csv</t>
        </is>
      </c>
      <c r="BW1922" t="n">
        <v>2016</v>
      </c>
      <c r="BX1922" t="n">
        <v>2020</v>
      </c>
      <c r="BY1922" t="inlineStr">
        <is>
          <t>United States</t>
        </is>
      </c>
      <c r="BZ1922" t="n">
        <v>2018</v>
      </c>
      <c r="CA1922" t="n">
        <v>1</v>
      </c>
      <c r="CB1922" t="n">
        <v>1</v>
      </c>
      <c r="CC1922" t="n">
        <v>1</v>
      </c>
      <c r="CE1922" t="n">
        <v>0</v>
      </c>
    </row>
    <row r="1923">
      <c r="A1923" t="inlineStr">
        <is>
          <t>Piechocka-Kałużna et al (2021)</t>
        </is>
      </c>
      <c r="B1923" t="n">
        <v>3228</v>
      </c>
      <c r="H1923" t="inlineStr">
        <is>
          <t>partial</t>
        </is>
      </c>
      <c r="I1923" t="inlineStr">
        <is>
          <t>T-Statistic available</t>
        </is>
      </c>
      <c r="J1923">
        <f>IF($BW1923&lt;&gt;"",$BW1923,"")</f>
        <v>2016.0</v>
      </c>
      <c r="K1923">
        <f>IF($BX1923&lt;&gt;"",$BX1923,"")</f>
        <v>2020.0</v>
      </c>
      <c r="L1923">
        <f>IF(AND(ISNUMBER($BW1923),ISNUMBER($BX1923)),($BW1923+$BX1923)/2,"")</f>
        <v>2018.0</v>
      </c>
      <c r="M1923">
        <f>IF($L1923&lt;&gt;"",$L1923,"")</f>
        <v>2018.0</v>
      </c>
      <c r="N1923">
        <f>IF(AND(ISNUMBER($BW1923),ISNUMBER($BX1923)),MIN(1,MAX(0,($BX1923-2016+1)/($BX1923-$BW1923+1))),"")</f>
        <v>1.0</v>
      </c>
      <c r="O1923">
        <f>IF(AND(ISNUMBER($BW1923),ISNUMBER($BX1923)),MIN(1,MAX(0,($BX1923-2017+1)/($BX1923-$BW1923+1))),"")</f>
        <v>0.8</v>
      </c>
      <c r="P1923">
        <f>IF(AND(ISNUMBER($BW1923),ISNUMBER($BX1923)),MIN(1,MAX(0,($BX1923-2018+1)/($BX1923-$BW1923+1))),"")</f>
        <v>0.6</v>
      </c>
      <c r="Q1923">
        <f>IF(AND(ISNUMBER($BW1923),ISNUMBER($BX1923)),MIN(1,MAX(0,($BX1923-2019+1)/($BX1923-$BW1923+1))),"")</f>
        <v>0.4</v>
      </c>
      <c r="R1923">
        <f>IF(AND(ISNUMBER($BW1923),ISNUMBER($BX1923)),MIN(1,MAX(0,($BX1923-2016+1)/($BX1923-$BW1923+1))),"")</f>
        <v>1.0</v>
      </c>
      <c r="S1923">
        <f>IF($L1923&lt;&gt;"",IF($L1923&gt;=2015.5,1,0),"")</f>
        <v>1.0</v>
      </c>
      <c r="T1923">
        <f>IF($L1923&lt;&gt;"",IF($L1923&gt;=2016,1,0),"")</f>
        <v>1.0</v>
      </c>
      <c r="U1923">
        <f>IF(ISNUMBER($BX1923),IF($BX1923&gt;=2016,1,0),"")</f>
        <v>1.0</v>
      </c>
      <c r="V1923">
        <f>IF(ISNUMBER($BW1923),IF($BW1923&gt;=2016,1,0),"")</f>
        <v>1.0</v>
      </c>
      <c r="W1923" t="str">
        <f>IF(AND(ISNUMBER($BW1923),ISNUMBER($BX1923)),IF($BW1923&gt;=2016,"post-only",IF($BX1923&lt;2016,"pre-only","mixed")),"")</f>
        <v>post-only</v>
      </c>
      <c r="X1923">
        <f>IF(AND(ISNUMBER($BW1923),ISNUMBER($BX1923)),MIN(1,MAX(0,($BX1923-2017+1)/($BX1923-$BW1923+1))),"")</f>
        <v>0.8</v>
      </c>
      <c r="Y1923">
        <f>IF(AND(ISNUMBER($BW1923),ISNUMBER($BX1923)),MIN(1,MAX(0,($BX1923-2018+1)/($BX1923-$BW1923+1))),"")</f>
        <v>0.6</v>
      </c>
      <c r="Z1923">
        <f>IF(AND(ISNUMBER($BW1923),ISNUMBER($BX1923)),MIN(1,MAX(0,($BX1923-2019+1)/($BX1923-$BW1923+1))),"")</f>
        <v>0.4</v>
      </c>
      <c r="AA1923">
        <f>IF(ISNUMBER($BX1923),IF($BX1923&gt;=2017,1,0),"")</f>
        <v>1.0</v>
      </c>
      <c r="AB1923">
        <f>IF(ISNUMBER($BX1923),IF($BX1923&gt;=2018,1,0),"")</f>
        <v>1.0</v>
      </c>
      <c r="AC1923">
        <f>IF(ISNUMBER($BX1923),IF($BX1923&gt;=2019,1,0),"")</f>
        <v>1.0</v>
      </c>
      <c r="AD1923">
        <f>IF($L1923&lt;&gt;"",IF($L1923&gt;2013,1,0),"")</f>
        <v>1.0</v>
      </c>
      <c r="AE1923">
        <f>IF($L1923&lt;&gt;"",1+IF($L1923&gt;2011,1,0)+IF($L1923&gt;2014,1,0),"")</f>
        <v>3.0</v>
      </c>
      <c r="AF1923" t="inlineStr">
        <is>
          <t>loan (interest rate)</t>
        </is>
      </c>
      <c r="AG1923" t="inlineStr">
        <is>
          <t>performance</t>
        </is>
      </c>
      <c r="AH1923" t="inlineStr">
        <is>
          <t>non-sensitive</t>
        </is>
      </c>
      <c r="AI1923" t="inlineStr">
        <is>
          <t>without ETS/CT</t>
        </is>
      </c>
      <c r="AJ1923" t="inlineStr">
        <is>
          <t>without ETS/CT</t>
        </is>
      </c>
      <c r="AK1923" t="str">
        <f>IF(AND($CF1923&lt;&gt;"",IFERROR(INDEX(subsample_country_map!$B:$B,MATCH($CF1923,subsample_country_map!$A:$A,0)),"")&lt;&gt;""),INDEX(subsample_country_map!$B:$B,MATCH($CF1923,subsample_country_map!$A:$A,0)),INDEX(lookup!$AA:$AA,MATCH($A1923,lookup!$A:$A,0)))</f>
        <v>1_US</v>
      </c>
      <c r="AL1923" t="str">
        <f>IF(AND($CF1923&lt;&gt;"",IFERROR(INDEX(subsample_country_map!$C:$C,MATCH($CF1923,subsample_country_map!$A:$A,0)),"")&lt;&gt;""),INDEX(subsample_country_map!$C:$C,MATCH($CF1923,subsample_country_map!$A:$A,0)),INDEX(lookup!$AB:$AB,MATCH($A1923,lookup!$A:$A,0)))</f>
        <v>1_developed</v>
      </c>
      <c r="AM1923" t="str">
        <f>IF(AND($CF1923&lt;&gt;"",IFERROR(INDEX(subsample_country_map!$D:$D,MATCH($CF1923,subsample_country_map!$A:$A,0)),"")&lt;&gt;""),INDEX(subsample_country_map!$D:$D,MATCH($CF1923,subsample_country_map!$A:$A,0)),INDEX(lookup!$AC:$AC,MATCH($A1923,lookup!$A:$A,0)))</f>
        <v>1_western</v>
      </c>
      <c r="AN1923" t="str">
        <f>IF(AND($CF1923&lt;&gt;"",IFERROR(INDEX(subsample_country_map!$E:$E,MATCH($CF1923,subsample_country_map!$A:$A,0)),"")&lt;&gt;""),INDEX(subsample_country_map!$E:$E,MATCH($CF1923,subsample_country_map!$A:$A,0)),INDEX(lookup!$AD:$AD,MATCH($A1923,lookup!$A:$A,0)))</f>
        <v>1_common law</v>
      </c>
      <c r="AO1923" t="str">
        <f>INDEX(lookup!$Y:$Y,MATCH($A1923,lookup!$A:$A,0))</f>
        <v>0_published</v>
      </c>
      <c r="AP1923" t="str">
        <f>INDEX(lookup!$Z:$Z,MATCH($A1923,lookup!$A:$A,0))</f>
        <v>0_VHB low</v>
      </c>
      <c r="AQ1923" t="str">
        <f>INDEX(lookup!$W:$W,MATCH($A1923,lookup!$A:$A,0))</f>
        <v>1_fin/acc/econ</v>
      </c>
      <c r="AS1923" t="inlineStr">
        <is>
          <t>staging</t>
        </is>
      </c>
      <c r="AT1923" t="inlineStr">
        <is>
          <t>good-CER</t>
        </is>
      </c>
      <c r="AU1923" t="inlineStr">
        <is>
          <t>cost</t>
        </is>
      </c>
      <c r="AV1923" t="inlineStr">
        <is>
          <t>-0.097</t>
        </is>
      </c>
      <c r="AW1923" t="inlineStr">
        <is>
          <t>0.043</t>
        </is>
      </c>
      <c r="AX1923" t="inlineStr">
        <is>
          <t>-2.266</t>
        </is>
      </c>
      <c r="AY1923" t="inlineStr">
        <is>
          <t>0.024</t>
        </is>
      </c>
      <c r="BA1923" t="inlineStr">
        <is>
          <t>FLAG</t>
        </is>
      </c>
      <c r="BB1923" t="inlineStr">
        <is>
          <t>0</t>
        </is>
      </c>
      <c r="BC1923" t="inlineStr">
        <is>
          <t>other: multivariate regression functions</t>
        </is>
      </c>
      <c r="BD1923" t="inlineStr">
        <is>
          <t>not stated</t>
        </is>
      </c>
      <c r="BE1923" t="inlineStr">
        <is>
          <t>period</t>
        </is>
      </c>
      <c r="BF1923" t="inlineStr">
        <is>
          <t>2018</t>
        </is>
      </c>
      <c r="BG1923" t="inlineStr">
        <is>
          <t>2018</t>
        </is>
      </c>
      <c r="BH1923" t="inlineStr">
        <is>
          <t>2018</t>
        </is>
      </c>
      <c r="BI1923" t="inlineStr">
        <is>
          <t>Table 4</t>
        </is>
      </c>
      <c r="BJ1923" t="inlineStr">
        <is>
          <t>Model 2018, row E</t>
        </is>
      </c>
      <c r="BK1923" t="inlineStr">
        <is>
          <t>544</t>
        </is>
      </c>
      <c r="BL1923" t="inlineStr">
        <is>
          <t>E -0.097 0.043 0.000 0.000 -2.266 0.024</t>
        </is>
      </c>
      <c r="BM1923" t="inlineStr">
        <is>
          <t>E</t>
        </is>
      </c>
      <c r="BN1923" t="inlineStr">
        <is>
          <t>WACC Cost of Debt</t>
        </is>
      </c>
      <c r="BO1923" t="inlineStr">
        <is>
          <t>rescreen</t>
        </is>
      </c>
      <c r="BP1923" t="inlineStr">
        <is>
          <t>Piechocka-Kałużna et al (2021)</t>
        </is>
      </c>
      <c r="BQ1923" t="inlineStr">
        <is>
          <t>non-convertible</t>
        </is>
      </c>
      <c r="BT1923" t="n">
        <v>0</v>
      </c>
      <c r="BU1923" t="inlineStr">
        <is>
          <t>staging_Piechocka-Kaluzna_et_al_2021.csv</t>
        </is>
      </c>
      <c r="BW1923" t="n">
        <v>2016</v>
      </c>
      <c r="BX1923" t="n">
        <v>2020</v>
      </c>
      <c r="BY1923" t="inlineStr">
        <is>
          <t>United States</t>
        </is>
      </c>
      <c r="BZ1923" t="n">
        <v>2018</v>
      </c>
      <c r="CA1923" t="n">
        <v>1</v>
      </c>
      <c r="CB1923" t="n">
        <v>1</v>
      </c>
      <c r="CC1923" t="n">
        <v>1</v>
      </c>
      <c r="CE1923" t="n">
        <v>0</v>
      </c>
    </row>
    <row r="1924">
      <c r="A1924" t="inlineStr">
        <is>
          <t>Piechocka-Kałużna et al (2021)</t>
        </is>
      </c>
      <c r="B1924" t="n">
        <v>3229</v>
      </c>
      <c r="H1924" t="inlineStr">
        <is>
          <t>partial</t>
        </is>
      </c>
      <c r="I1924" t="inlineStr">
        <is>
          <t>T-Statistic available</t>
        </is>
      </c>
      <c r="J1924">
        <f>IF($BW1924&lt;&gt;"",$BW1924,"")</f>
        <v>2016.0</v>
      </c>
      <c r="K1924">
        <f>IF($BX1924&lt;&gt;"",$BX1924,"")</f>
        <v>2020.0</v>
      </c>
      <c r="L1924">
        <f>IF(AND(ISNUMBER($BW1924),ISNUMBER($BX1924)),($BW1924+$BX1924)/2,"")</f>
        <v>2018.0</v>
      </c>
      <c r="M1924">
        <f>IF($L1924&lt;&gt;"",$L1924,"")</f>
        <v>2018.0</v>
      </c>
      <c r="N1924">
        <f>IF(AND(ISNUMBER($BW1924),ISNUMBER($BX1924)),MIN(1,MAX(0,($BX1924-2016+1)/($BX1924-$BW1924+1))),"")</f>
        <v>1.0</v>
      </c>
      <c r="O1924">
        <f>IF(AND(ISNUMBER($BW1924),ISNUMBER($BX1924)),MIN(1,MAX(0,($BX1924-2017+1)/($BX1924-$BW1924+1))),"")</f>
        <v>0.8</v>
      </c>
      <c r="P1924">
        <f>IF(AND(ISNUMBER($BW1924),ISNUMBER($BX1924)),MIN(1,MAX(0,($BX1924-2018+1)/($BX1924-$BW1924+1))),"")</f>
        <v>0.6</v>
      </c>
      <c r="Q1924">
        <f>IF(AND(ISNUMBER($BW1924),ISNUMBER($BX1924)),MIN(1,MAX(0,($BX1924-2019+1)/($BX1924-$BW1924+1))),"")</f>
        <v>0.4</v>
      </c>
      <c r="R1924">
        <f>IF(AND(ISNUMBER($BW1924),ISNUMBER($BX1924)),MIN(1,MAX(0,($BX1924-2016+1)/($BX1924-$BW1924+1))),"")</f>
        <v>1.0</v>
      </c>
      <c r="S1924">
        <f>IF($L1924&lt;&gt;"",IF($L1924&gt;=2015.5,1,0),"")</f>
        <v>1.0</v>
      </c>
      <c r="T1924">
        <f>IF($L1924&lt;&gt;"",IF($L1924&gt;=2016,1,0),"")</f>
        <v>1.0</v>
      </c>
      <c r="U1924">
        <f>IF(ISNUMBER($BX1924),IF($BX1924&gt;=2016,1,0),"")</f>
        <v>1.0</v>
      </c>
      <c r="V1924">
        <f>IF(ISNUMBER($BW1924),IF($BW1924&gt;=2016,1,0),"")</f>
        <v>1.0</v>
      </c>
      <c r="W1924" t="str">
        <f>IF(AND(ISNUMBER($BW1924),ISNUMBER($BX1924)),IF($BW1924&gt;=2016,"post-only",IF($BX1924&lt;2016,"pre-only","mixed")),"")</f>
        <v>post-only</v>
      </c>
      <c r="X1924">
        <f>IF(AND(ISNUMBER($BW1924),ISNUMBER($BX1924)),MIN(1,MAX(0,($BX1924-2017+1)/($BX1924-$BW1924+1))),"")</f>
        <v>0.8</v>
      </c>
      <c r="Y1924">
        <f>IF(AND(ISNUMBER($BW1924),ISNUMBER($BX1924)),MIN(1,MAX(0,($BX1924-2018+1)/($BX1924-$BW1924+1))),"")</f>
        <v>0.6</v>
      </c>
      <c r="Z1924">
        <f>IF(AND(ISNUMBER($BW1924),ISNUMBER($BX1924)),MIN(1,MAX(0,($BX1924-2019+1)/($BX1924-$BW1924+1))),"")</f>
        <v>0.4</v>
      </c>
      <c r="AA1924">
        <f>IF(ISNUMBER($BX1924),IF($BX1924&gt;=2017,1,0),"")</f>
        <v>1.0</v>
      </c>
      <c r="AB1924">
        <f>IF(ISNUMBER($BX1924),IF($BX1924&gt;=2018,1,0),"")</f>
        <v>1.0</v>
      </c>
      <c r="AC1924">
        <f>IF(ISNUMBER($BX1924),IF($BX1924&gt;=2019,1,0),"")</f>
        <v>1.0</v>
      </c>
      <c r="AD1924">
        <f>IF($L1924&lt;&gt;"",IF($L1924&gt;2013,1,0),"")</f>
        <v>1.0</v>
      </c>
      <c r="AE1924">
        <f>IF($L1924&lt;&gt;"",1+IF($L1924&gt;2011,1,0)+IF($L1924&gt;2014,1,0),"")</f>
        <v>3.0</v>
      </c>
      <c r="AF1924" t="inlineStr">
        <is>
          <t>loan (interest rate)</t>
        </is>
      </c>
      <c r="AG1924" t="inlineStr">
        <is>
          <t>performance</t>
        </is>
      </c>
      <c r="AH1924" t="inlineStr">
        <is>
          <t>non-sensitive</t>
        </is>
      </c>
      <c r="AI1924" t="inlineStr">
        <is>
          <t>without ETS/CT</t>
        </is>
      </c>
      <c r="AJ1924" t="inlineStr">
        <is>
          <t>without ETS/CT</t>
        </is>
      </c>
      <c r="AK1924" t="str">
        <f>IF(AND($CF1924&lt;&gt;"",IFERROR(INDEX(subsample_country_map!$B:$B,MATCH($CF1924,subsample_country_map!$A:$A,0)),"")&lt;&gt;""),INDEX(subsample_country_map!$B:$B,MATCH($CF1924,subsample_country_map!$A:$A,0)),INDEX(lookup!$AA:$AA,MATCH($A1924,lookup!$A:$A,0)))</f>
        <v>1_US</v>
      </c>
      <c r="AL1924" t="str">
        <f>IF(AND($CF1924&lt;&gt;"",IFERROR(INDEX(subsample_country_map!$C:$C,MATCH($CF1924,subsample_country_map!$A:$A,0)),"")&lt;&gt;""),INDEX(subsample_country_map!$C:$C,MATCH($CF1924,subsample_country_map!$A:$A,0)),INDEX(lookup!$AB:$AB,MATCH($A1924,lookup!$A:$A,0)))</f>
        <v>1_developed</v>
      </c>
      <c r="AM1924" t="str">
        <f>IF(AND($CF1924&lt;&gt;"",IFERROR(INDEX(subsample_country_map!$D:$D,MATCH($CF1924,subsample_country_map!$A:$A,0)),"")&lt;&gt;""),INDEX(subsample_country_map!$D:$D,MATCH($CF1924,subsample_country_map!$A:$A,0)),INDEX(lookup!$AC:$AC,MATCH($A1924,lookup!$A:$A,0)))</f>
        <v>1_western</v>
      </c>
      <c r="AN1924" t="str">
        <f>IF(AND($CF1924&lt;&gt;"",IFERROR(INDEX(subsample_country_map!$E:$E,MATCH($CF1924,subsample_country_map!$A:$A,0)),"")&lt;&gt;""),INDEX(subsample_country_map!$E:$E,MATCH($CF1924,subsample_country_map!$A:$A,0)),INDEX(lookup!$AD:$AD,MATCH($A1924,lookup!$A:$A,0)))</f>
        <v>1_common law</v>
      </c>
      <c r="AO1924" t="str">
        <f>INDEX(lookup!$Y:$Y,MATCH($A1924,lookup!$A:$A,0))</f>
        <v>0_published</v>
      </c>
      <c r="AP1924" t="str">
        <f>INDEX(lookup!$Z:$Z,MATCH($A1924,lookup!$A:$A,0))</f>
        <v>0_VHB low</v>
      </c>
      <c r="AQ1924" t="str">
        <f>INDEX(lookup!$W:$W,MATCH($A1924,lookup!$A:$A,0))</f>
        <v>1_fin/acc/econ</v>
      </c>
      <c r="AS1924" t="inlineStr">
        <is>
          <t>staging</t>
        </is>
      </c>
      <c r="AT1924" t="inlineStr">
        <is>
          <t>good-CER</t>
        </is>
      </c>
      <c r="AU1924" t="inlineStr">
        <is>
          <t>cost</t>
        </is>
      </c>
      <c r="AV1924" t="inlineStr">
        <is>
          <t>-0.131</t>
        </is>
      </c>
      <c r="AW1924" t="inlineStr">
        <is>
          <t>0.043</t>
        </is>
      </c>
      <c r="AX1924" t="inlineStr">
        <is>
          <t>-3.058</t>
        </is>
      </c>
      <c r="AY1924" t="inlineStr">
        <is>
          <t>0.002</t>
        </is>
      </c>
      <c r="BA1924" t="inlineStr">
        <is>
          <t>FLAG</t>
        </is>
      </c>
      <c r="BB1924" t="inlineStr">
        <is>
          <t>0</t>
        </is>
      </c>
      <c r="BC1924" t="inlineStr">
        <is>
          <t>other: multivariate regression functions</t>
        </is>
      </c>
      <c r="BD1924" t="inlineStr">
        <is>
          <t>not stated</t>
        </is>
      </c>
      <c r="BE1924" t="inlineStr">
        <is>
          <t>period</t>
        </is>
      </c>
      <c r="BF1924" t="inlineStr">
        <is>
          <t>2017</t>
        </is>
      </c>
      <c r="BG1924" t="inlineStr">
        <is>
          <t>2017</t>
        </is>
      </c>
      <c r="BH1924" t="inlineStr">
        <is>
          <t>2017</t>
        </is>
      </c>
      <c r="BI1924" t="inlineStr">
        <is>
          <t>Table 4</t>
        </is>
      </c>
      <c r="BJ1924" t="inlineStr">
        <is>
          <t>Model 2017, row E</t>
        </is>
      </c>
      <c r="BK1924" t="inlineStr">
        <is>
          <t>544</t>
        </is>
      </c>
      <c r="BL1924" t="inlineStr">
        <is>
          <t>E -0.131 0.043 0.000 0.000 -3.058 0.002</t>
        </is>
      </c>
      <c r="BM1924" t="inlineStr">
        <is>
          <t>E</t>
        </is>
      </c>
      <c r="BN1924" t="inlineStr">
        <is>
          <t>WACC Cost of Debt</t>
        </is>
      </c>
      <c r="BO1924" t="inlineStr">
        <is>
          <t>rescreen</t>
        </is>
      </c>
      <c r="BP1924" t="inlineStr">
        <is>
          <t>Piechocka-Kałużna et al (2021)</t>
        </is>
      </c>
      <c r="BQ1924" t="inlineStr">
        <is>
          <t>non-convertible</t>
        </is>
      </c>
      <c r="BT1924" t="n">
        <v>0</v>
      </c>
      <c r="BU1924" t="inlineStr">
        <is>
          <t>staging_Piechocka-Kaluzna_et_al_2021.csv</t>
        </is>
      </c>
      <c r="BW1924" t="n">
        <v>2016</v>
      </c>
      <c r="BX1924" t="n">
        <v>2020</v>
      </c>
      <c r="BY1924" t="inlineStr">
        <is>
          <t>United States</t>
        </is>
      </c>
      <c r="BZ1924" t="n">
        <v>2018</v>
      </c>
      <c r="CA1924" t="n">
        <v>1</v>
      </c>
      <c r="CB1924" t="n">
        <v>1</v>
      </c>
      <c r="CC1924" t="n">
        <v>1</v>
      </c>
      <c r="CE1924" t="n">
        <v>0</v>
      </c>
    </row>
    <row r="1925">
      <c r="A1925" t="inlineStr">
        <is>
          <t>Piechocka-Kałużna et al (2021)</t>
        </is>
      </c>
      <c r="B1925" t="n">
        <v>3230</v>
      </c>
      <c r="H1925" t="inlineStr">
        <is>
          <t>partial</t>
        </is>
      </c>
      <c r="I1925" t="inlineStr">
        <is>
          <t>T-Statistic available</t>
        </is>
      </c>
      <c r="J1925">
        <f>IF($BW1925&lt;&gt;"",$BW1925,"")</f>
        <v>2016.0</v>
      </c>
      <c r="K1925">
        <f>IF($BX1925&lt;&gt;"",$BX1925,"")</f>
        <v>2020.0</v>
      </c>
      <c r="L1925">
        <f>IF(AND(ISNUMBER($BW1925),ISNUMBER($BX1925)),($BW1925+$BX1925)/2,"")</f>
        <v>2018.0</v>
      </c>
      <c r="M1925">
        <f>IF($L1925&lt;&gt;"",$L1925,"")</f>
        <v>2018.0</v>
      </c>
      <c r="N1925">
        <f>IF(AND(ISNUMBER($BW1925),ISNUMBER($BX1925)),MIN(1,MAX(0,($BX1925-2016+1)/($BX1925-$BW1925+1))),"")</f>
        <v>1.0</v>
      </c>
      <c r="O1925">
        <f>IF(AND(ISNUMBER($BW1925),ISNUMBER($BX1925)),MIN(1,MAX(0,($BX1925-2017+1)/($BX1925-$BW1925+1))),"")</f>
        <v>0.8</v>
      </c>
      <c r="P1925">
        <f>IF(AND(ISNUMBER($BW1925),ISNUMBER($BX1925)),MIN(1,MAX(0,($BX1925-2018+1)/($BX1925-$BW1925+1))),"")</f>
        <v>0.6</v>
      </c>
      <c r="Q1925">
        <f>IF(AND(ISNUMBER($BW1925),ISNUMBER($BX1925)),MIN(1,MAX(0,($BX1925-2019+1)/($BX1925-$BW1925+1))),"")</f>
        <v>0.4</v>
      </c>
      <c r="R1925">
        <f>IF(AND(ISNUMBER($BW1925),ISNUMBER($BX1925)),MIN(1,MAX(0,($BX1925-2016+1)/($BX1925-$BW1925+1))),"")</f>
        <v>1.0</v>
      </c>
      <c r="S1925">
        <f>IF($L1925&lt;&gt;"",IF($L1925&gt;=2015.5,1,0),"")</f>
        <v>1.0</v>
      </c>
      <c r="T1925">
        <f>IF($L1925&lt;&gt;"",IF($L1925&gt;=2016,1,0),"")</f>
        <v>1.0</v>
      </c>
      <c r="U1925">
        <f>IF(ISNUMBER($BX1925),IF($BX1925&gt;=2016,1,0),"")</f>
        <v>1.0</v>
      </c>
      <c r="V1925">
        <f>IF(ISNUMBER($BW1925),IF($BW1925&gt;=2016,1,0),"")</f>
        <v>1.0</v>
      </c>
      <c r="W1925" t="str">
        <f>IF(AND(ISNUMBER($BW1925),ISNUMBER($BX1925)),IF($BW1925&gt;=2016,"post-only",IF($BX1925&lt;2016,"pre-only","mixed")),"")</f>
        <v>post-only</v>
      </c>
      <c r="X1925">
        <f>IF(AND(ISNUMBER($BW1925),ISNUMBER($BX1925)),MIN(1,MAX(0,($BX1925-2017+1)/($BX1925-$BW1925+1))),"")</f>
        <v>0.8</v>
      </c>
      <c r="Y1925">
        <f>IF(AND(ISNUMBER($BW1925),ISNUMBER($BX1925)),MIN(1,MAX(0,($BX1925-2018+1)/($BX1925-$BW1925+1))),"")</f>
        <v>0.6</v>
      </c>
      <c r="Z1925">
        <f>IF(AND(ISNUMBER($BW1925),ISNUMBER($BX1925)),MIN(1,MAX(0,($BX1925-2019+1)/($BX1925-$BW1925+1))),"")</f>
        <v>0.4</v>
      </c>
      <c r="AA1925">
        <f>IF(ISNUMBER($BX1925),IF($BX1925&gt;=2017,1,0),"")</f>
        <v>1.0</v>
      </c>
      <c r="AB1925">
        <f>IF(ISNUMBER($BX1925),IF($BX1925&gt;=2018,1,0),"")</f>
        <v>1.0</v>
      </c>
      <c r="AC1925">
        <f>IF(ISNUMBER($BX1925),IF($BX1925&gt;=2019,1,0),"")</f>
        <v>1.0</v>
      </c>
      <c r="AD1925">
        <f>IF($L1925&lt;&gt;"",IF($L1925&gt;2013,1,0),"")</f>
        <v>1.0</v>
      </c>
      <c r="AE1925">
        <f>IF($L1925&lt;&gt;"",1+IF($L1925&gt;2011,1,0)+IF($L1925&gt;2014,1,0),"")</f>
        <v>3.0</v>
      </c>
      <c r="AF1925" t="inlineStr">
        <is>
          <t>loan (interest rate)</t>
        </is>
      </c>
      <c r="AG1925" t="inlineStr">
        <is>
          <t>performance</t>
        </is>
      </c>
      <c r="AH1925" t="inlineStr">
        <is>
          <t>non-sensitive</t>
        </is>
      </c>
      <c r="AI1925" t="inlineStr">
        <is>
          <t>without ETS/CT</t>
        </is>
      </c>
      <c r="AJ1925" t="inlineStr">
        <is>
          <t>without ETS/CT</t>
        </is>
      </c>
      <c r="AK1925" t="str">
        <f>IF(AND($CF1925&lt;&gt;"",IFERROR(INDEX(subsample_country_map!$B:$B,MATCH($CF1925,subsample_country_map!$A:$A,0)),"")&lt;&gt;""),INDEX(subsample_country_map!$B:$B,MATCH($CF1925,subsample_country_map!$A:$A,0)),INDEX(lookup!$AA:$AA,MATCH($A1925,lookup!$A:$A,0)))</f>
        <v>1_US</v>
      </c>
      <c r="AL1925" t="str">
        <f>IF(AND($CF1925&lt;&gt;"",IFERROR(INDEX(subsample_country_map!$C:$C,MATCH($CF1925,subsample_country_map!$A:$A,0)),"")&lt;&gt;""),INDEX(subsample_country_map!$C:$C,MATCH($CF1925,subsample_country_map!$A:$A,0)),INDEX(lookup!$AB:$AB,MATCH($A1925,lookup!$A:$A,0)))</f>
        <v>1_developed</v>
      </c>
      <c r="AM1925" t="str">
        <f>IF(AND($CF1925&lt;&gt;"",IFERROR(INDEX(subsample_country_map!$D:$D,MATCH($CF1925,subsample_country_map!$A:$A,0)),"")&lt;&gt;""),INDEX(subsample_country_map!$D:$D,MATCH($CF1925,subsample_country_map!$A:$A,0)),INDEX(lookup!$AC:$AC,MATCH($A1925,lookup!$A:$A,0)))</f>
        <v>1_western</v>
      </c>
      <c r="AN1925" t="str">
        <f>IF(AND($CF1925&lt;&gt;"",IFERROR(INDEX(subsample_country_map!$E:$E,MATCH($CF1925,subsample_country_map!$A:$A,0)),"")&lt;&gt;""),INDEX(subsample_country_map!$E:$E,MATCH($CF1925,subsample_country_map!$A:$A,0)),INDEX(lookup!$AD:$AD,MATCH($A1925,lookup!$A:$A,0)))</f>
        <v>1_common law</v>
      </c>
      <c r="AO1925" t="str">
        <f>INDEX(lookup!$Y:$Y,MATCH($A1925,lookup!$A:$A,0))</f>
        <v>0_published</v>
      </c>
      <c r="AP1925" t="str">
        <f>INDEX(lookup!$Z:$Z,MATCH($A1925,lookup!$A:$A,0))</f>
        <v>0_VHB low</v>
      </c>
      <c r="AQ1925" t="str">
        <f>INDEX(lookup!$W:$W,MATCH($A1925,lookup!$A:$A,0))</f>
        <v>1_fin/acc/econ</v>
      </c>
      <c r="AS1925" t="inlineStr">
        <is>
          <t>staging</t>
        </is>
      </c>
      <c r="AT1925" t="inlineStr">
        <is>
          <t>good-CER</t>
        </is>
      </c>
      <c r="AU1925" t="inlineStr">
        <is>
          <t>cost</t>
        </is>
      </c>
      <c r="AV1925" t="inlineStr">
        <is>
          <t>-0.127</t>
        </is>
      </c>
      <c r="AW1925" t="inlineStr">
        <is>
          <t>0.044</t>
        </is>
      </c>
      <c r="AX1925" t="inlineStr">
        <is>
          <t>-2.897</t>
        </is>
      </c>
      <c r="AY1925" t="inlineStr">
        <is>
          <t>0.004</t>
        </is>
      </c>
      <c r="BA1925" t="inlineStr">
        <is>
          <t>FLAG</t>
        </is>
      </c>
      <c r="BB1925" t="inlineStr">
        <is>
          <t>0</t>
        </is>
      </c>
      <c r="BC1925" t="inlineStr">
        <is>
          <t>other: multivariate regression functions</t>
        </is>
      </c>
      <c r="BD1925" t="inlineStr">
        <is>
          <t>not stated</t>
        </is>
      </c>
      <c r="BE1925" t="inlineStr">
        <is>
          <t>period</t>
        </is>
      </c>
      <c r="BF1925" t="inlineStr">
        <is>
          <t>2016</t>
        </is>
      </c>
      <c r="BG1925" t="inlineStr">
        <is>
          <t>2016</t>
        </is>
      </c>
      <c r="BH1925" t="inlineStr">
        <is>
          <t>2016</t>
        </is>
      </c>
      <c r="BI1925" t="inlineStr">
        <is>
          <t>Table 4</t>
        </is>
      </c>
      <c r="BJ1925" t="inlineStr">
        <is>
          <t>Model 2016, row E</t>
        </is>
      </c>
      <c r="BK1925" t="inlineStr">
        <is>
          <t>544</t>
        </is>
      </c>
      <c r="BL1925" t="inlineStr">
        <is>
          <t>E -0.127 0.044 0.000 0.000 -2.897 0.004</t>
        </is>
      </c>
      <c r="BM1925" t="inlineStr">
        <is>
          <t>E</t>
        </is>
      </c>
      <c r="BN1925" t="inlineStr">
        <is>
          <t>WACC Cost of Debt</t>
        </is>
      </c>
      <c r="BO1925" t="inlineStr">
        <is>
          <t>rescreen</t>
        </is>
      </c>
      <c r="BP1925" t="inlineStr">
        <is>
          <t>Piechocka-Kałużna et al (2021)</t>
        </is>
      </c>
      <c r="BQ1925" t="inlineStr">
        <is>
          <t>non-convertible</t>
        </is>
      </c>
      <c r="BT1925" t="n">
        <v>0</v>
      </c>
      <c r="BU1925" t="inlineStr">
        <is>
          <t>staging_Piechocka-Kaluzna_et_al_2021.csv</t>
        </is>
      </c>
      <c r="BW1925" t="n">
        <v>2016</v>
      </c>
      <c r="BX1925" t="n">
        <v>2020</v>
      </c>
      <c r="BY1925" t="inlineStr">
        <is>
          <t>United States</t>
        </is>
      </c>
      <c r="BZ1925" t="n">
        <v>2018</v>
      </c>
      <c r="CA1925" t="n">
        <v>1</v>
      </c>
      <c r="CB1925" t="n">
        <v>1</v>
      </c>
      <c r="CC1925" t="n">
        <v>1</v>
      </c>
      <c r="CE1925" t="n">
        <v>0</v>
      </c>
    </row>
    <row r="1926">
      <c r="A1926" t="inlineStr">
        <is>
          <t>Pizzutilo et al (2020)</t>
        </is>
      </c>
      <c r="B1926" t="n">
        <v>3231</v>
      </c>
      <c r="C1926" t="n">
        <v>-0.08361995761320185</v>
      </c>
      <c r="D1926" t="n">
        <v>3867</v>
      </c>
      <c r="E1926">
        <f>IF(ISNUMBER($BA1926),$BA1926,IF(AND(ISNUMBER($D1926),ISNUMBER($BW1926),ISNUMBER($BX1926)),$D1926*($BX1926-$BW1926+1),""))</f>
        <v>3867.0</v>
      </c>
      <c r="H1926" t="inlineStr">
        <is>
          <t>partial</t>
        </is>
      </c>
      <c r="I1926" t="inlineStr">
        <is>
          <t>T-Statistic available</t>
        </is>
      </c>
      <c r="J1926">
        <f>IF($BW1926&lt;&gt;"",$BW1926,"")</f>
        <v>2010.0</v>
      </c>
      <c r="K1926">
        <f>IF($BX1926&lt;&gt;"",$BX1926,"")</f>
        <v>2017.0</v>
      </c>
      <c r="L1926">
        <f>IF(AND(ISNUMBER($BW1926),ISNUMBER($BX1926)),($BW1926+$BX1926)/2,"")</f>
        <v>2013.5</v>
      </c>
      <c r="M1926">
        <f>IF($L1926&lt;&gt;"",$L1926,"")</f>
        <v>2013.5</v>
      </c>
      <c r="N1926">
        <f>IF(AND(ISNUMBER($BW1926),ISNUMBER($BX1926)),MIN(1,MAX(0,($BX1926-2016+1)/($BX1926-$BW1926+1))),"")</f>
        <v>0.25</v>
      </c>
      <c r="O1926">
        <f>IF(AND(ISNUMBER($BW1926),ISNUMBER($BX1926)),MIN(1,MAX(0,($BX1926-2017+1)/($BX1926-$BW1926+1))),"")</f>
        <v>0.125</v>
      </c>
      <c r="P1926">
        <f>IF(AND(ISNUMBER($BW1926),ISNUMBER($BX1926)),MIN(1,MAX(0,($BX1926-2018+1)/($BX1926-$BW1926+1))),"")</f>
        <v>0.0</v>
      </c>
      <c r="Q1926">
        <f>IF(AND(ISNUMBER($BW1926),ISNUMBER($BX1926)),MIN(1,MAX(0,($BX1926-2019+1)/($BX1926-$BW1926+1))),"")</f>
        <v>0.0</v>
      </c>
      <c r="R1926">
        <f>IF(AND(ISNUMBER($BW1926),ISNUMBER($BX1926)),MIN(1,MAX(0,($BX1926-2016+1)/($BX1926-$BW1926+1))),"")</f>
        <v>0.25</v>
      </c>
      <c r="S1926">
        <f>IF($L1926&lt;&gt;"",IF($L1926&gt;=2015.5,1,0),"")</f>
        <v>0.0</v>
      </c>
      <c r="T1926">
        <f>IF($L1926&lt;&gt;"",IF($L1926&gt;=2016,1,0),"")</f>
        <v>0.0</v>
      </c>
      <c r="U1926">
        <f>IF(ISNUMBER($BX1926),IF($BX1926&gt;=2016,1,0),"")</f>
        <v>1.0</v>
      </c>
      <c r="V1926">
        <f>IF(ISNUMBER($BW1926),IF($BW1926&gt;=2016,1,0),"")</f>
        <v>0.0</v>
      </c>
      <c r="W1926" t="str">
        <f>IF(AND(ISNUMBER($BW1926),ISNUMBER($BX1926)),IF($BW1926&gt;=2016,"post-only",IF($BX1926&lt;2016,"pre-only","mixed")),"")</f>
        <v>mixed</v>
      </c>
      <c r="X1926">
        <f>IF(AND(ISNUMBER($BW1926),ISNUMBER($BX1926)),MIN(1,MAX(0,($BX1926-2017+1)/($BX1926-$BW1926+1))),"")</f>
        <v>0.125</v>
      </c>
      <c r="Y1926">
        <f>IF(AND(ISNUMBER($BW1926),ISNUMBER($BX1926)),MIN(1,MAX(0,($BX1926-2018+1)/($BX1926-$BW1926+1))),"")</f>
        <v>0.0</v>
      </c>
      <c r="Z1926">
        <f>IF(AND(ISNUMBER($BW1926),ISNUMBER($BX1926)),MIN(1,MAX(0,($BX1926-2019+1)/($BX1926-$BW1926+1))),"")</f>
        <v>0.0</v>
      </c>
      <c r="AA1926">
        <f>IF(ISNUMBER($BX1926),IF($BX1926&gt;=2017,1,0),"")</f>
        <v>1.0</v>
      </c>
      <c r="AB1926">
        <f>IF(ISNUMBER($BX1926),IF($BX1926&gt;=2018,1,0),"")</f>
        <v>0.0</v>
      </c>
      <c r="AC1926">
        <f>IF(ISNUMBER($BX1926),IF($BX1926&gt;=2019,1,0),"")</f>
        <v>0.0</v>
      </c>
      <c r="AD1926">
        <f>IF($L1926&lt;&gt;"",IF($L1926&gt;2013,1,0),"")</f>
        <v>1.0</v>
      </c>
      <c r="AE1926">
        <f>IF($L1926&lt;&gt;"",1+IF($L1926&gt;2011,1,0)+IF($L1926&gt;2014,1,0),"")</f>
        <v>2.0</v>
      </c>
      <c r="AF1926" t="inlineStr">
        <is>
          <t>loan (interest rate)</t>
        </is>
      </c>
      <c r="AG1926" t="inlineStr">
        <is>
          <t>performance</t>
        </is>
      </c>
      <c r="AH1926" t="inlineStr">
        <is>
          <t>non-sensitive</t>
        </is>
      </c>
      <c r="AI1926" t="inlineStr">
        <is>
          <t>with ETS/CT</t>
        </is>
      </c>
      <c r="AJ1926" t="inlineStr">
        <is>
          <t>with ETS/CT</t>
        </is>
      </c>
      <c r="AK1926" t="str">
        <f>IF(AND($CF1926&lt;&gt;"",IFERROR(INDEX(subsample_country_map!$B:$B,MATCH($CF1926,subsample_country_map!$A:$A,0)),"")&lt;&gt;""),INDEX(subsample_country_map!$B:$B,MATCH($CF1926,subsample_country_map!$A:$A,0)),INDEX(lookup!$AA:$AA,MATCH($A1926,lookup!$A:$A,0)))</f>
        <v>2_Europe</v>
      </c>
      <c r="AL1926" t="str">
        <f>IF(AND($CF1926&lt;&gt;"",IFERROR(INDEX(subsample_country_map!$C:$C,MATCH($CF1926,subsample_country_map!$A:$A,0)),"")&lt;&gt;""),INDEX(subsample_country_map!$C:$C,MATCH($CF1926,subsample_country_map!$A:$A,0)),INDEX(lookup!$AB:$AB,MATCH($A1926,lookup!$A:$A,0)))</f>
        <v>99_NCE</v>
      </c>
      <c r="AM1926" t="str">
        <f>IF(AND($CF1926&lt;&gt;"",IFERROR(INDEX(subsample_country_map!$D:$D,MATCH($CF1926,subsample_country_map!$A:$A,0)),"")&lt;&gt;""),INDEX(subsample_country_map!$D:$D,MATCH($CF1926,subsample_country_map!$A:$A,0)),INDEX(lookup!$AC:$AC,MATCH($A1926,lookup!$A:$A,0)))</f>
        <v>1_western</v>
      </c>
      <c r="AN1926" t="str">
        <f>IF(AND($CF1926&lt;&gt;"",IFERROR(INDEX(subsample_country_map!$E:$E,MATCH($CF1926,subsample_country_map!$A:$A,0)),"")&lt;&gt;""),INDEX(subsample_country_map!$E:$E,MATCH($CF1926,subsample_country_map!$A:$A,0)),INDEX(lookup!$AD:$AD,MATCH($A1926,lookup!$A:$A,0)))</f>
        <v>99_NCE</v>
      </c>
      <c r="AO1926" t="str">
        <f>INDEX(lookup!$Y:$Y,MATCH($A1926,lookup!$A:$A,0))</f>
        <v>0_published</v>
      </c>
      <c r="AP1926" t="str">
        <f>INDEX(lookup!$Z:$Z,MATCH($A1926,lookup!$A:$A,0))</f>
        <v>0_VHB low</v>
      </c>
      <c r="AQ1926" t="str">
        <f>INDEX(lookup!$W:$W,MATCH($A1926,lookup!$A:$A,0))</f>
        <v>1_fin/acc/econ</v>
      </c>
      <c r="AS1926" t="inlineStr">
        <is>
          <t>staging</t>
        </is>
      </c>
      <c r="AT1926" t="inlineStr">
        <is>
          <t>bad-CER</t>
        </is>
      </c>
      <c r="AU1926" t="inlineStr">
        <is>
          <t>cost</t>
        </is>
      </c>
      <c r="AV1926" t="inlineStr">
        <is>
          <t>0.1559</t>
        </is>
      </c>
      <c r="AW1926" t="inlineStr">
        <is>
          <t>0.0299</t>
        </is>
      </c>
      <c r="AX1926" t="inlineStr">
        <is>
          <t>5.2182</t>
        </is>
      </c>
      <c r="AY1926" t="inlineStr">
        <is>
          <t>1.91 × 10−7</t>
        </is>
      </c>
      <c r="BA1926" t="n">
        <v>3867</v>
      </c>
      <c r="BB1926" t="inlineStr">
        <is>
          <t>0</t>
        </is>
      </c>
      <c r="BC1926" t="inlineStr">
        <is>
          <t>FE</t>
        </is>
      </c>
      <c r="BD1926" t="inlineStr">
        <is>
          <t>not stated</t>
        </is>
      </c>
      <c r="BE1926" t="inlineStr">
        <is>
          <t>none</t>
        </is>
      </c>
      <c r="BI1926" t="inlineStr">
        <is>
          <t>Table 2</t>
        </is>
      </c>
      <c r="BJ1926" t="inlineStr">
        <is>
          <t>single model (Eq. 1)</t>
        </is>
      </c>
      <c r="BK1926" t="inlineStr">
        <is>
          <t>6</t>
        </is>
      </c>
      <c r="BL1926" t="inlineStr">
        <is>
          <t>Carbon 0.1559 0.0299 5.2182 1.91 × 10−7</t>
        </is>
      </c>
      <c r="BM1926" t="inlineStr">
        <is>
          <t>Carbon</t>
        </is>
      </c>
      <c r="BN1926" t="inlineStr">
        <is>
          <t>KD</t>
        </is>
      </c>
      <c r="BO1926" t="inlineStr">
        <is>
          <t>rescreen</t>
        </is>
      </c>
      <c r="BP1926" t="inlineStr">
        <is>
          <t>Pizzutilo et al (2020)</t>
        </is>
      </c>
      <c r="BQ1926" t="inlineStr">
        <is>
          <t>computed</t>
        </is>
      </c>
      <c r="BT1926" t="n">
        <v>0</v>
      </c>
      <c r="BU1926" t="inlineStr">
        <is>
          <t>staging_Pizzutilo_et_al_2020.csv</t>
        </is>
      </c>
      <c r="BW1926" t="n">
        <v>2010</v>
      </c>
      <c r="BX1926" t="n">
        <v>2017</v>
      </c>
      <c r="BY1926" t="inlineStr">
        <is>
          <t>multi: Europe (EuroStoxx 600 constituent countries; individual countries not enumerated)</t>
        </is>
      </c>
      <c r="BZ1926" t="n">
        <v>2013.5</v>
      </c>
      <c r="CA1926" t="n">
        <v>0.25</v>
      </c>
      <c r="CB1926" t="n">
        <v>0</v>
      </c>
      <c r="CC1926" t="n">
        <v>1</v>
      </c>
      <c r="CD1926" t="n">
        <v>-0.08381567792743545</v>
      </c>
      <c r="CE1926" t="n">
        <v>1</v>
      </c>
    </row>
    <row r="1927">
      <c r="A1927" t="inlineStr">
        <is>
          <t>Pizzutilo et al (2020)</t>
        </is>
      </c>
      <c r="B1927" t="n">
        <v>3232</v>
      </c>
      <c r="C1927" t="n">
        <v>-0.08354711357486308</v>
      </c>
      <c r="D1927" t="n">
        <v>3867</v>
      </c>
      <c r="E1927">
        <f>IF(ISNUMBER($BA1927),$BA1927,IF(AND(ISNUMBER($D1927),ISNUMBER($BW1927),ISNUMBER($BX1927)),$D1927*($BX1927-$BW1927+1),""))</f>
        <v>30936.0</v>
      </c>
      <c r="H1927" t="inlineStr">
        <is>
          <t>partial</t>
        </is>
      </c>
      <c r="I1927" t="inlineStr">
        <is>
          <t>Regression Cofficient and Standard Error  available</t>
        </is>
      </c>
      <c r="J1927">
        <f>IF($BW1927&lt;&gt;"",$BW1927,"")</f>
        <v>2010.0</v>
      </c>
      <c r="K1927">
        <f>IF($BX1927&lt;&gt;"",$BX1927,"")</f>
        <v>2017.0</v>
      </c>
      <c r="L1927">
        <f>IF(AND(ISNUMBER($BW1927),ISNUMBER($BX1927)),($BW1927+$BX1927)/2,"")</f>
        <v>2013.5</v>
      </c>
      <c r="M1927">
        <f>IF($L1927&lt;&gt;"",$L1927,"")</f>
        <v>2013.5</v>
      </c>
      <c r="N1927">
        <f>IF(AND(ISNUMBER($BW1927),ISNUMBER($BX1927)),MIN(1,MAX(0,($BX1927-2016+1)/($BX1927-$BW1927+1))),"")</f>
        <v>0.25</v>
      </c>
      <c r="O1927">
        <f>IF(AND(ISNUMBER($BW1927),ISNUMBER($BX1927)),MIN(1,MAX(0,($BX1927-2017+1)/($BX1927-$BW1927+1))),"")</f>
        <v>0.125</v>
      </c>
      <c r="P1927">
        <f>IF(AND(ISNUMBER($BW1927),ISNUMBER($BX1927)),MIN(1,MAX(0,($BX1927-2018+1)/($BX1927-$BW1927+1))),"")</f>
        <v>0.0</v>
      </c>
      <c r="Q1927">
        <f>IF(AND(ISNUMBER($BW1927),ISNUMBER($BX1927)),MIN(1,MAX(0,($BX1927-2019+1)/($BX1927-$BW1927+1))),"")</f>
        <v>0.0</v>
      </c>
      <c r="R1927">
        <f>IF(AND(ISNUMBER($BW1927),ISNUMBER($BX1927)),MIN(1,MAX(0,($BX1927-2016+1)/($BX1927-$BW1927+1))),"")</f>
        <v>0.25</v>
      </c>
      <c r="S1927">
        <f>IF($L1927&lt;&gt;"",IF($L1927&gt;=2015.5,1,0),"")</f>
        <v>0.0</v>
      </c>
      <c r="T1927">
        <f>IF($L1927&lt;&gt;"",IF($L1927&gt;=2016,1,0),"")</f>
        <v>0.0</v>
      </c>
      <c r="U1927">
        <f>IF(ISNUMBER($BX1927),IF($BX1927&gt;=2016,1,0),"")</f>
        <v>1.0</v>
      </c>
      <c r="V1927">
        <f>IF(ISNUMBER($BW1927),IF($BW1927&gt;=2016,1,0),"")</f>
        <v>0.0</v>
      </c>
      <c r="W1927" t="str">
        <f>IF(AND(ISNUMBER($BW1927),ISNUMBER($BX1927)),IF($BW1927&gt;=2016,"post-only",IF($BX1927&lt;2016,"pre-only","mixed")),"")</f>
        <v>mixed</v>
      </c>
      <c r="X1927">
        <f>IF(AND(ISNUMBER($BW1927),ISNUMBER($BX1927)),MIN(1,MAX(0,($BX1927-2017+1)/($BX1927-$BW1927+1))),"")</f>
        <v>0.125</v>
      </c>
      <c r="Y1927">
        <f>IF(AND(ISNUMBER($BW1927),ISNUMBER($BX1927)),MIN(1,MAX(0,($BX1927-2018+1)/($BX1927-$BW1927+1))),"")</f>
        <v>0.0</v>
      </c>
      <c r="Z1927">
        <f>IF(AND(ISNUMBER($BW1927),ISNUMBER($BX1927)),MIN(1,MAX(0,($BX1927-2019+1)/($BX1927-$BW1927+1))),"")</f>
        <v>0.0</v>
      </c>
      <c r="AA1927">
        <f>IF(ISNUMBER($BX1927),IF($BX1927&gt;=2017,1,0),"")</f>
        <v>1.0</v>
      </c>
      <c r="AB1927">
        <f>IF(ISNUMBER($BX1927),IF($BX1927&gt;=2018,1,0),"")</f>
        <v>0.0</v>
      </c>
      <c r="AC1927">
        <f>IF(ISNUMBER($BX1927),IF($BX1927&gt;=2019,1,0),"")</f>
        <v>0.0</v>
      </c>
      <c r="AD1927">
        <f>IF($L1927&lt;&gt;"",IF($L1927&gt;2013,1,0),"")</f>
        <v>1.0</v>
      </c>
      <c r="AE1927">
        <f>IF($L1927&lt;&gt;"",1+IF($L1927&gt;2011,1,0)+IF($L1927&gt;2014,1,0),"")</f>
        <v>2.0</v>
      </c>
      <c r="AF1927" t="inlineStr">
        <is>
          <t>loan (interest rate)</t>
        </is>
      </c>
      <c r="AG1927" t="inlineStr">
        <is>
          <t>performance</t>
        </is>
      </c>
      <c r="AH1927" t="inlineStr">
        <is>
          <t>non-sensitive</t>
        </is>
      </c>
      <c r="AI1927" t="inlineStr">
        <is>
          <t>with ETS/CT</t>
        </is>
      </c>
      <c r="AJ1927" t="inlineStr">
        <is>
          <t>with ETS/CT</t>
        </is>
      </c>
      <c r="AK1927" t="str">
        <f>IF(AND($CF1927&lt;&gt;"",IFERROR(INDEX(subsample_country_map!$B:$B,MATCH($CF1927,subsample_country_map!$A:$A,0)),"")&lt;&gt;""),INDEX(subsample_country_map!$B:$B,MATCH($CF1927,subsample_country_map!$A:$A,0)),INDEX(lookup!$AA:$AA,MATCH($A1927,lookup!$A:$A,0)))</f>
        <v>2_Europe</v>
      </c>
      <c r="AL1927" t="str">
        <f>IF(AND($CF1927&lt;&gt;"",IFERROR(INDEX(subsample_country_map!$C:$C,MATCH($CF1927,subsample_country_map!$A:$A,0)),"")&lt;&gt;""),INDEX(subsample_country_map!$C:$C,MATCH($CF1927,subsample_country_map!$A:$A,0)),INDEX(lookup!$AB:$AB,MATCH($A1927,lookup!$A:$A,0)))</f>
        <v>99_NCE</v>
      </c>
      <c r="AM1927" t="str">
        <f>IF(AND($CF1927&lt;&gt;"",IFERROR(INDEX(subsample_country_map!$D:$D,MATCH($CF1927,subsample_country_map!$A:$A,0)),"")&lt;&gt;""),INDEX(subsample_country_map!$D:$D,MATCH($CF1927,subsample_country_map!$A:$A,0)),INDEX(lookup!$AC:$AC,MATCH($A1927,lookup!$A:$A,0)))</f>
        <v>1_western</v>
      </c>
      <c r="AN1927" t="str">
        <f>IF(AND($CF1927&lt;&gt;"",IFERROR(INDEX(subsample_country_map!$E:$E,MATCH($CF1927,subsample_country_map!$A:$A,0)),"")&lt;&gt;""),INDEX(subsample_country_map!$E:$E,MATCH($CF1927,subsample_country_map!$A:$A,0)),INDEX(lookup!$AD:$AD,MATCH($A1927,lookup!$A:$A,0)))</f>
        <v>99_NCE</v>
      </c>
      <c r="AO1927" t="str">
        <f>INDEX(lookup!$Y:$Y,MATCH($A1927,lookup!$A:$A,0))</f>
        <v>0_published</v>
      </c>
      <c r="AP1927" t="str">
        <f>INDEX(lookup!$Z:$Z,MATCH($A1927,lookup!$A:$A,0))</f>
        <v>0_VHB low</v>
      </c>
      <c r="AQ1927" t="str">
        <f>INDEX(lookup!$W:$W,MATCH($A1927,lookup!$A:$A,0))</f>
        <v>1_fin/acc/econ</v>
      </c>
      <c r="AS1927" t="inlineStr">
        <is>
          <t>staging</t>
        </is>
      </c>
      <c r="AT1927" t="inlineStr">
        <is>
          <t>bad-CER</t>
        </is>
      </c>
      <c r="AU1927" t="inlineStr">
        <is>
          <t>cost</t>
        </is>
      </c>
      <c r="AV1927" t="inlineStr">
        <is>
          <t>0.1684</t>
        </is>
      </c>
      <c r="AW1927" t="inlineStr">
        <is>
          <t>0.0323</t>
        </is>
      </c>
      <c r="BA1927" t="inlineStr">
        <is>
          <t>FLAG</t>
        </is>
      </c>
      <c r="BB1927" t="inlineStr">
        <is>
          <t>0</t>
        </is>
      </c>
      <c r="BC1927" t="inlineStr">
        <is>
          <t>FE</t>
        </is>
      </c>
      <c r="BD1927" t="inlineStr">
        <is>
          <t>not stated</t>
        </is>
      </c>
      <c r="BE1927" t="inlineStr">
        <is>
          <t>none</t>
        </is>
      </c>
      <c r="BI1927" t="inlineStr">
        <is>
          <t>Table A1</t>
        </is>
      </c>
      <c r="BJ1927" t="inlineStr">
        <is>
          <t>col (2)</t>
        </is>
      </c>
      <c r="BK1927" t="inlineStr">
        <is>
          <t>7</t>
        </is>
      </c>
      <c r="BL1927" t="inlineStr">
        <is>
          <t>Carbon 0.1684 *** (0.0323)</t>
        </is>
      </c>
      <c r="BM1927" t="inlineStr">
        <is>
          <t>Carbon</t>
        </is>
      </c>
      <c r="BN1927" t="inlineStr">
        <is>
          <t>Yearly KD measured by Bloomberg Professional service</t>
        </is>
      </c>
      <c r="BO1927" t="inlineStr">
        <is>
          <t>rescreen</t>
        </is>
      </c>
      <c r="BP1927" t="inlineStr">
        <is>
          <t>Pizzutilo et al (2020)</t>
        </is>
      </c>
      <c r="BQ1927" t="inlineStr">
        <is>
          <t>computed</t>
        </is>
      </c>
      <c r="BT1927" t="n">
        <v>0</v>
      </c>
      <c r="BU1927" t="inlineStr">
        <is>
          <t>staging_Pizzutilo_et_al_2020.csv</t>
        </is>
      </c>
      <c r="BW1927" t="n">
        <v>2010</v>
      </c>
      <c r="BX1927" t="n">
        <v>2017</v>
      </c>
      <c r="BY1927" t="inlineStr">
        <is>
          <t>multi: Europe (EuroStoxx 600 constituent countries; individual countries not enumerated)</t>
        </is>
      </c>
      <c r="BZ1927" t="n">
        <v>2013.5</v>
      </c>
      <c r="CA1927" t="n">
        <v>0.25</v>
      </c>
      <c r="CB1927" t="n">
        <v>0</v>
      </c>
      <c r="CC1927" t="n">
        <v>1</v>
      </c>
      <c r="CD1927" t="n">
        <v>-0.08374232140518309</v>
      </c>
      <c r="CE1927" t="n">
        <v>1</v>
      </c>
    </row>
    <row r="1928">
      <c r="A1928" t="inlineStr">
        <is>
          <t>Pizzutilo et al (2020)</t>
        </is>
      </c>
      <c r="B1928" t="n">
        <v>3233</v>
      </c>
      <c r="C1928" t="n">
        <v>-0.06967537778438779</v>
      </c>
      <c r="D1928" t="n">
        <v>3867</v>
      </c>
      <c r="E1928">
        <f>IF(ISNUMBER($BA1928),$BA1928,IF(AND(ISNUMBER($D1928),ISNUMBER($BW1928),ISNUMBER($BX1928)),$D1928*($BX1928-$BW1928+1),""))</f>
        <v>30936.0</v>
      </c>
      <c r="H1928" t="inlineStr">
        <is>
          <t>partial</t>
        </is>
      </c>
      <c r="I1928" t="inlineStr">
        <is>
          <t>Regression Cofficient and Standard Error  available</t>
        </is>
      </c>
      <c r="J1928">
        <f>IF($BW1928&lt;&gt;"",$BW1928,"")</f>
        <v>2010.0</v>
      </c>
      <c r="K1928">
        <f>IF($BX1928&lt;&gt;"",$BX1928,"")</f>
        <v>2017.0</v>
      </c>
      <c r="L1928">
        <f>IF(AND(ISNUMBER($BW1928),ISNUMBER($BX1928)),($BW1928+$BX1928)/2,"")</f>
        <v>2013.5</v>
      </c>
      <c r="M1928">
        <f>IF($L1928&lt;&gt;"",$L1928,"")</f>
        <v>2013.5</v>
      </c>
      <c r="N1928">
        <f>IF(AND(ISNUMBER($BW1928),ISNUMBER($BX1928)),MIN(1,MAX(0,($BX1928-2016+1)/($BX1928-$BW1928+1))),"")</f>
        <v>0.25</v>
      </c>
      <c r="O1928">
        <f>IF(AND(ISNUMBER($BW1928),ISNUMBER($BX1928)),MIN(1,MAX(0,($BX1928-2017+1)/($BX1928-$BW1928+1))),"")</f>
        <v>0.125</v>
      </c>
      <c r="P1928">
        <f>IF(AND(ISNUMBER($BW1928),ISNUMBER($BX1928)),MIN(1,MAX(0,($BX1928-2018+1)/($BX1928-$BW1928+1))),"")</f>
        <v>0.0</v>
      </c>
      <c r="Q1928">
        <f>IF(AND(ISNUMBER($BW1928),ISNUMBER($BX1928)),MIN(1,MAX(0,($BX1928-2019+1)/($BX1928-$BW1928+1))),"")</f>
        <v>0.0</v>
      </c>
      <c r="R1928">
        <f>IF(AND(ISNUMBER($BW1928),ISNUMBER($BX1928)),MIN(1,MAX(0,($BX1928-2016+1)/($BX1928-$BW1928+1))),"")</f>
        <v>0.25</v>
      </c>
      <c r="S1928">
        <f>IF($L1928&lt;&gt;"",IF($L1928&gt;=2015.5,1,0),"")</f>
        <v>0.0</v>
      </c>
      <c r="T1928">
        <f>IF($L1928&lt;&gt;"",IF($L1928&gt;=2016,1,0),"")</f>
        <v>0.0</v>
      </c>
      <c r="U1928">
        <f>IF(ISNUMBER($BX1928),IF($BX1928&gt;=2016,1,0),"")</f>
        <v>1.0</v>
      </c>
      <c r="V1928">
        <f>IF(ISNUMBER($BW1928),IF($BW1928&gt;=2016,1,0),"")</f>
        <v>0.0</v>
      </c>
      <c r="W1928" t="str">
        <f>IF(AND(ISNUMBER($BW1928),ISNUMBER($BX1928)),IF($BW1928&gt;=2016,"post-only",IF($BX1928&lt;2016,"pre-only","mixed")),"")</f>
        <v>mixed</v>
      </c>
      <c r="X1928">
        <f>IF(AND(ISNUMBER($BW1928),ISNUMBER($BX1928)),MIN(1,MAX(0,($BX1928-2017+1)/($BX1928-$BW1928+1))),"")</f>
        <v>0.125</v>
      </c>
      <c r="Y1928">
        <f>IF(AND(ISNUMBER($BW1928),ISNUMBER($BX1928)),MIN(1,MAX(0,($BX1928-2018+1)/($BX1928-$BW1928+1))),"")</f>
        <v>0.0</v>
      </c>
      <c r="Z1928">
        <f>IF(AND(ISNUMBER($BW1928),ISNUMBER($BX1928)),MIN(1,MAX(0,($BX1928-2019+1)/($BX1928-$BW1928+1))),"")</f>
        <v>0.0</v>
      </c>
      <c r="AA1928">
        <f>IF(ISNUMBER($BX1928),IF($BX1928&gt;=2017,1,0),"")</f>
        <v>1.0</v>
      </c>
      <c r="AB1928">
        <f>IF(ISNUMBER($BX1928),IF($BX1928&gt;=2018,1,0),"")</f>
        <v>0.0</v>
      </c>
      <c r="AC1928">
        <f>IF(ISNUMBER($BX1928),IF($BX1928&gt;=2019,1,0),"")</f>
        <v>0.0</v>
      </c>
      <c r="AD1928">
        <f>IF($L1928&lt;&gt;"",IF($L1928&gt;2013,1,0),"")</f>
        <v>1.0</v>
      </c>
      <c r="AE1928">
        <f>IF($L1928&lt;&gt;"",1+IF($L1928&gt;2011,1,0)+IF($L1928&gt;2014,1,0),"")</f>
        <v>2.0</v>
      </c>
      <c r="AF1928" t="inlineStr">
        <is>
          <t>loan (interest rate)</t>
        </is>
      </c>
      <c r="AG1928" t="inlineStr">
        <is>
          <t>performance</t>
        </is>
      </c>
      <c r="AH1928" t="inlineStr">
        <is>
          <t>non-sensitive</t>
        </is>
      </c>
      <c r="AI1928" t="inlineStr">
        <is>
          <t>with ETS/CT</t>
        </is>
      </c>
      <c r="AJ1928" t="inlineStr">
        <is>
          <t>with ETS/CT</t>
        </is>
      </c>
      <c r="AK1928" t="str">
        <f>IF(AND($CF1928&lt;&gt;"",IFERROR(INDEX(subsample_country_map!$B:$B,MATCH($CF1928,subsample_country_map!$A:$A,0)),"")&lt;&gt;""),INDEX(subsample_country_map!$B:$B,MATCH($CF1928,subsample_country_map!$A:$A,0)),INDEX(lookup!$AA:$AA,MATCH($A1928,lookup!$A:$A,0)))</f>
        <v>2_Europe</v>
      </c>
      <c r="AL1928" t="str">
        <f>IF(AND($CF1928&lt;&gt;"",IFERROR(INDEX(subsample_country_map!$C:$C,MATCH($CF1928,subsample_country_map!$A:$A,0)),"")&lt;&gt;""),INDEX(subsample_country_map!$C:$C,MATCH($CF1928,subsample_country_map!$A:$A,0)),INDEX(lookup!$AB:$AB,MATCH($A1928,lookup!$A:$A,0)))</f>
        <v>99_NCE</v>
      </c>
      <c r="AM1928" t="str">
        <f>IF(AND($CF1928&lt;&gt;"",IFERROR(INDEX(subsample_country_map!$D:$D,MATCH($CF1928,subsample_country_map!$A:$A,0)),"")&lt;&gt;""),INDEX(subsample_country_map!$D:$D,MATCH($CF1928,subsample_country_map!$A:$A,0)),INDEX(lookup!$AC:$AC,MATCH($A1928,lookup!$A:$A,0)))</f>
        <v>1_western</v>
      </c>
      <c r="AN1928" t="str">
        <f>IF(AND($CF1928&lt;&gt;"",IFERROR(INDEX(subsample_country_map!$E:$E,MATCH($CF1928,subsample_country_map!$A:$A,0)),"")&lt;&gt;""),INDEX(subsample_country_map!$E:$E,MATCH($CF1928,subsample_country_map!$A:$A,0)),INDEX(lookup!$AD:$AD,MATCH($A1928,lookup!$A:$A,0)))</f>
        <v>99_NCE</v>
      </c>
      <c r="AO1928" t="str">
        <f>INDEX(lookup!$Y:$Y,MATCH($A1928,lookup!$A:$A,0))</f>
        <v>0_published</v>
      </c>
      <c r="AP1928" t="str">
        <f>INDEX(lookup!$Z:$Z,MATCH($A1928,lookup!$A:$A,0))</f>
        <v>0_VHB low</v>
      </c>
      <c r="AQ1928" t="str">
        <f>INDEX(lookup!$W:$W,MATCH($A1928,lookup!$A:$A,0))</f>
        <v>1_fin/acc/econ</v>
      </c>
      <c r="AS1928" t="inlineStr">
        <is>
          <t>staging</t>
        </is>
      </c>
      <c r="AT1928" t="inlineStr">
        <is>
          <t>bad-CER</t>
        </is>
      </c>
      <c r="AU1928" t="inlineStr">
        <is>
          <t>cost</t>
        </is>
      </c>
      <c r="AV1928" t="inlineStr">
        <is>
          <t>0.1303</t>
        </is>
      </c>
      <c r="AW1928" t="inlineStr">
        <is>
          <t>0.0300</t>
        </is>
      </c>
      <c r="BA1928" t="inlineStr">
        <is>
          <t>FLAG</t>
        </is>
      </c>
      <c r="BB1928" t="inlineStr">
        <is>
          <t>as-stated:previous year average monthly KD is the dependant variable</t>
        </is>
      </c>
      <c r="BC1928" t="inlineStr">
        <is>
          <t>FE</t>
        </is>
      </c>
      <c r="BD1928" t="inlineStr">
        <is>
          <t>not stated</t>
        </is>
      </c>
      <c r="BE1928" t="inlineStr">
        <is>
          <t>none</t>
        </is>
      </c>
      <c r="BI1928" t="inlineStr">
        <is>
          <t>Table A1</t>
        </is>
      </c>
      <c r="BJ1928" t="inlineStr">
        <is>
          <t>col (3)</t>
        </is>
      </c>
      <c r="BK1928" t="inlineStr">
        <is>
          <t>7</t>
        </is>
      </c>
      <c r="BL1928" t="inlineStr">
        <is>
          <t>Carbon 0.1303 *** (0.0300)</t>
        </is>
      </c>
      <c r="BM1928" t="inlineStr">
        <is>
          <t>Carbon</t>
        </is>
      </c>
      <c r="BN1928" t="inlineStr">
        <is>
          <t>previous year average monthly KD</t>
        </is>
      </c>
      <c r="BO1928" t="inlineStr">
        <is>
          <t>rescreen</t>
        </is>
      </c>
      <c r="BP1928" t="inlineStr">
        <is>
          <t>Pizzutilo et al (2020)</t>
        </is>
      </c>
      <c r="BQ1928" t="inlineStr">
        <is>
          <t>computed</t>
        </is>
      </c>
      <c r="BT1928" t="n">
        <v>0</v>
      </c>
      <c r="BU1928" t="inlineStr">
        <is>
          <t>staging_Pizzutilo_et_al_2020.csv</t>
        </is>
      </c>
      <c r="BW1928" t="n">
        <v>2010</v>
      </c>
      <c r="BX1928" t="n">
        <v>2017</v>
      </c>
      <c r="BY1928" t="inlineStr">
        <is>
          <t>multi: Europe (EuroStoxx 600 constituent countries; individual countries not enumerated)</t>
        </is>
      </c>
      <c r="BZ1928" t="n">
        <v>2013.5</v>
      </c>
      <c r="CA1928" t="n">
        <v>0.25</v>
      </c>
      <c r="CB1928" t="n">
        <v>0</v>
      </c>
      <c r="CC1928" t="n">
        <v>1</v>
      </c>
      <c r="CD1928" t="n">
        <v>-0.06978845739495204</v>
      </c>
      <c r="CE1928" t="n">
        <v>1</v>
      </c>
    </row>
    <row r="1929">
      <c r="A1929" t="inlineStr">
        <is>
          <t>Pizzutilo et al (2020)</t>
        </is>
      </c>
      <c r="B1929" t="n">
        <v>3234</v>
      </c>
      <c r="C1929" t="n">
        <v>-0.07846685083231421</v>
      </c>
      <c r="D1929" t="n">
        <v>3867</v>
      </c>
      <c r="E1929">
        <f>IF(ISNUMBER($BA1929),$BA1929,IF(AND(ISNUMBER($D1929),ISNUMBER($BW1929),ISNUMBER($BX1929)),$D1929*($BX1929-$BW1929+1),""))</f>
        <v>30936.0</v>
      </c>
      <c r="H1929" t="inlineStr">
        <is>
          <t>partial</t>
        </is>
      </c>
      <c r="I1929" t="inlineStr">
        <is>
          <t>Regression Cofficient and Standard Error  available</t>
        </is>
      </c>
      <c r="J1929">
        <f>IF($BW1929&lt;&gt;"",$BW1929,"")</f>
        <v>2010.0</v>
      </c>
      <c r="K1929">
        <f>IF($BX1929&lt;&gt;"",$BX1929,"")</f>
        <v>2017.0</v>
      </c>
      <c r="L1929">
        <f>IF(AND(ISNUMBER($BW1929),ISNUMBER($BX1929)),($BW1929+$BX1929)/2,"")</f>
        <v>2013.5</v>
      </c>
      <c r="M1929">
        <f>IF($L1929&lt;&gt;"",$L1929,"")</f>
        <v>2013.5</v>
      </c>
      <c r="N1929">
        <f>IF(AND(ISNUMBER($BW1929),ISNUMBER($BX1929)),MIN(1,MAX(0,($BX1929-2016+1)/($BX1929-$BW1929+1))),"")</f>
        <v>0.25</v>
      </c>
      <c r="O1929">
        <f>IF(AND(ISNUMBER($BW1929),ISNUMBER($BX1929)),MIN(1,MAX(0,($BX1929-2017+1)/($BX1929-$BW1929+1))),"")</f>
        <v>0.125</v>
      </c>
      <c r="P1929">
        <f>IF(AND(ISNUMBER($BW1929),ISNUMBER($BX1929)),MIN(1,MAX(0,($BX1929-2018+1)/($BX1929-$BW1929+1))),"")</f>
        <v>0.0</v>
      </c>
      <c r="Q1929">
        <f>IF(AND(ISNUMBER($BW1929),ISNUMBER($BX1929)),MIN(1,MAX(0,($BX1929-2019+1)/($BX1929-$BW1929+1))),"")</f>
        <v>0.0</v>
      </c>
      <c r="R1929">
        <f>IF(AND(ISNUMBER($BW1929),ISNUMBER($BX1929)),MIN(1,MAX(0,($BX1929-2016+1)/($BX1929-$BW1929+1))),"")</f>
        <v>0.25</v>
      </c>
      <c r="S1929">
        <f>IF($L1929&lt;&gt;"",IF($L1929&gt;=2015.5,1,0),"")</f>
        <v>0.0</v>
      </c>
      <c r="T1929">
        <f>IF($L1929&lt;&gt;"",IF($L1929&gt;=2016,1,0),"")</f>
        <v>0.0</v>
      </c>
      <c r="U1929">
        <f>IF(ISNUMBER($BX1929),IF($BX1929&gt;=2016,1,0),"")</f>
        <v>1.0</v>
      </c>
      <c r="V1929">
        <f>IF(ISNUMBER($BW1929),IF($BW1929&gt;=2016,1,0),"")</f>
        <v>0.0</v>
      </c>
      <c r="W1929" t="str">
        <f>IF(AND(ISNUMBER($BW1929),ISNUMBER($BX1929)),IF($BW1929&gt;=2016,"post-only",IF($BX1929&lt;2016,"pre-only","mixed")),"")</f>
        <v>mixed</v>
      </c>
      <c r="X1929">
        <f>IF(AND(ISNUMBER($BW1929),ISNUMBER($BX1929)),MIN(1,MAX(0,($BX1929-2017+1)/($BX1929-$BW1929+1))),"")</f>
        <v>0.125</v>
      </c>
      <c r="Y1929">
        <f>IF(AND(ISNUMBER($BW1929),ISNUMBER($BX1929)),MIN(1,MAX(0,($BX1929-2018+1)/($BX1929-$BW1929+1))),"")</f>
        <v>0.0</v>
      </c>
      <c r="Z1929">
        <f>IF(AND(ISNUMBER($BW1929),ISNUMBER($BX1929)),MIN(1,MAX(0,($BX1929-2019+1)/($BX1929-$BW1929+1))),"")</f>
        <v>0.0</v>
      </c>
      <c r="AA1929">
        <f>IF(ISNUMBER($BX1929),IF($BX1929&gt;=2017,1,0),"")</f>
        <v>1.0</v>
      </c>
      <c r="AB1929">
        <f>IF(ISNUMBER($BX1929),IF($BX1929&gt;=2018,1,0),"")</f>
        <v>0.0</v>
      </c>
      <c r="AC1929">
        <f>IF(ISNUMBER($BX1929),IF($BX1929&gt;=2019,1,0),"")</f>
        <v>0.0</v>
      </c>
      <c r="AD1929">
        <f>IF($L1929&lt;&gt;"",IF($L1929&gt;2013,1,0),"")</f>
        <v>1.0</v>
      </c>
      <c r="AE1929">
        <f>IF($L1929&lt;&gt;"",1+IF($L1929&gt;2011,1,0)+IF($L1929&gt;2014,1,0),"")</f>
        <v>2.0</v>
      </c>
      <c r="AF1929" t="inlineStr">
        <is>
          <t>loan (interest rate)</t>
        </is>
      </c>
      <c r="AG1929" t="inlineStr">
        <is>
          <t>performance</t>
        </is>
      </c>
      <c r="AH1929" t="inlineStr">
        <is>
          <t>non-sensitive</t>
        </is>
      </c>
      <c r="AI1929" t="inlineStr">
        <is>
          <t>with ETS/CT</t>
        </is>
      </c>
      <c r="AJ1929" t="inlineStr">
        <is>
          <t>with ETS/CT</t>
        </is>
      </c>
      <c r="AK1929" t="str">
        <f>IF(AND($CF1929&lt;&gt;"",IFERROR(INDEX(subsample_country_map!$B:$B,MATCH($CF1929,subsample_country_map!$A:$A,0)),"")&lt;&gt;""),INDEX(subsample_country_map!$B:$B,MATCH($CF1929,subsample_country_map!$A:$A,0)),INDEX(lookup!$AA:$AA,MATCH($A1929,lookup!$A:$A,0)))</f>
        <v>2_Europe</v>
      </c>
      <c r="AL1929" t="str">
        <f>IF(AND($CF1929&lt;&gt;"",IFERROR(INDEX(subsample_country_map!$C:$C,MATCH($CF1929,subsample_country_map!$A:$A,0)),"")&lt;&gt;""),INDEX(subsample_country_map!$C:$C,MATCH($CF1929,subsample_country_map!$A:$A,0)),INDEX(lookup!$AB:$AB,MATCH($A1929,lookup!$A:$A,0)))</f>
        <v>99_NCE</v>
      </c>
      <c r="AM1929" t="str">
        <f>IF(AND($CF1929&lt;&gt;"",IFERROR(INDEX(subsample_country_map!$D:$D,MATCH($CF1929,subsample_country_map!$A:$A,0)),"")&lt;&gt;""),INDEX(subsample_country_map!$D:$D,MATCH($CF1929,subsample_country_map!$A:$A,0)),INDEX(lookup!$AC:$AC,MATCH($A1929,lookup!$A:$A,0)))</f>
        <v>1_western</v>
      </c>
      <c r="AN1929" t="str">
        <f>IF(AND($CF1929&lt;&gt;"",IFERROR(INDEX(subsample_country_map!$E:$E,MATCH($CF1929,subsample_country_map!$A:$A,0)),"")&lt;&gt;""),INDEX(subsample_country_map!$E:$E,MATCH($CF1929,subsample_country_map!$A:$A,0)),INDEX(lookup!$AD:$AD,MATCH($A1929,lookup!$A:$A,0)))</f>
        <v>99_NCE</v>
      </c>
      <c r="AO1929" t="str">
        <f>INDEX(lookup!$Y:$Y,MATCH($A1929,lookup!$A:$A,0))</f>
        <v>0_published</v>
      </c>
      <c r="AP1929" t="str">
        <f>INDEX(lookup!$Z:$Z,MATCH($A1929,lookup!$A:$A,0))</f>
        <v>0_VHB low</v>
      </c>
      <c r="AQ1929" t="str">
        <f>INDEX(lookup!$W:$W,MATCH($A1929,lookup!$A:$A,0))</f>
        <v>1_fin/acc/econ</v>
      </c>
      <c r="AS1929" t="inlineStr">
        <is>
          <t>staging</t>
        </is>
      </c>
      <c r="AT1929" t="inlineStr">
        <is>
          <t>bad-CER</t>
        </is>
      </c>
      <c r="AU1929" t="inlineStr">
        <is>
          <t>cost</t>
        </is>
      </c>
      <c r="AV1929" t="inlineStr">
        <is>
          <t>0.1532</t>
        </is>
      </c>
      <c r="AW1929" t="inlineStr">
        <is>
          <t>0.0313</t>
        </is>
      </c>
      <c r="BA1929" t="inlineStr">
        <is>
          <t>FLAG</t>
        </is>
      </c>
      <c r="BB1929" t="inlineStr">
        <is>
          <t>as-stated:previous year KD is the dependant variable</t>
        </is>
      </c>
      <c r="BC1929" t="inlineStr">
        <is>
          <t>FE</t>
        </is>
      </c>
      <c r="BD1929" t="inlineStr">
        <is>
          <t>not stated</t>
        </is>
      </c>
      <c r="BE1929" t="inlineStr">
        <is>
          <t>none</t>
        </is>
      </c>
      <c r="BI1929" t="inlineStr">
        <is>
          <t>Table A1</t>
        </is>
      </c>
      <c r="BJ1929" t="inlineStr">
        <is>
          <t>col (4)</t>
        </is>
      </c>
      <c r="BK1929" t="inlineStr">
        <is>
          <t>7</t>
        </is>
      </c>
      <c r="BL1929" t="inlineStr">
        <is>
          <t>Carbon 0.1532 *** (0.0313)</t>
        </is>
      </c>
      <c r="BM1929" t="inlineStr">
        <is>
          <t>Carbon</t>
        </is>
      </c>
      <c r="BN1929" t="inlineStr">
        <is>
          <t>previous year KD</t>
        </is>
      </c>
      <c r="BO1929" t="inlineStr">
        <is>
          <t>rescreen</t>
        </is>
      </c>
      <c r="BP1929" t="inlineStr">
        <is>
          <t>Pizzutilo et al (2020)</t>
        </is>
      </c>
      <c r="BQ1929" t="inlineStr">
        <is>
          <t>computed</t>
        </is>
      </c>
      <c r="BT1929" t="n">
        <v>0</v>
      </c>
      <c r="BU1929" t="inlineStr">
        <is>
          <t>staging_Pizzutilo_et_al_2020.csv</t>
        </is>
      </c>
      <c r="BW1929" t="n">
        <v>2010</v>
      </c>
      <c r="BX1929" t="n">
        <v>2017</v>
      </c>
      <c r="BY1929" t="inlineStr">
        <is>
          <t>multi: Europe (EuroStoxx 600 constituent countries; individual countries not enumerated)</t>
        </is>
      </c>
      <c r="BZ1929" t="n">
        <v>2013.5</v>
      </c>
      <c r="CA1929" t="n">
        <v>0.25</v>
      </c>
      <c r="CB1929" t="n">
        <v>0</v>
      </c>
      <c r="CC1929" t="n">
        <v>1</v>
      </c>
      <c r="CD1929" t="n">
        <v>-0.07862848973925454</v>
      </c>
      <c r="CE1929" t="n">
        <v>1</v>
      </c>
    </row>
    <row r="1930">
      <c r="A1930" t="inlineStr">
        <is>
          <t>Pizzutilo et al (2020)</t>
        </is>
      </c>
      <c r="B1930" t="n">
        <v>3235</v>
      </c>
      <c r="C1930" t="n">
        <v>-0.07727337812806212</v>
      </c>
      <c r="D1930" t="n">
        <v>3867</v>
      </c>
      <c r="E1930">
        <f>IF(ISNUMBER($BA1930),$BA1930,IF(AND(ISNUMBER($D1930),ISNUMBER($BW1930),ISNUMBER($BX1930)),$D1930*($BX1930-$BW1930+1),""))</f>
        <v>30936.0</v>
      </c>
      <c r="H1930" t="inlineStr">
        <is>
          <t>partial</t>
        </is>
      </c>
      <c r="I1930" t="inlineStr">
        <is>
          <t>Regression Cofficient and Standard Error  available</t>
        </is>
      </c>
      <c r="J1930">
        <f>IF($BW1930&lt;&gt;"",$BW1930,"")</f>
        <v>2010.0</v>
      </c>
      <c r="K1930">
        <f>IF($BX1930&lt;&gt;"",$BX1930,"")</f>
        <v>2017.0</v>
      </c>
      <c r="L1930">
        <f>IF(AND(ISNUMBER($BW1930),ISNUMBER($BX1930)),($BW1930+$BX1930)/2,"")</f>
        <v>2013.5</v>
      </c>
      <c r="M1930">
        <f>IF($L1930&lt;&gt;"",$L1930,"")</f>
        <v>2013.5</v>
      </c>
      <c r="N1930">
        <f>IF(AND(ISNUMBER($BW1930),ISNUMBER($BX1930)),MIN(1,MAX(0,($BX1930-2016+1)/($BX1930-$BW1930+1))),"")</f>
        <v>0.25</v>
      </c>
      <c r="O1930">
        <f>IF(AND(ISNUMBER($BW1930),ISNUMBER($BX1930)),MIN(1,MAX(0,($BX1930-2017+1)/($BX1930-$BW1930+1))),"")</f>
        <v>0.125</v>
      </c>
      <c r="P1930">
        <f>IF(AND(ISNUMBER($BW1930),ISNUMBER($BX1930)),MIN(1,MAX(0,($BX1930-2018+1)/($BX1930-$BW1930+1))),"")</f>
        <v>0.0</v>
      </c>
      <c r="Q1930">
        <f>IF(AND(ISNUMBER($BW1930),ISNUMBER($BX1930)),MIN(1,MAX(0,($BX1930-2019+1)/($BX1930-$BW1930+1))),"")</f>
        <v>0.0</v>
      </c>
      <c r="R1930">
        <f>IF(AND(ISNUMBER($BW1930),ISNUMBER($BX1930)),MIN(1,MAX(0,($BX1930-2016+1)/($BX1930-$BW1930+1))),"")</f>
        <v>0.25</v>
      </c>
      <c r="S1930">
        <f>IF($L1930&lt;&gt;"",IF($L1930&gt;=2015.5,1,0),"")</f>
        <v>0.0</v>
      </c>
      <c r="T1930">
        <f>IF($L1930&lt;&gt;"",IF($L1930&gt;=2016,1,0),"")</f>
        <v>0.0</v>
      </c>
      <c r="U1930">
        <f>IF(ISNUMBER($BX1930),IF($BX1930&gt;=2016,1,0),"")</f>
        <v>1.0</v>
      </c>
      <c r="V1930">
        <f>IF(ISNUMBER($BW1930),IF($BW1930&gt;=2016,1,0),"")</f>
        <v>0.0</v>
      </c>
      <c r="W1930" t="str">
        <f>IF(AND(ISNUMBER($BW1930),ISNUMBER($BX1930)),IF($BW1930&gt;=2016,"post-only",IF($BX1930&lt;2016,"pre-only","mixed")),"")</f>
        <v>mixed</v>
      </c>
      <c r="X1930">
        <f>IF(AND(ISNUMBER($BW1930),ISNUMBER($BX1930)),MIN(1,MAX(0,($BX1930-2017+1)/($BX1930-$BW1930+1))),"")</f>
        <v>0.125</v>
      </c>
      <c r="Y1930">
        <f>IF(AND(ISNUMBER($BW1930),ISNUMBER($BX1930)),MIN(1,MAX(0,($BX1930-2018+1)/($BX1930-$BW1930+1))),"")</f>
        <v>0.0</v>
      </c>
      <c r="Z1930">
        <f>IF(AND(ISNUMBER($BW1930),ISNUMBER($BX1930)),MIN(1,MAX(0,($BX1930-2019+1)/($BX1930-$BW1930+1))),"")</f>
        <v>0.0</v>
      </c>
      <c r="AA1930">
        <f>IF(ISNUMBER($BX1930),IF($BX1930&gt;=2017,1,0),"")</f>
        <v>1.0</v>
      </c>
      <c r="AB1930">
        <f>IF(ISNUMBER($BX1930),IF($BX1930&gt;=2018,1,0),"")</f>
        <v>0.0</v>
      </c>
      <c r="AC1930">
        <f>IF(ISNUMBER($BX1930),IF($BX1930&gt;=2019,1,0),"")</f>
        <v>0.0</v>
      </c>
      <c r="AD1930">
        <f>IF($L1930&lt;&gt;"",IF($L1930&gt;2013,1,0),"")</f>
        <v>1.0</v>
      </c>
      <c r="AE1930">
        <f>IF($L1930&lt;&gt;"",1+IF($L1930&gt;2011,1,0)+IF($L1930&gt;2014,1,0),"")</f>
        <v>2.0</v>
      </c>
      <c r="AF1930" t="inlineStr">
        <is>
          <t>loan (interest rate)</t>
        </is>
      </c>
      <c r="AG1930" t="inlineStr">
        <is>
          <t>performance</t>
        </is>
      </c>
      <c r="AH1930" t="inlineStr">
        <is>
          <t>non-sensitive</t>
        </is>
      </c>
      <c r="AI1930" t="inlineStr">
        <is>
          <t>with ETS/CT</t>
        </is>
      </c>
      <c r="AJ1930" t="inlineStr">
        <is>
          <t>with ETS/CT</t>
        </is>
      </c>
      <c r="AK1930" t="str">
        <f>IF(AND($CF1930&lt;&gt;"",IFERROR(INDEX(subsample_country_map!$B:$B,MATCH($CF1930,subsample_country_map!$A:$A,0)),"")&lt;&gt;""),INDEX(subsample_country_map!$B:$B,MATCH($CF1930,subsample_country_map!$A:$A,0)),INDEX(lookup!$AA:$AA,MATCH($A1930,lookup!$A:$A,0)))</f>
        <v>2_Europe</v>
      </c>
      <c r="AL1930" t="str">
        <f>IF(AND($CF1930&lt;&gt;"",IFERROR(INDEX(subsample_country_map!$C:$C,MATCH($CF1930,subsample_country_map!$A:$A,0)),"")&lt;&gt;""),INDEX(subsample_country_map!$C:$C,MATCH($CF1930,subsample_country_map!$A:$A,0)),INDEX(lookup!$AB:$AB,MATCH($A1930,lookup!$A:$A,0)))</f>
        <v>99_NCE</v>
      </c>
      <c r="AM1930" t="str">
        <f>IF(AND($CF1930&lt;&gt;"",IFERROR(INDEX(subsample_country_map!$D:$D,MATCH($CF1930,subsample_country_map!$A:$A,0)),"")&lt;&gt;""),INDEX(subsample_country_map!$D:$D,MATCH($CF1930,subsample_country_map!$A:$A,0)),INDEX(lookup!$AC:$AC,MATCH($A1930,lookup!$A:$A,0)))</f>
        <v>1_western</v>
      </c>
      <c r="AN1930" t="str">
        <f>IF(AND($CF1930&lt;&gt;"",IFERROR(INDEX(subsample_country_map!$E:$E,MATCH($CF1930,subsample_country_map!$A:$A,0)),"")&lt;&gt;""),INDEX(subsample_country_map!$E:$E,MATCH($CF1930,subsample_country_map!$A:$A,0)),INDEX(lookup!$AD:$AD,MATCH($A1930,lookup!$A:$A,0)))</f>
        <v>99_NCE</v>
      </c>
      <c r="AO1930" t="str">
        <f>INDEX(lookup!$Y:$Y,MATCH($A1930,lookup!$A:$A,0))</f>
        <v>0_published</v>
      </c>
      <c r="AP1930" t="str">
        <f>INDEX(lookup!$Z:$Z,MATCH($A1930,lookup!$A:$A,0))</f>
        <v>0_VHB low</v>
      </c>
      <c r="AQ1930" t="str">
        <f>INDEX(lookup!$W:$W,MATCH($A1930,lookup!$A:$A,0))</f>
        <v>1_fin/acc/econ</v>
      </c>
      <c r="AS1930" t="inlineStr">
        <is>
          <t>staging</t>
        </is>
      </c>
      <c r="AT1930" t="inlineStr">
        <is>
          <t>bad-CER</t>
        </is>
      </c>
      <c r="AU1930" t="inlineStr">
        <is>
          <t>cost</t>
        </is>
      </c>
      <c r="AV1930" t="inlineStr">
        <is>
          <t>0.0588</t>
        </is>
      </c>
      <c r="AW1930" t="inlineStr">
        <is>
          <t>0.0122</t>
        </is>
      </c>
      <c r="BA1930" t="inlineStr">
        <is>
          <t>FLAG</t>
        </is>
      </c>
      <c r="BB1930" t="inlineStr">
        <is>
          <t>0</t>
        </is>
      </c>
      <c r="BC1930" t="inlineStr">
        <is>
          <t>FE</t>
        </is>
      </c>
      <c r="BD1930" t="inlineStr">
        <is>
          <t>not stated</t>
        </is>
      </c>
      <c r="BE1930" t="inlineStr">
        <is>
          <t>none</t>
        </is>
      </c>
      <c r="BI1930" t="inlineStr">
        <is>
          <t>Table A1</t>
        </is>
      </c>
      <c r="BJ1930" t="inlineStr">
        <is>
          <t>col (5)</t>
        </is>
      </c>
      <c r="BK1930" t="inlineStr">
        <is>
          <t>7</t>
        </is>
      </c>
      <c r="BL1930" t="inlineStr">
        <is>
          <t>Carbon 0.0588 *** (0.0122)</t>
        </is>
      </c>
      <c r="BM1930" t="inlineStr">
        <is>
          <t>Carbon</t>
        </is>
      </c>
      <c r="BN1930" t="inlineStr">
        <is>
          <t>KD</t>
        </is>
      </c>
      <c r="BO1930" t="inlineStr">
        <is>
          <t>rescreen</t>
        </is>
      </c>
      <c r="BP1930" t="inlineStr">
        <is>
          <t>Pizzutilo et al (2020)</t>
        </is>
      </c>
      <c r="BQ1930" t="inlineStr">
        <is>
          <t>computed</t>
        </is>
      </c>
      <c r="BT1930" t="n">
        <v>0</v>
      </c>
      <c r="BU1930" t="inlineStr">
        <is>
          <t>staging_Pizzutilo_et_al_2020.csv</t>
        </is>
      </c>
      <c r="BW1930" t="n">
        <v>2010</v>
      </c>
      <c r="BX1930" t="n">
        <v>2017</v>
      </c>
      <c r="BY1930" t="inlineStr">
        <is>
          <t>multi: Europe (EuroStoxx 600 constituent countries; individual countries not enumerated)</t>
        </is>
      </c>
      <c r="BZ1930" t="n">
        <v>2013.5</v>
      </c>
      <c r="CA1930" t="n">
        <v>0.25</v>
      </c>
      <c r="CB1930" t="n">
        <v>0</v>
      </c>
      <c r="CC1930" t="n">
        <v>1</v>
      </c>
      <c r="CD1930" t="n">
        <v>-0.07742773581169034</v>
      </c>
      <c r="CE1930" t="n">
        <v>1</v>
      </c>
    </row>
    <row r="1931">
      <c r="A1931" t="inlineStr">
        <is>
          <t>Pizzutilo et al (2020)</t>
        </is>
      </c>
      <c r="B1931" t="n">
        <v>3236</v>
      </c>
      <c r="C1931" t="n">
        <v>-0.04862798386389329</v>
      </c>
      <c r="D1931" t="n">
        <v>3867</v>
      </c>
      <c r="E1931">
        <f>IF(ISNUMBER($BA1931),$BA1931,IF(AND(ISNUMBER($D1931),ISNUMBER($BW1931),ISNUMBER($BX1931)),$D1931*($BX1931-$BW1931+1),""))</f>
        <v>30936.0</v>
      </c>
      <c r="H1931" t="inlineStr">
        <is>
          <t>partial</t>
        </is>
      </c>
      <c r="I1931" t="inlineStr">
        <is>
          <t>Regression Cofficient and Standard Error  available</t>
        </is>
      </c>
      <c r="J1931">
        <f>IF($BW1931&lt;&gt;"",$BW1931,"")</f>
        <v>2010.0</v>
      </c>
      <c r="K1931">
        <f>IF($BX1931&lt;&gt;"",$BX1931,"")</f>
        <v>2017.0</v>
      </c>
      <c r="L1931">
        <f>IF(AND(ISNUMBER($BW1931),ISNUMBER($BX1931)),($BW1931+$BX1931)/2,"")</f>
        <v>2013.5</v>
      </c>
      <c r="M1931">
        <f>IF($L1931&lt;&gt;"",$L1931,"")</f>
        <v>2013.5</v>
      </c>
      <c r="N1931">
        <f>IF(AND(ISNUMBER($BW1931),ISNUMBER($BX1931)),MIN(1,MAX(0,($BX1931-2016+1)/($BX1931-$BW1931+1))),"")</f>
        <v>0.25</v>
      </c>
      <c r="O1931">
        <f>IF(AND(ISNUMBER($BW1931),ISNUMBER($BX1931)),MIN(1,MAX(0,($BX1931-2017+1)/($BX1931-$BW1931+1))),"")</f>
        <v>0.125</v>
      </c>
      <c r="P1931">
        <f>IF(AND(ISNUMBER($BW1931),ISNUMBER($BX1931)),MIN(1,MAX(0,($BX1931-2018+1)/($BX1931-$BW1931+1))),"")</f>
        <v>0.0</v>
      </c>
      <c r="Q1931">
        <f>IF(AND(ISNUMBER($BW1931),ISNUMBER($BX1931)),MIN(1,MAX(0,($BX1931-2019+1)/($BX1931-$BW1931+1))),"")</f>
        <v>0.0</v>
      </c>
      <c r="R1931">
        <f>IF(AND(ISNUMBER($BW1931),ISNUMBER($BX1931)),MIN(1,MAX(0,($BX1931-2016+1)/($BX1931-$BW1931+1))),"")</f>
        <v>0.25</v>
      </c>
      <c r="S1931">
        <f>IF($L1931&lt;&gt;"",IF($L1931&gt;=2015.5,1,0),"")</f>
        <v>0.0</v>
      </c>
      <c r="T1931">
        <f>IF($L1931&lt;&gt;"",IF($L1931&gt;=2016,1,0),"")</f>
        <v>0.0</v>
      </c>
      <c r="U1931">
        <f>IF(ISNUMBER($BX1931),IF($BX1931&gt;=2016,1,0),"")</f>
        <v>1.0</v>
      </c>
      <c r="V1931">
        <f>IF(ISNUMBER($BW1931),IF($BW1931&gt;=2016,1,0),"")</f>
        <v>0.0</v>
      </c>
      <c r="W1931" t="str">
        <f>IF(AND(ISNUMBER($BW1931),ISNUMBER($BX1931)),IF($BW1931&gt;=2016,"post-only",IF($BX1931&lt;2016,"pre-only","mixed")),"")</f>
        <v>mixed</v>
      </c>
      <c r="X1931">
        <f>IF(AND(ISNUMBER($BW1931),ISNUMBER($BX1931)),MIN(1,MAX(0,($BX1931-2017+1)/($BX1931-$BW1931+1))),"")</f>
        <v>0.125</v>
      </c>
      <c r="Y1931">
        <f>IF(AND(ISNUMBER($BW1931),ISNUMBER($BX1931)),MIN(1,MAX(0,($BX1931-2018+1)/($BX1931-$BW1931+1))),"")</f>
        <v>0.0</v>
      </c>
      <c r="Z1931">
        <f>IF(AND(ISNUMBER($BW1931),ISNUMBER($BX1931)),MIN(1,MAX(0,($BX1931-2019+1)/($BX1931-$BW1931+1))),"")</f>
        <v>0.0</v>
      </c>
      <c r="AA1931">
        <f>IF(ISNUMBER($BX1931),IF($BX1931&gt;=2017,1,0),"")</f>
        <v>1.0</v>
      </c>
      <c r="AB1931">
        <f>IF(ISNUMBER($BX1931),IF($BX1931&gt;=2018,1,0),"")</f>
        <v>0.0</v>
      </c>
      <c r="AC1931">
        <f>IF(ISNUMBER($BX1931),IF($BX1931&gt;=2019,1,0),"")</f>
        <v>0.0</v>
      </c>
      <c r="AD1931">
        <f>IF($L1931&lt;&gt;"",IF($L1931&gt;2013,1,0),"")</f>
        <v>1.0</v>
      </c>
      <c r="AE1931">
        <f>IF($L1931&lt;&gt;"",1+IF($L1931&gt;2011,1,0)+IF($L1931&gt;2014,1,0),"")</f>
        <v>2.0</v>
      </c>
      <c r="AF1931" t="inlineStr">
        <is>
          <t>loan (interest rate)</t>
        </is>
      </c>
      <c r="AG1931" t="inlineStr">
        <is>
          <t>performance</t>
        </is>
      </c>
      <c r="AH1931" t="inlineStr">
        <is>
          <t>non-sensitive</t>
        </is>
      </c>
      <c r="AI1931" t="inlineStr">
        <is>
          <t>with ETS/CT</t>
        </is>
      </c>
      <c r="AJ1931" t="inlineStr">
        <is>
          <t>with ETS/CT</t>
        </is>
      </c>
      <c r="AK1931" t="str">
        <f>IF(AND($CF1931&lt;&gt;"",IFERROR(INDEX(subsample_country_map!$B:$B,MATCH($CF1931,subsample_country_map!$A:$A,0)),"")&lt;&gt;""),INDEX(subsample_country_map!$B:$B,MATCH($CF1931,subsample_country_map!$A:$A,0)),INDEX(lookup!$AA:$AA,MATCH($A1931,lookup!$A:$A,0)))</f>
        <v>2_Europe</v>
      </c>
      <c r="AL1931" t="str">
        <f>IF(AND($CF1931&lt;&gt;"",IFERROR(INDEX(subsample_country_map!$C:$C,MATCH($CF1931,subsample_country_map!$A:$A,0)),"")&lt;&gt;""),INDEX(subsample_country_map!$C:$C,MATCH($CF1931,subsample_country_map!$A:$A,0)),INDEX(lookup!$AB:$AB,MATCH($A1931,lookup!$A:$A,0)))</f>
        <v>99_NCE</v>
      </c>
      <c r="AM1931" t="str">
        <f>IF(AND($CF1931&lt;&gt;"",IFERROR(INDEX(subsample_country_map!$D:$D,MATCH($CF1931,subsample_country_map!$A:$A,0)),"")&lt;&gt;""),INDEX(subsample_country_map!$D:$D,MATCH($CF1931,subsample_country_map!$A:$A,0)),INDEX(lookup!$AC:$AC,MATCH($A1931,lookup!$A:$A,0)))</f>
        <v>1_western</v>
      </c>
      <c r="AN1931" t="str">
        <f>IF(AND($CF1931&lt;&gt;"",IFERROR(INDEX(subsample_country_map!$E:$E,MATCH($CF1931,subsample_country_map!$A:$A,0)),"")&lt;&gt;""),INDEX(subsample_country_map!$E:$E,MATCH($CF1931,subsample_country_map!$A:$A,0)),INDEX(lookup!$AD:$AD,MATCH($A1931,lookup!$A:$A,0)))</f>
        <v>99_NCE</v>
      </c>
      <c r="AO1931" t="str">
        <f>INDEX(lookup!$Y:$Y,MATCH($A1931,lookup!$A:$A,0))</f>
        <v>0_published</v>
      </c>
      <c r="AP1931" t="str">
        <f>INDEX(lookup!$Z:$Z,MATCH($A1931,lookup!$A:$A,0))</f>
        <v>0_VHB low</v>
      </c>
      <c r="AQ1931" t="str">
        <f>INDEX(lookup!$W:$W,MATCH($A1931,lookup!$A:$A,0))</f>
        <v>1_fin/acc/econ</v>
      </c>
      <c r="AS1931" t="inlineStr">
        <is>
          <t>staging</t>
        </is>
      </c>
      <c r="AT1931" t="inlineStr">
        <is>
          <t>bad-CER</t>
        </is>
      </c>
      <c r="AU1931" t="inlineStr">
        <is>
          <t>cost</t>
        </is>
      </c>
      <c r="AV1931" t="inlineStr">
        <is>
          <t>0.0990</t>
        </is>
      </c>
      <c r="AW1931" t="inlineStr">
        <is>
          <t>0.0327</t>
        </is>
      </c>
      <c r="BA1931" t="inlineStr">
        <is>
          <t>FLAG</t>
        </is>
      </c>
      <c r="BB1931" t="inlineStr">
        <is>
          <t>0</t>
        </is>
      </c>
      <c r="BC1931" t="inlineStr">
        <is>
          <t>FE</t>
        </is>
      </c>
      <c r="BD1931" t="inlineStr">
        <is>
          <t>not stated</t>
        </is>
      </c>
      <c r="BE1931" t="inlineStr">
        <is>
          <t>none</t>
        </is>
      </c>
      <c r="BI1931" t="inlineStr">
        <is>
          <t>Table A1</t>
        </is>
      </c>
      <c r="BJ1931" t="inlineStr">
        <is>
          <t>col (6)</t>
        </is>
      </c>
      <c r="BK1931" t="inlineStr">
        <is>
          <t>7</t>
        </is>
      </c>
      <c r="BL1931" t="inlineStr">
        <is>
          <t>Carbon 0.0990 *** (0.0327)</t>
        </is>
      </c>
      <c r="BM1931" t="inlineStr">
        <is>
          <t>Carbon</t>
        </is>
      </c>
      <c r="BN1931" t="inlineStr">
        <is>
          <t>KD</t>
        </is>
      </c>
      <c r="BO1931" t="inlineStr">
        <is>
          <t>rescreen</t>
        </is>
      </c>
      <c r="BP1931" t="inlineStr">
        <is>
          <t>Pizzutilo et al (2020)</t>
        </is>
      </c>
      <c r="BQ1931" t="inlineStr">
        <is>
          <t>computed</t>
        </is>
      </c>
      <c r="BT1931" t="n">
        <v>0</v>
      </c>
      <c r="BU1931" t="inlineStr">
        <is>
          <t>staging_Pizzutilo_et_al_2020.csv</t>
        </is>
      </c>
      <c r="BW1931" t="n">
        <v>2010</v>
      </c>
      <c r="BX1931" t="n">
        <v>2017</v>
      </c>
      <c r="BY1931" t="inlineStr">
        <is>
          <t>multi: Europe (EuroStoxx 600 constituent countries; individual countries not enumerated)</t>
        </is>
      </c>
      <c r="BZ1931" t="n">
        <v>2013.5</v>
      </c>
      <c r="CA1931" t="n">
        <v>0.25</v>
      </c>
      <c r="CB1931" t="n">
        <v>0</v>
      </c>
      <c r="CC1931" t="n">
        <v>1</v>
      </c>
      <c r="CD1931" t="n">
        <v>-0.04866636822551997</v>
      </c>
      <c r="CE1931" t="n">
        <v>1</v>
      </c>
    </row>
    <row r="1932">
      <c r="A1932" t="inlineStr">
        <is>
          <t>Pizzutilo et al (2020)</t>
        </is>
      </c>
      <c r="B1932" t="n">
        <v>3237</v>
      </c>
      <c r="C1932" t="n">
        <v>-0.05352647224194632</v>
      </c>
      <c r="D1932" t="n">
        <v>3867</v>
      </c>
      <c r="E1932">
        <f>IF(ISNUMBER($BA1932),$BA1932,IF(AND(ISNUMBER($D1932),ISNUMBER($BW1932),ISNUMBER($BX1932)),$D1932*($BX1932-$BW1932+1),""))</f>
        <v>30936.0</v>
      </c>
      <c r="H1932" t="inlineStr">
        <is>
          <t>partial</t>
        </is>
      </c>
      <c r="I1932" t="inlineStr">
        <is>
          <t>Regression Cofficient and Standard Error  available</t>
        </is>
      </c>
      <c r="J1932">
        <f>IF($BW1932&lt;&gt;"",$BW1932,"")</f>
        <v>2010.0</v>
      </c>
      <c r="K1932">
        <f>IF($BX1932&lt;&gt;"",$BX1932,"")</f>
        <v>2017.0</v>
      </c>
      <c r="L1932">
        <f>IF(AND(ISNUMBER($BW1932),ISNUMBER($BX1932)),($BW1932+$BX1932)/2,"")</f>
        <v>2013.5</v>
      </c>
      <c r="M1932">
        <f>IF($L1932&lt;&gt;"",$L1932,"")</f>
        <v>2013.5</v>
      </c>
      <c r="N1932">
        <f>IF(AND(ISNUMBER($BW1932),ISNUMBER($BX1932)),MIN(1,MAX(0,($BX1932-2016+1)/($BX1932-$BW1932+1))),"")</f>
        <v>0.25</v>
      </c>
      <c r="O1932">
        <f>IF(AND(ISNUMBER($BW1932),ISNUMBER($BX1932)),MIN(1,MAX(0,($BX1932-2017+1)/($BX1932-$BW1932+1))),"")</f>
        <v>0.125</v>
      </c>
      <c r="P1932">
        <f>IF(AND(ISNUMBER($BW1932),ISNUMBER($BX1932)),MIN(1,MAX(0,($BX1932-2018+1)/($BX1932-$BW1932+1))),"")</f>
        <v>0.0</v>
      </c>
      <c r="Q1932">
        <f>IF(AND(ISNUMBER($BW1932),ISNUMBER($BX1932)),MIN(1,MAX(0,($BX1932-2019+1)/($BX1932-$BW1932+1))),"")</f>
        <v>0.0</v>
      </c>
      <c r="R1932">
        <f>IF(AND(ISNUMBER($BW1932),ISNUMBER($BX1932)),MIN(1,MAX(0,($BX1932-2016+1)/($BX1932-$BW1932+1))),"")</f>
        <v>0.25</v>
      </c>
      <c r="S1932">
        <f>IF($L1932&lt;&gt;"",IF($L1932&gt;=2015.5,1,0),"")</f>
        <v>0.0</v>
      </c>
      <c r="T1932">
        <f>IF($L1932&lt;&gt;"",IF($L1932&gt;=2016,1,0),"")</f>
        <v>0.0</v>
      </c>
      <c r="U1932">
        <f>IF(ISNUMBER($BX1932),IF($BX1932&gt;=2016,1,0),"")</f>
        <v>1.0</v>
      </c>
      <c r="V1932">
        <f>IF(ISNUMBER($BW1932),IF($BW1932&gt;=2016,1,0),"")</f>
        <v>0.0</v>
      </c>
      <c r="W1932" t="str">
        <f>IF(AND(ISNUMBER($BW1932),ISNUMBER($BX1932)),IF($BW1932&gt;=2016,"post-only",IF($BX1932&lt;2016,"pre-only","mixed")),"")</f>
        <v>mixed</v>
      </c>
      <c r="X1932">
        <f>IF(AND(ISNUMBER($BW1932),ISNUMBER($BX1932)),MIN(1,MAX(0,($BX1932-2017+1)/($BX1932-$BW1932+1))),"")</f>
        <v>0.125</v>
      </c>
      <c r="Y1932">
        <f>IF(AND(ISNUMBER($BW1932),ISNUMBER($BX1932)),MIN(1,MAX(0,($BX1932-2018+1)/($BX1932-$BW1932+1))),"")</f>
        <v>0.0</v>
      </c>
      <c r="Z1932">
        <f>IF(AND(ISNUMBER($BW1932),ISNUMBER($BX1932)),MIN(1,MAX(0,($BX1932-2019+1)/($BX1932-$BW1932+1))),"")</f>
        <v>0.0</v>
      </c>
      <c r="AA1932">
        <f>IF(ISNUMBER($BX1932),IF($BX1932&gt;=2017,1,0),"")</f>
        <v>1.0</v>
      </c>
      <c r="AB1932">
        <f>IF(ISNUMBER($BX1932),IF($BX1932&gt;=2018,1,0),"")</f>
        <v>0.0</v>
      </c>
      <c r="AC1932">
        <f>IF(ISNUMBER($BX1932),IF($BX1932&gt;=2019,1,0),"")</f>
        <v>0.0</v>
      </c>
      <c r="AD1932">
        <f>IF($L1932&lt;&gt;"",IF($L1932&gt;2013,1,0),"")</f>
        <v>1.0</v>
      </c>
      <c r="AE1932">
        <f>IF($L1932&lt;&gt;"",1+IF($L1932&gt;2011,1,0)+IF($L1932&gt;2014,1,0),"")</f>
        <v>2.0</v>
      </c>
      <c r="AF1932" t="inlineStr">
        <is>
          <t>loan (interest rate)</t>
        </is>
      </c>
      <c r="AG1932" t="inlineStr">
        <is>
          <t>performance</t>
        </is>
      </c>
      <c r="AH1932" t="inlineStr">
        <is>
          <t>non-sensitive</t>
        </is>
      </c>
      <c r="AI1932" t="inlineStr">
        <is>
          <t>with ETS/CT</t>
        </is>
      </c>
      <c r="AJ1932" t="inlineStr">
        <is>
          <t>with ETS/CT</t>
        </is>
      </c>
      <c r="AK1932" t="str">
        <f>IF(AND($CF1932&lt;&gt;"",IFERROR(INDEX(subsample_country_map!$B:$B,MATCH($CF1932,subsample_country_map!$A:$A,0)),"")&lt;&gt;""),INDEX(subsample_country_map!$B:$B,MATCH($CF1932,subsample_country_map!$A:$A,0)),INDEX(lookup!$AA:$AA,MATCH($A1932,lookup!$A:$A,0)))</f>
        <v>2_Europe</v>
      </c>
      <c r="AL1932" t="str">
        <f>IF(AND($CF1932&lt;&gt;"",IFERROR(INDEX(subsample_country_map!$C:$C,MATCH($CF1932,subsample_country_map!$A:$A,0)),"")&lt;&gt;""),INDEX(subsample_country_map!$C:$C,MATCH($CF1932,subsample_country_map!$A:$A,0)),INDEX(lookup!$AB:$AB,MATCH($A1932,lookup!$A:$A,0)))</f>
        <v>99_NCE</v>
      </c>
      <c r="AM1932" t="str">
        <f>IF(AND($CF1932&lt;&gt;"",IFERROR(INDEX(subsample_country_map!$D:$D,MATCH($CF1932,subsample_country_map!$A:$A,0)),"")&lt;&gt;""),INDEX(subsample_country_map!$D:$D,MATCH($CF1932,subsample_country_map!$A:$A,0)),INDEX(lookup!$AC:$AC,MATCH($A1932,lookup!$A:$A,0)))</f>
        <v>1_western</v>
      </c>
      <c r="AN1932" t="str">
        <f>IF(AND($CF1932&lt;&gt;"",IFERROR(INDEX(subsample_country_map!$E:$E,MATCH($CF1932,subsample_country_map!$A:$A,0)),"")&lt;&gt;""),INDEX(subsample_country_map!$E:$E,MATCH($CF1932,subsample_country_map!$A:$A,0)),INDEX(lookup!$AD:$AD,MATCH($A1932,lookup!$A:$A,0)))</f>
        <v>99_NCE</v>
      </c>
      <c r="AO1932" t="str">
        <f>INDEX(lookup!$Y:$Y,MATCH($A1932,lookup!$A:$A,0))</f>
        <v>0_published</v>
      </c>
      <c r="AP1932" t="str">
        <f>INDEX(lookup!$Z:$Z,MATCH($A1932,lookup!$A:$A,0))</f>
        <v>0_VHB low</v>
      </c>
      <c r="AQ1932" t="str">
        <f>INDEX(lookup!$W:$W,MATCH($A1932,lookup!$A:$A,0))</f>
        <v>1_fin/acc/econ</v>
      </c>
      <c r="AS1932" t="inlineStr">
        <is>
          <t>staging</t>
        </is>
      </c>
      <c r="AT1932" t="inlineStr">
        <is>
          <t>bad-CER</t>
        </is>
      </c>
      <c r="AU1932" t="inlineStr">
        <is>
          <t>cost</t>
        </is>
      </c>
      <c r="AV1932" t="inlineStr">
        <is>
          <t>0.1100</t>
        </is>
      </c>
      <c r="AW1932" t="inlineStr">
        <is>
          <t>0.0330</t>
        </is>
      </c>
      <c r="BA1932" t="inlineStr">
        <is>
          <t>FLAG</t>
        </is>
      </c>
      <c r="BB1932" t="inlineStr">
        <is>
          <t>0</t>
        </is>
      </c>
      <c r="BC1932" t="inlineStr">
        <is>
          <t>FE</t>
        </is>
      </c>
      <c r="BD1932" t="inlineStr">
        <is>
          <t>not stated</t>
        </is>
      </c>
      <c r="BE1932" t="inlineStr">
        <is>
          <t>none</t>
        </is>
      </c>
      <c r="BI1932" t="inlineStr">
        <is>
          <t>Table A1</t>
        </is>
      </c>
      <c r="BJ1932" t="inlineStr">
        <is>
          <t>col (7)</t>
        </is>
      </c>
      <c r="BK1932" t="inlineStr">
        <is>
          <t>7</t>
        </is>
      </c>
      <c r="BL1932" t="inlineStr">
        <is>
          <t>Carbon 0.1100 *** (0.0330)</t>
        </is>
      </c>
      <c r="BM1932" t="inlineStr">
        <is>
          <t>Carbon</t>
        </is>
      </c>
      <c r="BN1932" t="inlineStr">
        <is>
          <t>KD</t>
        </is>
      </c>
      <c r="BO1932" t="inlineStr">
        <is>
          <t>rescreen</t>
        </is>
      </c>
      <c r="BP1932" t="inlineStr">
        <is>
          <t>Pizzutilo et al (2020)</t>
        </is>
      </c>
      <c r="BQ1932" t="inlineStr">
        <is>
          <t>computed</t>
        </is>
      </c>
      <c r="BT1932" t="n">
        <v>0</v>
      </c>
      <c r="BU1932" t="inlineStr">
        <is>
          <t>staging_Pizzutilo_et_al_2020.csv</t>
        </is>
      </c>
      <c r="BW1932" t="n">
        <v>2010</v>
      </c>
      <c r="BX1932" t="n">
        <v>2017</v>
      </c>
      <c r="BY1932" t="inlineStr">
        <is>
          <t>multi: Europe (EuroStoxx 600 constituent countries; individual countries not enumerated)</t>
        </is>
      </c>
      <c r="BZ1932" t="n">
        <v>2013.5</v>
      </c>
      <c r="CA1932" t="n">
        <v>0.25</v>
      </c>
      <c r="CB1932" t="n">
        <v>0</v>
      </c>
      <c r="CC1932" t="n">
        <v>1</v>
      </c>
      <c r="CD1932" t="n">
        <v>-0.05357767956476318</v>
      </c>
      <c r="CE1932" t="n">
        <v>1</v>
      </c>
    </row>
    <row r="1933">
      <c r="A1933" t="inlineStr">
        <is>
          <t>Pizzutilo et al (2020)</t>
        </is>
      </c>
      <c r="B1933" t="n">
        <v>3238</v>
      </c>
      <c r="C1933" t="n">
        <v>-0.09089127902015669</v>
      </c>
      <c r="D1933" t="n">
        <v>3867</v>
      </c>
      <c r="E1933">
        <f>IF(ISNUMBER($BA1933),$BA1933,IF(AND(ISNUMBER($D1933),ISNUMBER($BW1933),ISNUMBER($BX1933)),$D1933*($BX1933-$BW1933+1),""))</f>
        <v>30936.0</v>
      </c>
      <c r="H1933" t="inlineStr">
        <is>
          <t>partial</t>
        </is>
      </c>
      <c r="I1933" t="inlineStr">
        <is>
          <t>Regression Cofficient and Standard Error  available</t>
        </is>
      </c>
      <c r="J1933">
        <f>IF($BW1933&lt;&gt;"",$BW1933,"")</f>
        <v>2010.0</v>
      </c>
      <c r="K1933">
        <f>IF($BX1933&lt;&gt;"",$BX1933,"")</f>
        <v>2017.0</v>
      </c>
      <c r="L1933">
        <f>IF(AND(ISNUMBER($BW1933),ISNUMBER($BX1933)),($BW1933+$BX1933)/2,"")</f>
        <v>2013.5</v>
      </c>
      <c r="M1933">
        <f>IF($L1933&lt;&gt;"",$L1933,"")</f>
        <v>2013.5</v>
      </c>
      <c r="N1933">
        <f>IF(AND(ISNUMBER($BW1933),ISNUMBER($BX1933)),MIN(1,MAX(0,($BX1933-2016+1)/($BX1933-$BW1933+1))),"")</f>
        <v>0.25</v>
      </c>
      <c r="O1933">
        <f>IF(AND(ISNUMBER($BW1933),ISNUMBER($BX1933)),MIN(1,MAX(0,($BX1933-2017+1)/($BX1933-$BW1933+1))),"")</f>
        <v>0.125</v>
      </c>
      <c r="P1933">
        <f>IF(AND(ISNUMBER($BW1933),ISNUMBER($BX1933)),MIN(1,MAX(0,($BX1933-2018+1)/($BX1933-$BW1933+1))),"")</f>
        <v>0.0</v>
      </c>
      <c r="Q1933">
        <f>IF(AND(ISNUMBER($BW1933),ISNUMBER($BX1933)),MIN(1,MAX(0,($BX1933-2019+1)/($BX1933-$BW1933+1))),"")</f>
        <v>0.0</v>
      </c>
      <c r="R1933">
        <f>IF(AND(ISNUMBER($BW1933),ISNUMBER($BX1933)),MIN(1,MAX(0,($BX1933-2016+1)/($BX1933-$BW1933+1))),"")</f>
        <v>0.25</v>
      </c>
      <c r="S1933">
        <f>IF($L1933&lt;&gt;"",IF($L1933&gt;=2015.5,1,0),"")</f>
        <v>0.0</v>
      </c>
      <c r="T1933">
        <f>IF($L1933&lt;&gt;"",IF($L1933&gt;=2016,1,0),"")</f>
        <v>0.0</v>
      </c>
      <c r="U1933">
        <f>IF(ISNUMBER($BX1933),IF($BX1933&gt;=2016,1,0),"")</f>
        <v>1.0</v>
      </c>
      <c r="V1933">
        <f>IF(ISNUMBER($BW1933),IF($BW1933&gt;=2016,1,0),"")</f>
        <v>0.0</v>
      </c>
      <c r="W1933" t="str">
        <f>IF(AND(ISNUMBER($BW1933),ISNUMBER($BX1933)),IF($BW1933&gt;=2016,"post-only",IF($BX1933&lt;2016,"pre-only","mixed")),"")</f>
        <v>mixed</v>
      </c>
      <c r="X1933">
        <f>IF(AND(ISNUMBER($BW1933),ISNUMBER($BX1933)),MIN(1,MAX(0,($BX1933-2017+1)/($BX1933-$BW1933+1))),"")</f>
        <v>0.125</v>
      </c>
      <c r="Y1933">
        <f>IF(AND(ISNUMBER($BW1933),ISNUMBER($BX1933)),MIN(1,MAX(0,($BX1933-2018+1)/($BX1933-$BW1933+1))),"")</f>
        <v>0.0</v>
      </c>
      <c r="Z1933">
        <f>IF(AND(ISNUMBER($BW1933),ISNUMBER($BX1933)),MIN(1,MAX(0,($BX1933-2019+1)/($BX1933-$BW1933+1))),"")</f>
        <v>0.0</v>
      </c>
      <c r="AA1933">
        <f>IF(ISNUMBER($BX1933),IF($BX1933&gt;=2017,1,0),"")</f>
        <v>1.0</v>
      </c>
      <c r="AB1933">
        <f>IF(ISNUMBER($BX1933),IF($BX1933&gt;=2018,1,0),"")</f>
        <v>0.0</v>
      </c>
      <c r="AC1933">
        <f>IF(ISNUMBER($BX1933),IF($BX1933&gt;=2019,1,0),"")</f>
        <v>0.0</v>
      </c>
      <c r="AD1933">
        <f>IF($L1933&lt;&gt;"",IF($L1933&gt;2013,1,0),"")</f>
        <v>1.0</v>
      </c>
      <c r="AE1933">
        <f>IF($L1933&lt;&gt;"",1+IF($L1933&gt;2011,1,0)+IF($L1933&gt;2014,1,0),"")</f>
        <v>2.0</v>
      </c>
      <c r="AF1933" t="inlineStr">
        <is>
          <t>loan (interest rate)</t>
        </is>
      </c>
      <c r="AG1933" t="inlineStr">
        <is>
          <t>performance</t>
        </is>
      </c>
      <c r="AH1933" t="inlineStr">
        <is>
          <t>non-sensitive</t>
        </is>
      </c>
      <c r="AI1933" t="inlineStr">
        <is>
          <t>with ETS/CT</t>
        </is>
      </c>
      <c r="AJ1933" t="inlineStr">
        <is>
          <t>with ETS/CT</t>
        </is>
      </c>
      <c r="AK1933" t="str">
        <f>IF(AND($CF1933&lt;&gt;"",IFERROR(INDEX(subsample_country_map!$B:$B,MATCH($CF1933,subsample_country_map!$A:$A,0)),"")&lt;&gt;""),INDEX(subsample_country_map!$B:$B,MATCH($CF1933,subsample_country_map!$A:$A,0)),INDEX(lookup!$AA:$AA,MATCH($A1933,lookup!$A:$A,0)))</f>
        <v>2_Europe</v>
      </c>
      <c r="AL1933" t="str">
        <f>IF(AND($CF1933&lt;&gt;"",IFERROR(INDEX(subsample_country_map!$C:$C,MATCH($CF1933,subsample_country_map!$A:$A,0)),"")&lt;&gt;""),INDEX(subsample_country_map!$C:$C,MATCH($CF1933,subsample_country_map!$A:$A,0)),INDEX(lookup!$AB:$AB,MATCH($A1933,lookup!$A:$A,0)))</f>
        <v>99_NCE</v>
      </c>
      <c r="AM1933" t="str">
        <f>IF(AND($CF1933&lt;&gt;"",IFERROR(INDEX(subsample_country_map!$D:$D,MATCH($CF1933,subsample_country_map!$A:$A,0)),"")&lt;&gt;""),INDEX(subsample_country_map!$D:$D,MATCH($CF1933,subsample_country_map!$A:$A,0)),INDEX(lookup!$AC:$AC,MATCH($A1933,lookup!$A:$A,0)))</f>
        <v>1_western</v>
      </c>
      <c r="AN1933" t="str">
        <f>IF(AND($CF1933&lt;&gt;"",IFERROR(INDEX(subsample_country_map!$E:$E,MATCH($CF1933,subsample_country_map!$A:$A,0)),"")&lt;&gt;""),INDEX(subsample_country_map!$E:$E,MATCH($CF1933,subsample_country_map!$A:$A,0)),INDEX(lookup!$AD:$AD,MATCH($A1933,lookup!$A:$A,0)))</f>
        <v>99_NCE</v>
      </c>
      <c r="AO1933" t="str">
        <f>INDEX(lookup!$Y:$Y,MATCH($A1933,lookup!$A:$A,0))</f>
        <v>0_published</v>
      </c>
      <c r="AP1933" t="str">
        <f>INDEX(lookup!$Z:$Z,MATCH($A1933,lookup!$A:$A,0))</f>
        <v>0_VHB low</v>
      </c>
      <c r="AQ1933" t="str">
        <f>INDEX(lookup!$W:$W,MATCH($A1933,lookup!$A:$A,0))</f>
        <v>1_fin/acc/econ</v>
      </c>
      <c r="AS1933" t="inlineStr">
        <is>
          <t>staging</t>
        </is>
      </c>
      <c r="AT1933" t="inlineStr">
        <is>
          <t>bad-CER</t>
        </is>
      </c>
      <c r="AU1933" t="inlineStr">
        <is>
          <t>cost</t>
        </is>
      </c>
      <c r="AV1933" t="inlineStr">
        <is>
          <t>0.1697</t>
        </is>
      </c>
      <c r="AW1933" t="inlineStr">
        <is>
          <t>0.0299</t>
        </is>
      </c>
      <c r="BA1933" t="inlineStr">
        <is>
          <t>FLAG</t>
        </is>
      </c>
      <c r="BB1933" t="inlineStr">
        <is>
          <t>0</t>
        </is>
      </c>
      <c r="BC1933" t="inlineStr">
        <is>
          <t>FE</t>
        </is>
      </c>
      <c r="BD1933" t="inlineStr">
        <is>
          <t>not stated</t>
        </is>
      </c>
      <c r="BE1933" t="inlineStr">
        <is>
          <t>none</t>
        </is>
      </c>
      <c r="BI1933" t="inlineStr">
        <is>
          <t>Table A1</t>
        </is>
      </c>
      <c r="BJ1933" t="inlineStr">
        <is>
          <t>col (8)</t>
        </is>
      </c>
      <c r="BK1933" t="inlineStr">
        <is>
          <t>7</t>
        </is>
      </c>
      <c r="BL1933" t="inlineStr">
        <is>
          <t>Carbon 0.1697 *** (0.0299)</t>
        </is>
      </c>
      <c r="BM1933" t="inlineStr">
        <is>
          <t>Carbon</t>
        </is>
      </c>
      <c r="BN1933" t="inlineStr">
        <is>
          <t>KD</t>
        </is>
      </c>
      <c r="BO1933" t="inlineStr">
        <is>
          <t>rescreen</t>
        </is>
      </c>
      <c r="BP1933" t="inlineStr">
        <is>
          <t>Pizzutilo et al (2020)</t>
        </is>
      </c>
      <c r="BQ1933" t="inlineStr">
        <is>
          <t>computed</t>
        </is>
      </c>
      <c r="BT1933" t="n">
        <v>0</v>
      </c>
      <c r="BU1933" t="inlineStr">
        <is>
          <t>staging_Pizzutilo_et_al_2020.csv</t>
        </is>
      </c>
      <c r="BW1933" t="n">
        <v>2010</v>
      </c>
      <c r="BX1933" t="n">
        <v>2017</v>
      </c>
      <c r="BY1933" t="inlineStr">
        <is>
          <t>multi: Europe (EuroStoxx 600 constituent countries; individual countries not enumerated)</t>
        </is>
      </c>
      <c r="BZ1933" t="n">
        <v>2013.5</v>
      </c>
      <c r="CA1933" t="n">
        <v>0.25</v>
      </c>
      <c r="CB1933" t="n">
        <v>0</v>
      </c>
      <c r="CC1933" t="n">
        <v>1</v>
      </c>
      <c r="CD1933" t="n">
        <v>-0.09114281810495815</v>
      </c>
      <c r="CE1933" t="n">
        <v>1</v>
      </c>
    </row>
    <row r="1934">
      <c r="A1934" t="inlineStr">
        <is>
          <t>Pizzutilo et al (2020)</t>
        </is>
      </c>
      <c r="B1934" t="n">
        <v>3239</v>
      </c>
      <c r="C1934" t="n">
        <v>-0.07998652170294447</v>
      </c>
      <c r="D1934" t="n">
        <v>3867</v>
      </c>
      <c r="E1934">
        <f>IF(ISNUMBER($BA1934),$BA1934,IF(AND(ISNUMBER($D1934),ISNUMBER($BW1934),ISNUMBER($BX1934)),$D1934*($BX1934-$BW1934+1),""))</f>
        <v>30936.0</v>
      </c>
      <c r="H1934" t="inlineStr">
        <is>
          <t>partial</t>
        </is>
      </c>
      <c r="I1934" t="inlineStr">
        <is>
          <t>Regression Cofficient and Standard Error  available</t>
        </is>
      </c>
      <c r="J1934">
        <f>IF($BW1934&lt;&gt;"",$BW1934,"")</f>
        <v>2010.0</v>
      </c>
      <c r="K1934">
        <f>IF($BX1934&lt;&gt;"",$BX1934,"")</f>
        <v>2017.0</v>
      </c>
      <c r="L1934">
        <f>IF(AND(ISNUMBER($BW1934),ISNUMBER($BX1934)),($BW1934+$BX1934)/2,"")</f>
        <v>2013.5</v>
      </c>
      <c r="M1934">
        <f>IF($L1934&lt;&gt;"",$L1934,"")</f>
        <v>2013.5</v>
      </c>
      <c r="N1934">
        <f>IF(AND(ISNUMBER($BW1934),ISNUMBER($BX1934)),MIN(1,MAX(0,($BX1934-2016+1)/($BX1934-$BW1934+1))),"")</f>
        <v>0.25</v>
      </c>
      <c r="O1934">
        <f>IF(AND(ISNUMBER($BW1934),ISNUMBER($BX1934)),MIN(1,MAX(0,($BX1934-2017+1)/($BX1934-$BW1934+1))),"")</f>
        <v>0.125</v>
      </c>
      <c r="P1934">
        <f>IF(AND(ISNUMBER($BW1934),ISNUMBER($BX1934)),MIN(1,MAX(0,($BX1934-2018+1)/($BX1934-$BW1934+1))),"")</f>
        <v>0.0</v>
      </c>
      <c r="Q1934">
        <f>IF(AND(ISNUMBER($BW1934),ISNUMBER($BX1934)),MIN(1,MAX(0,($BX1934-2019+1)/($BX1934-$BW1934+1))),"")</f>
        <v>0.0</v>
      </c>
      <c r="R1934">
        <f>IF(AND(ISNUMBER($BW1934),ISNUMBER($BX1934)),MIN(1,MAX(0,($BX1934-2016+1)/($BX1934-$BW1934+1))),"")</f>
        <v>0.25</v>
      </c>
      <c r="S1934">
        <f>IF($L1934&lt;&gt;"",IF($L1934&gt;=2015.5,1,0),"")</f>
        <v>0.0</v>
      </c>
      <c r="T1934">
        <f>IF($L1934&lt;&gt;"",IF($L1934&gt;=2016,1,0),"")</f>
        <v>0.0</v>
      </c>
      <c r="U1934">
        <f>IF(ISNUMBER($BX1934),IF($BX1934&gt;=2016,1,0),"")</f>
        <v>1.0</v>
      </c>
      <c r="V1934">
        <f>IF(ISNUMBER($BW1934),IF($BW1934&gt;=2016,1,0),"")</f>
        <v>0.0</v>
      </c>
      <c r="W1934" t="str">
        <f>IF(AND(ISNUMBER($BW1934),ISNUMBER($BX1934)),IF($BW1934&gt;=2016,"post-only",IF($BX1934&lt;2016,"pre-only","mixed")),"")</f>
        <v>mixed</v>
      </c>
      <c r="X1934">
        <f>IF(AND(ISNUMBER($BW1934),ISNUMBER($BX1934)),MIN(1,MAX(0,($BX1934-2017+1)/($BX1934-$BW1934+1))),"")</f>
        <v>0.125</v>
      </c>
      <c r="Y1934">
        <f>IF(AND(ISNUMBER($BW1934),ISNUMBER($BX1934)),MIN(1,MAX(0,($BX1934-2018+1)/($BX1934-$BW1934+1))),"")</f>
        <v>0.0</v>
      </c>
      <c r="Z1934">
        <f>IF(AND(ISNUMBER($BW1934),ISNUMBER($BX1934)),MIN(1,MAX(0,($BX1934-2019+1)/($BX1934-$BW1934+1))),"")</f>
        <v>0.0</v>
      </c>
      <c r="AA1934">
        <f>IF(ISNUMBER($BX1934),IF($BX1934&gt;=2017,1,0),"")</f>
        <v>1.0</v>
      </c>
      <c r="AB1934">
        <f>IF(ISNUMBER($BX1934),IF($BX1934&gt;=2018,1,0),"")</f>
        <v>0.0</v>
      </c>
      <c r="AC1934">
        <f>IF(ISNUMBER($BX1934),IF($BX1934&gt;=2019,1,0),"")</f>
        <v>0.0</v>
      </c>
      <c r="AD1934">
        <f>IF($L1934&lt;&gt;"",IF($L1934&gt;2013,1,0),"")</f>
        <v>1.0</v>
      </c>
      <c r="AE1934">
        <f>IF($L1934&lt;&gt;"",1+IF($L1934&gt;2011,1,0)+IF($L1934&gt;2014,1,0),"")</f>
        <v>2.0</v>
      </c>
      <c r="AF1934" t="inlineStr">
        <is>
          <t>loan (interest rate)</t>
        </is>
      </c>
      <c r="AG1934" t="inlineStr">
        <is>
          <t>performance</t>
        </is>
      </c>
      <c r="AH1934" t="inlineStr">
        <is>
          <t>non-sensitive</t>
        </is>
      </c>
      <c r="AI1934" t="inlineStr">
        <is>
          <t>with ETS/CT</t>
        </is>
      </c>
      <c r="AJ1934" t="inlineStr">
        <is>
          <t>with ETS/CT</t>
        </is>
      </c>
      <c r="AK1934" t="str">
        <f>IF(AND($CF1934&lt;&gt;"",IFERROR(INDEX(subsample_country_map!$B:$B,MATCH($CF1934,subsample_country_map!$A:$A,0)),"")&lt;&gt;""),INDEX(subsample_country_map!$B:$B,MATCH($CF1934,subsample_country_map!$A:$A,0)),INDEX(lookup!$AA:$AA,MATCH($A1934,lookup!$A:$A,0)))</f>
        <v>2_Europe</v>
      </c>
      <c r="AL1934" t="str">
        <f>IF(AND($CF1934&lt;&gt;"",IFERROR(INDEX(subsample_country_map!$C:$C,MATCH($CF1934,subsample_country_map!$A:$A,0)),"")&lt;&gt;""),INDEX(subsample_country_map!$C:$C,MATCH($CF1934,subsample_country_map!$A:$A,0)),INDEX(lookup!$AB:$AB,MATCH($A1934,lookup!$A:$A,0)))</f>
        <v>99_NCE</v>
      </c>
      <c r="AM1934" t="str">
        <f>IF(AND($CF1934&lt;&gt;"",IFERROR(INDEX(subsample_country_map!$D:$D,MATCH($CF1934,subsample_country_map!$A:$A,0)),"")&lt;&gt;""),INDEX(subsample_country_map!$D:$D,MATCH($CF1934,subsample_country_map!$A:$A,0)),INDEX(lookup!$AC:$AC,MATCH($A1934,lookup!$A:$A,0)))</f>
        <v>1_western</v>
      </c>
      <c r="AN1934" t="str">
        <f>IF(AND($CF1934&lt;&gt;"",IFERROR(INDEX(subsample_country_map!$E:$E,MATCH($CF1934,subsample_country_map!$A:$A,0)),"")&lt;&gt;""),INDEX(subsample_country_map!$E:$E,MATCH($CF1934,subsample_country_map!$A:$A,0)),INDEX(lookup!$AD:$AD,MATCH($A1934,lookup!$A:$A,0)))</f>
        <v>99_NCE</v>
      </c>
      <c r="AO1934" t="str">
        <f>INDEX(lookup!$Y:$Y,MATCH($A1934,lookup!$A:$A,0))</f>
        <v>0_published</v>
      </c>
      <c r="AP1934" t="str">
        <f>INDEX(lookup!$Z:$Z,MATCH($A1934,lookup!$A:$A,0))</f>
        <v>0_VHB low</v>
      </c>
      <c r="AQ1934" t="str">
        <f>INDEX(lookup!$W:$W,MATCH($A1934,lookup!$A:$A,0))</f>
        <v>1_fin/acc/econ</v>
      </c>
      <c r="AS1934" t="inlineStr">
        <is>
          <t>staging</t>
        </is>
      </c>
      <c r="AT1934" t="inlineStr">
        <is>
          <t>bad-CER</t>
        </is>
      </c>
      <c r="AU1934" t="inlineStr">
        <is>
          <t>cost</t>
        </is>
      </c>
      <c r="AV1934" t="inlineStr">
        <is>
          <t>0.1492</t>
        </is>
      </c>
      <c r="AW1934" t="inlineStr">
        <is>
          <t>0.0299</t>
        </is>
      </c>
      <c r="BA1934" t="inlineStr">
        <is>
          <t>FLAG</t>
        </is>
      </c>
      <c r="BB1934" t="inlineStr">
        <is>
          <t>0</t>
        </is>
      </c>
      <c r="BC1934" t="inlineStr">
        <is>
          <t>FE</t>
        </is>
      </c>
      <c r="BD1934" t="inlineStr">
        <is>
          <t>not stated</t>
        </is>
      </c>
      <c r="BE1934" t="inlineStr">
        <is>
          <t>none</t>
        </is>
      </c>
      <c r="BI1934" t="inlineStr">
        <is>
          <t>Table A1</t>
        </is>
      </c>
      <c r="BJ1934" t="inlineStr">
        <is>
          <t>col (9)</t>
        </is>
      </c>
      <c r="BK1934" t="inlineStr">
        <is>
          <t>7</t>
        </is>
      </c>
      <c r="BL1934" t="inlineStr">
        <is>
          <t>Carbon 0.1492 *** (0.0299)</t>
        </is>
      </c>
      <c r="BM1934" t="inlineStr">
        <is>
          <t>Carbon</t>
        </is>
      </c>
      <c r="BN1934" t="inlineStr">
        <is>
          <t>KD</t>
        </is>
      </c>
      <c r="BO1934" t="inlineStr">
        <is>
          <t>rescreen</t>
        </is>
      </c>
      <c r="BP1934" t="inlineStr">
        <is>
          <t>Pizzutilo et al (2020)</t>
        </is>
      </c>
      <c r="BQ1934" t="inlineStr">
        <is>
          <t>computed</t>
        </is>
      </c>
      <c r="BT1934" t="n">
        <v>0</v>
      </c>
      <c r="BU1934" t="inlineStr">
        <is>
          <t>staging_Pizzutilo_et_al_2020.csv</t>
        </is>
      </c>
      <c r="BW1934" t="n">
        <v>2010</v>
      </c>
      <c r="BX1934" t="n">
        <v>2017</v>
      </c>
      <c r="BY1934" t="inlineStr">
        <is>
          <t>multi: Europe (EuroStoxx 600 constituent countries; individual countries not enumerated)</t>
        </is>
      </c>
      <c r="BZ1934" t="n">
        <v>2013.5</v>
      </c>
      <c r="CA1934" t="n">
        <v>0.25</v>
      </c>
      <c r="CB1934" t="n">
        <v>0</v>
      </c>
      <c r="CC1934" t="n">
        <v>1</v>
      </c>
      <c r="CD1934" t="n">
        <v>-0.08015775993852609</v>
      </c>
      <c r="CE1934" t="n">
        <v>1</v>
      </c>
    </row>
    <row r="1935">
      <c r="A1935" t="inlineStr">
        <is>
          <t>Pizzutilo et al (2020)</t>
        </is>
      </c>
      <c r="B1935" t="n">
        <v>3240</v>
      </c>
      <c r="C1935" t="n">
        <v>-0.08338251325826333</v>
      </c>
      <c r="D1935" t="n">
        <v>3867</v>
      </c>
      <c r="E1935">
        <f>IF(ISNUMBER($BA1935),$BA1935,IF(AND(ISNUMBER($D1935),ISNUMBER($BW1935),ISNUMBER($BX1935)),$D1935*($BX1935-$BW1935+1),""))</f>
        <v>30936.0</v>
      </c>
      <c r="H1935" t="inlineStr">
        <is>
          <t>partial</t>
        </is>
      </c>
      <c r="I1935" t="inlineStr">
        <is>
          <t>Regression Cofficient and Standard Error  available</t>
        </is>
      </c>
      <c r="J1935">
        <f>IF($BW1935&lt;&gt;"",$BW1935,"")</f>
        <v>2010.0</v>
      </c>
      <c r="K1935">
        <f>IF($BX1935&lt;&gt;"",$BX1935,"")</f>
        <v>2017.0</v>
      </c>
      <c r="L1935">
        <f>IF(AND(ISNUMBER($BW1935),ISNUMBER($BX1935)),($BW1935+$BX1935)/2,"")</f>
        <v>2013.5</v>
      </c>
      <c r="M1935">
        <f>IF($L1935&lt;&gt;"",$L1935,"")</f>
        <v>2013.5</v>
      </c>
      <c r="N1935">
        <f>IF(AND(ISNUMBER($BW1935),ISNUMBER($BX1935)),MIN(1,MAX(0,($BX1935-2016+1)/($BX1935-$BW1935+1))),"")</f>
        <v>0.25</v>
      </c>
      <c r="O1935">
        <f>IF(AND(ISNUMBER($BW1935),ISNUMBER($BX1935)),MIN(1,MAX(0,($BX1935-2017+1)/($BX1935-$BW1935+1))),"")</f>
        <v>0.125</v>
      </c>
      <c r="P1935">
        <f>IF(AND(ISNUMBER($BW1935),ISNUMBER($BX1935)),MIN(1,MAX(0,($BX1935-2018+1)/($BX1935-$BW1935+1))),"")</f>
        <v>0.0</v>
      </c>
      <c r="Q1935">
        <f>IF(AND(ISNUMBER($BW1935),ISNUMBER($BX1935)),MIN(1,MAX(0,($BX1935-2019+1)/($BX1935-$BW1935+1))),"")</f>
        <v>0.0</v>
      </c>
      <c r="R1935">
        <f>IF(AND(ISNUMBER($BW1935),ISNUMBER($BX1935)),MIN(1,MAX(0,($BX1935-2016+1)/($BX1935-$BW1935+1))),"")</f>
        <v>0.25</v>
      </c>
      <c r="S1935">
        <f>IF($L1935&lt;&gt;"",IF($L1935&gt;=2015.5,1,0),"")</f>
        <v>0.0</v>
      </c>
      <c r="T1935">
        <f>IF($L1935&lt;&gt;"",IF($L1935&gt;=2016,1,0),"")</f>
        <v>0.0</v>
      </c>
      <c r="U1935">
        <f>IF(ISNUMBER($BX1935),IF($BX1935&gt;=2016,1,0),"")</f>
        <v>1.0</v>
      </c>
      <c r="V1935">
        <f>IF(ISNUMBER($BW1935),IF($BW1935&gt;=2016,1,0),"")</f>
        <v>0.0</v>
      </c>
      <c r="W1935" t="str">
        <f>IF(AND(ISNUMBER($BW1935),ISNUMBER($BX1935)),IF($BW1935&gt;=2016,"post-only",IF($BX1935&lt;2016,"pre-only","mixed")),"")</f>
        <v>mixed</v>
      </c>
      <c r="X1935">
        <f>IF(AND(ISNUMBER($BW1935),ISNUMBER($BX1935)),MIN(1,MAX(0,($BX1935-2017+1)/($BX1935-$BW1935+1))),"")</f>
        <v>0.125</v>
      </c>
      <c r="Y1935">
        <f>IF(AND(ISNUMBER($BW1935),ISNUMBER($BX1935)),MIN(1,MAX(0,($BX1935-2018+1)/($BX1935-$BW1935+1))),"")</f>
        <v>0.0</v>
      </c>
      <c r="Z1935">
        <f>IF(AND(ISNUMBER($BW1935),ISNUMBER($BX1935)),MIN(1,MAX(0,($BX1935-2019+1)/($BX1935-$BW1935+1))),"")</f>
        <v>0.0</v>
      </c>
      <c r="AA1935">
        <f>IF(ISNUMBER($BX1935),IF($BX1935&gt;=2017,1,0),"")</f>
        <v>1.0</v>
      </c>
      <c r="AB1935">
        <f>IF(ISNUMBER($BX1935),IF($BX1935&gt;=2018,1,0),"")</f>
        <v>0.0</v>
      </c>
      <c r="AC1935">
        <f>IF(ISNUMBER($BX1935),IF($BX1935&gt;=2019,1,0),"")</f>
        <v>0.0</v>
      </c>
      <c r="AD1935">
        <f>IF($L1935&lt;&gt;"",IF($L1935&gt;2013,1,0),"")</f>
        <v>1.0</v>
      </c>
      <c r="AE1935">
        <f>IF($L1935&lt;&gt;"",1+IF($L1935&gt;2011,1,0)+IF($L1935&gt;2014,1,0),"")</f>
        <v>2.0</v>
      </c>
      <c r="AF1935" t="inlineStr">
        <is>
          <t>loan (interest rate)</t>
        </is>
      </c>
      <c r="AG1935" t="inlineStr">
        <is>
          <t>performance</t>
        </is>
      </c>
      <c r="AH1935" t="inlineStr">
        <is>
          <t>non-sensitive</t>
        </is>
      </c>
      <c r="AI1935" t="inlineStr">
        <is>
          <t>with ETS/CT</t>
        </is>
      </c>
      <c r="AJ1935" t="inlineStr">
        <is>
          <t>with ETS/CT</t>
        </is>
      </c>
      <c r="AK1935" t="str">
        <f>IF(AND($CF1935&lt;&gt;"",IFERROR(INDEX(subsample_country_map!$B:$B,MATCH($CF1935,subsample_country_map!$A:$A,0)),"")&lt;&gt;""),INDEX(subsample_country_map!$B:$B,MATCH($CF1935,subsample_country_map!$A:$A,0)),INDEX(lookup!$AA:$AA,MATCH($A1935,lookup!$A:$A,0)))</f>
        <v>2_Europe</v>
      </c>
      <c r="AL1935" t="str">
        <f>IF(AND($CF1935&lt;&gt;"",IFERROR(INDEX(subsample_country_map!$C:$C,MATCH($CF1935,subsample_country_map!$A:$A,0)),"")&lt;&gt;""),INDEX(subsample_country_map!$C:$C,MATCH($CF1935,subsample_country_map!$A:$A,0)),INDEX(lookup!$AB:$AB,MATCH($A1935,lookup!$A:$A,0)))</f>
        <v>99_NCE</v>
      </c>
      <c r="AM1935" t="str">
        <f>IF(AND($CF1935&lt;&gt;"",IFERROR(INDEX(subsample_country_map!$D:$D,MATCH($CF1935,subsample_country_map!$A:$A,0)),"")&lt;&gt;""),INDEX(subsample_country_map!$D:$D,MATCH($CF1935,subsample_country_map!$A:$A,0)),INDEX(lookup!$AC:$AC,MATCH($A1935,lookup!$A:$A,0)))</f>
        <v>1_western</v>
      </c>
      <c r="AN1935" t="str">
        <f>IF(AND($CF1935&lt;&gt;"",IFERROR(INDEX(subsample_country_map!$E:$E,MATCH($CF1935,subsample_country_map!$A:$A,0)),"")&lt;&gt;""),INDEX(subsample_country_map!$E:$E,MATCH($CF1935,subsample_country_map!$A:$A,0)),INDEX(lookup!$AD:$AD,MATCH($A1935,lookup!$A:$A,0)))</f>
        <v>99_NCE</v>
      </c>
      <c r="AO1935" t="str">
        <f>INDEX(lookup!$Y:$Y,MATCH($A1935,lookup!$A:$A,0))</f>
        <v>0_published</v>
      </c>
      <c r="AP1935" t="str">
        <f>INDEX(lookup!$Z:$Z,MATCH($A1935,lookup!$A:$A,0))</f>
        <v>0_VHB low</v>
      </c>
      <c r="AQ1935" t="str">
        <f>INDEX(lookup!$W:$W,MATCH($A1935,lookup!$A:$A,0))</f>
        <v>1_fin/acc/econ</v>
      </c>
      <c r="AS1935" t="inlineStr">
        <is>
          <t>staging</t>
        </is>
      </c>
      <c r="AT1935" t="inlineStr">
        <is>
          <t>bad-CER</t>
        </is>
      </c>
      <c r="AU1935" t="inlineStr">
        <is>
          <t>cost</t>
        </is>
      </c>
      <c r="AV1935" t="inlineStr">
        <is>
          <t>0.1587</t>
        </is>
      </c>
      <c r="AW1935" t="inlineStr">
        <is>
          <t>0.0305</t>
        </is>
      </c>
      <c r="BA1935" t="inlineStr">
        <is>
          <t>FLAG</t>
        </is>
      </c>
      <c r="BB1935" t="inlineStr">
        <is>
          <t>0</t>
        </is>
      </c>
      <c r="BC1935" t="inlineStr">
        <is>
          <t>FE</t>
        </is>
      </c>
      <c r="BD1935" t="inlineStr">
        <is>
          <t>not stated</t>
        </is>
      </c>
      <c r="BE1935" t="inlineStr">
        <is>
          <t>none</t>
        </is>
      </c>
      <c r="BI1935" t="inlineStr">
        <is>
          <t>Table A1</t>
        </is>
      </c>
      <c r="BJ1935" t="inlineStr">
        <is>
          <t>col (10)</t>
        </is>
      </c>
      <c r="BK1935" t="inlineStr">
        <is>
          <t>7</t>
        </is>
      </c>
      <c r="BL1935" t="inlineStr">
        <is>
          <t>Carbon 0.1587 *** (0.0305)</t>
        </is>
      </c>
      <c r="BM1935" t="inlineStr">
        <is>
          <t>Carbon</t>
        </is>
      </c>
      <c r="BN1935" t="inlineStr">
        <is>
          <t>KD</t>
        </is>
      </c>
      <c r="BO1935" t="inlineStr">
        <is>
          <t>rescreen</t>
        </is>
      </c>
      <c r="BP1935" t="inlineStr">
        <is>
          <t>Pizzutilo et al (2020)</t>
        </is>
      </c>
      <c r="BQ1935" t="inlineStr">
        <is>
          <t>computed</t>
        </is>
      </c>
      <c r="BT1935" t="n">
        <v>0</v>
      </c>
      <c r="BU1935" t="inlineStr">
        <is>
          <t>staging_Pizzutilo_et_al_2020.csv</t>
        </is>
      </c>
      <c r="BW1935" t="n">
        <v>2010</v>
      </c>
      <c r="BX1935" t="n">
        <v>2017</v>
      </c>
      <c r="BY1935" t="inlineStr">
        <is>
          <t>multi: Europe (EuroStoxx 600 constituent countries; individual countries not enumerated)</t>
        </is>
      </c>
      <c r="BZ1935" t="n">
        <v>2013.5</v>
      </c>
      <c r="CA1935" t="n">
        <v>0.25</v>
      </c>
      <c r="CB1935" t="n">
        <v>0</v>
      </c>
      <c r="CC1935" t="n">
        <v>1</v>
      </c>
      <c r="CD1935" t="n">
        <v>-0.08357656637649762</v>
      </c>
      <c r="CE1935" t="n">
        <v>1</v>
      </c>
    </row>
    <row r="1936">
      <c r="A1936" t="inlineStr">
        <is>
          <t>Pizzutilo et al (2020)</t>
        </is>
      </c>
      <c r="B1936" t="n">
        <v>3241</v>
      </c>
      <c r="C1936" t="n">
        <v>-0.08490073632697663</v>
      </c>
      <c r="D1936" t="n">
        <v>3867</v>
      </c>
      <c r="E1936">
        <f>IF(ISNUMBER($BA1936),$BA1936,IF(AND(ISNUMBER($D1936),ISNUMBER($BW1936),ISNUMBER($BX1936)),$D1936*($BX1936-$BW1936+1),""))</f>
        <v>30936.0</v>
      </c>
      <c r="H1936" t="inlineStr">
        <is>
          <t>partial</t>
        </is>
      </c>
      <c r="I1936" t="inlineStr">
        <is>
          <t>Regression Cofficient and Standard Error  available</t>
        </is>
      </c>
      <c r="J1936">
        <f>IF($BW1936&lt;&gt;"",$BW1936,"")</f>
        <v>2010.0</v>
      </c>
      <c r="K1936">
        <f>IF($BX1936&lt;&gt;"",$BX1936,"")</f>
        <v>2017.0</v>
      </c>
      <c r="L1936">
        <f>IF(AND(ISNUMBER($BW1936),ISNUMBER($BX1936)),($BW1936+$BX1936)/2,"")</f>
        <v>2013.5</v>
      </c>
      <c r="M1936">
        <f>IF($L1936&lt;&gt;"",$L1936,"")</f>
        <v>2013.5</v>
      </c>
      <c r="N1936">
        <f>IF(AND(ISNUMBER($BW1936),ISNUMBER($BX1936)),MIN(1,MAX(0,($BX1936-2016+1)/($BX1936-$BW1936+1))),"")</f>
        <v>0.25</v>
      </c>
      <c r="O1936">
        <f>IF(AND(ISNUMBER($BW1936),ISNUMBER($BX1936)),MIN(1,MAX(0,($BX1936-2017+1)/($BX1936-$BW1936+1))),"")</f>
        <v>0.125</v>
      </c>
      <c r="P1936">
        <f>IF(AND(ISNUMBER($BW1936),ISNUMBER($BX1936)),MIN(1,MAX(0,($BX1936-2018+1)/($BX1936-$BW1936+1))),"")</f>
        <v>0.0</v>
      </c>
      <c r="Q1936">
        <f>IF(AND(ISNUMBER($BW1936),ISNUMBER($BX1936)),MIN(1,MAX(0,($BX1936-2019+1)/($BX1936-$BW1936+1))),"")</f>
        <v>0.0</v>
      </c>
      <c r="R1936">
        <f>IF(AND(ISNUMBER($BW1936),ISNUMBER($BX1936)),MIN(1,MAX(0,($BX1936-2016+1)/($BX1936-$BW1936+1))),"")</f>
        <v>0.25</v>
      </c>
      <c r="S1936">
        <f>IF($L1936&lt;&gt;"",IF($L1936&gt;=2015.5,1,0),"")</f>
        <v>0.0</v>
      </c>
      <c r="T1936">
        <f>IF($L1936&lt;&gt;"",IF($L1936&gt;=2016,1,0),"")</f>
        <v>0.0</v>
      </c>
      <c r="U1936">
        <f>IF(ISNUMBER($BX1936),IF($BX1936&gt;=2016,1,0),"")</f>
        <v>1.0</v>
      </c>
      <c r="V1936">
        <f>IF(ISNUMBER($BW1936),IF($BW1936&gt;=2016,1,0),"")</f>
        <v>0.0</v>
      </c>
      <c r="W1936" t="str">
        <f>IF(AND(ISNUMBER($BW1936),ISNUMBER($BX1936)),IF($BW1936&gt;=2016,"post-only",IF($BX1936&lt;2016,"pre-only","mixed")),"")</f>
        <v>mixed</v>
      </c>
      <c r="X1936">
        <f>IF(AND(ISNUMBER($BW1936),ISNUMBER($BX1936)),MIN(1,MAX(0,($BX1936-2017+1)/($BX1936-$BW1936+1))),"")</f>
        <v>0.125</v>
      </c>
      <c r="Y1936">
        <f>IF(AND(ISNUMBER($BW1936),ISNUMBER($BX1936)),MIN(1,MAX(0,($BX1936-2018+1)/($BX1936-$BW1936+1))),"")</f>
        <v>0.0</v>
      </c>
      <c r="Z1936">
        <f>IF(AND(ISNUMBER($BW1936),ISNUMBER($BX1936)),MIN(1,MAX(0,($BX1936-2019+1)/($BX1936-$BW1936+1))),"")</f>
        <v>0.0</v>
      </c>
      <c r="AA1936">
        <f>IF(ISNUMBER($BX1936),IF($BX1936&gt;=2017,1,0),"")</f>
        <v>1.0</v>
      </c>
      <c r="AB1936">
        <f>IF(ISNUMBER($BX1936),IF($BX1936&gt;=2018,1,0),"")</f>
        <v>0.0</v>
      </c>
      <c r="AC1936">
        <f>IF(ISNUMBER($BX1936),IF($BX1936&gt;=2019,1,0),"")</f>
        <v>0.0</v>
      </c>
      <c r="AD1936">
        <f>IF($L1936&lt;&gt;"",IF($L1936&gt;2013,1,0),"")</f>
        <v>1.0</v>
      </c>
      <c r="AE1936">
        <f>IF($L1936&lt;&gt;"",1+IF($L1936&gt;2011,1,0)+IF($L1936&gt;2014,1,0),"")</f>
        <v>2.0</v>
      </c>
      <c r="AF1936" t="inlineStr">
        <is>
          <t>loan (interest rate)</t>
        </is>
      </c>
      <c r="AG1936" t="inlineStr">
        <is>
          <t>performance</t>
        </is>
      </c>
      <c r="AH1936" t="inlineStr">
        <is>
          <t>non-sensitive</t>
        </is>
      </c>
      <c r="AI1936" t="inlineStr">
        <is>
          <t>with ETS/CT</t>
        </is>
      </c>
      <c r="AJ1936" t="inlineStr">
        <is>
          <t>with ETS/CT</t>
        </is>
      </c>
      <c r="AK1936" t="str">
        <f>IF(AND($CF1936&lt;&gt;"",IFERROR(INDEX(subsample_country_map!$B:$B,MATCH($CF1936,subsample_country_map!$A:$A,0)),"")&lt;&gt;""),INDEX(subsample_country_map!$B:$B,MATCH($CF1936,subsample_country_map!$A:$A,0)),INDEX(lookup!$AA:$AA,MATCH($A1936,lookup!$A:$A,0)))</f>
        <v>2_Europe</v>
      </c>
      <c r="AL1936" t="str">
        <f>IF(AND($CF1936&lt;&gt;"",IFERROR(INDEX(subsample_country_map!$C:$C,MATCH($CF1936,subsample_country_map!$A:$A,0)),"")&lt;&gt;""),INDEX(subsample_country_map!$C:$C,MATCH($CF1936,subsample_country_map!$A:$A,0)),INDEX(lookup!$AB:$AB,MATCH($A1936,lookup!$A:$A,0)))</f>
        <v>99_NCE</v>
      </c>
      <c r="AM1936" t="str">
        <f>IF(AND($CF1936&lt;&gt;"",IFERROR(INDEX(subsample_country_map!$D:$D,MATCH($CF1936,subsample_country_map!$A:$A,0)),"")&lt;&gt;""),INDEX(subsample_country_map!$D:$D,MATCH($CF1936,subsample_country_map!$A:$A,0)),INDEX(lookup!$AC:$AC,MATCH($A1936,lookup!$A:$A,0)))</f>
        <v>1_western</v>
      </c>
      <c r="AN1936" t="str">
        <f>IF(AND($CF1936&lt;&gt;"",IFERROR(INDEX(subsample_country_map!$E:$E,MATCH($CF1936,subsample_country_map!$A:$A,0)),"")&lt;&gt;""),INDEX(subsample_country_map!$E:$E,MATCH($CF1936,subsample_country_map!$A:$A,0)),INDEX(lookup!$AD:$AD,MATCH($A1936,lookup!$A:$A,0)))</f>
        <v>99_NCE</v>
      </c>
      <c r="AO1936" t="str">
        <f>INDEX(lookup!$Y:$Y,MATCH($A1936,lookup!$A:$A,0))</f>
        <v>0_published</v>
      </c>
      <c r="AP1936" t="str">
        <f>INDEX(lookup!$Z:$Z,MATCH($A1936,lookup!$A:$A,0))</f>
        <v>0_VHB low</v>
      </c>
      <c r="AQ1936" t="str">
        <f>INDEX(lookup!$W:$W,MATCH($A1936,lookup!$A:$A,0))</f>
        <v>1_fin/acc/econ</v>
      </c>
      <c r="AS1936" t="inlineStr">
        <is>
          <t>staging</t>
        </is>
      </c>
      <c r="AT1936" t="inlineStr">
        <is>
          <t>bad-CER</t>
        </is>
      </c>
      <c r="AU1936" t="inlineStr">
        <is>
          <t>cost</t>
        </is>
      </c>
      <c r="AV1936" t="inlineStr">
        <is>
          <t>0.1632</t>
        </is>
      </c>
      <c r="AW1936" t="inlineStr">
        <is>
          <t>0.0308</t>
        </is>
      </c>
      <c r="BA1936" t="inlineStr">
        <is>
          <t>FLAG</t>
        </is>
      </c>
      <c r="BB1936" t="inlineStr">
        <is>
          <t>0</t>
        </is>
      </c>
      <c r="BC1936" t="inlineStr">
        <is>
          <t>FE</t>
        </is>
      </c>
      <c r="BD1936" t="inlineStr">
        <is>
          <t>not stated</t>
        </is>
      </c>
      <c r="BE1936" t="inlineStr">
        <is>
          <t>none</t>
        </is>
      </c>
      <c r="BI1936" t="inlineStr">
        <is>
          <t>Table A1</t>
        </is>
      </c>
      <c r="BJ1936" t="inlineStr">
        <is>
          <t>col (11)</t>
        </is>
      </c>
      <c r="BK1936" t="inlineStr">
        <is>
          <t>7</t>
        </is>
      </c>
      <c r="BL1936" t="inlineStr">
        <is>
          <t>Carbon 0.1632 *** (0.0308)</t>
        </is>
      </c>
      <c r="BM1936" t="inlineStr">
        <is>
          <t>Carbon</t>
        </is>
      </c>
      <c r="BN1936" t="inlineStr">
        <is>
          <t>KD</t>
        </is>
      </c>
      <c r="BO1936" t="inlineStr">
        <is>
          <t>rescreen</t>
        </is>
      </c>
      <c r="BP1936" t="inlineStr">
        <is>
          <t>Pizzutilo et al (2020)</t>
        </is>
      </c>
      <c r="BQ1936" t="inlineStr">
        <is>
          <t>computed</t>
        </is>
      </c>
      <c r="BT1936" t="n">
        <v>0</v>
      </c>
      <c r="BU1936" t="inlineStr">
        <is>
          <t>staging_Pizzutilo_et_al_2020.csv</t>
        </is>
      </c>
      <c r="BW1936" t="n">
        <v>2010</v>
      </c>
      <c r="BX1936" t="n">
        <v>2017</v>
      </c>
      <c r="BY1936" t="inlineStr">
        <is>
          <t>multi: Europe (EuroStoxx 600 constituent countries; individual countries not enumerated)</t>
        </is>
      </c>
      <c r="BZ1936" t="n">
        <v>2013.5</v>
      </c>
      <c r="CA1936" t="n">
        <v>0.25</v>
      </c>
      <c r="CB1936" t="n">
        <v>0</v>
      </c>
      <c r="CC1936" t="n">
        <v>1</v>
      </c>
      <c r="CD1936" t="n">
        <v>-0.08510561512654571</v>
      </c>
      <c r="CE1936" t="n">
        <v>1</v>
      </c>
    </row>
    <row r="1937">
      <c r="A1937" t="inlineStr">
        <is>
          <t>Pizzutilo et al (2020)</t>
        </is>
      </c>
      <c r="B1937" t="n">
        <v>3242</v>
      </c>
      <c r="C1937" t="n">
        <v>-0.086958663067205</v>
      </c>
      <c r="D1937" t="n">
        <v>3867</v>
      </c>
      <c r="E1937">
        <f>IF(ISNUMBER($BA1937),$BA1937,IF(AND(ISNUMBER($D1937),ISNUMBER($BW1937),ISNUMBER($BX1937)),$D1937*($BX1937-$BW1937+1),""))</f>
        <v>30936.0</v>
      </c>
      <c r="H1937" t="inlineStr">
        <is>
          <t>partial</t>
        </is>
      </c>
      <c r="I1937" t="inlineStr">
        <is>
          <t>Regression Cofficient and Standard Error  available</t>
        </is>
      </c>
      <c r="J1937">
        <f>IF($BW1937&lt;&gt;"",$BW1937,"")</f>
        <v>2010.0</v>
      </c>
      <c r="K1937">
        <f>IF($BX1937&lt;&gt;"",$BX1937,"")</f>
        <v>2017.0</v>
      </c>
      <c r="L1937">
        <f>IF(AND(ISNUMBER($BW1937),ISNUMBER($BX1937)),($BW1937+$BX1937)/2,"")</f>
        <v>2013.5</v>
      </c>
      <c r="M1937">
        <f>IF($L1937&lt;&gt;"",$L1937,"")</f>
        <v>2013.5</v>
      </c>
      <c r="N1937">
        <f>IF(AND(ISNUMBER($BW1937),ISNUMBER($BX1937)),MIN(1,MAX(0,($BX1937-2016+1)/($BX1937-$BW1937+1))),"")</f>
        <v>0.25</v>
      </c>
      <c r="O1937">
        <f>IF(AND(ISNUMBER($BW1937),ISNUMBER($BX1937)),MIN(1,MAX(0,($BX1937-2017+1)/($BX1937-$BW1937+1))),"")</f>
        <v>0.125</v>
      </c>
      <c r="P1937">
        <f>IF(AND(ISNUMBER($BW1937),ISNUMBER($BX1937)),MIN(1,MAX(0,($BX1937-2018+1)/($BX1937-$BW1937+1))),"")</f>
        <v>0.0</v>
      </c>
      <c r="Q1937">
        <f>IF(AND(ISNUMBER($BW1937),ISNUMBER($BX1937)),MIN(1,MAX(0,($BX1937-2019+1)/($BX1937-$BW1937+1))),"")</f>
        <v>0.0</v>
      </c>
      <c r="R1937">
        <f>IF(AND(ISNUMBER($BW1937),ISNUMBER($BX1937)),MIN(1,MAX(0,($BX1937-2016+1)/($BX1937-$BW1937+1))),"")</f>
        <v>0.25</v>
      </c>
      <c r="S1937">
        <f>IF($L1937&lt;&gt;"",IF($L1937&gt;=2015.5,1,0),"")</f>
        <v>0.0</v>
      </c>
      <c r="T1937">
        <f>IF($L1937&lt;&gt;"",IF($L1937&gt;=2016,1,0),"")</f>
        <v>0.0</v>
      </c>
      <c r="U1937">
        <f>IF(ISNUMBER($BX1937),IF($BX1937&gt;=2016,1,0),"")</f>
        <v>1.0</v>
      </c>
      <c r="V1937">
        <f>IF(ISNUMBER($BW1937),IF($BW1937&gt;=2016,1,0),"")</f>
        <v>0.0</v>
      </c>
      <c r="W1937" t="str">
        <f>IF(AND(ISNUMBER($BW1937),ISNUMBER($BX1937)),IF($BW1937&gt;=2016,"post-only",IF($BX1937&lt;2016,"pre-only","mixed")),"")</f>
        <v>mixed</v>
      </c>
      <c r="X1937">
        <f>IF(AND(ISNUMBER($BW1937),ISNUMBER($BX1937)),MIN(1,MAX(0,($BX1937-2017+1)/($BX1937-$BW1937+1))),"")</f>
        <v>0.125</v>
      </c>
      <c r="Y1937">
        <f>IF(AND(ISNUMBER($BW1937),ISNUMBER($BX1937)),MIN(1,MAX(0,($BX1937-2018+1)/($BX1937-$BW1937+1))),"")</f>
        <v>0.0</v>
      </c>
      <c r="Z1937">
        <f>IF(AND(ISNUMBER($BW1937),ISNUMBER($BX1937)),MIN(1,MAX(0,($BX1937-2019+1)/($BX1937-$BW1937+1))),"")</f>
        <v>0.0</v>
      </c>
      <c r="AA1937">
        <f>IF(ISNUMBER($BX1937),IF($BX1937&gt;=2017,1,0),"")</f>
        <v>1.0</v>
      </c>
      <c r="AB1937">
        <f>IF(ISNUMBER($BX1937),IF($BX1937&gt;=2018,1,0),"")</f>
        <v>0.0</v>
      </c>
      <c r="AC1937">
        <f>IF(ISNUMBER($BX1937),IF($BX1937&gt;=2019,1,0),"")</f>
        <v>0.0</v>
      </c>
      <c r="AD1937">
        <f>IF($L1937&lt;&gt;"",IF($L1937&gt;2013,1,0),"")</f>
        <v>1.0</v>
      </c>
      <c r="AE1937">
        <f>IF($L1937&lt;&gt;"",1+IF($L1937&gt;2011,1,0)+IF($L1937&gt;2014,1,0),"")</f>
        <v>2.0</v>
      </c>
      <c r="AF1937" t="inlineStr">
        <is>
          <t>loan (interest rate)</t>
        </is>
      </c>
      <c r="AG1937" t="inlineStr">
        <is>
          <t>performance</t>
        </is>
      </c>
      <c r="AH1937" t="inlineStr">
        <is>
          <t>non-sensitive</t>
        </is>
      </c>
      <c r="AI1937" t="inlineStr">
        <is>
          <t>with ETS/CT</t>
        </is>
      </c>
      <c r="AJ1937" t="inlineStr">
        <is>
          <t>with ETS/CT</t>
        </is>
      </c>
      <c r="AK1937" t="str">
        <f>IF(AND($CF1937&lt;&gt;"",IFERROR(INDEX(subsample_country_map!$B:$B,MATCH($CF1937,subsample_country_map!$A:$A,0)),"")&lt;&gt;""),INDEX(subsample_country_map!$B:$B,MATCH($CF1937,subsample_country_map!$A:$A,0)),INDEX(lookup!$AA:$AA,MATCH($A1937,lookup!$A:$A,0)))</f>
        <v>2_Europe</v>
      </c>
      <c r="AL1937" t="str">
        <f>IF(AND($CF1937&lt;&gt;"",IFERROR(INDEX(subsample_country_map!$C:$C,MATCH($CF1937,subsample_country_map!$A:$A,0)),"")&lt;&gt;""),INDEX(subsample_country_map!$C:$C,MATCH($CF1937,subsample_country_map!$A:$A,0)),INDEX(lookup!$AB:$AB,MATCH($A1937,lookup!$A:$A,0)))</f>
        <v>99_NCE</v>
      </c>
      <c r="AM1937" t="str">
        <f>IF(AND($CF1937&lt;&gt;"",IFERROR(INDEX(subsample_country_map!$D:$D,MATCH($CF1937,subsample_country_map!$A:$A,0)),"")&lt;&gt;""),INDEX(subsample_country_map!$D:$D,MATCH($CF1937,subsample_country_map!$A:$A,0)),INDEX(lookup!$AC:$AC,MATCH($A1937,lookup!$A:$A,0)))</f>
        <v>1_western</v>
      </c>
      <c r="AN1937" t="str">
        <f>IF(AND($CF1937&lt;&gt;"",IFERROR(INDEX(subsample_country_map!$E:$E,MATCH($CF1937,subsample_country_map!$A:$A,0)),"")&lt;&gt;""),INDEX(subsample_country_map!$E:$E,MATCH($CF1937,subsample_country_map!$A:$A,0)),INDEX(lookup!$AD:$AD,MATCH($A1937,lookup!$A:$A,0)))</f>
        <v>99_NCE</v>
      </c>
      <c r="AO1937" t="str">
        <f>INDEX(lookup!$Y:$Y,MATCH($A1937,lookup!$A:$A,0))</f>
        <v>0_published</v>
      </c>
      <c r="AP1937" t="str">
        <f>INDEX(lookup!$Z:$Z,MATCH($A1937,lookup!$A:$A,0))</f>
        <v>0_VHB low</v>
      </c>
      <c r="AQ1937" t="str">
        <f>INDEX(lookup!$W:$W,MATCH($A1937,lookup!$A:$A,0))</f>
        <v>1_fin/acc/econ</v>
      </c>
      <c r="AS1937" t="inlineStr">
        <is>
          <t>staging</t>
        </is>
      </c>
      <c r="AT1937" t="inlineStr">
        <is>
          <t>bad-CER</t>
        </is>
      </c>
      <c r="AU1937" t="inlineStr">
        <is>
          <t>cost</t>
        </is>
      </c>
      <c r="AV1937" t="inlineStr">
        <is>
          <t>0.1661</t>
        </is>
      </c>
      <c r="AW1937" t="inlineStr">
        <is>
          <t>0.0306</t>
        </is>
      </c>
      <c r="BA1937" t="inlineStr">
        <is>
          <t>FLAG</t>
        </is>
      </c>
      <c r="BB1937" t="inlineStr">
        <is>
          <t>0</t>
        </is>
      </c>
      <c r="BC1937" t="inlineStr">
        <is>
          <t>FE</t>
        </is>
      </c>
      <c r="BD1937" t="inlineStr">
        <is>
          <t>not stated</t>
        </is>
      </c>
      <c r="BE1937" t="inlineStr">
        <is>
          <t>none</t>
        </is>
      </c>
      <c r="BI1937" t="inlineStr">
        <is>
          <t>Table A1</t>
        </is>
      </c>
      <c r="BJ1937" t="inlineStr">
        <is>
          <t>col (12)</t>
        </is>
      </c>
      <c r="BK1937" t="inlineStr">
        <is>
          <t>7</t>
        </is>
      </c>
      <c r="BL1937" t="inlineStr">
        <is>
          <t>Carbon 0.1661 *** (0.0306)</t>
        </is>
      </c>
      <c r="BM1937" t="inlineStr">
        <is>
          <t>Carbon</t>
        </is>
      </c>
      <c r="BN1937" t="inlineStr">
        <is>
          <t>KD</t>
        </is>
      </c>
      <c r="BO1937" t="inlineStr">
        <is>
          <t>rescreen</t>
        </is>
      </c>
      <c r="BP1937" t="inlineStr">
        <is>
          <t>Pizzutilo et al (2020)</t>
        </is>
      </c>
      <c r="BQ1937" t="inlineStr">
        <is>
          <t>computed</t>
        </is>
      </c>
      <c r="BT1937" t="n">
        <v>0</v>
      </c>
      <c r="BU1937" t="inlineStr">
        <is>
          <t>staging_Pizzutilo_et_al_2020.csv</t>
        </is>
      </c>
      <c r="BW1937" t="n">
        <v>2010</v>
      </c>
      <c r="BX1937" t="n">
        <v>2017</v>
      </c>
      <c r="BY1937" t="inlineStr">
        <is>
          <t>multi: Europe (EuroStoxx 600 constituent countries; individual countries not enumerated)</t>
        </is>
      </c>
      <c r="BZ1937" t="n">
        <v>2013.5</v>
      </c>
      <c r="CA1937" t="n">
        <v>0.25</v>
      </c>
      <c r="CB1937" t="n">
        <v>0</v>
      </c>
      <c r="CC1937" t="n">
        <v>1</v>
      </c>
      <c r="CD1937" t="n">
        <v>-0.08717885121574884</v>
      </c>
      <c r="CE1937" t="n">
        <v>1</v>
      </c>
    </row>
    <row r="1938">
      <c r="A1938" t="inlineStr">
        <is>
          <t>Pizzutilo et al (2020)</t>
        </is>
      </c>
      <c r="B1938" t="n">
        <v>3243</v>
      </c>
      <c r="C1938" t="n">
        <v>-0.07320246931253321</v>
      </c>
      <c r="D1938" t="n">
        <v>3867</v>
      </c>
      <c r="E1938">
        <f>IF(ISNUMBER($BA1938),$BA1938,IF(AND(ISNUMBER($D1938),ISNUMBER($BW1938),ISNUMBER($BX1938)),$D1938*($BX1938-$BW1938+1),""))</f>
        <v>30936.0</v>
      </c>
      <c r="H1938" t="inlineStr">
        <is>
          <t>partial</t>
        </is>
      </c>
      <c r="I1938" t="inlineStr">
        <is>
          <t>Regression Cofficient and Standard Error  available</t>
        </is>
      </c>
      <c r="J1938">
        <f>IF($BW1938&lt;&gt;"",$BW1938,"")</f>
        <v>2010.0</v>
      </c>
      <c r="K1938">
        <f>IF($BX1938&lt;&gt;"",$BX1938,"")</f>
        <v>2017.0</v>
      </c>
      <c r="L1938">
        <f>IF(AND(ISNUMBER($BW1938),ISNUMBER($BX1938)),($BW1938+$BX1938)/2,"")</f>
        <v>2013.5</v>
      </c>
      <c r="M1938">
        <f>IF($L1938&lt;&gt;"",$L1938,"")</f>
        <v>2013.5</v>
      </c>
      <c r="N1938">
        <f>IF(AND(ISNUMBER($BW1938),ISNUMBER($BX1938)),MIN(1,MAX(0,($BX1938-2016+1)/($BX1938-$BW1938+1))),"")</f>
        <v>0.25</v>
      </c>
      <c r="O1938">
        <f>IF(AND(ISNUMBER($BW1938),ISNUMBER($BX1938)),MIN(1,MAX(0,($BX1938-2017+1)/($BX1938-$BW1938+1))),"")</f>
        <v>0.125</v>
      </c>
      <c r="P1938">
        <f>IF(AND(ISNUMBER($BW1938),ISNUMBER($BX1938)),MIN(1,MAX(0,($BX1938-2018+1)/($BX1938-$BW1938+1))),"")</f>
        <v>0.0</v>
      </c>
      <c r="Q1938">
        <f>IF(AND(ISNUMBER($BW1938),ISNUMBER($BX1938)),MIN(1,MAX(0,($BX1938-2019+1)/($BX1938-$BW1938+1))),"")</f>
        <v>0.0</v>
      </c>
      <c r="R1938">
        <f>IF(AND(ISNUMBER($BW1938),ISNUMBER($BX1938)),MIN(1,MAX(0,($BX1938-2016+1)/($BX1938-$BW1938+1))),"")</f>
        <v>0.25</v>
      </c>
      <c r="S1938">
        <f>IF($L1938&lt;&gt;"",IF($L1938&gt;=2015.5,1,0),"")</f>
        <v>0.0</v>
      </c>
      <c r="T1938">
        <f>IF($L1938&lt;&gt;"",IF($L1938&gt;=2016,1,0),"")</f>
        <v>0.0</v>
      </c>
      <c r="U1938">
        <f>IF(ISNUMBER($BX1938),IF($BX1938&gt;=2016,1,0),"")</f>
        <v>1.0</v>
      </c>
      <c r="V1938">
        <f>IF(ISNUMBER($BW1938),IF($BW1938&gt;=2016,1,0),"")</f>
        <v>0.0</v>
      </c>
      <c r="W1938" t="str">
        <f>IF(AND(ISNUMBER($BW1938),ISNUMBER($BX1938)),IF($BW1938&gt;=2016,"post-only",IF($BX1938&lt;2016,"pre-only","mixed")),"")</f>
        <v>mixed</v>
      </c>
      <c r="X1938">
        <f>IF(AND(ISNUMBER($BW1938),ISNUMBER($BX1938)),MIN(1,MAX(0,($BX1938-2017+1)/($BX1938-$BW1938+1))),"")</f>
        <v>0.125</v>
      </c>
      <c r="Y1938">
        <f>IF(AND(ISNUMBER($BW1938),ISNUMBER($BX1938)),MIN(1,MAX(0,($BX1938-2018+1)/($BX1938-$BW1938+1))),"")</f>
        <v>0.0</v>
      </c>
      <c r="Z1938">
        <f>IF(AND(ISNUMBER($BW1938),ISNUMBER($BX1938)),MIN(1,MAX(0,($BX1938-2019+1)/($BX1938-$BW1938+1))),"")</f>
        <v>0.0</v>
      </c>
      <c r="AA1938">
        <f>IF(ISNUMBER($BX1938),IF($BX1938&gt;=2017,1,0),"")</f>
        <v>1.0</v>
      </c>
      <c r="AB1938">
        <f>IF(ISNUMBER($BX1938),IF($BX1938&gt;=2018,1,0),"")</f>
        <v>0.0</v>
      </c>
      <c r="AC1938">
        <f>IF(ISNUMBER($BX1938),IF($BX1938&gt;=2019,1,0),"")</f>
        <v>0.0</v>
      </c>
      <c r="AD1938">
        <f>IF($L1938&lt;&gt;"",IF($L1938&gt;2013,1,0),"")</f>
        <v>1.0</v>
      </c>
      <c r="AE1938">
        <f>IF($L1938&lt;&gt;"",1+IF($L1938&gt;2011,1,0)+IF($L1938&gt;2014,1,0),"")</f>
        <v>2.0</v>
      </c>
      <c r="AF1938" t="inlineStr">
        <is>
          <t>loan (interest rate)</t>
        </is>
      </c>
      <c r="AG1938" t="inlineStr">
        <is>
          <t>performance</t>
        </is>
      </c>
      <c r="AH1938" t="inlineStr">
        <is>
          <t>non-sensitive</t>
        </is>
      </c>
      <c r="AI1938" t="inlineStr">
        <is>
          <t>with ETS/CT</t>
        </is>
      </c>
      <c r="AJ1938" t="inlineStr">
        <is>
          <t>with ETS/CT</t>
        </is>
      </c>
      <c r="AK1938" t="str">
        <f>IF(AND($CF1938&lt;&gt;"",IFERROR(INDEX(subsample_country_map!$B:$B,MATCH($CF1938,subsample_country_map!$A:$A,0)),"")&lt;&gt;""),INDEX(subsample_country_map!$B:$B,MATCH($CF1938,subsample_country_map!$A:$A,0)),INDEX(lookup!$AA:$AA,MATCH($A1938,lookup!$A:$A,0)))</f>
        <v>2_Europe</v>
      </c>
      <c r="AL1938" t="str">
        <f>IF(AND($CF1938&lt;&gt;"",IFERROR(INDEX(subsample_country_map!$C:$C,MATCH($CF1938,subsample_country_map!$A:$A,0)),"")&lt;&gt;""),INDEX(subsample_country_map!$C:$C,MATCH($CF1938,subsample_country_map!$A:$A,0)),INDEX(lookup!$AB:$AB,MATCH($A1938,lookup!$A:$A,0)))</f>
        <v>99_NCE</v>
      </c>
      <c r="AM1938" t="str">
        <f>IF(AND($CF1938&lt;&gt;"",IFERROR(INDEX(subsample_country_map!$D:$D,MATCH($CF1938,subsample_country_map!$A:$A,0)),"")&lt;&gt;""),INDEX(subsample_country_map!$D:$D,MATCH($CF1938,subsample_country_map!$A:$A,0)),INDEX(lookup!$AC:$AC,MATCH($A1938,lookup!$A:$A,0)))</f>
        <v>1_western</v>
      </c>
      <c r="AN1938" t="str">
        <f>IF(AND($CF1938&lt;&gt;"",IFERROR(INDEX(subsample_country_map!$E:$E,MATCH($CF1938,subsample_country_map!$A:$A,0)),"")&lt;&gt;""),INDEX(subsample_country_map!$E:$E,MATCH($CF1938,subsample_country_map!$A:$A,0)),INDEX(lookup!$AD:$AD,MATCH($A1938,lookup!$A:$A,0)))</f>
        <v>99_NCE</v>
      </c>
      <c r="AO1938" t="str">
        <f>INDEX(lookup!$Y:$Y,MATCH($A1938,lookup!$A:$A,0))</f>
        <v>0_published</v>
      </c>
      <c r="AP1938" t="str">
        <f>INDEX(lookup!$Z:$Z,MATCH($A1938,lookup!$A:$A,0))</f>
        <v>0_VHB low</v>
      </c>
      <c r="AQ1938" t="str">
        <f>INDEX(lookup!$W:$W,MATCH($A1938,lookup!$A:$A,0))</f>
        <v>1_fin/acc/econ</v>
      </c>
      <c r="AS1938" t="inlineStr">
        <is>
          <t>staging</t>
        </is>
      </c>
      <c r="AT1938" t="inlineStr">
        <is>
          <t>bad-CER</t>
        </is>
      </c>
      <c r="AU1938" t="inlineStr">
        <is>
          <t>cost</t>
        </is>
      </c>
      <c r="AV1938" t="inlineStr">
        <is>
          <t>0.1383</t>
        </is>
      </c>
      <c r="AW1938" t="inlineStr">
        <is>
          <t>0.0303</t>
        </is>
      </c>
      <c r="BA1938" t="inlineStr">
        <is>
          <t>FLAG</t>
        </is>
      </c>
      <c r="BB1938" t="inlineStr">
        <is>
          <t>0</t>
        </is>
      </c>
      <c r="BC1938" t="inlineStr">
        <is>
          <t>FE</t>
        </is>
      </c>
      <c r="BD1938" t="inlineStr">
        <is>
          <t>not stated</t>
        </is>
      </c>
      <c r="BE1938" t="inlineStr">
        <is>
          <t>none</t>
        </is>
      </c>
      <c r="BI1938" t="inlineStr">
        <is>
          <t>Table A1</t>
        </is>
      </c>
      <c r="BJ1938" t="inlineStr">
        <is>
          <t>col (13)</t>
        </is>
      </c>
      <c r="BK1938" t="inlineStr">
        <is>
          <t>7</t>
        </is>
      </c>
      <c r="BL1938" t="inlineStr">
        <is>
          <t>Carbon 0.1383 *** (0.0303)</t>
        </is>
      </c>
      <c r="BM1938" t="inlineStr">
        <is>
          <t>Carbon</t>
        </is>
      </c>
      <c r="BN1938" t="inlineStr">
        <is>
          <t>KD</t>
        </is>
      </c>
      <c r="BO1938" t="inlineStr">
        <is>
          <t>rescreen</t>
        </is>
      </c>
      <c r="BP1938" t="inlineStr">
        <is>
          <t>Pizzutilo et al (2020)</t>
        </is>
      </c>
      <c r="BQ1938" t="inlineStr">
        <is>
          <t>computed</t>
        </is>
      </c>
      <c r="BT1938" t="n">
        <v>0</v>
      </c>
      <c r="BU1938" t="inlineStr">
        <is>
          <t>staging_Pizzutilo_et_al_2020.csv</t>
        </is>
      </c>
      <c r="BW1938" t="n">
        <v>2010</v>
      </c>
      <c r="BX1938" t="n">
        <v>2017</v>
      </c>
      <c r="BY1938" t="inlineStr">
        <is>
          <t>multi: Europe (EuroStoxx 600 constituent countries; individual countries not enumerated)</t>
        </is>
      </c>
      <c r="BZ1938" t="n">
        <v>2013.5</v>
      </c>
      <c r="CA1938" t="n">
        <v>0.25</v>
      </c>
      <c r="CB1938" t="n">
        <v>0</v>
      </c>
      <c r="CC1938" t="n">
        <v>1</v>
      </c>
      <c r="CD1938" t="n">
        <v>-0.07333364561205523</v>
      </c>
      <c r="CE1938" t="n">
        <v>1</v>
      </c>
    </row>
    <row r="1939">
      <c r="A1939" t="inlineStr">
        <is>
          <t>Pizzutilo et al (2020)</t>
        </is>
      </c>
      <c r="B1939" t="n">
        <v>3244</v>
      </c>
      <c r="C1939" t="n">
        <v>-0.08243608434501622</v>
      </c>
      <c r="D1939" t="n">
        <v>3867</v>
      </c>
      <c r="E1939">
        <f>IF(ISNUMBER($BA1939),$BA1939,IF(AND(ISNUMBER($D1939),ISNUMBER($BW1939),ISNUMBER($BX1939)),$D1939*($BX1939-$BW1939+1),""))</f>
        <v>30936.0</v>
      </c>
      <c r="H1939" t="inlineStr">
        <is>
          <t>partial</t>
        </is>
      </c>
      <c r="I1939" t="inlineStr">
        <is>
          <t>Regression Cofficient and Standard Error  available</t>
        </is>
      </c>
      <c r="J1939">
        <f>IF($BW1939&lt;&gt;"",$BW1939,"")</f>
        <v>2010.0</v>
      </c>
      <c r="K1939">
        <f>IF($BX1939&lt;&gt;"",$BX1939,"")</f>
        <v>2017.0</v>
      </c>
      <c r="L1939">
        <f>IF(AND(ISNUMBER($BW1939),ISNUMBER($BX1939)),($BW1939+$BX1939)/2,"")</f>
        <v>2013.5</v>
      </c>
      <c r="M1939">
        <f>IF($L1939&lt;&gt;"",$L1939,"")</f>
        <v>2013.5</v>
      </c>
      <c r="N1939">
        <f>IF(AND(ISNUMBER($BW1939),ISNUMBER($BX1939)),MIN(1,MAX(0,($BX1939-2016+1)/($BX1939-$BW1939+1))),"")</f>
        <v>0.25</v>
      </c>
      <c r="O1939">
        <f>IF(AND(ISNUMBER($BW1939),ISNUMBER($BX1939)),MIN(1,MAX(0,($BX1939-2017+1)/($BX1939-$BW1939+1))),"")</f>
        <v>0.125</v>
      </c>
      <c r="P1939">
        <f>IF(AND(ISNUMBER($BW1939),ISNUMBER($BX1939)),MIN(1,MAX(0,($BX1939-2018+1)/($BX1939-$BW1939+1))),"")</f>
        <v>0.0</v>
      </c>
      <c r="Q1939">
        <f>IF(AND(ISNUMBER($BW1939),ISNUMBER($BX1939)),MIN(1,MAX(0,($BX1939-2019+1)/($BX1939-$BW1939+1))),"")</f>
        <v>0.0</v>
      </c>
      <c r="R1939">
        <f>IF(AND(ISNUMBER($BW1939),ISNUMBER($BX1939)),MIN(1,MAX(0,($BX1939-2016+1)/($BX1939-$BW1939+1))),"")</f>
        <v>0.25</v>
      </c>
      <c r="S1939">
        <f>IF($L1939&lt;&gt;"",IF($L1939&gt;=2015.5,1,0),"")</f>
        <v>0.0</v>
      </c>
      <c r="T1939">
        <f>IF($L1939&lt;&gt;"",IF($L1939&gt;=2016,1,0),"")</f>
        <v>0.0</v>
      </c>
      <c r="U1939">
        <f>IF(ISNUMBER($BX1939),IF($BX1939&gt;=2016,1,0),"")</f>
        <v>1.0</v>
      </c>
      <c r="V1939">
        <f>IF(ISNUMBER($BW1939),IF($BW1939&gt;=2016,1,0),"")</f>
        <v>0.0</v>
      </c>
      <c r="W1939" t="str">
        <f>IF(AND(ISNUMBER($BW1939),ISNUMBER($BX1939)),IF($BW1939&gt;=2016,"post-only",IF($BX1939&lt;2016,"pre-only","mixed")),"")</f>
        <v>mixed</v>
      </c>
      <c r="X1939">
        <f>IF(AND(ISNUMBER($BW1939),ISNUMBER($BX1939)),MIN(1,MAX(0,($BX1939-2017+1)/($BX1939-$BW1939+1))),"")</f>
        <v>0.125</v>
      </c>
      <c r="Y1939">
        <f>IF(AND(ISNUMBER($BW1939),ISNUMBER($BX1939)),MIN(1,MAX(0,($BX1939-2018+1)/($BX1939-$BW1939+1))),"")</f>
        <v>0.0</v>
      </c>
      <c r="Z1939">
        <f>IF(AND(ISNUMBER($BW1939),ISNUMBER($BX1939)),MIN(1,MAX(0,($BX1939-2019+1)/($BX1939-$BW1939+1))),"")</f>
        <v>0.0</v>
      </c>
      <c r="AA1939">
        <f>IF(ISNUMBER($BX1939),IF($BX1939&gt;=2017,1,0),"")</f>
        <v>1.0</v>
      </c>
      <c r="AB1939">
        <f>IF(ISNUMBER($BX1939),IF($BX1939&gt;=2018,1,0),"")</f>
        <v>0.0</v>
      </c>
      <c r="AC1939">
        <f>IF(ISNUMBER($BX1939),IF($BX1939&gt;=2019,1,0),"")</f>
        <v>0.0</v>
      </c>
      <c r="AD1939">
        <f>IF($L1939&lt;&gt;"",IF($L1939&gt;2013,1,0),"")</f>
        <v>1.0</v>
      </c>
      <c r="AE1939">
        <f>IF($L1939&lt;&gt;"",1+IF($L1939&gt;2011,1,0)+IF($L1939&gt;2014,1,0),"")</f>
        <v>2.0</v>
      </c>
      <c r="AF1939" t="inlineStr">
        <is>
          <t>loan (interest rate)</t>
        </is>
      </c>
      <c r="AG1939" t="inlineStr">
        <is>
          <t>performance</t>
        </is>
      </c>
      <c r="AH1939" t="inlineStr">
        <is>
          <t>non-sensitive</t>
        </is>
      </c>
      <c r="AI1939" t="inlineStr">
        <is>
          <t>with ETS/CT</t>
        </is>
      </c>
      <c r="AJ1939" t="inlineStr">
        <is>
          <t>with ETS/CT</t>
        </is>
      </c>
      <c r="AK1939" t="str">
        <f>IF(AND($CF1939&lt;&gt;"",IFERROR(INDEX(subsample_country_map!$B:$B,MATCH($CF1939,subsample_country_map!$A:$A,0)),"")&lt;&gt;""),INDEX(subsample_country_map!$B:$B,MATCH($CF1939,subsample_country_map!$A:$A,0)),INDEX(lookup!$AA:$AA,MATCH($A1939,lookup!$A:$A,0)))</f>
        <v>2_Europe</v>
      </c>
      <c r="AL1939" t="str">
        <f>IF(AND($CF1939&lt;&gt;"",IFERROR(INDEX(subsample_country_map!$C:$C,MATCH($CF1939,subsample_country_map!$A:$A,0)),"")&lt;&gt;""),INDEX(subsample_country_map!$C:$C,MATCH($CF1939,subsample_country_map!$A:$A,0)),INDEX(lookup!$AB:$AB,MATCH($A1939,lookup!$A:$A,0)))</f>
        <v>99_NCE</v>
      </c>
      <c r="AM1939" t="str">
        <f>IF(AND($CF1939&lt;&gt;"",IFERROR(INDEX(subsample_country_map!$D:$D,MATCH($CF1939,subsample_country_map!$A:$A,0)),"")&lt;&gt;""),INDEX(subsample_country_map!$D:$D,MATCH($CF1939,subsample_country_map!$A:$A,0)),INDEX(lookup!$AC:$AC,MATCH($A1939,lookup!$A:$A,0)))</f>
        <v>1_western</v>
      </c>
      <c r="AN1939" t="str">
        <f>IF(AND($CF1939&lt;&gt;"",IFERROR(INDEX(subsample_country_map!$E:$E,MATCH($CF1939,subsample_country_map!$A:$A,0)),"")&lt;&gt;""),INDEX(subsample_country_map!$E:$E,MATCH($CF1939,subsample_country_map!$A:$A,0)),INDEX(lookup!$AD:$AD,MATCH($A1939,lookup!$A:$A,0)))</f>
        <v>99_NCE</v>
      </c>
      <c r="AO1939" t="str">
        <f>INDEX(lookup!$Y:$Y,MATCH($A1939,lookup!$A:$A,0))</f>
        <v>0_published</v>
      </c>
      <c r="AP1939" t="str">
        <f>INDEX(lookup!$Z:$Z,MATCH($A1939,lookup!$A:$A,0))</f>
        <v>0_VHB low</v>
      </c>
      <c r="AQ1939" t="str">
        <f>INDEX(lookup!$W:$W,MATCH($A1939,lookup!$A:$A,0))</f>
        <v>1_fin/acc/econ</v>
      </c>
      <c r="AS1939" t="inlineStr">
        <is>
          <t>staging</t>
        </is>
      </c>
      <c r="AT1939" t="inlineStr">
        <is>
          <t>bad-CER</t>
        </is>
      </c>
      <c r="AU1939" t="inlineStr">
        <is>
          <t>cost</t>
        </is>
      </c>
      <c r="AV1939" t="inlineStr">
        <is>
          <t>0.1538</t>
        </is>
      </c>
      <c r="AW1939" t="inlineStr">
        <is>
          <t>0.0299</t>
        </is>
      </c>
      <c r="BA1939" t="inlineStr">
        <is>
          <t>FLAG</t>
        </is>
      </c>
      <c r="BB1939" t="inlineStr">
        <is>
          <t>0</t>
        </is>
      </c>
      <c r="BC1939" t="inlineStr">
        <is>
          <t>FE</t>
        </is>
      </c>
      <c r="BD1939" t="inlineStr">
        <is>
          <t>not stated</t>
        </is>
      </c>
      <c r="BE1939" t="inlineStr">
        <is>
          <t>none</t>
        </is>
      </c>
      <c r="BI1939" t="inlineStr">
        <is>
          <t>Table A1</t>
        </is>
      </c>
      <c r="BJ1939" t="inlineStr">
        <is>
          <t>col (14)</t>
        </is>
      </c>
      <c r="BK1939" t="inlineStr">
        <is>
          <t>7</t>
        </is>
      </c>
      <c r="BL1939" t="inlineStr">
        <is>
          <t>Carbon 0.1538 *** (0.0299)</t>
        </is>
      </c>
      <c r="BM1939" t="inlineStr">
        <is>
          <t>Carbon</t>
        </is>
      </c>
      <c r="BN1939" t="inlineStr">
        <is>
          <t>KD</t>
        </is>
      </c>
      <c r="BO1939" t="inlineStr">
        <is>
          <t>rescreen</t>
        </is>
      </c>
      <c r="BP1939" t="inlineStr">
        <is>
          <t>Pizzutilo et al (2020)</t>
        </is>
      </c>
      <c r="BQ1939" t="inlineStr">
        <is>
          <t>computed</t>
        </is>
      </c>
      <c r="BT1939" t="n">
        <v>0</v>
      </c>
      <c r="BU1939" t="inlineStr">
        <is>
          <t>staging_Pizzutilo_et_al_2020.csv</t>
        </is>
      </c>
      <c r="BW1939" t="n">
        <v>2010</v>
      </c>
      <c r="BX1939" t="n">
        <v>2017</v>
      </c>
      <c r="BY1939" t="inlineStr">
        <is>
          <t>multi: Europe (EuroStoxx 600 constituent countries; individual countries not enumerated)</t>
        </is>
      </c>
      <c r="BZ1939" t="n">
        <v>2013.5</v>
      </c>
      <c r="CA1939" t="n">
        <v>0.25</v>
      </c>
      <c r="CB1939" t="n">
        <v>0</v>
      </c>
      <c r="CC1939" t="n">
        <v>1</v>
      </c>
      <c r="CD1939" t="n">
        <v>-0.08262358665343771</v>
      </c>
      <c r="CE1939" t="n">
        <v>1</v>
      </c>
    </row>
    <row r="1940">
      <c r="A1940" t="inlineStr">
        <is>
          <t>Pizzutilo et al (2020)</t>
        </is>
      </c>
      <c r="B1940" t="n">
        <v>3245</v>
      </c>
      <c r="C1940" t="n">
        <v>-0.0817493263092678</v>
      </c>
      <c r="D1940" t="n">
        <v>3867</v>
      </c>
      <c r="E1940">
        <f>IF(ISNUMBER($BA1940),$BA1940,IF(AND(ISNUMBER($D1940),ISNUMBER($BW1940),ISNUMBER($BX1940)),$D1940*($BX1940-$BW1940+1),""))</f>
        <v>30936.0</v>
      </c>
      <c r="H1940" t="inlineStr">
        <is>
          <t>partial</t>
        </is>
      </c>
      <c r="I1940" t="inlineStr">
        <is>
          <t>Regression Cofficient and Standard Error  available</t>
        </is>
      </c>
      <c r="J1940">
        <f>IF($BW1940&lt;&gt;"",$BW1940,"")</f>
        <v>2010.0</v>
      </c>
      <c r="K1940">
        <f>IF($BX1940&lt;&gt;"",$BX1940,"")</f>
        <v>2017.0</v>
      </c>
      <c r="L1940">
        <f>IF(AND(ISNUMBER($BW1940),ISNUMBER($BX1940)),($BW1940+$BX1940)/2,"")</f>
        <v>2013.5</v>
      </c>
      <c r="M1940">
        <f>IF($L1940&lt;&gt;"",$L1940,"")</f>
        <v>2013.5</v>
      </c>
      <c r="N1940">
        <f>IF(AND(ISNUMBER($BW1940),ISNUMBER($BX1940)),MIN(1,MAX(0,($BX1940-2016+1)/($BX1940-$BW1940+1))),"")</f>
        <v>0.25</v>
      </c>
      <c r="O1940">
        <f>IF(AND(ISNUMBER($BW1940),ISNUMBER($BX1940)),MIN(1,MAX(0,($BX1940-2017+1)/($BX1940-$BW1940+1))),"")</f>
        <v>0.125</v>
      </c>
      <c r="P1940">
        <f>IF(AND(ISNUMBER($BW1940),ISNUMBER($BX1940)),MIN(1,MAX(0,($BX1940-2018+1)/($BX1940-$BW1940+1))),"")</f>
        <v>0.0</v>
      </c>
      <c r="Q1940">
        <f>IF(AND(ISNUMBER($BW1940),ISNUMBER($BX1940)),MIN(1,MAX(0,($BX1940-2019+1)/($BX1940-$BW1940+1))),"")</f>
        <v>0.0</v>
      </c>
      <c r="R1940">
        <f>IF(AND(ISNUMBER($BW1940),ISNUMBER($BX1940)),MIN(1,MAX(0,($BX1940-2016+1)/($BX1940-$BW1940+1))),"")</f>
        <v>0.25</v>
      </c>
      <c r="S1940">
        <f>IF($L1940&lt;&gt;"",IF($L1940&gt;=2015.5,1,0),"")</f>
        <v>0.0</v>
      </c>
      <c r="T1940">
        <f>IF($L1940&lt;&gt;"",IF($L1940&gt;=2016,1,0),"")</f>
        <v>0.0</v>
      </c>
      <c r="U1940">
        <f>IF(ISNUMBER($BX1940),IF($BX1940&gt;=2016,1,0),"")</f>
        <v>1.0</v>
      </c>
      <c r="V1940">
        <f>IF(ISNUMBER($BW1940),IF($BW1940&gt;=2016,1,0),"")</f>
        <v>0.0</v>
      </c>
      <c r="W1940" t="str">
        <f>IF(AND(ISNUMBER($BW1940),ISNUMBER($BX1940)),IF($BW1940&gt;=2016,"post-only",IF($BX1940&lt;2016,"pre-only","mixed")),"")</f>
        <v>mixed</v>
      </c>
      <c r="X1940">
        <f>IF(AND(ISNUMBER($BW1940),ISNUMBER($BX1940)),MIN(1,MAX(0,($BX1940-2017+1)/($BX1940-$BW1940+1))),"")</f>
        <v>0.125</v>
      </c>
      <c r="Y1940">
        <f>IF(AND(ISNUMBER($BW1940),ISNUMBER($BX1940)),MIN(1,MAX(0,($BX1940-2018+1)/($BX1940-$BW1940+1))),"")</f>
        <v>0.0</v>
      </c>
      <c r="Z1940">
        <f>IF(AND(ISNUMBER($BW1940),ISNUMBER($BX1940)),MIN(1,MAX(0,($BX1940-2019+1)/($BX1940-$BW1940+1))),"")</f>
        <v>0.0</v>
      </c>
      <c r="AA1940">
        <f>IF(ISNUMBER($BX1940),IF($BX1940&gt;=2017,1,0),"")</f>
        <v>1.0</v>
      </c>
      <c r="AB1940">
        <f>IF(ISNUMBER($BX1940),IF($BX1940&gt;=2018,1,0),"")</f>
        <v>0.0</v>
      </c>
      <c r="AC1940">
        <f>IF(ISNUMBER($BX1940),IF($BX1940&gt;=2019,1,0),"")</f>
        <v>0.0</v>
      </c>
      <c r="AD1940">
        <f>IF($L1940&lt;&gt;"",IF($L1940&gt;2013,1,0),"")</f>
        <v>1.0</v>
      </c>
      <c r="AE1940">
        <f>IF($L1940&lt;&gt;"",1+IF($L1940&gt;2011,1,0)+IF($L1940&gt;2014,1,0),"")</f>
        <v>2.0</v>
      </c>
      <c r="AF1940" t="inlineStr">
        <is>
          <t>loan (interest rate)</t>
        </is>
      </c>
      <c r="AG1940" t="inlineStr">
        <is>
          <t>performance</t>
        </is>
      </c>
      <c r="AH1940" t="inlineStr">
        <is>
          <t>non-sensitive</t>
        </is>
      </c>
      <c r="AI1940" t="inlineStr">
        <is>
          <t>with ETS/CT</t>
        </is>
      </c>
      <c r="AJ1940" t="inlineStr">
        <is>
          <t>with ETS/CT</t>
        </is>
      </c>
      <c r="AK1940" t="str">
        <f>IF(AND($CF1940&lt;&gt;"",IFERROR(INDEX(subsample_country_map!$B:$B,MATCH($CF1940,subsample_country_map!$A:$A,0)),"")&lt;&gt;""),INDEX(subsample_country_map!$B:$B,MATCH($CF1940,subsample_country_map!$A:$A,0)),INDEX(lookup!$AA:$AA,MATCH($A1940,lookup!$A:$A,0)))</f>
        <v>2_Europe</v>
      </c>
      <c r="AL1940" t="str">
        <f>IF(AND($CF1940&lt;&gt;"",IFERROR(INDEX(subsample_country_map!$C:$C,MATCH($CF1940,subsample_country_map!$A:$A,0)),"")&lt;&gt;""),INDEX(subsample_country_map!$C:$C,MATCH($CF1940,subsample_country_map!$A:$A,0)),INDEX(lookup!$AB:$AB,MATCH($A1940,lookup!$A:$A,0)))</f>
        <v>99_NCE</v>
      </c>
      <c r="AM1940" t="str">
        <f>IF(AND($CF1940&lt;&gt;"",IFERROR(INDEX(subsample_country_map!$D:$D,MATCH($CF1940,subsample_country_map!$A:$A,0)),"")&lt;&gt;""),INDEX(subsample_country_map!$D:$D,MATCH($CF1940,subsample_country_map!$A:$A,0)),INDEX(lookup!$AC:$AC,MATCH($A1940,lookup!$A:$A,0)))</f>
        <v>1_western</v>
      </c>
      <c r="AN1940" t="str">
        <f>IF(AND($CF1940&lt;&gt;"",IFERROR(INDEX(subsample_country_map!$E:$E,MATCH($CF1940,subsample_country_map!$A:$A,0)),"")&lt;&gt;""),INDEX(subsample_country_map!$E:$E,MATCH($CF1940,subsample_country_map!$A:$A,0)),INDEX(lookup!$AD:$AD,MATCH($A1940,lookup!$A:$A,0)))</f>
        <v>99_NCE</v>
      </c>
      <c r="AO1940" t="str">
        <f>INDEX(lookup!$Y:$Y,MATCH($A1940,lookup!$A:$A,0))</f>
        <v>0_published</v>
      </c>
      <c r="AP1940" t="str">
        <f>INDEX(lookup!$Z:$Z,MATCH($A1940,lookup!$A:$A,0))</f>
        <v>0_VHB low</v>
      </c>
      <c r="AQ1940" t="str">
        <f>INDEX(lookup!$W:$W,MATCH($A1940,lookup!$A:$A,0))</f>
        <v>1_fin/acc/econ</v>
      </c>
      <c r="AS1940" t="inlineStr">
        <is>
          <t>staging</t>
        </is>
      </c>
      <c r="AT1940" t="inlineStr">
        <is>
          <t>bad-CER</t>
        </is>
      </c>
      <c r="AU1940" t="inlineStr">
        <is>
          <t>cost</t>
        </is>
      </c>
      <c r="AV1940" t="inlineStr">
        <is>
          <t>0.1520</t>
        </is>
      </c>
      <c r="AW1940" t="inlineStr">
        <is>
          <t>0.0298</t>
        </is>
      </c>
      <c r="BA1940" t="inlineStr">
        <is>
          <t>FLAG</t>
        </is>
      </c>
      <c r="BB1940" t="inlineStr">
        <is>
          <t>0</t>
        </is>
      </c>
      <c r="BC1940" t="inlineStr">
        <is>
          <t>FE</t>
        </is>
      </c>
      <c r="BD1940" t="inlineStr">
        <is>
          <t>not stated</t>
        </is>
      </c>
      <c r="BE1940" t="inlineStr">
        <is>
          <t>none</t>
        </is>
      </c>
      <c r="BI1940" t="inlineStr">
        <is>
          <t>Table A1</t>
        </is>
      </c>
      <c r="BJ1940" t="inlineStr">
        <is>
          <t>col (15)</t>
        </is>
      </c>
      <c r="BK1940" t="inlineStr">
        <is>
          <t>7</t>
        </is>
      </c>
      <c r="BL1940" t="inlineStr">
        <is>
          <t>Carbon 0.1520 *** (0.0298)</t>
        </is>
      </c>
      <c r="BM1940" t="inlineStr">
        <is>
          <t>Carbon</t>
        </is>
      </c>
      <c r="BN1940" t="inlineStr">
        <is>
          <t>KD</t>
        </is>
      </c>
      <c r="BO1940" t="inlineStr">
        <is>
          <t>rescreen</t>
        </is>
      </c>
      <c r="BP1940" t="inlineStr">
        <is>
          <t>Pizzutilo et al (2020)</t>
        </is>
      </c>
      <c r="BQ1940" t="inlineStr">
        <is>
          <t>computed</t>
        </is>
      </c>
      <c r="BT1940" t="n">
        <v>0</v>
      </c>
      <c r="BU1940" t="inlineStr">
        <is>
          <t>staging_Pizzutilo_et_al_2020.csv</t>
        </is>
      </c>
      <c r="BW1940" t="n">
        <v>2010</v>
      </c>
      <c r="BX1940" t="n">
        <v>2017</v>
      </c>
      <c r="BY1940" t="inlineStr">
        <is>
          <t>multi: Europe (EuroStoxx 600 constituent countries; individual countries not enumerated)</t>
        </is>
      </c>
      <c r="BZ1940" t="n">
        <v>2013.5</v>
      </c>
      <c r="CA1940" t="n">
        <v>0.25</v>
      </c>
      <c r="CB1940" t="n">
        <v>0</v>
      </c>
      <c r="CC1940" t="n">
        <v>1</v>
      </c>
      <c r="CD1940" t="n">
        <v>-0.08193216897930516</v>
      </c>
      <c r="CE1940" t="n">
        <v>1</v>
      </c>
    </row>
    <row r="1941">
      <c r="A1941" t="inlineStr">
        <is>
          <t>Pizzutilo et al (2020)</t>
        </is>
      </c>
      <c r="B1941" t="n">
        <v>3246</v>
      </c>
      <c r="C1941" t="n">
        <v>-0.06825104779267485</v>
      </c>
      <c r="D1941" t="n">
        <v>3867</v>
      </c>
      <c r="E1941">
        <f>IF(ISNUMBER($BA1941),$BA1941,IF(AND(ISNUMBER($D1941),ISNUMBER($BW1941),ISNUMBER($BX1941)),$D1941*($BX1941-$BW1941+1),""))</f>
        <v>30936.0</v>
      </c>
      <c r="H1941" t="inlineStr">
        <is>
          <t>partial</t>
        </is>
      </c>
      <c r="I1941" t="inlineStr">
        <is>
          <t>Regression Cofficient and Standard Error  available</t>
        </is>
      </c>
      <c r="J1941">
        <f>IF($BW1941&lt;&gt;"",$BW1941,"")</f>
        <v>2010.0</v>
      </c>
      <c r="K1941">
        <f>IF($BX1941&lt;&gt;"",$BX1941,"")</f>
        <v>2017.0</v>
      </c>
      <c r="L1941">
        <f>IF(AND(ISNUMBER($BW1941),ISNUMBER($BX1941)),($BW1941+$BX1941)/2,"")</f>
        <v>2013.5</v>
      </c>
      <c r="M1941">
        <f>IF($L1941&lt;&gt;"",$L1941,"")</f>
        <v>2013.5</v>
      </c>
      <c r="N1941">
        <f>IF(AND(ISNUMBER($BW1941),ISNUMBER($BX1941)),MIN(1,MAX(0,($BX1941-2016+1)/($BX1941-$BW1941+1))),"")</f>
        <v>0.25</v>
      </c>
      <c r="O1941">
        <f>IF(AND(ISNUMBER($BW1941),ISNUMBER($BX1941)),MIN(1,MAX(0,($BX1941-2017+1)/($BX1941-$BW1941+1))),"")</f>
        <v>0.125</v>
      </c>
      <c r="P1941">
        <f>IF(AND(ISNUMBER($BW1941),ISNUMBER($BX1941)),MIN(1,MAX(0,($BX1941-2018+1)/($BX1941-$BW1941+1))),"")</f>
        <v>0.0</v>
      </c>
      <c r="Q1941">
        <f>IF(AND(ISNUMBER($BW1941),ISNUMBER($BX1941)),MIN(1,MAX(0,($BX1941-2019+1)/($BX1941-$BW1941+1))),"")</f>
        <v>0.0</v>
      </c>
      <c r="R1941">
        <f>IF(AND(ISNUMBER($BW1941),ISNUMBER($BX1941)),MIN(1,MAX(0,($BX1941-2016+1)/($BX1941-$BW1941+1))),"")</f>
        <v>0.25</v>
      </c>
      <c r="S1941">
        <f>IF($L1941&lt;&gt;"",IF($L1941&gt;=2015.5,1,0),"")</f>
        <v>0.0</v>
      </c>
      <c r="T1941">
        <f>IF($L1941&lt;&gt;"",IF($L1941&gt;=2016,1,0),"")</f>
        <v>0.0</v>
      </c>
      <c r="U1941">
        <f>IF(ISNUMBER($BX1941),IF($BX1941&gt;=2016,1,0),"")</f>
        <v>1.0</v>
      </c>
      <c r="V1941">
        <f>IF(ISNUMBER($BW1941),IF($BW1941&gt;=2016,1,0),"")</f>
        <v>0.0</v>
      </c>
      <c r="W1941" t="str">
        <f>IF(AND(ISNUMBER($BW1941),ISNUMBER($BX1941)),IF($BW1941&gt;=2016,"post-only",IF($BX1941&lt;2016,"pre-only","mixed")),"")</f>
        <v>mixed</v>
      </c>
      <c r="X1941">
        <f>IF(AND(ISNUMBER($BW1941),ISNUMBER($BX1941)),MIN(1,MAX(0,($BX1941-2017+1)/($BX1941-$BW1941+1))),"")</f>
        <v>0.125</v>
      </c>
      <c r="Y1941">
        <f>IF(AND(ISNUMBER($BW1941),ISNUMBER($BX1941)),MIN(1,MAX(0,($BX1941-2018+1)/($BX1941-$BW1941+1))),"")</f>
        <v>0.0</v>
      </c>
      <c r="Z1941">
        <f>IF(AND(ISNUMBER($BW1941),ISNUMBER($BX1941)),MIN(1,MAX(0,($BX1941-2019+1)/($BX1941-$BW1941+1))),"")</f>
        <v>0.0</v>
      </c>
      <c r="AA1941">
        <f>IF(ISNUMBER($BX1941),IF($BX1941&gt;=2017,1,0),"")</f>
        <v>1.0</v>
      </c>
      <c r="AB1941">
        <f>IF(ISNUMBER($BX1941),IF($BX1941&gt;=2018,1,0),"")</f>
        <v>0.0</v>
      </c>
      <c r="AC1941">
        <f>IF(ISNUMBER($BX1941),IF($BX1941&gt;=2019,1,0),"")</f>
        <v>0.0</v>
      </c>
      <c r="AD1941">
        <f>IF($L1941&lt;&gt;"",IF($L1941&gt;2013,1,0),"")</f>
        <v>1.0</v>
      </c>
      <c r="AE1941">
        <f>IF($L1941&lt;&gt;"",1+IF($L1941&gt;2011,1,0)+IF($L1941&gt;2014,1,0),"")</f>
        <v>2.0</v>
      </c>
      <c r="AF1941" t="inlineStr">
        <is>
          <t>loan (interest rate)</t>
        </is>
      </c>
      <c r="AG1941" t="inlineStr">
        <is>
          <t>performance</t>
        </is>
      </c>
      <c r="AH1941" t="inlineStr">
        <is>
          <t>non-sensitive</t>
        </is>
      </c>
      <c r="AI1941" t="inlineStr">
        <is>
          <t>with ETS/CT</t>
        </is>
      </c>
      <c r="AJ1941" t="inlineStr">
        <is>
          <t>with ETS/CT</t>
        </is>
      </c>
      <c r="AK1941" t="str">
        <f>IF(AND($CF1941&lt;&gt;"",IFERROR(INDEX(subsample_country_map!$B:$B,MATCH($CF1941,subsample_country_map!$A:$A,0)),"")&lt;&gt;""),INDEX(subsample_country_map!$B:$B,MATCH($CF1941,subsample_country_map!$A:$A,0)),INDEX(lookup!$AA:$AA,MATCH($A1941,lookup!$A:$A,0)))</f>
        <v>2_Europe</v>
      </c>
      <c r="AL1941" t="str">
        <f>IF(AND($CF1941&lt;&gt;"",IFERROR(INDEX(subsample_country_map!$C:$C,MATCH($CF1941,subsample_country_map!$A:$A,0)),"")&lt;&gt;""),INDEX(subsample_country_map!$C:$C,MATCH($CF1941,subsample_country_map!$A:$A,0)),INDEX(lookup!$AB:$AB,MATCH($A1941,lookup!$A:$A,0)))</f>
        <v>99_NCE</v>
      </c>
      <c r="AM1941" t="str">
        <f>IF(AND($CF1941&lt;&gt;"",IFERROR(INDEX(subsample_country_map!$D:$D,MATCH($CF1941,subsample_country_map!$A:$A,0)),"")&lt;&gt;""),INDEX(subsample_country_map!$D:$D,MATCH($CF1941,subsample_country_map!$A:$A,0)),INDEX(lookup!$AC:$AC,MATCH($A1941,lookup!$A:$A,0)))</f>
        <v>1_western</v>
      </c>
      <c r="AN1941" t="str">
        <f>IF(AND($CF1941&lt;&gt;"",IFERROR(INDEX(subsample_country_map!$E:$E,MATCH($CF1941,subsample_country_map!$A:$A,0)),"")&lt;&gt;""),INDEX(subsample_country_map!$E:$E,MATCH($CF1941,subsample_country_map!$A:$A,0)),INDEX(lookup!$AD:$AD,MATCH($A1941,lookup!$A:$A,0)))</f>
        <v>99_NCE</v>
      </c>
      <c r="AO1941" t="str">
        <f>INDEX(lookup!$Y:$Y,MATCH($A1941,lookup!$A:$A,0))</f>
        <v>0_published</v>
      </c>
      <c r="AP1941" t="str">
        <f>INDEX(lookup!$Z:$Z,MATCH($A1941,lookup!$A:$A,0))</f>
        <v>0_VHB low</v>
      </c>
      <c r="AQ1941" t="str">
        <f>INDEX(lookup!$W:$W,MATCH($A1941,lookup!$A:$A,0))</f>
        <v>1_fin/acc/econ</v>
      </c>
      <c r="AS1941" t="inlineStr">
        <is>
          <t>staging</t>
        </is>
      </c>
      <c r="AT1941" t="inlineStr">
        <is>
          <t>bad-CER</t>
        </is>
      </c>
      <c r="AU1941" t="inlineStr">
        <is>
          <t>cost</t>
        </is>
      </c>
      <c r="AV1941" t="inlineStr">
        <is>
          <t>0.1289</t>
        </is>
      </c>
      <c r="AW1941" t="inlineStr">
        <is>
          <t>0.0303</t>
        </is>
      </c>
      <c r="BA1941" t="inlineStr">
        <is>
          <t>FLAG</t>
        </is>
      </c>
      <c r="BB1941" t="inlineStr">
        <is>
          <t>0</t>
        </is>
      </c>
      <c r="BC1941" t="inlineStr">
        <is>
          <t>FE</t>
        </is>
      </c>
      <c r="BD1941" t="inlineStr">
        <is>
          <t>not stated</t>
        </is>
      </c>
      <c r="BE1941" t="inlineStr">
        <is>
          <t>none</t>
        </is>
      </c>
      <c r="BI1941" t="inlineStr">
        <is>
          <t>Table A1</t>
        </is>
      </c>
      <c r="BJ1941" t="inlineStr">
        <is>
          <t>col (16)</t>
        </is>
      </c>
      <c r="BK1941" t="inlineStr">
        <is>
          <t>7</t>
        </is>
      </c>
      <c r="BL1941" t="inlineStr">
        <is>
          <t>Carbon 0.1289 *** (0.0303)</t>
        </is>
      </c>
      <c r="BM1941" t="inlineStr">
        <is>
          <t>Carbon</t>
        </is>
      </c>
      <c r="BN1941" t="inlineStr">
        <is>
          <t>KD</t>
        </is>
      </c>
      <c r="BO1941" t="inlineStr">
        <is>
          <t>rescreen</t>
        </is>
      </c>
      <c r="BP1941" t="inlineStr">
        <is>
          <t>Pizzutilo et al (2020)</t>
        </is>
      </c>
      <c r="BQ1941" t="inlineStr">
        <is>
          <t>computed</t>
        </is>
      </c>
      <c r="BT1941" t="n">
        <v>0</v>
      </c>
      <c r="BU1941" t="inlineStr">
        <is>
          <t>staging_Pizzutilo_et_al_2020.csv</t>
        </is>
      </c>
      <c r="BW1941" t="n">
        <v>2010</v>
      </c>
      <c r="BX1941" t="n">
        <v>2017</v>
      </c>
      <c r="BY1941" t="inlineStr">
        <is>
          <t>multi: Europe (EuroStoxx 600 constituent countries; individual countries not enumerated)</t>
        </is>
      </c>
      <c r="BZ1941" t="n">
        <v>2013.5</v>
      </c>
      <c r="CA1941" t="n">
        <v>0.25</v>
      </c>
      <c r="CB1941" t="n">
        <v>0</v>
      </c>
      <c r="CC1941" t="n">
        <v>1</v>
      </c>
      <c r="CD1941" t="n">
        <v>-0.06835732077865844</v>
      </c>
      <c r="CE1941" t="n">
        <v>1</v>
      </c>
    </row>
    <row r="1942">
      <c r="A1942" t="inlineStr">
        <is>
          <t>Pizzutilo et al (2020)</t>
        </is>
      </c>
      <c r="B1942" t="n">
        <v>3247</v>
      </c>
      <c r="C1942" t="n">
        <v>-0.0707800866284749</v>
      </c>
      <c r="D1942" t="n">
        <v>3867</v>
      </c>
      <c r="E1942">
        <f>IF(ISNUMBER($BA1942),$BA1942,IF(AND(ISNUMBER($D1942),ISNUMBER($BW1942),ISNUMBER($BX1942)),$D1942*($BX1942-$BW1942+1),""))</f>
        <v>30936.0</v>
      </c>
      <c r="H1942" t="inlineStr">
        <is>
          <t>partial</t>
        </is>
      </c>
      <c r="I1942" t="inlineStr">
        <is>
          <t>Regression Cofficient and Standard Error  available</t>
        </is>
      </c>
      <c r="J1942">
        <f>IF($BW1942&lt;&gt;"",$BW1942,"")</f>
        <v>2010.0</v>
      </c>
      <c r="K1942">
        <f>IF($BX1942&lt;&gt;"",$BX1942,"")</f>
        <v>2017.0</v>
      </c>
      <c r="L1942">
        <f>IF(AND(ISNUMBER($BW1942),ISNUMBER($BX1942)),($BW1942+$BX1942)/2,"")</f>
        <v>2013.5</v>
      </c>
      <c r="M1942">
        <f>IF($L1942&lt;&gt;"",$L1942,"")</f>
        <v>2013.5</v>
      </c>
      <c r="N1942">
        <f>IF(AND(ISNUMBER($BW1942),ISNUMBER($BX1942)),MIN(1,MAX(0,($BX1942-2016+1)/($BX1942-$BW1942+1))),"")</f>
        <v>0.25</v>
      </c>
      <c r="O1942">
        <f>IF(AND(ISNUMBER($BW1942),ISNUMBER($BX1942)),MIN(1,MAX(0,($BX1942-2017+1)/($BX1942-$BW1942+1))),"")</f>
        <v>0.125</v>
      </c>
      <c r="P1942">
        <f>IF(AND(ISNUMBER($BW1942),ISNUMBER($BX1942)),MIN(1,MAX(0,($BX1942-2018+1)/($BX1942-$BW1942+1))),"")</f>
        <v>0.0</v>
      </c>
      <c r="Q1942">
        <f>IF(AND(ISNUMBER($BW1942),ISNUMBER($BX1942)),MIN(1,MAX(0,($BX1942-2019+1)/($BX1942-$BW1942+1))),"")</f>
        <v>0.0</v>
      </c>
      <c r="R1942">
        <f>IF(AND(ISNUMBER($BW1942),ISNUMBER($BX1942)),MIN(1,MAX(0,($BX1942-2016+1)/($BX1942-$BW1942+1))),"")</f>
        <v>0.25</v>
      </c>
      <c r="S1942">
        <f>IF($L1942&lt;&gt;"",IF($L1942&gt;=2015.5,1,0),"")</f>
        <v>0.0</v>
      </c>
      <c r="T1942">
        <f>IF($L1942&lt;&gt;"",IF($L1942&gt;=2016,1,0),"")</f>
        <v>0.0</v>
      </c>
      <c r="U1942">
        <f>IF(ISNUMBER($BX1942),IF($BX1942&gt;=2016,1,0),"")</f>
        <v>1.0</v>
      </c>
      <c r="V1942">
        <f>IF(ISNUMBER($BW1942),IF($BW1942&gt;=2016,1,0),"")</f>
        <v>0.0</v>
      </c>
      <c r="W1942" t="str">
        <f>IF(AND(ISNUMBER($BW1942),ISNUMBER($BX1942)),IF($BW1942&gt;=2016,"post-only",IF($BX1942&lt;2016,"pre-only","mixed")),"")</f>
        <v>mixed</v>
      </c>
      <c r="X1942">
        <f>IF(AND(ISNUMBER($BW1942),ISNUMBER($BX1942)),MIN(1,MAX(0,($BX1942-2017+1)/($BX1942-$BW1942+1))),"")</f>
        <v>0.125</v>
      </c>
      <c r="Y1942">
        <f>IF(AND(ISNUMBER($BW1942),ISNUMBER($BX1942)),MIN(1,MAX(0,($BX1942-2018+1)/($BX1942-$BW1942+1))),"")</f>
        <v>0.0</v>
      </c>
      <c r="Z1942">
        <f>IF(AND(ISNUMBER($BW1942),ISNUMBER($BX1942)),MIN(1,MAX(0,($BX1942-2019+1)/($BX1942-$BW1942+1))),"")</f>
        <v>0.0</v>
      </c>
      <c r="AA1942">
        <f>IF(ISNUMBER($BX1942),IF($BX1942&gt;=2017,1,0),"")</f>
        <v>1.0</v>
      </c>
      <c r="AB1942">
        <f>IF(ISNUMBER($BX1942),IF($BX1942&gt;=2018,1,0),"")</f>
        <v>0.0</v>
      </c>
      <c r="AC1942">
        <f>IF(ISNUMBER($BX1942),IF($BX1942&gt;=2019,1,0),"")</f>
        <v>0.0</v>
      </c>
      <c r="AD1942">
        <f>IF($L1942&lt;&gt;"",IF($L1942&gt;2013,1,0),"")</f>
        <v>1.0</v>
      </c>
      <c r="AE1942">
        <f>IF($L1942&lt;&gt;"",1+IF($L1942&gt;2011,1,0)+IF($L1942&gt;2014,1,0),"")</f>
        <v>2.0</v>
      </c>
      <c r="AF1942" t="inlineStr">
        <is>
          <t>loan (interest rate)</t>
        </is>
      </c>
      <c r="AG1942" t="inlineStr">
        <is>
          <t>performance</t>
        </is>
      </c>
      <c r="AH1942" t="inlineStr">
        <is>
          <t>non-sensitive</t>
        </is>
      </c>
      <c r="AI1942" t="inlineStr">
        <is>
          <t>with ETS/CT</t>
        </is>
      </c>
      <c r="AJ1942" t="inlineStr">
        <is>
          <t>with ETS/CT</t>
        </is>
      </c>
      <c r="AK1942" t="str">
        <f>IF(AND($CF1942&lt;&gt;"",IFERROR(INDEX(subsample_country_map!$B:$B,MATCH($CF1942,subsample_country_map!$A:$A,0)),"")&lt;&gt;""),INDEX(subsample_country_map!$B:$B,MATCH($CF1942,subsample_country_map!$A:$A,0)),INDEX(lookup!$AA:$AA,MATCH($A1942,lookup!$A:$A,0)))</f>
        <v>2_Europe</v>
      </c>
      <c r="AL1942" t="str">
        <f>IF(AND($CF1942&lt;&gt;"",IFERROR(INDEX(subsample_country_map!$C:$C,MATCH($CF1942,subsample_country_map!$A:$A,0)),"")&lt;&gt;""),INDEX(subsample_country_map!$C:$C,MATCH($CF1942,subsample_country_map!$A:$A,0)),INDEX(lookup!$AB:$AB,MATCH($A1942,lookup!$A:$A,0)))</f>
        <v>99_NCE</v>
      </c>
      <c r="AM1942" t="str">
        <f>IF(AND($CF1942&lt;&gt;"",IFERROR(INDEX(subsample_country_map!$D:$D,MATCH($CF1942,subsample_country_map!$A:$A,0)),"")&lt;&gt;""),INDEX(subsample_country_map!$D:$D,MATCH($CF1942,subsample_country_map!$A:$A,0)),INDEX(lookup!$AC:$AC,MATCH($A1942,lookup!$A:$A,0)))</f>
        <v>1_western</v>
      </c>
      <c r="AN1942" t="str">
        <f>IF(AND($CF1942&lt;&gt;"",IFERROR(INDEX(subsample_country_map!$E:$E,MATCH($CF1942,subsample_country_map!$A:$A,0)),"")&lt;&gt;""),INDEX(subsample_country_map!$E:$E,MATCH($CF1942,subsample_country_map!$A:$A,0)),INDEX(lookup!$AD:$AD,MATCH($A1942,lookup!$A:$A,0)))</f>
        <v>99_NCE</v>
      </c>
      <c r="AO1942" t="str">
        <f>INDEX(lookup!$Y:$Y,MATCH($A1942,lookup!$A:$A,0))</f>
        <v>0_published</v>
      </c>
      <c r="AP1942" t="str">
        <f>INDEX(lookup!$Z:$Z,MATCH($A1942,lookup!$A:$A,0))</f>
        <v>0_VHB low</v>
      </c>
      <c r="AQ1942" t="str">
        <f>INDEX(lookup!$W:$W,MATCH($A1942,lookup!$A:$A,0))</f>
        <v>1_fin/acc/econ</v>
      </c>
      <c r="AS1942" t="inlineStr">
        <is>
          <t>staging</t>
        </is>
      </c>
      <c r="AT1942" t="inlineStr">
        <is>
          <t>bad-CER</t>
        </is>
      </c>
      <c r="AU1942" t="inlineStr">
        <is>
          <t>cost</t>
        </is>
      </c>
      <c r="AV1942" t="inlineStr">
        <is>
          <t>0.1337</t>
        </is>
      </c>
      <c r="AW1942" t="inlineStr">
        <is>
          <t>0.0303</t>
        </is>
      </c>
      <c r="BA1942" t="inlineStr">
        <is>
          <t>FLAG</t>
        </is>
      </c>
      <c r="BB1942" t="inlineStr">
        <is>
          <t>0</t>
        </is>
      </c>
      <c r="BC1942" t="inlineStr">
        <is>
          <t>FE</t>
        </is>
      </c>
      <c r="BD1942" t="inlineStr">
        <is>
          <t>not stated</t>
        </is>
      </c>
      <c r="BE1942" t="inlineStr">
        <is>
          <t>none</t>
        </is>
      </c>
      <c r="BI1942" t="inlineStr">
        <is>
          <t>Table A1</t>
        </is>
      </c>
      <c r="BJ1942" t="inlineStr">
        <is>
          <t>col (17)</t>
        </is>
      </c>
      <c r="BK1942" t="inlineStr">
        <is>
          <t>7</t>
        </is>
      </c>
      <c r="BL1942" t="inlineStr">
        <is>
          <t>Carbon 0.1337 *** (0.0303)</t>
        </is>
      </c>
      <c r="BM1942" t="inlineStr">
        <is>
          <t>Carbon</t>
        </is>
      </c>
      <c r="BN1942" t="inlineStr">
        <is>
          <t>KD</t>
        </is>
      </c>
      <c r="BO1942" t="inlineStr">
        <is>
          <t>rescreen</t>
        </is>
      </c>
      <c r="BP1942" t="inlineStr">
        <is>
          <t>Pizzutilo et al (2020)</t>
        </is>
      </c>
      <c r="BQ1942" t="inlineStr">
        <is>
          <t>computed</t>
        </is>
      </c>
      <c r="BT1942" t="n">
        <v>0</v>
      </c>
      <c r="BU1942" t="inlineStr">
        <is>
          <t>staging_Pizzutilo_et_al_2020.csv</t>
        </is>
      </c>
      <c r="BW1942" t="n">
        <v>2010</v>
      </c>
      <c r="BX1942" t="n">
        <v>2017</v>
      </c>
      <c r="BY1942" t="inlineStr">
        <is>
          <t>multi: Europe (EuroStoxx 600 constituent countries; individual countries not enumerated)</t>
        </is>
      </c>
      <c r="BZ1942" t="n">
        <v>2013.5</v>
      </c>
      <c r="CA1942" t="n">
        <v>0.25</v>
      </c>
      <c r="CB1942" t="n">
        <v>0</v>
      </c>
      <c r="CC1942" t="n">
        <v>1</v>
      </c>
      <c r="CD1942" t="n">
        <v>-0.07089864171036477</v>
      </c>
      <c r="CE1942" t="n">
        <v>1</v>
      </c>
    </row>
    <row r="1943">
      <c r="A1943" t="inlineStr">
        <is>
          <t>Pizzutilo et al (2020)</t>
        </is>
      </c>
      <c r="B1943" t="n">
        <v>3248</v>
      </c>
      <c r="C1943" t="n">
        <v>-0.1068982643920742</v>
      </c>
      <c r="D1943" t="n">
        <v>3867</v>
      </c>
      <c r="E1943">
        <f>IF(ISNUMBER($BA1943),$BA1943,IF(AND(ISNUMBER($D1943),ISNUMBER($BW1943),ISNUMBER($BX1943)),$D1943*($BX1943-$BW1943+1),""))</f>
        <v>30936.0</v>
      </c>
      <c r="H1943" t="inlineStr">
        <is>
          <t>partial</t>
        </is>
      </c>
      <c r="I1943" t="inlineStr">
        <is>
          <t>Regression Cofficient and Standard Error  available</t>
        </is>
      </c>
      <c r="J1943">
        <f>IF($BW1943&lt;&gt;"",$BW1943,"")</f>
        <v>2010.0</v>
      </c>
      <c r="K1943">
        <f>IF($BX1943&lt;&gt;"",$BX1943,"")</f>
        <v>2017.0</v>
      </c>
      <c r="L1943">
        <f>IF(AND(ISNUMBER($BW1943),ISNUMBER($BX1943)),($BW1943+$BX1943)/2,"")</f>
        <v>2013.5</v>
      </c>
      <c r="M1943">
        <f>IF($L1943&lt;&gt;"",$L1943,"")</f>
        <v>2013.5</v>
      </c>
      <c r="N1943">
        <f>IF(AND(ISNUMBER($BW1943),ISNUMBER($BX1943)),MIN(1,MAX(0,($BX1943-2016+1)/($BX1943-$BW1943+1))),"")</f>
        <v>0.25</v>
      </c>
      <c r="O1943">
        <f>IF(AND(ISNUMBER($BW1943),ISNUMBER($BX1943)),MIN(1,MAX(0,($BX1943-2017+1)/($BX1943-$BW1943+1))),"")</f>
        <v>0.125</v>
      </c>
      <c r="P1943">
        <f>IF(AND(ISNUMBER($BW1943),ISNUMBER($BX1943)),MIN(1,MAX(0,($BX1943-2018+1)/($BX1943-$BW1943+1))),"")</f>
        <v>0.0</v>
      </c>
      <c r="Q1943">
        <f>IF(AND(ISNUMBER($BW1943),ISNUMBER($BX1943)),MIN(1,MAX(0,($BX1943-2019+1)/($BX1943-$BW1943+1))),"")</f>
        <v>0.0</v>
      </c>
      <c r="R1943">
        <f>IF(AND(ISNUMBER($BW1943),ISNUMBER($BX1943)),MIN(1,MAX(0,($BX1943-2016+1)/($BX1943-$BW1943+1))),"")</f>
        <v>0.25</v>
      </c>
      <c r="S1943">
        <f>IF($L1943&lt;&gt;"",IF($L1943&gt;=2015.5,1,0),"")</f>
        <v>0.0</v>
      </c>
      <c r="T1943">
        <f>IF($L1943&lt;&gt;"",IF($L1943&gt;=2016,1,0),"")</f>
        <v>0.0</v>
      </c>
      <c r="U1943">
        <f>IF(ISNUMBER($BX1943),IF($BX1943&gt;=2016,1,0),"")</f>
        <v>1.0</v>
      </c>
      <c r="V1943">
        <f>IF(ISNUMBER($BW1943),IF($BW1943&gt;=2016,1,0),"")</f>
        <v>0.0</v>
      </c>
      <c r="W1943" t="str">
        <f>IF(AND(ISNUMBER($BW1943),ISNUMBER($BX1943)),IF($BW1943&gt;=2016,"post-only",IF($BX1943&lt;2016,"pre-only","mixed")),"")</f>
        <v>mixed</v>
      </c>
      <c r="X1943">
        <f>IF(AND(ISNUMBER($BW1943),ISNUMBER($BX1943)),MIN(1,MAX(0,($BX1943-2017+1)/($BX1943-$BW1943+1))),"")</f>
        <v>0.125</v>
      </c>
      <c r="Y1943">
        <f>IF(AND(ISNUMBER($BW1943),ISNUMBER($BX1943)),MIN(1,MAX(0,($BX1943-2018+1)/($BX1943-$BW1943+1))),"")</f>
        <v>0.0</v>
      </c>
      <c r="Z1943">
        <f>IF(AND(ISNUMBER($BW1943),ISNUMBER($BX1943)),MIN(1,MAX(0,($BX1943-2019+1)/($BX1943-$BW1943+1))),"")</f>
        <v>0.0</v>
      </c>
      <c r="AA1943">
        <f>IF(ISNUMBER($BX1943),IF($BX1943&gt;=2017,1,0),"")</f>
        <v>1.0</v>
      </c>
      <c r="AB1943">
        <f>IF(ISNUMBER($BX1943),IF($BX1943&gt;=2018,1,0),"")</f>
        <v>0.0</v>
      </c>
      <c r="AC1943">
        <f>IF(ISNUMBER($BX1943),IF($BX1943&gt;=2019,1,0),"")</f>
        <v>0.0</v>
      </c>
      <c r="AD1943">
        <f>IF($L1943&lt;&gt;"",IF($L1943&gt;2013,1,0),"")</f>
        <v>1.0</v>
      </c>
      <c r="AE1943">
        <f>IF($L1943&lt;&gt;"",1+IF($L1943&gt;2011,1,0)+IF($L1943&gt;2014,1,0),"")</f>
        <v>2.0</v>
      </c>
      <c r="AF1943" t="inlineStr">
        <is>
          <t>loan (interest rate)</t>
        </is>
      </c>
      <c r="AG1943" t="inlineStr">
        <is>
          <t>performance</t>
        </is>
      </c>
      <c r="AH1943" t="inlineStr">
        <is>
          <t>non-sensitive</t>
        </is>
      </c>
      <c r="AI1943" t="inlineStr">
        <is>
          <t>with ETS/CT</t>
        </is>
      </c>
      <c r="AJ1943" t="inlineStr">
        <is>
          <t>with ETS/CT</t>
        </is>
      </c>
      <c r="AK1943" t="str">
        <f>IF(AND($CF1943&lt;&gt;"",IFERROR(INDEX(subsample_country_map!$B:$B,MATCH($CF1943,subsample_country_map!$A:$A,0)),"")&lt;&gt;""),INDEX(subsample_country_map!$B:$B,MATCH($CF1943,subsample_country_map!$A:$A,0)),INDEX(lookup!$AA:$AA,MATCH($A1943,lookup!$A:$A,0)))</f>
        <v>2_Europe</v>
      </c>
      <c r="AL1943" t="str">
        <f>IF(AND($CF1943&lt;&gt;"",IFERROR(INDEX(subsample_country_map!$C:$C,MATCH($CF1943,subsample_country_map!$A:$A,0)),"")&lt;&gt;""),INDEX(subsample_country_map!$C:$C,MATCH($CF1943,subsample_country_map!$A:$A,0)),INDEX(lookup!$AB:$AB,MATCH($A1943,lookup!$A:$A,0)))</f>
        <v>99_NCE</v>
      </c>
      <c r="AM1943" t="str">
        <f>IF(AND($CF1943&lt;&gt;"",IFERROR(INDEX(subsample_country_map!$D:$D,MATCH($CF1943,subsample_country_map!$A:$A,0)),"")&lt;&gt;""),INDEX(subsample_country_map!$D:$D,MATCH($CF1943,subsample_country_map!$A:$A,0)),INDEX(lookup!$AC:$AC,MATCH($A1943,lookup!$A:$A,0)))</f>
        <v>1_western</v>
      </c>
      <c r="AN1943" t="str">
        <f>IF(AND($CF1943&lt;&gt;"",IFERROR(INDEX(subsample_country_map!$E:$E,MATCH($CF1943,subsample_country_map!$A:$A,0)),"")&lt;&gt;""),INDEX(subsample_country_map!$E:$E,MATCH($CF1943,subsample_country_map!$A:$A,0)),INDEX(lookup!$AD:$AD,MATCH($A1943,lookup!$A:$A,0)))</f>
        <v>99_NCE</v>
      </c>
      <c r="AO1943" t="str">
        <f>INDEX(lookup!$Y:$Y,MATCH($A1943,lookup!$A:$A,0))</f>
        <v>0_published</v>
      </c>
      <c r="AP1943" t="str">
        <f>INDEX(lookup!$Z:$Z,MATCH($A1943,lookup!$A:$A,0))</f>
        <v>0_VHB low</v>
      </c>
      <c r="AQ1943" t="str">
        <f>INDEX(lookup!$W:$W,MATCH($A1943,lookup!$A:$A,0))</f>
        <v>1_fin/acc/econ</v>
      </c>
      <c r="AS1943" t="inlineStr">
        <is>
          <t>staging</t>
        </is>
      </c>
      <c r="AT1943" t="inlineStr">
        <is>
          <t>bad-CER</t>
        </is>
      </c>
      <c r="AU1943" t="inlineStr">
        <is>
          <t>cost</t>
        </is>
      </c>
      <c r="AV1943" t="inlineStr">
        <is>
          <t>0.2213</t>
        </is>
      </c>
      <c r="AW1943" t="inlineStr">
        <is>
          <t>0.0331</t>
        </is>
      </c>
      <c r="BA1943" t="inlineStr">
        <is>
          <t>FLAG</t>
        </is>
      </c>
      <c r="BB1943" t="inlineStr">
        <is>
          <t>0</t>
        </is>
      </c>
      <c r="BC1943" t="inlineStr">
        <is>
          <t>OLS</t>
        </is>
      </c>
      <c r="BD1943" t="inlineStr">
        <is>
          <t>not stated</t>
        </is>
      </c>
      <c r="BE1943" t="inlineStr">
        <is>
          <t>none</t>
        </is>
      </c>
      <c r="BI1943" t="inlineStr">
        <is>
          <t>Table A1</t>
        </is>
      </c>
      <c r="BJ1943" t="inlineStr">
        <is>
          <t>col (18)</t>
        </is>
      </c>
      <c r="BK1943" t="inlineStr">
        <is>
          <t>7</t>
        </is>
      </c>
      <c r="BL1943" t="inlineStr">
        <is>
          <t>Carbon 0.2213 *** (0.0331)</t>
        </is>
      </c>
      <c r="BM1943" t="inlineStr">
        <is>
          <t>Carbon</t>
        </is>
      </c>
      <c r="BN1943" t="inlineStr">
        <is>
          <t>KD</t>
        </is>
      </c>
      <c r="BO1943" t="inlineStr">
        <is>
          <t>rescreen</t>
        </is>
      </c>
      <c r="BP1943" t="inlineStr">
        <is>
          <t>Pizzutilo et al (2020)</t>
        </is>
      </c>
      <c r="BQ1943" t="inlineStr">
        <is>
          <t>computed</t>
        </is>
      </c>
      <c r="BT1943" t="n">
        <v>0</v>
      </c>
      <c r="BU1943" t="inlineStr">
        <is>
          <t>staging_Pizzutilo_et_al_2020.csv</t>
        </is>
      </c>
      <c r="BW1943" t="n">
        <v>2010</v>
      </c>
      <c r="BX1943" t="n">
        <v>2017</v>
      </c>
      <c r="BY1943" t="inlineStr">
        <is>
          <t>multi: Europe (EuroStoxx 600 constituent countries; individual countries not enumerated)</t>
        </is>
      </c>
      <c r="BZ1943" t="n">
        <v>2013.5</v>
      </c>
      <c r="CA1943" t="n">
        <v>0.25</v>
      </c>
      <c r="CB1943" t="n">
        <v>0</v>
      </c>
      <c r="CC1943" t="n">
        <v>1</v>
      </c>
      <c r="CD1943" t="n">
        <v>-0.1073082631801486</v>
      </c>
      <c r="CE1943" t="n">
        <v>1</v>
      </c>
    </row>
    <row r="1944">
      <c r="A1944" t="inlineStr">
        <is>
          <t>Pizzutilo et al (2020)</t>
        </is>
      </c>
      <c r="B1944" t="n">
        <v>3249</v>
      </c>
      <c r="C1944" t="n">
        <v>-0.0851703352920497</v>
      </c>
      <c r="D1944" t="n">
        <v>3867</v>
      </c>
      <c r="E1944">
        <f>IF(ISNUMBER($BA1944),$BA1944,IF(AND(ISNUMBER($D1944),ISNUMBER($BW1944),ISNUMBER($BX1944)),$D1944*($BX1944-$BW1944+1),""))</f>
        <v>30936.0</v>
      </c>
      <c r="H1944" t="inlineStr">
        <is>
          <t>partial</t>
        </is>
      </c>
      <c r="I1944" t="inlineStr">
        <is>
          <t>Regression Cofficient and Standard Error  available</t>
        </is>
      </c>
      <c r="J1944">
        <f>IF($BW1944&lt;&gt;"",$BW1944,"")</f>
        <v>2010.0</v>
      </c>
      <c r="K1944">
        <f>IF($BX1944&lt;&gt;"",$BX1944,"")</f>
        <v>2017.0</v>
      </c>
      <c r="L1944">
        <f>IF(AND(ISNUMBER($BW1944),ISNUMBER($BX1944)),($BW1944+$BX1944)/2,"")</f>
        <v>2013.5</v>
      </c>
      <c r="M1944">
        <f>IF($L1944&lt;&gt;"",$L1944,"")</f>
        <v>2013.5</v>
      </c>
      <c r="N1944">
        <f>IF(AND(ISNUMBER($BW1944),ISNUMBER($BX1944)),MIN(1,MAX(0,($BX1944-2016+1)/($BX1944-$BW1944+1))),"")</f>
        <v>0.25</v>
      </c>
      <c r="O1944">
        <f>IF(AND(ISNUMBER($BW1944),ISNUMBER($BX1944)),MIN(1,MAX(0,($BX1944-2017+1)/($BX1944-$BW1944+1))),"")</f>
        <v>0.125</v>
      </c>
      <c r="P1944">
        <f>IF(AND(ISNUMBER($BW1944),ISNUMBER($BX1944)),MIN(1,MAX(0,($BX1944-2018+1)/($BX1944-$BW1944+1))),"")</f>
        <v>0.0</v>
      </c>
      <c r="Q1944">
        <f>IF(AND(ISNUMBER($BW1944),ISNUMBER($BX1944)),MIN(1,MAX(0,($BX1944-2019+1)/($BX1944-$BW1944+1))),"")</f>
        <v>0.0</v>
      </c>
      <c r="R1944">
        <f>IF(AND(ISNUMBER($BW1944),ISNUMBER($BX1944)),MIN(1,MAX(0,($BX1944-2016+1)/($BX1944-$BW1944+1))),"")</f>
        <v>0.25</v>
      </c>
      <c r="S1944">
        <f>IF($L1944&lt;&gt;"",IF($L1944&gt;=2015.5,1,0),"")</f>
        <v>0.0</v>
      </c>
      <c r="T1944">
        <f>IF($L1944&lt;&gt;"",IF($L1944&gt;=2016,1,0),"")</f>
        <v>0.0</v>
      </c>
      <c r="U1944">
        <f>IF(ISNUMBER($BX1944),IF($BX1944&gt;=2016,1,0),"")</f>
        <v>1.0</v>
      </c>
      <c r="V1944">
        <f>IF(ISNUMBER($BW1944),IF($BW1944&gt;=2016,1,0),"")</f>
        <v>0.0</v>
      </c>
      <c r="W1944" t="str">
        <f>IF(AND(ISNUMBER($BW1944),ISNUMBER($BX1944)),IF($BW1944&gt;=2016,"post-only",IF($BX1944&lt;2016,"pre-only","mixed")),"")</f>
        <v>mixed</v>
      </c>
      <c r="X1944">
        <f>IF(AND(ISNUMBER($BW1944),ISNUMBER($BX1944)),MIN(1,MAX(0,($BX1944-2017+1)/($BX1944-$BW1944+1))),"")</f>
        <v>0.125</v>
      </c>
      <c r="Y1944">
        <f>IF(AND(ISNUMBER($BW1944),ISNUMBER($BX1944)),MIN(1,MAX(0,($BX1944-2018+1)/($BX1944-$BW1944+1))),"")</f>
        <v>0.0</v>
      </c>
      <c r="Z1944">
        <f>IF(AND(ISNUMBER($BW1944),ISNUMBER($BX1944)),MIN(1,MAX(0,($BX1944-2019+1)/($BX1944-$BW1944+1))),"")</f>
        <v>0.0</v>
      </c>
      <c r="AA1944">
        <f>IF(ISNUMBER($BX1944),IF($BX1944&gt;=2017,1,0),"")</f>
        <v>1.0</v>
      </c>
      <c r="AB1944">
        <f>IF(ISNUMBER($BX1944),IF($BX1944&gt;=2018,1,0),"")</f>
        <v>0.0</v>
      </c>
      <c r="AC1944">
        <f>IF(ISNUMBER($BX1944),IF($BX1944&gt;=2019,1,0),"")</f>
        <v>0.0</v>
      </c>
      <c r="AD1944">
        <f>IF($L1944&lt;&gt;"",IF($L1944&gt;2013,1,0),"")</f>
        <v>1.0</v>
      </c>
      <c r="AE1944">
        <f>IF($L1944&lt;&gt;"",1+IF($L1944&gt;2011,1,0)+IF($L1944&gt;2014,1,0),"")</f>
        <v>2.0</v>
      </c>
      <c r="AF1944" t="inlineStr">
        <is>
          <t>loan (interest rate)</t>
        </is>
      </c>
      <c r="AG1944" t="inlineStr">
        <is>
          <t>performance</t>
        </is>
      </c>
      <c r="AH1944" t="inlineStr">
        <is>
          <t>non-sensitive</t>
        </is>
      </c>
      <c r="AI1944" t="inlineStr">
        <is>
          <t>with ETS/CT</t>
        </is>
      </c>
      <c r="AJ1944" t="inlineStr">
        <is>
          <t>with ETS/CT</t>
        </is>
      </c>
      <c r="AK1944" t="str">
        <f>IF(AND($CF1944&lt;&gt;"",IFERROR(INDEX(subsample_country_map!$B:$B,MATCH($CF1944,subsample_country_map!$A:$A,0)),"")&lt;&gt;""),INDEX(subsample_country_map!$B:$B,MATCH($CF1944,subsample_country_map!$A:$A,0)),INDEX(lookup!$AA:$AA,MATCH($A1944,lookup!$A:$A,0)))</f>
        <v>2_Europe</v>
      </c>
      <c r="AL1944" t="str">
        <f>IF(AND($CF1944&lt;&gt;"",IFERROR(INDEX(subsample_country_map!$C:$C,MATCH($CF1944,subsample_country_map!$A:$A,0)),"")&lt;&gt;""),INDEX(subsample_country_map!$C:$C,MATCH($CF1944,subsample_country_map!$A:$A,0)),INDEX(lookup!$AB:$AB,MATCH($A1944,lookup!$A:$A,0)))</f>
        <v>99_NCE</v>
      </c>
      <c r="AM1944" t="str">
        <f>IF(AND($CF1944&lt;&gt;"",IFERROR(INDEX(subsample_country_map!$D:$D,MATCH($CF1944,subsample_country_map!$A:$A,0)),"")&lt;&gt;""),INDEX(subsample_country_map!$D:$D,MATCH($CF1944,subsample_country_map!$A:$A,0)),INDEX(lookup!$AC:$AC,MATCH($A1944,lookup!$A:$A,0)))</f>
        <v>1_western</v>
      </c>
      <c r="AN1944" t="str">
        <f>IF(AND($CF1944&lt;&gt;"",IFERROR(INDEX(subsample_country_map!$E:$E,MATCH($CF1944,subsample_country_map!$A:$A,0)),"")&lt;&gt;""),INDEX(subsample_country_map!$E:$E,MATCH($CF1944,subsample_country_map!$A:$A,0)),INDEX(lookup!$AD:$AD,MATCH($A1944,lookup!$A:$A,0)))</f>
        <v>99_NCE</v>
      </c>
      <c r="AO1944" t="str">
        <f>INDEX(lookup!$Y:$Y,MATCH($A1944,lookup!$A:$A,0))</f>
        <v>0_published</v>
      </c>
      <c r="AP1944" t="str">
        <f>INDEX(lookup!$Z:$Z,MATCH($A1944,lookup!$A:$A,0))</f>
        <v>0_VHB low</v>
      </c>
      <c r="AQ1944" t="str">
        <f>INDEX(lookup!$W:$W,MATCH($A1944,lookup!$A:$A,0))</f>
        <v>1_fin/acc/econ</v>
      </c>
      <c r="AS1944" t="inlineStr">
        <is>
          <t>staging</t>
        </is>
      </c>
      <c r="AT1944" t="inlineStr">
        <is>
          <t>bad-CER</t>
        </is>
      </c>
      <c r="AU1944" t="inlineStr">
        <is>
          <t>cost</t>
        </is>
      </c>
      <c r="AV1944" t="inlineStr">
        <is>
          <t>0.2004</t>
        </is>
      </c>
      <c r="AW1944" t="inlineStr">
        <is>
          <t>0.0377</t>
        </is>
      </c>
      <c r="BA1944" t="inlineStr">
        <is>
          <t>FLAG</t>
        </is>
      </c>
      <c r="BB1944" t="inlineStr">
        <is>
          <t>0</t>
        </is>
      </c>
      <c r="BC1944" t="inlineStr">
        <is>
          <t>OLS</t>
        </is>
      </c>
      <c r="BD1944" t="inlineStr">
        <is>
          <t>not stated</t>
        </is>
      </c>
      <c r="BE1944" t="inlineStr">
        <is>
          <t>none</t>
        </is>
      </c>
      <c r="BI1944" t="inlineStr">
        <is>
          <t>Table A1</t>
        </is>
      </c>
      <c r="BJ1944" t="inlineStr">
        <is>
          <t>col (19)</t>
        </is>
      </c>
      <c r="BK1944" t="inlineStr">
        <is>
          <t>7</t>
        </is>
      </c>
      <c r="BL1944" t="inlineStr">
        <is>
          <t>Carbon 0.2004 *** (0.0377)</t>
        </is>
      </c>
      <c r="BM1944" t="inlineStr">
        <is>
          <t>Carbon</t>
        </is>
      </c>
      <c r="BN1944" t="inlineStr">
        <is>
          <t>KD</t>
        </is>
      </c>
      <c r="BO1944" t="inlineStr">
        <is>
          <t>rescreen</t>
        </is>
      </c>
      <c r="BP1944" t="inlineStr">
        <is>
          <t>Pizzutilo et al (2020)</t>
        </is>
      </c>
      <c r="BQ1944" t="inlineStr">
        <is>
          <t>computed</t>
        </is>
      </c>
      <c r="BT1944" t="n">
        <v>0</v>
      </c>
      <c r="BU1944" t="inlineStr">
        <is>
          <t>staging_Pizzutilo_et_al_2020.csv</t>
        </is>
      </c>
      <c r="BW1944" t="n">
        <v>2010</v>
      </c>
      <c r="BX1944" t="n">
        <v>2017</v>
      </c>
      <c r="BY1944" t="inlineStr">
        <is>
          <t>multi: Europe (EuroStoxx 600 constituent countries; individual countries not enumerated)</t>
        </is>
      </c>
      <c r="BZ1944" t="n">
        <v>2013.5</v>
      </c>
      <c r="CA1944" t="n">
        <v>0.25</v>
      </c>
      <c r="CB1944" t="n">
        <v>0</v>
      </c>
      <c r="CC1944" t="n">
        <v>1</v>
      </c>
      <c r="CD1944" t="n">
        <v>-0.08537717777431839</v>
      </c>
      <c r="CE1944" t="n">
        <v>1</v>
      </c>
    </row>
    <row r="1945">
      <c r="A1945" t="inlineStr">
        <is>
          <t>Pizzutilo et al (2020)</t>
        </is>
      </c>
      <c r="B1945" t="n">
        <v>3250</v>
      </c>
      <c r="C1945" t="n">
        <v>-0.06915696690455744</v>
      </c>
      <c r="D1945" t="n">
        <v>3867</v>
      </c>
      <c r="E1945">
        <f>IF(ISNUMBER($BA1945),$BA1945,IF(AND(ISNUMBER($D1945),ISNUMBER($BW1945),ISNUMBER($BX1945)),$D1945*($BX1945-$BW1945+1),""))</f>
        <v>30936.0</v>
      </c>
      <c r="H1945" t="inlineStr">
        <is>
          <t>partial</t>
        </is>
      </c>
      <c r="I1945" t="inlineStr">
        <is>
          <t>Regression Cofficient and Standard Error  available</t>
        </is>
      </c>
      <c r="J1945">
        <f>IF($BW1945&lt;&gt;"",$BW1945,"")</f>
        <v>2010.0</v>
      </c>
      <c r="K1945">
        <f>IF($BX1945&lt;&gt;"",$BX1945,"")</f>
        <v>2017.0</v>
      </c>
      <c r="L1945">
        <f>IF(AND(ISNUMBER($BW1945),ISNUMBER($BX1945)),($BW1945+$BX1945)/2,"")</f>
        <v>2013.5</v>
      </c>
      <c r="M1945">
        <f>IF($L1945&lt;&gt;"",$L1945,"")</f>
        <v>2013.5</v>
      </c>
      <c r="N1945">
        <f>IF(AND(ISNUMBER($BW1945),ISNUMBER($BX1945)),MIN(1,MAX(0,($BX1945-2016+1)/($BX1945-$BW1945+1))),"")</f>
        <v>0.25</v>
      </c>
      <c r="O1945">
        <f>IF(AND(ISNUMBER($BW1945),ISNUMBER($BX1945)),MIN(1,MAX(0,($BX1945-2017+1)/($BX1945-$BW1945+1))),"")</f>
        <v>0.125</v>
      </c>
      <c r="P1945">
        <f>IF(AND(ISNUMBER($BW1945),ISNUMBER($BX1945)),MIN(1,MAX(0,($BX1945-2018+1)/($BX1945-$BW1945+1))),"")</f>
        <v>0.0</v>
      </c>
      <c r="Q1945">
        <f>IF(AND(ISNUMBER($BW1945),ISNUMBER($BX1945)),MIN(1,MAX(0,($BX1945-2019+1)/($BX1945-$BW1945+1))),"")</f>
        <v>0.0</v>
      </c>
      <c r="R1945">
        <f>IF(AND(ISNUMBER($BW1945),ISNUMBER($BX1945)),MIN(1,MAX(0,($BX1945-2016+1)/($BX1945-$BW1945+1))),"")</f>
        <v>0.25</v>
      </c>
      <c r="S1945">
        <f>IF($L1945&lt;&gt;"",IF($L1945&gt;=2015.5,1,0),"")</f>
        <v>0.0</v>
      </c>
      <c r="T1945">
        <f>IF($L1945&lt;&gt;"",IF($L1945&gt;=2016,1,0),"")</f>
        <v>0.0</v>
      </c>
      <c r="U1945">
        <f>IF(ISNUMBER($BX1945),IF($BX1945&gt;=2016,1,0),"")</f>
        <v>1.0</v>
      </c>
      <c r="V1945">
        <f>IF(ISNUMBER($BW1945),IF($BW1945&gt;=2016,1,0),"")</f>
        <v>0.0</v>
      </c>
      <c r="W1945" t="str">
        <f>IF(AND(ISNUMBER($BW1945),ISNUMBER($BX1945)),IF($BW1945&gt;=2016,"post-only",IF($BX1945&lt;2016,"pre-only","mixed")),"")</f>
        <v>mixed</v>
      </c>
      <c r="X1945">
        <f>IF(AND(ISNUMBER($BW1945),ISNUMBER($BX1945)),MIN(1,MAX(0,($BX1945-2017+1)/($BX1945-$BW1945+1))),"")</f>
        <v>0.125</v>
      </c>
      <c r="Y1945">
        <f>IF(AND(ISNUMBER($BW1945),ISNUMBER($BX1945)),MIN(1,MAX(0,($BX1945-2018+1)/($BX1945-$BW1945+1))),"")</f>
        <v>0.0</v>
      </c>
      <c r="Z1945">
        <f>IF(AND(ISNUMBER($BW1945),ISNUMBER($BX1945)),MIN(1,MAX(0,($BX1945-2019+1)/($BX1945-$BW1945+1))),"")</f>
        <v>0.0</v>
      </c>
      <c r="AA1945">
        <f>IF(ISNUMBER($BX1945),IF($BX1945&gt;=2017,1,0),"")</f>
        <v>1.0</v>
      </c>
      <c r="AB1945">
        <f>IF(ISNUMBER($BX1945),IF($BX1945&gt;=2018,1,0),"")</f>
        <v>0.0</v>
      </c>
      <c r="AC1945">
        <f>IF(ISNUMBER($BX1945),IF($BX1945&gt;=2019,1,0),"")</f>
        <v>0.0</v>
      </c>
      <c r="AD1945">
        <f>IF($L1945&lt;&gt;"",IF($L1945&gt;2013,1,0),"")</f>
        <v>1.0</v>
      </c>
      <c r="AE1945">
        <f>IF($L1945&lt;&gt;"",1+IF($L1945&gt;2011,1,0)+IF($L1945&gt;2014,1,0),"")</f>
        <v>2.0</v>
      </c>
      <c r="AF1945" t="inlineStr">
        <is>
          <t>loan (interest rate)</t>
        </is>
      </c>
      <c r="AG1945" t="inlineStr">
        <is>
          <t>performance</t>
        </is>
      </c>
      <c r="AH1945" t="inlineStr">
        <is>
          <t>non-sensitive</t>
        </is>
      </c>
      <c r="AI1945" t="inlineStr">
        <is>
          <t>with ETS/CT</t>
        </is>
      </c>
      <c r="AJ1945" t="inlineStr">
        <is>
          <t>with ETS/CT</t>
        </is>
      </c>
      <c r="AK1945" t="str">
        <f>IF(AND($CF1945&lt;&gt;"",IFERROR(INDEX(subsample_country_map!$B:$B,MATCH($CF1945,subsample_country_map!$A:$A,0)),"")&lt;&gt;""),INDEX(subsample_country_map!$B:$B,MATCH($CF1945,subsample_country_map!$A:$A,0)),INDEX(lookup!$AA:$AA,MATCH($A1945,lookup!$A:$A,0)))</f>
        <v>2_Europe</v>
      </c>
      <c r="AL1945" t="str">
        <f>IF(AND($CF1945&lt;&gt;"",IFERROR(INDEX(subsample_country_map!$C:$C,MATCH($CF1945,subsample_country_map!$A:$A,0)),"")&lt;&gt;""),INDEX(subsample_country_map!$C:$C,MATCH($CF1945,subsample_country_map!$A:$A,0)),INDEX(lookup!$AB:$AB,MATCH($A1945,lookup!$A:$A,0)))</f>
        <v>99_NCE</v>
      </c>
      <c r="AM1945" t="str">
        <f>IF(AND($CF1945&lt;&gt;"",IFERROR(INDEX(subsample_country_map!$D:$D,MATCH($CF1945,subsample_country_map!$A:$A,0)),"")&lt;&gt;""),INDEX(subsample_country_map!$D:$D,MATCH($CF1945,subsample_country_map!$A:$A,0)),INDEX(lookup!$AC:$AC,MATCH($A1945,lookup!$A:$A,0)))</f>
        <v>1_western</v>
      </c>
      <c r="AN1945" t="str">
        <f>IF(AND($CF1945&lt;&gt;"",IFERROR(INDEX(subsample_country_map!$E:$E,MATCH($CF1945,subsample_country_map!$A:$A,0)),"")&lt;&gt;""),INDEX(subsample_country_map!$E:$E,MATCH($CF1945,subsample_country_map!$A:$A,0)),INDEX(lookup!$AD:$AD,MATCH($A1945,lookup!$A:$A,0)))</f>
        <v>99_NCE</v>
      </c>
      <c r="AO1945" t="str">
        <f>INDEX(lookup!$Y:$Y,MATCH($A1945,lookup!$A:$A,0))</f>
        <v>0_published</v>
      </c>
      <c r="AP1945" t="str">
        <f>INDEX(lookup!$Z:$Z,MATCH($A1945,lookup!$A:$A,0))</f>
        <v>0_VHB low</v>
      </c>
      <c r="AQ1945" t="str">
        <f>INDEX(lookup!$W:$W,MATCH($A1945,lookup!$A:$A,0))</f>
        <v>1_fin/acc/econ</v>
      </c>
      <c r="AS1945" t="inlineStr">
        <is>
          <t>staging</t>
        </is>
      </c>
      <c r="AT1945" t="inlineStr">
        <is>
          <t>bad-CER</t>
        </is>
      </c>
      <c r="AU1945" t="inlineStr">
        <is>
          <t>cost</t>
        </is>
      </c>
      <c r="AV1945" t="inlineStr">
        <is>
          <t>0.1151</t>
        </is>
      </c>
      <c r="AW1945" t="inlineStr">
        <is>
          <t>0.0267</t>
        </is>
      </c>
      <c r="BA1945" t="inlineStr">
        <is>
          <t>FLAG</t>
        </is>
      </c>
      <c r="BB1945" t="inlineStr">
        <is>
          <t>0</t>
        </is>
      </c>
      <c r="BC1945" t="inlineStr">
        <is>
          <t>OLS</t>
        </is>
      </c>
      <c r="BD1945" t="inlineStr">
        <is>
          <t>not stated</t>
        </is>
      </c>
      <c r="BE1945" t="inlineStr">
        <is>
          <t>none</t>
        </is>
      </c>
      <c r="BI1945" t="inlineStr">
        <is>
          <t>Table A1</t>
        </is>
      </c>
      <c r="BJ1945" t="inlineStr">
        <is>
          <t>col (20)</t>
        </is>
      </c>
      <c r="BK1945" t="inlineStr">
        <is>
          <t>7</t>
        </is>
      </c>
      <c r="BL1945" t="inlineStr">
        <is>
          <t>Carbon 0.1151 *** (0.0267)</t>
        </is>
      </c>
      <c r="BM1945" t="inlineStr">
        <is>
          <t>Carbon</t>
        </is>
      </c>
      <c r="BN1945" t="inlineStr">
        <is>
          <t>KD</t>
        </is>
      </c>
      <c r="BO1945" t="inlineStr">
        <is>
          <t>rescreen</t>
        </is>
      </c>
      <c r="BP1945" t="inlineStr">
        <is>
          <t>Pizzutilo et al (2020)</t>
        </is>
      </c>
      <c r="BQ1945" t="inlineStr">
        <is>
          <t>computed</t>
        </is>
      </c>
      <c r="BT1945" t="n">
        <v>0</v>
      </c>
      <c r="BU1945" t="inlineStr">
        <is>
          <t>staging_Pizzutilo_et_al_2020.csv</t>
        </is>
      </c>
      <c r="BW1945" t="n">
        <v>2010</v>
      </c>
      <c r="BX1945" t="n">
        <v>2017</v>
      </c>
      <c r="BY1945" t="inlineStr">
        <is>
          <t>multi: Europe (EuroStoxx 600 constituent countries; individual countries not enumerated)</t>
        </is>
      </c>
      <c r="BZ1945" t="n">
        <v>2013.5</v>
      </c>
      <c r="CA1945" t="n">
        <v>0.25</v>
      </c>
      <c r="CB1945" t="n">
        <v>0</v>
      </c>
      <c r="CC1945" t="n">
        <v>1</v>
      </c>
      <c r="CD1945" t="n">
        <v>-0.06926753639068239</v>
      </c>
      <c r="CE1945" t="n">
        <v>1</v>
      </c>
    </row>
    <row r="1946">
      <c r="A1946" t="inlineStr">
        <is>
          <t>Polbennikov et al (2016)</t>
        </is>
      </c>
      <c r="B1946" t="n">
        <v>3251</v>
      </c>
      <c r="H1946" t="inlineStr">
        <is>
          <t>partial</t>
        </is>
      </c>
      <c r="I1946" t="inlineStr">
        <is>
          <t>T-Statistic available</t>
        </is>
      </c>
      <c r="J1946">
        <f>IF($BW1946&lt;&gt;"",$BW1946,"")</f>
        <v>2007.0</v>
      </c>
      <c r="K1946">
        <f>IF($BX1946&lt;&gt;"",$BX1946,"")</f>
        <v>2015.0</v>
      </c>
      <c r="L1946">
        <f>IF(AND(ISNUMBER($BW1946),ISNUMBER($BX1946)),($BW1946+$BX1946)/2,"")</f>
        <v>2011.0</v>
      </c>
      <c r="M1946">
        <f>IF($L1946&lt;&gt;"",$L1946,"")</f>
        <v>2011.0</v>
      </c>
      <c r="N1946">
        <f>IF(AND(ISNUMBER($BW1946),ISNUMBER($BX1946)),MIN(1,MAX(0,($BX1946-2016+1)/($BX1946-$BW1946+1))),"")</f>
        <v>0.0</v>
      </c>
      <c r="O1946">
        <f>IF(AND(ISNUMBER($BW1946),ISNUMBER($BX1946)),MIN(1,MAX(0,($BX1946-2017+1)/($BX1946-$BW1946+1))),"")</f>
        <v>0.0</v>
      </c>
      <c r="P1946">
        <f>IF(AND(ISNUMBER($BW1946),ISNUMBER($BX1946)),MIN(1,MAX(0,($BX1946-2018+1)/($BX1946-$BW1946+1))),"")</f>
        <v>0.0</v>
      </c>
      <c r="Q1946">
        <f>IF(AND(ISNUMBER($BW1946),ISNUMBER($BX1946)),MIN(1,MAX(0,($BX1946-2019+1)/($BX1946-$BW1946+1))),"")</f>
        <v>0.0</v>
      </c>
      <c r="R1946">
        <f>IF(AND(ISNUMBER($BW1946),ISNUMBER($BX1946)),MIN(1,MAX(0,($BX1946-2016+1)/($BX1946-$BW1946+1))),"")</f>
        <v>0.0</v>
      </c>
      <c r="S1946">
        <f>IF($L1946&lt;&gt;"",IF($L1946&gt;=2015.5,1,0),"")</f>
        <v>0.0</v>
      </c>
      <c r="T1946">
        <f>IF($L1946&lt;&gt;"",IF($L1946&gt;=2016,1,0),"")</f>
        <v>0.0</v>
      </c>
      <c r="U1946">
        <f>IF(ISNUMBER($BX1946),IF($BX1946&gt;=2016,1,0),"")</f>
        <v>0.0</v>
      </c>
      <c r="V1946">
        <f>IF(ISNUMBER($BW1946),IF($BW1946&gt;=2016,1,0),"")</f>
        <v>0.0</v>
      </c>
      <c r="W1946" t="str">
        <f>IF(AND(ISNUMBER($BW1946),ISNUMBER($BX1946)),IF($BW1946&gt;=2016,"post-only",IF($BX1946&lt;2016,"pre-only","mixed")),"")</f>
        <v>pre-only</v>
      </c>
      <c r="X1946">
        <f>IF(AND(ISNUMBER($BW1946),ISNUMBER($BX1946)),MIN(1,MAX(0,($BX1946-2017+1)/($BX1946-$BW1946+1))),"")</f>
        <v>0.0</v>
      </c>
      <c r="Y1946">
        <f>IF(AND(ISNUMBER($BW1946),ISNUMBER($BX1946)),MIN(1,MAX(0,($BX1946-2018+1)/($BX1946-$BW1946+1))),"")</f>
        <v>0.0</v>
      </c>
      <c r="Z1946">
        <f>IF(AND(ISNUMBER($BW1946),ISNUMBER($BX1946)),MIN(1,MAX(0,($BX1946-2019+1)/($BX1946-$BW1946+1))),"")</f>
        <v>0.0</v>
      </c>
      <c r="AA1946">
        <f>IF(ISNUMBER($BX1946),IF($BX1946&gt;=2017,1,0),"")</f>
        <v>0.0</v>
      </c>
      <c r="AB1946">
        <f>IF(ISNUMBER($BX1946),IF($BX1946&gt;=2018,1,0),"")</f>
        <v>0.0</v>
      </c>
      <c r="AC1946">
        <f>IF(ISNUMBER($BX1946),IF($BX1946&gt;=2019,1,0),"")</f>
        <v>0.0</v>
      </c>
      <c r="AD1946">
        <f>IF($L1946&lt;&gt;"",IF($L1946&gt;2013,1,0),"")</f>
        <v>0.0</v>
      </c>
      <c r="AE1946">
        <f>IF($L1946&lt;&gt;"",1+IF($L1946&gt;2011,1,0)+IF($L1946&gt;2014,1,0),"")</f>
        <v>1.0</v>
      </c>
      <c r="AF1946" t="inlineStr">
        <is>
          <t>bond (yield)</t>
        </is>
      </c>
      <c r="AG1946" t="inlineStr">
        <is>
          <t>performance</t>
        </is>
      </c>
      <c r="AH1946" t="inlineStr">
        <is>
          <t>non-sensitive</t>
        </is>
      </c>
      <c r="AI1946" t="inlineStr">
        <is>
          <t>without ETS/CT</t>
        </is>
      </c>
      <c r="AJ1946" t="inlineStr">
        <is>
          <t>without ETS/CT</t>
        </is>
      </c>
      <c r="AK1946" t="str">
        <f>IF(AND($CF1946&lt;&gt;"",IFERROR(INDEX(subsample_country_map!$B:$B,MATCH($CF1946,subsample_country_map!$A:$A,0)),"")&lt;&gt;""),INDEX(subsample_country_map!$B:$B,MATCH($CF1946,subsample_country_map!$A:$A,0)),INDEX(lookup!$AA:$AA,MATCH($A1946,lookup!$A:$A,0)))</f>
        <v>1_US</v>
      </c>
      <c r="AL1946" t="str">
        <f>IF(AND($CF1946&lt;&gt;"",IFERROR(INDEX(subsample_country_map!$C:$C,MATCH($CF1946,subsample_country_map!$A:$A,0)),"")&lt;&gt;""),INDEX(subsample_country_map!$C:$C,MATCH($CF1946,subsample_country_map!$A:$A,0)),INDEX(lookup!$AB:$AB,MATCH($A1946,lookup!$A:$A,0)))</f>
        <v>1_developed</v>
      </c>
      <c r="AM1946" t="str">
        <f>IF(AND($CF1946&lt;&gt;"",IFERROR(INDEX(subsample_country_map!$D:$D,MATCH($CF1946,subsample_country_map!$A:$A,0)),"")&lt;&gt;""),INDEX(subsample_country_map!$D:$D,MATCH($CF1946,subsample_country_map!$A:$A,0)),INDEX(lookup!$AC:$AC,MATCH($A1946,lookup!$A:$A,0)))</f>
        <v>1_western</v>
      </c>
      <c r="AN1946" t="str">
        <f>IF(AND($CF1946&lt;&gt;"",IFERROR(INDEX(subsample_country_map!$E:$E,MATCH($CF1946,subsample_country_map!$A:$A,0)),"")&lt;&gt;""),INDEX(subsample_country_map!$E:$E,MATCH($CF1946,subsample_country_map!$A:$A,0)),INDEX(lookup!$AD:$AD,MATCH($A1946,lookup!$A:$A,0)))</f>
        <v>1_common law</v>
      </c>
      <c r="AO1946" t="str">
        <f>INDEX(lookup!$Y:$Y,MATCH($A1946,lookup!$A:$A,0))</f>
        <v>0_published</v>
      </c>
      <c r="AP1946" t="str">
        <f>INDEX(lookup!$Z:$Z,MATCH($A1946,lookup!$A:$A,0))</f>
        <v>1_VHB high</v>
      </c>
      <c r="AQ1946" t="str">
        <f>INDEX(lookup!$W:$W,MATCH($A1946,lookup!$A:$A,0))</f>
        <v>1_fin/acc/econ</v>
      </c>
      <c r="AS1946" t="inlineStr">
        <is>
          <t>staging</t>
        </is>
      </c>
      <c r="AT1946" t="inlineStr">
        <is>
          <t>good-CER</t>
        </is>
      </c>
      <c r="AU1946" t="inlineStr">
        <is>
          <t>cost</t>
        </is>
      </c>
      <c r="AV1946" t="inlineStr">
        <is>
          <t>-1.5</t>
        </is>
      </c>
      <c r="AX1946" t="inlineStr">
        <is>
          <t>-0.84</t>
        </is>
      </c>
      <c r="BA1946" t="inlineStr">
        <is>
          <t>FLAG</t>
        </is>
      </c>
      <c r="BB1946" t="inlineStr">
        <is>
          <t>0</t>
        </is>
      </c>
      <c r="BC1946" t="inlineStr">
        <is>
          <t>OLS</t>
        </is>
      </c>
      <c r="BD1946" t="inlineStr">
        <is>
          <t>not stated</t>
        </is>
      </c>
      <c r="BE1946" t="inlineStr">
        <is>
          <t>period</t>
        </is>
      </c>
      <c r="BF1946" t="inlineStr">
        <is>
          <t>30 September 2015</t>
        </is>
      </c>
      <c r="BG1946" t="inlineStr">
        <is>
          <t>2015</t>
        </is>
      </c>
      <c r="BH1946" t="inlineStr">
        <is>
          <t>2015</t>
        </is>
      </c>
      <c r="BI1946" t="inlineStr">
        <is>
          <t>Exhibit 13</t>
        </is>
      </c>
      <c r="BJ1946" t="inlineStr">
        <is>
          <t>top panel (30 September 2015), Environment model</t>
        </is>
      </c>
      <c r="BK1946" t="inlineStr">
        <is>
          <t>31</t>
        </is>
      </c>
      <c r="BL1946" t="inlineStr">
        <is>
          <t>Env Score (bp per std) -1.5 -0.84</t>
        </is>
      </c>
      <c r="BM1946" t="inlineStr">
        <is>
          <t>Env Score (bp per std)</t>
        </is>
      </c>
      <c r="BN1946" t="inlineStr">
        <is>
          <t>issuer spread (bp)</t>
        </is>
      </c>
      <c r="BO1946" t="inlineStr">
        <is>
          <t>rescreen</t>
        </is>
      </c>
      <c r="BP1946" t="inlineStr">
        <is>
          <t>Polbennikov et al (2016)</t>
        </is>
      </c>
      <c r="BQ1946" t="inlineStr">
        <is>
          <t>non-convertible</t>
        </is>
      </c>
      <c r="BT1946" t="n">
        <v>0</v>
      </c>
      <c r="BU1946" t="inlineStr">
        <is>
          <t>staging_Polebennikov_et_al_2016.csv</t>
        </is>
      </c>
      <c r="BW1946" t="n">
        <v>2007</v>
      </c>
      <c r="BX1946" t="n">
        <v>2015</v>
      </c>
      <c r="BY1946" t="inlineStr">
        <is>
          <t>United States</t>
        </is>
      </c>
      <c r="BZ1946" t="n">
        <v>2011</v>
      </c>
      <c r="CA1946" t="n">
        <v>0</v>
      </c>
      <c r="CB1946" t="n">
        <v>0</v>
      </c>
      <c r="CC1946" t="n">
        <v>0</v>
      </c>
      <c r="CE1946" t="n">
        <v>0</v>
      </c>
    </row>
    <row r="1947">
      <c r="A1947" t="inlineStr">
        <is>
          <t>Polbennikov et al (2016)</t>
        </is>
      </c>
      <c r="B1947" t="n">
        <v>3252</v>
      </c>
      <c r="H1947" t="inlineStr">
        <is>
          <t>partial</t>
        </is>
      </c>
      <c r="I1947" t="inlineStr">
        <is>
          <t>T-Statistic available</t>
        </is>
      </c>
      <c r="J1947">
        <f>IF($BW1947&lt;&gt;"",$BW1947,"")</f>
        <v>2007.0</v>
      </c>
      <c r="K1947">
        <f>IF($BX1947&lt;&gt;"",$BX1947,"")</f>
        <v>2015.0</v>
      </c>
      <c r="L1947">
        <f>IF(AND(ISNUMBER($BW1947),ISNUMBER($BX1947)),($BW1947+$BX1947)/2,"")</f>
        <v>2011.0</v>
      </c>
      <c r="M1947">
        <f>IF($L1947&lt;&gt;"",$L1947,"")</f>
        <v>2011.0</v>
      </c>
      <c r="N1947">
        <f>IF(AND(ISNUMBER($BW1947),ISNUMBER($BX1947)),MIN(1,MAX(0,($BX1947-2016+1)/($BX1947-$BW1947+1))),"")</f>
        <v>0.0</v>
      </c>
      <c r="O1947">
        <f>IF(AND(ISNUMBER($BW1947),ISNUMBER($BX1947)),MIN(1,MAX(0,($BX1947-2017+1)/($BX1947-$BW1947+1))),"")</f>
        <v>0.0</v>
      </c>
      <c r="P1947">
        <f>IF(AND(ISNUMBER($BW1947),ISNUMBER($BX1947)),MIN(1,MAX(0,($BX1947-2018+1)/($BX1947-$BW1947+1))),"")</f>
        <v>0.0</v>
      </c>
      <c r="Q1947">
        <f>IF(AND(ISNUMBER($BW1947),ISNUMBER($BX1947)),MIN(1,MAX(0,($BX1947-2019+1)/($BX1947-$BW1947+1))),"")</f>
        <v>0.0</v>
      </c>
      <c r="R1947">
        <f>IF(AND(ISNUMBER($BW1947),ISNUMBER($BX1947)),MIN(1,MAX(0,($BX1947-2016+1)/($BX1947-$BW1947+1))),"")</f>
        <v>0.0</v>
      </c>
      <c r="S1947">
        <f>IF($L1947&lt;&gt;"",IF($L1947&gt;=2015.5,1,0),"")</f>
        <v>0.0</v>
      </c>
      <c r="T1947">
        <f>IF($L1947&lt;&gt;"",IF($L1947&gt;=2016,1,0),"")</f>
        <v>0.0</v>
      </c>
      <c r="U1947">
        <f>IF(ISNUMBER($BX1947),IF($BX1947&gt;=2016,1,0),"")</f>
        <v>0.0</v>
      </c>
      <c r="V1947">
        <f>IF(ISNUMBER($BW1947),IF($BW1947&gt;=2016,1,0),"")</f>
        <v>0.0</v>
      </c>
      <c r="W1947" t="str">
        <f>IF(AND(ISNUMBER($BW1947),ISNUMBER($BX1947)),IF($BW1947&gt;=2016,"post-only",IF($BX1947&lt;2016,"pre-only","mixed")),"")</f>
        <v>pre-only</v>
      </c>
      <c r="X1947">
        <f>IF(AND(ISNUMBER($BW1947),ISNUMBER($BX1947)),MIN(1,MAX(0,($BX1947-2017+1)/($BX1947-$BW1947+1))),"")</f>
        <v>0.0</v>
      </c>
      <c r="Y1947">
        <f>IF(AND(ISNUMBER($BW1947),ISNUMBER($BX1947)),MIN(1,MAX(0,($BX1947-2018+1)/($BX1947-$BW1947+1))),"")</f>
        <v>0.0</v>
      </c>
      <c r="Z1947">
        <f>IF(AND(ISNUMBER($BW1947),ISNUMBER($BX1947)),MIN(1,MAX(0,($BX1947-2019+1)/($BX1947-$BW1947+1))),"")</f>
        <v>0.0</v>
      </c>
      <c r="AA1947">
        <f>IF(ISNUMBER($BX1947),IF($BX1947&gt;=2017,1,0),"")</f>
        <v>0.0</v>
      </c>
      <c r="AB1947">
        <f>IF(ISNUMBER($BX1947),IF($BX1947&gt;=2018,1,0),"")</f>
        <v>0.0</v>
      </c>
      <c r="AC1947">
        <f>IF(ISNUMBER($BX1947),IF($BX1947&gt;=2019,1,0),"")</f>
        <v>0.0</v>
      </c>
      <c r="AD1947">
        <f>IF($L1947&lt;&gt;"",IF($L1947&gt;2013,1,0),"")</f>
        <v>0.0</v>
      </c>
      <c r="AE1947">
        <f>IF($L1947&lt;&gt;"",1+IF($L1947&gt;2011,1,0)+IF($L1947&gt;2014,1,0),"")</f>
        <v>1.0</v>
      </c>
      <c r="AF1947" t="inlineStr">
        <is>
          <t>bond (yield)</t>
        </is>
      </c>
      <c r="AG1947" t="inlineStr">
        <is>
          <t>performance</t>
        </is>
      </c>
      <c r="AH1947" t="inlineStr">
        <is>
          <t>non-sensitive</t>
        </is>
      </c>
      <c r="AI1947" t="inlineStr">
        <is>
          <t>without ETS/CT</t>
        </is>
      </c>
      <c r="AJ1947" t="inlineStr">
        <is>
          <t>without ETS/CT</t>
        </is>
      </c>
      <c r="AK1947" t="str">
        <f>IF(AND($CF1947&lt;&gt;"",IFERROR(INDEX(subsample_country_map!$B:$B,MATCH($CF1947,subsample_country_map!$A:$A,0)),"")&lt;&gt;""),INDEX(subsample_country_map!$B:$B,MATCH($CF1947,subsample_country_map!$A:$A,0)),INDEX(lookup!$AA:$AA,MATCH($A1947,lookup!$A:$A,0)))</f>
        <v>1_US</v>
      </c>
      <c r="AL1947" t="str">
        <f>IF(AND($CF1947&lt;&gt;"",IFERROR(INDEX(subsample_country_map!$C:$C,MATCH($CF1947,subsample_country_map!$A:$A,0)),"")&lt;&gt;""),INDEX(subsample_country_map!$C:$C,MATCH($CF1947,subsample_country_map!$A:$A,0)),INDEX(lookup!$AB:$AB,MATCH($A1947,lookup!$A:$A,0)))</f>
        <v>1_developed</v>
      </c>
      <c r="AM1947" t="str">
        <f>IF(AND($CF1947&lt;&gt;"",IFERROR(INDEX(subsample_country_map!$D:$D,MATCH($CF1947,subsample_country_map!$A:$A,0)),"")&lt;&gt;""),INDEX(subsample_country_map!$D:$D,MATCH($CF1947,subsample_country_map!$A:$A,0)),INDEX(lookup!$AC:$AC,MATCH($A1947,lookup!$A:$A,0)))</f>
        <v>1_western</v>
      </c>
      <c r="AN1947" t="str">
        <f>IF(AND($CF1947&lt;&gt;"",IFERROR(INDEX(subsample_country_map!$E:$E,MATCH($CF1947,subsample_country_map!$A:$A,0)),"")&lt;&gt;""),INDEX(subsample_country_map!$E:$E,MATCH($CF1947,subsample_country_map!$A:$A,0)),INDEX(lookup!$AD:$AD,MATCH($A1947,lookup!$A:$A,0)))</f>
        <v>1_common law</v>
      </c>
      <c r="AO1947" t="str">
        <f>INDEX(lookup!$Y:$Y,MATCH($A1947,lookup!$A:$A,0))</f>
        <v>0_published</v>
      </c>
      <c r="AP1947" t="str">
        <f>INDEX(lookup!$Z:$Z,MATCH($A1947,lookup!$A:$A,0))</f>
        <v>1_VHB high</v>
      </c>
      <c r="AQ1947" t="str">
        <f>INDEX(lookup!$W:$W,MATCH($A1947,lookup!$A:$A,0))</f>
        <v>1_fin/acc/econ</v>
      </c>
      <c r="AS1947" t="inlineStr">
        <is>
          <t>staging</t>
        </is>
      </c>
      <c r="AT1947" t="inlineStr">
        <is>
          <t>good-CER</t>
        </is>
      </c>
      <c r="AU1947" t="inlineStr">
        <is>
          <t>cost</t>
        </is>
      </c>
      <c r="AV1947" t="inlineStr">
        <is>
          <t>-1.7</t>
        </is>
      </c>
      <c r="AX1947" t="inlineStr">
        <is>
          <t>-0.99</t>
        </is>
      </c>
      <c r="BA1947" t="inlineStr">
        <is>
          <t>FLAG</t>
        </is>
      </c>
      <c r="BB1947" t="inlineStr">
        <is>
          <t>0</t>
        </is>
      </c>
      <c r="BC1947" t="inlineStr">
        <is>
          <t>OLS</t>
        </is>
      </c>
      <c r="BD1947" t="inlineStr">
        <is>
          <t>not stated</t>
        </is>
      </c>
      <c r="BE1947" t="inlineStr">
        <is>
          <t>period</t>
        </is>
      </c>
      <c r="BF1947" t="inlineStr">
        <is>
          <t>30 September 2015</t>
        </is>
      </c>
      <c r="BG1947" t="inlineStr">
        <is>
          <t>2015</t>
        </is>
      </c>
      <c r="BH1947" t="inlineStr">
        <is>
          <t>2015</t>
        </is>
      </c>
      <c r="BI1947" t="inlineStr">
        <is>
          <t>Exhibit 13</t>
        </is>
      </c>
      <c r="BJ1947" t="inlineStr">
        <is>
          <t>top panel (30 September 2015), Combined model</t>
        </is>
      </c>
      <c r="BK1947" t="inlineStr">
        <is>
          <t>31</t>
        </is>
      </c>
      <c r="BL1947" t="inlineStr">
        <is>
          <t>Env Score (bp per std) -1.7 -0.99</t>
        </is>
      </c>
      <c r="BM1947" t="inlineStr">
        <is>
          <t>Env Score (bp per std)</t>
        </is>
      </c>
      <c r="BN1947" t="inlineStr">
        <is>
          <t>issuer spread (bp)</t>
        </is>
      </c>
      <c r="BO1947" t="inlineStr">
        <is>
          <t>rescreen</t>
        </is>
      </c>
      <c r="BP1947" t="inlineStr">
        <is>
          <t>Polbennikov et al (2016)</t>
        </is>
      </c>
      <c r="BQ1947" t="inlineStr">
        <is>
          <t>non-convertible</t>
        </is>
      </c>
      <c r="BT1947" t="n">
        <v>0</v>
      </c>
      <c r="BU1947" t="inlineStr">
        <is>
          <t>staging_Polebennikov_et_al_2016.csv</t>
        </is>
      </c>
      <c r="BW1947" t="n">
        <v>2007</v>
      </c>
      <c r="BX1947" t="n">
        <v>2015</v>
      </c>
      <c r="BY1947" t="inlineStr">
        <is>
          <t>United States</t>
        </is>
      </c>
      <c r="BZ1947" t="n">
        <v>2011</v>
      </c>
      <c r="CA1947" t="n">
        <v>0</v>
      </c>
      <c r="CB1947" t="n">
        <v>0</v>
      </c>
      <c r="CC1947" t="n">
        <v>0</v>
      </c>
      <c r="CE1947" t="n">
        <v>0</v>
      </c>
    </row>
    <row r="1948">
      <c r="A1948" t="inlineStr">
        <is>
          <t>Polbennikov et al (2016)</t>
        </is>
      </c>
      <c r="B1948" t="n">
        <v>3253</v>
      </c>
      <c r="H1948" t="inlineStr">
        <is>
          <t>partial</t>
        </is>
      </c>
      <c r="I1948" t="inlineStr">
        <is>
          <t>T-Statistic available</t>
        </is>
      </c>
      <c r="J1948">
        <f>IF($BW1948&lt;&gt;"",$BW1948,"")</f>
        <v>2007.0</v>
      </c>
      <c r="K1948">
        <f>IF($BX1948&lt;&gt;"",$BX1948,"")</f>
        <v>2015.0</v>
      </c>
      <c r="L1948">
        <f>IF(AND(ISNUMBER($BW1948),ISNUMBER($BX1948)),($BW1948+$BX1948)/2,"")</f>
        <v>2011.0</v>
      </c>
      <c r="M1948">
        <f>IF($L1948&lt;&gt;"",$L1948,"")</f>
        <v>2011.0</v>
      </c>
      <c r="N1948">
        <f>IF(AND(ISNUMBER($BW1948),ISNUMBER($BX1948)),MIN(1,MAX(0,($BX1948-2016+1)/($BX1948-$BW1948+1))),"")</f>
        <v>0.0</v>
      </c>
      <c r="O1948">
        <f>IF(AND(ISNUMBER($BW1948),ISNUMBER($BX1948)),MIN(1,MAX(0,($BX1948-2017+1)/($BX1948-$BW1948+1))),"")</f>
        <v>0.0</v>
      </c>
      <c r="P1948">
        <f>IF(AND(ISNUMBER($BW1948),ISNUMBER($BX1948)),MIN(1,MAX(0,($BX1948-2018+1)/($BX1948-$BW1948+1))),"")</f>
        <v>0.0</v>
      </c>
      <c r="Q1948">
        <f>IF(AND(ISNUMBER($BW1948),ISNUMBER($BX1948)),MIN(1,MAX(0,($BX1948-2019+1)/($BX1948-$BW1948+1))),"")</f>
        <v>0.0</v>
      </c>
      <c r="R1948">
        <f>IF(AND(ISNUMBER($BW1948),ISNUMBER($BX1948)),MIN(1,MAX(0,($BX1948-2016+1)/($BX1948-$BW1948+1))),"")</f>
        <v>0.0</v>
      </c>
      <c r="S1948">
        <f>IF($L1948&lt;&gt;"",IF($L1948&gt;=2015.5,1,0),"")</f>
        <v>0.0</v>
      </c>
      <c r="T1948">
        <f>IF($L1948&lt;&gt;"",IF($L1948&gt;=2016,1,0),"")</f>
        <v>0.0</v>
      </c>
      <c r="U1948">
        <f>IF(ISNUMBER($BX1948),IF($BX1948&gt;=2016,1,0),"")</f>
        <v>0.0</v>
      </c>
      <c r="V1948">
        <f>IF(ISNUMBER($BW1948),IF($BW1948&gt;=2016,1,0),"")</f>
        <v>0.0</v>
      </c>
      <c r="W1948" t="str">
        <f>IF(AND(ISNUMBER($BW1948),ISNUMBER($BX1948)),IF($BW1948&gt;=2016,"post-only",IF($BX1948&lt;2016,"pre-only","mixed")),"")</f>
        <v>pre-only</v>
      </c>
      <c r="X1948">
        <f>IF(AND(ISNUMBER($BW1948),ISNUMBER($BX1948)),MIN(1,MAX(0,($BX1948-2017+1)/($BX1948-$BW1948+1))),"")</f>
        <v>0.0</v>
      </c>
      <c r="Y1948">
        <f>IF(AND(ISNUMBER($BW1948),ISNUMBER($BX1948)),MIN(1,MAX(0,($BX1948-2018+1)/($BX1948-$BW1948+1))),"")</f>
        <v>0.0</v>
      </c>
      <c r="Z1948">
        <f>IF(AND(ISNUMBER($BW1948),ISNUMBER($BX1948)),MIN(1,MAX(0,($BX1948-2019+1)/($BX1948-$BW1948+1))),"")</f>
        <v>0.0</v>
      </c>
      <c r="AA1948">
        <f>IF(ISNUMBER($BX1948),IF($BX1948&gt;=2017,1,0),"")</f>
        <v>0.0</v>
      </c>
      <c r="AB1948">
        <f>IF(ISNUMBER($BX1948),IF($BX1948&gt;=2018,1,0),"")</f>
        <v>0.0</v>
      </c>
      <c r="AC1948">
        <f>IF(ISNUMBER($BX1948),IF($BX1948&gt;=2019,1,0),"")</f>
        <v>0.0</v>
      </c>
      <c r="AD1948">
        <f>IF($L1948&lt;&gt;"",IF($L1948&gt;2013,1,0),"")</f>
        <v>0.0</v>
      </c>
      <c r="AE1948">
        <f>IF($L1948&lt;&gt;"",1+IF($L1948&gt;2011,1,0)+IF($L1948&gt;2014,1,0),"")</f>
        <v>1.0</v>
      </c>
      <c r="AF1948" t="inlineStr">
        <is>
          <t>bond (yield)</t>
        </is>
      </c>
      <c r="AG1948" t="inlineStr">
        <is>
          <t>performance</t>
        </is>
      </c>
      <c r="AH1948" t="inlineStr">
        <is>
          <t>non-sensitive</t>
        </is>
      </c>
      <c r="AI1948" t="inlineStr">
        <is>
          <t>without ETS/CT</t>
        </is>
      </c>
      <c r="AJ1948" t="inlineStr">
        <is>
          <t>without ETS/CT</t>
        </is>
      </c>
      <c r="AK1948" t="str">
        <f>IF(AND($CF1948&lt;&gt;"",IFERROR(INDEX(subsample_country_map!$B:$B,MATCH($CF1948,subsample_country_map!$A:$A,0)),"")&lt;&gt;""),INDEX(subsample_country_map!$B:$B,MATCH($CF1948,subsample_country_map!$A:$A,0)),INDEX(lookup!$AA:$AA,MATCH($A1948,lookup!$A:$A,0)))</f>
        <v>1_US</v>
      </c>
      <c r="AL1948" t="str">
        <f>IF(AND($CF1948&lt;&gt;"",IFERROR(INDEX(subsample_country_map!$C:$C,MATCH($CF1948,subsample_country_map!$A:$A,0)),"")&lt;&gt;""),INDEX(subsample_country_map!$C:$C,MATCH($CF1948,subsample_country_map!$A:$A,0)),INDEX(lookup!$AB:$AB,MATCH($A1948,lookup!$A:$A,0)))</f>
        <v>1_developed</v>
      </c>
      <c r="AM1948" t="str">
        <f>IF(AND($CF1948&lt;&gt;"",IFERROR(INDEX(subsample_country_map!$D:$D,MATCH($CF1948,subsample_country_map!$A:$A,0)),"")&lt;&gt;""),INDEX(subsample_country_map!$D:$D,MATCH($CF1948,subsample_country_map!$A:$A,0)),INDEX(lookup!$AC:$AC,MATCH($A1948,lookup!$A:$A,0)))</f>
        <v>1_western</v>
      </c>
      <c r="AN1948" t="str">
        <f>IF(AND($CF1948&lt;&gt;"",IFERROR(INDEX(subsample_country_map!$E:$E,MATCH($CF1948,subsample_country_map!$A:$A,0)),"")&lt;&gt;""),INDEX(subsample_country_map!$E:$E,MATCH($CF1948,subsample_country_map!$A:$A,0)),INDEX(lookup!$AD:$AD,MATCH($A1948,lookup!$A:$A,0)))</f>
        <v>1_common law</v>
      </c>
      <c r="AO1948" t="str">
        <f>INDEX(lookup!$Y:$Y,MATCH($A1948,lookup!$A:$A,0))</f>
        <v>0_published</v>
      </c>
      <c r="AP1948" t="str">
        <f>INDEX(lookup!$Z:$Z,MATCH($A1948,lookup!$A:$A,0))</f>
        <v>1_VHB high</v>
      </c>
      <c r="AQ1948" t="str">
        <f>INDEX(lookup!$W:$W,MATCH($A1948,lookup!$A:$A,0))</f>
        <v>1_fin/acc/econ</v>
      </c>
      <c r="AS1948" t="inlineStr">
        <is>
          <t>staging</t>
        </is>
      </c>
      <c r="AT1948" t="inlineStr">
        <is>
          <t>good-CER</t>
        </is>
      </c>
      <c r="AU1948" t="inlineStr">
        <is>
          <t>cost</t>
        </is>
      </c>
      <c r="AV1948" t="inlineStr">
        <is>
          <t>-2.1</t>
        </is>
      </c>
      <c r="AX1948" t="inlineStr">
        <is>
          <t>-6.37</t>
        </is>
      </c>
      <c r="BA1948" t="inlineStr">
        <is>
          <t>FLAG</t>
        </is>
      </c>
      <c r="BB1948" t="inlineStr">
        <is>
          <t>0</t>
        </is>
      </c>
      <c r="BC1948" t="inlineStr">
        <is>
          <t>other:Fama-McBeth regressions</t>
        </is>
      </c>
      <c r="BD1948" t="inlineStr">
        <is>
          <t>not stated</t>
        </is>
      </c>
      <c r="BE1948" t="inlineStr">
        <is>
          <t>none</t>
        </is>
      </c>
      <c r="BI1948" t="inlineStr">
        <is>
          <t>Exhibit 13</t>
        </is>
      </c>
      <c r="BJ1948" t="inlineStr">
        <is>
          <t>bottom panel (Averages from January 2007 to September 2015), Environment model</t>
        </is>
      </c>
      <c r="BK1948" t="inlineStr">
        <is>
          <t>31</t>
        </is>
      </c>
      <c r="BL1948" t="inlineStr">
        <is>
          <t>Env Score (bp per std) -2.1 -6.37</t>
        </is>
      </c>
      <c r="BM1948" t="inlineStr">
        <is>
          <t>Env Score (bp per std)</t>
        </is>
      </c>
      <c r="BN1948" t="inlineStr">
        <is>
          <t>issuer spread (bp)</t>
        </is>
      </c>
      <c r="BO1948" t="inlineStr">
        <is>
          <t>rescreen</t>
        </is>
      </c>
      <c r="BP1948" t="inlineStr">
        <is>
          <t>Polbennikov et al (2016)</t>
        </is>
      </c>
      <c r="BQ1948" t="inlineStr">
        <is>
          <t>non-convertible</t>
        </is>
      </c>
      <c r="BT1948" t="n">
        <v>0</v>
      </c>
      <c r="BU1948" t="inlineStr">
        <is>
          <t>staging_Polebennikov_et_al_2016.csv</t>
        </is>
      </c>
      <c r="BW1948" t="n">
        <v>2007</v>
      </c>
      <c r="BX1948" t="n">
        <v>2015</v>
      </c>
      <c r="BY1948" t="inlineStr">
        <is>
          <t>United States</t>
        </is>
      </c>
      <c r="BZ1948" t="n">
        <v>2011</v>
      </c>
      <c r="CA1948" t="n">
        <v>0</v>
      </c>
      <c r="CB1948" t="n">
        <v>0</v>
      </c>
      <c r="CC1948" t="n">
        <v>0</v>
      </c>
      <c r="CE1948" t="n">
        <v>0</v>
      </c>
    </row>
    <row r="1949">
      <c r="A1949" t="inlineStr">
        <is>
          <t>Polbennikov et al (2016)</t>
        </is>
      </c>
      <c r="B1949" t="n">
        <v>3254</v>
      </c>
      <c r="H1949" t="inlineStr">
        <is>
          <t>partial</t>
        </is>
      </c>
      <c r="I1949" t="inlineStr">
        <is>
          <t>T-Statistic available</t>
        </is>
      </c>
      <c r="J1949">
        <f>IF($BW1949&lt;&gt;"",$BW1949,"")</f>
        <v>2007.0</v>
      </c>
      <c r="K1949">
        <f>IF($BX1949&lt;&gt;"",$BX1949,"")</f>
        <v>2015.0</v>
      </c>
      <c r="L1949">
        <f>IF(AND(ISNUMBER($BW1949),ISNUMBER($BX1949)),($BW1949+$BX1949)/2,"")</f>
        <v>2011.0</v>
      </c>
      <c r="M1949">
        <f>IF($L1949&lt;&gt;"",$L1949,"")</f>
        <v>2011.0</v>
      </c>
      <c r="N1949">
        <f>IF(AND(ISNUMBER($BW1949),ISNUMBER($BX1949)),MIN(1,MAX(0,($BX1949-2016+1)/($BX1949-$BW1949+1))),"")</f>
        <v>0.0</v>
      </c>
      <c r="O1949">
        <f>IF(AND(ISNUMBER($BW1949),ISNUMBER($BX1949)),MIN(1,MAX(0,($BX1949-2017+1)/($BX1949-$BW1949+1))),"")</f>
        <v>0.0</v>
      </c>
      <c r="P1949">
        <f>IF(AND(ISNUMBER($BW1949),ISNUMBER($BX1949)),MIN(1,MAX(0,($BX1949-2018+1)/($BX1949-$BW1949+1))),"")</f>
        <v>0.0</v>
      </c>
      <c r="Q1949">
        <f>IF(AND(ISNUMBER($BW1949),ISNUMBER($BX1949)),MIN(1,MAX(0,($BX1949-2019+1)/($BX1949-$BW1949+1))),"")</f>
        <v>0.0</v>
      </c>
      <c r="R1949">
        <f>IF(AND(ISNUMBER($BW1949),ISNUMBER($BX1949)),MIN(1,MAX(0,($BX1949-2016+1)/($BX1949-$BW1949+1))),"")</f>
        <v>0.0</v>
      </c>
      <c r="S1949">
        <f>IF($L1949&lt;&gt;"",IF($L1949&gt;=2015.5,1,0),"")</f>
        <v>0.0</v>
      </c>
      <c r="T1949">
        <f>IF($L1949&lt;&gt;"",IF($L1949&gt;=2016,1,0),"")</f>
        <v>0.0</v>
      </c>
      <c r="U1949">
        <f>IF(ISNUMBER($BX1949),IF($BX1949&gt;=2016,1,0),"")</f>
        <v>0.0</v>
      </c>
      <c r="V1949">
        <f>IF(ISNUMBER($BW1949),IF($BW1949&gt;=2016,1,0),"")</f>
        <v>0.0</v>
      </c>
      <c r="W1949" t="str">
        <f>IF(AND(ISNUMBER($BW1949),ISNUMBER($BX1949)),IF($BW1949&gt;=2016,"post-only",IF($BX1949&lt;2016,"pre-only","mixed")),"")</f>
        <v>pre-only</v>
      </c>
      <c r="X1949">
        <f>IF(AND(ISNUMBER($BW1949),ISNUMBER($BX1949)),MIN(1,MAX(0,($BX1949-2017+1)/($BX1949-$BW1949+1))),"")</f>
        <v>0.0</v>
      </c>
      <c r="Y1949">
        <f>IF(AND(ISNUMBER($BW1949),ISNUMBER($BX1949)),MIN(1,MAX(0,($BX1949-2018+1)/($BX1949-$BW1949+1))),"")</f>
        <v>0.0</v>
      </c>
      <c r="Z1949">
        <f>IF(AND(ISNUMBER($BW1949),ISNUMBER($BX1949)),MIN(1,MAX(0,($BX1949-2019+1)/($BX1949-$BW1949+1))),"")</f>
        <v>0.0</v>
      </c>
      <c r="AA1949">
        <f>IF(ISNUMBER($BX1949),IF($BX1949&gt;=2017,1,0),"")</f>
        <v>0.0</v>
      </c>
      <c r="AB1949">
        <f>IF(ISNUMBER($BX1949),IF($BX1949&gt;=2018,1,0),"")</f>
        <v>0.0</v>
      </c>
      <c r="AC1949">
        <f>IF(ISNUMBER($BX1949),IF($BX1949&gt;=2019,1,0),"")</f>
        <v>0.0</v>
      </c>
      <c r="AD1949">
        <f>IF($L1949&lt;&gt;"",IF($L1949&gt;2013,1,0),"")</f>
        <v>0.0</v>
      </c>
      <c r="AE1949">
        <f>IF($L1949&lt;&gt;"",1+IF($L1949&gt;2011,1,0)+IF($L1949&gt;2014,1,0),"")</f>
        <v>1.0</v>
      </c>
      <c r="AF1949" t="inlineStr">
        <is>
          <t>bond (yield)</t>
        </is>
      </c>
      <c r="AG1949" t="inlineStr">
        <is>
          <t>performance</t>
        </is>
      </c>
      <c r="AH1949" t="inlineStr">
        <is>
          <t>non-sensitive</t>
        </is>
      </c>
      <c r="AI1949" t="inlineStr">
        <is>
          <t>without ETS/CT</t>
        </is>
      </c>
      <c r="AJ1949" t="inlineStr">
        <is>
          <t>without ETS/CT</t>
        </is>
      </c>
      <c r="AK1949" t="str">
        <f>IF(AND($CF1949&lt;&gt;"",IFERROR(INDEX(subsample_country_map!$B:$B,MATCH($CF1949,subsample_country_map!$A:$A,0)),"")&lt;&gt;""),INDEX(subsample_country_map!$B:$B,MATCH($CF1949,subsample_country_map!$A:$A,0)),INDEX(lookup!$AA:$AA,MATCH($A1949,lookup!$A:$A,0)))</f>
        <v>1_US</v>
      </c>
      <c r="AL1949" t="str">
        <f>IF(AND($CF1949&lt;&gt;"",IFERROR(INDEX(subsample_country_map!$C:$C,MATCH($CF1949,subsample_country_map!$A:$A,0)),"")&lt;&gt;""),INDEX(subsample_country_map!$C:$C,MATCH($CF1949,subsample_country_map!$A:$A,0)),INDEX(lookup!$AB:$AB,MATCH($A1949,lookup!$A:$A,0)))</f>
        <v>1_developed</v>
      </c>
      <c r="AM1949" t="str">
        <f>IF(AND($CF1949&lt;&gt;"",IFERROR(INDEX(subsample_country_map!$D:$D,MATCH($CF1949,subsample_country_map!$A:$A,0)),"")&lt;&gt;""),INDEX(subsample_country_map!$D:$D,MATCH($CF1949,subsample_country_map!$A:$A,0)),INDEX(lookup!$AC:$AC,MATCH($A1949,lookup!$A:$A,0)))</f>
        <v>1_western</v>
      </c>
      <c r="AN1949" t="str">
        <f>IF(AND($CF1949&lt;&gt;"",IFERROR(INDEX(subsample_country_map!$E:$E,MATCH($CF1949,subsample_country_map!$A:$A,0)),"")&lt;&gt;""),INDEX(subsample_country_map!$E:$E,MATCH($CF1949,subsample_country_map!$A:$A,0)),INDEX(lookup!$AD:$AD,MATCH($A1949,lookup!$A:$A,0)))</f>
        <v>1_common law</v>
      </c>
      <c r="AO1949" t="str">
        <f>INDEX(lookup!$Y:$Y,MATCH($A1949,lookup!$A:$A,0))</f>
        <v>0_published</v>
      </c>
      <c r="AP1949" t="str">
        <f>INDEX(lookup!$Z:$Z,MATCH($A1949,lookup!$A:$A,0))</f>
        <v>1_VHB high</v>
      </c>
      <c r="AQ1949" t="str">
        <f>INDEX(lookup!$W:$W,MATCH($A1949,lookup!$A:$A,0))</f>
        <v>1_fin/acc/econ</v>
      </c>
      <c r="AS1949" t="inlineStr">
        <is>
          <t>staging</t>
        </is>
      </c>
      <c r="AT1949" t="inlineStr">
        <is>
          <t>good-CER</t>
        </is>
      </c>
      <c r="AU1949" t="inlineStr">
        <is>
          <t>cost</t>
        </is>
      </c>
      <c r="AV1949" t="inlineStr">
        <is>
          <t>-1.7</t>
        </is>
      </c>
      <c r="AX1949" t="inlineStr">
        <is>
          <t>-4.23</t>
        </is>
      </c>
      <c r="BA1949" t="inlineStr">
        <is>
          <t>FLAG</t>
        </is>
      </c>
      <c r="BB1949" t="inlineStr">
        <is>
          <t>0</t>
        </is>
      </c>
      <c r="BC1949" t="inlineStr">
        <is>
          <t>other:Fama-McBeth regressions</t>
        </is>
      </c>
      <c r="BD1949" t="inlineStr">
        <is>
          <t>not stated</t>
        </is>
      </c>
      <c r="BE1949" t="inlineStr">
        <is>
          <t>none</t>
        </is>
      </c>
      <c r="BI1949" t="inlineStr">
        <is>
          <t>Exhibit 13</t>
        </is>
      </c>
      <c r="BJ1949" t="inlineStr">
        <is>
          <t>bottom panel (Averages from January 2007 to September 2015), Combined model</t>
        </is>
      </c>
      <c r="BK1949" t="inlineStr">
        <is>
          <t>31</t>
        </is>
      </c>
      <c r="BL1949" t="inlineStr">
        <is>
          <t>Env Score (bp per std) -1.7 -4.23</t>
        </is>
      </c>
      <c r="BM1949" t="inlineStr">
        <is>
          <t>Env Score (bp per std)</t>
        </is>
      </c>
      <c r="BN1949" t="inlineStr">
        <is>
          <t>issuer spread (bp)</t>
        </is>
      </c>
      <c r="BO1949" t="inlineStr">
        <is>
          <t>rescreen</t>
        </is>
      </c>
      <c r="BP1949" t="inlineStr">
        <is>
          <t>Polbennikov et al (2016)</t>
        </is>
      </c>
      <c r="BQ1949" t="inlineStr">
        <is>
          <t>non-convertible</t>
        </is>
      </c>
      <c r="BT1949" t="n">
        <v>0</v>
      </c>
      <c r="BU1949" t="inlineStr">
        <is>
          <t>staging_Polebennikov_et_al_2016.csv</t>
        </is>
      </c>
      <c r="BW1949" t="n">
        <v>2007</v>
      </c>
      <c r="BX1949" t="n">
        <v>2015</v>
      </c>
      <c r="BY1949" t="inlineStr">
        <is>
          <t>United States</t>
        </is>
      </c>
      <c r="BZ1949" t="n">
        <v>2011</v>
      </c>
      <c r="CA1949" t="n">
        <v>0</v>
      </c>
      <c r="CB1949" t="n">
        <v>0</v>
      </c>
      <c r="CC1949" t="n">
        <v>0</v>
      </c>
      <c r="CE1949" t="n">
        <v>0</v>
      </c>
    </row>
    <row r="1950">
      <c r="A1950" t="inlineStr">
        <is>
          <t>Ratajczak &amp; Mikolajewicz (2021)</t>
        </is>
      </c>
      <c r="B1950" t="n">
        <v>3255</v>
      </c>
      <c r="C1950" t="n">
        <v>-0.15</v>
      </c>
      <c r="D1950" t="n">
        <v>300</v>
      </c>
      <c r="E1950">
        <f>IF(ISNUMBER($BA1950),$BA1950,IF(AND(ISNUMBER($D1950),ISNUMBER($BW1950),ISNUMBER($BX1950)),$D1950*($BX1950-$BW1950+1),""))</f>
        <v>300.0</v>
      </c>
      <c r="H1950" t="inlineStr">
        <is>
          <t>bivariate</t>
        </is>
      </c>
      <c r="I1950" t="inlineStr">
        <is>
          <t>Correlation coefficient available</t>
        </is>
      </c>
      <c r="J1950">
        <f>IF($BW1950&lt;&gt;"",$BW1950,"")</f>
        <v>2017.0</v>
      </c>
      <c r="K1950">
        <f>IF($BX1950&lt;&gt;"",$BX1950,"")</f>
        <v>2017.0</v>
      </c>
      <c r="L1950">
        <f>IF(AND(ISNUMBER($BW1950),ISNUMBER($BX1950)),($BW1950+$BX1950)/2,"")</f>
        <v>2017.0</v>
      </c>
      <c r="M1950">
        <f>IF($L1950&lt;&gt;"",$L1950,"")</f>
        <v>2017.0</v>
      </c>
      <c r="N1950">
        <f>IF(AND(ISNUMBER($BW1950),ISNUMBER($BX1950)),MIN(1,MAX(0,($BX1950-2016+1)/($BX1950-$BW1950+1))),"")</f>
        <v>1.0</v>
      </c>
      <c r="O1950">
        <f>IF(AND(ISNUMBER($BW1950),ISNUMBER($BX1950)),MIN(1,MAX(0,($BX1950-2017+1)/($BX1950-$BW1950+1))),"")</f>
        <v>1.0</v>
      </c>
      <c r="P1950">
        <f>IF(AND(ISNUMBER($BW1950),ISNUMBER($BX1950)),MIN(1,MAX(0,($BX1950-2018+1)/($BX1950-$BW1950+1))),"")</f>
        <v>0.0</v>
      </c>
      <c r="Q1950">
        <f>IF(AND(ISNUMBER($BW1950),ISNUMBER($BX1950)),MIN(1,MAX(0,($BX1950-2019+1)/($BX1950-$BW1950+1))),"")</f>
        <v>0.0</v>
      </c>
      <c r="R1950">
        <f>IF(AND(ISNUMBER($BW1950),ISNUMBER($BX1950)),MIN(1,MAX(0,($BX1950-2016+1)/($BX1950-$BW1950+1))),"")</f>
        <v>1.0</v>
      </c>
      <c r="S1950">
        <f>IF($L1950&lt;&gt;"",IF($L1950&gt;=2015.5,1,0),"")</f>
        <v>1.0</v>
      </c>
      <c r="T1950">
        <f>IF($L1950&lt;&gt;"",IF($L1950&gt;=2016,1,0),"")</f>
        <v>1.0</v>
      </c>
      <c r="U1950">
        <f>IF(ISNUMBER($BX1950),IF($BX1950&gt;=2016,1,0),"")</f>
        <v>1.0</v>
      </c>
      <c r="V1950">
        <f>IF(ISNUMBER($BW1950),IF($BW1950&gt;=2016,1,0),"")</f>
        <v>1.0</v>
      </c>
      <c r="W1950" t="str">
        <f>IF(AND(ISNUMBER($BW1950),ISNUMBER($BX1950)),IF($BW1950&gt;=2016,"post-only",IF($BX1950&lt;2016,"pre-only","mixed")),"")</f>
        <v>post-only</v>
      </c>
      <c r="X1950">
        <f>IF(AND(ISNUMBER($BW1950),ISNUMBER($BX1950)),MIN(1,MAX(0,($BX1950-2017+1)/($BX1950-$BW1950+1))),"")</f>
        <v>1.0</v>
      </c>
      <c r="Y1950">
        <f>IF(AND(ISNUMBER($BW1950),ISNUMBER($BX1950)),MIN(1,MAX(0,($BX1950-2018+1)/($BX1950-$BW1950+1))),"")</f>
        <v>0.0</v>
      </c>
      <c r="Z1950">
        <f>IF(AND(ISNUMBER($BW1950),ISNUMBER($BX1950)),MIN(1,MAX(0,($BX1950-2019+1)/($BX1950-$BW1950+1))),"")</f>
        <v>0.0</v>
      </c>
      <c r="AA1950">
        <f>IF(ISNUMBER($BX1950),IF($BX1950&gt;=2017,1,0),"")</f>
        <v>1.0</v>
      </c>
      <c r="AB1950">
        <f>IF(ISNUMBER($BX1950),IF($BX1950&gt;=2018,1,0),"")</f>
        <v>0.0</v>
      </c>
      <c r="AC1950">
        <f>IF(ISNUMBER($BX1950),IF($BX1950&gt;=2019,1,0),"")</f>
        <v>0.0</v>
      </c>
      <c r="AD1950">
        <f>IF($L1950&lt;&gt;"",IF($L1950&gt;2013,1,0),"")</f>
        <v>1.0</v>
      </c>
      <c r="AE1950">
        <f>IF($L1950&lt;&gt;"",1+IF($L1950&gt;2011,1,0)+IF($L1950&gt;2014,1,0),"")</f>
        <v>3.0</v>
      </c>
      <c r="AF1950" t="inlineStr">
        <is>
          <t>loan (interest rate)</t>
        </is>
      </c>
      <c r="AG1950" t="inlineStr">
        <is>
          <t>performance</t>
        </is>
      </c>
      <c r="AH1950" t="inlineStr">
        <is>
          <t>non-sensitive</t>
        </is>
      </c>
      <c r="AI1950" t="inlineStr">
        <is>
          <t>99_NCE</t>
        </is>
      </c>
      <c r="AJ1950" t="inlineStr">
        <is>
          <t>99_NCE</t>
        </is>
      </c>
      <c r="AK1950" t="str">
        <f>IF(AND($CF1950&lt;&gt;"",IFERROR(INDEX(subsample_country_map!$B:$B,MATCH($CF1950,subsample_country_map!$A:$A,0)),"")&lt;&gt;""),INDEX(subsample_country_map!$B:$B,MATCH($CF1950,subsample_country_map!$A:$A,0)),INDEX(lookup!$AA:$AA,MATCH($A1950,lookup!$A:$A,0)))</f>
        <v>99_NCE</v>
      </c>
      <c r="AL1950" t="str">
        <f>IF(AND($CF1950&lt;&gt;"",IFERROR(INDEX(subsample_country_map!$C:$C,MATCH($CF1950,subsample_country_map!$A:$A,0)),"")&lt;&gt;""),INDEX(subsample_country_map!$C:$C,MATCH($CF1950,subsample_country_map!$A:$A,0)),INDEX(lookup!$AB:$AB,MATCH($A1950,lookup!$A:$A,0)))</f>
        <v>99_NCE</v>
      </c>
      <c r="AM1950" t="str">
        <f>IF(AND($CF1950&lt;&gt;"",IFERROR(INDEX(subsample_country_map!$D:$D,MATCH($CF1950,subsample_country_map!$A:$A,0)),"")&lt;&gt;""),INDEX(subsample_country_map!$D:$D,MATCH($CF1950,subsample_country_map!$A:$A,0)),INDEX(lookup!$AC:$AC,MATCH($A1950,lookup!$A:$A,0)))</f>
        <v>99_NCE</v>
      </c>
      <c r="AN1950" t="str">
        <f>IF(AND($CF1950&lt;&gt;"",IFERROR(INDEX(subsample_country_map!$E:$E,MATCH($CF1950,subsample_country_map!$A:$A,0)),"")&lt;&gt;""),INDEX(subsample_country_map!$E:$E,MATCH($CF1950,subsample_country_map!$A:$A,0)),INDEX(lookup!$AD:$AD,MATCH($A1950,lookup!$A:$A,0)))</f>
        <v>99_NCE</v>
      </c>
      <c r="AO1950" t="str">
        <f>INDEX(lookup!$Y:$Y,MATCH($A1950,lookup!$A:$A,0))</f>
        <v>0_published</v>
      </c>
      <c r="AP1950" t="str">
        <f>INDEX(lookup!$Z:$Z,MATCH($A1950,lookup!$A:$A,0))</f>
        <v>0_VHB low</v>
      </c>
      <c r="AQ1950" t="str">
        <f>INDEX(lookup!$W:$W,MATCH($A1950,lookup!$A:$A,0))</f>
        <v>1_fin/acc/econ</v>
      </c>
      <c r="AS1950" t="inlineStr">
        <is>
          <t>staging</t>
        </is>
      </c>
      <c r="AT1950" t="inlineStr">
        <is>
          <t>good-CER</t>
        </is>
      </c>
      <c r="AU1950" t="inlineStr">
        <is>
          <t>cost</t>
        </is>
      </c>
      <c r="AZ1950" t="inlineStr">
        <is>
          <t>-0.15</t>
        </is>
      </c>
      <c r="BA1950" t="inlineStr">
        <is>
          <t>FLAG</t>
        </is>
      </c>
      <c r="BB1950" t="inlineStr">
        <is>
          <t>0</t>
        </is>
      </c>
      <c r="BC1950" t="inlineStr">
        <is>
          <t>n/a (structural)</t>
        </is>
      </c>
      <c r="BD1950" t="inlineStr">
        <is>
          <t>n/a (structural)</t>
        </is>
      </c>
      <c r="BE1950" t="inlineStr">
        <is>
          <t>none</t>
        </is>
      </c>
      <c r="BI1950" t="inlineStr">
        <is>
          <t>Table 2</t>
        </is>
      </c>
      <c r="BJ1950" t="inlineStr">
        <is>
          <t>corr matrix row 5 (log_CSR Environmental) x col 1 (sqrt_Debt Cost)</t>
        </is>
      </c>
      <c r="BK1950" t="inlineStr">
        <is>
          <t>86</t>
        </is>
      </c>
      <c r="BL1950" t="inlineStr">
        <is>
          <t>log_CSR Environmental x sqrt_Debt Cost: -0.15</t>
        </is>
      </c>
      <c r="BM1950" t="inlineStr">
        <is>
          <t>log_CSR Environmental</t>
        </is>
      </c>
      <c r="BN1950" t="inlineStr">
        <is>
          <t>sqrt_Debt Cost</t>
        </is>
      </c>
      <c r="BO1950" t="inlineStr">
        <is>
          <t>rescreen</t>
        </is>
      </c>
      <c r="BP1950" t="inlineStr">
        <is>
          <t>Ratajczak &amp; Mikolajewicz (2021)</t>
        </is>
      </c>
      <c r="BQ1950" t="inlineStr">
        <is>
          <t>bivariate</t>
        </is>
      </c>
      <c r="BT1950" t="n">
        <v>0</v>
      </c>
      <c r="BU1950" t="inlineStr">
        <is>
          <t>staging_Ratajczak_Mikolajewicz_2021.csv</t>
        </is>
      </c>
      <c r="BW1950" t="n">
        <v>2017</v>
      </c>
      <c r="BX1950" t="n">
        <v>2017</v>
      </c>
      <c r="BY1950" t="inlineStr">
        <is>
          <t>multi: 29 countries (Corporate Knights 2017 global ranking; US, France and UK largest)</t>
        </is>
      </c>
      <c r="BZ1950" t="n">
        <v>2017</v>
      </c>
      <c r="CA1950" t="n">
        <v>1</v>
      </c>
      <c r="CB1950" t="n">
        <v>1</v>
      </c>
      <c r="CC1950" t="n">
        <v>1</v>
      </c>
      <c r="CD1950" t="n">
        <v>-0.1511404359364668</v>
      </c>
      <c r="CE1950" t="n">
        <v>1</v>
      </c>
    </row>
    <row r="1951">
      <c r="A1951" t="inlineStr">
        <is>
          <t>Ratajczak &amp; Mikolajewicz (2021)</t>
        </is>
      </c>
      <c r="B1951" t="n">
        <v>3256</v>
      </c>
      <c r="C1951" t="n">
        <v>-0.16</v>
      </c>
      <c r="D1951" t="n">
        <v>300</v>
      </c>
      <c r="E1951">
        <f>IF(ISNUMBER($BA1951),$BA1951,IF(AND(ISNUMBER($D1951),ISNUMBER($BW1951),ISNUMBER($BX1951)),$D1951*($BX1951-$BW1951+1),""))</f>
        <v>300.0</v>
      </c>
      <c r="H1951" t="inlineStr">
        <is>
          <t>bivariate</t>
        </is>
      </c>
      <c r="I1951" t="inlineStr">
        <is>
          <t>Correlation coefficient available</t>
        </is>
      </c>
      <c r="J1951">
        <f>IF($BW1951&lt;&gt;"",$BW1951,"")</f>
        <v>2017.0</v>
      </c>
      <c r="K1951">
        <f>IF($BX1951&lt;&gt;"",$BX1951,"")</f>
        <v>2017.0</v>
      </c>
      <c r="L1951">
        <f>IF(AND(ISNUMBER($BW1951),ISNUMBER($BX1951)),($BW1951+$BX1951)/2,"")</f>
        <v>2017.0</v>
      </c>
      <c r="M1951">
        <f>IF($L1951&lt;&gt;"",$L1951,"")</f>
        <v>2017.0</v>
      </c>
      <c r="N1951">
        <f>IF(AND(ISNUMBER($BW1951),ISNUMBER($BX1951)),MIN(1,MAX(0,($BX1951-2016+1)/($BX1951-$BW1951+1))),"")</f>
        <v>1.0</v>
      </c>
      <c r="O1951">
        <f>IF(AND(ISNUMBER($BW1951),ISNUMBER($BX1951)),MIN(1,MAX(0,($BX1951-2017+1)/($BX1951-$BW1951+1))),"")</f>
        <v>1.0</v>
      </c>
      <c r="P1951">
        <f>IF(AND(ISNUMBER($BW1951),ISNUMBER($BX1951)),MIN(1,MAX(0,($BX1951-2018+1)/($BX1951-$BW1951+1))),"")</f>
        <v>0.0</v>
      </c>
      <c r="Q1951">
        <f>IF(AND(ISNUMBER($BW1951),ISNUMBER($BX1951)),MIN(1,MAX(0,($BX1951-2019+1)/($BX1951-$BW1951+1))),"")</f>
        <v>0.0</v>
      </c>
      <c r="R1951">
        <f>IF(AND(ISNUMBER($BW1951),ISNUMBER($BX1951)),MIN(1,MAX(0,($BX1951-2016+1)/($BX1951-$BW1951+1))),"")</f>
        <v>1.0</v>
      </c>
      <c r="S1951">
        <f>IF($L1951&lt;&gt;"",IF($L1951&gt;=2015.5,1,0),"")</f>
        <v>1.0</v>
      </c>
      <c r="T1951">
        <f>IF($L1951&lt;&gt;"",IF($L1951&gt;=2016,1,0),"")</f>
        <v>1.0</v>
      </c>
      <c r="U1951">
        <f>IF(ISNUMBER($BX1951),IF($BX1951&gt;=2016,1,0),"")</f>
        <v>1.0</v>
      </c>
      <c r="V1951">
        <f>IF(ISNUMBER($BW1951),IF($BW1951&gt;=2016,1,0),"")</f>
        <v>1.0</v>
      </c>
      <c r="W1951" t="str">
        <f>IF(AND(ISNUMBER($BW1951),ISNUMBER($BX1951)),IF($BW1951&gt;=2016,"post-only",IF($BX1951&lt;2016,"pre-only","mixed")),"")</f>
        <v>post-only</v>
      </c>
      <c r="X1951">
        <f>IF(AND(ISNUMBER($BW1951),ISNUMBER($BX1951)),MIN(1,MAX(0,($BX1951-2017+1)/($BX1951-$BW1951+1))),"")</f>
        <v>1.0</v>
      </c>
      <c r="Y1951">
        <f>IF(AND(ISNUMBER($BW1951),ISNUMBER($BX1951)),MIN(1,MAX(0,($BX1951-2018+1)/($BX1951-$BW1951+1))),"")</f>
        <v>0.0</v>
      </c>
      <c r="Z1951">
        <f>IF(AND(ISNUMBER($BW1951),ISNUMBER($BX1951)),MIN(1,MAX(0,($BX1951-2019+1)/($BX1951-$BW1951+1))),"")</f>
        <v>0.0</v>
      </c>
      <c r="AA1951">
        <f>IF(ISNUMBER($BX1951),IF($BX1951&gt;=2017,1,0),"")</f>
        <v>1.0</v>
      </c>
      <c r="AB1951">
        <f>IF(ISNUMBER($BX1951),IF($BX1951&gt;=2018,1,0),"")</f>
        <v>0.0</v>
      </c>
      <c r="AC1951">
        <f>IF(ISNUMBER($BX1951),IF($BX1951&gt;=2019,1,0),"")</f>
        <v>0.0</v>
      </c>
      <c r="AD1951">
        <f>IF($L1951&lt;&gt;"",IF($L1951&gt;2013,1,0),"")</f>
        <v>1.0</v>
      </c>
      <c r="AE1951">
        <f>IF($L1951&lt;&gt;"",1+IF($L1951&gt;2011,1,0)+IF($L1951&gt;2014,1,0),"")</f>
        <v>3.0</v>
      </c>
      <c r="AF1951" t="inlineStr">
        <is>
          <t>loan (interest rate)</t>
        </is>
      </c>
      <c r="AG1951" t="inlineStr">
        <is>
          <t>performance</t>
        </is>
      </c>
      <c r="AH1951" t="inlineStr">
        <is>
          <t>non-sensitive</t>
        </is>
      </c>
      <c r="AI1951" t="inlineStr">
        <is>
          <t>99_NCE</t>
        </is>
      </c>
      <c r="AJ1951" t="inlineStr">
        <is>
          <t>99_NCE</t>
        </is>
      </c>
      <c r="AK1951" t="str">
        <f>IF(AND($CF1951&lt;&gt;"",IFERROR(INDEX(subsample_country_map!$B:$B,MATCH($CF1951,subsample_country_map!$A:$A,0)),"")&lt;&gt;""),INDEX(subsample_country_map!$B:$B,MATCH($CF1951,subsample_country_map!$A:$A,0)),INDEX(lookup!$AA:$AA,MATCH($A1951,lookup!$A:$A,0)))</f>
        <v>99_NCE</v>
      </c>
      <c r="AL1951" t="str">
        <f>IF(AND($CF1951&lt;&gt;"",IFERROR(INDEX(subsample_country_map!$C:$C,MATCH($CF1951,subsample_country_map!$A:$A,0)),"")&lt;&gt;""),INDEX(subsample_country_map!$C:$C,MATCH($CF1951,subsample_country_map!$A:$A,0)),INDEX(lookup!$AB:$AB,MATCH($A1951,lookup!$A:$A,0)))</f>
        <v>99_NCE</v>
      </c>
      <c r="AM1951" t="str">
        <f>IF(AND($CF1951&lt;&gt;"",IFERROR(INDEX(subsample_country_map!$D:$D,MATCH($CF1951,subsample_country_map!$A:$A,0)),"")&lt;&gt;""),INDEX(subsample_country_map!$D:$D,MATCH($CF1951,subsample_country_map!$A:$A,0)),INDEX(lookup!$AC:$AC,MATCH($A1951,lookup!$A:$A,0)))</f>
        <v>99_NCE</v>
      </c>
      <c r="AN1951" t="str">
        <f>IF(AND($CF1951&lt;&gt;"",IFERROR(INDEX(subsample_country_map!$E:$E,MATCH($CF1951,subsample_country_map!$A:$A,0)),"")&lt;&gt;""),INDEX(subsample_country_map!$E:$E,MATCH($CF1951,subsample_country_map!$A:$A,0)),INDEX(lookup!$AD:$AD,MATCH($A1951,lookup!$A:$A,0)))</f>
        <v>99_NCE</v>
      </c>
      <c r="AO1951" t="str">
        <f>INDEX(lookup!$Y:$Y,MATCH($A1951,lookup!$A:$A,0))</f>
        <v>0_published</v>
      </c>
      <c r="AP1951" t="str">
        <f>INDEX(lookup!$Z:$Z,MATCH($A1951,lookup!$A:$A,0))</f>
        <v>0_VHB low</v>
      </c>
      <c r="AQ1951" t="str">
        <f>INDEX(lookup!$W:$W,MATCH($A1951,lookup!$A:$A,0))</f>
        <v>1_fin/acc/econ</v>
      </c>
      <c r="AS1951" t="inlineStr">
        <is>
          <t>staging</t>
        </is>
      </c>
      <c r="AT1951" t="inlineStr">
        <is>
          <t>good-CER</t>
        </is>
      </c>
      <c r="AU1951" t="inlineStr">
        <is>
          <t>cost</t>
        </is>
      </c>
      <c r="AY1951" t="inlineStr">
        <is>
          <t>0.01</t>
        </is>
      </c>
      <c r="AZ1951" t="inlineStr">
        <is>
          <t>-0.16</t>
        </is>
      </c>
      <c r="BA1951" t="inlineStr">
        <is>
          <t>FLAG</t>
        </is>
      </c>
      <c r="BB1951" t="inlineStr">
        <is>
          <t>0</t>
        </is>
      </c>
      <c r="BC1951" t="inlineStr">
        <is>
          <t>n/a (structural)</t>
        </is>
      </c>
      <c r="BD1951" t="inlineStr">
        <is>
          <t>n/a (structural)</t>
        </is>
      </c>
      <c r="BE1951" t="inlineStr">
        <is>
          <t>none</t>
        </is>
      </c>
      <c r="BI1951" t="inlineStr">
        <is>
          <t>Table 2</t>
        </is>
      </c>
      <c r="BJ1951" t="inlineStr">
        <is>
          <t>corr matrix row 5 (log_CSR Environmental) x col 2 (sqrt_Short Term Debt Cost)</t>
        </is>
      </c>
      <c r="BK1951" t="inlineStr">
        <is>
          <t>86</t>
        </is>
      </c>
      <c r="BL1951" t="inlineStr">
        <is>
          <t>log_CSR Environmental x sqrt_Short Term Debt Cost: -0.16; results text p. 88: 'significant negative correlation between environmental CSR and cost of short-term (r = -0.16, p = 0.01)'</t>
        </is>
      </c>
      <c r="BM1951" t="inlineStr">
        <is>
          <t>log_CSR Environmental</t>
        </is>
      </c>
      <c r="BN1951" t="inlineStr">
        <is>
          <t>sqrt_Short Term Debt Cost</t>
        </is>
      </c>
      <c r="BO1951" t="inlineStr">
        <is>
          <t>rescreen</t>
        </is>
      </c>
      <c r="BP1951" t="inlineStr">
        <is>
          <t>Ratajczak &amp; Mikolajewicz (2021)</t>
        </is>
      </c>
      <c r="BQ1951" t="inlineStr">
        <is>
          <t>bivariate</t>
        </is>
      </c>
      <c r="BT1951" t="n">
        <v>0</v>
      </c>
      <c r="BU1951" t="inlineStr">
        <is>
          <t>staging_Ratajczak_Mikolajewicz_2021.csv</t>
        </is>
      </c>
      <c r="BW1951" t="n">
        <v>2017</v>
      </c>
      <c r="BX1951" t="n">
        <v>2017</v>
      </c>
      <c r="BY1951" t="inlineStr">
        <is>
          <t>multi: 29 countries (Corporate Knights 2017 global ranking; US, France and UK largest)</t>
        </is>
      </c>
      <c r="BZ1951" t="n">
        <v>2017</v>
      </c>
      <c r="CA1951" t="n">
        <v>1</v>
      </c>
      <c r="CB1951" t="n">
        <v>1</v>
      </c>
      <c r="CC1951" t="n">
        <v>1</v>
      </c>
      <c r="CD1951" t="n">
        <v>-0.1613866961315255</v>
      </c>
      <c r="CE1951" t="n">
        <v>1</v>
      </c>
    </row>
    <row r="1952">
      <c r="A1952" t="inlineStr">
        <is>
          <t>Ratajczak &amp; Mikolajewicz (2021)</t>
        </is>
      </c>
      <c r="B1952" t="n">
        <v>3257</v>
      </c>
      <c r="C1952" t="n">
        <v>-0.2</v>
      </c>
      <c r="D1952" t="n">
        <v>300</v>
      </c>
      <c r="E1952">
        <f>IF(ISNUMBER($BA1952),$BA1952,IF(AND(ISNUMBER($D1952),ISNUMBER($BW1952),ISNUMBER($BX1952)),$D1952*($BX1952-$BW1952+1),""))</f>
        <v>300.0</v>
      </c>
      <c r="H1952" t="inlineStr">
        <is>
          <t>bivariate</t>
        </is>
      </c>
      <c r="I1952" t="inlineStr">
        <is>
          <t>Correlation coefficient available</t>
        </is>
      </c>
      <c r="J1952">
        <f>IF($BW1952&lt;&gt;"",$BW1952,"")</f>
        <v>2017.0</v>
      </c>
      <c r="K1952">
        <f>IF($BX1952&lt;&gt;"",$BX1952,"")</f>
        <v>2017.0</v>
      </c>
      <c r="L1952">
        <f>IF(AND(ISNUMBER($BW1952),ISNUMBER($BX1952)),($BW1952+$BX1952)/2,"")</f>
        <v>2017.0</v>
      </c>
      <c r="M1952">
        <f>IF($L1952&lt;&gt;"",$L1952,"")</f>
        <v>2017.0</v>
      </c>
      <c r="N1952">
        <f>IF(AND(ISNUMBER($BW1952),ISNUMBER($BX1952)),MIN(1,MAX(0,($BX1952-2016+1)/($BX1952-$BW1952+1))),"")</f>
        <v>1.0</v>
      </c>
      <c r="O1952">
        <f>IF(AND(ISNUMBER($BW1952),ISNUMBER($BX1952)),MIN(1,MAX(0,($BX1952-2017+1)/($BX1952-$BW1952+1))),"")</f>
        <v>1.0</v>
      </c>
      <c r="P1952">
        <f>IF(AND(ISNUMBER($BW1952),ISNUMBER($BX1952)),MIN(1,MAX(0,($BX1952-2018+1)/($BX1952-$BW1952+1))),"")</f>
        <v>0.0</v>
      </c>
      <c r="Q1952">
        <f>IF(AND(ISNUMBER($BW1952),ISNUMBER($BX1952)),MIN(1,MAX(0,($BX1952-2019+1)/($BX1952-$BW1952+1))),"")</f>
        <v>0.0</v>
      </c>
      <c r="R1952">
        <f>IF(AND(ISNUMBER($BW1952),ISNUMBER($BX1952)),MIN(1,MAX(0,($BX1952-2016+1)/($BX1952-$BW1952+1))),"")</f>
        <v>1.0</v>
      </c>
      <c r="S1952">
        <f>IF($L1952&lt;&gt;"",IF($L1952&gt;=2015.5,1,0),"")</f>
        <v>1.0</v>
      </c>
      <c r="T1952">
        <f>IF($L1952&lt;&gt;"",IF($L1952&gt;=2016,1,0),"")</f>
        <v>1.0</v>
      </c>
      <c r="U1952">
        <f>IF(ISNUMBER($BX1952),IF($BX1952&gt;=2016,1,0),"")</f>
        <v>1.0</v>
      </c>
      <c r="V1952">
        <f>IF(ISNUMBER($BW1952),IF($BW1952&gt;=2016,1,0),"")</f>
        <v>1.0</v>
      </c>
      <c r="W1952" t="str">
        <f>IF(AND(ISNUMBER($BW1952),ISNUMBER($BX1952)),IF($BW1952&gt;=2016,"post-only",IF($BX1952&lt;2016,"pre-only","mixed")),"")</f>
        <v>post-only</v>
      </c>
      <c r="X1952">
        <f>IF(AND(ISNUMBER($BW1952),ISNUMBER($BX1952)),MIN(1,MAX(0,($BX1952-2017+1)/($BX1952-$BW1952+1))),"")</f>
        <v>1.0</v>
      </c>
      <c r="Y1952">
        <f>IF(AND(ISNUMBER($BW1952),ISNUMBER($BX1952)),MIN(1,MAX(0,($BX1952-2018+1)/($BX1952-$BW1952+1))),"")</f>
        <v>0.0</v>
      </c>
      <c r="Z1952">
        <f>IF(AND(ISNUMBER($BW1952),ISNUMBER($BX1952)),MIN(1,MAX(0,($BX1952-2019+1)/($BX1952-$BW1952+1))),"")</f>
        <v>0.0</v>
      </c>
      <c r="AA1952">
        <f>IF(ISNUMBER($BX1952),IF($BX1952&gt;=2017,1,0),"")</f>
        <v>1.0</v>
      </c>
      <c r="AB1952">
        <f>IF(ISNUMBER($BX1952),IF($BX1952&gt;=2018,1,0),"")</f>
        <v>0.0</v>
      </c>
      <c r="AC1952">
        <f>IF(ISNUMBER($BX1952),IF($BX1952&gt;=2019,1,0),"")</f>
        <v>0.0</v>
      </c>
      <c r="AD1952">
        <f>IF($L1952&lt;&gt;"",IF($L1952&gt;2013,1,0),"")</f>
        <v>1.0</v>
      </c>
      <c r="AE1952">
        <f>IF($L1952&lt;&gt;"",1+IF($L1952&gt;2011,1,0)+IF($L1952&gt;2014,1,0),"")</f>
        <v>3.0</v>
      </c>
      <c r="AF1952" t="inlineStr">
        <is>
          <t>loan (interest rate)</t>
        </is>
      </c>
      <c r="AG1952" t="inlineStr">
        <is>
          <t>performance</t>
        </is>
      </c>
      <c r="AH1952" t="inlineStr">
        <is>
          <t>non-sensitive</t>
        </is>
      </c>
      <c r="AI1952" t="inlineStr">
        <is>
          <t>99_NCE</t>
        </is>
      </c>
      <c r="AJ1952" t="inlineStr">
        <is>
          <t>99_NCE</t>
        </is>
      </c>
      <c r="AK1952" t="str">
        <f>IF(AND($CF1952&lt;&gt;"",IFERROR(INDEX(subsample_country_map!$B:$B,MATCH($CF1952,subsample_country_map!$A:$A,0)),"")&lt;&gt;""),INDEX(subsample_country_map!$B:$B,MATCH($CF1952,subsample_country_map!$A:$A,0)),INDEX(lookup!$AA:$AA,MATCH($A1952,lookup!$A:$A,0)))</f>
        <v>99_NCE</v>
      </c>
      <c r="AL1952" t="str">
        <f>IF(AND($CF1952&lt;&gt;"",IFERROR(INDEX(subsample_country_map!$C:$C,MATCH($CF1952,subsample_country_map!$A:$A,0)),"")&lt;&gt;""),INDEX(subsample_country_map!$C:$C,MATCH($CF1952,subsample_country_map!$A:$A,0)),INDEX(lookup!$AB:$AB,MATCH($A1952,lookup!$A:$A,0)))</f>
        <v>99_NCE</v>
      </c>
      <c r="AM1952" t="str">
        <f>IF(AND($CF1952&lt;&gt;"",IFERROR(INDEX(subsample_country_map!$D:$D,MATCH($CF1952,subsample_country_map!$A:$A,0)),"")&lt;&gt;""),INDEX(subsample_country_map!$D:$D,MATCH($CF1952,subsample_country_map!$A:$A,0)),INDEX(lookup!$AC:$AC,MATCH($A1952,lookup!$A:$A,0)))</f>
        <v>99_NCE</v>
      </c>
      <c r="AN1952" t="str">
        <f>IF(AND($CF1952&lt;&gt;"",IFERROR(INDEX(subsample_country_map!$E:$E,MATCH($CF1952,subsample_country_map!$A:$A,0)),"")&lt;&gt;""),INDEX(subsample_country_map!$E:$E,MATCH($CF1952,subsample_country_map!$A:$A,0)),INDEX(lookup!$AD:$AD,MATCH($A1952,lookup!$A:$A,0)))</f>
        <v>99_NCE</v>
      </c>
      <c r="AO1952" t="str">
        <f>INDEX(lookup!$Y:$Y,MATCH($A1952,lookup!$A:$A,0))</f>
        <v>0_published</v>
      </c>
      <c r="AP1952" t="str">
        <f>INDEX(lookup!$Z:$Z,MATCH($A1952,lookup!$A:$A,0))</f>
        <v>0_VHB low</v>
      </c>
      <c r="AQ1952" t="str">
        <f>INDEX(lookup!$W:$W,MATCH($A1952,lookup!$A:$A,0))</f>
        <v>1_fin/acc/econ</v>
      </c>
      <c r="AS1952" t="inlineStr">
        <is>
          <t>staging</t>
        </is>
      </c>
      <c r="AT1952" t="inlineStr">
        <is>
          <t>good-CER</t>
        </is>
      </c>
      <c r="AU1952" t="inlineStr">
        <is>
          <t>cost</t>
        </is>
      </c>
      <c r="AY1952" t="inlineStr">
        <is>
          <t>0.00</t>
        </is>
      </c>
      <c r="AZ1952" t="inlineStr">
        <is>
          <t>-0.20</t>
        </is>
      </c>
      <c r="BA1952" t="inlineStr">
        <is>
          <t>FLAG</t>
        </is>
      </c>
      <c r="BB1952" t="inlineStr">
        <is>
          <t>0</t>
        </is>
      </c>
      <c r="BC1952" t="inlineStr">
        <is>
          <t>n/a (structural)</t>
        </is>
      </c>
      <c r="BD1952" t="inlineStr">
        <is>
          <t>n/a (structural)</t>
        </is>
      </c>
      <c r="BE1952" t="inlineStr">
        <is>
          <t>none</t>
        </is>
      </c>
      <c r="BI1952" t="inlineStr">
        <is>
          <t>Table 2</t>
        </is>
      </c>
      <c r="BJ1952" t="inlineStr">
        <is>
          <t>corr matrix row 5 (log_CSR Environmental) x col 3 (sqrt_Long Term Debt Cost)</t>
        </is>
      </c>
      <c r="BK1952" t="inlineStr">
        <is>
          <t>86</t>
        </is>
      </c>
      <c r="BL1952" t="inlineStr">
        <is>
          <t>log_CSR Environmental x sqrt_Long Term Debt Cost: -0.20; results text p. 88: 'and long-term debt (r = -0.20, p = 0.00)'</t>
        </is>
      </c>
      <c r="BM1952" t="inlineStr">
        <is>
          <t>log_CSR Environmental</t>
        </is>
      </c>
      <c r="BN1952" t="inlineStr">
        <is>
          <t>sqrt_Long Term Debt Cost</t>
        </is>
      </c>
      <c r="BO1952" t="inlineStr">
        <is>
          <t>rescreen</t>
        </is>
      </c>
      <c r="BP1952" t="inlineStr">
        <is>
          <t>Ratajczak &amp; Mikolajewicz (2021)</t>
        </is>
      </c>
      <c r="BQ1952" t="inlineStr">
        <is>
          <t>bivariate</t>
        </is>
      </c>
      <c r="BT1952" t="n">
        <v>0</v>
      </c>
      <c r="BU1952" t="inlineStr">
        <is>
          <t>staging_Ratajczak_Mikolajewicz_2021.csv</t>
        </is>
      </c>
      <c r="BW1952" t="n">
        <v>2017</v>
      </c>
      <c r="BX1952" t="n">
        <v>2017</v>
      </c>
      <c r="BY1952" t="inlineStr">
        <is>
          <t>multi: 29 countries (Corporate Knights 2017 global ranking; US, France and UK largest)</t>
        </is>
      </c>
      <c r="BZ1952" t="n">
        <v>2017</v>
      </c>
      <c r="CA1952" t="n">
        <v>1</v>
      </c>
      <c r="CB1952" t="n">
        <v>1</v>
      </c>
      <c r="CC1952" t="n">
        <v>1</v>
      </c>
      <c r="CD1952" t="n">
        <v>-0.2027325540540822</v>
      </c>
      <c r="CE1952" t="n">
        <v>1</v>
      </c>
    </row>
    <row r="1953">
      <c r="A1953" t="inlineStr">
        <is>
          <t>Ratajczak &amp; Mikolajewicz (2021)</t>
        </is>
      </c>
      <c r="B1953" t="n">
        <v>3258</v>
      </c>
      <c r="C1953" t="n">
        <v>-0.118416868718667</v>
      </c>
      <c r="D1953" t="n">
        <v>300</v>
      </c>
      <c r="E1953">
        <f>IF(ISNUMBER($BA1953),$BA1953,IF(AND(ISNUMBER($D1953),ISNUMBER($BW1953),ISNUMBER($BX1953)),$D1953*($BX1953-$BW1953+1),""))</f>
        <v>300.0</v>
      </c>
      <c r="H1953" t="inlineStr">
        <is>
          <t>partial</t>
        </is>
      </c>
      <c r="I1953" t="inlineStr">
        <is>
          <t>FLAG</t>
        </is>
      </c>
      <c r="J1953">
        <f>IF($BW1953&lt;&gt;"",$BW1953,"")</f>
        <v>2017.0</v>
      </c>
      <c r="K1953">
        <f>IF($BX1953&lt;&gt;"",$BX1953,"")</f>
        <v>2017.0</v>
      </c>
      <c r="L1953">
        <f>IF(AND(ISNUMBER($BW1953),ISNUMBER($BX1953)),($BW1953+$BX1953)/2,"")</f>
        <v>2017.0</v>
      </c>
      <c r="M1953">
        <f>IF($L1953&lt;&gt;"",$L1953,"")</f>
        <v>2017.0</v>
      </c>
      <c r="N1953">
        <f>IF(AND(ISNUMBER($BW1953),ISNUMBER($BX1953)),MIN(1,MAX(0,($BX1953-2016+1)/($BX1953-$BW1953+1))),"")</f>
        <v>1.0</v>
      </c>
      <c r="O1953">
        <f>IF(AND(ISNUMBER($BW1953),ISNUMBER($BX1953)),MIN(1,MAX(0,($BX1953-2017+1)/($BX1953-$BW1953+1))),"")</f>
        <v>1.0</v>
      </c>
      <c r="P1953">
        <f>IF(AND(ISNUMBER($BW1953),ISNUMBER($BX1953)),MIN(1,MAX(0,($BX1953-2018+1)/($BX1953-$BW1953+1))),"")</f>
        <v>0.0</v>
      </c>
      <c r="Q1953">
        <f>IF(AND(ISNUMBER($BW1953),ISNUMBER($BX1953)),MIN(1,MAX(0,($BX1953-2019+1)/($BX1953-$BW1953+1))),"")</f>
        <v>0.0</v>
      </c>
      <c r="R1953">
        <f>IF(AND(ISNUMBER($BW1953),ISNUMBER($BX1953)),MIN(1,MAX(0,($BX1953-2016+1)/($BX1953-$BW1953+1))),"")</f>
        <v>1.0</v>
      </c>
      <c r="S1953">
        <f>IF($L1953&lt;&gt;"",IF($L1953&gt;=2015.5,1,0),"")</f>
        <v>1.0</v>
      </c>
      <c r="T1953">
        <f>IF($L1953&lt;&gt;"",IF($L1953&gt;=2016,1,0),"")</f>
        <v>1.0</v>
      </c>
      <c r="U1953">
        <f>IF(ISNUMBER($BX1953),IF($BX1953&gt;=2016,1,0),"")</f>
        <v>1.0</v>
      </c>
      <c r="V1953">
        <f>IF(ISNUMBER($BW1953),IF($BW1953&gt;=2016,1,0),"")</f>
        <v>1.0</v>
      </c>
      <c r="W1953" t="str">
        <f>IF(AND(ISNUMBER($BW1953),ISNUMBER($BX1953)),IF($BW1953&gt;=2016,"post-only",IF($BX1953&lt;2016,"pre-only","mixed")),"")</f>
        <v>post-only</v>
      </c>
      <c r="X1953">
        <f>IF(AND(ISNUMBER($BW1953),ISNUMBER($BX1953)),MIN(1,MAX(0,($BX1953-2017+1)/($BX1953-$BW1953+1))),"")</f>
        <v>1.0</v>
      </c>
      <c r="Y1953">
        <f>IF(AND(ISNUMBER($BW1953),ISNUMBER($BX1953)),MIN(1,MAX(0,($BX1953-2018+1)/($BX1953-$BW1953+1))),"")</f>
        <v>0.0</v>
      </c>
      <c r="Z1953">
        <f>IF(AND(ISNUMBER($BW1953),ISNUMBER($BX1953)),MIN(1,MAX(0,($BX1953-2019+1)/($BX1953-$BW1953+1))),"")</f>
        <v>0.0</v>
      </c>
      <c r="AA1953">
        <f>IF(ISNUMBER($BX1953),IF($BX1953&gt;=2017,1,0),"")</f>
        <v>1.0</v>
      </c>
      <c r="AB1953">
        <f>IF(ISNUMBER($BX1953),IF($BX1953&gt;=2018,1,0),"")</f>
        <v>0.0</v>
      </c>
      <c r="AC1953">
        <f>IF(ISNUMBER($BX1953),IF($BX1953&gt;=2019,1,0),"")</f>
        <v>0.0</v>
      </c>
      <c r="AD1953">
        <f>IF($L1953&lt;&gt;"",IF($L1953&gt;2013,1,0),"")</f>
        <v>1.0</v>
      </c>
      <c r="AE1953">
        <f>IF($L1953&lt;&gt;"",1+IF($L1953&gt;2011,1,0)+IF($L1953&gt;2014,1,0),"")</f>
        <v>3.0</v>
      </c>
      <c r="AF1953" t="inlineStr">
        <is>
          <t>loan (interest rate)</t>
        </is>
      </c>
      <c r="AG1953" t="inlineStr">
        <is>
          <t>performance</t>
        </is>
      </c>
      <c r="AH1953" t="inlineStr">
        <is>
          <t>non-sensitive</t>
        </is>
      </c>
      <c r="AI1953" t="inlineStr">
        <is>
          <t>99_NCE</t>
        </is>
      </c>
      <c r="AJ1953" t="inlineStr">
        <is>
          <t>99_NCE</t>
        </is>
      </c>
      <c r="AK1953" t="str">
        <f>IF(AND($CF1953&lt;&gt;"",IFERROR(INDEX(subsample_country_map!$B:$B,MATCH($CF1953,subsample_country_map!$A:$A,0)),"")&lt;&gt;""),INDEX(subsample_country_map!$B:$B,MATCH($CF1953,subsample_country_map!$A:$A,0)),INDEX(lookup!$AA:$AA,MATCH($A1953,lookup!$A:$A,0)))</f>
        <v>99_NCE</v>
      </c>
      <c r="AL1953" t="str">
        <f>IF(AND($CF1953&lt;&gt;"",IFERROR(INDEX(subsample_country_map!$C:$C,MATCH($CF1953,subsample_country_map!$A:$A,0)),"")&lt;&gt;""),INDEX(subsample_country_map!$C:$C,MATCH($CF1953,subsample_country_map!$A:$A,0)),INDEX(lookup!$AB:$AB,MATCH($A1953,lookup!$A:$A,0)))</f>
        <v>99_NCE</v>
      </c>
      <c r="AM1953" t="str">
        <f>IF(AND($CF1953&lt;&gt;"",IFERROR(INDEX(subsample_country_map!$D:$D,MATCH($CF1953,subsample_country_map!$A:$A,0)),"")&lt;&gt;""),INDEX(subsample_country_map!$D:$D,MATCH($CF1953,subsample_country_map!$A:$A,0)),INDEX(lookup!$AC:$AC,MATCH($A1953,lookup!$A:$A,0)))</f>
        <v>99_NCE</v>
      </c>
      <c r="AN1953" t="str">
        <f>IF(AND($CF1953&lt;&gt;"",IFERROR(INDEX(subsample_country_map!$E:$E,MATCH($CF1953,subsample_country_map!$A:$A,0)),"")&lt;&gt;""),INDEX(subsample_country_map!$E:$E,MATCH($CF1953,subsample_country_map!$A:$A,0)),INDEX(lookup!$AD:$AD,MATCH($A1953,lookup!$A:$A,0)))</f>
        <v>99_NCE</v>
      </c>
      <c r="AO1953" t="str">
        <f>INDEX(lookup!$Y:$Y,MATCH($A1953,lookup!$A:$A,0))</f>
        <v>0_published</v>
      </c>
      <c r="AP1953" t="str">
        <f>INDEX(lookup!$Z:$Z,MATCH($A1953,lookup!$A:$A,0))</f>
        <v>0_VHB low</v>
      </c>
      <c r="AQ1953" t="str">
        <f>INDEX(lookup!$W:$W,MATCH($A1953,lookup!$A:$A,0))</f>
        <v>1_fin/acc/econ</v>
      </c>
      <c r="AS1953" t="inlineStr">
        <is>
          <t>staging</t>
        </is>
      </c>
      <c r="AT1953" t="inlineStr">
        <is>
          <t>good-CER</t>
        </is>
      </c>
      <c r="AU1953" t="inlineStr">
        <is>
          <t>cost</t>
        </is>
      </c>
      <c r="AV1953" t="inlineStr">
        <is>
          <t>-0.126</t>
        </is>
      </c>
      <c r="AW1953" t="inlineStr">
        <is>
          <t>0.061</t>
        </is>
      </c>
      <c r="AY1953" t="inlineStr">
        <is>
          <t>0.137</t>
        </is>
      </c>
      <c r="BA1953" t="n">
        <v>300</v>
      </c>
      <c r="BB1953" t="inlineStr">
        <is>
          <t>0</t>
        </is>
      </c>
      <c r="BC1953" t="inlineStr">
        <is>
          <t>OLS</t>
        </is>
      </c>
      <c r="BD1953" t="inlineStr">
        <is>
          <t>not stated</t>
        </is>
      </c>
      <c r="BE1953" t="inlineStr">
        <is>
          <t>none</t>
        </is>
      </c>
      <c r="BI1953" t="inlineStr">
        <is>
          <t>Table 3</t>
        </is>
      </c>
      <c r="BJ1953" t="inlineStr">
        <is>
          <t>Model 0 (sqrt_Debt Cost)</t>
        </is>
      </c>
      <c r="BK1953" t="inlineStr">
        <is>
          <t>89</t>
        </is>
      </c>
      <c r="BL1953" t="inlineStr">
        <is>
          <t>log_CSR Environmental -0.126 (0.061) [0.137]</t>
        </is>
      </c>
      <c r="BM1953" t="inlineStr">
        <is>
          <t>log_CSR Environmental</t>
        </is>
      </c>
      <c r="BN1953" t="inlineStr">
        <is>
          <t>Model 0 (sqrt_Debt Cost)</t>
        </is>
      </c>
      <c r="BO1953" t="inlineStr">
        <is>
          <t>rescreen</t>
        </is>
      </c>
      <c r="BP1953" t="inlineStr">
        <is>
          <t>Ratajczak &amp; Mikolajewicz (2021)</t>
        </is>
      </c>
      <c r="BQ1953" t="inlineStr">
        <is>
          <t>computed</t>
        </is>
      </c>
      <c r="BT1953" t="n">
        <v>0</v>
      </c>
      <c r="BU1953" t="inlineStr">
        <is>
          <t>staging_Ratajczak_Mikolajewicz_2021.csv</t>
        </is>
      </c>
      <c r="BW1953" t="n">
        <v>2017</v>
      </c>
      <c r="BX1953" t="n">
        <v>2017</v>
      </c>
      <c r="BY1953" t="inlineStr">
        <is>
          <t>multi: 29 countries (Corporate Knights 2017 global ranking; US, France and UK largest)</t>
        </is>
      </c>
      <c r="BZ1953" t="n">
        <v>2017</v>
      </c>
      <c r="CA1953" t="n">
        <v>1</v>
      </c>
      <c r="CB1953" t="n">
        <v>1</v>
      </c>
      <c r="CC1953" t="n">
        <v>1</v>
      </c>
      <c r="CD1953" t="n">
        <v>-0.1189750751310912</v>
      </c>
      <c r="CE1953" t="n">
        <v>1</v>
      </c>
    </row>
    <row r="1954">
      <c r="A1954" t="inlineStr">
        <is>
          <t>Ratajczak &amp; Mikolajewicz (2021)</t>
        </is>
      </c>
      <c r="B1954" t="n">
        <v>3259</v>
      </c>
      <c r="C1954" t="n">
        <v>-0.068267064740667</v>
      </c>
      <c r="D1954" t="n">
        <v>300</v>
      </c>
      <c r="E1954">
        <f>IF(ISNUMBER($BA1954),$BA1954,IF(AND(ISNUMBER($D1954),ISNUMBER($BW1954),ISNUMBER($BX1954)),$D1954*($BX1954-$BW1954+1),""))</f>
        <v>300.0</v>
      </c>
      <c r="H1954" t="inlineStr">
        <is>
          <t>partial</t>
        </is>
      </c>
      <c r="I1954" t="inlineStr">
        <is>
          <t>FLAG</t>
        </is>
      </c>
      <c r="J1954">
        <f>IF($BW1954&lt;&gt;"",$BW1954,"")</f>
        <v>2017.0</v>
      </c>
      <c r="K1954">
        <f>IF($BX1954&lt;&gt;"",$BX1954,"")</f>
        <v>2017.0</v>
      </c>
      <c r="L1954">
        <f>IF(AND(ISNUMBER($BW1954),ISNUMBER($BX1954)),($BW1954+$BX1954)/2,"")</f>
        <v>2017.0</v>
      </c>
      <c r="M1954">
        <f>IF($L1954&lt;&gt;"",$L1954,"")</f>
        <v>2017.0</v>
      </c>
      <c r="N1954">
        <f>IF(AND(ISNUMBER($BW1954),ISNUMBER($BX1954)),MIN(1,MAX(0,($BX1954-2016+1)/($BX1954-$BW1954+1))),"")</f>
        <v>1.0</v>
      </c>
      <c r="O1954">
        <f>IF(AND(ISNUMBER($BW1954),ISNUMBER($BX1954)),MIN(1,MAX(0,($BX1954-2017+1)/($BX1954-$BW1954+1))),"")</f>
        <v>1.0</v>
      </c>
      <c r="P1954">
        <f>IF(AND(ISNUMBER($BW1954),ISNUMBER($BX1954)),MIN(1,MAX(0,($BX1954-2018+1)/($BX1954-$BW1954+1))),"")</f>
        <v>0.0</v>
      </c>
      <c r="Q1954">
        <f>IF(AND(ISNUMBER($BW1954),ISNUMBER($BX1954)),MIN(1,MAX(0,($BX1954-2019+1)/($BX1954-$BW1954+1))),"")</f>
        <v>0.0</v>
      </c>
      <c r="R1954">
        <f>IF(AND(ISNUMBER($BW1954),ISNUMBER($BX1954)),MIN(1,MAX(0,($BX1954-2016+1)/($BX1954-$BW1954+1))),"")</f>
        <v>1.0</v>
      </c>
      <c r="S1954">
        <f>IF($L1954&lt;&gt;"",IF($L1954&gt;=2015.5,1,0),"")</f>
        <v>1.0</v>
      </c>
      <c r="T1954">
        <f>IF($L1954&lt;&gt;"",IF($L1954&gt;=2016,1,0),"")</f>
        <v>1.0</v>
      </c>
      <c r="U1954">
        <f>IF(ISNUMBER($BX1954),IF($BX1954&gt;=2016,1,0),"")</f>
        <v>1.0</v>
      </c>
      <c r="V1954">
        <f>IF(ISNUMBER($BW1954),IF($BW1954&gt;=2016,1,0),"")</f>
        <v>1.0</v>
      </c>
      <c r="W1954" t="str">
        <f>IF(AND(ISNUMBER($BW1954),ISNUMBER($BX1954)),IF($BW1954&gt;=2016,"post-only",IF($BX1954&lt;2016,"pre-only","mixed")),"")</f>
        <v>post-only</v>
      </c>
      <c r="X1954">
        <f>IF(AND(ISNUMBER($BW1954),ISNUMBER($BX1954)),MIN(1,MAX(0,($BX1954-2017+1)/($BX1954-$BW1954+1))),"")</f>
        <v>1.0</v>
      </c>
      <c r="Y1954">
        <f>IF(AND(ISNUMBER($BW1954),ISNUMBER($BX1954)),MIN(1,MAX(0,($BX1954-2018+1)/($BX1954-$BW1954+1))),"")</f>
        <v>0.0</v>
      </c>
      <c r="Z1954">
        <f>IF(AND(ISNUMBER($BW1954),ISNUMBER($BX1954)),MIN(1,MAX(0,($BX1954-2019+1)/($BX1954-$BW1954+1))),"")</f>
        <v>0.0</v>
      </c>
      <c r="AA1954">
        <f>IF(ISNUMBER($BX1954),IF($BX1954&gt;=2017,1,0),"")</f>
        <v>1.0</v>
      </c>
      <c r="AB1954">
        <f>IF(ISNUMBER($BX1954),IF($BX1954&gt;=2018,1,0),"")</f>
        <v>0.0</v>
      </c>
      <c r="AC1954">
        <f>IF(ISNUMBER($BX1954),IF($BX1954&gt;=2019,1,0),"")</f>
        <v>0.0</v>
      </c>
      <c r="AD1954">
        <f>IF($L1954&lt;&gt;"",IF($L1954&gt;2013,1,0),"")</f>
        <v>1.0</v>
      </c>
      <c r="AE1954">
        <f>IF($L1954&lt;&gt;"",1+IF($L1954&gt;2011,1,0)+IF($L1954&gt;2014,1,0),"")</f>
        <v>3.0</v>
      </c>
      <c r="AF1954" t="inlineStr">
        <is>
          <t>loan (interest rate)</t>
        </is>
      </c>
      <c r="AG1954" t="inlineStr">
        <is>
          <t>performance</t>
        </is>
      </c>
      <c r="AH1954" t="inlineStr">
        <is>
          <t>non-sensitive</t>
        </is>
      </c>
      <c r="AI1954" t="inlineStr">
        <is>
          <t>99_NCE</t>
        </is>
      </c>
      <c r="AJ1954" t="inlineStr">
        <is>
          <t>99_NCE</t>
        </is>
      </c>
      <c r="AK1954" t="str">
        <f>IF(AND($CF1954&lt;&gt;"",IFERROR(INDEX(subsample_country_map!$B:$B,MATCH($CF1954,subsample_country_map!$A:$A,0)),"")&lt;&gt;""),INDEX(subsample_country_map!$B:$B,MATCH($CF1954,subsample_country_map!$A:$A,0)),INDEX(lookup!$AA:$AA,MATCH($A1954,lookup!$A:$A,0)))</f>
        <v>99_NCE</v>
      </c>
      <c r="AL1954" t="str">
        <f>IF(AND($CF1954&lt;&gt;"",IFERROR(INDEX(subsample_country_map!$C:$C,MATCH($CF1954,subsample_country_map!$A:$A,0)),"")&lt;&gt;""),INDEX(subsample_country_map!$C:$C,MATCH($CF1954,subsample_country_map!$A:$A,0)),INDEX(lookup!$AB:$AB,MATCH($A1954,lookup!$A:$A,0)))</f>
        <v>99_NCE</v>
      </c>
      <c r="AM1954" t="str">
        <f>IF(AND($CF1954&lt;&gt;"",IFERROR(INDEX(subsample_country_map!$D:$D,MATCH($CF1954,subsample_country_map!$A:$A,0)),"")&lt;&gt;""),INDEX(subsample_country_map!$D:$D,MATCH($CF1954,subsample_country_map!$A:$A,0)),INDEX(lookup!$AC:$AC,MATCH($A1954,lookup!$A:$A,0)))</f>
        <v>99_NCE</v>
      </c>
      <c r="AN1954" t="str">
        <f>IF(AND($CF1954&lt;&gt;"",IFERROR(INDEX(subsample_country_map!$E:$E,MATCH($CF1954,subsample_country_map!$A:$A,0)),"")&lt;&gt;""),INDEX(subsample_country_map!$E:$E,MATCH($CF1954,subsample_country_map!$A:$A,0)),INDEX(lookup!$AD:$AD,MATCH($A1954,lookup!$A:$A,0)))</f>
        <v>99_NCE</v>
      </c>
      <c r="AO1954" t="str">
        <f>INDEX(lookup!$Y:$Y,MATCH($A1954,lookup!$A:$A,0))</f>
        <v>0_published</v>
      </c>
      <c r="AP1954" t="str">
        <f>INDEX(lookup!$Z:$Z,MATCH($A1954,lookup!$A:$A,0))</f>
        <v>0_VHB low</v>
      </c>
      <c r="AQ1954" t="str">
        <f>INDEX(lookup!$W:$W,MATCH($A1954,lookup!$A:$A,0))</f>
        <v>1_fin/acc/econ</v>
      </c>
      <c r="AS1954" t="inlineStr">
        <is>
          <t>staging</t>
        </is>
      </c>
      <c r="AT1954" t="inlineStr">
        <is>
          <t>good-CER</t>
        </is>
      </c>
      <c r="AU1954" t="inlineStr">
        <is>
          <t>cost</t>
        </is>
      </c>
      <c r="AV1954" t="inlineStr">
        <is>
          <t>-0.096</t>
        </is>
      </c>
      <c r="AW1954" t="inlineStr">
        <is>
          <t>0.081</t>
        </is>
      </c>
      <c r="AY1954" t="inlineStr">
        <is>
          <t>0.276</t>
        </is>
      </c>
      <c r="BA1954" t="n">
        <v>300</v>
      </c>
      <c r="BB1954" t="inlineStr">
        <is>
          <t>0</t>
        </is>
      </c>
      <c r="BC1954" t="inlineStr">
        <is>
          <t>OLS</t>
        </is>
      </c>
      <c r="BD1954" t="inlineStr">
        <is>
          <t>not stated</t>
        </is>
      </c>
      <c r="BE1954" t="inlineStr">
        <is>
          <t>none</t>
        </is>
      </c>
      <c r="BI1954" t="inlineStr">
        <is>
          <t>Table 4</t>
        </is>
      </c>
      <c r="BJ1954" t="inlineStr">
        <is>
          <t>Model 1A (sqrt Short Term Debt Cost)</t>
        </is>
      </c>
      <c r="BK1954" t="inlineStr">
        <is>
          <t>90</t>
        </is>
      </c>
      <c r="BL1954" t="inlineStr">
        <is>
          <t>log_CSR Environmental -0.096 (0.081) [0.276]</t>
        </is>
      </c>
      <c r="BM1954" t="inlineStr">
        <is>
          <t>log_CSR Environmental</t>
        </is>
      </c>
      <c r="BN1954" t="inlineStr">
        <is>
          <t>Model 1A (sqrt Short Term Debt Cost)</t>
        </is>
      </c>
      <c r="BO1954" t="inlineStr">
        <is>
          <t>rescreen</t>
        </is>
      </c>
      <c r="BP1954" t="inlineStr">
        <is>
          <t>Ratajczak &amp; Mikolajewicz (2021)</t>
        </is>
      </c>
      <c r="BQ1954" t="inlineStr">
        <is>
          <t>computed</t>
        </is>
      </c>
      <c r="BT1954" t="n">
        <v>0</v>
      </c>
      <c r="BU1954" t="inlineStr">
        <is>
          <t>staging_Ratajczak_Mikolajewicz_2021.csv</t>
        </is>
      </c>
      <c r="BW1954" t="n">
        <v>2017</v>
      </c>
      <c r="BX1954" t="n">
        <v>2017</v>
      </c>
      <c r="BY1954" t="inlineStr">
        <is>
          <t>multi: 29 countries (Corporate Knights 2017 global ranking; US, France and UK largest)</t>
        </is>
      </c>
      <c r="BZ1954" t="n">
        <v>2017</v>
      </c>
      <c r="CA1954" t="n">
        <v>1</v>
      </c>
      <c r="CB1954" t="n">
        <v>1</v>
      </c>
      <c r="CC1954" t="n">
        <v>1</v>
      </c>
      <c r="CD1954" t="n">
        <v>-0.06837341270373755</v>
      </c>
      <c r="CE1954" t="n">
        <v>1</v>
      </c>
    </row>
    <row r="1955">
      <c r="A1955" t="inlineStr">
        <is>
          <t>Ratajczak &amp; Mikolajewicz (2021)</t>
        </is>
      </c>
      <c r="B1955" t="n">
        <v>3260</v>
      </c>
      <c r="C1955" t="n">
        <v>-0.1296033043750755</v>
      </c>
      <c r="D1955" t="n">
        <v>300</v>
      </c>
      <c r="E1955">
        <f>IF(ISNUMBER($BA1955),$BA1955,IF(AND(ISNUMBER($D1955),ISNUMBER($BW1955),ISNUMBER($BX1955)),$D1955*($BX1955-$BW1955+1),""))</f>
        <v>300.0</v>
      </c>
      <c r="H1955" t="inlineStr">
        <is>
          <t>partial</t>
        </is>
      </c>
      <c r="I1955" t="inlineStr">
        <is>
          <t>FLAG</t>
        </is>
      </c>
      <c r="J1955">
        <f>IF($BW1955&lt;&gt;"",$BW1955,"")</f>
        <v>2017.0</v>
      </c>
      <c r="K1955">
        <f>IF($BX1955&lt;&gt;"",$BX1955,"")</f>
        <v>2017.0</v>
      </c>
      <c r="L1955">
        <f>IF(AND(ISNUMBER($BW1955),ISNUMBER($BX1955)),($BW1955+$BX1955)/2,"")</f>
        <v>2017.0</v>
      </c>
      <c r="M1955">
        <f>IF($L1955&lt;&gt;"",$L1955,"")</f>
        <v>2017.0</v>
      </c>
      <c r="N1955">
        <f>IF(AND(ISNUMBER($BW1955),ISNUMBER($BX1955)),MIN(1,MAX(0,($BX1955-2016+1)/($BX1955-$BW1955+1))),"")</f>
        <v>1.0</v>
      </c>
      <c r="O1955">
        <f>IF(AND(ISNUMBER($BW1955),ISNUMBER($BX1955)),MIN(1,MAX(0,($BX1955-2017+1)/($BX1955-$BW1955+1))),"")</f>
        <v>1.0</v>
      </c>
      <c r="P1955">
        <f>IF(AND(ISNUMBER($BW1955),ISNUMBER($BX1955)),MIN(1,MAX(0,($BX1955-2018+1)/($BX1955-$BW1955+1))),"")</f>
        <v>0.0</v>
      </c>
      <c r="Q1955">
        <f>IF(AND(ISNUMBER($BW1955),ISNUMBER($BX1955)),MIN(1,MAX(0,($BX1955-2019+1)/($BX1955-$BW1955+1))),"")</f>
        <v>0.0</v>
      </c>
      <c r="R1955">
        <f>IF(AND(ISNUMBER($BW1955),ISNUMBER($BX1955)),MIN(1,MAX(0,($BX1955-2016+1)/($BX1955-$BW1955+1))),"")</f>
        <v>1.0</v>
      </c>
      <c r="S1955">
        <f>IF($L1955&lt;&gt;"",IF($L1955&gt;=2015.5,1,0),"")</f>
        <v>1.0</v>
      </c>
      <c r="T1955">
        <f>IF($L1955&lt;&gt;"",IF($L1955&gt;=2016,1,0),"")</f>
        <v>1.0</v>
      </c>
      <c r="U1955">
        <f>IF(ISNUMBER($BX1955),IF($BX1955&gt;=2016,1,0),"")</f>
        <v>1.0</v>
      </c>
      <c r="V1955">
        <f>IF(ISNUMBER($BW1955),IF($BW1955&gt;=2016,1,0),"")</f>
        <v>1.0</v>
      </c>
      <c r="W1955" t="str">
        <f>IF(AND(ISNUMBER($BW1955),ISNUMBER($BX1955)),IF($BW1955&gt;=2016,"post-only",IF($BX1955&lt;2016,"pre-only","mixed")),"")</f>
        <v>post-only</v>
      </c>
      <c r="X1955">
        <f>IF(AND(ISNUMBER($BW1955),ISNUMBER($BX1955)),MIN(1,MAX(0,($BX1955-2017+1)/($BX1955-$BW1955+1))),"")</f>
        <v>1.0</v>
      </c>
      <c r="Y1955">
        <f>IF(AND(ISNUMBER($BW1955),ISNUMBER($BX1955)),MIN(1,MAX(0,($BX1955-2018+1)/($BX1955-$BW1955+1))),"")</f>
        <v>0.0</v>
      </c>
      <c r="Z1955">
        <f>IF(AND(ISNUMBER($BW1955),ISNUMBER($BX1955)),MIN(1,MAX(0,($BX1955-2019+1)/($BX1955-$BW1955+1))),"")</f>
        <v>0.0</v>
      </c>
      <c r="AA1955">
        <f>IF(ISNUMBER($BX1955),IF($BX1955&gt;=2017,1,0),"")</f>
        <v>1.0</v>
      </c>
      <c r="AB1955">
        <f>IF(ISNUMBER($BX1955),IF($BX1955&gt;=2018,1,0),"")</f>
        <v>0.0</v>
      </c>
      <c r="AC1955">
        <f>IF(ISNUMBER($BX1955),IF($BX1955&gt;=2019,1,0),"")</f>
        <v>0.0</v>
      </c>
      <c r="AD1955">
        <f>IF($L1955&lt;&gt;"",IF($L1955&gt;2013,1,0),"")</f>
        <v>1.0</v>
      </c>
      <c r="AE1955">
        <f>IF($L1955&lt;&gt;"",1+IF($L1955&gt;2011,1,0)+IF($L1955&gt;2014,1,0),"")</f>
        <v>3.0</v>
      </c>
      <c r="AF1955" t="inlineStr">
        <is>
          <t>loan (interest rate)</t>
        </is>
      </c>
      <c r="AG1955" t="inlineStr">
        <is>
          <t>performance</t>
        </is>
      </c>
      <c r="AH1955" t="inlineStr">
        <is>
          <t>non-sensitive</t>
        </is>
      </c>
      <c r="AI1955" t="inlineStr">
        <is>
          <t>99_NCE</t>
        </is>
      </c>
      <c r="AJ1955" t="inlineStr">
        <is>
          <t>99_NCE</t>
        </is>
      </c>
      <c r="AK1955" t="str">
        <f>IF(AND($CF1955&lt;&gt;"",IFERROR(INDEX(subsample_country_map!$B:$B,MATCH($CF1955,subsample_country_map!$A:$A,0)),"")&lt;&gt;""),INDEX(subsample_country_map!$B:$B,MATCH($CF1955,subsample_country_map!$A:$A,0)),INDEX(lookup!$AA:$AA,MATCH($A1955,lookup!$A:$A,0)))</f>
        <v>99_NCE</v>
      </c>
      <c r="AL1955" t="str">
        <f>IF(AND($CF1955&lt;&gt;"",IFERROR(INDEX(subsample_country_map!$C:$C,MATCH($CF1955,subsample_country_map!$A:$A,0)),"")&lt;&gt;""),INDEX(subsample_country_map!$C:$C,MATCH($CF1955,subsample_country_map!$A:$A,0)),INDEX(lookup!$AB:$AB,MATCH($A1955,lookup!$A:$A,0)))</f>
        <v>99_NCE</v>
      </c>
      <c r="AM1955" t="str">
        <f>IF(AND($CF1955&lt;&gt;"",IFERROR(INDEX(subsample_country_map!$D:$D,MATCH($CF1955,subsample_country_map!$A:$A,0)),"")&lt;&gt;""),INDEX(subsample_country_map!$D:$D,MATCH($CF1955,subsample_country_map!$A:$A,0)),INDEX(lookup!$AC:$AC,MATCH($A1955,lookup!$A:$A,0)))</f>
        <v>99_NCE</v>
      </c>
      <c r="AN1955" t="str">
        <f>IF(AND($CF1955&lt;&gt;"",IFERROR(INDEX(subsample_country_map!$E:$E,MATCH($CF1955,subsample_country_map!$A:$A,0)),"")&lt;&gt;""),INDEX(subsample_country_map!$E:$E,MATCH($CF1955,subsample_country_map!$A:$A,0)),INDEX(lookup!$AD:$AD,MATCH($A1955,lookup!$A:$A,0)))</f>
        <v>99_NCE</v>
      </c>
      <c r="AO1955" t="str">
        <f>INDEX(lookup!$Y:$Y,MATCH($A1955,lookup!$A:$A,0))</f>
        <v>0_published</v>
      </c>
      <c r="AP1955" t="str">
        <f>INDEX(lookup!$Z:$Z,MATCH($A1955,lookup!$A:$A,0))</f>
        <v>0_VHB low</v>
      </c>
      <c r="AQ1955" t="str">
        <f>INDEX(lookup!$W:$W,MATCH($A1955,lookup!$A:$A,0))</f>
        <v>1_fin/acc/econ</v>
      </c>
      <c r="AS1955" t="inlineStr">
        <is>
          <t>staging</t>
        </is>
      </c>
      <c r="AT1955" t="inlineStr">
        <is>
          <t>good-CER</t>
        </is>
      </c>
      <c r="AU1955" t="inlineStr">
        <is>
          <t>cost</t>
        </is>
      </c>
      <c r="AV1955" t="inlineStr">
        <is>
          <t>-0.163</t>
        </is>
      </c>
      <c r="AW1955" t="inlineStr">
        <is>
          <t>0.072</t>
        </is>
      </c>
      <c r="AY1955" t="inlineStr">
        <is>
          <t>0.057</t>
        </is>
      </c>
      <c r="BA1955" t="n">
        <v>300</v>
      </c>
      <c r="BB1955" t="inlineStr">
        <is>
          <t>0</t>
        </is>
      </c>
      <c r="BC1955" t="inlineStr">
        <is>
          <t>OLS</t>
        </is>
      </c>
      <c r="BD1955" t="inlineStr">
        <is>
          <t>not stated</t>
        </is>
      </c>
      <c r="BE1955" t="inlineStr">
        <is>
          <t>none</t>
        </is>
      </c>
      <c r="BI1955" t="inlineStr">
        <is>
          <t>Table 4</t>
        </is>
      </c>
      <c r="BJ1955" t="inlineStr">
        <is>
          <t>Model 1B (sqrt Long Term Debt Cost)</t>
        </is>
      </c>
      <c r="BK1955" t="inlineStr">
        <is>
          <t>90</t>
        </is>
      </c>
      <c r="BL1955" t="inlineStr">
        <is>
          <t>log_CSR Environmental -0.163 (0.072) [0.057]</t>
        </is>
      </c>
      <c r="BM1955" t="inlineStr">
        <is>
          <t>log_CSR Environmental</t>
        </is>
      </c>
      <c r="BN1955" t="inlineStr">
        <is>
          <t>Model 1B (sqrt Long Term Debt Cost)</t>
        </is>
      </c>
      <c r="BO1955" t="inlineStr">
        <is>
          <t>rescreen</t>
        </is>
      </c>
      <c r="BP1955" t="inlineStr">
        <is>
          <t>Ratajczak &amp; Mikolajewicz (2021)</t>
        </is>
      </c>
      <c r="BQ1955" t="inlineStr">
        <is>
          <t>computed</t>
        </is>
      </c>
      <c r="BT1955" t="n">
        <v>0</v>
      </c>
      <c r="BU1955" t="inlineStr">
        <is>
          <t>staging_Ratajczak_Mikolajewicz_2021.csv</t>
        </is>
      </c>
      <c r="BW1955" t="n">
        <v>2017</v>
      </c>
      <c r="BX1955" t="n">
        <v>2017</v>
      </c>
      <c r="BY1955" t="inlineStr">
        <is>
          <t>multi: 29 countries (Corporate Knights 2017 global ranking; US, France and UK largest)</t>
        </is>
      </c>
      <c r="BZ1955" t="n">
        <v>2017</v>
      </c>
      <c r="CA1955" t="n">
        <v>1</v>
      </c>
      <c r="CB1955" t="n">
        <v>1</v>
      </c>
      <c r="CC1955" t="n">
        <v>1</v>
      </c>
      <c r="CD1955" t="n">
        <v>-0.1303363561441269</v>
      </c>
      <c r="CE1955" t="n">
        <v>1</v>
      </c>
    </row>
    <row r="1956">
      <c r="A1956" t="inlineStr">
        <is>
          <t>Ririmasse et al (2026)</t>
        </is>
      </c>
      <c r="B1956" t="n">
        <v>3261</v>
      </c>
      <c r="C1956" t="n">
        <v>-0.01931468339938951</v>
      </c>
      <c r="D1956" t="n">
        <v>6029</v>
      </c>
      <c r="E1956">
        <f>IF(ISNUMBER($BA1956),$BA1956,IF(AND(ISNUMBER($D1956),ISNUMBER($BW1956),ISNUMBER($BX1956)),$D1956*($BX1956-$BW1956+1),""))</f>
        <v>6029.0</v>
      </c>
      <c r="H1956" t="inlineStr">
        <is>
          <t>partial</t>
        </is>
      </c>
      <c r="I1956" t="inlineStr">
        <is>
          <t>Regression Cofficient and Standard Error  available</t>
        </is>
      </c>
      <c r="J1956">
        <f>IF($BW1956&lt;&gt;"",$BW1956,"")</f>
        <v>2011.0</v>
      </c>
      <c r="K1956">
        <f>IF($BX1956&lt;&gt;"",$BX1956,"")</f>
        <v>2020.0</v>
      </c>
      <c r="L1956">
        <f>IF(AND(ISNUMBER($BW1956),ISNUMBER($BX1956)),($BW1956+$BX1956)/2,"")</f>
        <v>2015.5</v>
      </c>
      <c r="M1956">
        <f>IF($L1956&lt;&gt;"",$L1956,"")</f>
        <v>2015.5</v>
      </c>
      <c r="N1956">
        <f>IF(AND(ISNUMBER($BW1956),ISNUMBER($BX1956)),MIN(1,MAX(0,($BX1956-2016+1)/($BX1956-$BW1956+1))),"")</f>
        <v>0.5</v>
      </c>
      <c r="O1956">
        <f>IF(AND(ISNUMBER($BW1956),ISNUMBER($BX1956)),MIN(1,MAX(0,($BX1956-2017+1)/($BX1956-$BW1956+1))),"")</f>
        <v>0.4</v>
      </c>
      <c r="P1956">
        <f>IF(AND(ISNUMBER($BW1956),ISNUMBER($BX1956)),MIN(1,MAX(0,($BX1956-2018+1)/($BX1956-$BW1956+1))),"")</f>
        <v>0.3</v>
      </c>
      <c r="Q1956">
        <f>IF(AND(ISNUMBER($BW1956),ISNUMBER($BX1956)),MIN(1,MAX(0,($BX1956-2019+1)/($BX1956-$BW1956+1))),"")</f>
        <v>0.2</v>
      </c>
      <c r="R1956">
        <f>IF(AND(ISNUMBER($BW1956),ISNUMBER($BX1956)),MIN(1,MAX(0,($BX1956-2016+1)/($BX1956-$BW1956+1))),"")</f>
        <v>0.5</v>
      </c>
      <c r="S1956">
        <f>IF($L1956&lt;&gt;"",IF($L1956&gt;=2015.5,1,0),"")</f>
        <v>1.0</v>
      </c>
      <c r="T1956">
        <f>IF($L1956&lt;&gt;"",IF($L1956&gt;=2016,1,0),"")</f>
        <v>0.0</v>
      </c>
      <c r="U1956">
        <f>IF(ISNUMBER($BX1956),IF($BX1956&gt;=2016,1,0),"")</f>
        <v>1.0</v>
      </c>
      <c r="V1956">
        <f>IF(ISNUMBER($BW1956),IF($BW1956&gt;=2016,1,0),"")</f>
        <v>0.0</v>
      </c>
      <c r="W1956" t="str">
        <f>IF(AND(ISNUMBER($BW1956),ISNUMBER($BX1956)),IF($BW1956&gt;=2016,"post-only",IF($BX1956&lt;2016,"pre-only","mixed")),"")</f>
        <v>mixed</v>
      </c>
      <c r="X1956">
        <f>IF(AND(ISNUMBER($BW1956),ISNUMBER($BX1956)),MIN(1,MAX(0,($BX1956-2017+1)/($BX1956-$BW1956+1))),"")</f>
        <v>0.4</v>
      </c>
      <c r="Y1956">
        <f>IF(AND(ISNUMBER($BW1956),ISNUMBER($BX1956)),MIN(1,MAX(0,($BX1956-2018+1)/($BX1956-$BW1956+1))),"")</f>
        <v>0.3</v>
      </c>
      <c r="Z1956">
        <f>IF(AND(ISNUMBER($BW1956),ISNUMBER($BX1956)),MIN(1,MAX(0,($BX1956-2019+1)/($BX1956-$BW1956+1))),"")</f>
        <v>0.2</v>
      </c>
      <c r="AA1956">
        <f>IF(ISNUMBER($BX1956),IF($BX1956&gt;=2017,1,0),"")</f>
        <v>1.0</v>
      </c>
      <c r="AB1956">
        <f>IF(ISNUMBER($BX1956),IF($BX1956&gt;=2018,1,0),"")</f>
        <v>1.0</v>
      </c>
      <c r="AC1956">
        <f>IF(ISNUMBER($BX1956),IF($BX1956&gt;=2019,1,0),"")</f>
        <v>1.0</v>
      </c>
      <c r="AD1956">
        <f>IF($L1956&lt;&gt;"",IF($L1956&gt;2013,1,0),"")</f>
        <v>1.0</v>
      </c>
      <c r="AE1956">
        <f>IF($L1956&lt;&gt;"",1+IF($L1956&gt;2011,1,0)+IF($L1956&gt;2014,1,0),"")</f>
        <v>3.0</v>
      </c>
      <c r="AF1956" t="inlineStr">
        <is>
          <t>loan (interest rate)</t>
        </is>
      </c>
      <c r="AG1956" t="inlineStr">
        <is>
          <t>performance</t>
        </is>
      </c>
      <c r="AH1956" t="inlineStr">
        <is>
          <t>non-sensitive</t>
        </is>
      </c>
      <c r="AI1956" t="inlineStr">
        <is>
          <t>99_NCE</t>
        </is>
      </c>
      <c r="AJ1956" t="inlineStr">
        <is>
          <t>99_NCE</t>
        </is>
      </c>
      <c r="AK1956" t="str">
        <f>IF(AND($CF1956&lt;&gt;"",IFERROR(INDEX(subsample_country_map!$B:$B,MATCH($CF1956,subsample_country_map!$A:$A,0)),"")&lt;&gt;""),INDEX(subsample_country_map!$B:$B,MATCH($CF1956,subsample_country_map!$A:$A,0)),INDEX(lookup!$AA:$AA,MATCH($A1956,lookup!$A:$A,0)))</f>
        <v>99_NCE</v>
      </c>
      <c r="AL1956" t="str">
        <f>IF(AND($CF1956&lt;&gt;"",IFERROR(INDEX(subsample_country_map!$C:$C,MATCH($CF1956,subsample_country_map!$A:$A,0)),"")&lt;&gt;""),INDEX(subsample_country_map!$C:$C,MATCH($CF1956,subsample_country_map!$A:$A,0)),INDEX(lookup!$AB:$AB,MATCH($A1956,lookup!$A:$A,0)))</f>
        <v>1_developed</v>
      </c>
      <c r="AM1956" t="str">
        <f>IF(AND($CF1956&lt;&gt;"",IFERROR(INDEX(subsample_country_map!$D:$D,MATCH($CF1956,subsample_country_map!$A:$A,0)),"")&lt;&gt;""),INDEX(subsample_country_map!$D:$D,MATCH($CF1956,subsample_country_map!$A:$A,0)),INDEX(lookup!$AC:$AC,MATCH($A1956,lookup!$A:$A,0)))</f>
        <v>99_NCE</v>
      </c>
      <c r="AN1956" t="str">
        <f>IF(AND($CF1956&lt;&gt;"",IFERROR(INDEX(subsample_country_map!$E:$E,MATCH($CF1956,subsample_country_map!$A:$A,0)),"")&lt;&gt;""),INDEX(subsample_country_map!$E:$E,MATCH($CF1956,subsample_country_map!$A:$A,0)),INDEX(lookup!$AD:$AD,MATCH($A1956,lookup!$A:$A,0)))</f>
        <v>99_NCE</v>
      </c>
      <c r="AO1956" t="str">
        <f>INDEX(lookup!$Y:$Y,MATCH($A1956,lookup!$A:$A,0))</f>
        <v>0_published</v>
      </c>
      <c r="AP1956" t="str">
        <f>INDEX(lookup!$Z:$Z,MATCH($A1956,lookup!$A:$A,0))</f>
        <v>0_VHB low</v>
      </c>
      <c r="AQ1956" t="str">
        <f>INDEX(lookup!$W:$W,MATCH($A1956,lookup!$A:$A,0))</f>
        <v>1_fin/acc/econ</v>
      </c>
      <c r="AS1956" t="inlineStr">
        <is>
          <t>staging</t>
        </is>
      </c>
      <c r="AT1956" t="inlineStr">
        <is>
          <t>bad-CER</t>
        </is>
      </c>
      <c r="AU1956" t="inlineStr">
        <is>
          <t>cost</t>
        </is>
      </c>
      <c r="AV1956" t="inlineStr">
        <is>
          <t>0.006</t>
        </is>
      </c>
      <c r="AW1956" t="inlineStr">
        <is>
          <t>0.004</t>
        </is>
      </c>
      <c r="BA1956" t="n">
        <v>6029</v>
      </c>
      <c r="BB1956" t="inlineStr">
        <is>
          <t>0</t>
        </is>
      </c>
      <c r="BC1956" t="inlineStr">
        <is>
          <t>other: not stated</t>
        </is>
      </c>
      <c r="BD1956" t="inlineStr">
        <is>
          <t>firm</t>
        </is>
      </c>
      <c r="BE1956" t="inlineStr">
        <is>
          <t>region</t>
        </is>
      </c>
      <c r="BF1956" t="inlineStr">
        <is>
          <t>developed markets</t>
        </is>
      </c>
      <c r="BI1956" t="inlineStr">
        <is>
          <t>Table 7</t>
        </is>
      </c>
      <c r="BJ1956" t="inlineStr">
        <is>
          <t>col 1 Full samples (Full_GHGINT)</t>
        </is>
      </c>
      <c r="BK1956" t="inlineStr">
        <is>
          <t>2977</t>
        </is>
      </c>
      <c r="BL1956" t="inlineStr">
        <is>
          <t>Full_GHGINT 0.006* (0.004)</t>
        </is>
      </c>
      <c r="BM1956" t="inlineStr">
        <is>
          <t>Full_GHGINT</t>
        </is>
      </c>
      <c r="BN1956" t="inlineStr">
        <is>
          <t>Cost of Debt (CD)</t>
        </is>
      </c>
      <c r="BO1956" t="inlineStr">
        <is>
          <t>update</t>
        </is>
      </c>
      <c r="BP1956" t="inlineStr">
        <is>
          <t>Ririmasse et al (2026)</t>
        </is>
      </c>
      <c r="BQ1956" t="inlineStr">
        <is>
          <t>computed</t>
        </is>
      </c>
      <c r="BT1956" t="n">
        <v>0</v>
      </c>
      <c r="BU1956" t="inlineStr">
        <is>
          <t>staging_Ririmasse_et_al_2026.csv</t>
        </is>
      </c>
      <c r="BW1956" t="n">
        <v>2011</v>
      </c>
      <c r="BX1956" t="n">
        <v>2020</v>
      </c>
      <c r="BY1956" t="inlineStr">
        <is>
          <t>multi: United States, United Kingdom, China, India</t>
        </is>
      </c>
      <c r="BZ1956" t="n">
        <v>2015.5</v>
      </c>
      <c r="CA1956" t="n">
        <v>0.5</v>
      </c>
      <c r="CB1956" t="n">
        <v>1</v>
      </c>
      <c r="CC1956" t="n">
        <v>1</v>
      </c>
      <c r="CD1956" t="n">
        <v>-0.01931708576305854</v>
      </c>
      <c r="CE1956" t="n">
        <v>1</v>
      </c>
      <c r="CF1956" t="inlineStr">
        <is>
          <t>developed markets</t>
        </is>
      </c>
    </row>
    <row r="1957">
      <c r="A1957" t="inlineStr">
        <is>
          <t>Ririmasse et al (2026)</t>
        </is>
      </c>
      <c r="B1957" t="n">
        <v>3262</v>
      </c>
      <c r="C1957" t="n">
        <v>-0.04618786947659081</v>
      </c>
      <c r="D1957" t="n">
        <v>2368</v>
      </c>
      <c r="E1957">
        <f>IF(ISNUMBER($BA1957),$BA1957,IF(AND(ISNUMBER($D1957),ISNUMBER($BW1957),ISNUMBER($BX1957)),$D1957*($BX1957-$BW1957+1),""))</f>
        <v>2368.0</v>
      </c>
      <c r="H1957" t="inlineStr">
        <is>
          <t>partial</t>
        </is>
      </c>
      <c r="I1957" t="inlineStr">
        <is>
          <t>Regression Cofficient and Standard Error  available</t>
        </is>
      </c>
      <c r="J1957">
        <f>IF($BW1957&lt;&gt;"",$BW1957,"")</f>
        <v>2011.0</v>
      </c>
      <c r="K1957">
        <f>IF($BX1957&lt;&gt;"",$BX1957,"")</f>
        <v>2020.0</v>
      </c>
      <c r="L1957">
        <f>IF(AND(ISNUMBER($BW1957),ISNUMBER($BX1957)),($BW1957+$BX1957)/2,"")</f>
        <v>2015.5</v>
      </c>
      <c r="M1957">
        <f>IF($L1957&lt;&gt;"",$L1957,"")</f>
        <v>2015.5</v>
      </c>
      <c r="N1957">
        <f>IF(AND(ISNUMBER($BW1957),ISNUMBER($BX1957)),MIN(1,MAX(0,($BX1957-2016+1)/($BX1957-$BW1957+1))),"")</f>
        <v>0.5</v>
      </c>
      <c r="O1957">
        <f>IF(AND(ISNUMBER($BW1957),ISNUMBER($BX1957)),MIN(1,MAX(0,($BX1957-2017+1)/($BX1957-$BW1957+1))),"")</f>
        <v>0.4</v>
      </c>
      <c r="P1957">
        <f>IF(AND(ISNUMBER($BW1957),ISNUMBER($BX1957)),MIN(1,MAX(0,($BX1957-2018+1)/($BX1957-$BW1957+1))),"")</f>
        <v>0.3</v>
      </c>
      <c r="Q1957">
        <f>IF(AND(ISNUMBER($BW1957),ISNUMBER($BX1957)),MIN(1,MAX(0,($BX1957-2019+1)/($BX1957-$BW1957+1))),"")</f>
        <v>0.2</v>
      </c>
      <c r="R1957">
        <f>IF(AND(ISNUMBER($BW1957),ISNUMBER($BX1957)),MIN(1,MAX(0,($BX1957-2016+1)/($BX1957-$BW1957+1))),"")</f>
        <v>0.5</v>
      </c>
      <c r="S1957">
        <f>IF($L1957&lt;&gt;"",IF($L1957&gt;=2015.5,1,0),"")</f>
        <v>1.0</v>
      </c>
      <c r="T1957">
        <f>IF($L1957&lt;&gt;"",IF($L1957&gt;=2016,1,0),"")</f>
        <v>0.0</v>
      </c>
      <c r="U1957">
        <f>IF(ISNUMBER($BX1957),IF($BX1957&gt;=2016,1,0),"")</f>
        <v>1.0</v>
      </c>
      <c r="V1957">
        <f>IF(ISNUMBER($BW1957),IF($BW1957&gt;=2016,1,0),"")</f>
        <v>0.0</v>
      </c>
      <c r="W1957" t="str">
        <f>IF(AND(ISNUMBER($BW1957),ISNUMBER($BX1957)),IF($BW1957&gt;=2016,"post-only",IF($BX1957&lt;2016,"pre-only","mixed")),"")</f>
        <v>mixed</v>
      </c>
      <c r="X1957">
        <f>IF(AND(ISNUMBER($BW1957),ISNUMBER($BX1957)),MIN(1,MAX(0,($BX1957-2017+1)/($BX1957-$BW1957+1))),"")</f>
        <v>0.4</v>
      </c>
      <c r="Y1957">
        <f>IF(AND(ISNUMBER($BW1957),ISNUMBER($BX1957)),MIN(1,MAX(0,($BX1957-2018+1)/($BX1957-$BW1957+1))),"")</f>
        <v>0.3</v>
      </c>
      <c r="Z1957">
        <f>IF(AND(ISNUMBER($BW1957),ISNUMBER($BX1957)),MIN(1,MAX(0,($BX1957-2019+1)/($BX1957-$BW1957+1))),"")</f>
        <v>0.2</v>
      </c>
      <c r="AA1957">
        <f>IF(ISNUMBER($BX1957),IF($BX1957&gt;=2017,1,0),"")</f>
        <v>1.0</v>
      </c>
      <c r="AB1957">
        <f>IF(ISNUMBER($BX1957),IF($BX1957&gt;=2018,1,0),"")</f>
        <v>1.0</v>
      </c>
      <c r="AC1957">
        <f>IF(ISNUMBER($BX1957),IF($BX1957&gt;=2019,1,0),"")</f>
        <v>1.0</v>
      </c>
      <c r="AD1957">
        <f>IF($L1957&lt;&gt;"",IF($L1957&gt;2013,1,0),"")</f>
        <v>1.0</v>
      </c>
      <c r="AE1957">
        <f>IF($L1957&lt;&gt;"",1+IF($L1957&gt;2011,1,0)+IF($L1957&gt;2014,1,0),"")</f>
        <v>3.0</v>
      </c>
      <c r="AF1957" t="inlineStr">
        <is>
          <t>loan (interest rate)</t>
        </is>
      </c>
      <c r="AG1957" t="inlineStr">
        <is>
          <t>performance</t>
        </is>
      </c>
      <c r="AH1957" t="inlineStr">
        <is>
          <t>non-sensitive</t>
        </is>
      </c>
      <c r="AI1957" t="inlineStr">
        <is>
          <t>99_NCE</t>
        </is>
      </c>
      <c r="AJ1957" t="inlineStr">
        <is>
          <t>99_NCE</t>
        </is>
      </c>
      <c r="AK1957" t="str">
        <f>IF(AND($CF1957&lt;&gt;"",IFERROR(INDEX(subsample_country_map!$B:$B,MATCH($CF1957,subsample_country_map!$A:$A,0)),"")&lt;&gt;""),INDEX(subsample_country_map!$B:$B,MATCH($CF1957,subsample_country_map!$A:$A,0)),INDEX(lookup!$AA:$AA,MATCH($A1957,lookup!$A:$A,0)))</f>
        <v>99_NCE</v>
      </c>
      <c r="AL1957" t="str">
        <f>IF(AND($CF1957&lt;&gt;"",IFERROR(INDEX(subsample_country_map!$C:$C,MATCH($CF1957,subsample_country_map!$A:$A,0)),"")&lt;&gt;""),INDEX(subsample_country_map!$C:$C,MATCH($CF1957,subsample_country_map!$A:$A,0)),INDEX(lookup!$AB:$AB,MATCH($A1957,lookup!$A:$A,0)))</f>
        <v>99_NCE</v>
      </c>
      <c r="AM1957" t="str">
        <f>IF(AND($CF1957&lt;&gt;"",IFERROR(INDEX(subsample_country_map!$D:$D,MATCH($CF1957,subsample_country_map!$A:$A,0)),"")&lt;&gt;""),INDEX(subsample_country_map!$D:$D,MATCH($CF1957,subsample_country_map!$A:$A,0)),INDEX(lookup!$AC:$AC,MATCH($A1957,lookup!$A:$A,0)))</f>
        <v>99_NCE</v>
      </c>
      <c r="AN1957" t="str">
        <f>IF(AND($CF1957&lt;&gt;"",IFERROR(INDEX(subsample_country_map!$E:$E,MATCH($CF1957,subsample_country_map!$A:$A,0)),"")&lt;&gt;""),INDEX(subsample_country_map!$E:$E,MATCH($CF1957,subsample_country_map!$A:$A,0)),INDEX(lookup!$AD:$AD,MATCH($A1957,lookup!$A:$A,0)))</f>
        <v>99_NCE</v>
      </c>
      <c r="AO1957" t="str">
        <f>INDEX(lookup!$Y:$Y,MATCH($A1957,lookup!$A:$A,0))</f>
        <v>0_published</v>
      </c>
      <c r="AP1957" t="str">
        <f>INDEX(lookup!$Z:$Z,MATCH($A1957,lookup!$A:$A,0))</f>
        <v>0_VHB low</v>
      </c>
      <c r="AQ1957" t="str">
        <f>INDEX(lookup!$W:$W,MATCH($A1957,lookup!$A:$A,0))</f>
        <v>1_fin/acc/econ</v>
      </c>
      <c r="AS1957" t="inlineStr">
        <is>
          <t>staging</t>
        </is>
      </c>
      <c r="AT1957" t="inlineStr">
        <is>
          <t>bad-CER</t>
        </is>
      </c>
      <c r="AU1957" t="inlineStr">
        <is>
          <t>cost</t>
        </is>
      </c>
      <c r="AV1957" t="inlineStr">
        <is>
          <t>0.009</t>
        </is>
      </c>
      <c r="AW1957" t="inlineStr">
        <is>
          <t>0.004</t>
        </is>
      </c>
      <c r="BA1957" t="n">
        <v>2368</v>
      </c>
      <c r="BB1957" t="inlineStr">
        <is>
          <t>0</t>
        </is>
      </c>
      <c r="BC1957" t="inlineStr">
        <is>
          <t>other: not stated</t>
        </is>
      </c>
      <c r="BD1957" t="inlineStr">
        <is>
          <t>firm</t>
        </is>
      </c>
      <c r="BE1957" t="inlineStr">
        <is>
          <t>industry</t>
        </is>
      </c>
      <c r="BF1957" t="inlineStr">
        <is>
          <t>Intensive</t>
        </is>
      </c>
      <c r="BI1957" t="inlineStr">
        <is>
          <t>Table 7</t>
        </is>
      </c>
      <c r="BJ1957" t="inlineStr">
        <is>
          <t>col 2 Intensive (Full_GHGINT)</t>
        </is>
      </c>
      <c r="BK1957" t="inlineStr">
        <is>
          <t>2977</t>
        </is>
      </c>
      <c r="BL1957" t="inlineStr">
        <is>
          <t>Full_GHGINT 0.009** (0.004)</t>
        </is>
      </c>
      <c r="BM1957" t="inlineStr">
        <is>
          <t>Full_GHGINT</t>
        </is>
      </c>
      <c r="BN1957" t="inlineStr">
        <is>
          <t>Cost of Debt (CD)</t>
        </is>
      </c>
      <c r="BO1957" t="inlineStr">
        <is>
          <t>update</t>
        </is>
      </c>
      <c r="BP1957" t="inlineStr">
        <is>
          <t>Ririmasse et al (2026)</t>
        </is>
      </c>
      <c r="BQ1957" t="inlineStr">
        <is>
          <t>computed</t>
        </is>
      </c>
      <c r="BT1957" t="n">
        <v>0</v>
      </c>
      <c r="BU1957" t="inlineStr">
        <is>
          <t>staging_Ririmasse_et_al_2026.csv</t>
        </is>
      </c>
      <c r="BW1957" t="n">
        <v>2011</v>
      </c>
      <c r="BX1957" t="n">
        <v>2020</v>
      </c>
      <c r="BY1957" t="inlineStr">
        <is>
          <t>multi: United States, United Kingdom, China, India</t>
        </is>
      </c>
      <c r="BZ1957" t="n">
        <v>2015.5</v>
      </c>
      <c r="CA1957" t="n">
        <v>0.5</v>
      </c>
      <c r="CB1957" t="n">
        <v>1</v>
      </c>
      <c r="CC1957" t="n">
        <v>1</v>
      </c>
      <c r="CD1957" t="n">
        <v>-0.04622075607235374</v>
      </c>
      <c r="CE1957" t="n">
        <v>1</v>
      </c>
    </row>
    <row r="1958">
      <c r="A1958" t="inlineStr">
        <is>
          <t>Ririmasse et al (2026)</t>
        </is>
      </c>
      <c r="B1958" t="n">
        <v>3263</v>
      </c>
      <c r="C1958" t="n">
        <v>-0.003004937789182161</v>
      </c>
      <c r="D1958" t="n">
        <v>3661</v>
      </c>
      <c r="E1958">
        <f>IF(ISNUMBER($BA1958),$BA1958,IF(AND(ISNUMBER($D1958),ISNUMBER($BW1958),ISNUMBER($BX1958)),$D1958*($BX1958-$BW1958+1),""))</f>
        <v>3661.0</v>
      </c>
      <c r="H1958" t="inlineStr">
        <is>
          <t>partial</t>
        </is>
      </c>
      <c r="I1958" t="inlineStr">
        <is>
          <t>Regression Cofficient and Standard Error  available</t>
        </is>
      </c>
      <c r="J1958">
        <f>IF($BW1958&lt;&gt;"",$BW1958,"")</f>
        <v>2011.0</v>
      </c>
      <c r="K1958">
        <f>IF($BX1958&lt;&gt;"",$BX1958,"")</f>
        <v>2020.0</v>
      </c>
      <c r="L1958">
        <f>IF(AND(ISNUMBER($BW1958),ISNUMBER($BX1958)),($BW1958+$BX1958)/2,"")</f>
        <v>2015.5</v>
      </c>
      <c r="M1958">
        <f>IF($L1958&lt;&gt;"",$L1958,"")</f>
        <v>2015.5</v>
      </c>
      <c r="N1958">
        <f>IF(AND(ISNUMBER($BW1958),ISNUMBER($BX1958)),MIN(1,MAX(0,($BX1958-2016+1)/($BX1958-$BW1958+1))),"")</f>
        <v>0.5</v>
      </c>
      <c r="O1958">
        <f>IF(AND(ISNUMBER($BW1958),ISNUMBER($BX1958)),MIN(1,MAX(0,($BX1958-2017+1)/($BX1958-$BW1958+1))),"")</f>
        <v>0.4</v>
      </c>
      <c r="P1958">
        <f>IF(AND(ISNUMBER($BW1958),ISNUMBER($BX1958)),MIN(1,MAX(0,($BX1958-2018+1)/($BX1958-$BW1958+1))),"")</f>
        <v>0.3</v>
      </c>
      <c r="Q1958">
        <f>IF(AND(ISNUMBER($BW1958),ISNUMBER($BX1958)),MIN(1,MAX(0,($BX1958-2019+1)/($BX1958-$BW1958+1))),"")</f>
        <v>0.2</v>
      </c>
      <c r="R1958">
        <f>IF(AND(ISNUMBER($BW1958),ISNUMBER($BX1958)),MIN(1,MAX(0,($BX1958-2016+1)/($BX1958-$BW1958+1))),"")</f>
        <v>0.5</v>
      </c>
      <c r="S1958">
        <f>IF($L1958&lt;&gt;"",IF($L1958&gt;=2015.5,1,0),"")</f>
        <v>1.0</v>
      </c>
      <c r="T1958">
        <f>IF($L1958&lt;&gt;"",IF($L1958&gt;=2016,1,0),"")</f>
        <v>0.0</v>
      </c>
      <c r="U1958">
        <f>IF(ISNUMBER($BX1958),IF($BX1958&gt;=2016,1,0),"")</f>
        <v>1.0</v>
      </c>
      <c r="V1958">
        <f>IF(ISNUMBER($BW1958),IF($BW1958&gt;=2016,1,0),"")</f>
        <v>0.0</v>
      </c>
      <c r="W1958" t="str">
        <f>IF(AND(ISNUMBER($BW1958),ISNUMBER($BX1958)),IF($BW1958&gt;=2016,"post-only",IF($BX1958&lt;2016,"pre-only","mixed")),"")</f>
        <v>mixed</v>
      </c>
      <c r="X1958">
        <f>IF(AND(ISNUMBER($BW1958),ISNUMBER($BX1958)),MIN(1,MAX(0,($BX1958-2017+1)/($BX1958-$BW1958+1))),"")</f>
        <v>0.4</v>
      </c>
      <c r="Y1958">
        <f>IF(AND(ISNUMBER($BW1958),ISNUMBER($BX1958)),MIN(1,MAX(0,($BX1958-2018+1)/($BX1958-$BW1958+1))),"")</f>
        <v>0.3</v>
      </c>
      <c r="Z1958">
        <f>IF(AND(ISNUMBER($BW1958),ISNUMBER($BX1958)),MIN(1,MAX(0,($BX1958-2019+1)/($BX1958-$BW1958+1))),"")</f>
        <v>0.2</v>
      </c>
      <c r="AA1958">
        <f>IF(ISNUMBER($BX1958),IF($BX1958&gt;=2017,1,0),"")</f>
        <v>1.0</v>
      </c>
      <c r="AB1958">
        <f>IF(ISNUMBER($BX1958),IF($BX1958&gt;=2018,1,0),"")</f>
        <v>1.0</v>
      </c>
      <c r="AC1958">
        <f>IF(ISNUMBER($BX1958),IF($BX1958&gt;=2019,1,0),"")</f>
        <v>1.0</v>
      </c>
      <c r="AD1958">
        <f>IF($L1958&lt;&gt;"",IF($L1958&gt;2013,1,0),"")</f>
        <v>1.0</v>
      </c>
      <c r="AE1958">
        <f>IF($L1958&lt;&gt;"",1+IF($L1958&gt;2011,1,0)+IF($L1958&gt;2014,1,0),"")</f>
        <v>3.0</v>
      </c>
      <c r="AF1958" t="inlineStr">
        <is>
          <t>loan (interest rate)</t>
        </is>
      </c>
      <c r="AG1958" t="inlineStr">
        <is>
          <t>performance</t>
        </is>
      </c>
      <c r="AH1958" t="inlineStr">
        <is>
          <t>non-sensitive</t>
        </is>
      </c>
      <c r="AI1958" t="inlineStr">
        <is>
          <t>99_NCE</t>
        </is>
      </c>
      <c r="AJ1958" t="inlineStr">
        <is>
          <t>99_NCE</t>
        </is>
      </c>
      <c r="AK1958" t="str">
        <f>IF(AND($CF1958&lt;&gt;"",IFERROR(INDEX(subsample_country_map!$B:$B,MATCH($CF1958,subsample_country_map!$A:$A,0)),"")&lt;&gt;""),INDEX(subsample_country_map!$B:$B,MATCH($CF1958,subsample_country_map!$A:$A,0)),INDEX(lookup!$AA:$AA,MATCH($A1958,lookup!$A:$A,0)))</f>
        <v>99_NCE</v>
      </c>
      <c r="AL1958" t="str">
        <f>IF(AND($CF1958&lt;&gt;"",IFERROR(INDEX(subsample_country_map!$C:$C,MATCH($CF1958,subsample_country_map!$A:$A,0)),"")&lt;&gt;""),INDEX(subsample_country_map!$C:$C,MATCH($CF1958,subsample_country_map!$A:$A,0)),INDEX(lookup!$AB:$AB,MATCH($A1958,lookup!$A:$A,0)))</f>
        <v>99_NCE</v>
      </c>
      <c r="AM1958" t="str">
        <f>IF(AND($CF1958&lt;&gt;"",IFERROR(INDEX(subsample_country_map!$D:$D,MATCH($CF1958,subsample_country_map!$A:$A,0)),"")&lt;&gt;""),INDEX(subsample_country_map!$D:$D,MATCH($CF1958,subsample_country_map!$A:$A,0)),INDEX(lookup!$AC:$AC,MATCH($A1958,lookup!$A:$A,0)))</f>
        <v>99_NCE</v>
      </c>
      <c r="AN1958" t="str">
        <f>IF(AND($CF1958&lt;&gt;"",IFERROR(INDEX(subsample_country_map!$E:$E,MATCH($CF1958,subsample_country_map!$A:$A,0)),"")&lt;&gt;""),INDEX(subsample_country_map!$E:$E,MATCH($CF1958,subsample_country_map!$A:$A,0)),INDEX(lookup!$AD:$AD,MATCH($A1958,lookup!$A:$A,0)))</f>
        <v>99_NCE</v>
      </c>
      <c r="AO1958" t="str">
        <f>INDEX(lookup!$Y:$Y,MATCH($A1958,lookup!$A:$A,0))</f>
        <v>0_published</v>
      </c>
      <c r="AP1958" t="str">
        <f>INDEX(lookup!$Z:$Z,MATCH($A1958,lookup!$A:$A,0))</f>
        <v>0_VHB low</v>
      </c>
      <c r="AQ1958" t="str">
        <f>INDEX(lookup!$W:$W,MATCH($A1958,lookup!$A:$A,0))</f>
        <v>1_fin/acc/econ</v>
      </c>
      <c r="AS1958" t="inlineStr">
        <is>
          <t>staging</t>
        </is>
      </c>
      <c r="AT1958" t="inlineStr">
        <is>
          <t>bad-CER</t>
        </is>
      </c>
      <c r="AU1958" t="inlineStr">
        <is>
          <t>cost</t>
        </is>
      </c>
      <c r="AV1958" t="inlineStr">
        <is>
          <t>0.002</t>
        </is>
      </c>
      <c r="AW1958" t="inlineStr">
        <is>
          <t>0.011</t>
        </is>
      </c>
      <c r="BA1958" t="n">
        <v>3661</v>
      </c>
      <c r="BB1958" t="inlineStr">
        <is>
          <t>0</t>
        </is>
      </c>
      <c r="BC1958" t="inlineStr">
        <is>
          <t>other: not stated</t>
        </is>
      </c>
      <c r="BD1958" t="inlineStr">
        <is>
          <t>firm</t>
        </is>
      </c>
      <c r="BE1958" t="inlineStr">
        <is>
          <t>industry</t>
        </is>
      </c>
      <c r="BF1958" t="inlineStr">
        <is>
          <t>Non-intensive</t>
        </is>
      </c>
      <c r="BI1958" t="inlineStr">
        <is>
          <t>Table 7</t>
        </is>
      </c>
      <c r="BJ1958" t="inlineStr">
        <is>
          <t>col 3 Non-intensive (Full_GHGINT)</t>
        </is>
      </c>
      <c r="BK1958" t="inlineStr">
        <is>
          <t>2977</t>
        </is>
      </c>
      <c r="BL1958" t="inlineStr">
        <is>
          <t>Full_GHGINT 0.002 (0.011)</t>
        </is>
      </c>
      <c r="BM1958" t="inlineStr">
        <is>
          <t>Full_GHGINT</t>
        </is>
      </c>
      <c r="BN1958" t="inlineStr">
        <is>
          <t>Cost of Debt (CD)</t>
        </is>
      </c>
      <c r="BO1958" t="inlineStr">
        <is>
          <t>update</t>
        </is>
      </c>
      <c r="BP1958" t="inlineStr">
        <is>
          <t>Ririmasse et al (2026)</t>
        </is>
      </c>
      <c r="BQ1958" t="inlineStr">
        <is>
          <t>computed</t>
        </is>
      </c>
      <c r="BT1958" t="n">
        <v>0</v>
      </c>
      <c r="BU1958" t="inlineStr">
        <is>
          <t>staging_Ririmasse_et_al_2026.csv</t>
        </is>
      </c>
      <c r="BW1958" t="n">
        <v>2011</v>
      </c>
      <c r="BX1958" t="n">
        <v>2020</v>
      </c>
      <c r="BY1958" t="inlineStr">
        <is>
          <t>multi: United States, United Kingdom, China, India</t>
        </is>
      </c>
      <c r="BZ1958" t="n">
        <v>2015.5</v>
      </c>
      <c r="CA1958" t="n">
        <v>0.5</v>
      </c>
      <c r="CB1958" t="n">
        <v>1</v>
      </c>
      <c r="CC1958" t="n">
        <v>1</v>
      </c>
      <c r="CD1958" t="n">
        <v>-0.00300494683374445</v>
      </c>
      <c r="CE1958" t="n">
        <v>1</v>
      </c>
    </row>
    <row r="1959">
      <c r="A1959" t="inlineStr">
        <is>
          <t>Ririmasse et al (2026)</t>
        </is>
      </c>
      <c r="B1959" t="n">
        <v>3264</v>
      </c>
      <c r="C1959" t="n">
        <v>-0.0249794577447819</v>
      </c>
      <c r="D1959" t="n">
        <v>4905</v>
      </c>
      <c r="E1959">
        <f>IF(ISNUMBER($BA1959),$BA1959,IF(AND(ISNUMBER($D1959),ISNUMBER($BW1959),ISNUMBER($BX1959)),$D1959*($BX1959-$BW1959+1),""))</f>
        <v>4905.0</v>
      </c>
      <c r="H1959" t="inlineStr">
        <is>
          <t>partial</t>
        </is>
      </c>
      <c r="I1959" t="inlineStr">
        <is>
          <t>Regression Cofficient and Standard Error  available</t>
        </is>
      </c>
      <c r="J1959">
        <f>IF($BW1959&lt;&gt;"",$BW1959,"")</f>
        <v>2011.0</v>
      </c>
      <c r="K1959">
        <f>IF($BX1959&lt;&gt;"",$BX1959,"")</f>
        <v>2020.0</v>
      </c>
      <c r="L1959">
        <f>IF(AND(ISNUMBER($BW1959),ISNUMBER($BX1959)),($BW1959+$BX1959)/2,"")</f>
        <v>2015.5</v>
      </c>
      <c r="M1959">
        <f>IF($L1959&lt;&gt;"",$L1959,"")</f>
        <v>2015.5</v>
      </c>
      <c r="N1959">
        <f>IF(AND(ISNUMBER($BW1959),ISNUMBER($BX1959)),MIN(1,MAX(0,($BX1959-2016+1)/($BX1959-$BW1959+1))),"")</f>
        <v>0.5</v>
      </c>
      <c r="O1959">
        <f>IF(AND(ISNUMBER($BW1959),ISNUMBER($BX1959)),MIN(1,MAX(0,($BX1959-2017+1)/($BX1959-$BW1959+1))),"")</f>
        <v>0.4</v>
      </c>
      <c r="P1959">
        <f>IF(AND(ISNUMBER($BW1959),ISNUMBER($BX1959)),MIN(1,MAX(0,($BX1959-2018+1)/($BX1959-$BW1959+1))),"")</f>
        <v>0.3</v>
      </c>
      <c r="Q1959">
        <f>IF(AND(ISNUMBER($BW1959),ISNUMBER($BX1959)),MIN(1,MAX(0,($BX1959-2019+1)/($BX1959-$BW1959+1))),"")</f>
        <v>0.2</v>
      </c>
      <c r="R1959">
        <f>IF(AND(ISNUMBER($BW1959),ISNUMBER($BX1959)),MIN(1,MAX(0,($BX1959-2016+1)/($BX1959-$BW1959+1))),"")</f>
        <v>0.5</v>
      </c>
      <c r="S1959">
        <f>IF($L1959&lt;&gt;"",IF($L1959&gt;=2015.5,1,0),"")</f>
        <v>1.0</v>
      </c>
      <c r="T1959">
        <f>IF($L1959&lt;&gt;"",IF($L1959&gt;=2016,1,0),"")</f>
        <v>0.0</v>
      </c>
      <c r="U1959">
        <f>IF(ISNUMBER($BX1959),IF($BX1959&gt;=2016,1,0),"")</f>
        <v>1.0</v>
      </c>
      <c r="V1959">
        <f>IF(ISNUMBER($BW1959),IF($BW1959&gt;=2016,1,0),"")</f>
        <v>0.0</v>
      </c>
      <c r="W1959" t="str">
        <f>IF(AND(ISNUMBER($BW1959),ISNUMBER($BX1959)),IF($BW1959&gt;=2016,"post-only",IF($BX1959&lt;2016,"pre-only","mixed")),"")</f>
        <v>mixed</v>
      </c>
      <c r="X1959">
        <f>IF(AND(ISNUMBER($BW1959),ISNUMBER($BX1959)),MIN(1,MAX(0,($BX1959-2017+1)/($BX1959-$BW1959+1))),"")</f>
        <v>0.4</v>
      </c>
      <c r="Y1959">
        <f>IF(AND(ISNUMBER($BW1959),ISNUMBER($BX1959)),MIN(1,MAX(0,($BX1959-2018+1)/($BX1959-$BW1959+1))),"")</f>
        <v>0.3</v>
      </c>
      <c r="Z1959">
        <f>IF(AND(ISNUMBER($BW1959),ISNUMBER($BX1959)),MIN(1,MAX(0,($BX1959-2019+1)/($BX1959-$BW1959+1))),"")</f>
        <v>0.2</v>
      </c>
      <c r="AA1959">
        <f>IF(ISNUMBER($BX1959),IF($BX1959&gt;=2017,1,0),"")</f>
        <v>1.0</v>
      </c>
      <c r="AB1959">
        <f>IF(ISNUMBER($BX1959),IF($BX1959&gt;=2018,1,0),"")</f>
        <v>1.0</v>
      </c>
      <c r="AC1959">
        <f>IF(ISNUMBER($BX1959),IF($BX1959&gt;=2019,1,0),"")</f>
        <v>1.0</v>
      </c>
      <c r="AD1959">
        <f>IF($L1959&lt;&gt;"",IF($L1959&gt;2013,1,0),"")</f>
        <v>1.0</v>
      </c>
      <c r="AE1959">
        <f>IF($L1959&lt;&gt;"",1+IF($L1959&gt;2011,1,0)+IF($L1959&gt;2014,1,0),"")</f>
        <v>3.0</v>
      </c>
      <c r="AF1959" t="inlineStr">
        <is>
          <t>loan (interest rate)</t>
        </is>
      </c>
      <c r="AG1959" t="inlineStr">
        <is>
          <t>performance</t>
        </is>
      </c>
      <c r="AH1959" t="inlineStr">
        <is>
          <t>non-sensitive</t>
        </is>
      </c>
      <c r="AI1959" t="inlineStr">
        <is>
          <t>99_NCE</t>
        </is>
      </c>
      <c r="AJ1959" t="inlineStr">
        <is>
          <t>99_NCE</t>
        </is>
      </c>
      <c r="AK1959" t="str">
        <f>IF(AND($CF1959&lt;&gt;"",IFERROR(INDEX(subsample_country_map!$B:$B,MATCH($CF1959,subsample_country_map!$A:$A,0)),"")&lt;&gt;""),INDEX(subsample_country_map!$B:$B,MATCH($CF1959,subsample_country_map!$A:$A,0)),INDEX(lookup!$AA:$AA,MATCH($A1959,lookup!$A:$A,0)))</f>
        <v>99_NCE</v>
      </c>
      <c r="AL1959" t="str">
        <f>IF(AND($CF1959&lt;&gt;"",IFERROR(INDEX(subsample_country_map!$C:$C,MATCH($CF1959,subsample_country_map!$A:$A,0)),"")&lt;&gt;""),INDEX(subsample_country_map!$C:$C,MATCH($CF1959,subsample_country_map!$A:$A,0)),INDEX(lookup!$AB:$AB,MATCH($A1959,lookup!$A:$A,0)))</f>
        <v>99_NCE</v>
      </c>
      <c r="AM1959" t="str">
        <f>IF(AND($CF1959&lt;&gt;"",IFERROR(INDEX(subsample_country_map!$D:$D,MATCH($CF1959,subsample_country_map!$A:$A,0)),"")&lt;&gt;""),INDEX(subsample_country_map!$D:$D,MATCH($CF1959,subsample_country_map!$A:$A,0)),INDEX(lookup!$AC:$AC,MATCH($A1959,lookup!$A:$A,0)))</f>
        <v>99_NCE</v>
      </c>
      <c r="AN1959" t="str">
        <f>IF(AND($CF1959&lt;&gt;"",IFERROR(INDEX(subsample_country_map!$E:$E,MATCH($CF1959,subsample_country_map!$A:$A,0)),"")&lt;&gt;""),INDEX(subsample_country_map!$E:$E,MATCH($CF1959,subsample_country_map!$A:$A,0)),INDEX(lookup!$AD:$AD,MATCH($A1959,lookup!$A:$A,0)))</f>
        <v>99_NCE</v>
      </c>
      <c r="AO1959" t="str">
        <f>INDEX(lookup!$Y:$Y,MATCH($A1959,lookup!$A:$A,0))</f>
        <v>0_published</v>
      </c>
      <c r="AP1959" t="str">
        <f>INDEX(lookup!$Z:$Z,MATCH($A1959,lookup!$A:$A,0))</f>
        <v>0_VHB low</v>
      </c>
      <c r="AQ1959" t="str">
        <f>INDEX(lookup!$W:$W,MATCH($A1959,lookup!$A:$A,0))</f>
        <v>1_fin/acc/econ</v>
      </c>
      <c r="AS1959" t="inlineStr">
        <is>
          <t>staging</t>
        </is>
      </c>
      <c r="AT1959" t="inlineStr">
        <is>
          <t>bad-CER</t>
        </is>
      </c>
      <c r="AU1959" t="inlineStr">
        <is>
          <t>cost</t>
        </is>
      </c>
      <c r="AV1959" t="inlineStr">
        <is>
          <t>0.007</t>
        </is>
      </c>
      <c r="AW1959" t="inlineStr">
        <is>
          <t>0.004</t>
        </is>
      </c>
      <c r="BA1959" t="n">
        <v>4905</v>
      </c>
      <c r="BB1959" t="inlineStr">
        <is>
          <t>0</t>
        </is>
      </c>
      <c r="BC1959" t="inlineStr">
        <is>
          <t>other: not stated</t>
        </is>
      </c>
      <c r="BD1959" t="inlineStr">
        <is>
          <t>firm</t>
        </is>
      </c>
      <c r="BE1959" t="inlineStr">
        <is>
          <t>other:Firm-Reported_GHGINT vs Non-Reporters</t>
        </is>
      </c>
      <c r="BF1959" t="inlineStr">
        <is>
          <t>Combined#</t>
        </is>
      </c>
      <c r="BI1959" t="inlineStr">
        <is>
          <t>Table 7</t>
        </is>
      </c>
      <c r="BJ1959" t="inlineStr">
        <is>
          <t>col 4 Combined# (Firm-Reported_GHGINT)</t>
        </is>
      </c>
      <c r="BK1959" t="inlineStr">
        <is>
          <t>2977</t>
        </is>
      </c>
      <c r="BL1959" t="inlineStr">
        <is>
          <t>Firm-Reported_GHGINT 0.007* (0.004)</t>
        </is>
      </c>
      <c r="BM1959" t="inlineStr">
        <is>
          <t>Firm-Reported_GHGINT</t>
        </is>
      </c>
      <c r="BN1959" t="inlineStr">
        <is>
          <t>Cost of Debt (CD)</t>
        </is>
      </c>
      <c r="BO1959" t="inlineStr">
        <is>
          <t>update</t>
        </is>
      </c>
      <c r="BP1959" t="inlineStr">
        <is>
          <t>Ririmasse et al (2026)</t>
        </is>
      </c>
      <c r="BQ1959" t="inlineStr">
        <is>
          <t>computed</t>
        </is>
      </c>
      <c r="BT1959" t="n">
        <v>0</v>
      </c>
      <c r="BU1959" t="inlineStr">
        <is>
          <t>staging_Ririmasse_et_al_2026.csv</t>
        </is>
      </c>
      <c r="BW1959" t="n">
        <v>2011</v>
      </c>
      <c r="BX1959" t="n">
        <v>2020</v>
      </c>
      <c r="BY1959" t="inlineStr">
        <is>
          <t>multi: United States, United Kingdom, China, India</t>
        </is>
      </c>
      <c r="BZ1959" t="n">
        <v>2015.5</v>
      </c>
      <c r="CA1959" t="n">
        <v>0.5</v>
      </c>
      <c r="CB1959" t="n">
        <v>1</v>
      </c>
      <c r="CC1959" t="n">
        <v>1</v>
      </c>
      <c r="CD1959" t="n">
        <v>-0.02498465519573364</v>
      </c>
      <c r="CE1959" t="n">
        <v>1</v>
      </c>
    </row>
    <row r="1960">
      <c r="A1960" t="inlineStr">
        <is>
          <t>Ririmasse et al (2026)</t>
        </is>
      </c>
      <c r="B1960" t="n">
        <v>3265</v>
      </c>
      <c r="C1960" t="n">
        <v>-0.05055142814716594</v>
      </c>
      <c r="D1960" t="n">
        <v>1976</v>
      </c>
      <c r="E1960">
        <f>IF(ISNUMBER($BA1960),$BA1960,IF(AND(ISNUMBER($D1960),ISNUMBER($BW1960),ISNUMBER($BX1960)),$D1960*($BX1960-$BW1960+1),""))</f>
        <v>1976.0</v>
      </c>
      <c r="H1960" t="inlineStr">
        <is>
          <t>partial</t>
        </is>
      </c>
      <c r="I1960" t="inlineStr">
        <is>
          <t>Regression Cofficient and Standard Error  available</t>
        </is>
      </c>
      <c r="J1960">
        <f>IF($BW1960&lt;&gt;"",$BW1960,"")</f>
        <v>2011.0</v>
      </c>
      <c r="K1960">
        <f>IF($BX1960&lt;&gt;"",$BX1960,"")</f>
        <v>2020.0</v>
      </c>
      <c r="L1960">
        <f>IF(AND(ISNUMBER($BW1960),ISNUMBER($BX1960)),($BW1960+$BX1960)/2,"")</f>
        <v>2015.5</v>
      </c>
      <c r="M1960">
        <f>IF($L1960&lt;&gt;"",$L1960,"")</f>
        <v>2015.5</v>
      </c>
      <c r="N1960">
        <f>IF(AND(ISNUMBER($BW1960),ISNUMBER($BX1960)),MIN(1,MAX(0,($BX1960-2016+1)/($BX1960-$BW1960+1))),"")</f>
        <v>0.5</v>
      </c>
      <c r="O1960">
        <f>IF(AND(ISNUMBER($BW1960),ISNUMBER($BX1960)),MIN(1,MAX(0,($BX1960-2017+1)/($BX1960-$BW1960+1))),"")</f>
        <v>0.4</v>
      </c>
      <c r="P1960">
        <f>IF(AND(ISNUMBER($BW1960),ISNUMBER($BX1960)),MIN(1,MAX(0,($BX1960-2018+1)/($BX1960-$BW1960+1))),"")</f>
        <v>0.3</v>
      </c>
      <c r="Q1960">
        <f>IF(AND(ISNUMBER($BW1960),ISNUMBER($BX1960)),MIN(1,MAX(0,($BX1960-2019+1)/($BX1960-$BW1960+1))),"")</f>
        <v>0.2</v>
      </c>
      <c r="R1960">
        <f>IF(AND(ISNUMBER($BW1960),ISNUMBER($BX1960)),MIN(1,MAX(0,($BX1960-2016+1)/($BX1960-$BW1960+1))),"")</f>
        <v>0.5</v>
      </c>
      <c r="S1960">
        <f>IF($L1960&lt;&gt;"",IF($L1960&gt;=2015.5,1,0),"")</f>
        <v>1.0</v>
      </c>
      <c r="T1960">
        <f>IF($L1960&lt;&gt;"",IF($L1960&gt;=2016,1,0),"")</f>
        <v>0.0</v>
      </c>
      <c r="U1960">
        <f>IF(ISNUMBER($BX1960),IF($BX1960&gt;=2016,1,0),"")</f>
        <v>1.0</v>
      </c>
      <c r="V1960">
        <f>IF(ISNUMBER($BW1960),IF($BW1960&gt;=2016,1,0),"")</f>
        <v>0.0</v>
      </c>
      <c r="W1960" t="str">
        <f>IF(AND(ISNUMBER($BW1960),ISNUMBER($BX1960)),IF($BW1960&gt;=2016,"post-only",IF($BX1960&lt;2016,"pre-only","mixed")),"")</f>
        <v>mixed</v>
      </c>
      <c r="X1960">
        <f>IF(AND(ISNUMBER($BW1960),ISNUMBER($BX1960)),MIN(1,MAX(0,($BX1960-2017+1)/($BX1960-$BW1960+1))),"")</f>
        <v>0.4</v>
      </c>
      <c r="Y1960">
        <f>IF(AND(ISNUMBER($BW1960),ISNUMBER($BX1960)),MIN(1,MAX(0,($BX1960-2018+1)/($BX1960-$BW1960+1))),"")</f>
        <v>0.3</v>
      </c>
      <c r="Z1960">
        <f>IF(AND(ISNUMBER($BW1960),ISNUMBER($BX1960)),MIN(1,MAX(0,($BX1960-2019+1)/($BX1960-$BW1960+1))),"")</f>
        <v>0.2</v>
      </c>
      <c r="AA1960">
        <f>IF(ISNUMBER($BX1960),IF($BX1960&gt;=2017,1,0),"")</f>
        <v>1.0</v>
      </c>
      <c r="AB1960">
        <f>IF(ISNUMBER($BX1960),IF($BX1960&gt;=2018,1,0),"")</f>
        <v>1.0</v>
      </c>
      <c r="AC1960">
        <f>IF(ISNUMBER($BX1960),IF($BX1960&gt;=2019,1,0),"")</f>
        <v>1.0</v>
      </c>
      <c r="AD1960">
        <f>IF($L1960&lt;&gt;"",IF($L1960&gt;2013,1,0),"")</f>
        <v>1.0</v>
      </c>
      <c r="AE1960">
        <f>IF($L1960&lt;&gt;"",1+IF($L1960&gt;2011,1,0)+IF($L1960&gt;2014,1,0),"")</f>
        <v>3.0</v>
      </c>
      <c r="AF1960" t="inlineStr">
        <is>
          <t>loan (interest rate)</t>
        </is>
      </c>
      <c r="AG1960" t="inlineStr">
        <is>
          <t>performance</t>
        </is>
      </c>
      <c r="AH1960" t="inlineStr">
        <is>
          <t>non-sensitive</t>
        </is>
      </c>
      <c r="AI1960" t="inlineStr">
        <is>
          <t>99_NCE</t>
        </is>
      </c>
      <c r="AJ1960" t="inlineStr">
        <is>
          <t>99_NCE</t>
        </is>
      </c>
      <c r="AK1960" t="str">
        <f>IF(AND($CF1960&lt;&gt;"",IFERROR(INDEX(subsample_country_map!$B:$B,MATCH($CF1960,subsample_country_map!$A:$A,0)),"")&lt;&gt;""),INDEX(subsample_country_map!$B:$B,MATCH($CF1960,subsample_country_map!$A:$A,0)),INDEX(lookup!$AA:$AA,MATCH($A1960,lookup!$A:$A,0)))</f>
        <v>99_NCE</v>
      </c>
      <c r="AL1960" t="str">
        <f>IF(AND($CF1960&lt;&gt;"",IFERROR(INDEX(subsample_country_map!$C:$C,MATCH($CF1960,subsample_country_map!$A:$A,0)),"")&lt;&gt;""),INDEX(subsample_country_map!$C:$C,MATCH($CF1960,subsample_country_map!$A:$A,0)),INDEX(lookup!$AB:$AB,MATCH($A1960,lookup!$A:$A,0)))</f>
        <v>99_NCE</v>
      </c>
      <c r="AM1960" t="str">
        <f>IF(AND($CF1960&lt;&gt;"",IFERROR(INDEX(subsample_country_map!$D:$D,MATCH($CF1960,subsample_country_map!$A:$A,0)),"")&lt;&gt;""),INDEX(subsample_country_map!$D:$D,MATCH($CF1960,subsample_country_map!$A:$A,0)),INDEX(lookup!$AC:$AC,MATCH($A1960,lookup!$A:$A,0)))</f>
        <v>99_NCE</v>
      </c>
      <c r="AN1960" t="str">
        <f>IF(AND($CF1960&lt;&gt;"",IFERROR(INDEX(subsample_country_map!$E:$E,MATCH($CF1960,subsample_country_map!$A:$A,0)),"")&lt;&gt;""),INDEX(subsample_country_map!$E:$E,MATCH($CF1960,subsample_country_map!$A:$A,0)),INDEX(lookup!$AD:$AD,MATCH($A1960,lookup!$A:$A,0)))</f>
        <v>99_NCE</v>
      </c>
      <c r="AO1960" t="str">
        <f>INDEX(lookup!$Y:$Y,MATCH($A1960,lookup!$A:$A,0))</f>
        <v>0_published</v>
      </c>
      <c r="AP1960" t="str">
        <f>INDEX(lookup!$Z:$Z,MATCH($A1960,lookup!$A:$A,0))</f>
        <v>0_VHB low</v>
      </c>
      <c r="AQ1960" t="str">
        <f>INDEX(lookup!$W:$W,MATCH($A1960,lookup!$A:$A,0))</f>
        <v>1_fin/acc/econ</v>
      </c>
      <c r="AS1960" t="inlineStr">
        <is>
          <t>staging</t>
        </is>
      </c>
      <c r="AT1960" t="inlineStr">
        <is>
          <t>bad-CER</t>
        </is>
      </c>
      <c r="AU1960" t="inlineStr">
        <is>
          <t>cost</t>
        </is>
      </c>
      <c r="AV1960" t="inlineStr">
        <is>
          <t>0.009</t>
        </is>
      </c>
      <c r="AW1960" t="inlineStr">
        <is>
          <t>0.004</t>
        </is>
      </c>
      <c r="BA1960" t="n">
        <v>1976</v>
      </c>
      <c r="BB1960" t="inlineStr">
        <is>
          <t>0</t>
        </is>
      </c>
      <c r="BC1960" t="inlineStr">
        <is>
          <t>other: not stated</t>
        </is>
      </c>
      <c r="BD1960" t="inlineStr">
        <is>
          <t>firm</t>
        </is>
      </c>
      <c r="BE1960" t="inlineStr">
        <is>
          <t>industry</t>
        </is>
      </c>
      <c r="BF1960" t="inlineStr">
        <is>
          <t>Intensive</t>
        </is>
      </c>
      <c r="BI1960" t="inlineStr">
        <is>
          <t>Table 7</t>
        </is>
      </c>
      <c r="BJ1960" t="inlineStr">
        <is>
          <t>col 5 Intensive (Firm-Reported_GHGINT)</t>
        </is>
      </c>
      <c r="BK1960" t="inlineStr">
        <is>
          <t>2977</t>
        </is>
      </c>
      <c r="BL1960" t="inlineStr">
        <is>
          <t>Firm-Reported_GHGINT 0.009** (0.004)</t>
        </is>
      </c>
      <c r="BM1960" t="inlineStr">
        <is>
          <t>Firm-Reported_GHGINT</t>
        </is>
      </c>
      <c r="BN1960" t="inlineStr">
        <is>
          <t>Cost of Debt (CD)</t>
        </is>
      </c>
      <c r="BO1960" t="inlineStr">
        <is>
          <t>update</t>
        </is>
      </c>
      <c r="BP1960" t="inlineStr">
        <is>
          <t>Ririmasse et al (2026)</t>
        </is>
      </c>
      <c r="BQ1960" t="inlineStr">
        <is>
          <t>computed</t>
        </is>
      </c>
      <c r="BT1960" t="n">
        <v>0</v>
      </c>
      <c r="BU1960" t="inlineStr">
        <is>
          <t>staging_Ririmasse_et_al_2026.csv</t>
        </is>
      </c>
      <c r="BW1960" t="n">
        <v>2011</v>
      </c>
      <c r="BX1960" t="n">
        <v>2020</v>
      </c>
      <c r="BY1960" t="inlineStr">
        <is>
          <t>multi: United States, United Kingdom, China, India</t>
        </is>
      </c>
      <c r="BZ1960" t="n">
        <v>2015.5</v>
      </c>
      <c r="CA1960" t="n">
        <v>0.5</v>
      </c>
      <c r="CB1960" t="n">
        <v>1</v>
      </c>
      <c r="CC1960" t="n">
        <v>1</v>
      </c>
      <c r="CD1960" t="n">
        <v>-0.05059455478778285</v>
      </c>
      <c r="CE1960" t="n">
        <v>1</v>
      </c>
    </row>
    <row r="1961">
      <c r="A1961" t="inlineStr">
        <is>
          <t>Ririmasse et al (2026)</t>
        </is>
      </c>
      <c r="B1961" t="n">
        <v>3266</v>
      </c>
      <c r="C1961" t="n">
        <v>-0.006718894429691492</v>
      </c>
      <c r="D1961" t="n">
        <v>2929</v>
      </c>
      <c r="E1961">
        <f>IF(ISNUMBER($BA1961),$BA1961,IF(AND(ISNUMBER($D1961),ISNUMBER($BW1961),ISNUMBER($BX1961)),$D1961*($BX1961-$BW1961+1),""))</f>
        <v>2929.0</v>
      </c>
      <c r="H1961" t="inlineStr">
        <is>
          <t>partial</t>
        </is>
      </c>
      <c r="I1961" t="inlineStr">
        <is>
          <t>Regression Cofficient and Standard Error  available</t>
        </is>
      </c>
      <c r="J1961">
        <f>IF($BW1961&lt;&gt;"",$BW1961,"")</f>
        <v>2011.0</v>
      </c>
      <c r="K1961">
        <f>IF($BX1961&lt;&gt;"",$BX1961,"")</f>
        <v>2020.0</v>
      </c>
      <c r="L1961">
        <f>IF(AND(ISNUMBER($BW1961),ISNUMBER($BX1961)),($BW1961+$BX1961)/2,"")</f>
        <v>2015.5</v>
      </c>
      <c r="M1961">
        <f>IF($L1961&lt;&gt;"",$L1961,"")</f>
        <v>2015.5</v>
      </c>
      <c r="N1961">
        <f>IF(AND(ISNUMBER($BW1961),ISNUMBER($BX1961)),MIN(1,MAX(0,($BX1961-2016+1)/($BX1961-$BW1961+1))),"")</f>
        <v>0.5</v>
      </c>
      <c r="O1961">
        <f>IF(AND(ISNUMBER($BW1961),ISNUMBER($BX1961)),MIN(1,MAX(0,($BX1961-2017+1)/($BX1961-$BW1961+1))),"")</f>
        <v>0.4</v>
      </c>
      <c r="P1961">
        <f>IF(AND(ISNUMBER($BW1961),ISNUMBER($BX1961)),MIN(1,MAX(0,($BX1961-2018+1)/($BX1961-$BW1961+1))),"")</f>
        <v>0.3</v>
      </c>
      <c r="Q1961">
        <f>IF(AND(ISNUMBER($BW1961),ISNUMBER($BX1961)),MIN(1,MAX(0,($BX1961-2019+1)/($BX1961-$BW1961+1))),"")</f>
        <v>0.2</v>
      </c>
      <c r="R1961">
        <f>IF(AND(ISNUMBER($BW1961),ISNUMBER($BX1961)),MIN(1,MAX(0,($BX1961-2016+1)/($BX1961-$BW1961+1))),"")</f>
        <v>0.5</v>
      </c>
      <c r="S1961">
        <f>IF($L1961&lt;&gt;"",IF($L1961&gt;=2015.5,1,0),"")</f>
        <v>1.0</v>
      </c>
      <c r="T1961">
        <f>IF($L1961&lt;&gt;"",IF($L1961&gt;=2016,1,0),"")</f>
        <v>0.0</v>
      </c>
      <c r="U1961">
        <f>IF(ISNUMBER($BX1961),IF($BX1961&gt;=2016,1,0),"")</f>
        <v>1.0</v>
      </c>
      <c r="V1961">
        <f>IF(ISNUMBER($BW1961),IF($BW1961&gt;=2016,1,0),"")</f>
        <v>0.0</v>
      </c>
      <c r="W1961" t="str">
        <f>IF(AND(ISNUMBER($BW1961),ISNUMBER($BX1961)),IF($BW1961&gt;=2016,"post-only",IF($BX1961&lt;2016,"pre-only","mixed")),"")</f>
        <v>mixed</v>
      </c>
      <c r="X1961">
        <f>IF(AND(ISNUMBER($BW1961),ISNUMBER($BX1961)),MIN(1,MAX(0,($BX1961-2017+1)/($BX1961-$BW1961+1))),"")</f>
        <v>0.4</v>
      </c>
      <c r="Y1961">
        <f>IF(AND(ISNUMBER($BW1961),ISNUMBER($BX1961)),MIN(1,MAX(0,($BX1961-2018+1)/($BX1961-$BW1961+1))),"")</f>
        <v>0.3</v>
      </c>
      <c r="Z1961">
        <f>IF(AND(ISNUMBER($BW1961),ISNUMBER($BX1961)),MIN(1,MAX(0,($BX1961-2019+1)/($BX1961-$BW1961+1))),"")</f>
        <v>0.2</v>
      </c>
      <c r="AA1961">
        <f>IF(ISNUMBER($BX1961),IF($BX1961&gt;=2017,1,0),"")</f>
        <v>1.0</v>
      </c>
      <c r="AB1961">
        <f>IF(ISNUMBER($BX1961),IF($BX1961&gt;=2018,1,0),"")</f>
        <v>1.0</v>
      </c>
      <c r="AC1961">
        <f>IF(ISNUMBER($BX1961),IF($BX1961&gt;=2019,1,0),"")</f>
        <v>1.0</v>
      </c>
      <c r="AD1961">
        <f>IF($L1961&lt;&gt;"",IF($L1961&gt;2013,1,0),"")</f>
        <v>1.0</v>
      </c>
      <c r="AE1961">
        <f>IF($L1961&lt;&gt;"",1+IF($L1961&gt;2011,1,0)+IF($L1961&gt;2014,1,0),"")</f>
        <v>3.0</v>
      </c>
      <c r="AF1961" t="inlineStr">
        <is>
          <t>loan (interest rate)</t>
        </is>
      </c>
      <c r="AG1961" t="inlineStr">
        <is>
          <t>performance</t>
        </is>
      </c>
      <c r="AH1961" t="inlineStr">
        <is>
          <t>non-sensitive</t>
        </is>
      </c>
      <c r="AI1961" t="inlineStr">
        <is>
          <t>99_NCE</t>
        </is>
      </c>
      <c r="AJ1961" t="inlineStr">
        <is>
          <t>99_NCE</t>
        </is>
      </c>
      <c r="AK1961" t="str">
        <f>IF(AND($CF1961&lt;&gt;"",IFERROR(INDEX(subsample_country_map!$B:$B,MATCH($CF1961,subsample_country_map!$A:$A,0)),"")&lt;&gt;""),INDEX(subsample_country_map!$B:$B,MATCH($CF1961,subsample_country_map!$A:$A,0)),INDEX(lookup!$AA:$AA,MATCH($A1961,lookup!$A:$A,0)))</f>
        <v>99_NCE</v>
      </c>
      <c r="AL1961" t="str">
        <f>IF(AND($CF1961&lt;&gt;"",IFERROR(INDEX(subsample_country_map!$C:$C,MATCH($CF1961,subsample_country_map!$A:$A,0)),"")&lt;&gt;""),INDEX(subsample_country_map!$C:$C,MATCH($CF1961,subsample_country_map!$A:$A,0)),INDEX(lookup!$AB:$AB,MATCH($A1961,lookup!$A:$A,0)))</f>
        <v>99_NCE</v>
      </c>
      <c r="AM1961" t="str">
        <f>IF(AND($CF1961&lt;&gt;"",IFERROR(INDEX(subsample_country_map!$D:$D,MATCH($CF1961,subsample_country_map!$A:$A,0)),"")&lt;&gt;""),INDEX(subsample_country_map!$D:$D,MATCH($CF1961,subsample_country_map!$A:$A,0)),INDEX(lookup!$AC:$AC,MATCH($A1961,lookup!$A:$A,0)))</f>
        <v>99_NCE</v>
      </c>
      <c r="AN1961" t="str">
        <f>IF(AND($CF1961&lt;&gt;"",IFERROR(INDEX(subsample_country_map!$E:$E,MATCH($CF1961,subsample_country_map!$A:$A,0)),"")&lt;&gt;""),INDEX(subsample_country_map!$E:$E,MATCH($CF1961,subsample_country_map!$A:$A,0)),INDEX(lookup!$AD:$AD,MATCH($A1961,lookup!$A:$A,0)))</f>
        <v>99_NCE</v>
      </c>
      <c r="AO1961" t="str">
        <f>INDEX(lookup!$Y:$Y,MATCH($A1961,lookup!$A:$A,0))</f>
        <v>0_published</v>
      </c>
      <c r="AP1961" t="str">
        <f>INDEX(lookup!$Z:$Z,MATCH($A1961,lookup!$A:$A,0))</f>
        <v>0_VHB low</v>
      </c>
      <c r="AQ1961" t="str">
        <f>INDEX(lookup!$W:$W,MATCH($A1961,lookup!$A:$A,0))</f>
        <v>1_fin/acc/econ</v>
      </c>
      <c r="AS1961" t="inlineStr">
        <is>
          <t>staging</t>
        </is>
      </c>
      <c r="AT1961" t="inlineStr">
        <is>
          <t>bad-CER</t>
        </is>
      </c>
      <c r="AU1961" t="inlineStr">
        <is>
          <t>cost</t>
        </is>
      </c>
      <c r="AV1961" t="inlineStr">
        <is>
          <t>0.004</t>
        </is>
      </c>
      <c r="AW1961" t="inlineStr">
        <is>
          <t>0.011</t>
        </is>
      </c>
      <c r="BA1961" t="n">
        <v>2929</v>
      </c>
      <c r="BB1961" t="inlineStr">
        <is>
          <t>0</t>
        </is>
      </c>
      <c r="BC1961" t="inlineStr">
        <is>
          <t>other: not stated</t>
        </is>
      </c>
      <c r="BD1961" t="inlineStr">
        <is>
          <t>firm</t>
        </is>
      </c>
      <c r="BE1961" t="inlineStr">
        <is>
          <t>industry</t>
        </is>
      </c>
      <c r="BF1961" t="inlineStr">
        <is>
          <t>Non-intensive</t>
        </is>
      </c>
      <c r="BI1961" t="inlineStr">
        <is>
          <t>Table 7</t>
        </is>
      </c>
      <c r="BJ1961" t="inlineStr">
        <is>
          <t>col 6 Non-intensive (Firm-Reported_GHGINT)</t>
        </is>
      </c>
      <c r="BK1961" t="inlineStr">
        <is>
          <t>2977</t>
        </is>
      </c>
      <c r="BL1961" t="inlineStr">
        <is>
          <t>Firm-Reported_GHGINT 0.004 (0.011)</t>
        </is>
      </c>
      <c r="BM1961" t="inlineStr">
        <is>
          <t>Firm-Reported_GHGINT</t>
        </is>
      </c>
      <c r="BN1961" t="inlineStr">
        <is>
          <t>Cost of Debt (CD)</t>
        </is>
      </c>
      <c r="BO1961" t="inlineStr">
        <is>
          <t>update</t>
        </is>
      </c>
      <c r="BP1961" t="inlineStr">
        <is>
          <t>Ririmasse et al (2026)</t>
        </is>
      </c>
      <c r="BQ1961" t="inlineStr">
        <is>
          <t>computed</t>
        </is>
      </c>
      <c r="BT1961" t="n">
        <v>0</v>
      </c>
      <c r="BU1961" t="inlineStr">
        <is>
          <t>staging_Ririmasse_et_al_2026.csv</t>
        </is>
      </c>
      <c r="BW1961" t="n">
        <v>2011</v>
      </c>
      <c r="BX1961" t="n">
        <v>2020</v>
      </c>
      <c r="BY1961" t="inlineStr">
        <is>
          <t>multi: United States, United Kingdom, China, India</t>
        </is>
      </c>
      <c r="BZ1961" t="n">
        <v>2015.5</v>
      </c>
      <c r="CA1961" t="n">
        <v>0.5</v>
      </c>
      <c r="CB1961" t="n">
        <v>1</v>
      </c>
      <c r="CC1961" t="n">
        <v>1</v>
      </c>
      <c r="CD1961" t="n">
        <v>-0.006718995537328547</v>
      </c>
      <c r="CE1961" t="n">
        <v>1</v>
      </c>
    </row>
    <row r="1962">
      <c r="A1962" t="inlineStr">
        <is>
          <t>Ririmasse et al (2026)</t>
        </is>
      </c>
      <c r="B1962" t="n">
        <v>3267</v>
      </c>
      <c r="C1962" t="n">
        <v>-0.02852489526925647</v>
      </c>
      <c r="D1962" t="n">
        <v>1228</v>
      </c>
      <c r="E1962">
        <f>IF(ISNUMBER($BA1962),$BA1962,IF(AND(ISNUMBER($D1962),ISNUMBER($BW1962),ISNUMBER($BX1962)),$D1962*($BX1962-$BW1962+1),""))</f>
        <v>1228.0</v>
      </c>
      <c r="H1962" t="inlineStr">
        <is>
          <t>partial</t>
        </is>
      </c>
      <c r="I1962" t="inlineStr">
        <is>
          <t>Regression Cofficient and Standard Error  available</t>
        </is>
      </c>
      <c r="J1962">
        <f>IF($BW1962&lt;&gt;"",$BW1962,"")</f>
        <v>2011.0</v>
      </c>
      <c r="K1962">
        <f>IF($BX1962&lt;&gt;"",$BX1962,"")</f>
        <v>2020.0</v>
      </c>
      <c r="L1962">
        <f>IF(AND(ISNUMBER($BW1962),ISNUMBER($BX1962)),($BW1962+$BX1962)/2,"")</f>
        <v>2015.5</v>
      </c>
      <c r="M1962">
        <f>IF($L1962&lt;&gt;"",$L1962,"")</f>
        <v>2015.5</v>
      </c>
      <c r="N1962">
        <f>IF(AND(ISNUMBER($BW1962),ISNUMBER($BX1962)),MIN(1,MAX(0,($BX1962-2016+1)/($BX1962-$BW1962+1))),"")</f>
        <v>0.5</v>
      </c>
      <c r="O1962">
        <f>IF(AND(ISNUMBER($BW1962),ISNUMBER($BX1962)),MIN(1,MAX(0,($BX1962-2017+1)/($BX1962-$BW1962+1))),"")</f>
        <v>0.4</v>
      </c>
      <c r="P1962">
        <f>IF(AND(ISNUMBER($BW1962),ISNUMBER($BX1962)),MIN(1,MAX(0,($BX1962-2018+1)/($BX1962-$BW1962+1))),"")</f>
        <v>0.3</v>
      </c>
      <c r="Q1962">
        <f>IF(AND(ISNUMBER($BW1962),ISNUMBER($BX1962)),MIN(1,MAX(0,($BX1962-2019+1)/($BX1962-$BW1962+1))),"")</f>
        <v>0.2</v>
      </c>
      <c r="R1962">
        <f>IF(AND(ISNUMBER($BW1962),ISNUMBER($BX1962)),MIN(1,MAX(0,($BX1962-2016+1)/($BX1962-$BW1962+1))),"")</f>
        <v>0.5</v>
      </c>
      <c r="S1962">
        <f>IF($L1962&lt;&gt;"",IF($L1962&gt;=2015.5,1,0),"")</f>
        <v>1.0</v>
      </c>
      <c r="T1962">
        <f>IF($L1962&lt;&gt;"",IF($L1962&gt;=2016,1,0),"")</f>
        <v>0.0</v>
      </c>
      <c r="U1962">
        <f>IF(ISNUMBER($BX1962),IF($BX1962&gt;=2016,1,0),"")</f>
        <v>1.0</v>
      </c>
      <c r="V1962">
        <f>IF(ISNUMBER($BW1962),IF($BW1962&gt;=2016,1,0),"")</f>
        <v>0.0</v>
      </c>
      <c r="W1962" t="str">
        <f>IF(AND(ISNUMBER($BW1962),ISNUMBER($BX1962)),IF($BW1962&gt;=2016,"post-only",IF($BX1962&lt;2016,"pre-only","mixed")),"")</f>
        <v>mixed</v>
      </c>
      <c r="X1962">
        <f>IF(AND(ISNUMBER($BW1962),ISNUMBER($BX1962)),MIN(1,MAX(0,($BX1962-2017+1)/($BX1962-$BW1962+1))),"")</f>
        <v>0.4</v>
      </c>
      <c r="Y1962">
        <f>IF(AND(ISNUMBER($BW1962),ISNUMBER($BX1962)),MIN(1,MAX(0,($BX1962-2018+1)/($BX1962-$BW1962+1))),"")</f>
        <v>0.3</v>
      </c>
      <c r="Z1962">
        <f>IF(AND(ISNUMBER($BW1962),ISNUMBER($BX1962)),MIN(1,MAX(0,($BX1962-2019+1)/($BX1962-$BW1962+1))),"")</f>
        <v>0.2</v>
      </c>
      <c r="AA1962">
        <f>IF(ISNUMBER($BX1962),IF($BX1962&gt;=2017,1,0),"")</f>
        <v>1.0</v>
      </c>
      <c r="AB1962">
        <f>IF(ISNUMBER($BX1962),IF($BX1962&gt;=2018,1,0),"")</f>
        <v>1.0</v>
      </c>
      <c r="AC1962">
        <f>IF(ISNUMBER($BX1962),IF($BX1962&gt;=2019,1,0),"")</f>
        <v>1.0</v>
      </c>
      <c r="AD1962">
        <f>IF($L1962&lt;&gt;"",IF($L1962&gt;2013,1,0),"")</f>
        <v>1.0</v>
      </c>
      <c r="AE1962">
        <f>IF($L1962&lt;&gt;"",1+IF($L1962&gt;2011,1,0)+IF($L1962&gt;2014,1,0),"")</f>
        <v>3.0</v>
      </c>
      <c r="AF1962" t="inlineStr">
        <is>
          <t>loan (interest rate)</t>
        </is>
      </c>
      <c r="AG1962" t="inlineStr">
        <is>
          <t>performance</t>
        </is>
      </c>
      <c r="AH1962" t="inlineStr">
        <is>
          <t>non-sensitive</t>
        </is>
      </c>
      <c r="AI1962" t="inlineStr">
        <is>
          <t>99_NCE</t>
        </is>
      </c>
      <c r="AJ1962" t="inlineStr">
        <is>
          <t>99_NCE</t>
        </is>
      </c>
      <c r="AK1962" t="str">
        <f>IF(AND($CF1962&lt;&gt;"",IFERROR(INDEX(subsample_country_map!$B:$B,MATCH($CF1962,subsample_country_map!$A:$A,0)),"")&lt;&gt;""),INDEX(subsample_country_map!$B:$B,MATCH($CF1962,subsample_country_map!$A:$A,0)),INDEX(lookup!$AA:$AA,MATCH($A1962,lookup!$A:$A,0)))</f>
        <v>99_NCE</v>
      </c>
      <c r="AL1962" t="str">
        <f>IF(AND($CF1962&lt;&gt;"",IFERROR(INDEX(subsample_country_map!$C:$C,MATCH($CF1962,subsample_country_map!$A:$A,0)),"")&lt;&gt;""),INDEX(subsample_country_map!$C:$C,MATCH($CF1962,subsample_country_map!$A:$A,0)),INDEX(lookup!$AB:$AB,MATCH($A1962,lookup!$A:$A,0)))</f>
        <v>99_NCE</v>
      </c>
      <c r="AM1962" t="str">
        <f>IF(AND($CF1962&lt;&gt;"",IFERROR(INDEX(subsample_country_map!$D:$D,MATCH($CF1962,subsample_country_map!$A:$A,0)),"")&lt;&gt;""),INDEX(subsample_country_map!$D:$D,MATCH($CF1962,subsample_country_map!$A:$A,0)),INDEX(lookup!$AC:$AC,MATCH($A1962,lookup!$A:$A,0)))</f>
        <v>99_NCE</v>
      </c>
      <c r="AN1962" t="str">
        <f>IF(AND($CF1962&lt;&gt;"",IFERROR(INDEX(subsample_country_map!$E:$E,MATCH($CF1962,subsample_country_map!$A:$A,0)),"")&lt;&gt;""),INDEX(subsample_country_map!$E:$E,MATCH($CF1962,subsample_country_map!$A:$A,0)),INDEX(lookup!$AD:$AD,MATCH($A1962,lookup!$A:$A,0)))</f>
        <v>99_NCE</v>
      </c>
      <c r="AO1962" t="str">
        <f>INDEX(lookup!$Y:$Y,MATCH($A1962,lookup!$A:$A,0))</f>
        <v>0_published</v>
      </c>
      <c r="AP1962" t="str">
        <f>INDEX(lookup!$Z:$Z,MATCH($A1962,lookup!$A:$A,0))</f>
        <v>0_VHB low</v>
      </c>
      <c r="AQ1962" t="str">
        <f>INDEX(lookup!$W:$W,MATCH($A1962,lookup!$A:$A,0))</f>
        <v>1_fin/acc/econ</v>
      </c>
      <c r="AS1962" t="inlineStr">
        <is>
          <t>staging</t>
        </is>
      </c>
      <c r="AT1962" t="inlineStr">
        <is>
          <t>bad-CER</t>
        </is>
      </c>
      <c r="AU1962" t="inlineStr">
        <is>
          <t>cost</t>
        </is>
      </c>
      <c r="AV1962" t="inlineStr">
        <is>
          <t>0.007</t>
        </is>
      </c>
      <c r="AW1962" t="inlineStr">
        <is>
          <t>0.007</t>
        </is>
      </c>
      <c r="BA1962" t="n">
        <v>1228</v>
      </c>
      <c r="BB1962" t="inlineStr">
        <is>
          <t>0</t>
        </is>
      </c>
      <c r="BC1962" t="inlineStr">
        <is>
          <t>other: not stated</t>
        </is>
      </c>
      <c r="BD1962" t="inlineStr">
        <is>
          <t>firm</t>
        </is>
      </c>
      <c r="BE1962" t="inlineStr">
        <is>
          <t>other:Vendor-Estimated_GHGINT vs Non-Reporters</t>
        </is>
      </c>
      <c r="BF1962" t="inlineStr">
        <is>
          <t>Combined#</t>
        </is>
      </c>
      <c r="BI1962" t="inlineStr">
        <is>
          <t>Table 7</t>
        </is>
      </c>
      <c r="BJ1962" t="inlineStr">
        <is>
          <t>col 7 Combined# (Vendor-Estimated_GHGINT)</t>
        </is>
      </c>
      <c r="BK1962" t="inlineStr">
        <is>
          <t>2977</t>
        </is>
      </c>
      <c r="BL1962" t="inlineStr">
        <is>
          <t>Vendor-Estimated_GHGINT 0.007 (0.007)</t>
        </is>
      </c>
      <c r="BM1962" t="inlineStr">
        <is>
          <t>Vendor-Estimated_GHGINT</t>
        </is>
      </c>
      <c r="BN1962" t="inlineStr">
        <is>
          <t>Cost of Debt (CD)</t>
        </is>
      </c>
      <c r="BO1962" t="inlineStr">
        <is>
          <t>update</t>
        </is>
      </c>
      <c r="BP1962" t="inlineStr">
        <is>
          <t>Ririmasse et al (2026)</t>
        </is>
      </c>
      <c r="BQ1962" t="inlineStr">
        <is>
          <t>computed</t>
        </is>
      </c>
      <c r="BT1962" t="n">
        <v>0</v>
      </c>
      <c r="BU1962" t="inlineStr">
        <is>
          <t>staging_Ririmasse_et_al_2026.csv</t>
        </is>
      </c>
      <c r="BW1962" t="n">
        <v>2011</v>
      </c>
      <c r="BX1962" t="n">
        <v>2020</v>
      </c>
      <c r="BY1962" t="inlineStr">
        <is>
          <t>multi: United States, United Kingdom, China, India</t>
        </is>
      </c>
      <c r="BZ1962" t="n">
        <v>2015.5</v>
      </c>
      <c r="CA1962" t="n">
        <v>0.5</v>
      </c>
      <c r="CB1962" t="n">
        <v>1</v>
      </c>
      <c r="CC1962" t="n">
        <v>1</v>
      </c>
      <c r="CD1962" t="n">
        <v>-0.02853263566233294</v>
      </c>
      <c r="CE1962" t="n">
        <v>1</v>
      </c>
    </row>
    <row r="1963">
      <c r="A1963" t="inlineStr">
        <is>
          <t>Ririmasse et al (2026)</t>
        </is>
      </c>
      <c r="B1963" t="n">
        <v>3268</v>
      </c>
      <c r="C1963" t="n">
        <v>-0.05481185639664856</v>
      </c>
      <c r="D1963" t="n">
        <v>420</v>
      </c>
      <c r="E1963">
        <f>IF(ISNUMBER($BA1963),$BA1963,IF(AND(ISNUMBER($D1963),ISNUMBER($BW1963),ISNUMBER($BX1963)),$D1963*($BX1963-$BW1963+1),""))</f>
        <v>420.0</v>
      </c>
      <c r="H1963" t="inlineStr">
        <is>
          <t>partial</t>
        </is>
      </c>
      <c r="I1963" t="inlineStr">
        <is>
          <t>Regression Cofficient and Standard Error  available</t>
        </is>
      </c>
      <c r="J1963">
        <f>IF($BW1963&lt;&gt;"",$BW1963,"")</f>
        <v>2011.0</v>
      </c>
      <c r="K1963">
        <f>IF($BX1963&lt;&gt;"",$BX1963,"")</f>
        <v>2020.0</v>
      </c>
      <c r="L1963">
        <f>IF(AND(ISNUMBER($BW1963),ISNUMBER($BX1963)),($BW1963+$BX1963)/2,"")</f>
        <v>2015.5</v>
      </c>
      <c r="M1963">
        <f>IF($L1963&lt;&gt;"",$L1963,"")</f>
        <v>2015.5</v>
      </c>
      <c r="N1963">
        <f>IF(AND(ISNUMBER($BW1963),ISNUMBER($BX1963)),MIN(1,MAX(0,($BX1963-2016+1)/($BX1963-$BW1963+1))),"")</f>
        <v>0.5</v>
      </c>
      <c r="O1963">
        <f>IF(AND(ISNUMBER($BW1963),ISNUMBER($BX1963)),MIN(1,MAX(0,($BX1963-2017+1)/($BX1963-$BW1963+1))),"")</f>
        <v>0.4</v>
      </c>
      <c r="P1963">
        <f>IF(AND(ISNUMBER($BW1963),ISNUMBER($BX1963)),MIN(1,MAX(0,($BX1963-2018+1)/($BX1963-$BW1963+1))),"")</f>
        <v>0.3</v>
      </c>
      <c r="Q1963">
        <f>IF(AND(ISNUMBER($BW1963),ISNUMBER($BX1963)),MIN(1,MAX(0,($BX1963-2019+1)/($BX1963-$BW1963+1))),"")</f>
        <v>0.2</v>
      </c>
      <c r="R1963">
        <f>IF(AND(ISNUMBER($BW1963),ISNUMBER($BX1963)),MIN(1,MAX(0,($BX1963-2016+1)/($BX1963-$BW1963+1))),"")</f>
        <v>0.5</v>
      </c>
      <c r="S1963">
        <f>IF($L1963&lt;&gt;"",IF($L1963&gt;=2015.5,1,0),"")</f>
        <v>1.0</v>
      </c>
      <c r="T1963">
        <f>IF($L1963&lt;&gt;"",IF($L1963&gt;=2016,1,0),"")</f>
        <v>0.0</v>
      </c>
      <c r="U1963">
        <f>IF(ISNUMBER($BX1963),IF($BX1963&gt;=2016,1,0),"")</f>
        <v>1.0</v>
      </c>
      <c r="V1963">
        <f>IF(ISNUMBER($BW1963),IF($BW1963&gt;=2016,1,0),"")</f>
        <v>0.0</v>
      </c>
      <c r="W1963" t="str">
        <f>IF(AND(ISNUMBER($BW1963),ISNUMBER($BX1963)),IF($BW1963&gt;=2016,"post-only",IF($BX1963&lt;2016,"pre-only","mixed")),"")</f>
        <v>mixed</v>
      </c>
      <c r="X1963">
        <f>IF(AND(ISNUMBER($BW1963),ISNUMBER($BX1963)),MIN(1,MAX(0,($BX1963-2017+1)/($BX1963-$BW1963+1))),"")</f>
        <v>0.4</v>
      </c>
      <c r="Y1963">
        <f>IF(AND(ISNUMBER($BW1963),ISNUMBER($BX1963)),MIN(1,MAX(0,($BX1963-2018+1)/($BX1963-$BW1963+1))),"")</f>
        <v>0.3</v>
      </c>
      <c r="Z1963">
        <f>IF(AND(ISNUMBER($BW1963),ISNUMBER($BX1963)),MIN(1,MAX(0,($BX1963-2019+1)/($BX1963-$BW1963+1))),"")</f>
        <v>0.2</v>
      </c>
      <c r="AA1963">
        <f>IF(ISNUMBER($BX1963),IF($BX1963&gt;=2017,1,0),"")</f>
        <v>1.0</v>
      </c>
      <c r="AB1963">
        <f>IF(ISNUMBER($BX1963),IF($BX1963&gt;=2018,1,0),"")</f>
        <v>1.0</v>
      </c>
      <c r="AC1963">
        <f>IF(ISNUMBER($BX1963),IF($BX1963&gt;=2019,1,0),"")</f>
        <v>1.0</v>
      </c>
      <c r="AD1963">
        <f>IF($L1963&lt;&gt;"",IF($L1963&gt;2013,1,0),"")</f>
        <v>1.0</v>
      </c>
      <c r="AE1963">
        <f>IF($L1963&lt;&gt;"",1+IF($L1963&gt;2011,1,0)+IF($L1963&gt;2014,1,0),"")</f>
        <v>3.0</v>
      </c>
      <c r="AF1963" t="inlineStr">
        <is>
          <t>loan (interest rate)</t>
        </is>
      </c>
      <c r="AG1963" t="inlineStr">
        <is>
          <t>performance</t>
        </is>
      </c>
      <c r="AH1963" t="inlineStr">
        <is>
          <t>non-sensitive</t>
        </is>
      </c>
      <c r="AI1963" t="inlineStr">
        <is>
          <t>99_NCE</t>
        </is>
      </c>
      <c r="AJ1963" t="inlineStr">
        <is>
          <t>99_NCE</t>
        </is>
      </c>
      <c r="AK1963" t="str">
        <f>IF(AND($CF1963&lt;&gt;"",IFERROR(INDEX(subsample_country_map!$B:$B,MATCH($CF1963,subsample_country_map!$A:$A,0)),"")&lt;&gt;""),INDEX(subsample_country_map!$B:$B,MATCH($CF1963,subsample_country_map!$A:$A,0)),INDEX(lookup!$AA:$AA,MATCH($A1963,lookup!$A:$A,0)))</f>
        <v>99_NCE</v>
      </c>
      <c r="AL1963" t="str">
        <f>IF(AND($CF1963&lt;&gt;"",IFERROR(INDEX(subsample_country_map!$C:$C,MATCH($CF1963,subsample_country_map!$A:$A,0)),"")&lt;&gt;""),INDEX(subsample_country_map!$C:$C,MATCH($CF1963,subsample_country_map!$A:$A,0)),INDEX(lookup!$AB:$AB,MATCH($A1963,lookup!$A:$A,0)))</f>
        <v>99_NCE</v>
      </c>
      <c r="AM1963" t="str">
        <f>IF(AND($CF1963&lt;&gt;"",IFERROR(INDEX(subsample_country_map!$D:$D,MATCH($CF1963,subsample_country_map!$A:$A,0)),"")&lt;&gt;""),INDEX(subsample_country_map!$D:$D,MATCH($CF1963,subsample_country_map!$A:$A,0)),INDEX(lookup!$AC:$AC,MATCH($A1963,lookup!$A:$A,0)))</f>
        <v>99_NCE</v>
      </c>
      <c r="AN1963" t="str">
        <f>IF(AND($CF1963&lt;&gt;"",IFERROR(INDEX(subsample_country_map!$E:$E,MATCH($CF1963,subsample_country_map!$A:$A,0)),"")&lt;&gt;""),INDEX(subsample_country_map!$E:$E,MATCH($CF1963,subsample_country_map!$A:$A,0)),INDEX(lookup!$AD:$AD,MATCH($A1963,lookup!$A:$A,0)))</f>
        <v>99_NCE</v>
      </c>
      <c r="AO1963" t="str">
        <f>INDEX(lookup!$Y:$Y,MATCH($A1963,lookup!$A:$A,0))</f>
        <v>0_published</v>
      </c>
      <c r="AP1963" t="str">
        <f>INDEX(lookup!$Z:$Z,MATCH($A1963,lookup!$A:$A,0))</f>
        <v>0_VHB low</v>
      </c>
      <c r="AQ1963" t="str">
        <f>INDEX(lookup!$W:$W,MATCH($A1963,lookup!$A:$A,0))</f>
        <v>1_fin/acc/econ</v>
      </c>
      <c r="AS1963" t="inlineStr">
        <is>
          <t>staging</t>
        </is>
      </c>
      <c r="AT1963" t="inlineStr">
        <is>
          <t>bad-CER</t>
        </is>
      </c>
      <c r="AU1963" t="inlineStr">
        <is>
          <t>cost</t>
        </is>
      </c>
      <c r="AV1963" t="inlineStr">
        <is>
          <t>0.009</t>
        </is>
      </c>
      <c r="AW1963" t="inlineStr">
        <is>
          <t>0.008</t>
        </is>
      </c>
      <c r="BA1963" t="n">
        <v>420</v>
      </c>
      <c r="BB1963" t="inlineStr">
        <is>
          <t>0</t>
        </is>
      </c>
      <c r="BC1963" t="inlineStr">
        <is>
          <t>other: not stated</t>
        </is>
      </c>
      <c r="BD1963" t="inlineStr">
        <is>
          <t>firm</t>
        </is>
      </c>
      <c r="BE1963" t="inlineStr">
        <is>
          <t>industry</t>
        </is>
      </c>
      <c r="BF1963" t="inlineStr">
        <is>
          <t>Intensive</t>
        </is>
      </c>
      <c r="BI1963" t="inlineStr">
        <is>
          <t>Table 7</t>
        </is>
      </c>
      <c r="BJ1963" t="inlineStr">
        <is>
          <t>col 8 Intensive (Vendor-Estimated_GHGINT)</t>
        </is>
      </c>
      <c r="BK1963" t="inlineStr">
        <is>
          <t>2977</t>
        </is>
      </c>
      <c r="BL1963" t="inlineStr">
        <is>
          <t>Vendor-Estimated_GHGINT 0.009 (0.008)</t>
        </is>
      </c>
      <c r="BM1963" t="inlineStr">
        <is>
          <t>Vendor-Estimated_GHGINT</t>
        </is>
      </c>
      <c r="BN1963" t="inlineStr">
        <is>
          <t>Cost of Debt (CD)</t>
        </is>
      </c>
      <c r="BO1963" t="inlineStr">
        <is>
          <t>update</t>
        </is>
      </c>
      <c r="BP1963" t="inlineStr">
        <is>
          <t>Ririmasse et al (2026)</t>
        </is>
      </c>
      <c r="BQ1963" t="inlineStr">
        <is>
          <t>computed</t>
        </is>
      </c>
      <c r="BT1963" t="n">
        <v>0</v>
      </c>
      <c r="BU1963" t="inlineStr">
        <is>
          <t>staging_Ririmasse_et_al_2026.csv</t>
        </is>
      </c>
      <c r="BW1963" t="n">
        <v>2011</v>
      </c>
      <c r="BX1963" t="n">
        <v>2020</v>
      </c>
      <c r="BY1963" t="inlineStr">
        <is>
          <t>multi: United States, United Kingdom, China, India</t>
        </is>
      </c>
      <c r="BZ1963" t="n">
        <v>2015.5</v>
      </c>
      <c r="CA1963" t="n">
        <v>0.5</v>
      </c>
      <c r="CB1963" t="n">
        <v>1</v>
      </c>
      <c r="CC1963" t="n">
        <v>1</v>
      </c>
      <c r="CD1963" t="n">
        <v>-0.05486684670006789</v>
      </c>
      <c r="CE1963" t="n">
        <v>1</v>
      </c>
    </row>
    <row r="1964">
      <c r="A1964" t="inlineStr">
        <is>
          <t>Ririmasse et al (2026)</t>
        </is>
      </c>
      <c r="B1964" t="n">
        <v>3269</v>
      </c>
      <c r="C1964" t="n">
        <v>-0.03110560145980202</v>
      </c>
      <c r="D1964" t="n">
        <v>808</v>
      </c>
      <c r="E1964">
        <f>IF(ISNUMBER($BA1964),$BA1964,IF(AND(ISNUMBER($D1964),ISNUMBER($BW1964),ISNUMBER($BX1964)),$D1964*($BX1964-$BW1964+1),""))</f>
        <v>808.0</v>
      </c>
      <c r="H1964" t="inlineStr">
        <is>
          <t>partial</t>
        </is>
      </c>
      <c r="I1964" t="inlineStr">
        <is>
          <t>Regression Cofficient and Standard Error  available</t>
        </is>
      </c>
      <c r="J1964">
        <f>IF($BW1964&lt;&gt;"",$BW1964,"")</f>
        <v>2011.0</v>
      </c>
      <c r="K1964">
        <f>IF($BX1964&lt;&gt;"",$BX1964,"")</f>
        <v>2020.0</v>
      </c>
      <c r="L1964">
        <f>IF(AND(ISNUMBER($BW1964),ISNUMBER($BX1964)),($BW1964+$BX1964)/2,"")</f>
        <v>2015.5</v>
      </c>
      <c r="M1964">
        <f>IF($L1964&lt;&gt;"",$L1964,"")</f>
        <v>2015.5</v>
      </c>
      <c r="N1964">
        <f>IF(AND(ISNUMBER($BW1964),ISNUMBER($BX1964)),MIN(1,MAX(0,($BX1964-2016+1)/($BX1964-$BW1964+1))),"")</f>
        <v>0.5</v>
      </c>
      <c r="O1964">
        <f>IF(AND(ISNUMBER($BW1964),ISNUMBER($BX1964)),MIN(1,MAX(0,($BX1964-2017+1)/($BX1964-$BW1964+1))),"")</f>
        <v>0.4</v>
      </c>
      <c r="P1964">
        <f>IF(AND(ISNUMBER($BW1964),ISNUMBER($BX1964)),MIN(1,MAX(0,($BX1964-2018+1)/($BX1964-$BW1964+1))),"")</f>
        <v>0.3</v>
      </c>
      <c r="Q1964">
        <f>IF(AND(ISNUMBER($BW1964),ISNUMBER($BX1964)),MIN(1,MAX(0,($BX1964-2019+1)/($BX1964-$BW1964+1))),"")</f>
        <v>0.2</v>
      </c>
      <c r="R1964">
        <f>IF(AND(ISNUMBER($BW1964),ISNUMBER($BX1964)),MIN(1,MAX(0,($BX1964-2016+1)/($BX1964-$BW1964+1))),"")</f>
        <v>0.5</v>
      </c>
      <c r="S1964">
        <f>IF($L1964&lt;&gt;"",IF($L1964&gt;=2015.5,1,0),"")</f>
        <v>1.0</v>
      </c>
      <c r="T1964">
        <f>IF($L1964&lt;&gt;"",IF($L1964&gt;=2016,1,0),"")</f>
        <v>0.0</v>
      </c>
      <c r="U1964">
        <f>IF(ISNUMBER($BX1964),IF($BX1964&gt;=2016,1,0),"")</f>
        <v>1.0</v>
      </c>
      <c r="V1964">
        <f>IF(ISNUMBER($BW1964),IF($BW1964&gt;=2016,1,0),"")</f>
        <v>0.0</v>
      </c>
      <c r="W1964" t="str">
        <f>IF(AND(ISNUMBER($BW1964),ISNUMBER($BX1964)),IF($BW1964&gt;=2016,"post-only",IF($BX1964&lt;2016,"pre-only","mixed")),"")</f>
        <v>mixed</v>
      </c>
      <c r="X1964">
        <f>IF(AND(ISNUMBER($BW1964),ISNUMBER($BX1964)),MIN(1,MAX(0,($BX1964-2017+1)/($BX1964-$BW1964+1))),"")</f>
        <v>0.4</v>
      </c>
      <c r="Y1964">
        <f>IF(AND(ISNUMBER($BW1964),ISNUMBER($BX1964)),MIN(1,MAX(0,($BX1964-2018+1)/($BX1964-$BW1964+1))),"")</f>
        <v>0.3</v>
      </c>
      <c r="Z1964">
        <f>IF(AND(ISNUMBER($BW1964),ISNUMBER($BX1964)),MIN(1,MAX(0,($BX1964-2019+1)/($BX1964-$BW1964+1))),"")</f>
        <v>0.2</v>
      </c>
      <c r="AA1964">
        <f>IF(ISNUMBER($BX1964),IF($BX1964&gt;=2017,1,0),"")</f>
        <v>1.0</v>
      </c>
      <c r="AB1964">
        <f>IF(ISNUMBER($BX1964),IF($BX1964&gt;=2018,1,0),"")</f>
        <v>1.0</v>
      </c>
      <c r="AC1964">
        <f>IF(ISNUMBER($BX1964),IF($BX1964&gt;=2019,1,0),"")</f>
        <v>1.0</v>
      </c>
      <c r="AD1964">
        <f>IF($L1964&lt;&gt;"",IF($L1964&gt;2013,1,0),"")</f>
        <v>1.0</v>
      </c>
      <c r="AE1964">
        <f>IF($L1964&lt;&gt;"",1+IF($L1964&gt;2011,1,0)+IF($L1964&gt;2014,1,0),"")</f>
        <v>3.0</v>
      </c>
      <c r="AF1964" t="inlineStr">
        <is>
          <t>loan (interest rate)</t>
        </is>
      </c>
      <c r="AG1964" t="inlineStr">
        <is>
          <t>performance</t>
        </is>
      </c>
      <c r="AH1964" t="inlineStr">
        <is>
          <t>non-sensitive</t>
        </is>
      </c>
      <c r="AI1964" t="inlineStr">
        <is>
          <t>99_NCE</t>
        </is>
      </c>
      <c r="AJ1964" t="inlineStr">
        <is>
          <t>99_NCE</t>
        </is>
      </c>
      <c r="AK1964" t="str">
        <f>IF(AND($CF1964&lt;&gt;"",IFERROR(INDEX(subsample_country_map!$B:$B,MATCH($CF1964,subsample_country_map!$A:$A,0)),"")&lt;&gt;""),INDEX(subsample_country_map!$B:$B,MATCH($CF1964,subsample_country_map!$A:$A,0)),INDEX(lookup!$AA:$AA,MATCH($A1964,lookup!$A:$A,0)))</f>
        <v>99_NCE</v>
      </c>
      <c r="AL1964" t="str">
        <f>IF(AND($CF1964&lt;&gt;"",IFERROR(INDEX(subsample_country_map!$C:$C,MATCH($CF1964,subsample_country_map!$A:$A,0)),"")&lt;&gt;""),INDEX(subsample_country_map!$C:$C,MATCH($CF1964,subsample_country_map!$A:$A,0)),INDEX(lookup!$AB:$AB,MATCH($A1964,lookup!$A:$A,0)))</f>
        <v>99_NCE</v>
      </c>
      <c r="AM1964" t="str">
        <f>IF(AND($CF1964&lt;&gt;"",IFERROR(INDEX(subsample_country_map!$D:$D,MATCH($CF1964,subsample_country_map!$A:$A,0)),"")&lt;&gt;""),INDEX(subsample_country_map!$D:$D,MATCH($CF1964,subsample_country_map!$A:$A,0)),INDEX(lookup!$AC:$AC,MATCH($A1964,lookup!$A:$A,0)))</f>
        <v>99_NCE</v>
      </c>
      <c r="AN1964" t="str">
        <f>IF(AND($CF1964&lt;&gt;"",IFERROR(INDEX(subsample_country_map!$E:$E,MATCH($CF1964,subsample_country_map!$A:$A,0)),"")&lt;&gt;""),INDEX(subsample_country_map!$E:$E,MATCH($CF1964,subsample_country_map!$A:$A,0)),INDEX(lookup!$AD:$AD,MATCH($A1964,lookup!$A:$A,0)))</f>
        <v>99_NCE</v>
      </c>
      <c r="AO1964" t="str">
        <f>INDEX(lookup!$Y:$Y,MATCH($A1964,lookup!$A:$A,0))</f>
        <v>0_published</v>
      </c>
      <c r="AP1964" t="str">
        <f>INDEX(lookup!$Z:$Z,MATCH($A1964,lookup!$A:$A,0))</f>
        <v>0_VHB low</v>
      </c>
      <c r="AQ1964" t="str">
        <f>INDEX(lookup!$W:$W,MATCH($A1964,lookup!$A:$A,0))</f>
        <v>1_fin/acc/econ</v>
      </c>
      <c r="AS1964" t="inlineStr">
        <is>
          <t>staging</t>
        </is>
      </c>
      <c r="AT1964" t="inlineStr">
        <is>
          <t>bad-CER</t>
        </is>
      </c>
      <c r="AU1964" t="inlineStr">
        <is>
          <t>cost</t>
        </is>
      </c>
      <c r="AV1964" t="inlineStr">
        <is>
          <t>0.069</t>
        </is>
      </c>
      <c r="AW1964" t="inlineStr">
        <is>
          <t>0.078</t>
        </is>
      </c>
      <c r="BA1964" t="n">
        <v>808</v>
      </c>
      <c r="BB1964" t="inlineStr">
        <is>
          <t>0</t>
        </is>
      </c>
      <c r="BC1964" t="inlineStr">
        <is>
          <t>other: not stated</t>
        </is>
      </c>
      <c r="BD1964" t="inlineStr">
        <is>
          <t>firm</t>
        </is>
      </c>
      <c r="BE1964" t="inlineStr">
        <is>
          <t>industry</t>
        </is>
      </c>
      <c r="BF1964" t="inlineStr">
        <is>
          <t>Non-intensive</t>
        </is>
      </c>
      <c r="BI1964" t="inlineStr">
        <is>
          <t>Table 7</t>
        </is>
      </c>
      <c r="BJ1964" t="inlineStr">
        <is>
          <t>col 9 Non-intensive (Vendor-Estimated_GHGINT)</t>
        </is>
      </c>
      <c r="BK1964" t="inlineStr">
        <is>
          <t>2977</t>
        </is>
      </c>
      <c r="BL1964" t="inlineStr">
        <is>
          <t>Vendor-Estimated_GHGINT 0.069 (0.078)</t>
        </is>
      </c>
      <c r="BM1964" t="inlineStr">
        <is>
          <t>Vendor-Estimated_GHGINT</t>
        </is>
      </c>
      <c r="BN1964" t="inlineStr">
        <is>
          <t>Cost of Debt (CD)</t>
        </is>
      </c>
      <c r="BO1964" t="inlineStr">
        <is>
          <t>update</t>
        </is>
      </c>
      <c r="BP1964" t="inlineStr">
        <is>
          <t>Ririmasse et al (2026)</t>
        </is>
      </c>
      <c r="BQ1964" t="inlineStr">
        <is>
          <t>computed</t>
        </is>
      </c>
      <c r="BT1964" t="n">
        <v>0</v>
      </c>
      <c r="BU1964" t="inlineStr">
        <is>
          <t>staging_Ririmasse_et_al_2026.csv</t>
        </is>
      </c>
      <c r="BW1964" t="n">
        <v>2011</v>
      </c>
      <c r="BX1964" t="n">
        <v>2020</v>
      </c>
      <c r="BY1964" t="inlineStr">
        <is>
          <t>multi: United States, United Kingdom, China, India</t>
        </is>
      </c>
      <c r="BZ1964" t="n">
        <v>2015.5</v>
      </c>
      <c r="CA1964" t="n">
        <v>0.5</v>
      </c>
      <c r="CB1964" t="n">
        <v>1</v>
      </c>
      <c r="CC1964" t="n">
        <v>1</v>
      </c>
      <c r="CD1964" t="n">
        <v>-0.03111563945028264</v>
      </c>
      <c r="CE1964" t="n">
        <v>1</v>
      </c>
    </row>
    <row r="1965">
      <c r="A1965" t="inlineStr">
        <is>
          <t>Ririmasse et al (2026)</t>
        </is>
      </c>
      <c r="B1965" t="n">
        <v>3270</v>
      </c>
      <c r="C1965" t="n">
        <v>0.007544913926533178</v>
      </c>
      <c r="D1965" t="n">
        <v>7807</v>
      </c>
      <c r="E1965">
        <f>IF(ISNUMBER($BA1965),$BA1965,IF(AND(ISNUMBER($D1965),ISNUMBER($BW1965),ISNUMBER($BX1965)),$D1965*($BX1965-$BW1965+1),""))</f>
        <v>7807.0</v>
      </c>
      <c r="H1965" t="inlineStr">
        <is>
          <t>partial</t>
        </is>
      </c>
      <c r="I1965" t="inlineStr">
        <is>
          <t>Regression Cofficient and Standard Error  available</t>
        </is>
      </c>
      <c r="J1965">
        <f>IF($BW1965&lt;&gt;"",$BW1965,"")</f>
        <v>2011.0</v>
      </c>
      <c r="K1965">
        <f>IF($BX1965&lt;&gt;"",$BX1965,"")</f>
        <v>2020.0</v>
      </c>
      <c r="L1965">
        <f>IF(AND(ISNUMBER($BW1965),ISNUMBER($BX1965)),($BW1965+$BX1965)/2,"")</f>
        <v>2015.5</v>
      </c>
      <c r="M1965">
        <f>IF($L1965&lt;&gt;"",$L1965,"")</f>
        <v>2015.5</v>
      </c>
      <c r="N1965">
        <f>IF(AND(ISNUMBER($BW1965),ISNUMBER($BX1965)),MIN(1,MAX(0,($BX1965-2016+1)/($BX1965-$BW1965+1))),"")</f>
        <v>0.5</v>
      </c>
      <c r="O1965">
        <f>IF(AND(ISNUMBER($BW1965),ISNUMBER($BX1965)),MIN(1,MAX(0,($BX1965-2017+1)/($BX1965-$BW1965+1))),"")</f>
        <v>0.4</v>
      </c>
      <c r="P1965">
        <f>IF(AND(ISNUMBER($BW1965),ISNUMBER($BX1965)),MIN(1,MAX(0,($BX1965-2018+1)/($BX1965-$BW1965+1))),"")</f>
        <v>0.3</v>
      </c>
      <c r="Q1965">
        <f>IF(AND(ISNUMBER($BW1965),ISNUMBER($BX1965)),MIN(1,MAX(0,($BX1965-2019+1)/($BX1965-$BW1965+1))),"")</f>
        <v>0.2</v>
      </c>
      <c r="R1965">
        <f>IF(AND(ISNUMBER($BW1965),ISNUMBER($BX1965)),MIN(1,MAX(0,($BX1965-2016+1)/($BX1965-$BW1965+1))),"")</f>
        <v>0.5</v>
      </c>
      <c r="S1965">
        <f>IF($L1965&lt;&gt;"",IF($L1965&gt;=2015.5,1,0),"")</f>
        <v>1.0</v>
      </c>
      <c r="T1965">
        <f>IF($L1965&lt;&gt;"",IF($L1965&gt;=2016,1,0),"")</f>
        <v>0.0</v>
      </c>
      <c r="U1965">
        <f>IF(ISNUMBER($BX1965),IF($BX1965&gt;=2016,1,0),"")</f>
        <v>1.0</v>
      </c>
      <c r="V1965">
        <f>IF(ISNUMBER($BW1965),IF($BW1965&gt;=2016,1,0),"")</f>
        <v>0.0</v>
      </c>
      <c r="W1965" t="str">
        <f>IF(AND(ISNUMBER($BW1965),ISNUMBER($BX1965)),IF($BW1965&gt;=2016,"post-only",IF($BX1965&lt;2016,"pre-only","mixed")),"")</f>
        <v>mixed</v>
      </c>
      <c r="X1965">
        <f>IF(AND(ISNUMBER($BW1965),ISNUMBER($BX1965)),MIN(1,MAX(0,($BX1965-2017+1)/($BX1965-$BW1965+1))),"")</f>
        <v>0.4</v>
      </c>
      <c r="Y1965">
        <f>IF(AND(ISNUMBER($BW1965),ISNUMBER($BX1965)),MIN(1,MAX(0,($BX1965-2018+1)/($BX1965-$BW1965+1))),"")</f>
        <v>0.3</v>
      </c>
      <c r="Z1965">
        <f>IF(AND(ISNUMBER($BW1965),ISNUMBER($BX1965)),MIN(1,MAX(0,($BX1965-2019+1)/($BX1965-$BW1965+1))),"")</f>
        <v>0.2</v>
      </c>
      <c r="AA1965">
        <f>IF(ISNUMBER($BX1965),IF($BX1965&gt;=2017,1,0),"")</f>
        <v>1.0</v>
      </c>
      <c r="AB1965">
        <f>IF(ISNUMBER($BX1965),IF($BX1965&gt;=2018,1,0),"")</f>
        <v>1.0</v>
      </c>
      <c r="AC1965">
        <f>IF(ISNUMBER($BX1965),IF($BX1965&gt;=2019,1,0),"")</f>
        <v>1.0</v>
      </c>
      <c r="AD1965">
        <f>IF($L1965&lt;&gt;"",IF($L1965&gt;2013,1,0),"")</f>
        <v>1.0</v>
      </c>
      <c r="AE1965">
        <f>IF($L1965&lt;&gt;"",1+IF($L1965&gt;2011,1,0)+IF($L1965&gt;2014,1,0),"")</f>
        <v>3.0</v>
      </c>
      <c r="AF1965" t="inlineStr">
        <is>
          <t>loan (interest rate)</t>
        </is>
      </c>
      <c r="AG1965" t="inlineStr">
        <is>
          <t>performance</t>
        </is>
      </c>
      <c r="AH1965" t="inlineStr">
        <is>
          <t>non-sensitive</t>
        </is>
      </c>
      <c r="AI1965" t="inlineStr">
        <is>
          <t>99_NCE</t>
        </is>
      </c>
      <c r="AJ1965" t="inlineStr">
        <is>
          <t>99_NCE</t>
        </is>
      </c>
      <c r="AK1965" t="str">
        <f>IF(AND($CF1965&lt;&gt;"",IFERROR(INDEX(subsample_country_map!$B:$B,MATCH($CF1965,subsample_country_map!$A:$A,0)),"")&lt;&gt;""),INDEX(subsample_country_map!$B:$B,MATCH($CF1965,subsample_country_map!$A:$A,0)),INDEX(lookup!$AA:$AA,MATCH($A1965,lookup!$A:$A,0)))</f>
        <v>99_NCE</v>
      </c>
      <c r="AL1965" t="str">
        <f>IF(AND($CF1965&lt;&gt;"",IFERROR(INDEX(subsample_country_map!$C:$C,MATCH($CF1965,subsample_country_map!$A:$A,0)),"")&lt;&gt;""),INDEX(subsample_country_map!$C:$C,MATCH($CF1965,subsample_country_map!$A:$A,0)),INDEX(lookup!$AB:$AB,MATCH($A1965,lookup!$A:$A,0)))</f>
        <v>2_developing</v>
      </c>
      <c r="AM1965" t="str">
        <f>IF(AND($CF1965&lt;&gt;"",IFERROR(INDEX(subsample_country_map!$D:$D,MATCH($CF1965,subsample_country_map!$A:$A,0)),"")&lt;&gt;""),INDEX(subsample_country_map!$D:$D,MATCH($CF1965,subsample_country_map!$A:$A,0)),INDEX(lookup!$AC:$AC,MATCH($A1965,lookup!$A:$A,0)))</f>
        <v>99_NCE</v>
      </c>
      <c r="AN1965" t="str">
        <f>IF(AND($CF1965&lt;&gt;"",IFERROR(INDEX(subsample_country_map!$E:$E,MATCH($CF1965,subsample_country_map!$A:$A,0)),"")&lt;&gt;""),INDEX(subsample_country_map!$E:$E,MATCH($CF1965,subsample_country_map!$A:$A,0)),INDEX(lookup!$AD:$AD,MATCH($A1965,lookup!$A:$A,0)))</f>
        <v>99_NCE</v>
      </c>
      <c r="AO1965" t="str">
        <f>INDEX(lookup!$Y:$Y,MATCH($A1965,lookup!$A:$A,0))</f>
        <v>0_published</v>
      </c>
      <c r="AP1965" t="str">
        <f>INDEX(lookup!$Z:$Z,MATCH($A1965,lookup!$A:$A,0))</f>
        <v>0_VHB low</v>
      </c>
      <c r="AQ1965" t="str">
        <f>INDEX(lookup!$W:$W,MATCH($A1965,lookup!$A:$A,0))</f>
        <v>1_fin/acc/econ</v>
      </c>
      <c r="AS1965" t="inlineStr">
        <is>
          <t>staging</t>
        </is>
      </c>
      <c r="AT1965" t="inlineStr">
        <is>
          <t>bad-CER</t>
        </is>
      </c>
      <c r="AU1965" t="inlineStr">
        <is>
          <t>cost</t>
        </is>
      </c>
      <c r="AV1965" t="inlineStr">
        <is>
          <t>-0.002</t>
        </is>
      </c>
      <c r="AW1965" t="inlineStr">
        <is>
          <t>0.003</t>
        </is>
      </c>
      <c r="BA1965" t="n">
        <v>7807</v>
      </c>
      <c r="BB1965" t="inlineStr">
        <is>
          <t>0</t>
        </is>
      </c>
      <c r="BC1965" t="inlineStr">
        <is>
          <t>other: not stated</t>
        </is>
      </c>
      <c r="BD1965" t="inlineStr">
        <is>
          <t>firm</t>
        </is>
      </c>
      <c r="BE1965" t="inlineStr">
        <is>
          <t>region</t>
        </is>
      </c>
      <c r="BF1965" t="inlineStr">
        <is>
          <t>emerging markets</t>
        </is>
      </c>
      <c r="BI1965" t="inlineStr">
        <is>
          <t>Table 8</t>
        </is>
      </c>
      <c r="BJ1965" t="inlineStr">
        <is>
          <t>col 1 Full samples (Full_GHGINT)</t>
        </is>
      </c>
      <c r="BK1965" t="inlineStr">
        <is>
          <t>2978</t>
        </is>
      </c>
      <c r="BL1965" t="inlineStr">
        <is>
          <t>Full_GHGINT -0.002 (0.003)</t>
        </is>
      </c>
      <c r="BM1965" t="inlineStr">
        <is>
          <t>Full_GHGINT</t>
        </is>
      </c>
      <c r="BN1965" t="inlineStr">
        <is>
          <t>Cost of Debt (CD)</t>
        </is>
      </c>
      <c r="BO1965" t="inlineStr">
        <is>
          <t>update</t>
        </is>
      </c>
      <c r="BP1965" t="inlineStr">
        <is>
          <t>Ririmasse et al (2026)</t>
        </is>
      </c>
      <c r="BQ1965" t="inlineStr">
        <is>
          <t>computed</t>
        </is>
      </c>
      <c r="BT1965" t="n">
        <v>0</v>
      </c>
      <c r="BU1965" t="inlineStr">
        <is>
          <t>staging_Ririmasse_et_al_2026.csv</t>
        </is>
      </c>
      <c r="BW1965" t="n">
        <v>2011</v>
      </c>
      <c r="BX1965" t="n">
        <v>2020</v>
      </c>
      <c r="BY1965" t="inlineStr">
        <is>
          <t>multi: United States, United Kingdom, China, India</t>
        </is>
      </c>
      <c r="BZ1965" t="n">
        <v>2015.5</v>
      </c>
      <c r="CA1965" t="n">
        <v>0.5</v>
      </c>
      <c r="CB1965" t="n">
        <v>1</v>
      </c>
      <c r="CC1965" t="n">
        <v>1</v>
      </c>
      <c r="CD1965" t="n">
        <v>0.007545057097991317</v>
      </c>
      <c r="CE1965" t="n">
        <v>1</v>
      </c>
      <c r="CF1965" t="inlineStr">
        <is>
          <t>emerging markets</t>
        </is>
      </c>
    </row>
    <row r="1966">
      <c r="A1966" t="inlineStr">
        <is>
          <t>Ririmasse et al (2026)</t>
        </is>
      </c>
      <c r="B1966" t="n">
        <v>3271</v>
      </c>
      <c r="C1966" t="n">
        <v>0.02573629598257926</v>
      </c>
      <c r="D1966" t="n">
        <v>4191</v>
      </c>
      <c r="E1966">
        <f>IF(ISNUMBER($BA1966),$BA1966,IF(AND(ISNUMBER($D1966),ISNUMBER($BW1966),ISNUMBER($BX1966)),$D1966*($BX1966-$BW1966+1),""))</f>
        <v>4191.0</v>
      </c>
      <c r="H1966" t="inlineStr">
        <is>
          <t>partial</t>
        </is>
      </c>
      <c r="I1966" t="inlineStr">
        <is>
          <t>Regression Cofficient and Standard Error  available</t>
        </is>
      </c>
      <c r="J1966">
        <f>IF($BW1966&lt;&gt;"",$BW1966,"")</f>
        <v>2011.0</v>
      </c>
      <c r="K1966">
        <f>IF($BX1966&lt;&gt;"",$BX1966,"")</f>
        <v>2020.0</v>
      </c>
      <c r="L1966">
        <f>IF(AND(ISNUMBER($BW1966),ISNUMBER($BX1966)),($BW1966+$BX1966)/2,"")</f>
        <v>2015.5</v>
      </c>
      <c r="M1966">
        <f>IF($L1966&lt;&gt;"",$L1966,"")</f>
        <v>2015.5</v>
      </c>
      <c r="N1966">
        <f>IF(AND(ISNUMBER($BW1966),ISNUMBER($BX1966)),MIN(1,MAX(0,($BX1966-2016+1)/($BX1966-$BW1966+1))),"")</f>
        <v>0.5</v>
      </c>
      <c r="O1966">
        <f>IF(AND(ISNUMBER($BW1966),ISNUMBER($BX1966)),MIN(1,MAX(0,($BX1966-2017+1)/($BX1966-$BW1966+1))),"")</f>
        <v>0.4</v>
      </c>
      <c r="P1966">
        <f>IF(AND(ISNUMBER($BW1966),ISNUMBER($BX1966)),MIN(1,MAX(0,($BX1966-2018+1)/($BX1966-$BW1966+1))),"")</f>
        <v>0.3</v>
      </c>
      <c r="Q1966">
        <f>IF(AND(ISNUMBER($BW1966),ISNUMBER($BX1966)),MIN(1,MAX(0,($BX1966-2019+1)/($BX1966-$BW1966+1))),"")</f>
        <v>0.2</v>
      </c>
      <c r="R1966">
        <f>IF(AND(ISNUMBER($BW1966),ISNUMBER($BX1966)),MIN(1,MAX(0,($BX1966-2016+1)/($BX1966-$BW1966+1))),"")</f>
        <v>0.5</v>
      </c>
      <c r="S1966">
        <f>IF($L1966&lt;&gt;"",IF($L1966&gt;=2015.5,1,0),"")</f>
        <v>1.0</v>
      </c>
      <c r="T1966">
        <f>IF($L1966&lt;&gt;"",IF($L1966&gt;=2016,1,0),"")</f>
        <v>0.0</v>
      </c>
      <c r="U1966">
        <f>IF(ISNUMBER($BX1966),IF($BX1966&gt;=2016,1,0),"")</f>
        <v>1.0</v>
      </c>
      <c r="V1966">
        <f>IF(ISNUMBER($BW1966),IF($BW1966&gt;=2016,1,0),"")</f>
        <v>0.0</v>
      </c>
      <c r="W1966" t="str">
        <f>IF(AND(ISNUMBER($BW1966),ISNUMBER($BX1966)),IF($BW1966&gt;=2016,"post-only",IF($BX1966&lt;2016,"pre-only","mixed")),"")</f>
        <v>mixed</v>
      </c>
      <c r="X1966">
        <f>IF(AND(ISNUMBER($BW1966),ISNUMBER($BX1966)),MIN(1,MAX(0,($BX1966-2017+1)/($BX1966-$BW1966+1))),"")</f>
        <v>0.4</v>
      </c>
      <c r="Y1966">
        <f>IF(AND(ISNUMBER($BW1966),ISNUMBER($BX1966)),MIN(1,MAX(0,($BX1966-2018+1)/($BX1966-$BW1966+1))),"")</f>
        <v>0.3</v>
      </c>
      <c r="Z1966">
        <f>IF(AND(ISNUMBER($BW1966),ISNUMBER($BX1966)),MIN(1,MAX(0,($BX1966-2019+1)/($BX1966-$BW1966+1))),"")</f>
        <v>0.2</v>
      </c>
      <c r="AA1966">
        <f>IF(ISNUMBER($BX1966),IF($BX1966&gt;=2017,1,0),"")</f>
        <v>1.0</v>
      </c>
      <c r="AB1966">
        <f>IF(ISNUMBER($BX1966),IF($BX1966&gt;=2018,1,0),"")</f>
        <v>1.0</v>
      </c>
      <c r="AC1966">
        <f>IF(ISNUMBER($BX1966),IF($BX1966&gt;=2019,1,0),"")</f>
        <v>1.0</v>
      </c>
      <c r="AD1966">
        <f>IF($L1966&lt;&gt;"",IF($L1966&gt;2013,1,0),"")</f>
        <v>1.0</v>
      </c>
      <c r="AE1966">
        <f>IF($L1966&lt;&gt;"",1+IF($L1966&gt;2011,1,0)+IF($L1966&gt;2014,1,0),"")</f>
        <v>3.0</v>
      </c>
      <c r="AF1966" t="inlineStr">
        <is>
          <t>loan (interest rate)</t>
        </is>
      </c>
      <c r="AG1966" t="inlineStr">
        <is>
          <t>performance</t>
        </is>
      </c>
      <c r="AH1966" t="inlineStr">
        <is>
          <t>non-sensitive</t>
        </is>
      </c>
      <c r="AI1966" t="inlineStr">
        <is>
          <t>99_NCE</t>
        </is>
      </c>
      <c r="AJ1966" t="inlineStr">
        <is>
          <t>99_NCE</t>
        </is>
      </c>
      <c r="AK1966" t="str">
        <f>IF(AND($CF1966&lt;&gt;"",IFERROR(INDEX(subsample_country_map!$B:$B,MATCH($CF1966,subsample_country_map!$A:$A,0)),"")&lt;&gt;""),INDEX(subsample_country_map!$B:$B,MATCH($CF1966,subsample_country_map!$A:$A,0)),INDEX(lookup!$AA:$AA,MATCH($A1966,lookup!$A:$A,0)))</f>
        <v>99_NCE</v>
      </c>
      <c r="AL1966" t="str">
        <f>IF(AND($CF1966&lt;&gt;"",IFERROR(INDEX(subsample_country_map!$C:$C,MATCH($CF1966,subsample_country_map!$A:$A,0)),"")&lt;&gt;""),INDEX(subsample_country_map!$C:$C,MATCH($CF1966,subsample_country_map!$A:$A,0)),INDEX(lookup!$AB:$AB,MATCH($A1966,lookup!$A:$A,0)))</f>
        <v>99_NCE</v>
      </c>
      <c r="AM1966" t="str">
        <f>IF(AND($CF1966&lt;&gt;"",IFERROR(INDEX(subsample_country_map!$D:$D,MATCH($CF1966,subsample_country_map!$A:$A,0)),"")&lt;&gt;""),INDEX(subsample_country_map!$D:$D,MATCH($CF1966,subsample_country_map!$A:$A,0)),INDEX(lookup!$AC:$AC,MATCH($A1966,lookup!$A:$A,0)))</f>
        <v>99_NCE</v>
      </c>
      <c r="AN1966" t="str">
        <f>IF(AND($CF1966&lt;&gt;"",IFERROR(INDEX(subsample_country_map!$E:$E,MATCH($CF1966,subsample_country_map!$A:$A,0)),"")&lt;&gt;""),INDEX(subsample_country_map!$E:$E,MATCH($CF1966,subsample_country_map!$A:$A,0)),INDEX(lookup!$AD:$AD,MATCH($A1966,lookup!$A:$A,0)))</f>
        <v>99_NCE</v>
      </c>
      <c r="AO1966" t="str">
        <f>INDEX(lookup!$Y:$Y,MATCH($A1966,lookup!$A:$A,0))</f>
        <v>0_published</v>
      </c>
      <c r="AP1966" t="str">
        <f>INDEX(lookup!$Z:$Z,MATCH($A1966,lookup!$A:$A,0))</f>
        <v>0_VHB low</v>
      </c>
      <c r="AQ1966" t="str">
        <f>INDEX(lookup!$W:$W,MATCH($A1966,lookup!$A:$A,0))</f>
        <v>1_fin/acc/econ</v>
      </c>
      <c r="AS1966" t="inlineStr">
        <is>
          <t>staging</t>
        </is>
      </c>
      <c r="AT1966" t="inlineStr">
        <is>
          <t>bad-CER</t>
        </is>
      </c>
      <c r="AU1966" t="inlineStr">
        <is>
          <t>cost</t>
        </is>
      </c>
      <c r="AV1966" t="inlineStr">
        <is>
          <t>-0.005</t>
        </is>
      </c>
      <c r="AW1966" t="inlineStr">
        <is>
          <t>0.003</t>
        </is>
      </c>
      <c r="BA1966" t="n">
        <v>4191</v>
      </c>
      <c r="BB1966" t="inlineStr">
        <is>
          <t>0</t>
        </is>
      </c>
      <c r="BC1966" t="inlineStr">
        <is>
          <t>other: not stated</t>
        </is>
      </c>
      <c r="BD1966" t="inlineStr">
        <is>
          <t>firm</t>
        </is>
      </c>
      <c r="BE1966" t="inlineStr">
        <is>
          <t>industry</t>
        </is>
      </c>
      <c r="BF1966" t="inlineStr">
        <is>
          <t>Intensive</t>
        </is>
      </c>
      <c r="BI1966" t="inlineStr">
        <is>
          <t>Table 8</t>
        </is>
      </c>
      <c r="BJ1966" t="inlineStr">
        <is>
          <t>col 2 Intensive (Full_GHGINT)</t>
        </is>
      </c>
      <c r="BK1966" t="inlineStr">
        <is>
          <t>2978</t>
        </is>
      </c>
      <c r="BL1966" t="inlineStr">
        <is>
          <t>Full_GHGINT -0.005 (0.003)</t>
        </is>
      </c>
      <c r="BM1966" t="inlineStr">
        <is>
          <t>Full_GHGINT</t>
        </is>
      </c>
      <c r="BN1966" t="inlineStr">
        <is>
          <t>Cost of Debt (CD)</t>
        </is>
      </c>
      <c r="BO1966" t="inlineStr">
        <is>
          <t>update</t>
        </is>
      </c>
      <c r="BP1966" t="inlineStr">
        <is>
          <t>Ririmasse et al (2026)</t>
        </is>
      </c>
      <c r="BQ1966" t="inlineStr">
        <is>
          <t>computed</t>
        </is>
      </c>
      <c r="BT1966" t="n">
        <v>0</v>
      </c>
      <c r="BU1966" t="inlineStr">
        <is>
          <t>staging_Ririmasse_et_al_2026.csv</t>
        </is>
      </c>
      <c r="BW1966" t="n">
        <v>2011</v>
      </c>
      <c r="BX1966" t="n">
        <v>2020</v>
      </c>
      <c r="BY1966" t="inlineStr">
        <is>
          <t>multi: United States, United Kingdom, China, India</t>
        </is>
      </c>
      <c r="BZ1966" t="n">
        <v>2015.5</v>
      </c>
      <c r="CA1966" t="n">
        <v>0.5</v>
      </c>
      <c r="CB1966" t="n">
        <v>1</v>
      </c>
      <c r="CC1966" t="n">
        <v>1</v>
      </c>
      <c r="CD1966" t="n">
        <v>0.02574198044651005</v>
      </c>
      <c r="CE1966" t="n">
        <v>1</v>
      </c>
    </row>
    <row r="1967">
      <c r="A1967" t="inlineStr">
        <is>
          <t>Ririmasse et al (2026)</t>
        </is>
      </c>
      <c r="B1967" t="n">
        <v>3272</v>
      </c>
      <c r="C1967" t="n">
        <v>0.003325932130597254</v>
      </c>
      <c r="D1967" t="n">
        <v>3616</v>
      </c>
      <c r="E1967">
        <f>IF(ISNUMBER($BA1967),$BA1967,IF(AND(ISNUMBER($D1967),ISNUMBER($BW1967),ISNUMBER($BX1967)),$D1967*($BX1967-$BW1967+1),""))</f>
        <v>3616.0</v>
      </c>
      <c r="H1967" t="inlineStr">
        <is>
          <t>partial</t>
        </is>
      </c>
      <c r="I1967" t="inlineStr">
        <is>
          <t>Regression Cofficient and Standard Error  available</t>
        </is>
      </c>
      <c r="J1967">
        <f>IF($BW1967&lt;&gt;"",$BW1967,"")</f>
        <v>2011.0</v>
      </c>
      <c r="K1967">
        <f>IF($BX1967&lt;&gt;"",$BX1967,"")</f>
        <v>2020.0</v>
      </c>
      <c r="L1967">
        <f>IF(AND(ISNUMBER($BW1967),ISNUMBER($BX1967)),($BW1967+$BX1967)/2,"")</f>
        <v>2015.5</v>
      </c>
      <c r="M1967">
        <f>IF($L1967&lt;&gt;"",$L1967,"")</f>
        <v>2015.5</v>
      </c>
      <c r="N1967">
        <f>IF(AND(ISNUMBER($BW1967),ISNUMBER($BX1967)),MIN(1,MAX(0,($BX1967-2016+1)/($BX1967-$BW1967+1))),"")</f>
        <v>0.5</v>
      </c>
      <c r="O1967">
        <f>IF(AND(ISNUMBER($BW1967),ISNUMBER($BX1967)),MIN(1,MAX(0,($BX1967-2017+1)/($BX1967-$BW1967+1))),"")</f>
        <v>0.4</v>
      </c>
      <c r="P1967">
        <f>IF(AND(ISNUMBER($BW1967),ISNUMBER($BX1967)),MIN(1,MAX(0,($BX1967-2018+1)/($BX1967-$BW1967+1))),"")</f>
        <v>0.3</v>
      </c>
      <c r="Q1967">
        <f>IF(AND(ISNUMBER($BW1967),ISNUMBER($BX1967)),MIN(1,MAX(0,($BX1967-2019+1)/($BX1967-$BW1967+1))),"")</f>
        <v>0.2</v>
      </c>
      <c r="R1967">
        <f>IF(AND(ISNUMBER($BW1967),ISNUMBER($BX1967)),MIN(1,MAX(0,($BX1967-2016+1)/($BX1967-$BW1967+1))),"")</f>
        <v>0.5</v>
      </c>
      <c r="S1967">
        <f>IF($L1967&lt;&gt;"",IF($L1967&gt;=2015.5,1,0),"")</f>
        <v>1.0</v>
      </c>
      <c r="T1967">
        <f>IF($L1967&lt;&gt;"",IF($L1967&gt;=2016,1,0),"")</f>
        <v>0.0</v>
      </c>
      <c r="U1967">
        <f>IF(ISNUMBER($BX1967),IF($BX1967&gt;=2016,1,0),"")</f>
        <v>1.0</v>
      </c>
      <c r="V1967">
        <f>IF(ISNUMBER($BW1967),IF($BW1967&gt;=2016,1,0),"")</f>
        <v>0.0</v>
      </c>
      <c r="W1967" t="str">
        <f>IF(AND(ISNUMBER($BW1967),ISNUMBER($BX1967)),IF($BW1967&gt;=2016,"post-only",IF($BX1967&lt;2016,"pre-only","mixed")),"")</f>
        <v>mixed</v>
      </c>
      <c r="X1967">
        <f>IF(AND(ISNUMBER($BW1967),ISNUMBER($BX1967)),MIN(1,MAX(0,($BX1967-2017+1)/($BX1967-$BW1967+1))),"")</f>
        <v>0.4</v>
      </c>
      <c r="Y1967">
        <f>IF(AND(ISNUMBER($BW1967),ISNUMBER($BX1967)),MIN(1,MAX(0,($BX1967-2018+1)/($BX1967-$BW1967+1))),"")</f>
        <v>0.3</v>
      </c>
      <c r="Z1967">
        <f>IF(AND(ISNUMBER($BW1967),ISNUMBER($BX1967)),MIN(1,MAX(0,($BX1967-2019+1)/($BX1967-$BW1967+1))),"")</f>
        <v>0.2</v>
      </c>
      <c r="AA1967">
        <f>IF(ISNUMBER($BX1967),IF($BX1967&gt;=2017,1,0),"")</f>
        <v>1.0</v>
      </c>
      <c r="AB1967">
        <f>IF(ISNUMBER($BX1967),IF($BX1967&gt;=2018,1,0),"")</f>
        <v>1.0</v>
      </c>
      <c r="AC1967">
        <f>IF(ISNUMBER($BX1967),IF($BX1967&gt;=2019,1,0),"")</f>
        <v>1.0</v>
      </c>
      <c r="AD1967">
        <f>IF($L1967&lt;&gt;"",IF($L1967&gt;2013,1,0),"")</f>
        <v>1.0</v>
      </c>
      <c r="AE1967">
        <f>IF($L1967&lt;&gt;"",1+IF($L1967&gt;2011,1,0)+IF($L1967&gt;2014,1,0),"")</f>
        <v>3.0</v>
      </c>
      <c r="AF1967" t="inlineStr">
        <is>
          <t>loan (interest rate)</t>
        </is>
      </c>
      <c r="AG1967" t="inlineStr">
        <is>
          <t>performance</t>
        </is>
      </c>
      <c r="AH1967" t="inlineStr">
        <is>
          <t>non-sensitive</t>
        </is>
      </c>
      <c r="AI1967" t="inlineStr">
        <is>
          <t>99_NCE</t>
        </is>
      </c>
      <c r="AJ1967" t="inlineStr">
        <is>
          <t>99_NCE</t>
        </is>
      </c>
      <c r="AK1967" t="str">
        <f>IF(AND($CF1967&lt;&gt;"",IFERROR(INDEX(subsample_country_map!$B:$B,MATCH($CF1967,subsample_country_map!$A:$A,0)),"")&lt;&gt;""),INDEX(subsample_country_map!$B:$B,MATCH($CF1967,subsample_country_map!$A:$A,0)),INDEX(lookup!$AA:$AA,MATCH($A1967,lookup!$A:$A,0)))</f>
        <v>99_NCE</v>
      </c>
      <c r="AL1967" t="str">
        <f>IF(AND($CF1967&lt;&gt;"",IFERROR(INDEX(subsample_country_map!$C:$C,MATCH($CF1967,subsample_country_map!$A:$A,0)),"")&lt;&gt;""),INDEX(subsample_country_map!$C:$C,MATCH($CF1967,subsample_country_map!$A:$A,0)),INDEX(lookup!$AB:$AB,MATCH($A1967,lookup!$A:$A,0)))</f>
        <v>99_NCE</v>
      </c>
      <c r="AM1967" t="str">
        <f>IF(AND($CF1967&lt;&gt;"",IFERROR(INDEX(subsample_country_map!$D:$D,MATCH($CF1967,subsample_country_map!$A:$A,0)),"")&lt;&gt;""),INDEX(subsample_country_map!$D:$D,MATCH($CF1967,subsample_country_map!$A:$A,0)),INDEX(lookup!$AC:$AC,MATCH($A1967,lookup!$A:$A,0)))</f>
        <v>99_NCE</v>
      </c>
      <c r="AN1967" t="str">
        <f>IF(AND($CF1967&lt;&gt;"",IFERROR(INDEX(subsample_country_map!$E:$E,MATCH($CF1967,subsample_country_map!$A:$A,0)),"")&lt;&gt;""),INDEX(subsample_country_map!$E:$E,MATCH($CF1967,subsample_country_map!$A:$A,0)),INDEX(lookup!$AD:$AD,MATCH($A1967,lookup!$A:$A,0)))</f>
        <v>99_NCE</v>
      </c>
      <c r="AO1967" t="str">
        <f>INDEX(lookup!$Y:$Y,MATCH($A1967,lookup!$A:$A,0))</f>
        <v>0_published</v>
      </c>
      <c r="AP1967" t="str">
        <f>INDEX(lookup!$Z:$Z,MATCH($A1967,lookup!$A:$A,0))</f>
        <v>0_VHB low</v>
      </c>
      <c r="AQ1967" t="str">
        <f>INDEX(lookup!$W:$W,MATCH($A1967,lookup!$A:$A,0))</f>
        <v>1_fin/acc/econ</v>
      </c>
      <c r="AS1967" t="inlineStr">
        <is>
          <t>staging</t>
        </is>
      </c>
      <c r="AT1967" t="inlineStr">
        <is>
          <t>bad-CER</t>
        </is>
      </c>
      <c r="AU1967" t="inlineStr">
        <is>
          <t>cost</t>
        </is>
      </c>
      <c r="AV1967" t="inlineStr">
        <is>
          <t>-0.001</t>
        </is>
      </c>
      <c r="AW1967" t="inlineStr">
        <is>
          <t>0.005</t>
        </is>
      </c>
      <c r="BA1967" t="n">
        <v>3616</v>
      </c>
      <c r="BB1967" t="inlineStr">
        <is>
          <t>0</t>
        </is>
      </c>
      <c r="BC1967" t="inlineStr">
        <is>
          <t>other: not stated</t>
        </is>
      </c>
      <c r="BD1967" t="inlineStr">
        <is>
          <t>firm</t>
        </is>
      </c>
      <c r="BE1967" t="inlineStr">
        <is>
          <t>industry</t>
        </is>
      </c>
      <c r="BF1967" t="inlineStr">
        <is>
          <t>Non-intensive</t>
        </is>
      </c>
      <c r="BI1967" t="inlineStr">
        <is>
          <t>Table 8</t>
        </is>
      </c>
      <c r="BJ1967" t="inlineStr">
        <is>
          <t>col 3 Non-intensive (Full_GHGINT)</t>
        </is>
      </c>
      <c r="BK1967" t="inlineStr">
        <is>
          <t>2978</t>
        </is>
      </c>
      <c r="BL1967" t="inlineStr">
        <is>
          <t>Full_GHGINT -0.001 (0.005)</t>
        </is>
      </c>
      <c r="BM1967" t="inlineStr">
        <is>
          <t>Full_GHGINT</t>
        </is>
      </c>
      <c r="BN1967" t="inlineStr">
        <is>
          <t>Cost of Debt (CD)</t>
        </is>
      </c>
      <c r="BO1967" t="inlineStr">
        <is>
          <t>update</t>
        </is>
      </c>
      <c r="BP1967" t="inlineStr">
        <is>
          <t>Ririmasse et al (2026)</t>
        </is>
      </c>
      <c r="BQ1967" t="inlineStr">
        <is>
          <t>computed</t>
        </is>
      </c>
      <c r="BT1967" t="n">
        <v>0</v>
      </c>
      <c r="BU1967" t="inlineStr">
        <is>
          <t>staging_Ririmasse_et_al_2026.csv</t>
        </is>
      </c>
      <c r="BW1967" t="n">
        <v>2011</v>
      </c>
      <c r="BX1967" t="n">
        <v>2020</v>
      </c>
      <c r="BY1967" t="inlineStr">
        <is>
          <t>multi: United States, United Kingdom, China, India</t>
        </is>
      </c>
      <c r="BZ1967" t="n">
        <v>2015.5</v>
      </c>
      <c r="CA1967" t="n">
        <v>0.5</v>
      </c>
      <c r="CB1967" t="n">
        <v>1</v>
      </c>
      <c r="CC1967" t="n">
        <v>1</v>
      </c>
      <c r="CD1967" t="n">
        <v>0.003325944394304533</v>
      </c>
      <c r="CE1967" t="n">
        <v>1</v>
      </c>
    </row>
    <row r="1968">
      <c r="A1968" t="inlineStr">
        <is>
          <t>Ririmasse et al (2026)</t>
        </is>
      </c>
      <c r="B1968" t="n">
        <v>3273</v>
      </c>
      <c r="C1968" t="n">
        <v>-0.006364637309322255</v>
      </c>
      <c r="D1968" t="n">
        <v>4534</v>
      </c>
      <c r="E1968">
        <f>IF(ISNUMBER($BA1968),$BA1968,IF(AND(ISNUMBER($D1968),ISNUMBER($BW1968),ISNUMBER($BX1968)),$D1968*($BX1968-$BW1968+1),""))</f>
        <v>4534.0</v>
      </c>
      <c r="H1968" t="inlineStr">
        <is>
          <t>partial</t>
        </is>
      </c>
      <c r="I1968" t="inlineStr">
        <is>
          <t>Regression Cofficient and Standard Error  available</t>
        </is>
      </c>
      <c r="J1968">
        <f>IF($BW1968&lt;&gt;"",$BW1968,"")</f>
        <v>2011.0</v>
      </c>
      <c r="K1968">
        <f>IF($BX1968&lt;&gt;"",$BX1968,"")</f>
        <v>2020.0</v>
      </c>
      <c r="L1968">
        <f>IF(AND(ISNUMBER($BW1968),ISNUMBER($BX1968)),($BW1968+$BX1968)/2,"")</f>
        <v>2015.5</v>
      </c>
      <c r="M1968">
        <f>IF($L1968&lt;&gt;"",$L1968,"")</f>
        <v>2015.5</v>
      </c>
      <c r="N1968">
        <f>IF(AND(ISNUMBER($BW1968),ISNUMBER($BX1968)),MIN(1,MAX(0,($BX1968-2016+1)/($BX1968-$BW1968+1))),"")</f>
        <v>0.5</v>
      </c>
      <c r="O1968">
        <f>IF(AND(ISNUMBER($BW1968),ISNUMBER($BX1968)),MIN(1,MAX(0,($BX1968-2017+1)/($BX1968-$BW1968+1))),"")</f>
        <v>0.4</v>
      </c>
      <c r="P1968">
        <f>IF(AND(ISNUMBER($BW1968),ISNUMBER($BX1968)),MIN(1,MAX(0,($BX1968-2018+1)/($BX1968-$BW1968+1))),"")</f>
        <v>0.3</v>
      </c>
      <c r="Q1968">
        <f>IF(AND(ISNUMBER($BW1968),ISNUMBER($BX1968)),MIN(1,MAX(0,($BX1968-2019+1)/($BX1968-$BW1968+1))),"")</f>
        <v>0.2</v>
      </c>
      <c r="R1968">
        <f>IF(AND(ISNUMBER($BW1968),ISNUMBER($BX1968)),MIN(1,MAX(0,($BX1968-2016+1)/($BX1968-$BW1968+1))),"")</f>
        <v>0.5</v>
      </c>
      <c r="S1968">
        <f>IF($L1968&lt;&gt;"",IF($L1968&gt;=2015.5,1,0),"")</f>
        <v>1.0</v>
      </c>
      <c r="T1968">
        <f>IF($L1968&lt;&gt;"",IF($L1968&gt;=2016,1,0),"")</f>
        <v>0.0</v>
      </c>
      <c r="U1968">
        <f>IF(ISNUMBER($BX1968),IF($BX1968&gt;=2016,1,0),"")</f>
        <v>1.0</v>
      </c>
      <c r="V1968">
        <f>IF(ISNUMBER($BW1968),IF($BW1968&gt;=2016,1,0),"")</f>
        <v>0.0</v>
      </c>
      <c r="W1968" t="str">
        <f>IF(AND(ISNUMBER($BW1968),ISNUMBER($BX1968)),IF($BW1968&gt;=2016,"post-only",IF($BX1968&lt;2016,"pre-only","mixed")),"")</f>
        <v>mixed</v>
      </c>
      <c r="X1968">
        <f>IF(AND(ISNUMBER($BW1968),ISNUMBER($BX1968)),MIN(1,MAX(0,($BX1968-2017+1)/($BX1968-$BW1968+1))),"")</f>
        <v>0.4</v>
      </c>
      <c r="Y1968">
        <f>IF(AND(ISNUMBER($BW1968),ISNUMBER($BX1968)),MIN(1,MAX(0,($BX1968-2018+1)/($BX1968-$BW1968+1))),"")</f>
        <v>0.3</v>
      </c>
      <c r="Z1968">
        <f>IF(AND(ISNUMBER($BW1968),ISNUMBER($BX1968)),MIN(1,MAX(0,($BX1968-2019+1)/($BX1968-$BW1968+1))),"")</f>
        <v>0.2</v>
      </c>
      <c r="AA1968">
        <f>IF(ISNUMBER($BX1968),IF($BX1968&gt;=2017,1,0),"")</f>
        <v>1.0</v>
      </c>
      <c r="AB1968">
        <f>IF(ISNUMBER($BX1968),IF($BX1968&gt;=2018,1,0),"")</f>
        <v>1.0</v>
      </c>
      <c r="AC1968">
        <f>IF(ISNUMBER($BX1968),IF($BX1968&gt;=2019,1,0),"")</f>
        <v>1.0</v>
      </c>
      <c r="AD1968">
        <f>IF($L1968&lt;&gt;"",IF($L1968&gt;2013,1,0),"")</f>
        <v>1.0</v>
      </c>
      <c r="AE1968">
        <f>IF($L1968&lt;&gt;"",1+IF($L1968&gt;2011,1,0)+IF($L1968&gt;2014,1,0),"")</f>
        <v>3.0</v>
      </c>
      <c r="AF1968" t="inlineStr">
        <is>
          <t>loan (interest rate)</t>
        </is>
      </c>
      <c r="AG1968" t="inlineStr">
        <is>
          <t>performance</t>
        </is>
      </c>
      <c r="AH1968" t="inlineStr">
        <is>
          <t>non-sensitive</t>
        </is>
      </c>
      <c r="AI1968" t="inlineStr">
        <is>
          <t>99_NCE</t>
        </is>
      </c>
      <c r="AJ1968" t="inlineStr">
        <is>
          <t>99_NCE</t>
        </is>
      </c>
      <c r="AK1968" t="str">
        <f>IF(AND($CF1968&lt;&gt;"",IFERROR(INDEX(subsample_country_map!$B:$B,MATCH($CF1968,subsample_country_map!$A:$A,0)),"")&lt;&gt;""),INDEX(subsample_country_map!$B:$B,MATCH($CF1968,subsample_country_map!$A:$A,0)),INDEX(lookup!$AA:$AA,MATCH($A1968,lookup!$A:$A,0)))</f>
        <v>99_NCE</v>
      </c>
      <c r="AL1968" t="str">
        <f>IF(AND($CF1968&lt;&gt;"",IFERROR(INDEX(subsample_country_map!$C:$C,MATCH($CF1968,subsample_country_map!$A:$A,0)),"")&lt;&gt;""),INDEX(subsample_country_map!$C:$C,MATCH($CF1968,subsample_country_map!$A:$A,0)),INDEX(lookup!$AB:$AB,MATCH($A1968,lookup!$A:$A,0)))</f>
        <v>99_NCE</v>
      </c>
      <c r="AM1968" t="str">
        <f>IF(AND($CF1968&lt;&gt;"",IFERROR(INDEX(subsample_country_map!$D:$D,MATCH($CF1968,subsample_country_map!$A:$A,0)),"")&lt;&gt;""),INDEX(subsample_country_map!$D:$D,MATCH($CF1968,subsample_country_map!$A:$A,0)),INDEX(lookup!$AC:$AC,MATCH($A1968,lookup!$A:$A,0)))</f>
        <v>99_NCE</v>
      </c>
      <c r="AN1968" t="str">
        <f>IF(AND($CF1968&lt;&gt;"",IFERROR(INDEX(subsample_country_map!$E:$E,MATCH($CF1968,subsample_country_map!$A:$A,0)),"")&lt;&gt;""),INDEX(subsample_country_map!$E:$E,MATCH($CF1968,subsample_country_map!$A:$A,0)),INDEX(lookup!$AD:$AD,MATCH($A1968,lookup!$A:$A,0)))</f>
        <v>99_NCE</v>
      </c>
      <c r="AO1968" t="str">
        <f>INDEX(lookup!$Y:$Y,MATCH($A1968,lookup!$A:$A,0))</f>
        <v>0_published</v>
      </c>
      <c r="AP1968" t="str">
        <f>INDEX(lookup!$Z:$Z,MATCH($A1968,lookup!$A:$A,0))</f>
        <v>0_VHB low</v>
      </c>
      <c r="AQ1968" t="str">
        <f>INDEX(lookup!$W:$W,MATCH($A1968,lookup!$A:$A,0))</f>
        <v>1_fin/acc/econ</v>
      </c>
      <c r="AS1968" t="inlineStr">
        <is>
          <t>staging</t>
        </is>
      </c>
      <c r="AT1968" t="inlineStr">
        <is>
          <t>bad-CER</t>
        </is>
      </c>
      <c r="AU1968" t="inlineStr">
        <is>
          <t>cost</t>
        </is>
      </c>
      <c r="AV1968" t="inlineStr">
        <is>
          <t>0.003</t>
        </is>
      </c>
      <c r="AW1968" t="inlineStr">
        <is>
          <t>0.007</t>
        </is>
      </c>
      <c r="BA1968" t="n">
        <v>4534</v>
      </c>
      <c r="BB1968" t="inlineStr">
        <is>
          <t>0</t>
        </is>
      </c>
      <c r="BC1968" t="inlineStr">
        <is>
          <t>other: not stated</t>
        </is>
      </c>
      <c r="BD1968" t="inlineStr">
        <is>
          <t>firm</t>
        </is>
      </c>
      <c r="BE1968" t="inlineStr">
        <is>
          <t>other:Firm-Reported_GHGINT vs Non-Reporters</t>
        </is>
      </c>
      <c r="BF1968" t="inlineStr">
        <is>
          <t>Combined#</t>
        </is>
      </c>
      <c r="BI1968" t="inlineStr">
        <is>
          <t>Table 8</t>
        </is>
      </c>
      <c r="BJ1968" t="inlineStr">
        <is>
          <t>col 4 Combined# (Firm-Reported_GHGINT)</t>
        </is>
      </c>
      <c r="BK1968" t="inlineStr">
        <is>
          <t>2978</t>
        </is>
      </c>
      <c r="BL1968" t="inlineStr">
        <is>
          <t>Firm-Reported_GHGINT 0.003 (0.007)</t>
        </is>
      </c>
      <c r="BM1968" t="inlineStr">
        <is>
          <t>Firm-Reported_GHGINT</t>
        </is>
      </c>
      <c r="BN1968" t="inlineStr">
        <is>
          <t>Cost of Debt (CD)</t>
        </is>
      </c>
      <c r="BO1968" t="inlineStr">
        <is>
          <t>update</t>
        </is>
      </c>
      <c r="BP1968" t="inlineStr">
        <is>
          <t>Ririmasse et al (2026)</t>
        </is>
      </c>
      <c r="BQ1968" t="inlineStr">
        <is>
          <t>computed</t>
        </is>
      </c>
      <c r="BT1968" t="n">
        <v>0</v>
      </c>
      <c r="BU1968" t="inlineStr">
        <is>
          <t>staging_Ririmasse_et_al_2026.csv</t>
        </is>
      </c>
      <c r="BW1968" t="n">
        <v>2011</v>
      </c>
      <c r="BX1968" t="n">
        <v>2020</v>
      </c>
      <c r="BY1968" t="inlineStr">
        <is>
          <t>multi: United States, United Kingdom, China, India</t>
        </is>
      </c>
      <c r="BZ1968" t="n">
        <v>2015.5</v>
      </c>
      <c r="CA1968" t="n">
        <v>0.5</v>
      </c>
      <c r="CB1968" t="n">
        <v>1</v>
      </c>
      <c r="CC1968" t="n">
        <v>1</v>
      </c>
      <c r="CD1968" t="n">
        <v>-0.006364723252277232</v>
      </c>
      <c r="CE1968" t="n">
        <v>1</v>
      </c>
    </row>
    <row r="1969">
      <c r="A1969" t="inlineStr">
        <is>
          <t>Ririmasse et al (2026)</t>
        </is>
      </c>
      <c r="B1969" t="n">
        <v>3274</v>
      </c>
      <c r="C1969" t="n">
        <v>0.02390248168203988</v>
      </c>
      <c r="D1969" t="n">
        <v>2381</v>
      </c>
      <c r="E1969">
        <f>IF(ISNUMBER($BA1969),$BA1969,IF(AND(ISNUMBER($D1969),ISNUMBER($BW1969),ISNUMBER($BX1969)),$D1969*($BX1969-$BW1969+1),""))</f>
        <v>2381.0</v>
      </c>
      <c r="H1969" t="inlineStr">
        <is>
          <t>partial</t>
        </is>
      </c>
      <c r="I1969" t="inlineStr">
        <is>
          <t>Regression Cofficient and Standard Error  available</t>
        </is>
      </c>
      <c r="J1969">
        <f>IF($BW1969&lt;&gt;"",$BW1969,"")</f>
        <v>2011.0</v>
      </c>
      <c r="K1969">
        <f>IF($BX1969&lt;&gt;"",$BX1969,"")</f>
        <v>2020.0</v>
      </c>
      <c r="L1969">
        <f>IF(AND(ISNUMBER($BW1969),ISNUMBER($BX1969)),($BW1969+$BX1969)/2,"")</f>
        <v>2015.5</v>
      </c>
      <c r="M1969">
        <f>IF($L1969&lt;&gt;"",$L1969,"")</f>
        <v>2015.5</v>
      </c>
      <c r="N1969">
        <f>IF(AND(ISNUMBER($BW1969),ISNUMBER($BX1969)),MIN(1,MAX(0,($BX1969-2016+1)/($BX1969-$BW1969+1))),"")</f>
        <v>0.5</v>
      </c>
      <c r="O1969">
        <f>IF(AND(ISNUMBER($BW1969),ISNUMBER($BX1969)),MIN(1,MAX(0,($BX1969-2017+1)/($BX1969-$BW1969+1))),"")</f>
        <v>0.4</v>
      </c>
      <c r="P1969">
        <f>IF(AND(ISNUMBER($BW1969),ISNUMBER($BX1969)),MIN(1,MAX(0,($BX1969-2018+1)/($BX1969-$BW1969+1))),"")</f>
        <v>0.3</v>
      </c>
      <c r="Q1969">
        <f>IF(AND(ISNUMBER($BW1969),ISNUMBER($BX1969)),MIN(1,MAX(0,($BX1969-2019+1)/($BX1969-$BW1969+1))),"")</f>
        <v>0.2</v>
      </c>
      <c r="R1969">
        <f>IF(AND(ISNUMBER($BW1969),ISNUMBER($BX1969)),MIN(1,MAX(0,($BX1969-2016+1)/($BX1969-$BW1969+1))),"")</f>
        <v>0.5</v>
      </c>
      <c r="S1969">
        <f>IF($L1969&lt;&gt;"",IF($L1969&gt;=2015.5,1,0),"")</f>
        <v>1.0</v>
      </c>
      <c r="T1969">
        <f>IF($L1969&lt;&gt;"",IF($L1969&gt;=2016,1,0),"")</f>
        <v>0.0</v>
      </c>
      <c r="U1969">
        <f>IF(ISNUMBER($BX1969),IF($BX1969&gt;=2016,1,0),"")</f>
        <v>1.0</v>
      </c>
      <c r="V1969">
        <f>IF(ISNUMBER($BW1969),IF($BW1969&gt;=2016,1,0),"")</f>
        <v>0.0</v>
      </c>
      <c r="W1969" t="str">
        <f>IF(AND(ISNUMBER($BW1969),ISNUMBER($BX1969)),IF($BW1969&gt;=2016,"post-only",IF($BX1969&lt;2016,"pre-only","mixed")),"")</f>
        <v>mixed</v>
      </c>
      <c r="X1969">
        <f>IF(AND(ISNUMBER($BW1969),ISNUMBER($BX1969)),MIN(1,MAX(0,($BX1969-2017+1)/($BX1969-$BW1969+1))),"")</f>
        <v>0.4</v>
      </c>
      <c r="Y1969">
        <f>IF(AND(ISNUMBER($BW1969),ISNUMBER($BX1969)),MIN(1,MAX(0,($BX1969-2018+1)/($BX1969-$BW1969+1))),"")</f>
        <v>0.3</v>
      </c>
      <c r="Z1969">
        <f>IF(AND(ISNUMBER($BW1969),ISNUMBER($BX1969)),MIN(1,MAX(0,($BX1969-2019+1)/($BX1969-$BW1969+1))),"")</f>
        <v>0.2</v>
      </c>
      <c r="AA1969">
        <f>IF(ISNUMBER($BX1969),IF($BX1969&gt;=2017,1,0),"")</f>
        <v>1.0</v>
      </c>
      <c r="AB1969">
        <f>IF(ISNUMBER($BX1969),IF($BX1969&gt;=2018,1,0),"")</f>
        <v>1.0</v>
      </c>
      <c r="AC1969">
        <f>IF(ISNUMBER($BX1969),IF($BX1969&gt;=2019,1,0),"")</f>
        <v>1.0</v>
      </c>
      <c r="AD1969">
        <f>IF($L1969&lt;&gt;"",IF($L1969&gt;2013,1,0),"")</f>
        <v>1.0</v>
      </c>
      <c r="AE1969">
        <f>IF($L1969&lt;&gt;"",1+IF($L1969&gt;2011,1,0)+IF($L1969&gt;2014,1,0),"")</f>
        <v>3.0</v>
      </c>
      <c r="AF1969" t="inlineStr">
        <is>
          <t>loan (interest rate)</t>
        </is>
      </c>
      <c r="AG1969" t="inlineStr">
        <is>
          <t>performance</t>
        </is>
      </c>
      <c r="AH1969" t="inlineStr">
        <is>
          <t>non-sensitive</t>
        </is>
      </c>
      <c r="AI1969" t="inlineStr">
        <is>
          <t>99_NCE</t>
        </is>
      </c>
      <c r="AJ1969" t="inlineStr">
        <is>
          <t>99_NCE</t>
        </is>
      </c>
      <c r="AK1969" t="str">
        <f>IF(AND($CF1969&lt;&gt;"",IFERROR(INDEX(subsample_country_map!$B:$B,MATCH($CF1969,subsample_country_map!$A:$A,0)),"")&lt;&gt;""),INDEX(subsample_country_map!$B:$B,MATCH($CF1969,subsample_country_map!$A:$A,0)),INDEX(lookup!$AA:$AA,MATCH($A1969,lookup!$A:$A,0)))</f>
        <v>99_NCE</v>
      </c>
      <c r="AL1969" t="str">
        <f>IF(AND($CF1969&lt;&gt;"",IFERROR(INDEX(subsample_country_map!$C:$C,MATCH($CF1969,subsample_country_map!$A:$A,0)),"")&lt;&gt;""),INDEX(subsample_country_map!$C:$C,MATCH($CF1969,subsample_country_map!$A:$A,0)),INDEX(lookup!$AB:$AB,MATCH($A1969,lookup!$A:$A,0)))</f>
        <v>99_NCE</v>
      </c>
      <c r="AM1969" t="str">
        <f>IF(AND($CF1969&lt;&gt;"",IFERROR(INDEX(subsample_country_map!$D:$D,MATCH($CF1969,subsample_country_map!$A:$A,0)),"")&lt;&gt;""),INDEX(subsample_country_map!$D:$D,MATCH($CF1969,subsample_country_map!$A:$A,0)),INDEX(lookup!$AC:$AC,MATCH($A1969,lookup!$A:$A,0)))</f>
        <v>99_NCE</v>
      </c>
      <c r="AN1969" t="str">
        <f>IF(AND($CF1969&lt;&gt;"",IFERROR(INDEX(subsample_country_map!$E:$E,MATCH($CF1969,subsample_country_map!$A:$A,0)),"")&lt;&gt;""),INDEX(subsample_country_map!$E:$E,MATCH($CF1969,subsample_country_map!$A:$A,0)),INDEX(lookup!$AD:$AD,MATCH($A1969,lookup!$A:$A,0)))</f>
        <v>99_NCE</v>
      </c>
      <c r="AO1969" t="str">
        <f>INDEX(lookup!$Y:$Y,MATCH($A1969,lookup!$A:$A,0))</f>
        <v>0_published</v>
      </c>
      <c r="AP1969" t="str">
        <f>INDEX(lookup!$Z:$Z,MATCH($A1969,lookup!$A:$A,0))</f>
        <v>0_VHB low</v>
      </c>
      <c r="AQ1969" t="str">
        <f>INDEX(lookup!$W:$W,MATCH($A1969,lookup!$A:$A,0))</f>
        <v>1_fin/acc/econ</v>
      </c>
      <c r="AS1969" t="inlineStr">
        <is>
          <t>staging</t>
        </is>
      </c>
      <c r="AT1969" t="inlineStr">
        <is>
          <t>bad-CER</t>
        </is>
      </c>
      <c r="AU1969" t="inlineStr">
        <is>
          <t>cost</t>
        </is>
      </c>
      <c r="AV1969" t="inlineStr">
        <is>
          <t>-0.007</t>
        </is>
      </c>
      <c r="AW1969" t="inlineStr">
        <is>
          <t>0.006</t>
        </is>
      </c>
      <c r="BA1969" t="n">
        <v>2381</v>
      </c>
      <c r="BB1969" t="inlineStr">
        <is>
          <t>0</t>
        </is>
      </c>
      <c r="BC1969" t="inlineStr">
        <is>
          <t>other: not stated</t>
        </is>
      </c>
      <c r="BD1969" t="inlineStr">
        <is>
          <t>firm</t>
        </is>
      </c>
      <c r="BE1969" t="inlineStr">
        <is>
          <t>industry</t>
        </is>
      </c>
      <c r="BF1969" t="inlineStr">
        <is>
          <t>Intensive</t>
        </is>
      </c>
      <c r="BI1969" t="inlineStr">
        <is>
          <t>Table 8</t>
        </is>
      </c>
      <c r="BJ1969" t="inlineStr">
        <is>
          <t>col 5 Intensive (Firm-Reported_GHGINT)</t>
        </is>
      </c>
      <c r="BK1969" t="inlineStr">
        <is>
          <t>2978</t>
        </is>
      </c>
      <c r="BL1969" t="inlineStr">
        <is>
          <t>Firm-Reported_GHGINT -0.007 (0.006)</t>
        </is>
      </c>
      <c r="BM1969" t="inlineStr">
        <is>
          <t>Firm-Reported_GHGINT</t>
        </is>
      </c>
      <c r="BN1969" t="inlineStr">
        <is>
          <t>Cost of Debt (CD)</t>
        </is>
      </c>
      <c r="BO1969" t="inlineStr">
        <is>
          <t>update</t>
        </is>
      </c>
      <c r="BP1969" t="inlineStr">
        <is>
          <t>Ririmasse et al (2026)</t>
        </is>
      </c>
      <c r="BQ1969" t="inlineStr">
        <is>
          <t>computed</t>
        </is>
      </c>
      <c r="BT1969" t="n">
        <v>0</v>
      </c>
      <c r="BU1969" t="inlineStr">
        <is>
          <t>staging_Ririmasse_et_al_2026.csv</t>
        </is>
      </c>
      <c r="BW1969" t="n">
        <v>2011</v>
      </c>
      <c r="BX1969" t="n">
        <v>2020</v>
      </c>
      <c r="BY1969" t="inlineStr">
        <is>
          <t>multi: United States, United Kingdom, China, India</t>
        </is>
      </c>
      <c r="BZ1969" t="n">
        <v>2015.5</v>
      </c>
      <c r="CA1969" t="n">
        <v>0.5</v>
      </c>
      <c r="CB1969" t="n">
        <v>1</v>
      </c>
      <c r="CC1969" t="n">
        <v>1</v>
      </c>
      <c r="CD1969" t="n">
        <v>0.02390703530048485</v>
      </c>
      <c r="CE1969" t="n">
        <v>1</v>
      </c>
    </row>
    <row r="1970">
      <c r="A1970" t="inlineStr">
        <is>
          <t>Ririmasse et al (2026)</t>
        </is>
      </c>
      <c r="B1970" t="n">
        <v>3275</v>
      </c>
      <c r="C1970" t="n">
        <v>0.01175456454492094</v>
      </c>
      <c r="D1970" t="n">
        <v>2153</v>
      </c>
      <c r="E1970">
        <f>IF(ISNUMBER($BA1970),$BA1970,IF(AND(ISNUMBER($D1970),ISNUMBER($BW1970),ISNUMBER($BX1970)),$D1970*($BX1970-$BW1970+1),""))</f>
        <v>2153.0</v>
      </c>
      <c r="H1970" t="inlineStr">
        <is>
          <t>partial</t>
        </is>
      </c>
      <c r="I1970" t="inlineStr">
        <is>
          <t>Regression Cofficient and Standard Error  available</t>
        </is>
      </c>
      <c r="J1970">
        <f>IF($BW1970&lt;&gt;"",$BW1970,"")</f>
        <v>2011.0</v>
      </c>
      <c r="K1970">
        <f>IF($BX1970&lt;&gt;"",$BX1970,"")</f>
        <v>2020.0</v>
      </c>
      <c r="L1970">
        <f>IF(AND(ISNUMBER($BW1970),ISNUMBER($BX1970)),($BW1970+$BX1970)/2,"")</f>
        <v>2015.5</v>
      </c>
      <c r="M1970">
        <f>IF($L1970&lt;&gt;"",$L1970,"")</f>
        <v>2015.5</v>
      </c>
      <c r="N1970">
        <f>IF(AND(ISNUMBER($BW1970),ISNUMBER($BX1970)),MIN(1,MAX(0,($BX1970-2016+1)/($BX1970-$BW1970+1))),"")</f>
        <v>0.5</v>
      </c>
      <c r="O1970">
        <f>IF(AND(ISNUMBER($BW1970),ISNUMBER($BX1970)),MIN(1,MAX(0,($BX1970-2017+1)/($BX1970-$BW1970+1))),"")</f>
        <v>0.4</v>
      </c>
      <c r="P1970">
        <f>IF(AND(ISNUMBER($BW1970),ISNUMBER($BX1970)),MIN(1,MAX(0,($BX1970-2018+1)/($BX1970-$BW1970+1))),"")</f>
        <v>0.3</v>
      </c>
      <c r="Q1970">
        <f>IF(AND(ISNUMBER($BW1970),ISNUMBER($BX1970)),MIN(1,MAX(0,($BX1970-2019+1)/($BX1970-$BW1970+1))),"")</f>
        <v>0.2</v>
      </c>
      <c r="R1970">
        <f>IF(AND(ISNUMBER($BW1970),ISNUMBER($BX1970)),MIN(1,MAX(0,($BX1970-2016+1)/($BX1970-$BW1970+1))),"")</f>
        <v>0.5</v>
      </c>
      <c r="S1970">
        <f>IF($L1970&lt;&gt;"",IF($L1970&gt;=2015.5,1,0),"")</f>
        <v>1.0</v>
      </c>
      <c r="T1970">
        <f>IF($L1970&lt;&gt;"",IF($L1970&gt;=2016,1,0),"")</f>
        <v>0.0</v>
      </c>
      <c r="U1970">
        <f>IF(ISNUMBER($BX1970),IF($BX1970&gt;=2016,1,0),"")</f>
        <v>1.0</v>
      </c>
      <c r="V1970">
        <f>IF(ISNUMBER($BW1970),IF($BW1970&gt;=2016,1,0),"")</f>
        <v>0.0</v>
      </c>
      <c r="W1970" t="str">
        <f>IF(AND(ISNUMBER($BW1970),ISNUMBER($BX1970)),IF($BW1970&gt;=2016,"post-only",IF($BX1970&lt;2016,"pre-only","mixed")),"")</f>
        <v>mixed</v>
      </c>
      <c r="X1970">
        <f>IF(AND(ISNUMBER($BW1970),ISNUMBER($BX1970)),MIN(1,MAX(0,($BX1970-2017+1)/($BX1970-$BW1970+1))),"")</f>
        <v>0.4</v>
      </c>
      <c r="Y1970">
        <f>IF(AND(ISNUMBER($BW1970),ISNUMBER($BX1970)),MIN(1,MAX(0,($BX1970-2018+1)/($BX1970-$BW1970+1))),"")</f>
        <v>0.3</v>
      </c>
      <c r="Z1970">
        <f>IF(AND(ISNUMBER($BW1970),ISNUMBER($BX1970)),MIN(1,MAX(0,($BX1970-2019+1)/($BX1970-$BW1970+1))),"")</f>
        <v>0.2</v>
      </c>
      <c r="AA1970">
        <f>IF(ISNUMBER($BX1970),IF($BX1970&gt;=2017,1,0),"")</f>
        <v>1.0</v>
      </c>
      <c r="AB1970">
        <f>IF(ISNUMBER($BX1970),IF($BX1970&gt;=2018,1,0),"")</f>
        <v>1.0</v>
      </c>
      <c r="AC1970">
        <f>IF(ISNUMBER($BX1970),IF($BX1970&gt;=2019,1,0),"")</f>
        <v>1.0</v>
      </c>
      <c r="AD1970">
        <f>IF($L1970&lt;&gt;"",IF($L1970&gt;2013,1,0),"")</f>
        <v>1.0</v>
      </c>
      <c r="AE1970">
        <f>IF($L1970&lt;&gt;"",1+IF($L1970&gt;2011,1,0)+IF($L1970&gt;2014,1,0),"")</f>
        <v>3.0</v>
      </c>
      <c r="AF1970" t="inlineStr">
        <is>
          <t>loan (interest rate)</t>
        </is>
      </c>
      <c r="AG1970" t="inlineStr">
        <is>
          <t>performance</t>
        </is>
      </c>
      <c r="AH1970" t="inlineStr">
        <is>
          <t>non-sensitive</t>
        </is>
      </c>
      <c r="AI1970" t="inlineStr">
        <is>
          <t>99_NCE</t>
        </is>
      </c>
      <c r="AJ1970" t="inlineStr">
        <is>
          <t>99_NCE</t>
        </is>
      </c>
      <c r="AK1970" t="str">
        <f>IF(AND($CF1970&lt;&gt;"",IFERROR(INDEX(subsample_country_map!$B:$B,MATCH($CF1970,subsample_country_map!$A:$A,0)),"")&lt;&gt;""),INDEX(subsample_country_map!$B:$B,MATCH($CF1970,subsample_country_map!$A:$A,0)),INDEX(lookup!$AA:$AA,MATCH($A1970,lookup!$A:$A,0)))</f>
        <v>99_NCE</v>
      </c>
      <c r="AL1970" t="str">
        <f>IF(AND($CF1970&lt;&gt;"",IFERROR(INDEX(subsample_country_map!$C:$C,MATCH($CF1970,subsample_country_map!$A:$A,0)),"")&lt;&gt;""),INDEX(subsample_country_map!$C:$C,MATCH($CF1970,subsample_country_map!$A:$A,0)),INDEX(lookup!$AB:$AB,MATCH($A1970,lookup!$A:$A,0)))</f>
        <v>99_NCE</v>
      </c>
      <c r="AM1970" t="str">
        <f>IF(AND($CF1970&lt;&gt;"",IFERROR(INDEX(subsample_country_map!$D:$D,MATCH($CF1970,subsample_country_map!$A:$A,0)),"")&lt;&gt;""),INDEX(subsample_country_map!$D:$D,MATCH($CF1970,subsample_country_map!$A:$A,0)),INDEX(lookup!$AC:$AC,MATCH($A1970,lookup!$A:$A,0)))</f>
        <v>99_NCE</v>
      </c>
      <c r="AN1970" t="str">
        <f>IF(AND($CF1970&lt;&gt;"",IFERROR(INDEX(subsample_country_map!$E:$E,MATCH($CF1970,subsample_country_map!$A:$A,0)),"")&lt;&gt;""),INDEX(subsample_country_map!$E:$E,MATCH($CF1970,subsample_country_map!$A:$A,0)),INDEX(lookup!$AD:$AD,MATCH($A1970,lookup!$A:$A,0)))</f>
        <v>99_NCE</v>
      </c>
      <c r="AO1970" t="str">
        <f>INDEX(lookup!$Y:$Y,MATCH($A1970,lookup!$A:$A,0))</f>
        <v>0_published</v>
      </c>
      <c r="AP1970" t="str">
        <f>INDEX(lookup!$Z:$Z,MATCH($A1970,lookup!$A:$A,0))</f>
        <v>0_VHB low</v>
      </c>
      <c r="AQ1970" t="str">
        <f>INDEX(lookup!$W:$W,MATCH($A1970,lookup!$A:$A,0))</f>
        <v>1_fin/acc/econ</v>
      </c>
      <c r="AS1970" t="inlineStr">
        <is>
          <t>staging</t>
        </is>
      </c>
      <c r="AT1970" t="inlineStr">
        <is>
          <t>bad-CER</t>
        </is>
      </c>
      <c r="AU1970" t="inlineStr">
        <is>
          <t>cost</t>
        </is>
      </c>
      <c r="AV1970" t="inlineStr">
        <is>
          <t>-0.006</t>
        </is>
      </c>
      <c r="AW1970" t="inlineStr">
        <is>
          <t>0.011</t>
        </is>
      </c>
      <c r="BA1970" t="n">
        <v>2153</v>
      </c>
      <c r="BB1970" t="inlineStr">
        <is>
          <t>0</t>
        </is>
      </c>
      <c r="BC1970" t="inlineStr">
        <is>
          <t>other: not stated</t>
        </is>
      </c>
      <c r="BD1970" t="inlineStr">
        <is>
          <t>firm</t>
        </is>
      </c>
      <c r="BE1970" t="inlineStr">
        <is>
          <t>industry</t>
        </is>
      </c>
      <c r="BF1970" t="inlineStr">
        <is>
          <t>Non-intensive</t>
        </is>
      </c>
      <c r="BI1970" t="inlineStr">
        <is>
          <t>Table 8</t>
        </is>
      </c>
      <c r="BJ1970" t="inlineStr">
        <is>
          <t>col 6 Non-intensive (Firm-Reported_GHGINT)</t>
        </is>
      </c>
      <c r="BK1970" t="inlineStr">
        <is>
          <t>2978</t>
        </is>
      </c>
      <c r="BL1970" t="inlineStr">
        <is>
          <t>Firm-Reported_GHGINT -0.006 (0.011)</t>
        </is>
      </c>
      <c r="BM1970" t="inlineStr">
        <is>
          <t>Firm-Reported_GHGINT</t>
        </is>
      </c>
      <c r="BN1970" t="inlineStr">
        <is>
          <t>Cost of Debt (CD)</t>
        </is>
      </c>
      <c r="BO1970" t="inlineStr">
        <is>
          <t>update</t>
        </is>
      </c>
      <c r="BP1970" t="inlineStr">
        <is>
          <t>Ririmasse et al (2026)</t>
        </is>
      </c>
      <c r="BQ1970" t="inlineStr">
        <is>
          <t>computed</t>
        </is>
      </c>
      <c r="BT1970" t="n">
        <v>0</v>
      </c>
      <c r="BU1970" t="inlineStr">
        <is>
          <t>staging_Ririmasse_et_al_2026.csv</t>
        </is>
      </c>
      <c r="BW1970" t="n">
        <v>2011</v>
      </c>
      <c r="BX1970" t="n">
        <v>2020</v>
      </c>
      <c r="BY1970" t="inlineStr">
        <is>
          <t>multi: United States, United Kingdom, China, India</t>
        </is>
      </c>
      <c r="BZ1970" t="n">
        <v>2015.5</v>
      </c>
      <c r="CA1970" t="n">
        <v>0.5</v>
      </c>
      <c r="CB1970" t="n">
        <v>1</v>
      </c>
      <c r="CC1970" t="n">
        <v>1</v>
      </c>
      <c r="CD1970" t="n">
        <v>0.01175510596503539</v>
      </c>
      <c r="CE1970" t="n">
        <v>1</v>
      </c>
    </row>
    <row r="1971">
      <c r="A1971" t="inlineStr">
        <is>
          <t>Ririmasse et al (2026)</t>
        </is>
      </c>
      <c r="B1971" t="n">
        <v>3276</v>
      </c>
      <c r="C1971" t="n">
        <v>0.01151786366205797</v>
      </c>
      <c r="D1971" t="n">
        <v>7537</v>
      </c>
      <c r="E1971">
        <f>IF(ISNUMBER($BA1971),$BA1971,IF(AND(ISNUMBER($D1971),ISNUMBER($BW1971),ISNUMBER($BX1971)),$D1971*($BX1971-$BW1971+1),""))</f>
        <v>7537.0</v>
      </c>
      <c r="H1971" t="inlineStr">
        <is>
          <t>partial</t>
        </is>
      </c>
      <c r="I1971" t="inlineStr">
        <is>
          <t>Regression Cofficient and Standard Error  available</t>
        </is>
      </c>
      <c r="J1971">
        <f>IF($BW1971&lt;&gt;"",$BW1971,"")</f>
        <v>2011.0</v>
      </c>
      <c r="K1971">
        <f>IF($BX1971&lt;&gt;"",$BX1971,"")</f>
        <v>2020.0</v>
      </c>
      <c r="L1971">
        <f>IF(AND(ISNUMBER($BW1971),ISNUMBER($BX1971)),($BW1971+$BX1971)/2,"")</f>
        <v>2015.5</v>
      </c>
      <c r="M1971">
        <f>IF($L1971&lt;&gt;"",$L1971,"")</f>
        <v>2015.5</v>
      </c>
      <c r="N1971">
        <f>IF(AND(ISNUMBER($BW1971),ISNUMBER($BX1971)),MIN(1,MAX(0,($BX1971-2016+1)/($BX1971-$BW1971+1))),"")</f>
        <v>0.5</v>
      </c>
      <c r="O1971">
        <f>IF(AND(ISNUMBER($BW1971),ISNUMBER($BX1971)),MIN(1,MAX(0,($BX1971-2017+1)/($BX1971-$BW1971+1))),"")</f>
        <v>0.4</v>
      </c>
      <c r="P1971">
        <f>IF(AND(ISNUMBER($BW1971),ISNUMBER($BX1971)),MIN(1,MAX(0,($BX1971-2018+1)/($BX1971-$BW1971+1))),"")</f>
        <v>0.3</v>
      </c>
      <c r="Q1971">
        <f>IF(AND(ISNUMBER($BW1971),ISNUMBER($BX1971)),MIN(1,MAX(0,($BX1971-2019+1)/($BX1971-$BW1971+1))),"")</f>
        <v>0.2</v>
      </c>
      <c r="R1971">
        <f>IF(AND(ISNUMBER($BW1971),ISNUMBER($BX1971)),MIN(1,MAX(0,($BX1971-2016+1)/($BX1971-$BW1971+1))),"")</f>
        <v>0.5</v>
      </c>
      <c r="S1971">
        <f>IF($L1971&lt;&gt;"",IF($L1971&gt;=2015.5,1,0),"")</f>
        <v>1.0</v>
      </c>
      <c r="T1971">
        <f>IF($L1971&lt;&gt;"",IF($L1971&gt;=2016,1,0),"")</f>
        <v>0.0</v>
      </c>
      <c r="U1971">
        <f>IF(ISNUMBER($BX1971),IF($BX1971&gt;=2016,1,0),"")</f>
        <v>1.0</v>
      </c>
      <c r="V1971">
        <f>IF(ISNUMBER($BW1971),IF($BW1971&gt;=2016,1,0),"")</f>
        <v>0.0</v>
      </c>
      <c r="W1971" t="str">
        <f>IF(AND(ISNUMBER($BW1971),ISNUMBER($BX1971)),IF($BW1971&gt;=2016,"post-only",IF($BX1971&lt;2016,"pre-only","mixed")),"")</f>
        <v>mixed</v>
      </c>
      <c r="X1971">
        <f>IF(AND(ISNUMBER($BW1971),ISNUMBER($BX1971)),MIN(1,MAX(0,($BX1971-2017+1)/($BX1971-$BW1971+1))),"")</f>
        <v>0.4</v>
      </c>
      <c r="Y1971">
        <f>IF(AND(ISNUMBER($BW1971),ISNUMBER($BX1971)),MIN(1,MAX(0,($BX1971-2018+1)/($BX1971-$BW1971+1))),"")</f>
        <v>0.3</v>
      </c>
      <c r="Z1971">
        <f>IF(AND(ISNUMBER($BW1971),ISNUMBER($BX1971)),MIN(1,MAX(0,($BX1971-2019+1)/($BX1971-$BW1971+1))),"")</f>
        <v>0.2</v>
      </c>
      <c r="AA1971">
        <f>IF(ISNUMBER($BX1971),IF($BX1971&gt;=2017,1,0),"")</f>
        <v>1.0</v>
      </c>
      <c r="AB1971">
        <f>IF(ISNUMBER($BX1971),IF($BX1971&gt;=2018,1,0),"")</f>
        <v>1.0</v>
      </c>
      <c r="AC1971">
        <f>IF(ISNUMBER($BX1971),IF($BX1971&gt;=2019,1,0),"")</f>
        <v>1.0</v>
      </c>
      <c r="AD1971">
        <f>IF($L1971&lt;&gt;"",IF($L1971&gt;2013,1,0),"")</f>
        <v>1.0</v>
      </c>
      <c r="AE1971">
        <f>IF($L1971&lt;&gt;"",1+IF($L1971&gt;2011,1,0)+IF($L1971&gt;2014,1,0),"")</f>
        <v>3.0</v>
      </c>
      <c r="AF1971" t="inlineStr">
        <is>
          <t>loan (interest rate)</t>
        </is>
      </c>
      <c r="AG1971" t="inlineStr">
        <is>
          <t>performance</t>
        </is>
      </c>
      <c r="AH1971" t="inlineStr">
        <is>
          <t>non-sensitive</t>
        </is>
      </c>
      <c r="AI1971" t="inlineStr">
        <is>
          <t>99_NCE</t>
        </is>
      </c>
      <c r="AJ1971" t="inlineStr">
        <is>
          <t>99_NCE</t>
        </is>
      </c>
      <c r="AK1971" t="str">
        <f>IF(AND($CF1971&lt;&gt;"",IFERROR(INDEX(subsample_country_map!$B:$B,MATCH($CF1971,subsample_country_map!$A:$A,0)),"")&lt;&gt;""),INDEX(subsample_country_map!$B:$B,MATCH($CF1971,subsample_country_map!$A:$A,0)),INDEX(lookup!$AA:$AA,MATCH($A1971,lookup!$A:$A,0)))</f>
        <v>99_NCE</v>
      </c>
      <c r="AL1971" t="str">
        <f>IF(AND($CF1971&lt;&gt;"",IFERROR(INDEX(subsample_country_map!$C:$C,MATCH($CF1971,subsample_country_map!$A:$A,0)),"")&lt;&gt;""),INDEX(subsample_country_map!$C:$C,MATCH($CF1971,subsample_country_map!$A:$A,0)),INDEX(lookup!$AB:$AB,MATCH($A1971,lookup!$A:$A,0)))</f>
        <v>99_NCE</v>
      </c>
      <c r="AM1971" t="str">
        <f>IF(AND($CF1971&lt;&gt;"",IFERROR(INDEX(subsample_country_map!$D:$D,MATCH($CF1971,subsample_country_map!$A:$A,0)),"")&lt;&gt;""),INDEX(subsample_country_map!$D:$D,MATCH($CF1971,subsample_country_map!$A:$A,0)),INDEX(lookup!$AC:$AC,MATCH($A1971,lookup!$A:$A,0)))</f>
        <v>99_NCE</v>
      </c>
      <c r="AN1971" t="str">
        <f>IF(AND($CF1971&lt;&gt;"",IFERROR(INDEX(subsample_country_map!$E:$E,MATCH($CF1971,subsample_country_map!$A:$A,0)),"")&lt;&gt;""),INDEX(subsample_country_map!$E:$E,MATCH($CF1971,subsample_country_map!$A:$A,0)),INDEX(lookup!$AD:$AD,MATCH($A1971,lookup!$A:$A,0)))</f>
        <v>99_NCE</v>
      </c>
      <c r="AO1971" t="str">
        <f>INDEX(lookup!$Y:$Y,MATCH($A1971,lookup!$A:$A,0))</f>
        <v>0_published</v>
      </c>
      <c r="AP1971" t="str">
        <f>INDEX(lookup!$Z:$Z,MATCH($A1971,lookup!$A:$A,0))</f>
        <v>0_VHB low</v>
      </c>
      <c r="AQ1971" t="str">
        <f>INDEX(lookup!$W:$W,MATCH($A1971,lookup!$A:$A,0))</f>
        <v>1_fin/acc/econ</v>
      </c>
      <c r="AS1971" t="inlineStr">
        <is>
          <t>staging</t>
        </is>
      </c>
      <c r="AT1971" t="inlineStr">
        <is>
          <t>bad-CER</t>
        </is>
      </c>
      <c r="AU1971" t="inlineStr">
        <is>
          <t>cost</t>
        </is>
      </c>
      <c r="AV1971" t="inlineStr">
        <is>
          <t>-0.003</t>
        </is>
      </c>
      <c r="AW1971" t="inlineStr">
        <is>
          <t>0.003</t>
        </is>
      </c>
      <c r="BA1971" t="n">
        <v>7537</v>
      </c>
      <c r="BB1971" t="inlineStr">
        <is>
          <t>0</t>
        </is>
      </c>
      <c r="BC1971" t="inlineStr">
        <is>
          <t>other: not stated</t>
        </is>
      </c>
      <c r="BD1971" t="inlineStr">
        <is>
          <t>firm</t>
        </is>
      </c>
      <c r="BE1971" t="inlineStr">
        <is>
          <t>other:Vendor-Estimated_GHGINT vs Non-Reporters</t>
        </is>
      </c>
      <c r="BF1971" t="inlineStr">
        <is>
          <t>Combined#</t>
        </is>
      </c>
      <c r="BI1971" t="inlineStr">
        <is>
          <t>Table 8</t>
        </is>
      </c>
      <c r="BJ1971" t="inlineStr">
        <is>
          <t>col 7 Combined# (Vendor-Estimated_GHGINT)</t>
        </is>
      </c>
      <c r="BK1971" t="inlineStr">
        <is>
          <t>2978</t>
        </is>
      </c>
      <c r="BL1971" t="inlineStr">
        <is>
          <t>Vendor-Estimated_GHGINT -0.003 (0.003)</t>
        </is>
      </c>
      <c r="BM1971" t="inlineStr">
        <is>
          <t>Vendor-Estimated_GHGINT</t>
        </is>
      </c>
      <c r="BN1971" t="inlineStr">
        <is>
          <t>Cost of Debt (CD)</t>
        </is>
      </c>
      <c r="BO1971" t="inlineStr">
        <is>
          <t>update</t>
        </is>
      </c>
      <c r="BP1971" t="inlineStr">
        <is>
          <t>Ririmasse et al (2026)</t>
        </is>
      </c>
      <c r="BQ1971" t="inlineStr">
        <is>
          <t>computed</t>
        </is>
      </c>
      <c r="BT1971" t="n">
        <v>0</v>
      </c>
      <c r="BU1971" t="inlineStr">
        <is>
          <t>staging_Ririmasse_et_al_2026.csv</t>
        </is>
      </c>
      <c r="BW1971" t="n">
        <v>2011</v>
      </c>
      <c r="BX1971" t="n">
        <v>2020</v>
      </c>
      <c r="BY1971" t="inlineStr">
        <is>
          <t>multi: United States, United Kingdom, China, India</t>
        </is>
      </c>
      <c r="BZ1971" t="n">
        <v>2015.5</v>
      </c>
      <c r="CA1971" t="n">
        <v>0.5</v>
      </c>
      <c r="CB1971" t="n">
        <v>1</v>
      </c>
      <c r="CC1971" t="n">
        <v>1</v>
      </c>
      <c r="CD1971" t="n">
        <v>0.01151837302707667</v>
      </c>
      <c r="CE1971" t="n">
        <v>1</v>
      </c>
    </row>
    <row r="1972">
      <c r="A1972" t="inlineStr">
        <is>
          <t>Ririmasse et al (2026)</t>
        </is>
      </c>
      <c r="B1972" t="n">
        <v>3277</v>
      </c>
      <c r="C1972" t="n">
        <v>0.02628740566107792</v>
      </c>
      <c r="D1972" t="n">
        <v>4017</v>
      </c>
      <c r="E1972">
        <f>IF(ISNUMBER($BA1972),$BA1972,IF(AND(ISNUMBER($D1972),ISNUMBER($BW1972),ISNUMBER($BX1972)),$D1972*($BX1972-$BW1972+1),""))</f>
        <v>4017.0</v>
      </c>
      <c r="H1972" t="inlineStr">
        <is>
          <t>partial</t>
        </is>
      </c>
      <c r="I1972" t="inlineStr">
        <is>
          <t>Regression Cofficient and Standard Error  available</t>
        </is>
      </c>
      <c r="J1972">
        <f>IF($BW1972&lt;&gt;"",$BW1972,"")</f>
        <v>2011.0</v>
      </c>
      <c r="K1972">
        <f>IF($BX1972&lt;&gt;"",$BX1972,"")</f>
        <v>2020.0</v>
      </c>
      <c r="L1972">
        <f>IF(AND(ISNUMBER($BW1972),ISNUMBER($BX1972)),($BW1972+$BX1972)/2,"")</f>
        <v>2015.5</v>
      </c>
      <c r="M1972">
        <f>IF($L1972&lt;&gt;"",$L1972,"")</f>
        <v>2015.5</v>
      </c>
      <c r="N1972">
        <f>IF(AND(ISNUMBER($BW1972),ISNUMBER($BX1972)),MIN(1,MAX(0,($BX1972-2016+1)/($BX1972-$BW1972+1))),"")</f>
        <v>0.5</v>
      </c>
      <c r="O1972">
        <f>IF(AND(ISNUMBER($BW1972),ISNUMBER($BX1972)),MIN(1,MAX(0,($BX1972-2017+1)/($BX1972-$BW1972+1))),"")</f>
        <v>0.4</v>
      </c>
      <c r="P1972">
        <f>IF(AND(ISNUMBER($BW1972),ISNUMBER($BX1972)),MIN(1,MAX(0,($BX1972-2018+1)/($BX1972-$BW1972+1))),"")</f>
        <v>0.3</v>
      </c>
      <c r="Q1972">
        <f>IF(AND(ISNUMBER($BW1972),ISNUMBER($BX1972)),MIN(1,MAX(0,($BX1972-2019+1)/($BX1972-$BW1972+1))),"")</f>
        <v>0.2</v>
      </c>
      <c r="R1972">
        <f>IF(AND(ISNUMBER($BW1972),ISNUMBER($BX1972)),MIN(1,MAX(0,($BX1972-2016+1)/($BX1972-$BW1972+1))),"")</f>
        <v>0.5</v>
      </c>
      <c r="S1972">
        <f>IF($L1972&lt;&gt;"",IF($L1972&gt;=2015.5,1,0),"")</f>
        <v>1.0</v>
      </c>
      <c r="T1972">
        <f>IF($L1972&lt;&gt;"",IF($L1972&gt;=2016,1,0),"")</f>
        <v>0.0</v>
      </c>
      <c r="U1972">
        <f>IF(ISNUMBER($BX1972),IF($BX1972&gt;=2016,1,0),"")</f>
        <v>1.0</v>
      </c>
      <c r="V1972">
        <f>IF(ISNUMBER($BW1972),IF($BW1972&gt;=2016,1,0),"")</f>
        <v>0.0</v>
      </c>
      <c r="W1972" t="str">
        <f>IF(AND(ISNUMBER($BW1972),ISNUMBER($BX1972)),IF($BW1972&gt;=2016,"post-only",IF($BX1972&lt;2016,"pre-only","mixed")),"")</f>
        <v>mixed</v>
      </c>
      <c r="X1972">
        <f>IF(AND(ISNUMBER($BW1972),ISNUMBER($BX1972)),MIN(1,MAX(0,($BX1972-2017+1)/($BX1972-$BW1972+1))),"")</f>
        <v>0.4</v>
      </c>
      <c r="Y1972">
        <f>IF(AND(ISNUMBER($BW1972),ISNUMBER($BX1972)),MIN(1,MAX(0,($BX1972-2018+1)/($BX1972-$BW1972+1))),"")</f>
        <v>0.3</v>
      </c>
      <c r="Z1972">
        <f>IF(AND(ISNUMBER($BW1972),ISNUMBER($BX1972)),MIN(1,MAX(0,($BX1972-2019+1)/($BX1972-$BW1972+1))),"")</f>
        <v>0.2</v>
      </c>
      <c r="AA1972">
        <f>IF(ISNUMBER($BX1972),IF($BX1972&gt;=2017,1,0),"")</f>
        <v>1.0</v>
      </c>
      <c r="AB1972">
        <f>IF(ISNUMBER($BX1972),IF($BX1972&gt;=2018,1,0),"")</f>
        <v>1.0</v>
      </c>
      <c r="AC1972">
        <f>IF(ISNUMBER($BX1972),IF($BX1972&gt;=2019,1,0),"")</f>
        <v>1.0</v>
      </c>
      <c r="AD1972">
        <f>IF($L1972&lt;&gt;"",IF($L1972&gt;2013,1,0),"")</f>
        <v>1.0</v>
      </c>
      <c r="AE1972">
        <f>IF($L1972&lt;&gt;"",1+IF($L1972&gt;2011,1,0)+IF($L1972&gt;2014,1,0),"")</f>
        <v>3.0</v>
      </c>
      <c r="AF1972" t="inlineStr">
        <is>
          <t>loan (interest rate)</t>
        </is>
      </c>
      <c r="AG1972" t="inlineStr">
        <is>
          <t>performance</t>
        </is>
      </c>
      <c r="AH1972" t="inlineStr">
        <is>
          <t>non-sensitive</t>
        </is>
      </c>
      <c r="AI1972" t="inlineStr">
        <is>
          <t>99_NCE</t>
        </is>
      </c>
      <c r="AJ1972" t="inlineStr">
        <is>
          <t>99_NCE</t>
        </is>
      </c>
      <c r="AK1972" t="str">
        <f>IF(AND($CF1972&lt;&gt;"",IFERROR(INDEX(subsample_country_map!$B:$B,MATCH($CF1972,subsample_country_map!$A:$A,0)),"")&lt;&gt;""),INDEX(subsample_country_map!$B:$B,MATCH($CF1972,subsample_country_map!$A:$A,0)),INDEX(lookup!$AA:$AA,MATCH($A1972,lookup!$A:$A,0)))</f>
        <v>99_NCE</v>
      </c>
      <c r="AL1972" t="str">
        <f>IF(AND($CF1972&lt;&gt;"",IFERROR(INDEX(subsample_country_map!$C:$C,MATCH($CF1972,subsample_country_map!$A:$A,0)),"")&lt;&gt;""),INDEX(subsample_country_map!$C:$C,MATCH($CF1972,subsample_country_map!$A:$A,0)),INDEX(lookup!$AB:$AB,MATCH($A1972,lookup!$A:$A,0)))</f>
        <v>99_NCE</v>
      </c>
      <c r="AM1972" t="str">
        <f>IF(AND($CF1972&lt;&gt;"",IFERROR(INDEX(subsample_country_map!$D:$D,MATCH($CF1972,subsample_country_map!$A:$A,0)),"")&lt;&gt;""),INDEX(subsample_country_map!$D:$D,MATCH($CF1972,subsample_country_map!$A:$A,0)),INDEX(lookup!$AC:$AC,MATCH($A1972,lookup!$A:$A,0)))</f>
        <v>99_NCE</v>
      </c>
      <c r="AN1972" t="str">
        <f>IF(AND($CF1972&lt;&gt;"",IFERROR(INDEX(subsample_country_map!$E:$E,MATCH($CF1972,subsample_country_map!$A:$A,0)),"")&lt;&gt;""),INDEX(subsample_country_map!$E:$E,MATCH($CF1972,subsample_country_map!$A:$A,0)),INDEX(lookup!$AD:$AD,MATCH($A1972,lookup!$A:$A,0)))</f>
        <v>99_NCE</v>
      </c>
      <c r="AO1972" t="str">
        <f>INDEX(lookup!$Y:$Y,MATCH($A1972,lookup!$A:$A,0))</f>
        <v>0_published</v>
      </c>
      <c r="AP1972" t="str">
        <f>INDEX(lookup!$Z:$Z,MATCH($A1972,lookup!$A:$A,0))</f>
        <v>0_VHB low</v>
      </c>
      <c r="AQ1972" t="str">
        <f>INDEX(lookup!$W:$W,MATCH($A1972,lookup!$A:$A,0))</f>
        <v>1_fin/acc/econ</v>
      </c>
      <c r="AS1972" t="inlineStr">
        <is>
          <t>staging</t>
        </is>
      </c>
      <c r="AT1972" t="inlineStr">
        <is>
          <t>bad-CER</t>
        </is>
      </c>
      <c r="AU1972" t="inlineStr">
        <is>
          <t>cost</t>
        </is>
      </c>
      <c r="AV1972" t="inlineStr">
        <is>
          <t>-0.005</t>
        </is>
      </c>
      <c r="AW1972" t="inlineStr">
        <is>
          <t>0.003</t>
        </is>
      </c>
      <c r="BA1972" t="n">
        <v>4017</v>
      </c>
      <c r="BB1972" t="inlineStr">
        <is>
          <t>0</t>
        </is>
      </c>
      <c r="BC1972" t="inlineStr">
        <is>
          <t>other: not stated</t>
        </is>
      </c>
      <c r="BD1972" t="inlineStr">
        <is>
          <t>firm</t>
        </is>
      </c>
      <c r="BE1972" t="inlineStr">
        <is>
          <t>industry</t>
        </is>
      </c>
      <c r="BF1972" t="inlineStr">
        <is>
          <t>Intensive</t>
        </is>
      </c>
      <c r="BI1972" t="inlineStr">
        <is>
          <t>Table 8</t>
        </is>
      </c>
      <c r="BJ1972" t="inlineStr">
        <is>
          <t>col 8 Intensive (Vendor-Estimated_GHGINT)</t>
        </is>
      </c>
      <c r="BK1972" t="inlineStr">
        <is>
          <t>2978</t>
        </is>
      </c>
      <c r="BL1972" t="inlineStr">
        <is>
          <t>Vendor-Estimated_GHGINT -0.005 (0.003)</t>
        </is>
      </c>
      <c r="BM1972" t="inlineStr">
        <is>
          <t>Vendor-Estimated_GHGINT</t>
        </is>
      </c>
      <c r="BN1972" t="inlineStr">
        <is>
          <t>Cost of Debt (CD)</t>
        </is>
      </c>
      <c r="BO1972" t="inlineStr">
        <is>
          <t>update</t>
        </is>
      </c>
      <c r="BP1972" t="inlineStr">
        <is>
          <t>Ririmasse et al (2026)</t>
        </is>
      </c>
      <c r="BQ1972" t="inlineStr">
        <is>
          <t>computed</t>
        </is>
      </c>
      <c r="BT1972" t="n">
        <v>0</v>
      </c>
      <c r="BU1972" t="inlineStr">
        <is>
          <t>staging_Ririmasse_et_al_2026.csv</t>
        </is>
      </c>
      <c r="BW1972" t="n">
        <v>2011</v>
      </c>
      <c r="BX1972" t="n">
        <v>2020</v>
      </c>
      <c r="BY1972" t="inlineStr">
        <is>
          <t>multi: United States, United Kingdom, China, India</t>
        </is>
      </c>
      <c r="BZ1972" t="n">
        <v>2015.5</v>
      </c>
      <c r="CA1972" t="n">
        <v>0.5</v>
      </c>
      <c r="CB1972" t="n">
        <v>1</v>
      </c>
      <c r="CC1972" t="n">
        <v>1</v>
      </c>
      <c r="CD1972" t="n">
        <v>0.02629346328132571</v>
      </c>
      <c r="CE1972" t="n">
        <v>1</v>
      </c>
    </row>
    <row r="1973">
      <c r="A1973" t="inlineStr">
        <is>
          <t>Ririmasse et al (2026)</t>
        </is>
      </c>
      <c r="B1973" t="n">
        <v>3278</v>
      </c>
      <c r="C1973" t="n">
        <v>0.003370980159074265</v>
      </c>
      <c r="D1973" t="n">
        <v>3520</v>
      </c>
      <c r="E1973">
        <f>IF(ISNUMBER($BA1973),$BA1973,IF(AND(ISNUMBER($D1973),ISNUMBER($BW1973),ISNUMBER($BX1973)),$D1973*($BX1973-$BW1973+1),""))</f>
        <v>3520.0</v>
      </c>
      <c r="H1973" t="inlineStr">
        <is>
          <t>partial</t>
        </is>
      </c>
      <c r="I1973" t="inlineStr">
        <is>
          <t>Regression Cofficient and Standard Error  available</t>
        </is>
      </c>
      <c r="J1973">
        <f>IF($BW1973&lt;&gt;"",$BW1973,"")</f>
        <v>2011.0</v>
      </c>
      <c r="K1973">
        <f>IF($BX1973&lt;&gt;"",$BX1973,"")</f>
        <v>2020.0</v>
      </c>
      <c r="L1973">
        <f>IF(AND(ISNUMBER($BW1973),ISNUMBER($BX1973)),($BW1973+$BX1973)/2,"")</f>
        <v>2015.5</v>
      </c>
      <c r="M1973">
        <f>IF($L1973&lt;&gt;"",$L1973,"")</f>
        <v>2015.5</v>
      </c>
      <c r="N1973">
        <f>IF(AND(ISNUMBER($BW1973),ISNUMBER($BX1973)),MIN(1,MAX(0,($BX1973-2016+1)/($BX1973-$BW1973+1))),"")</f>
        <v>0.5</v>
      </c>
      <c r="O1973">
        <f>IF(AND(ISNUMBER($BW1973),ISNUMBER($BX1973)),MIN(1,MAX(0,($BX1973-2017+1)/($BX1973-$BW1973+1))),"")</f>
        <v>0.4</v>
      </c>
      <c r="P1973">
        <f>IF(AND(ISNUMBER($BW1973),ISNUMBER($BX1973)),MIN(1,MAX(0,($BX1973-2018+1)/($BX1973-$BW1973+1))),"")</f>
        <v>0.3</v>
      </c>
      <c r="Q1973">
        <f>IF(AND(ISNUMBER($BW1973),ISNUMBER($BX1973)),MIN(1,MAX(0,($BX1973-2019+1)/($BX1973-$BW1973+1))),"")</f>
        <v>0.2</v>
      </c>
      <c r="R1973">
        <f>IF(AND(ISNUMBER($BW1973),ISNUMBER($BX1973)),MIN(1,MAX(0,($BX1973-2016+1)/($BX1973-$BW1973+1))),"")</f>
        <v>0.5</v>
      </c>
      <c r="S1973">
        <f>IF($L1973&lt;&gt;"",IF($L1973&gt;=2015.5,1,0),"")</f>
        <v>1.0</v>
      </c>
      <c r="T1973">
        <f>IF($L1973&lt;&gt;"",IF($L1973&gt;=2016,1,0),"")</f>
        <v>0.0</v>
      </c>
      <c r="U1973">
        <f>IF(ISNUMBER($BX1973),IF($BX1973&gt;=2016,1,0),"")</f>
        <v>1.0</v>
      </c>
      <c r="V1973">
        <f>IF(ISNUMBER($BW1973),IF($BW1973&gt;=2016,1,0),"")</f>
        <v>0.0</v>
      </c>
      <c r="W1973" t="str">
        <f>IF(AND(ISNUMBER($BW1973),ISNUMBER($BX1973)),IF($BW1973&gt;=2016,"post-only",IF($BX1973&lt;2016,"pre-only","mixed")),"")</f>
        <v>mixed</v>
      </c>
      <c r="X1973">
        <f>IF(AND(ISNUMBER($BW1973),ISNUMBER($BX1973)),MIN(1,MAX(0,($BX1973-2017+1)/($BX1973-$BW1973+1))),"")</f>
        <v>0.4</v>
      </c>
      <c r="Y1973">
        <f>IF(AND(ISNUMBER($BW1973),ISNUMBER($BX1973)),MIN(1,MAX(0,($BX1973-2018+1)/($BX1973-$BW1973+1))),"")</f>
        <v>0.3</v>
      </c>
      <c r="Z1973">
        <f>IF(AND(ISNUMBER($BW1973),ISNUMBER($BX1973)),MIN(1,MAX(0,($BX1973-2019+1)/($BX1973-$BW1973+1))),"")</f>
        <v>0.2</v>
      </c>
      <c r="AA1973">
        <f>IF(ISNUMBER($BX1973),IF($BX1973&gt;=2017,1,0),"")</f>
        <v>1.0</v>
      </c>
      <c r="AB1973">
        <f>IF(ISNUMBER($BX1973),IF($BX1973&gt;=2018,1,0),"")</f>
        <v>1.0</v>
      </c>
      <c r="AC1973">
        <f>IF(ISNUMBER($BX1973),IF($BX1973&gt;=2019,1,0),"")</f>
        <v>1.0</v>
      </c>
      <c r="AD1973">
        <f>IF($L1973&lt;&gt;"",IF($L1973&gt;2013,1,0),"")</f>
        <v>1.0</v>
      </c>
      <c r="AE1973">
        <f>IF($L1973&lt;&gt;"",1+IF($L1973&gt;2011,1,0)+IF($L1973&gt;2014,1,0),"")</f>
        <v>3.0</v>
      </c>
      <c r="AF1973" t="inlineStr">
        <is>
          <t>loan (interest rate)</t>
        </is>
      </c>
      <c r="AG1973" t="inlineStr">
        <is>
          <t>performance</t>
        </is>
      </c>
      <c r="AH1973" t="inlineStr">
        <is>
          <t>non-sensitive</t>
        </is>
      </c>
      <c r="AI1973" t="inlineStr">
        <is>
          <t>99_NCE</t>
        </is>
      </c>
      <c r="AJ1973" t="inlineStr">
        <is>
          <t>99_NCE</t>
        </is>
      </c>
      <c r="AK1973" t="str">
        <f>IF(AND($CF1973&lt;&gt;"",IFERROR(INDEX(subsample_country_map!$B:$B,MATCH($CF1973,subsample_country_map!$A:$A,0)),"")&lt;&gt;""),INDEX(subsample_country_map!$B:$B,MATCH($CF1973,subsample_country_map!$A:$A,0)),INDEX(lookup!$AA:$AA,MATCH($A1973,lookup!$A:$A,0)))</f>
        <v>99_NCE</v>
      </c>
      <c r="AL1973" t="str">
        <f>IF(AND($CF1973&lt;&gt;"",IFERROR(INDEX(subsample_country_map!$C:$C,MATCH($CF1973,subsample_country_map!$A:$A,0)),"")&lt;&gt;""),INDEX(subsample_country_map!$C:$C,MATCH($CF1973,subsample_country_map!$A:$A,0)),INDEX(lookup!$AB:$AB,MATCH($A1973,lookup!$A:$A,0)))</f>
        <v>99_NCE</v>
      </c>
      <c r="AM1973" t="str">
        <f>IF(AND($CF1973&lt;&gt;"",IFERROR(INDEX(subsample_country_map!$D:$D,MATCH($CF1973,subsample_country_map!$A:$A,0)),"")&lt;&gt;""),INDEX(subsample_country_map!$D:$D,MATCH($CF1973,subsample_country_map!$A:$A,0)),INDEX(lookup!$AC:$AC,MATCH($A1973,lookup!$A:$A,0)))</f>
        <v>99_NCE</v>
      </c>
      <c r="AN1973" t="str">
        <f>IF(AND($CF1973&lt;&gt;"",IFERROR(INDEX(subsample_country_map!$E:$E,MATCH($CF1973,subsample_country_map!$A:$A,0)),"")&lt;&gt;""),INDEX(subsample_country_map!$E:$E,MATCH($CF1973,subsample_country_map!$A:$A,0)),INDEX(lookup!$AD:$AD,MATCH($A1973,lookup!$A:$A,0)))</f>
        <v>99_NCE</v>
      </c>
      <c r="AO1973" t="str">
        <f>INDEX(lookup!$Y:$Y,MATCH($A1973,lookup!$A:$A,0))</f>
        <v>0_published</v>
      </c>
      <c r="AP1973" t="str">
        <f>INDEX(lookup!$Z:$Z,MATCH($A1973,lookup!$A:$A,0))</f>
        <v>0_VHB low</v>
      </c>
      <c r="AQ1973" t="str">
        <f>INDEX(lookup!$W:$W,MATCH($A1973,lookup!$A:$A,0))</f>
        <v>1_fin/acc/econ</v>
      </c>
      <c r="AS1973" t="inlineStr">
        <is>
          <t>staging</t>
        </is>
      </c>
      <c r="AT1973" t="inlineStr">
        <is>
          <t>bad-CER</t>
        </is>
      </c>
      <c r="AU1973" t="inlineStr">
        <is>
          <t>cost</t>
        </is>
      </c>
      <c r="AV1973" t="inlineStr">
        <is>
          <t>-0.001</t>
        </is>
      </c>
      <c r="AW1973" t="inlineStr">
        <is>
          <t>0.005</t>
        </is>
      </c>
      <c r="BA1973" t="n">
        <v>3520</v>
      </c>
      <c r="BB1973" t="inlineStr">
        <is>
          <t>0</t>
        </is>
      </c>
      <c r="BC1973" t="inlineStr">
        <is>
          <t>other: not stated</t>
        </is>
      </c>
      <c r="BD1973" t="inlineStr">
        <is>
          <t>firm</t>
        </is>
      </c>
      <c r="BE1973" t="inlineStr">
        <is>
          <t>industry</t>
        </is>
      </c>
      <c r="BF1973" t="inlineStr">
        <is>
          <t>Non-intensive</t>
        </is>
      </c>
      <c r="BI1973" t="inlineStr">
        <is>
          <t>Table 8</t>
        </is>
      </c>
      <c r="BJ1973" t="inlineStr">
        <is>
          <t>col 9 Non-intensive (Vendor-Estimated_GHGINT)</t>
        </is>
      </c>
      <c r="BK1973" t="inlineStr">
        <is>
          <t>2978</t>
        </is>
      </c>
      <c r="BL1973" t="inlineStr">
        <is>
          <t>Vendor-Estimated_GHGINT -0.001 (0.005)</t>
        </is>
      </c>
      <c r="BM1973" t="inlineStr">
        <is>
          <t>Vendor-Estimated_GHGINT</t>
        </is>
      </c>
      <c r="BN1973" t="inlineStr">
        <is>
          <t>Cost of Debt (CD)</t>
        </is>
      </c>
      <c r="BO1973" t="inlineStr">
        <is>
          <t>update</t>
        </is>
      </c>
      <c r="BP1973" t="inlineStr">
        <is>
          <t>Ririmasse et al (2026)</t>
        </is>
      </c>
      <c r="BQ1973" t="inlineStr">
        <is>
          <t>computed</t>
        </is>
      </c>
      <c r="BT1973" t="n">
        <v>0</v>
      </c>
      <c r="BU1973" t="inlineStr">
        <is>
          <t>staging_Ririmasse_et_al_2026.csv</t>
        </is>
      </c>
      <c r="BW1973" t="n">
        <v>2011</v>
      </c>
      <c r="BX1973" t="n">
        <v>2020</v>
      </c>
      <c r="BY1973" t="inlineStr">
        <is>
          <t>multi: United States, United Kingdom, China, India</t>
        </is>
      </c>
      <c r="BZ1973" t="n">
        <v>2015.5</v>
      </c>
      <c r="CA1973" t="n">
        <v>0.5</v>
      </c>
      <c r="CB1973" t="n">
        <v>1</v>
      </c>
      <c r="CC1973" t="n">
        <v>1</v>
      </c>
      <c r="CD1973" t="n">
        <v>0.003370992927880464</v>
      </c>
      <c r="CE1973" t="n">
        <v>1</v>
      </c>
    </row>
    <row r="1974">
      <c r="A1974" t="inlineStr">
        <is>
          <t>Safiullah et al (2021)</t>
        </is>
      </c>
      <c r="B1974" t="n">
        <v>3279</v>
      </c>
      <c r="C1974" t="n">
        <v>-0.1524</v>
      </c>
      <c r="D1974" t="n">
        <v>3116</v>
      </c>
      <c r="E1974">
        <f>IF(ISNUMBER($BA1974),$BA1974,IF(AND(ISNUMBER($D1974),ISNUMBER($BW1974),ISNUMBER($BX1974)),$D1974*($BX1974-$BW1974+1),""))</f>
        <v>46740.0</v>
      </c>
      <c r="H1974" t="inlineStr">
        <is>
          <t>bivariate</t>
        </is>
      </c>
      <c r="I1974" t="inlineStr">
        <is>
          <t>Correlation coefficient available</t>
        </is>
      </c>
      <c r="J1974">
        <f>IF($BW1974&lt;&gt;"",$BW1974,"")</f>
        <v>2004.0</v>
      </c>
      <c r="K1974">
        <f>IF($BX1974&lt;&gt;"",$BX1974,"")</f>
        <v>2018.0</v>
      </c>
      <c r="L1974">
        <f>IF(AND(ISNUMBER($BW1974),ISNUMBER($BX1974)),($BW1974+$BX1974)/2,"")</f>
        <v>2011.0</v>
      </c>
      <c r="M1974">
        <f>IF($L1974&lt;&gt;"",$L1974,"")</f>
        <v>2011.0</v>
      </c>
      <c r="N1974">
        <f>IF(AND(ISNUMBER($BW1974),ISNUMBER($BX1974)),MIN(1,MAX(0,($BX1974-2016+1)/($BX1974-$BW1974+1))),"")</f>
        <v>0.2</v>
      </c>
      <c r="O1974">
        <f>IF(AND(ISNUMBER($BW1974),ISNUMBER($BX1974)),MIN(1,MAX(0,($BX1974-2017+1)/($BX1974-$BW1974+1))),"")</f>
        <v>0.1333333333333333</v>
      </c>
      <c r="P1974">
        <f>IF(AND(ISNUMBER($BW1974),ISNUMBER($BX1974)),MIN(1,MAX(0,($BX1974-2018+1)/($BX1974-$BW1974+1))),"")</f>
        <v>0.06666666666666667</v>
      </c>
      <c r="Q1974">
        <f>IF(AND(ISNUMBER($BW1974),ISNUMBER($BX1974)),MIN(1,MAX(0,($BX1974-2019+1)/($BX1974-$BW1974+1))),"")</f>
        <v>0.0</v>
      </c>
      <c r="R1974">
        <f>IF(AND(ISNUMBER($BW1974),ISNUMBER($BX1974)),MIN(1,MAX(0,($BX1974-2016+1)/($BX1974-$BW1974+1))),"")</f>
        <v>0.2</v>
      </c>
      <c r="S1974">
        <f>IF($L1974&lt;&gt;"",IF($L1974&gt;=2015.5,1,0),"")</f>
        <v>0.0</v>
      </c>
      <c r="T1974">
        <f>IF($L1974&lt;&gt;"",IF($L1974&gt;=2016,1,0),"")</f>
        <v>0.0</v>
      </c>
      <c r="U1974">
        <f>IF(ISNUMBER($BX1974),IF($BX1974&gt;=2016,1,0),"")</f>
        <v>1.0</v>
      </c>
      <c r="V1974">
        <f>IF(ISNUMBER($BW1974),IF($BW1974&gt;=2016,1,0),"")</f>
        <v>0.0</v>
      </c>
      <c r="W1974" t="str">
        <f>IF(AND(ISNUMBER($BW1974),ISNUMBER($BX1974)),IF($BW1974&gt;=2016,"post-only",IF($BX1974&lt;2016,"pre-only","mixed")),"")</f>
        <v>mixed</v>
      </c>
      <c r="X1974">
        <f>IF(AND(ISNUMBER($BW1974),ISNUMBER($BX1974)),MIN(1,MAX(0,($BX1974-2017+1)/($BX1974-$BW1974+1))),"")</f>
        <v>0.1333333333333333</v>
      </c>
      <c r="Y1974">
        <f>IF(AND(ISNUMBER($BW1974),ISNUMBER($BX1974)),MIN(1,MAX(0,($BX1974-2018+1)/($BX1974-$BW1974+1))),"")</f>
        <v>0.06666666666666667</v>
      </c>
      <c r="Z1974">
        <f>IF(AND(ISNUMBER($BW1974),ISNUMBER($BX1974)),MIN(1,MAX(0,($BX1974-2019+1)/($BX1974-$BW1974+1))),"")</f>
        <v>0.0</v>
      </c>
      <c r="AA1974">
        <f>IF(ISNUMBER($BX1974),IF($BX1974&gt;=2017,1,0),"")</f>
        <v>1.0</v>
      </c>
      <c r="AB1974">
        <f>IF(ISNUMBER($BX1974),IF($BX1974&gt;=2018,1,0),"")</f>
        <v>1.0</v>
      </c>
      <c r="AC1974">
        <f>IF(ISNUMBER($BX1974),IF($BX1974&gt;=2019,1,0),"")</f>
        <v>0.0</v>
      </c>
      <c r="AD1974">
        <f>IF($L1974&lt;&gt;"",IF($L1974&gt;2013,1,0),"")</f>
        <v>0.0</v>
      </c>
      <c r="AE1974">
        <f>IF($L1974&lt;&gt;"",1+IF($L1974&gt;2011,1,0)+IF($L1974&gt;2014,1,0),"")</f>
        <v>1.0</v>
      </c>
      <c r="AF1974" t="inlineStr">
        <is>
          <t>rating</t>
        </is>
      </c>
      <c r="AG1974" t="inlineStr">
        <is>
          <t>performance</t>
        </is>
      </c>
      <c r="AH1974" t="inlineStr">
        <is>
          <t>sensitive</t>
        </is>
      </c>
      <c r="AI1974" t="inlineStr">
        <is>
          <t>with ETS/CT</t>
        </is>
      </c>
      <c r="AJ1974" t="inlineStr">
        <is>
          <t>without ETS/CT</t>
        </is>
      </c>
      <c r="AK1974" t="str">
        <f>IF(AND($CF1974&lt;&gt;"",IFERROR(INDEX(subsample_country_map!$B:$B,MATCH($CF1974,subsample_country_map!$A:$A,0)),"")&lt;&gt;""),INDEX(subsample_country_map!$B:$B,MATCH($CF1974,subsample_country_map!$A:$A,0)),INDEX(lookup!$AA:$AA,MATCH($A1974,lookup!$A:$A,0)))</f>
        <v>1_US</v>
      </c>
      <c r="AL1974" t="str">
        <f>IF(AND($CF1974&lt;&gt;"",IFERROR(INDEX(subsample_country_map!$C:$C,MATCH($CF1974,subsample_country_map!$A:$A,0)),"")&lt;&gt;""),INDEX(subsample_country_map!$C:$C,MATCH($CF1974,subsample_country_map!$A:$A,0)),INDEX(lookup!$AB:$AB,MATCH($A1974,lookup!$A:$A,0)))</f>
        <v>1_developed</v>
      </c>
      <c r="AM1974" t="str">
        <f>IF(AND($CF1974&lt;&gt;"",IFERROR(INDEX(subsample_country_map!$D:$D,MATCH($CF1974,subsample_country_map!$A:$A,0)),"")&lt;&gt;""),INDEX(subsample_country_map!$D:$D,MATCH($CF1974,subsample_country_map!$A:$A,0)),INDEX(lookup!$AC:$AC,MATCH($A1974,lookup!$A:$A,0)))</f>
        <v>1_western</v>
      </c>
      <c r="AN1974" t="str">
        <f>IF(AND($CF1974&lt;&gt;"",IFERROR(INDEX(subsample_country_map!$E:$E,MATCH($CF1974,subsample_country_map!$A:$A,0)),"")&lt;&gt;""),INDEX(subsample_country_map!$E:$E,MATCH($CF1974,subsample_country_map!$A:$A,0)),INDEX(lookup!$AD:$AD,MATCH($A1974,lookup!$A:$A,0)))</f>
        <v>1_common law</v>
      </c>
      <c r="AO1974" t="str">
        <f>INDEX(lookup!$Y:$Y,MATCH($A1974,lookup!$A:$A,0))</f>
        <v>0_published</v>
      </c>
      <c r="AP1974" t="str">
        <f>INDEX(lookup!$Z:$Z,MATCH($A1974,lookup!$A:$A,0))</f>
        <v>1_VHB high</v>
      </c>
      <c r="AQ1974" t="str">
        <f>INDEX(lookup!$W:$W,MATCH($A1974,lookup!$A:$A,0))</f>
        <v>1_fin/acc/econ</v>
      </c>
      <c r="AS1974" t="inlineStr">
        <is>
          <t>staging</t>
        </is>
      </c>
      <c r="AT1974" t="inlineStr">
        <is>
          <t>bad-CER</t>
        </is>
      </c>
      <c r="AU1974" t="inlineStr">
        <is>
          <t>creditworthiness</t>
        </is>
      </c>
      <c r="AZ1974" t="inlineStr">
        <is>
          <t>-0.1524</t>
        </is>
      </c>
      <c r="BA1974" t="inlineStr">
        <is>
          <t>FLAG</t>
        </is>
      </c>
      <c r="BB1974" t="inlineStr">
        <is>
          <t>FLAG</t>
        </is>
      </c>
      <c r="BC1974" t="inlineStr">
        <is>
          <t>n/a (structural)</t>
        </is>
      </c>
      <c r="BD1974" t="inlineStr">
        <is>
          <t>n/a (structural)</t>
        </is>
      </c>
      <c r="BE1974" t="inlineStr">
        <is>
          <t>none</t>
        </is>
      </c>
      <c r="BI1974" t="inlineStr">
        <is>
          <t>Table 3</t>
        </is>
      </c>
      <c r="BJ1974" t="inlineStr">
        <is>
          <t>correlation matrix, Credit Rating x Total carbon emissions</t>
        </is>
      </c>
      <c r="BK1974" t="inlineStr">
        <is>
          <t>5</t>
        </is>
      </c>
      <c r="BL1974" t="inlineStr">
        <is>
          <t>Total carbon emissions -0.1524*</t>
        </is>
      </c>
      <c r="BM1974" t="inlineStr">
        <is>
          <t>Total carbon emissions</t>
        </is>
      </c>
      <c r="BN1974" t="inlineStr">
        <is>
          <t>Credit Rating</t>
        </is>
      </c>
      <c r="BO1974" t="inlineStr">
        <is>
          <t>original</t>
        </is>
      </c>
      <c r="BP1974" t="inlineStr">
        <is>
          <t>Safiullah et al (2021)</t>
        </is>
      </c>
      <c r="BQ1974" t="inlineStr">
        <is>
          <t>bivariate</t>
        </is>
      </c>
      <c r="BT1974" t="n">
        <v>0</v>
      </c>
      <c r="BU1974" t="inlineStr">
        <is>
          <t>staging_Safiullah_et_al_2021.csv</t>
        </is>
      </c>
      <c r="BW1974" t="n">
        <v>2004</v>
      </c>
      <c r="BX1974" t="n">
        <v>2018</v>
      </c>
      <c r="BY1974" t="inlineStr">
        <is>
          <t>United States (U</t>
        </is>
      </c>
      <c r="BZ1974" t="n">
        <v>2011</v>
      </c>
      <c r="CA1974" t="n">
        <v>0.2</v>
      </c>
      <c r="CB1974" t="n">
        <v>0</v>
      </c>
      <c r="CC1974" t="n">
        <v>1</v>
      </c>
      <c r="CD1974" t="n">
        <v>-0.1535965884081147</v>
      </c>
      <c r="CE1974" t="n">
        <v>1</v>
      </c>
    </row>
    <row r="1975">
      <c r="A1975" t="inlineStr">
        <is>
          <t>Safiullah et al (2021)</t>
        </is>
      </c>
      <c r="B1975" t="n">
        <v>3280</v>
      </c>
      <c r="C1975" t="n">
        <v>-0.1721</v>
      </c>
      <c r="D1975" t="n">
        <v>3116</v>
      </c>
      <c r="E1975">
        <f>IF(ISNUMBER($BA1975),$BA1975,IF(AND(ISNUMBER($D1975),ISNUMBER($BW1975),ISNUMBER($BX1975)),$D1975*($BX1975-$BW1975+1),""))</f>
        <v>46740.0</v>
      </c>
      <c r="H1975" t="inlineStr">
        <is>
          <t>bivariate</t>
        </is>
      </c>
      <c r="I1975" t="inlineStr">
        <is>
          <t>Correlation coefficient available</t>
        </is>
      </c>
      <c r="J1975">
        <f>IF($BW1975&lt;&gt;"",$BW1975,"")</f>
        <v>2004.0</v>
      </c>
      <c r="K1975">
        <f>IF($BX1975&lt;&gt;"",$BX1975,"")</f>
        <v>2018.0</v>
      </c>
      <c r="L1975">
        <f>IF(AND(ISNUMBER($BW1975),ISNUMBER($BX1975)),($BW1975+$BX1975)/2,"")</f>
        <v>2011.0</v>
      </c>
      <c r="M1975">
        <f>IF($L1975&lt;&gt;"",$L1975,"")</f>
        <v>2011.0</v>
      </c>
      <c r="N1975">
        <f>IF(AND(ISNUMBER($BW1975),ISNUMBER($BX1975)),MIN(1,MAX(0,($BX1975-2016+1)/($BX1975-$BW1975+1))),"")</f>
        <v>0.2</v>
      </c>
      <c r="O1975">
        <f>IF(AND(ISNUMBER($BW1975),ISNUMBER($BX1975)),MIN(1,MAX(0,($BX1975-2017+1)/($BX1975-$BW1975+1))),"")</f>
        <v>0.1333333333333333</v>
      </c>
      <c r="P1975">
        <f>IF(AND(ISNUMBER($BW1975),ISNUMBER($BX1975)),MIN(1,MAX(0,($BX1975-2018+1)/($BX1975-$BW1975+1))),"")</f>
        <v>0.06666666666666667</v>
      </c>
      <c r="Q1975">
        <f>IF(AND(ISNUMBER($BW1975),ISNUMBER($BX1975)),MIN(1,MAX(0,($BX1975-2019+1)/($BX1975-$BW1975+1))),"")</f>
        <v>0.0</v>
      </c>
      <c r="R1975">
        <f>IF(AND(ISNUMBER($BW1975),ISNUMBER($BX1975)),MIN(1,MAX(0,($BX1975-2016+1)/($BX1975-$BW1975+1))),"")</f>
        <v>0.2</v>
      </c>
      <c r="S1975">
        <f>IF($L1975&lt;&gt;"",IF($L1975&gt;=2015.5,1,0),"")</f>
        <v>0.0</v>
      </c>
      <c r="T1975">
        <f>IF($L1975&lt;&gt;"",IF($L1975&gt;=2016,1,0),"")</f>
        <v>0.0</v>
      </c>
      <c r="U1975">
        <f>IF(ISNUMBER($BX1975),IF($BX1975&gt;=2016,1,0),"")</f>
        <v>1.0</v>
      </c>
      <c r="V1975">
        <f>IF(ISNUMBER($BW1975),IF($BW1975&gt;=2016,1,0),"")</f>
        <v>0.0</v>
      </c>
      <c r="W1975" t="str">
        <f>IF(AND(ISNUMBER($BW1975),ISNUMBER($BX1975)),IF($BW1975&gt;=2016,"post-only",IF($BX1975&lt;2016,"pre-only","mixed")),"")</f>
        <v>mixed</v>
      </c>
      <c r="X1975">
        <f>IF(AND(ISNUMBER($BW1975),ISNUMBER($BX1975)),MIN(1,MAX(0,($BX1975-2017+1)/($BX1975-$BW1975+1))),"")</f>
        <v>0.1333333333333333</v>
      </c>
      <c r="Y1975">
        <f>IF(AND(ISNUMBER($BW1975),ISNUMBER($BX1975)),MIN(1,MAX(0,($BX1975-2018+1)/($BX1975-$BW1975+1))),"")</f>
        <v>0.06666666666666667</v>
      </c>
      <c r="Z1975">
        <f>IF(AND(ISNUMBER($BW1975),ISNUMBER($BX1975)),MIN(1,MAX(0,($BX1975-2019+1)/($BX1975-$BW1975+1))),"")</f>
        <v>0.0</v>
      </c>
      <c r="AA1975">
        <f>IF(ISNUMBER($BX1975),IF($BX1975&gt;=2017,1,0),"")</f>
        <v>1.0</v>
      </c>
      <c r="AB1975">
        <f>IF(ISNUMBER($BX1975),IF($BX1975&gt;=2018,1,0),"")</f>
        <v>1.0</v>
      </c>
      <c r="AC1975">
        <f>IF(ISNUMBER($BX1975),IF($BX1975&gt;=2019,1,0),"")</f>
        <v>0.0</v>
      </c>
      <c r="AD1975">
        <f>IF($L1975&lt;&gt;"",IF($L1975&gt;2013,1,0),"")</f>
        <v>0.0</v>
      </c>
      <c r="AE1975">
        <f>IF($L1975&lt;&gt;"",1+IF($L1975&gt;2011,1,0)+IF($L1975&gt;2014,1,0),"")</f>
        <v>1.0</v>
      </c>
      <c r="AF1975" t="inlineStr">
        <is>
          <t>rating</t>
        </is>
      </c>
      <c r="AG1975" t="inlineStr">
        <is>
          <t>performance</t>
        </is>
      </c>
      <c r="AH1975" t="inlineStr">
        <is>
          <t>sensitive</t>
        </is>
      </c>
      <c r="AI1975" t="inlineStr">
        <is>
          <t>with ETS/CT</t>
        </is>
      </c>
      <c r="AJ1975" t="inlineStr">
        <is>
          <t>without ETS/CT</t>
        </is>
      </c>
      <c r="AK1975" t="str">
        <f>IF(AND($CF1975&lt;&gt;"",IFERROR(INDEX(subsample_country_map!$B:$B,MATCH($CF1975,subsample_country_map!$A:$A,0)),"")&lt;&gt;""),INDEX(subsample_country_map!$B:$B,MATCH($CF1975,subsample_country_map!$A:$A,0)),INDEX(lookup!$AA:$AA,MATCH($A1975,lookup!$A:$A,0)))</f>
        <v>1_US</v>
      </c>
      <c r="AL1975" t="str">
        <f>IF(AND($CF1975&lt;&gt;"",IFERROR(INDEX(subsample_country_map!$C:$C,MATCH($CF1975,subsample_country_map!$A:$A,0)),"")&lt;&gt;""),INDEX(subsample_country_map!$C:$C,MATCH($CF1975,subsample_country_map!$A:$A,0)),INDEX(lookup!$AB:$AB,MATCH($A1975,lookup!$A:$A,0)))</f>
        <v>1_developed</v>
      </c>
      <c r="AM1975" t="str">
        <f>IF(AND($CF1975&lt;&gt;"",IFERROR(INDEX(subsample_country_map!$D:$D,MATCH($CF1975,subsample_country_map!$A:$A,0)),"")&lt;&gt;""),INDEX(subsample_country_map!$D:$D,MATCH($CF1975,subsample_country_map!$A:$A,0)),INDEX(lookup!$AC:$AC,MATCH($A1975,lookup!$A:$A,0)))</f>
        <v>1_western</v>
      </c>
      <c r="AN1975" t="str">
        <f>IF(AND($CF1975&lt;&gt;"",IFERROR(INDEX(subsample_country_map!$E:$E,MATCH($CF1975,subsample_country_map!$A:$A,0)),"")&lt;&gt;""),INDEX(subsample_country_map!$E:$E,MATCH($CF1975,subsample_country_map!$A:$A,0)),INDEX(lookup!$AD:$AD,MATCH($A1975,lookup!$A:$A,0)))</f>
        <v>1_common law</v>
      </c>
      <c r="AO1975" t="str">
        <f>INDEX(lookup!$Y:$Y,MATCH($A1975,lookup!$A:$A,0))</f>
        <v>0_published</v>
      </c>
      <c r="AP1975" t="str">
        <f>INDEX(lookup!$Z:$Z,MATCH($A1975,lookup!$A:$A,0))</f>
        <v>1_VHB high</v>
      </c>
      <c r="AQ1975" t="str">
        <f>INDEX(lookup!$W:$W,MATCH($A1975,lookup!$A:$A,0))</f>
        <v>1_fin/acc/econ</v>
      </c>
      <c r="AS1975" t="inlineStr">
        <is>
          <t>staging</t>
        </is>
      </c>
      <c r="AT1975" t="inlineStr">
        <is>
          <t>bad-CER</t>
        </is>
      </c>
      <c r="AU1975" t="inlineStr">
        <is>
          <t>creditworthiness</t>
        </is>
      </c>
      <c r="AZ1975" t="inlineStr">
        <is>
          <t>-0.1721</t>
        </is>
      </c>
      <c r="BA1975" t="inlineStr">
        <is>
          <t>FLAG</t>
        </is>
      </c>
      <c r="BB1975" t="inlineStr">
        <is>
          <t>FLAG</t>
        </is>
      </c>
      <c r="BC1975" t="inlineStr">
        <is>
          <t>n/a (structural)</t>
        </is>
      </c>
      <c r="BD1975" t="inlineStr">
        <is>
          <t>n/a (structural)</t>
        </is>
      </c>
      <c r="BE1975" t="inlineStr">
        <is>
          <t>none</t>
        </is>
      </c>
      <c r="BI1975" t="inlineStr">
        <is>
          <t>Table 3</t>
        </is>
      </c>
      <c r="BJ1975" t="inlineStr">
        <is>
          <t>correlation matrix, Credit Rating x Direct carbon emissions</t>
        </is>
      </c>
      <c r="BK1975" t="inlineStr">
        <is>
          <t>5</t>
        </is>
      </c>
      <c r="BL1975" t="inlineStr">
        <is>
          <t>Direct carbon emissions -0.1721*</t>
        </is>
      </c>
      <c r="BM1975" t="inlineStr">
        <is>
          <t>Direct carbon emissions</t>
        </is>
      </c>
      <c r="BN1975" t="inlineStr">
        <is>
          <t>Credit Rating</t>
        </is>
      </c>
      <c r="BO1975" t="inlineStr">
        <is>
          <t>original</t>
        </is>
      </c>
      <c r="BP1975" t="inlineStr">
        <is>
          <t>Safiullah et al (2021)</t>
        </is>
      </c>
      <c r="BQ1975" t="inlineStr">
        <is>
          <t>bivariate</t>
        </is>
      </c>
      <c r="BT1975" t="n">
        <v>0</v>
      </c>
      <c r="BU1975" t="inlineStr">
        <is>
          <t>staging_Safiullah_et_al_2021.csv</t>
        </is>
      </c>
      <c r="BW1975" t="n">
        <v>2004</v>
      </c>
      <c r="BX1975" t="n">
        <v>2018</v>
      </c>
      <c r="BY1975" t="inlineStr">
        <is>
          <t>United States (U</t>
        </is>
      </c>
      <c r="BZ1975" t="n">
        <v>2011</v>
      </c>
      <c r="CA1975" t="n">
        <v>0.2</v>
      </c>
      <c r="CB1975" t="n">
        <v>0</v>
      </c>
      <c r="CC1975" t="n">
        <v>1</v>
      </c>
      <c r="CD1975" t="n">
        <v>-0.1738299582921872</v>
      </c>
      <c r="CE1975" t="n">
        <v>1</v>
      </c>
    </row>
    <row r="1976">
      <c r="A1976" t="inlineStr">
        <is>
          <t>Safiullah et al (2021)</t>
        </is>
      </c>
      <c r="B1976" t="n">
        <v>3281</v>
      </c>
      <c r="C1976" t="n">
        <v>-0.1895</v>
      </c>
      <c r="D1976" t="n">
        <v>3116</v>
      </c>
      <c r="E1976">
        <f>IF(ISNUMBER($BA1976),$BA1976,IF(AND(ISNUMBER($D1976),ISNUMBER($BW1976),ISNUMBER($BX1976)),$D1976*($BX1976-$BW1976+1),""))</f>
        <v>46740.0</v>
      </c>
      <c r="H1976" t="inlineStr">
        <is>
          <t>bivariate</t>
        </is>
      </c>
      <c r="I1976" t="inlineStr">
        <is>
          <t>Correlation coefficient available</t>
        </is>
      </c>
      <c r="J1976">
        <f>IF($BW1976&lt;&gt;"",$BW1976,"")</f>
        <v>2004.0</v>
      </c>
      <c r="K1976">
        <f>IF($BX1976&lt;&gt;"",$BX1976,"")</f>
        <v>2018.0</v>
      </c>
      <c r="L1976">
        <f>IF(AND(ISNUMBER($BW1976),ISNUMBER($BX1976)),($BW1976+$BX1976)/2,"")</f>
        <v>2011.0</v>
      </c>
      <c r="M1976">
        <f>IF($L1976&lt;&gt;"",$L1976,"")</f>
        <v>2011.0</v>
      </c>
      <c r="N1976">
        <f>IF(AND(ISNUMBER($BW1976),ISNUMBER($BX1976)),MIN(1,MAX(0,($BX1976-2016+1)/($BX1976-$BW1976+1))),"")</f>
        <v>0.2</v>
      </c>
      <c r="O1976">
        <f>IF(AND(ISNUMBER($BW1976),ISNUMBER($BX1976)),MIN(1,MAX(0,($BX1976-2017+1)/($BX1976-$BW1976+1))),"")</f>
        <v>0.1333333333333333</v>
      </c>
      <c r="P1976">
        <f>IF(AND(ISNUMBER($BW1976),ISNUMBER($BX1976)),MIN(1,MAX(0,($BX1976-2018+1)/($BX1976-$BW1976+1))),"")</f>
        <v>0.06666666666666667</v>
      </c>
      <c r="Q1976">
        <f>IF(AND(ISNUMBER($BW1976),ISNUMBER($BX1976)),MIN(1,MAX(0,($BX1976-2019+1)/($BX1976-$BW1976+1))),"")</f>
        <v>0.0</v>
      </c>
      <c r="R1976">
        <f>IF(AND(ISNUMBER($BW1976),ISNUMBER($BX1976)),MIN(1,MAX(0,($BX1976-2016+1)/($BX1976-$BW1976+1))),"")</f>
        <v>0.2</v>
      </c>
      <c r="S1976">
        <f>IF($L1976&lt;&gt;"",IF($L1976&gt;=2015.5,1,0),"")</f>
        <v>0.0</v>
      </c>
      <c r="T1976">
        <f>IF($L1976&lt;&gt;"",IF($L1976&gt;=2016,1,0),"")</f>
        <v>0.0</v>
      </c>
      <c r="U1976">
        <f>IF(ISNUMBER($BX1976),IF($BX1976&gt;=2016,1,0),"")</f>
        <v>1.0</v>
      </c>
      <c r="V1976">
        <f>IF(ISNUMBER($BW1976),IF($BW1976&gt;=2016,1,0),"")</f>
        <v>0.0</v>
      </c>
      <c r="W1976" t="str">
        <f>IF(AND(ISNUMBER($BW1976),ISNUMBER($BX1976)),IF($BW1976&gt;=2016,"post-only",IF($BX1976&lt;2016,"pre-only","mixed")),"")</f>
        <v>mixed</v>
      </c>
      <c r="X1976">
        <f>IF(AND(ISNUMBER($BW1976),ISNUMBER($BX1976)),MIN(1,MAX(0,($BX1976-2017+1)/($BX1976-$BW1976+1))),"")</f>
        <v>0.1333333333333333</v>
      </c>
      <c r="Y1976">
        <f>IF(AND(ISNUMBER($BW1976),ISNUMBER($BX1976)),MIN(1,MAX(0,($BX1976-2018+1)/($BX1976-$BW1976+1))),"")</f>
        <v>0.06666666666666667</v>
      </c>
      <c r="Z1976">
        <f>IF(AND(ISNUMBER($BW1976),ISNUMBER($BX1976)),MIN(1,MAX(0,($BX1976-2019+1)/($BX1976-$BW1976+1))),"")</f>
        <v>0.0</v>
      </c>
      <c r="AA1976">
        <f>IF(ISNUMBER($BX1976),IF($BX1976&gt;=2017,1,0),"")</f>
        <v>1.0</v>
      </c>
      <c r="AB1976">
        <f>IF(ISNUMBER($BX1976),IF($BX1976&gt;=2018,1,0),"")</f>
        <v>1.0</v>
      </c>
      <c r="AC1976">
        <f>IF(ISNUMBER($BX1976),IF($BX1976&gt;=2019,1,0),"")</f>
        <v>0.0</v>
      </c>
      <c r="AD1976">
        <f>IF($L1976&lt;&gt;"",IF($L1976&gt;2013,1,0),"")</f>
        <v>0.0</v>
      </c>
      <c r="AE1976">
        <f>IF($L1976&lt;&gt;"",1+IF($L1976&gt;2011,1,0)+IF($L1976&gt;2014,1,0),"")</f>
        <v>1.0</v>
      </c>
      <c r="AF1976" t="inlineStr">
        <is>
          <t>rating</t>
        </is>
      </c>
      <c r="AG1976" t="inlineStr">
        <is>
          <t>performance</t>
        </is>
      </c>
      <c r="AH1976" t="inlineStr">
        <is>
          <t>sensitive</t>
        </is>
      </c>
      <c r="AI1976" t="inlineStr">
        <is>
          <t>with ETS/CT</t>
        </is>
      </c>
      <c r="AJ1976" t="inlineStr">
        <is>
          <t>without ETS/CT</t>
        </is>
      </c>
      <c r="AK1976" t="str">
        <f>IF(AND($CF1976&lt;&gt;"",IFERROR(INDEX(subsample_country_map!$B:$B,MATCH($CF1976,subsample_country_map!$A:$A,0)),"")&lt;&gt;""),INDEX(subsample_country_map!$B:$B,MATCH($CF1976,subsample_country_map!$A:$A,0)),INDEX(lookup!$AA:$AA,MATCH($A1976,lookup!$A:$A,0)))</f>
        <v>1_US</v>
      </c>
      <c r="AL1976" t="str">
        <f>IF(AND($CF1976&lt;&gt;"",IFERROR(INDEX(subsample_country_map!$C:$C,MATCH($CF1976,subsample_country_map!$A:$A,0)),"")&lt;&gt;""),INDEX(subsample_country_map!$C:$C,MATCH($CF1976,subsample_country_map!$A:$A,0)),INDEX(lookup!$AB:$AB,MATCH($A1976,lookup!$A:$A,0)))</f>
        <v>1_developed</v>
      </c>
      <c r="AM1976" t="str">
        <f>IF(AND($CF1976&lt;&gt;"",IFERROR(INDEX(subsample_country_map!$D:$D,MATCH($CF1976,subsample_country_map!$A:$A,0)),"")&lt;&gt;""),INDEX(subsample_country_map!$D:$D,MATCH($CF1976,subsample_country_map!$A:$A,0)),INDEX(lookup!$AC:$AC,MATCH($A1976,lookup!$A:$A,0)))</f>
        <v>1_western</v>
      </c>
      <c r="AN1976" t="str">
        <f>IF(AND($CF1976&lt;&gt;"",IFERROR(INDEX(subsample_country_map!$E:$E,MATCH($CF1976,subsample_country_map!$A:$A,0)),"")&lt;&gt;""),INDEX(subsample_country_map!$E:$E,MATCH($CF1976,subsample_country_map!$A:$A,0)),INDEX(lookup!$AD:$AD,MATCH($A1976,lookup!$A:$A,0)))</f>
        <v>1_common law</v>
      </c>
      <c r="AO1976" t="str">
        <f>INDEX(lookup!$Y:$Y,MATCH($A1976,lookup!$A:$A,0))</f>
        <v>0_published</v>
      </c>
      <c r="AP1976" t="str">
        <f>INDEX(lookup!$Z:$Z,MATCH($A1976,lookup!$A:$A,0))</f>
        <v>1_VHB high</v>
      </c>
      <c r="AQ1976" t="str">
        <f>INDEX(lookup!$W:$W,MATCH($A1976,lookup!$A:$A,0))</f>
        <v>1_fin/acc/econ</v>
      </c>
      <c r="AS1976" t="inlineStr">
        <is>
          <t>staging</t>
        </is>
      </c>
      <c r="AT1976" t="inlineStr">
        <is>
          <t>bad-CER</t>
        </is>
      </c>
      <c r="AU1976" t="inlineStr">
        <is>
          <t>creditworthiness</t>
        </is>
      </c>
      <c r="AZ1976" t="inlineStr">
        <is>
          <t>-0.1895</t>
        </is>
      </c>
      <c r="BA1976" t="inlineStr">
        <is>
          <t>FLAG</t>
        </is>
      </c>
      <c r="BB1976" t="inlineStr">
        <is>
          <t>FLAG</t>
        </is>
      </c>
      <c r="BC1976" t="inlineStr">
        <is>
          <t>n/a (structural)</t>
        </is>
      </c>
      <c r="BD1976" t="inlineStr">
        <is>
          <t>n/a (structural)</t>
        </is>
      </c>
      <c r="BE1976" t="inlineStr">
        <is>
          <t>none</t>
        </is>
      </c>
      <c r="BI1976" t="inlineStr">
        <is>
          <t>Table 3</t>
        </is>
      </c>
      <c r="BJ1976" t="inlineStr">
        <is>
          <t>correlation matrix, Credit Rating x Indirect carbon emission</t>
        </is>
      </c>
      <c r="BK1976" t="inlineStr">
        <is>
          <t>5</t>
        </is>
      </c>
      <c r="BL1976" t="inlineStr">
        <is>
          <t>Indirect carbon emission -0.1895*</t>
        </is>
      </c>
      <c r="BM1976" t="inlineStr">
        <is>
          <t>Indirect carbon emission</t>
        </is>
      </c>
      <c r="BN1976" t="inlineStr">
        <is>
          <t>Credit Rating</t>
        </is>
      </c>
      <c r="BO1976" t="inlineStr">
        <is>
          <t>original</t>
        </is>
      </c>
      <c r="BP1976" t="inlineStr">
        <is>
          <t>Safiullah et al (2021)</t>
        </is>
      </c>
      <c r="BQ1976" t="inlineStr">
        <is>
          <t>bivariate</t>
        </is>
      </c>
      <c r="BT1976" t="n">
        <v>0</v>
      </c>
      <c r="BU1976" t="inlineStr">
        <is>
          <t>staging_Safiullah_et_al_2021.csv</t>
        </is>
      </c>
      <c r="BW1976" t="n">
        <v>2004</v>
      </c>
      <c r="BX1976" t="n">
        <v>2018</v>
      </c>
      <c r="BY1976" t="inlineStr">
        <is>
          <t>United States (U</t>
        </is>
      </c>
      <c r="BZ1976" t="n">
        <v>2011</v>
      </c>
      <c r="CA1976" t="n">
        <v>0.2</v>
      </c>
      <c r="CB1976" t="n">
        <v>0</v>
      </c>
      <c r="CC1976" t="n">
        <v>1</v>
      </c>
      <c r="CD1976" t="n">
        <v>-0.1918184942836408</v>
      </c>
      <c r="CE1976" t="n">
        <v>1</v>
      </c>
    </row>
    <row r="1977">
      <c r="A1977" t="inlineStr">
        <is>
          <t>Safiullah et al (2021)</t>
        </is>
      </c>
      <c r="B1977" t="n">
        <v>3282</v>
      </c>
      <c r="C1977" t="n">
        <v>-0.06898469271451926</v>
      </c>
      <c r="D1977" t="n">
        <v>3116</v>
      </c>
      <c r="E1977">
        <f>IF(ISNUMBER($BA1977),$BA1977,IF(AND(ISNUMBER($D1977),ISNUMBER($BW1977),ISNUMBER($BX1977)),$D1977*($BX1977-$BW1977+1),""))</f>
        <v>3116.0</v>
      </c>
      <c r="H1977" t="inlineStr">
        <is>
          <t>partial</t>
        </is>
      </c>
      <c r="I1977" t="inlineStr">
        <is>
          <t>T-Statistic available</t>
        </is>
      </c>
      <c r="J1977">
        <f>IF($BW1977&lt;&gt;"",$BW1977,"")</f>
        <v>2004.0</v>
      </c>
      <c r="K1977">
        <f>IF($BX1977&lt;&gt;"",$BX1977,"")</f>
        <v>2018.0</v>
      </c>
      <c r="L1977">
        <f>IF(AND(ISNUMBER($BW1977),ISNUMBER($BX1977)),($BW1977+$BX1977)/2,"")</f>
        <v>2011.0</v>
      </c>
      <c r="M1977">
        <f>IF($L1977&lt;&gt;"",$L1977,"")</f>
        <v>2011.0</v>
      </c>
      <c r="N1977">
        <f>IF(AND(ISNUMBER($BW1977),ISNUMBER($BX1977)),MIN(1,MAX(0,($BX1977-2016+1)/($BX1977-$BW1977+1))),"")</f>
        <v>0.2</v>
      </c>
      <c r="O1977">
        <f>IF(AND(ISNUMBER($BW1977),ISNUMBER($BX1977)),MIN(1,MAX(0,($BX1977-2017+1)/($BX1977-$BW1977+1))),"")</f>
        <v>0.1333333333333333</v>
      </c>
      <c r="P1977">
        <f>IF(AND(ISNUMBER($BW1977),ISNUMBER($BX1977)),MIN(1,MAX(0,($BX1977-2018+1)/($BX1977-$BW1977+1))),"")</f>
        <v>0.06666666666666667</v>
      </c>
      <c r="Q1977">
        <f>IF(AND(ISNUMBER($BW1977),ISNUMBER($BX1977)),MIN(1,MAX(0,($BX1977-2019+1)/($BX1977-$BW1977+1))),"")</f>
        <v>0.0</v>
      </c>
      <c r="R1977">
        <f>IF(AND(ISNUMBER($BW1977),ISNUMBER($BX1977)),MIN(1,MAX(0,($BX1977-2016+1)/($BX1977-$BW1977+1))),"")</f>
        <v>0.2</v>
      </c>
      <c r="S1977">
        <f>IF($L1977&lt;&gt;"",IF($L1977&gt;=2015.5,1,0),"")</f>
        <v>0.0</v>
      </c>
      <c r="T1977">
        <f>IF($L1977&lt;&gt;"",IF($L1977&gt;=2016,1,0),"")</f>
        <v>0.0</v>
      </c>
      <c r="U1977">
        <f>IF(ISNUMBER($BX1977),IF($BX1977&gt;=2016,1,0),"")</f>
        <v>1.0</v>
      </c>
      <c r="V1977">
        <f>IF(ISNUMBER($BW1977),IF($BW1977&gt;=2016,1,0),"")</f>
        <v>0.0</v>
      </c>
      <c r="W1977" t="str">
        <f>IF(AND(ISNUMBER($BW1977),ISNUMBER($BX1977)),IF($BW1977&gt;=2016,"post-only",IF($BX1977&lt;2016,"pre-only","mixed")),"")</f>
        <v>mixed</v>
      </c>
      <c r="X1977">
        <f>IF(AND(ISNUMBER($BW1977),ISNUMBER($BX1977)),MIN(1,MAX(0,($BX1977-2017+1)/($BX1977-$BW1977+1))),"")</f>
        <v>0.1333333333333333</v>
      </c>
      <c r="Y1977">
        <f>IF(AND(ISNUMBER($BW1977),ISNUMBER($BX1977)),MIN(1,MAX(0,($BX1977-2018+1)/($BX1977-$BW1977+1))),"")</f>
        <v>0.06666666666666667</v>
      </c>
      <c r="Z1977">
        <f>IF(AND(ISNUMBER($BW1977),ISNUMBER($BX1977)),MIN(1,MAX(0,($BX1977-2019+1)/($BX1977-$BW1977+1))),"")</f>
        <v>0.0</v>
      </c>
      <c r="AA1977">
        <f>IF(ISNUMBER($BX1977),IF($BX1977&gt;=2017,1,0),"")</f>
        <v>1.0</v>
      </c>
      <c r="AB1977">
        <f>IF(ISNUMBER($BX1977),IF($BX1977&gt;=2018,1,0),"")</f>
        <v>1.0</v>
      </c>
      <c r="AC1977">
        <f>IF(ISNUMBER($BX1977),IF($BX1977&gt;=2019,1,0),"")</f>
        <v>0.0</v>
      </c>
      <c r="AD1977">
        <f>IF($L1977&lt;&gt;"",IF($L1977&gt;2013,1,0),"")</f>
        <v>0.0</v>
      </c>
      <c r="AE1977">
        <f>IF($L1977&lt;&gt;"",1+IF($L1977&gt;2011,1,0)+IF($L1977&gt;2014,1,0),"")</f>
        <v>1.0</v>
      </c>
      <c r="AF1977" t="inlineStr">
        <is>
          <t>rating</t>
        </is>
      </c>
      <c r="AG1977" t="inlineStr">
        <is>
          <t>performance</t>
        </is>
      </c>
      <c r="AH1977" t="inlineStr">
        <is>
          <t>sensitive</t>
        </is>
      </c>
      <c r="AI1977" t="inlineStr">
        <is>
          <t>with ETS/CT</t>
        </is>
      </c>
      <c r="AJ1977" t="inlineStr">
        <is>
          <t>without ETS/CT</t>
        </is>
      </c>
      <c r="AK1977" t="str">
        <f>IF(AND($CF1977&lt;&gt;"",IFERROR(INDEX(subsample_country_map!$B:$B,MATCH($CF1977,subsample_country_map!$A:$A,0)),"")&lt;&gt;""),INDEX(subsample_country_map!$B:$B,MATCH($CF1977,subsample_country_map!$A:$A,0)),INDEX(lookup!$AA:$AA,MATCH($A1977,lookup!$A:$A,0)))</f>
        <v>1_US</v>
      </c>
      <c r="AL1977" t="str">
        <f>IF(AND($CF1977&lt;&gt;"",IFERROR(INDEX(subsample_country_map!$C:$C,MATCH($CF1977,subsample_country_map!$A:$A,0)),"")&lt;&gt;""),INDEX(subsample_country_map!$C:$C,MATCH($CF1977,subsample_country_map!$A:$A,0)),INDEX(lookup!$AB:$AB,MATCH($A1977,lookup!$A:$A,0)))</f>
        <v>1_developed</v>
      </c>
      <c r="AM1977" t="str">
        <f>IF(AND($CF1977&lt;&gt;"",IFERROR(INDEX(subsample_country_map!$D:$D,MATCH($CF1977,subsample_country_map!$A:$A,0)),"")&lt;&gt;""),INDEX(subsample_country_map!$D:$D,MATCH($CF1977,subsample_country_map!$A:$A,0)),INDEX(lookup!$AC:$AC,MATCH($A1977,lookup!$A:$A,0)))</f>
        <v>1_western</v>
      </c>
      <c r="AN1977" t="str">
        <f>IF(AND($CF1977&lt;&gt;"",IFERROR(INDEX(subsample_country_map!$E:$E,MATCH($CF1977,subsample_country_map!$A:$A,0)),"")&lt;&gt;""),INDEX(subsample_country_map!$E:$E,MATCH($CF1977,subsample_country_map!$A:$A,0)),INDEX(lookup!$AD:$AD,MATCH($A1977,lookup!$A:$A,0)))</f>
        <v>1_common law</v>
      </c>
      <c r="AO1977" t="str">
        <f>INDEX(lookup!$Y:$Y,MATCH($A1977,lookup!$A:$A,0))</f>
        <v>0_published</v>
      </c>
      <c r="AP1977" t="str">
        <f>INDEX(lookup!$Z:$Z,MATCH($A1977,lookup!$A:$A,0))</f>
        <v>1_VHB high</v>
      </c>
      <c r="AQ1977" t="str">
        <f>INDEX(lookup!$W:$W,MATCH($A1977,lookup!$A:$A,0))</f>
        <v>1_fin/acc/econ</v>
      </c>
      <c r="AS1977" t="inlineStr">
        <is>
          <t>staging</t>
        </is>
      </c>
      <c r="AT1977" t="inlineStr">
        <is>
          <t>bad-CER</t>
        </is>
      </c>
      <c r="AU1977" t="inlineStr">
        <is>
          <t>creditworthiness</t>
        </is>
      </c>
      <c r="AV1977" t="inlineStr">
        <is>
          <t>-0.0035</t>
        </is>
      </c>
      <c r="AX1977" t="inlineStr">
        <is>
          <t>-3.86</t>
        </is>
      </c>
      <c r="BA1977" t="n">
        <v>3116</v>
      </c>
      <c r="BB1977" t="inlineStr">
        <is>
          <t>1</t>
        </is>
      </c>
      <c r="BC1977" t="inlineStr">
        <is>
          <t>ordered probit</t>
        </is>
      </c>
      <c r="BD1977" t="inlineStr">
        <is>
          <t>firm</t>
        </is>
      </c>
      <c r="BE1977" t="inlineStr">
        <is>
          <t>none</t>
        </is>
      </c>
      <c r="BI1977" t="inlineStr">
        <is>
          <t>Table 4</t>
        </is>
      </c>
      <c r="BJ1977" t="inlineStr">
        <is>
          <t>Panel A col (1)</t>
        </is>
      </c>
      <c r="BK1977" t="inlineStr">
        <is>
          <t>6</t>
        </is>
      </c>
      <c r="BL1977" t="inlineStr">
        <is>
          <t>Total carbon emissions -0.0035*** (-3.86)</t>
        </is>
      </c>
      <c r="BM1977" t="inlineStr">
        <is>
          <t>Total carbon emissions</t>
        </is>
      </c>
      <c r="BN1977" t="inlineStr">
        <is>
          <t>credit rating</t>
        </is>
      </c>
      <c r="BO1977" t="inlineStr">
        <is>
          <t>original</t>
        </is>
      </c>
      <c r="BP1977" t="inlineStr">
        <is>
          <t>Safiullah et al (2021)</t>
        </is>
      </c>
      <c r="BQ1977" t="inlineStr">
        <is>
          <t>computed</t>
        </is>
      </c>
      <c r="BT1977" t="n">
        <v>0</v>
      </c>
      <c r="BU1977" t="inlineStr">
        <is>
          <t>staging_Safiullah_et_al_2021.csv</t>
        </is>
      </c>
      <c r="BW1977" t="n">
        <v>2004</v>
      </c>
      <c r="BX1977" t="n">
        <v>2018</v>
      </c>
      <c r="BY1977" t="inlineStr">
        <is>
          <t>United States (U</t>
        </is>
      </c>
      <c r="BZ1977" t="n">
        <v>2011</v>
      </c>
      <c r="CA1977" t="n">
        <v>0.2</v>
      </c>
      <c r="CB1977" t="n">
        <v>0</v>
      </c>
      <c r="CC1977" t="n">
        <v>1</v>
      </c>
      <c r="CD1977" t="n">
        <v>-0.06909443637821167</v>
      </c>
      <c r="CE1977" t="n">
        <v>1</v>
      </c>
    </row>
    <row r="1978">
      <c r="A1978" t="inlineStr">
        <is>
          <t>Safiullah et al (2021)</t>
        </is>
      </c>
      <c r="B1978" t="n">
        <v>3283</v>
      </c>
      <c r="C1978" t="n">
        <v>-0.09172751915042036</v>
      </c>
      <c r="D1978" t="n">
        <v>2659</v>
      </c>
      <c r="E1978">
        <f>IF(ISNUMBER($BA1978),$BA1978,IF(AND(ISNUMBER($D1978),ISNUMBER($BW1978),ISNUMBER($BX1978)),$D1978*($BX1978-$BW1978+1),""))</f>
        <v>2659.0</v>
      </c>
      <c r="H1978" t="inlineStr">
        <is>
          <t>partial</t>
        </is>
      </c>
      <c r="I1978" t="inlineStr">
        <is>
          <t>T-Statistic available</t>
        </is>
      </c>
      <c r="J1978">
        <f>IF($BW1978&lt;&gt;"",$BW1978,"")</f>
        <v>2004.0</v>
      </c>
      <c r="K1978">
        <f>IF($BX1978&lt;&gt;"",$BX1978,"")</f>
        <v>2018.0</v>
      </c>
      <c r="L1978">
        <f>IF(AND(ISNUMBER($BW1978),ISNUMBER($BX1978)),($BW1978+$BX1978)/2,"")</f>
        <v>2011.0</v>
      </c>
      <c r="M1978">
        <f>IF($L1978&lt;&gt;"",$L1978,"")</f>
        <v>2011.0</v>
      </c>
      <c r="N1978">
        <f>IF(AND(ISNUMBER($BW1978),ISNUMBER($BX1978)),MIN(1,MAX(0,($BX1978-2016+1)/($BX1978-$BW1978+1))),"")</f>
        <v>0.2</v>
      </c>
      <c r="O1978">
        <f>IF(AND(ISNUMBER($BW1978),ISNUMBER($BX1978)),MIN(1,MAX(0,($BX1978-2017+1)/($BX1978-$BW1978+1))),"")</f>
        <v>0.1333333333333333</v>
      </c>
      <c r="P1978">
        <f>IF(AND(ISNUMBER($BW1978),ISNUMBER($BX1978)),MIN(1,MAX(0,($BX1978-2018+1)/($BX1978-$BW1978+1))),"")</f>
        <v>0.06666666666666667</v>
      </c>
      <c r="Q1978">
        <f>IF(AND(ISNUMBER($BW1978),ISNUMBER($BX1978)),MIN(1,MAX(0,($BX1978-2019+1)/($BX1978-$BW1978+1))),"")</f>
        <v>0.0</v>
      </c>
      <c r="R1978">
        <f>IF(AND(ISNUMBER($BW1978),ISNUMBER($BX1978)),MIN(1,MAX(0,($BX1978-2016+1)/($BX1978-$BW1978+1))),"")</f>
        <v>0.2</v>
      </c>
      <c r="S1978">
        <f>IF($L1978&lt;&gt;"",IF($L1978&gt;=2015.5,1,0),"")</f>
        <v>0.0</v>
      </c>
      <c r="T1978">
        <f>IF($L1978&lt;&gt;"",IF($L1978&gt;=2016,1,0),"")</f>
        <v>0.0</v>
      </c>
      <c r="U1978">
        <f>IF(ISNUMBER($BX1978),IF($BX1978&gt;=2016,1,0),"")</f>
        <v>1.0</v>
      </c>
      <c r="V1978">
        <f>IF(ISNUMBER($BW1978),IF($BW1978&gt;=2016,1,0),"")</f>
        <v>0.0</v>
      </c>
      <c r="W1978" t="str">
        <f>IF(AND(ISNUMBER($BW1978),ISNUMBER($BX1978)),IF($BW1978&gt;=2016,"post-only",IF($BX1978&lt;2016,"pre-only","mixed")),"")</f>
        <v>mixed</v>
      </c>
      <c r="X1978">
        <f>IF(AND(ISNUMBER($BW1978),ISNUMBER($BX1978)),MIN(1,MAX(0,($BX1978-2017+1)/($BX1978-$BW1978+1))),"")</f>
        <v>0.1333333333333333</v>
      </c>
      <c r="Y1978">
        <f>IF(AND(ISNUMBER($BW1978),ISNUMBER($BX1978)),MIN(1,MAX(0,($BX1978-2018+1)/($BX1978-$BW1978+1))),"")</f>
        <v>0.06666666666666667</v>
      </c>
      <c r="Z1978">
        <f>IF(AND(ISNUMBER($BW1978),ISNUMBER($BX1978)),MIN(1,MAX(0,($BX1978-2019+1)/($BX1978-$BW1978+1))),"")</f>
        <v>0.0</v>
      </c>
      <c r="AA1978">
        <f>IF(ISNUMBER($BX1978),IF($BX1978&gt;=2017,1,0),"")</f>
        <v>1.0</v>
      </c>
      <c r="AB1978">
        <f>IF(ISNUMBER($BX1978),IF($BX1978&gt;=2018,1,0),"")</f>
        <v>1.0</v>
      </c>
      <c r="AC1978">
        <f>IF(ISNUMBER($BX1978),IF($BX1978&gt;=2019,1,0),"")</f>
        <v>0.0</v>
      </c>
      <c r="AD1978">
        <f>IF($L1978&lt;&gt;"",IF($L1978&gt;2013,1,0),"")</f>
        <v>0.0</v>
      </c>
      <c r="AE1978">
        <f>IF($L1978&lt;&gt;"",1+IF($L1978&gt;2011,1,0)+IF($L1978&gt;2014,1,0),"")</f>
        <v>1.0</v>
      </c>
      <c r="AF1978" t="inlineStr">
        <is>
          <t>rating</t>
        </is>
      </c>
      <c r="AG1978" t="inlineStr">
        <is>
          <t>performance</t>
        </is>
      </c>
      <c r="AH1978" t="inlineStr">
        <is>
          <t>sensitive</t>
        </is>
      </c>
      <c r="AI1978" t="inlineStr">
        <is>
          <t>with ETS/CT</t>
        </is>
      </c>
      <c r="AJ1978" t="inlineStr">
        <is>
          <t>without ETS/CT</t>
        </is>
      </c>
      <c r="AK1978" t="str">
        <f>IF(AND($CF1978&lt;&gt;"",IFERROR(INDEX(subsample_country_map!$B:$B,MATCH($CF1978,subsample_country_map!$A:$A,0)),"")&lt;&gt;""),INDEX(subsample_country_map!$B:$B,MATCH($CF1978,subsample_country_map!$A:$A,0)),INDEX(lookup!$AA:$AA,MATCH($A1978,lookup!$A:$A,0)))</f>
        <v>1_US</v>
      </c>
      <c r="AL1978" t="str">
        <f>IF(AND($CF1978&lt;&gt;"",IFERROR(INDEX(subsample_country_map!$C:$C,MATCH($CF1978,subsample_country_map!$A:$A,0)),"")&lt;&gt;""),INDEX(subsample_country_map!$C:$C,MATCH($CF1978,subsample_country_map!$A:$A,0)),INDEX(lookup!$AB:$AB,MATCH($A1978,lookup!$A:$A,0)))</f>
        <v>1_developed</v>
      </c>
      <c r="AM1978" t="str">
        <f>IF(AND($CF1978&lt;&gt;"",IFERROR(INDEX(subsample_country_map!$D:$D,MATCH($CF1978,subsample_country_map!$A:$A,0)),"")&lt;&gt;""),INDEX(subsample_country_map!$D:$D,MATCH($CF1978,subsample_country_map!$A:$A,0)),INDEX(lookup!$AC:$AC,MATCH($A1978,lookup!$A:$A,0)))</f>
        <v>1_western</v>
      </c>
      <c r="AN1978" t="str">
        <f>IF(AND($CF1978&lt;&gt;"",IFERROR(INDEX(subsample_country_map!$E:$E,MATCH($CF1978,subsample_country_map!$A:$A,0)),"")&lt;&gt;""),INDEX(subsample_country_map!$E:$E,MATCH($CF1978,subsample_country_map!$A:$A,0)),INDEX(lookup!$AD:$AD,MATCH($A1978,lookup!$A:$A,0)))</f>
        <v>1_common law</v>
      </c>
      <c r="AO1978" t="str">
        <f>INDEX(lookup!$Y:$Y,MATCH($A1978,lookup!$A:$A,0))</f>
        <v>0_published</v>
      </c>
      <c r="AP1978" t="str">
        <f>INDEX(lookup!$Z:$Z,MATCH($A1978,lookup!$A:$A,0))</f>
        <v>1_VHB high</v>
      </c>
      <c r="AQ1978" t="str">
        <f>INDEX(lookup!$W:$W,MATCH($A1978,lookup!$A:$A,0))</f>
        <v>1_fin/acc/econ</v>
      </c>
      <c r="AS1978" t="inlineStr">
        <is>
          <t>staging</t>
        </is>
      </c>
      <c r="AT1978" t="inlineStr">
        <is>
          <t>bad-CER</t>
        </is>
      </c>
      <c r="AU1978" t="inlineStr">
        <is>
          <t>creditworthiness</t>
        </is>
      </c>
      <c r="AV1978" t="inlineStr">
        <is>
          <t>-0.0052</t>
        </is>
      </c>
      <c r="AX1978" t="inlineStr">
        <is>
          <t>-4.75</t>
        </is>
      </c>
      <c r="BA1978" t="n">
        <v>2659</v>
      </c>
      <c r="BB1978" t="inlineStr">
        <is>
          <t>1</t>
        </is>
      </c>
      <c r="BC1978" t="inlineStr">
        <is>
          <t>ordered probit</t>
        </is>
      </c>
      <c r="BD1978" t="inlineStr">
        <is>
          <t>firm</t>
        </is>
      </c>
      <c r="BE1978" t="inlineStr">
        <is>
          <t>none</t>
        </is>
      </c>
      <c r="BI1978" t="inlineStr">
        <is>
          <t>Table 4</t>
        </is>
      </c>
      <c r="BJ1978" t="inlineStr">
        <is>
          <t>Panel A col (2)</t>
        </is>
      </c>
      <c r="BK1978" t="inlineStr">
        <is>
          <t>6</t>
        </is>
      </c>
      <c r="BL1978" t="inlineStr">
        <is>
          <t>Direct carbon emissions -0.0052*** (-4.75)</t>
        </is>
      </c>
      <c r="BM1978" t="inlineStr">
        <is>
          <t>Direct carbon emissions</t>
        </is>
      </c>
      <c r="BN1978" t="inlineStr">
        <is>
          <t>credit rating</t>
        </is>
      </c>
      <c r="BO1978" t="inlineStr">
        <is>
          <t>original</t>
        </is>
      </c>
      <c r="BP1978" t="inlineStr">
        <is>
          <t>Safiullah et al (2021)</t>
        </is>
      </c>
      <c r="BQ1978" t="inlineStr">
        <is>
          <t>computed</t>
        </is>
      </c>
      <c r="BT1978" t="n">
        <v>0</v>
      </c>
      <c r="BU1978" t="inlineStr">
        <is>
          <t>staging_Safiullah_et_al_2021.csv</t>
        </is>
      </c>
      <c r="BW1978" t="n">
        <v>2004</v>
      </c>
      <c r="BX1978" t="n">
        <v>2018</v>
      </c>
      <c r="BY1978" t="inlineStr">
        <is>
          <t>United States (U</t>
        </is>
      </c>
      <c r="BZ1978" t="n">
        <v>2011</v>
      </c>
      <c r="CA1978" t="n">
        <v>0.2</v>
      </c>
      <c r="CB1978" t="n">
        <v>0</v>
      </c>
      <c r="CC1978" t="n">
        <v>1</v>
      </c>
      <c r="CD1978" t="n">
        <v>-0.09198608897795675</v>
      </c>
      <c r="CE1978" t="n">
        <v>1</v>
      </c>
    </row>
    <row r="1979">
      <c r="A1979" t="inlineStr">
        <is>
          <t>Safiullah et al (2021)</t>
        </is>
      </c>
      <c r="B1979" t="n">
        <v>3284</v>
      </c>
      <c r="C1979" t="n">
        <v>-0.01233020049394329</v>
      </c>
      <c r="D1979" t="n">
        <v>2528</v>
      </c>
      <c r="E1979">
        <f>IF(ISNUMBER($BA1979),$BA1979,IF(AND(ISNUMBER($D1979),ISNUMBER($BW1979),ISNUMBER($BX1979)),$D1979*($BX1979-$BW1979+1),""))</f>
        <v>2528.0</v>
      </c>
      <c r="H1979" t="inlineStr">
        <is>
          <t>partial</t>
        </is>
      </c>
      <c r="I1979" t="inlineStr">
        <is>
          <t>T-Statistic available</t>
        </is>
      </c>
      <c r="J1979">
        <f>IF($BW1979&lt;&gt;"",$BW1979,"")</f>
        <v>2004.0</v>
      </c>
      <c r="K1979">
        <f>IF($BX1979&lt;&gt;"",$BX1979,"")</f>
        <v>2018.0</v>
      </c>
      <c r="L1979">
        <f>IF(AND(ISNUMBER($BW1979),ISNUMBER($BX1979)),($BW1979+$BX1979)/2,"")</f>
        <v>2011.0</v>
      </c>
      <c r="M1979">
        <f>IF($L1979&lt;&gt;"",$L1979,"")</f>
        <v>2011.0</v>
      </c>
      <c r="N1979">
        <f>IF(AND(ISNUMBER($BW1979),ISNUMBER($BX1979)),MIN(1,MAX(0,($BX1979-2016+1)/($BX1979-$BW1979+1))),"")</f>
        <v>0.2</v>
      </c>
      <c r="O1979">
        <f>IF(AND(ISNUMBER($BW1979),ISNUMBER($BX1979)),MIN(1,MAX(0,($BX1979-2017+1)/($BX1979-$BW1979+1))),"")</f>
        <v>0.1333333333333333</v>
      </c>
      <c r="P1979">
        <f>IF(AND(ISNUMBER($BW1979),ISNUMBER($BX1979)),MIN(1,MAX(0,($BX1979-2018+1)/($BX1979-$BW1979+1))),"")</f>
        <v>0.06666666666666667</v>
      </c>
      <c r="Q1979">
        <f>IF(AND(ISNUMBER($BW1979),ISNUMBER($BX1979)),MIN(1,MAX(0,($BX1979-2019+1)/($BX1979-$BW1979+1))),"")</f>
        <v>0.0</v>
      </c>
      <c r="R1979">
        <f>IF(AND(ISNUMBER($BW1979),ISNUMBER($BX1979)),MIN(1,MAX(0,($BX1979-2016+1)/($BX1979-$BW1979+1))),"")</f>
        <v>0.2</v>
      </c>
      <c r="S1979">
        <f>IF($L1979&lt;&gt;"",IF($L1979&gt;=2015.5,1,0),"")</f>
        <v>0.0</v>
      </c>
      <c r="T1979">
        <f>IF($L1979&lt;&gt;"",IF($L1979&gt;=2016,1,0),"")</f>
        <v>0.0</v>
      </c>
      <c r="U1979">
        <f>IF(ISNUMBER($BX1979),IF($BX1979&gt;=2016,1,0),"")</f>
        <v>1.0</v>
      </c>
      <c r="V1979">
        <f>IF(ISNUMBER($BW1979),IF($BW1979&gt;=2016,1,0),"")</f>
        <v>0.0</v>
      </c>
      <c r="W1979" t="str">
        <f>IF(AND(ISNUMBER($BW1979),ISNUMBER($BX1979)),IF($BW1979&gt;=2016,"post-only",IF($BX1979&lt;2016,"pre-only","mixed")),"")</f>
        <v>mixed</v>
      </c>
      <c r="X1979">
        <f>IF(AND(ISNUMBER($BW1979),ISNUMBER($BX1979)),MIN(1,MAX(0,($BX1979-2017+1)/($BX1979-$BW1979+1))),"")</f>
        <v>0.1333333333333333</v>
      </c>
      <c r="Y1979">
        <f>IF(AND(ISNUMBER($BW1979),ISNUMBER($BX1979)),MIN(1,MAX(0,($BX1979-2018+1)/($BX1979-$BW1979+1))),"")</f>
        <v>0.06666666666666667</v>
      </c>
      <c r="Z1979">
        <f>IF(AND(ISNUMBER($BW1979),ISNUMBER($BX1979)),MIN(1,MAX(0,($BX1979-2019+1)/($BX1979-$BW1979+1))),"")</f>
        <v>0.0</v>
      </c>
      <c r="AA1979">
        <f>IF(ISNUMBER($BX1979),IF($BX1979&gt;=2017,1,0),"")</f>
        <v>1.0</v>
      </c>
      <c r="AB1979">
        <f>IF(ISNUMBER($BX1979),IF($BX1979&gt;=2018,1,0),"")</f>
        <v>1.0</v>
      </c>
      <c r="AC1979">
        <f>IF(ISNUMBER($BX1979),IF($BX1979&gt;=2019,1,0),"")</f>
        <v>0.0</v>
      </c>
      <c r="AD1979">
        <f>IF($L1979&lt;&gt;"",IF($L1979&gt;2013,1,0),"")</f>
        <v>0.0</v>
      </c>
      <c r="AE1979">
        <f>IF($L1979&lt;&gt;"",1+IF($L1979&gt;2011,1,0)+IF($L1979&gt;2014,1,0),"")</f>
        <v>1.0</v>
      </c>
      <c r="AF1979" t="inlineStr">
        <is>
          <t>rating</t>
        </is>
      </c>
      <c r="AG1979" t="inlineStr">
        <is>
          <t>performance</t>
        </is>
      </c>
      <c r="AH1979" t="inlineStr">
        <is>
          <t>sensitive</t>
        </is>
      </c>
      <c r="AI1979" t="inlineStr">
        <is>
          <t>with ETS/CT</t>
        </is>
      </c>
      <c r="AJ1979" t="inlineStr">
        <is>
          <t>without ETS/CT</t>
        </is>
      </c>
      <c r="AK1979" t="str">
        <f>IF(AND($CF1979&lt;&gt;"",IFERROR(INDEX(subsample_country_map!$B:$B,MATCH($CF1979,subsample_country_map!$A:$A,0)),"")&lt;&gt;""),INDEX(subsample_country_map!$B:$B,MATCH($CF1979,subsample_country_map!$A:$A,0)),INDEX(lookup!$AA:$AA,MATCH($A1979,lookup!$A:$A,0)))</f>
        <v>1_US</v>
      </c>
      <c r="AL1979" t="str">
        <f>IF(AND($CF1979&lt;&gt;"",IFERROR(INDEX(subsample_country_map!$C:$C,MATCH($CF1979,subsample_country_map!$A:$A,0)),"")&lt;&gt;""),INDEX(subsample_country_map!$C:$C,MATCH($CF1979,subsample_country_map!$A:$A,0)),INDEX(lookup!$AB:$AB,MATCH($A1979,lookup!$A:$A,0)))</f>
        <v>1_developed</v>
      </c>
      <c r="AM1979" t="str">
        <f>IF(AND($CF1979&lt;&gt;"",IFERROR(INDEX(subsample_country_map!$D:$D,MATCH($CF1979,subsample_country_map!$A:$A,0)),"")&lt;&gt;""),INDEX(subsample_country_map!$D:$D,MATCH($CF1979,subsample_country_map!$A:$A,0)),INDEX(lookup!$AC:$AC,MATCH($A1979,lookup!$A:$A,0)))</f>
        <v>1_western</v>
      </c>
      <c r="AN1979" t="str">
        <f>IF(AND($CF1979&lt;&gt;"",IFERROR(INDEX(subsample_country_map!$E:$E,MATCH($CF1979,subsample_country_map!$A:$A,0)),"")&lt;&gt;""),INDEX(subsample_country_map!$E:$E,MATCH($CF1979,subsample_country_map!$A:$A,0)),INDEX(lookup!$AD:$AD,MATCH($A1979,lookup!$A:$A,0)))</f>
        <v>1_common law</v>
      </c>
      <c r="AO1979" t="str">
        <f>INDEX(lookup!$Y:$Y,MATCH($A1979,lookup!$A:$A,0))</f>
        <v>0_published</v>
      </c>
      <c r="AP1979" t="str">
        <f>INDEX(lookup!$Z:$Z,MATCH($A1979,lookup!$A:$A,0))</f>
        <v>1_VHB high</v>
      </c>
      <c r="AQ1979" t="str">
        <f>INDEX(lookup!$W:$W,MATCH($A1979,lookup!$A:$A,0))</f>
        <v>1_fin/acc/econ</v>
      </c>
      <c r="AS1979" t="inlineStr">
        <is>
          <t>staging</t>
        </is>
      </c>
      <c r="AT1979" t="inlineStr">
        <is>
          <t>bad-CER</t>
        </is>
      </c>
      <c r="AU1979" t="inlineStr">
        <is>
          <t>creditworthiness</t>
        </is>
      </c>
      <c r="AV1979" t="inlineStr">
        <is>
          <t>-0.0039</t>
        </is>
      </c>
      <c r="AX1979" t="inlineStr">
        <is>
          <t>-0.62</t>
        </is>
      </c>
      <c r="BA1979" t="n">
        <v>2528</v>
      </c>
      <c r="BB1979" t="inlineStr">
        <is>
          <t>1</t>
        </is>
      </c>
      <c r="BC1979" t="inlineStr">
        <is>
          <t>ordered probit</t>
        </is>
      </c>
      <c r="BD1979" t="inlineStr">
        <is>
          <t>firm</t>
        </is>
      </c>
      <c r="BE1979" t="inlineStr">
        <is>
          <t>none</t>
        </is>
      </c>
      <c r="BI1979" t="inlineStr">
        <is>
          <t>Table 4</t>
        </is>
      </c>
      <c r="BJ1979" t="inlineStr">
        <is>
          <t>Panel A col (3)</t>
        </is>
      </c>
      <c r="BK1979" t="inlineStr">
        <is>
          <t>6</t>
        </is>
      </c>
      <c r="BL1979" t="inlineStr">
        <is>
          <t>Indirect carbon emissions -0.0039 (-0.62)</t>
        </is>
      </c>
      <c r="BM1979" t="inlineStr">
        <is>
          <t>Indirect carbon emissions</t>
        </is>
      </c>
      <c r="BN1979" t="inlineStr">
        <is>
          <t>credit rating</t>
        </is>
      </c>
      <c r="BO1979" t="inlineStr">
        <is>
          <t>original</t>
        </is>
      </c>
      <c r="BP1979" t="inlineStr">
        <is>
          <t>Safiullah et al (2021)</t>
        </is>
      </c>
      <c r="BQ1979" t="inlineStr">
        <is>
          <t>computed</t>
        </is>
      </c>
      <c r="BT1979" t="n">
        <v>0</v>
      </c>
      <c r="BU1979" t="inlineStr">
        <is>
          <t>staging_Safiullah_et_al_2021.csv</t>
        </is>
      </c>
      <c r="BW1979" t="n">
        <v>2004</v>
      </c>
      <c r="BX1979" t="n">
        <v>2018</v>
      </c>
      <c r="BY1979" t="inlineStr">
        <is>
          <t>United States (U</t>
        </is>
      </c>
      <c r="BZ1979" t="n">
        <v>2011</v>
      </c>
      <c r="CA1979" t="n">
        <v>0.2</v>
      </c>
      <c r="CB1979" t="n">
        <v>0</v>
      </c>
      <c r="CC1979" t="n">
        <v>1</v>
      </c>
      <c r="CD1979" t="n">
        <v>-0.01233082542021061</v>
      </c>
      <c r="CE1979" t="n">
        <v>1</v>
      </c>
    </row>
    <row r="1980">
      <c r="A1980" t="inlineStr">
        <is>
          <t>Safiullah et al (2021)</t>
        </is>
      </c>
      <c r="B1980" t="n">
        <v>3285</v>
      </c>
      <c r="C1980" t="n">
        <v>-0.07468661337963016</v>
      </c>
      <c r="D1980" t="n">
        <v>1290</v>
      </c>
      <c r="E1980">
        <f>IF(ISNUMBER($BA1980),$BA1980,IF(AND(ISNUMBER($D1980),ISNUMBER($BW1980),ISNUMBER($BX1980)),$D1980*($BX1980-$BW1980+1),""))</f>
        <v>1290.0</v>
      </c>
      <c r="H1980" t="inlineStr">
        <is>
          <t>partial</t>
        </is>
      </c>
      <c r="I1980" t="inlineStr">
        <is>
          <t>T-Statistic available</t>
        </is>
      </c>
      <c r="J1980">
        <f>IF($BW1980&lt;&gt;"",$BW1980,"")</f>
        <v>2004.0</v>
      </c>
      <c r="K1980">
        <f>IF($BX1980&lt;&gt;"",$BX1980,"")</f>
        <v>2018.0</v>
      </c>
      <c r="L1980">
        <f>IF(AND(ISNUMBER($BW1980),ISNUMBER($BX1980)),($BW1980+$BX1980)/2,"")</f>
        <v>2011.0</v>
      </c>
      <c r="M1980">
        <f>IF($L1980&lt;&gt;"",$L1980,"")</f>
        <v>2011.0</v>
      </c>
      <c r="N1980">
        <f>IF(AND(ISNUMBER($BW1980),ISNUMBER($BX1980)),MIN(1,MAX(0,($BX1980-2016+1)/($BX1980-$BW1980+1))),"")</f>
        <v>0.2</v>
      </c>
      <c r="O1980">
        <f>IF(AND(ISNUMBER($BW1980),ISNUMBER($BX1980)),MIN(1,MAX(0,($BX1980-2017+1)/($BX1980-$BW1980+1))),"")</f>
        <v>0.1333333333333333</v>
      </c>
      <c r="P1980">
        <f>IF(AND(ISNUMBER($BW1980),ISNUMBER($BX1980)),MIN(1,MAX(0,($BX1980-2018+1)/($BX1980-$BW1980+1))),"")</f>
        <v>0.06666666666666667</v>
      </c>
      <c r="Q1980">
        <f>IF(AND(ISNUMBER($BW1980),ISNUMBER($BX1980)),MIN(1,MAX(0,($BX1980-2019+1)/($BX1980-$BW1980+1))),"")</f>
        <v>0.0</v>
      </c>
      <c r="R1980">
        <f>IF(AND(ISNUMBER($BW1980),ISNUMBER($BX1980)),MIN(1,MAX(0,($BX1980-2016+1)/($BX1980-$BW1980+1))),"")</f>
        <v>0.2</v>
      </c>
      <c r="S1980">
        <f>IF($L1980&lt;&gt;"",IF($L1980&gt;=2015.5,1,0),"")</f>
        <v>0.0</v>
      </c>
      <c r="T1980">
        <f>IF($L1980&lt;&gt;"",IF($L1980&gt;=2016,1,0),"")</f>
        <v>0.0</v>
      </c>
      <c r="U1980">
        <f>IF(ISNUMBER($BX1980),IF($BX1980&gt;=2016,1,0),"")</f>
        <v>1.0</v>
      </c>
      <c r="V1980">
        <f>IF(ISNUMBER($BW1980),IF($BW1980&gt;=2016,1,0),"")</f>
        <v>0.0</v>
      </c>
      <c r="W1980" t="str">
        <f>IF(AND(ISNUMBER($BW1980),ISNUMBER($BX1980)),IF($BW1980&gt;=2016,"post-only",IF($BX1980&lt;2016,"pre-only","mixed")),"")</f>
        <v>mixed</v>
      </c>
      <c r="X1980">
        <f>IF(AND(ISNUMBER($BW1980),ISNUMBER($BX1980)),MIN(1,MAX(0,($BX1980-2017+1)/($BX1980-$BW1980+1))),"")</f>
        <v>0.1333333333333333</v>
      </c>
      <c r="Y1980">
        <f>IF(AND(ISNUMBER($BW1980),ISNUMBER($BX1980)),MIN(1,MAX(0,($BX1980-2018+1)/($BX1980-$BW1980+1))),"")</f>
        <v>0.06666666666666667</v>
      </c>
      <c r="Z1980">
        <f>IF(AND(ISNUMBER($BW1980),ISNUMBER($BX1980)),MIN(1,MAX(0,($BX1980-2019+1)/($BX1980-$BW1980+1))),"")</f>
        <v>0.0</v>
      </c>
      <c r="AA1980">
        <f>IF(ISNUMBER($BX1980),IF($BX1980&gt;=2017,1,0),"")</f>
        <v>1.0</v>
      </c>
      <c r="AB1980">
        <f>IF(ISNUMBER($BX1980),IF($BX1980&gt;=2018,1,0),"")</f>
        <v>1.0</v>
      </c>
      <c r="AC1980">
        <f>IF(ISNUMBER($BX1980),IF($BX1980&gt;=2019,1,0),"")</f>
        <v>0.0</v>
      </c>
      <c r="AD1980">
        <f>IF($L1980&lt;&gt;"",IF($L1980&gt;2013,1,0),"")</f>
        <v>0.0</v>
      </c>
      <c r="AE1980">
        <f>IF($L1980&lt;&gt;"",1+IF($L1980&gt;2011,1,0)+IF($L1980&gt;2014,1,0),"")</f>
        <v>1.0</v>
      </c>
      <c r="AF1980" t="inlineStr">
        <is>
          <t>rating</t>
        </is>
      </c>
      <c r="AG1980" t="inlineStr">
        <is>
          <t>performance</t>
        </is>
      </c>
      <c r="AH1980" t="inlineStr">
        <is>
          <t>sensitive</t>
        </is>
      </c>
      <c r="AI1980" t="inlineStr">
        <is>
          <t>with ETS/CT</t>
        </is>
      </c>
      <c r="AJ1980" t="inlineStr">
        <is>
          <t>without ETS/CT</t>
        </is>
      </c>
      <c r="AK1980" t="str">
        <f>IF(AND($CF1980&lt;&gt;"",IFERROR(INDEX(subsample_country_map!$B:$B,MATCH($CF1980,subsample_country_map!$A:$A,0)),"")&lt;&gt;""),INDEX(subsample_country_map!$B:$B,MATCH($CF1980,subsample_country_map!$A:$A,0)),INDEX(lookup!$AA:$AA,MATCH($A1980,lookup!$A:$A,0)))</f>
        <v>1_US</v>
      </c>
      <c r="AL1980" t="str">
        <f>IF(AND($CF1980&lt;&gt;"",IFERROR(INDEX(subsample_country_map!$C:$C,MATCH($CF1980,subsample_country_map!$A:$A,0)),"")&lt;&gt;""),INDEX(subsample_country_map!$C:$C,MATCH($CF1980,subsample_country_map!$A:$A,0)),INDEX(lookup!$AB:$AB,MATCH($A1980,lookup!$A:$A,0)))</f>
        <v>1_developed</v>
      </c>
      <c r="AM1980" t="str">
        <f>IF(AND($CF1980&lt;&gt;"",IFERROR(INDEX(subsample_country_map!$D:$D,MATCH($CF1980,subsample_country_map!$A:$A,0)),"")&lt;&gt;""),INDEX(subsample_country_map!$D:$D,MATCH($CF1980,subsample_country_map!$A:$A,0)),INDEX(lookup!$AC:$AC,MATCH($A1980,lookup!$A:$A,0)))</f>
        <v>1_western</v>
      </c>
      <c r="AN1980" t="str">
        <f>IF(AND($CF1980&lt;&gt;"",IFERROR(INDEX(subsample_country_map!$E:$E,MATCH($CF1980,subsample_country_map!$A:$A,0)),"")&lt;&gt;""),INDEX(subsample_country_map!$E:$E,MATCH($CF1980,subsample_country_map!$A:$A,0)),INDEX(lookup!$AD:$AD,MATCH($A1980,lookup!$A:$A,0)))</f>
        <v>1_common law</v>
      </c>
      <c r="AO1980" t="str">
        <f>INDEX(lookup!$Y:$Y,MATCH($A1980,lookup!$A:$A,0))</f>
        <v>0_published</v>
      </c>
      <c r="AP1980" t="str">
        <f>INDEX(lookup!$Z:$Z,MATCH($A1980,lookup!$A:$A,0))</f>
        <v>1_VHB high</v>
      </c>
      <c r="AQ1980" t="str">
        <f>INDEX(lookup!$W:$W,MATCH($A1980,lookup!$A:$A,0))</f>
        <v>1_fin/acc/econ</v>
      </c>
      <c r="AS1980" t="inlineStr">
        <is>
          <t>staging</t>
        </is>
      </c>
      <c r="AT1980" t="inlineStr">
        <is>
          <t>bad-CER</t>
        </is>
      </c>
      <c r="AU1980" t="inlineStr">
        <is>
          <t>creditworthiness</t>
        </is>
      </c>
      <c r="AV1980" t="inlineStr">
        <is>
          <t>-0.0028</t>
        </is>
      </c>
      <c r="AX1980" t="inlineStr">
        <is>
          <t>-2.69</t>
        </is>
      </c>
      <c r="BA1980" t="n">
        <v>1290</v>
      </c>
      <c r="BB1980" t="inlineStr">
        <is>
          <t>1</t>
        </is>
      </c>
      <c r="BC1980" t="inlineStr">
        <is>
          <t>ordered probit</t>
        </is>
      </c>
      <c r="BD1980" t="inlineStr">
        <is>
          <t>firm</t>
        </is>
      </c>
      <c r="BE1980" t="inlineStr">
        <is>
          <t>industry</t>
        </is>
      </c>
      <c r="BF1980" t="inlineStr">
        <is>
          <t>Carbon- intensive firms' sub-sample</t>
        </is>
      </c>
      <c r="BI1980" t="inlineStr">
        <is>
          <t>Table 4</t>
        </is>
      </c>
      <c r="BJ1980" t="inlineStr">
        <is>
          <t>Panel B col (1)</t>
        </is>
      </c>
      <c r="BK1980" t="inlineStr">
        <is>
          <t>6</t>
        </is>
      </c>
      <c r="BL1980" t="inlineStr">
        <is>
          <t>Total carbon emissions -0.0028*** (-2.69)</t>
        </is>
      </c>
      <c r="BM1980" t="inlineStr">
        <is>
          <t>Total carbon emissions</t>
        </is>
      </c>
      <c r="BN1980" t="inlineStr">
        <is>
          <t>credit rating</t>
        </is>
      </c>
      <c r="BO1980" t="inlineStr">
        <is>
          <t>original</t>
        </is>
      </c>
      <c r="BP1980" t="inlineStr">
        <is>
          <t>Safiullah et al (2021)</t>
        </is>
      </c>
      <c r="BQ1980" t="inlineStr">
        <is>
          <t>computed</t>
        </is>
      </c>
      <c r="BT1980" t="n">
        <v>0</v>
      </c>
      <c r="BU1980" t="inlineStr">
        <is>
          <t>staging_Safiullah_et_al_2021.csv</t>
        </is>
      </c>
      <c r="BW1980" t="n">
        <v>2004</v>
      </c>
      <c r="BX1980" t="n">
        <v>2018</v>
      </c>
      <c r="BY1980" t="inlineStr">
        <is>
          <t>United States (U</t>
        </is>
      </c>
      <c r="BZ1980" t="n">
        <v>2011</v>
      </c>
      <c r="CA1980" t="n">
        <v>0.2</v>
      </c>
      <c r="CB1980" t="n">
        <v>0</v>
      </c>
      <c r="CC1980" t="n">
        <v>1</v>
      </c>
      <c r="CD1980" t="n">
        <v>-0.07482594957151782</v>
      </c>
      <c r="CE1980" t="n">
        <v>1</v>
      </c>
    </row>
    <row r="1981">
      <c r="A1981" t="inlineStr">
        <is>
          <t>Safiullah et al (2021)</t>
        </is>
      </c>
      <c r="B1981" t="n">
        <v>3286</v>
      </c>
      <c r="C1981" t="n">
        <v>-0.0996619215755823</v>
      </c>
      <c r="D1981" t="n">
        <v>1372</v>
      </c>
      <c r="E1981">
        <f>IF(ISNUMBER($BA1981),$BA1981,IF(AND(ISNUMBER($D1981),ISNUMBER($BW1981),ISNUMBER($BX1981)),$D1981*($BX1981-$BW1981+1),""))</f>
        <v>1372.0</v>
      </c>
      <c r="H1981" t="inlineStr">
        <is>
          <t>partial</t>
        </is>
      </c>
      <c r="I1981" t="inlineStr">
        <is>
          <t>T-Statistic available</t>
        </is>
      </c>
      <c r="J1981">
        <f>IF($BW1981&lt;&gt;"",$BW1981,"")</f>
        <v>2004.0</v>
      </c>
      <c r="K1981">
        <f>IF($BX1981&lt;&gt;"",$BX1981,"")</f>
        <v>2018.0</v>
      </c>
      <c r="L1981">
        <f>IF(AND(ISNUMBER($BW1981),ISNUMBER($BX1981)),($BW1981+$BX1981)/2,"")</f>
        <v>2011.0</v>
      </c>
      <c r="M1981">
        <f>IF($L1981&lt;&gt;"",$L1981,"")</f>
        <v>2011.0</v>
      </c>
      <c r="N1981">
        <f>IF(AND(ISNUMBER($BW1981),ISNUMBER($BX1981)),MIN(1,MAX(0,($BX1981-2016+1)/($BX1981-$BW1981+1))),"")</f>
        <v>0.2</v>
      </c>
      <c r="O1981">
        <f>IF(AND(ISNUMBER($BW1981),ISNUMBER($BX1981)),MIN(1,MAX(0,($BX1981-2017+1)/($BX1981-$BW1981+1))),"")</f>
        <v>0.1333333333333333</v>
      </c>
      <c r="P1981">
        <f>IF(AND(ISNUMBER($BW1981),ISNUMBER($BX1981)),MIN(1,MAX(0,($BX1981-2018+1)/($BX1981-$BW1981+1))),"")</f>
        <v>0.06666666666666667</v>
      </c>
      <c r="Q1981">
        <f>IF(AND(ISNUMBER($BW1981),ISNUMBER($BX1981)),MIN(1,MAX(0,($BX1981-2019+1)/($BX1981-$BW1981+1))),"")</f>
        <v>0.0</v>
      </c>
      <c r="R1981">
        <f>IF(AND(ISNUMBER($BW1981),ISNUMBER($BX1981)),MIN(1,MAX(0,($BX1981-2016+1)/($BX1981-$BW1981+1))),"")</f>
        <v>0.2</v>
      </c>
      <c r="S1981">
        <f>IF($L1981&lt;&gt;"",IF($L1981&gt;=2015.5,1,0),"")</f>
        <v>0.0</v>
      </c>
      <c r="T1981">
        <f>IF($L1981&lt;&gt;"",IF($L1981&gt;=2016,1,0),"")</f>
        <v>0.0</v>
      </c>
      <c r="U1981">
        <f>IF(ISNUMBER($BX1981),IF($BX1981&gt;=2016,1,0),"")</f>
        <v>1.0</v>
      </c>
      <c r="V1981">
        <f>IF(ISNUMBER($BW1981),IF($BW1981&gt;=2016,1,0),"")</f>
        <v>0.0</v>
      </c>
      <c r="W1981" t="str">
        <f>IF(AND(ISNUMBER($BW1981),ISNUMBER($BX1981)),IF($BW1981&gt;=2016,"post-only",IF($BX1981&lt;2016,"pre-only","mixed")),"")</f>
        <v>mixed</v>
      </c>
      <c r="X1981">
        <f>IF(AND(ISNUMBER($BW1981),ISNUMBER($BX1981)),MIN(1,MAX(0,($BX1981-2017+1)/($BX1981-$BW1981+1))),"")</f>
        <v>0.1333333333333333</v>
      </c>
      <c r="Y1981">
        <f>IF(AND(ISNUMBER($BW1981),ISNUMBER($BX1981)),MIN(1,MAX(0,($BX1981-2018+1)/($BX1981-$BW1981+1))),"")</f>
        <v>0.06666666666666667</v>
      </c>
      <c r="Z1981">
        <f>IF(AND(ISNUMBER($BW1981),ISNUMBER($BX1981)),MIN(1,MAX(0,($BX1981-2019+1)/($BX1981-$BW1981+1))),"")</f>
        <v>0.0</v>
      </c>
      <c r="AA1981">
        <f>IF(ISNUMBER($BX1981),IF($BX1981&gt;=2017,1,0),"")</f>
        <v>1.0</v>
      </c>
      <c r="AB1981">
        <f>IF(ISNUMBER($BX1981),IF($BX1981&gt;=2018,1,0),"")</f>
        <v>1.0</v>
      </c>
      <c r="AC1981">
        <f>IF(ISNUMBER($BX1981),IF($BX1981&gt;=2019,1,0),"")</f>
        <v>0.0</v>
      </c>
      <c r="AD1981">
        <f>IF($L1981&lt;&gt;"",IF($L1981&gt;2013,1,0),"")</f>
        <v>0.0</v>
      </c>
      <c r="AE1981">
        <f>IF($L1981&lt;&gt;"",1+IF($L1981&gt;2011,1,0)+IF($L1981&gt;2014,1,0),"")</f>
        <v>1.0</v>
      </c>
      <c r="AF1981" t="inlineStr">
        <is>
          <t>rating</t>
        </is>
      </c>
      <c r="AG1981" t="inlineStr">
        <is>
          <t>performance</t>
        </is>
      </c>
      <c r="AH1981" t="inlineStr">
        <is>
          <t>sensitive</t>
        </is>
      </c>
      <c r="AI1981" t="inlineStr">
        <is>
          <t>with ETS/CT</t>
        </is>
      </c>
      <c r="AJ1981" t="inlineStr">
        <is>
          <t>without ETS/CT</t>
        </is>
      </c>
      <c r="AK1981" t="str">
        <f>IF(AND($CF1981&lt;&gt;"",IFERROR(INDEX(subsample_country_map!$B:$B,MATCH($CF1981,subsample_country_map!$A:$A,0)),"")&lt;&gt;""),INDEX(subsample_country_map!$B:$B,MATCH($CF1981,subsample_country_map!$A:$A,0)),INDEX(lookup!$AA:$AA,MATCH($A1981,lookup!$A:$A,0)))</f>
        <v>1_US</v>
      </c>
      <c r="AL1981" t="str">
        <f>IF(AND($CF1981&lt;&gt;"",IFERROR(INDEX(subsample_country_map!$C:$C,MATCH($CF1981,subsample_country_map!$A:$A,0)),"")&lt;&gt;""),INDEX(subsample_country_map!$C:$C,MATCH($CF1981,subsample_country_map!$A:$A,0)),INDEX(lookup!$AB:$AB,MATCH($A1981,lookup!$A:$A,0)))</f>
        <v>1_developed</v>
      </c>
      <c r="AM1981" t="str">
        <f>IF(AND($CF1981&lt;&gt;"",IFERROR(INDEX(subsample_country_map!$D:$D,MATCH($CF1981,subsample_country_map!$A:$A,0)),"")&lt;&gt;""),INDEX(subsample_country_map!$D:$D,MATCH($CF1981,subsample_country_map!$A:$A,0)),INDEX(lookup!$AC:$AC,MATCH($A1981,lookup!$A:$A,0)))</f>
        <v>1_western</v>
      </c>
      <c r="AN1981" t="str">
        <f>IF(AND($CF1981&lt;&gt;"",IFERROR(INDEX(subsample_country_map!$E:$E,MATCH($CF1981,subsample_country_map!$A:$A,0)),"")&lt;&gt;""),INDEX(subsample_country_map!$E:$E,MATCH($CF1981,subsample_country_map!$A:$A,0)),INDEX(lookup!$AD:$AD,MATCH($A1981,lookup!$A:$A,0)))</f>
        <v>1_common law</v>
      </c>
      <c r="AO1981" t="str">
        <f>INDEX(lookup!$Y:$Y,MATCH($A1981,lookup!$A:$A,0))</f>
        <v>0_published</v>
      </c>
      <c r="AP1981" t="str">
        <f>INDEX(lookup!$Z:$Z,MATCH($A1981,lookup!$A:$A,0))</f>
        <v>1_VHB high</v>
      </c>
      <c r="AQ1981" t="str">
        <f>INDEX(lookup!$W:$W,MATCH($A1981,lookup!$A:$A,0))</f>
        <v>1_fin/acc/econ</v>
      </c>
      <c r="AS1981" t="inlineStr">
        <is>
          <t>staging</t>
        </is>
      </c>
      <c r="AT1981" t="inlineStr">
        <is>
          <t>bad-CER</t>
        </is>
      </c>
      <c r="AU1981" t="inlineStr">
        <is>
          <t>creditworthiness</t>
        </is>
      </c>
      <c r="AV1981" t="inlineStr">
        <is>
          <t>-0.0048</t>
        </is>
      </c>
      <c r="AX1981" t="inlineStr">
        <is>
          <t>-3.71</t>
        </is>
      </c>
      <c r="BA1981" t="n">
        <v>1372</v>
      </c>
      <c r="BB1981" t="inlineStr">
        <is>
          <t>1</t>
        </is>
      </c>
      <c r="BC1981" t="inlineStr">
        <is>
          <t>ordered probit</t>
        </is>
      </c>
      <c r="BD1981" t="inlineStr">
        <is>
          <t>firm</t>
        </is>
      </c>
      <c r="BE1981" t="inlineStr">
        <is>
          <t>industry</t>
        </is>
      </c>
      <c r="BF1981" t="inlineStr">
        <is>
          <t>Carbon- intensive firms' sub-sample</t>
        </is>
      </c>
      <c r="BI1981" t="inlineStr">
        <is>
          <t>Table 4</t>
        </is>
      </c>
      <c r="BJ1981" t="inlineStr">
        <is>
          <t>Panel B col (2)</t>
        </is>
      </c>
      <c r="BK1981" t="inlineStr">
        <is>
          <t>6</t>
        </is>
      </c>
      <c r="BL1981" t="inlineStr">
        <is>
          <t>Direct carbon emissions -0.0048*** (-3.71)</t>
        </is>
      </c>
      <c r="BM1981" t="inlineStr">
        <is>
          <t>Direct carbon emissions</t>
        </is>
      </c>
      <c r="BN1981" t="inlineStr">
        <is>
          <t>credit rating</t>
        </is>
      </c>
      <c r="BO1981" t="inlineStr">
        <is>
          <t>original</t>
        </is>
      </c>
      <c r="BP1981" t="inlineStr">
        <is>
          <t>Safiullah et al (2021)</t>
        </is>
      </c>
      <c r="BQ1981" t="inlineStr">
        <is>
          <t>computed</t>
        </is>
      </c>
      <c r="BT1981" t="n">
        <v>0</v>
      </c>
      <c r="BU1981" t="inlineStr">
        <is>
          <t>staging_Safiullah_et_al_2021.csv</t>
        </is>
      </c>
      <c r="BW1981" t="n">
        <v>2004</v>
      </c>
      <c r="BX1981" t="n">
        <v>2018</v>
      </c>
      <c r="BY1981" t="inlineStr">
        <is>
          <t>United States (U</t>
        </is>
      </c>
      <c r="BZ1981" t="n">
        <v>2011</v>
      </c>
      <c r="CA1981" t="n">
        <v>0.2</v>
      </c>
      <c r="CB1981" t="n">
        <v>0</v>
      </c>
      <c r="CC1981" t="n">
        <v>1</v>
      </c>
      <c r="CD1981" t="n">
        <v>-0.09999386602117767</v>
      </c>
      <c r="CE1981" t="n">
        <v>1</v>
      </c>
    </row>
    <row r="1982">
      <c r="A1982" t="inlineStr">
        <is>
          <t>Safiullah et al (2021)</t>
        </is>
      </c>
      <c r="B1982" t="n">
        <v>3287</v>
      </c>
      <c r="C1982" t="n">
        <v>-0.007813549056780804</v>
      </c>
      <c r="D1982" t="n">
        <v>1194</v>
      </c>
      <c r="E1982">
        <f>IF(ISNUMBER($BA1982),$BA1982,IF(AND(ISNUMBER($D1982),ISNUMBER($BW1982),ISNUMBER($BX1982)),$D1982*($BX1982-$BW1982+1),""))</f>
        <v>1194.0</v>
      </c>
      <c r="H1982" t="inlineStr">
        <is>
          <t>partial</t>
        </is>
      </c>
      <c r="I1982" t="inlineStr">
        <is>
          <t>T-Statistic available</t>
        </is>
      </c>
      <c r="J1982">
        <f>IF($BW1982&lt;&gt;"",$BW1982,"")</f>
        <v>2004.0</v>
      </c>
      <c r="K1982">
        <f>IF($BX1982&lt;&gt;"",$BX1982,"")</f>
        <v>2018.0</v>
      </c>
      <c r="L1982">
        <f>IF(AND(ISNUMBER($BW1982),ISNUMBER($BX1982)),($BW1982+$BX1982)/2,"")</f>
        <v>2011.0</v>
      </c>
      <c r="M1982">
        <f>IF($L1982&lt;&gt;"",$L1982,"")</f>
        <v>2011.0</v>
      </c>
      <c r="N1982">
        <f>IF(AND(ISNUMBER($BW1982),ISNUMBER($BX1982)),MIN(1,MAX(0,($BX1982-2016+1)/($BX1982-$BW1982+1))),"")</f>
        <v>0.2</v>
      </c>
      <c r="O1982">
        <f>IF(AND(ISNUMBER($BW1982),ISNUMBER($BX1982)),MIN(1,MAX(0,($BX1982-2017+1)/($BX1982-$BW1982+1))),"")</f>
        <v>0.1333333333333333</v>
      </c>
      <c r="P1982">
        <f>IF(AND(ISNUMBER($BW1982),ISNUMBER($BX1982)),MIN(1,MAX(0,($BX1982-2018+1)/($BX1982-$BW1982+1))),"")</f>
        <v>0.06666666666666667</v>
      </c>
      <c r="Q1982">
        <f>IF(AND(ISNUMBER($BW1982),ISNUMBER($BX1982)),MIN(1,MAX(0,($BX1982-2019+1)/($BX1982-$BW1982+1))),"")</f>
        <v>0.0</v>
      </c>
      <c r="R1982">
        <f>IF(AND(ISNUMBER($BW1982),ISNUMBER($BX1982)),MIN(1,MAX(0,($BX1982-2016+1)/($BX1982-$BW1982+1))),"")</f>
        <v>0.2</v>
      </c>
      <c r="S1982">
        <f>IF($L1982&lt;&gt;"",IF($L1982&gt;=2015.5,1,0),"")</f>
        <v>0.0</v>
      </c>
      <c r="T1982">
        <f>IF($L1982&lt;&gt;"",IF($L1982&gt;=2016,1,0),"")</f>
        <v>0.0</v>
      </c>
      <c r="U1982">
        <f>IF(ISNUMBER($BX1982),IF($BX1982&gt;=2016,1,0),"")</f>
        <v>1.0</v>
      </c>
      <c r="V1982">
        <f>IF(ISNUMBER($BW1982),IF($BW1982&gt;=2016,1,0),"")</f>
        <v>0.0</v>
      </c>
      <c r="W1982" t="str">
        <f>IF(AND(ISNUMBER($BW1982),ISNUMBER($BX1982)),IF($BW1982&gt;=2016,"post-only",IF($BX1982&lt;2016,"pre-only","mixed")),"")</f>
        <v>mixed</v>
      </c>
      <c r="X1982">
        <f>IF(AND(ISNUMBER($BW1982),ISNUMBER($BX1982)),MIN(1,MAX(0,($BX1982-2017+1)/($BX1982-$BW1982+1))),"")</f>
        <v>0.1333333333333333</v>
      </c>
      <c r="Y1982">
        <f>IF(AND(ISNUMBER($BW1982),ISNUMBER($BX1982)),MIN(1,MAX(0,($BX1982-2018+1)/($BX1982-$BW1982+1))),"")</f>
        <v>0.06666666666666667</v>
      </c>
      <c r="Z1982">
        <f>IF(AND(ISNUMBER($BW1982),ISNUMBER($BX1982)),MIN(1,MAX(0,($BX1982-2019+1)/($BX1982-$BW1982+1))),"")</f>
        <v>0.0</v>
      </c>
      <c r="AA1982">
        <f>IF(ISNUMBER($BX1982),IF($BX1982&gt;=2017,1,0),"")</f>
        <v>1.0</v>
      </c>
      <c r="AB1982">
        <f>IF(ISNUMBER($BX1982),IF($BX1982&gt;=2018,1,0),"")</f>
        <v>1.0</v>
      </c>
      <c r="AC1982">
        <f>IF(ISNUMBER($BX1982),IF($BX1982&gt;=2019,1,0),"")</f>
        <v>0.0</v>
      </c>
      <c r="AD1982">
        <f>IF($L1982&lt;&gt;"",IF($L1982&gt;2013,1,0),"")</f>
        <v>0.0</v>
      </c>
      <c r="AE1982">
        <f>IF($L1982&lt;&gt;"",1+IF($L1982&gt;2011,1,0)+IF($L1982&gt;2014,1,0),"")</f>
        <v>1.0</v>
      </c>
      <c r="AF1982" t="inlineStr">
        <is>
          <t>rating</t>
        </is>
      </c>
      <c r="AG1982" t="inlineStr">
        <is>
          <t>performance</t>
        </is>
      </c>
      <c r="AH1982" t="inlineStr">
        <is>
          <t>sensitive</t>
        </is>
      </c>
      <c r="AI1982" t="inlineStr">
        <is>
          <t>with ETS/CT</t>
        </is>
      </c>
      <c r="AJ1982" t="inlineStr">
        <is>
          <t>without ETS/CT</t>
        </is>
      </c>
      <c r="AK1982" t="str">
        <f>IF(AND($CF1982&lt;&gt;"",IFERROR(INDEX(subsample_country_map!$B:$B,MATCH($CF1982,subsample_country_map!$A:$A,0)),"")&lt;&gt;""),INDEX(subsample_country_map!$B:$B,MATCH($CF1982,subsample_country_map!$A:$A,0)),INDEX(lookup!$AA:$AA,MATCH($A1982,lookup!$A:$A,0)))</f>
        <v>1_US</v>
      </c>
      <c r="AL1982" t="str">
        <f>IF(AND($CF1982&lt;&gt;"",IFERROR(INDEX(subsample_country_map!$C:$C,MATCH($CF1982,subsample_country_map!$A:$A,0)),"")&lt;&gt;""),INDEX(subsample_country_map!$C:$C,MATCH($CF1982,subsample_country_map!$A:$A,0)),INDEX(lookup!$AB:$AB,MATCH($A1982,lookup!$A:$A,0)))</f>
        <v>1_developed</v>
      </c>
      <c r="AM1982" t="str">
        <f>IF(AND($CF1982&lt;&gt;"",IFERROR(INDEX(subsample_country_map!$D:$D,MATCH($CF1982,subsample_country_map!$A:$A,0)),"")&lt;&gt;""),INDEX(subsample_country_map!$D:$D,MATCH($CF1982,subsample_country_map!$A:$A,0)),INDEX(lookup!$AC:$AC,MATCH($A1982,lookup!$A:$A,0)))</f>
        <v>1_western</v>
      </c>
      <c r="AN1982" t="str">
        <f>IF(AND($CF1982&lt;&gt;"",IFERROR(INDEX(subsample_country_map!$E:$E,MATCH($CF1982,subsample_country_map!$A:$A,0)),"")&lt;&gt;""),INDEX(subsample_country_map!$E:$E,MATCH($CF1982,subsample_country_map!$A:$A,0)),INDEX(lookup!$AD:$AD,MATCH($A1982,lookup!$A:$A,0)))</f>
        <v>1_common law</v>
      </c>
      <c r="AO1982" t="str">
        <f>INDEX(lookup!$Y:$Y,MATCH($A1982,lookup!$A:$A,0))</f>
        <v>0_published</v>
      </c>
      <c r="AP1982" t="str">
        <f>INDEX(lookup!$Z:$Z,MATCH($A1982,lookup!$A:$A,0))</f>
        <v>1_VHB high</v>
      </c>
      <c r="AQ1982" t="str">
        <f>INDEX(lookup!$W:$W,MATCH($A1982,lookup!$A:$A,0))</f>
        <v>1_fin/acc/econ</v>
      </c>
      <c r="AS1982" t="inlineStr">
        <is>
          <t>staging</t>
        </is>
      </c>
      <c r="AT1982" t="inlineStr">
        <is>
          <t>bad-CER</t>
        </is>
      </c>
      <c r="AU1982" t="inlineStr">
        <is>
          <t>creditworthiness</t>
        </is>
      </c>
      <c r="AV1982" t="inlineStr">
        <is>
          <t>-0.0024</t>
        </is>
      </c>
      <c r="AX1982" t="inlineStr">
        <is>
          <t>-0.27</t>
        </is>
      </c>
      <c r="BA1982" t="n">
        <v>1194</v>
      </c>
      <c r="BB1982" t="inlineStr">
        <is>
          <t>1</t>
        </is>
      </c>
      <c r="BC1982" t="inlineStr">
        <is>
          <t>ordered probit</t>
        </is>
      </c>
      <c r="BD1982" t="inlineStr">
        <is>
          <t>firm</t>
        </is>
      </c>
      <c r="BE1982" t="inlineStr">
        <is>
          <t>industry</t>
        </is>
      </c>
      <c r="BF1982" t="inlineStr">
        <is>
          <t>Carbon- intensive firms' sub-sample</t>
        </is>
      </c>
      <c r="BI1982" t="inlineStr">
        <is>
          <t>Table 4</t>
        </is>
      </c>
      <c r="BJ1982" t="inlineStr">
        <is>
          <t>Panel B col (3)</t>
        </is>
      </c>
      <c r="BK1982" t="inlineStr">
        <is>
          <t>6</t>
        </is>
      </c>
      <c r="BL1982" t="inlineStr">
        <is>
          <t>Indirect carbon emissions -0.0024 (-0.27)</t>
        </is>
      </c>
      <c r="BM1982" t="inlineStr">
        <is>
          <t>Indirect carbon emissions</t>
        </is>
      </c>
      <c r="BN1982" t="inlineStr">
        <is>
          <t>credit rating</t>
        </is>
      </c>
      <c r="BO1982" t="inlineStr">
        <is>
          <t>original</t>
        </is>
      </c>
      <c r="BP1982" t="inlineStr">
        <is>
          <t>Safiullah et al (2021)</t>
        </is>
      </c>
      <c r="BQ1982" t="inlineStr">
        <is>
          <t>computed</t>
        </is>
      </c>
      <c r="BT1982" t="n">
        <v>0</v>
      </c>
      <c r="BU1982" t="inlineStr">
        <is>
          <t>staging_Safiullah_et_al_2021.csv</t>
        </is>
      </c>
      <c r="BW1982" t="n">
        <v>2004</v>
      </c>
      <c r="BX1982" t="n">
        <v>2018</v>
      </c>
      <c r="BY1982" t="inlineStr">
        <is>
          <t>United States (U</t>
        </is>
      </c>
      <c r="BZ1982" t="n">
        <v>2011</v>
      </c>
      <c r="CA1982" t="n">
        <v>0.2</v>
      </c>
      <c r="CB1982" t="n">
        <v>0</v>
      </c>
      <c r="CC1982" t="n">
        <v>1</v>
      </c>
      <c r="CD1982" t="n">
        <v>-0.007813708072363076</v>
      </c>
      <c r="CE1982" t="n">
        <v>1</v>
      </c>
    </row>
    <row r="1983">
      <c r="A1983" t="inlineStr">
        <is>
          <t>Safiullah et al (2021)</t>
        </is>
      </c>
      <c r="B1983" t="n">
        <v>3288</v>
      </c>
      <c r="C1983" t="n">
        <v>-0.01965373092756405</v>
      </c>
      <c r="D1983" t="n">
        <v>1826</v>
      </c>
      <c r="E1983">
        <f>IF(ISNUMBER($BA1983),$BA1983,IF(AND(ISNUMBER($D1983),ISNUMBER($BW1983),ISNUMBER($BX1983)),$D1983*($BX1983-$BW1983+1),""))</f>
        <v>1826.0</v>
      </c>
      <c r="H1983" t="inlineStr">
        <is>
          <t>partial</t>
        </is>
      </c>
      <c r="I1983" t="inlineStr">
        <is>
          <t>T-Statistic available</t>
        </is>
      </c>
      <c r="J1983">
        <f>IF($BW1983&lt;&gt;"",$BW1983,"")</f>
        <v>2004.0</v>
      </c>
      <c r="K1983">
        <f>IF($BX1983&lt;&gt;"",$BX1983,"")</f>
        <v>2018.0</v>
      </c>
      <c r="L1983">
        <f>IF(AND(ISNUMBER($BW1983),ISNUMBER($BX1983)),($BW1983+$BX1983)/2,"")</f>
        <v>2011.0</v>
      </c>
      <c r="M1983">
        <f>IF($L1983&lt;&gt;"",$L1983,"")</f>
        <v>2011.0</v>
      </c>
      <c r="N1983">
        <f>IF(AND(ISNUMBER($BW1983),ISNUMBER($BX1983)),MIN(1,MAX(0,($BX1983-2016+1)/($BX1983-$BW1983+1))),"")</f>
        <v>0.2</v>
      </c>
      <c r="O1983">
        <f>IF(AND(ISNUMBER($BW1983),ISNUMBER($BX1983)),MIN(1,MAX(0,($BX1983-2017+1)/($BX1983-$BW1983+1))),"")</f>
        <v>0.1333333333333333</v>
      </c>
      <c r="P1983">
        <f>IF(AND(ISNUMBER($BW1983),ISNUMBER($BX1983)),MIN(1,MAX(0,($BX1983-2018+1)/($BX1983-$BW1983+1))),"")</f>
        <v>0.06666666666666667</v>
      </c>
      <c r="Q1983">
        <f>IF(AND(ISNUMBER($BW1983),ISNUMBER($BX1983)),MIN(1,MAX(0,($BX1983-2019+1)/($BX1983-$BW1983+1))),"")</f>
        <v>0.0</v>
      </c>
      <c r="R1983">
        <f>IF(AND(ISNUMBER($BW1983),ISNUMBER($BX1983)),MIN(1,MAX(0,($BX1983-2016+1)/($BX1983-$BW1983+1))),"")</f>
        <v>0.2</v>
      </c>
      <c r="S1983">
        <f>IF($L1983&lt;&gt;"",IF($L1983&gt;=2015.5,1,0),"")</f>
        <v>0.0</v>
      </c>
      <c r="T1983">
        <f>IF($L1983&lt;&gt;"",IF($L1983&gt;=2016,1,0),"")</f>
        <v>0.0</v>
      </c>
      <c r="U1983">
        <f>IF(ISNUMBER($BX1983),IF($BX1983&gt;=2016,1,0),"")</f>
        <v>1.0</v>
      </c>
      <c r="V1983">
        <f>IF(ISNUMBER($BW1983),IF($BW1983&gt;=2016,1,0),"")</f>
        <v>0.0</v>
      </c>
      <c r="W1983" t="str">
        <f>IF(AND(ISNUMBER($BW1983),ISNUMBER($BX1983)),IF($BW1983&gt;=2016,"post-only",IF($BX1983&lt;2016,"pre-only","mixed")),"")</f>
        <v>mixed</v>
      </c>
      <c r="X1983">
        <f>IF(AND(ISNUMBER($BW1983),ISNUMBER($BX1983)),MIN(1,MAX(0,($BX1983-2017+1)/($BX1983-$BW1983+1))),"")</f>
        <v>0.1333333333333333</v>
      </c>
      <c r="Y1983">
        <f>IF(AND(ISNUMBER($BW1983),ISNUMBER($BX1983)),MIN(1,MAX(0,($BX1983-2018+1)/($BX1983-$BW1983+1))),"")</f>
        <v>0.06666666666666667</v>
      </c>
      <c r="Z1983">
        <f>IF(AND(ISNUMBER($BW1983),ISNUMBER($BX1983)),MIN(1,MAX(0,($BX1983-2019+1)/($BX1983-$BW1983+1))),"")</f>
        <v>0.0</v>
      </c>
      <c r="AA1983">
        <f>IF(ISNUMBER($BX1983),IF($BX1983&gt;=2017,1,0),"")</f>
        <v>1.0</v>
      </c>
      <c r="AB1983">
        <f>IF(ISNUMBER($BX1983),IF($BX1983&gt;=2018,1,0),"")</f>
        <v>1.0</v>
      </c>
      <c r="AC1983">
        <f>IF(ISNUMBER($BX1983),IF($BX1983&gt;=2019,1,0),"")</f>
        <v>0.0</v>
      </c>
      <c r="AD1983">
        <f>IF($L1983&lt;&gt;"",IF($L1983&gt;2013,1,0),"")</f>
        <v>0.0</v>
      </c>
      <c r="AE1983">
        <f>IF($L1983&lt;&gt;"",1+IF($L1983&gt;2011,1,0)+IF($L1983&gt;2014,1,0),"")</f>
        <v>1.0</v>
      </c>
      <c r="AF1983" t="inlineStr">
        <is>
          <t>rating</t>
        </is>
      </c>
      <c r="AG1983" t="inlineStr">
        <is>
          <t>performance</t>
        </is>
      </c>
      <c r="AH1983" t="inlineStr">
        <is>
          <t>sensitive</t>
        </is>
      </c>
      <c r="AI1983" t="inlineStr">
        <is>
          <t>with ETS/CT</t>
        </is>
      </c>
      <c r="AJ1983" t="inlineStr">
        <is>
          <t>without ETS/CT</t>
        </is>
      </c>
      <c r="AK1983" t="str">
        <f>IF(AND($CF1983&lt;&gt;"",IFERROR(INDEX(subsample_country_map!$B:$B,MATCH($CF1983,subsample_country_map!$A:$A,0)),"")&lt;&gt;""),INDEX(subsample_country_map!$B:$B,MATCH($CF1983,subsample_country_map!$A:$A,0)),INDEX(lookup!$AA:$AA,MATCH($A1983,lookup!$A:$A,0)))</f>
        <v>1_US</v>
      </c>
      <c r="AL1983" t="str">
        <f>IF(AND($CF1983&lt;&gt;"",IFERROR(INDEX(subsample_country_map!$C:$C,MATCH($CF1983,subsample_country_map!$A:$A,0)),"")&lt;&gt;""),INDEX(subsample_country_map!$C:$C,MATCH($CF1983,subsample_country_map!$A:$A,0)),INDEX(lookup!$AB:$AB,MATCH($A1983,lookup!$A:$A,0)))</f>
        <v>1_developed</v>
      </c>
      <c r="AM1983" t="str">
        <f>IF(AND($CF1983&lt;&gt;"",IFERROR(INDEX(subsample_country_map!$D:$D,MATCH($CF1983,subsample_country_map!$A:$A,0)),"")&lt;&gt;""),INDEX(subsample_country_map!$D:$D,MATCH($CF1983,subsample_country_map!$A:$A,0)),INDEX(lookup!$AC:$AC,MATCH($A1983,lookup!$A:$A,0)))</f>
        <v>1_western</v>
      </c>
      <c r="AN1983" t="str">
        <f>IF(AND($CF1983&lt;&gt;"",IFERROR(INDEX(subsample_country_map!$E:$E,MATCH($CF1983,subsample_country_map!$A:$A,0)),"")&lt;&gt;""),INDEX(subsample_country_map!$E:$E,MATCH($CF1983,subsample_country_map!$A:$A,0)),INDEX(lookup!$AD:$AD,MATCH($A1983,lookup!$A:$A,0)))</f>
        <v>1_common law</v>
      </c>
      <c r="AO1983" t="str">
        <f>INDEX(lookup!$Y:$Y,MATCH($A1983,lookup!$A:$A,0))</f>
        <v>0_published</v>
      </c>
      <c r="AP1983" t="str">
        <f>INDEX(lookup!$Z:$Z,MATCH($A1983,lookup!$A:$A,0))</f>
        <v>1_VHB high</v>
      </c>
      <c r="AQ1983" t="str">
        <f>INDEX(lookup!$W:$W,MATCH($A1983,lookup!$A:$A,0))</f>
        <v>1_fin/acc/econ</v>
      </c>
      <c r="AS1983" t="inlineStr">
        <is>
          <t>staging</t>
        </is>
      </c>
      <c r="AT1983" t="inlineStr">
        <is>
          <t>bad-CER</t>
        </is>
      </c>
      <c r="AU1983" t="inlineStr">
        <is>
          <t>creditworthiness</t>
        </is>
      </c>
      <c r="AV1983" t="inlineStr">
        <is>
          <t>-0.0047</t>
        </is>
      </c>
      <c r="AX1983" t="inlineStr">
        <is>
          <t>-0.84</t>
        </is>
      </c>
      <c r="BA1983" t="n">
        <v>1826</v>
      </c>
      <c r="BB1983" t="inlineStr">
        <is>
          <t>1</t>
        </is>
      </c>
      <c r="BC1983" t="inlineStr">
        <is>
          <t>ordered probit</t>
        </is>
      </c>
      <c r="BD1983" t="inlineStr">
        <is>
          <t>firm</t>
        </is>
      </c>
      <c r="BE1983" t="inlineStr">
        <is>
          <t>industry</t>
        </is>
      </c>
      <c r="BF1983" t="inlineStr">
        <is>
          <t>Carbon non-intensive firms' sub-sample</t>
        </is>
      </c>
      <c r="BI1983" t="inlineStr">
        <is>
          <t>Table 4</t>
        </is>
      </c>
      <c r="BJ1983" t="inlineStr">
        <is>
          <t>Panel C col (1)</t>
        </is>
      </c>
      <c r="BK1983" t="inlineStr">
        <is>
          <t>6</t>
        </is>
      </c>
      <c r="BL1983" t="inlineStr">
        <is>
          <t>Total carbon emissions -0.0047 (-0.84)</t>
        </is>
      </c>
      <c r="BM1983" t="inlineStr">
        <is>
          <t>Total carbon emissions</t>
        </is>
      </c>
      <c r="BN1983" t="inlineStr">
        <is>
          <t>credit rating</t>
        </is>
      </c>
      <c r="BO1983" t="inlineStr">
        <is>
          <t>original</t>
        </is>
      </c>
      <c r="BP1983" t="inlineStr">
        <is>
          <t>Safiullah et al (2021)</t>
        </is>
      </c>
      <c r="BQ1983" t="inlineStr">
        <is>
          <t>computed</t>
        </is>
      </c>
      <c r="BT1983" t="n">
        <v>0</v>
      </c>
      <c r="BU1983" t="inlineStr">
        <is>
          <t>staging_Safiullah_et_al_2021.csv</t>
        </is>
      </c>
      <c r="BW1983" t="n">
        <v>2004</v>
      </c>
      <c r="BX1983" t="n">
        <v>2018</v>
      </c>
      <c r="BY1983" t="inlineStr">
        <is>
          <t>United States (U</t>
        </is>
      </c>
      <c r="BZ1983" t="n">
        <v>2011</v>
      </c>
      <c r="CA1983" t="n">
        <v>0.2</v>
      </c>
      <c r="CB1983" t="n">
        <v>0</v>
      </c>
      <c r="CC1983" t="n">
        <v>1</v>
      </c>
      <c r="CD1983" t="n">
        <v>-0.019656262057452</v>
      </c>
      <c r="CE1983" t="n">
        <v>1</v>
      </c>
    </row>
    <row r="1984">
      <c r="A1984" t="inlineStr">
        <is>
          <t>Safiullah et al (2021)</t>
        </is>
      </c>
      <c r="B1984" t="n">
        <v>3289</v>
      </c>
      <c r="C1984" t="n">
        <v>-0.08305747500009279</v>
      </c>
      <c r="D1984" t="n">
        <v>1287</v>
      </c>
      <c r="E1984">
        <f>IF(ISNUMBER($BA1984),$BA1984,IF(AND(ISNUMBER($D1984),ISNUMBER($BW1984),ISNUMBER($BX1984)),$D1984*($BX1984-$BW1984+1),""))</f>
        <v>1287.0</v>
      </c>
      <c r="H1984" t="inlineStr">
        <is>
          <t>partial</t>
        </is>
      </c>
      <c r="I1984" t="inlineStr">
        <is>
          <t>T-Statistic available</t>
        </is>
      </c>
      <c r="J1984">
        <f>IF($BW1984&lt;&gt;"",$BW1984,"")</f>
        <v>2004.0</v>
      </c>
      <c r="K1984">
        <f>IF($BX1984&lt;&gt;"",$BX1984,"")</f>
        <v>2018.0</v>
      </c>
      <c r="L1984">
        <f>IF(AND(ISNUMBER($BW1984),ISNUMBER($BX1984)),($BW1984+$BX1984)/2,"")</f>
        <v>2011.0</v>
      </c>
      <c r="M1984">
        <f>IF($L1984&lt;&gt;"",$L1984,"")</f>
        <v>2011.0</v>
      </c>
      <c r="N1984">
        <f>IF(AND(ISNUMBER($BW1984),ISNUMBER($BX1984)),MIN(1,MAX(0,($BX1984-2016+1)/($BX1984-$BW1984+1))),"")</f>
        <v>0.2</v>
      </c>
      <c r="O1984">
        <f>IF(AND(ISNUMBER($BW1984),ISNUMBER($BX1984)),MIN(1,MAX(0,($BX1984-2017+1)/($BX1984-$BW1984+1))),"")</f>
        <v>0.1333333333333333</v>
      </c>
      <c r="P1984">
        <f>IF(AND(ISNUMBER($BW1984),ISNUMBER($BX1984)),MIN(1,MAX(0,($BX1984-2018+1)/($BX1984-$BW1984+1))),"")</f>
        <v>0.06666666666666667</v>
      </c>
      <c r="Q1984">
        <f>IF(AND(ISNUMBER($BW1984),ISNUMBER($BX1984)),MIN(1,MAX(0,($BX1984-2019+1)/($BX1984-$BW1984+1))),"")</f>
        <v>0.0</v>
      </c>
      <c r="R1984">
        <f>IF(AND(ISNUMBER($BW1984),ISNUMBER($BX1984)),MIN(1,MAX(0,($BX1984-2016+1)/($BX1984-$BW1984+1))),"")</f>
        <v>0.2</v>
      </c>
      <c r="S1984">
        <f>IF($L1984&lt;&gt;"",IF($L1984&gt;=2015.5,1,0),"")</f>
        <v>0.0</v>
      </c>
      <c r="T1984">
        <f>IF($L1984&lt;&gt;"",IF($L1984&gt;=2016,1,0),"")</f>
        <v>0.0</v>
      </c>
      <c r="U1984">
        <f>IF(ISNUMBER($BX1984),IF($BX1984&gt;=2016,1,0),"")</f>
        <v>1.0</v>
      </c>
      <c r="V1984">
        <f>IF(ISNUMBER($BW1984),IF($BW1984&gt;=2016,1,0),"")</f>
        <v>0.0</v>
      </c>
      <c r="W1984" t="str">
        <f>IF(AND(ISNUMBER($BW1984),ISNUMBER($BX1984)),IF($BW1984&gt;=2016,"post-only",IF($BX1984&lt;2016,"pre-only","mixed")),"")</f>
        <v>mixed</v>
      </c>
      <c r="X1984">
        <f>IF(AND(ISNUMBER($BW1984),ISNUMBER($BX1984)),MIN(1,MAX(0,($BX1984-2017+1)/($BX1984-$BW1984+1))),"")</f>
        <v>0.1333333333333333</v>
      </c>
      <c r="Y1984">
        <f>IF(AND(ISNUMBER($BW1984),ISNUMBER($BX1984)),MIN(1,MAX(0,($BX1984-2018+1)/($BX1984-$BW1984+1))),"")</f>
        <v>0.06666666666666667</v>
      </c>
      <c r="Z1984">
        <f>IF(AND(ISNUMBER($BW1984),ISNUMBER($BX1984)),MIN(1,MAX(0,($BX1984-2019+1)/($BX1984-$BW1984+1))),"")</f>
        <v>0.0</v>
      </c>
      <c r="AA1984">
        <f>IF(ISNUMBER($BX1984),IF($BX1984&gt;=2017,1,0),"")</f>
        <v>1.0</v>
      </c>
      <c r="AB1984">
        <f>IF(ISNUMBER($BX1984),IF($BX1984&gt;=2018,1,0),"")</f>
        <v>1.0</v>
      </c>
      <c r="AC1984">
        <f>IF(ISNUMBER($BX1984),IF($BX1984&gt;=2019,1,0),"")</f>
        <v>0.0</v>
      </c>
      <c r="AD1984">
        <f>IF($L1984&lt;&gt;"",IF($L1984&gt;2013,1,0),"")</f>
        <v>0.0</v>
      </c>
      <c r="AE1984">
        <f>IF($L1984&lt;&gt;"",1+IF($L1984&gt;2011,1,0)+IF($L1984&gt;2014,1,0),"")</f>
        <v>1.0</v>
      </c>
      <c r="AF1984" t="inlineStr">
        <is>
          <t>rating</t>
        </is>
      </c>
      <c r="AG1984" t="inlineStr">
        <is>
          <t>performance</t>
        </is>
      </c>
      <c r="AH1984" t="inlineStr">
        <is>
          <t>sensitive</t>
        </is>
      </c>
      <c r="AI1984" t="inlineStr">
        <is>
          <t>with ETS/CT</t>
        </is>
      </c>
      <c r="AJ1984" t="inlineStr">
        <is>
          <t>without ETS/CT</t>
        </is>
      </c>
      <c r="AK1984" t="str">
        <f>IF(AND($CF1984&lt;&gt;"",IFERROR(INDEX(subsample_country_map!$B:$B,MATCH($CF1984,subsample_country_map!$A:$A,0)),"")&lt;&gt;""),INDEX(subsample_country_map!$B:$B,MATCH($CF1984,subsample_country_map!$A:$A,0)),INDEX(lookup!$AA:$AA,MATCH($A1984,lookup!$A:$A,0)))</f>
        <v>1_US</v>
      </c>
      <c r="AL1984" t="str">
        <f>IF(AND($CF1984&lt;&gt;"",IFERROR(INDEX(subsample_country_map!$C:$C,MATCH($CF1984,subsample_country_map!$A:$A,0)),"")&lt;&gt;""),INDEX(subsample_country_map!$C:$C,MATCH($CF1984,subsample_country_map!$A:$A,0)),INDEX(lookup!$AB:$AB,MATCH($A1984,lookup!$A:$A,0)))</f>
        <v>1_developed</v>
      </c>
      <c r="AM1984" t="str">
        <f>IF(AND($CF1984&lt;&gt;"",IFERROR(INDEX(subsample_country_map!$D:$D,MATCH($CF1984,subsample_country_map!$A:$A,0)),"")&lt;&gt;""),INDEX(subsample_country_map!$D:$D,MATCH($CF1984,subsample_country_map!$A:$A,0)),INDEX(lookup!$AC:$AC,MATCH($A1984,lookup!$A:$A,0)))</f>
        <v>1_western</v>
      </c>
      <c r="AN1984" t="str">
        <f>IF(AND($CF1984&lt;&gt;"",IFERROR(INDEX(subsample_country_map!$E:$E,MATCH($CF1984,subsample_country_map!$A:$A,0)),"")&lt;&gt;""),INDEX(subsample_country_map!$E:$E,MATCH($CF1984,subsample_country_map!$A:$A,0)),INDEX(lookup!$AD:$AD,MATCH($A1984,lookup!$A:$A,0)))</f>
        <v>1_common law</v>
      </c>
      <c r="AO1984" t="str">
        <f>INDEX(lookup!$Y:$Y,MATCH($A1984,lookup!$A:$A,0))</f>
        <v>0_published</v>
      </c>
      <c r="AP1984" t="str">
        <f>INDEX(lookup!$Z:$Z,MATCH($A1984,lookup!$A:$A,0))</f>
        <v>1_VHB high</v>
      </c>
      <c r="AQ1984" t="str">
        <f>INDEX(lookup!$W:$W,MATCH($A1984,lookup!$A:$A,0))</f>
        <v>1_fin/acc/econ</v>
      </c>
      <c r="AS1984" t="inlineStr">
        <is>
          <t>staging</t>
        </is>
      </c>
      <c r="AT1984" t="inlineStr">
        <is>
          <t>bad-CER</t>
        </is>
      </c>
      <c r="AU1984" t="inlineStr">
        <is>
          <t>creditworthiness</t>
        </is>
      </c>
      <c r="AV1984" t="inlineStr">
        <is>
          <t>-0.0019</t>
        </is>
      </c>
      <c r="AX1984" t="inlineStr">
        <is>
          <t>-2.99</t>
        </is>
      </c>
      <c r="BA1984" t="n">
        <v>1287</v>
      </c>
      <c r="BB1984" t="inlineStr">
        <is>
          <t>1</t>
        </is>
      </c>
      <c r="BC1984" t="inlineStr">
        <is>
          <t>ordered probit</t>
        </is>
      </c>
      <c r="BD1984" t="inlineStr">
        <is>
          <t>firm</t>
        </is>
      </c>
      <c r="BE1984" t="inlineStr">
        <is>
          <t>industry</t>
        </is>
      </c>
      <c r="BF1984" t="inlineStr">
        <is>
          <t>Carbon non-intensive firms' sub-sample</t>
        </is>
      </c>
      <c r="BI1984" t="inlineStr">
        <is>
          <t>Table 4</t>
        </is>
      </c>
      <c r="BJ1984" t="inlineStr">
        <is>
          <t>Panel C col (2)</t>
        </is>
      </c>
      <c r="BK1984" t="inlineStr">
        <is>
          <t>6</t>
        </is>
      </c>
      <c r="BL1984" t="inlineStr">
        <is>
          <t>Direct carbon emissions -0.0019*** (-2.99)</t>
        </is>
      </c>
      <c r="BM1984" t="inlineStr">
        <is>
          <t>Direct carbon emissions</t>
        </is>
      </c>
      <c r="BN1984" t="inlineStr">
        <is>
          <t>credit rating</t>
        </is>
      </c>
      <c r="BO1984" t="inlineStr">
        <is>
          <t>original</t>
        </is>
      </c>
      <c r="BP1984" t="inlineStr">
        <is>
          <t>Safiullah et al (2021)</t>
        </is>
      </c>
      <c r="BQ1984" t="inlineStr">
        <is>
          <t>computed</t>
        </is>
      </c>
      <c r="BT1984" t="n">
        <v>0</v>
      </c>
      <c r="BU1984" t="inlineStr">
        <is>
          <t>staging_Safiullah_et_al_2021.csv</t>
        </is>
      </c>
      <c r="BW1984" t="n">
        <v>2004</v>
      </c>
      <c r="BX1984" t="n">
        <v>2018</v>
      </c>
      <c r="BY1984" t="inlineStr">
        <is>
          <t>United States (U</t>
        </is>
      </c>
      <c r="BZ1984" t="n">
        <v>2011</v>
      </c>
      <c r="CA1984" t="n">
        <v>0.2</v>
      </c>
      <c r="CB1984" t="n">
        <v>0</v>
      </c>
      <c r="CC1984" t="n">
        <v>1</v>
      </c>
      <c r="CD1984" t="n">
        <v>-0.08324926134228275</v>
      </c>
      <c r="CE1984" t="n">
        <v>1</v>
      </c>
    </row>
    <row r="1985">
      <c r="A1985" t="inlineStr">
        <is>
          <t>Safiullah et al (2021)</t>
        </is>
      </c>
      <c r="B1985" t="n">
        <v>3290</v>
      </c>
      <c r="C1985" t="n">
        <v>-0.00465442784776368</v>
      </c>
      <c r="D1985" t="n">
        <v>1334</v>
      </c>
      <c r="E1985">
        <f>IF(ISNUMBER($BA1985),$BA1985,IF(AND(ISNUMBER($D1985),ISNUMBER($BW1985),ISNUMBER($BX1985)),$D1985*($BX1985-$BW1985+1),""))</f>
        <v>1334.0</v>
      </c>
      <c r="H1985" t="inlineStr">
        <is>
          <t>partial</t>
        </is>
      </c>
      <c r="I1985" t="inlineStr">
        <is>
          <t>T-Statistic available</t>
        </is>
      </c>
      <c r="J1985">
        <f>IF($BW1985&lt;&gt;"",$BW1985,"")</f>
        <v>2004.0</v>
      </c>
      <c r="K1985">
        <f>IF($BX1985&lt;&gt;"",$BX1985,"")</f>
        <v>2018.0</v>
      </c>
      <c r="L1985">
        <f>IF(AND(ISNUMBER($BW1985),ISNUMBER($BX1985)),($BW1985+$BX1985)/2,"")</f>
        <v>2011.0</v>
      </c>
      <c r="M1985">
        <f>IF($L1985&lt;&gt;"",$L1985,"")</f>
        <v>2011.0</v>
      </c>
      <c r="N1985">
        <f>IF(AND(ISNUMBER($BW1985),ISNUMBER($BX1985)),MIN(1,MAX(0,($BX1985-2016+1)/($BX1985-$BW1985+1))),"")</f>
        <v>0.2</v>
      </c>
      <c r="O1985">
        <f>IF(AND(ISNUMBER($BW1985),ISNUMBER($BX1985)),MIN(1,MAX(0,($BX1985-2017+1)/($BX1985-$BW1985+1))),"")</f>
        <v>0.1333333333333333</v>
      </c>
      <c r="P1985">
        <f>IF(AND(ISNUMBER($BW1985),ISNUMBER($BX1985)),MIN(1,MAX(0,($BX1985-2018+1)/($BX1985-$BW1985+1))),"")</f>
        <v>0.06666666666666667</v>
      </c>
      <c r="Q1985">
        <f>IF(AND(ISNUMBER($BW1985),ISNUMBER($BX1985)),MIN(1,MAX(0,($BX1985-2019+1)/($BX1985-$BW1985+1))),"")</f>
        <v>0.0</v>
      </c>
      <c r="R1985">
        <f>IF(AND(ISNUMBER($BW1985),ISNUMBER($BX1985)),MIN(1,MAX(0,($BX1985-2016+1)/($BX1985-$BW1985+1))),"")</f>
        <v>0.2</v>
      </c>
      <c r="S1985">
        <f>IF($L1985&lt;&gt;"",IF($L1985&gt;=2015.5,1,0),"")</f>
        <v>0.0</v>
      </c>
      <c r="T1985">
        <f>IF($L1985&lt;&gt;"",IF($L1985&gt;=2016,1,0),"")</f>
        <v>0.0</v>
      </c>
      <c r="U1985">
        <f>IF(ISNUMBER($BX1985),IF($BX1985&gt;=2016,1,0),"")</f>
        <v>1.0</v>
      </c>
      <c r="V1985">
        <f>IF(ISNUMBER($BW1985),IF($BW1985&gt;=2016,1,0),"")</f>
        <v>0.0</v>
      </c>
      <c r="W1985" t="str">
        <f>IF(AND(ISNUMBER($BW1985),ISNUMBER($BX1985)),IF($BW1985&gt;=2016,"post-only",IF($BX1985&lt;2016,"pre-only","mixed")),"")</f>
        <v>mixed</v>
      </c>
      <c r="X1985">
        <f>IF(AND(ISNUMBER($BW1985),ISNUMBER($BX1985)),MIN(1,MAX(0,($BX1985-2017+1)/($BX1985-$BW1985+1))),"")</f>
        <v>0.1333333333333333</v>
      </c>
      <c r="Y1985">
        <f>IF(AND(ISNUMBER($BW1985),ISNUMBER($BX1985)),MIN(1,MAX(0,($BX1985-2018+1)/($BX1985-$BW1985+1))),"")</f>
        <v>0.06666666666666667</v>
      </c>
      <c r="Z1985">
        <f>IF(AND(ISNUMBER($BW1985),ISNUMBER($BX1985)),MIN(1,MAX(0,($BX1985-2019+1)/($BX1985-$BW1985+1))),"")</f>
        <v>0.0</v>
      </c>
      <c r="AA1985">
        <f>IF(ISNUMBER($BX1985),IF($BX1985&gt;=2017,1,0),"")</f>
        <v>1.0</v>
      </c>
      <c r="AB1985">
        <f>IF(ISNUMBER($BX1985),IF($BX1985&gt;=2018,1,0),"")</f>
        <v>1.0</v>
      </c>
      <c r="AC1985">
        <f>IF(ISNUMBER($BX1985),IF($BX1985&gt;=2019,1,0),"")</f>
        <v>0.0</v>
      </c>
      <c r="AD1985">
        <f>IF($L1985&lt;&gt;"",IF($L1985&gt;2013,1,0),"")</f>
        <v>0.0</v>
      </c>
      <c r="AE1985">
        <f>IF($L1985&lt;&gt;"",1+IF($L1985&gt;2011,1,0)+IF($L1985&gt;2014,1,0),"")</f>
        <v>1.0</v>
      </c>
      <c r="AF1985" t="inlineStr">
        <is>
          <t>rating</t>
        </is>
      </c>
      <c r="AG1985" t="inlineStr">
        <is>
          <t>performance</t>
        </is>
      </c>
      <c r="AH1985" t="inlineStr">
        <is>
          <t>sensitive</t>
        </is>
      </c>
      <c r="AI1985" t="inlineStr">
        <is>
          <t>with ETS/CT</t>
        </is>
      </c>
      <c r="AJ1985" t="inlineStr">
        <is>
          <t>without ETS/CT</t>
        </is>
      </c>
      <c r="AK1985" t="str">
        <f>IF(AND($CF1985&lt;&gt;"",IFERROR(INDEX(subsample_country_map!$B:$B,MATCH($CF1985,subsample_country_map!$A:$A,0)),"")&lt;&gt;""),INDEX(subsample_country_map!$B:$B,MATCH($CF1985,subsample_country_map!$A:$A,0)),INDEX(lookup!$AA:$AA,MATCH($A1985,lookup!$A:$A,0)))</f>
        <v>1_US</v>
      </c>
      <c r="AL1985" t="str">
        <f>IF(AND($CF1985&lt;&gt;"",IFERROR(INDEX(subsample_country_map!$C:$C,MATCH($CF1985,subsample_country_map!$A:$A,0)),"")&lt;&gt;""),INDEX(subsample_country_map!$C:$C,MATCH($CF1985,subsample_country_map!$A:$A,0)),INDEX(lookup!$AB:$AB,MATCH($A1985,lookup!$A:$A,0)))</f>
        <v>1_developed</v>
      </c>
      <c r="AM1985" t="str">
        <f>IF(AND($CF1985&lt;&gt;"",IFERROR(INDEX(subsample_country_map!$D:$D,MATCH($CF1985,subsample_country_map!$A:$A,0)),"")&lt;&gt;""),INDEX(subsample_country_map!$D:$D,MATCH($CF1985,subsample_country_map!$A:$A,0)),INDEX(lookup!$AC:$AC,MATCH($A1985,lookup!$A:$A,0)))</f>
        <v>1_western</v>
      </c>
      <c r="AN1985" t="str">
        <f>IF(AND($CF1985&lt;&gt;"",IFERROR(INDEX(subsample_country_map!$E:$E,MATCH($CF1985,subsample_country_map!$A:$A,0)),"")&lt;&gt;""),INDEX(subsample_country_map!$E:$E,MATCH($CF1985,subsample_country_map!$A:$A,0)),INDEX(lookup!$AD:$AD,MATCH($A1985,lookup!$A:$A,0)))</f>
        <v>1_common law</v>
      </c>
      <c r="AO1985" t="str">
        <f>INDEX(lookup!$Y:$Y,MATCH($A1985,lookup!$A:$A,0))</f>
        <v>0_published</v>
      </c>
      <c r="AP1985" t="str">
        <f>INDEX(lookup!$Z:$Z,MATCH($A1985,lookup!$A:$A,0))</f>
        <v>1_VHB high</v>
      </c>
      <c r="AQ1985" t="str">
        <f>INDEX(lookup!$W:$W,MATCH($A1985,lookup!$A:$A,0))</f>
        <v>1_fin/acc/econ</v>
      </c>
      <c r="AS1985" t="inlineStr">
        <is>
          <t>staging</t>
        </is>
      </c>
      <c r="AT1985" t="inlineStr">
        <is>
          <t>bad-CER</t>
        </is>
      </c>
      <c r="AU1985" t="inlineStr">
        <is>
          <t>creditworthiness</t>
        </is>
      </c>
      <c r="AV1985" t="inlineStr">
        <is>
          <t>-0.0303</t>
        </is>
      </c>
      <c r="AX1985" t="inlineStr">
        <is>
          <t>-0.17</t>
        </is>
      </c>
      <c r="BA1985" t="n">
        <v>1334</v>
      </c>
      <c r="BB1985" t="inlineStr">
        <is>
          <t>1</t>
        </is>
      </c>
      <c r="BC1985" t="inlineStr">
        <is>
          <t>ordered probit</t>
        </is>
      </c>
      <c r="BD1985" t="inlineStr">
        <is>
          <t>firm</t>
        </is>
      </c>
      <c r="BE1985" t="inlineStr">
        <is>
          <t>industry</t>
        </is>
      </c>
      <c r="BF1985" t="inlineStr">
        <is>
          <t>Carbon non-intensive firms' sub-sample</t>
        </is>
      </c>
      <c r="BI1985" t="inlineStr">
        <is>
          <t>Table 4</t>
        </is>
      </c>
      <c r="BJ1985" t="inlineStr">
        <is>
          <t>Panel C col (3)</t>
        </is>
      </c>
      <c r="BK1985" t="inlineStr">
        <is>
          <t>6</t>
        </is>
      </c>
      <c r="BL1985" t="inlineStr">
        <is>
          <t>Indirect carbon emissions -0.0303 (-0.17)</t>
        </is>
      </c>
      <c r="BM1985" t="inlineStr">
        <is>
          <t>Indirect carbon emissions</t>
        </is>
      </c>
      <c r="BN1985" t="inlineStr">
        <is>
          <t>credit rating</t>
        </is>
      </c>
      <c r="BO1985" t="inlineStr">
        <is>
          <t>original</t>
        </is>
      </c>
      <c r="BP1985" t="inlineStr">
        <is>
          <t>Safiullah et al (2021)</t>
        </is>
      </c>
      <c r="BQ1985" t="inlineStr">
        <is>
          <t>computed</t>
        </is>
      </c>
      <c r="BT1985" t="n">
        <v>0</v>
      </c>
      <c r="BU1985" t="inlineStr">
        <is>
          <t>staging_Safiullah_et_al_2021.csv</t>
        </is>
      </c>
      <c r="BW1985" t="n">
        <v>2004</v>
      </c>
      <c r="BX1985" t="n">
        <v>2018</v>
      </c>
      <c r="BY1985" t="inlineStr">
        <is>
          <t>United States (U</t>
        </is>
      </c>
      <c r="BZ1985" t="n">
        <v>2011</v>
      </c>
      <c r="CA1985" t="n">
        <v>0.2</v>
      </c>
      <c r="CB1985" t="n">
        <v>0</v>
      </c>
      <c r="CC1985" t="n">
        <v>1</v>
      </c>
      <c r="CD1985" t="n">
        <v>-0.004654461458907901</v>
      </c>
      <c r="CE1985" t="n">
        <v>1</v>
      </c>
    </row>
    <row r="1986">
      <c r="A1986" t="inlineStr">
        <is>
          <t>Safiullah et al (2021)</t>
        </is>
      </c>
      <c r="B1986" t="n">
        <v>3291</v>
      </c>
      <c r="C1986" t="n">
        <v>-0.1126070643261103</v>
      </c>
      <c r="D1986" t="n">
        <v>2407</v>
      </c>
      <c r="E1986">
        <f>IF(ISNUMBER($BA1986),$BA1986,IF(AND(ISNUMBER($D1986),ISNUMBER($BW1986),ISNUMBER($BX1986)),$D1986*($BX1986-$BW1986+1),""))</f>
        <v>2407.0</v>
      </c>
      <c r="H1986" t="inlineStr">
        <is>
          <t>partial</t>
        </is>
      </c>
      <c r="I1986" t="inlineStr">
        <is>
          <t>T-Statistic available</t>
        </is>
      </c>
      <c r="J1986">
        <f>IF($BW1986&lt;&gt;"",$BW1986,"")</f>
        <v>2004.0</v>
      </c>
      <c r="K1986">
        <f>IF($BX1986&lt;&gt;"",$BX1986,"")</f>
        <v>2018.0</v>
      </c>
      <c r="L1986">
        <f>IF(AND(ISNUMBER($BW1986),ISNUMBER($BX1986)),($BW1986+$BX1986)/2,"")</f>
        <v>2011.0</v>
      </c>
      <c r="M1986">
        <f>IF($L1986&lt;&gt;"",$L1986,"")</f>
        <v>2011.0</v>
      </c>
      <c r="N1986">
        <f>IF(AND(ISNUMBER($BW1986),ISNUMBER($BX1986)),MIN(1,MAX(0,($BX1986-2016+1)/($BX1986-$BW1986+1))),"")</f>
        <v>0.2</v>
      </c>
      <c r="O1986">
        <f>IF(AND(ISNUMBER($BW1986),ISNUMBER($BX1986)),MIN(1,MAX(0,($BX1986-2017+1)/($BX1986-$BW1986+1))),"")</f>
        <v>0.1333333333333333</v>
      </c>
      <c r="P1986">
        <f>IF(AND(ISNUMBER($BW1986),ISNUMBER($BX1986)),MIN(1,MAX(0,($BX1986-2018+1)/($BX1986-$BW1986+1))),"")</f>
        <v>0.06666666666666667</v>
      </c>
      <c r="Q1986">
        <f>IF(AND(ISNUMBER($BW1986),ISNUMBER($BX1986)),MIN(1,MAX(0,($BX1986-2019+1)/($BX1986-$BW1986+1))),"")</f>
        <v>0.0</v>
      </c>
      <c r="R1986">
        <f>IF(AND(ISNUMBER($BW1986),ISNUMBER($BX1986)),MIN(1,MAX(0,($BX1986-2016+1)/($BX1986-$BW1986+1))),"")</f>
        <v>0.2</v>
      </c>
      <c r="S1986">
        <f>IF($L1986&lt;&gt;"",IF($L1986&gt;=2015.5,1,0),"")</f>
        <v>0.0</v>
      </c>
      <c r="T1986">
        <f>IF($L1986&lt;&gt;"",IF($L1986&gt;=2016,1,0),"")</f>
        <v>0.0</v>
      </c>
      <c r="U1986">
        <f>IF(ISNUMBER($BX1986),IF($BX1986&gt;=2016,1,0),"")</f>
        <v>1.0</v>
      </c>
      <c r="V1986">
        <f>IF(ISNUMBER($BW1986),IF($BW1986&gt;=2016,1,0),"")</f>
        <v>0.0</v>
      </c>
      <c r="W1986" t="str">
        <f>IF(AND(ISNUMBER($BW1986),ISNUMBER($BX1986)),IF($BW1986&gt;=2016,"post-only",IF($BX1986&lt;2016,"pre-only","mixed")),"")</f>
        <v>mixed</v>
      </c>
      <c r="X1986">
        <f>IF(AND(ISNUMBER($BW1986),ISNUMBER($BX1986)),MIN(1,MAX(0,($BX1986-2017+1)/($BX1986-$BW1986+1))),"")</f>
        <v>0.1333333333333333</v>
      </c>
      <c r="Y1986">
        <f>IF(AND(ISNUMBER($BW1986),ISNUMBER($BX1986)),MIN(1,MAX(0,($BX1986-2018+1)/($BX1986-$BW1986+1))),"")</f>
        <v>0.06666666666666667</v>
      </c>
      <c r="Z1986">
        <f>IF(AND(ISNUMBER($BW1986),ISNUMBER($BX1986)),MIN(1,MAX(0,($BX1986-2019+1)/($BX1986-$BW1986+1))),"")</f>
        <v>0.0</v>
      </c>
      <c r="AA1986">
        <f>IF(ISNUMBER($BX1986),IF($BX1986&gt;=2017,1,0),"")</f>
        <v>1.0</v>
      </c>
      <c r="AB1986">
        <f>IF(ISNUMBER($BX1986),IF($BX1986&gt;=2018,1,0),"")</f>
        <v>1.0</v>
      </c>
      <c r="AC1986">
        <f>IF(ISNUMBER($BX1986),IF($BX1986&gt;=2019,1,0),"")</f>
        <v>0.0</v>
      </c>
      <c r="AD1986">
        <f>IF($L1986&lt;&gt;"",IF($L1986&gt;2013,1,0),"")</f>
        <v>0.0</v>
      </c>
      <c r="AE1986">
        <f>IF($L1986&lt;&gt;"",1+IF($L1986&gt;2011,1,0)+IF($L1986&gt;2014,1,0),"")</f>
        <v>1.0</v>
      </c>
      <c r="AF1986" t="inlineStr">
        <is>
          <t>rating</t>
        </is>
      </c>
      <c r="AG1986" t="inlineStr">
        <is>
          <t>performance</t>
        </is>
      </c>
      <c r="AH1986" t="inlineStr">
        <is>
          <t>sensitive</t>
        </is>
      </c>
      <c r="AI1986" t="inlineStr">
        <is>
          <t>with ETS/CT</t>
        </is>
      </c>
      <c r="AJ1986" t="inlineStr">
        <is>
          <t>without ETS/CT</t>
        </is>
      </c>
      <c r="AK1986" t="str">
        <f>IF(AND($CF1986&lt;&gt;"",IFERROR(INDEX(subsample_country_map!$B:$B,MATCH($CF1986,subsample_country_map!$A:$A,0)),"")&lt;&gt;""),INDEX(subsample_country_map!$B:$B,MATCH($CF1986,subsample_country_map!$A:$A,0)),INDEX(lookup!$AA:$AA,MATCH($A1986,lookup!$A:$A,0)))</f>
        <v>1_US</v>
      </c>
      <c r="AL1986" t="str">
        <f>IF(AND($CF1986&lt;&gt;"",IFERROR(INDEX(subsample_country_map!$C:$C,MATCH($CF1986,subsample_country_map!$A:$A,0)),"")&lt;&gt;""),INDEX(subsample_country_map!$C:$C,MATCH($CF1986,subsample_country_map!$A:$A,0)),INDEX(lookup!$AB:$AB,MATCH($A1986,lookup!$A:$A,0)))</f>
        <v>1_developed</v>
      </c>
      <c r="AM1986" t="str">
        <f>IF(AND($CF1986&lt;&gt;"",IFERROR(INDEX(subsample_country_map!$D:$D,MATCH($CF1986,subsample_country_map!$A:$A,0)),"")&lt;&gt;""),INDEX(subsample_country_map!$D:$D,MATCH($CF1986,subsample_country_map!$A:$A,0)),INDEX(lookup!$AC:$AC,MATCH($A1986,lookup!$A:$A,0)))</f>
        <v>1_western</v>
      </c>
      <c r="AN1986" t="str">
        <f>IF(AND($CF1986&lt;&gt;"",IFERROR(INDEX(subsample_country_map!$E:$E,MATCH($CF1986,subsample_country_map!$A:$A,0)),"")&lt;&gt;""),INDEX(subsample_country_map!$E:$E,MATCH($CF1986,subsample_country_map!$A:$A,0)),INDEX(lookup!$AD:$AD,MATCH($A1986,lookup!$A:$A,0)))</f>
        <v>1_common law</v>
      </c>
      <c r="AO1986" t="str">
        <f>INDEX(lookup!$Y:$Y,MATCH($A1986,lookup!$A:$A,0))</f>
        <v>0_published</v>
      </c>
      <c r="AP1986" t="str">
        <f>INDEX(lookup!$Z:$Z,MATCH($A1986,lookup!$A:$A,0))</f>
        <v>1_VHB high</v>
      </c>
      <c r="AQ1986" t="str">
        <f>INDEX(lookup!$W:$W,MATCH($A1986,lookup!$A:$A,0))</f>
        <v>1_fin/acc/econ</v>
      </c>
      <c r="AS1986" t="inlineStr">
        <is>
          <t>staging</t>
        </is>
      </c>
      <c r="AT1986" t="inlineStr">
        <is>
          <t>bad-CER</t>
        </is>
      </c>
      <c r="AU1986" t="inlineStr">
        <is>
          <t>creditworthiness</t>
        </is>
      </c>
      <c r="AV1986" t="inlineStr">
        <is>
          <t>-0.0061</t>
        </is>
      </c>
      <c r="AX1986" t="inlineStr">
        <is>
          <t>-5.56</t>
        </is>
      </c>
      <c r="BA1986" t="n">
        <v>2407</v>
      </c>
      <c r="BB1986" t="inlineStr">
        <is>
          <t>1</t>
        </is>
      </c>
      <c r="BC1986" t="inlineStr">
        <is>
          <t>ordered probit</t>
        </is>
      </c>
      <c r="BD1986" t="inlineStr">
        <is>
          <t>firm</t>
        </is>
      </c>
      <c r="BE1986" t="inlineStr">
        <is>
          <t>rating-class</t>
        </is>
      </c>
      <c r="BF1986" t="inlineStr">
        <is>
          <t>Sub-sample of firms with investment grade ratings (AAA to BBB-)</t>
        </is>
      </c>
      <c r="BI1986" t="inlineStr">
        <is>
          <t>Table 5</t>
        </is>
      </c>
      <c r="BJ1986" t="inlineStr">
        <is>
          <t>Panel A col (1)</t>
        </is>
      </c>
      <c r="BK1986" t="inlineStr">
        <is>
          <t>7</t>
        </is>
      </c>
      <c r="BL1986" t="inlineStr">
        <is>
          <t>Total carbon emissions -0.0061*** (-5.56)</t>
        </is>
      </c>
      <c r="BM1986" t="inlineStr">
        <is>
          <t>Total carbon emissions</t>
        </is>
      </c>
      <c r="BN1986" t="inlineStr">
        <is>
          <t>credit rating</t>
        </is>
      </c>
      <c r="BO1986" t="inlineStr">
        <is>
          <t>original</t>
        </is>
      </c>
      <c r="BP1986" t="inlineStr">
        <is>
          <t>Safiullah et al (2021)</t>
        </is>
      </c>
      <c r="BQ1986" t="inlineStr">
        <is>
          <t>computed</t>
        </is>
      </c>
      <c r="BT1986" t="n">
        <v>0</v>
      </c>
      <c r="BU1986" t="inlineStr">
        <is>
          <t>staging_Safiullah_et_al_2021.csv</t>
        </is>
      </c>
      <c r="BW1986" t="n">
        <v>2004</v>
      </c>
      <c r="BX1986" t="n">
        <v>2018</v>
      </c>
      <c r="BY1986" t="inlineStr">
        <is>
          <t>United States (U</t>
        </is>
      </c>
      <c r="BZ1986" t="n">
        <v>2011</v>
      </c>
      <c r="CA1986" t="n">
        <v>0.2</v>
      </c>
      <c r="CB1986" t="n">
        <v>0</v>
      </c>
      <c r="CC1986" t="n">
        <v>1</v>
      </c>
      <c r="CD1986" t="n">
        <v>-0.1130866843971421</v>
      </c>
      <c r="CE1986" t="n">
        <v>1</v>
      </c>
    </row>
    <row r="1987">
      <c r="A1987" t="inlineStr">
        <is>
          <t>Safiullah et al (2021)</t>
        </is>
      </c>
      <c r="B1987" t="n">
        <v>3292</v>
      </c>
      <c r="C1987" t="n">
        <v>-0.1043625276864057</v>
      </c>
      <c r="D1987" t="n">
        <v>2049</v>
      </c>
      <c r="E1987">
        <f>IF(ISNUMBER($BA1987),$BA1987,IF(AND(ISNUMBER($D1987),ISNUMBER($BW1987),ISNUMBER($BX1987)),$D1987*($BX1987-$BW1987+1),""))</f>
        <v>2049.0</v>
      </c>
      <c r="H1987" t="inlineStr">
        <is>
          <t>partial</t>
        </is>
      </c>
      <c r="I1987" t="inlineStr">
        <is>
          <t>T-Statistic available</t>
        </is>
      </c>
      <c r="J1987">
        <f>IF($BW1987&lt;&gt;"",$BW1987,"")</f>
        <v>2004.0</v>
      </c>
      <c r="K1987">
        <f>IF($BX1987&lt;&gt;"",$BX1987,"")</f>
        <v>2018.0</v>
      </c>
      <c r="L1987">
        <f>IF(AND(ISNUMBER($BW1987),ISNUMBER($BX1987)),($BW1987+$BX1987)/2,"")</f>
        <v>2011.0</v>
      </c>
      <c r="M1987">
        <f>IF($L1987&lt;&gt;"",$L1987,"")</f>
        <v>2011.0</v>
      </c>
      <c r="N1987">
        <f>IF(AND(ISNUMBER($BW1987),ISNUMBER($BX1987)),MIN(1,MAX(0,($BX1987-2016+1)/($BX1987-$BW1987+1))),"")</f>
        <v>0.2</v>
      </c>
      <c r="O1987">
        <f>IF(AND(ISNUMBER($BW1987),ISNUMBER($BX1987)),MIN(1,MAX(0,($BX1987-2017+1)/($BX1987-$BW1987+1))),"")</f>
        <v>0.1333333333333333</v>
      </c>
      <c r="P1987">
        <f>IF(AND(ISNUMBER($BW1987),ISNUMBER($BX1987)),MIN(1,MAX(0,($BX1987-2018+1)/($BX1987-$BW1987+1))),"")</f>
        <v>0.06666666666666667</v>
      </c>
      <c r="Q1987">
        <f>IF(AND(ISNUMBER($BW1987),ISNUMBER($BX1987)),MIN(1,MAX(0,($BX1987-2019+1)/($BX1987-$BW1987+1))),"")</f>
        <v>0.0</v>
      </c>
      <c r="R1987">
        <f>IF(AND(ISNUMBER($BW1987),ISNUMBER($BX1987)),MIN(1,MAX(0,($BX1987-2016+1)/($BX1987-$BW1987+1))),"")</f>
        <v>0.2</v>
      </c>
      <c r="S1987">
        <f>IF($L1987&lt;&gt;"",IF($L1987&gt;=2015.5,1,0),"")</f>
        <v>0.0</v>
      </c>
      <c r="T1987">
        <f>IF($L1987&lt;&gt;"",IF($L1987&gt;=2016,1,0),"")</f>
        <v>0.0</v>
      </c>
      <c r="U1987">
        <f>IF(ISNUMBER($BX1987),IF($BX1987&gt;=2016,1,0),"")</f>
        <v>1.0</v>
      </c>
      <c r="V1987">
        <f>IF(ISNUMBER($BW1987),IF($BW1987&gt;=2016,1,0),"")</f>
        <v>0.0</v>
      </c>
      <c r="W1987" t="str">
        <f>IF(AND(ISNUMBER($BW1987),ISNUMBER($BX1987)),IF($BW1987&gt;=2016,"post-only",IF($BX1987&lt;2016,"pre-only","mixed")),"")</f>
        <v>mixed</v>
      </c>
      <c r="X1987">
        <f>IF(AND(ISNUMBER($BW1987),ISNUMBER($BX1987)),MIN(1,MAX(0,($BX1987-2017+1)/($BX1987-$BW1987+1))),"")</f>
        <v>0.1333333333333333</v>
      </c>
      <c r="Y1987">
        <f>IF(AND(ISNUMBER($BW1987),ISNUMBER($BX1987)),MIN(1,MAX(0,($BX1987-2018+1)/($BX1987-$BW1987+1))),"")</f>
        <v>0.06666666666666667</v>
      </c>
      <c r="Z1987">
        <f>IF(AND(ISNUMBER($BW1987),ISNUMBER($BX1987)),MIN(1,MAX(0,($BX1987-2019+1)/($BX1987-$BW1987+1))),"")</f>
        <v>0.0</v>
      </c>
      <c r="AA1987">
        <f>IF(ISNUMBER($BX1987),IF($BX1987&gt;=2017,1,0),"")</f>
        <v>1.0</v>
      </c>
      <c r="AB1987">
        <f>IF(ISNUMBER($BX1987),IF($BX1987&gt;=2018,1,0),"")</f>
        <v>1.0</v>
      </c>
      <c r="AC1987">
        <f>IF(ISNUMBER($BX1987),IF($BX1987&gt;=2019,1,0),"")</f>
        <v>0.0</v>
      </c>
      <c r="AD1987">
        <f>IF($L1987&lt;&gt;"",IF($L1987&gt;2013,1,0),"")</f>
        <v>0.0</v>
      </c>
      <c r="AE1987">
        <f>IF($L1987&lt;&gt;"",1+IF($L1987&gt;2011,1,0)+IF($L1987&gt;2014,1,0),"")</f>
        <v>1.0</v>
      </c>
      <c r="AF1987" t="inlineStr">
        <is>
          <t>rating</t>
        </is>
      </c>
      <c r="AG1987" t="inlineStr">
        <is>
          <t>performance</t>
        </is>
      </c>
      <c r="AH1987" t="inlineStr">
        <is>
          <t>sensitive</t>
        </is>
      </c>
      <c r="AI1987" t="inlineStr">
        <is>
          <t>with ETS/CT</t>
        </is>
      </c>
      <c r="AJ1987" t="inlineStr">
        <is>
          <t>without ETS/CT</t>
        </is>
      </c>
      <c r="AK1987" t="str">
        <f>IF(AND($CF1987&lt;&gt;"",IFERROR(INDEX(subsample_country_map!$B:$B,MATCH($CF1987,subsample_country_map!$A:$A,0)),"")&lt;&gt;""),INDEX(subsample_country_map!$B:$B,MATCH($CF1987,subsample_country_map!$A:$A,0)),INDEX(lookup!$AA:$AA,MATCH($A1987,lookup!$A:$A,0)))</f>
        <v>1_US</v>
      </c>
      <c r="AL1987" t="str">
        <f>IF(AND($CF1987&lt;&gt;"",IFERROR(INDEX(subsample_country_map!$C:$C,MATCH($CF1987,subsample_country_map!$A:$A,0)),"")&lt;&gt;""),INDEX(subsample_country_map!$C:$C,MATCH($CF1987,subsample_country_map!$A:$A,0)),INDEX(lookup!$AB:$AB,MATCH($A1987,lookup!$A:$A,0)))</f>
        <v>1_developed</v>
      </c>
      <c r="AM1987" t="str">
        <f>IF(AND($CF1987&lt;&gt;"",IFERROR(INDEX(subsample_country_map!$D:$D,MATCH($CF1987,subsample_country_map!$A:$A,0)),"")&lt;&gt;""),INDEX(subsample_country_map!$D:$D,MATCH($CF1987,subsample_country_map!$A:$A,0)),INDEX(lookup!$AC:$AC,MATCH($A1987,lookup!$A:$A,0)))</f>
        <v>1_western</v>
      </c>
      <c r="AN1987" t="str">
        <f>IF(AND($CF1987&lt;&gt;"",IFERROR(INDEX(subsample_country_map!$E:$E,MATCH($CF1987,subsample_country_map!$A:$A,0)),"")&lt;&gt;""),INDEX(subsample_country_map!$E:$E,MATCH($CF1987,subsample_country_map!$A:$A,0)),INDEX(lookup!$AD:$AD,MATCH($A1987,lookup!$A:$A,0)))</f>
        <v>1_common law</v>
      </c>
      <c r="AO1987" t="str">
        <f>INDEX(lookup!$Y:$Y,MATCH($A1987,lookup!$A:$A,0))</f>
        <v>0_published</v>
      </c>
      <c r="AP1987" t="str">
        <f>INDEX(lookup!$Z:$Z,MATCH($A1987,lookup!$A:$A,0))</f>
        <v>1_VHB high</v>
      </c>
      <c r="AQ1987" t="str">
        <f>INDEX(lookup!$W:$W,MATCH($A1987,lookup!$A:$A,0))</f>
        <v>1_fin/acc/econ</v>
      </c>
      <c r="AS1987" t="inlineStr">
        <is>
          <t>staging</t>
        </is>
      </c>
      <c r="AT1987" t="inlineStr">
        <is>
          <t>bad-CER</t>
        </is>
      </c>
      <c r="AU1987" t="inlineStr">
        <is>
          <t>creditworthiness</t>
        </is>
      </c>
      <c r="AV1987" t="inlineStr">
        <is>
          <t>-0.0065</t>
        </is>
      </c>
      <c r="AX1987" t="inlineStr">
        <is>
          <t>-4.75</t>
        </is>
      </c>
      <c r="BA1987" t="n">
        <v>2049</v>
      </c>
      <c r="BB1987" t="inlineStr">
        <is>
          <t>1</t>
        </is>
      </c>
      <c r="BC1987" t="inlineStr">
        <is>
          <t>ordered probit</t>
        </is>
      </c>
      <c r="BD1987" t="inlineStr">
        <is>
          <t>firm</t>
        </is>
      </c>
      <c r="BE1987" t="inlineStr">
        <is>
          <t>rating-class</t>
        </is>
      </c>
      <c r="BF1987" t="inlineStr">
        <is>
          <t>Sub-sample of firms with investment grade ratings (AAA to BBB-)</t>
        </is>
      </c>
      <c r="BI1987" t="inlineStr">
        <is>
          <t>Table 5</t>
        </is>
      </c>
      <c r="BJ1987" t="inlineStr">
        <is>
          <t>Panel A col (2)</t>
        </is>
      </c>
      <c r="BK1987" t="inlineStr">
        <is>
          <t>7</t>
        </is>
      </c>
      <c r="BL1987" t="inlineStr">
        <is>
          <t>Direct carbon emissions -0.0065*** (-4.75)</t>
        </is>
      </c>
      <c r="BM1987" t="inlineStr">
        <is>
          <t>Direct carbon emissions</t>
        </is>
      </c>
      <c r="BN1987" t="inlineStr">
        <is>
          <t>credit rating</t>
        </is>
      </c>
      <c r="BO1987" t="inlineStr">
        <is>
          <t>original</t>
        </is>
      </c>
      <c r="BP1987" t="inlineStr">
        <is>
          <t>Safiullah et al (2021)</t>
        </is>
      </c>
      <c r="BQ1987" t="inlineStr">
        <is>
          <t>computed</t>
        </is>
      </c>
      <c r="BT1987" t="n">
        <v>0</v>
      </c>
      <c r="BU1987" t="inlineStr">
        <is>
          <t>staging_Safiullah_et_al_2021.csv</t>
        </is>
      </c>
      <c r="BW1987" t="n">
        <v>2004</v>
      </c>
      <c r="BX1987" t="n">
        <v>2018</v>
      </c>
      <c r="BY1987" t="inlineStr">
        <is>
          <t>United States (U</t>
        </is>
      </c>
      <c r="BZ1987" t="n">
        <v>2011</v>
      </c>
      <c r="CA1987" t="n">
        <v>0.2</v>
      </c>
      <c r="CB1987" t="n">
        <v>0</v>
      </c>
      <c r="CC1987" t="n">
        <v>1</v>
      </c>
      <c r="CD1987" t="n">
        <v>-0.1047439125770787</v>
      </c>
      <c r="CE1987" t="n">
        <v>1</v>
      </c>
    </row>
    <row r="1988">
      <c r="A1988" t="inlineStr">
        <is>
          <t>Safiullah et al (2021)</t>
        </is>
      </c>
      <c r="B1988" t="n">
        <v>3293</v>
      </c>
      <c r="C1988" t="n">
        <v>-0.127044763594505</v>
      </c>
      <c r="D1988" t="n">
        <v>1939</v>
      </c>
      <c r="E1988">
        <f>IF(ISNUMBER($BA1988),$BA1988,IF(AND(ISNUMBER($D1988),ISNUMBER($BW1988),ISNUMBER($BX1988)),$D1988*($BX1988-$BW1988+1),""))</f>
        <v>1939.0</v>
      </c>
      <c r="H1988" t="inlineStr">
        <is>
          <t>partial</t>
        </is>
      </c>
      <c r="I1988" t="inlineStr">
        <is>
          <t>T-Statistic available</t>
        </is>
      </c>
      <c r="J1988">
        <f>IF($BW1988&lt;&gt;"",$BW1988,"")</f>
        <v>2004.0</v>
      </c>
      <c r="K1988">
        <f>IF($BX1988&lt;&gt;"",$BX1988,"")</f>
        <v>2018.0</v>
      </c>
      <c r="L1988">
        <f>IF(AND(ISNUMBER($BW1988),ISNUMBER($BX1988)),($BW1988+$BX1988)/2,"")</f>
        <v>2011.0</v>
      </c>
      <c r="M1988">
        <f>IF($L1988&lt;&gt;"",$L1988,"")</f>
        <v>2011.0</v>
      </c>
      <c r="N1988">
        <f>IF(AND(ISNUMBER($BW1988),ISNUMBER($BX1988)),MIN(1,MAX(0,($BX1988-2016+1)/($BX1988-$BW1988+1))),"")</f>
        <v>0.2</v>
      </c>
      <c r="O1988">
        <f>IF(AND(ISNUMBER($BW1988),ISNUMBER($BX1988)),MIN(1,MAX(0,($BX1988-2017+1)/($BX1988-$BW1988+1))),"")</f>
        <v>0.1333333333333333</v>
      </c>
      <c r="P1988">
        <f>IF(AND(ISNUMBER($BW1988),ISNUMBER($BX1988)),MIN(1,MAX(0,($BX1988-2018+1)/($BX1988-$BW1988+1))),"")</f>
        <v>0.06666666666666667</v>
      </c>
      <c r="Q1988">
        <f>IF(AND(ISNUMBER($BW1988),ISNUMBER($BX1988)),MIN(1,MAX(0,($BX1988-2019+1)/($BX1988-$BW1988+1))),"")</f>
        <v>0.0</v>
      </c>
      <c r="R1988">
        <f>IF(AND(ISNUMBER($BW1988),ISNUMBER($BX1988)),MIN(1,MAX(0,($BX1988-2016+1)/($BX1988-$BW1988+1))),"")</f>
        <v>0.2</v>
      </c>
      <c r="S1988">
        <f>IF($L1988&lt;&gt;"",IF($L1988&gt;=2015.5,1,0),"")</f>
        <v>0.0</v>
      </c>
      <c r="T1988">
        <f>IF($L1988&lt;&gt;"",IF($L1988&gt;=2016,1,0),"")</f>
        <v>0.0</v>
      </c>
      <c r="U1988">
        <f>IF(ISNUMBER($BX1988),IF($BX1988&gt;=2016,1,0),"")</f>
        <v>1.0</v>
      </c>
      <c r="V1988">
        <f>IF(ISNUMBER($BW1988),IF($BW1988&gt;=2016,1,0),"")</f>
        <v>0.0</v>
      </c>
      <c r="W1988" t="str">
        <f>IF(AND(ISNUMBER($BW1988),ISNUMBER($BX1988)),IF($BW1988&gt;=2016,"post-only",IF($BX1988&lt;2016,"pre-only","mixed")),"")</f>
        <v>mixed</v>
      </c>
      <c r="X1988">
        <f>IF(AND(ISNUMBER($BW1988),ISNUMBER($BX1988)),MIN(1,MAX(0,($BX1988-2017+1)/($BX1988-$BW1988+1))),"")</f>
        <v>0.1333333333333333</v>
      </c>
      <c r="Y1988">
        <f>IF(AND(ISNUMBER($BW1988),ISNUMBER($BX1988)),MIN(1,MAX(0,($BX1988-2018+1)/($BX1988-$BW1988+1))),"")</f>
        <v>0.06666666666666667</v>
      </c>
      <c r="Z1988">
        <f>IF(AND(ISNUMBER($BW1988),ISNUMBER($BX1988)),MIN(1,MAX(0,($BX1988-2019+1)/($BX1988-$BW1988+1))),"")</f>
        <v>0.0</v>
      </c>
      <c r="AA1988">
        <f>IF(ISNUMBER($BX1988),IF($BX1988&gt;=2017,1,0),"")</f>
        <v>1.0</v>
      </c>
      <c r="AB1988">
        <f>IF(ISNUMBER($BX1988),IF($BX1988&gt;=2018,1,0),"")</f>
        <v>1.0</v>
      </c>
      <c r="AC1988">
        <f>IF(ISNUMBER($BX1988),IF($BX1988&gt;=2019,1,0),"")</f>
        <v>0.0</v>
      </c>
      <c r="AD1988">
        <f>IF($L1988&lt;&gt;"",IF($L1988&gt;2013,1,0),"")</f>
        <v>0.0</v>
      </c>
      <c r="AE1988">
        <f>IF($L1988&lt;&gt;"",1+IF($L1988&gt;2011,1,0)+IF($L1988&gt;2014,1,0),"")</f>
        <v>1.0</v>
      </c>
      <c r="AF1988" t="inlineStr">
        <is>
          <t>rating</t>
        </is>
      </c>
      <c r="AG1988" t="inlineStr">
        <is>
          <t>performance</t>
        </is>
      </c>
      <c r="AH1988" t="inlineStr">
        <is>
          <t>sensitive</t>
        </is>
      </c>
      <c r="AI1988" t="inlineStr">
        <is>
          <t>with ETS/CT</t>
        </is>
      </c>
      <c r="AJ1988" t="inlineStr">
        <is>
          <t>without ETS/CT</t>
        </is>
      </c>
      <c r="AK1988" t="str">
        <f>IF(AND($CF1988&lt;&gt;"",IFERROR(INDEX(subsample_country_map!$B:$B,MATCH($CF1988,subsample_country_map!$A:$A,0)),"")&lt;&gt;""),INDEX(subsample_country_map!$B:$B,MATCH($CF1988,subsample_country_map!$A:$A,0)),INDEX(lookup!$AA:$AA,MATCH($A1988,lookup!$A:$A,0)))</f>
        <v>1_US</v>
      </c>
      <c r="AL1988" t="str">
        <f>IF(AND($CF1988&lt;&gt;"",IFERROR(INDEX(subsample_country_map!$C:$C,MATCH($CF1988,subsample_country_map!$A:$A,0)),"")&lt;&gt;""),INDEX(subsample_country_map!$C:$C,MATCH($CF1988,subsample_country_map!$A:$A,0)),INDEX(lookup!$AB:$AB,MATCH($A1988,lookup!$A:$A,0)))</f>
        <v>1_developed</v>
      </c>
      <c r="AM1988" t="str">
        <f>IF(AND($CF1988&lt;&gt;"",IFERROR(INDEX(subsample_country_map!$D:$D,MATCH($CF1988,subsample_country_map!$A:$A,0)),"")&lt;&gt;""),INDEX(subsample_country_map!$D:$D,MATCH($CF1988,subsample_country_map!$A:$A,0)),INDEX(lookup!$AC:$AC,MATCH($A1988,lookup!$A:$A,0)))</f>
        <v>1_western</v>
      </c>
      <c r="AN1988" t="str">
        <f>IF(AND($CF1988&lt;&gt;"",IFERROR(INDEX(subsample_country_map!$E:$E,MATCH($CF1988,subsample_country_map!$A:$A,0)),"")&lt;&gt;""),INDEX(subsample_country_map!$E:$E,MATCH($CF1988,subsample_country_map!$A:$A,0)),INDEX(lookup!$AD:$AD,MATCH($A1988,lookup!$A:$A,0)))</f>
        <v>1_common law</v>
      </c>
      <c r="AO1988" t="str">
        <f>INDEX(lookup!$Y:$Y,MATCH($A1988,lookup!$A:$A,0))</f>
        <v>0_published</v>
      </c>
      <c r="AP1988" t="str">
        <f>INDEX(lookup!$Z:$Z,MATCH($A1988,lookup!$A:$A,0))</f>
        <v>1_VHB high</v>
      </c>
      <c r="AQ1988" t="str">
        <f>INDEX(lookup!$W:$W,MATCH($A1988,lookup!$A:$A,0))</f>
        <v>1_fin/acc/econ</v>
      </c>
      <c r="AS1988" t="inlineStr">
        <is>
          <t>staging</t>
        </is>
      </c>
      <c r="AT1988" t="inlineStr">
        <is>
          <t>bad-CER</t>
        </is>
      </c>
      <c r="AU1988" t="inlineStr">
        <is>
          <t>creditworthiness</t>
        </is>
      </c>
      <c r="AV1988" t="inlineStr">
        <is>
          <t>-0.0448</t>
        </is>
      </c>
      <c r="AX1988" t="inlineStr">
        <is>
          <t>-5.64</t>
        </is>
      </c>
      <c r="BA1988" t="n">
        <v>1939</v>
      </c>
      <c r="BB1988" t="inlineStr">
        <is>
          <t>1</t>
        </is>
      </c>
      <c r="BC1988" t="inlineStr">
        <is>
          <t>ordered probit</t>
        </is>
      </c>
      <c r="BD1988" t="inlineStr">
        <is>
          <t>firm</t>
        </is>
      </c>
      <c r="BE1988" t="inlineStr">
        <is>
          <t>rating-class</t>
        </is>
      </c>
      <c r="BF1988" t="inlineStr">
        <is>
          <t>Sub-sample of firms with investment grade ratings (AAA to BBB-)</t>
        </is>
      </c>
      <c r="BI1988" t="inlineStr">
        <is>
          <t>Table 5</t>
        </is>
      </c>
      <c r="BJ1988" t="inlineStr">
        <is>
          <t>Panel A col (3)</t>
        </is>
      </c>
      <c r="BK1988" t="inlineStr">
        <is>
          <t>7</t>
        </is>
      </c>
      <c r="BL1988" t="inlineStr">
        <is>
          <t>Indirect carbon emissions -0.0448*** (-5.64)</t>
        </is>
      </c>
      <c r="BM1988" t="inlineStr">
        <is>
          <t>Indirect carbon emissions</t>
        </is>
      </c>
      <c r="BN1988" t="inlineStr">
        <is>
          <t>credit rating</t>
        </is>
      </c>
      <c r="BO1988" t="inlineStr">
        <is>
          <t>original</t>
        </is>
      </c>
      <c r="BP1988" t="inlineStr">
        <is>
          <t>Safiullah et al (2021)</t>
        </is>
      </c>
      <c r="BQ1988" t="inlineStr">
        <is>
          <t>computed</t>
        </is>
      </c>
      <c r="BT1988" t="n">
        <v>0</v>
      </c>
      <c r="BU1988" t="inlineStr">
        <is>
          <t>staging_Safiullah_et_al_2021.csv</t>
        </is>
      </c>
      <c r="BW1988" t="n">
        <v>2004</v>
      </c>
      <c r="BX1988" t="n">
        <v>2018</v>
      </c>
      <c r="BY1988" t="inlineStr">
        <is>
          <t>United States (U</t>
        </is>
      </c>
      <c r="BZ1988" t="n">
        <v>2011</v>
      </c>
      <c r="CA1988" t="n">
        <v>0.2</v>
      </c>
      <c r="CB1988" t="n">
        <v>0</v>
      </c>
      <c r="CC1988" t="n">
        <v>1</v>
      </c>
      <c r="CD1988" t="n">
        <v>-0.1277349767854433</v>
      </c>
      <c r="CE1988" t="n">
        <v>1</v>
      </c>
    </row>
    <row r="1989">
      <c r="A1989" t="inlineStr">
        <is>
          <t>Safiullah et al (2021)</t>
        </is>
      </c>
      <c r="B1989" t="n">
        <v>3294</v>
      </c>
      <c r="C1989" t="n">
        <v>-0.137633990370539</v>
      </c>
      <c r="D1989" t="n">
        <v>709</v>
      </c>
      <c r="E1989">
        <f>IF(ISNUMBER($BA1989),$BA1989,IF(AND(ISNUMBER($D1989),ISNUMBER($BW1989),ISNUMBER($BX1989)),$D1989*($BX1989-$BW1989+1),""))</f>
        <v>709.0</v>
      </c>
      <c r="H1989" t="inlineStr">
        <is>
          <t>partial</t>
        </is>
      </c>
      <c r="I1989" t="inlineStr">
        <is>
          <t>T-Statistic available</t>
        </is>
      </c>
      <c r="J1989">
        <f>IF($BW1989&lt;&gt;"",$BW1989,"")</f>
        <v>2004.0</v>
      </c>
      <c r="K1989">
        <f>IF($BX1989&lt;&gt;"",$BX1989,"")</f>
        <v>2018.0</v>
      </c>
      <c r="L1989">
        <f>IF(AND(ISNUMBER($BW1989),ISNUMBER($BX1989)),($BW1989+$BX1989)/2,"")</f>
        <v>2011.0</v>
      </c>
      <c r="M1989">
        <f>IF($L1989&lt;&gt;"",$L1989,"")</f>
        <v>2011.0</v>
      </c>
      <c r="N1989">
        <f>IF(AND(ISNUMBER($BW1989),ISNUMBER($BX1989)),MIN(1,MAX(0,($BX1989-2016+1)/($BX1989-$BW1989+1))),"")</f>
        <v>0.2</v>
      </c>
      <c r="O1989">
        <f>IF(AND(ISNUMBER($BW1989),ISNUMBER($BX1989)),MIN(1,MAX(0,($BX1989-2017+1)/($BX1989-$BW1989+1))),"")</f>
        <v>0.1333333333333333</v>
      </c>
      <c r="P1989">
        <f>IF(AND(ISNUMBER($BW1989),ISNUMBER($BX1989)),MIN(1,MAX(0,($BX1989-2018+1)/($BX1989-$BW1989+1))),"")</f>
        <v>0.06666666666666667</v>
      </c>
      <c r="Q1989">
        <f>IF(AND(ISNUMBER($BW1989),ISNUMBER($BX1989)),MIN(1,MAX(0,($BX1989-2019+1)/($BX1989-$BW1989+1))),"")</f>
        <v>0.0</v>
      </c>
      <c r="R1989">
        <f>IF(AND(ISNUMBER($BW1989),ISNUMBER($BX1989)),MIN(1,MAX(0,($BX1989-2016+1)/($BX1989-$BW1989+1))),"")</f>
        <v>0.2</v>
      </c>
      <c r="S1989">
        <f>IF($L1989&lt;&gt;"",IF($L1989&gt;=2015.5,1,0),"")</f>
        <v>0.0</v>
      </c>
      <c r="T1989">
        <f>IF($L1989&lt;&gt;"",IF($L1989&gt;=2016,1,0),"")</f>
        <v>0.0</v>
      </c>
      <c r="U1989">
        <f>IF(ISNUMBER($BX1989),IF($BX1989&gt;=2016,1,0),"")</f>
        <v>1.0</v>
      </c>
      <c r="V1989">
        <f>IF(ISNUMBER($BW1989),IF($BW1989&gt;=2016,1,0),"")</f>
        <v>0.0</v>
      </c>
      <c r="W1989" t="str">
        <f>IF(AND(ISNUMBER($BW1989),ISNUMBER($BX1989)),IF($BW1989&gt;=2016,"post-only",IF($BX1989&lt;2016,"pre-only","mixed")),"")</f>
        <v>mixed</v>
      </c>
      <c r="X1989">
        <f>IF(AND(ISNUMBER($BW1989),ISNUMBER($BX1989)),MIN(1,MAX(0,($BX1989-2017+1)/($BX1989-$BW1989+1))),"")</f>
        <v>0.1333333333333333</v>
      </c>
      <c r="Y1989">
        <f>IF(AND(ISNUMBER($BW1989),ISNUMBER($BX1989)),MIN(1,MAX(0,($BX1989-2018+1)/($BX1989-$BW1989+1))),"")</f>
        <v>0.06666666666666667</v>
      </c>
      <c r="Z1989">
        <f>IF(AND(ISNUMBER($BW1989),ISNUMBER($BX1989)),MIN(1,MAX(0,($BX1989-2019+1)/($BX1989-$BW1989+1))),"")</f>
        <v>0.0</v>
      </c>
      <c r="AA1989">
        <f>IF(ISNUMBER($BX1989),IF($BX1989&gt;=2017,1,0),"")</f>
        <v>1.0</v>
      </c>
      <c r="AB1989">
        <f>IF(ISNUMBER($BX1989),IF($BX1989&gt;=2018,1,0),"")</f>
        <v>1.0</v>
      </c>
      <c r="AC1989">
        <f>IF(ISNUMBER($BX1989),IF($BX1989&gt;=2019,1,0),"")</f>
        <v>0.0</v>
      </c>
      <c r="AD1989">
        <f>IF($L1989&lt;&gt;"",IF($L1989&gt;2013,1,0),"")</f>
        <v>0.0</v>
      </c>
      <c r="AE1989">
        <f>IF($L1989&lt;&gt;"",1+IF($L1989&gt;2011,1,0)+IF($L1989&gt;2014,1,0),"")</f>
        <v>1.0</v>
      </c>
      <c r="AF1989" t="inlineStr">
        <is>
          <t>rating</t>
        </is>
      </c>
      <c r="AG1989" t="inlineStr">
        <is>
          <t>performance</t>
        </is>
      </c>
      <c r="AH1989" t="inlineStr">
        <is>
          <t>sensitive</t>
        </is>
      </c>
      <c r="AI1989" t="inlineStr">
        <is>
          <t>with ETS/CT</t>
        </is>
      </c>
      <c r="AJ1989" t="inlineStr">
        <is>
          <t>without ETS/CT</t>
        </is>
      </c>
      <c r="AK1989" t="str">
        <f>IF(AND($CF1989&lt;&gt;"",IFERROR(INDEX(subsample_country_map!$B:$B,MATCH($CF1989,subsample_country_map!$A:$A,0)),"")&lt;&gt;""),INDEX(subsample_country_map!$B:$B,MATCH($CF1989,subsample_country_map!$A:$A,0)),INDEX(lookup!$AA:$AA,MATCH($A1989,lookup!$A:$A,0)))</f>
        <v>1_US</v>
      </c>
      <c r="AL1989" t="str">
        <f>IF(AND($CF1989&lt;&gt;"",IFERROR(INDEX(subsample_country_map!$C:$C,MATCH($CF1989,subsample_country_map!$A:$A,0)),"")&lt;&gt;""),INDEX(subsample_country_map!$C:$C,MATCH($CF1989,subsample_country_map!$A:$A,0)),INDEX(lookup!$AB:$AB,MATCH($A1989,lookup!$A:$A,0)))</f>
        <v>1_developed</v>
      </c>
      <c r="AM1989" t="str">
        <f>IF(AND($CF1989&lt;&gt;"",IFERROR(INDEX(subsample_country_map!$D:$D,MATCH($CF1989,subsample_country_map!$A:$A,0)),"")&lt;&gt;""),INDEX(subsample_country_map!$D:$D,MATCH($CF1989,subsample_country_map!$A:$A,0)),INDEX(lookup!$AC:$AC,MATCH($A1989,lookup!$A:$A,0)))</f>
        <v>1_western</v>
      </c>
      <c r="AN1989" t="str">
        <f>IF(AND($CF1989&lt;&gt;"",IFERROR(INDEX(subsample_country_map!$E:$E,MATCH($CF1989,subsample_country_map!$A:$A,0)),"")&lt;&gt;""),INDEX(subsample_country_map!$E:$E,MATCH($CF1989,subsample_country_map!$A:$A,0)),INDEX(lookup!$AD:$AD,MATCH($A1989,lookup!$A:$A,0)))</f>
        <v>1_common law</v>
      </c>
      <c r="AO1989" t="str">
        <f>INDEX(lookup!$Y:$Y,MATCH($A1989,lookup!$A:$A,0))</f>
        <v>0_published</v>
      </c>
      <c r="AP1989" t="str">
        <f>INDEX(lookup!$Z:$Z,MATCH($A1989,lookup!$A:$A,0))</f>
        <v>1_VHB high</v>
      </c>
      <c r="AQ1989" t="str">
        <f>INDEX(lookup!$W:$W,MATCH($A1989,lookup!$A:$A,0))</f>
        <v>1_fin/acc/econ</v>
      </c>
      <c r="AS1989" t="inlineStr">
        <is>
          <t>staging</t>
        </is>
      </c>
      <c r="AT1989" t="inlineStr">
        <is>
          <t>bad-CER</t>
        </is>
      </c>
      <c r="AU1989" t="inlineStr">
        <is>
          <t>creditworthiness</t>
        </is>
      </c>
      <c r="AV1989" t="inlineStr">
        <is>
          <t>-0.0065</t>
        </is>
      </c>
      <c r="AX1989" t="inlineStr">
        <is>
          <t>-3.70</t>
        </is>
      </c>
      <c r="BA1989" t="n">
        <v>709</v>
      </c>
      <c r="BB1989" t="inlineStr">
        <is>
          <t>1</t>
        </is>
      </c>
      <c r="BC1989" t="inlineStr">
        <is>
          <t>ordered probit</t>
        </is>
      </c>
      <c r="BD1989" t="inlineStr">
        <is>
          <t>firm</t>
        </is>
      </c>
      <c r="BE1989" t="inlineStr">
        <is>
          <t>rating-class</t>
        </is>
      </c>
      <c r="BF1989" t="inlineStr">
        <is>
          <t>Sub-sample of firms with non-investment grade ratings (BB+ to D)</t>
        </is>
      </c>
      <c r="BI1989" t="inlineStr">
        <is>
          <t>Table 5</t>
        </is>
      </c>
      <c r="BJ1989" t="inlineStr">
        <is>
          <t>Panel B col (1)</t>
        </is>
      </c>
      <c r="BK1989" t="inlineStr">
        <is>
          <t>7</t>
        </is>
      </c>
      <c r="BL1989" t="inlineStr">
        <is>
          <t>Total carbon emissions -0.0065*** (-3.70)</t>
        </is>
      </c>
      <c r="BM1989" t="inlineStr">
        <is>
          <t>Total carbon emissions</t>
        </is>
      </c>
      <c r="BN1989" t="inlineStr">
        <is>
          <t>credit rating</t>
        </is>
      </c>
      <c r="BO1989" t="inlineStr">
        <is>
          <t>original</t>
        </is>
      </c>
      <c r="BP1989" t="inlineStr">
        <is>
          <t>Safiullah et al (2021)</t>
        </is>
      </c>
      <c r="BQ1989" t="inlineStr">
        <is>
          <t>computed</t>
        </is>
      </c>
      <c r="BT1989" t="n">
        <v>0</v>
      </c>
      <c r="BU1989" t="inlineStr">
        <is>
          <t>staging_Safiullah_et_al_2021.csv</t>
        </is>
      </c>
      <c r="BW1989" t="n">
        <v>2004</v>
      </c>
      <c r="BX1989" t="n">
        <v>2018</v>
      </c>
      <c r="BY1989" t="inlineStr">
        <is>
          <t>United States (U</t>
        </is>
      </c>
      <c r="BZ1989" t="n">
        <v>2011</v>
      </c>
      <c r="CA1989" t="n">
        <v>0.2</v>
      </c>
      <c r="CB1989" t="n">
        <v>0</v>
      </c>
      <c r="CC1989" t="n">
        <v>1</v>
      </c>
      <c r="CD1989" t="n">
        <v>-0.1385130759686422</v>
      </c>
      <c r="CE1989" t="n">
        <v>1</v>
      </c>
    </row>
    <row r="1990">
      <c r="A1990" t="inlineStr">
        <is>
          <t>Safiullah et al (2021)</t>
        </is>
      </c>
      <c r="B1990" t="n">
        <v>3295</v>
      </c>
      <c r="C1990" t="n">
        <v>-0.1780917624562571</v>
      </c>
      <c r="D1990" t="n">
        <v>610</v>
      </c>
      <c r="E1990">
        <f>IF(ISNUMBER($BA1990),$BA1990,IF(AND(ISNUMBER($D1990),ISNUMBER($BW1990),ISNUMBER($BX1990)),$D1990*($BX1990-$BW1990+1),""))</f>
        <v>610.0</v>
      </c>
      <c r="H1990" t="inlineStr">
        <is>
          <t>partial</t>
        </is>
      </c>
      <c r="I1990" t="inlineStr">
        <is>
          <t>T-Statistic available</t>
        </is>
      </c>
      <c r="J1990">
        <f>IF($BW1990&lt;&gt;"",$BW1990,"")</f>
        <v>2004.0</v>
      </c>
      <c r="K1990">
        <f>IF($BX1990&lt;&gt;"",$BX1990,"")</f>
        <v>2018.0</v>
      </c>
      <c r="L1990">
        <f>IF(AND(ISNUMBER($BW1990),ISNUMBER($BX1990)),($BW1990+$BX1990)/2,"")</f>
        <v>2011.0</v>
      </c>
      <c r="M1990">
        <f>IF($L1990&lt;&gt;"",$L1990,"")</f>
        <v>2011.0</v>
      </c>
      <c r="N1990">
        <f>IF(AND(ISNUMBER($BW1990),ISNUMBER($BX1990)),MIN(1,MAX(0,($BX1990-2016+1)/($BX1990-$BW1990+1))),"")</f>
        <v>0.2</v>
      </c>
      <c r="O1990">
        <f>IF(AND(ISNUMBER($BW1990),ISNUMBER($BX1990)),MIN(1,MAX(0,($BX1990-2017+1)/($BX1990-$BW1990+1))),"")</f>
        <v>0.1333333333333333</v>
      </c>
      <c r="P1990">
        <f>IF(AND(ISNUMBER($BW1990),ISNUMBER($BX1990)),MIN(1,MAX(0,($BX1990-2018+1)/($BX1990-$BW1990+1))),"")</f>
        <v>0.06666666666666667</v>
      </c>
      <c r="Q1990">
        <f>IF(AND(ISNUMBER($BW1990),ISNUMBER($BX1990)),MIN(1,MAX(0,($BX1990-2019+1)/($BX1990-$BW1990+1))),"")</f>
        <v>0.0</v>
      </c>
      <c r="R1990">
        <f>IF(AND(ISNUMBER($BW1990),ISNUMBER($BX1990)),MIN(1,MAX(0,($BX1990-2016+1)/($BX1990-$BW1990+1))),"")</f>
        <v>0.2</v>
      </c>
      <c r="S1990">
        <f>IF($L1990&lt;&gt;"",IF($L1990&gt;=2015.5,1,0),"")</f>
        <v>0.0</v>
      </c>
      <c r="T1990">
        <f>IF($L1990&lt;&gt;"",IF($L1990&gt;=2016,1,0),"")</f>
        <v>0.0</v>
      </c>
      <c r="U1990">
        <f>IF(ISNUMBER($BX1990),IF($BX1990&gt;=2016,1,0),"")</f>
        <v>1.0</v>
      </c>
      <c r="V1990">
        <f>IF(ISNUMBER($BW1990),IF($BW1990&gt;=2016,1,0),"")</f>
        <v>0.0</v>
      </c>
      <c r="W1990" t="str">
        <f>IF(AND(ISNUMBER($BW1990),ISNUMBER($BX1990)),IF($BW1990&gt;=2016,"post-only",IF($BX1990&lt;2016,"pre-only","mixed")),"")</f>
        <v>mixed</v>
      </c>
      <c r="X1990">
        <f>IF(AND(ISNUMBER($BW1990),ISNUMBER($BX1990)),MIN(1,MAX(0,($BX1990-2017+1)/($BX1990-$BW1990+1))),"")</f>
        <v>0.1333333333333333</v>
      </c>
      <c r="Y1990">
        <f>IF(AND(ISNUMBER($BW1990),ISNUMBER($BX1990)),MIN(1,MAX(0,($BX1990-2018+1)/($BX1990-$BW1990+1))),"")</f>
        <v>0.06666666666666667</v>
      </c>
      <c r="Z1990">
        <f>IF(AND(ISNUMBER($BW1990),ISNUMBER($BX1990)),MIN(1,MAX(0,($BX1990-2019+1)/($BX1990-$BW1990+1))),"")</f>
        <v>0.0</v>
      </c>
      <c r="AA1990">
        <f>IF(ISNUMBER($BX1990),IF($BX1990&gt;=2017,1,0),"")</f>
        <v>1.0</v>
      </c>
      <c r="AB1990">
        <f>IF(ISNUMBER($BX1990),IF($BX1990&gt;=2018,1,0),"")</f>
        <v>1.0</v>
      </c>
      <c r="AC1990">
        <f>IF(ISNUMBER($BX1990),IF($BX1990&gt;=2019,1,0),"")</f>
        <v>0.0</v>
      </c>
      <c r="AD1990">
        <f>IF($L1990&lt;&gt;"",IF($L1990&gt;2013,1,0),"")</f>
        <v>0.0</v>
      </c>
      <c r="AE1990">
        <f>IF($L1990&lt;&gt;"",1+IF($L1990&gt;2011,1,0)+IF($L1990&gt;2014,1,0),"")</f>
        <v>1.0</v>
      </c>
      <c r="AF1990" t="inlineStr">
        <is>
          <t>rating</t>
        </is>
      </c>
      <c r="AG1990" t="inlineStr">
        <is>
          <t>performance</t>
        </is>
      </c>
      <c r="AH1990" t="inlineStr">
        <is>
          <t>sensitive</t>
        </is>
      </c>
      <c r="AI1990" t="inlineStr">
        <is>
          <t>with ETS/CT</t>
        </is>
      </c>
      <c r="AJ1990" t="inlineStr">
        <is>
          <t>without ETS/CT</t>
        </is>
      </c>
      <c r="AK1990" t="str">
        <f>IF(AND($CF1990&lt;&gt;"",IFERROR(INDEX(subsample_country_map!$B:$B,MATCH($CF1990,subsample_country_map!$A:$A,0)),"")&lt;&gt;""),INDEX(subsample_country_map!$B:$B,MATCH($CF1990,subsample_country_map!$A:$A,0)),INDEX(lookup!$AA:$AA,MATCH($A1990,lookup!$A:$A,0)))</f>
        <v>1_US</v>
      </c>
      <c r="AL1990" t="str">
        <f>IF(AND($CF1990&lt;&gt;"",IFERROR(INDEX(subsample_country_map!$C:$C,MATCH($CF1990,subsample_country_map!$A:$A,0)),"")&lt;&gt;""),INDEX(subsample_country_map!$C:$C,MATCH($CF1990,subsample_country_map!$A:$A,0)),INDEX(lookup!$AB:$AB,MATCH($A1990,lookup!$A:$A,0)))</f>
        <v>1_developed</v>
      </c>
      <c r="AM1990" t="str">
        <f>IF(AND($CF1990&lt;&gt;"",IFERROR(INDEX(subsample_country_map!$D:$D,MATCH($CF1990,subsample_country_map!$A:$A,0)),"")&lt;&gt;""),INDEX(subsample_country_map!$D:$D,MATCH($CF1990,subsample_country_map!$A:$A,0)),INDEX(lookup!$AC:$AC,MATCH($A1990,lookup!$A:$A,0)))</f>
        <v>1_western</v>
      </c>
      <c r="AN1990" t="str">
        <f>IF(AND($CF1990&lt;&gt;"",IFERROR(INDEX(subsample_country_map!$E:$E,MATCH($CF1990,subsample_country_map!$A:$A,0)),"")&lt;&gt;""),INDEX(subsample_country_map!$E:$E,MATCH($CF1990,subsample_country_map!$A:$A,0)),INDEX(lookup!$AD:$AD,MATCH($A1990,lookup!$A:$A,0)))</f>
        <v>1_common law</v>
      </c>
      <c r="AO1990" t="str">
        <f>INDEX(lookup!$Y:$Y,MATCH($A1990,lookup!$A:$A,0))</f>
        <v>0_published</v>
      </c>
      <c r="AP1990" t="str">
        <f>INDEX(lookup!$Z:$Z,MATCH($A1990,lookup!$A:$A,0))</f>
        <v>1_VHB high</v>
      </c>
      <c r="AQ1990" t="str">
        <f>INDEX(lookup!$W:$W,MATCH($A1990,lookup!$A:$A,0))</f>
        <v>1_fin/acc/econ</v>
      </c>
      <c r="AS1990" t="inlineStr">
        <is>
          <t>staging</t>
        </is>
      </c>
      <c r="AT1990" t="inlineStr">
        <is>
          <t>bad-CER</t>
        </is>
      </c>
      <c r="AU1990" t="inlineStr">
        <is>
          <t>creditworthiness</t>
        </is>
      </c>
      <c r="AV1990" t="inlineStr">
        <is>
          <t>-0.0093</t>
        </is>
      </c>
      <c r="AX1990" t="inlineStr">
        <is>
          <t>-4.47</t>
        </is>
      </c>
      <c r="BA1990" t="n">
        <v>610</v>
      </c>
      <c r="BB1990" t="inlineStr">
        <is>
          <t>1</t>
        </is>
      </c>
      <c r="BC1990" t="inlineStr">
        <is>
          <t>ordered probit</t>
        </is>
      </c>
      <c r="BD1990" t="inlineStr">
        <is>
          <t>firm</t>
        </is>
      </c>
      <c r="BE1990" t="inlineStr">
        <is>
          <t>rating-class</t>
        </is>
      </c>
      <c r="BF1990" t="inlineStr">
        <is>
          <t>Sub-sample of firms with non-investment grade ratings (BB+ to D)</t>
        </is>
      </c>
      <c r="BI1990" t="inlineStr">
        <is>
          <t>Table 5</t>
        </is>
      </c>
      <c r="BJ1990" t="inlineStr">
        <is>
          <t>Panel B col (2)</t>
        </is>
      </c>
      <c r="BK1990" t="inlineStr">
        <is>
          <t>7</t>
        </is>
      </c>
      <c r="BL1990" t="inlineStr">
        <is>
          <t>Direct carbon emissions -0.0093*** (-4.47)</t>
        </is>
      </c>
      <c r="BM1990" t="inlineStr">
        <is>
          <t>Direct carbon emissions</t>
        </is>
      </c>
      <c r="BN1990" t="inlineStr">
        <is>
          <t>credit rating</t>
        </is>
      </c>
      <c r="BO1990" t="inlineStr">
        <is>
          <t>original</t>
        </is>
      </c>
      <c r="BP1990" t="inlineStr">
        <is>
          <t>Safiullah et al (2021)</t>
        </is>
      </c>
      <c r="BQ1990" t="inlineStr">
        <is>
          <t>computed</t>
        </is>
      </c>
      <c r="BT1990" t="n">
        <v>0</v>
      </c>
      <c r="BU1990" t="inlineStr">
        <is>
          <t>staging_Safiullah_et_al_2021.csv</t>
        </is>
      </c>
      <c r="BW1990" t="n">
        <v>2004</v>
      </c>
      <c r="BX1990" t="n">
        <v>2018</v>
      </c>
      <c r="BY1990" t="inlineStr">
        <is>
          <t>United States (U</t>
        </is>
      </c>
      <c r="BZ1990" t="n">
        <v>2011</v>
      </c>
      <c r="CA1990" t="n">
        <v>0.2</v>
      </c>
      <c r="CB1990" t="n">
        <v>0</v>
      </c>
      <c r="CC1990" t="n">
        <v>1</v>
      </c>
      <c r="CD1990" t="n">
        <v>-0.1800112511667053</v>
      </c>
      <c r="CE1990" t="n">
        <v>1</v>
      </c>
    </row>
    <row r="1991">
      <c r="A1991" t="inlineStr">
        <is>
          <t>Safiullah et al (2021)</t>
        </is>
      </c>
      <c r="B1991" t="n">
        <v>3296</v>
      </c>
      <c r="C1991" t="n">
        <v>0.008240576623209234</v>
      </c>
      <c r="D1991" t="n">
        <v>589</v>
      </c>
      <c r="E1991">
        <f>IF(ISNUMBER($BA1991),$BA1991,IF(AND(ISNUMBER($D1991),ISNUMBER($BW1991),ISNUMBER($BX1991)),$D1991*($BX1991-$BW1991+1),""))</f>
        <v>589.0</v>
      </c>
      <c r="H1991" t="inlineStr">
        <is>
          <t>partial</t>
        </is>
      </c>
      <c r="I1991" t="inlineStr">
        <is>
          <t>T-Statistic available</t>
        </is>
      </c>
      <c r="J1991">
        <f>IF($BW1991&lt;&gt;"",$BW1991,"")</f>
        <v>2004.0</v>
      </c>
      <c r="K1991">
        <f>IF($BX1991&lt;&gt;"",$BX1991,"")</f>
        <v>2018.0</v>
      </c>
      <c r="L1991">
        <f>IF(AND(ISNUMBER($BW1991),ISNUMBER($BX1991)),($BW1991+$BX1991)/2,"")</f>
        <v>2011.0</v>
      </c>
      <c r="M1991">
        <f>IF($L1991&lt;&gt;"",$L1991,"")</f>
        <v>2011.0</v>
      </c>
      <c r="N1991">
        <f>IF(AND(ISNUMBER($BW1991),ISNUMBER($BX1991)),MIN(1,MAX(0,($BX1991-2016+1)/($BX1991-$BW1991+1))),"")</f>
        <v>0.2</v>
      </c>
      <c r="O1991">
        <f>IF(AND(ISNUMBER($BW1991),ISNUMBER($BX1991)),MIN(1,MAX(0,($BX1991-2017+1)/($BX1991-$BW1991+1))),"")</f>
        <v>0.1333333333333333</v>
      </c>
      <c r="P1991">
        <f>IF(AND(ISNUMBER($BW1991),ISNUMBER($BX1991)),MIN(1,MAX(0,($BX1991-2018+1)/($BX1991-$BW1991+1))),"")</f>
        <v>0.06666666666666667</v>
      </c>
      <c r="Q1991">
        <f>IF(AND(ISNUMBER($BW1991),ISNUMBER($BX1991)),MIN(1,MAX(0,($BX1991-2019+1)/($BX1991-$BW1991+1))),"")</f>
        <v>0.0</v>
      </c>
      <c r="R1991">
        <f>IF(AND(ISNUMBER($BW1991),ISNUMBER($BX1991)),MIN(1,MAX(0,($BX1991-2016+1)/($BX1991-$BW1991+1))),"")</f>
        <v>0.2</v>
      </c>
      <c r="S1991">
        <f>IF($L1991&lt;&gt;"",IF($L1991&gt;=2015.5,1,0),"")</f>
        <v>0.0</v>
      </c>
      <c r="T1991">
        <f>IF($L1991&lt;&gt;"",IF($L1991&gt;=2016,1,0),"")</f>
        <v>0.0</v>
      </c>
      <c r="U1991">
        <f>IF(ISNUMBER($BX1991),IF($BX1991&gt;=2016,1,0),"")</f>
        <v>1.0</v>
      </c>
      <c r="V1991">
        <f>IF(ISNUMBER($BW1991),IF($BW1991&gt;=2016,1,0),"")</f>
        <v>0.0</v>
      </c>
      <c r="W1991" t="str">
        <f>IF(AND(ISNUMBER($BW1991),ISNUMBER($BX1991)),IF($BW1991&gt;=2016,"post-only",IF($BX1991&lt;2016,"pre-only","mixed")),"")</f>
        <v>mixed</v>
      </c>
      <c r="X1991">
        <f>IF(AND(ISNUMBER($BW1991),ISNUMBER($BX1991)),MIN(1,MAX(0,($BX1991-2017+1)/($BX1991-$BW1991+1))),"")</f>
        <v>0.1333333333333333</v>
      </c>
      <c r="Y1991">
        <f>IF(AND(ISNUMBER($BW1991),ISNUMBER($BX1991)),MIN(1,MAX(0,($BX1991-2018+1)/($BX1991-$BW1991+1))),"")</f>
        <v>0.06666666666666667</v>
      </c>
      <c r="Z1991">
        <f>IF(AND(ISNUMBER($BW1991),ISNUMBER($BX1991)),MIN(1,MAX(0,($BX1991-2019+1)/($BX1991-$BW1991+1))),"")</f>
        <v>0.0</v>
      </c>
      <c r="AA1991">
        <f>IF(ISNUMBER($BX1991),IF($BX1991&gt;=2017,1,0),"")</f>
        <v>1.0</v>
      </c>
      <c r="AB1991">
        <f>IF(ISNUMBER($BX1991),IF($BX1991&gt;=2018,1,0),"")</f>
        <v>1.0</v>
      </c>
      <c r="AC1991">
        <f>IF(ISNUMBER($BX1991),IF($BX1991&gt;=2019,1,0),"")</f>
        <v>0.0</v>
      </c>
      <c r="AD1991">
        <f>IF($L1991&lt;&gt;"",IF($L1991&gt;2013,1,0),"")</f>
        <v>0.0</v>
      </c>
      <c r="AE1991">
        <f>IF($L1991&lt;&gt;"",1+IF($L1991&gt;2011,1,0)+IF($L1991&gt;2014,1,0),"")</f>
        <v>1.0</v>
      </c>
      <c r="AF1991" t="inlineStr">
        <is>
          <t>rating</t>
        </is>
      </c>
      <c r="AG1991" t="inlineStr">
        <is>
          <t>performance</t>
        </is>
      </c>
      <c r="AH1991" t="inlineStr">
        <is>
          <t>sensitive</t>
        </is>
      </c>
      <c r="AI1991" t="inlineStr">
        <is>
          <t>with ETS/CT</t>
        </is>
      </c>
      <c r="AJ1991" t="inlineStr">
        <is>
          <t>without ETS/CT</t>
        </is>
      </c>
      <c r="AK1991" t="str">
        <f>IF(AND($CF1991&lt;&gt;"",IFERROR(INDEX(subsample_country_map!$B:$B,MATCH($CF1991,subsample_country_map!$A:$A,0)),"")&lt;&gt;""),INDEX(subsample_country_map!$B:$B,MATCH($CF1991,subsample_country_map!$A:$A,0)),INDEX(lookup!$AA:$AA,MATCH($A1991,lookup!$A:$A,0)))</f>
        <v>1_US</v>
      </c>
      <c r="AL1991" t="str">
        <f>IF(AND($CF1991&lt;&gt;"",IFERROR(INDEX(subsample_country_map!$C:$C,MATCH($CF1991,subsample_country_map!$A:$A,0)),"")&lt;&gt;""),INDEX(subsample_country_map!$C:$C,MATCH($CF1991,subsample_country_map!$A:$A,0)),INDEX(lookup!$AB:$AB,MATCH($A1991,lookup!$A:$A,0)))</f>
        <v>1_developed</v>
      </c>
      <c r="AM1991" t="str">
        <f>IF(AND($CF1991&lt;&gt;"",IFERROR(INDEX(subsample_country_map!$D:$D,MATCH($CF1991,subsample_country_map!$A:$A,0)),"")&lt;&gt;""),INDEX(subsample_country_map!$D:$D,MATCH($CF1991,subsample_country_map!$A:$A,0)),INDEX(lookup!$AC:$AC,MATCH($A1991,lookup!$A:$A,0)))</f>
        <v>1_western</v>
      </c>
      <c r="AN1991" t="str">
        <f>IF(AND($CF1991&lt;&gt;"",IFERROR(INDEX(subsample_country_map!$E:$E,MATCH($CF1991,subsample_country_map!$A:$A,0)),"")&lt;&gt;""),INDEX(subsample_country_map!$E:$E,MATCH($CF1991,subsample_country_map!$A:$A,0)),INDEX(lookup!$AD:$AD,MATCH($A1991,lookup!$A:$A,0)))</f>
        <v>1_common law</v>
      </c>
      <c r="AO1991" t="str">
        <f>INDEX(lookup!$Y:$Y,MATCH($A1991,lookup!$A:$A,0))</f>
        <v>0_published</v>
      </c>
      <c r="AP1991" t="str">
        <f>INDEX(lookup!$Z:$Z,MATCH($A1991,lookup!$A:$A,0))</f>
        <v>1_VHB high</v>
      </c>
      <c r="AQ1991" t="str">
        <f>INDEX(lookup!$W:$W,MATCH($A1991,lookup!$A:$A,0))</f>
        <v>1_fin/acc/econ</v>
      </c>
      <c r="AS1991" t="inlineStr">
        <is>
          <t>staging</t>
        </is>
      </c>
      <c r="AT1991" t="inlineStr">
        <is>
          <t>bad-CER</t>
        </is>
      </c>
      <c r="AU1991" t="inlineStr">
        <is>
          <t>creditworthiness</t>
        </is>
      </c>
      <c r="AV1991" t="inlineStr">
        <is>
          <t>0.0030</t>
        </is>
      </c>
      <c r="AX1991" t="inlineStr">
        <is>
          <t>0.20</t>
        </is>
      </c>
      <c r="BA1991" t="n">
        <v>589</v>
      </c>
      <c r="BB1991" t="inlineStr">
        <is>
          <t>1</t>
        </is>
      </c>
      <c r="BC1991" t="inlineStr">
        <is>
          <t>ordered probit</t>
        </is>
      </c>
      <c r="BD1991" t="inlineStr">
        <is>
          <t>firm</t>
        </is>
      </c>
      <c r="BE1991" t="inlineStr">
        <is>
          <t>rating-class</t>
        </is>
      </c>
      <c r="BF1991" t="inlineStr">
        <is>
          <t>Sub-sample of firms with non-investment grade ratings (BB+ to D)</t>
        </is>
      </c>
      <c r="BI1991" t="inlineStr">
        <is>
          <t>Table 5</t>
        </is>
      </c>
      <c r="BJ1991" t="inlineStr">
        <is>
          <t>Panel B col (3)</t>
        </is>
      </c>
      <c r="BK1991" t="inlineStr">
        <is>
          <t>7</t>
        </is>
      </c>
      <c r="BL1991" t="inlineStr">
        <is>
          <t>Indirect carbon emissions 0.0030 (0.20)</t>
        </is>
      </c>
      <c r="BM1991" t="inlineStr">
        <is>
          <t>Indirect carbon emissions</t>
        </is>
      </c>
      <c r="BN1991" t="inlineStr">
        <is>
          <t>credit rating</t>
        </is>
      </c>
      <c r="BO1991" t="inlineStr">
        <is>
          <t>original</t>
        </is>
      </c>
      <c r="BP1991" t="inlineStr">
        <is>
          <t>Safiullah et al (2021)</t>
        </is>
      </c>
      <c r="BQ1991" t="inlineStr">
        <is>
          <t>computed</t>
        </is>
      </c>
      <c r="BT1991" t="n">
        <v>0</v>
      </c>
      <c r="BU1991" t="inlineStr">
        <is>
          <t>staging_Safiullah_et_al_2021.csv</t>
        </is>
      </c>
      <c r="BW1991" t="n">
        <v>2004</v>
      </c>
      <c r="BX1991" t="n">
        <v>2018</v>
      </c>
      <c r="BY1991" t="inlineStr">
        <is>
          <t>United States (U</t>
        </is>
      </c>
      <c r="BZ1991" t="n">
        <v>2011</v>
      </c>
      <c r="CA1991" t="n">
        <v>0.2</v>
      </c>
      <c r="CB1991" t="n">
        <v>0</v>
      </c>
      <c r="CC1991" t="n">
        <v>1</v>
      </c>
      <c r="CD1991" t="n">
        <v>0.008240763162038417</v>
      </c>
      <c r="CE1991" t="n">
        <v>1</v>
      </c>
    </row>
    <row r="1992">
      <c r="A1992" t="inlineStr">
        <is>
          <t>Safiullah et al (2021)</t>
        </is>
      </c>
      <c r="B1992" t="n">
        <v>3297</v>
      </c>
      <c r="C1992" t="n">
        <v>-0.04456244184635899</v>
      </c>
      <c r="D1992" t="n">
        <v>3116</v>
      </c>
      <c r="E1992">
        <f>IF(ISNUMBER($BA1992),$BA1992,IF(AND(ISNUMBER($D1992),ISNUMBER($BW1992),ISNUMBER($BX1992)),$D1992*($BX1992-$BW1992+1),""))</f>
        <v>3116.0</v>
      </c>
      <c r="H1992" t="inlineStr">
        <is>
          <t>partial</t>
        </is>
      </c>
      <c r="I1992" t="inlineStr">
        <is>
          <t>T-Statistic available</t>
        </is>
      </c>
      <c r="J1992">
        <f>IF($BW1992&lt;&gt;"",$BW1992,"")</f>
        <v>2004.0</v>
      </c>
      <c r="K1992">
        <f>IF($BX1992&lt;&gt;"",$BX1992,"")</f>
        <v>2018.0</v>
      </c>
      <c r="L1992">
        <f>IF(AND(ISNUMBER($BW1992),ISNUMBER($BX1992)),($BW1992+$BX1992)/2,"")</f>
        <v>2011.0</v>
      </c>
      <c r="M1992">
        <f>IF($L1992&lt;&gt;"",$L1992,"")</f>
        <v>2011.0</v>
      </c>
      <c r="N1992">
        <f>IF(AND(ISNUMBER($BW1992),ISNUMBER($BX1992)),MIN(1,MAX(0,($BX1992-2016+1)/($BX1992-$BW1992+1))),"")</f>
        <v>0.2</v>
      </c>
      <c r="O1992">
        <f>IF(AND(ISNUMBER($BW1992),ISNUMBER($BX1992)),MIN(1,MAX(0,($BX1992-2017+1)/($BX1992-$BW1992+1))),"")</f>
        <v>0.1333333333333333</v>
      </c>
      <c r="P1992">
        <f>IF(AND(ISNUMBER($BW1992),ISNUMBER($BX1992)),MIN(1,MAX(0,($BX1992-2018+1)/($BX1992-$BW1992+1))),"")</f>
        <v>0.06666666666666667</v>
      </c>
      <c r="Q1992">
        <f>IF(AND(ISNUMBER($BW1992),ISNUMBER($BX1992)),MIN(1,MAX(0,($BX1992-2019+1)/($BX1992-$BW1992+1))),"")</f>
        <v>0.0</v>
      </c>
      <c r="R1992">
        <f>IF(AND(ISNUMBER($BW1992),ISNUMBER($BX1992)),MIN(1,MAX(0,($BX1992-2016+1)/($BX1992-$BW1992+1))),"")</f>
        <v>0.2</v>
      </c>
      <c r="S1992">
        <f>IF($L1992&lt;&gt;"",IF($L1992&gt;=2015.5,1,0),"")</f>
        <v>0.0</v>
      </c>
      <c r="T1992">
        <f>IF($L1992&lt;&gt;"",IF($L1992&gt;=2016,1,0),"")</f>
        <v>0.0</v>
      </c>
      <c r="U1992">
        <f>IF(ISNUMBER($BX1992),IF($BX1992&gt;=2016,1,0),"")</f>
        <v>1.0</v>
      </c>
      <c r="V1992">
        <f>IF(ISNUMBER($BW1992),IF($BW1992&gt;=2016,1,0),"")</f>
        <v>0.0</v>
      </c>
      <c r="W1992" t="str">
        <f>IF(AND(ISNUMBER($BW1992),ISNUMBER($BX1992)),IF($BW1992&gt;=2016,"post-only",IF($BX1992&lt;2016,"pre-only","mixed")),"")</f>
        <v>mixed</v>
      </c>
      <c r="X1992">
        <f>IF(AND(ISNUMBER($BW1992),ISNUMBER($BX1992)),MIN(1,MAX(0,($BX1992-2017+1)/($BX1992-$BW1992+1))),"")</f>
        <v>0.1333333333333333</v>
      </c>
      <c r="Y1992">
        <f>IF(AND(ISNUMBER($BW1992),ISNUMBER($BX1992)),MIN(1,MAX(0,($BX1992-2018+1)/($BX1992-$BW1992+1))),"")</f>
        <v>0.06666666666666667</v>
      </c>
      <c r="Z1992">
        <f>IF(AND(ISNUMBER($BW1992),ISNUMBER($BX1992)),MIN(1,MAX(0,($BX1992-2019+1)/($BX1992-$BW1992+1))),"")</f>
        <v>0.0</v>
      </c>
      <c r="AA1992">
        <f>IF(ISNUMBER($BX1992),IF($BX1992&gt;=2017,1,0),"")</f>
        <v>1.0</v>
      </c>
      <c r="AB1992">
        <f>IF(ISNUMBER($BX1992),IF($BX1992&gt;=2018,1,0),"")</f>
        <v>1.0</v>
      </c>
      <c r="AC1992">
        <f>IF(ISNUMBER($BX1992),IF($BX1992&gt;=2019,1,0),"")</f>
        <v>0.0</v>
      </c>
      <c r="AD1992">
        <f>IF($L1992&lt;&gt;"",IF($L1992&gt;2013,1,0),"")</f>
        <v>0.0</v>
      </c>
      <c r="AE1992">
        <f>IF($L1992&lt;&gt;"",1+IF($L1992&gt;2011,1,0)+IF($L1992&gt;2014,1,0),"")</f>
        <v>1.0</v>
      </c>
      <c r="AF1992" t="inlineStr">
        <is>
          <t>rating</t>
        </is>
      </c>
      <c r="AG1992" t="inlineStr">
        <is>
          <t>performance</t>
        </is>
      </c>
      <c r="AH1992" t="inlineStr">
        <is>
          <t>sensitive</t>
        </is>
      </c>
      <c r="AI1992" t="inlineStr">
        <is>
          <t>with ETS/CT</t>
        </is>
      </c>
      <c r="AJ1992" t="inlineStr">
        <is>
          <t>without ETS/CT</t>
        </is>
      </c>
      <c r="AK1992" t="str">
        <f>IF(AND($CF1992&lt;&gt;"",IFERROR(INDEX(subsample_country_map!$B:$B,MATCH($CF1992,subsample_country_map!$A:$A,0)),"")&lt;&gt;""),INDEX(subsample_country_map!$B:$B,MATCH($CF1992,subsample_country_map!$A:$A,0)),INDEX(lookup!$AA:$AA,MATCH($A1992,lookup!$A:$A,0)))</f>
        <v>1_US</v>
      </c>
      <c r="AL1992" t="str">
        <f>IF(AND($CF1992&lt;&gt;"",IFERROR(INDEX(subsample_country_map!$C:$C,MATCH($CF1992,subsample_country_map!$A:$A,0)),"")&lt;&gt;""),INDEX(subsample_country_map!$C:$C,MATCH($CF1992,subsample_country_map!$A:$A,0)),INDEX(lookup!$AB:$AB,MATCH($A1992,lookup!$A:$A,0)))</f>
        <v>1_developed</v>
      </c>
      <c r="AM1992" t="str">
        <f>IF(AND($CF1992&lt;&gt;"",IFERROR(INDEX(subsample_country_map!$D:$D,MATCH($CF1992,subsample_country_map!$A:$A,0)),"")&lt;&gt;""),INDEX(subsample_country_map!$D:$D,MATCH($CF1992,subsample_country_map!$A:$A,0)),INDEX(lookup!$AC:$AC,MATCH($A1992,lookup!$A:$A,0)))</f>
        <v>1_western</v>
      </c>
      <c r="AN1992" t="str">
        <f>IF(AND($CF1992&lt;&gt;"",IFERROR(INDEX(subsample_country_map!$E:$E,MATCH($CF1992,subsample_country_map!$A:$A,0)),"")&lt;&gt;""),INDEX(subsample_country_map!$E:$E,MATCH($CF1992,subsample_country_map!$A:$A,0)),INDEX(lookup!$AD:$AD,MATCH($A1992,lookup!$A:$A,0)))</f>
        <v>1_common law</v>
      </c>
      <c r="AO1992" t="str">
        <f>INDEX(lookup!$Y:$Y,MATCH($A1992,lookup!$A:$A,0))</f>
        <v>0_published</v>
      </c>
      <c r="AP1992" t="str">
        <f>INDEX(lookup!$Z:$Z,MATCH($A1992,lookup!$A:$A,0))</f>
        <v>1_VHB high</v>
      </c>
      <c r="AQ1992" t="str">
        <f>INDEX(lookup!$W:$W,MATCH($A1992,lookup!$A:$A,0))</f>
        <v>1_fin/acc/econ</v>
      </c>
      <c r="AS1992" t="inlineStr">
        <is>
          <t>staging</t>
        </is>
      </c>
      <c r="AT1992" t="inlineStr">
        <is>
          <t>bad-CER</t>
        </is>
      </c>
      <c r="AU1992" t="inlineStr">
        <is>
          <t>creditworthiness</t>
        </is>
      </c>
      <c r="AV1992" t="inlineStr">
        <is>
          <t>-0.0033</t>
        </is>
      </c>
      <c r="AX1992" t="inlineStr">
        <is>
          <t>-2.49</t>
        </is>
      </c>
      <c r="BA1992" t="n">
        <v>3116</v>
      </c>
      <c r="BB1992" t="inlineStr">
        <is>
          <t>FLAG</t>
        </is>
      </c>
      <c r="BC1992" t="inlineStr">
        <is>
          <t>ordered probit</t>
        </is>
      </c>
      <c r="BD1992" t="inlineStr">
        <is>
          <t>not stated</t>
        </is>
      </c>
      <c r="BE1992" t="inlineStr">
        <is>
          <t>none</t>
        </is>
      </c>
      <c r="BI1992" t="inlineStr">
        <is>
          <t>Table 6</t>
        </is>
      </c>
      <c r="BJ1992" t="inlineStr">
        <is>
          <t>Panel B col (1)</t>
        </is>
      </c>
      <c r="BK1992" t="inlineStr">
        <is>
          <t>8</t>
        </is>
      </c>
      <c r="BL1992" t="inlineStr">
        <is>
          <t>Total carbon emissions -0.0033** (-2.49)</t>
        </is>
      </c>
      <c r="BM1992" t="inlineStr">
        <is>
          <t>Total carbon emissions</t>
        </is>
      </c>
      <c r="BN1992" t="inlineStr">
        <is>
          <t>Credit ratings</t>
        </is>
      </c>
      <c r="BO1992" t="inlineStr">
        <is>
          <t>original</t>
        </is>
      </c>
      <c r="BP1992" t="inlineStr">
        <is>
          <t>Safiullah et al (2021)</t>
        </is>
      </c>
      <c r="BQ1992" t="inlineStr">
        <is>
          <t>computed</t>
        </is>
      </c>
      <c r="BT1992" t="n">
        <v>0</v>
      </c>
      <c r="BU1992" t="inlineStr">
        <is>
          <t>staging_Safiullah_et_al_2021.csv</t>
        </is>
      </c>
      <c r="BW1992" t="n">
        <v>2004</v>
      </c>
      <c r="BX1992" t="n">
        <v>2018</v>
      </c>
      <c r="BY1992" t="inlineStr">
        <is>
          <t>United States (U</t>
        </is>
      </c>
      <c r="BZ1992" t="n">
        <v>2011</v>
      </c>
      <c r="CA1992" t="n">
        <v>0.2</v>
      </c>
      <c r="CB1992" t="n">
        <v>0</v>
      </c>
      <c r="CC1992" t="n">
        <v>1</v>
      </c>
      <c r="CD1992" t="n">
        <v>-0.04459197457459243</v>
      </c>
      <c r="CE1992" t="n">
        <v>1</v>
      </c>
    </row>
    <row r="1993">
      <c r="A1993" t="inlineStr">
        <is>
          <t>Safiullah et al (2021)</t>
        </is>
      </c>
      <c r="B1993" t="n">
        <v>3298</v>
      </c>
      <c r="C1993" t="n">
        <v>-0.04069117977758083</v>
      </c>
      <c r="D1993" t="n">
        <v>2659</v>
      </c>
      <c r="E1993">
        <f>IF(ISNUMBER($BA1993),$BA1993,IF(AND(ISNUMBER($D1993),ISNUMBER($BW1993),ISNUMBER($BX1993)),$D1993*($BX1993-$BW1993+1),""))</f>
        <v>2659.0</v>
      </c>
      <c r="H1993" t="inlineStr">
        <is>
          <t>partial</t>
        </is>
      </c>
      <c r="I1993" t="inlineStr">
        <is>
          <t>T-Statistic available</t>
        </is>
      </c>
      <c r="J1993">
        <f>IF($BW1993&lt;&gt;"",$BW1993,"")</f>
        <v>2004.0</v>
      </c>
      <c r="K1993">
        <f>IF($BX1993&lt;&gt;"",$BX1993,"")</f>
        <v>2018.0</v>
      </c>
      <c r="L1993">
        <f>IF(AND(ISNUMBER($BW1993),ISNUMBER($BX1993)),($BW1993+$BX1993)/2,"")</f>
        <v>2011.0</v>
      </c>
      <c r="M1993">
        <f>IF($L1993&lt;&gt;"",$L1993,"")</f>
        <v>2011.0</v>
      </c>
      <c r="N1993">
        <f>IF(AND(ISNUMBER($BW1993),ISNUMBER($BX1993)),MIN(1,MAX(0,($BX1993-2016+1)/($BX1993-$BW1993+1))),"")</f>
        <v>0.2</v>
      </c>
      <c r="O1993">
        <f>IF(AND(ISNUMBER($BW1993),ISNUMBER($BX1993)),MIN(1,MAX(0,($BX1993-2017+1)/($BX1993-$BW1993+1))),"")</f>
        <v>0.1333333333333333</v>
      </c>
      <c r="P1993">
        <f>IF(AND(ISNUMBER($BW1993),ISNUMBER($BX1993)),MIN(1,MAX(0,($BX1993-2018+1)/($BX1993-$BW1993+1))),"")</f>
        <v>0.06666666666666667</v>
      </c>
      <c r="Q1993">
        <f>IF(AND(ISNUMBER($BW1993),ISNUMBER($BX1993)),MIN(1,MAX(0,($BX1993-2019+1)/($BX1993-$BW1993+1))),"")</f>
        <v>0.0</v>
      </c>
      <c r="R1993">
        <f>IF(AND(ISNUMBER($BW1993),ISNUMBER($BX1993)),MIN(1,MAX(0,($BX1993-2016+1)/($BX1993-$BW1993+1))),"")</f>
        <v>0.2</v>
      </c>
      <c r="S1993">
        <f>IF($L1993&lt;&gt;"",IF($L1993&gt;=2015.5,1,0),"")</f>
        <v>0.0</v>
      </c>
      <c r="T1993">
        <f>IF($L1993&lt;&gt;"",IF($L1993&gt;=2016,1,0),"")</f>
        <v>0.0</v>
      </c>
      <c r="U1993">
        <f>IF(ISNUMBER($BX1993),IF($BX1993&gt;=2016,1,0),"")</f>
        <v>1.0</v>
      </c>
      <c r="V1993">
        <f>IF(ISNUMBER($BW1993),IF($BW1993&gt;=2016,1,0),"")</f>
        <v>0.0</v>
      </c>
      <c r="W1993" t="str">
        <f>IF(AND(ISNUMBER($BW1993),ISNUMBER($BX1993)),IF($BW1993&gt;=2016,"post-only",IF($BX1993&lt;2016,"pre-only","mixed")),"")</f>
        <v>mixed</v>
      </c>
      <c r="X1993">
        <f>IF(AND(ISNUMBER($BW1993),ISNUMBER($BX1993)),MIN(1,MAX(0,($BX1993-2017+1)/($BX1993-$BW1993+1))),"")</f>
        <v>0.1333333333333333</v>
      </c>
      <c r="Y1993">
        <f>IF(AND(ISNUMBER($BW1993),ISNUMBER($BX1993)),MIN(1,MAX(0,($BX1993-2018+1)/($BX1993-$BW1993+1))),"")</f>
        <v>0.06666666666666667</v>
      </c>
      <c r="Z1993">
        <f>IF(AND(ISNUMBER($BW1993),ISNUMBER($BX1993)),MIN(1,MAX(0,($BX1993-2019+1)/($BX1993-$BW1993+1))),"")</f>
        <v>0.0</v>
      </c>
      <c r="AA1993">
        <f>IF(ISNUMBER($BX1993),IF($BX1993&gt;=2017,1,0),"")</f>
        <v>1.0</v>
      </c>
      <c r="AB1993">
        <f>IF(ISNUMBER($BX1993),IF($BX1993&gt;=2018,1,0),"")</f>
        <v>1.0</v>
      </c>
      <c r="AC1993">
        <f>IF(ISNUMBER($BX1993),IF($BX1993&gt;=2019,1,0),"")</f>
        <v>0.0</v>
      </c>
      <c r="AD1993">
        <f>IF($L1993&lt;&gt;"",IF($L1993&gt;2013,1,0),"")</f>
        <v>0.0</v>
      </c>
      <c r="AE1993">
        <f>IF($L1993&lt;&gt;"",1+IF($L1993&gt;2011,1,0)+IF($L1993&gt;2014,1,0),"")</f>
        <v>1.0</v>
      </c>
      <c r="AF1993" t="inlineStr">
        <is>
          <t>rating</t>
        </is>
      </c>
      <c r="AG1993" t="inlineStr">
        <is>
          <t>performance</t>
        </is>
      </c>
      <c r="AH1993" t="inlineStr">
        <is>
          <t>sensitive</t>
        </is>
      </c>
      <c r="AI1993" t="inlineStr">
        <is>
          <t>with ETS/CT</t>
        </is>
      </c>
      <c r="AJ1993" t="inlineStr">
        <is>
          <t>without ETS/CT</t>
        </is>
      </c>
      <c r="AK1993" t="str">
        <f>IF(AND($CF1993&lt;&gt;"",IFERROR(INDEX(subsample_country_map!$B:$B,MATCH($CF1993,subsample_country_map!$A:$A,0)),"")&lt;&gt;""),INDEX(subsample_country_map!$B:$B,MATCH($CF1993,subsample_country_map!$A:$A,0)),INDEX(lookup!$AA:$AA,MATCH($A1993,lookup!$A:$A,0)))</f>
        <v>1_US</v>
      </c>
      <c r="AL1993" t="str">
        <f>IF(AND($CF1993&lt;&gt;"",IFERROR(INDEX(subsample_country_map!$C:$C,MATCH($CF1993,subsample_country_map!$A:$A,0)),"")&lt;&gt;""),INDEX(subsample_country_map!$C:$C,MATCH($CF1993,subsample_country_map!$A:$A,0)),INDEX(lookup!$AB:$AB,MATCH($A1993,lookup!$A:$A,0)))</f>
        <v>1_developed</v>
      </c>
      <c r="AM1993" t="str">
        <f>IF(AND($CF1993&lt;&gt;"",IFERROR(INDEX(subsample_country_map!$D:$D,MATCH($CF1993,subsample_country_map!$A:$A,0)),"")&lt;&gt;""),INDEX(subsample_country_map!$D:$D,MATCH($CF1993,subsample_country_map!$A:$A,0)),INDEX(lookup!$AC:$AC,MATCH($A1993,lookup!$A:$A,0)))</f>
        <v>1_western</v>
      </c>
      <c r="AN1993" t="str">
        <f>IF(AND($CF1993&lt;&gt;"",IFERROR(INDEX(subsample_country_map!$E:$E,MATCH($CF1993,subsample_country_map!$A:$A,0)),"")&lt;&gt;""),INDEX(subsample_country_map!$E:$E,MATCH($CF1993,subsample_country_map!$A:$A,0)),INDEX(lookup!$AD:$AD,MATCH($A1993,lookup!$A:$A,0)))</f>
        <v>1_common law</v>
      </c>
      <c r="AO1993" t="str">
        <f>INDEX(lookup!$Y:$Y,MATCH($A1993,lookup!$A:$A,0))</f>
        <v>0_published</v>
      </c>
      <c r="AP1993" t="str">
        <f>INDEX(lookup!$Z:$Z,MATCH($A1993,lookup!$A:$A,0))</f>
        <v>1_VHB high</v>
      </c>
      <c r="AQ1993" t="str">
        <f>INDEX(lookup!$W:$W,MATCH($A1993,lookup!$A:$A,0))</f>
        <v>1_fin/acc/econ</v>
      </c>
      <c r="AS1993" t="inlineStr">
        <is>
          <t>staging</t>
        </is>
      </c>
      <c r="AT1993" t="inlineStr">
        <is>
          <t>bad-CER</t>
        </is>
      </c>
      <c r="AU1993" t="inlineStr">
        <is>
          <t>creditworthiness</t>
        </is>
      </c>
      <c r="AV1993" t="inlineStr">
        <is>
          <t>-0.0035</t>
        </is>
      </c>
      <c r="AX1993" t="inlineStr">
        <is>
          <t>-2.10</t>
        </is>
      </c>
      <c r="BA1993" t="n">
        <v>2659</v>
      </c>
      <c r="BB1993" t="inlineStr">
        <is>
          <t>FLAG</t>
        </is>
      </c>
      <c r="BC1993" t="inlineStr">
        <is>
          <t>ordered probit</t>
        </is>
      </c>
      <c r="BD1993" t="inlineStr">
        <is>
          <t>not stated</t>
        </is>
      </c>
      <c r="BE1993" t="inlineStr">
        <is>
          <t>none</t>
        </is>
      </c>
      <c r="BI1993" t="inlineStr">
        <is>
          <t>Table 6</t>
        </is>
      </c>
      <c r="BJ1993" t="inlineStr">
        <is>
          <t>Panel B col (2)</t>
        </is>
      </c>
      <c r="BK1993" t="inlineStr">
        <is>
          <t>8</t>
        </is>
      </c>
      <c r="BL1993" t="inlineStr">
        <is>
          <t>Direct carbon emissions -0.0035** (-2.10)</t>
        </is>
      </c>
      <c r="BM1993" t="inlineStr">
        <is>
          <t>Direct carbon emissions</t>
        </is>
      </c>
      <c r="BN1993" t="inlineStr">
        <is>
          <t>Credit ratings</t>
        </is>
      </c>
      <c r="BO1993" t="inlineStr">
        <is>
          <t>original</t>
        </is>
      </c>
      <c r="BP1993" t="inlineStr">
        <is>
          <t>Safiullah et al (2021)</t>
        </is>
      </c>
      <c r="BQ1993" t="inlineStr">
        <is>
          <t>computed</t>
        </is>
      </c>
      <c r="BT1993" t="n">
        <v>0</v>
      </c>
      <c r="BU1993" t="inlineStr">
        <is>
          <t>staging_Safiullah_et_al_2021.csv</t>
        </is>
      </c>
      <c r="BW1993" t="n">
        <v>2004</v>
      </c>
      <c r="BX1993" t="n">
        <v>2018</v>
      </c>
      <c r="BY1993" t="inlineStr">
        <is>
          <t>United States (U</t>
        </is>
      </c>
      <c r="BZ1993" t="n">
        <v>2011</v>
      </c>
      <c r="CA1993" t="n">
        <v>0.2</v>
      </c>
      <c r="CB1993" t="n">
        <v>0</v>
      </c>
      <c r="CC1993" t="n">
        <v>1</v>
      </c>
      <c r="CD1993" t="n">
        <v>-0.04071366055586062</v>
      </c>
      <c r="CE1993" t="n">
        <v>1</v>
      </c>
    </row>
    <row r="1994">
      <c r="A1994" t="inlineStr">
        <is>
          <t>Safiullah et al (2021)</t>
        </is>
      </c>
      <c r="B1994" t="n">
        <v>3299</v>
      </c>
      <c r="C1994" t="n">
        <v>-0.01292672570301498</v>
      </c>
      <c r="D1994" t="n">
        <v>2528</v>
      </c>
      <c r="E1994">
        <f>IF(ISNUMBER($BA1994),$BA1994,IF(AND(ISNUMBER($D1994),ISNUMBER($BW1994),ISNUMBER($BX1994)),$D1994*($BX1994-$BW1994+1),""))</f>
        <v>2528.0</v>
      </c>
      <c r="H1994" t="inlineStr">
        <is>
          <t>partial</t>
        </is>
      </c>
      <c r="I1994" t="inlineStr">
        <is>
          <t>T-Statistic available</t>
        </is>
      </c>
      <c r="J1994">
        <f>IF($BW1994&lt;&gt;"",$BW1994,"")</f>
        <v>2004.0</v>
      </c>
      <c r="K1994">
        <f>IF($BX1994&lt;&gt;"",$BX1994,"")</f>
        <v>2018.0</v>
      </c>
      <c r="L1994">
        <f>IF(AND(ISNUMBER($BW1994),ISNUMBER($BX1994)),($BW1994+$BX1994)/2,"")</f>
        <v>2011.0</v>
      </c>
      <c r="M1994">
        <f>IF($L1994&lt;&gt;"",$L1994,"")</f>
        <v>2011.0</v>
      </c>
      <c r="N1994">
        <f>IF(AND(ISNUMBER($BW1994),ISNUMBER($BX1994)),MIN(1,MAX(0,($BX1994-2016+1)/($BX1994-$BW1994+1))),"")</f>
        <v>0.2</v>
      </c>
      <c r="O1994">
        <f>IF(AND(ISNUMBER($BW1994),ISNUMBER($BX1994)),MIN(1,MAX(0,($BX1994-2017+1)/($BX1994-$BW1994+1))),"")</f>
        <v>0.1333333333333333</v>
      </c>
      <c r="P1994">
        <f>IF(AND(ISNUMBER($BW1994),ISNUMBER($BX1994)),MIN(1,MAX(0,($BX1994-2018+1)/($BX1994-$BW1994+1))),"")</f>
        <v>0.06666666666666667</v>
      </c>
      <c r="Q1994">
        <f>IF(AND(ISNUMBER($BW1994),ISNUMBER($BX1994)),MIN(1,MAX(0,($BX1994-2019+1)/($BX1994-$BW1994+1))),"")</f>
        <v>0.0</v>
      </c>
      <c r="R1994">
        <f>IF(AND(ISNUMBER($BW1994),ISNUMBER($BX1994)),MIN(1,MAX(0,($BX1994-2016+1)/($BX1994-$BW1994+1))),"")</f>
        <v>0.2</v>
      </c>
      <c r="S1994">
        <f>IF($L1994&lt;&gt;"",IF($L1994&gt;=2015.5,1,0),"")</f>
        <v>0.0</v>
      </c>
      <c r="T1994">
        <f>IF($L1994&lt;&gt;"",IF($L1994&gt;=2016,1,0),"")</f>
        <v>0.0</v>
      </c>
      <c r="U1994">
        <f>IF(ISNUMBER($BX1994),IF($BX1994&gt;=2016,1,0),"")</f>
        <v>1.0</v>
      </c>
      <c r="V1994">
        <f>IF(ISNUMBER($BW1994),IF($BW1994&gt;=2016,1,0),"")</f>
        <v>0.0</v>
      </c>
      <c r="W1994" t="str">
        <f>IF(AND(ISNUMBER($BW1994),ISNUMBER($BX1994)),IF($BW1994&gt;=2016,"post-only",IF($BX1994&lt;2016,"pre-only","mixed")),"")</f>
        <v>mixed</v>
      </c>
      <c r="X1994">
        <f>IF(AND(ISNUMBER($BW1994),ISNUMBER($BX1994)),MIN(1,MAX(0,($BX1994-2017+1)/($BX1994-$BW1994+1))),"")</f>
        <v>0.1333333333333333</v>
      </c>
      <c r="Y1994">
        <f>IF(AND(ISNUMBER($BW1994),ISNUMBER($BX1994)),MIN(1,MAX(0,($BX1994-2018+1)/($BX1994-$BW1994+1))),"")</f>
        <v>0.06666666666666667</v>
      </c>
      <c r="Z1994">
        <f>IF(AND(ISNUMBER($BW1994),ISNUMBER($BX1994)),MIN(1,MAX(0,($BX1994-2019+1)/($BX1994-$BW1994+1))),"")</f>
        <v>0.0</v>
      </c>
      <c r="AA1994">
        <f>IF(ISNUMBER($BX1994),IF($BX1994&gt;=2017,1,0),"")</f>
        <v>1.0</v>
      </c>
      <c r="AB1994">
        <f>IF(ISNUMBER($BX1994),IF($BX1994&gt;=2018,1,0),"")</f>
        <v>1.0</v>
      </c>
      <c r="AC1994">
        <f>IF(ISNUMBER($BX1994),IF($BX1994&gt;=2019,1,0),"")</f>
        <v>0.0</v>
      </c>
      <c r="AD1994">
        <f>IF($L1994&lt;&gt;"",IF($L1994&gt;2013,1,0),"")</f>
        <v>0.0</v>
      </c>
      <c r="AE1994">
        <f>IF($L1994&lt;&gt;"",1+IF($L1994&gt;2011,1,0)+IF($L1994&gt;2014,1,0),"")</f>
        <v>1.0</v>
      </c>
      <c r="AF1994" t="inlineStr">
        <is>
          <t>rating</t>
        </is>
      </c>
      <c r="AG1994" t="inlineStr">
        <is>
          <t>performance</t>
        </is>
      </c>
      <c r="AH1994" t="inlineStr">
        <is>
          <t>sensitive</t>
        </is>
      </c>
      <c r="AI1994" t="inlineStr">
        <is>
          <t>with ETS/CT</t>
        </is>
      </c>
      <c r="AJ1994" t="inlineStr">
        <is>
          <t>without ETS/CT</t>
        </is>
      </c>
      <c r="AK1994" t="str">
        <f>IF(AND($CF1994&lt;&gt;"",IFERROR(INDEX(subsample_country_map!$B:$B,MATCH($CF1994,subsample_country_map!$A:$A,0)),"")&lt;&gt;""),INDEX(subsample_country_map!$B:$B,MATCH($CF1994,subsample_country_map!$A:$A,0)),INDEX(lookup!$AA:$AA,MATCH($A1994,lookup!$A:$A,0)))</f>
        <v>1_US</v>
      </c>
      <c r="AL1994" t="str">
        <f>IF(AND($CF1994&lt;&gt;"",IFERROR(INDEX(subsample_country_map!$C:$C,MATCH($CF1994,subsample_country_map!$A:$A,0)),"")&lt;&gt;""),INDEX(subsample_country_map!$C:$C,MATCH($CF1994,subsample_country_map!$A:$A,0)),INDEX(lookup!$AB:$AB,MATCH($A1994,lookup!$A:$A,0)))</f>
        <v>1_developed</v>
      </c>
      <c r="AM1994" t="str">
        <f>IF(AND($CF1994&lt;&gt;"",IFERROR(INDEX(subsample_country_map!$D:$D,MATCH($CF1994,subsample_country_map!$A:$A,0)),"")&lt;&gt;""),INDEX(subsample_country_map!$D:$D,MATCH($CF1994,subsample_country_map!$A:$A,0)),INDEX(lookup!$AC:$AC,MATCH($A1994,lookup!$A:$A,0)))</f>
        <v>1_western</v>
      </c>
      <c r="AN1994" t="str">
        <f>IF(AND($CF1994&lt;&gt;"",IFERROR(INDEX(subsample_country_map!$E:$E,MATCH($CF1994,subsample_country_map!$A:$A,0)),"")&lt;&gt;""),INDEX(subsample_country_map!$E:$E,MATCH($CF1994,subsample_country_map!$A:$A,0)),INDEX(lookup!$AD:$AD,MATCH($A1994,lookup!$A:$A,0)))</f>
        <v>1_common law</v>
      </c>
      <c r="AO1994" t="str">
        <f>INDEX(lookup!$Y:$Y,MATCH($A1994,lookup!$A:$A,0))</f>
        <v>0_published</v>
      </c>
      <c r="AP1994" t="str">
        <f>INDEX(lookup!$Z:$Z,MATCH($A1994,lookup!$A:$A,0))</f>
        <v>1_VHB high</v>
      </c>
      <c r="AQ1994" t="str">
        <f>INDEX(lookup!$W:$W,MATCH($A1994,lookup!$A:$A,0))</f>
        <v>1_fin/acc/econ</v>
      </c>
      <c r="AS1994" t="inlineStr">
        <is>
          <t>staging</t>
        </is>
      </c>
      <c r="AT1994" t="inlineStr">
        <is>
          <t>bad-CER</t>
        </is>
      </c>
      <c r="AU1994" t="inlineStr">
        <is>
          <t>creditworthiness</t>
        </is>
      </c>
      <c r="AV1994" t="inlineStr">
        <is>
          <t>-0.0053</t>
        </is>
      </c>
      <c r="AX1994" t="inlineStr">
        <is>
          <t>-0.65</t>
        </is>
      </c>
      <c r="BA1994" t="n">
        <v>2528</v>
      </c>
      <c r="BB1994" t="inlineStr">
        <is>
          <t>FLAG</t>
        </is>
      </c>
      <c r="BC1994" t="inlineStr">
        <is>
          <t>ordered probit</t>
        </is>
      </c>
      <c r="BD1994" t="inlineStr">
        <is>
          <t>not stated</t>
        </is>
      </c>
      <c r="BE1994" t="inlineStr">
        <is>
          <t>none</t>
        </is>
      </c>
      <c r="BI1994" t="inlineStr">
        <is>
          <t>Table 6</t>
        </is>
      </c>
      <c r="BJ1994" t="inlineStr">
        <is>
          <t>Panel B col (3)</t>
        </is>
      </c>
      <c r="BK1994" t="inlineStr">
        <is>
          <t>8</t>
        </is>
      </c>
      <c r="BL1994" t="inlineStr">
        <is>
          <t>Indirect carbon emissions -0.0053 (-0.65)</t>
        </is>
      </c>
      <c r="BM1994" t="inlineStr">
        <is>
          <t>Indirect carbon emissions</t>
        </is>
      </c>
      <c r="BN1994" t="inlineStr">
        <is>
          <t>Credit ratings</t>
        </is>
      </c>
      <c r="BO1994" t="inlineStr">
        <is>
          <t>original</t>
        </is>
      </c>
      <c r="BP1994" t="inlineStr">
        <is>
          <t>Safiullah et al (2021)</t>
        </is>
      </c>
      <c r="BQ1994" t="inlineStr">
        <is>
          <t>computed</t>
        </is>
      </c>
      <c r="BT1994" t="n">
        <v>0</v>
      </c>
      <c r="BU1994" t="inlineStr">
        <is>
          <t>staging_Safiullah_et_al_2021.csv</t>
        </is>
      </c>
      <c r="BW1994" t="n">
        <v>2004</v>
      </c>
      <c r="BX1994" t="n">
        <v>2018</v>
      </c>
      <c r="BY1994" t="inlineStr">
        <is>
          <t>United States (U</t>
        </is>
      </c>
      <c r="BZ1994" t="n">
        <v>2011</v>
      </c>
      <c r="CA1994" t="n">
        <v>0.2</v>
      </c>
      <c r="CB1994" t="n">
        <v>0</v>
      </c>
      <c r="CC1994" t="n">
        <v>1</v>
      </c>
      <c r="CD1994" t="n">
        <v>-0.01292744579485747</v>
      </c>
      <c r="CE1994" t="n">
        <v>1</v>
      </c>
    </row>
    <row r="1995">
      <c r="A1995" t="inlineStr">
        <is>
          <t>Safiullah et al (2021)</t>
        </is>
      </c>
      <c r="B1995" t="n">
        <v>3300</v>
      </c>
      <c r="C1995" t="n">
        <v>-0.1201223734919235</v>
      </c>
      <c r="D1995" t="n">
        <v>1014</v>
      </c>
      <c r="E1995">
        <f>IF(ISNUMBER($BA1995),$BA1995,IF(AND(ISNUMBER($D1995),ISNUMBER($BW1995),ISNUMBER($BX1995)),$D1995*($BX1995-$BW1995+1),""))</f>
        <v>1014.0</v>
      </c>
      <c r="H1995" t="inlineStr">
        <is>
          <t>partial</t>
        </is>
      </c>
      <c r="I1995" t="inlineStr">
        <is>
          <t>T-Statistic available</t>
        </is>
      </c>
      <c r="J1995">
        <f>IF($BW1995&lt;&gt;"",$BW1995,"")</f>
        <v>2004.0</v>
      </c>
      <c r="K1995">
        <f>IF($BX1995&lt;&gt;"",$BX1995,"")</f>
        <v>2018.0</v>
      </c>
      <c r="L1995">
        <f>IF(AND(ISNUMBER($BW1995),ISNUMBER($BX1995)),($BW1995+$BX1995)/2,"")</f>
        <v>2011.0</v>
      </c>
      <c r="M1995">
        <f>IF($L1995&lt;&gt;"",$L1995,"")</f>
        <v>2011.0</v>
      </c>
      <c r="N1995">
        <f>IF(AND(ISNUMBER($BW1995),ISNUMBER($BX1995)),MIN(1,MAX(0,($BX1995-2016+1)/($BX1995-$BW1995+1))),"")</f>
        <v>0.2</v>
      </c>
      <c r="O1995">
        <f>IF(AND(ISNUMBER($BW1995),ISNUMBER($BX1995)),MIN(1,MAX(0,($BX1995-2017+1)/($BX1995-$BW1995+1))),"")</f>
        <v>0.1333333333333333</v>
      </c>
      <c r="P1995">
        <f>IF(AND(ISNUMBER($BW1995),ISNUMBER($BX1995)),MIN(1,MAX(0,($BX1995-2018+1)/($BX1995-$BW1995+1))),"")</f>
        <v>0.06666666666666667</v>
      </c>
      <c r="Q1995">
        <f>IF(AND(ISNUMBER($BW1995),ISNUMBER($BX1995)),MIN(1,MAX(0,($BX1995-2019+1)/($BX1995-$BW1995+1))),"")</f>
        <v>0.0</v>
      </c>
      <c r="R1995">
        <f>IF(AND(ISNUMBER($BW1995),ISNUMBER($BX1995)),MIN(1,MAX(0,($BX1995-2016+1)/($BX1995-$BW1995+1))),"")</f>
        <v>0.2</v>
      </c>
      <c r="S1995">
        <f>IF($L1995&lt;&gt;"",IF($L1995&gt;=2015.5,1,0),"")</f>
        <v>0.0</v>
      </c>
      <c r="T1995">
        <f>IF($L1995&lt;&gt;"",IF($L1995&gt;=2016,1,0),"")</f>
        <v>0.0</v>
      </c>
      <c r="U1995">
        <f>IF(ISNUMBER($BX1995),IF($BX1995&gt;=2016,1,0),"")</f>
        <v>1.0</v>
      </c>
      <c r="V1995">
        <f>IF(ISNUMBER($BW1995),IF($BW1995&gt;=2016,1,0),"")</f>
        <v>0.0</v>
      </c>
      <c r="W1995" t="str">
        <f>IF(AND(ISNUMBER($BW1995),ISNUMBER($BX1995)),IF($BW1995&gt;=2016,"post-only",IF($BX1995&lt;2016,"pre-only","mixed")),"")</f>
        <v>mixed</v>
      </c>
      <c r="X1995">
        <f>IF(AND(ISNUMBER($BW1995),ISNUMBER($BX1995)),MIN(1,MAX(0,($BX1995-2017+1)/($BX1995-$BW1995+1))),"")</f>
        <v>0.1333333333333333</v>
      </c>
      <c r="Y1995">
        <f>IF(AND(ISNUMBER($BW1995),ISNUMBER($BX1995)),MIN(1,MAX(0,($BX1995-2018+1)/($BX1995-$BW1995+1))),"")</f>
        <v>0.06666666666666667</v>
      </c>
      <c r="Z1995">
        <f>IF(AND(ISNUMBER($BW1995),ISNUMBER($BX1995)),MIN(1,MAX(0,($BX1995-2019+1)/($BX1995-$BW1995+1))),"")</f>
        <v>0.0</v>
      </c>
      <c r="AA1995">
        <f>IF(ISNUMBER($BX1995),IF($BX1995&gt;=2017,1,0),"")</f>
        <v>1.0</v>
      </c>
      <c r="AB1995">
        <f>IF(ISNUMBER($BX1995),IF($BX1995&gt;=2018,1,0),"")</f>
        <v>1.0</v>
      </c>
      <c r="AC1995">
        <f>IF(ISNUMBER($BX1995),IF($BX1995&gt;=2019,1,0),"")</f>
        <v>0.0</v>
      </c>
      <c r="AD1995">
        <f>IF($L1995&lt;&gt;"",IF($L1995&gt;2013,1,0),"")</f>
        <v>0.0</v>
      </c>
      <c r="AE1995">
        <f>IF($L1995&lt;&gt;"",1+IF($L1995&gt;2011,1,0)+IF($L1995&gt;2014,1,0),"")</f>
        <v>1.0</v>
      </c>
      <c r="AF1995" t="inlineStr">
        <is>
          <t>rating</t>
        </is>
      </c>
      <c r="AG1995" t="inlineStr">
        <is>
          <t>performance</t>
        </is>
      </c>
      <c r="AH1995" t="inlineStr">
        <is>
          <t>sensitive</t>
        </is>
      </c>
      <c r="AI1995" t="inlineStr">
        <is>
          <t>with ETS/CT</t>
        </is>
      </c>
      <c r="AJ1995" t="inlineStr">
        <is>
          <t>without ETS/CT</t>
        </is>
      </c>
      <c r="AK1995" t="str">
        <f>IF(AND($CF1995&lt;&gt;"",IFERROR(INDEX(subsample_country_map!$B:$B,MATCH($CF1995,subsample_country_map!$A:$A,0)),"")&lt;&gt;""),INDEX(subsample_country_map!$B:$B,MATCH($CF1995,subsample_country_map!$A:$A,0)),INDEX(lookup!$AA:$AA,MATCH($A1995,lookup!$A:$A,0)))</f>
        <v>1_US</v>
      </c>
      <c r="AL1995" t="str">
        <f>IF(AND($CF1995&lt;&gt;"",IFERROR(INDEX(subsample_country_map!$C:$C,MATCH($CF1995,subsample_country_map!$A:$A,0)),"")&lt;&gt;""),INDEX(subsample_country_map!$C:$C,MATCH($CF1995,subsample_country_map!$A:$A,0)),INDEX(lookup!$AB:$AB,MATCH($A1995,lookup!$A:$A,0)))</f>
        <v>1_developed</v>
      </c>
      <c r="AM1995" t="str">
        <f>IF(AND($CF1995&lt;&gt;"",IFERROR(INDEX(subsample_country_map!$D:$D,MATCH($CF1995,subsample_country_map!$A:$A,0)),"")&lt;&gt;""),INDEX(subsample_country_map!$D:$D,MATCH($CF1995,subsample_country_map!$A:$A,0)),INDEX(lookup!$AC:$AC,MATCH($A1995,lookup!$A:$A,0)))</f>
        <v>1_western</v>
      </c>
      <c r="AN1995" t="str">
        <f>IF(AND($CF1995&lt;&gt;"",IFERROR(INDEX(subsample_country_map!$E:$E,MATCH($CF1995,subsample_country_map!$A:$A,0)),"")&lt;&gt;""),INDEX(subsample_country_map!$E:$E,MATCH($CF1995,subsample_country_map!$A:$A,0)),INDEX(lookup!$AD:$AD,MATCH($A1995,lookup!$A:$A,0)))</f>
        <v>1_common law</v>
      </c>
      <c r="AO1995" t="str">
        <f>INDEX(lookup!$Y:$Y,MATCH($A1995,lookup!$A:$A,0))</f>
        <v>0_published</v>
      </c>
      <c r="AP1995" t="str">
        <f>INDEX(lookup!$Z:$Z,MATCH($A1995,lookup!$A:$A,0))</f>
        <v>1_VHB high</v>
      </c>
      <c r="AQ1995" t="str">
        <f>INDEX(lookup!$W:$W,MATCH($A1995,lookup!$A:$A,0))</f>
        <v>1_fin/acc/econ</v>
      </c>
      <c r="AS1995" t="inlineStr">
        <is>
          <t>staging</t>
        </is>
      </c>
      <c r="AT1995" t="inlineStr">
        <is>
          <t>bad-CER</t>
        </is>
      </c>
      <c r="AU1995" t="inlineStr">
        <is>
          <t>creditworthiness</t>
        </is>
      </c>
      <c r="AV1995" t="inlineStr">
        <is>
          <t>-0.006</t>
        </is>
      </c>
      <c r="AX1995" t="inlineStr">
        <is>
          <t>-3.853</t>
        </is>
      </c>
      <c r="BA1995" t="n">
        <v>1014</v>
      </c>
      <c r="BB1995" t="inlineStr">
        <is>
          <t>FLAG</t>
        </is>
      </c>
      <c r="BC1995" t="inlineStr">
        <is>
          <t>other: not stated</t>
        </is>
      </c>
      <c r="BD1995" t="inlineStr">
        <is>
          <t>not stated</t>
        </is>
      </c>
      <c r="BE1995" t="inlineStr">
        <is>
          <t>other:propensity score matching</t>
        </is>
      </c>
      <c r="BF1995" t="inlineStr">
        <is>
          <t>matched sample of low and high carbon emissions firms</t>
        </is>
      </c>
      <c r="BI1995" t="inlineStr">
        <is>
          <t>Table 9</t>
        </is>
      </c>
      <c r="BJ1995" t="inlineStr">
        <is>
          <t>Panel C col (1)</t>
        </is>
      </c>
      <c r="BK1995" t="inlineStr">
        <is>
          <t>10</t>
        </is>
      </c>
      <c r="BL1995" t="inlineStr">
        <is>
          <t>Total Carbon emissions -0.006*** (-3.853)</t>
        </is>
      </c>
      <c r="BM1995" t="inlineStr">
        <is>
          <t>Total Carbon emissions</t>
        </is>
      </c>
      <c r="BN1995" t="inlineStr">
        <is>
          <t>Credit ratings</t>
        </is>
      </c>
      <c r="BO1995" t="inlineStr">
        <is>
          <t>original</t>
        </is>
      </c>
      <c r="BP1995" t="inlineStr">
        <is>
          <t>Safiullah et al (2021)</t>
        </is>
      </c>
      <c r="BQ1995" t="inlineStr">
        <is>
          <t>computed</t>
        </is>
      </c>
      <c r="BT1995" t="n">
        <v>0</v>
      </c>
      <c r="BU1995" t="inlineStr">
        <is>
          <t>staging_Safiullah_et_al_2021.csv</t>
        </is>
      </c>
      <c r="BW1995" t="n">
        <v>2004</v>
      </c>
      <c r="BX1995" t="n">
        <v>2018</v>
      </c>
      <c r="BY1995" t="inlineStr">
        <is>
          <t>United States (U</t>
        </is>
      </c>
      <c r="BZ1995" t="n">
        <v>2011</v>
      </c>
      <c r="CA1995" t="n">
        <v>0.2</v>
      </c>
      <c r="CB1995" t="n">
        <v>0</v>
      </c>
      <c r="CC1995" t="n">
        <v>1</v>
      </c>
      <c r="CD1995" t="n">
        <v>-0.1207051916753551</v>
      </c>
      <c r="CE1995" t="n">
        <v>1</v>
      </c>
    </row>
    <row r="1996">
      <c r="A1996" t="inlineStr">
        <is>
          <t>Safiullah et al (2021)</t>
        </is>
      </c>
      <c r="B1996" t="n">
        <v>3301</v>
      </c>
      <c r="C1996" t="n">
        <v>-0.08569681765856194</v>
      </c>
      <c r="D1996" t="n">
        <v>812</v>
      </c>
      <c r="E1996">
        <f>IF(ISNUMBER($BA1996),$BA1996,IF(AND(ISNUMBER($D1996),ISNUMBER($BW1996),ISNUMBER($BX1996)),$D1996*($BX1996-$BW1996+1),""))</f>
        <v>812.0</v>
      </c>
      <c r="H1996" t="inlineStr">
        <is>
          <t>partial</t>
        </is>
      </c>
      <c r="I1996" t="inlineStr">
        <is>
          <t>T-Statistic available</t>
        </is>
      </c>
      <c r="J1996">
        <f>IF($BW1996&lt;&gt;"",$BW1996,"")</f>
        <v>2004.0</v>
      </c>
      <c r="K1996">
        <f>IF($BX1996&lt;&gt;"",$BX1996,"")</f>
        <v>2018.0</v>
      </c>
      <c r="L1996">
        <f>IF(AND(ISNUMBER($BW1996),ISNUMBER($BX1996)),($BW1996+$BX1996)/2,"")</f>
        <v>2011.0</v>
      </c>
      <c r="M1996">
        <f>IF($L1996&lt;&gt;"",$L1996,"")</f>
        <v>2011.0</v>
      </c>
      <c r="N1996">
        <f>IF(AND(ISNUMBER($BW1996),ISNUMBER($BX1996)),MIN(1,MAX(0,($BX1996-2016+1)/($BX1996-$BW1996+1))),"")</f>
        <v>0.2</v>
      </c>
      <c r="O1996">
        <f>IF(AND(ISNUMBER($BW1996),ISNUMBER($BX1996)),MIN(1,MAX(0,($BX1996-2017+1)/($BX1996-$BW1996+1))),"")</f>
        <v>0.1333333333333333</v>
      </c>
      <c r="P1996">
        <f>IF(AND(ISNUMBER($BW1996),ISNUMBER($BX1996)),MIN(1,MAX(0,($BX1996-2018+1)/($BX1996-$BW1996+1))),"")</f>
        <v>0.06666666666666667</v>
      </c>
      <c r="Q1996">
        <f>IF(AND(ISNUMBER($BW1996),ISNUMBER($BX1996)),MIN(1,MAX(0,($BX1996-2019+1)/($BX1996-$BW1996+1))),"")</f>
        <v>0.0</v>
      </c>
      <c r="R1996">
        <f>IF(AND(ISNUMBER($BW1996),ISNUMBER($BX1996)),MIN(1,MAX(0,($BX1996-2016+1)/($BX1996-$BW1996+1))),"")</f>
        <v>0.2</v>
      </c>
      <c r="S1996">
        <f>IF($L1996&lt;&gt;"",IF($L1996&gt;=2015.5,1,0),"")</f>
        <v>0.0</v>
      </c>
      <c r="T1996">
        <f>IF($L1996&lt;&gt;"",IF($L1996&gt;=2016,1,0),"")</f>
        <v>0.0</v>
      </c>
      <c r="U1996">
        <f>IF(ISNUMBER($BX1996),IF($BX1996&gt;=2016,1,0),"")</f>
        <v>1.0</v>
      </c>
      <c r="V1996">
        <f>IF(ISNUMBER($BW1996),IF($BW1996&gt;=2016,1,0),"")</f>
        <v>0.0</v>
      </c>
      <c r="W1996" t="str">
        <f>IF(AND(ISNUMBER($BW1996),ISNUMBER($BX1996)),IF($BW1996&gt;=2016,"post-only",IF($BX1996&lt;2016,"pre-only","mixed")),"")</f>
        <v>mixed</v>
      </c>
      <c r="X1996">
        <f>IF(AND(ISNUMBER($BW1996),ISNUMBER($BX1996)),MIN(1,MAX(0,($BX1996-2017+1)/($BX1996-$BW1996+1))),"")</f>
        <v>0.1333333333333333</v>
      </c>
      <c r="Y1996">
        <f>IF(AND(ISNUMBER($BW1996),ISNUMBER($BX1996)),MIN(1,MAX(0,($BX1996-2018+1)/($BX1996-$BW1996+1))),"")</f>
        <v>0.06666666666666667</v>
      </c>
      <c r="Z1996">
        <f>IF(AND(ISNUMBER($BW1996),ISNUMBER($BX1996)),MIN(1,MAX(0,($BX1996-2019+1)/($BX1996-$BW1996+1))),"")</f>
        <v>0.0</v>
      </c>
      <c r="AA1996">
        <f>IF(ISNUMBER($BX1996),IF($BX1996&gt;=2017,1,0),"")</f>
        <v>1.0</v>
      </c>
      <c r="AB1996">
        <f>IF(ISNUMBER($BX1996),IF($BX1996&gt;=2018,1,0),"")</f>
        <v>1.0</v>
      </c>
      <c r="AC1996">
        <f>IF(ISNUMBER($BX1996),IF($BX1996&gt;=2019,1,0),"")</f>
        <v>0.0</v>
      </c>
      <c r="AD1996">
        <f>IF($L1996&lt;&gt;"",IF($L1996&gt;2013,1,0),"")</f>
        <v>0.0</v>
      </c>
      <c r="AE1996">
        <f>IF($L1996&lt;&gt;"",1+IF($L1996&gt;2011,1,0)+IF($L1996&gt;2014,1,0),"")</f>
        <v>1.0</v>
      </c>
      <c r="AF1996" t="inlineStr">
        <is>
          <t>rating</t>
        </is>
      </c>
      <c r="AG1996" t="inlineStr">
        <is>
          <t>performance</t>
        </is>
      </c>
      <c r="AH1996" t="inlineStr">
        <is>
          <t>sensitive</t>
        </is>
      </c>
      <c r="AI1996" t="inlineStr">
        <is>
          <t>with ETS/CT</t>
        </is>
      </c>
      <c r="AJ1996" t="inlineStr">
        <is>
          <t>without ETS/CT</t>
        </is>
      </c>
      <c r="AK1996" t="str">
        <f>IF(AND($CF1996&lt;&gt;"",IFERROR(INDEX(subsample_country_map!$B:$B,MATCH($CF1996,subsample_country_map!$A:$A,0)),"")&lt;&gt;""),INDEX(subsample_country_map!$B:$B,MATCH($CF1996,subsample_country_map!$A:$A,0)),INDEX(lookup!$AA:$AA,MATCH($A1996,lookup!$A:$A,0)))</f>
        <v>1_US</v>
      </c>
      <c r="AL1996" t="str">
        <f>IF(AND($CF1996&lt;&gt;"",IFERROR(INDEX(subsample_country_map!$C:$C,MATCH($CF1996,subsample_country_map!$A:$A,0)),"")&lt;&gt;""),INDEX(subsample_country_map!$C:$C,MATCH($CF1996,subsample_country_map!$A:$A,0)),INDEX(lookup!$AB:$AB,MATCH($A1996,lookup!$A:$A,0)))</f>
        <v>1_developed</v>
      </c>
      <c r="AM1996" t="str">
        <f>IF(AND($CF1996&lt;&gt;"",IFERROR(INDEX(subsample_country_map!$D:$D,MATCH($CF1996,subsample_country_map!$A:$A,0)),"")&lt;&gt;""),INDEX(subsample_country_map!$D:$D,MATCH($CF1996,subsample_country_map!$A:$A,0)),INDEX(lookup!$AC:$AC,MATCH($A1996,lookup!$A:$A,0)))</f>
        <v>1_western</v>
      </c>
      <c r="AN1996" t="str">
        <f>IF(AND($CF1996&lt;&gt;"",IFERROR(INDEX(subsample_country_map!$E:$E,MATCH($CF1996,subsample_country_map!$A:$A,0)),"")&lt;&gt;""),INDEX(subsample_country_map!$E:$E,MATCH($CF1996,subsample_country_map!$A:$A,0)),INDEX(lookup!$AD:$AD,MATCH($A1996,lookup!$A:$A,0)))</f>
        <v>1_common law</v>
      </c>
      <c r="AO1996" t="str">
        <f>INDEX(lookup!$Y:$Y,MATCH($A1996,lookup!$A:$A,0))</f>
        <v>0_published</v>
      </c>
      <c r="AP1996" t="str">
        <f>INDEX(lookup!$Z:$Z,MATCH($A1996,lookup!$A:$A,0))</f>
        <v>1_VHB high</v>
      </c>
      <c r="AQ1996" t="str">
        <f>INDEX(lookup!$W:$W,MATCH($A1996,lookup!$A:$A,0))</f>
        <v>1_fin/acc/econ</v>
      </c>
      <c r="AS1996" t="inlineStr">
        <is>
          <t>staging</t>
        </is>
      </c>
      <c r="AT1996" t="inlineStr">
        <is>
          <t>bad-CER</t>
        </is>
      </c>
      <c r="AU1996" t="inlineStr">
        <is>
          <t>creditworthiness</t>
        </is>
      </c>
      <c r="AV1996" t="inlineStr">
        <is>
          <t>-0.010</t>
        </is>
      </c>
      <c r="AX1996" t="inlineStr">
        <is>
          <t>-2.451</t>
        </is>
      </c>
      <c r="BA1996" t="n">
        <v>812</v>
      </c>
      <c r="BB1996" t="inlineStr">
        <is>
          <t>FLAG</t>
        </is>
      </c>
      <c r="BC1996" t="inlineStr">
        <is>
          <t>other: not stated</t>
        </is>
      </c>
      <c r="BD1996" t="inlineStr">
        <is>
          <t>not stated</t>
        </is>
      </c>
      <c r="BE1996" t="inlineStr">
        <is>
          <t>other:propensity score matching</t>
        </is>
      </c>
      <c r="BF1996" t="inlineStr">
        <is>
          <t>matched sample of low and high carbon emissions firms</t>
        </is>
      </c>
      <c r="BI1996" t="inlineStr">
        <is>
          <t>Table 9</t>
        </is>
      </c>
      <c r="BJ1996" t="inlineStr">
        <is>
          <t>Panel C col (2)</t>
        </is>
      </c>
      <c r="BK1996" t="inlineStr">
        <is>
          <t>10</t>
        </is>
      </c>
      <c r="BL1996" t="inlineStr">
        <is>
          <t>Direct Carbon emissions -0.010** (-2.451)</t>
        </is>
      </c>
      <c r="BM1996" t="inlineStr">
        <is>
          <t>Direct Carbon emissions</t>
        </is>
      </c>
      <c r="BN1996" t="inlineStr">
        <is>
          <t>Credit ratings</t>
        </is>
      </c>
      <c r="BO1996" t="inlineStr">
        <is>
          <t>original</t>
        </is>
      </c>
      <c r="BP1996" t="inlineStr">
        <is>
          <t>Safiullah et al (2021)</t>
        </is>
      </c>
      <c r="BQ1996" t="inlineStr">
        <is>
          <t>computed</t>
        </is>
      </c>
      <c r="BT1996" t="n">
        <v>0</v>
      </c>
      <c r="BU1996" t="inlineStr">
        <is>
          <t>staging_Safiullah_et_al_2021.csv</t>
        </is>
      </c>
      <c r="BW1996" t="n">
        <v>2004</v>
      </c>
      <c r="BX1996" t="n">
        <v>2018</v>
      </c>
      <c r="BY1996" t="inlineStr">
        <is>
          <t>United States (U</t>
        </is>
      </c>
      <c r="BZ1996" t="n">
        <v>2011</v>
      </c>
      <c r="CA1996" t="n">
        <v>0.2</v>
      </c>
      <c r="CB1996" t="n">
        <v>0</v>
      </c>
      <c r="CC1996" t="n">
        <v>1</v>
      </c>
      <c r="CD1996" t="n">
        <v>-0.08590753114755018</v>
      </c>
      <c r="CE1996" t="n">
        <v>1</v>
      </c>
    </row>
    <row r="1997">
      <c r="A1997" t="inlineStr">
        <is>
          <t>Safiullah et al (2021)</t>
        </is>
      </c>
      <c r="B1997" t="n">
        <v>3302</v>
      </c>
      <c r="C1997" t="n">
        <v>-0.02899009889041014</v>
      </c>
      <c r="D1997" t="n">
        <v>904</v>
      </c>
      <c r="E1997">
        <f>IF(ISNUMBER($BA1997),$BA1997,IF(AND(ISNUMBER($D1997),ISNUMBER($BW1997),ISNUMBER($BX1997)),$D1997*($BX1997-$BW1997+1),""))</f>
        <v>904.0</v>
      </c>
      <c r="H1997" t="inlineStr">
        <is>
          <t>partial</t>
        </is>
      </c>
      <c r="I1997" t="inlineStr">
        <is>
          <t>T-Statistic available</t>
        </is>
      </c>
      <c r="J1997">
        <f>IF($BW1997&lt;&gt;"",$BW1997,"")</f>
        <v>2004.0</v>
      </c>
      <c r="K1997">
        <f>IF($BX1997&lt;&gt;"",$BX1997,"")</f>
        <v>2018.0</v>
      </c>
      <c r="L1997">
        <f>IF(AND(ISNUMBER($BW1997),ISNUMBER($BX1997)),($BW1997+$BX1997)/2,"")</f>
        <v>2011.0</v>
      </c>
      <c r="M1997">
        <f>IF($L1997&lt;&gt;"",$L1997,"")</f>
        <v>2011.0</v>
      </c>
      <c r="N1997">
        <f>IF(AND(ISNUMBER($BW1997),ISNUMBER($BX1997)),MIN(1,MAX(0,($BX1997-2016+1)/($BX1997-$BW1997+1))),"")</f>
        <v>0.2</v>
      </c>
      <c r="O1997">
        <f>IF(AND(ISNUMBER($BW1997),ISNUMBER($BX1997)),MIN(1,MAX(0,($BX1997-2017+1)/($BX1997-$BW1997+1))),"")</f>
        <v>0.1333333333333333</v>
      </c>
      <c r="P1997">
        <f>IF(AND(ISNUMBER($BW1997),ISNUMBER($BX1997)),MIN(1,MAX(0,($BX1997-2018+1)/($BX1997-$BW1997+1))),"")</f>
        <v>0.06666666666666667</v>
      </c>
      <c r="Q1997">
        <f>IF(AND(ISNUMBER($BW1997),ISNUMBER($BX1997)),MIN(1,MAX(0,($BX1997-2019+1)/($BX1997-$BW1997+1))),"")</f>
        <v>0.0</v>
      </c>
      <c r="R1997">
        <f>IF(AND(ISNUMBER($BW1997),ISNUMBER($BX1997)),MIN(1,MAX(0,($BX1997-2016+1)/($BX1997-$BW1997+1))),"")</f>
        <v>0.2</v>
      </c>
      <c r="S1997">
        <f>IF($L1997&lt;&gt;"",IF($L1997&gt;=2015.5,1,0),"")</f>
        <v>0.0</v>
      </c>
      <c r="T1997">
        <f>IF($L1997&lt;&gt;"",IF($L1997&gt;=2016,1,0),"")</f>
        <v>0.0</v>
      </c>
      <c r="U1997">
        <f>IF(ISNUMBER($BX1997),IF($BX1997&gt;=2016,1,0),"")</f>
        <v>1.0</v>
      </c>
      <c r="V1997">
        <f>IF(ISNUMBER($BW1997),IF($BW1997&gt;=2016,1,0),"")</f>
        <v>0.0</v>
      </c>
      <c r="W1997" t="str">
        <f>IF(AND(ISNUMBER($BW1997),ISNUMBER($BX1997)),IF($BW1997&gt;=2016,"post-only",IF($BX1997&lt;2016,"pre-only","mixed")),"")</f>
        <v>mixed</v>
      </c>
      <c r="X1997">
        <f>IF(AND(ISNUMBER($BW1997),ISNUMBER($BX1997)),MIN(1,MAX(0,($BX1997-2017+1)/($BX1997-$BW1997+1))),"")</f>
        <v>0.1333333333333333</v>
      </c>
      <c r="Y1997">
        <f>IF(AND(ISNUMBER($BW1997),ISNUMBER($BX1997)),MIN(1,MAX(0,($BX1997-2018+1)/($BX1997-$BW1997+1))),"")</f>
        <v>0.06666666666666667</v>
      </c>
      <c r="Z1997">
        <f>IF(AND(ISNUMBER($BW1997),ISNUMBER($BX1997)),MIN(1,MAX(0,($BX1997-2019+1)/($BX1997-$BW1997+1))),"")</f>
        <v>0.0</v>
      </c>
      <c r="AA1997">
        <f>IF(ISNUMBER($BX1997),IF($BX1997&gt;=2017,1,0),"")</f>
        <v>1.0</v>
      </c>
      <c r="AB1997">
        <f>IF(ISNUMBER($BX1997),IF($BX1997&gt;=2018,1,0),"")</f>
        <v>1.0</v>
      </c>
      <c r="AC1997">
        <f>IF(ISNUMBER($BX1997),IF($BX1997&gt;=2019,1,0),"")</f>
        <v>0.0</v>
      </c>
      <c r="AD1997">
        <f>IF($L1997&lt;&gt;"",IF($L1997&gt;2013,1,0),"")</f>
        <v>0.0</v>
      </c>
      <c r="AE1997">
        <f>IF($L1997&lt;&gt;"",1+IF($L1997&gt;2011,1,0)+IF($L1997&gt;2014,1,0),"")</f>
        <v>1.0</v>
      </c>
      <c r="AF1997" t="inlineStr">
        <is>
          <t>rating</t>
        </is>
      </c>
      <c r="AG1997" t="inlineStr">
        <is>
          <t>performance</t>
        </is>
      </c>
      <c r="AH1997" t="inlineStr">
        <is>
          <t>sensitive</t>
        </is>
      </c>
      <c r="AI1997" t="inlineStr">
        <is>
          <t>with ETS/CT</t>
        </is>
      </c>
      <c r="AJ1997" t="inlineStr">
        <is>
          <t>without ETS/CT</t>
        </is>
      </c>
      <c r="AK1997" t="str">
        <f>IF(AND($CF1997&lt;&gt;"",IFERROR(INDEX(subsample_country_map!$B:$B,MATCH($CF1997,subsample_country_map!$A:$A,0)),"")&lt;&gt;""),INDEX(subsample_country_map!$B:$B,MATCH($CF1997,subsample_country_map!$A:$A,0)),INDEX(lookup!$AA:$AA,MATCH($A1997,lookup!$A:$A,0)))</f>
        <v>1_US</v>
      </c>
      <c r="AL1997" t="str">
        <f>IF(AND($CF1997&lt;&gt;"",IFERROR(INDEX(subsample_country_map!$C:$C,MATCH($CF1997,subsample_country_map!$A:$A,0)),"")&lt;&gt;""),INDEX(subsample_country_map!$C:$C,MATCH($CF1997,subsample_country_map!$A:$A,0)),INDEX(lookup!$AB:$AB,MATCH($A1997,lookup!$A:$A,0)))</f>
        <v>1_developed</v>
      </c>
      <c r="AM1997" t="str">
        <f>IF(AND($CF1997&lt;&gt;"",IFERROR(INDEX(subsample_country_map!$D:$D,MATCH($CF1997,subsample_country_map!$A:$A,0)),"")&lt;&gt;""),INDEX(subsample_country_map!$D:$D,MATCH($CF1997,subsample_country_map!$A:$A,0)),INDEX(lookup!$AC:$AC,MATCH($A1997,lookup!$A:$A,0)))</f>
        <v>1_western</v>
      </c>
      <c r="AN1997" t="str">
        <f>IF(AND($CF1997&lt;&gt;"",IFERROR(INDEX(subsample_country_map!$E:$E,MATCH($CF1997,subsample_country_map!$A:$A,0)),"")&lt;&gt;""),INDEX(subsample_country_map!$E:$E,MATCH($CF1997,subsample_country_map!$A:$A,0)),INDEX(lookup!$AD:$AD,MATCH($A1997,lookup!$A:$A,0)))</f>
        <v>1_common law</v>
      </c>
      <c r="AO1997" t="str">
        <f>INDEX(lookup!$Y:$Y,MATCH($A1997,lookup!$A:$A,0))</f>
        <v>0_published</v>
      </c>
      <c r="AP1997" t="str">
        <f>INDEX(lookup!$Z:$Z,MATCH($A1997,lookup!$A:$A,0))</f>
        <v>1_VHB high</v>
      </c>
      <c r="AQ1997" t="str">
        <f>INDEX(lookup!$W:$W,MATCH($A1997,lookup!$A:$A,0))</f>
        <v>1_fin/acc/econ</v>
      </c>
      <c r="AS1997" t="inlineStr">
        <is>
          <t>staging</t>
        </is>
      </c>
      <c r="AT1997" t="inlineStr">
        <is>
          <t>bad-CER</t>
        </is>
      </c>
      <c r="AU1997" t="inlineStr">
        <is>
          <t>creditworthiness</t>
        </is>
      </c>
      <c r="AV1997" t="inlineStr">
        <is>
          <t>-0.017</t>
        </is>
      </c>
      <c r="AX1997" t="inlineStr">
        <is>
          <t>-0.872</t>
        </is>
      </c>
      <c r="BA1997" t="n">
        <v>904</v>
      </c>
      <c r="BB1997" t="inlineStr">
        <is>
          <t>FLAG</t>
        </is>
      </c>
      <c r="BC1997" t="inlineStr">
        <is>
          <t>other: not stated</t>
        </is>
      </c>
      <c r="BD1997" t="inlineStr">
        <is>
          <t>not stated</t>
        </is>
      </c>
      <c r="BE1997" t="inlineStr">
        <is>
          <t>other:propensity score matching</t>
        </is>
      </c>
      <c r="BF1997" t="inlineStr">
        <is>
          <t>matched sample of low and high carbon emissions firms</t>
        </is>
      </c>
      <c r="BI1997" t="inlineStr">
        <is>
          <t>Table 9</t>
        </is>
      </c>
      <c r="BJ1997" t="inlineStr">
        <is>
          <t>Panel C col (3)</t>
        </is>
      </c>
      <c r="BK1997" t="inlineStr">
        <is>
          <t>10</t>
        </is>
      </c>
      <c r="BL1997" t="inlineStr">
        <is>
          <t>Indirect carbon emissions -0.017 (-0.872)</t>
        </is>
      </c>
      <c r="BM1997" t="inlineStr">
        <is>
          <t>Indirect carbon emissions</t>
        </is>
      </c>
      <c r="BN1997" t="inlineStr">
        <is>
          <t>Credit ratings</t>
        </is>
      </c>
      <c r="BO1997" t="inlineStr">
        <is>
          <t>original</t>
        </is>
      </c>
      <c r="BP1997" t="inlineStr">
        <is>
          <t>Safiullah et al (2021)</t>
        </is>
      </c>
      <c r="BQ1997" t="inlineStr">
        <is>
          <t>computed</t>
        </is>
      </c>
      <c r="BT1997" t="n">
        <v>0</v>
      </c>
      <c r="BU1997" t="inlineStr">
        <is>
          <t>staging_Safiullah_et_al_2021.csv</t>
        </is>
      </c>
      <c r="BW1997" t="n">
        <v>2004</v>
      </c>
      <c r="BX1997" t="n">
        <v>2018</v>
      </c>
      <c r="BY1997" t="inlineStr">
        <is>
          <t>United States (U</t>
        </is>
      </c>
      <c r="BZ1997" t="n">
        <v>2011</v>
      </c>
      <c r="CA1997" t="n">
        <v>0.2</v>
      </c>
      <c r="CB1997" t="n">
        <v>0</v>
      </c>
      <c r="CC1997" t="n">
        <v>1</v>
      </c>
      <c r="CD1997" t="n">
        <v>-0.02899822433077795</v>
      </c>
      <c r="CE1997" t="n">
        <v>1</v>
      </c>
    </row>
    <row r="1998">
      <c r="A1998" t="inlineStr">
        <is>
          <t>Safiullah et al (2021)</t>
        </is>
      </c>
      <c r="B1998" t="n">
        <v>3303</v>
      </c>
      <c r="C1998" t="n">
        <v>-0.05731539566647962</v>
      </c>
      <c r="D1998" t="n">
        <v>2841</v>
      </c>
      <c r="E1998">
        <f>IF(ISNUMBER($BA1998),$BA1998,IF(AND(ISNUMBER($D1998),ISNUMBER($BW1998),ISNUMBER($BX1998)),$D1998*($BX1998-$BW1998+1),""))</f>
        <v>2841.0</v>
      </c>
      <c r="H1998" t="inlineStr">
        <is>
          <t>partial</t>
        </is>
      </c>
      <c r="I1998" t="inlineStr">
        <is>
          <t>T-Statistic available</t>
        </is>
      </c>
      <c r="J1998">
        <f>IF($BW1998&lt;&gt;"",$BW1998,"")</f>
        <v>2004.0</v>
      </c>
      <c r="K1998">
        <f>IF($BX1998&lt;&gt;"",$BX1998,"")</f>
        <v>2018.0</v>
      </c>
      <c r="L1998">
        <f>IF(AND(ISNUMBER($BW1998),ISNUMBER($BX1998)),($BW1998+$BX1998)/2,"")</f>
        <v>2011.0</v>
      </c>
      <c r="M1998">
        <f>IF($L1998&lt;&gt;"",$L1998,"")</f>
        <v>2011.0</v>
      </c>
      <c r="N1998">
        <f>IF(AND(ISNUMBER($BW1998),ISNUMBER($BX1998)),MIN(1,MAX(0,($BX1998-2016+1)/($BX1998-$BW1998+1))),"")</f>
        <v>0.2</v>
      </c>
      <c r="O1998">
        <f>IF(AND(ISNUMBER($BW1998),ISNUMBER($BX1998)),MIN(1,MAX(0,($BX1998-2017+1)/($BX1998-$BW1998+1))),"")</f>
        <v>0.1333333333333333</v>
      </c>
      <c r="P1998">
        <f>IF(AND(ISNUMBER($BW1998),ISNUMBER($BX1998)),MIN(1,MAX(0,($BX1998-2018+1)/($BX1998-$BW1998+1))),"")</f>
        <v>0.06666666666666667</v>
      </c>
      <c r="Q1998">
        <f>IF(AND(ISNUMBER($BW1998),ISNUMBER($BX1998)),MIN(1,MAX(0,($BX1998-2019+1)/($BX1998-$BW1998+1))),"")</f>
        <v>0.0</v>
      </c>
      <c r="R1998">
        <f>IF(AND(ISNUMBER($BW1998),ISNUMBER($BX1998)),MIN(1,MAX(0,($BX1998-2016+1)/($BX1998-$BW1998+1))),"")</f>
        <v>0.2</v>
      </c>
      <c r="S1998">
        <f>IF($L1998&lt;&gt;"",IF($L1998&gt;=2015.5,1,0),"")</f>
        <v>0.0</v>
      </c>
      <c r="T1998">
        <f>IF($L1998&lt;&gt;"",IF($L1998&gt;=2016,1,0),"")</f>
        <v>0.0</v>
      </c>
      <c r="U1998">
        <f>IF(ISNUMBER($BX1998),IF($BX1998&gt;=2016,1,0),"")</f>
        <v>1.0</v>
      </c>
      <c r="V1998">
        <f>IF(ISNUMBER($BW1998),IF($BW1998&gt;=2016,1,0),"")</f>
        <v>0.0</v>
      </c>
      <c r="W1998" t="str">
        <f>IF(AND(ISNUMBER($BW1998),ISNUMBER($BX1998)),IF($BW1998&gt;=2016,"post-only",IF($BX1998&lt;2016,"pre-only","mixed")),"")</f>
        <v>mixed</v>
      </c>
      <c r="X1998">
        <f>IF(AND(ISNUMBER($BW1998),ISNUMBER($BX1998)),MIN(1,MAX(0,($BX1998-2017+1)/($BX1998-$BW1998+1))),"")</f>
        <v>0.1333333333333333</v>
      </c>
      <c r="Y1998">
        <f>IF(AND(ISNUMBER($BW1998),ISNUMBER($BX1998)),MIN(1,MAX(0,($BX1998-2018+1)/($BX1998-$BW1998+1))),"")</f>
        <v>0.06666666666666667</v>
      </c>
      <c r="Z1998">
        <f>IF(AND(ISNUMBER($BW1998),ISNUMBER($BX1998)),MIN(1,MAX(0,($BX1998-2019+1)/($BX1998-$BW1998+1))),"")</f>
        <v>0.0</v>
      </c>
      <c r="AA1998">
        <f>IF(ISNUMBER($BX1998),IF($BX1998&gt;=2017,1,0),"")</f>
        <v>1.0</v>
      </c>
      <c r="AB1998">
        <f>IF(ISNUMBER($BX1998),IF($BX1998&gt;=2018,1,0),"")</f>
        <v>1.0</v>
      </c>
      <c r="AC1998">
        <f>IF(ISNUMBER($BX1998),IF($BX1998&gt;=2019,1,0),"")</f>
        <v>0.0</v>
      </c>
      <c r="AD1998">
        <f>IF($L1998&lt;&gt;"",IF($L1998&gt;2013,1,0),"")</f>
        <v>0.0</v>
      </c>
      <c r="AE1998">
        <f>IF($L1998&lt;&gt;"",1+IF($L1998&gt;2011,1,0)+IF($L1998&gt;2014,1,0),"")</f>
        <v>1.0</v>
      </c>
      <c r="AF1998" t="inlineStr">
        <is>
          <t>rating</t>
        </is>
      </c>
      <c r="AG1998" t="inlineStr">
        <is>
          <t>performance</t>
        </is>
      </c>
      <c r="AH1998" t="inlineStr">
        <is>
          <t>sensitive</t>
        </is>
      </c>
      <c r="AI1998" t="inlineStr">
        <is>
          <t>with ETS/CT</t>
        </is>
      </c>
      <c r="AJ1998" t="inlineStr">
        <is>
          <t>without ETS/CT</t>
        </is>
      </c>
      <c r="AK1998" t="str">
        <f>IF(AND($CF1998&lt;&gt;"",IFERROR(INDEX(subsample_country_map!$B:$B,MATCH($CF1998,subsample_country_map!$A:$A,0)),"")&lt;&gt;""),INDEX(subsample_country_map!$B:$B,MATCH($CF1998,subsample_country_map!$A:$A,0)),INDEX(lookup!$AA:$AA,MATCH($A1998,lookup!$A:$A,0)))</f>
        <v>1_US</v>
      </c>
      <c r="AL1998" t="str">
        <f>IF(AND($CF1998&lt;&gt;"",IFERROR(INDEX(subsample_country_map!$C:$C,MATCH($CF1998,subsample_country_map!$A:$A,0)),"")&lt;&gt;""),INDEX(subsample_country_map!$C:$C,MATCH($CF1998,subsample_country_map!$A:$A,0)),INDEX(lookup!$AB:$AB,MATCH($A1998,lookup!$A:$A,0)))</f>
        <v>1_developed</v>
      </c>
      <c r="AM1998" t="str">
        <f>IF(AND($CF1998&lt;&gt;"",IFERROR(INDEX(subsample_country_map!$D:$D,MATCH($CF1998,subsample_country_map!$A:$A,0)),"")&lt;&gt;""),INDEX(subsample_country_map!$D:$D,MATCH($CF1998,subsample_country_map!$A:$A,0)),INDEX(lookup!$AC:$AC,MATCH($A1998,lookup!$A:$A,0)))</f>
        <v>1_western</v>
      </c>
      <c r="AN1998" t="str">
        <f>IF(AND($CF1998&lt;&gt;"",IFERROR(INDEX(subsample_country_map!$E:$E,MATCH($CF1998,subsample_country_map!$A:$A,0)),"")&lt;&gt;""),INDEX(subsample_country_map!$E:$E,MATCH($CF1998,subsample_country_map!$A:$A,0)),INDEX(lookup!$AD:$AD,MATCH($A1998,lookup!$A:$A,0)))</f>
        <v>1_common law</v>
      </c>
      <c r="AO1998" t="str">
        <f>INDEX(lookup!$Y:$Y,MATCH($A1998,lookup!$A:$A,0))</f>
        <v>0_published</v>
      </c>
      <c r="AP1998" t="str">
        <f>INDEX(lookup!$Z:$Z,MATCH($A1998,lookup!$A:$A,0))</f>
        <v>1_VHB high</v>
      </c>
      <c r="AQ1998" t="str">
        <f>INDEX(lookup!$W:$W,MATCH($A1998,lookup!$A:$A,0))</f>
        <v>1_fin/acc/econ</v>
      </c>
      <c r="AS1998" t="inlineStr">
        <is>
          <t>staging</t>
        </is>
      </c>
      <c r="AT1998" t="inlineStr">
        <is>
          <t>bad-CER</t>
        </is>
      </c>
      <c r="AU1998" t="inlineStr">
        <is>
          <t>creditworthiness</t>
        </is>
      </c>
      <c r="AV1998" t="inlineStr">
        <is>
          <t>-0.0028</t>
        </is>
      </c>
      <c r="AX1998" t="inlineStr">
        <is>
          <t>-3.06</t>
        </is>
      </c>
      <c r="BA1998" t="n">
        <v>2841</v>
      </c>
      <c r="BB1998" t="inlineStr">
        <is>
          <t>1</t>
        </is>
      </c>
      <c r="BC1998" t="inlineStr">
        <is>
          <t>ordered probit</t>
        </is>
      </c>
      <c r="BD1998" t="inlineStr">
        <is>
          <t>firm</t>
        </is>
      </c>
      <c r="BE1998" t="inlineStr">
        <is>
          <t>industry</t>
        </is>
      </c>
      <c r="BF1998" t="inlineStr">
        <is>
          <t>excluding financial firms (GICS 40)</t>
        </is>
      </c>
      <c r="BI1998" t="inlineStr">
        <is>
          <t>Table 10</t>
        </is>
      </c>
      <c r="BJ1998" t="inlineStr">
        <is>
          <t>col (1)</t>
        </is>
      </c>
      <c r="BK1998" t="inlineStr">
        <is>
          <t>10</t>
        </is>
      </c>
      <c r="BL1998" t="inlineStr">
        <is>
          <t>Total carbon emissions -0.0028*** (-3.06)</t>
        </is>
      </c>
      <c r="BM1998" t="inlineStr">
        <is>
          <t>Total carbon emissions</t>
        </is>
      </c>
      <c r="BN1998" t="inlineStr">
        <is>
          <t>Credit ratings</t>
        </is>
      </c>
      <c r="BO1998" t="inlineStr">
        <is>
          <t>original</t>
        </is>
      </c>
      <c r="BP1998" t="inlineStr">
        <is>
          <t>Safiullah et al (2021)</t>
        </is>
      </c>
      <c r="BQ1998" t="inlineStr">
        <is>
          <t>computed</t>
        </is>
      </c>
      <c r="BT1998" t="n">
        <v>0</v>
      </c>
      <c r="BU1998" t="inlineStr">
        <is>
          <t>staging_Safiullah_et_al_2021.csv</t>
        </is>
      </c>
      <c r="BW1998" t="n">
        <v>2004</v>
      </c>
      <c r="BX1998" t="n">
        <v>2018</v>
      </c>
      <c r="BY1998" t="inlineStr">
        <is>
          <t>United States (U</t>
        </is>
      </c>
      <c r="BZ1998" t="n">
        <v>2011</v>
      </c>
      <c r="CA1998" t="n">
        <v>0.2</v>
      </c>
      <c r="CB1998" t="n">
        <v>0</v>
      </c>
      <c r="CC1998" t="n">
        <v>1</v>
      </c>
      <c r="CD1998" t="n">
        <v>-0.05737828106328988</v>
      </c>
      <c r="CE1998" t="n">
        <v>1</v>
      </c>
    </row>
    <row r="1999">
      <c r="A1999" t="inlineStr">
        <is>
          <t>Safiullah et al (2021)</t>
        </is>
      </c>
      <c r="B1999" t="n">
        <v>3304</v>
      </c>
      <c r="C1999" t="n">
        <v>-0.07967929986955696</v>
      </c>
      <c r="D1999" t="n">
        <v>2405</v>
      </c>
      <c r="E1999">
        <f>IF(ISNUMBER($BA1999),$BA1999,IF(AND(ISNUMBER($D1999),ISNUMBER($BW1999),ISNUMBER($BX1999)),$D1999*($BX1999-$BW1999+1),""))</f>
        <v>2405.0</v>
      </c>
      <c r="H1999" t="inlineStr">
        <is>
          <t>partial</t>
        </is>
      </c>
      <c r="I1999" t="inlineStr">
        <is>
          <t>T-Statistic available</t>
        </is>
      </c>
      <c r="J1999">
        <f>IF($BW1999&lt;&gt;"",$BW1999,"")</f>
        <v>2004.0</v>
      </c>
      <c r="K1999">
        <f>IF($BX1999&lt;&gt;"",$BX1999,"")</f>
        <v>2018.0</v>
      </c>
      <c r="L1999">
        <f>IF(AND(ISNUMBER($BW1999),ISNUMBER($BX1999)),($BW1999+$BX1999)/2,"")</f>
        <v>2011.0</v>
      </c>
      <c r="M1999">
        <f>IF($L1999&lt;&gt;"",$L1999,"")</f>
        <v>2011.0</v>
      </c>
      <c r="N1999">
        <f>IF(AND(ISNUMBER($BW1999),ISNUMBER($BX1999)),MIN(1,MAX(0,($BX1999-2016+1)/($BX1999-$BW1999+1))),"")</f>
        <v>0.2</v>
      </c>
      <c r="O1999">
        <f>IF(AND(ISNUMBER($BW1999),ISNUMBER($BX1999)),MIN(1,MAX(0,($BX1999-2017+1)/($BX1999-$BW1999+1))),"")</f>
        <v>0.1333333333333333</v>
      </c>
      <c r="P1999">
        <f>IF(AND(ISNUMBER($BW1999),ISNUMBER($BX1999)),MIN(1,MAX(0,($BX1999-2018+1)/($BX1999-$BW1999+1))),"")</f>
        <v>0.06666666666666667</v>
      </c>
      <c r="Q1999">
        <f>IF(AND(ISNUMBER($BW1999),ISNUMBER($BX1999)),MIN(1,MAX(0,($BX1999-2019+1)/($BX1999-$BW1999+1))),"")</f>
        <v>0.0</v>
      </c>
      <c r="R1999">
        <f>IF(AND(ISNUMBER($BW1999),ISNUMBER($BX1999)),MIN(1,MAX(0,($BX1999-2016+1)/($BX1999-$BW1999+1))),"")</f>
        <v>0.2</v>
      </c>
      <c r="S1999">
        <f>IF($L1999&lt;&gt;"",IF($L1999&gt;=2015.5,1,0),"")</f>
        <v>0.0</v>
      </c>
      <c r="T1999">
        <f>IF($L1999&lt;&gt;"",IF($L1999&gt;=2016,1,0),"")</f>
        <v>0.0</v>
      </c>
      <c r="U1999">
        <f>IF(ISNUMBER($BX1999),IF($BX1999&gt;=2016,1,0),"")</f>
        <v>1.0</v>
      </c>
      <c r="V1999">
        <f>IF(ISNUMBER($BW1999),IF($BW1999&gt;=2016,1,0),"")</f>
        <v>0.0</v>
      </c>
      <c r="W1999" t="str">
        <f>IF(AND(ISNUMBER($BW1999),ISNUMBER($BX1999)),IF($BW1999&gt;=2016,"post-only",IF($BX1999&lt;2016,"pre-only","mixed")),"")</f>
        <v>mixed</v>
      </c>
      <c r="X1999">
        <f>IF(AND(ISNUMBER($BW1999),ISNUMBER($BX1999)),MIN(1,MAX(0,($BX1999-2017+1)/($BX1999-$BW1999+1))),"")</f>
        <v>0.1333333333333333</v>
      </c>
      <c r="Y1999">
        <f>IF(AND(ISNUMBER($BW1999),ISNUMBER($BX1999)),MIN(1,MAX(0,($BX1999-2018+1)/($BX1999-$BW1999+1))),"")</f>
        <v>0.06666666666666667</v>
      </c>
      <c r="Z1999">
        <f>IF(AND(ISNUMBER($BW1999),ISNUMBER($BX1999)),MIN(1,MAX(0,($BX1999-2019+1)/($BX1999-$BW1999+1))),"")</f>
        <v>0.0</v>
      </c>
      <c r="AA1999">
        <f>IF(ISNUMBER($BX1999),IF($BX1999&gt;=2017,1,0),"")</f>
        <v>1.0</v>
      </c>
      <c r="AB1999">
        <f>IF(ISNUMBER($BX1999),IF($BX1999&gt;=2018,1,0),"")</f>
        <v>1.0</v>
      </c>
      <c r="AC1999">
        <f>IF(ISNUMBER($BX1999),IF($BX1999&gt;=2019,1,0),"")</f>
        <v>0.0</v>
      </c>
      <c r="AD1999">
        <f>IF($L1999&lt;&gt;"",IF($L1999&gt;2013,1,0),"")</f>
        <v>0.0</v>
      </c>
      <c r="AE1999">
        <f>IF($L1999&lt;&gt;"",1+IF($L1999&gt;2011,1,0)+IF($L1999&gt;2014,1,0),"")</f>
        <v>1.0</v>
      </c>
      <c r="AF1999" t="inlineStr">
        <is>
          <t>rating</t>
        </is>
      </c>
      <c r="AG1999" t="inlineStr">
        <is>
          <t>performance</t>
        </is>
      </c>
      <c r="AH1999" t="inlineStr">
        <is>
          <t>sensitive</t>
        </is>
      </c>
      <c r="AI1999" t="inlineStr">
        <is>
          <t>with ETS/CT</t>
        </is>
      </c>
      <c r="AJ1999" t="inlineStr">
        <is>
          <t>without ETS/CT</t>
        </is>
      </c>
      <c r="AK1999" t="str">
        <f>IF(AND($CF1999&lt;&gt;"",IFERROR(INDEX(subsample_country_map!$B:$B,MATCH($CF1999,subsample_country_map!$A:$A,0)),"")&lt;&gt;""),INDEX(subsample_country_map!$B:$B,MATCH($CF1999,subsample_country_map!$A:$A,0)),INDEX(lookup!$AA:$AA,MATCH($A1999,lookup!$A:$A,0)))</f>
        <v>1_US</v>
      </c>
      <c r="AL1999" t="str">
        <f>IF(AND($CF1999&lt;&gt;"",IFERROR(INDEX(subsample_country_map!$C:$C,MATCH($CF1999,subsample_country_map!$A:$A,0)),"")&lt;&gt;""),INDEX(subsample_country_map!$C:$C,MATCH($CF1999,subsample_country_map!$A:$A,0)),INDEX(lookup!$AB:$AB,MATCH($A1999,lookup!$A:$A,0)))</f>
        <v>1_developed</v>
      </c>
      <c r="AM1999" t="str">
        <f>IF(AND($CF1999&lt;&gt;"",IFERROR(INDEX(subsample_country_map!$D:$D,MATCH($CF1999,subsample_country_map!$A:$A,0)),"")&lt;&gt;""),INDEX(subsample_country_map!$D:$D,MATCH($CF1999,subsample_country_map!$A:$A,0)),INDEX(lookup!$AC:$AC,MATCH($A1999,lookup!$A:$A,0)))</f>
        <v>1_western</v>
      </c>
      <c r="AN1999" t="str">
        <f>IF(AND($CF1999&lt;&gt;"",IFERROR(INDEX(subsample_country_map!$E:$E,MATCH($CF1999,subsample_country_map!$A:$A,0)),"")&lt;&gt;""),INDEX(subsample_country_map!$E:$E,MATCH($CF1999,subsample_country_map!$A:$A,0)),INDEX(lookup!$AD:$AD,MATCH($A1999,lookup!$A:$A,0)))</f>
        <v>1_common law</v>
      </c>
      <c r="AO1999" t="str">
        <f>INDEX(lookup!$Y:$Y,MATCH($A1999,lookup!$A:$A,0))</f>
        <v>0_published</v>
      </c>
      <c r="AP1999" t="str">
        <f>INDEX(lookup!$Z:$Z,MATCH($A1999,lookup!$A:$A,0))</f>
        <v>1_VHB high</v>
      </c>
      <c r="AQ1999" t="str">
        <f>INDEX(lookup!$W:$W,MATCH($A1999,lookup!$A:$A,0))</f>
        <v>1_fin/acc/econ</v>
      </c>
      <c r="AS1999" t="inlineStr">
        <is>
          <t>staging</t>
        </is>
      </c>
      <c r="AT1999" t="inlineStr">
        <is>
          <t>bad-CER</t>
        </is>
      </c>
      <c r="AU1999" t="inlineStr">
        <is>
          <t>creditworthiness</t>
        </is>
      </c>
      <c r="AV1999" t="inlineStr">
        <is>
          <t>-0.0044</t>
        </is>
      </c>
      <c r="AX1999" t="inlineStr">
        <is>
          <t>-3.92</t>
        </is>
      </c>
      <c r="BA1999" t="n">
        <v>2405</v>
      </c>
      <c r="BB1999" t="inlineStr">
        <is>
          <t>1</t>
        </is>
      </c>
      <c r="BC1999" t="inlineStr">
        <is>
          <t>ordered probit</t>
        </is>
      </c>
      <c r="BD1999" t="inlineStr">
        <is>
          <t>firm</t>
        </is>
      </c>
      <c r="BE1999" t="inlineStr">
        <is>
          <t>industry</t>
        </is>
      </c>
      <c r="BF1999" t="inlineStr">
        <is>
          <t>excluding financial firms (GICS 40)</t>
        </is>
      </c>
      <c r="BI1999" t="inlineStr">
        <is>
          <t>Table 10</t>
        </is>
      </c>
      <c r="BJ1999" t="inlineStr">
        <is>
          <t>col (2)</t>
        </is>
      </c>
      <c r="BK1999" t="inlineStr">
        <is>
          <t>10</t>
        </is>
      </c>
      <c r="BL1999" t="inlineStr">
        <is>
          <t>Direct carbon emission -0.0044*** (-3.92)</t>
        </is>
      </c>
      <c r="BM1999" t="inlineStr">
        <is>
          <t>Direct carbon emission</t>
        </is>
      </c>
      <c r="BN1999" t="inlineStr">
        <is>
          <t>Credit ratings</t>
        </is>
      </c>
      <c r="BO1999" t="inlineStr">
        <is>
          <t>original</t>
        </is>
      </c>
      <c r="BP1999" t="inlineStr">
        <is>
          <t>Safiullah et al (2021)</t>
        </is>
      </c>
      <c r="BQ1999" t="inlineStr">
        <is>
          <t>computed</t>
        </is>
      </c>
      <c r="BT1999" t="n">
        <v>0</v>
      </c>
      <c r="BU1999" t="inlineStr">
        <is>
          <t>staging_Safiullah_et_al_2021.csv</t>
        </is>
      </c>
      <c r="BW1999" t="n">
        <v>2004</v>
      </c>
      <c r="BX1999" t="n">
        <v>2018</v>
      </c>
      <c r="BY1999" t="inlineStr">
        <is>
          <t>United States (U</t>
        </is>
      </c>
      <c r="BZ1999" t="n">
        <v>2011</v>
      </c>
      <c r="CA1999" t="n">
        <v>0.2</v>
      </c>
      <c r="CB1999" t="n">
        <v>0</v>
      </c>
      <c r="CC1999" t="n">
        <v>1</v>
      </c>
      <c r="CD1999" t="n">
        <v>-0.07984856752862325</v>
      </c>
      <c r="CE1999" t="n">
        <v>1</v>
      </c>
    </row>
    <row r="2000">
      <c r="A2000" t="inlineStr">
        <is>
          <t>Safiullah et al (2021)</t>
        </is>
      </c>
      <c r="B2000" t="n">
        <v>3305</v>
      </c>
      <c r="C2000" t="n">
        <v>0.002307742590146845</v>
      </c>
      <c r="D2000" t="n">
        <v>2272</v>
      </c>
      <c r="E2000">
        <f>IF(ISNUMBER($BA2000),$BA2000,IF(AND(ISNUMBER($D2000),ISNUMBER($BW2000),ISNUMBER($BX2000)),$D2000*($BX2000-$BW2000+1),""))</f>
        <v>2272.0</v>
      </c>
      <c r="H2000" t="inlineStr">
        <is>
          <t>partial</t>
        </is>
      </c>
      <c r="I2000" t="inlineStr">
        <is>
          <t>T-Statistic available</t>
        </is>
      </c>
      <c r="J2000">
        <f>IF($BW2000&lt;&gt;"",$BW2000,"")</f>
        <v>2004.0</v>
      </c>
      <c r="K2000">
        <f>IF($BX2000&lt;&gt;"",$BX2000,"")</f>
        <v>2018.0</v>
      </c>
      <c r="L2000">
        <f>IF(AND(ISNUMBER($BW2000),ISNUMBER($BX2000)),($BW2000+$BX2000)/2,"")</f>
        <v>2011.0</v>
      </c>
      <c r="M2000">
        <f>IF($L2000&lt;&gt;"",$L2000,"")</f>
        <v>2011.0</v>
      </c>
      <c r="N2000">
        <f>IF(AND(ISNUMBER($BW2000),ISNUMBER($BX2000)),MIN(1,MAX(0,($BX2000-2016+1)/($BX2000-$BW2000+1))),"")</f>
        <v>0.2</v>
      </c>
      <c r="O2000">
        <f>IF(AND(ISNUMBER($BW2000),ISNUMBER($BX2000)),MIN(1,MAX(0,($BX2000-2017+1)/($BX2000-$BW2000+1))),"")</f>
        <v>0.1333333333333333</v>
      </c>
      <c r="P2000">
        <f>IF(AND(ISNUMBER($BW2000),ISNUMBER($BX2000)),MIN(1,MAX(0,($BX2000-2018+1)/($BX2000-$BW2000+1))),"")</f>
        <v>0.06666666666666667</v>
      </c>
      <c r="Q2000">
        <f>IF(AND(ISNUMBER($BW2000),ISNUMBER($BX2000)),MIN(1,MAX(0,($BX2000-2019+1)/($BX2000-$BW2000+1))),"")</f>
        <v>0.0</v>
      </c>
      <c r="R2000">
        <f>IF(AND(ISNUMBER($BW2000),ISNUMBER($BX2000)),MIN(1,MAX(0,($BX2000-2016+1)/($BX2000-$BW2000+1))),"")</f>
        <v>0.2</v>
      </c>
      <c r="S2000">
        <f>IF($L2000&lt;&gt;"",IF($L2000&gt;=2015.5,1,0),"")</f>
        <v>0.0</v>
      </c>
      <c r="T2000">
        <f>IF($L2000&lt;&gt;"",IF($L2000&gt;=2016,1,0),"")</f>
        <v>0.0</v>
      </c>
      <c r="U2000">
        <f>IF(ISNUMBER($BX2000),IF($BX2000&gt;=2016,1,0),"")</f>
        <v>1.0</v>
      </c>
      <c r="V2000">
        <f>IF(ISNUMBER($BW2000),IF($BW2000&gt;=2016,1,0),"")</f>
        <v>0.0</v>
      </c>
      <c r="W2000" t="str">
        <f>IF(AND(ISNUMBER($BW2000),ISNUMBER($BX2000)),IF($BW2000&gt;=2016,"post-only",IF($BX2000&lt;2016,"pre-only","mixed")),"")</f>
        <v>mixed</v>
      </c>
      <c r="X2000">
        <f>IF(AND(ISNUMBER($BW2000),ISNUMBER($BX2000)),MIN(1,MAX(0,($BX2000-2017+1)/($BX2000-$BW2000+1))),"")</f>
        <v>0.1333333333333333</v>
      </c>
      <c r="Y2000">
        <f>IF(AND(ISNUMBER($BW2000),ISNUMBER($BX2000)),MIN(1,MAX(0,($BX2000-2018+1)/($BX2000-$BW2000+1))),"")</f>
        <v>0.06666666666666667</v>
      </c>
      <c r="Z2000">
        <f>IF(AND(ISNUMBER($BW2000),ISNUMBER($BX2000)),MIN(1,MAX(0,($BX2000-2019+1)/($BX2000-$BW2000+1))),"")</f>
        <v>0.0</v>
      </c>
      <c r="AA2000">
        <f>IF(ISNUMBER($BX2000),IF($BX2000&gt;=2017,1,0),"")</f>
        <v>1.0</v>
      </c>
      <c r="AB2000">
        <f>IF(ISNUMBER($BX2000),IF($BX2000&gt;=2018,1,0),"")</f>
        <v>1.0</v>
      </c>
      <c r="AC2000">
        <f>IF(ISNUMBER($BX2000),IF($BX2000&gt;=2019,1,0),"")</f>
        <v>0.0</v>
      </c>
      <c r="AD2000">
        <f>IF($L2000&lt;&gt;"",IF($L2000&gt;2013,1,0),"")</f>
        <v>0.0</v>
      </c>
      <c r="AE2000">
        <f>IF($L2000&lt;&gt;"",1+IF($L2000&gt;2011,1,0)+IF($L2000&gt;2014,1,0),"")</f>
        <v>1.0</v>
      </c>
      <c r="AF2000" t="inlineStr">
        <is>
          <t>rating</t>
        </is>
      </c>
      <c r="AG2000" t="inlineStr">
        <is>
          <t>performance</t>
        </is>
      </c>
      <c r="AH2000" t="inlineStr">
        <is>
          <t>sensitive</t>
        </is>
      </c>
      <c r="AI2000" t="inlineStr">
        <is>
          <t>with ETS/CT</t>
        </is>
      </c>
      <c r="AJ2000" t="inlineStr">
        <is>
          <t>without ETS/CT</t>
        </is>
      </c>
      <c r="AK2000" t="str">
        <f>IF(AND($CF2000&lt;&gt;"",IFERROR(INDEX(subsample_country_map!$B:$B,MATCH($CF2000,subsample_country_map!$A:$A,0)),"")&lt;&gt;""),INDEX(subsample_country_map!$B:$B,MATCH($CF2000,subsample_country_map!$A:$A,0)),INDEX(lookup!$AA:$AA,MATCH($A2000,lookup!$A:$A,0)))</f>
        <v>1_US</v>
      </c>
      <c r="AL2000" t="str">
        <f>IF(AND($CF2000&lt;&gt;"",IFERROR(INDEX(subsample_country_map!$C:$C,MATCH($CF2000,subsample_country_map!$A:$A,0)),"")&lt;&gt;""),INDEX(subsample_country_map!$C:$C,MATCH($CF2000,subsample_country_map!$A:$A,0)),INDEX(lookup!$AB:$AB,MATCH($A2000,lookup!$A:$A,0)))</f>
        <v>1_developed</v>
      </c>
      <c r="AM2000" t="str">
        <f>IF(AND($CF2000&lt;&gt;"",IFERROR(INDEX(subsample_country_map!$D:$D,MATCH($CF2000,subsample_country_map!$A:$A,0)),"")&lt;&gt;""),INDEX(subsample_country_map!$D:$D,MATCH($CF2000,subsample_country_map!$A:$A,0)),INDEX(lookup!$AC:$AC,MATCH($A2000,lookup!$A:$A,0)))</f>
        <v>1_western</v>
      </c>
      <c r="AN2000" t="str">
        <f>IF(AND($CF2000&lt;&gt;"",IFERROR(INDEX(subsample_country_map!$E:$E,MATCH($CF2000,subsample_country_map!$A:$A,0)),"")&lt;&gt;""),INDEX(subsample_country_map!$E:$E,MATCH($CF2000,subsample_country_map!$A:$A,0)),INDEX(lookup!$AD:$AD,MATCH($A2000,lookup!$A:$A,0)))</f>
        <v>1_common law</v>
      </c>
      <c r="AO2000" t="str">
        <f>INDEX(lookup!$Y:$Y,MATCH($A2000,lookup!$A:$A,0))</f>
        <v>0_published</v>
      </c>
      <c r="AP2000" t="str">
        <f>INDEX(lookup!$Z:$Z,MATCH($A2000,lookup!$A:$A,0))</f>
        <v>1_VHB high</v>
      </c>
      <c r="AQ2000" t="str">
        <f>INDEX(lookup!$W:$W,MATCH($A2000,lookup!$A:$A,0))</f>
        <v>1_fin/acc/econ</v>
      </c>
      <c r="AS2000" t="inlineStr">
        <is>
          <t>staging</t>
        </is>
      </c>
      <c r="AT2000" t="inlineStr">
        <is>
          <t>bad-CER</t>
        </is>
      </c>
      <c r="AU2000" t="inlineStr">
        <is>
          <t>creditworthiness</t>
        </is>
      </c>
      <c r="AV2000" t="inlineStr">
        <is>
          <t>0.0007</t>
        </is>
      </c>
      <c r="AX2000" t="inlineStr">
        <is>
          <t>0.11</t>
        </is>
      </c>
      <c r="BA2000" t="n">
        <v>2272</v>
      </c>
      <c r="BB2000" t="inlineStr">
        <is>
          <t>1</t>
        </is>
      </c>
      <c r="BC2000" t="inlineStr">
        <is>
          <t>ordered probit</t>
        </is>
      </c>
      <c r="BD2000" t="inlineStr">
        <is>
          <t>firm</t>
        </is>
      </c>
      <c r="BE2000" t="inlineStr">
        <is>
          <t>industry</t>
        </is>
      </c>
      <c r="BF2000" t="inlineStr">
        <is>
          <t>excluding financial firms (GICS 40)</t>
        </is>
      </c>
      <c r="BI2000" t="inlineStr">
        <is>
          <t>Table 10</t>
        </is>
      </c>
      <c r="BJ2000" t="inlineStr">
        <is>
          <t>col (3)</t>
        </is>
      </c>
      <c r="BK2000" t="inlineStr">
        <is>
          <t>10</t>
        </is>
      </c>
      <c r="BL2000" t="inlineStr">
        <is>
          <t>Indirect carbon emission 0.0007 (0.11)</t>
        </is>
      </c>
      <c r="BM2000" t="inlineStr">
        <is>
          <t>Indirect carbon emission</t>
        </is>
      </c>
      <c r="BN2000" t="inlineStr">
        <is>
          <t>Credit ratings</t>
        </is>
      </c>
      <c r="BO2000" t="inlineStr">
        <is>
          <t>original</t>
        </is>
      </c>
      <c r="BP2000" t="inlineStr">
        <is>
          <t>Safiullah et al (2021)</t>
        </is>
      </c>
      <c r="BQ2000" t="inlineStr">
        <is>
          <t>computed</t>
        </is>
      </c>
      <c r="BT2000" t="n">
        <v>0</v>
      </c>
      <c r="BU2000" t="inlineStr">
        <is>
          <t>staging_Safiullah_et_al_2021.csv</t>
        </is>
      </c>
      <c r="BW2000" t="n">
        <v>2004</v>
      </c>
      <c r="BX2000" t="n">
        <v>2018</v>
      </c>
      <c r="BY2000" t="inlineStr">
        <is>
          <t>United States (U</t>
        </is>
      </c>
      <c r="BZ2000" t="n">
        <v>2011</v>
      </c>
      <c r="CA2000" t="n">
        <v>0.2</v>
      </c>
      <c r="CB2000" t="n">
        <v>0</v>
      </c>
      <c r="CC2000" t="n">
        <v>1</v>
      </c>
      <c r="CD2000" t="n">
        <v>0.002307746686922939</v>
      </c>
      <c r="CE2000" t="n">
        <v>1</v>
      </c>
    </row>
    <row r="2001">
      <c r="A2001" t="inlineStr">
        <is>
          <t>Safiullah et al (2021)</t>
        </is>
      </c>
      <c r="B2001" t="n">
        <v>3306</v>
      </c>
      <c r="C2001" t="n">
        <v>-0.08024749184447215</v>
      </c>
      <c r="D2001" t="n">
        <v>3116</v>
      </c>
      <c r="E2001">
        <f>IF(ISNUMBER($BA2001),$BA2001,IF(AND(ISNUMBER($D2001),ISNUMBER($BW2001),ISNUMBER($BX2001)),$D2001*($BX2001-$BW2001+1),""))</f>
        <v>3116.0</v>
      </c>
      <c r="H2001" t="inlineStr">
        <is>
          <t>partial</t>
        </is>
      </c>
      <c r="I2001" t="inlineStr">
        <is>
          <t>T-Statistic available</t>
        </is>
      </c>
      <c r="J2001">
        <f>IF($BW2001&lt;&gt;"",$BW2001,"")</f>
        <v>2004.0</v>
      </c>
      <c r="K2001">
        <f>IF($BX2001&lt;&gt;"",$BX2001,"")</f>
        <v>2018.0</v>
      </c>
      <c r="L2001">
        <f>IF(AND(ISNUMBER($BW2001),ISNUMBER($BX2001)),($BW2001+$BX2001)/2,"")</f>
        <v>2011.0</v>
      </c>
      <c r="M2001">
        <f>IF($L2001&lt;&gt;"",$L2001,"")</f>
        <v>2011.0</v>
      </c>
      <c r="N2001">
        <f>IF(AND(ISNUMBER($BW2001),ISNUMBER($BX2001)),MIN(1,MAX(0,($BX2001-2016+1)/($BX2001-$BW2001+1))),"")</f>
        <v>0.2</v>
      </c>
      <c r="O2001">
        <f>IF(AND(ISNUMBER($BW2001),ISNUMBER($BX2001)),MIN(1,MAX(0,($BX2001-2017+1)/($BX2001-$BW2001+1))),"")</f>
        <v>0.1333333333333333</v>
      </c>
      <c r="P2001">
        <f>IF(AND(ISNUMBER($BW2001),ISNUMBER($BX2001)),MIN(1,MAX(0,($BX2001-2018+1)/($BX2001-$BW2001+1))),"")</f>
        <v>0.06666666666666667</v>
      </c>
      <c r="Q2001">
        <f>IF(AND(ISNUMBER($BW2001),ISNUMBER($BX2001)),MIN(1,MAX(0,($BX2001-2019+1)/($BX2001-$BW2001+1))),"")</f>
        <v>0.0</v>
      </c>
      <c r="R2001">
        <f>IF(AND(ISNUMBER($BW2001),ISNUMBER($BX2001)),MIN(1,MAX(0,($BX2001-2016+1)/($BX2001-$BW2001+1))),"")</f>
        <v>0.2</v>
      </c>
      <c r="S2001">
        <f>IF($L2001&lt;&gt;"",IF($L2001&gt;=2015.5,1,0),"")</f>
        <v>0.0</v>
      </c>
      <c r="T2001">
        <f>IF($L2001&lt;&gt;"",IF($L2001&gt;=2016,1,0),"")</f>
        <v>0.0</v>
      </c>
      <c r="U2001">
        <f>IF(ISNUMBER($BX2001),IF($BX2001&gt;=2016,1,0),"")</f>
        <v>1.0</v>
      </c>
      <c r="V2001">
        <f>IF(ISNUMBER($BW2001),IF($BW2001&gt;=2016,1,0),"")</f>
        <v>0.0</v>
      </c>
      <c r="W2001" t="str">
        <f>IF(AND(ISNUMBER($BW2001),ISNUMBER($BX2001)),IF($BW2001&gt;=2016,"post-only",IF($BX2001&lt;2016,"pre-only","mixed")),"")</f>
        <v>mixed</v>
      </c>
      <c r="X2001">
        <f>IF(AND(ISNUMBER($BW2001),ISNUMBER($BX2001)),MIN(1,MAX(0,($BX2001-2017+1)/($BX2001-$BW2001+1))),"")</f>
        <v>0.1333333333333333</v>
      </c>
      <c r="Y2001">
        <f>IF(AND(ISNUMBER($BW2001),ISNUMBER($BX2001)),MIN(1,MAX(0,($BX2001-2018+1)/($BX2001-$BW2001+1))),"")</f>
        <v>0.06666666666666667</v>
      </c>
      <c r="Z2001">
        <f>IF(AND(ISNUMBER($BW2001),ISNUMBER($BX2001)),MIN(1,MAX(0,($BX2001-2019+1)/($BX2001-$BW2001+1))),"")</f>
        <v>0.0</v>
      </c>
      <c r="AA2001">
        <f>IF(ISNUMBER($BX2001),IF($BX2001&gt;=2017,1,0),"")</f>
        <v>1.0</v>
      </c>
      <c r="AB2001">
        <f>IF(ISNUMBER($BX2001),IF($BX2001&gt;=2018,1,0),"")</f>
        <v>1.0</v>
      </c>
      <c r="AC2001">
        <f>IF(ISNUMBER($BX2001),IF($BX2001&gt;=2019,1,0),"")</f>
        <v>0.0</v>
      </c>
      <c r="AD2001">
        <f>IF($L2001&lt;&gt;"",IF($L2001&gt;2013,1,0),"")</f>
        <v>0.0</v>
      </c>
      <c r="AE2001">
        <f>IF($L2001&lt;&gt;"",1+IF($L2001&gt;2011,1,0)+IF($L2001&gt;2014,1,0),"")</f>
        <v>1.0</v>
      </c>
      <c r="AF2001" t="inlineStr">
        <is>
          <t>rating</t>
        </is>
      </c>
      <c r="AG2001" t="inlineStr">
        <is>
          <t>performance</t>
        </is>
      </c>
      <c r="AH2001" t="inlineStr">
        <is>
          <t>sensitive</t>
        </is>
      </c>
      <c r="AI2001" t="inlineStr">
        <is>
          <t>with ETS/CT</t>
        </is>
      </c>
      <c r="AJ2001" t="inlineStr">
        <is>
          <t>without ETS/CT</t>
        </is>
      </c>
      <c r="AK2001" t="str">
        <f>IF(AND($CF2001&lt;&gt;"",IFERROR(INDEX(subsample_country_map!$B:$B,MATCH($CF2001,subsample_country_map!$A:$A,0)),"")&lt;&gt;""),INDEX(subsample_country_map!$B:$B,MATCH($CF2001,subsample_country_map!$A:$A,0)),INDEX(lookup!$AA:$AA,MATCH($A2001,lookup!$A:$A,0)))</f>
        <v>1_US</v>
      </c>
      <c r="AL2001" t="str">
        <f>IF(AND($CF2001&lt;&gt;"",IFERROR(INDEX(subsample_country_map!$C:$C,MATCH($CF2001,subsample_country_map!$A:$A,0)),"")&lt;&gt;""),INDEX(subsample_country_map!$C:$C,MATCH($CF2001,subsample_country_map!$A:$A,0)),INDEX(lookup!$AB:$AB,MATCH($A2001,lookup!$A:$A,0)))</f>
        <v>1_developed</v>
      </c>
      <c r="AM2001" t="str">
        <f>IF(AND($CF2001&lt;&gt;"",IFERROR(INDEX(subsample_country_map!$D:$D,MATCH($CF2001,subsample_country_map!$A:$A,0)),"")&lt;&gt;""),INDEX(subsample_country_map!$D:$D,MATCH($CF2001,subsample_country_map!$A:$A,0)),INDEX(lookup!$AC:$AC,MATCH($A2001,lookup!$A:$A,0)))</f>
        <v>1_western</v>
      </c>
      <c r="AN2001" t="str">
        <f>IF(AND($CF2001&lt;&gt;"",IFERROR(INDEX(subsample_country_map!$E:$E,MATCH($CF2001,subsample_country_map!$A:$A,0)),"")&lt;&gt;""),INDEX(subsample_country_map!$E:$E,MATCH($CF2001,subsample_country_map!$A:$A,0)),INDEX(lookup!$AD:$AD,MATCH($A2001,lookup!$A:$A,0)))</f>
        <v>1_common law</v>
      </c>
      <c r="AO2001" t="str">
        <f>INDEX(lookup!$Y:$Y,MATCH($A2001,lookup!$A:$A,0))</f>
        <v>0_published</v>
      </c>
      <c r="AP2001" t="str">
        <f>INDEX(lookup!$Z:$Z,MATCH($A2001,lookup!$A:$A,0))</f>
        <v>1_VHB high</v>
      </c>
      <c r="AQ2001" t="str">
        <f>INDEX(lookup!$W:$W,MATCH($A2001,lookup!$A:$A,0))</f>
        <v>1_fin/acc/econ</v>
      </c>
      <c r="AS2001" t="inlineStr">
        <is>
          <t>staging</t>
        </is>
      </c>
      <c r="AT2001" t="inlineStr">
        <is>
          <t>bad-CER</t>
        </is>
      </c>
      <c r="AU2001" t="inlineStr">
        <is>
          <t>creditworthiness</t>
        </is>
      </c>
      <c r="AV2001" t="inlineStr">
        <is>
          <t>-0.065</t>
        </is>
      </c>
      <c r="AX2001" t="inlineStr">
        <is>
          <t>-4.494</t>
        </is>
      </c>
      <c r="BA2001" t="n">
        <v>3116</v>
      </c>
      <c r="BB2001" t="inlineStr">
        <is>
          <t>1</t>
        </is>
      </c>
      <c r="BC2001" t="inlineStr">
        <is>
          <t>ordered probit</t>
        </is>
      </c>
      <c r="BD2001" t="inlineStr">
        <is>
          <t>firm</t>
        </is>
      </c>
      <c r="BE2001" t="inlineStr">
        <is>
          <t>none</t>
        </is>
      </c>
      <c r="BI2001" t="inlineStr">
        <is>
          <t>Table 11</t>
        </is>
      </c>
      <c r="BJ2001" t="inlineStr">
        <is>
          <t>col (1)</t>
        </is>
      </c>
      <c r="BK2001" t="inlineStr">
        <is>
          <t>11</t>
        </is>
      </c>
      <c r="BL2001" t="inlineStr">
        <is>
          <t>Total Carbon emissions -0.065*** (-4.494)</t>
        </is>
      </c>
      <c r="BM2001" t="inlineStr">
        <is>
          <t>Total Carbon emissions</t>
        </is>
      </c>
      <c r="BN2001" t="inlineStr">
        <is>
          <t>Credit ratings</t>
        </is>
      </c>
      <c r="BO2001" t="inlineStr">
        <is>
          <t>original</t>
        </is>
      </c>
      <c r="BP2001" t="inlineStr">
        <is>
          <t>Safiullah et al (2021)</t>
        </is>
      </c>
      <c r="BQ2001" t="inlineStr">
        <is>
          <t>computed</t>
        </is>
      </c>
      <c r="BT2001" t="n">
        <v>0</v>
      </c>
      <c r="BU2001" t="inlineStr">
        <is>
          <t>staging_Safiullah_et_al_2021.csv</t>
        </is>
      </c>
      <c r="BW2001" t="n">
        <v>2004</v>
      </c>
      <c r="BX2001" t="n">
        <v>2018</v>
      </c>
      <c r="BY2001" t="inlineStr">
        <is>
          <t>United States (U</t>
        </is>
      </c>
      <c r="BZ2001" t="n">
        <v>2011</v>
      </c>
      <c r="CA2001" t="n">
        <v>0.2</v>
      </c>
      <c r="CB2001" t="n">
        <v>0</v>
      </c>
      <c r="CC2001" t="n">
        <v>1</v>
      </c>
      <c r="CD2001" t="n">
        <v>-0.08042041600118607</v>
      </c>
      <c r="CE2001" t="n">
        <v>1</v>
      </c>
    </row>
    <row r="2002">
      <c r="A2002" t="inlineStr">
        <is>
          <t>Safiullah et al (2021)</t>
        </is>
      </c>
      <c r="B2002" t="n">
        <v>3307</v>
      </c>
      <c r="C2002" t="n">
        <v>-0.0701836346073552</v>
      </c>
      <c r="D2002" t="n">
        <v>2659</v>
      </c>
      <c r="E2002">
        <f>IF(ISNUMBER($BA2002),$BA2002,IF(AND(ISNUMBER($D2002),ISNUMBER($BW2002),ISNUMBER($BX2002)),$D2002*($BX2002-$BW2002+1),""))</f>
        <v>2659.0</v>
      </c>
      <c r="H2002" t="inlineStr">
        <is>
          <t>partial</t>
        </is>
      </c>
      <c r="I2002" t="inlineStr">
        <is>
          <t>T-Statistic available</t>
        </is>
      </c>
      <c r="J2002">
        <f>IF($BW2002&lt;&gt;"",$BW2002,"")</f>
        <v>2004.0</v>
      </c>
      <c r="K2002">
        <f>IF($BX2002&lt;&gt;"",$BX2002,"")</f>
        <v>2018.0</v>
      </c>
      <c r="L2002">
        <f>IF(AND(ISNUMBER($BW2002),ISNUMBER($BX2002)),($BW2002+$BX2002)/2,"")</f>
        <v>2011.0</v>
      </c>
      <c r="M2002">
        <f>IF($L2002&lt;&gt;"",$L2002,"")</f>
        <v>2011.0</v>
      </c>
      <c r="N2002">
        <f>IF(AND(ISNUMBER($BW2002),ISNUMBER($BX2002)),MIN(1,MAX(0,($BX2002-2016+1)/($BX2002-$BW2002+1))),"")</f>
        <v>0.2</v>
      </c>
      <c r="O2002">
        <f>IF(AND(ISNUMBER($BW2002),ISNUMBER($BX2002)),MIN(1,MAX(0,($BX2002-2017+1)/($BX2002-$BW2002+1))),"")</f>
        <v>0.1333333333333333</v>
      </c>
      <c r="P2002">
        <f>IF(AND(ISNUMBER($BW2002),ISNUMBER($BX2002)),MIN(1,MAX(0,($BX2002-2018+1)/($BX2002-$BW2002+1))),"")</f>
        <v>0.06666666666666667</v>
      </c>
      <c r="Q2002">
        <f>IF(AND(ISNUMBER($BW2002),ISNUMBER($BX2002)),MIN(1,MAX(0,($BX2002-2019+1)/($BX2002-$BW2002+1))),"")</f>
        <v>0.0</v>
      </c>
      <c r="R2002">
        <f>IF(AND(ISNUMBER($BW2002),ISNUMBER($BX2002)),MIN(1,MAX(0,($BX2002-2016+1)/($BX2002-$BW2002+1))),"")</f>
        <v>0.2</v>
      </c>
      <c r="S2002">
        <f>IF($L2002&lt;&gt;"",IF($L2002&gt;=2015.5,1,0),"")</f>
        <v>0.0</v>
      </c>
      <c r="T2002">
        <f>IF($L2002&lt;&gt;"",IF($L2002&gt;=2016,1,0),"")</f>
        <v>0.0</v>
      </c>
      <c r="U2002">
        <f>IF(ISNUMBER($BX2002),IF($BX2002&gt;=2016,1,0),"")</f>
        <v>1.0</v>
      </c>
      <c r="V2002">
        <f>IF(ISNUMBER($BW2002),IF($BW2002&gt;=2016,1,0),"")</f>
        <v>0.0</v>
      </c>
      <c r="W2002" t="str">
        <f>IF(AND(ISNUMBER($BW2002),ISNUMBER($BX2002)),IF($BW2002&gt;=2016,"post-only",IF($BX2002&lt;2016,"pre-only","mixed")),"")</f>
        <v>mixed</v>
      </c>
      <c r="X2002">
        <f>IF(AND(ISNUMBER($BW2002),ISNUMBER($BX2002)),MIN(1,MAX(0,($BX2002-2017+1)/($BX2002-$BW2002+1))),"")</f>
        <v>0.1333333333333333</v>
      </c>
      <c r="Y2002">
        <f>IF(AND(ISNUMBER($BW2002),ISNUMBER($BX2002)),MIN(1,MAX(0,($BX2002-2018+1)/($BX2002-$BW2002+1))),"")</f>
        <v>0.06666666666666667</v>
      </c>
      <c r="Z2002">
        <f>IF(AND(ISNUMBER($BW2002),ISNUMBER($BX2002)),MIN(1,MAX(0,($BX2002-2019+1)/($BX2002-$BW2002+1))),"")</f>
        <v>0.0</v>
      </c>
      <c r="AA2002">
        <f>IF(ISNUMBER($BX2002),IF($BX2002&gt;=2017,1,0),"")</f>
        <v>1.0</v>
      </c>
      <c r="AB2002">
        <f>IF(ISNUMBER($BX2002),IF($BX2002&gt;=2018,1,0),"")</f>
        <v>1.0</v>
      </c>
      <c r="AC2002">
        <f>IF(ISNUMBER($BX2002),IF($BX2002&gt;=2019,1,0),"")</f>
        <v>0.0</v>
      </c>
      <c r="AD2002">
        <f>IF($L2002&lt;&gt;"",IF($L2002&gt;2013,1,0),"")</f>
        <v>0.0</v>
      </c>
      <c r="AE2002">
        <f>IF($L2002&lt;&gt;"",1+IF($L2002&gt;2011,1,0)+IF($L2002&gt;2014,1,0),"")</f>
        <v>1.0</v>
      </c>
      <c r="AF2002" t="inlineStr">
        <is>
          <t>rating</t>
        </is>
      </c>
      <c r="AG2002" t="inlineStr">
        <is>
          <t>performance</t>
        </is>
      </c>
      <c r="AH2002" t="inlineStr">
        <is>
          <t>sensitive</t>
        </is>
      </c>
      <c r="AI2002" t="inlineStr">
        <is>
          <t>with ETS/CT</t>
        </is>
      </c>
      <c r="AJ2002" t="inlineStr">
        <is>
          <t>without ETS/CT</t>
        </is>
      </c>
      <c r="AK2002" t="str">
        <f>IF(AND($CF2002&lt;&gt;"",IFERROR(INDEX(subsample_country_map!$B:$B,MATCH($CF2002,subsample_country_map!$A:$A,0)),"")&lt;&gt;""),INDEX(subsample_country_map!$B:$B,MATCH($CF2002,subsample_country_map!$A:$A,0)),INDEX(lookup!$AA:$AA,MATCH($A2002,lookup!$A:$A,0)))</f>
        <v>1_US</v>
      </c>
      <c r="AL2002" t="str">
        <f>IF(AND($CF2002&lt;&gt;"",IFERROR(INDEX(subsample_country_map!$C:$C,MATCH($CF2002,subsample_country_map!$A:$A,0)),"")&lt;&gt;""),INDEX(subsample_country_map!$C:$C,MATCH($CF2002,subsample_country_map!$A:$A,0)),INDEX(lookup!$AB:$AB,MATCH($A2002,lookup!$A:$A,0)))</f>
        <v>1_developed</v>
      </c>
      <c r="AM2002" t="str">
        <f>IF(AND($CF2002&lt;&gt;"",IFERROR(INDEX(subsample_country_map!$D:$D,MATCH($CF2002,subsample_country_map!$A:$A,0)),"")&lt;&gt;""),INDEX(subsample_country_map!$D:$D,MATCH($CF2002,subsample_country_map!$A:$A,0)),INDEX(lookup!$AC:$AC,MATCH($A2002,lookup!$A:$A,0)))</f>
        <v>1_western</v>
      </c>
      <c r="AN2002" t="str">
        <f>IF(AND($CF2002&lt;&gt;"",IFERROR(INDEX(subsample_country_map!$E:$E,MATCH($CF2002,subsample_country_map!$A:$A,0)),"")&lt;&gt;""),INDEX(subsample_country_map!$E:$E,MATCH($CF2002,subsample_country_map!$A:$A,0)),INDEX(lookup!$AD:$AD,MATCH($A2002,lookup!$A:$A,0)))</f>
        <v>1_common law</v>
      </c>
      <c r="AO2002" t="str">
        <f>INDEX(lookup!$Y:$Y,MATCH($A2002,lookup!$A:$A,0))</f>
        <v>0_published</v>
      </c>
      <c r="AP2002" t="str">
        <f>INDEX(lookup!$Z:$Z,MATCH($A2002,lookup!$A:$A,0))</f>
        <v>1_VHB high</v>
      </c>
      <c r="AQ2002" t="str">
        <f>INDEX(lookup!$W:$W,MATCH($A2002,lookup!$A:$A,0))</f>
        <v>1_fin/acc/econ</v>
      </c>
      <c r="AS2002" t="inlineStr">
        <is>
          <t>staging</t>
        </is>
      </c>
      <c r="AT2002" t="inlineStr">
        <is>
          <t>bad-CER</t>
        </is>
      </c>
      <c r="AU2002" t="inlineStr">
        <is>
          <t>creditworthiness</t>
        </is>
      </c>
      <c r="AV2002" t="inlineStr">
        <is>
          <t>-0.041</t>
        </is>
      </c>
      <c r="AX2002" t="inlineStr">
        <is>
          <t>-3.628</t>
        </is>
      </c>
      <c r="BA2002" t="n">
        <v>2659</v>
      </c>
      <c r="BB2002" t="inlineStr">
        <is>
          <t>1</t>
        </is>
      </c>
      <c r="BC2002" t="inlineStr">
        <is>
          <t>ordered probit</t>
        </is>
      </c>
      <c r="BD2002" t="inlineStr">
        <is>
          <t>firm</t>
        </is>
      </c>
      <c r="BE2002" t="inlineStr">
        <is>
          <t>none</t>
        </is>
      </c>
      <c r="BI2002" t="inlineStr">
        <is>
          <t>Table 11</t>
        </is>
      </c>
      <c r="BJ2002" t="inlineStr">
        <is>
          <t>col (2)</t>
        </is>
      </c>
      <c r="BK2002" t="inlineStr">
        <is>
          <t>11</t>
        </is>
      </c>
      <c r="BL2002" t="inlineStr">
        <is>
          <t>Direct Carbon emissions -0.041*** (-3.628)</t>
        </is>
      </c>
      <c r="BM2002" t="inlineStr">
        <is>
          <t>Direct Carbon emissions</t>
        </is>
      </c>
      <c r="BN2002" t="inlineStr">
        <is>
          <t>Credit ratings</t>
        </is>
      </c>
      <c r="BO2002" t="inlineStr">
        <is>
          <t>original</t>
        </is>
      </c>
      <c r="BP2002" t="inlineStr">
        <is>
          <t>Safiullah et al (2021)</t>
        </is>
      </c>
      <c r="BQ2002" t="inlineStr">
        <is>
          <t>computed</t>
        </is>
      </c>
      <c r="BT2002" t="n">
        <v>0</v>
      </c>
      <c r="BU2002" t="inlineStr">
        <is>
          <t>staging_Safiullah_et_al_2021.csv</t>
        </is>
      </c>
      <c r="BW2002" t="n">
        <v>2004</v>
      </c>
      <c r="BX2002" t="n">
        <v>2018</v>
      </c>
      <c r="BY2002" t="inlineStr">
        <is>
          <t>United States (U</t>
        </is>
      </c>
      <c r="BZ2002" t="n">
        <v>2011</v>
      </c>
      <c r="CA2002" t="n">
        <v>0.2</v>
      </c>
      <c r="CB2002" t="n">
        <v>0</v>
      </c>
      <c r="CC2002" t="n">
        <v>1</v>
      </c>
      <c r="CD2002" t="n">
        <v>-0.07029921188798081</v>
      </c>
      <c r="CE2002" t="n">
        <v>1</v>
      </c>
    </row>
    <row r="2003">
      <c r="A2003" t="inlineStr">
        <is>
          <t>Safiullah et al (2021)</t>
        </is>
      </c>
      <c r="B2003" t="n">
        <v>3308</v>
      </c>
      <c r="C2003" t="n">
        <v>-0.02509192958256219</v>
      </c>
      <c r="D2003" t="n">
        <v>2528</v>
      </c>
      <c r="E2003">
        <f>IF(ISNUMBER($BA2003),$BA2003,IF(AND(ISNUMBER($D2003),ISNUMBER($BW2003),ISNUMBER($BX2003)),$D2003*($BX2003-$BW2003+1),""))</f>
        <v>2528.0</v>
      </c>
      <c r="H2003" t="inlineStr">
        <is>
          <t>partial</t>
        </is>
      </c>
      <c r="I2003" t="inlineStr">
        <is>
          <t>T-Statistic available</t>
        </is>
      </c>
      <c r="J2003">
        <f>IF($BW2003&lt;&gt;"",$BW2003,"")</f>
        <v>2004.0</v>
      </c>
      <c r="K2003">
        <f>IF($BX2003&lt;&gt;"",$BX2003,"")</f>
        <v>2018.0</v>
      </c>
      <c r="L2003">
        <f>IF(AND(ISNUMBER($BW2003),ISNUMBER($BX2003)),($BW2003+$BX2003)/2,"")</f>
        <v>2011.0</v>
      </c>
      <c r="M2003">
        <f>IF($L2003&lt;&gt;"",$L2003,"")</f>
        <v>2011.0</v>
      </c>
      <c r="N2003">
        <f>IF(AND(ISNUMBER($BW2003),ISNUMBER($BX2003)),MIN(1,MAX(0,($BX2003-2016+1)/($BX2003-$BW2003+1))),"")</f>
        <v>0.2</v>
      </c>
      <c r="O2003">
        <f>IF(AND(ISNUMBER($BW2003),ISNUMBER($BX2003)),MIN(1,MAX(0,($BX2003-2017+1)/($BX2003-$BW2003+1))),"")</f>
        <v>0.1333333333333333</v>
      </c>
      <c r="P2003">
        <f>IF(AND(ISNUMBER($BW2003),ISNUMBER($BX2003)),MIN(1,MAX(0,($BX2003-2018+1)/($BX2003-$BW2003+1))),"")</f>
        <v>0.06666666666666667</v>
      </c>
      <c r="Q2003">
        <f>IF(AND(ISNUMBER($BW2003),ISNUMBER($BX2003)),MIN(1,MAX(0,($BX2003-2019+1)/($BX2003-$BW2003+1))),"")</f>
        <v>0.0</v>
      </c>
      <c r="R2003">
        <f>IF(AND(ISNUMBER($BW2003),ISNUMBER($BX2003)),MIN(1,MAX(0,($BX2003-2016+1)/($BX2003-$BW2003+1))),"")</f>
        <v>0.2</v>
      </c>
      <c r="S2003">
        <f>IF($L2003&lt;&gt;"",IF($L2003&gt;=2015.5,1,0),"")</f>
        <v>0.0</v>
      </c>
      <c r="T2003">
        <f>IF($L2003&lt;&gt;"",IF($L2003&gt;=2016,1,0),"")</f>
        <v>0.0</v>
      </c>
      <c r="U2003">
        <f>IF(ISNUMBER($BX2003),IF($BX2003&gt;=2016,1,0),"")</f>
        <v>1.0</v>
      </c>
      <c r="V2003">
        <f>IF(ISNUMBER($BW2003),IF($BW2003&gt;=2016,1,0),"")</f>
        <v>0.0</v>
      </c>
      <c r="W2003" t="str">
        <f>IF(AND(ISNUMBER($BW2003),ISNUMBER($BX2003)),IF($BW2003&gt;=2016,"post-only",IF($BX2003&lt;2016,"pre-only","mixed")),"")</f>
        <v>mixed</v>
      </c>
      <c r="X2003">
        <f>IF(AND(ISNUMBER($BW2003),ISNUMBER($BX2003)),MIN(1,MAX(0,($BX2003-2017+1)/($BX2003-$BW2003+1))),"")</f>
        <v>0.1333333333333333</v>
      </c>
      <c r="Y2003">
        <f>IF(AND(ISNUMBER($BW2003),ISNUMBER($BX2003)),MIN(1,MAX(0,($BX2003-2018+1)/($BX2003-$BW2003+1))),"")</f>
        <v>0.06666666666666667</v>
      </c>
      <c r="Z2003">
        <f>IF(AND(ISNUMBER($BW2003),ISNUMBER($BX2003)),MIN(1,MAX(0,($BX2003-2019+1)/($BX2003-$BW2003+1))),"")</f>
        <v>0.0</v>
      </c>
      <c r="AA2003">
        <f>IF(ISNUMBER($BX2003),IF($BX2003&gt;=2017,1,0),"")</f>
        <v>1.0</v>
      </c>
      <c r="AB2003">
        <f>IF(ISNUMBER($BX2003),IF($BX2003&gt;=2018,1,0),"")</f>
        <v>1.0</v>
      </c>
      <c r="AC2003">
        <f>IF(ISNUMBER($BX2003),IF($BX2003&gt;=2019,1,0),"")</f>
        <v>0.0</v>
      </c>
      <c r="AD2003">
        <f>IF($L2003&lt;&gt;"",IF($L2003&gt;2013,1,0),"")</f>
        <v>0.0</v>
      </c>
      <c r="AE2003">
        <f>IF($L2003&lt;&gt;"",1+IF($L2003&gt;2011,1,0)+IF($L2003&gt;2014,1,0),"")</f>
        <v>1.0</v>
      </c>
      <c r="AF2003" t="inlineStr">
        <is>
          <t>rating</t>
        </is>
      </c>
      <c r="AG2003" t="inlineStr">
        <is>
          <t>performance</t>
        </is>
      </c>
      <c r="AH2003" t="inlineStr">
        <is>
          <t>sensitive</t>
        </is>
      </c>
      <c r="AI2003" t="inlineStr">
        <is>
          <t>with ETS/CT</t>
        </is>
      </c>
      <c r="AJ2003" t="inlineStr">
        <is>
          <t>without ETS/CT</t>
        </is>
      </c>
      <c r="AK2003" t="str">
        <f>IF(AND($CF2003&lt;&gt;"",IFERROR(INDEX(subsample_country_map!$B:$B,MATCH($CF2003,subsample_country_map!$A:$A,0)),"")&lt;&gt;""),INDEX(subsample_country_map!$B:$B,MATCH($CF2003,subsample_country_map!$A:$A,0)),INDEX(lookup!$AA:$AA,MATCH($A2003,lookup!$A:$A,0)))</f>
        <v>1_US</v>
      </c>
      <c r="AL2003" t="str">
        <f>IF(AND($CF2003&lt;&gt;"",IFERROR(INDEX(subsample_country_map!$C:$C,MATCH($CF2003,subsample_country_map!$A:$A,0)),"")&lt;&gt;""),INDEX(subsample_country_map!$C:$C,MATCH($CF2003,subsample_country_map!$A:$A,0)),INDEX(lookup!$AB:$AB,MATCH($A2003,lookup!$A:$A,0)))</f>
        <v>1_developed</v>
      </c>
      <c r="AM2003" t="str">
        <f>IF(AND($CF2003&lt;&gt;"",IFERROR(INDEX(subsample_country_map!$D:$D,MATCH($CF2003,subsample_country_map!$A:$A,0)),"")&lt;&gt;""),INDEX(subsample_country_map!$D:$D,MATCH($CF2003,subsample_country_map!$A:$A,0)),INDEX(lookup!$AC:$AC,MATCH($A2003,lookup!$A:$A,0)))</f>
        <v>1_western</v>
      </c>
      <c r="AN2003" t="str">
        <f>IF(AND($CF2003&lt;&gt;"",IFERROR(INDEX(subsample_country_map!$E:$E,MATCH($CF2003,subsample_country_map!$A:$A,0)),"")&lt;&gt;""),INDEX(subsample_country_map!$E:$E,MATCH($CF2003,subsample_country_map!$A:$A,0)),INDEX(lookup!$AD:$AD,MATCH($A2003,lookup!$A:$A,0)))</f>
        <v>1_common law</v>
      </c>
      <c r="AO2003" t="str">
        <f>INDEX(lookup!$Y:$Y,MATCH($A2003,lookup!$A:$A,0))</f>
        <v>0_published</v>
      </c>
      <c r="AP2003" t="str">
        <f>INDEX(lookup!$Z:$Z,MATCH($A2003,lookup!$A:$A,0))</f>
        <v>1_VHB high</v>
      </c>
      <c r="AQ2003" t="str">
        <f>INDEX(lookup!$W:$W,MATCH($A2003,lookup!$A:$A,0))</f>
        <v>1_fin/acc/econ</v>
      </c>
      <c r="AS2003" t="inlineStr">
        <is>
          <t>staging</t>
        </is>
      </c>
      <c r="AT2003" t="inlineStr">
        <is>
          <t>bad-CER</t>
        </is>
      </c>
      <c r="AU2003" t="inlineStr">
        <is>
          <t>creditworthiness</t>
        </is>
      </c>
      <c r="AV2003" t="inlineStr">
        <is>
          <t>-0.021</t>
        </is>
      </c>
      <c r="AX2003" t="inlineStr">
        <is>
          <t>-1.262</t>
        </is>
      </c>
      <c r="BA2003" t="n">
        <v>2528</v>
      </c>
      <c r="BB2003" t="inlineStr">
        <is>
          <t>1</t>
        </is>
      </c>
      <c r="BC2003" t="inlineStr">
        <is>
          <t>ordered probit</t>
        </is>
      </c>
      <c r="BD2003" t="inlineStr">
        <is>
          <t>firm</t>
        </is>
      </c>
      <c r="BE2003" t="inlineStr">
        <is>
          <t>none</t>
        </is>
      </c>
      <c r="BI2003" t="inlineStr">
        <is>
          <t>Table 11</t>
        </is>
      </c>
      <c r="BJ2003" t="inlineStr">
        <is>
          <t>col (3)</t>
        </is>
      </c>
      <c r="BK2003" t="inlineStr">
        <is>
          <t>11</t>
        </is>
      </c>
      <c r="BL2003" t="inlineStr">
        <is>
          <t>Indirect carbon emissions -0.021 (-1.262)</t>
        </is>
      </c>
      <c r="BM2003" t="inlineStr">
        <is>
          <t>Indirect carbon emissions</t>
        </is>
      </c>
      <c r="BN2003" t="inlineStr">
        <is>
          <t>Credit ratings</t>
        </is>
      </c>
      <c r="BO2003" t="inlineStr">
        <is>
          <t>original</t>
        </is>
      </c>
      <c r="BP2003" t="inlineStr">
        <is>
          <t>Safiullah et al (2021)</t>
        </is>
      </c>
      <c r="BQ2003" t="inlineStr">
        <is>
          <t>computed</t>
        </is>
      </c>
      <c r="BT2003" t="n">
        <v>0</v>
      </c>
      <c r="BU2003" t="inlineStr">
        <is>
          <t>staging_Safiullah_et_al_2021.csv</t>
        </is>
      </c>
      <c r="BW2003" t="n">
        <v>2004</v>
      </c>
      <c r="BX2003" t="n">
        <v>2018</v>
      </c>
      <c r="BY2003" t="inlineStr">
        <is>
          <t>United States (U</t>
        </is>
      </c>
      <c r="BZ2003" t="n">
        <v>2011</v>
      </c>
      <c r="CA2003" t="n">
        <v>0.2</v>
      </c>
      <c r="CB2003" t="n">
        <v>0</v>
      </c>
      <c r="CC2003" t="n">
        <v>1</v>
      </c>
      <c r="CD2003" t="n">
        <v>-0.02509719757361492</v>
      </c>
      <c r="CE2003" t="n">
        <v>1</v>
      </c>
    </row>
    <row r="2004">
      <c r="A2004" t="inlineStr">
        <is>
          <t>Safiullah et al (2021)</t>
        </is>
      </c>
      <c r="B2004" t="n">
        <v>3309</v>
      </c>
      <c r="C2004" t="n">
        <v>-0.06328969300014967</v>
      </c>
      <c r="D2004" t="n">
        <v>3116</v>
      </c>
      <c r="E2004">
        <f>IF(ISNUMBER($BA2004),$BA2004,IF(AND(ISNUMBER($D2004),ISNUMBER($BW2004),ISNUMBER($BX2004)),$D2004*($BX2004-$BW2004+1),""))</f>
        <v>3116.0</v>
      </c>
      <c r="H2004" t="inlineStr">
        <is>
          <t>partial</t>
        </is>
      </c>
      <c r="I2004" t="inlineStr">
        <is>
          <t>T-Statistic available</t>
        </is>
      </c>
      <c r="J2004">
        <f>IF($BW2004&lt;&gt;"",$BW2004,"")</f>
        <v>2004.0</v>
      </c>
      <c r="K2004">
        <f>IF($BX2004&lt;&gt;"",$BX2004,"")</f>
        <v>2018.0</v>
      </c>
      <c r="L2004">
        <f>IF(AND(ISNUMBER($BW2004),ISNUMBER($BX2004)),($BW2004+$BX2004)/2,"")</f>
        <v>2011.0</v>
      </c>
      <c r="M2004">
        <f>IF($L2004&lt;&gt;"",$L2004,"")</f>
        <v>2011.0</v>
      </c>
      <c r="N2004">
        <f>IF(AND(ISNUMBER($BW2004),ISNUMBER($BX2004)),MIN(1,MAX(0,($BX2004-2016+1)/($BX2004-$BW2004+1))),"")</f>
        <v>0.2</v>
      </c>
      <c r="O2004">
        <f>IF(AND(ISNUMBER($BW2004),ISNUMBER($BX2004)),MIN(1,MAX(0,($BX2004-2017+1)/($BX2004-$BW2004+1))),"")</f>
        <v>0.1333333333333333</v>
      </c>
      <c r="P2004">
        <f>IF(AND(ISNUMBER($BW2004),ISNUMBER($BX2004)),MIN(1,MAX(0,($BX2004-2018+1)/($BX2004-$BW2004+1))),"")</f>
        <v>0.06666666666666667</v>
      </c>
      <c r="Q2004">
        <f>IF(AND(ISNUMBER($BW2004),ISNUMBER($BX2004)),MIN(1,MAX(0,($BX2004-2019+1)/($BX2004-$BW2004+1))),"")</f>
        <v>0.0</v>
      </c>
      <c r="R2004">
        <f>IF(AND(ISNUMBER($BW2004),ISNUMBER($BX2004)),MIN(1,MAX(0,($BX2004-2016+1)/($BX2004-$BW2004+1))),"")</f>
        <v>0.2</v>
      </c>
      <c r="S2004">
        <f>IF($L2004&lt;&gt;"",IF($L2004&gt;=2015.5,1,0),"")</f>
        <v>0.0</v>
      </c>
      <c r="T2004">
        <f>IF($L2004&lt;&gt;"",IF($L2004&gt;=2016,1,0),"")</f>
        <v>0.0</v>
      </c>
      <c r="U2004">
        <f>IF(ISNUMBER($BX2004),IF($BX2004&gt;=2016,1,0),"")</f>
        <v>1.0</v>
      </c>
      <c r="V2004">
        <f>IF(ISNUMBER($BW2004),IF($BW2004&gt;=2016,1,0),"")</f>
        <v>0.0</v>
      </c>
      <c r="W2004" t="str">
        <f>IF(AND(ISNUMBER($BW2004),ISNUMBER($BX2004)),IF($BW2004&gt;=2016,"post-only",IF($BX2004&lt;2016,"pre-only","mixed")),"")</f>
        <v>mixed</v>
      </c>
      <c r="X2004">
        <f>IF(AND(ISNUMBER($BW2004),ISNUMBER($BX2004)),MIN(1,MAX(0,($BX2004-2017+1)/($BX2004-$BW2004+1))),"")</f>
        <v>0.1333333333333333</v>
      </c>
      <c r="Y2004">
        <f>IF(AND(ISNUMBER($BW2004),ISNUMBER($BX2004)),MIN(1,MAX(0,($BX2004-2018+1)/($BX2004-$BW2004+1))),"")</f>
        <v>0.06666666666666667</v>
      </c>
      <c r="Z2004">
        <f>IF(AND(ISNUMBER($BW2004),ISNUMBER($BX2004)),MIN(1,MAX(0,($BX2004-2019+1)/($BX2004-$BW2004+1))),"")</f>
        <v>0.0</v>
      </c>
      <c r="AA2004">
        <f>IF(ISNUMBER($BX2004),IF($BX2004&gt;=2017,1,0),"")</f>
        <v>1.0</v>
      </c>
      <c r="AB2004">
        <f>IF(ISNUMBER($BX2004),IF($BX2004&gt;=2018,1,0),"")</f>
        <v>1.0</v>
      </c>
      <c r="AC2004">
        <f>IF(ISNUMBER($BX2004),IF($BX2004&gt;=2019,1,0),"")</f>
        <v>0.0</v>
      </c>
      <c r="AD2004">
        <f>IF($L2004&lt;&gt;"",IF($L2004&gt;2013,1,0),"")</f>
        <v>0.0</v>
      </c>
      <c r="AE2004">
        <f>IF($L2004&lt;&gt;"",1+IF($L2004&gt;2011,1,0)+IF($L2004&gt;2014,1,0),"")</f>
        <v>1.0</v>
      </c>
      <c r="AF2004" t="inlineStr">
        <is>
          <t>derivativ (CDS spread)</t>
        </is>
      </c>
      <c r="AG2004" t="inlineStr">
        <is>
          <t>performance</t>
        </is>
      </c>
      <c r="AH2004" t="inlineStr">
        <is>
          <t>sensitive</t>
        </is>
      </c>
      <c r="AI2004" t="inlineStr">
        <is>
          <t>with ETS/CT</t>
        </is>
      </c>
      <c r="AJ2004" t="inlineStr">
        <is>
          <t>without ETS/CT</t>
        </is>
      </c>
      <c r="AK2004" t="str">
        <f>IF(AND($CF2004&lt;&gt;"",IFERROR(INDEX(subsample_country_map!$B:$B,MATCH($CF2004,subsample_country_map!$A:$A,0)),"")&lt;&gt;""),INDEX(subsample_country_map!$B:$B,MATCH($CF2004,subsample_country_map!$A:$A,0)),INDEX(lookup!$AA:$AA,MATCH($A2004,lookup!$A:$A,0)))</f>
        <v>1_US</v>
      </c>
      <c r="AL2004" t="str">
        <f>IF(AND($CF2004&lt;&gt;"",IFERROR(INDEX(subsample_country_map!$C:$C,MATCH($CF2004,subsample_country_map!$A:$A,0)),"")&lt;&gt;""),INDEX(subsample_country_map!$C:$C,MATCH($CF2004,subsample_country_map!$A:$A,0)),INDEX(lookup!$AB:$AB,MATCH($A2004,lookup!$A:$A,0)))</f>
        <v>1_developed</v>
      </c>
      <c r="AM2004" t="str">
        <f>IF(AND($CF2004&lt;&gt;"",IFERROR(INDEX(subsample_country_map!$D:$D,MATCH($CF2004,subsample_country_map!$A:$A,0)),"")&lt;&gt;""),INDEX(subsample_country_map!$D:$D,MATCH($CF2004,subsample_country_map!$A:$A,0)),INDEX(lookup!$AC:$AC,MATCH($A2004,lookup!$A:$A,0)))</f>
        <v>1_western</v>
      </c>
      <c r="AN2004" t="str">
        <f>IF(AND($CF2004&lt;&gt;"",IFERROR(INDEX(subsample_country_map!$E:$E,MATCH($CF2004,subsample_country_map!$A:$A,0)),"")&lt;&gt;""),INDEX(subsample_country_map!$E:$E,MATCH($CF2004,subsample_country_map!$A:$A,0)),INDEX(lookup!$AD:$AD,MATCH($A2004,lookup!$A:$A,0)))</f>
        <v>1_common law</v>
      </c>
      <c r="AO2004" t="str">
        <f>INDEX(lookup!$Y:$Y,MATCH($A2004,lookup!$A:$A,0))</f>
        <v>0_published</v>
      </c>
      <c r="AP2004" t="str">
        <f>INDEX(lookup!$Z:$Z,MATCH($A2004,lookup!$A:$A,0))</f>
        <v>1_VHB high</v>
      </c>
      <c r="AQ2004" t="str">
        <f>INDEX(lookup!$W:$W,MATCH($A2004,lookup!$A:$A,0))</f>
        <v>1_fin/acc/econ</v>
      </c>
      <c r="AS2004" t="inlineStr">
        <is>
          <t>staging</t>
        </is>
      </c>
      <c r="AT2004" t="inlineStr">
        <is>
          <t>bad-CER</t>
        </is>
      </c>
      <c r="AU2004" t="inlineStr">
        <is>
          <t>cost</t>
        </is>
      </c>
      <c r="AV2004" t="inlineStr">
        <is>
          <t>0.0525</t>
        </is>
      </c>
      <c r="AX2004" t="inlineStr">
        <is>
          <t>3.54</t>
        </is>
      </c>
      <c r="BA2004" t="n">
        <v>3116</v>
      </c>
      <c r="BB2004" t="inlineStr">
        <is>
          <t>FLAG</t>
        </is>
      </c>
      <c r="BC2004" t="inlineStr">
        <is>
          <t>OLS</t>
        </is>
      </c>
      <c r="BD2004" t="inlineStr">
        <is>
          <t>not stated</t>
        </is>
      </c>
      <c r="BE2004" t="inlineStr">
        <is>
          <t>none</t>
        </is>
      </c>
      <c r="BI2004" t="inlineStr">
        <is>
          <t>Table 12</t>
        </is>
      </c>
      <c r="BJ2004" t="inlineStr">
        <is>
          <t>col (1)</t>
        </is>
      </c>
      <c r="BK2004" t="inlineStr">
        <is>
          <t>11</t>
        </is>
      </c>
      <c r="BL2004" t="inlineStr">
        <is>
          <t>Total carbon emissions 0.0525*** (3.54)</t>
        </is>
      </c>
      <c r="BM2004" t="inlineStr">
        <is>
          <t>Total carbon emissions</t>
        </is>
      </c>
      <c r="BN2004" t="inlineStr">
        <is>
          <t>CDS spread</t>
        </is>
      </c>
      <c r="BO2004" t="inlineStr">
        <is>
          <t>original</t>
        </is>
      </c>
      <c r="BP2004" t="inlineStr">
        <is>
          <t>Safiullah et al (2021)</t>
        </is>
      </c>
      <c r="BQ2004" t="inlineStr">
        <is>
          <t>computed</t>
        </is>
      </c>
      <c r="BT2004" t="n">
        <v>0</v>
      </c>
      <c r="BU2004" t="inlineStr">
        <is>
          <t>staging_Safiullah_et_al_2021.csv</t>
        </is>
      </c>
      <c r="BW2004" t="n">
        <v>2004</v>
      </c>
      <c r="BX2004" t="n">
        <v>2018</v>
      </c>
      <c r="BY2004" t="inlineStr">
        <is>
          <t>United States (U</t>
        </is>
      </c>
      <c r="BZ2004" t="n">
        <v>2011</v>
      </c>
      <c r="CA2004" t="n">
        <v>0.2</v>
      </c>
      <c r="CB2004" t="n">
        <v>0</v>
      </c>
      <c r="CC2004" t="n">
        <v>1</v>
      </c>
      <c r="CD2004" t="n">
        <v>-0.06337440076274496</v>
      </c>
      <c r="CE2004" t="n">
        <v>1</v>
      </c>
    </row>
    <row r="2005">
      <c r="A2005" t="inlineStr">
        <is>
          <t>Safiullah et al (2021)</t>
        </is>
      </c>
      <c r="B2005" t="n">
        <v>3310</v>
      </c>
      <c r="C2005" t="n">
        <v>-0.05904488863174158</v>
      </c>
      <c r="D2005" t="n">
        <v>2659</v>
      </c>
      <c r="E2005">
        <f>IF(ISNUMBER($BA2005),$BA2005,IF(AND(ISNUMBER($D2005),ISNUMBER($BW2005),ISNUMBER($BX2005)),$D2005*($BX2005-$BW2005+1),""))</f>
        <v>2659.0</v>
      </c>
      <c r="H2005" t="inlineStr">
        <is>
          <t>partial</t>
        </is>
      </c>
      <c r="I2005" t="inlineStr">
        <is>
          <t>T-Statistic available</t>
        </is>
      </c>
      <c r="J2005">
        <f>IF($BW2005&lt;&gt;"",$BW2005,"")</f>
        <v>2004.0</v>
      </c>
      <c r="K2005">
        <f>IF($BX2005&lt;&gt;"",$BX2005,"")</f>
        <v>2018.0</v>
      </c>
      <c r="L2005">
        <f>IF(AND(ISNUMBER($BW2005),ISNUMBER($BX2005)),($BW2005+$BX2005)/2,"")</f>
        <v>2011.0</v>
      </c>
      <c r="M2005">
        <f>IF($L2005&lt;&gt;"",$L2005,"")</f>
        <v>2011.0</v>
      </c>
      <c r="N2005">
        <f>IF(AND(ISNUMBER($BW2005),ISNUMBER($BX2005)),MIN(1,MAX(0,($BX2005-2016+1)/($BX2005-$BW2005+1))),"")</f>
        <v>0.2</v>
      </c>
      <c r="O2005">
        <f>IF(AND(ISNUMBER($BW2005),ISNUMBER($BX2005)),MIN(1,MAX(0,($BX2005-2017+1)/($BX2005-$BW2005+1))),"")</f>
        <v>0.1333333333333333</v>
      </c>
      <c r="P2005">
        <f>IF(AND(ISNUMBER($BW2005),ISNUMBER($BX2005)),MIN(1,MAX(0,($BX2005-2018+1)/($BX2005-$BW2005+1))),"")</f>
        <v>0.06666666666666667</v>
      </c>
      <c r="Q2005">
        <f>IF(AND(ISNUMBER($BW2005),ISNUMBER($BX2005)),MIN(1,MAX(0,($BX2005-2019+1)/($BX2005-$BW2005+1))),"")</f>
        <v>0.0</v>
      </c>
      <c r="R2005">
        <f>IF(AND(ISNUMBER($BW2005),ISNUMBER($BX2005)),MIN(1,MAX(0,($BX2005-2016+1)/($BX2005-$BW2005+1))),"")</f>
        <v>0.2</v>
      </c>
      <c r="S2005">
        <f>IF($L2005&lt;&gt;"",IF($L2005&gt;=2015.5,1,0),"")</f>
        <v>0.0</v>
      </c>
      <c r="T2005">
        <f>IF($L2005&lt;&gt;"",IF($L2005&gt;=2016,1,0),"")</f>
        <v>0.0</v>
      </c>
      <c r="U2005">
        <f>IF(ISNUMBER($BX2005),IF($BX2005&gt;=2016,1,0),"")</f>
        <v>1.0</v>
      </c>
      <c r="V2005">
        <f>IF(ISNUMBER($BW2005),IF($BW2005&gt;=2016,1,0),"")</f>
        <v>0.0</v>
      </c>
      <c r="W2005" t="str">
        <f>IF(AND(ISNUMBER($BW2005),ISNUMBER($BX2005)),IF($BW2005&gt;=2016,"post-only",IF($BX2005&lt;2016,"pre-only","mixed")),"")</f>
        <v>mixed</v>
      </c>
      <c r="X2005">
        <f>IF(AND(ISNUMBER($BW2005),ISNUMBER($BX2005)),MIN(1,MAX(0,($BX2005-2017+1)/($BX2005-$BW2005+1))),"")</f>
        <v>0.1333333333333333</v>
      </c>
      <c r="Y2005">
        <f>IF(AND(ISNUMBER($BW2005),ISNUMBER($BX2005)),MIN(1,MAX(0,($BX2005-2018+1)/($BX2005-$BW2005+1))),"")</f>
        <v>0.06666666666666667</v>
      </c>
      <c r="Z2005">
        <f>IF(AND(ISNUMBER($BW2005),ISNUMBER($BX2005)),MIN(1,MAX(0,($BX2005-2019+1)/($BX2005-$BW2005+1))),"")</f>
        <v>0.0</v>
      </c>
      <c r="AA2005">
        <f>IF(ISNUMBER($BX2005),IF($BX2005&gt;=2017,1,0),"")</f>
        <v>1.0</v>
      </c>
      <c r="AB2005">
        <f>IF(ISNUMBER($BX2005),IF($BX2005&gt;=2018,1,0),"")</f>
        <v>1.0</v>
      </c>
      <c r="AC2005">
        <f>IF(ISNUMBER($BX2005),IF($BX2005&gt;=2019,1,0),"")</f>
        <v>0.0</v>
      </c>
      <c r="AD2005">
        <f>IF($L2005&lt;&gt;"",IF($L2005&gt;2013,1,0),"")</f>
        <v>0.0</v>
      </c>
      <c r="AE2005">
        <f>IF($L2005&lt;&gt;"",1+IF($L2005&gt;2011,1,0)+IF($L2005&gt;2014,1,0),"")</f>
        <v>1.0</v>
      </c>
      <c r="AF2005" t="inlineStr">
        <is>
          <t>derivativ (CDS spread)</t>
        </is>
      </c>
      <c r="AG2005" t="inlineStr">
        <is>
          <t>performance</t>
        </is>
      </c>
      <c r="AH2005" t="inlineStr">
        <is>
          <t>sensitive</t>
        </is>
      </c>
      <c r="AI2005" t="inlineStr">
        <is>
          <t>with ETS/CT</t>
        </is>
      </c>
      <c r="AJ2005" t="inlineStr">
        <is>
          <t>without ETS/CT</t>
        </is>
      </c>
      <c r="AK2005" t="str">
        <f>IF(AND($CF2005&lt;&gt;"",IFERROR(INDEX(subsample_country_map!$B:$B,MATCH($CF2005,subsample_country_map!$A:$A,0)),"")&lt;&gt;""),INDEX(subsample_country_map!$B:$B,MATCH($CF2005,subsample_country_map!$A:$A,0)),INDEX(lookup!$AA:$AA,MATCH($A2005,lookup!$A:$A,0)))</f>
        <v>1_US</v>
      </c>
      <c r="AL2005" t="str">
        <f>IF(AND($CF2005&lt;&gt;"",IFERROR(INDEX(subsample_country_map!$C:$C,MATCH($CF2005,subsample_country_map!$A:$A,0)),"")&lt;&gt;""),INDEX(subsample_country_map!$C:$C,MATCH($CF2005,subsample_country_map!$A:$A,0)),INDEX(lookup!$AB:$AB,MATCH($A2005,lookup!$A:$A,0)))</f>
        <v>1_developed</v>
      </c>
      <c r="AM2005" t="str">
        <f>IF(AND($CF2005&lt;&gt;"",IFERROR(INDEX(subsample_country_map!$D:$D,MATCH($CF2005,subsample_country_map!$A:$A,0)),"")&lt;&gt;""),INDEX(subsample_country_map!$D:$D,MATCH($CF2005,subsample_country_map!$A:$A,0)),INDEX(lookup!$AC:$AC,MATCH($A2005,lookup!$A:$A,0)))</f>
        <v>1_western</v>
      </c>
      <c r="AN2005" t="str">
        <f>IF(AND($CF2005&lt;&gt;"",IFERROR(INDEX(subsample_country_map!$E:$E,MATCH($CF2005,subsample_country_map!$A:$A,0)),"")&lt;&gt;""),INDEX(subsample_country_map!$E:$E,MATCH($CF2005,subsample_country_map!$A:$A,0)),INDEX(lookup!$AD:$AD,MATCH($A2005,lookup!$A:$A,0)))</f>
        <v>1_common law</v>
      </c>
      <c r="AO2005" t="str">
        <f>INDEX(lookup!$Y:$Y,MATCH($A2005,lookup!$A:$A,0))</f>
        <v>0_published</v>
      </c>
      <c r="AP2005" t="str">
        <f>INDEX(lookup!$Z:$Z,MATCH($A2005,lookup!$A:$A,0))</f>
        <v>1_VHB high</v>
      </c>
      <c r="AQ2005" t="str">
        <f>INDEX(lookup!$W:$W,MATCH($A2005,lookup!$A:$A,0))</f>
        <v>1_fin/acc/econ</v>
      </c>
      <c r="AS2005" t="inlineStr">
        <is>
          <t>staging</t>
        </is>
      </c>
      <c r="AT2005" t="inlineStr">
        <is>
          <t>bad-CER</t>
        </is>
      </c>
      <c r="AU2005" t="inlineStr">
        <is>
          <t>cost</t>
        </is>
      </c>
      <c r="AV2005" t="inlineStr">
        <is>
          <t>0.0539</t>
        </is>
      </c>
      <c r="AX2005" t="inlineStr">
        <is>
          <t>3.05</t>
        </is>
      </c>
      <c r="BA2005" t="n">
        <v>2659</v>
      </c>
      <c r="BB2005" t="inlineStr">
        <is>
          <t>FLAG</t>
        </is>
      </c>
      <c r="BC2005" t="inlineStr">
        <is>
          <t>OLS</t>
        </is>
      </c>
      <c r="BD2005" t="inlineStr">
        <is>
          <t>not stated</t>
        </is>
      </c>
      <c r="BE2005" t="inlineStr">
        <is>
          <t>none</t>
        </is>
      </c>
      <c r="BI2005" t="inlineStr">
        <is>
          <t>Table 12</t>
        </is>
      </c>
      <c r="BJ2005" t="inlineStr">
        <is>
          <t>col (2)</t>
        </is>
      </c>
      <c r="BK2005" t="inlineStr">
        <is>
          <t>11</t>
        </is>
      </c>
      <c r="BL2005" t="inlineStr">
        <is>
          <t>Direct carbon emissions 0.0539*** (3.05)</t>
        </is>
      </c>
      <c r="BM2005" t="inlineStr">
        <is>
          <t>Direct carbon emissions</t>
        </is>
      </c>
      <c r="BN2005" t="inlineStr">
        <is>
          <t>CDS spread</t>
        </is>
      </c>
      <c r="BO2005" t="inlineStr">
        <is>
          <t>original</t>
        </is>
      </c>
      <c r="BP2005" t="inlineStr">
        <is>
          <t>Safiullah et al (2021)</t>
        </is>
      </c>
      <c r="BQ2005" t="inlineStr">
        <is>
          <t>computed</t>
        </is>
      </c>
      <c r="BT2005" t="n">
        <v>0</v>
      </c>
      <c r="BU2005" t="inlineStr">
        <is>
          <t>staging_Safiullah_et_al_2021.csv</t>
        </is>
      </c>
      <c r="BW2005" t="n">
        <v>2004</v>
      </c>
      <c r="BX2005" t="n">
        <v>2018</v>
      </c>
      <c r="BY2005" t="inlineStr">
        <is>
          <t>United States (U</t>
        </is>
      </c>
      <c r="BZ2005" t="n">
        <v>2011</v>
      </c>
      <c r="CA2005" t="n">
        <v>0.2</v>
      </c>
      <c r="CB2005" t="n">
        <v>0</v>
      </c>
      <c r="CC2005" t="n">
        <v>1</v>
      </c>
      <c r="CD2005" t="n">
        <v>-0.05911364856266105</v>
      </c>
      <c r="CE2005" t="n">
        <v>1</v>
      </c>
    </row>
    <row r="2006">
      <c r="A2006" t="inlineStr">
        <is>
          <t>Safiullah et al (2021)</t>
        </is>
      </c>
      <c r="B2006" t="n">
        <v>3311</v>
      </c>
      <c r="C2006" t="n">
        <v>-0.09424989418253148</v>
      </c>
      <c r="D2006" t="n">
        <v>2528</v>
      </c>
      <c r="E2006">
        <f>IF(ISNUMBER($BA2006),$BA2006,IF(AND(ISNUMBER($D2006),ISNUMBER($BW2006),ISNUMBER($BX2006)),$D2006*($BX2006-$BW2006+1),""))</f>
        <v>2528.0</v>
      </c>
      <c r="H2006" t="inlineStr">
        <is>
          <t>partial</t>
        </is>
      </c>
      <c r="I2006" t="inlineStr">
        <is>
          <t>T-Statistic available</t>
        </is>
      </c>
      <c r="J2006">
        <f>IF($BW2006&lt;&gt;"",$BW2006,"")</f>
        <v>2004.0</v>
      </c>
      <c r="K2006">
        <f>IF($BX2006&lt;&gt;"",$BX2006,"")</f>
        <v>2018.0</v>
      </c>
      <c r="L2006">
        <f>IF(AND(ISNUMBER($BW2006),ISNUMBER($BX2006)),($BW2006+$BX2006)/2,"")</f>
        <v>2011.0</v>
      </c>
      <c r="M2006">
        <f>IF($L2006&lt;&gt;"",$L2006,"")</f>
        <v>2011.0</v>
      </c>
      <c r="N2006">
        <f>IF(AND(ISNUMBER($BW2006),ISNUMBER($BX2006)),MIN(1,MAX(0,($BX2006-2016+1)/($BX2006-$BW2006+1))),"")</f>
        <v>0.2</v>
      </c>
      <c r="O2006">
        <f>IF(AND(ISNUMBER($BW2006),ISNUMBER($BX2006)),MIN(1,MAX(0,($BX2006-2017+1)/($BX2006-$BW2006+1))),"")</f>
        <v>0.1333333333333333</v>
      </c>
      <c r="P2006">
        <f>IF(AND(ISNUMBER($BW2006),ISNUMBER($BX2006)),MIN(1,MAX(0,($BX2006-2018+1)/($BX2006-$BW2006+1))),"")</f>
        <v>0.06666666666666667</v>
      </c>
      <c r="Q2006">
        <f>IF(AND(ISNUMBER($BW2006),ISNUMBER($BX2006)),MIN(1,MAX(0,($BX2006-2019+1)/($BX2006-$BW2006+1))),"")</f>
        <v>0.0</v>
      </c>
      <c r="R2006">
        <f>IF(AND(ISNUMBER($BW2006),ISNUMBER($BX2006)),MIN(1,MAX(0,($BX2006-2016+1)/($BX2006-$BW2006+1))),"")</f>
        <v>0.2</v>
      </c>
      <c r="S2006">
        <f>IF($L2006&lt;&gt;"",IF($L2006&gt;=2015.5,1,0),"")</f>
        <v>0.0</v>
      </c>
      <c r="T2006">
        <f>IF($L2006&lt;&gt;"",IF($L2006&gt;=2016,1,0),"")</f>
        <v>0.0</v>
      </c>
      <c r="U2006">
        <f>IF(ISNUMBER($BX2006),IF($BX2006&gt;=2016,1,0),"")</f>
        <v>1.0</v>
      </c>
      <c r="V2006">
        <f>IF(ISNUMBER($BW2006),IF($BW2006&gt;=2016,1,0),"")</f>
        <v>0.0</v>
      </c>
      <c r="W2006" t="str">
        <f>IF(AND(ISNUMBER($BW2006),ISNUMBER($BX2006)),IF($BW2006&gt;=2016,"post-only",IF($BX2006&lt;2016,"pre-only","mixed")),"")</f>
        <v>mixed</v>
      </c>
      <c r="X2006">
        <f>IF(AND(ISNUMBER($BW2006),ISNUMBER($BX2006)),MIN(1,MAX(0,($BX2006-2017+1)/($BX2006-$BW2006+1))),"")</f>
        <v>0.1333333333333333</v>
      </c>
      <c r="Y2006">
        <f>IF(AND(ISNUMBER($BW2006),ISNUMBER($BX2006)),MIN(1,MAX(0,($BX2006-2018+1)/($BX2006-$BW2006+1))),"")</f>
        <v>0.06666666666666667</v>
      </c>
      <c r="Z2006">
        <f>IF(AND(ISNUMBER($BW2006),ISNUMBER($BX2006)),MIN(1,MAX(0,($BX2006-2019+1)/($BX2006-$BW2006+1))),"")</f>
        <v>0.0</v>
      </c>
      <c r="AA2006">
        <f>IF(ISNUMBER($BX2006),IF($BX2006&gt;=2017,1,0),"")</f>
        <v>1.0</v>
      </c>
      <c r="AB2006">
        <f>IF(ISNUMBER($BX2006),IF($BX2006&gt;=2018,1,0),"")</f>
        <v>1.0</v>
      </c>
      <c r="AC2006">
        <f>IF(ISNUMBER($BX2006),IF($BX2006&gt;=2019,1,0),"")</f>
        <v>0.0</v>
      </c>
      <c r="AD2006">
        <f>IF($L2006&lt;&gt;"",IF($L2006&gt;2013,1,0),"")</f>
        <v>0.0</v>
      </c>
      <c r="AE2006">
        <f>IF($L2006&lt;&gt;"",1+IF($L2006&gt;2011,1,0)+IF($L2006&gt;2014,1,0),"")</f>
        <v>1.0</v>
      </c>
      <c r="AF2006" t="inlineStr">
        <is>
          <t>derivativ (CDS spread)</t>
        </is>
      </c>
      <c r="AG2006" t="inlineStr">
        <is>
          <t>performance</t>
        </is>
      </c>
      <c r="AH2006" t="inlineStr">
        <is>
          <t>sensitive</t>
        </is>
      </c>
      <c r="AI2006" t="inlineStr">
        <is>
          <t>with ETS/CT</t>
        </is>
      </c>
      <c r="AJ2006" t="inlineStr">
        <is>
          <t>without ETS/CT</t>
        </is>
      </c>
      <c r="AK2006" t="str">
        <f>IF(AND($CF2006&lt;&gt;"",IFERROR(INDEX(subsample_country_map!$B:$B,MATCH($CF2006,subsample_country_map!$A:$A,0)),"")&lt;&gt;""),INDEX(subsample_country_map!$B:$B,MATCH($CF2006,subsample_country_map!$A:$A,0)),INDEX(lookup!$AA:$AA,MATCH($A2006,lookup!$A:$A,0)))</f>
        <v>1_US</v>
      </c>
      <c r="AL2006" t="str">
        <f>IF(AND($CF2006&lt;&gt;"",IFERROR(INDEX(subsample_country_map!$C:$C,MATCH($CF2006,subsample_country_map!$A:$A,0)),"")&lt;&gt;""),INDEX(subsample_country_map!$C:$C,MATCH($CF2006,subsample_country_map!$A:$A,0)),INDEX(lookup!$AB:$AB,MATCH($A2006,lookup!$A:$A,0)))</f>
        <v>1_developed</v>
      </c>
      <c r="AM2006" t="str">
        <f>IF(AND($CF2006&lt;&gt;"",IFERROR(INDEX(subsample_country_map!$D:$D,MATCH($CF2006,subsample_country_map!$A:$A,0)),"")&lt;&gt;""),INDEX(subsample_country_map!$D:$D,MATCH($CF2006,subsample_country_map!$A:$A,0)),INDEX(lookup!$AC:$AC,MATCH($A2006,lookup!$A:$A,0)))</f>
        <v>1_western</v>
      </c>
      <c r="AN2006" t="str">
        <f>IF(AND($CF2006&lt;&gt;"",IFERROR(INDEX(subsample_country_map!$E:$E,MATCH($CF2006,subsample_country_map!$A:$A,0)),"")&lt;&gt;""),INDEX(subsample_country_map!$E:$E,MATCH($CF2006,subsample_country_map!$A:$A,0)),INDEX(lookup!$AD:$AD,MATCH($A2006,lookup!$A:$A,0)))</f>
        <v>1_common law</v>
      </c>
      <c r="AO2006" t="str">
        <f>INDEX(lookup!$Y:$Y,MATCH($A2006,lookup!$A:$A,0))</f>
        <v>0_published</v>
      </c>
      <c r="AP2006" t="str">
        <f>INDEX(lookup!$Z:$Z,MATCH($A2006,lookup!$A:$A,0))</f>
        <v>1_VHB high</v>
      </c>
      <c r="AQ2006" t="str">
        <f>INDEX(lookup!$W:$W,MATCH($A2006,lookup!$A:$A,0))</f>
        <v>1_fin/acc/econ</v>
      </c>
      <c r="AS2006" t="inlineStr">
        <is>
          <t>staging</t>
        </is>
      </c>
      <c r="AT2006" t="inlineStr">
        <is>
          <t>bad-CER</t>
        </is>
      </c>
      <c r="AU2006" t="inlineStr">
        <is>
          <t>cost</t>
        </is>
      </c>
      <c r="AV2006" t="inlineStr">
        <is>
          <t>0.5883</t>
        </is>
      </c>
      <c r="AX2006" t="inlineStr">
        <is>
          <t>4.76</t>
        </is>
      </c>
      <c r="BA2006" t="n">
        <v>2528</v>
      </c>
      <c r="BB2006" t="inlineStr">
        <is>
          <t>FLAG</t>
        </is>
      </c>
      <c r="BC2006" t="inlineStr">
        <is>
          <t>OLS</t>
        </is>
      </c>
      <c r="BD2006" t="inlineStr">
        <is>
          <t>not stated</t>
        </is>
      </c>
      <c r="BE2006" t="inlineStr">
        <is>
          <t>none</t>
        </is>
      </c>
      <c r="BI2006" t="inlineStr">
        <is>
          <t>Table 12</t>
        </is>
      </c>
      <c r="BJ2006" t="inlineStr">
        <is>
          <t>col (3)</t>
        </is>
      </c>
      <c r="BK2006" t="inlineStr">
        <is>
          <t>11</t>
        </is>
      </c>
      <c r="BL2006" t="inlineStr">
        <is>
          <t>Indirect carbon emissions 0.5883*** (4.76)</t>
        </is>
      </c>
      <c r="BM2006" t="inlineStr">
        <is>
          <t>Indirect carbon emissions</t>
        </is>
      </c>
      <c r="BN2006" t="inlineStr">
        <is>
          <t>CDS spread</t>
        </is>
      </c>
      <c r="BO2006" t="inlineStr">
        <is>
          <t>original</t>
        </is>
      </c>
      <c r="BP2006" t="inlineStr">
        <is>
          <t>Safiullah et al (2021)</t>
        </is>
      </c>
      <c r="BQ2006" t="inlineStr">
        <is>
          <t>computed</t>
        </is>
      </c>
      <c r="BT2006" t="n">
        <v>0</v>
      </c>
      <c r="BU2006" t="inlineStr">
        <is>
          <t>staging_Safiullah_et_al_2021.csv</t>
        </is>
      </c>
      <c r="BW2006" t="n">
        <v>2004</v>
      </c>
      <c r="BX2006" t="n">
        <v>2018</v>
      </c>
      <c r="BY2006" t="inlineStr">
        <is>
          <t>United States (U</t>
        </is>
      </c>
      <c r="BZ2006" t="n">
        <v>2011</v>
      </c>
      <c r="CA2006" t="n">
        <v>0.2</v>
      </c>
      <c r="CB2006" t="n">
        <v>0</v>
      </c>
      <c r="CC2006" t="n">
        <v>1</v>
      </c>
      <c r="CD2006" t="n">
        <v>-0.09453046638203365</v>
      </c>
      <c r="CE2006" t="n">
        <v>1</v>
      </c>
    </row>
    <row r="2007">
      <c r="A2007" t="inlineStr">
        <is>
          <t>Safiullah et al (2025)</t>
        </is>
      </c>
      <c r="B2007" t="n">
        <v>3312</v>
      </c>
      <c r="C2007" t="n">
        <v>0.06</v>
      </c>
      <c r="D2007" t="n">
        <v>2537</v>
      </c>
      <c r="E2007">
        <f>IF(ISNUMBER($BA2007),$BA2007,IF(AND(ISNUMBER($D2007),ISNUMBER($BW2007),ISNUMBER($BX2007)),$D2007*($BX2007-$BW2007+1),""))</f>
        <v>27907.0</v>
      </c>
      <c r="H2007" t="inlineStr">
        <is>
          <t>bivariate</t>
        </is>
      </c>
      <c r="I2007" t="inlineStr">
        <is>
          <t>Correlation coefficient available</t>
        </is>
      </c>
      <c r="J2007">
        <f>IF($BW2007&lt;&gt;"",$BW2007,"")</f>
        <v>2007.0</v>
      </c>
      <c r="K2007">
        <f>IF($BX2007&lt;&gt;"",$BX2007,"")</f>
        <v>2017.0</v>
      </c>
      <c r="L2007">
        <f>IF(AND(ISNUMBER($BW2007),ISNUMBER($BX2007)),($BW2007+$BX2007)/2,"")</f>
        <v>2012.0</v>
      </c>
      <c r="M2007">
        <f>IF($L2007&lt;&gt;"",$L2007,"")</f>
        <v>2012.0</v>
      </c>
      <c r="N2007">
        <f>IF(AND(ISNUMBER($BW2007),ISNUMBER($BX2007)),MIN(1,MAX(0,($BX2007-2016+1)/($BX2007-$BW2007+1))),"")</f>
        <v>0.1818181818181818</v>
      </c>
      <c r="O2007">
        <f>IF(AND(ISNUMBER($BW2007),ISNUMBER($BX2007)),MIN(1,MAX(0,($BX2007-2017+1)/($BX2007-$BW2007+1))),"")</f>
        <v>0.09090909090909091</v>
      </c>
      <c r="P2007">
        <f>IF(AND(ISNUMBER($BW2007),ISNUMBER($BX2007)),MIN(1,MAX(0,($BX2007-2018+1)/($BX2007-$BW2007+1))),"")</f>
        <v>0.0</v>
      </c>
      <c r="Q2007">
        <f>IF(AND(ISNUMBER($BW2007),ISNUMBER($BX2007)),MIN(1,MAX(0,($BX2007-2019+1)/($BX2007-$BW2007+1))),"")</f>
        <v>0.0</v>
      </c>
      <c r="R2007">
        <f>IF(AND(ISNUMBER($BW2007),ISNUMBER($BX2007)),MIN(1,MAX(0,($BX2007-2016+1)/($BX2007-$BW2007+1))),"")</f>
        <v>0.1818181818181818</v>
      </c>
      <c r="S2007">
        <f>IF($L2007&lt;&gt;"",IF($L2007&gt;=2015.5,1,0),"")</f>
        <v>0.0</v>
      </c>
      <c r="T2007">
        <f>IF($L2007&lt;&gt;"",IF($L2007&gt;=2016,1,0),"")</f>
        <v>0.0</v>
      </c>
      <c r="U2007">
        <f>IF(ISNUMBER($BX2007),IF($BX2007&gt;=2016,1,0),"")</f>
        <v>1.0</v>
      </c>
      <c r="V2007">
        <f>IF(ISNUMBER($BW2007),IF($BW2007&gt;=2016,1,0),"")</f>
        <v>0.0</v>
      </c>
      <c r="W2007" t="str">
        <f>IF(AND(ISNUMBER($BW2007),ISNUMBER($BX2007)),IF($BW2007&gt;=2016,"post-only",IF($BX2007&lt;2016,"pre-only","mixed")),"")</f>
        <v>mixed</v>
      </c>
      <c r="X2007">
        <f>IF(AND(ISNUMBER($BW2007),ISNUMBER($BX2007)),MIN(1,MAX(0,($BX2007-2017+1)/($BX2007-$BW2007+1))),"")</f>
        <v>0.09090909090909091</v>
      </c>
      <c r="Y2007">
        <f>IF(AND(ISNUMBER($BW2007),ISNUMBER($BX2007)),MIN(1,MAX(0,($BX2007-2018+1)/($BX2007-$BW2007+1))),"")</f>
        <v>0.0</v>
      </c>
      <c r="Z2007">
        <f>IF(AND(ISNUMBER($BW2007),ISNUMBER($BX2007)),MIN(1,MAX(0,($BX2007-2019+1)/($BX2007-$BW2007+1))),"")</f>
        <v>0.0</v>
      </c>
      <c r="AA2007">
        <f>IF(ISNUMBER($BX2007),IF($BX2007&gt;=2017,1,0),"")</f>
        <v>1.0</v>
      </c>
      <c r="AB2007">
        <f>IF(ISNUMBER($BX2007),IF($BX2007&gt;=2018,1,0),"")</f>
        <v>0.0</v>
      </c>
      <c r="AC2007">
        <f>IF(ISNUMBER($BX2007),IF($BX2007&gt;=2019,1,0),"")</f>
        <v>0.0</v>
      </c>
      <c r="AD2007">
        <f>IF($L2007&lt;&gt;"",IF($L2007&gt;2013,1,0),"")</f>
        <v>0.0</v>
      </c>
      <c r="AE2007">
        <f>IF($L2007&lt;&gt;"",1+IF($L2007&gt;2011,1,0)+IF($L2007&gt;2014,1,0),"")</f>
        <v>2.0</v>
      </c>
      <c r="AF2007" t="inlineStr">
        <is>
          <t>rating</t>
        </is>
      </c>
      <c r="AG2007" t="inlineStr">
        <is>
          <t>disclosure</t>
        </is>
      </c>
      <c r="AH2007" t="inlineStr">
        <is>
          <t>non-sensitive</t>
        </is>
      </c>
      <c r="AI2007" t="inlineStr">
        <is>
          <t>without ETS/CT</t>
        </is>
      </c>
      <c r="AJ2007" t="inlineStr">
        <is>
          <t>without ETS/CT</t>
        </is>
      </c>
      <c r="AK2007" t="str">
        <f>IF(AND($CF2007&lt;&gt;"",IFERROR(INDEX(subsample_country_map!$B:$B,MATCH($CF2007,subsample_country_map!$A:$A,0)),"")&lt;&gt;""),INDEX(subsample_country_map!$B:$B,MATCH($CF2007,subsample_country_map!$A:$A,0)),INDEX(lookup!$AA:$AA,MATCH($A2007,lookup!$A:$A,0)))</f>
        <v>1_US</v>
      </c>
      <c r="AL2007" t="str">
        <f>IF(AND($CF2007&lt;&gt;"",IFERROR(INDEX(subsample_country_map!$C:$C,MATCH($CF2007,subsample_country_map!$A:$A,0)),"")&lt;&gt;""),INDEX(subsample_country_map!$C:$C,MATCH($CF2007,subsample_country_map!$A:$A,0)),INDEX(lookup!$AB:$AB,MATCH($A2007,lookup!$A:$A,0)))</f>
        <v>1_developed</v>
      </c>
      <c r="AM2007" t="str">
        <f>IF(AND($CF2007&lt;&gt;"",IFERROR(INDEX(subsample_country_map!$D:$D,MATCH($CF2007,subsample_country_map!$A:$A,0)),"")&lt;&gt;""),INDEX(subsample_country_map!$D:$D,MATCH($CF2007,subsample_country_map!$A:$A,0)),INDEX(lookup!$AC:$AC,MATCH($A2007,lookup!$A:$A,0)))</f>
        <v>1_western</v>
      </c>
      <c r="AN2007" t="str">
        <f>IF(AND($CF2007&lt;&gt;"",IFERROR(INDEX(subsample_country_map!$E:$E,MATCH($CF2007,subsample_country_map!$A:$A,0)),"")&lt;&gt;""),INDEX(subsample_country_map!$E:$E,MATCH($CF2007,subsample_country_map!$A:$A,0)),INDEX(lookup!$AD:$AD,MATCH($A2007,lookup!$A:$A,0)))</f>
        <v>1_common law</v>
      </c>
      <c r="AO2007" t="str">
        <f>INDEX(lookup!$Y:$Y,MATCH($A2007,lookup!$A:$A,0))</f>
        <v>0_published</v>
      </c>
      <c r="AP2007" t="str">
        <f>INDEX(lookup!$Z:$Z,MATCH($A2007,lookup!$A:$A,0))</f>
        <v>1_VHB high</v>
      </c>
      <c r="AQ2007" t="str">
        <f>INDEX(lookup!$W:$W,MATCH($A2007,lookup!$A:$A,0))</f>
        <v>1_fin/acc/econ</v>
      </c>
      <c r="AS2007" t="inlineStr">
        <is>
          <t>staging</t>
        </is>
      </c>
      <c r="AT2007" t="inlineStr">
        <is>
          <t>good-CER</t>
        </is>
      </c>
      <c r="AU2007" t="inlineStr">
        <is>
          <t>creditworthiness</t>
        </is>
      </c>
      <c r="AZ2007" t="inlineStr">
        <is>
          <t>0.06</t>
        </is>
      </c>
      <c r="BB2007" t="inlineStr">
        <is>
          <t>0</t>
        </is>
      </c>
      <c r="BC2007" t="inlineStr">
        <is>
          <t>n/a (structural)</t>
        </is>
      </c>
      <c r="BD2007" t="inlineStr">
        <is>
          <t>n/a (structural)</t>
        </is>
      </c>
      <c r="BE2007" t="inlineStr">
        <is>
          <t>none</t>
        </is>
      </c>
      <c r="BI2007" t="inlineStr">
        <is>
          <t>Table 3</t>
        </is>
      </c>
      <c r="BJ2007" t="inlineStr">
        <is>
          <t>correlation matrix row (2) vs col (1)</t>
        </is>
      </c>
      <c r="BK2007" t="inlineStr">
        <is>
          <t>2183</t>
        </is>
      </c>
      <c r="BL2007" t="inlineStr">
        <is>
          <t>ASSUR_LEV (2) 0.06*</t>
        </is>
      </c>
      <c r="BM2007" t="inlineStr">
        <is>
          <t>ASSUR_LEV</t>
        </is>
      </c>
      <c r="BN2007" t="inlineStr">
        <is>
          <t>C_RATINGS</t>
        </is>
      </c>
      <c r="BO2007" t="inlineStr">
        <is>
          <t>update</t>
        </is>
      </c>
      <c r="BP2007" t="inlineStr">
        <is>
          <t>Safiullah et al (2025)</t>
        </is>
      </c>
      <c r="BQ2007" t="inlineStr">
        <is>
          <t>bivariate</t>
        </is>
      </c>
      <c r="BT2007" t="n">
        <v>0</v>
      </c>
      <c r="BU2007" t="inlineStr">
        <is>
          <t>staging_Safiullah_et_al_2025.csv</t>
        </is>
      </c>
      <c r="BW2007" t="n">
        <v>2007</v>
      </c>
      <c r="BX2007" t="n">
        <v>2017</v>
      </c>
      <c r="BY2007" t="inlineStr">
        <is>
          <t>United States</t>
        </is>
      </c>
      <c r="BZ2007" t="n">
        <v>2012</v>
      </c>
      <c r="CA2007" t="n">
        <v>0.1818181818181818</v>
      </c>
      <c r="CB2007" t="n">
        <v>0</v>
      </c>
      <c r="CC2007" t="n">
        <v>1</v>
      </c>
      <c r="CD2007" t="n">
        <v>0.06007215592103162</v>
      </c>
      <c r="CE2007" t="n">
        <v>1</v>
      </c>
    </row>
    <row r="2008">
      <c r="A2008" t="inlineStr">
        <is>
          <t>Safiullah et al (2025)</t>
        </is>
      </c>
      <c r="B2008" t="n">
        <v>3313</v>
      </c>
      <c r="C2008" t="n">
        <v>0.1</v>
      </c>
      <c r="D2008" t="n">
        <v>2537</v>
      </c>
      <c r="E2008">
        <f>IF(ISNUMBER($BA2008),$BA2008,IF(AND(ISNUMBER($D2008),ISNUMBER($BW2008),ISNUMBER($BX2008)),$D2008*($BX2008-$BW2008+1),""))</f>
        <v>27907.0</v>
      </c>
      <c r="H2008" t="inlineStr">
        <is>
          <t>bivariate</t>
        </is>
      </c>
      <c r="I2008" t="inlineStr">
        <is>
          <t>Correlation coefficient available</t>
        </is>
      </c>
      <c r="J2008">
        <f>IF($BW2008&lt;&gt;"",$BW2008,"")</f>
        <v>2007.0</v>
      </c>
      <c r="K2008">
        <f>IF($BX2008&lt;&gt;"",$BX2008,"")</f>
        <v>2017.0</v>
      </c>
      <c r="L2008">
        <f>IF(AND(ISNUMBER($BW2008),ISNUMBER($BX2008)),($BW2008+$BX2008)/2,"")</f>
        <v>2012.0</v>
      </c>
      <c r="M2008">
        <f>IF($L2008&lt;&gt;"",$L2008,"")</f>
        <v>2012.0</v>
      </c>
      <c r="N2008">
        <f>IF(AND(ISNUMBER($BW2008),ISNUMBER($BX2008)),MIN(1,MAX(0,($BX2008-2016+1)/($BX2008-$BW2008+1))),"")</f>
        <v>0.1818181818181818</v>
      </c>
      <c r="O2008">
        <f>IF(AND(ISNUMBER($BW2008),ISNUMBER($BX2008)),MIN(1,MAX(0,($BX2008-2017+1)/($BX2008-$BW2008+1))),"")</f>
        <v>0.09090909090909091</v>
      </c>
      <c r="P2008">
        <f>IF(AND(ISNUMBER($BW2008),ISNUMBER($BX2008)),MIN(1,MAX(0,($BX2008-2018+1)/($BX2008-$BW2008+1))),"")</f>
        <v>0.0</v>
      </c>
      <c r="Q2008">
        <f>IF(AND(ISNUMBER($BW2008),ISNUMBER($BX2008)),MIN(1,MAX(0,($BX2008-2019+1)/($BX2008-$BW2008+1))),"")</f>
        <v>0.0</v>
      </c>
      <c r="R2008">
        <f>IF(AND(ISNUMBER($BW2008),ISNUMBER($BX2008)),MIN(1,MAX(0,($BX2008-2016+1)/($BX2008-$BW2008+1))),"")</f>
        <v>0.1818181818181818</v>
      </c>
      <c r="S2008">
        <f>IF($L2008&lt;&gt;"",IF($L2008&gt;=2015.5,1,0),"")</f>
        <v>0.0</v>
      </c>
      <c r="T2008">
        <f>IF($L2008&lt;&gt;"",IF($L2008&gt;=2016,1,0),"")</f>
        <v>0.0</v>
      </c>
      <c r="U2008">
        <f>IF(ISNUMBER($BX2008),IF($BX2008&gt;=2016,1,0),"")</f>
        <v>1.0</v>
      </c>
      <c r="V2008">
        <f>IF(ISNUMBER($BW2008),IF($BW2008&gt;=2016,1,0),"")</f>
        <v>0.0</v>
      </c>
      <c r="W2008" t="str">
        <f>IF(AND(ISNUMBER($BW2008),ISNUMBER($BX2008)),IF($BW2008&gt;=2016,"post-only",IF($BX2008&lt;2016,"pre-only","mixed")),"")</f>
        <v>mixed</v>
      </c>
      <c r="X2008">
        <f>IF(AND(ISNUMBER($BW2008),ISNUMBER($BX2008)),MIN(1,MAX(0,($BX2008-2017+1)/($BX2008-$BW2008+1))),"")</f>
        <v>0.09090909090909091</v>
      </c>
      <c r="Y2008">
        <f>IF(AND(ISNUMBER($BW2008),ISNUMBER($BX2008)),MIN(1,MAX(0,($BX2008-2018+1)/($BX2008-$BW2008+1))),"")</f>
        <v>0.0</v>
      </c>
      <c r="Z2008">
        <f>IF(AND(ISNUMBER($BW2008),ISNUMBER($BX2008)),MIN(1,MAX(0,($BX2008-2019+1)/($BX2008-$BW2008+1))),"")</f>
        <v>0.0</v>
      </c>
      <c r="AA2008">
        <f>IF(ISNUMBER($BX2008),IF($BX2008&gt;=2017,1,0),"")</f>
        <v>1.0</v>
      </c>
      <c r="AB2008">
        <f>IF(ISNUMBER($BX2008),IF($BX2008&gt;=2018,1,0),"")</f>
        <v>0.0</v>
      </c>
      <c r="AC2008">
        <f>IF(ISNUMBER($BX2008),IF($BX2008&gt;=2019,1,0),"")</f>
        <v>0.0</v>
      </c>
      <c r="AD2008">
        <f>IF($L2008&lt;&gt;"",IF($L2008&gt;2013,1,0),"")</f>
        <v>0.0</v>
      </c>
      <c r="AE2008">
        <f>IF($L2008&lt;&gt;"",1+IF($L2008&gt;2011,1,0)+IF($L2008&gt;2014,1,0),"")</f>
        <v>2.0</v>
      </c>
      <c r="AF2008" t="inlineStr">
        <is>
          <t>rating</t>
        </is>
      </c>
      <c r="AG2008" t="inlineStr">
        <is>
          <t>disclosure</t>
        </is>
      </c>
      <c r="AH2008" t="inlineStr">
        <is>
          <t>non-sensitive</t>
        </is>
      </c>
      <c r="AI2008" t="inlineStr">
        <is>
          <t>without ETS/CT</t>
        </is>
      </c>
      <c r="AJ2008" t="inlineStr">
        <is>
          <t>without ETS/CT</t>
        </is>
      </c>
      <c r="AK2008" t="str">
        <f>IF(AND($CF2008&lt;&gt;"",IFERROR(INDEX(subsample_country_map!$B:$B,MATCH($CF2008,subsample_country_map!$A:$A,0)),"")&lt;&gt;""),INDEX(subsample_country_map!$B:$B,MATCH($CF2008,subsample_country_map!$A:$A,0)),INDEX(lookup!$AA:$AA,MATCH($A2008,lookup!$A:$A,0)))</f>
        <v>1_US</v>
      </c>
      <c r="AL2008" t="str">
        <f>IF(AND($CF2008&lt;&gt;"",IFERROR(INDEX(subsample_country_map!$C:$C,MATCH($CF2008,subsample_country_map!$A:$A,0)),"")&lt;&gt;""),INDEX(subsample_country_map!$C:$C,MATCH($CF2008,subsample_country_map!$A:$A,0)),INDEX(lookup!$AB:$AB,MATCH($A2008,lookup!$A:$A,0)))</f>
        <v>1_developed</v>
      </c>
      <c r="AM2008" t="str">
        <f>IF(AND($CF2008&lt;&gt;"",IFERROR(INDEX(subsample_country_map!$D:$D,MATCH($CF2008,subsample_country_map!$A:$A,0)),"")&lt;&gt;""),INDEX(subsample_country_map!$D:$D,MATCH($CF2008,subsample_country_map!$A:$A,0)),INDEX(lookup!$AC:$AC,MATCH($A2008,lookup!$A:$A,0)))</f>
        <v>1_western</v>
      </c>
      <c r="AN2008" t="str">
        <f>IF(AND($CF2008&lt;&gt;"",IFERROR(INDEX(subsample_country_map!$E:$E,MATCH($CF2008,subsample_country_map!$A:$A,0)),"")&lt;&gt;""),INDEX(subsample_country_map!$E:$E,MATCH($CF2008,subsample_country_map!$A:$A,0)),INDEX(lookup!$AD:$AD,MATCH($A2008,lookup!$A:$A,0)))</f>
        <v>1_common law</v>
      </c>
      <c r="AO2008" t="str">
        <f>INDEX(lookup!$Y:$Y,MATCH($A2008,lookup!$A:$A,0))</f>
        <v>0_published</v>
      </c>
      <c r="AP2008" t="str">
        <f>INDEX(lookup!$Z:$Z,MATCH($A2008,lookup!$A:$A,0))</f>
        <v>1_VHB high</v>
      </c>
      <c r="AQ2008" t="str">
        <f>INDEX(lookup!$W:$W,MATCH($A2008,lookup!$A:$A,0))</f>
        <v>1_fin/acc/econ</v>
      </c>
      <c r="AS2008" t="inlineStr">
        <is>
          <t>staging</t>
        </is>
      </c>
      <c r="AT2008" t="inlineStr">
        <is>
          <t>good-CER</t>
        </is>
      </c>
      <c r="AU2008" t="inlineStr">
        <is>
          <t>creditworthiness</t>
        </is>
      </c>
      <c r="AZ2008" t="inlineStr">
        <is>
          <t>0.10</t>
        </is>
      </c>
      <c r="BB2008" t="inlineStr">
        <is>
          <t>0</t>
        </is>
      </c>
      <c r="BC2008" t="inlineStr">
        <is>
          <t>n/a (structural)</t>
        </is>
      </c>
      <c r="BD2008" t="inlineStr">
        <is>
          <t>n/a (structural)</t>
        </is>
      </c>
      <c r="BE2008" t="inlineStr">
        <is>
          <t>none</t>
        </is>
      </c>
      <c r="BI2008" t="inlineStr">
        <is>
          <t>Table 3</t>
        </is>
      </c>
      <c r="BJ2008" t="inlineStr">
        <is>
          <t>correlation matrix row (3) vs col (1)</t>
        </is>
      </c>
      <c r="BK2008" t="inlineStr">
        <is>
          <t>2183</t>
        </is>
      </c>
      <c r="BL2008" t="inlineStr">
        <is>
          <t>ASSUR_PER (3) 0.10*</t>
        </is>
      </c>
      <c r="BM2008" t="inlineStr">
        <is>
          <t>ASSUR_PER</t>
        </is>
      </c>
      <c r="BN2008" t="inlineStr">
        <is>
          <t>C_RATINGS</t>
        </is>
      </c>
      <c r="BO2008" t="inlineStr">
        <is>
          <t>update</t>
        </is>
      </c>
      <c r="BP2008" t="inlineStr">
        <is>
          <t>Safiullah et al (2025)</t>
        </is>
      </c>
      <c r="BQ2008" t="inlineStr">
        <is>
          <t>bivariate</t>
        </is>
      </c>
      <c r="BT2008" t="n">
        <v>0</v>
      </c>
      <c r="BU2008" t="inlineStr">
        <is>
          <t>staging_Safiullah_et_al_2025.csv</t>
        </is>
      </c>
      <c r="BW2008" t="n">
        <v>2007</v>
      </c>
      <c r="BX2008" t="n">
        <v>2017</v>
      </c>
      <c r="BY2008" t="inlineStr">
        <is>
          <t>United States</t>
        </is>
      </c>
      <c r="BZ2008" t="n">
        <v>2012</v>
      </c>
      <c r="CA2008" t="n">
        <v>0.1818181818181818</v>
      </c>
      <c r="CB2008" t="n">
        <v>0</v>
      </c>
      <c r="CC2008" t="n">
        <v>1</v>
      </c>
      <c r="CD2008" t="n">
        <v>0.1003353477310756</v>
      </c>
      <c r="CE2008" t="n">
        <v>1</v>
      </c>
    </row>
    <row r="2009">
      <c r="A2009" t="inlineStr">
        <is>
          <t>Safiullah et al (2025)</t>
        </is>
      </c>
      <c r="B2009" t="n">
        <v>3314</v>
      </c>
      <c r="C2009" t="n">
        <v>0.07000000000000001</v>
      </c>
      <c r="D2009" t="n">
        <v>2537</v>
      </c>
      <c r="E2009">
        <f>IF(ISNUMBER($BA2009),$BA2009,IF(AND(ISNUMBER($D2009),ISNUMBER($BW2009),ISNUMBER($BX2009)),$D2009*($BX2009-$BW2009+1),""))</f>
        <v>27907.0</v>
      </c>
      <c r="H2009" t="inlineStr">
        <is>
          <t>bivariate</t>
        </is>
      </c>
      <c r="I2009" t="inlineStr">
        <is>
          <t>Correlation coefficient available</t>
        </is>
      </c>
      <c r="J2009">
        <f>IF($BW2009&lt;&gt;"",$BW2009,"")</f>
        <v>2007.0</v>
      </c>
      <c r="K2009">
        <f>IF($BX2009&lt;&gt;"",$BX2009,"")</f>
        <v>2017.0</v>
      </c>
      <c r="L2009">
        <f>IF(AND(ISNUMBER($BW2009),ISNUMBER($BX2009)),($BW2009+$BX2009)/2,"")</f>
        <v>2012.0</v>
      </c>
      <c r="M2009">
        <f>IF($L2009&lt;&gt;"",$L2009,"")</f>
        <v>2012.0</v>
      </c>
      <c r="N2009">
        <f>IF(AND(ISNUMBER($BW2009),ISNUMBER($BX2009)),MIN(1,MAX(0,($BX2009-2016+1)/($BX2009-$BW2009+1))),"")</f>
        <v>0.1818181818181818</v>
      </c>
      <c r="O2009">
        <f>IF(AND(ISNUMBER($BW2009),ISNUMBER($BX2009)),MIN(1,MAX(0,($BX2009-2017+1)/($BX2009-$BW2009+1))),"")</f>
        <v>0.09090909090909091</v>
      </c>
      <c r="P2009">
        <f>IF(AND(ISNUMBER($BW2009),ISNUMBER($BX2009)),MIN(1,MAX(0,($BX2009-2018+1)/($BX2009-$BW2009+1))),"")</f>
        <v>0.0</v>
      </c>
      <c r="Q2009">
        <f>IF(AND(ISNUMBER($BW2009),ISNUMBER($BX2009)),MIN(1,MAX(0,($BX2009-2019+1)/($BX2009-$BW2009+1))),"")</f>
        <v>0.0</v>
      </c>
      <c r="R2009">
        <f>IF(AND(ISNUMBER($BW2009),ISNUMBER($BX2009)),MIN(1,MAX(0,($BX2009-2016+1)/($BX2009-$BW2009+1))),"")</f>
        <v>0.1818181818181818</v>
      </c>
      <c r="S2009">
        <f>IF($L2009&lt;&gt;"",IF($L2009&gt;=2015.5,1,0),"")</f>
        <v>0.0</v>
      </c>
      <c r="T2009">
        <f>IF($L2009&lt;&gt;"",IF($L2009&gt;=2016,1,0),"")</f>
        <v>0.0</v>
      </c>
      <c r="U2009">
        <f>IF(ISNUMBER($BX2009),IF($BX2009&gt;=2016,1,0),"")</f>
        <v>1.0</v>
      </c>
      <c r="V2009">
        <f>IF(ISNUMBER($BW2009),IF($BW2009&gt;=2016,1,0),"")</f>
        <v>0.0</v>
      </c>
      <c r="W2009" t="str">
        <f>IF(AND(ISNUMBER($BW2009),ISNUMBER($BX2009)),IF($BW2009&gt;=2016,"post-only",IF($BX2009&lt;2016,"pre-only","mixed")),"")</f>
        <v>mixed</v>
      </c>
      <c r="X2009">
        <f>IF(AND(ISNUMBER($BW2009),ISNUMBER($BX2009)),MIN(1,MAX(0,($BX2009-2017+1)/($BX2009-$BW2009+1))),"")</f>
        <v>0.09090909090909091</v>
      </c>
      <c r="Y2009">
        <f>IF(AND(ISNUMBER($BW2009),ISNUMBER($BX2009)),MIN(1,MAX(0,($BX2009-2018+1)/($BX2009-$BW2009+1))),"")</f>
        <v>0.0</v>
      </c>
      <c r="Z2009">
        <f>IF(AND(ISNUMBER($BW2009),ISNUMBER($BX2009)),MIN(1,MAX(0,($BX2009-2019+1)/($BX2009-$BW2009+1))),"")</f>
        <v>0.0</v>
      </c>
      <c r="AA2009">
        <f>IF(ISNUMBER($BX2009),IF($BX2009&gt;=2017,1,0),"")</f>
        <v>1.0</v>
      </c>
      <c r="AB2009">
        <f>IF(ISNUMBER($BX2009),IF($BX2009&gt;=2018,1,0),"")</f>
        <v>0.0</v>
      </c>
      <c r="AC2009">
        <f>IF(ISNUMBER($BX2009),IF($BX2009&gt;=2019,1,0),"")</f>
        <v>0.0</v>
      </c>
      <c r="AD2009">
        <f>IF($L2009&lt;&gt;"",IF($L2009&gt;2013,1,0),"")</f>
        <v>0.0</v>
      </c>
      <c r="AE2009">
        <f>IF($L2009&lt;&gt;"",1+IF($L2009&gt;2011,1,0)+IF($L2009&gt;2014,1,0),"")</f>
        <v>2.0</v>
      </c>
      <c r="AF2009" t="inlineStr">
        <is>
          <t>rating</t>
        </is>
      </c>
      <c r="AG2009" t="inlineStr">
        <is>
          <t>performance</t>
        </is>
      </c>
      <c r="AH2009" t="inlineStr">
        <is>
          <t>non-sensitive</t>
        </is>
      </c>
      <c r="AI2009" t="inlineStr">
        <is>
          <t>without ETS/CT</t>
        </is>
      </c>
      <c r="AJ2009" t="inlineStr">
        <is>
          <t>without ETS/CT</t>
        </is>
      </c>
      <c r="AK2009" t="str">
        <f>IF(AND($CF2009&lt;&gt;"",IFERROR(INDEX(subsample_country_map!$B:$B,MATCH($CF2009,subsample_country_map!$A:$A,0)),"")&lt;&gt;""),INDEX(subsample_country_map!$B:$B,MATCH($CF2009,subsample_country_map!$A:$A,0)),INDEX(lookup!$AA:$AA,MATCH($A2009,lookup!$A:$A,0)))</f>
        <v>1_US</v>
      </c>
      <c r="AL2009" t="str">
        <f>IF(AND($CF2009&lt;&gt;"",IFERROR(INDEX(subsample_country_map!$C:$C,MATCH($CF2009,subsample_country_map!$A:$A,0)),"")&lt;&gt;""),INDEX(subsample_country_map!$C:$C,MATCH($CF2009,subsample_country_map!$A:$A,0)),INDEX(lookup!$AB:$AB,MATCH($A2009,lookup!$A:$A,0)))</f>
        <v>1_developed</v>
      </c>
      <c r="AM2009" t="str">
        <f>IF(AND($CF2009&lt;&gt;"",IFERROR(INDEX(subsample_country_map!$D:$D,MATCH($CF2009,subsample_country_map!$A:$A,0)),"")&lt;&gt;""),INDEX(subsample_country_map!$D:$D,MATCH($CF2009,subsample_country_map!$A:$A,0)),INDEX(lookup!$AC:$AC,MATCH($A2009,lookup!$A:$A,0)))</f>
        <v>1_western</v>
      </c>
      <c r="AN2009" t="str">
        <f>IF(AND($CF2009&lt;&gt;"",IFERROR(INDEX(subsample_country_map!$E:$E,MATCH($CF2009,subsample_country_map!$A:$A,0)),"")&lt;&gt;""),INDEX(subsample_country_map!$E:$E,MATCH($CF2009,subsample_country_map!$A:$A,0)),INDEX(lookup!$AD:$AD,MATCH($A2009,lookup!$A:$A,0)))</f>
        <v>1_common law</v>
      </c>
      <c r="AO2009" t="str">
        <f>INDEX(lookup!$Y:$Y,MATCH($A2009,lookup!$A:$A,0))</f>
        <v>0_published</v>
      </c>
      <c r="AP2009" t="str">
        <f>INDEX(lookup!$Z:$Z,MATCH($A2009,lookup!$A:$A,0))</f>
        <v>1_VHB high</v>
      </c>
      <c r="AQ2009" t="str">
        <f>INDEX(lookup!$W:$W,MATCH($A2009,lookup!$A:$A,0))</f>
        <v>1_fin/acc/econ</v>
      </c>
      <c r="AS2009" t="inlineStr">
        <is>
          <t>staging</t>
        </is>
      </c>
      <c r="AT2009" t="inlineStr">
        <is>
          <t>bad-CER</t>
        </is>
      </c>
      <c r="AU2009" t="inlineStr">
        <is>
          <t>creditworthiness</t>
        </is>
      </c>
      <c r="AZ2009" t="inlineStr">
        <is>
          <t>0.07</t>
        </is>
      </c>
      <c r="BB2009" t="inlineStr">
        <is>
          <t>0</t>
        </is>
      </c>
      <c r="BC2009" t="inlineStr">
        <is>
          <t>n/a (structural)</t>
        </is>
      </c>
      <c r="BD2009" t="inlineStr">
        <is>
          <t>n/a (structural)</t>
        </is>
      </c>
      <c r="BE2009" t="inlineStr">
        <is>
          <t>none</t>
        </is>
      </c>
      <c r="BI2009" t="inlineStr">
        <is>
          <t>Table 3</t>
        </is>
      </c>
      <c r="BJ2009" t="inlineStr">
        <is>
          <t>correlation matrix row (15) vs col (1)</t>
        </is>
      </c>
      <c r="BK2009" t="inlineStr">
        <is>
          <t>2183</t>
        </is>
      </c>
      <c r="BL2009" t="inlineStr">
        <is>
          <t>CARBON EMISS (15) 0.07*</t>
        </is>
      </c>
      <c r="BM2009" t="inlineStr">
        <is>
          <t>CARBON EMISS</t>
        </is>
      </c>
      <c r="BN2009" t="inlineStr">
        <is>
          <t>C_RATINGS</t>
        </is>
      </c>
      <c r="BO2009" t="inlineStr">
        <is>
          <t>update</t>
        </is>
      </c>
      <c r="BP2009" t="inlineStr">
        <is>
          <t>Safiullah et al (2025)</t>
        </is>
      </c>
      <c r="BQ2009" t="inlineStr">
        <is>
          <t>bivariate</t>
        </is>
      </c>
      <c r="BT2009" t="n">
        <v>0</v>
      </c>
      <c r="BU2009" t="inlineStr">
        <is>
          <t>staging_Safiullah_et_al_2025.csv</t>
        </is>
      </c>
      <c r="BW2009" t="n">
        <v>2007</v>
      </c>
      <c r="BX2009" t="n">
        <v>2017</v>
      </c>
      <c r="BY2009" t="inlineStr">
        <is>
          <t>United States</t>
        </is>
      </c>
      <c r="BZ2009" t="n">
        <v>2012</v>
      </c>
      <c r="CA2009" t="n">
        <v>0.1818181818181818</v>
      </c>
      <c r="CB2009" t="n">
        <v>0</v>
      </c>
      <c r="CC2009" t="n">
        <v>1</v>
      </c>
      <c r="CD2009" t="n">
        <v>0.07011467065432513</v>
      </c>
      <c r="CE2009" t="n">
        <v>1</v>
      </c>
    </row>
    <row r="2010">
      <c r="A2010" t="inlineStr">
        <is>
          <t>Safiullah et al (2025)</t>
        </is>
      </c>
      <c r="B2010" t="n">
        <v>3315</v>
      </c>
      <c r="C2010" t="n">
        <v>-0.03690258572517063</v>
      </c>
      <c r="D2010" t="n">
        <v>2537</v>
      </c>
      <c r="E2010">
        <f>IF(ISNUMBER($BA2010),$BA2010,IF(AND(ISNUMBER($D2010),ISNUMBER($BW2010),ISNUMBER($BX2010)),$D2010*($BX2010-$BW2010+1),""))</f>
        <v>2537.0</v>
      </c>
      <c r="H2010" t="inlineStr">
        <is>
          <t>partial</t>
        </is>
      </c>
      <c r="I2010" t="inlineStr">
        <is>
          <t>T-Statistic available</t>
        </is>
      </c>
      <c r="J2010">
        <f>IF($BW2010&lt;&gt;"",$BW2010,"")</f>
        <v>2007.0</v>
      </c>
      <c r="K2010">
        <f>IF($BX2010&lt;&gt;"",$BX2010,"")</f>
        <v>2017.0</v>
      </c>
      <c r="L2010">
        <f>IF(AND(ISNUMBER($BW2010),ISNUMBER($BX2010)),($BW2010+$BX2010)/2,"")</f>
        <v>2012.0</v>
      </c>
      <c r="M2010">
        <f>IF($L2010&lt;&gt;"",$L2010,"")</f>
        <v>2012.0</v>
      </c>
      <c r="N2010">
        <f>IF(AND(ISNUMBER($BW2010),ISNUMBER($BX2010)),MIN(1,MAX(0,($BX2010-2016+1)/($BX2010-$BW2010+1))),"")</f>
        <v>0.1818181818181818</v>
      </c>
      <c r="O2010">
        <f>IF(AND(ISNUMBER($BW2010),ISNUMBER($BX2010)),MIN(1,MAX(0,($BX2010-2017+1)/($BX2010-$BW2010+1))),"")</f>
        <v>0.09090909090909091</v>
      </c>
      <c r="P2010">
        <f>IF(AND(ISNUMBER($BW2010),ISNUMBER($BX2010)),MIN(1,MAX(0,($BX2010-2018+1)/($BX2010-$BW2010+1))),"")</f>
        <v>0.0</v>
      </c>
      <c r="Q2010">
        <f>IF(AND(ISNUMBER($BW2010),ISNUMBER($BX2010)),MIN(1,MAX(0,($BX2010-2019+1)/($BX2010-$BW2010+1))),"")</f>
        <v>0.0</v>
      </c>
      <c r="R2010">
        <f>IF(AND(ISNUMBER($BW2010),ISNUMBER($BX2010)),MIN(1,MAX(0,($BX2010-2016+1)/($BX2010-$BW2010+1))),"")</f>
        <v>0.1818181818181818</v>
      </c>
      <c r="S2010">
        <f>IF($L2010&lt;&gt;"",IF($L2010&gt;=2015.5,1,0),"")</f>
        <v>0.0</v>
      </c>
      <c r="T2010">
        <f>IF($L2010&lt;&gt;"",IF($L2010&gt;=2016,1,0),"")</f>
        <v>0.0</v>
      </c>
      <c r="U2010">
        <f>IF(ISNUMBER($BX2010),IF($BX2010&gt;=2016,1,0),"")</f>
        <v>1.0</v>
      </c>
      <c r="V2010">
        <f>IF(ISNUMBER($BW2010),IF($BW2010&gt;=2016,1,0),"")</f>
        <v>0.0</v>
      </c>
      <c r="W2010" t="str">
        <f>IF(AND(ISNUMBER($BW2010),ISNUMBER($BX2010)),IF($BW2010&gt;=2016,"post-only",IF($BX2010&lt;2016,"pre-only","mixed")),"")</f>
        <v>mixed</v>
      </c>
      <c r="X2010">
        <f>IF(AND(ISNUMBER($BW2010),ISNUMBER($BX2010)),MIN(1,MAX(0,($BX2010-2017+1)/($BX2010-$BW2010+1))),"")</f>
        <v>0.09090909090909091</v>
      </c>
      <c r="Y2010">
        <f>IF(AND(ISNUMBER($BW2010),ISNUMBER($BX2010)),MIN(1,MAX(0,($BX2010-2018+1)/($BX2010-$BW2010+1))),"")</f>
        <v>0.0</v>
      </c>
      <c r="Z2010">
        <f>IF(AND(ISNUMBER($BW2010),ISNUMBER($BX2010)),MIN(1,MAX(0,($BX2010-2019+1)/($BX2010-$BW2010+1))),"")</f>
        <v>0.0</v>
      </c>
      <c r="AA2010">
        <f>IF(ISNUMBER($BX2010),IF($BX2010&gt;=2017,1,0),"")</f>
        <v>1.0</v>
      </c>
      <c r="AB2010">
        <f>IF(ISNUMBER($BX2010),IF($BX2010&gt;=2018,1,0),"")</f>
        <v>0.0</v>
      </c>
      <c r="AC2010">
        <f>IF(ISNUMBER($BX2010),IF($BX2010&gt;=2019,1,0),"")</f>
        <v>0.0</v>
      </c>
      <c r="AD2010">
        <f>IF($L2010&lt;&gt;"",IF($L2010&gt;2013,1,0),"")</f>
        <v>0.0</v>
      </c>
      <c r="AE2010">
        <f>IF($L2010&lt;&gt;"",1+IF($L2010&gt;2011,1,0)+IF($L2010&gt;2014,1,0),"")</f>
        <v>2.0</v>
      </c>
      <c r="AF2010" t="inlineStr">
        <is>
          <t>rating</t>
        </is>
      </c>
      <c r="AG2010" t="inlineStr">
        <is>
          <t>disclosure</t>
        </is>
      </c>
      <c r="AH2010" t="inlineStr">
        <is>
          <t>non-sensitive</t>
        </is>
      </c>
      <c r="AI2010" t="inlineStr">
        <is>
          <t>without ETS/CT</t>
        </is>
      </c>
      <c r="AJ2010" t="inlineStr">
        <is>
          <t>without ETS/CT</t>
        </is>
      </c>
      <c r="AK2010" t="str">
        <f>IF(AND($CF2010&lt;&gt;"",IFERROR(INDEX(subsample_country_map!$B:$B,MATCH($CF2010,subsample_country_map!$A:$A,0)),"")&lt;&gt;""),INDEX(subsample_country_map!$B:$B,MATCH($CF2010,subsample_country_map!$A:$A,0)),INDEX(lookup!$AA:$AA,MATCH($A2010,lookup!$A:$A,0)))</f>
        <v>1_US</v>
      </c>
      <c r="AL2010" t="str">
        <f>IF(AND($CF2010&lt;&gt;"",IFERROR(INDEX(subsample_country_map!$C:$C,MATCH($CF2010,subsample_country_map!$A:$A,0)),"")&lt;&gt;""),INDEX(subsample_country_map!$C:$C,MATCH($CF2010,subsample_country_map!$A:$A,0)),INDEX(lookup!$AB:$AB,MATCH($A2010,lookup!$A:$A,0)))</f>
        <v>1_developed</v>
      </c>
      <c r="AM2010" t="str">
        <f>IF(AND($CF2010&lt;&gt;"",IFERROR(INDEX(subsample_country_map!$D:$D,MATCH($CF2010,subsample_country_map!$A:$A,0)),"")&lt;&gt;""),INDEX(subsample_country_map!$D:$D,MATCH($CF2010,subsample_country_map!$A:$A,0)),INDEX(lookup!$AC:$AC,MATCH($A2010,lookup!$A:$A,0)))</f>
        <v>1_western</v>
      </c>
      <c r="AN2010" t="str">
        <f>IF(AND($CF2010&lt;&gt;"",IFERROR(INDEX(subsample_country_map!$E:$E,MATCH($CF2010,subsample_country_map!$A:$A,0)),"")&lt;&gt;""),INDEX(subsample_country_map!$E:$E,MATCH($CF2010,subsample_country_map!$A:$A,0)),INDEX(lookup!$AD:$AD,MATCH($A2010,lookup!$A:$A,0)))</f>
        <v>1_common law</v>
      </c>
      <c r="AO2010" t="str">
        <f>INDEX(lookup!$Y:$Y,MATCH($A2010,lookup!$A:$A,0))</f>
        <v>0_published</v>
      </c>
      <c r="AP2010" t="str">
        <f>INDEX(lookup!$Z:$Z,MATCH($A2010,lookup!$A:$A,0))</f>
        <v>1_VHB high</v>
      </c>
      <c r="AQ2010" t="str">
        <f>INDEX(lookup!$W:$W,MATCH($A2010,lookup!$A:$A,0))</f>
        <v>1_fin/acc/econ</v>
      </c>
      <c r="AS2010" t="inlineStr">
        <is>
          <t>staging</t>
        </is>
      </c>
      <c r="AT2010" t="inlineStr">
        <is>
          <t>good-CER</t>
        </is>
      </c>
      <c r="AU2010" t="inlineStr">
        <is>
          <t>creditworthiness</t>
        </is>
      </c>
      <c r="AV2010" t="inlineStr">
        <is>
          <t>0.029</t>
        </is>
      </c>
      <c r="AX2010" t="inlineStr">
        <is>
          <t>1.86</t>
        </is>
      </c>
      <c r="BA2010" t="n">
        <v>2537</v>
      </c>
      <c r="BB2010" t="inlineStr">
        <is>
          <t>0</t>
        </is>
      </c>
      <c r="BC2010" t="inlineStr">
        <is>
          <t>ordered probit</t>
        </is>
      </c>
      <c r="BD2010" t="inlineStr">
        <is>
          <t>not stated</t>
        </is>
      </c>
      <c r="BE2010" t="inlineStr">
        <is>
          <t>none</t>
        </is>
      </c>
      <c r="BI2010" t="inlineStr">
        <is>
          <t>Table 4</t>
        </is>
      </c>
      <c r="BJ2010" t="inlineStr">
        <is>
          <t>Panel A Model (1)</t>
        </is>
      </c>
      <c r="BK2010" t="inlineStr">
        <is>
          <t>2184</t>
        </is>
      </c>
      <c r="BL2010" t="inlineStr">
        <is>
          <t>ASSUR_LEV 0.029* (1.86)</t>
        </is>
      </c>
      <c r="BM2010" t="inlineStr">
        <is>
          <t>ASSUR_LEV</t>
        </is>
      </c>
      <c r="BN2010" t="inlineStr">
        <is>
          <t>C_RATINGS</t>
        </is>
      </c>
      <c r="BO2010" t="inlineStr">
        <is>
          <t>update</t>
        </is>
      </c>
      <c r="BP2010" t="inlineStr">
        <is>
          <t>Safiullah et al (2025)</t>
        </is>
      </c>
      <c r="BQ2010" t="inlineStr">
        <is>
          <t>computed</t>
        </is>
      </c>
      <c r="BT2010" t="n">
        <v>0</v>
      </c>
      <c r="BU2010" t="inlineStr">
        <is>
          <t>staging_Safiullah_et_al_2025.csv</t>
        </is>
      </c>
      <c r="BW2010" t="n">
        <v>2007</v>
      </c>
      <c r="BX2010" t="n">
        <v>2017</v>
      </c>
      <c r="BY2010" t="inlineStr">
        <is>
          <t>United States</t>
        </is>
      </c>
      <c r="BZ2010" t="n">
        <v>2012</v>
      </c>
      <c r="CA2010" t="n">
        <v>0.1818181818181818</v>
      </c>
      <c r="CB2010" t="n">
        <v>0</v>
      </c>
      <c r="CC2010" t="n">
        <v>1</v>
      </c>
      <c r="CD2010" t="n">
        <v>-0.03691935074967462</v>
      </c>
      <c r="CE2010" t="n">
        <v>1</v>
      </c>
    </row>
    <row r="2011">
      <c r="A2011" t="inlineStr">
        <is>
          <t>Safiullah et al (2025)</t>
        </is>
      </c>
      <c r="B2011" t="n">
        <v>3316</v>
      </c>
      <c r="C2011" t="n">
        <v>-0.07463937585094414</v>
      </c>
      <c r="D2011" t="n">
        <v>2537</v>
      </c>
      <c r="E2011">
        <f>IF(ISNUMBER($BA2011),$BA2011,IF(AND(ISNUMBER($D2011),ISNUMBER($BW2011),ISNUMBER($BX2011)),$D2011*($BX2011-$BW2011+1),""))</f>
        <v>2537.0</v>
      </c>
      <c r="H2011" t="inlineStr">
        <is>
          <t>partial</t>
        </is>
      </c>
      <c r="I2011" t="inlineStr">
        <is>
          <t>T-Statistic available</t>
        </is>
      </c>
      <c r="J2011">
        <f>IF($BW2011&lt;&gt;"",$BW2011,"")</f>
        <v>2007.0</v>
      </c>
      <c r="K2011">
        <f>IF($BX2011&lt;&gt;"",$BX2011,"")</f>
        <v>2017.0</v>
      </c>
      <c r="L2011">
        <f>IF(AND(ISNUMBER($BW2011),ISNUMBER($BX2011)),($BW2011+$BX2011)/2,"")</f>
        <v>2012.0</v>
      </c>
      <c r="M2011">
        <f>IF($L2011&lt;&gt;"",$L2011,"")</f>
        <v>2012.0</v>
      </c>
      <c r="N2011">
        <f>IF(AND(ISNUMBER($BW2011),ISNUMBER($BX2011)),MIN(1,MAX(0,($BX2011-2016+1)/($BX2011-$BW2011+1))),"")</f>
        <v>0.1818181818181818</v>
      </c>
      <c r="O2011">
        <f>IF(AND(ISNUMBER($BW2011),ISNUMBER($BX2011)),MIN(1,MAX(0,($BX2011-2017+1)/($BX2011-$BW2011+1))),"")</f>
        <v>0.09090909090909091</v>
      </c>
      <c r="P2011">
        <f>IF(AND(ISNUMBER($BW2011),ISNUMBER($BX2011)),MIN(1,MAX(0,($BX2011-2018+1)/($BX2011-$BW2011+1))),"")</f>
        <v>0.0</v>
      </c>
      <c r="Q2011">
        <f>IF(AND(ISNUMBER($BW2011),ISNUMBER($BX2011)),MIN(1,MAX(0,($BX2011-2019+1)/($BX2011-$BW2011+1))),"")</f>
        <v>0.0</v>
      </c>
      <c r="R2011">
        <f>IF(AND(ISNUMBER($BW2011),ISNUMBER($BX2011)),MIN(1,MAX(0,($BX2011-2016+1)/($BX2011-$BW2011+1))),"")</f>
        <v>0.1818181818181818</v>
      </c>
      <c r="S2011">
        <f>IF($L2011&lt;&gt;"",IF($L2011&gt;=2015.5,1,0),"")</f>
        <v>0.0</v>
      </c>
      <c r="T2011">
        <f>IF($L2011&lt;&gt;"",IF($L2011&gt;=2016,1,0),"")</f>
        <v>0.0</v>
      </c>
      <c r="U2011">
        <f>IF(ISNUMBER($BX2011),IF($BX2011&gt;=2016,1,0),"")</f>
        <v>1.0</v>
      </c>
      <c r="V2011">
        <f>IF(ISNUMBER($BW2011),IF($BW2011&gt;=2016,1,0),"")</f>
        <v>0.0</v>
      </c>
      <c r="W2011" t="str">
        <f>IF(AND(ISNUMBER($BW2011),ISNUMBER($BX2011)),IF($BW2011&gt;=2016,"post-only",IF($BX2011&lt;2016,"pre-only","mixed")),"")</f>
        <v>mixed</v>
      </c>
      <c r="X2011">
        <f>IF(AND(ISNUMBER($BW2011),ISNUMBER($BX2011)),MIN(1,MAX(0,($BX2011-2017+1)/($BX2011-$BW2011+1))),"")</f>
        <v>0.09090909090909091</v>
      </c>
      <c r="Y2011">
        <f>IF(AND(ISNUMBER($BW2011),ISNUMBER($BX2011)),MIN(1,MAX(0,($BX2011-2018+1)/($BX2011-$BW2011+1))),"")</f>
        <v>0.0</v>
      </c>
      <c r="Z2011">
        <f>IF(AND(ISNUMBER($BW2011),ISNUMBER($BX2011)),MIN(1,MAX(0,($BX2011-2019+1)/($BX2011-$BW2011+1))),"")</f>
        <v>0.0</v>
      </c>
      <c r="AA2011">
        <f>IF(ISNUMBER($BX2011),IF($BX2011&gt;=2017,1,0),"")</f>
        <v>1.0</v>
      </c>
      <c r="AB2011">
        <f>IF(ISNUMBER($BX2011),IF($BX2011&gt;=2018,1,0),"")</f>
        <v>0.0</v>
      </c>
      <c r="AC2011">
        <f>IF(ISNUMBER($BX2011),IF($BX2011&gt;=2019,1,0),"")</f>
        <v>0.0</v>
      </c>
      <c r="AD2011">
        <f>IF($L2011&lt;&gt;"",IF($L2011&gt;2013,1,0),"")</f>
        <v>0.0</v>
      </c>
      <c r="AE2011">
        <f>IF($L2011&lt;&gt;"",1+IF($L2011&gt;2011,1,0)+IF($L2011&gt;2014,1,0),"")</f>
        <v>2.0</v>
      </c>
      <c r="AF2011" t="inlineStr">
        <is>
          <t>rating</t>
        </is>
      </c>
      <c r="AG2011" t="inlineStr">
        <is>
          <t>disclosure</t>
        </is>
      </c>
      <c r="AH2011" t="inlineStr">
        <is>
          <t>non-sensitive</t>
        </is>
      </c>
      <c r="AI2011" t="inlineStr">
        <is>
          <t>without ETS/CT</t>
        </is>
      </c>
      <c r="AJ2011" t="inlineStr">
        <is>
          <t>without ETS/CT</t>
        </is>
      </c>
      <c r="AK2011" t="str">
        <f>IF(AND($CF2011&lt;&gt;"",IFERROR(INDEX(subsample_country_map!$B:$B,MATCH($CF2011,subsample_country_map!$A:$A,0)),"")&lt;&gt;""),INDEX(subsample_country_map!$B:$B,MATCH($CF2011,subsample_country_map!$A:$A,0)),INDEX(lookup!$AA:$AA,MATCH($A2011,lookup!$A:$A,0)))</f>
        <v>1_US</v>
      </c>
      <c r="AL2011" t="str">
        <f>IF(AND($CF2011&lt;&gt;"",IFERROR(INDEX(subsample_country_map!$C:$C,MATCH($CF2011,subsample_country_map!$A:$A,0)),"")&lt;&gt;""),INDEX(subsample_country_map!$C:$C,MATCH($CF2011,subsample_country_map!$A:$A,0)),INDEX(lookup!$AB:$AB,MATCH($A2011,lookup!$A:$A,0)))</f>
        <v>1_developed</v>
      </c>
      <c r="AM2011" t="str">
        <f>IF(AND($CF2011&lt;&gt;"",IFERROR(INDEX(subsample_country_map!$D:$D,MATCH($CF2011,subsample_country_map!$A:$A,0)),"")&lt;&gt;""),INDEX(subsample_country_map!$D:$D,MATCH($CF2011,subsample_country_map!$A:$A,0)),INDEX(lookup!$AC:$AC,MATCH($A2011,lookup!$A:$A,0)))</f>
        <v>1_western</v>
      </c>
      <c r="AN2011" t="str">
        <f>IF(AND($CF2011&lt;&gt;"",IFERROR(INDEX(subsample_country_map!$E:$E,MATCH($CF2011,subsample_country_map!$A:$A,0)),"")&lt;&gt;""),INDEX(subsample_country_map!$E:$E,MATCH($CF2011,subsample_country_map!$A:$A,0)),INDEX(lookup!$AD:$AD,MATCH($A2011,lookup!$A:$A,0)))</f>
        <v>1_common law</v>
      </c>
      <c r="AO2011" t="str">
        <f>INDEX(lookup!$Y:$Y,MATCH($A2011,lookup!$A:$A,0))</f>
        <v>0_published</v>
      </c>
      <c r="AP2011" t="str">
        <f>INDEX(lookup!$Z:$Z,MATCH($A2011,lookup!$A:$A,0))</f>
        <v>1_VHB high</v>
      </c>
      <c r="AQ2011" t="str">
        <f>INDEX(lookup!$W:$W,MATCH($A2011,lookup!$A:$A,0))</f>
        <v>1_fin/acc/econ</v>
      </c>
      <c r="AS2011" t="inlineStr">
        <is>
          <t>staging</t>
        </is>
      </c>
      <c r="AT2011" t="inlineStr">
        <is>
          <t>good-CER</t>
        </is>
      </c>
      <c r="AU2011" t="inlineStr">
        <is>
          <t>creditworthiness</t>
        </is>
      </c>
      <c r="AV2011" t="inlineStr">
        <is>
          <t>0.002</t>
        </is>
      </c>
      <c r="AX2011" t="inlineStr">
        <is>
          <t>3.77</t>
        </is>
      </c>
      <c r="BA2011" t="n">
        <v>2537</v>
      </c>
      <c r="BB2011" t="inlineStr">
        <is>
          <t>0</t>
        </is>
      </c>
      <c r="BC2011" t="inlineStr">
        <is>
          <t>ordered probit</t>
        </is>
      </c>
      <c r="BD2011" t="inlineStr">
        <is>
          <t>not stated</t>
        </is>
      </c>
      <c r="BE2011" t="inlineStr">
        <is>
          <t>none</t>
        </is>
      </c>
      <c r="BI2011" t="inlineStr">
        <is>
          <t>Table 4</t>
        </is>
      </c>
      <c r="BJ2011" t="inlineStr">
        <is>
          <t>Panel A Model (2)</t>
        </is>
      </c>
      <c r="BK2011" t="inlineStr">
        <is>
          <t>2184</t>
        </is>
      </c>
      <c r="BL2011" t="inlineStr">
        <is>
          <t>ASSUR_PER 0.002*** (3.77)</t>
        </is>
      </c>
      <c r="BM2011" t="inlineStr">
        <is>
          <t>ASSUR_PER</t>
        </is>
      </c>
      <c r="BN2011" t="inlineStr">
        <is>
          <t>C_RATINGS</t>
        </is>
      </c>
      <c r="BO2011" t="inlineStr">
        <is>
          <t>update</t>
        </is>
      </c>
      <c r="BP2011" t="inlineStr">
        <is>
          <t>Safiullah et al (2025)</t>
        </is>
      </c>
      <c r="BQ2011" t="inlineStr">
        <is>
          <t>computed</t>
        </is>
      </c>
      <c r="BT2011" t="n">
        <v>0</v>
      </c>
      <c r="BU2011" t="inlineStr">
        <is>
          <t>staging_Safiullah_et_al_2025.csv</t>
        </is>
      </c>
      <c r="BW2011" t="n">
        <v>2007</v>
      </c>
      <c r="BX2011" t="n">
        <v>2017</v>
      </c>
      <c r="BY2011" t="inlineStr">
        <is>
          <t>United States</t>
        </is>
      </c>
      <c r="BZ2011" t="n">
        <v>2012</v>
      </c>
      <c r="CA2011" t="n">
        <v>0.1818181818181818</v>
      </c>
      <c r="CB2011" t="n">
        <v>0</v>
      </c>
      <c r="CC2011" t="n">
        <v>1</v>
      </c>
      <c r="CD2011" t="n">
        <v>-0.07477844723808356</v>
      </c>
      <c r="CE2011" t="n">
        <v>1</v>
      </c>
    </row>
    <row r="2012">
      <c r="A2012" t="inlineStr">
        <is>
          <t>Safiullah et al (2025)</t>
        </is>
      </c>
      <c r="B2012" t="n">
        <v>3317</v>
      </c>
      <c r="C2012" t="n">
        <v>-0.03934188355701151</v>
      </c>
      <c r="D2012" t="n">
        <v>2184</v>
      </c>
      <c r="E2012">
        <f>IF(ISNUMBER($BA2012),$BA2012,IF(AND(ISNUMBER($D2012),ISNUMBER($BW2012),ISNUMBER($BX2012)),$D2012*($BX2012-$BW2012+1),""))</f>
        <v>2184.0</v>
      </c>
      <c r="H2012" t="inlineStr">
        <is>
          <t>partial</t>
        </is>
      </c>
      <c r="I2012" t="inlineStr">
        <is>
          <t>T-Statistic available</t>
        </is>
      </c>
      <c r="J2012">
        <f>IF($BW2012&lt;&gt;"",$BW2012,"")</f>
        <v>2007.0</v>
      </c>
      <c r="K2012">
        <f>IF($BX2012&lt;&gt;"",$BX2012,"")</f>
        <v>2017.0</v>
      </c>
      <c r="L2012">
        <f>IF(AND(ISNUMBER($BW2012),ISNUMBER($BX2012)),($BW2012+$BX2012)/2,"")</f>
        <v>2012.0</v>
      </c>
      <c r="M2012">
        <f>IF($L2012&lt;&gt;"",$L2012,"")</f>
        <v>2012.0</v>
      </c>
      <c r="N2012">
        <f>IF(AND(ISNUMBER($BW2012),ISNUMBER($BX2012)),MIN(1,MAX(0,($BX2012-2016+1)/($BX2012-$BW2012+1))),"")</f>
        <v>0.1818181818181818</v>
      </c>
      <c r="O2012">
        <f>IF(AND(ISNUMBER($BW2012),ISNUMBER($BX2012)),MIN(1,MAX(0,($BX2012-2017+1)/($BX2012-$BW2012+1))),"")</f>
        <v>0.09090909090909091</v>
      </c>
      <c r="P2012">
        <f>IF(AND(ISNUMBER($BW2012),ISNUMBER($BX2012)),MIN(1,MAX(0,($BX2012-2018+1)/($BX2012-$BW2012+1))),"")</f>
        <v>0.0</v>
      </c>
      <c r="Q2012">
        <f>IF(AND(ISNUMBER($BW2012),ISNUMBER($BX2012)),MIN(1,MAX(0,($BX2012-2019+1)/($BX2012-$BW2012+1))),"")</f>
        <v>0.0</v>
      </c>
      <c r="R2012">
        <f>IF(AND(ISNUMBER($BW2012),ISNUMBER($BX2012)),MIN(1,MAX(0,($BX2012-2016+1)/($BX2012-$BW2012+1))),"")</f>
        <v>0.1818181818181818</v>
      </c>
      <c r="S2012">
        <f>IF($L2012&lt;&gt;"",IF($L2012&gt;=2015.5,1,0),"")</f>
        <v>0.0</v>
      </c>
      <c r="T2012">
        <f>IF($L2012&lt;&gt;"",IF($L2012&gt;=2016,1,0),"")</f>
        <v>0.0</v>
      </c>
      <c r="U2012">
        <f>IF(ISNUMBER($BX2012),IF($BX2012&gt;=2016,1,0),"")</f>
        <v>1.0</v>
      </c>
      <c r="V2012">
        <f>IF(ISNUMBER($BW2012),IF($BW2012&gt;=2016,1,0),"")</f>
        <v>0.0</v>
      </c>
      <c r="W2012" t="str">
        <f>IF(AND(ISNUMBER($BW2012),ISNUMBER($BX2012)),IF($BW2012&gt;=2016,"post-only",IF($BX2012&lt;2016,"pre-only","mixed")),"")</f>
        <v>mixed</v>
      </c>
      <c r="X2012">
        <f>IF(AND(ISNUMBER($BW2012),ISNUMBER($BX2012)),MIN(1,MAX(0,($BX2012-2017+1)/($BX2012-$BW2012+1))),"")</f>
        <v>0.09090909090909091</v>
      </c>
      <c r="Y2012">
        <f>IF(AND(ISNUMBER($BW2012),ISNUMBER($BX2012)),MIN(1,MAX(0,($BX2012-2018+1)/($BX2012-$BW2012+1))),"")</f>
        <v>0.0</v>
      </c>
      <c r="Z2012">
        <f>IF(AND(ISNUMBER($BW2012),ISNUMBER($BX2012)),MIN(1,MAX(0,($BX2012-2019+1)/($BX2012-$BW2012+1))),"")</f>
        <v>0.0</v>
      </c>
      <c r="AA2012">
        <f>IF(ISNUMBER($BX2012),IF($BX2012&gt;=2017,1,0),"")</f>
        <v>1.0</v>
      </c>
      <c r="AB2012">
        <f>IF(ISNUMBER($BX2012),IF($BX2012&gt;=2018,1,0),"")</f>
        <v>0.0</v>
      </c>
      <c r="AC2012">
        <f>IF(ISNUMBER($BX2012),IF($BX2012&gt;=2019,1,0),"")</f>
        <v>0.0</v>
      </c>
      <c r="AD2012">
        <f>IF($L2012&lt;&gt;"",IF($L2012&gt;2013,1,0),"")</f>
        <v>0.0</v>
      </c>
      <c r="AE2012">
        <f>IF($L2012&lt;&gt;"",1+IF($L2012&gt;2011,1,0)+IF($L2012&gt;2014,1,0),"")</f>
        <v>2.0</v>
      </c>
      <c r="AF2012" t="inlineStr">
        <is>
          <t>rating</t>
        </is>
      </c>
      <c r="AG2012" t="inlineStr">
        <is>
          <t>disclosure</t>
        </is>
      </c>
      <c r="AH2012" t="inlineStr">
        <is>
          <t>non-sensitive</t>
        </is>
      </c>
      <c r="AI2012" t="inlineStr">
        <is>
          <t>without ETS/CT</t>
        </is>
      </c>
      <c r="AJ2012" t="inlineStr">
        <is>
          <t>without ETS/CT</t>
        </is>
      </c>
      <c r="AK2012" t="str">
        <f>IF(AND($CF2012&lt;&gt;"",IFERROR(INDEX(subsample_country_map!$B:$B,MATCH($CF2012,subsample_country_map!$A:$A,0)),"")&lt;&gt;""),INDEX(subsample_country_map!$B:$B,MATCH($CF2012,subsample_country_map!$A:$A,0)),INDEX(lookup!$AA:$AA,MATCH($A2012,lookup!$A:$A,0)))</f>
        <v>1_US</v>
      </c>
      <c r="AL2012" t="str">
        <f>IF(AND($CF2012&lt;&gt;"",IFERROR(INDEX(subsample_country_map!$C:$C,MATCH($CF2012,subsample_country_map!$A:$A,0)),"")&lt;&gt;""),INDEX(subsample_country_map!$C:$C,MATCH($CF2012,subsample_country_map!$A:$A,0)),INDEX(lookup!$AB:$AB,MATCH($A2012,lookup!$A:$A,0)))</f>
        <v>1_developed</v>
      </c>
      <c r="AM2012" t="str">
        <f>IF(AND($CF2012&lt;&gt;"",IFERROR(INDEX(subsample_country_map!$D:$D,MATCH($CF2012,subsample_country_map!$A:$A,0)),"")&lt;&gt;""),INDEX(subsample_country_map!$D:$D,MATCH($CF2012,subsample_country_map!$A:$A,0)),INDEX(lookup!$AC:$AC,MATCH($A2012,lookup!$A:$A,0)))</f>
        <v>1_western</v>
      </c>
      <c r="AN2012" t="str">
        <f>IF(AND($CF2012&lt;&gt;"",IFERROR(INDEX(subsample_country_map!$E:$E,MATCH($CF2012,subsample_country_map!$A:$A,0)),"")&lt;&gt;""),INDEX(subsample_country_map!$E:$E,MATCH($CF2012,subsample_country_map!$A:$A,0)),INDEX(lookup!$AD:$AD,MATCH($A2012,lookup!$A:$A,0)))</f>
        <v>1_common law</v>
      </c>
      <c r="AO2012" t="str">
        <f>INDEX(lookup!$Y:$Y,MATCH($A2012,lookup!$A:$A,0))</f>
        <v>0_published</v>
      </c>
      <c r="AP2012" t="str">
        <f>INDEX(lookup!$Z:$Z,MATCH($A2012,lookup!$A:$A,0))</f>
        <v>1_VHB high</v>
      </c>
      <c r="AQ2012" t="str">
        <f>INDEX(lookup!$W:$W,MATCH($A2012,lookup!$A:$A,0))</f>
        <v>1_fin/acc/econ</v>
      </c>
      <c r="AS2012" t="inlineStr">
        <is>
          <t>staging</t>
        </is>
      </c>
      <c r="AT2012" t="inlineStr">
        <is>
          <t>good-CER</t>
        </is>
      </c>
      <c r="AU2012" t="inlineStr">
        <is>
          <t>creditworthiness</t>
        </is>
      </c>
      <c r="AV2012" t="inlineStr">
        <is>
          <t>0.031</t>
        </is>
      </c>
      <c r="AX2012" t="inlineStr">
        <is>
          <t>1.84</t>
        </is>
      </c>
      <c r="BA2012" t="n">
        <v>2184</v>
      </c>
      <c r="BB2012" t="inlineStr">
        <is>
          <t>1</t>
        </is>
      </c>
      <c r="BC2012" t="inlineStr">
        <is>
          <t>ordered probit</t>
        </is>
      </c>
      <c r="BD2012" t="inlineStr">
        <is>
          <t>not stated</t>
        </is>
      </c>
      <c r="BE2012" t="inlineStr">
        <is>
          <t>none</t>
        </is>
      </c>
      <c r="BI2012" t="inlineStr">
        <is>
          <t>Table 4</t>
        </is>
      </c>
      <c r="BJ2012" t="inlineStr">
        <is>
          <t>Panel B Model (3)</t>
        </is>
      </c>
      <c r="BK2012" t="inlineStr">
        <is>
          <t>2184</t>
        </is>
      </c>
      <c r="BL2012" t="inlineStr">
        <is>
          <t>ASSUR_LEV 0.031* (1.84)</t>
        </is>
      </c>
      <c r="BM2012" t="inlineStr">
        <is>
          <t>ASSUR_LEV</t>
        </is>
      </c>
      <c r="BN2012" t="inlineStr">
        <is>
          <t>C_RATINGS</t>
        </is>
      </c>
      <c r="BO2012" t="inlineStr">
        <is>
          <t>update</t>
        </is>
      </c>
      <c r="BP2012" t="inlineStr">
        <is>
          <t>Safiullah et al (2025)</t>
        </is>
      </c>
      <c r="BQ2012" t="inlineStr">
        <is>
          <t>computed</t>
        </is>
      </c>
      <c r="BT2012" t="n">
        <v>0</v>
      </c>
      <c r="BU2012" t="inlineStr">
        <is>
          <t>staging_Safiullah_et_al_2025.csv</t>
        </is>
      </c>
      <c r="BW2012" t="n">
        <v>2007</v>
      </c>
      <c r="BX2012" t="n">
        <v>2017</v>
      </c>
      <c r="BY2012" t="inlineStr">
        <is>
          <t>United States</t>
        </is>
      </c>
      <c r="BZ2012" t="n">
        <v>2012</v>
      </c>
      <c r="CA2012" t="n">
        <v>0.1818181818181818</v>
      </c>
      <c r="CB2012" t="n">
        <v>0</v>
      </c>
      <c r="CC2012" t="n">
        <v>1</v>
      </c>
      <c r="CD2012" t="n">
        <v>-0.03936220000433322</v>
      </c>
      <c r="CE2012" t="n">
        <v>1</v>
      </c>
    </row>
    <row r="2013">
      <c r="A2013" t="inlineStr">
        <is>
          <t>Safiullah et al (2025)</t>
        </is>
      </c>
      <c r="B2013" t="n">
        <v>3318</v>
      </c>
      <c r="C2013" t="n">
        <v>-0.05427088277050782</v>
      </c>
      <c r="D2013" t="n">
        <v>2184</v>
      </c>
      <c r="E2013">
        <f>IF(ISNUMBER($BA2013),$BA2013,IF(AND(ISNUMBER($D2013),ISNUMBER($BW2013),ISNUMBER($BX2013)),$D2013*($BX2013-$BW2013+1),""))</f>
        <v>2184.0</v>
      </c>
      <c r="H2013" t="inlineStr">
        <is>
          <t>partial</t>
        </is>
      </c>
      <c r="I2013" t="inlineStr">
        <is>
          <t>T-Statistic available</t>
        </is>
      </c>
      <c r="J2013">
        <f>IF($BW2013&lt;&gt;"",$BW2013,"")</f>
        <v>2007.0</v>
      </c>
      <c r="K2013">
        <f>IF($BX2013&lt;&gt;"",$BX2013,"")</f>
        <v>2017.0</v>
      </c>
      <c r="L2013">
        <f>IF(AND(ISNUMBER($BW2013),ISNUMBER($BX2013)),($BW2013+$BX2013)/2,"")</f>
        <v>2012.0</v>
      </c>
      <c r="M2013">
        <f>IF($L2013&lt;&gt;"",$L2013,"")</f>
        <v>2012.0</v>
      </c>
      <c r="N2013">
        <f>IF(AND(ISNUMBER($BW2013),ISNUMBER($BX2013)),MIN(1,MAX(0,($BX2013-2016+1)/($BX2013-$BW2013+1))),"")</f>
        <v>0.1818181818181818</v>
      </c>
      <c r="O2013">
        <f>IF(AND(ISNUMBER($BW2013),ISNUMBER($BX2013)),MIN(1,MAX(0,($BX2013-2017+1)/($BX2013-$BW2013+1))),"")</f>
        <v>0.09090909090909091</v>
      </c>
      <c r="P2013">
        <f>IF(AND(ISNUMBER($BW2013),ISNUMBER($BX2013)),MIN(1,MAX(0,($BX2013-2018+1)/($BX2013-$BW2013+1))),"")</f>
        <v>0.0</v>
      </c>
      <c r="Q2013">
        <f>IF(AND(ISNUMBER($BW2013),ISNUMBER($BX2013)),MIN(1,MAX(0,($BX2013-2019+1)/($BX2013-$BW2013+1))),"")</f>
        <v>0.0</v>
      </c>
      <c r="R2013">
        <f>IF(AND(ISNUMBER($BW2013),ISNUMBER($BX2013)),MIN(1,MAX(0,($BX2013-2016+1)/($BX2013-$BW2013+1))),"")</f>
        <v>0.1818181818181818</v>
      </c>
      <c r="S2013">
        <f>IF($L2013&lt;&gt;"",IF($L2013&gt;=2015.5,1,0),"")</f>
        <v>0.0</v>
      </c>
      <c r="T2013">
        <f>IF($L2013&lt;&gt;"",IF($L2013&gt;=2016,1,0),"")</f>
        <v>0.0</v>
      </c>
      <c r="U2013">
        <f>IF(ISNUMBER($BX2013),IF($BX2013&gt;=2016,1,0),"")</f>
        <v>1.0</v>
      </c>
      <c r="V2013">
        <f>IF(ISNUMBER($BW2013),IF($BW2013&gt;=2016,1,0),"")</f>
        <v>0.0</v>
      </c>
      <c r="W2013" t="str">
        <f>IF(AND(ISNUMBER($BW2013),ISNUMBER($BX2013)),IF($BW2013&gt;=2016,"post-only",IF($BX2013&lt;2016,"pre-only","mixed")),"")</f>
        <v>mixed</v>
      </c>
      <c r="X2013">
        <f>IF(AND(ISNUMBER($BW2013),ISNUMBER($BX2013)),MIN(1,MAX(0,($BX2013-2017+1)/($BX2013-$BW2013+1))),"")</f>
        <v>0.09090909090909091</v>
      </c>
      <c r="Y2013">
        <f>IF(AND(ISNUMBER($BW2013),ISNUMBER($BX2013)),MIN(1,MAX(0,($BX2013-2018+1)/($BX2013-$BW2013+1))),"")</f>
        <v>0.0</v>
      </c>
      <c r="Z2013">
        <f>IF(AND(ISNUMBER($BW2013),ISNUMBER($BX2013)),MIN(1,MAX(0,($BX2013-2019+1)/($BX2013-$BW2013+1))),"")</f>
        <v>0.0</v>
      </c>
      <c r="AA2013">
        <f>IF(ISNUMBER($BX2013),IF($BX2013&gt;=2017,1,0),"")</f>
        <v>1.0</v>
      </c>
      <c r="AB2013">
        <f>IF(ISNUMBER($BX2013),IF($BX2013&gt;=2018,1,0),"")</f>
        <v>0.0</v>
      </c>
      <c r="AC2013">
        <f>IF(ISNUMBER($BX2013),IF($BX2013&gt;=2019,1,0),"")</f>
        <v>0.0</v>
      </c>
      <c r="AD2013">
        <f>IF($L2013&lt;&gt;"",IF($L2013&gt;2013,1,0),"")</f>
        <v>0.0</v>
      </c>
      <c r="AE2013">
        <f>IF($L2013&lt;&gt;"",1+IF($L2013&gt;2011,1,0)+IF($L2013&gt;2014,1,0),"")</f>
        <v>2.0</v>
      </c>
      <c r="AF2013" t="inlineStr">
        <is>
          <t>rating</t>
        </is>
      </c>
      <c r="AG2013" t="inlineStr">
        <is>
          <t>disclosure</t>
        </is>
      </c>
      <c r="AH2013" t="inlineStr">
        <is>
          <t>non-sensitive</t>
        </is>
      </c>
      <c r="AI2013" t="inlineStr">
        <is>
          <t>without ETS/CT</t>
        </is>
      </c>
      <c r="AJ2013" t="inlineStr">
        <is>
          <t>without ETS/CT</t>
        </is>
      </c>
      <c r="AK2013" t="str">
        <f>IF(AND($CF2013&lt;&gt;"",IFERROR(INDEX(subsample_country_map!$B:$B,MATCH($CF2013,subsample_country_map!$A:$A,0)),"")&lt;&gt;""),INDEX(subsample_country_map!$B:$B,MATCH($CF2013,subsample_country_map!$A:$A,0)),INDEX(lookup!$AA:$AA,MATCH($A2013,lookup!$A:$A,0)))</f>
        <v>1_US</v>
      </c>
      <c r="AL2013" t="str">
        <f>IF(AND($CF2013&lt;&gt;"",IFERROR(INDEX(subsample_country_map!$C:$C,MATCH($CF2013,subsample_country_map!$A:$A,0)),"")&lt;&gt;""),INDEX(subsample_country_map!$C:$C,MATCH($CF2013,subsample_country_map!$A:$A,0)),INDEX(lookup!$AB:$AB,MATCH($A2013,lookup!$A:$A,0)))</f>
        <v>1_developed</v>
      </c>
      <c r="AM2013" t="str">
        <f>IF(AND($CF2013&lt;&gt;"",IFERROR(INDEX(subsample_country_map!$D:$D,MATCH($CF2013,subsample_country_map!$A:$A,0)),"")&lt;&gt;""),INDEX(subsample_country_map!$D:$D,MATCH($CF2013,subsample_country_map!$A:$A,0)),INDEX(lookup!$AC:$AC,MATCH($A2013,lookup!$A:$A,0)))</f>
        <v>1_western</v>
      </c>
      <c r="AN2013" t="str">
        <f>IF(AND($CF2013&lt;&gt;"",IFERROR(INDEX(subsample_country_map!$E:$E,MATCH($CF2013,subsample_country_map!$A:$A,0)),"")&lt;&gt;""),INDEX(subsample_country_map!$E:$E,MATCH($CF2013,subsample_country_map!$A:$A,0)),INDEX(lookup!$AD:$AD,MATCH($A2013,lookup!$A:$A,0)))</f>
        <v>1_common law</v>
      </c>
      <c r="AO2013" t="str">
        <f>INDEX(lookup!$Y:$Y,MATCH($A2013,lookup!$A:$A,0))</f>
        <v>0_published</v>
      </c>
      <c r="AP2013" t="str">
        <f>INDEX(lookup!$Z:$Z,MATCH($A2013,lookup!$A:$A,0))</f>
        <v>1_VHB high</v>
      </c>
      <c r="AQ2013" t="str">
        <f>INDEX(lookup!$W:$W,MATCH($A2013,lookup!$A:$A,0))</f>
        <v>1_fin/acc/econ</v>
      </c>
      <c r="AS2013" t="inlineStr">
        <is>
          <t>staging</t>
        </is>
      </c>
      <c r="AT2013" t="inlineStr">
        <is>
          <t>good-CER</t>
        </is>
      </c>
      <c r="AU2013" t="inlineStr">
        <is>
          <t>creditworthiness</t>
        </is>
      </c>
      <c r="AV2013" t="inlineStr">
        <is>
          <t>0.002</t>
        </is>
      </c>
      <c r="AX2013" t="inlineStr">
        <is>
          <t>2.54</t>
        </is>
      </c>
      <c r="BA2013" t="n">
        <v>2184</v>
      </c>
      <c r="BB2013" t="inlineStr">
        <is>
          <t>1</t>
        </is>
      </c>
      <c r="BC2013" t="inlineStr">
        <is>
          <t>ordered probit</t>
        </is>
      </c>
      <c r="BD2013" t="inlineStr">
        <is>
          <t>not stated</t>
        </is>
      </c>
      <c r="BE2013" t="inlineStr">
        <is>
          <t>none</t>
        </is>
      </c>
      <c r="BI2013" t="inlineStr">
        <is>
          <t>Table 4</t>
        </is>
      </c>
      <c r="BJ2013" t="inlineStr">
        <is>
          <t>Panel B Model (4)</t>
        </is>
      </c>
      <c r="BK2013" t="inlineStr">
        <is>
          <t>2184</t>
        </is>
      </c>
      <c r="BL2013" t="inlineStr">
        <is>
          <t>ASSUR_PER 0.002** (2.54)</t>
        </is>
      </c>
      <c r="BM2013" t="inlineStr">
        <is>
          <t>ASSUR_PER</t>
        </is>
      </c>
      <c r="BN2013" t="inlineStr">
        <is>
          <t>C_RATINGS</t>
        </is>
      </c>
      <c r="BO2013" t="inlineStr">
        <is>
          <t>update</t>
        </is>
      </c>
      <c r="BP2013" t="inlineStr">
        <is>
          <t>Safiullah et al (2025)</t>
        </is>
      </c>
      <c r="BQ2013" t="inlineStr">
        <is>
          <t>computed</t>
        </is>
      </c>
      <c r="BT2013" t="n">
        <v>0</v>
      </c>
      <c r="BU2013" t="inlineStr">
        <is>
          <t>staging_Safiullah_et_al_2025.csv</t>
        </is>
      </c>
      <c r="BW2013" t="n">
        <v>2007</v>
      </c>
      <c r="BX2013" t="n">
        <v>2017</v>
      </c>
      <c r="BY2013" t="inlineStr">
        <is>
          <t>United States</t>
        </is>
      </c>
      <c r="BZ2013" t="n">
        <v>2012</v>
      </c>
      <c r="CA2013" t="n">
        <v>0.1818181818181818</v>
      </c>
      <c r="CB2013" t="n">
        <v>0</v>
      </c>
      <c r="CC2013" t="n">
        <v>1</v>
      </c>
      <c r="CD2013" t="n">
        <v>-0.05432425899178522</v>
      </c>
      <c r="CE2013" t="n">
        <v>1</v>
      </c>
    </row>
    <row r="2014">
      <c r="A2014" t="inlineStr">
        <is>
          <t>Safiullah et al (2025)</t>
        </is>
      </c>
      <c r="B2014" t="n">
        <v>3319</v>
      </c>
      <c r="C2014" t="n">
        <v>-0.03313734129277746</v>
      </c>
      <c r="D2014" t="n">
        <v>2537</v>
      </c>
      <c r="E2014">
        <f>IF(ISNUMBER($BA2014),$BA2014,IF(AND(ISNUMBER($D2014),ISNUMBER($BW2014),ISNUMBER($BX2014)),$D2014*($BX2014-$BW2014+1),""))</f>
        <v>2537.0</v>
      </c>
      <c r="H2014" t="inlineStr">
        <is>
          <t>partial</t>
        </is>
      </c>
      <c r="I2014" t="inlineStr">
        <is>
          <t>T-Statistic available</t>
        </is>
      </c>
      <c r="J2014">
        <f>IF($BW2014&lt;&gt;"",$BW2014,"")</f>
        <v>2007.0</v>
      </c>
      <c r="K2014">
        <f>IF($BX2014&lt;&gt;"",$BX2014,"")</f>
        <v>2017.0</v>
      </c>
      <c r="L2014">
        <f>IF(AND(ISNUMBER($BW2014),ISNUMBER($BX2014)),($BW2014+$BX2014)/2,"")</f>
        <v>2012.0</v>
      </c>
      <c r="M2014">
        <f>IF($L2014&lt;&gt;"",$L2014,"")</f>
        <v>2012.0</v>
      </c>
      <c r="N2014">
        <f>IF(AND(ISNUMBER($BW2014),ISNUMBER($BX2014)),MIN(1,MAX(0,($BX2014-2016+1)/($BX2014-$BW2014+1))),"")</f>
        <v>0.1818181818181818</v>
      </c>
      <c r="O2014">
        <f>IF(AND(ISNUMBER($BW2014),ISNUMBER($BX2014)),MIN(1,MAX(0,($BX2014-2017+1)/($BX2014-$BW2014+1))),"")</f>
        <v>0.09090909090909091</v>
      </c>
      <c r="P2014">
        <f>IF(AND(ISNUMBER($BW2014),ISNUMBER($BX2014)),MIN(1,MAX(0,($BX2014-2018+1)/($BX2014-$BW2014+1))),"")</f>
        <v>0.0</v>
      </c>
      <c r="Q2014">
        <f>IF(AND(ISNUMBER($BW2014),ISNUMBER($BX2014)),MIN(1,MAX(0,($BX2014-2019+1)/($BX2014-$BW2014+1))),"")</f>
        <v>0.0</v>
      </c>
      <c r="R2014">
        <f>IF(AND(ISNUMBER($BW2014),ISNUMBER($BX2014)),MIN(1,MAX(0,($BX2014-2016+1)/($BX2014-$BW2014+1))),"")</f>
        <v>0.1818181818181818</v>
      </c>
      <c r="S2014">
        <f>IF($L2014&lt;&gt;"",IF($L2014&gt;=2015.5,1,0),"")</f>
        <v>0.0</v>
      </c>
      <c r="T2014">
        <f>IF($L2014&lt;&gt;"",IF($L2014&gt;=2016,1,0),"")</f>
        <v>0.0</v>
      </c>
      <c r="U2014">
        <f>IF(ISNUMBER($BX2014),IF($BX2014&gt;=2016,1,0),"")</f>
        <v>1.0</v>
      </c>
      <c r="V2014">
        <f>IF(ISNUMBER($BW2014),IF($BW2014&gt;=2016,1,0),"")</f>
        <v>0.0</v>
      </c>
      <c r="W2014" t="str">
        <f>IF(AND(ISNUMBER($BW2014),ISNUMBER($BX2014)),IF($BW2014&gt;=2016,"post-only",IF($BX2014&lt;2016,"pre-only","mixed")),"")</f>
        <v>mixed</v>
      </c>
      <c r="X2014">
        <f>IF(AND(ISNUMBER($BW2014),ISNUMBER($BX2014)),MIN(1,MAX(0,($BX2014-2017+1)/($BX2014-$BW2014+1))),"")</f>
        <v>0.09090909090909091</v>
      </c>
      <c r="Y2014">
        <f>IF(AND(ISNUMBER($BW2014),ISNUMBER($BX2014)),MIN(1,MAX(0,($BX2014-2018+1)/($BX2014-$BW2014+1))),"")</f>
        <v>0.0</v>
      </c>
      <c r="Z2014">
        <f>IF(AND(ISNUMBER($BW2014),ISNUMBER($BX2014)),MIN(1,MAX(0,($BX2014-2019+1)/($BX2014-$BW2014+1))),"")</f>
        <v>0.0</v>
      </c>
      <c r="AA2014">
        <f>IF(ISNUMBER($BX2014),IF($BX2014&gt;=2017,1,0),"")</f>
        <v>1.0</v>
      </c>
      <c r="AB2014">
        <f>IF(ISNUMBER($BX2014),IF($BX2014&gt;=2018,1,0),"")</f>
        <v>0.0</v>
      </c>
      <c r="AC2014">
        <f>IF(ISNUMBER($BX2014),IF($BX2014&gt;=2019,1,0),"")</f>
        <v>0.0</v>
      </c>
      <c r="AD2014">
        <f>IF($L2014&lt;&gt;"",IF($L2014&gt;2013,1,0),"")</f>
        <v>0.0</v>
      </c>
      <c r="AE2014">
        <f>IF($L2014&lt;&gt;"",1+IF($L2014&gt;2011,1,0)+IF($L2014&gt;2014,1,0),"")</f>
        <v>2.0</v>
      </c>
      <c r="AF2014" t="inlineStr">
        <is>
          <t>rating</t>
        </is>
      </c>
      <c r="AG2014" t="inlineStr">
        <is>
          <t>performance</t>
        </is>
      </c>
      <c r="AH2014" t="inlineStr">
        <is>
          <t>non-sensitive</t>
        </is>
      </c>
      <c r="AI2014" t="inlineStr">
        <is>
          <t>without ETS/CT</t>
        </is>
      </c>
      <c r="AJ2014" t="inlineStr">
        <is>
          <t>without ETS/CT</t>
        </is>
      </c>
      <c r="AK2014" t="str">
        <f>IF(AND($CF2014&lt;&gt;"",IFERROR(INDEX(subsample_country_map!$B:$B,MATCH($CF2014,subsample_country_map!$A:$A,0)),"")&lt;&gt;""),INDEX(subsample_country_map!$B:$B,MATCH($CF2014,subsample_country_map!$A:$A,0)),INDEX(lookup!$AA:$AA,MATCH($A2014,lookup!$A:$A,0)))</f>
        <v>1_US</v>
      </c>
      <c r="AL2014" t="str">
        <f>IF(AND($CF2014&lt;&gt;"",IFERROR(INDEX(subsample_country_map!$C:$C,MATCH($CF2014,subsample_country_map!$A:$A,0)),"")&lt;&gt;""),INDEX(subsample_country_map!$C:$C,MATCH($CF2014,subsample_country_map!$A:$A,0)),INDEX(lookup!$AB:$AB,MATCH($A2014,lookup!$A:$A,0)))</f>
        <v>1_developed</v>
      </c>
      <c r="AM2014" t="str">
        <f>IF(AND($CF2014&lt;&gt;"",IFERROR(INDEX(subsample_country_map!$D:$D,MATCH($CF2014,subsample_country_map!$A:$A,0)),"")&lt;&gt;""),INDEX(subsample_country_map!$D:$D,MATCH($CF2014,subsample_country_map!$A:$A,0)),INDEX(lookup!$AC:$AC,MATCH($A2014,lookup!$A:$A,0)))</f>
        <v>1_western</v>
      </c>
      <c r="AN2014" t="str">
        <f>IF(AND($CF2014&lt;&gt;"",IFERROR(INDEX(subsample_country_map!$E:$E,MATCH($CF2014,subsample_country_map!$A:$A,0)),"")&lt;&gt;""),INDEX(subsample_country_map!$E:$E,MATCH($CF2014,subsample_country_map!$A:$A,0)),INDEX(lookup!$AD:$AD,MATCH($A2014,lookup!$A:$A,0)))</f>
        <v>1_common law</v>
      </c>
      <c r="AO2014" t="str">
        <f>INDEX(lookup!$Y:$Y,MATCH($A2014,lookup!$A:$A,0))</f>
        <v>0_published</v>
      </c>
      <c r="AP2014" t="str">
        <f>INDEX(lookup!$Z:$Z,MATCH($A2014,lookup!$A:$A,0))</f>
        <v>1_VHB high</v>
      </c>
      <c r="AQ2014" t="str">
        <f>INDEX(lookup!$W:$W,MATCH($A2014,lookup!$A:$A,0))</f>
        <v>1_fin/acc/econ</v>
      </c>
      <c r="AS2014" t="inlineStr">
        <is>
          <t>staging</t>
        </is>
      </c>
      <c r="AT2014" t="inlineStr">
        <is>
          <t>bad-CER</t>
        </is>
      </c>
      <c r="AU2014" t="inlineStr">
        <is>
          <t>creditworthiness</t>
        </is>
      </c>
      <c r="AV2014" t="inlineStr">
        <is>
          <t>-0.049</t>
        </is>
      </c>
      <c r="AX2014" t="inlineStr">
        <is>
          <t>-1.67</t>
        </is>
      </c>
      <c r="BA2014" t="n">
        <v>2537</v>
      </c>
      <c r="BB2014" t="inlineStr">
        <is>
          <t>0</t>
        </is>
      </c>
      <c r="BC2014" t="inlineStr">
        <is>
          <t>ordered probit</t>
        </is>
      </c>
      <c r="BD2014" t="inlineStr">
        <is>
          <t>not stated</t>
        </is>
      </c>
      <c r="BE2014" t="inlineStr">
        <is>
          <t>none</t>
        </is>
      </c>
      <c r="BI2014" t="inlineStr">
        <is>
          <t>Table 4</t>
        </is>
      </c>
      <c r="BJ2014" t="inlineStr">
        <is>
          <t>Panel A Model (1)</t>
        </is>
      </c>
      <c r="BK2014" t="inlineStr">
        <is>
          <t>2184</t>
        </is>
      </c>
      <c r="BL2014" t="inlineStr">
        <is>
          <t>CARBON EMISS -0.049* (-1.67)</t>
        </is>
      </c>
      <c r="BM2014" t="inlineStr">
        <is>
          <t>CARBON EMISS</t>
        </is>
      </c>
      <c r="BN2014" t="inlineStr">
        <is>
          <t>C_RATINGS</t>
        </is>
      </c>
      <c r="BO2014" t="inlineStr">
        <is>
          <t>update</t>
        </is>
      </c>
      <c r="BP2014" t="inlineStr">
        <is>
          <t>Safiullah et al (2025)</t>
        </is>
      </c>
      <c r="BQ2014" t="inlineStr">
        <is>
          <t>computed</t>
        </is>
      </c>
      <c r="BT2014" t="n">
        <v>0</v>
      </c>
      <c r="BU2014" t="inlineStr">
        <is>
          <t>staging_Safiullah_et_al_2025.csv</t>
        </is>
      </c>
      <c r="BW2014" t="n">
        <v>2007</v>
      </c>
      <c r="BX2014" t="n">
        <v>2017</v>
      </c>
      <c r="BY2014" t="inlineStr">
        <is>
          <t>United States</t>
        </is>
      </c>
      <c r="BZ2014" t="n">
        <v>2012</v>
      </c>
      <c r="CA2014" t="n">
        <v>0.1818181818181818</v>
      </c>
      <c r="CB2014" t="n">
        <v>0</v>
      </c>
      <c r="CC2014" t="n">
        <v>1</v>
      </c>
      <c r="CD2014" t="n">
        <v>-0.03314947847836487</v>
      </c>
      <c r="CE2014" t="n">
        <v>1</v>
      </c>
    </row>
    <row r="2015">
      <c r="A2015" t="inlineStr">
        <is>
          <t>Safiullah et al (2025)</t>
        </is>
      </c>
      <c r="B2015" t="n">
        <v>3320</v>
      </c>
      <c r="C2015" t="n">
        <v>-0.03571372333329956</v>
      </c>
      <c r="D2015" t="n">
        <v>2537</v>
      </c>
      <c r="E2015">
        <f>IF(ISNUMBER($BA2015),$BA2015,IF(AND(ISNUMBER($D2015),ISNUMBER($BW2015),ISNUMBER($BX2015)),$D2015*($BX2015-$BW2015+1),""))</f>
        <v>2537.0</v>
      </c>
      <c r="H2015" t="inlineStr">
        <is>
          <t>partial</t>
        </is>
      </c>
      <c r="I2015" t="inlineStr">
        <is>
          <t>T-Statistic available</t>
        </is>
      </c>
      <c r="J2015">
        <f>IF($BW2015&lt;&gt;"",$BW2015,"")</f>
        <v>2007.0</v>
      </c>
      <c r="K2015">
        <f>IF($BX2015&lt;&gt;"",$BX2015,"")</f>
        <v>2017.0</v>
      </c>
      <c r="L2015">
        <f>IF(AND(ISNUMBER($BW2015),ISNUMBER($BX2015)),($BW2015+$BX2015)/2,"")</f>
        <v>2012.0</v>
      </c>
      <c r="M2015">
        <f>IF($L2015&lt;&gt;"",$L2015,"")</f>
        <v>2012.0</v>
      </c>
      <c r="N2015">
        <f>IF(AND(ISNUMBER($BW2015),ISNUMBER($BX2015)),MIN(1,MAX(0,($BX2015-2016+1)/($BX2015-$BW2015+1))),"")</f>
        <v>0.1818181818181818</v>
      </c>
      <c r="O2015">
        <f>IF(AND(ISNUMBER($BW2015),ISNUMBER($BX2015)),MIN(1,MAX(0,($BX2015-2017+1)/($BX2015-$BW2015+1))),"")</f>
        <v>0.09090909090909091</v>
      </c>
      <c r="P2015">
        <f>IF(AND(ISNUMBER($BW2015),ISNUMBER($BX2015)),MIN(1,MAX(0,($BX2015-2018+1)/($BX2015-$BW2015+1))),"")</f>
        <v>0.0</v>
      </c>
      <c r="Q2015">
        <f>IF(AND(ISNUMBER($BW2015),ISNUMBER($BX2015)),MIN(1,MAX(0,($BX2015-2019+1)/($BX2015-$BW2015+1))),"")</f>
        <v>0.0</v>
      </c>
      <c r="R2015">
        <f>IF(AND(ISNUMBER($BW2015),ISNUMBER($BX2015)),MIN(1,MAX(0,($BX2015-2016+1)/($BX2015-$BW2015+1))),"")</f>
        <v>0.1818181818181818</v>
      </c>
      <c r="S2015">
        <f>IF($L2015&lt;&gt;"",IF($L2015&gt;=2015.5,1,0),"")</f>
        <v>0.0</v>
      </c>
      <c r="T2015">
        <f>IF($L2015&lt;&gt;"",IF($L2015&gt;=2016,1,0),"")</f>
        <v>0.0</v>
      </c>
      <c r="U2015">
        <f>IF(ISNUMBER($BX2015),IF($BX2015&gt;=2016,1,0),"")</f>
        <v>1.0</v>
      </c>
      <c r="V2015">
        <f>IF(ISNUMBER($BW2015),IF($BW2015&gt;=2016,1,0),"")</f>
        <v>0.0</v>
      </c>
      <c r="W2015" t="str">
        <f>IF(AND(ISNUMBER($BW2015),ISNUMBER($BX2015)),IF($BW2015&gt;=2016,"post-only",IF($BX2015&lt;2016,"pre-only","mixed")),"")</f>
        <v>mixed</v>
      </c>
      <c r="X2015">
        <f>IF(AND(ISNUMBER($BW2015),ISNUMBER($BX2015)),MIN(1,MAX(0,($BX2015-2017+1)/($BX2015-$BW2015+1))),"")</f>
        <v>0.09090909090909091</v>
      </c>
      <c r="Y2015">
        <f>IF(AND(ISNUMBER($BW2015),ISNUMBER($BX2015)),MIN(1,MAX(0,($BX2015-2018+1)/($BX2015-$BW2015+1))),"")</f>
        <v>0.0</v>
      </c>
      <c r="Z2015">
        <f>IF(AND(ISNUMBER($BW2015),ISNUMBER($BX2015)),MIN(1,MAX(0,($BX2015-2019+1)/($BX2015-$BW2015+1))),"")</f>
        <v>0.0</v>
      </c>
      <c r="AA2015">
        <f>IF(ISNUMBER($BX2015),IF($BX2015&gt;=2017,1,0),"")</f>
        <v>1.0</v>
      </c>
      <c r="AB2015">
        <f>IF(ISNUMBER($BX2015),IF($BX2015&gt;=2018,1,0),"")</f>
        <v>0.0</v>
      </c>
      <c r="AC2015">
        <f>IF(ISNUMBER($BX2015),IF($BX2015&gt;=2019,1,0),"")</f>
        <v>0.0</v>
      </c>
      <c r="AD2015">
        <f>IF($L2015&lt;&gt;"",IF($L2015&gt;2013,1,0),"")</f>
        <v>0.0</v>
      </c>
      <c r="AE2015">
        <f>IF($L2015&lt;&gt;"",1+IF($L2015&gt;2011,1,0)+IF($L2015&gt;2014,1,0),"")</f>
        <v>2.0</v>
      </c>
      <c r="AF2015" t="inlineStr">
        <is>
          <t>rating</t>
        </is>
      </c>
      <c r="AG2015" t="inlineStr">
        <is>
          <t>performance</t>
        </is>
      </c>
      <c r="AH2015" t="inlineStr">
        <is>
          <t>non-sensitive</t>
        </is>
      </c>
      <c r="AI2015" t="inlineStr">
        <is>
          <t>without ETS/CT</t>
        </is>
      </c>
      <c r="AJ2015" t="inlineStr">
        <is>
          <t>without ETS/CT</t>
        </is>
      </c>
      <c r="AK2015" t="str">
        <f>IF(AND($CF2015&lt;&gt;"",IFERROR(INDEX(subsample_country_map!$B:$B,MATCH($CF2015,subsample_country_map!$A:$A,0)),"")&lt;&gt;""),INDEX(subsample_country_map!$B:$B,MATCH($CF2015,subsample_country_map!$A:$A,0)),INDEX(lookup!$AA:$AA,MATCH($A2015,lookup!$A:$A,0)))</f>
        <v>1_US</v>
      </c>
      <c r="AL2015" t="str">
        <f>IF(AND($CF2015&lt;&gt;"",IFERROR(INDEX(subsample_country_map!$C:$C,MATCH($CF2015,subsample_country_map!$A:$A,0)),"")&lt;&gt;""),INDEX(subsample_country_map!$C:$C,MATCH($CF2015,subsample_country_map!$A:$A,0)),INDEX(lookup!$AB:$AB,MATCH($A2015,lookup!$A:$A,0)))</f>
        <v>1_developed</v>
      </c>
      <c r="AM2015" t="str">
        <f>IF(AND($CF2015&lt;&gt;"",IFERROR(INDEX(subsample_country_map!$D:$D,MATCH($CF2015,subsample_country_map!$A:$A,0)),"")&lt;&gt;""),INDEX(subsample_country_map!$D:$D,MATCH($CF2015,subsample_country_map!$A:$A,0)),INDEX(lookup!$AC:$AC,MATCH($A2015,lookup!$A:$A,0)))</f>
        <v>1_western</v>
      </c>
      <c r="AN2015" t="str">
        <f>IF(AND($CF2015&lt;&gt;"",IFERROR(INDEX(subsample_country_map!$E:$E,MATCH($CF2015,subsample_country_map!$A:$A,0)),"")&lt;&gt;""),INDEX(subsample_country_map!$E:$E,MATCH($CF2015,subsample_country_map!$A:$A,0)),INDEX(lookup!$AD:$AD,MATCH($A2015,lookup!$A:$A,0)))</f>
        <v>1_common law</v>
      </c>
      <c r="AO2015" t="str">
        <f>INDEX(lookup!$Y:$Y,MATCH($A2015,lookup!$A:$A,0))</f>
        <v>0_published</v>
      </c>
      <c r="AP2015" t="str">
        <f>INDEX(lookup!$Z:$Z,MATCH($A2015,lookup!$A:$A,0))</f>
        <v>1_VHB high</v>
      </c>
      <c r="AQ2015" t="str">
        <f>INDEX(lookup!$W:$W,MATCH($A2015,lookup!$A:$A,0))</f>
        <v>1_fin/acc/econ</v>
      </c>
      <c r="AS2015" t="inlineStr">
        <is>
          <t>staging</t>
        </is>
      </c>
      <c r="AT2015" t="inlineStr">
        <is>
          <t>bad-CER</t>
        </is>
      </c>
      <c r="AU2015" t="inlineStr">
        <is>
          <t>creditworthiness</t>
        </is>
      </c>
      <c r="AV2015" t="inlineStr">
        <is>
          <t>-0.053</t>
        </is>
      </c>
      <c r="AX2015" t="inlineStr">
        <is>
          <t>-1.80</t>
        </is>
      </c>
      <c r="BA2015" t="n">
        <v>2537</v>
      </c>
      <c r="BB2015" t="inlineStr">
        <is>
          <t>0</t>
        </is>
      </c>
      <c r="BC2015" t="inlineStr">
        <is>
          <t>ordered probit</t>
        </is>
      </c>
      <c r="BD2015" t="inlineStr">
        <is>
          <t>not stated</t>
        </is>
      </c>
      <c r="BE2015" t="inlineStr">
        <is>
          <t>none</t>
        </is>
      </c>
      <c r="BI2015" t="inlineStr">
        <is>
          <t>Table 4</t>
        </is>
      </c>
      <c r="BJ2015" t="inlineStr">
        <is>
          <t>Panel A Model (2)</t>
        </is>
      </c>
      <c r="BK2015" t="inlineStr">
        <is>
          <t>2184</t>
        </is>
      </c>
      <c r="BL2015" t="inlineStr">
        <is>
          <t>CARBON EMISS -0.053* (-1.80)</t>
        </is>
      </c>
      <c r="BM2015" t="inlineStr">
        <is>
          <t>CARBON EMISS</t>
        </is>
      </c>
      <c r="BN2015" t="inlineStr">
        <is>
          <t>C_RATINGS</t>
        </is>
      </c>
      <c r="BO2015" t="inlineStr">
        <is>
          <t>update</t>
        </is>
      </c>
      <c r="BP2015" t="inlineStr">
        <is>
          <t>Safiullah et al (2025)</t>
        </is>
      </c>
      <c r="BQ2015" t="inlineStr">
        <is>
          <t>computed</t>
        </is>
      </c>
      <c r="BT2015" t="n">
        <v>0</v>
      </c>
      <c r="BU2015" t="inlineStr">
        <is>
          <t>staging_Safiullah_et_al_2025.csv</t>
        </is>
      </c>
      <c r="BW2015" t="n">
        <v>2007</v>
      </c>
      <c r="BX2015" t="n">
        <v>2017</v>
      </c>
      <c r="BY2015" t="inlineStr">
        <is>
          <t>United States</t>
        </is>
      </c>
      <c r="BZ2015" t="n">
        <v>2012</v>
      </c>
      <c r="CA2015" t="n">
        <v>0.1818181818181818</v>
      </c>
      <c r="CB2015" t="n">
        <v>0</v>
      </c>
      <c r="CC2015" t="n">
        <v>1</v>
      </c>
      <c r="CD2015" t="n">
        <v>-0.03572891889185884</v>
      </c>
      <c r="CE2015" t="n">
        <v>1</v>
      </c>
    </row>
    <row r="2016">
      <c r="A2016" t="inlineStr">
        <is>
          <t>Safiullah et al (2025)</t>
        </is>
      </c>
      <c r="B2016" t="n">
        <v>3321</v>
      </c>
      <c r="C2016" t="n">
        <v>-0.01326560789711557</v>
      </c>
      <c r="D2016" t="n">
        <v>2184</v>
      </c>
      <c r="E2016">
        <f>IF(ISNUMBER($BA2016),$BA2016,IF(AND(ISNUMBER($D2016),ISNUMBER($BW2016),ISNUMBER($BX2016)),$D2016*($BX2016-$BW2016+1),""))</f>
        <v>2184.0</v>
      </c>
      <c r="H2016" t="inlineStr">
        <is>
          <t>partial</t>
        </is>
      </c>
      <c r="I2016" t="inlineStr">
        <is>
          <t>T-Statistic available</t>
        </is>
      </c>
      <c r="J2016">
        <f>IF($BW2016&lt;&gt;"",$BW2016,"")</f>
        <v>2007.0</v>
      </c>
      <c r="K2016">
        <f>IF($BX2016&lt;&gt;"",$BX2016,"")</f>
        <v>2017.0</v>
      </c>
      <c r="L2016">
        <f>IF(AND(ISNUMBER($BW2016),ISNUMBER($BX2016)),($BW2016+$BX2016)/2,"")</f>
        <v>2012.0</v>
      </c>
      <c r="M2016">
        <f>IF($L2016&lt;&gt;"",$L2016,"")</f>
        <v>2012.0</v>
      </c>
      <c r="N2016">
        <f>IF(AND(ISNUMBER($BW2016),ISNUMBER($BX2016)),MIN(1,MAX(0,($BX2016-2016+1)/($BX2016-$BW2016+1))),"")</f>
        <v>0.1818181818181818</v>
      </c>
      <c r="O2016">
        <f>IF(AND(ISNUMBER($BW2016),ISNUMBER($BX2016)),MIN(1,MAX(0,($BX2016-2017+1)/($BX2016-$BW2016+1))),"")</f>
        <v>0.09090909090909091</v>
      </c>
      <c r="P2016">
        <f>IF(AND(ISNUMBER($BW2016),ISNUMBER($BX2016)),MIN(1,MAX(0,($BX2016-2018+1)/($BX2016-$BW2016+1))),"")</f>
        <v>0.0</v>
      </c>
      <c r="Q2016">
        <f>IF(AND(ISNUMBER($BW2016),ISNUMBER($BX2016)),MIN(1,MAX(0,($BX2016-2019+1)/($BX2016-$BW2016+1))),"")</f>
        <v>0.0</v>
      </c>
      <c r="R2016">
        <f>IF(AND(ISNUMBER($BW2016),ISNUMBER($BX2016)),MIN(1,MAX(0,($BX2016-2016+1)/($BX2016-$BW2016+1))),"")</f>
        <v>0.1818181818181818</v>
      </c>
      <c r="S2016">
        <f>IF($L2016&lt;&gt;"",IF($L2016&gt;=2015.5,1,0),"")</f>
        <v>0.0</v>
      </c>
      <c r="T2016">
        <f>IF($L2016&lt;&gt;"",IF($L2016&gt;=2016,1,0),"")</f>
        <v>0.0</v>
      </c>
      <c r="U2016">
        <f>IF(ISNUMBER($BX2016),IF($BX2016&gt;=2016,1,0),"")</f>
        <v>1.0</v>
      </c>
      <c r="V2016">
        <f>IF(ISNUMBER($BW2016),IF($BW2016&gt;=2016,1,0),"")</f>
        <v>0.0</v>
      </c>
      <c r="W2016" t="str">
        <f>IF(AND(ISNUMBER($BW2016),ISNUMBER($BX2016)),IF($BW2016&gt;=2016,"post-only",IF($BX2016&lt;2016,"pre-only","mixed")),"")</f>
        <v>mixed</v>
      </c>
      <c r="X2016">
        <f>IF(AND(ISNUMBER($BW2016),ISNUMBER($BX2016)),MIN(1,MAX(0,($BX2016-2017+1)/($BX2016-$BW2016+1))),"")</f>
        <v>0.09090909090909091</v>
      </c>
      <c r="Y2016">
        <f>IF(AND(ISNUMBER($BW2016),ISNUMBER($BX2016)),MIN(1,MAX(0,($BX2016-2018+1)/($BX2016-$BW2016+1))),"")</f>
        <v>0.0</v>
      </c>
      <c r="Z2016">
        <f>IF(AND(ISNUMBER($BW2016),ISNUMBER($BX2016)),MIN(1,MAX(0,($BX2016-2019+1)/($BX2016-$BW2016+1))),"")</f>
        <v>0.0</v>
      </c>
      <c r="AA2016">
        <f>IF(ISNUMBER($BX2016),IF($BX2016&gt;=2017,1,0),"")</f>
        <v>1.0</v>
      </c>
      <c r="AB2016">
        <f>IF(ISNUMBER($BX2016),IF($BX2016&gt;=2018,1,0),"")</f>
        <v>0.0</v>
      </c>
      <c r="AC2016">
        <f>IF(ISNUMBER($BX2016),IF($BX2016&gt;=2019,1,0),"")</f>
        <v>0.0</v>
      </c>
      <c r="AD2016">
        <f>IF($L2016&lt;&gt;"",IF($L2016&gt;2013,1,0),"")</f>
        <v>0.0</v>
      </c>
      <c r="AE2016">
        <f>IF($L2016&lt;&gt;"",1+IF($L2016&gt;2011,1,0)+IF($L2016&gt;2014,1,0),"")</f>
        <v>2.0</v>
      </c>
      <c r="AF2016" t="inlineStr">
        <is>
          <t>rating</t>
        </is>
      </c>
      <c r="AG2016" t="inlineStr">
        <is>
          <t>performance</t>
        </is>
      </c>
      <c r="AH2016" t="inlineStr">
        <is>
          <t>non-sensitive</t>
        </is>
      </c>
      <c r="AI2016" t="inlineStr">
        <is>
          <t>without ETS/CT</t>
        </is>
      </c>
      <c r="AJ2016" t="inlineStr">
        <is>
          <t>without ETS/CT</t>
        </is>
      </c>
      <c r="AK2016" t="str">
        <f>IF(AND($CF2016&lt;&gt;"",IFERROR(INDEX(subsample_country_map!$B:$B,MATCH($CF2016,subsample_country_map!$A:$A,0)),"")&lt;&gt;""),INDEX(subsample_country_map!$B:$B,MATCH($CF2016,subsample_country_map!$A:$A,0)),INDEX(lookup!$AA:$AA,MATCH($A2016,lookup!$A:$A,0)))</f>
        <v>1_US</v>
      </c>
      <c r="AL2016" t="str">
        <f>IF(AND($CF2016&lt;&gt;"",IFERROR(INDEX(subsample_country_map!$C:$C,MATCH($CF2016,subsample_country_map!$A:$A,0)),"")&lt;&gt;""),INDEX(subsample_country_map!$C:$C,MATCH($CF2016,subsample_country_map!$A:$A,0)),INDEX(lookup!$AB:$AB,MATCH($A2016,lookup!$A:$A,0)))</f>
        <v>1_developed</v>
      </c>
      <c r="AM2016" t="str">
        <f>IF(AND($CF2016&lt;&gt;"",IFERROR(INDEX(subsample_country_map!$D:$D,MATCH($CF2016,subsample_country_map!$A:$A,0)),"")&lt;&gt;""),INDEX(subsample_country_map!$D:$D,MATCH($CF2016,subsample_country_map!$A:$A,0)),INDEX(lookup!$AC:$AC,MATCH($A2016,lookup!$A:$A,0)))</f>
        <v>1_western</v>
      </c>
      <c r="AN2016" t="str">
        <f>IF(AND($CF2016&lt;&gt;"",IFERROR(INDEX(subsample_country_map!$E:$E,MATCH($CF2016,subsample_country_map!$A:$A,0)),"")&lt;&gt;""),INDEX(subsample_country_map!$E:$E,MATCH($CF2016,subsample_country_map!$A:$A,0)),INDEX(lookup!$AD:$AD,MATCH($A2016,lookup!$A:$A,0)))</f>
        <v>1_common law</v>
      </c>
      <c r="AO2016" t="str">
        <f>INDEX(lookup!$Y:$Y,MATCH($A2016,lookup!$A:$A,0))</f>
        <v>0_published</v>
      </c>
      <c r="AP2016" t="str">
        <f>INDEX(lookup!$Z:$Z,MATCH($A2016,lookup!$A:$A,0))</f>
        <v>1_VHB high</v>
      </c>
      <c r="AQ2016" t="str">
        <f>INDEX(lookup!$W:$W,MATCH($A2016,lookup!$A:$A,0))</f>
        <v>1_fin/acc/econ</v>
      </c>
      <c r="AS2016" t="inlineStr">
        <is>
          <t>staging</t>
        </is>
      </c>
      <c r="AT2016" t="inlineStr">
        <is>
          <t>bad-CER</t>
        </is>
      </c>
      <c r="AU2016" t="inlineStr">
        <is>
          <t>creditworthiness</t>
        </is>
      </c>
      <c r="AV2016" t="inlineStr">
        <is>
          <t>-0.022</t>
        </is>
      </c>
      <c r="AX2016" t="inlineStr">
        <is>
          <t>-0.62</t>
        </is>
      </c>
      <c r="BA2016" t="n">
        <v>2184</v>
      </c>
      <c r="BB2016" t="inlineStr">
        <is>
          <t>1</t>
        </is>
      </c>
      <c r="BC2016" t="inlineStr">
        <is>
          <t>ordered probit</t>
        </is>
      </c>
      <c r="BD2016" t="inlineStr">
        <is>
          <t>not stated</t>
        </is>
      </c>
      <c r="BE2016" t="inlineStr">
        <is>
          <t>none</t>
        </is>
      </c>
      <c r="BI2016" t="inlineStr">
        <is>
          <t>Table 4</t>
        </is>
      </c>
      <c r="BJ2016" t="inlineStr">
        <is>
          <t>Panel B Model (3)</t>
        </is>
      </c>
      <c r="BK2016" t="inlineStr">
        <is>
          <t>2184</t>
        </is>
      </c>
      <c r="BL2016" t="inlineStr">
        <is>
          <t>CARBON EMISS -0.022 (-0.62)</t>
        </is>
      </c>
      <c r="BM2016" t="inlineStr">
        <is>
          <t>CARBON EMISS</t>
        </is>
      </c>
      <c r="BN2016" t="inlineStr">
        <is>
          <t>C_RATINGS</t>
        </is>
      </c>
      <c r="BO2016" t="inlineStr">
        <is>
          <t>update</t>
        </is>
      </c>
      <c r="BP2016" t="inlineStr">
        <is>
          <t>Safiullah et al (2025)</t>
        </is>
      </c>
      <c r="BQ2016" t="inlineStr">
        <is>
          <t>computed</t>
        </is>
      </c>
      <c r="BT2016" t="n">
        <v>0</v>
      </c>
      <c r="BU2016" t="inlineStr">
        <is>
          <t>staging_Safiullah_et_al_2025.csv</t>
        </is>
      </c>
      <c r="BW2016" t="n">
        <v>2007</v>
      </c>
      <c r="BX2016" t="n">
        <v>2017</v>
      </c>
      <c r="BY2016" t="inlineStr">
        <is>
          <t>United States</t>
        </is>
      </c>
      <c r="BZ2016" t="n">
        <v>2012</v>
      </c>
      <c r="CA2016" t="n">
        <v>0.1818181818181818</v>
      </c>
      <c r="CB2016" t="n">
        <v>0</v>
      </c>
      <c r="CC2016" t="n">
        <v>1</v>
      </c>
      <c r="CD2016" t="n">
        <v>-0.01326638612371907</v>
      </c>
      <c r="CE2016" t="n">
        <v>1</v>
      </c>
    </row>
    <row r="2017">
      <c r="A2017" t="inlineStr">
        <is>
          <t>Safiullah et al (2025)</t>
        </is>
      </c>
      <c r="B2017" t="n">
        <v>3322</v>
      </c>
      <c r="C2017" t="n">
        <v>-0.01583255347865103</v>
      </c>
      <c r="D2017" t="n">
        <v>2184</v>
      </c>
      <c r="E2017">
        <f>IF(ISNUMBER($BA2017),$BA2017,IF(AND(ISNUMBER($D2017),ISNUMBER($BW2017),ISNUMBER($BX2017)),$D2017*($BX2017-$BW2017+1),""))</f>
        <v>2184.0</v>
      </c>
      <c r="H2017" t="inlineStr">
        <is>
          <t>partial</t>
        </is>
      </c>
      <c r="I2017" t="inlineStr">
        <is>
          <t>T-Statistic available</t>
        </is>
      </c>
      <c r="J2017">
        <f>IF($BW2017&lt;&gt;"",$BW2017,"")</f>
        <v>2007.0</v>
      </c>
      <c r="K2017">
        <f>IF($BX2017&lt;&gt;"",$BX2017,"")</f>
        <v>2017.0</v>
      </c>
      <c r="L2017">
        <f>IF(AND(ISNUMBER($BW2017),ISNUMBER($BX2017)),($BW2017+$BX2017)/2,"")</f>
        <v>2012.0</v>
      </c>
      <c r="M2017">
        <f>IF($L2017&lt;&gt;"",$L2017,"")</f>
        <v>2012.0</v>
      </c>
      <c r="N2017">
        <f>IF(AND(ISNUMBER($BW2017),ISNUMBER($BX2017)),MIN(1,MAX(0,($BX2017-2016+1)/($BX2017-$BW2017+1))),"")</f>
        <v>0.1818181818181818</v>
      </c>
      <c r="O2017">
        <f>IF(AND(ISNUMBER($BW2017),ISNUMBER($BX2017)),MIN(1,MAX(0,($BX2017-2017+1)/($BX2017-$BW2017+1))),"")</f>
        <v>0.09090909090909091</v>
      </c>
      <c r="P2017">
        <f>IF(AND(ISNUMBER($BW2017),ISNUMBER($BX2017)),MIN(1,MAX(0,($BX2017-2018+1)/($BX2017-$BW2017+1))),"")</f>
        <v>0.0</v>
      </c>
      <c r="Q2017">
        <f>IF(AND(ISNUMBER($BW2017),ISNUMBER($BX2017)),MIN(1,MAX(0,($BX2017-2019+1)/($BX2017-$BW2017+1))),"")</f>
        <v>0.0</v>
      </c>
      <c r="R2017">
        <f>IF(AND(ISNUMBER($BW2017),ISNUMBER($BX2017)),MIN(1,MAX(0,($BX2017-2016+1)/($BX2017-$BW2017+1))),"")</f>
        <v>0.1818181818181818</v>
      </c>
      <c r="S2017">
        <f>IF($L2017&lt;&gt;"",IF($L2017&gt;=2015.5,1,0),"")</f>
        <v>0.0</v>
      </c>
      <c r="T2017">
        <f>IF($L2017&lt;&gt;"",IF($L2017&gt;=2016,1,0),"")</f>
        <v>0.0</v>
      </c>
      <c r="U2017">
        <f>IF(ISNUMBER($BX2017),IF($BX2017&gt;=2016,1,0),"")</f>
        <v>1.0</v>
      </c>
      <c r="V2017">
        <f>IF(ISNUMBER($BW2017),IF($BW2017&gt;=2016,1,0),"")</f>
        <v>0.0</v>
      </c>
      <c r="W2017" t="str">
        <f>IF(AND(ISNUMBER($BW2017),ISNUMBER($BX2017)),IF($BW2017&gt;=2016,"post-only",IF($BX2017&lt;2016,"pre-only","mixed")),"")</f>
        <v>mixed</v>
      </c>
      <c r="X2017">
        <f>IF(AND(ISNUMBER($BW2017),ISNUMBER($BX2017)),MIN(1,MAX(0,($BX2017-2017+1)/($BX2017-$BW2017+1))),"")</f>
        <v>0.09090909090909091</v>
      </c>
      <c r="Y2017">
        <f>IF(AND(ISNUMBER($BW2017),ISNUMBER($BX2017)),MIN(1,MAX(0,($BX2017-2018+1)/($BX2017-$BW2017+1))),"")</f>
        <v>0.0</v>
      </c>
      <c r="Z2017">
        <f>IF(AND(ISNUMBER($BW2017),ISNUMBER($BX2017)),MIN(1,MAX(0,($BX2017-2019+1)/($BX2017-$BW2017+1))),"")</f>
        <v>0.0</v>
      </c>
      <c r="AA2017">
        <f>IF(ISNUMBER($BX2017),IF($BX2017&gt;=2017,1,0),"")</f>
        <v>1.0</v>
      </c>
      <c r="AB2017">
        <f>IF(ISNUMBER($BX2017),IF($BX2017&gt;=2018,1,0),"")</f>
        <v>0.0</v>
      </c>
      <c r="AC2017">
        <f>IF(ISNUMBER($BX2017),IF($BX2017&gt;=2019,1,0),"")</f>
        <v>0.0</v>
      </c>
      <c r="AD2017">
        <f>IF($L2017&lt;&gt;"",IF($L2017&gt;2013,1,0),"")</f>
        <v>0.0</v>
      </c>
      <c r="AE2017">
        <f>IF($L2017&lt;&gt;"",1+IF($L2017&gt;2011,1,0)+IF($L2017&gt;2014,1,0),"")</f>
        <v>2.0</v>
      </c>
      <c r="AF2017" t="inlineStr">
        <is>
          <t>rating</t>
        </is>
      </c>
      <c r="AG2017" t="inlineStr">
        <is>
          <t>performance</t>
        </is>
      </c>
      <c r="AH2017" t="inlineStr">
        <is>
          <t>non-sensitive</t>
        </is>
      </c>
      <c r="AI2017" t="inlineStr">
        <is>
          <t>without ETS/CT</t>
        </is>
      </c>
      <c r="AJ2017" t="inlineStr">
        <is>
          <t>without ETS/CT</t>
        </is>
      </c>
      <c r="AK2017" t="str">
        <f>IF(AND($CF2017&lt;&gt;"",IFERROR(INDEX(subsample_country_map!$B:$B,MATCH($CF2017,subsample_country_map!$A:$A,0)),"")&lt;&gt;""),INDEX(subsample_country_map!$B:$B,MATCH($CF2017,subsample_country_map!$A:$A,0)),INDEX(lookup!$AA:$AA,MATCH($A2017,lookup!$A:$A,0)))</f>
        <v>1_US</v>
      </c>
      <c r="AL2017" t="str">
        <f>IF(AND($CF2017&lt;&gt;"",IFERROR(INDEX(subsample_country_map!$C:$C,MATCH($CF2017,subsample_country_map!$A:$A,0)),"")&lt;&gt;""),INDEX(subsample_country_map!$C:$C,MATCH($CF2017,subsample_country_map!$A:$A,0)),INDEX(lookup!$AB:$AB,MATCH($A2017,lookup!$A:$A,0)))</f>
        <v>1_developed</v>
      </c>
      <c r="AM2017" t="str">
        <f>IF(AND($CF2017&lt;&gt;"",IFERROR(INDEX(subsample_country_map!$D:$D,MATCH($CF2017,subsample_country_map!$A:$A,0)),"")&lt;&gt;""),INDEX(subsample_country_map!$D:$D,MATCH($CF2017,subsample_country_map!$A:$A,0)),INDEX(lookup!$AC:$AC,MATCH($A2017,lookup!$A:$A,0)))</f>
        <v>1_western</v>
      </c>
      <c r="AN2017" t="str">
        <f>IF(AND($CF2017&lt;&gt;"",IFERROR(INDEX(subsample_country_map!$E:$E,MATCH($CF2017,subsample_country_map!$A:$A,0)),"")&lt;&gt;""),INDEX(subsample_country_map!$E:$E,MATCH($CF2017,subsample_country_map!$A:$A,0)),INDEX(lookup!$AD:$AD,MATCH($A2017,lookup!$A:$A,0)))</f>
        <v>1_common law</v>
      </c>
      <c r="AO2017" t="str">
        <f>INDEX(lookup!$Y:$Y,MATCH($A2017,lookup!$A:$A,0))</f>
        <v>0_published</v>
      </c>
      <c r="AP2017" t="str">
        <f>INDEX(lookup!$Z:$Z,MATCH($A2017,lookup!$A:$A,0))</f>
        <v>1_VHB high</v>
      </c>
      <c r="AQ2017" t="str">
        <f>INDEX(lookup!$W:$W,MATCH($A2017,lookup!$A:$A,0))</f>
        <v>1_fin/acc/econ</v>
      </c>
      <c r="AS2017" t="inlineStr">
        <is>
          <t>staging</t>
        </is>
      </c>
      <c r="AT2017" t="inlineStr">
        <is>
          <t>bad-CER</t>
        </is>
      </c>
      <c r="AU2017" t="inlineStr">
        <is>
          <t>creditworthiness</t>
        </is>
      </c>
      <c r="AV2017" t="inlineStr">
        <is>
          <t>-0.027</t>
        </is>
      </c>
      <c r="AX2017" t="inlineStr">
        <is>
          <t>-0.74</t>
        </is>
      </c>
      <c r="BA2017" t="n">
        <v>2184</v>
      </c>
      <c r="BB2017" t="inlineStr">
        <is>
          <t>1</t>
        </is>
      </c>
      <c r="BC2017" t="inlineStr">
        <is>
          <t>ordered probit</t>
        </is>
      </c>
      <c r="BD2017" t="inlineStr">
        <is>
          <t>not stated</t>
        </is>
      </c>
      <c r="BE2017" t="inlineStr">
        <is>
          <t>none</t>
        </is>
      </c>
      <c r="BI2017" t="inlineStr">
        <is>
          <t>Table 4</t>
        </is>
      </c>
      <c r="BJ2017" t="inlineStr">
        <is>
          <t>Panel B Model (4)</t>
        </is>
      </c>
      <c r="BK2017" t="inlineStr">
        <is>
          <t>2184</t>
        </is>
      </c>
      <c r="BL2017" t="inlineStr">
        <is>
          <t>CARBON EMISS -0.027 (-0.74)</t>
        </is>
      </c>
      <c r="BM2017" t="inlineStr">
        <is>
          <t>CARBON EMISS</t>
        </is>
      </c>
      <c r="BN2017" t="inlineStr">
        <is>
          <t>C_RATINGS</t>
        </is>
      </c>
      <c r="BO2017" t="inlineStr">
        <is>
          <t>update</t>
        </is>
      </c>
      <c r="BP2017" t="inlineStr">
        <is>
          <t>Safiullah et al (2025)</t>
        </is>
      </c>
      <c r="BQ2017" t="inlineStr">
        <is>
          <t>computed</t>
        </is>
      </c>
      <c r="BT2017" t="n">
        <v>0</v>
      </c>
      <c r="BU2017" t="inlineStr">
        <is>
          <t>staging_Safiullah_et_al_2025.csv</t>
        </is>
      </c>
      <c r="BW2017" t="n">
        <v>2007</v>
      </c>
      <c r="BX2017" t="n">
        <v>2017</v>
      </c>
      <c r="BY2017" t="inlineStr">
        <is>
          <t>United States</t>
        </is>
      </c>
      <c r="BZ2017" t="n">
        <v>2012</v>
      </c>
      <c r="CA2017" t="n">
        <v>0.1818181818181818</v>
      </c>
      <c r="CB2017" t="n">
        <v>0</v>
      </c>
      <c r="CC2017" t="n">
        <v>1</v>
      </c>
      <c r="CD2017" t="n">
        <v>-0.01583387659172768</v>
      </c>
      <c r="CE2017" t="n">
        <v>1</v>
      </c>
    </row>
    <row r="2018">
      <c r="A2018" t="inlineStr">
        <is>
          <t>Safiullah et al (2025)</t>
        </is>
      </c>
      <c r="B2018" t="n">
        <v>3323</v>
      </c>
      <c r="C2018" t="n">
        <v>-0.08112795898887563</v>
      </c>
      <c r="D2018" t="n">
        <v>426</v>
      </c>
      <c r="E2018">
        <f>IF(ISNUMBER($BA2018),$BA2018,IF(AND(ISNUMBER($D2018),ISNUMBER($BW2018),ISNUMBER($BX2018)),$D2018*($BX2018-$BW2018+1),""))</f>
        <v>426.0</v>
      </c>
      <c r="H2018" t="inlineStr">
        <is>
          <t>partial</t>
        </is>
      </c>
      <c r="I2018" t="inlineStr">
        <is>
          <t>T-Statistic available</t>
        </is>
      </c>
      <c r="J2018">
        <f>IF($BW2018&lt;&gt;"",$BW2018,"")</f>
        <v>2007.0</v>
      </c>
      <c r="K2018">
        <f>IF($BX2018&lt;&gt;"",$BX2018,"")</f>
        <v>2017.0</v>
      </c>
      <c r="L2018">
        <f>IF(AND(ISNUMBER($BW2018),ISNUMBER($BX2018)),($BW2018+$BX2018)/2,"")</f>
        <v>2012.0</v>
      </c>
      <c r="M2018">
        <f>IF($L2018&lt;&gt;"",$L2018,"")</f>
        <v>2012.0</v>
      </c>
      <c r="N2018">
        <f>IF(AND(ISNUMBER($BW2018),ISNUMBER($BX2018)),MIN(1,MAX(0,($BX2018-2016+1)/($BX2018-$BW2018+1))),"")</f>
        <v>0.1818181818181818</v>
      </c>
      <c r="O2018">
        <f>IF(AND(ISNUMBER($BW2018),ISNUMBER($BX2018)),MIN(1,MAX(0,($BX2018-2017+1)/($BX2018-$BW2018+1))),"")</f>
        <v>0.09090909090909091</v>
      </c>
      <c r="P2018">
        <f>IF(AND(ISNUMBER($BW2018),ISNUMBER($BX2018)),MIN(1,MAX(0,($BX2018-2018+1)/($BX2018-$BW2018+1))),"")</f>
        <v>0.0</v>
      </c>
      <c r="Q2018">
        <f>IF(AND(ISNUMBER($BW2018),ISNUMBER($BX2018)),MIN(1,MAX(0,($BX2018-2019+1)/($BX2018-$BW2018+1))),"")</f>
        <v>0.0</v>
      </c>
      <c r="R2018">
        <f>IF(AND(ISNUMBER($BW2018),ISNUMBER($BX2018)),MIN(1,MAX(0,($BX2018-2016+1)/($BX2018-$BW2018+1))),"")</f>
        <v>0.1818181818181818</v>
      </c>
      <c r="S2018">
        <f>IF($L2018&lt;&gt;"",IF($L2018&gt;=2015.5,1,0),"")</f>
        <v>0.0</v>
      </c>
      <c r="T2018">
        <f>IF($L2018&lt;&gt;"",IF($L2018&gt;=2016,1,0),"")</f>
        <v>0.0</v>
      </c>
      <c r="U2018">
        <f>IF(ISNUMBER($BX2018),IF($BX2018&gt;=2016,1,0),"")</f>
        <v>1.0</v>
      </c>
      <c r="V2018">
        <f>IF(ISNUMBER($BW2018),IF($BW2018&gt;=2016,1,0),"")</f>
        <v>0.0</v>
      </c>
      <c r="W2018" t="str">
        <f>IF(AND(ISNUMBER($BW2018),ISNUMBER($BX2018)),IF($BW2018&gt;=2016,"post-only",IF($BX2018&lt;2016,"pre-only","mixed")),"")</f>
        <v>mixed</v>
      </c>
      <c r="X2018">
        <f>IF(AND(ISNUMBER($BW2018),ISNUMBER($BX2018)),MIN(1,MAX(0,($BX2018-2017+1)/($BX2018-$BW2018+1))),"")</f>
        <v>0.09090909090909091</v>
      </c>
      <c r="Y2018">
        <f>IF(AND(ISNUMBER($BW2018),ISNUMBER($BX2018)),MIN(1,MAX(0,($BX2018-2018+1)/($BX2018-$BW2018+1))),"")</f>
        <v>0.0</v>
      </c>
      <c r="Z2018">
        <f>IF(AND(ISNUMBER($BW2018),ISNUMBER($BX2018)),MIN(1,MAX(0,($BX2018-2019+1)/($BX2018-$BW2018+1))),"")</f>
        <v>0.0</v>
      </c>
      <c r="AA2018">
        <f>IF(ISNUMBER($BX2018),IF($BX2018&gt;=2017,1,0),"")</f>
        <v>1.0</v>
      </c>
      <c r="AB2018">
        <f>IF(ISNUMBER($BX2018),IF($BX2018&gt;=2018,1,0),"")</f>
        <v>0.0</v>
      </c>
      <c r="AC2018">
        <f>IF(ISNUMBER($BX2018),IF($BX2018&gt;=2019,1,0),"")</f>
        <v>0.0</v>
      </c>
      <c r="AD2018">
        <f>IF($L2018&lt;&gt;"",IF($L2018&gt;2013,1,0),"")</f>
        <v>0.0</v>
      </c>
      <c r="AE2018">
        <f>IF($L2018&lt;&gt;"",1+IF($L2018&gt;2011,1,0)+IF($L2018&gt;2014,1,0),"")</f>
        <v>2.0</v>
      </c>
      <c r="AF2018" t="inlineStr">
        <is>
          <t>rating</t>
        </is>
      </c>
      <c r="AG2018" t="inlineStr">
        <is>
          <t>disclosure</t>
        </is>
      </c>
      <c r="AH2018" t="inlineStr">
        <is>
          <t>non-sensitive</t>
        </is>
      </c>
      <c r="AI2018" t="inlineStr">
        <is>
          <t>without ETS/CT</t>
        </is>
      </c>
      <c r="AJ2018" t="inlineStr">
        <is>
          <t>without ETS/CT</t>
        </is>
      </c>
      <c r="AK2018" t="str">
        <f>IF(AND($CF2018&lt;&gt;"",IFERROR(INDEX(subsample_country_map!$B:$B,MATCH($CF2018,subsample_country_map!$A:$A,0)),"")&lt;&gt;""),INDEX(subsample_country_map!$B:$B,MATCH($CF2018,subsample_country_map!$A:$A,0)),INDEX(lookup!$AA:$AA,MATCH($A2018,lookup!$A:$A,0)))</f>
        <v>1_US</v>
      </c>
      <c r="AL2018" t="str">
        <f>IF(AND($CF2018&lt;&gt;"",IFERROR(INDEX(subsample_country_map!$C:$C,MATCH($CF2018,subsample_country_map!$A:$A,0)),"")&lt;&gt;""),INDEX(subsample_country_map!$C:$C,MATCH($CF2018,subsample_country_map!$A:$A,0)),INDEX(lookup!$AB:$AB,MATCH($A2018,lookup!$A:$A,0)))</f>
        <v>1_developed</v>
      </c>
      <c r="AM2018" t="str">
        <f>IF(AND($CF2018&lt;&gt;"",IFERROR(INDEX(subsample_country_map!$D:$D,MATCH($CF2018,subsample_country_map!$A:$A,0)),"")&lt;&gt;""),INDEX(subsample_country_map!$D:$D,MATCH($CF2018,subsample_country_map!$A:$A,0)),INDEX(lookup!$AC:$AC,MATCH($A2018,lookup!$A:$A,0)))</f>
        <v>1_western</v>
      </c>
      <c r="AN2018" t="str">
        <f>IF(AND($CF2018&lt;&gt;"",IFERROR(INDEX(subsample_country_map!$E:$E,MATCH($CF2018,subsample_country_map!$A:$A,0)),"")&lt;&gt;""),INDEX(subsample_country_map!$E:$E,MATCH($CF2018,subsample_country_map!$A:$A,0)),INDEX(lookup!$AD:$AD,MATCH($A2018,lookup!$A:$A,0)))</f>
        <v>1_common law</v>
      </c>
      <c r="AO2018" t="str">
        <f>INDEX(lookup!$Y:$Y,MATCH($A2018,lookup!$A:$A,0))</f>
        <v>0_published</v>
      </c>
      <c r="AP2018" t="str">
        <f>INDEX(lookup!$Z:$Z,MATCH($A2018,lookup!$A:$A,0))</f>
        <v>1_VHB high</v>
      </c>
      <c r="AQ2018" t="str">
        <f>INDEX(lookup!$W:$W,MATCH($A2018,lookup!$A:$A,0))</f>
        <v>1_fin/acc/econ</v>
      </c>
      <c r="AS2018" t="inlineStr">
        <is>
          <t>staging</t>
        </is>
      </c>
      <c r="AT2018" t="inlineStr">
        <is>
          <t>good-CER</t>
        </is>
      </c>
      <c r="AU2018" t="inlineStr">
        <is>
          <t>creditworthiness</t>
        </is>
      </c>
      <c r="AV2018" t="inlineStr">
        <is>
          <t>0.060</t>
        </is>
      </c>
      <c r="AX2018" t="inlineStr">
        <is>
          <t>1.68</t>
        </is>
      </c>
      <c r="BA2018" t="n">
        <v>426</v>
      </c>
      <c r="BB2018" t="inlineStr">
        <is>
          <t>1</t>
        </is>
      </c>
      <c r="BC2018" t="inlineStr">
        <is>
          <t>ordered probit</t>
        </is>
      </c>
      <c r="BD2018" t="inlineStr">
        <is>
          <t>not stated</t>
        </is>
      </c>
      <c r="BE2018" t="inlineStr">
        <is>
          <t>industry</t>
        </is>
      </c>
      <c r="BF2018" t="inlineStr">
        <is>
          <t>Carbon intensive firms</t>
        </is>
      </c>
      <c r="BI2018" t="inlineStr">
        <is>
          <t>Table 6</t>
        </is>
      </c>
      <c r="BJ2018" t="inlineStr">
        <is>
          <t>Panel A Model (1)</t>
        </is>
      </c>
      <c r="BK2018" t="inlineStr">
        <is>
          <t>2189</t>
        </is>
      </c>
      <c r="BL2018" t="inlineStr">
        <is>
          <t>ASSUR_LEV 0.060* (1.68)</t>
        </is>
      </c>
      <c r="BM2018" t="inlineStr">
        <is>
          <t>ASSUR_LEV</t>
        </is>
      </c>
      <c r="BN2018" t="inlineStr">
        <is>
          <t>C_RATINGS</t>
        </is>
      </c>
      <c r="BO2018" t="inlineStr">
        <is>
          <t>update</t>
        </is>
      </c>
      <c r="BP2018" t="inlineStr">
        <is>
          <t>Safiullah et al (2025)</t>
        </is>
      </c>
      <c r="BQ2018" t="inlineStr">
        <is>
          <t>computed</t>
        </is>
      </c>
      <c r="BT2018" t="n">
        <v>0</v>
      </c>
      <c r="BU2018" t="inlineStr">
        <is>
          <t>staging_Safiullah_et_al_2025.csv</t>
        </is>
      </c>
      <c r="BW2018" t="n">
        <v>2007</v>
      </c>
      <c r="BX2018" t="n">
        <v>2017</v>
      </c>
      <c r="BY2018" t="inlineStr">
        <is>
          <t>United States</t>
        </is>
      </c>
      <c r="BZ2018" t="n">
        <v>2012</v>
      </c>
      <c r="CA2018" t="n">
        <v>0.1818181818181818</v>
      </c>
      <c r="CB2018" t="n">
        <v>0</v>
      </c>
      <c r="CC2018" t="n">
        <v>1</v>
      </c>
      <c r="CD2018" t="n">
        <v>-0.0813066530587112</v>
      </c>
      <c r="CE2018" t="n">
        <v>1</v>
      </c>
    </row>
    <row r="2019">
      <c r="A2019" t="inlineStr">
        <is>
          <t>Safiullah et al (2025)</t>
        </is>
      </c>
      <c r="B2019" t="n">
        <v>3324</v>
      </c>
      <c r="C2019" t="n">
        <v>-0.2166322853670128</v>
      </c>
      <c r="D2019" t="n">
        <v>426</v>
      </c>
      <c r="E2019">
        <f>IF(ISNUMBER($BA2019),$BA2019,IF(AND(ISNUMBER($D2019),ISNUMBER($BW2019),ISNUMBER($BX2019)),$D2019*($BX2019-$BW2019+1),""))</f>
        <v>426.0</v>
      </c>
      <c r="H2019" t="inlineStr">
        <is>
          <t>partial</t>
        </is>
      </c>
      <c r="I2019" t="inlineStr">
        <is>
          <t>T-Statistic available</t>
        </is>
      </c>
      <c r="J2019">
        <f>IF($BW2019&lt;&gt;"",$BW2019,"")</f>
        <v>2007.0</v>
      </c>
      <c r="K2019">
        <f>IF($BX2019&lt;&gt;"",$BX2019,"")</f>
        <v>2017.0</v>
      </c>
      <c r="L2019">
        <f>IF(AND(ISNUMBER($BW2019),ISNUMBER($BX2019)),($BW2019+$BX2019)/2,"")</f>
        <v>2012.0</v>
      </c>
      <c r="M2019">
        <f>IF($L2019&lt;&gt;"",$L2019,"")</f>
        <v>2012.0</v>
      </c>
      <c r="N2019">
        <f>IF(AND(ISNUMBER($BW2019),ISNUMBER($BX2019)),MIN(1,MAX(0,($BX2019-2016+1)/($BX2019-$BW2019+1))),"")</f>
        <v>0.1818181818181818</v>
      </c>
      <c r="O2019">
        <f>IF(AND(ISNUMBER($BW2019),ISNUMBER($BX2019)),MIN(1,MAX(0,($BX2019-2017+1)/($BX2019-$BW2019+1))),"")</f>
        <v>0.09090909090909091</v>
      </c>
      <c r="P2019">
        <f>IF(AND(ISNUMBER($BW2019),ISNUMBER($BX2019)),MIN(1,MAX(0,($BX2019-2018+1)/($BX2019-$BW2019+1))),"")</f>
        <v>0.0</v>
      </c>
      <c r="Q2019">
        <f>IF(AND(ISNUMBER($BW2019),ISNUMBER($BX2019)),MIN(1,MAX(0,($BX2019-2019+1)/($BX2019-$BW2019+1))),"")</f>
        <v>0.0</v>
      </c>
      <c r="R2019">
        <f>IF(AND(ISNUMBER($BW2019),ISNUMBER($BX2019)),MIN(1,MAX(0,($BX2019-2016+1)/($BX2019-$BW2019+1))),"")</f>
        <v>0.1818181818181818</v>
      </c>
      <c r="S2019">
        <f>IF($L2019&lt;&gt;"",IF($L2019&gt;=2015.5,1,0),"")</f>
        <v>0.0</v>
      </c>
      <c r="T2019">
        <f>IF($L2019&lt;&gt;"",IF($L2019&gt;=2016,1,0),"")</f>
        <v>0.0</v>
      </c>
      <c r="U2019">
        <f>IF(ISNUMBER($BX2019),IF($BX2019&gt;=2016,1,0),"")</f>
        <v>1.0</v>
      </c>
      <c r="V2019">
        <f>IF(ISNUMBER($BW2019),IF($BW2019&gt;=2016,1,0),"")</f>
        <v>0.0</v>
      </c>
      <c r="W2019" t="str">
        <f>IF(AND(ISNUMBER($BW2019),ISNUMBER($BX2019)),IF($BW2019&gt;=2016,"post-only",IF($BX2019&lt;2016,"pre-only","mixed")),"")</f>
        <v>mixed</v>
      </c>
      <c r="X2019">
        <f>IF(AND(ISNUMBER($BW2019),ISNUMBER($BX2019)),MIN(1,MAX(0,($BX2019-2017+1)/($BX2019-$BW2019+1))),"")</f>
        <v>0.09090909090909091</v>
      </c>
      <c r="Y2019">
        <f>IF(AND(ISNUMBER($BW2019),ISNUMBER($BX2019)),MIN(1,MAX(0,($BX2019-2018+1)/($BX2019-$BW2019+1))),"")</f>
        <v>0.0</v>
      </c>
      <c r="Z2019">
        <f>IF(AND(ISNUMBER($BW2019),ISNUMBER($BX2019)),MIN(1,MAX(0,($BX2019-2019+1)/($BX2019-$BW2019+1))),"")</f>
        <v>0.0</v>
      </c>
      <c r="AA2019">
        <f>IF(ISNUMBER($BX2019),IF($BX2019&gt;=2017,1,0),"")</f>
        <v>1.0</v>
      </c>
      <c r="AB2019">
        <f>IF(ISNUMBER($BX2019),IF($BX2019&gt;=2018,1,0),"")</f>
        <v>0.0</v>
      </c>
      <c r="AC2019">
        <f>IF(ISNUMBER($BX2019),IF($BX2019&gt;=2019,1,0),"")</f>
        <v>0.0</v>
      </c>
      <c r="AD2019">
        <f>IF($L2019&lt;&gt;"",IF($L2019&gt;2013,1,0),"")</f>
        <v>0.0</v>
      </c>
      <c r="AE2019">
        <f>IF($L2019&lt;&gt;"",1+IF($L2019&gt;2011,1,0)+IF($L2019&gt;2014,1,0),"")</f>
        <v>2.0</v>
      </c>
      <c r="AF2019" t="inlineStr">
        <is>
          <t>rating</t>
        </is>
      </c>
      <c r="AG2019" t="inlineStr">
        <is>
          <t>disclosure</t>
        </is>
      </c>
      <c r="AH2019" t="inlineStr">
        <is>
          <t>non-sensitive</t>
        </is>
      </c>
      <c r="AI2019" t="inlineStr">
        <is>
          <t>without ETS/CT</t>
        </is>
      </c>
      <c r="AJ2019" t="inlineStr">
        <is>
          <t>without ETS/CT</t>
        </is>
      </c>
      <c r="AK2019" t="str">
        <f>IF(AND($CF2019&lt;&gt;"",IFERROR(INDEX(subsample_country_map!$B:$B,MATCH($CF2019,subsample_country_map!$A:$A,0)),"")&lt;&gt;""),INDEX(subsample_country_map!$B:$B,MATCH($CF2019,subsample_country_map!$A:$A,0)),INDEX(lookup!$AA:$AA,MATCH($A2019,lookup!$A:$A,0)))</f>
        <v>1_US</v>
      </c>
      <c r="AL2019" t="str">
        <f>IF(AND($CF2019&lt;&gt;"",IFERROR(INDEX(subsample_country_map!$C:$C,MATCH($CF2019,subsample_country_map!$A:$A,0)),"")&lt;&gt;""),INDEX(subsample_country_map!$C:$C,MATCH($CF2019,subsample_country_map!$A:$A,0)),INDEX(lookup!$AB:$AB,MATCH($A2019,lookup!$A:$A,0)))</f>
        <v>1_developed</v>
      </c>
      <c r="AM2019" t="str">
        <f>IF(AND($CF2019&lt;&gt;"",IFERROR(INDEX(subsample_country_map!$D:$D,MATCH($CF2019,subsample_country_map!$A:$A,0)),"")&lt;&gt;""),INDEX(subsample_country_map!$D:$D,MATCH($CF2019,subsample_country_map!$A:$A,0)),INDEX(lookup!$AC:$AC,MATCH($A2019,lookup!$A:$A,0)))</f>
        <v>1_western</v>
      </c>
      <c r="AN2019" t="str">
        <f>IF(AND($CF2019&lt;&gt;"",IFERROR(INDEX(subsample_country_map!$E:$E,MATCH($CF2019,subsample_country_map!$A:$A,0)),"")&lt;&gt;""),INDEX(subsample_country_map!$E:$E,MATCH($CF2019,subsample_country_map!$A:$A,0)),INDEX(lookup!$AD:$AD,MATCH($A2019,lookup!$A:$A,0)))</f>
        <v>1_common law</v>
      </c>
      <c r="AO2019" t="str">
        <f>INDEX(lookup!$Y:$Y,MATCH($A2019,lookup!$A:$A,0))</f>
        <v>0_published</v>
      </c>
      <c r="AP2019" t="str">
        <f>INDEX(lookup!$Z:$Z,MATCH($A2019,lookup!$A:$A,0))</f>
        <v>1_VHB high</v>
      </c>
      <c r="AQ2019" t="str">
        <f>INDEX(lookup!$W:$W,MATCH($A2019,lookup!$A:$A,0))</f>
        <v>1_fin/acc/econ</v>
      </c>
      <c r="AS2019" t="inlineStr">
        <is>
          <t>staging</t>
        </is>
      </c>
      <c r="AT2019" t="inlineStr">
        <is>
          <t>good-CER</t>
        </is>
      </c>
      <c r="AU2019" t="inlineStr">
        <is>
          <t>creditworthiness</t>
        </is>
      </c>
      <c r="AV2019" t="inlineStr">
        <is>
          <t>0.074</t>
        </is>
      </c>
      <c r="AX2019" t="inlineStr">
        <is>
          <t>4.58</t>
        </is>
      </c>
      <c r="BA2019" t="n">
        <v>426</v>
      </c>
      <c r="BB2019" t="inlineStr">
        <is>
          <t>1</t>
        </is>
      </c>
      <c r="BC2019" t="inlineStr">
        <is>
          <t>ordered probit</t>
        </is>
      </c>
      <c r="BD2019" t="inlineStr">
        <is>
          <t>not stated</t>
        </is>
      </c>
      <c r="BE2019" t="inlineStr">
        <is>
          <t>industry</t>
        </is>
      </c>
      <c r="BF2019" t="inlineStr">
        <is>
          <t>Carbon intensive firms</t>
        </is>
      </c>
      <c r="BI2019" t="inlineStr">
        <is>
          <t>Table 6</t>
        </is>
      </c>
      <c r="BJ2019" t="inlineStr">
        <is>
          <t>Panel A Model (2)</t>
        </is>
      </c>
      <c r="BK2019" t="inlineStr">
        <is>
          <t>2189</t>
        </is>
      </c>
      <c r="BL2019" t="inlineStr">
        <is>
          <t>ASSUR_PER 0.074*** (4.58)</t>
        </is>
      </c>
      <c r="BM2019" t="inlineStr">
        <is>
          <t>ASSUR_PER</t>
        </is>
      </c>
      <c r="BN2019" t="inlineStr">
        <is>
          <t>C_RATINGS</t>
        </is>
      </c>
      <c r="BO2019" t="inlineStr">
        <is>
          <t>update</t>
        </is>
      </c>
      <c r="BP2019" t="inlineStr">
        <is>
          <t>Safiullah et al (2025)</t>
        </is>
      </c>
      <c r="BQ2019" t="inlineStr">
        <is>
          <t>computed</t>
        </is>
      </c>
      <c r="BT2019" t="n">
        <v>0</v>
      </c>
      <c r="BU2019" t="inlineStr">
        <is>
          <t>staging_Safiullah_et_al_2025.csv</t>
        </is>
      </c>
      <c r="BW2019" t="n">
        <v>2007</v>
      </c>
      <c r="BX2019" t="n">
        <v>2017</v>
      </c>
      <c r="BY2019" t="inlineStr">
        <is>
          <t>United States</t>
        </is>
      </c>
      <c r="BZ2019" t="n">
        <v>2012</v>
      </c>
      <c r="CA2019" t="n">
        <v>0.1818181818181818</v>
      </c>
      <c r="CB2019" t="n">
        <v>0</v>
      </c>
      <c r="CC2019" t="n">
        <v>1</v>
      </c>
      <c r="CD2019" t="n">
        <v>-0.2201198451894717</v>
      </c>
      <c r="CE2019" t="n">
        <v>1</v>
      </c>
    </row>
    <row r="2020">
      <c r="A2020" t="inlineStr">
        <is>
          <t>Safiullah et al (2025)</t>
        </is>
      </c>
      <c r="B2020" t="n">
        <v>3325</v>
      </c>
      <c r="C2020" t="n">
        <v>-0.02956122379155972</v>
      </c>
      <c r="D2020" t="n">
        <v>1758</v>
      </c>
      <c r="E2020">
        <f>IF(ISNUMBER($BA2020),$BA2020,IF(AND(ISNUMBER($D2020),ISNUMBER($BW2020),ISNUMBER($BX2020)),$D2020*($BX2020-$BW2020+1),""))</f>
        <v>1758.0</v>
      </c>
      <c r="H2020" t="inlineStr">
        <is>
          <t>partial</t>
        </is>
      </c>
      <c r="I2020" t="inlineStr">
        <is>
          <t>T-Statistic available</t>
        </is>
      </c>
      <c r="J2020">
        <f>IF($BW2020&lt;&gt;"",$BW2020,"")</f>
        <v>2007.0</v>
      </c>
      <c r="K2020">
        <f>IF($BX2020&lt;&gt;"",$BX2020,"")</f>
        <v>2017.0</v>
      </c>
      <c r="L2020">
        <f>IF(AND(ISNUMBER($BW2020),ISNUMBER($BX2020)),($BW2020+$BX2020)/2,"")</f>
        <v>2012.0</v>
      </c>
      <c r="M2020">
        <f>IF($L2020&lt;&gt;"",$L2020,"")</f>
        <v>2012.0</v>
      </c>
      <c r="N2020">
        <f>IF(AND(ISNUMBER($BW2020),ISNUMBER($BX2020)),MIN(1,MAX(0,($BX2020-2016+1)/($BX2020-$BW2020+1))),"")</f>
        <v>0.1818181818181818</v>
      </c>
      <c r="O2020">
        <f>IF(AND(ISNUMBER($BW2020),ISNUMBER($BX2020)),MIN(1,MAX(0,($BX2020-2017+1)/($BX2020-$BW2020+1))),"")</f>
        <v>0.09090909090909091</v>
      </c>
      <c r="P2020">
        <f>IF(AND(ISNUMBER($BW2020),ISNUMBER($BX2020)),MIN(1,MAX(0,($BX2020-2018+1)/($BX2020-$BW2020+1))),"")</f>
        <v>0.0</v>
      </c>
      <c r="Q2020">
        <f>IF(AND(ISNUMBER($BW2020),ISNUMBER($BX2020)),MIN(1,MAX(0,($BX2020-2019+1)/($BX2020-$BW2020+1))),"")</f>
        <v>0.0</v>
      </c>
      <c r="R2020">
        <f>IF(AND(ISNUMBER($BW2020),ISNUMBER($BX2020)),MIN(1,MAX(0,($BX2020-2016+1)/($BX2020-$BW2020+1))),"")</f>
        <v>0.1818181818181818</v>
      </c>
      <c r="S2020">
        <f>IF($L2020&lt;&gt;"",IF($L2020&gt;=2015.5,1,0),"")</f>
        <v>0.0</v>
      </c>
      <c r="T2020">
        <f>IF($L2020&lt;&gt;"",IF($L2020&gt;=2016,1,0),"")</f>
        <v>0.0</v>
      </c>
      <c r="U2020">
        <f>IF(ISNUMBER($BX2020),IF($BX2020&gt;=2016,1,0),"")</f>
        <v>1.0</v>
      </c>
      <c r="V2020">
        <f>IF(ISNUMBER($BW2020),IF($BW2020&gt;=2016,1,0),"")</f>
        <v>0.0</v>
      </c>
      <c r="W2020" t="str">
        <f>IF(AND(ISNUMBER($BW2020),ISNUMBER($BX2020)),IF($BW2020&gt;=2016,"post-only",IF($BX2020&lt;2016,"pre-only","mixed")),"")</f>
        <v>mixed</v>
      </c>
      <c r="X2020">
        <f>IF(AND(ISNUMBER($BW2020),ISNUMBER($BX2020)),MIN(1,MAX(0,($BX2020-2017+1)/($BX2020-$BW2020+1))),"")</f>
        <v>0.09090909090909091</v>
      </c>
      <c r="Y2020">
        <f>IF(AND(ISNUMBER($BW2020),ISNUMBER($BX2020)),MIN(1,MAX(0,($BX2020-2018+1)/($BX2020-$BW2020+1))),"")</f>
        <v>0.0</v>
      </c>
      <c r="Z2020">
        <f>IF(AND(ISNUMBER($BW2020),ISNUMBER($BX2020)),MIN(1,MAX(0,($BX2020-2019+1)/($BX2020-$BW2020+1))),"")</f>
        <v>0.0</v>
      </c>
      <c r="AA2020">
        <f>IF(ISNUMBER($BX2020),IF($BX2020&gt;=2017,1,0),"")</f>
        <v>1.0</v>
      </c>
      <c r="AB2020">
        <f>IF(ISNUMBER($BX2020),IF($BX2020&gt;=2018,1,0),"")</f>
        <v>0.0</v>
      </c>
      <c r="AC2020">
        <f>IF(ISNUMBER($BX2020),IF($BX2020&gt;=2019,1,0),"")</f>
        <v>0.0</v>
      </c>
      <c r="AD2020">
        <f>IF($L2020&lt;&gt;"",IF($L2020&gt;2013,1,0),"")</f>
        <v>0.0</v>
      </c>
      <c r="AE2020">
        <f>IF($L2020&lt;&gt;"",1+IF($L2020&gt;2011,1,0)+IF($L2020&gt;2014,1,0),"")</f>
        <v>2.0</v>
      </c>
      <c r="AF2020" t="inlineStr">
        <is>
          <t>rating</t>
        </is>
      </c>
      <c r="AG2020" t="inlineStr">
        <is>
          <t>disclosure</t>
        </is>
      </c>
      <c r="AH2020" t="inlineStr">
        <is>
          <t>non-sensitive</t>
        </is>
      </c>
      <c r="AI2020" t="inlineStr">
        <is>
          <t>without ETS/CT</t>
        </is>
      </c>
      <c r="AJ2020" t="inlineStr">
        <is>
          <t>without ETS/CT</t>
        </is>
      </c>
      <c r="AK2020" t="str">
        <f>IF(AND($CF2020&lt;&gt;"",IFERROR(INDEX(subsample_country_map!$B:$B,MATCH($CF2020,subsample_country_map!$A:$A,0)),"")&lt;&gt;""),INDEX(subsample_country_map!$B:$B,MATCH($CF2020,subsample_country_map!$A:$A,0)),INDEX(lookup!$AA:$AA,MATCH($A2020,lookup!$A:$A,0)))</f>
        <v>1_US</v>
      </c>
      <c r="AL2020" t="str">
        <f>IF(AND($CF2020&lt;&gt;"",IFERROR(INDEX(subsample_country_map!$C:$C,MATCH($CF2020,subsample_country_map!$A:$A,0)),"")&lt;&gt;""),INDEX(subsample_country_map!$C:$C,MATCH($CF2020,subsample_country_map!$A:$A,0)),INDEX(lookup!$AB:$AB,MATCH($A2020,lookup!$A:$A,0)))</f>
        <v>1_developed</v>
      </c>
      <c r="AM2020" t="str">
        <f>IF(AND($CF2020&lt;&gt;"",IFERROR(INDEX(subsample_country_map!$D:$D,MATCH($CF2020,subsample_country_map!$A:$A,0)),"")&lt;&gt;""),INDEX(subsample_country_map!$D:$D,MATCH($CF2020,subsample_country_map!$A:$A,0)),INDEX(lookup!$AC:$AC,MATCH($A2020,lookup!$A:$A,0)))</f>
        <v>1_western</v>
      </c>
      <c r="AN2020" t="str">
        <f>IF(AND($CF2020&lt;&gt;"",IFERROR(INDEX(subsample_country_map!$E:$E,MATCH($CF2020,subsample_country_map!$A:$A,0)),"")&lt;&gt;""),INDEX(subsample_country_map!$E:$E,MATCH($CF2020,subsample_country_map!$A:$A,0)),INDEX(lookup!$AD:$AD,MATCH($A2020,lookup!$A:$A,0)))</f>
        <v>1_common law</v>
      </c>
      <c r="AO2020" t="str">
        <f>INDEX(lookup!$Y:$Y,MATCH($A2020,lookup!$A:$A,0))</f>
        <v>0_published</v>
      </c>
      <c r="AP2020" t="str">
        <f>INDEX(lookup!$Z:$Z,MATCH($A2020,lookup!$A:$A,0))</f>
        <v>1_VHB high</v>
      </c>
      <c r="AQ2020" t="str">
        <f>INDEX(lookup!$W:$W,MATCH($A2020,lookup!$A:$A,0))</f>
        <v>1_fin/acc/econ</v>
      </c>
      <c r="AS2020" t="inlineStr">
        <is>
          <t>staging</t>
        </is>
      </c>
      <c r="AT2020" t="inlineStr">
        <is>
          <t>good-CER</t>
        </is>
      </c>
      <c r="AU2020" t="inlineStr">
        <is>
          <t>creditworthiness</t>
        </is>
      </c>
      <c r="AV2020" t="inlineStr">
        <is>
          <t>0.024</t>
        </is>
      </c>
      <c r="AX2020" t="inlineStr">
        <is>
          <t>1.24</t>
        </is>
      </c>
      <c r="BA2020" t="n">
        <v>1758</v>
      </c>
      <c r="BB2020" t="inlineStr">
        <is>
          <t>1</t>
        </is>
      </c>
      <c r="BC2020" t="inlineStr">
        <is>
          <t>ordered probit</t>
        </is>
      </c>
      <c r="BD2020" t="inlineStr">
        <is>
          <t>not stated</t>
        </is>
      </c>
      <c r="BE2020" t="inlineStr">
        <is>
          <t>industry</t>
        </is>
      </c>
      <c r="BF2020" t="inlineStr">
        <is>
          <t>Carbon non-intensive firms</t>
        </is>
      </c>
      <c r="BI2020" t="inlineStr">
        <is>
          <t>Table 6</t>
        </is>
      </c>
      <c r="BJ2020" t="inlineStr">
        <is>
          <t>Panel B Model (3)</t>
        </is>
      </c>
      <c r="BK2020" t="inlineStr">
        <is>
          <t>2189</t>
        </is>
      </c>
      <c r="BL2020" t="inlineStr">
        <is>
          <t>ASSUR_LEV 0.024 (1.24)</t>
        </is>
      </c>
      <c r="BM2020" t="inlineStr">
        <is>
          <t>ASSUR_LEV</t>
        </is>
      </c>
      <c r="BN2020" t="inlineStr">
        <is>
          <t>C_RATINGS</t>
        </is>
      </c>
      <c r="BO2020" t="inlineStr">
        <is>
          <t>update</t>
        </is>
      </c>
      <c r="BP2020" t="inlineStr">
        <is>
          <t>Safiullah et al (2025)</t>
        </is>
      </c>
      <c r="BQ2020" t="inlineStr">
        <is>
          <t>computed</t>
        </is>
      </c>
      <c r="BT2020" t="n">
        <v>0</v>
      </c>
      <c r="BU2020" t="inlineStr">
        <is>
          <t>staging_Safiullah_et_al_2025.csv</t>
        </is>
      </c>
      <c r="BW2020" t="n">
        <v>2007</v>
      </c>
      <c r="BX2020" t="n">
        <v>2017</v>
      </c>
      <c r="BY2020" t="inlineStr">
        <is>
          <t>United States</t>
        </is>
      </c>
      <c r="BZ2020" t="n">
        <v>2012</v>
      </c>
      <c r="CA2020" t="n">
        <v>0.1818181818181818</v>
      </c>
      <c r="CB2020" t="n">
        <v>0</v>
      </c>
      <c r="CC2020" t="n">
        <v>1</v>
      </c>
      <c r="CD2020" t="n">
        <v>-0.02956983915820724</v>
      </c>
      <c r="CE2020" t="n">
        <v>1</v>
      </c>
    </row>
    <row r="2021">
      <c r="A2021" t="inlineStr">
        <is>
          <t>Safiullah et al (2025)</t>
        </is>
      </c>
      <c r="B2021" t="n">
        <v>3326</v>
      </c>
      <c r="C2021" t="n">
        <v>-0.04051191826730023</v>
      </c>
      <c r="D2021" t="n">
        <v>1758</v>
      </c>
      <c r="E2021">
        <f>IF(ISNUMBER($BA2021),$BA2021,IF(AND(ISNUMBER($D2021),ISNUMBER($BW2021),ISNUMBER($BX2021)),$D2021*($BX2021-$BW2021+1),""))</f>
        <v>1758.0</v>
      </c>
      <c r="H2021" t="inlineStr">
        <is>
          <t>partial</t>
        </is>
      </c>
      <c r="I2021" t="inlineStr">
        <is>
          <t>T-Statistic available</t>
        </is>
      </c>
      <c r="J2021">
        <f>IF($BW2021&lt;&gt;"",$BW2021,"")</f>
        <v>2007.0</v>
      </c>
      <c r="K2021">
        <f>IF($BX2021&lt;&gt;"",$BX2021,"")</f>
        <v>2017.0</v>
      </c>
      <c r="L2021">
        <f>IF(AND(ISNUMBER($BW2021),ISNUMBER($BX2021)),($BW2021+$BX2021)/2,"")</f>
        <v>2012.0</v>
      </c>
      <c r="M2021">
        <f>IF($L2021&lt;&gt;"",$L2021,"")</f>
        <v>2012.0</v>
      </c>
      <c r="N2021">
        <f>IF(AND(ISNUMBER($BW2021),ISNUMBER($BX2021)),MIN(1,MAX(0,($BX2021-2016+1)/($BX2021-$BW2021+1))),"")</f>
        <v>0.1818181818181818</v>
      </c>
      <c r="O2021">
        <f>IF(AND(ISNUMBER($BW2021),ISNUMBER($BX2021)),MIN(1,MAX(0,($BX2021-2017+1)/($BX2021-$BW2021+1))),"")</f>
        <v>0.09090909090909091</v>
      </c>
      <c r="P2021">
        <f>IF(AND(ISNUMBER($BW2021),ISNUMBER($BX2021)),MIN(1,MAX(0,($BX2021-2018+1)/($BX2021-$BW2021+1))),"")</f>
        <v>0.0</v>
      </c>
      <c r="Q2021">
        <f>IF(AND(ISNUMBER($BW2021),ISNUMBER($BX2021)),MIN(1,MAX(0,($BX2021-2019+1)/($BX2021-$BW2021+1))),"")</f>
        <v>0.0</v>
      </c>
      <c r="R2021">
        <f>IF(AND(ISNUMBER($BW2021),ISNUMBER($BX2021)),MIN(1,MAX(0,($BX2021-2016+1)/($BX2021-$BW2021+1))),"")</f>
        <v>0.1818181818181818</v>
      </c>
      <c r="S2021">
        <f>IF($L2021&lt;&gt;"",IF($L2021&gt;=2015.5,1,0),"")</f>
        <v>0.0</v>
      </c>
      <c r="T2021">
        <f>IF($L2021&lt;&gt;"",IF($L2021&gt;=2016,1,0),"")</f>
        <v>0.0</v>
      </c>
      <c r="U2021">
        <f>IF(ISNUMBER($BX2021),IF($BX2021&gt;=2016,1,0),"")</f>
        <v>1.0</v>
      </c>
      <c r="V2021">
        <f>IF(ISNUMBER($BW2021),IF($BW2021&gt;=2016,1,0),"")</f>
        <v>0.0</v>
      </c>
      <c r="W2021" t="str">
        <f>IF(AND(ISNUMBER($BW2021),ISNUMBER($BX2021)),IF($BW2021&gt;=2016,"post-only",IF($BX2021&lt;2016,"pre-only","mixed")),"")</f>
        <v>mixed</v>
      </c>
      <c r="X2021">
        <f>IF(AND(ISNUMBER($BW2021),ISNUMBER($BX2021)),MIN(1,MAX(0,($BX2021-2017+1)/($BX2021-$BW2021+1))),"")</f>
        <v>0.09090909090909091</v>
      </c>
      <c r="Y2021">
        <f>IF(AND(ISNUMBER($BW2021),ISNUMBER($BX2021)),MIN(1,MAX(0,($BX2021-2018+1)/($BX2021-$BW2021+1))),"")</f>
        <v>0.0</v>
      </c>
      <c r="Z2021">
        <f>IF(AND(ISNUMBER($BW2021),ISNUMBER($BX2021)),MIN(1,MAX(0,($BX2021-2019+1)/($BX2021-$BW2021+1))),"")</f>
        <v>0.0</v>
      </c>
      <c r="AA2021">
        <f>IF(ISNUMBER($BX2021),IF($BX2021&gt;=2017,1,0),"")</f>
        <v>1.0</v>
      </c>
      <c r="AB2021">
        <f>IF(ISNUMBER($BX2021),IF($BX2021&gt;=2018,1,0),"")</f>
        <v>0.0</v>
      </c>
      <c r="AC2021">
        <f>IF(ISNUMBER($BX2021),IF($BX2021&gt;=2019,1,0),"")</f>
        <v>0.0</v>
      </c>
      <c r="AD2021">
        <f>IF($L2021&lt;&gt;"",IF($L2021&gt;2013,1,0),"")</f>
        <v>0.0</v>
      </c>
      <c r="AE2021">
        <f>IF($L2021&lt;&gt;"",1+IF($L2021&gt;2011,1,0)+IF($L2021&gt;2014,1,0),"")</f>
        <v>2.0</v>
      </c>
      <c r="AF2021" t="inlineStr">
        <is>
          <t>rating</t>
        </is>
      </c>
      <c r="AG2021" t="inlineStr">
        <is>
          <t>disclosure</t>
        </is>
      </c>
      <c r="AH2021" t="inlineStr">
        <is>
          <t>non-sensitive</t>
        </is>
      </c>
      <c r="AI2021" t="inlineStr">
        <is>
          <t>without ETS/CT</t>
        </is>
      </c>
      <c r="AJ2021" t="inlineStr">
        <is>
          <t>without ETS/CT</t>
        </is>
      </c>
      <c r="AK2021" t="str">
        <f>IF(AND($CF2021&lt;&gt;"",IFERROR(INDEX(subsample_country_map!$B:$B,MATCH($CF2021,subsample_country_map!$A:$A,0)),"")&lt;&gt;""),INDEX(subsample_country_map!$B:$B,MATCH($CF2021,subsample_country_map!$A:$A,0)),INDEX(lookup!$AA:$AA,MATCH($A2021,lookup!$A:$A,0)))</f>
        <v>1_US</v>
      </c>
      <c r="AL2021" t="str">
        <f>IF(AND($CF2021&lt;&gt;"",IFERROR(INDEX(subsample_country_map!$C:$C,MATCH($CF2021,subsample_country_map!$A:$A,0)),"")&lt;&gt;""),INDEX(subsample_country_map!$C:$C,MATCH($CF2021,subsample_country_map!$A:$A,0)),INDEX(lookup!$AB:$AB,MATCH($A2021,lookup!$A:$A,0)))</f>
        <v>1_developed</v>
      </c>
      <c r="AM2021" t="str">
        <f>IF(AND($CF2021&lt;&gt;"",IFERROR(INDEX(subsample_country_map!$D:$D,MATCH($CF2021,subsample_country_map!$A:$A,0)),"")&lt;&gt;""),INDEX(subsample_country_map!$D:$D,MATCH($CF2021,subsample_country_map!$A:$A,0)),INDEX(lookup!$AC:$AC,MATCH($A2021,lookup!$A:$A,0)))</f>
        <v>1_western</v>
      </c>
      <c r="AN2021" t="str">
        <f>IF(AND($CF2021&lt;&gt;"",IFERROR(INDEX(subsample_country_map!$E:$E,MATCH($CF2021,subsample_country_map!$A:$A,0)),"")&lt;&gt;""),INDEX(subsample_country_map!$E:$E,MATCH($CF2021,subsample_country_map!$A:$A,0)),INDEX(lookup!$AD:$AD,MATCH($A2021,lookup!$A:$A,0)))</f>
        <v>1_common law</v>
      </c>
      <c r="AO2021" t="str">
        <f>INDEX(lookup!$Y:$Y,MATCH($A2021,lookup!$A:$A,0))</f>
        <v>0_published</v>
      </c>
      <c r="AP2021" t="str">
        <f>INDEX(lookup!$Z:$Z,MATCH($A2021,lookup!$A:$A,0))</f>
        <v>1_VHB high</v>
      </c>
      <c r="AQ2021" t="str">
        <f>INDEX(lookup!$W:$W,MATCH($A2021,lookup!$A:$A,0))</f>
        <v>1_fin/acc/econ</v>
      </c>
      <c r="AS2021" t="inlineStr">
        <is>
          <t>staging</t>
        </is>
      </c>
      <c r="AT2021" t="inlineStr">
        <is>
          <t>good-CER</t>
        </is>
      </c>
      <c r="AU2021" t="inlineStr">
        <is>
          <t>creditworthiness</t>
        </is>
      </c>
      <c r="AV2021" t="inlineStr">
        <is>
          <t>0.012</t>
        </is>
      </c>
      <c r="AX2021" t="inlineStr">
        <is>
          <t>1.70</t>
        </is>
      </c>
      <c r="BA2021" t="n">
        <v>1758</v>
      </c>
      <c r="BB2021" t="inlineStr">
        <is>
          <t>1</t>
        </is>
      </c>
      <c r="BC2021" t="inlineStr">
        <is>
          <t>ordered probit</t>
        </is>
      </c>
      <c r="BD2021" t="inlineStr">
        <is>
          <t>not stated</t>
        </is>
      </c>
      <c r="BE2021" t="inlineStr">
        <is>
          <t>industry</t>
        </is>
      </c>
      <c r="BF2021" t="inlineStr">
        <is>
          <t>Carbon non-intensive firms</t>
        </is>
      </c>
      <c r="BI2021" t="inlineStr">
        <is>
          <t>Table 6</t>
        </is>
      </c>
      <c r="BJ2021" t="inlineStr">
        <is>
          <t>Panel B Model (4)</t>
        </is>
      </c>
      <c r="BK2021" t="inlineStr">
        <is>
          <t>2189</t>
        </is>
      </c>
      <c r="BL2021" t="inlineStr">
        <is>
          <t>ASSUR_PER 0.012* (1.70)</t>
        </is>
      </c>
      <c r="BM2021" t="inlineStr">
        <is>
          <t>ASSUR_PER</t>
        </is>
      </c>
      <c r="BN2021" t="inlineStr">
        <is>
          <t>C_RATINGS</t>
        </is>
      </c>
      <c r="BO2021" t="inlineStr">
        <is>
          <t>update</t>
        </is>
      </c>
      <c r="BP2021" t="inlineStr">
        <is>
          <t>Safiullah et al (2025)</t>
        </is>
      </c>
      <c r="BQ2021" t="inlineStr">
        <is>
          <t>computed</t>
        </is>
      </c>
      <c r="BT2021" t="n">
        <v>0</v>
      </c>
      <c r="BU2021" t="inlineStr">
        <is>
          <t>staging_Safiullah_et_al_2025.csv</t>
        </is>
      </c>
      <c r="BW2021" t="n">
        <v>2007</v>
      </c>
      <c r="BX2021" t="n">
        <v>2017</v>
      </c>
      <c r="BY2021" t="inlineStr">
        <is>
          <t>United States</t>
        </is>
      </c>
      <c r="BZ2021" t="n">
        <v>2012</v>
      </c>
      <c r="CA2021" t="n">
        <v>0.1818181818181818</v>
      </c>
      <c r="CB2021" t="n">
        <v>0</v>
      </c>
      <c r="CC2021" t="n">
        <v>1</v>
      </c>
      <c r="CD2021" t="n">
        <v>-0.04053410304709557</v>
      </c>
      <c r="CE2021" t="n">
        <v>1</v>
      </c>
    </row>
    <row r="2022">
      <c r="A2022" t="inlineStr">
        <is>
          <t>Safiullah et al (2025)</t>
        </is>
      </c>
      <c r="B2022" t="n">
        <v>3327</v>
      </c>
      <c r="C2022" t="n">
        <v>-0.06863697572736001</v>
      </c>
      <c r="D2022" t="n">
        <v>426</v>
      </c>
      <c r="E2022">
        <f>IF(ISNUMBER($BA2022),$BA2022,IF(AND(ISNUMBER($D2022),ISNUMBER($BW2022),ISNUMBER($BX2022)),$D2022*($BX2022-$BW2022+1),""))</f>
        <v>426.0</v>
      </c>
      <c r="H2022" t="inlineStr">
        <is>
          <t>partial</t>
        </is>
      </c>
      <c r="I2022" t="inlineStr">
        <is>
          <t>T-Statistic available</t>
        </is>
      </c>
      <c r="J2022">
        <f>IF($BW2022&lt;&gt;"",$BW2022,"")</f>
        <v>2007.0</v>
      </c>
      <c r="K2022">
        <f>IF($BX2022&lt;&gt;"",$BX2022,"")</f>
        <v>2017.0</v>
      </c>
      <c r="L2022">
        <f>IF(AND(ISNUMBER($BW2022),ISNUMBER($BX2022)),($BW2022+$BX2022)/2,"")</f>
        <v>2012.0</v>
      </c>
      <c r="M2022">
        <f>IF($L2022&lt;&gt;"",$L2022,"")</f>
        <v>2012.0</v>
      </c>
      <c r="N2022">
        <f>IF(AND(ISNUMBER($BW2022),ISNUMBER($BX2022)),MIN(1,MAX(0,($BX2022-2016+1)/($BX2022-$BW2022+1))),"")</f>
        <v>0.1818181818181818</v>
      </c>
      <c r="O2022">
        <f>IF(AND(ISNUMBER($BW2022),ISNUMBER($BX2022)),MIN(1,MAX(0,($BX2022-2017+1)/($BX2022-$BW2022+1))),"")</f>
        <v>0.09090909090909091</v>
      </c>
      <c r="P2022">
        <f>IF(AND(ISNUMBER($BW2022),ISNUMBER($BX2022)),MIN(1,MAX(0,($BX2022-2018+1)/($BX2022-$BW2022+1))),"")</f>
        <v>0.0</v>
      </c>
      <c r="Q2022">
        <f>IF(AND(ISNUMBER($BW2022),ISNUMBER($BX2022)),MIN(1,MAX(0,($BX2022-2019+1)/($BX2022-$BW2022+1))),"")</f>
        <v>0.0</v>
      </c>
      <c r="R2022">
        <f>IF(AND(ISNUMBER($BW2022),ISNUMBER($BX2022)),MIN(1,MAX(0,($BX2022-2016+1)/($BX2022-$BW2022+1))),"")</f>
        <v>0.1818181818181818</v>
      </c>
      <c r="S2022">
        <f>IF($L2022&lt;&gt;"",IF($L2022&gt;=2015.5,1,0),"")</f>
        <v>0.0</v>
      </c>
      <c r="T2022">
        <f>IF($L2022&lt;&gt;"",IF($L2022&gt;=2016,1,0),"")</f>
        <v>0.0</v>
      </c>
      <c r="U2022">
        <f>IF(ISNUMBER($BX2022),IF($BX2022&gt;=2016,1,0),"")</f>
        <v>1.0</v>
      </c>
      <c r="V2022">
        <f>IF(ISNUMBER($BW2022),IF($BW2022&gt;=2016,1,0),"")</f>
        <v>0.0</v>
      </c>
      <c r="W2022" t="str">
        <f>IF(AND(ISNUMBER($BW2022),ISNUMBER($BX2022)),IF($BW2022&gt;=2016,"post-only",IF($BX2022&lt;2016,"pre-only","mixed")),"")</f>
        <v>mixed</v>
      </c>
      <c r="X2022">
        <f>IF(AND(ISNUMBER($BW2022),ISNUMBER($BX2022)),MIN(1,MAX(0,($BX2022-2017+1)/($BX2022-$BW2022+1))),"")</f>
        <v>0.09090909090909091</v>
      </c>
      <c r="Y2022">
        <f>IF(AND(ISNUMBER($BW2022),ISNUMBER($BX2022)),MIN(1,MAX(0,($BX2022-2018+1)/($BX2022-$BW2022+1))),"")</f>
        <v>0.0</v>
      </c>
      <c r="Z2022">
        <f>IF(AND(ISNUMBER($BW2022),ISNUMBER($BX2022)),MIN(1,MAX(0,($BX2022-2019+1)/($BX2022-$BW2022+1))),"")</f>
        <v>0.0</v>
      </c>
      <c r="AA2022">
        <f>IF(ISNUMBER($BX2022),IF($BX2022&gt;=2017,1,0),"")</f>
        <v>1.0</v>
      </c>
      <c r="AB2022">
        <f>IF(ISNUMBER($BX2022),IF($BX2022&gt;=2018,1,0),"")</f>
        <v>0.0</v>
      </c>
      <c r="AC2022">
        <f>IF(ISNUMBER($BX2022),IF($BX2022&gt;=2019,1,0),"")</f>
        <v>0.0</v>
      </c>
      <c r="AD2022">
        <f>IF($L2022&lt;&gt;"",IF($L2022&gt;2013,1,0),"")</f>
        <v>0.0</v>
      </c>
      <c r="AE2022">
        <f>IF($L2022&lt;&gt;"",1+IF($L2022&gt;2011,1,0)+IF($L2022&gt;2014,1,0),"")</f>
        <v>2.0</v>
      </c>
      <c r="AF2022" t="inlineStr">
        <is>
          <t>rating</t>
        </is>
      </c>
      <c r="AG2022" t="inlineStr">
        <is>
          <t>performance</t>
        </is>
      </c>
      <c r="AH2022" t="inlineStr">
        <is>
          <t>non-sensitive</t>
        </is>
      </c>
      <c r="AI2022" t="inlineStr">
        <is>
          <t>without ETS/CT</t>
        </is>
      </c>
      <c r="AJ2022" t="inlineStr">
        <is>
          <t>without ETS/CT</t>
        </is>
      </c>
      <c r="AK2022" t="str">
        <f>IF(AND($CF2022&lt;&gt;"",IFERROR(INDEX(subsample_country_map!$B:$B,MATCH($CF2022,subsample_country_map!$A:$A,0)),"")&lt;&gt;""),INDEX(subsample_country_map!$B:$B,MATCH($CF2022,subsample_country_map!$A:$A,0)),INDEX(lookup!$AA:$AA,MATCH($A2022,lookup!$A:$A,0)))</f>
        <v>1_US</v>
      </c>
      <c r="AL2022" t="str">
        <f>IF(AND($CF2022&lt;&gt;"",IFERROR(INDEX(subsample_country_map!$C:$C,MATCH($CF2022,subsample_country_map!$A:$A,0)),"")&lt;&gt;""),INDEX(subsample_country_map!$C:$C,MATCH($CF2022,subsample_country_map!$A:$A,0)),INDEX(lookup!$AB:$AB,MATCH($A2022,lookup!$A:$A,0)))</f>
        <v>1_developed</v>
      </c>
      <c r="AM2022" t="str">
        <f>IF(AND($CF2022&lt;&gt;"",IFERROR(INDEX(subsample_country_map!$D:$D,MATCH($CF2022,subsample_country_map!$A:$A,0)),"")&lt;&gt;""),INDEX(subsample_country_map!$D:$D,MATCH($CF2022,subsample_country_map!$A:$A,0)),INDEX(lookup!$AC:$AC,MATCH($A2022,lookup!$A:$A,0)))</f>
        <v>1_western</v>
      </c>
      <c r="AN2022" t="str">
        <f>IF(AND($CF2022&lt;&gt;"",IFERROR(INDEX(subsample_country_map!$E:$E,MATCH($CF2022,subsample_country_map!$A:$A,0)),"")&lt;&gt;""),INDEX(subsample_country_map!$E:$E,MATCH($CF2022,subsample_country_map!$A:$A,0)),INDEX(lookup!$AD:$AD,MATCH($A2022,lookup!$A:$A,0)))</f>
        <v>1_common law</v>
      </c>
      <c r="AO2022" t="str">
        <f>INDEX(lookup!$Y:$Y,MATCH($A2022,lookup!$A:$A,0))</f>
        <v>0_published</v>
      </c>
      <c r="AP2022" t="str">
        <f>INDEX(lookup!$Z:$Z,MATCH($A2022,lookup!$A:$A,0))</f>
        <v>1_VHB high</v>
      </c>
      <c r="AQ2022" t="str">
        <f>INDEX(lookup!$W:$W,MATCH($A2022,lookup!$A:$A,0))</f>
        <v>1_fin/acc/econ</v>
      </c>
      <c r="AS2022" t="inlineStr">
        <is>
          <t>staging</t>
        </is>
      </c>
      <c r="AT2022" t="inlineStr">
        <is>
          <t>bad-CER</t>
        </is>
      </c>
      <c r="AU2022" t="inlineStr">
        <is>
          <t>creditworthiness</t>
        </is>
      </c>
      <c r="AV2022" t="inlineStr">
        <is>
          <t>-0.096</t>
        </is>
      </c>
      <c r="AX2022" t="inlineStr">
        <is>
          <t>-1.42</t>
        </is>
      </c>
      <c r="BA2022" t="n">
        <v>426</v>
      </c>
      <c r="BB2022" t="inlineStr">
        <is>
          <t>1</t>
        </is>
      </c>
      <c r="BC2022" t="inlineStr">
        <is>
          <t>ordered probit</t>
        </is>
      </c>
      <c r="BD2022" t="inlineStr">
        <is>
          <t>not stated</t>
        </is>
      </c>
      <c r="BE2022" t="inlineStr">
        <is>
          <t>industry</t>
        </is>
      </c>
      <c r="BF2022" t="inlineStr">
        <is>
          <t>Carbon intensive firms</t>
        </is>
      </c>
      <c r="BI2022" t="inlineStr">
        <is>
          <t>Table 6</t>
        </is>
      </c>
      <c r="BJ2022" t="inlineStr">
        <is>
          <t>Panel A Model (1)</t>
        </is>
      </c>
      <c r="BK2022" t="inlineStr">
        <is>
          <t>2189</t>
        </is>
      </c>
      <c r="BL2022" t="inlineStr">
        <is>
          <t>CARBON EMISS -0.096 (-1.42)</t>
        </is>
      </c>
      <c r="BM2022" t="inlineStr">
        <is>
          <t>CARBON EMISS</t>
        </is>
      </c>
      <c r="BN2022" t="inlineStr">
        <is>
          <t>C_RATINGS</t>
        </is>
      </c>
      <c r="BO2022" t="inlineStr">
        <is>
          <t>update</t>
        </is>
      </c>
      <c r="BP2022" t="inlineStr">
        <is>
          <t>Safiullah et al (2025)</t>
        </is>
      </c>
      <c r="BQ2022" t="inlineStr">
        <is>
          <t>computed</t>
        </is>
      </c>
      <c r="BT2022" t="n">
        <v>0</v>
      </c>
      <c r="BU2022" t="inlineStr">
        <is>
          <t>staging_Safiullah_et_al_2025.csv</t>
        </is>
      </c>
      <c r="BW2022" t="n">
        <v>2007</v>
      </c>
      <c r="BX2022" t="n">
        <v>2017</v>
      </c>
      <c r="BY2022" t="inlineStr">
        <is>
          <t>United States</t>
        </is>
      </c>
      <c r="BZ2022" t="n">
        <v>2012</v>
      </c>
      <c r="CA2022" t="n">
        <v>0.1818181818181818</v>
      </c>
      <c r="CB2022" t="n">
        <v>0</v>
      </c>
      <c r="CC2022" t="n">
        <v>1</v>
      </c>
      <c r="CD2022" t="n">
        <v>-0.068745065138786</v>
      </c>
      <c r="CE2022" t="n">
        <v>1</v>
      </c>
    </row>
    <row r="2023">
      <c r="A2023" t="inlineStr">
        <is>
          <t>Safiullah et al (2025)</t>
        </is>
      </c>
      <c r="B2023" t="n">
        <v>3328</v>
      </c>
      <c r="C2023" t="n">
        <v>-0.07104177966885271</v>
      </c>
      <c r="D2023" t="n">
        <v>426</v>
      </c>
      <c r="E2023">
        <f>IF(ISNUMBER($BA2023),$BA2023,IF(AND(ISNUMBER($D2023),ISNUMBER($BW2023),ISNUMBER($BX2023)),$D2023*($BX2023-$BW2023+1),""))</f>
        <v>426.0</v>
      </c>
      <c r="H2023" t="inlineStr">
        <is>
          <t>partial</t>
        </is>
      </c>
      <c r="I2023" t="inlineStr">
        <is>
          <t>T-Statistic available</t>
        </is>
      </c>
      <c r="J2023">
        <f>IF($BW2023&lt;&gt;"",$BW2023,"")</f>
        <v>2007.0</v>
      </c>
      <c r="K2023">
        <f>IF($BX2023&lt;&gt;"",$BX2023,"")</f>
        <v>2017.0</v>
      </c>
      <c r="L2023">
        <f>IF(AND(ISNUMBER($BW2023),ISNUMBER($BX2023)),($BW2023+$BX2023)/2,"")</f>
        <v>2012.0</v>
      </c>
      <c r="M2023">
        <f>IF($L2023&lt;&gt;"",$L2023,"")</f>
        <v>2012.0</v>
      </c>
      <c r="N2023">
        <f>IF(AND(ISNUMBER($BW2023),ISNUMBER($BX2023)),MIN(1,MAX(0,($BX2023-2016+1)/($BX2023-$BW2023+1))),"")</f>
        <v>0.1818181818181818</v>
      </c>
      <c r="O2023">
        <f>IF(AND(ISNUMBER($BW2023),ISNUMBER($BX2023)),MIN(1,MAX(0,($BX2023-2017+1)/($BX2023-$BW2023+1))),"")</f>
        <v>0.09090909090909091</v>
      </c>
      <c r="P2023">
        <f>IF(AND(ISNUMBER($BW2023),ISNUMBER($BX2023)),MIN(1,MAX(0,($BX2023-2018+1)/($BX2023-$BW2023+1))),"")</f>
        <v>0.0</v>
      </c>
      <c r="Q2023">
        <f>IF(AND(ISNUMBER($BW2023),ISNUMBER($BX2023)),MIN(1,MAX(0,($BX2023-2019+1)/($BX2023-$BW2023+1))),"")</f>
        <v>0.0</v>
      </c>
      <c r="R2023">
        <f>IF(AND(ISNUMBER($BW2023),ISNUMBER($BX2023)),MIN(1,MAX(0,($BX2023-2016+1)/($BX2023-$BW2023+1))),"")</f>
        <v>0.1818181818181818</v>
      </c>
      <c r="S2023">
        <f>IF($L2023&lt;&gt;"",IF($L2023&gt;=2015.5,1,0),"")</f>
        <v>0.0</v>
      </c>
      <c r="T2023">
        <f>IF($L2023&lt;&gt;"",IF($L2023&gt;=2016,1,0),"")</f>
        <v>0.0</v>
      </c>
      <c r="U2023">
        <f>IF(ISNUMBER($BX2023),IF($BX2023&gt;=2016,1,0),"")</f>
        <v>1.0</v>
      </c>
      <c r="V2023">
        <f>IF(ISNUMBER($BW2023),IF($BW2023&gt;=2016,1,0),"")</f>
        <v>0.0</v>
      </c>
      <c r="W2023" t="str">
        <f>IF(AND(ISNUMBER($BW2023),ISNUMBER($BX2023)),IF($BW2023&gt;=2016,"post-only",IF($BX2023&lt;2016,"pre-only","mixed")),"")</f>
        <v>mixed</v>
      </c>
      <c r="X2023">
        <f>IF(AND(ISNUMBER($BW2023),ISNUMBER($BX2023)),MIN(1,MAX(0,($BX2023-2017+1)/($BX2023-$BW2023+1))),"")</f>
        <v>0.09090909090909091</v>
      </c>
      <c r="Y2023">
        <f>IF(AND(ISNUMBER($BW2023),ISNUMBER($BX2023)),MIN(1,MAX(0,($BX2023-2018+1)/($BX2023-$BW2023+1))),"")</f>
        <v>0.0</v>
      </c>
      <c r="Z2023">
        <f>IF(AND(ISNUMBER($BW2023),ISNUMBER($BX2023)),MIN(1,MAX(0,($BX2023-2019+1)/($BX2023-$BW2023+1))),"")</f>
        <v>0.0</v>
      </c>
      <c r="AA2023">
        <f>IF(ISNUMBER($BX2023),IF($BX2023&gt;=2017,1,0),"")</f>
        <v>1.0</v>
      </c>
      <c r="AB2023">
        <f>IF(ISNUMBER($BX2023),IF($BX2023&gt;=2018,1,0),"")</f>
        <v>0.0</v>
      </c>
      <c r="AC2023">
        <f>IF(ISNUMBER($BX2023),IF($BX2023&gt;=2019,1,0),"")</f>
        <v>0.0</v>
      </c>
      <c r="AD2023">
        <f>IF($L2023&lt;&gt;"",IF($L2023&gt;2013,1,0),"")</f>
        <v>0.0</v>
      </c>
      <c r="AE2023">
        <f>IF($L2023&lt;&gt;"",1+IF($L2023&gt;2011,1,0)+IF($L2023&gt;2014,1,0),"")</f>
        <v>2.0</v>
      </c>
      <c r="AF2023" t="inlineStr">
        <is>
          <t>rating</t>
        </is>
      </c>
      <c r="AG2023" t="inlineStr">
        <is>
          <t>performance</t>
        </is>
      </c>
      <c r="AH2023" t="inlineStr">
        <is>
          <t>non-sensitive</t>
        </is>
      </c>
      <c r="AI2023" t="inlineStr">
        <is>
          <t>without ETS/CT</t>
        </is>
      </c>
      <c r="AJ2023" t="inlineStr">
        <is>
          <t>without ETS/CT</t>
        </is>
      </c>
      <c r="AK2023" t="str">
        <f>IF(AND($CF2023&lt;&gt;"",IFERROR(INDEX(subsample_country_map!$B:$B,MATCH($CF2023,subsample_country_map!$A:$A,0)),"")&lt;&gt;""),INDEX(subsample_country_map!$B:$B,MATCH($CF2023,subsample_country_map!$A:$A,0)),INDEX(lookup!$AA:$AA,MATCH($A2023,lookup!$A:$A,0)))</f>
        <v>1_US</v>
      </c>
      <c r="AL2023" t="str">
        <f>IF(AND($CF2023&lt;&gt;"",IFERROR(INDEX(subsample_country_map!$C:$C,MATCH($CF2023,subsample_country_map!$A:$A,0)),"")&lt;&gt;""),INDEX(subsample_country_map!$C:$C,MATCH($CF2023,subsample_country_map!$A:$A,0)),INDEX(lookup!$AB:$AB,MATCH($A2023,lookup!$A:$A,0)))</f>
        <v>1_developed</v>
      </c>
      <c r="AM2023" t="str">
        <f>IF(AND($CF2023&lt;&gt;"",IFERROR(INDEX(subsample_country_map!$D:$D,MATCH($CF2023,subsample_country_map!$A:$A,0)),"")&lt;&gt;""),INDEX(subsample_country_map!$D:$D,MATCH($CF2023,subsample_country_map!$A:$A,0)),INDEX(lookup!$AC:$AC,MATCH($A2023,lookup!$A:$A,0)))</f>
        <v>1_western</v>
      </c>
      <c r="AN2023" t="str">
        <f>IF(AND($CF2023&lt;&gt;"",IFERROR(INDEX(subsample_country_map!$E:$E,MATCH($CF2023,subsample_country_map!$A:$A,0)),"")&lt;&gt;""),INDEX(subsample_country_map!$E:$E,MATCH($CF2023,subsample_country_map!$A:$A,0)),INDEX(lookup!$AD:$AD,MATCH($A2023,lookup!$A:$A,0)))</f>
        <v>1_common law</v>
      </c>
      <c r="AO2023" t="str">
        <f>INDEX(lookup!$Y:$Y,MATCH($A2023,lookup!$A:$A,0))</f>
        <v>0_published</v>
      </c>
      <c r="AP2023" t="str">
        <f>INDEX(lookup!$Z:$Z,MATCH($A2023,lookup!$A:$A,0))</f>
        <v>1_VHB high</v>
      </c>
      <c r="AQ2023" t="str">
        <f>INDEX(lookup!$W:$W,MATCH($A2023,lookup!$A:$A,0))</f>
        <v>1_fin/acc/econ</v>
      </c>
      <c r="AS2023" t="inlineStr">
        <is>
          <t>staging</t>
        </is>
      </c>
      <c r="AT2023" t="inlineStr">
        <is>
          <t>bad-CER</t>
        </is>
      </c>
      <c r="AU2023" t="inlineStr">
        <is>
          <t>creditworthiness</t>
        </is>
      </c>
      <c r="AV2023" t="inlineStr">
        <is>
          <t>-0.100</t>
        </is>
      </c>
      <c r="AX2023" t="inlineStr">
        <is>
          <t>-1.47</t>
        </is>
      </c>
      <c r="BA2023" t="n">
        <v>426</v>
      </c>
      <c r="BB2023" t="inlineStr">
        <is>
          <t>1</t>
        </is>
      </c>
      <c r="BC2023" t="inlineStr">
        <is>
          <t>ordered probit</t>
        </is>
      </c>
      <c r="BD2023" t="inlineStr">
        <is>
          <t>not stated</t>
        </is>
      </c>
      <c r="BE2023" t="inlineStr">
        <is>
          <t>industry</t>
        </is>
      </c>
      <c r="BF2023" t="inlineStr">
        <is>
          <t>Carbon intensive firms</t>
        </is>
      </c>
      <c r="BI2023" t="inlineStr">
        <is>
          <t>Table 6</t>
        </is>
      </c>
      <c r="BJ2023" t="inlineStr">
        <is>
          <t>Panel A Model (2)</t>
        </is>
      </c>
      <c r="BK2023" t="inlineStr">
        <is>
          <t>2189</t>
        </is>
      </c>
      <c r="BL2023" t="inlineStr">
        <is>
          <t>CARBON EMISS -0.100 (-1.47)</t>
        </is>
      </c>
      <c r="BM2023" t="inlineStr">
        <is>
          <t>CARBON EMISS</t>
        </is>
      </c>
      <c r="BN2023" t="inlineStr">
        <is>
          <t>C_RATINGS</t>
        </is>
      </c>
      <c r="BO2023" t="inlineStr">
        <is>
          <t>update</t>
        </is>
      </c>
      <c r="BP2023" t="inlineStr">
        <is>
          <t>Safiullah et al (2025)</t>
        </is>
      </c>
      <c r="BQ2023" t="inlineStr">
        <is>
          <t>computed</t>
        </is>
      </c>
      <c r="BT2023" t="n">
        <v>0</v>
      </c>
      <c r="BU2023" t="inlineStr">
        <is>
          <t>staging_Safiullah_et_al_2025.csv</t>
        </is>
      </c>
      <c r="BW2023" t="n">
        <v>2007</v>
      </c>
      <c r="BX2023" t="n">
        <v>2017</v>
      </c>
      <c r="BY2023" t="inlineStr">
        <is>
          <t>United States</t>
        </is>
      </c>
      <c r="BZ2023" t="n">
        <v>2012</v>
      </c>
      <c r="CA2023" t="n">
        <v>0.1818181818181818</v>
      </c>
      <c r="CB2023" t="n">
        <v>0</v>
      </c>
      <c r="CC2023" t="n">
        <v>1</v>
      </c>
      <c r="CD2023" t="n">
        <v>-0.0711616572894067</v>
      </c>
      <c r="CE2023" t="n">
        <v>1</v>
      </c>
    </row>
    <row r="2024">
      <c r="A2024" t="inlineStr">
        <is>
          <t>Safiullah et al (2025)</t>
        </is>
      </c>
      <c r="B2024" t="n">
        <v>3329</v>
      </c>
      <c r="C2024" t="n">
        <v>0.01573912924746511</v>
      </c>
      <c r="D2024" t="n">
        <v>1758</v>
      </c>
      <c r="E2024">
        <f>IF(ISNUMBER($BA2024),$BA2024,IF(AND(ISNUMBER($D2024),ISNUMBER($BW2024),ISNUMBER($BX2024)),$D2024*($BX2024-$BW2024+1),""))</f>
        <v>1758.0</v>
      </c>
      <c r="H2024" t="inlineStr">
        <is>
          <t>partial</t>
        </is>
      </c>
      <c r="I2024" t="inlineStr">
        <is>
          <t>T-Statistic available</t>
        </is>
      </c>
      <c r="J2024">
        <f>IF($BW2024&lt;&gt;"",$BW2024,"")</f>
        <v>2007.0</v>
      </c>
      <c r="K2024">
        <f>IF($BX2024&lt;&gt;"",$BX2024,"")</f>
        <v>2017.0</v>
      </c>
      <c r="L2024">
        <f>IF(AND(ISNUMBER($BW2024),ISNUMBER($BX2024)),($BW2024+$BX2024)/2,"")</f>
        <v>2012.0</v>
      </c>
      <c r="M2024">
        <f>IF($L2024&lt;&gt;"",$L2024,"")</f>
        <v>2012.0</v>
      </c>
      <c r="N2024">
        <f>IF(AND(ISNUMBER($BW2024),ISNUMBER($BX2024)),MIN(1,MAX(0,($BX2024-2016+1)/($BX2024-$BW2024+1))),"")</f>
        <v>0.1818181818181818</v>
      </c>
      <c r="O2024">
        <f>IF(AND(ISNUMBER($BW2024),ISNUMBER($BX2024)),MIN(1,MAX(0,($BX2024-2017+1)/($BX2024-$BW2024+1))),"")</f>
        <v>0.09090909090909091</v>
      </c>
      <c r="P2024">
        <f>IF(AND(ISNUMBER($BW2024),ISNUMBER($BX2024)),MIN(1,MAX(0,($BX2024-2018+1)/($BX2024-$BW2024+1))),"")</f>
        <v>0.0</v>
      </c>
      <c r="Q2024">
        <f>IF(AND(ISNUMBER($BW2024),ISNUMBER($BX2024)),MIN(1,MAX(0,($BX2024-2019+1)/($BX2024-$BW2024+1))),"")</f>
        <v>0.0</v>
      </c>
      <c r="R2024">
        <f>IF(AND(ISNUMBER($BW2024),ISNUMBER($BX2024)),MIN(1,MAX(0,($BX2024-2016+1)/($BX2024-$BW2024+1))),"")</f>
        <v>0.1818181818181818</v>
      </c>
      <c r="S2024">
        <f>IF($L2024&lt;&gt;"",IF($L2024&gt;=2015.5,1,0),"")</f>
        <v>0.0</v>
      </c>
      <c r="T2024">
        <f>IF($L2024&lt;&gt;"",IF($L2024&gt;=2016,1,0),"")</f>
        <v>0.0</v>
      </c>
      <c r="U2024">
        <f>IF(ISNUMBER($BX2024),IF($BX2024&gt;=2016,1,0),"")</f>
        <v>1.0</v>
      </c>
      <c r="V2024">
        <f>IF(ISNUMBER($BW2024),IF($BW2024&gt;=2016,1,0),"")</f>
        <v>0.0</v>
      </c>
      <c r="W2024" t="str">
        <f>IF(AND(ISNUMBER($BW2024),ISNUMBER($BX2024)),IF($BW2024&gt;=2016,"post-only",IF($BX2024&lt;2016,"pre-only","mixed")),"")</f>
        <v>mixed</v>
      </c>
      <c r="X2024">
        <f>IF(AND(ISNUMBER($BW2024),ISNUMBER($BX2024)),MIN(1,MAX(0,($BX2024-2017+1)/($BX2024-$BW2024+1))),"")</f>
        <v>0.09090909090909091</v>
      </c>
      <c r="Y2024">
        <f>IF(AND(ISNUMBER($BW2024),ISNUMBER($BX2024)),MIN(1,MAX(0,($BX2024-2018+1)/($BX2024-$BW2024+1))),"")</f>
        <v>0.0</v>
      </c>
      <c r="Z2024">
        <f>IF(AND(ISNUMBER($BW2024),ISNUMBER($BX2024)),MIN(1,MAX(0,($BX2024-2019+1)/($BX2024-$BW2024+1))),"")</f>
        <v>0.0</v>
      </c>
      <c r="AA2024">
        <f>IF(ISNUMBER($BX2024),IF($BX2024&gt;=2017,1,0),"")</f>
        <v>1.0</v>
      </c>
      <c r="AB2024">
        <f>IF(ISNUMBER($BX2024),IF($BX2024&gt;=2018,1,0),"")</f>
        <v>0.0</v>
      </c>
      <c r="AC2024">
        <f>IF(ISNUMBER($BX2024),IF($BX2024&gt;=2019,1,0),"")</f>
        <v>0.0</v>
      </c>
      <c r="AD2024">
        <f>IF($L2024&lt;&gt;"",IF($L2024&gt;2013,1,0),"")</f>
        <v>0.0</v>
      </c>
      <c r="AE2024">
        <f>IF($L2024&lt;&gt;"",1+IF($L2024&gt;2011,1,0)+IF($L2024&gt;2014,1,0),"")</f>
        <v>2.0</v>
      </c>
      <c r="AF2024" t="inlineStr">
        <is>
          <t>rating</t>
        </is>
      </c>
      <c r="AG2024" t="inlineStr">
        <is>
          <t>performance</t>
        </is>
      </c>
      <c r="AH2024" t="inlineStr">
        <is>
          <t>non-sensitive</t>
        </is>
      </c>
      <c r="AI2024" t="inlineStr">
        <is>
          <t>without ETS/CT</t>
        </is>
      </c>
      <c r="AJ2024" t="inlineStr">
        <is>
          <t>without ETS/CT</t>
        </is>
      </c>
      <c r="AK2024" t="str">
        <f>IF(AND($CF2024&lt;&gt;"",IFERROR(INDEX(subsample_country_map!$B:$B,MATCH($CF2024,subsample_country_map!$A:$A,0)),"")&lt;&gt;""),INDEX(subsample_country_map!$B:$B,MATCH($CF2024,subsample_country_map!$A:$A,0)),INDEX(lookup!$AA:$AA,MATCH($A2024,lookup!$A:$A,0)))</f>
        <v>1_US</v>
      </c>
      <c r="AL2024" t="str">
        <f>IF(AND($CF2024&lt;&gt;"",IFERROR(INDEX(subsample_country_map!$C:$C,MATCH($CF2024,subsample_country_map!$A:$A,0)),"")&lt;&gt;""),INDEX(subsample_country_map!$C:$C,MATCH($CF2024,subsample_country_map!$A:$A,0)),INDEX(lookup!$AB:$AB,MATCH($A2024,lookup!$A:$A,0)))</f>
        <v>1_developed</v>
      </c>
      <c r="AM2024" t="str">
        <f>IF(AND($CF2024&lt;&gt;"",IFERROR(INDEX(subsample_country_map!$D:$D,MATCH($CF2024,subsample_country_map!$A:$A,0)),"")&lt;&gt;""),INDEX(subsample_country_map!$D:$D,MATCH($CF2024,subsample_country_map!$A:$A,0)),INDEX(lookup!$AC:$AC,MATCH($A2024,lookup!$A:$A,0)))</f>
        <v>1_western</v>
      </c>
      <c r="AN2024" t="str">
        <f>IF(AND($CF2024&lt;&gt;"",IFERROR(INDEX(subsample_country_map!$E:$E,MATCH($CF2024,subsample_country_map!$A:$A,0)),"")&lt;&gt;""),INDEX(subsample_country_map!$E:$E,MATCH($CF2024,subsample_country_map!$A:$A,0)),INDEX(lookup!$AD:$AD,MATCH($A2024,lookup!$A:$A,0)))</f>
        <v>1_common law</v>
      </c>
      <c r="AO2024" t="str">
        <f>INDEX(lookup!$Y:$Y,MATCH($A2024,lookup!$A:$A,0))</f>
        <v>0_published</v>
      </c>
      <c r="AP2024" t="str">
        <f>INDEX(lookup!$Z:$Z,MATCH($A2024,lookup!$A:$A,0))</f>
        <v>1_VHB high</v>
      </c>
      <c r="AQ2024" t="str">
        <f>INDEX(lookup!$W:$W,MATCH($A2024,lookup!$A:$A,0))</f>
        <v>1_fin/acc/econ</v>
      </c>
      <c r="AS2024" t="inlineStr">
        <is>
          <t>staging</t>
        </is>
      </c>
      <c r="AT2024" t="inlineStr">
        <is>
          <t>bad-CER</t>
        </is>
      </c>
      <c r="AU2024" t="inlineStr">
        <is>
          <t>creditworthiness</t>
        </is>
      </c>
      <c r="AV2024" t="inlineStr">
        <is>
          <t>0.018</t>
        </is>
      </c>
      <c r="AX2024" t="inlineStr">
        <is>
          <t>0.66</t>
        </is>
      </c>
      <c r="BA2024" t="n">
        <v>1758</v>
      </c>
      <c r="BB2024" t="inlineStr">
        <is>
          <t>1</t>
        </is>
      </c>
      <c r="BC2024" t="inlineStr">
        <is>
          <t>ordered probit</t>
        </is>
      </c>
      <c r="BD2024" t="inlineStr">
        <is>
          <t>not stated</t>
        </is>
      </c>
      <c r="BE2024" t="inlineStr">
        <is>
          <t>industry</t>
        </is>
      </c>
      <c r="BF2024" t="inlineStr">
        <is>
          <t>Carbon non-intensive firms</t>
        </is>
      </c>
      <c r="BI2024" t="inlineStr">
        <is>
          <t>Table 6</t>
        </is>
      </c>
      <c r="BJ2024" t="inlineStr">
        <is>
          <t>Panel B Model (3)</t>
        </is>
      </c>
      <c r="BK2024" t="inlineStr">
        <is>
          <t>2189</t>
        </is>
      </c>
      <c r="BL2024" t="inlineStr">
        <is>
          <t>CARBON EMISS 0.018 (0.66)</t>
        </is>
      </c>
      <c r="BM2024" t="inlineStr">
        <is>
          <t>CARBON EMISS</t>
        </is>
      </c>
      <c r="BN2024" t="inlineStr">
        <is>
          <t>C_RATINGS</t>
        </is>
      </c>
      <c r="BO2024" t="inlineStr">
        <is>
          <t>update</t>
        </is>
      </c>
      <c r="BP2024" t="inlineStr">
        <is>
          <t>Safiullah et al (2025)</t>
        </is>
      </c>
      <c r="BQ2024" t="inlineStr">
        <is>
          <t>computed</t>
        </is>
      </c>
      <c r="BT2024" t="n">
        <v>0</v>
      </c>
      <c r="BU2024" t="inlineStr">
        <is>
          <t>staging_Safiullah_et_al_2025.csv</t>
        </is>
      </c>
      <c r="BW2024" t="n">
        <v>2007</v>
      </c>
      <c r="BX2024" t="n">
        <v>2017</v>
      </c>
      <c r="BY2024" t="inlineStr">
        <is>
          <t>United States</t>
        </is>
      </c>
      <c r="BZ2024" t="n">
        <v>2012</v>
      </c>
      <c r="CA2024" t="n">
        <v>0.1818181818181818</v>
      </c>
      <c r="CB2024" t="n">
        <v>0</v>
      </c>
      <c r="CC2024" t="n">
        <v>1</v>
      </c>
      <c r="CD2024" t="n">
        <v>0.0157404290740263</v>
      </c>
      <c r="CE2024" t="n">
        <v>1</v>
      </c>
    </row>
    <row r="2025">
      <c r="A2025" t="inlineStr">
        <is>
          <t>Safiullah et al (2025)</t>
        </is>
      </c>
      <c r="B2025" t="n">
        <v>3330</v>
      </c>
      <c r="C2025" t="n">
        <v>0.01859987523597723</v>
      </c>
      <c r="D2025" t="n">
        <v>1758</v>
      </c>
      <c r="E2025">
        <f>IF(ISNUMBER($BA2025),$BA2025,IF(AND(ISNUMBER($D2025),ISNUMBER($BW2025),ISNUMBER($BX2025)),$D2025*($BX2025-$BW2025+1),""))</f>
        <v>1758.0</v>
      </c>
      <c r="H2025" t="inlineStr">
        <is>
          <t>partial</t>
        </is>
      </c>
      <c r="I2025" t="inlineStr">
        <is>
          <t>T-Statistic available</t>
        </is>
      </c>
      <c r="J2025">
        <f>IF($BW2025&lt;&gt;"",$BW2025,"")</f>
        <v>2007.0</v>
      </c>
      <c r="K2025">
        <f>IF($BX2025&lt;&gt;"",$BX2025,"")</f>
        <v>2017.0</v>
      </c>
      <c r="L2025">
        <f>IF(AND(ISNUMBER($BW2025),ISNUMBER($BX2025)),($BW2025+$BX2025)/2,"")</f>
        <v>2012.0</v>
      </c>
      <c r="M2025">
        <f>IF($L2025&lt;&gt;"",$L2025,"")</f>
        <v>2012.0</v>
      </c>
      <c r="N2025">
        <f>IF(AND(ISNUMBER($BW2025),ISNUMBER($BX2025)),MIN(1,MAX(0,($BX2025-2016+1)/($BX2025-$BW2025+1))),"")</f>
        <v>0.1818181818181818</v>
      </c>
      <c r="O2025">
        <f>IF(AND(ISNUMBER($BW2025),ISNUMBER($BX2025)),MIN(1,MAX(0,($BX2025-2017+1)/($BX2025-$BW2025+1))),"")</f>
        <v>0.09090909090909091</v>
      </c>
      <c r="P2025">
        <f>IF(AND(ISNUMBER($BW2025),ISNUMBER($BX2025)),MIN(1,MAX(0,($BX2025-2018+1)/($BX2025-$BW2025+1))),"")</f>
        <v>0.0</v>
      </c>
      <c r="Q2025">
        <f>IF(AND(ISNUMBER($BW2025),ISNUMBER($BX2025)),MIN(1,MAX(0,($BX2025-2019+1)/($BX2025-$BW2025+1))),"")</f>
        <v>0.0</v>
      </c>
      <c r="R2025">
        <f>IF(AND(ISNUMBER($BW2025),ISNUMBER($BX2025)),MIN(1,MAX(0,($BX2025-2016+1)/($BX2025-$BW2025+1))),"")</f>
        <v>0.1818181818181818</v>
      </c>
      <c r="S2025">
        <f>IF($L2025&lt;&gt;"",IF($L2025&gt;=2015.5,1,0),"")</f>
        <v>0.0</v>
      </c>
      <c r="T2025">
        <f>IF($L2025&lt;&gt;"",IF($L2025&gt;=2016,1,0),"")</f>
        <v>0.0</v>
      </c>
      <c r="U2025">
        <f>IF(ISNUMBER($BX2025),IF($BX2025&gt;=2016,1,0),"")</f>
        <v>1.0</v>
      </c>
      <c r="V2025">
        <f>IF(ISNUMBER($BW2025),IF($BW2025&gt;=2016,1,0),"")</f>
        <v>0.0</v>
      </c>
      <c r="W2025" t="str">
        <f>IF(AND(ISNUMBER($BW2025),ISNUMBER($BX2025)),IF($BW2025&gt;=2016,"post-only",IF($BX2025&lt;2016,"pre-only","mixed")),"")</f>
        <v>mixed</v>
      </c>
      <c r="X2025">
        <f>IF(AND(ISNUMBER($BW2025),ISNUMBER($BX2025)),MIN(1,MAX(0,($BX2025-2017+1)/($BX2025-$BW2025+1))),"")</f>
        <v>0.09090909090909091</v>
      </c>
      <c r="Y2025">
        <f>IF(AND(ISNUMBER($BW2025),ISNUMBER($BX2025)),MIN(1,MAX(0,($BX2025-2018+1)/($BX2025-$BW2025+1))),"")</f>
        <v>0.0</v>
      </c>
      <c r="Z2025">
        <f>IF(AND(ISNUMBER($BW2025),ISNUMBER($BX2025)),MIN(1,MAX(0,($BX2025-2019+1)/($BX2025-$BW2025+1))),"")</f>
        <v>0.0</v>
      </c>
      <c r="AA2025">
        <f>IF(ISNUMBER($BX2025),IF($BX2025&gt;=2017,1,0),"")</f>
        <v>1.0</v>
      </c>
      <c r="AB2025">
        <f>IF(ISNUMBER($BX2025),IF($BX2025&gt;=2018,1,0),"")</f>
        <v>0.0</v>
      </c>
      <c r="AC2025">
        <f>IF(ISNUMBER($BX2025),IF($BX2025&gt;=2019,1,0),"")</f>
        <v>0.0</v>
      </c>
      <c r="AD2025">
        <f>IF($L2025&lt;&gt;"",IF($L2025&gt;2013,1,0),"")</f>
        <v>0.0</v>
      </c>
      <c r="AE2025">
        <f>IF($L2025&lt;&gt;"",1+IF($L2025&gt;2011,1,0)+IF($L2025&gt;2014,1,0),"")</f>
        <v>2.0</v>
      </c>
      <c r="AF2025" t="inlineStr">
        <is>
          <t>rating</t>
        </is>
      </c>
      <c r="AG2025" t="inlineStr">
        <is>
          <t>performance</t>
        </is>
      </c>
      <c r="AH2025" t="inlineStr">
        <is>
          <t>non-sensitive</t>
        </is>
      </c>
      <c r="AI2025" t="inlineStr">
        <is>
          <t>without ETS/CT</t>
        </is>
      </c>
      <c r="AJ2025" t="inlineStr">
        <is>
          <t>without ETS/CT</t>
        </is>
      </c>
      <c r="AK2025" t="str">
        <f>IF(AND($CF2025&lt;&gt;"",IFERROR(INDEX(subsample_country_map!$B:$B,MATCH($CF2025,subsample_country_map!$A:$A,0)),"")&lt;&gt;""),INDEX(subsample_country_map!$B:$B,MATCH($CF2025,subsample_country_map!$A:$A,0)),INDEX(lookup!$AA:$AA,MATCH($A2025,lookup!$A:$A,0)))</f>
        <v>1_US</v>
      </c>
      <c r="AL2025" t="str">
        <f>IF(AND($CF2025&lt;&gt;"",IFERROR(INDEX(subsample_country_map!$C:$C,MATCH($CF2025,subsample_country_map!$A:$A,0)),"")&lt;&gt;""),INDEX(subsample_country_map!$C:$C,MATCH($CF2025,subsample_country_map!$A:$A,0)),INDEX(lookup!$AB:$AB,MATCH($A2025,lookup!$A:$A,0)))</f>
        <v>1_developed</v>
      </c>
      <c r="AM2025" t="str">
        <f>IF(AND($CF2025&lt;&gt;"",IFERROR(INDEX(subsample_country_map!$D:$D,MATCH($CF2025,subsample_country_map!$A:$A,0)),"")&lt;&gt;""),INDEX(subsample_country_map!$D:$D,MATCH($CF2025,subsample_country_map!$A:$A,0)),INDEX(lookup!$AC:$AC,MATCH($A2025,lookup!$A:$A,0)))</f>
        <v>1_western</v>
      </c>
      <c r="AN2025" t="str">
        <f>IF(AND($CF2025&lt;&gt;"",IFERROR(INDEX(subsample_country_map!$E:$E,MATCH($CF2025,subsample_country_map!$A:$A,0)),"")&lt;&gt;""),INDEX(subsample_country_map!$E:$E,MATCH($CF2025,subsample_country_map!$A:$A,0)),INDEX(lookup!$AD:$AD,MATCH($A2025,lookup!$A:$A,0)))</f>
        <v>1_common law</v>
      </c>
      <c r="AO2025" t="str">
        <f>INDEX(lookup!$Y:$Y,MATCH($A2025,lookup!$A:$A,0))</f>
        <v>0_published</v>
      </c>
      <c r="AP2025" t="str">
        <f>INDEX(lookup!$Z:$Z,MATCH($A2025,lookup!$A:$A,0))</f>
        <v>1_VHB high</v>
      </c>
      <c r="AQ2025" t="str">
        <f>INDEX(lookup!$W:$W,MATCH($A2025,lookup!$A:$A,0))</f>
        <v>1_fin/acc/econ</v>
      </c>
      <c r="AS2025" t="inlineStr">
        <is>
          <t>staging</t>
        </is>
      </c>
      <c r="AT2025" t="inlineStr">
        <is>
          <t>bad-CER</t>
        </is>
      </c>
      <c r="AU2025" t="inlineStr">
        <is>
          <t>creditworthiness</t>
        </is>
      </c>
      <c r="AV2025" t="inlineStr">
        <is>
          <t>0.021</t>
        </is>
      </c>
      <c r="AX2025" t="inlineStr">
        <is>
          <t>0.78</t>
        </is>
      </c>
      <c r="BA2025" t="n">
        <v>1758</v>
      </c>
      <c r="BB2025" t="inlineStr">
        <is>
          <t>1</t>
        </is>
      </c>
      <c r="BC2025" t="inlineStr">
        <is>
          <t>ordered probit</t>
        </is>
      </c>
      <c r="BD2025" t="inlineStr">
        <is>
          <t>not stated</t>
        </is>
      </c>
      <c r="BE2025" t="inlineStr">
        <is>
          <t>industry</t>
        </is>
      </c>
      <c r="BF2025" t="inlineStr">
        <is>
          <t>Carbon non-intensive firms</t>
        </is>
      </c>
      <c r="BI2025" t="inlineStr">
        <is>
          <t>Table 6</t>
        </is>
      </c>
      <c r="BJ2025" t="inlineStr">
        <is>
          <t>Panel B Model (4)</t>
        </is>
      </c>
      <c r="BK2025" t="inlineStr">
        <is>
          <t>2189</t>
        </is>
      </c>
      <c r="BL2025" t="inlineStr">
        <is>
          <t>CARBON EMISS 0.021 (0.78)</t>
        </is>
      </c>
      <c r="BM2025" t="inlineStr">
        <is>
          <t>CARBON EMISS</t>
        </is>
      </c>
      <c r="BN2025" t="inlineStr">
        <is>
          <t>C_RATINGS</t>
        </is>
      </c>
      <c r="BO2025" t="inlineStr">
        <is>
          <t>update</t>
        </is>
      </c>
      <c r="BP2025" t="inlineStr">
        <is>
          <t>Safiullah et al (2025)</t>
        </is>
      </c>
      <c r="BQ2025" t="inlineStr">
        <is>
          <t>computed</t>
        </is>
      </c>
      <c r="BT2025" t="n">
        <v>0</v>
      </c>
      <c r="BU2025" t="inlineStr">
        <is>
          <t>staging_Safiullah_et_al_2025.csv</t>
        </is>
      </c>
      <c r="BW2025" t="n">
        <v>2007</v>
      </c>
      <c r="BX2025" t="n">
        <v>2017</v>
      </c>
      <c r="BY2025" t="inlineStr">
        <is>
          <t>United States</t>
        </is>
      </c>
      <c r="BZ2025" t="n">
        <v>2012</v>
      </c>
      <c r="CA2025" t="n">
        <v>0.1818181818181818</v>
      </c>
      <c r="CB2025" t="n">
        <v>0</v>
      </c>
      <c r="CC2025" t="n">
        <v>1</v>
      </c>
      <c r="CD2025" t="n">
        <v>0.01860202059014984</v>
      </c>
      <c r="CE2025" t="n">
        <v>1</v>
      </c>
    </row>
    <row r="2026">
      <c r="A2026" t="inlineStr">
        <is>
          <t>Safiullah et al (2025)</t>
        </is>
      </c>
      <c r="B2026" t="n">
        <v>3331</v>
      </c>
      <c r="C2026" t="n">
        <v>-0.06731960023922823</v>
      </c>
      <c r="D2026" t="n">
        <v>1406</v>
      </c>
      <c r="E2026">
        <f>IF(ISNUMBER($BA2026),$BA2026,IF(AND(ISNUMBER($D2026),ISNUMBER($BW2026),ISNUMBER($BX2026)),$D2026*($BX2026-$BW2026+1),""))</f>
        <v>1406.0</v>
      </c>
      <c r="H2026" t="inlineStr">
        <is>
          <t>partial</t>
        </is>
      </c>
      <c r="I2026" t="inlineStr">
        <is>
          <t>T-Statistic available</t>
        </is>
      </c>
      <c r="J2026">
        <f>IF($BW2026&lt;&gt;"",$BW2026,"")</f>
        <v>2007.0</v>
      </c>
      <c r="K2026">
        <f>IF($BX2026&lt;&gt;"",$BX2026,"")</f>
        <v>2017.0</v>
      </c>
      <c r="L2026">
        <f>IF(AND(ISNUMBER($BW2026),ISNUMBER($BX2026)),($BW2026+$BX2026)/2,"")</f>
        <v>2012.0</v>
      </c>
      <c r="M2026">
        <f>IF($L2026&lt;&gt;"",$L2026,"")</f>
        <v>2012.0</v>
      </c>
      <c r="N2026">
        <f>IF(AND(ISNUMBER($BW2026),ISNUMBER($BX2026)),MIN(1,MAX(0,($BX2026-2016+1)/($BX2026-$BW2026+1))),"")</f>
        <v>0.1818181818181818</v>
      </c>
      <c r="O2026">
        <f>IF(AND(ISNUMBER($BW2026),ISNUMBER($BX2026)),MIN(1,MAX(0,($BX2026-2017+1)/($BX2026-$BW2026+1))),"")</f>
        <v>0.09090909090909091</v>
      </c>
      <c r="P2026">
        <f>IF(AND(ISNUMBER($BW2026),ISNUMBER($BX2026)),MIN(1,MAX(0,($BX2026-2018+1)/($BX2026-$BW2026+1))),"")</f>
        <v>0.0</v>
      </c>
      <c r="Q2026">
        <f>IF(AND(ISNUMBER($BW2026),ISNUMBER($BX2026)),MIN(1,MAX(0,($BX2026-2019+1)/($BX2026-$BW2026+1))),"")</f>
        <v>0.0</v>
      </c>
      <c r="R2026">
        <f>IF(AND(ISNUMBER($BW2026),ISNUMBER($BX2026)),MIN(1,MAX(0,($BX2026-2016+1)/($BX2026-$BW2026+1))),"")</f>
        <v>0.1818181818181818</v>
      </c>
      <c r="S2026">
        <f>IF($L2026&lt;&gt;"",IF($L2026&gt;=2015.5,1,0),"")</f>
        <v>0.0</v>
      </c>
      <c r="T2026">
        <f>IF($L2026&lt;&gt;"",IF($L2026&gt;=2016,1,0),"")</f>
        <v>0.0</v>
      </c>
      <c r="U2026">
        <f>IF(ISNUMBER($BX2026),IF($BX2026&gt;=2016,1,0),"")</f>
        <v>1.0</v>
      </c>
      <c r="V2026">
        <f>IF(ISNUMBER($BW2026),IF($BW2026&gt;=2016,1,0),"")</f>
        <v>0.0</v>
      </c>
      <c r="W2026" t="str">
        <f>IF(AND(ISNUMBER($BW2026),ISNUMBER($BX2026)),IF($BW2026&gt;=2016,"post-only",IF($BX2026&lt;2016,"pre-only","mixed")),"")</f>
        <v>mixed</v>
      </c>
      <c r="X2026">
        <f>IF(AND(ISNUMBER($BW2026),ISNUMBER($BX2026)),MIN(1,MAX(0,($BX2026-2017+1)/($BX2026-$BW2026+1))),"")</f>
        <v>0.09090909090909091</v>
      </c>
      <c r="Y2026">
        <f>IF(AND(ISNUMBER($BW2026),ISNUMBER($BX2026)),MIN(1,MAX(0,($BX2026-2018+1)/($BX2026-$BW2026+1))),"")</f>
        <v>0.0</v>
      </c>
      <c r="Z2026">
        <f>IF(AND(ISNUMBER($BW2026),ISNUMBER($BX2026)),MIN(1,MAX(0,($BX2026-2019+1)/($BX2026-$BW2026+1))),"")</f>
        <v>0.0</v>
      </c>
      <c r="AA2026">
        <f>IF(ISNUMBER($BX2026),IF($BX2026&gt;=2017,1,0),"")</f>
        <v>1.0</v>
      </c>
      <c r="AB2026">
        <f>IF(ISNUMBER($BX2026),IF($BX2026&gt;=2018,1,0),"")</f>
        <v>0.0</v>
      </c>
      <c r="AC2026">
        <f>IF(ISNUMBER($BX2026),IF($BX2026&gt;=2019,1,0),"")</f>
        <v>0.0</v>
      </c>
      <c r="AD2026">
        <f>IF($L2026&lt;&gt;"",IF($L2026&gt;2013,1,0),"")</f>
        <v>0.0</v>
      </c>
      <c r="AE2026">
        <f>IF($L2026&lt;&gt;"",1+IF($L2026&gt;2011,1,0)+IF($L2026&gt;2014,1,0),"")</f>
        <v>2.0</v>
      </c>
      <c r="AF2026" t="inlineStr">
        <is>
          <t>rating</t>
        </is>
      </c>
      <c r="AG2026" t="inlineStr">
        <is>
          <t>disclosure</t>
        </is>
      </c>
      <c r="AH2026" t="inlineStr">
        <is>
          <t>non-sensitive</t>
        </is>
      </c>
      <c r="AI2026" t="inlineStr">
        <is>
          <t>without ETS/CT</t>
        </is>
      </c>
      <c r="AJ2026" t="inlineStr">
        <is>
          <t>without ETS/CT</t>
        </is>
      </c>
      <c r="AK2026" t="str">
        <f>IF(AND($CF2026&lt;&gt;"",IFERROR(INDEX(subsample_country_map!$B:$B,MATCH($CF2026,subsample_country_map!$A:$A,0)),"")&lt;&gt;""),INDEX(subsample_country_map!$B:$B,MATCH($CF2026,subsample_country_map!$A:$A,0)),INDEX(lookup!$AA:$AA,MATCH($A2026,lookup!$A:$A,0)))</f>
        <v>1_US</v>
      </c>
      <c r="AL2026" t="str">
        <f>IF(AND($CF2026&lt;&gt;"",IFERROR(INDEX(subsample_country_map!$C:$C,MATCH($CF2026,subsample_country_map!$A:$A,0)),"")&lt;&gt;""),INDEX(subsample_country_map!$C:$C,MATCH($CF2026,subsample_country_map!$A:$A,0)),INDEX(lookup!$AB:$AB,MATCH($A2026,lookup!$A:$A,0)))</f>
        <v>1_developed</v>
      </c>
      <c r="AM2026" t="str">
        <f>IF(AND($CF2026&lt;&gt;"",IFERROR(INDEX(subsample_country_map!$D:$D,MATCH($CF2026,subsample_country_map!$A:$A,0)),"")&lt;&gt;""),INDEX(subsample_country_map!$D:$D,MATCH($CF2026,subsample_country_map!$A:$A,0)),INDEX(lookup!$AC:$AC,MATCH($A2026,lookup!$A:$A,0)))</f>
        <v>1_western</v>
      </c>
      <c r="AN2026" t="str">
        <f>IF(AND($CF2026&lt;&gt;"",IFERROR(INDEX(subsample_country_map!$E:$E,MATCH($CF2026,subsample_country_map!$A:$A,0)),"")&lt;&gt;""),INDEX(subsample_country_map!$E:$E,MATCH($CF2026,subsample_country_map!$A:$A,0)),INDEX(lookup!$AD:$AD,MATCH($A2026,lookup!$A:$A,0)))</f>
        <v>1_common law</v>
      </c>
      <c r="AO2026" t="str">
        <f>INDEX(lookup!$Y:$Y,MATCH($A2026,lookup!$A:$A,0))</f>
        <v>0_published</v>
      </c>
      <c r="AP2026" t="str">
        <f>INDEX(lookup!$Z:$Z,MATCH($A2026,lookup!$A:$A,0))</f>
        <v>1_VHB high</v>
      </c>
      <c r="AQ2026" t="str">
        <f>INDEX(lookup!$W:$W,MATCH($A2026,lookup!$A:$A,0))</f>
        <v>1_fin/acc/econ</v>
      </c>
      <c r="AS2026" t="inlineStr">
        <is>
          <t>staging</t>
        </is>
      </c>
      <c r="AT2026" t="inlineStr">
        <is>
          <t>good-CER</t>
        </is>
      </c>
      <c r="AU2026" t="inlineStr">
        <is>
          <t>creditworthiness</t>
        </is>
      </c>
      <c r="AV2026" t="inlineStr">
        <is>
          <t>0.048</t>
        </is>
      </c>
      <c r="AX2026" t="inlineStr">
        <is>
          <t>2.53</t>
        </is>
      </c>
      <c r="BA2026" t="n">
        <v>1406</v>
      </c>
      <c r="BB2026" t="inlineStr">
        <is>
          <t>1</t>
        </is>
      </c>
      <c r="BC2026" t="inlineStr">
        <is>
          <t>ordered probit</t>
        </is>
      </c>
      <c r="BD2026" t="inlineStr">
        <is>
          <t>not stated</t>
        </is>
      </c>
      <c r="BE2026" t="inlineStr">
        <is>
          <t>other:product market competition</t>
        </is>
      </c>
      <c r="BF2026" t="inlineStr">
        <is>
          <t>High product market competition</t>
        </is>
      </c>
      <c r="BI2026" t="inlineStr">
        <is>
          <t>Table 7</t>
        </is>
      </c>
      <c r="BJ2026" t="inlineStr">
        <is>
          <t>Panel A Model (1)</t>
        </is>
      </c>
      <c r="BK2026" t="inlineStr">
        <is>
          <t>2191</t>
        </is>
      </c>
      <c r="BL2026" t="inlineStr">
        <is>
          <t>ASSUR_LEV 0.048** (2.53)</t>
        </is>
      </c>
      <c r="BM2026" t="inlineStr">
        <is>
          <t>ASSUR_LEV</t>
        </is>
      </c>
      <c r="BN2026" t="inlineStr">
        <is>
          <t>C_RATINGS</t>
        </is>
      </c>
      <c r="BO2026" t="inlineStr">
        <is>
          <t>update</t>
        </is>
      </c>
      <c r="BP2026" t="inlineStr">
        <is>
          <t>Safiullah et al (2025)</t>
        </is>
      </c>
      <c r="BQ2026" t="inlineStr">
        <is>
          <t>computed</t>
        </is>
      </c>
      <c r="BT2026" t="n">
        <v>0</v>
      </c>
      <c r="BU2026" t="inlineStr">
        <is>
          <t>staging_Safiullah_et_al_2025.csv</t>
        </is>
      </c>
      <c r="BW2026" t="n">
        <v>2007</v>
      </c>
      <c r="BX2026" t="n">
        <v>2017</v>
      </c>
      <c r="BY2026" t="inlineStr">
        <is>
          <t>United States</t>
        </is>
      </c>
      <c r="BZ2026" t="n">
        <v>2012</v>
      </c>
      <c r="CA2026" t="n">
        <v>0.1818181818181818</v>
      </c>
      <c r="CB2026" t="n">
        <v>0</v>
      </c>
      <c r="CC2026" t="n">
        <v>1</v>
      </c>
      <c r="CD2026" t="n">
        <v>-0.06742157353795741</v>
      </c>
      <c r="CE2026" t="n">
        <v>1</v>
      </c>
    </row>
    <row r="2027">
      <c r="A2027" t="inlineStr">
        <is>
          <t>Safiullah et al (2025)</t>
        </is>
      </c>
      <c r="B2027" t="n">
        <v>3332</v>
      </c>
      <c r="C2027" t="n">
        <v>-0.05936705790086862</v>
      </c>
      <c r="D2027" t="n">
        <v>1406</v>
      </c>
      <c r="E2027">
        <f>IF(ISNUMBER($BA2027),$BA2027,IF(AND(ISNUMBER($D2027),ISNUMBER($BW2027),ISNUMBER($BX2027)),$D2027*($BX2027-$BW2027+1),""))</f>
        <v>1406.0</v>
      </c>
      <c r="H2027" t="inlineStr">
        <is>
          <t>partial</t>
        </is>
      </c>
      <c r="I2027" t="inlineStr">
        <is>
          <t>T-Statistic available</t>
        </is>
      </c>
      <c r="J2027">
        <f>IF($BW2027&lt;&gt;"",$BW2027,"")</f>
        <v>2007.0</v>
      </c>
      <c r="K2027">
        <f>IF($BX2027&lt;&gt;"",$BX2027,"")</f>
        <v>2017.0</v>
      </c>
      <c r="L2027">
        <f>IF(AND(ISNUMBER($BW2027),ISNUMBER($BX2027)),($BW2027+$BX2027)/2,"")</f>
        <v>2012.0</v>
      </c>
      <c r="M2027">
        <f>IF($L2027&lt;&gt;"",$L2027,"")</f>
        <v>2012.0</v>
      </c>
      <c r="N2027">
        <f>IF(AND(ISNUMBER($BW2027),ISNUMBER($BX2027)),MIN(1,MAX(0,($BX2027-2016+1)/($BX2027-$BW2027+1))),"")</f>
        <v>0.1818181818181818</v>
      </c>
      <c r="O2027">
        <f>IF(AND(ISNUMBER($BW2027),ISNUMBER($BX2027)),MIN(1,MAX(0,($BX2027-2017+1)/($BX2027-$BW2027+1))),"")</f>
        <v>0.09090909090909091</v>
      </c>
      <c r="P2027">
        <f>IF(AND(ISNUMBER($BW2027),ISNUMBER($BX2027)),MIN(1,MAX(0,($BX2027-2018+1)/($BX2027-$BW2027+1))),"")</f>
        <v>0.0</v>
      </c>
      <c r="Q2027">
        <f>IF(AND(ISNUMBER($BW2027),ISNUMBER($BX2027)),MIN(1,MAX(0,($BX2027-2019+1)/($BX2027-$BW2027+1))),"")</f>
        <v>0.0</v>
      </c>
      <c r="R2027">
        <f>IF(AND(ISNUMBER($BW2027),ISNUMBER($BX2027)),MIN(1,MAX(0,($BX2027-2016+1)/($BX2027-$BW2027+1))),"")</f>
        <v>0.1818181818181818</v>
      </c>
      <c r="S2027">
        <f>IF($L2027&lt;&gt;"",IF($L2027&gt;=2015.5,1,0),"")</f>
        <v>0.0</v>
      </c>
      <c r="T2027">
        <f>IF($L2027&lt;&gt;"",IF($L2027&gt;=2016,1,0),"")</f>
        <v>0.0</v>
      </c>
      <c r="U2027">
        <f>IF(ISNUMBER($BX2027),IF($BX2027&gt;=2016,1,0),"")</f>
        <v>1.0</v>
      </c>
      <c r="V2027">
        <f>IF(ISNUMBER($BW2027),IF($BW2027&gt;=2016,1,0),"")</f>
        <v>0.0</v>
      </c>
      <c r="W2027" t="str">
        <f>IF(AND(ISNUMBER($BW2027),ISNUMBER($BX2027)),IF($BW2027&gt;=2016,"post-only",IF($BX2027&lt;2016,"pre-only","mixed")),"")</f>
        <v>mixed</v>
      </c>
      <c r="X2027">
        <f>IF(AND(ISNUMBER($BW2027),ISNUMBER($BX2027)),MIN(1,MAX(0,($BX2027-2017+1)/($BX2027-$BW2027+1))),"")</f>
        <v>0.09090909090909091</v>
      </c>
      <c r="Y2027">
        <f>IF(AND(ISNUMBER($BW2027),ISNUMBER($BX2027)),MIN(1,MAX(0,($BX2027-2018+1)/($BX2027-$BW2027+1))),"")</f>
        <v>0.0</v>
      </c>
      <c r="Z2027">
        <f>IF(AND(ISNUMBER($BW2027),ISNUMBER($BX2027)),MIN(1,MAX(0,($BX2027-2019+1)/($BX2027-$BW2027+1))),"")</f>
        <v>0.0</v>
      </c>
      <c r="AA2027">
        <f>IF(ISNUMBER($BX2027),IF($BX2027&gt;=2017,1,0),"")</f>
        <v>1.0</v>
      </c>
      <c r="AB2027">
        <f>IF(ISNUMBER($BX2027),IF($BX2027&gt;=2018,1,0),"")</f>
        <v>0.0</v>
      </c>
      <c r="AC2027">
        <f>IF(ISNUMBER($BX2027),IF($BX2027&gt;=2019,1,0),"")</f>
        <v>0.0</v>
      </c>
      <c r="AD2027">
        <f>IF($L2027&lt;&gt;"",IF($L2027&gt;2013,1,0),"")</f>
        <v>0.0</v>
      </c>
      <c r="AE2027">
        <f>IF($L2027&lt;&gt;"",1+IF($L2027&gt;2011,1,0)+IF($L2027&gt;2014,1,0),"")</f>
        <v>2.0</v>
      </c>
      <c r="AF2027" t="inlineStr">
        <is>
          <t>rating</t>
        </is>
      </c>
      <c r="AG2027" t="inlineStr">
        <is>
          <t>disclosure</t>
        </is>
      </c>
      <c r="AH2027" t="inlineStr">
        <is>
          <t>non-sensitive</t>
        </is>
      </c>
      <c r="AI2027" t="inlineStr">
        <is>
          <t>without ETS/CT</t>
        </is>
      </c>
      <c r="AJ2027" t="inlineStr">
        <is>
          <t>without ETS/CT</t>
        </is>
      </c>
      <c r="AK2027" t="str">
        <f>IF(AND($CF2027&lt;&gt;"",IFERROR(INDEX(subsample_country_map!$B:$B,MATCH($CF2027,subsample_country_map!$A:$A,0)),"")&lt;&gt;""),INDEX(subsample_country_map!$B:$B,MATCH($CF2027,subsample_country_map!$A:$A,0)),INDEX(lookup!$AA:$AA,MATCH($A2027,lookup!$A:$A,0)))</f>
        <v>1_US</v>
      </c>
      <c r="AL2027" t="str">
        <f>IF(AND($CF2027&lt;&gt;"",IFERROR(INDEX(subsample_country_map!$C:$C,MATCH($CF2027,subsample_country_map!$A:$A,0)),"")&lt;&gt;""),INDEX(subsample_country_map!$C:$C,MATCH($CF2027,subsample_country_map!$A:$A,0)),INDEX(lookup!$AB:$AB,MATCH($A2027,lookup!$A:$A,0)))</f>
        <v>1_developed</v>
      </c>
      <c r="AM2027" t="str">
        <f>IF(AND($CF2027&lt;&gt;"",IFERROR(INDEX(subsample_country_map!$D:$D,MATCH($CF2027,subsample_country_map!$A:$A,0)),"")&lt;&gt;""),INDEX(subsample_country_map!$D:$D,MATCH($CF2027,subsample_country_map!$A:$A,0)),INDEX(lookup!$AC:$AC,MATCH($A2027,lookup!$A:$A,0)))</f>
        <v>1_western</v>
      </c>
      <c r="AN2027" t="str">
        <f>IF(AND($CF2027&lt;&gt;"",IFERROR(INDEX(subsample_country_map!$E:$E,MATCH($CF2027,subsample_country_map!$A:$A,0)),"")&lt;&gt;""),INDEX(subsample_country_map!$E:$E,MATCH($CF2027,subsample_country_map!$A:$A,0)),INDEX(lookup!$AD:$AD,MATCH($A2027,lookup!$A:$A,0)))</f>
        <v>1_common law</v>
      </c>
      <c r="AO2027" t="str">
        <f>INDEX(lookup!$Y:$Y,MATCH($A2027,lookup!$A:$A,0))</f>
        <v>0_published</v>
      </c>
      <c r="AP2027" t="str">
        <f>INDEX(lookup!$Z:$Z,MATCH($A2027,lookup!$A:$A,0))</f>
        <v>1_VHB high</v>
      </c>
      <c r="AQ2027" t="str">
        <f>INDEX(lookup!$W:$W,MATCH($A2027,lookup!$A:$A,0))</f>
        <v>1_fin/acc/econ</v>
      </c>
      <c r="AS2027" t="inlineStr">
        <is>
          <t>staging</t>
        </is>
      </c>
      <c r="AT2027" t="inlineStr">
        <is>
          <t>good-CER</t>
        </is>
      </c>
      <c r="AU2027" t="inlineStr">
        <is>
          <t>creditworthiness</t>
        </is>
      </c>
      <c r="AV2027" t="inlineStr">
        <is>
          <t>0.002</t>
        </is>
      </c>
      <c r="AX2027" t="inlineStr">
        <is>
          <t>2.23</t>
        </is>
      </c>
      <c r="BA2027" t="n">
        <v>1406</v>
      </c>
      <c r="BB2027" t="inlineStr">
        <is>
          <t>1</t>
        </is>
      </c>
      <c r="BC2027" t="inlineStr">
        <is>
          <t>ordered probit</t>
        </is>
      </c>
      <c r="BD2027" t="inlineStr">
        <is>
          <t>not stated</t>
        </is>
      </c>
      <c r="BE2027" t="inlineStr">
        <is>
          <t>other:product market competition</t>
        </is>
      </c>
      <c r="BF2027" t="inlineStr">
        <is>
          <t>High product market competition</t>
        </is>
      </c>
      <c r="BI2027" t="inlineStr">
        <is>
          <t>Table 7</t>
        </is>
      </c>
      <c r="BJ2027" t="inlineStr">
        <is>
          <t>Panel A Model (2)</t>
        </is>
      </c>
      <c r="BK2027" t="inlineStr">
        <is>
          <t>2191</t>
        </is>
      </c>
      <c r="BL2027" t="inlineStr">
        <is>
          <t>ASSUR_PER 0.002** (2.23)</t>
        </is>
      </c>
      <c r="BM2027" t="inlineStr">
        <is>
          <t>ASSUR_PER</t>
        </is>
      </c>
      <c r="BN2027" t="inlineStr">
        <is>
          <t>C_RATINGS</t>
        </is>
      </c>
      <c r="BO2027" t="inlineStr">
        <is>
          <t>update</t>
        </is>
      </c>
      <c r="BP2027" t="inlineStr">
        <is>
          <t>Safiullah et al (2025)</t>
        </is>
      </c>
      <c r="BQ2027" t="inlineStr">
        <is>
          <t>computed</t>
        </is>
      </c>
      <c r="BT2027" t="n">
        <v>0</v>
      </c>
      <c r="BU2027" t="inlineStr">
        <is>
          <t>staging_Safiullah_et_al_2025.csv</t>
        </is>
      </c>
      <c r="BW2027" t="n">
        <v>2007</v>
      </c>
      <c r="BX2027" t="n">
        <v>2017</v>
      </c>
      <c r="BY2027" t="inlineStr">
        <is>
          <t>United States</t>
        </is>
      </c>
      <c r="BZ2027" t="n">
        <v>2012</v>
      </c>
      <c r="CA2027" t="n">
        <v>0.1818181818181818</v>
      </c>
      <c r="CB2027" t="n">
        <v>0</v>
      </c>
      <c r="CC2027" t="n">
        <v>1</v>
      </c>
      <c r="CD2027" t="n">
        <v>-0.05943695112236901</v>
      </c>
      <c r="CE2027" t="n">
        <v>1</v>
      </c>
    </row>
    <row r="2028">
      <c r="A2028" t="inlineStr">
        <is>
          <t>Safiullah et al (2025)</t>
        </is>
      </c>
      <c r="B2028" t="n">
        <v>3333</v>
      </c>
      <c r="C2028" t="n">
        <v>-0.007170163073231696</v>
      </c>
      <c r="D2028" t="n">
        <v>778</v>
      </c>
      <c r="E2028">
        <f>IF(ISNUMBER($BA2028),$BA2028,IF(AND(ISNUMBER($D2028),ISNUMBER($BW2028),ISNUMBER($BX2028)),$D2028*($BX2028-$BW2028+1),""))</f>
        <v>778.0</v>
      </c>
      <c r="H2028" t="inlineStr">
        <is>
          <t>partial</t>
        </is>
      </c>
      <c r="I2028" t="inlineStr">
        <is>
          <t>T-Statistic available</t>
        </is>
      </c>
      <c r="J2028">
        <f>IF($BW2028&lt;&gt;"",$BW2028,"")</f>
        <v>2007.0</v>
      </c>
      <c r="K2028">
        <f>IF($BX2028&lt;&gt;"",$BX2028,"")</f>
        <v>2017.0</v>
      </c>
      <c r="L2028">
        <f>IF(AND(ISNUMBER($BW2028),ISNUMBER($BX2028)),($BW2028+$BX2028)/2,"")</f>
        <v>2012.0</v>
      </c>
      <c r="M2028">
        <f>IF($L2028&lt;&gt;"",$L2028,"")</f>
        <v>2012.0</v>
      </c>
      <c r="N2028">
        <f>IF(AND(ISNUMBER($BW2028),ISNUMBER($BX2028)),MIN(1,MAX(0,($BX2028-2016+1)/($BX2028-$BW2028+1))),"")</f>
        <v>0.1818181818181818</v>
      </c>
      <c r="O2028">
        <f>IF(AND(ISNUMBER($BW2028),ISNUMBER($BX2028)),MIN(1,MAX(0,($BX2028-2017+1)/($BX2028-$BW2028+1))),"")</f>
        <v>0.09090909090909091</v>
      </c>
      <c r="P2028">
        <f>IF(AND(ISNUMBER($BW2028),ISNUMBER($BX2028)),MIN(1,MAX(0,($BX2028-2018+1)/($BX2028-$BW2028+1))),"")</f>
        <v>0.0</v>
      </c>
      <c r="Q2028">
        <f>IF(AND(ISNUMBER($BW2028),ISNUMBER($BX2028)),MIN(1,MAX(0,($BX2028-2019+1)/($BX2028-$BW2028+1))),"")</f>
        <v>0.0</v>
      </c>
      <c r="R2028">
        <f>IF(AND(ISNUMBER($BW2028),ISNUMBER($BX2028)),MIN(1,MAX(0,($BX2028-2016+1)/($BX2028-$BW2028+1))),"")</f>
        <v>0.1818181818181818</v>
      </c>
      <c r="S2028">
        <f>IF($L2028&lt;&gt;"",IF($L2028&gt;=2015.5,1,0),"")</f>
        <v>0.0</v>
      </c>
      <c r="T2028">
        <f>IF($L2028&lt;&gt;"",IF($L2028&gt;=2016,1,0),"")</f>
        <v>0.0</v>
      </c>
      <c r="U2028">
        <f>IF(ISNUMBER($BX2028),IF($BX2028&gt;=2016,1,0),"")</f>
        <v>1.0</v>
      </c>
      <c r="V2028">
        <f>IF(ISNUMBER($BW2028),IF($BW2028&gt;=2016,1,0),"")</f>
        <v>0.0</v>
      </c>
      <c r="W2028" t="str">
        <f>IF(AND(ISNUMBER($BW2028),ISNUMBER($BX2028)),IF($BW2028&gt;=2016,"post-only",IF($BX2028&lt;2016,"pre-only","mixed")),"")</f>
        <v>mixed</v>
      </c>
      <c r="X2028">
        <f>IF(AND(ISNUMBER($BW2028),ISNUMBER($BX2028)),MIN(1,MAX(0,($BX2028-2017+1)/($BX2028-$BW2028+1))),"")</f>
        <v>0.09090909090909091</v>
      </c>
      <c r="Y2028">
        <f>IF(AND(ISNUMBER($BW2028),ISNUMBER($BX2028)),MIN(1,MAX(0,($BX2028-2018+1)/($BX2028-$BW2028+1))),"")</f>
        <v>0.0</v>
      </c>
      <c r="Z2028">
        <f>IF(AND(ISNUMBER($BW2028),ISNUMBER($BX2028)),MIN(1,MAX(0,($BX2028-2019+1)/($BX2028-$BW2028+1))),"")</f>
        <v>0.0</v>
      </c>
      <c r="AA2028">
        <f>IF(ISNUMBER($BX2028),IF($BX2028&gt;=2017,1,0),"")</f>
        <v>1.0</v>
      </c>
      <c r="AB2028">
        <f>IF(ISNUMBER($BX2028),IF($BX2028&gt;=2018,1,0),"")</f>
        <v>0.0</v>
      </c>
      <c r="AC2028">
        <f>IF(ISNUMBER($BX2028),IF($BX2028&gt;=2019,1,0),"")</f>
        <v>0.0</v>
      </c>
      <c r="AD2028">
        <f>IF($L2028&lt;&gt;"",IF($L2028&gt;2013,1,0),"")</f>
        <v>0.0</v>
      </c>
      <c r="AE2028">
        <f>IF($L2028&lt;&gt;"",1+IF($L2028&gt;2011,1,0)+IF($L2028&gt;2014,1,0),"")</f>
        <v>2.0</v>
      </c>
      <c r="AF2028" t="inlineStr">
        <is>
          <t>rating</t>
        </is>
      </c>
      <c r="AG2028" t="inlineStr">
        <is>
          <t>disclosure</t>
        </is>
      </c>
      <c r="AH2028" t="inlineStr">
        <is>
          <t>non-sensitive</t>
        </is>
      </c>
      <c r="AI2028" t="inlineStr">
        <is>
          <t>without ETS/CT</t>
        </is>
      </c>
      <c r="AJ2028" t="inlineStr">
        <is>
          <t>without ETS/CT</t>
        </is>
      </c>
      <c r="AK2028" t="str">
        <f>IF(AND($CF2028&lt;&gt;"",IFERROR(INDEX(subsample_country_map!$B:$B,MATCH($CF2028,subsample_country_map!$A:$A,0)),"")&lt;&gt;""),INDEX(subsample_country_map!$B:$B,MATCH($CF2028,subsample_country_map!$A:$A,0)),INDEX(lookup!$AA:$AA,MATCH($A2028,lookup!$A:$A,0)))</f>
        <v>1_US</v>
      </c>
      <c r="AL2028" t="str">
        <f>IF(AND($CF2028&lt;&gt;"",IFERROR(INDEX(subsample_country_map!$C:$C,MATCH($CF2028,subsample_country_map!$A:$A,0)),"")&lt;&gt;""),INDEX(subsample_country_map!$C:$C,MATCH($CF2028,subsample_country_map!$A:$A,0)),INDEX(lookup!$AB:$AB,MATCH($A2028,lookup!$A:$A,0)))</f>
        <v>1_developed</v>
      </c>
      <c r="AM2028" t="str">
        <f>IF(AND($CF2028&lt;&gt;"",IFERROR(INDEX(subsample_country_map!$D:$D,MATCH($CF2028,subsample_country_map!$A:$A,0)),"")&lt;&gt;""),INDEX(subsample_country_map!$D:$D,MATCH($CF2028,subsample_country_map!$A:$A,0)),INDEX(lookup!$AC:$AC,MATCH($A2028,lookup!$A:$A,0)))</f>
        <v>1_western</v>
      </c>
      <c r="AN2028" t="str">
        <f>IF(AND($CF2028&lt;&gt;"",IFERROR(INDEX(subsample_country_map!$E:$E,MATCH($CF2028,subsample_country_map!$A:$A,0)),"")&lt;&gt;""),INDEX(subsample_country_map!$E:$E,MATCH($CF2028,subsample_country_map!$A:$A,0)),INDEX(lookup!$AD:$AD,MATCH($A2028,lookup!$A:$A,0)))</f>
        <v>1_common law</v>
      </c>
      <c r="AO2028" t="str">
        <f>INDEX(lookup!$Y:$Y,MATCH($A2028,lookup!$A:$A,0))</f>
        <v>0_published</v>
      </c>
      <c r="AP2028" t="str">
        <f>INDEX(lookup!$Z:$Z,MATCH($A2028,lookup!$A:$A,0))</f>
        <v>1_VHB high</v>
      </c>
      <c r="AQ2028" t="str">
        <f>INDEX(lookup!$W:$W,MATCH($A2028,lookup!$A:$A,0))</f>
        <v>1_fin/acc/econ</v>
      </c>
      <c r="AS2028" t="inlineStr">
        <is>
          <t>staging</t>
        </is>
      </c>
      <c r="AT2028" t="inlineStr">
        <is>
          <t>good-CER</t>
        </is>
      </c>
      <c r="AU2028" t="inlineStr">
        <is>
          <t>creditworthiness</t>
        </is>
      </c>
      <c r="AV2028" t="inlineStr">
        <is>
          <t>0.006</t>
        </is>
      </c>
      <c r="AX2028" t="inlineStr">
        <is>
          <t>0.20</t>
        </is>
      </c>
      <c r="BA2028" t="n">
        <v>778</v>
      </c>
      <c r="BB2028" t="inlineStr">
        <is>
          <t>1</t>
        </is>
      </c>
      <c r="BC2028" t="inlineStr">
        <is>
          <t>ordered probit</t>
        </is>
      </c>
      <c r="BD2028" t="inlineStr">
        <is>
          <t>not stated</t>
        </is>
      </c>
      <c r="BE2028" t="inlineStr">
        <is>
          <t>other:product market competition</t>
        </is>
      </c>
      <c r="BF2028" t="inlineStr">
        <is>
          <t>Low product market competition</t>
        </is>
      </c>
      <c r="BI2028" t="inlineStr">
        <is>
          <t>Table 7</t>
        </is>
      </c>
      <c r="BJ2028" t="inlineStr">
        <is>
          <t>Panel B Model (3)</t>
        </is>
      </c>
      <c r="BK2028" t="inlineStr">
        <is>
          <t>2191</t>
        </is>
      </c>
      <c r="BL2028" t="inlineStr">
        <is>
          <t>ASSUR_LEV 0.006 (0.20)</t>
        </is>
      </c>
      <c r="BM2028" t="inlineStr">
        <is>
          <t>ASSUR_LEV</t>
        </is>
      </c>
      <c r="BN2028" t="inlineStr">
        <is>
          <t>C_RATINGS</t>
        </is>
      </c>
      <c r="BO2028" t="inlineStr">
        <is>
          <t>update</t>
        </is>
      </c>
      <c r="BP2028" t="inlineStr">
        <is>
          <t>Safiullah et al (2025)</t>
        </is>
      </c>
      <c r="BQ2028" t="inlineStr">
        <is>
          <t>computed</t>
        </is>
      </c>
      <c r="BT2028" t="n">
        <v>0</v>
      </c>
      <c r="BU2028" t="inlineStr">
        <is>
          <t>staging_Safiullah_et_al_2025.csv</t>
        </is>
      </c>
      <c r="BW2028" t="n">
        <v>2007</v>
      </c>
      <c r="BX2028" t="n">
        <v>2017</v>
      </c>
      <c r="BY2028" t="inlineStr">
        <is>
          <t>United States</t>
        </is>
      </c>
      <c r="BZ2028" t="n">
        <v>2012</v>
      </c>
      <c r="CA2028" t="n">
        <v>0.1818181818181818</v>
      </c>
      <c r="CB2028" t="n">
        <v>0</v>
      </c>
      <c r="CC2028" t="n">
        <v>1</v>
      </c>
      <c r="CD2028" t="n">
        <v>-0.007170285952676755</v>
      </c>
      <c r="CE2028" t="n">
        <v>1</v>
      </c>
    </row>
    <row r="2029">
      <c r="A2029" t="inlineStr">
        <is>
          <t>Safiullah et al (2025)</t>
        </is>
      </c>
      <c r="B2029" t="n">
        <v>3334</v>
      </c>
      <c r="C2029" t="n">
        <v>-0.02043122438349879</v>
      </c>
      <c r="D2029" t="n">
        <v>778</v>
      </c>
      <c r="E2029">
        <f>IF(ISNUMBER($BA2029),$BA2029,IF(AND(ISNUMBER($D2029),ISNUMBER($BW2029),ISNUMBER($BX2029)),$D2029*($BX2029-$BW2029+1),""))</f>
        <v>778.0</v>
      </c>
      <c r="H2029" t="inlineStr">
        <is>
          <t>partial</t>
        </is>
      </c>
      <c r="I2029" t="inlineStr">
        <is>
          <t>T-Statistic available</t>
        </is>
      </c>
      <c r="J2029">
        <f>IF($BW2029&lt;&gt;"",$BW2029,"")</f>
        <v>2007.0</v>
      </c>
      <c r="K2029">
        <f>IF($BX2029&lt;&gt;"",$BX2029,"")</f>
        <v>2017.0</v>
      </c>
      <c r="L2029">
        <f>IF(AND(ISNUMBER($BW2029),ISNUMBER($BX2029)),($BW2029+$BX2029)/2,"")</f>
        <v>2012.0</v>
      </c>
      <c r="M2029">
        <f>IF($L2029&lt;&gt;"",$L2029,"")</f>
        <v>2012.0</v>
      </c>
      <c r="N2029">
        <f>IF(AND(ISNUMBER($BW2029),ISNUMBER($BX2029)),MIN(1,MAX(0,($BX2029-2016+1)/($BX2029-$BW2029+1))),"")</f>
        <v>0.1818181818181818</v>
      </c>
      <c r="O2029">
        <f>IF(AND(ISNUMBER($BW2029),ISNUMBER($BX2029)),MIN(1,MAX(0,($BX2029-2017+1)/($BX2029-$BW2029+1))),"")</f>
        <v>0.09090909090909091</v>
      </c>
      <c r="P2029">
        <f>IF(AND(ISNUMBER($BW2029),ISNUMBER($BX2029)),MIN(1,MAX(0,($BX2029-2018+1)/($BX2029-$BW2029+1))),"")</f>
        <v>0.0</v>
      </c>
      <c r="Q2029">
        <f>IF(AND(ISNUMBER($BW2029),ISNUMBER($BX2029)),MIN(1,MAX(0,($BX2029-2019+1)/($BX2029-$BW2029+1))),"")</f>
        <v>0.0</v>
      </c>
      <c r="R2029">
        <f>IF(AND(ISNUMBER($BW2029),ISNUMBER($BX2029)),MIN(1,MAX(0,($BX2029-2016+1)/($BX2029-$BW2029+1))),"")</f>
        <v>0.1818181818181818</v>
      </c>
      <c r="S2029">
        <f>IF($L2029&lt;&gt;"",IF($L2029&gt;=2015.5,1,0),"")</f>
        <v>0.0</v>
      </c>
      <c r="T2029">
        <f>IF($L2029&lt;&gt;"",IF($L2029&gt;=2016,1,0),"")</f>
        <v>0.0</v>
      </c>
      <c r="U2029">
        <f>IF(ISNUMBER($BX2029),IF($BX2029&gt;=2016,1,0),"")</f>
        <v>1.0</v>
      </c>
      <c r="V2029">
        <f>IF(ISNUMBER($BW2029),IF($BW2029&gt;=2016,1,0),"")</f>
        <v>0.0</v>
      </c>
      <c r="W2029" t="str">
        <f>IF(AND(ISNUMBER($BW2029),ISNUMBER($BX2029)),IF($BW2029&gt;=2016,"post-only",IF($BX2029&lt;2016,"pre-only","mixed")),"")</f>
        <v>mixed</v>
      </c>
      <c r="X2029">
        <f>IF(AND(ISNUMBER($BW2029),ISNUMBER($BX2029)),MIN(1,MAX(0,($BX2029-2017+1)/($BX2029-$BW2029+1))),"")</f>
        <v>0.09090909090909091</v>
      </c>
      <c r="Y2029">
        <f>IF(AND(ISNUMBER($BW2029),ISNUMBER($BX2029)),MIN(1,MAX(0,($BX2029-2018+1)/($BX2029-$BW2029+1))),"")</f>
        <v>0.0</v>
      </c>
      <c r="Z2029">
        <f>IF(AND(ISNUMBER($BW2029),ISNUMBER($BX2029)),MIN(1,MAX(0,($BX2029-2019+1)/($BX2029-$BW2029+1))),"")</f>
        <v>0.0</v>
      </c>
      <c r="AA2029">
        <f>IF(ISNUMBER($BX2029),IF($BX2029&gt;=2017,1,0),"")</f>
        <v>1.0</v>
      </c>
      <c r="AB2029">
        <f>IF(ISNUMBER($BX2029),IF($BX2029&gt;=2018,1,0),"")</f>
        <v>0.0</v>
      </c>
      <c r="AC2029">
        <f>IF(ISNUMBER($BX2029),IF($BX2029&gt;=2019,1,0),"")</f>
        <v>0.0</v>
      </c>
      <c r="AD2029">
        <f>IF($L2029&lt;&gt;"",IF($L2029&gt;2013,1,0),"")</f>
        <v>0.0</v>
      </c>
      <c r="AE2029">
        <f>IF($L2029&lt;&gt;"",1+IF($L2029&gt;2011,1,0)+IF($L2029&gt;2014,1,0),"")</f>
        <v>2.0</v>
      </c>
      <c r="AF2029" t="inlineStr">
        <is>
          <t>rating</t>
        </is>
      </c>
      <c r="AG2029" t="inlineStr">
        <is>
          <t>disclosure</t>
        </is>
      </c>
      <c r="AH2029" t="inlineStr">
        <is>
          <t>non-sensitive</t>
        </is>
      </c>
      <c r="AI2029" t="inlineStr">
        <is>
          <t>without ETS/CT</t>
        </is>
      </c>
      <c r="AJ2029" t="inlineStr">
        <is>
          <t>without ETS/CT</t>
        </is>
      </c>
      <c r="AK2029" t="str">
        <f>IF(AND($CF2029&lt;&gt;"",IFERROR(INDEX(subsample_country_map!$B:$B,MATCH($CF2029,subsample_country_map!$A:$A,0)),"")&lt;&gt;""),INDEX(subsample_country_map!$B:$B,MATCH($CF2029,subsample_country_map!$A:$A,0)),INDEX(lookup!$AA:$AA,MATCH($A2029,lookup!$A:$A,0)))</f>
        <v>1_US</v>
      </c>
      <c r="AL2029" t="str">
        <f>IF(AND($CF2029&lt;&gt;"",IFERROR(INDEX(subsample_country_map!$C:$C,MATCH($CF2029,subsample_country_map!$A:$A,0)),"")&lt;&gt;""),INDEX(subsample_country_map!$C:$C,MATCH($CF2029,subsample_country_map!$A:$A,0)),INDEX(lookup!$AB:$AB,MATCH($A2029,lookup!$A:$A,0)))</f>
        <v>1_developed</v>
      </c>
      <c r="AM2029" t="str">
        <f>IF(AND($CF2029&lt;&gt;"",IFERROR(INDEX(subsample_country_map!$D:$D,MATCH($CF2029,subsample_country_map!$A:$A,0)),"")&lt;&gt;""),INDEX(subsample_country_map!$D:$D,MATCH($CF2029,subsample_country_map!$A:$A,0)),INDEX(lookup!$AC:$AC,MATCH($A2029,lookup!$A:$A,0)))</f>
        <v>1_western</v>
      </c>
      <c r="AN2029" t="str">
        <f>IF(AND($CF2029&lt;&gt;"",IFERROR(INDEX(subsample_country_map!$E:$E,MATCH($CF2029,subsample_country_map!$A:$A,0)),"")&lt;&gt;""),INDEX(subsample_country_map!$E:$E,MATCH($CF2029,subsample_country_map!$A:$A,0)),INDEX(lookup!$AD:$AD,MATCH($A2029,lookup!$A:$A,0)))</f>
        <v>1_common law</v>
      </c>
      <c r="AO2029" t="str">
        <f>INDEX(lookup!$Y:$Y,MATCH($A2029,lookup!$A:$A,0))</f>
        <v>0_published</v>
      </c>
      <c r="AP2029" t="str">
        <f>INDEX(lookup!$Z:$Z,MATCH($A2029,lookup!$A:$A,0))</f>
        <v>1_VHB high</v>
      </c>
      <c r="AQ2029" t="str">
        <f>INDEX(lookup!$W:$W,MATCH($A2029,lookup!$A:$A,0))</f>
        <v>1_fin/acc/econ</v>
      </c>
      <c r="AS2029" t="inlineStr">
        <is>
          <t>staging</t>
        </is>
      </c>
      <c r="AT2029" t="inlineStr">
        <is>
          <t>good-CER</t>
        </is>
      </c>
      <c r="AU2029" t="inlineStr">
        <is>
          <t>creditworthiness</t>
        </is>
      </c>
      <c r="AV2029" t="inlineStr">
        <is>
          <t>0.001</t>
        </is>
      </c>
      <c r="AX2029" t="inlineStr">
        <is>
          <t>0.57</t>
        </is>
      </c>
      <c r="BA2029" t="n">
        <v>778</v>
      </c>
      <c r="BB2029" t="inlineStr">
        <is>
          <t>1</t>
        </is>
      </c>
      <c r="BC2029" t="inlineStr">
        <is>
          <t>ordered probit</t>
        </is>
      </c>
      <c r="BD2029" t="inlineStr">
        <is>
          <t>not stated</t>
        </is>
      </c>
      <c r="BE2029" t="inlineStr">
        <is>
          <t>other:product market competition</t>
        </is>
      </c>
      <c r="BF2029" t="inlineStr">
        <is>
          <t>Low product market competition</t>
        </is>
      </c>
      <c r="BI2029" t="inlineStr">
        <is>
          <t>Table 7</t>
        </is>
      </c>
      <c r="BJ2029" t="inlineStr">
        <is>
          <t>Panel B Model (4)</t>
        </is>
      </c>
      <c r="BK2029" t="inlineStr">
        <is>
          <t>2191</t>
        </is>
      </c>
      <c r="BL2029" t="inlineStr">
        <is>
          <t>ASSUR_PER 0.001 (0.57)</t>
        </is>
      </c>
      <c r="BM2029" t="inlineStr">
        <is>
          <t>ASSUR_PER</t>
        </is>
      </c>
      <c r="BN2029" t="inlineStr">
        <is>
          <t>C_RATINGS</t>
        </is>
      </c>
      <c r="BO2029" t="inlineStr">
        <is>
          <t>update</t>
        </is>
      </c>
      <c r="BP2029" t="inlineStr">
        <is>
          <t>Safiullah et al (2025)</t>
        </is>
      </c>
      <c r="BQ2029" t="inlineStr">
        <is>
          <t>computed</t>
        </is>
      </c>
      <c r="BT2029" t="n">
        <v>0</v>
      </c>
      <c r="BU2029" t="inlineStr">
        <is>
          <t>staging_Safiullah_et_al_2025.csv</t>
        </is>
      </c>
      <c r="BW2029" t="n">
        <v>2007</v>
      </c>
      <c r="BX2029" t="n">
        <v>2017</v>
      </c>
      <c r="BY2029" t="inlineStr">
        <is>
          <t>United States</t>
        </is>
      </c>
      <c r="BZ2029" t="n">
        <v>2012</v>
      </c>
      <c r="CA2029" t="n">
        <v>0.1818181818181818</v>
      </c>
      <c r="CB2029" t="n">
        <v>0</v>
      </c>
      <c r="CC2029" t="n">
        <v>1</v>
      </c>
      <c r="CD2029" t="n">
        <v>-0.02043406799798599</v>
      </c>
      <c r="CE2029" t="n">
        <v>1</v>
      </c>
    </row>
    <row r="2030">
      <c r="A2030" t="inlineStr">
        <is>
          <t>Safiullah et al (2025)</t>
        </is>
      </c>
      <c r="B2030" t="n">
        <v>3335</v>
      </c>
      <c r="C2030" t="n">
        <v>0.0405036717443279</v>
      </c>
      <c r="D2030" t="n">
        <v>1406</v>
      </c>
      <c r="E2030">
        <f>IF(ISNUMBER($BA2030),$BA2030,IF(AND(ISNUMBER($D2030),ISNUMBER($BW2030),ISNUMBER($BX2030)),$D2030*($BX2030-$BW2030+1),""))</f>
        <v>1406.0</v>
      </c>
      <c r="H2030" t="inlineStr">
        <is>
          <t>partial</t>
        </is>
      </c>
      <c r="I2030" t="inlineStr">
        <is>
          <t>T-Statistic available</t>
        </is>
      </c>
      <c r="J2030">
        <f>IF($BW2030&lt;&gt;"",$BW2030,"")</f>
        <v>2007.0</v>
      </c>
      <c r="K2030">
        <f>IF($BX2030&lt;&gt;"",$BX2030,"")</f>
        <v>2017.0</v>
      </c>
      <c r="L2030">
        <f>IF(AND(ISNUMBER($BW2030),ISNUMBER($BX2030)),($BW2030+$BX2030)/2,"")</f>
        <v>2012.0</v>
      </c>
      <c r="M2030">
        <f>IF($L2030&lt;&gt;"",$L2030,"")</f>
        <v>2012.0</v>
      </c>
      <c r="N2030">
        <f>IF(AND(ISNUMBER($BW2030),ISNUMBER($BX2030)),MIN(1,MAX(0,($BX2030-2016+1)/($BX2030-$BW2030+1))),"")</f>
        <v>0.1818181818181818</v>
      </c>
      <c r="O2030">
        <f>IF(AND(ISNUMBER($BW2030),ISNUMBER($BX2030)),MIN(1,MAX(0,($BX2030-2017+1)/($BX2030-$BW2030+1))),"")</f>
        <v>0.09090909090909091</v>
      </c>
      <c r="P2030">
        <f>IF(AND(ISNUMBER($BW2030),ISNUMBER($BX2030)),MIN(1,MAX(0,($BX2030-2018+1)/($BX2030-$BW2030+1))),"")</f>
        <v>0.0</v>
      </c>
      <c r="Q2030">
        <f>IF(AND(ISNUMBER($BW2030),ISNUMBER($BX2030)),MIN(1,MAX(0,($BX2030-2019+1)/($BX2030-$BW2030+1))),"")</f>
        <v>0.0</v>
      </c>
      <c r="R2030">
        <f>IF(AND(ISNUMBER($BW2030),ISNUMBER($BX2030)),MIN(1,MAX(0,($BX2030-2016+1)/($BX2030-$BW2030+1))),"")</f>
        <v>0.1818181818181818</v>
      </c>
      <c r="S2030">
        <f>IF($L2030&lt;&gt;"",IF($L2030&gt;=2015.5,1,0),"")</f>
        <v>0.0</v>
      </c>
      <c r="T2030">
        <f>IF($L2030&lt;&gt;"",IF($L2030&gt;=2016,1,0),"")</f>
        <v>0.0</v>
      </c>
      <c r="U2030">
        <f>IF(ISNUMBER($BX2030),IF($BX2030&gt;=2016,1,0),"")</f>
        <v>1.0</v>
      </c>
      <c r="V2030">
        <f>IF(ISNUMBER($BW2030),IF($BW2030&gt;=2016,1,0),"")</f>
        <v>0.0</v>
      </c>
      <c r="W2030" t="str">
        <f>IF(AND(ISNUMBER($BW2030),ISNUMBER($BX2030)),IF($BW2030&gt;=2016,"post-only",IF($BX2030&lt;2016,"pre-only","mixed")),"")</f>
        <v>mixed</v>
      </c>
      <c r="X2030">
        <f>IF(AND(ISNUMBER($BW2030),ISNUMBER($BX2030)),MIN(1,MAX(0,($BX2030-2017+1)/($BX2030-$BW2030+1))),"")</f>
        <v>0.09090909090909091</v>
      </c>
      <c r="Y2030">
        <f>IF(AND(ISNUMBER($BW2030),ISNUMBER($BX2030)),MIN(1,MAX(0,($BX2030-2018+1)/($BX2030-$BW2030+1))),"")</f>
        <v>0.0</v>
      </c>
      <c r="Z2030">
        <f>IF(AND(ISNUMBER($BW2030),ISNUMBER($BX2030)),MIN(1,MAX(0,($BX2030-2019+1)/($BX2030-$BW2030+1))),"")</f>
        <v>0.0</v>
      </c>
      <c r="AA2030">
        <f>IF(ISNUMBER($BX2030),IF($BX2030&gt;=2017,1,0),"")</f>
        <v>1.0</v>
      </c>
      <c r="AB2030">
        <f>IF(ISNUMBER($BX2030),IF($BX2030&gt;=2018,1,0),"")</f>
        <v>0.0</v>
      </c>
      <c r="AC2030">
        <f>IF(ISNUMBER($BX2030),IF($BX2030&gt;=2019,1,0),"")</f>
        <v>0.0</v>
      </c>
      <c r="AD2030">
        <f>IF($L2030&lt;&gt;"",IF($L2030&gt;2013,1,0),"")</f>
        <v>0.0</v>
      </c>
      <c r="AE2030">
        <f>IF($L2030&lt;&gt;"",1+IF($L2030&gt;2011,1,0)+IF($L2030&gt;2014,1,0),"")</f>
        <v>2.0</v>
      </c>
      <c r="AF2030" t="inlineStr">
        <is>
          <t>rating</t>
        </is>
      </c>
      <c r="AG2030" t="inlineStr">
        <is>
          <t>performance</t>
        </is>
      </c>
      <c r="AH2030" t="inlineStr">
        <is>
          <t>non-sensitive</t>
        </is>
      </c>
      <c r="AI2030" t="inlineStr">
        <is>
          <t>without ETS/CT</t>
        </is>
      </c>
      <c r="AJ2030" t="inlineStr">
        <is>
          <t>without ETS/CT</t>
        </is>
      </c>
      <c r="AK2030" t="str">
        <f>IF(AND($CF2030&lt;&gt;"",IFERROR(INDEX(subsample_country_map!$B:$B,MATCH($CF2030,subsample_country_map!$A:$A,0)),"")&lt;&gt;""),INDEX(subsample_country_map!$B:$B,MATCH($CF2030,subsample_country_map!$A:$A,0)),INDEX(lookup!$AA:$AA,MATCH($A2030,lookup!$A:$A,0)))</f>
        <v>1_US</v>
      </c>
      <c r="AL2030" t="str">
        <f>IF(AND($CF2030&lt;&gt;"",IFERROR(INDEX(subsample_country_map!$C:$C,MATCH($CF2030,subsample_country_map!$A:$A,0)),"")&lt;&gt;""),INDEX(subsample_country_map!$C:$C,MATCH($CF2030,subsample_country_map!$A:$A,0)),INDEX(lookup!$AB:$AB,MATCH($A2030,lookup!$A:$A,0)))</f>
        <v>1_developed</v>
      </c>
      <c r="AM2030" t="str">
        <f>IF(AND($CF2030&lt;&gt;"",IFERROR(INDEX(subsample_country_map!$D:$D,MATCH($CF2030,subsample_country_map!$A:$A,0)),"")&lt;&gt;""),INDEX(subsample_country_map!$D:$D,MATCH($CF2030,subsample_country_map!$A:$A,0)),INDEX(lookup!$AC:$AC,MATCH($A2030,lookup!$A:$A,0)))</f>
        <v>1_western</v>
      </c>
      <c r="AN2030" t="str">
        <f>IF(AND($CF2030&lt;&gt;"",IFERROR(INDEX(subsample_country_map!$E:$E,MATCH($CF2030,subsample_country_map!$A:$A,0)),"")&lt;&gt;""),INDEX(subsample_country_map!$E:$E,MATCH($CF2030,subsample_country_map!$A:$A,0)),INDEX(lookup!$AD:$AD,MATCH($A2030,lookup!$A:$A,0)))</f>
        <v>1_common law</v>
      </c>
      <c r="AO2030" t="str">
        <f>INDEX(lookup!$Y:$Y,MATCH($A2030,lookup!$A:$A,0))</f>
        <v>0_published</v>
      </c>
      <c r="AP2030" t="str">
        <f>INDEX(lookup!$Z:$Z,MATCH($A2030,lookup!$A:$A,0))</f>
        <v>1_VHB high</v>
      </c>
      <c r="AQ2030" t="str">
        <f>INDEX(lookup!$W:$W,MATCH($A2030,lookup!$A:$A,0))</f>
        <v>1_fin/acc/econ</v>
      </c>
      <c r="AS2030" t="inlineStr">
        <is>
          <t>staging</t>
        </is>
      </c>
      <c r="AT2030" t="inlineStr">
        <is>
          <t>bad-CER</t>
        </is>
      </c>
      <c r="AU2030" t="inlineStr">
        <is>
          <t>creditworthiness</t>
        </is>
      </c>
      <c r="AV2030" t="inlineStr">
        <is>
          <t>0.043</t>
        </is>
      </c>
      <c r="AX2030" t="inlineStr">
        <is>
          <t>1.52</t>
        </is>
      </c>
      <c r="BA2030" t="n">
        <v>1406</v>
      </c>
      <c r="BB2030" t="inlineStr">
        <is>
          <t>1</t>
        </is>
      </c>
      <c r="BC2030" t="inlineStr">
        <is>
          <t>ordered probit</t>
        </is>
      </c>
      <c r="BD2030" t="inlineStr">
        <is>
          <t>not stated</t>
        </is>
      </c>
      <c r="BE2030" t="inlineStr">
        <is>
          <t>other:product market competition</t>
        </is>
      </c>
      <c r="BF2030" t="inlineStr">
        <is>
          <t>High product market competition</t>
        </is>
      </c>
      <c r="BI2030" t="inlineStr">
        <is>
          <t>Table 7</t>
        </is>
      </c>
      <c r="BJ2030" t="inlineStr">
        <is>
          <t>Panel A Model (1)</t>
        </is>
      </c>
      <c r="BK2030" t="inlineStr">
        <is>
          <t>2191</t>
        </is>
      </c>
      <c r="BL2030" t="inlineStr">
        <is>
          <t>CARBON EMISS 0.043 (1.52)</t>
        </is>
      </c>
      <c r="BM2030" t="inlineStr">
        <is>
          <t>CARBON EMISS</t>
        </is>
      </c>
      <c r="BN2030" t="inlineStr">
        <is>
          <t>C_RATINGS</t>
        </is>
      </c>
      <c r="BO2030" t="inlineStr">
        <is>
          <t>update</t>
        </is>
      </c>
      <c r="BP2030" t="inlineStr">
        <is>
          <t>Safiullah et al (2025)</t>
        </is>
      </c>
      <c r="BQ2030" t="inlineStr">
        <is>
          <t>computed</t>
        </is>
      </c>
      <c r="BT2030" t="n">
        <v>0</v>
      </c>
      <c r="BU2030" t="inlineStr">
        <is>
          <t>staging_Safiullah_et_al_2025.csv</t>
        </is>
      </c>
      <c r="BW2030" t="n">
        <v>2007</v>
      </c>
      <c r="BX2030" t="n">
        <v>2017</v>
      </c>
      <c r="BY2030" t="inlineStr">
        <is>
          <t>United States</t>
        </is>
      </c>
      <c r="BZ2030" t="n">
        <v>2012</v>
      </c>
      <c r="CA2030" t="n">
        <v>0.1818181818181818</v>
      </c>
      <c r="CB2030" t="n">
        <v>0</v>
      </c>
      <c r="CC2030" t="n">
        <v>1</v>
      </c>
      <c r="CD2030" t="n">
        <v>0.04052584297031638</v>
      </c>
      <c r="CE2030" t="n">
        <v>1</v>
      </c>
    </row>
    <row r="2031">
      <c r="A2031" t="inlineStr">
        <is>
          <t>Safiullah et al (2025)</t>
        </is>
      </c>
      <c r="B2031" t="n">
        <v>3336</v>
      </c>
      <c r="C2031" t="n">
        <v>0.0335840315294581</v>
      </c>
      <c r="D2031" t="n">
        <v>1406</v>
      </c>
      <c r="E2031">
        <f>IF(ISNUMBER($BA2031),$BA2031,IF(AND(ISNUMBER($D2031),ISNUMBER($BW2031),ISNUMBER($BX2031)),$D2031*($BX2031-$BW2031+1),""))</f>
        <v>1406.0</v>
      </c>
      <c r="H2031" t="inlineStr">
        <is>
          <t>partial</t>
        </is>
      </c>
      <c r="I2031" t="inlineStr">
        <is>
          <t>T-Statistic available</t>
        </is>
      </c>
      <c r="J2031">
        <f>IF($BW2031&lt;&gt;"",$BW2031,"")</f>
        <v>2007.0</v>
      </c>
      <c r="K2031">
        <f>IF($BX2031&lt;&gt;"",$BX2031,"")</f>
        <v>2017.0</v>
      </c>
      <c r="L2031">
        <f>IF(AND(ISNUMBER($BW2031),ISNUMBER($BX2031)),($BW2031+$BX2031)/2,"")</f>
        <v>2012.0</v>
      </c>
      <c r="M2031">
        <f>IF($L2031&lt;&gt;"",$L2031,"")</f>
        <v>2012.0</v>
      </c>
      <c r="N2031">
        <f>IF(AND(ISNUMBER($BW2031),ISNUMBER($BX2031)),MIN(1,MAX(0,($BX2031-2016+1)/($BX2031-$BW2031+1))),"")</f>
        <v>0.1818181818181818</v>
      </c>
      <c r="O2031">
        <f>IF(AND(ISNUMBER($BW2031),ISNUMBER($BX2031)),MIN(1,MAX(0,($BX2031-2017+1)/($BX2031-$BW2031+1))),"")</f>
        <v>0.09090909090909091</v>
      </c>
      <c r="P2031">
        <f>IF(AND(ISNUMBER($BW2031),ISNUMBER($BX2031)),MIN(1,MAX(0,($BX2031-2018+1)/($BX2031-$BW2031+1))),"")</f>
        <v>0.0</v>
      </c>
      <c r="Q2031">
        <f>IF(AND(ISNUMBER($BW2031),ISNUMBER($BX2031)),MIN(1,MAX(0,($BX2031-2019+1)/($BX2031-$BW2031+1))),"")</f>
        <v>0.0</v>
      </c>
      <c r="R2031">
        <f>IF(AND(ISNUMBER($BW2031),ISNUMBER($BX2031)),MIN(1,MAX(0,($BX2031-2016+1)/($BX2031-$BW2031+1))),"")</f>
        <v>0.1818181818181818</v>
      </c>
      <c r="S2031">
        <f>IF($L2031&lt;&gt;"",IF($L2031&gt;=2015.5,1,0),"")</f>
        <v>0.0</v>
      </c>
      <c r="T2031">
        <f>IF($L2031&lt;&gt;"",IF($L2031&gt;=2016,1,0),"")</f>
        <v>0.0</v>
      </c>
      <c r="U2031">
        <f>IF(ISNUMBER($BX2031),IF($BX2031&gt;=2016,1,0),"")</f>
        <v>1.0</v>
      </c>
      <c r="V2031">
        <f>IF(ISNUMBER($BW2031),IF($BW2031&gt;=2016,1,0),"")</f>
        <v>0.0</v>
      </c>
      <c r="W2031" t="str">
        <f>IF(AND(ISNUMBER($BW2031),ISNUMBER($BX2031)),IF($BW2031&gt;=2016,"post-only",IF($BX2031&lt;2016,"pre-only","mixed")),"")</f>
        <v>mixed</v>
      </c>
      <c r="X2031">
        <f>IF(AND(ISNUMBER($BW2031),ISNUMBER($BX2031)),MIN(1,MAX(0,($BX2031-2017+1)/($BX2031-$BW2031+1))),"")</f>
        <v>0.09090909090909091</v>
      </c>
      <c r="Y2031">
        <f>IF(AND(ISNUMBER($BW2031),ISNUMBER($BX2031)),MIN(1,MAX(0,($BX2031-2018+1)/($BX2031-$BW2031+1))),"")</f>
        <v>0.0</v>
      </c>
      <c r="Z2031">
        <f>IF(AND(ISNUMBER($BW2031),ISNUMBER($BX2031)),MIN(1,MAX(0,($BX2031-2019+1)/($BX2031-$BW2031+1))),"")</f>
        <v>0.0</v>
      </c>
      <c r="AA2031">
        <f>IF(ISNUMBER($BX2031),IF($BX2031&gt;=2017,1,0),"")</f>
        <v>1.0</v>
      </c>
      <c r="AB2031">
        <f>IF(ISNUMBER($BX2031),IF($BX2031&gt;=2018,1,0),"")</f>
        <v>0.0</v>
      </c>
      <c r="AC2031">
        <f>IF(ISNUMBER($BX2031),IF($BX2031&gt;=2019,1,0),"")</f>
        <v>0.0</v>
      </c>
      <c r="AD2031">
        <f>IF($L2031&lt;&gt;"",IF($L2031&gt;2013,1,0),"")</f>
        <v>0.0</v>
      </c>
      <c r="AE2031">
        <f>IF($L2031&lt;&gt;"",1+IF($L2031&gt;2011,1,0)+IF($L2031&gt;2014,1,0),"")</f>
        <v>2.0</v>
      </c>
      <c r="AF2031" t="inlineStr">
        <is>
          <t>rating</t>
        </is>
      </c>
      <c r="AG2031" t="inlineStr">
        <is>
          <t>performance</t>
        </is>
      </c>
      <c r="AH2031" t="inlineStr">
        <is>
          <t>non-sensitive</t>
        </is>
      </c>
      <c r="AI2031" t="inlineStr">
        <is>
          <t>without ETS/CT</t>
        </is>
      </c>
      <c r="AJ2031" t="inlineStr">
        <is>
          <t>without ETS/CT</t>
        </is>
      </c>
      <c r="AK2031" t="str">
        <f>IF(AND($CF2031&lt;&gt;"",IFERROR(INDEX(subsample_country_map!$B:$B,MATCH($CF2031,subsample_country_map!$A:$A,0)),"")&lt;&gt;""),INDEX(subsample_country_map!$B:$B,MATCH($CF2031,subsample_country_map!$A:$A,0)),INDEX(lookup!$AA:$AA,MATCH($A2031,lookup!$A:$A,0)))</f>
        <v>1_US</v>
      </c>
      <c r="AL2031" t="str">
        <f>IF(AND($CF2031&lt;&gt;"",IFERROR(INDEX(subsample_country_map!$C:$C,MATCH($CF2031,subsample_country_map!$A:$A,0)),"")&lt;&gt;""),INDEX(subsample_country_map!$C:$C,MATCH($CF2031,subsample_country_map!$A:$A,0)),INDEX(lookup!$AB:$AB,MATCH($A2031,lookup!$A:$A,0)))</f>
        <v>1_developed</v>
      </c>
      <c r="AM2031" t="str">
        <f>IF(AND($CF2031&lt;&gt;"",IFERROR(INDEX(subsample_country_map!$D:$D,MATCH($CF2031,subsample_country_map!$A:$A,0)),"")&lt;&gt;""),INDEX(subsample_country_map!$D:$D,MATCH($CF2031,subsample_country_map!$A:$A,0)),INDEX(lookup!$AC:$AC,MATCH($A2031,lookup!$A:$A,0)))</f>
        <v>1_western</v>
      </c>
      <c r="AN2031" t="str">
        <f>IF(AND($CF2031&lt;&gt;"",IFERROR(INDEX(subsample_country_map!$E:$E,MATCH($CF2031,subsample_country_map!$A:$A,0)),"")&lt;&gt;""),INDEX(subsample_country_map!$E:$E,MATCH($CF2031,subsample_country_map!$A:$A,0)),INDEX(lookup!$AD:$AD,MATCH($A2031,lookup!$A:$A,0)))</f>
        <v>1_common law</v>
      </c>
      <c r="AO2031" t="str">
        <f>INDEX(lookup!$Y:$Y,MATCH($A2031,lookup!$A:$A,0))</f>
        <v>0_published</v>
      </c>
      <c r="AP2031" t="str">
        <f>INDEX(lookup!$Z:$Z,MATCH($A2031,lookup!$A:$A,0))</f>
        <v>1_VHB high</v>
      </c>
      <c r="AQ2031" t="str">
        <f>INDEX(lookup!$W:$W,MATCH($A2031,lookup!$A:$A,0))</f>
        <v>1_fin/acc/econ</v>
      </c>
      <c r="AS2031" t="inlineStr">
        <is>
          <t>staging</t>
        </is>
      </c>
      <c r="AT2031" t="inlineStr">
        <is>
          <t>bad-CER</t>
        </is>
      </c>
      <c r="AU2031" t="inlineStr">
        <is>
          <t>creditworthiness</t>
        </is>
      </c>
      <c r="AV2031" t="inlineStr">
        <is>
          <t>0.036</t>
        </is>
      </c>
      <c r="AX2031" t="inlineStr">
        <is>
          <t>1.26</t>
        </is>
      </c>
      <c r="BA2031" t="n">
        <v>1406</v>
      </c>
      <c r="BB2031" t="inlineStr">
        <is>
          <t>1</t>
        </is>
      </c>
      <c r="BC2031" t="inlineStr">
        <is>
          <t>ordered probit</t>
        </is>
      </c>
      <c r="BD2031" t="inlineStr">
        <is>
          <t>not stated</t>
        </is>
      </c>
      <c r="BE2031" t="inlineStr">
        <is>
          <t>other:product market competition</t>
        </is>
      </c>
      <c r="BF2031" t="inlineStr">
        <is>
          <t>High product market competition</t>
        </is>
      </c>
      <c r="BI2031" t="inlineStr">
        <is>
          <t>Table 7</t>
        </is>
      </c>
      <c r="BJ2031" t="inlineStr">
        <is>
          <t>Panel A Model (2)</t>
        </is>
      </c>
      <c r="BK2031" t="inlineStr">
        <is>
          <t>2191</t>
        </is>
      </c>
      <c r="BL2031" t="inlineStr">
        <is>
          <t>CARBON EMISS 0.036 (1.26)</t>
        </is>
      </c>
      <c r="BM2031" t="inlineStr">
        <is>
          <t>CARBON EMISS</t>
        </is>
      </c>
      <c r="BN2031" t="inlineStr">
        <is>
          <t>C_RATINGS</t>
        </is>
      </c>
      <c r="BO2031" t="inlineStr">
        <is>
          <t>update</t>
        </is>
      </c>
      <c r="BP2031" t="inlineStr">
        <is>
          <t>Safiullah et al (2025)</t>
        </is>
      </c>
      <c r="BQ2031" t="inlineStr">
        <is>
          <t>computed</t>
        </is>
      </c>
      <c r="BT2031" t="n">
        <v>0</v>
      </c>
      <c r="BU2031" t="inlineStr">
        <is>
          <t>staging_Safiullah_et_al_2025.csv</t>
        </is>
      </c>
      <c r="BW2031" t="n">
        <v>2007</v>
      </c>
      <c r="BX2031" t="n">
        <v>2017</v>
      </c>
      <c r="BY2031" t="inlineStr">
        <is>
          <t>United States</t>
        </is>
      </c>
      <c r="BZ2031" t="n">
        <v>2012</v>
      </c>
      <c r="CA2031" t="n">
        <v>0.1818181818181818</v>
      </c>
      <c r="CB2031" t="n">
        <v>0</v>
      </c>
      <c r="CC2031" t="n">
        <v>1</v>
      </c>
      <c r="CD2031" t="n">
        <v>0.03359666641379717</v>
      </c>
      <c r="CE2031" t="n">
        <v>1</v>
      </c>
    </row>
    <row r="2032">
      <c r="A2032" t="inlineStr">
        <is>
          <t>Safiullah et al (2025)</t>
        </is>
      </c>
      <c r="B2032" t="n">
        <v>3337</v>
      </c>
      <c r="C2032" t="n">
        <v>-0.01218868506842979</v>
      </c>
      <c r="D2032" t="n">
        <v>778</v>
      </c>
      <c r="E2032">
        <f>IF(ISNUMBER($BA2032),$BA2032,IF(AND(ISNUMBER($D2032),ISNUMBER($BW2032),ISNUMBER($BX2032)),$D2032*($BX2032-$BW2032+1),""))</f>
        <v>778.0</v>
      </c>
      <c r="H2032" t="inlineStr">
        <is>
          <t>partial</t>
        </is>
      </c>
      <c r="I2032" t="inlineStr">
        <is>
          <t>T-Statistic available</t>
        </is>
      </c>
      <c r="J2032">
        <f>IF($BW2032&lt;&gt;"",$BW2032,"")</f>
        <v>2007.0</v>
      </c>
      <c r="K2032">
        <f>IF($BX2032&lt;&gt;"",$BX2032,"")</f>
        <v>2017.0</v>
      </c>
      <c r="L2032">
        <f>IF(AND(ISNUMBER($BW2032),ISNUMBER($BX2032)),($BW2032+$BX2032)/2,"")</f>
        <v>2012.0</v>
      </c>
      <c r="M2032">
        <f>IF($L2032&lt;&gt;"",$L2032,"")</f>
        <v>2012.0</v>
      </c>
      <c r="N2032">
        <f>IF(AND(ISNUMBER($BW2032),ISNUMBER($BX2032)),MIN(1,MAX(0,($BX2032-2016+1)/($BX2032-$BW2032+1))),"")</f>
        <v>0.1818181818181818</v>
      </c>
      <c r="O2032">
        <f>IF(AND(ISNUMBER($BW2032),ISNUMBER($BX2032)),MIN(1,MAX(0,($BX2032-2017+1)/($BX2032-$BW2032+1))),"")</f>
        <v>0.09090909090909091</v>
      </c>
      <c r="P2032">
        <f>IF(AND(ISNUMBER($BW2032),ISNUMBER($BX2032)),MIN(1,MAX(0,($BX2032-2018+1)/($BX2032-$BW2032+1))),"")</f>
        <v>0.0</v>
      </c>
      <c r="Q2032">
        <f>IF(AND(ISNUMBER($BW2032),ISNUMBER($BX2032)),MIN(1,MAX(0,($BX2032-2019+1)/($BX2032-$BW2032+1))),"")</f>
        <v>0.0</v>
      </c>
      <c r="R2032">
        <f>IF(AND(ISNUMBER($BW2032),ISNUMBER($BX2032)),MIN(1,MAX(0,($BX2032-2016+1)/($BX2032-$BW2032+1))),"")</f>
        <v>0.1818181818181818</v>
      </c>
      <c r="S2032">
        <f>IF($L2032&lt;&gt;"",IF($L2032&gt;=2015.5,1,0),"")</f>
        <v>0.0</v>
      </c>
      <c r="T2032">
        <f>IF($L2032&lt;&gt;"",IF($L2032&gt;=2016,1,0),"")</f>
        <v>0.0</v>
      </c>
      <c r="U2032">
        <f>IF(ISNUMBER($BX2032),IF($BX2032&gt;=2016,1,0),"")</f>
        <v>1.0</v>
      </c>
      <c r="V2032">
        <f>IF(ISNUMBER($BW2032),IF($BW2032&gt;=2016,1,0),"")</f>
        <v>0.0</v>
      </c>
      <c r="W2032" t="str">
        <f>IF(AND(ISNUMBER($BW2032),ISNUMBER($BX2032)),IF($BW2032&gt;=2016,"post-only",IF($BX2032&lt;2016,"pre-only","mixed")),"")</f>
        <v>mixed</v>
      </c>
      <c r="X2032">
        <f>IF(AND(ISNUMBER($BW2032),ISNUMBER($BX2032)),MIN(1,MAX(0,($BX2032-2017+1)/($BX2032-$BW2032+1))),"")</f>
        <v>0.09090909090909091</v>
      </c>
      <c r="Y2032">
        <f>IF(AND(ISNUMBER($BW2032),ISNUMBER($BX2032)),MIN(1,MAX(0,($BX2032-2018+1)/($BX2032-$BW2032+1))),"")</f>
        <v>0.0</v>
      </c>
      <c r="Z2032">
        <f>IF(AND(ISNUMBER($BW2032),ISNUMBER($BX2032)),MIN(1,MAX(0,($BX2032-2019+1)/($BX2032-$BW2032+1))),"")</f>
        <v>0.0</v>
      </c>
      <c r="AA2032">
        <f>IF(ISNUMBER($BX2032),IF($BX2032&gt;=2017,1,0),"")</f>
        <v>1.0</v>
      </c>
      <c r="AB2032">
        <f>IF(ISNUMBER($BX2032),IF($BX2032&gt;=2018,1,0),"")</f>
        <v>0.0</v>
      </c>
      <c r="AC2032">
        <f>IF(ISNUMBER($BX2032),IF($BX2032&gt;=2019,1,0),"")</f>
        <v>0.0</v>
      </c>
      <c r="AD2032">
        <f>IF($L2032&lt;&gt;"",IF($L2032&gt;2013,1,0),"")</f>
        <v>0.0</v>
      </c>
      <c r="AE2032">
        <f>IF($L2032&lt;&gt;"",1+IF($L2032&gt;2011,1,0)+IF($L2032&gt;2014,1,0),"")</f>
        <v>2.0</v>
      </c>
      <c r="AF2032" t="inlineStr">
        <is>
          <t>rating</t>
        </is>
      </c>
      <c r="AG2032" t="inlineStr">
        <is>
          <t>performance</t>
        </is>
      </c>
      <c r="AH2032" t="inlineStr">
        <is>
          <t>non-sensitive</t>
        </is>
      </c>
      <c r="AI2032" t="inlineStr">
        <is>
          <t>without ETS/CT</t>
        </is>
      </c>
      <c r="AJ2032" t="inlineStr">
        <is>
          <t>without ETS/CT</t>
        </is>
      </c>
      <c r="AK2032" t="str">
        <f>IF(AND($CF2032&lt;&gt;"",IFERROR(INDEX(subsample_country_map!$B:$B,MATCH($CF2032,subsample_country_map!$A:$A,0)),"")&lt;&gt;""),INDEX(subsample_country_map!$B:$B,MATCH($CF2032,subsample_country_map!$A:$A,0)),INDEX(lookup!$AA:$AA,MATCH($A2032,lookup!$A:$A,0)))</f>
        <v>1_US</v>
      </c>
      <c r="AL2032" t="str">
        <f>IF(AND($CF2032&lt;&gt;"",IFERROR(INDEX(subsample_country_map!$C:$C,MATCH($CF2032,subsample_country_map!$A:$A,0)),"")&lt;&gt;""),INDEX(subsample_country_map!$C:$C,MATCH($CF2032,subsample_country_map!$A:$A,0)),INDEX(lookup!$AB:$AB,MATCH($A2032,lookup!$A:$A,0)))</f>
        <v>1_developed</v>
      </c>
      <c r="AM2032" t="str">
        <f>IF(AND($CF2032&lt;&gt;"",IFERROR(INDEX(subsample_country_map!$D:$D,MATCH($CF2032,subsample_country_map!$A:$A,0)),"")&lt;&gt;""),INDEX(subsample_country_map!$D:$D,MATCH($CF2032,subsample_country_map!$A:$A,0)),INDEX(lookup!$AC:$AC,MATCH($A2032,lookup!$A:$A,0)))</f>
        <v>1_western</v>
      </c>
      <c r="AN2032" t="str">
        <f>IF(AND($CF2032&lt;&gt;"",IFERROR(INDEX(subsample_country_map!$E:$E,MATCH($CF2032,subsample_country_map!$A:$A,0)),"")&lt;&gt;""),INDEX(subsample_country_map!$E:$E,MATCH($CF2032,subsample_country_map!$A:$A,0)),INDEX(lookup!$AD:$AD,MATCH($A2032,lookup!$A:$A,0)))</f>
        <v>1_common law</v>
      </c>
      <c r="AO2032" t="str">
        <f>INDEX(lookup!$Y:$Y,MATCH($A2032,lookup!$A:$A,0))</f>
        <v>0_published</v>
      </c>
      <c r="AP2032" t="str">
        <f>INDEX(lookup!$Z:$Z,MATCH($A2032,lookup!$A:$A,0))</f>
        <v>1_VHB high</v>
      </c>
      <c r="AQ2032" t="str">
        <f>INDEX(lookup!$W:$W,MATCH($A2032,lookup!$A:$A,0))</f>
        <v>1_fin/acc/econ</v>
      </c>
      <c r="AS2032" t="inlineStr">
        <is>
          <t>staging</t>
        </is>
      </c>
      <c r="AT2032" t="inlineStr">
        <is>
          <t>bad-CER</t>
        </is>
      </c>
      <c r="AU2032" t="inlineStr">
        <is>
          <t>creditworthiness</t>
        </is>
      </c>
      <c r="AV2032" t="inlineStr">
        <is>
          <t>-0.013</t>
        </is>
      </c>
      <c r="AX2032" t="inlineStr">
        <is>
          <t>-0.34</t>
        </is>
      </c>
      <c r="BA2032" t="n">
        <v>778</v>
      </c>
      <c r="BB2032" t="inlineStr">
        <is>
          <t>1</t>
        </is>
      </c>
      <c r="BC2032" t="inlineStr">
        <is>
          <t>ordered probit</t>
        </is>
      </c>
      <c r="BD2032" t="inlineStr">
        <is>
          <t>not stated</t>
        </is>
      </c>
      <c r="BE2032" t="inlineStr">
        <is>
          <t>other:product market competition</t>
        </is>
      </c>
      <c r="BF2032" t="inlineStr">
        <is>
          <t>Low product market competition</t>
        </is>
      </c>
      <c r="BI2032" t="inlineStr">
        <is>
          <t>Table 7</t>
        </is>
      </c>
      <c r="BJ2032" t="inlineStr">
        <is>
          <t>Panel B Model (3)</t>
        </is>
      </c>
      <c r="BK2032" t="inlineStr">
        <is>
          <t>2191</t>
        </is>
      </c>
      <c r="BL2032" t="inlineStr">
        <is>
          <t>CARBON EMISS -0.013 (-0.34)</t>
        </is>
      </c>
      <c r="BM2032" t="inlineStr">
        <is>
          <t>CARBON EMISS</t>
        </is>
      </c>
      <c r="BN2032" t="inlineStr">
        <is>
          <t>C_RATINGS</t>
        </is>
      </c>
      <c r="BO2032" t="inlineStr">
        <is>
          <t>update</t>
        </is>
      </c>
      <c r="BP2032" t="inlineStr">
        <is>
          <t>Safiullah et al (2025)</t>
        </is>
      </c>
      <c r="BQ2032" t="inlineStr">
        <is>
          <t>computed</t>
        </is>
      </c>
      <c r="BT2032" t="n">
        <v>0</v>
      </c>
      <c r="BU2032" t="inlineStr">
        <is>
          <t>staging_Safiullah_et_al_2025.csv</t>
        </is>
      </c>
      <c r="BW2032" t="n">
        <v>2007</v>
      </c>
      <c r="BX2032" t="n">
        <v>2017</v>
      </c>
      <c r="BY2032" t="inlineStr">
        <is>
          <t>United States</t>
        </is>
      </c>
      <c r="BZ2032" t="n">
        <v>2012</v>
      </c>
      <c r="CA2032" t="n">
        <v>0.1818181818181818</v>
      </c>
      <c r="CB2032" t="n">
        <v>0</v>
      </c>
      <c r="CC2032" t="n">
        <v>1</v>
      </c>
      <c r="CD2032" t="n">
        <v>-0.01218928872235317</v>
      </c>
      <c r="CE2032" t="n">
        <v>1</v>
      </c>
    </row>
    <row r="2033">
      <c r="A2033" t="inlineStr">
        <is>
          <t>Safiullah et al (2025)</t>
        </is>
      </c>
      <c r="B2033" t="n">
        <v>3338</v>
      </c>
      <c r="C2033" t="n">
        <v>-0.01613118243820865</v>
      </c>
      <c r="D2033" t="n">
        <v>778</v>
      </c>
      <c r="E2033">
        <f>IF(ISNUMBER($BA2033),$BA2033,IF(AND(ISNUMBER($D2033),ISNUMBER($BW2033),ISNUMBER($BX2033)),$D2033*($BX2033-$BW2033+1),""))</f>
        <v>778.0</v>
      </c>
      <c r="H2033" t="inlineStr">
        <is>
          <t>partial</t>
        </is>
      </c>
      <c r="I2033" t="inlineStr">
        <is>
          <t>T-Statistic available</t>
        </is>
      </c>
      <c r="J2033">
        <f>IF($BW2033&lt;&gt;"",$BW2033,"")</f>
        <v>2007.0</v>
      </c>
      <c r="K2033">
        <f>IF($BX2033&lt;&gt;"",$BX2033,"")</f>
        <v>2017.0</v>
      </c>
      <c r="L2033">
        <f>IF(AND(ISNUMBER($BW2033),ISNUMBER($BX2033)),($BW2033+$BX2033)/2,"")</f>
        <v>2012.0</v>
      </c>
      <c r="M2033">
        <f>IF($L2033&lt;&gt;"",$L2033,"")</f>
        <v>2012.0</v>
      </c>
      <c r="N2033">
        <f>IF(AND(ISNUMBER($BW2033),ISNUMBER($BX2033)),MIN(1,MAX(0,($BX2033-2016+1)/($BX2033-$BW2033+1))),"")</f>
        <v>0.1818181818181818</v>
      </c>
      <c r="O2033">
        <f>IF(AND(ISNUMBER($BW2033),ISNUMBER($BX2033)),MIN(1,MAX(0,($BX2033-2017+1)/($BX2033-$BW2033+1))),"")</f>
        <v>0.09090909090909091</v>
      </c>
      <c r="P2033">
        <f>IF(AND(ISNUMBER($BW2033),ISNUMBER($BX2033)),MIN(1,MAX(0,($BX2033-2018+1)/($BX2033-$BW2033+1))),"")</f>
        <v>0.0</v>
      </c>
      <c r="Q2033">
        <f>IF(AND(ISNUMBER($BW2033),ISNUMBER($BX2033)),MIN(1,MAX(0,($BX2033-2019+1)/($BX2033-$BW2033+1))),"")</f>
        <v>0.0</v>
      </c>
      <c r="R2033">
        <f>IF(AND(ISNUMBER($BW2033),ISNUMBER($BX2033)),MIN(1,MAX(0,($BX2033-2016+1)/($BX2033-$BW2033+1))),"")</f>
        <v>0.1818181818181818</v>
      </c>
      <c r="S2033">
        <f>IF($L2033&lt;&gt;"",IF($L2033&gt;=2015.5,1,0),"")</f>
        <v>0.0</v>
      </c>
      <c r="T2033">
        <f>IF($L2033&lt;&gt;"",IF($L2033&gt;=2016,1,0),"")</f>
        <v>0.0</v>
      </c>
      <c r="U2033">
        <f>IF(ISNUMBER($BX2033),IF($BX2033&gt;=2016,1,0),"")</f>
        <v>1.0</v>
      </c>
      <c r="V2033">
        <f>IF(ISNUMBER($BW2033),IF($BW2033&gt;=2016,1,0),"")</f>
        <v>0.0</v>
      </c>
      <c r="W2033" t="str">
        <f>IF(AND(ISNUMBER($BW2033),ISNUMBER($BX2033)),IF($BW2033&gt;=2016,"post-only",IF($BX2033&lt;2016,"pre-only","mixed")),"")</f>
        <v>mixed</v>
      </c>
      <c r="X2033">
        <f>IF(AND(ISNUMBER($BW2033),ISNUMBER($BX2033)),MIN(1,MAX(0,($BX2033-2017+1)/($BX2033-$BW2033+1))),"")</f>
        <v>0.09090909090909091</v>
      </c>
      <c r="Y2033">
        <f>IF(AND(ISNUMBER($BW2033),ISNUMBER($BX2033)),MIN(1,MAX(0,($BX2033-2018+1)/($BX2033-$BW2033+1))),"")</f>
        <v>0.0</v>
      </c>
      <c r="Z2033">
        <f>IF(AND(ISNUMBER($BW2033),ISNUMBER($BX2033)),MIN(1,MAX(0,($BX2033-2019+1)/($BX2033-$BW2033+1))),"")</f>
        <v>0.0</v>
      </c>
      <c r="AA2033">
        <f>IF(ISNUMBER($BX2033),IF($BX2033&gt;=2017,1,0),"")</f>
        <v>1.0</v>
      </c>
      <c r="AB2033">
        <f>IF(ISNUMBER($BX2033),IF($BX2033&gt;=2018,1,0),"")</f>
        <v>0.0</v>
      </c>
      <c r="AC2033">
        <f>IF(ISNUMBER($BX2033),IF($BX2033&gt;=2019,1,0),"")</f>
        <v>0.0</v>
      </c>
      <c r="AD2033">
        <f>IF($L2033&lt;&gt;"",IF($L2033&gt;2013,1,0),"")</f>
        <v>0.0</v>
      </c>
      <c r="AE2033">
        <f>IF($L2033&lt;&gt;"",1+IF($L2033&gt;2011,1,0)+IF($L2033&gt;2014,1,0),"")</f>
        <v>2.0</v>
      </c>
      <c r="AF2033" t="inlineStr">
        <is>
          <t>rating</t>
        </is>
      </c>
      <c r="AG2033" t="inlineStr">
        <is>
          <t>performance</t>
        </is>
      </c>
      <c r="AH2033" t="inlineStr">
        <is>
          <t>non-sensitive</t>
        </is>
      </c>
      <c r="AI2033" t="inlineStr">
        <is>
          <t>without ETS/CT</t>
        </is>
      </c>
      <c r="AJ2033" t="inlineStr">
        <is>
          <t>without ETS/CT</t>
        </is>
      </c>
      <c r="AK2033" t="str">
        <f>IF(AND($CF2033&lt;&gt;"",IFERROR(INDEX(subsample_country_map!$B:$B,MATCH($CF2033,subsample_country_map!$A:$A,0)),"")&lt;&gt;""),INDEX(subsample_country_map!$B:$B,MATCH($CF2033,subsample_country_map!$A:$A,0)),INDEX(lookup!$AA:$AA,MATCH($A2033,lookup!$A:$A,0)))</f>
        <v>1_US</v>
      </c>
      <c r="AL2033" t="str">
        <f>IF(AND($CF2033&lt;&gt;"",IFERROR(INDEX(subsample_country_map!$C:$C,MATCH($CF2033,subsample_country_map!$A:$A,0)),"")&lt;&gt;""),INDEX(subsample_country_map!$C:$C,MATCH($CF2033,subsample_country_map!$A:$A,0)),INDEX(lookup!$AB:$AB,MATCH($A2033,lookup!$A:$A,0)))</f>
        <v>1_developed</v>
      </c>
      <c r="AM2033" t="str">
        <f>IF(AND($CF2033&lt;&gt;"",IFERROR(INDEX(subsample_country_map!$D:$D,MATCH($CF2033,subsample_country_map!$A:$A,0)),"")&lt;&gt;""),INDEX(subsample_country_map!$D:$D,MATCH($CF2033,subsample_country_map!$A:$A,0)),INDEX(lookup!$AC:$AC,MATCH($A2033,lookup!$A:$A,0)))</f>
        <v>1_western</v>
      </c>
      <c r="AN2033" t="str">
        <f>IF(AND($CF2033&lt;&gt;"",IFERROR(INDEX(subsample_country_map!$E:$E,MATCH($CF2033,subsample_country_map!$A:$A,0)),"")&lt;&gt;""),INDEX(subsample_country_map!$E:$E,MATCH($CF2033,subsample_country_map!$A:$A,0)),INDEX(lookup!$AD:$AD,MATCH($A2033,lookup!$A:$A,0)))</f>
        <v>1_common law</v>
      </c>
      <c r="AO2033" t="str">
        <f>INDEX(lookup!$Y:$Y,MATCH($A2033,lookup!$A:$A,0))</f>
        <v>0_published</v>
      </c>
      <c r="AP2033" t="str">
        <f>INDEX(lookup!$Z:$Z,MATCH($A2033,lookup!$A:$A,0))</f>
        <v>1_VHB high</v>
      </c>
      <c r="AQ2033" t="str">
        <f>INDEX(lookup!$W:$W,MATCH($A2033,lookup!$A:$A,0))</f>
        <v>1_fin/acc/econ</v>
      </c>
      <c r="AS2033" t="inlineStr">
        <is>
          <t>staging</t>
        </is>
      </c>
      <c r="AT2033" t="inlineStr">
        <is>
          <t>bad-CER</t>
        </is>
      </c>
      <c r="AU2033" t="inlineStr">
        <is>
          <t>creditworthiness</t>
        </is>
      </c>
      <c r="AV2033" t="inlineStr">
        <is>
          <t>-0.017</t>
        </is>
      </c>
      <c r="AX2033" t="inlineStr">
        <is>
          <t>-0.45</t>
        </is>
      </c>
      <c r="BA2033" t="n">
        <v>778</v>
      </c>
      <c r="BB2033" t="inlineStr">
        <is>
          <t>1</t>
        </is>
      </c>
      <c r="BC2033" t="inlineStr">
        <is>
          <t>ordered probit</t>
        </is>
      </c>
      <c r="BD2033" t="inlineStr">
        <is>
          <t>not stated</t>
        </is>
      </c>
      <c r="BE2033" t="inlineStr">
        <is>
          <t>other:product market competition</t>
        </is>
      </c>
      <c r="BF2033" t="inlineStr">
        <is>
          <t>Low product market competition</t>
        </is>
      </c>
      <c r="BI2033" t="inlineStr">
        <is>
          <t>Table 7</t>
        </is>
      </c>
      <c r="BJ2033" t="inlineStr">
        <is>
          <t>Panel B Model (4)</t>
        </is>
      </c>
      <c r="BK2033" t="inlineStr">
        <is>
          <t>2191</t>
        </is>
      </c>
      <c r="BL2033" t="inlineStr">
        <is>
          <t>CARBON EMISS -0.017 (-0.45)</t>
        </is>
      </c>
      <c r="BM2033" t="inlineStr">
        <is>
          <t>CARBON EMISS</t>
        </is>
      </c>
      <c r="BN2033" t="inlineStr">
        <is>
          <t>C_RATINGS</t>
        </is>
      </c>
      <c r="BO2033" t="inlineStr">
        <is>
          <t>update</t>
        </is>
      </c>
      <c r="BP2033" t="inlineStr">
        <is>
          <t>Safiullah et al (2025)</t>
        </is>
      </c>
      <c r="BQ2033" t="inlineStr">
        <is>
          <t>computed</t>
        </is>
      </c>
      <c r="BT2033" t="n">
        <v>0</v>
      </c>
      <c r="BU2033" t="inlineStr">
        <is>
          <t>staging_Safiullah_et_al_2025.csv</t>
        </is>
      </c>
      <c r="BW2033" t="n">
        <v>2007</v>
      </c>
      <c r="BX2033" t="n">
        <v>2017</v>
      </c>
      <c r="BY2033" t="inlineStr">
        <is>
          <t>United States</t>
        </is>
      </c>
      <c r="BZ2033" t="n">
        <v>2012</v>
      </c>
      <c r="CA2033" t="n">
        <v>0.1818181818181818</v>
      </c>
      <c r="CB2033" t="n">
        <v>0</v>
      </c>
      <c r="CC2033" t="n">
        <v>1</v>
      </c>
      <c r="CD2033" t="n">
        <v>-0.0161325818488351</v>
      </c>
      <c r="CE2033" t="n">
        <v>1</v>
      </c>
    </row>
    <row r="2034">
      <c r="A2034" t="inlineStr">
        <is>
          <t>Safiullah et al (2025)</t>
        </is>
      </c>
      <c r="B2034" t="n">
        <v>3339</v>
      </c>
      <c r="C2034" t="n">
        <v>-0.08707764128099447</v>
      </c>
      <c r="D2034" t="n">
        <v>1513</v>
      </c>
      <c r="E2034">
        <f>IF(ISNUMBER($BA2034),$BA2034,IF(AND(ISNUMBER($D2034),ISNUMBER($BW2034),ISNUMBER($BX2034)),$D2034*($BX2034-$BW2034+1),""))</f>
        <v>1513.0</v>
      </c>
      <c r="H2034" t="inlineStr">
        <is>
          <t>partial</t>
        </is>
      </c>
      <c r="I2034" t="inlineStr">
        <is>
          <t>T-Statistic available</t>
        </is>
      </c>
      <c r="J2034">
        <f>IF($BW2034&lt;&gt;"",$BW2034,"")</f>
        <v>2007.0</v>
      </c>
      <c r="K2034">
        <f>IF($BX2034&lt;&gt;"",$BX2034,"")</f>
        <v>2017.0</v>
      </c>
      <c r="L2034">
        <f>IF(AND(ISNUMBER($BW2034),ISNUMBER($BX2034)),($BW2034+$BX2034)/2,"")</f>
        <v>2012.0</v>
      </c>
      <c r="M2034">
        <f>IF($L2034&lt;&gt;"",$L2034,"")</f>
        <v>2012.0</v>
      </c>
      <c r="N2034">
        <f>IF(AND(ISNUMBER($BW2034),ISNUMBER($BX2034)),MIN(1,MAX(0,($BX2034-2016+1)/($BX2034-$BW2034+1))),"")</f>
        <v>0.1818181818181818</v>
      </c>
      <c r="O2034">
        <f>IF(AND(ISNUMBER($BW2034),ISNUMBER($BX2034)),MIN(1,MAX(0,($BX2034-2017+1)/($BX2034-$BW2034+1))),"")</f>
        <v>0.09090909090909091</v>
      </c>
      <c r="P2034">
        <f>IF(AND(ISNUMBER($BW2034),ISNUMBER($BX2034)),MIN(1,MAX(0,($BX2034-2018+1)/($BX2034-$BW2034+1))),"")</f>
        <v>0.0</v>
      </c>
      <c r="Q2034">
        <f>IF(AND(ISNUMBER($BW2034),ISNUMBER($BX2034)),MIN(1,MAX(0,($BX2034-2019+1)/($BX2034-$BW2034+1))),"")</f>
        <v>0.0</v>
      </c>
      <c r="R2034">
        <f>IF(AND(ISNUMBER($BW2034),ISNUMBER($BX2034)),MIN(1,MAX(0,($BX2034-2016+1)/($BX2034-$BW2034+1))),"")</f>
        <v>0.1818181818181818</v>
      </c>
      <c r="S2034">
        <f>IF($L2034&lt;&gt;"",IF($L2034&gt;=2015.5,1,0),"")</f>
        <v>0.0</v>
      </c>
      <c r="T2034">
        <f>IF($L2034&lt;&gt;"",IF($L2034&gt;=2016,1,0),"")</f>
        <v>0.0</v>
      </c>
      <c r="U2034">
        <f>IF(ISNUMBER($BX2034),IF($BX2034&gt;=2016,1,0),"")</f>
        <v>1.0</v>
      </c>
      <c r="V2034">
        <f>IF(ISNUMBER($BW2034),IF($BW2034&gt;=2016,1,0),"")</f>
        <v>0.0</v>
      </c>
      <c r="W2034" t="str">
        <f>IF(AND(ISNUMBER($BW2034),ISNUMBER($BX2034)),IF($BW2034&gt;=2016,"post-only",IF($BX2034&lt;2016,"pre-only","mixed")),"")</f>
        <v>mixed</v>
      </c>
      <c r="X2034">
        <f>IF(AND(ISNUMBER($BW2034),ISNUMBER($BX2034)),MIN(1,MAX(0,($BX2034-2017+1)/($BX2034-$BW2034+1))),"")</f>
        <v>0.09090909090909091</v>
      </c>
      <c r="Y2034">
        <f>IF(AND(ISNUMBER($BW2034),ISNUMBER($BX2034)),MIN(1,MAX(0,($BX2034-2018+1)/($BX2034-$BW2034+1))),"")</f>
        <v>0.0</v>
      </c>
      <c r="Z2034">
        <f>IF(AND(ISNUMBER($BW2034),ISNUMBER($BX2034)),MIN(1,MAX(0,($BX2034-2019+1)/($BX2034-$BW2034+1))),"")</f>
        <v>0.0</v>
      </c>
      <c r="AA2034">
        <f>IF(ISNUMBER($BX2034),IF($BX2034&gt;=2017,1,0),"")</f>
        <v>1.0</v>
      </c>
      <c r="AB2034">
        <f>IF(ISNUMBER($BX2034),IF($BX2034&gt;=2018,1,0),"")</f>
        <v>0.0</v>
      </c>
      <c r="AC2034">
        <f>IF(ISNUMBER($BX2034),IF($BX2034&gt;=2019,1,0),"")</f>
        <v>0.0</v>
      </c>
      <c r="AD2034">
        <f>IF($L2034&lt;&gt;"",IF($L2034&gt;2013,1,0),"")</f>
        <v>0.0</v>
      </c>
      <c r="AE2034">
        <f>IF($L2034&lt;&gt;"",1+IF($L2034&gt;2011,1,0)+IF($L2034&gt;2014,1,0),"")</f>
        <v>2.0</v>
      </c>
      <c r="AF2034" t="inlineStr">
        <is>
          <t>rating</t>
        </is>
      </c>
      <c r="AG2034" t="inlineStr">
        <is>
          <t>disclosure</t>
        </is>
      </c>
      <c r="AH2034" t="inlineStr">
        <is>
          <t>non-sensitive</t>
        </is>
      </c>
      <c r="AI2034" t="inlineStr">
        <is>
          <t>without ETS/CT</t>
        </is>
      </c>
      <c r="AJ2034" t="inlineStr">
        <is>
          <t>without ETS/CT</t>
        </is>
      </c>
      <c r="AK2034" t="str">
        <f>IF(AND($CF2034&lt;&gt;"",IFERROR(INDEX(subsample_country_map!$B:$B,MATCH($CF2034,subsample_country_map!$A:$A,0)),"")&lt;&gt;""),INDEX(subsample_country_map!$B:$B,MATCH($CF2034,subsample_country_map!$A:$A,0)),INDEX(lookup!$AA:$AA,MATCH($A2034,lookup!$A:$A,0)))</f>
        <v>1_US</v>
      </c>
      <c r="AL2034" t="str">
        <f>IF(AND($CF2034&lt;&gt;"",IFERROR(INDEX(subsample_country_map!$C:$C,MATCH($CF2034,subsample_country_map!$A:$A,0)),"")&lt;&gt;""),INDEX(subsample_country_map!$C:$C,MATCH($CF2034,subsample_country_map!$A:$A,0)),INDEX(lookup!$AB:$AB,MATCH($A2034,lookup!$A:$A,0)))</f>
        <v>1_developed</v>
      </c>
      <c r="AM2034" t="str">
        <f>IF(AND($CF2034&lt;&gt;"",IFERROR(INDEX(subsample_country_map!$D:$D,MATCH($CF2034,subsample_country_map!$A:$A,0)),"")&lt;&gt;""),INDEX(subsample_country_map!$D:$D,MATCH($CF2034,subsample_country_map!$A:$A,0)),INDEX(lookup!$AC:$AC,MATCH($A2034,lookup!$A:$A,0)))</f>
        <v>1_western</v>
      </c>
      <c r="AN2034" t="str">
        <f>IF(AND($CF2034&lt;&gt;"",IFERROR(INDEX(subsample_country_map!$E:$E,MATCH($CF2034,subsample_country_map!$A:$A,0)),"")&lt;&gt;""),INDEX(subsample_country_map!$E:$E,MATCH($CF2034,subsample_country_map!$A:$A,0)),INDEX(lookup!$AD:$AD,MATCH($A2034,lookup!$A:$A,0)))</f>
        <v>1_common law</v>
      </c>
      <c r="AO2034" t="str">
        <f>INDEX(lookup!$Y:$Y,MATCH($A2034,lookup!$A:$A,0))</f>
        <v>0_published</v>
      </c>
      <c r="AP2034" t="str">
        <f>INDEX(lookup!$Z:$Z,MATCH($A2034,lookup!$A:$A,0))</f>
        <v>1_VHB high</v>
      </c>
      <c r="AQ2034" t="str">
        <f>INDEX(lookup!$W:$W,MATCH($A2034,lookup!$A:$A,0))</f>
        <v>1_fin/acc/econ</v>
      </c>
      <c r="AS2034" t="inlineStr">
        <is>
          <t>staging</t>
        </is>
      </c>
      <c r="AT2034" t="inlineStr">
        <is>
          <t>good-CER</t>
        </is>
      </c>
      <c r="AU2034" t="inlineStr">
        <is>
          <t>creditworthiness</t>
        </is>
      </c>
      <c r="AV2034" t="inlineStr">
        <is>
          <t>0.063</t>
        </is>
      </c>
      <c r="AX2034" t="inlineStr">
        <is>
          <t>3.40</t>
        </is>
      </c>
      <c r="BA2034" t="n">
        <v>1513</v>
      </c>
      <c r="BB2034" t="inlineStr">
        <is>
          <t>1</t>
        </is>
      </c>
      <c r="BC2034" t="inlineStr">
        <is>
          <t>ordered probit</t>
        </is>
      </c>
      <c r="BD2034" t="inlineStr">
        <is>
          <t>not stated</t>
        </is>
      </c>
      <c r="BE2034" t="inlineStr">
        <is>
          <t>other:external political environment (HQ state)</t>
        </is>
      </c>
      <c r="BF2034" t="inlineStr">
        <is>
          <t>Firms headquartered in democratic-leaning states</t>
        </is>
      </c>
      <c r="BI2034" t="inlineStr">
        <is>
          <t>Table 8</t>
        </is>
      </c>
      <c r="BJ2034" t="inlineStr">
        <is>
          <t>Panel A Model (1)</t>
        </is>
      </c>
      <c r="BK2034" t="inlineStr">
        <is>
          <t>2193</t>
        </is>
      </c>
      <c r="BL2034" t="inlineStr">
        <is>
          <t>ASSUR_LEV 0.063*** (3.40)</t>
        </is>
      </c>
      <c r="BM2034" t="inlineStr">
        <is>
          <t>ASSUR_LEV</t>
        </is>
      </c>
      <c r="BN2034" t="inlineStr">
        <is>
          <t>C_RATINGS</t>
        </is>
      </c>
      <c r="BO2034" t="inlineStr">
        <is>
          <t>update</t>
        </is>
      </c>
      <c r="BP2034" t="inlineStr">
        <is>
          <t>Safiullah et al (2025)</t>
        </is>
      </c>
      <c r="BQ2034" t="inlineStr">
        <is>
          <t>computed</t>
        </is>
      </c>
      <c r="BT2034" t="n">
        <v>0</v>
      </c>
      <c r="BU2034" t="inlineStr">
        <is>
          <t>staging_Safiullah_et_al_2025.csv</t>
        </is>
      </c>
      <c r="BW2034" t="n">
        <v>2007</v>
      </c>
      <c r="BX2034" t="n">
        <v>2017</v>
      </c>
      <c r="BY2034" t="inlineStr">
        <is>
          <t>United States</t>
        </is>
      </c>
      <c r="BZ2034" t="n">
        <v>2012</v>
      </c>
      <c r="CA2034" t="n">
        <v>0.1818181818181818</v>
      </c>
      <c r="CB2034" t="n">
        <v>0</v>
      </c>
      <c r="CC2034" t="n">
        <v>1</v>
      </c>
      <c r="CD2034" t="n">
        <v>-0.0872987372255894</v>
      </c>
      <c r="CE2034" t="n">
        <v>1</v>
      </c>
    </row>
    <row r="2035">
      <c r="A2035" t="inlineStr">
        <is>
          <t>Safiullah et al (2025)</t>
        </is>
      </c>
      <c r="B2035" t="n">
        <v>3340</v>
      </c>
      <c r="C2035" t="n">
        <v>-0.06107254958832469</v>
      </c>
      <c r="D2035" t="n">
        <v>1513</v>
      </c>
      <c r="E2035">
        <f>IF(ISNUMBER($BA2035),$BA2035,IF(AND(ISNUMBER($D2035),ISNUMBER($BW2035),ISNUMBER($BX2035)),$D2035*($BX2035-$BW2035+1),""))</f>
        <v>1513.0</v>
      </c>
      <c r="H2035" t="inlineStr">
        <is>
          <t>partial</t>
        </is>
      </c>
      <c r="I2035" t="inlineStr">
        <is>
          <t>T-Statistic available</t>
        </is>
      </c>
      <c r="J2035">
        <f>IF($BW2035&lt;&gt;"",$BW2035,"")</f>
        <v>2007.0</v>
      </c>
      <c r="K2035">
        <f>IF($BX2035&lt;&gt;"",$BX2035,"")</f>
        <v>2017.0</v>
      </c>
      <c r="L2035">
        <f>IF(AND(ISNUMBER($BW2035),ISNUMBER($BX2035)),($BW2035+$BX2035)/2,"")</f>
        <v>2012.0</v>
      </c>
      <c r="M2035">
        <f>IF($L2035&lt;&gt;"",$L2035,"")</f>
        <v>2012.0</v>
      </c>
      <c r="N2035">
        <f>IF(AND(ISNUMBER($BW2035),ISNUMBER($BX2035)),MIN(1,MAX(0,($BX2035-2016+1)/($BX2035-$BW2035+1))),"")</f>
        <v>0.1818181818181818</v>
      </c>
      <c r="O2035">
        <f>IF(AND(ISNUMBER($BW2035),ISNUMBER($BX2035)),MIN(1,MAX(0,($BX2035-2017+1)/($BX2035-$BW2035+1))),"")</f>
        <v>0.09090909090909091</v>
      </c>
      <c r="P2035">
        <f>IF(AND(ISNUMBER($BW2035),ISNUMBER($BX2035)),MIN(1,MAX(0,($BX2035-2018+1)/($BX2035-$BW2035+1))),"")</f>
        <v>0.0</v>
      </c>
      <c r="Q2035">
        <f>IF(AND(ISNUMBER($BW2035),ISNUMBER($BX2035)),MIN(1,MAX(0,($BX2035-2019+1)/($BX2035-$BW2035+1))),"")</f>
        <v>0.0</v>
      </c>
      <c r="R2035">
        <f>IF(AND(ISNUMBER($BW2035),ISNUMBER($BX2035)),MIN(1,MAX(0,($BX2035-2016+1)/($BX2035-$BW2035+1))),"")</f>
        <v>0.1818181818181818</v>
      </c>
      <c r="S2035">
        <f>IF($L2035&lt;&gt;"",IF($L2035&gt;=2015.5,1,0),"")</f>
        <v>0.0</v>
      </c>
      <c r="T2035">
        <f>IF($L2035&lt;&gt;"",IF($L2035&gt;=2016,1,0),"")</f>
        <v>0.0</v>
      </c>
      <c r="U2035">
        <f>IF(ISNUMBER($BX2035),IF($BX2035&gt;=2016,1,0),"")</f>
        <v>1.0</v>
      </c>
      <c r="V2035">
        <f>IF(ISNUMBER($BW2035),IF($BW2035&gt;=2016,1,0),"")</f>
        <v>0.0</v>
      </c>
      <c r="W2035" t="str">
        <f>IF(AND(ISNUMBER($BW2035),ISNUMBER($BX2035)),IF($BW2035&gt;=2016,"post-only",IF($BX2035&lt;2016,"pre-only","mixed")),"")</f>
        <v>mixed</v>
      </c>
      <c r="X2035">
        <f>IF(AND(ISNUMBER($BW2035),ISNUMBER($BX2035)),MIN(1,MAX(0,($BX2035-2017+1)/($BX2035-$BW2035+1))),"")</f>
        <v>0.09090909090909091</v>
      </c>
      <c r="Y2035">
        <f>IF(AND(ISNUMBER($BW2035),ISNUMBER($BX2035)),MIN(1,MAX(0,($BX2035-2018+1)/($BX2035-$BW2035+1))),"")</f>
        <v>0.0</v>
      </c>
      <c r="Z2035">
        <f>IF(AND(ISNUMBER($BW2035),ISNUMBER($BX2035)),MIN(1,MAX(0,($BX2035-2019+1)/($BX2035-$BW2035+1))),"")</f>
        <v>0.0</v>
      </c>
      <c r="AA2035">
        <f>IF(ISNUMBER($BX2035),IF($BX2035&gt;=2017,1,0),"")</f>
        <v>1.0</v>
      </c>
      <c r="AB2035">
        <f>IF(ISNUMBER($BX2035),IF($BX2035&gt;=2018,1,0),"")</f>
        <v>0.0</v>
      </c>
      <c r="AC2035">
        <f>IF(ISNUMBER($BX2035),IF($BX2035&gt;=2019,1,0),"")</f>
        <v>0.0</v>
      </c>
      <c r="AD2035">
        <f>IF($L2035&lt;&gt;"",IF($L2035&gt;2013,1,0),"")</f>
        <v>0.0</v>
      </c>
      <c r="AE2035">
        <f>IF($L2035&lt;&gt;"",1+IF($L2035&gt;2011,1,0)+IF($L2035&gt;2014,1,0),"")</f>
        <v>2.0</v>
      </c>
      <c r="AF2035" t="inlineStr">
        <is>
          <t>rating</t>
        </is>
      </c>
      <c r="AG2035" t="inlineStr">
        <is>
          <t>disclosure</t>
        </is>
      </c>
      <c r="AH2035" t="inlineStr">
        <is>
          <t>non-sensitive</t>
        </is>
      </c>
      <c r="AI2035" t="inlineStr">
        <is>
          <t>without ETS/CT</t>
        </is>
      </c>
      <c r="AJ2035" t="inlineStr">
        <is>
          <t>without ETS/CT</t>
        </is>
      </c>
      <c r="AK2035" t="str">
        <f>IF(AND($CF2035&lt;&gt;"",IFERROR(INDEX(subsample_country_map!$B:$B,MATCH($CF2035,subsample_country_map!$A:$A,0)),"")&lt;&gt;""),INDEX(subsample_country_map!$B:$B,MATCH($CF2035,subsample_country_map!$A:$A,0)),INDEX(lookup!$AA:$AA,MATCH($A2035,lookup!$A:$A,0)))</f>
        <v>1_US</v>
      </c>
      <c r="AL2035" t="str">
        <f>IF(AND($CF2035&lt;&gt;"",IFERROR(INDEX(subsample_country_map!$C:$C,MATCH($CF2035,subsample_country_map!$A:$A,0)),"")&lt;&gt;""),INDEX(subsample_country_map!$C:$C,MATCH($CF2035,subsample_country_map!$A:$A,0)),INDEX(lookup!$AB:$AB,MATCH($A2035,lookup!$A:$A,0)))</f>
        <v>1_developed</v>
      </c>
      <c r="AM2035" t="str">
        <f>IF(AND($CF2035&lt;&gt;"",IFERROR(INDEX(subsample_country_map!$D:$D,MATCH($CF2035,subsample_country_map!$A:$A,0)),"")&lt;&gt;""),INDEX(subsample_country_map!$D:$D,MATCH($CF2035,subsample_country_map!$A:$A,0)),INDEX(lookup!$AC:$AC,MATCH($A2035,lookup!$A:$A,0)))</f>
        <v>1_western</v>
      </c>
      <c r="AN2035" t="str">
        <f>IF(AND($CF2035&lt;&gt;"",IFERROR(INDEX(subsample_country_map!$E:$E,MATCH($CF2035,subsample_country_map!$A:$A,0)),"")&lt;&gt;""),INDEX(subsample_country_map!$E:$E,MATCH($CF2035,subsample_country_map!$A:$A,0)),INDEX(lookup!$AD:$AD,MATCH($A2035,lookup!$A:$A,0)))</f>
        <v>1_common law</v>
      </c>
      <c r="AO2035" t="str">
        <f>INDEX(lookup!$Y:$Y,MATCH($A2035,lookup!$A:$A,0))</f>
        <v>0_published</v>
      </c>
      <c r="AP2035" t="str">
        <f>INDEX(lookup!$Z:$Z,MATCH($A2035,lookup!$A:$A,0))</f>
        <v>1_VHB high</v>
      </c>
      <c r="AQ2035" t="str">
        <f>INDEX(lookup!$W:$W,MATCH($A2035,lookup!$A:$A,0))</f>
        <v>1_fin/acc/econ</v>
      </c>
      <c r="AS2035" t="inlineStr">
        <is>
          <t>staging</t>
        </is>
      </c>
      <c r="AT2035" t="inlineStr">
        <is>
          <t>good-CER</t>
        </is>
      </c>
      <c r="AU2035" t="inlineStr">
        <is>
          <t>creditworthiness</t>
        </is>
      </c>
      <c r="AV2035" t="inlineStr">
        <is>
          <t>0.002</t>
        </is>
      </c>
      <c r="AX2035" t="inlineStr">
        <is>
          <t>2.38</t>
        </is>
      </c>
      <c r="BA2035" t="n">
        <v>1513</v>
      </c>
      <c r="BB2035" t="inlineStr">
        <is>
          <t>1</t>
        </is>
      </c>
      <c r="BC2035" t="inlineStr">
        <is>
          <t>ordered probit</t>
        </is>
      </c>
      <c r="BD2035" t="inlineStr">
        <is>
          <t>not stated</t>
        </is>
      </c>
      <c r="BE2035" t="inlineStr">
        <is>
          <t>other:external political environment (HQ state)</t>
        </is>
      </c>
      <c r="BF2035" t="inlineStr">
        <is>
          <t>Firms headquartered in democratic-leaning states</t>
        </is>
      </c>
      <c r="BI2035" t="inlineStr">
        <is>
          <t>Table 8</t>
        </is>
      </c>
      <c r="BJ2035" t="inlineStr">
        <is>
          <t>Panel A Model (2)</t>
        </is>
      </c>
      <c r="BK2035" t="inlineStr">
        <is>
          <t>2193</t>
        </is>
      </c>
      <c r="BL2035" t="inlineStr">
        <is>
          <t>ASSUR_PER 0.002** (2.38)</t>
        </is>
      </c>
      <c r="BM2035" t="inlineStr">
        <is>
          <t>ASSUR_PER</t>
        </is>
      </c>
      <c r="BN2035" t="inlineStr">
        <is>
          <t>C_RATINGS</t>
        </is>
      </c>
      <c r="BO2035" t="inlineStr">
        <is>
          <t>update</t>
        </is>
      </c>
      <c r="BP2035" t="inlineStr">
        <is>
          <t>Safiullah et al (2025)</t>
        </is>
      </c>
      <c r="BQ2035" t="inlineStr">
        <is>
          <t>computed</t>
        </is>
      </c>
      <c r="BT2035" t="n">
        <v>0</v>
      </c>
      <c r="BU2035" t="inlineStr">
        <is>
          <t>staging_Safiullah_et_al_2025.csv</t>
        </is>
      </c>
      <c r="BW2035" t="n">
        <v>2007</v>
      </c>
      <c r="BX2035" t="n">
        <v>2017</v>
      </c>
      <c r="BY2035" t="inlineStr">
        <is>
          <t>United States</t>
        </is>
      </c>
      <c r="BZ2035" t="n">
        <v>2012</v>
      </c>
      <c r="CA2035" t="n">
        <v>0.1818181818181818</v>
      </c>
      <c r="CB2035" t="n">
        <v>0</v>
      </c>
      <c r="CC2035" t="n">
        <v>1</v>
      </c>
      <c r="CD2035" t="n">
        <v>-0.06114865058006774</v>
      </c>
      <c r="CE2035" t="n">
        <v>1</v>
      </c>
    </row>
    <row r="2036">
      <c r="A2036" t="inlineStr">
        <is>
          <t>Safiullah et al (2025)</t>
        </is>
      </c>
      <c r="B2036" t="n">
        <v>3341</v>
      </c>
      <c r="C2036" t="n">
        <v>0.03009792412406316</v>
      </c>
      <c r="D2036" t="n">
        <v>671</v>
      </c>
      <c r="E2036">
        <f>IF(ISNUMBER($BA2036),$BA2036,IF(AND(ISNUMBER($D2036),ISNUMBER($BW2036),ISNUMBER($BX2036)),$D2036*($BX2036-$BW2036+1),""))</f>
        <v>671.0</v>
      </c>
      <c r="H2036" t="inlineStr">
        <is>
          <t>partial</t>
        </is>
      </c>
      <c r="I2036" t="inlineStr">
        <is>
          <t>T-Statistic available</t>
        </is>
      </c>
      <c r="J2036">
        <f>IF($BW2036&lt;&gt;"",$BW2036,"")</f>
        <v>2007.0</v>
      </c>
      <c r="K2036">
        <f>IF($BX2036&lt;&gt;"",$BX2036,"")</f>
        <v>2017.0</v>
      </c>
      <c r="L2036">
        <f>IF(AND(ISNUMBER($BW2036),ISNUMBER($BX2036)),($BW2036+$BX2036)/2,"")</f>
        <v>2012.0</v>
      </c>
      <c r="M2036">
        <f>IF($L2036&lt;&gt;"",$L2036,"")</f>
        <v>2012.0</v>
      </c>
      <c r="N2036">
        <f>IF(AND(ISNUMBER($BW2036),ISNUMBER($BX2036)),MIN(1,MAX(0,($BX2036-2016+1)/($BX2036-$BW2036+1))),"")</f>
        <v>0.1818181818181818</v>
      </c>
      <c r="O2036">
        <f>IF(AND(ISNUMBER($BW2036),ISNUMBER($BX2036)),MIN(1,MAX(0,($BX2036-2017+1)/($BX2036-$BW2036+1))),"")</f>
        <v>0.09090909090909091</v>
      </c>
      <c r="P2036">
        <f>IF(AND(ISNUMBER($BW2036),ISNUMBER($BX2036)),MIN(1,MAX(0,($BX2036-2018+1)/($BX2036-$BW2036+1))),"")</f>
        <v>0.0</v>
      </c>
      <c r="Q2036">
        <f>IF(AND(ISNUMBER($BW2036),ISNUMBER($BX2036)),MIN(1,MAX(0,($BX2036-2019+1)/($BX2036-$BW2036+1))),"")</f>
        <v>0.0</v>
      </c>
      <c r="R2036">
        <f>IF(AND(ISNUMBER($BW2036),ISNUMBER($BX2036)),MIN(1,MAX(0,($BX2036-2016+1)/($BX2036-$BW2036+1))),"")</f>
        <v>0.1818181818181818</v>
      </c>
      <c r="S2036">
        <f>IF($L2036&lt;&gt;"",IF($L2036&gt;=2015.5,1,0),"")</f>
        <v>0.0</v>
      </c>
      <c r="T2036">
        <f>IF($L2036&lt;&gt;"",IF($L2036&gt;=2016,1,0),"")</f>
        <v>0.0</v>
      </c>
      <c r="U2036">
        <f>IF(ISNUMBER($BX2036),IF($BX2036&gt;=2016,1,0),"")</f>
        <v>1.0</v>
      </c>
      <c r="V2036">
        <f>IF(ISNUMBER($BW2036),IF($BW2036&gt;=2016,1,0),"")</f>
        <v>0.0</v>
      </c>
      <c r="W2036" t="str">
        <f>IF(AND(ISNUMBER($BW2036),ISNUMBER($BX2036)),IF($BW2036&gt;=2016,"post-only",IF($BX2036&lt;2016,"pre-only","mixed")),"")</f>
        <v>mixed</v>
      </c>
      <c r="X2036">
        <f>IF(AND(ISNUMBER($BW2036),ISNUMBER($BX2036)),MIN(1,MAX(0,($BX2036-2017+1)/($BX2036-$BW2036+1))),"")</f>
        <v>0.09090909090909091</v>
      </c>
      <c r="Y2036">
        <f>IF(AND(ISNUMBER($BW2036),ISNUMBER($BX2036)),MIN(1,MAX(0,($BX2036-2018+1)/($BX2036-$BW2036+1))),"")</f>
        <v>0.0</v>
      </c>
      <c r="Z2036">
        <f>IF(AND(ISNUMBER($BW2036),ISNUMBER($BX2036)),MIN(1,MAX(0,($BX2036-2019+1)/($BX2036-$BW2036+1))),"")</f>
        <v>0.0</v>
      </c>
      <c r="AA2036">
        <f>IF(ISNUMBER($BX2036),IF($BX2036&gt;=2017,1,0),"")</f>
        <v>1.0</v>
      </c>
      <c r="AB2036">
        <f>IF(ISNUMBER($BX2036),IF($BX2036&gt;=2018,1,0),"")</f>
        <v>0.0</v>
      </c>
      <c r="AC2036">
        <f>IF(ISNUMBER($BX2036),IF($BX2036&gt;=2019,1,0),"")</f>
        <v>0.0</v>
      </c>
      <c r="AD2036">
        <f>IF($L2036&lt;&gt;"",IF($L2036&gt;2013,1,0),"")</f>
        <v>0.0</v>
      </c>
      <c r="AE2036">
        <f>IF($L2036&lt;&gt;"",1+IF($L2036&gt;2011,1,0)+IF($L2036&gt;2014,1,0),"")</f>
        <v>2.0</v>
      </c>
      <c r="AF2036" t="inlineStr">
        <is>
          <t>rating</t>
        </is>
      </c>
      <c r="AG2036" t="inlineStr">
        <is>
          <t>disclosure</t>
        </is>
      </c>
      <c r="AH2036" t="inlineStr">
        <is>
          <t>non-sensitive</t>
        </is>
      </c>
      <c r="AI2036" t="inlineStr">
        <is>
          <t>without ETS/CT</t>
        </is>
      </c>
      <c r="AJ2036" t="inlineStr">
        <is>
          <t>without ETS/CT</t>
        </is>
      </c>
      <c r="AK2036" t="str">
        <f>IF(AND($CF2036&lt;&gt;"",IFERROR(INDEX(subsample_country_map!$B:$B,MATCH($CF2036,subsample_country_map!$A:$A,0)),"")&lt;&gt;""),INDEX(subsample_country_map!$B:$B,MATCH($CF2036,subsample_country_map!$A:$A,0)),INDEX(lookup!$AA:$AA,MATCH($A2036,lookup!$A:$A,0)))</f>
        <v>1_US</v>
      </c>
      <c r="AL2036" t="str">
        <f>IF(AND($CF2036&lt;&gt;"",IFERROR(INDEX(subsample_country_map!$C:$C,MATCH($CF2036,subsample_country_map!$A:$A,0)),"")&lt;&gt;""),INDEX(subsample_country_map!$C:$C,MATCH($CF2036,subsample_country_map!$A:$A,0)),INDEX(lookup!$AB:$AB,MATCH($A2036,lookup!$A:$A,0)))</f>
        <v>1_developed</v>
      </c>
      <c r="AM2036" t="str">
        <f>IF(AND($CF2036&lt;&gt;"",IFERROR(INDEX(subsample_country_map!$D:$D,MATCH($CF2036,subsample_country_map!$A:$A,0)),"")&lt;&gt;""),INDEX(subsample_country_map!$D:$D,MATCH($CF2036,subsample_country_map!$A:$A,0)),INDEX(lookup!$AC:$AC,MATCH($A2036,lookup!$A:$A,0)))</f>
        <v>1_western</v>
      </c>
      <c r="AN2036" t="str">
        <f>IF(AND($CF2036&lt;&gt;"",IFERROR(INDEX(subsample_country_map!$E:$E,MATCH($CF2036,subsample_country_map!$A:$A,0)),"")&lt;&gt;""),INDEX(subsample_country_map!$E:$E,MATCH($CF2036,subsample_country_map!$A:$A,0)),INDEX(lookup!$AD:$AD,MATCH($A2036,lookup!$A:$A,0)))</f>
        <v>1_common law</v>
      </c>
      <c r="AO2036" t="str">
        <f>INDEX(lookup!$Y:$Y,MATCH($A2036,lookup!$A:$A,0))</f>
        <v>0_published</v>
      </c>
      <c r="AP2036" t="str">
        <f>INDEX(lookup!$Z:$Z,MATCH($A2036,lookup!$A:$A,0))</f>
        <v>1_VHB high</v>
      </c>
      <c r="AQ2036" t="str">
        <f>INDEX(lookup!$W:$W,MATCH($A2036,lookup!$A:$A,0))</f>
        <v>1_fin/acc/econ</v>
      </c>
      <c r="AS2036" t="inlineStr">
        <is>
          <t>staging</t>
        </is>
      </c>
      <c r="AT2036" t="inlineStr">
        <is>
          <t>good-CER</t>
        </is>
      </c>
      <c r="AU2036" t="inlineStr">
        <is>
          <t>creditworthiness</t>
        </is>
      </c>
      <c r="AV2036" t="inlineStr">
        <is>
          <t>-0.025</t>
        </is>
      </c>
      <c r="AX2036" t="inlineStr">
        <is>
          <t>-0.78</t>
        </is>
      </c>
      <c r="BA2036" t="n">
        <v>671</v>
      </c>
      <c r="BB2036" t="inlineStr">
        <is>
          <t>1</t>
        </is>
      </c>
      <c r="BC2036" t="inlineStr">
        <is>
          <t>ordered probit</t>
        </is>
      </c>
      <c r="BD2036" t="inlineStr">
        <is>
          <t>not stated</t>
        </is>
      </c>
      <c r="BE2036" t="inlineStr">
        <is>
          <t>other:external political environment (HQ state)</t>
        </is>
      </c>
      <c r="BF2036" t="inlineStr">
        <is>
          <t>Firms headquartered in republican-leaning states</t>
        </is>
      </c>
      <c r="BI2036" t="inlineStr">
        <is>
          <t>Table 8</t>
        </is>
      </c>
      <c r="BJ2036" t="inlineStr">
        <is>
          <t>Panel B Model (3)</t>
        </is>
      </c>
      <c r="BK2036" t="inlineStr">
        <is>
          <t>2193</t>
        </is>
      </c>
      <c r="BL2036" t="inlineStr">
        <is>
          <t>ASSUR_LEV -0.025 (-0.78)</t>
        </is>
      </c>
      <c r="BM2036" t="inlineStr">
        <is>
          <t>ASSUR_LEV</t>
        </is>
      </c>
      <c r="BN2036" t="inlineStr">
        <is>
          <t>C_RATINGS</t>
        </is>
      </c>
      <c r="BO2036" t="inlineStr">
        <is>
          <t>update</t>
        </is>
      </c>
      <c r="BP2036" t="inlineStr">
        <is>
          <t>Safiullah et al (2025)</t>
        </is>
      </c>
      <c r="BQ2036" t="inlineStr">
        <is>
          <t>computed</t>
        </is>
      </c>
      <c r="BT2036" t="n">
        <v>0</v>
      </c>
      <c r="BU2036" t="inlineStr">
        <is>
          <t>staging_Safiullah_et_al_2025.csv</t>
        </is>
      </c>
      <c r="BW2036" t="n">
        <v>2007</v>
      </c>
      <c r="BX2036" t="n">
        <v>2017</v>
      </c>
      <c r="BY2036" t="inlineStr">
        <is>
          <t>United States</t>
        </is>
      </c>
      <c r="BZ2036" t="n">
        <v>2012</v>
      </c>
      <c r="CA2036" t="n">
        <v>0.1818181818181818</v>
      </c>
      <c r="CB2036" t="n">
        <v>0</v>
      </c>
      <c r="CC2036" t="n">
        <v>1</v>
      </c>
      <c r="CD2036" t="n">
        <v>0.03010701748679851</v>
      </c>
      <c r="CE2036" t="n">
        <v>1</v>
      </c>
    </row>
    <row r="2037">
      <c r="A2037" t="inlineStr">
        <is>
          <t>Safiullah et al (2025)</t>
        </is>
      </c>
      <c r="B2037" t="n">
        <v>3342</v>
      </c>
      <c r="C2037" t="n">
        <v>-0.0131244239298344</v>
      </c>
      <c r="D2037" t="n">
        <v>671</v>
      </c>
      <c r="E2037">
        <f>IF(ISNUMBER($BA2037),$BA2037,IF(AND(ISNUMBER($D2037),ISNUMBER($BW2037),ISNUMBER($BX2037)),$D2037*($BX2037-$BW2037+1),""))</f>
        <v>671.0</v>
      </c>
      <c r="H2037" t="inlineStr">
        <is>
          <t>partial</t>
        </is>
      </c>
      <c r="I2037" t="inlineStr">
        <is>
          <t>T-Statistic available</t>
        </is>
      </c>
      <c r="J2037">
        <f>IF($BW2037&lt;&gt;"",$BW2037,"")</f>
        <v>2007.0</v>
      </c>
      <c r="K2037">
        <f>IF($BX2037&lt;&gt;"",$BX2037,"")</f>
        <v>2017.0</v>
      </c>
      <c r="L2037">
        <f>IF(AND(ISNUMBER($BW2037),ISNUMBER($BX2037)),($BW2037+$BX2037)/2,"")</f>
        <v>2012.0</v>
      </c>
      <c r="M2037">
        <f>IF($L2037&lt;&gt;"",$L2037,"")</f>
        <v>2012.0</v>
      </c>
      <c r="N2037">
        <f>IF(AND(ISNUMBER($BW2037),ISNUMBER($BX2037)),MIN(1,MAX(0,($BX2037-2016+1)/($BX2037-$BW2037+1))),"")</f>
        <v>0.1818181818181818</v>
      </c>
      <c r="O2037">
        <f>IF(AND(ISNUMBER($BW2037),ISNUMBER($BX2037)),MIN(1,MAX(0,($BX2037-2017+1)/($BX2037-$BW2037+1))),"")</f>
        <v>0.09090909090909091</v>
      </c>
      <c r="P2037">
        <f>IF(AND(ISNUMBER($BW2037),ISNUMBER($BX2037)),MIN(1,MAX(0,($BX2037-2018+1)/($BX2037-$BW2037+1))),"")</f>
        <v>0.0</v>
      </c>
      <c r="Q2037">
        <f>IF(AND(ISNUMBER($BW2037),ISNUMBER($BX2037)),MIN(1,MAX(0,($BX2037-2019+1)/($BX2037-$BW2037+1))),"")</f>
        <v>0.0</v>
      </c>
      <c r="R2037">
        <f>IF(AND(ISNUMBER($BW2037),ISNUMBER($BX2037)),MIN(1,MAX(0,($BX2037-2016+1)/($BX2037-$BW2037+1))),"")</f>
        <v>0.1818181818181818</v>
      </c>
      <c r="S2037">
        <f>IF($L2037&lt;&gt;"",IF($L2037&gt;=2015.5,1,0),"")</f>
        <v>0.0</v>
      </c>
      <c r="T2037">
        <f>IF($L2037&lt;&gt;"",IF($L2037&gt;=2016,1,0),"")</f>
        <v>0.0</v>
      </c>
      <c r="U2037">
        <f>IF(ISNUMBER($BX2037),IF($BX2037&gt;=2016,1,0),"")</f>
        <v>1.0</v>
      </c>
      <c r="V2037">
        <f>IF(ISNUMBER($BW2037),IF($BW2037&gt;=2016,1,0),"")</f>
        <v>0.0</v>
      </c>
      <c r="W2037" t="str">
        <f>IF(AND(ISNUMBER($BW2037),ISNUMBER($BX2037)),IF($BW2037&gt;=2016,"post-only",IF($BX2037&lt;2016,"pre-only","mixed")),"")</f>
        <v>mixed</v>
      </c>
      <c r="X2037">
        <f>IF(AND(ISNUMBER($BW2037),ISNUMBER($BX2037)),MIN(1,MAX(0,($BX2037-2017+1)/($BX2037-$BW2037+1))),"")</f>
        <v>0.09090909090909091</v>
      </c>
      <c r="Y2037">
        <f>IF(AND(ISNUMBER($BW2037),ISNUMBER($BX2037)),MIN(1,MAX(0,($BX2037-2018+1)/($BX2037-$BW2037+1))),"")</f>
        <v>0.0</v>
      </c>
      <c r="Z2037">
        <f>IF(AND(ISNUMBER($BW2037),ISNUMBER($BX2037)),MIN(1,MAX(0,($BX2037-2019+1)/($BX2037-$BW2037+1))),"")</f>
        <v>0.0</v>
      </c>
      <c r="AA2037">
        <f>IF(ISNUMBER($BX2037),IF($BX2037&gt;=2017,1,0),"")</f>
        <v>1.0</v>
      </c>
      <c r="AB2037">
        <f>IF(ISNUMBER($BX2037),IF($BX2037&gt;=2018,1,0),"")</f>
        <v>0.0</v>
      </c>
      <c r="AC2037">
        <f>IF(ISNUMBER($BX2037),IF($BX2037&gt;=2019,1,0),"")</f>
        <v>0.0</v>
      </c>
      <c r="AD2037">
        <f>IF($L2037&lt;&gt;"",IF($L2037&gt;2013,1,0),"")</f>
        <v>0.0</v>
      </c>
      <c r="AE2037">
        <f>IF($L2037&lt;&gt;"",1+IF($L2037&gt;2011,1,0)+IF($L2037&gt;2014,1,0),"")</f>
        <v>2.0</v>
      </c>
      <c r="AF2037" t="inlineStr">
        <is>
          <t>rating</t>
        </is>
      </c>
      <c r="AG2037" t="inlineStr">
        <is>
          <t>disclosure</t>
        </is>
      </c>
      <c r="AH2037" t="inlineStr">
        <is>
          <t>non-sensitive</t>
        </is>
      </c>
      <c r="AI2037" t="inlineStr">
        <is>
          <t>without ETS/CT</t>
        </is>
      </c>
      <c r="AJ2037" t="inlineStr">
        <is>
          <t>without ETS/CT</t>
        </is>
      </c>
      <c r="AK2037" t="str">
        <f>IF(AND($CF2037&lt;&gt;"",IFERROR(INDEX(subsample_country_map!$B:$B,MATCH($CF2037,subsample_country_map!$A:$A,0)),"")&lt;&gt;""),INDEX(subsample_country_map!$B:$B,MATCH($CF2037,subsample_country_map!$A:$A,0)),INDEX(lookup!$AA:$AA,MATCH($A2037,lookup!$A:$A,0)))</f>
        <v>1_US</v>
      </c>
      <c r="AL2037" t="str">
        <f>IF(AND($CF2037&lt;&gt;"",IFERROR(INDEX(subsample_country_map!$C:$C,MATCH($CF2037,subsample_country_map!$A:$A,0)),"")&lt;&gt;""),INDEX(subsample_country_map!$C:$C,MATCH($CF2037,subsample_country_map!$A:$A,0)),INDEX(lookup!$AB:$AB,MATCH($A2037,lookup!$A:$A,0)))</f>
        <v>1_developed</v>
      </c>
      <c r="AM2037" t="str">
        <f>IF(AND($CF2037&lt;&gt;"",IFERROR(INDEX(subsample_country_map!$D:$D,MATCH($CF2037,subsample_country_map!$A:$A,0)),"")&lt;&gt;""),INDEX(subsample_country_map!$D:$D,MATCH($CF2037,subsample_country_map!$A:$A,0)),INDEX(lookup!$AC:$AC,MATCH($A2037,lookup!$A:$A,0)))</f>
        <v>1_western</v>
      </c>
      <c r="AN2037" t="str">
        <f>IF(AND($CF2037&lt;&gt;"",IFERROR(INDEX(subsample_country_map!$E:$E,MATCH($CF2037,subsample_country_map!$A:$A,0)),"")&lt;&gt;""),INDEX(subsample_country_map!$E:$E,MATCH($CF2037,subsample_country_map!$A:$A,0)),INDEX(lookup!$AD:$AD,MATCH($A2037,lookup!$A:$A,0)))</f>
        <v>1_common law</v>
      </c>
      <c r="AO2037" t="str">
        <f>INDEX(lookup!$Y:$Y,MATCH($A2037,lookup!$A:$A,0))</f>
        <v>0_published</v>
      </c>
      <c r="AP2037" t="str">
        <f>INDEX(lookup!$Z:$Z,MATCH($A2037,lookup!$A:$A,0))</f>
        <v>1_VHB high</v>
      </c>
      <c r="AQ2037" t="str">
        <f>INDEX(lookup!$W:$W,MATCH($A2037,lookup!$A:$A,0))</f>
        <v>1_fin/acc/econ</v>
      </c>
      <c r="AS2037" t="inlineStr">
        <is>
          <t>staging</t>
        </is>
      </c>
      <c r="AT2037" t="inlineStr">
        <is>
          <t>good-CER</t>
        </is>
      </c>
      <c r="AU2037" t="inlineStr">
        <is>
          <t>creditworthiness</t>
        </is>
      </c>
      <c r="AV2037" t="inlineStr">
        <is>
          <t>0.000</t>
        </is>
      </c>
      <c r="AX2037" t="inlineStr">
        <is>
          <t>0.34</t>
        </is>
      </c>
      <c r="BA2037" t="n">
        <v>671</v>
      </c>
      <c r="BB2037" t="inlineStr">
        <is>
          <t>1</t>
        </is>
      </c>
      <c r="BC2037" t="inlineStr">
        <is>
          <t>ordered probit</t>
        </is>
      </c>
      <c r="BD2037" t="inlineStr">
        <is>
          <t>not stated</t>
        </is>
      </c>
      <c r="BE2037" t="inlineStr">
        <is>
          <t>other:external political environment (HQ state)</t>
        </is>
      </c>
      <c r="BF2037" t="inlineStr">
        <is>
          <t>Firms headquartered in republican-leaning states</t>
        </is>
      </c>
      <c r="BI2037" t="inlineStr">
        <is>
          <t>Table 8</t>
        </is>
      </c>
      <c r="BJ2037" t="inlineStr">
        <is>
          <t>Panel B Model (4)</t>
        </is>
      </c>
      <c r="BK2037" t="inlineStr">
        <is>
          <t>2193</t>
        </is>
      </c>
      <c r="BL2037" t="inlineStr">
        <is>
          <t>ASSUR_PER 0.000 (0.34)</t>
        </is>
      </c>
      <c r="BM2037" t="inlineStr">
        <is>
          <t>ASSUR_PER</t>
        </is>
      </c>
      <c r="BN2037" t="inlineStr">
        <is>
          <t>C_RATINGS</t>
        </is>
      </c>
      <c r="BO2037" t="inlineStr">
        <is>
          <t>update</t>
        </is>
      </c>
      <c r="BP2037" t="inlineStr">
        <is>
          <t>Safiullah et al (2025)</t>
        </is>
      </c>
      <c r="BQ2037" t="inlineStr">
        <is>
          <t>computed</t>
        </is>
      </c>
      <c r="BT2037" t="n">
        <v>0</v>
      </c>
      <c r="BU2037" t="inlineStr">
        <is>
          <t>staging_Safiullah_et_al_2025.csv</t>
        </is>
      </c>
      <c r="BW2037" t="n">
        <v>2007</v>
      </c>
      <c r="BX2037" t="n">
        <v>2017</v>
      </c>
      <c r="BY2037" t="inlineStr">
        <is>
          <t>United States</t>
        </is>
      </c>
      <c r="BZ2037" t="n">
        <v>2012</v>
      </c>
      <c r="CA2037" t="n">
        <v>0.1818181818181818</v>
      </c>
      <c r="CB2037" t="n">
        <v>0</v>
      </c>
      <c r="CC2037" t="n">
        <v>1</v>
      </c>
      <c r="CD2037" t="n">
        <v>-0.01312517757060158</v>
      </c>
      <c r="CE2037" t="n">
        <v>1</v>
      </c>
    </row>
    <row r="2038">
      <c r="A2038" t="inlineStr">
        <is>
          <t>Safiullah et al (2025)</t>
        </is>
      </c>
      <c r="B2038" t="n">
        <v>3343</v>
      </c>
      <c r="C2038" t="n">
        <v>-0.005398753536442946</v>
      </c>
      <c r="D2038" t="n">
        <v>1513</v>
      </c>
      <c r="E2038">
        <f>IF(ISNUMBER($BA2038),$BA2038,IF(AND(ISNUMBER($D2038),ISNUMBER($BW2038),ISNUMBER($BX2038)),$D2038*($BX2038-$BW2038+1),""))</f>
        <v>1513.0</v>
      </c>
      <c r="H2038" t="inlineStr">
        <is>
          <t>partial</t>
        </is>
      </c>
      <c r="I2038" t="inlineStr">
        <is>
          <t>T-Statistic available</t>
        </is>
      </c>
      <c r="J2038">
        <f>IF($BW2038&lt;&gt;"",$BW2038,"")</f>
        <v>2007.0</v>
      </c>
      <c r="K2038">
        <f>IF($BX2038&lt;&gt;"",$BX2038,"")</f>
        <v>2017.0</v>
      </c>
      <c r="L2038">
        <f>IF(AND(ISNUMBER($BW2038),ISNUMBER($BX2038)),($BW2038+$BX2038)/2,"")</f>
        <v>2012.0</v>
      </c>
      <c r="M2038">
        <f>IF($L2038&lt;&gt;"",$L2038,"")</f>
        <v>2012.0</v>
      </c>
      <c r="N2038">
        <f>IF(AND(ISNUMBER($BW2038),ISNUMBER($BX2038)),MIN(1,MAX(0,($BX2038-2016+1)/($BX2038-$BW2038+1))),"")</f>
        <v>0.1818181818181818</v>
      </c>
      <c r="O2038">
        <f>IF(AND(ISNUMBER($BW2038),ISNUMBER($BX2038)),MIN(1,MAX(0,($BX2038-2017+1)/($BX2038-$BW2038+1))),"")</f>
        <v>0.09090909090909091</v>
      </c>
      <c r="P2038">
        <f>IF(AND(ISNUMBER($BW2038),ISNUMBER($BX2038)),MIN(1,MAX(0,($BX2038-2018+1)/($BX2038-$BW2038+1))),"")</f>
        <v>0.0</v>
      </c>
      <c r="Q2038">
        <f>IF(AND(ISNUMBER($BW2038),ISNUMBER($BX2038)),MIN(1,MAX(0,($BX2038-2019+1)/($BX2038-$BW2038+1))),"")</f>
        <v>0.0</v>
      </c>
      <c r="R2038">
        <f>IF(AND(ISNUMBER($BW2038),ISNUMBER($BX2038)),MIN(1,MAX(0,($BX2038-2016+1)/($BX2038-$BW2038+1))),"")</f>
        <v>0.1818181818181818</v>
      </c>
      <c r="S2038">
        <f>IF($L2038&lt;&gt;"",IF($L2038&gt;=2015.5,1,0),"")</f>
        <v>0.0</v>
      </c>
      <c r="T2038">
        <f>IF($L2038&lt;&gt;"",IF($L2038&gt;=2016,1,0),"")</f>
        <v>0.0</v>
      </c>
      <c r="U2038">
        <f>IF(ISNUMBER($BX2038),IF($BX2038&gt;=2016,1,0),"")</f>
        <v>1.0</v>
      </c>
      <c r="V2038">
        <f>IF(ISNUMBER($BW2038),IF($BW2038&gt;=2016,1,0),"")</f>
        <v>0.0</v>
      </c>
      <c r="W2038" t="str">
        <f>IF(AND(ISNUMBER($BW2038),ISNUMBER($BX2038)),IF($BW2038&gt;=2016,"post-only",IF($BX2038&lt;2016,"pre-only","mixed")),"")</f>
        <v>mixed</v>
      </c>
      <c r="X2038">
        <f>IF(AND(ISNUMBER($BW2038),ISNUMBER($BX2038)),MIN(1,MAX(0,($BX2038-2017+1)/($BX2038-$BW2038+1))),"")</f>
        <v>0.09090909090909091</v>
      </c>
      <c r="Y2038">
        <f>IF(AND(ISNUMBER($BW2038),ISNUMBER($BX2038)),MIN(1,MAX(0,($BX2038-2018+1)/($BX2038-$BW2038+1))),"")</f>
        <v>0.0</v>
      </c>
      <c r="Z2038">
        <f>IF(AND(ISNUMBER($BW2038),ISNUMBER($BX2038)),MIN(1,MAX(0,($BX2038-2019+1)/($BX2038-$BW2038+1))),"")</f>
        <v>0.0</v>
      </c>
      <c r="AA2038">
        <f>IF(ISNUMBER($BX2038),IF($BX2038&gt;=2017,1,0),"")</f>
        <v>1.0</v>
      </c>
      <c r="AB2038">
        <f>IF(ISNUMBER($BX2038),IF($BX2038&gt;=2018,1,0),"")</f>
        <v>0.0</v>
      </c>
      <c r="AC2038">
        <f>IF(ISNUMBER($BX2038),IF($BX2038&gt;=2019,1,0),"")</f>
        <v>0.0</v>
      </c>
      <c r="AD2038">
        <f>IF($L2038&lt;&gt;"",IF($L2038&gt;2013,1,0),"")</f>
        <v>0.0</v>
      </c>
      <c r="AE2038">
        <f>IF($L2038&lt;&gt;"",1+IF($L2038&gt;2011,1,0)+IF($L2038&gt;2014,1,0),"")</f>
        <v>2.0</v>
      </c>
      <c r="AF2038" t="inlineStr">
        <is>
          <t>rating</t>
        </is>
      </c>
      <c r="AG2038" t="inlineStr">
        <is>
          <t>performance</t>
        </is>
      </c>
      <c r="AH2038" t="inlineStr">
        <is>
          <t>non-sensitive</t>
        </is>
      </c>
      <c r="AI2038" t="inlineStr">
        <is>
          <t>without ETS/CT</t>
        </is>
      </c>
      <c r="AJ2038" t="inlineStr">
        <is>
          <t>without ETS/CT</t>
        </is>
      </c>
      <c r="AK2038" t="str">
        <f>IF(AND($CF2038&lt;&gt;"",IFERROR(INDEX(subsample_country_map!$B:$B,MATCH($CF2038,subsample_country_map!$A:$A,0)),"")&lt;&gt;""),INDEX(subsample_country_map!$B:$B,MATCH($CF2038,subsample_country_map!$A:$A,0)),INDEX(lookup!$AA:$AA,MATCH($A2038,lookup!$A:$A,0)))</f>
        <v>1_US</v>
      </c>
      <c r="AL2038" t="str">
        <f>IF(AND($CF2038&lt;&gt;"",IFERROR(INDEX(subsample_country_map!$C:$C,MATCH($CF2038,subsample_country_map!$A:$A,0)),"")&lt;&gt;""),INDEX(subsample_country_map!$C:$C,MATCH($CF2038,subsample_country_map!$A:$A,0)),INDEX(lookup!$AB:$AB,MATCH($A2038,lookup!$A:$A,0)))</f>
        <v>1_developed</v>
      </c>
      <c r="AM2038" t="str">
        <f>IF(AND($CF2038&lt;&gt;"",IFERROR(INDEX(subsample_country_map!$D:$D,MATCH($CF2038,subsample_country_map!$A:$A,0)),"")&lt;&gt;""),INDEX(subsample_country_map!$D:$D,MATCH($CF2038,subsample_country_map!$A:$A,0)),INDEX(lookup!$AC:$AC,MATCH($A2038,lookup!$A:$A,0)))</f>
        <v>1_western</v>
      </c>
      <c r="AN2038" t="str">
        <f>IF(AND($CF2038&lt;&gt;"",IFERROR(INDEX(subsample_country_map!$E:$E,MATCH($CF2038,subsample_country_map!$A:$A,0)),"")&lt;&gt;""),INDEX(subsample_country_map!$E:$E,MATCH($CF2038,subsample_country_map!$A:$A,0)),INDEX(lookup!$AD:$AD,MATCH($A2038,lookup!$A:$A,0)))</f>
        <v>1_common law</v>
      </c>
      <c r="AO2038" t="str">
        <f>INDEX(lookup!$Y:$Y,MATCH($A2038,lookup!$A:$A,0))</f>
        <v>0_published</v>
      </c>
      <c r="AP2038" t="str">
        <f>INDEX(lookup!$Z:$Z,MATCH($A2038,lookup!$A:$A,0))</f>
        <v>1_VHB high</v>
      </c>
      <c r="AQ2038" t="str">
        <f>INDEX(lookup!$W:$W,MATCH($A2038,lookup!$A:$A,0))</f>
        <v>1_fin/acc/econ</v>
      </c>
      <c r="AS2038" t="inlineStr">
        <is>
          <t>staging</t>
        </is>
      </c>
      <c r="AT2038" t="inlineStr">
        <is>
          <t>bad-CER</t>
        </is>
      </c>
      <c r="AU2038" t="inlineStr">
        <is>
          <t>creditworthiness</t>
        </is>
      </c>
      <c r="AV2038" t="inlineStr">
        <is>
          <t>-0.006</t>
        </is>
      </c>
      <c r="AX2038" t="inlineStr">
        <is>
          <t>-0.21</t>
        </is>
      </c>
      <c r="BA2038" t="n">
        <v>1513</v>
      </c>
      <c r="BB2038" t="inlineStr">
        <is>
          <t>1</t>
        </is>
      </c>
      <c r="BC2038" t="inlineStr">
        <is>
          <t>ordered probit</t>
        </is>
      </c>
      <c r="BD2038" t="inlineStr">
        <is>
          <t>not stated</t>
        </is>
      </c>
      <c r="BE2038" t="inlineStr">
        <is>
          <t>other:external political environment (HQ state)</t>
        </is>
      </c>
      <c r="BF2038" t="inlineStr">
        <is>
          <t>Firms headquartered in democratic-leaning states</t>
        </is>
      </c>
      <c r="BI2038" t="inlineStr">
        <is>
          <t>Table 8</t>
        </is>
      </c>
      <c r="BJ2038" t="inlineStr">
        <is>
          <t>Panel A Model (1)</t>
        </is>
      </c>
      <c r="BK2038" t="inlineStr">
        <is>
          <t>2193</t>
        </is>
      </c>
      <c r="BL2038" t="inlineStr">
        <is>
          <t>CARBON EMISS -0.006 (-0.21)</t>
        </is>
      </c>
      <c r="BM2038" t="inlineStr">
        <is>
          <t>CARBON EMISS</t>
        </is>
      </c>
      <c r="BN2038" t="inlineStr">
        <is>
          <t>C_RATINGS</t>
        </is>
      </c>
      <c r="BO2038" t="inlineStr">
        <is>
          <t>update</t>
        </is>
      </c>
      <c r="BP2038" t="inlineStr">
        <is>
          <t>Safiullah et al (2025)</t>
        </is>
      </c>
      <c r="BQ2038" t="inlineStr">
        <is>
          <t>computed</t>
        </is>
      </c>
      <c r="BT2038" t="n">
        <v>0</v>
      </c>
      <c r="BU2038" t="inlineStr">
        <is>
          <t>staging_Safiullah_et_al_2025.csv</t>
        </is>
      </c>
      <c r="BW2038" t="n">
        <v>2007</v>
      </c>
      <c r="BX2038" t="n">
        <v>2017</v>
      </c>
      <c r="BY2038" t="inlineStr">
        <is>
          <t>United States</t>
        </is>
      </c>
      <c r="BZ2038" t="n">
        <v>2012</v>
      </c>
      <c r="CA2038" t="n">
        <v>0.1818181818181818</v>
      </c>
      <c r="CB2038" t="n">
        <v>0</v>
      </c>
      <c r="CC2038" t="n">
        <v>1</v>
      </c>
      <c r="CD2038" t="n">
        <v>-0.005398805989021747</v>
      </c>
      <c r="CE2038" t="n">
        <v>1</v>
      </c>
    </row>
    <row r="2039">
      <c r="A2039" t="inlineStr">
        <is>
          <t>Safiullah et al (2025)</t>
        </is>
      </c>
      <c r="B2039" t="n">
        <v>3344</v>
      </c>
      <c r="C2039" t="n">
        <v>-0.008226513566721031</v>
      </c>
      <c r="D2039" t="n">
        <v>1513</v>
      </c>
      <c r="E2039">
        <f>IF(ISNUMBER($BA2039),$BA2039,IF(AND(ISNUMBER($D2039),ISNUMBER($BW2039),ISNUMBER($BX2039)),$D2039*($BX2039-$BW2039+1),""))</f>
        <v>1513.0</v>
      </c>
      <c r="H2039" t="inlineStr">
        <is>
          <t>partial</t>
        </is>
      </c>
      <c r="I2039" t="inlineStr">
        <is>
          <t>T-Statistic available</t>
        </is>
      </c>
      <c r="J2039">
        <f>IF($BW2039&lt;&gt;"",$BW2039,"")</f>
        <v>2007.0</v>
      </c>
      <c r="K2039">
        <f>IF($BX2039&lt;&gt;"",$BX2039,"")</f>
        <v>2017.0</v>
      </c>
      <c r="L2039">
        <f>IF(AND(ISNUMBER($BW2039),ISNUMBER($BX2039)),($BW2039+$BX2039)/2,"")</f>
        <v>2012.0</v>
      </c>
      <c r="M2039">
        <f>IF($L2039&lt;&gt;"",$L2039,"")</f>
        <v>2012.0</v>
      </c>
      <c r="N2039">
        <f>IF(AND(ISNUMBER($BW2039),ISNUMBER($BX2039)),MIN(1,MAX(0,($BX2039-2016+1)/($BX2039-$BW2039+1))),"")</f>
        <v>0.1818181818181818</v>
      </c>
      <c r="O2039">
        <f>IF(AND(ISNUMBER($BW2039),ISNUMBER($BX2039)),MIN(1,MAX(0,($BX2039-2017+1)/($BX2039-$BW2039+1))),"")</f>
        <v>0.09090909090909091</v>
      </c>
      <c r="P2039">
        <f>IF(AND(ISNUMBER($BW2039),ISNUMBER($BX2039)),MIN(1,MAX(0,($BX2039-2018+1)/($BX2039-$BW2039+1))),"")</f>
        <v>0.0</v>
      </c>
      <c r="Q2039">
        <f>IF(AND(ISNUMBER($BW2039),ISNUMBER($BX2039)),MIN(1,MAX(0,($BX2039-2019+1)/($BX2039-$BW2039+1))),"")</f>
        <v>0.0</v>
      </c>
      <c r="R2039">
        <f>IF(AND(ISNUMBER($BW2039),ISNUMBER($BX2039)),MIN(1,MAX(0,($BX2039-2016+1)/($BX2039-$BW2039+1))),"")</f>
        <v>0.1818181818181818</v>
      </c>
      <c r="S2039">
        <f>IF($L2039&lt;&gt;"",IF($L2039&gt;=2015.5,1,0),"")</f>
        <v>0.0</v>
      </c>
      <c r="T2039">
        <f>IF($L2039&lt;&gt;"",IF($L2039&gt;=2016,1,0),"")</f>
        <v>0.0</v>
      </c>
      <c r="U2039">
        <f>IF(ISNUMBER($BX2039),IF($BX2039&gt;=2016,1,0),"")</f>
        <v>1.0</v>
      </c>
      <c r="V2039">
        <f>IF(ISNUMBER($BW2039),IF($BW2039&gt;=2016,1,0),"")</f>
        <v>0.0</v>
      </c>
      <c r="W2039" t="str">
        <f>IF(AND(ISNUMBER($BW2039),ISNUMBER($BX2039)),IF($BW2039&gt;=2016,"post-only",IF($BX2039&lt;2016,"pre-only","mixed")),"")</f>
        <v>mixed</v>
      </c>
      <c r="X2039">
        <f>IF(AND(ISNUMBER($BW2039),ISNUMBER($BX2039)),MIN(1,MAX(0,($BX2039-2017+1)/($BX2039-$BW2039+1))),"")</f>
        <v>0.09090909090909091</v>
      </c>
      <c r="Y2039">
        <f>IF(AND(ISNUMBER($BW2039),ISNUMBER($BX2039)),MIN(1,MAX(0,($BX2039-2018+1)/($BX2039-$BW2039+1))),"")</f>
        <v>0.0</v>
      </c>
      <c r="Z2039">
        <f>IF(AND(ISNUMBER($BW2039),ISNUMBER($BX2039)),MIN(1,MAX(0,($BX2039-2019+1)/($BX2039-$BW2039+1))),"")</f>
        <v>0.0</v>
      </c>
      <c r="AA2039">
        <f>IF(ISNUMBER($BX2039),IF($BX2039&gt;=2017,1,0),"")</f>
        <v>1.0</v>
      </c>
      <c r="AB2039">
        <f>IF(ISNUMBER($BX2039),IF($BX2039&gt;=2018,1,0),"")</f>
        <v>0.0</v>
      </c>
      <c r="AC2039">
        <f>IF(ISNUMBER($BX2039),IF($BX2039&gt;=2019,1,0),"")</f>
        <v>0.0</v>
      </c>
      <c r="AD2039">
        <f>IF($L2039&lt;&gt;"",IF($L2039&gt;2013,1,0),"")</f>
        <v>0.0</v>
      </c>
      <c r="AE2039">
        <f>IF($L2039&lt;&gt;"",1+IF($L2039&gt;2011,1,0)+IF($L2039&gt;2014,1,0),"")</f>
        <v>2.0</v>
      </c>
      <c r="AF2039" t="inlineStr">
        <is>
          <t>rating</t>
        </is>
      </c>
      <c r="AG2039" t="inlineStr">
        <is>
          <t>performance</t>
        </is>
      </c>
      <c r="AH2039" t="inlineStr">
        <is>
          <t>non-sensitive</t>
        </is>
      </c>
      <c r="AI2039" t="inlineStr">
        <is>
          <t>without ETS/CT</t>
        </is>
      </c>
      <c r="AJ2039" t="inlineStr">
        <is>
          <t>without ETS/CT</t>
        </is>
      </c>
      <c r="AK2039" t="str">
        <f>IF(AND($CF2039&lt;&gt;"",IFERROR(INDEX(subsample_country_map!$B:$B,MATCH($CF2039,subsample_country_map!$A:$A,0)),"")&lt;&gt;""),INDEX(subsample_country_map!$B:$B,MATCH($CF2039,subsample_country_map!$A:$A,0)),INDEX(lookup!$AA:$AA,MATCH($A2039,lookup!$A:$A,0)))</f>
        <v>1_US</v>
      </c>
      <c r="AL2039" t="str">
        <f>IF(AND($CF2039&lt;&gt;"",IFERROR(INDEX(subsample_country_map!$C:$C,MATCH($CF2039,subsample_country_map!$A:$A,0)),"")&lt;&gt;""),INDEX(subsample_country_map!$C:$C,MATCH($CF2039,subsample_country_map!$A:$A,0)),INDEX(lookup!$AB:$AB,MATCH($A2039,lookup!$A:$A,0)))</f>
        <v>1_developed</v>
      </c>
      <c r="AM2039" t="str">
        <f>IF(AND($CF2039&lt;&gt;"",IFERROR(INDEX(subsample_country_map!$D:$D,MATCH($CF2039,subsample_country_map!$A:$A,0)),"")&lt;&gt;""),INDEX(subsample_country_map!$D:$D,MATCH($CF2039,subsample_country_map!$A:$A,0)),INDEX(lookup!$AC:$AC,MATCH($A2039,lookup!$A:$A,0)))</f>
        <v>1_western</v>
      </c>
      <c r="AN2039" t="str">
        <f>IF(AND($CF2039&lt;&gt;"",IFERROR(INDEX(subsample_country_map!$E:$E,MATCH($CF2039,subsample_country_map!$A:$A,0)),"")&lt;&gt;""),INDEX(subsample_country_map!$E:$E,MATCH($CF2039,subsample_country_map!$A:$A,0)),INDEX(lookup!$AD:$AD,MATCH($A2039,lookup!$A:$A,0)))</f>
        <v>1_common law</v>
      </c>
      <c r="AO2039" t="str">
        <f>INDEX(lookup!$Y:$Y,MATCH($A2039,lookup!$A:$A,0))</f>
        <v>0_published</v>
      </c>
      <c r="AP2039" t="str">
        <f>INDEX(lookup!$Z:$Z,MATCH($A2039,lookup!$A:$A,0))</f>
        <v>1_VHB high</v>
      </c>
      <c r="AQ2039" t="str">
        <f>INDEX(lookup!$W:$W,MATCH($A2039,lookup!$A:$A,0))</f>
        <v>1_fin/acc/econ</v>
      </c>
      <c r="AS2039" t="inlineStr">
        <is>
          <t>staging</t>
        </is>
      </c>
      <c r="AT2039" t="inlineStr">
        <is>
          <t>bad-CER</t>
        </is>
      </c>
      <c r="AU2039" t="inlineStr">
        <is>
          <t>creditworthiness</t>
        </is>
      </c>
      <c r="AV2039" t="inlineStr">
        <is>
          <t>-0.009</t>
        </is>
      </c>
      <c r="AX2039" t="inlineStr">
        <is>
          <t>-0.32</t>
        </is>
      </c>
      <c r="BA2039" t="n">
        <v>1513</v>
      </c>
      <c r="BB2039" t="inlineStr">
        <is>
          <t>1</t>
        </is>
      </c>
      <c r="BC2039" t="inlineStr">
        <is>
          <t>ordered probit</t>
        </is>
      </c>
      <c r="BD2039" t="inlineStr">
        <is>
          <t>not stated</t>
        </is>
      </c>
      <c r="BE2039" t="inlineStr">
        <is>
          <t>other:external political environment (HQ state)</t>
        </is>
      </c>
      <c r="BF2039" t="inlineStr">
        <is>
          <t>Firms headquartered in democratic-leaning states</t>
        </is>
      </c>
      <c r="BI2039" t="inlineStr">
        <is>
          <t>Table 8</t>
        </is>
      </c>
      <c r="BJ2039" t="inlineStr">
        <is>
          <t>Panel A Model (2)</t>
        </is>
      </c>
      <c r="BK2039" t="inlineStr">
        <is>
          <t>2193</t>
        </is>
      </c>
      <c r="BL2039" t="inlineStr">
        <is>
          <t>CARBON EMISS -0.009 (-0.32)</t>
        </is>
      </c>
      <c r="BM2039" t="inlineStr">
        <is>
          <t>CARBON EMISS</t>
        </is>
      </c>
      <c r="BN2039" t="inlineStr">
        <is>
          <t>C_RATINGS</t>
        </is>
      </c>
      <c r="BO2039" t="inlineStr">
        <is>
          <t>update</t>
        </is>
      </c>
      <c r="BP2039" t="inlineStr">
        <is>
          <t>Safiullah et al (2025)</t>
        </is>
      </c>
      <c r="BQ2039" t="inlineStr">
        <is>
          <t>computed</t>
        </is>
      </c>
      <c r="BT2039" t="n">
        <v>0</v>
      </c>
      <c r="BU2039" t="inlineStr">
        <is>
          <t>staging_Safiullah_et_al_2025.csv</t>
        </is>
      </c>
      <c r="BW2039" t="n">
        <v>2007</v>
      </c>
      <c r="BX2039" t="n">
        <v>2017</v>
      </c>
      <c r="BY2039" t="inlineStr">
        <is>
          <t>United States</t>
        </is>
      </c>
      <c r="BZ2039" t="n">
        <v>2012</v>
      </c>
      <c r="CA2039" t="n">
        <v>0.1818181818181818</v>
      </c>
      <c r="CB2039" t="n">
        <v>0</v>
      </c>
      <c r="CC2039" t="n">
        <v>1</v>
      </c>
      <c r="CD2039" t="n">
        <v>-0.008226699152132963</v>
      </c>
      <c r="CE2039" t="n">
        <v>1</v>
      </c>
    </row>
    <row r="2040">
      <c r="A2040" t="inlineStr">
        <is>
          <t>Safiullah et al (2025)</t>
        </is>
      </c>
      <c r="B2040" t="n">
        <v>3345</v>
      </c>
      <c r="C2040" t="n">
        <v>0.06970431951389063</v>
      </c>
      <c r="D2040" t="n">
        <v>671</v>
      </c>
      <c r="E2040">
        <f>IF(ISNUMBER($BA2040),$BA2040,IF(AND(ISNUMBER($D2040),ISNUMBER($BW2040),ISNUMBER($BX2040)),$D2040*($BX2040-$BW2040+1),""))</f>
        <v>671.0</v>
      </c>
      <c r="H2040" t="inlineStr">
        <is>
          <t>partial</t>
        </is>
      </c>
      <c r="I2040" t="inlineStr">
        <is>
          <t>T-Statistic available</t>
        </is>
      </c>
      <c r="J2040">
        <f>IF($BW2040&lt;&gt;"",$BW2040,"")</f>
        <v>2007.0</v>
      </c>
      <c r="K2040">
        <f>IF($BX2040&lt;&gt;"",$BX2040,"")</f>
        <v>2017.0</v>
      </c>
      <c r="L2040">
        <f>IF(AND(ISNUMBER($BW2040),ISNUMBER($BX2040)),($BW2040+$BX2040)/2,"")</f>
        <v>2012.0</v>
      </c>
      <c r="M2040">
        <f>IF($L2040&lt;&gt;"",$L2040,"")</f>
        <v>2012.0</v>
      </c>
      <c r="N2040">
        <f>IF(AND(ISNUMBER($BW2040),ISNUMBER($BX2040)),MIN(1,MAX(0,($BX2040-2016+1)/($BX2040-$BW2040+1))),"")</f>
        <v>0.1818181818181818</v>
      </c>
      <c r="O2040">
        <f>IF(AND(ISNUMBER($BW2040),ISNUMBER($BX2040)),MIN(1,MAX(0,($BX2040-2017+1)/($BX2040-$BW2040+1))),"")</f>
        <v>0.09090909090909091</v>
      </c>
      <c r="P2040">
        <f>IF(AND(ISNUMBER($BW2040),ISNUMBER($BX2040)),MIN(1,MAX(0,($BX2040-2018+1)/($BX2040-$BW2040+1))),"")</f>
        <v>0.0</v>
      </c>
      <c r="Q2040">
        <f>IF(AND(ISNUMBER($BW2040),ISNUMBER($BX2040)),MIN(1,MAX(0,($BX2040-2019+1)/($BX2040-$BW2040+1))),"")</f>
        <v>0.0</v>
      </c>
      <c r="R2040">
        <f>IF(AND(ISNUMBER($BW2040),ISNUMBER($BX2040)),MIN(1,MAX(0,($BX2040-2016+1)/($BX2040-$BW2040+1))),"")</f>
        <v>0.1818181818181818</v>
      </c>
      <c r="S2040">
        <f>IF($L2040&lt;&gt;"",IF($L2040&gt;=2015.5,1,0),"")</f>
        <v>0.0</v>
      </c>
      <c r="T2040">
        <f>IF($L2040&lt;&gt;"",IF($L2040&gt;=2016,1,0),"")</f>
        <v>0.0</v>
      </c>
      <c r="U2040">
        <f>IF(ISNUMBER($BX2040),IF($BX2040&gt;=2016,1,0),"")</f>
        <v>1.0</v>
      </c>
      <c r="V2040">
        <f>IF(ISNUMBER($BW2040),IF($BW2040&gt;=2016,1,0),"")</f>
        <v>0.0</v>
      </c>
      <c r="W2040" t="str">
        <f>IF(AND(ISNUMBER($BW2040),ISNUMBER($BX2040)),IF($BW2040&gt;=2016,"post-only",IF($BX2040&lt;2016,"pre-only","mixed")),"")</f>
        <v>mixed</v>
      </c>
      <c r="X2040">
        <f>IF(AND(ISNUMBER($BW2040),ISNUMBER($BX2040)),MIN(1,MAX(0,($BX2040-2017+1)/($BX2040-$BW2040+1))),"")</f>
        <v>0.09090909090909091</v>
      </c>
      <c r="Y2040">
        <f>IF(AND(ISNUMBER($BW2040),ISNUMBER($BX2040)),MIN(1,MAX(0,($BX2040-2018+1)/($BX2040-$BW2040+1))),"")</f>
        <v>0.0</v>
      </c>
      <c r="Z2040">
        <f>IF(AND(ISNUMBER($BW2040),ISNUMBER($BX2040)),MIN(1,MAX(0,($BX2040-2019+1)/($BX2040-$BW2040+1))),"")</f>
        <v>0.0</v>
      </c>
      <c r="AA2040">
        <f>IF(ISNUMBER($BX2040),IF($BX2040&gt;=2017,1,0),"")</f>
        <v>1.0</v>
      </c>
      <c r="AB2040">
        <f>IF(ISNUMBER($BX2040),IF($BX2040&gt;=2018,1,0),"")</f>
        <v>0.0</v>
      </c>
      <c r="AC2040">
        <f>IF(ISNUMBER($BX2040),IF($BX2040&gt;=2019,1,0),"")</f>
        <v>0.0</v>
      </c>
      <c r="AD2040">
        <f>IF($L2040&lt;&gt;"",IF($L2040&gt;2013,1,0),"")</f>
        <v>0.0</v>
      </c>
      <c r="AE2040">
        <f>IF($L2040&lt;&gt;"",1+IF($L2040&gt;2011,1,0)+IF($L2040&gt;2014,1,0),"")</f>
        <v>2.0</v>
      </c>
      <c r="AF2040" t="inlineStr">
        <is>
          <t>rating</t>
        </is>
      </c>
      <c r="AG2040" t="inlineStr">
        <is>
          <t>performance</t>
        </is>
      </c>
      <c r="AH2040" t="inlineStr">
        <is>
          <t>non-sensitive</t>
        </is>
      </c>
      <c r="AI2040" t="inlineStr">
        <is>
          <t>without ETS/CT</t>
        </is>
      </c>
      <c r="AJ2040" t="inlineStr">
        <is>
          <t>without ETS/CT</t>
        </is>
      </c>
      <c r="AK2040" t="str">
        <f>IF(AND($CF2040&lt;&gt;"",IFERROR(INDEX(subsample_country_map!$B:$B,MATCH($CF2040,subsample_country_map!$A:$A,0)),"")&lt;&gt;""),INDEX(subsample_country_map!$B:$B,MATCH($CF2040,subsample_country_map!$A:$A,0)),INDEX(lookup!$AA:$AA,MATCH($A2040,lookup!$A:$A,0)))</f>
        <v>1_US</v>
      </c>
      <c r="AL2040" t="str">
        <f>IF(AND($CF2040&lt;&gt;"",IFERROR(INDEX(subsample_country_map!$C:$C,MATCH($CF2040,subsample_country_map!$A:$A,0)),"")&lt;&gt;""),INDEX(subsample_country_map!$C:$C,MATCH($CF2040,subsample_country_map!$A:$A,0)),INDEX(lookup!$AB:$AB,MATCH($A2040,lookup!$A:$A,0)))</f>
        <v>1_developed</v>
      </c>
      <c r="AM2040" t="str">
        <f>IF(AND($CF2040&lt;&gt;"",IFERROR(INDEX(subsample_country_map!$D:$D,MATCH($CF2040,subsample_country_map!$A:$A,0)),"")&lt;&gt;""),INDEX(subsample_country_map!$D:$D,MATCH($CF2040,subsample_country_map!$A:$A,0)),INDEX(lookup!$AC:$AC,MATCH($A2040,lookup!$A:$A,0)))</f>
        <v>1_western</v>
      </c>
      <c r="AN2040" t="str">
        <f>IF(AND($CF2040&lt;&gt;"",IFERROR(INDEX(subsample_country_map!$E:$E,MATCH($CF2040,subsample_country_map!$A:$A,0)),"")&lt;&gt;""),INDEX(subsample_country_map!$E:$E,MATCH($CF2040,subsample_country_map!$A:$A,0)),INDEX(lookup!$AD:$AD,MATCH($A2040,lookup!$A:$A,0)))</f>
        <v>1_common law</v>
      </c>
      <c r="AO2040" t="str">
        <f>INDEX(lookup!$Y:$Y,MATCH($A2040,lookup!$A:$A,0))</f>
        <v>0_published</v>
      </c>
      <c r="AP2040" t="str">
        <f>INDEX(lookup!$Z:$Z,MATCH($A2040,lookup!$A:$A,0))</f>
        <v>1_VHB high</v>
      </c>
      <c r="AQ2040" t="str">
        <f>INDEX(lookup!$W:$W,MATCH($A2040,lookup!$A:$A,0))</f>
        <v>1_fin/acc/econ</v>
      </c>
      <c r="AS2040" t="inlineStr">
        <is>
          <t>staging</t>
        </is>
      </c>
      <c r="AT2040" t="inlineStr">
        <is>
          <t>bad-CER</t>
        </is>
      </c>
      <c r="AU2040" t="inlineStr">
        <is>
          <t>creditworthiness</t>
        </is>
      </c>
      <c r="AV2040" t="inlineStr">
        <is>
          <t>0.073</t>
        </is>
      </c>
      <c r="AX2040" t="inlineStr">
        <is>
          <t>1.81</t>
        </is>
      </c>
      <c r="BA2040" t="n">
        <v>671</v>
      </c>
      <c r="BB2040" t="inlineStr">
        <is>
          <t>1</t>
        </is>
      </c>
      <c r="BC2040" t="inlineStr">
        <is>
          <t>ordered probit</t>
        </is>
      </c>
      <c r="BD2040" t="inlineStr">
        <is>
          <t>not stated</t>
        </is>
      </c>
      <c r="BE2040" t="inlineStr">
        <is>
          <t>other:external political environment (HQ state)</t>
        </is>
      </c>
      <c r="BF2040" t="inlineStr">
        <is>
          <t>Firms headquartered in republican-leaning states</t>
        </is>
      </c>
      <c r="BI2040" t="inlineStr">
        <is>
          <t>Table 8</t>
        </is>
      </c>
      <c r="BJ2040" t="inlineStr">
        <is>
          <t>Panel B Model (3)</t>
        </is>
      </c>
      <c r="BK2040" t="inlineStr">
        <is>
          <t>2193</t>
        </is>
      </c>
      <c r="BL2040" t="inlineStr">
        <is>
          <t>CARBON EMISS 0.073* (1.81)</t>
        </is>
      </c>
      <c r="BM2040" t="inlineStr">
        <is>
          <t>CARBON EMISS</t>
        </is>
      </c>
      <c r="BN2040" t="inlineStr">
        <is>
          <t>C_RATINGS</t>
        </is>
      </c>
      <c r="BO2040" t="inlineStr">
        <is>
          <t>update</t>
        </is>
      </c>
      <c r="BP2040" t="inlineStr">
        <is>
          <t>Safiullah et al (2025)</t>
        </is>
      </c>
      <c r="BQ2040" t="inlineStr">
        <is>
          <t>computed</t>
        </is>
      </c>
      <c r="BT2040" t="n">
        <v>0</v>
      </c>
      <c r="BU2040" t="inlineStr">
        <is>
          <t>staging_Safiullah_et_al_2025.csv</t>
        </is>
      </c>
      <c r="BW2040" t="n">
        <v>2007</v>
      </c>
      <c r="BX2040" t="n">
        <v>2017</v>
      </c>
      <c r="BY2040" t="inlineStr">
        <is>
          <t>United States</t>
        </is>
      </c>
      <c r="BZ2040" t="n">
        <v>2012</v>
      </c>
      <c r="CA2040" t="n">
        <v>0.1818181818181818</v>
      </c>
      <c r="CB2040" t="n">
        <v>0</v>
      </c>
      <c r="CC2040" t="n">
        <v>1</v>
      </c>
      <c r="CD2040" t="n">
        <v>0.06981754037101989</v>
      </c>
      <c r="CE2040" t="n">
        <v>1</v>
      </c>
    </row>
    <row r="2041">
      <c r="A2041" t="inlineStr">
        <is>
          <t>Safiullah et al (2025)</t>
        </is>
      </c>
      <c r="B2041" t="n">
        <v>3346</v>
      </c>
      <c r="C2041" t="n">
        <v>0.07047072881268149</v>
      </c>
      <c r="D2041" t="n">
        <v>671</v>
      </c>
      <c r="E2041">
        <f>IF(ISNUMBER($BA2041),$BA2041,IF(AND(ISNUMBER($D2041),ISNUMBER($BW2041),ISNUMBER($BX2041)),$D2041*($BX2041-$BW2041+1),""))</f>
        <v>671.0</v>
      </c>
      <c r="H2041" t="inlineStr">
        <is>
          <t>partial</t>
        </is>
      </c>
      <c r="I2041" t="inlineStr">
        <is>
          <t>T-Statistic available</t>
        </is>
      </c>
      <c r="J2041">
        <f>IF($BW2041&lt;&gt;"",$BW2041,"")</f>
        <v>2007.0</v>
      </c>
      <c r="K2041">
        <f>IF($BX2041&lt;&gt;"",$BX2041,"")</f>
        <v>2017.0</v>
      </c>
      <c r="L2041">
        <f>IF(AND(ISNUMBER($BW2041),ISNUMBER($BX2041)),($BW2041+$BX2041)/2,"")</f>
        <v>2012.0</v>
      </c>
      <c r="M2041">
        <f>IF($L2041&lt;&gt;"",$L2041,"")</f>
        <v>2012.0</v>
      </c>
      <c r="N2041">
        <f>IF(AND(ISNUMBER($BW2041),ISNUMBER($BX2041)),MIN(1,MAX(0,($BX2041-2016+1)/($BX2041-$BW2041+1))),"")</f>
        <v>0.1818181818181818</v>
      </c>
      <c r="O2041">
        <f>IF(AND(ISNUMBER($BW2041),ISNUMBER($BX2041)),MIN(1,MAX(0,($BX2041-2017+1)/($BX2041-$BW2041+1))),"")</f>
        <v>0.09090909090909091</v>
      </c>
      <c r="P2041">
        <f>IF(AND(ISNUMBER($BW2041),ISNUMBER($BX2041)),MIN(1,MAX(0,($BX2041-2018+1)/($BX2041-$BW2041+1))),"")</f>
        <v>0.0</v>
      </c>
      <c r="Q2041">
        <f>IF(AND(ISNUMBER($BW2041),ISNUMBER($BX2041)),MIN(1,MAX(0,($BX2041-2019+1)/($BX2041-$BW2041+1))),"")</f>
        <v>0.0</v>
      </c>
      <c r="R2041">
        <f>IF(AND(ISNUMBER($BW2041),ISNUMBER($BX2041)),MIN(1,MAX(0,($BX2041-2016+1)/($BX2041-$BW2041+1))),"")</f>
        <v>0.1818181818181818</v>
      </c>
      <c r="S2041">
        <f>IF($L2041&lt;&gt;"",IF($L2041&gt;=2015.5,1,0),"")</f>
        <v>0.0</v>
      </c>
      <c r="T2041">
        <f>IF($L2041&lt;&gt;"",IF($L2041&gt;=2016,1,0),"")</f>
        <v>0.0</v>
      </c>
      <c r="U2041">
        <f>IF(ISNUMBER($BX2041),IF($BX2041&gt;=2016,1,0),"")</f>
        <v>1.0</v>
      </c>
      <c r="V2041">
        <f>IF(ISNUMBER($BW2041),IF($BW2041&gt;=2016,1,0),"")</f>
        <v>0.0</v>
      </c>
      <c r="W2041" t="str">
        <f>IF(AND(ISNUMBER($BW2041),ISNUMBER($BX2041)),IF($BW2041&gt;=2016,"post-only",IF($BX2041&lt;2016,"pre-only","mixed")),"")</f>
        <v>mixed</v>
      </c>
      <c r="X2041">
        <f>IF(AND(ISNUMBER($BW2041),ISNUMBER($BX2041)),MIN(1,MAX(0,($BX2041-2017+1)/($BX2041-$BW2041+1))),"")</f>
        <v>0.09090909090909091</v>
      </c>
      <c r="Y2041">
        <f>IF(AND(ISNUMBER($BW2041),ISNUMBER($BX2041)),MIN(1,MAX(0,($BX2041-2018+1)/($BX2041-$BW2041+1))),"")</f>
        <v>0.0</v>
      </c>
      <c r="Z2041">
        <f>IF(AND(ISNUMBER($BW2041),ISNUMBER($BX2041)),MIN(1,MAX(0,($BX2041-2019+1)/($BX2041-$BW2041+1))),"")</f>
        <v>0.0</v>
      </c>
      <c r="AA2041">
        <f>IF(ISNUMBER($BX2041),IF($BX2041&gt;=2017,1,0),"")</f>
        <v>1.0</v>
      </c>
      <c r="AB2041">
        <f>IF(ISNUMBER($BX2041),IF($BX2041&gt;=2018,1,0),"")</f>
        <v>0.0</v>
      </c>
      <c r="AC2041">
        <f>IF(ISNUMBER($BX2041),IF($BX2041&gt;=2019,1,0),"")</f>
        <v>0.0</v>
      </c>
      <c r="AD2041">
        <f>IF($L2041&lt;&gt;"",IF($L2041&gt;2013,1,0),"")</f>
        <v>0.0</v>
      </c>
      <c r="AE2041">
        <f>IF($L2041&lt;&gt;"",1+IF($L2041&gt;2011,1,0)+IF($L2041&gt;2014,1,0),"")</f>
        <v>2.0</v>
      </c>
      <c r="AF2041" t="inlineStr">
        <is>
          <t>rating</t>
        </is>
      </c>
      <c r="AG2041" t="inlineStr">
        <is>
          <t>performance</t>
        </is>
      </c>
      <c r="AH2041" t="inlineStr">
        <is>
          <t>non-sensitive</t>
        </is>
      </c>
      <c r="AI2041" t="inlineStr">
        <is>
          <t>without ETS/CT</t>
        </is>
      </c>
      <c r="AJ2041" t="inlineStr">
        <is>
          <t>without ETS/CT</t>
        </is>
      </c>
      <c r="AK2041" t="str">
        <f>IF(AND($CF2041&lt;&gt;"",IFERROR(INDEX(subsample_country_map!$B:$B,MATCH($CF2041,subsample_country_map!$A:$A,0)),"")&lt;&gt;""),INDEX(subsample_country_map!$B:$B,MATCH($CF2041,subsample_country_map!$A:$A,0)),INDEX(lookup!$AA:$AA,MATCH($A2041,lookup!$A:$A,0)))</f>
        <v>1_US</v>
      </c>
      <c r="AL2041" t="str">
        <f>IF(AND($CF2041&lt;&gt;"",IFERROR(INDEX(subsample_country_map!$C:$C,MATCH($CF2041,subsample_country_map!$A:$A,0)),"")&lt;&gt;""),INDEX(subsample_country_map!$C:$C,MATCH($CF2041,subsample_country_map!$A:$A,0)),INDEX(lookup!$AB:$AB,MATCH($A2041,lookup!$A:$A,0)))</f>
        <v>1_developed</v>
      </c>
      <c r="AM2041" t="str">
        <f>IF(AND($CF2041&lt;&gt;"",IFERROR(INDEX(subsample_country_map!$D:$D,MATCH($CF2041,subsample_country_map!$A:$A,0)),"")&lt;&gt;""),INDEX(subsample_country_map!$D:$D,MATCH($CF2041,subsample_country_map!$A:$A,0)),INDEX(lookup!$AC:$AC,MATCH($A2041,lookup!$A:$A,0)))</f>
        <v>1_western</v>
      </c>
      <c r="AN2041" t="str">
        <f>IF(AND($CF2041&lt;&gt;"",IFERROR(INDEX(subsample_country_map!$E:$E,MATCH($CF2041,subsample_country_map!$A:$A,0)),"")&lt;&gt;""),INDEX(subsample_country_map!$E:$E,MATCH($CF2041,subsample_country_map!$A:$A,0)),INDEX(lookup!$AD:$AD,MATCH($A2041,lookup!$A:$A,0)))</f>
        <v>1_common law</v>
      </c>
      <c r="AO2041" t="str">
        <f>INDEX(lookup!$Y:$Y,MATCH($A2041,lookup!$A:$A,0))</f>
        <v>0_published</v>
      </c>
      <c r="AP2041" t="str">
        <f>INDEX(lookup!$Z:$Z,MATCH($A2041,lookup!$A:$A,0))</f>
        <v>1_VHB high</v>
      </c>
      <c r="AQ2041" t="str">
        <f>INDEX(lookup!$W:$W,MATCH($A2041,lookup!$A:$A,0))</f>
        <v>1_fin/acc/econ</v>
      </c>
      <c r="AS2041" t="inlineStr">
        <is>
          <t>staging</t>
        </is>
      </c>
      <c r="AT2041" t="inlineStr">
        <is>
          <t>bad-CER</t>
        </is>
      </c>
      <c r="AU2041" t="inlineStr">
        <is>
          <t>creditworthiness</t>
        </is>
      </c>
      <c r="AV2041" t="inlineStr">
        <is>
          <t>0.074</t>
        </is>
      </c>
      <c r="AX2041" t="inlineStr">
        <is>
          <t>1.83</t>
        </is>
      </c>
      <c r="BA2041" t="n">
        <v>671</v>
      </c>
      <c r="BB2041" t="inlineStr">
        <is>
          <t>1</t>
        </is>
      </c>
      <c r="BC2041" t="inlineStr">
        <is>
          <t>ordered probit</t>
        </is>
      </c>
      <c r="BD2041" t="inlineStr">
        <is>
          <t>not stated</t>
        </is>
      </c>
      <c r="BE2041" t="inlineStr">
        <is>
          <t>other:external political environment (HQ state)</t>
        </is>
      </c>
      <c r="BF2041" t="inlineStr">
        <is>
          <t>Firms headquartered in republican-leaning states</t>
        </is>
      </c>
      <c r="BI2041" t="inlineStr">
        <is>
          <t>Table 8</t>
        </is>
      </c>
      <c r="BJ2041" t="inlineStr">
        <is>
          <t>Panel B Model (4)</t>
        </is>
      </c>
      <c r="BK2041" t="inlineStr">
        <is>
          <t>2193</t>
        </is>
      </c>
      <c r="BL2041" t="inlineStr">
        <is>
          <t>CARBON EMISS 0.074* (1.83)</t>
        </is>
      </c>
      <c r="BM2041" t="inlineStr">
        <is>
          <t>CARBON EMISS</t>
        </is>
      </c>
      <c r="BN2041" t="inlineStr">
        <is>
          <t>C_RATINGS</t>
        </is>
      </c>
      <c r="BO2041" t="inlineStr">
        <is>
          <t>update</t>
        </is>
      </c>
      <c r="BP2041" t="inlineStr">
        <is>
          <t>Safiullah et al (2025)</t>
        </is>
      </c>
      <c r="BQ2041" t="inlineStr">
        <is>
          <t>computed</t>
        </is>
      </c>
      <c r="BT2041" t="n">
        <v>0</v>
      </c>
      <c r="BU2041" t="inlineStr">
        <is>
          <t>staging_Safiullah_et_al_2025.csv</t>
        </is>
      </c>
      <c r="BW2041" t="n">
        <v>2007</v>
      </c>
      <c r="BX2041" t="n">
        <v>2017</v>
      </c>
      <c r="BY2041" t="inlineStr">
        <is>
          <t>United States</t>
        </is>
      </c>
      <c r="BZ2041" t="n">
        <v>2012</v>
      </c>
      <c r="CA2041" t="n">
        <v>0.1818181818181818</v>
      </c>
      <c r="CB2041" t="n">
        <v>0</v>
      </c>
      <c r="CC2041" t="n">
        <v>1</v>
      </c>
      <c r="CD2041" t="n">
        <v>0.07058773309597369</v>
      </c>
      <c r="CE2041" t="n">
        <v>1</v>
      </c>
    </row>
    <row r="2042">
      <c r="A2042" t="inlineStr">
        <is>
          <t>Safiullah et al (2025)</t>
        </is>
      </c>
      <c r="B2042" t="n">
        <v>3347</v>
      </c>
      <c r="C2042" t="n">
        <v>-0.04343839401528322</v>
      </c>
      <c r="D2042" t="n">
        <v>2537</v>
      </c>
      <c r="E2042">
        <f>IF(ISNUMBER($BA2042),$BA2042,IF(AND(ISNUMBER($D2042),ISNUMBER($BW2042),ISNUMBER($BX2042)),$D2042*($BX2042-$BW2042+1),""))</f>
        <v>2537.0</v>
      </c>
      <c r="H2042" t="inlineStr">
        <is>
          <t>partial</t>
        </is>
      </c>
      <c r="I2042" t="inlineStr">
        <is>
          <t>T-Statistic available</t>
        </is>
      </c>
      <c r="J2042">
        <f>IF($BW2042&lt;&gt;"",$BW2042,"")</f>
        <v>2007.0</v>
      </c>
      <c r="K2042">
        <f>IF($BX2042&lt;&gt;"",$BX2042,"")</f>
        <v>2017.0</v>
      </c>
      <c r="L2042">
        <f>IF(AND(ISNUMBER($BW2042),ISNUMBER($BX2042)),($BW2042+$BX2042)/2,"")</f>
        <v>2012.0</v>
      </c>
      <c r="M2042">
        <f>IF($L2042&lt;&gt;"",$L2042,"")</f>
        <v>2012.0</v>
      </c>
      <c r="N2042">
        <f>IF(AND(ISNUMBER($BW2042),ISNUMBER($BX2042)),MIN(1,MAX(0,($BX2042-2016+1)/($BX2042-$BW2042+1))),"")</f>
        <v>0.1818181818181818</v>
      </c>
      <c r="O2042">
        <f>IF(AND(ISNUMBER($BW2042),ISNUMBER($BX2042)),MIN(1,MAX(0,($BX2042-2017+1)/($BX2042-$BW2042+1))),"")</f>
        <v>0.09090909090909091</v>
      </c>
      <c r="P2042">
        <f>IF(AND(ISNUMBER($BW2042),ISNUMBER($BX2042)),MIN(1,MAX(0,($BX2042-2018+1)/($BX2042-$BW2042+1))),"")</f>
        <v>0.0</v>
      </c>
      <c r="Q2042">
        <f>IF(AND(ISNUMBER($BW2042),ISNUMBER($BX2042)),MIN(1,MAX(0,($BX2042-2019+1)/($BX2042-$BW2042+1))),"")</f>
        <v>0.0</v>
      </c>
      <c r="R2042">
        <f>IF(AND(ISNUMBER($BW2042),ISNUMBER($BX2042)),MIN(1,MAX(0,($BX2042-2016+1)/($BX2042-$BW2042+1))),"")</f>
        <v>0.1818181818181818</v>
      </c>
      <c r="S2042">
        <f>IF($L2042&lt;&gt;"",IF($L2042&gt;=2015.5,1,0),"")</f>
        <v>0.0</v>
      </c>
      <c r="T2042">
        <f>IF($L2042&lt;&gt;"",IF($L2042&gt;=2016,1,0),"")</f>
        <v>0.0</v>
      </c>
      <c r="U2042">
        <f>IF(ISNUMBER($BX2042),IF($BX2042&gt;=2016,1,0),"")</f>
        <v>1.0</v>
      </c>
      <c r="V2042">
        <f>IF(ISNUMBER($BW2042),IF($BW2042&gt;=2016,1,0),"")</f>
        <v>0.0</v>
      </c>
      <c r="W2042" t="str">
        <f>IF(AND(ISNUMBER($BW2042),ISNUMBER($BX2042)),IF($BW2042&gt;=2016,"post-only",IF($BX2042&lt;2016,"pre-only","mixed")),"")</f>
        <v>mixed</v>
      </c>
      <c r="X2042">
        <f>IF(AND(ISNUMBER($BW2042),ISNUMBER($BX2042)),MIN(1,MAX(0,($BX2042-2017+1)/($BX2042-$BW2042+1))),"")</f>
        <v>0.09090909090909091</v>
      </c>
      <c r="Y2042">
        <f>IF(AND(ISNUMBER($BW2042),ISNUMBER($BX2042)),MIN(1,MAX(0,($BX2042-2018+1)/($BX2042-$BW2042+1))),"")</f>
        <v>0.0</v>
      </c>
      <c r="Z2042">
        <f>IF(AND(ISNUMBER($BW2042),ISNUMBER($BX2042)),MIN(1,MAX(0,($BX2042-2019+1)/($BX2042-$BW2042+1))),"")</f>
        <v>0.0</v>
      </c>
      <c r="AA2042">
        <f>IF(ISNUMBER($BX2042),IF($BX2042&gt;=2017,1,0),"")</f>
        <v>1.0</v>
      </c>
      <c r="AB2042">
        <f>IF(ISNUMBER($BX2042),IF($BX2042&gt;=2018,1,0),"")</f>
        <v>0.0</v>
      </c>
      <c r="AC2042">
        <f>IF(ISNUMBER($BX2042),IF($BX2042&gt;=2019,1,0),"")</f>
        <v>0.0</v>
      </c>
      <c r="AD2042">
        <f>IF($L2042&lt;&gt;"",IF($L2042&gt;2013,1,0),"")</f>
        <v>0.0</v>
      </c>
      <c r="AE2042">
        <f>IF($L2042&lt;&gt;"",1+IF($L2042&gt;2011,1,0)+IF($L2042&gt;2014,1,0),"")</f>
        <v>2.0</v>
      </c>
      <c r="AF2042" t="inlineStr">
        <is>
          <t>rating</t>
        </is>
      </c>
      <c r="AG2042" t="inlineStr">
        <is>
          <t>disclosure</t>
        </is>
      </c>
      <c r="AH2042" t="inlineStr">
        <is>
          <t>non-sensitive</t>
        </is>
      </c>
      <c r="AI2042" t="inlineStr">
        <is>
          <t>without ETS/CT</t>
        </is>
      </c>
      <c r="AJ2042" t="inlineStr">
        <is>
          <t>without ETS/CT</t>
        </is>
      </c>
      <c r="AK2042" t="str">
        <f>IF(AND($CF2042&lt;&gt;"",IFERROR(INDEX(subsample_country_map!$B:$B,MATCH($CF2042,subsample_country_map!$A:$A,0)),"")&lt;&gt;""),INDEX(subsample_country_map!$B:$B,MATCH($CF2042,subsample_country_map!$A:$A,0)),INDEX(lookup!$AA:$AA,MATCH($A2042,lookup!$A:$A,0)))</f>
        <v>1_US</v>
      </c>
      <c r="AL2042" t="str">
        <f>IF(AND($CF2042&lt;&gt;"",IFERROR(INDEX(subsample_country_map!$C:$C,MATCH($CF2042,subsample_country_map!$A:$A,0)),"")&lt;&gt;""),INDEX(subsample_country_map!$C:$C,MATCH($CF2042,subsample_country_map!$A:$A,0)),INDEX(lookup!$AB:$AB,MATCH($A2042,lookup!$A:$A,0)))</f>
        <v>1_developed</v>
      </c>
      <c r="AM2042" t="str">
        <f>IF(AND($CF2042&lt;&gt;"",IFERROR(INDEX(subsample_country_map!$D:$D,MATCH($CF2042,subsample_country_map!$A:$A,0)),"")&lt;&gt;""),INDEX(subsample_country_map!$D:$D,MATCH($CF2042,subsample_country_map!$A:$A,0)),INDEX(lookup!$AC:$AC,MATCH($A2042,lookup!$A:$A,0)))</f>
        <v>1_western</v>
      </c>
      <c r="AN2042" t="str">
        <f>IF(AND($CF2042&lt;&gt;"",IFERROR(INDEX(subsample_country_map!$E:$E,MATCH($CF2042,subsample_country_map!$A:$A,0)),"")&lt;&gt;""),INDEX(subsample_country_map!$E:$E,MATCH($CF2042,subsample_country_map!$A:$A,0)),INDEX(lookup!$AD:$AD,MATCH($A2042,lookup!$A:$A,0)))</f>
        <v>1_common law</v>
      </c>
      <c r="AO2042" t="str">
        <f>INDEX(lookup!$Y:$Y,MATCH($A2042,lookup!$A:$A,0))</f>
        <v>0_published</v>
      </c>
      <c r="AP2042" t="str">
        <f>INDEX(lookup!$Z:$Z,MATCH($A2042,lookup!$A:$A,0))</f>
        <v>1_VHB high</v>
      </c>
      <c r="AQ2042" t="str">
        <f>INDEX(lookup!$W:$W,MATCH($A2042,lookup!$A:$A,0))</f>
        <v>1_fin/acc/econ</v>
      </c>
      <c r="AS2042" t="inlineStr">
        <is>
          <t>staging</t>
        </is>
      </c>
      <c r="AT2042" t="inlineStr">
        <is>
          <t>good-CER</t>
        </is>
      </c>
      <c r="AU2042" t="inlineStr">
        <is>
          <t>creditworthiness</t>
        </is>
      </c>
      <c r="AV2042" t="inlineStr">
        <is>
          <t>0.098</t>
        </is>
      </c>
      <c r="AX2042" t="inlineStr">
        <is>
          <t>2.19</t>
        </is>
      </c>
      <c r="BA2042" t="n">
        <v>2537</v>
      </c>
      <c r="BB2042" t="inlineStr">
        <is>
          <t>0</t>
        </is>
      </c>
      <c r="BC2042" t="inlineStr">
        <is>
          <t>ordered probit</t>
        </is>
      </c>
      <c r="BD2042" t="inlineStr">
        <is>
          <t>not stated</t>
        </is>
      </c>
      <c r="BE2042" t="inlineStr">
        <is>
          <t>industry</t>
        </is>
      </c>
      <c r="BF2042" t="inlineStr">
        <is>
          <t>Excluding financial firms</t>
        </is>
      </c>
      <c r="BI2042" t="inlineStr">
        <is>
          <t>Table 9</t>
        </is>
      </c>
      <c r="BJ2042" t="inlineStr">
        <is>
          <t>Panel A Model (1)</t>
        </is>
      </c>
      <c r="BK2042" t="inlineStr">
        <is>
          <t>2195</t>
        </is>
      </c>
      <c r="BL2042" t="inlineStr">
        <is>
          <t>ASSUR_LEV 0.098** (2.19)</t>
        </is>
      </c>
      <c r="BM2042" t="inlineStr">
        <is>
          <t>ASSUR_LEV</t>
        </is>
      </c>
      <c r="BN2042" t="inlineStr">
        <is>
          <t>C_RATINGS</t>
        </is>
      </c>
      <c r="BO2042" t="inlineStr">
        <is>
          <t>update</t>
        </is>
      </c>
      <c r="BP2042" t="inlineStr">
        <is>
          <t>Safiullah et al (2025)</t>
        </is>
      </c>
      <c r="BQ2042" t="inlineStr">
        <is>
          <t>computed</t>
        </is>
      </c>
      <c r="BT2042" t="n">
        <v>0</v>
      </c>
      <c r="BU2042" t="inlineStr">
        <is>
          <t>staging_Safiullah_et_al_2025.csv</t>
        </is>
      </c>
      <c r="BW2042" t="n">
        <v>2007</v>
      </c>
      <c r="BX2042" t="n">
        <v>2017</v>
      </c>
      <c r="BY2042" t="inlineStr">
        <is>
          <t>United States</t>
        </is>
      </c>
      <c r="BZ2042" t="n">
        <v>2012</v>
      </c>
      <c r="CA2042" t="n">
        <v>0.1818181818181818</v>
      </c>
      <c r="CB2042" t="n">
        <v>0</v>
      </c>
      <c r="CC2042" t="n">
        <v>1</v>
      </c>
      <c r="CD2042" t="n">
        <v>-0.04346574620447056</v>
      </c>
      <c r="CE2042" t="n">
        <v>1</v>
      </c>
    </row>
    <row r="2043">
      <c r="A2043" t="inlineStr">
        <is>
          <t>Safiullah et al (2025)</t>
        </is>
      </c>
      <c r="B2043" t="n">
        <v>3348</v>
      </c>
      <c r="C2043" t="n">
        <v>-0.08054173099098196</v>
      </c>
      <c r="D2043" t="n">
        <v>2537</v>
      </c>
      <c r="E2043">
        <f>IF(ISNUMBER($BA2043),$BA2043,IF(AND(ISNUMBER($D2043),ISNUMBER($BW2043),ISNUMBER($BX2043)),$D2043*($BX2043-$BW2043+1),""))</f>
        <v>2537.0</v>
      </c>
      <c r="H2043" t="inlineStr">
        <is>
          <t>partial</t>
        </is>
      </c>
      <c r="I2043" t="inlineStr">
        <is>
          <t>T-Statistic available</t>
        </is>
      </c>
      <c r="J2043">
        <f>IF($BW2043&lt;&gt;"",$BW2043,"")</f>
        <v>2007.0</v>
      </c>
      <c r="K2043">
        <f>IF($BX2043&lt;&gt;"",$BX2043,"")</f>
        <v>2017.0</v>
      </c>
      <c r="L2043">
        <f>IF(AND(ISNUMBER($BW2043),ISNUMBER($BX2043)),($BW2043+$BX2043)/2,"")</f>
        <v>2012.0</v>
      </c>
      <c r="M2043">
        <f>IF($L2043&lt;&gt;"",$L2043,"")</f>
        <v>2012.0</v>
      </c>
      <c r="N2043">
        <f>IF(AND(ISNUMBER($BW2043),ISNUMBER($BX2043)),MIN(1,MAX(0,($BX2043-2016+1)/($BX2043-$BW2043+1))),"")</f>
        <v>0.1818181818181818</v>
      </c>
      <c r="O2043">
        <f>IF(AND(ISNUMBER($BW2043),ISNUMBER($BX2043)),MIN(1,MAX(0,($BX2043-2017+1)/($BX2043-$BW2043+1))),"")</f>
        <v>0.09090909090909091</v>
      </c>
      <c r="P2043">
        <f>IF(AND(ISNUMBER($BW2043),ISNUMBER($BX2043)),MIN(1,MAX(0,($BX2043-2018+1)/($BX2043-$BW2043+1))),"")</f>
        <v>0.0</v>
      </c>
      <c r="Q2043">
        <f>IF(AND(ISNUMBER($BW2043),ISNUMBER($BX2043)),MIN(1,MAX(0,($BX2043-2019+1)/($BX2043-$BW2043+1))),"")</f>
        <v>0.0</v>
      </c>
      <c r="R2043">
        <f>IF(AND(ISNUMBER($BW2043),ISNUMBER($BX2043)),MIN(1,MAX(0,($BX2043-2016+1)/($BX2043-$BW2043+1))),"")</f>
        <v>0.1818181818181818</v>
      </c>
      <c r="S2043">
        <f>IF($L2043&lt;&gt;"",IF($L2043&gt;=2015.5,1,0),"")</f>
        <v>0.0</v>
      </c>
      <c r="T2043">
        <f>IF($L2043&lt;&gt;"",IF($L2043&gt;=2016,1,0),"")</f>
        <v>0.0</v>
      </c>
      <c r="U2043">
        <f>IF(ISNUMBER($BX2043),IF($BX2043&gt;=2016,1,0),"")</f>
        <v>1.0</v>
      </c>
      <c r="V2043">
        <f>IF(ISNUMBER($BW2043),IF($BW2043&gt;=2016,1,0),"")</f>
        <v>0.0</v>
      </c>
      <c r="W2043" t="str">
        <f>IF(AND(ISNUMBER($BW2043),ISNUMBER($BX2043)),IF($BW2043&gt;=2016,"post-only",IF($BX2043&lt;2016,"pre-only","mixed")),"")</f>
        <v>mixed</v>
      </c>
      <c r="X2043">
        <f>IF(AND(ISNUMBER($BW2043),ISNUMBER($BX2043)),MIN(1,MAX(0,($BX2043-2017+1)/($BX2043-$BW2043+1))),"")</f>
        <v>0.09090909090909091</v>
      </c>
      <c r="Y2043">
        <f>IF(AND(ISNUMBER($BW2043),ISNUMBER($BX2043)),MIN(1,MAX(0,($BX2043-2018+1)/($BX2043-$BW2043+1))),"")</f>
        <v>0.0</v>
      </c>
      <c r="Z2043">
        <f>IF(AND(ISNUMBER($BW2043),ISNUMBER($BX2043)),MIN(1,MAX(0,($BX2043-2019+1)/($BX2043-$BW2043+1))),"")</f>
        <v>0.0</v>
      </c>
      <c r="AA2043">
        <f>IF(ISNUMBER($BX2043),IF($BX2043&gt;=2017,1,0),"")</f>
        <v>1.0</v>
      </c>
      <c r="AB2043">
        <f>IF(ISNUMBER($BX2043),IF($BX2043&gt;=2018,1,0),"")</f>
        <v>0.0</v>
      </c>
      <c r="AC2043">
        <f>IF(ISNUMBER($BX2043),IF($BX2043&gt;=2019,1,0),"")</f>
        <v>0.0</v>
      </c>
      <c r="AD2043">
        <f>IF($L2043&lt;&gt;"",IF($L2043&gt;2013,1,0),"")</f>
        <v>0.0</v>
      </c>
      <c r="AE2043">
        <f>IF($L2043&lt;&gt;"",1+IF($L2043&gt;2011,1,0)+IF($L2043&gt;2014,1,0),"")</f>
        <v>2.0</v>
      </c>
      <c r="AF2043" t="inlineStr">
        <is>
          <t>rating</t>
        </is>
      </c>
      <c r="AG2043" t="inlineStr">
        <is>
          <t>disclosure</t>
        </is>
      </c>
      <c r="AH2043" t="inlineStr">
        <is>
          <t>non-sensitive</t>
        </is>
      </c>
      <c r="AI2043" t="inlineStr">
        <is>
          <t>without ETS/CT</t>
        </is>
      </c>
      <c r="AJ2043" t="inlineStr">
        <is>
          <t>without ETS/CT</t>
        </is>
      </c>
      <c r="AK2043" t="str">
        <f>IF(AND($CF2043&lt;&gt;"",IFERROR(INDEX(subsample_country_map!$B:$B,MATCH($CF2043,subsample_country_map!$A:$A,0)),"")&lt;&gt;""),INDEX(subsample_country_map!$B:$B,MATCH($CF2043,subsample_country_map!$A:$A,0)),INDEX(lookup!$AA:$AA,MATCH($A2043,lookup!$A:$A,0)))</f>
        <v>1_US</v>
      </c>
      <c r="AL2043" t="str">
        <f>IF(AND($CF2043&lt;&gt;"",IFERROR(INDEX(subsample_country_map!$C:$C,MATCH($CF2043,subsample_country_map!$A:$A,0)),"")&lt;&gt;""),INDEX(subsample_country_map!$C:$C,MATCH($CF2043,subsample_country_map!$A:$A,0)),INDEX(lookup!$AB:$AB,MATCH($A2043,lookup!$A:$A,0)))</f>
        <v>1_developed</v>
      </c>
      <c r="AM2043" t="str">
        <f>IF(AND($CF2043&lt;&gt;"",IFERROR(INDEX(subsample_country_map!$D:$D,MATCH($CF2043,subsample_country_map!$A:$A,0)),"")&lt;&gt;""),INDEX(subsample_country_map!$D:$D,MATCH($CF2043,subsample_country_map!$A:$A,0)),INDEX(lookup!$AC:$AC,MATCH($A2043,lookup!$A:$A,0)))</f>
        <v>1_western</v>
      </c>
      <c r="AN2043" t="str">
        <f>IF(AND($CF2043&lt;&gt;"",IFERROR(INDEX(subsample_country_map!$E:$E,MATCH($CF2043,subsample_country_map!$A:$A,0)),"")&lt;&gt;""),INDEX(subsample_country_map!$E:$E,MATCH($CF2043,subsample_country_map!$A:$A,0)),INDEX(lookup!$AD:$AD,MATCH($A2043,lookup!$A:$A,0)))</f>
        <v>1_common law</v>
      </c>
      <c r="AO2043" t="str">
        <f>INDEX(lookup!$Y:$Y,MATCH($A2043,lookup!$A:$A,0))</f>
        <v>0_published</v>
      </c>
      <c r="AP2043" t="str">
        <f>INDEX(lookup!$Z:$Z,MATCH($A2043,lookup!$A:$A,0))</f>
        <v>1_VHB high</v>
      </c>
      <c r="AQ2043" t="str">
        <f>INDEX(lookup!$W:$W,MATCH($A2043,lookup!$A:$A,0))</f>
        <v>1_fin/acc/econ</v>
      </c>
      <c r="AS2043" t="inlineStr">
        <is>
          <t>staging</t>
        </is>
      </c>
      <c r="AT2043" t="inlineStr">
        <is>
          <t>good-CER</t>
        </is>
      </c>
      <c r="AU2043" t="inlineStr">
        <is>
          <t>creditworthiness</t>
        </is>
      </c>
      <c r="AV2043" t="inlineStr">
        <is>
          <t>0.003</t>
        </is>
      </c>
      <c r="AX2043" t="inlineStr">
        <is>
          <t>4.07</t>
        </is>
      </c>
      <c r="BA2043" t="n">
        <v>2537</v>
      </c>
      <c r="BB2043" t="inlineStr">
        <is>
          <t>0</t>
        </is>
      </c>
      <c r="BC2043" t="inlineStr">
        <is>
          <t>ordered probit</t>
        </is>
      </c>
      <c r="BD2043" t="inlineStr">
        <is>
          <t>not stated</t>
        </is>
      </c>
      <c r="BE2043" t="inlineStr">
        <is>
          <t>industry</t>
        </is>
      </c>
      <c r="BF2043" t="inlineStr">
        <is>
          <t>Excluding financial firms</t>
        </is>
      </c>
      <c r="BI2043" t="inlineStr">
        <is>
          <t>Table 9</t>
        </is>
      </c>
      <c r="BJ2043" t="inlineStr">
        <is>
          <t>Panel A Model (2)</t>
        </is>
      </c>
      <c r="BK2043" t="inlineStr">
        <is>
          <t>2195</t>
        </is>
      </c>
      <c r="BL2043" t="inlineStr">
        <is>
          <t>ASSUR_PER 0.003*** (4.07)</t>
        </is>
      </c>
      <c r="BM2043" t="inlineStr">
        <is>
          <t>ASSUR_PER</t>
        </is>
      </c>
      <c r="BN2043" t="inlineStr">
        <is>
          <t>C_RATINGS</t>
        </is>
      </c>
      <c r="BO2043" t="inlineStr">
        <is>
          <t>update</t>
        </is>
      </c>
      <c r="BP2043" t="inlineStr">
        <is>
          <t>Safiullah et al (2025)</t>
        </is>
      </c>
      <c r="BQ2043" t="inlineStr">
        <is>
          <t>computed</t>
        </is>
      </c>
      <c r="BT2043" t="n">
        <v>0</v>
      </c>
      <c r="BU2043" t="inlineStr">
        <is>
          <t>staging_Safiullah_et_al_2025.csv</t>
        </is>
      </c>
      <c r="BW2043" t="n">
        <v>2007</v>
      </c>
      <c r="BX2043" t="n">
        <v>2017</v>
      </c>
      <c r="BY2043" t="inlineStr">
        <is>
          <t>United States</t>
        </is>
      </c>
      <c r="BZ2043" t="n">
        <v>2012</v>
      </c>
      <c r="CA2043" t="n">
        <v>0.1818181818181818</v>
      </c>
      <c r="CB2043" t="n">
        <v>0</v>
      </c>
      <c r="CC2043" t="n">
        <v>1</v>
      </c>
      <c r="CD2043" t="n">
        <v>-0.08071656927543391</v>
      </c>
      <c r="CE2043" t="n">
        <v>1</v>
      </c>
    </row>
    <row r="2044">
      <c r="A2044" t="inlineStr">
        <is>
          <t>Safiullah et al (2025)</t>
        </is>
      </c>
      <c r="B2044" t="n">
        <v>3349</v>
      </c>
      <c r="C2044" t="n">
        <v>-0.03998231012043132</v>
      </c>
      <c r="D2044" t="n">
        <v>2184</v>
      </c>
      <c r="E2044">
        <f>IF(ISNUMBER($BA2044),$BA2044,IF(AND(ISNUMBER($D2044),ISNUMBER($BW2044),ISNUMBER($BX2044)),$D2044*($BX2044-$BW2044+1),""))</f>
        <v>2184.0</v>
      </c>
      <c r="H2044" t="inlineStr">
        <is>
          <t>partial</t>
        </is>
      </c>
      <c r="I2044" t="inlineStr">
        <is>
          <t>T-Statistic available</t>
        </is>
      </c>
      <c r="J2044">
        <f>IF($BW2044&lt;&gt;"",$BW2044,"")</f>
        <v>2007.0</v>
      </c>
      <c r="K2044">
        <f>IF($BX2044&lt;&gt;"",$BX2044,"")</f>
        <v>2017.0</v>
      </c>
      <c r="L2044">
        <f>IF(AND(ISNUMBER($BW2044),ISNUMBER($BX2044)),($BW2044+$BX2044)/2,"")</f>
        <v>2012.0</v>
      </c>
      <c r="M2044">
        <f>IF($L2044&lt;&gt;"",$L2044,"")</f>
        <v>2012.0</v>
      </c>
      <c r="N2044">
        <f>IF(AND(ISNUMBER($BW2044),ISNUMBER($BX2044)),MIN(1,MAX(0,($BX2044-2016+1)/($BX2044-$BW2044+1))),"")</f>
        <v>0.1818181818181818</v>
      </c>
      <c r="O2044">
        <f>IF(AND(ISNUMBER($BW2044),ISNUMBER($BX2044)),MIN(1,MAX(0,($BX2044-2017+1)/($BX2044-$BW2044+1))),"")</f>
        <v>0.09090909090909091</v>
      </c>
      <c r="P2044">
        <f>IF(AND(ISNUMBER($BW2044),ISNUMBER($BX2044)),MIN(1,MAX(0,($BX2044-2018+1)/($BX2044-$BW2044+1))),"")</f>
        <v>0.0</v>
      </c>
      <c r="Q2044">
        <f>IF(AND(ISNUMBER($BW2044),ISNUMBER($BX2044)),MIN(1,MAX(0,($BX2044-2019+1)/($BX2044-$BW2044+1))),"")</f>
        <v>0.0</v>
      </c>
      <c r="R2044">
        <f>IF(AND(ISNUMBER($BW2044),ISNUMBER($BX2044)),MIN(1,MAX(0,($BX2044-2016+1)/($BX2044-$BW2044+1))),"")</f>
        <v>0.1818181818181818</v>
      </c>
      <c r="S2044">
        <f>IF($L2044&lt;&gt;"",IF($L2044&gt;=2015.5,1,0),"")</f>
        <v>0.0</v>
      </c>
      <c r="T2044">
        <f>IF($L2044&lt;&gt;"",IF($L2044&gt;=2016,1,0),"")</f>
        <v>0.0</v>
      </c>
      <c r="U2044">
        <f>IF(ISNUMBER($BX2044),IF($BX2044&gt;=2016,1,0),"")</f>
        <v>1.0</v>
      </c>
      <c r="V2044">
        <f>IF(ISNUMBER($BW2044),IF($BW2044&gt;=2016,1,0),"")</f>
        <v>0.0</v>
      </c>
      <c r="W2044" t="str">
        <f>IF(AND(ISNUMBER($BW2044),ISNUMBER($BX2044)),IF($BW2044&gt;=2016,"post-only",IF($BX2044&lt;2016,"pre-only","mixed")),"")</f>
        <v>mixed</v>
      </c>
      <c r="X2044">
        <f>IF(AND(ISNUMBER($BW2044),ISNUMBER($BX2044)),MIN(1,MAX(0,($BX2044-2017+1)/($BX2044-$BW2044+1))),"")</f>
        <v>0.09090909090909091</v>
      </c>
      <c r="Y2044">
        <f>IF(AND(ISNUMBER($BW2044),ISNUMBER($BX2044)),MIN(1,MAX(0,($BX2044-2018+1)/($BX2044-$BW2044+1))),"")</f>
        <v>0.0</v>
      </c>
      <c r="Z2044">
        <f>IF(AND(ISNUMBER($BW2044),ISNUMBER($BX2044)),MIN(1,MAX(0,($BX2044-2019+1)/($BX2044-$BW2044+1))),"")</f>
        <v>0.0</v>
      </c>
      <c r="AA2044">
        <f>IF(ISNUMBER($BX2044),IF($BX2044&gt;=2017,1,0),"")</f>
        <v>1.0</v>
      </c>
      <c r="AB2044">
        <f>IF(ISNUMBER($BX2044),IF($BX2044&gt;=2018,1,0),"")</f>
        <v>0.0</v>
      </c>
      <c r="AC2044">
        <f>IF(ISNUMBER($BX2044),IF($BX2044&gt;=2019,1,0),"")</f>
        <v>0.0</v>
      </c>
      <c r="AD2044">
        <f>IF($L2044&lt;&gt;"",IF($L2044&gt;2013,1,0),"")</f>
        <v>0.0</v>
      </c>
      <c r="AE2044">
        <f>IF($L2044&lt;&gt;"",1+IF($L2044&gt;2011,1,0)+IF($L2044&gt;2014,1,0),"")</f>
        <v>2.0</v>
      </c>
      <c r="AF2044" t="inlineStr">
        <is>
          <t>rating</t>
        </is>
      </c>
      <c r="AG2044" t="inlineStr">
        <is>
          <t>disclosure</t>
        </is>
      </c>
      <c r="AH2044" t="inlineStr">
        <is>
          <t>non-sensitive</t>
        </is>
      </c>
      <c r="AI2044" t="inlineStr">
        <is>
          <t>without ETS/CT</t>
        </is>
      </c>
      <c r="AJ2044" t="inlineStr">
        <is>
          <t>without ETS/CT</t>
        </is>
      </c>
      <c r="AK2044" t="str">
        <f>IF(AND($CF2044&lt;&gt;"",IFERROR(INDEX(subsample_country_map!$B:$B,MATCH($CF2044,subsample_country_map!$A:$A,0)),"")&lt;&gt;""),INDEX(subsample_country_map!$B:$B,MATCH($CF2044,subsample_country_map!$A:$A,0)),INDEX(lookup!$AA:$AA,MATCH($A2044,lookup!$A:$A,0)))</f>
        <v>1_US</v>
      </c>
      <c r="AL2044" t="str">
        <f>IF(AND($CF2044&lt;&gt;"",IFERROR(INDEX(subsample_country_map!$C:$C,MATCH($CF2044,subsample_country_map!$A:$A,0)),"")&lt;&gt;""),INDEX(subsample_country_map!$C:$C,MATCH($CF2044,subsample_country_map!$A:$A,0)),INDEX(lookup!$AB:$AB,MATCH($A2044,lookup!$A:$A,0)))</f>
        <v>1_developed</v>
      </c>
      <c r="AM2044" t="str">
        <f>IF(AND($CF2044&lt;&gt;"",IFERROR(INDEX(subsample_country_map!$D:$D,MATCH($CF2044,subsample_country_map!$A:$A,0)),"")&lt;&gt;""),INDEX(subsample_country_map!$D:$D,MATCH($CF2044,subsample_country_map!$A:$A,0)),INDEX(lookup!$AC:$AC,MATCH($A2044,lookup!$A:$A,0)))</f>
        <v>1_western</v>
      </c>
      <c r="AN2044" t="str">
        <f>IF(AND($CF2044&lt;&gt;"",IFERROR(INDEX(subsample_country_map!$E:$E,MATCH($CF2044,subsample_country_map!$A:$A,0)),"")&lt;&gt;""),INDEX(subsample_country_map!$E:$E,MATCH($CF2044,subsample_country_map!$A:$A,0)),INDEX(lookup!$AD:$AD,MATCH($A2044,lookup!$A:$A,0)))</f>
        <v>1_common law</v>
      </c>
      <c r="AO2044" t="str">
        <f>INDEX(lookup!$Y:$Y,MATCH($A2044,lookup!$A:$A,0))</f>
        <v>0_published</v>
      </c>
      <c r="AP2044" t="str">
        <f>INDEX(lookup!$Z:$Z,MATCH($A2044,lookup!$A:$A,0))</f>
        <v>1_VHB high</v>
      </c>
      <c r="AQ2044" t="str">
        <f>INDEX(lookup!$W:$W,MATCH($A2044,lookup!$A:$A,0))</f>
        <v>1_fin/acc/econ</v>
      </c>
      <c r="AS2044" t="inlineStr">
        <is>
          <t>staging</t>
        </is>
      </c>
      <c r="AT2044" t="inlineStr">
        <is>
          <t>good-CER</t>
        </is>
      </c>
      <c r="AU2044" t="inlineStr">
        <is>
          <t>creditworthiness</t>
        </is>
      </c>
      <c r="AV2044" t="inlineStr">
        <is>
          <t>0.036</t>
        </is>
      </c>
      <c r="AX2044" t="inlineStr">
        <is>
          <t>1.87</t>
        </is>
      </c>
      <c r="BA2044" t="n">
        <v>2184</v>
      </c>
      <c r="BB2044" t="inlineStr">
        <is>
          <t>1</t>
        </is>
      </c>
      <c r="BC2044" t="inlineStr">
        <is>
          <t>ordered probit</t>
        </is>
      </c>
      <c r="BD2044" t="inlineStr">
        <is>
          <t>not stated</t>
        </is>
      </c>
      <c r="BE2044" t="inlineStr">
        <is>
          <t>industry</t>
        </is>
      </c>
      <c r="BF2044" t="inlineStr">
        <is>
          <t>Excluding financial firms</t>
        </is>
      </c>
      <c r="BI2044" t="inlineStr">
        <is>
          <t>Table 9</t>
        </is>
      </c>
      <c r="BJ2044" t="inlineStr">
        <is>
          <t>Panel B Model (3)</t>
        </is>
      </c>
      <c r="BK2044" t="inlineStr">
        <is>
          <t>2195</t>
        </is>
      </c>
      <c r="BL2044" t="inlineStr">
        <is>
          <t>ASSUR_LEV 0.036* (1.87)</t>
        </is>
      </c>
      <c r="BM2044" t="inlineStr">
        <is>
          <t>ASSUR_LEV</t>
        </is>
      </c>
      <c r="BN2044" t="inlineStr">
        <is>
          <t>C_RATINGS</t>
        </is>
      </c>
      <c r="BO2044" t="inlineStr">
        <is>
          <t>update</t>
        </is>
      </c>
      <c r="BP2044" t="inlineStr">
        <is>
          <t>Safiullah et al (2025)</t>
        </is>
      </c>
      <c r="BQ2044" t="inlineStr">
        <is>
          <t>computed</t>
        </is>
      </c>
      <c r="BT2044" t="n">
        <v>0</v>
      </c>
      <c r="BU2044" t="inlineStr">
        <is>
          <t>staging_Safiullah_et_al_2025.csv</t>
        </is>
      </c>
      <c r="BW2044" t="n">
        <v>2007</v>
      </c>
      <c r="BX2044" t="n">
        <v>2017</v>
      </c>
      <c r="BY2044" t="inlineStr">
        <is>
          <t>United States</t>
        </is>
      </c>
      <c r="BZ2044" t="n">
        <v>2012</v>
      </c>
      <c r="CA2044" t="n">
        <v>0.1818181818181818</v>
      </c>
      <c r="CB2044" t="n">
        <v>0</v>
      </c>
      <c r="CC2044" t="n">
        <v>1</v>
      </c>
      <c r="CD2044" t="n">
        <v>-0.04000363562058912</v>
      </c>
      <c r="CE2044" t="n">
        <v>1</v>
      </c>
    </row>
    <row r="2045">
      <c r="A2045" t="inlineStr">
        <is>
          <t>Safiullah et al (2025)</t>
        </is>
      </c>
      <c r="B2045" t="n">
        <v>3350</v>
      </c>
      <c r="C2045" t="n">
        <v>-0.06257335063768897</v>
      </c>
      <c r="D2045" t="n">
        <v>2184</v>
      </c>
      <c r="E2045">
        <f>IF(ISNUMBER($BA2045),$BA2045,IF(AND(ISNUMBER($D2045),ISNUMBER($BW2045),ISNUMBER($BX2045)),$D2045*($BX2045-$BW2045+1),""))</f>
        <v>2184.0</v>
      </c>
      <c r="H2045" t="inlineStr">
        <is>
          <t>partial</t>
        </is>
      </c>
      <c r="I2045" t="inlineStr">
        <is>
          <t>T-Statistic available</t>
        </is>
      </c>
      <c r="J2045">
        <f>IF($BW2045&lt;&gt;"",$BW2045,"")</f>
        <v>2007.0</v>
      </c>
      <c r="K2045">
        <f>IF($BX2045&lt;&gt;"",$BX2045,"")</f>
        <v>2017.0</v>
      </c>
      <c r="L2045">
        <f>IF(AND(ISNUMBER($BW2045),ISNUMBER($BX2045)),($BW2045+$BX2045)/2,"")</f>
        <v>2012.0</v>
      </c>
      <c r="M2045">
        <f>IF($L2045&lt;&gt;"",$L2045,"")</f>
        <v>2012.0</v>
      </c>
      <c r="N2045">
        <f>IF(AND(ISNUMBER($BW2045),ISNUMBER($BX2045)),MIN(1,MAX(0,($BX2045-2016+1)/($BX2045-$BW2045+1))),"")</f>
        <v>0.1818181818181818</v>
      </c>
      <c r="O2045">
        <f>IF(AND(ISNUMBER($BW2045),ISNUMBER($BX2045)),MIN(1,MAX(0,($BX2045-2017+1)/($BX2045-$BW2045+1))),"")</f>
        <v>0.09090909090909091</v>
      </c>
      <c r="P2045">
        <f>IF(AND(ISNUMBER($BW2045),ISNUMBER($BX2045)),MIN(1,MAX(0,($BX2045-2018+1)/($BX2045-$BW2045+1))),"")</f>
        <v>0.0</v>
      </c>
      <c r="Q2045">
        <f>IF(AND(ISNUMBER($BW2045),ISNUMBER($BX2045)),MIN(1,MAX(0,($BX2045-2019+1)/($BX2045-$BW2045+1))),"")</f>
        <v>0.0</v>
      </c>
      <c r="R2045">
        <f>IF(AND(ISNUMBER($BW2045),ISNUMBER($BX2045)),MIN(1,MAX(0,($BX2045-2016+1)/($BX2045-$BW2045+1))),"")</f>
        <v>0.1818181818181818</v>
      </c>
      <c r="S2045">
        <f>IF($L2045&lt;&gt;"",IF($L2045&gt;=2015.5,1,0),"")</f>
        <v>0.0</v>
      </c>
      <c r="T2045">
        <f>IF($L2045&lt;&gt;"",IF($L2045&gt;=2016,1,0),"")</f>
        <v>0.0</v>
      </c>
      <c r="U2045">
        <f>IF(ISNUMBER($BX2045),IF($BX2045&gt;=2016,1,0),"")</f>
        <v>1.0</v>
      </c>
      <c r="V2045">
        <f>IF(ISNUMBER($BW2045),IF($BW2045&gt;=2016,1,0),"")</f>
        <v>0.0</v>
      </c>
      <c r="W2045" t="str">
        <f>IF(AND(ISNUMBER($BW2045),ISNUMBER($BX2045)),IF($BW2045&gt;=2016,"post-only",IF($BX2045&lt;2016,"pre-only","mixed")),"")</f>
        <v>mixed</v>
      </c>
      <c r="X2045">
        <f>IF(AND(ISNUMBER($BW2045),ISNUMBER($BX2045)),MIN(1,MAX(0,($BX2045-2017+1)/($BX2045-$BW2045+1))),"")</f>
        <v>0.09090909090909091</v>
      </c>
      <c r="Y2045">
        <f>IF(AND(ISNUMBER($BW2045),ISNUMBER($BX2045)),MIN(1,MAX(0,($BX2045-2018+1)/($BX2045-$BW2045+1))),"")</f>
        <v>0.0</v>
      </c>
      <c r="Z2045">
        <f>IF(AND(ISNUMBER($BW2045),ISNUMBER($BX2045)),MIN(1,MAX(0,($BX2045-2019+1)/($BX2045-$BW2045+1))),"")</f>
        <v>0.0</v>
      </c>
      <c r="AA2045">
        <f>IF(ISNUMBER($BX2045),IF($BX2045&gt;=2017,1,0),"")</f>
        <v>1.0</v>
      </c>
      <c r="AB2045">
        <f>IF(ISNUMBER($BX2045),IF($BX2045&gt;=2018,1,0),"")</f>
        <v>0.0</v>
      </c>
      <c r="AC2045">
        <f>IF(ISNUMBER($BX2045),IF($BX2045&gt;=2019,1,0),"")</f>
        <v>0.0</v>
      </c>
      <c r="AD2045">
        <f>IF($L2045&lt;&gt;"",IF($L2045&gt;2013,1,0),"")</f>
        <v>0.0</v>
      </c>
      <c r="AE2045">
        <f>IF($L2045&lt;&gt;"",1+IF($L2045&gt;2011,1,0)+IF($L2045&gt;2014,1,0),"")</f>
        <v>2.0</v>
      </c>
      <c r="AF2045" t="inlineStr">
        <is>
          <t>rating</t>
        </is>
      </c>
      <c r="AG2045" t="inlineStr">
        <is>
          <t>disclosure</t>
        </is>
      </c>
      <c r="AH2045" t="inlineStr">
        <is>
          <t>non-sensitive</t>
        </is>
      </c>
      <c r="AI2045" t="inlineStr">
        <is>
          <t>without ETS/CT</t>
        </is>
      </c>
      <c r="AJ2045" t="inlineStr">
        <is>
          <t>without ETS/CT</t>
        </is>
      </c>
      <c r="AK2045" t="str">
        <f>IF(AND($CF2045&lt;&gt;"",IFERROR(INDEX(subsample_country_map!$B:$B,MATCH($CF2045,subsample_country_map!$A:$A,0)),"")&lt;&gt;""),INDEX(subsample_country_map!$B:$B,MATCH($CF2045,subsample_country_map!$A:$A,0)),INDEX(lookup!$AA:$AA,MATCH($A2045,lookup!$A:$A,0)))</f>
        <v>1_US</v>
      </c>
      <c r="AL2045" t="str">
        <f>IF(AND($CF2045&lt;&gt;"",IFERROR(INDEX(subsample_country_map!$C:$C,MATCH($CF2045,subsample_country_map!$A:$A,0)),"")&lt;&gt;""),INDEX(subsample_country_map!$C:$C,MATCH($CF2045,subsample_country_map!$A:$A,0)),INDEX(lookup!$AB:$AB,MATCH($A2045,lookup!$A:$A,0)))</f>
        <v>1_developed</v>
      </c>
      <c r="AM2045" t="str">
        <f>IF(AND($CF2045&lt;&gt;"",IFERROR(INDEX(subsample_country_map!$D:$D,MATCH($CF2045,subsample_country_map!$A:$A,0)),"")&lt;&gt;""),INDEX(subsample_country_map!$D:$D,MATCH($CF2045,subsample_country_map!$A:$A,0)),INDEX(lookup!$AC:$AC,MATCH($A2045,lookup!$A:$A,0)))</f>
        <v>1_western</v>
      </c>
      <c r="AN2045" t="str">
        <f>IF(AND($CF2045&lt;&gt;"",IFERROR(INDEX(subsample_country_map!$E:$E,MATCH($CF2045,subsample_country_map!$A:$A,0)),"")&lt;&gt;""),INDEX(subsample_country_map!$E:$E,MATCH($CF2045,subsample_country_map!$A:$A,0)),INDEX(lookup!$AD:$AD,MATCH($A2045,lookup!$A:$A,0)))</f>
        <v>1_common law</v>
      </c>
      <c r="AO2045" t="str">
        <f>INDEX(lookup!$Y:$Y,MATCH($A2045,lookup!$A:$A,0))</f>
        <v>0_published</v>
      </c>
      <c r="AP2045" t="str">
        <f>INDEX(lookup!$Z:$Z,MATCH($A2045,lookup!$A:$A,0))</f>
        <v>1_VHB high</v>
      </c>
      <c r="AQ2045" t="str">
        <f>INDEX(lookup!$W:$W,MATCH($A2045,lookup!$A:$A,0))</f>
        <v>1_fin/acc/econ</v>
      </c>
      <c r="AS2045" t="inlineStr">
        <is>
          <t>staging</t>
        </is>
      </c>
      <c r="AT2045" t="inlineStr">
        <is>
          <t>good-CER</t>
        </is>
      </c>
      <c r="AU2045" t="inlineStr">
        <is>
          <t>creditworthiness</t>
        </is>
      </c>
      <c r="AV2045" t="inlineStr">
        <is>
          <t>0.002</t>
        </is>
      </c>
      <c r="AX2045" t="inlineStr">
        <is>
          <t>2.93</t>
        </is>
      </c>
      <c r="BA2045" t="n">
        <v>2184</v>
      </c>
      <c r="BB2045" t="inlineStr">
        <is>
          <t>1</t>
        </is>
      </c>
      <c r="BC2045" t="inlineStr">
        <is>
          <t>ordered probit</t>
        </is>
      </c>
      <c r="BD2045" t="inlineStr">
        <is>
          <t>not stated</t>
        </is>
      </c>
      <c r="BE2045" t="inlineStr">
        <is>
          <t>industry</t>
        </is>
      </c>
      <c r="BF2045" t="inlineStr">
        <is>
          <t>Excluding financial firms</t>
        </is>
      </c>
      <c r="BI2045" t="inlineStr">
        <is>
          <t>Table 9</t>
        </is>
      </c>
      <c r="BJ2045" t="inlineStr">
        <is>
          <t>Panel B Model (4)</t>
        </is>
      </c>
      <c r="BK2045" t="inlineStr">
        <is>
          <t>2195</t>
        </is>
      </c>
      <c r="BL2045" t="inlineStr">
        <is>
          <t>ASSUR_PER 0.002*** (2.93)</t>
        </is>
      </c>
      <c r="BM2045" t="inlineStr">
        <is>
          <t>ASSUR_PER</t>
        </is>
      </c>
      <c r="BN2045" t="inlineStr">
        <is>
          <t>C_RATINGS</t>
        </is>
      </c>
      <c r="BO2045" t="inlineStr">
        <is>
          <t>update</t>
        </is>
      </c>
      <c r="BP2045" t="inlineStr">
        <is>
          <t>Safiullah et al (2025)</t>
        </is>
      </c>
      <c r="BQ2045" t="inlineStr">
        <is>
          <t>computed</t>
        </is>
      </c>
      <c r="BT2045" t="n">
        <v>0</v>
      </c>
      <c r="BU2045" t="inlineStr">
        <is>
          <t>staging_Safiullah_et_al_2025.csv</t>
        </is>
      </c>
      <c r="BW2045" t="n">
        <v>2007</v>
      </c>
      <c r="BX2045" t="n">
        <v>2017</v>
      </c>
      <c r="BY2045" t="inlineStr">
        <is>
          <t>United States</t>
        </is>
      </c>
      <c r="BZ2045" t="n">
        <v>2012</v>
      </c>
      <c r="CA2045" t="n">
        <v>0.1818181818181818</v>
      </c>
      <c r="CB2045" t="n">
        <v>0</v>
      </c>
      <c r="CC2045" t="n">
        <v>1</v>
      </c>
      <c r="CD2045" t="n">
        <v>-0.06265521010329854</v>
      </c>
      <c r="CE2045" t="n">
        <v>1</v>
      </c>
    </row>
    <row r="2046">
      <c r="A2046" t="inlineStr">
        <is>
          <t>Safiullah et al (2025)</t>
        </is>
      </c>
      <c r="B2046" t="n">
        <v>3351</v>
      </c>
      <c r="C2046" t="n">
        <v>0.05748031307491651</v>
      </c>
      <c r="D2046" t="n">
        <v>2537</v>
      </c>
      <c r="E2046">
        <f>IF(ISNUMBER($BA2046),$BA2046,IF(AND(ISNUMBER($D2046),ISNUMBER($BW2046),ISNUMBER($BX2046)),$D2046*($BX2046-$BW2046+1),""))</f>
        <v>2537.0</v>
      </c>
      <c r="H2046" t="inlineStr">
        <is>
          <t>partial</t>
        </is>
      </c>
      <c r="I2046" t="inlineStr">
        <is>
          <t>T-Statistic available</t>
        </is>
      </c>
      <c r="J2046">
        <f>IF($BW2046&lt;&gt;"",$BW2046,"")</f>
        <v>2007.0</v>
      </c>
      <c r="K2046">
        <f>IF($BX2046&lt;&gt;"",$BX2046,"")</f>
        <v>2017.0</v>
      </c>
      <c r="L2046">
        <f>IF(AND(ISNUMBER($BW2046),ISNUMBER($BX2046)),($BW2046+$BX2046)/2,"")</f>
        <v>2012.0</v>
      </c>
      <c r="M2046">
        <f>IF($L2046&lt;&gt;"",$L2046,"")</f>
        <v>2012.0</v>
      </c>
      <c r="N2046">
        <f>IF(AND(ISNUMBER($BW2046),ISNUMBER($BX2046)),MIN(1,MAX(0,($BX2046-2016+1)/($BX2046-$BW2046+1))),"")</f>
        <v>0.1818181818181818</v>
      </c>
      <c r="O2046">
        <f>IF(AND(ISNUMBER($BW2046),ISNUMBER($BX2046)),MIN(1,MAX(0,($BX2046-2017+1)/($BX2046-$BW2046+1))),"")</f>
        <v>0.09090909090909091</v>
      </c>
      <c r="P2046">
        <f>IF(AND(ISNUMBER($BW2046),ISNUMBER($BX2046)),MIN(1,MAX(0,($BX2046-2018+1)/($BX2046-$BW2046+1))),"")</f>
        <v>0.0</v>
      </c>
      <c r="Q2046">
        <f>IF(AND(ISNUMBER($BW2046),ISNUMBER($BX2046)),MIN(1,MAX(0,($BX2046-2019+1)/($BX2046-$BW2046+1))),"")</f>
        <v>0.0</v>
      </c>
      <c r="R2046">
        <f>IF(AND(ISNUMBER($BW2046),ISNUMBER($BX2046)),MIN(1,MAX(0,($BX2046-2016+1)/($BX2046-$BW2046+1))),"")</f>
        <v>0.1818181818181818</v>
      </c>
      <c r="S2046">
        <f>IF($L2046&lt;&gt;"",IF($L2046&gt;=2015.5,1,0),"")</f>
        <v>0.0</v>
      </c>
      <c r="T2046">
        <f>IF($L2046&lt;&gt;"",IF($L2046&gt;=2016,1,0),"")</f>
        <v>0.0</v>
      </c>
      <c r="U2046">
        <f>IF(ISNUMBER($BX2046),IF($BX2046&gt;=2016,1,0),"")</f>
        <v>1.0</v>
      </c>
      <c r="V2046">
        <f>IF(ISNUMBER($BW2046),IF($BW2046&gt;=2016,1,0),"")</f>
        <v>0.0</v>
      </c>
      <c r="W2046" t="str">
        <f>IF(AND(ISNUMBER($BW2046),ISNUMBER($BX2046)),IF($BW2046&gt;=2016,"post-only",IF($BX2046&lt;2016,"pre-only","mixed")),"")</f>
        <v>mixed</v>
      </c>
      <c r="X2046">
        <f>IF(AND(ISNUMBER($BW2046),ISNUMBER($BX2046)),MIN(1,MAX(0,($BX2046-2017+1)/($BX2046-$BW2046+1))),"")</f>
        <v>0.09090909090909091</v>
      </c>
      <c r="Y2046">
        <f>IF(AND(ISNUMBER($BW2046),ISNUMBER($BX2046)),MIN(1,MAX(0,($BX2046-2018+1)/($BX2046-$BW2046+1))),"")</f>
        <v>0.0</v>
      </c>
      <c r="Z2046">
        <f>IF(AND(ISNUMBER($BW2046),ISNUMBER($BX2046)),MIN(1,MAX(0,($BX2046-2019+1)/($BX2046-$BW2046+1))),"")</f>
        <v>0.0</v>
      </c>
      <c r="AA2046">
        <f>IF(ISNUMBER($BX2046),IF($BX2046&gt;=2017,1,0),"")</f>
        <v>1.0</v>
      </c>
      <c r="AB2046">
        <f>IF(ISNUMBER($BX2046),IF($BX2046&gt;=2018,1,0),"")</f>
        <v>0.0</v>
      </c>
      <c r="AC2046">
        <f>IF(ISNUMBER($BX2046),IF($BX2046&gt;=2019,1,0),"")</f>
        <v>0.0</v>
      </c>
      <c r="AD2046">
        <f>IF($L2046&lt;&gt;"",IF($L2046&gt;2013,1,0),"")</f>
        <v>0.0</v>
      </c>
      <c r="AE2046">
        <f>IF($L2046&lt;&gt;"",1+IF($L2046&gt;2011,1,0)+IF($L2046&gt;2014,1,0),"")</f>
        <v>2.0</v>
      </c>
      <c r="AF2046" t="inlineStr">
        <is>
          <t>rating</t>
        </is>
      </c>
      <c r="AG2046" t="inlineStr">
        <is>
          <t>performance</t>
        </is>
      </c>
      <c r="AH2046" t="inlineStr">
        <is>
          <t>non-sensitive</t>
        </is>
      </c>
      <c r="AI2046" t="inlineStr">
        <is>
          <t>without ETS/CT</t>
        </is>
      </c>
      <c r="AJ2046" t="inlineStr">
        <is>
          <t>without ETS/CT</t>
        </is>
      </c>
      <c r="AK2046" t="str">
        <f>IF(AND($CF2046&lt;&gt;"",IFERROR(INDEX(subsample_country_map!$B:$B,MATCH($CF2046,subsample_country_map!$A:$A,0)),"")&lt;&gt;""),INDEX(subsample_country_map!$B:$B,MATCH($CF2046,subsample_country_map!$A:$A,0)),INDEX(lookup!$AA:$AA,MATCH($A2046,lookup!$A:$A,0)))</f>
        <v>1_US</v>
      </c>
      <c r="AL2046" t="str">
        <f>IF(AND($CF2046&lt;&gt;"",IFERROR(INDEX(subsample_country_map!$C:$C,MATCH($CF2046,subsample_country_map!$A:$A,0)),"")&lt;&gt;""),INDEX(subsample_country_map!$C:$C,MATCH($CF2046,subsample_country_map!$A:$A,0)),INDEX(lookup!$AB:$AB,MATCH($A2046,lookup!$A:$A,0)))</f>
        <v>1_developed</v>
      </c>
      <c r="AM2046" t="str">
        <f>IF(AND($CF2046&lt;&gt;"",IFERROR(INDEX(subsample_country_map!$D:$D,MATCH($CF2046,subsample_country_map!$A:$A,0)),"")&lt;&gt;""),INDEX(subsample_country_map!$D:$D,MATCH($CF2046,subsample_country_map!$A:$A,0)),INDEX(lookup!$AC:$AC,MATCH($A2046,lookup!$A:$A,0)))</f>
        <v>1_western</v>
      </c>
      <c r="AN2046" t="str">
        <f>IF(AND($CF2046&lt;&gt;"",IFERROR(INDEX(subsample_country_map!$E:$E,MATCH($CF2046,subsample_country_map!$A:$A,0)),"")&lt;&gt;""),INDEX(subsample_country_map!$E:$E,MATCH($CF2046,subsample_country_map!$A:$A,0)),INDEX(lookup!$AD:$AD,MATCH($A2046,lookup!$A:$A,0)))</f>
        <v>1_common law</v>
      </c>
      <c r="AO2046" t="str">
        <f>INDEX(lookup!$Y:$Y,MATCH($A2046,lookup!$A:$A,0))</f>
        <v>0_published</v>
      </c>
      <c r="AP2046" t="str">
        <f>INDEX(lookup!$Z:$Z,MATCH($A2046,lookup!$A:$A,0))</f>
        <v>1_VHB high</v>
      </c>
      <c r="AQ2046" t="str">
        <f>INDEX(lookup!$W:$W,MATCH($A2046,lookup!$A:$A,0))</f>
        <v>1_fin/acc/econ</v>
      </c>
      <c r="AS2046" t="inlineStr">
        <is>
          <t>staging</t>
        </is>
      </c>
      <c r="AT2046" t="inlineStr">
        <is>
          <t>bad-CER</t>
        </is>
      </c>
      <c r="AU2046" t="inlineStr">
        <is>
          <t>creditworthiness</t>
        </is>
      </c>
      <c r="AV2046" t="inlineStr">
        <is>
          <t>0.177</t>
        </is>
      </c>
      <c r="AX2046" t="inlineStr">
        <is>
          <t>2.90</t>
        </is>
      </c>
      <c r="BA2046" t="n">
        <v>2537</v>
      </c>
      <c r="BB2046" t="inlineStr">
        <is>
          <t>0</t>
        </is>
      </c>
      <c r="BC2046" t="inlineStr">
        <is>
          <t>ordered probit</t>
        </is>
      </c>
      <c r="BD2046" t="inlineStr">
        <is>
          <t>not stated</t>
        </is>
      </c>
      <c r="BE2046" t="inlineStr">
        <is>
          <t>industry</t>
        </is>
      </c>
      <c r="BF2046" t="inlineStr">
        <is>
          <t>Excluding financial firms</t>
        </is>
      </c>
      <c r="BI2046" t="inlineStr">
        <is>
          <t>Table 9</t>
        </is>
      </c>
      <c r="BJ2046" t="inlineStr">
        <is>
          <t>Panel A Model (1)</t>
        </is>
      </c>
      <c r="BK2046" t="inlineStr">
        <is>
          <t>2195</t>
        </is>
      </c>
      <c r="BL2046" t="inlineStr">
        <is>
          <t>CARBON EMISS 0.177*** (2.90)</t>
        </is>
      </c>
      <c r="BM2046" t="inlineStr">
        <is>
          <t>CARBON EMISS</t>
        </is>
      </c>
      <c r="BN2046" t="inlineStr">
        <is>
          <t>C_RATINGS</t>
        </is>
      </c>
      <c r="BO2046" t="inlineStr">
        <is>
          <t>update</t>
        </is>
      </c>
      <c r="BP2046" t="inlineStr">
        <is>
          <t>Safiullah et al (2025)</t>
        </is>
      </c>
      <c r="BQ2046" t="inlineStr">
        <is>
          <t>computed</t>
        </is>
      </c>
      <c r="BT2046" t="n">
        <v>0</v>
      </c>
      <c r="BU2046" t="inlineStr">
        <is>
          <t>staging_Safiullah_et_al_2025.csv</t>
        </is>
      </c>
      <c r="BW2046" t="n">
        <v>2007</v>
      </c>
      <c r="BX2046" t="n">
        <v>2017</v>
      </c>
      <c r="BY2046" t="inlineStr">
        <is>
          <t>United States</t>
        </is>
      </c>
      <c r="BZ2046" t="n">
        <v>2012</v>
      </c>
      <c r="CA2046" t="n">
        <v>0.1818181818181818</v>
      </c>
      <c r="CB2046" t="n">
        <v>0</v>
      </c>
      <c r="CC2046" t="n">
        <v>1</v>
      </c>
      <c r="CD2046" t="n">
        <v>0.05754374359066777</v>
      </c>
      <c r="CE2046" t="n">
        <v>1</v>
      </c>
    </row>
    <row r="2047">
      <c r="A2047" t="inlineStr">
        <is>
          <t>Safiullah et al (2025)</t>
        </is>
      </c>
      <c r="B2047" t="n">
        <v>3352</v>
      </c>
      <c r="C2047" t="n">
        <v>-0.01984971113918045</v>
      </c>
      <c r="D2047" t="n">
        <v>2537</v>
      </c>
      <c r="E2047">
        <f>IF(ISNUMBER($BA2047),$BA2047,IF(AND(ISNUMBER($D2047),ISNUMBER($BW2047),ISNUMBER($BX2047)),$D2047*($BX2047-$BW2047+1),""))</f>
        <v>2537.0</v>
      </c>
      <c r="H2047" t="inlineStr">
        <is>
          <t>partial</t>
        </is>
      </c>
      <c r="I2047" t="inlineStr">
        <is>
          <t>T-Statistic available</t>
        </is>
      </c>
      <c r="J2047">
        <f>IF($BW2047&lt;&gt;"",$BW2047,"")</f>
        <v>2007.0</v>
      </c>
      <c r="K2047">
        <f>IF($BX2047&lt;&gt;"",$BX2047,"")</f>
        <v>2017.0</v>
      </c>
      <c r="L2047">
        <f>IF(AND(ISNUMBER($BW2047),ISNUMBER($BX2047)),($BW2047+$BX2047)/2,"")</f>
        <v>2012.0</v>
      </c>
      <c r="M2047">
        <f>IF($L2047&lt;&gt;"",$L2047,"")</f>
        <v>2012.0</v>
      </c>
      <c r="N2047">
        <f>IF(AND(ISNUMBER($BW2047),ISNUMBER($BX2047)),MIN(1,MAX(0,($BX2047-2016+1)/($BX2047-$BW2047+1))),"")</f>
        <v>0.1818181818181818</v>
      </c>
      <c r="O2047">
        <f>IF(AND(ISNUMBER($BW2047),ISNUMBER($BX2047)),MIN(1,MAX(0,($BX2047-2017+1)/($BX2047-$BW2047+1))),"")</f>
        <v>0.09090909090909091</v>
      </c>
      <c r="P2047">
        <f>IF(AND(ISNUMBER($BW2047),ISNUMBER($BX2047)),MIN(1,MAX(0,($BX2047-2018+1)/($BX2047-$BW2047+1))),"")</f>
        <v>0.0</v>
      </c>
      <c r="Q2047">
        <f>IF(AND(ISNUMBER($BW2047),ISNUMBER($BX2047)),MIN(1,MAX(0,($BX2047-2019+1)/($BX2047-$BW2047+1))),"")</f>
        <v>0.0</v>
      </c>
      <c r="R2047">
        <f>IF(AND(ISNUMBER($BW2047),ISNUMBER($BX2047)),MIN(1,MAX(0,($BX2047-2016+1)/($BX2047-$BW2047+1))),"")</f>
        <v>0.1818181818181818</v>
      </c>
      <c r="S2047">
        <f>IF($L2047&lt;&gt;"",IF($L2047&gt;=2015.5,1,0),"")</f>
        <v>0.0</v>
      </c>
      <c r="T2047">
        <f>IF($L2047&lt;&gt;"",IF($L2047&gt;=2016,1,0),"")</f>
        <v>0.0</v>
      </c>
      <c r="U2047">
        <f>IF(ISNUMBER($BX2047),IF($BX2047&gt;=2016,1,0),"")</f>
        <v>1.0</v>
      </c>
      <c r="V2047">
        <f>IF(ISNUMBER($BW2047),IF($BW2047&gt;=2016,1,0),"")</f>
        <v>0.0</v>
      </c>
      <c r="W2047" t="str">
        <f>IF(AND(ISNUMBER($BW2047),ISNUMBER($BX2047)),IF($BW2047&gt;=2016,"post-only",IF($BX2047&lt;2016,"pre-only","mixed")),"")</f>
        <v>mixed</v>
      </c>
      <c r="X2047">
        <f>IF(AND(ISNUMBER($BW2047),ISNUMBER($BX2047)),MIN(1,MAX(0,($BX2047-2017+1)/($BX2047-$BW2047+1))),"")</f>
        <v>0.09090909090909091</v>
      </c>
      <c r="Y2047">
        <f>IF(AND(ISNUMBER($BW2047),ISNUMBER($BX2047)),MIN(1,MAX(0,($BX2047-2018+1)/($BX2047-$BW2047+1))),"")</f>
        <v>0.0</v>
      </c>
      <c r="Z2047">
        <f>IF(AND(ISNUMBER($BW2047),ISNUMBER($BX2047)),MIN(1,MAX(0,($BX2047-2019+1)/($BX2047-$BW2047+1))),"")</f>
        <v>0.0</v>
      </c>
      <c r="AA2047">
        <f>IF(ISNUMBER($BX2047),IF($BX2047&gt;=2017,1,0),"")</f>
        <v>1.0</v>
      </c>
      <c r="AB2047">
        <f>IF(ISNUMBER($BX2047),IF($BX2047&gt;=2018,1,0),"")</f>
        <v>0.0</v>
      </c>
      <c r="AC2047">
        <f>IF(ISNUMBER($BX2047),IF($BX2047&gt;=2019,1,0),"")</f>
        <v>0.0</v>
      </c>
      <c r="AD2047">
        <f>IF($L2047&lt;&gt;"",IF($L2047&gt;2013,1,0),"")</f>
        <v>0.0</v>
      </c>
      <c r="AE2047">
        <f>IF($L2047&lt;&gt;"",1+IF($L2047&gt;2011,1,0)+IF($L2047&gt;2014,1,0),"")</f>
        <v>2.0</v>
      </c>
      <c r="AF2047" t="inlineStr">
        <is>
          <t>rating</t>
        </is>
      </c>
      <c r="AG2047" t="inlineStr">
        <is>
          <t>performance</t>
        </is>
      </c>
      <c r="AH2047" t="inlineStr">
        <is>
          <t>non-sensitive</t>
        </is>
      </c>
      <c r="AI2047" t="inlineStr">
        <is>
          <t>without ETS/CT</t>
        </is>
      </c>
      <c r="AJ2047" t="inlineStr">
        <is>
          <t>without ETS/CT</t>
        </is>
      </c>
      <c r="AK2047" t="str">
        <f>IF(AND($CF2047&lt;&gt;"",IFERROR(INDEX(subsample_country_map!$B:$B,MATCH($CF2047,subsample_country_map!$A:$A,0)),"")&lt;&gt;""),INDEX(subsample_country_map!$B:$B,MATCH($CF2047,subsample_country_map!$A:$A,0)),INDEX(lookup!$AA:$AA,MATCH($A2047,lookup!$A:$A,0)))</f>
        <v>1_US</v>
      </c>
      <c r="AL2047" t="str">
        <f>IF(AND($CF2047&lt;&gt;"",IFERROR(INDEX(subsample_country_map!$C:$C,MATCH($CF2047,subsample_country_map!$A:$A,0)),"")&lt;&gt;""),INDEX(subsample_country_map!$C:$C,MATCH($CF2047,subsample_country_map!$A:$A,0)),INDEX(lookup!$AB:$AB,MATCH($A2047,lookup!$A:$A,0)))</f>
        <v>1_developed</v>
      </c>
      <c r="AM2047" t="str">
        <f>IF(AND($CF2047&lt;&gt;"",IFERROR(INDEX(subsample_country_map!$D:$D,MATCH($CF2047,subsample_country_map!$A:$A,0)),"")&lt;&gt;""),INDEX(subsample_country_map!$D:$D,MATCH($CF2047,subsample_country_map!$A:$A,0)),INDEX(lookup!$AC:$AC,MATCH($A2047,lookup!$A:$A,0)))</f>
        <v>1_western</v>
      </c>
      <c r="AN2047" t="str">
        <f>IF(AND($CF2047&lt;&gt;"",IFERROR(INDEX(subsample_country_map!$E:$E,MATCH($CF2047,subsample_country_map!$A:$A,0)),"")&lt;&gt;""),INDEX(subsample_country_map!$E:$E,MATCH($CF2047,subsample_country_map!$A:$A,0)),INDEX(lookup!$AD:$AD,MATCH($A2047,lookup!$A:$A,0)))</f>
        <v>1_common law</v>
      </c>
      <c r="AO2047" t="str">
        <f>INDEX(lookup!$Y:$Y,MATCH($A2047,lookup!$A:$A,0))</f>
        <v>0_published</v>
      </c>
      <c r="AP2047" t="str">
        <f>INDEX(lookup!$Z:$Z,MATCH($A2047,lookup!$A:$A,0))</f>
        <v>1_VHB high</v>
      </c>
      <c r="AQ2047" t="str">
        <f>INDEX(lookup!$W:$W,MATCH($A2047,lookup!$A:$A,0))</f>
        <v>1_fin/acc/econ</v>
      </c>
      <c r="AS2047" t="inlineStr">
        <is>
          <t>staging</t>
        </is>
      </c>
      <c r="AT2047" t="inlineStr">
        <is>
          <t>bad-CER</t>
        </is>
      </c>
      <c r="AU2047" t="inlineStr">
        <is>
          <t>creditworthiness</t>
        </is>
      </c>
      <c r="AV2047" t="inlineStr">
        <is>
          <t>-0.030</t>
        </is>
      </c>
      <c r="AX2047" t="inlineStr">
        <is>
          <t>-1.00</t>
        </is>
      </c>
      <c r="BA2047" t="n">
        <v>2537</v>
      </c>
      <c r="BB2047" t="inlineStr">
        <is>
          <t>0</t>
        </is>
      </c>
      <c r="BC2047" t="inlineStr">
        <is>
          <t>ordered probit</t>
        </is>
      </c>
      <c r="BD2047" t="inlineStr">
        <is>
          <t>not stated</t>
        </is>
      </c>
      <c r="BE2047" t="inlineStr">
        <is>
          <t>industry</t>
        </is>
      </c>
      <c r="BF2047" t="inlineStr">
        <is>
          <t>Excluding financial firms</t>
        </is>
      </c>
      <c r="BI2047" t="inlineStr">
        <is>
          <t>Table 9</t>
        </is>
      </c>
      <c r="BJ2047" t="inlineStr">
        <is>
          <t>Panel A Model (2)</t>
        </is>
      </c>
      <c r="BK2047" t="inlineStr">
        <is>
          <t>2195</t>
        </is>
      </c>
      <c r="BL2047" t="inlineStr">
        <is>
          <t>CARBON EMISS -0.030 (-1.00)</t>
        </is>
      </c>
      <c r="BM2047" t="inlineStr">
        <is>
          <t>CARBON EMISS</t>
        </is>
      </c>
      <c r="BN2047" t="inlineStr">
        <is>
          <t>C_RATINGS</t>
        </is>
      </c>
      <c r="BO2047" t="inlineStr">
        <is>
          <t>update</t>
        </is>
      </c>
      <c r="BP2047" t="inlineStr">
        <is>
          <t>Safiullah et al (2025)</t>
        </is>
      </c>
      <c r="BQ2047" t="inlineStr">
        <is>
          <t>computed</t>
        </is>
      </c>
      <c r="BT2047" t="n">
        <v>0</v>
      </c>
      <c r="BU2047" t="inlineStr">
        <is>
          <t>staging_Safiullah_et_al_2025.csv</t>
        </is>
      </c>
      <c r="BW2047" t="n">
        <v>2007</v>
      </c>
      <c r="BX2047" t="n">
        <v>2017</v>
      </c>
      <c r="BY2047" t="inlineStr">
        <is>
          <t>United States</t>
        </is>
      </c>
      <c r="BZ2047" t="n">
        <v>2012</v>
      </c>
      <c r="CA2047" t="n">
        <v>0.1818181818181818</v>
      </c>
      <c r="CB2047" t="n">
        <v>0</v>
      </c>
      <c r="CC2047" t="n">
        <v>1</v>
      </c>
      <c r="CD2047" t="n">
        <v>-0.01985231875739209</v>
      </c>
      <c r="CE2047" t="n">
        <v>1</v>
      </c>
    </row>
    <row r="2048">
      <c r="A2048" t="inlineStr">
        <is>
          <t>Safiullah et al (2025)</t>
        </is>
      </c>
      <c r="B2048" t="n">
        <v>3353</v>
      </c>
      <c r="C2048" t="n">
        <v>0.005563400303065324</v>
      </c>
      <c r="D2048" t="n">
        <v>2184</v>
      </c>
      <c r="E2048">
        <f>IF(ISNUMBER($BA2048),$BA2048,IF(AND(ISNUMBER($D2048),ISNUMBER($BW2048),ISNUMBER($BX2048)),$D2048*($BX2048-$BW2048+1),""))</f>
        <v>2184.0</v>
      </c>
      <c r="H2048" t="inlineStr">
        <is>
          <t>partial</t>
        </is>
      </c>
      <c r="I2048" t="inlineStr">
        <is>
          <t>T-Statistic available</t>
        </is>
      </c>
      <c r="J2048">
        <f>IF($BW2048&lt;&gt;"",$BW2048,"")</f>
        <v>2007.0</v>
      </c>
      <c r="K2048">
        <f>IF($BX2048&lt;&gt;"",$BX2048,"")</f>
        <v>2017.0</v>
      </c>
      <c r="L2048">
        <f>IF(AND(ISNUMBER($BW2048),ISNUMBER($BX2048)),($BW2048+$BX2048)/2,"")</f>
        <v>2012.0</v>
      </c>
      <c r="M2048">
        <f>IF($L2048&lt;&gt;"",$L2048,"")</f>
        <v>2012.0</v>
      </c>
      <c r="N2048">
        <f>IF(AND(ISNUMBER($BW2048),ISNUMBER($BX2048)),MIN(1,MAX(0,($BX2048-2016+1)/($BX2048-$BW2048+1))),"")</f>
        <v>0.1818181818181818</v>
      </c>
      <c r="O2048">
        <f>IF(AND(ISNUMBER($BW2048),ISNUMBER($BX2048)),MIN(1,MAX(0,($BX2048-2017+1)/($BX2048-$BW2048+1))),"")</f>
        <v>0.09090909090909091</v>
      </c>
      <c r="P2048">
        <f>IF(AND(ISNUMBER($BW2048),ISNUMBER($BX2048)),MIN(1,MAX(0,($BX2048-2018+1)/($BX2048-$BW2048+1))),"")</f>
        <v>0.0</v>
      </c>
      <c r="Q2048">
        <f>IF(AND(ISNUMBER($BW2048),ISNUMBER($BX2048)),MIN(1,MAX(0,($BX2048-2019+1)/($BX2048-$BW2048+1))),"")</f>
        <v>0.0</v>
      </c>
      <c r="R2048">
        <f>IF(AND(ISNUMBER($BW2048),ISNUMBER($BX2048)),MIN(1,MAX(0,($BX2048-2016+1)/($BX2048-$BW2048+1))),"")</f>
        <v>0.1818181818181818</v>
      </c>
      <c r="S2048">
        <f>IF($L2048&lt;&gt;"",IF($L2048&gt;=2015.5,1,0),"")</f>
        <v>0.0</v>
      </c>
      <c r="T2048">
        <f>IF($L2048&lt;&gt;"",IF($L2048&gt;=2016,1,0),"")</f>
        <v>0.0</v>
      </c>
      <c r="U2048">
        <f>IF(ISNUMBER($BX2048),IF($BX2048&gt;=2016,1,0),"")</f>
        <v>1.0</v>
      </c>
      <c r="V2048">
        <f>IF(ISNUMBER($BW2048),IF($BW2048&gt;=2016,1,0),"")</f>
        <v>0.0</v>
      </c>
      <c r="W2048" t="str">
        <f>IF(AND(ISNUMBER($BW2048),ISNUMBER($BX2048)),IF($BW2048&gt;=2016,"post-only",IF($BX2048&lt;2016,"pre-only","mixed")),"")</f>
        <v>mixed</v>
      </c>
      <c r="X2048">
        <f>IF(AND(ISNUMBER($BW2048),ISNUMBER($BX2048)),MIN(1,MAX(0,($BX2048-2017+1)/($BX2048-$BW2048+1))),"")</f>
        <v>0.09090909090909091</v>
      </c>
      <c r="Y2048">
        <f>IF(AND(ISNUMBER($BW2048),ISNUMBER($BX2048)),MIN(1,MAX(0,($BX2048-2018+1)/($BX2048-$BW2048+1))),"")</f>
        <v>0.0</v>
      </c>
      <c r="Z2048">
        <f>IF(AND(ISNUMBER($BW2048),ISNUMBER($BX2048)),MIN(1,MAX(0,($BX2048-2019+1)/($BX2048-$BW2048+1))),"")</f>
        <v>0.0</v>
      </c>
      <c r="AA2048">
        <f>IF(ISNUMBER($BX2048),IF($BX2048&gt;=2017,1,0),"")</f>
        <v>1.0</v>
      </c>
      <c r="AB2048">
        <f>IF(ISNUMBER($BX2048),IF($BX2048&gt;=2018,1,0),"")</f>
        <v>0.0</v>
      </c>
      <c r="AC2048">
        <f>IF(ISNUMBER($BX2048),IF($BX2048&gt;=2019,1,0),"")</f>
        <v>0.0</v>
      </c>
      <c r="AD2048">
        <f>IF($L2048&lt;&gt;"",IF($L2048&gt;2013,1,0),"")</f>
        <v>0.0</v>
      </c>
      <c r="AE2048">
        <f>IF($L2048&lt;&gt;"",1+IF($L2048&gt;2011,1,0)+IF($L2048&gt;2014,1,0),"")</f>
        <v>2.0</v>
      </c>
      <c r="AF2048" t="inlineStr">
        <is>
          <t>rating</t>
        </is>
      </c>
      <c r="AG2048" t="inlineStr">
        <is>
          <t>performance</t>
        </is>
      </c>
      <c r="AH2048" t="inlineStr">
        <is>
          <t>non-sensitive</t>
        </is>
      </c>
      <c r="AI2048" t="inlineStr">
        <is>
          <t>without ETS/CT</t>
        </is>
      </c>
      <c r="AJ2048" t="inlineStr">
        <is>
          <t>without ETS/CT</t>
        </is>
      </c>
      <c r="AK2048" t="str">
        <f>IF(AND($CF2048&lt;&gt;"",IFERROR(INDEX(subsample_country_map!$B:$B,MATCH($CF2048,subsample_country_map!$A:$A,0)),"")&lt;&gt;""),INDEX(subsample_country_map!$B:$B,MATCH($CF2048,subsample_country_map!$A:$A,0)),INDEX(lookup!$AA:$AA,MATCH($A2048,lookup!$A:$A,0)))</f>
        <v>1_US</v>
      </c>
      <c r="AL2048" t="str">
        <f>IF(AND($CF2048&lt;&gt;"",IFERROR(INDEX(subsample_country_map!$C:$C,MATCH($CF2048,subsample_country_map!$A:$A,0)),"")&lt;&gt;""),INDEX(subsample_country_map!$C:$C,MATCH($CF2048,subsample_country_map!$A:$A,0)),INDEX(lookup!$AB:$AB,MATCH($A2048,lookup!$A:$A,0)))</f>
        <v>1_developed</v>
      </c>
      <c r="AM2048" t="str">
        <f>IF(AND($CF2048&lt;&gt;"",IFERROR(INDEX(subsample_country_map!$D:$D,MATCH($CF2048,subsample_country_map!$A:$A,0)),"")&lt;&gt;""),INDEX(subsample_country_map!$D:$D,MATCH($CF2048,subsample_country_map!$A:$A,0)),INDEX(lookup!$AC:$AC,MATCH($A2048,lookup!$A:$A,0)))</f>
        <v>1_western</v>
      </c>
      <c r="AN2048" t="str">
        <f>IF(AND($CF2048&lt;&gt;"",IFERROR(INDEX(subsample_country_map!$E:$E,MATCH($CF2048,subsample_country_map!$A:$A,0)),"")&lt;&gt;""),INDEX(subsample_country_map!$E:$E,MATCH($CF2048,subsample_country_map!$A:$A,0)),INDEX(lookup!$AD:$AD,MATCH($A2048,lookup!$A:$A,0)))</f>
        <v>1_common law</v>
      </c>
      <c r="AO2048" t="str">
        <f>INDEX(lookup!$Y:$Y,MATCH($A2048,lookup!$A:$A,0))</f>
        <v>0_published</v>
      </c>
      <c r="AP2048" t="str">
        <f>INDEX(lookup!$Z:$Z,MATCH($A2048,lookup!$A:$A,0))</f>
        <v>1_VHB high</v>
      </c>
      <c r="AQ2048" t="str">
        <f>INDEX(lookup!$W:$W,MATCH($A2048,lookup!$A:$A,0))</f>
        <v>1_fin/acc/econ</v>
      </c>
      <c r="AS2048" t="inlineStr">
        <is>
          <t>staging</t>
        </is>
      </c>
      <c r="AT2048" t="inlineStr">
        <is>
          <t>bad-CER</t>
        </is>
      </c>
      <c r="AU2048" t="inlineStr">
        <is>
          <t>creditworthiness</t>
        </is>
      </c>
      <c r="AV2048" t="inlineStr">
        <is>
          <t>0.010</t>
        </is>
      </c>
      <c r="AX2048" t="inlineStr">
        <is>
          <t>0.26</t>
        </is>
      </c>
      <c r="BA2048" t="n">
        <v>2184</v>
      </c>
      <c r="BB2048" t="inlineStr">
        <is>
          <t>1</t>
        </is>
      </c>
      <c r="BC2048" t="inlineStr">
        <is>
          <t>ordered probit</t>
        </is>
      </c>
      <c r="BD2048" t="inlineStr">
        <is>
          <t>not stated</t>
        </is>
      </c>
      <c r="BE2048" t="inlineStr">
        <is>
          <t>industry</t>
        </is>
      </c>
      <c r="BF2048" t="inlineStr">
        <is>
          <t>Excluding financial firms</t>
        </is>
      </c>
      <c r="BI2048" t="inlineStr">
        <is>
          <t>Table 9</t>
        </is>
      </c>
      <c r="BJ2048" t="inlineStr">
        <is>
          <t>Panel B Model (3)</t>
        </is>
      </c>
      <c r="BK2048" t="inlineStr">
        <is>
          <t>2195</t>
        </is>
      </c>
      <c r="BL2048" t="inlineStr">
        <is>
          <t>CARBON EMISS 0.010 (0.26)</t>
        </is>
      </c>
      <c r="BM2048" t="inlineStr">
        <is>
          <t>CARBON EMISS</t>
        </is>
      </c>
      <c r="BN2048" t="inlineStr">
        <is>
          <t>C_RATINGS</t>
        </is>
      </c>
      <c r="BO2048" t="inlineStr">
        <is>
          <t>update</t>
        </is>
      </c>
      <c r="BP2048" t="inlineStr">
        <is>
          <t>Safiullah et al (2025)</t>
        </is>
      </c>
      <c r="BQ2048" t="inlineStr">
        <is>
          <t>computed</t>
        </is>
      </c>
      <c r="BT2048" t="n">
        <v>0</v>
      </c>
      <c r="BU2048" t="inlineStr">
        <is>
          <t>staging_Safiullah_et_al_2025.csv</t>
        </is>
      </c>
      <c r="BW2048" t="n">
        <v>2007</v>
      </c>
      <c r="BX2048" t="n">
        <v>2017</v>
      </c>
      <c r="BY2048" t="inlineStr">
        <is>
          <t>United States</t>
        </is>
      </c>
      <c r="BZ2048" t="n">
        <v>2012</v>
      </c>
      <c r="CA2048" t="n">
        <v>0.1818181818181818</v>
      </c>
      <c r="CB2048" t="n">
        <v>0</v>
      </c>
      <c r="CC2048" t="n">
        <v>1</v>
      </c>
      <c r="CD2048" t="n">
        <v>0.005563457702516525</v>
      </c>
      <c r="CE2048" t="n">
        <v>1</v>
      </c>
    </row>
    <row r="2049">
      <c r="A2049" t="inlineStr">
        <is>
          <t>Safiullah et al (2025)</t>
        </is>
      </c>
      <c r="B2049" t="n">
        <v>3354</v>
      </c>
      <c r="C2049" t="n">
        <v>0.002995710005318064</v>
      </c>
      <c r="D2049" t="n">
        <v>2184</v>
      </c>
      <c r="E2049">
        <f>IF(ISNUMBER($BA2049),$BA2049,IF(AND(ISNUMBER($D2049),ISNUMBER($BW2049),ISNUMBER($BX2049)),$D2049*($BX2049-$BW2049+1),""))</f>
        <v>2184.0</v>
      </c>
      <c r="H2049" t="inlineStr">
        <is>
          <t>partial</t>
        </is>
      </c>
      <c r="I2049" t="inlineStr">
        <is>
          <t>T-Statistic available</t>
        </is>
      </c>
      <c r="J2049">
        <f>IF($BW2049&lt;&gt;"",$BW2049,"")</f>
        <v>2007.0</v>
      </c>
      <c r="K2049">
        <f>IF($BX2049&lt;&gt;"",$BX2049,"")</f>
        <v>2017.0</v>
      </c>
      <c r="L2049">
        <f>IF(AND(ISNUMBER($BW2049),ISNUMBER($BX2049)),($BW2049+$BX2049)/2,"")</f>
        <v>2012.0</v>
      </c>
      <c r="M2049">
        <f>IF($L2049&lt;&gt;"",$L2049,"")</f>
        <v>2012.0</v>
      </c>
      <c r="N2049">
        <f>IF(AND(ISNUMBER($BW2049),ISNUMBER($BX2049)),MIN(1,MAX(0,($BX2049-2016+1)/($BX2049-$BW2049+1))),"")</f>
        <v>0.1818181818181818</v>
      </c>
      <c r="O2049">
        <f>IF(AND(ISNUMBER($BW2049),ISNUMBER($BX2049)),MIN(1,MAX(0,($BX2049-2017+1)/($BX2049-$BW2049+1))),"")</f>
        <v>0.09090909090909091</v>
      </c>
      <c r="P2049">
        <f>IF(AND(ISNUMBER($BW2049),ISNUMBER($BX2049)),MIN(1,MAX(0,($BX2049-2018+1)/($BX2049-$BW2049+1))),"")</f>
        <v>0.0</v>
      </c>
      <c r="Q2049">
        <f>IF(AND(ISNUMBER($BW2049),ISNUMBER($BX2049)),MIN(1,MAX(0,($BX2049-2019+1)/($BX2049-$BW2049+1))),"")</f>
        <v>0.0</v>
      </c>
      <c r="R2049">
        <f>IF(AND(ISNUMBER($BW2049),ISNUMBER($BX2049)),MIN(1,MAX(0,($BX2049-2016+1)/($BX2049-$BW2049+1))),"")</f>
        <v>0.1818181818181818</v>
      </c>
      <c r="S2049">
        <f>IF($L2049&lt;&gt;"",IF($L2049&gt;=2015.5,1,0),"")</f>
        <v>0.0</v>
      </c>
      <c r="T2049">
        <f>IF($L2049&lt;&gt;"",IF($L2049&gt;=2016,1,0),"")</f>
        <v>0.0</v>
      </c>
      <c r="U2049">
        <f>IF(ISNUMBER($BX2049),IF($BX2049&gt;=2016,1,0),"")</f>
        <v>1.0</v>
      </c>
      <c r="V2049">
        <f>IF(ISNUMBER($BW2049),IF($BW2049&gt;=2016,1,0),"")</f>
        <v>0.0</v>
      </c>
      <c r="W2049" t="str">
        <f>IF(AND(ISNUMBER($BW2049),ISNUMBER($BX2049)),IF($BW2049&gt;=2016,"post-only",IF($BX2049&lt;2016,"pre-only","mixed")),"")</f>
        <v>mixed</v>
      </c>
      <c r="X2049">
        <f>IF(AND(ISNUMBER($BW2049),ISNUMBER($BX2049)),MIN(1,MAX(0,($BX2049-2017+1)/($BX2049-$BW2049+1))),"")</f>
        <v>0.09090909090909091</v>
      </c>
      <c r="Y2049">
        <f>IF(AND(ISNUMBER($BW2049),ISNUMBER($BX2049)),MIN(1,MAX(0,($BX2049-2018+1)/($BX2049-$BW2049+1))),"")</f>
        <v>0.0</v>
      </c>
      <c r="Z2049">
        <f>IF(AND(ISNUMBER($BW2049),ISNUMBER($BX2049)),MIN(1,MAX(0,($BX2049-2019+1)/($BX2049-$BW2049+1))),"")</f>
        <v>0.0</v>
      </c>
      <c r="AA2049">
        <f>IF(ISNUMBER($BX2049),IF($BX2049&gt;=2017,1,0),"")</f>
        <v>1.0</v>
      </c>
      <c r="AB2049">
        <f>IF(ISNUMBER($BX2049),IF($BX2049&gt;=2018,1,0),"")</f>
        <v>0.0</v>
      </c>
      <c r="AC2049">
        <f>IF(ISNUMBER($BX2049),IF($BX2049&gt;=2019,1,0),"")</f>
        <v>0.0</v>
      </c>
      <c r="AD2049">
        <f>IF($L2049&lt;&gt;"",IF($L2049&gt;2013,1,0),"")</f>
        <v>0.0</v>
      </c>
      <c r="AE2049">
        <f>IF($L2049&lt;&gt;"",1+IF($L2049&gt;2011,1,0)+IF($L2049&gt;2014,1,0),"")</f>
        <v>2.0</v>
      </c>
      <c r="AF2049" t="inlineStr">
        <is>
          <t>rating</t>
        </is>
      </c>
      <c r="AG2049" t="inlineStr">
        <is>
          <t>performance</t>
        </is>
      </c>
      <c r="AH2049" t="inlineStr">
        <is>
          <t>non-sensitive</t>
        </is>
      </c>
      <c r="AI2049" t="inlineStr">
        <is>
          <t>without ETS/CT</t>
        </is>
      </c>
      <c r="AJ2049" t="inlineStr">
        <is>
          <t>without ETS/CT</t>
        </is>
      </c>
      <c r="AK2049" t="str">
        <f>IF(AND($CF2049&lt;&gt;"",IFERROR(INDEX(subsample_country_map!$B:$B,MATCH($CF2049,subsample_country_map!$A:$A,0)),"")&lt;&gt;""),INDEX(subsample_country_map!$B:$B,MATCH($CF2049,subsample_country_map!$A:$A,0)),INDEX(lookup!$AA:$AA,MATCH($A2049,lookup!$A:$A,0)))</f>
        <v>1_US</v>
      </c>
      <c r="AL2049" t="str">
        <f>IF(AND($CF2049&lt;&gt;"",IFERROR(INDEX(subsample_country_map!$C:$C,MATCH($CF2049,subsample_country_map!$A:$A,0)),"")&lt;&gt;""),INDEX(subsample_country_map!$C:$C,MATCH($CF2049,subsample_country_map!$A:$A,0)),INDEX(lookup!$AB:$AB,MATCH($A2049,lookup!$A:$A,0)))</f>
        <v>1_developed</v>
      </c>
      <c r="AM2049" t="str">
        <f>IF(AND($CF2049&lt;&gt;"",IFERROR(INDEX(subsample_country_map!$D:$D,MATCH($CF2049,subsample_country_map!$A:$A,0)),"")&lt;&gt;""),INDEX(subsample_country_map!$D:$D,MATCH($CF2049,subsample_country_map!$A:$A,0)),INDEX(lookup!$AC:$AC,MATCH($A2049,lookup!$A:$A,0)))</f>
        <v>1_western</v>
      </c>
      <c r="AN2049" t="str">
        <f>IF(AND($CF2049&lt;&gt;"",IFERROR(INDEX(subsample_country_map!$E:$E,MATCH($CF2049,subsample_country_map!$A:$A,0)),"")&lt;&gt;""),INDEX(subsample_country_map!$E:$E,MATCH($CF2049,subsample_country_map!$A:$A,0)),INDEX(lookup!$AD:$AD,MATCH($A2049,lookup!$A:$A,0)))</f>
        <v>1_common law</v>
      </c>
      <c r="AO2049" t="str">
        <f>INDEX(lookup!$Y:$Y,MATCH($A2049,lookup!$A:$A,0))</f>
        <v>0_published</v>
      </c>
      <c r="AP2049" t="str">
        <f>INDEX(lookup!$Z:$Z,MATCH($A2049,lookup!$A:$A,0))</f>
        <v>1_VHB high</v>
      </c>
      <c r="AQ2049" t="str">
        <f>INDEX(lookup!$W:$W,MATCH($A2049,lookup!$A:$A,0))</f>
        <v>1_fin/acc/econ</v>
      </c>
      <c r="AS2049" t="inlineStr">
        <is>
          <t>staging</t>
        </is>
      </c>
      <c r="AT2049" t="inlineStr">
        <is>
          <t>bad-CER</t>
        </is>
      </c>
      <c r="AU2049" t="inlineStr">
        <is>
          <t>creditworthiness</t>
        </is>
      </c>
      <c r="AV2049" t="inlineStr">
        <is>
          <t>0.005</t>
        </is>
      </c>
      <c r="AX2049" t="inlineStr">
        <is>
          <t>0.14</t>
        </is>
      </c>
      <c r="BA2049" t="n">
        <v>2184</v>
      </c>
      <c r="BB2049" t="inlineStr">
        <is>
          <t>1</t>
        </is>
      </c>
      <c r="BC2049" t="inlineStr">
        <is>
          <t>ordered probit</t>
        </is>
      </c>
      <c r="BD2049" t="inlineStr">
        <is>
          <t>not stated</t>
        </is>
      </c>
      <c r="BE2049" t="inlineStr">
        <is>
          <t>industry</t>
        </is>
      </c>
      <c r="BF2049" t="inlineStr">
        <is>
          <t>Excluding financial firms</t>
        </is>
      </c>
      <c r="BI2049" t="inlineStr">
        <is>
          <t>Table 9</t>
        </is>
      </c>
      <c r="BJ2049" t="inlineStr">
        <is>
          <t>Panel B Model (4)</t>
        </is>
      </c>
      <c r="BK2049" t="inlineStr">
        <is>
          <t>2195</t>
        </is>
      </c>
      <c r="BL2049" t="inlineStr">
        <is>
          <t>CARBON EMISS 0.005 (0.14)</t>
        </is>
      </c>
      <c r="BM2049" t="inlineStr">
        <is>
          <t>CARBON EMISS</t>
        </is>
      </c>
      <c r="BN2049" t="inlineStr">
        <is>
          <t>C_RATINGS</t>
        </is>
      </c>
      <c r="BO2049" t="inlineStr">
        <is>
          <t>update</t>
        </is>
      </c>
      <c r="BP2049" t="inlineStr">
        <is>
          <t>Safiullah et al (2025)</t>
        </is>
      </c>
      <c r="BQ2049" t="inlineStr">
        <is>
          <t>computed</t>
        </is>
      </c>
      <c r="BT2049" t="n">
        <v>0</v>
      </c>
      <c r="BU2049" t="inlineStr">
        <is>
          <t>staging_Safiullah_et_al_2025.csv</t>
        </is>
      </c>
      <c r="BW2049" t="n">
        <v>2007</v>
      </c>
      <c r="BX2049" t="n">
        <v>2017</v>
      </c>
      <c r="BY2049" t="inlineStr">
        <is>
          <t>United States</t>
        </is>
      </c>
      <c r="BZ2049" t="n">
        <v>2012</v>
      </c>
      <c r="CA2049" t="n">
        <v>0.1818181818181818</v>
      </c>
      <c r="CB2049" t="n">
        <v>0</v>
      </c>
      <c r="CC2049" t="n">
        <v>1</v>
      </c>
      <c r="CD2049" t="n">
        <v>0.002995718966811551</v>
      </c>
      <c r="CE2049" t="n">
        <v>1</v>
      </c>
    </row>
    <row r="2050">
      <c r="A2050" t="inlineStr">
        <is>
          <t>Safiullah et al (2025)</t>
        </is>
      </c>
      <c r="B2050" t="n">
        <v>3355</v>
      </c>
      <c r="C2050" t="n">
        <v>-0.04140308646550053</v>
      </c>
      <c r="D2050" t="n">
        <v>1929</v>
      </c>
      <c r="E2050">
        <f>IF(ISNUMBER($BA2050),$BA2050,IF(AND(ISNUMBER($D2050),ISNUMBER($BW2050),ISNUMBER($BX2050)),$D2050*($BX2050-$BW2050+1),""))</f>
        <v>1929.0</v>
      </c>
      <c r="H2050" t="inlineStr">
        <is>
          <t>partial</t>
        </is>
      </c>
      <c r="I2050" t="inlineStr">
        <is>
          <t>T-Statistic available</t>
        </is>
      </c>
      <c r="J2050">
        <f>IF($BW2050&lt;&gt;"",$BW2050,"")</f>
        <v>2007.0</v>
      </c>
      <c r="K2050">
        <f>IF($BX2050&lt;&gt;"",$BX2050,"")</f>
        <v>2017.0</v>
      </c>
      <c r="L2050">
        <f>IF(AND(ISNUMBER($BW2050),ISNUMBER($BX2050)),($BW2050+$BX2050)/2,"")</f>
        <v>2012.0</v>
      </c>
      <c r="M2050">
        <f>IF($L2050&lt;&gt;"",$L2050,"")</f>
        <v>2012.0</v>
      </c>
      <c r="N2050">
        <f>IF(AND(ISNUMBER($BW2050),ISNUMBER($BX2050)),MIN(1,MAX(0,($BX2050-2016+1)/($BX2050-$BW2050+1))),"")</f>
        <v>0.1818181818181818</v>
      </c>
      <c r="O2050">
        <f>IF(AND(ISNUMBER($BW2050),ISNUMBER($BX2050)),MIN(1,MAX(0,($BX2050-2017+1)/($BX2050-$BW2050+1))),"")</f>
        <v>0.09090909090909091</v>
      </c>
      <c r="P2050">
        <f>IF(AND(ISNUMBER($BW2050),ISNUMBER($BX2050)),MIN(1,MAX(0,($BX2050-2018+1)/($BX2050-$BW2050+1))),"")</f>
        <v>0.0</v>
      </c>
      <c r="Q2050">
        <f>IF(AND(ISNUMBER($BW2050),ISNUMBER($BX2050)),MIN(1,MAX(0,($BX2050-2019+1)/($BX2050-$BW2050+1))),"")</f>
        <v>0.0</v>
      </c>
      <c r="R2050">
        <f>IF(AND(ISNUMBER($BW2050),ISNUMBER($BX2050)),MIN(1,MAX(0,($BX2050-2016+1)/($BX2050-$BW2050+1))),"")</f>
        <v>0.1818181818181818</v>
      </c>
      <c r="S2050">
        <f>IF($L2050&lt;&gt;"",IF($L2050&gt;=2015.5,1,0),"")</f>
        <v>0.0</v>
      </c>
      <c r="T2050">
        <f>IF($L2050&lt;&gt;"",IF($L2050&gt;=2016,1,0),"")</f>
        <v>0.0</v>
      </c>
      <c r="U2050">
        <f>IF(ISNUMBER($BX2050),IF($BX2050&gt;=2016,1,0),"")</f>
        <v>1.0</v>
      </c>
      <c r="V2050">
        <f>IF(ISNUMBER($BW2050),IF($BW2050&gt;=2016,1,0),"")</f>
        <v>0.0</v>
      </c>
      <c r="W2050" t="str">
        <f>IF(AND(ISNUMBER($BW2050),ISNUMBER($BX2050)),IF($BW2050&gt;=2016,"post-only",IF($BX2050&lt;2016,"pre-only","mixed")),"")</f>
        <v>mixed</v>
      </c>
      <c r="X2050">
        <f>IF(AND(ISNUMBER($BW2050),ISNUMBER($BX2050)),MIN(1,MAX(0,($BX2050-2017+1)/($BX2050-$BW2050+1))),"")</f>
        <v>0.09090909090909091</v>
      </c>
      <c r="Y2050">
        <f>IF(AND(ISNUMBER($BW2050),ISNUMBER($BX2050)),MIN(1,MAX(0,($BX2050-2018+1)/($BX2050-$BW2050+1))),"")</f>
        <v>0.0</v>
      </c>
      <c r="Z2050">
        <f>IF(AND(ISNUMBER($BW2050),ISNUMBER($BX2050)),MIN(1,MAX(0,($BX2050-2019+1)/($BX2050-$BW2050+1))),"")</f>
        <v>0.0</v>
      </c>
      <c r="AA2050">
        <f>IF(ISNUMBER($BX2050),IF($BX2050&gt;=2017,1,0),"")</f>
        <v>1.0</v>
      </c>
      <c r="AB2050">
        <f>IF(ISNUMBER($BX2050),IF($BX2050&gt;=2018,1,0),"")</f>
        <v>0.0</v>
      </c>
      <c r="AC2050">
        <f>IF(ISNUMBER($BX2050),IF($BX2050&gt;=2019,1,0),"")</f>
        <v>0.0</v>
      </c>
      <c r="AD2050">
        <f>IF($L2050&lt;&gt;"",IF($L2050&gt;2013,1,0),"")</f>
        <v>0.0</v>
      </c>
      <c r="AE2050">
        <f>IF($L2050&lt;&gt;"",1+IF($L2050&gt;2011,1,0)+IF($L2050&gt;2014,1,0),"")</f>
        <v>2.0</v>
      </c>
      <c r="AF2050" t="inlineStr">
        <is>
          <t>rating</t>
        </is>
      </c>
      <c r="AG2050" t="inlineStr">
        <is>
          <t>disclosure</t>
        </is>
      </c>
      <c r="AH2050" t="inlineStr">
        <is>
          <t>non-sensitive</t>
        </is>
      </c>
      <c r="AI2050" t="inlineStr">
        <is>
          <t>without ETS/CT</t>
        </is>
      </c>
      <c r="AJ2050" t="inlineStr">
        <is>
          <t>without ETS/CT</t>
        </is>
      </c>
      <c r="AK2050" t="str">
        <f>IF(AND($CF2050&lt;&gt;"",IFERROR(INDEX(subsample_country_map!$B:$B,MATCH($CF2050,subsample_country_map!$A:$A,0)),"")&lt;&gt;""),INDEX(subsample_country_map!$B:$B,MATCH($CF2050,subsample_country_map!$A:$A,0)),INDEX(lookup!$AA:$AA,MATCH($A2050,lookup!$A:$A,0)))</f>
        <v>1_US</v>
      </c>
      <c r="AL2050" t="str">
        <f>IF(AND($CF2050&lt;&gt;"",IFERROR(INDEX(subsample_country_map!$C:$C,MATCH($CF2050,subsample_country_map!$A:$A,0)),"")&lt;&gt;""),INDEX(subsample_country_map!$C:$C,MATCH($CF2050,subsample_country_map!$A:$A,0)),INDEX(lookup!$AB:$AB,MATCH($A2050,lookup!$A:$A,0)))</f>
        <v>1_developed</v>
      </c>
      <c r="AM2050" t="str">
        <f>IF(AND($CF2050&lt;&gt;"",IFERROR(INDEX(subsample_country_map!$D:$D,MATCH($CF2050,subsample_country_map!$A:$A,0)),"")&lt;&gt;""),INDEX(subsample_country_map!$D:$D,MATCH($CF2050,subsample_country_map!$A:$A,0)),INDEX(lookup!$AC:$AC,MATCH($A2050,lookup!$A:$A,0)))</f>
        <v>1_western</v>
      </c>
      <c r="AN2050" t="str">
        <f>IF(AND($CF2050&lt;&gt;"",IFERROR(INDEX(subsample_country_map!$E:$E,MATCH($CF2050,subsample_country_map!$A:$A,0)),"")&lt;&gt;""),INDEX(subsample_country_map!$E:$E,MATCH($CF2050,subsample_country_map!$A:$A,0)),INDEX(lookup!$AD:$AD,MATCH($A2050,lookup!$A:$A,0)))</f>
        <v>1_common law</v>
      </c>
      <c r="AO2050" t="str">
        <f>INDEX(lookup!$Y:$Y,MATCH($A2050,lookup!$A:$A,0))</f>
        <v>0_published</v>
      </c>
      <c r="AP2050" t="str">
        <f>INDEX(lookup!$Z:$Z,MATCH($A2050,lookup!$A:$A,0))</f>
        <v>1_VHB high</v>
      </c>
      <c r="AQ2050" t="str">
        <f>INDEX(lookup!$W:$W,MATCH($A2050,lookup!$A:$A,0))</f>
        <v>1_fin/acc/econ</v>
      </c>
      <c r="AS2050" t="inlineStr">
        <is>
          <t>staging</t>
        </is>
      </c>
      <c r="AT2050" t="inlineStr">
        <is>
          <t>good-CER</t>
        </is>
      </c>
      <c r="AU2050" t="inlineStr">
        <is>
          <t>creditworthiness</t>
        </is>
      </c>
      <c r="AV2050" t="inlineStr">
        <is>
          <t>0.052</t>
        </is>
      </c>
      <c r="AX2050" t="inlineStr">
        <is>
          <t>1.82</t>
        </is>
      </c>
      <c r="BA2050" t="n">
        <v>1929</v>
      </c>
      <c r="BB2050" t="inlineStr">
        <is>
          <t>1</t>
        </is>
      </c>
      <c r="BC2050" t="inlineStr">
        <is>
          <t>other: not stated</t>
        </is>
      </c>
      <c r="BD2050" t="inlineStr">
        <is>
          <t>not stated</t>
        </is>
      </c>
      <c r="BE2050" t="inlineStr">
        <is>
          <t>none</t>
        </is>
      </c>
      <c r="BI2050" t="inlineStr">
        <is>
          <t>Table 10</t>
        </is>
      </c>
      <c r="BJ2050" t="inlineStr">
        <is>
          <t>2nd stage Model (3)</t>
        </is>
      </c>
      <c r="BK2050" t="inlineStr">
        <is>
          <t>2197</t>
        </is>
      </c>
      <c r="BL2050" t="inlineStr">
        <is>
          <t>ASSUR_LEV 0.052* (1.82)</t>
        </is>
      </c>
      <c r="BM2050" t="inlineStr">
        <is>
          <t>ASSUR_LEV</t>
        </is>
      </c>
      <c r="BN2050" t="inlineStr">
        <is>
          <t>C_RATINGS</t>
        </is>
      </c>
      <c r="BO2050" t="inlineStr">
        <is>
          <t>update</t>
        </is>
      </c>
      <c r="BP2050" t="inlineStr">
        <is>
          <t>Safiullah et al (2025)</t>
        </is>
      </c>
      <c r="BQ2050" t="inlineStr">
        <is>
          <t>computed</t>
        </is>
      </c>
      <c r="BT2050" t="n">
        <v>0</v>
      </c>
      <c r="BU2050" t="inlineStr">
        <is>
          <t>staging_Safiullah_et_al_2025.csv</t>
        </is>
      </c>
      <c r="BW2050" t="n">
        <v>2007</v>
      </c>
      <c r="BX2050" t="n">
        <v>2017</v>
      </c>
      <c r="BY2050" t="inlineStr">
        <is>
          <t>United States</t>
        </is>
      </c>
      <c r="BZ2050" t="n">
        <v>2012</v>
      </c>
      <c r="CA2050" t="n">
        <v>0.1818181818181818</v>
      </c>
      <c r="CB2050" t="n">
        <v>0</v>
      </c>
      <c r="CC2050" t="n">
        <v>1</v>
      </c>
      <c r="CD2050" t="n">
        <v>-0.04142676876669114</v>
      </c>
      <c r="CE2050" t="n">
        <v>1</v>
      </c>
    </row>
    <row r="2051">
      <c r="A2051" t="inlineStr">
        <is>
          <t>Safiullah et al (2025)</t>
        </is>
      </c>
      <c r="B2051" t="n">
        <v>3356</v>
      </c>
      <c r="C2051" t="n">
        <v>-0.07447320135134557</v>
      </c>
      <c r="D2051" t="n">
        <v>1929</v>
      </c>
      <c r="E2051">
        <f>IF(ISNUMBER($BA2051),$BA2051,IF(AND(ISNUMBER($D2051),ISNUMBER($BW2051),ISNUMBER($BX2051)),$D2051*($BX2051-$BW2051+1),""))</f>
        <v>1929.0</v>
      </c>
      <c r="H2051" t="inlineStr">
        <is>
          <t>partial</t>
        </is>
      </c>
      <c r="I2051" t="inlineStr">
        <is>
          <t>T-Statistic available</t>
        </is>
      </c>
      <c r="J2051">
        <f>IF($BW2051&lt;&gt;"",$BW2051,"")</f>
        <v>2007.0</v>
      </c>
      <c r="K2051">
        <f>IF($BX2051&lt;&gt;"",$BX2051,"")</f>
        <v>2017.0</v>
      </c>
      <c r="L2051">
        <f>IF(AND(ISNUMBER($BW2051),ISNUMBER($BX2051)),($BW2051+$BX2051)/2,"")</f>
        <v>2012.0</v>
      </c>
      <c r="M2051">
        <f>IF($L2051&lt;&gt;"",$L2051,"")</f>
        <v>2012.0</v>
      </c>
      <c r="N2051">
        <f>IF(AND(ISNUMBER($BW2051),ISNUMBER($BX2051)),MIN(1,MAX(0,($BX2051-2016+1)/($BX2051-$BW2051+1))),"")</f>
        <v>0.1818181818181818</v>
      </c>
      <c r="O2051">
        <f>IF(AND(ISNUMBER($BW2051),ISNUMBER($BX2051)),MIN(1,MAX(0,($BX2051-2017+1)/($BX2051-$BW2051+1))),"")</f>
        <v>0.09090909090909091</v>
      </c>
      <c r="P2051">
        <f>IF(AND(ISNUMBER($BW2051),ISNUMBER($BX2051)),MIN(1,MAX(0,($BX2051-2018+1)/($BX2051-$BW2051+1))),"")</f>
        <v>0.0</v>
      </c>
      <c r="Q2051">
        <f>IF(AND(ISNUMBER($BW2051),ISNUMBER($BX2051)),MIN(1,MAX(0,($BX2051-2019+1)/($BX2051-$BW2051+1))),"")</f>
        <v>0.0</v>
      </c>
      <c r="R2051">
        <f>IF(AND(ISNUMBER($BW2051),ISNUMBER($BX2051)),MIN(1,MAX(0,($BX2051-2016+1)/($BX2051-$BW2051+1))),"")</f>
        <v>0.1818181818181818</v>
      </c>
      <c r="S2051">
        <f>IF($L2051&lt;&gt;"",IF($L2051&gt;=2015.5,1,0),"")</f>
        <v>0.0</v>
      </c>
      <c r="T2051">
        <f>IF($L2051&lt;&gt;"",IF($L2051&gt;=2016,1,0),"")</f>
        <v>0.0</v>
      </c>
      <c r="U2051">
        <f>IF(ISNUMBER($BX2051),IF($BX2051&gt;=2016,1,0),"")</f>
        <v>1.0</v>
      </c>
      <c r="V2051">
        <f>IF(ISNUMBER($BW2051),IF($BW2051&gt;=2016,1,0),"")</f>
        <v>0.0</v>
      </c>
      <c r="W2051" t="str">
        <f>IF(AND(ISNUMBER($BW2051),ISNUMBER($BX2051)),IF($BW2051&gt;=2016,"post-only",IF($BX2051&lt;2016,"pre-only","mixed")),"")</f>
        <v>mixed</v>
      </c>
      <c r="X2051">
        <f>IF(AND(ISNUMBER($BW2051),ISNUMBER($BX2051)),MIN(1,MAX(0,($BX2051-2017+1)/($BX2051-$BW2051+1))),"")</f>
        <v>0.09090909090909091</v>
      </c>
      <c r="Y2051">
        <f>IF(AND(ISNUMBER($BW2051),ISNUMBER($BX2051)),MIN(1,MAX(0,($BX2051-2018+1)/($BX2051-$BW2051+1))),"")</f>
        <v>0.0</v>
      </c>
      <c r="Z2051">
        <f>IF(AND(ISNUMBER($BW2051),ISNUMBER($BX2051)),MIN(1,MAX(0,($BX2051-2019+1)/($BX2051-$BW2051+1))),"")</f>
        <v>0.0</v>
      </c>
      <c r="AA2051">
        <f>IF(ISNUMBER($BX2051),IF($BX2051&gt;=2017,1,0),"")</f>
        <v>1.0</v>
      </c>
      <c r="AB2051">
        <f>IF(ISNUMBER($BX2051),IF($BX2051&gt;=2018,1,0),"")</f>
        <v>0.0</v>
      </c>
      <c r="AC2051">
        <f>IF(ISNUMBER($BX2051),IF($BX2051&gt;=2019,1,0),"")</f>
        <v>0.0</v>
      </c>
      <c r="AD2051">
        <f>IF($L2051&lt;&gt;"",IF($L2051&gt;2013,1,0),"")</f>
        <v>0.0</v>
      </c>
      <c r="AE2051">
        <f>IF($L2051&lt;&gt;"",1+IF($L2051&gt;2011,1,0)+IF($L2051&gt;2014,1,0),"")</f>
        <v>2.0</v>
      </c>
      <c r="AF2051" t="inlineStr">
        <is>
          <t>rating</t>
        </is>
      </c>
      <c r="AG2051" t="inlineStr">
        <is>
          <t>disclosure</t>
        </is>
      </c>
      <c r="AH2051" t="inlineStr">
        <is>
          <t>non-sensitive</t>
        </is>
      </c>
      <c r="AI2051" t="inlineStr">
        <is>
          <t>without ETS/CT</t>
        </is>
      </c>
      <c r="AJ2051" t="inlineStr">
        <is>
          <t>without ETS/CT</t>
        </is>
      </c>
      <c r="AK2051" t="str">
        <f>IF(AND($CF2051&lt;&gt;"",IFERROR(INDEX(subsample_country_map!$B:$B,MATCH($CF2051,subsample_country_map!$A:$A,0)),"")&lt;&gt;""),INDEX(subsample_country_map!$B:$B,MATCH($CF2051,subsample_country_map!$A:$A,0)),INDEX(lookup!$AA:$AA,MATCH($A2051,lookup!$A:$A,0)))</f>
        <v>1_US</v>
      </c>
      <c r="AL2051" t="str">
        <f>IF(AND($CF2051&lt;&gt;"",IFERROR(INDEX(subsample_country_map!$C:$C,MATCH($CF2051,subsample_country_map!$A:$A,0)),"")&lt;&gt;""),INDEX(subsample_country_map!$C:$C,MATCH($CF2051,subsample_country_map!$A:$A,0)),INDEX(lookup!$AB:$AB,MATCH($A2051,lookup!$A:$A,0)))</f>
        <v>1_developed</v>
      </c>
      <c r="AM2051" t="str">
        <f>IF(AND($CF2051&lt;&gt;"",IFERROR(INDEX(subsample_country_map!$D:$D,MATCH($CF2051,subsample_country_map!$A:$A,0)),"")&lt;&gt;""),INDEX(subsample_country_map!$D:$D,MATCH($CF2051,subsample_country_map!$A:$A,0)),INDEX(lookup!$AC:$AC,MATCH($A2051,lookup!$A:$A,0)))</f>
        <v>1_western</v>
      </c>
      <c r="AN2051" t="str">
        <f>IF(AND($CF2051&lt;&gt;"",IFERROR(INDEX(subsample_country_map!$E:$E,MATCH($CF2051,subsample_country_map!$A:$A,0)),"")&lt;&gt;""),INDEX(subsample_country_map!$E:$E,MATCH($CF2051,subsample_country_map!$A:$A,0)),INDEX(lookup!$AD:$AD,MATCH($A2051,lookup!$A:$A,0)))</f>
        <v>1_common law</v>
      </c>
      <c r="AO2051" t="str">
        <f>INDEX(lookup!$Y:$Y,MATCH($A2051,lookup!$A:$A,0))</f>
        <v>0_published</v>
      </c>
      <c r="AP2051" t="str">
        <f>INDEX(lookup!$Z:$Z,MATCH($A2051,lookup!$A:$A,0))</f>
        <v>1_VHB high</v>
      </c>
      <c r="AQ2051" t="str">
        <f>INDEX(lookup!$W:$W,MATCH($A2051,lookup!$A:$A,0))</f>
        <v>1_fin/acc/econ</v>
      </c>
      <c r="AS2051" t="inlineStr">
        <is>
          <t>staging</t>
        </is>
      </c>
      <c r="AT2051" t="inlineStr">
        <is>
          <t>good-CER</t>
        </is>
      </c>
      <c r="AU2051" t="inlineStr">
        <is>
          <t>creditworthiness</t>
        </is>
      </c>
      <c r="AV2051" t="inlineStr">
        <is>
          <t>0.003</t>
        </is>
      </c>
      <c r="AX2051" t="inlineStr">
        <is>
          <t>3.28</t>
        </is>
      </c>
      <c r="BA2051" t="n">
        <v>1929</v>
      </c>
      <c r="BB2051" t="inlineStr">
        <is>
          <t>1</t>
        </is>
      </c>
      <c r="BC2051" t="inlineStr">
        <is>
          <t>other: not stated</t>
        </is>
      </c>
      <c r="BD2051" t="inlineStr">
        <is>
          <t>not stated</t>
        </is>
      </c>
      <c r="BE2051" t="inlineStr">
        <is>
          <t>none</t>
        </is>
      </c>
      <c r="BI2051" t="inlineStr">
        <is>
          <t>Table 10</t>
        </is>
      </c>
      <c r="BJ2051" t="inlineStr">
        <is>
          <t>2nd stage Model (4)</t>
        </is>
      </c>
      <c r="BK2051" t="inlineStr">
        <is>
          <t>2197</t>
        </is>
      </c>
      <c r="BL2051" t="inlineStr">
        <is>
          <t>ASSUR_PER 0.003*** (3.28)</t>
        </is>
      </c>
      <c r="BM2051" t="inlineStr">
        <is>
          <t>ASSUR_PER</t>
        </is>
      </c>
      <c r="BN2051" t="inlineStr">
        <is>
          <t>C_RATINGS</t>
        </is>
      </c>
      <c r="BO2051" t="inlineStr">
        <is>
          <t>update</t>
        </is>
      </c>
      <c r="BP2051" t="inlineStr">
        <is>
          <t>Safiullah et al (2025)</t>
        </is>
      </c>
      <c r="BQ2051" t="inlineStr">
        <is>
          <t>computed</t>
        </is>
      </c>
      <c r="BT2051" t="n">
        <v>0</v>
      </c>
      <c r="BU2051" t="inlineStr">
        <is>
          <t>staging_Safiullah_et_al_2025.csv</t>
        </is>
      </c>
      <c r="BW2051" t="n">
        <v>2007</v>
      </c>
      <c r="BX2051" t="n">
        <v>2017</v>
      </c>
      <c r="BY2051" t="inlineStr">
        <is>
          <t>United States</t>
        </is>
      </c>
      <c r="BZ2051" t="n">
        <v>2012</v>
      </c>
      <c r="CA2051" t="n">
        <v>0.1818181818181818</v>
      </c>
      <c r="CB2051" t="n">
        <v>0</v>
      </c>
      <c r="CC2051" t="n">
        <v>1</v>
      </c>
      <c r="CD2051" t="n">
        <v>-0.07461134387060082</v>
      </c>
      <c r="CE2051" t="n">
        <v>1</v>
      </c>
    </row>
    <row r="2052">
      <c r="A2052" t="inlineStr">
        <is>
          <t>Safiullah et al (2025)</t>
        </is>
      </c>
      <c r="B2052" t="n">
        <v>3357</v>
      </c>
      <c r="C2052" t="n">
        <v>-0.006830382265413051</v>
      </c>
      <c r="D2052" t="n">
        <v>1929</v>
      </c>
      <c r="E2052">
        <f>IF(ISNUMBER($BA2052),$BA2052,IF(AND(ISNUMBER($D2052),ISNUMBER($BW2052),ISNUMBER($BX2052)),$D2052*($BX2052-$BW2052+1),""))</f>
        <v>1929.0</v>
      </c>
      <c r="H2052" t="inlineStr">
        <is>
          <t>partial</t>
        </is>
      </c>
      <c r="I2052" t="inlineStr">
        <is>
          <t>T-Statistic available</t>
        </is>
      </c>
      <c r="J2052">
        <f>IF($BW2052&lt;&gt;"",$BW2052,"")</f>
        <v>2007.0</v>
      </c>
      <c r="K2052">
        <f>IF($BX2052&lt;&gt;"",$BX2052,"")</f>
        <v>2017.0</v>
      </c>
      <c r="L2052">
        <f>IF(AND(ISNUMBER($BW2052),ISNUMBER($BX2052)),($BW2052+$BX2052)/2,"")</f>
        <v>2012.0</v>
      </c>
      <c r="M2052">
        <f>IF($L2052&lt;&gt;"",$L2052,"")</f>
        <v>2012.0</v>
      </c>
      <c r="N2052">
        <f>IF(AND(ISNUMBER($BW2052),ISNUMBER($BX2052)),MIN(1,MAX(0,($BX2052-2016+1)/($BX2052-$BW2052+1))),"")</f>
        <v>0.1818181818181818</v>
      </c>
      <c r="O2052">
        <f>IF(AND(ISNUMBER($BW2052),ISNUMBER($BX2052)),MIN(1,MAX(0,($BX2052-2017+1)/($BX2052-$BW2052+1))),"")</f>
        <v>0.09090909090909091</v>
      </c>
      <c r="P2052">
        <f>IF(AND(ISNUMBER($BW2052),ISNUMBER($BX2052)),MIN(1,MAX(0,($BX2052-2018+1)/($BX2052-$BW2052+1))),"")</f>
        <v>0.0</v>
      </c>
      <c r="Q2052">
        <f>IF(AND(ISNUMBER($BW2052),ISNUMBER($BX2052)),MIN(1,MAX(0,($BX2052-2019+1)/($BX2052-$BW2052+1))),"")</f>
        <v>0.0</v>
      </c>
      <c r="R2052">
        <f>IF(AND(ISNUMBER($BW2052),ISNUMBER($BX2052)),MIN(1,MAX(0,($BX2052-2016+1)/($BX2052-$BW2052+1))),"")</f>
        <v>0.1818181818181818</v>
      </c>
      <c r="S2052">
        <f>IF($L2052&lt;&gt;"",IF($L2052&gt;=2015.5,1,0),"")</f>
        <v>0.0</v>
      </c>
      <c r="T2052">
        <f>IF($L2052&lt;&gt;"",IF($L2052&gt;=2016,1,0),"")</f>
        <v>0.0</v>
      </c>
      <c r="U2052">
        <f>IF(ISNUMBER($BX2052),IF($BX2052&gt;=2016,1,0),"")</f>
        <v>1.0</v>
      </c>
      <c r="V2052">
        <f>IF(ISNUMBER($BW2052),IF($BW2052&gt;=2016,1,0),"")</f>
        <v>0.0</v>
      </c>
      <c r="W2052" t="str">
        <f>IF(AND(ISNUMBER($BW2052),ISNUMBER($BX2052)),IF($BW2052&gt;=2016,"post-only",IF($BX2052&lt;2016,"pre-only","mixed")),"")</f>
        <v>mixed</v>
      </c>
      <c r="X2052">
        <f>IF(AND(ISNUMBER($BW2052),ISNUMBER($BX2052)),MIN(1,MAX(0,($BX2052-2017+1)/($BX2052-$BW2052+1))),"")</f>
        <v>0.09090909090909091</v>
      </c>
      <c r="Y2052">
        <f>IF(AND(ISNUMBER($BW2052),ISNUMBER($BX2052)),MIN(1,MAX(0,($BX2052-2018+1)/($BX2052-$BW2052+1))),"")</f>
        <v>0.0</v>
      </c>
      <c r="Z2052">
        <f>IF(AND(ISNUMBER($BW2052),ISNUMBER($BX2052)),MIN(1,MAX(0,($BX2052-2019+1)/($BX2052-$BW2052+1))),"")</f>
        <v>0.0</v>
      </c>
      <c r="AA2052">
        <f>IF(ISNUMBER($BX2052),IF($BX2052&gt;=2017,1,0),"")</f>
        <v>1.0</v>
      </c>
      <c r="AB2052">
        <f>IF(ISNUMBER($BX2052),IF($BX2052&gt;=2018,1,0),"")</f>
        <v>0.0</v>
      </c>
      <c r="AC2052">
        <f>IF(ISNUMBER($BX2052),IF($BX2052&gt;=2019,1,0),"")</f>
        <v>0.0</v>
      </c>
      <c r="AD2052">
        <f>IF($L2052&lt;&gt;"",IF($L2052&gt;2013,1,0),"")</f>
        <v>0.0</v>
      </c>
      <c r="AE2052">
        <f>IF($L2052&lt;&gt;"",1+IF($L2052&gt;2011,1,0)+IF($L2052&gt;2014,1,0),"")</f>
        <v>2.0</v>
      </c>
      <c r="AF2052" t="inlineStr">
        <is>
          <t>rating</t>
        </is>
      </c>
      <c r="AG2052" t="inlineStr">
        <is>
          <t>performance</t>
        </is>
      </c>
      <c r="AH2052" t="inlineStr">
        <is>
          <t>non-sensitive</t>
        </is>
      </c>
      <c r="AI2052" t="inlineStr">
        <is>
          <t>without ETS/CT</t>
        </is>
      </c>
      <c r="AJ2052" t="inlineStr">
        <is>
          <t>without ETS/CT</t>
        </is>
      </c>
      <c r="AK2052" t="str">
        <f>IF(AND($CF2052&lt;&gt;"",IFERROR(INDEX(subsample_country_map!$B:$B,MATCH($CF2052,subsample_country_map!$A:$A,0)),"")&lt;&gt;""),INDEX(subsample_country_map!$B:$B,MATCH($CF2052,subsample_country_map!$A:$A,0)),INDEX(lookup!$AA:$AA,MATCH($A2052,lookup!$A:$A,0)))</f>
        <v>1_US</v>
      </c>
      <c r="AL2052" t="str">
        <f>IF(AND($CF2052&lt;&gt;"",IFERROR(INDEX(subsample_country_map!$C:$C,MATCH($CF2052,subsample_country_map!$A:$A,0)),"")&lt;&gt;""),INDEX(subsample_country_map!$C:$C,MATCH($CF2052,subsample_country_map!$A:$A,0)),INDEX(lookup!$AB:$AB,MATCH($A2052,lookup!$A:$A,0)))</f>
        <v>1_developed</v>
      </c>
      <c r="AM2052" t="str">
        <f>IF(AND($CF2052&lt;&gt;"",IFERROR(INDEX(subsample_country_map!$D:$D,MATCH($CF2052,subsample_country_map!$A:$A,0)),"")&lt;&gt;""),INDEX(subsample_country_map!$D:$D,MATCH($CF2052,subsample_country_map!$A:$A,0)),INDEX(lookup!$AC:$AC,MATCH($A2052,lookup!$A:$A,0)))</f>
        <v>1_western</v>
      </c>
      <c r="AN2052" t="str">
        <f>IF(AND($CF2052&lt;&gt;"",IFERROR(INDEX(subsample_country_map!$E:$E,MATCH($CF2052,subsample_country_map!$A:$A,0)),"")&lt;&gt;""),INDEX(subsample_country_map!$E:$E,MATCH($CF2052,subsample_country_map!$A:$A,0)),INDEX(lookup!$AD:$AD,MATCH($A2052,lookup!$A:$A,0)))</f>
        <v>1_common law</v>
      </c>
      <c r="AO2052" t="str">
        <f>INDEX(lookup!$Y:$Y,MATCH($A2052,lookup!$A:$A,0))</f>
        <v>0_published</v>
      </c>
      <c r="AP2052" t="str">
        <f>INDEX(lookup!$Z:$Z,MATCH($A2052,lookup!$A:$A,0))</f>
        <v>1_VHB high</v>
      </c>
      <c r="AQ2052" t="str">
        <f>INDEX(lookup!$W:$W,MATCH($A2052,lookup!$A:$A,0))</f>
        <v>1_fin/acc/econ</v>
      </c>
      <c r="AS2052" t="inlineStr">
        <is>
          <t>staging</t>
        </is>
      </c>
      <c r="AT2052" t="inlineStr">
        <is>
          <t>bad-CER</t>
        </is>
      </c>
      <c r="AU2052" t="inlineStr">
        <is>
          <t>creditworthiness</t>
        </is>
      </c>
      <c r="AV2052" t="inlineStr">
        <is>
          <t>-0.019</t>
        </is>
      </c>
      <c r="AX2052" t="inlineStr">
        <is>
          <t>-0.30</t>
        </is>
      </c>
      <c r="BA2052" t="n">
        <v>1929</v>
      </c>
      <c r="BB2052" t="inlineStr">
        <is>
          <t>1</t>
        </is>
      </c>
      <c r="BC2052" t="inlineStr">
        <is>
          <t>other: not stated</t>
        </is>
      </c>
      <c r="BD2052" t="inlineStr">
        <is>
          <t>not stated</t>
        </is>
      </c>
      <c r="BE2052" t="inlineStr">
        <is>
          <t>none</t>
        </is>
      </c>
      <c r="BI2052" t="inlineStr">
        <is>
          <t>Table 10</t>
        </is>
      </c>
      <c r="BJ2052" t="inlineStr">
        <is>
          <t>2nd stage Model (3)</t>
        </is>
      </c>
      <c r="BK2052" t="inlineStr">
        <is>
          <t>2197</t>
        </is>
      </c>
      <c r="BL2052" t="inlineStr">
        <is>
          <t>CARBON EMISS -0.019 (-0.30)</t>
        </is>
      </c>
      <c r="BM2052" t="inlineStr">
        <is>
          <t>CARBON EMISS</t>
        </is>
      </c>
      <c r="BN2052" t="inlineStr">
        <is>
          <t>C_RATINGS</t>
        </is>
      </c>
      <c r="BO2052" t="inlineStr">
        <is>
          <t>update</t>
        </is>
      </c>
      <c r="BP2052" t="inlineStr">
        <is>
          <t>Safiullah et al (2025)</t>
        </is>
      </c>
      <c r="BQ2052" t="inlineStr">
        <is>
          <t>computed</t>
        </is>
      </c>
      <c r="BT2052" t="n">
        <v>0</v>
      </c>
      <c r="BU2052" t="inlineStr">
        <is>
          <t>staging_Safiullah_et_al_2025.csv</t>
        </is>
      </c>
      <c r="BW2052" t="n">
        <v>2007</v>
      </c>
      <c r="BX2052" t="n">
        <v>2017</v>
      </c>
      <c r="BY2052" t="inlineStr">
        <is>
          <t>United States</t>
        </is>
      </c>
      <c r="BZ2052" t="n">
        <v>2012</v>
      </c>
      <c r="CA2052" t="n">
        <v>0.1818181818181818</v>
      </c>
      <c r="CB2052" t="n">
        <v>0</v>
      </c>
      <c r="CC2052" t="n">
        <v>1</v>
      </c>
      <c r="CD2052" t="n">
        <v>-0.006830488490215488</v>
      </c>
      <c r="CE2052" t="n">
        <v>1</v>
      </c>
    </row>
    <row r="2053">
      <c r="A2053" t="inlineStr">
        <is>
          <t>Safiullah et al (2025)</t>
        </is>
      </c>
      <c r="B2053" t="n">
        <v>3358</v>
      </c>
      <c r="C2053" t="n">
        <v>-0.02617477179185254</v>
      </c>
      <c r="D2053" t="n">
        <v>1929</v>
      </c>
      <c r="E2053">
        <f>IF(ISNUMBER($BA2053),$BA2053,IF(AND(ISNUMBER($D2053),ISNUMBER($BW2053),ISNUMBER($BX2053)),$D2053*($BX2053-$BW2053+1),""))</f>
        <v>1929.0</v>
      </c>
      <c r="H2053" t="inlineStr">
        <is>
          <t>partial</t>
        </is>
      </c>
      <c r="I2053" t="inlineStr">
        <is>
          <t>T-Statistic available</t>
        </is>
      </c>
      <c r="J2053">
        <f>IF($BW2053&lt;&gt;"",$BW2053,"")</f>
        <v>2007.0</v>
      </c>
      <c r="K2053">
        <f>IF($BX2053&lt;&gt;"",$BX2053,"")</f>
        <v>2017.0</v>
      </c>
      <c r="L2053">
        <f>IF(AND(ISNUMBER($BW2053),ISNUMBER($BX2053)),($BW2053+$BX2053)/2,"")</f>
        <v>2012.0</v>
      </c>
      <c r="M2053">
        <f>IF($L2053&lt;&gt;"",$L2053,"")</f>
        <v>2012.0</v>
      </c>
      <c r="N2053">
        <f>IF(AND(ISNUMBER($BW2053),ISNUMBER($BX2053)),MIN(1,MAX(0,($BX2053-2016+1)/($BX2053-$BW2053+1))),"")</f>
        <v>0.1818181818181818</v>
      </c>
      <c r="O2053">
        <f>IF(AND(ISNUMBER($BW2053),ISNUMBER($BX2053)),MIN(1,MAX(0,($BX2053-2017+1)/($BX2053-$BW2053+1))),"")</f>
        <v>0.09090909090909091</v>
      </c>
      <c r="P2053">
        <f>IF(AND(ISNUMBER($BW2053),ISNUMBER($BX2053)),MIN(1,MAX(0,($BX2053-2018+1)/($BX2053-$BW2053+1))),"")</f>
        <v>0.0</v>
      </c>
      <c r="Q2053">
        <f>IF(AND(ISNUMBER($BW2053),ISNUMBER($BX2053)),MIN(1,MAX(0,($BX2053-2019+1)/($BX2053-$BW2053+1))),"")</f>
        <v>0.0</v>
      </c>
      <c r="R2053">
        <f>IF(AND(ISNUMBER($BW2053),ISNUMBER($BX2053)),MIN(1,MAX(0,($BX2053-2016+1)/($BX2053-$BW2053+1))),"")</f>
        <v>0.1818181818181818</v>
      </c>
      <c r="S2053">
        <f>IF($L2053&lt;&gt;"",IF($L2053&gt;=2015.5,1,0),"")</f>
        <v>0.0</v>
      </c>
      <c r="T2053">
        <f>IF($L2053&lt;&gt;"",IF($L2053&gt;=2016,1,0),"")</f>
        <v>0.0</v>
      </c>
      <c r="U2053">
        <f>IF(ISNUMBER($BX2053),IF($BX2053&gt;=2016,1,0),"")</f>
        <v>1.0</v>
      </c>
      <c r="V2053">
        <f>IF(ISNUMBER($BW2053),IF($BW2053&gt;=2016,1,0),"")</f>
        <v>0.0</v>
      </c>
      <c r="W2053" t="str">
        <f>IF(AND(ISNUMBER($BW2053),ISNUMBER($BX2053)),IF($BW2053&gt;=2016,"post-only",IF($BX2053&lt;2016,"pre-only","mixed")),"")</f>
        <v>mixed</v>
      </c>
      <c r="X2053">
        <f>IF(AND(ISNUMBER($BW2053),ISNUMBER($BX2053)),MIN(1,MAX(0,($BX2053-2017+1)/($BX2053-$BW2053+1))),"")</f>
        <v>0.09090909090909091</v>
      </c>
      <c r="Y2053">
        <f>IF(AND(ISNUMBER($BW2053),ISNUMBER($BX2053)),MIN(1,MAX(0,($BX2053-2018+1)/($BX2053-$BW2053+1))),"")</f>
        <v>0.0</v>
      </c>
      <c r="Z2053">
        <f>IF(AND(ISNUMBER($BW2053),ISNUMBER($BX2053)),MIN(1,MAX(0,($BX2053-2019+1)/($BX2053-$BW2053+1))),"")</f>
        <v>0.0</v>
      </c>
      <c r="AA2053">
        <f>IF(ISNUMBER($BX2053),IF($BX2053&gt;=2017,1,0),"")</f>
        <v>1.0</v>
      </c>
      <c r="AB2053">
        <f>IF(ISNUMBER($BX2053),IF($BX2053&gt;=2018,1,0),"")</f>
        <v>0.0</v>
      </c>
      <c r="AC2053">
        <f>IF(ISNUMBER($BX2053),IF($BX2053&gt;=2019,1,0),"")</f>
        <v>0.0</v>
      </c>
      <c r="AD2053">
        <f>IF($L2053&lt;&gt;"",IF($L2053&gt;2013,1,0),"")</f>
        <v>0.0</v>
      </c>
      <c r="AE2053">
        <f>IF($L2053&lt;&gt;"",1+IF($L2053&gt;2011,1,0)+IF($L2053&gt;2014,1,0),"")</f>
        <v>2.0</v>
      </c>
      <c r="AF2053" t="inlineStr">
        <is>
          <t>rating</t>
        </is>
      </c>
      <c r="AG2053" t="inlineStr">
        <is>
          <t>performance</t>
        </is>
      </c>
      <c r="AH2053" t="inlineStr">
        <is>
          <t>non-sensitive</t>
        </is>
      </c>
      <c r="AI2053" t="inlineStr">
        <is>
          <t>without ETS/CT</t>
        </is>
      </c>
      <c r="AJ2053" t="inlineStr">
        <is>
          <t>without ETS/CT</t>
        </is>
      </c>
      <c r="AK2053" t="str">
        <f>IF(AND($CF2053&lt;&gt;"",IFERROR(INDEX(subsample_country_map!$B:$B,MATCH($CF2053,subsample_country_map!$A:$A,0)),"")&lt;&gt;""),INDEX(subsample_country_map!$B:$B,MATCH($CF2053,subsample_country_map!$A:$A,0)),INDEX(lookup!$AA:$AA,MATCH($A2053,lookup!$A:$A,0)))</f>
        <v>1_US</v>
      </c>
      <c r="AL2053" t="str">
        <f>IF(AND($CF2053&lt;&gt;"",IFERROR(INDEX(subsample_country_map!$C:$C,MATCH($CF2053,subsample_country_map!$A:$A,0)),"")&lt;&gt;""),INDEX(subsample_country_map!$C:$C,MATCH($CF2053,subsample_country_map!$A:$A,0)),INDEX(lookup!$AB:$AB,MATCH($A2053,lookup!$A:$A,0)))</f>
        <v>1_developed</v>
      </c>
      <c r="AM2053" t="str">
        <f>IF(AND($CF2053&lt;&gt;"",IFERROR(INDEX(subsample_country_map!$D:$D,MATCH($CF2053,subsample_country_map!$A:$A,0)),"")&lt;&gt;""),INDEX(subsample_country_map!$D:$D,MATCH($CF2053,subsample_country_map!$A:$A,0)),INDEX(lookup!$AC:$AC,MATCH($A2053,lookup!$A:$A,0)))</f>
        <v>1_western</v>
      </c>
      <c r="AN2053" t="str">
        <f>IF(AND($CF2053&lt;&gt;"",IFERROR(INDEX(subsample_country_map!$E:$E,MATCH($CF2053,subsample_country_map!$A:$A,0)),"")&lt;&gt;""),INDEX(subsample_country_map!$E:$E,MATCH($CF2053,subsample_country_map!$A:$A,0)),INDEX(lookup!$AD:$AD,MATCH($A2053,lookup!$A:$A,0)))</f>
        <v>1_common law</v>
      </c>
      <c r="AO2053" t="str">
        <f>INDEX(lookup!$Y:$Y,MATCH($A2053,lookup!$A:$A,0))</f>
        <v>0_published</v>
      </c>
      <c r="AP2053" t="str">
        <f>INDEX(lookup!$Z:$Z,MATCH($A2053,lookup!$A:$A,0))</f>
        <v>1_VHB high</v>
      </c>
      <c r="AQ2053" t="str">
        <f>INDEX(lookup!$W:$W,MATCH($A2053,lookup!$A:$A,0))</f>
        <v>1_fin/acc/econ</v>
      </c>
      <c r="AS2053" t="inlineStr">
        <is>
          <t>staging</t>
        </is>
      </c>
      <c r="AT2053" t="inlineStr">
        <is>
          <t>bad-CER</t>
        </is>
      </c>
      <c r="AU2053" t="inlineStr">
        <is>
          <t>creditworthiness</t>
        </is>
      </c>
      <c r="AV2053" t="inlineStr">
        <is>
          <t>-0.043</t>
        </is>
      </c>
      <c r="AX2053" t="inlineStr">
        <is>
          <t>-1.15</t>
        </is>
      </c>
      <c r="BA2053" t="n">
        <v>1929</v>
      </c>
      <c r="BB2053" t="inlineStr">
        <is>
          <t>1</t>
        </is>
      </c>
      <c r="BC2053" t="inlineStr">
        <is>
          <t>other: not stated</t>
        </is>
      </c>
      <c r="BD2053" t="inlineStr">
        <is>
          <t>not stated</t>
        </is>
      </c>
      <c r="BE2053" t="inlineStr">
        <is>
          <t>none</t>
        </is>
      </c>
      <c r="BI2053" t="inlineStr">
        <is>
          <t>Table 10</t>
        </is>
      </c>
      <c r="BJ2053" t="inlineStr">
        <is>
          <t>2nd stage Model (4)</t>
        </is>
      </c>
      <c r="BK2053" t="inlineStr">
        <is>
          <t>2197</t>
        </is>
      </c>
      <c r="BL2053" t="inlineStr">
        <is>
          <t>CARBON EMISS -0.043 (-1.15)</t>
        </is>
      </c>
      <c r="BM2053" t="inlineStr">
        <is>
          <t>CARBON EMISS</t>
        </is>
      </c>
      <c r="BN2053" t="inlineStr">
        <is>
          <t>C_RATINGS</t>
        </is>
      </c>
      <c r="BO2053" t="inlineStr">
        <is>
          <t>update</t>
        </is>
      </c>
      <c r="BP2053" t="inlineStr">
        <is>
          <t>Safiullah et al (2025)</t>
        </is>
      </c>
      <c r="BQ2053" t="inlineStr">
        <is>
          <t>computed</t>
        </is>
      </c>
      <c r="BT2053" t="n">
        <v>0</v>
      </c>
      <c r="BU2053" t="inlineStr">
        <is>
          <t>staging_Safiullah_et_al_2025.csv</t>
        </is>
      </c>
      <c r="BW2053" t="n">
        <v>2007</v>
      </c>
      <c r="BX2053" t="n">
        <v>2017</v>
      </c>
      <c r="BY2053" t="inlineStr">
        <is>
          <t>United States</t>
        </is>
      </c>
      <c r="BZ2053" t="n">
        <v>2012</v>
      </c>
      <c r="CA2053" t="n">
        <v>0.1818181818181818</v>
      </c>
      <c r="CB2053" t="n">
        <v>0</v>
      </c>
      <c r="CC2053" t="n">
        <v>1</v>
      </c>
      <c r="CD2053" t="n">
        <v>-0.02618075185863046</v>
      </c>
      <c r="CE2053" t="n">
        <v>1</v>
      </c>
    </row>
    <row r="2054">
      <c r="A2054" t="inlineStr">
        <is>
          <t>Safiullah et al (2025)</t>
        </is>
      </c>
      <c r="B2054" t="n">
        <v>3359</v>
      </c>
      <c r="C2054" t="n">
        <v>-0.1133925649206357</v>
      </c>
      <c r="D2054" t="n">
        <v>568</v>
      </c>
      <c r="E2054">
        <f>IF(ISNUMBER($BA2054),$BA2054,IF(AND(ISNUMBER($D2054),ISNUMBER($BW2054),ISNUMBER($BX2054)),$D2054*($BX2054-$BW2054+1),""))</f>
        <v>568.0</v>
      </c>
      <c r="H2054" t="inlineStr">
        <is>
          <t>partial</t>
        </is>
      </c>
      <c r="I2054" t="inlineStr">
        <is>
          <t>T-Statistic available</t>
        </is>
      </c>
      <c r="J2054">
        <f>IF($BW2054&lt;&gt;"",$BW2054,"")</f>
        <v>2007.0</v>
      </c>
      <c r="K2054">
        <f>IF($BX2054&lt;&gt;"",$BX2054,"")</f>
        <v>2017.0</v>
      </c>
      <c r="L2054">
        <f>IF(AND(ISNUMBER($BW2054),ISNUMBER($BX2054)),($BW2054+$BX2054)/2,"")</f>
        <v>2012.0</v>
      </c>
      <c r="M2054">
        <f>IF($L2054&lt;&gt;"",$L2054,"")</f>
        <v>2012.0</v>
      </c>
      <c r="N2054">
        <f>IF(AND(ISNUMBER($BW2054),ISNUMBER($BX2054)),MIN(1,MAX(0,($BX2054-2016+1)/($BX2054-$BW2054+1))),"")</f>
        <v>0.1818181818181818</v>
      </c>
      <c r="O2054">
        <f>IF(AND(ISNUMBER($BW2054),ISNUMBER($BX2054)),MIN(1,MAX(0,($BX2054-2017+1)/($BX2054-$BW2054+1))),"")</f>
        <v>0.09090909090909091</v>
      </c>
      <c r="P2054">
        <f>IF(AND(ISNUMBER($BW2054),ISNUMBER($BX2054)),MIN(1,MAX(0,($BX2054-2018+1)/($BX2054-$BW2054+1))),"")</f>
        <v>0.0</v>
      </c>
      <c r="Q2054">
        <f>IF(AND(ISNUMBER($BW2054),ISNUMBER($BX2054)),MIN(1,MAX(0,($BX2054-2019+1)/($BX2054-$BW2054+1))),"")</f>
        <v>0.0</v>
      </c>
      <c r="R2054">
        <f>IF(AND(ISNUMBER($BW2054),ISNUMBER($BX2054)),MIN(1,MAX(0,($BX2054-2016+1)/($BX2054-$BW2054+1))),"")</f>
        <v>0.1818181818181818</v>
      </c>
      <c r="S2054">
        <f>IF($L2054&lt;&gt;"",IF($L2054&gt;=2015.5,1,0),"")</f>
        <v>0.0</v>
      </c>
      <c r="T2054">
        <f>IF($L2054&lt;&gt;"",IF($L2054&gt;=2016,1,0),"")</f>
        <v>0.0</v>
      </c>
      <c r="U2054">
        <f>IF(ISNUMBER($BX2054),IF($BX2054&gt;=2016,1,0),"")</f>
        <v>1.0</v>
      </c>
      <c r="V2054">
        <f>IF(ISNUMBER($BW2054),IF($BW2054&gt;=2016,1,0),"")</f>
        <v>0.0</v>
      </c>
      <c r="W2054" t="str">
        <f>IF(AND(ISNUMBER($BW2054),ISNUMBER($BX2054)),IF($BW2054&gt;=2016,"post-only",IF($BX2054&lt;2016,"pre-only","mixed")),"")</f>
        <v>mixed</v>
      </c>
      <c r="X2054">
        <f>IF(AND(ISNUMBER($BW2054),ISNUMBER($BX2054)),MIN(1,MAX(0,($BX2054-2017+1)/($BX2054-$BW2054+1))),"")</f>
        <v>0.09090909090909091</v>
      </c>
      <c r="Y2054">
        <f>IF(AND(ISNUMBER($BW2054),ISNUMBER($BX2054)),MIN(1,MAX(0,($BX2054-2018+1)/($BX2054-$BW2054+1))),"")</f>
        <v>0.0</v>
      </c>
      <c r="Z2054">
        <f>IF(AND(ISNUMBER($BW2054),ISNUMBER($BX2054)),MIN(1,MAX(0,($BX2054-2019+1)/($BX2054-$BW2054+1))),"")</f>
        <v>0.0</v>
      </c>
      <c r="AA2054">
        <f>IF(ISNUMBER($BX2054),IF($BX2054&gt;=2017,1,0),"")</f>
        <v>1.0</v>
      </c>
      <c r="AB2054">
        <f>IF(ISNUMBER($BX2054),IF($BX2054&gt;=2018,1,0),"")</f>
        <v>0.0</v>
      </c>
      <c r="AC2054">
        <f>IF(ISNUMBER($BX2054),IF($BX2054&gt;=2019,1,0),"")</f>
        <v>0.0</v>
      </c>
      <c r="AD2054">
        <f>IF($L2054&lt;&gt;"",IF($L2054&gt;2013,1,0),"")</f>
        <v>0.0</v>
      </c>
      <c r="AE2054">
        <f>IF($L2054&lt;&gt;"",1+IF($L2054&gt;2011,1,0)+IF($L2054&gt;2014,1,0),"")</f>
        <v>2.0</v>
      </c>
      <c r="AF2054" t="inlineStr">
        <is>
          <t>rating</t>
        </is>
      </c>
      <c r="AG2054" t="inlineStr">
        <is>
          <t>disclosure</t>
        </is>
      </c>
      <c r="AH2054" t="inlineStr">
        <is>
          <t>non-sensitive</t>
        </is>
      </c>
      <c r="AI2054" t="inlineStr">
        <is>
          <t>without ETS/CT</t>
        </is>
      </c>
      <c r="AJ2054" t="inlineStr">
        <is>
          <t>without ETS/CT</t>
        </is>
      </c>
      <c r="AK2054" t="str">
        <f>IF(AND($CF2054&lt;&gt;"",IFERROR(INDEX(subsample_country_map!$B:$B,MATCH($CF2054,subsample_country_map!$A:$A,0)),"")&lt;&gt;""),INDEX(subsample_country_map!$B:$B,MATCH($CF2054,subsample_country_map!$A:$A,0)),INDEX(lookup!$AA:$AA,MATCH($A2054,lookup!$A:$A,0)))</f>
        <v>1_US</v>
      </c>
      <c r="AL2054" t="str">
        <f>IF(AND($CF2054&lt;&gt;"",IFERROR(INDEX(subsample_country_map!$C:$C,MATCH($CF2054,subsample_country_map!$A:$A,0)),"")&lt;&gt;""),INDEX(subsample_country_map!$C:$C,MATCH($CF2054,subsample_country_map!$A:$A,0)),INDEX(lookup!$AB:$AB,MATCH($A2054,lookup!$A:$A,0)))</f>
        <v>1_developed</v>
      </c>
      <c r="AM2054" t="str">
        <f>IF(AND($CF2054&lt;&gt;"",IFERROR(INDEX(subsample_country_map!$D:$D,MATCH($CF2054,subsample_country_map!$A:$A,0)),"")&lt;&gt;""),INDEX(subsample_country_map!$D:$D,MATCH($CF2054,subsample_country_map!$A:$A,0)),INDEX(lookup!$AC:$AC,MATCH($A2054,lookup!$A:$A,0)))</f>
        <v>1_western</v>
      </c>
      <c r="AN2054" t="str">
        <f>IF(AND($CF2054&lt;&gt;"",IFERROR(INDEX(subsample_country_map!$E:$E,MATCH($CF2054,subsample_country_map!$A:$A,0)),"")&lt;&gt;""),INDEX(subsample_country_map!$E:$E,MATCH($CF2054,subsample_country_map!$A:$A,0)),INDEX(lookup!$AD:$AD,MATCH($A2054,lookup!$A:$A,0)))</f>
        <v>1_common law</v>
      </c>
      <c r="AO2054" t="str">
        <f>INDEX(lookup!$Y:$Y,MATCH($A2054,lookup!$A:$A,0))</f>
        <v>0_published</v>
      </c>
      <c r="AP2054" t="str">
        <f>INDEX(lookup!$Z:$Z,MATCH($A2054,lookup!$A:$A,0))</f>
        <v>1_VHB high</v>
      </c>
      <c r="AQ2054" t="str">
        <f>INDEX(lookup!$W:$W,MATCH($A2054,lookup!$A:$A,0))</f>
        <v>1_fin/acc/econ</v>
      </c>
      <c r="AS2054" t="inlineStr">
        <is>
          <t>staging</t>
        </is>
      </c>
      <c r="AT2054" t="inlineStr">
        <is>
          <t>good-CER</t>
        </is>
      </c>
      <c r="AU2054" t="inlineStr">
        <is>
          <t>creditworthiness</t>
        </is>
      </c>
      <c r="AV2054" t="inlineStr">
        <is>
          <t>0.027</t>
        </is>
      </c>
      <c r="AX2054" t="inlineStr">
        <is>
          <t>2.72</t>
        </is>
      </c>
      <c r="BA2054" t="n">
        <v>568</v>
      </c>
      <c r="BB2054" t="inlineStr">
        <is>
          <t>1</t>
        </is>
      </c>
      <c r="BC2054" t="inlineStr">
        <is>
          <t>ordered probit</t>
        </is>
      </c>
      <c r="BD2054" t="inlineStr">
        <is>
          <t>not stated</t>
        </is>
      </c>
      <c r="BE2054" t="inlineStr">
        <is>
          <t>other:PSM matched sample</t>
        </is>
      </c>
      <c r="BF2054" t="inlineStr">
        <is>
          <t>PSM matched sample (treated vs control)</t>
        </is>
      </c>
      <c r="BI2054" t="inlineStr">
        <is>
          <t>Table 11</t>
        </is>
      </c>
      <c r="BJ2054" t="inlineStr">
        <is>
          <t>Panel B Pre-match column</t>
        </is>
      </c>
      <c r="BK2054" t="inlineStr">
        <is>
          <t>2199</t>
        </is>
      </c>
      <c r="BL2054" t="inlineStr">
        <is>
          <t>ASSUR_LEV 0.027** (2.72)</t>
        </is>
      </c>
      <c r="BM2054" t="inlineStr">
        <is>
          <t>ASSUR_LEV</t>
        </is>
      </c>
      <c r="BN2054" t="inlineStr">
        <is>
          <t>credit ratings</t>
        </is>
      </c>
      <c r="BO2054" t="inlineStr">
        <is>
          <t>update</t>
        </is>
      </c>
      <c r="BP2054" t="inlineStr">
        <is>
          <t>Safiullah et al (2025)</t>
        </is>
      </c>
      <c r="BQ2054" t="inlineStr">
        <is>
          <t>computed</t>
        </is>
      </c>
      <c r="BT2054" t="n">
        <v>0</v>
      </c>
      <c r="BU2054" t="inlineStr">
        <is>
          <t>staging_Safiullah_et_al_2025.csv</t>
        </is>
      </c>
      <c r="BW2054" t="n">
        <v>2007</v>
      </c>
      <c r="BX2054" t="n">
        <v>2017</v>
      </c>
      <c r="BY2054" t="inlineStr">
        <is>
          <t>United States</t>
        </is>
      </c>
      <c r="BZ2054" t="n">
        <v>2012</v>
      </c>
      <c r="CA2054" t="n">
        <v>0.1818181818181818</v>
      </c>
      <c r="CB2054" t="n">
        <v>0</v>
      </c>
      <c r="CC2054" t="n">
        <v>1</v>
      </c>
      <c r="CD2054" t="n">
        <v>-0.1138823447889032</v>
      </c>
      <c r="CE2054" t="n">
        <v>1</v>
      </c>
    </row>
    <row r="2055">
      <c r="A2055" t="inlineStr">
        <is>
          <t>Safiullah et al (2025)</t>
        </is>
      </c>
      <c r="B2055" t="n">
        <v>3360</v>
      </c>
      <c r="C2055" t="n">
        <v>-0.08071676642455509</v>
      </c>
      <c r="D2055" t="n">
        <v>568</v>
      </c>
      <c r="E2055">
        <f>IF(ISNUMBER($BA2055),$BA2055,IF(AND(ISNUMBER($D2055),ISNUMBER($BW2055),ISNUMBER($BX2055)),$D2055*($BX2055-$BW2055+1),""))</f>
        <v>568.0</v>
      </c>
      <c r="H2055" t="inlineStr">
        <is>
          <t>partial</t>
        </is>
      </c>
      <c r="I2055" t="inlineStr">
        <is>
          <t>T-Statistic available</t>
        </is>
      </c>
      <c r="J2055">
        <f>IF($BW2055&lt;&gt;"",$BW2055,"")</f>
        <v>2007.0</v>
      </c>
      <c r="K2055">
        <f>IF($BX2055&lt;&gt;"",$BX2055,"")</f>
        <v>2017.0</v>
      </c>
      <c r="L2055">
        <f>IF(AND(ISNUMBER($BW2055),ISNUMBER($BX2055)),($BW2055+$BX2055)/2,"")</f>
        <v>2012.0</v>
      </c>
      <c r="M2055">
        <f>IF($L2055&lt;&gt;"",$L2055,"")</f>
        <v>2012.0</v>
      </c>
      <c r="N2055">
        <f>IF(AND(ISNUMBER($BW2055),ISNUMBER($BX2055)),MIN(1,MAX(0,($BX2055-2016+1)/($BX2055-$BW2055+1))),"")</f>
        <v>0.1818181818181818</v>
      </c>
      <c r="O2055">
        <f>IF(AND(ISNUMBER($BW2055),ISNUMBER($BX2055)),MIN(1,MAX(0,($BX2055-2017+1)/($BX2055-$BW2055+1))),"")</f>
        <v>0.09090909090909091</v>
      </c>
      <c r="P2055">
        <f>IF(AND(ISNUMBER($BW2055),ISNUMBER($BX2055)),MIN(1,MAX(0,($BX2055-2018+1)/($BX2055-$BW2055+1))),"")</f>
        <v>0.0</v>
      </c>
      <c r="Q2055">
        <f>IF(AND(ISNUMBER($BW2055),ISNUMBER($BX2055)),MIN(1,MAX(0,($BX2055-2019+1)/($BX2055-$BW2055+1))),"")</f>
        <v>0.0</v>
      </c>
      <c r="R2055">
        <f>IF(AND(ISNUMBER($BW2055),ISNUMBER($BX2055)),MIN(1,MAX(0,($BX2055-2016+1)/($BX2055-$BW2055+1))),"")</f>
        <v>0.1818181818181818</v>
      </c>
      <c r="S2055">
        <f>IF($L2055&lt;&gt;"",IF($L2055&gt;=2015.5,1,0),"")</f>
        <v>0.0</v>
      </c>
      <c r="T2055">
        <f>IF($L2055&lt;&gt;"",IF($L2055&gt;=2016,1,0),"")</f>
        <v>0.0</v>
      </c>
      <c r="U2055">
        <f>IF(ISNUMBER($BX2055),IF($BX2055&gt;=2016,1,0),"")</f>
        <v>1.0</v>
      </c>
      <c r="V2055">
        <f>IF(ISNUMBER($BW2055),IF($BW2055&gt;=2016,1,0),"")</f>
        <v>0.0</v>
      </c>
      <c r="W2055" t="str">
        <f>IF(AND(ISNUMBER($BW2055),ISNUMBER($BX2055)),IF($BW2055&gt;=2016,"post-only",IF($BX2055&lt;2016,"pre-only","mixed")),"")</f>
        <v>mixed</v>
      </c>
      <c r="X2055">
        <f>IF(AND(ISNUMBER($BW2055),ISNUMBER($BX2055)),MIN(1,MAX(0,($BX2055-2017+1)/($BX2055-$BW2055+1))),"")</f>
        <v>0.09090909090909091</v>
      </c>
      <c r="Y2055">
        <f>IF(AND(ISNUMBER($BW2055),ISNUMBER($BX2055)),MIN(1,MAX(0,($BX2055-2018+1)/($BX2055-$BW2055+1))),"")</f>
        <v>0.0</v>
      </c>
      <c r="Z2055">
        <f>IF(AND(ISNUMBER($BW2055),ISNUMBER($BX2055)),MIN(1,MAX(0,($BX2055-2019+1)/($BX2055-$BW2055+1))),"")</f>
        <v>0.0</v>
      </c>
      <c r="AA2055">
        <f>IF(ISNUMBER($BX2055),IF($BX2055&gt;=2017,1,0),"")</f>
        <v>1.0</v>
      </c>
      <c r="AB2055">
        <f>IF(ISNUMBER($BX2055),IF($BX2055&gt;=2018,1,0),"")</f>
        <v>0.0</v>
      </c>
      <c r="AC2055">
        <f>IF(ISNUMBER($BX2055),IF($BX2055&gt;=2019,1,0),"")</f>
        <v>0.0</v>
      </c>
      <c r="AD2055">
        <f>IF($L2055&lt;&gt;"",IF($L2055&gt;2013,1,0),"")</f>
        <v>0.0</v>
      </c>
      <c r="AE2055">
        <f>IF($L2055&lt;&gt;"",1+IF($L2055&gt;2011,1,0)+IF($L2055&gt;2014,1,0),"")</f>
        <v>2.0</v>
      </c>
      <c r="AF2055" t="inlineStr">
        <is>
          <t>rating</t>
        </is>
      </c>
      <c r="AG2055" t="inlineStr">
        <is>
          <t>disclosure</t>
        </is>
      </c>
      <c r="AH2055" t="inlineStr">
        <is>
          <t>non-sensitive</t>
        </is>
      </c>
      <c r="AI2055" t="inlineStr">
        <is>
          <t>without ETS/CT</t>
        </is>
      </c>
      <c r="AJ2055" t="inlineStr">
        <is>
          <t>without ETS/CT</t>
        </is>
      </c>
      <c r="AK2055" t="str">
        <f>IF(AND($CF2055&lt;&gt;"",IFERROR(INDEX(subsample_country_map!$B:$B,MATCH($CF2055,subsample_country_map!$A:$A,0)),"")&lt;&gt;""),INDEX(subsample_country_map!$B:$B,MATCH($CF2055,subsample_country_map!$A:$A,0)),INDEX(lookup!$AA:$AA,MATCH($A2055,lookup!$A:$A,0)))</f>
        <v>1_US</v>
      </c>
      <c r="AL2055" t="str">
        <f>IF(AND($CF2055&lt;&gt;"",IFERROR(INDEX(subsample_country_map!$C:$C,MATCH($CF2055,subsample_country_map!$A:$A,0)),"")&lt;&gt;""),INDEX(subsample_country_map!$C:$C,MATCH($CF2055,subsample_country_map!$A:$A,0)),INDEX(lookup!$AB:$AB,MATCH($A2055,lookup!$A:$A,0)))</f>
        <v>1_developed</v>
      </c>
      <c r="AM2055" t="str">
        <f>IF(AND($CF2055&lt;&gt;"",IFERROR(INDEX(subsample_country_map!$D:$D,MATCH($CF2055,subsample_country_map!$A:$A,0)),"")&lt;&gt;""),INDEX(subsample_country_map!$D:$D,MATCH($CF2055,subsample_country_map!$A:$A,0)),INDEX(lookup!$AC:$AC,MATCH($A2055,lookup!$A:$A,0)))</f>
        <v>1_western</v>
      </c>
      <c r="AN2055" t="str">
        <f>IF(AND($CF2055&lt;&gt;"",IFERROR(INDEX(subsample_country_map!$E:$E,MATCH($CF2055,subsample_country_map!$A:$A,0)),"")&lt;&gt;""),INDEX(subsample_country_map!$E:$E,MATCH($CF2055,subsample_country_map!$A:$A,0)),INDEX(lookup!$AD:$AD,MATCH($A2055,lookup!$A:$A,0)))</f>
        <v>1_common law</v>
      </c>
      <c r="AO2055" t="str">
        <f>INDEX(lookup!$Y:$Y,MATCH($A2055,lookup!$A:$A,0))</f>
        <v>0_published</v>
      </c>
      <c r="AP2055" t="str">
        <f>INDEX(lookup!$Z:$Z,MATCH($A2055,lookup!$A:$A,0))</f>
        <v>1_VHB high</v>
      </c>
      <c r="AQ2055" t="str">
        <f>INDEX(lookup!$W:$W,MATCH($A2055,lookup!$A:$A,0))</f>
        <v>1_fin/acc/econ</v>
      </c>
      <c r="AS2055" t="inlineStr">
        <is>
          <t>staging</t>
        </is>
      </c>
      <c r="AT2055" t="inlineStr">
        <is>
          <t>good-CER</t>
        </is>
      </c>
      <c r="AU2055" t="inlineStr">
        <is>
          <t>creditworthiness</t>
        </is>
      </c>
      <c r="AV2055" t="inlineStr">
        <is>
          <t>0.003</t>
        </is>
      </c>
      <c r="AX2055" t="inlineStr">
        <is>
          <t>1.93</t>
        </is>
      </c>
      <c r="BA2055" t="n">
        <v>568</v>
      </c>
      <c r="BB2055" t="inlineStr">
        <is>
          <t>1</t>
        </is>
      </c>
      <c r="BC2055" t="inlineStr">
        <is>
          <t>ordered probit</t>
        </is>
      </c>
      <c r="BD2055" t="inlineStr">
        <is>
          <t>not stated</t>
        </is>
      </c>
      <c r="BE2055" t="inlineStr">
        <is>
          <t>other:PSM matched sample</t>
        </is>
      </c>
      <c r="BF2055" t="inlineStr">
        <is>
          <t>PSM matched sample (treated vs control)</t>
        </is>
      </c>
      <c r="BI2055" t="inlineStr">
        <is>
          <t>Table 11</t>
        </is>
      </c>
      <c r="BJ2055" t="inlineStr">
        <is>
          <t>Panel B Post-match column</t>
        </is>
      </c>
      <c r="BK2055" t="inlineStr">
        <is>
          <t>2199</t>
        </is>
      </c>
      <c r="BL2055" t="inlineStr">
        <is>
          <t>ASSUR_PER 0.003* (1.93)</t>
        </is>
      </c>
      <c r="BM2055" t="inlineStr">
        <is>
          <t>ASSUR_PER</t>
        </is>
      </c>
      <c r="BN2055" t="inlineStr">
        <is>
          <t>credit ratings</t>
        </is>
      </c>
      <c r="BO2055" t="inlineStr">
        <is>
          <t>update</t>
        </is>
      </c>
      <c r="BP2055" t="inlineStr">
        <is>
          <t>Safiullah et al (2025)</t>
        </is>
      </c>
      <c r="BQ2055" t="inlineStr">
        <is>
          <t>computed</t>
        </is>
      </c>
      <c r="BT2055" t="n">
        <v>0</v>
      </c>
      <c r="BU2055" t="inlineStr">
        <is>
          <t>staging_Safiullah_et_al_2025.csv</t>
        </is>
      </c>
      <c r="BW2055" t="n">
        <v>2007</v>
      </c>
      <c r="BX2055" t="n">
        <v>2017</v>
      </c>
      <c r="BY2055" t="inlineStr">
        <is>
          <t>United States</t>
        </is>
      </c>
      <c r="BZ2055" t="n">
        <v>2012</v>
      </c>
      <c r="CA2055" t="n">
        <v>0.1818181818181818</v>
      </c>
      <c r="CB2055" t="n">
        <v>0</v>
      </c>
      <c r="CC2055" t="n">
        <v>1</v>
      </c>
      <c r="CD2055" t="n">
        <v>-0.08089275007418653</v>
      </c>
      <c r="CE2055" t="n">
        <v>1</v>
      </c>
    </row>
    <row r="2056">
      <c r="A2056" t="inlineStr">
        <is>
          <t>Safiullah et al (2025)</t>
        </is>
      </c>
      <c r="B2056" t="n">
        <v>3361</v>
      </c>
      <c r="C2056" t="n">
        <v>-0.0486149680736122</v>
      </c>
      <c r="D2056" t="n">
        <v>568</v>
      </c>
      <c r="E2056">
        <f>IF(ISNUMBER($BA2056),$BA2056,IF(AND(ISNUMBER($D2056),ISNUMBER($BW2056),ISNUMBER($BX2056)),$D2056*($BX2056-$BW2056+1),""))</f>
        <v>568.0</v>
      </c>
      <c r="H2056" t="inlineStr">
        <is>
          <t>partial</t>
        </is>
      </c>
      <c r="I2056" t="inlineStr">
        <is>
          <t>T-Statistic available</t>
        </is>
      </c>
      <c r="J2056">
        <f>IF($BW2056&lt;&gt;"",$BW2056,"")</f>
        <v>2007.0</v>
      </c>
      <c r="K2056">
        <f>IF($BX2056&lt;&gt;"",$BX2056,"")</f>
        <v>2017.0</v>
      </c>
      <c r="L2056">
        <f>IF(AND(ISNUMBER($BW2056),ISNUMBER($BX2056)),($BW2056+$BX2056)/2,"")</f>
        <v>2012.0</v>
      </c>
      <c r="M2056">
        <f>IF($L2056&lt;&gt;"",$L2056,"")</f>
        <v>2012.0</v>
      </c>
      <c r="N2056">
        <f>IF(AND(ISNUMBER($BW2056),ISNUMBER($BX2056)),MIN(1,MAX(0,($BX2056-2016+1)/($BX2056-$BW2056+1))),"")</f>
        <v>0.1818181818181818</v>
      </c>
      <c r="O2056">
        <f>IF(AND(ISNUMBER($BW2056),ISNUMBER($BX2056)),MIN(1,MAX(0,($BX2056-2017+1)/($BX2056-$BW2056+1))),"")</f>
        <v>0.09090909090909091</v>
      </c>
      <c r="P2056">
        <f>IF(AND(ISNUMBER($BW2056),ISNUMBER($BX2056)),MIN(1,MAX(0,($BX2056-2018+1)/($BX2056-$BW2056+1))),"")</f>
        <v>0.0</v>
      </c>
      <c r="Q2056">
        <f>IF(AND(ISNUMBER($BW2056),ISNUMBER($BX2056)),MIN(1,MAX(0,($BX2056-2019+1)/($BX2056-$BW2056+1))),"")</f>
        <v>0.0</v>
      </c>
      <c r="R2056">
        <f>IF(AND(ISNUMBER($BW2056),ISNUMBER($BX2056)),MIN(1,MAX(0,($BX2056-2016+1)/($BX2056-$BW2056+1))),"")</f>
        <v>0.1818181818181818</v>
      </c>
      <c r="S2056">
        <f>IF($L2056&lt;&gt;"",IF($L2056&gt;=2015.5,1,0),"")</f>
        <v>0.0</v>
      </c>
      <c r="T2056">
        <f>IF($L2056&lt;&gt;"",IF($L2056&gt;=2016,1,0),"")</f>
        <v>0.0</v>
      </c>
      <c r="U2056">
        <f>IF(ISNUMBER($BX2056),IF($BX2056&gt;=2016,1,0),"")</f>
        <v>1.0</v>
      </c>
      <c r="V2056">
        <f>IF(ISNUMBER($BW2056),IF($BW2056&gt;=2016,1,0),"")</f>
        <v>0.0</v>
      </c>
      <c r="W2056" t="str">
        <f>IF(AND(ISNUMBER($BW2056),ISNUMBER($BX2056)),IF($BW2056&gt;=2016,"post-only",IF($BX2056&lt;2016,"pre-only","mixed")),"")</f>
        <v>mixed</v>
      </c>
      <c r="X2056">
        <f>IF(AND(ISNUMBER($BW2056),ISNUMBER($BX2056)),MIN(1,MAX(0,($BX2056-2017+1)/($BX2056-$BW2056+1))),"")</f>
        <v>0.09090909090909091</v>
      </c>
      <c r="Y2056">
        <f>IF(AND(ISNUMBER($BW2056),ISNUMBER($BX2056)),MIN(1,MAX(0,($BX2056-2018+1)/($BX2056-$BW2056+1))),"")</f>
        <v>0.0</v>
      </c>
      <c r="Z2056">
        <f>IF(AND(ISNUMBER($BW2056),ISNUMBER($BX2056)),MIN(1,MAX(0,($BX2056-2019+1)/($BX2056-$BW2056+1))),"")</f>
        <v>0.0</v>
      </c>
      <c r="AA2056">
        <f>IF(ISNUMBER($BX2056),IF($BX2056&gt;=2017,1,0),"")</f>
        <v>1.0</v>
      </c>
      <c r="AB2056">
        <f>IF(ISNUMBER($BX2056),IF($BX2056&gt;=2018,1,0),"")</f>
        <v>0.0</v>
      </c>
      <c r="AC2056">
        <f>IF(ISNUMBER($BX2056),IF($BX2056&gt;=2019,1,0),"")</f>
        <v>0.0</v>
      </c>
      <c r="AD2056">
        <f>IF($L2056&lt;&gt;"",IF($L2056&gt;2013,1,0),"")</f>
        <v>0.0</v>
      </c>
      <c r="AE2056">
        <f>IF($L2056&lt;&gt;"",1+IF($L2056&gt;2011,1,0)+IF($L2056&gt;2014,1,0),"")</f>
        <v>2.0</v>
      </c>
      <c r="AF2056" t="inlineStr">
        <is>
          <t>rating</t>
        </is>
      </c>
      <c r="AG2056" t="inlineStr">
        <is>
          <t>performance</t>
        </is>
      </c>
      <c r="AH2056" t="inlineStr">
        <is>
          <t>non-sensitive</t>
        </is>
      </c>
      <c r="AI2056" t="inlineStr">
        <is>
          <t>without ETS/CT</t>
        </is>
      </c>
      <c r="AJ2056" t="inlineStr">
        <is>
          <t>without ETS/CT</t>
        </is>
      </c>
      <c r="AK2056" t="str">
        <f>IF(AND($CF2056&lt;&gt;"",IFERROR(INDEX(subsample_country_map!$B:$B,MATCH($CF2056,subsample_country_map!$A:$A,0)),"")&lt;&gt;""),INDEX(subsample_country_map!$B:$B,MATCH($CF2056,subsample_country_map!$A:$A,0)),INDEX(lookup!$AA:$AA,MATCH($A2056,lookup!$A:$A,0)))</f>
        <v>1_US</v>
      </c>
      <c r="AL2056" t="str">
        <f>IF(AND($CF2056&lt;&gt;"",IFERROR(INDEX(subsample_country_map!$C:$C,MATCH($CF2056,subsample_country_map!$A:$A,0)),"")&lt;&gt;""),INDEX(subsample_country_map!$C:$C,MATCH($CF2056,subsample_country_map!$A:$A,0)),INDEX(lookup!$AB:$AB,MATCH($A2056,lookup!$A:$A,0)))</f>
        <v>1_developed</v>
      </c>
      <c r="AM2056" t="str">
        <f>IF(AND($CF2056&lt;&gt;"",IFERROR(INDEX(subsample_country_map!$D:$D,MATCH($CF2056,subsample_country_map!$A:$A,0)),"")&lt;&gt;""),INDEX(subsample_country_map!$D:$D,MATCH($CF2056,subsample_country_map!$A:$A,0)),INDEX(lookup!$AC:$AC,MATCH($A2056,lookup!$A:$A,0)))</f>
        <v>1_western</v>
      </c>
      <c r="AN2056" t="str">
        <f>IF(AND($CF2056&lt;&gt;"",IFERROR(INDEX(subsample_country_map!$E:$E,MATCH($CF2056,subsample_country_map!$A:$A,0)),"")&lt;&gt;""),INDEX(subsample_country_map!$E:$E,MATCH($CF2056,subsample_country_map!$A:$A,0)),INDEX(lookup!$AD:$AD,MATCH($A2056,lookup!$A:$A,0)))</f>
        <v>1_common law</v>
      </c>
      <c r="AO2056" t="str">
        <f>INDEX(lookup!$Y:$Y,MATCH($A2056,lookup!$A:$A,0))</f>
        <v>0_published</v>
      </c>
      <c r="AP2056" t="str">
        <f>INDEX(lookup!$Z:$Z,MATCH($A2056,lookup!$A:$A,0))</f>
        <v>1_VHB high</v>
      </c>
      <c r="AQ2056" t="str">
        <f>INDEX(lookup!$W:$W,MATCH($A2056,lookup!$A:$A,0))</f>
        <v>1_fin/acc/econ</v>
      </c>
      <c r="AS2056" t="inlineStr">
        <is>
          <t>staging</t>
        </is>
      </c>
      <c r="AT2056" t="inlineStr">
        <is>
          <t>bad-CER</t>
        </is>
      </c>
      <c r="AU2056" t="inlineStr">
        <is>
          <t>creditworthiness</t>
        </is>
      </c>
      <c r="AV2056" t="inlineStr">
        <is>
          <t>-0.077</t>
        </is>
      </c>
      <c r="AX2056" t="inlineStr">
        <is>
          <t>-1.16</t>
        </is>
      </c>
      <c r="BA2056" t="n">
        <v>568</v>
      </c>
      <c r="BB2056" t="inlineStr">
        <is>
          <t>1</t>
        </is>
      </c>
      <c r="BC2056" t="inlineStr">
        <is>
          <t>ordered probit</t>
        </is>
      </c>
      <c r="BD2056" t="inlineStr">
        <is>
          <t>not stated</t>
        </is>
      </c>
      <c r="BE2056" t="inlineStr">
        <is>
          <t>other:PSM matched sample</t>
        </is>
      </c>
      <c r="BF2056" t="inlineStr">
        <is>
          <t>PSM matched sample (treated vs control)</t>
        </is>
      </c>
      <c r="BI2056" t="inlineStr">
        <is>
          <t>Table 11</t>
        </is>
      </c>
      <c r="BJ2056" t="inlineStr">
        <is>
          <t>Panel B Pre-match column</t>
        </is>
      </c>
      <c r="BK2056" t="inlineStr">
        <is>
          <t>2200</t>
        </is>
      </c>
      <c r="BL2056" t="inlineStr">
        <is>
          <t>CARBON EMISS -0.077 (-1.16)</t>
        </is>
      </c>
      <c r="BM2056" t="inlineStr">
        <is>
          <t>CARBON EMISS</t>
        </is>
      </c>
      <c r="BN2056" t="inlineStr">
        <is>
          <t>credit ratings</t>
        </is>
      </c>
      <c r="BO2056" t="inlineStr">
        <is>
          <t>update</t>
        </is>
      </c>
      <c r="BP2056" t="inlineStr">
        <is>
          <t>Safiullah et al (2025)</t>
        </is>
      </c>
      <c r="BQ2056" t="inlineStr">
        <is>
          <t>computed</t>
        </is>
      </c>
      <c r="BT2056" t="n">
        <v>0</v>
      </c>
      <c r="BU2056" t="inlineStr">
        <is>
          <t>staging_Safiullah_et_al_2025.csv</t>
        </is>
      </c>
      <c r="BW2056" t="n">
        <v>2007</v>
      </c>
      <c r="BX2056" t="n">
        <v>2017</v>
      </c>
      <c r="BY2056" t="inlineStr">
        <is>
          <t>United States</t>
        </is>
      </c>
      <c r="BZ2056" t="n">
        <v>2012</v>
      </c>
      <c r="CA2056" t="n">
        <v>0.1818181818181818</v>
      </c>
      <c r="CB2056" t="n">
        <v>0</v>
      </c>
      <c r="CC2056" t="n">
        <v>1</v>
      </c>
      <c r="CD2056" t="n">
        <v>-0.04865332159237267</v>
      </c>
      <c r="CE2056" t="n">
        <v>1</v>
      </c>
    </row>
    <row r="2057">
      <c r="A2057" t="inlineStr">
        <is>
          <t>Safiullah et al (2025)</t>
        </is>
      </c>
      <c r="B2057" t="n">
        <v>3362</v>
      </c>
      <c r="C2057" t="n">
        <v>-0.0519589641892443</v>
      </c>
      <c r="D2057" t="n">
        <v>568</v>
      </c>
      <c r="E2057">
        <f>IF(ISNUMBER($BA2057),$BA2057,IF(AND(ISNUMBER($D2057),ISNUMBER($BW2057),ISNUMBER($BX2057)),$D2057*($BX2057-$BW2057+1),""))</f>
        <v>568.0</v>
      </c>
      <c r="H2057" t="inlineStr">
        <is>
          <t>partial</t>
        </is>
      </c>
      <c r="I2057" t="inlineStr">
        <is>
          <t>T-Statistic available</t>
        </is>
      </c>
      <c r="J2057">
        <f>IF($BW2057&lt;&gt;"",$BW2057,"")</f>
        <v>2007.0</v>
      </c>
      <c r="K2057">
        <f>IF($BX2057&lt;&gt;"",$BX2057,"")</f>
        <v>2017.0</v>
      </c>
      <c r="L2057">
        <f>IF(AND(ISNUMBER($BW2057),ISNUMBER($BX2057)),($BW2057+$BX2057)/2,"")</f>
        <v>2012.0</v>
      </c>
      <c r="M2057">
        <f>IF($L2057&lt;&gt;"",$L2057,"")</f>
        <v>2012.0</v>
      </c>
      <c r="N2057">
        <f>IF(AND(ISNUMBER($BW2057),ISNUMBER($BX2057)),MIN(1,MAX(0,($BX2057-2016+1)/($BX2057-$BW2057+1))),"")</f>
        <v>0.1818181818181818</v>
      </c>
      <c r="O2057">
        <f>IF(AND(ISNUMBER($BW2057),ISNUMBER($BX2057)),MIN(1,MAX(0,($BX2057-2017+1)/($BX2057-$BW2057+1))),"")</f>
        <v>0.09090909090909091</v>
      </c>
      <c r="P2057">
        <f>IF(AND(ISNUMBER($BW2057),ISNUMBER($BX2057)),MIN(1,MAX(0,($BX2057-2018+1)/($BX2057-$BW2057+1))),"")</f>
        <v>0.0</v>
      </c>
      <c r="Q2057">
        <f>IF(AND(ISNUMBER($BW2057),ISNUMBER($BX2057)),MIN(1,MAX(0,($BX2057-2019+1)/($BX2057-$BW2057+1))),"")</f>
        <v>0.0</v>
      </c>
      <c r="R2057">
        <f>IF(AND(ISNUMBER($BW2057),ISNUMBER($BX2057)),MIN(1,MAX(0,($BX2057-2016+1)/($BX2057-$BW2057+1))),"")</f>
        <v>0.1818181818181818</v>
      </c>
      <c r="S2057">
        <f>IF($L2057&lt;&gt;"",IF($L2057&gt;=2015.5,1,0),"")</f>
        <v>0.0</v>
      </c>
      <c r="T2057">
        <f>IF($L2057&lt;&gt;"",IF($L2057&gt;=2016,1,0),"")</f>
        <v>0.0</v>
      </c>
      <c r="U2057">
        <f>IF(ISNUMBER($BX2057),IF($BX2057&gt;=2016,1,0),"")</f>
        <v>1.0</v>
      </c>
      <c r="V2057">
        <f>IF(ISNUMBER($BW2057),IF($BW2057&gt;=2016,1,0),"")</f>
        <v>0.0</v>
      </c>
      <c r="W2057" t="str">
        <f>IF(AND(ISNUMBER($BW2057),ISNUMBER($BX2057)),IF($BW2057&gt;=2016,"post-only",IF($BX2057&lt;2016,"pre-only","mixed")),"")</f>
        <v>mixed</v>
      </c>
      <c r="X2057">
        <f>IF(AND(ISNUMBER($BW2057),ISNUMBER($BX2057)),MIN(1,MAX(0,($BX2057-2017+1)/($BX2057-$BW2057+1))),"")</f>
        <v>0.09090909090909091</v>
      </c>
      <c r="Y2057">
        <f>IF(AND(ISNUMBER($BW2057),ISNUMBER($BX2057)),MIN(1,MAX(0,($BX2057-2018+1)/($BX2057-$BW2057+1))),"")</f>
        <v>0.0</v>
      </c>
      <c r="Z2057">
        <f>IF(AND(ISNUMBER($BW2057),ISNUMBER($BX2057)),MIN(1,MAX(0,($BX2057-2019+1)/($BX2057-$BW2057+1))),"")</f>
        <v>0.0</v>
      </c>
      <c r="AA2057">
        <f>IF(ISNUMBER($BX2057),IF($BX2057&gt;=2017,1,0),"")</f>
        <v>1.0</v>
      </c>
      <c r="AB2057">
        <f>IF(ISNUMBER($BX2057),IF($BX2057&gt;=2018,1,0),"")</f>
        <v>0.0</v>
      </c>
      <c r="AC2057">
        <f>IF(ISNUMBER($BX2057),IF($BX2057&gt;=2019,1,0),"")</f>
        <v>0.0</v>
      </c>
      <c r="AD2057">
        <f>IF($L2057&lt;&gt;"",IF($L2057&gt;2013,1,0),"")</f>
        <v>0.0</v>
      </c>
      <c r="AE2057">
        <f>IF($L2057&lt;&gt;"",1+IF($L2057&gt;2011,1,0)+IF($L2057&gt;2014,1,0),"")</f>
        <v>2.0</v>
      </c>
      <c r="AF2057" t="inlineStr">
        <is>
          <t>rating</t>
        </is>
      </c>
      <c r="AG2057" t="inlineStr">
        <is>
          <t>performance</t>
        </is>
      </c>
      <c r="AH2057" t="inlineStr">
        <is>
          <t>non-sensitive</t>
        </is>
      </c>
      <c r="AI2057" t="inlineStr">
        <is>
          <t>without ETS/CT</t>
        </is>
      </c>
      <c r="AJ2057" t="inlineStr">
        <is>
          <t>without ETS/CT</t>
        </is>
      </c>
      <c r="AK2057" t="str">
        <f>IF(AND($CF2057&lt;&gt;"",IFERROR(INDEX(subsample_country_map!$B:$B,MATCH($CF2057,subsample_country_map!$A:$A,0)),"")&lt;&gt;""),INDEX(subsample_country_map!$B:$B,MATCH($CF2057,subsample_country_map!$A:$A,0)),INDEX(lookup!$AA:$AA,MATCH($A2057,lookup!$A:$A,0)))</f>
        <v>1_US</v>
      </c>
      <c r="AL2057" t="str">
        <f>IF(AND($CF2057&lt;&gt;"",IFERROR(INDEX(subsample_country_map!$C:$C,MATCH($CF2057,subsample_country_map!$A:$A,0)),"")&lt;&gt;""),INDEX(subsample_country_map!$C:$C,MATCH($CF2057,subsample_country_map!$A:$A,0)),INDEX(lookup!$AB:$AB,MATCH($A2057,lookup!$A:$A,0)))</f>
        <v>1_developed</v>
      </c>
      <c r="AM2057" t="str">
        <f>IF(AND($CF2057&lt;&gt;"",IFERROR(INDEX(subsample_country_map!$D:$D,MATCH($CF2057,subsample_country_map!$A:$A,0)),"")&lt;&gt;""),INDEX(subsample_country_map!$D:$D,MATCH($CF2057,subsample_country_map!$A:$A,0)),INDEX(lookup!$AC:$AC,MATCH($A2057,lookup!$A:$A,0)))</f>
        <v>1_western</v>
      </c>
      <c r="AN2057" t="str">
        <f>IF(AND($CF2057&lt;&gt;"",IFERROR(INDEX(subsample_country_map!$E:$E,MATCH($CF2057,subsample_country_map!$A:$A,0)),"")&lt;&gt;""),INDEX(subsample_country_map!$E:$E,MATCH($CF2057,subsample_country_map!$A:$A,0)),INDEX(lookup!$AD:$AD,MATCH($A2057,lookup!$A:$A,0)))</f>
        <v>1_common law</v>
      </c>
      <c r="AO2057" t="str">
        <f>INDEX(lookup!$Y:$Y,MATCH($A2057,lookup!$A:$A,0))</f>
        <v>0_published</v>
      </c>
      <c r="AP2057" t="str">
        <f>INDEX(lookup!$Z:$Z,MATCH($A2057,lookup!$A:$A,0))</f>
        <v>1_VHB high</v>
      </c>
      <c r="AQ2057" t="str">
        <f>INDEX(lookup!$W:$W,MATCH($A2057,lookup!$A:$A,0))</f>
        <v>1_fin/acc/econ</v>
      </c>
      <c r="AS2057" t="inlineStr">
        <is>
          <t>staging</t>
        </is>
      </c>
      <c r="AT2057" t="inlineStr">
        <is>
          <t>bad-CER</t>
        </is>
      </c>
      <c r="AU2057" t="inlineStr">
        <is>
          <t>creditworthiness</t>
        </is>
      </c>
      <c r="AV2057" t="inlineStr">
        <is>
          <t>-0.082</t>
        </is>
      </c>
      <c r="AX2057" t="inlineStr">
        <is>
          <t>-1.24</t>
        </is>
      </c>
      <c r="BA2057" t="n">
        <v>568</v>
      </c>
      <c r="BB2057" t="inlineStr">
        <is>
          <t>1</t>
        </is>
      </c>
      <c r="BC2057" t="inlineStr">
        <is>
          <t>ordered probit</t>
        </is>
      </c>
      <c r="BD2057" t="inlineStr">
        <is>
          <t>not stated</t>
        </is>
      </c>
      <c r="BE2057" t="inlineStr">
        <is>
          <t>other:PSM matched sample</t>
        </is>
      </c>
      <c r="BF2057" t="inlineStr">
        <is>
          <t>PSM matched sample (treated vs control)</t>
        </is>
      </c>
      <c r="BI2057" t="inlineStr">
        <is>
          <t>Table 11</t>
        </is>
      </c>
      <c r="BJ2057" t="inlineStr">
        <is>
          <t>Panel B Post-match column</t>
        </is>
      </c>
      <c r="BK2057" t="inlineStr">
        <is>
          <t>2200</t>
        </is>
      </c>
      <c r="BL2057" t="inlineStr">
        <is>
          <t>CARBON EMISS -0.082 (-1.24)</t>
        </is>
      </c>
      <c r="BM2057" t="inlineStr">
        <is>
          <t>CARBON EMISS</t>
        </is>
      </c>
      <c r="BN2057" t="inlineStr">
        <is>
          <t>credit ratings</t>
        </is>
      </c>
      <c r="BO2057" t="inlineStr">
        <is>
          <t>update</t>
        </is>
      </c>
      <c r="BP2057" t="inlineStr">
        <is>
          <t>Safiullah et al (2025)</t>
        </is>
      </c>
      <c r="BQ2057" t="inlineStr">
        <is>
          <t>computed</t>
        </is>
      </c>
      <c r="BT2057" t="n">
        <v>0</v>
      </c>
      <c r="BU2057" t="inlineStr">
        <is>
          <t>staging_Safiullah_et_al_2025.csv</t>
        </is>
      </c>
      <c r="BW2057" t="n">
        <v>2007</v>
      </c>
      <c r="BX2057" t="n">
        <v>2017</v>
      </c>
      <c r="BY2057" t="inlineStr">
        <is>
          <t>United States</t>
        </is>
      </c>
      <c r="BZ2057" t="n">
        <v>2012</v>
      </c>
      <c r="CA2057" t="n">
        <v>0.1818181818181818</v>
      </c>
      <c r="CB2057" t="n">
        <v>0</v>
      </c>
      <c r="CC2057" t="n">
        <v>1</v>
      </c>
      <c r="CD2057" t="n">
        <v>-0.05200579853689394</v>
      </c>
      <c r="CE2057" t="n">
        <v>1</v>
      </c>
    </row>
    <row r="2058">
      <c r="A2058" t="inlineStr">
        <is>
          <t>Safiullah et al (2025)</t>
        </is>
      </c>
      <c r="B2058" t="n">
        <v>3363</v>
      </c>
      <c r="C2058" t="n">
        <v>0.02288988744857398</v>
      </c>
      <c r="D2058" t="n">
        <v>2184</v>
      </c>
      <c r="E2058">
        <f>IF(ISNUMBER($BA2058),$BA2058,IF(AND(ISNUMBER($D2058),ISNUMBER($BW2058),ISNUMBER($BX2058)),$D2058*($BX2058-$BW2058+1),""))</f>
        <v>2184.0</v>
      </c>
      <c r="H2058" t="inlineStr">
        <is>
          <t>partial</t>
        </is>
      </c>
      <c r="I2058" t="inlineStr">
        <is>
          <t>T-Statistic available</t>
        </is>
      </c>
      <c r="J2058">
        <f>IF($BW2058&lt;&gt;"",$BW2058,"")</f>
        <v>2007.0</v>
      </c>
      <c r="K2058">
        <f>IF($BX2058&lt;&gt;"",$BX2058,"")</f>
        <v>2017.0</v>
      </c>
      <c r="L2058">
        <f>IF(AND(ISNUMBER($BW2058),ISNUMBER($BX2058)),($BW2058+$BX2058)/2,"")</f>
        <v>2012.0</v>
      </c>
      <c r="M2058">
        <f>IF($L2058&lt;&gt;"",$L2058,"")</f>
        <v>2012.0</v>
      </c>
      <c r="N2058">
        <f>IF(AND(ISNUMBER($BW2058),ISNUMBER($BX2058)),MIN(1,MAX(0,($BX2058-2016+1)/($BX2058-$BW2058+1))),"")</f>
        <v>0.1818181818181818</v>
      </c>
      <c r="O2058">
        <f>IF(AND(ISNUMBER($BW2058),ISNUMBER($BX2058)),MIN(1,MAX(0,($BX2058-2017+1)/($BX2058-$BW2058+1))),"")</f>
        <v>0.09090909090909091</v>
      </c>
      <c r="P2058">
        <f>IF(AND(ISNUMBER($BW2058),ISNUMBER($BX2058)),MIN(1,MAX(0,($BX2058-2018+1)/($BX2058-$BW2058+1))),"")</f>
        <v>0.0</v>
      </c>
      <c r="Q2058">
        <f>IF(AND(ISNUMBER($BW2058),ISNUMBER($BX2058)),MIN(1,MAX(0,($BX2058-2019+1)/($BX2058-$BW2058+1))),"")</f>
        <v>0.0</v>
      </c>
      <c r="R2058">
        <f>IF(AND(ISNUMBER($BW2058),ISNUMBER($BX2058)),MIN(1,MAX(0,($BX2058-2016+1)/($BX2058-$BW2058+1))),"")</f>
        <v>0.1818181818181818</v>
      </c>
      <c r="S2058">
        <f>IF($L2058&lt;&gt;"",IF($L2058&gt;=2015.5,1,0),"")</f>
        <v>0.0</v>
      </c>
      <c r="T2058">
        <f>IF($L2058&lt;&gt;"",IF($L2058&gt;=2016,1,0),"")</f>
        <v>0.0</v>
      </c>
      <c r="U2058">
        <f>IF(ISNUMBER($BX2058),IF($BX2058&gt;=2016,1,0),"")</f>
        <v>1.0</v>
      </c>
      <c r="V2058">
        <f>IF(ISNUMBER($BW2058),IF($BW2058&gt;=2016,1,0),"")</f>
        <v>0.0</v>
      </c>
      <c r="W2058" t="str">
        <f>IF(AND(ISNUMBER($BW2058),ISNUMBER($BX2058)),IF($BW2058&gt;=2016,"post-only",IF($BX2058&lt;2016,"pre-only","mixed")),"")</f>
        <v>mixed</v>
      </c>
      <c r="X2058">
        <f>IF(AND(ISNUMBER($BW2058),ISNUMBER($BX2058)),MIN(1,MAX(0,($BX2058-2017+1)/($BX2058-$BW2058+1))),"")</f>
        <v>0.09090909090909091</v>
      </c>
      <c r="Y2058">
        <f>IF(AND(ISNUMBER($BW2058),ISNUMBER($BX2058)),MIN(1,MAX(0,($BX2058-2018+1)/($BX2058-$BW2058+1))),"")</f>
        <v>0.0</v>
      </c>
      <c r="Z2058">
        <f>IF(AND(ISNUMBER($BW2058),ISNUMBER($BX2058)),MIN(1,MAX(0,($BX2058-2019+1)/($BX2058-$BW2058+1))),"")</f>
        <v>0.0</v>
      </c>
      <c r="AA2058">
        <f>IF(ISNUMBER($BX2058),IF($BX2058&gt;=2017,1,0),"")</f>
        <v>1.0</v>
      </c>
      <c r="AB2058">
        <f>IF(ISNUMBER($BX2058),IF($BX2058&gt;=2018,1,0),"")</f>
        <v>0.0</v>
      </c>
      <c r="AC2058">
        <f>IF(ISNUMBER($BX2058),IF($BX2058&gt;=2019,1,0),"")</f>
        <v>0.0</v>
      </c>
      <c r="AD2058">
        <f>IF($L2058&lt;&gt;"",IF($L2058&gt;2013,1,0),"")</f>
        <v>0.0</v>
      </c>
      <c r="AE2058">
        <f>IF($L2058&lt;&gt;"",1+IF($L2058&gt;2011,1,0)+IF($L2058&gt;2014,1,0),"")</f>
        <v>2.0</v>
      </c>
      <c r="AF2058" t="inlineStr">
        <is>
          <t>rating</t>
        </is>
      </c>
      <c r="AG2058" t="inlineStr">
        <is>
          <t>performance</t>
        </is>
      </c>
      <c r="AH2058" t="inlineStr">
        <is>
          <t>non-sensitive</t>
        </is>
      </c>
      <c r="AI2058" t="inlineStr">
        <is>
          <t>without ETS/CT</t>
        </is>
      </c>
      <c r="AJ2058" t="inlineStr">
        <is>
          <t>without ETS/CT</t>
        </is>
      </c>
      <c r="AK2058" t="str">
        <f>IF(AND($CF2058&lt;&gt;"",IFERROR(INDEX(subsample_country_map!$B:$B,MATCH($CF2058,subsample_country_map!$A:$A,0)),"")&lt;&gt;""),INDEX(subsample_country_map!$B:$B,MATCH($CF2058,subsample_country_map!$A:$A,0)),INDEX(lookup!$AA:$AA,MATCH($A2058,lookup!$A:$A,0)))</f>
        <v>1_US</v>
      </c>
      <c r="AL2058" t="str">
        <f>IF(AND($CF2058&lt;&gt;"",IFERROR(INDEX(subsample_country_map!$C:$C,MATCH($CF2058,subsample_country_map!$A:$A,0)),"")&lt;&gt;""),INDEX(subsample_country_map!$C:$C,MATCH($CF2058,subsample_country_map!$A:$A,0)),INDEX(lookup!$AB:$AB,MATCH($A2058,lookup!$A:$A,0)))</f>
        <v>1_developed</v>
      </c>
      <c r="AM2058" t="str">
        <f>IF(AND($CF2058&lt;&gt;"",IFERROR(INDEX(subsample_country_map!$D:$D,MATCH($CF2058,subsample_country_map!$A:$A,0)),"")&lt;&gt;""),INDEX(subsample_country_map!$D:$D,MATCH($CF2058,subsample_country_map!$A:$A,0)),INDEX(lookup!$AC:$AC,MATCH($A2058,lookup!$A:$A,0)))</f>
        <v>1_western</v>
      </c>
      <c r="AN2058" t="str">
        <f>IF(AND($CF2058&lt;&gt;"",IFERROR(INDEX(subsample_country_map!$E:$E,MATCH($CF2058,subsample_country_map!$A:$A,0)),"")&lt;&gt;""),INDEX(subsample_country_map!$E:$E,MATCH($CF2058,subsample_country_map!$A:$A,0)),INDEX(lookup!$AD:$AD,MATCH($A2058,lookup!$A:$A,0)))</f>
        <v>1_common law</v>
      </c>
      <c r="AO2058" t="str">
        <f>INDEX(lookup!$Y:$Y,MATCH($A2058,lookup!$A:$A,0))</f>
        <v>0_published</v>
      </c>
      <c r="AP2058" t="str">
        <f>INDEX(lookup!$Z:$Z,MATCH($A2058,lookup!$A:$A,0))</f>
        <v>1_VHB high</v>
      </c>
      <c r="AQ2058" t="str">
        <f>INDEX(lookup!$W:$W,MATCH($A2058,lookup!$A:$A,0))</f>
        <v>1_fin/acc/econ</v>
      </c>
      <c r="AS2058" t="inlineStr">
        <is>
          <t>staging</t>
        </is>
      </c>
      <c r="AT2058" t="inlineStr">
        <is>
          <t>bad-CER</t>
        </is>
      </c>
      <c r="AU2058" t="inlineStr">
        <is>
          <t>creditworthiness</t>
        </is>
      </c>
      <c r="AV2058" t="inlineStr">
        <is>
          <t>0.073</t>
        </is>
      </c>
      <c r="AX2058" t="inlineStr">
        <is>
          <t>1.07</t>
        </is>
      </c>
      <c r="BA2058" t="n">
        <v>2184</v>
      </c>
      <c r="BB2058" t="inlineStr">
        <is>
          <t>1</t>
        </is>
      </c>
      <c r="BC2058" t="inlineStr">
        <is>
          <t>IV-2SLS</t>
        </is>
      </c>
      <c r="BD2058" t="inlineStr">
        <is>
          <t>not stated</t>
        </is>
      </c>
      <c r="BE2058" t="inlineStr">
        <is>
          <t>none</t>
        </is>
      </c>
      <c r="BI2058" t="inlineStr">
        <is>
          <t>Table 12</t>
        </is>
      </c>
      <c r="BJ2058" t="inlineStr">
        <is>
          <t>Model (2)</t>
        </is>
      </c>
      <c r="BK2058" t="inlineStr">
        <is>
          <t>2201</t>
        </is>
      </c>
      <c r="BL2058" t="inlineStr">
        <is>
          <t>CARBON EMISS 0.073 (1.07)</t>
        </is>
      </c>
      <c r="BM2058" t="inlineStr">
        <is>
          <t>CARBON EMISS</t>
        </is>
      </c>
      <c r="BN2058" t="inlineStr">
        <is>
          <t>C_RATINGS</t>
        </is>
      </c>
      <c r="BO2058" t="inlineStr">
        <is>
          <t>update</t>
        </is>
      </c>
      <c r="BP2058" t="inlineStr">
        <is>
          <t>Safiullah et al (2025)</t>
        </is>
      </c>
      <c r="BQ2058" t="inlineStr">
        <is>
          <t>computed</t>
        </is>
      </c>
      <c r="BT2058" t="n">
        <v>0</v>
      </c>
      <c r="BU2058" t="inlineStr">
        <is>
          <t>staging_Safiullah_et_al_2025.csv</t>
        </is>
      </c>
      <c r="BW2058" t="n">
        <v>2007</v>
      </c>
      <c r="BX2058" t="n">
        <v>2017</v>
      </c>
      <c r="BY2058" t="inlineStr">
        <is>
          <t>United States</t>
        </is>
      </c>
      <c r="BZ2058" t="n">
        <v>2012</v>
      </c>
      <c r="CA2058" t="n">
        <v>0.1818181818181818</v>
      </c>
      <c r="CB2058" t="n">
        <v>0</v>
      </c>
      <c r="CC2058" t="n">
        <v>1</v>
      </c>
      <c r="CD2058" t="n">
        <v>0.02289388640134447</v>
      </c>
      <c r="CE2058" t="n">
        <v>1</v>
      </c>
    </row>
    <row r="2059">
      <c r="A2059" t="inlineStr">
        <is>
          <t>Safiullah et al (2025)</t>
        </is>
      </c>
      <c r="B2059" t="n">
        <v>3364</v>
      </c>
      <c r="C2059" t="n">
        <v>-0.04514256172145807</v>
      </c>
      <c r="D2059" t="n">
        <v>1640</v>
      </c>
      <c r="E2059">
        <f>IF(ISNUMBER($BA2059),$BA2059,IF(AND(ISNUMBER($D2059),ISNUMBER($BW2059),ISNUMBER($BX2059)),$D2059*($BX2059-$BW2059+1),""))</f>
        <v>1640.0</v>
      </c>
      <c r="H2059" t="inlineStr">
        <is>
          <t>partial</t>
        </is>
      </c>
      <c r="I2059" t="inlineStr">
        <is>
          <t>T-Statistic available</t>
        </is>
      </c>
      <c r="J2059">
        <f>IF($BW2059&lt;&gt;"",$BW2059,"")</f>
        <v>2007.0</v>
      </c>
      <c r="K2059">
        <f>IF($BX2059&lt;&gt;"",$BX2059,"")</f>
        <v>2017.0</v>
      </c>
      <c r="L2059">
        <f>IF(AND(ISNUMBER($BW2059),ISNUMBER($BX2059)),($BW2059+$BX2059)/2,"")</f>
        <v>2012.0</v>
      </c>
      <c r="M2059">
        <f>IF($L2059&lt;&gt;"",$L2059,"")</f>
        <v>2012.0</v>
      </c>
      <c r="N2059">
        <f>IF(AND(ISNUMBER($BW2059),ISNUMBER($BX2059)),MIN(1,MAX(0,($BX2059-2016+1)/($BX2059-$BW2059+1))),"")</f>
        <v>0.1818181818181818</v>
      </c>
      <c r="O2059">
        <f>IF(AND(ISNUMBER($BW2059),ISNUMBER($BX2059)),MIN(1,MAX(0,($BX2059-2017+1)/($BX2059-$BW2059+1))),"")</f>
        <v>0.09090909090909091</v>
      </c>
      <c r="P2059">
        <f>IF(AND(ISNUMBER($BW2059),ISNUMBER($BX2059)),MIN(1,MAX(0,($BX2059-2018+1)/($BX2059-$BW2059+1))),"")</f>
        <v>0.0</v>
      </c>
      <c r="Q2059">
        <f>IF(AND(ISNUMBER($BW2059),ISNUMBER($BX2059)),MIN(1,MAX(0,($BX2059-2019+1)/($BX2059-$BW2059+1))),"")</f>
        <v>0.0</v>
      </c>
      <c r="R2059">
        <f>IF(AND(ISNUMBER($BW2059),ISNUMBER($BX2059)),MIN(1,MAX(0,($BX2059-2016+1)/($BX2059-$BW2059+1))),"")</f>
        <v>0.1818181818181818</v>
      </c>
      <c r="S2059">
        <f>IF($L2059&lt;&gt;"",IF($L2059&gt;=2015.5,1,0),"")</f>
        <v>0.0</v>
      </c>
      <c r="T2059">
        <f>IF($L2059&lt;&gt;"",IF($L2059&gt;=2016,1,0),"")</f>
        <v>0.0</v>
      </c>
      <c r="U2059">
        <f>IF(ISNUMBER($BX2059),IF($BX2059&gt;=2016,1,0),"")</f>
        <v>1.0</v>
      </c>
      <c r="V2059">
        <f>IF(ISNUMBER($BW2059),IF($BW2059&gt;=2016,1,0),"")</f>
        <v>0.0</v>
      </c>
      <c r="W2059" t="str">
        <f>IF(AND(ISNUMBER($BW2059),ISNUMBER($BX2059)),IF($BW2059&gt;=2016,"post-only",IF($BX2059&lt;2016,"pre-only","mixed")),"")</f>
        <v>mixed</v>
      </c>
      <c r="X2059">
        <f>IF(AND(ISNUMBER($BW2059),ISNUMBER($BX2059)),MIN(1,MAX(0,($BX2059-2017+1)/($BX2059-$BW2059+1))),"")</f>
        <v>0.09090909090909091</v>
      </c>
      <c r="Y2059">
        <f>IF(AND(ISNUMBER($BW2059),ISNUMBER($BX2059)),MIN(1,MAX(0,($BX2059-2018+1)/($BX2059-$BW2059+1))),"")</f>
        <v>0.0</v>
      </c>
      <c r="Z2059">
        <f>IF(AND(ISNUMBER($BW2059),ISNUMBER($BX2059)),MIN(1,MAX(0,($BX2059-2019+1)/($BX2059-$BW2059+1))),"")</f>
        <v>0.0</v>
      </c>
      <c r="AA2059">
        <f>IF(ISNUMBER($BX2059),IF($BX2059&gt;=2017,1,0),"")</f>
        <v>1.0</v>
      </c>
      <c r="AB2059">
        <f>IF(ISNUMBER($BX2059),IF($BX2059&gt;=2018,1,0),"")</f>
        <v>0.0</v>
      </c>
      <c r="AC2059">
        <f>IF(ISNUMBER($BX2059),IF($BX2059&gt;=2019,1,0),"")</f>
        <v>0.0</v>
      </c>
      <c r="AD2059">
        <f>IF($L2059&lt;&gt;"",IF($L2059&gt;2013,1,0),"")</f>
        <v>0.0</v>
      </c>
      <c r="AE2059">
        <f>IF($L2059&lt;&gt;"",1+IF($L2059&gt;2011,1,0)+IF($L2059&gt;2014,1,0),"")</f>
        <v>2.0</v>
      </c>
      <c r="AF2059" t="inlineStr">
        <is>
          <t>rating</t>
        </is>
      </c>
      <c r="AG2059" t="inlineStr">
        <is>
          <t>disclosure</t>
        </is>
      </c>
      <c r="AH2059" t="inlineStr">
        <is>
          <t>non-sensitive</t>
        </is>
      </c>
      <c r="AI2059" t="inlineStr">
        <is>
          <t>without ETS/CT</t>
        </is>
      </c>
      <c r="AJ2059" t="inlineStr">
        <is>
          <t>without ETS/CT</t>
        </is>
      </c>
      <c r="AK2059" t="str">
        <f>IF(AND($CF2059&lt;&gt;"",IFERROR(INDEX(subsample_country_map!$B:$B,MATCH($CF2059,subsample_country_map!$A:$A,0)),"")&lt;&gt;""),INDEX(subsample_country_map!$B:$B,MATCH($CF2059,subsample_country_map!$A:$A,0)),INDEX(lookup!$AA:$AA,MATCH($A2059,lookup!$A:$A,0)))</f>
        <v>1_US</v>
      </c>
      <c r="AL2059" t="str">
        <f>IF(AND($CF2059&lt;&gt;"",IFERROR(INDEX(subsample_country_map!$C:$C,MATCH($CF2059,subsample_country_map!$A:$A,0)),"")&lt;&gt;""),INDEX(subsample_country_map!$C:$C,MATCH($CF2059,subsample_country_map!$A:$A,0)),INDEX(lookup!$AB:$AB,MATCH($A2059,lookup!$A:$A,0)))</f>
        <v>1_developed</v>
      </c>
      <c r="AM2059" t="str">
        <f>IF(AND($CF2059&lt;&gt;"",IFERROR(INDEX(subsample_country_map!$D:$D,MATCH($CF2059,subsample_country_map!$A:$A,0)),"")&lt;&gt;""),INDEX(subsample_country_map!$D:$D,MATCH($CF2059,subsample_country_map!$A:$A,0)),INDEX(lookup!$AC:$AC,MATCH($A2059,lookup!$A:$A,0)))</f>
        <v>1_western</v>
      </c>
      <c r="AN2059" t="str">
        <f>IF(AND($CF2059&lt;&gt;"",IFERROR(INDEX(subsample_country_map!$E:$E,MATCH($CF2059,subsample_country_map!$A:$A,0)),"")&lt;&gt;""),INDEX(subsample_country_map!$E:$E,MATCH($CF2059,subsample_country_map!$A:$A,0)),INDEX(lookup!$AD:$AD,MATCH($A2059,lookup!$A:$A,0)))</f>
        <v>1_common law</v>
      </c>
      <c r="AO2059" t="str">
        <f>INDEX(lookup!$Y:$Y,MATCH($A2059,lookup!$A:$A,0))</f>
        <v>0_published</v>
      </c>
      <c r="AP2059" t="str">
        <f>INDEX(lookup!$Z:$Z,MATCH($A2059,lookup!$A:$A,0))</f>
        <v>1_VHB high</v>
      </c>
      <c r="AQ2059" t="str">
        <f>INDEX(lookup!$W:$W,MATCH($A2059,lookup!$A:$A,0))</f>
        <v>1_fin/acc/econ</v>
      </c>
      <c r="AS2059" t="inlineStr">
        <is>
          <t>staging</t>
        </is>
      </c>
      <c r="AT2059" t="inlineStr">
        <is>
          <t>good-CER</t>
        </is>
      </c>
      <c r="AU2059" t="inlineStr">
        <is>
          <t>creditworthiness</t>
        </is>
      </c>
      <c r="AV2059" t="inlineStr">
        <is>
          <t>0.028</t>
        </is>
      </c>
      <c r="AX2059" t="inlineStr">
        <is>
          <t>1.83</t>
        </is>
      </c>
      <c r="BA2059" t="n">
        <v>1640</v>
      </c>
      <c r="BB2059" t="inlineStr">
        <is>
          <t>0</t>
        </is>
      </c>
      <c r="BC2059" t="inlineStr">
        <is>
          <t>ordered probit</t>
        </is>
      </c>
      <c r="BD2059" t="inlineStr">
        <is>
          <t>not stated</t>
        </is>
      </c>
      <c r="BE2059" t="inlineStr">
        <is>
          <t>none</t>
        </is>
      </c>
      <c r="BI2059" t="inlineStr">
        <is>
          <t>Table 13</t>
        </is>
      </c>
      <c r="BJ2059" t="inlineStr">
        <is>
          <t>Panel B Model (2)</t>
        </is>
      </c>
      <c r="BK2059" t="inlineStr">
        <is>
          <t>2202</t>
        </is>
      </c>
      <c r="BL2059" t="inlineStr">
        <is>
          <t>ASSUR_LEV 0.028* (1.83)</t>
        </is>
      </c>
      <c r="BM2059" t="inlineStr">
        <is>
          <t>ASSUR_LEV</t>
        </is>
      </c>
      <c r="BN2059" t="inlineStr">
        <is>
          <t>C_RATINGS</t>
        </is>
      </c>
      <c r="BO2059" t="inlineStr">
        <is>
          <t>update</t>
        </is>
      </c>
      <c r="BP2059" t="inlineStr">
        <is>
          <t>Safiullah et al (2025)</t>
        </is>
      </c>
      <c r="BQ2059" t="inlineStr">
        <is>
          <t>computed</t>
        </is>
      </c>
      <c r="BT2059" t="n">
        <v>0</v>
      </c>
      <c r="BU2059" t="inlineStr">
        <is>
          <t>staging_Safiullah_et_al_2025.csv</t>
        </is>
      </c>
      <c r="BW2059" t="n">
        <v>2007</v>
      </c>
      <c r="BX2059" t="n">
        <v>2017</v>
      </c>
      <c r="BY2059" t="inlineStr">
        <is>
          <t>United States</t>
        </is>
      </c>
      <c r="BZ2059" t="n">
        <v>2012</v>
      </c>
      <c r="CA2059" t="n">
        <v>0.1818181818181818</v>
      </c>
      <c r="CB2059" t="n">
        <v>0</v>
      </c>
      <c r="CC2059" t="n">
        <v>1</v>
      </c>
      <c r="CD2059" t="n">
        <v>-0.04517326387307886</v>
      </c>
      <c r="CE2059" t="n">
        <v>1</v>
      </c>
    </row>
    <row r="2060">
      <c r="A2060" t="inlineStr">
        <is>
          <t>Safiullah et al (2025)</t>
        </is>
      </c>
      <c r="B2060" t="n">
        <v>3365</v>
      </c>
      <c r="C2060" t="n">
        <v>-0.1309708766088673</v>
      </c>
      <c r="D2060" t="n">
        <v>1640</v>
      </c>
      <c r="E2060">
        <f>IF(ISNUMBER($BA2060),$BA2060,IF(AND(ISNUMBER($D2060),ISNUMBER($BW2060),ISNUMBER($BX2060)),$D2060*($BX2060-$BW2060+1),""))</f>
        <v>1640.0</v>
      </c>
      <c r="H2060" t="inlineStr">
        <is>
          <t>partial</t>
        </is>
      </c>
      <c r="I2060" t="inlineStr">
        <is>
          <t>T-Statistic available</t>
        </is>
      </c>
      <c r="J2060">
        <f>IF($BW2060&lt;&gt;"",$BW2060,"")</f>
        <v>2007.0</v>
      </c>
      <c r="K2060">
        <f>IF($BX2060&lt;&gt;"",$BX2060,"")</f>
        <v>2017.0</v>
      </c>
      <c r="L2060">
        <f>IF(AND(ISNUMBER($BW2060),ISNUMBER($BX2060)),($BW2060+$BX2060)/2,"")</f>
        <v>2012.0</v>
      </c>
      <c r="M2060">
        <f>IF($L2060&lt;&gt;"",$L2060,"")</f>
        <v>2012.0</v>
      </c>
      <c r="N2060">
        <f>IF(AND(ISNUMBER($BW2060),ISNUMBER($BX2060)),MIN(1,MAX(0,($BX2060-2016+1)/($BX2060-$BW2060+1))),"")</f>
        <v>0.1818181818181818</v>
      </c>
      <c r="O2060">
        <f>IF(AND(ISNUMBER($BW2060),ISNUMBER($BX2060)),MIN(1,MAX(0,($BX2060-2017+1)/($BX2060-$BW2060+1))),"")</f>
        <v>0.09090909090909091</v>
      </c>
      <c r="P2060">
        <f>IF(AND(ISNUMBER($BW2060),ISNUMBER($BX2060)),MIN(1,MAX(0,($BX2060-2018+1)/($BX2060-$BW2060+1))),"")</f>
        <v>0.0</v>
      </c>
      <c r="Q2060">
        <f>IF(AND(ISNUMBER($BW2060),ISNUMBER($BX2060)),MIN(1,MAX(0,($BX2060-2019+1)/($BX2060-$BW2060+1))),"")</f>
        <v>0.0</v>
      </c>
      <c r="R2060">
        <f>IF(AND(ISNUMBER($BW2060),ISNUMBER($BX2060)),MIN(1,MAX(0,($BX2060-2016+1)/($BX2060-$BW2060+1))),"")</f>
        <v>0.1818181818181818</v>
      </c>
      <c r="S2060">
        <f>IF($L2060&lt;&gt;"",IF($L2060&gt;=2015.5,1,0),"")</f>
        <v>0.0</v>
      </c>
      <c r="T2060">
        <f>IF($L2060&lt;&gt;"",IF($L2060&gt;=2016,1,0),"")</f>
        <v>0.0</v>
      </c>
      <c r="U2060">
        <f>IF(ISNUMBER($BX2060),IF($BX2060&gt;=2016,1,0),"")</f>
        <v>1.0</v>
      </c>
      <c r="V2060">
        <f>IF(ISNUMBER($BW2060),IF($BW2060&gt;=2016,1,0),"")</f>
        <v>0.0</v>
      </c>
      <c r="W2060" t="str">
        <f>IF(AND(ISNUMBER($BW2060),ISNUMBER($BX2060)),IF($BW2060&gt;=2016,"post-only",IF($BX2060&lt;2016,"pre-only","mixed")),"")</f>
        <v>mixed</v>
      </c>
      <c r="X2060">
        <f>IF(AND(ISNUMBER($BW2060),ISNUMBER($BX2060)),MIN(1,MAX(0,($BX2060-2017+1)/($BX2060-$BW2060+1))),"")</f>
        <v>0.09090909090909091</v>
      </c>
      <c r="Y2060">
        <f>IF(AND(ISNUMBER($BW2060),ISNUMBER($BX2060)),MIN(1,MAX(0,($BX2060-2018+1)/($BX2060-$BW2060+1))),"")</f>
        <v>0.0</v>
      </c>
      <c r="Z2060">
        <f>IF(AND(ISNUMBER($BW2060),ISNUMBER($BX2060)),MIN(1,MAX(0,($BX2060-2019+1)/($BX2060-$BW2060+1))),"")</f>
        <v>0.0</v>
      </c>
      <c r="AA2060">
        <f>IF(ISNUMBER($BX2060),IF($BX2060&gt;=2017,1,0),"")</f>
        <v>1.0</v>
      </c>
      <c r="AB2060">
        <f>IF(ISNUMBER($BX2060),IF($BX2060&gt;=2018,1,0),"")</f>
        <v>0.0</v>
      </c>
      <c r="AC2060">
        <f>IF(ISNUMBER($BX2060),IF($BX2060&gt;=2019,1,0),"")</f>
        <v>0.0</v>
      </c>
      <c r="AD2060">
        <f>IF($L2060&lt;&gt;"",IF($L2060&gt;2013,1,0),"")</f>
        <v>0.0</v>
      </c>
      <c r="AE2060">
        <f>IF($L2060&lt;&gt;"",1+IF($L2060&gt;2011,1,0)+IF($L2060&gt;2014,1,0),"")</f>
        <v>2.0</v>
      </c>
      <c r="AF2060" t="inlineStr">
        <is>
          <t>rating</t>
        </is>
      </c>
      <c r="AG2060" t="inlineStr">
        <is>
          <t>disclosure</t>
        </is>
      </c>
      <c r="AH2060" t="inlineStr">
        <is>
          <t>non-sensitive</t>
        </is>
      </c>
      <c r="AI2060" t="inlineStr">
        <is>
          <t>without ETS/CT</t>
        </is>
      </c>
      <c r="AJ2060" t="inlineStr">
        <is>
          <t>without ETS/CT</t>
        </is>
      </c>
      <c r="AK2060" t="str">
        <f>IF(AND($CF2060&lt;&gt;"",IFERROR(INDEX(subsample_country_map!$B:$B,MATCH($CF2060,subsample_country_map!$A:$A,0)),"")&lt;&gt;""),INDEX(subsample_country_map!$B:$B,MATCH($CF2060,subsample_country_map!$A:$A,0)),INDEX(lookup!$AA:$AA,MATCH($A2060,lookup!$A:$A,0)))</f>
        <v>1_US</v>
      </c>
      <c r="AL2060" t="str">
        <f>IF(AND($CF2060&lt;&gt;"",IFERROR(INDEX(subsample_country_map!$C:$C,MATCH($CF2060,subsample_country_map!$A:$A,0)),"")&lt;&gt;""),INDEX(subsample_country_map!$C:$C,MATCH($CF2060,subsample_country_map!$A:$A,0)),INDEX(lookup!$AB:$AB,MATCH($A2060,lookup!$A:$A,0)))</f>
        <v>1_developed</v>
      </c>
      <c r="AM2060" t="str">
        <f>IF(AND($CF2060&lt;&gt;"",IFERROR(INDEX(subsample_country_map!$D:$D,MATCH($CF2060,subsample_country_map!$A:$A,0)),"")&lt;&gt;""),INDEX(subsample_country_map!$D:$D,MATCH($CF2060,subsample_country_map!$A:$A,0)),INDEX(lookup!$AC:$AC,MATCH($A2060,lookup!$A:$A,0)))</f>
        <v>1_western</v>
      </c>
      <c r="AN2060" t="str">
        <f>IF(AND($CF2060&lt;&gt;"",IFERROR(INDEX(subsample_country_map!$E:$E,MATCH($CF2060,subsample_country_map!$A:$A,0)),"")&lt;&gt;""),INDEX(subsample_country_map!$E:$E,MATCH($CF2060,subsample_country_map!$A:$A,0)),INDEX(lookup!$AD:$AD,MATCH($A2060,lookup!$A:$A,0)))</f>
        <v>1_common law</v>
      </c>
      <c r="AO2060" t="str">
        <f>INDEX(lookup!$Y:$Y,MATCH($A2060,lookup!$A:$A,0))</f>
        <v>0_published</v>
      </c>
      <c r="AP2060" t="str">
        <f>INDEX(lookup!$Z:$Z,MATCH($A2060,lookup!$A:$A,0))</f>
        <v>1_VHB high</v>
      </c>
      <c r="AQ2060" t="str">
        <f>INDEX(lookup!$W:$W,MATCH($A2060,lookup!$A:$A,0))</f>
        <v>1_fin/acc/econ</v>
      </c>
      <c r="AS2060" t="inlineStr">
        <is>
          <t>staging</t>
        </is>
      </c>
      <c r="AT2060" t="inlineStr">
        <is>
          <t>good-CER</t>
        </is>
      </c>
      <c r="AU2060" t="inlineStr">
        <is>
          <t>creditworthiness</t>
        </is>
      </c>
      <c r="AV2060" t="inlineStr">
        <is>
          <t>0.004</t>
        </is>
      </c>
      <c r="AX2060" t="inlineStr">
        <is>
          <t>5.35</t>
        </is>
      </c>
      <c r="BA2060" t="n">
        <v>1640</v>
      </c>
      <c r="BB2060" t="inlineStr">
        <is>
          <t>0</t>
        </is>
      </c>
      <c r="BC2060" t="inlineStr">
        <is>
          <t>ordered probit</t>
        </is>
      </c>
      <c r="BD2060" t="inlineStr">
        <is>
          <t>not stated</t>
        </is>
      </c>
      <c r="BE2060" t="inlineStr">
        <is>
          <t>none</t>
        </is>
      </c>
      <c r="BI2060" t="inlineStr">
        <is>
          <t>Table 13</t>
        </is>
      </c>
      <c r="BJ2060" t="inlineStr">
        <is>
          <t>Panel B Model (3)</t>
        </is>
      </c>
      <c r="BK2060" t="inlineStr">
        <is>
          <t>2202</t>
        </is>
      </c>
      <c r="BL2060" t="inlineStr">
        <is>
          <t>ASSUR_PER 0.004*** (5.35)</t>
        </is>
      </c>
      <c r="BM2060" t="inlineStr">
        <is>
          <t>ASSUR_PER</t>
        </is>
      </c>
      <c r="BN2060" t="inlineStr">
        <is>
          <t>C_RATINGS</t>
        </is>
      </c>
      <c r="BO2060" t="inlineStr">
        <is>
          <t>update</t>
        </is>
      </c>
      <c r="BP2060" t="inlineStr">
        <is>
          <t>Safiullah et al (2025)</t>
        </is>
      </c>
      <c r="BQ2060" t="inlineStr">
        <is>
          <t>computed</t>
        </is>
      </c>
      <c r="BT2060" t="n">
        <v>0</v>
      </c>
      <c r="BU2060" t="inlineStr">
        <is>
          <t>staging_Safiullah_et_al_2025.csv</t>
        </is>
      </c>
      <c r="BW2060" t="n">
        <v>2007</v>
      </c>
      <c r="BX2060" t="n">
        <v>2017</v>
      </c>
      <c r="BY2060" t="inlineStr">
        <is>
          <t>United States</t>
        </is>
      </c>
      <c r="BZ2060" t="n">
        <v>2012</v>
      </c>
      <c r="CA2060" t="n">
        <v>0.1818181818181818</v>
      </c>
      <c r="CB2060" t="n">
        <v>0</v>
      </c>
      <c r="CC2060" t="n">
        <v>1</v>
      </c>
      <c r="CD2060" t="n">
        <v>-0.1317275436361382</v>
      </c>
      <c r="CE2060" t="n">
        <v>1</v>
      </c>
    </row>
    <row r="2061">
      <c r="A2061" t="inlineStr">
        <is>
          <t>Safiullah et al (2025)</t>
        </is>
      </c>
      <c r="B2061" t="n">
        <v>3366</v>
      </c>
      <c r="C2061" t="n">
        <v>-0.04046374678303896</v>
      </c>
      <c r="D2061" t="n">
        <v>1640</v>
      </c>
      <c r="E2061">
        <f>IF(ISNUMBER($BA2061),$BA2061,IF(AND(ISNUMBER($D2061),ISNUMBER($BW2061),ISNUMBER($BX2061)),$D2061*($BX2061-$BW2061+1),""))</f>
        <v>1640.0</v>
      </c>
      <c r="H2061" t="inlineStr">
        <is>
          <t>partial</t>
        </is>
      </c>
      <c r="I2061" t="inlineStr">
        <is>
          <t>T-Statistic available</t>
        </is>
      </c>
      <c r="J2061">
        <f>IF($BW2061&lt;&gt;"",$BW2061,"")</f>
        <v>2007.0</v>
      </c>
      <c r="K2061">
        <f>IF($BX2061&lt;&gt;"",$BX2061,"")</f>
        <v>2017.0</v>
      </c>
      <c r="L2061">
        <f>IF(AND(ISNUMBER($BW2061),ISNUMBER($BX2061)),($BW2061+$BX2061)/2,"")</f>
        <v>2012.0</v>
      </c>
      <c r="M2061">
        <f>IF($L2061&lt;&gt;"",$L2061,"")</f>
        <v>2012.0</v>
      </c>
      <c r="N2061">
        <f>IF(AND(ISNUMBER($BW2061),ISNUMBER($BX2061)),MIN(1,MAX(0,($BX2061-2016+1)/($BX2061-$BW2061+1))),"")</f>
        <v>0.1818181818181818</v>
      </c>
      <c r="O2061">
        <f>IF(AND(ISNUMBER($BW2061),ISNUMBER($BX2061)),MIN(1,MAX(0,($BX2061-2017+1)/($BX2061-$BW2061+1))),"")</f>
        <v>0.09090909090909091</v>
      </c>
      <c r="P2061">
        <f>IF(AND(ISNUMBER($BW2061),ISNUMBER($BX2061)),MIN(1,MAX(0,($BX2061-2018+1)/($BX2061-$BW2061+1))),"")</f>
        <v>0.0</v>
      </c>
      <c r="Q2061">
        <f>IF(AND(ISNUMBER($BW2061),ISNUMBER($BX2061)),MIN(1,MAX(0,($BX2061-2019+1)/($BX2061-$BW2061+1))),"")</f>
        <v>0.0</v>
      </c>
      <c r="R2061">
        <f>IF(AND(ISNUMBER($BW2061),ISNUMBER($BX2061)),MIN(1,MAX(0,($BX2061-2016+1)/($BX2061-$BW2061+1))),"")</f>
        <v>0.1818181818181818</v>
      </c>
      <c r="S2061">
        <f>IF($L2061&lt;&gt;"",IF($L2061&gt;=2015.5,1,0),"")</f>
        <v>0.0</v>
      </c>
      <c r="T2061">
        <f>IF($L2061&lt;&gt;"",IF($L2061&gt;=2016,1,0),"")</f>
        <v>0.0</v>
      </c>
      <c r="U2061">
        <f>IF(ISNUMBER($BX2061),IF($BX2061&gt;=2016,1,0),"")</f>
        <v>1.0</v>
      </c>
      <c r="V2061">
        <f>IF(ISNUMBER($BW2061),IF($BW2061&gt;=2016,1,0),"")</f>
        <v>0.0</v>
      </c>
      <c r="W2061" t="str">
        <f>IF(AND(ISNUMBER($BW2061),ISNUMBER($BX2061)),IF($BW2061&gt;=2016,"post-only",IF($BX2061&lt;2016,"pre-only","mixed")),"")</f>
        <v>mixed</v>
      </c>
      <c r="X2061">
        <f>IF(AND(ISNUMBER($BW2061),ISNUMBER($BX2061)),MIN(1,MAX(0,($BX2061-2017+1)/($BX2061-$BW2061+1))),"")</f>
        <v>0.09090909090909091</v>
      </c>
      <c r="Y2061">
        <f>IF(AND(ISNUMBER($BW2061),ISNUMBER($BX2061)),MIN(1,MAX(0,($BX2061-2018+1)/($BX2061-$BW2061+1))),"")</f>
        <v>0.0</v>
      </c>
      <c r="Z2061">
        <f>IF(AND(ISNUMBER($BW2061),ISNUMBER($BX2061)),MIN(1,MAX(0,($BX2061-2019+1)/($BX2061-$BW2061+1))),"")</f>
        <v>0.0</v>
      </c>
      <c r="AA2061">
        <f>IF(ISNUMBER($BX2061),IF($BX2061&gt;=2017,1,0),"")</f>
        <v>1.0</v>
      </c>
      <c r="AB2061">
        <f>IF(ISNUMBER($BX2061),IF($BX2061&gt;=2018,1,0),"")</f>
        <v>0.0</v>
      </c>
      <c r="AC2061">
        <f>IF(ISNUMBER($BX2061),IF($BX2061&gt;=2019,1,0),"")</f>
        <v>0.0</v>
      </c>
      <c r="AD2061">
        <f>IF($L2061&lt;&gt;"",IF($L2061&gt;2013,1,0),"")</f>
        <v>0.0</v>
      </c>
      <c r="AE2061">
        <f>IF($L2061&lt;&gt;"",1+IF($L2061&gt;2011,1,0)+IF($L2061&gt;2014,1,0),"")</f>
        <v>2.0</v>
      </c>
      <c r="AF2061" t="inlineStr">
        <is>
          <t>rating</t>
        </is>
      </c>
      <c r="AG2061" t="inlineStr">
        <is>
          <t>performance</t>
        </is>
      </c>
      <c r="AH2061" t="inlineStr">
        <is>
          <t>non-sensitive</t>
        </is>
      </c>
      <c r="AI2061" t="inlineStr">
        <is>
          <t>without ETS/CT</t>
        </is>
      </c>
      <c r="AJ2061" t="inlineStr">
        <is>
          <t>without ETS/CT</t>
        </is>
      </c>
      <c r="AK2061" t="str">
        <f>IF(AND($CF2061&lt;&gt;"",IFERROR(INDEX(subsample_country_map!$B:$B,MATCH($CF2061,subsample_country_map!$A:$A,0)),"")&lt;&gt;""),INDEX(subsample_country_map!$B:$B,MATCH($CF2061,subsample_country_map!$A:$A,0)),INDEX(lookup!$AA:$AA,MATCH($A2061,lookup!$A:$A,0)))</f>
        <v>1_US</v>
      </c>
      <c r="AL2061" t="str">
        <f>IF(AND($CF2061&lt;&gt;"",IFERROR(INDEX(subsample_country_map!$C:$C,MATCH($CF2061,subsample_country_map!$A:$A,0)),"")&lt;&gt;""),INDEX(subsample_country_map!$C:$C,MATCH($CF2061,subsample_country_map!$A:$A,0)),INDEX(lookup!$AB:$AB,MATCH($A2061,lookup!$A:$A,0)))</f>
        <v>1_developed</v>
      </c>
      <c r="AM2061" t="str">
        <f>IF(AND($CF2061&lt;&gt;"",IFERROR(INDEX(subsample_country_map!$D:$D,MATCH($CF2061,subsample_country_map!$A:$A,0)),"")&lt;&gt;""),INDEX(subsample_country_map!$D:$D,MATCH($CF2061,subsample_country_map!$A:$A,0)),INDEX(lookup!$AC:$AC,MATCH($A2061,lookup!$A:$A,0)))</f>
        <v>1_western</v>
      </c>
      <c r="AN2061" t="str">
        <f>IF(AND($CF2061&lt;&gt;"",IFERROR(INDEX(subsample_country_map!$E:$E,MATCH($CF2061,subsample_country_map!$A:$A,0)),"")&lt;&gt;""),INDEX(subsample_country_map!$E:$E,MATCH($CF2061,subsample_country_map!$A:$A,0)),INDEX(lookup!$AD:$AD,MATCH($A2061,lookup!$A:$A,0)))</f>
        <v>1_common law</v>
      </c>
      <c r="AO2061" t="str">
        <f>INDEX(lookup!$Y:$Y,MATCH($A2061,lookup!$A:$A,0))</f>
        <v>0_published</v>
      </c>
      <c r="AP2061" t="str">
        <f>INDEX(lookup!$Z:$Z,MATCH($A2061,lookup!$A:$A,0))</f>
        <v>1_VHB high</v>
      </c>
      <c r="AQ2061" t="str">
        <f>INDEX(lookup!$W:$W,MATCH($A2061,lookup!$A:$A,0))</f>
        <v>1_fin/acc/econ</v>
      </c>
      <c r="AS2061" t="inlineStr">
        <is>
          <t>staging</t>
        </is>
      </c>
      <c r="AT2061" t="inlineStr">
        <is>
          <t>bad-CER</t>
        </is>
      </c>
      <c r="AU2061" t="inlineStr">
        <is>
          <t>creditworthiness</t>
        </is>
      </c>
      <c r="AV2061" t="inlineStr">
        <is>
          <t>-0.048</t>
        </is>
      </c>
      <c r="AX2061" t="inlineStr">
        <is>
          <t>-1.64</t>
        </is>
      </c>
      <c r="BA2061" t="n">
        <v>1640</v>
      </c>
      <c r="BB2061" t="inlineStr">
        <is>
          <t>0</t>
        </is>
      </c>
      <c r="BC2061" t="inlineStr">
        <is>
          <t>ordered probit</t>
        </is>
      </c>
      <c r="BD2061" t="inlineStr">
        <is>
          <t>not stated</t>
        </is>
      </c>
      <c r="BE2061" t="inlineStr">
        <is>
          <t>none</t>
        </is>
      </c>
      <c r="BI2061" t="inlineStr">
        <is>
          <t>Table 13</t>
        </is>
      </c>
      <c r="BJ2061" t="inlineStr">
        <is>
          <t>Panel B Model (2)</t>
        </is>
      </c>
      <c r="BK2061" t="inlineStr">
        <is>
          <t>2203</t>
        </is>
      </c>
      <c r="BL2061" t="inlineStr">
        <is>
          <t>CARBON EMISS -0.048 (-1.64)</t>
        </is>
      </c>
      <c r="BM2061" t="inlineStr">
        <is>
          <t>CARBON EMISS</t>
        </is>
      </c>
      <c r="BN2061" t="inlineStr">
        <is>
          <t>C_RATINGS</t>
        </is>
      </c>
      <c r="BO2061" t="inlineStr">
        <is>
          <t>update</t>
        </is>
      </c>
      <c r="BP2061" t="inlineStr">
        <is>
          <t>Safiullah et al (2025)</t>
        </is>
      </c>
      <c r="BQ2061" t="inlineStr">
        <is>
          <t>computed</t>
        </is>
      </c>
      <c r="BT2061" t="n">
        <v>0</v>
      </c>
      <c r="BU2061" t="inlineStr">
        <is>
          <t>staging_Safiullah_et_al_2025.csv</t>
        </is>
      </c>
      <c r="BW2061" t="n">
        <v>2007</v>
      </c>
      <c r="BX2061" t="n">
        <v>2017</v>
      </c>
      <c r="BY2061" t="inlineStr">
        <is>
          <t>United States</t>
        </is>
      </c>
      <c r="BZ2061" t="n">
        <v>2012</v>
      </c>
      <c r="CA2061" t="n">
        <v>0.1818181818181818</v>
      </c>
      <c r="CB2061" t="n">
        <v>0</v>
      </c>
      <c r="CC2061" t="n">
        <v>1</v>
      </c>
      <c r="CD2061" t="n">
        <v>-0.04048585246735845</v>
      </c>
      <c r="CE2061" t="n">
        <v>1</v>
      </c>
    </row>
    <row r="2062">
      <c r="A2062" t="inlineStr">
        <is>
          <t>Safiullah et al (2025)</t>
        </is>
      </c>
      <c r="B2062" t="n">
        <v>3367</v>
      </c>
      <c r="C2062" t="n">
        <v>-0.05326169051853204</v>
      </c>
      <c r="D2062" t="n">
        <v>1640</v>
      </c>
      <c r="E2062">
        <f>IF(ISNUMBER($BA2062),$BA2062,IF(AND(ISNUMBER($D2062),ISNUMBER($BW2062),ISNUMBER($BX2062)),$D2062*($BX2062-$BW2062+1),""))</f>
        <v>1640.0</v>
      </c>
      <c r="H2062" t="inlineStr">
        <is>
          <t>partial</t>
        </is>
      </c>
      <c r="I2062" t="inlineStr">
        <is>
          <t>T-Statistic available</t>
        </is>
      </c>
      <c r="J2062">
        <f>IF($BW2062&lt;&gt;"",$BW2062,"")</f>
        <v>2007.0</v>
      </c>
      <c r="K2062">
        <f>IF($BX2062&lt;&gt;"",$BX2062,"")</f>
        <v>2017.0</v>
      </c>
      <c r="L2062">
        <f>IF(AND(ISNUMBER($BW2062),ISNUMBER($BX2062)),($BW2062+$BX2062)/2,"")</f>
        <v>2012.0</v>
      </c>
      <c r="M2062">
        <f>IF($L2062&lt;&gt;"",$L2062,"")</f>
        <v>2012.0</v>
      </c>
      <c r="N2062">
        <f>IF(AND(ISNUMBER($BW2062),ISNUMBER($BX2062)),MIN(1,MAX(0,($BX2062-2016+1)/($BX2062-$BW2062+1))),"")</f>
        <v>0.1818181818181818</v>
      </c>
      <c r="O2062">
        <f>IF(AND(ISNUMBER($BW2062),ISNUMBER($BX2062)),MIN(1,MAX(0,($BX2062-2017+1)/($BX2062-$BW2062+1))),"")</f>
        <v>0.09090909090909091</v>
      </c>
      <c r="P2062">
        <f>IF(AND(ISNUMBER($BW2062),ISNUMBER($BX2062)),MIN(1,MAX(0,($BX2062-2018+1)/($BX2062-$BW2062+1))),"")</f>
        <v>0.0</v>
      </c>
      <c r="Q2062">
        <f>IF(AND(ISNUMBER($BW2062),ISNUMBER($BX2062)),MIN(1,MAX(0,($BX2062-2019+1)/($BX2062-$BW2062+1))),"")</f>
        <v>0.0</v>
      </c>
      <c r="R2062">
        <f>IF(AND(ISNUMBER($BW2062),ISNUMBER($BX2062)),MIN(1,MAX(0,($BX2062-2016+1)/($BX2062-$BW2062+1))),"")</f>
        <v>0.1818181818181818</v>
      </c>
      <c r="S2062">
        <f>IF($L2062&lt;&gt;"",IF($L2062&gt;=2015.5,1,0),"")</f>
        <v>0.0</v>
      </c>
      <c r="T2062">
        <f>IF($L2062&lt;&gt;"",IF($L2062&gt;=2016,1,0),"")</f>
        <v>0.0</v>
      </c>
      <c r="U2062">
        <f>IF(ISNUMBER($BX2062),IF($BX2062&gt;=2016,1,0),"")</f>
        <v>1.0</v>
      </c>
      <c r="V2062">
        <f>IF(ISNUMBER($BW2062),IF($BW2062&gt;=2016,1,0),"")</f>
        <v>0.0</v>
      </c>
      <c r="W2062" t="str">
        <f>IF(AND(ISNUMBER($BW2062),ISNUMBER($BX2062)),IF($BW2062&gt;=2016,"post-only",IF($BX2062&lt;2016,"pre-only","mixed")),"")</f>
        <v>mixed</v>
      </c>
      <c r="X2062">
        <f>IF(AND(ISNUMBER($BW2062),ISNUMBER($BX2062)),MIN(1,MAX(0,($BX2062-2017+1)/($BX2062-$BW2062+1))),"")</f>
        <v>0.09090909090909091</v>
      </c>
      <c r="Y2062">
        <f>IF(AND(ISNUMBER($BW2062),ISNUMBER($BX2062)),MIN(1,MAX(0,($BX2062-2018+1)/($BX2062-$BW2062+1))),"")</f>
        <v>0.0</v>
      </c>
      <c r="Z2062">
        <f>IF(AND(ISNUMBER($BW2062),ISNUMBER($BX2062)),MIN(1,MAX(0,($BX2062-2019+1)/($BX2062-$BW2062+1))),"")</f>
        <v>0.0</v>
      </c>
      <c r="AA2062">
        <f>IF(ISNUMBER($BX2062),IF($BX2062&gt;=2017,1,0),"")</f>
        <v>1.0</v>
      </c>
      <c r="AB2062">
        <f>IF(ISNUMBER($BX2062),IF($BX2062&gt;=2018,1,0),"")</f>
        <v>0.0</v>
      </c>
      <c r="AC2062">
        <f>IF(ISNUMBER($BX2062),IF($BX2062&gt;=2019,1,0),"")</f>
        <v>0.0</v>
      </c>
      <c r="AD2062">
        <f>IF($L2062&lt;&gt;"",IF($L2062&gt;2013,1,0),"")</f>
        <v>0.0</v>
      </c>
      <c r="AE2062">
        <f>IF($L2062&lt;&gt;"",1+IF($L2062&gt;2011,1,0)+IF($L2062&gt;2014,1,0),"")</f>
        <v>2.0</v>
      </c>
      <c r="AF2062" t="inlineStr">
        <is>
          <t>rating</t>
        </is>
      </c>
      <c r="AG2062" t="inlineStr">
        <is>
          <t>performance</t>
        </is>
      </c>
      <c r="AH2062" t="inlineStr">
        <is>
          <t>non-sensitive</t>
        </is>
      </c>
      <c r="AI2062" t="inlineStr">
        <is>
          <t>without ETS/CT</t>
        </is>
      </c>
      <c r="AJ2062" t="inlineStr">
        <is>
          <t>without ETS/CT</t>
        </is>
      </c>
      <c r="AK2062" t="str">
        <f>IF(AND($CF2062&lt;&gt;"",IFERROR(INDEX(subsample_country_map!$B:$B,MATCH($CF2062,subsample_country_map!$A:$A,0)),"")&lt;&gt;""),INDEX(subsample_country_map!$B:$B,MATCH($CF2062,subsample_country_map!$A:$A,0)),INDEX(lookup!$AA:$AA,MATCH($A2062,lookup!$A:$A,0)))</f>
        <v>1_US</v>
      </c>
      <c r="AL2062" t="str">
        <f>IF(AND($CF2062&lt;&gt;"",IFERROR(INDEX(subsample_country_map!$C:$C,MATCH($CF2062,subsample_country_map!$A:$A,0)),"")&lt;&gt;""),INDEX(subsample_country_map!$C:$C,MATCH($CF2062,subsample_country_map!$A:$A,0)),INDEX(lookup!$AB:$AB,MATCH($A2062,lookup!$A:$A,0)))</f>
        <v>1_developed</v>
      </c>
      <c r="AM2062" t="str">
        <f>IF(AND($CF2062&lt;&gt;"",IFERROR(INDEX(subsample_country_map!$D:$D,MATCH($CF2062,subsample_country_map!$A:$A,0)),"")&lt;&gt;""),INDEX(subsample_country_map!$D:$D,MATCH($CF2062,subsample_country_map!$A:$A,0)),INDEX(lookup!$AC:$AC,MATCH($A2062,lookup!$A:$A,0)))</f>
        <v>1_western</v>
      </c>
      <c r="AN2062" t="str">
        <f>IF(AND($CF2062&lt;&gt;"",IFERROR(INDEX(subsample_country_map!$E:$E,MATCH($CF2062,subsample_country_map!$A:$A,0)),"")&lt;&gt;""),INDEX(subsample_country_map!$E:$E,MATCH($CF2062,subsample_country_map!$A:$A,0)),INDEX(lookup!$AD:$AD,MATCH($A2062,lookup!$A:$A,0)))</f>
        <v>1_common law</v>
      </c>
      <c r="AO2062" t="str">
        <f>INDEX(lookup!$Y:$Y,MATCH($A2062,lookup!$A:$A,0))</f>
        <v>0_published</v>
      </c>
      <c r="AP2062" t="str">
        <f>INDEX(lookup!$Z:$Z,MATCH($A2062,lookup!$A:$A,0))</f>
        <v>1_VHB high</v>
      </c>
      <c r="AQ2062" t="str">
        <f>INDEX(lookup!$W:$W,MATCH($A2062,lookup!$A:$A,0))</f>
        <v>1_fin/acc/econ</v>
      </c>
      <c r="AS2062" t="inlineStr">
        <is>
          <t>staging</t>
        </is>
      </c>
      <c r="AT2062" t="inlineStr">
        <is>
          <t>bad-CER</t>
        </is>
      </c>
      <c r="AU2062" t="inlineStr">
        <is>
          <t>creditworthiness</t>
        </is>
      </c>
      <c r="AV2062" t="inlineStr">
        <is>
          <t>-0.066</t>
        </is>
      </c>
      <c r="AX2062" t="inlineStr">
        <is>
          <t>-2.16</t>
        </is>
      </c>
      <c r="BA2062" t="n">
        <v>1640</v>
      </c>
      <c r="BB2062" t="inlineStr">
        <is>
          <t>0</t>
        </is>
      </c>
      <c r="BC2062" t="inlineStr">
        <is>
          <t>ordered probit</t>
        </is>
      </c>
      <c r="BD2062" t="inlineStr">
        <is>
          <t>not stated</t>
        </is>
      </c>
      <c r="BE2062" t="inlineStr">
        <is>
          <t>none</t>
        </is>
      </c>
      <c r="BI2062" t="inlineStr">
        <is>
          <t>Table 13</t>
        </is>
      </c>
      <c r="BJ2062" t="inlineStr">
        <is>
          <t>Panel B Model (3)</t>
        </is>
      </c>
      <c r="BK2062" t="inlineStr">
        <is>
          <t>2203</t>
        </is>
      </c>
      <c r="BL2062" t="inlineStr">
        <is>
          <t>CARBON EMISS -0.066** (-2.16)</t>
        </is>
      </c>
      <c r="BM2062" t="inlineStr">
        <is>
          <t>CARBON EMISS</t>
        </is>
      </c>
      <c r="BN2062" t="inlineStr">
        <is>
          <t>C_RATINGS</t>
        </is>
      </c>
      <c r="BO2062" t="inlineStr">
        <is>
          <t>update</t>
        </is>
      </c>
      <c r="BP2062" t="inlineStr">
        <is>
          <t>Safiullah et al (2025)</t>
        </is>
      </c>
      <c r="BQ2062" t="inlineStr">
        <is>
          <t>computed</t>
        </is>
      </c>
      <c r="BT2062" t="n">
        <v>0</v>
      </c>
      <c r="BU2062" t="inlineStr">
        <is>
          <t>staging_Safiullah_et_al_2025.csv</t>
        </is>
      </c>
      <c r="BW2062" t="n">
        <v>2007</v>
      </c>
      <c r="BX2062" t="n">
        <v>2017</v>
      </c>
      <c r="BY2062" t="inlineStr">
        <is>
          <t>United States</t>
        </is>
      </c>
      <c r="BZ2062" t="n">
        <v>2012</v>
      </c>
      <c r="CA2062" t="n">
        <v>0.1818181818181818</v>
      </c>
      <c r="CB2062" t="n">
        <v>0</v>
      </c>
      <c r="CC2062" t="n">
        <v>1</v>
      </c>
      <c r="CD2062" t="n">
        <v>-0.05331214080792233</v>
      </c>
      <c r="CE2062" t="n">
        <v>1</v>
      </c>
    </row>
    <row r="2063">
      <c r="A2063" t="inlineStr">
        <is>
          <t>Salvi et al (2021)</t>
        </is>
      </c>
      <c r="B2063" t="n">
        <v>3368</v>
      </c>
      <c r="C2063" t="n">
        <v>-0.003841955374569271</v>
      </c>
      <c r="D2063" t="n">
        <v>4574</v>
      </c>
      <c r="E2063">
        <f>IF(ISNUMBER($BA2063),$BA2063,IF(AND(ISNUMBER($D2063),ISNUMBER($BW2063),ISNUMBER($BX2063)),$D2063*($BX2063-$BW2063+1),""))</f>
        <v>4574.0</v>
      </c>
      <c r="H2063" t="inlineStr">
        <is>
          <t>partial</t>
        </is>
      </c>
      <c r="I2063" t="inlineStr">
        <is>
          <t>p-Value available</t>
        </is>
      </c>
      <c r="J2063">
        <f>IF($BW2063&lt;&gt;"",$BW2063,"")</f>
        <v>2003.0</v>
      </c>
      <c r="K2063">
        <f>IF($BX2063&lt;&gt;"",$BX2063,"")</f>
        <v>2018.0</v>
      </c>
      <c r="L2063">
        <f>IF(AND(ISNUMBER($BW2063),ISNUMBER($BX2063)),($BW2063+$BX2063)/2,"")</f>
        <v>2010.5</v>
      </c>
      <c r="M2063">
        <f>IF($L2063&lt;&gt;"",$L2063,"")</f>
        <v>2010.5</v>
      </c>
      <c r="N2063">
        <f>IF(AND(ISNUMBER($BW2063),ISNUMBER($BX2063)),MIN(1,MAX(0,($BX2063-2016+1)/($BX2063-$BW2063+1))),"")</f>
        <v>0.1875</v>
      </c>
      <c r="O2063">
        <f>IF(AND(ISNUMBER($BW2063),ISNUMBER($BX2063)),MIN(1,MAX(0,($BX2063-2017+1)/($BX2063-$BW2063+1))),"")</f>
        <v>0.125</v>
      </c>
      <c r="P2063">
        <f>IF(AND(ISNUMBER($BW2063),ISNUMBER($BX2063)),MIN(1,MAX(0,($BX2063-2018+1)/($BX2063-$BW2063+1))),"")</f>
        <v>0.0625</v>
      </c>
      <c r="Q2063">
        <f>IF(AND(ISNUMBER($BW2063),ISNUMBER($BX2063)),MIN(1,MAX(0,($BX2063-2019+1)/($BX2063-$BW2063+1))),"")</f>
        <v>0.0</v>
      </c>
      <c r="R2063">
        <f>IF(AND(ISNUMBER($BW2063),ISNUMBER($BX2063)),MIN(1,MAX(0,($BX2063-2016+1)/($BX2063-$BW2063+1))),"")</f>
        <v>0.1875</v>
      </c>
      <c r="S2063">
        <f>IF($L2063&lt;&gt;"",IF($L2063&gt;=2015.5,1,0),"")</f>
        <v>0.0</v>
      </c>
      <c r="T2063">
        <f>IF($L2063&lt;&gt;"",IF($L2063&gt;=2016,1,0),"")</f>
        <v>0.0</v>
      </c>
      <c r="U2063">
        <f>IF(ISNUMBER($BX2063),IF($BX2063&gt;=2016,1,0),"")</f>
        <v>1.0</v>
      </c>
      <c r="V2063">
        <f>IF(ISNUMBER($BW2063),IF($BW2063&gt;=2016,1,0),"")</f>
        <v>0.0</v>
      </c>
      <c r="W2063" t="str">
        <f>IF(AND(ISNUMBER($BW2063),ISNUMBER($BX2063)),IF($BW2063&gt;=2016,"post-only",IF($BX2063&lt;2016,"pre-only","mixed")),"")</f>
        <v>mixed</v>
      </c>
      <c r="X2063">
        <f>IF(AND(ISNUMBER($BW2063),ISNUMBER($BX2063)),MIN(1,MAX(0,($BX2063-2017+1)/($BX2063-$BW2063+1))),"")</f>
        <v>0.125</v>
      </c>
      <c r="Y2063">
        <f>IF(AND(ISNUMBER($BW2063),ISNUMBER($BX2063)),MIN(1,MAX(0,($BX2063-2018+1)/($BX2063-$BW2063+1))),"")</f>
        <v>0.0625</v>
      </c>
      <c r="Z2063">
        <f>IF(AND(ISNUMBER($BW2063),ISNUMBER($BX2063)),MIN(1,MAX(0,($BX2063-2019+1)/($BX2063-$BW2063+1))),"")</f>
        <v>0.0</v>
      </c>
      <c r="AA2063">
        <f>IF(ISNUMBER($BX2063),IF($BX2063&gt;=2017,1,0),"")</f>
        <v>1.0</v>
      </c>
      <c r="AB2063">
        <f>IF(ISNUMBER($BX2063),IF($BX2063&gt;=2018,1,0),"")</f>
        <v>1.0</v>
      </c>
      <c r="AC2063">
        <f>IF(ISNUMBER($BX2063),IF($BX2063&gt;=2019,1,0),"")</f>
        <v>0.0</v>
      </c>
      <c r="AD2063">
        <f>IF($L2063&lt;&gt;"",IF($L2063&gt;2013,1,0),"")</f>
        <v>0.0</v>
      </c>
      <c r="AE2063">
        <f>IF($L2063&lt;&gt;"",1+IF($L2063&gt;2011,1,0)+IF($L2063&gt;2014,1,0),"")</f>
        <v>1.0</v>
      </c>
      <c r="AF2063" t="inlineStr">
        <is>
          <t>bond (yield)</t>
        </is>
      </c>
      <c r="AG2063" t="inlineStr">
        <is>
          <t>performance</t>
        </is>
      </c>
      <c r="AH2063" t="inlineStr">
        <is>
          <t>non-sensitive</t>
        </is>
      </c>
      <c r="AI2063" t="inlineStr">
        <is>
          <t>99_NCE</t>
        </is>
      </c>
      <c r="AJ2063" t="inlineStr">
        <is>
          <t>99_NCE</t>
        </is>
      </c>
      <c r="AK2063" t="str">
        <f>IF(AND($CF2063&lt;&gt;"",IFERROR(INDEX(subsample_country_map!$B:$B,MATCH($CF2063,subsample_country_map!$A:$A,0)),"")&lt;&gt;""),INDEX(subsample_country_map!$B:$B,MATCH($CF2063,subsample_country_map!$A:$A,0)),INDEX(lookup!$AA:$AA,MATCH($A2063,lookup!$A:$A,0)))</f>
        <v>99_NCE</v>
      </c>
      <c r="AL2063" t="str">
        <f>IF(AND($CF2063&lt;&gt;"",IFERROR(INDEX(subsample_country_map!$C:$C,MATCH($CF2063,subsample_country_map!$A:$A,0)),"")&lt;&gt;""),INDEX(subsample_country_map!$C:$C,MATCH($CF2063,subsample_country_map!$A:$A,0)),INDEX(lookup!$AB:$AB,MATCH($A2063,lookup!$A:$A,0)))</f>
        <v>99_NCE</v>
      </c>
      <c r="AM2063" t="str">
        <f>IF(AND($CF2063&lt;&gt;"",IFERROR(INDEX(subsample_country_map!$D:$D,MATCH($CF2063,subsample_country_map!$A:$A,0)),"")&lt;&gt;""),INDEX(subsample_country_map!$D:$D,MATCH($CF2063,subsample_country_map!$A:$A,0)),INDEX(lookup!$AC:$AC,MATCH($A2063,lookup!$A:$A,0)))</f>
        <v>99_NCE</v>
      </c>
      <c r="AN2063" t="str">
        <f>IF(AND($CF2063&lt;&gt;"",IFERROR(INDEX(subsample_country_map!$E:$E,MATCH($CF2063,subsample_country_map!$A:$A,0)),"")&lt;&gt;""),INDEX(subsample_country_map!$E:$E,MATCH($CF2063,subsample_country_map!$A:$A,0)),INDEX(lookup!$AD:$AD,MATCH($A2063,lookup!$A:$A,0)))</f>
        <v>99_NCE</v>
      </c>
      <c r="AO2063" t="str">
        <f>INDEX(lookup!$Y:$Y,MATCH($A2063,lookup!$A:$A,0))</f>
        <v>0_published</v>
      </c>
      <c r="AP2063" t="str">
        <f>INDEX(lookup!$Z:$Z,MATCH($A2063,lookup!$A:$A,0))</f>
        <v>1_VHB high</v>
      </c>
      <c r="AQ2063" t="str">
        <f>INDEX(lookup!$W:$W,MATCH($A2063,lookup!$A:$A,0))</f>
        <v>1_fin/acc/econ</v>
      </c>
      <c r="AS2063" t="inlineStr">
        <is>
          <t>staging</t>
        </is>
      </c>
      <c r="AT2063" t="inlineStr">
        <is>
          <t>good-CER</t>
        </is>
      </c>
      <c r="AU2063" t="inlineStr">
        <is>
          <t>cost</t>
        </is>
      </c>
      <c r="AV2063" t="inlineStr">
        <is>
          <t>0.000</t>
        </is>
      </c>
      <c r="AY2063" t="inlineStr">
        <is>
          <t>0.795</t>
        </is>
      </c>
      <c r="BA2063" t="n">
        <v>4574</v>
      </c>
      <c r="BB2063" t="inlineStr">
        <is>
          <t>1</t>
        </is>
      </c>
      <c r="BC2063" t="inlineStr">
        <is>
          <t>OLS</t>
        </is>
      </c>
      <c r="BD2063" t="inlineStr">
        <is>
          <t>other:three-way (time-dimensional, cross-sectional and country) clustered</t>
        </is>
      </c>
      <c r="BE2063" t="inlineStr">
        <is>
          <t>none</t>
        </is>
      </c>
      <c r="BI2063" t="inlineStr">
        <is>
          <t>Table 6</t>
        </is>
      </c>
      <c r="BJ2063" t="inlineStr">
        <is>
          <t>log(spread) col 2 (stakeholder scores model)</t>
        </is>
      </c>
      <c r="BK2063" t="inlineStr">
        <is>
          <t>9</t>
        </is>
      </c>
      <c r="BL2063" t="inlineStr">
        <is>
          <t>Environmental Score 0.000 (0.795)</t>
        </is>
      </c>
      <c r="BM2063" t="inlineStr">
        <is>
          <t>Environmental Score</t>
        </is>
      </c>
      <c r="BN2063" t="inlineStr">
        <is>
          <t>log(spread)</t>
        </is>
      </c>
      <c r="BO2063" t="inlineStr">
        <is>
          <t>original</t>
        </is>
      </c>
      <c r="BP2063" t="inlineStr">
        <is>
          <t>Salvi et al (2021)</t>
        </is>
      </c>
      <c r="BQ2063" t="inlineStr">
        <is>
          <t>v10-adopted</t>
        </is>
      </c>
      <c r="BT2063" t="n">
        <v>0</v>
      </c>
      <c r="BU2063" t="inlineStr">
        <is>
          <t>staging_Salvi_et_al_2021.csv</t>
        </is>
      </c>
      <c r="BW2063" t="n">
        <v>2003</v>
      </c>
      <c r="BX2063" t="n">
        <v>2018</v>
      </c>
      <c r="BY2063" t="inlineStr">
        <is>
          <t>Argentina, Australia, Austria, Belgium, Brazil, Ca</t>
        </is>
      </c>
      <c r="BZ2063" t="n">
        <v>2010.5</v>
      </c>
      <c r="CA2063" t="n">
        <v>0.1875</v>
      </c>
      <c r="CB2063" t="n">
        <v>0</v>
      </c>
      <c r="CC2063" t="n">
        <v>1</v>
      </c>
      <c r="CD2063" t="n">
        <v>-0.003841974277952542</v>
      </c>
      <c r="CE2063" t="n">
        <v>1</v>
      </c>
    </row>
    <row r="2064">
      <c r="A2064" t="inlineStr">
        <is>
          <t>Salvi et al (2021)</t>
        </is>
      </c>
      <c r="B2064" t="n">
        <v>3369</v>
      </c>
      <c r="C2064" t="n">
        <v>-0.01182955850201775</v>
      </c>
      <c r="D2064" t="n">
        <v>3815</v>
      </c>
      <c r="E2064">
        <f>IF(ISNUMBER($BA2064),$BA2064,IF(AND(ISNUMBER($D2064),ISNUMBER($BW2064),ISNUMBER($BX2064)),$D2064*($BX2064-$BW2064+1),""))</f>
        <v>3815.0</v>
      </c>
      <c r="H2064" t="inlineStr">
        <is>
          <t>partial</t>
        </is>
      </c>
      <c r="I2064" t="inlineStr">
        <is>
          <t>p-Value available</t>
        </is>
      </c>
      <c r="J2064">
        <f>IF($BW2064&lt;&gt;"",$BW2064,"")</f>
        <v>2003.0</v>
      </c>
      <c r="K2064">
        <f>IF($BX2064&lt;&gt;"",$BX2064,"")</f>
        <v>2018.0</v>
      </c>
      <c r="L2064">
        <f>IF(AND(ISNUMBER($BW2064),ISNUMBER($BX2064)),($BW2064+$BX2064)/2,"")</f>
        <v>2010.5</v>
      </c>
      <c r="M2064">
        <f>IF($L2064&lt;&gt;"",$L2064,"")</f>
        <v>2010.5</v>
      </c>
      <c r="N2064">
        <f>IF(AND(ISNUMBER($BW2064),ISNUMBER($BX2064)),MIN(1,MAX(0,($BX2064-2016+1)/($BX2064-$BW2064+1))),"")</f>
        <v>0.1875</v>
      </c>
      <c r="O2064">
        <f>IF(AND(ISNUMBER($BW2064),ISNUMBER($BX2064)),MIN(1,MAX(0,($BX2064-2017+1)/($BX2064-$BW2064+1))),"")</f>
        <v>0.125</v>
      </c>
      <c r="P2064">
        <f>IF(AND(ISNUMBER($BW2064),ISNUMBER($BX2064)),MIN(1,MAX(0,($BX2064-2018+1)/($BX2064-$BW2064+1))),"")</f>
        <v>0.0625</v>
      </c>
      <c r="Q2064">
        <f>IF(AND(ISNUMBER($BW2064),ISNUMBER($BX2064)),MIN(1,MAX(0,($BX2064-2019+1)/($BX2064-$BW2064+1))),"")</f>
        <v>0.0</v>
      </c>
      <c r="R2064">
        <f>IF(AND(ISNUMBER($BW2064),ISNUMBER($BX2064)),MIN(1,MAX(0,($BX2064-2016+1)/($BX2064-$BW2064+1))),"")</f>
        <v>0.1875</v>
      </c>
      <c r="S2064">
        <f>IF($L2064&lt;&gt;"",IF($L2064&gt;=2015.5,1,0),"")</f>
        <v>0.0</v>
      </c>
      <c r="T2064">
        <f>IF($L2064&lt;&gt;"",IF($L2064&gt;=2016,1,0),"")</f>
        <v>0.0</v>
      </c>
      <c r="U2064">
        <f>IF(ISNUMBER($BX2064),IF($BX2064&gt;=2016,1,0),"")</f>
        <v>1.0</v>
      </c>
      <c r="V2064">
        <f>IF(ISNUMBER($BW2064),IF($BW2064&gt;=2016,1,0),"")</f>
        <v>0.0</v>
      </c>
      <c r="W2064" t="str">
        <f>IF(AND(ISNUMBER($BW2064),ISNUMBER($BX2064)),IF($BW2064&gt;=2016,"post-only",IF($BX2064&lt;2016,"pre-only","mixed")),"")</f>
        <v>mixed</v>
      </c>
      <c r="X2064">
        <f>IF(AND(ISNUMBER($BW2064),ISNUMBER($BX2064)),MIN(1,MAX(0,($BX2064-2017+1)/($BX2064-$BW2064+1))),"")</f>
        <v>0.125</v>
      </c>
      <c r="Y2064">
        <f>IF(AND(ISNUMBER($BW2064),ISNUMBER($BX2064)),MIN(1,MAX(0,($BX2064-2018+1)/($BX2064-$BW2064+1))),"")</f>
        <v>0.0625</v>
      </c>
      <c r="Z2064">
        <f>IF(AND(ISNUMBER($BW2064),ISNUMBER($BX2064)),MIN(1,MAX(0,($BX2064-2019+1)/($BX2064-$BW2064+1))),"")</f>
        <v>0.0</v>
      </c>
      <c r="AA2064">
        <f>IF(ISNUMBER($BX2064),IF($BX2064&gt;=2017,1,0),"")</f>
        <v>1.0</v>
      </c>
      <c r="AB2064">
        <f>IF(ISNUMBER($BX2064),IF($BX2064&gt;=2018,1,0),"")</f>
        <v>1.0</v>
      </c>
      <c r="AC2064">
        <f>IF(ISNUMBER($BX2064),IF($BX2064&gt;=2019,1,0),"")</f>
        <v>0.0</v>
      </c>
      <c r="AD2064">
        <f>IF($L2064&lt;&gt;"",IF($L2064&gt;2013,1,0),"")</f>
        <v>0.0</v>
      </c>
      <c r="AE2064">
        <f>IF($L2064&lt;&gt;"",1+IF($L2064&gt;2011,1,0)+IF($L2064&gt;2014,1,0),"")</f>
        <v>1.0</v>
      </c>
      <c r="AF2064" t="inlineStr">
        <is>
          <t>rating</t>
        </is>
      </c>
      <c r="AG2064" t="inlineStr">
        <is>
          <t>performance</t>
        </is>
      </c>
      <c r="AH2064" t="inlineStr">
        <is>
          <t>non-sensitive</t>
        </is>
      </c>
      <c r="AI2064" t="inlineStr">
        <is>
          <t>99_NCE</t>
        </is>
      </c>
      <c r="AJ2064" t="inlineStr">
        <is>
          <t>99_NCE</t>
        </is>
      </c>
      <c r="AK2064" t="str">
        <f>IF(AND($CF2064&lt;&gt;"",IFERROR(INDEX(subsample_country_map!$B:$B,MATCH($CF2064,subsample_country_map!$A:$A,0)),"")&lt;&gt;""),INDEX(subsample_country_map!$B:$B,MATCH($CF2064,subsample_country_map!$A:$A,0)),INDEX(lookup!$AA:$AA,MATCH($A2064,lookup!$A:$A,0)))</f>
        <v>99_NCE</v>
      </c>
      <c r="AL2064" t="str">
        <f>IF(AND($CF2064&lt;&gt;"",IFERROR(INDEX(subsample_country_map!$C:$C,MATCH($CF2064,subsample_country_map!$A:$A,0)),"")&lt;&gt;""),INDEX(subsample_country_map!$C:$C,MATCH($CF2064,subsample_country_map!$A:$A,0)),INDEX(lookup!$AB:$AB,MATCH($A2064,lookup!$A:$A,0)))</f>
        <v>99_NCE</v>
      </c>
      <c r="AM2064" t="str">
        <f>IF(AND($CF2064&lt;&gt;"",IFERROR(INDEX(subsample_country_map!$D:$D,MATCH($CF2064,subsample_country_map!$A:$A,0)),"")&lt;&gt;""),INDEX(subsample_country_map!$D:$D,MATCH($CF2064,subsample_country_map!$A:$A,0)),INDEX(lookup!$AC:$AC,MATCH($A2064,lookup!$A:$A,0)))</f>
        <v>99_NCE</v>
      </c>
      <c r="AN2064" t="str">
        <f>IF(AND($CF2064&lt;&gt;"",IFERROR(INDEX(subsample_country_map!$E:$E,MATCH($CF2064,subsample_country_map!$A:$A,0)),"")&lt;&gt;""),INDEX(subsample_country_map!$E:$E,MATCH($CF2064,subsample_country_map!$A:$A,0)),INDEX(lookup!$AD:$AD,MATCH($A2064,lookup!$A:$A,0)))</f>
        <v>99_NCE</v>
      </c>
      <c r="AO2064" t="str">
        <f>INDEX(lookup!$Y:$Y,MATCH($A2064,lookup!$A:$A,0))</f>
        <v>0_published</v>
      </c>
      <c r="AP2064" t="str">
        <f>INDEX(lookup!$Z:$Z,MATCH($A2064,lookup!$A:$A,0))</f>
        <v>1_VHB high</v>
      </c>
      <c r="AQ2064" t="str">
        <f>INDEX(lookup!$W:$W,MATCH($A2064,lookup!$A:$A,0))</f>
        <v>1_fin/acc/econ</v>
      </c>
      <c r="AS2064" t="inlineStr">
        <is>
          <t>staging</t>
        </is>
      </c>
      <c r="AT2064" t="inlineStr">
        <is>
          <t>good-CER</t>
        </is>
      </c>
      <c r="AU2064" t="inlineStr">
        <is>
          <t>creditworthiness</t>
        </is>
      </c>
      <c r="AV2064" t="inlineStr">
        <is>
          <t>0.000</t>
        </is>
      </c>
      <c r="AY2064" t="inlineStr">
        <is>
          <t>0.465</t>
        </is>
      </c>
      <c r="BA2064" t="n">
        <v>3815</v>
      </c>
      <c r="BB2064" t="inlineStr">
        <is>
          <t>1</t>
        </is>
      </c>
      <c r="BC2064" t="inlineStr">
        <is>
          <t>ordered probit</t>
        </is>
      </c>
      <c r="BD2064" t="inlineStr">
        <is>
          <t>not stated</t>
        </is>
      </c>
      <c r="BE2064" t="inlineStr">
        <is>
          <t>none</t>
        </is>
      </c>
      <c r="BI2064" t="inlineStr">
        <is>
          <t>Table 7</t>
        </is>
      </c>
      <c r="BJ2064" t="inlineStr">
        <is>
          <t>Moody's rating score col 2 (stakeholder scores model)</t>
        </is>
      </c>
      <c r="BK2064" t="inlineStr">
        <is>
          <t>10</t>
        </is>
      </c>
      <c r="BL2064" t="inlineStr">
        <is>
          <t>Environmental Score 0.000*** (0.465)</t>
        </is>
      </c>
      <c r="BM2064" t="inlineStr">
        <is>
          <t>Environmental Score</t>
        </is>
      </c>
      <c r="BN2064" t="inlineStr">
        <is>
          <t>Moody's rating score</t>
        </is>
      </c>
      <c r="BO2064" t="inlineStr">
        <is>
          <t>original</t>
        </is>
      </c>
      <c r="BP2064" t="inlineStr">
        <is>
          <t>Salvi et al (2021)</t>
        </is>
      </c>
      <c r="BQ2064" t="inlineStr">
        <is>
          <t>computed</t>
        </is>
      </c>
      <c r="BT2064" t="n">
        <v>0</v>
      </c>
      <c r="BU2064" t="inlineStr">
        <is>
          <t>staging_Salvi_et_al_2021.csv</t>
        </is>
      </c>
      <c r="BW2064" t="n">
        <v>2003</v>
      </c>
      <c r="BX2064" t="n">
        <v>2018</v>
      </c>
      <c r="BY2064" t="inlineStr">
        <is>
          <t>Argentina, Australia, Austria, Belgium, Brazil, Ca</t>
        </is>
      </c>
      <c r="BZ2064" t="n">
        <v>2010.5</v>
      </c>
      <c r="CA2064" t="n">
        <v>0.1875</v>
      </c>
      <c r="CB2064" t="n">
        <v>0</v>
      </c>
      <c r="CC2064" t="n">
        <v>1</v>
      </c>
      <c r="CD2064" t="n">
        <v>-0.01183011035173098</v>
      </c>
      <c r="CE2064" t="n">
        <v>1</v>
      </c>
    </row>
    <row r="2065">
      <c r="A2065" t="inlineStr">
        <is>
          <t>Salvi et al (2021)</t>
        </is>
      </c>
      <c r="B2065" t="n">
        <v>3370</v>
      </c>
      <c r="D2065" t="n">
        <v>904</v>
      </c>
      <c r="E2065">
        <f>IF(ISNUMBER($BA2065),$BA2065,IF(AND(ISNUMBER($D2065),ISNUMBER($BW2065),ISNUMBER($BX2065)),$D2065*($BX2065-$BW2065+1),""))</f>
        <v>904.0</v>
      </c>
      <c r="H2065" t="inlineStr">
        <is>
          <t>partial</t>
        </is>
      </c>
      <c r="I2065" t="inlineStr">
        <is>
          <t>FLAG</t>
        </is>
      </c>
      <c r="J2065">
        <f>IF($BW2065&lt;&gt;"",$BW2065,"")</f>
        <v>2003.0</v>
      </c>
      <c r="K2065">
        <f>IF($BX2065&lt;&gt;"",$BX2065,"")</f>
        <v>2018.0</v>
      </c>
      <c r="L2065">
        <f>IF(AND(ISNUMBER($BW2065),ISNUMBER($BX2065)),($BW2065+$BX2065)/2,"")</f>
        <v>2010.5</v>
      </c>
      <c r="M2065">
        <f>IF($L2065&lt;&gt;"",$L2065,"")</f>
        <v>2010.5</v>
      </c>
      <c r="N2065">
        <f>IF(AND(ISNUMBER($BW2065),ISNUMBER($BX2065)),MIN(1,MAX(0,($BX2065-2016+1)/($BX2065-$BW2065+1))),"")</f>
        <v>0.1875</v>
      </c>
      <c r="O2065">
        <f>IF(AND(ISNUMBER($BW2065),ISNUMBER($BX2065)),MIN(1,MAX(0,($BX2065-2017+1)/($BX2065-$BW2065+1))),"")</f>
        <v>0.125</v>
      </c>
      <c r="P2065">
        <f>IF(AND(ISNUMBER($BW2065),ISNUMBER($BX2065)),MIN(1,MAX(0,($BX2065-2018+1)/($BX2065-$BW2065+1))),"")</f>
        <v>0.0625</v>
      </c>
      <c r="Q2065">
        <f>IF(AND(ISNUMBER($BW2065),ISNUMBER($BX2065)),MIN(1,MAX(0,($BX2065-2019+1)/($BX2065-$BW2065+1))),"")</f>
        <v>0.0</v>
      </c>
      <c r="R2065">
        <f>IF(AND(ISNUMBER($BW2065),ISNUMBER($BX2065)),MIN(1,MAX(0,($BX2065-2016+1)/($BX2065-$BW2065+1))),"")</f>
        <v>0.1875</v>
      </c>
      <c r="S2065">
        <f>IF($L2065&lt;&gt;"",IF($L2065&gt;=2015.5,1,0),"")</f>
        <v>0.0</v>
      </c>
      <c r="T2065">
        <f>IF($L2065&lt;&gt;"",IF($L2065&gt;=2016,1,0),"")</f>
        <v>0.0</v>
      </c>
      <c r="U2065">
        <f>IF(ISNUMBER($BX2065),IF($BX2065&gt;=2016,1,0),"")</f>
        <v>1.0</v>
      </c>
      <c r="V2065">
        <f>IF(ISNUMBER($BW2065),IF($BW2065&gt;=2016,1,0),"")</f>
        <v>0.0</v>
      </c>
      <c r="W2065" t="str">
        <f>IF(AND(ISNUMBER($BW2065),ISNUMBER($BX2065)),IF($BW2065&gt;=2016,"post-only",IF($BX2065&lt;2016,"pre-only","mixed")),"")</f>
        <v>mixed</v>
      </c>
      <c r="X2065">
        <f>IF(AND(ISNUMBER($BW2065),ISNUMBER($BX2065)),MIN(1,MAX(0,($BX2065-2017+1)/($BX2065-$BW2065+1))),"")</f>
        <v>0.125</v>
      </c>
      <c r="Y2065">
        <f>IF(AND(ISNUMBER($BW2065),ISNUMBER($BX2065)),MIN(1,MAX(0,($BX2065-2018+1)/($BX2065-$BW2065+1))),"")</f>
        <v>0.0625</v>
      </c>
      <c r="Z2065">
        <f>IF(AND(ISNUMBER($BW2065),ISNUMBER($BX2065)),MIN(1,MAX(0,($BX2065-2019+1)/($BX2065-$BW2065+1))),"")</f>
        <v>0.0</v>
      </c>
      <c r="AA2065">
        <f>IF(ISNUMBER($BX2065),IF($BX2065&gt;=2017,1,0),"")</f>
        <v>1.0</v>
      </c>
      <c r="AB2065">
        <f>IF(ISNUMBER($BX2065),IF($BX2065&gt;=2018,1,0),"")</f>
        <v>1.0</v>
      </c>
      <c r="AC2065">
        <f>IF(ISNUMBER($BX2065),IF($BX2065&gt;=2019,1,0),"")</f>
        <v>0.0</v>
      </c>
      <c r="AD2065">
        <f>IF($L2065&lt;&gt;"",IF($L2065&gt;2013,1,0),"")</f>
        <v>0.0</v>
      </c>
      <c r="AE2065">
        <f>IF($L2065&lt;&gt;"",1+IF($L2065&gt;2011,1,0)+IF($L2065&gt;2014,1,0),"")</f>
        <v>1.0</v>
      </c>
      <c r="AF2065" t="inlineStr">
        <is>
          <t>bond (yield)</t>
        </is>
      </c>
      <c r="AG2065" t="inlineStr">
        <is>
          <t>performance</t>
        </is>
      </c>
      <c r="AH2065" t="inlineStr">
        <is>
          <t>non-sensitive</t>
        </is>
      </c>
      <c r="AI2065" t="inlineStr">
        <is>
          <t>99_NCE</t>
        </is>
      </c>
      <c r="AJ2065" t="inlineStr">
        <is>
          <t>99_NCE</t>
        </is>
      </c>
      <c r="AK2065" t="str">
        <f>IF(AND($CF2065&lt;&gt;"",IFERROR(INDEX(subsample_country_map!$B:$B,MATCH($CF2065,subsample_country_map!$A:$A,0)),"")&lt;&gt;""),INDEX(subsample_country_map!$B:$B,MATCH($CF2065,subsample_country_map!$A:$A,0)),INDEX(lookup!$AA:$AA,MATCH($A2065,lookup!$A:$A,0)))</f>
        <v>99_NCE</v>
      </c>
      <c r="AL2065" t="str">
        <f>IF(AND($CF2065&lt;&gt;"",IFERROR(INDEX(subsample_country_map!$C:$C,MATCH($CF2065,subsample_country_map!$A:$A,0)),"")&lt;&gt;""),INDEX(subsample_country_map!$C:$C,MATCH($CF2065,subsample_country_map!$A:$A,0)),INDEX(lookup!$AB:$AB,MATCH($A2065,lookup!$A:$A,0)))</f>
        <v>99_NCE</v>
      </c>
      <c r="AM2065" t="str">
        <f>IF(AND($CF2065&lt;&gt;"",IFERROR(INDEX(subsample_country_map!$D:$D,MATCH($CF2065,subsample_country_map!$A:$A,0)),"")&lt;&gt;""),INDEX(subsample_country_map!$D:$D,MATCH($CF2065,subsample_country_map!$A:$A,0)),INDEX(lookup!$AC:$AC,MATCH($A2065,lookup!$A:$A,0)))</f>
        <v>99_NCE</v>
      </c>
      <c r="AN2065" t="str">
        <f>IF(AND($CF2065&lt;&gt;"",IFERROR(INDEX(subsample_country_map!$E:$E,MATCH($CF2065,subsample_country_map!$A:$A,0)),"")&lt;&gt;""),INDEX(subsample_country_map!$E:$E,MATCH($CF2065,subsample_country_map!$A:$A,0)),INDEX(lookup!$AD:$AD,MATCH($A2065,lookup!$A:$A,0)))</f>
        <v>2_civil law</v>
      </c>
      <c r="AO2065" t="str">
        <f>INDEX(lookup!$Y:$Y,MATCH($A2065,lookup!$A:$A,0))</f>
        <v>0_published</v>
      </c>
      <c r="AP2065" t="str">
        <f>INDEX(lookup!$Z:$Z,MATCH($A2065,lookup!$A:$A,0))</f>
        <v>1_VHB high</v>
      </c>
      <c r="AQ2065" t="str">
        <f>INDEX(lookup!$W:$W,MATCH($A2065,lookup!$A:$A,0))</f>
        <v>1_fin/acc/econ</v>
      </c>
      <c r="AS2065" t="inlineStr">
        <is>
          <t>staging</t>
        </is>
      </c>
      <c r="AT2065" t="inlineStr">
        <is>
          <t>good-CER</t>
        </is>
      </c>
      <c r="AU2065" t="inlineStr">
        <is>
          <t>cost</t>
        </is>
      </c>
      <c r="AV2065" t="inlineStr">
        <is>
          <t>0.005</t>
        </is>
      </c>
      <c r="AW2065" t="inlineStr">
        <is>
          <t>FLAG</t>
        </is>
      </c>
      <c r="AY2065" t="inlineStr">
        <is>
          <t>FLAG</t>
        </is>
      </c>
      <c r="BA2065" t="n">
        <v>904</v>
      </c>
      <c r="BB2065" t="inlineStr">
        <is>
          <t>1</t>
        </is>
      </c>
      <c r="BC2065" t="inlineStr">
        <is>
          <t>OLS</t>
        </is>
      </c>
      <c r="BD2065" t="inlineStr">
        <is>
          <t>other:three-way (time-dimensional, cross-sectional and country) clustered</t>
        </is>
      </c>
      <c r="BE2065" t="inlineStr">
        <is>
          <t>other:legal system</t>
        </is>
      </c>
      <c r="BF2065" t="inlineStr">
        <is>
          <t>Civil law</t>
        </is>
      </c>
      <c r="BI2065" t="inlineStr">
        <is>
          <t>Table 8</t>
        </is>
      </c>
      <c r="BJ2065" t="inlineStr">
        <is>
          <t>Civil law col 2 (stakeholder scores model)</t>
        </is>
      </c>
      <c r="BK2065" t="inlineStr">
        <is>
          <t>11</t>
        </is>
      </c>
      <c r="BL2065" t="inlineStr">
        <is>
          <t>Environmental Score 0.005 (0.000)</t>
        </is>
      </c>
      <c r="BM2065" t="inlineStr">
        <is>
          <t>Environmental Score</t>
        </is>
      </c>
      <c r="BN2065" t="inlineStr">
        <is>
          <t>log(spread)</t>
        </is>
      </c>
      <c r="BO2065" t="inlineStr">
        <is>
          <t>original</t>
        </is>
      </c>
      <c r="BP2065" t="inlineStr">
        <is>
          <t>Salvi et al (2021)</t>
        </is>
      </c>
      <c r="BQ2065" t="inlineStr">
        <is>
          <t>non-convertible</t>
        </is>
      </c>
      <c r="BT2065" t="n">
        <v>0</v>
      </c>
      <c r="BU2065" t="inlineStr">
        <is>
          <t>staging_Salvi_et_al_2021.csv</t>
        </is>
      </c>
      <c r="BW2065" t="n">
        <v>2003</v>
      </c>
      <c r="BX2065" t="n">
        <v>2018</v>
      </c>
      <c r="BY2065" t="inlineStr">
        <is>
          <t>Argentina, Australia, Austria, Belgium, Brazil, Ca</t>
        </is>
      </c>
      <c r="BZ2065" t="n">
        <v>2010.5</v>
      </c>
      <c r="CA2065" t="n">
        <v>0.1875</v>
      </c>
      <c r="CB2065" t="n">
        <v>0</v>
      </c>
      <c r="CC2065" t="n">
        <v>1</v>
      </c>
      <c r="CE2065" t="n">
        <v>0</v>
      </c>
      <c r="CF2065" t="inlineStr">
        <is>
          <t>Civil law</t>
        </is>
      </c>
    </row>
    <row r="2066">
      <c r="A2066" t="inlineStr">
        <is>
          <t>Salvi et al (2021)</t>
        </is>
      </c>
      <c r="B2066" t="n">
        <v>3371</v>
      </c>
      <c r="D2066" t="n">
        <v>3141</v>
      </c>
      <c r="E2066">
        <f>IF(ISNUMBER($BA2066),$BA2066,IF(AND(ISNUMBER($D2066),ISNUMBER($BW2066),ISNUMBER($BX2066)),$D2066*($BX2066-$BW2066+1),""))</f>
        <v>3141.0</v>
      </c>
      <c r="H2066" t="inlineStr">
        <is>
          <t>partial</t>
        </is>
      </c>
      <c r="I2066" t="inlineStr">
        <is>
          <t>FLAG</t>
        </is>
      </c>
      <c r="J2066">
        <f>IF($BW2066&lt;&gt;"",$BW2066,"")</f>
        <v>2003.0</v>
      </c>
      <c r="K2066">
        <f>IF($BX2066&lt;&gt;"",$BX2066,"")</f>
        <v>2018.0</v>
      </c>
      <c r="L2066">
        <f>IF(AND(ISNUMBER($BW2066),ISNUMBER($BX2066)),($BW2066+$BX2066)/2,"")</f>
        <v>2010.5</v>
      </c>
      <c r="M2066">
        <f>IF($L2066&lt;&gt;"",$L2066,"")</f>
        <v>2010.5</v>
      </c>
      <c r="N2066">
        <f>IF(AND(ISNUMBER($BW2066),ISNUMBER($BX2066)),MIN(1,MAX(0,($BX2066-2016+1)/($BX2066-$BW2066+1))),"")</f>
        <v>0.1875</v>
      </c>
      <c r="O2066">
        <f>IF(AND(ISNUMBER($BW2066),ISNUMBER($BX2066)),MIN(1,MAX(0,($BX2066-2017+1)/($BX2066-$BW2066+1))),"")</f>
        <v>0.125</v>
      </c>
      <c r="P2066">
        <f>IF(AND(ISNUMBER($BW2066),ISNUMBER($BX2066)),MIN(1,MAX(0,($BX2066-2018+1)/($BX2066-$BW2066+1))),"")</f>
        <v>0.0625</v>
      </c>
      <c r="Q2066">
        <f>IF(AND(ISNUMBER($BW2066),ISNUMBER($BX2066)),MIN(1,MAX(0,($BX2066-2019+1)/($BX2066-$BW2066+1))),"")</f>
        <v>0.0</v>
      </c>
      <c r="R2066">
        <f>IF(AND(ISNUMBER($BW2066),ISNUMBER($BX2066)),MIN(1,MAX(0,($BX2066-2016+1)/($BX2066-$BW2066+1))),"")</f>
        <v>0.1875</v>
      </c>
      <c r="S2066">
        <f>IF($L2066&lt;&gt;"",IF($L2066&gt;=2015.5,1,0),"")</f>
        <v>0.0</v>
      </c>
      <c r="T2066">
        <f>IF($L2066&lt;&gt;"",IF($L2066&gt;=2016,1,0),"")</f>
        <v>0.0</v>
      </c>
      <c r="U2066">
        <f>IF(ISNUMBER($BX2066),IF($BX2066&gt;=2016,1,0),"")</f>
        <v>1.0</v>
      </c>
      <c r="V2066">
        <f>IF(ISNUMBER($BW2066),IF($BW2066&gt;=2016,1,0),"")</f>
        <v>0.0</v>
      </c>
      <c r="W2066" t="str">
        <f>IF(AND(ISNUMBER($BW2066),ISNUMBER($BX2066)),IF($BW2066&gt;=2016,"post-only",IF($BX2066&lt;2016,"pre-only","mixed")),"")</f>
        <v>mixed</v>
      </c>
      <c r="X2066">
        <f>IF(AND(ISNUMBER($BW2066),ISNUMBER($BX2066)),MIN(1,MAX(0,($BX2066-2017+1)/($BX2066-$BW2066+1))),"")</f>
        <v>0.125</v>
      </c>
      <c r="Y2066">
        <f>IF(AND(ISNUMBER($BW2066),ISNUMBER($BX2066)),MIN(1,MAX(0,($BX2066-2018+1)/($BX2066-$BW2066+1))),"")</f>
        <v>0.0625</v>
      </c>
      <c r="Z2066">
        <f>IF(AND(ISNUMBER($BW2066),ISNUMBER($BX2066)),MIN(1,MAX(0,($BX2066-2019+1)/($BX2066-$BW2066+1))),"")</f>
        <v>0.0</v>
      </c>
      <c r="AA2066">
        <f>IF(ISNUMBER($BX2066),IF($BX2066&gt;=2017,1,0),"")</f>
        <v>1.0</v>
      </c>
      <c r="AB2066">
        <f>IF(ISNUMBER($BX2066),IF($BX2066&gt;=2018,1,0),"")</f>
        <v>1.0</v>
      </c>
      <c r="AC2066">
        <f>IF(ISNUMBER($BX2066),IF($BX2066&gt;=2019,1,0),"")</f>
        <v>0.0</v>
      </c>
      <c r="AD2066">
        <f>IF($L2066&lt;&gt;"",IF($L2066&gt;2013,1,0),"")</f>
        <v>0.0</v>
      </c>
      <c r="AE2066">
        <f>IF($L2066&lt;&gt;"",1+IF($L2066&gt;2011,1,0)+IF($L2066&gt;2014,1,0),"")</f>
        <v>1.0</v>
      </c>
      <c r="AF2066" t="inlineStr">
        <is>
          <t>bond (yield)</t>
        </is>
      </c>
      <c r="AG2066" t="inlineStr">
        <is>
          <t>performance</t>
        </is>
      </c>
      <c r="AH2066" t="inlineStr">
        <is>
          <t>non-sensitive</t>
        </is>
      </c>
      <c r="AI2066" t="inlineStr">
        <is>
          <t>99_NCE</t>
        </is>
      </c>
      <c r="AJ2066" t="inlineStr">
        <is>
          <t>99_NCE</t>
        </is>
      </c>
      <c r="AK2066" t="str">
        <f>IF(AND($CF2066&lt;&gt;"",IFERROR(INDEX(subsample_country_map!$B:$B,MATCH($CF2066,subsample_country_map!$A:$A,0)),"")&lt;&gt;""),INDEX(subsample_country_map!$B:$B,MATCH($CF2066,subsample_country_map!$A:$A,0)),INDEX(lookup!$AA:$AA,MATCH($A2066,lookup!$A:$A,0)))</f>
        <v>99_NCE</v>
      </c>
      <c r="AL2066" t="str">
        <f>IF(AND($CF2066&lt;&gt;"",IFERROR(INDEX(subsample_country_map!$C:$C,MATCH($CF2066,subsample_country_map!$A:$A,0)),"")&lt;&gt;""),INDEX(subsample_country_map!$C:$C,MATCH($CF2066,subsample_country_map!$A:$A,0)),INDEX(lookup!$AB:$AB,MATCH($A2066,lookup!$A:$A,0)))</f>
        <v>99_NCE</v>
      </c>
      <c r="AM2066" t="str">
        <f>IF(AND($CF2066&lt;&gt;"",IFERROR(INDEX(subsample_country_map!$D:$D,MATCH($CF2066,subsample_country_map!$A:$A,0)),"")&lt;&gt;""),INDEX(subsample_country_map!$D:$D,MATCH($CF2066,subsample_country_map!$A:$A,0)),INDEX(lookup!$AC:$AC,MATCH($A2066,lookup!$A:$A,0)))</f>
        <v>99_NCE</v>
      </c>
      <c r="AN2066" t="str">
        <f>IF(AND($CF2066&lt;&gt;"",IFERROR(INDEX(subsample_country_map!$E:$E,MATCH($CF2066,subsample_country_map!$A:$A,0)),"")&lt;&gt;""),INDEX(subsample_country_map!$E:$E,MATCH($CF2066,subsample_country_map!$A:$A,0)),INDEX(lookup!$AD:$AD,MATCH($A2066,lookup!$A:$A,0)))</f>
        <v>1_common law</v>
      </c>
      <c r="AO2066" t="str">
        <f>INDEX(lookup!$Y:$Y,MATCH($A2066,lookup!$A:$A,0))</f>
        <v>0_published</v>
      </c>
      <c r="AP2066" t="str">
        <f>INDEX(lookup!$Z:$Z,MATCH($A2066,lookup!$A:$A,0))</f>
        <v>1_VHB high</v>
      </c>
      <c r="AQ2066" t="str">
        <f>INDEX(lookup!$W:$W,MATCH($A2066,lookup!$A:$A,0))</f>
        <v>1_fin/acc/econ</v>
      </c>
      <c r="AS2066" t="inlineStr">
        <is>
          <t>staging</t>
        </is>
      </c>
      <c r="AT2066" t="inlineStr">
        <is>
          <t>good-CER</t>
        </is>
      </c>
      <c r="AU2066" t="inlineStr">
        <is>
          <t>cost</t>
        </is>
      </c>
      <c r="AV2066" t="inlineStr">
        <is>
          <t>-0.000</t>
        </is>
      </c>
      <c r="AW2066" t="inlineStr">
        <is>
          <t>FLAG</t>
        </is>
      </c>
      <c r="AY2066" t="inlineStr">
        <is>
          <t>FLAG</t>
        </is>
      </c>
      <c r="BA2066" t="n">
        <v>3141</v>
      </c>
      <c r="BB2066" t="inlineStr">
        <is>
          <t>1</t>
        </is>
      </c>
      <c r="BC2066" t="inlineStr">
        <is>
          <t>OLS</t>
        </is>
      </c>
      <c r="BD2066" t="inlineStr">
        <is>
          <t>other:three-way (time-dimensional, cross-sectional and country) clustered</t>
        </is>
      </c>
      <c r="BE2066" t="inlineStr">
        <is>
          <t>other:legal system</t>
        </is>
      </c>
      <c r="BF2066" t="inlineStr">
        <is>
          <t>Common law</t>
        </is>
      </c>
      <c r="BI2066" t="inlineStr">
        <is>
          <t>Table 8</t>
        </is>
      </c>
      <c r="BJ2066" t="inlineStr">
        <is>
          <t>Common law col 4 (stakeholder scores model)</t>
        </is>
      </c>
      <c r="BK2066" t="inlineStr">
        <is>
          <t>11</t>
        </is>
      </c>
      <c r="BL2066" t="inlineStr">
        <is>
          <t>Environmental Score − 0.000 (0.000)</t>
        </is>
      </c>
      <c r="BM2066" t="inlineStr">
        <is>
          <t>Environmental Score</t>
        </is>
      </c>
      <c r="BN2066" t="inlineStr">
        <is>
          <t>log(spread)</t>
        </is>
      </c>
      <c r="BO2066" t="inlineStr">
        <is>
          <t>original</t>
        </is>
      </c>
      <c r="BP2066" t="inlineStr">
        <is>
          <t>Salvi et al (2021)</t>
        </is>
      </c>
      <c r="BQ2066" t="inlineStr">
        <is>
          <t>non-convertible</t>
        </is>
      </c>
      <c r="BT2066" t="n">
        <v>0</v>
      </c>
      <c r="BU2066" t="inlineStr">
        <is>
          <t>staging_Salvi_et_al_2021.csv</t>
        </is>
      </c>
      <c r="BW2066" t="n">
        <v>2003</v>
      </c>
      <c r="BX2066" t="n">
        <v>2018</v>
      </c>
      <c r="BY2066" t="inlineStr">
        <is>
          <t>Argentina, Australia, Austria, Belgium, Brazil, Ca</t>
        </is>
      </c>
      <c r="BZ2066" t="n">
        <v>2010.5</v>
      </c>
      <c r="CA2066" t="n">
        <v>0.1875</v>
      </c>
      <c r="CB2066" t="n">
        <v>0</v>
      </c>
      <c r="CC2066" t="n">
        <v>1</v>
      </c>
      <c r="CE2066" t="n">
        <v>0</v>
      </c>
      <c r="CF2066" t="inlineStr">
        <is>
          <t>Common law</t>
        </is>
      </c>
    </row>
    <row r="2067">
      <c r="A2067" t="inlineStr">
        <is>
          <t>Sandra et al (2021)</t>
        </is>
      </c>
      <c r="B2067" t="n">
        <v>3372</v>
      </c>
      <c r="C2067" t="n">
        <v>0.001</v>
      </c>
      <c r="D2067" t="n">
        <v>1440</v>
      </c>
      <c r="E2067">
        <f>IF(ISNUMBER($BA2067),$BA2067,IF(AND(ISNUMBER($D2067),ISNUMBER($BW2067),ISNUMBER($BX2067)),$D2067*($BX2067-$BW2067+1),""))</f>
        <v>23040.0</v>
      </c>
      <c r="H2067" t="inlineStr">
        <is>
          <t>bivariate</t>
        </is>
      </c>
      <c r="I2067" t="inlineStr">
        <is>
          <t>Correlation coefficient available</t>
        </is>
      </c>
      <c r="J2067">
        <f>IF($BW2067&lt;&gt;"",$BW2067,"")</f>
        <v>2005.0</v>
      </c>
      <c r="K2067">
        <f>IF($BX2067&lt;&gt;"",$BX2067,"")</f>
        <v>2020.0</v>
      </c>
      <c r="L2067">
        <f>IF(AND(ISNUMBER($BW2067),ISNUMBER($BX2067)),($BW2067+$BX2067)/2,"")</f>
        <v>2012.5</v>
      </c>
      <c r="M2067">
        <f>IF($L2067&lt;&gt;"",$L2067,"")</f>
        <v>2012.5</v>
      </c>
      <c r="N2067">
        <f>IF(AND(ISNUMBER($BW2067),ISNUMBER($BX2067)),MIN(1,MAX(0,($BX2067-2016+1)/($BX2067-$BW2067+1))),"")</f>
        <v>0.3125</v>
      </c>
      <c r="O2067">
        <f>IF(AND(ISNUMBER($BW2067),ISNUMBER($BX2067)),MIN(1,MAX(0,($BX2067-2017+1)/($BX2067-$BW2067+1))),"")</f>
        <v>0.25</v>
      </c>
      <c r="P2067">
        <f>IF(AND(ISNUMBER($BW2067),ISNUMBER($BX2067)),MIN(1,MAX(0,($BX2067-2018+1)/($BX2067-$BW2067+1))),"")</f>
        <v>0.1875</v>
      </c>
      <c r="Q2067">
        <f>IF(AND(ISNUMBER($BW2067),ISNUMBER($BX2067)),MIN(1,MAX(0,($BX2067-2019+1)/($BX2067-$BW2067+1))),"")</f>
        <v>0.125</v>
      </c>
      <c r="R2067">
        <f>IF(AND(ISNUMBER($BW2067),ISNUMBER($BX2067)),MIN(1,MAX(0,($BX2067-2016+1)/($BX2067-$BW2067+1))),"")</f>
        <v>0.3125</v>
      </c>
      <c r="S2067">
        <f>IF($L2067&lt;&gt;"",IF($L2067&gt;=2015.5,1,0),"")</f>
        <v>0.0</v>
      </c>
      <c r="T2067">
        <f>IF($L2067&lt;&gt;"",IF($L2067&gt;=2016,1,0),"")</f>
        <v>0.0</v>
      </c>
      <c r="U2067">
        <f>IF(ISNUMBER($BX2067),IF($BX2067&gt;=2016,1,0),"")</f>
        <v>1.0</v>
      </c>
      <c r="V2067">
        <f>IF(ISNUMBER($BW2067),IF($BW2067&gt;=2016,1,0),"")</f>
        <v>0.0</v>
      </c>
      <c r="W2067" t="str">
        <f>IF(AND(ISNUMBER($BW2067),ISNUMBER($BX2067)),IF($BW2067&gt;=2016,"post-only",IF($BX2067&lt;2016,"pre-only","mixed")),"")</f>
        <v>mixed</v>
      </c>
      <c r="X2067">
        <f>IF(AND(ISNUMBER($BW2067),ISNUMBER($BX2067)),MIN(1,MAX(0,($BX2067-2017+1)/($BX2067-$BW2067+1))),"")</f>
        <v>0.25</v>
      </c>
      <c r="Y2067">
        <f>IF(AND(ISNUMBER($BW2067),ISNUMBER($BX2067)),MIN(1,MAX(0,($BX2067-2018+1)/($BX2067-$BW2067+1))),"")</f>
        <v>0.1875</v>
      </c>
      <c r="Z2067">
        <f>IF(AND(ISNUMBER($BW2067),ISNUMBER($BX2067)),MIN(1,MAX(0,($BX2067-2019+1)/($BX2067-$BW2067+1))),"")</f>
        <v>0.125</v>
      </c>
      <c r="AA2067">
        <f>IF(ISNUMBER($BX2067),IF($BX2067&gt;=2017,1,0),"")</f>
        <v>1.0</v>
      </c>
      <c r="AB2067">
        <f>IF(ISNUMBER($BX2067),IF($BX2067&gt;=2018,1,0),"")</f>
        <v>1.0</v>
      </c>
      <c r="AC2067">
        <f>IF(ISNUMBER($BX2067),IF($BX2067&gt;=2019,1,0),"")</f>
        <v>1.0</v>
      </c>
      <c r="AD2067">
        <f>IF($L2067&lt;&gt;"",IF($L2067&gt;2013,1,0),"")</f>
        <v>0.0</v>
      </c>
      <c r="AE2067">
        <f>IF($L2067&lt;&gt;"",1+IF($L2067&gt;2011,1,0)+IF($L2067&gt;2014,1,0),"")</f>
        <v>2.0</v>
      </c>
      <c r="AF2067" t="inlineStr">
        <is>
          <t>loan (interest rate)</t>
        </is>
      </c>
      <c r="AG2067" t="inlineStr">
        <is>
          <t>performance</t>
        </is>
      </c>
      <c r="AH2067" t="inlineStr">
        <is>
          <t>non-sensitive</t>
        </is>
      </c>
      <c r="AI2067" t="inlineStr">
        <is>
          <t>without ETS/CT</t>
        </is>
      </c>
      <c r="AJ2067" t="inlineStr">
        <is>
          <t>without ETS/CT</t>
        </is>
      </c>
      <c r="AK2067" t="str">
        <f>IF(AND($CF2067&lt;&gt;"",IFERROR(INDEX(subsample_country_map!$B:$B,MATCH($CF2067,subsample_country_map!$A:$A,0)),"")&lt;&gt;""),INDEX(subsample_country_map!$B:$B,MATCH($CF2067,subsample_country_map!$A:$A,0)),INDEX(lookup!$AA:$AA,MATCH($A2067,lookup!$A:$A,0)))</f>
        <v>99_NCE</v>
      </c>
      <c r="AL2067" t="str">
        <f>IF(AND($CF2067&lt;&gt;"",IFERROR(INDEX(subsample_country_map!$C:$C,MATCH($CF2067,subsample_country_map!$A:$A,0)),"")&lt;&gt;""),INDEX(subsample_country_map!$C:$C,MATCH($CF2067,subsample_country_map!$A:$A,0)),INDEX(lookup!$AB:$AB,MATCH($A2067,lookup!$A:$A,0)))</f>
        <v>2_developing</v>
      </c>
      <c r="AM2067" t="str">
        <f>IF(AND($CF2067&lt;&gt;"",IFERROR(INDEX(subsample_country_map!$D:$D,MATCH($CF2067,subsample_country_map!$A:$A,0)),"")&lt;&gt;""),INDEX(subsample_country_map!$D:$D,MATCH($CF2067,subsample_country_map!$A:$A,0)),INDEX(lookup!$AC:$AC,MATCH($A2067,lookup!$A:$A,0)))</f>
        <v>2_non_western</v>
      </c>
      <c r="AN2067" t="str">
        <f>IF(AND($CF2067&lt;&gt;"",IFERROR(INDEX(subsample_country_map!$E:$E,MATCH($CF2067,subsample_country_map!$A:$A,0)),"")&lt;&gt;""),INDEX(subsample_country_map!$E:$E,MATCH($CF2067,subsample_country_map!$A:$A,0)),INDEX(lookup!$AD:$AD,MATCH($A2067,lookup!$A:$A,0)))</f>
        <v>1_common law</v>
      </c>
      <c r="AO2067" t="str">
        <f>INDEX(lookup!$Y:$Y,MATCH($A2067,lookup!$A:$A,0))</f>
        <v>0_published</v>
      </c>
      <c r="AP2067" t="str">
        <f>INDEX(lookup!$Z:$Z,MATCH($A2067,lookup!$A:$A,0))</f>
        <v>0_VHB low</v>
      </c>
      <c r="AQ2067" t="str">
        <f>INDEX(lookup!$W:$W,MATCH($A2067,lookup!$A:$A,0))</f>
        <v>1_fin/acc/econ</v>
      </c>
      <c r="AS2067" t="inlineStr">
        <is>
          <t>staging</t>
        </is>
      </c>
      <c r="AT2067" t="inlineStr">
        <is>
          <t>good-CER</t>
        </is>
      </c>
      <c r="AU2067" t="inlineStr">
        <is>
          <t>cost</t>
        </is>
      </c>
      <c r="AY2067" t="inlineStr">
        <is>
          <t>0.9818</t>
        </is>
      </c>
      <c r="AZ2067" t="inlineStr">
        <is>
          <t>0.001</t>
        </is>
      </c>
      <c r="BA2067" t="inlineStr">
        <is>
          <t>FLAG</t>
        </is>
      </c>
      <c r="BB2067" t="inlineStr">
        <is>
          <t>0</t>
        </is>
      </c>
      <c r="BC2067" t="inlineStr">
        <is>
          <t>n/a (structural)</t>
        </is>
      </c>
      <c r="BD2067" t="inlineStr">
        <is>
          <t>n/a (structural)</t>
        </is>
      </c>
      <c r="BE2067" t="inlineStr">
        <is>
          <t>none</t>
        </is>
      </c>
      <c r="BI2067" t="inlineStr">
        <is>
          <t>Table 2</t>
        </is>
      </c>
      <c r="BJ2067" t="inlineStr">
        <is>
          <t>Pearson correlation matrix, row ENP x column LCOD</t>
        </is>
      </c>
      <c r="BK2067" t="inlineStr">
        <is>
          <t>953</t>
        </is>
      </c>
      <c r="BL2067" t="inlineStr">
        <is>
          <t>ENP 0.001* (0.9818)</t>
        </is>
      </c>
      <c r="BM2067" t="inlineStr">
        <is>
          <t>ENP</t>
        </is>
      </c>
      <c r="BN2067" t="inlineStr">
        <is>
          <t>LCOD</t>
        </is>
      </c>
      <c r="BO2067" t="inlineStr">
        <is>
          <t>original</t>
        </is>
      </c>
      <c r="BP2067" t="inlineStr">
        <is>
          <t>CLUSTER Sandra/Ofogbe</t>
        </is>
      </c>
      <c r="BQ2067" t="inlineStr">
        <is>
          <t>bivariate</t>
        </is>
      </c>
      <c r="BT2067" t="n">
        <v>0</v>
      </c>
      <c r="BU2067" t="inlineStr">
        <is>
          <t>staging_Sandra_et_al_2021.csv</t>
        </is>
      </c>
      <c r="BW2067" t="n">
        <v>2005</v>
      </c>
      <c r="BX2067" t="n">
        <v>2020</v>
      </c>
      <c r="BY2067" t="inlineStr">
        <is>
          <t>Nigeria</t>
        </is>
      </c>
      <c r="BZ2067" t="n">
        <v>2012.5</v>
      </c>
      <c r="CA2067" t="n">
        <v>0.3125</v>
      </c>
      <c r="CB2067" t="n">
        <v>0</v>
      </c>
      <c r="CC2067" t="n">
        <v>1</v>
      </c>
      <c r="CD2067" t="n">
        <v>0.001000000333333533</v>
      </c>
      <c r="CE2067" t="n">
        <v>1</v>
      </c>
    </row>
    <row r="2068">
      <c r="A2068" t="inlineStr">
        <is>
          <t>Sandra et al (2021)</t>
        </is>
      </c>
      <c r="B2068" t="n">
        <v>3373</v>
      </c>
      <c r="C2068" t="n">
        <v>-0.0888378886800287</v>
      </c>
      <c r="D2068" t="n">
        <v>1440</v>
      </c>
      <c r="E2068">
        <f>IF(ISNUMBER($BA2068),$BA2068,IF(AND(ISNUMBER($D2068),ISNUMBER($BW2068),ISNUMBER($BX2068)),$D2068*($BX2068-$BW2068+1),""))</f>
        <v>1440.0</v>
      </c>
      <c r="H2068" t="inlineStr">
        <is>
          <t>partial</t>
        </is>
      </c>
      <c r="I2068" t="inlineStr">
        <is>
          <t>T-Statistic available</t>
        </is>
      </c>
      <c r="J2068">
        <f>IF($BW2068&lt;&gt;"",$BW2068,"")</f>
        <v>2005.0</v>
      </c>
      <c r="K2068">
        <f>IF($BX2068&lt;&gt;"",$BX2068,"")</f>
        <v>2020.0</v>
      </c>
      <c r="L2068">
        <f>IF(AND(ISNUMBER($BW2068),ISNUMBER($BX2068)),($BW2068+$BX2068)/2,"")</f>
        <v>2012.5</v>
      </c>
      <c r="M2068">
        <f>IF($L2068&lt;&gt;"",$L2068,"")</f>
        <v>2012.5</v>
      </c>
      <c r="N2068">
        <f>IF(AND(ISNUMBER($BW2068),ISNUMBER($BX2068)),MIN(1,MAX(0,($BX2068-2016+1)/($BX2068-$BW2068+1))),"")</f>
        <v>0.3125</v>
      </c>
      <c r="O2068">
        <f>IF(AND(ISNUMBER($BW2068),ISNUMBER($BX2068)),MIN(1,MAX(0,($BX2068-2017+1)/($BX2068-$BW2068+1))),"")</f>
        <v>0.25</v>
      </c>
      <c r="P2068">
        <f>IF(AND(ISNUMBER($BW2068),ISNUMBER($BX2068)),MIN(1,MAX(0,($BX2068-2018+1)/($BX2068-$BW2068+1))),"")</f>
        <v>0.1875</v>
      </c>
      <c r="Q2068">
        <f>IF(AND(ISNUMBER($BW2068),ISNUMBER($BX2068)),MIN(1,MAX(0,($BX2068-2019+1)/($BX2068-$BW2068+1))),"")</f>
        <v>0.125</v>
      </c>
      <c r="R2068">
        <f>IF(AND(ISNUMBER($BW2068),ISNUMBER($BX2068)),MIN(1,MAX(0,($BX2068-2016+1)/($BX2068-$BW2068+1))),"")</f>
        <v>0.3125</v>
      </c>
      <c r="S2068">
        <f>IF($L2068&lt;&gt;"",IF($L2068&gt;=2015.5,1,0),"")</f>
        <v>0.0</v>
      </c>
      <c r="T2068">
        <f>IF($L2068&lt;&gt;"",IF($L2068&gt;=2016,1,0),"")</f>
        <v>0.0</v>
      </c>
      <c r="U2068">
        <f>IF(ISNUMBER($BX2068),IF($BX2068&gt;=2016,1,0),"")</f>
        <v>1.0</v>
      </c>
      <c r="V2068">
        <f>IF(ISNUMBER($BW2068),IF($BW2068&gt;=2016,1,0),"")</f>
        <v>0.0</v>
      </c>
      <c r="W2068" t="str">
        <f>IF(AND(ISNUMBER($BW2068),ISNUMBER($BX2068)),IF($BW2068&gt;=2016,"post-only",IF($BX2068&lt;2016,"pre-only","mixed")),"")</f>
        <v>mixed</v>
      </c>
      <c r="X2068">
        <f>IF(AND(ISNUMBER($BW2068),ISNUMBER($BX2068)),MIN(1,MAX(0,($BX2068-2017+1)/($BX2068-$BW2068+1))),"")</f>
        <v>0.25</v>
      </c>
      <c r="Y2068">
        <f>IF(AND(ISNUMBER($BW2068),ISNUMBER($BX2068)),MIN(1,MAX(0,($BX2068-2018+1)/($BX2068-$BW2068+1))),"")</f>
        <v>0.1875</v>
      </c>
      <c r="Z2068">
        <f>IF(AND(ISNUMBER($BW2068),ISNUMBER($BX2068)),MIN(1,MAX(0,($BX2068-2019+1)/($BX2068-$BW2068+1))),"")</f>
        <v>0.125</v>
      </c>
      <c r="AA2068">
        <f>IF(ISNUMBER($BX2068),IF($BX2068&gt;=2017,1,0),"")</f>
        <v>1.0</v>
      </c>
      <c r="AB2068">
        <f>IF(ISNUMBER($BX2068),IF($BX2068&gt;=2018,1,0),"")</f>
        <v>1.0</v>
      </c>
      <c r="AC2068">
        <f>IF(ISNUMBER($BX2068),IF($BX2068&gt;=2019,1,0),"")</f>
        <v>1.0</v>
      </c>
      <c r="AD2068">
        <f>IF($L2068&lt;&gt;"",IF($L2068&gt;2013,1,0),"")</f>
        <v>0.0</v>
      </c>
      <c r="AE2068">
        <f>IF($L2068&lt;&gt;"",1+IF($L2068&gt;2011,1,0)+IF($L2068&gt;2014,1,0),"")</f>
        <v>2.0</v>
      </c>
      <c r="AF2068" t="inlineStr">
        <is>
          <t>loan (interest rate)</t>
        </is>
      </c>
      <c r="AG2068" t="inlineStr">
        <is>
          <t>performance</t>
        </is>
      </c>
      <c r="AH2068" t="inlineStr">
        <is>
          <t>non-sensitive</t>
        </is>
      </c>
      <c r="AI2068" t="inlineStr">
        <is>
          <t>without ETS/CT</t>
        </is>
      </c>
      <c r="AJ2068" t="inlineStr">
        <is>
          <t>without ETS/CT</t>
        </is>
      </c>
      <c r="AK2068" t="str">
        <f>IF(AND($CF2068&lt;&gt;"",IFERROR(INDEX(subsample_country_map!$B:$B,MATCH($CF2068,subsample_country_map!$A:$A,0)),"")&lt;&gt;""),INDEX(subsample_country_map!$B:$B,MATCH($CF2068,subsample_country_map!$A:$A,0)),INDEX(lookup!$AA:$AA,MATCH($A2068,lookup!$A:$A,0)))</f>
        <v>99_NCE</v>
      </c>
      <c r="AL2068" t="str">
        <f>IF(AND($CF2068&lt;&gt;"",IFERROR(INDEX(subsample_country_map!$C:$C,MATCH($CF2068,subsample_country_map!$A:$A,0)),"")&lt;&gt;""),INDEX(subsample_country_map!$C:$C,MATCH($CF2068,subsample_country_map!$A:$A,0)),INDEX(lookup!$AB:$AB,MATCH($A2068,lookup!$A:$A,0)))</f>
        <v>2_developing</v>
      </c>
      <c r="AM2068" t="str">
        <f>IF(AND($CF2068&lt;&gt;"",IFERROR(INDEX(subsample_country_map!$D:$D,MATCH($CF2068,subsample_country_map!$A:$A,0)),"")&lt;&gt;""),INDEX(subsample_country_map!$D:$D,MATCH($CF2068,subsample_country_map!$A:$A,0)),INDEX(lookup!$AC:$AC,MATCH($A2068,lookup!$A:$A,0)))</f>
        <v>2_non_western</v>
      </c>
      <c r="AN2068" t="str">
        <f>IF(AND($CF2068&lt;&gt;"",IFERROR(INDEX(subsample_country_map!$E:$E,MATCH($CF2068,subsample_country_map!$A:$A,0)),"")&lt;&gt;""),INDEX(subsample_country_map!$E:$E,MATCH($CF2068,subsample_country_map!$A:$A,0)),INDEX(lookup!$AD:$AD,MATCH($A2068,lookup!$A:$A,0)))</f>
        <v>1_common law</v>
      </c>
      <c r="AO2068" t="str">
        <f>INDEX(lookup!$Y:$Y,MATCH($A2068,lookup!$A:$A,0))</f>
        <v>0_published</v>
      </c>
      <c r="AP2068" t="str">
        <f>INDEX(lookup!$Z:$Z,MATCH($A2068,lookup!$A:$A,0))</f>
        <v>0_VHB low</v>
      </c>
      <c r="AQ2068" t="str">
        <f>INDEX(lookup!$W:$W,MATCH($A2068,lookup!$A:$A,0))</f>
        <v>1_fin/acc/econ</v>
      </c>
      <c r="AS2068" t="inlineStr">
        <is>
          <t>staging</t>
        </is>
      </c>
      <c r="AT2068" t="inlineStr">
        <is>
          <t>good-CER</t>
        </is>
      </c>
      <c r="AU2068" t="inlineStr">
        <is>
          <t>cost</t>
        </is>
      </c>
      <c r="AV2068" t="inlineStr">
        <is>
          <t>-0.194854</t>
        </is>
      </c>
      <c r="AW2068" t="inlineStr">
        <is>
          <t>0.057572</t>
        </is>
      </c>
      <c r="AX2068" t="inlineStr">
        <is>
          <t>-3.384543</t>
        </is>
      </c>
      <c r="AY2068" t="inlineStr">
        <is>
          <t>0.0008</t>
        </is>
      </c>
      <c r="BA2068" t="n">
        <v>1440</v>
      </c>
      <c r="BB2068" t="inlineStr">
        <is>
          <t>as-stated:Dynamic regressors (1lag, automatic)</t>
        </is>
      </c>
      <c r="BC2068" t="inlineStr">
        <is>
          <t>other:ARDL</t>
        </is>
      </c>
      <c r="BD2068" t="inlineStr">
        <is>
          <t>not stated</t>
        </is>
      </c>
      <c r="BE2068" t="inlineStr">
        <is>
          <t>none</t>
        </is>
      </c>
      <c r="BI2068" t="inlineStr">
        <is>
          <t>Table 5</t>
        </is>
      </c>
      <c r="BJ2068" t="inlineStr">
        <is>
          <t>Long Run Equation</t>
        </is>
      </c>
      <c r="BK2068" t="inlineStr">
        <is>
          <t>955</t>
        </is>
      </c>
      <c r="BL2068" t="inlineStr">
        <is>
          <t>ENP -0.194854 0.057572 -3.384543 0.0008***</t>
        </is>
      </c>
      <c r="BM2068" t="inlineStr">
        <is>
          <t>ENP</t>
        </is>
      </c>
      <c r="BN2068" t="inlineStr">
        <is>
          <t>D (COD)</t>
        </is>
      </c>
      <c r="BO2068" t="inlineStr">
        <is>
          <t>original</t>
        </is>
      </c>
      <c r="BP2068" t="inlineStr">
        <is>
          <t>CLUSTER Sandra/Ofogbe</t>
        </is>
      </c>
      <c r="BQ2068" t="inlineStr">
        <is>
          <t>computed</t>
        </is>
      </c>
      <c r="BT2068" t="n">
        <v>0</v>
      </c>
      <c r="BU2068" t="inlineStr">
        <is>
          <t>staging_Sandra_et_al_2021.csv</t>
        </is>
      </c>
      <c r="BW2068" t="n">
        <v>2005</v>
      </c>
      <c r="BX2068" t="n">
        <v>2020</v>
      </c>
      <c r="BY2068" t="inlineStr">
        <is>
          <t>Nigeria</t>
        </is>
      </c>
      <c r="BZ2068" t="n">
        <v>2012.5</v>
      </c>
      <c r="CA2068" t="n">
        <v>0.3125</v>
      </c>
      <c r="CB2068" t="n">
        <v>0</v>
      </c>
      <c r="CC2068" t="n">
        <v>1</v>
      </c>
      <c r="CD2068" t="n">
        <v>-0.0890727095552637</v>
      </c>
      <c r="CE2068" t="n">
        <v>1</v>
      </c>
    </row>
    <row r="2069">
      <c r="A2069" t="inlineStr">
        <is>
          <t>Sandra et al (2021)</t>
        </is>
      </c>
      <c r="B2069" t="n">
        <v>3374</v>
      </c>
      <c r="C2069" t="n">
        <v>0.04155067219984508</v>
      </c>
      <c r="D2069" t="n">
        <v>1440</v>
      </c>
      <c r="E2069">
        <f>IF(ISNUMBER($BA2069),$BA2069,IF(AND(ISNUMBER($D2069),ISNUMBER($BW2069),ISNUMBER($BX2069)),$D2069*($BX2069-$BW2069+1),""))</f>
        <v>1440.0</v>
      </c>
      <c r="H2069" t="inlineStr">
        <is>
          <t>partial</t>
        </is>
      </c>
      <c r="I2069" t="inlineStr">
        <is>
          <t>T-Statistic available</t>
        </is>
      </c>
      <c r="J2069">
        <f>IF($BW2069&lt;&gt;"",$BW2069,"")</f>
        <v>2005.0</v>
      </c>
      <c r="K2069">
        <f>IF($BX2069&lt;&gt;"",$BX2069,"")</f>
        <v>2020.0</v>
      </c>
      <c r="L2069">
        <f>IF(AND(ISNUMBER($BW2069),ISNUMBER($BX2069)),($BW2069+$BX2069)/2,"")</f>
        <v>2012.5</v>
      </c>
      <c r="M2069">
        <f>IF($L2069&lt;&gt;"",$L2069,"")</f>
        <v>2012.5</v>
      </c>
      <c r="N2069">
        <f>IF(AND(ISNUMBER($BW2069),ISNUMBER($BX2069)),MIN(1,MAX(0,($BX2069-2016+1)/($BX2069-$BW2069+1))),"")</f>
        <v>0.3125</v>
      </c>
      <c r="O2069">
        <f>IF(AND(ISNUMBER($BW2069),ISNUMBER($BX2069)),MIN(1,MAX(0,($BX2069-2017+1)/($BX2069-$BW2069+1))),"")</f>
        <v>0.25</v>
      </c>
      <c r="P2069">
        <f>IF(AND(ISNUMBER($BW2069),ISNUMBER($BX2069)),MIN(1,MAX(0,($BX2069-2018+1)/($BX2069-$BW2069+1))),"")</f>
        <v>0.1875</v>
      </c>
      <c r="Q2069">
        <f>IF(AND(ISNUMBER($BW2069),ISNUMBER($BX2069)),MIN(1,MAX(0,($BX2069-2019+1)/($BX2069-$BW2069+1))),"")</f>
        <v>0.125</v>
      </c>
      <c r="R2069">
        <f>IF(AND(ISNUMBER($BW2069),ISNUMBER($BX2069)),MIN(1,MAX(0,($BX2069-2016+1)/($BX2069-$BW2069+1))),"")</f>
        <v>0.3125</v>
      </c>
      <c r="S2069">
        <f>IF($L2069&lt;&gt;"",IF($L2069&gt;=2015.5,1,0),"")</f>
        <v>0.0</v>
      </c>
      <c r="T2069">
        <f>IF($L2069&lt;&gt;"",IF($L2069&gt;=2016,1,0),"")</f>
        <v>0.0</v>
      </c>
      <c r="U2069">
        <f>IF(ISNUMBER($BX2069),IF($BX2069&gt;=2016,1,0),"")</f>
        <v>1.0</v>
      </c>
      <c r="V2069">
        <f>IF(ISNUMBER($BW2069),IF($BW2069&gt;=2016,1,0),"")</f>
        <v>0.0</v>
      </c>
      <c r="W2069" t="str">
        <f>IF(AND(ISNUMBER($BW2069),ISNUMBER($BX2069)),IF($BW2069&gt;=2016,"post-only",IF($BX2069&lt;2016,"pre-only","mixed")),"")</f>
        <v>mixed</v>
      </c>
      <c r="X2069">
        <f>IF(AND(ISNUMBER($BW2069),ISNUMBER($BX2069)),MIN(1,MAX(0,($BX2069-2017+1)/($BX2069-$BW2069+1))),"")</f>
        <v>0.25</v>
      </c>
      <c r="Y2069">
        <f>IF(AND(ISNUMBER($BW2069),ISNUMBER($BX2069)),MIN(1,MAX(0,($BX2069-2018+1)/($BX2069-$BW2069+1))),"")</f>
        <v>0.1875</v>
      </c>
      <c r="Z2069">
        <f>IF(AND(ISNUMBER($BW2069),ISNUMBER($BX2069)),MIN(1,MAX(0,($BX2069-2019+1)/($BX2069-$BW2069+1))),"")</f>
        <v>0.125</v>
      </c>
      <c r="AA2069">
        <f>IF(ISNUMBER($BX2069),IF($BX2069&gt;=2017,1,0),"")</f>
        <v>1.0</v>
      </c>
      <c r="AB2069">
        <f>IF(ISNUMBER($BX2069),IF($BX2069&gt;=2018,1,0),"")</f>
        <v>1.0</v>
      </c>
      <c r="AC2069">
        <f>IF(ISNUMBER($BX2069),IF($BX2069&gt;=2019,1,0),"")</f>
        <v>1.0</v>
      </c>
      <c r="AD2069">
        <f>IF($L2069&lt;&gt;"",IF($L2069&gt;2013,1,0),"")</f>
        <v>0.0</v>
      </c>
      <c r="AE2069">
        <f>IF($L2069&lt;&gt;"",1+IF($L2069&gt;2011,1,0)+IF($L2069&gt;2014,1,0),"")</f>
        <v>2.0</v>
      </c>
      <c r="AF2069" t="inlineStr">
        <is>
          <t>loan (interest rate)</t>
        </is>
      </c>
      <c r="AG2069" t="inlineStr">
        <is>
          <t>performance</t>
        </is>
      </c>
      <c r="AH2069" t="inlineStr">
        <is>
          <t>non-sensitive</t>
        </is>
      </c>
      <c r="AI2069" t="inlineStr">
        <is>
          <t>without ETS/CT</t>
        </is>
      </c>
      <c r="AJ2069" t="inlineStr">
        <is>
          <t>without ETS/CT</t>
        </is>
      </c>
      <c r="AK2069" t="str">
        <f>IF(AND($CF2069&lt;&gt;"",IFERROR(INDEX(subsample_country_map!$B:$B,MATCH($CF2069,subsample_country_map!$A:$A,0)),"")&lt;&gt;""),INDEX(subsample_country_map!$B:$B,MATCH($CF2069,subsample_country_map!$A:$A,0)),INDEX(lookup!$AA:$AA,MATCH($A2069,lookup!$A:$A,0)))</f>
        <v>99_NCE</v>
      </c>
      <c r="AL2069" t="str">
        <f>IF(AND($CF2069&lt;&gt;"",IFERROR(INDEX(subsample_country_map!$C:$C,MATCH($CF2069,subsample_country_map!$A:$A,0)),"")&lt;&gt;""),INDEX(subsample_country_map!$C:$C,MATCH($CF2069,subsample_country_map!$A:$A,0)),INDEX(lookup!$AB:$AB,MATCH($A2069,lookup!$A:$A,0)))</f>
        <v>2_developing</v>
      </c>
      <c r="AM2069" t="str">
        <f>IF(AND($CF2069&lt;&gt;"",IFERROR(INDEX(subsample_country_map!$D:$D,MATCH($CF2069,subsample_country_map!$A:$A,0)),"")&lt;&gt;""),INDEX(subsample_country_map!$D:$D,MATCH($CF2069,subsample_country_map!$A:$A,0)),INDEX(lookup!$AC:$AC,MATCH($A2069,lookup!$A:$A,0)))</f>
        <v>2_non_western</v>
      </c>
      <c r="AN2069" t="str">
        <f>IF(AND($CF2069&lt;&gt;"",IFERROR(INDEX(subsample_country_map!$E:$E,MATCH($CF2069,subsample_country_map!$A:$A,0)),"")&lt;&gt;""),INDEX(subsample_country_map!$E:$E,MATCH($CF2069,subsample_country_map!$A:$A,0)),INDEX(lookup!$AD:$AD,MATCH($A2069,lookup!$A:$A,0)))</f>
        <v>1_common law</v>
      </c>
      <c r="AO2069" t="str">
        <f>INDEX(lookup!$Y:$Y,MATCH($A2069,lookup!$A:$A,0))</f>
        <v>0_published</v>
      </c>
      <c r="AP2069" t="str">
        <f>INDEX(lookup!$Z:$Z,MATCH($A2069,lookup!$A:$A,0))</f>
        <v>0_VHB low</v>
      </c>
      <c r="AQ2069" t="str">
        <f>INDEX(lookup!$W:$W,MATCH($A2069,lookup!$A:$A,0))</f>
        <v>1_fin/acc/econ</v>
      </c>
      <c r="AS2069" t="inlineStr">
        <is>
          <t>staging</t>
        </is>
      </c>
      <c r="AT2069" t="inlineStr">
        <is>
          <t>good-CER</t>
        </is>
      </c>
      <c r="AU2069" t="inlineStr">
        <is>
          <t>cost</t>
        </is>
      </c>
      <c r="AV2069" t="inlineStr">
        <is>
          <t>0.028326</t>
        </is>
      </c>
      <c r="AW2069" t="inlineStr">
        <is>
          <t>0.017949</t>
        </is>
      </c>
      <c r="AX2069" t="inlineStr">
        <is>
          <t>1.578100</t>
        </is>
      </c>
      <c r="AY2069" t="inlineStr">
        <is>
          <t>0.1157</t>
        </is>
      </c>
      <c r="BA2069" t="n">
        <v>1440</v>
      </c>
      <c r="BB2069" t="inlineStr">
        <is>
          <t>as-stated:Dynamic regressors (1lag, automatic)</t>
        </is>
      </c>
      <c r="BC2069" t="inlineStr">
        <is>
          <t>other:ARDL</t>
        </is>
      </c>
      <c r="BD2069" t="inlineStr">
        <is>
          <t>not stated</t>
        </is>
      </c>
      <c r="BE2069" t="inlineStr">
        <is>
          <t>none</t>
        </is>
      </c>
      <c r="BI2069" t="inlineStr">
        <is>
          <t>Table 5</t>
        </is>
      </c>
      <c r="BJ2069" t="inlineStr">
        <is>
          <t>Short Run Equation</t>
        </is>
      </c>
      <c r="BK2069" t="inlineStr">
        <is>
          <t>955</t>
        </is>
      </c>
      <c r="BL2069" t="inlineStr">
        <is>
          <t>D(ENP) 0.028326 0.017949 1.578100 0.1157*</t>
        </is>
      </c>
      <c r="BM2069" t="inlineStr">
        <is>
          <t>D(ENP)</t>
        </is>
      </c>
      <c r="BN2069" t="inlineStr">
        <is>
          <t>D (COD)</t>
        </is>
      </c>
      <c r="BO2069" t="inlineStr">
        <is>
          <t>original</t>
        </is>
      </c>
      <c r="BP2069" t="inlineStr">
        <is>
          <t>CLUSTER Sandra/Ofogbe</t>
        </is>
      </c>
      <c r="BQ2069" t="inlineStr">
        <is>
          <t>computed</t>
        </is>
      </c>
      <c r="BT2069" t="n">
        <v>0</v>
      </c>
      <c r="BU2069" t="inlineStr">
        <is>
          <t>staging_Sandra_et_al_2021.csv</t>
        </is>
      </c>
      <c r="BW2069" t="n">
        <v>2005</v>
      </c>
      <c r="BX2069" t="n">
        <v>2020</v>
      </c>
      <c r="BY2069" t="inlineStr">
        <is>
          <t>Nigeria</t>
        </is>
      </c>
      <c r="BZ2069" t="n">
        <v>2012.5</v>
      </c>
      <c r="CA2069" t="n">
        <v>0.3125</v>
      </c>
      <c r="CB2069" t="n">
        <v>0</v>
      </c>
      <c r="CC2069" t="n">
        <v>1</v>
      </c>
      <c r="CD2069" t="n">
        <v>0.0415746088352356</v>
      </c>
      <c r="CE2069" t="n">
        <v>1</v>
      </c>
    </row>
    <row r="2070">
      <c r="A2070" t="inlineStr">
        <is>
          <t>Schneider (2010)</t>
        </is>
      </c>
      <c r="B2070" t="n">
        <v>3375</v>
      </c>
      <c r="C2070" t="n">
        <v>0.45</v>
      </c>
      <c r="D2070" t="n">
        <v>244</v>
      </c>
      <c r="E2070">
        <f>IF(ISNUMBER($BA2070),$BA2070,IF(AND(ISNUMBER($D2070),ISNUMBER($BW2070),ISNUMBER($BX2070)),$D2070*($BX2070-$BW2070+1),""))</f>
        <v>244.0</v>
      </c>
      <c r="H2070" t="inlineStr">
        <is>
          <t>bivariate</t>
        </is>
      </c>
      <c r="I2070" t="inlineStr">
        <is>
          <t>Correlation coefficient available</t>
        </is>
      </c>
      <c r="J2070">
        <f>IF($BW2070&lt;&gt;"",$BW2070,"")</f>
        <v>1994.0</v>
      </c>
      <c r="K2070">
        <f>IF($BX2070&lt;&gt;"",$BX2070,"")</f>
        <v>2004.0</v>
      </c>
      <c r="L2070">
        <f>IF(AND(ISNUMBER($BW2070),ISNUMBER($BX2070)),($BW2070+$BX2070)/2,"")</f>
        <v>1999.0</v>
      </c>
      <c r="M2070">
        <f>IF($L2070&lt;&gt;"",$L2070,"")</f>
        <v>1999.0</v>
      </c>
      <c r="N2070">
        <f>IF(AND(ISNUMBER($BW2070),ISNUMBER($BX2070)),MIN(1,MAX(0,($BX2070-2016+1)/($BX2070-$BW2070+1))),"")</f>
        <v>0.0</v>
      </c>
      <c r="O2070">
        <f>IF(AND(ISNUMBER($BW2070),ISNUMBER($BX2070)),MIN(1,MAX(0,($BX2070-2017+1)/($BX2070-$BW2070+1))),"")</f>
        <v>0.0</v>
      </c>
      <c r="P2070">
        <f>IF(AND(ISNUMBER($BW2070),ISNUMBER($BX2070)),MIN(1,MAX(0,($BX2070-2018+1)/($BX2070-$BW2070+1))),"")</f>
        <v>0.0</v>
      </c>
      <c r="Q2070">
        <f>IF(AND(ISNUMBER($BW2070),ISNUMBER($BX2070)),MIN(1,MAX(0,($BX2070-2019+1)/($BX2070-$BW2070+1))),"")</f>
        <v>0.0</v>
      </c>
      <c r="R2070">
        <f>IF(AND(ISNUMBER($BW2070),ISNUMBER($BX2070)),MIN(1,MAX(0,($BX2070-2016+1)/($BX2070-$BW2070+1))),"")</f>
        <v>0.0</v>
      </c>
      <c r="S2070">
        <f>IF($L2070&lt;&gt;"",IF($L2070&gt;=2015.5,1,0),"")</f>
        <v>0.0</v>
      </c>
      <c r="T2070">
        <f>IF($L2070&lt;&gt;"",IF($L2070&gt;=2016,1,0),"")</f>
        <v>0.0</v>
      </c>
      <c r="U2070">
        <f>IF(ISNUMBER($BX2070),IF($BX2070&gt;=2016,1,0),"")</f>
        <v>0.0</v>
      </c>
      <c r="V2070">
        <f>IF(ISNUMBER($BW2070),IF($BW2070&gt;=2016,1,0),"")</f>
        <v>0.0</v>
      </c>
      <c r="W2070" t="str">
        <f>IF(AND(ISNUMBER($BW2070),ISNUMBER($BX2070)),IF($BW2070&gt;=2016,"post-only",IF($BX2070&lt;2016,"pre-only","mixed")),"")</f>
        <v>pre-only</v>
      </c>
      <c r="X2070">
        <f>IF(AND(ISNUMBER($BW2070),ISNUMBER($BX2070)),MIN(1,MAX(0,($BX2070-2017+1)/($BX2070-$BW2070+1))),"")</f>
        <v>0.0</v>
      </c>
      <c r="Y2070">
        <f>IF(AND(ISNUMBER($BW2070),ISNUMBER($BX2070)),MIN(1,MAX(0,($BX2070-2018+1)/($BX2070-$BW2070+1))),"")</f>
        <v>0.0</v>
      </c>
      <c r="Z2070">
        <f>IF(AND(ISNUMBER($BW2070),ISNUMBER($BX2070)),MIN(1,MAX(0,($BX2070-2019+1)/($BX2070-$BW2070+1))),"")</f>
        <v>0.0</v>
      </c>
      <c r="AA2070">
        <f>IF(ISNUMBER($BX2070),IF($BX2070&gt;=2017,1,0),"")</f>
        <v>0.0</v>
      </c>
      <c r="AB2070">
        <f>IF(ISNUMBER($BX2070),IF($BX2070&gt;=2018,1,0),"")</f>
        <v>0.0</v>
      </c>
      <c r="AC2070">
        <f>IF(ISNUMBER($BX2070),IF($BX2070&gt;=2019,1,0),"")</f>
        <v>0.0</v>
      </c>
      <c r="AD2070">
        <f>IF($L2070&lt;&gt;"",IF($L2070&gt;2013,1,0),"")</f>
        <v>0.0</v>
      </c>
      <c r="AE2070">
        <f>IF($L2070&lt;&gt;"",1+IF($L2070&gt;2011,1,0)+IF($L2070&gt;2014,1,0),"")</f>
        <v>1.0</v>
      </c>
      <c r="AF2070" t="inlineStr">
        <is>
          <t>bond (yield)</t>
        </is>
      </c>
      <c r="AG2070" t="inlineStr">
        <is>
          <t>performance</t>
        </is>
      </c>
      <c r="AH2070" t="inlineStr">
        <is>
          <t>sensitive</t>
        </is>
      </c>
      <c r="AI2070" t="inlineStr">
        <is>
          <t>without ETS/CT</t>
        </is>
      </c>
      <c r="AJ2070" t="inlineStr">
        <is>
          <t>without ETS/CT</t>
        </is>
      </c>
      <c r="AK2070" t="str">
        <f>IF(AND($CF2070&lt;&gt;"",IFERROR(INDEX(subsample_country_map!$B:$B,MATCH($CF2070,subsample_country_map!$A:$A,0)),"")&lt;&gt;""),INDEX(subsample_country_map!$B:$B,MATCH($CF2070,subsample_country_map!$A:$A,0)),INDEX(lookup!$AA:$AA,MATCH($A2070,lookup!$A:$A,0)))</f>
        <v>1_US</v>
      </c>
      <c r="AL2070" t="str">
        <f>IF(AND($CF2070&lt;&gt;"",IFERROR(INDEX(subsample_country_map!$C:$C,MATCH($CF2070,subsample_country_map!$A:$A,0)),"")&lt;&gt;""),INDEX(subsample_country_map!$C:$C,MATCH($CF2070,subsample_country_map!$A:$A,0)),INDEX(lookup!$AB:$AB,MATCH($A2070,lookup!$A:$A,0)))</f>
        <v>1_developed</v>
      </c>
      <c r="AM2070" t="str">
        <f>IF(AND($CF2070&lt;&gt;"",IFERROR(INDEX(subsample_country_map!$D:$D,MATCH($CF2070,subsample_country_map!$A:$A,0)),"")&lt;&gt;""),INDEX(subsample_country_map!$D:$D,MATCH($CF2070,subsample_country_map!$A:$A,0)),INDEX(lookup!$AC:$AC,MATCH($A2070,lookup!$A:$A,0)))</f>
        <v>1_western</v>
      </c>
      <c r="AN2070" t="str">
        <f>IF(AND($CF2070&lt;&gt;"",IFERROR(INDEX(subsample_country_map!$E:$E,MATCH($CF2070,subsample_country_map!$A:$A,0)),"")&lt;&gt;""),INDEX(subsample_country_map!$E:$E,MATCH($CF2070,subsample_country_map!$A:$A,0)),INDEX(lookup!$AD:$AD,MATCH($A2070,lookup!$A:$A,0)))</f>
        <v>1_common law</v>
      </c>
      <c r="AO2070" t="str">
        <f>INDEX(lookup!$Y:$Y,MATCH($A2070,lookup!$A:$A,0))</f>
        <v>0_published</v>
      </c>
      <c r="AP2070" t="str">
        <f>INDEX(lookup!$Z:$Z,MATCH($A2070,lookup!$A:$A,0))</f>
        <v>1_VHB high</v>
      </c>
      <c r="AQ2070" t="str">
        <f>INDEX(lookup!$W:$W,MATCH($A2070,lookup!$A:$A,0))</f>
        <v>1_fin/acc/econ</v>
      </c>
      <c r="AS2070" t="inlineStr">
        <is>
          <t>staging</t>
        </is>
      </c>
      <c r="AT2070" t="inlineStr">
        <is>
          <t>bad-CER</t>
        </is>
      </c>
      <c r="AU2070" t="inlineStr">
        <is>
          <t>cost</t>
        </is>
      </c>
      <c r="AZ2070" t="inlineStr">
        <is>
          <t>0.45</t>
        </is>
      </c>
      <c r="BA2070" t="n">
        <v>244</v>
      </c>
      <c r="BB2070" t="inlineStr">
        <is>
          <t>1</t>
        </is>
      </c>
      <c r="BC2070" t="inlineStr">
        <is>
          <t>n/a (structural)</t>
        </is>
      </c>
      <c r="BD2070" t="inlineStr">
        <is>
          <t>n/a (structural)</t>
        </is>
      </c>
      <c r="BE2070" t="inlineStr">
        <is>
          <t>none</t>
        </is>
      </c>
      <c r="BI2070" t="inlineStr">
        <is>
          <t>Table 3</t>
        </is>
      </c>
      <c r="BJ2070" t="inlineStr">
        <is>
          <t>Pearson (below diagonal) row TRI_US x column YLD_SPD</t>
        </is>
      </c>
      <c r="BK2070" t="inlineStr">
        <is>
          <t>39</t>
        </is>
      </c>
      <c r="BL2070" t="inlineStr">
        <is>
          <t>TRI_US 0.45***</t>
        </is>
      </c>
      <c r="BM2070" t="inlineStr">
        <is>
          <t>TRI_US</t>
        </is>
      </c>
      <c r="BN2070" t="inlineStr">
        <is>
          <t>YLD_SPD</t>
        </is>
      </c>
      <c r="BO2070" t="inlineStr">
        <is>
          <t>original</t>
        </is>
      </c>
      <c r="BP2070" t="inlineStr">
        <is>
          <t>Schneider (2010)</t>
        </is>
      </c>
      <c r="BQ2070" t="inlineStr">
        <is>
          <t>bivariate</t>
        </is>
      </c>
      <c r="BT2070" t="n">
        <v>0</v>
      </c>
      <c r="BU2070" t="inlineStr">
        <is>
          <t>staging_Schneider_2010.csv</t>
        </is>
      </c>
      <c r="BW2070" t="n">
        <v>1994</v>
      </c>
      <c r="BX2070" t="n">
        <v>2004</v>
      </c>
      <c r="BY2070" t="inlineStr">
        <is>
          <t>U</t>
        </is>
      </c>
      <c r="BZ2070" t="n">
        <v>1999</v>
      </c>
      <c r="CA2070" t="n">
        <v>0</v>
      </c>
      <c r="CB2070" t="n">
        <v>0</v>
      </c>
      <c r="CC2070" t="n">
        <v>0</v>
      </c>
      <c r="CD2070" t="n">
        <v>0.4847002785940517</v>
      </c>
      <c r="CE2070" t="n">
        <v>1</v>
      </c>
    </row>
    <row r="2071">
      <c r="A2071" t="inlineStr">
        <is>
          <t>Schneider (2010)</t>
        </is>
      </c>
      <c r="B2071" t="n">
        <v>3376</v>
      </c>
      <c r="C2071" t="n">
        <v>0.42</v>
      </c>
      <c r="D2071" t="n">
        <v>244</v>
      </c>
      <c r="E2071">
        <f>IF(ISNUMBER($BA2071),$BA2071,IF(AND(ISNUMBER($D2071),ISNUMBER($BW2071),ISNUMBER($BX2071)),$D2071*($BX2071-$BW2071+1),""))</f>
        <v>244.0</v>
      </c>
      <c r="H2071" t="inlineStr">
        <is>
          <t>bivariate</t>
        </is>
      </c>
      <c r="I2071" t="inlineStr">
        <is>
          <t>Correlation coefficient available</t>
        </is>
      </c>
      <c r="J2071">
        <f>IF($BW2071&lt;&gt;"",$BW2071,"")</f>
        <v>1994.0</v>
      </c>
      <c r="K2071">
        <f>IF($BX2071&lt;&gt;"",$BX2071,"")</f>
        <v>2004.0</v>
      </c>
      <c r="L2071">
        <f>IF(AND(ISNUMBER($BW2071),ISNUMBER($BX2071)),($BW2071+$BX2071)/2,"")</f>
        <v>1999.0</v>
      </c>
      <c r="M2071">
        <f>IF($L2071&lt;&gt;"",$L2071,"")</f>
        <v>1999.0</v>
      </c>
      <c r="N2071">
        <f>IF(AND(ISNUMBER($BW2071),ISNUMBER($BX2071)),MIN(1,MAX(0,($BX2071-2016+1)/($BX2071-$BW2071+1))),"")</f>
        <v>0.0</v>
      </c>
      <c r="O2071">
        <f>IF(AND(ISNUMBER($BW2071),ISNUMBER($BX2071)),MIN(1,MAX(0,($BX2071-2017+1)/($BX2071-$BW2071+1))),"")</f>
        <v>0.0</v>
      </c>
      <c r="P2071">
        <f>IF(AND(ISNUMBER($BW2071),ISNUMBER($BX2071)),MIN(1,MAX(0,($BX2071-2018+1)/($BX2071-$BW2071+1))),"")</f>
        <v>0.0</v>
      </c>
      <c r="Q2071">
        <f>IF(AND(ISNUMBER($BW2071),ISNUMBER($BX2071)),MIN(1,MAX(0,($BX2071-2019+1)/($BX2071-$BW2071+1))),"")</f>
        <v>0.0</v>
      </c>
      <c r="R2071">
        <f>IF(AND(ISNUMBER($BW2071),ISNUMBER($BX2071)),MIN(1,MAX(0,($BX2071-2016+1)/($BX2071-$BW2071+1))),"")</f>
        <v>0.0</v>
      </c>
      <c r="S2071">
        <f>IF($L2071&lt;&gt;"",IF($L2071&gt;=2015.5,1,0),"")</f>
        <v>0.0</v>
      </c>
      <c r="T2071">
        <f>IF($L2071&lt;&gt;"",IF($L2071&gt;=2016,1,0),"")</f>
        <v>0.0</v>
      </c>
      <c r="U2071">
        <f>IF(ISNUMBER($BX2071),IF($BX2071&gt;=2016,1,0),"")</f>
        <v>0.0</v>
      </c>
      <c r="V2071">
        <f>IF(ISNUMBER($BW2071),IF($BW2071&gt;=2016,1,0),"")</f>
        <v>0.0</v>
      </c>
      <c r="W2071" t="str">
        <f>IF(AND(ISNUMBER($BW2071),ISNUMBER($BX2071)),IF($BW2071&gt;=2016,"post-only",IF($BX2071&lt;2016,"pre-only","mixed")),"")</f>
        <v>pre-only</v>
      </c>
      <c r="X2071">
        <f>IF(AND(ISNUMBER($BW2071),ISNUMBER($BX2071)),MIN(1,MAX(0,($BX2071-2017+1)/($BX2071-$BW2071+1))),"")</f>
        <v>0.0</v>
      </c>
      <c r="Y2071">
        <f>IF(AND(ISNUMBER($BW2071),ISNUMBER($BX2071)),MIN(1,MAX(0,($BX2071-2018+1)/($BX2071-$BW2071+1))),"")</f>
        <v>0.0</v>
      </c>
      <c r="Z2071">
        <f>IF(AND(ISNUMBER($BW2071),ISNUMBER($BX2071)),MIN(1,MAX(0,($BX2071-2019+1)/($BX2071-$BW2071+1))),"")</f>
        <v>0.0</v>
      </c>
      <c r="AA2071">
        <f>IF(ISNUMBER($BX2071),IF($BX2071&gt;=2017,1,0),"")</f>
        <v>0.0</v>
      </c>
      <c r="AB2071">
        <f>IF(ISNUMBER($BX2071),IF($BX2071&gt;=2018,1,0),"")</f>
        <v>0.0</v>
      </c>
      <c r="AC2071">
        <f>IF(ISNUMBER($BX2071),IF($BX2071&gt;=2019,1,0),"")</f>
        <v>0.0</v>
      </c>
      <c r="AD2071">
        <f>IF($L2071&lt;&gt;"",IF($L2071&gt;2013,1,0),"")</f>
        <v>0.0</v>
      </c>
      <c r="AE2071">
        <f>IF($L2071&lt;&gt;"",1+IF($L2071&gt;2011,1,0)+IF($L2071&gt;2014,1,0),"")</f>
        <v>1.0</v>
      </c>
      <c r="AF2071" t="inlineStr">
        <is>
          <t>bond (yield)</t>
        </is>
      </c>
      <c r="AG2071" t="inlineStr">
        <is>
          <t>performance</t>
        </is>
      </c>
      <c r="AH2071" t="inlineStr">
        <is>
          <t>sensitive</t>
        </is>
      </c>
      <c r="AI2071" t="inlineStr">
        <is>
          <t>without ETS/CT</t>
        </is>
      </c>
      <c r="AJ2071" t="inlineStr">
        <is>
          <t>without ETS/CT</t>
        </is>
      </c>
      <c r="AK2071" t="str">
        <f>IF(AND($CF2071&lt;&gt;"",IFERROR(INDEX(subsample_country_map!$B:$B,MATCH($CF2071,subsample_country_map!$A:$A,0)),"")&lt;&gt;""),INDEX(subsample_country_map!$B:$B,MATCH($CF2071,subsample_country_map!$A:$A,0)),INDEX(lookup!$AA:$AA,MATCH($A2071,lookup!$A:$A,0)))</f>
        <v>1_US</v>
      </c>
      <c r="AL2071" t="str">
        <f>IF(AND($CF2071&lt;&gt;"",IFERROR(INDEX(subsample_country_map!$C:$C,MATCH($CF2071,subsample_country_map!$A:$A,0)),"")&lt;&gt;""),INDEX(subsample_country_map!$C:$C,MATCH($CF2071,subsample_country_map!$A:$A,0)),INDEX(lookup!$AB:$AB,MATCH($A2071,lookup!$A:$A,0)))</f>
        <v>1_developed</v>
      </c>
      <c r="AM2071" t="str">
        <f>IF(AND($CF2071&lt;&gt;"",IFERROR(INDEX(subsample_country_map!$D:$D,MATCH($CF2071,subsample_country_map!$A:$A,0)),"")&lt;&gt;""),INDEX(subsample_country_map!$D:$D,MATCH($CF2071,subsample_country_map!$A:$A,0)),INDEX(lookup!$AC:$AC,MATCH($A2071,lookup!$A:$A,0)))</f>
        <v>1_western</v>
      </c>
      <c r="AN2071" t="str">
        <f>IF(AND($CF2071&lt;&gt;"",IFERROR(INDEX(subsample_country_map!$E:$E,MATCH($CF2071,subsample_country_map!$A:$A,0)),"")&lt;&gt;""),INDEX(subsample_country_map!$E:$E,MATCH($CF2071,subsample_country_map!$A:$A,0)),INDEX(lookup!$AD:$AD,MATCH($A2071,lookup!$A:$A,0)))</f>
        <v>1_common law</v>
      </c>
      <c r="AO2071" t="str">
        <f>INDEX(lookup!$Y:$Y,MATCH($A2071,lookup!$A:$A,0))</f>
        <v>0_published</v>
      </c>
      <c r="AP2071" t="str">
        <f>INDEX(lookup!$Z:$Z,MATCH($A2071,lookup!$A:$A,0))</f>
        <v>1_VHB high</v>
      </c>
      <c r="AQ2071" t="str">
        <f>INDEX(lookup!$W:$W,MATCH($A2071,lookup!$A:$A,0))</f>
        <v>1_fin/acc/econ</v>
      </c>
      <c r="AS2071" t="inlineStr">
        <is>
          <t>staging</t>
        </is>
      </c>
      <c r="AT2071" t="inlineStr">
        <is>
          <t>bad-CER</t>
        </is>
      </c>
      <c r="AU2071" t="inlineStr">
        <is>
          <t>cost</t>
        </is>
      </c>
      <c r="AZ2071" t="inlineStr">
        <is>
          <t>0.42</t>
        </is>
      </c>
      <c r="BA2071" t="n">
        <v>244</v>
      </c>
      <c r="BB2071" t="inlineStr">
        <is>
          <t>1</t>
        </is>
      </c>
      <c r="BC2071" t="inlineStr">
        <is>
          <t>n/a (structural)</t>
        </is>
      </c>
      <c r="BD2071" t="inlineStr">
        <is>
          <t>n/a (structural)</t>
        </is>
      </c>
      <c r="BE2071" t="inlineStr">
        <is>
          <t>none</t>
        </is>
      </c>
      <c r="BI2071" t="inlineStr">
        <is>
          <t>Table 3</t>
        </is>
      </c>
      <c r="BJ2071" t="inlineStr">
        <is>
          <t>Pearson (below diagonal) row TRI_SCALE x column YLD_SPD</t>
        </is>
      </c>
      <c r="BK2071" t="inlineStr">
        <is>
          <t>39</t>
        </is>
      </c>
      <c r="BL2071" t="inlineStr">
        <is>
          <t>TRI_SCALE 0.42***</t>
        </is>
      </c>
      <c r="BM2071" t="inlineStr">
        <is>
          <t>TRI_SCALE</t>
        </is>
      </c>
      <c r="BN2071" t="inlineStr">
        <is>
          <t>YLD_SPD</t>
        </is>
      </c>
      <c r="BO2071" t="inlineStr">
        <is>
          <t>original</t>
        </is>
      </c>
      <c r="BP2071" t="inlineStr">
        <is>
          <t>Schneider (2010)</t>
        </is>
      </c>
      <c r="BQ2071" t="inlineStr">
        <is>
          <t>bivariate</t>
        </is>
      </c>
      <c r="BT2071" t="n">
        <v>0</v>
      </c>
      <c r="BU2071" t="inlineStr">
        <is>
          <t>staging_Schneider_2010.csv</t>
        </is>
      </c>
      <c r="BW2071" t="n">
        <v>1994</v>
      </c>
      <c r="BX2071" t="n">
        <v>2004</v>
      </c>
      <c r="BY2071" t="inlineStr">
        <is>
          <t>U</t>
        </is>
      </c>
      <c r="BZ2071" t="n">
        <v>1999</v>
      </c>
      <c r="CA2071" t="n">
        <v>0</v>
      </c>
      <c r="CB2071" t="n">
        <v>0</v>
      </c>
      <c r="CC2071" t="n">
        <v>0</v>
      </c>
      <c r="CD2071" t="n">
        <v>0.4476920235274207</v>
      </c>
      <c r="CE2071" t="n">
        <v>1</v>
      </c>
    </row>
    <row r="2072">
      <c r="A2072" t="inlineStr">
        <is>
          <t>Schneider (2010)</t>
        </is>
      </c>
      <c r="B2072" t="n">
        <v>3377</v>
      </c>
      <c r="C2072" t="n">
        <v>-0.2150699090825244</v>
      </c>
      <c r="D2072" t="n">
        <v>244</v>
      </c>
      <c r="E2072">
        <f>IF(ISNUMBER($BA2072),$BA2072,IF(AND(ISNUMBER($D2072),ISNUMBER($BW2072),ISNUMBER($BX2072)),$D2072*($BX2072-$BW2072+1),""))</f>
        <v>244.0</v>
      </c>
      <c r="H2072" t="inlineStr">
        <is>
          <t>partial</t>
        </is>
      </c>
      <c r="I2072" t="inlineStr">
        <is>
          <t>T-Statistic available</t>
        </is>
      </c>
      <c r="J2072">
        <f>IF($BW2072&lt;&gt;"",$BW2072,"")</f>
        <v>1994.0</v>
      </c>
      <c r="K2072">
        <f>IF($BX2072&lt;&gt;"",$BX2072,"")</f>
        <v>2004.0</v>
      </c>
      <c r="L2072">
        <f>IF(AND(ISNUMBER($BW2072),ISNUMBER($BX2072)),($BW2072+$BX2072)/2,"")</f>
        <v>1999.0</v>
      </c>
      <c r="M2072">
        <f>IF($L2072&lt;&gt;"",$L2072,"")</f>
        <v>1999.0</v>
      </c>
      <c r="N2072">
        <f>IF(AND(ISNUMBER($BW2072),ISNUMBER($BX2072)),MIN(1,MAX(0,($BX2072-2016+1)/($BX2072-$BW2072+1))),"")</f>
        <v>0.0</v>
      </c>
      <c r="O2072">
        <f>IF(AND(ISNUMBER($BW2072),ISNUMBER($BX2072)),MIN(1,MAX(0,($BX2072-2017+1)/($BX2072-$BW2072+1))),"")</f>
        <v>0.0</v>
      </c>
      <c r="P2072">
        <f>IF(AND(ISNUMBER($BW2072),ISNUMBER($BX2072)),MIN(1,MAX(0,($BX2072-2018+1)/($BX2072-$BW2072+1))),"")</f>
        <v>0.0</v>
      </c>
      <c r="Q2072">
        <f>IF(AND(ISNUMBER($BW2072),ISNUMBER($BX2072)),MIN(1,MAX(0,($BX2072-2019+1)/($BX2072-$BW2072+1))),"")</f>
        <v>0.0</v>
      </c>
      <c r="R2072">
        <f>IF(AND(ISNUMBER($BW2072),ISNUMBER($BX2072)),MIN(1,MAX(0,($BX2072-2016+1)/($BX2072-$BW2072+1))),"")</f>
        <v>0.0</v>
      </c>
      <c r="S2072">
        <f>IF($L2072&lt;&gt;"",IF($L2072&gt;=2015.5,1,0),"")</f>
        <v>0.0</v>
      </c>
      <c r="T2072">
        <f>IF($L2072&lt;&gt;"",IF($L2072&gt;=2016,1,0),"")</f>
        <v>0.0</v>
      </c>
      <c r="U2072">
        <f>IF(ISNUMBER($BX2072),IF($BX2072&gt;=2016,1,0),"")</f>
        <v>0.0</v>
      </c>
      <c r="V2072">
        <f>IF(ISNUMBER($BW2072),IF($BW2072&gt;=2016,1,0),"")</f>
        <v>0.0</v>
      </c>
      <c r="W2072" t="str">
        <f>IF(AND(ISNUMBER($BW2072),ISNUMBER($BX2072)),IF($BW2072&gt;=2016,"post-only",IF($BX2072&lt;2016,"pre-only","mixed")),"")</f>
        <v>pre-only</v>
      </c>
      <c r="X2072">
        <f>IF(AND(ISNUMBER($BW2072),ISNUMBER($BX2072)),MIN(1,MAX(0,($BX2072-2017+1)/($BX2072-$BW2072+1))),"")</f>
        <v>0.0</v>
      </c>
      <c r="Y2072">
        <f>IF(AND(ISNUMBER($BW2072),ISNUMBER($BX2072)),MIN(1,MAX(0,($BX2072-2018+1)/($BX2072-$BW2072+1))),"")</f>
        <v>0.0</v>
      </c>
      <c r="Z2072">
        <f>IF(AND(ISNUMBER($BW2072),ISNUMBER($BX2072)),MIN(1,MAX(0,($BX2072-2019+1)/($BX2072-$BW2072+1))),"")</f>
        <v>0.0</v>
      </c>
      <c r="AA2072">
        <f>IF(ISNUMBER($BX2072),IF($BX2072&gt;=2017,1,0),"")</f>
        <v>0.0</v>
      </c>
      <c r="AB2072">
        <f>IF(ISNUMBER($BX2072),IF($BX2072&gt;=2018,1,0),"")</f>
        <v>0.0</v>
      </c>
      <c r="AC2072">
        <f>IF(ISNUMBER($BX2072),IF($BX2072&gt;=2019,1,0),"")</f>
        <v>0.0</v>
      </c>
      <c r="AD2072">
        <f>IF($L2072&lt;&gt;"",IF($L2072&gt;2013,1,0),"")</f>
        <v>0.0</v>
      </c>
      <c r="AE2072">
        <f>IF($L2072&lt;&gt;"",1+IF($L2072&gt;2011,1,0)+IF($L2072&gt;2014,1,0),"")</f>
        <v>1.0</v>
      </c>
      <c r="AF2072" t="inlineStr">
        <is>
          <t>bond (yield)</t>
        </is>
      </c>
      <c r="AG2072" t="inlineStr">
        <is>
          <t>performance</t>
        </is>
      </c>
      <c r="AH2072" t="inlineStr">
        <is>
          <t>sensitive</t>
        </is>
      </c>
      <c r="AI2072" t="inlineStr">
        <is>
          <t>without ETS/CT</t>
        </is>
      </c>
      <c r="AJ2072" t="inlineStr">
        <is>
          <t>without ETS/CT</t>
        </is>
      </c>
      <c r="AK2072" t="str">
        <f>IF(AND($CF2072&lt;&gt;"",IFERROR(INDEX(subsample_country_map!$B:$B,MATCH($CF2072,subsample_country_map!$A:$A,0)),"")&lt;&gt;""),INDEX(subsample_country_map!$B:$B,MATCH($CF2072,subsample_country_map!$A:$A,0)),INDEX(lookup!$AA:$AA,MATCH($A2072,lookup!$A:$A,0)))</f>
        <v>1_US</v>
      </c>
      <c r="AL2072" t="str">
        <f>IF(AND($CF2072&lt;&gt;"",IFERROR(INDEX(subsample_country_map!$C:$C,MATCH($CF2072,subsample_country_map!$A:$A,0)),"")&lt;&gt;""),INDEX(subsample_country_map!$C:$C,MATCH($CF2072,subsample_country_map!$A:$A,0)),INDEX(lookup!$AB:$AB,MATCH($A2072,lookup!$A:$A,0)))</f>
        <v>1_developed</v>
      </c>
      <c r="AM2072" t="str">
        <f>IF(AND($CF2072&lt;&gt;"",IFERROR(INDEX(subsample_country_map!$D:$D,MATCH($CF2072,subsample_country_map!$A:$A,0)),"")&lt;&gt;""),INDEX(subsample_country_map!$D:$D,MATCH($CF2072,subsample_country_map!$A:$A,0)),INDEX(lookup!$AC:$AC,MATCH($A2072,lookup!$A:$A,0)))</f>
        <v>1_western</v>
      </c>
      <c r="AN2072" t="str">
        <f>IF(AND($CF2072&lt;&gt;"",IFERROR(INDEX(subsample_country_map!$E:$E,MATCH($CF2072,subsample_country_map!$A:$A,0)),"")&lt;&gt;""),INDEX(subsample_country_map!$E:$E,MATCH($CF2072,subsample_country_map!$A:$A,0)),INDEX(lookup!$AD:$AD,MATCH($A2072,lookup!$A:$A,0)))</f>
        <v>1_common law</v>
      </c>
      <c r="AO2072" t="str">
        <f>INDEX(lookup!$Y:$Y,MATCH($A2072,lookup!$A:$A,0))</f>
        <v>0_published</v>
      </c>
      <c r="AP2072" t="str">
        <f>INDEX(lookup!$Z:$Z,MATCH($A2072,lookup!$A:$A,0))</f>
        <v>1_VHB high</v>
      </c>
      <c r="AQ2072" t="str">
        <f>INDEX(lookup!$W:$W,MATCH($A2072,lookup!$A:$A,0))</f>
        <v>1_fin/acc/econ</v>
      </c>
      <c r="AS2072" t="inlineStr">
        <is>
          <t>staging</t>
        </is>
      </c>
      <c r="AT2072" t="inlineStr">
        <is>
          <t>bad-CER</t>
        </is>
      </c>
      <c r="AU2072" t="inlineStr">
        <is>
          <t>cost</t>
        </is>
      </c>
      <c r="AV2072" t="inlineStr">
        <is>
          <t>12.87</t>
        </is>
      </c>
      <c r="AX2072" t="inlineStr">
        <is>
          <t>3.44</t>
        </is>
      </c>
      <c r="BA2072" t="n">
        <v>244</v>
      </c>
      <c r="BB2072" t="inlineStr">
        <is>
          <t>1</t>
        </is>
      </c>
      <c r="BC2072" t="inlineStr">
        <is>
          <t>OLS</t>
        </is>
      </c>
      <c r="BD2072" t="inlineStr">
        <is>
          <t>two-way:firm and year</t>
        </is>
      </c>
      <c r="BE2072" t="inlineStr">
        <is>
          <t>none</t>
        </is>
      </c>
      <c r="BI2072" t="inlineStr">
        <is>
          <t>Table 4</t>
        </is>
      </c>
      <c r="BJ2072" t="inlineStr">
        <is>
          <t>Mixed sample firms regression (TRI_US specification) single column</t>
        </is>
      </c>
      <c r="BK2072" t="inlineStr">
        <is>
          <t>40</t>
        </is>
      </c>
      <c r="BL2072" t="inlineStr">
        <is>
          <t>TRI_US (+) 12.87 3.44 ***</t>
        </is>
      </c>
      <c r="BM2072" t="inlineStr">
        <is>
          <t>TRI_US</t>
        </is>
      </c>
      <c r="BN2072" t="inlineStr">
        <is>
          <t>YLD_SPD</t>
        </is>
      </c>
      <c r="BO2072" t="inlineStr">
        <is>
          <t>original</t>
        </is>
      </c>
      <c r="BP2072" t="inlineStr">
        <is>
          <t>Schneider (2010)</t>
        </is>
      </c>
      <c r="BQ2072" t="inlineStr">
        <is>
          <t>computed</t>
        </is>
      </c>
      <c r="BT2072" t="n">
        <v>0</v>
      </c>
      <c r="BU2072" t="inlineStr">
        <is>
          <t>staging_Schneider_2010.csv</t>
        </is>
      </c>
      <c r="BW2072" t="n">
        <v>1994</v>
      </c>
      <c r="BX2072" t="n">
        <v>2004</v>
      </c>
      <c r="BY2072" t="inlineStr">
        <is>
          <t>U</t>
        </is>
      </c>
      <c r="BZ2072" t="n">
        <v>1999</v>
      </c>
      <c r="CA2072" t="n">
        <v>0</v>
      </c>
      <c r="CB2072" t="n">
        <v>0</v>
      </c>
      <c r="CC2072" t="n">
        <v>0</v>
      </c>
      <c r="CD2072" t="n">
        <v>-0.2184811173991584</v>
      </c>
      <c r="CE2072" t="n">
        <v>1</v>
      </c>
    </row>
    <row r="2073">
      <c r="A2073" t="inlineStr">
        <is>
          <t>Schneider (2010)</t>
        </is>
      </c>
      <c r="B2073" t="n">
        <v>3378</v>
      </c>
      <c r="C2073" t="n">
        <v>-0.2186432666440485</v>
      </c>
      <c r="D2073" t="n">
        <v>244</v>
      </c>
      <c r="E2073">
        <f>IF(ISNUMBER($BA2073),$BA2073,IF(AND(ISNUMBER($D2073),ISNUMBER($BW2073),ISNUMBER($BX2073)),$D2073*($BX2073-$BW2073+1),""))</f>
        <v>244.0</v>
      </c>
      <c r="H2073" t="inlineStr">
        <is>
          <t>partial</t>
        </is>
      </c>
      <c r="I2073" t="inlineStr">
        <is>
          <t>T-Statistic available</t>
        </is>
      </c>
      <c r="J2073">
        <f>IF($BW2073&lt;&gt;"",$BW2073,"")</f>
        <v>1994.0</v>
      </c>
      <c r="K2073">
        <f>IF($BX2073&lt;&gt;"",$BX2073,"")</f>
        <v>2004.0</v>
      </c>
      <c r="L2073">
        <f>IF(AND(ISNUMBER($BW2073),ISNUMBER($BX2073)),($BW2073+$BX2073)/2,"")</f>
        <v>1999.0</v>
      </c>
      <c r="M2073">
        <f>IF($L2073&lt;&gt;"",$L2073,"")</f>
        <v>1999.0</v>
      </c>
      <c r="N2073">
        <f>IF(AND(ISNUMBER($BW2073),ISNUMBER($BX2073)),MIN(1,MAX(0,($BX2073-2016+1)/($BX2073-$BW2073+1))),"")</f>
        <v>0.0</v>
      </c>
      <c r="O2073">
        <f>IF(AND(ISNUMBER($BW2073),ISNUMBER($BX2073)),MIN(1,MAX(0,($BX2073-2017+1)/($BX2073-$BW2073+1))),"")</f>
        <v>0.0</v>
      </c>
      <c r="P2073">
        <f>IF(AND(ISNUMBER($BW2073),ISNUMBER($BX2073)),MIN(1,MAX(0,($BX2073-2018+1)/($BX2073-$BW2073+1))),"")</f>
        <v>0.0</v>
      </c>
      <c r="Q2073">
        <f>IF(AND(ISNUMBER($BW2073),ISNUMBER($BX2073)),MIN(1,MAX(0,($BX2073-2019+1)/($BX2073-$BW2073+1))),"")</f>
        <v>0.0</v>
      </c>
      <c r="R2073">
        <f>IF(AND(ISNUMBER($BW2073),ISNUMBER($BX2073)),MIN(1,MAX(0,($BX2073-2016+1)/($BX2073-$BW2073+1))),"")</f>
        <v>0.0</v>
      </c>
      <c r="S2073">
        <f>IF($L2073&lt;&gt;"",IF($L2073&gt;=2015.5,1,0),"")</f>
        <v>0.0</v>
      </c>
      <c r="T2073">
        <f>IF($L2073&lt;&gt;"",IF($L2073&gt;=2016,1,0),"")</f>
        <v>0.0</v>
      </c>
      <c r="U2073">
        <f>IF(ISNUMBER($BX2073),IF($BX2073&gt;=2016,1,0),"")</f>
        <v>0.0</v>
      </c>
      <c r="V2073">
        <f>IF(ISNUMBER($BW2073),IF($BW2073&gt;=2016,1,0),"")</f>
        <v>0.0</v>
      </c>
      <c r="W2073" t="str">
        <f>IF(AND(ISNUMBER($BW2073),ISNUMBER($BX2073)),IF($BW2073&gt;=2016,"post-only",IF($BX2073&lt;2016,"pre-only","mixed")),"")</f>
        <v>pre-only</v>
      </c>
      <c r="X2073">
        <f>IF(AND(ISNUMBER($BW2073),ISNUMBER($BX2073)),MIN(1,MAX(0,($BX2073-2017+1)/($BX2073-$BW2073+1))),"")</f>
        <v>0.0</v>
      </c>
      <c r="Y2073">
        <f>IF(AND(ISNUMBER($BW2073),ISNUMBER($BX2073)),MIN(1,MAX(0,($BX2073-2018+1)/($BX2073-$BW2073+1))),"")</f>
        <v>0.0</v>
      </c>
      <c r="Z2073">
        <f>IF(AND(ISNUMBER($BW2073),ISNUMBER($BX2073)),MIN(1,MAX(0,($BX2073-2019+1)/($BX2073-$BW2073+1))),"")</f>
        <v>0.0</v>
      </c>
      <c r="AA2073">
        <f>IF(ISNUMBER($BX2073),IF($BX2073&gt;=2017,1,0),"")</f>
        <v>0.0</v>
      </c>
      <c r="AB2073">
        <f>IF(ISNUMBER($BX2073),IF($BX2073&gt;=2018,1,0),"")</f>
        <v>0.0</v>
      </c>
      <c r="AC2073">
        <f>IF(ISNUMBER($BX2073),IF($BX2073&gt;=2019,1,0),"")</f>
        <v>0.0</v>
      </c>
      <c r="AD2073">
        <f>IF($L2073&lt;&gt;"",IF($L2073&gt;2013,1,0),"")</f>
        <v>0.0</v>
      </c>
      <c r="AE2073">
        <f>IF($L2073&lt;&gt;"",1+IF($L2073&gt;2011,1,0)+IF($L2073&gt;2014,1,0),"")</f>
        <v>1.0</v>
      </c>
      <c r="AF2073" t="inlineStr">
        <is>
          <t>bond (yield)</t>
        </is>
      </c>
      <c r="AG2073" t="inlineStr">
        <is>
          <t>performance</t>
        </is>
      </c>
      <c r="AH2073" t="inlineStr">
        <is>
          <t>sensitive</t>
        </is>
      </c>
      <c r="AI2073" t="inlineStr">
        <is>
          <t>without ETS/CT</t>
        </is>
      </c>
      <c r="AJ2073" t="inlineStr">
        <is>
          <t>without ETS/CT</t>
        </is>
      </c>
      <c r="AK2073" t="str">
        <f>IF(AND($CF2073&lt;&gt;"",IFERROR(INDEX(subsample_country_map!$B:$B,MATCH($CF2073,subsample_country_map!$A:$A,0)),"")&lt;&gt;""),INDEX(subsample_country_map!$B:$B,MATCH($CF2073,subsample_country_map!$A:$A,0)),INDEX(lookup!$AA:$AA,MATCH($A2073,lookup!$A:$A,0)))</f>
        <v>1_US</v>
      </c>
      <c r="AL2073" t="str">
        <f>IF(AND($CF2073&lt;&gt;"",IFERROR(INDEX(subsample_country_map!$C:$C,MATCH($CF2073,subsample_country_map!$A:$A,0)),"")&lt;&gt;""),INDEX(subsample_country_map!$C:$C,MATCH($CF2073,subsample_country_map!$A:$A,0)),INDEX(lookup!$AB:$AB,MATCH($A2073,lookup!$A:$A,0)))</f>
        <v>1_developed</v>
      </c>
      <c r="AM2073" t="str">
        <f>IF(AND($CF2073&lt;&gt;"",IFERROR(INDEX(subsample_country_map!$D:$D,MATCH($CF2073,subsample_country_map!$A:$A,0)),"")&lt;&gt;""),INDEX(subsample_country_map!$D:$D,MATCH($CF2073,subsample_country_map!$A:$A,0)),INDEX(lookup!$AC:$AC,MATCH($A2073,lookup!$A:$A,0)))</f>
        <v>1_western</v>
      </c>
      <c r="AN2073" t="str">
        <f>IF(AND($CF2073&lt;&gt;"",IFERROR(INDEX(subsample_country_map!$E:$E,MATCH($CF2073,subsample_country_map!$A:$A,0)),"")&lt;&gt;""),INDEX(subsample_country_map!$E:$E,MATCH($CF2073,subsample_country_map!$A:$A,0)),INDEX(lookup!$AD:$AD,MATCH($A2073,lookup!$A:$A,0)))</f>
        <v>1_common law</v>
      </c>
      <c r="AO2073" t="str">
        <f>INDEX(lookup!$Y:$Y,MATCH($A2073,lookup!$A:$A,0))</f>
        <v>0_published</v>
      </c>
      <c r="AP2073" t="str">
        <f>INDEX(lookup!$Z:$Z,MATCH($A2073,lookup!$A:$A,0))</f>
        <v>1_VHB high</v>
      </c>
      <c r="AQ2073" t="str">
        <f>INDEX(lookup!$W:$W,MATCH($A2073,lookup!$A:$A,0))</f>
        <v>1_fin/acc/econ</v>
      </c>
      <c r="AS2073" t="inlineStr">
        <is>
          <t>staging</t>
        </is>
      </c>
      <c r="AT2073" t="inlineStr">
        <is>
          <t>bad-CER</t>
        </is>
      </c>
      <c r="AU2073" t="inlineStr">
        <is>
          <t>cost</t>
        </is>
      </c>
      <c r="AV2073" t="inlineStr">
        <is>
          <t>45.02</t>
        </is>
      </c>
      <c r="AX2073" t="inlineStr">
        <is>
          <t>3.50</t>
        </is>
      </c>
      <c r="BA2073" t="n">
        <v>244</v>
      </c>
      <c r="BB2073" t="inlineStr">
        <is>
          <t>1</t>
        </is>
      </c>
      <c r="BC2073" t="inlineStr">
        <is>
          <t>OLS</t>
        </is>
      </c>
      <c r="BD2073" t="inlineStr">
        <is>
          <t>two-way:firm and year</t>
        </is>
      </c>
      <c r="BE2073" t="inlineStr">
        <is>
          <t>none</t>
        </is>
      </c>
      <c r="BI2073" t="inlineStr">
        <is>
          <t>Table 5</t>
        </is>
      </c>
      <c r="BJ2073" t="inlineStr">
        <is>
          <t>Mixed sample firms regression (TRI_SCALE specification) single column</t>
        </is>
      </c>
      <c r="BK2073" t="inlineStr">
        <is>
          <t>41</t>
        </is>
      </c>
      <c r="BL2073" t="inlineStr">
        <is>
          <t>TRI_SCALE (+) 45.02 3.50 ***</t>
        </is>
      </c>
      <c r="BM2073" t="inlineStr">
        <is>
          <t>TRI_SCALE</t>
        </is>
      </c>
      <c r="BN2073" t="inlineStr">
        <is>
          <t>YLD_SPD</t>
        </is>
      </c>
      <c r="BO2073" t="inlineStr">
        <is>
          <t>original</t>
        </is>
      </c>
      <c r="BP2073" t="inlineStr">
        <is>
          <t>Schneider (2010)</t>
        </is>
      </c>
      <c r="BQ2073" t="inlineStr">
        <is>
          <t>computed</t>
        </is>
      </c>
      <c r="BT2073" t="n">
        <v>0</v>
      </c>
      <c r="BU2073" t="inlineStr">
        <is>
          <t>staging_Schneider_2010.csv</t>
        </is>
      </c>
      <c r="BW2073" t="n">
        <v>1994</v>
      </c>
      <c r="BX2073" t="n">
        <v>2004</v>
      </c>
      <c r="BY2073" t="inlineStr">
        <is>
          <t>U</t>
        </is>
      </c>
      <c r="BZ2073" t="n">
        <v>1999</v>
      </c>
      <c r="CA2073" t="n">
        <v>0</v>
      </c>
      <c r="CB2073" t="n">
        <v>0</v>
      </c>
      <c r="CC2073" t="n">
        <v>0</v>
      </c>
      <c r="CD2073" t="n">
        <v>-0.2222308159876839</v>
      </c>
      <c r="CE2073" t="n">
        <v>1</v>
      </c>
    </row>
    <row r="2074">
      <c r="A2074" t="inlineStr">
        <is>
          <t>Schneider (2010)</t>
        </is>
      </c>
      <c r="B2074" t="n">
        <v>3379</v>
      </c>
      <c r="C2074" t="n">
        <v>-0.1852964218448318</v>
      </c>
      <c r="D2074" t="n">
        <v>162</v>
      </c>
      <c r="E2074">
        <f>IF(ISNUMBER($BA2074),$BA2074,IF(AND(ISNUMBER($D2074),ISNUMBER($BW2074),ISNUMBER($BX2074)),$D2074*($BX2074-$BW2074+1),""))</f>
        <v>162.0</v>
      </c>
      <c r="H2074" t="inlineStr">
        <is>
          <t>partial</t>
        </is>
      </c>
      <c r="I2074" t="inlineStr">
        <is>
          <t>T-Statistic available</t>
        </is>
      </c>
      <c r="J2074">
        <f>IF($BW2074&lt;&gt;"",$BW2074,"")</f>
        <v>1994.0</v>
      </c>
      <c r="K2074">
        <f>IF($BX2074&lt;&gt;"",$BX2074,"")</f>
        <v>2004.0</v>
      </c>
      <c r="L2074">
        <f>IF(AND(ISNUMBER($BW2074),ISNUMBER($BX2074)),($BW2074+$BX2074)/2,"")</f>
        <v>1999.0</v>
      </c>
      <c r="M2074">
        <f>IF($L2074&lt;&gt;"",$L2074,"")</f>
        <v>1999.0</v>
      </c>
      <c r="N2074">
        <f>IF(AND(ISNUMBER($BW2074),ISNUMBER($BX2074)),MIN(1,MAX(0,($BX2074-2016+1)/($BX2074-$BW2074+1))),"")</f>
        <v>0.0</v>
      </c>
      <c r="O2074">
        <f>IF(AND(ISNUMBER($BW2074),ISNUMBER($BX2074)),MIN(1,MAX(0,($BX2074-2017+1)/($BX2074-$BW2074+1))),"")</f>
        <v>0.0</v>
      </c>
      <c r="P2074">
        <f>IF(AND(ISNUMBER($BW2074),ISNUMBER($BX2074)),MIN(1,MAX(0,($BX2074-2018+1)/($BX2074-$BW2074+1))),"")</f>
        <v>0.0</v>
      </c>
      <c r="Q2074">
        <f>IF(AND(ISNUMBER($BW2074),ISNUMBER($BX2074)),MIN(1,MAX(0,($BX2074-2019+1)/($BX2074-$BW2074+1))),"")</f>
        <v>0.0</v>
      </c>
      <c r="R2074">
        <f>IF(AND(ISNUMBER($BW2074),ISNUMBER($BX2074)),MIN(1,MAX(0,($BX2074-2016+1)/($BX2074-$BW2074+1))),"")</f>
        <v>0.0</v>
      </c>
      <c r="S2074">
        <f>IF($L2074&lt;&gt;"",IF($L2074&gt;=2015.5,1,0),"")</f>
        <v>0.0</v>
      </c>
      <c r="T2074">
        <f>IF($L2074&lt;&gt;"",IF($L2074&gt;=2016,1,0),"")</f>
        <v>0.0</v>
      </c>
      <c r="U2074">
        <f>IF(ISNUMBER($BX2074),IF($BX2074&gt;=2016,1,0),"")</f>
        <v>0.0</v>
      </c>
      <c r="V2074">
        <f>IF(ISNUMBER($BW2074),IF($BW2074&gt;=2016,1,0),"")</f>
        <v>0.0</v>
      </c>
      <c r="W2074" t="str">
        <f>IF(AND(ISNUMBER($BW2074),ISNUMBER($BX2074)),IF($BW2074&gt;=2016,"post-only",IF($BX2074&lt;2016,"pre-only","mixed")),"")</f>
        <v>pre-only</v>
      </c>
      <c r="X2074">
        <f>IF(AND(ISNUMBER($BW2074),ISNUMBER($BX2074)),MIN(1,MAX(0,($BX2074-2017+1)/($BX2074-$BW2074+1))),"")</f>
        <v>0.0</v>
      </c>
      <c r="Y2074">
        <f>IF(AND(ISNUMBER($BW2074),ISNUMBER($BX2074)),MIN(1,MAX(0,($BX2074-2018+1)/($BX2074-$BW2074+1))),"")</f>
        <v>0.0</v>
      </c>
      <c r="Z2074">
        <f>IF(AND(ISNUMBER($BW2074),ISNUMBER($BX2074)),MIN(1,MAX(0,($BX2074-2019+1)/($BX2074-$BW2074+1))),"")</f>
        <v>0.0</v>
      </c>
      <c r="AA2074">
        <f>IF(ISNUMBER($BX2074),IF($BX2074&gt;=2017,1,0),"")</f>
        <v>0.0</v>
      </c>
      <c r="AB2074">
        <f>IF(ISNUMBER($BX2074),IF($BX2074&gt;=2018,1,0),"")</f>
        <v>0.0</v>
      </c>
      <c r="AC2074">
        <f>IF(ISNUMBER($BX2074),IF($BX2074&gt;=2019,1,0),"")</f>
        <v>0.0</v>
      </c>
      <c r="AD2074">
        <f>IF($L2074&lt;&gt;"",IF($L2074&gt;2013,1,0),"")</f>
        <v>0.0</v>
      </c>
      <c r="AE2074">
        <f>IF($L2074&lt;&gt;"",1+IF($L2074&gt;2011,1,0)+IF($L2074&gt;2014,1,0),"")</f>
        <v>1.0</v>
      </c>
      <c r="AF2074" t="inlineStr">
        <is>
          <t>bond (yield)</t>
        </is>
      </c>
      <c r="AG2074" t="inlineStr">
        <is>
          <t>performance</t>
        </is>
      </c>
      <c r="AH2074" t="inlineStr">
        <is>
          <t>sensitive</t>
        </is>
      </c>
      <c r="AI2074" t="inlineStr">
        <is>
          <t>without ETS/CT</t>
        </is>
      </c>
      <c r="AJ2074" t="inlineStr">
        <is>
          <t>without ETS/CT</t>
        </is>
      </c>
      <c r="AK2074" t="str">
        <f>IF(AND($CF2074&lt;&gt;"",IFERROR(INDEX(subsample_country_map!$B:$B,MATCH($CF2074,subsample_country_map!$A:$A,0)),"")&lt;&gt;""),INDEX(subsample_country_map!$B:$B,MATCH($CF2074,subsample_country_map!$A:$A,0)),INDEX(lookup!$AA:$AA,MATCH($A2074,lookup!$A:$A,0)))</f>
        <v>1_US</v>
      </c>
      <c r="AL2074" t="str">
        <f>IF(AND($CF2074&lt;&gt;"",IFERROR(INDEX(subsample_country_map!$C:$C,MATCH($CF2074,subsample_country_map!$A:$A,0)),"")&lt;&gt;""),INDEX(subsample_country_map!$C:$C,MATCH($CF2074,subsample_country_map!$A:$A,0)),INDEX(lookup!$AB:$AB,MATCH($A2074,lookup!$A:$A,0)))</f>
        <v>1_developed</v>
      </c>
      <c r="AM2074" t="str">
        <f>IF(AND($CF2074&lt;&gt;"",IFERROR(INDEX(subsample_country_map!$D:$D,MATCH($CF2074,subsample_country_map!$A:$A,0)),"")&lt;&gt;""),INDEX(subsample_country_map!$D:$D,MATCH($CF2074,subsample_country_map!$A:$A,0)),INDEX(lookup!$AC:$AC,MATCH($A2074,lookup!$A:$A,0)))</f>
        <v>1_western</v>
      </c>
      <c r="AN2074" t="str">
        <f>IF(AND($CF2074&lt;&gt;"",IFERROR(INDEX(subsample_country_map!$E:$E,MATCH($CF2074,subsample_country_map!$A:$A,0)),"")&lt;&gt;""),INDEX(subsample_country_map!$E:$E,MATCH($CF2074,subsample_country_map!$A:$A,0)),INDEX(lookup!$AD:$AD,MATCH($A2074,lookup!$A:$A,0)))</f>
        <v>1_common law</v>
      </c>
      <c r="AO2074" t="str">
        <f>INDEX(lookup!$Y:$Y,MATCH($A2074,lookup!$A:$A,0))</f>
        <v>0_published</v>
      </c>
      <c r="AP2074" t="str">
        <f>INDEX(lookup!$Z:$Z,MATCH($A2074,lookup!$A:$A,0))</f>
        <v>1_VHB high</v>
      </c>
      <c r="AQ2074" t="str">
        <f>INDEX(lookup!$W:$W,MATCH($A2074,lookup!$A:$A,0))</f>
        <v>1_fin/acc/econ</v>
      </c>
      <c r="AS2074" t="inlineStr">
        <is>
          <t>staging</t>
        </is>
      </c>
      <c r="AT2074" t="inlineStr">
        <is>
          <t>bad-CER</t>
        </is>
      </c>
      <c r="AU2074" t="inlineStr">
        <is>
          <t>cost</t>
        </is>
      </c>
      <c r="AV2074" t="inlineStr">
        <is>
          <t>10.98</t>
        </is>
      </c>
      <c r="AX2074" t="inlineStr">
        <is>
          <t>2.40</t>
        </is>
      </c>
      <c r="BA2074" t="n">
        <v>162</v>
      </c>
      <c r="BB2074" t="inlineStr">
        <is>
          <t>1</t>
        </is>
      </c>
      <c r="BC2074" t="inlineStr">
        <is>
          <t>OLS</t>
        </is>
      </c>
      <c r="BD2074" t="inlineStr">
        <is>
          <t>two-way:firm and year</t>
        </is>
      </c>
      <c r="BE2074" t="inlineStr">
        <is>
          <t>industry</t>
        </is>
      </c>
      <c r="BF2074" t="inlineStr">
        <is>
          <t>Pulp and Paper</t>
        </is>
      </c>
      <c r="BI2074" t="inlineStr">
        <is>
          <t>Table 6</t>
        </is>
      </c>
      <c r="BJ2074" t="inlineStr">
        <is>
          <t>Pulp and Paper column</t>
        </is>
      </c>
      <c r="BK2074" t="inlineStr">
        <is>
          <t>42</t>
        </is>
      </c>
      <c r="BL2074" t="inlineStr">
        <is>
          <t>TRI_PP (TRI_CHEM) (+) 10.98 2.40 ***</t>
        </is>
      </c>
      <c r="BM2074" t="inlineStr">
        <is>
          <t>TRI_PP</t>
        </is>
      </c>
      <c r="BN2074" t="inlineStr">
        <is>
          <t>YLD_SPD</t>
        </is>
      </c>
      <c r="BO2074" t="inlineStr">
        <is>
          <t>original</t>
        </is>
      </c>
      <c r="BP2074" t="inlineStr">
        <is>
          <t>Schneider (2010)</t>
        </is>
      </c>
      <c r="BQ2074" t="inlineStr">
        <is>
          <t>computed</t>
        </is>
      </c>
      <c r="BT2074" t="n">
        <v>0</v>
      </c>
      <c r="BU2074" t="inlineStr">
        <is>
          <t>staging_Schneider_2010.csv</t>
        </is>
      </c>
      <c r="BW2074" t="n">
        <v>1994</v>
      </c>
      <c r="BX2074" t="n">
        <v>2004</v>
      </c>
      <c r="BY2074" t="inlineStr">
        <is>
          <t>U</t>
        </is>
      </c>
      <c r="BZ2074" t="n">
        <v>1999</v>
      </c>
      <c r="CA2074" t="n">
        <v>0</v>
      </c>
      <c r="CB2074" t="n">
        <v>0</v>
      </c>
      <c r="CC2074" t="n">
        <v>0</v>
      </c>
      <c r="CD2074" t="n">
        <v>-0.1874619140034221</v>
      </c>
      <c r="CE2074" t="n">
        <v>1</v>
      </c>
    </row>
    <row r="2075">
      <c r="A2075" t="inlineStr">
        <is>
          <t>Schneider (2010)</t>
        </is>
      </c>
      <c r="B2075" t="n">
        <v>3380</v>
      </c>
      <c r="C2075" t="n">
        <v>-0.2591789532197438</v>
      </c>
      <c r="D2075" t="n">
        <v>82</v>
      </c>
      <c r="E2075">
        <f>IF(ISNUMBER($BA2075),$BA2075,IF(AND(ISNUMBER($D2075),ISNUMBER($BW2075),ISNUMBER($BX2075)),$D2075*($BX2075-$BW2075+1),""))</f>
        <v>82.0</v>
      </c>
      <c r="H2075" t="inlineStr">
        <is>
          <t>partial</t>
        </is>
      </c>
      <c r="I2075" t="inlineStr">
        <is>
          <t>T-Statistic available</t>
        </is>
      </c>
      <c r="J2075">
        <f>IF($BW2075&lt;&gt;"",$BW2075,"")</f>
        <v>1994.0</v>
      </c>
      <c r="K2075">
        <f>IF($BX2075&lt;&gt;"",$BX2075,"")</f>
        <v>2004.0</v>
      </c>
      <c r="L2075">
        <f>IF(AND(ISNUMBER($BW2075),ISNUMBER($BX2075)),($BW2075+$BX2075)/2,"")</f>
        <v>1999.0</v>
      </c>
      <c r="M2075">
        <f>IF($L2075&lt;&gt;"",$L2075,"")</f>
        <v>1999.0</v>
      </c>
      <c r="N2075">
        <f>IF(AND(ISNUMBER($BW2075),ISNUMBER($BX2075)),MIN(1,MAX(0,($BX2075-2016+1)/($BX2075-$BW2075+1))),"")</f>
        <v>0.0</v>
      </c>
      <c r="O2075">
        <f>IF(AND(ISNUMBER($BW2075),ISNUMBER($BX2075)),MIN(1,MAX(0,($BX2075-2017+1)/($BX2075-$BW2075+1))),"")</f>
        <v>0.0</v>
      </c>
      <c r="P2075">
        <f>IF(AND(ISNUMBER($BW2075),ISNUMBER($BX2075)),MIN(1,MAX(0,($BX2075-2018+1)/($BX2075-$BW2075+1))),"")</f>
        <v>0.0</v>
      </c>
      <c r="Q2075">
        <f>IF(AND(ISNUMBER($BW2075),ISNUMBER($BX2075)),MIN(1,MAX(0,($BX2075-2019+1)/($BX2075-$BW2075+1))),"")</f>
        <v>0.0</v>
      </c>
      <c r="R2075">
        <f>IF(AND(ISNUMBER($BW2075),ISNUMBER($BX2075)),MIN(1,MAX(0,($BX2075-2016+1)/($BX2075-$BW2075+1))),"")</f>
        <v>0.0</v>
      </c>
      <c r="S2075">
        <f>IF($L2075&lt;&gt;"",IF($L2075&gt;=2015.5,1,0),"")</f>
        <v>0.0</v>
      </c>
      <c r="T2075">
        <f>IF($L2075&lt;&gt;"",IF($L2075&gt;=2016,1,0),"")</f>
        <v>0.0</v>
      </c>
      <c r="U2075">
        <f>IF(ISNUMBER($BX2075),IF($BX2075&gt;=2016,1,0),"")</f>
        <v>0.0</v>
      </c>
      <c r="V2075">
        <f>IF(ISNUMBER($BW2075),IF($BW2075&gt;=2016,1,0),"")</f>
        <v>0.0</v>
      </c>
      <c r="W2075" t="str">
        <f>IF(AND(ISNUMBER($BW2075),ISNUMBER($BX2075)),IF($BW2075&gt;=2016,"post-only",IF($BX2075&lt;2016,"pre-only","mixed")),"")</f>
        <v>pre-only</v>
      </c>
      <c r="X2075">
        <f>IF(AND(ISNUMBER($BW2075),ISNUMBER($BX2075)),MIN(1,MAX(0,($BX2075-2017+1)/($BX2075-$BW2075+1))),"")</f>
        <v>0.0</v>
      </c>
      <c r="Y2075">
        <f>IF(AND(ISNUMBER($BW2075),ISNUMBER($BX2075)),MIN(1,MAX(0,($BX2075-2018+1)/($BX2075-$BW2075+1))),"")</f>
        <v>0.0</v>
      </c>
      <c r="Z2075">
        <f>IF(AND(ISNUMBER($BW2075),ISNUMBER($BX2075)),MIN(1,MAX(0,($BX2075-2019+1)/($BX2075-$BW2075+1))),"")</f>
        <v>0.0</v>
      </c>
      <c r="AA2075">
        <f>IF(ISNUMBER($BX2075),IF($BX2075&gt;=2017,1,0),"")</f>
        <v>0.0</v>
      </c>
      <c r="AB2075">
        <f>IF(ISNUMBER($BX2075),IF($BX2075&gt;=2018,1,0),"")</f>
        <v>0.0</v>
      </c>
      <c r="AC2075">
        <f>IF(ISNUMBER($BX2075),IF($BX2075&gt;=2019,1,0),"")</f>
        <v>0.0</v>
      </c>
      <c r="AD2075">
        <f>IF($L2075&lt;&gt;"",IF($L2075&gt;2013,1,0),"")</f>
        <v>0.0</v>
      </c>
      <c r="AE2075">
        <f>IF($L2075&lt;&gt;"",1+IF($L2075&gt;2011,1,0)+IF($L2075&gt;2014,1,0),"")</f>
        <v>1.0</v>
      </c>
      <c r="AF2075" t="inlineStr">
        <is>
          <t>bond (yield)</t>
        </is>
      </c>
      <c r="AG2075" t="inlineStr">
        <is>
          <t>performance</t>
        </is>
      </c>
      <c r="AH2075" t="inlineStr">
        <is>
          <t>sensitive</t>
        </is>
      </c>
      <c r="AI2075" t="inlineStr">
        <is>
          <t>without ETS/CT</t>
        </is>
      </c>
      <c r="AJ2075" t="inlineStr">
        <is>
          <t>without ETS/CT</t>
        </is>
      </c>
      <c r="AK2075" t="str">
        <f>IF(AND($CF2075&lt;&gt;"",IFERROR(INDEX(subsample_country_map!$B:$B,MATCH($CF2075,subsample_country_map!$A:$A,0)),"")&lt;&gt;""),INDEX(subsample_country_map!$B:$B,MATCH($CF2075,subsample_country_map!$A:$A,0)),INDEX(lookup!$AA:$AA,MATCH($A2075,lookup!$A:$A,0)))</f>
        <v>1_US</v>
      </c>
      <c r="AL2075" t="str">
        <f>IF(AND($CF2075&lt;&gt;"",IFERROR(INDEX(subsample_country_map!$C:$C,MATCH($CF2075,subsample_country_map!$A:$A,0)),"")&lt;&gt;""),INDEX(subsample_country_map!$C:$C,MATCH($CF2075,subsample_country_map!$A:$A,0)),INDEX(lookup!$AB:$AB,MATCH($A2075,lookup!$A:$A,0)))</f>
        <v>1_developed</v>
      </c>
      <c r="AM2075" t="str">
        <f>IF(AND($CF2075&lt;&gt;"",IFERROR(INDEX(subsample_country_map!$D:$D,MATCH($CF2075,subsample_country_map!$A:$A,0)),"")&lt;&gt;""),INDEX(subsample_country_map!$D:$D,MATCH($CF2075,subsample_country_map!$A:$A,0)),INDEX(lookup!$AC:$AC,MATCH($A2075,lookup!$A:$A,0)))</f>
        <v>1_western</v>
      </c>
      <c r="AN2075" t="str">
        <f>IF(AND($CF2075&lt;&gt;"",IFERROR(INDEX(subsample_country_map!$E:$E,MATCH($CF2075,subsample_country_map!$A:$A,0)),"")&lt;&gt;""),INDEX(subsample_country_map!$E:$E,MATCH($CF2075,subsample_country_map!$A:$A,0)),INDEX(lookup!$AD:$AD,MATCH($A2075,lookup!$A:$A,0)))</f>
        <v>1_common law</v>
      </c>
      <c r="AO2075" t="str">
        <f>INDEX(lookup!$Y:$Y,MATCH($A2075,lookup!$A:$A,0))</f>
        <v>0_published</v>
      </c>
      <c r="AP2075" t="str">
        <f>INDEX(lookup!$Z:$Z,MATCH($A2075,lookup!$A:$A,0))</f>
        <v>1_VHB high</v>
      </c>
      <c r="AQ2075" t="str">
        <f>INDEX(lookup!$W:$W,MATCH($A2075,lookup!$A:$A,0))</f>
        <v>1_fin/acc/econ</v>
      </c>
      <c r="AS2075" t="inlineStr">
        <is>
          <t>staging</t>
        </is>
      </c>
      <c r="AT2075" t="inlineStr">
        <is>
          <t>bad-CER</t>
        </is>
      </c>
      <c r="AU2075" t="inlineStr">
        <is>
          <t>cost</t>
        </is>
      </c>
      <c r="AV2075" t="inlineStr">
        <is>
          <t>11.34</t>
        </is>
      </c>
      <c r="AX2075" t="inlineStr">
        <is>
          <t>2.43</t>
        </is>
      </c>
      <c r="BA2075" t="n">
        <v>82</v>
      </c>
      <c r="BB2075" t="inlineStr">
        <is>
          <t>1</t>
        </is>
      </c>
      <c r="BC2075" t="inlineStr">
        <is>
          <t>OLS</t>
        </is>
      </c>
      <c r="BD2075" t="inlineStr">
        <is>
          <t>two-way:firm and year</t>
        </is>
      </c>
      <c r="BE2075" t="inlineStr">
        <is>
          <t>industry</t>
        </is>
      </c>
      <c r="BF2075" t="inlineStr">
        <is>
          <t>Chemical</t>
        </is>
      </c>
      <c r="BG2075" t="inlineStr">
        <is>
          <t>FLAG</t>
        </is>
      </c>
      <c r="BH2075" t="inlineStr">
        <is>
          <t>FLAG</t>
        </is>
      </c>
      <c r="BI2075" t="inlineStr">
        <is>
          <t>Table 6</t>
        </is>
      </c>
      <c r="BJ2075" t="inlineStr">
        <is>
          <t>Chemical column</t>
        </is>
      </c>
      <c r="BK2075" t="inlineStr">
        <is>
          <t>42</t>
        </is>
      </c>
      <c r="BL2075" t="inlineStr">
        <is>
          <t>TRI_PP (TRI_CHEM) (+) 11.34 2.43 ***</t>
        </is>
      </c>
      <c r="BM2075" t="inlineStr">
        <is>
          <t>TRI_CHEM</t>
        </is>
      </c>
      <c r="BN2075" t="inlineStr">
        <is>
          <t>YLD_SPD</t>
        </is>
      </c>
      <c r="BO2075" t="inlineStr">
        <is>
          <t>original</t>
        </is>
      </c>
      <c r="BP2075" t="inlineStr">
        <is>
          <t>Schneider (2010)</t>
        </is>
      </c>
      <c r="BQ2075" t="inlineStr">
        <is>
          <t>computed</t>
        </is>
      </c>
      <c r="BT2075" t="n">
        <v>0</v>
      </c>
      <c r="BU2075" t="inlineStr">
        <is>
          <t>staging_Schneider_2010.csv</t>
        </is>
      </c>
      <c r="BW2075" t="n">
        <v>1994</v>
      </c>
      <c r="BX2075" t="n">
        <v>2004</v>
      </c>
      <c r="BY2075" t="inlineStr">
        <is>
          <t>U</t>
        </is>
      </c>
      <c r="BZ2075" t="n">
        <v>1999</v>
      </c>
      <c r="CA2075" t="n">
        <v>0</v>
      </c>
      <c r="CB2075" t="n">
        <v>0</v>
      </c>
      <c r="CC2075" t="n">
        <v>0</v>
      </c>
      <c r="CD2075" t="n">
        <v>-0.2652280346542061</v>
      </c>
      <c r="CE2075" t="n">
        <v>1</v>
      </c>
    </row>
    <row r="2076">
      <c r="A2076" t="inlineStr">
        <is>
          <t>Schneider (2010)</t>
        </is>
      </c>
      <c r="B2076" t="n">
        <v>3381</v>
      </c>
      <c r="C2076" t="n">
        <v>-0.2521369255277826</v>
      </c>
      <c r="D2076" t="n">
        <v>244</v>
      </c>
      <c r="E2076">
        <f>IF(ISNUMBER($BA2076),$BA2076,IF(AND(ISNUMBER($D2076),ISNUMBER($BW2076),ISNUMBER($BX2076)),$D2076*($BX2076-$BW2076+1),""))</f>
        <v>244.0</v>
      </c>
      <c r="H2076" t="inlineStr">
        <is>
          <t>partial</t>
        </is>
      </c>
      <c r="I2076" t="inlineStr">
        <is>
          <t>T-Statistic available</t>
        </is>
      </c>
      <c r="J2076">
        <f>IF($BW2076&lt;&gt;"",$BW2076,"")</f>
        <v>1994.0</v>
      </c>
      <c r="K2076">
        <f>IF($BX2076&lt;&gt;"",$BX2076,"")</f>
        <v>2004.0</v>
      </c>
      <c r="L2076">
        <f>IF(AND(ISNUMBER($BW2076),ISNUMBER($BX2076)),($BW2076+$BX2076)/2,"")</f>
        <v>1999.0</v>
      </c>
      <c r="M2076">
        <f>IF($L2076&lt;&gt;"",$L2076,"")</f>
        <v>1999.0</v>
      </c>
      <c r="N2076">
        <f>IF(AND(ISNUMBER($BW2076),ISNUMBER($BX2076)),MIN(1,MAX(0,($BX2076-2016+1)/($BX2076-$BW2076+1))),"")</f>
        <v>0.0</v>
      </c>
      <c r="O2076">
        <f>IF(AND(ISNUMBER($BW2076),ISNUMBER($BX2076)),MIN(1,MAX(0,($BX2076-2017+1)/($BX2076-$BW2076+1))),"")</f>
        <v>0.0</v>
      </c>
      <c r="P2076">
        <f>IF(AND(ISNUMBER($BW2076),ISNUMBER($BX2076)),MIN(1,MAX(0,($BX2076-2018+1)/($BX2076-$BW2076+1))),"")</f>
        <v>0.0</v>
      </c>
      <c r="Q2076">
        <f>IF(AND(ISNUMBER($BW2076),ISNUMBER($BX2076)),MIN(1,MAX(0,($BX2076-2019+1)/($BX2076-$BW2076+1))),"")</f>
        <v>0.0</v>
      </c>
      <c r="R2076">
        <f>IF(AND(ISNUMBER($BW2076),ISNUMBER($BX2076)),MIN(1,MAX(0,($BX2076-2016+1)/($BX2076-$BW2076+1))),"")</f>
        <v>0.0</v>
      </c>
      <c r="S2076">
        <f>IF($L2076&lt;&gt;"",IF($L2076&gt;=2015.5,1,0),"")</f>
        <v>0.0</v>
      </c>
      <c r="T2076">
        <f>IF($L2076&lt;&gt;"",IF($L2076&gt;=2016,1,0),"")</f>
        <v>0.0</v>
      </c>
      <c r="U2076">
        <f>IF(ISNUMBER($BX2076),IF($BX2076&gt;=2016,1,0),"")</f>
        <v>0.0</v>
      </c>
      <c r="V2076">
        <f>IF(ISNUMBER($BW2076),IF($BW2076&gt;=2016,1,0),"")</f>
        <v>0.0</v>
      </c>
      <c r="W2076" t="str">
        <f>IF(AND(ISNUMBER($BW2076),ISNUMBER($BX2076)),IF($BW2076&gt;=2016,"post-only",IF($BX2076&lt;2016,"pre-only","mixed")),"")</f>
        <v>pre-only</v>
      </c>
      <c r="X2076">
        <f>IF(AND(ISNUMBER($BW2076),ISNUMBER($BX2076)),MIN(1,MAX(0,($BX2076-2017+1)/($BX2076-$BW2076+1))),"")</f>
        <v>0.0</v>
      </c>
      <c r="Y2076">
        <f>IF(AND(ISNUMBER($BW2076),ISNUMBER($BX2076)),MIN(1,MAX(0,($BX2076-2018+1)/($BX2076-$BW2076+1))),"")</f>
        <v>0.0</v>
      </c>
      <c r="Z2076">
        <f>IF(AND(ISNUMBER($BW2076),ISNUMBER($BX2076)),MIN(1,MAX(0,($BX2076-2019+1)/($BX2076-$BW2076+1))),"")</f>
        <v>0.0</v>
      </c>
      <c r="AA2076">
        <f>IF(ISNUMBER($BX2076),IF($BX2076&gt;=2017,1,0),"")</f>
        <v>0.0</v>
      </c>
      <c r="AB2076">
        <f>IF(ISNUMBER($BX2076),IF($BX2076&gt;=2018,1,0),"")</f>
        <v>0.0</v>
      </c>
      <c r="AC2076">
        <f>IF(ISNUMBER($BX2076),IF($BX2076&gt;=2019,1,0),"")</f>
        <v>0.0</v>
      </c>
      <c r="AD2076">
        <f>IF($L2076&lt;&gt;"",IF($L2076&gt;2013,1,0),"")</f>
        <v>0.0</v>
      </c>
      <c r="AE2076">
        <f>IF($L2076&lt;&gt;"",1+IF($L2076&gt;2011,1,0)+IF($L2076&gt;2014,1,0),"")</f>
        <v>1.0</v>
      </c>
      <c r="AF2076" t="inlineStr">
        <is>
          <t>bond (yield)</t>
        </is>
      </c>
      <c r="AG2076" t="inlineStr">
        <is>
          <t>performance</t>
        </is>
      </c>
      <c r="AH2076" t="inlineStr">
        <is>
          <t>sensitive</t>
        </is>
      </c>
      <c r="AI2076" t="inlineStr">
        <is>
          <t>without ETS/CT</t>
        </is>
      </c>
      <c r="AJ2076" t="inlineStr">
        <is>
          <t>without ETS/CT</t>
        </is>
      </c>
      <c r="AK2076" t="str">
        <f>IF(AND($CF2076&lt;&gt;"",IFERROR(INDEX(subsample_country_map!$B:$B,MATCH($CF2076,subsample_country_map!$A:$A,0)),"")&lt;&gt;""),INDEX(subsample_country_map!$B:$B,MATCH($CF2076,subsample_country_map!$A:$A,0)),INDEX(lookup!$AA:$AA,MATCH($A2076,lookup!$A:$A,0)))</f>
        <v>1_US</v>
      </c>
      <c r="AL2076" t="str">
        <f>IF(AND($CF2076&lt;&gt;"",IFERROR(INDEX(subsample_country_map!$C:$C,MATCH($CF2076,subsample_country_map!$A:$A,0)),"")&lt;&gt;""),INDEX(subsample_country_map!$C:$C,MATCH($CF2076,subsample_country_map!$A:$A,0)),INDEX(lookup!$AB:$AB,MATCH($A2076,lookup!$A:$A,0)))</f>
        <v>1_developed</v>
      </c>
      <c r="AM2076" t="str">
        <f>IF(AND($CF2076&lt;&gt;"",IFERROR(INDEX(subsample_country_map!$D:$D,MATCH($CF2076,subsample_country_map!$A:$A,0)),"")&lt;&gt;""),INDEX(subsample_country_map!$D:$D,MATCH($CF2076,subsample_country_map!$A:$A,0)),INDEX(lookup!$AC:$AC,MATCH($A2076,lookup!$A:$A,0)))</f>
        <v>1_western</v>
      </c>
      <c r="AN2076" t="str">
        <f>IF(AND($CF2076&lt;&gt;"",IFERROR(INDEX(subsample_country_map!$E:$E,MATCH($CF2076,subsample_country_map!$A:$A,0)),"")&lt;&gt;""),INDEX(subsample_country_map!$E:$E,MATCH($CF2076,subsample_country_map!$A:$A,0)),INDEX(lookup!$AD:$AD,MATCH($A2076,lookup!$A:$A,0)))</f>
        <v>1_common law</v>
      </c>
      <c r="AO2076" t="str">
        <f>INDEX(lookup!$Y:$Y,MATCH($A2076,lookup!$A:$A,0))</f>
        <v>0_published</v>
      </c>
      <c r="AP2076" t="str">
        <f>INDEX(lookup!$Z:$Z,MATCH($A2076,lookup!$A:$A,0))</f>
        <v>1_VHB high</v>
      </c>
      <c r="AQ2076" t="str">
        <f>INDEX(lookup!$W:$W,MATCH($A2076,lookup!$A:$A,0))</f>
        <v>1_fin/acc/econ</v>
      </c>
      <c r="AS2076" t="inlineStr">
        <is>
          <t>staging</t>
        </is>
      </c>
      <c r="AT2076" t="inlineStr">
        <is>
          <t>bad-CER</t>
        </is>
      </c>
      <c r="AU2076" t="inlineStr">
        <is>
          <t>cost</t>
        </is>
      </c>
      <c r="AV2076" t="inlineStr">
        <is>
          <t>47.03</t>
        </is>
      </c>
      <c r="AX2076" t="inlineStr">
        <is>
          <t>4.07</t>
        </is>
      </c>
      <c r="BA2076" t="n">
        <v>244</v>
      </c>
      <c r="BB2076" t="inlineStr">
        <is>
          <t>1</t>
        </is>
      </c>
      <c r="BC2076" t="inlineStr">
        <is>
          <t>OLS</t>
        </is>
      </c>
      <c r="BD2076" t="inlineStr">
        <is>
          <t>two-way:firm and year</t>
        </is>
      </c>
      <c r="BE2076" t="inlineStr">
        <is>
          <t>none</t>
        </is>
      </c>
      <c r="BI2076" t="inlineStr">
        <is>
          <t>Table 7</t>
        </is>
      </c>
      <c r="BJ2076" t="inlineStr">
        <is>
          <t>Regression with interaction of environmental performance and A-rated bonds single column</t>
        </is>
      </c>
      <c r="BK2076" t="inlineStr">
        <is>
          <t>43</t>
        </is>
      </c>
      <c r="BL2076" t="inlineStr">
        <is>
          <t>TRI_SCALE (+) 47.03 4.07 ***</t>
        </is>
      </c>
      <c r="BM2076" t="inlineStr">
        <is>
          <t>TRI_SCALE</t>
        </is>
      </c>
      <c r="BN2076" t="inlineStr">
        <is>
          <t>YLD_SPD</t>
        </is>
      </c>
      <c r="BO2076" t="inlineStr">
        <is>
          <t>original</t>
        </is>
      </c>
      <c r="BP2076" t="inlineStr">
        <is>
          <t>Schneider (2010)</t>
        </is>
      </c>
      <c r="BQ2076" t="inlineStr">
        <is>
          <t>computed</t>
        </is>
      </c>
      <c r="BT2076" t="n">
        <v>0</v>
      </c>
      <c r="BU2076" t="inlineStr">
        <is>
          <t>staging_Schneider_2010.csv</t>
        </is>
      </c>
      <c r="BW2076" t="n">
        <v>1994</v>
      </c>
      <c r="BX2076" t="n">
        <v>2004</v>
      </c>
      <c r="BY2076" t="inlineStr">
        <is>
          <t>U</t>
        </is>
      </c>
      <c r="BZ2076" t="n">
        <v>1999</v>
      </c>
      <c r="CA2076" t="n">
        <v>0</v>
      </c>
      <c r="CB2076" t="n">
        <v>0</v>
      </c>
      <c r="CC2076" t="n">
        <v>0</v>
      </c>
      <c r="CD2076" t="n">
        <v>-0.2576935027091307</v>
      </c>
      <c r="CE2076" t="n">
        <v>1</v>
      </c>
    </row>
    <row r="2077">
      <c r="A2077" t="inlineStr">
        <is>
          <t>Schneider (2010)</t>
        </is>
      </c>
      <c r="B2077" t="n">
        <v>3382</v>
      </c>
      <c r="C2077" t="n">
        <v>-0.5218558911339429</v>
      </c>
      <c r="D2077" t="n">
        <v>66</v>
      </c>
      <c r="E2077">
        <f>IF(ISNUMBER($BA2077),$BA2077,IF(AND(ISNUMBER($D2077),ISNUMBER($BW2077),ISNUMBER($BX2077)),$D2077*($BX2077-$BW2077+1),""))</f>
        <v>66.0</v>
      </c>
      <c r="H2077" t="inlineStr">
        <is>
          <t>partial</t>
        </is>
      </c>
      <c r="I2077" t="inlineStr">
        <is>
          <t>T-Statistic available</t>
        </is>
      </c>
      <c r="J2077">
        <f>IF($BW2077&lt;&gt;"",$BW2077,"")</f>
        <v>1994.0</v>
      </c>
      <c r="K2077">
        <f>IF($BX2077&lt;&gt;"",$BX2077,"")</f>
        <v>2004.0</v>
      </c>
      <c r="L2077">
        <f>IF(AND(ISNUMBER($BW2077),ISNUMBER($BX2077)),($BW2077+$BX2077)/2,"")</f>
        <v>1999.0</v>
      </c>
      <c r="M2077">
        <f>IF($L2077&lt;&gt;"",$L2077,"")</f>
        <v>1999.0</v>
      </c>
      <c r="N2077">
        <f>IF(AND(ISNUMBER($BW2077),ISNUMBER($BX2077)),MIN(1,MAX(0,($BX2077-2016+1)/($BX2077-$BW2077+1))),"")</f>
        <v>0.0</v>
      </c>
      <c r="O2077">
        <f>IF(AND(ISNUMBER($BW2077),ISNUMBER($BX2077)),MIN(1,MAX(0,($BX2077-2017+1)/($BX2077-$BW2077+1))),"")</f>
        <v>0.0</v>
      </c>
      <c r="P2077">
        <f>IF(AND(ISNUMBER($BW2077),ISNUMBER($BX2077)),MIN(1,MAX(0,($BX2077-2018+1)/($BX2077-$BW2077+1))),"")</f>
        <v>0.0</v>
      </c>
      <c r="Q2077">
        <f>IF(AND(ISNUMBER($BW2077),ISNUMBER($BX2077)),MIN(1,MAX(0,($BX2077-2019+1)/($BX2077-$BW2077+1))),"")</f>
        <v>0.0</v>
      </c>
      <c r="R2077">
        <f>IF(AND(ISNUMBER($BW2077),ISNUMBER($BX2077)),MIN(1,MAX(0,($BX2077-2016+1)/($BX2077-$BW2077+1))),"")</f>
        <v>0.0</v>
      </c>
      <c r="S2077">
        <f>IF($L2077&lt;&gt;"",IF($L2077&gt;=2015.5,1,0),"")</f>
        <v>0.0</v>
      </c>
      <c r="T2077">
        <f>IF($L2077&lt;&gt;"",IF($L2077&gt;=2016,1,0),"")</f>
        <v>0.0</v>
      </c>
      <c r="U2077">
        <f>IF(ISNUMBER($BX2077),IF($BX2077&gt;=2016,1,0),"")</f>
        <v>0.0</v>
      </c>
      <c r="V2077">
        <f>IF(ISNUMBER($BW2077),IF($BW2077&gt;=2016,1,0),"")</f>
        <v>0.0</v>
      </c>
      <c r="W2077" t="str">
        <f>IF(AND(ISNUMBER($BW2077),ISNUMBER($BX2077)),IF($BW2077&gt;=2016,"post-only",IF($BX2077&lt;2016,"pre-only","mixed")),"")</f>
        <v>pre-only</v>
      </c>
      <c r="X2077">
        <f>IF(AND(ISNUMBER($BW2077),ISNUMBER($BX2077)),MIN(1,MAX(0,($BX2077-2017+1)/($BX2077-$BW2077+1))),"")</f>
        <v>0.0</v>
      </c>
      <c r="Y2077">
        <f>IF(AND(ISNUMBER($BW2077),ISNUMBER($BX2077)),MIN(1,MAX(0,($BX2077-2018+1)/($BX2077-$BW2077+1))),"")</f>
        <v>0.0</v>
      </c>
      <c r="Z2077">
        <f>IF(AND(ISNUMBER($BW2077),ISNUMBER($BX2077)),MIN(1,MAX(0,($BX2077-2019+1)/($BX2077-$BW2077+1))),"")</f>
        <v>0.0</v>
      </c>
      <c r="AA2077">
        <f>IF(ISNUMBER($BX2077),IF($BX2077&gt;=2017,1,0),"")</f>
        <v>0.0</v>
      </c>
      <c r="AB2077">
        <f>IF(ISNUMBER($BX2077),IF($BX2077&gt;=2018,1,0),"")</f>
        <v>0.0</v>
      </c>
      <c r="AC2077">
        <f>IF(ISNUMBER($BX2077),IF($BX2077&gt;=2019,1,0),"")</f>
        <v>0.0</v>
      </c>
      <c r="AD2077">
        <f>IF($L2077&lt;&gt;"",IF($L2077&gt;2013,1,0),"")</f>
        <v>0.0</v>
      </c>
      <c r="AE2077">
        <f>IF($L2077&lt;&gt;"",1+IF($L2077&gt;2011,1,0)+IF($L2077&gt;2014,1,0),"")</f>
        <v>1.0</v>
      </c>
      <c r="AF2077" t="inlineStr">
        <is>
          <t>bond (yield)</t>
        </is>
      </c>
      <c r="AG2077" t="inlineStr">
        <is>
          <t>performance</t>
        </is>
      </c>
      <c r="AH2077" t="inlineStr">
        <is>
          <t>sensitive</t>
        </is>
      </c>
      <c r="AI2077" t="inlineStr">
        <is>
          <t>without ETS/CT</t>
        </is>
      </c>
      <c r="AJ2077" t="inlineStr">
        <is>
          <t>without ETS/CT</t>
        </is>
      </c>
      <c r="AK2077" t="str">
        <f>IF(AND($CF2077&lt;&gt;"",IFERROR(INDEX(subsample_country_map!$B:$B,MATCH($CF2077,subsample_country_map!$A:$A,0)),"")&lt;&gt;""),INDEX(subsample_country_map!$B:$B,MATCH($CF2077,subsample_country_map!$A:$A,0)),INDEX(lookup!$AA:$AA,MATCH($A2077,lookup!$A:$A,0)))</f>
        <v>1_US</v>
      </c>
      <c r="AL2077" t="str">
        <f>IF(AND($CF2077&lt;&gt;"",IFERROR(INDEX(subsample_country_map!$C:$C,MATCH($CF2077,subsample_country_map!$A:$A,0)),"")&lt;&gt;""),INDEX(subsample_country_map!$C:$C,MATCH($CF2077,subsample_country_map!$A:$A,0)),INDEX(lookup!$AB:$AB,MATCH($A2077,lookup!$A:$A,0)))</f>
        <v>1_developed</v>
      </c>
      <c r="AM2077" t="str">
        <f>IF(AND($CF2077&lt;&gt;"",IFERROR(INDEX(subsample_country_map!$D:$D,MATCH($CF2077,subsample_country_map!$A:$A,0)),"")&lt;&gt;""),INDEX(subsample_country_map!$D:$D,MATCH($CF2077,subsample_country_map!$A:$A,0)),INDEX(lookup!$AC:$AC,MATCH($A2077,lookup!$A:$A,0)))</f>
        <v>1_western</v>
      </c>
      <c r="AN2077" t="str">
        <f>IF(AND($CF2077&lt;&gt;"",IFERROR(INDEX(subsample_country_map!$E:$E,MATCH($CF2077,subsample_country_map!$A:$A,0)),"")&lt;&gt;""),INDEX(subsample_country_map!$E:$E,MATCH($CF2077,subsample_country_map!$A:$A,0)),INDEX(lookup!$AD:$AD,MATCH($A2077,lookup!$A:$A,0)))</f>
        <v>1_common law</v>
      </c>
      <c r="AO2077" t="str">
        <f>INDEX(lookup!$Y:$Y,MATCH($A2077,lookup!$A:$A,0))</f>
        <v>0_published</v>
      </c>
      <c r="AP2077" t="str">
        <f>INDEX(lookup!$Z:$Z,MATCH($A2077,lookup!$A:$A,0))</f>
        <v>1_VHB high</v>
      </c>
      <c r="AQ2077" t="str">
        <f>INDEX(lookup!$W:$W,MATCH($A2077,lookup!$A:$A,0))</f>
        <v>1_fin/acc/econ</v>
      </c>
      <c r="AS2077" t="inlineStr">
        <is>
          <t>staging</t>
        </is>
      </c>
      <c r="AT2077" t="inlineStr">
        <is>
          <t>bad-CER</t>
        </is>
      </c>
      <c r="AU2077" t="inlineStr">
        <is>
          <t>cost</t>
        </is>
      </c>
      <c r="AV2077" t="inlineStr">
        <is>
          <t>39.85</t>
        </is>
      </c>
      <c r="AX2077" t="inlineStr">
        <is>
          <t>4.97</t>
        </is>
      </c>
      <c r="BA2077" t="n">
        <v>66</v>
      </c>
      <c r="BB2077" t="inlineStr">
        <is>
          <t>1</t>
        </is>
      </c>
      <c r="BC2077" t="inlineStr">
        <is>
          <t>OLS</t>
        </is>
      </c>
      <c r="BD2077" t="inlineStr">
        <is>
          <t>two-way:firm and year</t>
        </is>
      </c>
      <c r="BE2077" t="inlineStr">
        <is>
          <t>rating-class</t>
        </is>
      </c>
      <c r="BF2077" t="inlineStr">
        <is>
          <t>Low-quality bonds (BB+ and lower)</t>
        </is>
      </c>
      <c r="BI2077" t="inlineStr">
        <is>
          <t>Table 8</t>
        </is>
      </c>
      <c r="BJ2077" t="inlineStr">
        <is>
          <t>Low-quality bonds column</t>
        </is>
      </c>
      <c r="BK2077" t="inlineStr">
        <is>
          <t>44</t>
        </is>
      </c>
      <c r="BL2077" t="inlineStr">
        <is>
          <t>TRI_SCALE (+) 39.85 4.97 ***</t>
        </is>
      </c>
      <c r="BM2077" t="inlineStr">
        <is>
          <t>TRI_SCALE</t>
        </is>
      </c>
      <c r="BN2077" t="inlineStr">
        <is>
          <t>YLD_SPD</t>
        </is>
      </c>
      <c r="BO2077" t="inlineStr">
        <is>
          <t>original</t>
        </is>
      </c>
      <c r="BP2077" t="inlineStr">
        <is>
          <t>Schneider (2010)</t>
        </is>
      </c>
      <c r="BQ2077" t="inlineStr">
        <is>
          <t>computed</t>
        </is>
      </c>
      <c r="BT2077" t="n">
        <v>0</v>
      </c>
      <c r="BU2077" t="inlineStr">
        <is>
          <t>staging_Schneider_2010.csv</t>
        </is>
      </c>
      <c r="BW2077" t="n">
        <v>1994</v>
      </c>
      <c r="BX2077" t="n">
        <v>2004</v>
      </c>
      <c r="BY2077" t="inlineStr">
        <is>
          <t>U</t>
        </is>
      </c>
      <c r="BZ2077" t="n">
        <v>1999</v>
      </c>
      <c r="CA2077" t="n">
        <v>0</v>
      </c>
      <c r="CB2077" t="n">
        <v>0</v>
      </c>
      <c r="CC2077" t="n">
        <v>0</v>
      </c>
      <c r="CD2077" t="n">
        <v>-0.5788868400101976</v>
      </c>
      <c r="CE2077" t="n">
        <v>1</v>
      </c>
    </row>
    <row r="2078">
      <c r="A2078" t="inlineStr">
        <is>
          <t>Schneider (2010)</t>
        </is>
      </c>
      <c r="B2078" t="n">
        <v>3383</v>
      </c>
      <c r="C2078" t="n">
        <v>-0.457423351058888</v>
      </c>
      <c r="D2078" t="n">
        <v>96</v>
      </c>
      <c r="E2078">
        <f>IF(ISNUMBER($BA2078),$BA2078,IF(AND(ISNUMBER($D2078),ISNUMBER($BW2078),ISNUMBER($BX2078)),$D2078*($BX2078-$BW2078+1),""))</f>
        <v>96.0</v>
      </c>
      <c r="H2078" t="inlineStr">
        <is>
          <t>partial</t>
        </is>
      </c>
      <c r="I2078" t="inlineStr">
        <is>
          <t>T-Statistic available</t>
        </is>
      </c>
      <c r="J2078">
        <f>IF($BW2078&lt;&gt;"",$BW2078,"")</f>
        <v>1994.0</v>
      </c>
      <c r="K2078">
        <f>IF($BX2078&lt;&gt;"",$BX2078,"")</f>
        <v>2004.0</v>
      </c>
      <c r="L2078">
        <f>IF(AND(ISNUMBER($BW2078),ISNUMBER($BX2078)),($BW2078+$BX2078)/2,"")</f>
        <v>1999.0</v>
      </c>
      <c r="M2078">
        <f>IF($L2078&lt;&gt;"",$L2078,"")</f>
        <v>1999.0</v>
      </c>
      <c r="N2078">
        <f>IF(AND(ISNUMBER($BW2078),ISNUMBER($BX2078)),MIN(1,MAX(0,($BX2078-2016+1)/($BX2078-$BW2078+1))),"")</f>
        <v>0.0</v>
      </c>
      <c r="O2078">
        <f>IF(AND(ISNUMBER($BW2078),ISNUMBER($BX2078)),MIN(1,MAX(0,($BX2078-2017+1)/($BX2078-$BW2078+1))),"")</f>
        <v>0.0</v>
      </c>
      <c r="P2078">
        <f>IF(AND(ISNUMBER($BW2078),ISNUMBER($BX2078)),MIN(1,MAX(0,($BX2078-2018+1)/($BX2078-$BW2078+1))),"")</f>
        <v>0.0</v>
      </c>
      <c r="Q2078">
        <f>IF(AND(ISNUMBER($BW2078),ISNUMBER($BX2078)),MIN(1,MAX(0,($BX2078-2019+1)/($BX2078-$BW2078+1))),"")</f>
        <v>0.0</v>
      </c>
      <c r="R2078">
        <f>IF(AND(ISNUMBER($BW2078),ISNUMBER($BX2078)),MIN(1,MAX(0,($BX2078-2016+1)/($BX2078-$BW2078+1))),"")</f>
        <v>0.0</v>
      </c>
      <c r="S2078">
        <f>IF($L2078&lt;&gt;"",IF($L2078&gt;=2015.5,1,0),"")</f>
        <v>0.0</v>
      </c>
      <c r="T2078">
        <f>IF($L2078&lt;&gt;"",IF($L2078&gt;=2016,1,0),"")</f>
        <v>0.0</v>
      </c>
      <c r="U2078">
        <f>IF(ISNUMBER($BX2078),IF($BX2078&gt;=2016,1,0),"")</f>
        <v>0.0</v>
      </c>
      <c r="V2078">
        <f>IF(ISNUMBER($BW2078),IF($BW2078&gt;=2016,1,0),"")</f>
        <v>0.0</v>
      </c>
      <c r="W2078" t="str">
        <f>IF(AND(ISNUMBER($BW2078),ISNUMBER($BX2078)),IF($BW2078&gt;=2016,"post-only",IF($BX2078&lt;2016,"pre-only","mixed")),"")</f>
        <v>pre-only</v>
      </c>
      <c r="X2078">
        <f>IF(AND(ISNUMBER($BW2078),ISNUMBER($BX2078)),MIN(1,MAX(0,($BX2078-2017+1)/($BX2078-$BW2078+1))),"")</f>
        <v>0.0</v>
      </c>
      <c r="Y2078">
        <f>IF(AND(ISNUMBER($BW2078),ISNUMBER($BX2078)),MIN(1,MAX(0,($BX2078-2018+1)/($BX2078-$BW2078+1))),"")</f>
        <v>0.0</v>
      </c>
      <c r="Z2078">
        <f>IF(AND(ISNUMBER($BW2078),ISNUMBER($BX2078)),MIN(1,MAX(0,($BX2078-2019+1)/($BX2078-$BW2078+1))),"")</f>
        <v>0.0</v>
      </c>
      <c r="AA2078">
        <f>IF(ISNUMBER($BX2078),IF($BX2078&gt;=2017,1,0),"")</f>
        <v>0.0</v>
      </c>
      <c r="AB2078">
        <f>IF(ISNUMBER($BX2078),IF($BX2078&gt;=2018,1,0),"")</f>
        <v>0.0</v>
      </c>
      <c r="AC2078">
        <f>IF(ISNUMBER($BX2078),IF($BX2078&gt;=2019,1,0),"")</f>
        <v>0.0</v>
      </c>
      <c r="AD2078">
        <f>IF($L2078&lt;&gt;"",IF($L2078&gt;2013,1,0),"")</f>
        <v>0.0</v>
      </c>
      <c r="AE2078">
        <f>IF($L2078&lt;&gt;"",1+IF($L2078&gt;2011,1,0)+IF($L2078&gt;2014,1,0),"")</f>
        <v>1.0</v>
      </c>
      <c r="AF2078" t="inlineStr">
        <is>
          <t>bond (yield)</t>
        </is>
      </c>
      <c r="AG2078" t="inlineStr">
        <is>
          <t>performance</t>
        </is>
      </c>
      <c r="AH2078" t="inlineStr">
        <is>
          <t>sensitive</t>
        </is>
      </c>
      <c r="AI2078" t="inlineStr">
        <is>
          <t>without ETS/CT</t>
        </is>
      </c>
      <c r="AJ2078" t="inlineStr">
        <is>
          <t>without ETS/CT</t>
        </is>
      </c>
      <c r="AK2078" t="str">
        <f>IF(AND($CF2078&lt;&gt;"",IFERROR(INDEX(subsample_country_map!$B:$B,MATCH($CF2078,subsample_country_map!$A:$A,0)),"")&lt;&gt;""),INDEX(subsample_country_map!$B:$B,MATCH($CF2078,subsample_country_map!$A:$A,0)),INDEX(lookup!$AA:$AA,MATCH($A2078,lookup!$A:$A,0)))</f>
        <v>1_US</v>
      </c>
      <c r="AL2078" t="str">
        <f>IF(AND($CF2078&lt;&gt;"",IFERROR(INDEX(subsample_country_map!$C:$C,MATCH($CF2078,subsample_country_map!$A:$A,0)),"")&lt;&gt;""),INDEX(subsample_country_map!$C:$C,MATCH($CF2078,subsample_country_map!$A:$A,0)),INDEX(lookup!$AB:$AB,MATCH($A2078,lookup!$A:$A,0)))</f>
        <v>1_developed</v>
      </c>
      <c r="AM2078" t="str">
        <f>IF(AND($CF2078&lt;&gt;"",IFERROR(INDEX(subsample_country_map!$D:$D,MATCH($CF2078,subsample_country_map!$A:$A,0)),"")&lt;&gt;""),INDEX(subsample_country_map!$D:$D,MATCH($CF2078,subsample_country_map!$A:$A,0)),INDEX(lookup!$AC:$AC,MATCH($A2078,lookup!$A:$A,0)))</f>
        <v>1_western</v>
      </c>
      <c r="AN2078" t="str">
        <f>IF(AND($CF2078&lt;&gt;"",IFERROR(INDEX(subsample_country_map!$E:$E,MATCH($CF2078,subsample_country_map!$A:$A,0)),"")&lt;&gt;""),INDEX(subsample_country_map!$E:$E,MATCH($CF2078,subsample_country_map!$A:$A,0)),INDEX(lookup!$AD:$AD,MATCH($A2078,lookup!$A:$A,0)))</f>
        <v>1_common law</v>
      </c>
      <c r="AO2078" t="str">
        <f>INDEX(lookup!$Y:$Y,MATCH($A2078,lookup!$A:$A,0))</f>
        <v>0_published</v>
      </c>
      <c r="AP2078" t="str">
        <f>INDEX(lookup!$Z:$Z,MATCH($A2078,lookup!$A:$A,0))</f>
        <v>1_VHB high</v>
      </c>
      <c r="AQ2078" t="str">
        <f>INDEX(lookup!$W:$W,MATCH($A2078,lookup!$A:$A,0))</f>
        <v>1_fin/acc/econ</v>
      </c>
      <c r="AS2078" t="inlineStr">
        <is>
          <t>staging</t>
        </is>
      </c>
      <c r="AT2078" t="inlineStr">
        <is>
          <t>bad-CER</t>
        </is>
      </c>
      <c r="AU2078" t="inlineStr">
        <is>
          <t>cost</t>
        </is>
      </c>
      <c r="AV2078" t="inlineStr">
        <is>
          <t>7.46</t>
        </is>
      </c>
      <c r="AX2078" t="inlineStr">
        <is>
          <t>5.04</t>
        </is>
      </c>
      <c r="BA2078" t="n">
        <v>96</v>
      </c>
      <c r="BB2078" t="inlineStr">
        <is>
          <t>1</t>
        </is>
      </c>
      <c r="BC2078" t="inlineStr">
        <is>
          <t>OLS</t>
        </is>
      </c>
      <c r="BD2078" t="inlineStr">
        <is>
          <t>two-way:firm and year</t>
        </is>
      </c>
      <c r="BE2078" t="inlineStr">
        <is>
          <t>rating-class</t>
        </is>
      </c>
      <c r="BF2078" t="inlineStr">
        <is>
          <t>Medium-quality bonds (BBB- to BBB+)</t>
        </is>
      </c>
      <c r="BI2078" t="inlineStr">
        <is>
          <t>Table 8</t>
        </is>
      </c>
      <c r="BJ2078" t="inlineStr">
        <is>
          <t>Medium-quality bonds column</t>
        </is>
      </c>
      <c r="BK2078" t="inlineStr">
        <is>
          <t>44</t>
        </is>
      </c>
      <c r="BL2078" t="inlineStr">
        <is>
          <t>TRI_SCALE 7.46 5.04 ***</t>
        </is>
      </c>
      <c r="BM2078" t="inlineStr">
        <is>
          <t>TRI_SCALE</t>
        </is>
      </c>
      <c r="BN2078" t="inlineStr">
        <is>
          <t>YLD_SPD</t>
        </is>
      </c>
      <c r="BO2078" t="inlineStr">
        <is>
          <t>original</t>
        </is>
      </c>
      <c r="BP2078" t="inlineStr">
        <is>
          <t>Schneider (2010)</t>
        </is>
      </c>
      <c r="BQ2078" t="inlineStr">
        <is>
          <t>computed</t>
        </is>
      </c>
      <c r="BT2078" t="n">
        <v>0</v>
      </c>
      <c r="BU2078" t="inlineStr">
        <is>
          <t>staging_Schneider_2010.csv</t>
        </is>
      </c>
      <c r="BW2078" t="n">
        <v>1994</v>
      </c>
      <c r="BX2078" t="n">
        <v>2004</v>
      </c>
      <c r="BY2078" t="inlineStr">
        <is>
          <t>U</t>
        </is>
      </c>
      <c r="BZ2078" t="n">
        <v>1999</v>
      </c>
      <c r="CA2078" t="n">
        <v>0</v>
      </c>
      <c r="CB2078" t="n">
        <v>0</v>
      </c>
      <c r="CC2078" t="n">
        <v>0</v>
      </c>
      <c r="CD2078" t="n">
        <v>-0.4940479818558831</v>
      </c>
      <c r="CE2078" t="n">
        <v>1</v>
      </c>
    </row>
    <row r="2079">
      <c r="A2079" t="inlineStr">
        <is>
          <t>Schneider (2010)</t>
        </is>
      </c>
      <c r="B2079" t="n">
        <v>3384</v>
      </c>
      <c r="C2079" t="n">
        <v>0.1960039888752224</v>
      </c>
      <c r="D2079" t="n">
        <v>82</v>
      </c>
      <c r="E2079">
        <f>IF(ISNUMBER($BA2079),$BA2079,IF(AND(ISNUMBER($D2079),ISNUMBER($BW2079),ISNUMBER($BX2079)),$D2079*($BX2079-$BW2079+1),""))</f>
        <v>82.0</v>
      </c>
      <c r="H2079" t="inlineStr">
        <is>
          <t>partial</t>
        </is>
      </c>
      <c r="I2079" t="inlineStr">
        <is>
          <t>T-Statistic available</t>
        </is>
      </c>
      <c r="J2079">
        <f>IF($BW2079&lt;&gt;"",$BW2079,"")</f>
        <v>1994.0</v>
      </c>
      <c r="K2079">
        <f>IF($BX2079&lt;&gt;"",$BX2079,"")</f>
        <v>2004.0</v>
      </c>
      <c r="L2079">
        <f>IF(AND(ISNUMBER($BW2079),ISNUMBER($BX2079)),($BW2079+$BX2079)/2,"")</f>
        <v>1999.0</v>
      </c>
      <c r="M2079">
        <f>IF($L2079&lt;&gt;"",$L2079,"")</f>
        <v>1999.0</v>
      </c>
      <c r="N2079">
        <f>IF(AND(ISNUMBER($BW2079),ISNUMBER($BX2079)),MIN(1,MAX(0,($BX2079-2016+1)/($BX2079-$BW2079+1))),"")</f>
        <v>0.0</v>
      </c>
      <c r="O2079">
        <f>IF(AND(ISNUMBER($BW2079),ISNUMBER($BX2079)),MIN(1,MAX(0,($BX2079-2017+1)/($BX2079-$BW2079+1))),"")</f>
        <v>0.0</v>
      </c>
      <c r="P2079">
        <f>IF(AND(ISNUMBER($BW2079),ISNUMBER($BX2079)),MIN(1,MAX(0,($BX2079-2018+1)/($BX2079-$BW2079+1))),"")</f>
        <v>0.0</v>
      </c>
      <c r="Q2079">
        <f>IF(AND(ISNUMBER($BW2079),ISNUMBER($BX2079)),MIN(1,MAX(0,($BX2079-2019+1)/($BX2079-$BW2079+1))),"")</f>
        <v>0.0</v>
      </c>
      <c r="R2079">
        <f>IF(AND(ISNUMBER($BW2079),ISNUMBER($BX2079)),MIN(1,MAX(0,($BX2079-2016+1)/($BX2079-$BW2079+1))),"")</f>
        <v>0.0</v>
      </c>
      <c r="S2079">
        <f>IF($L2079&lt;&gt;"",IF($L2079&gt;=2015.5,1,0),"")</f>
        <v>0.0</v>
      </c>
      <c r="T2079">
        <f>IF($L2079&lt;&gt;"",IF($L2079&gt;=2016,1,0),"")</f>
        <v>0.0</v>
      </c>
      <c r="U2079">
        <f>IF(ISNUMBER($BX2079),IF($BX2079&gt;=2016,1,0),"")</f>
        <v>0.0</v>
      </c>
      <c r="V2079">
        <f>IF(ISNUMBER($BW2079),IF($BW2079&gt;=2016,1,0),"")</f>
        <v>0.0</v>
      </c>
      <c r="W2079" t="str">
        <f>IF(AND(ISNUMBER($BW2079),ISNUMBER($BX2079)),IF($BW2079&gt;=2016,"post-only",IF($BX2079&lt;2016,"pre-only","mixed")),"")</f>
        <v>pre-only</v>
      </c>
      <c r="X2079">
        <f>IF(AND(ISNUMBER($BW2079),ISNUMBER($BX2079)),MIN(1,MAX(0,($BX2079-2017+1)/($BX2079-$BW2079+1))),"")</f>
        <v>0.0</v>
      </c>
      <c r="Y2079">
        <f>IF(AND(ISNUMBER($BW2079),ISNUMBER($BX2079)),MIN(1,MAX(0,($BX2079-2018+1)/($BX2079-$BW2079+1))),"")</f>
        <v>0.0</v>
      </c>
      <c r="Z2079">
        <f>IF(AND(ISNUMBER($BW2079),ISNUMBER($BX2079)),MIN(1,MAX(0,($BX2079-2019+1)/($BX2079-$BW2079+1))),"")</f>
        <v>0.0</v>
      </c>
      <c r="AA2079">
        <f>IF(ISNUMBER($BX2079),IF($BX2079&gt;=2017,1,0),"")</f>
        <v>0.0</v>
      </c>
      <c r="AB2079">
        <f>IF(ISNUMBER($BX2079),IF($BX2079&gt;=2018,1,0),"")</f>
        <v>0.0</v>
      </c>
      <c r="AC2079">
        <f>IF(ISNUMBER($BX2079),IF($BX2079&gt;=2019,1,0),"")</f>
        <v>0.0</v>
      </c>
      <c r="AD2079">
        <f>IF($L2079&lt;&gt;"",IF($L2079&gt;2013,1,0),"")</f>
        <v>0.0</v>
      </c>
      <c r="AE2079">
        <f>IF($L2079&lt;&gt;"",1+IF($L2079&gt;2011,1,0)+IF($L2079&gt;2014,1,0),"")</f>
        <v>1.0</v>
      </c>
      <c r="AF2079" t="inlineStr">
        <is>
          <t>bond (yield)</t>
        </is>
      </c>
      <c r="AG2079" t="inlineStr">
        <is>
          <t>performance</t>
        </is>
      </c>
      <c r="AH2079" t="inlineStr">
        <is>
          <t>sensitive</t>
        </is>
      </c>
      <c r="AI2079" t="inlineStr">
        <is>
          <t>without ETS/CT</t>
        </is>
      </c>
      <c r="AJ2079" t="inlineStr">
        <is>
          <t>without ETS/CT</t>
        </is>
      </c>
      <c r="AK2079" t="str">
        <f>IF(AND($CF2079&lt;&gt;"",IFERROR(INDEX(subsample_country_map!$B:$B,MATCH($CF2079,subsample_country_map!$A:$A,0)),"")&lt;&gt;""),INDEX(subsample_country_map!$B:$B,MATCH($CF2079,subsample_country_map!$A:$A,0)),INDEX(lookup!$AA:$AA,MATCH($A2079,lookup!$A:$A,0)))</f>
        <v>1_US</v>
      </c>
      <c r="AL2079" t="str">
        <f>IF(AND($CF2079&lt;&gt;"",IFERROR(INDEX(subsample_country_map!$C:$C,MATCH($CF2079,subsample_country_map!$A:$A,0)),"")&lt;&gt;""),INDEX(subsample_country_map!$C:$C,MATCH($CF2079,subsample_country_map!$A:$A,0)),INDEX(lookup!$AB:$AB,MATCH($A2079,lookup!$A:$A,0)))</f>
        <v>1_developed</v>
      </c>
      <c r="AM2079" t="str">
        <f>IF(AND($CF2079&lt;&gt;"",IFERROR(INDEX(subsample_country_map!$D:$D,MATCH($CF2079,subsample_country_map!$A:$A,0)),"")&lt;&gt;""),INDEX(subsample_country_map!$D:$D,MATCH($CF2079,subsample_country_map!$A:$A,0)),INDEX(lookup!$AC:$AC,MATCH($A2079,lookup!$A:$A,0)))</f>
        <v>1_western</v>
      </c>
      <c r="AN2079" t="str">
        <f>IF(AND($CF2079&lt;&gt;"",IFERROR(INDEX(subsample_country_map!$E:$E,MATCH($CF2079,subsample_country_map!$A:$A,0)),"")&lt;&gt;""),INDEX(subsample_country_map!$E:$E,MATCH($CF2079,subsample_country_map!$A:$A,0)),INDEX(lookup!$AD:$AD,MATCH($A2079,lookup!$A:$A,0)))</f>
        <v>1_common law</v>
      </c>
      <c r="AO2079" t="str">
        <f>INDEX(lookup!$Y:$Y,MATCH($A2079,lookup!$A:$A,0))</f>
        <v>0_published</v>
      </c>
      <c r="AP2079" t="str">
        <f>INDEX(lookup!$Z:$Z,MATCH($A2079,lookup!$A:$A,0))</f>
        <v>1_VHB high</v>
      </c>
      <c r="AQ2079" t="str">
        <f>INDEX(lookup!$W:$W,MATCH($A2079,lookup!$A:$A,0))</f>
        <v>1_fin/acc/econ</v>
      </c>
      <c r="AS2079" t="inlineStr">
        <is>
          <t>staging</t>
        </is>
      </c>
      <c r="AT2079" t="inlineStr">
        <is>
          <t>bad-CER</t>
        </is>
      </c>
      <c r="AU2079" t="inlineStr">
        <is>
          <t>cost</t>
        </is>
      </c>
      <c r="AV2079" t="inlineStr">
        <is>
          <t>-8.64</t>
        </is>
      </c>
      <c r="AX2079" t="inlineStr">
        <is>
          <t>-1.81</t>
        </is>
      </c>
      <c r="BA2079" t="n">
        <v>82</v>
      </c>
      <c r="BB2079" t="inlineStr">
        <is>
          <t>1</t>
        </is>
      </c>
      <c r="BC2079" t="inlineStr">
        <is>
          <t>OLS</t>
        </is>
      </c>
      <c r="BD2079" t="inlineStr">
        <is>
          <t>two-way:firm and year</t>
        </is>
      </c>
      <c r="BE2079" t="inlineStr">
        <is>
          <t>rating-class</t>
        </is>
      </c>
      <c r="BF2079" t="inlineStr">
        <is>
          <t>High-quality bonds (A- and higher)</t>
        </is>
      </c>
      <c r="BI2079" t="inlineStr">
        <is>
          <t>Table 8</t>
        </is>
      </c>
      <c r="BJ2079" t="inlineStr">
        <is>
          <t>High-quality bonds column</t>
        </is>
      </c>
      <c r="BK2079" t="inlineStr">
        <is>
          <t>44</t>
        </is>
      </c>
      <c r="BL2079" t="inlineStr">
        <is>
          <t>TRI_SCALE -8.64 -1.81</t>
        </is>
      </c>
      <c r="BM2079" t="inlineStr">
        <is>
          <t>TRI_SCALE</t>
        </is>
      </c>
      <c r="BN2079" t="inlineStr">
        <is>
          <t>YLD_SPD</t>
        </is>
      </c>
      <c r="BO2079" t="inlineStr">
        <is>
          <t>original</t>
        </is>
      </c>
      <c r="BP2079" t="inlineStr">
        <is>
          <t>Schneider (2010)</t>
        </is>
      </c>
      <c r="BQ2079" t="inlineStr">
        <is>
          <t>computed</t>
        </is>
      </c>
      <c r="BT2079" t="n">
        <v>0</v>
      </c>
      <c r="BU2079" t="inlineStr">
        <is>
          <t>staging_Schneider_2010.csv</t>
        </is>
      </c>
      <c r="BW2079" t="n">
        <v>1994</v>
      </c>
      <c r="BX2079" t="n">
        <v>2004</v>
      </c>
      <c r="BY2079" t="inlineStr">
        <is>
          <t>U</t>
        </is>
      </c>
      <c r="BZ2079" t="n">
        <v>1999</v>
      </c>
      <c r="CA2079" t="n">
        <v>0</v>
      </c>
      <c r="CB2079" t="n">
        <v>0</v>
      </c>
      <c r="CC2079" t="n">
        <v>0</v>
      </c>
      <c r="CD2079" t="n">
        <v>0.198573480902949</v>
      </c>
      <c r="CE2079" t="n">
        <v>1</v>
      </c>
    </row>
    <row r="2080">
      <c r="A2080" t="inlineStr">
        <is>
          <t>Seltzer et al (2022)</t>
        </is>
      </c>
      <c r="B2080" t="n">
        <v>3385</v>
      </c>
      <c r="C2080" t="n">
        <v>-0.07640146215142719</v>
      </c>
      <c r="D2080" t="n">
        <v>1940</v>
      </c>
      <c r="E2080">
        <f>IF(ISNUMBER($BA2080),$BA2080,IF(AND(ISNUMBER($D2080),ISNUMBER($BW2080),ISNUMBER($BX2080)),$D2080*($BX2080-$BW2080+1),""))</f>
        <v>1940.0</v>
      </c>
      <c r="H2080" t="inlineStr">
        <is>
          <t>partial</t>
        </is>
      </c>
      <c r="I2080" t="inlineStr">
        <is>
          <t>Regression Cofficient and Standard Error  available</t>
        </is>
      </c>
      <c r="J2080">
        <f>IF($BW2080&lt;&gt;"",$BW2080,"")</f>
        <v>2009.0</v>
      </c>
      <c r="K2080">
        <f>IF($BX2080&lt;&gt;"",$BX2080,"")</f>
        <v>2017.0</v>
      </c>
      <c r="L2080">
        <f>IF(AND(ISNUMBER($BW2080),ISNUMBER($BX2080)),($BW2080+$BX2080)/2,"")</f>
        <v>2013.0</v>
      </c>
      <c r="M2080">
        <f>IF($L2080&lt;&gt;"",$L2080,"")</f>
        <v>2013.0</v>
      </c>
      <c r="N2080">
        <f>IF(AND(ISNUMBER($BW2080),ISNUMBER($BX2080)),MIN(1,MAX(0,($BX2080-2016+1)/($BX2080-$BW2080+1))),"")</f>
        <v>0.2222222222222222</v>
      </c>
      <c r="O2080">
        <f>IF(AND(ISNUMBER($BW2080),ISNUMBER($BX2080)),MIN(1,MAX(0,($BX2080-2017+1)/($BX2080-$BW2080+1))),"")</f>
        <v>0.1111111111111111</v>
      </c>
      <c r="P2080">
        <f>IF(AND(ISNUMBER($BW2080),ISNUMBER($BX2080)),MIN(1,MAX(0,($BX2080-2018+1)/($BX2080-$BW2080+1))),"")</f>
        <v>0.0</v>
      </c>
      <c r="Q2080">
        <f>IF(AND(ISNUMBER($BW2080),ISNUMBER($BX2080)),MIN(1,MAX(0,($BX2080-2019+1)/($BX2080-$BW2080+1))),"")</f>
        <v>0.0</v>
      </c>
      <c r="R2080">
        <f>IF(AND(ISNUMBER($BW2080),ISNUMBER($BX2080)),MIN(1,MAX(0,($BX2080-2016+1)/($BX2080-$BW2080+1))),"")</f>
        <v>0.2222222222222222</v>
      </c>
      <c r="S2080">
        <f>IF($L2080&lt;&gt;"",IF($L2080&gt;=2015.5,1,0),"")</f>
        <v>0.0</v>
      </c>
      <c r="T2080">
        <f>IF($L2080&lt;&gt;"",IF($L2080&gt;=2016,1,0),"")</f>
        <v>0.0</v>
      </c>
      <c r="U2080">
        <f>IF(ISNUMBER($BX2080),IF($BX2080&gt;=2016,1,0),"")</f>
        <v>1.0</v>
      </c>
      <c r="V2080">
        <f>IF(ISNUMBER($BW2080),IF($BW2080&gt;=2016,1,0),"")</f>
        <v>0.0</v>
      </c>
      <c r="W2080" t="str">
        <f>IF(AND(ISNUMBER($BW2080),ISNUMBER($BX2080)),IF($BW2080&gt;=2016,"post-only",IF($BX2080&lt;2016,"pre-only","mixed")),"")</f>
        <v>mixed</v>
      </c>
      <c r="X2080">
        <f>IF(AND(ISNUMBER($BW2080),ISNUMBER($BX2080)),MIN(1,MAX(0,($BX2080-2017+1)/($BX2080-$BW2080+1))),"")</f>
        <v>0.1111111111111111</v>
      </c>
      <c r="Y2080">
        <f>IF(AND(ISNUMBER($BW2080),ISNUMBER($BX2080)),MIN(1,MAX(0,($BX2080-2018+1)/($BX2080-$BW2080+1))),"")</f>
        <v>0.0</v>
      </c>
      <c r="Z2080">
        <f>IF(AND(ISNUMBER($BW2080),ISNUMBER($BX2080)),MIN(1,MAX(0,($BX2080-2019+1)/($BX2080-$BW2080+1))),"")</f>
        <v>0.0</v>
      </c>
      <c r="AA2080">
        <f>IF(ISNUMBER($BX2080),IF($BX2080&gt;=2017,1,0),"")</f>
        <v>1.0</v>
      </c>
      <c r="AB2080">
        <f>IF(ISNUMBER($BX2080),IF($BX2080&gt;=2018,1,0),"")</f>
        <v>0.0</v>
      </c>
      <c r="AC2080">
        <f>IF(ISNUMBER($BX2080),IF($BX2080&gt;=2019,1,0),"")</f>
        <v>0.0</v>
      </c>
      <c r="AD2080">
        <f>IF($L2080&lt;&gt;"",IF($L2080&gt;2013,1,0),"")</f>
        <v>0.0</v>
      </c>
      <c r="AE2080">
        <f>IF($L2080&lt;&gt;"",1+IF($L2080&gt;2011,1,0)+IF($L2080&gt;2014,1,0),"")</f>
        <v>2.0</v>
      </c>
      <c r="AF2080" t="inlineStr">
        <is>
          <t>rating</t>
        </is>
      </c>
      <c r="AG2080" t="inlineStr">
        <is>
          <t>performance</t>
        </is>
      </c>
      <c r="AH2080" t="inlineStr">
        <is>
          <t>non-sensitive</t>
        </is>
      </c>
      <c r="AI2080" t="inlineStr">
        <is>
          <t>with ETS/CT</t>
        </is>
      </c>
      <c r="AJ2080" t="inlineStr">
        <is>
          <t>with ETS/CT</t>
        </is>
      </c>
      <c r="AK2080" t="str">
        <f>IF(AND($CF2080&lt;&gt;"",IFERROR(INDEX(subsample_country_map!$B:$B,MATCH($CF2080,subsample_country_map!$A:$A,0)),"")&lt;&gt;""),INDEX(subsample_country_map!$B:$B,MATCH($CF2080,subsample_country_map!$A:$A,0)),INDEX(lookup!$AA:$AA,MATCH($A2080,lookup!$A:$A,0)))</f>
        <v>1_US</v>
      </c>
      <c r="AL2080" t="str">
        <f>IF(AND($CF2080&lt;&gt;"",IFERROR(INDEX(subsample_country_map!$C:$C,MATCH($CF2080,subsample_country_map!$A:$A,0)),"")&lt;&gt;""),INDEX(subsample_country_map!$C:$C,MATCH($CF2080,subsample_country_map!$A:$A,0)),INDEX(lookup!$AB:$AB,MATCH($A2080,lookup!$A:$A,0)))</f>
        <v>1_developed</v>
      </c>
      <c r="AM2080" t="str">
        <f>IF(AND($CF2080&lt;&gt;"",IFERROR(INDEX(subsample_country_map!$D:$D,MATCH($CF2080,subsample_country_map!$A:$A,0)),"")&lt;&gt;""),INDEX(subsample_country_map!$D:$D,MATCH($CF2080,subsample_country_map!$A:$A,0)),INDEX(lookup!$AC:$AC,MATCH($A2080,lookup!$A:$A,0)))</f>
        <v>1_western</v>
      </c>
      <c r="AN2080" t="str">
        <f>IF(AND($CF2080&lt;&gt;"",IFERROR(INDEX(subsample_country_map!$E:$E,MATCH($CF2080,subsample_country_map!$A:$A,0)),"")&lt;&gt;""),INDEX(subsample_country_map!$E:$E,MATCH($CF2080,subsample_country_map!$A:$A,0)),INDEX(lookup!$AD:$AD,MATCH($A2080,lookup!$A:$A,0)))</f>
        <v>1_common law</v>
      </c>
      <c r="AO2080" t="str">
        <f>INDEX(lookup!$Y:$Y,MATCH($A2080,lookup!$A:$A,0))</f>
        <v>1_not published</v>
      </c>
      <c r="AP2080" t="str">
        <f>INDEX(lookup!$Z:$Z,MATCH($A2080,lookup!$A:$A,0))</f>
        <v>99_NCE</v>
      </c>
      <c r="AQ2080" t="str">
        <f>INDEX(lookup!$W:$W,MATCH($A2080,lookup!$A:$A,0))</f>
        <v>1_fin/acc/econ</v>
      </c>
      <c r="AS2080" t="inlineStr">
        <is>
          <t>staging</t>
        </is>
      </c>
      <c r="AT2080" t="inlineStr">
        <is>
          <t>good-CER</t>
        </is>
      </c>
      <c r="AU2080" t="inlineStr">
        <is>
          <t>creditworthiness</t>
        </is>
      </c>
      <c r="AV2080" t="inlineStr">
        <is>
          <t>0.027</t>
        </is>
      </c>
      <c r="AW2080" t="inlineStr">
        <is>
          <t>0.008</t>
        </is>
      </c>
      <c r="BA2080" t="n">
        <v>1940</v>
      </c>
      <c r="BB2080" t="inlineStr">
        <is>
          <t>1</t>
        </is>
      </c>
      <c r="BC2080" t="inlineStr">
        <is>
          <t>OLS</t>
        </is>
      </c>
      <c r="BD2080" t="inlineStr">
        <is>
          <t>firm</t>
        </is>
      </c>
      <c r="BE2080" t="inlineStr">
        <is>
          <t>none</t>
        </is>
      </c>
      <c r="BI2080" t="inlineStr">
        <is>
          <t>Table 2</t>
        </is>
      </c>
      <c r="BJ2080" t="inlineStr">
        <is>
          <t>Column (1), time FE</t>
        </is>
      </c>
      <c r="BK2080" t="inlineStr">
        <is>
          <t>50</t>
        </is>
      </c>
      <c r="BL2080" t="inlineStr">
        <is>
          <t>Environmental Score 0.027*** (0.008)</t>
        </is>
      </c>
      <c r="BM2080" t="inlineStr">
        <is>
          <t>Environmental Score</t>
        </is>
      </c>
      <c r="BN2080" t="inlineStr">
        <is>
          <t>Credit rating</t>
        </is>
      </c>
      <c r="BO2080" t="inlineStr">
        <is>
          <t>original</t>
        </is>
      </c>
      <c r="BP2080" t="inlineStr">
        <is>
          <t>Seltzer et al (2022)</t>
        </is>
      </c>
      <c r="BQ2080" t="inlineStr">
        <is>
          <t>computed</t>
        </is>
      </c>
      <c r="BT2080" t="n">
        <v>0</v>
      </c>
      <c r="BU2080" t="inlineStr">
        <is>
          <t>staging_Seltzer_et_al_2022.csv</t>
        </is>
      </c>
      <c r="BW2080" t="n">
        <v>2009</v>
      </c>
      <c r="BX2080" t="n">
        <v>2017</v>
      </c>
      <c r="BY2080" t="inlineStr">
        <is>
          <t>United States (</t>
        </is>
      </c>
      <c r="BZ2080" t="n">
        <v>2013</v>
      </c>
      <c r="CA2080" t="n">
        <v>0.2222222222222222</v>
      </c>
      <c r="CB2080" t="n">
        <v>0</v>
      </c>
      <c r="CC2080" t="n">
        <v>1</v>
      </c>
      <c r="CD2080" t="n">
        <v>-0.07655064142242519</v>
      </c>
      <c r="CE2080" t="n">
        <v>1</v>
      </c>
    </row>
    <row r="2081">
      <c r="A2081" t="inlineStr">
        <is>
          <t>Seltzer et al (2022)</t>
        </is>
      </c>
      <c r="B2081" t="n">
        <v>3386</v>
      </c>
      <c r="C2081" t="n">
        <v>-0.03586715299365802</v>
      </c>
      <c r="D2081" t="n">
        <v>1312</v>
      </c>
      <c r="E2081">
        <f>IF(ISNUMBER($BA2081),$BA2081,IF(AND(ISNUMBER($D2081),ISNUMBER($BW2081),ISNUMBER($BX2081)),$D2081*($BX2081-$BW2081+1),""))</f>
        <v>1312.0</v>
      </c>
      <c r="H2081" t="inlineStr">
        <is>
          <t>partial</t>
        </is>
      </c>
      <c r="I2081" t="inlineStr">
        <is>
          <t>Regression Cofficient and Standard Error  available</t>
        </is>
      </c>
      <c r="J2081">
        <f>IF($BW2081&lt;&gt;"",$BW2081,"")</f>
        <v>2009.0</v>
      </c>
      <c r="K2081">
        <f>IF($BX2081&lt;&gt;"",$BX2081,"")</f>
        <v>2017.0</v>
      </c>
      <c r="L2081">
        <f>IF(AND(ISNUMBER($BW2081),ISNUMBER($BX2081)),($BW2081+$BX2081)/2,"")</f>
        <v>2013.0</v>
      </c>
      <c r="M2081">
        <f>IF($L2081&lt;&gt;"",$L2081,"")</f>
        <v>2013.0</v>
      </c>
      <c r="N2081">
        <f>IF(AND(ISNUMBER($BW2081),ISNUMBER($BX2081)),MIN(1,MAX(0,($BX2081-2016+1)/($BX2081-$BW2081+1))),"")</f>
        <v>0.2222222222222222</v>
      </c>
      <c r="O2081">
        <f>IF(AND(ISNUMBER($BW2081),ISNUMBER($BX2081)),MIN(1,MAX(0,($BX2081-2017+1)/($BX2081-$BW2081+1))),"")</f>
        <v>0.1111111111111111</v>
      </c>
      <c r="P2081">
        <f>IF(AND(ISNUMBER($BW2081),ISNUMBER($BX2081)),MIN(1,MAX(0,($BX2081-2018+1)/($BX2081-$BW2081+1))),"")</f>
        <v>0.0</v>
      </c>
      <c r="Q2081">
        <f>IF(AND(ISNUMBER($BW2081),ISNUMBER($BX2081)),MIN(1,MAX(0,($BX2081-2019+1)/($BX2081-$BW2081+1))),"")</f>
        <v>0.0</v>
      </c>
      <c r="R2081">
        <f>IF(AND(ISNUMBER($BW2081),ISNUMBER($BX2081)),MIN(1,MAX(0,($BX2081-2016+1)/($BX2081-$BW2081+1))),"")</f>
        <v>0.2222222222222222</v>
      </c>
      <c r="S2081">
        <f>IF($L2081&lt;&gt;"",IF($L2081&gt;=2015.5,1,0),"")</f>
        <v>0.0</v>
      </c>
      <c r="T2081">
        <f>IF($L2081&lt;&gt;"",IF($L2081&gt;=2016,1,0),"")</f>
        <v>0.0</v>
      </c>
      <c r="U2081">
        <f>IF(ISNUMBER($BX2081),IF($BX2081&gt;=2016,1,0),"")</f>
        <v>1.0</v>
      </c>
      <c r="V2081">
        <f>IF(ISNUMBER($BW2081),IF($BW2081&gt;=2016,1,0),"")</f>
        <v>0.0</v>
      </c>
      <c r="W2081" t="str">
        <f>IF(AND(ISNUMBER($BW2081),ISNUMBER($BX2081)),IF($BW2081&gt;=2016,"post-only",IF($BX2081&lt;2016,"pre-only","mixed")),"")</f>
        <v>mixed</v>
      </c>
      <c r="X2081">
        <f>IF(AND(ISNUMBER($BW2081),ISNUMBER($BX2081)),MIN(1,MAX(0,($BX2081-2017+1)/($BX2081-$BW2081+1))),"")</f>
        <v>0.1111111111111111</v>
      </c>
      <c r="Y2081">
        <f>IF(AND(ISNUMBER($BW2081),ISNUMBER($BX2081)),MIN(1,MAX(0,($BX2081-2018+1)/($BX2081-$BW2081+1))),"")</f>
        <v>0.0</v>
      </c>
      <c r="Z2081">
        <f>IF(AND(ISNUMBER($BW2081),ISNUMBER($BX2081)),MIN(1,MAX(0,($BX2081-2019+1)/($BX2081-$BW2081+1))),"")</f>
        <v>0.0</v>
      </c>
      <c r="AA2081">
        <f>IF(ISNUMBER($BX2081),IF($BX2081&gt;=2017,1,0),"")</f>
        <v>1.0</v>
      </c>
      <c r="AB2081">
        <f>IF(ISNUMBER($BX2081),IF($BX2081&gt;=2018,1,0),"")</f>
        <v>0.0</v>
      </c>
      <c r="AC2081">
        <f>IF(ISNUMBER($BX2081),IF($BX2081&gt;=2019,1,0),"")</f>
        <v>0.0</v>
      </c>
      <c r="AD2081">
        <f>IF($L2081&lt;&gt;"",IF($L2081&gt;2013,1,0),"")</f>
        <v>0.0</v>
      </c>
      <c r="AE2081">
        <f>IF($L2081&lt;&gt;"",1+IF($L2081&gt;2011,1,0)+IF($L2081&gt;2014,1,0),"")</f>
        <v>2.0</v>
      </c>
      <c r="AF2081" t="inlineStr">
        <is>
          <t>rating</t>
        </is>
      </c>
      <c r="AG2081" t="inlineStr">
        <is>
          <t>performance</t>
        </is>
      </c>
      <c r="AH2081" t="inlineStr">
        <is>
          <t>non-sensitive</t>
        </is>
      </c>
      <c r="AI2081" t="inlineStr">
        <is>
          <t>with ETS/CT</t>
        </is>
      </c>
      <c r="AJ2081" t="inlineStr">
        <is>
          <t>with ETS/CT</t>
        </is>
      </c>
      <c r="AK2081" t="str">
        <f>IF(AND($CF2081&lt;&gt;"",IFERROR(INDEX(subsample_country_map!$B:$B,MATCH($CF2081,subsample_country_map!$A:$A,0)),"")&lt;&gt;""),INDEX(subsample_country_map!$B:$B,MATCH($CF2081,subsample_country_map!$A:$A,0)),INDEX(lookup!$AA:$AA,MATCH($A2081,lookup!$A:$A,0)))</f>
        <v>1_US</v>
      </c>
      <c r="AL2081" t="str">
        <f>IF(AND($CF2081&lt;&gt;"",IFERROR(INDEX(subsample_country_map!$C:$C,MATCH($CF2081,subsample_country_map!$A:$A,0)),"")&lt;&gt;""),INDEX(subsample_country_map!$C:$C,MATCH($CF2081,subsample_country_map!$A:$A,0)),INDEX(lookup!$AB:$AB,MATCH($A2081,lookup!$A:$A,0)))</f>
        <v>1_developed</v>
      </c>
      <c r="AM2081" t="str">
        <f>IF(AND($CF2081&lt;&gt;"",IFERROR(INDEX(subsample_country_map!$D:$D,MATCH($CF2081,subsample_country_map!$A:$A,0)),"")&lt;&gt;""),INDEX(subsample_country_map!$D:$D,MATCH($CF2081,subsample_country_map!$A:$A,0)),INDEX(lookup!$AC:$AC,MATCH($A2081,lookup!$A:$A,0)))</f>
        <v>1_western</v>
      </c>
      <c r="AN2081" t="str">
        <f>IF(AND($CF2081&lt;&gt;"",IFERROR(INDEX(subsample_country_map!$E:$E,MATCH($CF2081,subsample_country_map!$A:$A,0)),"")&lt;&gt;""),INDEX(subsample_country_map!$E:$E,MATCH($CF2081,subsample_country_map!$A:$A,0)),INDEX(lookup!$AD:$AD,MATCH($A2081,lookup!$A:$A,0)))</f>
        <v>1_common law</v>
      </c>
      <c r="AO2081" t="str">
        <f>INDEX(lookup!$Y:$Y,MATCH($A2081,lookup!$A:$A,0))</f>
        <v>1_not published</v>
      </c>
      <c r="AP2081" t="str">
        <f>INDEX(lookup!$Z:$Z,MATCH($A2081,lookup!$A:$A,0))</f>
        <v>99_NCE</v>
      </c>
      <c r="AQ2081" t="str">
        <f>INDEX(lookup!$W:$W,MATCH($A2081,lookup!$A:$A,0))</f>
        <v>1_fin/acc/econ</v>
      </c>
      <c r="AS2081" t="inlineStr">
        <is>
          <t>staging</t>
        </is>
      </c>
      <c r="AT2081" t="inlineStr">
        <is>
          <t>bad-CER</t>
        </is>
      </c>
      <c r="AU2081" t="inlineStr">
        <is>
          <t>creditworthiness</t>
        </is>
      </c>
      <c r="AV2081" t="inlineStr">
        <is>
          <t>-0.013</t>
        </is>
      </c>
      <c r="AW2081" t="inlineStr">
        <is>
          <t>0.010</t>
        </is>
      </c>
      <c r="BA2081" t="n">
        <v>1312</v>
      </c>
      <c r="BB2081" t="inlineStr">
        <is>
          <t>1</t>
        </is>
      </c>
      <c r="BC2081" t="inlineStr">
        <is>
          <t>OLS</t>
        </is>
      </c>
      <c r="BD2081" t="inlineStr">
        <is>
          <t>firm</t>
        </is>
      </c>
      <c r="BE2081" t="inlineStr">
        <is>
          <t>none</t>
        </is>
      </c>
      <c r="BI2081" t="inlineStr">
        <is>
          <t>Table 2</t>
        </is>
      </c>
      <c r="BJ2081" t="inlineStr">
        <is>
          <t>Column (2), time FE</t>
        </is>
      </c>
      <c r="BK2081" t="inlineStr">
        <is>
          <t>50</t>
        </is>
      </c>
      <c r="BL2081" t="inlineStr">
        <is>
          <t>Emissions -0.013 (0.010)</t>
        </is>
      </c>
      <c r="BM2081" t="inlineStr">
        <is>
          <t>Emissions</t>
        </is>
      </c>
      <c r="BN2081" t="inlineStr">
        <is>
          <t>Credit rating</t>
        </is>
      </c>
      <c r="BO2081" t="inlineStr">
        <is>
          <t>original</t>
        </is>
      </c>
      <c r="BP2081" t="inlineStr">
        <is>
          <t>Seltzer et al (2022)</t>
        </is>
      </c>
      <c r="BQ2081" t="inlineStr">
        <is>
          <t>computed</t>
        </is>
      </c>
      <c r="BT2081" t="n">
        <v>0</v>
      </c>
      <c r="BU2081" t="inlineStr">
        <is>
          <t>staging_Seltzer_et_al_2022.csv</t>
        </is>
      </c>
      <c r="BW2081" t="n">
        <v>2009</v>
      </c>
      <c r="BX2081" t="n">
        <v>2017</v>
      </c>
      <c r="BY2081" t="inlineStr">
        <is>
          <t>United States (</t>
        </is>
      </c>
      <c r="BZ2081" t="n">
        <v>2013</v>
      </c>
      <c r="CA2081" t="n">
        <v>0.2222222222222222</v>
      </c>
      <c r="CB2081" t="n">
        <v>0</v>
      </c>
      <c r="CC2081" t="n">
        <v>1</v>
      </c>
      <c r="CD2081" t="n">
        <v>-0.03588254534115986</v>
      </c>
      <c r="CE2081" t="n">
        <v>1</v>
      </c>
    </row>
    <row r="2082">
      <c r="A2082" t="inlineStr">
        <is>
          <t>Seltzer et al (2022)</t>
        </is>
      </c>
      <c r="B2082" t="n">
        <v>3387</v>
      </c>
      <c r="C2082" t="n">
        <v>-0.1001356522904961</v>
      </c>
      <c r="D2082" t="n">
        <v>1312</v>
      </c>
      <c r="E2082">
        <f>IF(ISNUMBER($BA2082),$BA2082,IF(AND(ISNUMBER($D2082),ISNUMBER($BW2082),ISNUMBER($BX2082)),$D2082*($BX2082-$BW2082+1),""))</f>
        <v>1312.0</v>
      </c>
      <c r="H2082" t="inlineStr">
        <is>
          <t>partial</t>
        </is>
      </c>
      <c r="I2082" t="inlineStr">
        <is>
          <t>Regression Cofficient and Standard Error  available</t>
        </is>
      </c>
      <c r="J2082">
        <f>IF($BW2082&lt;&gt;"",$BW2082,"")</f>
        <v>2009.0</v>
      </c>
      <c r="K2082">
        <f>IF($BX2082&lt;&gt;"",$BX2082,"")</f>
        <v>2017.0</v>
      </c>
      <c r="L2082">
        <f>IF(AND(ISNUMBER($BW2082),ISNUMBER($BX2082)),($BW2082+$BX2082)/2,"")</f>
        <v>2013.0</v>
      </c>
      <c r="M2082">
        <f>IF($L2082&lt;&gt;"",$L2082,"")</f>
        <v>2013.0</v>
      </c>
      <c r="N2082">
        <f>IF(AND(ISNUMBER($BW2082),ISNUMBER($BX2082)),MIN(1,MAX(0,($BX2082-2016+1)/($BX2082-$BW2082+1))),"")</f>
        <v>0.2222222222222222</v>
      </c>
      <c r="O2082">
        <f>IF(AND(ISNUMBER($BW2082),ISNUMBER($BX2082)),MIN(1,MAX(0,($BX2082-2017+1)/($BX2082-$BW2082+1))),"")</f>
        <v>0.1111111111111111</v>
      </c>
      <c r="P2082">
        <f>IF(AND(ISNUMBER($BW2082),ISNUMBER($BX2082)),MIN(1,MAX(0,($BX2082-2018+1)/($BX2082-$BW2082+1))),"")</f>
        <v>0.0</v>
      </c>
      <c r="Q2082">
        <f>IF(AND(ISNUMBER($BW2082),ISNUMBER($BX2082)),MIN(1,MAX(0,($BX2082-2019+1)/($BX2082-$BW2082+1))),"")</f>
        <v>0.0</v>
      </c>
      <c r="R2082">
        <f>IF(AND(ISNUMBER($BW2082),ISNUMBER($BX2082)),MIN(1,MAX(0,($BX2082-2016+1)/($BX2082-$BW2082+1))),"")</f>
        <v>0.2222222222222222</v>
      </c>
      <c r="S2082">
        <f>IF($L2082&lt;&gt;"",IF($L2082&gt;=2015.5,1,0),"")</f>
        <v>0.0</v>
      </c>
      <c r="T2082">
        <f>IF($L2082&lt;&gt;"",IF($L2082&gt;=2016,1,0),"")</f>
        <v>0.0</v>
      </c>
      <c r="U2082">
        <f>IF(ISNUMBER($BX2082),IF($BX2082&gt;=2016,1,0),"")</f>
        <v>1.0</v>
      </c>
      <c r="V2082">
        <f>IF(ISNUMBER($BW2082),IF($BW2082&gt;=2016,1,0),"")</f>
        <v>0.0</v>
      </c>
      <c r="W2082" t="str">
        <f>IF(AND(ISNUMBER($BW2082),ISNUMBER($BX2082)),IF($BW2082&gt;=2016,"post-only",IF($BX2082&lt;2016,"pre-only","mixed")),"")</f>
        <v>mixed</v>
      </c>
      <c r="X2082">
        <f>IF(AND(ISNUMBER($BW2082),ISNUMBER($BX2082)),MIN(1,MAX(0,($BX2082-2017+1)/($BX2082-$BW2082+1))),"")</f>
        <v>0.1111111111111111</v>
      </c>
      <c r="Y2082">
        <f>IF(AND(ISNUMBER($BW2082),ISNUMBER($BX2082)),MIN(1,MAX(0,($BX2082-2018+1)/($BX2082-$BW2082+1))),"")</f>
        <v>0.0</v>
      </c>
      <c r="Z2082">
        <f>IF(AND(ISNUMBER($BW2082),ISNUMBER($BX2082)),MIN(1,MAX(0,($BX2082-2019+1)/($BX2082-$BW2082+1))),"")</f>
        <v>0.0</v>
      </c>
      <c r="AA2082">
        <f>IF(ISNUMBER($BX2082),IF($BX2082&gt;=2017,1,0),"")</f>
        <v>1.0</v>
      </c>
      <c r="AB2082">
        <f>IF(ISNUMBER($BX2082),IF($BX2082&gt;=2018,1,0),"")</f>
        <v>0.0</v>
      </c>
      <c r="AC2082">
        <f>IF(ISNUMBER($BX2082),IF($BX2082&gt;=2019,1,0),"")</f>
        <v>0.0</v>
      </c>
      <c r="AD2082">
        <f>IF($L2082&lt;&gt;"",IF($L2082&gt;2013,1,0),"")</f>
        <v>0.0</v>
      </c>
      <c r="AE2082">
        <f>IF($L2082&lt;&gt;"",1+IF($L2082&gt;2011,1,0)+IF($L2082&gt;2014,1,0),"")</f>
        <v>2.0</v>
      </c>
      <c r="AF2082" t="inlineStr">
        <is>
          <t>rating</t>
        </is>
      </c>
      <c r="AG2082" t="inlineStr">
        <is>
          <t>performance</t>
        </is>
      </c>
      <c r="AH2082" t="inlineStr">
        <is>
          <t>non-sensitive</t>
        </is>
      </c>
      <c r="AI2082" t="inlineStr">
        <is>
          <t>with ETS/CT</t>
        </is>
      </c>
      <c r="AJ2082" t="inlineStr">
        <is>
          <t>with ETS/CT</t>
        </is>
      </c>
      <c r="AK2082" t="str">
        <f>IF(AND($CF2082&lt;&gt;"",IFERROR(INDEX(subsample_country_map!$B:$B,MATCH($CF2082,subsample_country_map!$A:$A,0)),"")&lt;&gt;""),INDEX(subsample_country_map!$B:$B,MATCH($CF2082,subsample_country_map!$A:$A,0)),INDEX(lookup!$AA:$AA,MATCH($A2082,lookup!$A:$A,0)))</f>
        <v>1_US</v>
      </c>
      <c r="AL2082" t="str">
        <f>IF(AND($CF2082&lt;&gt;"",IFERROR(INDEX(subsample_country_map!$C:$C,MATCH($CF2082,subsample_country_map!$A:$A,0)),"")&lt;&gt;""),INDEX(subsample_country_map!$C:$C,MATCH($CF2082,subsample_country_map!$A:$A,0)),INDEX(lookup!$AB:$AB,MATCH($A2082,lookup!$A:$A,0)))</f>
        <v>1_developed</v>
      </c>
      <c r="AM2082" t="str">
        <f>IF(AND($CF2082&lt;&gt;"",IFERROR(INDEX(subsample_country_map!$D:$D,MATCH($CF2082,subsample_country_map!$A:$A,0)),"")&lt;&gt;""),INDEX(subsample_country_map!$D:$D,MATCH($CF2082,subsample_country_map!$A:$A,0)),INDEX(lookup!$AC:$AC,MATCH($A2082,lookup!$A:$A,0)))</f>
        <v>1_western</v>
      </c>
      <c r="AN2082" t="str">
        <f>IF(AND($CF2082&lt;&gt;"",IFERROR(INDEX(subsample_country_map!$E:$E,MATCH($CF2082,subsample_country_map!$A:$A,0)),"")&lt;&gt;""),INDEX(subsample_country_map!$E:$E,MATCH($CF2082,subsample_country_map!$A:$A,0)),INDEX(lookup!$AD:$AD,MATCH($A2082,lookup!$A:$A,0)))</f>
        <v>1_common law</v>
      </c>
      <c r="AO2082" t="str">
        <f>INDEX(lookup!$Y:$Y,MATCH($A2082,lookup!$A:$A,0))</f>
        <v>1_not published</v>
      </c>
      <c r="AP2082" t="str">
        <f>INDEX(lookup!$Z:$Z,MATCH($A2082,lookup!$A:$A,0))</f>
        <v>99_NCE</v>
      </c>
      <c r="AQ2082" t="str">
        <f>INDEX(lookup!$W:$W,MATCH($A2082,lookup!$A:$A,0))</f>
        <v>1_fin/acc/econ</v>
      </c>
      <c r="AS2082" t="inlineStr">
        <is>
          <t>staging</t>
        </is>
      </c>
      <c r="AT2082" t="inlineStr">
        <is>
          <t>bad-CER</t>
        </is>
      </c>
      <c r="AU2082" t="inlineStr">
        <is>
          <t>creditworthiness</t>
        </is>
      </c>
      <c r="AV2082" t="inlineStr">
        <is>
          <t>-0.514</t>
        </is>
      </c>
      <c r="AW2082" t="inlineStr">
        <is>
          <t>0.141</t>
        </is>
      </c>
      <c r="BA2082" t="n">
        <v>1312</v>
      </c>
      <c r="BB2082" t="inlineStr">
        <is>
          <t>1</t>
        </is>
      </c>
      <c r="BC2082" t="inlineStr">
        <is>
          <t>OLS</t>
        </is>
      </c>
      <c r="BD2082" t="inlineStr">
        <is>
          <t>firm</t>
        </is>
      </c>
      <c r="BE2082" t="inlineStr">
        <is>
          <t>none</t>
        </is>
      </c>
      <c r="BI2082" t="inlineStr">
        <is>
          <t>Table 2</t>
        </is>
      </c>
      <c r="BJ2082" t="inlineStr">
        <is>
          <t>Column (3), time FE</t>
        </is>
      </c>
      <c r="BK2082" t="inlineStr">
        <is>
          <t>50</t>
        </is>
      </c>
      <c r="BL2082" t="inlineStr">
        <is>
          <t>Carbon Intensity -0.514*** (0.141)</t>
        </is>
      </c>
      <c r="BM2082" t="inlineStr">
        <is>
          <t>Carbon Intensity</t>
        </is>
      </c>
      <c r="BN2082" t="inlineStr">
        <is>
          <t>Credit rating</t>
        </is>
      </c>
      <c r="BO2082" t="inlineStr">
        <is>
          <t>original</t>
        </is>
      </c>
      <c r="BP2082" t="inlineStr">
        <is>
          <t>Seltzer et al (2022)</t>
        </is>
      </c>
      <c r="BQ2082" t="inlineStr">
        <is>
          <t>computed</t>
        </is>
      </c>
      <c r="BT2082" t="n">
        <v>0</v>
      </c>
      <c r="BU2082" t="inlineStr">
        <is>
          <t>staging_Seltzer_et_al_2022.csv</t>
        </is>
      </c>
      <c r="BW2082" t="n">
        <v>2009</v>
      </c>
      <c r="BX2082" t="n">
        <v>2017</v>
      </c>
      <c r="BY2082" t="inlineStr">
        <is>
          <t>United States (</t>
        </is>
      </c>
      <c r="BZ2082" t="n">
        <v>2013</v>
      </c>
      <c r="CA2082" t="n">
        <v>0.2222222222222222</v>
      </c>
      <c r="CB2082" t="n">
        <v>0</v>
      </c>
      <c r="CC2082" t="n">
        <v>1</v>
      </c>
      <c r="CD2082" t="n">
        <v>-0.1004723721251285</v>
      </c>
      <c r="CE2082" t="n">
        <v>1</v>
      </c>
    </row>
    <row r="2083">
      <c r="A2083" t="inlineStr">
        <is>
          <t>Seltzer et al (2022)</t>
        </is>
      </c>
      <c r="B2083" t="n">
        <v>3388</v>
      </c>
      <c r="C2083" t="n">
        <v>-0.04455306276350354</v>
      </c>
      <c r="D2083" t="n">
        <v>1938</v>
      </c>
      <c r="E2083">
        <f>IF(ISNUMBER($BA2083),$BA2083,IF(AND(ISNUMBER($D2083),ISNUMBER($BW2083),ISNUMBER($BX2083)),$D2083*($BX2083-$BW2083+1),""))</f>
        <v>1938.0</v>
      </c>
      <c r="H2083" t="inlineStr">
        <is>
          <t>partial</t>
        </is>
      </c>
      <c r="I2083" t="inlineStr">
        <is>
          <t>Regression Cofficient and Standard Error  available</t>
        </is>
      </c>
      <c r="J2083">
        <f>IF($BW2083&lt;&gt;"",$BW2083,"")</f>
        <v>2009.0</v>
      </c>
      <c r="K2083">
        <f>IF($BX2083&lt;&gt;"",$BX2083,"")</f>
        <v>2017.0</v>
      </c>
      <c r="L2083">
        <f>IF(AND(ISNUMBER($BW2083),ISNUMBER($BX2083)),($BW2083+$BX2083)/2,"")</f>
        <v>2013.0</v>
      </c>
      <c r="M2083">
        <f>IF($L2083&lt;&gt;"",$L2083,"")</f>
        <v>2013.0</v>
      </c>
      <c r="N2083">
        <f>IF(AND(ISNUMBER($BW2083),ISNUMBER($BX2083)),MIN(1,MAX(0,($BX2083-2016+1)/($BX2083-$BW2083+1))),"")</f>
        <v>0.2222222222222222</v>
      </c>
      <c r="O2083">
        <f>IF(AND(ISNUMBER($BW2083),ISNUMBER($BX2083)),MIN(1,MAX(0,($BX2083-2017+1)/($BX2083-$BW2083+1))),"")</f>
        <v>0.1111111111111111</v>
      </c>
      <c r="P2083">
        <f>IF(AND(ISNUMBER($BW2083),ISNUMBER($BX2083)),MIN(1,MAX(0,($BX2083-2018+1)/($BX2083-$BW2083+1))),"")</f>
        <v>0.0</v>
      </c>
      <c r="Q2083">
        <f>IF(AND(ISNUMBER($BW2083),ISNUMBER($BX2083)),MIN(1,MAX(0,($BX2083-2019+1)/($BX2083-$BW2083+1))),"")</f>
        <v>0.0</v>
      </c>
      <c r="R2083">
        <f>IF(AND(ISNUMBER($BW2083),ISNUMBER($BX2083)),MIN(1,MAX(0,($BX2083-2016+1)/($BX2083-$BW2083+1))),"")</f>
        <v>0.2222222222222222</v>
      </c>
      <c r="S2083">
        <f>IF($L2083&lt;&gt;"",IF($L2083&gt;=2015.5,1,0),"")</f>
        <v>0.0</v>
      </c>
      <c r="T2083">
        <f>IF($L2083&lt;&gt;"",IF($L2083&gt;=2016,1,0),"")</f>
        <v>0.0</v>
      </c>
      <c r="U2083">
        <f>IF(ISNUMBER($BX2083),IF($BX2083&gt;=2016,1,0),"")</f>
        <v>1.0</v>
      </c>
      <c r="V2083">
        <f>IF(ISNUMBER($BW2083),IF($BW2083&gt;=2016,1,0),"")</f>
        <v>0.0</v>
      </c>
      <c r="W2083" t="str">
        <f>IF(AND(ISNUMBER($BW2083),ISNUMBER($BX2083)),IF($BW2083&gt;=2016,"post-only",IF($BX2083&lt;2016,"pre-only","mixed")),"")</f>
        <v>mixed</v>
      </c>
      <c r="X2083">
        <f>IF(AND(ISNUMBER($BW2083),ISNUMBER($BX2083)),MIN(1,MAX(0,($BX2083-2017+1)/($BX2083-$BW2083+1))),"")</f>
        <v>0.1111111111111111</v>
      </c>
      <c r="Y2083">
        <f>IF(AND(ISNUMBER($BW2083),ISNUMBER($BX2083)),MIN(1,MAX(0,($BX2083-2018+1)/($BX2083-$BW2083+1))),"")</f>
        <v>0.0</v>
      </c>
      <c r="Z2083">
        <f>IF(AND(ISNUMBER($BW2083),ISNUMBER($BX2083)),MIN(1,MAX(0,($BX2083-2019+1)/($BX2083-$BW2083+1))),"")</f>
        <v>0.0</v>
      </c>
      <c r="AA2083">
        <f>IF(ISNUMBER($BX2083),IF($BX2083&gt;=2017,1,0),"")</f>
        <v>1.0</v>
      </c>
      <c r="AB2083">
        <f>IF(ISNUMBER($BX2083),IF($BX2083&gt;=2018,1,0),"")</f>
        <v>0.0</v>
      </c>
      <c r="AC2083">
        <f>IF(ISNUMBER($BX2083),IF($BX2083&gt;=2019,1,0),"")</f>
        <v>0.0</v>
      </c>
      <c r="AD2083">
        <f>IF($L2083&lt;&gt;"",IF($L2083&gt;2013,1,0),"")</f>
        <v>0.0</v>
      </c>
      <c r="AE2083">
        <f>IF($L2083&lt;&gt;"",1+IF($L2083&gt;2011,1,0)+IF($L2083&gt;2014,1,0),"")</f>
        <v>2.0</v>
      </c>
      <c r="AF2083" t="inlineStr">
        <is>
          <t>rating</t>
        </is>
      </c>
      <c r="AG2083" t="inlineStr">
        <is>
          <t>performance</t>
        </is>
      </c>
      <c r="AH2083" t="inlineStr">
        <is>
          <t>non-sensitive</t>
        </is>
      </c>
      <c r="AI2083" t="inlineStr">
        <is>
          <t>with ETS/CT</t>
        </is>
      </c>
      <c r="AJ2083" t="inlineStr">
        <is>
          <t>with ETS/CT</t>
        </is>
      </c>
      <c r="AK2083" t="str">
        <f>IF(AND($CF2083&lt;&gt;"",IFERROR(INDEX(subsample_country_map!$B:$B,MATCH($CF2083,subsample_country_map!$A:$A,0)),"")&lt;&gt;""),INDEX(subsample_country_map!$B:$B,MATCH($CF2083,subsample_country_map!$A:$A,0)),INDEX(lookup!$AA:$AA,MATCH($A2083,lookup!$A:$A,0)))</f>
        <v>1_US</v>
      </c>
      <c r="AL2083" t="str">
        <f>IF(AND($CF2083&lt;&gt;"",IFERROR(INDEX(subsample_country_map!$C:$C,MATCH($CF2083,subsample_country_map!$A:$A,0)),"")&lt;&gt;""),INDEX(subsample_country_map!$C:$C,MATCH($CF2083,subsample_country_map!$A:$A,0)),INDEX(lookup!$AB:$AB,MATCH($A2083,lookup!$A:$A,0)))</f>
        <v>1_developed</v>
      </c>
      <c r="AM2083" t="str">
        <f>IF(AND($CF2083&lt;&gt;"",IFERROR(INDEX(subsample_country_map!$D:$D,MATCH($CF2083,subsample_country_map!$A:$A,0)),"")&lt;&gt;""),INDEX(subsample_country_map!$D:$D,MATCH($CF2083,subsample_country_map!$A:$A,0)),INDEX(lookup!$AC:$AC,MATCH($A2083,lookup!$A:$A,0)))</f>
        <v>1_western</v>
      </c>
      <c r="AN2083" t="str">
        <f>IF(AND($CF2083&lt;&gt;"",IFERROR(INDEX(subsample_country_map!$E:$E,MATCH($CF2083,subsample_country_map!$A:$A,0)),"")&lt;&gt;""),INDEX(subsample_country_map!$E:$E,MATCH($CF2083,subsample_country_map!$A:$A,0)),INDEX(lookup!$AD:$AD,MATCH($A2083,lookup!$A:$A,0)))</f>
        <v>1_common law</v>
      </c>
      <c r="AO2083" t="str">
        <f>INDEX(lookup!$Y:$Y,MATCH($A2083,lookup!$A:$A,0))</f>
        <v>1_not published</v>
      </c>
      <c r="AP2083" t="str">
        <f>INDEX(lookup!$Z:$Z,MATCH($A2083,lookup!$A:$A,0))</f>
        <v>99_NCE</v>
      </c>
      <c r="AQ2083" t="str">
        <f>INDEX(lookup!$W:$W,MATCH($A2083,lookup!$A:$A,0))</f>
        <v>1_fin/acc/econ</v>
      </c>
      <c r="AS2083" t="inlineStr">
        <is>
          <t>staging</t>
        </is>
      </c>
      <c r="AT2083" t="inlineStr">
        <is>
          <t>good-CER</t>
        </is>
      </c>
      <c r="AU2083" t="inlineStr">
        <is>
          <t>creditworthiness</t>
        </is>
      </c>
      <c r="AV2083" t="inlineStr">
        <is>
          <t>0.014</t>
        </is>
      </c>
      <c r="AW2083" t="inlineStr">
        <is>
          <t>0.007</t>
        </is>
      </c>
      <c r="BA2083" t="n">
        <v>1938</v>
      </c>
      <c r="BB2083" t="inlineStr">
        <is>
          <t>1</t>
        </is>
      </c>
      <c r="BC2083" t="inlineStr">
        <is>
          <t>OLS</t>
        </is>
      </c>
      <c r="BD2083" t="inlineStr">
        <is>
          <t>firm</t>
        </is>
      </c>
      <c r="BE2083" t="inlineStr">
        <is>
          <t>none</t>
        </is>
      </c>
      <c r="BI2083" t="inlineStr">
        <is>
          <t>Table 2</t>
        </is>
      </c>
      <c r="BJ2083" t="inlineStr">
        <is>
          <t>Column (4), time + industry FE</t>
        </is>
      </c>
      <c r="BK2083" t="inlineStr">
        <is>
          <t>50</t>
        </is>
      </c>
      <c r="BL2083" t="inlineStr">
        <is>
          <t>Environmental Score 0.014* (0.007)</t>
        </is>
      </c>
      <c r="BM2083" t="inlineStr">
        <is>
          <t>Environmental Score</t>
        </is>
      </c>
      <c r="BN2083" t="inlineStr">
        <is>
          <t>Credit rating</t>
        </is>
      </c>
      <c r="BO2083" t="inlineStr">
        <is>
          <t>original</t>
        </is>
      </c>
      <c r="BP2083" t="inlineStr">
        <is>
          <t>Seltzer et al (2022)</t>
        </is>
      </c>
      <c r="BQ2083" t="inlineStr">
        <is>
          <t>v10-adopted</t>
        </is>
      </c>
      <c r="BT2083" t="n">
        <v>0</v>
      </c>
      <c r="BU2083" t="inlineStr">
        <is>
          <t>staging_Seltzer_et_al_2022.csv</t>
        </is>
      </c>
      <c r="BW2083" t="n">
        <v>2009</v>
      </c>
      <c r="BX2083" t="n">
        <v>2017</v>
      </c>
      <c r="BY2083" t="inlineStr">
        <is>
          <t>United States (</t>
        </is>
      </c>
      <c r="BZ2083" t="n">
        <v>2013</v>
      </c>
      <c r="CA2083" t="n">
        <v>0.2222222222222222</v>
      </c>
      <c r="CB2083" t="n">
        <v>0</v>
      </c>
      <c r="CC2083" t="n">
        <v>1</v>
      </c>
      <c r="CD2083" t="n">
        <v>-0.04458257683352485</v>
      </c>
      <c r="CE2083" t="n">
        <v>1</v>
      </c>
    </row>
    <row r="2084">
      <c r="A2084" t="inlineStr">
        <is>
          <t>Seltzer et al (2022)</t>
        </is>
      </c>
      <c r="B2084" t="n">
        <v>3389</v>
      </c>
      <c r="C2084" t="n">
        <v>-0.06497102263765854</v>
      </c>
      <c r="D2084" t="n">
        <v>1309</v>
      </c>
      <c r="E2084">
        <f>IF(ISNUMBER($BA2084),$BA2084,IF(AND(ISNUMBER($D2084),ISNUMBER($BW2084),ISNUMBER($BX2084)),$D2084*($BX2084-$BW2084+1),""))</f>
        <v>1309.0</v>
      </c>
      <c r="H2084" t="inlineStr">
        <is>
          <t>partial</t>
        </is>
      </c>
      <c r="I2084" t="inlineStr">
        <is>
          <t>Regression Cofficient and Standard Error  available</t>
        </is>
      </c>
      <c r="J2084">
        <f>IF($BW2084&lt;&gt;"",$BW2084,"")</f>
        <v>2009.0</v>
      </c>
      <c r="K2084">
        <f>IF($BX2084&lt;&gt;"",$BX2084,"")</f>
        <v>2017.0</v>
      </c>
      <c r="L2084">
        <f>IF(AND(ISNUMBER($BW2084),ISNUMBER($BX2084)),($BW2084+$BX2084)/2,"")</f>
        <v>2013.0</v>
      </c>
      <c r="M2084">
        <f>IF($L2084&lt;&gt;"",$L2084,"")</f>
        <v>2013.0</v>
      </c>
      <c r="N2084">
        <f>IF(AND(ISNUMBER($BW2084),ISNUMBER($BX2084)),MIN(1,MAX(0,($BX2084-2016+1)/($BX2084-$BW2084+1))),"")</f>
        <v>0.2222222222222222</v>
      </c>
      <c r="O2084">
        <f>IF(AND(ISNUMBER($BW2084),ISNUMBER($BX2084)),MIN(1,MAX(0,($BX2084-2017+1)/($BX2084-$BW2084+1))),"")</f>
        <v>0.1111111111111111</v>
      </c>
      <c r="P2084">
        <f>IF(AND(ISNUMBER($BW2084),ISNUMBER($BX2084)),MIN(1,MAX(0,($BX2084-2018+1)/($BX2084-$BW2084+1))),"")</f>
        <v>0.0</v>
      </c>
      <c r="Q2084">
        <f>IF(AND(ISNUMBER($BW2084),ISNUMBER($BX2084)),MIN(1,MAX(0,($BX2084-2019+1)/($BX2084-$BW2084+1))),"")</f>
        <v>0.0</v>
      </c>
      <c r="R2084">
        <f>IF(AND(ISNUMBER($BW2084),ISNUMBER($BX2084)),MIN(1,MAX(0,($BX2084-2016+1)/($BX2084-$BW2084+1))),"")</f>
        <v>0.2222222222222222</v>
      </c>
      <c r="S2084">
        <f>IF($L2084&lt;&gt;"",IF($L2084&gt;=2015.5,1,0),"")</f>
        <v>0.0</v>
      </c>
      <c r="T2084">
        <f>IF($L2084&lt;&gt;"",IF($L2084&gt;=2016,1,0),"")</f>
        <v>0.0</v>
      </c>
      <c r="U2084">
        <f>IF(ISNUMBER($BX2084),IF($BX2084&gt;=2016,1,0),"")</f>
        <v>1.0</v>
      </c>
      <c r="V2084">
        <f>IF(ISNUMBER($BW2084),IF($BW2084&gt;=2016,1,0),"")</f>
        <v>0.0</v>
      </c>
      <c r="W2084" t="str">
        <f>IF(AND(ISNUMBER($BW2084),ISNUMBER($BX2084)),IF($BW2084&gt;=2016,"post-only",IF($BX2084&lt;2016,"pre-only","mixed")),"")</f>
        <v>mixed</v>
      </c>
      <c r="X2084">
        <f>IF(AND(ISNUMBER($BW2084),ISNUMBER($BX2084)),MIN(1,MAX(0,($BX2084-2017+1)/($BX2084-$BW2084+1))),"")</f>
        <v>0.1111111111111111</v>
      </c>
      <c r="Y2084">
        <f>IF(AND(ISNUMBER($BW2084),ISNUMBER($BX2084)),MIN(1,MAX(0,($BX2084-2018+1)/($BX2084-$BW2084+1))),"")</f>
        <v>0.0</v>
      </c>
      <c r="Z2084">
        <f>IF(AND(ISNUMBER($BW2084),ISNUMBER($BX2084)),MIN(1,MAX(0,($BX2084-2019+1)/($BX2084-$BW2084+1))),"")</f>
        <v>0.0</v>
      </c>
      <c r="AA2084">
        <f>IF(ISNUMBER($BX2084),IF($BX2084&gt;=2017,1,0),"")</f>
        <v>1.0</v>
      </c>
      <c r="AB2084">
        <f>IF(ISNUMBER($BX2084),IF($BX2084&gt;=2018,1,0),"")</f>
        <v>0.0</v>
      </c>
      <c r="AC2084">
        <f>IF(ISNUMBER($BX2084),IF($BX2084&gt;=2019,1,0),"")</f>
        <v>0.0</v>
      </c>
      <c r="AD2084">
        <f>IF($L2084&lt;&gt;"",IF($L2084&gt;2013,1,0),"")</f>
        <v>0.0</v>
      </c>
      <c r="AE2084">
        <f>IF($L2084&lt;&gt;"",1+IF($L2084&gt;2011,1,0)+IF($L2084&gt;2014,1,0),"")</f>
        <v>2.0</v>
      </c>
      <c r="AF2084" t="inlineStr">
        <is>
          <t>rating</t>
        </is>
      </c>
      <c r="AG2084" t="inlineStr">
        <is>
          <t>performance</t>
        </is>
      </c>
      <c r="AH2084" t="inlineStr">
        <is>
          <t>non-sensitive</t>
        </is>
      </c>
      <c r="AI2084" t="inlineStr">
        <is>
          <t>with ETS/CT</t>
        </is>
      </c>
      <c r="AJ2084" t="inlineStr">
        <is>
          <t>with ETS/CT</t>
        </is>
      </c>
      <c r="AK2084" t="str">
        <f>IF(AND($CF2084&lt;&gt;"",IFERROR(INDEX(subsample_country_map!$B:$B,MATCH($CF2084,subsample_country_map!$A:$A,0)),"")&lt;&gt;""),INDEX(subsample_country_map!$B:$B,MATCH($CF2084,subsample_country_map!$A:$A,0)),INDEX(lookup!$AA:$AA,MATCH($A2084,lookup!$A:$A,0)))</f>
        <v>1_US</v>
      </c>
      <c r="AL2084" t="str">
        <f>IF(AND($CF2084&lt;&gt;"",IFERROR(INDEX(subsample_country_map!$C:$C,MATCH($CF2084,subsample_country_map!$A:$A,0)),"")&lt;&gt;""),INDEX(subsample_country_map!$C:$C,MATCH($CF2084,subsample_country_map!$A:$A,0)),INDEX(lookup!$AB:$AB,MATCH($A2084,lookup!$A:$A,0)))</f>
        <v>1_developed</v>
      </c>
      <c r="AM2084" t="str">
        <f>IF(AND($CF2084&lt;&gt;"",IFERROR(INDEX(subsample_country_map!$D:$D,MATCH($CF2084,subsample_country_map!$A:$A,0)),"")&lt;&gt;""),INDEX(subsample_country_map!$D:$D,MATCH($CF2084,subsample_country_map!$A:$A,0)),INDEX(lookup!$AC:$AC,MATCH($A2084,lookup!$A:$A,0)))</f>
        <v>1_western</v>
      </c>
      <c r="AN2084" t="str">
        <f>IF(AND($CF2084&lt;&gt;"",IFERROR(INDEX(subsample_country_map!$E:$E,MATCH($CF2084,subsample_country_map!$A:$A,0)),"")&lt;&gt;""),INDEX(subsample_country_map!$E:$E,MATCH($CF2084,subsample_country_map!$A:$A,0)),INDEX(lookup!$AD:$AD,MATCH($A2084,lookup!$A:$A,0)))</f>
        <v>1_common law</v>
      </c>
      <c r="AO2084" t="str">
        <f>INDEX(lookup!$Y:$Y,MATCH($A2084,lookup!$A:$A,0))</f>
        <v>1_not published</v>
      </c>
      <c r="AP2084" t="str">
        <f>INDEX(lookup!$Z:$Z,MATCH($A2084,lookup!$A:$A,0))</f>
        <v>99_NCE</v>
      </c>
      <c r="AQ2084" t="str">
        <f>INDEX(lookup!$W:$W,MATCH($A2084,lookup!$A:$A,0))</f>
        <v>1_fin/acc/econ</v>
      </c>
      <c r="AS2084" t="inlineStr">
        <is>
          <t>staging</t>
        </is>
      </c>
      <c r="AT2084" t="inlineStr">
        <is>
          <t>bad-CER</t>
        </is>
      </c>
      <c r="AU2084" t="inlineStr">
        <is>
          <t>creditworthiness</t>
        </is>
      </c>
      <c r="AV2084" t="inlineStr">
        <is>
          <t>-0.014</t>
        </is>
      </c>
      <c r="AW2084" t="inlineStr">
        <is>
          <t>0.006</t>
        </is>
      </c>
      <c r="BA2084" t="n">
        <v>1309</v>
      </c>
      <c r="BB2084" t="inlineStr">
        <is>
          <t>1</t>
        </is>
      </c>
      <c r="BC2084" t="inlineStr">
        <is>
          <t>OLS</t>
        </is>
      </c>
      <c r="BD2084" t="inlineStr">
        <is>
          <t>firm</t>
        </is>
      </c>
      <c r="BE2084" t="inlineStr">
        <is>
          <t>none</t>
        </is>
      </c>
      <c r="BI2084" t="inlineStr">
        <is>
          <t>Table 2</t>
        </is>
      </c>
      <c r="BJ2084" t="inlineStr">
        <is>
          <t>Column (5), time + industry FE</t>
        </is>
      </c>
      <c r="BK2084" t="inlineStr">
        <is>
          <t>50</t>
        </is>
      </c>
      <c r="BL2084" t="inlineStr">
        <is>
          <t>Emissions -0.014** (0.006)</t>
        </is>
      </c>
      <c r="BM2084" t="inlineStr">
        <is>
          <t>Emissions</t>
        </is>
      </c>
      <c r="BN2084" t="inlineStr">
        <is>
          <t>Credit rating</t>
        </is>
      </c>
      <c r="BO2084" t="inlineStr">
        <is>
          <t>original</t>
        </is>
      </c>
      <c r="BP2084" t="inlineStr">
        <is>
          <t>Seltzer et al (2022)</t>
        </is>
      </c>
      <c r="BQ2084" t="inlineStr">
        <is>
          <t>v10-adopted</t>
        </is>
      </c>
      <c r="BT2084" t="n">
        <v>0</v>
      </c>
      <c r="BU2084" t="inlineStr">
        <is>
          <t>staging_Seltzer_et_al_2022.csv</t>
        </is>
      </c>
      <c r="BW2084" t="n">
        <v>2009</v>
      </c>
      <c r="BX2084" t="n">
        <v>2017</v>
      </c>
      <c r="BY2084" t="inlineStr">
        <is>
          <t>United States (</t>
        </is>
      </c>
      <c r="BZ2084" t="n">
        <v>2013</v>
      </c>
      <c r="CA2084" t="n">
        <v>0.2222222222222222</v>
      </c>
      <c r="CB2084" t="n">
        <v>0</v>
      </c>
      <c r="CC2084" t="n">
        <v>1</v>
      </c>
      <c r="CD2084" t="n">
        <v>-0.06506267417129866</v>
      </c>
      <c r="CE2084" t="n">
        <v>1</v>
      </c>
    </row>
    <row r="2085">
      <c r="A2085" t="inlineStr">
        <is>
          <t>Seltzer et al (2022)</t>
        </is>
      </c>
      <c r="B2085" t="n">
        <v>3390</v>
      </c>
      <c r="C2085" t="n">
        <v>-0.0566683667431705</v>
      </c>
      <c r="D2085" t="n">
        <v>1309</v>
      </c>
      <c r="E2085">
        <f>IF(ISNUMBER($BA2085),$BA2085,IF(AND(ISNUMBER($D2085),ISNUMBER($BW2085),ISNUMBER($BX2085)),$D2085*($BX2085-$BW2085+1),""))</f>
        <v>1309.0</v>
      </c>
      <c r="H2085" t="inlineStr">
        <is>
          <t>partial</t>
        </is>
      </c>
      <c r="I2085" t="inlineStr">
        <is>
          <t>Regression Cofficient and Standard Error  available</t>
        </is>
      </c>
      <c r="J2085">
        <f>IF($BW2085&lt;&gt;"",$BW2085,"")</f>
        <v>2009.0</v>
      </c>
      <c r="K2085">
        <f>IF($BX2085&lt;&gt;"",$BX2085,"")</f>
        <v>2017.0</v>
      </c>
      <c r="L2085">
        <f>IF(AND(ISNUMBER($BW2085),ISNUMBER($BX2085)),($BW2085+$BX2085)/2,"")</f>
        <v>2013.0</v>
      </c>
      <c r="M2085">
        <f>IF($L2085&lt;&gt;"",$L2085,"")</f>
        <v>2013.0</v>
      </c>
      <c r="N2085">
        <f>IF(AND(ISNUMBER($BW2085),ISNUMBER($BX2085)),MIN(1,MAX(0,($BX2085-2016+1)/($BX2085-$BW2085+1))),"")</f>
        <v>0.2222222222222222</v>
      </c>
      <c r="O2085">
        <f>IF(AND(ISNUMBER($BW2085),ISNUMBER($BX2085)),MIN(1,MAX(0,($BX2085-2017+1)/($BX2085-$BW2085+1))),"")</f>
        <v>0.1111111111111111</v>
      </c>
      <c r="P2085">
        <f>IF(AND(ISNUMBER($BW2085),ISNUMBER($BX2085)),MIN(1,MAX(0,($BX2085-2018+1)/($BX2085-$BW2085+1))),"")</f>
        <v>0.0</v>
      </c>
      <c r="Q2085">
        <f>IF(AND(ISNUMBER($BW2085),ISNUMBER($BX2085)),MIN(1,MAX(0,($BX2085-2019+1)/($BX2085-$BW2085+1))),"")</f>
        <v>0.0</v>
      </c>
      <c r="R2085">
        <f>IF(AND(ISNUMBER($BW2085),ISNUMBER($BX2085)),MIN(1,MAX(0,($BX2085-2016+1)/($BX2085-$BW2085+1))),"")</f>
        <v>0.2222222222222222</v>
      </c>
      <c r="S2085">
        <f>IF($L2085&lt;&gt;"",IF($L2085&gt;=2015.5,1,0),"")</f>
        <v>0.0</v>
      </c>
      <c r="T2085">
        <f>IF($L2085&lt;&gt;"",IF($L2085&gt;=2016,1,0),"")</f>
        <v>0.0</v>
      </c>
      <c r="U2085">
        <f>IF(ISNUMBER($BX2085),IF($BX2085&gt;=2016,1,0),"")</f>
        <v>1.0</v>
      </c>
      <c r="V2085">
        <f>IF(ISNUMBER($BW2085),IF($BW2085&gt;=2016,1,0),"")</f>
        <v>0.0</v>
      </c>
      <c r="W2085" t="str">
        <f>IF(AND(ISNUMBER($BW2085),ISNUMBER($BX2085)),IF($BW2085&gt;=2016,"post-only",IF($BX2085&lt;2016,"pre-only","mixed")),"")</f>
        <v>mixed</v>
      </c>
      <c r="X2085">
        <f>IF(AND(ISNUMBER($BW2085),ISNUMBER($BX2085)),MIN(1,MAX(0,($BX2085-2017+1)/($BX2085-$BW2085+1))),"")</f>
        <v>0.1111111111111111</v>
      </c>
      <c r="Y2085">
        <f>IF(AND(ISNUMBER($BW2085),ISNUMBER($BX2085)),MIN(1,MAX(0,($BX2085-2018+1)/($BX2085-$BW2085+1))),"")</f>
        <v>0.0</v>
      </c>
      <c r="Z2085">
        <f>IF(AND(ISNUMBER($BW2085),ISNUMBER($BX2085)),MIN(1,MAX(0,($BX2085-2019+1)/($BX2085-$BW2085+1))),"")</f>
        <v>0.0</v>
      </c>
      <c r="AA2085">
        <f>IF(ISNUMBER($BX2085),IF($BX2085&gt;=2017,1,0),"")</f>
        <v>1.0</v>
      </c>
      <c r="AB2085">
        <f>IF(ISNUMBER($BX2085),IF($BX2085&gt;=2018,1,0),"")</f>
        <v>0.0</v>
      </c>
      <c r="AC2085">
        <f>IF(ISNUMBER($BX2085),IF($BX2085&gt;=2019,1,0),"")</f>
        <v>0.0</v>
      </c>
      <c r="AD2085">
        <f>IF($L2085&lt;&gt;"",IF($L2085&gt;2013,1,0),"")</f>
        <v>0.0</v>
      </c>
      <c r="AE2085">
        <f>IF($L2085&lt;&gt;"",1+IF($L2085&gt;2011,1,0)+IF($L2085&gt;2014,1,0),"")</f>
        <v>2.0</v>
      </c>
      <c r="AF2085" t="inlineStr">
        <is>
          <t>rating</t>
        </is>
      </c>
      <c r="AG2085" t="inlineStr">
        <is>
          <t>performance</t>
        </is>
      </c>
      <c r="AH2085" t="inlineStr">
        <is>
          <t>non-sensitive</t>
        </is>
      </c>
      <c r="AI2085" t="inlineStr">
        <is>
          <t>with ETS/CT</t>
        </is>
      </c>
      <c r="AJ2085" t="inlineStr">
        <is>
          <t>with ETS/CT</t>
        </is>
      </c>
      <c r="AK2085" t="str">
        <f>IF(AND($CF2085&lt;&gt;"",IFERROR(INDEX(subsample_country_map!$B:$B,MATCH($CF2085,subsample_country_map!$A:$A,0)),"")&lt;&gt;""),INDEX(subsample_country_map!$B:$B,MATCH($CF2085,subsample_country_map!$A:$A,0)),INDEX(lookup!$AA:$AA,MATCH($A2085,lookup!$A:$A,0)))</f>
        <v>1_US</v>
      </c>
      <c r="AL2085" t="str">
        <f>IF(AND($CF2085&lt;&gt;"",IFERROR(INDEX(subsample_country_map!$C:$C,MATCH($CF2085,subsample_country_map!$A:$A,0)),"")&lt;&gt;""),INDEX(subsample_country_map!$C:$C,MATCH($CF2085,subsample_country_map!$A:$A,0)),INDEX(lookup!$AB:$AB,MATCH($A2085,lookup!$A:$A,0)))</f>
        <v>1_developed</v>
      </c>
      <c r="AM2085" t="str">
        <f>IF(AND($CF2085&lt;&gt;"",IFERROR(INDEX(subsample_country_map!$D:$D,MATCH($CF2085,subsample_country_map!$A:$A,0)),"")&lt;&gt;""),INDEX(subsample_country_map!$D:$D,MATCH($CF2085,subsample_country_map!$A:$A,0)),INDEX(lookup!$AC:$AC,MATCH($A2085,lookup!$A:$A,0)))</f>
        <v>1_western</v>
      </c>
      <c r="AN2085" t="str">
        <f>IF(AND($CF2085&lt;&gt;"",IFERROR(INDEX(subsample_country_map!$E:$E,MATCH($CF2085,subsample_country_map!$A:$A,0)),"")&lt;&gt;""),INDEX(subsample_country_map!$E:$E,MATCH($CF2085,subsample_country_map!$A:$A,0)),INDEX(lookup!$AD:$AD,MATCH($A2085,lookup!$A:$A,0)))</f>
        <v>1_common law</v>
      </c>
      <c r="AO2085" t="str">
        <f>INDEX(lookup!$Y:$Y,MATCH($A2085,lookup!$A:$A,0))</f>
        <v>1_not published</v>
      </c>
      <c r="AP2085" t="str">
        <f>INDEX(lookup!$Z:$Z,MATCH($A2085,lookup!$A:$A,0))</f>
        <v>99_NCE</v>
      </c>
      <c r="AQ2085" t="str">
        <f>INDEX(lookup!$W:$W,MATCH($A2085,lookup!$A:$A,0))</f>
        <v>1_fin/acc/econ</v>
      </c>
      <c r="AS2085" t="inlineStr">
        <is>
          <t>staging</t>
        </is>
      </c>
      <c r="AT2085" t="inlineStr">
        <is>
          <t>bad-CER</t>
        </is>
      </c>
      <c r="AU2085" t="inlineStr">
        <is>
          <t>creditworthiness</t>
        </is>
      </c>
      <c r="AV2085" t="inlineStr">
        <is>
          <t>-0.231</t>
        </is>
      </c>
      <c r="AW2085" t="inlineStr">
        <is>
          <t>0.119</t>
        </is>
      </c>
      <c r="BA2085" t="n">
        <v>1309</v>
      </c>
      <c r="BB2085" t="inlineStr">
        <is>
          <t>1</t>
        </is>
      </c>
      <c r="BC2085" t="inlineStr">
        <is>
          <t>OLS</t>
        </is>
      </c>
      <c r="BD2085" t="inlineStr">
        <is>
          <t>firm</t>
        </is>
      </c>
      <c r="BE2085" t="inlineStr">
        <is>
          <t>none</t>
        </is>
      </c>
      <c r="BI2085" t="inlineStr">
        <is>
          <t>Table 2</t>
        </is>
      </c>
      <c r="BJ2085" t="inlineStr">
        <is>
          <t>Column (6), time + industry FE</t>
        </is>
      </c>
      <c r="BK2085" t="inlineStr">
        <is>
          <t>50</t>
        </is>
      </c>
      <c r="BL2085" t="inlineStr">
        <is>
          <t>Carbon Intensity -0.231* (0.119)</t>
        </is>
      </c>
      <c r="BM2085" t="inlineStr">
        <is>
          <t>Carbon Intensity</t>
        </is>
      </c>
      <c r="BN2085" t="inlineStr">
        <is>
          <t>Credit rating</t>
        </is>
      </c>
      <c r="BO2085" t="inlineStr">
        <is>
          <t>original</t>
        </is>
      </c>
      <c r="BP2085" t="inlineStr">
        <is>
          <t>Seltzer et al (2022)</t>
        </is>
      </c>
      <c r="BQ2085" t="inlineStr">
        <is>
          <t>v10-adopted</t>
        </is>
      </c>
      <c r="BT2085" t="n">
        <v>0</v>
      </c>
      <c r="BU2085" t="inlineStr">
        <is>
          <t>staging_Seltzer_et_al_2022.csv</t>
        </is>
      </c>
      <c r="BW2085" t="n">
        <v>2009</v>
      </c>
      <c r="BX2085" t="n">
        <v>2017</v>
      </c>
      <c r="BY2085" t="inlineStr">
        <is>
          <t>United States (</t>
        </is>
      </c>
      <c r="BZ2085" t="n">
        <v>2013</v>
      </c>
      <c r="CA2085" t="n">
        <v>0.2222222222222222</v>
      </c>
      <c r="CB2085" t="n">
        <v>0</v>
      </c>
      <c r="CC2085" t="n">
        <v>1</v>
      </c>
      <c r="CD2085" t="n">
        <v>-0.05672914367041108</v>
      </c>
      <c r="CE2085" t="n">
        <v>1</v>
      </c>
    </row>
    <row r="2086">
      <c r="A2086" t="inlineStr">
        <is>
          <t>Seltzer et al (2022)</t>
        </is>
      </c>
      <c r="B2086" t="n">
        <v>3391</v>
      </c>
      <c r="C2086" t="n">
        <v>-0.07236347453087573</v>
      </c>
      <c r="D2086" t="n">
        <v>1940</v>
      </c>
      <c r="E2086">
        <f>IF(ISNUMBER($BA2086),$BA2086,IF(AND(ISNUMBER($D2086),ISNUMBER($BW2086),ISNUMBER($BX2086)),$D2086*($BX2086-$BW2086+1),""))</f>
        <v>1940.0</v>
      </c>
      <c r="H2086" t="inlineStr">
        <is>
          <t>partial</t>
        </is>
      </c>
      <c r="I2086" t="inlineStr">
        <is>
          <t>Regression Cofficient and Standard Error  available</t>
        </is>
      </c>
      <c r="J2086">
        <f>IF($BW2086&lt;&gt;"",$BW2086,"")</f>
        <v>2009.0</v>
      </c>
      <c r="K2086">
        <f>IF($BX2086&lt;&gt;"",$BX2086,"")</f>
        <v>2017.0</v>
      </c>
      <c r="L2086">
        <f>IF(AND(ISNUMBER($BW2086),ISNUMBER($BX2086)),($BW2086+$BX2086)/2,"")</f>
        <v>2013.0</v>
      </c>
      <c r="M2086">
        <f>IF($L2086&lt;&gt;"",$L2086,"")</f>
        <v>2013.0</v>
      </c>
      <c r="N2086">
        <f>IF(AND(ISNUMBER($BW2086),ISNUMBER($BX2086)),MIN(1,MAX(0,($BX2086-2016+1)/($BX2086-$BW2086+1))),"")</f>
        <v>0.2222222222222222</v>
      </c>
      <c r="O2086">
        <f>IF(AND(ISNUMBER($BW2086),ISNUMBER($BX2086)),MIN(1,MAX(0,($BX2086-2017+1)/($BX2086-$BW2086+1))),"")</f>
        <v>0.1111111111111111</v>
      </c>
      <c r="P2086">
        <f>IF(AND(ISNUMBER($BW2086),ISNUMBER($BX2086)),MIN(1,MAX(0,($BX2086-2018+1)/($BX2086-$BW2086+1))),"")</f>
        <v>0.0</v>
      </c>
      <c r="Q2086">
        <f>IF(AND(ISNUMBER($BW2086),ISNUMBER($BX2086)),MIN(1,MAX(0,($BX2086-2019+1)/($BX2086-$BW2086+1))),"")</f>
        <v>0.0</v>
      </c>
      <c r="R2086">
        <f>IF(AND(ISNUMBER($BW2086),ISNUMBER($BX2086)),MIN(1,MAX(0,($BX2086-2016+1)/($BX2086-$BW2086+1))),"")</f>
        <v>0.2222222222222222</v>
      </c>
      <c r="S2086">
        <f>IF($L2086&lt;&gt;"",IF($L2086&gt;=2015.5,1,0),"")</f>
        <v>0.0</v>
      </c>
      <c r="T2086">
        <f>IF($L2086&lt;&gt;"",IF($L2086&gt;=2016,1,0),"")</f>
        <v>0.0</v>
      </c>
      <c r="U2086">
        <f>IF(ISNUMBER($BX2086),IF($BX2086&gt;=2016,1,0),"")</f>
        <v>1.0</v>
      </c>
      <c r="V2086">
        <f>IF(ISNUMBER($BW2086),IF($BW2086&gt;=2016,1,0),"")</f>
        <v>0.0</v>
      </c>
      <c r="W2086" t="str">
        <f>IF(AND(ISNUMBER($BW2086),ISNUMBER($BX2086)),IF($BW2086&gt;=2016,"post-only",IF($BX2086&lt;2016,"pre-only","mixed")),"")</f>
        <v>mixed</v>
      </c>
      <c r="X2086">
        <f>IF(AND(ISNUMBER($BW2086),ISNUMBER($BX2086)),MIN(1,MAX(0,($BX2086-2017+1)/($BX2086-$BW2086+1))),"")</f>
        <v>0.1111111111111111</v>
      </c>
      <c r="Y2086">
        <f>IF(AND(ISNUMBER($BW2086),ISNUMBER($BX2086)),MIN(1,MAX(0,($BX2086-2018+1)/($BX2086-$BW2086+1))),"")</f>
        <v>0.0</v>
      </c>
      <c r="Z2086">
        <f>IF(AND(ISNUMBER($BW2086),ISNUMBER($BX2086)),MIN(1,MAX(0,($BX2086-2019+1)/($BX2086-$BW2086+1))),"")</f>
        <v>0.0</v>
      </c>
      <c r="AA2086">
        <f>IF(ISNUMBER($BX2086),IF($BX2086&gt;=2017,1,0),"")</f>
        <v>1.0</v>
      </c>
      <c r="AB2086">
        <f>IF(ISNUMBER($BX2086),IF($BX2086&gt;=2018,1,0),"")</f>
        <v>0.0</v>
      </c>
      <c r="AC2086">
        <f>IF(ISNUMBER($BX2086),IF($BX2086&gt;=2019,1,0),"")</f>
        <v>0.0</v>
      </c>
      <c r="AD2086">
        <f>IF($L2086&lt;&gt;"",IF($L2086&gt;2013,1,0),"")</f>
        <v>0.0</v>
      </c>
      <c r="AE2086">
        <f>IF($L2086&lt;&gt;"",1+IF($L2086&gt;2011,1,0)+IF($L2086&gt;2014,1,0),"")</f>
        <v>2.0</v>
      </c>
      <c r="AF2086" t="inlineStr">
        <is>
          <t>bond (yield)</t>
        </is>
      </c>
      <c r="AG2086" t="inlineStr">
        <is>
          <t>performance</t>
        </is>
      </c>
      <c r="AH2086" t="inlineStr">
        <is>
          <t>non-sensitive</t>
        </is>
      </c>
      <c r="AI2086" t="inlineStr">
        <is>
          <t>with ETS/CT</t>
        </is>
      </c>
      <c r="AJ2086" t="inlineStr">
        <is>
          <t>with ETS/CT</t>
        </is>
      </c>
      <c r="AK2086" t="str">
        <f>IF(AND($CF2086&lt;&gt;"",IFERROR(INDEX(subsample_country_map!$B:$B,MATCH($CF2086,subsample_country_map!$A:$A,0)),"")&lt;&gt;""),INDEX(subsample_country_map!$B:$B,MATCH($CF2086,subsample_country_map!$A:$A,0)),INDEX(lookup!$AA:$AA,MATCH($A2086,lookup!$A:$A,0)))</f>
        <v>1_US</v>
      </c>
      <c r="AL2086" t="str">
        <f>IF(AND($CF2086&lt;&gt;"",IFERROR(INDEX(subsample_country_map!$C:$C,MATCH($CF2086,subsample_country_map!$A:$A,0)),"")&lt;&gt;""),INDEX(subsample_country_map!$C:$C,MATCH($CF2086,subsample_country_map!$A:$A,0)),INDEX(lookup!$AB:$AB,MATCH($A2086,lookup!$A:$A,0)))</f>
        <v>1_developed</v>
      </c>
      <c r="AM2086" t="str">
        <f>IF(AND($CF2086&lt;&gt;"",IFERROR(INDEX(subsample_country_map!$D:$D,MATCH($CF2086,subsample_country_map!$A:$A,0)),"")&lt;&gt;""),INDEX(subsample_country_map!$D:$D,MATCH($CF2086,subsample_country_map!$A:$A,0)),INDEX(lookup!$AC:$AC,MATCH($A2086,lookup!$A:$A,0)))</f>
        <v>1_western</v>
      </c>
      <c r="AN2086" t="str">
        <f>IF(AND($CF2086&lt;&gt;"",IFERROR(INDEX(subsample_country_map!$E:$E,MATCH($CF2086,subsample_country_map!$A:$A,0)),"")&lt;&gt;""),INDEX(subsample_country_map!$E:$E,MATCH($CF2086,subsample_country_map!$A:$A,0)),INDEX(lookup!$AD:$AD,MATCH($A2086,lookup!$A:$A,0)))</f>
        <v>1_common law</v>
      </c>
      <c r="AO2086" t="str">
        <f>INDEX(lookup!$Y:$Y,MATCH($A2086,lookup!$A:$A,0))</f>
        <v>1_not published</v>
      </c>
      <c r="AP2086" t="str">
        <f>INDEX(lookup!$Z:$Z,MATCH($A2086,lookup!$A:$A,0))</f>
        <v>99_NCE</v>
      </c>
      <c r="AQ2086" t="str">
        <f>INDEX(lookup!$W:$W,MATCH($A2086,lookup!$A:$A,0))</f>
        <v>1_fin/acc/econ</v>
      </c>
      <c r="AS2086" t="inlineStr">
        <is>
          <t>staging</t>
        </is>
      </c>
      <c r="AT2086" t="inlineStr">
        <is>
          <t>good-CER</t>
        </is>
      </c>
      <c r="AU2086" t="inlineStr">
        <is>
          <t>cost</t>
        </is>
      </c>
      <c r="AV2086" t="inlineStr">
        <is>
          <t>-0.009</t>
        </is>
      </c>
      <c r="AW2086" t="inlineStr">
        <is>
          <t>0.003</t>
        </is>
      </c>
      <c r="BA2086" t="n">
        <v>1940</v>
      </c>
      <c r="BB2086" t="inlineStr">
        <is>
          <t>1</t>
        </is>
      </c>
      <c r="BC2086" t="inlineStr">
        <is>
          <t>OLS</t>
        </is>
      </c>
      <c r="BD2086" t="inlineStr">
        <is>
          <t>firm</t>
        </is>
      </c>
      <c r="BE2086" t="inlineStr">
        <is>
          <t>none</t>
        </is>
      </c>
      <c r="BI2086" t="inlineStr">
        <is>
          <t>Table 3</t>
        </is>
      </c>
      <c r="BJ2086" t="inlineStr">
        <is>
          <t>Column (1), time FE</t>
        </is>
      </c>
      <c r="BK2086" t="inlineStr">
        <is>
          <t>51</t>
        </is>
      </c>
      <c r="BL2086" t="inlineStr">
        <is>
          <t>Environmental Score -0.009*** (0.003)</t>
        </is>
      </c>
      <c r="BM2086" t="inlineStr">
        <is>
          <t>Environmental Score</t>
        </is>
      </c>
      <c r="BN2086" t="inlineStr">
        <is>
          <t>Offering spread</t>
        </is>
      </c>
      <c r="BO2086" t="inlineStr">
        <is>
          <t>original</t>
        </is>
      </c>
      <c r="BP2086" t="inlineStr">
        <is>
          <t>Seltzer et al (2022)</t>
        </is>
      </c>
      <c r="BQ2086" t="inlineStr">
        <is>
          <t>v10-adopted</t>
        </is>
      </c>
      <c r="BT2086" t="n">
        <v>0</v>
      </c>
      <c r="BU2086" t="inlineStr">
        <is>
          <t>staging_Seltzer_et_al_2022.csv</t>
        </is>
      </c>
      <c r="BW2086" t="n">
        <v>2009</v>
      </c>
      <c r="BX2086" t="n">
        <v>2017</v>
      </c>
      <c r="BY2086" t="inlineStr">
        <is>
          <t>United States (</t>
        </is>
      </c>
      <c r="BZ2086" t="n">
        <v>2013</v>
      </c>
      <c r="CA2086" t="n">
        <v>0.2222222222222222</v>
      </c>
      <c r="CB2086" t="n">
        <v>0</v>
      </c>
      <c r="CC2086" t="n">
        <v>1</v>
      </c>
      <c r="CD2086" t="n">
        <v>-0.07249018265207617</v>
      </c>
      <c r="CE2086" t="n">
        <v>1</v>
      </c>
    </row>
    <row r="2087">
      <c r="A2087" t="inlineStr">
        <is>
          <t>Seltzer et al (2022)</t>
        </is>
      </c>
      <c r="B2087" t="n">
        <v>3392</v>
      </c>
      <c r="C2087" t="n">
        <v>-0.06153961146408779</v>
      </c>
      <c r="D2087" t="n">
        <v>1312</v>
      </c>
      <c r="E2087">
        <f>IF(ISNUMBER($BA2087),$BA2087,IF(AND(ISNUMBER($D2087),ISNUMBER($BW2087),ISNUMBER($BX2087)),$D2087*($BX2087-$BW2087+1),""))</f>
        <v>1312.0</v>
      </c>
      <c r="H2087" t="inlineStr">
        <is>
          <t>partial</t>
        </is>
      </c>
      <c r="I2087" t="inlineStr">
        <is>
          <t>Regression Cofficient and Standard Error  available</t>
        </is>
      </c>
      <c r="J2087">
        <f>IF($BW2087&lt;&gt;"",$BW2087,"")</f>
        <v>2009.0</v>
      </c>
      <c r="K2087">
        <f>IF($BX2087&lt;&gt;"",$BX2087,"")</f>
        <v>2017.0</v>
      </c>
      <c r="L2087">
        <f>IF(AND(ISNUMBER($BW2087),ISNUMBER($BX2087)),($BW2087+$BX2087)/2,"")</f>
        <v>2013.0</v>
      </c>
      <c r="M2087">
        <f>IF($L2087&lt;&gt;"",$L2087,"")</f>
        <v>2013.0</v>
      </c>
      <c r="N2087">
        <f>IF(AND(ISNUMBER($BW2087),ISNUMBER($BX2087)),MIN(1,MAX(0,($BX2087-2016+1)/($BX2087-$BW2087+1))),"")</f>
        <v>0.2222222222222222</v>
      </c>
      <c r="O2087">
        <f>IF(AND(ISNUMBER($BW2087),ISNUMBER($BX2087)),MIN(1,MAX(0,($BX2087-2017+1)/($BX2087-$BW2087+1))),"")</f>
        <v>0.1111111111111111</v>
      </c>
      <c r="P2087">
        <f>IF(AND(ISNUMBER($BW2087),ISNUMBER($BX2087)),MIN(1,MAX(0,($BX2087-2018+1)/($BX2087-$BW2087+1))),"")</f>
        <v>0.0</v>
      </c>
      <c r="Q2087">
        <f>IF(AND(ISNUMBER($BW2087),ISNUMBER($BX2087)),MIN(1,MAX(0,($BX2087-2019+1)/($BX2087-$BW2087+1))),"")</f>
        <v>0.0</v>
      </c>
      <c r="R2087">
        <f>IF(AND(ISNUMBER($BW2087),ISNUMBER($BX2087)),MIN(1,MAX(0,($BX2087-2016+1)/($BX2087-$BW2087+1))),"")</f>
        <v>0.2222222222222222</v>
      </c>
      <c r="S2087">
        <f>IF($L2087&lt;&gt;"",IF($L2087&gt;=2015.5,1,0),"")</f>
        <v>0.0</v>
      </c>
      <c r="T2087">
        <f>IF($L2087&lt;&gt;"",IF($L2087&gt;=2016,1,0),"")</f>
        <v>0.0</v>
      </c>
      <c r="U2087">
        <f>IF(ISNUMBER($BX2087),IF($BX2087&gt;=2016,1,0),"")</f>
        <v>1.0</v>
      </c>
      <c r="V2087">
        <f>IF(ISNUMBER($BW2087),IF($BW2087&gt;=2016,1,0),"")</f>
        <v>0.0</v>
      </c>
      <c r="W2087" t="str">
        <f>IF(AND(ISNUMBER($BW2087),ISNUMBER($BX2087)),IF($BW2087&gt;=2016,"post-only",IF($BX2087&lt;2016,"pre-only","mixed")),"")</f>
        <v>mixed</v>
      </c>
      <c r="X2087">
        <f>IF(AND(ISNUMBER($BW2087),ISNUMBER($BX2087)),MIN(1,MAX(0,($BX2087-2017+1)/($BX2087-$BW2087+1))),"")</f>
        <v>0.1111111111111111</v>
      </c>
      <c r="Y2087">
        <f>IF(AND(ISNUMBER($BW2087),ISNUMBER($BX2087)),MIN(1,MAX(0,($BX2087-2018+1)/($BX2087-$BW2087+1))),"")</f>
        <v>0.0</v>
      </c>
      <c r="Z2087">
        <f>IF(AND(ISNUMBER($BW2087),ISNUMBER($BX2087)),MIN(1,MAX(0,($BX2087-2019+1)/($BX2087-$BW2087+1))),"")</f>
        <v>0.0</v>
      </c>
      <c r="AA2087">
        <f>IF(ISNUMBER($BX2087),IF($BX2087&gt;=2017,1,0),"")</f>
        <v>1.0</v>
      </c>
      <c r="AB2087">
        <f>IF(ISNUMBER($BX2087),IF($BX2087&gt;=2018,1,0),"")</f>
        <v>0.0</v>
      </c>
      <c r="AC2087">
        <f>IF(ISNUMBER($BX2087),IF($BX2087&gt;=2019,1,0),"")</f>
        <v>0.0</v>
      </c>
      <c r="AD2087">
        <f>IF($L2087&lt;&gt;"",IF($L2087&gt;2013,1,0),"")</f>
        <v>0.0</v>
      </c>
      <c r="AE2087">
        <f>IF($L2087&lt;&gt;"",1+IF($L2087&gt;2011,1,0)+IF($L2087&gt;2014,1,0),"")</f>
        <v>2.0</v>
      </c>
      <c r="AF2087" t="inlineStr">
        <is>
          <t>bond (yield)</t>
        </is>
      </c>
      <c r="AG2087" t="inlineStr">
        <is>
          <t>performance</t>
        </is>
      </c>
      <c r="AH2087" t="inlineStr">
        <is>
          <t>non-sensitive</t>
        </is>
      </c>
      <c r="AI2087" t="inlineStr">
        <is>
          <t>with ETS/CT</t>
        </is>
      </c>
      <c r="AJ2087" t="inlineStr">
        <is>
          <t>with ETS/CT</t>
        </is>
      </c>
      <c r="AK2087" t="str">
        <f>IF(AND($CF2087&lt;&gt;"",IFERROR(INDEX(subsample_country_map!$B:$B,MATCH($CF2087,subsample_country_map!$A:$A,0)),"")&lt;&gt;""),INDEX(subsample_country_map!$B:$B,MATCH($CF2087,subsample_country_map!$A:$A,0)),INDEX(lookup!$AA:$AA,MATCH($A2087,lookup!$A:$A,0)))</f>
        <v>1_US</v>
      </c>
      <c r="AL2087" t="str">
        <f>IF(AND($CF2087&lt;&gt;"",IFERROR(INDEX(subsample_country_map!$C:$C,MATCH($CF2087,subsample_country_map!$A:$A,0)),"")&lt;&gt;""),INDEX(subsample_country_map!$C:$C,MATCH($CF2087,subsample_country_map!$A:$A,0)),INDEX(lookup!$AB:$AB,MATCH($A2087,lookup!$A:$A,0)))</f>
        <v>1_developed</v>
      </c>
      <c r="AM2087" t="str">
        <f>IF(AND($CF2087&lt;&gt;"",IFERROR(INDEX(subsample_country_map!$D:$D,MATCH($CF2087,subsample_country_map!$A:$A,0)),"")&lt;&gt;""),INDEX(subsample_country_map!$D:$D,MATCH($CF2087,subsample_country_map!$A:$A,0)),INDEX(lookup!$AC:$AC,MATCH($A2087,lookup!$A:$A,0)))</f>
        <v>1_western</v>
      </c>
      <c r="AN2087" t="str">
        <f>IF(AND($CF2087&lt;&gt;"",IFERROR(INDEX(subsample_country_map!$E:$E,MATCH($CF2087,subsample_country_map!$A:$A,0)),"")&lt;&gt;""),INDEX(subsample_country_map!$E:$E,MATCH($CF2087,subsample_country_map!$A:$A,0)),INDEX(lookup!$AD:$AD,MATCH($A2087,lookup!$A:$A,0)))</f>
        <v>1_common law</v>
      </c>
      <c r="AO2087" t="str">
        <f>INDEX(lookup!$Y:$Y,MATCH($A2087,lookup!$A:$A,0))</f>
        <v>1_not published</v>
      </c>
      <c r="AP2087" t="str">
        <f>INDEX(lookup!$Z:$Z,MATCH($A2087,lookup!$A:$A,0))</f>
        <v>99_NCE</v>
      </c>
      <c r="AQ2087" t="str">
        <f>INDEX(lookup!$W:$W,MATCH($A2087,lookup!$A:$A,0))</f>
        <v>1_fin/acc/econ</v>
      </c>
      <c r="AS2087" t="inlineStr">
        <is>
          <t>staging</t>
        </is>
      </c>
      <c r="AT2087" t="inlineStr">
        <is>
          <t>bad-CER</t>
        </is>
      </c>
      <c r="AU2087" t="inlineStr">
        <is>
          <t>cost</t>
        </is>
      </c>
      <c r="AV2087" t="inlineStr">
        <is>
          <t>0.007</t>
        </is>
      </c>
      <c r="AW2087" t="inlineStr">
        <is>
          <t>0.003</t>
        </is>
      </c>
      <c r="BA2087" t="n">
        <v>1312</v>
      </c>
      <c r="BB2087" t="inlineStr">
        <is>
          <t>1</t>
        </is>
      </c>
      <c r="BC2087" t="inlineStr">
        <is>
          <t>OLS</t>
        </is>
      </c>
      <c r="BD2087" t="inlineStr">
        <is>
          <t>firm</t>
        </is>
      </c>
      <c r="BE2087" t="inlineStr">
        <is>
          <t>none</t>
        </is>
      </c>
      <c r="BI2087" t="inlineStr">
        <is>
          <t>Table 3</t>
        </is>
      </c>
      <c r="BJ2087" t="inlineStr">
        <is>
          <t>Column (2), time FE</t>
        </is>
      </c>
      <c r="BK2087" t="inlineStr">
        <is>
          <t>51</t>
        </is>
      </c>
      <c r="BL2087" t="inlineStr">
        <is>
          <t>Emissions 0.007*** (0.003)</t>
        </is>
      </c>
      <c r="BM2087" t="inlineStr">
        <is>
          <t>Emissions</t>
        </is>
      </c>
      <c r="BN2087" t="inlineStr">
        <is>
          <t>Offering spread</t>
        </is>
      </c>
      <c r="BO2087" t="inlineStr">
        <is>
          <t>original</t>
        </is>
      </c>
      <c r="BP2087" t="inlineStr">
        <is>
          <t>Seltzer et al (2022)</t>
        </is>
      </c>
      <c r="BQ2087" t="inlineStr">
        <is>
          <t>v10-adopted</t>
        </is>
      </c>
      <c r="BT2087" t="n">
        <v>0</v>
      </c>
      <c r="BU2087" t="inlineStr">
        <is>
          <t>staging_Seltzer_et_al_2022.csv</t>
        </is>
      </c>
      <c r="BW2087" t="n">
        <v>2009</v>
      </c>
      <c r="BX2087" t="n">
        <v>2017</v>
      </c>
      <c r="BY2087" t="inlineStr">
        <is>
          <t>United States (</t>
        </is>
      </c>
      <c r="BZ2087" t="n">
        <v>2013</v>
      </c>
      <c r="CA2087" t="n">
        <v>0.2222222222222222</v>
      </c>
      <c r="CB2087" t="n">
        <v>0</v>
      </c>
      <c r="CC2087" t="n">
        <v>1</v>
      </c>
      <c r="CD2087" t="n">
        <v>-0.06161747450898429</v>
      </c>
      <c r="CE2087" t="n">
        <v>1</v>
      </c>
    </row>
    <row r="2088">
      <c r="A2088" t="inlineStr">
        <is>
          <t>Seltzer et al (2022)</t>
        </is>
      </c>
      <c r="B2088" t="n">
        <v>3393</v>
      </c>
      <c r="C2088" t="n">
        <v>-0.08767808154987346</v>
      </c>
      <c r="D2088" t="n">
        <v>1312</v>
      </c>
      <c r="E2088">
        <f>IF(ISNUMBER($BA2088),$BA2088,IF(AND(ISNUMBER($D2088),ISNUMBER($BW2088),ISNUMBER($BX2088)),$D2088*($BX2088-$BW2088+1),""))</f>
        <v>1312.0</v>
      </c>
      <c r="H2088" t="inlineStr">
        <is>
          <t>partial</t>
        </is>
      </c>
      <c r="I2088" t="inlineStr">
        <is>
          <t>Regression Cofficient and Standard Error  available</t>
        </is>
      </c>
      <c r="J2088">
        <f>IF($BW2088&lt;&gt;"",$BW2088,"")</f>
        <v>2009.0</v>
      </c>
      <c r="K2088">
        <f>IF($BX2088&lt;&gt;"",$BX2088,"")</f>
        <v>2017.0</v>
      </c>
      <c r="L2088">
        <f>IF(AND(ISNUMBER($BW2088),ISNUMBER($BX2088)),($BW2088+$BX2088)/2,"")</f>
        <v>2013.0</v>
      </c>
      <c r="M2088">
        <f>IF($L2088&lt;&gt;"",$L2088,"")</f>
        <v>2013.0</v>
      </c>
      <c r="N2088">
        <f>IF(AND(ISNUMBER($BW2088),ISNUMBER($BX2088)),MIN(1,MAX(0,($BX2088-2016+1)/($BX2088-$BW2088+1))),"")</f>
        <v>0.2222222222222222</v>
      </c>
      <c r="O2088">
        <f>IF(AND(ISNUMBER($BW2088),ISNUMBER($BX2088)),MIN(1,MAX(0,($BX2088-2017+1)/($BX2088-$BW2088+1))),"")</f>
        <v>0.1111111111111111</v>
      </c>
      <c r="P2088">
        <f>IF(AND(ISNUMBER($BW2088),ISNUMBER($BX2088)),MIN(1,MAX(0,($BX2088-2018+1)/($BX2088-$BW2088+1))),"")</f>
        <v>0.0</v>
      </c>
      <c r="Q2088">
        <f>IF(AND(ISNUMBER($BW2088),ISNUMBER($BX2088)),MIN(1,MAX(0,($BX2088-2019+1)/($BX2088-$BW2088+1))),"")</f>
        <v>0.0</v>
      </c>
      <c r="R2088">
        <f>IF(AND(ISNUMBER($BW2088),ISNUMBER($BX2088)),MIN(1,MAX(0,($BX2088-2016+1)/($BX2088-$BW2088+1))),"")</f>
        <v>0.2222222222222222</v>
      </c>
      <c r="S2088">
        <f>IF($L2088&lt;&gt;"",IF($L2088&gt;=2015.5,1,0),"")</f>
        <v>0.0</v>
      </c>
      <c r="T2088">
        <f>IF($L2088&lt;&gt;"",IF($L2088&gt;=2016,1,0),"")</f>
        <v>0.0</v>
      </c>
      <c r="U2088">
        <f>IF(ISNUMBER($BX2088),IF($BX2088&gt;=2016,1,0),"")</f>
        <v>1.0</v>
      </c>
      <c r="V2088">
        <f>IF(ISNUMBER($BW2088),IF($BW2088&gt;=2016,1,0),"")</f>
        <v>0.0</v>
      </c>
      <c r="W2088" t="str">
        <f>IF(AND(ISNUMBER($BW2088),ISNUMBER($BX2088)),IF($BW2088&gt;=2016,"post-only",IF($BX2088&lt;2016,"pre-only","mixed")),"")</f>
        <v>mixed</v>
      </c>
      <c r="X2088">
        <f>IF(AND(ISNUMBER($BW2088),ISNUMBER($BX2088)),MIN(1,MAX(0,($BX2088-2017+1)/($BX2088-$BW2088+1))),"")</f>
        <v>0.1111111111111111</v>
      </c>
      <c r="Y2088">
        <f>IF(AND(ISNUMBER($BW2088),ISNUMBER($BX2088)),MIN(1,MAX(0,($BX2088-2018+1)/($BX2088-$BW2088+1))),"")</f>
        <v>0.0</v>
      </c>
      <c r="Z2088">
        <f>IF(AND(ISNUMBER($BW2088),ISNUMBER($BX2088)),MIN(1,MAX(0,($BX2088-2019+1)/($BX2088-$BW2088+1))),"")</f>
        <v>0.0</v>
      </c>
      <c r="AA2088">
        <f>IF(ISNUMBER($BX2088),IF($BX2088&gt;=2017,1,0),"")</f>
        <v>1.0</v>
      </c>
      <c r="AB2088">
        <f>IF(ISNUMBER($BX2088),IF($BX2088&gt;=2018,1,0),"")</f>
        <v>0.0</v>
      </c>
      <c r="AC2088">
        <f>IF(ISNUMBER($BX2088),IF($BX2088&gt;=2019,1,0),"")</f>
        <v>0.0</v>
      </c>
      <c r="AD2088">
        <f>IF($L2088&lt;&gt;"",IF($L2088&gt;2013,1,0),"")</f>
        <v>0.0</v>
      </c>
      <c r="AE2088">
        <f>IF($L2088&lt;&gt;"",1+IF($L2088&gt;2011,1,0)+IF($L2088&gt;2014,1,0),"")</f>
        <v>2.0</v>
      </c>
      <c r="AF2088" t="inlineStr">
        <is>
          <t>bond (yield)</t>
        </is>
      </c>
      <c r="AG2088" t="inlineStr">
        <is>
          <t>performance</t>
        </is>
      </c>
      <c r="AH2088" t="inlineStr">
        <is>
          <t>non-sensitive</t>
        </is>
      </c>
      <c r="AI2088" t="inlineStr">
        <is>
          <t>with ETS/CT</t>
        </is>
      </c>
      <c r="AJ2088" t="inlineStr">
        <is>
          <t>with ETS/CT</t>
        </is>
      </c>
      <c r="AK2088" t="str">
        <f>IF(AND($CF2088&lt;&gt;"",IFERROR(INDEX(subsample_country_map!$B:$B,MATCH($CF2088,subsample_country_map!$A:$A,0)),"")&lt;&gt;""),INDEX(subsample_country_map!$B:$B,MATCH($CF2088,subsample_country_map!$A:$A,0)),INDEX(lookup!$AA:$AA,MATCH($A2088,lookup!$A:$A,0)))</f>
        <v>1_US</v>
      </c>
      <c r="AL2088" t="str">
        <f>IF(AND($CF2088&lt;&gt;"",IFERROR(INDEX(subsample_country_map!$C:$C,MATCH($CF2088,subsample_country_map!$A:$A,0)),"")&lt;&gt;""),INDEX(subsample_country_map!$C:$C,MATCH($CF2088,subsample_country_map!$A:$A,0)),INDEX(lookup!$AB:$AB,MATCH($A2088,lookup!$A:$A,0)))</f>
        <v>1_developed</v>
      </c>
      <c r="AM2088" t="str">
        <f>IF(AND($CF2088&lt;&gt;"",IFERROR(INDEX(subsample_country_map!$D:$D,MATCH($CF2088,subsample_country_map!$A:$A,0)),"")&lt;&gt;""),INDEX(subsample_country_map!$D:$D,MATCH($CF2088,subsample_country_map!$A:$A,0)),INDEX(lookup!$AC:$AC,MATCH($A2088,lookup!$A:$A,0)))</f>
        <v>1_western</v>
      </c>
      <c r="AN2088" t="str">
        <f>IF(AND($CF2088&lt;&gt;"",IFERROR(INDEX(subsample_country_map!$E:$E,MATCH($CF2088,subsample_country_map!$A:$A,0)),"")&lt;&gt;""),INDEX(subsample_country_map!$E:$E,MATCH($CF2088,subsample_country_map!$A:$A,0)),INDEX(lookup!$AD:$AD,MATCH($A2088,lookup!$A:$A,0)))</f>
        <v>1_common law</v>
      </c>
      <c r="AO2088" t="str">
        <f>INDEX(lookup!$Y:$Y,MATCH($A2088,lookup!$A:$A,0))</f>
        <v>1_not published</v>
      </c>
      <c r="AP2088" t="str">
        <f>INDEX(lookup!$Z:$Z,MATCH($A2088,lookup!$A:$A,0))</f>
        <v>99_NCE</v>
      </c>
      <c r="AQ2088" t="str">
        <f>INDEX(lookup!$W:$W,MATCH($A2088,lookup!$A:$A,0))</f>
        <v>1_fin/acc/econ</v>
      </c>
      <c r="AS2088" t="inlineStr">
        <is>
          <t>staging</t>
        </is>
      </c>
      <c r="AT2088" t="inlineStr">
        <is>
          <t>bad-CER</t>
        </is>
      </c>
      <c r="AU2088" t="inlineStr">
        <is>
          <t>cost</t>
        </is>
      </c>
      <c r="AV2088" t="inlineStr">
        <is>
          <t>0.162</t>
        </is>
      </c>
      <c r="AW2088" t="inlineStr">
        <is>
          <t>0.052</t>
        </is>
      </c>
      <c r="BA2088" t="n">
        <v>1312</v>
      </c>
      <c r="BB2088" t="inlineStr">
        <is>
          <t>1</t>
        </is>
      </c>
      <c r="BC2088" t="inlineStr">
        <is>
          <t>OLS</t>
        </is>
      </c>
      <c r="BD2088" t="inlineStr">
        <is>
          <t>firm</t>
        </is>
      </c>
      <c r="BE2088" t="inlineStr">
        <is>
          <t>none</t>
        </is>
      </c>
      <c r="BI2088" t="inlineStr">
        <is>
          <t>Table 3</t>
        </is>
      </c>
      <c r="BJ2088" t="inlineStr">
        <is>
          <t>Column (3), time FE</t>
        </is>
      </c>
      <c r="BK2088" t="inlineStr">
        <is>
          <t>51</t>
        </is>
      </c>
      <c r="BL2088" t="inlineStr">
        <is>
          <t>Carbon Intensity 0.162*** (0.052)</t>
        </is>
      </c>
      <c r="BM2088" t="inlineStr">
        <is>
          <t>Carbon Intensity</t>
        </is>
      </c>
      <c r="BN2088" t="inlineStr">
        <is>
          <t>Offering spread</t>
        </is>
      </c>
      <c r="BO2088" t="inlineStr">
        <is>
          <t>original</t>
        </is>
      </c>
      <c r="BP2088" t="inlineStr">
        <is>
          <t>Seltzer et al (2022)</t>
        </is>
      </c>
      <c r="BQ2088" t="inlineStr">
        <is>
          <t>v10-adopted</t>
        </is>
      </c>
      <c r="BT2088" t="n">
        <v>0</v>
      </c>
      <c r="BU2088" t="inlineStr">
        <is>
          <t>staging_Seltzer_et_al_2022.csv</t>
        </is>
      </c>
      <c r="BW2088" t="n">
        <v>2009</v>
      </c>
      <c r="BX2088" t="n">
        <v>2017</v>
      </c>
      <c r="BY2088" t="inlineStr">
        <is>
          <t>United States (</t>
        </is>
      </c>
      <c r="BZ2088" t="n">
        <v>2013</v>
      </c>
      <c r="CA2088" t="n">
        <v>0.2222222222222222</v>
      </c>
      <c r="CB2088" t="n">
        <v>0</v>
      </c>
      <c r="CC2088" t="n">
        <v>1</v>
      </c>
      <c r="CD2088" t="n">
        <v>-0.0879037970790334</v>
      </c>
      <c r="CE2088" t="n">
        <v>1</v>
      </c>
    </row>
    <row r="2089">
      <c r="A2089" t="inlineStr">
        <is>
          <t>Seltzer et al (2022)</t>
        </is>
      </c>
      <c r="B2089" t="n">
        <v>3394</v>
      </c>
      <c r="C2089" t="n">
        <v>-0.03781265619908798</v>
      </c>
      <c r="D2089" t="n">
        <v>1938</v>
      </c>
      <c r="E2089">
        <f>IF(ISNUMBER($BA2089),$BA2089,IF(AND(ISNUMBER($D2089),ISNUMBER($BW2089),ISNUMBER($BX2089)),$D2089*($BX2089-$BW2089+1),""))</f>
        <v>1938.0</v>
      </c>
      <c r="H2089" t="inlineStr">
        <is>
          <t>partial</t>
        </is>
      </c>
      <c r="I2089" t="inlineStr">
        <is>
          <t>Regression Cofficient and Standard Error  available</t>
        </is>
      </c>
      <c r="J2089">
        <f>IF($BW2089&lt;&gt;"",$BW2089,"")</f>
        <v>2009.0</v>
      </c>
      <c r="K2089">
        <f>IF($BX2089&lt;&gt;"",$BX2089,"")</f>
        <v>2017.0</v>
      </c>
      <c r="L2089">
        <f>IF(AND(ISNUMBER($BW2089),ISNUMBER($BX2089)),($BW2089+$BX2089)/2,"")</f>
        <v>2013.0</v>
      </c>
      <c r="M2089">
        <f>IF($L2089&lt;&gt;"",$L2089,"")</f>
        <v>2013.0</v>
      </c>
      <c r="N2089">
        <f>IF(AND(ISNUMBER($BW2089),ISNUMBER($BX2089)),MIN(1,MAX(0,($BX2089-2016+1)/($BX2089-$BW2089+1))),"")</f>
        <v>0.2222222222222222</v>
      </c>
      <c r="O2089">
        <f>IF(AND(ISNUMBER($BW2089),ISNUMBER($BX2089)),MIN(1,MAX(0,($BX2089-2017+1)/($BX2089-$BW2089+1))),"")</f>
        <v>0.1111111111111111</v>
      </c>
      <c r="P2089">
        <f>IF(AND(ISNUMBER($BW2089),ISNUMBER($BX2089)),MIN(1,MAX(0,($BX2089-2018+1)/($BX2089-$BW2089+1))),"")</f>
        <v>0.0</v>
      </c>
      <c r="Q2089">
        <f>IF(AND(ISNUMBER($BW2089),ISNUMBER($BX2089)),MIN(1,MAX(0,($BX2089-2019+1)/($BX2089-$BW2089+1))),"")</f>
        <v>0.0</v>
      </c>
      <c r="R2089">
        <f>IF(AND(ISNUMBER($BW2089),ISNUMBER($BX2089)),MIN(1,MAX(0,($BX2089-2016+1)/($BX2089-$BW2089+1))),"")</f>
        <v>0.2222222222222222</v>
      </c>
      <c r="S2089">
        <f>IF($L2089&lt;&gt;"",IF($L2089&gt;=2015.5,1,0),"")</f>
        <v>0.0</v>
      </c>
      <c r="T2089">
        <f>IF($L2089&lt;&gt;"",IF($L2089&gt;=2016,1,0),"")</f>
        <v>0.0</v>
      </c>
      <c r="U2089">
        <f>IF(ISNUMBER($BX2089),IF($BX2089&gt;=2016,1,0),"")</f>
        <v>1.0</v>
      </c>
      <c r="V2089">
        <f>IF(ISNUMBER($BW2089),IF($BW2089&gt;=2016,1,0),"")</f>
        <v>0.0</v>
      </c>
      <c r="W2089" t="str">
        <f>IF(AND(ISNUMBER($BW2089),ISNUMBER($BX2089)),IF($BW2089&gt;=2016,"post-only",IF($BX2089&lt;2016,"pre-only","mixed")),"")</f>
        <v>mixed</v>
      </c>
      <c r="X2089">
        <f>IF(AND(ISNUMBER($BW2089),ISNUMBER($BX2089)),MIN(1,MAX(0,($BX2089-2017+1)/($BX2089-$BW2089+1))),"")</f>
        <v>0.1111111111111111</v>
      </c>
      <c r="Y2089">
        <f>IF(AND(ISNUMBER($BW2089),ISNUMBER($BX2089)),MIN(1,MAX(0,($BX2089-2018+1)/($BX2089-$BW2089+1))),"")</f>
        <v>0.0</v>
      </c>
      <c r="Z2089">
        <f>IF(AND(ISNUMBER($BW2089),ISNUMBER($BX2089)),MIN(1,MAX(0,($BX2089-2019+1)/($BX2089-$BW2089+1))),"")</f>
        <v>0.0</v>
      </c>
      <c r="AA2089">
        <f>IF(ISNUMBER($BX2089),IF($BX2089&gt;=2017,1,0),"")</f>
        <v>1.0</v>
      </c>
      <c r="AB2089">
        <f>IF(ISNUMBER($BX2089),IF($BX2089&gt;=2018,1,0),"")</f>
        <v>0.0</v>
      </c>
      <c r="AC2089">
        <f>IF(ISNUMBER($BX2089),IF($BX2089&gt;=2019,1,0),"")</f>
        <v>0.0</v>
      </c>
      <c r="AD2089">
        <f>IF($L2089&lt;&gt;"",IF($L2089&gt;2013,1,0),"")</f>
        <v>0.0</v>
      </c>
      <c r="AE2089">
        <f>IF($L2089&lt;&gt;"",1+IF($L2089&gt;2011,1,0)+IF($L2089&gt;2014,1,0),"")</f>
        <v>2.0</v>
      </c>
      <c r="AF2089" t="inlineStr">
        <is>
          <t>bond (yield)</t>
        </is>
      </c>
      <c r="AG2089" t="inlineStr">
        <is>
          <t>performance</t>
        </is>
      </c>
      <c r="AH2089" t="inlineStr">
        <is>
          <t>non-sensitive</t>
        </is>
      </c>
      <c r="AI2089" t="inlineStr">
        <is>
          <t>with ETS/CT</t>
        </is>
      </c>
      <c r="AJ2089" t="inlineStr">
        <is>
          <t>with ETS/CT</t>
        </is>
      </c>
      <c r="AK2089" t="str">
        <f>IF(AND($CF2089&lt;&gt;"",IFERROR(INDEX(subsample_country_map!$B:$B,MATCH($CF2089,subsample_country_map!$A:$A,0)),"")&lt;&gt;""),INDEX(subsample_country_map!$B:$B,MATCH($CF2089,subsample_country_map!$A:$A,0)),INDEX(lookup!$AA:$AA,MATCH($A2089,lookup!$A:$A,0)))</f>
        <v>1_US</v>
      </c>
      <c r="AL2089" t="str">
        <f>IF(AND($CF2089&lt;&gt;"",IFERROR(INDEX(subsample_country_map!$C:$C,MATCH($CF2089,subsample_country_map!$A:$A,0)),"")&lt;&gt;""),INDEX(subsample_country_map!$C:$C,MATCH($CF2089,subsample_country_map!$A:$A,0)),INDEX(lookup!$AB:$AB,MATCH($A2089,lookup!$A:$A,0)))</f>
        <v>1_developed</v>
      </c>
      <c r="AM2089" t="str">
        <f>IF(AND($CF2089&lt;&gt;"",IFERROR(INDEX(subsample_country_map!$D:$D,MATCH($CF2089,subsample_country_map!$A:$A,0)),"")&lt;&gt;""),INDEX(subsample_country_map!$D:$D,MATCH($CF2089,subsample_country_map!$A:$A,0)),INDEX(lookup!$AC:$AC,MATCH($A2089,lookup!$A:$A,0)))</f>
        <v>1_western</v>
      </c>
      <c r="AN2089" t="str">
        <f>IF(AND($CF2089&lt;&gt;"",IFERROR(INDEX(subsample_country_map!$E:$E,MATCH($CF2089,subsample_country_map!$A:$A,0)),"")&lt;&gt;""),INDEX(subsample_country_map!$E:$E,MATCH($CF2089,subsample_country_map!$A:$A,0)),INDEX(lookup!$AD:$AD,MATCH($A2089,lookup!$A:$A,0)))</f>
        <v>1_common law</v>
      </c>
      <c r="AO2089" t="str">
        <f>INDEX(lookup!$Y:$Y,MATCH($A2089,lookup!$A:$A,0))</f>
        <v>1_not published</v>
      </c>
      <c r="AP2089" t="str">
        <f>INDEX(lookup!$Z:$Z,MATCH($A2089,lookup!$A:$A,0))</f>
        <v>99_NCE</v>
      </c>
      <c r="AQ2089" t="str">
        <f>INDEX(lookup!$W:$W,MATCH($A2089,lookup!$A:$A,0))</f>
        <v>1_fin/acc/econ</v>
      </c>
      <c r="AS2089" t="inlineStr">
        <is>
          <t>staging</t>
        </is>
      </c>
      <c r="AT2089" t="inlineStr">
        <is>
          <t>good-CER</t>
        </is>
      </c>
      <c r="AU2089" t="inlineStr">
        <is>
          <t>cost</t>
        </is>
      </c>
      <c r="AV2089" t="inlineStr">
        <is>
          <t>-0.004</t>
        </is>
      </c>
      <c r="AW2089" t="inlineStr">
        <is>
          <t>0.003</t>
        </is>
      </c>
      <c r="BA2089" t="n">
        <v>1938</v>
      </c>
      <c r="BB2089" t="inlineStr">
        <is>
          <t>1</t>
        </is>
      </c>
      <c r="BC2089" t="inlineStr">
        <is>
          <t>OLS</t>
        </is>
      </c>
      <c r="BD2089" t="inlineStr">
        <is>
          <t>firm</t>
        </is>
      </c>
      <c r="BE2089" t="inlineStr">
        <is>
          <t>none</t>
        </is>
      </c>
      <c r="BI2089" t="inlineStr">
        <is>
          <t>Table 3</t>
        </is>
      </c>
      <c r="BJ2089" t="inlineStr">
        <is>
          <t>Column (4), time + industry FE</t>
        </is>
      </c>
      <c r="BK2089" t="inlineStr">
        <is>
          <t>51</t>
        </is>
      </c>
      <c r="BL2089" t="inlineStr">
        <is>
          <t>Environmental Score -0.004 (0.003)</t>
        </is>
      </c>
      <c r="BM2089" t="inlineStr">
        <is>
          <t>Environmental Score</t>
        </is>
      </c>
      <c r="BN2089" t="inlineStr">
        <is>
          <t>Offering spread</t>
        </is>
      </c>
      <c r="BO2089" t="inlineStr">
        <is>
          <t>original</t>
        </is>
      </c>
      <c r="BP2089" t="inlineStr">
        <is>
          <t>Seltzer et al (2022)</t>
        </is>
      </c>
      <c r="BQ2089" t="inlineStr">
        <is>
          <t>v10-adopted</t>
        </is>
      </c>
      <c r="BT2089" t="n">
        <v>0</v>
      </c>
      <c r="BU2089" t="inlineStr">
        <is>
          <t>staging_Seltzer_et_al_2022.csv</t>
        </is>
      </c>
      <c r="BW2089" t="n">
        <v>2009</v>
      </c>
      <c r="BX2089" t="n">
        <v>2017</v>
      </c>
      <c r="BY2089" t="inlineStr">
        <is>
          <t>United States (</t>
        </is>
      </c>
      <c r="BZ2089" t="n">
        <v>2013</v>
      </c>
      <c r="CA2089" t="n">
        <v>0.2222222222222222</v>
      </c>
      <c r="CB2089" t="n">
        <v>0</v>
      </c>
      <c r="CC2089" t="n">
        <v>1</v>
      </c>
      <c r="CD2089" t="n">
        <v>-0.03783069314886291</v>
      </c>
      <c r="CE2089" t="n">
        <v>1</v>
      </c>
    </row>
    <row r="2090">
      <c r="A2090" t="inlineStr">
        <is>
          <t>Seltzer et al (2022)</t>
        </is>
      </c>
      <c r="B2090" t="n">
        <v>3395</v>
      </c>
      <c r="C2090" t="n">
        <v>-0.02877915101729682</v>
      </c>
      <c r="D2090" t="n">
        <v>1309</v>
      </c>
      <c r="E2090">
        <f>IF(ISNUMBER($BA2090),$BA2090,IF(AND(ISNUMBER($D2090),ISNUMBER($BW2090),ISNUMBER($BX2090)),$D2090*($BX2090-$BW2090+1),""))</f>
        <v>1309.0</v>
      </c>
      <c r="H2090" t="inlineStr">
        <is>
          <t>partial</t>
        </is>
      </c>
      <c r="I2090" t="inlineStr">
        <is>
          <t>Regression Cofficient and Standard Error  available</t>
        </is>
      </c>
      <c r="J2090">
        <f>IF($BW2090&lt;&gt;"",$BW2090,"")</f>
        <v>2009.0</v>
      </c>
      <c r="K2090">
        <f>IF($BX2090&lt;&gt;"",$BX2090,"")</f>
        <v>2017.0</v>
      </c>
      <c r="L2090">
        <f>IF(AND(ISNUMBER($BW2090),ISNUMBER($BX2090)),($BW2090+$BX2090)/2,"")</f>
        <v>2013.0</v>
      </c>
      <c r="M2090">
        <f>IF($L2090&lt;&gt;"",$L2090,"")</f>
        <v>2013.0</v>
      </c>
      <c r="N2090">
        <f>IF(AND(ISNUMBER($BW2090),ISNUMBER($BX2090)),MIN(1,MAX(0,($BX2090-2016+1)/($BX2090-$BW2090+1))),"")</f>
        <v>0.2222222222222222</v>
      </c>
      <c r="O2090">
        <f>IF(AND(ISNUMBER($BW2090),ISNUMBER($BX2090)),MIN(1,MAX(0,($BX2090-2017+1)/($BX2090-$BW2090+1))),"")</f>
        <v>0.1111111111111111</v>
      </c>
      <c r="P2090">
        <f>IF(AND(ISNUMBER($BW2090),ISNUMBER($BX2090)),MIN(1,MAX(0,($BX2090-2018+1)/($BX2090-$BW2090+1))),"")</f>
        <v>0.0</v>
      </c>
      <c r="Q2090">
        <f>IF(AND(ISNUMBER($BW2090),ISNUMBER($BX2090)),MIN(1,MAX(0,($BX2090-2019+1)/($BX2090-$BW2090+1))),"")</f>
        <v>0.0</v>
      </c>
      <c r="R2090">
        <f>IF(AND(ISNUMBER($BW2090),ISNUMBER($BX2090)),MIN(1,MAX(0,($BX2090-2016+1)/($BX2090-$BW2090+1))),"")</f>
        <v>0.2222222222222222</v>
      </c>
      <c r="S2090">
        <f>IF($L2090&lt;&gt;"",IF($L2090&gt;=2015.5,1,0),"")</f>
        <v>0.0</v>
      </c>
      <c r="T2090">
        <f>IF($L2090&lt;&gt;"",IF($L2090&gt;=2016,1,0),"")</f>
        <v>0.0</v>
      </c>
      <c r="U2090">
        <f>IF(ISNUMBER($BX2090),IF($BX2090&gt;=2016,1,0),"")</f>
        <v>1.0</v>
      </c>
      <c r="V2090">
        <f>IF(ISNUMBER($BW2090),IF($BW2090&gt;=2016,1,0),"")</f>
        <v>0.0</v>
      </c>
      <c r="W2090" t="str">
        <f>IF(AND(ISNUMBER($BW2090),ISNUMBER($BX2090)),IF($BW2090&gt;=2016,"post-only",IF($BX2090&lt;2016,"pre-only","mixed")),"")</f>
        <v>mixed</v>
      </c>
      <c r="X2090">
        <f>IF(AND(ISNUMBER($BW2090),ISNUMBER($BX2090)),MIN(1,MAX(0,($BX2090-2017+1)/($BX2090-$BW2090+1))),"")</f>
        <v>0.1111111111111111</v>
      </c>
      <c r="Y2090">
        <f>IF(AND(ISNUMBER($BW2090),ISNUMBER($BX2090)),MIN(1,MAX(0,($BX2090-2018+1)/($BX2090-$BW2090+1))),"")</f>
        <v>0.0</v>
      </c>
      <c r="Z2090">
        <f>IF(AND(ISNUMBER($BW2090),ISNUMBER($BX2090)),MIN(1,MAX(0,($BX2090-2019+1)/($BX2090-$BW2090+1))),"")</f>
        <v>0.0</v>
      </c>
      <c r="AA2090">
        <f>IF(ISNUMBER($BX2090),IF($BX2090&gt;=2017,1,0),"")</f>
        <v>1.0</v>
      </c>
      <c r="AB2090">
        <f>IF(ISNUMBER($BX2090),IF($BX2090&gt;=2018,1,0),"")</f>
        <v>0.0</v>
      </c>
      <c r="AC2090">
        <f>IF(ISNUMBER($BX2090),IF($BX2090&gt;=2019,1,0),"")</f>
        <v>0.0</v>
      </c>
      <c r="AD2090">
        <f>IF($L2090&lt;&gt;"",IF($L2090&gt;2013,1,0),"")</f>
        <v>0.0</v>
      </c>
      <c r="AE2090">
        <f>IF($L2090&lt;&gt;"",1+IF($L2090&gt;2011,1,0)+IF($L2090&gt;2014,1,0),"")</f>
        <v>2.0</v>
      </c>
      <c r="AF2090" t="inlineStr">
        <is>
          <t>bond (yield)</t>
        </is>
      </c>
      <c r="AG2090" t="inlineStr">
        <is>
          <t>performance</t>
        </is>
      </c>
      <c r="AH2090" t="inlineStr">
        <is>
          <t>non-sensitive</t>
        </is>
      </c>
      <c r="AI2090" t="inlineStr">
        <is>
          <t>with ETS/CT</t>
        </is>
      </c>
      <c r="AJ2090" t="inlineStr">
        <is>
          <t>with ETS/CT</t>
        </is>
      </c>
      <c r="AK2090" t="str">
        <f>IF(AND($CF2090&lt;&gt;"",IFERROR(INDEX(subsample_country_map!$B:$B,MATCH($CF2090,subsample_country_map!$A:$A,0)),"")&lt;&gt;""),INDEX(subsample_country_map!$B:$B,MATCH($CF2090,subsample_country_map!$A:$A,0)),INDEX(lookup!$AA:$AA,MATCH($A2090,lookup!$A:$A,0)))</f>
        <v>1_US</v>
      </c>
      <c r="AL2090" t="str">
        <f>IF(AND($CF2090&lt;&gt;"",IFERROR(INDEX(subsample_country_map!$C:$C,MATCH($CF2090,subsample_country_map!$A:$A,0)),"")&lt;&gt;""),INDEX(subsample_country_map!$C:$C,MATCH($CF2090,subsample_country_map!$A:$A,0)),INDEX(lookup!$AB:$AB,MATCH($A2090,lookup!$A:$A,0)))</f>
        <v>1_developed</v>
      </c>
      <c r="AM2090" t="str">
        <f>IF(AND($CF2090&lt;&gt;"",IFERROR(INDEX(subsample_country_map!$D:$D,MATCH($CF2090,subsample_country_map!$A:$A,0)),"")&lt;&gt;""),INDEX(subsample_country_map!$D:$D,MATCH($CF2090,subsample_country_map!$A:$A,0)),INDEX(lookup!$AC:$AC,MATCH($A2090,lookup!$A:$A,0)))</f>
        <v>1_western</v>
      </c>
      <c r="AN2090" t="str">
        <f>IF(AND($CF2090&lt;&gt;"",IFERROR(INDEX(subsample_country_map!$E:$E,MATCH($CF2090,subsample_country_map!$A:$A,0)),"")&lt;&gt;""),INDEX(subsample_country_map!$E:$E,MATCH($CF2090,subsample_country_map!$A:$A,0)),INDEX(lookup!$AD:$AD,MATCH($A2090,lookup!$A:$A,0)))</f>
        <v>1_common law</v>
      </c>
      <c r="AO2090" t="str">
        <f>INDEX(lookup!$Y:$Y,MATCH($A2090,lookup!$A:$A,0))</f>
        <v>1_not published</v>
      </c>
      <c r="AP2090" t="str">
        <f>INDEX(lookup!$Z:$Z,MATCH($A2090,lookup!$A:$A,0))</f>
        <v>99_NCE</v>
      </c>
      <c r="AQ2090" t="str">
        <f>INDEX(lookup!$W:$W,MATCH($A2090,lookup!$A:$A,0))</f>
        <v>1_fin/acc/econ</v>
      </c>
      <c r="AS2090" t="inlineStr">
        <is>
          <t>staging</t>
        </is>
      </c>
      <c r="AT2090" t="inlineStr">
        <is>
          <t>bad-CER</t>
        </is>
      </c>
      <c r="AU2090" t="inlineStr">
        <is>
          <t>cost</t>
        </is>
      </c>
      <c r="AV2090" t="inlineStr">
        <is>
          <t>0.003</t>
        </is>
      </c>
      <c r="AW2090" t="inlineStr">
        <is>
          <t>0.003</t>
        </is>
      </c>
      <c r="BA2090" t="n">
        <v>1309</v>
      </c>
      <c r="BB2090" t="inlineStr">
        <is>
          <t>1</t>
        </is>
      </c>
      <c r="BC2090" t="inlineStr">
        <is>
          <t>OLS</t>
        </is>
      </c>
      <c r="BD2090" t="inlineStr">
        <is>
          <t>firm</t>
        </is>
      </c>
      <c r="BE2090" t="inlineStr">
        <is>
          <t>none</t>
        </is>
      </c>
      <c r="BI2090" t="inlineStr">
        <is>
          <t>Table 3</t>
        </is>
      </c>
      <c r="BJ2090" t="inlineStr">
        <is>
          <t>Column (5), time + industry FE</t>
        </is>
      </c>
      <c r="BK2090" t="inlineStr">
        <is>
          <t>51</t>
        </is>
      </c>
      <c r="BL2090" t="inlineStr">
        <is>
          <t>Emissions 0.003 (0.003)</t>
        </is>
      </c>
      <c r="BM2090" t="inlineStr">
        <is>
          <t>Emissions</t>
        </is>
      </c>
      <c r="BN2090" t="inlineStr">
        <is>
          <t>Offering spread</t>
        </is>
      </c>
      <c r="BO2090" t="inlineStr">
        <is>
          <t>original</t>
        </is>
      </c>
      <c r="BP2090" t="inlineStr">
        <is>
          <t>Seltzer et al (2022)</t>
        </is>
      </c>
      <c r="BQ2090" t="inlineStr">
        <is>
          <t>v10-adopted</t>
        </is>
      </c>
      <c r="BT2090" t="n">
        <v>0</v>
      </c>
      <c r="BU2090" t="inlineStr">
        <is>
          <t>staging_Seltzer_et_al_2022.csv</t>
        </is>
      </c>
      <c r="BW2090" t="n">
        <v>2009</v>
      </c>
      <c r="BX2090" t="n">
        <v>2017</v>
      </c>
      <c r="BY2090" t="inlineStr">
        <is>
          <t>United States (</t>
        </is>
      </c>
      <c r="BZ2090" t="n">
        <v>2013</v>
      </c>
      <c r="CA2090" t="n">
        <v>0.2222222222222222</v>
      </c>
      <c r="CB2090" t="n">
        <v>0</v>
      </c>
      <c r="CC2090" t="n">
        <v>1</v>
      </c>
      <c r="CD2090" t="n">
        <v>-0.02878710031155831</v>
      </c>
      <c r="CE2090" t="n">
        <v>1</v>
      </c>
    </row>
    <row r="2091">
      <c r="A2091" t="inlineStr">
        <is>
          <t>Seltzer et al (2022)</t>
        </is>
      </c>
      <c r="B2091" t="n">
        <v>3396</v>
      </c>
      <c r="C2091" t="n">
        <v>-0.04538427298976458</v>
      </c>
      <c r="D2091" t="n">
        <v>1309</v>
      </c>
      <c r="E2091">
        <f>IF(ISNUMBER($BA2091),$BA2091,IF(AND(ISNUMBER($D2091),ISNUMBER($BW2091),ISNUMBER($BX2091)),$D2091*($BX2091-$BW2091+1),""))</f>
        <v>1309.0</v>
      </c>
      <c r="H2091" t="inlineStr">
        <is>
          <t>partial</t>
        </is>
      </c>
      <c r="I2091" t="inlineStr">
        <is>
          <t>Regression Cofficient and Standard Error  available</t>
        </is>
      </c>
      <c r="J2091">
        <f>IF($BW2091&lt;&gt;"",$BW2091,"")</f>
        <v>2009.0</v>
      </c>
      <c r="K2091">
        <f>IF($BX2091&lt;&gt;"",$BX2091,"")</f>
        <v>2017.0</v>
      </c>
      <c r="L2091">
        <f>IF(AND(ISNUMBER($BW2091),ISNUMBER($BX2091)),($BW2091+$BX2091)/2,"")</f>
        <v>2013.0</v>
      </c>
      <c r="M2091">
        <f>IF($L2091&lt;&gt;"",$L2091,"")</f>
        <v>2013.0</v>
      </c>
      <c r="N2091">
        <f>IF(AND(ISNUMBER($BW2091),ISNUMBER($BX2091)),MIN(1,MAX(0,($BX2091-2016+1)/($BX2091-$BW2091+1))),"")</f>
        <v>0.2222222222222222</v>
      </c>
      <c r="O2091">
        <f>IF(AND(ISNUMBER($BW2091),ISNUMBER($BX2091)),MIN(1,MAX(0,($BX2091-2017+1)/($BX2091-$BW2091+1))),"")</f>
        <v>0.1111111111111111</v>
      </c>
      <c r="P2091">
        <f>IF(AND(ISNUMBER($BW2091),ISNUMBER($BX2091)),MIN(1,MAX(0,($BX2091-2018+1)/($BX2091-$BW2091+1))),"")</f>
        <v>0.0</v>
      </c>
      <c r="Q2091">
        <f>IF(AND(ISNUMBER($BW2091),ISNUMBER($BX2091)),MIN(1,MAX(0,($BX2091-2019+1)/($BX2091-$BW2091+1))),"")</f>
        <v>0.0</v>
      </c>
      <c r="R2091">
        <f>IF(AND(ISNUMBER($BW2091),ISNUMBER($BX2091)),MIN(1,MAX(0,($BX2091-2016+1)/($BX2091-$BW2091+1))),"")</f>
        <v>0.2222222222222222</v>
      </c>
      <c r="S2091">
        <f>IF($L2091&lt;&gt;"",IF($L2091&gt;=2015.5,1,0),"")</f>
        <v>0.0</v>
      </c>
      <c r="T2091">
        <f>IF($L2091&lt;&gt;"",IF($L2091&gt;=2016,1,0),"")</f>
        <v>0.0</v>
      </c>
      <c r="U2091">
        <f>IF(ISNUMBER($BX2091),IF($BX2091&gt;=2016,1,0),"")</f>
        <v>1.0</v>
      </c>
      <c r="V2091">
        <f>IF(ISNUMBER($BW2091),IF($BW2091&gt;=2016,1,0),"")</f>
        <v>0.0</v>
      </c>
      <c r="W2091" t="str">
        <f>IF(AND(ISNUMBER($BW2091),ISNUMBER($BX2091)),IF($BW2091&gt;=2016,"post-only",IF($BX2091&lt;2016,"pre-only","mixed")),"")</f>
        <v>mixed</v>
      </c>
      <c r="X2091">
        <f>IF(AND(ISNUMBER($BW2091),ISNUMBER($BX2091)),MIN(1,MAX(0,($BX2091-2017+1)/($BX2091-$BW2091+1))),"")</f>
        <v>0.1111111111111111</v>
      </c>
      <c r="Y2091">
        <f>IF(AND(ISNUMBER($BW2091),ISNUMBER($BX2091)),MIN(1,MAX(0,($BX2091-2018+1)/($BX2091-$BW2091+1))),"")</f>
        <v>0.0</v>
      </c>
      <c r="Z2091">
        <f>IF(AND(ISNUMBER($BW2091),ISNUMBER($BX2091)),MIN(1,MAX(0,($BX2091-2019+1)/($BX2091-$BW2091+1))),"")</f>
        <v>0.0</v>
      </c>
      <c r="AA2091">
        <f>IF(ISNUMBER($BX2091),IF($BX2091&gt;=2017,1,0),"")</f>
        <v>1.0</v>
      </c>
      <c r="AB2091">
        <f>IF(ISNUMBER($BX2091),IF($BX2091&gt;=2018,1,0),"")</f>
        <v>0.0</v>
      </c>
      <c r="AC2091">
        <f>IF(ISNUMBER($BX2091),IF($BX2091&gt;=2019,1,0),"")</f>
        <v>0.0</v>
      </c>
      <c r="AD2091">
        <f>IF($L2091&lt;&gt;"",IF($L2091&gt;2013,1,0),"")</f>
        <v>0.0</v>
      </c>
      <c r="AE2091">
        <f>IF($L2091&lt;&gt;"",1+IF($L2091&gt;2011,1,0)+IF($L2091&gt;2014,1,0),"")</f>
        <v>2.0</v>
      </c>
      <c r="AF2091" t="inlineStr">
        <is>
          <t>bond (yield)</t>
        </is>
      </c>
      <c r="AG2091" t="inlineStr">
        <is>
          <t>performance</t>
        </is>
      </c>
      <c r="AH2091" t="inlineStr">
        <is>
          <t>non-sensitive</t>
        </is>
      </c>
      <c r="AI2091" t="inlineStr">
        <is>
          <t>with ETS/CT</t>
        </is>
      </c>
      <c r="AJ2091" t="inlineStr">
        <is>
          <t>with ETS/CT</t>
        </is>
      </c>
      <c r="AK2091" t="str">
        <f>IF(AND($CF2091&lt;&gt;"",IFERROR(INDEX(subsample_country_map!$B:$B,MATCH($CF2091,subsample_country_map!$A:$A,0)),"")&lt;&gt;""),INDEX(subsample_country_map!$B:$B,MATCH($CF2091,subsample_country_map!$A:$A,0)),INDEX(lookup!$AA:$AA,MATCH($A2091,lookup!$A:$A,0)))</f>
        <v>1_US</v>
      </c>
      <c r="AL2091" t="str">
        <f>IF(AND($CF2091&lt;&gt;"",IFERROR(INDEX(subsample_country_map!$C:$C,MATCH($CF2091,subsample_country_map!$A:$A,0)),"")&lt;&gt;""),INDEX(subsample_country_map!$C:$C,MATCH($CF2091,subsample_country_map!$A:$A,0)),INDEX(lookup!$AB:$AB,MATCH($A2091,lookup!$A:$A,0)))</f>
        <v>1_developed</v>
      </c>
      <c r="AM2091" t="str">
        <f>IF(AND($CF2091&lt;&gt;"",IFERROR(INDEX(subsample_country_map!$D:$D,MATCH($CF2091,subsample_country_map!$A:$A,0)),"")&lt;&gt;""),INDEX(subsample_country_map!$D:$D,MATCH($CF2091,subsample_country_map!$A:$A,0)),INDEX(lookup!$AC:$AC,MATCH($A2091,lookup!$A:$A,0)))</f>
        <v>1_western</v>
      </c>
      <c r="AN2091" t="str">
        <f>IF(AND($CF2091&lt;&gt;"",IFERROR(INDEX(subsample_country_map!$E:$E,MATCH($CF2091,subsample_country_map!$A:$A,0)),"")&lt;&gt;""),INDEX(subsample_country_map!$E:$E,MATCH($CF2091,subsample_country_map!$A:$A,0)),INDEX(lookup!$AD:$AD,MATCH($A2091,lookup!$A:$A,0)))</f>
        <v>1_common law</v>
      </c>
      <c r="AO2091" t="str">
        <f>INDEX(lookup!$Y:$Y,MATCH($A2091,lookup!$A:$A,0))</f>
        <v>1_not published</v>
      </c>
      <c r="AP2091" t="str">
        <f>INDEX(lookup!$Z:$Z,MATCH($A2091,lookup!$A:$A,0))</f>
        <v>99_NCE</v>
      </c>
      <c r="AQ2091" t="str">
        <f>INDEX(lookup!$W:$W,MATCH($A2091,lookup!$A:$A,0))</f>
        <v>1_fin/acc/econ</v>
      </c>
      <c r="AS2091" t="inlineStr">
        <is>
          <t>staging</t>
        </is>
      </c>
      <c r="AT2091" t="inlineStr">
        <is>
          <t>bad-CER</t>
        </is>
      </c>
      <c r="AU2091" t="inlineStr">
        <is>
          <t>cost</t>
        </is>
      </c>
      <c r="AV2091" t="inlineStr">
        <is>
          <t>0.088</t>
        </is>
      </c>
      <c r="AW2091" t="inlineStr">
        <is>
          <t>0.049</t>
        </is>
      </c>
      <c r="BA2091" t="n">
        <v>1309</v>
      </c>
      <c r="BB2091" t="inlineStr">
        <is>
          <t>1</t>
        </is>
      </c>
      <c r="BC2091" t="inlineStr">
        <is>
          <t>OLS</t>
        </is>
      </c>
      <c r="BD2091" t="inlineStr">
        <is>
          <t>firm</t>
        </is>
      </c>
      <c r="BE2091" t="inlineStr">
        <is>
          <t>none</t>
        </is>
      </c>
      <c r="BI2091" t="inlineStr">
        <is>
          <t>Table 3</t>
        </is>
      </c>
      <c r="BJ2091" t="inlineStr">
        <is>
          <t>Column (6), time + industry FE</t>
        </is>
      </c>
      <c r="BK2091" t="inlineStr">
        <is>
          <t>51</t>
        </is>
      </c>
      <c r="BL2091" t="inlineStr">
        <is>
          <t>Carbon Intensity 0.088* (0.049)</t>
        </is>
      </c>
      <c r="BM2091" t="inlineStr">
        <is>
          <t>Carbon Intensity</t>
        </is>
      </c>
      <c r="BN2091" t="inlineStr">
        <is>
          <t>Offering spread</t>
        </is>
      </c>
      <c r="BO2091" t="inlineStr">
        <is>
          <t>original</t>
        </is>
      </c>
      <c r="BP2091" t="inlineStr">
        <is>
          <t>Seltzer et al (2022)</t>
        </is>
      </c>
      <c r="BQ2091" t="inlineStr">
        <is>
          <t>v10-adopted</t>
        </is>
      </c>
      <c r="BT2091" t="n">
        <v>0</v>
      </c>
      <c r="BU2091" t="inlineStr">
        <is>
          <t>staging_Seltzer_et_al_2022.csv</t>
        </is>
      </c>
      <c r="BW2091" t="n">
        <v>2009</v>
      </c>
      <c r="BX2091" t="n">
        <v>2017</v>
      </c>
      <c r="BY2091" t="inlineStr">
        <is>
          <t>United States (</t>
        </is>
      </c>
      <c r="BZ2091" t="n">
        <v>2013</v>
      </c>
      <c r="CA2091" t="n">
        <v>0.2222222222222222</v>
      </c>
      <c r="CB2091" t="n">
        <v>0</v>
      </c>
      <c r="CC2091" t="n">
        <v>1</v>
      </c>
      <c r="CD2091" t="n">
        <v>-0.04541547137171478</v>
      </c>
      <c r="CE2091" t="n">
        <v>1</v>
      </c>
    </row>
    <row r="2092">
      <c r="A2092" t="inlineStr">
        <is>
          <t>Shad et al (2022)</t>
        </is>
      </c>
      <c r="B2092" t="n">
        <v>3397</v>
      </c>
      <c r="C2092" t="n">
        <v>-0.35</v>
      </c>
      <c r="D2092" t="n">
        <v>410</v>
      </c>
      <c r="E2092">
        <f>IF(ISNUMBER($BA2092),$BA2092,IF(AND(ISNUMBER($D2092),ISNUMBER($BW2092),ISNUMBER($BX2092)),$D2092*($BX2092-$BW2092+1),""))</f>
        <v>410.0</v>
      </c>
      <c r="H2092" t="inlineStr">
        <is>
          <t>bivariate</t>
        </is>
      </c>
      <c r="I2092" t="inlineStr">
        <is>
          <t>Correlation coefficient available</t>
        </is>
      </c>
      <c r="J2092">
        <f>IF($BW2092&lt;&gt;"",$BW2092,"")</f>
        <v>2008.0</v>
      </c>
      <c r="K2092">
        <f>IF($BX2092&lt;&gt;"",$BX2092,"")</f>
        <v>2017.0</v>
      </c>
      <c r="L2092">
        <f>IF(AND(ISNUMBER($BW2092),ISNUMBER($BX2092)),($BW2092+$BX2092)/2,"")</f>
        <v>2012.5</v>
      </c>
      <c r="M2092">
        <f>IF($L2092&lt;&gt;"",$L2092,"")</f>
        <v>2012.5</v>
      </c>
      <c r="N2092">
        <f>IF(AND(ISNUMBER($BW2092),ISNUMBER($BX2092)),MIN(1,MAX(0,($BX2092-2016+1)/($BX2092-$BW2092+1))),"")</f>
        <v>0.2</v>
      </c>
      <c r="O2092">
        <f>IF(AND(ISNUMBER($BW2092),ISNUMBER($BX2092)),MIN(1,MAX(0,($BX2092-2017+1)/($BX2092-$BW2092+1))),"")</f>
        <v>0.1</v>
      </c>
      <c r="P2092">
        <f>IF(AND(ISNUMBER($BW2092),ISNUMBER($BX2092)),MIN(1,MAX(0,($BX2092-2018+1)/($BX2092-$BW2092+1))),"")</f>
        <v>0.0</v>
      </c>
      <c r="Q2092">
        <f>IF(AND(ISNUMBER($BW2092),ISNUMBER($BX2092)),MIN(1,MAX(0,($BX2092-2019+1)/($BX2092-$BW2092+1))),"")</f>
        <v>0.0</v>
      </c>
      <c r="R2092">
        <f>IF(AND(ISNUMBER($BW2092),ISNUMBER($BX2092)),MIN(1,MAX(0,($BX2092-2016+1)/($BX2092-$BW2092+1))),"")</f>
        <v>0.2</v>
      </c>
      <c r="S2092">
        <f>IF($L2092&lt;&gt;"",IF($L2092&gt;=2015.5,1,0),"")</f>
        <v>0.0</v>
      </c>
      <c r="T2092">
        <f>IF($L2092&lt;&gt;"",IF($L2092&gt;=2016,1,0),"")</f>
        <v>0.0</v>
      </c>
      <c r="U2092">
        <f>IF(ISNUMBER($BX2092),IF($BX2092&gt;=2016,1,0),"")</f>
        <v>1.0</v>
      </c>
      <c r="V2092">
        <f>IF(ISNUMBER($BW2092),IF($BW2092&gt;=2016,1,0),"")</f>
        <v>0.0</v>
      </c>
      <c r="W2092" t="str">
        <f>IF(AND(ISNUMBER($BW2092),ISNUMBER($BX2092)),IF($BW2092&gt;=2016,"post-only",IF($BX2092&lt;2016,"pre-only","mixed")),"")</f>
        <v>mixed</v>
      </c>
      <c r="X2092">
        <f>IF(AND(ISNUMBER($BW2092),ISNUMBER($BX2092)),MIN(1,MAX(0,($BX2092-2017+1)/($BX2092-$BW2092+1))),"")</f>
        <v>0.1</v>
      </c>
      <c r="Y2092">
        <f>IF(AND(ISNUMBER($BW2092),ISNUMBER($BX2092)),MIN(1,MAX(0,($BX2092-2018+1)/($BX2092-$BW2092+1))),"")</f>
        <v>0.0</v>
      </c>
      <c r="Z2092">
        <f>IF(AND(ISNUMBER($BW2092),ISNUMBER($BX2092)),MIN(1,MAX(0,($BX2092-2019+1)/($BX2092-$BW2092+1))),"")</f>
        <v>0.0</v>
      </c>
      <c r="AA2092">
        <f>IF(ISNUMBER($BX2092),IF($BX2092&gt;=2017,1,0),"")</f>
        <v>1.0</v>
      </c>
      <c r="AB2092">
        <f>IF(ISNUMBER($BX2092),IF($BX2092&gt;=2018,1,0),"")</f>
        <v>0.0</v>
      </c>
      <c r="AC2092">
        <f>IF(ISNUMBER($BX2092),IF($BX2092&gt;=2019,1,0),"")</f>
        <v>0.0</v>
      </c>
      <c r="AD2092">
        <f>IF($L2092&lt;&gt;"",IF($L2092&gt;2013,1,0),"")</f>
        <v>0.0</v>
      </c>
      <c r="AE2092">
        <f>IF($L2092&lt;&gt;"",1+IF($L2092&gt;2011,1,0)+IF($L2092&gt;2014,1,0),"")</f>
        <v>2.0</v>
      </c>
      <c r="AF2092" t="inlineStr">
        <is>
          <t>loan (interest rate)</t>
        </is>
      </c>
      <c r="AG2092" t="inlineStr">
        <is>
          <t>disclosure</t>
        </is>
      </c>
      <c r="AH2092" t="inlineStr">
        <is>
          <t>sensitive</t>
        </is>
      </c>
      <c r="AI2092" t="inlineStr">
        <is>
          <t>without ETS/CT</t>
        </is>
      </c>
      <c r="AJ2092" t="inlineStr">
        <is>
          <t>without ETS/CT</t>
        </is>
      </c>
      <c r="AK2092" t="str">
        <f>IF(AND($CF2092&lt;&gt;"",IFERROR(INDEX(subsample_country_map!$B:$B,MATCH($CF2092,subsample_country_map!$A:$A,0)),"")&lt;&gt;""),INDEX(subsample_country_map!$B:$B,MATCH($CF2092,subsample_country_map!$A:$A,0)),INDEX(lookup!$AA:$AA,MATCH($A2092,lookup!$A:$A,0)))</f>
        <v>3_AsiaPac</v>
      </c>
      <c r="AL2092" t="str">
        <f>IF(AND($CF2092&lt;&gt;"",IFERROR(INDEX(subsample_country_map!$C:$C,MATCH($CF2092,subsample_country_map!$A:$A,0)),"")&lt;&gt;""),INDEX(subsample_country_map!$C:$C,MATCH($CF2092,subsample_country_map!$A:$A,0)),INDEX(lookup!$AB:$AB,MATCH($A2092,lookup!$A:$A,0)))</f>
        <v>2_developing</v>
      </c>
      <c r="AM2092" t="str">
        <f>IF(AND($CF2092&lt;&gt;"",IFERROR(INDEX(subsample_country_map!$D:$D,MATCH($CF2092,subsample_country_map!$A:$A,0)),"")&lt;&gt;""),INDEX(subsample_country_map!$D:$D,MATCH($CF2092,subsample_country_map!$A:$A,0)),INDEX(lookup!$AC:$AC,MATCH($A2092,lookup!$A:$A,0)))</f>
        <v>2_non_western</v>
      </c>
      <c r="AN2092" t="str">
        <f>IF(AND($CF2092&lt;&gt;"",IFERROR(INDEX(subsample_country_map!$E:$E,MATCH($CF2092,subsample_country_map!$A:$A,0)),"")&lt;&gt;""),INDEX(subsample_country_map!$E:$E,MATCH($CF2092,subsample_country_map!$A:$A,0)),INDEX(lookup!$AD:$AD,MATCH($A2092,lookup!$A:$A,0)))</f>
        <v>1_common law</v>
      </c>
      <c r="AO2092" t="str">
        <f>INDEX(lookup!$Y:$Y,MATCH($A2092,lookup!$A:$A,0))</f>
        <v>0_published</v>
      </c>
      <c r="AP2092" t="str">
        <f>INDEX(lookup!$Z:$Z,MATCH($A2092,lookup!$A:$A,0))</f>
        <v>0_VHB low</v>
      </c>
      <c r="AQ2092" t="str">
        <f>INDEX(lookup!$W:$W,MATCH($A2092,lookup!$A:$A,0))</f>
        <v>2_sust</v>
      </c>
      <c r="AS2092" t="inlineStr">
        <is>
          <t>staging</t>
        </is>
      </c>
      <c r="AT2092" t="inlineStr">
        <is>
          <t>good-CER</t>
        </is>
      </c>
      <c r="AU2092" t="inlineStr">
        <is>
          <t>cost</t>
        </is>
      </c>
      <c r="AZ2092" t="inlineStr">
        <is>
          <t>-0.35</t>
        </is>
      </c>
      <c r="BA2092" t="n">
        <v>410</v>
      </c>
      <c r="BB2092" t="inlineStr">
        <is>
          <t>0</t>
        </is>
      </c>
      <c r="BC2092" t="inlineStr">
        <is>
          <t>other:Pearson correlation</t>
        </is>
      </c>
      <c r="BD2092" t="inlineStr">
        <is>
          <t>n/a (structural)</t>
        </is>
      </c>
      <c r="BE2092" t="inlineStr">
        <is>
          <t>none</t>
        </is>
      </c>
      <c r="BI2092" t="inlineStr">
        <is>
          <t>Table 4</t>
        </is>
      </c>
      <c r="BJ2092" t="inlineStr">
        <is>
          <t>correlation matrix row 5 (Cd) x column (2) EnvSR</t>
        </is>
      </c>
      <c r="BK2092" t="inlineStr">
        <is>
          <t>22519</t>
        </is>
      </c>
      <c r="BL2092" t="inlineStr">
        <is>
          <t>5. Cd | (2) EnvSR: − 0.35**</t>
        </is>
      </c>
      <c r="BM2092" t="inlineStr">
        <is>
          <t>EnvSR</t>
        </is>
      </c>
      <c r="BN2092" t="inlineStr">
        <is>
          <t>Cd (cost of debt)</t>
        </is>
      </c>
      <c r="BO2092" t="inlineStr">
        <is>
          <t>original</t>
        </is>
      </c>
      <c r="BP2092" t="inlineStr">
        <is>
          <t>Shad et al (2022)</t>
        </is>
      </c>
      <c r="BQ2092" t="inlineStr">
        <is>
          <t>bivariate</t>
        </is>
      </c>
      <c r="BT2092" t="n">
        <v>0</v>
      </c>
      <c r="BU2092" t="inlineStr">
        <is>
          <t>staging_Shad_et_al_2022.csv</t>
        </is>
      </c>
      <c r="BW2092" t="n">
        <v>2008</v>
      </c>
      <c r="BX2092" t="n">
        <v>2017</v>
      </c>
      <c r="BY2092" t="inlineStr">
        <is>
          <t>Malaysia</t>
        </is>
      </c>
      <c r="BZ2092" t="n">
        <v>2012.5</v>
      </c>
      <c r="CA2092" t="n">
        <v>0.2</v>
      </c>
      <c r="CB2092" t="n">
        <v>0</v>
      </c>
      <c r="CC2092" t="n">
        <v>1</v>
      </c>
      <c r="CD2092" t="n">
        <v>-0.3654437542713961</v>
      </c>
      <c r="CE2092" t="n">
        <v>1</v>
      </c>
    </row>
    <row r="2093">
      <c r="A2093" t="inlineStr">
        <is>
          <t>Shad et al (2022)</t>
        </is>
      </c>
      <c r="B2093" t="n">
        <v>3398</v>
      </c>
      <c r="C2093" t="n">
        <v>-0.115179181580675</v>
      </c>
      <c r="D2093" t="n">
        <v>410</v>
      </c>
      <c r="E2093">
        <f>IF(ISNUMBER($BA2093),$BA2093,IF(AND(ISNUMBER($D2093),ISNUMBER($BW2093),ISNUMBER($BX2093)),$D2093*($BX2093-$BW2093+1),""))</f>
        <v>410.0</v>
      </c>
      <c r="H2093" t="inlineStr">
        <is>
          <t>partial</t>
        </is>
      </c>
      <c r="I2093" t="inlineStr">
        <is>
          <t>Regression Cofficient and Standard Error  available</t>
        </is>
      </c>
      <c r="J2093">
        <f>IF($BW2093&lt;&gt;"",$BW2093,"")</f>
        <v>2008.0</v>
      </c>
      <c r="K2093">
        <f>IF($BX2093&lt;&gt;"",$BX2093,"")</f>
        <v>2017.0</v>
      </c>
      <c r="L2093">
        <f>IF(AND(ISNUMBER($BW2093),ISNUMBER($BX2093)),($BW2093+$BX2093)/2,"")</f>
        <v>2012.5</v>
      </c>
      <c r="M2093">
        <f>IF($L2093&lt;&gt;"",$L2093,"")</f>
        <v>2012.5</v>
      </c>
      <c r="N2093">
        <f>IF(AND(ISNUMBER($BW2093),ISNUMBER($BX2093)),MIN(1,MAX(0,($BX2093-2016+1)/($BX2093-$BW2093+1))),"")</f>
        <v>0.2</v>
      </c>
      <c r="O2093">
        <f>IF(AND(ISNUMBER($BW2093),ISNUMBER($BX2093)),MIN(1,MAX(0,($BX2093-2017+1)/($BX2093-$BW2093+1))),"")</f>
        <v>0.1</v>
      </c>
      <c r="P2093">
        <f>IF(AND(ISNUMBER($BW2093),ISNUMBER($BX2093)),MIN(1,MAX(0,($BX2093-2018+1)/($BX2093-$BW2093+1))),"")</f>
        <v>0.0</v>
      </c>
      <c r="Q2093">
        <f>IF(AND(ISNUMBER($BW2093),ISNUMBER($BX2093)),MIN(1,MAX(0,($BX2093-2019+1)/($BX2093-$BW2093+1))),"")</f>
        <v>0.0</v>
      </c>
      <c r="R2093">
        <f>IF(AND(ISNUMBER($BW2093),ISNUMBER($BX2093)),MIN(1,MAX(0,($BX2093-2016+1)/($BX2093-$BW2093+1))),"")</f>
        <v>0.2</v>
      </c>
      <c r="S2093">
        <f>IF($L2093&lt;&gt;"",IF($L2093&gt;=2015.5,1,0),"")</f>
        <v>0.0</v>
      </c>
      <c r="T2093">
        <f>IF($L2093&lt;&gt;"",IF($L2093&gt;=2016,1,0),"")</f>
        <v>0.0</v>
      </c>
      <c r="U2093">
        <f>IF(ISNUMBER($BX2093),IF($BX2093&gt;=2016,1,0),"")</f>
        <v>1.0</v>
      </c>
      <c r="V2093">
        <f>IF(ISNUMBER($BW2093),IF($BW2093&gt;=2016,1,0),"")</f>
        <v>0.0</v>
      </c>
      <c r="W2093" t="str">
        <f>IF(AND(ISNUMBER($BW2093),ISNUMBER($BX2093)),IF($BW2093&gt;=2016,"post-only",IF($BX2093&lt;2016,"pre-only","mixed")),"")</f>
        <v>mixed</v>
      </c>
      <c r="X2093">
        <f>IF(AND(ISNUMBER($BW2093),ISNUMBER($BX2093)),MIN(1,MAX(0,($BX2093-2017+1)/($BX2093-$BW2093+1))),"")</f>
        <v>0.1</v>
      </c>
      <c r="Y2093">
        <f>IF(AND(ISNUMBER($BW2093),ISNUMBER($BX2093)),MIN(1,MAX(0,($BX2093-2018+1)/($BX2093-$BW2093+1))),"")</f>
        <v>0.0</v>
      </c>
      <c r="Z2093">
        <f>IF(AND(ISNUMBER($BW2093),ISNUMBER($BX2093)),MIN(1,MAX(0,($BX2093-2019+1)/($BX2093-$BW2093+1))),"")</f>
        <v>0.0</v>
      </c>
      <c r="AA2093">
        <f>IF(ISNUMBER($BX2093),IF($BX2093&gt;=2017,1,0),"")</f>
        <v>1.0</v>
      </c>
      <c r="AB2093">
        <f>IF(ISNUMBER($BX2093),IF($BX2093&gt;=2018,1,0),"")</f>
        <v>0.0</v>
      </c>
      <c r="AC2093">
        <f>IF(ISNUMBER($BX2093),IF($BX2093&gt;=2019,1,0),"")</f>
        <v>0.0</v>
      </c>
      <c r="AD2093">
        <f>IF($L2093&lt;&gt;"",IF($L2093&gt;2013,1,0),"")</f>
        <v>0.0</v>
      </c>
      <c r="AE2093">
        <f>IF($L2093&lt;&gt;"",1+IF($L2093&gt;2011,1,0)+IF($L2093&gt;2014,1,0),"")</f>
        <v>2.0</v>
      </c>
      <c r="AF2093" t="inlineStr">
        <is>
          <t>loan (interest rate)</t>
        </is>
      </c>
      <c r="AG2093" t="inlineStr">
        <is>
          <t>disclosure</t>
        </is>
      </c>
      <c r="AH2093" t="inlineStr">
        <is>
          <t>sensitive</t>
        </is>
      </c>
      <c r="AI2093" t="inlineStr">
        <is>
          <t>without ETS/CT</t>
        </is>
      </c>
      <c r="AJ2093" t="inlineStr">
        <is>
          <t>without ETS/CT</t>
        </is>
      </c>
      <c r="AK2093" t="str">
        <f>IF(AND($CF2093&lt;&gt;"",IFERROR(INDEX(subsample_country_map!$B:$B,MATCH($CF2093,subsample_country_map!$A:$A,0)),"")&lt;&gt;""),INDEX(subsample_country_map!$B:$B,MATCH($CF2093,subsample_country_map!$A:$A,0)),INDEX(lookup!$AA:$AA,MATCH($A2093,lookup!$A:$A,0)))</f>
        <v>3_AsiaPac</v>
      </c>
      <c r="AL2093" t="str">
        <f>IF(AND($CF2093&lt;&gt;"",IFERROR(INDEX(subsample_country_map!$C:$C,MATCH($CF2093,subsample_country_map!$A:$A,0)),"")&lt;&gt;""),INDEX(subsample_country_map!$C:$C,MATCH($CF2093,subsample_country_map!$A:$A,0)),INDEX(lookup!$AB:$AB,MATCH($A2093,lookup!$A:$A,0)))</f>
        <v>2_developing</v>
      </c>
      <c r="AM2093" t="str">
        <f>IF(AND($CF2093&lt;&gt;"",IFERROR(INDEX(subsample_country_map!$D:$D,MATCH($CF2093,subsample_country_map!$A:$A,0)),"")&lt;&gt;""),INDEX(subsample_country_map!$D:$D,MATCH($CF2093,subsample_country_map!$A:$A,0)),INDEX(lookup!$AC:$AC,MATCH($A2093,lookup!$A:$A,0)))</f>
        <v>2_non_western</v>
      </c>
      <c r="AN2093" t="str">
        <f>IF(AND($CF2093&lt;&gt;"",IFERROR(INDEX(subsample_country_map!$E:$E,MATCH($CF2093,subsample_country_map!$A:$A,0)),"")&lt;&gt;""),INDEX(subsample_country_map!$E:$E,MATCH($CF2093,subsample_country_map!$A:$A,0)),INDEX(lookup!$AD:$AD,MATCH($A2093,lookup!$A:$A,0)))</f>
        <v>1_common law</v>
      </c>
      <c r="AO2093" t="str">
        <f>INDEX(lookup!$Y:$Y,MATCH($A2093,lookup!$A:$A,0))</f>
        <v>0_published</v>
      </c>
      <c r="AP2093" t="str">
        <f>INDEX(lookup!$Z:$Z,MATCH($A2093,lookup!$A:$A,0))</f>
        <v>0_VHB low</v>
      </c>
      <c r="AQ2093" t="str">
        <f>INDEX(lookup!$W:$W,MATCH($A2093,lookup!$A:$A,0))</f>
        <v>2_sust</v>
      </c>
      <c r="AS2093" t="inlineStr">
        <is>
          <t>staging</t>
        </is>
      </c>
      <c r="AT2093" t="inlineStr">
        <is>
          <t>good-CER</t>
        </is>
      </c>
      <c r="AU2093" t="inlineStr">
        <is>
          <t>cost</t>
        </is>
      </c>
      <c r="AV2093" t="inlineStr">
        <is>
          <t>-0.432</t>
        </is>
      </c>
      <c r="AW2093" t="inlineStr">
        <is>
          <t>0.184</t>
        </is>
      </c>
      <c r="AY2093" t="inlineStr">
        <is>
          <t>0.019</t>
        </is>
      </c>
      <c r="BA2093" t="n">
        <v>410</v>
      </c>
      <c r="BB2093" t="inlineStr">
        <is>
          <t>0</t>
        </is>
      </c>
      <c r="BC2093" t="inlineStr">
        <is>
          <t>RE</t>
        </is>
      </c>
      <c r="BD2093" t="inlineStr">
        <is>
          <t>not stated</t>
        </is>
      </c>
      <c r="BE2093" t="inlineStr">
        <is>
          <t>none</t>
        </is>
      </c>
      <c r="BI2093" t="inlineStr">
        <is>
          <t>Table 5</t>
        </is>
      </c>
      <c r="BJ2093" t="inlineStr">
        <is>
          <t>Panel A: cost of debt</t>
        </is>
      </c>
      <c r="BK2093" t="inlineStr">
        <is>
          <t>22520</t>
        </is>
      </c>
      <c r="BL2093" t="inlineStr">
        <is>
          <t>EnvSR − 0.432 0.184 0.019</t>
        </is>
      </c>
      <c r="BM2093" t="inlineStr">
        <is>
          <t>EnvSR</t>
        </is>
      </c>
      <c r="BN2093" t="inlineStr">
        <is>
          <t>cost of debt (Cd)</t>
        </is>
      </c>
      <c r="BO2093" t="inlineStr">
        <is>
          <t>original</t>
        </is>
      </c>
      <c r="BP2093" t="inlineStr">
        <is>
          <t>Shad et al (2022)</t>
        </is>
      </c>
      <c r="BQ2093" t="inlineStr">
        <is>
          <t>computed</t>
        </is>
      </c>
      <c r="BT2093" t="n">
        <v>0</v>
      </c>
      <c r="BU2093" t="inlineStr">
        <is>
          <t>staging_Shad_et_al_2022.csv</t>
        </is>
      </c>
      <c r="BW2093" t="n">
        <v>2008</v>
      </c>
      <c r="BX2093" t="n">
        <v>2017</v>
      </c>
      <c r="BY2093" t="inlineStr">
        <is>
          <t>Malaysia</t>
        </is>
      </c>
      <c r="BZ2093" t="n">
        <v>2012.5</v>
      </c>
      <c r="CA2093" t="n">
        <v>0.2</v>
      </c>
      <c r="CB2093" t="n">
        <v>0</v>
      </c>
      <c r="CC2093" t="n">
        <v>1</v>
      </c>
      <c r="CD2093" t="n">
        <v>-0.1156926062531073</v>
      </c>
      <c r="CE2093" t="n">
        <v>1</v>
      </c>
    </row>
    <row r="2094">
      <c r="A2094" t="inlineStr">
        <is>
          <t>Shi et al (2025)</t>
        </is>
      </c>
      <c r="B2094" t="n">
        <v>3399</v>
      </c>
      <c r="C2094" t="n">
        <v>-0.04355483882109316</v>
      </c>
      <c r="D2094" t="n">
        <v>3838</v>
      </c>
      <c r="E2094">
        <f>IF(ISNUMBER($BA2094),$BA2094,IF(AND(ISNUMBER($D2094),ISNUMBER($BW2094),ISNUMBER($BX2094)),$D2094*($BX2094-$BW2094+1),""))</f>
        <v>3838.0</v>
      </c>
      <c r="H2094" t="inlineStr">
        <is>
          <t>partial</t>
        </is>
      </c>
      <c r="I2094" t="inlineStr">
        <is>
          <t>Regression Cofficient and Standard Error  available</t>
        </is>
      </c>
      <c r="J2094">
        <f>IF($BW2094&lt;&gt;"",$BW2094,"")</f>
        <v>2018.0</v>
      </c>
      <c r="K2094">
        <f>IF($BX2094&lt;&gt;"",$BX2094,"")</f>
        <v>2020.0</v>
      </c>
      <c r="L2094">
        <f>IF(AND(ISNUMBER($BW2094),ISNUMBER($BX2094)),($BW2094+$BX2094)/2,"")</f>
        <v>2019.0</v>
      </c>
      <c r="M2094">
        <f>IF($L2094&lt;&gt;"",$L2094,"")</f>
        <v>2019.0</v>
      </c>
      <c r="N2094">
        <f>IF(AND(ISNUMBER($BW2094),ISNUMBER($BX2094)),MIN(1,MAX(0,($BX2094-2016+1)/($BX2094-$BW2094+1))),"")</f>
        <v>1.0</v>
      </c>
      <c r="O2094">
        <f>IF(AND(ISNUMBER($BW2094),ISNUMBER($BX2094)),MIN(1,MAX(0,($BX2094-2017+1)/($BX2094-$BW2094+1))),"")</f>
        <v>1.0</v>
      </c>
      <c r="P2094">
        <f>IF(AND(ISNUMBER($BW2094),ISNUMBER($BX2094)),MIN(1,MAX(0,($BX2094-2018+1)/($BX2094-$BW2094+1))),"")</f>
        <v>1.0</v>
      </c>
      <c r="Q2094">
        <f>IF(AND(ISNUMBER($BW2094),ISNUMBER($BX2094)),MIN(1,MAX(0,($BX2094-2019+1)/($BX2094-$BW2094+1))),"")</f>
        <v>0.6666666666666666</v>
      </c>
      <c r="R2094">
        <f>IF(AND(ISNUMBER($BW2094),ISNUMBER($BX2094)),MIN(1,MAX(0,($BX2094-2016+1)/($BX2094-$BW2094+1))),"")</f>
        <v>1.0</v>
      </c>
      <c r="S2094">
        <f>IF($L2094&lt;&gt;"",IF($L2094&gt;=2015.5,1,0),"")</f>
        <v>1.0</v>
      </c>
      <c r="T2094">
        <f>IF($L2094&lt;&gt;"",IF($L2094&gt;=2016,1,0),"")</f>
        <v>1.0</v>
      </c>
      <c r="U2094">
        <f>IF(ISNUMBER($BX2094),IF($BX2094&gt;=2016,1,0),"")</f>
        <v>1.0</v>
      </c>
      <c r="V2094">
        <f>IF(ISNUMBER($BW2094),IF($BW2094&gt;=2016,1,0),"")</f>
        <v>1.0</v>
      </c>
      <c r="W2094" t="str">
        <f>IF(AND(ISNUMBER($BW2094),ISNUMBER($BX2094)),IF($BW2094&gt;=2016,"post-only",IF($BX2094&lt;2016,"pre-only","mixed")),"")</f>
        <v>post-only</v>
      </c>
      <c r="X2094">
        <f>IF(AND(ISNUMBER($BW2094),ISNUMBER($BX2094)),MIN(1,MAX(0,($BX2094-2017+1)/($BX2094-$BW2094+1))),"")</f>
        <v>1.0</v>
      </c>
      <c r="Y2094">
        <f>IF(AND(ISNUMBER($BW2094),ISNUMBER($BX2094)),MIN(1,MAX(0,($BX2094-2018+1)/($BX2094-$BW2094+1))),"")</f>
        <v>1.0</v>
      </c>
      <c r="Z2094">
        <f>IF(AND(ISNUMBER($BW2094),ISNUMBER($BX2094)),MIN(1,MAX(0,($BX2094-2019+1)/($BX2094-$BW2094+1))),"")</f>
        <v>0.6666666666666666</v>
      </c>
      <c r="AA2094">
        <f>IF(ISNUMBER($BX2094),IF($BX2094&gt;=2017,1,0),"")</f>
        <v>1.0</v>
      </c>
      <c r="AB2094">
        <f>IF(ISNUMBER($BX2094),IF($BX2094&gt;=2018,1,0),"")</f>
        <v>1.0</v>
      </c>
      <c r="AC2094">
        <f>IF(ISNUMBER($BX2094),IF($BX2094&gt;=2019,1,0),"")</f>
        <v>1.0</v>
      </c>
      <c r="AD2094">
        <f>IF($L2094&lt;&gt;"",IF($L2094&gt;2013,1,0),"")</f>
        <v>1.0</v>
      </c>
      <c r="AE2094">
        <f>IF($L2094&lt;&gt;"",1+IF($L2094&gt;2011,1,0)+IF($L2094&gt;2014,1,0),"")</f>
        <v>3.0</v>
      </c>
      <c r="AF2094" t="inlineStr">
        <is>
          <t>loan (interest rate)</t>
        </is>
      </c>
      <c r="AG2094" t="inlineStr">
        <is>
          <t>performance</t>
        </is>
      </c>
      <c r="AH2094" t="inlineStr">
        <is>
          <t>sensitive</t>
        </is>
      </c>
      <c r="AI2094" t="inlineStr">
        <is>
          <t>without ETS/CT</t>
        </is>
      </c>
      <c r="AJ2094" t="inlineStr">
        <is>
          <t>without ETS/CT</t>
        </is>
      </c>
      <c r="AK2094" t="str">
        <f>IF(AND($CF2094&lt;&gt;"",IFERROR(INDEX(subsample_country_map!$B:$B,MATCH($CF2094,subsample_country_map!$A:$A,0)),"")&lt;&gt;""),INDEX(subsample_country_map!$B:$B,MATCH($CF2094,subsample_country_map!$A:$A,0)),INDEX(lookup!$AA:$AA,MATCH($A2094,lookup!$A:$A,0)))</f>
        <v>3_AsiaPac</v>
      </c>
      <c r="AL2094" t="str">
        <f>IF(AND($CF2094&lt;&gt;"",IFERROR(INDEX(subsample_country_map!$C:$C,MATCH($CF2094,subsample_country_map!$A:$A,0)),"")&lt;&gt;""),INDEX(subsample_country_map!$C:$C,MATCH($CF2094,subsample_country_map!$A:$A,0)),INDEX(lookup!$AB:$AB,MATCH($A2094,lookup!$A:$A,0)))</f>
        <v>2_developing</v>
      </c>
      <c r="AM2094" t="str">
        <f>IF(AND($CF2094&lt;&gt;"",IFERROR(INDEX(subsample_country_map!$D:$D,MATCH($CF2094,subsample_country_map!$A:$A,0)),"")&lt;&gt;""),INDEX(subsample_country_map!$D:$D,MATCH($CF2094,subsample_country_map!$A:$A,0)),INDEX(lookup!$AC:$AC,MATCH($A2094,lookup!$A:$A,0)))</f>
        <v>2_non_western</v>
      </c>
      <c r="AN2094" t="str">
        <f>IF(AND($CF2094&lt;&gt;"",IFERROR(INDEX(subsample_country_map!$E:$E,MATCH($CF2094,subsample_country_map!$A:$A,0)),"")&lt;&gt;""),INDEX(subsample_country_map!$E:$E,MATCH($CF2094,subsample_country_map!$A:$A,0)),INDEX(lookup!$AD:$AD,MATCH($A2094,lookup!$A:$A,0)))</f>
        <v>2_civil law</v>
      </c>
      <c r="AO2094" t="str">
        <f>INDEX(lookup!$Y:$Y,MATCH($A2094,lookup!$A:$A,0))</f>
        <v>0_published</v>
      </c>
      <c r="AP2094" t="str">
        <f>INDEX(lookup!$Z:$Z,MATCH($A2094,lookup!$A:$A,0))</f>
        <v>1_VHB high</v>
      </c>
      <c r="AQ2094" t="str">
        <f>INDEX(lookup!$W:$W,MATCH($A2094,lookup!$A:$A,0))</f>
        <v>2_sust</v>
      </c>
      <c r="AS2094" t="inlineStr">
        <is>
          <t>staging</t>
        </is>
      </c>
      <c r="AT2094" t="inlineStr">
        <is>
          <t>good-CER</t>
        </is>
      </c>
      <c r="AU2094" t="inlineStr">
        <is>
          <t>cost</t>
        </is>
      </c>
      <c r="AV2094" t="inlineStr">
        <is>
          <t>-0.0000632</t>
        </is>
      </c>
      <c r="AW2094" t="inlineStr">
        <is>
          <t>0.0000234</t>
        </is>
      </c>
      <c r="BA2094" t="n">
        <v>3838</v>
      </c>
      <c r="BB2094" t="inlineStr">
        <is>
          <t>0</t>
        </is>
      </c>
      <c r="BC2094" t="inlineStr">
        <is>
          <t>FE</t>
        </is>
      </c>
      <c r="BD2094" t="inlineStr">
        <is>
          <t>firm</t>
        </is>
      </c>
      <c r="BE2094" t="inlineStr">
        <is>
          <t>none</t>
        </is>
      </c>
      <c r="BI2094" t="inlineStr">
        <is>
          <t>Table 6</t>
        </is>
      </c>
      <c r="BJ2094" t="inlineStr">
        <is>
          <t>Column (1)</t>
        </is>
      </c>
      <c r="BK2094" t="inlineStr">
        <is>
          <t>8</t>
        </is>
      </c>
      <c r="BL2094" t="inlineStr">
        <is>
          <t>Score -0.0000632*** (0.0000234)</t>
        </is>
      </c>
      <c r="BM2094" t="inlineStr">
        <is>
          <t>Score</t>
        </is>
      </c>
      <c r="BN2094" t="inlineStr">
        <is>
          <t>Debt financing cost (interest expense / total liabilities)</t>
        </is>
      </c>
      <c r="BO2094" t="inlineStr">
        <is>
          <t>update</t>
        </is>
      </c>
      <c r="BP2094" t="inlineStr">
        <is>
          <t>Shi et al (2025)</t>
        </is>
      </c>
      <c r="BQ2094" t="inlineStr">
        <is>
          <t>computed</t>
        </is>
      </c>
      <c r="BT2094" t="n">
        <v>0</v>
      </c>
      <c r="BU2094" t="inlineStr">
        <is>
          <t>staging_Shi_et_al_2025.csv</t>
        </is>
      </c>
      <c r="BW2094" t="n">
        <v>2018</v>
      </c>
      <c r="BX2094" t="n">
        <v>2020</v>
      </c>
      <c r="BY2094" t="inlineStr">
        <is>
          <t>China</t>
        </is>
      </c>
      <c r="BZ2094" t="n">
        <v>2019</v>
      </c>
      <c r="CA2094" t="n">
        <v>1</v>
      </c>
      <c r="CB2094" t="n">
        <v>1</v>
      </c>
      <c r="CC2094" t="n">
        <v>1</v>
      </c>
      <c r="CD2094" t="n">
        <v>-0.04358241173642449</v>
      </c>
      <c r="CE2094" t="n">
        <v>1</v>
      </c>
    </row>
    <row r="2095">
      <c r="A2095" t="inlineStr">
        <is>
          <t>Shi et al (2025)</t>
        </is>
      </c>
      <c r="B2095" t="n">
        <v>3400</v>
      </c>
      <c r="C2095" t="n">
        <v>-0.0367565797727584</v>
      </c>
      <c r="D2095" t="n">
        <v>3835</v>
      </c>
      <c r="E2095">
        <f>IF(ISNUMBER($BA2095),$BA2095,IF(AND(ISNUMBER($D2095),ISNUMBER($BW2095),ISNUMBER($BX2095)),$D2095*($BX2095-$BW2095+1),""))</f>
        <v>3835.0</v>
      </c>
      <c r="H2095" t="inlineStr">
        <is>
          <t>partial</t>
        </is>
      </c>
      <c r="I2095" t="inlineStr">
        <is>
          <t>Regression Cofficient and Standard Error  available</t>
        </is>
      </c>
      <c r="J2095">
        <f>IF($BW2095&lt;&gt;"",$BW2095,"")</f>
        <v>2018.0</v>
      </c>
      <c r="K2095">
        <f>IF($BX2095&lt;&gt;"",$BX2095,"")</f>
        <v>2020.0</v>
      </c>
      <c r="L2095">
        <f>IF(AND(ISNUMBER($BW2095),ISNUMBER($BX2095)),($BW2095+$BX2095)/2,"")</f>
        <v>2019.0</v>
      </c>
      <c r="M2095">
        <f>IF($L2095&lt;&gt;"",$L2095,"")</f>
        <v>2019.0</v>
      </c>
      <c r="N2095">
        <f>IF(AND(ISNUMBER($BW2095),ISNUMBER($BX2095)),MIN(1,MAX(0,($BX2095-2016+1)/($BX2095-$BW2095+1))),"")</f>
        <v>1.0</v>
      </c>
      <c r="O2095">
        <f>IF(AND(ISNUMBER($BW2095),ISNUMBER($BX2095)),MIN(1,MAX(0,($BX2095-2017+1)/($BX2095-$BW2095+1))),"")</f>
        <v>1.0</v>
      </c>
      <c r="P2095">
        <f>IF(AND(ISNUMBER($BW2095),ISNUMBER($BX2095)),MIN(1,MAX(0,($BX2095-2018+1)/($BX2095-$BW2095+1))),"")</f>
        <v>1.0</v>
      </c>
      <c r="Q2095">
        <f>IF(AND(ISNUMBER($BW2095),ISNUMBER($BX2095)),MIN(1,MAX(0,($BX2095-2019+1)/($BX2095-$BW2095+1))),"")</f>
        <v>0.6666666666666666</v>
      </c>
      <c r="R2095">
        <f>IF(AND(ISNUMBER($BW2095),ISNUMBER($BX2095)),MIN(1,MAX(0,($BX2095-2016+1)/($BX2095-$BW2095+1))),"")</f>
        <v>1.0</v>
      </c>
      <c r="S2095">
        <f>IF($L2095&lt;&gt;"",IF($L2095&gt;=2015.5,1,0),"")</f>
        <v>1.0</v>
      </c>
      <c r="T2095">
        <f>IF($L2095&lt;&gt;"",IF($L2095&gt;=2016,1,0),"")</f>
        <v>1.0</v>
      </c>
      <c r="U2095">
        <f>IF(ISNUMBER($BX2095),IF($BX2095&gt;=2016,1,0),"")</f>
        <v>1.0</v>
      </c>
      <c r="V2095">
        <f>IF(ISNUMBER($BW2095),IF($BW2095&gt;=2016,1,0),"")</f>
        <v>1.0</v>
      </c>
      <c r="W2095" t="str">
        <f>IF(AND(ISNUMBER($BW2095),ISNUMBER($BX2095)),IF($BW2095&gt;=2016,"post-only",IF($BX2095&lt;2016,"pre-only","mixed")),"")</f>
        <v>post-only</v>
      </c>
      <c r="X2095">
        <f>IF(AND(ISNUMBER($BW2095),ISNUMBER($BX2095)),MIN(1,MAX(0,($BX2095-2017+1)/($BX2095-$BW2095+1))),"")</f>
        <v>1.0</v>
      </c>
      <c r="Y2095">
        <f>IF(AND(ISNUMBER($BW2095),ISNUMBER($BX2095)),MIN(1,MAX(0,($BX2095-2018+1)/($BX2095-$BW2095+1))),"")</f>
        <v>1.0</v>
      </c>
      <c r="Z2095">
        <f>IF(AND(ISNUMBER($BW2095),ISNUMBER($BX2095)),MIN(1,MAX(0,($BX2095-2019+1)/($BX2095-$BW2095+1))),"")</f>
        <v>0.6666666666666666</v>
      </c>
      <c r="AA2095">
        <f>IF(ISNUMBER($BX2095),IF($BX2095&gt;=2017,1,0),"")</f>
        <v>1.0</v>
      </c>
      <c r="AB2095">
        <f>IF(ISNUMBER($BX2095),IF($BX2095&gt;=2018,1,0),"")</f>
        <v>1.0</v>
      </c>
      <c r="AC2095">
        <f>IF(ISNUMBER($BX2095),IF($BX2095&gt;=2019,1,0),"")</f>
        <v>1.0</v>
      </c>
      <c r="AD2095">
        <f>IF($L2095&lt;&gt;"",IF($L2095&gt;2013,1,0),"")</f>
        <v>1.0</v>
      </c>
      <c r="AE2095">
        <f>IF($L2095&lt;&gt;"",1+IF($L2095&gt;2011,1,0)+IF($L2095&gt;2014,1,0),"")</f>
        <v>3.0</v>
      </c>
      <c r="AF2095" t="inlineStr">
        <is>
          <t>loan (interest rate)</t>
        </is>
      </c>
      <c r="AG2095" t="inlineStr">
        <is>
          <t>performance</t>
        </is>
      </c>
      <c r="AH2095" t="inlineStr">
        <is>
          <t>sensitive</t>
        </is>
      </c>
      <c r="AI2095" t="inlineStr">
        <is>
          <t>without ETS/CT</t>
        </is>
      </c>
      <c r="AJ2095" t="inlineStr">
        <is>
          <t>without ETS/CT</t>
        </is>
      </c>
      <c r="AK2095" t="str">
        <f>IF(AND($CF2095&lt;&gt;"",IFERROR(INDEX(subsample_country_map!$B:$B,MATCH($CF2095,subsample_country_map!$A:$A,0)),"")&lt;&gt;""),INDEX(subsample_country_map!$B:$B,MATCH($CF2095,subsample_country_map!$A:$A,0)),INDEX(lookup!$AA:$AA,MATCH($A2095,lookup!$A:$A,0)))</f>
        <v>3_AsiaPac</v>
      </c>
      <c r="AL2095" t="str">
        <f>IF(AND($CF2095&lt;&gt;"",IFERROR(INDEX(subsample_country_map!$C:$C,MATCH($CF2095,subsample_country_map!$A:$A,0)),"")&lt;&gt;""),INDEX(subsample_country_map!$C:$C,MATCH($CF2095,subsample_country_map!$A:$A,0)),INDEX(lookup!$AB:$AB,MATCH($A2095,lookup!$A:$A,0)))</f>
        <v>2_developing</v>
      </c>
      <c r="AM2095" t="str">
        <f>IF(AND($CF2095&lt;&gt;"",IFERROR(INDEX(subsample_country_map!$D:$D,MATCH($CF2095,subsample_country_map!$A:$A,0)),"")&lt;&gt;""),INDEX(subsample_country_map!$D:$D,MATCH($CF2095,subsample_country_map!$A:$A,0)),INDEX(lookup!$AC:$AC,MATCH($A2095,lookup!$A:$A,0)))</f>
        <v>2_non_western</v>
      </c>
      <c r="AN2095" t="str">
        <f>IF(AND($CF2095&lt;&gt;"",IFERROR(INDEX(subsample_country_map!$E:$E,MATCH($CF2095,subsample_country_map!$A:$A,0)),"")&lt;&gt;""),INDEX(subsample_country_map!$E:$E,MATCH($CF2095,subsample_country_map!$A:$A,0)),INDEX(lookup!$AD:$AD,MATCH($A2095,lookup!$A:$A,0)))</f>
        <v>2_civil law</v>
      </c>
      <c r="AO2095" t="str">
        <f>INDEX(lookup!$Y:$Y,MATCH($A2095,lookup!$A:$A,0))</f>
        <v>0_published</v>
      </c>
      <c r="AP2095" t="str">
        <f>INDEX(lookup!$Z:$Z,MATCH($A2095,lookup!$A:$A,0))</f>
        <v>1_VHB high</v>
      </c>
      <c r="AQ2095" t="str">
        <f>INDEX(lookup!$W:$W,MATCH($A2095,lookup!$A:$A,0))</f>
        <v>2_sust</v>
      </c>
      <c r="AS2095" t="inlineStr">
        <is>
          <t>staging</t>
        </is>
      </c>
      <c r="AT2095" t="inlineStr">
        <is>
          <t>good-CER</t>
        </is>
      </c>
      <c r="AU2095" t="inlineStr">
        <is>
          <t>cost</t>
        </is>
      </c>
      <c r="AV2095" t="inlineStr">
        <is>
          <t>-0.0000533</t>
        </is>
      </c>
      <c r="AW2095" t="inlineStr">
        <is>
          <t>0.0000234</t>
        </is>
      </c>
      <c r="BA2095" t="n">
        <v>3835</v>
      </c>
      <c r="BB2095" t="inlineStr">
        <is>
          <t>0</t>
        </is>
      </c>
      <c r="BC2095" t="inlineStr">
        <is>
          <t>FE</t>
        </is>
      </c>
      <c r="BD2095" t="inlineStr">
        <is>
          <t>firm</t>
        </is>
      </c>
      <c r="BE2095" t="inlineStr">
        <is>
          <t>none</t>
        </is>
      </c>
      <c r="BI2095" t="inlineStr">
        <is>
          <t>Table 6</t>
        </is>
      </c>
      <c r="BJ2095" t="inlineStr">
        <is>
          <t>Column (2)</t>
        </is>
      </c>
      <c r="BK2095" t="inlineStr">
        <is>
          <t>8</t>
        </is>
      </c>
      <c r="BL2095" t="inlineStr">
        <is>
          <t>Score -0.0000533** (0.0000234)</t>
        </is>
      </c>
      <c r="BM2095" t="inlineStr">
        <is>
          <t>Score</t>
        </is>
      </c>
      <c r="BN2095" t="inlineStr">
        <is>
          <t>Debt financing cost (interest expense / total liabilities)</t>
        </is>
      </c>
      <c r="BO2095" t="inlineStr">
        <is>
          <t>update</t>
        </is>
      </c>
      <c r="BP2095" t="inlineStr">
        <is>
          <t>Shi et al (2025)</t>
        </is>
      </c>
      <c r="BQ2095" t="inlineStr">
        <is>
          <t>computed</t>
        </is>
      </c>
      <c r="BT2095" t="n">
        <v>0</v>
      </c>
      <c r="BU2095" t="inlineStr">
        <is>
          <t>staging_Shi_et_al_2025.csv</t>
        </is>
      </c>
      <c r="BW2095" t="n">
        <v>2018</v>
      </c>
      <c r="BX2095" t="n">
        <v>2020</v>
      </c>
      <c r="BY2095" t="inlineStr">
        <is>
          <t>China</t>
        </is>
      </c>
      <c r="BZ2095" t="n">
        <v>2019</v>
      </c>
      <c r="CA2095" t="n">
        <v>1</v>
      </c>
      <c r="CB2095" t="n">
        <v>1</v>
      </c>
      <c r="CC2095" t="n">
        <v>1</v>
      </c>
      <c r="CD2095" t="n">
        <v>-0.0367731464828779</v>
      </c>
      <c r="CE2095" t="n">
        <v>1</v>
      </c>
    </row>
    <row r="2096">
      <c r="A2096" t="inlineStr">
        <is>
          <t>Shi et al (2025)</t>
        </is>
      </c>
      <c r="B2096" t="n">
        <v>3401</v>
      </c>
      <c r="C2096" t="n">
        <v>-0.03097011938946446</v>
      </c>
      <c r="D2096" t="n">
        <v>3808</v>
      </c>
      <c r="E2096">
        <f>IF(ISNUMBER($BA2096),$BA2096,IF(AND(ISNUMBER($D2096),ISNUMBER($BW2096),ISNUMBER($BX2096)),$D2096*($BX2096-$BW2096+1),""))</f>
        <v>3808.0</v>
      </c>
      <c r="H2096" t="inlineStr">
        <is>
          <t>partial</t>
        </is>
      </c>
      <c r="I2096" t="inlineStr">
        <is>
          <t>Regression Cofficient and Standard Error  available</t>
        </is>
      </c>
      <c r="J2096">
        <f>IF($BW2096&lt;&gt;"",$BW2096,"")</f>
        <v>2018.0</v>
      </c>
      <c r="K2096">
        <f>IF($BX2096&lt;&gt;"",$BX2096,"")</f>
        <v>2020.0</v>
      </c>
      <c r="L2096">
        <f>IF(AND(ISNUMBER($BW2096),ISNUMBER($BX2096)),($BW2096+$BX2096)/2,"")</f>
        <v>2019.0</v>
      </c>
      <c r="M2096">
        <f>IF($L2096&lt;&gt;"",$L2096,"")</f>
        <v>2019.0</v>
      </c>
      <c r="N2096">
        <f>IF(AND(ISNUMBER($BW2096),ISNUMBER($BX2096)),MIN(1,MAX(0,($BX2096-2016+1)/($BX2096-$BW2096+1))),"")</f>
        <v>1.0</v>
      </c>
      <c r="O2096">
        <f>IF(AND(ISNUMBER($BW2096),ISNUMBER($BX2096)),MIN(1,MAX(0,($BX2096-2017+1)/($BX2096-$BW2096+1))),"")</f>
        <v>1.0</v>
      </c>
      <c r="P2096">
        <f>IF(AND(ISNUMBER($BW2096),ISNUMBER($BX2096)),MIN(1,MAX(0,($BX2096-2018+1)/($BX2096-$BW2096+1))),"")</f>
        <v>1.0</v>
      </c>
      <c r="Q2096">
        <f>IF(AND(ISNUMBER($BW2096),ISNUMBER($BX2096)),MIN(1,MAX(0,($BX2096-2019+1)/($BX2096-$BW2096+1))),"")</f>
        <v>0.6666666666666666</v>
      </c>
      <c r="R2096">
        <f>IF(AND(ISNUMBER($BW2096),ISNUMBER($BX2096)),MIN(1,MAX(0,($BX2096-2016+1)/($BX2096-$BW2096+1))),"")</f>
        <v>1.0</v>
      </c>
      <c r="S2096">
        <f>IF($L2096&lt;&gt;"",IF($L2096&gt;=2015.5,1,0),"")</f>
        <v>1.0</v>
      </c>
      <c r="T2096">
        <f>IF($L2096&lt;&gt;"",IF($L2096&gt;=2016,1,0),"")</f>
        <v>1.0</v>
      </c>
      <c r="U2096">
        <f>IF(ISNUMBER($BX2096),IF($BX2096&gt;=2016,1,0),"")</f>
        <v>1.0</v>
      </c>
      <c r="V2096">
        <f>IF(ISNUMBER($BW2096),IF($BW2096&gt;=2016,1,0),"")</f>
        <v>1.0</v>
      </c>
      <c r="W2096" t="str">
        <f>IF(AND(ISNUMBER($BW2096),ISNUMBER($BX2096)),IF($BW2096&gt;=2016,"post-only",IF($BX2096&lt;2016,"pre-only","mixed")),"")</f>
        <v>post-only</v>
      </c>
      <c r="X2096">
        <f>IF(AND(ISNUMBER($BW2096),ISNUMBER($BX2096)),MIN(1,MAX(0,($BX2096-2017+1)/($BX2096-$BW2096+1))),"")</f>
        <v>1.0</v>
      </c>
      <c r="Y2096">
        <f>IF(AND(ISNUMBER($BW2096),ISNUMBER($BX2096)),MIN(1,MAX(0,($BX2096-2018+1)/($BX2096-$BW2096+1))),"")</f>
        <v>1.0</v>
      </c>
      <c r="Z2096">
        <f>IF(AND(ISNUMBER($BW2096),ISNUMBER($BX2096)),MIN(1,MAX(0,($BX2096-2019+1)/($BX2096-$BW2096+1))),"")</f>
        <v>0.6666666666666666</v>
      </c>
      <c r="AA2096">
        <f>IF(ISNUMBER($BX2096),IF($BX2096&gt;=2017,1,0),"")</f>
        <v>1.0</v>
      </c>
      <c r="AB2096">
        <f>IF(ISNUMBER($BX2096),IF($BX2096&gt;=2018,1,0),"")</f>
        <v>1.0</v>
      </c>
      <c r="AC2096">
        <f>IF(ISNUMBER($BX2096),IF($BX2096&gt;=2019,1,0),"")</f>
        <v>1.0</v>
      </c>
      <c r="AD2096">
        <f>IF($L2096&lt;&gt;"",IF($L2096&gt;2013,1,0),"")</f>
        <v>1.0</v>
      </c>
      <c r="AE2096">
        <f>IF($L2096&lt;&gt;"",1+IF($L2096&gt;2011,1,0)+IF($L2096&gt;2014,1,0),"")</f>
        <v>3.0</v>
      </c>
      <c r="AF2096" t="inlineStr">
        <is>
          <t>loan (interest rate)</t>
        </is>
      </c>
      <c r="AG2096" t="inlineStr">
        <is>
          <t>performance</t>
        </is>
      </c>
      <c r="AH2096" t="inlineStr">
        <is>
          <t>sensitive</t>
        </is>
      </c>
      <c r="AI2096" t="inlineStr">
        <is>
          <t>without ETS/CT</t>
        </is>
      </c>
      <c r="AJ2096" t="inlineStr">
        <is>
          <t>without ETS/CT</t>
        </is>
      </c>
      <c r="AK2096" t="str">
        <f>IF(AND($CF2096&lt;&gt;"",IFERROR(INDEX(subsample_country_map!$B:$B,MATCH($CF2096,subsample_country_map!$A:$A,0)),"")&lt;&gt;""),INDEX(subsample_country_map!$B:$B,MATCH($CF2096,subsample_country_map!$A:$A,0)),INDEX(lookup!$AA:$AA,MATCH($A2096,lookup!$A:$A,0)))</f>
        <v>3_AsiaPac</v>
      </c>
      <c r="AL2096" t="str">
        <f>IF(AND($CF2096&lt;&gt;"",IFERROR(INDEX(subsample_country_map!$C:$C,MATCH($CF2096,subsample_country_map!$A:$A,0)),"")&lt;&gt;""),INDEX(subsample_country_map!$C:$C,MATCH($CF2096,subsample_country_map!$A:$A,0)),INDEX(lookup!$AB:$AB,MATCH($A2096,lookup!$A:$A,0)))</f>
        <v>2_developing</v>
      </c>
      <c r="AM2096" t="str">
        <f>IF(AND($CF2096&lt;&gt;"",IFERROR(INDEX(subsample_country_map!$D:$D,MATCH($CF2096,subsample_country_map!$A:$A,0)),"")&lt;&gt;""),INDEX(subsample_country_map!$D:$D,MATCH($CF2096,subsample_country_map!$A:$A,0)),INDEX(lookup!$AC:$AC,MATCH($A2096,lookup!$A:$A,0)))</f>
        <v>2_non_western</v>
      </c>
      <c r="AN2096" t="str">
        <f>IF(AND($CF2096&lt;&gt;"",IFERROR(INDEX(subsample_country_map!$E:$E,MATCH($CF2096,subsample_country_map!$A:$A,0)),"")&lt;&gt;""),INDEX(subsample_country_map!$E:$E,MATCH($CF2096,subsample_country_map!$A:$A,0)),INDEX(lookup!$AD:$AD,MATCH($A2096,lookup!$A:$A,0)))</f>
        <v>2_civil law</v>
      </c>
      <c r="AO2096" t="str">
        <f>INDEX(lookup!$Y:$Y,MATCH($A2096,lookup!$A:$A,0))</f>
        <v>0_published</v>
      </c>
      <c r="AP2096" t="str">
        <f>INDEX(lookup!$Z:$Z,MATCH($A2096,lookup!$A:$A,0))</f>
        <v>1_VHB high</v>
      </c>
      <c r="AQ2096" t="str">
        <f>INDEX(lookup!$W:$W,MATCH($A2096,lookup!$A:$A,0))</f>
        <v>2_sust</v>
      </c>
      <c r="AS2096" t="inlineStr">
        <is>
          <t>staging</t>
        </is>
      </c>
      <c r="AT2096" t="inlineStr">
        <is>
          <t>good-CER</t>
        </is>
      </c>
      <c r="AU2096" t="inlineStr">
        <is>
          <t>cost</t>
        </is>
      </c>
      <c r="AV2096" t="inlineStr">
        <is>
          <t>-0.0000587</t>
        </is>
      </c>
      <c r="AW2096" t="inlineStr">
        <is>
          <t>0.0000307</t>
        </is>
      </c>
      <c r="BA2096" t="n">
        <v>3808</v>
      </c>
      <c r="BB2096" t="inlineStr">
        <is>
          <t>0</t>
        </is>
      </c>
      <c r="BC2096" t="inlineStr">
        <is>
          <t>FE</t>
        </is>
      </c>
      <c r="BD2096" t="inlineStr">
        <is>
          <t>firm</t>
        </is>
      </c>
      <c r="BE2096" t="inlineStr">
        <is>
          <t>none</t>
        </is>
      </c>
      <c r="BI2096" t="inlineStr">
        <is>
          <t>Table 6</t>
        </is>
      </c>
      <c r="BJ2096" t="inlineStr">
        <is>
          <t>Column (3)</t>
        </is>
      </c>
      <c r="BK2096" t="inlineStr">
        <is>
          <t>8</t>
        </is>
      </c>
      <c r="BL2096" t="inlineStr">
        <is>
          <t>Score -0.0000587* (0.0000307)</t>
        </is>
      </c>
      <c r="BM2096" t="inlineStr">
        <is>
          <t>Score</t>
        </is>
      </c>
      <c r="BN2096" t="inlineStr">
        <is>
          <t>Debt financing cost (interest expense / total liabilities)</t>
        </is>
      </c>
      <c r="BO2096" t="inlineStr">
        <is>
          <t>update</t>
        </is>
      </c>
      <c r="BP2096" t="inlineStr">
        <is>
          <t>Shi et al (2025)</t>
        </is>
      </c>
      <c r="BQ2096" t="inlineStr">
        <is>
          <t>computed</t>
        </is>
      </c>
      <c r="BT2096" t="n">
        <v>0</v>
      </c>
      <c r="BU2096" t="inlineStr">
        <is>
          <t>staging_Shi_et_al_2025.csv</t>
        </is>
      </c>
      <c r="BW2096" t="n">
        <v>2018</v>
      </c>
      <c r="BX2096" t="n">
        <v>2020</v>
      </c>
      <c r="BY2096" t="inlineStr">
        <is>
          <t>China</t>
        </is>
      </c>
      <c r="BZ2096" t="n">
        <v>2019</v>
      </c>
      <c r="CA2096" t="n">
        <v>1</v>
      </c>
      <c r="CB2096" t="n">
        <v>1</v>
      </c>
      <c r="CC2096" t="n">
        <v>1</v>
      </c>
      <c r="CD2096" t="n">
        <v>-0.03098002673739537</v>
      </c>
      <c r="CE2096" t="n">
        <v>1</v>
      </c>
    </row>
    <row r="2097">
      <c r="A2097" t="inlineStr">
        <is>
          <t>Shi et al (2025)</t>
        </is>
      </c>
      <c r="B2097" t="n">
        <v>3402</v>
      </c>
      <c r="C2097" t="n">
        <v>-0.03765513304497774</v>
      </c>
      <c r="D2097" t="n">
        <v>3480</v>
      </c>
      <c r="E2097">
        <f>IF(ISNUMBER($BA2097),$BA2097,IF(AND(ISNUMBER($D2097),ISNUMBER($BW2097),ISNUMBER($BX2097)),$D2097*($BX2097-$BW2097+1),""))</f>
        <v>3480.0</v>
      </c>
      <c r="H2097" t="inlineStr">
        <is>
          <t>partial</t>
        </is>
      </c>
      <c r="I2097" t="inlineStr">
        <is>
          <t>Regression Cofficient and Standard Error  available</t>
        </is>
      </c>
      <c r="J2097">
        <f>IF($BW2097&lt;&gt;"",$BW2097,"")</f>
        <v>2018.0</v>
      </c>
      <c r="K2097">
        <f>IF($BX2097&lt;&gt;"",$BX2097,"")</f>
        <v>2020.0</v>
      </c>
      <c r="L2097">
        <f>IF(AND(ISNUMBER($BW2097),ISNUMBER($BX2097)),($BW2097+$BX2097)/2,"")</f>
        <v>2019.0</v>
      </c>
      <c r="M2097">
        <f>IF($L2097&lt;&gt;"",$L2097,"")</f>
        <v>2019.0</v>
      </c>
      <c r="N2097">
        <f>IF(AND(ISNUMBER($BW2097),ISNUMBER($BX2097)),MIN(1,MAX(0,($BX2097-2016+1)/($BX2097-$BW2097+1))),"")</f>
        <v>1.0</v>
      </c>
      <c r="O2097">
        <f>IF(AND(ISNUMBER($BW2097),ISNUMBER($BX2097)),MIN(1,MAX(0,($BX2097-2017+1)/($BX2097-$BW2097+1))),"")</f>
        <v>1.0</v>
      </c>
      <c r="P2097">
        <f>IF(AND(ISNUMBER($BW2097),ISNUMBER($BX2097)),MIN(1,MAX(0,($BX2097-2018+1)/($BX2097-$BW2097+1))),"")</f>
        <v>1.0</v>
      </c>
      <c r="Q2097">
        <f>IF(AND(ISNUMBER($BW2097),ISNUMBER($BX2097)),MIN(1,MAX(0,($BX2097-2019+1)/($BX2097-$BW2097+1))),"")</f>
        <v>0.6666666666666666</v>
      </c>
      <c r="R2097">
        <f>IF(AND(ISNUMBER($BW2097),ISNUMBER($BX2097)),MIN(1,MAX(0,($BX2097-2016+1)/($BX2097-$BW2097+1))),"")</f>
        <v>1.0</v>
      </c>
      <c r="S2097">
        <f>IF($L2097&lt;&gt;"",IF($L2097&gt;=2015.5,1,0),"")</f>
        <v>1.0</v>
      </c>
      <c r="T2097">
        <f>IF($L2097&lt;&gt;"",IF($L2097&gt;=2016,1,0),"")</f>
        <v>1.0</v>
      </c>
      <c r="U2097">
        <f>IF(ISNUMBER($BX2097),IF($BX2097&gt;=2016,1,0),"")</f>
        <v>1.0</v>
      </c>
      <c r="V2097">
        <f>IF(ISNUMBER($BW2097),IF($BW2097&gt;=2016,1,0),"")</f>
        <v>1.0</v>
      </c>
      <c r="W2097" t="str">
        <f>IF(AND(ISNUMBER($BW2097),ISNUMBER($BX2097)),IF($BW2097&gt;=2016,"post-only",IF($BX2097&lt;2016,"pre-only","mixed")),"")</f>
        <v>post-only</v>
      </c>
      <c r="X2097">
        <f>IF(AND(ISNUMBER($BW2097),ISNUMBER($BX2097)),MIN(1,MAX(0,($BX2097-2017+1)/($BX2097-$BW2097+1))),"")</f>
        <v>1.0</v>
      </c>
      <c r="Y2097">
        <f>IF(AND(ISNUMBER($BW2097),ISNUMBER($BX2097)),MIN(1,MAX(0,($BX2097-2018+1)/($BX2097-$BW2097+1))),"")</f>
        <v>1.0</v>
      </c>
      <c r="Z2097">
        <f>IF(AND(ISNUMBER($BW2097),ISNUMBER($BX2097)),MIN(1,MAX(0,($BX2097-2019+1)/($BX2097-$BW2097+1))),"")</f>
        <v>0.6666666666666666</v>
      </c>
      <c r="AA2097">
        <f>IF(ISNUMBER($BX2097),IF($BX2097&gt;=2017,1,0),"")</f>
        <v>1.0</v>
      </c>
      <c r="AB2097">
        <f>IF(ISNUMBER($BX2097),IF($BX2097&gt;=2018,1,0),"")</f>
        <v>1.0</v>
      </c>
      <c r="AC2097">
        <f>IF(ISNUMBER($BX2097),IF($BX2097&gt;=2019,1,0),"")</f>
        <v>1.0</v>
      </c>
      <c r="AD2097">
        <f>IF($L2097&lt;&gt;"",IF($L2097&gt;2013,1,0),"")</f>
        <v>1.0</v>
      </c>
      <c r="AE2097">
        <f>IF($L2097&lt;&gt;"",1+IF($L2097&gt;2011,1,0)+IF($L2097&gt;2014,1,0),"")</f>
        <v>3.0</v>
      </c>
      <c r="AF2097" t="inlineStr">
        <is>
          <t>loan (interest rate)</t>
        </is>
      </c>
      <c r="AG2097" t="inlineStr">
        <is>
          <t>performance</t>
        </is>
      </c>
      <c r="AH2097" t="inlineStr">
        <is>
          <t>sensitive</t>
        </is>
      </c>
      <c r="AI2097" t="inlineStr">
        <is>
          <t>without ETS/CT</t>
        </is>
      </c>
      <c r="AJ2097" t="inlineStr">
        <is>
          <t>without ETS/CT</t>
        </is>
      </c>
      <c r="AK2097" t="str">
        <f>IF(AND($CF2097&lt;&gt;"",IFERROR(INDEX(subsample_country_map!$B:$B,MATCH($CF2097,subsample_country_map!$A:$A,0)),"")&lt;&gt;""),INDEX(subsample_country_map!$B:$B,MATCH($CF2097,subsample_country_map!$A:$A,0)),INDEX(lookup!$AA:$AA,MATCH($A2097,lookup!$A:$A,0)))</f>
        <v>3_AsiaPac</v>
      </c>
      <c r="AL2097" t="str">
        <f>IF(AND($CF2097&lt;&gt;"",IFERROR(INDEX(subsample_country_map!$C:$C,MATCH($CF2097,subsample_country_map!$A:$A,0)),"")&lt;&gt;""),INDEX(subsample_country_map!$C:$C,MATCH($CF2097,subsample_country_map!$A:$A,0)),INDEX(lookup!$AB:$AB,MATCH($A2097,lookup!$A:$A,0)))</f>
        <v>2_developing</v>
      </c>
      <c r="AM2097" t="str">
        <f>IF(AND($CF2097&lt;&gt;"",IFERROR(INDEX(subsample_country_map!$D:$D,MATCH($CF2097,subsample_country_map!$A:$A,0)),"")&lt;&gt;""),INDEX(subsample_country_map!$D:$D,MATCH($CF2097,subsample_country_map!$A:$A,0)),INDEX(lookup!$AC:$AC,MATCH($A2097,lookup!$A:$A,0)))</f>
        <v>2_non_western</v>
      </c>
      <c r="AN2097" t="str">
        <f>IF(AND($CF2097&lt;&gt;"",IFERROR(INDEX(subsample_country_map!$E:$E,MATCH($CF2097,subsample_country_map!$A:$A,0)),"")&lt;&gt;""),INDEX(subsample_country_map!$E:$E,MATCH($CF2097,subsample_country_map!$A:$A,0)),INDEX(lookup!$AD:$AD,MATCH($A2097,lookup!$A:$A,0)))</f>
        <v>2_civil law</v>
      </c>
      <c r="AO2097" t="str">
        <f>INDEX(lookup!$Y:$Y,MATCH($A2097,lookup!$A:$A,0))</f>
        <v>0_published</v>
      </c>
      <c r="AP2097" t="str">
        <f>INDEX(lookup!$Z:$Z,MATCH($A2097,lookup!$A:$A,0))</f>
        <v>1_VHB high</v>
      </c>
      <c r="AQ2097" t="str">
        <f>INDEX(lookup!$W:$W,MATCH($A2097,lookup!$A:$A,0))</f>
        <v>2_sust</v>
      </c>
      <c r="AS2097" t="inlineStr">
        <is>
          <t>staging</t>
        </is>
      </c>
      <c r="AT2097" t="inlineStr">
        <is>
          <t>good-CER</t>
        </is>
      </c>
      <c r="AU2097" t="inlineStr">
        <is>
          <t>cost</t>
        </is>
      </c>
      <c r="AV2097" t="inlineStr">
        <is>
          <t>-0.0000718</t>
        </is>
      </c>
      <c r="AW2097" t="inlineStr">
        <is>
          <t>0.0000323</t>
        </is>
      </c>
      <c r="BA2097" t="n">
        <v>3480</v>
      </c>
      <c r="BB2097" t="inlineStr">
        <is>
          <t>0</t>
        </is>
      </c>
      <c r="BC2097" t="inlineStr">
        <is>
          <t>FE</t>
        </is>
      </c>
      <c r="BD2097" t="inlineStr">
        <is>
          <t>firm</t>
        </is>
      </c>
      <c r="BE2097" t="inlineStr">
        <is>
          <t>other:balanced panel</t>
        </is>
      </c>
      <c r="BF2097" t="inlineStr">
        <is>
          <t>Balanced Panel</t>
        </is>
      </c>
      <c r="BI2097" t="inlineStr">
        <is>
          <t>Table 7</t>
        </is>
      </c>
      <c r="BJ2097" t="inlineStr">
        <is>
          <t>Column (1) Balanced Panel</t>
        </is>
      </c>
      <c r="BK2097" t="inlineStr">
        <is>
          <t>9</t>
        </is>
      </c>
      <c r="BL2097" t="inlineStr">
        <is>
          <t>Score -0.0000718** (0.0000323)</t>
        </is>
      </c>
      <c r="BM2097" t="inlineStr">
        <is>
          <t>Score</t>
        </is>
      </c>
      <c r="BN2097" t="inlineStr">
        <is>
          <t>Debt financing cost (interest expense / total liabilities)</t>
        </is>
      </c>
      <c r="BO2097" t="inlineStr">
        <is>
          <t>update</t>
        </is>
      </c>
      <c r="BP2097" t="inlineStr">
        <is>
          <t>Shi et al (2025)</t>
        </is>
      </c>
      <c r="BQ2097" t="inlineStr">
        <is>
          <t>computed</t>
        </is>
      </c>
      <c r="BT2097" t="n">
        <v>0</v>
      </c>
      <c r="BU2097" t="inlineStr">
        <is>
          <t>staging_Shi_et_al_2025.csv</t>
        </is>
      </c>
      <c r="BW2097" t="n">
        <v>2018</v>
      </c>
      <c r="BX2097" t="n">
        <v>2020</v>
      </c>
      <c r="BY2097" t="inlineStr">
        <is>
          <t>China</t>
        </is>
      </c>
      <c r="BZ2097" t="n">
        <v>2019</v>
      </c>
      <c r="CA2097" t="n">
        <v>1</v>
      </c>
      <c r="CB2097" t="n">
        <v>1</v>
      </c>
      <c r="CC2097" t="n">
        <v>1</v>
      </c>
      <c r="CD2097" t="n">
        <v>-0.03767294538577642</v>
      </c>
      <c r="CE2097" t="n">
        <v>1</v>
      </c>
    </row>
    <row r="2098">
      <c r="A2098" t="inlineStr">
        <is>
          <t>Shi et al (2025)</t>
        </is>
      </c>
      <c r="B2098" t="n">
        <v>3403</v>
      </c>
      <c r="C2098" t="n">
        <v>-0.02999789966974744</v>
      </c>
      <c r="D2098" t="n">
        <v>3808</v>
      </c>
      <c r="E2098">
        <f>IF(ISNUMBER($BA2098),$BA2098,IF(AND(ISNUMBER($D2098),ISNUMBER($BW2098),ISNUMBER($BX2098)),$D2098*($BX2098-$BW2098+1),""))</f>
        <v>3808.0</v>
      </c>
      <c r="H2098" t="inlineStr">
        <is>
          <t>partial</t>
        </is>
      </c>
      <c r="I2098" t="inlineStr">
        <is>
          <t>Regression Cofficient and Standard Error  available</t>
        </is>
      </c>
      <c r="J2098">
        <f>IF($BW2098&lt;&gt;"",$BW2098,"")</f>
        <v>2018.0</v>
      </c>
      <c r="K2098">
        <f>IF($BX2098&lt;&gt;"",$BX2098,"")</f>
        <v>2020.0</v>
      </c>
      <c r="L2098">
        <f>IF(AND(ISNUMBER($BW2098),ISNUMBER($BX2098)),($BW2098+$BX2098)/2,"")</f>
        <v>2019.0</v>
      </c>
      <c r="M2098">
        <f>IF($L2098&lt;&gt;"",$L2098,"")</f>
        <v>2019.0</v>
      </c>
      <c r="N2098">
        <f>IF(AND(ISNUMBER($BW2098),ISNUMBER($BX2098)),MIN(1,MAX(0,($BX2098-2016+1)/($BX2098-$BW2098+1))),"")</f>
        <v>1.0</v>
      </c>
      <c r="O2098">
        <f>IF(AND(ISNUMBER($BW2098),ISNUMBER($BX2098)),MIN(1,MAX(0,($BX2098-2017+1)/($BX2098-$BW2098+1))),"")</f>
        <v>1.0</v>
      </c>
      <c r="P2098">
        <f>IF(AND(ISNUMBER($BW2098),ISNUMBER($BX2098)),MIN(1,MAX(0,($BX2098-2018+1)/($BX2098-$BW2098+1))),"")</f>
        <v>1.0</v>
      </c>
      <c r="Q2098">
        <f>IF(AND(ISNUMBER($BW2098),ISNUMBER($BX2098)),MIN(1,MAX(0,($BX2098-2019+1)/($BX2098-$BW2098+1))),"")</f>
        <v>0.6666666666666666</v>
      </c>
      <c r="R2098">
        <f>IF(AND(ISNUMBER($BW2098),ISNUMBER($BX2098)),MIN(1,MAX(0,($BX2098-2016+1)/($BX2098-$BW2098+1))),"")</f>
        <v>1.0</v>
      </c>
      <c r="S2098">
        <f>IF($L2098&lt;&gt;"",IF($L2098&gt;=2015.5,1,0),"")</f>
        <v>1.0</v>
      </c>
      <c r="T2098">
        <f>IF($L2098&lt;&gt;"",IF($L2098&gt;=2016,1,0),"")</f>
        <v>1.0</v>
      </c>
      <c r="U2098">
        <f>IF(ISNUMBER($BX2098),IF($BX2098&gt;=2016,1,0),"")</f>
        <v>1.0</v>
      </c>
      <c r="V2098">
        <f>IF(ISNUMBER($BW2098),IF($BW2098&gt;=2016,1,0),"")</f>
        <v>1.0</v>
      </c>
      <c r="W2098" t="str">
        <f>IF(AND(ISNUMBER($BW2098),ISNUMBER($BX2098)),IF($BW2098&gt;=2016,"post-only",IF($BX2098&lt;2016,"pre-only","mixed")),"")</f>
        <v>post-only</v>
      </c>
      <c r="X2098">
        <f>IF(AND(ISNUMBER($BW2098),ISNUMBER($BX2098)),MIN(1,MAX(0,($BX2098-2017+1)/($BX2098-$BW2098+1))),"")</f>
        <v>1.0</v>
      </c>
      <c r="Y2098">
        <f>IF(AND(ISNUMBER($BW2098),ISNUMBER($BX2098)),MIN(1,MAX(0,($BX2098-2018+1)/($BX2098-$BW2098+1))),"")</f>
        <v>1.0</v>
      </c>
      <c r="Z2098">
        <f>IF(AND(ISNUMBER($BW2098),ISNUMBER($BX2098)),MIN(1,MAX(0,($BX2098-2019+1)/($BX2098-$BW2098+1))),"")</f>
        <v>0.6666666666666666</v>
      </c>
      <c r="AA2098">
        <f>IF(ISNUMBER($BX2098),IF($BX2098&gt;=2017,1,0),"")</f>
        <v>1.0</v>
      </c>
      <c r="AB2098">
        <f>IF(ISNUMBER($BX2098),IF($BX2098&gt;=2018,1,0),"")</f>
        <v>1.0</v>
      </c>
      <c r="AC2098">
        <f>IF(ISNUMBER($BX2098),IF($BX2098&gt;=2019,1,0),"")</f>
        <v>1.0</v>
      </c>
      <c r="AD2098">
        <f>IF($L2098&lt;&gt;"",IF($L2098&gt;2013,1,0),"")</f>
        <v>1.0</v>
      </c>
      <c r="AE2098">
        <f>IF($L2098&lt;&gt;"",1+IF($L2098&gt;2011,1,0)+IF($L2098&gt;2014,1,0),"")</f>
        <v>3.0</v>
      </c>
      <c r="AF2098" t="inlineStr">
        <is>
          <t>loan (interest rate)</t>
        </is>
      </c>
      <c r="AG2098" t="inlineStr">
        <is>
          <t>performance</t>
        </is>
      </c>
      <c r="AH2098" t="inlineStr">
        <is>
          <t>sensitive</t>
        </is>
      </c>
      <c r="AI2098" t="inlineStr">
        <is>
          <t>without ETS/CT</t>
        </is>
      </c>
      <c r="AJ2098" t="inlineStr">
        <is>
          <t>without ETS/CT</t>
        </is>
      </c>
      <c r="AK2098" t="str">
        <f>IF(AND($CF2098&lt;&gt;"",IFERROR(INDEX(subsample_country_map!$B:$B,MATCH($CF2098,subsample_country_map!$A:$A,0)),"")&lt;&gt;""),INDEX(subsample_country_map!$B:$B,MATCH($CF2098,subsample_country_map!$A:$A,0)),INDEX(lookup!$AA:$AA,MATCH($A2098,lookup!$A:$A,0)))</f>
        <v>3_AsiaPac</v>
      </c>
      <c r="AL2098" t="str">
        <f>IF(AND($CF2098&lt;&gt;"",IFERROR(INDEX(subsample_country_map!$C:$C,MATCH($CF2098,subsample_country_map!$A:$A,0)),"")&lt;&gt;""),INDEX(subsample_country_map!$C:$C,MATCH($CF2098,subsample_country_map!$A:$A,0)),INDEX(lookup!$AB:$AB,MATCH($A2098,lookup!$A:$A,0)))</f>
        <v>2_developing</v>
      </c>
      <c r="AM2098" t="str">
        <f>IF(AND($CF2098&lt;&gt;"",IFERROR(INDEX(subsample_country_map!$D:$D,MATCH($CF2098,subsample_country_map!$A:$A,0)),"")&lt;&gt;""),INDEX(subsample_country_map!$D:$D,MATCH($CF2098,subsample_country_map!$A:$A,0)),INDEX(lookup!$AC:$AC,MATCH($A2098,lookup!$A:$A,0)))</f>
        <v>2_non_western</v>
      </c>
      <c r="AN2098" t="str">
        <f>IF(AND($CF2098&lt;&gt;"",IFERROR(INDEX(subsample_country_map!$E:$E,MATCH($CF2098,subsample_country_map!$A:$A,0)),"")&lt;&gt;""),INDEX(subsample_country_map!$E:$E,MATCH($CF2098,subsample_country_map!$A:$A,0)),INDEX(lookup!$AD:$AD,MATCH($A2098,lookup!$A:$A,0)))</f>
        <v>2_civil law</v>
      </c>
      <c r="AO2098" t="str">
        <f>INDEX(lookup!$Y:$Y,MATCH($A2098,lookup!$A:$A,0))</f>
        <v>0_published</v>
      </c>
      <c r="AP2098" t="str">
        <f>INDEX(lookup!$Z:$Z,MATCH($A2098,lookup!$A:$A,0))</f>
        <v>1_VHB high</v>
      </c>
      <c r="AQ2098" t="str">
        <f>INDEX(lookup!$W:$W,MATCH($A2098,lookup!$A:$A,0))</f>
        <v>2_sust</v>
      </c>
      <c r="AS2098" t="inlineStr">
        <is>
          <t>staging</t>
        </is>
      </c>
      <c r="AT2098" t="inlineStr">
        <is>
          <t>good-CER</t>
        </is>
      </c>
      <c r="AU2098" t="inlineStr">
        <is>
          <t>cost</t>
        </is>
      </c>
      <c r="AV2098" t="inlineStr">
        <is>
          <t>-0.0000563</t>
        </is>
      </c>
      <c r="AW2098" t="inlineStr">
        <is>
          <t>0.0000304</t>
        </is>
      </c>
      <c r="BA2098" t="n">
        <v>3808</v>
      </c>
      <c r="BB2098" t="inlineStr">
        <is>
          <t>0</t>
        </is>
      </c>
      <c r="BC2098" t="inlineStr">
        <is>
          <t>FE</t>
        </is>
      </c>
      <c r="BD2098" t="inlineStr">
        <is>
          <t>firm</t>
        </is>
      </c>
      <c r="BE2098" t="inlineStr">
        <is>
          <t>none</t>
        </is>
      </c>
      <c r="BI2098" t="inlineStr">
        <is>
          <t>Table 7</t>
        </is>
      </c>
      <c r="BJ2098" t="inlineStr">
        <is>
          <t>Column (2) Worst Scores</t>
        </is>
      </c>
      <c r="BK2098" t="inlineStr">
        <is>
          <t>9</t>
        </is>
      </c>
      <c r="BL2098" t="inlineStr">
        <is>
          <t>Score -0.0000563* (0.0000304)</t>
        </is>
      </c>
      <c r="BM2098" t="inlineStr">
        <is>
          <t>Score</t>
        </is>
      </c>
      <c r="BN2098" t="inlineStr">
        <is>
          <t>Debt financing cost (interest expense / total liabilities)</t>
        </is>
      </c>
      <c r="BO2098" t="inlineStr">
        <is>
          <t>update</t>
        </is>
      </c>
      <c r="BP2098" t="inlineStr">
        <is>
          <t>Shi et al (2025)</t>
        </is>
      </c>
      <c r="BQ2098" t="inlineStr">
        <is>
          <t>computed</t>
        </is>
      </c>
      <c r="BT2098" t="n">
        <v>0</v>
      </c>
      <c r="BU2098" t="inlineStr">
        <is>
          <t>staging_Shi_et_al_2025.csv</t>
        </is>
      </c>
      <c r="BW2098" t="n">
        <v>2018</v>
      </c>
      <c r="BX2098" t="n">
        <v>2020</v>
      </c>
      <c r="BY2098" t="inlineStr">
        <is>
          <t>China</t>
        </is>
      </c>
      <c r="BZ2098" t="n">
        <v>2019</v>
      </c>
      <c r="CA2098" t="n">
        <v>1</v>
      </c>
      <c r="CB2098" t="n">
        <v>1</v>
      </c>
      <c r="CC2098" t="n">
        <v>1</v>
      </c>
      <c r="CD2098" t="n">
        <v>-0.03000690264100647</v>
      </c>
      <c r="CE2098" t="n">
        <v>1</v>
      </c>
    </row>
    <row r="2099">
      <c r="A2099" t="inlineStr">
        <is>
          <t>Shi et al (2025)</t>
        </is>
      </c>
      <c r="B2099" t="n">
        <v>3404</v>
      </c>
      <c r="C2099" t="n">
        <v>-0.03720214592368486</v>
      </c>
      <c r="D2099" t="n">
        <v>3808</v>
      </c>
      <c r="E2099">
        <f>IF(ISNUMBER($BA2099),$BA2099,IF(AND(ISNUMBER($D2099),ISNUMBER($BW2099),ISNUMBER($BX2099)),$D2099*($BX2099-$BW2099+1),""))</f>
        <v>3808.0</v>
      </c>
      <c r="H2099" t="inlineStr">
        <is>
          <t>partial</t>
        </is>
      </c>
      <c r="I2099" t="inlineStr">
        <is>
          <t>Regression Cofficient and Standard Error  available</t>
        </is>
      </c>
      <c r="J2099">
        <f>IF($BW2099&lt;&gt;"",$BW2099,"")</f>
        <v>2018.0</v>
      </c>
      <c r="K2099">
        <f>IF($BX2099&lt;&gt;"",$BX2099,"")</f>
        <v>2020.0</v>
      </c>
      <c r="L2099">
        <f>IF(AND(ISNUMBER($BW2099),ISNUMBER($BX2099)),($BW2099+$BX2099)/2,"")</f>
        <v>2019.0</v>
      </c>
      <c r="M2099">
        <f>IF($L2099&lt;&gt;"",$L2099,"")</f>
        <v>2019.0</v>
      </c>
      <c r="N2099">
        <f>IF(AND(ISNUMBER($BW2099),ISNUMBER($BX2099)),MIN(1,MAX(0,($BX2099-2016+1)/($BX2099-$BW2099+1))),"")</f>
        <v>1.0</v>
      </c>
      <c r="O2099">
        <f>IF(AND(ISNUMBER($BW2099),ISNUMBER($BX2099)),MIN(1,MAX(0,($BX2099-2017+1)/($BX2099-$BW2099+1))),"")</f>
        <v>1.0</v>
      </c>
      <c r="P2099">
        <f>IF(AND(ISNUMBER($BW2099),ISNUMBER($BX2099)),MIN(1,MAX(0,($BX2099-2018+1)/($BX2099-$BW2099+1))),"")</f>
        <v>1.0</v>
      </c>
      <c r="Q2099">
        <f>IF(AND(ISNUMBER($BW2099),ISNUMBER($BX2099)),MIN(1,MAX(0,($BX2099-2019+1)/($BX2099-$BW2099+1))),"")</f>
        <v>0.6666666666666666</v>
      </c>
      <c r="R2099">
        <f>IF(AND(ISNUMBER($BW2099),ISNUMBER($BX2099)),MIN(1,MAX(0,($BX2099-2016+1)/($BX2099-$BW2099+1))),"")</f>
        <v>1.0</v>
      </c>
      <c r="S2099">
        <f>IF($L2099&lt;&gt;"",IF($L2099&gt;=2015.5,1,0),"")</f>
        <v>1.0</v>
      </c>
      <c r="T2099">
        <f>IF($L2099&lt;&gt;"",IF($L2099&gt;=2016,1,0),"")</f>
        <v>1.0</v>
      </c>
      <c r="U2099">
        <f>IF(ISNUMBER($BX2099),IF($BX2099&gt;=2016,1,0),"")</f>
        <v>1.0</v>
      </c>
      <c r="V2099">
        <f>IF(ISNUMBER($BW2099),IF($BW2099&gt;=2016,1,0),"")</f>
        <v>1.0</v>
      </c>
      <c r="W2099" t="str">
        <f>IF(AND(ISNUMBER($BW2099),ISNUMBER($BX2099)),IF($BW2099&gt;=2016,"post-only",IF($BX2099&lt;2016,"pre-only","mixed")),"")</f>
        <v>post-only</v>
      </c>
      <c r="X2099">
        <f>IF(AND(ISNUMBER($BW2099),ISNUMBER($BX2099)),MIN(1,MAX(0,($BX2099-2017+1)/($BX2099-$BW2099+1))),"")</f>
        <v>1.0</v>
      </c>
      <c r="Y2099">
        <f>IF(AND(ISNUMBER($BW2099),ISNUMBER($BX2099)),MIN(1,MAX(0,($BX2099-2018+1)/($BX2099-$BW2099+1))),"")</f>
        <v>1.0</v>
      </c>
      <c r="Z2099">
        <f>IF(AND(ISNUMBER($BW2099),ISNUMBER($BX2099)),MIN(1,MAX(0,($BX2099-2019+1)/($BX2099-$BW2099+1))),"")</f>
        <v>0.6666666666666666</v>
      </c>
      <c r="AA2099">
        <f>IF(ISNUMBER($BX2099),IF($BX2099&gt;=2017,1,0),"")</f>
        <v>1.0</v>
      </c>
      <c r="AB2099">
        <f>IF(ISNUMBER($BX2099),IF($BX2099&gt;=2018,1,0),"")</f>
        <v>1.0</v>
      </c>
      <c r="AC2099">
        <f>IF(ISNUMBER($BX2099),IF($BX2099&gt;=2019,1,0),"")</f>
        <v>1.0</v>
      </c>
      <c r="AD2099">
        <f>IF($L2099&lt;&gt;"",IF($L2099&gt;2013,1,0),"")</f>
        <v>1.0</v>
      </c>
      <c r="AE2099">
        <f>IF($L2099&lt;&gt;"",1+IF($L2099&gt;2011,1,0)+IF($L2099&gt;2014,1,0),"")</f>
        <v>3.0</v>
      </c>
      <c r="AF2099" t="inlineStr">
        <is>
          <t>loan (interest rate)</t>
        </is>
      </c>
      <c r="AG2099" t="inlineStr">
        <is>
          <t>performance</t>
        </is>
      </c>
      <c r="AH2099" t="inlineStr">
        <is>
          <t>sensitive</t>
        </is>
      </c>
      <c r="AI2099" t="inlineStr">
        <is>
          <t>without ETS/CT</t>
        </is>
      </c>
      <c r="AJ2099" t="inlineStr">
        <is>
          <t>without ETS/CT</t>
        </is>
      </c>
      <c r="AK2099" t="str">
        <f>IF(AND($CF2099&lt;&gt;"",IFERROR(INDEX(subsample_country_map!$B:$B,MATCH($CF2099,subsample_country_map!$A:$A,0)),"")&lt;&gt;""),INDEX(subsample_country_map!$B:$B,MATCH($CF2099,subsample_country_map!$A:$A,0)),INDEX(lookup!$AA:$AA,MATCH($A2099,lookup!$A:$A,0)))</f>
        <v>3_AsiaPac</v>
      </c>
      <c r="AL2099" t="str">
        <f>IF(AND($CF2099&lt;&gt;"",IFERROR(INDEX(subsample_country_map!$C:$C,MATCH($CF2099,subsample_country_map!$A:$A,0)),"")&lt;&gt;""),INDEX(subsample_country_map!$C:$C,MATCH($CF2099,subsample_country_map!$A:$A,0)),INDEX(lookup!$AB:$AB,MATCH($A2099,lookup!$A:$A,0)))</f>
        <v>2_developing</v>
      </c>
      <c r="AM2099" t="str">
        <f>IF(AND($CF2099&lt;&gt;"",IFERROR(INDEX(subsample_country_map!$D:$D,MATCH($CF2099,subsample_country_map!$A:$A,0)),"")&lt;&gt;""),INDEX(subsample_country_map!$D:$D,MATCH($CF2099,subsample_country_map!$A:$A,0)),INDEX(lookup!$AC:$AC,MATCH($A2099,lookup!$A:$A,0)))</f>
        <v>2_non_western</v>
      </c>
      <c r="AN2099" t="str">
        <f>IF(AND($CF2099&lt;&gt;"",IFERROR(INDEX(subsample_country_map!$E:$E,MATCH($CF2099,subsample_country_map!$A:$A,0)),"")&lt;&gt;""),INDEX(subsample_country_map!$E:$E,MATCH($CF2099,subsample_country_map!$A:$A,0)),INDEX(lookup!$AD:$AD,MATCH($A2099,lookup!$A:$A,0)))</f>
        <v>2_civil law</v>
      </c>
      <c r="AO2099" t="str">
        <f>INDEX(lookup!$Y:$Y,MATCH($A2099,lookup!$A:$A,0))</f>
        <v>0_published</v>
      </c>
      <c r="AP2099" t="str">
        <f>INDEX(lookup!$Z:$Z,MATCH($A2099,lookup!$A:$A,0))</f>
        <v>1_VHB high</v>
      </c>
      <c r="AQ2099" t="str">
        <f>INDEX(lookup!$W:$W,MATCH($A2099,lookup!$A:$A,0))</f>
        <v>2_sust</v>
      </c>
      <c r="AS2099" t="inlineStr">
        <is>
          <t>staging</t>
        </is>
      </c>
      <c r="AT2099" t="inlineStr">
        <is>
          <t>good-CER</t>
        </is>
      </c>
      <c r="AU2099" t="inlineStr">
        <is>
          <t>cost</t>
        </is>
      </c>
      <c r="AV2099" t="inlineStr">
        <is>
          <t>-0.000680</t>
        </is>
      </c>
      <c r="AW2099" t="inlineStr">
        <is>
          <t>0.000296</t>
        </is>
      </c>
      <c r="BA2099" t="n">
        <v>3808</v>
      </c>
      <c r="BB2099" t="inlineStr">
        <is>
          <t>0</t>
        </is>
      </c>
      <c r="BC2099" t="inlineStr">
        <is>
          <t>FE</t>
        </is>
      </c>
      <c r="BD2099" t="inlineStr">
        <is>
          <t>firm</t>
        </is>
      </c>
      <c r="BE2099" t="inlineStr">
        <is>
          <t>none</t>
        </is>
      </c>
      <c r="BI2099" t="inlineStr">
        <is>
          <t>Table 7</t>
        </is>
      </c>
      <c r="BJ2099" t="inlineStr">
        <is>
          <t>Column (3) Grades</t>
        </is>
      </c>
      <c r="BK2099" t="inlineStr">
        <is>
          <t>9</t>
        </is>
      </c>
      <c r="BL2099" t="inlineStr">
        <is>
          <t>Score -0.000680** (0.000296)</t>
        </is>
      </c>
      <c r="BM2099" t="inlineStr">
        <is>
          <t>Score</t>
        </is>
      </c>
      <c r="BN2099" t="inlineStr">
        <is>
          <t>Debt financing cost (interest expense / total liabilities)</t>
        </is>
      </c>
      <c r="BO2099" t="inlineStr">
        <is>
          <t>update</t>
        </is>
      </c>
      <c r="BP2099" t="inlineStr">
        <is>
          <t>Shi et al (2025)</t>
        </is>
      </c>
      <c r="BQ2099" t="inlineStr">
        <is>
          <t>computed</t>
        </is>
      </c>
      <c r="BT2099" t="n">
        <v>0</v>
      </c>
      <c r="BU2099" t="inlineStr">
        <is>
          <t>staging_Shi_et_al_2025.csv</t>
        </is>
      </c>
      <c r="BW2099" t="n">
        <v>2018</v>
      </c>
      <c r="BX2099" t="n">
        <v>2020</v>
      </c>
      <c r="BY2099" t="inlineStr">
        <is>
          <t>China</t>
        </is>
      </c>
      <c r="BZ2099" t="n">
        <v>2019</v>
      </c>
      <c r="CA2099" t="n">
        <v>1</v>
      </c>
      <c r="CB2099" t="n">
        <v>1</v>
      </c>
      <c r="CC2099" t="n">
        <v>1</v>
      </c>
      <c r="CD2099" t="n">
        <v>-0.03721932277538306</v>
      </c>
      <c r="CE2099" t="n">
        <v>1</v>
      </c>
    </row>
    <row r="2100">
      <c r="A2100" t="inlineStr">
        <is>
          <t>Shi et al (2025)</t>
        </is>
      </c>
      <c r="B2100" t="n">
        <v>3405</v>
      </c>
      <c r="C2100" t="n">
        <v>-0.03097011938946446</v>
      </c>
      <c r="D2100" t="n">
        <v>3808</v>
      </c>
      <c r="E2100">
        <f>IF(ISNUMBER($BA2100),$BA2100,IF(AND(ISNUMBER($D2100),ISNUMBER($BW2100),ISNUMBER($BX2100)),$D2100*($BX2100-$BW2100+1),""))</f>
        <v>3808.0</v>
      </c>
      <c r="H2100" t="inlineStr">
        <is>
          <t>partial</t>
        </is>
      </c>
      <c r="I2100" t="inlineStr">
        <is>
          <t>Regression Cofficient and Standard Error  available</t>
        </is>
      </c>
      <c r="J2100">
        <f>IF($BW2100&lt;&gt;"",$BW2100,"")</f>
        <v>2018.0</v>
      </c>
      <c r="K2100">
        <f>IF($BX2100&lt;&gt;"",$BX2100,"")</f>
        <v>2020.0</v>
      </c>
      <c r="L2100">
        <f>IF(AND(ISNUMBER($BW2100),ISNUMBER($BX2100)),($BW2100+$BX2100)/2,"")</f>
        <v>2019.0</v>
      </c>
      <c r="M2100">
        <f>IF($L2100&lt;&gt;"",$L2100,"")</f>
        <v>2019.0</v>
      </c>
      <c r="N2100">
        <f>IF(AND(ISNUMBER($BW2100),ISNUMBER($BX2100)),MIN(1,MAX(0,($BX2100-2016+1)/($BX2100-$BW2100+1))),"")</f>
        <v>1.0</v>
      </c>
      <c r="O2100">
        <f>IF(AND(ISNUMBER($BW2100),ISNUMBER($BX2100)),MIN(1,MAX(0,($BX2100-2017+1)/($BX2100-$BW2100+1))),"")</f>
        <v>1.0</v>
      </c>
      <c r="P2100">
        <f>IF(AND(ISNUMBER($BW2100),ISNUMBER($BX2100)),MIN(1,MAX(0,($BX2100-2018+1)/($BX2100-$BW2100+1))),"")</f>
        <v>1.0</v>
      </c>
      <c r="Q2100">
        <f>IF(AND(ISNUMBER($BW2100),ISNUMBER($BX2100)),MIN(1,MAX(0,($BX2100-2019+1)/($BX2100-$BW2100+1))),"")</f>
        <v>0.6666666666666666</v>
      </c>
      <c r="R2100">
        <f>IF(AND(ISNUMBER($BW2100),ISNUMBER($BX2100)),MIN(1,MAX(0,($BX2100-2016+1)/($BX2100-$BW2100+1))),"")</f>
        <v>1.0</v>
      </c>
      <c r="S2100">
        <f>IF($L2100&lt;&gt;"",IF($L2100&gt;=2015.5,1,0),"")</f>
        <v>1.0</v>
      </c>
      <c r="T2100">
        <f>IF($L2100&lt;&gt;"",IF($L2100&gt;=2016,1,0),"")</f>
        <v>1.0</v>
      </c>
      <c r="U2100">
        <f>IF(ISNUMBER($BX2100),IF($BX2100&gt;=2016,1,0),"")</f>
        <v>1.0</v>
      </c>
      <c r="V2100">
        <f>IF(ISNUMBER($BW2100),IF($BW2100&gt;=2016,1,0),"")</f>
        <v>1.0</v>
      </c>
      <c r="W2100" t="str">
        <f>IF(AND(ISNUMBER($BW2100),ISNUMBER($BX2100)),IF($BW2100&gt;=2016,"post-only",IF($BX2100&lt;2016,"pre-only","mixed")),"")</f>
        <v>post-only</v>
      </c>
      <c r="X2100">
        <f>IF(AND(ISNUMBER($BW2100),ISNUMBER($BX2100)),MIN(1,MAX(0,($BX2100-2017+1)/($BX2100-$BW2100+1))),"")</f>
        <v>1.0</v>
      </c>
      <c r="Y2100">
        <f>IF(AND(ISNUMBER($BW2100),ISNUMBER($BX2100)),MIN(1,MAX(0,($BX2100-2018+1)/($BX2100-$BW2100+1))),"")</f>
        <v>1.0</v>
      </c>
      <c r="Z2100">
        <f>IF(AND(ISNUMBER($BW2100),ISNUMBER($BX2100)),MIN(1,MAX(0,($BX2100-2019+1)/($BX2100-$BW2100+1))),"")</f>
        <v>0.6666666666666666</v>
      </c>
      <c r="AA2100">
        <f>IF(ISNUMBER($BX2100),IF($BX2100&gt;=2017,1,0),"")</f>
        <v>1.0</v>
      </c>
      <c r="AB2100">
        <f>IF(ISNUMBER($BX2100),IF($BX2100&gt;=2018,1,0),"")</f>
        <v>1.0</v>
      </c>
      <c r="AC2100">
        <f>IF(ISNUMBER($BX2100),IF($BX2100&gt;=2019,1,0),"")</f>
        <v>1.0</v>
      </c>
      <c r="AD2100">
        <f>IF($L2100&lt;&gt;"",IF($L2100&gt;2013,1,0),"")</f>
        <v>1.0</v>
      </c>
      <c r="AE2100">
        <f>IF($L2100&lt;&gt;"",1+IF($L2100&gt;2011,1,0)+IF($L2100&gt;2014,1,0),"")</f>
        <v>3.0</v>
      </c>
      <c r="AF2100" t="inlineStr">
        <is>
          <t>loan (interest rate)</t>
        </is>
      </c>
      <c r="AG2100" t="inlineStr">
        <is>
          <t>performance</t>
        </is>
      </c>
      <c r="AH2100" t="inlineStr">
        <is>
          <t>sensitive</t>
        </is>
      </c>
      <c r="AI2100" t="inlineStr">
        <is>
          <t>without ETS/CT</t>
        </is>
      </c>
      <c r="AJ2100" t="inlineStr">
        <is>
          <t>without ETS/CT</t>
        </is>
      </c>
      <c r="AK2100" t="str">
        <f>IF(AND($CF2100&lt;&gt;"",IFERROR(INDEX(subsample_country_map!$B:$B,MATCH($CF2100,subsample_country_map!$A:$A,0)),"")&lt;&gt;""),INDEX(subsample_country_map!$B:$B,MATCH($CF2100,subsample_country_map!$A:$A,0)),INDEX(lookup!$AA:$AA,MATCH($A2100,lookup!$A:$A,0)))</f>
        <v>3_AsiaPac</v>
      </c>
      <c r="AL2100" t="str">
        <f>IF(AND($CF2100&lt;&gt;"",IFERROR(INDEX(subsample_country_map!$C:$C,MATCH($CF2100,subsample_country_map!$A:$A,0)),"")&lt;&gt;""),INDEX(subsample_country_map!$C:$C,MATCH($CF2100,subsample_country_map!$A:$A,0)),INDEX(lookup!$AB:$AB,MATCH($A2100,lookup!$A:$A,0)))</f>
        <v>2_developing</v>
      </c>
      <c r="AM2100" t="str">
        <f>IF(AND($CF2100&lt;&gt;"",IFERROR(INDEX(subsample_country_map!$D:$D,MATCH($CF2100,subsample_country_map!$A:$A,0)),"")&lt;&gt;""),INDEX(subsample_country_map!$D:$D,MATCH($CF2100,subsample_country_map!$A:$A,0)),INDEX(lookup!$AC:$AC,MATCH($A2100,lookup!$A:$A,0)))</f>
        <v>2_non_western</v>
      </c>
      <c r="AN2100" t="str">
        <f>IF(AND($CF2100&lt;&gt;"",IFERROR(INDEX(subsample_country_map!$E:$E,MATCH($CF2100,subsample_country_map!$A:$A,0)),"")&lt;&gt;""),INDEX(subsample_country_map!$E:$E,MATCH($CF2100,subsample_country_map!$A:$A,0)),INDEX(lookup!$AD:$AD,MATCH($A2100,lookup!$A:$A,0)))</f>
        <v>2_civil law</v>
      </c>
      <c r="AO2100" t="str">
        <f>INDEX(lookup!$Y:$Y,MATCH($A2100,lookup!$A:$A,0))</f>
        <v>0_published</v>
      </c>
      <c r="AP2100" t="str">
        <f>INDEX(lookup!$Z:$Z,MATCH($A2100,lookup!$A:$A,0))</f>
        <v>1_VHB high</v>
      </c>
      <c r="AQ2100" t="str">
        <f>INDEX(lookup!$W:$W,MATCH($A2100,lookup!$A:$A,0))</f>
        <v>2_sust</v>
      </c>
      <c r="AS2100" t="inlineStr">
        <is>
          <t>staging</t>
        </is>
      </c>
      <c r="AT2100" t="inlineStr">
        <is>
          <t>good-CER</t>
        </is>
      </c>
      <c r="AU2100" t="inlineStr">
        <is>
          <t>cost</t>
        </is>
      </c>
      <c r="AV2100" t="inlineStr">
        <is>
          <t>-0.0000587</t>
        </is>
      </c>
      <c r="AW2100" t="inlineStr">
        <is>
          <t>0.0000307</t>
        </is>
      </c>
      <c r="BA2100" t="n">
        <v>3808</v>
      </c>
      <c r="BB2100" t="inlineStr">
        <is>
          <t>0</t>
        </is>
      </c>
      <c r="BC2100" t="inlineStr">
        <is>
          <t>FE</t>
        </is>
      </c>
      <c r="BD2100" t="inlineStr">
        <is>
          <t>firm</t>
        </is>
      </c>
      <c r="BE2100" t="inlineStr">
        <is>
          <t>none</t>
        </is>
      </c>
      <c r="BI2100" t="inlineStr">
        <is>
          <t>Table 7</t>
        </is>
      </c>
      <c r="BJ2100" t="inlineStr">
        <is>
          <t>Column (4) Total Expense/Liability</t>
        </is>
      </c>
      <c r="BK2100" t="inlineStr">
        <is>
          <t>9</t>
        </is>
      </c>
      <c r="BL2100" t="inlineStr">
        <is>
          <t>Score -0.0000587* (0.0000307)</t>
        </is>
      </c>
      <c r="BM2100" t="inlineStr">
        <is>
          <t>Score</t>
        </is>
      </c>
      <c r="BN2100" t="inlineStr">
        <is>
          <t>Total Expense/Liability (sum of transaction fees other financial expenses and interest expenses to total liabilities)</t>
        </is>
      </c>
      <c r="BO2100" t="inlineStr">
        <is>
          <t>update</t>
        </is>
      </c>
      <c r="BP2100" t="inlineStr">
        <is>
          <t>Shi et al (2025)</t>
        </is>
      </c>
      <c r="BQ2100" t="inlineStr">
        <is>
          <t>computed</t>
        </is>
      </c>
      <c r="BT2100" t="n">
        <v>0</v>
      </c>
      <c r="BU2100" t="inlineStr">
        <is>
          <t>staging_Shi_et_al_2025.csv</t>
        </is>
      </c>
      <c r="BW2100" t="n">
        <v>2018</v>
      </c>
      <c r="BX2100" t="n">
        <v>2020</v>
      </c>
      <c r="BY2100" t="inlineStr">
        <is>
          <t>China</t>
        </is>
      </c>
      <c r="BZ2100" t="n">
        <v>2019</v>
      </c>
      <c r="CA2100" t="n">
        <v>1</v>
      </c>
      <c r="CB2100" t="n">
        <v>1</v>
      </c>
      <c r="CC2100" t="n">
        <v>1</v>
      </c>
      <c r="CD2100" t="n">
        <v>-0.03098002673739537</v>
      </c>
      <c r="CE2100" t="n">
        <v>1</v>
      </c>
    </row>
    <row r="2101">
      <c r="A2101" t="inlineStr">
        <is>
          <t>Shi et al (2025)</t>
        </is>
      </c>
      <c r="B2101" t="n">
        <v>3406</v>
      </c>
      <c r="C2101" t="n">
        <v>-0.03316245972622744</v>
      </c>
      <c r="D2101" t="n">
        <v>3694</v>
      </c>
      <c r="E2101">
        <f>IF(ISNUMBER($BA2101),$BA2101,IF(AND(ISNUMBER($D2101),ISNUMBER($BW2101),ISNUMBER($BX2101)),$D2101*($BX2101-$BW2101+1),""))</f>
        <v>3694.0</v>
      </c>
      <c r="H2101" t="inlineStr">
        <is>
          <t>partial</t>
        </is>
      </c>
      <c r="I2101" t="inlineStr">
        <is>
          <t>Regression Cofficient and Standard Error  available</t>
        </is>
      </c>
      <c r="J2101">
        <f>IF($BW2101&lt;&gt;"",$BW2101,"")</f>
        <v>2018.0</v>
      </c>
      <c r="K2101">
        <f>IF($BX2101&lt;&gt;"",$BX2101,"")</f>
        <v>2020.0</v>
      </c>
      <c r="L2101">
        <f>IF(AND(ISNUMBER($BW2101),ISNUMBER($BX2101)),($BW2101+$BX2101)/2,"")</f>
        <v>2019.0</v>
      </c>
      <c r="M2101">
        <f>IF($L2101&lt;&gt;"",$L2101,"")</f>
        <v>2019.0</v>
      </c>
      <c r="N2101">
        <f>IF(AND(ISNUMBER($BW2101),ISNUMBER($BX2101)),MIN(1,MAX(0,($BX2101-2016+1)/($BX2101-$BW2101+1))),"")</f>
        <v>1.0</v>
      </c>
      <c r="O2101">
        <f>IF(AND(ISNUMBER($BW2101),ISNUMBER($BX2101)),MIN(1,MAX(0,($BX2101-2017+1)/($BX2101-$BW2101+1))),"")</f>
        <v>1.0</v>
      </c>
      <c r="P2101">
        <f>IF(AND(ISNUMBER($BW2101),ISNUMBER($BX2101)),MIN(1,MAX(0,($BX2101-2018+1)/($BX2101-$BW2101+1))),"")</f>
        <v>1.0</v>
      </c>
      <c r="Q2101">
        <f>IF(AND(ISNUMBER($BW2101),ISNUMBER($BX2101)),MIN(1,MAX(0,($BX2101-2019+1)/($BX2101-$BW2101+1))),"")</f>
        <v>0.6666666666666666</v>
      </c>
      <c r="R2101">
        <f>IF(AND(ISNUMBER($BW2101),ISNUMBER($BX2101)),MIN(1,MAX(0,($BX2101-2016+1)/($BX2101-$BW2101+1))),"")</f>
        <v>1.0</v>
      </c>
      <c r="S2101">
        <f>IF($L2101&lt;&gt;"",IF($L2101&gt;=2015.5,1,0),"")</f>
        <v>1.0</v>
      </c>
      <c r="T2101">
        <f>IF($L2101&lt;&gt;"",IF($L2101&gt;=2016,1,0),"")</f>
        <v>1.0</v>
      </c>
      <c r="U2101">
        <f>IF(ISNUMBER($BX2101),IF($BX2101&gt;=2016,1,0),"")</f>
        <v>1.0</v>
      </c>
      <c r="V2101">
        <f>IF(ISNUMBER($BW2101),IF($BW2101&gt;=2016,1,0),"")</f>
        <v>1.0</v>
      </c>
      <c r="W2101" t="str">
        <f>IF(AND(ISNUMBER($BW2101),ISNUMBER($BX2101)),IF($BW2101&gt;=2016,"post-only",IF($BX2101&lt;2016,"pre-only","mixed")),"")</f>
        <v>post-only</v>
      </c>
      <c r="X2101">
        <f>IF(AND(ISNUMBER($BW2101),ISNUMBER($BX2101)),MIN(1,MAX(0,($BX2101-2017+1)/($BX2101-$BW2101+1))),"")</f>
        <v>1.0</v>
      </c>
      <c r="Y2101">
        <f>IF(AND(ISNUMBER($BW2101),ISNUMBER($BX2101)),MIN(1,MAX(0,($BX2101-2018+1)/($BX2101-$BW2101+1))),"")</f>
        <v>1.0</v>
      </c>
      <c r="Z2101">
        <f>IF(AND(ISNUMBER($BW2101),ISNUMBER($BX2101)),MIN(1,MAX(0,($BX2101-2019+1)/($BX2101-$BW2101+1))),"")</f>
        <v>0.6666666666666666</v>
      </c>
      <c r="AA2101">
        <f>IF(ISNUMBER($BX2101),IF($BX2101&gt;=2017,1,0),"")</f>
        <v>1.0</v>
      </c>
      <c r="AB2101">
        <f>IF(ISNUMBER($BX2101),IF($BX2101&gt;=2018,1,0),"")</f>
        <v>1.0</v>
      </c>
      <c r="AC2101">
        <f>IF(ISNUMBER($BX2101),IF($BX2101&gt;=2019,1,0),"")</f>
        <v>1.0</v>
      </c>
      <c r="AD2101">
        <f>IF($L2101&lt;&gt;"",IF($L2101&gt;2013,1,0),"")</f>
        <v>1.0</v>
      </c>
      <c r="AE2101">
        <f>IF($L2101&lt;&gt;"",1+IF($L2101&gt;2011,1,0)+IF($L2101&gt;2014,1,0),"")</f>
        <v>3.0</v>
      </c>
      <c r="AF2101" t="inlineStr">
        <is>
          <t>loan (interest rate)</t>
        </is>
      </c>
      <c r="AG2101" t="inlineStr">
        <is>
          <t>performance</t>
        </is>
      </c>
      <c r="AH2101" t="inlineStr">
        <is>
          <t>sensitive</t>
        </is>
      </c>
      <c r="AI2101" t="inlineStr">
        <is>
          <t>without ETS/CT</t>
        </is>
      </c>
      <c r="AJ2101" t="inlineStr">
        <is>
          <t>without ETS/CT</t>
        </is>
      </c>
      <c r="AK2101" t="str">
        <f>IF(AND($CF2101&lt;&gt;"",IFERROR(INDEX(subsample_country_map!$B:$B,MATCH($CF2101,subsample_country_map!$A:$A,0)),"")&lt;&gt;""),INDEX(subsample_country_map!$B:$B,MATCH($CF2101,subsample_country_map!$A:$A,0)),INDEX(lookup!$AA:$AA,MATCH($A2101,lookup!$A:$A,0)))</f>
        <v>3_AsiaPac</v>
      </c>
      <c r="AL2101" t="str">
        <f>IF(AND($CF2101&lt;&gt;"",IFERROR(INDEX(subsample_country_map!$C:$C,MATCH($CF2101,subsample_country_map!$A:$A,0)),"")&lt;&gt;""),INDEX(subsample_country_map!$C:$C,MATCH($CF2101,subsample_country_map!$A:$A,0)),INDEX(lookup!$AB:$AB,MATCH($A2101,lookup!$A:$A,0)))</f>
        <v>2_developing</v>
      </c>
      <c r="AM2101" t="str">
        <f>IF(AND($CF2101&lt;&gt;"",IFERROR(INDEX(subsample_country_map!$D:$D,MATCH($CF2101,subsample_country_map!$A:$A,0)),"")&lt;&gt;""),INDEX(subsample_country_map!$D:$D,MATCH($CF2101,subsample_country_map!$A:$A,0)),INDEX(lookup!$AC:$AC,MATCH($A2101,lookup!$A:$A,0)))</f>
        <v>2_non_western</v>
      </c>
      <c r="AN2101" t="str">
        <f>IF(AND($CF2101&lt;&gt;"",IFERROR(INDEX(subsample_country_map!$E:$E,MATCH($CF2101,subsample_country_map!$A:$A,0)),"")&lt;&gt;""),INDEX(subsample_country_map!$E:$E,MATCH($CF2101,subsample_country_map!$A:$A,0)),INDEX(lookup!$AD:$AD,MATCH($A2101,lookup!$A:$A,0)))</f>
        <v>2_civil law</v>
      </c>
      <c r="AO2101" t="str">
        <f>INDEX(lookup!$Y:$Y,MATCH($A2101,lookup!$A:$A,0))</f>
        <v>0_published</v>
      </c>
      <c r="AP2101" t="str">
        <f>INDEX(lookup!$Z:$Z,MATCH($A2101,lookup!$A:$A,0))</f>
        <v>1_VHB high</v>
      </c>
      <c r="AQ2101" t="str">
        <f>INDEX(lookup!$W:$W,MATCH($A2101,lookup!$A:$A,0))</f>
        <v>2_sust</v>
      </c>
      <c r="AS2101" t="inlineStr">
        <is>
          <t>staging</t>
        </is>
      </c>
      <c r="AT2101" t="inlineStr">
        <is>
          <t>good-CER</t>
        </is>
      </c>
      <c r="AU2101" t="inlineStr">
        <is>
          <t>cost</t>
        </is>
      </c>
      <c r="AV2101" t="inlineStr">
        <is>
          <t>-0.0000605</t>
        </is>
      </c>
      <c r="AW2101" t="inlineStr">
        <is>
          <t>0.0000300</t>
        </is>
      </c>
      <c r="BA2101" t="n">
        <v>3694</v>
      </c>
      <c r="BB2101" t="inlineStr">
        <is>
          <t>0</t>
        </is>
      </c>
      <c r="BC2101" t="inlineStr">
        <is>
          <t>FE</t>
        </is>
      </c>
      <c r="BD2101" t="inlineStr">
        <is>
          <t>firm</t>
        </is>
      </c>
      <c r="BE2101" t="inlineStr">
        <is>
          <t>none</t>
        </is>
      </c>
      <c r="BI2101" t="inlineStr">
        <is>
          <t>Table 7</t>
        </is>
      </c>
      <c r="BJ2101" t="inlineStr">
        <is>
          <t>Column (5) Add Control Variable</t>
        </is>
      </c>
      <c r="BK2101" t="inlineStr">
        <is>
          <t>9</t>
        </is>
      </c>
      <c r="BL2101" t="inlineStr">
        <is>
          <t>Score -0.0000605** (0.0000300)</t>
        </is>
      </c>
      <c r="BM2101" t="inlineStr">
        <is>
          <t>Score</t>
        </is>
      </c>
      <c r="BN2101" t="inlineStr">
        <is>
          <t>Debt financing cost (interest expense / total liabilities)</t>
        </is>
      </c>
      <c r="BO2101" t="inlineStr">
        <is>
          <t>update</t>
        </is>
      </c>
      <c r="BP2101" t="inlineStr">
        <is>
          <t>Shi et al (2025)</t>
        </is>
      </c>
      <c r="BQ2101" t="inlineStr">
        <is>
          <t>computed</t>
        </is>
      </c>
      <c r="BT2101" t="n">
        <v>0</v>
      </c>
      <c r="BU2101" t="inlineStr">
        <is>
          <t>staging_Shi_et_al_2025.csv</t>
        </is>
      </c>
      <c r="BW2101" t="n">
        <v>2018</v>
      </c>
      <c r="BX2101" t="n">
        <v>2020</v>
      </c>
      <c r="BY2101" t="inlineStr">
        <is>
          <t>China</t>
        </is>
      </c>
      <c r="BZ2101" t="n">
        <v>2019</v>
      </c>
      <c r="CA2101" t="n">
        <v>1</v>
      </c>
      <c r="CB2101" t="n">
        <v>1</v>
      </c>
      <c r="CC2101" t="n">
        <v>1</v>
      </c>
      <c r="CD2101" t="n">
        <v>-0.03317462454522897</v>
      </c>
      <c r="CE2101" t="n">
        <v>1</v>
      </c>
    </row>
    <row r="2102">
      <c r="A2102" t="inlineStr">
        <is>
          <t>Shi et al (2025)</t>
        </is>
      </c>
      <c r="B2102" t="n">
        <v>3407</v>
      </c>
      <c r="C2102" t="n">
        <v>0.0399253896107266</v>
      </c>
      <c r="D2102" t="n">
        <v>1557</v>
      </c>
      <c r="E2102">
        <f>IF(ISNUMBER($BA2102),$BA2102,IF(AND(ISNUMBER($D2102),ISNUMBER($BW2102),ISNUMBER($BX2102)),$D2102*($BX2102-$BW2102+1),""))</f>
        <v>1557.0</v>
      </c>
      <c r="H2102" t="inlineStr">
        <is>
          <t>partial</t>
        </is>
      </c>
      <c r="I2102" t="inlineStr">
        <is>
          <t>Regression Cofficient and Standard Error  available</t>
        </is>
      </c>
      <c r="J2102">
        <f>IF($BW2102&lt;&gt;"",$BW2102,"")</f>
        <v>2018.0</v>
      </c>
      <c r="K2102">
        <f>IF($BX2102&lt;&gt;"",$BX2102,"")</f>
        <v>2020.0</v>
      </c>
      <c r="L2102">
        <f>IF(AND(ISNUMBER($BW2102),ISNUMBER($BX2102)),($BW2102+$BX2102)/2,"")</f>
        <v>2019.0</v>
      </c>
      <c r="M2102">
        <f>IF($L2102&lt;&gt;"",$L2102,"")</f>
        <v>2019.0</v>
      </c>
      <c r="N2102">
        <f>IF(AND(ISNUMBER($BW2102),ISNUMBER($BX2102)),MIN(1,MAX(0,($BX2102-2016+1)/($BX2102-$BW2102+1))),"")</f>
        <v>1.0</v>
      </c>
      <c r="O2102">
        <f>IF(AND(ISNUMBER($BW2102),ISNUMBER($BX2102)),MIN(1,MAX(0,($BX2102-2017+1)/($BX2102-$BW2102+1))),"")</f>
        <v>1.0</v>
      </c>
      <c r="P2102">
        <f>IF(AND(ISNUMBER($BW2102),ISNUMBER($BX2102)),MIN(1,MAX(0,($BX2102-2018+1)/($BX2102-$BW2102+1))),"")</f>
        <v>1.0</v>
      </c>
      <c r="Q2102">
        <f>IF(AND(ISNUMBER($BW2102),ISNUMBER($BX2102)),MIN(1,MAX(0,($BX2102-2019+1)/($BX2102-$BW2102+1))),"")</f>
        <v>0.6666666666666666</v>
      </c>
      <c r="R2102">
        <f>IF(AND(ISNUMBER($BW2102),ISNUMBER($BX2102)),MIN(1,MAX(0,($BX2102-2016+1)/($BX2102-$BW2102+1))),"")</f>
        <v>1.0</v>
      </c>
      <c r="S2102">
        <f>IF($L2102&lt;&gt;"",IF($L2102&gt;=2015.5,1,0),"")</f>
        <v>1.0</v>
      </c>
      <c r="T2102">
        <f>IF($L2102&lt;&gt;"",IF($L2102&gt;=2016,1,0),"")</f>
        <v>1.0</v>
      </c>
      <c r="U2102">
        <f>IF(ISNUMBER($BX2102),IF($BX2102&gt;=2016,1,0),"")</f>
        <v>1.0</v>
      </c>
      <c r="V2102">
        <f>IF(ISNUMBER($BW2102),IF($BW2102&gt;=2016,1,0),"")</f>
        <v>1.0</v>
      </c>
      <c r="W2102" t="str">
        <f>IF(AND(ISNUMBER($BW2102),ISNUMBER($BX2102)),IF($BW2102&gt;=2016,"post-only",IF($BX2102&lt;2016,"pre-only","mixed")),"")</f>
        <v>post-only</v>
      </c>
      <c r="X2102">
        <f>IF(AND(ISNUMBER($BW2102),ISNUMBER($BX2102)),MIN(1,MAX(0,($BX2102-2017+1)/($BX2102-$BW2102+1))),"")</f>
        <v>1.0</v>
      </c>
      <c r="Y2102">
        <f>IF(AND(ISNUMBER($BW2102),ISNUMBER($BX2102)),MIN(1,MAX(0,($BX2102-2018+1)/($BX2102-$BW2102+1))),"")</f>
        <v>1.0</v>
      </c>
      <c r="Z2102">
        <f>IF(AND(ISNUMBER($BW2102),ISNUMBER($BX2102)),MIN(1,MAX(0,($BX2102-2019+1)/($BX2102-$BW2102+1))),"")</f>
        <v>0.6666666666666666</v>
      </c>
      <c r="AA2102">
        <f>IF(ISNUMBER($BX2102),IF($BX2102&gt;=2017,1,0),"")</f>
        <v>1.0</v>
      </c>
      <c r="AB2102">
        <f>IF(ISNUMBER($BX2102),IF($BX2102&gt;=2018,1,0),"")</f>
        <v>1.0</v>
      </c>
      <c r="AC2102">
        <f>IF(ISNUMBER($BX2102),IF($BX2102&gt;=2019,1,0),"")</f>
        <v>1.0</v>
      </c>
      <c r="AD2102">
        <f>IF($L2102&lt;&gt;"",IF($L2102&gt;2013,1,0),"")</f>
        <v>1.0</v>
      </c>
      <c r="AE2102">
        <f>IF($L2102&lt;&gt;"",1+IF($L2102&gt;2011,1,0)+IF($L2102&gt;2014,1,0),"")</f>
        <v>3.0</v>
      </c>
      <c r="AF2102" t="inlineStr">
        <is>
          <t>loan (interest rate)</t>
        </is>
      </c>
      <c r="AG2102" t="inlineStr">
        <is>
          <t>performance</t>
        </is>
      </c>
      <c r="AH2102" t="inlineStr">
        <is>
          <t>sensitive</t>
        </is>
      </c>
      <c r="AI2102" t="inlineStr">
        <is>
          <t>without ETS/CT</t>
        </is>
      </c>
      <c r="AJ2102" t="inlineStr">
        <is>
          <t>without ETS/CT</t>
        </is>
      </c>
      <c r="AK2102" t="str">
        <f>IF(AND($CF2102&lt;&gt;"",IFERROR(INDEX(subsample_country_map!$B:$B,MATCH($CF2102,subsample_country_map!$A:$A,0)),"")&lt;&gt;""),INDEX(subsample_country_map!$B:$B,MATCH($CF2102,subsample_country_map!$A:$A,0)),INDEX(lookup!$AA:$AA,MATCH($A2102,lookup!$A:$A,0)))</f>
        <v>3_AsiaPac</v>
      </c>
      <c r="AL2102" t="str">
        <f>IF(AND($CF2102&lt;&gt;"",IFERROR(INDEX(subsample_country_map!$C:$C,MATCH($CF2102,subsample_country_map!$A:$A,0)),"")&lt;&gt;""),INDEX(subsample_country_map!$C:$C,MATCH($CF2102,subsample_country_map!$A:$A,0)),INDEX(lookup!$AB:$AB,MATCH($A2102,lookup!$A:$A,0)))</f>
        <v>2_developing</v>
      </c>
      <c r="AM2102" t="str">
        <f>IF(AND($CF2102&lt;&gt;"",IFERROR(INDEX(subsample_country_map!$D:$D,MATCH($CF2102,subsample_country_map!$A:$A,0)),"")&lt;&gt;""),INDEX(subsample_country_map!$D:$D,MATCH($CF2102,subsample_country_map!$A:$A,0)),INDEX(lookup!$AC:$AC,MATCH($A2102,lookup!$A:$A,0)))</f>
        <v>2_non_western</v>
      </c>
      <c r="AN2102" t="str">
        <f>IF(AND($CF2102&lt;&gt;"",IFERROR(INDEX(subsample_country_map!$E:$E,MATCH($CF2102,subsample_country_map!$A:$A,0)),"")&lt;&gt;""),INDEX(subsample_country_map!$E:$E,MATCH($CF2102,subsample_country_map!$A:$A,0)),INDEX(lookup!$AD:$AD,MATCH($A2102,lookup!$A:$A,0)))</f>
        <v>2_civil law</v>
      </c>
      <c r="AO2102" t="str">
        <f>INDEX(lookup!$Y:$Y,MATCH($A2102,lookup!$A:$A,0))</f>
        <v>0_published</v>
      </c>
      <c r="AP2102" t="str">
        <f>INDEX(lookup!$Z:$Z,MATCH($A2102,lookup!$A:$A,0))</f>
        <v>1_VHB high</v>
      </c>
      <c r="AQ2102" t="str">
        <f>INDEX(lookup!$W:$W,MATCH($A2102,lookup!$A:$A,0))</f>
        <v>2_sust</v>
      </c>
      <c r="AS2102" t="inlineStr">
        <is>
          <t>staging</t>
        </is>
      </c>
      <c r="AT2102" t="inlineStr">
        <is>
          <t>good-CER</t>
        </is>
      </c>
      <c r="AU2102" t="inlineStr">
        <is>
          <t>cost</t>
        </is>
      </c>
      <c r="AV2102" t="inlineStr">
        <is>
          <t>0.0000473</t>
        </is>
      </c>
      <c r="AW2102" t="inlineStr">
        <is>
          <t>0.0000300</t>
        </is>
      </c>
      <c r="BA2102" t="n">
        <v>1557</v>
      </c>
      <c r="BB2102" t="inlineStr">
        <is>
          <t>0</t>
        </is>
      </c>
      <c r="BC2102" t="inlineStr">
        <is>
          <t>FE</t>
        </is>
      </c>
      <c r="BD2102" t="inlineStr">
        <is>
          <t>firm</t>
        </is>
      </c>
      <c r="BE2102" t="inlineStr">
        <is>
          <t>other:ownership</t>
        </is>
      </c>
      <c r="BF2102" t="inlineStr">
        <is>
          <t>SOEs</t>
        </is>
      </c>
      <c r="BI2102" t="inlineStr">
        <is>
          <t>Table 8</t>
        </is>
      </c>
      <c r="BJ2102" t="inlineStr">
        <is>
          <t>Column (1) SOEs</t>
        </is>
      </c>
      <c r="BK2102" t="inlineStr">
        <is>
          <t>11</t>
        </is>
      </c>
      <c r="BL2102" t="inlineStr">
        <is>
          <t>Score 0.0000473 (0.0000300)</t>
        </is>
      </c>
      <c r="BM2102" t="inlineStr">
        <is>
          <t>Score</t>
        </is>
      </c>
      <c r="BN2102" t="inlineStr">
        <is>
          <t>Debt financing cost (interest expense / total liabilities)</t>
        </is>
      </c>
      <c r="BO2102" t="inlineStr">
        <is>
          <t>update</t>
        </is>
      </c>
      <c r="BP2102" t="inlineStr">
        <is>
          <t>Shi et al (2025)</t>
        </is>
      </c>
      <c r="BQ2102" t="inlineStr">
        <is>
          <t>computed</t>
        </is>
      </c>
      <c r="BT2102" t="n">
        <v>0</v>
      </c>
      <c r="BU2102" t="inlineStr">
        <is>
          <t>staging_Shi_et_al_2025.csv</t>
        </is>
      </c>
      <c r="BW2102" t="n">
        <v>2018</v>
      </c>
      <c r="BX2102" t="n">
        <v>2020</v>
      </c>
      <c r="BY2102" t="inlineStr">
        <is>
          <t>China</t>
        </is>
      </c>
      <c r="BZ2102" t="n">
        <v>2019</v>
      </c>
      <c r="CA2102" t="n">
        <v>1</v>
      </c>
      <c r="CB2102" t="n">
        <v>1</v>
      </c>
      <c r="CC2102" t="n">
        <v>1</v>
      </c>
      <c r="CD2102" t="n">
        <v>0.03994662410280617</v>
      </c>
      <c r="CE2102" t="n">
        <v>1</v>
      </c>
    </row>
    <row r="2103">
      <c r="A2103" t="inlineStr">
        <is>
          <t>Shi et al (2025)</t>
        </is>
      </c>
      <c r="B2103" t="n">
        <v>3408</v>
      </c>
      <c r="C2103" t="n">
        <v>-0.05496009685463588</v>
      </c>
      <c r="D2103" t="n">
        <v>2203</v>
      </c>
      <c r="E2103">
        <f>IF(ISNUMBER($BA2103),$BA2103,IF(AND(ISNUMBER($D2103),ISNUMBER($BW2103),ISNUMBER($BX2103)),$D2103*($BX2103-$BW2103+1),""))</f>
        <v>2203.0</v>
      </c>
      <c r="H2103" t="inlineStr">
        <is>
          <t>partial</t>
        </is>
      </c>
      <c r="I2103" t="inlineStr">
        <is>
          <t>Regression Cofficient and Standard Error  available</t>
        </is>
      </c>
      <c r="J2103">
        <f>IF($BW2103&lt;&gt;"",$BW2103,"")</f>
        <v>2018.0</v>
      </c>
      <c r="K2103">
        <f>IF($BX2103&lt;&gt;"",$BX2103,"")</f>
        <v>2020.0</v>
      </c>
      <c r="L2103">
        <f>IF(AND(ISNUMBER($BW2103),ISNUMBER($BX2103)),($BW2103+$BX2103)/2,"")</f>
        <v>2019.0</v>
      </c>
      <c r="M2103">
        <f>IF($L2103&lt;&gt;"",$L2103,"")</f>
        <v>2019.0</v>
      </c>
      <c r="N2103">
        <f>IF(AND(ISNUMBER($BW2103),ISNUMBER($BX2103)),MIN(1,MAX(0,($BX2103-2016+1)/($BX2103-$BW2103+1))),"")</f>
        <v>1.0</v>
      </c>
      <c r="O2103">
        <f>IF(AND(ISNUMBER($BW2103),ISNUMBER($BX2103)),MIN(1,MAX(0,($BX2103-2017+1)/($BX2103-$BW2103+1))),"")</f>
        <v>1.0</v>
      </c>
      <c r="P2103">
        <f>IF(AND(ISNUMBER($BW2103),ISNUMBER($BX2103)),MIN(1,MAX(0,($BX2103-2018+1)/($BX2103-$BW2103+1))),"")</f>
        <v>1.0</v>
      </c>
      <c r="Q2103">
        <f>IF(AND(ISNUMBER($BW2103),ISNUMBER($BX2103)),MIN(1,MAX(0,($BX2103-2019+1)/($BX2103-$BW2103+1))),"")</f>
        <v>0.6666666666666666</v>
      </c>
      <c r="R2103">
        <f>IF(AND(ISNUMBER($BW2103),ISNUMBER($BX2103)),MIN(1,MAX(0,($BX2103-2016+1)/($BX2103-$BW2103+1))),"")</f>
        <v>1.0</v>
      </c>
      <c r="S2103">
        <f>IF($L2103&lt;&gt;"",IF($L2103&gt;=2015.5,1,0),"")</f>
        <v>1.0</v>
      </c>
      <c r="T2103">
        <f>IF($L2103&lt;&gt;"",IF($L2103&gt;=2016,1,0),"")</f>
        <v>1.0</v>
      </c>
      <c r="U2103">
        <f>IF(ISNUMBER($BX2103),IF($BX2103&gt;=2016,1,0),"")</f>
        <v>1.0</v>
      </c>
      <c r="V2103">
        <f>IF(ISNUMBER($BW2103),IF($BW2103&gt;=2016,1,0),"")</f>
        <v>1.0</v>
      </c>
      <c r="W2103" t="str">
        <f>IF(AND(ISNUMBER($BW2103),ISNUMBER($BX2103)),IF($BW2103&gt;=2016,"post-only",IF($BX2103&lt;2016,"pre-only","mixed")),"")</f>
        <v>post-only</v>
      </c>
      <c r="X2103">
        <f>IF(AND(ISNUMBER($BW2103),ISNUMBER($BX2103)),MIN(1,MAX(0,($BX2103-2017+1)/($BX2103-$BW2103+1))),"")</f>
        <v>1.0</v>
      </c>
      <c r="Y2103">
        <f>IF(AND(ISNUMBER($BW2103),ISNUMBER($BX2103)),MIN(1,MAX(0,($BX2103-2018+1)/($BX2103-$BW2103+1))),"")</f>
        <v>1.0</v>
      </c>
      <c r="Z2103">
        <f>IF(AND(ISNUMBER($BW2103),ISNUMBER($BX2103)),MIN(1,MAX(0,($BX2103-2019+1)/($BX2103-$BW2103+1))),"")</f>
        <v>0.6666666666666666</v>
      </c>
      <c r="AA2103">
        <f>IF(ISNUMBER($BX2103),IF($BX2103&gt;=2017,1,0),"")</f>
        <v>1.0</v>
      </c>
      <c r="AB2103">
        <f>IF(ISNUMBER($BX2103),IF($BX2103&gt;=2018,1,0),"")</f>
        <v>1.0</v>
      </c>
      <c r="AC2103">
        <f>IF(ISNUMBER($BX2103),IF($BX2103&gt;=2019,1,0),"")</f>
        <v>1.0</v>
      </c>
      <c r="AD2103">
        <f>IF($L2103&lt;&gt;"",IF($L2103&gt;2013,1,0),"")</f>
        <v>1.0</v>
      </c>
      <c r="AE2103">
        <f>IF($L2103&lt;&gt;"",1+IF($L2103&gt;2011,1,0)+IF($L2103&gt;2014,1,0),"")</f>
        <v>3.0</v>
      </c>
      <c r="AF2103" t="inlineStr">
        <is>
          <t>loan (interest rate)</t>
        </is>
      </c>
      <c r="AG2103" t="inlineStr">
        <is>
          <t>performance</t>
        </is>
      </c>
      <c r="AH2103" t="inlineStr">
        <is>
          <t>sensitive</t>
        </is>
      </c>
      <c r="AI2103" t="inlineStr">
        <is>
          <t>without ETS/CT</t>
        </is>
      </c>
      <c r="AJ2103" t="inlineStr">
        <is>
          <t>without ETS/CT</t>
        </is>
      </c>
      <c r="AK2103" t="str">
        <f>IF(AND($CF2103&lt;&gt;"",IFERROR(INDEX(subsample_country_map!$B:$B,MATCH($CF2103,subsample_country_map!$A:$A,0)),"")&lt;&gt;""),INDEX(subsample_country_map!$B:$B,MATCH($CF2103,subsample_country_map!$A:$A,0)),INDEX(lookup!$AA:$AA,MATCH($A2103,lookup!$A:$A,0)))</f>
        <v>3_AsiaPac</v>
      </c>
      <c r="AL2103" t="str">
        <f>IF(AND($CF2103&lt;&gt;"",IFERROR(INDEX(subsample_country_map!$C:$C,MATCH($CF2103,subsample_country_map!$A:$A,0)),"")&lt;&gt;""),INDEX(subsample_country_map!$C:$C,MATCH($CF2103,subsample_country_map!$A:$A,0)),INDEX(lookup!$AB:$AB,MATCH($A2103,lookup!$A:$A,0)))</f>
        <v>2_developing</v>
      </c>
      <c r="AM2103" t="str">
        <f>IF(AND($CF2103&lt;&gt;"",IFERROR(INDEX(subsample_country_map!$D:$D,MATCH($CF2103,subsample_country_map!$A:$A,0)),"")&lt;&gt;""),INDEX(subsample_country_map!$D:$D,MATCH($CF2103,subsample_country_map!$A:$A,0)),INDEX(lookup!$AC:$AC,MATCH($A2103,lookup!$A:$A,0)))</f>
        <v>2_non_western</v>
      </c>
      <c r="AN2103" t="str">
        <f>IF(AND($CF2103&lt;&gt;"",IFERROR(INDEX(subsample_country_map!$E:$E,MATCH($CF2103,subsample_country_map!$A:$A,0)),"")&lt;&gt;""),INDEX(subsample_country_map!$E:$E,MATCH($CF2103,subsample_country_map!$A:$A,0)),INDEX(lookup!$AD:$AD,MATCH($A2103,lookup!$A:$A,0)))</f>
        <v>2_civil law</v>
      </c>
      <c r="AO2103" t="str">
        <f>INDEX(lookup!$Y:$Y,MATCH($A2103,lookup!$A:$A,0))</f>
        <v>0_published</v>
      </c>
      <c r="AP2103" t="str">
        <f>INDEX(lookup!$Z:$Z,MATCH($A2103,lookup!$A:$A,0))</f>
        <v>1_VHB high</v>
      </c>
      <c r="AQ2103" t="str">
        <f>INDEX(lookup!$W:$W,MATCH($A2103,lookup!$A:$A,0))</f>
        <v>2_sust</v>
      </c>
      <c r="AS2103" t="inlineStr">
        <is>
          <t>staging</t>
        </is>
      </c>
      <c r="AT2103" t="inlineStr">
        <is>
          <t>good-CER</t>
        </is>
      </c>
      <c r="AU2103" t="inlineStr">
        <is>
          <t>cost</t>
        </is>
      </c>
      <c r="AV2103" t="inlineStr">
        <is>
          <t>-0.000116</t>
        </is>
      </c>
      <c r="AW2103" t="inlineStr">
        <is>
          <t>0.0000449</t>
        </is>
      </c>
      <c r="BA2103" t="n">
        <v>2203</v>
      </c>
      <c r="BB2103" t="inlineStr">
        <is>
          <t>0</t>
        </is>
      </c>
      <c r="BC2103" t="inlineStr">
        <is>
          <t>FE</t>
        </is>
      </c>
      <c r="BD2103" t="inlineStr">
        <is>
          <t>firm</t>
        </is>
      </c>
      <c r="BE2103" t="inlineStr">
        <is>
          <t>other:ownership</t>
        </is>
      </c>
      <c r="BF2103" t="inlineStr">
        <is>
          <t>Non-SOEs</t>
        </is>
      </c>
      <c r="BI2103" t="inlineStr">
        <is>
          <t>Table 8</t>
        </is>
      </c>
      <c r="BJ2103" t="inlineStr">
        <is>
          <t>Column (2) Non-SOEs</t>
        </is>
      </c>
      <c r="BK2103" t="inlineStr">
        <is>
          <t>11</t>
        </is>
      </c>
      <c r="BL2103" t="inlineStr">
        <is>
          <t>Score -0.000116*** (0.0000449)</t>
        </is>
      </c>
      <c r="BM2103" t="inlineStr">
        <is>
          <t>Score</t>
        </is>
      </c>
      <c r="BN2103" t="inlineStr">
        <is>
          <t>Debt financing cost (interest expense / total liabilities)</t>
        </is>
      </c>
      <c r="BO2103" t="inlineStr">
        <is>
          <t>update</t>
        </is>
      </c>
      <c r="BP2103" t="inlineStr">
        <is>
          <t>Shi et al (2025)</t>
        </is>
      </c>
      <c r="BQ2103" t="inlineStr">
        <is>
          <t>computed</t>
        </is>
      </c>
      <c r="BT2103" t="n">
        <v>0</v>
      </c>
      <c r="BU2103" t="inlineStr">
        <is>
          <t>staging_Shi_et_al_2025.csv</t>
        </is>
      </c>
      <c r="BW2103" t="n">
        <v>2018</v>
      </c>
      <c r="BX2103" t="n">
        <v>2020</v>
      </c>
      <c r="BY2103" t="inlineStr">
        <is>
          <t>China</t>
        </is>
      </c>
      <c r="BZ2103" t="n">
        <v>2019</v>
      </c>
      <c r="CA2103" t="n">
        <v>1</v>
      </c>
      <c r="CB2103" t="n">
        <v>1</v>
      </c>
      <c r="CC2103" t="n">
        <v>1</v>
      </c>
      <c r="CD2103" t="n">
        <v>-0.05501553507767162</v>
      </c>
      <c r="CE2103" t="n">
        <v>1</v>
      </c>
    </row>
    <row r="2104">
      <c r="A2104" t="inlineStr">
        <is>
          <t>Shi et al (2025)</t>
        </is>
      </c>
      <c r="B2104" t="n">
        <v>3409</v>
      </c>
      <c r="C2104" t="n">
        <v>-0.04444094291438322</v>
      </c>
      <c r="D2104" t="n">
        <v>2599</v>
      </c>
      <c r="E2104">
        <f>IF(ISNUMBER($BA2104),$BA2104,IF(AND(ISNUMBER($D2104),ISNUMBER($BW2104),ISNUMBER($BX2104)),$D2104*($BX2104-$BW2104+1),""))</f>
        <v>2599.0</v>
      </c>
      <c r="H2104" t="inlineStr">
        <is>
          <t>partial</t>
        </is>
      </c>
      <c r="I2104" t="inlineStr">
        <is>
          <t>Regression Cofficient and Standard Error  available</t>
        </is>
      </c>
      <c r="J2104">
        <f>IF($BW2104&lt;&gt;"",$BW2104,"")</f>
        <v>2018.0</v>
      </c>
      <c r="K2104">
        <f>IF($BX2104&lt;&gt;"",$BX2104,"")</f>
        <v>2020.0</v>
      </c>
      <c r="L2104">
        <f>IF(AND(ISNUMBER($BW2104),ISNUMBER($BX2104)),($BW2104+$BX2104)/2,"")</f>
        <v>2019.0</v>
      </c>
      <c r="M2104">
        <f>IF($L2104&lt;&gt;"",$L2104,"")</f>
        <v>2019.0</v>
      </c>
      <c r="N2104">
        <f>IF(AND(ISNUMBER($BW2104),ISNUMBER($BX2104)),MIN(1,MAX(0,($BX2104-2016+1)/($BX2104-$BW2104+1))),"")</f>
        <v>1.0</v>
      </c>
      <c r="O2104">
        <f>IF(AND(ISNUMBER($BW2104),ISNUMBER($BX2104)),MIN(1,MAX(0,($BX2104-2017+1)/($BX2104-$BW2104+1))),"")</f>
        <v>1.0</v>
      </c>
      <c r="P2104">
        <f>IF(AND(ISNUMBER($BW2104),ISNUMBER($BX2104)),MIN(1,MAX(0,($BX2104-2018+1)/($BX2104-$BW2104+1))),"")</f>
        <v>1.0</v>
      </c>
      <c r="Q2104">
        <f>IF(AND(ISNUMBER($BW2104),ISNUMBER($BX2104)),MIN(1,MAX(0,($BX2104-2019+1)/($BX2104-$BW2104+1))),"")</f>
        <v>0.6666666666666666</v>
      </c>
      <c r="R2104">
        <f>IF(AND(ISNUMBER($BW2104),ISNUMBER($BX2104)),MIN(1,MAX(0,($BX2104-2016+1)/($BX2104-$BW2104+1))),"")</f>
        <v>1.0</v>
      </c>
      <c r="S2104">
        <f>IF($L2104&lt;&gt;"",IF($L2104&gt;=2015.5,1,0),"")</f>
        <v>1.0</v>
      </c>
      <c r="T2104">
        <f>IF($L2104&lt;&gt;"",IF($L2104&gt;=2016,1,0),"")</f>
        <v>1.0</v>
      </c>
      <c r="U2104">
        <f>IF(ISNUMBER($BX2104),IF($BX2104&gt;=2016,1,0),"")</f>
        <v>1.0</v>
      </c>
      <c r="V2104">
        <f>IF(ISNUMBER($BW2104),IF($BW2104&gt;=2016,1,0),"")</f>
        <v>1.0</v>
      </c>
      <c r="W2104" t="str">
        <f>IF(AND(ISNUMBER($BW2104),ISNUMBER($BX2104)),IF($BW2104&gt;=2016,"post-only",IF($BX2104&lt;2016,"pre-only","mixed")),"")</f>
        <v>post-only</v>
      </c>
      <c r="X2104">
        <f>IF(AND(ISNUMBER($BW2104),ISNUMBER($BX2104)),MIN(1,MAX(0,($BX2104-2017+1)/($BX2104-$BW2104+1))),"")</f>
        <v>1.0</v>
      </c>
      <c r="Y2104">
        <f>IF(AND(ISNUMBER($BW2104),ISNUMBER($BX2104)),MIN(1,MAX(0,($BX2104-2018+1)/($BX2104-$BW2104+1))),"")</f>
        <v>1.0</v>
      </c>
      <c r="Z2104">
        <f>IF(AND(ISNUMBER($BW2104),ISNUMBER($BX2104)),MIN(1,MAX(0,($BX2104-2019+1)/($BX2104-$BW2104+1))),"")</f>
        <v>0.6666666666666666</v>
      </c>
      <c r="AA2104">
        <f>IF(ISNUMBER($BX2104),IF($BX2104&gt;=2017,1,0),"")</f>
        <v>1.0</v>
      </c>
      <c r="AB2104">
        <f>IF(ISNUMBER($BX2104),IF($BX2104&gt;=2018,1,0),"")</f>
        <v>1.0</v>
      </c>
      <c r="AC2104">
        <f>IF(ISNUMBER($BX2104),IF($BX2104&gt;=2019,1,0),"")</f>
        <v>1.0</v>
      </c>
      <c r="AD2104">
        <f>IF($L2104&lt;&gt;"",IF($L2104&gt;2013,1,0),"")</f>
        <v>1.0</v>
      </c>
      <c r="AE2104">
        <f>IF($L2104&lt;&gt;"",1+IF($L2104&gt;2011,1,0)+IF($L2104&gt;2014,1,0),"")</f>
        <v>3.0</v>
      </c>
      <c r="AF2104" t="inlineStr">
        <is>
          <t>loan (interest rate)</t>
        </is>
      </c>
      <c r="AG2104" t="inlineStr">
        <is>
          <t>performance</t>
        </is>
      </c>
      <c r="AH2104" t="inlineStr">
        <is>
          <t>sensitive</t>
        </is>
      </c>
      <c r="AI2104" t="inlineStr">
        <is>
          <t>without ETS/CT</t>
        </is>
      </c>
      <c r="AJ2104" t="inlineStr">
        <is>
          <t>without ETS/CT</t>
        </is>
      </c>
      <c r="AK2104" t="str">
        <f>IF(AND($CF2104&lt;&gt;"",IFERROR(INDEX(subsample_country_map!$B:$B,MATCH($CF2104,subsample_country_map!$A:$A,0)),"")&lt;&gt;""),INDEX(subsample_country_map!$B:$B,MATCH($CF2104,subsample_country_map!$A:$A,0)),INDEX(lookup!$AA:$AA,MATCH($A2104,lookup!$A:$A,0)))</f>
        <v>3_AsiaPac</v>
      </c>
      <c r="AL2104" t="str">
        <f>IF(AND($CF2104&lt;&gt;"",IFERROR(INDEX(subsample_country_map!$C:$C,MATCH($CF2104,subsample_country_map!$A:$A,0)),"")&lt;&gt;""),INDEX(subsample_country_map!$C:$C,MATCH($CF2104,subsample_country_map!$A:$A,0)),INDEX(lookup!$AB:$AB,MATCH($A2104,lookup!$A:$A,0)))</f>
        <v>2_developing</v>
      </c>
      <c r="AM2104" t="str">
        <f>IF(AND($CF2104&lt;&gt;"",IFERROR(INDEX(subsample_country_map!$D:$D,MATCH($CF2104,subsample_country_map!$A:$A,0)),"")&lt;&gt;""),INDEX(subsample_country_map!$D:$D,MATCH($CF2104,subsample_country_map!$A:$A,0)),INDEX(lookup!$AC:$AC,MATCH($A2104,lookup!$A:$A,0)))</f>
        <v>2_non_western</v>
      </c>
      <c r="AN2104" t="str">
        <f>IF(AND($CF2104&lt;&gt;"",IFERROR(INDEX(subsample_country_map!$E:$E,MATCH($CF2104,subsample_country_map!$A:$A,0)),"")&lt;&gt;""),INDEX(subsample_country_map!$E:$E,MATCH($CF2104,subsample_country_map!$A:$A,0)),INDEX(lookup!$AD:$AD,MATCH($A2104,lookup!$A:$A,0)))</f>
        <v>2_civil law</v>
      </c>
      <c r="AO2104" t="str">
        <f>INDEX(lookup!$Y:$Y,MATCH($A2104,lookup!$A:$A,0))</f>
        <v>0_published</v>
      </c>
      <c r="AP2104" t="str">
        <f>INDEX(lookup!$Z:$Z,MATCH($A2104,lookup!$A:$A,0))</f>
        <v>1_VHB high</v>
      </c>
      <c r="AQ2104" t="str">
        <f>INDEX(lookup!$W:$W,MATCH($A2104,lookup!$A:$A,0))</f>
        <v>2_sust</v>
      </c>
      <c r="AS2104" t="inlineStr">
        <is>
          <t>staging</t>
        </is>
      </c>
      <c r="AT2104" t="inlineStr">
        <is>
          <t>good-CER</t>
        </is>
      </c>
      <c r="AU2104" t="inlineStr">
        <is>
          <t>cost</t>
        </is>
      </c>
      <c r="AV2104" t="inlineStr">
        <is>
          <t>-0.0000635</t>
        </is>
      </c>
      <c r="AW2104" t="inlineStr">
        <is>
          <t>0.0000280</t>
        </is>
      </c>
      <c r="BA2104" t="n">
        <v>2599</v>
      </c>
      <c r="BB2104" t="inlineStr">
        <is>
          <t>0</t>
        </is>
      </c>
      <c r="BC2104" t="inlineStr">
        <is>
          <t>FE</t>
        </is>
      </c>
      <c r="BD2104" t="inlineStr">
        <is>
          <t>firm</t>
        </is>
      </c>
      <c r="BE2104" t="inlineStr">
        <is>
          <t>region</t>
        </is>
      </c>
      <c r="BF2104" t="inlineStr">
        <is>
          <t>Eastern</t>
        </is>
      </c>
      <c r="BI2104" t="inlineStr">
        <is>
          <t>Table 8</t>
        </is>
      </c>
      <c r="BJ2104" t="inlineStr">
        <is>
          <t>Column (3) Eastern</t>
        </is>
      </c>
      <c r="BK2104" t="inlineStr">
        <is>
          <t>11</t>
        </is>
      </c>
      <c r="BL2104" t="inlineStr">
        <is>
          <t>Score -0.0000635** (0.0000280)</t>
        </is>
      </c>
      <c r="BM2104" t="inlineStr">
        <is>
          <t>Score</t>
        </is>
      </c>
      <c r="BN2104" t="inlineStr">
        <is>
          <t>Debt financing cost (interest expense / total liabilities)</t>
        </is>
      </c>
      <c r="BO2104" t="inlineStr">
        <is>
          <t>update</t>
        </is>
      </c>
      <c r="BP2104" t="inlineStr">
        <is>
          <t>Shi et al (2025)</t>
        </is>
      </c>
      <c r="BQ2104" t="inlineStr">
        <is>
          <t>computed</t>
        </is>
      </c>
      <c r="BT2104" t="n">
        <v>0</v>
      </c>
      <c r="BU2104" t="inlineStr">
        <is>
          <t>staging_Shi_et_al_2025.csv</t>
        </is>
      </c>
      <c r="BW2104" t="n">
        <v>2018</v>
      </c>
      <c r="BX2104" t="n">
        <v>2020</v>
      </c>
      <c r="BY2104" t="inlineStr">
        <is>
          <t>China</t>
        </is>
      </c>
      <c r="BZ2104" t="n">
        <v>2019</v>
      </c>
      <c r="CA2104" t="n">
        <v>1</v>
      </c>
      <c r="CB2104" t="n">
        <v>1</v>
      </c>
      <c r="CC2104" t="n">
        <v>1</v>
      </c>
      <c r="CD2104" t="n">
        <v>-0.04447023454844187</v>
      </c>
      <c r="CE2104" t="n">
        <v>1</v>
      </c>
    </row>
    <row r="2105">
      <c r="A2105" t="inlineStr">
        <is>
          <t>Shi et al (2025)</t>
        </is>
      </c>
      <c r="B2105" t="n">
        <v>3410</v>
      </c>
      <c r="C2105" t="n">
        <v>-0.04602145819397203</v>
      </c>
      <c r="D2105" t="n">
        <v>805</v>
      </c>
      <c r="E2105">
        <f>IF(ISNUMBER($BA2105),$BA2105,IF(AND(ISNUMBER($D2105),ISNUMBER($BW2105),ISNUMBER($BX2105)),$D2105*($BX2105-$BW2105+1),""))</f>
        <v>805.0</v>
      </c>
      <c r="H2105" t="inlineStr">
        <is>
          <t>partial</t>
        </is>
      </c>
      <c r="I2105" t="inlineStr">
        <is>
          <t>Regression Cofficient and Standard Error  available</t>
        </is>
      </c>
      <c r="J2105">
        <f>IF($BW2105&lt;&gt;"",$BW2105,"")</f>
        <v>2018.0</v>
      </c>
      <c r="K2105">
        <f>IF($BX2105&lt;&gt;"",$BX2105,"")</f>
        <v>2020.0</v>
      </c>
      <c r="L2105">
        <f>IF(AND(ISNUMBER($BW2105),ISNUMBER($BX2105)),($BW2105+$BX2105)/2,"")</f>
        <v>2019.0</v>
      </c>
      <c r="M2105">
        <f>IF($L2105&lt;&gt;"",$L2105,"")</f>
        <v>2019.0</v>
      </c>
      <c r="N2105">
        <f>IF(AND(ISNUMBER($BW2105),ISNUMBER($BX2105)),MIN(1,MAX(0,($BX2105-2016+1)/($BX2105-$BW2105+1))),"")</f>
        <v>1.0</v>
      </c>
      <c r="O2105">
        <f>IF(AND(ISNUMBER($BW2105),ISNUMBER($BX2105)),MIN(1,MAX(0,($BX2105-2017+1)/($BX2105-$BW2105+1))),"")</f>
        <v>1.0</v>
      </c>
      <c r="P2105">
        <f>IF(AND(ISNUMBER($BW2105),ISNUMBER($BX2105)),MIN(1,MAX(0,($BX2105-2018+1)/($BX2105-$BW2105+1))),"")</f>
        <v>1.0</v>
      </c>
      <c r="Q2105">
        <f>IF(AND(ISNUMBER($BW2105),ISNUMBER($BX2105)),MIN(1,MAX(0,($BX2105-2019+1)/($BX2105-$BW2105+1))),"")</f>
        <v>0.6666666666666666</v>
      </c>
      <c r="R2105">
        <f>IF(AND(ISNUMBER($BW2105),ISNUMBER($BX2105)),MIN(1,MAX(0,($BX2105-2016+1)/($BX2105-$BW2105+1))),"")</f>
        <v>1.0</v>
      </c>
      <c r="S2105">
        <f>IF($L2105&lt;&gt;"",IF($L2105&gt;=2015.5,1,0),"")</f>
        <v>1.0</v>
      </c>
      <c r="T2105">
        <f>IF($L2105&lt;&gt;"",IF($L2105&gt;=2016,1,0),"")</f>
        <v>1.0</v>
      </c>
      <c r="U2105">
        <f>IF(ISNUMBER($BX2105),IF($BX2105&gt;=2016,1,0),"")</f>
        <v>1.0</v>
      </c>
      <c r="V2105">
        <f>IF(ISNUMBER($BW2105),IF($BW2105&gt;=2016,1,0),"")</f>
        <v>1.0</v>
      </c>
      <c r="W2105" t="str">
        <f>IF(AND(ISNUMBER($BW2105),ISNUMBER($BX2105)),IF($BW2105&gt;=2016,"post-only",IF($BX2105&lt;2016,"pre-only","mixed")),"")</f>
        <v>post-only</v>
      </c>
      <c r="X2105">
        <f>IF(AND(ISNUMBER($BW2105),ISNUMBER($BX2105)),MIN(1,MAX(0,($BX2105-2017+1)/($BX2105-$BW2105+1))),"")</f>
        <v>1.0</v>
      </c>
      <c r="Y2105">
        <f>IF(AND(ISNUMBER($BW2105),ISNUMBER($BX2105)),MIN(1,MAX(0,($BX2105-2018+1)/($BX2105-$BW2105+1))),"")</f>
        <v>1.0</v>
      </c>
      <c r="Z2105">
        <f>IF(AND(ISNUMBER($BW2105),ISNUMBER($BX2105)),MIN(1,MAX(0,($BX2105-2019+1)/($BX2105-$BW2105+1))),"")</f>
        <v>0.6666666666666666</v>
      </c>
      <c r="AA2105">
        <f>IF(ISNUMBER($BX2105),IF($BX2105&gt;=2017,1,0),"")</f>
        <v>1.0</v>
      </c>
      <c r="AB2105">
        <f>IF(ISNUMBER($BX2105),IF($BX2105&gt;=2018,1,0),"")</f>
        <v>1.0</v>
      </c>
      <c r="AC2105">
        <f>IF(ISNUMBER($BX2105),IF($BX2105&gt;=2019,1,0),"")</f>
        <v>1.0</v>
      </c>
      <c r="AD2105">
        <f>IF($L2105&lt;&gt;"",IF($L2105&gt;2013,1,0),"")</f>
        <v>1.0</v>
      </c>
      <c r="AE2105">
        <f>IF($L2105&lt;&gt;"",1+IF($L2105&gt;2011,1,0)+IF($L2105&gt;2014,1,0),"")</f>
        <v>3.0</v>
      </c>
      <c r="AF2105" t="inlineStr">
        <is>
          <t>loan (interest rate)</t>
        </is>
      </c>
      <c r="AG2105" t="inlineStr">
        <is>
          <t>performance</t>
        </is>
      </c>
      <c r="AH2105" t="inlineStr">
        <is>
          <t>sensitive</t>
        </is>
      </c>
      <c r="AI2105" t="inlineStr">
        <is>
          <t>without ETS/CT</t>
        </is>
      </c>
      <c r="AJ2105" t="inlineStr">
        <is>
          <t>without ETS/CT</t>
        </is>
      </c>
      <c r="AK2105" t="str">
        <f>IF(AND($CF2105&lt;&gt;"",IFERROR(INDEX(subsample_country_map!$B:$B,MATCH($CF2105,subsample_country_map!$A:$A,0)),"")&lt;&gt;""),INDEX(subsample_country_map!$B:$B,MATCH($CF2105,subsample_country_map!$A:$A,0)),INDEX(lookup!$AA:$AA,MATCH($A2105,lookup!$A:$A,0)))</f>
        <v>3_AsiaPac</v>
      </c>
      <c r="AL2105" t="str">
        <f>IF(AND($CF2105&lt;&gt;"",IFERROR(INDEX(subsample_country_map!$C:$C,MATCH($CF2105,subsample_country_map!$A:$A,0)),"")&lt;&gt;""),INDEX(subsample_country_map!$C:$C,MATCH($CF2105,subsample_country_map!$A:$A,0)),INDEX(lookup!$AB:$AB,MATCH($A2105,lookup!$A:$A,0)))</f>
        <v>2_developing</v>
      </c>
      <c r="AM2105" t="str">
        <f>IF(AND($CF2105&lt;&gt;"",IFERROR(INDEX(subsample_country_map!$D:$D,MATCH($CF2105,subsample_country_map!$A:$A,0)),"")&lt;&gt;""),INDEX(subsample_country_map!$D:$D,MATCH($CF2105,subsample_country_map!$A:$A,0)),INDEX(lookup!$AC:$AC,MATCH($A2105,lookup!$A:$A,0)))</f>
        <v>2_non_western</v>
      </c>
      <c r="AN2105" t="str">
        <f>IF(AND($CF2105&lt;&gt;"",IFERROR(INDEX(subsample_country_map!$E:$E,MATCH($CF2105,subsample_country_map!$A:$A,0)),"")&lt;&gt;""),INDEX(subsample_country_map!$E:$E,MATCH($CF2105,subsample_country_map!$A:$A,0)),INDEX(lookup!$AD:$AD,MATCH($A2105,lookup!$A:$A,0)))</f>
        <v>2_civil law</v>
      </c>
      <c r="AO2105" t="str">
        <f>INDEX(lookup!$Y:$Y,MATCH($A2105,lookup!$A:$A,0))</f>
        <v>0_published</v>
      </c>
      <c r="AP2105" t="str">
        <f>INDEX(lookup!$Z:$Z,MATCH($A2105,lookup!$A:$A,0))</f>
        <v>1_VHB high</v>
      </c>
      <c r="AQ2105" t="str">
        <f>INDEX(lookup!$W:$W,MATCH($A2105,lookup!$A:$A,0))</f>
        <v>2_sust</v>
      </c>
      <c r="AS2105" t="inlineStr">
        <is>
          <t>staging</t>
        </is>
      </c>
      <c r="AT2105" t="inlineStr">
        <is>
          <t>good-CER</t>
        </is>
      </c>
      <c r="AU2105" t="inlineStr">
        <is>
          <t>cost</t>
        </is>
      </c>
      <c r="AV2105" t="inlineStr">
        <is>
          <t>-0.0000715</t>
        </is>
      </c>
      <c r="AW2105" t="inlineStr">
        <is>
          <t>0.0000547</t>
        </is>
      </c>
      <c r="BA2105" t="n">
        <v>805</v>
      </c>
      <c r="BB2105" t="inlineStr">
        <is>
          <t>0</t>
        </is>
      </c>
      <c r="BC2105" t="inlineStr">
        <is>
          <t>FE</t>
        </is>
      </c>
      <c r="BD2105" t="inlineStr">
        <is>
          <t>firm</t>
        </is>
      </c>
      <c r="BE2105" t="inlineStr">
        <is>
          <t>region</t>
        </is>
      </c>
      <c r="BF2105" t="inlineStr">
        <is>
          <t>Central</t>
        </is>
      </c>
      <c r="BI2105" t="inlineStr">
        <is>
          <t>Table 8</t>
        </is>
      </c>
      <c r="BJ2105" t="inlineStr">
        <is>
          <t>Column (4) Central</t>
        </is>
      </c>
      <c r="BK2105" t="inlineStr">
        <is>
          <t>11</t>
        </is>
      </c>
      <c r="BL2105" t="inlineStr">
        <is>
          <t>Score -0.0000715 (0.0000547)</t>
        </is>
      </c>
      <c r="BM2105" t="inlineStr">
        <is>
          <t>Score</t>
        </is>
      </c>
      <c r="BN2105" t="inlineStr">
        <is>
          <t>Debt financing cost (interest expense / total liabilities)</t>
        </is>
      </c>
      <c r="BO2105" t="inlineStr">
        <is>
          <t>update</t>
        </is>
      </c>
      <c r="BP2105" t="inlineStr">
        <is>
          <t>Shi et al (2025)</t>
        </is>
      </c>
      <c r="BQ2105" t="inlineStr">
        <is>
          <t>computed</t>
        </is>
      </c>
      <c r="BT2105" t="n">
        <v>0</v>
      </c>
      <c r="BU2105" t="inlineStr">
        <is>
          <t>staging_Shi_et_al_2025.csv</t>
        </is>
      </c>
      <c r="BW2105" t="n">
        <v>2018</v>
      </c>
      <c r="BX2105" t="n">
        <v>2020</v>
      </c>
      <c r="BY2105" t="inlineStr">
        <is>
          <t>China</t>
        </is>
      </c>
      <c r="BZ2105" t="n">
        <v>2019</v>
      </c>
      <c r="CA2105" t="n">
        <v>1</v>
      </c>
      <c r="CB2105" t="n">
        <v>1</v>
      </c>
      <c r="CC2105" t="n">
        <v>1</v>
      </c>
      <c r="CD2105" t="n">
        <v>-0.04605399030535732</v>
      </c>
      <c r="CE2105" t="n">
        <v>1</v>
      </c>
    </row>
    <row r="2106">
      <c r="A2106" t="inlineStr">
        <is>
          <t>Shi et al (2025)</t>
        </is>
      </c>
      <c r="B2106" t="n">
        <v>3411</v>
      </c>
      <c r="C2106" t="n">
        <v>0.03528076660945043</v>
      </c>
      <c r="D2106" t="n">
        <v>360</v>
      </c>
      <c r="E2106">
        <f>IF(ISNUMBER($BA2106),$BA2106,IF(AND(ISNUMBER($D2106),ISNUMBER($BW2106),ISNUMBER($BX2106)),$D2106*($BX2106-$BW2106+1),""))</f>
        <v>360.0</v>
      </c>
      <c r="H2106" t="inlineStr">
        <is>
          <t>partial</t>
        </is>
      </c>
      <c r="I2106" t="inlineStr">
        <is>
          <t>Regression Cofficient and Standard Error  available</t>
        </is>
      </c>
      <c r="J2106">
        <f>IF($BW2106&lt;&gt;"",$BW2106,"")</f>
        <v>2018.0</v>
      </c>
      <c r="K2106">
        <f>IF($BX2106&lt;&gt;"",$BX2106,"")</f>
        <v>2020.0</v>
      </c>
      <c r="L2106">
        <f>IF(AND(ISNUMBER($BW2106),ISNUMBER($BX2106)),($BW2106+$BX2106)/2,"")</f>
        <v>2019.0</v>
      </c>
      <c r="M2106">
        <f>IF($L2106&lt;&gt;"",$L2106,"")</f>
        <v>2019.0</v>
      </c>
      <c r="N2106">
        <f>IF(AND(ISNUMBER($BW2106),ISNUMBER($BX2106)),MIN(1,MAX(0,($BX2106-2016+1)/($BX2106-$BW2106+1))),"")</f>
        <v>1.0</v>
      </c>
      <c r="O2106">
        <f>IF(AND(ISNUMBER($BW2106),ISNUMBER($BX2106)),MIN(1,MAX(0,($BX2106-2017+1)/($BX2106-$BW2106+1))),"")</f>
        <v>1.0</v>
      </c>
      <c r="P2106">
        <f>IF(AND(ISNUMBER($BW2106),ISNUMBER($BX2106)),MIN(1,MAX(0,($BX2106-2018+1)/($BX2106-$BW2106+1))),"")</f>
        <v>1.0</v>
      </c>
      <c r="Q2106">
        <f>IF(AND(ISNUMBER($BW2106),ISNUMBER($BX2106)),MIN(1,MAX(0,($BX2106-2019+1)/($BX2106-$BW2106+1))),"")</f>
        <v>0.6666666666666666</v>
      </c>
      <c r="R2106">
        <f>IF(AND(ISNUMBER($BW2106),ISNUMBER($BX2106)),MIN(1,MAX(0,($BX2106-2016+1)/($BX2106-$BW2106+1))),"")</f>
        <v>1.0</v>
      </c>
      <c r="S2106">
        <f>IF($L2106&lt;&gt;"",IF($L2106&gt;=2015.5,1,0),"")</f>
        <v>1.0</v>
      </c>
      <c r="T2106">
        <f>IF($L2106&lt;&gt;"",IF($L2106&gt;=2016,1,0),"")</f>
        <v>1.0</v>
      </c>
      <c r="U2106">
        <f>IF(ISNUMBER($BX2106),IF($BX2106&gt;=2016,1,0),"")</f>
        <v>1.0</v>
      </c>
      <c r="V2106">
        <f>IF(ISNUMBER($BW2106),IF($BW2106&gt;=2016,1,0),"")</f>
        <v>1.0</v>
      </c>
      <c r="W2106" t="str">
        <f>IF(AND(ISNUMBER($BW2106),ISNUMBER($BX2106)),IF($BW2106&gt;=2016,"post-only",IF($BX2106&lt;2016,"pre-only","mixed")),"")</f>
        <v>post-only</v>
      </c>
      <c r="X2106">
        <f>IF(AND(ISNUMBER($BW2106),ISNUMBER($BX2106)),MIN(1,MAX(0,($BX2106-2017+1)/($BX2106-$BW2106+1))),"")</f>
        <v>1.0</v>
      </c>
      <c r="Y2106">
        <f>IF(AND(ISNUMBER($BW2106),ISNUMBER($BX2106)),MIN(1,MAX(0,($BX2106-2018+1)/($BX2106-$BW2106+1))),"")</f>
        <v>1.0</v>
      </c>
      <c r="Z2106">
        <f>IF(AND(ISNUMBER($BW2106),ISNUMBER($BX2106)),MIN(1,MAX(0,($BX2106-2019+1)/($BX2106-$BW2106+1))),"")</f>
        <v>0.6666666666666666</v>
      </c>
      <c r="AA2106">
        <f>IF(ISNUMBER($BX2106),IF($BX2106&gt;=2017,1,0),"")</f>
        <v>1.0</v>
      </c>
      <c r="AB2106">
        <f>IF(ISNUMBER($BX2106),IF($BX2106&gt;=2018,1,0),"")</f>
        <v>1.0</v>
      </c>
      <c r="AC2106">
        <f>IF(ISNUMBER($BX2106),IF($BX2106&gt;=2019,1,0),"")</f>
        <v>1.0</v>
      </c>
      <c r="AD2106">
        <f>IF($L2106&lt;&gt;"",IF($L2106&gt;2013,1,0),"")</f>
        <v>1.0</v>
      </c>
      <c r="AE2106">
        <f>IF($L2106&lt;&gt;"",1+IF($L2106&gt;2011,1,0)+IF($L2106&gt;2014,1,0),"")</f>
        <v>3.0</v>
      </c>
      <c r="AF2106" t="inlineStr">
        <is>
          <t>loan (interest rate)</t>
        </is>
      </c>
      <c r="AG2106" t="inlineStr">
        <is>
          <t>performance</t>
        </is>
      </c>
      <c r="AH2106" t="inlineStr">
        <is>
          <t>sensitive</t>
        </is>
      </c>
      <c r="AI2106" t="inlineStr">
        <is>
          <t>without ETS/CT</t>
        </is>
      </c>
      <c r="AJ2106" t="inlineStr">
        <is>
          <t>without ETS/CT</t>
        </is>
      </c>
      <c r="AK2106" t="str">
        <f>IF(AND($CF2106&lt;&gt;"",IFERROR(INDEX(subsample_country_map!$B:$B,MATCH($CF2106,subsample_country_map!$A:$A,0)),"")&lt;&gt;""),INDEX(subsample_country_map!$B:$B,MATCH($CF2106,subsample_country_map!$A:$A,0)),INDEX(lookup!$AA:$AA,MATCH($A2106,lookup!$A:$A,0)))</f>
        <v>3_AsiaPac</v>
      </c>
      <c r="AL2106" t="str">
        <f>IF(AND($CF2106&lt;&gt;"",IFERROR(INDEX(subsample_country_map!$C:$C,MATCH($CF2106,subsample_country_map!$A:$A,0)),"")&lt;&gt;""),INDEX(subsample_country_map!$C:$C,MATCH($CF2106,subsample_country_map!$A:$A,0)),INDEX(lookup!$AB:$AB,MATCH($A2106,lookup!$A:$A,0)))</f>
        <v>2_developing</v>
      </c>
      <c r="AM2106" t="str">
        <f>IF(AND($CF2106&lt;&gt;"",IFERROR(INDEX(subsample_country_map!$D:$D,MATCH($CF2106,subsample_country_map!$A:$A,0)),"")&lt;&gt;""),INDEX(subsample_country_map!$D:$D,MATCH($CF2106,subsample_country_map!$A:$A,0)),INDEX(lookup!$AC:$AC,MATCH($A2106,lookup!$A:$A,0)))</f>
        <v>2_non_western</v>
      </c>
      <c r="AN2106" t="str">
        <f>IF(AND($CF2106&lt;&gt;"",IFERROR(INDEX(subsample_country_map!$E:$E,MATCH($CF2106,subsample_country_map!$A:$A,0)),"")&lt;&gt;""),INDEX(subsample_country_map!$E:$E,MATCH($CF2106,subsample_country_map!$A:$A,0)),INDEX(lookup!$AD:$AD,MATCH($A2106,lookup!$A:$A,0)))</f>
        <v>2_civil law</v>
      </c>
      <c r="AO2106" t="str">
        <f>INDEX(lookup!$Y:$Y,MATCH($A2106,lookup!$A:$A,0))</f>
        <v>0_published</v>
      </c>
      <c r="AP2106" t="str">
        <f>INDEX(lookup!$Z:$Z,MATCH($A2106,lookup!$A:$A,0))</f>
        <v>1_VHB high</v>
      </c>
      <c r="AQ2106" t="str">
        <f>INDEX(lookup!$W:$W,MATCH($A2106,lookup!$A:$A,0))</f>
        <v>2_sust</v>
      </c>
      <c r="AS2106" t="inlineStr">
        <is>
          <t>staging</t>
        </is>
      </c>
      <c r="AT2106" t="inlineStr">
        <is>
          <t>good-CER</t>
        </is>
      </c>
      <c r="AU2106" t="inlineStr">
        <is>
          <t>cost</t>
        </is>
      </c>
      <c r="AV2106" t="inlineStr">
        <is>
          <t>0.0000566</t>
        </is>
      </c>
      <c r="AW2106" t="inlineStr">
        <is>
          <t>0.0000845</t>
        </is>
      </c>
      <c r="BA2106" t="n">
        <v>360</v>
      </c>
      <c r="BB2106" t="inlineStr">
        <is>
          <t>0</t>
        </is>
      </c>
      <c r="BC2106" t="inlineStr">
        <is>
          <t>FE</t>
        </is>
      </c>
      <c r="BD2106" t="inlineStr">
        <is>
          <t>firm</t>
        </is>
      </c>
      <c r="BE2106" t="inlineStr">
        <is>
          <t>region</t>
        </is>
      </c>
      <c r="BF2106" t="inlineStr">
        <is>
          <t>Western</t>
        </is>
      </c>
      <c r="BI2106" t="inlineStr">
        <is>
          <t>Table 8</t>
        </is>
      </c>
      <c r="BJ2106" t="inlineStr">
        <is>
          <t>Column (5) Western</t>
        </is>
      </c>
      <c r="BK2106" t="inlineStr">
        <is>
          <t>11</t>
        </is>
      </c>
      <c r="BL2106" t="inlineStr">
        <is>
          <t>Score 0.0000566 (0.0000845)</t>
        </is>
      </c>
      <c r="BM2106" t="inlineStr">
        <is>
          <t>Score</t>
        </is>
      </c>
      <c r="BN2106" t="inlineStr">
        <is>
          <t>Debt financing cost (interest expense / total liabilities)</t>
        </is>
      </c>
      <c r="BO2106" t="inlineStr">
        <is>
          <t>update</t>
        </is>
      </c>
      <c r="BP2106" t="inlineStr">
        <is>
          <t>Shi et al (2025)</t>
        </is>
      </c>
      <c r="BQ2106" t="inlineStr">
        <is>
          <t>computed</t>
        </is>
      </c>
      <c r="BT2106" t="n">
        <v>0</v>
      </c>
      <c r="BU2106" t="inlineStr">
        <is>
          <t>staging_Shi_et_al_2025.csv</t>
        </is>
      </c>
      <c r="BW2106" t="n">
        <v>2018</v>
      </c>
      <c r="BX2106" t="n">
        <v>2020</v>
      </c>
      <c r="BY2106" t="inlineStr">
        <is>
          <t>China</t>
        </is>
      </c>
      <c r="BZ2106" t="n">
        <v>2019</v>
      </c>
      <c r="CA2106" t="n">
        <v>1</v>
      </c>
      <c r="CB2106" t="n">
        <v>1</v>
      </c>
      <c r="CC2106" t="n">
        <v>1</v>
      </c>
      <c r="CD2106" t="n">
        <v>0.03529541592388134</v>
      </c>
      <c r="CE2106" t="n">
        <v>1</v>
      </c>
    </row>
    <row r="2107">
      <c r="A2107" t="inlineStr">
        <is>
          <t>Shi et al (2025)</t>
        </is>
      </c>
      <c r="B2107" t="n">
        <v>3412</v>
      </c>
      <c r="C2107" t="n">
        <v>-0.05688670604938369</v>
      </c>
      <c r="D2107" t="n">
        <v>2031</v>
      </c>
      <c r="E2107">
        <f>IF(ISNUMBER($BA2107),$BA2107,IF(AND(ISNUMBER($D2107),ISNUMBER($BW2107),ISNUMBER($BX2107)),$D2107*($BX2107-$BW2107+1),""))</f>
        <v>2031.0</v>
      </c>
      <c r="H2107" t="inlineStr">
        <is>
          <t>partial</t>
        </is>
      </c>
      <c r="I2107" t="inlineStr">
        <is>
          <t>Regression Cofficient and Standard Error  available</t>
        </is>
      </c>
      <c r="J2107">
        <f>IF($BW2107&lt;&gt;"",$BW2107,"")</f>
        <v>2018.0</v>
      </c>
      <c r="K2107">
        <f>IF($BX2107&lt;&gt;"",$BX2107,"")</f>
        <v>2020.0</v>
      </c>
      <c r="L2107">
        <f>IF(AND(ISNUMBER($BW2107),ISNUMBER($BX2107)),($BW2107+$BX2107)/2,"")</f>
        <v>2019.0</v>
      </c>
      <c r="M2107">
        <f>IF($L2107&lt;&gt;"",$L2107,"")</f>
        <v>2019.0</v>
      </c>
      <c r="N2107">
        <f>IF(AND(ISNUMBER($BW2107),ISNUMBER($BX2107)),MIN(1,MAX(0,($BX2107-2016+1)/($BX2107-$BW2107+1))),"")</f>
        <v>1.0</v>
      </c>
      <c r="O2107">
        <f>IF(AND(ISNUMBER($BW2107),ISNUMBER($BX2107)),MIN(1,MAX(0,($BX2107-2017+1)/($BX2107-$BW2107+1))),"")</f>
        <v>1.0</v>
      </c>
      <c r="P2107">
        <f>IF(AND(ISNUMBER($BW2107),ISNUMBER($BX2107)),MIN(1,MAX(0,($BX2107-2018+1)/($BX2107-$BW2107+1))),"")</f>
        <v>1.0</v>
      </c>
      <c r="Q2107">
        <f>IF(AND(ISNUMBER($BW2107),ISNUMBER($BX2107)),MIN(1,MAX(0,($BX2107-2019+1)/($BX2107-$BW2107+1))),"")</f>
        <v>0.6666666666666666</v>
      </c>
      <c r="R2107">
        <f>IF(AND(ISNUMBER($BW2107),ISNUMBER($BX2107)),MIN(1,MAX(0,($BX2107-2016+1)/($BX2107-$BW2107+1))),"")</f>
        <v>1.0</v>
      </c>
      <c r="S2107">
        <f>IF($L2107&lt;&gt;"",IF($L2107&gt;=2015.5,1,0),"")</f>
        <v>1.0</v>
      </c>
      <c r="T2107">
        <f>IF($L2107&lt;&gt;"",IF($L2107&gt;=2016,1,0),"")</f>
        <v>1.0</v>
      </c>
      <c r="U2107">
        <f>IF(ISNUMBER($BX2107),IF($BX2107&gt;=2016,1,0),"")</f>
        <v>1.0</v>
      </c>
      <c r="V2107">
        <f>IF(ISNUMBER($BW2107),IF($BW2107&gt;=2016,1,0),"")</f>
        <v>1.0</v>
      </c>
      <c r="W2107" t="str">
        <f>IF(AND(ISNUMBER($BW2107),ISNUMBER($BX2107)),IF($BW2107&gt;=2016,"post-only",IF($BX2107&lt;2016,"pre-only","mixed")),"")</f>
        <v>post-only</v>
      </c>
      <c r="X2107">
        <f>IF(AND(ISNUMBER($BW2107),ISNUMBER($BX2107)),MIN(1,MAX(0,($BX2107-2017+1)/($BX2107-$BW2107+1))),"")</f>
        <v>1.0</v>
      </c>
      <c r="Y2107">
        <f>IF(AND(ISNUMBER($BW2107),ISNUMBER($BX2107)),MIN(1,MAX(0,($BX2107-2018+1)/($BX2107-$BW2107+1))),"")</f>
        <v>1.0</v>
      </c>
      <c r="Z2107">
        <f>IF(AND(ISNUMBER($BW2107),ISNUMBER($BX2107)),MIN(1,MAX(0,($BX2107-2019+1)/($BX2107-$BW2107+1))),"")</f>
        <v>0.6666666666666666</v>
      </c>
      <c r="AA2107">
        <f>IF(ISNUMBER($BX2107),IF($BX2107&gt;=2017,1,0),"")</f>
        <v>1.0</v>
      </c>
      <c r="AB2107">
        <f>IF(ISNUMBER($BX2107),IF($BX2107&gt;=2018,1,0),"")</f>
        <v>1.0</v>
      </c>
      <c r="AC2107">
        <f>IF(ISNUMBER($BX2107),IF($BX2107&gt;=2019,1,0),"")</f>
        <v>1.0</v>
      </c>
      <c r="AD2107">
        <f>IF($L2107&lt;&gt;"",IF($L2107&gt;2013,1,0),"")</f>
        <v>1.0</v>
      </c>
      <c r="AE2107">
        <f>IF($L2107&lt;&gt;"",1+IF($L2107&gt;2011,1,0)+IF($L2107&gt;2014,1,0),"")</f>
        <v>3.0</v>
      </c>
      <c r="AF2107" t="inlineStr">
        <is>
          <t>loan (interest rate)</t>
        </is>
      </c>
      <c r="AG2107" t="inlineStr">
        <is>
          <t>performance</t>
        </is>
      </c>
      <c r="AH2107" t="inlineStr">
        <is>
          <t>sensitive</t>
        </is>
      </c>
      <c r="AI2107" t="inlineStr">
        <is>
          <t>without ETS/CT</t>
        </is>
      </c>
      <c r="AJ2107" t="inlineStr">
        <is>
          <t>without ETS/CT</t>
        </is>
      </c>
      <c r="AK2107" t="str">
        <f>IF(AND($CF2107&lt;&gt;"",IFERROR(INDEX(subsample_country_map!$B:$B,MATCH($CF2107,subsample_country_map!$A:$A,0)),"")&lt;&gt;""),INDEX(subsample_country_map!$B:$B,MATCH($CF2107,subsample_country_map!$A:$A,0)),INDEX(lookup!$AA:$AA,MATCH($A2107,lookup!$A:$A,0)))</f>
        <v>3_AsiaPac</v>
      </c>
      <c r="AL2107" t="str">
        <f>IF(AND($CF2107&lt;&gt;"",IFERROR(INDEX(subsample_country_map!$C:$C,MATCH($CF2107,subsample_country_map!$A:$A,0)),"")&lt;&gt;""),INDEX(subsample_country_map!$C:$C,MATCH($CF2107,subsample_country_map!$A:$A,0)),INDEX(lookup!$AB:$AB,MATCH($A2107,lookup!$A:$A,0)))</f>
        <v>2_developing</v>
      </c>
      <c r="AM2107" t="str">
        <f>IF(AND($CF2107&lt;&gt;"",IFERROR(INDEX(subsample_country_map!$D:$D,MATCH($CF2107,subsample_country_map!$A:$A,0)),"")&lt;&gt;""),INDEX(subsample_country_map!$D:$D,MATCH($CF2107,subsample_country_map!$A:$A,0)),INDEX(lookup!$AC:$AC,MATCH($A2107,lookup!$A:$A,0)))</f>
        <v>2_non_western</v>
      </c>
      <c r="AN2107" t="str">
        <f>IF(AND($CF2107&lt;&gt;"",IFERROR(INDEX(subsample_country_map!$E:$E,MATCH($CF2107,subsample_country_map!$A:$A,0)),"")&lt;&gt;""),INDEX(subsample_country_map!$E:$E,MATCH($CF2107,subsample_country_map!$A:$A,0)),INDEX(lookup!$AD:$AD,MATCH($A2107,lookup!$A:$A,0)))</f>
        <v>2_civil law</v>
      </c>
      <c r="AO2107" t="str">
        <f>INDEX(lookup!$Y:$Y,MATCH($A2107,lookup!$A:$A,0))</f>
        <v>0_published</v>
      </c>
      <c r="AP2107" t="str">
        <f>INDEX(lookup!$Z:$Z,MATCH($A2107,lookup!$A:$A,0))</f>
        <v>1_VHB high</v>
      </c>
      <c r="AQ2107" t="str">
        <f>INDEX(lookup!$W:$W,MATCH($A2107,lookup!$A:$A,0))</f>
        <v>2_sust</v>
      </c>
      <c r="AS2107" t="inlineStr">
        <is>
          <t>staging</t>
        </is>
      </c>
      <c r="AT2107" t="inlineStr">
        <is>
          <t>good-CER</t>
        </is>
      </c>
      <c r="AU2107" t="inlineStr">
        <is>
          <t>cost</t>
        </is>
      </c>
      <c r="AV2107" t="inlineStr">
        <is>
          <t>-0.000123</t>
        </is>
      </c>
      <c r="AW2107" t="inlineStr">
        <is>
          <t>0.0000479</t>
        </is>
      </c>
      <c r="BA2107" t="n">
        <v>2031</v>
      </c>
      <c r="BB2107" t="inlineStr">
        <is>
          <t>0</t>
        </is>
      </c>
      <c r="BC2107" t="inlineStr">
        <is>
          <t>FE</t>
        </is>
      </c>
      <c r="BD2107" t="inlineStr">
        <is>
          <t>firm</t>
        </is>
      </c>
      <c r="BE2107" t="inlineStr">
        <is>
          <t>other:stock exchange</t>
        </is>
      </c>
      <c r="BF2107" t="inlineStr">
        <is>
          <t>SZSE</t>
        </is>
      </c>
      <c r="BI2107" t="inlineStr">
        <is>
          <t>Table 8</t>
        </is>
      </c>
      <c r="BJ2107" t="inlineStr">
        <is>
          <t>Column (6) SZSE</t>
        </is>
      </c>
      <c r="BK2107" t="inlineStr">
        <is>
          <t>11</t>
        </is>
      </c>
      <c r="BL2107" t="inlineStr">
        <is>
          <t>Score -0.000123** (0.0000479)</t>
        </is>
      </c>
      <c r="BM2107" t="inlineStr">
        <is>
          <t>Score</t>
        </is>
      </c>
      <c r="BN2107" t="inlineStr">
        <is>
          <t>Debt financing cost (interest expense / total liabilities)</t>
        </is>
      </c>
      <c r="BO2107" t="inlineStr">
        <is>
          <t>update</t>
        </is>
      </c>
      <c r="BP2107" t="inlineStr">
        <is>
          <t>Shi et al (2025)</t>
        </is>
      </c>
      <c r="BQ2107" t="inlineStr">
        <is>
          <t>computed</t>
        </is>
      </c>
      <c r="BT2107" t="n">
        <v>0</v>
      </c>
      <c r="BU2107" t="inlineStr">
        <is>
          <t>staging_Shi_et_al_2025.csv</t>
        </is>
      </c>
      <c r="BW2107" t="n">
        <v>2018</v>
      </c>
      <c r="BX2107" t="n">
        <v>2020</v>
      </c>
      <c r="BY2107" t="inlineStr">
        <is>
          <t>China</t>
        </is>
      </c>
      <c r="BZ2107" t="n">
        <v>2019</v>
      </c>
      <c r="CA2107" t="n">
        <v>1</v>
      </c>
      <c r="CB2107" t="n">
        <v>1</v>
      </c>
      <c r="CC2107" t="n">
        <v>1</v>
      </c>
      <c r="CD2107" t="n">
        <v>-0.05694818911180663</v>
      </c>
      <c r="CE2107" t="n">
        <v>1</v>
      </c>
    </row>
    <row r="2108">
      <c r="A2108" t="inlineStr">
        <is>
          <t>Shi et al (2025)</t>
        </is>
      </c>
      <c r="B2108" t="n">
        <v>3413</v>
      </c>
      <c r="C2108" t="n">
        <v>-0.005992148740558681</v>
      </c>
      <c r="D2108" t="n">
        <v>1717</v>
      </c>
      <c r="E2108">
        <f>IF(ISNUMBER($BA2108),$BA2108,IF(AND(ISNUMBER($D2108),ISNUMBER($BW2108),ISNUMBER($BX2108)),$D2108*($BX2108-$BW2108+1),""))</f>
        <v>1717.0</v>
      </c>
      <c r="H2108" t="inlineStr">
        <is>
          <t>partial</t>
        </is>
      </c>
      <c r="I2108" t="inlineStr">
        <is>
          <t>Regression Cofficient and Standard Error  available</t>
        </is>
      </c>
      <c r="J2108">
        <f>IF($BW2108&lt;&gt;"",$BW2108,"")</f>
        <v>2018.0</v>
      </c>
      <c r="K2108">
        <f>IF($BX2108&lt;&gt;"",$BX2108,"")</f>
        <v>2020.0</v>
      </c>
      <c r="L2108">
        <f>IF(AND(ISNUMBER($BW2108),ISNUMBER($BX2108)),($BW2108+$BX2108)/2,"")</f>
        <v>2019.0</v>
      </c>
      <c r="M2108">
        <f>IF($L2108&lt;&gt;"",$L2108,"")</f>
        <v>2019.0</v>
      </c>
      <c r="N2108">
        <f>IF(AND(ISNUMBER($BW2108),ISNUMBER($BX2108)),MIN(1,MAX(0,($BX2108-2016+1)/($BX2108-$BW2108+1))),"")</f>
        <v>1.0</v>
      </c>
      <c r="O2108">
        <f>IF(AND(ISNUMBER($BW2108),ISNUMBER($BX2108)),MIN(1,MAX(0,($BX2108-2017+1)/($BX2108-$BW2108+1))),"")</f>
        <v>1.0</v>
      </c>
      <c r="P2108">
        <f>IF(AND(ISNUMBER($BW2108),ISNUMBER($BX2108)),MIN(1,MAX(0,($BX2108-2018+1)/($BX2108-$BW2108+1))),"")</f>
        <v>1.0</v>
      </c>
      <c r="Q2108">
        <f>IF(AND(ISNUMBER($BW2108),ISNUMBER($BX2108)),MIN(1,MAX(0,($BX2108-2019+1)/($BX2108-$BW2108+1))),"")</f>
        <v>0.6666666666666666</v>
      </c>
      <c r="R2108">
        <f>IF(AND(ISNUMBER($BW2108),ISNUMBER($BX2108)),MIN(1,MAX(0,($BX2108-2016+1)/($BX2108-$BW2108+1))),"")</f>
        <v>1.0</v>
      </c>
      <c r="S2108">
        <f>IF($L2108&lt;&gt;"",IF($L2108&gt;=2015.5,1,0),"")</f>
        <v>1.0</v>
      </c>
      <c r="T2108">
        <f>IF($L2108&lt;&gt;"",IF($L2108&gt;=2016,1,0),"")</f>
        <v>1.0</v>
      </c>
      <c r="U2108">
        <f>IF(ISNUMBER($BX2108),IF($BX2108&gt;=2016,1,0),"")</f>
        <v>1.0</v>
      </c>
      <c r="V2108">
        <f>IF(ISNUMBER($BW2108),IF($BW2108&gt;=2016,1,0),"")</f>
        <v>1.0</v>
      </c>
      <c r="W2108" t="str">
        <f>IF(AND(ISNUMBER($BW2108),ISNUMBER($BX2108)),IF($BW2108&gt;=2016,"post-only",IF($BX2108&lt;2016,"pre-only","mixed")),"")</f>
        <v>post-only</v>
      </c>
      <c r="X2108">
        <f>IF(AND(ISNUMBER($BW2108),ISNUMBER($BX2108)),MIN(1,MAX(0,($BX2108-2017+1)/($BX2108-$BW2108+1))),"")</f>
        <v>1.0</v>
      </c>
      <c r="Y2108">
        <f>IF(AND(ISNUMBER($BW2108),ISNUMBER($BX2108)),MIN(1,MAX(0,($BX2108-2018+1)/($BX2108-$BW2108+1))),"")</f>
        <v>1.0</v>
      </c>
      <c r="Z2108">
        <f>IF(AND(ISNUMBER($BW2108),ISNUMBER($BX2108)),MIN(1,MAX(0,($BX2108-2019+1)/($BX2108-$BW2108+1))),"")</f>
        <v>0.6666666666666666</v>
      </c>
      <c r="AA2108">
        <f>IF(ISNUMBER($BX2108),IF($BX2108&gt;=2017,1,0),"")</f>
        <v>1.0</v>
      </c>
      <c r="AB2108">
        <f>IF(ISNUMBER($BX2108),IF($BX2108&gt;=2018,1,0),"")</f>
        <v>1.0</v>
      </c>
      <c r="AC2108">
        <f>IF(ISNUMBER($BX2108),IF($BX2108&gt;=2019,1,0),"")</f>
        <v>1.0</v>
      </c>
      <c r="AD2108">
        <f>IF($L2108&lt;&gt;"",IF($L2108&gt;2013,1,0),"")</f>
        <v>1.0</v>
      </c>
      <c r="AE2108">
        <f>IF($L2108&lt;&gt;"",1+IF($L2108&gt;2011,1,0)+IF($L2108&gt;2014,1,0),"")</f>
        <v>3.0</v>
      </c>
      <c r="AF2108" t="inlineStr">
        <is>
          <t>loan (interest rate)</t>
        </is>
      </c>
      <c r="AG2108" t="inlineStr">
        <is>
          <t>performance</t>
        </is>
      </c>
      <c r="AH2108" t="inlineStr">
        <is>
          <t>sensitive</t>
        </is>
      </c>
      <c r="AI2108" t="inlineStr">
        <is>
          <t>without ETS/CT</t>
        </is>
      </c>
      <c r="AJ2108" t="inlineStr">
        <is>
          <t>without ETS/CT</t>
        </is>
      </c>
      <c r="AK2108" t="str">
        <f>IF(AND($CF2108&lt;&gt;"",IFERROR(INDEX(subsample_country_map!$B:$B,MATCH($CF2108,subsample_country_map!$A:$A,0)),"")&lt;&gt;""),INDEX(subsample_country_map!$B:$B,MATCH($CF2108,subsample_country_map!$A:$A,0)),INDEX(lookup!$AA:$AA,MATCH($A2108,lookup!$A:$A,0)))</f>
        <v>3_AsiaPac</v>
      </c>
      <c r="AL2108" t="str">
        <f>IF(AND($CF2108&lt;&gt;"",IFERROR(INDEX(subsample_country_map!$C:$C,MATCH($CF2108,subsample_country_map!$A:$A,0)),"")&lt;&gt;""),INDEX(subsample_country_map!$C:$C,MATCH($CF2108,subsample_country_map!$A:$A,0)),INDEX(lookup!$AB:$AB,MATCH($A2108,lookup!$A:$A,0)))</f>
        <v>2_developing</v>
      </c>
      <c r="AM2108" t="str">
        <f>IF(AND($CF2108&lt;&gt;"",IFERROR(INDEX(subsample_country_map!$D:$D,MATCH($CF2108,subsample_country_map!$A:$A,0)),"")&lt;&gt;""),INDEX(subsample_country_map!$D:$D,MATCH($CF2108,subsample_country_map!$A:$A,0)),INDEX(lookup!$AC:$AC,MATCH($A2108,lookup!$A:$A,0)))</f>
        <v>2_non_western</v>
      </c>
      <c r="AN2108" t="str">
        <f>IF(AND($CF2108&lt;&gt;"",IFERROR(INDEX(subsample_country_map!$E:$E,MATCH($CF2108,subsample_country_map!$A:$A,0)),"")&lt;&gt;""),INDEX(subsample_country_map!$E:$E,MATCH($CF2108,subsample_country_map!$A:$A,0)),INDEX(lookup!$AD:$AD,MATCH($A2108,lookup!$A:$A,0)))</f>
        <v>2_civil law</v>
      </c>
      <c r="AO2108" t="str">
        <f>INDEX(lookup!$Y:$Y,MATCH($A2108,lookup!$A:$A,0))</f>
        <v>0_published</v>
      </c>
      <c r="AP2108" t="str">
        <f>INDEX(lookup!$Z:$Z,MATCH($A2108,lookup!$A:$A,0))</f>
        <v>1_VHB high</v>
      </c>
      <c r="AQ2108" t="str">
        <f>INDEX(lookup!$W:$W,MATCH($A2108,lookup!$A:$A,0))</f>
        <v>2_sust</v>
      </c>
      <c r="AS2108" t="inlineStr">
        <is>
          <t>staging</t>
        </is>
      </c>
      <c r="AT2108" t="inlineStr">
        <is>
          <t>good-CER</t>
        </is>
      </c>
      <c r="AU2108" t="inlineStr">
        <is>
          <t>cost</t>
        </is>
      </c>
      <c r="AV2108" t="inlineStr">
        <is>
          <t>-0.0000073</t>
        </is>
      </c>
      <c r="AW2108" t="inlineStr">
        <is>
          <t>0.0000294</t>
        </is>
      </c>
      <c r="BA2108" t="n">
        <v>1717</v>
      </c>
      <c r="BB2108" t="inlineStr">
        <is>
          <t>0</t>
        </is>
      </c>
      <c r="BC2108" t="inlineStr">
        <is>
          <t>FE</t>
        </is>
      </c>
      <c r="BD2108" t="inlineStr">
        <is>
          <t>firm</t>
        </is>
      </c>
      <c r="BE2108" t="inlineStr">
        <is>
          <t>other:stock exchange</t>
        </is>
      </c>
      <c r="BF2108" t="inlineStr">
        <is>
          <t>SSE</t>
        </is>
      </c>
      <c r="BI2108" t="inlineStr">
        <is>
          <t>Table 8</t>
        </is>
      </c>
      <c r="BJ2108" t="inlineStr">
        <is>
          <t>Column (7) SSE</t>
        </is>
      </c>
      <c r="BK2108" t="inlineStr">
        <is>
          <t>11</t>
        </is>
      </c>
      <c r="BL2108" t="inlineStr">
        <is>
          <t>Score -0.0000073 (0.0000294)</t>
        </is>
      </c>
      <c r="BM2108" t="inlineStr">
        <is>
          <t>Score</t>
        </is>
      </c>
      <c r="BN2108" t="inlineStr">
        <is>
          <t>Debt financing cost (interest expense / total liabilities)</t>
        </is>
      </c>
      <c r="BO2108" t="inlineStr">
        <is>
          <t>update</t>
        </is>
      </c>
      <c r="BP2108" t="inlineStr">
        <is>
          <t>Shi et al (2025)</t>
        </is>
      </c>
      <c r="BQ2108" t="inlineStr">
        <is>
          <t>computed</t>
        </is>
      </c>
      <c r="BT2108" t="n">
        <v>0</v>
      </c>
      <c r="BU2108" t="inlineStr">
        <is>
          <t>staging_Shi_et_al_2025.csv</t>
        </is>
      </c>
      <c r="BW2108" t="n">
        <v>2018</v>
      </c>
      <c r="BX2108" t="n">
        <v>2020</v>
      </c>
      <c r="BY2108" t="inlineStr">
        <is>
          <t>China</t>
        </is>
      </c>
      <c r="BZ2108" t="n">
        <v>2019</v>
      </c>
      <c r="CA2108" t="n">
        <v>1</v>
      </c>
      <c r="CB2108" t="n">
        <v>1</v>
      </c>
      <c r="CC2108" t="n">
        <v>1</v>
      </c>
      <c r="CD2108" t="n">
        <v>-0.005992220459828125</v>
      </c>
      <c r="CE2108" t="n">
        <v>1</v>
      </c>
    </row>
    <row r="2109">
      <c r="A2109" t="inlineStr">
        <is>
          <t>Srivisal et al (2021)</t>
        </is>
      </c>
      <c r="B2109" t="n">
        <v>3414</v>
      </c>
      <c r="C2109" t="n">
        <v>0.109575823352895</v>
      </c>
      <c r="D2109" t="n">
        <v>2268</v>
      </c>
      <c r="E2109">
        <f>IF(ISNUMBER($BA2109),$BA2109,IF(AND(ISNUMBER($D2109),ISNUMBER($BW2109),ISNUMBER($BX2109)),$D2109*($BX2109-$BW2109+1),""))</f>
        <v>2268.0</v>
      </c>
      <c r="H2109" t="inlineStr">
        <is>
          <t>partial</t>
        </is>
      </c>
      <c r="I2109" t="inlineStr">
        <is>
          <t>Regression Cofficient and Standard Error  available</t>
        </is>
      </c>
      <c r="J2109">
        <f>IF($BW2109&lt;&gt;"",$BW2109,"")</f>
        <v>2009.0</v>
      </c>
      <c r="K2109">
        <f>IF($BX2109&lt;&gt;"",$BX2109,"")</f>
        <v>2018.0</v>
      </c>
      <c r="L2109">
        <f>IF(AND(ISNUMBER($BW2109),ISNUMBER($BX2109)),($BW2109+$BX2109)/2,"")</f>
        <v>2013.5</v>
      </c>
      <c r="M2109">
        <f>IF($L2109&lt;&gt;"",$L2109,"")</f>
        <v>2013.5</v>
      </c>
      <c r="N2109">
        <f>IF(AND(ISNUMBER($BW2109),ISNUMBER($BX2109)),MIN(1,MAX(0,($BX2109-2016+1)/($BX2109-$BW2109+1))),"")</f>
        <v>0.3</v>
      </c>
      <c r="O2109">
        <f>IF(AND(ISNUMBER($BW2109),ISNUMBER($BX2109)),MIN(1,MAX(0,($BX2109-2017+1)/($BX2109-$BW2109+1))),"")</f>
        <v>0.2</v>
      </c>
      <c r="P2109">
        <f>IF(AND(ISNUMBER($BW2109),ISNUMBER($BX2109)),MIN(1,MAX(0,($BX2109-2018+1)/($BX2109-$BW2109+1))),"")</f>
        <v>0.1</v>
      </c>
      <c r="Q2109">
        <f>IF(AND(ISNUMBER($BW2109),ISNUMBER($BX2109)),MIN(1,MAX(0,($BX2109-2019+1)/($BX2109-$BW2109+1))),"")</f>
        <v>0.0</v>
      </c>
      <c r="R2109">
        <f>IF(AND(ISNUMBER($BW2109),ISNUMBER($BX2109)),MIN(1,MAX(0,($BX2109-2016+1)/($BX2109-$BW2109+1))),"")</f>
        <v>0.3</v>
      </c>
      <c r="S2109">
        <f>IF($L2109&lt;&gt;"",IF($L2109&gt;=2015.5,1,0),"")</f>
        <v>0.0</v>
      </c>
      <c r="T2109">
        <f>IF($L2109&lt;&gt;"",IF($L2109&gt;=2016,1,0),"")</f>
        <v>0.0</v>
      </c>
      <c r="U2109">
        <f>IF(ISNUMBER($BX2109),IF($BX2109&gt;=2016,1,0),"")</f>
        <v>1.0</v>
      </c>
      <c r="V2109">
        <f>IF(ISNUMBER($BW2109),IF($BW2109&gt;=2016,1,0),"")</f>
        <v>0.0</v>
      </c>
      <c r="W2109" t="str">
        <f>IF(AND(ISNUMBER($BW2109),ISNUMBER($BX2109)),IF($BW2109&gt;=2016,"post-only",IF($BX2109&lt;2016,"pre-only","mixed")),"")</f>
        <v>mixed</v>
      </c>
      <c r="X2109">
        <f>IF(AND(ISNUMBER($BW2109),ISNUMBER($BX2109)),MIN(1,MAX(0,($BX2109-2017+1)/($BX2109-$BW2109+1))),"")</f>
        <v>0.2</v>
      </c>
      <c r="Y2109">
        <f>IF(AND(ISNUMBER($BW2109),ISNUMBER($BX2109)),MIN(1,MAX(0,($BX2109-2018+1)/($BX2109-$BW2109+1))),"")</f>
        <v>0.1</v>
      </c>
      <c r="Z2109">
        <f>IF(AND(ISNUMBER($BW2109),ISNUMBER($BX2109)),MIN(1,MAX(0,($BX2109-2019+1)/($BX2109-$BW2109+1))),"")</f>
        <v>0.0</v>
      </c>
      <c r="AA2109">
        <f>IF(ISNUMBER($BX2109),IF($BX2109&gt;=2017,1,0),"")</f>
        <v>1.0</v>
      </c>
      <c r="AB2109">
        <f>IF(ISNUMBER($BX2109),IF($BX2109&gt;=2018,1,0),"")</f>
        <v>1.0</v>
      </c>
      <c r="AC2109">
        <f>IF(ISNUMBER($BX2109),IF($BX2109&gt;=2019,1,0),"")</f>
        <v>0.0</v>
      </c>
      <c r="AD2109">
        <f>IF($L2109&lt;&gt;"",IF($L2109&gt;2013,1,0),"")</f>
        <v>1.0</v>
      </c>
      <c r="AE2109">
        <f>IF($L2109&lt;&gt;"",1+IF($L2109&gt;2011,1,0)+IF($L2109&gt;2014,1,0),"")</f>
        <v>2.0</v>
      </c>
      <c r="AF2109" t="inlineStr">
        <is>
          <t>rating</t>
        </is>
      </c>
      <c r="AG2109" t="inlineStr">
        <is>
          <t>disclosure</t>
        </is>
      </c>
      <c r="AH2109" t="inlineStr">
        <is>
          <t>non-sensitive</t>
        </is>
      </c>
      <c r="AI2109" t="inlineStr">
        <is>
          <t>with ETS/CT</t>
        </is>
      </c>
      <c r="AJ2109" t="inlineStr">
        <is>
          <t>without ETS/CT</t>
        </is>
      </c>
      <c r="AK2109" t="inlineStr">
        <is>
          <t>3_AsiaPac</t>
        </is>
      </c>
      <c r="AL2109" t="inlineStr">
        <is>
          <t>99_NCE</t>
        </is>
      </c>
      <c r="AM2109" t="inlineStr">
        <is>
          <t>2_non_western</t>
        </is>
      </c>
      <c r="AN2109" t="inlineStr">
        <is>
          <t>2_civil law</t>
        </is>
      </c>
      <c r="AO2109" t="str">
        <f>INDEX(lookup!$Y:$Y,MATCH($A2109,lookup!$A:$A,0))</f>
        <v>0_published</v>
      </c>
      <c r="AP2109" t="str">
        <f>INDEX(lookup!$Z:$Z,MATCH($A2109,lookup!$A:$A,0))</f>
        <v>0_VHB low</v>
      </c>
      <c r="AQ2109" t="str">
        <f>INDEX(lookup!$W:$W,MATCH($A2109,lookup!$A:$A,0))</f>
        <v>1_fin/acc/econ</v>
      </c>
      <c r="AS2109" t="inlineStr">
        <is>
          <t>staging</t>
        </is>
      </c>
      <c r="AT2109" t="inlineStr">
        <is>
          <t>good-CER</t>
        </is>
      </c>
      <c r="AU2109" t="inlineStr">
        <is>
          <t>creditworthiness</t>
        </is>
      </c>
      <c r="AV2109" t="inlineStr">
        <is>
          <t>-0.021</t>
        </is>
      </c>
      <c r="AW2109" t="inlineStr">
        <is>
          <t>0.004</t>
        </is>
      </c>
      <c r="BA2109" t="n">
        <v>2268</v>
      </c>
      <c r="BB2109" t="inlineStr">
        <is>
          <t>0</t>
        </is>
      </c>
      <c r="BC2109" t="inlineStr">
        <is>
          <t>ordered logit</t>
        </is>
      </c>
      <c r="BD2109" t="inlineStr">
        <is>
          <t>not stated</t>
        </is>
      </c>
      <c r="BE2109" t="inlineStr">
        <is>
          <t>none</t>
        </is>
      </c>
      <c r="BI2109" t="inlineStr">
        <is>
          <t>Table 5</t>
        </is>
      </c>
      <c r="BJ2109" t="inlineStr">
        <is>
          <t>Model III, China and Japan</t>
        </is>
      </c>
      <c r="BK2109" t="inlineStr">
        <is>
          <t>177</t>
        </is>
      </c>
      <c r="BL2109" t="inlineStr">
        <is>
          <t>E -0.021*** (0.004)</t>
        </is>
      </c>
      <c r="BM2109" t="inlineStr">
        <is>
          <t>E</t>
        </is>
      </c>
      <c r="BN2109" t="inlineStr">
        <is>
          <t>long-term issuer credit rating</t>
        </is>
      </c>
      <c r="BO2109" t="inlineStr">
        <is>
          <t>original</t>
        </is>
      </c>
      <c r="BP2109" t="inlineStr">
        <is>
          <t>Srivisal et al (2021)</t>
        </is>
      </c>
      <c r="BQ2109" t="inlineStr">
        <is>
          <t>computed</t>
        </is>
      </c>
      <c r="BT2109" t="n">
        <v>0</v>
      </c>
      <c r="BU2109" t="inlineStr">
        <is>
          <t>staging_Srivisal_et_al_2021.csv</t>
        </is>
      </c>
      <c r="BW2109" t="n">
        <v>2009</v>
      </c>
      <c r="BX2109" t="n">
        <v>2018</v>
      </c>
      <c r="BY2109" t="inlineStr">
        <is>
          <t>China</t>
        </is>
      </c>
      <c r="BZ2109" t="n">
        <v>2013.5</v>
      </c>
      <c r="CA2109" t="n">
        <v>0.3</v>
      </c>
      <c r="CB2109" t="n">
        <v>0</v>
      </c>
      <c r="CC2109" t="n">
        <v>1</v>
      </c>
      <c r="CD2109" t="n">
        <v>0.1100175639934992</v>
      </c>
      <c r="CE2109" t="n">
        <v>1</v>
      </c>
    </row>
    <row r="2110">
      <c r="A2110" t="inlineStr">
        <is>
          <t>Srivisal et al (2021)</t>
        </is>
      </c>
      <c r="B2110" t="n">
        <v>3415</v>
      </c>
      <c r="C2110" t="n">
        <v>0.02914820186645444</v>
      </c>
      <c r="D2110" t="n">
        <v>600</v>
      </c>
      <c r="E2110">
        <f>IF(ISNUMBER($BA2110),$BA2110,IF(AND(ISNUMBER($D2110),ISNUMBER($BW2110),ISNUMBER($BX2110)),$D2110*($BX2110-$BW2110+1),""))</f>
        <v>600.0</v>
      </c>
      <c r="H2110" t="inlineStr">
        <is>
          <t>partial</t>
        </is>
      </c>
      <c r="I2110" t="inlineStr">
        <is>
          <t>Regression Cofficient and Standard Error  available</t>
        </is>
      </c>
      <c r="J2110">
        <f>IF($BW2110&lt;&gt;"",$BW2110,"")</f>
        <v>2009.0</v>
      </c>
      <c r="K2110">
        <f>IF($BX2110&lt;&gt;"",$BX2110,"")</f>
        <v>2018.0</v>
      </c>
      <c r="L2110">
        <f>IF(AND(ISNUMBER($BW2110),ISNUMBER($BX2110)),($BW2110+$BX2110)/2,"")</f>
        <v>2013.5</v>
      </c>
      <c r="M2110">
        <f>IF($L2110&lt;&gt;"",$L2110,"")</f>
        <v>2013.5</v>
      </c>
      <c r="N2110">
        <f>IF(AND(ISNUMBER($BW2110),ISNUMBER($BX2110)),MIN(1,MAX(0,($BX2110-2016+1)/($BX2110-$BW2110+1))),"")</f>
        <v>0.3</v>
      </c>
      <c r="O2110">
        <f>IF(AND(ISNUMBER($BW2110),ISNUMBER($BX2110)),MIN(1,MAX(0,($BX2110-2017+1)/($BX2110-$BW2110+1))),"")</f>
        <v>0.2</v>
      </c>
      <c r="P2110">
        <f>IF(AND(ISNUMBER($BW2110),ISNUMBER($BX2110)),MIN(1,MAX(0,($BX2110-2018+1)/($BX2110-$BW2110+1))),"")</f>
        <v>0.1</v>
      </c>
      <c r="Q2110">
        <f>IF(AND(ISNUMBER($BW2110),ISNUMBER($BX2110)),MIN(1,MAX(0,($BX2110-2019+1)/($BX2110-$BW2110+1))),"")</f>
        <v>0.0</v>
      </c>
      <c r="R2110">
        <f>IF(AND(ISNUMBER($BW2110),ISNUMBER($BX2110)),MIN(1,MAX(0,($BX2110-2016+1)/($BX2110-$BW2110+1))),"")</f>
        <v>0.3</v>
      </c>
      <c r="S2110">
        <f>IF($L2110&lt;&gt;"",IF($L2110&gt;=2015.5,1,0),"")</f>
        <v>0.0</v>
      </c>
      <c r="T2110">
        <f>IF($L2110&lt;&gt;"",IF($L2110&gt;=2016,1,0),"")</f>
        <v>0.0</v>
      </c>
      <c r="U2110">
        <f>IF(ISNUMBER($BX2110),IF($BX2110&gt;=2016,1,0),"")</f>
        <v>1.0</v>
      </c>
      <c r="V2110">
        <f>IF(ISNUMBER($BW2110),IF($BW2110&gt;=2016,1,0),"")</f>
        <v>0.0</v>
      </c>
      <c r="W2110" t="str">
        <f>IF(AND(ISNUMBER($BW2110),ISNUMBER($BX2110)),IF($BW2110&gt;=2016,"post-only",IF($BX2110&lt;2016,"pre-only","mixed")),"")</f>
        <v>mixed</v>
      </c>
      <c r="X2110">
        <f>IF(AND(ISNUMBER($BW2110),ISNUMBER($BX2110)),MIN(1,MAX(0,($BX2110-2017+1)/($BX2110-$BW2110+1))),"")</f>
        <v>0.2</v>
      </c>
      <c r="Y2110">
        <f>IF(AND(ISNUMBER($BW2110),ISNUMBER($BX2110)),MIN(1,MAX(0,($BX2110-2018+1)/($BX2110-$BW2110+1))),"")</f>
        <v>0.1</v>
      </c>
      <c r="Z2110">
        <f>IF(AND(ISNUMBER($BW2110),ISNUMBER($BX2110)),MIN(1,MAX(0,($BX2110-2019+1)/($BX2110-$BW2110+1))),"")</f>
        <v>0.0</v>
      </c>
      <c r="AA2110">
        <f>IF(ISNUMBER($BX2110),IF($BX2110&gt;=2017,1,0),"")</f>
        <v>1.0</v>
      </c>
      <c r="AB2110">
        <f>IF(ISNUMBER($BX2110),IF($BX2110&gt;=2018,1,0),"")</f>
        <v>1.0</v>
      </c>
      <c r="AC2110">
        <f>IF(ISNUMBER($BX2110),IF($BX2110&gt;=2019,1,0),"")</f>
        <v>0.0</v>
      </c>
      <c r="AD2110">
        <f>IF($L2110&lt;&gt;"",IF($L2110&gt;2013,1,0),"")</f>
        <v>1.0</v>
      </c>
      <c r="AE2110">
        <f>IF($L2110&lt;&gt;"",1+IF($L2110&gt;2011,1,0)+IF($L2110&gt;2014,1,0),"")</f>
        <v>2.0</v>
      </c>
      <c r="AF2110" t="inlineStr">
        <is>
          <t>rating</t>
        </is>
      </c>
      <c r="AG2110" t="inlineStr">
        <is>
          <t>disclosure</t>
        </is>
      </c>
      <c r="AH2110" t="inlineStr">
        <is>
          <t>non-sensitive</t>
        </is>
      </c>
      <c r="AI2110" t="inlineStr">
        <is>
          <t>with ETS/CT</t>
        </is>
      </c>
      <c r="AJ2110" t="inlineStr">
        <is>
          <t>without ETS/CT</t>
        </is>
      </c>
      <c r="AK2110" t="inlineStr">
        <is>
          <t>3_AsiaPac</t>
        </is>
      </c>
      <c r="AL2110" t="inlineStr">
        <is>
          <t>99_NCE</t>
        </is>
      </c>
      <c r="AM2110" t="inlineStr">
        <is>
          <t>2_non_western</t>
        </is>
      </c>
      <c r="AN2110" t="inlineStr">
        <is>
          <t>2_civil law</t>
        </is>
      </c>
      <c r="AO2110" t="str">
        <f>INDEX(lookup!$Y:$Y,MATCH($A2110,lookup!$A:$A,0))</f>
        <v>0_published</v>
      </c>
      <c r="AP2110" t="str">
        <f>INDEX(lookup!$Z:$Z,MATCH($A2110,lookup!$A:$A,0))</f>
        <v>0_VHB low</v>
      </c>
      <c r="AQ2110" t="str">
        <f>INDEX(lookup!$W:$W,MATCH($A2110,lookup!$A:$A,0))</f>
        <v>1_fin/acc/econ</v>
      </c>
      <c r="AS2110" t="inlineStr">
        <is>
          <t>staging</t>
        </is>
      </c>
      <c r="AT2110" t="inlineStr">
        <is>
          <t>good-CER</t>
        </is>
      </c>
      <c r="AU2110" t="inlineStr">
        <is>
          <t>creditworthiness</t>
        </is>
      </c>
      <c r="AV2110" t="inlineStr">
        <is>
          <t>-0.015</t>
        </is>
      </c>
      <c r="AW2110" t="inlineStr">
        <is>
          <t>0.021</t>
        </is>
      </c>
      <c r="BA2110" t="n">
        <v>600</v>
      </c>
      <c r="BB2110" t="inlineStr">
        <is>
          <t>0</t>
        </is>
      </c>
      <c r="BC2110" t="inlineStr">
        <is>
          <t>ordered logit</t>
        </is>
      </c>
      <c r="BD2110" t="inlineStr">
        <is>
          <t>not stated</t>
        </is>
      </c>
      <c r="BE2110" t="inlineStr">
        <is>
          <t>region</t>
        </is>
      </c>
      <c r="BF2110" t="inlineStr">
        <is>
          <t>China</t>
        </is>
      </c>
      <c r="BI2110" t="inlineStr">
        <is>
          <t>Table 5</t>
        </is>
      </c>
      <c r="BJ2110" t="inlineStr">
        <is>
          <t>Model III, China</t>
        </is>
      </c>
      <c r="BK2110" t="inlineStr">
        <is>
          <t>177</t>
        </is>
      </c>
      <c r="BL2110" t="inlineStr">
        <is>
          <t>E -0.015 (0.021)</t>
        </is>
      </c>
      <c r="BM2110" t="inlineStr">
        <is>
          <t>E</t>
        </is>
      </c>
      <c r="BN2110" t="inlineStr">
        <is>
          <t>long-term issuer credit rating</t>
        </is>
      </c>
      <c r="BO2110" t="inlineStr">
        <is>
          <t>original</t>
        </is>
      </c>
      <c r="BP2110" t="inlineStr">
        <is>
          <t>Srivisal et al (2021)</t>
        </is>
      </c>
      <c r="BQ2110" t="inlineStr">
        <is>
          <t>computed</t>
        </is>
      </c>
      <c r="BT2110" t="n">
        <v>0</v>
      </c>
      <c r="BU2110" t="inlineStr">
        <is>
          <t>staging_Srivisal_et_al_2021.csv</t>
        </is>
      </c>
      <c r="BW2110" t="n">
        <v>2009</v>
      </c>
      <c r="BX2110" t="n">
        <v>2018</v>
      </c>
      <c r="BY2110" t="inlineStr">
        <is>
          <t>China</t>
        </is>
      </c>
      <c r="BZ2110" t="n">
        <v>2013.5</v>
      </c>
      <c r="CA2110" t="n">
        <v>0.3</v>
      </c>
      <c r="CB2110" t="n">
        <v>0</v>
      </c>
      <c r="CC2110" t="n">
        <v>1</v>
      </c>
      <c r="CD2110" t="n">
        <v>0.02915646101960831</v>
      </c>
      <c r="CE2110" t="n">
        <v>1</v>
      </c>
    </row>
    <row r="2111">
      <c r="A2111" t="inlineStr">
        <is>
          <t>Srivisal et al (2021)</t>
        </is>
      </c>
      <c r="B2111" t="n">
        <v>3416</v>
      </c>
      <c r="C2111" t="n">
        <v>-0.04280965244569967</v>
      </c>
      <c r="D2111" t="n">
        <v>1668</v>
      </c>
      <c r="E2111">
        <f>IF(ISNUMBER($BA2111),$BA2111,IF(AND(ISNUMBER($D2111),ISNUMBER($BW2111),ISNUMBER($BX2111)),$D2111*($BX2111-$BW2111+1),""))</f>
        <v>1668.0</v>
      </c>
      <c r="H2111" t="inlineStr">
        <is>
          <t>partial</t>
        </is>
      </c>
      <c r="I2111" t="inlineStr">
        <is>
          <t>Regression Cofficient and Standard Error  available</t>
        </is>
      </c>
      <c r="J2111">
        <f>IF($BW2111&lt;&gt;"",$BW2111,"")</f>
        <v>2009.0</v>
      </c>
      <c r="K2111">
        <f>IF($BX2111&lt;&gt;"",$BX2111,"")</f>
        <v>2018.0</v>
      </c>
      <c r="L2111">
        <f>IF(AND(ISNUMBER($BW2111),ISNUMBER($BX2111)),($BW2111+$BX2111)/2,"")</f>
        <v>2013.5</v>
      </c>
      <c r="M2111">
        <f>IF($L2111&lt;&gt;"",$L2111,"")</f>
        <v>2013.5</v>
      </c>
      <c r="N2111">
        <f>IF(AND(ISNUMBER($BW2111),ISNUMBER($BX2111)),MIN(1,MAX(0,($BX2111-2016+1)/($BX2111-$BW2111+1))),"")</f>
        <v>0.3</v>
      </c>
      <c r="O2111">
        <f>IF(AND(ISNUMBER($BW2111),ISNUMBER($BX2111)),MIN(1,MAX(0,($BX2111-2017+1)/($BX2111-$BW2111+1))),"")</f>
        <v>0.2</v>
      </c>
      <c r="P2111">
        <f>IF(AND(ISNUMBER($BW2111),ISNUMBER($BX2111)),MIN(1,MAX(0,($BX2111-2018+1)/($BX2111-$BW2111+1))),"")</f>
        <v>0.1</v>
      </c>
      <c r="Q2111">
        <f>IF(AND(ISNUMBER($BW2111),ISNUMBER($BX2111)),MIN(1,MAX(0,($BX2111-2019+1)/($BX2111-$BW2111+1))),"")</f>
        <v>0.0</v>
      </c>
      <c r="R2111">
        <f>IF(AND(ISNUMBER($BW2111),ISNUMBER($BX2111)),MIN(1,MAX(0,($BX2111-2016+1)/($BX2111-$BW2111+1))),"")</f>
        <v>0.3</v>
      </c>
      <c r="S2111">
        <f>IF($L2111&lt;&gt;"",IF($L2111&gt;=2015.5,1,0),"")</f>
        <v>0.0</v>
      </c>
      <c r="T2111">
        <f>IF($L2111&lt;&gt;"",IF($L2111&gt;=2016,1,0),"")</f>
        <v>0.0</v>
      </c>
      <c r="U2111">
        <f>IF(ISNUMBER($BX2111),IF($BX2111&gt;=2016,1,0),"")</f>
        <v>1.0</v>
      </c>
      <c r="V2111">
        <f>IF(ISNUMBER($BW2111),IF($BW2111&gt;=2016,1,0),"")</f>
        <v>0.0</v>
      </c>
      <c r="W2111" t="str">
        <f>IF(AND(ISNUMBER($BW2111),ISNUMBER($BX2111)),IF($BW2111&gt;=2016,"post-only",IF($BX2111&lt;2016,"pre-only","mixed")),"")</f>
        <v>mixed</v>
      </c>
      <c r="X2111">
        <f>IF(AND(ISNUMBER($BW2111),ISNUMBER($BX2111)),MIN(1,MAX(0,($BX2111-2017+1)/($BX2111-$BW2111+1))),"")</f>
        <v>0.2</v>
      </c>
      <c r="Y2111">
        <f>IF(AND(ISNUMBER($BW2111),ISNUMBER($BX2111)),MIN(1,MAX(0,($BX2111-2018+1)/($BX2111-$BW2111+1))),"")</f>
        <v>0.1</v>
      </c>
      <c r="Z2111">
        <f>IF(AND(ISNUMBER($BW2111),ISNUMBER($BX2111)),MIN(1,MAX(0,($BX2111-2019+1)/($BX2111-$BW2111+1))),"")</f>
        <v>0.0</v>
      </c>
      <c r="AA2111">
        <f>IF(ISNUMBER($BX2111),IF($BX2111&gt;=2017,1,0),"")</f>
        <v>1.0</v>
      </c>
      <c r="AB2111">
        <f>IF(ISNUMBER($BX2111),IF($BX2111&gt;=2018,1,0),"")</f>
        <v>1.0</v>
      </c>
      <c r="AC2111">
        <f>IF(ISNUMBER($BX2111),IF($BX2111&gt;=2019,1,0),"")</f>
        <v>0.0</v>
      </c>
      <c r="AD2111">
        <f>IF($L2111&lt;&gt;"",IF($L2111&gt;2013,1,0),"")</f>
        <v>1.0</v>
      </c>
      <c r="AE2111">
        <f>IF($L2111&lt;&gt;"",1+IF($L2111&gt;2011,1,0)+IF($L2111&gt;2014,1,0),"")</f>
        <v>2.0</v>
      </c>
      <c r="AF2111" t="inlineStr">
        <is>
          <t>rating</t>
        </is>
      </c>
      <c r="AG2111" t="inlineStr">
        <is>
          <t>disclosure</t>
        </is>
      </c>
      <c r="AH2111" t="inlineStr">
        <is>
          <t>non-sensitive</t>
        </is>
      </c>
      <c r="AI2111" t="inlineStr">
        <is>
          <t>with ETS/CT</t>
        </is>
      </c>
      <c r="AJ2111" t="inlineStr">
        <is>
          <t>without ETS/CT</t>
        </is>
      </c>
      <c r="AK2111" t="inlineStr">
        <is>
          <t>3_AsiaPac</t>
        </is>
      </c>
      <c r="AL2111" t="inlineStr">
        <is>
          <t>99_NCE</t>
        </is>
      </c>
      <c r="AM2111" t="inlineStr">
        <is>
          <t>2_non_western</t>
        </is>
      </c>
      <c r="AN2111" t="inlineStr">
        <is>
          <t>2_civil law</t>
        </is>
      </c>
      <c r="AO2111" t="str">
        <f>INDEX(lookup!$Y:$Y,MATCH($A2111,lookup!$A:$A,0))</f>
        <v>0_published</v>
      </c>
      <c r="AP2111" t="str">
        <f>INDEX(lookup!$Z:$Z,MATCH($A2111,lookup!$A:$A,0))</f>
        <v>0_VHB low</v>
      </c>
      <c r="AQ2111" t="str">
        <f>INDEX(lookup!$W:$W,MATCH($A2111,lookup!$A:$A,0))</f>
        <v>1_fin/acc/econ</v>
      </c>
      <c r="AS2111" t="inlineStr">
        <is>
          <t>staging</t>
        </is>
      </c>
      <c r="AT2111" t="inlineStr">
        <is>
          <t>good-CER</t>
        </is>
      </c>
      <c r="AU2111" t="inlineStr">
        <is>
          <t>creditworthiness</t>
        </is>
      </c>
      <c r="AV2111" t="inlineStr">
        <is>
          <t>0.007</t>
        </is>
      </c>
      <c r="AW2111" t="inlineStr">
        <is>
          <t>0.004</t>
        </is>
      </c>
      <c r="BA2111" t="n">
        <v>1668</v>
      </c>
      <c r="BB2111" t="inlineStr">
        <is>
          <t>0</t>
        </is>
      </c>
      <c r="BC2111" t="inlineStr">
        <is>
          <t>ordered logit</t>
        </is>
      </c>
      <c r="BD2111" t="inlineStr">
        <is>
          <t>not stated</t>
        </is>
      </c>
      <c r="BE2111" t="inlineStr">
        <is>
          <t>region</t>
        </is>
      </c>
      <c r="BF2111" t="inlineStr">
        <is>
          <t>Japan</t>
        </is>
      </c>
      <c r="BI2111" t="inlineStr">
        <is>
          <t>Table 5</t>
        </is>
      </c>
      <c r="BJ2111" t="inlineStr">
        <is>
          <t>Model III, Japan</t>
        </is>
      </c>
      <c r="BK2111" t="inlineStr">
        <is>
          <t>177</t>
        </is>
      </c>
      <c r="BL2111" t="inlineStr">
        <is>
          <t>E 0.007* (0.004)</t>
        </is>
      </c>
      <c r="BM2111" t="inlineStr">
        <is>
          <t>E</t>
        </is>
      </c>
      <c r="BN2111" t="inlineStr">
        <is>
          <t>long-term issuer credit rating</t>
        </is>
      </c>
      <c r="BO2111" t="inlineStr">
        <is>
          <t>original</t>
        </is>
      </c>
      <c r="BP2111" t="inlineStr">
        <is>
          <t>Srivisal et al (2021)</t>
        </is>
      </c>
      <c r="BQ2111" t="inlineStr">
        <is>
          <t>computed</t>
        </is>
      </c>
      <c r="BT2111" t="n">
        <v>0</v>
      </c>
      <c r="BU2111" t="inlineStr">
        <is>
          <t>staging_Srivisal_et_al_2021.csv</t>
        </is>
      </c>
      <c r="BW2111" t="n">
        <v>2009</v>
      </c>
      <c r="BX2111" t="n">
        <v>2018</v>
      </c>
      <c r="BY2111" t="inlineStr">
        <is>
          <t>China</t>
        </is>
      </c>
      <c r="BZ2111" t="n">
        <v>2013.5</v>
      </c>
      <c r="CA2111" t="n">
        <v>0.3</v>
      </c>
      <c r="CB2111" t="n">
        <v>0</v>
      </c>
      <c r="CC2111" t="n">
        <v>1</v>
      </c>
      <c r="CD2111" t="n">
        <v>-0.04283583317645217</v>
      </c>
      <c r="CE2111" t="n">
        <v>1</v>
      </c>
    </row>
    <row r="2112">
      <c r="A2112" t="inlineStr">
        <is>
          <t>Srivisal et al (2021)</t>
        </is>
      </c>
      <c r="B2112" t="n">
        <v>3417</v>
      </c>
      <c r="C2112" t="n">
        <v>0.115696755278719</v>
      </c>
      <c r="D2112" t="n">
        <v>1663</v>
      </c>
      <c r="E2112">
        <f>IF(ISNUMBER($BA2112),$BA2112,IF(AND(ISNUMBER($D2112),ISNUMBER($BW2112),ISNUMBER($BX2112)),$D2112*($BX2112-$BW2112+1),""))</f>
        <v>1663.0</v>
      </c>
      <c r="H2112" t="inlineStr">
        <is>
          <t>partial</t>
        </is>
      </c>
      <c r="I2112" t="inlineStr">
        <is>
          <t>Regression Cofficient and Standard Error  available</t>
        </is>
      </c>
      <c r="J2112">
        <f>IF($BW2112&lt;&gt;"",$BW2112,"")</f>
        <v>2009.0</v>
      </c>
      <c r="K2112">
        <f>IF($BX2112&lt;&gt;"",$BX2112,"")</f>
        <v>2018.0</v>
      </c>
      <c r="L2112">
        <f>IF(AND(ISNUMBER($BW2112),ISNUMBER($BX2112)),($BW2112+$BX2112)/2,"")</f>
        <v>2013.5</v>
      </c>
      <c r="M2112">
        <f>IF($L2112&lt;&gt;"",$L2112,"")</f>
        <v>2013.5</v>
      </c>
      <c r="N2112">
        <f>IF(AND(ISNUMBER($BW2112),ISNUMBER($BX2112)),MIN(1,MAX(0,($BX2112-2016+1)/($BX2112-$BW2112+1))),"")</f>
        <v>0.3</v>
      </c>
      <c r="O2112">
        <f>IF(AND(ISNUMBER($BW2112),ISNUMBER($BX2112)),MIN(1,MAX(0,($BX2112-2017+1)/($BX2112-$BW2112+1))),"")</f>
        <v>0.2</v>
      </c>
      <c r="P2112">
        <f>IF(AND(ISNUMBER($BW2112),ISNUMBER($BX2112)),MIN(1,MAX(0,($BX2112-2018+1)/($BX2112-$BW2112+1))),"")</f>
        <v>0.1</v>
      </c>
      <c r="Q2112">
        <f>IF(AND(ISNUMBER($BW2112),ISNUMBER($BX2112)),MIN(1,MAX(0,($BX2112-2019+1)/($BX2112-$BW2112+1))),"")</f>
        <v>0.0</v>
      </c>
      <c r="R2112">
        <f>IF(AND(ISNUMBER($BW2112),ISNUMBER($BX2112)),MIN(1,MAX(0,($BX2112-2016+1)/($BX2112-$BW2112+1))),"")</f>
        <v>0.3</v>
      </c>
      <c r="S2112">
        <f>IF($L2112&lt;&gt;"",IF($L2112&gt;=2015.5,1,0),"")</f>
        <v>0.0</v>
      </c>
      <c r="T2112">
        <f>IF($L2112&lt;&gt;"",IF($L2112&gt;=2016,1,0),"")</f>
        <v>0.0</v>
      </c>
      <c r="U2112">
        <f>IF(ISNUMBER($BX2112),IF($BX2112&gt;=2016,1,0),"")</f>
        <v>1.0</v>
      </c>
      <c r="V2112">
        <f>IF(ISNUMBER($BW2112),IF($BW2112&gt;=2016,1,0),"")</f>
        <v>0.0</v>
      </c>
      <c r="W2112" t="str">
        <f>IF(AND(ISNUMBER($BW2112),ISNUMBER($BX2112)),IF($BW2112&gt;=2016,"post-only",IF($BX2112&lt;2016,"pre-only","mixed")),"")</f>
        <v>mixed</v>
      </c>
      <c r="X2112">
        <f>IF(AND(ISNUMBER($BW2112),ISNUMBER($BX2112)),MIN(1,MAX(0,($BX2112-2017+1)/($BX2112-$BW2112+1))),"")</f>
        <v>0.2</v>
      </c>
      <c r="Y2112">
        <f>IF(AND(ISNUMBER($BW2112),ISNUMBER($BX2112)),MIN(1,MAX(0,($BX2112-2018+1)/($BX2112-$BW2112+1))),"")</f>
        <v>0.1</v>
      </c>
      <c r="Z2112">
        <f>IF(AND(ISNUMBER($BW2112),ISNUMBER($BX2112)),MIN(1,MAX(0,($BX2112-2019+1)/($BX2112-$BW2112+1))),"")</f>
        <v>0.0</v>
      </c>
      <c r="AA2112">
        <f>IF(ISNUMBER($BX2112),IF($BX2112&gt;=2017,1,0),"")</f>
        <v>1.0</v>
      </c>
      <c r="AB2112">
        <f>IF(ISNUMBER($BX2112),IF($BX2112&gt;=2018,1,0),"")</f>
        <v>1.0</v>
      </c>
      <c r="AC2112">
        <f>IF(ISNUMBER($BX2112),IF($BX2112&gt;=2019,1,0),"")</f>
        <v>0.0</v>
      </c>
      <c r="AD2112">
        <f>IF($L2112&lt;&gt;"",IF($L2112&gt;2013,1,0),"")</f>
        <v>1.0</v>
      </c>
      <c r="AE2112">
        <f>IF($L2112&lt;&gt;"",1+IF($L2112&gt;2011,1,0)+IF($L2112&gt;2014,1,0),"")</f>
        <v>2.0</v>
      </c>
      <c r="AF2112" t="inlineStr">
        <is>
          <t>rating</t>
        </is>
      </c>
      <c r="AG2112" t="inlineStr">
        <is>
          <t>disclosure</t>
        </is>
      </c>
      <c r="AH2112" t="inlineStr">
        <is>
          <t>non-sensitive</t>
        </is>
      </c>
      <c r="AI2112" t="inlineStr">
        <is>
          <t>with ETS/CT</t>
        </is>
      </c>
      <c r="AJ2112" t="inlineStr">
        <is>
          <t>without ETS/CT</t>
        </is>
      </c>
      <c r="AK2112" t="inlineStr">
        <is>
          <t>3_AsiaPac</t>
        </is>
      </c>
      <c r="AL2112" t="inlineStr">
        <is>
          <t>99_NCE</t>
        </is>
      </c>
      <c r="AM2112" t="inlineStr">
        <is>
          <t>2_non_western</t>
        </is>
      </c>
      <c r="AN2112" t="inlineStr">
        <is>
          <t>2_civil law</t>
        </is>
      </c>
      <c r="AO2112" t="str">
        <f>INDEX(lookup!$Y:$Y,MATCH($A2112,lookup!$A:$A,0))</f>
        <v>0_published</v>
      </c>
      <c r="AP2112" t="str">
        <f>INDEX(lookup!$Z:$Z,MATCH($A2112,lookup!$A:$A,0))</f>
        <v>0_VHB low</v>
      </c>
      <c r="AQ2112" t="str">
        <f>INDEX(lookup!$W:$W,MATCH($A2112,lookup!$A:$A,0))</f>
        <v>1_fin/acc/econ</v>
      </c>
      <c r="AS2112" t="inlineStr">
        <is>
          <t>staging</t>
        </is>
      </c>
      <c r="AT2112" t="inlineStr">
        <is>
          <t>good-CER</t>
        </is>
      </c>
      <c r="AU2112" t="inlineStr">
        <is>
          <t>creditworthiness</t>
        </is>
      </c>
      <c r="AV2112" t="inlineStr">
        <is>
          <t>-0.019</t>
        </is>
      </c>
      <c r="AW2112" t="inlineStr">
        <is>
          <t>0.004</t>
        </is>
      </c>
      <c r="BA2112" t="n">
        <v>1663</v>
      </c>
      <c r="BB2112" t="inlineStr">
        <is>
          <t>0</t>
        </is>
      </c>
      <c r="BC2112" t="inlineStr">
        <is>
          <t>ordered logit</t>
        </is>
      </c>
      <c r="BD2112" t="inlineStr">
        <is>
          <t>not stated</t>
        </is>
      </c>
      <c r="BE2112" t="inlineStr">
        <is>
          <t>other:ESG score coverage</t>
        </is>
      </c>
      <c r="BF2112" t="inlineStr">
        <is>
          <t>companies with available ESG scores</t>
        </is>
      </c>
      <c r="BI2112" t="inlineStr">
        <is>
          <t>Table 7</t>
        </is>
      </c>
      <c r="BJ2112" t="inlineStr">
        <is>
          <t>Model III, China and Japan</t>
        </is>
      </c>
      <c r="BK2112" t="inlineStr">
        <is>
          <t>180</t>
        </is>
      </c>
      <c r="BL2112" t="inlineStr">
        <is>
          <t>E -0.019*** (0.004)</t>
        </is>
      </c>
      <c r="BM2112" t="inlineStr">
        <is>
          <t>E</t>
        </is>
      </c>
      <c r="BN2112" t="inlineStr">
        <is>
          <t>long-term issuer credit rating</t>
        </is>
      </c>
      <c r="BO2112" t="inlineStr">
        <is>
          <t>original</t>
        </is>
      </c>
      <c r="BP2112" t="inlineStr">
        <is>
          <t>Srivisal et al (2021)</t>
        </is>
      </c>
      <c r="BQ2112" t="inlineStr">
        <is>
          <t>computed</t>
        </is>
      </c>
      <c r="BT2112" t="n">
        <v>0</v>
      </c>
      <c r="BU2112" t="inlineStr">
        <is>
          <t>staging_Srivisal_et_al_2021.csv</t>
        </is>
      </c>
      <c r="BW2112" t="n">
        <v>2009</v>
      </c>
      <c r="BX2112" t="n">
        <v>2018</v>
      </c>
      <c r="BY2112" t="inlineStr">
        <is>
          <t>China</t>
        </is>
      </c>
      <c r="BZ2112" t="n">
        <v>2013.5</v>
      </c>
      <c r="CA2112" t="n">
        <v>0.3</v>
      </c>
      <c r="CB2112" t="n">
        <v>0</v>
      </c>
      <c r="CC2112" t="n">
        <v>1</v>
      </c>
      <c r="CD2112" t="n">
        <v>0.1162171702639267</v>
      </c>
      <c r="CE2112" t="n">
        <v>1</v>
      </c>
    </row>
    <row r="2113">
      <c r="A2113" t="inlineStr">
        <is>
          <t>Srivisal et al (2021)</t>
        </is>
      </c>
      <c r="B2113" t="n">
        <v>3418</v>
      </c>
      <c r="C2113" t="n">
        <v>0.03551104121142175</v>
      </c>
      <c r="D2113" t="n">
        <v>352</v>
      </c>
      <c r="E2113">
        <f>IF(ISNUMBER($BA2113),$BA2113,IF(AND(ISNUMBER($D2113),ISNUMBER($BW2113),ISNUMBER($BX2113)),$D2113*($BX2113-$BW2113+1),""))</f>
        <v>352.0</v>
      </c>
      <c r="H2113" t="inlineStr">
        <is>
          <t>partial</t>
        </is>
      </c>
      <c r="I2113" t="inlineStr">
        <is>
          <t>Regression Cofficient and Standard Error  available</t>
        </is>
      </c>
      <c r="J2113">
        <f>IF($BW2113&lt;&gt;"",$BW2113,"")</f>
        <v>2009.0</v>
      </c>
      <c r="K2113">
        <f>IF($BX2113&lt;&gt;"",$BX2113,"")</f>
        <v>2018.0</v>
      </c>
      <c r="L2113">
        <f>IF(AND(ISNUMBER($BW2113),ISNUMBER($BX2113)),($BW2113+$BX2113)/2,"")</f>
        <v>2013.5</v>
      </c>
      <c r="M2113">
        <f>IF($L2113&lt;&gt;"",$L2113,"")</f>
        <v>2013.5</v>
      </c>
      <c r="N2113">
        <f>IF(AND(ISNUMBER($BW2113),ISNUMBER($BX2113)),MIN(1,MAX(0,($BX2113-2016+1)/($BX2113-$BW2113+1))),"")</f>
        <v>0.3</v>
      </c>
      <c r="O2113">
        <f>IF(AND(ISNUMBER($BW2113),ISNUMBER($BX2113)),MIN(1,MAX(0,($BX2113-2017+1)/($BX2113-$BW2113+1))),"")</f>
        <v>0.2</v>
      </c>
      <c r="P2113">
        <f>IF(AND(ISNUMBER($BW2113),ISNUMBER($BX2113)),MIN(1,MAX(0,($BX2113-2018+1)/($BX2113-$BW2113+1))),"")</f>
        <v>0.1</v>
      </c>
      <c r="Q2113">
        <f>IF(AND(ISNUMBER($BW2113),ISNUMBER($BX2113)),MIN(1,MAX(0,($BX2113-2019+1)/($BX2113-$BW2113+1))),"")</f>
        <v>0.0</v>
      </c>
      <c r="R2113">
        <f>IF(AND(ISNUMBER($BW2113),ISNUMBER($BX2113)),MIN(1,MAX(0,($BX2113-2016+1)/($BX2113-$BW2113+1))),"")</f>
        <v>0.3</v>
      </c>
      <c r="S2113">
        <f>IF($L2113&lt;&gt;"",IF($L2113&gt;=2015.5,1,0),"")</f>
        <v>0.0</v>
      </c>
      <c r="T2113">
        <f>IF($L2113&lt;&gt;"",IF($L2113&gt;=2016,1,0),"")</f>
        <v>0.0</v>
      </c>
      <c r="U2113">
        <f>IF(ISNUMBER($BX2113),IF($BX2113&gt;=2016,1,0),"")</f>
        <v>1.0</v>
      </c>
      <c r="V2113">
        <f>IF(ISNUMBER($BW2113),IF($BW2113&gt;=2016,1,0),"")</f>
        <v>0.0</v>
      </c>
      <c r="W2113" t="str">
        <f>IF(AND(ISNUMBER($BW2113),ISNUMBER($BX2113)),IF($BW2113&gt;=2016,"post-only",IF($BX2113&lt;2016,"pre-only","mixed")),"")</f>
        <v>mixed</v>
      </c>
      <c r="X2113">
        <f>IF(AND(ISNUMBER($BW2113),ISNUMBER($BX2113)),MIN(1,MAX(0,($BX2113-2017+1)/($BX2113-$BW2113+1))),"")</f>
        <v>0.2</v>
      </c>
      <c r="Y2113">
        <f>IF(AND(ISNUMBER($BW2113),ISNUMBER($BX2113)),MIN(1,MAX(0,($BX2113-2018+1)/($BX2113-$BW2113+1))),"")</f>
        <v>0.1</v>
      </c>
      <c r="Z2113">
        <f>IF(AND(ISNUMBER($BW2113),ISNUMBER($BX2113)),MIN(1,MAX(0,($BX2113-2019+1)/($BX2113-$BW2113+1))),"")</f>
        <v>0.0</v>
      </c>
      <c r="AA2113">
        <f>IF(ISNUMBER($BX2113),IF($BX2113&gt;=2017,1,0),"")</f>
        <v>1.0</v>
      </c>
      <c r="AB2113">
        <f>IF(ISNUMBER($BX2113),IF($BX2113&gt;=2018,1,0),"")</f>
        <v>1.0</v>
      </c>
      <c r="AC2113">
        <f>IF(ISNUMBER($BX2113),IF($BX2113&gt;=2019,1,0),"")</f>
        <v>0.0</v>
      </c>
      <c r="AD2113">
        <f>IF($L2113&lt;&gt;"",IF($L2113&gt;2013,1,0),"")</f>
        <v>1.0</v>
      </c>
      <c r="AE2113">
        <f>IF($L2113&lt;&gt;"",1+IF($L2113&gt;2011,1,0)+IF($L2113&gt;2014,1,0),"")</f>
        <v>2.0</v>
      </c>
      <c r="AF2113" t="inlineStr">
        <is>
          <t>rating</t>
        </is>
      </c>
      <c r="AG2113" t="inlineStr">
        <is>
          <t>disclosure</t>
        </is>
      </c>
      <c r="AH2113" t="inlineStr">
        <is>
          <t>non-sensitive</t>
        </is>
      </c>
      <c r="AI2113" t="inlineStr">
        <is>
          <t>with ETS/CT</t>
        </is>
      </c>
      <c r="AJ2113" t="inlineStr">
        <is>
          <t>without ETS/CT</t>
        </is>
      </c>
      <c r="AK2113" t="inlineStr">
        <is>
          <t>3_AsiaPac</t>
        </is>
      </c>
      <c r="AL2113" t="inlineStr">
        <is>
          <t>99_NCE</t>
        </is>
      </c>
      <c r="AM2113" t="inlineStr">
        <is>
          <t>2_non_western</t>
        </is>
      </c>
      <c r="AN2113" t="inlineStr">
        <is>
          <t>2_civil law</t>
        </is>
      </c>
      <c r="AO2113" t="str">
        <f>INDEX(lookup!$Y:$Y,MATCH($A2113,lookup!$A:$A,0))</f>
        <v>0_published</v>
      </c>
      <c r="AP2113" t="str">
        <f>INDEX(lookup!$Z:$Z,MATCH($A2113,lookup!$A:$A,0))</f>
        <v>0_VHB low</v>
      </c>
      <c r="AQ2113" t="str">
        <f>INDEX(lookup!$W:$W,MATCH($A2113,lookup!$A:$A,0))</f>
        <v>1_fin/acc/econ</v>
      </c>
      <c r="AS2113" t="inlineStr">
        <is>
          <t>staging</t>
        </is>
      </c>
      <c r="AT2113" t="inlineStr">
        <is>
          <t>good-CER</t>
        </is>
      </c>
      <c r="AU2113" t="inlineStr">
        <is>
          <t>creditworthiness</t>
        </is>
      </c>
      <c r="AV2113" t="inlineStr">
        <is>
          <t>-0.014</t>
        </is>
      </c>
      <c r="AW2113" t="inlineStr">
        <is>
          <t>0.021</t>
        </is>
      </c>
      <c r="BA2113" t="n">
        <v>352</v>
      </c>
      <c r="BB2113" t="inlineStr">
        <is>
          <t>0</t>
        </is>
      </c>
      <c r="BC2113" t="inlineStr">
        <is>
          <t>ordered logit</t>
        </is>
      </c>
      <c r="BD2113" t="inlineStr">
        <is>
          <t>not stated</t>
        </is>
      </c>
      <c r="BE2113" t="inlineStr">
        <is>
          <t>region</t>
        </is>
      </c>
      <c r="BF2113" t="inlineStr">
        <is>
          <t>China</t>
        </is>
      </c>
      <c r="BI2113" t="inlineStr">
        <is>
          <t>Table 7</t>
        </is>
      </c>
      <c r="BJ2113" t="inlineStr">
        <is>
          <t>Model III, China</t>
        </is>
      </c>
      <c r="BK2113" t="inlineStr">
        <is>
          <t>180</t>
        </is>
      </c>
      <c r="BL2113" t="inlineStr">
        <is>
          <t>E -0.014 (0.021)</t>
        </is>
      </c>
      <c r="BM2113" t="inlineStr">
        <is>
          <t>E</t>
        </is>
      </c>
      <c r="BN2113" t="inlineStr">
        <is>
          <t>long-term issuer credit rating</t>
        </is>
      </c>
      <c r="BO2113" t="inlineStr">
        <is>
          <t>original</t>
        </is>
      </c>
      <c r="BP2113" t="inlineStr">
        <is>
          <t>Srivisal et al (2021)</t>
        </is>
      </c>
      <c r="BQ2113" t="inlineStr">
        <is>
          <t>computed</t>
        </is>
      </c>
      <c r="BT2113" t="n">
        <v>0</v>
      </c>
      <c r="BU2113" t="inlineStr">
        <is>
          <t>staging_Srivisal_et_al_2021.csv</t>
        </is>
      </c>
      <c r="BW2113" t="n">
        <v>2009</v>
      </c>
      <c r="BX2113" t="n">
        <v>2018</v>
      </c>
      <c r="BY2113" t="inlineStr">
        <is>
          <t>China</t>
        </is>
      </c>
      <c r="BZ2113" t="n">
        <v>2013.5</v>
      </c>
      <c r="CA2113" t="n">
        <v>0.3</v>
      </c>
      <c r="CB2113" t="n">
        <v>0</v>
      </c>
      <c r="CC2113" t="n">
        <v>1</v>
      </c>
      <c r="CD2113" t="n">
        <v>0.03552597939293322</v>
      </c>
      <c r="CE2113" t="n">
        <v>1</v>
      </c>
    </row>
    <row r="2114">
      <c r="A2114" t="inlineStr">
        <is>
          <t>Srivisal et al (2021)</t>
        </is>
      </c>
      <c r="B2114" t="n">
        <v>3419</v>
      </c>
      <c r="C2114" t="n">
        <v>-0.04827586206896552</v>
      </c>
      <c r="D2114" t="n">
        <v>1311</v>
      </c>
      <c r="E2114">
        <f>IF(ISNUMBER($BA2114),$BA2114,IF(AND(ISNUMBER($D2114),ISNUMBER($BW2114),ISNUMBER($BX2114)),$D2114*($BX2114-$BW2114+1),""))</f>
        <v>1311.0</v>
      </c>
      <c r="H2114" t="inlineStr">
        <is>
          <t>partial</t>
        </is>
      </c>
      <c r="I2114" t="inlineStr">
        <is>
          <t>Regression Cofficient and Standard Error  available</t>
        </is>
      </c>
      <c r="J2114">
        <f>IF($BW2114&lt;&gt;"",$BW2114,"")</f>
        <v>2009.0</v>
      </c>
      <c r="K2114">
        <f>IF($BX2114&lt;&gt;"",$BX2114,"")</f>
        <v>2018.0</v>
      </c>
      <c r="L2114">
        <f>IF(AND(ISNUMBER($BW2114),ISNUMBER($BX2114)),($BW2114+$BX2114)/2,"")</f>
        <v>2013.5</v>
      </c>
      <c r="M2114">
        <f>IF($L2114&lt;&gt;"",$L2114,"")</f>
        <v>2013.5</v>
      </c>
      <c r="N2114">
        <f>IF(AND(ISNUMBER($BW2114),ISNUMBER($BX2114)),MIN(1,MAX(0,($BX2114-2016+1)/($BX2114-$BW2114+1))),"")</f>
        <v>0.3</v>
      </c>
      <c r="O2114">
        <f>IF(AND(ISNUMBER($BW2114),ISNUMBER($BX2114)),MIN(1,MAX(0,($BX2114-2017+1)/($BX2114-$BW2114+1))),"")</f>
        <v>0.2</v>
      </c>
      <c r="P2114">
        <f>IF(AND(ISNUMBER($BW2114),ISNUMBER($BX2114)),MIN(1,MAX(0,($BX2114-2018+1)/($BX2114-$BW2114+1))),"")</f>
        <v>0.1</v>
      </c>
      <c r="Q2114">
        <f>IF(AND(ISNUMBER($BW2114),ISNUMBER($BX2114)),MIN(1,MAX(0,($BX2114-2019+1)/($BX2114-$BW2114+1))),"")</f>
        <v>0.0</v>
      </c>
      <c r="R2114">
        <f>IF(AND(ISNUMBER($BW2114),ISNUMBER($BX2114)),MIN(1,MAX(0,($BX2114-2016+1)/($BX2114-$BW2114+1))),"")</f>
        <v>0.3</v>
      </c>
      <c r="S2114">
        <f>IF($L2114&lt;&gt;"",IF($L2114&gt;=2015.5,1,0),"")</f>
        <v>0.0</v>
      </c>
      <c r="T2114">
        <f>IF($L2114&lt;&gt;"",IF($L2114&gt;=2016,1,0),"")</f>
        <v>0.0</v>
      </c>
      <c r="U2114">
        <f>IF(ISNUMBER($BX2114),IF($BX2114&gt;=2016,1,0),"")</f>
        <v>1.0</v>
      </c>
      <c r="V2114">
        <f>IF(ISNUMBER($BW2114),IF($BW2114&gt;=2016,1,0),"")</f>
        <v>0.0</v>
      </c>
      <c r="W2114" t="str">
        <f>IF(AND(ISNUMBER($BW2114),ISNUMBER($BX2114)),IF($BW2114&gt;=2016,"post-only",IF($BX2114&lt;2016,"pre-only","mixed")),"")</f>
        <v>mixed</v>
      </c>
      <c r="X2114">
        <f>IF(AND(ISNUMBER($BW2114),ISNUMBER($BX2114)),MIN(1,MAX(0,($BX2114-2017+1)/($BX2114-$BW2114+1))),"")</f>
        <v>0.2</v>
      </c>
      <c r="Y2114">
        <f>IF(AND(ISNUMBER($BW2114),ISNUMBER($BX2114)),MIN(1,MAX(0,($BX2114-2018+1)/($BX2114-$BW2114+1))),"")</f>
        <v>0.1</v>
      </c>
      <c r="Z2114">
        <f>IF(AND(ISNUMBER($BW2114),ISNUMBER($BX2114)),MIN(1,MAX(0,($BX2114-2019+1)/($BX2114-$BW2114+1))),"")</f>
        <v>0.0</v>
      </c>
      <c r="AA2114">
        <f>IF(ISNUMBER($BX2114),IF($BX2114&gt;=2017,1,0),"")</f>
        <v>1.0</v>
      </c>
      <c r="AB2114">
        <f>IF(ISNUMBER($BX2114),IF($BX2114&gt;=2018,1,0),"")</f>
        <v>1.0</v>
      </c>
      <c r="AC2114">
        <f>IF(ISNUMBER($BX2114),IF($BX2114&gt;=2019,1,0),"")</f>
        <v>0.0</v>
      </c>
      <c r="AD2114">
        <f>IF($L2114&lt;&gt;"",IF($L2114&gt;2013,1,0),"")</f>
        <v>1.0</v>
      </c>
      <c r="AE2114">
        <f>IF($L2114&lt;&gt;"",1+IF($L2114&gt;2011,1,0)+IF($L2114&gt;2014,1,0),"")</f>
        <v>2.0</v>
      </c>
      <c r="AF2114" t="inlineStr">
        <is>
          <t>rating</t>
        </is>
      </c>
      <c r="AG2114" t="inlineStr">
        <is>
          <t>disclosure</t>
        </is>
      </c>
      <c r="AH2114" t="inlineStr">
        <is>
          <t>non-sensitive</t>
        </is>
      </c>
      <c r="AI2114" t="inlineStr">
        <is>
          <t>with ETS/CT</t>
        </is>
      </c>
      <c r="AJ2114" t="inlineStr">
        <is>
          <t>without ETS/CT</t>
        </is>
      </c>
      <c r="AK2114" t="inlineStr">
        <is>
          <t>3_AsiaPac</t>
        </is>
      </c>
      <c r="AL2114" t="inlineStr">
        <is>
          <t>99_NCE</t>
        </is>
      </c>
      <c r="AM2114" t="inlineStr">
        <is>
          <t>2_non_western</t>
        </is>
      </c>
      <c r="AN2114" t="inlineStr">
        <is>
          <t>2_civil law</t>
        </is>
      </c>
      <c r="AO2114" t="str">
        <f>INDEX(lookup!$Y:$Y,MATCH($A2114,lookup!$A:$A,0))</f>
        <v>0_published</v>
      </c>
      <c r="AP2114" t="str">
        <f>INDEX(lookup!$Z:$Z,MATCH($A2114,lookup!$A:$A,0))</f>
        <v>0_VHB low</v>
      </c>
      <c r="AQ2114" t="str">
        <f>INDEX(lookup!$W:$W,MATCH($A2114,lookup!$A:$A,0))</f>
        <v>1_fin/acc/econ</v>
      </c>
      <c r="AS2114" t="inlineStr">
        <is>
          <t>staging</t>
        </is>
      </c>
      <c r="AT2114" t="inlineStr">
        <is>
          <t>good-CER</t>
        </is>
      </c>
      <c r="AU2114" t="inlineStr">
        <is>
          <t>creditworthiness</t>
        </is>
      </c>
      <c r="AV2114" t="inlineStr">
        <is>
          <t>0.007</t>
        </is>
      </c>
      <c r="AW2114" t="inlineStr">
        <is>
          <t>0.004</t>
        </is>
      </c>
      <c r="BA2114" t="n">
        <v>1311</v>
      </c>
      <c r="BB2114" t="inlineStr">
        <is>
          <t>0</t>
        </is>
      </c>
      <c r="BC2114" t="inlineStr">
        <is>
          <t>ordered logit</t>
        </is>
      </c>
      <c r="BD2114" t="inlineStr">
        <is>
          <t>not stated</t>
        </is>
      </c>
      <c r="BE2114" t="inlineStr">
        <is>
          <t>region</t>
        </is>
      </c>
      <c r="BF2114" t="inlineStr">
        <is>
          <t>Japan</t>
        </is>
      </c>
      <c r="BI2114" t="inlineStr">
        <is>
          <t>Table 7</t>
        </is>
      </c>
      <c r="BJ2114" t="inlineStr">
        <is>
          <t>Model III, Japan</t>
        </is>
      </c>
      <c r="BK2114" t="inlineStr">
        <is>
          <t>180</t>
        </is>
      </c>
      <c r="BL2114" t="inlineStr">
        <is>
          <t>E 0.007* (0.004)</t>
        </is>
      </c>
      <c r="BM2114" t="inlineStr">
        <is>
          <t>E</t>
        </is>
      </c>
      <c r="BN2114" t="inlineStr">
        <is>
          <t>long-term issuer credit rating</t>
        </is>
      </c>
      <c r="BO2114" t="inlineStr">
        <is>
          <t>original</t>
        </is>
      </c>
      <c r="BP2114" t="inlineStr">
        <is>
          <t>Srivisal et al (2021)</t>
        </is>
      </c>
      <c r="BQ2114" t="inlineStr">
        <is>
          <t>computed</t>
        </is>
      </c>
      <c r="BT2114" t="n">
        <v>0</v>
      </c>
      <c r="BU2114" t="inlineStr">
        <is>
          <t>staging_Srivisal_et_al_2021.csv</t>
        </is>
      </c>
      <c r="BW2114" t="n">
        <v>2009</v>
      </c>
      <c r="BX2114" t="n">
        <v>2018</v>
      </c>
      <c r="BY2114" t="inlineStr">
        <is>
          <t>China</t>
        </is>
      </c>
      <c r="BZ2114" t="n">
        <v>2013.5</v>
      </c>
      <c r="CA2114" t="n">
        <v>0.3</v>
      </c>
      <c r="CB2114" t="n">
        <v>0</v>
      </c>
      <c r="CC2114" t="n">
        <v>1</v>
      </c>
      <c r="CD2114" t="n">
        <v>-0.04831341784453585</v>
      </c>
      <c r="CE2114" t="n">
        <v>1</v>
      </c>
    </row>
    <row r="2115">
      <c r="A2115" t="inlineStr">
        <is>
          <t>Sze et al (2021)</t>
        </is>
      </c>
      <c r="B2115" t="n">
        <v>3420</v>
      </c>
      <c r="C2115" t="n">
        <v>-0.01484273899929769</v>
      </c>
      <c r="D2115" t="n">
        <v>13898</v>
      </c>
      <c r="E2115">
        <f>IF(ISNUMBER($BA2115),$BA2115,IF(AND(ISNUMBER($D2115),ISNUMBER($BW2115),ISNUMBER($BX2115)),$D2115*($BX2115-$BW2115+1),""))</f>
        <v>13898.0</v>
      </c>
      <c r="H2115" t="inlineStr">
        <is>
          <t>partial</t>
        </is>
      </c>
      <c r="I2115" t="inlineStr">
        <is>
          <t>Regression Cofficient and Standard Error  available</t>
        </is>
      </c>
      <c r="J2115">
        <f>IF($BW2115&lt;&gt;"",$BW2115,"")</f>
        <v>2008.0</v>
      </c>
      <c r="K2115">
        <f>IF($BX2115&lt;&gt;"",$BX2115,"")</f>
        <v>2019.0</v>
      </c>
      <c r="L2115">
        <f>IF(AND(ISNUMBER($BW2115),ISNUMBER($BX2115)),($BW2115+$BX2115)/2,"")</f>
        <v>2013.5</v>
      </c>
      <c r="M2115">
        <f>IF($L2115&lt;&gt;"",$L2115,"")</f>
        <v>2013.5</v>
      </c>
      <c r="N2115">
        <f>IF(AND(ISNUMBER($BW2115),ISNUMBER($BX2115)),MIN(1,MAX(0,($BX2115-2016+1)/($BX2115-$BW2115+1))),"")</f>
        <v>0.3333333333333333</v>
      </c>
      <c r="O2115">
        <f>IF(AND(ISNUMBER($BW2115),ISNUMBER($BX2115)),MIN(1,MAX(0,($BX2115-2017+1)/($BX2115-$BW2115+1))),"")</f>
        <v>0.25</v>
      </c>
      <c r="P2115">
        <f>IF(AND(ISNUMBER($BW2115),ISNUMBER($BX2115)),MIN(1,MAX(0,($BX2115-2018+1)/($BX2115-$BW2115+1))),"")</f>
        <v>0.1666666666666667</v>
      </c>
      <c r="Q2115">
        <f>IF(AND(ISNUMBER($BW2115),ISNUMBER($BX2115)),MIN(1,MAX(0,($BX2115-2019+1)/($BX2115-$BW2115+1))),"")</f>
        <v>0.08333333333333333</v>
      </c>
      <c r="R2115">
        <f>IF(AND(ISNUMBER($BW2115),ISNUMBER($BX2115)),MIN(1,MAX(0,($BX2115-2016+1)/($BX2115-$BW2115+1))),"")</f>
        <v>0.3333333333333333</v>
      </c>
      <c r="S2115">
        <f>IF($L2115&lt;&gt;"",IF($L2115&gt;=2015.5,1,0),"")</f>
        <v>0.0</v>
      </c>
      <c r="T2115">
        <f>IF($L2115&lt;&gt;"",IF($L2115&gt;=2016,1,0),"")</f>
        <v>0.0</v>
      </c>
      <c r="U2115">
        <f>IF(ISNUMBER($BX2115),IF($BX2115&gt;=2016,1,0),"")</f>
        <v>1.0</v>
      </c>
      <c r="V2115">
        <f>IF(ISNUMBER($BW2115),IF($BW2115&gt;=2016,1,0),"")</f>
        <v>0.0</v>
      </c>
      <c r="W2115" t="str">
        <f>IF(AND(ISNUMBER($BW2115),ISNUMBER($BX2115)),IF($BW2115&gt;=2016,"post-only",IF($BX2115&lt;2016,"pre-only","mixed")),"")</f>
        <v>mixed</v>
      </c>
      <c r="X2115">
        <f>IF(AND(ISNUMBER($BW2115),ISNUMBER($BX2115)),MIN(1,MAX(0,($BX2115-2017+1)/($BX2115-$BW2115+1))),"")</f>
        <v>0.25</v>
      </c>
      <c r="Y2115">
        <f>IF(AND(ISNUMBER($BW2115),ISNUMBER($BX2115)),MIN(1,MAX(0,($BX2115-2018+1)/($BX2115-$BW2115+1))),"")</f>
        <v>0.1666666666666667</v>
      </c>
      <c r="Z2115">
        <f>IF(AND(ISNUMBER($BW2115),ISNUMBER($BX2115)),MIN(1,MAX(0,($BX2115-2019+1)/($BX2115-$BW2115+1))),"")</f>
        <v>0.08333333333333333</v>
      </c>
      <c r="AA2115">
        <f>IF(ISNUMBER($BX2115),IF($BX2115&gt;=2017,1,0),"")</f>
        <v>1.0</v>
      </c>
      <c r="AB2115">
        <f>IF(ISNUMBER($BX2115),IF($BX2115&gt;=2018,1,0),"")</f>
        <v>1.0</v>
      </c>
      <c r="AC2115">
        <f>IF(ISNUMBER($BX2115),IF($BX2115&gt;=2019,1,0),"")</f>
        <v>1.0</v>
      </c>
      <c r="AD2115">
        <f>IF($L2115&lt;&gt;"",IF($L2115&gt;2013,1,0),"")</f>
        <v>1.0</v>
      </c>
      <c r="AE2115">
        <f>IF($L2115&lt;&gt;"",1+IF($L2115&gt;2011,1,0)+IF($L2115&gt;2014,1,0),"")</f>
        <v>2.0</v>
      </c>
      <c r="AF2115" t="inlineStr">
        <is>
          <t>bond (yield)</t>
        </is>
      </c>
      <c r="AG2115" t="inlineStr">
        <is>
          <t>performance</t>
        </is>
      </c>
      <c r="AH2115" t="inlineStr">
        <is>
          <t>non-sensitive</t>
        </is>
      </c>
      <c r="AI2115" t="inlineStr">
        <is>
          <t>without ETS/CT</t>
        </is>
      </c>
      <c r="AJ2115" t="inlineStr">
        <is>
          <t>without ETS/CT</t>
        </is>
      </c>
      <c r="AK2115" t="str">
        <f>IF(AND($CF2115&lt;&gt;"",IFERROR(INDEX(subsample_country_map!$B:$B,MATCH($CF2115,subsample_country_map!$A:$A,0)),"")&lt;&gt;""),INDEX(subsample_country_map!$B:$B,MATCH($CF2115,subsample_country_map!$A:$A,0)),INDEX(lookup!$AA:$AA,MATCH($A2115,lookup!$A:$A,0)))</f>
        <v>3_AsiaPac</v>
      </c>
      <c r="AL2115" t="str">
        <f>IF(AND($CF2115&lt;&gt;"",IFERROR(INDEX(subsample_country_map!$C:$C,MATCH($CF2115,subsample_country_map!$A:$A,0)),"")&lt;&gt;""),INDEX(subsample_country_map!$C:$C,MATCH($CF2115,subsample_country_map!$A:$A,0)),INDEX(lookup!$AB:$AB,MATCH($A2115,lookup!$A:$A,0)))</f>
        <v>99_NCE</v>
      </c>
      <c r="AM2115" t="str">
        <f>IF(AND($CF2115&lt;&gt;"",IFERROR(INDEX(subsample_country_map!$D:$D,MATCH($CF2115,subsample_country_map!$A:$A,0)),"")&lt;&gt;""),INDEX(subsample_country_map!$D:$D,MATCH($CF2115,subsample_country_map!$A:$A,0)),INDEX(lookup!$AC:$AC,MATCH($A2115,lookup!$A:$A,0)))</f>
        <v>99_NCE</v>
      </c>
      <c r="AN2115" t="str">
        <f>IF(AND($CF2115&lt;&gt;"",IFERROR(INDEX(subsample_country_map!$E:$E,MATCH($CF2115,subsample_country_map!$A:$A,0)),"")&lt;&gt;""),INDEX(subsample_country_map!$E:$E,MATCH($CF2115,subsample_country_map!$A:$A,0)),INDEX(lookup!$AD:$AD,MATCH($A2115,lookup!$A:$A,0)))</f>
        <v>99_NCE</v>
      </c>
      <c r="AO2115" t="str">
        <f>INDEX(lookup!$Y:$Y,MATCH($A2115,lookup!$A:$A,0))</f>
        <v>1_not published</v>
      </c>
      <c r="AP2115" t="str">
        <f>INDEX(lookup!$Z:$Z,MATCH($A2115,lookup!$A:$A,0))</f>
        <v>99_NCE</v>
      </c>
      <c r="AQ2115" t="str">
        <f>INDEX(lookup!$W:$W,MATCH($A2115,lookup!$A:$A,0))</f>
        <v>1_fin/acc/econ</v>
      </c>
      <c r="AS2115" t="inlineStr">
        <is>
          <t>staging</t>
        </is>
      </c>
      <c r="AT2115" t="inlineStr">
        <is>
          <t>good-CER</t>
        </is>
      </c>
      <c r="AU2115" t="inlineStr">
        <is>
          <t>cost</t>
        </is>
      </c>
      <c r="AV2115" t="inlineStr">
        <is>
          <t>-0.07</t>
        </is>
      </c>
      <c r="AW2115" t="inlineStr">
        <is>
          <t>0.04</t>
        </is>
      </c>
      <c r="BA2115" t="n">
        <v>13898</v>
      </c>
      <c r="BB2115" t="inlineStr">
        <is>
          <t>0</t>
        </is>
      </c>
      <c r="BC2115" t="inlineStr">
        <is>
          <t>FE</t>
        </is>
      </c>
      <c r="BD2115" t="inlineStr">
        <is>
          <t>other:single-clustered at the cross-section dimension</t>
        </is>
      </c>
      <c r="BE2115" t="inlineStr">
        <is>
          <t>none</t>
        </is>
      </c>
      <c r="BI2115" t="inlineStr">
        <is>
          <t>Table 2</t>
        </is>
      </c>
      <c r="BJ2115" t="inlineStr">
        <is>
          <t>Model 2 (E-score)</t>
        </is>
      </c>
      <c r="BK2115" t="inlineStr">
        <is>
          <t>11-12</t>
        </is>
      </c>
      <c r="BL2115" t="inlineStr">
        <is>
          <t>Firm E-score -0.07 (0.04)</t>
        </is>
      </c>
      <c r="BM2115" t="inlineStr">
        <is>
          <t>Firm E-score</t>
        </is>
      </c>
      <c r="BN2115" t="inlineStr">
        <is>
          <t>OAS</t>
        </is>
      </c>
      <c r="BO2115" t="inlineStr">
        <is>
          <t>original</t>
        </is>
      </c>
      <c r="BP2115" t="inlineStr">
        <is>
          <t>Sze et al (2021)</t>
        </is>
      </c>
      <c r="BQ2115" t="inlineStr">
        <is>
          <t>computed</t>
        </is>
      </c>
      <c r="BT2115" t="n">
        <v>0</v>
      </c>
      <c r="BU2115" t="inlineStr">
        <is>
          <t>staging_Sze_et_al_2021.csv</t>
        </is>
      </c>
      <c r="BW2115" t="n">
        <v>2008</v>
      </c>
      <c r="BX2115" t="n">
        <v>2019</v>
      </c>
      <c r="BY2115" t="inlineStr">
        <is>
          <t>Australia, China, Hong Kong, Indonesia, Japan, Mal</t>
        </is>
      </c>
      <c r="BZ2115" t="n">
        <v>2013.5</v>
      </c>
      <c r="CA2115" t="n">
        <v>0.3333333333333333</v>
      </c>
      <c r="CB2115" t="n">
        <v>0</v>
      </c>
      <c r="CC2115" t="n">
        <v>1</v>
      </c>
      <c r="CD2115" t="n">
        <v>-0.01484382912934299</v>
      </c>
      <c r="CE2115" t="n">
        <v>1</v>
      </c>
    </row>
    <row r="2116">
      <c r="A2116" t="inlineStr">
        <is>
          <t>Sze et al (2021)</t>
        </is>
      </c>
      <c r="B2116" t="n">
        <v>3421</v>
      </c>
      <c r="C2116" t="n">
        <v>0.001696497472751015</v>
      </c>
      <c r="D2116" t="n">
        <v>13898</v>
      </c>
      <c r="E2116">
        <f>IF(ISNUMBER($BA2116),$BA2116,IF(AND(ISNUMBER($D2116),ISNUMBER($BW2116),ISNUMBER($BX2116)),$D2116*($BX2116-$BW2116+1),""))</f>
        <v>13898.0</v>
      </c>
      <c r="H2116" t="inlineStr">
        <is>
          <t>partial</t>
        </is>
      </c>
      <c r="I2116" t="inlineStr">
        <is>
          <t>Regression Cofficient and Standard Error  available</t>
        </is>
      </c>
      <c r="J2116">
        <f>IF($BW2116&lt;&gt;"",$BW2116,"")</f>
        <v>2008.0</v>
      </c>
      <c r="K2116">
        <f>IF($BX2116&lt;&gt;"",$BX2116,"")</f>
        <v>2019.0</v>
      </c>
      <c r="L2116">
        <f>IF(AND(ISNUMBER($BW2116),ISNUMBER($BX2116)),($BW2116+$BX2116)/2,"")</f>
        <v>2013.5</v>
      </c>
      <c r="M2116">
        <f>IF($L2116&lt;&gt;"",$L2116,"")</f>
        <v>2013.5</v>
      </c>
      <c r="N2116">
        <f>IF(AND(ISNUMBER($BW2116),ISNUMBER($BX2116)),MIN(1,MAX(0,($BX2116-2016+1)/($BX2116-$BW2116+1))),"")</f>
        <v>0.3333333333333333</v>
      </c>
      <c r="O2116">
        <f>IF(AND(ISNUMBER($BW2116),ISNUMBER($BX2116)),MIN(1,MAX(0,($BX2116-2017+1)/($BX2116-$BW2116+1))),"")</f>
        <v>0.25</v>
      </c>
      <c r="P2116">
        <f>IF(AND(ISNUMBER($BW2116),ISNUMBER($BX2116)),MIN(1,MAX(0,($BX2116-2018+1)/($BX2116-$BW2116+1))),"")</f>
        <v>0.1666666666666667</v>
      </c>
      <c r="Q2116">
        <f>IF(AND(ISNUMBER($BW2116),ISNUMBER($BX2116)),MIN(1,MAX(0,($BX2116-2019+1)/($BX2116-$BW2116+1))),"")</f>
        <v>0.08333333333333333</v>
      </c>
      <c r="R2116">
        <f>IF(AND(ISNUMBER($BW2116),ISNUMBER($BX2116)),MIN(1,MAX(0,($BX2116-2016+1)/($BX2116-$BW2116+1))),"")</f>
        <v>0.3333333333333333</v>
      </c>
      <c r="S2116">
        <f>IF($L2116&lt;&gt;"",IF($L2116&gt;=2015.5,1,0),"")</f>
        <v>0.0</v>
      </c>
      <c r="T2116">
        <f>IF($L2116&lt;&gt;"",IF($L2116&gt;=2016,1,0),"")</f>
        <v>0.0</v>
      </c>
      <c r="U2116">
        <f>IF(ISNUMBER($BX2116),IF($BX2116&gt;=2016,1,0),"")</f>
        <v>1.0</v>
      </c>
      <c r="V2116">
        <f>IF(ISNUMBER($BW2116),IF($BW2116&gt;=2016,1,0),"")</f>
        <v>0.0</v>
      </c>
      <c r="W2116" t="str">
        <f>IF(AND(ISNUMBER($BW2116),ISNUMBER($BX2116)),IF($BW2116&gt;=2016,"post-only",IF($BX2116&lt;2016,"pre-only","mixed")),"")</f>
        <v>mixed</v>
      </c>
      <c r="X2116">
        <f>IF(AND(ISNUMBER($BW2116),ISNUMBER($BX2116)),MIN(1,MAX(0,($BX2116-2017+1)/($BX2116-$BW2116+1))),"")</f>
        <v>0.25</v>
      </c>
      <c r="Y2116">
        <f>IF(AND(ISNUMBER($BW2116),ISNUMBER($BX2116)),MIN(1,MAX(0,($BX2116-2018+1)/($BX2116-$BW2116+1))),"")</f>
        <v>0.1666666666666667</v>
      </c>
      <c r="Z2116">
        <f>IF(AND(ISNUMBER($BW2116),ISNUMBER($BX2116)),MIN(1,MAX(0,($BX2116-2019+1)/($BX2116-$BW2116+1))),"")</f>
        <v>0.08333333333333333</v>
      </c>
      <c r="AA2116">
        <f>IF(ISNUMBER($BX2116),IF($BX2116&gt;=2017,1,0),"")</f>
        <v>1.0</v>
      </c>
      <c r="AB2116">
        <f>IF(ISNUMBER($BX2116),IF($BX2116&gt;=2018,1,0),"")</f>
        <v>1.0</v>
      </c>
      <c r="AC2116">
        <f>IF(ISNUMBER($BX2116),IF($BX2116&gt;=2019,1,0),"")</f>
        <v>1.0</v>
      </c>
      <c r="AD2116">
        <f>IF($L2116&lt;&gt;"",IF($L2116&gt;2013,1,0),"")</f>
        <v>1.0</v>
      </c>
      <c r="AE2116">
        <f>IF($L2116&lt;&gt;"",1+IF($L2116&gt;2011,1,0)+IF($L2116&gt;2014,1,0),"")</f>
        <v>2.0</v>
      </c>
      <c r="AF2116" t="inlineStr">
        <is>
          <t>bond (yield)</t>
        </is>
      </c>
      <c r="AG2116" t="inlineStr">
        <is>
          <t>performance</t>
        </is>
      </c>
      <c r="AH2116" t="inlineStr">
        <is>
          <t>non-sensitive</t>
        </is>
      </c>
      <c r="AI2116" t="inlineStr">
        <is>
          <t>without ETS/CT</t>
        </is>
      </c>
      <c r="AJ2116" t="inlineStr">
        <is>
          <t>without ETS/CT</t>
        </is>
      </c>
      <c r="AK2116" t="str">
        <f>IF(AND($CF2116&lt;&gt;"",IFERROR(INDEX(subsample_country_map!$B:$B,MATCH($CF2116,subsample_country_map!$A:$A,0)),"")&lt;&gt;""),INDEX(subsample_country_map!$B:$B,MATCH($CF2116,subsample_country_map!$A:$A,0)),INDEX(lookup!$AA:$AA,MATCH($A2116,lookup!$A:$A,0)))</f>
        <v>3_AsiaPac</v>
      </c>
      <c r="AL2116" t="str">
        <f>IF(AND($CF2116&lt;&gt;"",IFERROR(INDEX(subsample_country_map!$C:$C,MATCH($CF2116,subsample_country_map!$A:$A,0)),"")&lt;&gt;""),INDEX(subsample_country_map!$C:$C,MATCH($CF2116,subsample_country_map!$A:$A,0)),INDEX(lookup!$AB:$AB,MATCH($A2116,lookup!$A:$A,0)))</f>
        <v>99_NCE</v>
      </c>
      <c r="AM2116" t="str">
        <f>IF(AND($CF2116&lt;&gt;"",IFERROR(INDEX(subsample_country_map!$D:$D,MATCH($CF2116,subsample_country_map!$A:$A,0)),"")&lt;&gt;""),INDEX(subsample_country_map!$D:$D,MATCH($CF2116,subsample_country_map!$A:$A,0)),INDEX(lookup!$AC:$AC,MATCH($A2116,lookup!$A:$A,0)))</f>
        <v>99_NCE</v>
      </c>
      <c r="AN2116" t="str">
        <f>IF(AND($CF2116&lt;&gt;"",IFERROR(INDEX(subsample_country_map!$E:$E,MATCH($CF2116,subsample_country_map!$A:$A,0)),"")&lt;&gt;""),INDEX(subsample_country_map!$E:$E,MATCH($CF2116,subsample_country_map!$A:$A,0)),INDEX(lookup!$AD:$AD,MATCH($A2116,lookup!$A:$A,0)))</f>
        <v>99_NCE</v>
      </c>
      <c r="AO2116" t="str">
        <f>INDEX(lookup!$Y:$Y,MATCH($A2116,lookup!$A:$A,0))</f>
        <v>1_not published</v>
      </c>
      <c r="AP2116" t="str">
        <f>INDEX(lookup!$Z:$Z,MATCH($A2116,lookup!$A:$A,0))</f>
        <v>99_NCE</v>
      </c>
      <c r="AQ2116" t="str">
        <f>INDEX(lookup!$W:$W,MATCH($A2116,lookup!$A:$A,0))</f>
        <v>1_fin/acc/econ</v>
      </c>
      <c r="AS2116" t="inlineStr">
        <is>
          <t>staging</t>
        </is>
      </c>
      <c r="AT2116" t="inlineStr">
        <is>
          <t>good-CER</t>
        </is>
      </c>
      <c r="AU2116" t="inlineStr">
        <is>
          <t>cost</t>
        </is>
      </c>
      <c r="AV2116" t="inlineStr">
        <is>
          <t>0.01</t>
        </is>
      </c>
      <c r="AW2116" t="inlineStr">
        <is>
          <t>0.05</t>
        </is>
      </c>
      <c r="BA2116" t="n">
        <v>13898</v>
      </c>
      <c r="BB2116" t="inlineStr">
        <is>
          <t>0</t>
        </is>
      </c>
      <c r="BC2116" t="inlineStr">
        <is>
          <t>FE</t>
        </is>
      </c>
      <c r="BD2116" t="inlineStr">
        <is>
          <t>other:single-clustered at the cross-section dimension</t>
        </is>
      </c>
      <c r="BE2116" t="inlineStr">
        <is>
          <t>none</t>
        </is>
      </c>
      <c r="BI2116" t="inlineStr">
        <is>
          <t>Table 2</t>
        </is>
      </c>
      <c r="BJ2116" t="inlineStr">
        <is>
          <t>Model 5 (E, S, G)</t>
        </is>
      </c>
      <c r="BK2116" t="inlineStr">
        <is>
          <t>11-12</t>
        </is>
      </c>
      <c r="BL2116" t="inlineStr">
        <is>
          <t>Firm E-score 0.01 (0.05)</t>
        </is>
      </c>
      <c r="BM2116" t="inlineStr">
        <is>
          <t>Firm E-score</t>
        </is>
      </c>
      <c r="BN2116" t="inlineStr">
        <is>
          <t>OAS</t>
        </is>
      </c>
      <c r="BO2116" t="inlineStr">
        <is>
          <t>original</t>
        </is>
      </c>
      <c r="BP2116" t="inlineStr">
        <is>
          <t>Sze et al (2021)</t>
        </is>
      </c>
      <c r="BQ2116" t="inlineStr">
        <is>
          <t>computed</t>
        </is>
      </c>
      <c r="BT2116" t="n">
        <v>0</v>
      </c>
      <c r="BU2116" t="inlineStr">
        <is>
          <t>staging_Sze_et_al_2021.csv</t>
        </is>
      </c>
      <c r="BW2116" t="n">
        <v>2008</v>
      </c>
      <c r="BX2116" t="n">
        <v>2019</v>
      </c>
      <c r="BY2116" t="inlineStr">
        <is>
          <t>Australia, China, Hong Kong, Indonesia, Japan, Mal</t>
        </is>
      </c>
      <c r="BZ2116" t="n">
        <v>2013.5</v>
      </c>
      <c r="CA2116" t="n">
        <v>0.3333333333333333</v>
      </c>
      <c r="CB2116" t="n">
        <v>0</v>
      </c>
      <c r="CC2116" t="n">
        <v>1</v>
      </c>
      <c r="CD2116" t="n">
        <v>0.00169649910031903</v>
      </c>
      <c r="CE2116" t="n">
        <v>1</v>
      </c>
    </row>
    <row r="2117">
      <c r="A2117" t="inlineStr">
        <is>
          <t>Sze et al (2021)</t>
        </is>
      </c>
      <c r="B2117" t="n">
        <v>3422</v>
      </c>
      <c r="C2117" t="n">
        <v>-0.01484273899929769</v>
      </c>
      <c r="D2117" t="n">
        <v>13898</v>
      </c>
      <c r="E2117">
        <f>IF(ISNUMBER($BA2117),$BA2117,IF(AND(ISNUMBER($D2117),ISNUMBER($BW2117),ISNUMBER($BX2117)),$D2117*($BX2117-$BW2117+1),""))</f>
        <v>13898.0</v>
      </c>
      <c r="H2117" t="inlineStr">
        <is>
          <t>partial</t>
        </is>
      </c>
      <c r="I2117" t="inlineStr">
        <is>
          <t>Regression Cofficient and Standard Error  available</t>
        </is>
      </c>
      <c r="J2117">
        <f>IF($BW2117&lt;&gt;"",$BW2117,"")</f>
        <v>2008.0</v>
      </c>
      <c r="K2117">
        <f>IF($BX2117&lt;&gt;"",$BX2117,"")</f>
        <v>2019.0</v>
      </c>
      <c r="L2117">
        <f>IF(AND(ISNUMBER($BW2117),ISNUMBER($BX2117)),($BW2117+$BX2117)/2,"")</f>
        <v>2013.5</v>
      </c>
      <c r="M2117">
        <f>IF($L2117&lt;&gt;"",$L2117,"")</f>
        <v>2013.5</v>
      </c>
      <c r="N2117">
        <f>IF(AND(ISNUMBER($BW2117),ISNUMBER($BX2117)),MIN(1,MAX(0,($BX2117-2016+1)/($BX2117-$BW2117+1))),"")</f>
        <v>0.3333333333333333</v>
      </c>
      <c r="O2117">
        <f>IF(AND(ISNUMBER($BW2117),ISNUMBER($BX2117)),MIN(1,MAX(0,($BX2117-2017+1)/($BX2117-$BW2117+1))),"")</f>
        <v>0.25</v>
      </c>
      <c r="P2117">
        <f>IF(AND(ISNUMBER($BW2117),ISNUMBER($BX2117)),MIN(1,MAX(0,($BX2117-2018+1)/($BX2117-$BW2117+1))),"")</f>
        <v>0.1666666666666667</v>
      </c>
      <c r="Q2117">
        <f>IF(AND(ISNUMBER($BW2117),ISNUMBER($BX2117)),MIN(1,MAX(0,($BX2117-2019+1)/($BX2117-$BW2117+1))),"")</f>
        <v>0.08333333333333333</v>
      </c>
      <c r="R2117">
        <f>IF(AND(ISNUMBER($BW2117),ISNUMBER($BX2117)),MIN(1,MAX(0,($BX2117-2016+1)/($BX2117-$BW2117+1))),"")</f>
        <v>0.3333333333333333</v>
      </c>
      <c r="S2117">
        <f>IF($L2117&lt;&gt;"",IF($L2117&gt;=2015.5,1,0),"")</f>
        <v>0.0</v>
      </c>
      <c r="T2117">
        <f>IF($L2117&lt;&gt;"",IF($L2117&gt;=2016,1,0),"")</f>
        <v>0.0</v>
      </c>
      <c r="U2117">
        <f>IF(ISNUMBER($BX2117),IF($BX2117&gt;=2016,1,0),"")</f>
        <v>1.0</v>
      </c>
      <c r="V2117">
        <f>IF(ISNUMBER($BW2117),IF($BW2117&gt;=2016,1,0),"")</f>
        <v>0.0</v>
      </c>
      <c r="W2117" t="str">
        <f>IF(AND(ISNUMBER($BW2117),ISNUMBER($BX2117)),IF($BW2117&gt;=2016,"post-only",IF($BX2117&lt;2016,"pre-only","mixed")),"")</f>
        <v>mixed</v>
      </c>
      <c r="X2117">
        <f>IF(AND(ISNUMBER($BW2117),ISNUMBER($BX2117)),MIN(1,MAX(0,($BX2117-2017+1)/($BX2117-$BW2117+1))),"")</f>
        <v>0.25</v>
      </c>
      <c r="Y2117">
        <f>IF(AND(ISNUMBER($BW2117),ISNUMBER($BX2117)),MIN(1,MAX(0,($BX2117-2018+1)/($BX2117-$BW2117+1))),"")</f>
        <v>0.1666666666666667</v>
      </c>
      <c r="Z2117">
        <f>IF(AND(ISNUMBER($BW2117),ISNUMBER($BX2117)),MIN(1,MAX(0,($BX2117-2019+1)/($BX2117-$BW2117+1))),"")</f>
        <v>0.08333333333333333</v>
      </c>
      <c r="AA2117">
        <f>IF(ISNUMBER($BX2117),IF($BX2117&gt;=2017,1,0),"")</f>
        <v>1.0</v>
      </c>
      <c r="AB2117">
        <f>IF(ISNUMBER($BX2117),IF($BX2117&gt;=2018,1,0),"")</f>
        <v>1.0</v>
      </c>
      <c r="AC2117">
        <f>IF(ISNUMBER($BX2117),IF($BX2117&gt;=2019,1,0),"")</f>
        <v>1.0</v>
      </c>
      <c r="AD2117">
        <f>IF($L2117&lt;&gt;"",IF($L2117&gt;2013,1,0),"")</f>
        <v>1.0</v>
      </c>
      <c r="AE2117">
        <f>IF($L2117&lt;&gt;"",1+IF($L2117&gt;2011,1,0)+IF($L2117&gt;2014,1,0),"")</f>
        <v>2.0</v>
      </c>
      <c r="AF2117" t="inlineStr">
        <is>
          <t>bond (yield)</t>
        </is>
      </c>
      <c r="AG2117" t="inlineStr">
        <is>
          <t>performance</t>
        </is>
      </c>
      <c r="AH2117" t="inlineStr">
        <is>
          <t>non-sensitive</t>
        </is>
      </c>
      <c r="AI2117" t="inlineStr">
        <is>
          <t>without ETS/CT</t>
        </is>
      </c>
      <c r="AJ2117" t="inlineStr">
        <is>
          <t>without ETS/CT</t>
        </is>
      </c>
      <c r="AK2117" t="str">
        <f>IF(AND($CF2117&lt;&gt;"",IFERROR(INDEX(subsample_country_map!$B:$B,MATCH($CF2117,subsample_country_map!$A:$A,0)),"")&lt;&gt;""),INDEX(subsample_country_map!$B:$B,MATCH($CF2117,subsample_country_map!$A:$A,0)),INDEX(lookup!$AA:$AA,MATCH($A2117,lookup!$A:$A,0)))</f>
        <v>3_AsiaPac</v>
      </c>
      <c r="AL2117" t="str">
        <f>IF(AND($CF2117&lt;&gt;"",IFERROR(INDEX(subsample_country_map!$C:$C,MATCH($CF2117,subsample_country_map!$A:$A,0)),"")&lt;&gt;""),INDEX(subsample_country_map!$C:$C,MATCH($CF2117,subsample_country_map!$A:$A,0)),INDEX(lookup!$AB:$AB,MATCH($A2117,lookup!$A:$A,0)))</f>
        <v>99_NCE</v>
      </c>
      <c r="AM2117" t="str">
        <f>IF(AND($CF2117&lt;&gt;"",IFERROR(INDEX(subsample_country_map!$D:$D,MATCH($CF2117,subsample_country_map!$A:$A,0)),"")&lt;&gt;""),INDEX(subsample_country_map!$D:$D,MATCH($CF2117,subsample_country_map!$A:$A,0)),INDEX(lookup!$AC:$AC,MATCH($A2117,lookup!$A:$A,0)))</f>
        <v>99_NCE</v>
      </c>
      <c r="AN2117" t="str">
        <f>IF(AND($CF2117&lt;&gt;"",IFERROR(INDEX(subsample_country_map!$E:$E,MATCH($CF2117,subsample_country_map!$A:$A,0)),"")&lt;&gt;""),INDEX(subsample_country_map!$E:$E,MATCH($CF2117,subsample_country_map!$A:$A,0)),INDEX(lookup!$AD:$AD,MATCH($A2117,lookup!$A:$A,0)))</f>
        <v>99_NCE</v>
      </c>
      <c r="AO2117" t="str">
        <f>INDEX(lookup!$Y:$Y,MATCH($A2117,lookup!$A:$A,0))</f>
        <v>1_not published</v>
      </c>
      <c r="AP2117" t="str">
        <f>INDEX(lookup!$Z:$Z,MATCH($A2117,lookup!$A:$A,0))</f>
        <v>99_NCE</v>
      </c>
      <c r="AQ2117" t="str">
        <f>INDEX(lookup!$W:$W,MATCH($A2117,lookup!$A:$A,0))</f>
        <v>1_fin/acc/econ</v>
      </c>
      <c r="AS2117" t="inlineStr">
        <is>
          <t>staging</t>
        </is>
      </c>
      <c r="AT2117" t="inlineStr">
        <is>
          <t>good-CER</t>
        </is>
      </c>
      <c r="AU2117" t="inlineStr">
        <is>
          <t>cost</t>
        </is>
      </c>
      <c r="AV2117" t="inlineStr">
        <is>
          <t>-0.07</t>
        </is>
      </c>
      <c r="AW2117" t="inlineStr">
        <is>
          <t>0.04</t>
        </is>
      </c>
      <c r="BA2117" t="n">
        <v>13898</v>
      </c>
      <c r="BB2117" t="inlineStr">
        <is>
          <t>0</t>
        </is>
      </c>
      <c r="BC2117" t="inlineStr">
        <is>
          <t>FE</t>
        </is>
      </c>
      <c r="BD2117" t="inlineStr">
        <is>
          <t>other:single-clustered at the cross-section dimension</t>
        </is>
      </c>
      <c r="BE2117" t="inlineStr">
        <is>
          <t>none</t>
        </is>
      </c>
      <c r="BI2117" t="inlineStr">
        <is>
          <t>Table 3</t>
        </is>
      </c>
      <c r="BJ2117" t="inlineStr">
        <is>
          <t>Model 2 (E-score)</t>
        </is>
      </c>
      <c r="BK2117" t="inlineStr">
        <is>
          <t>13</t>
        </is>
      </c>
      <c r="BL2117" t="inlineStr">
        <is>
          <t>Firm E-score -0.07 (0.04)</t>
        </is>
      </c>
      <c r="BM2117" t="inlineStr">
        <is>
          <t>Firm E-score</t>
        </is>
      </c>
      <c r="BN2117" t="inlineStr">
        <is>
          <t>OAS</t>
        </is>
      </c>
      <c r="BO2117" t="inlineStr">
        <is>
          <t>original</t>
        </is>
      </c>
      <c r="BP2117" t="inlineStr">
        <is>
          <t>Sze et al (2021)</t>
        </is>
      </c>
      <c r="BQ2117" t="inlineStr">
        <is>
          <t>computed</t>
        </is>
      </c>
      <c r="BT2117" t="n">
        <v>0</v>
      </c>
      <c r="BU2117" t="inlineStr">
        <is>
          <t>staging_Sze_et_al_2021.csv</t>
        </is>
      </c>
      <c r="BW2117" t="n">
        <v>2008</v>
      </c>
      <c r="BX2117" t="n">
        <v>2019</v>
      </c>
      <c r="BY2117" t="inlineStr">
        <is>
          <t>Australia, China, Hong Kong, Indonesia, Japan, Mal</t>
        </is>
      </c>
      <c r="BZ2117" t="n">
        <v>2013.5</v>
      </c>
      <c r="CA2117" t="n">
        <v>0.3333333333333333</v>
      </c>
      <c r="CB2117" t="n">
        <v>0</v>
      </c>
      <c r="CC2117" t="n">
        <v>1</v>
      </c>
      <c r="CD2117" t="n">
        <v>-0.01484382912934299</v>
      </c>
      <c r="CE2117" t="n">
        <v>1</v>
      </c>
    </row>
    <row r="2118">
      <c r="A2118" t="inlineStr">
        <is>
          <t>Sze et al (2021)</t>
        </is>
      </c>
      <c r="B2118" t="n">
        <v>3423</v>
      </c>
      <c r="C2118" t="n">
        <v>0.005089433826917504</v>
      </c>
      <c r="D2118" t="n">
        <v>13898</v>
      </c>
      <c r="E2118">
        <f>IF(ISNUMBER($BA2118),$BA2118,IF(AND(ISNUMBER($D2118),ISNUMBER($BW2118),ISNUMBER($BX2118)),$D2118*($BX2118-$BW2118+1),""))</f>
        <v>13898.0</v>
      </c>
      <c r="H2118" t="inlineStr">
        <is>
          <t>partial</t>
        </is>
      </c>
      <c r="I2118" t="inlineStr">
        <is>
          <t>Regression Cofficient and Standard Error  available</t>
        </is>
      </c>
      <c r="J2118">
        <f>IF($BW2118&lt;&gt;"",$BW2118,"")</f>
        <v>2008.0</v>
      </c>
      <c r="K2118">
        <f>IF($BX2118&lt;&gt;"",$BX2118,"")</f>
        <v>2019.0</v>
      </c>
      <c r="L2118">
        <f>IF(AND(ISNUMBER($BW2118),ISNUMBER($BX2118)),($BW2118+$BX2118)/2,"")</f>
        <v>2013.5</v>
      </c>
      <c r="M2118">
        <f>IF($L2118&lt;&gt;"",$L2118,"")</f>
        <v>2013.5</v>
      </c>
      <c r="N2118">
        <f>IF(AND(ISNUMBER($BW2118),ISNUMBER($BX2118)),MIN(1,MAX(0,($BX2118-2016+1)/($BX2118-$BW2118+1))),"")</f>
        <v>0.3333333333333333</v>
      </c>
      <c r="O2118">
        <f>IF(AND(ISNUMBER($BW2118),ISNUMBER($BX2118)),MIN(1,MAX(0,($BX2118-2017+1)/($BX2118-$BW2118+1))),"")</f>
        <v>0.25</v>
      </c>
      <c r="P2118">
        <f>IF(AND(ISNUMBER($BW2118),ISNUMBER($BX2118)),MIN(1,MAX(0,($BX2118-2018+1)/($BX2118-$BW2118+1))),"")</f>
        <v>0.1666666666666667</v>
      </c>
      <c r="Q2118">
        <f>IF(AND(ISNUMBER($BW2118),ISNUMBER($BX2118)),MIN(1,MAX(0,($BX2118-2019+1)/($BX2118-$BW2118+1))),"")</f>
        <v>0.08333333333333333</v>
      </c>
      <c r="R2118">
        <f>IF(AND(ISNUMBER($BW2118),ISNUMBER($BX2118)),MIN(1,MAX(0,($BX2118-2016+1)/($BX2118-$BW2118+1))),"")</f>
        <v>0.3333333333333333</v>
      </c>
      <c r="S2118">
        <f>IF($L2118&lt;&gt;"",IF($L2118&gt;=2015.5,1,0),"")</f>
        <v>0.0</v>
      </c>
      <c r="T2118">
        <f>IF($L2118&lt;&gt;"",IF($L2118&gt;=2016,1,0),"")</f>
        <v>0.0</v>
      </c>
      <c r="U2118">
        <f>IF(ISNUMBER($BX2118),IF($BX2118&gt;=2016,1,0),"")</f>
        <v>1.0</v>
      </c>
      <c r="V2118">
        <f>IF(ISNUMBER($BW2118),IF($BW2118&gt;=2016,1,0),"")</f>
        <v>0.0</v>
      </c>
      <c r="W2118" t="str">
        <f>IF(AND(ISNUMBER($BW2118),ISNUMBER($BX2118)),IF($BW2118&gt;=2016,"post-only",IF($BX2118&lt;2016,"pre-only","mixed")),"")</f>
        <v>mixed</v>
      </c>
      <c r="X2118">
        <f>IF(AND(ISNUMBER($BW2118),ISNUMBER($BX2118)),MIN(1,MAX(0,($BX2118-2017+1)/($BX2118-$BW2118+1))),"")</f>
        <v>0.25</v>
      </c>
      <c r="Y2118">
        <f>IF(AND(ISNUMBER($BW2118),ISNUMBER($BX2118)),MIN(1,MAX(0,($BX2118-2018+1)/($BX2118-$BW2118+1))),"")</f>
        <v>0.1666666666666667</v>
      </c>
      <c r="Z2118">
        <f>IF(AND(ISNUMBER($BW2118),ISNUMBER($BX2118)),MIN(1,MAX(0,($BX2118-2019+1)/($BX2118-$BW2118+1))),"")</f>
        <v>0.08333333333333333</v>
      </c>
      <c r="AA2118">
        <f>IF(ISNUMBER($BX2118),IF($BX2118&gt;=2017,1,0),"")</f>
        <v>1.0</v>
      </c>
      <c r="AB2118">
        <f>IF(ISNUMBER($BX2118),IF($BX2118&gt;=2018,1,0),"")</f>
        <v>1.0</v>
      </c>
      <c r="AC2118">
        <f>IF(ISNUMBER($BX2118),IF($BX2118&gt;=2019,1,0),"")</f>
        <v>1.0</v>
      </c>
      <c r="AD2118">
        <f>IF($L2118&lt;&gt;"",IF($L2118&gt;2013,1,0),"")</f>
        <v>1.0</v>
      </c>
      <c r="AE2118">
        <f>IF($L2118&lt;&gt;"",1+IF($L2118&gt;2011,1,0)+IF($L2118&gt;2014,1,0),"")</f>
        <v>2.0</v>
      </c>
      <c r="AF2118" t="inlineStr">
        <is>
          <t>bond (yield)</t>
        </is>
      </c>
      <c r="AG2118" t="inlineStr">
        <is>
          <t>performance</t>
        </is>
      </c>
      <c r="AH2118" t="inlineStr">
        <is>
          <t>non-sensitive</t>
        </is>
      </c>
      <c r="AI2118" t="inlineStr">
        <is>
          <t>without ETS/CT</t>
        </is>
      </c>
      <c r="AJ2118" t="inlineStr">
        <is>
          <t>without ETS/CT</t>
        </is>
      </c>
      <c r="AK2118" t="str">
        <f>IF(AND($CF2118&lt;&gt;"",IFERROR(INDEX(subsample_country_map!$B:$B,MATCH($CF2118,subsample_country_map!$A:$A,0)),"")&lt;&gt;""),INDEX(subsample_country_map!$B:$B,MATCH($CF2118,subsample_country_map!$A:$A,0)),INDEX(lookup!$AA:$AA,MATCH($A2118,lookup!$A:$A,0)))</f>
        <v>3_AsiaPac</v>
      </c>
      <c r="AL2118" t="str">
        <f>IF(AND($CF2118&lt;&gt;"",IFERROR(INDEX(subsample_country_map!$C:$C,MATCH($CF2118,subsample_country_map!$A:$A,0)),"")&lt;&gt;""),INDEX(subsample_country_map!$C:$C,MATCH($CF2118,subsample_country_map!$A:$A,0)),INDEX(lookup!$AB:$AB,MATCH($A2118,lookup!$A:$A,0)))</f>
        <v>99_NCE</v>
      </c>
      <c r="AM2118" t="str">
        <f>IF(AND($CF2118&lt;&gt;"",IFERROR(INDEX(subsample_country_map!$D:$D,MATCH($CF2118,subsample_country_map!$A:$A,0)),"")&lt;&gt;""),INDEX(subsample_country_map!$D:$D,MATCH($CF2118,subsample_country_map!$A:$A,0)),INDEX(lookup!$AC:$AC,MATCH($A2118,lookup!$A:$A,0)))</f>
        <v>99_NCE</v>
      </c>
      <c r="AN2118" t="str">
        <f>IF(AND($CF2118&lt;&gt;"",IFERROR(INDEX(subsample_country_map!$E:$E,MATCH($CF2118,subsample_country_map!$A:$A,0)),"")&lt;&gt;""),INDEX(subsample_country_map!$E:$E,MATCH($CF2118,subsample_country_map!$A:$A,0)),INDEX(lookup!$AD:$AD,MATCH($A2118,lookup!$A:$A,0)))</f>
        <v>99_NCE</v>
      </c>
      <c r="AO2118" t="str">
        <f>INDEX(lookup!$Y:$Y,MATCH($A2118,lookup!$A:$A,0))</f>
        <v>1_not published</v>
      </c>
      <c r="AP2118" t="str">
        <f>INDEX(lookup!$Z:$Z,MATCH($A2118,lookup!$A:$A,0))</f>
        <v>99_NCE</v>
      </c>
      <c r="AQ2118" t="str">
        <f>INDEX(lookup!$W:$W,MATCH($A2118,lookup!$A:$A,0))</f>
        <v>1_fin/acc/econ</v>
      </c>
      <c r="AS2118" t="inlineStr">
        <is>
          <t>staging</t>
        </is>
      </c>
      <c r="AT2118" t="inlineStr">
        <is>
          <t>good-CER</t>
        </is>
      </c>
      <c r="AU2118" t="inlineStr">
        <is>
          <t>cost</t>
        </is>
      </c>
      <c r="AV2118" t="inlineStr">
        <is>
          <t>0.03</t>
        </is>
      </c>
      <c r="AW2118" t="inlineStr">
        <is>
          <t>0.05</t>
        </is>
      </c>
      <c r="BA2118" t="n">
        <v>13898</v>
      </c>
      <c r="BB2118" t="inlineStr">
        <is>
          <t>0</t>
        </is>
      </c>
      <c r="BC2118" t="inlineStr">
        <is>
          <t>FE</t>
        </is>
      </c>
      <c r="BD2118" t="inlineStr">
        <is>
          <t>other:single-clustered at the cross-section dimension</t>
        </is>
      </c>
      <c r="BE2118" t="inlineStr">
        <is>
          <t>none</t>
        </is>
      </c>
      <c r="BI2118" t="inlineStr">
        <is>
          <t>Table 3</t>
        </is>
      </c>
      <c r="BJ2118" t="inlineStr">
        <is>
          <t>Model 5 (E, S, G)</t>
        </is>
      </c>
      <c r="BK2118" t="inlineStr">
        <is>
          <t>13</t>
        </is>
      </c>
      <c r="BL2118" t="inlineStr">
        <is>
          <t>Firm E-score 0.03 (0.05)</t>
        </is>
      </c>
      <c r="BM2118" t="inlineStr">
        <is>
          <t>Firm E-score</t>
        </is>
      </c>
      <c r="BN2118" t="inlineStr">
        <is>
          <t>OAS</t>
        </is>
      </c>
      <c r="BO2118" t="inlineStr">
        <is>
          <t>original</t>
        </is>
      </c>
      <c r="BP2118" t="inlineStr">
        <is>
          <t>Sze et al (2021)</t>
        </is>
      </c>
      <c r="BQ2118" t="inlineStr">
        <is>
          <t>computed</t>
        </is>
      </c>
      <c r="BT2118" t="n">
        <v>0</v>
      </c>
      <c r="BU2118" t="inlineStr">
        <is>
          <t>staging_Sze_et_al_2021.csv</t>
        </is>
      </c>
      <c r="BW2118" t="n">
        <v>2008</v>
      </c>
      <c r="BX2118" t="n">
        <v>2019</v>
      </c>
      <c r="BY2118" t="inlineStr">
        <is>
          <t>Australia, China, Hong Kong, Indonesia, Japan, Mal</t>
        </is>
      </c>
      <c r="BZ2118" t="n">
        <v>2013.5</v>
      </c>
      <c r="CA2118" t="n">
        <v>0.3333333333333333</v>
      </c>
      <c r="CB2118" t="n">
        <v>0</v>
      </c>
      <c r="CC2118" t="n">
        <v>1</v>
      </c>
      <c r="CD2118" t="n">
        <v>0.005089477770343278</v>
      </c>
      <c r="CE2118" t="n">
        <v>1</v>
      </c>
    </row>
    <row r="2119">
      <c r="A2119" t="inlineStr">
        <is>
          <t>Sze et al (2021)</t>
        </is>
      </c>
      <c r="B2119" t="n">
        <v>3424</v>
      </c>
      <c r="C2119" t="n">
        <v>-0.02552959886466621</v>
      </c>
      <c r="D2119" t="n">
        <v>2087</v>
      </c>
      <c r="E2119">
        <f>IF(ISNUMBER($BA2119),$BA2119,IF(AND(ISNUMBER($D2119),ISNUMBER($BW2119),ISNUMBER($BX2119)),$D2119*($BX2119-$BW2119+1),""))</f>
        <v>2087.0</v>
      </c>
      <c r="H2119" t="inlineStr">
        <is>
          <t>partial</t>
        </is>
      </c>
      <c r="I2119" t="inlineStr">
        <is>
          <t>Regression Cofficient and Standard Error  available</t>
        </is>
      </c>
      <c r="J2119">
        <f>IF($BW2119&lt;&gt;"",$BW2119,"")</f>
        <v>2008.0</v>
      </c>
      <c r="K2119">
        <f>IF($BX2119&lt;&gt;"",$BX2119,"")</f>
        <v>2019.0</v>
      </c>
      <c r="L2119">
        <f>IF(AND(ISNUMBER($BW2119),ISNUMBER($BX2119)),($BW2119+$BX2119)/2,"")</f>
        <v>2013.5</v>
      </c>
      <c r="M2119">
        <f>IF($L2119&lt;&gt;"",$L2119,"")</f>
        <v>2013.5</v>
      </c>
      <c r="N2119">
        <f>IF(AND(ISNUMBER($BW2119),ISNUMBER($BX2119)),MIN(1,MAX(0,($BX2119-2016+1)/($BX2119-$BW2119+1))),"")</f>
        <v>0.3333333333333333</v>
      </c>
      <c r="O2119">
        <f>IF(AND(ISNUMBER($BW2119),ISNUMBER($BX2119)),MIN(1,MAX(0,($BX2119-2017+1)/($BX2119-$BW2119+1))),"")</f>
        <v>0.25</v>
      </c>
      <c r="P2119">
        <f>IF(AND(ISNUMBER($BW2119),ISNUMBER($BX2119)),MIN(1,MAX(0,($BX2119-2018+1)/($BX2119-$BW2119+1))),"")</f>
        <v>0.1666666666666667</v>
      </c>
      <c r="Q2119">
        <f>IF(AND(ISNUMBER($BW2119),ISNUMBER($BX2119)),MIN(1,MAX(0,($BX2119-2019+1)/($BX2119-$BW2119+1))),"")</f>
        <v>0.08333333333333333</v>
      </c>
      <c r="R2119">
        <f>IF(AND(ISNUMBER($BW2119),ISNUMBER($BX2119)),MIN(1,MAX(0,($BX2119-2016+1)/($BX2119-$BW2119+1))),"")</f>
        <v>0.3333333333333333</v>
      </c>
      <c r="S2119">
        <f>IF($L2119&lt;&gt;"",IF($L2119&gt;=2015.5,1,0),"")</f>
        <v>0.0</v>
      </c>
      <c r="T2119">
        <f>IF($L2119&lt;&gt;"",IF($L2119&gt;=2016,1,0),"")</f>
        <v>0.0</v>
      </c>
      <c r="U2119">
        <f>IF(ISNUMBER($BX2119),IF($BX2119&gt;=2016,1,0),"")</f>
        <v>1.0</v>
      </c>
      <c r="V2119">
        <f>IF(ISNUMBER($BW2119),IF($BW2119&gt;=2016,1,0),"")</f>
        <v>0.0</v>
      </c>
      <c r="W2119" t="str">
        <f>IF(AND(ISNUMBER($BW2119),ISNUMBER($BX2119)),IF($BW2119&gt;=2016,"post-only",IF($BX2119&lt;2016,"pre-only","mixed")),"")</f>
        <v>mixed</v>
      </c>
      <c r="X2119">
        <f>IF(AND(ISNUMBER($BW2119),ISNUMBER($BX2119)),MIN(1,MAX(0,($BX2119-2017+1)/($BX2119-$BW2119+1))),"")</f>
        <v>0.25</v>
      </c>
      <c r="Y2119">
        <f>IF(AND(ISNUMBER($BW2119),ISNUMBER($BX2119)),MIN(1,MAX(0,($BX2119-2018+1)/($BX2119-$BW2119+1))),"")</f>
        <v>0.1666666666666667</v>
      </c>
      <c r="Z2119">
        <f>IF(AND(ISNUMBER($BW2119),ISNUMBER($BX2119)),MIN(1,MAX(0,($BX2119-2019+1)/($BX2119-$BW2119+1))),"")</f>
        <v>0.08333333333333333</v>
      </c>
      <c r="AA2119">
        <f>IF(ISNUMBER($BX2119),IF($BX2119&gt;=2017,1,0),"")</f>
        <v>1.0</v>
      </c>
      <c r="AB2119">
        <f>IF(ISNUMBER($BX2119),IF($BX2119&gt;=2018,1,0),"")</f>
        <v>1.0</v>
      </c>
      <c r="AC2119">
        <f>IF(ISNUMBER($BX2119),IF($BX2119&gt;=2019,1,0),"")</f>
        <v>1.0</v>
      </c>
      <c r="AD2119">
        <f>IF($L2119&lt;&gt;"",IF($L2119&gt;2013,1,0),"")</f>
        <v>1.0</v>
      </c>
      <c r="AE2119">
        <f>IF($L2119&lt;&gt;"",1+IF($L2119&gt;2011,1,0)+IF($L2119&gt;2014,1,0),"")</f>
        <v>2.0</v>
      </c>
      <c r="AF2119" t="inlineStr">
        <is>
          <t>bond (yield)</t>
        </is>
      </c>
      <c r="AG2119" t="inlineStr">
        <is>
          <t>performance</t>
        </is>
      </c>
      <c r="AH2119" t="inlineStr">
        <is>
          <t>non-sensitive</t>
        </is>
      </c>
      <c r="AI2119" t="inlineStr">
        <is>
          <t>without ETS/CT</t>
        </is>
      </c>
      <c r="AJ2119" t="inlineStr">
        <is>
          <t>without ETS/CT</t>
        </is>
      </c>
      <c r="AK2119" t="str">
        <f>IF(AND($CF2119&lt;&gt;"",IFERROR(INDEX(subsample_country_map!$B:$B,MATCH($CF2119,subsample_country_map!$A:$A,0)),"")&lt;&gt;""),INDEX(subsample_country_map!$B:$B,MATCH($CF2119,subsample_country_map!$A:$A,0)),INDEX(lookup!$AA:$AA,MATCH($A2119,lookup!$A:$A,0)))</f>
        <v>3_AsiaPac</v>
      </c>
      <c r="AL2119" t="str">
        <f>IF(AND($CF2119&lt;&gt;"",IFERROR(INDEX(subsample_country_map!$C:$C,MATCH($CF2119,subsample_country_map!$A:$A,0)),"")&lt;&gt;""),INDEX(subsample_country_map!$C:$C,MATCH($CF2119,subsample_country_map!$A:$A,0)),INDEX(lookup!$AB:$AB,MATCH($A2119,lookup!$A:$A,0)))</f>
        <v>99_NCE</v>
      </c>
      <c r="AM2119" t="str">
        <f>IF(AND($CF2119&lt;&gt;"",IFERROR(INDEX(subsample_country_map!$D:$D,MATCH($CF2119,subsample_country_map!$A:$A,0)),"")&lt;&gt;""),INDEX(subsample_country_map!$D:$D,MATCH($CF2119,subsample_country_map!$A:$A,0)),INDEX(lookup!$AC:$AC,MATCH($A2119,lookup!$A:$A,0)))</f>
        <v>99_NCE</v>
      </c>
      <c r="AN2119" t="str">
        <f>IF(AND($CF2119&lt;&gt;"",IFERROR(INDEX(subsample_country_map!$E:$E,MATCH($CF2119,subsample_country_map!$A:$A,0)),"")&lt;&gt;""),INDEX(subsample_country_map!$E:$E,MATCH($CF2119,subsample_country_map!$A:$A,0)),INDEX(lookup!$AD:$AD,MATCH($A2119,lookup!$A:$A,0)))</f>
        <v>99_NCE</v>
      </c>
      <c r="AO2119" t="str">
        <f>INDEX(lookup!$Y:$Y,MATCH($A2119,lookup!$A:$A,0))</f>
        <v>1_not published</v>
      </c>
      <c r="AP2119" t="str">
        <f>INDEX(lookup!$Z:$Z,MATCH($A2119,lookup!$A:$A,0))</f>
        <v>99_NCE</v>
      </c>
      <c r="AQ2119" t="str">
        <f>INDEX(lookup!$W:$W,MATCH($A2119,lookup!$A:$A,0))</f>
        <v>1_fin/acc/econ</v>
      </c>
      <c r="AS2119" t="inlineStr">
        <is>
          <t>staging</t>
        </is>
      </c>
      <c r="AT2119" t="inlineStr">
        <is>
          <t>good-CER</t>
        </is>
      </c>
      <c r="AU2119" t="inlineStr">
        <is>
          <t>cost</t>
        </is>
      </c>
      <c r="AV2119" t="inlineStr">
        <is>
          <t>-0.14</t>
        </is>
      </c>
      <c r="AW2119" t="inlineStr">
        <is>
          <t>0.12</t>
        </is>
      </c>
      <c r="BA2119" t="n">
        <v>2087</v>
      </c>
      <c r="BB2119" t="inlineStr">
        <is>
          <t>0</t>
        </is>
      </c>
      <c r="BC2119" t="inlineStr">
        <is>
          <t>FE</t>
        </is>
      </c>
      <c r="BD2119" t="inlineStr">
        <is>
          <t>other:single-clustered at the cross-section dimension</t>
        </is>
      </c>
      <c r="BE2119" t="inlineStr">
        <is>
          <t>industry</t>
        </is>
      </c>
      <c r="BF2119" t="inlineStr">
        <is>
          <t>high GHG emission sectors</t>
        </is>
      </c>
      <c r="BI2119" t="inlineStr">
        <is>
          <t>Table 4</t>
        </is>
      </c>
      <c r="BJ2119" t="inlineStr">
        <is>
          <t>Model 2 (E-score)</t>
        </is>
      </c>
      <c r="BK2119" t="inlineStr">
        <is>
          <t>15</t>
        </is>
      </c>
      <c r="BL2119" t="inlineStr">
        <is>
          <t>Firm E-score -0.14 (0.12)</t>
        </is>
      </c>
      <c r="BM2119" t="inlineStr">
        <is>
          <t>Firm E-score</t>
        </is>
      </c>
      <c r="BN2119" t="inlineStr">
        <is>
          <t>OAS</t>
        </is>
      </c>
      <c r="BO2119" t="inlineStr">
        <is>
          <t>original</t>
        </is>
      </c>
      <c r="BP2119" t="inlineStr">
        <is>
          <t>Sze et al (2021)</t>
        </is>
      </c>
      <c r="BQ2119" t="inlineStr">
        <is>
          <t>computed</t>
        </is>
      </c>
      <c r="BT2119" t="n">
        <v>0</v>
      </c>
      <c r="BU2119" t="inlineStr">
        <is>
          <t>staging_Sze_et_al_2021.csv</t>
        </is>
      </c>
      <c r="BW2119" t="n">
        <v>2008</v>
      </c>
      <c r="BX2119" t="n">
        <v>2019</v>
      </c>
      <c r="BY2119" t="inlineStr">
        <is>
          <t>Australia, China, Hong Kong, Indonesia, Japan, Mal</t>
        </is>
      </c>
      <c r="BZ2119" t="n">
        <v>2013.5</v>
      </c>
      <c r="CA2119" t="n">
        <v>0.3333333333333333</v>
      </c>
      <c r="CB2119" t="n">
        <v>0</v>
      </c>
      <c r="CC2119" t="n">
        <v>1</v>
      </c>
      <c r="CD2119" t="n">
        <v>-0.02553514742863927</v>
      </c>
      <c r="CE2119" t="n">
        <v>1</v>
      </c>
    </row>
    <row r="2120">
      <c r="A2120" t="inlineStr">
        <is>
          <t>Sze et al (2021)</t>
        </is>
      </c>
      <c r="B2120" t="n">
        <v>3425</v>
      </c>
      <c r="C2120" t="n">
        <v>0.008418796976018455</v>
      </c>
      <c r="D2120" t="n">
        <v>2087</v>
      </c>
      <c r="E2120">
        <f>IF(ISNUMBER($BA2120),$BA2120,IF(AND(ISNUMBER($D2120),ISNUMBER($BW2120),ISNUMBER($BX2120)),$D2120*($BX2120-$BW2120+1),""))</f>
        <v>2087.0</v>
      </c>
      <c r="H2120" t="inlineStr">
        <is>
          <t>partial</t>
        </is>
      </c>
      <c r="I2120" t="inlineStr">
        <is>
          <t>Regression Cofficient and Standard Error  available</t>
        </is>
      </c>
      <c r="J2120">
        <f>IF($BW2120&lt;&gt;"",$BW2120,"")</f>
        <v>2008.0</v>
      </c>
      <c r="K2120">
        <f>IF($BX2120&lt;&gt;"",$BX2120,"")</f>
        <v>2019.0</v>
      </c>
      <c r="L2120">
        <f>IF(AND(ISNUMBER($BW2120),ISNUMBER($BX2120)),($BW2120+$BX2120)/2,"")</f>
        <v>2013.5</v>
      </c>
      <c r="M2120">
        <f>IF($L2120&lt;&gt;"",$L2120,"")</f>
        <v>2013.5</v>
      </c>
      <c r="N2120">
        <f>IF(AND(ISNUMBER($BW2120),ISNUMBER($BX2120)),MIN(1,MAX(0,($BX2120-2016+1)/($BX2120-$BW2120+1))),"")</f>
        <v>0.3333333333333333</v>
      </c>
      <c r="O2120">
        <f>IF(AND(ISNUMBER($BW2120),ISNUMBER($BX2120)),MIN(1,MAX(0,($BX2120-2017+1)/($BX2120-$BW2120+1))),"")</f>
        <v>0.25</v>
      </c>
      <c r="P2120">
        <f>IF(AND(ISNUMBER($BW2120),ISNUMBER($BX2120)),MIN(1,MAX(0,($BX2120-2018+1)/($BX2120-$BW2120+1))),"")</f>
        <v>0.1666666666666667</v>
      </c>
      <c r="Q2120">
        <f>IF(AND(ISNUMBER($BW2120),ISNUMBER($BX2120)),MIN(1,MAX(0,($BX2120-2019+1)/($BX2120-$BW2120+1))),"")</f>
        <v>0.08333333333333333</v>
      </c>
      <c r="R2120">
        <f>IF(AND(ISNUMBER($BW2120),ISNUMBER($BX2120)),MIN(1,MAX(0,($BX2120-2016+1)/($BX2120-$BW2120+1))),"")</f>
        <v>0.3333333333333333</v>
      </c>
      <c r="S2120">
        <f>IF($L2120&lt;&gt;"",IF($L2120&gt;=2015.5,1,0),"")</f>
        <v>0.0</v>
      </c>
      <c r="T2120">
        <f>IF($L2120&lt;&gt;"",IF($L2120&gt;=2016,1,0),"")</f>
        <v>0.0</v>
      </c>
      <c r="U2120">
        <f>IF(ISNUMBER($BX2120),IF($BX2120&gt;=2016,1,0),"")</f>
        <v>1.0</v>
      </c>
      <c r="V2120">
        <f>IF(ISNUMBER($BW2120),IF($BW2120&gt;=2016,1,0),"")</f>
        <v>0.0</v>
      </c>
      <c r="W2120" t="str">
        <f>IF(AND(ISNUMBER($BW2120),ISNUMBER($BX2120)),IF($BW2120&gt;=2016,"post-only",IF($BX2120&lt;2016,"pre-only","mixed")),"")</f>
        <v>mixed</v>
      </c>
      <c r="X2120">
        <f>IF(AND(ISNUMBER($BW2120),ISNUMBER($BX2120)),MIN(1,MAX(0,($BX2120-2017+1)/($BX2120-$BW2120+1))),"")</f>
        <v>0.25</v>
      </c>
      <c r="Y2120">
        <f>IF(AND(ISNUMBER($BW2120),ISNUMBER($BX2120)),MIN(1,MAX(0,($BX2120-2018+1)/($BX2120-$BW2120+1))),"")</f>
        <v>0.1666666666666667</v>
      </c>
      <c r="Z2120">
        <f>IF(AND(ISNUMBER($BW2120),ISNUMBER($BX2120)),MIN(1,MAX(0,($BX2120-2019+1)/($BX2120-$BW2120+1))),"")</f>
        <v>0.08333333333333333</v>
      </c>
      <c r="AA2120">
        <f>IF(ISNUMBER($BX2120),IF($BX2120&gt;=2017,1,0),"")</f>
        <v>1.0</v>
      </c>
      <c r="AB2120">
        <f>IF(ISNUMBER($BX2120),IF($BX2120&gt;=2018,1,0),"")</f>
        <v>1.0</v>
      </c>
      <c r="AC2120">
        <f>IF(ISNUMBER($BX2120),IF($BX2120&gt;=2019,1,0),"")</f>
        <v>1.0</v>
      </c>
      <c r="AD2120">
        <f>IF($L2120&lt;&gt;"",IF($L2120&gt;2013,1,0),"")</f>
        <v>1.0</v>
      </c>
      <c r="AE2120">
        <f>IF($L2120&lt;&gt;"",1+IF($L2120&gt;2011,1,0)+IF($L2120&gt;2014,1,0),"")</f>
        <v>2.0</v>
      </c>
      <c r="AF2120" t="inlineStr">
        <is>
          <t>bond (yield)</t>
        </is>
      </c>
      <c r="AG2120" t="inlineStr">
        <is>
          <t>performance</t>
        </is>
      </c>
      <c r="AH2120" t="inlineStr">
        <is>
          <t>non-sensitive</t>
        </is>
      </c>
      <c r="AI2120" t="inlineStr">
        <is>
          <t>without ETS/CT</t>
        </is>
      </c>
      <c r="AJ2120" t="inlineStr">
        <is>
          <t>without ETS/CT</t>
        </is>
      </c>
      <c r="AK2120" t="str">
        <f>IF(AND($CF2120&lt;&gt;"",IFERROR(INDEX(subsample_country_map!$B:$B,MATCH($CF2120,subsample_country_map!$A:$A,0)),"")&lt;&gt;""),INDEX(subsample_country_map!$B:$B,MATCH($CF2120,subsample_country_map!$A:$A,0)),INDEX(lookup!$AA:$AA,MATCH($A2120,lookup!$A:$A,0)))</f>
        <v>3_AsiaPac</v>
      </c>
      <c r="AL2120" t="str">
        <f>IF(AND($CF2120&lt;&gt;"",IFERROR(INDEX(subsample_country_map!$C:$C,MATCH($CF2120,subsample_country_map!$A:$A,0)),"")&lt;&gt;""),INDEX(subsample_country_map!$C:$C,MATCH($CF2120,subsample_country_map!$A:$A,0)),INDEX(lookup!$AB:$AB,MATCH($A2120,lookup!$A:$A,0)))</f>
        <v>99_NCE</v>
      </c>
      <c r="AM2120" t="str">
        <f>IF(AND($CF2120&lt;&gt;"",IFERROR(INDEX(subsample_country_map!$D:$D,MATCH($CF2120,subsample_country_map!$A:$A,0)),"")&lt;&gt;""),INDEX(subsample_country_map!$D:$D,MATCH($CF2120,subsample_country_map!$A:$A,0)),INDEX(lookup!$AC:$AC,MATCH($A2120,lookup!$A:$A,0)))</f>
        <v>99_NCE</v>
      </c>
      <c r="AN2120" t="str">
        <f>IF(AND($CF2120&lt;&gt;"",IFERROR(INDEX(subsample_country_map!$E:$E,MATCH($CF2120,subsample_country_map!$A:$A,0)),"")&lt;&gt;""),INDEX(subsample_country_map!$E:$E,MATCH($CF2120,subsample_country_map!$A:$A,0)),INDEX(lookup!$AD:$AD,MATCH($A2120,lookup!$A:$A,0)))</f>
        <v>99_NCE</v>
      </c>
      <c r="AO2120" t="str">
        <f>INDEX(lookup!$Y:$Y,MATCH($A2120,lookup!$A:$A,0))</f>
        <v>1_not published</v>
      </c>
      <c r="AP2120" t="str">
        <f>INDEX(lookup!$Z:$Z,MATCH($A2120,lookup!$A:$A,0))</f>
        <v>99_NCE</v>
      </c>
      <c r="AQ2120" t="str">
        <f>INDEX(lookup!$W:$W,MATCH($A2120,lookup!$A:$A,0))</f>
        <v>1_fin/acc/econ</v>
      </c>
      <c r="AS2120" t="inlineStr">
        <is>
          <t>staging</t>
        </is>
      </c>
      <c r="AT2120" t="inlineStr">
        <is>
          <t>good-CER</t>
        </is>
      </c>
      <c r="AU2120" t="inlineStr">
        <is>
          <t>cost</t>
        </is>
      </c>
      <c r="AV2120" t="inlineStr">
        <is>
          <t>0.05</t>
        </is>
      </c>
      <c r="AW2120" t="inlineStr">
        <is>
          <t>0.13</t>
        </is>
      </c>
      <c r="BA2120" t="n">
        <v>2087</v>
      </c>
      <c r="BB2120" t="inlineStr">
        <is>
          <t>0</t>
        </is>
      </c>
      <c r="BC2120" t="inlineStr">
        <is>
          <t>FE</t>
        </is>
      </c>
      <c r="BD2120" t="inlineStr">
        <is>
          <t>other:single-clustered at the cross-section dimension</t>
        </is>
      </c>
      <c r="BE2120" t="inlineStr">
        <is>
          <t>industry</t>
        </is>
      </c>
      <c r="BF2120" t="inlineStr">
        <is>
          <t>high GHG emission sectors</t>
        </is>
      </c>
      <c r="BI2120" t="inlineStr">
        <is>
          <t>Table 4</t>
        </is>
      </c>
      <c r="BJ2120" t="inlineStr">
        <is>
          <t>Model 5 (E, S, G)</t>
        </is>
      </c>
      <c r="BK2120" t="inlineStr">
        <is>
          <t>15</t>
        </is>
      </c>
      <c r="BL2120" t="inlineStr">
        <is>
          <t>Firm E-score 0.05 (0.13)</t>
        </is>
      </c>
      <c r="BM2120" t="inlineStr">
        <is>
          <t>Firm E-score</t>
        </is>
      </c>
      <c r="BN2120" t="inlineStr">
        <is>
          <t>OAS</t>
        </is>
      </c>
      <c r="BO2120" t="inlineStr">
        <is>
          <t>original</t>
        </is>
      </c>
      <c r="BP2120" t="inlineStr">
        <is>
          <t>Sze et al (2021)</t>
        </is>
      </c>
      <c r="BQ2120" t="inlineStr">
        <is>
          <t>computed</t>
        </is>
      </c>
      <c r="BT2120" t="n">
        <v>0</v>
      </c>
      <c r="BU2120" t="inlineStr">
        <is>
          <t>staging_Sze_et_al_2021.csv</t>
        </is>
      </c>
      <c r="BW2120" t="n">
        <v>2008</v>
      </c>
      <c r="BX2120" t="n">
        <v>2019</v>
      </c>
      <c r="BY2120" t="inlineStr">
        <is>
          <t>Australia, China, Hong Kong, Indonesia, Japan, Mal</t>
        </is>
      </c>
      <c r="BZ2120" t="n">
        <v>2013.5</v>
      </c>
      <c r="CA2120" t="n">
        <v>0.3333333333333333</v>
      </c>
      <c r="CB2120" t="n">
        <v>0</v>
      </c>
      <c r="CC2120" t="n">
        <v>1</v>
      </c>
      <c r="CD2120" t="n">
        <v>0.008418995881761909</v>
      </c>
      <c r="CE2120" t="n">
        <v>1</v>
      </c>
    </row>
    <row r="2121">
      <c r="A2121" t="inlineStr">
        <is>
          <t>Sze et al (2021)</t>
        </is>
      </c>
      <c r="B2121" t="n">
        <v>3426</v>
      </c>
      <c r="C2121" t="n">
        <v>-0.007094429211527929</v>
      </c>
      <c r="D2121" t="n">
        <v>8830</v>
      </c>
      <c r="E2121">
        <f>IF(ISNUMBER($BA2121),$BA2121,IF(AND(ISNUMBER($D2121),ISNUMBER($BW2121),ISNUMBER($BX2121)),$D2121*($BX2121-$BW2121+1),""))</f>
        <v>8830.0</v>
      </c>
      <c r="H2121" t="inlineStr">
        <is>
          <t>partial</t>
        </is>
      </c>
      <c r="I2121" t="inlineStr">
        <is>
          <t>Regression Cofficient and Standard Error  available</t>
        </is>
      </c>
      <c r="J2121">
        <f>IF($BW2121&lt;&gt;"",$BW2121,"")</f>
        <v>2008.0</v>
      </c>
      <c r="K2121">
        <f>IF($BX2121&lt;&gt;"",$BX2121,"")</f>
        <v>2019.0</v>
      </c>
      <c r="L2121">
        <f>IF(AND(ISNUMBER($BW2121),ISNUMBER($BX2121)),($BW2121+$BX2121)/2,"")</f>
        <v>2013.5</v>
      </c>
      <c r="M2121">
        <f>IF($L2121&lt;&gt;"",$L2121,"")</f>
        <v>2013.5</v>
      </c>
      <c r="N2121">
        <f>IF(AND(ISNUMBER($BW2121),ISNUMBER($BX2121)),MIN(1,MAX(0,($BX2121-2016+1)/($BX2121-$BW2121+1))),"")</f>
        <v>0.3333333333333333</v>
      </c>
      <c r="O2121">
        <f>IF(AND(ISNUMBER($BW2121),ISNUMBER($BX2121)),MIN(1,MAX(0,($BX2121-2017+1)/($BX2121-$BW2121+1))),"")</f>
        <v>0.25</v>
      </c>
      <c r="P2121">
        <f>IF(AND(ISNUMBER($BW2121),ISNUMBER($BX2121)),MIN(1,MAX(0,($BX2121-2018+1)/($BX2121-$BW2121+1))),"")</f>
        <v>0.1666666666666667</v>
      </c>
      <c r="Q2121">
        <f>IF(AND(ISNUMBER($BW2121),ISNUMBER($BX2121)),MIN(1,MAX(0,($BX2121-2019+1)/($BX2121-$BW2121+1))),"")</f>
        <v>0.08333333333333333</v>
      </c>
      <c r="R2121">
        <f>IF(AND(ISNUMBER($BW2121),ISNUMBER($BX2121)),MIN(1,MAX(0,($BX2121-2016+1)/($BX2121-$BW2121+1))),"")</f>
        <v>0.3333333333333333</v>
      </c>
      <c r="S2121">
        <f>IF($L2121&lt;&gt;"",IF($L2121&gt;=2015.5,1,0),"")</f>
        <v>0.0</v>
      </c>
      <c r="T2121">
        <f>IF($L2121&lt;&gt;"",IF($L2121&gt;=2016,1,0),"")</f>
        <v>0.0</v>
      </c>
      <c r="U2121">
        <f>IF(ISNUMBER($BX2121),IF($BX2121&gt;=2016,1,0),"")</f>
        <v>1.0</v>
      </c>
      <c r="V2121">
        <f>IF(ISNUMBER($BW2121),IF($BW2121&gt;=2016,1,0),"")</f>
        <v>0.0</v>
      </c>
      <c r="W2121" t="str">
        <f>IF(AND(ISNUMBER($BW2121),ISNUMBER($BX2121)),IF($BW2121&gt;=2016,"post-only",IF($BX2121&lt;2016,"pre-only","mixed")),"")</f>
        <v>mixed</v>
      </c>
      <c r="X2121">
        <f>IF(AND(ISNUMBER($BW2121),ISNUMBER($BX2121)),MIN(1,MAX(0,($BX2121-2017+1)/($BX2121-$BW2121+1))),"")</f>
        <v>0.25</v>
      </c>
      <c r="Y2121">
        <f>IF(AND(ISNUMBER($BW2121),ISNUMBER($BX2121)),MIN(1,MAX(0,($BX2121-2018+1)/($BX2121-$BW2121+1))),"")</f>
        <v>0.1666666666666667</v>
      </c>
      <c r="Z2121">
        <f>IF(AND(ISNUMBER($BW2121),ISNUMBER($BX2121)),MIN(1,MAX(0,($BX2121-2019+1)/($BX2121-$BW2121+1))),"")</f>
        <v>0.08333333333333333</v>
      </c>
      <c r="AA2121">
        <f>IF(ISNUMBER($BX2121),IF($BX2121&gt;=2017,1,0),"")</f>
        <v>1.0</v>
      </c>
      <c r="AB2121">
        <f>IF(ISNUMBER($BX2121),IF($BX2121&gt;=2018,1,0),"")</f>
        <v>1.0</v>
      </c>
      <c r="AC2121">
        <f>IF(ISNUMBER($BX2121),IF($BX2121&gt;=2019,1,0),"")</f>
        <v>1.0</v>
      </c>
      <c r="AD2121">
        <f>IF($L2121&lt;&gt;"",IF($L2121&gt;2013,1,0),"")</f>
        <v>1.0</v>
      </c>
      <c r="AE2121">
        <f>IF($L2121&lt;&gt;"",1+IF($L2121&gt;2011,1,0)+IF($L2121&gt;2014,1,0),"")</f>
        <v>2.0</v>
      </c>
      <c r="AF2121" t="inlineStr">
        <is>
          <t>bond (yield)</t>
        </is>
      </c>
      <c r="AG2121" t="inlineStr">
        <is>
          <t>performance</t>
        </is>
      </c>
      <c r="AH2121" t="inlineStr">
        <is>
          <t>non-sensitive</t>
        </is>
      </c>
      <c r="AI2121" t="inlineStr">
        <is>
          <t>without ETS/CT</t>
        </is>
      </c>
      <c r="AJ2121" t="inlineStr">
        <is>
          <t>without ETS/CT</t>
        </is>
      </c>
      <c r="AK2121" t="str">
        <f>IF(AND($CF2121&lt;&gt;"",IFERROR(INDEX(subsample_country_map!$B:$B,MATCH($CF2121,subsample_country_map!$A:$A,0)),"")&lt;&gt;""),INDEX(subsample_country_map!$B:$B,MATCH($CF2121,subsample_country_map!$A:$A,0)),INDEX(lookup!$AA:$AA,MATCH($A2121,lookup!$A:$A,0)))</f>
        <v>3_AsiaPac</v>
      </c>
      <c r="AL2121" t="str">
        <f>IF(AND($CF2121&lt;&gt;"",IFERROR(INDEX(subsample_country_map!$C:$C,MATCH($CF2121,subsample_country_map!$A:$A,0)),"")&lt;&gt;""),INDEX(subsample_country_map!$C:$C,MATCH($CF2121,subsample_country_map!$A:$A,0)),INDEX(lookup!$AB:$AB,MATCH($A2121,lookup!$A:$A,0)))</f>
        <v>99_NCE</v>
      </c>
      <c r="AM2121" t="str">
        <f>IF(AND($CF2121&lt;&gt;"",IFERROR(INDEX(subsample_country_map!$D:$D,MATCH($CF2121,subsample_country_map!$A:$A,0)),"")&lt;&gt;""),INDEX(subsample_country_map!$D:$D,MATCH($CF2121,subsample_country_map!$A:$A,0)),INDEX(lookup!$AC:$AC,MATCH($A2121,lookup!$A:$A,0)))</f>
        <v>99_NCE</v>
      </c>
      <c r="AN2121" t="str">
        <f>IF(AND($CF2121&lt;&gt;"",IFERROR(INDEX(subsample_country_map!$E:$E,MATCH($CF2121,subsample_country_map!$A:$A,0)),"")&lt;&gt;""),INDEX(subsample_country_map!$E:$E,MATCH($CF2121,subsample_country_map!$A:$A,0)),INDEX(lookup!$AD:$AD,MATCH($A2121,lookup!$A:$A,0)))</f>
        <v>99_NCE</v>
      </c>
      <c r="AO2121" t="str">
        <f>INDEX(lookup!$Y:$Y,MATCH($A2121,lookup!$A:$A,0))</f>
        <v>1_not published</v>
      </c>
      <c r="AP2121" t="str">
        <f>INDEX(lookup!$Z:$Z,MATCH($A2121,lookup!$A:$A,0))</f>
        <v>99_NCE</v>
      </c>
      <c r="AQ2121" t="str">
        <f>INDEX(lookup!$W:$W,MATCH($A2121,lookup!$A:$A,0))</f>
        <v>1_fin/acc/econ</v>
      </c>
      <c r="AS2121" t="inlineStr">
        <is>
          <t>staging</t>
        </is>
      </c>
      <c r="AT2121" t="inlineStr">
        <is>
          <t>good-CER</t>
        </is>
      </c>
      <c r="AU2121" t="inlineStr">
        <is>
          <t>cost</t>
        </is>
      </c>
      <c r="AV2121" t="inlineStr">
        <is>
          <t>-0.04</t>
        </is>
      </c>
      <c r="AW2121" t="inlineStr">
        <is>
          <t>0.06</t>
        </is>
      </c>
      <c r="BA2121" t="n">
        <v>8830</v>
      </c>
      <c r="BB2121" t="inlineStr">
        <is>
          <t>0</t>
        </is>
      </c>
      <c r="BC2121" t="inlineStr">
        <is>
          <t>FE</t>
        </is>
      </c>
      <c r="BD2121" t="inlineStr">
        <is>
          <t>other:single-clustered at the cross-section dimension</t>
        </is>
      </c>
      <c r="BE2121" t="inlineStr">
        <is>
          <t>period</t>
        </is>
      </c>
      <c r="BF2121" t="inlineStr">
        <is>
          <t>Before</t>
        </is>
      </c>
      <c r="BG2121" t="inlineStr">
        <is>
          <t>2008</t>
        </is>
      </c>
      <c r="BH2121" t="inlineStr">
        <is>
          <t>2015</t>
        </is>
      </c>
      <c r="BI2121" t="inlineStr">
        <is>
          <t>Table 5</t>
        </is>
      </c>
      <c r="BJ2121" t="inlineStr">
        <is>
          <t>E-score, Before column</t>
        </is>
      </c>
      <c r="BK2121" t="inlineStr">
        <is>
          <t>16</t>
        </is>
      </c>
      <c r="BL2121" t="inlineStr">
        <is>
          <t>Firm E-score at t -0.04 (0.06)</t>
        </is>
      </c>
      <c r="BM2121" t="inlineStr">
        <is>
          <t>Firm E-score at t</t>
        </is>
      </c>
      <c r="BN2121" t="inlineStr">
        <is>
          <t>OAS</t>
        </is>
      </c>
      <c r="BO2121" t="inlineStr">
        <is>
          <t>original</t>
        </is>
      </c>
      <c r="BP2121" t="inlineStr">
        <is>
          <t>Sze et al (2021)</t>
        </is>
      </c>
      <c r="BQ2121" t="inlineStr">
        <is>
          <t>computed</t>
        </is>
      </c>
      <c r="BT2121" t="n">
        <v>0</v>
      </c>
      <c r="BU2121" t="inlineStr">
        <is>
          <t>staging_Sze_et_al_2021.csv</t>
        </is>
      </c>
      <c r="BW2121" t="n">
        <v>2008</v>
      </c>
      <c r="BX2121" t="n">
        <v>2019</v>
      </c>
      <c r="BY2121" t="inlineStr">
        <is>
          <t>Australia, China, Hong Kong, Indonesia, Japan, Mal</t>
        </is>
      </c>
      <c r="BZ2121" t="n">
        <v>2013.5</v>
      </c>
      <c r="CA2121" t="n">
        <v>0.3333333333333333</v>
      </c>
      <c r="CB2121" t="n">
        <v>0</v>
      </c>
      <c r="CC2121" t="n">
        <v>1</v>
      </c>
      <c r="CD2121" t="n">
        <v>-0.007094548238185884</v>
      </c>
      <c r="CE2121" t="n">
        <v>1</v>
      </c>
    </row>
    <row r="2122">
      <c r="A2122" t="inlineStr">
        <is>
          <t>Sze et al (2021)</t>
        </is>
      </c>
      <c r="B2122" t="n">
        <v>3427</v>
      </c>
      <c r="C2122" t="n">
        <v>-0.02340579173888466</v>
      </c>
      <c r="D2122" t="n">
        <v>8830</v>
      </c>
      <c r="E2122">
        <f>IF(ISNUMBER($BA2122),$BA2122,IF(AND(ISNUMBER($D2122),ISNUMBER($BW2122),ISNUMBER($BX2122)),$D2122*($BX2122-$BW2122+1),""))</f>
        <v>8830.0</v>
      </c>
      <c r="H2122" t="inlineStr">
        <is>
          <t>partial</t>
        </is>
      </c>
      <c r="I2122" t="inlineStr">
        <is>
          <t>Regression Cofficient and Standard Error  available</t>
        </is>
      </c>
      <c r="J2122">
        <f>IF($BW2122&lt;&gt;"",$BW2122,"")</f>
        <v>2008.0</v>
      </c>
      <c r="K2122">
        <f>IF($BX2122&lt;&gt;"",$BX2122,"")</f>
        <v>2019.0</v>
      </c>
      <c r="L2122">
        <f>IF(AND(ISNUMBER($BW2122),ISNUMBER($BX2122)),($BW2122+$BX2122)/2,"")</f>
        <v>2013.5</v>
      </c>
      <c r="M2122">
        <f>IF($L2122&lt;&gt;"",$L2122,"")</f>
        <v>2013.5</v>
      </c>
      <c r="N2122">
        <f>IF(AND(ISNUMBER($BW2122),ISNUMBER($BX2122)),MIN(1,MAX(0,($BX2122-2016+1)/($BX2122-$BW2122+1))),"")</f>
        <v>0.3333333333333333</v>
      </c>
      <c r="O2122">
        <f>IF(AND(ISNUMBER($BW2122),ISNUMBER($BX2122)),MIN(1,MAX(0,($BX2122-2017+1)/($BX2122-$BW2122+1))),"")</f>
        <v>0.25</v>
      </c>
      <c r="P2122">
        <f>IF(AND(ISNUMBER($BW2122),ISNUMBER($BX2122)),MIN(1,MAX(0,($BX2122-2018+1)/($BX2122-$BW2122+1))),"")</f>
        <v>0.1666666666666667</v>
      </c>
      <c r="Q2122">
        <f>IF(AND(ISNUMBER($BW2122),ISNUMBER($BX2122)),MIN(1,MAX(0,($BX2122-2019+1)/($BX2122-$BW2122+1))),"")</f>
        <v>0.08333333333333333</v>
      </c>
      <c r="R2122">
        <f>IF(AND(ISNUMBER($BW2122),ISNUMBER($BX2122)),MIN(1,MAX(0,($BX2122-2016+1)/($BX2122-$BW2122+1))),"")</f>
        <v>0.3333333333333333</v>
      </c>
      <c r="S2122">
        <f>IF($L2122&lt;&gt;"",IF($L2122&gt;=2015.5,1,0),"")</f>
        <v>0.0</v>
      </c>
      <c r="T2122">
        <f>IF($L2122&lt;&gt;"",IF($L2122&gt;=2016,1,0),"")</f>
        <v>0.0</v>
      </c>
      <c r="U2122">
        <f>IF(ISNUMBER($BX2122),IF($BX2122&gt;=2016,1,0),"")</f>
        <v>1.0</v>
      </c>
      <c r="V2122">
        <f>IF(ISNUMBER($BW2122),IF($BW2122&gt;=2016,1,0),"")</f>
        <v>0.0</v>
      </c>
      <c r="W2122" t="str">
        <f>IF(AND(ISNUMBER($BW2122),ISNUMBER($BX2122)),IF($BW2122&gt;=2016,"post-only",IF($BX2122&lt;2016,"pre-only","mixed")),"")</f>
        <v>mixed</v>
      </c>
      <c r="X2122">
        <f>IF(AND(ISNUMBER($BW2122),ISNUMBER($BX2122)),MIN(1,MAX(0,($BX2122-2017+1)/($BX2122-$BW2122+1))),"")</f>
        <v>0.25</v>
      </c>
      <c r="Y2122">
        <f>IF(AND(ISNUMBER($BW2122),ISNUMBER($BX2122)),MIN(1,MAX(0,($BX2122-2018+1)/($BX2122-$BW2122+1))),"")</f>
        <v>0.1666666666666667</v>
      </c>
      <c r="Z2122">
        <f>IF(AND(ISNUMBER($BW2122),ISNUMBER($BX2122)),MIN(1,MAX(0,($BX2122-2019+1)/($BX2122-$BW2122+1))),"")</f>
        <v>0.08333333333333333</v>
      </c>
      <c r="AA2122">
        <f>IF(ISNUMBER($BX2122),IF($BX2122&gt;=2017,1,0),"")</f>
        <v>1.0</v>
      </c>
      <c r="AB2122">
        <f>IF(ISNUMBER($BX2122),IF($BX2122&gt;=2018,1,0),"")</f>
        <v>1.0</v>
      </c>
      <c r="AC2122">
        <f>IF(ISNUMBER($BX2122),IF($BX2122&gt;=2019,1,0),"")</f>
        <v>1.0</v>
      </c>
      <c r="AD2122">
        <f>IF($L2122&lt;&gt;"",IF($L2122&gt;2013,1,0),"")</f>
        <v>1.0</v>
      </c>
      <c r="AE2122">
        <f>IF($L2122&lt;&gt;"",1+IF($L2122&gt;2011,1,0)+IF($L2122&gt;2014,1,0),"")</f>
        <v>2.0</v>
      </c>
      <c r="AF2122" t="inlineStr">
        <is>
          <t>bond (yield)</t>
        </is>
      </c>
      <c r="AG2122" t="inlineStr">
        <is>
          <t>performance</t>
        </is>
      </c>
      <c r="AH2122" t="inlineStr">
        <is>
          <t>non-sensitive</t>
        </is>
      </c>
      <c r="AI2122" t="inlineStr">
        <is>
          <t>without ETS/CT</t>
        </is>
      </c>
      <c r="AJ2122" t="inlineStr">
        <is>
          <t>without ETS/CT</t>
        </is>
      </c>
      <c r="AK2122" t="str">
        <f>IF(AND($CF2122&lt;&gt;"",IFERROR(INDEX(subsample_country_map!$B:$B,MATCH($CF2122,subsample_country_map!$A:$A,0)),"")&lt;&gt;""),INDEX(subsample_country_map!$B:$B,MATCH($CF2122,subsample_country_map!$A:$A,0)),INDEX(lookup!$AA:$AA,MATCH($A2122,lookup!$A:$A,0)))</f>
        <v>3_AsiaPac</v>
      </c>
      <c r="AL2122" t="str">
        <f>IF(AND($CF2122&lt;&gt;"",IFERROR(INDEX(subsample_country_map!$C:$C,MATCH($CF2122,subsample_country_map!$A:$A,0)),"")&lt;&gt;""),INDEX(subsample_country_map!$C:$C,MATCH($CF2122,subsample_country_map!$A:$A,0)),INDEX(lookup!$AB:$AB,MATCH($A2122,lookup!$A:$A,0)))</f>
        <v>99_NCE</v>
      </c>
      <c r="AM2122" t="str">
        <f>IF(AND($CF2122&lt;&gt;"",IFERROR(INDEX(subsample_country_map!$D:$D,MATCH($CF2122,subsample_country_map!$A:$A,0)),"")&lt;&gt;""),INDEX(subsample_country_map!$D:$D,MATCH($CF2122,subsample_country_map!$A:$A,0)),INDEX(lookup!$AC:$AC,MATCH($A2122,lookup!$A:$A,0)))</f>
        <v>99_NCE</v>
      </c>
      <c r="AN2122" t="str">
        <f>IF(AND($CF2122&lt;&gt;"",IFERROR(INDEX(subsample_country_map!$E:$E,MATCH($CF2122,subsample_country_map!$A:$A,0)),"")&lt;&gt;""),INDEX(subsample_country_map!$E:$E,MATCH($CF2122,subsample_country_map!$A:$A,0)),INDEX(lookup!$AD:$AD,MATCH($A2122,lookup!$A:$A,0)))</f>
        <v>99_NCE</v>
      </c>
      <c r="AO2122" t="str">
        <f>INDEX(lookup!$Y:$Y,MATCH($A2122,lookup!$A:$A,0))</f>
        <v>1_not published</v>
      </c>
      <c r="AP2122" t="str">
        <f>INDEX(lookup!$Z:$Z,MATCH($A2122,lookup!$A:$A,0))</f>
        <v>99_NCE</v>
      </c>
      <c r="AQ2122" t="str">
        <f>INDEX(lookup!$W:$W,MATCH($A2122,lookup!$A:$A,0))</f>
        <v>1_fin/acc/econ</v>
      </c>
      <c r="AS2122" t="inlineStr">
        <is>
          <t>staging</t>
        </is>
      </c>
      <c r="AT2122" t="inlineStr">
        <is>
          <t>good-CER</t>
        </is>
      </c>
      <c r="AU2122" t="inlineStr">
        <is>
          <t>cost</t>
        </is>
      </c>
      <c r="AV2122" t="inlineStr">
        <is>
          <t>-0.11</t>
        </is>
      </c>
      <c r="AW2122" t="inlineStr">
        <is>
          <t>0.05</t>
        </is>
      </c>
      <c r="BA2122" t="n">
        <v>8830</v>
      </c>
      <c r="BB2122" t="inlineStr">
        <is>
          <t>1</t>
        </is>
      </c>
      <c r="BC2122" t="inlineStr">
        <is>
          <t>FE</t>
        </is>
      </c>
      <c r="BD2122" t="inlineStr">
        <is>
          <t>other:single-clustered at the cross-section dimension</t>
        </is>
      </c>
      <c r="BE2122" t="inlineStr">
        <is>
          <t>period</t>
        </is>
      </c>
      <c r="BF2122" t="inlineStr">
        <is>
          <t>Before</t>
        </is>
      </c>
      <c r="BG2122" t="inlineStr">
        <is>
          <t>2008</t>
        </is>
      </c>
      <c r="BH2122" t="inlineStr">
        <is>
          <t>2015</t>
        </is>
      </c>
      <c r="BI2122" t="inlineStr">
        <is>
          <t>Table 5</t>
        </is>
      </c>
      <c r="BJ2122" t="inlineStr">
        <is>
          <t>E-score, Before column</t>
        </is>
      </c>
      <c r="BK2122" t="inlineStr">
        <is>
          <t>17</t>
        </is>
      </c>
      <c r="BL2122" t="inlineStr">
        <is>
          <t>Firm E-score at t-1 -0.11** (0.05)</t>
        </is>
      </c>
      <c r="BM2122" t="inlineStr">
        <is>
          <t>Firm E-score at t-1</t>
        </is>
      </c>
      <c r="BN2122" t="inlineStr">
        <is>
          <t>OAS</t>
        </is>
      </c>
      <c r="BO2122" t="inlineStr">
        <is>
          <t>original</t>
        </is>
      </c>
      <c r="BP2122" t="inlineStr">
        <is>
          <t>Sze et al (2021)</t>
        </is>
      </c>
      <c r="BQ2122" t="inlineStr">
        <is>
          <t>computed</t>
        </is>
      </c>
      <c r="BT2122" t="n">
        <v>0</v>
      </c>
      <c r="BU2122" t="inlineStr">
        <is>
          <t>staging_Sze_et_al_2021.csv</t>
        </is>
      </c>
      <c r="BW2122" t="n">
        <v>2008</v>
      </c>
      <c r="BX2122" t="n">
        <v>2019</v>
      </c>
      <c r="BY2122" t="inlineStr">
        <is>
          <t>Australia, China, Hong Kong, Indonesia, Japan, Mal</t>
        </is>
      </c>
      <c r="BZ2122" t="n">
        <v>2013.5</v>
      </c>
      <c r="CA2122" t="n">
        <v>0.3333333333333333</v>
      </c>
      <c r="CB2122" t="n">
        <v>0</v>
      </c>
      <c r="CC2122" t="n">
        <v>1</v>
      </c>
      <c r="CD2122" t="n">
        <v>-0.02341006728444828</v>
      </c>
      <c r="CE2122" t="n">
        <v>1</v>
      </c>
    </row>
    <row r="2123">
      <c r="A2123" t="inlineStr">
        <is>
          <t>Sze et al (2021)</t>
        </is>
      </c>
      <c r="B2123" t="n">
        <v>3428</v>
      </c>
      <c r="C2123" t="n">
        <v>0.0255322616446585</v>
      </c>
      <c r="D2123" t="n">
        <v>8830</v>
      </c>
      <c r="E2123">
        <f>IF(ISNUMBER($BA2123),$BA2123,IF(AND(ISNUMBER($D2123),ISNUMBER($BW2123),ISNUMBER($BX2123)),$D2123*($BX2123-$BW2123+1),""))</f>
        <v>8830.0</v>
      </c>
      <c r="H2123" t="inlineStr">
        <is>
          <t>partial</t>
        </is>
      </c>
      <c r="I2123" t="inlineStr">
        <is>
          <t>Regression Cofficient and Standard Error  available</t>
        </is>
      </c>
      <c r="J2123">
        <f>IF($BW2123&lt;&gt;"",$BW2123,"")</f>
        <v>2008.0</v>
      </c>
      <c r="K2123">
        <f>IF($BX2123&lt;&gt;"",$BX2123,"")</f>
        <v>2019.0</v>
      </c>
      <c r="L2123">
        <f>IF(AND(ISNUMBER($BW2123),ISNUMBER($BX2123)),($BW2123+$BX2123)/2,"")</f>
        <v>2013.5</v>
      </c>
      <c r="M2123">
        <f>IF($L2123&lt;&gt;"",$L2123,"")</f>
        <v>2013.5</v>
      </c>
      <c r="N2123">
        <f>IF(AND(ISNUMBER($BW2123),ISNUMBER($BX2123)),MIN(1,MAX(0,($BX2123-2016+1)/($BX2123-$BW2123+1))),"")</f>
        <v>0.3333333333333333</v>
      </c>
      <c r="O2123">
        <f>IF(AND(ISNUMBER($BW2123),ISNUMBER($BX2123)),MIN(1,MAX(0,($BX2123-2017+1)/($BX2123-$BW2123+1))),"")</f>
        <v>0.25</v>
      </c>
      <c r="P2123">
        <f>IF(AND(ISNUMBER($BW2123),ISNUMBER($BX2123)),MIN(1,MAX(0,($BX2123-2018+1)/($BX2123-$BW2123+1))),"")</f>
        <v>0.1666666666666667</v>
      </c>
      <c r="Q2123">
        <f>IF(AND(ISNUMBER($BW2123),ISNUMBER($BX2123)),MIN(1,MAX(0,($BX2123-2019+1)/($BX2123-$BW2123+1))),"")</f>
        <v>0.08333333333333333</v>
      </c>
      <c r="R2123">
        <f>IF(AND(ISNUMBER($BW2123),ISNUMBER($BX2123)),MIN(1,MAX(0,($BX2123-2016+1)/($BX2123-$BW2123+1))),"")</f>
        <v>0.3333333333333333</v>
      </c>
      <c r="S2123">
        <f>IF($L2123&lt;&gt;"",IF($L2123&gt;=2015.5,1,0),"")</f>
        <v>0.0</v>
      </c>
      <c r="T2123">
        <f>IF($L2123&lt;&gt;"",IF($L2123&gt;=2016,1,0),"")</f>
        <v>0.0</v>
      </c>
      <c r="U2123">
        <f>IF(ISNUMBER($BX2123),IF($BX2123&gt;=2016,1,0),"")</f>
        <v>1.0</v>
      </c>
      <c r="V2123">
        <f>IF(ISNUMBER($BW2123),IF($BW2123&gt;=2016,1,0),"")</f>
        <v>0.0</v>
      </c>
      <c r="W2123" t="str">
        <f>IF(AND(ISNUMBER($BW2123),ISNUMBER($BX2123)),IF($BW2123&gt;=2016,"post-only",IF($BX2123&lt;2016,"pre-only","mixed")),"")</f>
        <v>mixed</v>
      </c>
      <c r="X2123">
        <f>IF(AND(ISNUMBER($BW2123),ISNUMBER($BX2123)),MIN(1,MAX(0,($BX2123-2017+1)/($BX2123-$BW2123+1))),"")</f>
        <v>0.25</v>
      </c>
      <c r="Y2123">
        <f>IF(AND(ISNUMBER($BW2123),ISNUMBER($BX2123)),MIN(1,MAX(0,($BX2123-2018+1)/($BX2123-$BW2123+1))),"")</f>
        <v>0.1666666666666667</v>
      </c>
      <c r="Z2123">
        <f>IF(AND(ISNUMBER($BW2123),ISNUMBER($BX2123)),MIN(1,MAX(0,($BX2123-2019+1)/($BX2123-$BW2123+1))),"")</f>
        <v>0.08333333333333333</v>
      </c>
      <c r="AA2123">
        <f>IF(ISNUMBER($BX2123),IF($BX2123&gt;=2017,1,0),"")</f>
        <v>1.0</v>
      </c>
      <c r="AB2123">
        <f>IF(ISNUMBER($BX2123),IF($BX2123&gt;=2018,1,0),"")</f>
        <v>1.0</v>
      </c>
      <c r="AC2123">
        <f>IF(ISNUMBER($BX2123),IF($BX2123&gt;=2019,1,0),"")</f>
        <v>1.0</v>
      </c>
      <c r="AD2123">
        <f>IF($L2123&lt;&gt;"",IF($L2123&gt;2013,1,0),"")</f>
        <v>1.0</v>
      </c>
      <c r="AE2123">
        <f>IF($L2123&lt;&gt;"",1+IF($L2123&gt;2011,1,0)+IF($L2123&gt;2014,1,0),"")</f>
        <v>2.0</v>
      </c>
      <c r="AF2123" t="inlineStr">
        <is>
          <t>bond (yield)</t>
        </is>
      </c>
      <c r="AG2123" t="inlineStr">
        <is>
          <t>performance</t>
        </is>
      </c>
      <c r="AH2123" t="inlineStr">
        <is>
          <t>non-sensitive</t>
        </is>
      </c>
      <c r="AI2123" t="inlineStr">
        <is>
          <t>without ETS/CT</t>
        </is>
      </c>
      <c r="AJ2123" t="inlineStr">
        <is>
          <t>without ETS/CT</t>
        </is>
      </c>
      <c r="AK2123" t="str">
        <f>IF(AND($CF2123&lt;&gt;"",IFERROR(INDEX(subsample_country_map!$B:$B,MATCH($CF2123,subsample_country_map!$A:$A,0)),"")&lt;&gt;""),INDEX(subsample_country_map!$B:$B,MATCH($CF2123,subsample_country_map!$A:$A,0)),INDEX(lookup!$AA:$AA,MATCH($A2123,lookup!$A:$A,0)))</f>
        <v>3_AsiaPac</v>
      </c>
      <c r="AL2123" t="str">
        <f>IF(AND($CF2123&lt;&gt;"",IFERROR(INDEX(subsample_country_map!$C:$C,MATCH($CF2123,subsample_country_map!$A:$A,0)),"")&lt;&gt;""),INDEX(subsample_country_map!$C:$C,MATCH($CF2123,subsample_country_map!$A:$A,0)),INDEX(lookup!$AB:$AB,MATCH($A2123,lookup!$A:$A,0)))</f>
        <v>99_NCE</v>
      </c>
      <c r="AM2123" t="str">
        <f>IF(AND($CF2123&lt;&gt;"",IFERROR(INDEX(subsample_country_map!$D:$D,MATCH($CF2123,subsample_country_map!$A:$A,0)),"")&lt;&gt;""),INDEX(subsample_country_map!$D:$D,MATCH($CF2123,subsample_country_map!$A:$A,0)),INDEX(lookup!$AC:$AC,MATCH($A2123,lookup!$A:$A,0)))</f>
        <v>99_NCE</v>
      </c>
      <c r="AN2123" t="str">
        <f>IF(AND($CF2123&lt;&gt;"",IFERROR(INDEX(subsample_country_map!$E:$E,MATCH($CF2123,subsample_country_map!$A:$A,0)),"")&lt;&gt;""),INDEX(subsample_country_map!$E:$E,MATCH($CF2123,subsample_country_map!$A:$A,0)),INDEX(lookup!$AD:$AD,MATCH($A2123,lookup!$A:$A,0)))</f>
        <v>99_NCE</v>
      </c>
      <c r="AO2123" t="str">
        <f>INDEX(lookup!$Y:$Y,MATCH($A2123,lookup!$A:$A,0))</f>
        <v>1_not published</v>
      </c>
      <c r="AP2123" t="str">
        <f>INDEX(lookup!$Z:$Z,MATCH($A2123,lookup!$A:$A,0))</f>
        <v>99_NCE</v>
      </c>
      <c r="AQ2123" t="str">
        <f>INDEX(lookup!$W:$W,MATCH($A2123,lookup!$A:$A,0))</f>
        <v>1_fin/acc/econ</v>
      </c>
      <c r="AS2123" t="inlineStr">
        <is>
          <t>staging</t>
        </is>
      </c>
      <c r="AT2123" t="inlineStr">
        <is>
          <t>good-CER</t>
        </is>
      </c>
      <c r="AU2123" t="inlineStr">
        <is>
          <t>cost</t>
        </is>
      </c>
      <c r="AV2123" t="inlineStr">
        <is>
          <t>0.12</t>
        </is>
      </c>
      <c r="AW2123" t="inlineStr">
        <is>
          <t>0.05</t>
        </is>
      </c>
      <c r="BA2123" t="n">
        <v>8830</v>
      </c>
      <c r="BB2123" t="inlineStr">
        <is>
          <t>2+</t>
        </is>
      </c>
      <c r="BC2123" t="inlineStr">
        <is>
          <t>FE</t>
        </is>
      </c>
      <c r="BD2123" t="inlineStr">
        <is>
          <t>other:single-clustered at the cross-section dimension</t>
        </is>
      </c>
      <c r="BE2123" t="inlineStr">
        <is>
          <t>period</t>
        </is>
      </c>
      <c r="BF2123" t="inlineStr">
        <is>
          <t>Before</t>
        </is>
      </c>
      <c r="BG2123" t="inlineStr">
        <is>
          <t>2008</t>
        </is>
      </c>
      <c r="BH2123" t="inlineStr">
        <is>
          <t>2015</t>
        </is>
      </c>
      <c r="BI2123" t="inlineStr">
        <is>
          <t>Table 5</t>
        </is>
      </c>
      <c r="BJ2123" t="inlineStr">
        <is>
          <t>E-score, Before column</t>
        </is>
      </c>
      <c r="BK2123" t="inlineStr">
        <is>
          <t>17</t>
        </is>
      </c>
      <c r="BL2123" t="inlineStr">
        <is>
          <t>Firm E-score at t-2 0.12** (0.05)</t>
        </is>
      </c>
      <c r="BM2123" t="inlineStr">
        <is>
          <t>Firm E-score at t-2</t>
        </is>
      </c>
      <c r="BN2123" t="inlineStr">
        <is>
          <t>OAS</t>
        </is>
      </c>
      <c r="BO2123" t="inlineStr">
        <is>
          <t>original</t>
        </is>
      </c>
      <c r="BP2123" t="inlineStr">
        <is>
          <t>Sze et al (2021)</t>
        </is>
      </c>
      <c r="BQ2123" t="inlineStr">
        <is>
          <t>computed</t>
        </is>
      </c>
      <c r="BT2123" t="n">
        <v>0</v>
      </c>
      <c r="BU2123" t="inlineStr">
        <is>
          <t>staging_Sze_et_al_2021.csv</t>
        </is>
      </c>
      <c r="BW2123" t="n">
        <v>2008</v>
      </c>
      <c r="BX2123" t="n">
        <v>2019</v>
      </c>
      <c r="BY2123" t="inlineStr">
        <is>
          <t>Australia, China, Hong Kong, Indonesia, Japan, Mal</t>
        </is>
      </c>
      <c r="BZ2123" t="n">
        <v>2013.5</v>
      </c>
      <c r="CA2123" t="n">
        <v>0.3333333333333333</v>
      </c>
      <c r="CB2123" t="n">
        <v>0</v>
      </c>
      <c r="CC2123" t="n">
        <v>1</v>
      </c>
      <c r="CD2123" t="n">
        <v>0.02553781194543929</v>
      </c>
      <c r="CE2123" t="n">
        <v>1</v>
      </c>
    </row>
    <row r="2124">
      <c r="A2124" t="inlineStr">
        <is>
          <t>Sze et al (2021)</t>
        </is>
      </c>
      <c r="B2124" t="n">
        <v>3429</v>
      </c>
      <c r="C2124" t="n">
        <v>0.05838327441997661</v>
      </c>
      <c r="D2124" t="n">
        <v>4678</v>
      </c>
      <c r="E2124">
        <f>IF(ISNUMBER($BA2124),$BA2124,IF(AND(ISNUMBER($D2124),ISNUMBER($BW2124),ISNUMBER($BX2124)),$D2124*($BX2124-$BW2124+1),""))</f>
        <v>4678.0</v>
      </c>
      <c r="H2124" t="inlineStr">
        <is>
          <t>partial</t>
        </is>
      </c>
      <c r="I2124" t="inlineStr">
        <is>
          <t>Regression Cofficient and Standard Error  available</t>
        </is>
      </c>
      <c r="J2124">
        <f>IF($BW2124&lt;&gt;"",$BW2124,"")</f>
        <v>2008.0</v>
      </c>
      <c r="K2124">
        <f>IF($BX2124&lt;&gt;"",$BX2124,"")</f>
        <v>2019.0</v>
      </c>
      <c r="L2124">
        <f>IF(AND(ISNUMBER($BW2124),ISNUMBER($BX2124)),($BW2124+$BX2124)/2,"")</f>
        <v>2013.5</v>
      </c>
      <c r="M2124">
        <f>IF($L2124&lt;&gt;"",$L2124,"")</f>
        <v>2013.5</v>
      </c>
      <c r="N2124">
        <f>IF(AND(ISNUMBER($BW2124),ISNUMBER($BX2124)),MIN(1,MAX(0,($BX2124-2016+1)/($BX2124-$BW2124+1))),"")</f>
        <v>0.3333333333333333</v>
      </c>
      <c r="O2124">
        <f>IF(AND(ISNUMBER($BW2124),ISNUMBER($BX2124)),MIN(1,MAX(0,($BX2124-2017+1)/($BX2124-$BW2124+1))),"")</f>
        <v>0.25</v>
      </c>
      <c r="P2124">
        <f>IF(AND(ISNUMBER($BW2124),ISNUMBER($BX2124)),MIN(1,MAX(0,($BX2124-2018+1)/($BX2124-$BW2124+1))),"")</f>
        <v>0.1666666666666667</v>
      </c>
      <c r="Q2124">
        <f>IF(AND(ISNUMBER($BW2124),ISNUMBER($BX2124)),MIN(1,MAX(0,($BX2124-2019+1)/($BX2124-$BW2124+1))),"")</f>
        <v>0.08333333333333333</v>
      </c>
      <c r="R2124">
        <f>IF(AND(ISNUMBER($BW2124),ISNUMBER($BX2124)),MIN(1,MAX(0,($BX2124-2016+1)/($BX2124-$BW2124+1))),"")</f>
        <v>0.3333333333333333</v>
      </c>
      <c r="S2124">
        <f>IF($L2124&lt;&gt;"",IF($L2124&gt;=2015.5,1,0),"")</f>
        <v>0.0</v>
      </c>
      <c r="T2124">
        <f>IF($L2124&lt;&gt;"",IF($L2124&gt;=2016,1,0),"")</f>
        <v>0.0</v>
      </c>
      <c r="U2124">
        <f>IF(ISNUMBER($BX2124),IF($BX2124&gt;=2016,1,0),"")</f>
        <v>1.0</v>
      </c>
      <c r="V2124">
        <f>IF(ISNUMBER($BW2124),IF($BW2124&gt;=2016,1,0),"")</f>
        <v>0.0</v>
      </c>
      <c r="W2124" t="str">
        <f>IF(AND(ISNUMBER($BW2124),ISNUMBER($BX2124)),IF($BW2124&gt;=2016,"post-only",IF($BX2124&lt;2016,"pre-only","mixed")),"")</f>
        <v>mixed</v>
      </c>
      <c r="X2124">
        <f>IF(AND(ISNUMBER($BW2124),ISNUMBER($BX2124)),MIN(1,MAX(0,($BX2124-2017+1)/($BX2124-$BW2124+1))),"")</f>
        <v>0.25</v>
      </c>
      <c r="Y2124">
        <f>IF(AND(ISNUMBER($BW2124),ISNUMBER($BX2124)),MIN(1,MAX(0,($BX2124-2018+1)/($BX2124-$BW2124+1))),"")</f>
        <v>0.1666666666666667</v>
      </c>
      <c r="Z2124">
        <f>IF(AND(ISNUMBER($BW2124),ISNUMBER($BX2124)),MIN(1,MAX(0,($BX2124-2019+1)/($BX2124-$BW2124+1))),"")</f>
        <v>0.08333333333333333</v>
      </c>
      <c r="AA2124">
        <f>IF(ISNUMBER($BX2124),IF($BX2124&gt;=2017,1,0),"")</f>
        <v>1.0</v>
      </c>
      <c r="AB2124">
        <f>IF(ISNUMBER($BX2124),IF($BX2124&gt;=2018,1,0),"")</f>
        <v>1.0</v>
      </c>
      <c r="AC2124">
        <f>IF(ISNUMBER($BX2124),IF($BX2124&gt;=2019,1,0),"")</f>
        <v>1.0</v>
      </c>
      <c r="AD2124">
        <f>IF($L2124&lt;&gt;"",IF($L2124&gt;2013,1,0),"")</f>
        <v>1.0</v>
      </c>
      <c r="AE2124">
        <f>IF($L2124&lt;&gt;"",1+IF($L2124&gt;2011,1,0)+IF($L2124&gt;2014,1,0),"")</f>
        <v>2.0</v>
      </c>
      <c r="AF2124" t="inlineStr">
        <is>
          <t>bond (yield)</t>
        </is>
      </c>
      <c r="AG2124" t="inlineStr">
        <is>
          <t>performance</t>
        </is>
      </c>
      <c r="AH2124" t="inlineStr">
        <is>
          <t>non-sensitive</t>
        </is>
      </c>
      <c r="AI2124" t="inlineStr">
        <is>
          <t>without ETS/CT</t>
        </is>
      </c>
      <c r="AJ2124" t="inlineStr">
        <is>
          <t>without ETS/CT</t>
        </is>
      </c>
      <c r="AK2124" t="str">
        <f>IF(AND($CF2124&lt;&gt;"",IFERROR(INDEX(subsample_country_map!$B:$B,MATCH($CF2124,subsample_country_map!$A:$A,0)),"")&lt;&gt;""),INDEX(subsample_country_map!$B:$B,MATCH($CF2124,subsample_country_map!$A:$A,0)),INDEX(lookup!$AA:$AA,MATCH($A2124,lookup!$A:$A,0)))</f>
        <v>3_AsiaPac</v>
      </c>
      <c r="AL2124" t="str">
        <f>IF(AND($CF2124&lt;&gt;"",IFERROR(INDEX(subsample_country_map!$C:$C,MATCH($CF2124,subsample_country_map!$A:$A,0)),"")&lt;&gt;""),INDEX(subsample_country_map!$C:$C,MATCH($CF2124,subsample_country_map!$A:$A,0)),INDEX(lookup!$AB:$AB,MATCH($A2124,lookup!$A:$A,0)))</f>
        <v>99_NCE</v>
      </c>
      <c r="AM2124" t="str">
        <f>IF(AND($CF2124&lt;&gt;"",IFERROR(INDEX(subsample_country_map!$D:$D,MATCH($CF2124,subsample_country_map!$A:$A,0)),"")&lt;&gt;""),INDEX(subsample_country_map!$D:$D,MATCH($CF2124,subsample_country_map!$A:$A,0)),INDEX(lookup!$AC:$AC,MATCH($A2124,lookup!$A:$A,0)))</f>
        <v>99_NCE</v>
      </c>
      <c r="AN2124" t="str">
        <f>IF(AND($CF2124&lt;&gt;"",IFERROR(INDEX(subsample_country_map!$E:$E,MATCH($CF2124,subsample_country_map!$A:$A,0)),"")&lt;&gt;""),INDEX(subsample_country_map!$E:$E,MATCH($CF2124,subsample_country_map!$A:$A,0)),INDEX(lookup!$AD:$AD,MATCH($A2124,lookup!$A:$A,0)))</f>
        <v>99_NCE</v>
      </c>
      <c r="AO2124" t="str">
        <f>INDEX(lookup!$Y:$Y,MATCH($A2124,lookup!$A:$A,0))</f>
        <v>1_not published</v>
      </c>
      <c r="AP2124" t="str">
        <f>INDEX(lookup!$Z:$Z,MATCH($A2124,lookup!$A:$A,0))</f>
        <v>99_NCE</v>
      </c>
      <c r="AQ2124" t="str">
        <f>INDEX(lookup!$W:$W,MATCH($A2124,lookup!$A:$A,0))</f>
        <v>1_fin/acc/econ</v>
      </c>
      <c r="AS2124" t="inlineStr">
        <is>
          <t>staging</t>
        </is>
      </c>
      <c r="AT2124" t="inlineStr">
        <is>
          <t>good-CER</t>
        </is>
      </c>
      <c r="AU2124" t="inlineStr">
        <is>
          <t>cost</t>
        </is>
      </c>
      <c r="AV2124" t="inlineStr">
        <is>
          <t>0.24</t>
        </is>
      </c>
      <c r="AW2124" t="inlineStr">
        <is>
          <t>0.06</t>
        </is>
      </c>
      <c r="BA2124" t="n">
        <v>4678</v>
      </c>
      <c r="BB2124" t="inlineStr">
        <is>
          <t>0</t>
        </is>
      </c>
      <c r="BC2124" t="inlineStr">
        <is>
          <t>FE</t>
        </is>
      </c>
      <c r="BD2124" t="inlineStr">
        <is>
          <t>other:single-clustered at the cross-section dimension</t>
        </is>
      </c>
      <c r="BE2124" t="inlineStr">
        <is>
          <t>period</t>
        </is>
      </c>
      <c r="BF2124" t="inlineStr">
        <is>
          <t>After</t>
        </is>
      </c>
      <c r="BG2124" t="inlineStr">
        <is>
          <t>2016</t>
        </is>
      </c>
      <c r="BH2124" t="inlineStr">
        <is>
          <t>2019</t>
        </is>
      </c>
      <c r="BI2124" t="inlineStr">
        <is>
          <t>Table 5</t>
        </is>
      </c>
      <c r="BJ2124" t="inlineStr">
        <is>
          <t>E-score, After column</t>
        </is>
      </c>
      <c r="BK2124" t="inlineStr">
        <is>
          <t>16</t>
        </is>
      </c>
      <c r="BL2124" t="inlineStr">
        <is>
          <t>Firm E-score at t 0.24*** (0.06)</t>
        </is>
      </c>
      <c r="BM2124" t="inlineStr">
        <is>
          <t>Firm E-score at t</t>
        </is>
      </c>
      <c r="BN2124" t="inlineStr">
        <is>
          <t>OAS</t>
        </is>
      </c>
      <c r="BO2124" t="inlineStr">
        <is>
          <t>original</t>
        </is>
      </c>
      <c r="BP2124" t="inlineStr">
        <is>
          <t>Sze et al (2021)</t>
        </is>
      </c>
      <c r="BQ2124" t="inlineStr">
        <is>
          <t>computed</t>
        </is>
      </c>
      <c r="BT2124" t="n">
        <v>0</v>
      </c>
      <c r="BU2124" t="inlineStr">
        <is>
          <t>staging_Sze_et_al_2021.csv</t>
        </is>
      </c>
      <c r="BW2124" t="n">
        <v>2008</v>
      </c>
      <c r="BX2124" t="n">
        <v>2019</v>
      </c>
      <c r="BY2124" t="inlineStr">
        <is>
          <t>Australia, China, Hong Kong, Indonesia, Japan, Mal</t>
        </is>
      </c>
      <c r="BZ2124" t="n">
        <v>2013.5</v>
      </c>
      <c r="CA2124" t="n">
        <v>0.3333333333333333</v>
      </c>
      <c r="CB2124" t="n">
        <v>0</v>
      </c>
      <c r="CC2124" t="n">
        <v>1</v>
      </c>
      <c r="CD2124" t="n">
        <v>0.05844974562495302</v>
      </c>
      <c r="CE2124" t="n">
        <v>1</v>
      </c>
    </row>
    <row r="2125">
      <c r="A2125" t="inlineStr">
        <is>
          <t>Sze et al (2021)</t>
        </is>
      </c>
      <c r="B2125" t="n">
        <v>3430</v>
      </c>
      <c r="C2125" t="n">
        <v>-0.03131483063673125</v>
      </c>
      <c r="D2125" t="n">
        <v>4678</v>
      </c>
      <c r="E2125">
        <f>IF(ISNUMBER($BA2125),$BA2125,IF(AND(ISNUMBER($D2125),ISNUMBER($BW2125),ISNUMBER($BX2125)),$D2125*($BX2125-$BW2125+1),""))</f>
        <v>4678.0</v>
      </c>
      <c r="H2125" t="inlineStr">
        <is>
          <t>partial</t>
        </is>
      </c>
      <c r="I2125" t="inlineStr">
        <is>
          <t>Regression Cofficient and Standard Error  available</t>
        </is>
      </c>
      <c r="J2125">
        <f>IF($BW2125&lt;&gt;"",$BW2125,"")</f>
        <v>2008.0</v>
      </c>
      <c r="K2125">
        <f>IF($BX2125&lt;&gt;"",$BX2125,"")</f>
        <v>2019.0</v>
      </c>
      <c r="L2125">
        <f>IF(AND(ISNUMBER($BW2125),ISNUMBER($BX2125)),($BW2125+$BX2125)/2,"")</f>
        <v>2013.5</v>
      </c>
      <c r="M2125">
        <f>IF($L2125&lt;&gt;"",$L2125,"")</f>
        <v>2013.5</v>
      </c>
      <c r="N2125">
        <f>IF(AND(ISNUMBER($BW2125),ISNUMBER($BX2125)),MIN(1,MAX(0,($BX2125-2016+1)/($BX2125-$BW2125+1))),"")</f>
        <v>0.3333333333333333</v>
      </c>
      <c r="O2125">
        <f>IF(AND(ISNUMBER($BW2125),ISNUMBER($BX2125)),MIN(1,MAX(0,($BX2125-2017+1)/($BX2125-$BW2125+1))),"")</f>
        <v>0.25</v>
      </c>
      <c r="P2125">
        <f>IF(AND(ISNUMBER($BW2125),ISNUMBER($BX2125)),MIN(1,MAX(0,($BX2125-2018+1)/($BX2125-$BW2125+1))),"")</f>
        <v>0.1666666666666667</v>
      </c>
      <c r="Q2125">
        <f>IF(AND(ISNUMBER($BW2125),ISNUMBER($BX2125)),MIN(1,MAX(0,($BX2125-2019+1)/($BX2125-$BW2125+1))),"")</f>
        <v>0.08333333333333333</v>
      </c>
      <c r="R2125">
        <f>IF(AND(ISNUMBER($BW2125),ISNUMBER($BX2125)),MIN(1,MAX(0,($BX2125-2016+1)/($BX2125-$BW2125+1))),"")</f>
        <v>0.3333333333333333</v>
      </c>
      <c r="S2125">
        <f>IF($L2125&lt;&gt;"",IF($L2125&gt;=2015.5,1,0),"")</f>
        <v>0.0</v>
      </c>
      <c r="T2125">
        <f>IF($L2125&lt;&gt;"",IF($L2125&gt;=2016,1,0),"")</f>
        <v>0.0</v>
      </c>
      <c r="U2125">
        <f>IF(ISNUMBER($BX2125),IF($BX2125&gt;=2016,1,0),"")</f>
        <v>1.0</v>
      </c>
      <c r="V2125">
        <f>IF(ISNUMBER($BW2125),IF($BW2125&gt;=2016,1,0),"")</f>
        <v>0.0</v>
      </c>
      <c r="W2125" t="str">
        <f>IF(AND(ISNUMBER($BW2125),ISNUMBER($BX2125)),IF($BW2125&gt;=2016,"post-only",IF($BX2125&lt;2016,"pre-only","mixed")),"")</f>
        <v>mixed</v>
      </c>
      <c r="X2125">
        <f>IF(AND(ISNUMBER($BW2125),ISNUMBER($BX2125)),MIN(1,MAX(0,($BX2125-2017+1)/($BX2125-$BW2125+1))),"")</f>
        <v>0.25</v>
      </c>
      <c r="Y2125">
        <f>IF(AND(ISNUMBER($BW2125),ISNUMBER($BX2125)),MIN(1,MAX(0,($BX2125-2018+1)/($BX2125-$BW2125+1))),"")</f>
        <v>0.1666666666666667</v>
      </c>
      <c r="Z2125">
        <f>IF(AND(ISNUMBER($BW2125),ISNUMBER($BX2125)),MIN(1,MAX(0,($BX2125-2019+1)/($BX2125-$BW2125+1))),"")</f>
        <v>0.08333333333333333</v>
      </c>
      <c r="AA2125">
        <f>IF(ISNUMBER($BX2125),IF($BX2125&gt;=2017,1,0),"")</f>
        <v>1.0</v>
      </c>
      <c r="AB2125">
        <f>IF(ISNUMBER($BX2125),IF($BX2125&gt;=2018,1,0),"")</f>
        <v>1.0</v>
      </c>
      <c r="AC2125">
        <f>IF(ISNUMBER($BX2125),IF($BX2125&gt;=2019,1,0),"")</f>
        <v>1.0</v>
      </c>
      <c r="AD2125">
        <f>IF($L2125&lt;&gt;"",IF($L2125&gt;2013,1,0),"")</f>
        <v>1.0</v>
      </c>
      <c r="AE2125">
        <f>IF($L2125&lt;&gt;"",1+IF($L2125&gt;2011,1,0)+IF($L2125&gt;2014,1,0),"")</f>
        <v>2.0</v>
      </c>
      <c r="AF2125" t="inlineStr">
        <is>
          <t>bond (yield)</t>
        </is>
      </c>
      <c r="AG2125" t="inlineStr">
        <is>
          <t>performance</t>
        </is>
      </c>
      <c r="AH2125" t="inlineStr">
        <is>
          <t>non-sensitive</t>
        </is>
      </c>
      <c r="AI2125" t="inlineStr">
        <is>
          <t>without ETS/CT</t>
        </is>
      </c>
      <c r="AJ2125" t="inlineStr">
        <is>
          <t>without ETS/CT</t>
        </is>
      </c>
      <c r="AK2125" t="str">
        <f>IF(AND($CF2125&lt;&gt;"",IFERROR(INDEX(subsample_country_map!$B:$B,MATCH($CF2125,subsample_country_map!$A:$A,0)),"")&lt;&gt;""),INDEX(subsample_country_map!$B:$B,MATCH($CF2125,subsample_country_map!$A:$A,0)),INDEX(lookup!$AA:$AA,MATCH($A2125,lookup!$A:$A,0)))</f>
        <v>3_AsiaPac</v>
      </c>
      <c r="AL2125" t="str">
        <f>IF(AND($CF2125&lt;&gt;"",IFERROR(INDEX(subsample_country_map!$C:$C,MATCH($CF2125,subsample_country_map!$A:$A,0)),"")&lt;&gt;""),INDEX(subsample_country_map!$C:$C,MATCH($CF2125,subsample_country_map!$A:$A,0)),INDEX(lookup!$AB:$AB,MATCH($A2125,lookup!$A:$A,0)))</f>
        <v>99_NCE</v>
      </c>
      <c r="AM2125" t="str">
        <f>IF(AND($CF2125&lt;&gt;"",IFERROR(INDEX(subsample_country_map!$D:$D,MATCH($CF2125,subsample_country_map!$A:$A,0)),"")&lt;&gt;""),INDEX(subsample_country_map!$D:$D,MATCH($CF2125,subsample_country_map!$A:$A,0)),INDEX(lookup!$AC:$AC,MATCH($A2125,lookup!$A:$A,0)))</f>
        <v>99_NCE</v>
      </c>
      <c r="AN2125" t="str">
        <f>IF(AND($CF2125&lt;&gt;"",IFERROR(INDEX(subsample_country_map!$E:$E,MATCH($CF2125,subsample_country_map!$A:$A,0)),"")&lt;&gt;""),INDEX(subsample_country_map!$E:$E,MATCH($CF2125,subsample_country_map!$A:$A,0)),INDEX(lookup!$AD:$AD,MATCH($A2125,lookup!$A:$A,0)))</f>
        <v>99_NCE</v>
      </c>
      <c r="AO2125" t="str">
        <f>INDEX(lookup!$Y:$Y,MATCH($A2125,lookup!$A:$A,0))</f>
        <v>1_not published</v>
      </c>
      <c r="AP2125" t="str">
        <f>INDEX(lookup!$Z:$Z,MATCH($A2125,lookup!$A:$A,0))</f>
        <v>99_NCE</v>
      </c>
      <c r="AQ2125" t="str">
        <f>INDEX(lookup!$W:$W,MATCH($A2125,lookup!$A:$A,0))</f>
        <v>1_fin/acc/econ</v>
      </c>
      <c r="AS2125" t="inlineStr">
        <is>
          <t>staging</t>
        </is>
      </c>
      <c r="AT2125" t="inlineStr">
        <is>
          <t>good-CER</t>
        </is>
      </c>
      <c r="AU2125" t="inlineStr">
        <is>
          <t>cost</t>
        </is>
      </c>
      <c r="AV2125" t="inlineStr">
        <is>
          <t>-0.15</t>
        </is>
      </c>
      <c r="AW2125" t="inlineStr">
        <is>
          <t>0.07</t>
        </is>
      </c>
      <c r="BA2125" t="n">
        <v>4678</v>
      </c>
      <c r="BB2125" t="inlineStr">
        <is>
          <t>1</t>
        </is>
      </c>
      <c r="BC2125" t="inlineStr">
        <is>
          <t>FE</t>
        </is>
      </c>
      <c r="BD2125" t="inlineStr">
        <is>
          <t>other:single-clustered at the cross-section dimension</t>
        </is>
      </c>
      <c r="BE2125" t="inlineStr">
        <is>
          <t>period</t>
        </is>
      </c>
      <c r="BF2125" t="inlineStr">
        <is>
          <t>After</t>
        </is>
      </c>
      <c r="BG2125" t="inlineStr">
        <is>
          <t>2016</t>
        </is>
      </c>
      <c r="BH2125" t="inlineStr">
        <is>
          <t>2019</t>
        </is>
      </c>
      <c r="BI2125" t="inlineStr">
        <is>
          <t>Table 5</t>
        </is>
      </c>
      <c r="BJ2125" t="inlineStr">
        <is>
          <t>E-score, After column</t>
        </is>
      </c>
      <c r="BK2125" t="inlineStr">
        <is>
          <t>17</t>
        </is>
      </c>
      <c r="BL2125" t="inlineStr">
        <is>
          <t>Firm E-score at t-1 -0.15** (0.07)</t>
        </is>
      </c>
      <c r="BM2125" t="inlineStr">
        <is>
          <t>Firm E-score at t-1</t>
        </is>
      </c>
      <c r="BN2125" t="inlineStr">
        <is>
          <t>OAS</t>
        </is>
      </c>
      <c r="BO2125" t="inlineStr">
        <is>
          <t>original</t>
        </is>
      </c>
      <c r="BP2125" t="inlineStr">
        <is>
          <t>Sze et al (2021)</t>
        </is>
      </c>
      <c r="BQ2125" t="inlineStr">
        <is>
          <t>computed</t>
        </is>
      </c>
      <c r="BT2125" t="n">
        <v>0</v>
      </c>
      <c r="BU2125" t="inlineStr">
        <is>
          <t>staging_Sze_et_al_2021.csv</t>
        </is>
      </c>
      <c r="BW2125" t="n">
        <v>2008</v>
      </c>
      <c r="BX2125" t="n">
        <v>2019</v>
      </c>
      <c r="BY2125" t="inlineStr">
        <is>
          <t>Australia, China, Hong Kong, Indonesia, Japan, Mal</t>
        </is>
      </c>
      <c r="BZ2125" t="n">
        <v>2013.5</v>
      </c>
      <c r="CA2125" t="n">
        <v>0.3333333333333333</v>
      </c>
      <c r="CB2125" t="n">
        <v>0</v>
      </c>
      <c r="CC2125" t="n">
        <v>1</v>
      </c>
      <c r="CD2125" t="n">
        <v>-0.03132507263214706</v>
      </c>
      <c r="CE2125" t="n">
        <v>1</v>
      </c>
    </row>
    <row r="2126">
      <c r="A2126" t="inlineStr">
        <is>
          <t>Sze et al (2021)</t>
        </is>
      </c>
      <c r="B2126" t="n">
        <v>3431</v>
      </c>
      <c r="C2126" t="n">
        <v>-0.07109583050535337</v>
      </c>
      <c r="D2126" t="n">
        <v>4678</v>
      </c>
      <c r="E2126">
        <f>IF(ISNUMBER($BA2126),$BA2126,IF(AND(ISNUMBER($D2126),ISNUMBER($BW2126),ISNUMBER($BX2126)),$D2126*($BX2126-$BW2126+1),""))</f>
        <v>4678.0</v>
      </c>
      <c r="H2126" t="inlineStr">
        <is>
          <t>partial</t>
        </is>
      </c>
      <c r="I2126" t="inlineStr">
        <is>
          <t>Regression Cofficient and Standard Error  available</t>
        </is>
      </c>
      <c r="J2126">
        <f>IF($BW2126&lt;&gt;"",$BW2126,"")</f>
        <v>2008.0</v>
      </c>
      <c r="K2126">
        <f>IF($BX2126&lt;&gt;"",$BX2126,"")</f>
        <v>2019.0</v>
      </c>
      <c r="L2126">
        <f>IF(AND(ISNUMBER($BW2126),ISNUMBER($BX2126)),($BW2126+$BX2126)/2,"")</f>
        <v>2013.5</v>
      </c>
      <c r="M2126">
        <f>IF($L2126&lt;&gt;"",$L2126,"")</f>
        <v>2013.5</v>
      </c>
      <c r="N2126">
        <f>IF(AND(ISNUMBER($BW2126),ISNUMBER($BX2126)),MIN(1,MAX(0,($BX2126-2016+1)/($BX2126-$BW2126+1))),"")</f>
        <v>0.3333333333333333</v>
      </c>
      <c r="O2126">
        <f>IF(AND(ISNUMBER($BW2126),ISNUMBER($BX2126)),MIN(1,MAX(0,($BX2126-2017+1)/($BX2126-$BW2126+1))),"")</f>
        <v>0.25</v>
      </c>
      <c r="P2126">
        <f>IF(AND(ISNUMBER($BW2126),ISNUMBER($BX2126)),MIN(1,MAX(0,($BX2126-2018+1)/($BX2126-$BW2126+1))),"")</f>
        <v>0.1666666666666667</v>
      </c>
      <c r="Q2126">
        <f>IF(AND(ISNUMBER($BW2126),ISNUMBER($BX2126)),MIN(1,MAX(0,($BX2126-2019+1)/($BX2126-$BW2126+1))),"")</f>
        <v>0.08333333333333333</v>
      </c>
      <c r="R2126">
        <f>IF(AND(ISNUMBER($BW2126),ISNUMBER($BX2126)),MIN(1,MAX(0,($BX2126-2016+1)/($BX2126-$BW2126+1))),"")</f>
        <v>0.3333333333333333</v>
      </c>
      <c r="S2126">
        <f>IF($L2126&lt;&gt;"",IF($L2126&gt;=2015.5,1,0),"")</f>
        <v>0.0</v>
      </c>
      <c r="T2126">
        <f>IF($L2126&lt;&gt;"",IF($L2126&gt;=2016,1,0),"")</f>
        <v>0.0</v>
      </c>
      <c r="U2126">
        <f>IF(ISNUMBER($BX2126),IF($BX2126&gt;=2016,1,0),"")</f>
        <v>1.0</v>
      </c>
      <c r="V2126">
        <f>IF(ISNUMBER($BW2126),IF($BW2126&gt;=2016,1,0),"")</f>
        <v>0.0</v>
      </c>
      <c r="W2126" t="str">
        <f>IF(AND(ISNUMBER($BW2126),ISNUMBER($BX2126)),IF($BW2126&gt;=2016,"post-only",IF($BX2126&lt;2016,"pre-only","mixed")),"")</f>
        <v>mixed</v>
      </c>
      <c r="X2126">
        <f>IF(AND(ISNUMBER($BW2126),ISNUMBER($BX2126)),MIN(1,MAX(0,($BX2126-2017+1)/($BX2126-$BW2126+1))),"")</f>
        <v>0.25</v>
      </c>
      <c r="Y2126">
        <f>IF(AND(ISNUMBER($BW2126),ISNUMBER($BX2126)),MIN(1,MAX(0,($BX2126-2018+1)/($BX2126-$BW2126+1))),"")</f>
        <v>0.1666666666666667</v>
      </c>
      <c r="Z2126">
        <f>IF(AND(ISNUMBER($BW2126),ISNUMBER($BX2126)),MIN(1,MAX(0,($BX2126-2019+1)/($BX2126-$BW2126+1))),"")</f>
        <v>0.08333333333333333</v>
      </c>
      <c r="AA2126">
        <f>IF(ISNUMBER($BX2126),IF($BX2126&gt;=2017,1,0),"")</f>
        <v>1.0</v>
      </c>
      <c r="AB2126">
        <f>IF(ISNUMBER($BX2126),IF($BX2126&gt;=2018,1,0),"")</f>
        <v>1.0</v>
      </c>
      <c r="AC2126">
        <f>IF(ISNUMBER($BX2126),IF($BX2126&gt;=2019,1,0),"")</f>
        <v>1.0</v>
      </c>
      <c r="AD2126">
        <f>IF($L2126&lt;&gt;"",IF($L2126&gt;2013,1,0),"")</f>
        <v>1.0</v>
      </c>
      <c r="AE2126">
        <f>IF($L2126&lt;&gt;"",1+IF($L2126&gt;2011,1,0)+IF($L2126&gt;2014,1,0),"")</f>
        <v>2.0</v>
      </c>
      <c r="AF2126" t="inlineStr">
        <is>
          <t>bond (yield)</t>
        </is>
      </c>
      <c r="AG2126" t="inlineStr">
        <is>
          <t>performance</t>
        </is>
      </c>
      <c r="AH2126" t="inlineStr">
        <is>
          <t>non-sensitive</t>
        </is>
      </c>
      <c r="AI2126" t="inlineStr">
        <is>
          <t>without ETS/CT</t>
        </is>
      </c>
      <c r="AJ2126" t="inlineStr">
        <is>
          <t>without ETS/CT</t>
        </is>
      </c>
      <c r="AK2126" t="str">
        <f>IF(AND($CF2126&lt;&gt;"",IFERROR(INDEX(subsample_country_map!$B:$B,MATCH($CF2126,subsample_country_map!$A:$A,0)),"")&lt;&gt;""),INDEX(subsample_country_map!$B:$B,MATCH($CF2126,subsample_country_map!$A:$A,0)),INDEX(lookup!$AA:$AA,MATCH($A2126,lookup!$A:$A,0)))</f>
        <v>3_AsiaPac</v>
      </c>
      <c r="AL2126" t="str">
        <f>IF(AND($CF2126&lt;&gt;"",IFERROR(INDEX(subsample_country_map!$C:$C,MATCH($CF2126,subsample_country_map!$A:$A,0)),"")&lt;&gt;""),INDEX(subsample_country_map!$C:$C,MATCH($CF2126,subsample_country_map!$A:$A,0)),INDEX(lookup!$AB:$AB,MATCH($A2126,lookup!$A:$A,0)))</f>
        <v>99_NCE</v>
      </c>
      <c r="AM2126" t="str">
        <f>IF(AND($CF2126&lt;&gt;"",IFERROR(INDEX(subsample_country_map!$D:$D,MATCH($CF2126,subsample_country_map!$A:$A,0)),"")&lt;&gt;""),INDEX(subsample_country_map!$D:$D,MATCH($CF2126,subsample_country_map!$A:$A,0)),INDEX(lookup!$AC:$AC,MATCH($A2126,lookup!$A:$A,0)))</f>
        <v>99_NCE</v>
      </c>
      <c r="AN2126" t="str">
        <f>IF(AND($CF2126&lt;&gt;"",IFERROR(INDEX(subsample_country_map!$E:$E,MATCH($CF2126,subsample_country_map!$A:$A,0)),"")&lt;&gt;""),INDEX(subsample_country_map!$E:$E,MATCH($CF2126,subsample_country_map!$A:$A,0)),INDEX(lookup!$AD:$AD,MATCH($A2126,lookup!$A:$A,0)))</f>
        <v>99_NCE</v>
      </c>
      <c r="AO2126" t="str">
        <f>INDEX(lookup!$Y:$Y,MATCH($A2126,lookup!$A:$A,0))</f>
        <v>1_not published</v>
      </c>
      <c r="AP2126" t="str">
        <f>INDEX(lookup!$Z:$Z,MATCH($A2126,lookup!$A:$A,0))</f>
        <v>99_NCE</v>
      </c>
      <c r="AQ2126" t="str">
        <f>INDEX(lookup!$W:$W,MATCH($A2126,lookup!$A:$A,0))</f>
        <v>1_fin/acc/econ</v>
      </c>
      <c r="AS2126" t="inlineStr">
        <is>
          <t>staging</t>
        </is>
      </c>
      <c r="AT2126" t="inlineStr">
        <is>
          <t>good-CER</t>
        </is>
      </c>
      <c r="AU2126" t="inlineStr">
        <is>
          <t>cost</t>
        </is>
      </c>
      <c r="AV2126" t="inlineStr">
        <is>
          <t>-0.39</t>
        </is>
      </c>
      <c r="AW2126" t="inlineStr">
        <is>
          <t>0.08</t>
        </is>
      </c>
      <c r="BA2126" t="n">
        <v>4678</v>
      </c>
      <c r="BB2126" t="inlineStr">
        <is>
          <t>2+</t>
        </is>
      </c>
      <c r="BC2126" t="inlineStr">
        <is>
          <t>FE</t>
        </is>
      </c>
      <c r="BD2126" t="inlineStr">
        <is>
          <t>other:single-clustered at the cross-section dimension</t>
        </is>
      </c>
      <c r="BE2126" t="inlineStr">
        <is>
          <t>period</t>
        </is>
      </c>
      <c r="BF2126" t="inlineStr">
        <is>
          <t>After</t>
        </is>
      </c>
      <c r="BG2126" t="inlineStr">
        <is>
          <t>2016</t>
        </is>
      </c>
      <c r="BH2126" t="inlineStr">
        <is>
          <t>2019</t>
        </is>
      </c>
      <c r="BI2126" t="inlineStr">
        <is>
          <t>Table 5</t>
        </is>
      </c>
      <c r="BJ2126" t="inlineStr">
        <is>
          <t>E-score, After column</t>
        </is>
      </c>
      <c r="BK2126" t="inlineStr">
        <is>
          <t>17</t>
        </is>
      </c>
      <c r="BL2126" t="inlineStr">
        <is>
          <t>Firm E-score at t-2 -0.39*** (0.08)</t>
        </is>
      </c>
      <c r="BM2126" t="inlineStr">
        <is>
          <t>Firm E-score at t-2</t>
        </is>
      </c>
      <c r="BN2126" t="inlineStr">
        <is>
          <t>OAS</t>
        </is>
      </c>
      <c r="BO2126" t="inlineStr">
        <is>
          <t>original</t>
        </is>
      </c>
      <c r="BP2126" t="inlineStr">
        <is>
          <t>Sze et al (2021)</t>
        </is>
      </c>
      <c r="BQ2126" t="inlineStr">
        <is>
          <t>computed</t>
        </is>
      </c>
      <c r="BT2126" t="n">
        <v>0</v>
      </c>
      <c r="BU2126" t="inlineStr">
        <is>
          <t>staging_Sze_et_al_2021.csv</t>
        </is>
      </c>
      <c r="BW2126" t="n">
        <v>2008</v>
      </c>
      <c r="BX2126" t="n">
        <v>2019</v>
      </c>
      <c r="BY2126" t="inlineStr">
        <is>
          <t>Australia, China, Hong Kong, Indonesia, Japan, Mal</t>
        </is>
      </c>
      <c r="BZ2126" t="n">
        <v>2013.5</v>
      </c>
      <c r="CA2126" t="n">
        <v>0.3333333333333333</v>
      </c>
      <c r="CB2126" t="n">
        <v>0</v>
      </c>
      <c r="CC2126" t="n">
        <v>1</v>
      </c>
      <c r="CD2126" t="n">
        <v>-0.07121598251039195</v>
      </c>
      <c r="CE2126" t="n">
        <v>1</v>
      </c>
    </row>
    <row r="2127">
      <c r="A2127" t="inlineStr">
        <is>
          <t>Sze et al (2021)</t>
        </is>
      </c>
      <c r="B2127" t="n">
        <v>3432</v>
      </c>
      <c r="C2127" t="n">
        <v>0.0001696499889690508</v>
      </c>
      <c r="D2127" t="n">
        <v>13898</v>
      </c>
      <c r="E2127">
        <f>IF(ISNUMBER($BA2127),$BA2127,IF(AND(ISNUMBER($D2127),ISNUMBER($BW2127),ISNUMBER($BX2127)),$D2127*($BX2127-$BW2127+1),""))</f>
        <v>13898.0</v>
      </c>
      <c r="H2127" t="inlineStr">
        <is>
          <t>partial</t>
        </is>
      </c>
      <c r="I2127" t="inlineStr">
        <is>
          <t>Regression Cofficient and Standard Error  available</t>
        </is>
      </c>
      <c r="J2127">
        <f>IF($BW2127&lt;&gt;"",$BW2127,"")</f>
        <v>2008.0</v>
      </c>
      <c r="K2127">
        <f>IF($BX2127&lt;&gt;"",$BX2127,"")</f>
        <v>2019.0</v>
      </c>
      <c r="L2127">
        <f>IF(AND(ISNUMBER($BW2127),ISNUMBER($BX2127)),($BW2127+$BX2127)/2,"")</f>
        <v>2013.5</v>
      </c>
      <c r="M2127">
        <f>IF($L2127&lt;&gt;"",$L2127,"")</f>
        <v>2013.5</v>
      </c>
      <c r="N2127">
        <f>IF(AND(ISNUMBER($BW2127),ISNUMBER($BX2127)),MIN(1,MAX(0,($BX2127-2016+1)/($BX2127-$BW2127+1))),"")</f>
        <v>0.3333333333333333</v>
      </c>
      <c r="O2127">
        <f>IF(AND(ISNUMBER($BW2127),ISNUMBER($BX2127)),MIN(1,MAX(0,($BX2127-2017+1)/($BX2127-$BW2127+1))),"")</f>
        <v>0.25</v>
      </c>
      <c r="P2127">
        <f>IF(AND(ISNUMBER($BW2127),ISNUMBER($BX2127)),MIN(1,MAX(0,($BX2127-2018+1)/($BX2127-$BW2127+1))),"")</f>
        <v>0.1666666666666667</v>
      </c>
      <c r="Q2127">
        <f>IF(AND(ISNUMBER($BW2127),ISNUMBER($BX2127)),MIN(1,MAX(0,($BX2127-2019+1)/($BX2127-$BW2127+1))),"")</f>
        <v>0.08333333333333333</v>
      </c>
      <c r="R2127">
        <f>IF(AND(ISNUMBER($BW2127),ISNUMBER($BX2127)),MIN(1,MAX(0,($BX2127-2016+1)/($BX2127-$BW2127+1))),"")</f>
        <v>0.3333333333333333</v>
      </c>
      <c r="S2127">
        <f>IF($L2127&lt;&gt;"",IF($L2127&gt;=2015.5,1,0),"")</f>
        <v>0.0</v>
      </c>
      <c r="T2127">
        <f>IF($L2127&lt;&gt;"",IF($L2127&gt;=2016,1,0),"")</f>
        <v>0.0</v>
      </c>
      <c r="U2127">
        <f>IF(ISNUMBER($BX2127),IF($BX2127&gt;=2016,1,0),"")</f>
        <v>1.0</v>
      </c>
      <c r="V2127">
        <f>IF(ISNUMBER($BW2127),IF($BW2127&gt;=2016,1,0),"")</f>
        <v>0.0</v>
      </c>
      <c r="W2127" t="str">
        <f>IF(AND(ISNUMBER($BW2127),ISNUMBER($BX2127)),IF($BW2127&gt;=2016,"post-only",IF($BX2127&lt;2016,"pre-only","mixed")),"")</f>
        <v>mixed</v>
      </c>
      <c r="X2127">
        <f>IF(AND(ISNUMBER($BW2127),ISNUMBER($BX2127)),MIN(1,MAX(0,($BX2127-2017+1)/($BX2127-$BW2127+1))),"")</f>
        <v>0.25</v>
      </c>
      <c r="Y2127">
        <f>IF(AND(ISNUMBER($BW2127),ISNUMBER($BX2127)),MIN(1,MAX(0,($BX2127-2018+1)/($BX2127-$BW2127+1))),"")</f>
        <v>0.1666666666666667</v>
      </c>
      <c r="Z2127">
        <f>IF(AND(ISNUMBER($BW2127),ISNUMBER($BX2127)),MIN(1,MAX(0,($BX2127-2019+1)/($BX2127-$BW2127+1))),"")</f>
        <v>0.08333333333333333</v>
      </c>
      <c r="AA2127">
        <f>IF(ISNUMBER($BX2127),IF($BX2127&gt;=2017,1,0),"")</f>
        <v>1.0</v>
      </c>
      <c r="AB2127">
        <f>IF(ISNUMBER($BX2127),IF($BX2127&gt;=2018,1,0),"")</f>
        <v>1.0</v>
      </c>
      <c r="AC2127">
        <f>IF(ISNUMBER($BX2127),IF($BX2127&gt;=2019,1,0),"")</f>
        <v>1.0</v>
      </c>
      <c r="AD2127">
        <f>IF($L2127&lt;&gt;"",IF($L2127&gt;2013,1,0),"")</f>
        <v>1.0</v>
      </c>
      <c r="AE2127">
        <f>IF($L2127&lt;&gt;"",1+IF($L2127&gt;2011,1,0)+IF($L2127&gt;2014,1,0),"")</f>
        <v>2.0</v>
      </c>
      <c r="AF2127" t="inlineStr">
        <is>
          <t>bond (yield)</t>
        </is>
      </c>
      <c r="AG2127" t="inlineStr">
        <is>
          <t>performance</t>
        </is>
      </c>
      <c r="AH2127" t="inlineStr">
        <is>
          <t>non-sensitive</t>
        </is>
      </c>
      <c r="AI2127" t="inlineStr">
        <is>
          <t>without ETS/CT</t>
        </is>
      </c>
      <c r="AJ2127" t="inlineStr">
        <is>
          <t>without ETS/CT</t>
        </is>
      </c>
      <c r="AK2127" t="str">
        <f>IF(AND($CF2127&lt;&gt;"",IFERROR(INDEX(subsample_country_map!$B:$B,MATCH($CF2127,subsample_country_map!$A:$A,0)),"")&lt;&gt;""),INDEX(subsample_country_map!$B:$B,MATCH($CF2127,subsample_country_map!$A:$A,0)),INDEX(lookup!$AA:$AA,MATCH($A2127,lookup!$A:$A,0)))</f>
        <v>3_AsiaPac</v>
      </c>
      <c r="AL2127" t="str">
        <f>IF(AND($CF2127&lt;&gt;"",IFERROR(INDEX(subsample_country_map!$C:$C,MATCH($CF2127,subsample_country_map!$A:$A,0)),"")&lt;&gt;""),INDEX(subsample_country_map!$C:$C,MATCH($CF2127,subsample_country_map!$A:$A,0)),INDEX(lookup!$AB:$AB,MATCH($A2127,lookup!$A:$A,0)))</f>
        <v>99_NCE</v>
      </c>
      <c r="AM2127" t="str">
        <f>IF(AND($CF2127&lt;&gt;"",IFERROR(INDEX(subsample_country_map!$D:$D,MATCH($CF2127,subsample_country_map!$A:$A,0)),"")&lt;&gt;""),INDEX(subsample_country_map!$D:$D,MATCH($CF2127,subsample_country_map!$A:$A,0)),INDEX(lookup!$AC:$AC,MATCH($A2127,lookup!$A:$A,0)))</f>
        <v>99_NCE</v>
      </c>
      <c r="AN2127" t="str">
        <f>IF(AND($CF2127&lt;&gt;"",IFERROR(INDEX(subsample_country_map!$E:$E,MATCH($CF2127,subsample_country_map!$A:$A,0)),"")&lt;&gt;""),INDEX(subsample_country_map!$E:$E,MATCH($CF2127,subsample_country_map!$A:$A,0)),INDEX(lookup!$AD:$AD,MATCH($A2127,lookup!$A:$A,0)))</f>
        <v>99_NCE</v>
      </c>
      <c r="AO2127" t="str">
        <f>INDEX(lookup!$Y:$Y,MATCH($A2127,lookup!$A:$A,0))</f>
        <v>1_not published</v>
      </c>
      <c r="AP2127" t="str">
        <f>INDEX(lookup!$Z:$Z,MATCH($A2127,lookup!$A:$A,0))</f>
        <v>99_NCE</v>
      </c>
      <c r="AQ2127" t="str">
        <f>INDEX(lookup!$W:$W,MATCH($A2127,lookup!$A:$A,0))</f>
        <v>1_fin/acc/econ</v>
      </c>
      <c r="AS2127" t="inlineStr">
        <is>
          <t>staging</t>
        </is>
      </c>
      <c r="AT2127" t="inlineStr">
        <is>
          <t>good-CER</t>
        </is>
      </c>
      <c r="AU2127" t="inlineStr">
        <is>
          <t>cost</t>
        </is>
      </c>
      <c r="AV2127" t="inlineStr">
        <is>
          <t>0.001</t>
        </is>
      </c>
      <c r="AW2127" t="inlineStr">
        <is>
          <t>0.05</t>
        </is>
      </c>
      <c r="BA2127" t="n">
        <v>13898</v>
      </c>
      <c r="BB2127" t="inlineStr">
        <is>
          <t>0</t>
        </is>
      </c>
      <c r="BC2127" t="inlineStr">
        <is>
          <t>FE</t>
        </is>
      </c>
      <c r="BD2127" t="inlineStr">
        <is>
          <t>other:single-clustered at the cross-section dimension</t>
        </is>
      </c>
      <c r="BE2127" t="inlineStr">
        <is>
          <t>none</t>
        </is>
      </c>
      <c r="BI2127" t="inlineStr">
        <is>
          <t>Table D1</t>
        </is>
      </c>
      <c r="BJ2127" t="inlineStr">
        <is>
          <t>Model 2 (E-score)</t>
        </is>
      </c>
      <c r="BK2127" t="inlineStr">
        <is>
          <t>31</t>
        </is>
      </c>
      <c r="BL2127" t="inlineStr">
        <is>
          <t>Firm E-score 0.001 (0.05)</t>
        </is>
      </c>
      <c r="BM2127" t="inlineStr">
        <is>
          <t>Firm E-score</t>
        </is>
      </c>
      <c r="BN2127" t="inlineStr">
        <is>
          <t>OAS</t>
        </is>
      </c>
      <c r="BO2127" t="inlineStr">
        <is>
          <t>original</t>
        </is>
      </c>
      <c r="BP2127" t="inlineStr">
        <is>
          <t>Sze et al (2021)</t>
        </is>
      </c>
      <c r="BQ2127" t="inlineStr">
        <is>
          <t>computed</t>
        </is>
      </c>
      <c r="BT2127" t="n">
        <v>0</v>
      </c>
      <c r="BU2127" t="inlineStr">
        <is>
          <t>staging_Sze_et_al_2021.csv</t>
        </is>
      </c>
      <c r="BW2127" t="n">
        <v>2008</v>
      </c>
      <c r="BX2127" t="n">
        <v>2019</v>
      </c>
      <c r="BY2127" t="inlineStr">
        <is>
          <t>Australia, China, Hong Kong, Indonesia, Japan, Mal</t>
        </is>
      </c>
      <c r="BZ2127" t="n">
        <v>2013.5</v>
      </c>
      <c r="CA2127" t="n">
        <v>0.3333333333333333</v>
      </c>
      <c r="CB2127" t="n">
        <v>0</v>
      </c>
      <c r="CC2127" t="n">
        <v>1</v>
      </c>
      <c r="CD2127" t="n">
        <v>0.000169649990596623</v>
      </c>
      <c r="CE2127" t="n">
        <v>1</v>
      </c>
    </row>
    <row r="2128">
      <c r="A2128" t="inlineStr">
        <is>
          <t>Sze et al (2021)</t>
        </is>
      </c>
      <c r="B2128" t="n">
        <v>3433</v>
      </c>
      <c r="C2128" t="n">
        <v>0.010178472192197</v>
      </c>
      <c r="D2128" t="n">
        <v>13898</v>
      </c>
      <c r="E2128">
        <f>IF(ISNUMBER($BA2128),$BA2128,IF(AND(ISNUMBER($D2128),ISNUMBER($BW2128),ISNUMBER($BX2128)),$D2128*($BX2128-$BW2128+1),""))</f>
        <v>13898.0</v>
      </c>
      <c r="H2128" t="inlineStr">
        <is>
          <t>partial</t>
        </is>
      </c>
      <c r="I2128" t="inlineStr">
        <is>
          <t>Regression Cofficient and Standard Error  available</t>
        </is>
      </c>
      <c r="J2128">
        <f>IF($BW2128&lt;&gt;"",$BW2128,"")</f>
        <v>2008.0</v>
      </c>
      <c r="K2128">
        <f>IF($BX2128&lt;&gt;"",$BX2128,"")</f>
        <v>2019.0</v>
      </c>
      <c r="L2128">
        <f>IF(AND(ISNUMBER($BW2128),ISNUMBER($BX2128)),($BW2128+$BX2128)/2,"")</f>
        <v>2013.5</v>
      </c>
      <c r="M2128">
        <f>IF($L2128&lt;&gt;"",$L2128,"")</f>
        <v>2013.5</v>
      </c>
      <c r="N2128">
        <f>IF(AND(ISNUMBER($BW2128),ISNUMBER($BX2128)),MIN(1,MAX(0,($BX2128-2016+1)/($BX2128-$BW2128+1))),"")</f>
        <v>0.3333333333333333</v>
      </c>
      <c r="O2128">
        <f>IF(AND(ISNUMBER($BW2128),ISNUMBER($BX2128)),MIN(1,MAX(0,($BX2128-2017+1)/($BX2128-$BW2128+1))),"")</f>
        <v>0.25</v>
      </c>
      <c r="P2128">
        <f>IF(AND(ISNUMBER($BW2128),ISNUMBER($BX2128)),MIN(1,MAX(0,($BX2128-2018+1)/($BX2128-$BW2128+1))),"")</f>
        <v>0.1666666666666667</v>
      </c>
      <c r="Q2128">
        <f>IF(AND(ISNUMBER($BW2128),ISNUMBER($BX2128)),MIN(1,MAX(0,($BX2128-2019+1)/($BX2128-$BW2128+1))),"")</f>
        <v>0.08333333333333333</v>
      </c>
      <c r="R2128">
        <f>IF(AND(ISNUMBER($BW2128),ISNUMBER($BX2128)),MIN(1,MAX(0,($BX2128-2016+1)/($BX2128-$BW2128+1))),"")</f>
        <v>0.3333333333333333</v>
      </c>
      <c r="S2128">
        <f>IF($L2128&lt;&gt;"",IF($L2128&gt;=2015.5,1,0),"")</f>
        <v>0.0</v>
      </c>
      <c r="T2128">
        <f>IF($L2128&lt;&gt;"",IF($L2128&gt;=2016,1,0),"")</f>
        <v>0.0</v>
      </c>
      <c r="U2128">
        <f>IF(ISNUMBER($BX2128),IF($BX2128&gt;=2016,1,0),"")</f>
        <v>1.0</v>
      </c>
      <c r="V2128">
        <f>IF(ISNUMBER($BW2128),IF($BW2128&gt;=2016,1,0),"")</f>
        <v>0.0</v>
      </c>
      <c r="W2128" t="str">
        <f>IF(AND(ISNUMBER($BW2128),ISNUMBER($BX2128)),IF($BW2128&gt;=2016,"post-only",IF($BX2128&lt;2016,"pre-only","mixed")),"")</f>
        <v>mixed</v>
      </c>
      <c r="X2128">
        <f>IF(AND(ISNUMBER($BW2128),ISNUMBER($BX2128)),MIN(1,MAX(0,($BX2128-2017+1)/($BX2128-$BW2128+1))),"")</f>
        <v>0.25</v>
      </c>
      <c r="Y2128">
        <f>IF(AND(ISNUMBER($BW2128),ISNUMBER($BX2128)),MIN(1,MAX(0,($BX2128-2018+1)/($BX2128-$BW2128+1))),"")</f>
        <v>0.1666666666666667</v>
      </c>
      <c r="Z2128">
        <f>IF(AND(ISNUMBER($BW2128),ISNUMBER($BX2128)),MIN(1,MAX(0,($BX2128-2019+1)/($BX2128-$BW2128+1))),"")</f>
        <v>0.08333333333333333</v>
      </c>
      <c r="AA2128">
        <f>IF(ISNUMBER($BX2128),IF($BX2128&gt;=2017,1,0),"")</f>
        <v>1.0</v>
      </c>
      <c r="AB2128">
        <f>IF(ISNUMBER($BX2128),IF($BX2128&gt;=2018,1,0),"")</f>
        <v>1.0</v>
      </c>
      <c r="AC2128">
        <f>IF(ISNUMBER($BX2128),IF($BX2128&gt;=2019,1,0),"")</f>
        <v>1.0</v>
      </c>
      <c r="AD2128">
        <f>IF($L2128&lt;&gt;"",IF($L2128&gt;2013,1,0),"")</f>
        <v>1.0</v>
      </c>
      <c r="AE2128">
        <f>IF($L2128&lt;&gt;"",1+IF($L2128&gt;2011,1,0)+IF($L2128&gt;2014,1,0),"")</f>
        <v>2.0</v>
      </c>
      <c r="AF2128" t="inlineStr">
        <is>
          <t>bond (yield)</t>
        </is>
      </c>
      <c r="AG2128" t="inlineStr">
        <is>
          <t>performance</t>
        </is>
      </c>
      <c r="AH2128" t="inlineStr">
        <is>
          <t>non-sensitive</t>
        </is>
      </c>
      <c r="AI2128" t="inlineStr">
        <is>
          <t>without ETS/CT</t>
        </is>
      </c>
      <c r="AJ2128" t="inlineStr">
        <is>
          <t>without ETS/CT</t>
        </is>
      </c>
      <c r="AK2128" t="str">
        <f>IF(AND($CF2128&lt;&gt;"",IFERROR(INDEX(subsample_country_map!$B:$B,MATCH($CF2128,subsample_country_map!$A:$A,0)),"")&lt;&gt;""),INDEX(subsample_country_map!$B:$B,MATCH($CF2128,subsample_country_map!$A:$A,0)),INDEX(lookup!$AA:$AA,MATCH($A2128,lookup!$A:$A,0)))</f>
        <v>3_AsiaPac</v>
      </c>
      <c r="AL2128" t="str">
        <f>IF(AND($CF2128&lt;&gt;"",IFERROR(INDEX(subsample_country_map!$C:$C,MATCH($CF2128,subsample_country_map!$A:$A,0)),"")&lt;&gt;""),INDEX(subsample_country_map!$C:$C,MATCH($CF2128,subsample_country_map!$A:$A,0)),INDEX(lookup!$AB:$AB,MATCH($A2128,lookup!$A:$A,0)))</f>
        <v>99_NCE</v>
      </c>
      <c r="AM2128" t="str">
        <f>IF(AND($CF2128&lt;&gt;"",IFERROR(INDEX(subsample_country_map!$D:$D,MATCH($CF2128,subsample_country_map!$A:$A,0)),"")&lt;&gt;""),INDEX(subsample_country_map!$D:$D,MATCH($CF2128,subsample_country_map!$A:$A,0)),INDEX(lookup!$AC:$AC,MATCH($A2128,lookup!$A:$A,0)))</f>
        <v>99_NCE</v>
      </c>
      <c r="AN2128" t="str">
        <f>IF(AND($CF2128&lt;&gt;"",IFERROR(INDEX(subsample_country_map!$E:$E,MATCH($CF2128,subsample_country_map!$A:$A,0)),"")&lt;&gt;""),INDEX(subsample_country_map!$E:$E,MATCH($CF2128,subsample_country_map!$A:$A,0)),INDEX(lookup!$AD:$AD,MATCH($A2128,lookup!$A:$A,0)))</f>
        <v>99_NCE</v>
      </c>
      <c r="AO2128" t="str">
        <f>INDEX(lookup!$Y:$Y,MATCH($A2128,lookup!$A:$A,0))</f>
        <v>1_not published</v>
      </c>
      <c r="AP2128" t="str">
        <f>INDEX(lookup!$Z:$Z,MATCH($A2128,lookup!$A:$A,0))</f>
        <v>99_NCE</v>
      </c>
      <c r="AQ2128" t="str">
        <f>INDEX(lookup!$W:$W,MATCH($A2128,lookup!$A:$A,0))</f>
        <v>1_fin/acc/econ</v>
      </c>
      <c r="AS2128" t="inlineStr">
        <is>
          <t>staging</t>
        </is>
      </c>
      <c r="AT2128" t="inlineStr">
        <is>
          <t>good-CER</t>
        </is>
      </c>
      <c r="AU2128" t="inlineStr">
        <is>
          <t>cost</t>
        </is>
      </c>
      <c r="AV2128" t="inlineStr">
        <is>
          <t>0.06</t>
        </is>
      </c>
      <c r="AW2128" t="inlineStr">
        <is>
          <t>0.05</t>
        </is>
      </c>
      <c r="BA2128" t="n">
        <v>13898</v>
      </c>
      <c r="BB2128" t="inlineStr">
        <is>
          <t>0</t>
        </is>
      </c>
      <c r="BC2128" t="inlineStr">
        <is>
          <t>FE</t>
        </is>
      </c>
      <c r="BD2128" t="inlineStr">
        <is>
          <t>other:single-clustered at the cross-section dimension</t>
        </is>
      </c>
      <c r="BE2128" t="inlineStr">
        <is>
          <t>none</t>
        </is>
      </c>
      <c r="BI2128" t="inlineStr">
        <is>
          <t>Table D1</t>
        </is>
      </c>
      <c r="BJ2128" t="inlineStr">
        <is>
          <t>Model 5 (E, S, G)</t>
        </is>
      </c>
      <c r="BK2128" t="inlineStr">
        <is>
          <t>31</t>
        </is>
      </c>
      <c r="BL2128" t="inlineStr">
        <is>
          <t>Firm E-score 0.06 (0.05)</t>
        </is>
      </c>
      <c r="BM2128" t="inlineStr">
        <is>
          <t>Firm E-score</t>
        </is>
      </c>
      <c r="BN2128" t="inlineStr">
        <is>
          <t>OAS</t>
        </is>
      </c>
      <c r="BO2128" t="inlineStr">
        <is>
          <t>original</t>
        </is>
      </c>
      <c r="BP2128" t="inlineStr">
        <is>
          <t>Sze et al (2021)</t>
        </is>
      </c>
      <c r="BQ2128" t="inlineStr">
        <is>
          <t>computed</t>
        </is>
      </c>
      <c r="BT2128" t="n">
        <v>0</v>
      </c>
      <c r="BU2128" t="inlineStr">
        <is>
          <t>staging_Sze_et_al_2021.csv</t>
        </is>
      </c>
      <c r="BW2128" t="n">
        <v>2008</v>
      </c>
      <c r="BX2128" t="n">
        <v>2019</v>
      </c>
      <c r="BY2128" t="inlineStr">
        <is>
          <t>Australia, China, Hong Kong, Indonesia, Japan, Mal</t>
        </is>
      </c>
      <c r="BZ2128" t="n">
        <v>2013.5</v>
      </c>
      <c r="CA2128" t="n">
        <v>0.3333333333333333</v>
      </c>
      <c r="CB2128" t="n">
        <v>0</v>
      </c>
      <c r="CC2128" t="n">
        <v>1</v>
      </c>
      <c r="CD2128" t="n">
        <v>0.0101788237150189</v>
      </c>
      <c r="CE2128" t="n">
        <v>1</v>
      </c>
    </row>
    <row r="2129">
      <c r="A2129" t="inlineStr">
        <is>
          <t>Sze et al (2021)</t>
        </is>
      </c>
      <c r="B2129" t="n">
        <v>3434</v>
      </c>
      <c r="C2129" t="n">
        <v>-0.01204483913343214</v>
      </c>
      <c r="D2129" t="n">
        <v>13508</v>
      </c>
      <c r="E2129">
        <f>IF(ISNUMBER($BA2129),$BA2129,IF(AND(ISNUMBER($D2129),ISNUMBER($BW2129),ISNUMBER($BX2129)),$D2129*($BX2129-$BW2129+1),""))</f>
        <v>13508.0</v>
      </c>
      <c r="H2129" t="inlineStr">
        <is>
          <t>partial</t>
        </is>
      </c>
      <c r="I2129" t="inlineStr">
        <is>
          <t>Regression Cofficient and Standard Error  available</t>
        </is>
      </c>
      <c r="J2129">
        <f>IF($BW2129&lt;&gt;"",$BW2129,"")</f>
        <v>2008.0</v>
      </c>
      <c r="K2129">
        <f>IF($BX2129&lt;&gt;"",$BX2129,"")</f>
        <v>2019.0</v>
      </c>
      <c r="L2129">
        <f>IF(AND(ISNUMBER($BW2129),ISNUMBER($BX2129)),($BW2129+$BX2129)/2,"")</f>
        <v>2013.5</v>
      </c>
      <c r="M2129">
        <f>IF($L2129&lt;&gt;"",$L2129,"")</f>
        <v>2013.5</v>
      </c>
      <c r="N2129">
        <f>IF(AND(ISNUMBER($BW2129),ISNUMBER($BX2129)),MIN(1,MAX(0,($BX2129-2016+1)/($BX2129-$BW2129+1))),"")</f>
        <v>0.3333333333333333</v>
      </c>
      <c r="O2129">
        <f>IF(AND(ISNUMBER($BW2129),ISNUMBER($BX2129)),MIN(1,MAX(0,($BX2129-2017+1)/($BX2129-$BW2129+1))),"")</f>
        <v>0.25</v>
      </c>
      <c r="P2129">
        <f>IF(AND(ISNUMBER($BW2129),ISNUMBER($BX2129)),MIN(1,MAX(0,($BX2129-2018+1)/($BX2129-$BW2129+1))),"")</f>
        <v>0.1666666666666667</v>
      </c>
      <c r="Q2129">
        <f>IF(AND(ISNUMBER($BW2129),ISNUMBER($BX2129)),MIN(1,MAX(0,($BX2129-2019+1)/($BX2129-$BW2129+1))),"")</f>
        <v>0.08333333333333333</v>
      </c>
      <c r="R2129">
        <f>IF(AND(ISNUMBER($BW2129),ISNUMBER($BX2129)),MIN(1,MAX(0,($BX2129-2016+1)/($BX2129-$BW2129+1))),"")</f>
        <v>0.3333333333333333</v>
      </c>
      <c r="S2129">
        <f>IF($L2129&lt;&gt;"",IF($L2129&gt;=2015.5,1,0),"")</f>
        <v>0.0</v>
      </c>
      <c r="T2129">
        <f>IF($L2129&lt;&gt;"",IF($L2129&gt;=2016,1,0),"")</f>
        <v>0.0</v>
      </c>
      <c r="U2129">
        <f>IF(ISNUMBER($BX2129),IF($BX2129&gt;=2016,1,0),"")</f>
        <v>1.0</v>
      </c>
      <c r="V2129">
        <f>IF(ISNUMBER($BW2129),IF($BW2129&gt;=2016,1,0),"")</f>
        <v>0.0</v>
      </c>
      <c r="W2129" t="str">
        <f>IF(AND(ISNUMBER($BW2129),ISNUMBER($BX2129)),IF($BW2129&gt;=2016,"post-only",IF($BX2129&lt;2016,"pre-only","mixed")),"")</f>
        <v>mixed</v>
      </c>
      <c r="X2129">
        <f>IF(AND(ISNUMBER($BW2129),ISNUMBER($BX2129)),MIN(1,MAX(0,($BX2129-2017+1)/($BX2129-$BW2129+1))),"")</f>
        <v>0.25</v>
      </c>
      <c r="Y2129">
        <f>IF(AND(ISNUMBER($BW2129),ISNUMBER($BX2129)),MIN(1,MAX(0,($BX2129-2018+1)/($BX2129-$BW2129+1))),"")</f>
        <v>0.1666666666666667</v>
      </c>
      <c r="Z2129">
        <f>IF(AND(ISNUMBER($BW2129),ISNUMBER($BX2129)),MIN(1,MAX(0,($BX2129-2019+1)/($BX2129-$BW2129+1))),"")</f>
        <v>0.08333333333333333</v>
      </c>
      <c r="AA2129">
        <f>IF(ISNUMBER($BX2129),IF($BX2129&gt;=2017,1,0),"")</f>
        <v>1.0</v>
      </c>
      <c r="AB2129">
        <f>IF(ISNUMBER($BX2129),IF($BX2129&gt;=2018,1,0),"")</f>
        <v>1.0</v>
      </c>
      <c r="AC2129">
        <f>IF(ISNUMBER($BX2129),IF($BX2129&gt;=2019,1,0),"")</f>
        <v>1.0</v>
      </c>
      <c r="AD2129">
        <f>IF($L2129&lt;&gt;"",IF($L2129&gt;2013,1,0),"")</f>
        <v>1.0</v>
      </c>
      <c r="AE2129">
        <f>IF($L2129&lt;&gt;"",1+IF($L2129&gt;2011,1,0)+IF($L2129&gt;2014,1,0),"")</f>
        <v>2.0</v>
      </c>
      <c r="AF2129" t="inlineStr">
        <is>
          <t>bond (yield)</t>
        </is>
      </c>
      <c r="AG2129" t="inlineStr">
        <is>
          <t>performance</t>
        </is>
      </c>
      <c r="AH2129" t="inlineStr">
        <is>
          <t>non-sensitive</t>
        </is>
      </c>
      <c r="AI2129" t="inlineStr">
        <is>
          <t>without ETS/CT</t>
        </is>
      </c>
      <c r="AJ2129" t="inlineStr">
        <is>
          <t>without ETS/CT</t>
        </is>
      </c>
      <c r="AK2129" t="str">
        <f>IF(AND($CF2129&lt;&gt;"",IFERROR(INDEX(subsample_country_map!$B:$B,MATCH($CF2129,subsample_country_map!$A:$A,0)),"")&lt;&gt;""),INDEX(subsample_country_map!$B:$B,MATCH($CF2129,subsample_country_map!$A:$A,0)),INDEX(lookup!$AA:$AA,MATCH($A2129,lookup!$A:$A,0)))</f>
        <v>3_AsiaPac</v>
      </c>
      <c r="AL2129" t="str">
        <f>IF(AND($CF2129&lt;&gt;"",IFERROR(INDEX(subsample_country_map!$C:$C,MATCH($CF2129,subsample_country_map!$A:$A,0)),"")&lt;&gt;""),INDEX(subsample_country_map!$C:$C,MATCH($CF2129,subsample_country_map!$A:$A,0)),INDEX(lookup!$AB:$AB,MATCH($A2129,lookup!$A:$A,0)))</f>
        <v>99_NCE</v>
      </c>
      <c r="AM2129" t="str">
        <f>IF(AND($CF2129&lt;&gt;"",IFERROR(INDEX(subsample_country_map!$D:$D,MATCH($CF2129,subsample_country_map!$A:$A,0)),"")&lt;&gt;""),INDEX(subsample_country_map!$D:$D,MATCH($CF2129,subsample_country_map!$A:$A,0)),INDEX(lookup!$AC:$AC,MATCH($A2129,lookup!$A:$A,0)))</f>
        <v>99_NCE</v>
      </c>
      <c r="AN2129" t="str">
        <f>IF(AND($CF2129&lt;&gt;"",IFERROR(INDEX(subsample_country_map!$E:$E,MATCH($CF2129,subsample_country_map!$A:$A,0)),"")&lt;&gt;""),INDEX(subsample_country_map!$E:$E,MATCH($CF2129,subsample_country_map!$A:$A,0)),INDEX(lookup!$AD:$AD,MATCH($A2129,lookup!$A:$A,0)))</f>
        <v>99_NCE</v>
      </c>
      <c r="AO2129" t="str">
        <f>INDEX(lookup!$Y:$Y,MATCH($A2129,lookup!$A:$A,0))</f>
        <v>1_not published</v>
      </c>
      <c r="AP2129" t="str">
        <f>INDEX(lookup!$Z:$Z,MATCH($A2129,lookup!$A:$A,0))</f>
        <v>99_NCE</v>
      </c>
      <c r="AQ2129" t="str">
        <f>INDEX(lookup!$W:$W,MATCH($A2129,lookup!$A:$A,0))</f>
        <v>1_fin/acc/econ</v>
      </c>
      <c r="AS2129" t="inlineStr">
        <is>
          <t>staging</t>
        </is>
      </c>
      <c r="AT2129" t="inlineStr">
        <is>
          <t>good-CER</t>
        </is>
      </c>
      <c r="AU2129" t="inlineStr">
        <is>
          <t>cost</t>
        </is>
      </c>
      <c r="AV2129" t="inlineStr">
        <is>
          <t>-0.07</t>
        </is>
      </c>
      <c r="AW2129" t="inlineStr">
        <is>
          <t>0.05</t>
        </is>
      </c>
      <c r="BA2129" t="n">
        <v>13508</v>
      </c>
      <c r="BB2129" t="inlineStr">
        <is>
          <t>0</t>
        </is>
      </c>
      <c r="BC2129" t="inlineStr">
        <is>
          <t>FE</t>
        </is>
      </c>
      <c r="BD2129" t="inlineStr">
        <is>
          <t>other:single-clustered at the cross-section dimension</t>
        </is>
      </c>
      <c r="BE2129" t="inlineStr">
        <is>
          <t>none</t>
        </is>
      </c>
      <c r="BI2129" t="inlineStr">
        <is>
          <t>Table D2</t>
        </is>
      </c>
      <c r="BJ2129" t="inlineStr">
        <is>
          <t>Firm E-score column</t>
        </is>
      </c>
      <c r="BK2129" t="inlineStr">
        <is>
          <t>32-33</t>
        </is>
      </c>
      <c r="BL2129" t="inlineStr">
        <is>
          <t>Firm E-score at t -0.07 (0.05)</t>
        </is>
      </c>
      <c r="BM2129" t="inlineStr">
        <is>
          <t>Firm E-score at t</t>
        </is>
      </c>
      <c r="BN2129" t="inlineStr">
        <is>
          <t>OAS</t>
        </is>
      </c>
      <c r="BO2129" t="inlineStr">
        <is>
          <t>original</t>
        </is>
      </c>
      <c r="BP2129" t="inlineStr">
        <is>
          <t>Sze et al (2021)</t>
        </is>
      </c>
      <c r="BQ2129" t="inlineStr">
        <is>
          <t>computed</t>
        </is>
      </c>
      <c r="BT2129" t="n">
        <v>0</v>
      </c>
      <c r="BU2129" t="inlineStr">
        <is>
          <t>staging_Sze_et_al_2021.csv</t>
        </is>
      </c>
      <c r="BW2129" t="n">
        <v>2008</v>
      </c>
      <c r="BX2129" t="n">
        <v>2019</v>
      </c>
      <c r="BY2129" t="inlineStr">
        <is>
          <t>Australia, China, Hong Kong, Indonesia, Japan, Mal</t>
        </is>
      </c>
      <c r="BZ2129" t="n">
        <v>2013.5</v>
      </c>
      <c r="CA2129" t="n">
        <v>0.3333333333333333</v>
      </c>
      <c r="CB2129" t="n">
        <v>0</v>
      </c>
      <c r="CC2129" t="n">
        <v>1</v>
      </c>
      <c r="CD2129" t="n">
        <v>-0.01204542166513239</v>
      </c>
      <c r="CE2129" t="n">
        <v>1</v>
      </c>
    </row>
    <row r="2130">
      <c r="A2130" t="inlineStr">
        <is>
          <t>Sze et al (2021)</t>
        </is>
      </c>
      <c r="B2130" t="n">
        <v>3435</v>
      </c>
      <c r="C2130" t="n">
        <v>-0.02408443764854892</v>
      </c>
      <c r="D2130" t="n">
        <v>13508</v>
      </c>
      <c r="E2130">
        <f>IF(ISNUMBER($BA2130),$BA2130,IF(AND(ISNUMBER($D2130),ISNUMBER($BW2130),ISNUMBER($BX2130)),$D2130*($BX2130-$BW2130+1),""))</f>
        <v>13508.0</v>
      </c>
      <c r="H2130" t="inlineStr">
        <is>
          <t>partial</t>
        </is>
      </c>
      <c r="I2130" t="inlineStr">
        <is>
          <t>Regression Cofficient and Standard Error  available</t>
        </is>
      </c>
      <c r="J2130">
        <f>IF($BW2130&lt;&gt;"",$BW2130,"")</f>
        <v>2008.0</v>
      </c>
      <c r="K2130">
        <f>IF($BX2130&lt;&gt;"",$BX2130,"")</f>
        <v>2019.0</v>
      </c>
      <c r="L2130">
        <f>IF(AND(ISNUMBER($BW2130),ISNUMBER($BX2130)),($BW2130+$BX2130)/2,"")</f>
        <v>2013.5</v>
      </c>
      <c r="M2130">
        <f>IF($L2130&lt;&gt;"",$L2130,"")</f>
        <v>2013.5</v>
      </c>
      <c r="N2130">
        <f>IF(AND(ISNUMBER($BW2130),ISNUMBER($BX2130)),MIN(1,MAX(0,($BX2130-2016+1)/($BX2130-$BW2130+1))),"")</f>
        <v>0.3333333333333333</v>
      </c>
      <c r="O2130">
        <f>IF(AND(ISNUMBER($BW2130),ISNUMBER($BX2130)),MIN(1,MAX(0,($BX2130-2017+1)/($BX2130-$BW2130+1))),"")</f>
        <v>0.25</v>
      </c>
      <c r="P2130">
        <f>IF(AND(ISNUMBER($BW2130),ISNUMBER($BX2130)),MIN(1,MAX(0,($BX2130-2018+1)/($BX2130-$BW2130+1))),"")</f>
        <v>0.1666666666666667</v>
      </c>
      <c r="Q2130">
        <f>IF(AND(ISNUMBER($BW2130),ISNUMBER($BX2130)),MIN(1,MAX(0,($BX2130-2019+1)/($BX2130-$BW2130+1))),"")</f>
        <v>0.08333333333333333</v>
      </c>
      <c r="R2130">
        <f>IF(AND(ISNUMBER($BW2130),ISNUMBER($BX2130)),MIN(1,MAX(0,($BX2130-2016+1)/($BX2130-$BW2130+1))),"")</f>
        <v>0.3333333333333333</v>
      </c>
      <c r="S2130">
        <f>IF($L2130&lt;&gt;"",IF($L2130&gt;=2015.5,1,0),"")</f>
        <v>0.0</v>
      </c>
      <c r="T2130">
        <f>IF($L2130&lt;&gt;"",IF($L2130&gt;=2016,1,0),"")</f>
        <v>0.0</v>
      </c>
      <c r="U2130">
        <f>IF(ISNUMBER($BX2130),IF($BX2130&gt;=2016,1,0),"")</f>
        <v>1.0</v>
      </c>
      <c r="V2130">
        <f>IF(ISNUMBER($BW2130),IF($BW2130&gt;=2016,1,0),"")</f>
        <v>0.0</v>
      </c>
      <c r="W2130" t="str">
        <f>IF(AND(ISNUMBER($BW2130),ISNUMBER($BX2130)),IF($BW2130&gt;=2016,"post-only",IF($BX2130&lt;2016,"pre-only","mixed")),"")</f>
        <v>mixed</v>
      </c>
      <c r="X2130">
        <f>IF(AND(ISNUMBER($BW2130),ISNUMBER($BX2130)),MIN(1,MAX(0,($BX2130-2017+1)/($BX2130-$BW2130+1))),"")</f>
        <v>0.25</v>
      </c>
      <c r="Y2130">
        <f>IF(AND(ISNUMBER($BW2130),ISNUMBER($BX2130)),MIN(1,MAX(0,($BX2130-2018+1)/($BX2130-$BW2130+1))),"")</f>
        <v>0.1666666666666667</v>
      </c>
      <c r="Z2130">
        <f>IF(AND(ISNUMBER($BW2130),ISNUMBER($BX2130)),MIN(1,MAX(0,($BX2130-2019+1)/($BX2130-$BW2130+1))),"")</f>
        <v>0.08333333333333333</v>
      </c>
      <c r="AA2130">
        <f>IF(ISNUMBER($BX2130),IF($BX2130&gt;=2017,1,0),"")</f>
        <v>1.0</v>
      </c>
      <c r="AB2130">
        <f>IF(ISNUMBER($BX2130),IF($BX2130&gt;=2018,1,0),"")</f>
        <v>1.0</v>
      </c>
      <c r="AC2130">
        <f>IF(ISNUMBER($BX2130),IF($BX2130&gt;=2019,1,0),"")</f>
        <v>1.0</v>
      </c>
      <c r="AD2130">
        <f>IF($L2130&lt;&gt;"",IF($L2130&gt;2013,1,0),"")</f>
        <v>1.0</v>
      </c>
      <c r="AE2130">
        <f>IF($L2130&lt;&gt;"",1+IF($L2130&gt;2011,1,0)+IF($L2130&gt;2014,1,0),"")</f>
        <v>2.0</v>
      </c>
      <c r="AF2130" t="inlineStr">
        <is>
          <t>bond (yield)</t>
        </is>
      </c>
      <c r="AG2130" t="inlineStr">
        <is>
          <t>performance</t>
        </is>
      </c>
      <c r="AH2130" t="inlineStr">
        <is>
          <t>non-sensitive</t>
        </is>
      </c>
      <c r="AI2130" t="inlineStr">
        <is>
          <t>without ETS/CT</t>
        </is>
      </c>
      <c r="AJ2130" t="inlineStr">
        <is>
          <t>without ETS/CT</t>
        </is>
      </c>
      <c r="AK2130" t="str">
        <f>IF(AND($CF2130&lt;&gt;"",IFERROR(INDEX(subsample_country_map!$B:$B,MATCH($CF2130,subsample_country_map!$A:$A,0)),"")&lt;&gt;""),INDEX(subsample_country_map!$B:$B,MATCH($CF2130,subsample_country_map!$A:$A,0)),INDEX(lookup!$AA:$AA,MATCH($A2130,lookup!$A:$A,0)))</f>
        <v>3_AsiaPac</v>
      </c>
      <c r="AL2130" t="str">
        <f>IF(AND($CF2130&lt;&gt;"",IFERROR(INDEX(subsample_country_map!$C:$C,MATCH($CF2130,subsample_country_map!$A:$A,0)),"")&lt;&gt;""),INDEX(subsample_country_map!$C:$C,MATCH($CF2130,subsample_country_map!$A:$A,0)),INDEX(lookup!$AB:$AB,MATCH($A2130,lookup!$A:$A,0)))</f>
        <v>99_NCE</v>
      </c>
      <c r="AM2130" t="str">
        <f>IF(AND($CF2130&lt;&gt;"",IFERROR(INDEX(subsample_country_map!$D:$D,MATCH($CF2130,subsample_country_map!$A:$A,0)),"")&lt;&gt;""),INDEX(subsample_country_map!$D:$D,MATCH($CF2130,subsample_country_map!$A:$A,0)),INDEX(lookup!$AC:$AC,MATCH($A2130,lookup!$A:$A,0)))</f>
        <v>99_NCE</v>
      </c>
      <c r="AN2130" t="str">
        <f>IF(AND($CF2130&lt;&gt;"",IFERROR(INDEX(subsample_country_map!$E:$E,MATCH($CF2130,subsample_country_map!$A:$A,0)),"")&lt;&gt;""),INDEX(subsample_country_map!$E:$E,MATCH($CF2130,subsample_country_map!$A:$A,0)),INDEX(lookup!$AD:$AD,MATCH($A2130,lookup!$A:$A,0)))</f>
        <v>99_NCE</v>
      </c>
      <c r="AO2130" t="str">
        <f>INDEX(lookup!$Y:$Y,MATCH($A2130,lookup!$A:$A,0))</f>
        <v>1_not published</v>
      </c>
      <c r="AP2130" t="str">
        <f>INDEX(lookup!$Z:$Z,MATCH($A2130,lookup!$A:$A,0))</f>
        <v>99_NCE</v>
      </c>
      <c r="AQ2130" t="str">
        <f>INDEX(lookup!$W:$W,MATCH($A2130,lookup!$A:$A,0))</f>
        <v>1_fin/acc/econ</v>
      </c>
      <c r="AS2130" t="inlineStr">
        <is>
          <t>staging</t>
        </is>
      </c>
      <c r="AT2130" t="inlineStr">
        <is>
          <t>good-CER</t>
        </is>
      </c>
      <c r="AU2130" t="inlineStr">
        <is>
          <t>cost</t>
        </is>
      </c>
      <c r="AV2130" t="inlineStr">
        <is>
          <t>-0.14</t>
        </is>
      </c>
      <c r="AW2130" t="inlineStr">
        <is>
          <t>0.05</t>
        </is>
      </c>
      <c r="BA2130" t="n">
        <v>13508</v>
      </c>
      <c r="BB2130" t="inlineStr">
        <is>
          <t>1</t>
        </is>
      </c>
      <c r="BC2130" t="inlineStr">
        <is>
          <t>FE</t>
        </is>
      </c>
      <c r="BD2130" t="inlineStr">
        <is>
          <t>other:single-clustered at the cross-section dimension</t>
        </is>
      </c>
      <c r="BE2130" t="inlineStr">
        <is>
          <t>none</t>
        </is>
      </c>
      <c r="BI2130" t="inlineStr">
        <is>
          <t>Table D2</t>
        </is>
      </c>
      <c r="BJ2130" t="inlineStr">
        <is>
          <t>Firm E-score column</t>
        </is>
      </c>
      <c r="BK2130" t="inlineStr">
        <is>
          <t>33</t>
        </is>
      </c>
      <c r="BL2130" t="inlineStr">
        <is>
          <t>Firm E-score at t-1 -0.14*** (0.05)</t>
        </is>
      </c>
      <c r="BM2130" t="inlineStr">
        <is>
          <t>Firm E-score at t-1</t>
        </is>
      </c>
      <c r="BN2130" t="inlineStr">
        <is>
          <t>OAS</t>
        </is>
      </c>
      <c r="BO2130" t="inlineStr">
        <is>
          <t>original</t>
        </is>
      </c>
      <c r="BP2130" t="inlineStr">
        <is>
          <t>Sze et al (2021)</t>
        </is>
      </c>
      <c r="BQ2130" t="inlineStr">
        <is>
          <t>computed</t>
        </is>
      </c>
      <c r="BT2130" t="n">
        <v>0</v>
      </c>
      <c r="BU2130" t="inlineStr">
        <is>
          <t>staging_Sze_et_al_2021.csv</t>
        </is>
      </c>
      <c r="BW2130" t="n">
        <v>2008</v>
      </c>
      <c r="BX2130" t="n">
        <v>2019</v>
      </c>
      <c r="BY2130" t="inlineStr">
        <is>
          <t>Australia, China, Hong Kong, Indonesia, Japan, Mal</t>
        </is>
      </c>
      <c r="BZ2130" t="n">
        <v>2013.5</v>
      </c>
      <c r="CA2130" t="n">
        <v>0.3333333333333333</v>
      </c>
      <c r="CB2130" t="n">
        <v>0</v>
      </c>
      <c r="CC2130" t="n">
        <v>1</v>
      </c>
      <c r="CD2130" t="n">
        <v>-0.02408909607735717</v>
      </c>
      <c r="CE2130" t="n">
        <v>1</v>
      </c>
    </row>
    <row r="2131">
      <c r="A2131" t="inlineStr">
        <is>
          <t>Sze et al (2021)</t>
        </is>
      </c>
      <c r="B2131" t="n">
        <v>3436</v>
      </c>
      <c r="C2131" t="n">
        <v>-0.001720813587872515</v>
      </c>
      <c r="D2131" t="n">
        <v>13508</v>
      </c>
      <c r="E2131">
        <f>IF(ISNUMBER($BA2131),$BA2131,IF(AND(ISNUMBER($D2131),ISNUMBER($BW2131),ISNUMBER($BX2131)),$D2131*($BX2131-$BW2131+1),""))</f>
        <v>13508.0</v>
      </c>
      <c r="H2131" t="inlineStr">
        <is>
          <t>partial</t>
        </is>
      </c>
      <c r="I2131" t="inlineStr">
        <is>
          <t>Regression Cofficient and Standard Error  available</t>
        </is>
      </c>
      <c r="J2131">
        <f>IF($BW2131&lt;&gt;"",$BW2131,"")</f>
        <v>2008.0</v>
      </c>
      <c r="K2131">
        <f>IF($BX2131&lt;&gt;"",$BX2131,"")</f>
        <v>2019.0</v>
      </c>
      <c r="L2131">
        <f>IF(AND(ISNUMBER($BW2131),ISNUMBER($BX2131)),($BW2131+$BX2131)/2,"")</f>
        <v>2013.5</v>
      </c>
      <c r="M2131">
        <f>IF($L2131&lt;&gt;"",$L2131,"")</f>
        <v>2013.5</v>
      </c>
      <c r="N2131">
        <f>IF(AND(ISNUMBER($BW2131),ISNUMBER($BX2131)),MIN(1,MAX(0,($BX2131-2016+1)/($BX2131-$BW2131+1))),"")</f>
        <v>0.3333333333333333</v>
      </c>
      <c r="O2131">
        <f>IF(AND(ISNUMBER($BW2131),ISNUMBER($BX2131)),MIN(1,MAX(0,($BX2131-2017+1)/($BX2131-$BW2131+1))),"")</f>
        <v>0.25</v>
      </c>
      <c r="P2131">
        <f>IF(AND(ISNUMBER($BW2131),ISNUMBER($BX2131)),MIN(1,MAX(0,($BX2131-2018+1)/($BX2131-$BW2131+1))),"")</f>
        <v>0.1666666666666667</v>
      </c>
      <c r="Q2131">
        <f>IF(AND(ISNUMBER($BW2131),ISNUMBER($BX2131)),MIN(1,MAX(0,($BX2131-2019+1)/($BX2131-$BW2131+1))),"")</f>
        <v>0.08333333333333333</v>
      </c>
      <c r="R2131">
        <f>IF(AND(ISNUMBER($BW2131),ISNUMBER($BX2131)),MIN(1,MAX(0,($BX2131-2016+1)/($BX2131-$BW2131+1))),"")</f>
        <v>0.3333333333333333</v>
      </c>
      <c r="S2131">
        <f>IF($L2131&lt;&gt;"",IF($L2131&gt;=2015.5,1,0),"")</f>
        <v>0.0</v>
      </c>
      <c r="T2131">
        <f>IF($L2131&lt;&gt;"",IF($L2131&gt;=2016,1,0),"")</f>
        <v>0.0</v>
      </c>
      <c r="U2131">
        <f>IF(ISNUMBER($BX2131),IF($BX2131&gt;=2016,1,0),"")</f>
        <v>1.0</v>
      </c>
      <c r="V2131">
        <f>IF(ISNUMBER($BW2131),IF($BW2131&gt;=2016,1,0),"")</f>
        <v>0.0</v>
      </c>
      <c r="W2131" t="str">
        <f>IF(AND(ISNUMBER($BW2131),ISNUMBER($BX2131)),IF($BW2131&gt;=2016,"post-only",IF($BX2131&lt;2016,"pre-only","mixed")),"")</f>
        <v>mixed</v>
      </c>
      <c r="X2131">
        <f>IF(AND(ISNUMBER($BW2131),ISNUMBER($BX2131)),MIN(1,MAX(0,($BX2131-2017+1)/($BX2131-$BW2131+1))),"")</f>
        <v>0.25</v>
      </c>
      <c r="Y2131">
        <f>IF(AND(ISNUMBER($BW2131),ISNUMBER($BX2131)),MIN(1,MAX(0,($BX2131-2018+1)/($BX2131-$BW2131+1))),"")</f>
        <v>0.1666666666666667</v>
      </c>
      <c r="Z2131">
        <f>IF(AND(ISNUMBER($BW2131),ISNUMBER($BX2131)),MIN(1,MAX(0,($BX2131-2019+1)/($BX2131-$BW2131+1))),"")</f>
        <v>0.08333333333333333</v>
      </c>
      <c r="AA2131">
        <f>IF(ISNUMBER($BX2131),IF($BX2131&gt;=2017,1,0),"")</f>
        <v>1.0</v>
      </c>
      <c r="AB2131">
        <f>IF(ISNUMBER($BX2131),IF($BX2131&gt;=2018,1,0),"")</f>
        <v>1.0</v>
      </c>
      <c r="AC2131">
        <f>IF(ISNUMBER($BX2131),IF($BX2131&gt;=2019,1,0),"")</f>
        <v>1.0</v>
      </c>
      <c r="AD2131">
        <f>IF($L2131&lt;&gt;"",IF($L2131&gt;2013,1,0),"")</f>
        <v>1.0</v>
      </c>
      <c r="AE2131">
        <f>IF($L2131&lt;&gt;"",1+IF($L2131&gt;2011,1,0)+IF($L2131&gt;2014,1,0),"")</f>
        <v>2.0</v>
      </c>
      <c r="AF2131" t="inlineStr">
        <is>
          <t>bond (yield)</t>
        </is>
      </c>
      <c r="AG2131" t="inlineStr">
        <is>
          <t>performance</t>
        </is>
      </c>
      <c r="AH2131" t="inlineStr">
        <is>
          <t>non-sensitive</t>
        </is>
      </c>
      <c r="AI2131" t="inlineStr">
        <is>
          <t>without ETS/CT</t>
        </is>
      </c>
      <c r="AJ2131" t="inlineStr">
        <is>
          <t>without ETS/CT</t>
        </is>
      </c>
      <c r="AK2131" t="str">
        <f>IF(AND($CF2131&lt;&gt;"",IFERROR(INDEX(subsample_country_map!$B:$B,MATCH($CF2131,subsample_country_map!$A:$A,0)),"")&lt;&gt;""),INDEX(subsample_country_map!$B:$B,MATCH($CF2131,subsample_country_map!$A:$A,0)),INDEX(lookup!$AA:$AA,MATCH($A2131,lookup!$A:$A,0)))</f>
        <v>3_AsiaPac</v>
      </c>
      <c r="AL2131" t="str">
        <f>IF(AND($CF2131&lt;&gt;"",IFERROR(INDEX(subsample_country_map!$C:$C,MATCH($CF2131,subsample_country_map!$A:$A,0)),"")&lt;&gt;""),INDEX(subsample_country_map!$C:$C,MATCH($CF2131,subsample_country_map!$A:$A,0)),INDEX(lookup!$AB:$AB,MATCH($A2131,lookup!$A:$A,0)))</f>
        <v>99_NCE</v>
      </c>
      <c r="AM2131" t="str">
        <f>IF(AND($CF2131&lt;&gt;"",IFERROR(INDEX(subsample_country_map!$D:$D,MATCH($CF2131,subsample_country_map!$A:$A,0)),"")&lt;&gt;""),INDEX(subsample_country_map!$D:$D,MATCH($CF2131,subsample_country_map!$A:$A,0)),INDEX(lookup!$AC:$AC,MATCH($A2131,lookup!$A:$A,0)))</f>
        <v>99_NCE</v>
      </c>
      <c r="AN2131" t="str">
        <f>IF(AND($CF2131&lt;&gt;"",IFERROR(INDEX(subsample_country_map!$E:$E,MATCH($CF2131,subsample_country_map!$A:$A,0)),"")&lt;&gt;""),INDEX(subsample_country_map!$E:$E,MATCH($CF2131,subsample_country_map!$A:$A,0)),INDEX(lookup!$AD:$AD,MATCH($A2131,lookup!$A:$A,0)))</f>
        <v>99_NCE</v>
      </c>
      <c r="AO2131" t="str">
        <f>INDEX(lookup!$Y:$Y,MATCH($A2131,lookup!$A:$A,0))</f>
        <v>1_not published</v>
      </c>
      <c r="AP2131" t="str">
        <f>INDEX(lookup!$Z:$Z,MATCH($A2131,lookup!$A:$A,0))</f>
        <v>99_NCE</v>
      </c>
      <c r="AQ2131" t="str">
        <f>INDEX(lookup!$W:$W,MATCH($A2131,lookup!$A:$A,0))</f>
        <v>1_fin/acc/econ</v>
      </c>
      <c r="AS2131" t="inlineStr">
        <is>
          <t>staging</t>
        </is>
      </c>
      <c r="AT2131" t="inlineStr">
        <is>
          <t>good-CER</t>
        </is>
      </c>
      <c r="AU2131" t="inlineStr">
        <is>
          <t>cost</t>
        </is>
      </c>
      <c r="AV2131" t="inlineStr">
        <is>
          <t>-0.01</t>
        </is>
      </c>
      <c r="AW2131" t="inlineStr">
        <is>
          <t>0.05</t>
        </is>
      </c>
      <c r="BA2131" t="n">
        <v>13508</v>
      </c>
      <c r="BB2131" t="inlineStr">
        <is>
          <t>2+</t>
        </is>
      </c>
      <c r="BC2131" t="inlineStr">
        <is>
          <t>FE</t>
        </is>
      </c>
      <c r="BD2131" t="inlineStr">
        <is>
          <t>other:single-clustered at the cross-section dimension</t>
        </is>
      </c>
      <c r="BE2131" t="inlineStr">
        <is>
          <t>none</t>
        </is>
      </c>
      <c r="BI2131" t="inlineStr">
        <is>
          <t>Table D2</t>
        </is>
      </c>
      <c r="BJ2131" t="inlineStr">
        <is>
          <t>Firm E-score column</t>
        </is>
      </c>
      <c r="BK2131" t="inlineStr">
        <is>
          <t>33</t>
        </is>
      </c>
      <c r="BL2131" t="inlineStr">
        <is>
          <t>Firm E-score at t-2 -0.01 (0.05)</t>
        </is>
      </c>
      <c r="BM2131" t="inlineStr">
        <is>
          <t>Firm E-score at t-2</t>
        </is>
      </c>
      <c r="BN2131" t="inlineStr">
        <is>
          <t>OAS</t>
        </is>
      </c>
      <c r="BO2131" t="inlineStr">
        <is>
          <t>original</t>
        </is>
      </c>
      <c r="BP2131" t="inlineStr">
        <is>
          <t>Sze et al (2021)</t>
        </is>
      </c>
      <c r="BQ2131" t="inlineStr">
        <is>
          <t>computed</t>
        </is>
      </c>
      <c r="BT2131" t="n">
        <v>0</v>
      </c>
      <c r="BU2131" t="inlineStr">
        <is>
          <t>staging_Sze_et_al_2021.csv</t>
        </is>
      </c>
      <c r="BW2131" t="n">
        <v>2008</v>
      </c>
      <c r="BX2131" t="n">
        <v>2019</v>
      </c>
      <c r="BY2131" t="inlineStr">
        <is>
          <t>Australia, China, Hong Kong, Indonesia, Japan, Mal</t>
        </is>
      </c>
      <c r="BZ2131" t="n">
        <v>2013.5</v>
      </c>
      <c r="CA2131" t="n">
        <v>0.3333333333333333</v>
      </c>
      <c r="CB2131" t="n">
        <v>0</v>
      </c>
      <c r="CC2131" t="n">
        <v>1</v>
      </c>
      <c r="CD2131" t="n">
        <v>-0.001720815286432924</v>
      </c>
      <c r="CE2131" t="n">
        <v>1</v>
      </c>
    </row>
    <row r="2132">
      <c r="A2132" t="inlineStr">
        <is>
          <t>Sze et al (2021)</t>
        </is>
      </c>
      <c r="B2132" t="n">
        <v>3437</v>
      </c>
      <c r="C2132" t="n">
        <v>-0.17</v>
      </c>
      <c r="D2132" t="n">
        <v>13898</v>
      </c>
      <c r="E2132">
        <f>IF(ISNUMBER($BA2132),$BA2132,IF(AND(ISNUMBER($D2132),ISNUMBER($BW2132),ISNUMBER($BX2132)),$D2132*($BX2132-$BW2132+1),""))</f>
        <v>166776.0</v>
      </c>
      <c r="H2132" t="inlineStr">
        <is>
          <t>bivariate</t>
        </is>
      </c>
      <c r="I2132" t="inlineStr">
        <is>
          <t>Correlation coefficient available</t>
        </is>
      </c>
      <c r="J2132">
        <f>IF($BW2132&lt;&gt;"",$BW2132,"")</f>
        <v>2008.0</v>
      </c>
      <c r="K2132">
        <f>IF($BX2132&lt;&gt;"",$BX2132,"")</f>
        <v>2019.0</v>
      </c>
      <c r="L2132">
        <f>IF(AND(ISNUMBER($BW2132),ISNUMBER($BX2132)),($BW2132+$BX2132)/2,"")</f>
        <v>2013.5</v>
      </c>
      <c r="M2132">
        <f>IF($L2132&lt;&gt;"",$L2132,"")</f>
        <v>2013.5</v>
      </c>
      <c r="N2132">
        <f>IF(AND(ISNUMBER($BW2132),ISNUMBER($BX2132)),MIN(1,MAX(0,($BX2132-2016+1)/($BX2132-$BW2132+1))),"")</f>
        <v>0.3333333333333333</v>
      </c>
      <c r="O2132">
        <f>IF(AND(ISNUMBER($BW2132),ISNUMBER($BX2132)),MIN(1,MAX(0,($BX2132-2017+1)/($BX2132-$BW2132+1))),"")</f>
        <v>0.25</v>
      </c>
      <c r="P2132">
        <f>IF(AND(ISNUMBER($BW2132),ISNUMBER($BX2132)),MIN(1,MAX(0,($BX2132-2018+1)/($BX2132-$BW2132+1))),"")</f>
        <v>0.1666666666666667</v>
      </c>
      <c r="Q2132">
        <f>IF(AND(ISNUMBER($BW2132),ISNUMBER($BX2132)),MIN(1,MAX(0,($BX2132-2019+1)/($BX2132-$BW2132+1))),"")</f>
        <v>0.08333333333333333</v>
      </c>
      <c r="R2132">
        <f>IF(AND(ISNUMBER($BW2132),ISNUMBER($BX2132)),MIN(1,MAX(0,($BX2132-2016+1)/($BX2132-$BW2132+1))),"")</f>
        <v>0.3333333333333333</v>
      </c>
      <c r="S2132">
        <f>IF($L2132&lt;&gt;"",IF($L2132&gt;=2015.5,1,0),"")</f>
        <v>0.0</v>
      </c>
      <c r="T2132">
        <f>IF($L2132&lt;&gt;"",IF($L2132&gt;=2016,1,0),"")</f>
        <v>0.0</v>
      </c>
      <c r="U2132">
        <f>IF(ISNUMBER($BX2132),IF($BX2132&gt;=2016,1,0),"")</f>
        <v>1.0</v>
      </c>
      <c r="V2132">
        <f>IF(ISNUMBER($BW2132),IF($BW2132&gt;=2016,1,0),"")</f>
        <v>0.0</v>
      </c>
      <c r="W2132" t="str">
        <f>IF(AND(ISNUMBER($BW2132),ISNUMBER($BX2132)),IF($BW2132&gt;=2016,"post-only",IF($BX2132&lt;2016,"pre-only","mixed")),"")</f>
        <v>mixed</v>
      </c>
      <c r="X2132">
        <f>IF(AND(ISNUMBER($BW2132),ISNUMBER($BX2132)),MIN(1,MAX(0,($BX2132-2017+1)/($BX2132-$BW2132+1))),"")</f>
        <v>0.25</v>
      </c>
      <c r="Y2132">
        <f>IF(AND(ISNUMBER($BW2132),ISNUMBER($BX2132)),MIN(1,MAX(0,($BX2132-2018+1)/($BX2132-$BW2132+1))),"")</f>
        <v>0.1666666666666667</v>
      </c>
      <c r="Z2132">
        <f>IF(AND(ISNUMBER($BW2132),ISNUMBER($BX2132)),MIN(1,MAX(0,($BX2132-2019+1)/($BX2132-$BW2132+1))),"")</f>
        <v>0.08333333333333333</v>
      </c>
      <c r="AA2132">
        <f>IF(ISNUMBER($BX2132),IF($BX2132&gt;=2017,1,0),"")</f>
        <v>1.0</v>
      </c>
      <c r="AB2132">
        <f>IF(ISNUMBER($BX2132),IF($BX2132&gt;=2018,1,0),"")</f>
        <v>1.0</v>
      </c>
      <c r="AC2132">
        <f>IF(ISNUMBER($BX2132),IF($BX2132&gt;=2019,1,0),"")</f>
        <v>1.0</v>
      </c>
      <c r="AD2132">
        <f>IF($L2132&lt;&gt;"",IF($L2132&gt;2013,1,0),"")</f>
        <v>1.0</v>
      </c>
      <c r="AE2132">
        <f>IF($L2132&lt;&gt;"",1+IF($L2132&gt;2011,1,0)+IF($L2132&gt;2014,1,0),"")</f>
        <v>2.0</v>
      </c>
      <c r="AF2132" t="inlineStr">
        <is>
          <t>bond (yield)</t>
        </is>
      </c>
      <c r="AG2132" t="inlineStr">
        <is>
          <t>performance</t>
        </is>
      </c>
      <c r="AH2132" t="inlineStr">
        <is>
          <t>non-sensitive</t>
        </is>
      </c>
      <c r="AI2132" t="inlineStr">
        <is>
          <t>without ETS/CT</t>
        </is>
      </c>
      <c r="AJ2132" t="inlineStr">
        <is>
          <t>without ETS/CT</t>
        </is>
      </c>
      <c r="AK2132" t="str">
        <f>IF(AND($CF2132&lt;&gt;"",IFERROR(INDEX(subsample_country_map!$B:$B,MATCH($CF2132,subsample_country_map!$A:$A,0)),"")&lt;&gt;""),INDEX(subsample_country_map!$B:$B,MATCH($CF2132,subsample_country_map!$A:$A,0)),INDEX(lookup!$AA:$AA,MATCH($A2132,lookup!$A:$A,0)))</f>
        <v>3_AsiaPac</v>
      </c>
      <c r="AL2132" t="str">
        <f>IF(AND($CF2132&lt;&gt;"",IFERROR(INDEX(subsample_country_map!$C:$C,MATCH($CF2132,subsample_country_map!$A:$A,0)),"")&lt;&gt;""),INDEX(subsample_country_map!$C:$C,MATCH($CF2132,subsample_country_map!$A:$A,0)),INDEX(lookup!$AB:$AB,MATCH($A2132,lookup!$A:$A,0)))</f>
        <v>99_NCE</v>
      </c>
      <c r="AM2132" t="str">
        <f>IF(AND($CF2132&lt;&gt;"",IFERROR(INDEX(subsample_country_map!$D:$D,MATCH($CF2132,subsample_country_map!$A:$A,0)),"")&lt;&gt;""),INDEX(subsample_country_map!$D:$D,MATCH($CF2132,subsample_country_map!$A:$A,0)),INDEX(lookup!$AC:$AC,MATCH($A2132,lookup!$A:$A,0)))</f>
        <v>99_NCE</v>
      </c>
      <c r="AN2132" t="str">
        <f>IF(AND($CF2132&lt;&gt;"",IFERROR(INDEX(subsample_country_map!$E:$E,MATCH($CF2132,subsample_country_map!$A:$A,0)),"")&lt;&gt;""),INDEX(subsample_country_map!$E:$E,MATCH($CF2132,subsample_country_map!$A:$A,0)),INDEX(lookup!$AD:$AD,MATCH($A2132,lookup!$A:$A,0)))</f>
        <v>99_NCE</v>
      </c>
      <c r="AO2132" t="str">
        <f>INDEX(lookup!$Y:$Y,MATCH($A2132,lookup!$A:$A,0))</f>
        <v>1_not published</v>
      </c>
      <c r="AP2132" t="str">
        <f>INDEX(lookup!$Z:$Z,MATCH($A2132,lookup!$A:$A,0))</f>
        <v>99_NCE</v>
      </c>
      <c r="AQ2132" t="str">
        <f>INDEX(lookup!$W:$W,MATCH($A2132,lookup!$A:$A,0))</f>
        <v>1_fin/acc/econ</v>
      </c>
      <c r="AS2132" t="inlineStr">
        <is>
          <t>staging</t>
        </is>
      </c>
      <c r="AT2132" t="inlineStr">
        <is>
          <t>good-CER</t>
        </is>
      </c>
      <c r="AU2132" t="inlineStr">
        <is>
          <t>cost</t>
        </is>
      </c>
      <c r="AZ2132" t="inlineStr">
        <is>
          <t>-0.17</t>
        </is>
      </c>
      <c r="BA2132" t="inlineStr">
        <is>
          <t>FLAG</t>
        </is>
      </c>
      <c r="BB2132" t="inlineStr">
        <is>
          <t>0</t>
        </is>
      </c>
      <c r="BC2132" t="inlineStr">
        <is>
          <t>n/a (structural)</t>
        </is>
      </c>
      <c r="BD2132" t="inlineStr">
        <is>
          <t>n/a (structural)</t>
        </is>
      </c>
      <c r="BE2132" t="inlineStr">
        <is>
          <t>none</t>
        </is>
      </c>
      <c r="BI2132" t="inlineStr">
        <is>
          <t>Chart 3</t>
        </is>
      </c>
      <c r="BJ2132" t="inlineStr">
        <is>
          <t>OAS row x Firm_E column</t>
        </is>
      </c>
      <c r="BK2132" t="inlineStr">
        <is>
          <t>11</t>
        </is>
      </c>
      <c r="BL2132" t="inlineStr">
        <is>
          <t>OAS x Firm_E: -0.17</t>
        </is>
      </c>
      <c r="BM2132" t="inlineStr">
        <is>
          <t>Firm_E</t>
        </is>
      </c>
      <c r="BN2132" t="inlineStr">
        <is>
          <t>OAS</t>
        </is>
      </c>
      <c r="BO2132" t="inlineStr">
        <is>
          <t>original</t>
        </is>
      </c>
      <c r="BP2132" t="inlineStr">
        <is>
          <t>Sze et al (2021)</t>
        </is>
      </c>
      <c r="BQ2132" t="inlineStr">
        <is>
          <t>bivariate</t>
        </is>
      </c>
      <c r="BT2132" t="n">
        <v>0</v>
      </c>
      <c r="BU2132" t="inlineStr">
        <is>
          <t>staging_Sze_et_al_2021.csv</t>
        </is>
      </c>
      <c r="BW2132" t="n">
        <v>2008</v>
      </c>
      <c r="BX2132" t="n">
        <v>2019</v>
      </c>
      <c r="BY2132" t="inlineStr">
        <is>
          <t>Australia, China, Hong Kong, Indonesia, Japan, Mal</t>
        </is>
      </c>
      <c r="BZ2132" t="n">
        <v>2013.5</v>
      </c>
      <c r="CA2132" t="n">
        <v>0.3333333333333333</v>
      </c>
      <c r="CB2132" t="n">
        <v>0</v>
      </c>
      <c r="CC2132" t="n">
        <v>1</v>
      </c>
      <c r="CD2132" t="n">
        <v>-0.1716666635005791</v>
      </c>
      <c r="CE2132" t="n">
        <v>1</v>
      </c>
    </row>
    <row r="2133">
      <c r="A2133" t="inlineStr">
        <is>
          <t>Tan et al (2021)</t>
        </is>
      </c>
      <c r="B2133" t="n">
        <v>3438</v>
      </c>
      <c r="C2133" t="n">
        <v>-0.1167531631769888</v>
      </c>
      <c r="D2133" t="n">
        <v>1067</v>
      </c>
      <c r="E2133">
        <f>IF(ISNUMBER($BA2133),$BA2133,IF(AND(ISNUMBER($D2133),ISNUMBER($BW2133),ISNUMBER($BX2133)),$D2133*($BX2133-$BW2133+1),""))</f>
        <v>1067.0</v>
      </c>
      <c r="H2133" t="inlineStr">
        <is>
          <t>partial</t>
        </is>
      </c>
      <c r="I2133" t="inlineStr">
        <is>
          <t>T-Statistic available</t>
        </is>
      </c>
      <c r="J2133">
        <f>IF($BW2133&lt;&gt;"",$BW2133,"")</f>
        <v>2013.0</v>
      </c>
      <c r="K2133">
        <f>IF($BX2133&lt;&gt;"",$BX2133,"")</f>
        <v>2019.0</v>
      </c>
      <c r="L2133">
        <f>IF(AND(ISNUMBER($BW2133),ISNUMBER($BX2133)),($BW2133+$BX2133)/2,"")</f>
        <v>2016.0</v>
      </c>
      <c r="M2133">
        <f>IF($L2133&lt;&gt;"",$L2133,"")</f>
        <v>2016.0</v>
      </c>
      <c r="N2133">
        <f>IF(AND(ISNUMBER($BW2133),ISNUMBER($BX2133)),MIN(1,MAX(0,($BX2133-2016+1)/($BX2133-$BW2133+1))),"")</f>
        <v>0.5714285714285714</v>
      </c>
      <c r="O2133">
        <f>IF(AND(ISNUMBER($BW2133),ISNUMBER($BX2133)),MIN(1,MAX(0,($BX2133-2017+1)/($BX2133-$BW2133+1))),"")</f>
        <v>0.4285714285714285</v>
      </c>
      <c r="P2133">
        <f>IF(AND(ISNUMBER($BW2133),ISNUMBER($BX2133)),MIN(1,MAX(0,($BX2133-2018+1)/($BX2133-$BW2133+1))),"")</f>
        <v>0.2857142857142857</v>
      </c>
      <c r="Q2133">
        <f>IF(AND(ISNUMBER($BW2133),ISNUMBER($BX2133)),MIN(1,MAX(0,($BX2133-2019+1)/($BX2133-$BW2133+1))),"")</f>
        <v>0.1428571428571428</v>
      </c>
      <c r="R2133">
        <f>IF(AND(ISNUMBER($BW2133),ISNUMBER($BX2133)),MIN(1,MAX(0,($BX2133-2016+1)/($BX2133-$BW2133+1))),"")</f>
        <v>0.5714285714285714</v>
      </c>
      <c r="S2133">
        <f>IF($L2133&lt;&gt;"",IF($L2133&gt;=2015.5,1,0),"")</f>
        <v>1.0</v>
      </c>
      <c r="T2133">
        <f>IF($L2133&lt;&gt;"",IF($L2133&gt;=2016,1,0),"")</f>
        <v>1.0</v>
      </c>
      <c r="U2133">
        <f>IF(ISNUMBER($BX2133),IF($BX2133&gt;=2016,1,0),"")</f>
        <v>1.0</v>
      </c>
      <c r="V2133">
        <f>IF(ISNUMBER($BW2133),IF($BW2133&gt;=2016,1,0),"")</f>
        <v>0.0</v>
      </c>
      <c r="W2133" t="str">
        <f>IF(AND(ISNUMBER($BW2133),ISNUMBER($BX2133)),IF($BW2133&gt;=2016,"post-only",IF($BX2133&lt;2016,"pre-only","mixed")),"")</f>
        <v>mixed</v>
      </c>
      <c r="X2133">
        <f>IF(AND(ISNUMBER($BW2133),ISNUMBER($BX2133)),MIN(1,MAX(0,($BX2133-2017+1)/($BX2133-$BW2133+1))),"")</f>
        <v>0.4285714285714285</v>
      </c>
      <c r="Y2133">
        <f>IF(AND(ISNUMBER($BW2133),ISNUMBER($BX2133)),MIN(1,MAX(0,($BX2133-2018+1)/($BX2133-$BW2133+1))),"")</f>
        <v>0.2857142857142857</v>
      </c>
      <c r="Z2133">
        <f>IF(AND(ISNUMBER($BW2133),ISNUMBER($BX2133)),MIN(1,MAX(0,($BX2133-2019+1)/($BX2133-$BW2133+1))),"")</f>
        <v>0.1428571428571428</v>
      </c>
      <c r="AA2133">
        <f>IF(ISNUMBER($BX2133),IF($BX2133&gt;=2017,1,0),"")</f>
        <v>1.0</v>
      </c>
      <c r="AB2133">
        <f>IF(ISNUMBER($BX2133),IF($BX2133&gt;=2018,1,0),"")</f>
        <v>1.0</v>
      </c>
      <c r="AC2133">
        <f>IF(ISNUMBER($BX2133),IF($BX2133&gt;=2019,1,0),"")</f>
        <v>1.0</v>
      </c>
      <c r="AD2133">
        <f>IF($L2133&lt;&gt;"",IF($L2133&gt;2013,1,0),"")</f>
        <v>1.0</v>
      </c>
      <c r="AE2133">
        <f>IF($L2133&lt;&gt;"",1+IF($L2133&gt;2011,1,0)+IF($L2133&gt;2014,1,0),"")</f>
        <v>3.0</v>
      </c>
      <c r="AF2133" t="inlineStr">
        <is>
          <t>bond (yield)</t>
        </is>
      </c>
      <c r="AG2133" t="inlineStr">
        <is>
          <t>performance</t>
        </is>
      </c>
      <c r="AH2133" t="inlineStr">
        <is>
          <t>non-sensitive</t>
        </is>
      </c>
      <c r="AI2133" t="inlineStr">
        <is>
          <t>with ETS/CT</t>
        </is>
      </c>
      <c r="AJ2133" t="inlineStr">
        <is>
          <t>with ETS/CT</t>
        </is>
      </c>
      <c r="AK2133" t="str">
        <f>IF(AND($CF2133&lt;&gt;"",IFERROR(INDEX(subsample_country_map!$B:$B,MATCH($CF2133,subsample_country_map!$A:$A,0)),"")&lt;&gt;""),INDEX(subsample_country_map!$B:$B,MATCH($CF2133,subsample_country_map!$A:$A,0)),INDEX(lookup!$AA:$AA,MATCH($A2133,lookup!$A:$A,0)))</f>
        <v>3_AsiaPac</v>
      </c>
      <c r="AL2133" t="str">
        <f>IF(AND($CF2133&lt;&gt;"",IFERROR(INDEX(subsample_country_map!$C:$C,MATCH($CF2133,subsample_country_map!$A:$A,0)),"")&lt;&gt;""),INDEX(subsample_country_map!$C:$C,MATCH($CF2133,subsample_country_map!$A:$A,0)),INDEX(lookup!$AB:$AB,MATCH($A2133,lookup!$A:$A,0)))</f>
        <v>2_developing</v>
      </c>
      <c r="AM2133" t="str">
        <f>IF(AND($CF2133&lt;&gt;"",IFERROR(INDEX(subsample_country_map!$D:$D,MATCH($CF2133,subsample_country_map!$A:$A,0)),"")&lt;&gt;""),INDEX(subsample_country_map!$D:$D,MATCH($CF2133,subsample_country_map!$A:$A,0)),INDEX(lookup!$AC:$AC,MATCH($A2133,lookup!$A:$A,0)))</f>
        <v>2_non_western</v>
      </c>
      <c r="AN2133" t="str">
        <f>IF(AND($CF2133&lt;&gt;"",IFERROR(INDEX(subsample_country_map!$E:$E,MATCH($CF2133,subsample_country_map!$A:$A,0)),"")&lt;&gt;""),INDEX(subsample_country_map!$E:$E,MATCH($CF2133,subsample_country_map!$A:$A,0)),INDEX(lookup!$AD:$AD,MATCH($A2133,lookup!$A:$A,0)))</f>
        <v>2_civil law</v>
      </c>
      <c r="AO2133" t="str">
        <f>INDEX(lookup!$Y:$Y,MATCH($A2133,lookup!$A:$A,0))</f>
        <v>0_published</v>
      </c>
      <c r="AP2133" t="str">
        <f>INDEX(lookup!$Z:$Z,MATCH($A2133,lookup!$A:$A,0))</f>
        <v>1_VHB high</v>
      </c>
      <c r="AQ2133" t="str">
        <f>INDEX(lookup!$W:$W,MATCH($A2133,lookup!$A:$A,0))</f>
        <v>2_sust</v>
      </c>
      <c r="AS2133" t="inlineStr">
        <is>
          <t>staging</t>
        </is>
      </c>
      <c r="AT2133" t="inlineStr">
        <is>
          <t>bad-CER</t>
        </is>
      </c>
      <c r="AU2133" t="inlineStr">
        <is>
          <t>cost</t>
        </is>
      </c>
      <c r="AV2133" t="inlineStr">
        <is>
          <t>0.008</t>
        </is>
      </c>
      <c r="AX2133" t="inlineStr">
        <is>
          <t>3.84</t>
        </is>
      </c>
      <c r="BA2133" t="n">
        <v>1067</v>
      </c>
      <c r="BB2133" t="inlineStr">
        <is>
          <t>0</t>
        </is>
      </c>
      <c r="BC2133" t="inlineStr">
        <is>
          <t>OLS</t>
        </is>
      </c>
      <c r="BD2133" t="inlineStr">
        <is>
          <t>not stated</t>
        </is>
      </c>
      <c r="BE2133" t="inlineStr">
        <is>
          <t>none</t>
        </is>
      </c>
      <c r="BI2133" t="inlineStr">
        <is>
          <t>Table 7</t>
        </is>
      </c>
      <c r="BJ2133" t="inlineStr">
        <is>
          <t>SPREAD col (1)</t>
        </is>
      </c>
      <c r="BK2133" t="inlineStr">
        <is>
          <t>479</t>
        </is>
      </c>
      <c r="BL2133" t="inlineStr">
        <is>
          <t>POLLUTE_SOURCE 0.008*** (3.84)</t>
        </is>
      </c>
      <c r="BM2133" t="inlineStr">
        <is>
          <t>POLLUTE_SOURCE</t>
        </is>
      </c>
      <c r="BN2133" t="inlineStr">
        <is>
          <t>SPREAD</t>
        </is>
      </c>
      <c r="BO2133" t="inlineStr">
        <is>
          <t>original</t>
        </is>
      </c>
      <c r="BP2133" t="inlineStr">
        <is>
          <t>Tan et al (2021)</t>
        </is>
      </c>
      <c r="BQ2133" t="inlineStr">
        <is>
          <t>computed</t>
        </is>
      </c>
      <c r="BT2133" t="n">
        <v>0</v>
      </c>
      <c r="BU2133" t="inlineStr">
        <is>
          <t>staging_Tan_et_al_2021.csv</t>
        </is>
      </c>
      <c r="BW2133" t="n">
        <v>2013</v>
      </c>
      <c r="BX2133" t="n">
        <v>2019</v>
      </c>
      <c r="BY2133" t="inlineStr">
        <is>
          <t>China</t>
        </is>
      </c>
      <c r="BZ2133" t="n">
        <v>2016</v>
      </c>
      <c r="CA2133" t="n">
        <v>0.5714285714285714</v>
      </c>
      <c r="CB2133" t="n">
        <v>1</v>
      </c>
      <c r="CC2133" t="n">
        <v>1</v>
      </c>
      <c r="CD2133" t="n">
        <v>-0.1172880438863729</v>
      </c>
      <c r="CE2133" t="n">
        <v>1</v>
      </c>
    </row>
    <row r="2134">
      <c r="A2134" t="inlineStr">
        <is>
          <t>Tan et al (2021)</t>
        </is>
      </c>
      <c r="B2134" t="n">
        <v>3439</v>
      </c>
      <c r="C2134" t="n">
        <v>-0.09357212833641654</v>
      </c>
      <c r="D2134" t="n">
        <v>1067</v>
      </c>
      <c r="E2134">
        <f>IF(ISNUMBER($BA2134),$BA2134,IF(AND(ISNUMBER($D2134),ISNUMBER($BW2134),ISNUMBER($BX2134)),$D2134*($BX2134-$BW2134+1),""))</f>
        <v>1067.0</v>
      </c>
      <c r="H2134" t="inlineStr">
        <is>
          <t>partial</t>
        </is>
      </c>
      <c r="I2134" t="inlineStr">
        <is>
          <t>T-Statistic available</t>
        </is>
      </c>
      <c r="J2134">
        <f>IF($BW2134&lt;&gt;"",$BW2134,"")</f>
        <v>2013.0</v>
      </c>
      <c r="K2134">
        <f>IF($BX2134&lt;&gt;"",$BX2134,"")</f>
        <v>2019.0</v>
      </c>
      <c r="L2134">
        <f>IF(AND(ISNUMBER($BW2134),ISNUMBER($BX2134)),($BW2134+$BX2134)/2,"")</f>
        <v>2016.0</v>
      </c>
      <c r="M2134">
        <f>IF($L2134&lt;&gt;"",$L2134,"")</f>
        <v>2016.0</v>
      </c>
      <c r="N2134">
        <f>IF(AND(ISNUMBER($BW2134),ISNUMBER($BX2134)),MIN(1,MAX(0,($BX2134-2016+1)/($BX2134-$BW2134+1))),"")</f>
        <v>0.5714285714285714</v>
      </c>
      <c r="O2134">
        <f>IF(AND(ISNUMBER($BW2134),ISNUMBER($BX2134)),MIN(1,MAX(0,($BX2134-2017+1)/($BX2134-$BW2134+1))),"")</f>
        <v>0.4285714285714285</v>
      </c>
      <c r="P2134">
        <f>IF(AND(ISNUMBER($BW2134),ISNUMBER($BX2134)),MIN(1,MAX(0,($BX2134-2018+1)/($BX2134-$BW2134+1))),"")</f>
        <v>0.2857142857142857</v>
      </c>
      <c r="Q2134">
        <f>IF(AND(ISNUMBER($BW2134),ISNUMBER($BX2134)),MIN(1,MAX(0,($BX2134-2019+1)/($BX2134-$BW2134+1))),"")</f>
        <v>0.1428571428571428</v>
      </c>
      <c r="R2134">
        <f>IF(AND(ISNUMBER($BW2134),ISNUMBER($BX2134)),MIN(1,MAX(0,($BX2134-2016+1)/($BX2134-$BW2134+1))),"")</f>
        <v>0.5714285714285714</v>
      </c>
      <c r="S2134">
        <f>IF($L2134&lt;&gt;"",IF($L2134&gt;=2015.5,1,0),"")</f>
        <v>1.0</v>
      </c>
      <c r="T2134">
        <f>IF($L2134&lt;&gt;"",IF($L2134&gt;=2016,1,0),"")</f>
        <v>1.0</v>
      </c>
      <c r="U2134">
        <f>IF(ISNUMBER($BX2134),IF($BX2134&gt;=2016,1,0),"")</f>
        <v>1.0</v>
      </c>
      <c r="V2134">
        <f>IF(ISNUMBER($BW2134),IF($BW2134&gt;=2016,1,0),"")</f>
        <v>0.0</v>
      </c>
      <c r="W2134" t="str">
        <f>IF(AND(ISNUMBER($BW2134),ISNUMBER($BX2134)),IF($BW2134&gt;=2016,"post-only",IF($BX2134&lt;2016,"pre-only","mixed")),"")</f>
        <v>mixed</v>
      </c>
      <c r="X2134">
        <f>IF(AND(ISNUMBER($BW2134),ISNUMBER($BX2134)),MIN(1,MAX(0,($BX2134-2017+1)/($BX2134-$BW2134+1))),"")</f>
        <v>0.4285714285714285</v>
      </c>
      <c r="Y2134">
        <f>IF(AND(ISNUMBER($BW2134),ISNUMBER($BX2134)),MIN(1,MAX(0,($BX2134-2018+1)/($BX2134-$BW2134+1))),"")</f>
        <v>0.2857142857142857</v>
      </c>
      <c r="Z2134">
        <f>IF(AND(ISNUMBER($BW2134),ISNUMBER($BX2134)),MIN(1,MAX(0,($BX2134-2019+1)/($BX2134-$BW2134+1))),"")</f>
        <v>0.1428571428571428</v>
      </c>
      <c r="AA2134">
        <f>IF(ISNUMBER($BX2134),IF($BX2134&gt;=2017,1,0),"")</f>
        <v>1.0</v>
      </c>
      <c r="AB2134">
        <f>IF(ISNUMBER($BX2134),IF($BX2134&gt;=2018,1,0),"")</f>
        <v>1.0</v>
      </c>
      <c r="AC2134">
        <f>IF(ISNUMBER($BX2134),IF($BX2134&gt;=2019,1,0),"")</f>
        <v>1.0</v>
      </c>
      <c r="AD2134">
        <f>IF($L2134&lt;&gt;"",IF($L2134&gt;2013,1,0),"")</f>
        <v>1.0</v>
      </c>
      <c r="AE2134">
        <f>IF($L2134&lt;&gt;"",1+IF($L2134&gt;2011,1,0)+IF($L2134&gt;2014,1,0),"")</f>
        <v>3.0</v>
      </c>
      <c r="AF2134" t="inlineStr">
        <is>
          <t>bond (yield)</t>
        </is>
      </c>
      <c r="AG2134" t="inlineStr">
        <is>
          <t>performance</t>
        </is>
      </c>
      <c r="AH2134" t="inlineStr">
        <is>
          <t>non-sensitive</t>
        </is>
      </c>
      <c r="AI2134" t="inlineStr">
        <is>
          <t>with ETS/CT</t>
        </is>
      </c>
      <c r="AJ2134" t="inlineStr">
        <is>
          <t>with ETS/CT</t>
        </is>
      </c>
      <c r="AK2134" t="str">
        <f>IF(AND($CF2134&lt;&gt;"",IFERROR(INDEX(subsample_country_map!$B:$B,MATCH($CF2134,subsample_country_map!$A:$A,0)),"")&lt;&gt;""),INDEX(subsample_country_map!$B:$B,MATCH($CF2134,subsample_country_map!$A:$A,0)),INDEX(lookup!$AA:$AA,MATCH($A2134,lookup!$A:$A,0)))</f>
        <v>3_AsiaPac</v>
      </c>
      <c r="AL2134" t="str">
        <f>IF(AND($CF2134&lt;&gt;"",IFERROR(INDEX(subsample_country_map!$C:$C,MATCH($CF2134,subsample_country_map!$A:$A,0)),"")&lt;&gt;""),INDEX(subsample_country_map!$C:$C,MATCH($CF2134,subsample_country_map!$A:$A,0)),INDEX(lookup!$AB:$AB,MATCH($A2134,lookup!$A:$A,0)))</f>
        <v>2_developing</v>
      </c>
      <c r="AM2134" t="str">
        <f>IF(AND($CF2134&lt;&gt;"",IFERROR(INDEX(subsample_country_map!$D:$D,MATCH($CF2134,subsample_country_map!$A:$A,0)),"")&lt;&gt;""),INDEX(subsample_country_map!$D:$D,MATCH($CF2134,subsample_country_map!$A:$A,0)),INDEX(lookup!$AC:$AC,MATCH($A2134,lookup!$A:$A,0)))</f>
        <v>2_non_western</v>
      </c>
      <c r="AN2134" t="str">
        <f>IF(AND($CF2134&lt;&gt;"",IFERROR(INDEX(subsample_country_map!$E:$E,MATCH($CF2134,subsample_country_map!$A:$A,0)),"")&lt;&gt;""),INDEX(subsample_country_map!$E:$E,MATCH($CF2134,subsample_country_map!$A:$A,0)),INDEX(lookup!$AD:$AD,MATCH($A2134,lookup!$A:$A,0)))</f>
        <v>2_civil law</v>
      </c>
      <c r="AO2134" t="str">
        <f>INDEX(lookup!$Y:$Y,MATCH($A2134,lookup!$A:$A,0))</f>
        <v>0_published</v>
      </c>
      <c r="AP2134" t="str">
        <f>INDEX(lookup!$Z:$Z,MATCH($A2134,lookup!$A:$A,0))</f>
        <v>1_VHB high</v>
      </c>
      <c r="AQ2134" t="str">
        <f>INDEX(lookup!$W:$W,MATCH($A2134,lookup!$A:$A,0))</f>
        <v>2_sust</v>
      </c>
      <c r="AS2134" t="inlineStr">
        <is>
          <t>staging</t>
        </is>
      </c>
      <c r="AT2134" t="inlineStr">
        <is>
          <t>bad-CER</t>
        </is>
      </c>
      <c r="AU2134" t="inlineStr">
        <is>
          <t>cost</t>
        </is>
      </c>
      <c r="AV2134" t="inlineStr">
        <is>
          <t>0.007</t>
        </is>
      </c>
      <c r="AX2134" t="inlineStr">
        <is>
          <t>3.07</t>
        </is>
      </c>
      <c r="BA2134" t="n">
        <v>1067</v>
      </c>
      <c r="BB2134" t="inlineStr">
        <is>
          <t>0</t>
        </is>
      </c>
      <c r="BC2134" t="inlineStr">
        <is>
          <t>OLS</t>
        </is>
      </c>
      <c r="BD2134" t="inlineStr">
        <is>
          <t>not stated</t>
        </is>
      </c>
      <c r="BE2134" t="inlineStr">
        <is>
          <t>none</t>
        </is>
      </c>
      <c r="BI2134" t="inlineStr">
        <is>
          <t>Table 7</t>
        </is>
      </c>
      <c r="BJ2134" t="inlineStr">
        <is>
          <t>SPREAD col (2)</t>
        </is>
      </c>
      <c r="BK2134" t="inlineStr">
        <is>
          <t>479</t>
        </is>
      </c>
      <c r="BL2134" t="inlineStr">
        <is>
          <t>POLLUTE_SOURCE 0.007*** (3.07)</t>
        </is>
      </c>
      <c r="BM2134" t="inlineStr">
        <is>
          <t>POLLUTE_SOURCE</t>
        </is>
      </c>
      <c r="BN2134" t="inlineStr">
        <is>
          <t>SPREAD</t>
        </is>
      </c>
      <c r="BO2134" t="inlineStr">
        <is>
          <t>original</t>
        </is>
      </c>
      <c r="BP2134" t="inlineStr">
        <is>
          <t>Tan et al (2021)</t>
        </is>
      </c>
      <c r="BQ2134" t="inlineStr">
        <is>
          <t>computed</t>
        </is>
      </c>
      <c r="BT2134" t="n">
        <v>0</v>
      </c>
      <c r="BU2134" t="inlineStr">
        <is>
          <t>staging_Tan_et_al_2021.csv</t>
        </is>
      </c>
      <c r="BW2134" t="n">
        <v>2013</v>
      </c>
      <c r="BX2134" t="n">
        <v>2019</v>
      </c>
      <c r="BY2134" t="inlineStr">
        <is>
          <t>China</t>
        </is>
      </c>
      <c r="BZ2134" t="n">
        <v>2016</v>
      </c>
      <c r="CA2134" t="n">
        <v>0.5714285714285714</v>
      </c>
      <c r="CB2134" t="n">
        <v>1</v>
      </c>
      <c r="CC2134" t="n">
        <v>1</v>
      </c>
      <c r="CD2134" t="n">
        <v>-0.09384666991767189</v>
      </c>
      <c r="CE2134" t="n">
        <v>1</v>
      </c>
    </row>
    <row r="2135">
      <c r="A2135" t="inlineStr">
        <is>
          <t>Tan et al (2021)</t>
        </is>
      </c>
      <c r="B2135" t="n">
        <v>3440</v>
      </c>
      <c r="C2135" t="n">
        <v>-0.05512957875072153</v>
      </c>
      <c r="D2135" t="n">
        <v>1067</v>
      </c>
      <c r="E2135">
        <f>IF(ISNUMBER($BA2135),$BA2135,IF(AND(ISNUMBER($D2135),ISNUMBER($BW2135),ISNUMBER($BX2135)),$D2135*($BX2135-$BW2135+1),""))</f>
        <v>1067.0</v>
      </c>
      <c r="H2135" t="inlineStr">
        <is>
          <t>partial</t>
        </is>
      </c>
      <c r="I2135" t="inlineStr">
        <is>
          <t>T-Statistic available</t>
        </is>
      </c>
      <c r="J2135">
        <f>IF($BW2135&lt;&gt;"",$BW2135,"")</f>
        <v>2013.0</v>
      </c>
      <c r="K2135">
        <f>IF($BX2135&lt;&gt;"",$BX2135,"")</f>
        <v>2019.0</v>
      </c>
      <c r="L2135">
        <f>IF(AND(ISNUMBER($BW2135),ISNUMBER($BX2135)),($BW2135+$BX2135)/2,"")</f>
        <v>2016.0</v>
      </c>
      <c r="M2135">
        <f>IF($L2135&lt;&gt;"",$L2135,"")</f>
        <v>2016.0</v>
      </c>
      <c r="N2135">
        <f>IF(AND(ISNUMBER($BW2135),ISNUMBER($BX2135)),MIN(1,MAX(0,($BX2135-2016+1)/($BX2135-$BW2135+1))),"")</f>
        <v>0.5714285714285714</v>
      </c>
      <c r="O2135">
        <f>IF(AND(ISNUMBER($BW2135),ISNUMBER($BX2135)),MIN(1,MAX(0,($BX2135-2017+1)/($BX2135-$BW2135+1))),"")</f>
        <v>0.4285714285714285</v>
      </c>
      <c r="P2135">
        <f>IF(AND(ISNUMBER($BW2135),ISNUMBER($BX2135)),MIN(1,MAX(0,($BX2135-2018+1)/($BX2135-$BW2135+1))),"")</f>
        <v>0.2857142857142857</v>
      </c>
      <c r="Q2135">
        <f>IF(AND(ISNUMBER($BW2135),ISNUMBER($BX2135)),MIN(1,MAX(0,($BX2135-2019+1)/($BX2135-$BW2135+1))),"")</f>
        <v>0.1428571428571428</v>
      </c>
      <c r="R2135">
        <f>IF(AND(ISNUMBER($BW2135),ISNUMBER($BX2135)),MIN(1,MAX(0,($BX2135-2016+1)/($BX2135-$BW2135+1))),"")</f>
        <v>0.5714285714285714</v>
      </c>
      <c r="S2135">
        <f>IF($L2135&lt;&gt;"",IF($L2135&gt;=2015.5,1,0),"")</f>
        <v>1.0</v>
      </c>
      <c r="T2135">
        <f>IF($L2135&lt;&gt;"",IF($L2135&gt;=2016,1,0),"")</f>
        <v>1.0</v>
      </c>
      <c r="U2135">
        <f>IF(ISNUMBER($BX2135),IF($BX2135&gt;=2016,1,0),"")</f>
        <v>1.0</v>
      </c>
      <c r="V2135">
        <f>IF(ISNUMBER($BW2135),IF($BW2135&gt;=2016,1,0),"")</f>
        <v>0.0</v>
      </c>
      <c r="W2135" t="str">
        <f>IF(AND(ISNUMBER($BW2135),ISNUMBER($BX2135)),IF($BW2135&gt;=2016,"post-only",IF($BX2135&lt;2016,"pre-only","mixed")),"")</f>
        <v>mixed</v>
      </c>
      <c r="X2135">
        <f>IF(AND(ISNUMBER($BW2135),ISNUMBER($BX2135)),MIN(1,MAX(0,($BX2135-2017+1)/($BX2135-$BW2135+1))),"")</f>
        <v>0.4285714285714285</v>
      </c>
      <c r="Y2135">
        <f>IF(AND(ISNUMBER($BW2135),ISNUMBER($BX2135)),MIN(1,MAX(0,($BX2135-2018+1)/($BX2135-$BW2135+1))),"")</f>
        <v>0.2857142857142857</v>
      </c>
      <c r="Z2135">
        <f>IF(AND(ISNUMBER($BW2135),ISNUMBER($BX2135)),MIN(1,MAX(0,($BX2135-2019+1)/($BX2135-$BW2135+1))),"")</f>
        <v>0.1428571428571428</v>
      </c>
      <c r="AA2135">
        <f>IF(ISNUMBER($BX2135),IF($BX2135&gt;=2017,1,0),"")</f>
        <v>1.0</v>
      </c>
      <c r="AB2135">
        <f>IF(ISNUMBER($BX2135),IF($BX2135&gt;=2018,1,0),"")</f>
        <v>1.0</v>
      </c>
      <c r="AC2135">
        <f>IF(ISNUMBER($BX2135),IF($BX2135&gt;=2019,1,0),"")</f>
        <v>1.0</v>
      </c>
      <c r="AD2135">
        <f>IF($L2135&lt;&gt;"",IF($L2135&gt;2013,1,0),"")</f>
        <v>1.0</v>
      </c>
      <c r="AE2135">
        <f>IF($L2135&lt;&gt;"",1+IF($L2135&gt;2011,1,0)+IF($L2135&gt;2014,1,0),"")</f>
        <v>3.0</v>
      </c>
      <c r="AF2135" t="inlineStr">
        <is>
          <t>bond (yield)</t>
        </is>
      </c>
      <c r="AG2135" t="inlineStr">
        <is>
          <t>performance</t>
        </is>
      </c>
      <c r="AH2135" t="inlineStr">
        <is>
          <t>non-sensitive</t>
        </is>
      </c>
      <c r="AI2135" t="inlineStr">
        <is>
          <t>with ETS/CT</t>
        </is>
      </c>
      <c r="AJ2135" t="inlineStr">
        <is>
          <t>with ETS/CT</t>
        </is>
      </c>
      <c r="AK2135" t="str">
        <f>IF(AND($CF2135&lt;&gt;"",IFERROR(INDEX(subsample_country_map!$B:$B,MATCH($CF2135,subsample_country_map!$A:$A,0)),"")&lt;&gt;""),INDEX(subsample_country_map!$B:$B,MATCH($CF2135,subsample_country_map!$A:$A,0)),INDEX(lookup!$AA:$AA,MATCH($A2135,lookup!$A:$A,0)))</f>
        <v>3_AsiaPac</v>
      </c>
      <c r="AL2135" t="str">
        <f>IF(AND($CF2135&lt;&gt;"",IFERROR(INDEX(subsample_country_map!$C:$C,MATCH($CF2135,subsample_country_map!$A:$A,0)),"")&lt;&gt;""),INDEX(subsample_country_map!$C:$C,MATCH($CF2135,subsample_country_map!$A:$A,0)),INDEX(lookup!$AB:$AB,MATCH($A2135,lookup!$A:$A,0)))</f>
        <v>2_developing</v>
      </c>
      <c r="AM2135" t="str">
        <f>IF(AND($CF2135&lt;&gt;"",IFERROR(INDEX(subsample_country_map!$D:$D,MATCH($CF2135,subsample_country_map!$A:$A,0)),"")&lt;&gt;""),INDEX(subsample_country_map!$D:$D,MATCH($CF2135,subsample_country_map!$A:$A,0)),INDEX(lookup!$AC:$AC,MATCH($A2135,lookup!$A:$A,0)))</f>
        <v>2_non_western</v>
      </c>
      <c r="AN2135" t="str">
        <f>IF(AND($CF2135&lt;&gt;"",IFERROR(INDEX(subsample_country_map!$E:$E,MATCH($CF2135,subsample_country_map!$A:$A,0)),"")&lt;&gt;""),INDEX(subsample_country_map!$E:$E,MATCH($CF2135,subsample_country_map!$A:$A,0)),INDEX(lookup!$AD:$AD,MATCH($A2135,lookup!$A:$A,0)))</f>
        <v>2_civil law</v>
      </c>
      <c r="AO2135" t="str">
        <f>INDEX(lookup!$Y:$Y,MATCH($A2135,lookup!$A:$A,0))</f>
        <v>0_published</v>
      </c>
      <c r="AP2135" t="str">
        <f>INDEX(lookup!$Z:$Z,MATCH($A2135,lookup!$A:$A,0))</f>
        <v>1_VHB high</v>
      </c>
      <c r="AQ2135" t="str">
        <f>INDEX(lookup!$W:$W,MATCH($A2135,lookup!$A:$A,0))</f>
        <v>2_sust</v>
      </c>
      <c r="AS2135" t="inlineStr">
        <is>
          <t>staging</t>
        </is>
      </c>
      <c r="AT2135" t="inlineStr">
        <is>
          <t>bad-CER</t>
        </is>
      </c>
      <c r="AU2135" t="inlineStr">
        <is>
          <t>cost</t>
        </is>
      </c>
      <c r="AV2135" t="inlineStr">
        <is>
          <t>0.005</t>
        </is>
      </c>
      <c r="AX2135" t="inlineStr">
        <is>
          <t>2.19</t>
        </is>
      </c>
      <c r="BA2135" t="n">
        <v>1067</v>
      </c>
      <c r="BB2135" t="inlineStr">
        <is>
          <t>0</t>
        </is>
      </c>
      <c r="BC2135" t="inlineStr">
        <is>
          <t>OLS</t>
        </is>
      </c>
      <c r="BD2135" t="inlineStr">
        <is>
          <t>two-way:year and industry level</t>
        </is>
      </c>
      <c r="BE2135" t="inlineStr">
        <is>
          <t>none</t>
        </is>
      </c>
      <c r="BI2135" t="inlineStr">
        <is>
          <t>Table 7</t>
        </is>
      </c>
      <c r="BJ2135" t="inlineStr">
        <is>
          <t>SPREAD col (3)</t>
        </is>
      </c>
      <c r="BK2135" t="inlineStr">
        <is>
          <t>479</t>
        </is>
      </c>
      <c r="BL2135" t="inlineStr">
        <is>
          <t>POLLUTE_SOURCE 0.005** (2.19)</t>
        </is>
      </c>
      <c r="BM2135" t="inlineStr">
        <is>
          <t>POLLUTE_SOURCE</t>
        </is>
      </c>
      <c r="BN2135" t="inlineStr">
        <is>
          <t>SPREAD</t>
        </is>
      </c>
      <c r="BO2135" t="inlineStr">
        <is>
          <t>original</t>
        </is>
      </c>
      <c r="BP2135" t="inlineStr">
        <is>
          <t>Tan et al (2021)</t>
        </is>
      </c>
      <c r="BQ2135" t="inlineStr">
        <is>
          <t>v10-adopted</t>
        </is>
      </c>
      <c r="BT2135" t="n">
        <v>0</v>
      </c>
      <c r="BU2135" t="inlineStr">
        <is>
          <t>staging_Tan_et_al_2021.csv</t>
        </is>
      </c>
      <c r="BW2135" t="n">
        <v>2013</v>
      </c>
      <c r="BX2135" t="n">
        <v>2019</v>
      </c>
      <c r="BY2135" t="inlineStr">
        <is>
          <t>China</t>
        </is>
      </c>
      <c r="BZ2135" t="n">
        <v>2016</v>
      </c>
      <c r="CA2135" t="n">
        <v>0.5714285714285714</v>
      </c>
      <c r="CB2135" t="n">
        <v>1</v>
      </c>
      <c r="CC2135" t="n">
        <v>1</v>
      </c>
      <c r="CD2135" t="n">
        <v>-0.05518553205381573</v>
      </c>
      <c r="CE2135" t="n">
        <v>1</v>
      </c>
    </row>
    <row r="2136">
      <c r="A2136" t="inlineStr">
        <is>
          <t>Tan et al (2021)</t>
        </is>
      </c>
      <c r="B2136" t="n">
        <v>3441</v>
      </c>
      <c r="C2136" t="n">
        <v>-0.09024719080377439</v>
      </c>
      <c r="D2136" t="n">
        <v>1067</v>
      </c>
      <c r="E2136">
        <f>IF(ISNUMBER($BA2136),$BA2136,IF(AND(ISNUMBER($D2136),ISNUMBER($BW2136),ISNUMBER($BX2136)),$D2136*($BX2136-$BW2136+1),""))</f>
        <v>7469.0</v>
      </c>
      <c r="H2136" t="inlineStr">
        <is>
          <t>partial</t>
        </is>
      </c>
      <c r="I2136" t="inlineStr">
        <is>
          <t>T-Statistic available</t>
        </is>
      </c>
      <c r="J2136">
        <f>IF($BW2136&lt;&gt;"",$BW2136,"")</f>
        <v>2013.0</v>
      </c>
      <c r="K2136">
        <f>IF($BX2136&lt;&gt;"",$BX2136,"")</f>
        <v>2019.0</v>
      </c>
      <c r="L2136">
        <f>IF(AND(ISNUMBER($BW2136),ISNUMBER($BX2136)),($BW2136+$BX2136)/2,"")</f>
        <v>2016.0</v>
      </c>
      <c r="M2136">
        <f>IF($L2136&lt;&gt;"",$L2136,"")</f>
        <v>2016.0</v>
      </c>
      <c r="N2136">
        <f>IF(AND(ISNUMBER($BW2136),ISNUMBER($BX2136)),MIN(1,MAX(0,($BX2136-2016+1)/($BX2136-$BW2136+1))),"")</f>
        <v>0.5714285714285714</v>
      </c>
      <c r="O2136">
        <f>IF(AND(ISNUMBER($BW2136),ISNUMBER($BX2136)),MIN(1,MAX(0,($BX2136-2017+1)/($BX2136-$BW2136+1))),"")</f>
        <v>0.4285714285714285</v>
      </c>
      <c r="P2136">
        <f>IF(AND(ISNUMBER($BW2136),ISNUMBER($BX2136)),MIN(1,MAX(0,($BX2136-2018+1)/($BX2136-$BW2136+1))),"")</f>
        <v>0.2857142857142857</v>
      </c>
      <c r="Q2136">
        <f>IF(AND(ISNUMBER($BW2136),ISNUMBER($BX2136)),MIN(1,MAX(0,($BX2136-2019+1)/($BX2136-$BW2136+1))),"")</f>
        <v>0.1428571428571428</v>
      </c>
      <c r="R2136">
        <f>IF(AND(ISNUMBER($BW2136),ISNUMBER($BX2136)),MIN(1,MAX(0,($BX2136-2016+1)/($BX2136-$BW2136+1))),"")</f>
        <v>0.5714285714285714</v>
      </c>
      <c r="S2136">
        <f>IF($L2136&lt;&gt;"",IF($L2136&gt;=2015.5,1,0),"")</f>
        <v>1.0</v>
      </c>
      <c r="T2136">
        <f>IF($L2136&lt;&gt;"",IF($L2136&gt;=2016,1,0),"")</f>
        <v>1.0</v>
      </c>
      <c r="U2136">
        <f>IF(ISNUMBER($BX2136),IF($BX2136&gt;=2016,1,0),"")</f>
        <v>1.0</v>
      </c>
      <c r="V2136">
        <f>IF(ISNUMBER($BW2136),IF($BW2136&gt;=2016,1,0),"")</f>
        <v>0.0</v>
      </c>
      <c r="W2136" t="str">
        <f>IF(AND(ISNUMBER($BW2136),ISNUMBER($BX2136)),IF($BW2136&gt;=2016,"post-only",IF($BX2136&lt;2016,"pre-only","mixed")),"")</f>
        <v>mixed</v>
      </c>
      <c r="X2136">
        <f>IF(AND(ISNUMBER($BW2136),ISNUMBER($BX2136)),MIN(1,MAX(0,($BX2136-2017+1)/($BX2136-$BW2136+1))),"")</f>
        <v>0.4285714285714285</v>
      </c>
      <c r="Y2136">
        <f>IF(AND(ISNUMBER($BW2136),ISNUMBER($BX2136)),MIN(1,MAX(0,($BX2136-2018+1)/($BX2136-$BW2136+1))),"")</f>
        <v>0.2857142857142857</v>
      </c>
      <c r="Z2136">
        <f>IF(AND(ISNUMBER($BW2136),ISNUMBER($BX2136)),MIN(1,MAX(0,($BX2136-2019+1)/($BX2136-$BW2136+1))),"")</f>
        <v>0.1428571428571428</v>
      </c>
      <c r="AA2136">
        <f>IF(ISNUMBER($BX2136),IF($BX2136&gt;=2017,1,0),"")</f>
        <v>1.0</v>
      </c>
      <c r="AB2136">
        <f>IF(ISNUMBER($BX2136),IF($BX2136&gt;=2018,1,0),"")</f>
        <v>1.0</v>
      </c>
      <c r="AC2136">
        <f>IF(ISNUMBER($BX2136),IF($BX2136&gt;=2019,1,0),"")</f>
        <v>1.0</v>
      </c>
      <c r="AD2136">
        <f>IF($L2136&lt;&gt;"",IF($L2136&gt;2013,1,0),"")</f>
        <v>1.0</v>
      </c>
      <c r="AE2136">
        <f>IF($L2136&lt;&gt;"",1+IF($L2136&gt;2011,1,0)+IF($L2136&gt;2014,1,0),"")</f>
        <v>3.0</v>
      </c>
      <c r="AF2136" t="inlineStr">
        <is>
          <t>bond (yield)</t>
        </is>
      </c>
      <c r="AG2136" t="inlineStr">
        <is>
          <t>performance</t>
        </is>
      </c>
      <c r="AH2136" t="inlineStr">
        <is>
          <t>non-sensitive</t>
        </is>
      </c>
      <c r="AI2136" t="inlineStr">
        <is>
          <t>with ETS/CT</t>
        </is>
      </c>
      <c r="AJ2136" t="inlineStr">
        <is>
          <t>with ETS/CT</t>
        </is>
      </c>
      <c r="AK2136" t="str">
        <f>IF(AND($CF2136&lt;&gt;"",IFERROR(INDEX(subsample_country_map!$B:$B,MATCH($CF2136,subsample_country_map!$A:$A,0)),"")&lt;&gt;""),INDEX(subsample_country_map!$B:$B,MATCH($CF2136,subsample_country_map!$A:$A,0)),INDEX(lookup!$AA:$AA,MATCH($A2136,lookup!$A:$A,0)))</f>
        <v>3_AsiaPac</v>
      </c>
      <c r="AL2136" t="str">
        <f>IF(AND($CF2136&lt;&gt;"",IFERROR(INDEX(subsample_country_map!$C:$C,MATCH($CF2136,subsample_country_map!$A:$A,0)),"")&lt;&gt;""),INDEX(subsample_country_map!$C:$C,MATCH($CF2136,subsample_country_map!$A:$A,0)),INDEX(lookup!$AB:$AB,MATCH($A2136,lookup!$A:$A,0)))</f>
        <v>2_developing</v>
      </c>
      <c r="AM2136" t="str">
        <f>IF(AND($CF2136&lt;&gt;"",IFERROR(INDEX(subsample_country_map!$D:$D,MATCH($CF2136,subsample_country_map!$A:$A,0)),"")&lt;&gt;""),INDEX(subsample_country_map!$D:$D,MATCH($CF2136,subsample_country_map!$A:$A,0)),INDEX(lookup!$AC:$AC,MATCH($A2136,lookup!$A:$A,0)))</f>
        <v>2_non_western</v>
      </c>
      <c r="AN2136" t="str">
        <f>IF(AND($CF2136&lt;&gt;"",IFERROR(INDEX(subsample_country_map!$E:$E,MATCH($CF2136,subsample_country_map!$A:$A,0)),"")&lt;&gt;""),INDEX(subsample_country_map!$E:$E,MATCH($CF2136,subsample_country_map!$A:$A,0)),INDEX(lookup!$AD:$AD,MATCH($A2136,lookup!$A:$A,0)))</f>
        <v>2_civil law</v>
      </c>
      <c r="AO2136" t="str">
        <f>INDEX(lookup!$Y:$Y,MATCH($A2136,lookup!$A:$A,0))</f>
        <v>0_published</v>
      </c>
      <c r="AP2136" t="str">
        <f>INDEX(lookup!$Z:$Z,MATCH($A2136,lookup!$A:$A,0))</f>
        <v>1_VHB high</v>
      </c>
      <c r="AQ2136" t="str">
        <f>INDEX(lookup!$W:$W,MATCH($A2136,lookup!$A:$A,0))</f>
        <v>2_sust</v>
      </c>
      <c r="AS2136" t="inlineStr">
        <is>
          <t>staging</t>
        </is>
      </c>
      <c r="AT2136" t="inlineStr">
        <is>
          <t>bad-CER</t>
        </is>
      </c>
      <c r="AU2136" t="inlineStr">
        <is>
          <t>cost</t>
        </is>
      </c>
      <c r="AV2136" t="inlineStr">
        <is>
          <t>0.086</t>
        </is>
      </c>
      <c r="AX2136" t="inlineStr">
        <is>
          <t>2.96</t>
        </is>
      </c>
      <c r="BA2136" t="inlineStr">
        <is>
          <t>FLAG</t>
        </is>
      </c>
      <c r="BB2136" t="inlineStr">
        <is>
          <t>0</t>
        </is>
      </c>
      <c r="BC2136" t="inlineStr">
        <is>
          <t>OLS</t>
        </is>
      </c>
      <c r="BD2136" t="inlineStr">
        <is>
          <t>not stated</t>
        </is>
      </c>
      <c r="BE2136" t="inlineStr">
        <is>
          <t>none</t>
        </is>
      </c>
      <c r="BI2136" t="inlineStr">
        <is>
          <t>Table 7</t>
        </is>
      </c>
      <c r="BJ2136" t="inlineStr">
        <is>
          <t>YIELD col (4)</t>
        </is>
      </c>
      <c r="BK2136" t="inlineStr">
        <is>
          <t>479</t>
        </is>
      </c>
      <c r="BL2136" t="inlineStr">
        <is>
          <t>POLLUTE_SOURCE 0.086*** (2.96)</t>
        </is>
      </c>
      <c r="BM2136" t="inlineStr">
        <is>
          <t>POLLUTE_SOURCE</t>
        </is>
      </c>
      <c r="BN2136" t="inlineStr">
        <is>
          <t>YIELD</t>
        </is>
      </c>
      <c r="BO2136" t="inlineStr">
        <is>
          <t>original</t>
        </is>
      </c>
      <c r="BP2136" t="inlineStr">
        <is>
          <t>Tan et al (2021)</t>
        </is>
      </c>
      <c r="BQ2136" t="inlineStr">
        <is>
          <t>computed</t>
        </is>
      </c>
      <c r="BT2136" t="n">
        <v>0</v>
      </c>
      <c r="BU2136" t="inlineStr">
        <is>
          <t>staging_Tan_et_al_2021.csv</t>
        </is>
      </c>
      <c r="BW2136" t="n">
        <v>2013</v>
      </c>
      <c r="BX2136" t="n">
        <v>2019</v>
      </c>
      <c r="BY2136" t="inlineStr">
        <is>
          <t>China</t>
        </is>
      </c>
      <c r="BZ2136" t="n">
        <v>2016</v>
      </c>
      <c r="CA2136" t="n">
        <v>0.5714285714285714</v>
      </c>
      <c r="CB2136" t="n">
        <v>1</v>
      </c>
      <c r="CC2136" t="n">
        <v>1</v>
      </c>
      <c r="CD2136" t="n">
        <v>-0.09049340285082456</v>
      </c>
      <c r="CE2136" t="n">
        <v>1</v>
      </c>
    </row>
    <row r="2137">
      <c r="A2137" t="inlineStr">
        <is>
          <t>Tan et al (2021)</t>
        </is>
      </c>
      <c r="B2137" t="n">
        <v>3442</v>
      </c>
      <c r="C2137" t="n">
        <v>-0.08177033516000765</v>
      </c>
      <c r="D2137" t="n">
        <v>1067</v>
      </c>
      <c r="E2137">
        <f>IF(ISNUMBER($BA2137),$BA2137,IF(AND(ISNUMBER($D2137),ISNUMBER($BW2137),ISNUMBER($BX2137)),$D2137*($BX2137-$BW2137+1),""))</f>
        <v>7469.0</v>
      </c>
      <c r="H2137" t="inlineStr">
        <is>
          <t>partial</t>
        </is>
      </c>
      <c r="I2137" t="inlineStr">
        <is>
          <t>T-Statistic available</t>
        </is>
      </c>
      <c r="J2137">
        <f>IF($BW2137&lt;&gt;"",$BW2137,"")</f>
        <v>2013.0</v>
      </c>
      <c r="K2137">
        <f>IF($BX2137&lt;&gt;"",$BX2137,"")</f>
        <v>2019.0</v>
      </c>
      <c r="L2137">
        <f>IF(AND(ISNUMBER($BW2137),ISNUMBER($BX2137)),($BW2137+$BX2137)/2,"")</f>
        <v>2016.0</v>
      </c>
      <c r="M2137">
        <f>IF($L2137&lt;&gt;"",$L2137,"")</f>
        <v>2016.0</v>
      </c>
      <c r="N2137">
        <f>IF(AND(ISNUMBER($BW2137),ISNUMBER($BX2137)),MIN(1,MAX(0,($BX2137-2016+1)/($BX2137-$BW2137+1))),"")</f>
        <v>0.5714285714285714</v>
      </c>
      <c r="O2137">
        <f>IF(AND(ISNUMBER($BW2137),ISNUMBER($BX2137)),MIN(1,MAX(0,($BX2137-2017+1)/($BX2137-$BW2137+1))),"")</f>
        <v>0.4285714285714285</v>
      </c>
      <c r="P2137">
        <f>IF(AND(ISNUMBER($BW2137),ISNUMBER($BX2137)),MIN(1,MAX(0,($BX2137-2018+1)/($BX2137-$BW2137+1))),"")</f>
        <v>0.2857142857142857</v>
      </c>
      <c r="Q2137">
        <f>IF(AND(ISNUMBER($BW2137),ISNUMBER($BX2137)),MIN(1,MAX(0,($BX2137-2019+1)/($BX2137-$BW2137+1))),"")</f>
        <v>0.1428571428571428</v>
      </c>
      <c r="R2137">
        <f>IF(AND(ISNUMBER($BW2137),ISNUMBER($BX2137)),MIN(1,MAX(0,($BX2137-2016+1)/($BX2137-$BW2137+1))),"")</f>
        <v>0.5714285714285714</v>
      </c>
      <c r="S2137">
        <f>IF($L2137&lt;&gt;"",IF($L2137&gt;=2015.5,1,0),"")</f>
        <v>1.0</v>
      </c>
      <c r="T2137">
        <f>IF($L2137&lt;&gt;"",IF($L2137&gt;=2016,1,0),"")</f>
        <v>1.0</v>
      </c>
      <c r="U2137">
        <f>IF(ISNUMBER($BX2137),IF($BX2137&gt;=2016,1,0),"")</f>
        <v>1.0</v>
      </c>
      <c r="V2137">
        <f>IF(ISNUMBER($BW2137),IF($BW2137&gt;=2016,1,0),"")</f>
        <v>0.0</v>
      </c>
      <c r="W2137" t="str">
        <f>IF(AND(ISNUMBER($BW2137),ISNUMBER($BX2137)),IF($BW2137&gt;=2016,"post-only",IF($BX2137&lt;2016,"pre-only","mixed")),"")</f>
        <v>mixed</v>
      </c>
      <c r="X2137">
        <f>IF(AND(ISNUMBER($BW2137),ISNUMBER($BX2137)),MIN(1,MAX(0,($BX2137-2017+1)/($BX2137-$BW2137+1))),"")</f>
        <v>0.4285714285714285</v>
      </c>
      <c r="Y2137">
        <f>IF(AND(ISNUMBER($BW2137),ISNUMBER($BX2137)),MIN(1,MAX(0,($BX2137-2018+1)/($BX2137-$BW2137+1))),"")</f>
        <v>0.2857142857142857</v>
      </c>
      <c r="Z2137">
        <f>IF(AND(ISNUMBER($BW2137),ISNUMBER($BX2137)),MIN(1,MAX(0,($BX2137-2019+1)/($BX2137-$BW2137+1))),"")</f>
        <v>0.1428571428571428</v>
      </c>
      <c r="AA2137">
        <f>IF(ISNUMBER($BX2137),IF($BX2137&gt;=2017,1,0),"")</f>
        <v>1.0</v>
      </c>
      <c r="AB2137">
        <f>IF(ISNUMBER($BX2137),IF($BX2137&gt;=2018,1,0),"")</f>
        <v>1.0</v>
      </c>
      <c r="AC2137">
        <f>IF(ISNUMBER($BX2137),IF($BX2137&gt;=2019,1,0),"")</f>
        <v>1.0</v>
      </c>
      <c r="AD2137">
        <f>IF($L2137&lt;&gt;"",IF($L2137&gt;2013,1,0),"")</f>
        <v>1.0</v>
      </c>
      <c r="AE2137">
        <f>IF($L2137&lt;&gt;"",1+IF($L2137&gt;2011,1,0)+IF($L2137&gt;2014,1,0),"")</f>
        <v>3.0</v>
      </c>
      <c r="AF2137" t="inlineStr">
        <is>
          <t>bond (yield)</t>
        </is>
      </c>
      <c r="AG2137" t="inlineStr">
        <is>
          <t>performance</t>
        </is>
      </c>
      <c r="AH2137" t="inlineStr">
        <is>
          <t>non-sensitive</t>
        </is>
      </c>
      <c r="AI2137" t="inlineStr">
        <is>
          <t>with ETS/CT</t>
        </is>
      </c>
      <c r="AJ2137" t="inlineStr">
        <is>
          <t>with ETS/CT</t>
        </is>
      </c>
      <c r="AK2137" t="str">
        <f>IF(AND($CF2137&lt;&gt;"",IFERROR(INDEX(subsample_country_map!$B:$B,MATCH($CF2137,subsample_country_map!$A:$A,0)),"")&lt;&gt;""),INDEX(subsample_country_map!$B:$B,MATCH($CF2137,subsample_country_map!$A:$A,0)),INDEX(lookup!$AA:$AA,MATCH($A2137,lookup!$A:$A,0)))</f>
        <v>3_AsiaPac</v>
      </c>
      <c r="AL2137" t="str">
        <f>IF(AND($CF2137&lt;&gt;"",IFERROR(INDEX(subsample_country_map!$C:$C,MATCH($CF2137,subsample_country_map!$A:$A,0)),"")&lt;&gt;""),INDEX(subsample_country_map!$C:$C,MATCH($CF2137,subsample_country_map!$A:$A,0)),INDEX(lookup!$AB:$AB,MATCH($A2137,lookup!$A:$A,0)))</f>
        <v>2_developing</v>
      </c>
      <c r="AM2137" t="str">
        <f>IF(AND($CF2137&lt;&gt;"",IFERROR(INDEX(subsample_country_map!$D:$D,MATCH($CF2137,subsample_country_map!$A:$A,0)),"")&lt;&gt;""),INDEX(subsample_country_map!$D:$D,MATCH($CF2137,subsample_country_map!$A:$A,0)),INDEX(lookup!$AC:$AC,MATCH($A2137,lookup!$A:$A,0)))</f>
        <v>2_non_western</v>
      </c>
      <c r="AN2137" t="str">
        <f>IF(AND($CF2137&lt;&gt;"",IFERROR(INDEX(subsample_country_map!$E:$E,MATCH($CF2137,subsample_country_map!$A:$A,0)),"")&lt;&gt;""),INDEX(subsample_country_map!$E:$E,MATCH($CF2137,subsample_country_map!$A:$A,0)),INDEX(lookup!$AD:$AD,MATCH($A2137,lookup!$A:$A,0)))</f>
        <v>2_civil law</v>
      </c>
      <c r="AO2137" t="str">
        <f>INDEX(lookup!$Y:$Y,MATCH($A2137,lookup!$A:$A,0))</f>
        <v>0_published</v>
      </c>
      <c r="AP2137" t="str">
        <f>INDEX(lookup!$Z:$Z,MATCH($A2137,lookup!$A:$A,0))</f>
        <v>1_VHB high</v>
      </c>
      <c r="AQ2137" t="str">
        <f>INDEX(lookup!$W:$W,MATCH($A2137,lookup!$A:$A,0))</f>
        <v>2_sust</v>
      </c>
      <c r="AS2137" t="inlineStr">
        <is>
          <t>staging</t>
        </is>
      </c>
      <c r="AT2137" t="inlineStr">
        <is>
          <t>bad-CER</t>
        </is>
      </c>
      <c r="AU2137" t="inlineStr">
        <is>
          <t>cost</t>
        </is>
      </c>
      <c r="AV2137" t="inlineStr">
        <is>
          <t>0.079</t>
        </is>
      </c>
      <c r="AX2137" t="inlineStr">
        <is>
          <t>2.68</t>
        </is>
      </c>
      <c r="BA2137" t="inlineStr">
        <is>
          <t>FLAG</t>
        </is>
      </c>
      <c r="BB2137" t="inlineStr">
        <is>
          <t>0</t>
        </is>
      </c>
      <c r="BC2137" t="inlineStr">
        <is>
          <t>OLS</t>
        </is>
      </c>
      <c r="BD2137" t="inlineStr">
        <is>
          <t>not stated</t>
        </is>
      </c>
      <c r="BE2137" t="inlineStr">
        <is>
          <t>none</t>
        </is>
      </c>
      <c r="BI2137" t="inlineStr">
        <is>
          <t>Table 7</t>
        </is>
      </c>
      <c r="BJ2137" t="inlineStr">
        <is>
          <t>YIELD col (5)</t>
        </is>
      </c>
      <c r="BK2137" t="inlineStr">
        <is>
          <t>479</t>
        </is>
      </c>
      <c r="BL2137" t="inlineStr">
        <is>
          <t>POLLUTE_SOURCE 0.079*** (2.68)</t>
        </is>
      </c>
      <c r="BM2137" t="inlineStr">
        <is>
          <t>POLLUTE_SOURCE</t>
        </is>
      </c>
      <c r="BN2137" t="inlineStr">
        <is>
          <t>YIELD</t>
        </is>
      </c>
      <c r="BO2137" t="inlineStr">
        <is>
          <t>original</t>
        </is>
      </c>
      <c r="BP2137" t="inlineStr">
        <is>
          <t>Tan et al (2021)</t>
        </is>
      </c>
      <c r="BQ2137" t="inlineStr">
        <is>
          <t>computed</t>
        </is>
      </c>
      <c r="BT2137" t="n">
        <v>0</v>
      </c>
      <c r="BU2137" t="inlineStr">
        <is>
          <t>staging_Tan_et_al_2021.csv</t>
        </is>
      </c>
      <c r="BW2137" t="n">
        <v>2013</v>
      </c>
      <c r="BX2137" t="n">
        <v>2019</v>
      </c>
      <c r="BY2137" t="inlineStr">
        <is>
          <t>China</t>
        </is>
      </c>
      <c r="BZ2137" t="n">
        <v>2016</v>
      </c>
      <c r="CA2137" t="n">
        <v>0.5714285714285714</v>
      </c>
      <c r="CB2137" t="n">
        <v>1</v>
      </c>
      <c r="CC2137" t="n">
        <v>1</v>
      </c>
      <c r="CD2137" t="n">
        <v>-0.08195331921237263</v>
      </c>
      <c r="CE2137" t="n">
        <v>1</v>
      </c>
    </row>
    <row r="2138">
      <c r="A2138" t="inlineStr">
        <is>
          <t>Tan et al (2021)</t>
        </is>
      </c>
      <c r="B2138" t="n">
        <v>3443</v>
      </c>
      <c r="C2138" t="n">
        <v>-0.07904176862236839</v>
      </c>
      <c r="D2138" t="n">
        <v>1067</v>
      </c>
      <c r="E2138">
        <f>IF(ISNUMBER($BA2138),$BA2138,IF(AND(ISNUMBER($D2138),ISNUMBER($BW2138),ISNUMBER($BX2138)),$D2138*($BX2138-$BW2138+1),""))</f>
        <v>7469.0</v>
      </c>
      <c r="H2138" t="inlineStr">
        <is>
          <t>partial</t>
        </is>
      </c>
      <c r="I2138" t="inlineStr">
        <is>
          <t>T-Statistic available</t>
        </is>
      </c>
      <c r="J2138">
        <f>IF($BW2138&lt;&gt;"",$BW2138,"")</f>
        <v>2013.0</v>
      </c>
      <c r="K2138">
        <f>IF($BX2138&lt;&gt;"",$BX2138,"")</f>
        <v>2019.0</v>
      </c>
      <c r="L2138">
        <f>IF(AND(ISNUMBER($BW2138),ISNUMBER($BX2138)),($BW2138+$BX2138)/2,"")</f>
        <v>2016.0</v>
      </c>
      <c r="M2138">
        <f>IF($L2138&lt;&gt;"",$L2138,"")</f>
        <v>2016.0</v>
      </c>
      <c r="N2138">
        <f>IF(AND(ISNUMBER($BW2138),ISNUMBER($BX2138)),MIN(1,MAX(0,($BX2138-2016+1)/($BX2138-$BW2138+1))),"")</f>
        <v>0.5714285714285714</v>
      </c>
      <c r="O2138">
        <f>IF(AND(ISNUMBER($BW2138),ISNUMBER($BX2138)),MIN(1,MAX(0,($BX2138-2017+1)/($BX2138-$BW2138+1))),"")</f>
        <v>0.4285714285714285</v>
      </c>
      <c r="P2138">
        <f>IF(AND(ISNUMBER($BW2138),ISNUMBER($BX2138)),MIN(1,MAX(0,($BX2138-2018+1)/($BX2138-$BW2138+1))),"")</f>
        <v>0.2857142857142857</v>
      </c>
      <c r="Q2138">
        <f>IF(AND(ISNUMBER($BW2138),ISNUMBER($BX2138)),MIN(1,MAX(0,($BX2138-2019+1)/($BX2138-$BW2138+1))),"")</f>
        <v>0.1428571428571428</v>
      </c>
      <c r="R2138">
        <f>IF(AND(ISNUMBER($BW2138),ISNUMBER($BX2138)),MIN(1,MAX(0,($BX2138-2016+1)/($BX2138-$BW2138+1))),"")</f>
        <v>0.5714285714285714</v>
      </c>
      <c r="S2138">
        <f>IF($L2138&lt;&gt;"",IF($L2138&gt;=2015.5,1,0),"")</f>
        <v>1.0</v>
      </c>
      <c r="T2138">
        <f>IF($L2138&lt;&gt;"",IF($L2138&gt;=2016,1,0),"")</f>
        <v>1.0</v>
      </c>
      <c r="U2138">
        <f>IF(ISNUMBER($BX2138),IF($BX2138&gt;=2016,1,0),"")</f>
        <v>1.0</v>
      </c>
      <c r="V2138">
        <f>IF(ISNUMBER($BW2138),IF($BW2138&gt;=2016,1,0),"")</f>
        <v>0.0</v>
      </c>
      <c r="W2138" t="str">
        <f>IF(AND(ISNUMBER($BW2138),ISNUMBER($BX2138)),IF($BW2138&gt;=2016,"post-only",IF($BX2138&lt;2016,"pre-only","mixed")),"")</f>
        <v>mixed</v>
      </c>
      <c r="X2138">
        <f>IF(AND(ISNUMBER($BW2138),ISNUMBER($BX2138)),MIN(1,MAX(0,($BX2138-2017+1)/($BX2138-$BW2138+1))),"")</f>
        <v>0.4285714285714285</v>
      </c>
      <c r="Y2138">
        <f>IF(AND(ISNUMBER($BW2138),ISNUMBER($BX2138)),MIN(1,MAX(0,($BX2138-2018+1)/($BX2138-$BW2138+1))),"")</f>
        <v>0.2857142857142857</v>
      </c>
      <c r="Z2138">
        <f>IF(AND(ISNUMBER($BW2138),ISNUMBER($BX2138)),MIN(1,MAX(0,($BX2138-2019+1)/($BX2138-$BW2138+1))),"")</f>
        <v>0.1428571428571428</v>
      </c>
      <c r="AA2138">
        <f>IF(ISNUMBER($BX2138),IF($BX2138&gt;=2017,1,0),"")</f>
        <v>1.0</v>
      </c>
      <c r="AB2138">
        <f>IF(ISNUMBER($BX2138),IF($BX2138&gt;=2018,1,0),"")</f>
        <v>1.0</v>
      </c>
      <c r="AC2138">
        <f>IF(ISNUMBER($BX2138),IF($BX2138&gt;=2019,1,0),"")</f>
        <v>1.0</v>
      </c>
      <c r="AD2138">
        <f>IF($L2138&lt;&gt;"",IF($L2138&gt;2013,1,0),"")</f>
        <v>1.0</v>
      </c>
      <c r="AE2138">
        <f>IF($L2138&lt;&gt;"",1+IF($L2138&gt;2011,1,0)+IF($L2138&gt;2014,1,0),"")</f>
        <v>3.0</v>
      </c>
      <c r="AF2138" t="inlineStr">
        <is>
          <t>bond (yield)</t>
        </is>
      </c>
      <c r="AG2138" t="inlineStr">
        <is>
          <t>performance</t>
        </is>
      </c>
      <c r="AH2138" t="inlineStr">
        <is>
          <t>non-sensitive</t>
        </is>
      </c>
      <c r="AI2138" t="inlineStr">
        <is>
          <t>with ETS/CT</t>
        </is>
      </c>
      <c r="AJ2138" t="inlineStr">
        <is>
          <t>with ETS/CT</t>
        </is>
      </c>
      <c r="AK2138" t="str">
        <f>IF(AND($CF2138&lt;&gt;"",IFERROR(INDEX(subsample_country_map!$B:$B,MATCH($CF2138,subsample_country_map!$A:$A,0)),"")&lt;&gt;""),INDEX(subsample_country_map!$B:$B,MATCH($CF2138,subsample_country_map!$A:$A,0)),INDEX(lookup!$AA:$AA,MATCH($A2138,lookup!$A:$A,0)))</f>
        <v>3_AsiaPac</v>
      </c>
      <c r="AL2138" t="str">
        <f>IF(AND($CF2138&lt;&gt;"",IFERROR(INDEX(subsample_country_map!$C:$C,MATCH($CF2138,subsample_country_map!$A:$A,0)),"")&lt;&gt;""),INDEX(subsample_country_map!$C:$C,MATCH($CF2138,subsample_country_map!$A:$A,0)),INDEX(lookup!$AB:$AB,MATCH($A2138,lookup!$A:$A,0)))</f>
        <v>2_developing</v>
      </c>
      <c r="AM2138" t="str">
        <f>IF(AND($CF2138&lt;&gt;"",IFERROR(INDEX(subsample_country_map!$D:$D,MATCH($CF2138,subsample_country_map!$A:$A,0)),"")&lt;&gt;""),INDEX(subsample_country_map!$D:$D,MATCH($CF2138,subsample_country_map!$A:$A,0)),INDEX(lookup!$AC:$AC,MATCH($A2138,lookup!$A:$A,0)))</f>
        <v>2_non_western</v>
      </c>
      <c r="AN2138" t="str">
        <f>IF(AND($CF2138&lt;&gt;"",IFERROR(INDEX(subsample_country_map!$E:$E,MATCH($CF2138,subsample_country_map!$A:$A,0)),"")&lt;&gt;""),INDEX(subsample_country_map!$E:$E,MATCH($CF2138,subsample_country_map!$A:$A,0)),INDEX(lookup!$AD:$AD,MATCH($A2138,lookup!$A:$A,0)))</f>
        <v>2_civil law</v>
      </c>
      <c r="AO2138" t="str">
        <f>INDEX(lookup!$Y:$Y,MATCH($A2138,lookup!$A:$A,0))</f>
        <v>0_published</v>
      </c>
      <c r="AP2138" t="str">
        <f>INDEX(lookup!$Z:$Z,MATCH($A2138,lookup!$A:$A,0))</f>
        <v>1_VHB high</v>
      </c>
      <c r="AQ2138" t="str">
        <f>INDEX(lookup!$W:$W,MATCH($A2138,lookup!$A:$A,0))</f>
        <v>2_sust</v>
      </c>
      <c r="AS2138" t="inlineStr">
        <is>
          <t>staging</t>
        </is>
      </c>
      <c r="AT2138" t="inlineStr">
        <is>
          <t>bad-CER</t>
        </is>
      </c>
      <c r="AU2138" t="inlineStr">
        <is>
          <t>cost</t>
        </is>
      </c>
      <c r="AV2138" t="inlineStr">
        <is>
          <t>0.066</t>
        </is>
      </c>
      <c r="AX2138" t="inlineStr">
        <is>
          <t>2.59</t>
        </is>
      </c>
      <c r="BA2138" t="inlineStr">
        <is>
          <t>FLAG</t>
        </is>
      </c>
      <c r="BB2138" t="inlineStr">
        <is>
          <t>0</t>
        </is>
      </c>
      <c r="BC2138" t="inlineStr">
        <is>
          <t>OLS</t>
        </is>
      </c>
      <c r="BD2138" t="inlineStr">
        <is>
          <t>two-way:year and industry level</t>
        </is>
      </c>
      <c r="BE2138" t="inlineStr">
        <is>
          <t>none</t>
        </is>
      </c>
      <c r="BI2138" t="inlineStr">
        <is>
          <t>Table 7</t>
        </is>
      </c>
      <c r="BJ2138" t="inlineStr">
        <is>
          <t>YIELD col (6)</t>
        </is>
      </c>
      <c r="BK2138" t="inlineStr">
        <is>
          <t>479</t>
        </is>
      </c>
      <c r="BL2138" t="inlineStr">
        <is>
          <t>POLLUTE_SOURCE 0.066*** (2.59)</t>
        </is>
      </c>
      <c r="BM2138" t="inlineStr">
        <is>
          <t>POLLUTE_SOURCE</t>
        </is>
      </c>
      <c r="BN2138" t="inlineStr">
        <is>
          <t>YIELD</t>
        </is>
      </c>
      <c r="BO2138" t="inlineStr">
        <is>
          <t>original</t>
        </is>
      </c>
      <c r="BP2138" t="inlineStr">
        <is>
          <t>Tan et al (2021)</t>
        </is>
      </c>
      <c r="BQ2138" t="inlineStr">
        <is>
          <t>computed</t>
        </is>
      </c>
      <c r="BT2138" t="n">
        <v>0</v>
      </c>
      <c r="BU2138" t="inlineStr">
        <is>
          <t>staging_Tan_et_al_2021.csv</t>
        </is>
      </c>
      <c r="BW2138" t="n">
        <v>2013</v>
      </c>
      <c r="BX2138" t="n">
        <v>2019</v>
      </c>
      <c r="BY2138" t="inlineStr">
        <is>
          <t>China</t>
        </is>
      </c>
      <c r="BZ2138" t="n">
        <v>2016</v>
      </c>
      <c r="CA2138" t="n">
        <v>0.5714285714285714</v>
      </c>
      <c r="CB2138" t="n">
        <v>1</v>
      </c>
      <c r="CC2138" t="n">
        <v>1</v>
      </c>
      <c r="CD2138" t="n">
        <v>-0.07920699557844951</v>
      </c>
      <c r="CE2138" t="n">
        <v>1</v>
      </c>
    </row>
    <row r="2139">
      <c r="A2139" t="inlineStr">
        <is>
          <t>Tan et al (2026)</t>
        </is>
      </c>
      <c r="B2139" t="n">
        <v>3444</v>
      </c>
      <c r="C2139" t="n">
        <v>-0.01344635687161188</v>
      </c>
      <c r="D2139" t="n">
        <v>25800</v>
      </c>
      <c r="E2139">
        <f>IF(ISNUMBER($BA2139),$BA2139,IF(AND(ISNUMBER($D2139),ISNUMBER($BW2139),ISNUMBER($BX2139)),$D2139*($BX2139-$BW2139+1),""))</f>
        <v>25800.0</v>
      </c>
      <c r="H2139" t="inlineStr">
        <is>
          <t>partial</t>
        </is>
      </c>
      <c r="I2139" t="inlineStr">
        <is>
          <t>T-Statistic available</t>
        </is>
      </c>
      <c r="J2139">
        <f>IF($BW2139&lt;&gt;"",$BW2139,"")</f>
        <v>2013.0</v>
      </c>
      <c r="K2139">
        <f>IF($BX2139&lt;&gt;"",$BX2139,"")</f>
        <v>2021.0</v>
      </c>
      <c r="L2139">
        <f>IF(AND(ISNUMBER($BW2139),ISNUMBER($BX2139)),($BW2139+$BX2139)/2,"")</f>
        <v>2017.0</v>
      </c>
      <c r="M2139">
        <f>IF($L2139&lt;&gt;"",$L2139,"")</f>
        <v>2017.0</v>
      </c>
      <c r="N2139">
        <f>IF(AND(ISNUMBER($BW2139),ISNUMBER($BX2139)),MIN(1,MAX(0,($BX2139-2016+1)/($BX2139-$BW2139+1))),"")</f>
        <v>0.6666666666666666</v>
      </c>
      <c r="O2139">
        <f>IF(AND(ISNUMBER($BW2139),ISNUMBER($BX2139)),MIN(1,MAX(0,($BX2139-2017+1)/($BX2139-$BW2139+1))),"")</f>
        <v>0.5555555555555556</v>
      </c>
      <c r="P2139">
        <f>IF(AND(ISNUMBER($BW2139),ISNUMBER($BX2139)),MIN(1,MAX(0,($BX2139-2018+1)/($BX2139-$BW2139+1))),"")</f>
        <v>0.4444444444444444</v>
      </c>
      <c r="Q2139">
        <f>IF(AND(ISNUMBER($BW2139),ISNUMBER($BX2139)),MIN(1,MAX(0,($BX2139-2019+1)/($BX2139-$BW2139+1))),"")</f>
        <v>0.3333333333333333</v>
      </c>
      <c r="R2139">
        <f>IF(AND(ISNUMBER($BW2139),ISNUMBER($BX2139)),MIN(1,MAX(0,($BX2139-2016+1)/($BX2139-$BW2139+1))),"")</f>
        <v>0.6666666666666666</v>
      </c>
      <c r="S2139">
        <f>IF($L2139&lt;&gt;"",IF($L2139&gt;=2015.5,1,0),"")</f>
        <v>1.0</v>
      </c>
      <c r="T2139">
        <f>IF($L2139&lt;&gt;"",IF($L2139&gt;=2016,1,0),"")</f>
        <v>1.0</v>
      </c>
      <c r="U2139">
        <f>IF(ISNUMBER($BX2139),IF($BX2139&gt;=2016,1,0),"")</f>
        <v>1.0</v>
      </c>
      <c r="V2139">
        <f>IF(ISNUMBER($BW2139),IF($BW2139&gt;=2016,1,0),"")</f>
        <v>0.0</v>
      </c>
      <c r="W2139" t="str">
        <f>IF(AND(ISNUMBER($BW2139),ISNUMBER($BX2139)),IF($BW2139&gt;=2016,"post-only",IF($BX2139&lt;2016,"pre-only","mixed")),"")</f>
        <v>mixed</v>
      </c>
      <c r="X2139">
        <f>IF(AND(ISNUMBER($BW2139),ISNUMBER($BX2139)),MIN(1,MAX(0,($BX2139-2017+1)/($BX2139-$BW2139+1))),"")</f>
        <v>0.5555555555555556</v>
      </c>
      <c r="Y2139">
        <f>IF(AND(ISNUMBER($BW2139),ISNUMBER($BX2139)),MIN(1,MAX(0,($BX2139-2018+1)/($BX2139-$BW2139+1))),"")</f>
        <v>0.4444444444444444</v>
      </c>
      <c r="Z2139">
        <f>IF(AND(ISNUMBER($BW2139),ISNUMBER($BX2139)),MIN(1,MAX(0,($BX2139-2019+1)/($BX2139-$BW2139+1))),"")</f>
        <v>0.3333333333333333</v>
      </c>
      <c r="AA2139">
        <f>IF(ISNUMBER($BX2139),IF($BX2139&gt;=2017,1,0),"")</f>
        <v>1.0</v>
      </c>
      <c r="AB2139">
        <f>IF(ISNUMBER($BX2139),IF($BX2139&gt;=2018,1,0),"")</f>
        <v>1.0</v>
      </c>
      <c r="AC2139">
        <f>IF(ISNUMBER($BX2139),IF($BX2139&gt;=2019,1,0),"")</f>
        <v>1.0</v>
      </c>
      <c r="AD2139">
        <f>IF($L2139&lt;&gt;"",IF($L2139&gt;2013,1,0),"")</f>
        <v>1.0</v>
      </c>
      <c r="AE2139">
        <f>IF($L2139&lt;&gt;"",1+IF($L2139&gt;2011,1,0)+IF($L2139&gt;2014,1,0),"")</f>
        <v>3.0</v>
      </c>
      <c r="AF2139" t="inlineStr">
        <is>
          <t>loan (interest rate)</t>
        </is>
      </c>
      <c r="AG2139" t="inlineStr">
        <is>
          <t>disclosure</t>
        </is>
      </c>
      <c r="AH2139" t="inlineStr">
        <is>
          <t>non-sensitive</t>
        </is>
      </c>
      <c r="AI2139" t="inlineStr">
        <is>
          <t>without ETS/CT</t>
        </is>
      </c>
      <c r="AJ2139" t="inlineStr">
        <is>
          <t>with ETS/CT</t>
        </is>
      </c>
      <c r="AK2139" t="str">
        <f>IF(AND($CF2139&lt;&gt;"",IFERROR(INDEX(subsample_country_map!$B:$B,MATCH($CF2139,subsample_country_map!$A:$A,0)),"")&lt;&gt;""),INDEX(subsample_country_map!$B:$B,MATCH($CF2139,subsample_country_map!$A:$A,0)),INDEX(lookup!$AA:$AA,MATCH($A2139,lookup!$A:$A,0)))</f>
        <v>3_AsiaPac</v>
      </c>
      <c r="AL2139" t="str">
        <f>IF(AND($CF2139&lt;&gt;"",IFERROR(INDEX(subsample_country_map!$C:$C,MATCH($CF2139,subsample_country_map!$A:$A,0)),"")&lt;&gt;""),INDEX(subsample_country_map!$C:$C,MATCH($CF2139,subsample_country_map!$A:$A,0)),INDEX(lookup!$AB:$AB,MATCH($A2139,lookup!$A:$A,0)))</f>
        <v>2_developing</v>
      </c>
      <c r="AM2139" t="str">
        <f>IF(AND($CF2139&lt;&gt;"",IFERROR(INDEX(subsample_country_map!$D:$D,MATCH($CF2139,subsample_country_map!$A:$A,0)),"")&lt;&gt;""),INDEX(subsample_country_map!$D:$D,MATCH($CF2139,subsample_country_map!$A:$A,0)),INDEX(lookup!$AC:$AC,MATCH($A2139,lookup!$A:$A,0)))</f>
        <v>2_non_western</v>
      </c>
      <c r="AN2139" t="str">
        <f>IF(AND($CF2139&lt;&gt;"",IFERROR(INDEX(subsample_country_map!$E:$E,MATCH($CF2139,subsample_country_map!$A:$A,0)),"")&lt;&gt;""),INDEX(subsample_country_map!$E:$E,MATCH($CF2139,subsample_country_map!$A:$A,0)),INDEX(lookup!$AD:$AD,MATCH($A2139,lookup!$A:$A,0)))</f>
        <v>2_civil law</v>
      </c>
      <c r="AO2139" t="str">
        <f>INDEX(lookup!$Y:$Y,MATCH($A2139,lookup!$A:$A,0))</f>
        <v>0_published</v>
      </c>
      <c r="AP2139" t="str">
        <f>INDEX(lookup!$Z:$Z,MATCH($A2139,lookup!$A:$A,0))</f>
        <v>1_VHB high</v>
      </c>
      <c r="AQ2139" t="str">
        <f>INDEX(lookup!$W:$W,MATCH($A2139,lookup!$A:$A,0))</f>
        <v>1_fin/acc/econ</v>
      </c>
      <c r="AS2139" t="inlineStr">
        <is>
          <t>staging</t>
        </is>
      </c>
      <c r="AT2139" t="inlineStr">
        <is>
          <t>good-CER</t>
        </is>
      </c>
      <c r="AU2139" t="inlineStr">
        <is>
          <t>cost</t>
        </is>
      </c>
      <c r="AV2139" t="inlineStr">
        <is>
          <t>-0.320</t>
        </is>
      </c>
      <c r="AX2139" t="inlineStr">
        <is>
          <t>-2.16</t>
        </is>
      </c>
      <c r="BA2139" t="n">
        <v>25800</v>
      </c>
      <c r="BB2139" t="inlineStr">
        <is>
          <t>1</t>
        </is>
      </c>
      <c r="BC2139" t="inlineStr">
        <is>
          <t>FE</t>
        </is>
      </c>
      <c r="BD2139" t="inlineStr">
        <is>
          <t>firm</t>
        </is>
      </c>
      <c r="BE2139" t="inlineStr">
        <is>
          <t>none</t>
        </is>
      </c>
      <c r="BI2139" t="inlineStr">
        <is>
          <t>Table 2</t>
        </is>
      </c>
      <c r="BJ2139" t="inlineStr">
        <is>
          <t>col (1) no controls</t>
        </is>
      </c>
      <c r="BK2139" t="inlineStr">
        <is>
          <t>6</t>
        </is>
      </c>
      <c r="BL2139" t="inlineStr">
        <is>
          <t>CCRD -0.320** (-2.16)</t>
        </is>
      </c>
      <c r="BM2139" t="inlineStr">
        <is>
          <t>CCRD</t>
        </is>
      </c>
      <c r="BN2139" t="inlineStr">
        <is>
          <t>Cost (net financial expenses / total liabilities)</t>
        </is>
      </c>
      <c r="BO2139" t="inlineStr">
        <is>
          <t>update</t>
        </is>
      </c>
      <c r="BP2139" t="inlineStr">
        <is>
          <t>Tan et al (2026)</t>
        </is>
      </c>
      <c r="BQ2139" t="inlineStr">
        <is>
          <t>computed</t>
        </is>
      </c>
      <c r="BT2139" t="n">
        <v>0</v>
      </c>
      <c r="BU2139" t="inlineStr">
        <is>
          <t>staging_Tan_et_al_2026.csv</t>
        </is>
      </c>
      <c r="BW2139" t="n">
        <v>2013</v>
      </c>
      <c r="BX2139" t="n">
        <v>2021</v>
      </c>
      <c r="BY2139" t="inlineStr">
        <is>
          <t>China</t>
        </is>
      </c>
      <c r="BZ2139" t="n">
        <v>2017</v>
      </c>
      <c r="CA2139" t="n">
        <v>0.6666666666666666</v>
      </c>
      <c r="CB2139" t="n">
        <v>1</v>
      </c>
      <c r="CC2139" t="n">
        <v>1</v>
      </c>
      <c r="CD2139" t="n">
        <v>-0.01344716734687204</v>
      </c>
      <c r="CE2139" t="n">
        <v>1</v>
      </c>
    </row>
    <row r="2140">
      <c r="A2140" t="inlineStr">
        <is>
          <t>Tan et al (2026)</t>
        </is>
      </c>
      <c r="B2140" t="n">
        <v>3445</v>
      </c>
      <c r="C2140" t="n">
        <v>-0.02271804266367285</v>
      </c>
      <c r="D2140" t="n">
        <v>25800</v>
      </c>
      <c r="E2140">
        <f>IF(ISNUMBER($BA2140),$BA2140,IF(AND(ISNUMBER($D2140),ISNUMBER($BW2140),ISNUMBER($BX2140)),$D2140*($BX2140-$BW2140+1),""))</f>
        <v>25800.0</v>
      </c>
      <c r="H2140" t="inlineStr">
        <is>
          <t>partial</t>
        </is>
      </c>
      <c r="I2140" t="inlineStr">
        <is>
          <t>T-Statistic available</t>
        </is>
      </c>
      <c r="J2140">
        <f>IF($BW2140&lt;&gt;"",$BW2140,"")</f>
        <v>2013.0</v>
      </c>
      <c r="K2140">
        <f>IF($BX2140&lt;&gt;"",$BX2140,"")</f>
        <v>2021.0</v>
      </c>
      <c r="L2140">
        <f>IF(AND(ISNUMBER($BW2140),ISNUMBER($BX2140)),($BW2140+$BX2140)/2,"")</f>
        <v>2017.0</v>
      </c>
      <c r="M2140">
        <f>IF($L2140&lt;&gt;"",$L2140,"")</f>
        <v>2017.0</v>
      </c>
      <c r="N2140">
        <f>IF(AND(ISNUMBER($BW2140),ISNUMBER($BX2140)),MIN(1,MAX(0,($BX2140-2016+1)/($BX2140-$BW2140+1))),"")</f>
        <v>0.6666666666666666</v>
      </c>
      <c r="O2140">
        <f>IF(AND(ISNUMBER($BW2140),ISNUMBER($BX2140)),MIN(1,MAX(0,($BX2140-2017+1)/($BX2140-$BW2140+1))),"")</f>
        <v>0.5555555555555556</v>
      </c>
      <c r="P2140">
        <f>IF(AND(ISNUMBER($BW2140),ISNUMBER($BX2140)),MIN(1,MAX(0,($BX2140-2018+1)/($BX2140-$BW2140+1))),"")</f>
        <v>0.4444444444444444</v>
      </c>
      <c r="Q2140">
        <f>IF(AND(ISNUMBER($BW2140),ISNUMBER($BX2140)),MIN(1,MAX(0,($BX2140-2019+1)/($BX2140-$BW2140+1))),"")</f>
        <v>0.3333333333333333</v>
      </c>
      <c r="R2140">
        <f>IF(AND(ISNUMBER($BW2140),ISNUMBER($BX2140)),MIN(1,MAX(0,($BX2140-2016+1)/($BX2140-$BW2140+1))),"")</f>
        <v>0.6666666666666666</v>
      </c>
      <c r="S2140">
        <f>IF($L2140&lt;&gt;"",IF($L2140&gt;=2015.5,1,0),"")</f>
        <v>1.0</v>
      </c>
      <c r="T2140">
        <f>IF($L2140&lt;&gt;"",IF($L2140&gt;=2016,1,0),"")</f>
        <v>1.0</v>
      </c>
      <c r="U2140">
        <f>IF(ISNUMBER($BX2140),IF($BX2140&gt;=2016,1,0),"")</f>
        <v>1.0</v>
      </c>
      <c r="V2140">
        <f>IF(ISNUMBER($BW2140),IF($BW2140&gt;=2016,1,0),"")</f>
        <v>0.0</v>
      </c>
      <c r="W2140" t="str">
        <f>IF(AND(ISNUMBER($BW2140),ISNUMBER($BX2140)),IF($BW2140&gt;=2016,"post-only",IF($BX2140&lt;2016,"pre-only","mixed")),"")</f>
        <v>mixed</v>
      </c>
      <c r="X2140">
        <f>IF(AND(ISNUMBER($BW2140),ISNUMBER($BX2140)),MIN(1,MAX(0,($BX2140-2017+1)/($BX2140-$BW2140+1))),"")</f>
        <v>0.5555555555555556</v>
      </c>
      <c r="Y2140">
        <f>IF(AND(ISNUMBER($BW2140),ISNUMBER($BX2140)),MIN(1,MAX(0,($BX2140-2018+1)/($BX2140-$BW2140+1))),"")</f>
        <v>0.4444444444444444</v>
      </c>
      <c r="Z2140">
        <f>IF(AND(ISNUMBER($BW2140),ISNUMBER($BX2140)),MIN(1,MAX(0,($BX2140-2019+1)/($BX2140-$BW2140+1))),"")</f>
        <v>0.3333333333333333</v>
      </c>
      <c r="AA2140">
        <f>IF(ISNUMBER($BX2140),IF($BX2140&gt;=2017,1,0),"")</f>
        <v>1.0</v>
      </c>
      <c r="AB2140">
        <f>IF(ISNUMBER($BX2140),IF($BX2140&gt;=2018,1,0),"")</f>
        <v>1.0</v>
      </c>
      <c r="AC2140">
        <f>IF(ISNUMBER($BX2140),IF($BX2140&gt;=2019,1,0),"")</f>
        <v>1.0</v>
      </c>
      <c r="AD2140">
        <f>IF($L2140&lt;&gt;"",IF($L2140&gt;2013,1,0),"")</f>
        <v>1.0</v>
      </c>
      <c r="AE2140">
        <f>IF($L2140&lt;&gt;"",1+IF($L2140&gt;2011,1,0)+IF($L2140&gt;2014,1,0),"")</f>
        <v>3.0</v>
      </c>
      <c r="AF2140" t="inlineStr">
        <is>
          <t>loan (interest rate)</t>
        </is>
      </c>
      <c r="AG2140" t="inlineStr">
        <is>
          <t>disclosure</t>
        </is>
      </c>
      <c r="AH2140" t="inlineStr">
        <is>
          <t>non-sensitive</t>
        </is>
      </c>
      <c r="AI2140" t="inlineStr">
        <is>
          <t>without ETS/CT</t>
        </is>
      </c>
      <c r="AJ2140" t="inlineStr">
        <is>
          <t>with ETS/CT</t>
        </is>
      </c>
      <c r="AK2140" t="str">
        <f>IF(AND($CF2140&lt;&gt;"",IFERROR(INDEX(subsample_country_map!$B:$B,MATCH($CF2140,subsample_country_map!$A:$A,0)),"")&lt;&gt;""),INDEX(subsample_country_map!$B:$B,MATCH($CF2140,subsample_country_map!$A:$A,0)),INDEX(lookup!$AA:$AA,MATCH($A2140,lookup!$A:$A,0)))</f>
        <v>3_AsiaPac</v>
      </c>
      <c r="AL2140" t="str">
        <f>IF(AND($CF2140&lt;&gt;"",IFERROR(INDEX(subsample_country_map!$C:$C,MATCH($CF2140,subsample_country_map!$A:$A,0)),"")&lt;&gt;""),INDEX(subsample_country_map!$C:$C,MATCH($CF2140,subsample_country_map!$A:$A,0)),INDEX(lookup!$AB:$AB,MATCH($A2140,lookup!$A:$A,0)))</f>
        <v>2_developing</v>
      </c>
      <c r="AM2140" t="str">
        <f>IF(AND($CF2140&lt;&gt;"",IFERROR(INDEX(subsample_country_map!$D:$D,MATCH($CF2140,subsample_country_map!$A:$A,0)),"")&lt;&gt;""),INDEX(subsample_country_map!$D:$D,MATCH($CF2140,subsample_country_map!$A:$A,0)),INDEX(lookup!$AC:$AC,MATCH($A2140,lookup!$A:$A,0)))</f>
        <v>2_non_western</v>
      </c>
      <c r="AN2140" t="str">
        <f>IF(AND($CF2140&lt;&gt;"",IFERROR(INDEX(subsample_country_map!$E:$E,MATCH($CF2140,subsample_country_map!$A:$A,0)),"")&lt;&gt;""),INDEX(subsample_country_map!$E:$E,MATCH($CF2140,subsample_country_map!$A:$A,0)),INDEX(lookup!$AD:$AD,MATCH($A2140,lookup!$A:$A,0)))</f>
        <v>2_civil law</v>
      </c>
      <c r="AO2140" t="str">
        <f>INDEX(lookup!$Y:$Y,MATCH($A2140,lookup!$A:$A,0))</f>
        <v>0_published</v>
      </c>
      <c r="AP2140" t="str">
        <f>INDEX(lookup!$Z:$Z,MATCH($A2140,lookup!$A:$A,0))</f>
        <v>1_VHB high</v>
      </c>
      <c r="AQ2140" t="str">
        <f>INDEX(lookup!$W:$W,MATCH($A2140,lookup!$A:$A,0))</f>
        <v>1_fin/acc/econ</v>
      </c>
      <c r="AS2140" t="inlineStr">
        <is>
          <t>staging</t>
        </is>
      </c>
      <c r="AT2140" t="inlineStr">
        <is>
          <t>good-CER</t>
        </is>
      </c>
      <c r="AU2140" t="inlineStr">
        <is>
          <t>cost</t>
        </is>
      </c>
      <c r="AV2140" t="inlineStr">
        <is>
          <t>-0.440</t>
        </is>
      </c>
      <c r="AX2140" t="inlineStr">
        <is>
          <t>-3.65</t>
        </is>
      </c>
      <c r="BA2140" t="n">
        <v>25800</v>
      </c>
      <c r="BB2140" t="inlineStr">
        <is>
          <t>1</t>
        </is>
      </c>
      <c r="BC2140" t="inlineStr">
        <is>
          <t>FE</t>
        </is>
      </c>
      <c r="BD2140" t="inlineStr">
        <is>
          <t>firm</t>
        </is>
      </c>
      <c r="BE2140" t="inlineStr">
        <is>
          <t>none</t>
        </is>
      </c>
      <c r="BI2140" t="inlineStr">
        <is>
          <t>Table 2</t>
        </is>
      </c>
      <c r="BJ2140" t="inlineStr">
        <is>
          <t>col (3) as printed (text calls it col (2)) full controls</t>
        </is>
      </c>
      <c r="BK2140" t="inlineStr">
        <is>
          <t>6</t>
        </is>
      </c>
      <c r="BL2140" t="inlineStr">
        <is>
          <t>CCRD -0.440*** (-3.65)</t>
        </is>
      </c>
      <c r="BM2140" t="inlineStr">
        <is>
          <t>CCRD</t>
        </is>
      </c>
      <c r="BN2140" t="inlineStr">
        <is>
          <t>Cost (net financial expenses / total liabilities)</t>
        </is>
      </c>
      <c r="BO2140" t="inlineStr">
        <is>
          <t>update</t>
        </is>
      </c>
      <c r="BP2140" t="inlineStr">
        <is>
          <t>Tan et al (2026)</t>
        </is>
      </c>
      <c r="BQ2140" t="inlineStr">
        <is>
          <t>computed</t>
        </is>
      </c>
      <c r="BT2140" t="n">
        <v>0</v>
      </c>
      <c r="BU2140" t="inlineStr">
        <is>
          <t>staging_Tan_et_al_2026.csv</t>
        </is>
      </c>
      <c r="BW2140" t="n">
        <v>2013</v>
      </c>
      <c r="BX2140" t="n">
        <v>2021</v>
      </c>
      <c r="BY2140" t="inlineStr">
        <is>
          <t>China</t>
        </is>
      </c>
      <c r="BZ2140" t="n">
        <v>2017</v>
      </c>
      <c r="CA2140" t="n">
        <v>0.6666666666666666</v>
      </c>
      <c r="CB2140" t="n">
        <v>1</v>
      </c>
      <c r="CC2140" t="n">
        <v>1</v>
      </c>
      <c r="CD2140" t="n">
        <v>-0.02272195220665805</v>
      </c>
      <c r="CE2140" t="n">
        <v>1</v>
      </c>
    </row>
    <row r="2141">
      <c r="A2141" t="inlineStr">
        <is>
          <t>Tan et al (2026)</t>
        </is>
      </c>
      <c r="B2141" t="n">
        <v>3446</v>
      </c>
      <c r="C2141" t="n">
        <v>-0.01429677189096877</v>
      </c>
      <c r="D2141" t="n">
        <v>23246</v>
      </c>
      <c r="E2141">
        <f>IF(ISNUMBER($BA2141),$BA2141,IF(AND(ISNUMBER($D2141),ISNUMBER($BW2141),ISNUMBER($BX2141)),$D2141*($BX2141-$BW2141+1),""))</f>
        <v>23246.0</v>
      </c>
      <c r="H2141" t="inlineStr">
        <is>
          <t>partial</t>
        </is>
      </c>
      <c r="I2141" t="inlineStr">
        <is>
          <t>T-Statistic available</t>
        </is>
      </c>
      <c r="J2141">
        <f>IF($BW2141&lt;&gt;"",$BW2141,"")</f>
        <v>2013.0</v>
      </c>
      <c r="K2141">
        <f>IF($BX2141&lt;&gt;"",$BX2141,"")</f>
        <v>2021.0</v>
      </c>
      <c r="L2141">
        <f>IF(AND(ISNUMBER($BW2141),ISNUMBER($BX2141)),($BW2141+$BX2141)/2,"")</f>
        <v>2017.0</v>
      </c>
      <c r="M2141">
        <f>IF($L2141&lt;&gt;"",$L2141,"")</f>
        <v>2017.0</v>
      </c>
      <c r="N2141">
        <f>IF(AND(ISNUMBER($BW2141),ISNUMBER($BX2141)),MIN(1,MAX(0,($BX2141-2016+1)/($BX2141-$BW2141+1))),"")</f>
        <v>0.6666666666666666</v>
      </c>
      <c r="O2141">
        <f>IF(AND(ISNUMBER($BW2141),ISNUMBER($BX2141)),MIN(1,MAX(0,($BX2141-2017+1)/($BX2141-$BW2141+1))),"")</f>
        <v>0.5555555555555556</v>
      </c>
      <c r="P2141">
        <f>IF(AND(ISNUMBER($BW2141),ISNUMBER($BX2141)),MIN(1,MAX(0,($BX2141-2018+1)/($BX2141-$BW2141+1))),"")</f>
        <v>0.4444444444444444</v>
      </c>
      <c r="Q2141">
        <f>IF(AND(ISNUMBER($BW2141),ISNUMBER($BX2141)),MIN(1,MAX(0,($BX2141-2019+1)/($BX2141-$BW2141+1))),"")</f>
        <v>0.3333333333333333</v>
      </c>
      <c r="R2141">
        <f>IF(AND(ISNUMBER($BW2141),ISNUMBER($BX2141)),MIN(1,MAX(0,($BX2141-2016+1)/($BX2141-$BW2141+1))),"")</f>
        <v>0.6666666666666666</v>
      </c>
      <c r="S2141">
        <f>IF($L2141&lt;&gt;"",IF($L2141&gt;=2015.5,1,0),"")</f>
        <v>1.0</v>
      </c>
      <c r="T2141">
        <f>IF($L2141&lt;&gt;"",IF($L2141&gt;=2016,1,0),"")</f>
        <v>1.0</v>
      </c>
      <c r="U2141">
        <f>IF(ISNUMBER($BX2141),IF($BX2141&gt;=2016,1,0),"")</f>
        <v>1.0</v>
      </c>
      <c r="V2141">
        <f>IF(ISNUMBER($BW2141),IF($BW2141&gt;=2016,1,0),"")</f>
        <v>0.0</v>
      </c>
      <c r="W2141" t="str">
        <f>IF(AND(ISNUMBER($BW2141),ISNUMBER($BX2141)),IF($BW2141&gt;=2016,"post-only",IF($BX2141&lt;2016,"pre-only","mixed")),"")</f>
        <v>mixed</v>
      </c>
      <c r="X2141">
        <f>IF(AND(ISNUMBER($BW2141),ISNUMBER($BX2141)),MIN(1,MAX(0,($BX2141-2017+1)/($BX2141-$BW2141+1))),"")</f>
        <v>0.5555555555555556</v>
      </c>
      <c r="Y2141">
        <f>IF(AND(ISNUMBER($BW2141),ISNUMBER($BX2141)),MIN(1,MAX(0,($BX2141-2018+1)/($BX2141-$BW2141+1))),"")</f>
        <v>0.4444444444444444</v>
      </c>
      <c r="Z2141">
        <f>IF(AND(ISNUMBER($BW2141),ISNUMBER($BX2141)),MIN(1,MAX(0,($BX2141-2019+1)/($BX2141-$BW2141+1))),"")</f>
        <v>0.3333333333333333</v>
      </c>
      <c r="AA2141">
        <f>IF(ISNUMBER($BX2141),IF($BX2141&gt;=2017,1,0),"")</f>
        <v>1.0</v>
      </c>
      <c r="AB2141">
        <f>IF(ISNUMBER($BX2141),IF($BX2141&gt;=2018,1,0),"")</f>
        <v>1.0</v>
      </c>
      <c r="AC2141">
        <f>IF(ISNUMBER($BX2141),IF($BX2141&gt;=2019,1,0),"")</f>
        <v>1.0</v>
      </c>
      <c r="AD2141">
        <f>IF($L2141&lt;&gt;"",IF($L2141&gt;2013,1,0),"")</f>
        <v>1.0</v>
      </c>
      <c r="AE2141">
        <f>IF($L2141&lt;&gt;"",1+IF($L2141&gt;2011,1,0)+IF($L2141&gt;2014,1,0),"")</f>
        <v>3.0</v>
      </c>
      <c r="AF2141" t="inlineStr">
        <is>
          <t>loan (interest rate)</t>
        </is>
      </c>
      <c r="AG2141" t="inlineStr">
        <is>
          <t>disclosure</t>
        </is>
      </c>
      <c r="AH2141" t="inlineStr">
        <is>
          <t>non-sensitive</t>
        </is>
      </c>
      <c r="AI2141" t="inlineStr">
        <is>
          <t>without ETS/CT</t>
        </is>
      </c>
      <c r="AJ2141" t="inlineStr">
        <is>
          <t>with ETS/CT</t>
        </is>
      </c>
      <c r="AK2141" t="str">
        <f>IF(AND($CF2141&lt;&gt;"",IFERROR(INDEX(subsample_country_map!$B:$B,MATCH($CF2141,subsample_country_map!$A:$A,0)),"")&lt;&gt;""),INDEX(subsample_country_map!$B:$B,MATCH($CF2141,subsample_country_map!$A:$A,0)),INDEX(lookup!$AA:$AA,MATCH($A2141,lookup!$A:$A,0)))</f>
        <v>3_AsiaPac</v>
      </c>
      <c r="AL2141" t="str">
        <f>IF(AND($CF2141&lt;&gt;"",IFERROR(INDEX(subsample_country_map!$C:$C,MATCH($CF2141,subsample_country_map!$A:$A,0)),"")&lt;&gt;""),INDEX(subsample_country_map!$C:$C,MATCH($CF2141,subsample_country_map!$A:$A,0)),INDEX(lookup!$AB:$AB,MATCH($A2141,lookup!$A:$A,0)))</f>
        <v>2_developing</v>
      </c>
      <c r="AM2141" t="str">
        <f>IF(AND($CF2141&lt;&gt;"",IFERROR(INDEX(subsample_country_map!$D:$D,MATCH($CF2141,subsample_country_map!$A:$A,0)),"")&lt;&gt;""),INDEX(subsample_country_map!$D:$D,MATCH($CF2141,subsample_country_map!$A:$A,0)),INDEX(lookup!$AC:$AC,MATCH($A2141,lookup!$A:$A,0)))</f>
        <v>2_non_western</v>
      </c>
      <c r="AN2141" t="str">
        <f>IF(AND($CF2141&lt;&gt;"",IFERROR(INDEX(subsample_country_map!$E:$E,MATCH($CF2141,subsample_country_map!$A:$A,0)),"")&lt;&gt;""),INDEX(subsample_country_map!$E:$E,MATCH($CF2141,subsample_country_map!$A:$A,0)),INDEX(lookup!$AD:$AD,MATCH($A2141,lookup!$A:$A,0)))</f>
        <v>2_civil law</v>
      </c>
      <c r="AO2141" t="str">
        <f>INDEX(lookup!$Y:$Y,MATCH($A2141,lookup!$A:$A,0))</f>
        <v>0_published</v>
      </c>
      <c r="AP2141" t="str">
        <f>INDEX(lookup!$Z:$Z,MATCH($A2141,lookup!$A:$A,0))</f>
        <v>1_VHB high</v>
      </c>
      <c r="AQ2141" t="str">
        <f>INDEX(lookup!$W:$W,MATCH($A2141,lookup!$A:$A,0))</f>
        <v>1_fin/acc/econ</v>
      </c>
      <c r="AS2141" t="inlineStr">
        <is>
          <t>staging</t>
        </is>
      </c>
      <c r="AT2141" t="inlineStr">
        <is>
          <t>good-CER</t>
        </is>
      </c>
      <c r="AU2141" t="inlineStr">
        <is>
          <t>cost</t>
        </is>
      </c>
      <c r="AV2141" t="inlineStr">
        <is>
          <t>-0.922</t>
        </is>
      </c>
      <c r="AX2141" t="inlineStr">
        <is>
          <t>-2.18</t>
        </is>
      </c>
      <c r="BA2141" t="n">
        <v>23246</v>
      </c>
      <c r="BB2141" t="inlineStr">
        <is>
          <t>1</t>
        </is>
      </c>
      <c r="BC2141" t="inlineStr">
        <is>
          <t>FE</t>
        </is>
      </c>
      <c r="BD2141" t="inlineStr">
        <is>
          <t>firm</t>
        </is>
      </c>
      <c r="BE2141" t="inlineStr">
        <is>
          <t>none</t>
        </is>
      </c>
      <c r="BI2141" t="inlineStr">
        <is>
          <t>Table 3</t>
        </is>
      </c>
      <c r="BJ2141" t="inlineStr">
        <is>
          <t>col (1) Cost1 no controls Year FE No</t>
        </is>
      </c>
      <c r="BK2141" t="inlineStr">
        <is>
          <t>8</t>
        </is>
      </c>
      <c r="BL2141" t="inlineStr">
        <is>
          <t>CCRD -0.922** (-2.18)</t>
        </is>
      </c>
      <c r="BM2141" t="inlineStr">
        <is>
          <t>CCRD</t>
        </is>
      </c>
      <c r="BN2141" t="inlineStr">
        <is>
          <t>Cost1 (interest expenses / average short- and long-term liabilities)</t>
        </is>
      </c>
      <c r="BO2141" t="inlineStr">
        <is>
          <t>update</t>
        </is>
      </c>
      <c r="BP2141" t="inlineStr">
        <is>
          <t>Tan et al (2026)</t>
        </is>
      </c>
      <c r="BQ2141" t="inlineStr">
        <is>
          <t>computed</t>
        </is>
      </c>
      <c r="BT2141" t="n">
        <v>0</v>
      </c>
      <c r="BU2141" t="inlineStr">
        <is>
          <t>staging_Tan_et_al_2026.csv</t>
        </is>
      </c>
      <c r="BW2141" t="n">
        <v>2013</v>
      </c>
      <c r="BX2141" t="n">
        <v>2021</v>
      </c>
      <c r="BY2141" t="inlineStr">
        <is>
          <t>China</t>
        </is>
      </c>
      <c r="BZ2141" t="n">
        <v>2017</v>
      </c>
      <c r="CA2141" t="n">
        <v>0.6666666666666666</v>
      </c>
      <c r="CB2141" t="n">
        <v>1</v>
      </c>
      <c r="CC2141" t="n">
        <v>1</v>
      </c>
      <c r="CD2141" t="n">
        <v>-0.01429774608614516</v>
      </c>
      <c r="CE2141" t="n">
        <v>1</v>
      </c>
    </row>
    <row r="2142">
      <c r="A2142" t="inlineStr">
        <is>
          <t>Tan et al (2026)</t>
        </is>
      </c>
      <c r="B2142" t="n">
        <v>3447</v>
      </c>
      <c r="C2142" t="n">
        <v>-0.0203281485644631</v>
      </c>
      <c r="D2142" t="n">
        <v>23246</v>
      </c>
      <c r="E2142">
        <f>IF(ISNUMBER($BA2142),$BA2142,IF(AND(ISNUMBER($D2142),ISNUMBER($BW2142),ISNUMBER($BX2142)),$D2142*($BX2142-$BW2142+1),""))</f>
        <v>23246.0</v>
      </c>
      <c r="H2142" t="inlineStr">
        <is>
          <t>partial</t>
        </is>
      </c>
      <c r="I2142" t="inlineStr">
        <is>
          <t>T-Statistic available</t>
        </is>
      </c>
      <c r="J2142">
        <f>IF($BW2142&lt;&gt;"",$BW2142,"")</f>
        <v>2013.0</v>
      </c>
      <c r="K2142">
        <f>IF($BX2142&lt;&gt;"",$BX2142,"")</f>
        <v>2021.0</v>
      </c>
      <c r="L2142">
        <f>IF(AND(ISNUMBER($BW2142),ISNUMBER($BX2142)),($BW2142+$BX2142)/2,"")</f>
        <v>2017.0</v>
      </c>
      <c r="M2142">
        <f>IF($L2142&lt;&gt;"",$L2142,"")</f>
        <v>2017.0</v>
      </c>
      <c r="N2142">
        <f>IF(AND(ISNUMBER($BW2142),ISNUMBER($BX2142)),MIN(1,MAX(0,($BX2142-2016+1)/($BX2142-$BW2142+1))),"")</f>
        <v>0.6666666666666666</v>
      </c>
      <c r="O2142">
        <f>IF(AND(ISNUMBER($BW2142),ISNUMBER($BX2142)),MIN(1,MAX(0,($BX2142-2017+1)/($BX2142-$BW2142+1))),"")</f>
        <v>0.5555555555555556</v>
      </c>
      <c r="P2142">
        <f>IF(AND(ISNUMBER($BW2142),ISNUMBER($BX2142)),MIN(1,MAX(0,($BX2142-2018+1)/($BX2142-$BW2142+1))),"")</f>
        <v>0.4444444444444444</v>
      </c>
      <c r="Q2142">
        <f>IF(AND(ISNUMBER($BW2142),ISNUMBER($BX2142)),MIN(1,MAX(0,($BX2142-2019+1)/($BX2142-$BW2142+1))),"")</f>
        <v>0.3333333333333333</v>
      </c>
      <c r="R2142">
        <f>IF(AND(ISNUMBER($BW2142),ISNUMBER($BX2142)),MIN(1,MAX(0,($BX2142-2016+1)/($BX2142-$BW2142+1))),"")</f>
        <v>0.6666666666666666</v>
      </c>
      <c r="S2142">
        <f>IF($L2142&lt;&gt;"",IF($L2142&gt;=2015.5,1,0),"")</f>
        <v>1.0</v>
      </c>
      <c r="T2142">
        <f>IF($L2142&lt;&gt;"",IF($L2142&gt;=2016,1,0),"")</f>
        <v>1.0</v>
      </c>
      <c r="U2142">
        <f>IF(ISNUMBER($BX2142),IF($BX2142&gt;=2016,1,0),"")</f>
        <v>1.0</v>
      </c>
      <c r="V2142">
        <f>IF(ISNUMBER($BW2142),IF($BW2142&gt;=2016,1,0),"")</f>
        <v>0.0</v>
      </c>
      <c r="W2142" t="str">
        <f>IF(AND(ISNUMBER($BW2142),ISNUMBER($BX2142)),IF($BW2142&gt;=2016,"post-only",IF($BX2142&lt;2016,"pre-only","mixed")),"")</f>
        <v>mixed</v>
      </c>
      <c r="X2142">
        <f>IF(AND(ISNUMBER($BW2142),ISNUMBER($BX2142)),MIN(1,MAX(0,($BX2142-2017+1)/($BX2142-$BW2142+1))),"")</f>
        <v>0.5555555555555556</v>
      </c>
      <c r="Y2142">
        <f>IF(AND(ISNUMBER($BW2142),ISNUMBER($BX2142)),MIN(1,MAX(0,($BX2142-2018+1)/($BX2142-$BW2142+1))),"")</f>
        <v>0.4444444444444444</v>
      </c>
      <c r="Z2142">
        <f>IF(AND(ISNUMBER($BW2142),ISNUMBER($BX2142)),MIN(1,MAX(0,($BX2142-2019+1)/($BX2142-$BW2142+1))),"")</f>
        <v>0.3333333333333333</v>
      </c>
      <c r="AA2142">
        <f>IF(ISNUMBER($BX2142),IF($BX2142&gt;=2017,1,0),"")</f>
        <v>1.0</v>
      </c>
      <c r="AB2142">
        <f>IF(ISNUMBER($BX2142),IF($BX2142&gt;=2018,1,0),"")</f>
        <v>1.0</v>
      </c>
      <c r="AC2142">
        <f>IF(ISNUMBER($BX2142),IF($BX2142&gt;=2019,1,0),"")</f>
        <v>1.0</v>
      </c>
      <c r="AD2142">
        <f>IF($L2142&lt;&gt;"",IF($L2142&gt;2013,1,0),"")</f>
        <v>1.0</v>
      </c>
      <c r="AE2142">
        <f>IF($L2142&lt;&gt;"",1+IF($L2142&gt;2011,1,0)+IF($L2142&gt;2014,1,0),"")</f>
        <v>3.0</v>
      </c>
      <c r="AF2142" t="inlineStr">
        <is>
          <t>loan (interest rate)</t>
        </is>
      </c>
      <c r="AG2142" t="inlineStr">
        <is>
          <t>disclosure</t>
        </is>
      </c>
      <c r="AH2142" t="inlineStr">
        <is>
          <t>non-sensitive</t>
        </is>
      </c>
      <c r="AI2142" t="inlineStr">
        <is>
          <t>without ETS/CT</t>
        </is>
      </c>
      <c r="AJ2142" t="inlineStr">
        <is>
          <t>with ETS/CT</t>
        </is>
      </c>
      <c r="AK2142" t="str">
        <f>IF(AND($CF2142&lt;&gt;"",IFERROR(INDEX(subsample_country_map!$B:$B,MATCH($CF2142,subsample_country_map!$A:$A,0)),"")&lt;&gt;""),INDEX(subsample_country_map!$B:$B,MATCH($CF2142,subsample_country_map!$A:$A,0)),INDEX(lookup!$AA:$AA,MATCH($A2142,lookup!$A:$A,0)))</f>
        <v>3_AsiaPac</v>
      </c>
      <c r="AL2142" t="str">
        <f>IF(AND($CF2142&lt;&gt;"",IFERROR(INDEX(subsample_country_map!$C:$C,MATCH($CF2142,subsample_country_map!$A:$A,0)),"")&lt;&gt;""),INDEX(subsample_country_map!$C:$C,MATCH($CF2142,subsample_country_map!$A:$A,0)),INDEX(lookup!$AB:$AB,MATCH($A2142,lookup!$A:$A,0)))</f>
        <v>2_developing</v>
      </c>
      <c r="AM2142" t="str">
        <f>IF(AND($CF2142&lt;&gt;"",IFERROR(INDEX(subsample_country_map!$D:$D,MATCH($CF2142,subsample_country_map!$A:$A,0)),"")&lt;&gt;""),INDEX(subsample_country_map!$D:$D,MATCH($CF2142,subsample_country_map!$A:$A,0)),INDEX(lookup!$AC:$AC,MATCH($A2142,lookup!$A:$A,0)))</f>
        <v>2_non_western</v>
      </c>
      <c r="AN2142" t="str">
        <f>IF(AND($CF2142&lt;&gt;"",IFERROR(INDEX(subsample_country_map!$E:$E,MATCH($CF2142,subsample_country_map!$A:$A,0)),"")&lt;&gt;""),INDEX(subsample_country_map!$E:$E,MATCH($CF2142,subsample_country_map!$A:$A,0)),INDEX(lookup!$AD:$AD,MATCH($A2142,lookup!$A:$A,0)))</f>
        <v>2_civil law</v>
      </c>
      <c r="AO2142" t="str">
        <f>INDEX(lookup!$Y:$Y,MATCH($A2142,lookup!$A:$A,0))</f>
        <v>0_published</v>
      </c>
      <c r="AP2142" t="str">
        <f>INDEX(lookup!$Z:$Z,MATCH($A2142,lookup!$A:$A,0))</f>
        <v>1_VHB high</v>
      </c>
      <c r="AQ2142" t="str">
        <f>INDEX(lookup!$W:$W,MATCH($A2142,lookup!$A:$A,0))</f>
        <v>1_fin/acc/econ</v>
      </c>
      <c r="AS2142" t="inlineStr">
        <is>
          <t>staging</t>
        </is>
      </c>
      <c r="AT2142" t="inlineStr">
        <is>
          <t>good-CER</t>
        </is>
      </c>
      <c r="AU2142" t="inlineStr">
        <is>
          <t>cost</t>
        </is>
      </c>
      <c r="AV2142" t="inlineStr">
        <is>
          <t>-1.492</t>
        </is>
      </c>
      <c r="AX2142" t="inlineStr">
        <is>
          <t>-3.10</t>
        </is>
      </c>
      <c r="BA2142" t="n">
        <v>23246</v>
      </c>
      <c r="BB2142" t="inlineStr">
        <is>
          <t>1</t>
        </is>
      </c>
      <c r="BC2142" t="inlineStr">
        <is>
          <t>FE</t>
        </is>
      </c>
      <c r="BD2142" t="inlineStr">
        <is>
          <t>firm</t>
        </is>
      </c>
      <c r="BE2142" t="inlineStr">
        <is>
          <t>none</t>
        </is>
      </c>
      <c r="BI2142" t="inlineStr">
        <is>
          <t>Table 3</t>
        </is>
      </c>
      <c r="BJ2142" t="inlineStr">
        <is>
          <t>col (2) Cost1 full controls</t>
        </is>
      </c>
      <c r="BK2142" t="inlineStr">
        <is>
          <t>8</t>
        </is>
      </c>
      <c r="BL2142" t="inlineStr">
        <is>
          <t>CCRD -1.492*** (-3.10)</t>
        </is>
      </c>
      <c r="BM2142" t="inlineStr">
        <is>
          <t>CCRD</t>
        </is>
      </c>
      <c r="BN2142" t="inlineStr">
        <is>
          <t>Cost1 (interest expenses / average short- and long-term liabilities)</t>
        </is>
      </c>
      <c r="BO2142" t="inlineStr">
        <is>
          <t>update</t>
        </is>
      </c>
      <c r="BP2142" t="inlineStr">
        <is>
          <t>Tan et al (2026)</t>
        </is>
      </c>
      <c r="BQ2142" t="inlineStr">
        <is>
          <t>computed</t>
        </is>
      </c>
      <c r="BT2142" t="n">
        <v>0</v>
      </c>
      <c r="BU2142" t="inlineStr">
        <is>
          <t>staging_Tan_et_al_2026.csv</t>
        </is>
      </c>
      <c r="BW2142" t="n">
        <v>2013</v>
      </c>
      <c r="BX2142" t="n">
        <v>2021</v>
      </c>
      <c r="BY2142" t="inlineStr">
        <is>
          <t>China</t>
        </is>
      </c>
      <c r="BZ2142" t="n">
        <v>2017</v>
      </c>
      <c r="CA2142" t="n">
        <v>0.6666666666666666</v>
      </c>
      <c r="CB2142" t="n">
        <v>1</v>
      </c>
      <c r="CC2142" t="n">
        <v>1</v>
      </c>
      <c r="CD2142" t="n">
        <v>-0.02033094935042382</v>
      </c>
      <c r="CE2142" t="n">
        <v>1</v>
      </c>
    </row>
    <row r="2143">
      <c r="A2143" t="inlineStr">
        <is>
          <t>Tan et al (2026)</t>
        </is>
      </c>
      <c r="B2143" t="n">
        <v>3448</v>
      </c>
      <c r="C2143" t="n">
        <v>-0.01456665799139565</v>
      </c>
      <c r="D2143" t="n">
        <v>25800</v>
      </c>
      <c r="E2143">
        <f>IF(ISNUMBER($BA2143),$BA2143,IF(AND(ISNUMBER($D2143),ISNUMBER($BW2143),ISNUMBER($BX2143)),$D2143*($BX2143-$BW2143+1),""))</f>
        <v>25800.0</v>
      </c>
      <c r="H2143" t="inlineStr">
        <is>
          <t>partial</t>
        </is>
      </c>
      <c r="I2143" t="inlineStr">
        <is>
          <t>T-Statistic available</t>
        </is>
      </c>
      <c r="J2143">
        <f>IF($BW2143&lt;&gt;"",$BW2143,"")</f>
        <v>2013.0</v>
      </c>
      <c r="K2143">
        <f>IF($BX2143&lt;&gt;"",$BX2143,"")</f>
        <v>2021.0</v>
      </c>
      <c r="L2143">
        <f>IF(AND(ISNUMBER($BW2143),ISNUMBER($BX2143)),($BW2143+$BX2143)/2,"")</f>
        <v>2017.0</v>
      </c>
      <c r="M2143">
        <f>IF($L2143&lt;&gt;"",$L2143,"")</f>
        <v>2017.0</v>
      </c>
      <c r="N2143">
        <f>IF(AND(ISNUMBER($BW2143),ISNUMBER($BX2143)),MIN(1,MAX(0,($BX2143-2016+1)/($BX2143-$BW2143+1))),"")</f>
        <v>0.6666666666666666</v>
      </c>
      <c r="O2143">
        <f>IF(AND(ISNUMBER($BW2143),ISNUMBER($BX2143)),MIN(1,MAX(0,($BX2143-2017+1)/($BX2143-$BW2143+1))),"")</f>
        <v>0.5555555555555556</v>
      </c>
      <c r="P2143">
        <f>IF(AND(ISNUMBER($BW2143),ISNUMBER($BX2143)),MIN(1,MAX(0,($BX2143-2018+1)/($BX2143-$BW2143+1))),"")</f>
        <v>0.4444444444444444</v>
      </c>
      <c r="Q2143">
        <f>IF(AND(ISNUMBER($BW2143),ISNUMBER($BX2143)),MIN(1,MAX(0,($BX2143-2019+1)/($BX2143-$BW2143+1))),"")</f>
        <v>0.3333333333333333</v>
      </c>
      <c r="R2143">
        <f>IF(AND(ISNUMBER($BW2143),ISNUMBER($BX2143)),MIN(1,MAX(0,($BX2143-2016+1)/($BX2143-$BW2143+1))),"")</f>
        <v>0.6666666666666666</v>
      </c>
      <c r="S2143">
        <f>IF($L2143&lt;&gt;"",IF($L2143&gt;=2015.5,1,0),"")</f>
        <v>1.0</v>
      </c>
      <c r="T2143">
        <f>IF($L2143&lt;&gt;"",IF($L2143&gt;=2016,1,0),"")</f>
        <v>1.0</v>
      </c>
      <c r="U2143">
        <f>IF(ISNUMBER($BX2143),IF($BX2143&gt;=2016,1,0),"")</f>
        <v>1.0</v>
      </c>
      <c r="V2143">
        <f>IF(ISNUMBER($BW2143),IF($BW2143&gt;=2016,1,0),"")</f>
        <v>0.0</v>
      </c>
      <c r="W2143" t="str">
        <f>IF(AND(ISNUMBER($BW2143),ISNUMBER($BX2143)),IF($BW2143&gt;=2016,"post-only",IF($BX2143&lt;2016,"pre-only","mixed")),"")</f>
        <v>mixed</v>
      </c>
      <c r="X2143">
        <f>IF(AND(ISNUMBER($BW2143),ISNUMBER($BX2143)),MIN(1,MAX(0,($BX2143-2017+1)/($BX2143-$BW2143+1))),"")</f>
        <v>0.5555555555555556</v>
      </c>
      <c r="Y2143">
        <f>IF(AND(ISNUMBER($BW2143),ISNUMBER($BX2143)),MIN(1,MAX(0,($BX2143-2018+1)/($BX2143-$BW2143+1))),"")</f>
        <v>0.4444444444444444</v>
      </c>
      <c r="Z2143">
        <f>IF(AND(ISNUMBER($BW2143),ISNUMBER($BX2143)),MIN(1,MAX(0,($BX2143-2019+1)/($BX2143-$BW2143+1))),"")</f>
        <v>0.3333333333333333</v>
      </c>
      <c r="AA2143">
        <f>IF(ISNUMBER($BX2143),IF($BX2143&gt;=2017,1,0),"")</f>
        <v>1.0</v>
      </c>
      <c r="AB2143">
        <f>IF(ISNUMBER($BX2143),IF($BX2143&gt;=2018,1,0),"")</f>
        <v>1.0</v>
      </c>
      <c r="AC2143">
        <f>IF(ISNUMBER($BX2143),IF($BX2143&gt;=2019,1,0),"")</f>
        <v>1.0</v>
      </c>
      <c r="AD2143">
        <f>IF($L2143&lt;&gt;"",IF($L2143&gt;2013,1,0),"")</f>
        <v>1.0</v>
      </c>
      <c r="AE2143">
        <f>IF($L2143&lt;&gt;"",1+IF($L2143&gt;2011,1,0)+IF($L2143&gt;2014,1,0),"")</f>
        <v>3.0</v>
      </c>
      <c r="AF2143" t="inlineStr">
        <is>
          <t>loan (interest rate)</t>
        </is>
      </c>
      <c r="AG2143" t="inlineStr">
        <is>
          <t>disclosure</t>
        </is>
      </c>
      <c r="AH2143" t="inlineStr">
        <is>
          <t>non-sensitive</t>
        </is>
      </c>
      <c r="AI2143" t="inlineStr">
        <is>
          <t>without ETS/CT</t>
        </is>
      </c>
      <c r="AJ2143" t="inlineStr">
        <is>
          <t>with ETS/CT</t>
        </is>
      </c>
      <c r="AK2143" t="str">
        <f>IF(AND($CF2143&lt;&gt;"",IFERROR(INDEX(subsample_country_map!$B:$B,MATCH($CF2143,subsample_country_map!$A:$A,0)),"")&lt;&gt;""),INDEX(subsample_country_map!$B:$B,MATCH($CF2143,subsample_country_map!$A:$A,0)),INDEX(lookup!$AA:$AA,MATCH($A2143,lookup!$A:$A,0)))</f>
        <v>3_AsiaPac</v>
      </c>
      <c r="AL2143" t="str">
        <f>IF(AND($CF2143&lt;&gt;"",IFERROR(INDEX(subsample_country_map!$C:$C,MATCH($CF2143,subsample_country_map!$A:$A,0)),"")&lt;&gt;""),INDEX(subsample_country_map!$C:$C,MATCH($CF2143,subsample_country_map!$A:$A,0)),INDEX(lookup!$AB:$AB,MATCH($A2143,lookup!$A:$A,0)))</f>
        <v>2_developing</v>
      </c>
      <c r="AM2143" t="str">
        <f>IF(AND($CF2143&lt;&gt;"",IFERROR(INDEX(subsample_country_map!$D:$D,MATCH($CF2143,subsample_country_map!$A:$A,0)),"")&lt;&gt;""),INDEX(subsample_country_map!$D:$D,MATCH($CF2143,subsample_country_map!$A:$A,0)),INDEX(lookup!$AC:$AC,MATCH($A2143,lookup!$A:$A,0)))</f>
        <v>2_non_western</v>
      </c>
      <c r="AN2143" t="str">
        <f>IF(AND($CF2143&lt;&gt;"",IFERROR(INDEX(subsample_country_map!$E:$E,MATCH($CF2143,subsample_country_map!$A:$A,0)),"")&lt;&gt;""),INDEX(subsample_country_map!$E:$E,MATCH($CF2143,subsample_country_map!$A:$A,0)),INDEX(lookup!$AD:$AD,MATCH($A2143,lookup!$A:$A,0)))</f>
        <v>2_civil law</v>
      </c>
      <c r="AO2143" t="str">
        <f>INDEX(lookup!$Y:$Y,MATCH($A2143,lookup!$A:$A,0))</f>
        <v>0_published</v>
      </c>
      <c r="AP2143" t="str">
        <f>INDEX(lookup!$Z:$Z,MATCH($A2143,lookup!$A:$A,0))</f>
        <v>1_VHB high</v>
      </c>
      <c r="AQ2143" t="str">
        <f>INDEX(lookup!$W:$W,MATCH($A2143,lookup!$A:$A,0))</f>
        <v>1_fin/acc/econ</v>
      </c>
      <c r="AS2143" t="inlineStr">
        <is>
          <t>staging</t>
        </is>
      </c>
      <c r="AT2143" t="inlineStr">
        <is>
          <t>good-CER</t>
        </is>
      </c>
      <c r="AU2143" t="inlineStr">
        <is>
          <t>cost</t>
        </is>
      </c>
      <c r="AV2143" t="inlineStr">
        <is>
          <t>-0.001</t>
        </is>
      </c>
      <c r="AX2143" t="inlineStr">
        <is>
          <t>-2.34</t>
        </is>
      </c>
      <c r="BA2143" t="n">
        <v>25800</v>
      </c>
      <c r="BB2143" t="inlineStr">
        <is>
          <t>1</t>
        </is>
      </c>
      <c r="BC2143" t="inlineStr">
        <is>
          <t>FE</t>
        </is>
      </c>
      <c r="BD2143" t="inlineStr">
        <is>
          <t>firm</t>
        </is>
      </c>
      <c r="BE2143" t="inlineStr">
        <is>
          <t>none</t>
        </is>
      </c>
      <c r="BI2143" t="inlineStr">
        <is>
          <t>Table 3</t>
        </is>
      </c>
      <c r="BJ2143" t="inlineStr">
        <is>
          <t>col (3) Count no controls Year FE No</t>
        </is>
      </c>
      <c r="BK2143" t="inlineStr">
        <is>
          <t>8</t>
        </is>
      </c>
      <c r="BL2143" t="inlineStr">
        <is>
          <t>Count -0.001** (-2.34)</t>
        </is>
      </c>
      <c r="BM2143" t="inlineStr">
        <is>
          <t>Count</t>
        </is>
      </c>
      <c r="BN2143" t="inlineStr">
        <is>
          <t>Cost (net financial expenses / total liabilities)</t>
        </is>
      </c>
      <c r="BO2143" t="inlineStr">
        <is>
          <t>update</t>
        </is>
      </c>
      <c r="BP2143" t="inlineStr">
        <is>
          <t>Tan et al (2026)</t>
        </is>
      </c>
      <c r="BQ2143" t="inlineStr">
        <is>
          <t>computed</t>
        </is>
      </c>
      <c r="BT2143" t="n">
        <v>0</v>
      </c>
      <c r="BU2143" t="inlineStr">
        <is>
          <t>staging_Tan_et_al_2026.csv</t>
        </is>
      </c>
      <c r="BW2143" t="n">
        <v>2013</v>
      </c>
      <c r="BX2143" t="n">
        <v>2021</v>
      </c>
      <c r="BY2143" t="inlineStr">
        <is>
          <t>China</t>
        </is>
      </c>
      <c r="BZ2143" t="n">
        <v>2017</v>
      </c>
      <c r="CA2143" t="n">
        <v>0.6666666666666666</v>
      </c>
      <c r="CB2143" t="n">
        <v>1</v>
      </c>
      <c r="CC2143" t="n">
        <v>1</v>
      </c>
      <c r="CD2143" t="n">
        <v>-0.01456768841028648</v>
      </c>
      <c r="CE2143" t="n">
        <v>1</v>
      </c>
    </row>
    <row r="2144">
      <c r="A2144" t="inlineStr">
        <is>
          <t>Tan et al (2026)</t>
        </is>
      </c>
      <c r="B2144" t="n">
        <v>3449</v>
      </c>
      <c r="C2144" t="n">
        <v>-0.02645008707847478</v>
      </c>
      <c r="D2144" t="n">
        <v>25800</v>
      </c>
      <c r="E2144">
        <f>IF(ISNUMBER($BA2144),$BA2144,IF(AND(ISNUMBER($D2144),ISNUMBER($BW2144),ISNUMBER($BX2144)),$D2144*($BX2144-$BW2144+1),""))</f>
        <v>25800.0</v>
      </c>
      <c r="H2144" t="inlineStr">
        <is>
          <t>partial</t>
        </is>
      </c>
      <c r="I2144" t="inlineStr">
        <is>
          <t>T-Statistic available</t>
        </is>
      </c>
      <c r="J2144">
        <f>IF($BW2144&lt;&gt;"",$BW2144,"")</f>
        <v>2013.0</v>
      </c>
      <c r="K2144">
        <f>IF($BX2144&lt;&gt;"",$BX2144,"")</f>
        <v>2021.0</v>
      </c>
      <c r="L2144">
        <f>IF(AND(ISNUMBER($BW2144),ISNUMBER($BX2144)),($BW2144+$BX2144)/2,"")</f>
        <v>2017.0</v>
      </c>
      <c r="M2144">
        <f>IF($L2144&lt;&gt;"",$L2144,"")</f>
        <v>2017.0</v>
      </c>
      <c r="N2144">
        <f>IF(AND(ISNUMBER($BW2144),ISNUMBER($BX2144)),MIN(1,MAX(0,($BX2144-2016+1)/($BX2144-$BW2144+1))),"")</f>
        <v>0.6666666666666666</v>
      </c>
      <c r="O2144">
        <f>IF(AND(ISNUMBER($BW2144),ISNUMBER($BX2144)),MIN(1,MAX(0,($BX2144-2017+1)/($BX2144-$BW2144+1))),"")</f>
        <v>0.5555555555555556</v>
      </c>
      <c r="P2144">
        <f>IF(AND(ISNUMBER($BW2144),ISNUMBER($BX2144)),MIN(1,MAX(0,($BX2144-2018+1)/($BX2144-$BW2144+1))),"")</f>
        <v>0.4444444444444444</v>
      </c>
      <c r="Q2144">
        <f>IF(AND(ISNUMBER($BW2144),ISNUMBER($BX2144)),MIN(1,MAX(0,($BX2144-2019+1)/($BX2144-$BW2144+1))),"")</f>
        <v>0.3333333333333333</v>
      </c>
      <c r="R2144">
        <f>IF(AND(ISNUMBER($BW2144),ISNUMBER($BX2144)),MIN(1,MAX(0,($BX2144-2016+1)/($BX2144-$BW2144+1))),"")</f>
        <v>0.6666666666666666</v>
      </c>
      <c r="S2144">
        <f>IF($L2144&lt;&gt;"",IF($L2144&gt;=2015.5,1,0),"")</f>
        <v>1.0</v>
      </c>
      <c r="T2144">
        <f>IF($L2144&lt;&gt;"",IF($L2144&gt;=2016,1,0),"")</f>
        <v>1.0</v>
      </c>
      <c r="U2144">
        <f>IF(ISNUMBER($BX2144),IF($BX2144&gt;=2016,1,0),"")</f>
        <v>1.0</v>
      </c>
      <c r="V2144">
        <f>IF(ISNUMBER($BW2144),IF($BW2144&gt;=2016,1,0),"")</f>
        <v>0.0</v>
      </c>
      <c r="W2144" t="str">
        <f>IF(AND(ISNUMBER($BW2144),ISNUMBER($BX2144)),IF($BW2144&gt;=2016,"post-only",IF($BX2144&lt;2016,"pre-only","mixed")),"")</f>
        <v>mixed</v>
      </c>
      <c r="X2144">
        <f>IF(AND(ISNUMBER($BW2144),ISNUMBER($BX2144)),MIN(1,MAX(0,($BX2144-2017+1)/($BX2144-$BW2144+1))),"")</f>
        <v>0.5555555555555556</v>
      </c>
      <c r="Y2144">
        <f>IF(AND(ISNUMBER($BW2144),ISNUMBER($BX2144)),MIN(1,MAX(0,($BX2144-2018+1)/($BX2144-$BW2144+1))),"")</f>
        <v>0.4444444444444444</v>
      </c>
      <c r="Z2144">
        <f>IF(AND(ISNUMBER($BW2144),ISNUMBER($BX2144)),MIN(1,MAX(0,($BX2144-2019+1)/($BX2144-$BW2144+1))),"")</f>
        <v>0.3333333333333333</v>
      </c>
      <c r="AA2144">
        <f>IF(ISNUMBER($BX2144),IF($BX2144&gt;=2017,1,0),"")</f>
        <v>1.0</v>
      </c>
      <c r="AB2144">
        <f>IF(ISNUMBER($BX2144),IF($BX2144&gt;=2018,1,0),"")</f>
        <v>1.0</v>
      </c>
      <c r="AC2144">
        <f>IF(ISNUMBER($BX2144),IF($BX2144&gt;=2019,1,0),"")</f>
        <v>1.0</v>
      </c>
      <c r="AD2144">
        <f>IF($L2144&lt;&gt;"",IF($L2144&gt;2013,1,0),"")</f>
        <v>1.0</v>
      </c>
      <c r="AE2144">
        <f>IF($L2144&lt;&gt;"",1+IF($L2144&gt;2011,1,0)+IF($L2144&gt;2014,1,0),"")</f>
        <v>3.0</v>
      </c>
      <c r="AF2144" t="inlineStr">
        <is>
          <t>loan (interest rate)</t>
        </is>
      </c>
      <c r="AG2144" t="inlineStr">
        <is>
          <t>disclosure</t>
        </is>
      </c>
      <c r="AH2144" t="inlineStr">
        <is>
          <t>non-sensitive</t>
        </is>
      </c>
      <c r="AI2144" t="inlineStr">
        <is>
          <t>without ETS/CT</t>
        </is>
      </c>
      <c r="AJ2144" t="inlineStr">
        <is>
          <t>with ETS/CT</t>
        </is>
      </c>
      <c r="AK2144" t="str">
        <f>IF(AND($CF2144&lt;&gt;"",IFERROR(INDEX(subsample_country_map!$B:$B,MATCH($CF2144,subsample_country_map!$A:$A,0)),"")&lt;&gt;""),INDEX(subsample_country_map!$B:$B,MATCH($CF2144,subsample_country_map!$A:$A,0)),INDEX(lookup!$AA:$AA,MATCH($A2144,lookup!$A:$A,0)))</f>
        <v>3_AsiaPac</v>
      </c>
      <c r="AL2144" t="str">
        <f>IF(AND($CF2144&lt;&gt;"",IFERROR(INDEX(subsample_country_map!$C:$C,MATCH($CF2144,subsample_country_map!$A:$A,0)),"")&lt;&gt;""),INDEX(subsample_country_map!$C:$C,MATCH($CF2144,subsample_country_map!$A:$A,0)),INDEX(lookup!$AB:$AB,MATCH($A2144,lookup!$A:$A,0)))</f>
        <v>2_developing</v>
      </c>
      <c r="AM2144" t="str">
        <f>IF(AND($CF2144&lt;&gt;"",IFERROR(INDEX(subsample_country_map!$D:$D,MATCH($CF2144,subsample_country_map!$A:$A,0)),"")&lt;&gt;""),INDEX(subsample_country_map!$D:$D,MATCH($CF2144,subsample_country_map!$A:$A,0)),INDEX(lookup!$AC:$AC,MATCH($A2144,lookup!$A:$A,0)))</f>
        <v>2_non_western</v>
      </c>
      <c r="AN2144" t="str">
        <f>IF(AND($CF2144&lt;&gt;"",IFERROR(INDEX(subsample_country_map!$E:$E,MATCH($CF2144,subsample_country_map!$A:$A,0)),"")&lt;&gt;""),INDEX(subsample_country_map!$E:$E,MATCH($CF2144,subsample_country_map!$A:$A,0)),INDEX(lookup!$AD:$AD,MATCH($A2144,lookup!$A:$A,0)))</f>
        <v>2_civil law</v>
      </c>
      <c r="AO2144" t="str">
        <f>INDEX(lookup!$Y:$Y,MATCH($A2144,lookup!$A:$A,0))</f>
        <v>0_published</v>
      </c>
      <c r="AP2144" t="str">
        <f>INDEX(lookup!$Z:$Z,MATCH($A2144,lookup!$A:$A,0))</f>
        <v>1_VHB high</v>
      </c>
      <c r="AQ2144" t="str">
        <f>INDEX(lookup!$W:$W,MATCH($A2144,lookup!$A:$A,0))</f>
        <v>1_fin/acc/econ</v>
      </c>
      <c r="AS2144" t="inlineStr">
        <is>
          <t>staging</t>
        </is>
      </c>
      <c r="AT2144" t="inlineStr">
        <is>
          <t>good-CER</t>
        </is>
      </c>
      <c r="AU2144" t="inlineStr">
        <is>
          <t>cost</t>
        </is>
      </c>
      <c r="AV2144" t="inlineStr">
        <is>
          <t>-0.001</t>
        </is>
      </c>
      <c r="AX2144" t="inlineStr">
        <is>
          <t>-4.25</t>
        </is>
      </c>
      <c r="BA2144" t="n">
        <v>25800</v>
      </c>
      <c r="BB2144" t="inlineStr">
        <is>
          <t>1</t>
        </is>
      </c>
      <c r="BC2144" t="inlineStr">
        <is>
          <t>FE</t>
        </is>
      </c>
      <c r="BD2144" t="inlineStr">
        <is>
          <t>firm</t>
        </is>
      </c>
      <c r="BE2144" t="inlineStr">
        <is>
          <t>none</t>
        </is>
      </c>
      <c r="BI2144" t="inlineStr">
        <is>
          <t>Table 3</t>
        </is>
      </c>
      <c r="BJ2144" t="inlineStr">
        <is>
          <t>col (4) Count full controls incl. LnWords</t>
        </is>
      </c>
      <c r="BK2144" t="inlineStr">
        <is>
          <t>8</t>
        </is>
      </c>
      <c r="BL2144" t="inlineStr">
        <is>
          <t>Count -0.001*** (-4.25)</t>
        </is>
      </c>
      <c r="BM2144" t="inlineStr">
        <is>
          <t>Count</t>
        </is>
      </c>
      <c r="BN2144" t="inlineStr">
        <is>
          <t>Cost (net financial expenses / total liabilities)</t>
        </is>
      </c>
      <c r="BO2144" t="inlineStr">
        <is>
          <t>update</t>
        </is>
      </c>
      <c r="BP2144" t="inlineStr">
        <is>
          <t>Tan et al (2026)</t>
        </is>
      </c>
      <c r="BQ2144" t="inlineStr">
        <is>
          <t>computed</t>
        </is>
      </c>
      <c r="BT2144" t="n">
        <v>0</v>
      </c>
      <c r="BU2144" t="inlineStr">
        <is>
          <t>staging_Tan_et_al_2026.csv</t>
        </is>
      </c>
      <c r="BW2144" t="n">
        <v>2013</v>
      </c>
      <c r="BX2144" t="n">
        <v>2021</v>
      </c>
      <c r="BY2144" t="inlineStr">
        <is>
          <t>China</t>
        </is>
      </c>
      <c r="BZ2144" t="n">
        <v>2017</v>
      </c>
      <c r="CA2144" t="n">
        <v>0.6666666666666666</v>
      </c>
      <c r="CB2144" t="n">
        <v>1</v>
      </c>
      <c r="CC2144" t="n">
        <v>1</v>
      </c>
      <c r="CD2144" t="n">
        <v>-0.02645625789193111</v>
      </c>
      <c r="CE2144" t="n">
        <v>1</v>
      </c>
    </row>
    <row r="2145">
      <c r="A2145" t="inlineStr">
        <is>
          <t>Tan et al (2026)</t>
        </is>
      </c>
      <c r="B2145" t="n">
        <v>3450</v>
      </c>
      <c r="C2145" t="n">
        <v>-0.02769386386484694</v>
      </c>
      <c r="D2145" t="n">
        <v>25800</v>
      </c>
      <c r="E2145">
        <f>IF(ISNUMBER($BA2145),$BA2145,IF(AND(ISNUMBER($D2145),ISNUMBER($BW2145),ISNUMBER($BX2145)),$D2145*($BX2145-$BW2145+1),""))</f>
        <v>25800.0</v>
      </c>
      <c r="H2145" t="inlineStr">
        <is>
          <t>partial</t>
        </is>
      </c>
      <c r="I2145" t="inlineStr">
        <is>
          <t>T-Statistic available</t>
        </is>
      </c>
      <c r="J2145">
        <f>IF($BW2145&lt;&gt;"",$BW2145,"")</f>
        <v>2013.0</v>
      </c>
      <c r="K2145">
        <f>IF($BX2145&lt;&gt;"",$BX2145,"")</f>
        <v>2021.0</v>
      </c>
      <c r="L2145">
        <f>IF(AND(ISNUMBER($BW2145),ISNUMBER($BX2145)),($BW2145+$BX2145)/2,"")</f>
        <v>2017.0</v>
      </c>
      <c r="M2145">
        <f>IF($L2145&lt;&gt;"",$L2145,"")</f>
        <v>2017.0</v>
      </c>
      <c r="N2145">
        <f>IF(AND(ISNUMBER($BW2145),ISNUMBER($BX2145)),MIN(1,MAX(0,($BX2145-2016+1)/($BX2145-$BW2145+1))),"")</f>
        <v>0.6666666666666666</v>
      </c>
      <c r="O2145">
        <f>IF(AND(ISNUMBER($BW2145),ISNUMBER($BX2145)),MIN(1,MAX(0,($BX2145-2017+1)/($BX2145-$BW2145+1))),"")</f>
        <v>0.5555555555555556</v>
      </c>
      <c r="P2145">
        <f>IF(AND(ISNUMBER($BW2145),ISNUMBER($BX2145)),MIN(1,MAX(0,($BX2145-2018+1)/($BX2145-$BW2145+1))),"")</f>
        <v>0.4444444444444444</v>
      </c>
      <c r="Q2145">
        <f>IF(AND(ISNUMBER($BW2145),ISNUMBER($BX2145)),MIN(1,MAX(0,($BX2145-2019+1)/($BX2145-$BW2145+1))),"")</f>
        <v>0.3333333333333333</v>
      </c>
      <c r="R2145">
        <f>IF(AND(ISNUMBER($BW2145),ISNUMBER($BX2145)),MIN(1,MAX(0,($BX2145-2016+1)/($BX2145-$BW2145+1))),"")</f>
        <v>0.6666666666666666</v>
      </c>
      <c r="S2145">
        <f>IF($L2145&lt;&gt;"",IF($L2145&gt;=2015.5,1,0),"")</f>
        <v>1.0</v>
      </c>
      <c r="T2145">
        <f>IF($L2145&lt;&gt;"",IF($L2145&gt;=2016,1,0),"")</f>
        <v>1.0</v>
      </c>
      <c r="U2145">
        <f>IF(ISNUMBER($BX2145),IF($BX2145&gt;=2016,1,0),"")</f>
        <v>1.0</v>
      </c>
      <c r="V2145">
        <f>IF(ISNUMBER($BW2145),IF($BW2145&gt;=2016,1,0),"")</f>
        <v>0.0</v>
      </c>
      <c r="W2145" t="str">
        <f>IF(AND(ISNUMBER($BW2145),ISNUMBER($BX2145)),IF($BW2145&gt;=2016,"post-only",IF($BX2145&lt;2016,"pre-only","mixed")),"")</f>
        <v>mixed</v>
      </c>
      <c r="X2145">
        <f>IF(AND(ISNUMBER($BW2145),ISNUMBER($BX2145)),MIN(1,MAX(0,($BX2145-2017+1)/($BX2145-$BW2145+1))),"")</f>
        <v>0.5555555555555556</v>
      </c>
      <c r="Y2145">
        <f>IF(AND(ISNUMBER($BW2145),ISNUMBER($BX2145)),MIN(1,MAX(0,($BX2145-2018+1)/($BX2145-$BW2145+1))),"")</f>
        <v>0.4444444444444444</v>
      </c>
      <c r="Z2145">
        <f>IF(AND(ISNUMBER($BW2145),ISNUMBER($BX2145)),MIN(1,MAX(0,($BX2145-2019+1)/($BX2145-$BW2145+1))),"")</f>
        <v>0.3333333333333333</v>
      </c>
      <c r="AA2145">
        <f>IF(ISNUMBER($BX2145),IF($BX2145&gt;=2017,1,0),"")</f>
        <v>1.0</v>
      </c>
      <c r="AB2145">
        <f>IF(ISNUMBER($BX2145),IF($BX2145&gt;=2018,1,0),"")</f>
        <v>1.0</v>
      </c>
      <c r="AC2145">
        <f>IF(ISNUMBER($BX2145),IF($BX2145&gt;=2019,1,0),"")</f>
        <v>1.0</v>
      </c>
      <c r="AD2145">
        <f>IF($L2145&lt;&gt;"",IF($L2145&gt;2013,1,0),"")</f>
        <v>1.0</v>
      </c>
      <c r="AE2145">
        <f>IF($L2145&lt;&gt;"",1+IF($L2145&gt;2011,1,0)+IF($L2145&gt;2014,1,0),"")</f>
        <v>3.0</v>
      </c>
      <c r="AF2145" t="inlineStr">
        <is>
          <t>loan (interest rate)</t>
        </is>
      </c>
      <c r="AG2145" t="inlineStr">
        <is>
          <t>disclosure</t>
        </is>
      </c>
      <c r="AH2145" t="inlineStr">
        <is>
          <t>non-sensitive</t>
        </is>
      </c>
      <c r="AI2145" t="inlineStr">
        <is>
          <t>without ETS/CT</t>
        </is>
      </c>
      <c r="AJ2145" t="inlineStr">
        <is>
          <t>with ETS/CT</t>
        </is>
      </c>
      <c r="AK2145" t="str">
        <f>IF(AND($CF2145&lt;&gt;"",IFERROR(INDEX(subsample_country_map!$B:$B,MATCH($CF2145,subsample_country_map!$A:$A,0)),"")&lt;&gt;""),INDEX(subsample_country_map!$B:$B,MATCH($CF2145,subsample_country_map!$A:$A,0)),INDEX(lookup!$AA:$AA,MATCH($A2145,lookup!$A:$A,0)))</f>
        <v>3_AsiaPac</v>
      </c>
      <c r="AL2145" t="str">
        <f>IF(AND($CF2145&lt;&gt;"",IFERROR(INDEX(subsample_country_map!$C:$C,MATCH($CF2145,subsample_country_map!$A:$A,0)),"")&lt;&gt;""),INDEX(subsample_country_map!$C:$C,MATCH($CF2145,subsample_country_map!$A:$A,0)),INDEX(lookup!$AB:$AB,MATCH($A2145,lookup!$A:$A,0)))</f>
        <v>2_developing</v>
      </c>
      <c r="AM2145" t="str">
        <f>IF(AND($CF2145&lt;&gt;"",IFERROR(INDEX(subsample_country_map!$D:$D,MATCH($CF2145,subsample_country_map!$A:$A,0)),"")&lt;&gt;""),INDEX(subsample_country_map!$D:$D,MATCH($CF2145,subsample_country_map!$A:$A,0)),INDEX(lookup!$AC:$AC,MATCH($A2145,lookup!$A:$A,0)))</f>
        <v>2_non_western</v>
      </c>
      <c r="AN2145" t="str">
        <f>IF(AND($CF2145&lt;&gt;"",IFERROR(INDEX(subsample_country_map!$E:$E,MATCH($CF2145,subsample_country_map!$A:$A,0)),"")&lt;&gt;""),INDEX(subsample_country_map!$E:$E,MATCH($CF2145,subsample_country_map!$A:$A,0)),INDEX(lookup!$AD:$AD,MATCH($A2145,lookup!$A:$A,0)))</f>
        <v>2_civil law</v>
      </c>
      <c r="AO2145" t="str">
        <f>INDEX(lookup!$Y:$Y,MATCH($A2145,lookup!$A:$A,0))</f>
        <v>0_published</v>
      </c>
      <c r="AP2145" t="str">
        <f>INDEX(lookup!$Z:$Z,MATCH($A2145,lookup!$A:$A,0))</f>
        <v>1_VHB high</v>
      </c>
      <c r="AQ2145" t="str">
        <f>INDEX(lookup!$W:$W,MATCH($A2145,lookup!$A:$A,0))</f>
        <v>1_fin/acc/econ</v>
      </c>
      <c r="AS2145" t="inlineStr">
        <is>
          <t>staging</t>
        </is>
      </c>
      <c r="AT2145" t="inlineStr">
        <is>
          <t>good-CER</t>
        </is>
      </c>
      <c r="AU2145" t="inlineStr">
        <is>
          <t>cost</t>
        </is>
      </c>
      <c r="AV2145" t="inlineStr">
        <is>
          <t>-0.611</t>
        </is>
      </c>
      <c r="AX2145" t="inlineStr">
        <is>
          <t>-4.45</t>
        </is>
      </c>
      <c r="BA2145" t="n">
        <v>25800</v>
      </c>
      <c r="BB2145" t="inlineStr">
        <is>
          <t>1</t>
        </is>
      </c>
      <c r="BC2145" t="inlineStr">
        <is>
          <t>FE</t>
        </is>
      </c>
      <c r="BD2145" t="inlineStr">
        <is>
          <t>firm</t>
        </is>
      </c>
      <c r="BE2145" t="inlineStr">
        <is>
          <t>none</t>
        </is>
      </c>
      <c r="BI2145" t="inlineStr">
        <is>
          <t>Table 3</t>
        </is>
      </c>
      <c r="BJ2145" t="inlineStr">
        <is>
          <t>col (5) CCRD with LnWords control</t>
        </is>
      </c>
      <c r="BK2145" t="inlineStr">
        <is>
          <t>8</t>
        </is>
      </c>
      <c r="BL2145" t="inlineStr">
        <is>
          <t>CCRD -0.611*** (-4.45)</t>
        </is>
      </c>
      <c r="BM2145" t="inlineStr">
        <is>
          <t>CCRD</t>
        </is>
      </c>
      <c r="BN2145" t="inlineStr">
        <is>
          <t>Cost (net financial expenses / total liabilities)</t>
        </is>
      </c>
      <c r="BO2145" t="inlineStr">
        <is>
          <t>update</t>
        </is>
      </c>
      <c r="BP2145" t="inlineStr">
        <is>
          <t>Tan et al (2026)</t>
        </is>
      </c>
      <c r="BQ2145" t="inlineStr">
        <is>
          <t>computed</t>
        </is>
      </c>
      <c r="BT2145" t="n">
        <v>0</v>
      </c>
      <c r="BU2145" t="inlineStr">
        <is>
          <t>staging_Tan_et_al_2026.csv</t>
        </is>
      </c>
      <c r="BW2145" t="n">
        <v>2013</v>
      </c>
      <c r="BX2145" t="n">
        <v>2021</v>
      </c>
      <c r="BY2145" t="inlineStr">
        <is>
          <t>China</t>
        </is>
      </c>
      <c r="BZ2145" t="n">
        <v>2017</v>
      </c>
      <c r="CA2145" t="n">
        <v>0.6666666666666666</v>
      </c>
      <c r="CB2145" t="n">
        <v>1</v>
      </c>
      <c r="CC2145" t="n">
        <v>1</v>
      </c>
      <c r="CD2145" t="n">
        <v>-0.02770094706178898</v>
      </c>
      <c r="CE2145" t="n">
        <v>1</v>
      </c>
    </row>
    <row r="2146">
      <c r="A2146" t="inlineStr">
        <is>
          <t>Tan et al (2026)</t>
        </is>
      </c>
      <c r="B2146" t="n">
        <v>3451</v>
      </c>
      <c r="C2146" t="n">
        <v>-0.01927478473983292</v>
      </c>
      <c r="D2146" t="n">
        <v>15241</v>
      </c>
      <c r="E2146">
        <f>IF(ISNUMBER($BA2146),$BA2146,IF(AND(ISNUMBER($D2146),ISNUMBER($BW2146),ISNUMBER($BX2146)),$D2146*($BX2146-$BW2146+1),""))</f>
        <v>15241.0</v>
      </c>
      <c r="H2146" t="inlineStr">
        <is>
          <t>partial</t>
        </is>
      </c>
      <c r="I2146" t="inlineStr">
        <is>
          <t>T-Statistic available</t>
        </is>
      </c>
      <c r="J2146">
        <f>IF($BW2146&lt;&gt;"",$BW2146,"")</f>
        <v>2013.0</v>
      </c>
      <c r="K2146">
        <f>IF($BX2146&lt;&gt;"",$BX2146,"")</f>
        <v>2021.0</v>
      </c>
      <c r="L2146">
        <f>IF(AND(ISNUMBER($BW2146),ISNUMBER($BX2146)),($BW2146+$BX2146)/2,"")</f>
        <v>2017.0</v>
      </c>
      <c r="M2146">
        <f>IF($L2146&lt;&gt;"",$L2146,"")</f>
        <v>2017.0</v>
      </c>
      <c r="N2146">
        <f>IF(AND(ISNUMBER($BW2146),ISNUMBER($BX2146)),MIN(1,MAX(0,($BX2146-2016+1)/($BX2146-$BW2146+1))),"")</f>
        <v>0.6666666666666666</v>
      </c>
      <c r="O2146">
        <f>IF(AND(ISNUMBER($BW2146),ISNUMBER($BX2146)),MIN(1,MAX(0,($BX2146-2017+1)/($BX2146-$BW2146+1))),"")</f>
        <v>0.5555555555555556</v>
      </c>
      <c r="P2146">
        <f>IF(AND(ISNUMBER($BW2146),ISNUMBER($BX2146)),MIN(1,MAX(0,($BX2146-2018+1)/($BX2146-$BW2146+1))),"")</f>
        <v>0.4444444444444444</v>
      </c>
      <c r="Q2146">
        <f>IF(AND(ISNUMBER($BW2146),ISNUMBER($BX2146)),MIN(1,MAX(0,($BX2146-2019+1)/($BX2146-$BW2146+1))),"")</f>
        <v>0.3333333333333333</v>
      </c>
      <c r="R2146">
        <f>IF(AND(ISNUMBER($BW2146),ISNUMBER($BX2146)),MIN(1,MAX(0,($BX2146-2016+1)/($BX2146-$BW2146+1))),"")</f>
        <v>0.6666666666666666</v>
      </c>
      <c r="S2146">
        <f>IF($L2146&lt;&gt;"",IF($L2146&gt;=2015.5,1,0),"")</f>
        <v>1.0</v>
      </c>
      <c r="T2146">
        <f>IF($L2146&lt;&gt;"",IF($L2146&gt;=2016,1,0),"")</f>
        <v>1.0</v>
      </c>
      <c r="U2146">
        <f>IF(ISNUMBER($BX2146),IF($BX2146&gt;=2016,1,0),"")</f>
        <v>1.0</v>
      </c>
      <c r="V2146">
        <f>IF(ISNUMBER($BW2146),IF($BW2146&gt;=2016,1,0),"")</f>
        <v>0.0</v>
      </c>
      <c r="W2146" t="str">
        <f>IF(AND(ISNUMBER($BW2146),ISNUMBER($BX2146)),IF($BW2146&gt;=2016,"post-only",IF($BX2146&lt;2016,"pre-only","mixed")),"")</f>
        <v>mixed</v>
      </c>
      <c r="X2146">
        <f>IF(AND(ISNUMBER($BW2146),ISNUMBER($BX2146)),MIN(1,MAX(0,($BX2146-2017+1)/($BX2146-$BW2146+1))),"")</f>
        <v>0.5555555555555556</v>
      </c>
      <c r="Y2146">
        <f>IF(AND(ISNUMBER($BW2146),ISNUMBER($BX2146)),MIN(1,MAX(0,($BX2146-2018+1)/($BX2146-$BW2146+1))),"")</f>
        <v>0.4444444444444444</v>
      </c>
      <c r="Z2146">
        <f>IF(AND(ISNUMBER($BW2146),ISNUMBER($BX2146)),MIN(1,MAX(0,($BX2146-2019+1)/($BX2146-$BW2146+1))),"")</f>
        <v>0.3333333333333333</v>
      </c>
      <c r="AA2146">
        <f>IF(ISNUMBER($BX2146),IF($BX2146&gt;=2017,1,0),"")</f>
        <v>1.0</v>
      </c>
      <c r="AB2146">
        <f>IF(ISNUMBER($BX2146),IF($BX2146&gt;=2018,1,0),"")</f>
        <v>1.0</v>
      </c>
      <c r="AC2146">
        <f>IF(ISNUMBER($BX2146),IF($BX2146&gt;=2019,1,0),"")</f>
        <v>1.0</v>
      </c>
      <c r="AD2146">
        <f>IF($L2146&lt;&gt;"",IF($L2146&gt;2013,1,0),"")</f>
        <v>1.0</v>
      </c>
      <c r="AE2146">
        <f>IF($L2146&lt;&gt;"",1+IF($L2146&gt;2011,1,0)+IF($L2146&gt;2014,1,0),"")</f>
        <v>3.0</v>
      </c>
      <c r="AF2146" t="inlineStr">
        <is>
          <t>loan (interest rate)</t>
        </is>
      </c>
      <c r="AG2146" t="inlineStr">
        <is>
          <t>disclosure</t>
        </is>
      </c>
      <c r="AH2146" t="inlineStr">
        <is>
          <t>non-sensitive</t>
        </is>
      </c>
      <c r="AI2146" t="inlineStr">
        <is>
          <t>without ETS/CT</t>
        </is>
      </c>
      <c r="AJ2146" t="inlineStr">
        <is>
          <t>with ETS/CT</t>
        </is>
      </c>
      <c r="AK2146" t="str">
        <f>IF(AND($CF2146&lt;&gt;"",IFERROR(INDEX(subsample_country_map!$B:$B,MATCH($CF2146,subsample_country_map!$A:$A,0)),"")&lt;&gt;""),INDEX(subsample_country_map!$B:$B,MATCH($CF2146,subsample_country_map!$A:$A,0)),INDEX(lookup!$AA:$AA,MATCH($A2146,lookup!$A:$A,0)))</f>
        <v>3_AsiaPac</v>
      </c>
      <c r="AL2146" t="str">
        <f>IF(AND($CF2146&lt;&gt;"",IFERROR(INDEX(subsample_country_map!$C:$C,MATCH($CF2146,subsample_country_map!$A:$A,0)),"")&lt;&gt;""),INDEX(subsample_country_map!$C:$C,MATCH($CF2146,subsample_country_map!$A:$A,0)),INDEX(lookup!$AB:$AB,MATCH($A2146,lookup!$A:$A,0)))</f>
        <v>2_developing</v>
      </c>
      <c r="AM2146" t="str">
        <f>IF(AND($CF2146&lt;&gt;"",IFERROR(INDEX(subsample_country_map!$D:$D,MATCH($CF2146,subsample_country_map!$A:$A,0)),"")&lt;&gt;""),INDEX(subsample_country_map!$D:$D,MATCH($CF2146,subsample_country_map!$A:$A,0)),INDEX(lookup!$AC:$AC,MATCH($A2146,lookup!$A:$A,0)))</f>
        <v>2_non_western</v>
      </c>
      <c r="AN2146" t="str">
        <f>IF(AND($CF2146&lt;&gt;"",IFERROR(INDEX(subsample_country_map!$E:$E,MATCH($CF2146,subsample_country_map!$A:$A,0)),"")&lt;&gt;""),INDEX(subsample_country_map!$E:$E,MATCH($CF2146,subsample_country_map!$A:$A,0)),INDEX(lookup!$AD:$AD,MATCH($A2146,lookup!$A:$A,0)))</f>
        <v>2_civil law</v>
      </c>
      <c r="AO2146" t="str">
        <f>INDEX(lookup!$Y:$Y,MATCH($A2146,lookup!$A:$A,0))</f>
        <v>0_published</v>
      </c>
      <c r="AP2146" t="str">
        <f>INDEX(lookup!$Z:$Z,MATCH($A2146,lookup!$A:$A,0))</f>
        <v>1_VHB high</v>
      </c>
      <c r="AQ2146" t="str">
        <f>INDEX(lookup!$W:$W,MATCH($A2146,lookup!$A:$A,0))</f>
        <v>1_fin/acc/econ</v>
      </c>
      <c r="AS2146" t="inlineStr">
        <is>
          <t>staging</t>
        </is>
      </c>
      <c r="AT2146" t="inlineStr">
        <is>
          <t>good-CER</t>
        </is>
      </c>
      <c r="AU2146" t="inlineStr">
        <is>
          <t>cost</t>
        </is>
      </c>
      <c r="AV2146" t="inlineStr">
        <is>
          <t>-0.310</t>
        </is>
      </c>
      <c r="AX2146" t="inlineStr">
        <is>
          <t>-2.38</t>
        </is>
      </c>
      <c r="BA2146" t="n">
        <v>15241</v>
      </c>
      <c r="BB2146" t="inlineStr">
        <is>
          <t>1</t>
        </is>
      </c>
      <c r="BC2146" t="inlineStr">
        <is>
          <t>FE</t>
        </is>
      </c>
      <c r="BD2146" t="inlineStr">
        <is>
          <t>firm</t>
        </is>
      </c>
      <c r="BE2146" t="inlineStr">
        <is>
          <t>period</t>
        </is>
      </c>
      <c r="BF2146" t="inlineStr">
        <is>
          <t>excludes observations from the COVID-19 pandemic years (2020-2021)</t>
        </is>
      </c>
      <c r="BG2146" t="inlineStr">
        <is>
          <t>2013</t>
        </is>
      </c>
      <c r="BH2146" t="inlineStr">
        <is>
          <t>2019</t>
        </is>
      </c>
      <c r="BI2146" t="inlineStr">
        <is>
          <t>Table 3</t>
        </is>
      </c>
      <c r="BJ2146" t="inlineStr">
        <is>
          <t>col (7) modified sample period</t>
        </is>
      </c>
      <c r="BK2146" t="inlineStr">
        <is>
          <t>8</t>
        </is>
      </c>
      <c r="BL2146" t="inlineStr">
        <is>
          <t>CCRD -0.310** (-2.38)</t>
        </is>
      </c>
      <c r="BM2146" t="inlineStr">
        <is>
          <t>CCRD</t>
        </is>
      </c>
      <c r="BN2146" t="inlineStr">
        <is>
          <t>Cost (net financial expenses / total liabilities)</t>
        </is>
      </c>
      <c r="BO2146" t="inlineStr">
        <is>
          <t>update</t>
        </is>
      </c>
      <c r="BP2146" t="inlineStr">
        <is>
          <t>Tan et al (2026)</t>
        </is>
      </c>
      <c r="BQ2146" t="inlineStr">
        <is>
          <t>computed</t>
        </is>
      </c>
      <c r="BT2146" t="n">
        <v>0</v>
      </c>
      <c r="BU2146" t="inlineStr">
        <is>
          <t>staging_Tan_et_al_2026.csv</t>
        </is>
      </c>
      <c r="BW2146" t="n">
        <v>2013</v>
      </c>
      <c r="BX2146" t="n">
        <v>2021</v>
      </c>
      <c r="BY2146" t="inlineStr">
        <is>
          <t>China</t>
        </is>
      </c>
      <c r="BZ2146" t="n">
        <v>2017</v>
      </c>
      <c r="CA2146" t="n">
        <v>0.6666666666666666</v>
      </c>
      <c r="CB2146" t="n">
        <v>1</v>
      </c>
      <c r="CC2146" t="n">
        <v>1</v>
      </c>
      <c r="CD2146" t="n">
        <v>-0.01927717224422192</v>
      </c>
      <c r="CE2146" t="n">
        <v>1</v>
      </c>
    </row>
    <row r="2147">
      <c r="A2147" t="inlineStr">
        <is>
          <t>Tan et al (2026)</t>
        </is>
      </c>
      <c r="B2147" t="n">
        <v>3452</v>
      </c>
      <c r="C2147" t="n">
        <v>-0.02825352180378933</v>
      </c>
      <c r="D2147" t="n">
        <v>25800</v>
      </c>
      <c r="E2147">
        <f>IF(ISNUMBER($BA2147),$BA2147,IF(AND(ISNUMBER($D2147),ISNUMBER($BW2147),ISNUMBER($BX2147)),$D2147*($BX2147-$BW2147+1),""))</f>
        <v>25800.0</v>
      </c>
      <c r="H2147" t="inlineStr">
        <is>
          <t>partial</t>
        </is>
      </c>
      <c r="I2147" t="inlineStr">
        <is>
          <t>T-Statistic available</t>
        </is>
      </c>
      <c r="J2147">
        <f>IF($BW2147&lt;&gt;"",$BW2147,"")</f>
        <v>2013.0</v>
      </c>
      <c r="K2147">
        <f>IF($BX2147&lt;&gt;"",$BX2147,"")</f>
        <v>2021.0</v>
      </c>
      <c r="L2147">
        <f>IF(AND(ISNUMBER($BW2147),ISNUMBER($BX2147)),($BW2147+$BX2147)/2,"")</f>
        <v>2017.0</v>
      </c>
      <c r="M2147">
        <f>IF($L2147&lt;&gt;"",$L2147,"")</f>
        <v>2017.0</v>
      </c>
      <c r="N2147">
        <f>IF(AND(ISNUMBER($BW2147),ISNUMBER($BX2147)),MIN(1,MAX(0,($BX2147-2016+1)/($BX2147-$BW2147+1))),"")</f>
        <v>0.6666666666666666</v>
      </c>
      <c r="O2147">
        <f>IF(AND(ISNUMBER($BW2147),ISNUMBER($BX2147)),MIN(1,MAX(0,($BX2147-2017+1)/($BX2147-$BW2147+1))),"")</f>
        <v>0.5555555555555556</v>
      </c>
      <c r="P2147">
        <f>IF(AND(ISNUMBER($BW2147),ISNUMBER($BX2147)),MIN(1,MAX(0,($BX2147-2018+1)/($BX2147-$BW2147+1))),"")</f>
        <v>0.4444444444444444</v>
      </c>
      <c r="Q2147">
        <f>IF(AND(ISNUMBER($BW2147),ISNUMBER($BX2147)),MIN(1,MAX(0,($BX2147-2019+1)/($BX2147-$BW2147+1))),"")</f>
        <v>0.3333333333333333</v>
      </c>
      <c r="R2147">
        <f>IF(AND(ISNUMBER($BW2147),ISNUMBER($BX2147)),MIN(1,MAX(0,($BX2147-2016+1)/($BX2147-$BW2147+1))),"")</f>
        <v>0.6666666666666666</v>
      </c>
      <c r="S2147">
        <f>IF($L2147&lt;&gt;"",IF($L2147&gt;=2015.5,1,0),"")</f>
        <v>1.0</v>
      </c>
      <c r="T2147">
        <f>IF($L2147&lt;&gt;"",IF($L2147&gt;=2016,1,0),"")</f>
        <v>1.0</v>
      </c>
      <c r="U2147">
        <f>IF(ISNUMBER($BX2147),IF($BX2147&gt;=2016,1,0),"")</f>
        <v>1.0</v>
      </c>
      <c r="V2147">
        <f>IF(ISNUMBER($BW2147),IF($BW2147&gt;=2016,1,0),"")</f>
        <v>0.0</v>
      </c>
      <c r="W2147" t="str">
        <f>IF(AND(ISNUMBER($BW2147),ISNUMBER($BX2147)),IF($BW2147&gt;=2016,"post-only",IF($BX2147&lt;2016,"pre-only","mixed")),"")</f>
        <v>mixed</v>
      </c>
      <c r="X2147">
        <f>IF(AND(ISNUMBER($BW2147),ISNUMBER($BX2147)),MIN(1,MAX(0,($BX2147-2017+1)/($BX2147-$BW2147+1))),"")</f>
        <v>0.5555555555555556</v>
      </c>
      <c r="Y2147">
        <f>IF(AND(ISNUMBER($BW2147),ISNUMBER($BX2147)),MIN(1,MAX(0,($BX2147-2018+1)/($BX2147-$BW2147+1))),"")</f>
        <v>0.4444444444444444</v>
      </c>
      <c r="Z2147">
        <f>IF(AND(ISNUMBER($BW2147),ISNUMBER($BX2147)),MIN(1,MAX(0,($BX2147-2019+1)/($BX2147-$BW2147+1))),"")</f>
        <v>0.3333333333333333</v>
      </c>
      <c r="AA2147">
        <f>IF(ISNUMBER($BX2147),IF($BX2147&gt;=2017,1,0),"")</f>
        <v>1.0</v>
      </c>
      <c r="AB2147">
        <f>IF(ISNUMBER($BX2147),IF($BX2147&gt;=2018,1,0),"")</f>
        <v>1.0</v>
      </c>
      <c r="AC2147">
        <f>IF(ISNUMBER($BX2147),IF($BX2147&gt;=2019,1,0),"")</f>
        <v>1.0</v>
      </c>
      <c r="AD2147">
        <f>IF($L2147&lt;&gt;"",IF($L2147&gt;2013,1,0),"")</f>
        <v>1.0</v>
      </c>
      <c r="AE2147">
        <f>IF($L2147&lt;&gt;"",1+IF($L2147&gt;2011,1,0)+IF($L2147&gt;2014,1,0),"")</f>
        <v>3.0</v>
      </c>
      <c r="AF2147" t="inlineStr">
        <is>
          <t>loan (interest rate)</t>
        </is>
      </c>
      <c r="AG2147" t="inlineStr">
        <is>
          <t>disclosure</t>
        </is>
      </c>
      <c r="AH2147" t="inlineStr">
        <is>
          <t>non-sensitive</t>
        </is>
      </c>
      <c r="AI2147" t="inlineStr">
        <is>
          <t>without ETS/CT</t>
        </is>
      </c>
      <c r="AJ2147" t="inlineStr">
        <is>
          <t>with ETS/CT</t>
        </is>
      </c>
      <c r="AK2147" t="str">
        <f>IF(AND($CF2147&lt;&gt;"",IFERROR(INDEX(subsample_country_map!$B:$B,MATCH($CF2147,subsample_country_map!$A:$A,0)),"")&lt;&gt;""),INDEX(subsample_country_map!$B:$B,MATCH($CF2147,subsample_country_map!$A:$A,0)),INDEX(lookup!$AA:$AA,MATCH($A2147,lookup!$A:$A,0)))</f>
        <v>3_AsiaPac</v>
      </c>
      <c r="AL2147" t="str">
        <f>IF(AND($CF2147&lt;&gt;"",IFERROR(INDEX(subsample_country_map!$C:$C,MATCH($CF2147,subsample_country_map!$A:$A,0)),"")&lt;&gt;""),INDEX(subsample_country_map!$C:$C,MATCH($CF2147,subsample_country_map!$A:$A,0)),INDEX(lookup!$AB:$AB,MATCH($A2147,lookup!$A:$A,0)))</f>
        <v>2_developing</v>
      </c>
      <c r="AM2147" t="str">
        <f>IF(AND($CF2147&lt;&gt;"",IFERROR(INDEX(subsample_country_map!$D:$D,MATCH($CF2147,subsample_country_map!$A:$A,0)),"")&lt;&gt;""),INDEX(subsample_country_map!$D:$D,MATCH($CF2147,subsample_country_map!$A:$A,0)),INDEX(lookup!$AC:$AC,MATCH($A2147,lookup!$A:$A,0)))</f>
        <v>2_non_western</v>
      </c>
      <c r="AN2147" t="str">
        <f>IF(AND($CF2147&lt;&gt;"",IFERROR(INDEX(subsample_country_map!$E:$E,MATCH($CF2147,subsample_country_map!$A:$A,0)),"")&lt;&gt;""),INDEX(subsample_country_map!$E:$E,MATCH($CF2147,subsample_country_map!$A:$A,0)),INDEX(lookup!$AD:$AD,MATCH($A2147,lookup!$A:$A,0)))</f>
        <v>2_civil law</v>
      </c>
      <c r="AO2147" t="str">
        <f>INDEX(lookup!$Y:$Y,MATCH($A2147,lookup!$A:$A,0))</f>
        <v>0_published</v>
      </c>
      <c r="AP2147" t="str">
        <f>INDEX(lookup!$Z:$Z,MATCH($A2147,lookup!$A:$A,0))</f>
        <v>1_VHB high</v>
      </c>
      <c r="AQ2147" t="str">
        <f>INDEX(lookup!$W:$W,MATCH($A2147,lookup!$A:$A,0))</f>
        <v>1_fin/acc/econ</v>
      </c>
      <c r="AS2147" t="inlineStr">
        <is>
          <t>staging</t>
        </is>
      </c>
      <c r="AT2147" t="inlineStr">
        <is>
          <t>good-CER</t>
        </is>
      </c>
      <c r="AU2147" t="inlineStr">
        <is>
          <t>cost</t>
        </is>
      </c>
      <c r="AV2147" t="inlineStr">
        <is>
          <t>-0.415</t>
        </is>
      </c>
      <c r="AX2147" t="inlineStr">
        <is>
          <t>-4.54</t>
        </is>
      </c>
      <c r="BA2147" t="n">
        <v>25800</v>
      </c>
      <c r="BB2147" t="inlineStr">
        <is>
          <t>1</t>
        </is>
      </c>
      <c r="BC2147" t="inlineStr">
        <is>
          <t>FE</t>
        </is>
      </c>
      <c r="BD2147" t="inlineStr">
        <is>
          <t>firm</t>
        </is>
      </c>
      <c r="BE2147" t="inlineStr">
        <is>
          <t>none</t>
        </is>
      </c>
      <c r="BI2147" t="inlineStr">
        <is>
          <t>Table 6</t>
        </is>
      </c>
      <c r="BJ2147" t="inlineStr">
        <is>
          <t>col (1) Analyst as control</t>
        </is>
      </c>
      <c r="BK2147" t="inlineStr">
        <is>
          <t>11</t>
        </is>
      </c>
      <c r="BL2147" t="inlineStr">
        <is>
          <t>CCRD -0.415*** (-4.54)</t>
        </is>
      </c>
      <c r="BM2147" t="inlineStr">
        <is>
          <t>CCRD</t>
        </is>
      </c>
      <c r="BN2147" t="inlineStr">
        <is>
          <t>Cost (net financial expenses / total liabilities)</t>
        </is>
      </c>
      <c r="BO2147" t="inlineStr">
        <is>
          <t>update</t>
        </is>
      </c>
      <c r="BP2147" t="inlineStr">
        <is>
          <t>Tan et al (2026)</t>
        </is>
      </c>
      <c r="BQ2147" t="inlineStr">
        <is>
          <t>computed</t>
        </is>
      </c>
      <c r="BT2147" t="n">
        <v>0</v>
      </c>
      <c r="BU2147" t="inlineStr">
        <is>
          <t>staging_Tan_et_al_2026.csv</t>
        </is>
      </c>
      <c r="BW2147" t="n">
        <v>2013</v>
      </c>
      <c r="BX2147" t="n">
        <v>2021</v>
      </c>
      <c r="BY2147" t="inlineStr">
        <is>
          <t>China</t>
        </is>
      </c>
      <c r="BZ2147" t="n">
        <v>2017</v>
      </c>
      <c r="CA2147" t="n">
        <v>0.6666666666666666</v>
      </c>
      <c r="CB2147" t="n">
        <v>1</v>
      </c>
      <c r="CC2147" t="n">
        <v>1</v>
      </c>
      <c r="CD2147" t="n">
        <v>-0.02826104330610513</v>
      </c>
      <c r="CE2147" t="n">
        <v>1</v>
      </c>
    </row>
    <row r="2148">
      <c r="A2148" t="inlineStr">
        <is>
          <t>Tan et al (2026)</t>
        </is>
      </c>
      <c r="B2148" t="n">
        <v>3453</v>
      </c>
      <c r="C2148" t="n">
        <v>-0.02694761285778647</v>
      </c>
      <c r="D2148" t="n">
        <v>25800</v>
      </c>
      <c r="E2148">
        <f>IF(ISNUMBER($BA2148),$BA2148,IF(AND(ISNUMBER($D2148),ISNUMBER($BW2148),ISNUMBER($BX2148)),$D2148*($BX2148-$BW2148+1),""))</f>
        <v>25800.0</v>
      </c>
      <c r="H2148" t="inlineStr">
        <is>
          <t>partial</t>
        </is>
      </c>
      <c r="I2148" t="inlineStr">
        <is>
          <t>T-Statistic available</t>
        </is>
      </c>
      <c r="J2148">
        <f>IF($BW2148&lt;&gt;"",$BW2148,"")</f>
        <v>2013.0</v>
      </c>
      <c r="K2148">
        <f>IF($BX2148&lt;&gt;"",$BX2148,"")</f>
        <v>2021.0</v>
      </c>
      <c r="L2148">
        <f>IF(AND(ISNUMBER($BW2148),ISNUMBER($BX2148)),($BW2148+$BX2148)/2,"")</f>
        <v>2017.0</v>
      </c>
      <c r="M2148">
        <f>IF($L2148&lt;&gt;"",$L2148,"")</f>
        <v>2017.0</v>
      </c>
      <c r="N2148">
        <f>IF(AND(ISNUMBER($BW2148),ISNUMBER($BX2148)),MIN(1,MAX(0,($BX2148-2016+1)/($BX2148-$BW2148+1))),"")</f>
        <v>0.6666666666666666</v>
      </c>
      <c r="O2148">
        <f>IF(AND(ISNUMBER($BW2148),ISNUMBER($BX2148)),MIN(1,MAX(0,($BX2148-2017+1)/($BX2148-$BW2148+1))),"")</f>
        <v>0.5555555555555556</v>
      </c>
      <c r="P2148">
        <f>IF(AND(ISNUMBER($BW2148),ISNUMBER($BX2148)),MIN(1,MAX(0,($BX2148-2018+1)/($BX2148-$BW2148+1))),"")</f>
        <v>0.4444444444444444</v>
      </c>
      <c r="Q2148">
        <f>IF(AND(ISNUMBER($BW2148),ISNUMBER($BX2148)),MIN(1,MAX(0,($BX2148-2019+1)/($BX2148-$BW2148+1))),"")</f>
        <v>0.3333333333333333</v>
      </c>
      <c r="R2148">
        <f>IF(AND(ISNUMBER($BW2148),ISNUMBER($BX2148)),MIN(1,MAX(0,($BX2148-2016+1)/($BX2148-$BW2148+1))),"")</f>
        <v>0.6666666666666666</v>
      </c>
      <c r="S2148">
        <f>IF($L2148&lt;&gt;"",IF($L2148&gt;=2015.5,1,0),"")</f>
        <v>1.0</v>
      </c>
      <c r="T2148">
        <f>IF($L2148&lt;&gt;"",IF($L2148&gt;=2016,1,0),"")</f>
        <v>1.0</v>
      </c>
      <c r="U2148">
        <f>IF(ISNUMBER($BX2148),IF($BX2148&gt;=2016,1,0),"")</f>
        <v>1.0</v>
      </c>
      <c r="V2148">
        <f>IF(ISNUMBER($BW2148),IF($BW2148&gt;=2016,1,0),"")</f>
        <v>0.0</v>
      </c>
      <c r="W2148" t="str">
        <f>IF(AND(ISNUMBER($BW2148),ISNUMBER($BX2148)),IF($BW2148&gt;=2016,"post-only",IF($BX2148&lt;2016,"pre-only","mixed")),"")</f>
        <v>mixed</v>
      </c>
      <c r="X2148">
        <f>IF(AND(ISNUMBER($BW2148),ISNUMBER($BX2148)),MIN(1,MAX(0,($BX2148-2017+1)/($BX2148-$BW2148+1))),"")</f>
        <v>0.5555555555555556</v>
      </c>
      <c r="Y2148">
        <f>IF(AND(ISNUMBER($BW2148),ISNUMBER($BX2148)),MIN(1,MAX(0,($BX2148-2018+1)/($BX2148-$BW2148+1))),"")</f>
        <v>0.4444444444444444</v>
      </c>
      <c r="Z2148">
        <f>IF(AND(ISNUMBER($BW2148),ISNUMBER($BX2148)),MIN(1,MAX(0,($BX2148-2019+1)/($BX2148-$BW2148+1))),"")</f>
        <v>0.3333333333333333</v>
      </c>
      <c r="AA2148">
        <f>IF(ISNUMBER($BX2148),IF($BX2148&gt;=2017,1,0),"")</f>
        <v>1.0</v>
      </c>
      <c r="AB2148">
        <f>IF(ISNUMBER($BX2148),IF($BX2148&gt;=2018,1,0),"")</f>
        <v>1.0</v>
      </c>
      <c r="AC2148">
        <f>IF(ISNUMBER($BX2148),IF($BX2148&gt;=2019,1,0),"")</f>
        <v>1.0</v>
      </c>
      <c r="AD2148">
        <f>IF($L2148&lt;&gt;"",IF($L2148&gt;2013,1,0),"")</f>
        <v>1.0</v>
      </c>
      <c r="AE2148">
        <f>IF($L2148&lt;&gt;"",1+IF($L2148&gt;2011,1,0)+IF($L2148&gt;2014,1,0),"")</f>
        <v>3.0</v>
      </c>
      <c r="AF2148" t="inlineStr">
        <is>
          <t>loan (interest rate)</t>
        </is>
      </c>
      <c r="AG2148" t="inlineStr">
        <is>
          <t>disclosure</t>
        </is>
      </c>
      <c r="AH2148" t="inlineStr">
        <is>
          <t>non-sensitive</t>
        </is>
      </c>
      <c r="AI2148" t="inlineStr">
        <is>
          <t>without ETS/CT</t>
        </is>
      </c>
      <c r="AJ2148" t="inlineStr">
        <is>
          <t>with ETS/CT</t>
        </is>
      </c>
      <c r="AK2148" t="str">
        <f>IF(AND($CF2148&lt;&gt;"",IFERROR(INDEX(subsample_country_map!$B:$B,MATCH($CF2148,subsample_country_map!$A:$A,0)),"")&lt;&gt;""),INDEX(subsample_country_map!$B:$B,MATCH($CF2148,subsample_country_map!$A:$A,0)),INDEX(lookup!$AA:$AA,MATCH($A2148,lookup!$A:$A,0)))</f>
        <v>3_AsiaPac</v>
      </c>
      <c r="AL2148" t="str">
        <f>IF(AND($CF2148&lt;&gt;"",IFERROR(INDEX(subsample_country_map!$C:$C,MATCH($CF2148,subsample_country_map!$A:$A,0)),"")&lt;&gt;""),INDEX(subsample_country_map!$C:$C,MATCH($CF2148,subsample_country_map!$A:$A,0)),INDEX(lookup!$AB:$AB,MATCH($A2148,lookup!$A:$A,0)))</f>
        <v>2_developing</v>
      </c>
      <c r="AM2148" t="str">
        <f>IF(AND($CF2148&lt;&gt;"",IFERROR(INDEX(subsample_country_map!$D:$D,MATCH($CF2148,subsample_country_map!$A:$A,0)),"")&lt;&gt;""),INDEX(subsample_country_map!$D:$D,MATCH($CF2148,subsample_country_map!$A:$A,0)),INDEX(lookup!$AC:$AC,MATCH($A2148,lookup!$A:$A,0)))</f>
        <v>2_non_western</v>
      </c>
      <c r="AN2148" t="str">
        <f>IF(AND($CF2148&lt;&gt;"",IFERROR(INDEX(subsample_country_map!$E:$E,MATCH($CF2148,subsample_country_map!$A:$A,0)),"")&lt;&gt;""),INDEX(subsample_country_map!$E:$E,MATCH($CF2148,subsample_country_map!$A:$A,0)),INDEX(lookup!$AD:$AD,MATCH($A2148,lookup!$A:$A,0)))</f>
        <v>2_civil law</v>
      </c>
      <c r="AO2148" t="str">
        <f>INDEX(lookup!$Y:$Y,MATCH($A2148,lookup!$A:$A,0))</f>
        <v>0_published</v>
      </c>
      <c r="AP2148" t="str">
        <f>INDEX(lookup!$Z:$Z,MATCH($A2148,lookup!$A:$A,0))</f>
        <v>1_VHB high</v>
      </c>
      <c r="AQ2148" t="str">
        <f>INDEX(lookup!$W:$W,MATCH($A2148,lookup!$A:$A,0))</f>
        <v>1_fin/acc/econ</v>
      </c>
      <c r="AS2148" t="inlineStr">
        <is>
          <t>staging</t>
        </is>
      </c>
      <c r="AT2148" t="inlineStr">
        <is>
          <t>good-CER</t>
        </is>
      </c>
      <c r="AU2148" t="inlineStr">
        <is>
          <t>cost</t>
        </is>
      </c>
      <c r="AV2148" t="inlineStr">
        <is>
          <t>-0.396</t>
        </is>
      </c>
      <c r="AX2148" t="inlineStr">
        <is>
          <t>-4.33</t>
        </is>
      </c>
      <c r="BA2148" t="n">
        <v>25800</v>
      </c>
      <c r="BB2148" t="inlineStr">
        <is>
          <t>1</t>
        </is>
      </c>
      <c r="BC2148" t="inlineStr">
        <is>
          <t>FE</t>
        </is>
      </c>
      <c r="BD2148" t="inlineStr">
        <is>
          <t>firm</t>
        </is>
      </c>
      <c r="BE2148" t="inlineStr">
        <is>
          <t>none</t>
        </is>
      </c>
      <c r="BI2148" t="inlineStr">
        <is>
          <t>Table 6</t>
        </is>
      </c>
      <c r="BJ2148" t="inlineStr">
        <is>
          <t>col (2) model incl. CCRD*Analyst interaction</t>
        </is>
      </c>
      <c r="BK2148" t="inlineStr">
        <is>
          <t>11</t>
        </is>
      </c>
      <c r="BL2148" t="inlineStr">
        <is>
          <t>CCRD -0.396*** (-4.33)</t>
        </is>
      </c>
      <c r="BM2148" t="inlineStr">
        <is>
          <t>CCRD</t>
        </is>
      </c>
      <c r="BN2148" t="inlineStr">
        <is>
          <t>Cost (net financial expenses / total liabilities)</t>
        </is>
      </c>
      <c r="BO2148" t="inlineStr">
        <is>
          <t>update</t>
        </is>
      </c>
      <c r="BP2148" t="inlineStr">
        <is>
          <t>Tan et al (2026)</t>
        </is>
      </c>
      <c r="BQ2148" t="inlineStr">
        <is>
          <t>computed</t>
        </is>
      </c>
      <c r="BT2148" t="n">
        <v>0</v>
      </c>
      <c r="BU2148" t="inlineStr">
        <is>
          <t>staging_Tan_et_al_2026.csv</t>
        </is>
      </c>
      <c r="BW2148" t="n">
        <v>2013</v>
      </c>
      <c r="BX2148" t="n">
        <v>2021</v>
      </c>
      <c r="BY2148" t="inlineStr">
        <is>
          <t>China</t>
        </is>
      </c>
      <c r="BZ2148" t="n">
        <v>2017</v>
      </c>
      <c r="CA2148" t="n">
        <v>0.6666666666666666</v>
      </c>
      <c r="CB2148" t="n">
        <v>1</v>
      </c>
      <c r="CC2148" t="n">
        <v>1</v>
      </c>
      <c r="CD2148" t="n">
        <v>-0.02695413858513456</v>
      </c>
      <c r="CE2148" t="n">
        <v>1</v>
      </c>
    </row>
    <row r="2149">
      <c r="A2149" t="inlineStr">
        <is>
          <t>Tan et al (2026)</t>
        </is>
      </c>
      <c r="B2149" t="n">
        <v>3454</v>
      </c>
      <c r="C2149" t="n">
        <v>-0.02982300368098843</v>
      </c>
      <c r="D2149" t="n">
        <v>25774</v>
      </c>
      <c r="E2149">
        <f>IF(ISNUMBER($BA2149),$BA2149,IF(AND(ISNUMBER($D2149),ISNUMBER($BW2149),ISNUMBER($BX2149)),$D2149*($BX2149-$BW2149+1),""))</f>
        <v>25774.0</v>
      </c>
      <c r="H2149" t="inlineStr">
        <is>
          <t>partial</t>
        </is>
      </c>
      <c r="I2149" t="inlineStr">
        <is>
          <t>T-Statistic available</t>
        </is>
      </c>
      <c r="J2149">
        <f>IF($BW2149&lt;&gt;"",$BW2149,"")</f>
        <v>2013.0</v>
      </c>
      <c r="K2149">
        <f>IF($BX2149&lt;&gt;"",$BX2149,"")</f>
        <v>2021.0</v>
      </c>
      <c r="L2149">
        <f>IF(AND(ISNUMBER($BW2149),ISNUMBER($BX2149)),($BW2149+$BX2149)/2,"")</f>
        <v>2017.0</v>
      </c>
      <c r="M2149">
        <f>IF($L2149&lt;&gt;"",$L2149,"")</f>
        <v>2017.0</v>
      </c>
      <c r="N2149">
        <f>IF(AND(ISNUMBER($BW2149),ISNUMBER($BX2149)),MIN(1,MAX(0,($BX2149-2016+1)/($BX2149-$BW2149+1))),"")</f>
        <v>0.6666666666666666</v>
      </c>
      <c r="O2149">
        <f>IF(AND(ISNUMBER($BW2149),ISNUMBER($BX2149)),MIN(1,MAX(0,($BX2149-2017+1)/($BX2149-$BW2149+1))),"")</f>
        <v>0.5555555555555556</v>
      </c>
      <c r="P2149">
        <f>IF(AND(ISNUMBER($BW2149),ISNUMBER($BX2149)),MIN(1,MAX(0,($BX2149-2018+1)/($BX2149-$BW2149+1))),"")</f>
        <v>0.4444444444444444</v>
      </c>
      <c r="Q2149">
        <f>IF(AND(ISNUMBER($BW2149),ISNUMBER($BX2149)),MIN(1,MAX(0,($BX2149-2019+1)/($BX2149-$BW2149+1))),"")</f>
        <v>0.3333333333333333</v>
      </c>
      <c r="R2149">
        <f>IF(AND(ISNUMBER($BW2149),ISNUMBER($BX2149)),MIN(1,MAX(0,($BX2149-2016+1)/($BX2149-$BW2149+1))),"")</f>
        <v>0.6666666666666666</v>
      </c>
      <c r="S2149">
        <f>IF($L2149&lt;&gt;"",IF($L2149&gt;=2015.5,1,0),"")</f>
        <v>1.0</v>
      </c>
      <c r="T2149">
        <f>IF($L2149&lt;&gt;"",IF($L2149&gt;=2016,1,0),"")</f>
        <v>1.0</v>
      </c>
      <c r="U2149">
        <f>IF(ISNUMBER($BX2149),IF($BX2149&gt;=2016,1,0),"")</f>
        <v>1.0</v>
      </c>
      <c r="V2149">
        <f>IF(ISNUMBER($BW2149),IF($BW2149&gt;=2016,1,0),"")</f>
        <v>0.0</v>
      </c>
      <c r="W2149" t="str">
        <f>IF(AND(ISNUMBER($BW2149),ISNUMBER($BX2149)),IF($BW2149&gt;=2016,"post-only",IF($BX2149&lt;2016,"pre-only","mixed")),"")</f>
        <v>mixed</v>
      </c>
      <c r="X2149">
        <f>IF(AND(ISNUMBER($BW2149),ISNUMBER($BX2149)),MIN(1,MAX(0,($BX2149-2017+1)/($BX2149-$BW2149+1))),"")</f>
        <v>0.5555555555555556</v>
      </c>
      <c r="Y2149">
        <f>IF(AND(ISNUMBER($BW2149),ISNUMBER($BX2149)),MIN(1,MAX(0,($BX2149-2018+1)/($BX2149-$BW2149+1))),"")</f>
        <v>0.4444444444444444</v>
      </c>
      <c r="Z2149">
        <f>IF(AND(ISNUMBER($BW2149),ISNUMBER($BX2149)),MIN(1,MAX(0,($BX2149-2019+1)/($BX2149-$BW2149+1))),"")</f>
        <v>0.3333333333333333</v>
      </c>
      <c r="AA2149">
        <f>IF(ISNUMBER($BX2149),IF($BX2149&gt;=2017,1,0),"")</f>
        <v>1.0</v>
      </c>
      <c r="AB2149">
        <f>IF(ISNUMBER($BX2149),IF($BX2149&gt;=2018,1,0),"")</f>
        <v>1.0</v>
      </c>
      <c r="AC2149">
        <f>IF(ISNUMBER($BX2149),IF($BX2149&gt;=2019,1,0),"")</f>
        <v>1.0</v>
      </c>
      <c r="AD2149">
        <f>IF($L2149&lt;&gt;"",IF($L2149&gt;2013,1,0),"")</f>
        <v>1.0</v>
      </c>
      <c r="AE2149">
        <f>IF($L2149&lt;&gt;"",1+IF($L2149&gt;2011,1,0)+IF($L2149&gt;2014,1,0),"")</f>
        <v>3.0</v>
      </c>
      <c r="AF2149" t="inlineStr">
        <is>
          <t>loan (interest rate)</t>
        </is>
      </c>
      <c r="AG2149" t="inlineStr">
        <is>
          <t>disclosure</t>
        </is>
      </c>
      <c r="AH2149" t="inlineStr">
        <is>
          <t>non-sensitive</t>
        </is>
      </c>
      <c r="AI2149" t="inlineStr">
        <is>
          <t>without ETS/CT</t>
        </is>
      </c>
      <c r="AJ2149" t="inlineStr">
        <is>
          <t>with ETS/CT</t>
        </is>
      </c>
      <c r="AK2149" t="str">
        <f>IF(AND($CF2149&lt;&gt;"",IFERROR(INDEX(subsample_country_map!$B:$B,MATCH($CF2149,subsample_country_map!$A:$A,0)),"")&lt;&gt;""),INDEX(subsample_country_map!$B:$B,MATCH($CF2149,subsample_country_map!$A:$A,0)),INDEX(lookup!$AA:$AA,MATCH($A2149,lookup!$A:$A,0)))</f>
        <v>3_AsiaPac</v>
      </c>
      <c r="AL2149" t="str">
        <f>IF(AND($CF2149&lt;&gt;"",IFERROR(INDEX(subsample_country_map!$C:$C,MATCH($CF2149,subsample_country_map!$A:$A,0)),"")&lt;&gt;""),INDEX(subsample_country_map!$C:$C,MATCH($CF2149,subsample_country_map!$A:$A,0)),INDEX(lookup!$AB:$AB,MATCH($A2149,lookup!$A:$A,0)))</f>
        <v>2_developing</v>
      </c>
      <c r="AM2149" t="str">
        <f>IF(AND($CF2149&lt;&gt;"",IFERROR(INDEX(subsample_country_map!$D:$D,MATCH($CF2149,subsample_country_map!$A:$A,0)),"")&lt;&gt;""),INDEX(subsample_country_map!$D:$D,MATCH($CF2149,subsample_country_map!$A:$A,0)),INDEX(lookup!$AC:$AC,MATCH($A2149,lookup!$A:$A,0)))</f>
        <v>2_non_western</v>
      </c>
      <c r="AN2149" t="str">
        <f>IF(AND($CF2149&lt;&gt;"",IFERROR(INDEX(subsample_country_map!$E:$E,MATCH($CF2149,subsample_country_map!$A:$A,0)),"")&lt;&gt;""),INDEX(subsample_country_map!$E:$E,MATCH($CF2149,subsample_country_map!$A:$A,0)),INDEX(lookup!$AD:$AD,MATCH($A2149,lookup!$A:$A,0)))</f>
        <v>2_civil law</v>
      </c>
      <c r="AO2149" t="str">
        <f>INDEX(lookup!$Y:$Y,MATCH($A2149,lookup!$A:$A,0))</f>
        <v>0_published</v>
      </c>
      <c r="AP2149" t="str">
        <f>INDEX(lookup!$Z:$Z,MATCH($A2149,lookup!$A:$A,0))</f>
        <v>1_VHB high</v>
      </c>
      <c r="AQ2149" t="str">
        <f>INDEX(lookup!$W:$W,MATCH($A2149,lookup!$A:$A,0))</f>
        <v>1_fin/acc/econ</v>
      </c>
      <c r="AS2149" t="inlineStr">
        <is>
          <t>staging</t>
        </is>
      </c>
      <c r="AT2149" t="inlineStr">
        <is>
          <t>good-CER</t>
        </is>
      </c>
      <c r="AU2149" t="inlineStr">
        <is>
          <t>cost</t>
        </is>
      </c>
      <c r="AV2149" t="inlineStr">
        <is>
          <t>-0.439</t>
        </is>
      </c>
      <c r="AX2149" t="inlineStr">
        <is>
          <t>-4.79</t>
        </is>
      </c>
      <c r="BA2149" t="n">
        <v>25774</v>
      </c>
      <c r="BB2149" t="inlineStr">
        <is>
          <t>1</t>
        </is>
      </c>
      <c r="BC2149" t="inlineStr">
        <is>
          <t>FE</t>
        </is>
      </c>
      <c r="BD2149" t="inlineStr">
        <is>
          <t>firm</t>
        </is>
      </c>
      <c r="BE2149" t="inlineStr">
        <is>
          <t>none</t>
        </is>
      </c>
      <c r="BI2149" t="inlineStr">
        <is>
          <t>Table 6</t>
        </is>
      </c>
      <c r="BJ2149" t="inlineStr">
        <is>
          <t>col (3) INST as control</t>
        </is>
      </c>
      <c r="BK2149" t="inlineStr">
        <is>
          <t>11</t>
        </is>
      </c>
      <c r="BL2149" t="inlineStr">
        <is>
          <t>CCRD -0.439*** (-4.79)</t>
        </is>
      </c>
      <c r="BM2149" t="inlineStr">
        <is>
          <t>CCRD</t>
        </is>
      </c>
      <c r="BN2149" t="inlineStr">
        <is>
          <t>Cost (net financial expenses / total liabilities)</t>
        </is>
      </c>
      <c r="BO2149" t="inlineStr">
        <is>
          <t>update</t>
        </is>
      </c>
      <c r="BP2149" t="inlineStr">
        <is>
          <t>Tan et al (2026)</t>
        </is>
      </c>
      <c r="BQ2149" t="inlineStr">
        <is>
          <t>computed</t>
        </is>
      </c>
      <c r="BT2149" t="n">
        <v>0</v>
      </c>
      <c r="BU2149" t="inlineStr">
        <is>
          <t>staging_Tan_et_al_2026.csv</t>
        </is>
      </c>
      <c r="BW2149" t="n">
        <v>2013</v>
      </c>
      <c r="BX2149" t="n">
        <v>2021</v>
      </c>
      <c r="BY2149" t="inlineStr">
        <is>
          <t>China</t>
        </is>
      </c>
      <c r="BZ2149" t="n">
        <v>2017</v>
      </c>
      <c r="CA2149" t="n">
        <v>0.6666666666666666</v>
      </c>
      <c r="CB2149" t="n">
        <v>1</v>
      </c>
      <c r="CC2149" t="n">
        <v>1</v>
      </c>
      <c r="CD2149" t="n">
        <v>-0.02983185004359825</v>
      </c>
      <c r="CE2149" t="n">
        <v>1</v>
      </c>
    </row>
    <row r="2150">
      <c r="A2150" t="inlineStr">
        <is>
          <t>Tan et al (2026)</t>
        </is>
      </c>
      <c r="B2150" t="n">
        <v>3455</v>
      </c>
      <c r="C2150" t="n">
        <v>-0.02503220065946916</v>
      </c>
      <c r="D2150" t="n">
        <v>25774</v>
      </c>
      <c r="E2150">
        <f>IF(ISNUMBER($BA2150),$BA2150,IF(AND(ISNUMBER($D2150),ISNUMBER($BW2150),ISNUMBER($BX2150)),$D2150*($BX2150-$BW2150+1),""))</f>
        <v>25774.0</v>
      </c>
      <c r="H2150" t="inlineStr">
        <is>
          <t>partial</t>
        </is>
      </c>
      <c r="I2150" t="inlineStr">
        <is>
          <t>T-Statistic available</t>
        </is>
      </c>
      <c r="J2150">
        <f>IF($BW2150&lt;&gt;"",$BW2150,"")</f>
        <v>2013.0</v>
      </c>
      <c r="K2150">
        <f>IF($BX2150&lt;&gt;"",$BX2150,"")</f>
        <v>2021.0</v>
      </c>
      <c r="L2150">
        <f>IF(AND(ISNUMBER($BW2150),ISNUMBER($BX2150)),($BW2150+$BX2150)/2,"")</f>
        <v>2017.0</v>
      </c>
      <c r="M2150">
        <f>IF($L2150&lt;&gt;"",$L2150,"")</f>
        <v>2017.0</v>
      </c>
      <c r="N2150">
        <f>IF(AND(ISNUMBER($BW2150),ISNUMBER($BX2150)),MIN(1,MAX(0,($BX2150-2016+1)/($BX2150-$BW2150+1))),"")</f>
        <v>0.6666666666666666</v>
      </c>
      <c r="O2150">
        <f>IF(AND(ISNUMBER($BW2150),ISNUMBER($BX2150)),MIN(1,MAX(0,($BX2150-2017+1)/($BX2150-$BW2150+1))),"")</f>
        <v>0.5555555555555556</v>
      </c>
      <c r="P2150">
        <f>IF(AND(ISNUMBER($BW2150),ISNUMBER($BX2150)),MIN(1,MAX(0,($BX2150-2018+1)/($BX2150-$BW2150+1))),"")</f>
        <v>0.4444444444444444</v>
      </c>
      <c r="Q2150">
        <f>IF(AND(ISNUMBER($BW2150),ISNUMBER($BX2150)),MIN(1,MAX(0,($BX2150-2019+1)/($BX2150-$BW2150+1))),"")</f>
        <v>0.3333333333333333</v>
      </c>
      <c r="R2150">
        <f>IF(AND(ISNUMBER($BW2150),ISNUMBER($BX2150)),MIN(1,MAX(0,($BX2150-2016+1)/($BX2150-$BW2150+1))),"")</f>
        <v>0.6666666666666666</v>
      </c>
      <c r="S2150">
        <f>IF($L2150&lt;&gt;"",IF($L2150&gt;=2015.5,1,0),"")</f>
        <v>1.0</v>
      </c>
      <c r="T2150">
        <f>IF($L2150&lt;&gt;"",IF($L2150&gt;=2016,1,0),"")</f>
        <v>1.0</v>
      </c>
      <c r="U2150">
        <f>IF(ISNUMBER($BX2150),IF($BX2150&gt;=2016,1,0),"")</f>
        <v>1.0</v>
      </c>
      <c r="V2150">
        <f>IF(ISNUMBER($BW2150),IF($BW2150&gt;=2016,1,0),"")</f>
        <v>0.0</v>
      </c>
      <c r="W2150" t="str">
        <f>IF(AND(ISNUMBER($BW2150),ISNUMBER($BX2150)),IF($BW2150&gt;=2016,"post-only",IF($BX2150&lt;2016,"pre-only","mixed")),"")</f>
        <v>mixed</v>
      </c>
      <c r="X2150">
        <f>IF(AND(ISNUMBER($BW2150),ISNUMBER($BX2150)),MIN(1,MAX(0,($BX2150-2017+1)/($BX2150-$BW2150+1))),"")</f>
        <v>0.5555555555555556</v>
      </c>
      <c r="Y2150">
        <f>IF(AND(ISNUMBER($BW2150),ISNUMBER($BX2150)),MIN(1,MAX(0,($BX2150-2018+1)/($BX2150-$BW2150+1))),"")</f>
        <v>0.4444444444444444</v>
      </c>
      <c r="Z2150">
        <f>IF(AND(ISNUMBER($BW2150),ISNUMBER($BX2150)),MIN(1,MAX(0,($BX2150-2019+1)/($BX2150-$BW2150+1))),"")</f>
        <v>0.3333333333333333</v>
      </c>
      <c r="AA2150">
        <f>IF(ISNUMBER($BX2150),IF($BX2150&gt;=2017,1,0),"")</f>
        <v>1.0</v>
      </c>
      <c r="AB2150">
        <f>IF(ISNUMBER($BX2150),IF($BX2150&gt;=2018,1,0),"")</f>
        <v>1.0</v>
      </c>
      <c r="AC2150">
        <f>IF(ISNUMBER($BX2150),IF($BX2150&gt;=2019,1,0),"")</f>
        <v>1.0</v>
      </c>
      <c r="AD2150">
        <f>IF($L2150&lt;&gt;"",IF($L2150&gt;2013,1,0),"")</f>
        <v>1.0</v>
      </c>
      <c r="AE2150">
        <f>IF($L2150&lt;&gt;"",1+IF($L2150&gt;2011,1,0)+IF($L2150&gt;2014,1,0),"")</f>
        <v>3.0</v>
      </c>
      <c r="AF2150" t="inlineStr">
        <is>
          <t>loan (interest rate)</t>
        </is>
      </c>
      <c r="AG2150" t="inlineStr">
        <is>
          <t>disclosure</t>
        </is>
      </c>
      <c r="AH2150" t="inlineStr">
        <is>
          <t>non-sensitive</t>
        </is>
      </c>
      <c r="AI2150" t="inlineStr">
        <is>
          <t>without ETS/CT</t>
        </is>
      </c>
      <c r="AJ2150" t="inlineStr">
        <is>
          <t>with ETS/CT</t>
        </is>
      </c>
      <c r="AK2150" t="str">
        <f>IF(AND($CF2150&lt;&gt;"",IFERROR(INDEX(subsample_country_map!$B:$B,MATCH($CF2150,subsample_country_map!$A:$A,0)),"")&lt;&gt;""),INDEX(subsample_country_map!$B:$B,MATCH($CF2150,subsample_country_map!$A:$A,0)),INDEX(lookup!$AA:$AA,MATCH($A2150,lookup!$A:$A,0)))</f>
        <v>3_AsiaPac</v>
      </c>
      <c r="AL2150" t="str">
        <f>IF(AND($CF2150&lt;&gt;"",IFERROR(INDEX(subsample_country_map!$C:$C,MATCH($CF2150,subsample_country_map!$A:$A,0)),"")&lt;&gt;""),INDEX(subsample_country_map!$C:$C,MATCH($CF2150,subsample_country_map!$A:$A,0)),INDEX(lookup!$AB:$AB,MATCH($A2150,lookup!$A:$A,0)))</f>
        <v>2_developing</v>
      </c>
      <c r="AM2150" t="str">
        <f>IF(AND($CF2150&lt;&gt;"",IFERROR(INDEX(subsample_country_map!$D:$D,MATCH($CF2150,subsample_country_map!$A:$A,0)),"")&lt;&gt;""),INDEX(subsample_country_map!$D:$D,MATCH($CF2150,subsample_country_map!$A:$A,0)),INDEX(lookup!$AC:$AC,MATCH($A2150,lookup!$A:$A,0)))</f>
        <v>2_non_western</v>
      </c>
      <c r="AN2150" t="str">
        <f>IF(AND($CF2150&lt;&gt;"",IFERROR(INDEX(subsample_country_map!$E:$E,MATCH($CF2150,subsample_country_map!$A:$A,0)),"")&lt;&gt;""),INDEX(subsample_country_map!$E:$E,MATCH($CF2150,subsample_country_map!$A:$A,0)),INDEX(lookup!$AD:$AD,MATCH($A2150,lookup!$A:$A,0)))</f>
        <v>2_civil law</v>
      </c>
      <c r="AO2150" t="str">
        <f>INDEX(lookup!$Y:$Y,MATCH($A2150,lookup!$A:$A,0))</f>
        <v>0_published</v>
      </c>
      <c r="AP2150" t="str">
        <f>INDEX(lookup!$Z:$Z,MATCH($A2150,lookup!$A:$A,0))</f>
        <v>1_VHB high</v>
      </c>
      <c r="AQ2150" t="str">
        <f>INDEX(lookup!$W:$W,MATCH($A2150,lookup!$A:$A,0))</f>
        <v>1_fin/acc/econ</v>
      </c>
      <c r="AS2150" t="inlineStr">
        <is>
          <t>staging</t>
        </is>
      </c>
      <c r="AT2150" t="inlineStr">
        <is>
          <t>good-CER</t>
        </is>
      </c>
      <c r="AU2150" t="inlineStr">
        <is>
          <t>cost</t>
        </is>
      </c>
      <c r="AV2150" t="inlineStr">
        <is>
          <t>-0.373</t>
        </is>
      </c>
      <c r="AX2150" t="inlineStr">
        <is>
          <t>-4.02</t>
        </is>
      </c>
      <c r="BA2150" t="n">
        <v>25774</v>
      </c>
      <c r="BB2150" t="inlineStr">
        <is>
          <t>1</t>
        </is>
      </c>
      <c r="BC2150" t="inlineStr">
        <is>
          <t>FE</t>
        </is>
      </c>
      <c r="BD2150" t="inlineStr">
        <is>
          <t>firm</t>
        </is>
      </c>
      <c r="BE2150" t="inlineStr">
        <is>
          <t>none</t>
        </is>
      </c>
      <c r="BI2150" t="inlineStr">
        <is>
          <t>Table 6</t>
        </is>
      </c>
      <c r="BJ2150" t="inlineStr">
        <is>
          <t>col (4) model incl. CCRD*INST interaction</t>
        </is>
      </c>
      <c r="BK2150" t="inlineStr">
        <is>
          <t>11</t>
        </is>
      </c>
      <c r="BL2150" t="inlineStr">
        <is>
          <t>CCRD -0.373*** (-4.02)</t>
        </is>
      </c>
      <c r="BM2150" t="inlineStr">
        <is>
          <t>CCRD</t>
        </is>
      </c>
      <c r="BN2150" t="inlineStr">
        <is>
          <t>Cost (net financial expenses / total liabilities)</t>
        </is>
      </c>
      <c r="BO2150" t="inlineStr">
        <is>
          <t>update</t>
        </is>
      </c>
      <c r="BP2150" t="inlineStr">
        <is>
          <t>Tan et al (2026)</t>
        </is>
      </c>
      <c r="BQ2150" t="inlineStr">
        <is>
          <t>computed</t>
        </is>
      </c>
      <c r="BT2150" t="n">
        <v>0</v>
      </c>
      <c r="BU2150" t="inlineStr">
        <is>
          <t>staging_Tan_et_al_2026.csv</t>
        </is>
      </c>
      <c r="BW2150" t="n">
        <v>2013</v>
      </c>
      <c r="BX2150" t="n">
        <v>2021</v>
      </c>
      <c r="BY2150" t="inlineStr">
        <is>
          <t>China</t>
        </is>
      </c>
      <c r="BZ2150" t="n">
        <v>2017</v>
      </c>
      <c r="CA2150" t="n">
        <v>0.6666666666666666</v>
      </c>
      <c r="CB2150" t="n">
        <v>1</v>
      </c>
      <c r="CC2150" t="n">
        <v>1</v>
      </c>
      <c r="CD2150" t="n">
        <v>-0.02503743111076393</v>
      </c>
      <c r="CE2150" t="n">
        <v>1</v>
      </c>
    </row>
    <row r="2151">
      <c r="A2151" t="inlineStr">
        <is>
          <t>Tan et al (2026)</t>
        </is>
      </c>
      <c r="B2151" t="n">
        <v>3456</v>
      </c>
      <c r="C2151" t="n">
        <v>-0.02279585612303632</v>
      </c>
      <c r="D2151" t="n">
        <v>24376</v>
      </c>
      <c r="E2151">
        <f>IF(ISNUMBER($BA2151),$BA2151,IF(AND(ISNUMBER($D2151),ISNUMBER($BW2151),ISNUMBER($BX2151)),$D2151*($BX2151-$BW2151+1),""))</f>
        <v>24376.0</v>
      </c>
      <c r="H2151" t="inlineStr">
        <is>
          <t>partial</t>
        </is>
      </c>
      <c r="I2151" t="inlineStr">
        <is>
          <t>T-Statistic available</t>
        </is>
      </c>
      <c r="J2151">
        <f>IF($BW2151&lt;&gt;"",$BW2151,"")</f>
        <v>2013.0</v>
      </c>
      <c r="K2151">
        <f>IF($BX2151&lt;&gt;"",$BX2151,"")</f>
        <v>2021.0</v>
      </c>
      <c r="L2151">
        <f>IF(AND(ISNUMBER($BW2151),ISNUMBER($BX2151)),($BW2151+$BX2151)/2,"")</f>
        <v>2017.0</v>
      </c>
      <c r="M2151">
        <f>IF($L2151&lt;&gt;"",$L2151,"")</f>
        <v>2017.0</v>
      </c>
      <c r="N2151">
        <f>IF(AND(ISNUMBER($BW2151),ISNUMBER($BX2151)),MIN(1,MAX(0,($BX2151-2016+1)/($BX2151-$BW2151+1))),"")</f>
        <v>0.6666666666666666</v>
      </c>
      <c r="O2151">
        <f>IF(AND(ISNUMBER($BW2151),ISNUMBER($BX2151)),MIN(1,MAX(0,($BX2151-2017+1)/($BX2151-$BW2151+1))),"")</f>
        <v>0.5555555555555556</v>
      </c>
      <c r="P2151">
        <f>IF(AND(ISNUMBER($BW2151),ISNUMBER($BX2151)),MIN(1,MAX(0,($BX2151-2018+1)/($BX2151-$BW2151+1))),"")</f>
        <v>0.4444444444444444</v>
      </c>
      <c r="Q2151">
        <f>IF(AND(ISNUMBER($BW2151),ISNUMBER($BX2151)),MIN(1,MAX(0,($BX2151-2019+1)/($BX2151-$BW2151+1))),"")</f>
        <v>0.3333333333333333</v>
      </c>
      <c r="R2151">
        <f>IF(AND(ISNUMBER($BW2151),ISNUMBER($BX2151)),MIN(1,MAX(0,($BX2151-2016+1)/($BX2151-$BW2151+1))),"")</f>
        <v>0.6666666666666666</v>
      </c>
      <c r="S2151">
        <f>IF($L2151&lt;&gt;"",IF($L2151&gt;=2015.5,1,0),"")</f>
        <v>1.0</v>
      </c>
      <c r="T2151">
        <f>IF($L2151&lt;&gt;"",IF($L2151&gt;=2016,1,0),"")</f>
        <v>1.0</v>
      </c>
      <c r="U2151">
        <f>IF(ISNUMBER($BX2151),IF($BX2151&gt;=2016,1,0),"")</f>
        <v>1.0</v>
      </c>
      <c r="V2151">
        <f>IF(ISNUMBER($BW2151),IF($BW2151&gt;=2016,1,0),"")</f>
        <v>0.0</v>
      </c>
      <c r="W2151" t="str">
        <f>IF(AND(ISNUMBER($BW2151),ISNUMBER($BX2151)),IF($BW2151&gt;=2016,"post-only",IF($BX2151&lt;2016,"pre-only","mixed")),"")</f>
        <v>mixed</v>
      </c>
      <c r="X2151">
        <f>IF(AND(ISNUMBER($BW2151),ISNUMBER($BX2151)),MIN(1,MAX(0,($BX2151-2017+1)/($BX2151-$BW2151+1))),"")</f>
        <v>0.5555555555555556</v>
      </c>
      <c r="Y2151">
        <f>IF(AND(ISNUMBER($BW2151),ISNUMBER($BX2151)),MIN(1,MAX(0,($BX2151-2018+1)/($BX2151-$BW2151+1))),"")</f>
        <v>0.4444444444444444</v>
      </c>
      <c r="Z2151">
        <f>IF(AND(ISNUMBER($BW2151),ISNUMBER($BX2151)),MIN(1,MAX(0,($BX2151-2019+1)/($BX2151-$BW2151+1))),"")</f>
        <v>0.3333333333333333</v>
      </c>
      <c r="AA2151">
        <f>IF(ISNUMBER($BX2151),IF($BX2151&gt;=2017,1,0),"")</f>
        <v>1.0</v>
      </c>
      <c r="AB2151">
        <f>IF(ISNUMBER($BX2151),IF($BX2151&gt;=2018,1,0),"")</f>
        <v>1.0</v>
      </c>
      <c r="AC2151">
        <f>IF(ISNUMBER($BX2151),IF($BX2151&gt;=2019,1,0),"")</f>
        <v>1.0</v>
      </c>
      <c r="AD2151">
        <f>IF($L2151&lt;&gt;"",IF($L2151&gt;2013,1,0),"")</f>
        <v>1.0</v>
      </c>
      <c r="AE2151">
        <f>IF($L2151&lt;&gt;"",1+IF($L2151&gt;2011,1,0)+IF($L2151&gt;2014,1,0),"")</f>
        <v>3.0</v>
      </c>
      <c r="AF2151" t="inlineStr">
        <is>
          <t>loan (interest rate)</t>
        </is>
      </c>
      <c r="AG2151" t="inlineStr">
        <is>
          <t>disclosure</t>
        </is>
      </c>
      <c r="AH2151" t="inlineStr">
        <is>
          <t>non-sensitive</t>
        </is>
      </c>
      <c r="AI2151" t="inlineStr">
        <is>
          <t>without ETS/CT</t>
        </is>
      </c>
      <c r="AJ2151" t="inlineStr">
        <is>
          <t>with ETS/CT</t>
        </is>
      </c>
      <c r="AK2151" t="str">
        <f>IF(AND($CF2151&lt;&gt;"",IFERROR(INDEX(subsample_country_map!$B:$B,MATCH($CF2151,subsample_country_map!$A:$A,0)),"")&lt;&gt;""),INDEX(subsample_country_map!$B:$B,MATCH($CF2151,subsample_country_map!$A:$A,0)),INDEX(lookup!$AA:$AA,MATCH($A2151,lookup!$A:$A,0)))</f>
        <v>3_AsiaPac</v>
      </c>
      <c r="AL2151" t="str">
        <f>IF(AND($CF2151&lt;&gt;"",IFERROR(INDEX(subsample_country_map!$C:$C,MATCH($CF2151,subsample_country_map!$A:$A,0)),"")&lt;&gt;""),INDEX(subsample_country_map!$C:$C,MATCH($CF2151,subsample_country_map!$A:$A,0)),INDEX(lookup!$AB:$AB,MATCH($A2151,lookup!$A:$A,0)))</f>
        <v>2_developing</v>
      </c>
      <c r="AM2151" t="str">
        <f>IF(AND($CF2151&lt;&gt;"",IFERROR(INDEX(subsample_country_map!$D:$D,MATCH($CF2151,subsample_country_map!$A:$A,0)),"")&lt;&gt;""),INDEX(subsample_country_map!$D:$D,MATCH($CF2151,subsample_country_map!$A:$A,0)),INDEX(lookup!$AC:$AC,MATCH($A2151,lookup!$A:$A,0)))</f>
        <v>2_non_western</v>
      </c>
      <c r="AN2151" t="str">
        <f>IF(AND($CF2151&lt;&gt;"",IFERROR(INDEX(subsample_country_map!$E:$E,MATCH($CF2151,subsample_country_map!$A:$A,0)),"")&lt;&gt;""),INDEX(subsample_country_map!$E:$E,MATCH($CF2151,subsample_country_map!$A:$A,0)),INDEX(lookup!$AD:$AD,MATCH($A2151,lookup!$A:$A,0)))</f>
        <v>2_civil law</v>
      </c>
      <c r="AO2151" t="str">
        <f>INDEX(lookup!$Y:$Y,MATCH($A2151,lookup!$A:$A,0))</f>
        <v>0_published</v>
      </c>
      <c r="AP2151" t="str">
        <f>INDEX(lookup!$Z:$Z,MATCH($A2151,lookup!$A:$A,0))</f>
        <v>1_VHB high</v>
      </c>
      <c r="AQ2151" t="str">
        <f>INDEX(lookup!$W:$W,MATCH($A2151,lookup!$A:$A,0))</f>
        <v>1_fin/acc/econ</v>
      </c>
      <c r="AS2151" t="inlineStr">
        <is>
          <t>staging</t>
        </is>
      </c>
      <c r="AT2151" t="inlineStr">
        <is>
          <t>good-CER</t>
        </is>
      </c>
      <c r="AU2151" t="inlineStr">
        <is>
          <t>cost</t>
        </is>
      </c>
      <c r="AV2151" t="inlineStr">
        <is>
          <t>-0.446</t>
        </is>
      </c>
      <c r="AX2151" t="inlineStr">
        <is>
          <t>-3.56</t>
        </is>
      </c>
      <c r="BA2151" t="n">
        <v>24376</v>
      </c>
      <c r="BB2151" t="inlineStr">
        <is>
          <t>1</t>
        </is>
      </c>
      <c r="BC2151" t="inlineStr">
        <is>
          <t>FE</t>
        </is>
      </c>
      <c r="BD2151" t="inlineStr">
        <is>
          <t>firm</t>
        </is>
      </c>
      <c r="BE2151" t="inlineStr">
        <is>
          <t>none</t>
        </is>
      </c>
      <c r="BI2151" t="inlineStr">
        <is>
          <t>Table 7</t>
        </is>
      </c>
      <c r="BJ2151" t="inlineStr">
        <is>
          <t>col (1) DIB as control</t>
        </is>
      </c>
      <c r="BK2151" t="inlineStr">
        <is>
          <t>12</t>
        </is>
      </c>
      <c r="BL2151" t="inlineStr">
        <is>
          <t>CCRD -0.446*** (-3.56)</t>
        </is>
      </c>
      <c r="BM2151" t="inlineStr">
        <is>
          <t>CCRD</t>
        </is>
      </c>
      <c r="BN2151" t="inlineStr">
        <is>
          <t>Cost (net financial expenses / total liabilities)</t>
        </is>
      </c>
      <c r="BO2151" t="inlineStr">
        <is>
          <t>update</t>
        </is>
      </c>
      <c r="BP2151" t="inlineStr">
        <is>
          <t>Tan et al (2026)</t>
        </is>
      </c>
      <c r="BQ2151" t="inlineStr">
        <is>
          <t>computed</t>
        </is>
      </c>
      <c r="BT2151" t="n">
        <v>0</v>
      </c>
      <c r="BU2151" t="inlineStr">
        <is>
          <t>staging_Tan_et_al_2026.csv</t>
        </is>
      </c>
      <c r="BW2151" t="n">
        <v>2013</v>
      </c>
      <c r="BX2151" t="n">
        <v>2021</v>
      </c>
      <c r="BY2151" t="inlineStr">
        <is>
          <t>China</t>
        </is>
      </c>
      <c r="BZ2151" t="n">
        <v>2017</v>
      </c>
      <c r="CA2151" t="n">
        <v>0.6666666666666666</v>
      </c>
      <c r="CB2151" t="n">
        <v>1</v>
      </c>
      <c r="CC2151" t="n">
        <v>1</v>
      </c>
      <c r="CD2151" t="n">
        <v>-0.02279980598487789</v>
      </c>
      <c r="CE2151" t="n">
        <v>1</v>
      </c>
    </row>
    <row r="2152">
      <c r="A2152" t="inlineStr">
        <is>
          <t>Tan et al (2026)</t>
        </is>
      </c>
      <c r="B2152" t="n">
        <v>3457</v>
      </c>
      <c r="C2152" t="n">
        <v>-0.0361006233199219</v>
      </c>
      <c r="D2152" t="n">
        <v>24376</v>
      </c>
      <c r="E2152">
        <f>IF(ISNUMBER($BA2152),$BA2152,IF(AND(ISNUMBER($D2152),ISNUMBER($BW2152),ISNUMBER($BX2152)),$D2152*($BX2152-$BW2152+1),""))</f>
        <v>24376.0</v>
      </c>
      <c r="H2152" t="inlineStr">
        <is>
          <t>partial</t>
        </is>
      </c>
      <c r="I2152" t="inlineStr">
        <is>
          <t>T-Statistic available</t>
        </is>
      </c>
      <c r="J2152">
        <f>IF($BW2152&lt;&gt;"",$BW2152,"")</f>
        <v>2013.0</v>
      </c>
      <c r="K2152">
        <f>IF($BX2152&lt;&gt;"",$BX2152,"")</f>
        <v>2021.0</v>
      </c>
      <c r="L2152">
        <f>IF(AND(ISNUMBER($BW2152),ISNUMBER($BX2152)),($BW2152+$BX2152)/2,"")</f>
        <v>2017.0</v>
      </c>
      <c r="M2152">
        <f>IF($L2152&lt;&gt;"",$L2152,"")</f>
        <v>2017.0</v>
      </c>
      <c r="N2152">
        <f>IF(AND(ISNUMBER($BW2152),ISNUMBER($BX2152)),MIN(1,MAX(0,($BX2152-2016+1)/($BX2152-$BW2152+1))),"")</f>
        <v>0.6666666666666666</v>
      </c>
      <c r="O2152">
        <f>IF(AND(ISNUMBER($BW2152),ISNUMBER($BX2152)),MIN(1,MAX(0,($BX2152-2017+1)/($BX2152-$BW2152+1))),"")</f>
        <v>0.5555555555555556</v>
      </c>
      <c r="P2152">
        <f>IF(AND(ISNUMBER($BW2152),ISNUMBER($BX2152)),MIN(1,MAX(0,($BX2152-2018+1)/($BX2152-$BW2152+1))),"")</f>
        <v>0.4444444444444444</v>
      </c>
      <c r="Q2152">
        <f>IF(AND(ISNUMBER($BW2152),ISNUMBER($BX2152)),MIN(1,MAX(0,($BX2152-2019+1)/($BX2152-$BW2152+1))),"")</f>
        <v>0.3333333333333333</v>
      </c>
      <c r="R2152">
        <f>IF(AND(ISNUMBER($BW2152),ISNUMBER($BX2152)),MIN(1,MAX(0,($BX2152-2016+1)/($BX2152-$BW2152+1))),"")</f>
        <v>0.6666666666666666</v>
      </c>
      <c r="S2152">
        <f>IF($L2152&lt;&gt;"",IF($L2152&gt;=2015.5,1,0),"")</f>
        <v>1.0</v>
      </c>
      <c r="T2152">
        <f>IF($L2152&lt;&gt;"",IF($L2152&gt;=2016,1,0),"")</f>
        <v>1.0</v>
      </c>
      <c r="U2152">
        <f>IF(ISNUMBER($BX2152),IF($BX2152&gt;=2016,1,0),"")</f>
        <v>1.0</v>
      </c>
      <c r="V2152">
        <f>IF(ISNUMBER($BW2152),IF($BW2152&gt;=2016,1,0),"")</f>
        <v>0.0</v>
      </c>
      <c r="W2152" t="str">
        <f>IF(AND(ISNUMBER($BW2152),ISNUMBER($BX2152)),IF($BW2152&gt;=2016,"post-only",IF($BX2152&lt;2016,"pre-only","mixed")),"")</f>
        <v>mixed</v>
      </c>
      <c r="X2152">
        <f>IF(AND(ISNUMBER($BW2152),ISNUMBER($BX2152)),MIN(1,MAX(0,($BX2152-2017+1)/($BX2152-$BW2152+1))),"")</f>
        <v>0.5555555555555556</v>
      </c>
      <c r="Y2152">
        <f>IF(AND(ISNUMBER($BW2152),ISNUMBER($BX2152)),MIN(1,MAX(0,($BX2152-2018+1)/($BX2152-$BW2152+1))),"")</f>
        <v>0.4444444444444444</v>
      </c>
      <c r="Z2152">
        <f>IF(AND(ISNUMBER($BW2152),ISNUMBER($BX2152)),MIN(1,MAX(0,($BX2152-2019+1)/($BX2152-$BW2152+1))),"")</f>
        <v>0.3333333333333333</v>
      </c>
      <c r="AA2152">
        <f>IF(ISNUMBER($BX2152),IF($BX2152&gt;=2017,1,0),"")</f>
        <v>1.0</v>
      </c>
      <c r="AB2152">
        <f>IF(ISNUMBER($BX2152),IF($BX2152&gt;=2018,1,0),"")</f>
        <v>1.0</v>
      </c>
      <c r="AC2152">
        <f>IF(ISNUMBER($BX2152),IF($BX2152&gt;=2019,1,0),"")</f>
        <v>1.0</v>
      </c>
      <c r="AD2152">
        <f>IF($L2152&lt;&gt;"",IF($L2152&gt;2013,1,0),"")</f>
        <v>1.0</v>
      </c>
      <c r="AE2152">
        <f>IF($L2152&lt;&gt;"",1+IF($L2152&gt;2011,1,0)+IF($L2152&gt;2014,1,0),"")</f>
        <v>3.0</v>
      </c>
      <c r="AF2152" t="inlineStr">
        <is>
          <t>loan (interest rate)</t>
        </is>
      </c>
      <c r="AG2152" t="inlineStr">
        <is>
          <t>disclosure</t>
        </is>
      </c>
      <c r="AH2152" t="inlineStr">
        <is>
          <t>non-sensitive</t>
        </is>
      </c>
      <c r="AI2152" t="inlineStr">
        <is>
          <t>without ETS/CT</t>
        </is>
      </c>
      <c r="AJ2152" t="inlineStr">
        <is>
          <t>with ETS/CT</t>
        </is>
      </c>
      <c r="AK2152" t="str">
        <f>IF(AND($CF2152&lt;&gt;"",IFERROR(INDEX(subsample_country_map!$B:$B,MATCH($CF2152,subsample_country_map!$A:$A,0)),"")&lt;&gt;""),INDEX(subsample_country_map!$B:$B,MATCH($CF2152,subsample_country_map!$A:$A,0)),INDEX(lookup!$AA:$AA,MATCH($A2152,lookup!$A:$A,0)))</f>
        <v>3_AsiaPac</v>
      </c>
      <c r="AL2152" t="str">
        <f>IF(AND($CF2152&lt;&gt;"",IFERROR(INDEX(subsample_country_map!$C:$C,MATCH($CF2152,subsample_country_map!$A:$A,0)),"")&lt;&gt;""),INDEX(subsample_country_map!$C:$C,MATCH($CF2152,subsample_country_map!$A:$A,0)),INDEX(lookup!$AB:$AB,MATCH($A2152,lookup!$A:$A,0)))</f>
        <v>2_developing</v>
      </c>
      <c r="AM2152" t="str">
        <f>IF(AND($CF2152&lt;&gt;"",IFERROR(INDEX(subsample_country_map!$D:$D,MATCH($CF2152,subsample_country_map!$A:$A,0)),"")&lt;&gt;""),INDEX(subsample_country_map!$D:$D,MATCH($CF2152,subsample_country_map!$A:$A,0)),INDEX(lookup!$AC:$AC,MATCH($A2152,lookup!$A:$A,0)))</f>
        <v>2_non_western</v>
      </c>
      <c r="AN2152" t="str">
        <f>IF(AND($CF2152&lt;&gt;"",IFERROR(INDEX(subsample_country_map!$E:$E,MATCH($CF2152,subsample_country_map!$A:$A,0)),"")&lt;&gt;""),INDEX(subsample_country_map!$E:$E,MATCH($CF2152,subsample_country_map!$A:$A,0)),INDEX(lookup!$AD:$AD,MATCH($A2152,lookup!$A:$A,0)))</f>
        <v>2_civil law</v>
      </c>
      <c r="AO2152" t="str">
        <f>INDEX(lookup!$Y:$Y,MATCH($A2152,lookup!$A:$A,0))</f>
        <v>0_published</v>
      </c>
      <c r="AP2152" t="str">
        <f>INDEX(lookup!$Z:$Z,MATCH($A2152,lookup!$A:$A,0))</f>
        <v>1_VHB high</v>
      </c>
      <c r="AQ2152" t="str">
        <f>INDEX(lookup!$W:$W,MATCH($A2152,lookup!$A:$A,0))</f>
        <v>1_fin/acc/econ</v>
      </c>
      <c r="AS2152" t="inlineStr">
        <is>
          <t>staging</t>
        </is>
      </c>
      <c r="AT2152" t="inlineStr">
        <is>
          <t>good-CER</t>
        </is>
      </c>
      <c r="AU2152" t="inlineStr">
        <is>
          <t>cost</t>
        </is>
      </c>
      <c r="AV2152" t="inlineStr">
        <is>
          <t>-0.440</t>
        </is>
      </c>
      <c r="AX2152" t="inlineStr">
        <is>
          <t>-5.64</t>
        </is>
      </c>
      <c r="BA2152" t="n">
        <v>24376</v>
      </c>
      <c r="BB2152" t="inlineStr">
        <is>
          <t>1</t>
        </is>
      </c>
      <c r="BC2152" t="inlineStr">
        <is>
          <t>FE</t>
        </is>
      </c>
      <c r="BD2152" t="inlineStr">
        <is>
          <t>firm</t>
        </is>
      </c>
      <c r="BE2152" t="inlineStr">
        <is>
          <t>none</t>
        </is>
      </c>
      <c r="BI2152" t="inlineStr">
        <is>
          <t>Table 7</t>
        </is>
      </c>
      <c r="BJ2152" t="inlineStr">
        <is>
          <t>col (2) model incl. CCRD*DIB interaction</t>
        </is>
      </c>
      <c r="BK2152" t="inlineStr">
        <is>
          <t>12</t>
        </is>
      </c>
      <c r="BL2152" t="inlineStr">
        <is>
          <t>CCRD -0.440*** (-5.64)</t>
        </is>
      </c>
      <c r="BM2152" t="inlineStr">
        <is>
          <t>CCRD</t>
        </is>
      </c>
      <c r="BN2152" t="inlineStr">
        <is>
          <t>Cost (net financial expenses / total liabilities)</t>
        </is>
      </c>
      <c r="BO2152" t="inlineStr">
        <is>
          <t>update</t>
        </is>
      </c>
      <c r="BP2152" t="inlineStr">
        <is>
          <t>Tan et al (2026)</t>
        </is>
      </c>
      <c r="BQ2152" t="inlineStr">
        <is>
          <t>computed</t>
        </is>
      </c>
      <c r="BT2152" t="n">
        <v>0</v>
      </c>
      <c r="BU2152" t="inlineStr">
        <is>
          <t>staging_Tan_et_al_2026.csv</t>
        </is>
      </c>
      <c r="BW2152" t="n">
        <v>2013</v>
      </c>
      <c r="BX2152" t="n">
        <v>2021</v>
      </c>
      <c r="BY2152" t="inlineStr">
        <is>
          <t>China</t>
        </is>
      </c>
      <c r="BZ2152" t="n">
        <v>2017</v>
      </c>
      <c r="CA2152" t="n">
        <v>0.6666666666666666</v>
      </c>
      <c r="CB2152" t="n">
        <v>1</v>
      </c>
      <c r="CC2152" t="n">
        <v>1</v>
      </c>
      <c r="CD2152" t="n">
        <v>-0.03611631836720453</v>
      </c>
      <c r="CE2152" t="n">
        <v>1</v>
      </c>
    </row>
    <row r="2153">
      <c r="A2153" t="inlineStr">
        <is>
          <t>Tan et al (2026)</t>
        </is>
      </c>
      <c r="B2153" t="n">
        <v>3458</v>
      </c>
      <c r="C2153" t="n">
        <v>-0.03218937406486562</v>
      </c>
      <c r="D2153" t="n">
        <v>7886</v>
      </c>
      <c r="E2153">
        <f>IF(ISNUMBER($BA2153),$BA2153,IF(AND(ISNUMBER($D2153),ISNUMBER($BW2153),ISNUMBER($BX2153)),$D2153*($BX2153-$BW2153+1),""))</f>
        <v>7886.0</v>
      </c>
      <c r="H2153" t="inlineStr">
        <is>
          <t>partial</t>
        </is>
      </c>
      <c r="I2153" t="inlineStr">
        <is>
          <t>T-Statistic available</t>
        </is>
      </c>
      <c r="J2153">
        <f>IF($BW2153&lt;&gt;"",$BW2153,"")</f>
        <v>2013.0</v>
      </c>
      <c r="K2153">
        <f>IF($BX2153&lt;&gt;"",$BX2153,"")</f>
        <v>2021.0</v>
      </c>
      <c r="L2153">
        <f>IF(AND(ISNUMBER($BW2153),ISNUMBER($BX2153)),($BW2153+$BX2153)/2,"")</f>
        <v>2017.0</v>
      </c>
      <c r="M2153">
        <f>IF($L2153&lt;&gt;"",$L2153,"")</f>
        <v>2017.0</v>
      </c>
      <c r="N2153">
        <f>IF(AND(ISNUMBER($BW2153),ISNUMBER($BX2153)),MIN(1,MAX(0,($BX2153-2016+1)/($BX2153-$BW2153+1))),"")</f>
        <v>0.6666666666666666</v>
      </c>
      <c r="O2153">
        <f>IF(AND(ISNUMBER($BW2153),ISNUMBER($BX2153)),MIN(1,MAX(0,($BX2153-2017+1)/($BX2153-$BW2153+1))),"")</f>
        <v>0.5555555555555556</v>
      </c>
      <c r="P2153">
        <f>IF(AND(ISNUMBER($BW2153),ISNUMBER($BX2153)),MIN(1,MAX(0,($BX2153-2018+1)/($BX2153-$BW2153+1))),"")</f>
        <v>0.4444444444444444</v>
      </c>
      <c r="Q2153">
        <f>IF(AND(ISNUMBER($BW2153),ISNUMBER($BX2153)),MIN(1,MAX(0,($BX2153-2019+1)/($BX2153-$BW2153+1))),"")</f>
        <v>0.3333333333333333</v>
      </c>
      <c r="R2153">
        <f>IF(AND(ISNUMBER($BW2153),ISNUMBER($BX2153)),MIN(1,MAX(0,($BX2153-2016+1)/($BX2153-$BW2153+1))),"")</f>
        <v>0.6666666666666666</v>
      </c>
      <c r="S2153">
        <f>IF($L2153&lt;&gt;"",IF($L2153&gt;=2015.5,1,0),"")</f>
        <v>1.0</v>
      </c>
      <c r="T2153">
        <f>IF($L2153&lt;&gt;"",IF($L2153&gt;=2016,1,0),"")</f>
        <v>1.0</v>
      </c>
      <c r="U2153">
        <f>IF(ISNUMBER($BX2153),IF($BX2153&gt;=2016,1,0),"")</f>
        <v>1.0</v>
      </c>
      <c r="V2153">
        <f>IF(ISNUMBER($BW2153),IF($BW2153&gt;=2016,1,0),"")</f>
        <v>0.0</v>
      </c>
      <c r="W2153" t="str">
        <f>IF(AND(ISNUMBER($BW2153),ISNUMBER($BX2153)),IF($BW2153&gt;=2016,"post-only",IF($BX2153&lt;2016,"pre-only","mixed")),"")</f>
        <v>mixed</v>
      </c>
      <c r="X2153">
        <f>IF(AND(ISNUMBER($BW2153),ISNUMBER($BX2153)),MIN(1,MAX(0,($BX2153-2017+1)/($BX2153-$BW2153+1))),"")</f>
        <v>0.5555555555555556</v>
      </c>
      <c r="Y2153">
        <f>IF(AND(ISNUMBER($BW2153),ISNUMBER($BX2153)),MIN(1,MAX(0,($BX2153-2018+1)/($BX2153-$BW2153+1))),"")</f>
        <v>0.4444444444444444</v>
      </c>
      <c r="Z2153">
        <f>IF(AND(ISNUMBER($BW2153),ISNUMBER($BX2153)),MIN(1,MAX(0,($BX2153-2019+1)/($BX2153-$BW2153+1))),"")</f>
        <v>0.3333333333333333</v>
      </c>
      <c r="AA2153">
        <f>IF(ISNUMBER($BX2153),IF($BX2153&gt;=2017,1,0),"")</f>
        <v>1.0</v>
      </c>
      <c r="AB2153">
        <f>IF(ISNUMBER($BX2153),IF($BX2153&gt;=2018,1,0),"")</f>
        <v>1.0</v>
      </c>
      <c r="AC2153">
        <f>IF(ISNUMBER($BX2153),IF($BX2153&gt;=2019,1,0),"")</f>
        <v>1.0</v>
      </c>
      <c r="AD2153">
        <f>IF($L2153&lt;&gt;"",IF($L2153&gt;2013,1,0),"")</f>
        <v>1.0</v>
      </c>
      <c r="AE2153">
        <f>IF($L2153&lt;&gt;"",1+IF($L2153&gt;2011,1,0)+IF($L2153&gt;2014,1,0),"")</f>
        <v>3.0</v>
      </c>
      <c r="AF2153" t="inlineStr">
        <is>
          <t>loan (interest rate)</t>
        </is>
      </c>
      <c r="AG2153" t="inlineStr">
        <is>
          <t>disclosure</t>
        </is>
      </c>
      <c r="AH2153" t="inlineStr">
        <is>
          <t>non-sensitive</t>
        </is>
      </c>
      <c r="AI2153" t="inlineStr">
        <is>
          <t>without ETS/CT</t>
        </is>
      </c>
      <c r="AJ2153" t="inlineStr">
        <is>
          <t>with ETS/CT</t>
        </is>
      </c>
      <c r="AK2153" t="str">
        <f>IF(AND($CF2153&lt;&gt;"",IFERROR(INDEX(subsample_country_map!$B:$B,MATCH($CF2153,subsample_country_map!$A:$A,0)),"")&lt;&gt;""),INDEX(subsample_country_map!$B:$B,MATCH($CF2153,subsample_country_map!$A:$A,0)),INDEX(lookup!$AA:$AA,MATCH($A2153,lookup!$A:$A,0)))</f>
        <v>3_AsiaPac</v>
      </c>
      <c r="AL2153" t="str">
        <f>IF(AND($CF2153&lt;&gt;"",IFERROR(INDEX(subsample_country_map!$C:$C,MATCH($CF2153,subsample_country_map!$A:$A,0)),"")&lt;&gt;""),INDEX(subsample_country_map!$C:$C,MATCH($CF2153,subsample_country_map!$A:$A,0)),INDEX(lookup!$AB:$AB,MATCH($A2153,lookup!$A:$A,0)))</f>
        <v>2_developing</v>
      </c>
      <c r="AM2153" t="str">
        <f>IF(AND($CF2153&lt;&gt;"",IFERROR(INDEX(subsample_country_map!$D:$D,MATCH($CF2153,subsample_country_map!$A:$A,0)),"")&lt;&gt;""),INDEX(subsample_country_map!$D:$D,MATCH($CF2153,subsample_country_map!$A:$A,0)),INDEX(lookup!$AC:$AC,MATCH($A2153,lookup!$A:$A,0)))</f>
        <v>2_non_western</v>
      </c>
      <c r="AN2153" t="str">
        <f>IF(AND($CF2153&lt;&gt;"",IFERROR(INDEX(subsample_country_map!$E:$E,MATCH($CF2153,subsample_country_map!$A:$A,0)),"")&lt;&gt;""),INDEX(subsample_country_map!$E:$E,MATCH($CF2153,subsample_country_map!$A:$A,0)),INDEX(lookup!$AD:$AD,MATCH($A2153,lookup!$A:$A,0)))</f>
        <v>2_civil law</v>
      </c>
      <c r="AO2153" t="str">
        <f>INDEX(lookup!$Y:$Y,MATCH($A2153,lookup!$A:$A,0))</f>
        <v>0_published</v>
      </c>
      <c r="AP2153" t="str">
        <f>INDEX(lookup!$Z:$Z,MATCH($A2153,lookup!$A:$A,0))</f>
        <v>1_VHB high</v>
      </c>
      <c r="AQ2153" t="str">
        <f>INDEX(lookup!$W:$W,MATCH($A2153,lookup!$A:$A,0))</f>
        <v>1_fin/acc/econ</v>
      </c>
      <c r="AS2153" t="inlineStr">
        <is>
          <t>staging</t>
        </is>
      </c>
      <c r="AT2153" t="inlineStr">
        <is>
          <t>good-CER</t>
        </is>
      </c>
      <c r="AU2153" t="inlineStr">
        <is>
          <t>cost</t>
        </is>
      </c>
      <c r="AV2153" t="inlineStr">
        <is>
          <t>-0.512</t>
        </is>
      </c>
      <c r="AX2153" t="inlineStr">
        <is>
          <t>-2.86</t>
        </is>
      </c>
      <c r="BA2153" t="n">
        <v>7886</v>
      </c>
      <c r="BB2153" t="inlineStr">
        <is>
          <t>1</t>
        </is>
      </c>
      <c r="BC2153" t="inlineStr">
        <is>
          <t>FE</t>
        </is>
      </c>
      <c r="BD2153" t="inlineStr">
        <is>
          <t>firm</t>
        </is>
      </c>
      <c r="BE2153" t="inlineStr">
        <is>
          <t>other:Enterprise ownership</t>
        </is>
      </c>
      <c r="BF2153" t="inlineStr">
        <is>
          <t>SOEs</t>
        </is>
      </c>
      <c r="BI2153" t="inlineStr">
        <is>
          <t>Table 8</t>
        </is>
      </c>
      <c r="BJ2153" t="inlineStr">
        <is>
          <t>col (1) SOEs</t>
        </is>
      </c>
      <c r="BK2153" t="inlineStr">
        <is>
          <t>12</t>
        </is>
      </c>
      <c r="BL2153" t="inlineStr">
        <is>
          <t>CCRD -0.512*** (-2.86)</t>
        </is>
      </c>
      <c r="BM2153" t="inlineStr">
        <is>
          <t>CCRD</t>
        </is>
      </c>
      <c r="BN2153" t="inlineStr">
        <is>
          <t>Cost (net financial expenses / total liabilities)</t>
        </is>
      </c>
      <c r="BO2153" t="inlineStr">
        <is>
          <t>update</t>
        </is>
      </c>
      <c r="BP2153" t="inlineStr">
        <is>
          <t>Tan et al (2026)</t>
        </is>
      </c>
      <c r="BQ2153" t="inlineStr">
        <is>
          <t>computed</t>
        </is>
      </c>
      <c r="BT2153" t="n">
        <v>0</v>
      </c>
      <c r="BU2153" t="inlineStr">
        <is>
          <t>staging_Tan_et_al_2026.csv</t>
        </is>
      </c>
      <c r="BW2153" t="n">
        <v>2013</v>
      </c>
      <c r="BX2153" t="n">
        <v>2021</v>
      </c>
      <c r="BY2153" t="inlineStr">
        <is>
          <t>China</t>
        </is>
      </c>
      <c r="BZ2153" t="n">
        <v>2017</v>
      </c>
      <c r="CA2153" t="n">
        <v>0.6666666666666666</v>
      </c>
      <c r="CB2153" t="n">
        <v>1</v>
      </c>
      <c r="CC2153" t="n">
        <v>1</v>
      </c>
      <c r="CD2153" t="n">
        <v>-0.03220049871738307</v>
      </c>
      <c r="CE2153" t="n">
        <v>1</v>
      </c>
    </row>
    <row r="2154">
      <c r="A2154" t="inlineStr">
        <is>
          <t>Tan et al (2026)</t>
        </is>
      </c>
      <c r="B2154" t="n">
        <v>3459</v>
      </c>
      <c r="C2154" t="n">
        <v>-0.01188066828920435</v>
      </c>
      <c r="D2154" t="n">
        <v>14083</v>
      </c>
      <c r="E2154">
        <f>IF(ISNUMBER($BA2154),$BA2154,IF(AND(ISNUMBER($D2154),ISNUMBER($BW2154),ISNUMBER($BX2154)),$D2154*($BX2154-$BW2154+1),""))</f>
        <v>14083.0</v>
      </c>
      <c r="H2154" t="inlineStr">
        <is>
          <t>partial</t>
        </is>
      </c>
      <c r="I2154" t="inlineStr">
        <is>
          <t>T-Statistic available</t>
        </is>
      </c>
      <c r="J2154">
        <f>IF($BW2154&lt;&gt;"",$BW2154,"")</f>
        <v>2013.0</v>
      </c>
      <c r="K2154">
        <f>IF($BX2154&lt;&gt;"",$BX2154,"")</f>
        <v>2021.0</v>
      </c>
      <c r="L2154">
        <f>IF(AND(ISNUMBER($BW2154),ISNUMBER($BX2154)),($BW2154+$BX2154)/2,"")</f>
        <v>2017.0</v>
      </c>
      <c r="M2154">
        <f>IF($L2154&lt;&gt;"",$L2154,"")</f>
        <v>2017.0</v>
      </c>
      <c r="N2154">
        <f>IF(AND(ISNUMBER($BW2154),ISNUMBER($BX2154)),MIN(1,MAX(0,($BX2154-2016+1)/($BX2154-$BW2154+1))),"")</f>
        <v>0.6666666666666666</v>
      </c>
      <c r="O2154">
        <f>IF(AND(ISNUMBER($BW2154),ISNUMBER($BX2154)),MIN(1,MAX(0,($BX2154-2017+1)/($BX2154-$BW2154+1))),"")</f>
        <v>0.5555555555555556</v>
      </c>
      <c r="P2154">
        <f>IF(AND(ISNUMBER($BW2154),ISNUMBER($BX2154)),MIN(1,MAX(0,($BX2154-2018+1)/($BX2154-$BW2154+1))),"")</f>
        <v>0.4444444444444444</v>
      </c>
      <c r="Q2154">
        <f>IF(AND(ISNUMBER($BW2154),ISNUMBER($BX2154)),MIN(1,MAX(0,($BX2154-2019+1)/($BX2154-$BW2154+1))),"")</f>
        <v>0.3333333333333333</v>
      </c>
      <c r="R2154">
        <f>IF(AND(ISNUMBER($BW2154),ISNUMBER($BX2154)),MIN(1,MAX(0,($BX2154-2016+1)/($BX2154-$BW2154+1))),"")</f>
        <v>0.6666666666666666</v>
      </c>
      <c r="S2154">
        <f>IF($L2154&lt;&gt;"",IF($L2154&gt;=2015.5,1,0),"")</f>
        <v>1.0</v>
      </c>
      <c r="T2154">
        <f>IF($L2154&lt;&gt;"",IF($L2154&gt;=2016,1,0),"")</f>
        <v>1.0</v>
      </c>
      <c r="U2154">
        <f>IF(ISNUMBER($BX2154),IF($BX2154&gt;=2016,1,0),"")</f>
        <v>1.0</v>
      </c>
      <c r="V2154">
        <f>IF(ISNUMBER($BW2154),IF($BW2154&gt;=2016,1,0),"")</f>
        <v>0.0</v>
      </c>
      <c r="W2154" t="str">
        <f>IF(AND(ISNUMBER($BW2154),ISNUMBER($BX2154)),IF($BW2154&gt;=2016,"post-only",IF($BX2154&lt;2016,"pre-only","mixed")),"")</f>
        <v>mixed</v>
      </c>
      <c r="X2154">
        <f>IF(AND(ISNUMBER($BW2154),ISNUMBER($BX2154)),MIN(1,MAX(0,($BX2154-2017+1)/($BX2154-$BW2154+1))),"")</f>
        <v>0.5555555555555556</v>
      </c>
      <c r="Y2154">
        <f>IF(AND(ISNUMBER($BW2154),ISNUMBER($BX2154)),MIN(1,MAX(0,($BX2154-2018+1)/($BX2154-$BW2154+1))),"")</f>
        <v>0.4444444444444444</v>
      </c>
      <c r="Z2154">
        <f>IF(AND(ISNUMBER($BW2154),ISNUMBER($BX2154)),MIN(1,MAX(0,($BX2154-2019+1)/($BX2154-$BW2154+1))),"")</f>
        <v>0.3333333333333333</v>
      </c>
      <c r="AA2154">
        <f>IF(ISNUMBER($BX2154),IF($BX2154&gt;=2017,1,0),"")</f>
        <v>1.0</v>
      </c>
      <c r="AB2154">
        <f>IF(ISNUMBER($BX2154),IF($BX2154&gt;=2018,1,0),"")</f>
        <v>1.0</v>
      </c>
      <c r="AC2154">
        <f>IF(ISNUMBER($BX2154),IF($BX2154&gt;=2019,1,0),"")</f>
        <v>1.0</v>
      </c>
      <c r="AD2154">
        <f>IF($L2154&lt;&gt;"",IF($L2154&gt;2013,1,0),"")</f>
        <v>1.0</v>
      </c>
      <c r="AE2154">
        <f>IF($L2154&lt;&gt;"",1+IF($L2154&gt;2011,1,0)+IF($L2154&gt;2014,1,0),"")</f>
        <v>3.0</v>
      </c>
      <c r="AF2154" t="inlineStr">
        <is>
          <t>loan (interest rate)</t>
        </is>
      </c>
      <c r="AG2154" t="inlineStr">
        <is>
          <t>disclosure</t>
        </is>
      </c>
      <c r="AH2154" t="inlineStr">
        <is>
          <t>non-sensitive</t>
        </is>
      </c>
      <c r="AI2154" t="inlineStr">
        <is>
          <t>without ETS/CT</t>
        </is>
      </c>
      <c r="AJ2154" t="inlineStr">
        <is>
          <t>with ETS/CT</t>
        </is>
      </c>
      <c r="AK2154" t="str">
        <f>IF(AND($CF2154&lt;&gt;"",IFERROR(INDEX(subsample_country_map!$B:$B,MATCH($CF2154,subsample_country_map!$A:$A,0)),"")&lt;&gt;""),INDEX(subsample_country_map!$B:$B,MATCH($CF2154,subsample_country_map!$A:$A,0)),INDEX(lookup!$AA:$AA,MATCH($A2154,lookup!$A:$A,0)))</f>
        <v>3_AsiaPac</v>
      </c>
      <c r="AL2154" t="str">
        <f>IF(AND($CF2154&lt;&gt;"",IFERROR(INDEX(subsample_country_map!$C:$C,MATCH($CF2154,subsample_country_map!$A:$A,0)),"")&lt;&gt;""),INDEX(subsample_country_map!$C:$C,MATCH($CF2154,subsample_country_map!$A:$A,0)),INDEX(lookup!$AB:$AB,MATCH($A2154,lookup!$A:$A,0)))</f>
        <v>2_developing</v>
      </c>
      <c r="AM2154" t="str">
        <f>IF(AND($CF2154&lt;&gt;"",IFERROR(INDEX(subsample_country_map!$D:$D,MATCH($CF2154,subsample_country_map!$A:$A,0)),"")&lt;&gt;""),INDEX(subsample_country_map!$D:$D,MATCH($CF2154,subsample_country_map!$A:$A,0)),INDEX(lookup!$AC:$AC,MATCH($A2154,lookup!$A:$A,0)))</f>
        <v>2_non_western</v>
      </c>
      <c r="AN2154" t="str">
        <f>IF(AND($CF2154&lt;&gt;"",IFERROR(INDEX(subsample_country_map!$E:$E,MATCH($CF2154,subsample_country_map!$A:$A,0)),"")&lt;&gt;""),INDEX(subsample_country_map!$E:$E,MATCH($CF2154,subsample_country_map!$A:$A,0)),INDEX(lookup!$AD:$AD,MATCH($A2154,lookup!$A:$A,0)))</f>
        <v>2_civil law</v>
      </c>
      <c r="AO2154" t="str">
        <f>INDEX(lookup!$Y:$Y,MATCH($A2154,lookup!$A:$A,0))</f>
        <v>0_published</v>
      </c>
      <c r="AP2154" t="str">
        <f>INDEX(lookup!$Z:$Z,MATCH($A2154,lookup!$A:$A,0))</f>
        <v>1_VHB high</v>
      </c>
      <c r="AQ2154" t="str">
        <f>INDEX(lookup!$W:$W,MATCH($A2154,lookup!$A:$A,0))</f>
        <v>1_fin/acc/econ</v>
      </c>
      <c r="AS2154" t="inlineStr">
        <is>
          <t>staging</t>
        </is>
      </c>
      <c r="AT2154" t="inlineStr">
        <is>
          <t>good-CER</t>
        </is>
      </c>
      <c r="AU2154" t="inlineStr">
        <is>
          <t>cost</t>
        </is>
      </c>
      <c r="AV2154" t="inlineStr">
        <is>
          <t>-0.290</t>
        </is>
      </c>
      <c r="AX2154" t="inlineStr">
        <is>
          <t>-1.41</t>
        </is>
      </c>
      <c r="BA2154" t="n">
        <v>14083</v>
      </c>
      <c r="BB2154" t="inlineStr">
        <is>
          <t>1</t>
        </is>
      </c>
      <c r="BC2154" t="inlineStr">
        <is>
          <t>FE</t>
        </is>
      </c>
      <c r="BD2154" t="inlineStr">
        <is>
          <t>firm</t>
        </is>
      </c>
      <c r="BE2154" t="inlineStr">
        <is>
          <t>other:Enterprise ownership</t>
        </is>
      </c>
      <c r="BF2154" t="inlineStr">
        <is>
          <t>NSOEs</t>
        </is>
      </c>
      <c r="BI2154" t="inlineStr">
        <is>
          <t>Table 8</t>
        </is>
      </c>
      <c r="BJ2154" t="inlineStr">
        <is>
          <t>col (2) NSOEs</t>
        </is>
      </c>
      <c r="BK2154" t="inlineStr">
        <is>
          <t>12</t>
        </is>
      </c>
      <c r="BL2154" t="inlineStr">
        <is>
          <t>CCRD -0.290 (-1.41)</t>
        </is>
      </c>
      <c r="BM2154" t="inlineStr">
        <is>
          <t>CCRD</t>
        </is>
      </c>
      <c r="BN2154" t="inlineStr">
        <is>
          <t>Cost (net financial expenses / total liabilities)</t>
        </is>
      </c>
      <c r="BO2154" t="inlineStr">
        <is>
          <t>update</t>
        </is>
      </c>
      <c r="BP2154" t="inlineStr">
        <is>
          <t>Tan et al (2026)</t>
        </is>
      </c>
      <c r="BQ2154" t="inlineStr">
        <is>
          <t>computed</t>
        </is>
      </c>
      <c r="BT2154" t="n">
        <v>0</v>
      </c>
      <c r="BU2154" t="inlineStr">
        <is>
          <t>staging_Tan_et_al_2026.csv</t>
        </is>
      </c>
      <c r="BW2154" t="n">
        <v>2013</v>
      </c>
      <c r="BX2154" t="n">
        <v>2021</v>
      </c>
      <c r="BY2154" t="inlineStr">
        <is>
          <t>China</t>
        </is>
      </c>
      <c r="BZ2154" t="n">
        <v>2017</v>
      </c>
      <c r="CA2154" t="n">
        <v>0.6666666666666666</v>
      </c>
      <c r="CB2154" t="n">
        <v>1</v>
      </c>
      <c r="CC2154" t="n">
        <v>1</v>
      </c>
      <c r="CD2154" t="n">
        <v>-0.01188122732309769</v>
      </c>
      <c r="CE2154" t="n">
        <v>1</v>
      </c>
    </row>
    <row r="2155">
      <c r="A2155" t="inlineStr">
        <is>
          <t>Tan et al (2026)</t>
        </is>
      </c>
      <c r="B2155" t="n">
        <v>3460</v>
      </c>
      <c r="C2155" t="n">
        <v>-0.01991683413323828</v>
      </c>
      <c r="D2155" t="n">
        <v>6451</v>
      </c>
      <c r="E2155">
        <f>IF(ISNUMBER($BA2155),$BA2155,IF(AND(ISNUMBER($D2155),ISNUMBER($BW2155),ISNUMBER($BX2155)),$D2155*($BX2155-$BW2155+1),""))</f>
        <v>6451.0</v>
      </c>
      <c r="H2155" t="inlineStr">
        <is>
          <t>partial</t>
        </is>
      </c>
      <c r="I2155" t="inlineStr">
        <is>
          <t>T-Statistic available</t>
        </is>
      </c>
      <c r="J2155">
        <f>IF($BW2155&lt;&gt;"",$BW2155,"")</f>
        <v>2013.0</v>
      </c>
      <c r="K2155">
        <f>IF($BX2155&lt;&gt;"",$BX2155,"")</f>
        <v>2021.0</v>
      </c>
      <c r="L2155">
        <f>IF(AND(ISNUMBER($BW2155),ISNUMBER($BX2155)),($BW2155+$BX2155)/2,"")</f>
        <v>2017.0</v>
      </c>
      <c r="M2155">
        <f>IF($L2155&lt;&gt;"",$L2155,"")</f>
        <v>2017.0</v>
      </c>
      <c r="N2155">
        <f>IF(AND(ISNUMBER($BW2155),ISNUMBER($BX2155)),MIN(1,MAX(0,($BX2155-2016+1)/($BX2155-$BW2155+1))),"")</f>
        <v>0.6666666666666666</v>
      </c>
      <c r="O2155">
        <f>IF(AND(ISNUMBER($BW2155),ISNUMBER($BX2155)),MIN(1,MAX(0,($BX2155-2017+1)/($BX2155-$BW2155+1))),"")</f>
        <v>0.5555555555555556</v>
      </c>
      <c r="P2155">
        <f>IF(AND(ISNUMBER($BW2155),ISNUMBER($BX2155)),MIN(1,MAX(0,($BX2155-2018+1)/($BX2155-$BW2155+1))),"")</f>
        <v>0.4444444444444444</v>
      </c>
      <c r="Q2155">
        <f>IF(AND(ISNUMBER($BW2155),ISNUMBER($BX2155)),MIN(1,MAX(0,($BX2155-2019+1)/($BX2155-$BW2155+1))),"")</f>
        <v>0.3333333333333333</v>
      </c>
      <c r="R2155">
        <f>IF(AND(ISNUMBER($BW2155),ISNUMBER($BX2155)),MIN(1,MAX(0,($BX2155-2016+1)/($BX2155-$BW2155+1))),"")</f>
        <v>0.6666666666666666</v>
      </c>
      <c r="S2155">
        <f>IF($L2155&lt;&gt;"",IF($L2155&gt;=2015.5,1,0),"")</f>
        <v>1.0</v>
      </c>
      <c r="T2155">
        <f>IF($L2155&lt;&gt;"",IF($L2155&gt;=2016,1,0),"")</f>
        <v>1.0</v>
      </c>
      <c r="U2155">
        <f>IF(ISNUMBER($BX2155),IF($BX2155&gt;=2016,1,0),"")</f>
        <v>1.0</v>
      </c>
      <c r="V2155">
        <f>IF(ISNUMBER($BW2155),IF($BW2155&gt;=2016,1,0),"")</f>
        <v>0.0</v>
      </c>
      <c r="W2155" t="str">
        <f>IF(AND(ISNUMBER($BW2155),ISNUMBER($BX2155)),IF($BW2155&gt;=2016,"post-only",IF($BX2155&lt;2016,"pre-only","mixed")),"")</f>
        <v>mixed</v>
      </c>
      <c r="X2155">
        <f>IF(AND(ISNUMBER($BW2155),ISNUMBER($BX2155)),MIN(1,MAX(0,($BX2155-2017+1)/($BX2155-$BW2155+1))),"")</f>
        <v>0.5555555555555556</v>
      </c>
      <c r="Y2155">
        <f>IF(AND(ISNUMBER($BW2155),ISNUMBER($BX2155)),MIN(1,MAX(0,($BX2155-2018+1)/($BX2155-$BW2155+1))),"")</f>
        <v>0.4444444444444444</v>
      </c>
      <c r="Z2155">
        <f>IF(AND(ISNUMBER($BW2155),ISNUMBER($BX2155)),MIN(1,MAX(0,($BX2155-2019+1)/($BX2155-$BW2155+1))),"")</f>
        <v>0.3333333333333333</v>
      </c>
      <c r="AA2155">
        <f>IF(ISNUMBER($BX2155),IF($BX2155&gt;=2017,1,0),"")</f>
        <v>1.0</v>
      </c>
      <c r="AB2155">
        <f>IF(ISNUMBER($BX2155),IF($BX2155&gt;=2018,1,0),"")</f>
        <v>1.0</v>
      </c>
      <c r="AC2155">
        <f>IF(ISNUMBER($BX2155),IF($BX2155&gt;=2019,1,0),"")</f>
        <v>1.0</v>
      </c>
      <c r="AD2155">
        <f>IF($L2155&lt;&gt;"",IF($L2155&gt;2013,1,0),"")</f>
        <v>1.0</v>
      </c>
      <c r="AE2155">
        <f>IF($L2155&lt;&gt;"",1+IF($L2155&gt;2011,1,0)+IF($L2155&gt;2014,1,0),"")</f>
        <v>3.0</v>
      </c>
      <c r="AF2155" t="inlineStr">
        <is>
          <t>loan (interest rate)</t>
        </is>
      </c>
      <c r="AG2155" t="inlineStr">
        <is>
          <t>disclosure</t>
        </is>
      </c>
      <c r="AH2155" t="inlineStr">
        <is>
          <t>non-sensitive</t>
        </is>
      </c>
      <c r="AI2155" t="inlineStr">
        <is>
          <t>without ETS/CT</t>
        </is>
      </c>
      <c r="AJ2155" t="inlineStr">
        <is>
          <t>with ETS/CT</t>
        </is>
      </c>
      <c r="AK2155" t="str">
        <f>IF(AND($CF2155&lt;&gt;"",IFERROR(INDEX(subsample_country_map!$B:$B,MATCH($CF2155,subsample_country_map!$A:$A,0)),"")&lt;&gt;""),INDEX(subsample_country_map!$B:$B,MATCH($CF2155,subsample_country_map!$A:$A,0)),INDEX(lookup!$AA:$AA,MATCH($A2155,lookup!$A:$A,0)))</f>
        <v>3_AsiaPac</v>
      </c>
      <c r="AL2155" t="str">
        <f>IF(AND($CF2155&lt;&gt;"",IFERROR(INDEX(subsample_country_map!$C:$C,MATCH($CF2155,subsample_country_map!$A:$A,0)),"")&lt;&gt;""),INDEX(subsample_country_map!$C:$C,MATCH($CF2155,subsample_country_map!$A:$A,0)),INDEX(lookup!$AB:$AB,MATCH($A2155,lookup!$A:$A,0)))</f>
        <v>2_developing</v>
      </c>
      <c r="AM2155" t="str">
        <f>IF(AND($CF2155&lt;&gt;"",IFERROR(INDEX(subsample_country_map!$D:$D,MATCH($CF2155,subsample_country_map!$A:$A,0)),"")&lt;&gt;""),INDEX(subsample_country_map!$D:$D,MATCH($CF2155,subsample_country_map!$A:$A,0)),INDEX(lookup!$AC:$AC,MATCH($A2155,lookup!$A:$A,0)))</f>
        <v>2_non_western</v>
      </c>
      <c r="AN2155" t="str">
        <f>IF(AND($CF2155&lt;&gt;"",IFERROR(INDEX(subsample_country_map!$E:$E,MATCH($CF2155,subsample_country_map!$A:$A,0)),"")&lt;&gt;""),INDEX(subsample_country_map!$E:$E,MATCH($CF2155,subsample_country_map!$A:$A,0)),INDEX(lookup!$AD:$AD,MATCH($A2155,lookup!$A:$A,0)))</f>
        <v>2_civil law</v>
      </c>
      <c r="AO2155" t="str">
        <f>INDEX(lookup!$Y:$Y,MATCH($A2155,lookup!$A:$A,0))</f>
        <v>0_published</v>
      </c>
      <c r="AP2155" t="str">
        <f>INDEX(lookup!$Z:$Z,MATCH($A2155,lookup!$A:$A,0))</f>
        <v>1_VHB high</v>
      </c>
      <c r="AQ2155" t="str">
        <f>INDEX(lookup!$W:$W,MATCH($A2155,lookup!$A:$A,0))</f>
        <v>1_fin/acc/econ</v>
      </c>
      <c r="AS2155" t="inlineStr">
        <is>
          <t>staging</t>
        </is>
      </c>
      <c r="AT2155" t="inlineStr">
        <is>
          <t>good-CER</t>
        </is>
      </c>
      <c r="AU2155" t="inlineStr">
        <is>
          <t>cost</t>
        </is>
      </c>
      <c r="AV2155" t="inlineStr">
        <is>
          <t>-0.288</t>
        </is>
      </c>
      <c r="AX2155" t="inlineStr">
        <is>
          <t>-1.60</t>
        </is>
      </c>
      <c r="BA2155" t="n">
        <v>6451</v>
      </c>
      <c r="BB2155" t="inlineStr">
        <is>
          <t>1</t>
        </is>
      </c>
      <c r="BC2155" t="inlineStr">
        <is>
          <t>FE</t>
        </is>
      </c>
      <c r="BD2155" t="inlineStr">
        <is>
          <t>firm</t>
        </is>
      </c>
      <c r="BE2155" t="inlineStr">
        <is>
          <t>other:Executive environmental background</t>
        </is>
      </c>
      <c r="BF2155" t="inlineStr">
        <is>
          <t>With_EEB</t>
        </is>
      </c>
      <c r="BI2155" t="inlineStr">
        <is>
          <t>Table 8</t>
        </is>
      </c>
      <c r="BJ2155" t="inlineStr">
        <is>
          <t>col (3) With_EEB</t>
        </is>
      </c>
      <c r="BK2155" t="inlineStr">
        <is>
          <t>12</t>
        </is>
      </c>
      <c r="BL2155" t="inlineStr">
        <is>
          <t>CCRD -0.288 (-1.60)</t>
        </is>
      </c>
      <c r="BM2155" t="inlineStr">
        <is>
          <t>CCRD</t>
        </is>
      </c>
      <c r="BN2155" t="inlineStr">
        <is>
          <t>Cost (net financial expenses / total liabilities)</t>
        </is>
      </c>
      <c r="BO2155" t="inlineStr">
        <is>
          <t>update</t>
        </is>
      </c>
      <c r="BP2155" t="inlineStr">
        <is>
          <t>Tan et al (2026)</t>
        </is>
      </c>
      <c r="BQ2155" t="inlineStr">
        <is>
          <t>computed</t>
        </is>
      </c>
      <c r="BT2155" t="n">
        <v>0</v>
      </c>
      <c r="BU2155" t="inlineStr">
        <is>
          <t>staging_Tan_et_al_2026.csv</t>
        </is>
      </c>
      <c r="BW2155" t="n">
        <v>2013</v>
      </c>
      <c r="BX2155" t="n">
        <v>2021</v>
      </c>
      <c r="BY2155" t="inlineStr">
        <is>
          <t>China</t>
        </is>
      </c>
      <c r="BZ2155" t="n">
        <v>2017</v>
      </c>
      <c r="CA2155" t="n">
        <v>0.6666666666666666</v>
      </c>
      <c r="CB2155" t="n">
        <v>1</v>
      </c>
      <c r="CC2155" t="n">
        <v>1</v>
      </c>
      <c r="CD2155" t="n">
        <v>-0.01991946829867905</v>
      </c>
      <c r="CE2155" t="n">
        <v>1</v>
      </c>
    </row>
    <row r="2156">
      <c r="A2156" t="inlineStr">
        <is>
          <t>Tan et al (2026)</t>
        </is>
      </c>
      <c r="B2156" t="n">
        <v>3461</v>
      </c>
      <c r="C2156" t="n">
        <v>-0.0265777801947652</v>
      </c>
      <c r="D2156" t="n">
        <v>18131</v>
      </c>
      <c r="E2156">
        <f>IF(ISNUMBER($BA2156),$BA2156,IF(AND(ISNUMBER($D2156),ISNUMBER($BW2156),ISNUMBER($BX2156)),$D2156*($BX2156-$BW2156+1),""))</f>
        <v>18131.0</v>
      </c>
      <c r="H2156" t="inlineStr">
        <is>
          <t>partial</t>
        </is>
      </c>
      <c r="I2156" t="inlineStr">
        <is>
          <t>T-Statistic available</t>
        </is>
      </c>
      <c r="J2156">
        <f>IF($BW2156&lt;&gt;"",$BW2156,"")</f>
        <v>2013.0</v>
      </c>
      <c r="K2156">
        <f>IF($BX2156&lt;&gt;"",$BX2156,"")</f>
        <v>2021.0</v>
      </c>
      <c r="L2156">
        <f>IF(AND(ISNUMBER($BW2156),ISNUMBER($BX2156)),($BW2156+$BX2156)/2,"")</f>
        <v>2017.0</v>
      </c>
      <c r="M2156">
        <f>IF($L2156&lt;&gt;"",$L2156,"")</f>
        <v>2017.0</v>
      </c>
      <c r="N2156">
        <f>IF(AND(ISNUMBER($BW2156),ISNUMBER($BX2156)),MIN(1,MAX(0,($BX2156-2016+1)/($BX2156-$BW2156+1))),"")</f>
        <v>0.6666666666666666</v>
      </c>
      <c r="O2156">
        <f>IF(AND(ISNUMBER($BW2156),ISNUMBER($BX2156)),MIN(1,MAX(0,($BX2156-2017+1)/($BX2156-$BW2156+1))),"")</f>
        <v>0.5555555555555556</v>
      </c>
      <c r="P2156">
        <f>IF(AND(ISNUMBER($BW2156),ISNUMBER($BX2156)),MIN(1,MAX(0,($BX2156-2018+1)/($BX2156-$BW2156+1))),"")</f>
        <v>0.4444444444444444</v>
      </c>
      <c r="Q2156">
        <f>IF(AND(ISNUMBER($BW2156),ISNUMBER($BX2156)),MIN(1,MAX(0,($BX2156-2019+1)/($BX2156-$BW2156+1))),"")</f>
        <v>0.3333333333333333</v>
      </c>
      <c r="R2156">
        <f>IF(AND(ISNUMBER($BW2156),ISNUMBER($BX2156)),MIN(1,MAX(0,($BX2156-2016+1)/($BX2156-$BW2156+1))),"")</f>
        <v>0.6666666666666666</v>
      </c>
      <c r="S2156">
        <f>IF($L2156&lt;&gt;"",IF($L2156&gt;=2015.5,1,0),"")</f>
        <v>1.0</v>
      </c>
      <c r="T2156">
        <f>IF($L2156&lt;&gt;"",IF($L2156&gt;=2016,1,0),"")</f>
        <v>1.0</v>
      </c>
      <c r="U2156">
        <f>IF(ISNUMBER($BX2156),IF($BX2156&gt;=2016,1,0),"")</f>
        <v>1.0</v>
      </c>
      <c r="V2156">
        <f>IF(ISNUMBER($BW2156),IF($BW2156&gt;=2016,1,0),"")</f>
        <v>0.0</v>
      </c>
      <c r="W2156" t="str">
        <f>IF(AND(ISNUMBER($BW2156),ISNUMBER($BX2156)),IF($BW2156&gt;=2016,"post-only",IF($BX2156&lt;2016,"pre-only","mixed")),"")</f>
        <v>mixed</v>
      </c>
      <c r="X2156">
        <f>IF(AND(ISNUMBER($BW2156),ISNUMBER($BX2156)),MIN(1,MAX(0,($BX2156-2017+1)/($BX2156-$BW2156+1))),"")</f>
        <v>0.5555555555555556</v>
      </c>
      <c r="Y2156">
        <f>IF(AND(ISNUMBER($BW2156),ISNUMBER($BX2156)),MIN(1,MAX(0,($BX2156-2018+1)/($BX2156-$BW2156+1))),"")</f>
        <v>0.4444444444444444</v>
      </c>
      <c r="Z2156">
        <f>IF(AND(ISNUMBER($BW2156),ISNUMBER($BX2156)),MIN(1,MAX(0,($BX2156-2019+1)/($BX2156-$BW2156+1))),"")</f>
        <v>0.3333333333333333</v>
      </c>
      <c r="AA2156">
        <f>IF(ISNUMBER($BX2156),IF($BX2156&gt;=2017,1,0),"")</f>
        <v>1.0</v>
      </c>
      <c r="AB2156">
        <f>IF(ISNUMBER($BX2156),IF($BX2156&gt;=2018,1,0),"")</f>
        <v>1.0</v>
      </c>
      <c r="AC2156">
        <f>IF(ISNUMBER($BX2156),IF($BX2156&gt;=2019,1,0),"")</f>
        <v>1.0</v>
      </c>
      <c r="AD2156">
        <f>IF($L2156&lt;&gt;"",IF($L2156&gt;2013,1,0),"")</f>
        <v>1.0</v>
      </c>
      <c r="AE2156">
        <f>IF($L2156&lt;&gt;"",1+IF($L2156&gt;2011,1,0)+IF($L2156&gt;2014,1,0),"")</f>
        <v>3.0</v>
      </c>
      <c r="AF2156" t="inlineStr">
        <is>
          <t>loan (interest rate)</t>
        </is>
      </c>
      <c r="AG2156" t="inlineStr">
        <is>
          <t>disclosure</t>
        </is>
      </c>
      <c r="AH2156" t="inlineStr">
        <is>
          <t>non-sensitive</t>
        </is>
      </c>
      <c r="AI2156" t="inlineStr">
        <is>
          <t>without ETS/CT</t>
        </is>
      </c>
      <c r="AJ2156" t="inlineStr">
        <is>
          <t>with ETS/CT</t>
        </is>
      </c>
      <c r="AK2156" t="str">
        <f>IF(AND($CF2156&lt;&gt;"",IFERROR(INDEX(subsample_country_map!$B:$B,MATCH($CF2156,subsample_country_map!$A:$A,0)),"")&lt;&gt;""),INDEX(subsample_country_map!$B:$B,MATCH($CF2156,subsample_country_map!$A:$A,0)),INDEX(lookup!$AA:$AA,MATCH($A2156,lookup!$A:$A,0)))</f>
        <v>3_AsiaPac</v>
      </c>
      <c r="AL2156" t="str">
        <f>IF(AND($CF2156&lt;&gt;"",IFERROR(INDEX(subsample_country_map!$C:$C,MATCH($CF2156,subsample_country_map!$A:$A,0)),"")&lt;&gt;""),INDEX(subsample_country_map!$C:$C,MATCH($CF2156,subsample_country_map!$A:$A,0)),INDEX(lookup!$AB:$AB,MATCH($A2156,lookup!$A:$A,0)))</f>
        <v>2_developing</v>
      </c>
      <c r="AM2156" t="str">
        <f>IF(AND($CF2156&lt;&gt;"",IFERROR(INDEX(subsample_country_map!$D:$D,MATCH($CF2156,subsample_country_map!$A:$A,0)),"")&lt;&gt;""),INDEX(subsample_country_map!$D:$D,MATCH($CF2156,subsample_country_map!$A:$A,0)),INDEX(lookup!$AC:$AC,MATCH($A2156,lookup!$A:$A,0)))</f>
        <v>2_non_western</v>
      </c>
      <c r="AN2156" t="str">
        <f>IF(AND($CF2156&lt;&gt;"",IFERROR(INDEX(subsample_country_map!$E:$E,MATCH($CF2156,subsample_country_map!$A:$A,0)),"")&lt;&gt;""),INDEX(subsample_country_map!$E:$E,MATCH($CF2156,subsample_country_map!$A:$A,0)),INDEX(lookup!$AD:$AD,MATCH($A2156,lookup!$A:$A,0)))</f>
        <v>2_civil law</v>
      </c>
      <c r="AO2156" t="str">
        <f>INDEX(lookup!$Y:$Y,MATCH($A2156,lookup!$A:$A,0))</f>
        <v>0_published</v>
      </c>
      <c r="AP2156" t="str">
        <f>INDEX(lookup!$Z:$Z,MATCH($A2156,lookup!$A:$A,0))</f>
        <v>1_VHB high</v>
      </c>
      <c r="AQ2156" t="str">
        <f>INDEX(lookup!$W:$W,MATCH($A2156,lookup!$A:$A,0))</f>
        <v>1_fin/acc/econ</v>
      </c>
      <c r="AS2156" t="inlineStr">
        <is>
          <t>staging</t>
        </is>
      </c>
      <c r="AT2156" t="inlineStr">
        <is>
          <t>good-CER</t>
        </is>
      </c>
      <c r="AU2156" t="inlineStr">
        <is>
          <t>cost</t>
        </is>
      </c>
      <c r="AV2156" t="inlineStr">
        <is>
          <t>-0.682</t>
        </is>
      </c>
      <c r="AX2156" t="inlineStr">
        <is>
          <t>-3.58</t>
        </is>
      </c>
      <c r="BA2156" t="n">
        <v>18131</v>
      </c>
      <c r="BB2156" t="inlineStr">
        <is>
          <t>1</t>
        </is>
      </c>
      <c r="BC2156" t="inlineStr">
        <is>
          <t>FE</t>
        </is>
      </c>
      <c r="BD2156" t="inlineStr">
        <is>
          <t>firm</t>
        </is>
      </c>
      <c r="BE2156" t="inlineStr">
        <is>
          <t>other:Executive environmental background</t>
        </is>
      </c>
      <c r="BF2156" t="inlineStr">
        <is>
          <t>Without_EEB</t>
        </is>
      </c>
      <c r="BI2156" t="inlineStr">
        <is>
          <t>Table 8</t>
        </is>
      </c>
      <c r="BJ2156" t="inlineStr">
        <is>
          <t>col (4) Without_EEB</t>
        </is>
      </c>
      <c r="BK2156" t="inlineStr">
        <is>
          <t>12</t>
        </is>
      </c>
      <c r="BL2156" t="inlineStr">
        <is>
          <t>CCRD -0.682*** (-3.58)</t>
        </is>
      </c>
      <c r="BM2156" t="inlineStr">
        <is>
          <t>CCRD</t>
        </is>
      </c>
      <c r="BN2156" t="inlineStr">
        <is>
          <t>Cost (net financial expenses / total liabilities)</t>
        </is>
      </c>
      <c r="BO2156" t="inlineStr">
        <is>
          <t>update</t>
        </is>
      </c>
      <c r="BP2156" t="inlineStr">
        <is>
          <t>Tan et al (2026)</t>
        </is>
      </c>
      <c r="BQ2156" t="inlineStr">
        <is>
          <t>computed</t>
        </is>
      </c>
      <c r="BT2156" t="n">
        <v>0</v>
      </c>
      <c r="BU2156" t="inlineStr">
        <is>
          <t>staging_Tan_et_al_2026.csv</t>
        </is>
      </c>
      <c r="BW2156" t="n">
        <v>2013</v>
      </c>
      <c r="BX2156" t="n">
        <v>2021</v>
      </c>
      <c r="BY2156" t="inlineStr">
        <is>
          <t>China</t>
        </is>
      </c>
      <c r="BZ2156" t="n">
        <v>2017</v>
      </c>
      <c r="CA2156" t="n">
        <v>0.6666666666666666</v>
      </c>
      <c r="CB2156" t="n">
        <v>1</v>
      </c>
      <c r="CC2156" t="n">
        <v>1</v>
      </c>
      <c r="CD2156" t="n">
        <v>-0.02658404083836009</v>
      </c>
      <c r="CE2156" t="n">
        <v>1</v>
      </c>
    </row>
    <row r="2157">
      <c r="A2157" t="inlineStr">
        <is>
          <t>Tan et al (2026)</t>
        </is>
      </c>
      <c r="B2157" t="n">
        <v>3462</v>
      </c>
      <c r="C2157" t="n">
        <v>-0.007124846640838382</v>
      </c>
      <c r="D2157" t="n">
        <v>5744</v>
      </c>
      <c r="E2157">
        <f>IF(ISNUMBER($BA2157),$BA2157,IF(AND(ISNUMBER($D2157),ISNUMBER($BW2157),ISNUMBER($BX2157)),$D2157*($BX2157-$BW2157+1),""))</f>
        <v>5744.0</v>
      </c>
      <c r="H2157" t="inlineStr">
        <is>
          <t>partial</t>
        </is>
      </c>
      <c r="I2157" t="inlineStr">
        <is>
          <t>T-Statistic available</t>
        </is>
      </c>
      <c r="J2157">
        <f>IF($BW2157&lt;&gt;"",$BW2157,"")</f>
        <v>2013.0</v>
      </c>
      <c r="K2157">
        <f>IF($BX2157&lt;&gt;"",$BX2157,"")</f>
        <v>2021.0</v>
      </c>
      <c r="L2157">
        <f>IF(AND(ISNUMBER($BW2157),ISNUMBER($BX2157)),($BW2157+$BX2157)/2,"")</f>
        <v>2017.0</v>
      </c>
      <c r="M2157">
        <f>IF($L2157&lt;&gt;"",$L2157,"")</f>
        <v>2017.0</v>
      </c>
      <c r="N2157">
        <f>IF(AND(ISNUMBER($BW2157),ISNUMBER($BX2157)),MIN(1,MAX(0,($BX2157-2016+1)/($BX2157-$BW2157+1))),"")</f>
        <v>0.6666666666666666</v>
      </c>
      <c r="O2157">
        <f>IF(AND(ISNUMBER($BW2157),ISNUMBER($BX2157)),MIN(1,MAX(0,($BX2157-2017+1)/($BX2157-$BW2157+1))),"")</f>
        <v>0.5555555555555556</v>
      </c>
      <c r="P2157">
        <f>IF(AND(ISNUMBER($BW2157),ISNUMBER($BX2157)),MIN(1,MAX(0,($BX2157-2018+1)/($BX2157-$BW2157+1))),"")</f>
        <v>0.4444444444444444</v>
      </c>
      <c r="Q2157">
        <f>IF(AND(ISNUMBER($BW2157),ISNUMBER($BX2157)),MIN(1,MAX(0,($BX2157-2019+1)/($BX2157-$BW2157+1))),"")</f>
        <v>0.3333333333333333</v>
      </c>
      <c r="R2157">
        <f>IF(AND(ISNUMBER($BW2157),ISNUMBER($BX2157)),MIN(1,MAX(0,($BX2157-2016+1)/($BX2157-$BW2157+1))),"")</f>
        <v>0.6666666666666666</v>
      </c>
      <c r="S2157">
        <f>IF($L2157&lt;&gt;"",IF($L2157&gt;=2015.5,1,0),"")</f>
        <v>1.0</v>
      </c>
      <c r="T2157">
        <f>IF($L2157&lt;&gt;"",IF($L2157&gt;=2016,1,0),"")</f>
        <v>1.0</v>
      </c>
      <c r="U2157">
        <f>IF(ISNUMBER($BX2157),IF($BX2157&gt;=2016,1,0),"")</f>
        <v>1.0</v>
      </c>
      <c r="V2157">
        <f>IF(ISNUMBER($BW2157),IF($BW2157&gt;=2016,1,0),"")</f>
        <v>0.0</v>
      </c>
      <c r="W2157" t="str">
        <f>IF(AND(ISNUMBER($BW2157),ISNUMBER($BX2157)),IF($BW2157&gt;=2016,"post-only",IF($BX2157&lt;2016,"pre-only","mixed")),"")</f>
        <v>mixed</v>
      </c>
      <c r="X2157">
        <f>IF(AND(ISNUMBER($BW2157),ISNUMBER($BX2157)),MIN(1,MAX(0,($BX2157-2017+1)/($BX2157-$BW2157+1))),"")</f>
        <v>0.5555555555555556</v>
      </c>
      <c r="Y2157">
        <f>IF(AND(ISNUMBER($BW2157),ISNUMBER($BX2157)),MIN(1,MAX(0,($BX2157-2018+1)/($BX2157-$BW2157+1))),"")</f>
        <v>0.4444444444444444</v>
      </c>
      <c r="Z2157">
        <f>IF(AND(ISNUMBER($BW2157),ISNUMBER($BX2157)),MIN(1,MAX(0,($BX2157-2019+1)/($BX2157-$BW2157+1))),"")</f>
        <v>0.3333333333333333</v>
      </c>
      <c r="AA2157">
        <f>IF(ISNUMBER($BX2157),IF($BX2157&gt;=2017,1,0),"")</f>
        <v>1.0</v>
      </c>
      <c r="AB2157">
        <f>IF(ISNUMBER($BX2157),IF($BX2157&gt;=2018,1,0),"")</f>
        <v>1.0</v>
      </c>
      <c r="AC2157">
        <f>IF(ISNUMBER($BX2157),IF($BX2157&gt;=2019,1,0),"")</f>
        <v>1.0</v>
      </c>
      <c r="AD2157">
        <f>IF($L2157&lt;&gt;"",IF($L2157&gt;2013,1,0),"")</f>
        <v>1.0</v>
      </c>
      <c r="AE2157">
        <f>IF($L2157&lt;&gt;"",1+IF($L2157&gt;2011,1,0)+IF($L2157&gt;2014,1,0),"")</f>
        <v>3.0</v>
      </c>
      <c r="AF2157" t="inlineStr">
        <is>
          <t>loan (interest rate)</t>
        </is>
      </c>
      <c r="AG2157" t="inlineStr">
        <is>
          <t>disclosure</t>
        </is>
      </c>
      <c r="AH2157" t="inlineStr">
        <is>
          <t>non-sensitive</t>
        </is>
      </c>
      <c r="AI2157" t="inlineStr">
        <is>
          <t>without ETS/CT</t>
        </is>
      </c>
      <c r="AJ2157" t="inlineStr">
        <is>
          <t>with ETS/CT</t>
        </is>
      </c>
      <c r="AK2157" t="str">
        <f>IF(AND($CF2157&lt;&gt;"",IFERROR(INDEX(subsample_country_map!$B:$B,MATCH($CF2157,subsample_country_map!$A:$A,0)),"")&lt;&gt;""),INDEX(subsample_country_map!$B:$B,MATCH($CF2157,subsample_country_map!$A:$A,0)),INDEX(lookup!$AA:$AA,MATCH($A2157,lookup!$A:$A,0)))</f>
        <v>3_AsiaPac</v>
      </c>
      <c r="AL2157" t="str">
        <f>IF(AND($CF2157&lt;&gt;"",IFERROR(INDEX(subsample_country_map!$C:$C,MATCH($CF2157,subsample_country_map!$A:$A,0)),"")&lt;&gt;""),INDEX(subsample_country_map!$C:$C,MATCH($CF2157,subsample_country_map!$A:$A,0)),INDEX(lookup!$AB:$AB,MATCH($A2157,lookup!$A:$A,0)))</f>
        <v>2_developing</v>
      </c>
      <c r="AM2157" t="str">
        <f>IF(AND($CF2157&lt;&gt;"",IFERROR(INDEX(subsample_country_map!$D:$D,MATCH($CF2157,subsample_country_map!$A:$A,0)),"")&lt;&gt;""),INDEX(subsample_country_map!$D:$D,MATCH($CF2157,subsample_country_map!$A:$A,0)),INDEX(lookup!$AC:$AC,MATCH($A2157,lookup!$A:$A,0)))</f>
        <v>2_non_western</v>
      </c>
      <c r="AN2157" t="str">
        <f>IF(AND($CF2157&lt;&gt;"",IFERROR(INDEX(subsample_country_map!$E:$E,MATCH($CF2157,subsample_country_map!$A:$A,0)),"")&lt;&gt;""),INDEX(subsample_country_map!$E:$E,MATCH($CF2157,subsample_country_map!$A:$A,0)),INDEX(lookup!$AD:$AD,MATCH($A2157,lookup!$A:$A,0)))</f>
        <v>2_civil law</v>
      </c>
      <c r="AO2157" t="str">
        <f>INDEX(lookup!$Y:$Y,MATCH($A2157,lookup!$A:$A,0))</f>
        <v>0_published</v>
      </c>
      <c r="AP2157" t="str">
        <f>INDEX(lookup!$Z:$Z,MATCH($A2157,lookup!$A:$A,0))</f>
        <v>1_VHB high</v>
      </c>
      <c r="AQ2157" t="str">
        <f>INDEX(lookup!$W:$W,MATCH($A2157,lookup!$A:$A,0))</f>
        <v>1_fin/acc/econ</v>
      </c>
      <c r="AS2157" t="inlineStr">
        <is>
          <t>staging</t>
        </is>
      </c>
      <c r="AT2157" t="inlineStr">
        <is>
          <t>good-CER</t>
        </is>
      </c>
      <c r="AU2157" t="inlineStr">
        <is>
          <t>cost</t>
        </is>
      </c>
      <c r="AV2157" t="inlineStr">
        <is>
          <t>-1.218</t>
        </is>
      </c>
      <c r="AX2157" t="inlineStr">
        <is>
          <t>-0.54</t>
        </is>
      </c>
      <c r="BA2157" t="n">
        <v>5744</v>
      </c>
      <c r="BB2157" t="inlineStr">
        <is>
          <t>1</t>
        </is>
      </c>
      <c r="BC2157" t="inlineStr">
        <is>
          <t>FE</t>
        </is>
      </c>
      <c r="BD2157" t="inlineStr">
        <is>
          <t>firm</t>
        </is>
      </c>
      <c r="BE2157" t="inlineStr">
        <is>
          <t>industry</t>
        </is>
      </c>
      <c r="BF2157" t="inlineStr">
        <is>
          <t>Heavy-polluting industry</t>
        </is>
      </c>
      <c r="BI2157" t="inlineStr">
        <is>
          <t>Table 9</t>
        </is>
      </c>
      <c r="BJ2157" t="inlineStr">
        <is>
          <t>col (1) Heavy-polluting industry PhyRisk</t>
        </is>
      </c>
      <c r="BK2157" t="inlineStr">
        <is>
          <t>13</t>
        </is>
      </c>
      <c r="BL2157" t="inlineStr">
        <is>
          <t>PhyRisk -1.218 (-0.54)</t>
        </is>
      </c>
      <c r="BM2157" t="inlineStr">
        <is>
          <t>PhyRisk</t>
        </is>
      </c>
      <c r="BN2157" t="inlineStr">
        <is>
          <t>Cost (net financial expenses / total liabilities)</t>
        </is>
      </c>
      <c r="BO2157" t="inlineStr">
        <is>
          <t>update</t>
        </is>
      </c>
      <c r="BP2157" t="inlineStr">
        <is>
          <t>Tan et al (2026)</t>
        </is>
      </c>
      <c r="BQ2157" t="inlineStr">
        <is>
          <t>computed</t>
        </is>
      </c>
      <c r="BT2157" t="n">
        <v>0</v>
      </c>
      <c r="BU2157" t="inlineStr">
        <is>
          <t>staging_Tan_et_al_2026.csv</t>
        </is>
      </c>
      <c r="BW2157" t="n">
        <v>2013</v>
      </c>
      <c r="BX2157" t="n">
        <v>2021</v>
      </c>
      <c r="BY2157" t="inlineStr">
        <is>
          <t>China</t>
        </is>
      </c>
      <c r="BZ2157" t="n">
        <v>2017</v>
      </c>
      <c r="CA2157" t="n">
        <v>0.6666666666666666</v>
      </c>
      <c r="CB2157" t="n">
        <v>1</v>
      </c>
      <c r="CC2157" t="n">
        <v>1</v>
      </c>
      <c r="CD2157" t="n">
        <v>-0.007124967205084726</v>
      </c>
      <c r="CE2157" t="n">
        <v>1</v>
      </c>
    </row>
    <row r="2158">
      <c r="A2158" t="inlineStr">
        <is>
          <t>Tan et al (2026)</t>
        </is>
      </c>
      <c r="B2158" t="n">
        <v>3463</v>
      </c>
      <c r="C2158" t="n">
        <v>-0.04192160961983468</v>
      </c>
      <c r="D2158" t="n">
        <v>5744</v>
      </c>
      <c r="E2158">
        <f>IF(ISNUMBER($BA2158),$BA2158,IF(AND(ISNUMBER($D2158),ISNUMBER($BW2158),ISNUMBER($BX2158)),$D2158*($BX2158-$BW2158+1),""))</f>
        <v>5744.0</v>
      </c>
      <c r="H2158" t="inlineStr">
        <is>
          <t>partial</t>
        </is>
      </c>
      <c r="I2158" t="inlineStr">
        <is>
          <t>T-Statistic available</t>
        </is>
      </c>
      <c r="J2158">
        <f>IF($BW2158&lt;&gt;"",$BW2158,"")</f>
        <v>2013.0</v>
      </c>
      <c r="K2158">
        <f>IF($BX2158&lt;&gt;"",$BX2158,"")</f>
        <v>2021.0</v>
      </c>
      <c r="L2158">
        <f>IF(AND(ISNUMBER($BW2158),ISNUMBER($BX2158)),($BW2158+$BX2158)/2,"")</f>
        <v>2017.0</v>
      </c>
      <c r="M2158">
        <f>IF($L2158&lt;&gt;"",$L2158,"")</f>
        <v>2017.0</v>
      </c>
      <c r="N2158">
        <f>IF(AND(ISNUMBER($BW2158),ISNUMBER($BX2158)),MIN(1,MAX(0,($BX2158-2016+1)/($BX2158-$BW2158+1))),"")</f>
        <v>0.6666666666666666</v>
      </c>
      <c r="O2158">
        <f>IF(AND(ISNUMBER($BW2158),ISNUMBER($BX2158)),MIN(1,MAX(0,($BX2158-2017+1)/($BX2158-$BW2158+1))),"")</f>
        <v>0.5555555555555556</v>
      </c>
      <c r="P2158">
        <f>IF(AND(ISNUMBER($BW2158),ISNUMBER($BX2158)),MIN(1,MAX(0,($BX2158-2018+1)/($BX2158-$BW2158+1))),"")</f>
        <v>0.4444444444444444</v>
      </c>
      <c r="Q2158">
        <f>IF(AND(ISNUMBER($BW2158),ISNUMBER($BX2158)),MIN(1,MAX(0,($BX2158-2019+1)/($BX2158-$BW2158+1))),"")</f>
        <v>0.3333333333333333</v>
      </c>
      <c r="R2158">
        <f>IF(AND(ISNUMBER($BW2158),ISNUMBER($BX2158)),MIN(1,MAX(0,($BX2158-2016+1)/($BX2158-$BW2158+1))),"")</f>
        <v>0.6666666666666666</v>
      </c>
      <c r="S2158">
        <f>IF($L2158&lt;&gt;"",IF($L2158&gt;=2015.5,1,0),"")</f>
        <v>1.0</v>
      </c>
      <c r="T2158">
        <f>IF($L2158&lt;&gt;"",IF($L2158&gt;=2016,1,0),"")</f>
        <v>1.0</v>
      </c>
      <c r="U2158">
        <f>IF(ISNUMBER($BX2158),IF($BX2158&gt;=2016,1,0),"")</f>
        <v>1.0</v>
      </c>
      <c r="V2158">
        <f>IF(ISNUMBER($BW2158),IF($BW2158&gt;=2016,1,0),"")</f>
        <v>0.0</v>
      </c>
      <c r="W2158" t="str">
        <f>IF(AND(ISNUMBER($BW2158),ISNUMBER($BX2158)),IF($BW2158&gt;=2016,"post-only",IF($BX2158&lt;2016,"pre-only","mixed")),"")</f>
        <v>mixed</v>
      </c>
      <c r="X2158">
        <f>IF(AND(ISNUMBER($BW2158),ISNUMBER($BX2158)),MIN(1,MAX(0,($BX2158-2017+1)/($BX2158-$BW2158+1))),"")</f>
        <v>0.5555555555555556</v>
      </c>
      <c r="Y2158">
        <f>IF(AND(ISNUMBER($BW2158),ISNUMBER($BX2158)),MIN(1,MAX(0,($BX2158-2018+1)/($BX2158-$BW2158+1))),"")</f>
        <v>0.4444444444444444</v>
      </c>
      <c r="Z2158">
        <f>IF(AND(ISNUMBER($BW2158),ISNUMBER($BX2158)),MIN(1,MAX(0,($BX2158-2019+1)/($BX2158-$BW2158+1))),"")</f>
        <v>0.3333333333333333</v>
      </c>
      <c r="AA2158">
        <f>IF(ISNUMBER($BX2158),IF($BX2158&gt;=2017,1,0),"")</f>
        <v>1.0</v>
      </c>
      <c r="AB2158">
        <f>IF(ISNUMBER($BX2158),IF($BX2158&gt;=2018,1,0),"")</f>
        <v>1.0</v>
      </c>
      <c r="AC2158">
        <f>IF(ISNUMBER($BX2158),IF($BX2158&gt;=2019,1,0),"")</f>
        <v>1.0</v>
      </c>
      <c r="AD2158">
        <f>IF($L2158&lt;&gt;"",IF($L2158&gt;2013,1,0),"")</f>
        <v>1.0</v>
      </c>
      <c r="AE2158">
        <f>IF($L2158&lt;&gt;"",1+IF($L2158&gt;2011,1,0)+IF($L2158&gt;2014,1,0),"")</f>
        <v>3.0</v>
      </c>
      <c r="AF2158" t="inlineStr">
        <is>
          <t>loan (interest rate)</t>
        </is>
      </c>
      <c r="AG2158" t="inlineStr">
        <is>
          <t>disclosure</t>
        </is>
      </c>
      <c r="AH2158" t="inlineStr">
        <is>
          <t>non-sensitive</t>
        </is>
      </c>
      <c r="AI2158" t="inlineStr">
        <is>
          <t>without ETS/CT</t>
        </is>
      </c>
      <c r="AJ2158" t="inlineStr">
        <is>
          <t>with ETS/CT</t>
        </is>
      </c>
      <c r="AK2158" t="str">
        <f>IF(AND($CF2158&lt;&gt;"",IFERROR(INDEX(subsample_country_map!$B:$B,MATCH($CF2158,subsample_country_map!$A:$A,0)),"")&lt;&gt;""),INDEX(subsample_country_map!$B:$B,MATCH($CF2158,subsample_country_map!$A:$A,0)),INDEX(lookup!$AA:$AA,MATCH($A2158,lookup!$A:$A,0)))</f>
        <v>3_AsiaPac</v>
      </c>
      <c r="AL2158" t="str">
        <f>IF(AND($CF2158&lt;&gt;"",IFERROR(INDEX(subsample_country_map!$C:$C,MATCH($CF2158,subsample_country_map!$A:$A,0)),"")&lt;&gt;""),INDEX(subsample_country_map!$C:$C,MATCH($CF2158,subsample_country_map!$A:$A,0)),INDEX(lookup!$AB:$AB,MATCH($A2158,lookup!$A:$A,0)))</f>
        <v>2_developing</v>
      </c>
      <c r="AM2158" t="str">
        <f>IF(AND($CF2158&lt;&gt;"",IFERROR(INDEX(subsample_country_map!$D:$D,MATCH($CF2158,subsample_country_map!$A:$A,0)),"")&lt;&gt;""),INDEX(subsample_country_map!$D:$D,MATCH($CF2158,subsample_country_map!$A:$A,0)),INDEX(lookup!$AC:$AC,MATCH($A2158,lookup!$A:$A,0)))</f>
        <v>2_non_western</v>
      </c>
      <c r="AN2158" t="str">
        <f>IF(AND($CF2158&lt;&gt;"",IFERROR(INDEX(subsample_country_map!$E:$E,MATCH($CF2158,subsample_country_map!$A:$A,0)),"")&lt;&gt;""),INDEX(subsample_country_map!$E:$E,MATCH($CF2158,subsample_country_map!$A:$A,0)),INDEX(lookup!$AD:$AD,MATCH($A2158,lookup!$A:$A,0)))</f>
        <v>2_civil law</v>
      </c>
      <c r="AO2158" t="str">
        <f>INDEX(lookup!$Y:$Y,MATCH($A2158,lookup!$A:$A,0))</f>
        <v>0_published</v>
      </c>
      <c r="AP2158" t="str">
        <f>INDEX(lookup!$Z:$Z,MATCH($A2158,lookup!$A:$A,0))</f>
        <v>1_VHB high</v>
      </c>
      <c r="AQ2158" t="str">
        <f>INDEX(lookup!$W:$W,MATCH($A2158,lookup!$A:$A,0))</f>
        <v>1_fin/acc/econ</v>
      </c>
      <c r="AS2158" t="inlineStr">
        <is>
          <t>staging</t>
        </is>
      </c>
      <c r="AT2158" t="inlineStr">
        <is>
          <t>good-CER</t>
        </is>
      </c>
      <c r="AU2158" t="inlineStr">
        <is>
          <t>cost</t>
        </is>
      </c>
      <c r="AV2158" t="inlineStr">
        <is>
          <t>-0.232</t>
        </is>
      </c>
      <c r="AX2158" t="inlineStr">
        <is>
          <t>-3.18</t>
        </is>
      </c>
      <c r="BA2158" t="n">
        <v>5744</v>
      </c>
      <c r="BB2158" t="inlineStr">
        <is>
          <t>1</t>
        </is>
      </c>
      <c r="BC2158" t="inlineStr">
        <is>
          <t>FE</t>
        </is>
      </c>
      <c r="BD2158" t="inlineStr">
        <is>
          <t>firm</t>
        </is>
      </c>
      <c r="BE2158" t="inlineStr">
        <is>
          <t>industry</t>
        </is>
      </c>
      <c r="BF2158" t="inlineStr">
        <is>
          <t>Heavy-polluting industry</t>
        </is>
      </c>
      <c r="BI2158" t="inlineStr">
        <is>
          <t>Table 9</t>
        </is>
      </c>
      <c r="BJ2158" t="inlineStr">
        <is>
          <t>col (2) Heavy-polluting industry TransRisk</t>
        </is>
      </c>
      <c r="BK2158" t="inlineStr">
        <is>
          <t>13</t>
        </is>
      </c>
      <c r="BL2158" t="inlineStr">
        <is>
          <t>TransRisk -0.232*** (-3.18)</t>
        </is>
      </c>
      <c r="BM2158" t="inlineStr">
        <is>
          <t>TransRisk</t>
        </is>
      </c>
      <c r="BN2158" t="inlineStr">
        <is>
          <t>Cost (net financial expenses / total liabilities)</t>
        </is>
      </c>
      <c r="BO2158" t="inlineStr">
        <is>
          <t>update</t>
        </is>
      </c>
      <c r="BP2158" t="inlineStr">
        <is>
          <t>Tan et al (2026)</t>
        </is>
      </c>
      <c r="BQ2158" t="inlineStr">
        <is>
          <t>computed</t>
        </is>
      </c>
      <c r="BT2158" t="n">
        <v>0</v>
      </c>
      <c r="BU2158" t="inlineStr">
        <is>
          <t>staging_Tan_et_al_2026.csv</t>
        </is>
      </c>
      <c r="BW2158" t="n">
        <v>2013</v>
      </c>
      <c r="BX2158" t="n">
        <v>2021</v>
      </c>
      <c r="BY2158" t="inlineStr">
        <is>
          <t>China</t>
        </is>
      </c>
      <c r="BZ2158" t="n">
        <v>2017</v>
      </c>
      <c r="CA2158" t="n">
        <v>0.6666666666666666</v>
      </c>
      <c r="CB2158" t="n">
        <v>1</v>
      </c>
      <c r="CC2158" t="n">
        <v>1</v>
      </c>
      <c r="CD2158" t="n">
        <v>-0.04194619352491469</v>
      </c>
      <c r="CE2158" t="n">
        <v>1</v>
      </c>
    </row>
    <row r="2159">
      <c r="A2159" t="inlineStr">
        <is>
          <t>Tan et al (2026)</t>
        </is>
      </c>
      <c r="B2159" t="n">
        <v>3464</v>
      </c>
      <c r="C2159" t="n">
        <v>-0.02273192992976555</v>
      </c>
      <c r="D2159" t="n">
        <v>2052</v>
      </c>
      <c r="E2159">
        <f>IF(ISNUMBER($BA2159),$BA2159,IF(AND(ISNUMBER($D2159),ISNUMBER($BW2159),ISNUMBER($BX2159)),$D2159*($BX2159-$BW2159+1),""))</f>
        <v>2052.0</v>
      </c>
      <c r="H2159" t="inlineStr">
        <is>
          <t>partial</t>
        </is>
      </c>
      <c r="I2159" t="inlineStr">
        <is>
          <t>T-Statistic available</t>
        </is>
      </c>
      <c r="J2159">
        <f>IF($BW2159&lt;&gt;"",$BW2159,"")</f>
        <v>2013.0</v>
      </c>
      <c r="K2159">
        <f>IF($BX2159&lt;&gt;"",$BX2159,"")</f>
        <v>2021.0</v>
      </c>
      <c r="L2159">
        <f>IF(AND(ISNUMBER($BW2159),ISNUMBER($BX2159)),($BW2159+$BX2159)/2,"")</f>
        <v>2017.0</v>
      </c>
      <c r="M2159">
        <f>IF($L2159&lt;&gt;"",$L2159,"")</f>
        <v>2017.0</v>
      </c>
      <c r="N2159">
        <f>IF(AND(ISNUMBER($BW2159),ISNUMBER($BX2159)),MIN(1,MAX(0,($BX2159-2016+1)/($BX2159-$BW2159+1))),"")</f>
        <v>0.6666666666666666</v>
      </c>
      <c r="O2159">
        <f>IF(AND(ISNUMBER($BW2159),ISNUMBER($BX2159)),MIN(1,MAX(0,($BX2159-2017+1)/($BX2159-$BW2159+1))),"")</f>
        <v>0.5555555555555556</v>
      </c>
      <c r="P2159">
        <f>IF(AND(ISNUMBER($BW2159),ISNUMBER($BX2159)),MIN(1,MAX(0,($BX2159-2018+1)/($BX2159-$BW2159+1))),"")</f>
        <v>0.4444444444444444</v>
      </c>
      <c r="Q2159">
        <f>IF(AND(ISNUMBER($BW2159),ISNUMBER($BX2159)),MIN(1,MAX(0,($BX2159-2019+1)/($BX2159-$BW2159+1))),"")</f>
        <v>0.3333333333333333</v>
      </c>
      <c r="R2159">
        <f>IF(AND(ISNUMBER($BW2159),ISNUMBER($BX2159)),MIN(1,MAX(0,($BX2159-2016+1)/($BX2159-$BW2159+1))),"")</f>
        <v>0.6666666666666666</v>
      </c>
      <c r="S2159">
        <f>IF($L2159&lt;&gt;"",IF($L2159&gt;=2015.5,1,0),"")</f>
        <v>1.0</v>
      </c>
      <c r="T2159">
        <f>IF($L2159&lt;&gt;"",IF($L2159&gt;=2016,1,0),"")</f>
        <v>1.0</v>
      </c>
      <c r="U2159">
        <f>IF(ISNUMBER($BX2159),IF($BX2159&gt;=2016,1,0),"")</f>
        <v>1.0</v>
      </c>
      <c r="V2159">
        <f>IF(ISNUMBER($BW2159),IF($BW2159&gt;=2016,1,0),"")</f>
        <v>0.0</v>
      </c>
      <c r="W2159" t="str">
        <f>IF(AND(ISNUMBER($BW2159),ISNUMBER($BX2159)),IF($BW2159&gt;=2016,"post-only",IF($BX2159&lt;2016,"pre-only","mixed")),"")</f>
        <v>mixed</v>
      </c>
      <c r="X2159">
        <f>IF(AND(ISNUMBER($BW2159),ISNUMBER($BX2159)),MIN(1,MAX(0,($BX2159-2017+1)/($BX2159-$BW2159+1))),"")</f>
        <v>0.5555555555555556</v>
      </c>
      <c r="Y2159">
        <f>IF(AND(ISNUMBER($BW2159),ISNUMBER($BX2159)),MIN(1,MAX(0,($BX2159-2018+1)/($BX2159-$BW2159+1))),"")</f>
        <v>0.4444444444444444</v>
      </c>
      <c r="Z2159">
        <f>IF(AND(ISNUMBER($BW2159),ISNUMBER($BX2159)),MIN(1,MAX(0,($BX2159-2019+1)/($BX2159-$BW2159+1))),"")</f>
        <v>0.3333333333333333</v>
      </c>
      <c r="AA2159">
        <f>IF(ISNUMBER($BX2159),IF($BX2159&gt;=2017,1,0),"")</f>
        <v>1.0</v>
      </c>
      <c r="AB2159">
        <f>IF(ISNUMBER($BX2159),IF($BX2159&gt;=2018,1,0),"")</f>
        <v>1.0</v>
      </c>
      <c r="AC2159">
        <f>IF(ISNUMBER($BX2159),IF($BX2159&gt;=2019,1,0),"")</f>
        <v>1.0</v>
      </c>
      <c r="AD2159">
        <f>IF($L2159&lt;&gt;"",IF($L2159&gt;2013,1,0),"")</f>
        <v>1.0</v>
      </c>
      <c r="AE2159">
        <f>IF($L2159&lt;&gt;"",1+IF($L2159&gt;2011,1,0)+IF($L2159&gt;2014,1,0),"")</f>
        <v>3.0</v>
      </c>
      <c r="AF2159" t="inlineStr">
        <is>
          <t>loan (interest rate)</t>
        </is>
      </c>
      <c r="AG2159" t="inlineStr">
        <is>
          <t>disclosure</t>
        </is>
      </c>
      <c r="AH2159" t="inlineStr">
        <is>
          <t>non-sensitive</t>
        </is>
      </c>
      <c r="AI2159" t="inlineStr">
        <is>
          <t>without ETS/CT</t>
        </is>
      </c>
      <c r="AJ2159" t="inlineStr">
        <is>
          <t>with ETS/CT</t>
        </is>
      </c>
      <c r="AK2159" t="str">
        <f>IF(AND($CF2159&lt;&gt;"",IFERROR(INDEX(subsample_country_map!$B:$B,MATCH($CF2159,subsample_country_map!$A:$A,0)),"")&lt;&gt;""),INDEX(subsample_country_map!$B:$B,MATCH($CF2159,subsample_country_map!$A:$A,0)),INDEX(lookup!$AA:$AA,MATCH($A2159,lookup!$A:$A,0)))</f>
        <v>3_AsiaPac</v>
      </c>
      <c r="AL2159" t="str">
        <f>IF(AND($CF2159&lt;&gt;"",IFERROR(INDEX(subsample_country_map!$C:$C,MATCH($CF2159,subsample_country_map!$A:$A,0)),"")&lt;&gt;""),INDEX(subsample_country_map!$C:$C,MATCH($CF2159,subsample_country_map!$A:$A,0)),INDEX(lookup!$AB:$AB,MATCH($A2159,lookup!$A:$A,0)))</f>
        <v>2_developing</v>
      </c>
      <c r="AM2159" t="str">
        <f>IF(AND($CF2159&lt;&gt;"",IFERROR(INDEX(subsample_country_map!$D:$D,MATCH($CF2159,subsample_country_map!$A:$A,0)),"")&lt;&gt;""),INDEX(subsample_country_map!$D:$D,MATCH($CF2159,subsample_country_map!$A:$A,0)),INDEX(lookup!$AC:$AC,MATCH($A2159,lookup!$A:$A,0)))</f>
        <v>2_non_western</v>
      </c>
      <c r="AN2159" t="str">
        <f>IF(AND($CF2159&lt;&gt;"",IFERROR(INDEX(subsample_country_map!$E:$E,MATCH($CF2159,subsample_country_map!$A:$A,0)),"")&lt;&gt;""),INDEX(subsample_country_map!$E:$E,MATCH($CF2159,subsample_country_map!$A:$A,0)),INDEX(lookup!$AD:$AD,MATCH($A2159,lookup!$A:$A,0)))</f>
        <v>2_civil law</v>
      </c>
      <c r="AO2159" t="str">
        <f>INDEX(lookup!$Y:$Y,MATCH($A2159,lookup!$A:$A,0))</f>
        <v>0_published</v>
      </c>
      <c r="AP2159" t="str">
        <f>INDEX(lookup!$Z:$Z,MATCH($A2159,lookup!$A:$A,0))</f>
        <v>1_VHB high</v>
      </c>
      <c r="AQ2159" t="str">
        <f>INDEX(lookup!$W:$W,MATCH($A2159,lookup!$A:$A,0))</f>
        <v>1_fin/acc/econ</v>
      </c>
      <c r="AS2159" t="inlineStr">
        <is>
          <t>staging</t>
        </is>
      </c>
      <c r="AT2159" t="inlineStr">
        <is>
          <t>good-CER</t>
        </is>
      </c>
      <c r="AU2159" t="inlineStr">
        <is>
          <t>cost</t>
        </is>
      </c>
      <c r="AV2159" t="inlineStr">
        <is>
          <t>-1.136</t>
        </is>
      </c>
      <c r="AX2159" t="inlineStr">
        <is>
          <t>-1.03</t>
        </is>
      </c>
      <c r="BA2159" t="n">
        <v>2052</v>
      </c>
      <c r="BB2159" t="inlineStr">
        <is>
          <t>1</t>
        </is>
      </c>
      <c r="BC2159" t="inlineStr">
        <is>
          <t>FE</t>
        </is>
      </c>
      <c r="BD2159" t="inlineStr">
        <is>
          <t>firm</t>
        </is>
      </c>
      <c r="BE2159" t="inlineStr">
        <is>
          <t>industry</t>
        </is>
      </c>
      <c r="BF2159" t="inlineStr">
        <is>
          <t>Non-polluting industries</t>
        </is>
      </c>
      <c r="BI2159" t="inlineStr">
        <is>
          <t>Table 9</t>
        </is>
      </c>
      <c r="BJ2159" t="inlineStr">
        <is>
          <t>col (3) Non-polluting industries PhyRisk</t>
        </is>
      </c>
      <c r="BK2159" t="inlineStr">
        <is>
          <t>13</t>
        </is>
      </c>
      <c r="BL2159" t="inlineStr">
        <is>
          <t>PhyRisk -1.136 (-1.03)</t>
        </is>
      </c>
      <c r="BM2159" t="inlineStr">
        <is>
          <t>PhyRisk</t>
        </is>
      </c>
      <c r="BN2159" t="inlineStr">
        <is>
          <t>Cost (net financial expenses / total liabilities)</t>
        </is>
      </c>
      <c r="BO2159" t="inlineStr">
        <is>
          <t>update</t>
        </is>
      </c>
      <c r="BP2159" t="inlineStr">
        <is>
          <t>Tan et al (2026)</t>
        </is>
      </c>
      <c r="BQ2159" t="inlineStr">
        <is>
          <t>computed</t>
        </is>
      </c>
      <c r="BT2159" t="n">
        <v>0</v>
      </c>
      <c r="BU2159" t="inlineStr">
        <is>
          <t>staging_Tan_et_al_2026.csv</t>
        </is>
      </c>
      <c r="BW2159" t="n">
        <v>2013</v>
      </c>
      <c r="BX2159" t="n">
        <v>2021</v>
      </c>
      <c r="BY2159" t="inlineStr">
        <is>
          <t>China</t>
        </is>
      </c>
      <c r="BZ2159" t="n">
        <v>2017</v>
      </c>
      <c r="CA2159" t="n">
        <v>0.6666666666666666</v>
      </c>
      <c r="CB2159" t="n">
        <v>1</v>
      </c>
      <c r="CC2159" t="n">
        <v>1</v>
      </c>
      <c r="CD2159" t="n">
        <v>-0.02273584664818797</v>
      </c>
      <c r="CE2159" t="n">
        <v>1</v>
      </c>
    </row>
    <row r="2160">
      <c r="A2160" t="inlineStr">
        <is>
          <t>Tan et al (2026)</t>
        </is>
      </c>
      <c r="B2160" t="n">
        <v>3465</v>
      </c>
      <c r="C2160" t="n">
        <v>-0.01074159117059663</v>
      </c>
      <c r="D2160" t="n">
        <v>20552</v>
      </c>
      <c r="E2160">
        <f>IF(ISNUMBER($BA2160),$BA2160,IF(AND(ISNUMBER($D2160),ISNUMBER($BW2160),ISNUMBER($BX2160)),$D2160*($BX2160-$BW2160+1),""))</f>
        <v>20552.0</v>
      </c>
      <c r="H2160" t="inlineStr">
        <is>
          <t>partial</t>
        </is>
      </c>
      <c r="I2160" t="inlineStr">
        <is>
          <t>T-Statistic available</t>
        </is>
      </c>
      <c r="J2160">
        <f>IF($BW2160&lt;&gt;"",$BW2160,"")</f>
        <v>2013.0</v>
      </c>
      <c r="K2160">
        <f>IF($BX2160&lt;&gt;"",$BX2160,"")</f>
        <v>2021.0</v>
      </c>
      <c r="L2160">
        <f>IF(AND(ISNUMBER($BW2160),ISNUMBER($BX2160)),($BW2160+$BX2160)/2,"")</f>
        <v>2017.0</v>
      </c>
      <c r="M2160">
        <f>IF($L2160&lt;&gt;"",$L2160,"")</f>
        <v>2017.0</v>
      </c>
      <c r="N2160">
        <f>IF(AND(ISNUMBER($BW2160),ISNUMBER($BX2160)),MIN(1,MAX(0,($BX2160-2016+1)/($BX2160-$BW2160+1))),"")</f>
        <v>0.6666666666666666</v>
      </c>
      <c r="O2160">
        <f>IF(AND(ISNUMBER($BW2160),ISNUMBER($BX2160)),MIN(1,MAX(0,($BX2160-2017+1)/($BX2160-$BW2160+1))),"")</f>
        <v>0.5555555555555556</v>
      </c>
      <c r="P2160">
        <f>IF(AND(ISNUMBER($BW2160),ISNUMBER($BX2160)),MIN(1,MAX(0,($BX2160-2018+1)/($BX2160-$BW2160+1))),"")</f>
        <v>0.4444444444444444</v>
      </c>
      <c r="Q2160">
        <f>IF(AND(ISNUMBER($BW2160),ISNUMBER($BX2160)),MIN(1,MAX(0,($BX2160-2019+1)/($BX2160-$BW2160+1))),"")</f>
        <v>0.3333333333333333</v>
      </c>
      <c r="R2160">
        <f>IF(AND(ISNUMBER($BW2160),ISNUMBER($BX2160)),MIN(1,MAX(0,($BX2160-2016+1)/($BX2160-$BW2160+1))),"")</f>
        <v>0.6666666666666666</v>
      </c>
      <c r="S2160">
        <f>IF($L2160&lt;&gt;"",IF($L2160&gt;=2015.5,1,0),"")</f>
        <v>1.0</v>
      </c>
      <c r="T2160">
        <f>IF($L2160&lt;&gt;"",IF($L2160&gt;=2016,1,0),"")</f>
        <v>1.0</v>
      </c>
      <c r="U2160">
        <f>IF(ISNUMBER($BX2160),IF($BX2160&gt;=2016,1,0),"")</f>
        <v>1.0</v>
      </c>
      <c r="V2160">
        <f>IF(ISNUMBER($BW2160),IF($BW2160&gt;=2016,1,0),"")</f>
        <v>0.0</v>
      </c>
      <c r="W2160" t="str">
        <f>IF(AND(ISNUMBER($BW2160),ISNUMBER($BX2160)),IF($BW2160&gt;=2016,"post-only",IF($BX2160&lt;2016,"pre-only","mixed")),"")</f>
        <v>mixed</v>
      </c>
      <c r="X2160">
        <f>IF(AND(ISNUMBER($BW2160),ISNUMBER($BX2160)),MIN(1,MAX(0,($BX2160-2017+1)/($BX2160-$BW2160+1))),"")</f>
        <v>0.5555555555555556</v>
      </c>
      <c r="Y2160">
        <f>IF(AND(ISNUMBER($BW2160),ISNUMBER($BX2160)),MIN(1,MAX(0,($BX2160-2018+1)/($BX2160-$BW2160+1))),"")</f>
        <v>0.4444444444444444</v>
      </c>
      <c r="Z2160">
        <f>IF(AND(ISNUMBER($BW2160),ISNUMBER($BX2160)),MIN(1,MAX(0,($BX2160-2019+1)/($BX2160-$BW2160+1))),"")</f>
        <v>0.3333333333333333</v>
      </c>
      <c r="AA2160">
        <f>IF(ISNUMBER($BX2160),IF($BX2160&gt;=2017,1,0),"")</f>
        <v>1.0</v>
      </c>
      <c r="AB2160">
        <f>IF(ISNUMBER($BX2160),IF($BX2160&gt;=2018,1,0),"")</f>
        <v>1.0</v>
      </c>
      <c r="AC2160">
        <f>IF(ISNUMBER($BX2160),IF($BX2160&gt;=2019,1,0),"")</f>
        <v>1.0</v>
      </c>
      <c r="AD2160">
        <f>IF($L2160&lt;&gt;"",IF($L2160&gt;2013,1,0),"")</f>
        <v>1.0</v>
      </c>
      <c r="AE2160">
        <f>IF($L2160&lt;&gt;"",1+IF($L2160&gt;2011,1,0)+IF($L2160&gt;2014,1,0),"")</f>
        <v>3.0</v>
      </c>
      <c r="AF2160" t="inlineStr">
        <is>
          <t>loan (interest rate)</t>
        </is>
      </c>
      <c r="AG2160" t="inlineStr">
        <is>
          <t>disclosure</t>
        </is>
      </c>
      <c r="AH2160" t="inlineStr">
        <is>
          <t>non-sensitive</t>
        </is>
      </c>
      <c r="AI2160" t="inlineStr">
        <is>
          <t>without ETS/CT</t>
        </is>
      </c>
      <c r="AJ2160" t="inlineStr">
        <is>
          <t>with ETS/CT</t>
        </is>
      </c>
      <c r="AK2160" t="str">
        <f>IF(AND($CF2160&lt;&gt;"",IFERROR(INDEX(subsample_country_map!$B:$B,MATCH($CF2160,subsample_country_map!$A:$A,0)),"")&lt;&gt;""),INDEX(subsample_country_map!$B:$B,MATCH($CF2160,subsample_country_map!$A:$A,0)),INDEX(lookup!$AA:$AA,MATCH($A2160,lookup!$A:$A,0)))</f>
        <v>3_AsiaPac</v>
      </c>
      <c r="AL2160" t="str">
        <f>IF(AND($CF2160&lt;&gt;"",IFERROR(INDEX(subsample_country_map!$C:$C,MATCH($CF2160,subsample_country_map!$A:$A,0)),"")&lt;&gt;""),INDEX(subsample_country_map!$C:$C,MATCH($CF2160,subsample_country_map!$A:$A,0)),INDEX(lookup!$AB:$AB,MATCH($A2160,lookup!$A:$A,0)))</f>
        <v>2_developing</v>
      </c>
      <c r="AM2160" t="str">
        <f>IF(AND($CF2160&lt;&gt;"",IFERROR(INDEX(subsample_country_map!$D:$D,MATCH($CF2160,subsample_country_map!$A:$A,0)),"")&lt;&gt;""),INDEX(subsample_country_map!$D:$D,MATCH($CF2160,subsample_country_map!$A:$A,0)),INDEX(lookup!$AC:$AC,MATCH($A2160,lookup!$A:$A,0)))</f>
        <v>2_non_western</v>
      </c>
      <c r="AN2160" t="str">
        <f>IF(AND($CF2160&lt;&gt;"",IFERROR(INDEX(subsample_country_map!$E:$E,MATCH($CF2160,subsample_country_map!$A:$A,0)),"")&lt;&gt;""),INDEX(subsample_country_map!$E:$E,MATCH($CF2160,subsample_country_map!$A:$A,0)),INDEX(lookup!$AD:$AD,MATCH($A2160,lookup!$A:$A,0)))</f>
        <v>2_civil law</v>
      </c>
      <c r="AO2160" t="str">
        <f>INDEX(lookup!$Y:$Y,MATCH($A2160,lookup!$A:$A,0))</f>
        <v>0_published</v>
      </c>
      <c r="AP2160" t="str">
        <f>INDEX(lookup!$Z:$Z,MATCH($A2160,lookup!$A:$A,0))</f>
        <v>1_VHB high</v>
      </c>
      <c r="AQ2160" t="str">
        <f>INDEX(lookup!$W:$W,MATCH($A2160,lookup!$A:$A,0))</f>
        <v>1_fin/acc/econ</v>
      </c>
      <c r="AS2160" t="inlineStr">
        <is>
          <t>staging</t>
        </is>
      </c>
      <c r="AT2160" t="inlineStr">
        <is>
          <t>good-CER</t>
        </is>
      </c>
      <c r="AU2160" t="inlineStr">
        <is>
          <t>cost</t>
        </is>
      </c>
      <c r="AV2160" t="inlineStr">
        <is>
          <t>-0.214</t>
        </is>
      </c>
      <c r="AX2160" t="inlineStr">
        <is>
          <t>-1.54</t>
        </is>
      </c>
      <c r="BA2160" t="n">
        <v>20552</v>
      </c>
      <c r="BB2160" t="inlineStr">
        <is>
          <t>1</t>
        </is>
      </c>
      <c r="BC2160" t="inlineStr">
        <is>
          <t>FE</t>
        </is>
      </c>
      <c r="BD2160" t="inlineStr">
        <is>
          <t>firm</t>
        </is>
      </c>
      <c r="BE2160" t="inlineStr">
        <is>
          <t>industry</t>
        </is>
      </c>
      <c r="BF2160" t="inlineStr">
        <is>
          <t>Non-polluting industries</t>
        </is>
      </c>
      <c r="BI2160" t="inlineStr">
        <is>
          <t>Table 9</t>
        </is>
      </c>
      <c r="BJ2160" t="inlineStr">
        <is>
          <t>col (4) Non-polluting industries TransRisk</t>
        </is>
      </c>
      <c r="BK2160" t="inlineStr">
        <is>
          <t>13</t>
        </is>
      </c>
      <c r="BL2160" t="inlineStr">
        <is>
          <t>TransRisk -0.214 (-1.54)</t>
        </is>
      </c>
      <c r="BM2160" t="inlineStr">
        <is>
          <t>TransRisk</t>
        </is>
      </c>
      <c r="BN2160" t="inlineStr">
        <is>
          <t>Cost (net financial expenses / total liabilities)</t>
        </is>
      </c>
      <c r="BO2160" t="inlineStr">
        <is>
          <t>update</t>
        </is>
      </c>
      <c r="BP2160" t="inlineStr">
        <is>
          <t>Tan et al (2026)</t>
        </is>
      </c>
      <c r="BQ2160" t="inlineStr">
        <is>
          <t>computed</t>
        </is>
      </c>
      <c r="BT2160" t="n">
        <v>0</v>
      </c>
      <c r="BU2160" t="inlineStr">
        <is>
          <t>staging_Tan_et_al_2026.csv</t>
        </is>
      </c>
      <c r="BW2160" t="n">
        <v>2013</v>
      </c>
      <c r="BX2160" t="n">
        <v>2021</v>
      </c>
      <c r="BY2160" t="inlineStr">
        <is>
          <t>China</t>
        </is>
      </c>
      <c r="BZ2160" t="n">
        <v>2017</v>
      </c>
      <c r="CA2160" t="n">
        <v>0.6666666666666666</v>
      </c>
      <c r="CB2160" t="n">
        <v>1</v>
      </c>
      <c r="CC2160" t="n">
        <v>1</v>
      </c>
      <c r="CD2160" t="n">
        <v>-0.01074200432717235</v>
      </c>
      <c r="CE2160" t="n">
        <v>1</v>
      </c>
    </row>
    <row r="2161">
      <c r="A2161" t="inlineStr">
        <is>
          <t>Tan et al (2026)</t>
        </is>
      </c>
      <c r="B2161" t="n">
        <v>3466</v>
      </c>
      <c r="C2161" t="n">
        <v>-0.005416303966333952</v>
      </c>
      <c r="D2161" t="n">
        <v>25800</v>
      </c>
      <c r="E2161">
        <f>IF(ISNUMBER($BA2161),$BA2161,IF(AND(ISNUMBER($D2161),ISNUMBER($BW2161),ISNUMBER($BX2161)),$D2161*($BX2161-$BW2161+1),""))</f>
        <v>25800.0</v>
      </c>
      <c r="H2161" t="inlineStr">
        <is>
          <t>partial</t>
        </is>
      </c>
      <c r="I2161" t="inlineStr">
        <is>
          <t>T-Statistic available</t>
        </is>
      </c>
      <c r="J2161">
        <f>IF($BW2161&lt;&gt;"",$BW2161,"")</f>
        <v>2013.0</v>
      </c>
      <c r="K2161">
        <f>IF($BX2161&lt;&gt;"",$BX2161,"")</f>
        <v>2021.0</v>
      </c>
      <c r="L2161">
        <f>IF(AND(ISNUMBER($BW2161),ISNUMBER($BX2161)),($BW2161+$BX2161)/2,"")</f>
        <v>2017.0</v>
      </c>
      <c r="M2161">
        <f>IF($L2161&lt;&gt;"",$L2161,"")</f>
        <v>2017.0</v>
      </c>
      <c r="N2161">
        <f>IF(AND(ISNUMBER($BW2161),ISNUMBER($BX2161)),MIN(1,MAX(0,($BX2161-2016+1)/($BX2161-$BW2161+1))),"")</f>
        <v>0.6666666666666666</v>
      </c>
      <c r="O2161">
        <f>IF(AND(ISNUMBER($BW2161),ISNUMBER($BX2161)),MIN(1,MAX(0,($BX2161-2017+1)/($BX2161-$BW2161+1))),"")</f>
        <v>0.5555555555555556</v>
      </c>
      <c r="P2161">
        <f>IF(AND(ISNUMBER($BW2161),ISNUMBER($BX2161)),MIN(1,MAX(0,($BX2161-2018+1)/($BX2161-$BW2161+1))),"")</f>
        <v>0.4444444444444444</v>
      </c>
      <c r="Q2161">
        <f>IF(AND(ISNUMBER($BW2161),ISNUMBER($BX2161)),MIN(1,MAX(0,($BX2161-2019+1)/($BX2161-$BW2161+1))),"")</f>
        <v>0.3333333333333333</v>
      </c>
      <c r="R2161">
        <f>IF(AND(ISNUMBER($BW2161),ISNUMBER($BX2161)),MIN(1,MAX(0,($BX2161-2016+1)/($BX2161-$BW2161+1))),"")</f>
        <v>0.6666666666666666</v>
      </c>
      <c r="S2161">
        <f>IF($L2161&lt;&gt;"",IF($L2161&gt;=2015.5,1,0),"")</f>
        <v>1.0</v>
      </c>
      <c r="T2161">
        <f>IF($L2161&lt;&gt;"",IF($L2161&gt;=2016,1,0),"")</f>
        <v>1.0</v>
      </c>
      <c r="U2161">
        <f>IF(ISNUMBER($BX2161),IF($BX2161&gt;=2016,1,0),"")</f>
        <v>1.0</v>
      </c>
      <c r="V2161">
        <f>IF(ISNUMBER($BW2161),IF($BW2161&gt;=2016,1,0),"")</f>
        <v>0.0</v>
      </c>
      <c r="W2161" t="str">
        <f>IF(AND(ISNUMBER($BW2161),ISNUMBER($BX2161)),IF($BW2161&gt;=2016,"post-only",IF($BX2161&lt;2016,"pre-only","mixed")),"")</f>
        <v>mixed</v>
      </c>
      <c r="X2161">
        <f>IF(AND(ISNUMBER($BW2161),ISNUMBER($BX2161)),MIN(1,MAX(0,($BX2161-2017+1)/($BX2161-$BW2161+1))),"")</f>
        <v>0.5555555555555556</v>
      </c>
      <c r="Y2161">
        <f>IF(AND(ISNUMBER($BW2161),ISNUMBER($BX2161)),MIN(1,MAX(0,($BX2161-2018+1)/($BX2161-$BW2161+1))),"")</f>
        <v>0.4444444444444444</v>
      </c>
      <c r="Z2161">
        <f>IF(AND(ISNUMBER($BW2161),ISNUMBER($BX2161)),MIN(1,MAX(0,($BX2161-2019+1)/($BX2161-$BW2161+1))),"")</f>
        <v>0.3333333333333333</v>
      </c>
      <c r="AA2161">
        <f>IF(ISNUMBER($BX2161),IF($BX2161&gt;=2017,1,0),"")</f>
        <v>1.0</v>
      </c>
      <c r="AB2161">
        <f>IF(ISNUMBER($BX2161),IF($BX2161&gt;=2018,1,0),"")</f>
        <v>1.0</v>
      </c>
      <c r="AC2161">
        <f>IF(ISNUMBER($BX2161),IF($BX2161&gt;=2019,1,0),"")</f>
        <v>1.0</v>
      </c>
      <c r="AD2161">
        <f>IF($L2161&lt;&gt;"",IF($L2161&gt;2013,1,0),"")</f>
        <v>1.0</v>
      </c>
      <c r="AE2161">
        <f>IF($L2161&lt;&gt;"",1+IF($L2161&gt;2011,1,0)+IF($L2161&gt;2014,1,0),"")</f>
        <v>3.0</v>
      </c>
      <c r="AF2161" t="inlineStr">
        <is>
          <t>loan (interest rate)</t>
        </is>
      </c>
      <c r="AG2161" t="inlineStr">
        <is>
          <t>disclosure</t>
        </is>
      </c>
      <c r="AH2161" t="inlineStr">
        <is>
          <t>non-sensitive</t>
        </is>
      </c>
      <c r="AI2161" t="inlineStr">
        <is>
          <t>without ETS/CT</t>
        </is>
      </c>
      <c r="AJ2161" t="inlineStr">
        <is>
          <t>with ETS/CT</t>
        </is>
      </c>
      <c r="AK2161" t="str">
        <f>IF(AND($CF2161&lt;&gt;"",IFERROR(INDEX(subsample_country_map!$B:$B,MATCH($CF2161,subsample_country_map!$A:$A,0)),"")&lt;&gt;""),INDEX(subsample_country_map!$B:$B,MATCH($CF2161,subsample_country_map!$A:$A,0)),INDEX(lookup!$AA:$AA,MATCH($A2161,lookup!$A:$A,0)))</f>
        <v>3_AsiaPac</v>
      </c>
      <c r="AL2161" t="str">
        <f>IF(AND($CF2161&lt;&gt;"",IFERROR(INDEX(subsample_country_map!$C:$C,MATCH($CF2161,subsample_country_map!$A:$A,0)),"")&lt;&gt;""),INDEX(subsample_country_map!$C:$C,MATCH($CF2161,subsample_country_map!$A:$A,0)),INDEX(lookup!$AB:$AB,MATCH($A2161,lookup!$A:$A,0)))</f>
        <v>2_developing</v>
      </c>
      <c r="AM2161" t="str">
        <f>IF(AND($CF2161&lt;&gt;"",IFERROR(INDEX(subsample_country_map!$D:$D,MATCH($CF2161,subsample_country_map!$A:$A,0)),"")&lt;&gt;""),INDEX(subsample_country_map!$D:$D,MATCH($CF2161,subsample_country_map!$A:$A,0)),INDEX(lookup!$AC:$AC,MATCH($A2161,lookup!$A:$A,0)))</f>
        <v>2_non_western</v>
      </c>
      <c r="AN2161" t="str">
        <f>IF(AND($CF2161&lt;&gt;"",IFERROR(INDEX(subsample_country_map!$E:$E,MATCH($CF2161,subsample_country_map!$A:$A,0)),"")&lt;&gt;""),INDEX(subsample_country_map!$E:$E,MATCH($CF2161,subsample_country_map!$A:$A,0)),INDEX(lookup!$AD:$AD,MATCH($A2161,lookup!$A:$A,0)))</f>
        <v>2_civil law</v>
      </c>
      <c r="AO2161" t="str">
        <f>INDEX(lookup!$Y:$Y,MATCH($A2161,lookup!$A:$A,0))</f>
        <v>0_published</v>
      </c>
      <c r="AP2161" t="str">
        <f>INDEX(lookup!$Z:$Z,MATCH($A2161,lookup!$A:$A,0))</f>
        <v>1_VHB high</v>
      </c>
      <c r="AQ2161" t="str">
        <f>INDEX(lookup!$W:$W,MATCH($A2161,lookup!$A:$A,0))</f>
        <v>1_fin/acc/econ</v>
      </c>
      <c r="AS2161" t="inlineStr">
        <is>
          <t>staging</t>
        </is>
      </c>
      <c r="AT2161" t="inlineStr">
        <is>
          <t>good-CER</t>
        </is>
      </c>
      <c r="AU2161" t="inlineStr">
        <is>
          <t>cost</t>
        </is>
      </c>
      <c r="AV2161" t="inlineStr">
        <is>
          <t>-1.618</t>
        </is>
      </c>
      <c r="AX2161" t="inlineStr">
        <is>
          <t>-0.87</t>
        </is>
      </c>
      <c r="BA2161" t="n">
        <v>25800</v>
      </c>
      <c r="BB2161" t="inlineStr">
        <is>
          <t>1</t>
        </is>
      </c>
      <c r="BC2161" t="inlineStr">
        <is>
          <t>FE</t>
        </is>
      </c>
      <c r="BD2161" t="inlineStr">
        <is>
          <t>firm</t>
        </is>
      </c>
      <c r="BE2161" t="inlineStr">
        <is>
          <t>none</t>
        </is>
      </c>
      <c r="BI2161" t="inlineStr">
        <is>
          <t>Table 10</t>
        </is>
      </c>
      <c r="BJ2161" t="inlineStr">
        <is>
          <t>col (1) PhyRisk</t>
        </is>
      </c>
      <c r="BK2161" t="inlineStr">
        <is>
          <t>13</t>
        </is>
      </c>
      <c r="BL2161" t="inlineStr">
        <is>
          <t>PhyRisk -1.618 (-0.87)</t>
        </is>
      </c>
      <c r="BM2161" t="inlineStr">
        <is>
          <t>PhyRisk</t>
        </is>
      </c>
      <c r="BN2161" t="inlineStr">
        <is>
          <t>Cost (net financial expenses / total liabilities)</t>
        </is>
      </c>
      <c r="BO2161" t="inlineStr">
        <is>
          <t>update</t>
        </is>
      </c>
      <c r="BP2161" t="inlineStr">
        <is>
          <t>Tan et al (2026)</t>
        </is>
      </c>
      <c r="BQ2161" t="inlineStr">
        <is>
          <t>computed</t>
        </is>
      </c>
      <c r="BT2161" t="n">
        <v>0</v>
      </c>
      <c r="BU2161" t="inlineStr">
        <is>
          <t>staging_Tan_et_al_2026.csv</t>
        </is>
      </c>
      <c r="BW2161" t="n">
        <v>2013</v>
      </c>
      <c r="BX2161" t="n">
        <v>2021</v>
      </c>
      <c r="BY2161" t="inlineStr">
        <is>
          <t>China</t>
        </is>
      </c>
      <c r="BZ2161" t="n">
        <v>2017</v>
      </c>
      <c r="CA2161" t="n">
        <v>0.6666666666666666</v>
      </c>
      <c r="CB2161" t="n">
        <v>1</v>
      </c>
      <c r="CC2161" t="n">
        <v>1</v>
      </c>
      <c r="CD2161" t="n">
        <v>-0.005416356932126777</v>
      </c>
      <c r="CE2161" t="n">
        <v>1</v>
      </c>
    </row>
    <row r="2162">
      <c r="A2162" t="inlineStr">
        <is>
          <t>Tan et al (2026)</t>
        </is>
      </c>
      <c r="B2162" t="n">
        <v>3467</v>
      </c>
      <c r="C2162" t="n">
        <v>-0.01942060818377974</v>
      </c>
      <c r="D2162" t="n">
        <v>25800</v>
      </c>
      <c r="E2162">
        <f>IF(ISNUMBER($BA2162),$BA2162,IF(AND(ISNUMBER($D2162),ISNUMBER($BW2162),ISNUMBER($BX2162)),$D2162*($BX2162-$BW2162+1),""))</f>
        <v>25800.0</v>
      </c>
      <c r="H2162" t="inlineStr">
        <is>
          <t>partial</t>
        </is>
      </c>
      <c r="I2162" t="inlineStr">
        <is>
          <t>T-Statistic available</t>
        </is>
      </c>
      <c r="J2162">
        <f>IF($BW2162&lt;&gt;"",$BW2162,"")</f>
        <v>2013.0</v>
      </c>
      <c r="K2162">
        <f>IF($BX2162&lt;&gt;"",$BX2162,"")</f>
        <v>2021.0</v>
      </c>
      <c r="L2162">
        <f>IF(AND(ISNUMBER($BW2162),ISNUMBER($BX2162)),($BW2162+$BX2162)/2,"")</f>
        <v>2017.0</v>
      </c>
      <c r="M2162">
        <f>IF($L2162&lt;&gt;"",$L2162,"")</f>
        <v>2017.0</v>
      </c>
      <c r="N2162">
        <f>IF(AND(ISNUMBER($BW2162),ISNUMBER($BX2162)),MIN(1,MAX(0,($BX2162-2016+1)/($BX2162-$BW2162+1))),"")</f>
        <v>0.6666666666666666</v>
      </c>
      <c r="O2162">
        <f>IF(AND(ISNUMBER($BW2162),ISNUMBER($BX2162)),MIN(1,MAX(0,($BX2162-2017+1)/($BX2162-$BW2162+1))),"")</f>
        <v>0.5555555555555556</v>
      </c>
      <c r="P2162">
        <f>IF(AND(ISNUMBER($BW2162),ISNUMBER($BX2162)),MIN(1,MAX(0,($BX2162-2018+1)/($BX2162-$BW2162+1))),"")</f>
        <v>0.4444444444444444</v>
      </c>
      <c r="Q2162">
        <f>IF(AND(ISNUMBER($BW2162),ISNUMBER($BX2162)),MIN(1,MAX(0,($BX2162-2019+1)/($BX2162-$BW2162+1))),"")</f>
        <v>0.3333333333333333</v>
      </c>
      <c r="R2162">
        <f>IF(AND(ISNUMBER($BW2162),ISNUMBER($BX2162)),MIN(1,MAX(0,($BX2162-2016+1)/($BX2162-$BW2162+1))),"")</f>
        <v>0.6666666666666666</v>
      </c>
      <c r="S2162">
        <f>IF($L2162&lt;&gt;"",IF($L2162&gt;=2015.5,1,0),"")</f>
        <v>1.0</v>
      </c>
      <c r="T2162">
        <f>IF($L2162&lt;&gt;"",IF($L2162&gt;=2016,1,0),"")</f>
        <v>1.0</v>
      </c>
      <c r="U2162">
        <f>IF(ISNUMBER($BX2162),IF($BX2162&gt;=2016,1,0),"")</f>
        <v>1.0</v>
      </c>
      <c r="V2162">
        <f>IF(ISNUMBER($BW2162),IF($BW2162&gt;=2016,1,0),"")</f>
        <v>0.0</v>
      </c>
      <c r="W2162" t="str">
        <f>IF(AND(ISNUMBER($BW2162),ISNUMBER($BX2162)),IF($BW2162&gt;=2016,"post-only",IF($BX2162&lt;2016,"pre-only","mixed")),"")</f>
        <v>mixed</v>
      </c>
      <c r="X2162">
        <f>IF(AND(ISNUMBER($BW2162),ISNUMBER($BX2162)),MIN(1,MAX(0,($BX2162-2017+1)/($BX2162-$BW2162+1))),"")</f>
        <v>0.5555555555555556</v>
      </c>
      <c r="Y2162">
        <f>IF(AND(ISNUMBER($BW2162),ISNUMBER($BX2162)),MIN(1,MAX(0,($BX2162-2018+1)/($BX2162-$BW2162+1))),"")</f>
        <v>0.4444444444444444</v>
      </c>
      <c r="Z2162">
        <f>IF(AND(ISNUMBER($BW2162),ISNUMBER($BX2162)),MIN(1,MAX(0,($BX2162-2019+1)/($BX2162-$BW2162+1))),"")</f>
        <v>0.3333333333333333</v>
      </c>
      <c r="AA2162">
        <f>IF(ISNUMBER($BX2162),IF($BX2162&gt;=2017,1,0),"")</f>
        <v>1.0</v>
      </c>
      <c r="AB2162">
        <f>IF(ISNUMBER($BX2162),IF($BX2162&gt;=2018,1,0),"")</f>
        <v>1.0</v>
      </c>
      <c r="AC2162">
        <f>IF(ISNUMBER($BX2162),IF($BX2162&gt;=2019,1,0),"")</f>
        <v>1.0</v>
      </c>
      <c r="AD2162">
        <f>IF($L2162&lt;&gt;"",IF($L2162&gt;2013,1,0),"")</f>
        <v>1.0</v>
      </c>
      <c r="AE2162">
        <f>IF($L2162&lt;&gt;"",1+IF($L2162&gt;2011,1,0)+IF($L2162&gt;2014,1,0),"")</f>
        <v>3.0</v>
      </c>
      <c r="AF2162" t="inlineStr">
        <is>
          <t>loan (interest rate)</t>
        </is>
      </c>
      <c r="AG2162" t="inlineStr">
        <is>
          <t>disclosure</t>
        </is>
      </c>
      <c r="AH2162" t="inlineStr">
        <is>
          <t>non-sensitive</t>
        </is>
      </c>
      <c r="AI2162" t="inlineStr">
        <is>
          <t>without ETS/CT</t>
        </is>
      </c>
      <c r="AJ2162" t="inlineStr">
        <is>
          <t>with ETS/CT</t>
        </is>
      </c>
      <c r="AK2162" t="str">
        <f>IF(AND($CF2162&lt;&gt;"",IFERROR(INDEX(subsample_country_map!$B:$B,MATCH($CF2162,subsample_country_map!$A:$A,0)),"")&lt;&gt;""),INDEX(subsample_country_map!$B:$B,MATCH($CF2162,subsample_country_map!$A:$A,0)),INDEX(lookup!$AA:$AA,MATCH($A2162,lookup!$A:$A,0)))</f>
        <v>3_AsiaPac</v>
      </c>
      <c r="AL2162" t="str">
        <f>IF(AND($CF2162&lt;&gt;"",IFERROR(INDEX(subsample_country_map!$C:$C,MATCH($CF2162,subsample_country_map!$A:$A,0)),"")&lt;&gt;""),INDEX(subsample_country_map!$C:$C,MATCH($CF2162,subsample_country_map!$A:$A,0)),INDEX(lookup!$AB:$AB,MATCH($A2162,lookup!$A:$A,0)))</f>
        <v>2_developing</v>
      </c>
      <c r="AM2162" t="str">
        <f>IF(AND($CF2162&lt;&gt;"",IFERROR(INDEX(subsample_country_map!$D:$D,MATCH($CF2162,subsample_country_map!$A:$A,0)),"")&lt;&gt;""),INDEX(subsample_country_map!$D:$D,MATCH($CF2162,subsample_country_map!$A:$A,0)),INDEX(lookup!$AC:$AC,MATCH($A2162,lookup!$A:$A,0)))</f>
        <v>2_non_western</v>
      </c>
      <c r="AN2162" t="str">
        <f>IF(AND($CF2162&lt;&gt;"",IFERROR(INDEX(subsample_country_map!$E:$E,MATCH($CF2162,subsample_country_map!$A:$A,0)),"")&lt;&gt;""),INDEX(subsample_country_map!$E:$E,MATCH($CF2162,subsample_country_map!$A:$A,0)),INDEX(lookup!$AD:$AD,MATCH($A2162,lookup!$A:$A,0)))</f>
        <v>2_civil law</v>
      </c>
      <c r="AO2162" t="str">
        <f>INDEX(lookup!$Y:$Y,MATCH($A2162,lookup!$A:$A,0))</f>
        <v>0_published</v>
      </c>
      <c r="AP2162" t="str">
        <f>INDEX(lookup!$Z:$Z,MATCH($A2162,lookup!$A:$A,0))</f>
        <v>1_VHB high</v>
      </c>
      <c r="AQ2162" t="str">
        <f>INDEX(lookup!$W:$W,MATCH($A2162,lookup!$A:$A,0))</f>
        <v>1_fin/acc/econ</v>
      </c>
      <c r="AS2162" t="inlineStr">
        <is>
          <t>staging</t>
        </is>
      </c>
      <c r="AT2162" t="inlineStr">
        <is>
          <t>good-CER</t>
        </is>
      </c>
      <c r="AU2162" t="inlineStr">
        <is>
          <t>cost</t>
        </is>
      </c>
      <c r="AV2162" t="inlineStr">
        <is>
          <t>-0.426</t>
        </is>
      </c>
      <c r="AX2162" t="inlineStr">
        <is>
          <t>-3.12</t>
        </is>
      </c>
      <c r="BA2162" t="n">
        <v>25800</v>
      </c>
      <c r="BB2162" t="inlineStr">
        <is>
          <t>1</t>
        </is>
      </c>
      <c r="BC2162" t="inlineStr">
        <is>
          <t>FE</t>
        </is>
      </c>
      <c r="BD2162" t="inlineStr">
        <is>
          <t>firm</t>
        </is>
      </c>
      <c r="BE2162" t="inlineStr">
        <is>
          <t>none</t>
        </is>
      </c>
      <c r="BI2162" t="inlineStr">
        <is>
          <t>Table 10</t>
        </is>
      </c>
      <c r="BJ2162" t="inlineStr">
        <is>
          <t>col (2) TransRisk</t>
        </is>
      </c>
      <c r="BK2162" t="inlineStr">
        <is>
          <t>13</t>
        </is>
      </c>
      <c r="BL2162" t="inlineStr">
        <is>
          <t>TransRisk -0.426*** (-3.12)</t>
        </is>
      </c>
      <c r="BM2162" t="inlineStr">
        <is>
          <t>TransRisk</t>
        </is>
      </c>
      <c r="BN2162" t="inlineStr">
        <is>
          <t>Cost (net financial expenses / total liabilities)</t>
        </is>
      </c>
      <c r="BO2162" t="inlineStr">
        <is>
          <t>update</t>
        </is>
      </c>
      <c r="BP2162" t="inlineStr">
        <is>
          <t>Tan et al (2026)</t>
        </is>
      </c>
      <c r="BQ2162" t="inlineStr">
        <is>
          <t>computed</t>
        </is>
      </c>
      <c r="BT2162" t="n">
        <v>0</v>
      </c>
      <c r="BU2162" t="inlineStr">
        <is>
          <t>staging_Tan_et_al_2026.csv</t>
        </is>
      </c>
      <c r="BW2162" t="n">
        <v>2013</v>
      </c>
      <c r="BX2162" t="n">
        <v>2021</v>
      </c>
      <c r="BY2162" t="inlineStr">
        <is>
          <t>China</t>
        </is>
      </c>
      <c r="BZ2162" t="n">
        <v>2017</v>
      </c>
      <c r="CA2162" t="n">
        <v>0.6666666666666666</v>
      </c>
      <c r="CB2162" t="n">
        <v>1</v>
      </c>
      <c r="CC2162" t="n">
        <v>1</v>
      </c>
      <c r="CD2162" t="n">
        <v>-0.01942305029544845</v>
      </c>
      <c r="CE2162" t="n">
        <v>1</v>
      </c>
    </row>
    <row r="2163">
      <c r="A2163" t="inlineStr">
        <is>
          <t>Tan et al (2026)</t>
        </is>
      </c>
      <c r="B2163" t="n">
        <v>3468</v>
      </c>
      <c r="C2163" t="n">
        <v>-0.02576595711221318</v>
      </c>
      <c r="D2163" t="n">
        <v>25800</v>
      </c>
      <c r="E2163">
        <f>IF(ISNUMBER($BA2163),$BA2163,IF(AND(ISNUMBER($D2163),ISNUMBER($BW2163),ISNUMBER($BX2163)),$D2163*($BX2163-$BW2163+1),""))</f>
        <v>25800.0</v>
      </c>
      <c r="H2163" t="inlineStr">
        <is>
          <t>partial</t>
        </is>
      </c>
      <c r="I2163" t="inlineStr">
        <is>
          <t>T-Statistic available</t>
        </is>
      </c>
      <c r="J2163">
        <f>IF($BW2163&lt;&gt;"",$BW2163,"")</f>
        <v>2013.0</v>
      </c>
      <c r="K2163">
        <f>IF($BX2163&lt;&gt;"",$BX2163,"")</f>
        <v>2021.0</v>
      </c>
      <c r="L2163">
        <f>IF(AND(ISNUMBER($BW2163),ISNUMBER($BX2163)),($BW2163+$BX2163)/2,"")</f>
        <v>2017.0</v>
      </c>
      <c r="M2163">
        <f>IF($L2163&lt;&gt;"",$L2163,"")</f>
        <v>2017.0</v>
      </c>
      <c r="N2163">
        <f>IF(AND(ISNUMBER($BW2163),ISNUMBER($BX2163)),MIN(1,MAX(0,($BX2163-2016+1)/($BX2163-$BW2163+1))),"")</f>
        <v>0.6666666666666666</v>
      </c>
      <c r="O2163">
        <f>IF(AND(ISNUMBER($BW2163),ISNUMBER($BX2163)),MIN(1,MAX(0,($BX2163-2017+1)/($BX2163-$BW2163+1))),"")</f>
        <v>0.5555555555555556</v>
      </c>
      <c r="P2163">
        <f>IF(AND(ISNUMBER($BW2163),ISNUMBER($BX2163)),MIN(1,MAX(0,($BX2163-2018+1)/($BX2163-$BW2163+1))),"")</f>
        <v>0.4444444444444444</v>
      </c>
      <c r="Q2163">
        <f>IF(AND(ISNUMBER($BW2163),ISNUMBER($BX2163)),MIN(1,MAX(0,($BX2163-2019+1)/($BX2163-$BW2163+1))),"")</f>
        <v>0.3333333333333333</v>
      </c>
      <c r="R2163">
        <f>IF(AND(ISNUMBER($BW2163),ISNUMBER($BX2163)),MIN(1,MAX(0,($BX2163-2016+1)/($BX2163-$BW2163+1))),"")</f>
        <v>0.6666666666666666</v>
      </c>
      <c r="S2163">
        <f>IF($L2163&lt;&gt;"",IF($L2163&gt;=2015.5,1,0),"")</f>
        <v>1.0</v>
      </c>
      <c r="T2163">
        <f>IF($L2163&lt;&gt;"",IF($L2163&gt;=2016,1,0),"")</f>
        <v>1.0</v>
      </c>
      <c r="U2163">
        <f>IF(ISNUMBER($BX2163),IF($BX2163&gt;=2016,1,0),"")</f>
        <v>1.0</v>
      </c>
      <c r="V2163">
        <f>IF(ISNUMBER($BW2163),IF($BW2163&gt;=2016,1,0),"")</f>
        <v>0.0</v>
      </c>
      <c r="W2163" t="str">
        <f>IF(AND(ISNUMBER($BW2163),ISNUMBER($BX2163)),IF($BW2163&gt;=2016,"post-only",IF($BX2163&lt;2016,"pre-only","mixed")),"")</f>
        <v>mixed</v>
      </c>
      <c r="X2163">
        <f>IF(AND(ISNUMBER($BW2163),ISNUMBER($BX2163)),MIN(1,MAX(0,($BX2163-2017+1)/($BX2163-$BW2163+1))),"")</f>
        <v>0.5555555555555556</v>
      </c>
      <c r="Y2163">
        <f>IF(AND(ISNUMBER($BW2163),ISNUMBER($BX2163)),MIN(1,MAX(0,($BX2163-2018+1)/($BX2163-$BW2163+1))),"")</f>
        <v>0.4444444444444444</v>
      </c>
      <c r="Z2163">
        <f>IF(AND(ISNUMBER($BW2163),ISNUMBER($BX2163)),MIN(1,MAX(0,($BX2163-2019+1)/($BX2163-$BW2163+1))),"")</f>
        <v>0.3333333333333333</v>
      </c>
      <c r="AA2163">
        <f>IF(ISNUMBER($BX2163),IF($BX2163&gt;=2017,1,0),"")</f>
        <v>1.0</v>
      </c>
      <c r="AB2163">
        <f>IF(ISNUMBER($BX2163),IF($BX2163&gt;=2018,1,0),"")</f>
        <v>1.0</v>
      </c>
      <c r="AC2163">
        <f>IF(ISNUMBER($BX2163),IF($BX2163&gt;=2019,1,0),"")</f>
        <v>1.0</v>
      </c>
      <c r="AD2163">
        <f>IF($L2163&lt;&gt;"",IF($L2163&gt;2013,1,0),"")</f>
        <v>1.0</v>
      </c>
      <c r="AE2163">
        <f>IF($L2163&lt;&gt;"",1+IF($L2163&gt;2011,1,0)+IF($L2163&gt;2014,1,0),"")</f>
        <v>3.0</v>
      </c>
      <c r="AF2163" t="inlineStr">
        <is>
          <t>loan (interest rate)</t>
        </is>
      </c>
      <c r="AG2163" t="inlineStr">
        <is>
          <t>disclosure</t>
        </is>
      </c>
      <c r="AH2163" t="inlineStr">
        <is>
          <t>non-sensitive</t>
        </is>
      </c>
      <c r="AI2163" t="inlineStr">
        <is>
          <t>without ETS/CT</t>
        </is>
      </c>
      <c r="AJ2163" t="inlineStr">
        <is>
          <t>with ETS/CT</t>
        </is>
      </c>
      <c r="AK2163" t="str">
        <f>IF(AND($CF2163&lt;&gt;"",IFERROR(INDEX(subsample_country_map!$B:$B,MATCH($CF2163,subsample_country_map!$A:$A,0)),"")&lt;&gt;""),INDEX(subsample_country_map!$B:$B,MATCH($CF2163,subsample_country_map!$A:$A,0)),INDEX(lookup!$AA:$AA,MATCH($A2163,lookup!$A:$A,0)))</f>
        <v>3_AsiaPac</v>
      </c>
      <c r="AL2163" t="str">
        <f>IF(AND($CF2163&lt;&gt;"",IFERROR(INDEX(subsample_country_map!$C:$C,MATCH($CF2163,subsample_country_map!$A:$A,0)),"")&lt;&gt;""),INDEX(subsample_country_map!$C:$C,MATCH($CF2163,subsample_country_map!$A:$A,0)),INDEX(lookup!$AB:$AB,MATCH($A2163,lookup!$A:$A,0)))</f>
        <v>2_developing</v>
      </c>
      <c r="AM2163" t="str">
        <f>IF(AND($CF2163&lt;&gt;"",IFERROR(INDEX(subsample_country_map!$D:$D,MATCH($CF2163,subsample_country_map!$A:$A,0)),"")&lt;&gt;""),INDEX(subsample_country_map!$D:$D,MATCH($CF2163,subsample_country_map!$A:$A,0)),INDEX(lookup!$AC:$AC,MATCH($A2163,lookup!$A:$A,0)))</f>
        <v>2_non_western</v>
      </c>
      <c r="AN2163" t="str">
        <f>IF(AND($CF2163&lt;&gt;"",IFERROR(INDEX(subsample_country_map!$E:$E,MATCH($CF2163,subsample_country_map!$A:$A,0)),"")&lt;&gt;""),INDEX(subsample_country_map!$E:$E,MATCH($CF2163,subsample_country_map!$A:$A,0)),INDEX(lookup!$AD:$AD,MATCH($A2163,lookup!$A:$A,0)))</f>
        <v>2_civil law</v>
      </c>
      <c r="AO2163" t="str">
        <f>INDEX(lookup!$Y:$Y,MATCH($A2163,lookup!$A:$A,0))</f>
        <v>0_published</v>
      </c>
      <c r="AP2163" t="str">
        <f>INDEX(lookup!$Z:$Z,MATCH($A2163,lookup!$A:$A,0))</f>
        <v>1_VHB high</v>
      </c>
      <c r="AQ2163" t="str">
        <f>INDEX(lookup!$W:$W,MATCH($A2163,lookup!$A:$A,0))</f>
        <v>1_fin/acc/econ</v>
      </c>
      <c r="AS2163" t="inlineStr">
        <is>
          <t>staging</t>
        </is>
      </c>
      <c r="AT2163" t="inlineStr">
        <is>
          <t>good-CER</t>
        </is>
      </c>
      <c r="AU2163" t="inlineStr">
        <is>
          <t>cost</t>
        </is>
      </c>
      <c r="AV2163" t="inlineStr">
        <is>
          <t>-0.746</t>
        </is>
      </c>
      <c r="AX2163" t="inlineStr">
        <is>
          <t>-4.14</t>
        </is>
      </c>
      <c r="BA2163" t="n">
        <v>25800</v>
      </c>
      <c r="BB2163" t="inlineStr">
        <is>
          <t>1</t>
        </is>
      </c>
      <c r="BC2163" t="inlineStr">
        <is>
          <t>FE</t>
        </is>
      </c>
      <c r="BD2163" t="inlineStr">
        <is>
          <t>firm</t>
        </is>
      </c>
      <c r="BE2163" t="inlineStr">
        <is>
          <t>none</t>
        </is>
      </c>
      <c r="BI2163" t="inlineStr">
        <is>
          <t>Table 10</t>
        </is>
      </c>
      <c r="BJ2163" t="inlineStr">
        <is>
          <t>col (3) TransAct</t>
        </is>
      </c>
      <c r="BK2163" t="inlineStr">
        <is>
          <t>13</t>
        </is>
      </c>
      <c r="BL2163" t="inlineStr">
        <is>
          <t>TransAct -0.746*** (-4.14)</t>
        </is>
      </c>
      <c r="BM2163" t="inlineStr">
        <is>
          <t>TransAct</t>
        </is>
      </c>
      <c r="BN2163" t="inlineStr">
        <is>
          <t>Cost (net financial expenses / total liabilities)</t>
        </is>
      </c>
      <c r="BO2163" t="inlineStr">
        <is>
          <t>update</t>
        </is>
      </c>
      <c r="BP2163" t="inlineStr">
        <is>
          <t>Tan et al (2026)</t>
        </is>
      </c>
      <c r="BQ2163" t="inlineStr">
        <is>
          <t>computed</t>
        </is>
      </c>
      <c r="BT2163" t="n">
        <v>0</v>
      </c>
      <c r="BU2163" t="inlineStr">
        <is>
          <t>staging_Tan_et_al_2026.csv</t>
        </is>
      </c>
      <c r="BW2163" t="n">
        <v>2013</v>
      </c>
      <c r="BX2163" t="n">
        <v>2021</v>
      </c>
      <c r="BY2163" t="inlineStr">
        <is>
          <t>China</t>
        </is>
      </c>
      <c r="BZ2163" t="n">
        <v>2017</v>
      </c>
      <c r="CA2163" t="n">
        <v>0.6666666666666666</v>
      </c>
      <c r="CB2163" t="n">
        <v>1</v>
      </c>
      <c r="CC2163" t="n">
        <v>1</v>
      </c>
      <c r="CD2163" t="n">
        <v>-0.02577166125810132</v>
      </c>
      <c r="CE2163" t="n">
        <v>1</v>
      </c>
    </row>
    <row r="2164">
      <c r="A2164" t="inlineStr">
        <is>
          <t>Tang et al (2023)</t>
        </is>
      </c>
      <c r="B2164" t="n">
        <v>3469</v>
      </c>
      <c r="C2164" t="n">
        <v>-0.33</v>
      </c>
      <c r="D2164" t="n">
        <v>561</v>
      </c>
      <c r="E2164">
        <f>IF(ISNUMBER($BA2164),$BA2164,IF(AND(ISNUMBER($D2164),ISNUMBER($BW2164),ISNUMBER($BX2164)),$D2164*($BX2164-$BW2164+1),""))</f>
        <v>561.0</v>
      </c>
      <c r="H2164" t="inlineStr">
        <is>
          <t>bivariate</t>
        </is>
      </c>
      <c r="I2164" t="inlineStr">
        <is>
          <t>Correlation coefficient available</t>
        </is>
      </c>
      <c r="J2164">
        <f>IF($BW2164&lt;&gt;"",$BW2164,"")</f>
        <v>2016.0</v>
      </c>
      <c r="K2164">
        <f>IF($BX2164&lt;&gt;"",$BX2164,"")</f>
        <v>2020.0</v>
      </c>
      <c r="L2164">
        <f>IF(AND(ISNUMBER($BW2164),ISNUMBER($BX2164)),($BW2164+$BX2164)/2,"")</f>
        <v>2018.0</v>
      </c>
      <c r="M2164">
        <f>IF($L2164&lt;&gt;"",$L2164,"")</f>
        <v>2018.0</v>
      </c>
      <c r="N2164">
        <f>IF(AND(ISNUMBER($BW2164),ISNUMBER($BX2164)),MIN(1,MAX(0,($BX2164-2016+1)/($BX2164-$BW2164+1))),"")</f>
        <v>1.0</v>
      </c>
      <c r="O2164">
        <f>IF(AND(ISNUMBER($BW2164),ISNUMBER($BX2164)),MIN(1,MAX(0,($BX2164-2017+1)/($BX2164-$BW2164+1))),"")</f>
        <v>0.8</v>
      </c>
      <c r="P2164">
        <f>IF(AND(ISNUMBER($BW2164),ISNUMBER($BX2164)),MIN(1,MAX(0,($BX2164-2018+1)/($BX2164-$BW2164+1))),"")</f>
        <v>0.6</v>
      </c>
      <c r="Q2164">
        <f>IF(AND(ISNUMBER($BW2164),ISNUMBER($BX2164)),MIN(1,MAX(0,($BX2164-2019+1)/($BX2164-$BW2164+1))),"")</f>
        <v>0.4</v>
      </c>
      <c r="R2164">
        <f>IF(AND(ISNUMBER($BW2164),ISNUMBER($BX2164)),MIN(1,MAX(0,($BX2164-2016+1)/($BX2164-$BW2164+1))),"")</f>
        <v>1.0</v>
      </c>
      <c r="S2164">
        <f>IF($L2164&lt;&gt;"",IF($L2164&gt;=2015.5,1,0),"")</f>
        <v>1.0</v>
      </c>
      <c r="T2164">
        <f>IF($L2164&lt;&gt;"",IF($L2164&gt;=2016,1,0),"")</f>
        <v>1.0</v>
      </c>
      <c r="U2164">
        <f>IF(ISNUMBER($BX2164),IF($BX2164&gt;=2016,1,0),"")</f>
        <v>1.0</v>
      </c>
      <c r="V2164">
        <f>IF(ISNUMBER($BW2164),IF($BW2164&gt;=2016,1,0),"")</f>
        <v>1.0</v>
      </c>
      <c r="W2164" t="str">
        <f>IF(AND(ISNUMBER($BW2164),ISNUMBER($BX2164)),IF($BW2164&gt;=2016,"post-only",IF($BX2164&lt;2016,"pre-only","mixed")),"")</f>
        <v>post-only</v>
      </c>
      <c r="X2164">
        <f>IF(AND(ISNUMBER($BW2164),ISNUMBER($BX2164)),MIN(1,MAX(0,($BX2164-2017+1)/($BX2164-$BW2164+1))),"")</f>
        <v>0.8</v>
      </c>
      <c r="Y2164">
        <f>IF(AND(ISNUMBER($BW2164),ISNUMBER($BX2164)),MIN(1,MAX(0,($BX2164-2018+1)/($BX2164-$BW2164+1))),"")</f>
        <v>0.6</v>
      </c>
      <c r="Z2164">
        <f>IF(AND(ISNUMBER($BW2164),ISNUMBER($BX2164)),MIN(1,MAX(0,($BX2164-2019+1)/($BX2164-$BW2164+1))),"")</f>
        <v>0.4</v>
      </c>
      <c r="AA2164">
        <f>IF(ISNUMBER($BX2164),IF($BX2164&gt;=2017,1,0),"")</f>
        <v>1.0</v>
      </c>
      <c r="AB2164">
        <f>IF(ISNUMBER($BX2164),IF($BX2164&gt;=2018,1,0),"")</f>
        <v>1.0</v>
      </c>
      <c r="AC2164">
        <f>IF(ISNUMBER($BX2164),IF($BX2164&gt;=2019,1,0),"")</f>
        <v>1.0</v>
      </c>
      <c r="AD2164">
        <f>IF($L2164&lt;&gt;"",IF($L2164&gt;2013,1,0),"")</f>
        <v>1.0</v>
      </c>
      <c r="AE2164">
        <f>IF($L2164&lt;&gt;"",1+IF($L2164&gt;2011,1,0)+IF($L2164&gt;2014,1,0),"")</f>
        <v>3.0</v>
      </c>
      <c r="AF2164" t="inlineStr">
        <is>
          <t>bond (yield)</t>
        </is>
      </c>
      <c r="AG2164" t="inlineStr">
        <is>
          <t>disclosure</t>
        </is>
      </c>
      <c r="AH2164" t="inlineStr">
        <is>
          <t>99_NCE</t>
        </is>
      </c>
      <c r="AI2164" t="inlineStr">
        <is>
          <t>without ETS/CT</t>
        </is>
      </c>
      <c r="AJ2164" t="inlineStr">
        <is>
          <t>without ETS/CT</t>
        </is>
      </c>
      <c r="AK2164" t="str">
        <f>IF(AND($CF2164&lt;&gt;"",IFERROR(INDEX(subsample_country_map!$B:$B,MATCH($CF2164,subsample_country_map!$A:$A,0)),"")&lt;&gt;""),INDEX(subsample_country_map!$B:$B,MATCH($CF2164,subsample_country_map!$A:$A,0)),INDEX(lookup!$AA:$AA,MATCH($A2164,lookup!$A:$A,0)))</f>
        <v>3_AsiaPac</v>
      </c>
      <c r="AL2164" t="str">
        <f>IF(AND($CF2164&lt;&gt;"",IFERROR(INDEX(subsample_country_map!$C:$C,MATCH($CF2164,subsample_country_map!$A:$A,0)),"")&lt;&gt;""),INDEX(subsample_country_map!$C:$C,MATCH($CF2164,subsample_country_map!$A:$A,0)),INDEX(lookup!$AB:$AB,MATCH($A2164,lookup!$A:$A,0)))</f>
        <v>2_developing</v>
      </c>
      <c r="AM2164" t="str">
        <f>IF(AND($CF2164&lt;&gt;"",IFERROR(INDEX(subsample_country_map!$D:$D,MATCH($CF2164,subsample_country_map!$A:$A,0)),"")&lt;&gt;""),INDEX(subsample_country_map!$D:$D,MATCH($CF2164,subsample_country_map!$A:$A,0)),INDEX(lookup!$AC:$AC,MATCH($A2164,lookup!$A:$A,0)))</f>
        <v>2_non_western</v>
      </c>
      <c r="AN2164" t="str">
        <f>IF(AND($CF2164&lt;&gt;"",IFERROR(INDEX(subsample_country_map!$E:$E,MATCH($CF2164,subsample_country_map!$A:$A,0)),"")&lt;&gt;""),INDEX(subsample_country_map!$E:$E,MATCH($CF2164,subsample_country_map!$A:$A,0)),INDEX(lookup!$AD:$AD,MATCH($A2164,lookup!$A:$A,0)))</f>
        <v>2_civil law</v>
      </c>
      <c r="AO2164" t="str">
        <f>INDEX(lookup!$Y:$Y,MATCH($A2164,lookup!$A:$A,0))</f>
        <v>0_published</v>
      </c>
      <c r="AP2164" t="str">
        <f>INDEX(lookup!$Z:$Z,MATCH($A2164,lookup!$A:$A,0))</f>
        <v>1_VHB high</v>
      </c>
      <c r="AQ2164" t="str">
        <f>INDEX(lookup!$W:$W,MATCH($A2164,lookup!$A:$A,0))</f>
        <v>1_fin/acc/econ</v>
      </c>
      <c r="AS2164" t="inlineStr">
        <is>
          <t>staging</t>
        </is>
      </c>
      <c r="AT2164" t="inlineStr">
        <is>
          <t>good-CER</t>
        </is>
      </c>
      <c r="AU2164" t="inlineStr">
        <is>
          <t>cost</t>
        </is>
      </c>
      <c r="AZ2164" t="inlineStr">
        <is>
          <t>-0.330</t>
        </is>
      </c>
      <c r="BA2164" t="n">
        <v>561</v>
      </c>
      <c r="BB2164" t="inlineStr">
        <is>
          <t>0</t>
        </is>
      </c>
      <c r="BC2164" t="inlineStr">
        <is>
          <t>n/a (structural)</t>
        </is>
      </c>
      <c r="BD2164" t="inlineStr">
        <is>
          <t>n/a (structural)</t>
        </is>
      </c>
      <c r="BE2164" t="inlineStr">
        <is>
          <t>none</t>
        </is>
      </c>
      <c r="BI2164" t="inlineStr">
        <is>
          <t>Table 5</t>
        </is>
      </c>
      <c r="BJ2164" t="inlineStr">
        <is>
          <t>corr(Spread, EIDS)</t>
        </is>
      </c>
      <c r="BK2164" t="inlineStr">
        <is>
          <t>8</t>
        </is>
      </c>
      <c r="BL2164" t="inlineStr">
        <is>
          <t>EIDS -0.330***</t>
        </is>
      </c>
      <c r="BM2164" t="inlineStr">
        <is>
          <t>EIDS</t>
        </is>
      </c>
      <c r="BN2164" t="inlineStr">
        <is>
          <t>Spread</t>
        </is>
      </c>
      <c r="BO2164" t="inlineStr">
        <is>
          <t>update</t>
        </is>
      </c>
      <c r="BP2164" t="inlineStr">
        <is>
          <t>Tang et al (2023)</t>
        </is>
      </c>
      <c r="BQ2164" t="inlineStr">
        <is>
          <t>bivariate</t>
        </is>
      </c>
      <c r="BT2164" t="n">
        <v>0</v>
      </c>
      <c r="BU2164" t="inlineStr">
        <is>
          <t>staging_Tang_et_al_2023.csv</t>
        </is>
      </c>
      <c r="BW2164" t="n">
        <v>2016</v>
      </c>
      <c r="BX2164" t="n">
        <v>2020</v>
      </c>
      <c r="BY2164" t="inlineStr">
        <is>
          <t>China</t>
        </is>
      </c>
      <c r="BZ2164" t="n">
        <v>2018</v>
      </c>
      <c r="CA2164" t="n">
        <v>1</v>
      </c>
      <c r="CB2164" t="n">
        <v>1</v>
      </c>
      <c r="CC2164" t="n">
        <v>1</v>
      </c>
      <c r="CD2164" t="n">
        <v>-0.3428282544153939</v>
      </c>
      <c r="CE2164" t="n">
        <v>1</v>
      </c>
    </row>
    <row r="2165">
      <c r="A2165" t="inlineStr">
        <is>
          <t>Tang et al (2023)</t>
        </is>
      </c>
      <c r="B2165" t="n">
        <v>3470</v>
      </c>
      <c r="C2165" t="n">
        <v>-0.08526945542537862</v>
      </c>
      <c r="D2165" t="n">
        <v>561</v>
      </c>
      <c r="E2165">
        <f>IF(ISNUMBER($BA2165),$BA2165,IF(AND(ISNUMBER($D2165),ISNUMBER($BW2165),ISNUMBER($BX2165)),$D2165*($BX2165-$BW2165+1),""))</f>
        <v>561.0</v>
      </c>
      <c r="H2165" t="inlineStr">
        <is>
          <t>partial</t>
        </is>
      </c>
      <c r="I2165" t="inlineStr">
        <is>
          <t>Regression Cofficient and Standard Error  available</t>
        </is>
      </c>
      <c r="J2165">
        <f>IF($BW2165&lt;&gt;"",$BW2165,"")</f>
        <v>2016.0</v>
      </c>
      <c r="K2165">
        <f>IF($BX2165&lt;&gt;"",$BX2165,"")</f>
        <v>2020.0</v>
      </c>
      <c r="L2165">
        <f>IF(AND(ISNUMBER($BW2165),ISNUMBER($BX2165)),($BW2165+$BX2165)/2,"")</f>
        <v>2018.0</v>
      </c>
      <c r="M2165">
        <f>IF($L2165&lt;&gt;"",$L2165,"")</f>
        <v>2018.0</v>
      </c>
      <c r="N2165">
        <f>IF(AND(ISNUMBER($BW2165),ISNUMBER($BX2165)),MIN(1,MAX(0,($BX2165-2016+1)/($BX2165-$BW2165+1))),"")</f>
        <v>1.0</v>
      </c>
      <c r="O2165">
        <f>IF(AND(ISNUMBER($BW2165),ISNUMBER($BX2165)),MIN(1,MAX(0,($BX2165-2017+1)/($BX2165-$BW2165+1))),"")</f>
        <v>0.8</v>
      </c>
      <c r="P2165">
        <f>IF(AND(ISNUMBER($BW2165),ISNUMBER($BX2165)),MIN(1,MAX(0,($BX2165-2018+1)/($BX2165-$BW2165+1))),"")</f>
        <v>0.6</v>
      </c>
      <c r="Q2165">
        <f>IF(AND(ISNUMBER($BW2165),ISNUMBER($BX2165)),MIN(1,MAX(0,($BX2165-2019+1)/($BX2165-$BW2165+1))),"")</f>
        <v>0.4</v>
      </c>
      <c r="R2165">
        <f>IF(AND(ISNUMBER($BW2165),ISNUMBER($BX2165)),MIN(1,MAX(0,($BX2165-2016+1)/($BX2165-$BW2165+1))),"")</f>
        <v>1.0</v>
      </c>
      <c r="S2165">
        <f>IF($L2165&lt;&gt;"",IF($L2165&gt;=2015.5,1,0),"")</f>
        <v>1.0</v>
      </c>
      <c r="T2165">
        <f>IF($L2165&lt;&gt;"",IF($L2165&gt;=2016,1,0),"")</f>
        <v>1.0</v>
      </c>
      <c r="U2165">
        <f>IF(ISNUMBER($BX2165),IF($BX2165&gt;=2016,1,0),"")</f>
        <v>1.0</v>
      </c>
      <c r="V2165">
        <f>IF(ISNUMBER($BW2165),IF($BW2165&gt;=2016,1,0),"")</f>
        <v>1.0</v>
      </c>
      <c r="W2165" t="str">
        <f>IF(AND(ISNUMBER($BW2165),ISNUMBER($BX2165)),IF($BW2165&gt;=2016,"post-only",IF($BX2165&lt;2016,"pre-only","mixed")),"")</f>
        <v>post-only</v>
      </c>
      <c r="X2165">
        <f>IF(AND(ISNUMBER($BW2165),ISNUMBER($BX2165)),MIN(1,MAX(0,($BX2165-2017+1)/($BX2165-$BW2165+1))),"")</f>
        <v>0.8</v>
      </c>
      <c r="Y2165">
        <f>IF(AND(ISNUMBER($BW2165),ISNUMBER($BX2165)),MIN(1,MAX(0,($BX2165-2018+1)/($BX2165-$BW2165+1))),"")</f>
        <v>0.6</v>
      </c>
      <c r="Z2165">
        <f>IF(AND(ISNUMBER($BW2165),ISNUMBER($BX2165)),MIN(1,MAX(0,($BX2165-2019+1)/($BX2165-$BW2165+1))),"")</f>
        <v>0.4</v>
      </c>
      <c r="AA2165">
        <f>IF(ISNUMBER($BX2165),IF($BX2165&gt;=2017,1,0),"")</f>
        <v>1.0</v>
      </c>
      <c r="AB2165">
        <f>IF(ISNUMBER($BX2165),IF($BX2165&gt;=2018,1,0),"")</f>
        <v>1.0</v>
      </c>
      <c r="AC2165">
        <f>IF(ISNUMBER($BX2165),IF($BX2165&gt;=2019,1,0),"")</f>
        <v>1.0</v>
      </c>
      <c r="AD2165">
        <f>IF($L2165&lt;&gt;"",IF($L2165&gt;2013,1,0),"")</f>
        <v>1.0</v>
      </c>
      <c r="AE2165">
        <f>IF($L2165&lt;&gt;"",1+IF($L2165&gt;2011,1,0)+IF($L2165&gt;2014,1,0),"")</f>
        <v>3.0</v>
      </c>
      <c r="AF2165" t="inlineStr">
        <is>
          <t>bond (yield)</t>
        </is>
      </c>
      <c r="AG2165" t="inlineStr">
        <is>
          <t>disclosure</t>
        </is>
      </c>
      <c r="AH2165" t="inlineStr">
        <is>
          <t>99_NCE</t>
        </is>
      </c>
      <c r="AI2165" t="inlineStr">
        <is>
          <t>without ETS/CT</t>
        </is>
      </c>
      <c r="AJ2165" t="inlineStr">
        <is>
          <t>without ETS/CT</t>
        </is>
      </c>
      <c r="AK2165" t="str">
        <f>IF(AND($CF2165&lt;&gt;"",IFERROR(INDEX(subsample_country_map!$B:$B,MATCH($CF2165,subsample_country_map!$A:$A,0)),"")&lt;&gt;""),INDEX(subsample_country_map!$B:$B,MATCH($CF2165,subsample_country_map!$A:$A,0)),INDEX(lookup!$AA:$AA,MATCH($A2165,lookup!$A:$A,0)))</f>
        <v>3_AsiaPac</v>
      </c>
      <c r="AL2165" t="str">
        <f>IF(AND($CF2165&lt;&gt;"",IFERROR(INDEX(subsample_country_map!$C:$C,MATCH($CF2165,subsample_country_map!$A:$A,0)),"")&lt;&gt;""),INDEX(subsample_country_map!$C:$C,MATCH($CF2165,subsample_country_map!$A:$A,0)),INDEX(lookup!$AB:$AB,MATCH($A2165,lookup!$A:$A,0)))</f>
        <v>2_developing</v>
      </c>
      <c r="AM2165" t="str">
        <f>IF(AND($CF2165&lt;&gt;"",IFERROR(INDEX(subsample_country_map!$D:$D,MATCH($CF2165,subsample_country_map!$A:$A,0)),"")&lt;&gt;""),INDEX(subsample_country_map!$D:$D,MATCH($CF2165,subsample_country_map!$A:$A,0)),INDEX(lookup!$AC:$AC,MATCH($A2165,lookup!$A:$A,0)))</f>
        <v>2_non_western</v>
      </c>
      <c r="AN2165" t="str">
        <f>IF(AND($CF2165&lt;&gt;"",IFERROR(INDEX(subsample_country_map!$E:$E,MATCH($CF2165,subsample_country_map!$A:$A,0)),"")&lt;&gt;""),INDEX(subsample_country_map!$E:$E,MATCH($CF2165,subsample_country_map!$A:$A,0)),INDEX(lookup!$AD:$AD,MATCH($A2165,lookup!$A:$A,0)))</f>
        <v>2_civil law</v>
      </c>
      <c r="AO2165" t="str">
        <f>INDEX(lookup!$Y:$Y,MATCH($A2165,lookup!$A:$A,0))</f>
        <v>0_published</v>
      </c>
      <c r="AP2165" t="str">
        <f>INDEX(lookup!$Z:$Z,MATCH($A2165,lookup!$A:$A,0))</f>
        <v>1_VHB high</v>
      </c>
      <c r="AQ2165" t="str">
        <f>INDEX(lookup!$W:$W,MATCH($A2165,lookup!$A:$A,0))</f>
        <v>1_fin/acc/econ</v>
      </c>
      <c r="AS2165" t="inlineStr">
        <is>
          <t>staging</t>
        </is>
      </c>
      <c r="AT2165" t="inlineStr">
        <is>
          <t>good-CER</t>
        </is>
      </c>
      <c r="AU2165" t="inlineStr">
        <is>
          <t>cost</t>
        </is>
      </c>
      <c r="AV2165" t="inlineStr">
        <is>
          <t>-0.075</t>
        </is>
      </c>
      <c r="AW2165" t="inlineStr">
        <is>
          <t>0.037</t>
        </is>
      </c>
      <c r="BA2165" t="n">
        <v>561</v>
      </c>
      <c r="BB2165" t="inlineStr">
        <is>
          <t>0</t>
        </is>
      </c>
      <c r="BC2165" t="inlineStr">
        <is>
          <t>OLS</t>
        </is>
      </c>
      <c r="BD2165" t="inlineStr">
        <is>
          <t>robust (unclustered)</t>
        </is>
      </c>
      <c r="BE2165" t="inlineStr">
        <is>
          <t>none</t>
        </is>
      </c>
      <c r="BI2165" t="inlineStr">
        <is>
          <t>Table 6</t>
        </is>
      </c>
      <c r="BJ2165" t="inlineStr">
        <is>
          <t>Column (1)</t>
        </is>
      </c>
      <c r="BK2165" t="inlineStr">
        <is>
          <t>8</t>
        </is>
      </c>
      <c r="BL2165" t="inlineStr">
        <is>
          <t>EIDS -0.075** (0.037)</t>
        </is>
      </c>
      <c r="BM2165" t="inlineStr">
        <is>
          <t>EIDS</t>
        </is>
      </c>
      <c r="BN2165" t="inlineStr">
        <is>
          <t>Spread</t>
        </is>
      </c>
      <c r="BO2165" t="inlineStr">
        <is>
          <t>update</t>
        </is>
      </c>
      <c r="BP2165" t="inlineStr">
        <is>
          <t>Tang et al (2023)</t>
        </is>
      </c>
      <c r="BQ2165" t="inlineStr">
        <is>
          <t>computed</t>
        </is>
      </c>
      <c r="BT2165" t="n">
        <v>0</v>
      </c>
      <c r="BU2165" t="inlineStr">
        <is>
          <t>staging_Tang_et_al_2023.csv</t>
        </is>
      </c>
      <c r="BW2165" t="n">
        <v>2016</v>
      </c>
      <c r="BX2165" t="n">
        <v>2020</v>
      </c>
      <c r="BY2165" t="inlineStr">
        <is>
          <t>China</t>
        </is>
      </c>
      <c r="BZ2165" t="n">
        <v>2018</v>
      </c>
      <c r="CA2165" t="n">
        <v>1</v>
      </c>
      <c r="CB2165" t="n">
        <v>1</v>
      </c>
      <c r="CC2165" t="n">
        <v>1</v>
      </c>
      <c r="CD2165" t="n">
        <v>-0.08547702302694589</v>
      </c>
      <c r="CE2165" t="n">
        <v>1</v>
      </c>
    </row>
    <row r="2166">
      <c r="A2166" t="inlineStr">
        <is>
          <t>Tang et al (2023)</t>
        </is>
      </c>
      <c r="B2166" t="n">
        <v>3471</v>
      </c>
      <c r="C2166" t="n">
        <v>-0.165172507478113</v>
      </c>
      <c r="D2166" t="n">
        <v>561</v>
      </c>
      <c r="E2166">
        <f>IF(ISNUMBER($BA2166),$BA2166,IF(AND(ISNUMBER($D2166),ISNUMBER($BW2166),ISNUMBER($BX2166)),$D2166*($BX2166-$BW2166+1),""))</f>
        <v>561.0</v>
      </c>
      <c r="H2166" t="inlineStr">
        <is>
          <t>partial</t>
        </is>
      </c>
      <c r="I2166" t="inlineStr">
        <is>
          <t>Regression Cofficient and Standard Error  available</t>
        </is>
      </c>
      <c r="J2166">
        <f>IF($BW2166&lt;&gt;"",$BW2166,"")</f>
        <v>2016.0</v>
      </c>
      <c r="K2166">
        <f>IF($BX2166&lt;&gt;"",$BX2166,"")</f>
        <v>2020.0</v>
      </c>
      <c r="L2166">
        <f>IF(AND(ISNUMBER($BW2166),ISNUMBER($BX2166)),($BW2166+$BX2166)/2,"")</f>
        <v>2018.0</v>
      </c>
      <c r="M2166">
        <f>IF($L2166&lt;&gt;"",$L2166,"")</f>
        <v>2018.0</v>
      </c>
      <c r="N2166">
        <f>IF(AND(ISNUMBER($BW2166),ISNUMBER($BX2166)),MIN(1,MAX(0,($BX2166-2016+1)/($BX2166-$BW2166+1))),"")</f>
        <v>1.0</v>
      </c>
      <c r="O2166">
        <f>IF(AND(ISNUMBER($BW2166),ISNUMBER($BX2166)),MIN(1,MAX(0,($BX2166-2017+1)/($BX2166-$BW2166+1))),"")</f>
        <v>0.8</v>
      </c>
      <c r="P2166">
        <f>IF(AND(ISNUMBER($BW2166),ISNUMBER($BX2166)),MIN(1,MAX(0,($BX2166-2018+1)/($BX2166-$BW2166+1))),"")</f>
        <v>0.6</v>
      </c>
      <c r="Q2166">
        <f>IF(AND(ISNUMBER($BW2166),ISNUMBER($BX2166)),MIN(1,MAX(0,($BX2166-2019+1)/($BX2166-$BW2166+1))),"")</f>
        <v>0.4</v>
      </c>
      <c r="R2166">
        <f>IF(AND(ISNUMBER($BW2166),ISNUMBER($BX2166)),MIN(1,MAX(0,($BX2166-2016+1)/($BX2166-$BW2166+1))),"")</f>
        <v>1.0</v>
      </c>
      <c r="S2166">
        <f>IF($L2166&lt;&gt;"",IF($L2166&gt;=2015.5,1,0),"")</f>
        <v>1.0</v>
      </c>
      <c r="T2166">
        <f>IF($L2166&lt;&gt;"",IF($L2166&gt;=2016,1,0),"")</f>
        <v>1.0</v>
      </c>
      <c r="U2166">
        <f>IF(ISNUMBER($BX2166),IF($BX2166&gt;=2016,1,0),"")</f>
        <v>1.0</v>
      </c>
      <c r="V2166">
        <f>IF(ISNUMBER($BW2166),IF($BW2166&gt;=2016,1,0),"")</f>
        <v>1.0</v>
      </c>
      <c r="W2166" t="str">
        <f>IF(AND(ISNUMBER($BW2166),ISNUMBER($BX2166)),IF($BW2166&gt;=2016,"post-only",IF($BX2166&lt;2016,"pre-only","mixed")),"")</f>
        <v>post-only</v>
      </c>
      <c r="X2166">
        <f>IF(AND(ISNUMBER($BW2166),ISNUMBER($BX2166)),MIN(1,MAX(0,($BX2166-2017+1)/($BX2166-$BW2166+1))),"")</f>
        <v>0.8</v>
      </c>
      <c r="Y2166">
        <f>IF(AND(ISNUMBER($BW2166),ISNUMBER($BX2166)),MIN(1,MAX(0,($BX2166-2018+1)/($BX2166-$BW2166+1))),"")</f>
        <v>0.6</v>
      </c>
      <c r="Z2166">
        <f>IF(AND(ISNUMBER($BW2166),ISNUMBER($BX2166)),MIN(1,MAX(0,($BX2166-2019+1)/($BX2166-$BW2166+1))),"")</f>
        <v>0.4</v>
      </c>
      <c r="AA2166">
        <f>IF(ISNUMBER($BX2166),IF($BX2166&gt;=2017,1,0),"")</f>
        <v>1.0</v>
      </c>
      <c r="AB2166">
        <f>IF(ISNUMBER($BX2166),IF($BX2166&gt;=2018,1,0),"")</f>
        <v>1.0</v>
      </c>
      <c r="AC2166">
        <f>IF(ISNUMBER($BX2166),IF($BX2166&gt;=2019,1,0),"")</f>
        <v>1.0</v>
      </c>
      <c r="AD2166">
        <f>IF($L2166&lt;&gt;"",IF($L2166&gt;2013,1,0),"")</f>
        <v>1.0</v>
      </c>
      <c r="AE2166">
        <f>IF($L2166&lt;&gt;"",1+IF($L2166&gt;2011,1,0)+IF($L2166&gt;2014,1,0),"")</f>
        <v>3.0</v>
      </c>
      <c r="AF2166" t="inlineStr">
        <is>
          <t>bond (yield)</t>
        </is>
      </c>
      <c r="AG2166" t="inlineStr">
        <is>
          <t>disclosure</t>
        </is>
      </c>
      <c r="AH2166" t="inlineStr">
        <is>
          <t>99_NCE</t>
        </is>
      </c>
      <c r="AI2166" t="inlineStr">
        <is>
          <t>without ETS/CT</t>
        </is>
      </c>
      <c r="AJ2166" t="inlineStr">
        <is>
          <t>without ETS/CT</t>
        </is>
      </c>
      <c r="AK2166" t="str">
        <f>IF(AND($CF2166&lt;&gt;"",IFERROR(INDEX(subsample_country_map!$B:$B,MATCH($CF2166,subsample_country_map!$A:$A,0)),"")&lt;&gt;""),INDEX(subsample_country_map!$B:$B,MATCH($CF2166,subsample_country_map!$A:$A,0)),INDEX(lookup!$AA:$AA,MATCH($A2166,lookup!$A:$A,0)))</f>
        <v>3_AsiaPac</v>
      </c>
      <c r="AL2166" t="str">
        <f>IF(AND($CF2166&lt;&gt;"",IFERROR(INDEX(subsample_country_map!$C:$C,MATCH($CF2166,subsample_country_map!$A:$A,0)),"")&lt;&gt;""),INDEX(subsample_country_map!$C:$C,MATCH($CF2166,subsample_country_map!$A:$A,0)),INDEX(lookup!$AB:$AB,MATCH($A2166,lookup!$A:$A,0)))</f>
        <v>2_developing</v>
      </c>
      <c r="AM2166" t="str">
        <f>IF(AND($CF2166&lt;&gt;"",IFERROR(INDEX(subsample_country_map!$D:$D,MATCH($CF2166,subsample_country_map!$A:$A,0)),"")&lt;&gt;""),INDEX(subsample_country_map!$D:$D,MATCH($CF2166,subsample_country_map!$A:$A,0)),INDEX(lookup!$AC:$AC,MATCH($A2166,lookup!$A:$A,0)))</f>
        <v>2_non_western</v>
      </c>
      <c r="AN2166" t="str">
        <f>IF(AND($CF2166&lt;&gt;"",IFERROR(INDEX(subsample_country_map!$E:$E,MATCH($CF2166,subsample_country_map!$A:$A,0)),"")&lt;&gt;""),INDEX(subsample_country_map!$E:$E,MATCH($CF2166,subsample_country_map!$A:$A,0)),INDEX(lookup!$AD:$AD,MATCH($A2166,lookup!$A:$A,0)))</f>
        <v>2_civil law</v>
      </c>
      <c r="AO2166" t="str">
        <f>INDEX(lookup!$Y:$Y,MATCH($A2166,lookup!$A:$A,0))</f>
        <v>0_published</v>
      </c>
      <c r="AP2166" t="str">
        <f>INDEX(lookup!$Z:$Z,MATCH($A2166,lookup!$A:$A,0))</f>
        <v>1_VHB high</v>
      </c>
      <c r="AQ2166" t="str">
        <f>INDEX(lookup!$W:$W,MATCH($A2166,lookup!$A:$A,0))</f>
        <v>1_fin/acc/econ</v>
      </c>
      <c r="AS2166" t="inlineStr">
        <is>
          <t>staging</t>
        </is>
      </c>
      <c r="AT2166" t="inlineStr">
        <is>
          <t>good-CER</t>
        </is>
      </c>
      <c r="AU2166" t="inlineStr">
        <is>
          <t>cost</t>
        </is>
      </c>
      <c r="AV2166" t="inlineStr">
        <is>
          <t>-0.119</t>
        </is>
      </c>
      <c r="AW2166" t="inlineStr">
        <is>
          <t>0.030</t>
        </is>
      </c>
      <c r="BA2166" t="n">
        <v>561</v>
      </c>
      <c r="BB2166" t="inlineStr">
        <is>
          <t>0</t>
        </is>
      </c>
      <c r="BC2166" t="inlineStr">
        <is>
          <t>OLS</t>
        </is>
      </c>
      <c r="BD2166" t="inlineStr">
        <is>
          <t>robust (unclustered)</t>
        </is>
      </c>
      <c r="BE2166" t="inlineStr">
        <is>
          <t>none</t>
        </is>
      </c>
      <c r="BI2166" t="inlineStr">
        <is>
          <t>Table 6</t>
        </is>
      </c>
      <c r="BJ2166" t="inlineStr">
        <is>
          <t>Column (2)</t>
        </is>
      </c>
      <c r="BK2166" t="inlineStr">
        <is>
          <t>8</t>
        </is>
      </c>
      <c r="BL2166" t="inlineStr">
        <is>
          <t>EIDS -0.119*** (0.030)</t>
        </is>
      </c>
      <c r="BM2166" t="inlineStr">
        <is>
          <t>EIDS</t>
        </is>
      </c>
      <c r="BN2166" t="inlineStr">
        <is>
          <t>Spread</t>
        </is>
      </c>
      <c r="BO2166" t="inlineStr">
        <is>
          <t>update</t>
        </is>
      </c>
      <c r="BP2166" t="inlineStr">
        <is>
          <t>Tang et al (2023)</t>
        </is>
      </c>
      <c r="BQ2166" t="inlineStr">
        <is>
          <t>computed</t>
        </is>
      </c>
      <c r="BT2166" t="n">
        <v>0</v>
      </c>
      <c r="BU2166" t="inlineStr">
        <is>
          <t>staging_Tang_et_al_2023.csv</t>
        </is>
      </c>
      <c r="BW2166" t="n">
        <v>2016</v>
      </c>
      <c r="BX2166" t="n">
        <v>2020</v>
      </c>
      <c r="BY2166" t="inlineStr">
        <is>
          <t>China</t>
        </is>
      </c>
      <c r="BZ2166" t="n">
        <v>2018</v>
      </c>
      <c r="CA2166" t="n">
        <v>1</v>
      </c>
      <c r="CB2166" t="n">
        <v>1</v>
      </c>
      <c r="CC2166" t="n">
        <v>1</v>
      </c>
      <c r="CD2166" t="n">
        <v>-0.1666996612007201</v>
      </c>
      <c r="CE2166" t="n">
        <v>1</v>
      </c>
    </row>
    <row r="2167">
      <c r="A2167" t="inlineStr">
        <is>
          <t>Tang et al (2023)</t>
        </is>
      </c>
      <c r="B2167" t="n">
        <v>3472</v>
      </c>
      <c r="C2167" t="n">
        <v>-0.1129420158862695</v>
      </c>
      <c r="D2167" t="n">
        <v>561</v>
      </c>
      <c r="E2167">
        <f>IF(ISNUMBER($BA2167),$BA2167,IF(AND(ISNUMBER($D2167),ISNUMBER($BW2167),ISNUMBER($BX2167)),$D2167*($BX2167-$BW2167+1),""))</f>
        <v>561.0</v>
      </c>
      <c r="H2167" t="inlineStr">
        <is>
          <t>partial</t>
        </is>
      </c>
      <c r="I2167" t="inlineStr">
        <is>
          <t>Regression Cofficient and Standard Error  available</t>
        </is>
      </c>
      <c r="J2167">
        <f>IF($BW2167&lt;&gt;"",$BW2167,"")</f>
        <v>2016.0</v>
      </c>
      <c r="K2167">
        <f>IF($BX2167&lt;&gt;"",$BX2167,"")</f>
        <v>2020.0</v>
      </c>
      <c r="L2167">
        <f>IF(AND(ISNUMBER($BW2167),ISNUMBER($BX2167)),($BW2167+$BX2167)/2,"")</f>
        <v>2018.0</v>
      </c>
      <c r="M2167">
        <f>IF($L2167&lt;&gt;"",$L2167,"")</f>
        <v>2018.0</v>
      </c>
      <c r="N2167">
        <f>IF(AND(ISNUMBER($BW2167),ISNUMBER($BX2167)),MIN(1,MAX(0,($BX2167-2016+1)/($BX2167-$BW2167+1))),"")</f>
        <v>1.0</v>
      </c>
      <c r="O2167">
        <f>IF(AND(ISNUMBER($BW2167),ISNUMBER($BX2167)),MIN(1,MAX(0,($BX2167-2017+1)/($BX2167-$BW2167+1))),"")</f>
        <v>0.8</v>
      </c>
      <c r="P2167">
        <f>IF(AND(ISNUMBER($BW2167),ISNUMBER($BX2167)),MIN(1,MAX(0,($BX2167-2018+1)/($BX2167-$BW2167+1))),"")</f>
        <v>0.6</v>
      </c>
      <c r="Q2167">
        <f>IF(AND(ISNUMBER($BW2167),ISNUMBER($BX2167)),MIN(1,MAX(0,($BX2167-2019+1)/($BX2167-$BW2167+1))),"")</f>
        <v>0.4</v>
      </c>
      <c r="R2167">
        <f>IF(AND(ISNUMBER($BW2167),ISNUMBER($BX2167)),MIN(1,MAX(0,($BX2167-2016+1)/($BX2167-$BW2167+1))),"")</f>
        <v>1.0</v>
      </c>
      <c r="S2167">
        <f>IF($L2167&lt;&gt;"",IF($L2167&gt;=2015.5,1,0),"")</f>
        <v>1.0</v>
      </c>
      <c r="T2167">
        <f>IF($L2167&lt;&gt;"",IF($L2167&gt;=2016,1,0),"")</f>
        <v>1.0</v>
      </c>
      <c r="U2167">
        <f>IF(ISNUMBER($BX2167),IF($BX2167&gt;=2016,1,0),"")</f>
        <v>1.0</v>
      </c>
      <c r="V2167">
        <f>IF(ISNUMBER($BW2167),IF($BW2167&gt;=2016,1,0),"")</f>
        <v>1.0</v>
      </c>
      <c r="W2167" t="str">
        <f>IF(AND(ISNUMBER($BW2167),ISNUMBER($BX2167)),IF($BW2167&gt;=2016,"post-only",IF($BX2167&lt;2016,"pre-only","mixed")),"")</f>
        <v>post-only</v>
      </c>
      <c r="X2167">
        <f>IF(AND(ISNUMBER($BW2167),ISNUMBER($BX2167)),MIN(1,MAX(0,($BX2167-2017+1)/($BX2167-$BW2167+1))),"")</f>
        <v>0.8</v>
      </c>
      <c r="Y2167">
        <f>IF(AND(ISNUMBER($BW2167),ISNUMBER($BX2167)),MIN(1,MAX(0,($BX2167-2018+1)/($BX2167-$BW2167+1))),"")</f>
        <v>0.6</v>
      </c>
      <c r="Z2167">
        <f>IF(AND(ISNUMBER($BW2167),ISNUMBER($BX2167)),MIN(1,MAX(0,($BX2167-2019+1)/($BX2167-$BW2167+1))),"")</f>
        <v>0.4</v>
      </c>
      <c r="AA2167">
        <f>IF(ISNUMBER($BX2167),IF($BX2167&gt;=2017,1,0),"")</f>
        <v>1.0</v>
      </c>
      <c r="AB2167">
        <f>IF(ISNUMBER($BX2167),IF($BX2167&gt;=2018,1,0),"")</f>
        <v>1.0</v>
      </c>
      <c r="AC2167">
        <f>IF(ISNUMBER($BX2167),IF($BX2167&gt;=2019,1,0),"")</f>
        <v>1.0</v>
      </c>
      <c r="AD2167">
        <f>IF($L2167&lt;&gt;"",IF($L2167&gt;2013,1,0),"")</f>
        <v>1.0</v>
      </c>
      <c r="AE2167">
        <f>IF($L2167&lt;&gt;"",1+IF($L2167&gt;2011,1,0)+IF($L2167&gt;2014,1,0),"")</f>
        <v>3.0</v>
      </c>
      <c r="AF2167" t="inlineStr">
        <is>
          <t>bond (yield)</t>
        </is>
      </c>
      <c r="AG2167" t="inlineStr">
        <is>
          <t>disclosure</t>
        </is>
      </c>
      <c r="AH2167" t="inlineStr">
        <is>
          <t>99_NCE</t>
        </is>
      </c>
      <c r="AI2167" t="inlineStr">
        <is>
          <t>without ETS/CT</t>
        </is>
      </c>
      <c r="AJ2167" t="inlineStr">
        <is>
          <t>without ETS/CT</t>
        </is>
      </c>
      <c r="AK2167" t="str">
        <f>IF(AND($CF2167&lt;&gt;"",IFERROR(INDEX(subsample_country_map!$B:$B,MATCH($CF2167,subsample_country_map!$A:$A,0)),"")&lt;&gt;""),INDEX(subsample_country_map!$B:$B,MATCH($CF2167,subsample_country_map!$A:$A,0)),INDEX(lookup!$AA:$AA,MATCH($A2167,lookup!$A:$A,0)))</f>
        <v>3_AsiaPac</v>
      </c>
      <c r="AL2167" t="str">
        <f>IF(AND($CF2167&lt;&gt;"",IFERROR(INDEX(subsample_country_map!$C:$C,MATCH($CF2167,subsample_country_map!$A:$A,0)),"")&lt;&gt;""),INDEX(subsample_country_map!$C:$C,MATCH($CF2167,subsample_country_map!$A:$A,0)),INDEX(lookup!$AB:$AB,MATCH($A2167,lookup!$A:$A,0)))</f>
        <v>2_developing</v>
      </c>
      <c r="AM2167" t="str">
        <f>IF(AND($CF2167&lt;&gt;"",IFERROR(INDEX(subsample_country_map!$D:$D,MATCH($CF2167,subsample_country_map!$A:$A,0)),"")&lt;&gt;""),INDEX(subsample_country_map!$D:$D,MATCH($CF2167,subsample_country_map!$A:$A,0)),INDEX(lookup!$AC:$AC,MATCH($A2167,lookup!$A:$A,0)))</f>
        <v>2_non_western</v>
      </c>
      <c r="AN2167" t="str">
        <f>IF(AND($CF2167&lt;&gt;"",IFERROR(INDEX(subsample_country_map!$E:$E,MATCH($CF2167,subsample_country_map!$A:$A,0)),"")&lt;&gt;""),INDEX(subsample_country_map!$E:$E,MATCH($CF2167,subsample_country_map!$A:$A,0)),INDEX(lookup!$AD:$AD,MATCH($A2167,lookup!$A:$A,0)))</f>
        <v>2_civil law</v>
      </c>
      <c r="AO2167" t="str">
        <f>INDEX(lookup!$Y:$Y,MATCH($A2167,lookup!$A:$A,0))</f>
        <v>0_published</v>
      </c>
      <c r="AP2167" t="str">
        <f>INDEX(lookup!$Z:$Z,MATCH($A2167,lookup!$A:$A,0))</f>
        <v>1_VHB high</v>
      </c>
      <c r="AQ2167" t="str">
        <f>INDEX(lookup!$W:$W,MATCH($A2167,lookup!$A:$A,0))</f>
        <v>1_fin/acc/econ</v>
      </c>
      <c r="AS2167" t="inlineStr">
        <is>
          <t>staging</t>
        </is>
      </c>
      <c r="AT2167" t="inlineStr">
        <is>
          <t>good-CER</t>
        </is>
      </c>
      <c r="AU2167" t="inlineStr">
        <is>
          <t>cost</t>
        </is>
      </c>
      <c r="AV2167" t="inlineStr">
        <is>
          <t>-0.070</t>
        </is>
      </c>
      <c r="AW2167" t="inlineStr">
        <is>
          <t>0.026</t>
        </is>
      </c>
      <c r="BA2167" t="n">
        <v>561</v>
      </c>
      <c r="BB2167" t="inlineStr">
        <is>
          <t>0</t>
        </is>
      </c>
      <c r="BC2167" t="inlineStr">
        <is>
          <t>OLS</t>
        </is>
      </c>
      <c r="BD2167" t="inlineStr">
        <is>
          <t>robust (unclustered)</t>
        </is>
      </c>
      <c r="BE2167" t="inlineStr">
        <is>
          <t>none</t>
        </is>
      </c>
      <c r="BI2167" t="inlineStr">
        <is>
          <t>Table 8</t>
        </is>
      </c>
      <c r="BJ2167" t="inlineStr">
        <is>
          <t>Column (1)</t>
        </is>
      </c>
      <c r="BK2167" t="inlineStr">
        <is>
          <t>10</t>
        </is>
      </c>
      <c r="BL2167" t="inlineStr">
        <is>
          <t>EIDS -0.070*** (0.026)</t>
        </is>
      </c>
      <c r="BM2167" t="inlineStr">
        <is>
          <t>EIDS</t>
        </is>
      </c>
      <c r="BN2167" t="inlineStr">
        <is>
          <t>Spread1</t>
        </is>
      </c>
      <c r="BO2167" t="inlineStr">
        <is>
          <t>update</t>
        </is>
      </c>
      <c r="BP2167" t="inlineStr">
        <is>
          <t>Tang et al (2023)</t>
        </is>
      </c>
      <c r="BQ2167" t="inlineStr">
        <is>
          <t>computed</t>
        </is>
      </c>
      <c r="BT2167" t="n">
        <v>0</v>
      </c>
      <c r="BU2167" t="inlineStr">
        <is>
          <t>staging_Tang_et_al_2023.csv</t>
        </is>
      </c>
      <c r="BW2167" t="n">
        <v>2016</v>
      </c>
      <c r="BX2167" t="n">
        <v>2020</v>
      </c>
      <c r="BY2167" t="inlineStr">
        <is>
          <t>China</t>
        </is>
      </c>
      <c r="BZ2167" t="n">
        <v>2018</v>
      </c>
      <c r="CA2167" t="n">
        <v>1</v>
      </c>
      <c r="CB2167" t="n">
        <v>1</v>
      </c>
      <c r="CC2167" t="n">
        <v>1</v>
      </c>
      <c r="CD2167" t="n">
        <v>-0.1134259507834108</v>
      </c>
      <c r="CE2167" t="n">
        <v>1</v>
      </c>
    </row>
    <row r="2168">
      <c r="A2168" t="inlineStr">
        <is>
          <t>Tang et al (2023)</t>
        </is>
      </c>
      <c r="B2168" t="n">
        <v>3473</v>
      </c>
      <c r="C2168" t="n">
        <v>-0.1433636858060498</v>
      </c>
      <c r="D2168" t="n">
        <v>155</v>
      </c>
      <c r="E2168">
        <f>IF(ISNUMBER($BA2168),$BA2168,IF(AND(ISNUMBER($D2168),ISNUMBER($BW2168),ISNUMBER($BX2168)),$D2168*($BX2168-$BW2168+1),""))</f>
        <v>155.0</v>
      </c>
      <c r="H2168" t="inlineStr">
        <is>
          <t>partial</t>
        </is>
      </c>
      <c r="I2168" t="inlineStr">
        <is>
          <t>Regression Cofficient and Standard Error  available</t>
        </is>
      </c>
      <c r="J2168">
        <f>IF($BW2168&lt;&gt;"",$BW2168,"")</f>
        <v>2016.0</v>
      </c>
      <c r="K2168">
        <f>IF($BX2168&lt;&gt;"",$BX2168,"")</f>
        <v>2020.0</v>
      </c>
      <c r="L2168">
        <f>IF(AND(ISNUMBER($BW2168),ISNUMBER($BX2168)),($BW2168+$BX2168)/2,"")</f>
        <v>2018.0</v>
      </c>
      <c r="M2168">
        <f>IF($L2168&lt;&gt;"",$L2168,"")</f>
        <v>2018.0</v>
      </c>
      <c r="N2168">
        <f>IF(AND(ISNUMBER($BW2168),ISNUMBER($BX2168)),MIN(1,MAX(0,($BX2168-2016+1)/($BX2168-$BW2168+1))),"")</f>
        <v>1.0</v>
      </c>
      <c r="O2168">
        <f>IF(AND(ISNUMBER($BW2168),ISNUMBER($BX2168)),MIN(1,MAX(0,($BX2168-2017+1)/($BX2168-$BW2168+1))),"")</f>
        <v>0.8</v>
      </c>
      <c r="P2168">
        <f>IF(AND(ISNUMBER($BW2168),ISNUMBER($BX2168)),MIN(1,MAX(0,($BX2168-2018+1)/($BX2168-$BW2168+1))),"")</f>
        <v>0.6</v>
      </c>
      <c r="Q2168">
        <f>IF(AND(ISNUMBER($BW2168),ISNUMBER($BX2168)),MIN(1,MAX(0,($BX2168-2019+1)/($BX2168-$BW2168+1))),"")</f>
        <v>0.4</v>
      </c>
      <c r="R2168">
        <f>IF(AND(ISNUMBER($BW2168),ISNUMBER($BX2168)),MIN(1,MAX(0,($BX2168-2016+1)/($BX2168-$BW2168+1))),"")</f>
        <v>1.0</v>
      </c>
      <c r="S2168">
        <f>IF($L2168&lt;&gt;"",IF($L2168&gt;=2015.5,1,0),"")</f>
        <v>1.0</v>
      </c>
      <c r="T2168">
        <f>IF($L2168&lt;&gt;"",IF($L2168&gt;=2016,1,0),"")</f>
        <v>1.0</v>
      </c>
      <c r="U2168">
        <f>IF(ISNUMBER($BX2168),IF($BX2168&gt;=2016,1,0),"")</f>
        <v>1.0</v>
      </c>
      <c r="V2168">
        <f>IF(ISNUMBER($BW2168),IF($BW2168&gt;=2016,1,0),"")</f>
        <v>1.0</v>
      </c>
      <c r="W2168" t="str">
        <f>IF(AND(ISNUMBER($BW2168),ISNUMBER($BX2168)),IF($BW2168&gt;=2016,"post-only",IF($BX2168&lt;2016,"pre-only","mixed")),"")</f>
        <v>post-only</v>
      </c>
      <c r="X2168">
        <f>IF(AND(ISNUMBER($BW2168),ISNUMBER($BX2168)),MIN(1,MAX(0,($BX2168-2017+1)/($BX2168-$BW2168+1))),"")</f>
        <v>0.8</v>
      </c>
      <c r="Y2168">
        <f>IF(AND(ISNUMBER($BW2168),ISNUMBER($BX2168)),MIN(1,MAX(0,($BX2168-2018+1)/($BX2168-$BW2168+1))),"")</f>
        <v>0.6</v>
      </c>
      <c r="Z2168">
        <f>IF(AND(ISNUMBER($BW2168),ISNUMBER($BX2168)),MIN(1,MAX(0,($BX2168-2019+1)/($BX2168-$BW2168+1))),"")</f>
        <v>0.4</v>
      </c>
      <c r="AA2168">
        <f>IF(ISNUMBER($BX2168),IF($BX2168&gt;=2017,1,0),"")</f>
        <v>1.0</v>
      </c>
      <c r="AB2168">
        <f>IF(ISNUMBER($BX2168),IF($BX2168&gt;=2018,1,0),"")</f>
        <v>1.0</v>
      </c>
      <c r="AC2168">
        <f>IF(ISNUMBER($BX2168),IF($BX2168&gt;=2019,1,0),"")</f>
        <v>1.0</v>
      </c>
      <c r="AD2168">
        <f>IF($L2168&lt;&gt;"",IF($L2168&gt;2013,1,0),"")</f>
        <v>1.0</v>
      </c>
      <c r="AE2168">
        <f>IF($L2168&lt;&gt;"",1+IF($L2168&gt;2011,1,0)+IF($L2168&gt;2014,1,0),"")</f>
        <v>3.0</v>
      </c>
      <c r="AF2168" t="inlineStr">
        <is>
          <t>bond (yield)</t>
        </is>
      </c>
      <c r="AG2168" t="inlineStr">
        <is>
          <t>disclosure</t>
        </is>
      </c>
      <c r="AH2168" t="inlineStr">
        <is>
          <t>99_NCE</t>
        </is>
      </c>
      <c r="AI2168" t="inlineStr">
        <is>
          <t>without ETS/CT</t>
        </is>
      </c>
      <c r="AJ2168" t="inlineStr">
        <is>
          <t>without ETS/CT</t>
        </is>
      </c>
      <c r="AK2168" t="str">
        <f>IF(AND($CF2168&lt;&gt;"",IFERROR(INDEX(subsample_country_map!$B:$B,MATCH($CF2168,subsample_country_map!$A:$A,0)),"")&lt;&gt;""),INDEX(subsample_country_map!$B:$B,MATCH($CF2168,subsample_country_map!$A:$A,0)),INDEX(lookup!$AA:$AA,MATCH($A2168,lookup!$A:$A,0)))</f>
        <v>3_AsiaPac</v>
      </c>
      <c r="AL2168" t="str">
        <f>IF(AND($CF2168&lt;&gt;"",IFERROR(INDEX(subsample_country_map!$C:$C,MATCH($CF2168,subsample_country_map!$A:$A,0)),"")&lt;&gt;""),INDEX(subsample_country_map!$C:$C,MATCH($CF2168,subsample_country_map!$A:$A,0)),INDEX(lookup!$AB:$AB,MATCH($A2168,lookup!$A:$A,0)))</f>
        <v>2_developing</v>
      </c>
      <c r="AM2168" t="str">
        <f>IF(AND($CF2168&lt;&gt;"",IFERROR(INDEX(subsample_country_map!$D:$D,MATCH($CF2168,subsample_country_map!$A:$A,0)),"")&lt;&gt;""),INDEX(subsample_country_map!$D:$D,MATCH($CF2168,subsample_country_map!$A:$A,0)),INDEX(lookup!$AC:$AC,MATCH($A2168,lookup!$A:$A,0)))</f>
        <v>2_non_western</v>
      </c>
      <c r="AN2168" t="str">
        <f>IF(AND($CF2168&lt;&gt;"",IFERROR(INDEX(subsample_country_map!$E:$E,MATCH($CF2168,subsample_country_map!$A:$A,0)),"")&lt;&gt;""),INDEX(subsample_country_map!$E:$E,MATCH($CF2168,subsample_country_map!$A:$A,0)),INDEX(lookup!$AD:$AD,MATCH($A2168,lookup!$A:$A,0)))</f>
        <v>2_civil law</v>
      </c>
      <c r="AO2168" t="str">
        <f>INDEX(lookup!$Y:$Y,MATCH($A2168,lookup!$A:$A,0))</f>
        <v>0_published</v>
      </c>
      <c r="AP2168" t="str">
        <f>INDEX(lookup!$Z:$Z,MATCH($A2168,lookup!$A:$A,0))</f>
        <v>1_VHB high</v>
      </c>
      <c r="AQ2168" t="str">
        <f>INDEX(lookup!$W:$W,MATCH($A2168,lookup!$A:$A,0))</f>
        <v>1_fin/acc/econ</v>
      </c>
      <c r="AS2168" t="inlineStr">
        <is>
          <t>staging</t>
        </is>
      </c>
      <c r="AT2168" t="inlineStr">
        <is>
          <t>good-CER</t>
        </is>
      </c>
      <c r="AU2168" t="inlineStr">
        <is>
          <t>cost</t>
        </is>
      </c>
      <c r="AV2168" t="inlineStr">
        <is>
          <t>-0.413</t>
        </is>
      </c>
      <c r="AW2168" t="inlineStr">
        <is>
          <t>0.229</t>
        </is>
      </c>
      <c r="BA2168" t="n">
        <v>155</v>
      </c>
      <c r="BB2168" t="inlineStr">
        <is>
          <t>0</t>
        </is>
      </c>
      <c r="BC2168" t="inlineStr">
        <is>
          <t>OLS</t>
        </is>
      </c>
      <c r="BD2168" t="inlineStr">
        <is>
          <t>robust (unclustered)</t>
        </is>
      </c>
      <c r="BE2168" t="inlineStr">
        <is>
          <t>other:matched sample</t>
        </is>
      </c>
      <c r="BF2168" t="inlineStr">
        <is>
          <t>155 green bonds matched to non-green bonds by same issuer</t>
        </is>
      </c>
      <c r="BI2168" t="inlineStr">
        <is>
          <t>Table 8</t>
        </is>
      </c>
      <c r="BJ2168" t="inlineStr">
        <is>
          <t>Column (2)</t>
        </is>
      </c>
      <c r="BK2168" t="inlineStr">
        <is>
          <t>10</t>
        </is>
      </c>
      <c r="BL2168" t="inlineStr">
        <is>
          <t>EIDS -0.413* (0.229)</t>
        </is>
      </c>
      <c r="BM2168" t="inlineStr">
        <is>
          <t>EIDS</t>
        </is>
      </c>
      <c r="BN2168" t="inlineStr">
        <is>
          <t>Spread2</t>
        </is>
      </c>
      <c r="BO2168" t="inlineStr">
        <is>
          <t>update</t>
        </is>
      </c>
      <c r="BP2168" t="inlineStr">
        <is>
          <t>Tang et al (2023)</t>
        </is>
      </c>
      <c r="BQ2168" t="inlineStr">
        <is>
          <t>computed</t>
        </is>
      </c>
      <c r="BT2168" t="n">
        <v>0</v>
      </c>
      <c r="BU2168" t="inlineStr">
        <is>
          <t>staging_Tang_et_al_2023.csv</t>
        </is>
      </c>
      <c r="BW2168" t="n">
        <v>2016</v>
      </c>
      <c r="BX2168" t="n">
        <v>2020</v>
      </c>
      <c r="BY2168" t="inlineStr">
        <is>
          <t>China</t>
        </is>
      </c>
      <c r="BZ2168" t="n">
        <v>2018</v>
      </c>
      <c r="CA2168" t="n">
        <v>1</v>
      </c>
      <c r="CB2168" t="n">
        <v>1</v>
      </c>
      <c r="CC2168" t="n">
        <v>1</v>
      </c>
      <c r="CD2168" t="n">
        <v>-0.1443581704001342</v>
      </c>
      <c r="CE2168" t="n">
        <v>1</v>
      </c>
    </row>
    <row r="2169">
      <c r="A2169" t="inlineStr">
        <is>
          <t>Tang et al (2023)</t>
        </is>
      </c>
      <c r="B2169" t="n">
        <v>3474</v>
      </c>
      <c r="C2169" t="n">
        <v>-0.1148952853838182</v>
      </c>
      <c r="D2169" t="n">
        <v>561</v>
      </c>
      <c r="E2169">
        <f>IF(ISNUMBER($BA2169),$BA2169,IF(AND(ISNUMBER($D2169),ISNUMBER($BW2169),ISNUMBER($BX2169)),$D2169*($BX2169-$BW2169+1),""))</f>
        <v>561.0</v>
      </c>
      <c r="H2169" t="inlineStr">
        <is>
          <t>partial</t>
        </is>
      </c>
      <c r="I2169" t="inlineStr">
        <is>
          <t>Regression Cofficient and Standard Error  available</t>
        </is>
      </c>
      <c r="J2169">
        <f>IF($BW2169&lt;&gt;"",$BW2169,"")</f>
        <v>2016.0</v>
      </c>
      <c r="K2169">
        <f>IF($BX2169&lt;&gt;"",$BX2169,"")</f>
        <v>2020.0</v>
      </c>
      <c r="L2169">
        <f>IF(AND(ISNUMBER($BW2169),ISNUMBER($BX2169)),($BW2169+$BX2169)/2,"")</f>
        <v>2018.0</v>
      </c>
      <c r="M2169">
        <f>IF($L2169&lt;&gt;"",$L2169,"")</f>
        <v>2018.0</v>
      </c>
      <c r="N2169">
        <f>IF(AND(ISNUMBER($BW2169),ISNUMBER($BX2169)),MIN(1,MAX(0,($BX2169-2016+1)/($BX2169-$BW2169+1))),"")</f>
        <v>1.0</v>
      </c>
      <c r="O2169">
        <f>IF(AND(ISNUMBER($BW2169),ISNUMBER($BX2169)),MIN(1,MAX(0,($BX2169-2017+1)/($BX2169-$BW2169+1))),"")</f>
        <v>0.8</v>
      </c>
      <c r="P2169">
        <f>IF(AND(ISNUMBER($BW2169),ISNUMBER($BX2169)),MIN(1,MAX(0,($BX2169-2018+1)/($BX2169-$BW2169+1))),"")</f>
        <v>0.6</v>
      </c>
      <c r="Q2169">
        <f>IF(AND(ISNUMBER($BW2169),ISNUMBER($BX2169)),MIN(1,MAX(0,($BX2169-2019+1)/($BX2169-$BW2169+1))),"")</f>
        <v>0.4</v>
      </c>
      <c r="R2169">
        <f>IF(AND(ISNUMBER($BW2169),ISNUMBER($BX2169)),MIN(1,MAX(0,($BX2169-2016+1)/($BX2169-$BW2169+1))),"")</f>
        <v>1.0</v>
      </c>
      <c r="S2169">
        <f>IF($L2169&lt;&gt;"",IF($L2169&gt;=2015.5,1,0),"")</f>
        <v>1.0</v>
      </c>
      <c r="T2169">
        <f>IF($L2169&lt;&gt;"",IF($L2169&gt;=2016,1,0),"")</f>
        <v>1.0</v>
      </c>
      <c r="U2169">
        <f>IF(ISNUMBER($BX2169),IF($BX2169&gt;=2016,1,0),"")</f>
        <v>1.0</v>
      </c>
      <c r="V2169">
        <f>IF(ISNUMBER($BW2169),IF($BW2169&gt;=2016,1,0),"")</f>
        <v>1.0</v>
      </c>
      <c r="W2169" t="str">
        <f>IF(AND(ISNUMBER($BW2169),ISNUMBER($BX2169)),IF($BW2169&gt;=2016,"post-only",IF($BX2169&lt;2016,"pre-only","mixed")),"")</f>
        <v>post-only</v>
      </c>
      <c r="X2169">
        <f>IF(AND(ISNUMBER($BW2169),ISNUMBER($BX2169)),MIN(1,MAX(0,($BX2169-2017+1)/($BX2169-$BW2169+1))),"")</f>
        <v>0.8</v>
      </c>
      <c r="Y2169">
        <f>IF(AND(ISNUMBER($BW2169),ISNUMBER($BX2169)),MIN(1,MAX(0,($BX2169-2018+1)/($BX2169-$BW2169+1))),"")</f>
        <v>0.6</v>
      </c>
      <c r="Z2169">
        <f>IF(AND(ISNUMBER($BW2169),ISNUMBER($BX2169)),MIN(1,MAX(0,($BX2169-2019+1)/($BX2169-$BW2169+1))),"")</f>
        <v>0.4</v>
      </c>
      <c r="AA2169">
        <f>IF(ISNUMBER($BX2169),IF($BX2169&gt;=2017,1,0),"")</f>
        <v>1.0</v>
      </c>
      <c r="AB2169">
        <f>IF(ISNUMBER($BX2169),IF($BX2169&gt;=2018,1,0),"")</f>
        <v>1.0</v>
      </c>
      <c r="AC2169">
        <f>IF(ISNUMBER($BX2169),IF($BX2169&gt;=2019,1,0),"")</f>
        <v>1.0</v>
      </c>
      <c r="AD2169">
        <f>IF($L2169&lt;&gt;"",IF($L2169&gt;2013,1,0),"")</f>
        <v>1.0</v>
      </c>
      <c r="AE2169">
        <f>IF($L2169&lt;&gt;"",1+IF($L2169&gt;2011,1,0)+IF($L2169&gt;2014,1,0),"")</f>
        <v>3.0</v>
      </c>
      <c r="AF2169" t="inlineStr">
        <is>
          <t>bond (yield)</t>
        </is>
      </c>
      <c r="AG2169" t="inlineStr">
        <is>
          <t>disclosure</t>
        </is>
      </c>
      <c r="AH2169" t="inlineStr">
        <is>
          <t>99_NCE</t>
        </is>
      </c>
      <c r="AI2169" t="inlineStr">
        <is>
          <t>without ETS/CT</t>
        </is>
      </c>
      <c r="AJ2169" t="inlineStr">
        <is>
          <t>without ETS/CT</t>
        </is>
      </c>
      <c r="AK2169" t="str">
        <f>IF(AND($CF2169&lt;&gt;"",IFERROR(INDEX(subsample_country_map!$B:$B,MATCH($CF2169,subsample_country_map!$A:$A,0)),"")&lt;&gt;""),INDEX(subsample_country_map!$B:$B,MATCH($CF2169,subsample_country_map!$A:$A,0)),INDEX(lookup!$AA:$AA,MATCH($A2169,lookup!$A:$A,0)))</f>
        <v>3_AsiaPac</v>
      </c>
      <c r="AL2169" t="str">
        <f>IF(AND($CF2169&lt;&gt;"",IFERROR(INDEX(subsample_country_map!$C:$C,MATCH($CF2169,subsample_country_map!$A:$A,0)),"")&lt;&gt;""),INDEX(subsample_country_map!$C:$C,MATCH($CF2169,subsample_country_map!$A:$A,0)),INDEX(lookup!$AB:$AB,MATCH($A2169,lookup!$A:$A,0)))</f>
        <v>2_developing</v>
      </c>
      <c r="AM2169" t="str">
        <f>IF(AND($CF2169&lt;&gt;"",IFERROR(INDEX(subsample_country_map!$D:$D,MATCH($CF2169,subsample_country_map!$A:$A,0)),"")&lt;&gt;""),INDEX(subsample_country_map!$D:$D,MATCH($CF2169,subsample_country_map!$A:$A,0)),INDEX(lookup!$AC:$AC,MATCH($A2169,lookup!$A:$A,0)))</f>
        <v>2_non_western</v>
      </c>
      <c r="AN2169" t="str">
        <f>IF(AND($CF2169&lt;&gt;"",IFERROR(INDEX(subsample_country_map!$E:$E,MATCH($CF2169,subsample_country_map!$A:$A,0)),"")&lt;&gt;""),INDEX(subsample_country_map!$E:$E,MATCH($CF2169,subsample_country_map!$A:$A,0)),INDEX(lookup!$AD:$AD,MATCH($A2169,lookup!$A:$A,0)))</f>
        <v>2_civil law</v>
      </c>
      <c r="AO2169" t="str">
        <f>INDEX(lookup!$Y:$Y,MATCH($A2169,lookup!$A:$A,0))</f>
        <v>0_published</v>
      </c>
      <c r="AP2169" t="str">
        <f>INDEX(lookup!$Z:$Z,MATCH($A2169,lookup!$A:$A,0))</f>
        <v>1_VHB high</v>
      </c>
      <c r="AQ2169" t="str">
        <f>INDEX(lookup!$W:$W,MATCH($A2169,lookup!$A:$A,0))</f>
        <v>1_fin/acc/econ</v>
      </c>
      <c r="AS2169" t="inlineStr">
        <is>
          <t>staging</t>
        </is>
      </c>
      <c r="AT2169" t="inlineStr">
        <is>
          <t>good-CER</t>
        </is>
      </c>
      <c r="AU2169" t="inlineStr">
        <is>
          <t>cost</t>
        </is>
      </c>
      <c r="AV2169" t="inlineStr">
        <is>
          <t>-2.671</t>
        </is>
      </c>
      <c r="AW2169" t="inlineStr">
        <is>
          <t>0.975</t>
        </is>
      </c>
      <c r="BA2169" t="n">
        <v>561</v>
      </c>
      <c r="BB2169" t="inlineStr">
        <is>
          <t>0</t>
        </is>
      </c>
      <c r="BC2169" t="inlineStr">
        <is>
          <t>OLS</t>
        </is>
      </c>
      <c r="BD2169" t="inlineStr">
        <is>
          <t>robust (unclustered)</t>
        </is>
      </c>
      <c r="BE2169" t="inlineStr">
        <is>
          <t>none</t>
        </is>
      </c>
      <c r="BI2169" t="inlineStr">
        <is>
          <t>Table 8</t>
        </is>
      </c>
      <c r="BJ2169" t="inlineStr">
        <is>
          <t>Column (3)</t>
        </is>
      </c>
      <c r="BK2169" t="inlineStr">
        <is>
          <t>10</t>
        </is>
      </c>
      <c r="BL2169" t="inlineStr">
        <is>
          <t>EIDA -2.671*** (0.975)</t>
        </is>
      </c>
      <c r="BM2169" t="inlineStr">
        <is>
          <t>EIDA</t>
        </is>
      </c>
      <c r="BN2169" t="inlineStr">
        <is>
          <t>Spread</t>
        </is>
      </c>
      <c r="BO2169" t="inlineStr">
        <is>
          <t>update</t>
        </is>
      </c>
      <c r="BP2169" t="inlineStr">
        <is>
          <t>Tang et al (2023)</t>
        </is>
      </c>
      <c r="BQ2169" t="inlineStr">
        <is>
          <t>computed</t>
        </is>
      </c>
      <c r="BT2169" t="n">
        <v>0</v>
      </c>
      <c r="BU2169" t="inlineStr">
        <is>
          <t>staging_Tang_et_al_2023.csv</t>
        </is>
      </c>
      <c r="BW2169" t="n">
        <v>2016</v>
      </c>
      <c r="BX2169" t="n">
        <v>2020</v>
      </c>
      <c r="BY2169" t="inlineStr">
        <is>
          <t>China</t>
        </is>
      </c>
      <c r="BZ2169" t="n">
        <v>2018</v>
      </c>
      <c r="CA2169" t="n">
        <v>1</v>
      </c>
      <c r="CB2169" t="n">
        <v>1</v>
      </c>
      <c r="CC2169" t="n">
        <v>1</v>
      </c>
      <c r="CD2169" t="n">
        <v>-0.1154049027106597</v>
      </c>
      <c r="CE2169" t="n">
        <v>1</v>
      </c>
    </row>
    <row r="2170">
      <c r="A2170" t="inlineStr">
        <is>
          <t>Tang et al (2023)</t>
        </is>
      </c>
      <c r="B2170" t="n">
        <v>3475</v>
      </c>
      <c r="C2170" t="n">
        <v>-0.1091166318237803</v>
      </c>
      <c r="D2170" t="n">
        <v>561</v>
      </c>
      <c r="E2170">
        <f>IF(ISNUMBER($BA2170),$BA2170,IF(AND(ISNUMBER($D2170),ISNUMBER($BW2170),ISNUMBER($BX2170)),$D2170*($BX2170-$BW2170+1),""))</f>
        <v>561.0</v>
      </c>
      <c r="H2170" t="inlineStr">
        <is>
          <t>partial</t>
        </is>
      </c>
      <c r="I2170" t="inlineStr">
        <is>
          <t>Regression Cofficient and Standard Error  available</t>
        </is>
      </c>
      <c r="J2170">
        <f>IF($BW2170&lt;&gt;"",$BW2170,"")</f>
        <v>2016.0</v>
      </c>
      <c r="K2170">
        <f>IF($BX2170&lt;&gt;"",$BX2170,"")</f>
        <v>2020.0</v>
      </c>
      <c r="L2170">
        <f>IF(AND(ISNUMBER($BW2170),ISNUMBER($BX2170)),($BW2170+$BX2170)/2,"")</f>
        <v>2018.0</v>
      </c>
      <c r="M2170">
        <f>IF($L2170&lt;&gt;"",$L2170,"")</f>
        <v>2018.0</v>
      </c>
      <c r="N2170">
        <f>IF(AND(ISNUMBER($BW2170),ISNUMBER($BX2170)),MIN(1,MAX(0,($BX2170-2016+1)/($BX2170-$BW2170+1))),"")</f>
        <v>1.0</v>
      </c>
      <c r="O2170">
        <f>IF(AND(ISNUMBER($BW2170),ISNUMBER($BX2170)),MIN(1,MAX(0,($BX2170-2017+1)/($BX2170-$BW2170+1))),"")</f>
        <v>0.8</v>
      </c>
      <c r="P2170">
        <f>IF(AND(ISNUMBER($BW2170),ISNUMBER($BX2170)),MIN(1,MAX(0,($BX2170-2018+1)/($BX2170-$BW2170+1))),"")</f>
        <v>0.6</v>
      </c>
      <c r="Q2170">
        <f>IF(AND(ISNUMBER($BW2170),ISNUMBER($BX2170)),MIN(1,MAX(0,($BX2170-2019+1)/($BX2170-$BW2170+1))),"")</f>
        <v>0.4</v>
      </c>
      <c r="R2170">
        <f>IF(AND(ISNUMBER($BW2170),ISNUMBER($BX2170)),MIN(1,MAX(0,($BX2170-2016+1)/($BX2170-$BW2170+1))),"")</f>
        <v>1.0</v>
      </c>
      <c r="S2170">
        <f>IF($L2170&lt;&gt;"",IF($L2170&gt;=2015.5,1,0),"")</f>
        <v>1.0</v>
      </c>
      <c r="T2170">
        <f>IF($L2170&lt;&gt;"",IF($L2170&gt;=2016,1,0),"")</f>
        <v>1.0</v>
      </c>
      <c r="U2170">
        <f>IF(ISNUMBER($BX2170),IF($BX2170&gt;=2016,1,0),"")</f>
        <v>1.0</v>
      </c>
      <c r="V2170">
        <f>IF(ISNUMBER($BW2170),IF($BW2170&gt;=2016,1,0),"")</f>
        <v>1.0</v>
      </c>
      <c r="W2170" t="str">
        <f>IF(AND(ISNUMBER($BW2170),ISNUMBER($BX2170)),IF($BW2170&gt;=2016,"post-only",IF($BX2170&lt;2016,"pre-only","mixed")),"")</f>
        <v>post-only</v>
      </c>
      <c r="X2170">
        <f>IF(AND(ISNUMBER($BW2170),ISNUMBER($BX2170)),MIN(1,MAX(0,($BX2170-2017+1)/($BX2170-$BW2170+1))),"")</f>
        <v>0.8</v>
      </c>
      <c r="Y2170">
        <f>IF(AND(ISNUMBER($BW2170),ISNUMBER($BX2170)),MIN(1,MAX(0,($BX2170-2018+1)/($BX2170-$BW2170+1))),"")</f>
        <v>0.6</v>
      </c>
      <c r="Z2170">
        <f>IF(AND(ISNUMBER($BW2170),ISNUMBER($BX2170)),MIN(1,MAX(0,($BX2170-2019+1)/($BX2170-$BW2170+1))),"")</f>
        <v>0.4</v>
      </c>
      <c r="AA2170">
        <f>IF(ISNUMBER($BX2170),IF($BX2170&gt;=2017,1,0),"")</f>
        <v>1.0</v>
      </c>
      <c r="AB2170">
        <f>IF(ISNUMBER($BX2170),IF($BX2170&gt;=2018,1,0),"")</f>
        <v>1.0</v>
      </c>
      <c r="AC2170">
        <f>IF(ISNUMBER($BX2170),IF($BX2170&gt;=2019,1,0),"")</f>
        <v>1.0</v>
      </c>
      <c r="AD2170">
        <f>IF($L2170&lt;&gt;"",IF($L2170&gt;2013,1,0),"")</f>
        <v>1.0</v>
      </c>
      <c r="AE2170">
        <f>IF($L2170&lt;&gt;"",1+IF($L2170&gt;2011,1,0)+IF($L2170&gt;2014,1,0),"")</f>
        <v>3.0</v>
      </c>
      <c r="AF2170" t="inlineStr">
        <is>
          <t>bond (yield)</t>
        </is>
      </c>
      <c r="AG2170" t="inlineStr">
        <is>
          <t>disclosure</t>
        </is>
      </c>
      <c r="AH2170" t="inlineStr">
        <is>
          <t>99_NCE</t>
        </is>
      </c>
      <c r="AI2170" t="inlineStr">
        <is>
          <t>without ETS/CT</t>
        </is>
      </c>
      <c r="AJ2170" t="inlineStr">
        <is>
          <t>without ETS/CT</t>
        </is>
      </c>
      <c r="AK2170" t="str">
        <f>IF(AND($CF2170&lt;&gt;"",IFERROR(INDEX(subsample_country_map!$B:$B,MATCH($CF2170,subsample_country_map!$A:$A,0)),"")&lt;&gt;""),INDEX(subsample_country_map!$B:$B,MATCH($CF2170,subsample_country_map!$A:$A,0)),INDEX(lookup!$AA:$AA,MATCH($A2170,lookup!$A:$A,0)))</f>
        <v>3_AsiaPac</v>
      </c>
      <c r="AL2170" t="str">
        <f>IF(AND($CF2170&lt;&gt;"",IFERROR(INDEX(subsample_country_map!$C:$C,MATCH($CF2170,subsample_country_map!$A:$A,0)),"")&lt;&gt;""),INDEX(subsample_country_map!$C:$C,MATCH($CF2170,subsample_country_map!$A:$A,0)),INDEX(lookup!$AB:$AB,MATCH($A2170,lookup!$A:$A,0)))</f>
        <v>2_developing</v>
      </c>
      <c r="AM2170" t="str">
        <f>IF(AND($CF2170&lt;&gt;"",IFERROR(INDEX(subsample_country_map!$D:$D,MATCH($CF2170,subsample_country_map!$A:$A,0)),"")&lt;&gt;""),INDEX(subsample_country_map!$D:$D,MATCH($CF2170,subsample_country_map!$A:$A,0)),INDEX(lookup!$AC:$AC,MATCH($A2170,lookup!$A:$A,0)))</f>
        <v>2_non_western</v>
      </c>
      <c r="AN2170" t="str">
        <f>IF(AND($CF2170&lt;&gt;"",IFERROR(INDEX(subsample_country_map!$E:$E,MATCH($CF2170,subsample_country_map!$A:$A,0)),"")&lt;&gt;""),INDEX(subsample_country_map!$E:$E,MATCH($CF2170,subsample_country_map!$A:$A,0)),INDEX(lookup!$AD:$AD,MATCH($A2170,lookup!$A:$A,0)))</f>
        <v>2_civil law</v>
      </c>
      <c r="AO2170" t="str">
        <f>INDEX(lookup!$Y:$Y,MATCH($A2170,lookup!$A:$A,0))</f>
        <v>0_published</v>
      </c>
      <c r="AP2170" t="str">
        <f>INDEX(lookup!$Z:$Z,MATCH($A2170,lookup!$A:$A,0))</f>
        <v>1_VHB high</v>
      </c>
      <c r="AQ2170" t="str">
        <f>INDEX(lookup!$W:$W,MATCH($A2170,lookup!$A:$A,0))</f>
        <v>1_fin/acc/econ</v>
      </c>
      <c r="AS2170" t="inlineStr">
        <is>
          <t>staging</t>
        </is>
      </c>
      <c r="AT2170" t="inlineStr">
        <is>
          <t>good-CER</t>
        </is>
      </c>
      <c r="AU2170" t="inlineStr">
        <is>
          <t>cost</t>
        </is>
      </c>
      <c r="AV2170" t="inlineStr">
        <is>
          <t>-0.091</t>
        </is>
      </c>
      <c r="AW2170" t="inlineStr">
        <is>
          <t>0.035</t>
        </is>
      </c>
      <c r="BA2170" t="n">
        <v>561</v>
      </c>
      <c r="BB2170" t="inlineStr">
        <is>
          <t>0</t>
        </is>
      </c>
      <c r="BC2170" t="inlineStr">
        <is>
          <t>OLS</t>
        </is>
      </c>
      <c r="BD2170" t="inlineStr">
        <is>
          <t>robust (unclustered)</t>
        </is>
      </c>
      <c r="BE2170" t="inlineStr">
        <is>
          <t>none</t>
        </is>
      </c>
      <c r="BI2170" t="inlineStr">
        <is>
          <t>Table 8</t>
        </is>
      </c>
      <c r="BJ2170" t="inlineStr">
        <is>
          <t>Column (4)</t>
        </is>
      </c>
      <c r="BK2170" t="inlineStr">
        <is>
          <t>10</t>
        </is>
      </c>
      <c r="BL2170" t="inlineStr">
        <is>
          <t>EIDP -0.091*** (0.035)</t>
        </is>
      </c>
      <c r="BM2170" t="inlineStr">
        <is>
          <t>EIDP</t>
        </is>
      </c>
      <c r="BN2170" t="inlineStr">
        <is>
          <t>Spread</t>
        </is>
      </c>
      <c r="BO2170" t="inlineStr">
        <is>
          <t>update</t>
        </is>
      </c>
      <c r="BP2170" t="inlineStr">
        <is>
          <t>Tang et al (2023)</t>
        </is>
      </c>
      <c r="BQ2170" t="inlineStr">
        <is>
          <t>computed</t>
        </is>
      </c>
      <c r="BT2170" t="n">
        <v>0</v>
      </c>
      <c r="BU2170" t="inlineStr">
        <is>
          <t>staging_Tang_et_al_2023.csv</t>
        </is>
      </c>
      <c r="BW2170" t="n">
        <v>2016</v>
      </c>
      <c r="BX2170" t="n">
        <v>2020</v>
      </c>
      <c r="BY2170" t="inlineStr">
        <is>
          <t>China</t>
        </is>
      </c>
      <c r="BZ2170" t="n">
        <v>2018</v>
      </c>
      <c r="CA2170" t="n">
        <v>1</v>
      </c>
      <c r="CB2170" t="n">
        <v>1</v>
      </c>
      <c r="CC2170" t="n">
        <v>1</v>
      </c>
      <c r="CD2170" t="n">
        <v>-0.1095528156469097</v>
      </c>
      <c r="CE2170" t="n">
        <v>1</v>
      </c>
    </row>
    <row r="2171">
      <c r="A2171" t="inlineStr">
        <is>
          <t>Tang et al (2023)</t>
        </is>
      </c>
      <c r="B2171" t="n">
        <v>3476</v>
      </c>
      <c r="C2171" t="n">
        <v>-0.09390456367874848</v>
      </c>
      <c r="D2171" t="n">
        <v>561</v>
      </c>
      <c r="E2171">
        <f>IF(ISNUMBER($BA2171),$BA2171,IF(AND(ISNUMBER($D2171),ISNUMBER($BW2171),ISNUMBER($BX2171)),$D2171*($BX2171-$BW2171+1),""))</f>
        <v>561.0</v>
      </c>
      <c r="H2171" t="inlineStr">
        <is>
          <t>partial</t>
        </is>
      </c>
      <c r="I2171" t="inlineStr">
        <is>
          <t>Regression Cofficient and Standard Error  available</t>
        </is>
      </c>
      <c r="J2171">
        <f>IF($BW2171&lt;&gt;"",$BW2171,"")</f>
        <v>2016.0</v>
      </c>
      <c r="K2171">
        <f>IF($BX2171&lt;&gt;"",$BX2171,"")</f>
        <v>2020.0</v>
      </c>
      <c r="L2171">
        <f>IF(AND(ISNUMBER($BW2171),ISNUMBER($BX2171)),($BW2171+$BX2171)/2,"")</f>
        <v>2018.0</v>
      </c>
      <c r="M2171">
        <f>IF($L2171&lt;&gt;"",$L2171,"")</f>
        <v>2018.0</v>
      </c>
      <c r="N2171">
        <f>IF(AND(ISNUMBER($BW2171),ISNUMBER($BX2171)),MIN(1,MAX(0,($BX2171-2016+1)/($BX2171-$BW2171+1))),"")</f>
        <v>1.0</v>
      </c>
      <c r="O2171">
        <f>IF(AND(ISNUMBER($BW2171),ISNUMBER($BX2171)),MIN(1,MAX(0,($BX2171-2017+1)/($BX2171-$BW2171+1))),"")</f>
        <v>0.8</v>
      </c>
      <c r="P2171">
        <f>IF(AND(ISNUMBER($BW2171),ISNUMBER($BX2171)),MIN(1,MAX(0,($BX2171-2018+1)/($BX2171-$BW2171+1))),"")</f>
        <v>0.6</v>
      </c>
      <c r="Q2171">
        <f>IF(AND(ISNUMBER($BW2171),ISNUMBER($BX2171)),MIN(1,MAX(0,($BX2171-2019+1)/($BX2171-$BW2171+1))),"")</f>
        <v>0.4</v>
      </c>
      <c r="R2171">
        <f>IF(AND(ISNUMBER($BW2171),ISNUMBER($BX2171)),MIN(1,MAX(0,($BX2171-2016+1)/($BX2171-$BW2171+1))),"")</f>
        <v>1.0</v>
      </c>
      <c r="S2171">
        <f>IF($L2171&lt;&gt;"",IF($L2171&gt;=2015.5,1,0),"")</f>
        <v>1.0</v>
      </c>
      <c r="T2171">
        <f>IF($L2171&lt;&gt;"",IF($L2171&gt;=2016,1,0),"")</f>
        <v>1.0</v>
      </c>
      <c r="U2171">
        <f>IF(ISNUMBER($BX2171),IF($BX2171&gt;=2016,1,0),"")</f>
        <v>1.0</v>
      </c>
      <c r="V2171">
        <f>IF(ISNUMBER($BW2171),IF($BW2171&gt;=2016,1,0),"")</f>
        <v>1.0</v>
      </c>
      <c r="W2171" t="str">
        <f>IF(AND(ISNUMBER($BW2171),ISNUMBER($BX2171)),IF($BW2171&gt;=2016,"post-only",IF($BX2171&lt;2016,"pre-only","mixed")),"")</f>
        <v>post-only</v>
      </c>
      <c r="X2171">
        <f>IF(AND(ISNUMBER($BW2171),ISNUMBER($BX2171)),MIN(1,MAX(0,($BX2171-2017+1)/($BX2171-$BW2171+1))),"")</f>
        <v>0.8</v>
      </c>
      <c r="Y2171">
        <f>IF(AND(ISNUMBER($BW2171),ISNUMBER($BX2171)),MIN(1,MAX(0,($BX2171-2018+1)/($BX2171-$BW2171+1))),"")</f>
        <v>0.6</v>
      </c>
      <c r="Z2171">
        <f>IF(AND(ISNUMBER($BW2171),ISNUMBER($BX2171)),MIN(1,MAX(0,($BX2171-2019+1)/($BX2171-$BW2171+1))),"")</f>
        <v>0.4</v>
      </c>
      <c r="AA2171">
        <f>IF(ISNUMBER($BX2171),IF($BX2171&gt;=2017,1,0),"")</f>
        <v>1.0</v>
      </c>
      <c r="AB2171">
        <f>IF(ISNUMBER($BX2171),IF($BX2171&gt;=2018,1,0),"")</f>
        <v>1.0</v>
      </c>
      <c r="AC2171">
        <f>IF(ISNUMBER($BX2171),IF($BX2171&gt;=2019,1,0),"")</f>
        <v>1.0</v>
      </c>
      <c r="AD2171">
        <f>IF($L2171&lt;&gt;"",IF($L2171&gt;2013,1,0),"")</f>
        <v>1.0</v>
      </c>
      <c r="AE2171">
        <f>IF($L2171&lt;&gt;"",1+IF($L2171&gt;2011,1,0)+IF($L2171&gt;2014,1,0),"")</f>
        <v>3.0</v>
      </c>
      <c r="AF2171" t="inlineStr">
        <is>
          <t>bond (yield)</t>
        </is>
      </c>
      <c r="AG2171" t="inlineStr">
        <is>
          <t>disclosure</t>
        </is>
      </c>
      <c r="AH2171" t="inlineStr">
        <is>
          <t>99_NCE</t>
        </is>
      </c>
      <c r="AI2171" t="inlineStr">
        <is>
          <t>without ETS/CT</t>
        </is>
      </c>
      <c r="AJ2171" t="inlineStr">
        <is>
          <t>without ETS/CT</t>
        </is>
      </c>
      <c r="AK2171" t="str">
        <f>IF(AND($CF2171&lt;&gt;"",IFERROR(INDEX(subsample_country_map!$B:$B,MATCH($CF2171,subsample_country_map!$A:$A,0)),"")&lt;&gt;""),INDEX(subsample_country_map!$B:$B,MATCH($CF2171,subsample_country_map!$A:$A,0)),INDEX(lookup!$AA:$AA,MATCH($A2171,lookup!$A:$A,0)))</f>
        <v>3_AsiaPac</v>
      </c>
      <c r="AL2171" t="str">
        <f>IF(AND($CF2171&lt;&gt;"",IFERROR(INDEX(subsample_country_map!$C:$C,MATCH($CF2171,subsample_country_map!$A:$A,0)),"")&lt;&gt;""),INDEX(subsample_country_map!$C:$C,MATCH($CF2171,subsample_country_map!$A:$A,0)),INDEX(lookup!$AB:$AB,MATCH($A2171,lookup!$A:$A,0)))</f>
        <v>2_developing</v>
      </c>
      <c r="AM2171" t="str">
        <f>IF(AND($CF2171&lt;&gt;"",IFERROR(INDEX(subsample_country_map!$D:$D,MATCH($CF2171,subsample_country_map!$A:$A,0)),"")&lt;&gt;""),INDEX(subsample_country_map!$D:$D,MATCH($CF2171,subsample_country_map!$A:$A,0)),INDEX(lookup!$AC:$AC,MATCH($A2171,lookup!$A:$A,0)))</f>
        <v>2_non_western</v>
      </c>
      <c r="AN2171" t="str">
        <f>IF(AND($CF2171&lt;&gt;"",IFERROR(INDEX(subsample_country_map!$E:$E,MATCH($CF2171,subsample_country_map!$A:$A,0)),"")&lt;&gt;""),INDEX(subsample_country_map!$E:$E,MATCH($CF2171,subsample_country_map!$A:$A,0)),INDEX(lookup!$AD:$AD,MATCH($A2171,lookup!$A:$A,0)))</f>
        <v>2_civil law</v>
      </c>
      <c r="AO2171" t="str">
        <f>INDEX(lookup!$Y:$Y,MATCH($A2171,lookup!$A:$A,0))</f>
        <v>0_published</v>
      </c>
      <c r="AP2171" t="str">
        <f>INDEX(lookup!$Z:$Z,MATCH($A2171,lookup!$A:$A,0))</f>
        <v>1_VHB high</v>
      </c>
      <c r="AQ2171" t="str">
        <f>INDEX(lookup!$W:$W,MATCH($A2171,lookup!$A:$A,0))</f>
        <v>1_fin/acc/econ</v>
      </c>
      <c r="AS2171" t="inlineStr">
        <is>
          <t>staging</t>
        </is>
      </c>
      <c r="AT2171" t="inlineStr">
        <is>
          <t>good-CER</t>
        </is>
      </c>
      <c r="AU2171" t="inlineStr">
        <is>
          <t>cost</t>
        </is>
      </c>
      <c r="AV2171" t="inlineStr">
        <is>
          <t>-0.105</t>
        </is>
      </c>
      <c r="AW2171" t="inlineStr">
        <is>
          <t>0.047</t>
        </is>
      </c>
      <c r="BA2171" t="n">
        <v>561</v>
      </c>
      <c r="BB2171" t="inlineStr">
        <is>
          <t>0</t>
        </is>
      </c>
      <c r="BC2171" t="inlineStr">
        <is>
          <t>OLS</t>
        </is>
      </c>
      <c r="BD2171" t="inlineStr">
        <is>
          <t>robust (unclustered)</t>
        </is>
      </c>
      <c r="BE2171" t="inlineStr">
        <is>
          <t>none</t>
        </is>
      </c>
      <c r="BI2171" t="inlineStr">
        <is>
          <t>Table 8</t>
        </is>
      </c>
      <c r="BJ2171" t="inlineStr">
        <is>
          <t>Column (5)</t>
        </is>
      </c>
      <c r="BK2171" t="inlineStr">
        <is>
          <t>10</t>
        </is>
      </c>
      <c r="BL2171" t="inlineStr">
        <is>
          <t>EIDS -0.105** (0.047)</t>
        </is>
      </c>
      <c r="BM2171" t="inlineStr">
        <is>
          <t>EIDS</t>
        </is>
      </c>
      <c r="BN2171" t="inlineStr">
        <is>
          <t>Spread</t>
        </is>
      </c>
      <c r="BO2171" t="inlineStr">
        <is>
          <t>update</t>
        </is>
      </c>
      <c r="BP2171" t="inlineStr">
        <is>
          <t>Tang et al (2023)</t>
        </is>
      </c>
      <c r="BQ2171" t="inlineStr">
        <is>
          <t>computed</t>
        </is>
      </c>
      <c r="BT2171" t="n">
        <v>0</v>
      </c>
      <c r="BU2171" t="inlineStr">
        <is>
          <t>staging_Tang_et_al_2023.csv</t>
        </is>
      </c>
      <c r="BW2171" t="n">
        <v>2016</v>
      </c>
      <c r="BX2171" t="n">
        <v>2020</v>
      </c>
      <c r="BY2171" t="inlineStr">
        <is>
          <t>China</t>
        </is>
      </c>
      <c r="BZ2171" t="n">
        <v>2018</v>
      </c>
      <c r="CA2171" t="n">
        <v>1</v>
      </c>
      <c r="CB2171" t="n">
        <v>1</v>
      </c>
      <c r="CC2171" t="n">
        <v>1</v>
      </c>
      <c r="CD2171" t="n">
        <v>-0.09418205222646921</v>
      </c>
      <c r="CE2171" t="n">
        <v>1</v>
      </c>
    </row>
    <row r="2172">
      <c r="A2172" t="inlineStr">
        <is>
          <t>Tang et al (2023)</t>
        </is>
      </c>
      <c r="B2172" t="n">
        <v>3477</v>
      </c>
      <c r="C2172" t="n">
        <v>-0.08236268144752054</v>
      </c>
      <c r="D2172" t="n">
        <v>561</v>
      </c>
      <c r="E2172">
        <f>IF(ISNUMBER($BA2172),$BA2172,IF(AND(ISNUMBER($D2172),ISNUMBER($BW2172),ISNUMBER($BX2172)),$D2172*($BX2172-$BW2172+1),""))</f>
        <v>561.0</v>
      </c>
      <c r="H2172" t="inlineStr">
        <is>
          <t>partial</t>
        </is>
      </c>
      <c r="I2172" t="inlineStr">
        <is>
          <t>Regression Cofficient and Standard Error  available</t>
        </is>
      </c>
      <c r="J2172">
        <f>IF($BW2172&lt;&gt;"",$BW2172,"")</f>
        <v>2016.0</v>
      </c>
      <c r="K2172">
        <f>IF($BX2172&lt;&gt;"",$BX2172,"")</f>
        <v>2020.0</v>
      </c>
      <c r="L2172">
        <f>IF(AND(ISNUMBER($BW2172),ISNUMBER($BX2172)),($BW2172+$BX2172)/2,"")</f>
        <v>2018.0</v>
      </c>
      <c r="M2172">
        <f>IF($L2172&lt;&gt;"",$L2172,"")</f>
        <v>2018.0</v>
      </c>
      <c r="N2172">
        <f>IF(AND(ISNUMBER($BW2172),ISNUMBER($BX2172)),MIN(1,MAX(0,($BX2172-2016+1)/($BX2172-$BW2172+1))),"")</f>
        <v>1.0</v>
      </c>
      <c r="O2172">
        <f>IF(AND(ISNUMBER($BW2172),ISNUMBER($BX2172)),MIN(1,MAX(0,($BX2172-2017+1)/($BX2172-$BW2172+1))),"")</f>
        <v>0.8</v>
      </c>
      <c r="P2172">
        <f>IF(AND(ISNUMBER($BW2172),ISNUMBER($BX2172)),MIN(1,MAX(0,($BX2172-2018+1)/($BX2172-$BW2172+1))),"")</f>
        <v>0.6</v>
      </c>
      <c r="Q2172">
        <f>IF(AND(ISNUMBER($BW2172),ISNUMBER($BX2172)),MIN(1,MAX(0,($BX2172-2019+1)/($BX2172-$BW2172+1))),"")</f>
        <v>0.4</v>
      </c>
      <c r="R2172">
        <f>IF(AND(ISNUMBER($BW2172),ISNUMBER($BX2172)),MIN(1,MAX(0,($BX2172-2016+1)/($BX2172-$BW2172+1))),"")</f>
        <v>1.0</v>
      </c>
      <c r="S2172">
        <f>IF($L2172&lt;&gt;"",IF($L2172&gt;=2015.5,1,0),"")</f>
        <v>1.0</v>
      </c>
      <c r="T2172">
        <f>IF($L2172&lt;&gt;"",IF($L2172&gt;=2016,1,0),"")</f>
        <v>1.0</v>
      </c>
      <c r="U2172">
        <f>IF(ISNUMBER($BX2172),IF($BX2172&gt;=2016,1,0),"")</f>
        <v>1.0</v>
      </c>
      <c r="V2172">
        <f>IF(ISNUMBER($BW2172),IF($BW2172&gt;=2016,1,0),"")</f>
        <v>1.0</v>
      </c>
      <c r="W2172" t="str">
        <f>IF(AND(ISNUMBER($BW2172),ISNUMBER($BX2172)),IF($BW2172&gt;=2016,"post-only",IF($BX2172&lt;2016,"pre-only","mixed")),"")</f>
        <v>post-only</v>
      </c>
      <c r="X2172">
        <f>IF(AND(ISNUMBER($BW2172),ISNUMBER($BX2172)),MIN(1,MAX(0,($BX2172-2017+1)/($BX2172-$BW2172+1))),"")</f>
        <v>0.8</v>
      </c>
      <c r="Y2172">
        <f>IF(AND(ISNUMBER($BW2172),ISNUMBER($BX2172)),MIN(1,MAX(0,($BX2172-2018+1)/($BX2172-$BW2172+1))),"")</f>
        <v>0.6</v>
      </c>
      <c r="Z2172">
        <f>IF(AND(ISNUMBER($BW2172),ISNUMBER($BX2172)),MIN(1,MAX(0,($BX2172-2019+1)/($BX2172-$BW2172+1))),"")</f>
        <v>0.4</v>
      </c>
      <c r="AA2172">
        <f>IF(ISNUMBER($BX2172),IF($BX2172&gt;=2017,1,0),"")</f>
        <v>1.0</v>
      </c>
      <c r="AB2172">
        <f>IF(ISNUMBER($BX2172),IF($BX2172&gt;=2018,1,0),"")</f>
        <v>1.0</v>
      </c>
      <c r="AC2172">
        <f>IF(ISNUMBER($BX2172),IF($BX2172&gt;=2019,1,0),"")</f>
        <v>1.0</v>
      </c>
      <c r="AD2172">
        <f>IF($L2172&lt;&gt;"",IF($L2172&gt;2013,1,0),"")</f>
        <v>1.0</v>
      </c>
      <c r="AE2172">
        <f>IF($L2172&lt;&gt;"",1+IF($L2172&gt;2011,1,0)+IF($L2172&gt;2014,1,0),"")</f>
        <v>3.0</v>
      </c>
      <c r="AF2172" t="inlineStr">
        <is>
          <t>bond (yield)</t>
        </is>
      </c>
      <c r="AG2172" t="inlineStr">
        <is>
          <t>disclosure</t>
        </is>
      </c>
      <c r="AH2172" t="inlineStr">
        <is>
          <t>99_NCE</t>
        </is>
      </c>
      <c r="AI2172" t="inlineStr">
        <is>
          <t>without ETS/CT</t>
        </is>
      </c>
      <c r="AJ2172" t="inlineStr">
        <is>
          <t>without ETS/CT</t>
        </is>
      </c>
      <c r="AK2172" t="str">
        <f>IF(AND($CF2172&lt;&gt;"",IFERROR(INDEX(subsample_country_map!$B:$B,MATCH($CF2172,subsample_country_map!$A:$A,0)),"")&lt;&gt;""),INDEX(subsample_country_map!$B:$B,MATCH($CF2172,subsample_country_map!$A:$A,0)),INDEX(lookup!$AA:$AA,MATCH($A2172,lookup!$A:$A,0)))</f>
        <v>3_AsiaPac</v>
      </c>
      <c r="AL2172" t="str">
        <f>IF(AND($CF2172&lt;&gt;"",IFERROR(INDEX(subsample_country_map!$C:$C,MATCH($CF2172,subsample_country_map!$A:$A,0)),"")&lt;&gt;""),INDEX(subsample_country_map!$C:$C,MATCH($CF2172,subsample_country_map!$A:$A,0)),INDEX(lookup!$AB:$AB,MATCH($A2172,lookup!$A:$A,0)))</f>
        <v>2_developing</v>
      </c>
      <c r="AM2172" t="str">
        <f>IF(AND($CF2172&lt;&gt;"",IFERROR(INDEX(subsample_country_map!$D:$D,MATCH($CF2172,subsample_country_map!$A:$A,0)),"")&lt;&gt;""),INDEX(subsample_country_map!$D:$D,MATCH($CF2172,subsample_country_map!$A:$A,0)),INDEX(lookup!$AC:$AC,MATCH($A2172,lookup!$A:$A,0)))</f>
        <v>2_non_western</v>
      </c>
      <c r="AN2172" t="str">
        <f>IF(AND($CF2172&lt;&gt;"",IFERROR(INDEX(subsample_country_map!$E:$E,MATCH($CF2172,subsample_country_map!$A:$A,0)),"")&lt;&gt;""),INDEX(subsample_country_map!$E:$E,MATCH($CF2172,subsample_country_map!$A:$A,0)),INDEX(lookup!$AD:$AD,MATCH($A2172,lookup!$A:$A,0)))</f>
        <v>2_civil law</v>
      </c>
      <c r="AO2172" t="str">
        <f>INDEX(lookup!$Y:$Y,MATCH($A2172,lookup!$A:$A,0))</f>
        <v>0_published</v>
      </c>
      <c r="AP2172" t="str">
        <f>INDEX(lookup!$Z:$Z,MATCH($A2172,lookup!$A:$A,0))</f>
        <v>1_VHB high</v>
      </c>
      <c r="AQ2172" t="str">
        <f>INDEX(lookup!$W:$W,MATCH($A2172,lookup!$A:$A,0))</f>
        <v>1_fin/acc/econ</v>
      </c>
      <c r="AS2172" t="inlineStr">
        <is>
          <t>staging</t>
        </is>
      </c>
      <c r="AT2172" t="inlineStr">
        <is>
          <t>good-CER</t>
        </is>
      </c>
      <c r="AU2172" t="inlineStr">
        <is>
          <t>cost</t>
        </is>
      </c>
      <c r="AV2172" t="inlineStr">
        <is>
          <t>-0.092</t>
        </is>
      </c>
      <c r="AW2172" t="inlineStr">
        <is>
          <t>0.047</t>
        </is>
      </c>
      <c r="BA2172" t="n">
        <v>561</v>
      </c>
      <c r="BB2172" t="inlineStr">
        <is>
          <t>0</t>
        </is>
      </c>
      <c r="BC2172" t="inlineStr">
        <is>
          <t>OLS</t>
        </is>
      </c>
      <c r="BD2172" t="inlineStr">
        <is>
          <t>robust (unclustered)</t>
        </is>
      </c>
      <c r="BE2172" t="inlineStr">
        <is>
          <t>none</t>
        </is>
      </c>
      <c r="BI2172" t="inlineStr">
        <is>
          <t>Table 8</t>
        </is>
      </c>
      <c r="BJ2172" t="inlineStr">
        <is>
          <t>Column (6)</t>
        </is>
      </c>
      <c r="BK2172" t="inlineStr">
        <is>
          <t>10</t>
        </is>
      </c>
      <c r="BL2172" t="inlineStr">
        <is>
          <t>EIDS -0.092* (0.047)</t>
        </is>
      </c>
      <c r="BM2172" t="inlineStr">
        <is>
          <t>EIDS</t>
        </is>
      </c>
      <c r="BN2172" t="inlineStr">
        <is>
          <t>Spread</t>
        </is>
      </c>
      <c r="BO2172" t="inlineStr">
        <is>
          <t>update</t>
        </is>
      </c>
      <c r="BP2172" t="inlineStr">
        <is>
          <t>Tang et al (2023)</t>
        </is>
      </c>
      <c r="BQ2172" t="inlineStr">
        <is>
          <t>computed</t>
        </is>
      </c>
      <c r="BT2172" t="n">
        <v>0</v>
      </c>
      <c r="BU2172" t="inlineStr">
        <is>
          <t>staging_Tang_et_al_2023.csv</t>
        </is>
      </c>
      <c r="BW2172" t="n">
        <v>2016</v>
      </c>
      <c r="BX2172" t="n">
        <v>2020</v>
      </c>
      <c r="BY2172" t="inlineStr">
        <is>
          <t>China</t>
        </is>
      </c>
      <c r="BZ2172" t="n">
        <v>2018</v>
      </c>
      <c r="CA2172" t="n">
        <v>1</v>
      </c>
      <c r="CB2172" t="n">
        <v>1</v>
      </c>
      <c r="CC2172" t="n">
        <v>1</v>
      </c>
      <c r="CD2172" t="n">
        <v>-0.08254968196834929</v>
      </c>
      <c r="CE2172" t="n">
        <v>1</v>
      </c>
    </row>
    <row r="2173">
      <c r="A2173" t="inlineStr">
        <is>
          <t>Tang et al (2023)</t>
        </is>
      </c>
      <c r="B2173" t="n">
        <v>3478</v>
      </c>
      <c r="C2173" t="n">
        <v>-0.08076101172354173</v>
      </c>
      <c r="D2173" t="n">
        <v>444</v>
      </c>
      <c r="E2173">
        <f>IF(ISNUMBER($BA2173),$BA2173,IF(AND(ISNUMBER($D2173),ISNUMBER($BW2173),ISNUMBER($BX2173)),$D2173*($BX2173-$BW2173+1),""))</f>
        <v>444.0</v>
      </c>
      <c r="H2173" t="inlineStr">
        <is>
          <t>partial</t>
        </is>
      </c>
      <c r="I2173" t="inlineStr">
        <is>
          <t>Regression Cofficient and Standard Error  available</t>
        </is>
      </c>
      <c r="J2173">
        <f>IF($BW2173&lt;&gt;"",$BW2173,"")</f>
        <v>2016.0</v>
      </c>
      <c r="K2173">
        <f>IF($BX2173&lt;&gt;"",$BX2173,"")</f>
        <v>2020.0</v>
      </c>
      <c r="L2173">
        <f>IF(AND(ISNUMBER($BW2173),ISNUMBER($BX2173)),($BW2173+$BX2173)/2,"")</f>
        <v>2018.0</v>
      </c>
      <c r="M2173">
        <f>IF($L2173&lt;&gt;"",$L2173,"")</f>
        <v>2018.0</v>
      </c>
      <c r="N2173">
        <f>IF(AND(ISNUMBER($BW2173),ISNUMBER($BX2173)),MIN(1,MAX(0,($BX2173-2016+1)/($BX2173-$BW2173+1))),"")</f>
        <v>1.0</v>
      </c>
      <c r="O2173">
        <f>IF(AND(ISNUMBER($BW2173),ISNUMBER($BX2173)),MIN(1,MAX(0,($BX2173-2017+1)/($BX2173-$BW2173+1))),"")</f>
        <v>0.8</v>
      </c>
      <c r="P2173">
        <f>IF(AND(ISNUMBER($BW2173),ISNUMBER($BX2173)),MIN(1,MAX(0,($BX2173-2018+1)/($BX2173-$BW2173+1))),"")</f>
        <v>0.6</v>
      </c>
      <c r="Q2173">
        <f>IF(AND(ISNUMBER($BW2173),ISNUMBER($BX2173)),MIN(1,MAX(0,($BX2173-2019+1)/($BX2173-$BW2173+1))),"")</f>
        <v>0.4</v>
      </c>
      <c r="R2173">
        <f>IF(AND(ISNUMBER($BW2173),ISNUMBER($BX2173)),MIN(1,MAX(0,($BX2173-2016+1)/($BX2173-$BW2173+1))),"")</f>
        <v>1.0</v>
      </c>
      <c r="S2173">
        <f>IF($L2173&lt;&gt;"",IF($L2173&gt;=2015.5,1,0),"")</f>
        <v>1.0</v>
      </c>
      <c r="T2173">
        <f>IF($L2173&lt;&gt;"",IF($L2173&gt;=2016,1,0),"")</f>
        <v>1.0</v>
      </c>
      <c r="U2173">
        <f>IF(ISNUMBER($BX2173),IF($BX2173&gt;=2016,1,0),"")</f>
        <v>1.0</v>
      </c>
      <c r="V2173">
        <f>IF(ISNUMBER($BW2173),IF($BW2173&gt;=2016,1,0),"")</f>
        <v>1.0</v>
      </c>
      <c r="W2173" t="str">
        <f>IF(AND(ISNUMBER($BW2173),ISNUMBER($BX2173)),IF($BW2173&gt;=2016,"post-only",IF($BX2173&lt;2016,"pre-only","mixed")),"")</f>
        <v>post-only</v>
      </c>
      <c r="X2173">
        <f>IF(AND(ISNUMBER($BW2173),ISNUMBER($BX2173)),MIN(1,MAX(0,($BX2173-2017+1)/($BX2173-$BW2173+1))),"")</f>
        <v>0.8</v>
      </c>
      <c r="Y2173">
        <f>IF(AND(ISNUMBER($BW2173),ISNUMBER($BX2173)),MIN(1,MAX(0,($BX2173-2018+1)/($BX2173-$BW2173+1))),"")</f>
        <v>0.6</v>
      </c>
      <c r="Z2173">
        <f>IF(AND(ISNUMBER($BW2173),ISNUMBER($BX2173)),MIN(1,MAX(0,($BX2173-2019+1)/($BX2173-$BW2173+1))),"")</f>
        <v>0.4</v>
      </c>
      <c r="AA2173">
        <f>IF(ISNUMBER($BX2173),IF($BX2173&gt;=2017,1,0),"")</f>
        <v>1.0</v>
      </c>
      <c r="AB2173">
        <f>IF(ISNUMBER($BX2173),IF($BX2173&gt;=2018,1,0),"")</f>
        <v>1.0</v>
      </c>
      <c r="AC2173">
        <f>IF(ISNUMBER($BX2173),IF($BX2173&gt;=2019,1,0),"")</f>
        <v>1.0</v>
      </c>
      <c r="AD2173">
        <f>IF($L2173&lt;&gt;"",IF($L2173&gt;2013,1,0),"")</f>
        <v>1.0</v>
      </c>
      <c r="AE2173">
        <f>IF($L2173&lt;&gt;"",1+IF($L2173&gt;2011,1,0)+IF($L2173&gt;2014,1,0),"")</f>
        <v>3.0</v>
      </c>
      <c r="AF2173" t="inlineStr">
        <is>
          <t>bond (yield)</t>
        </is>
      </c>
      <c r="AG2173" t="inlineStr">
        <is>
          <t>disclosure</t>
        </is>
      </c>
      <c r="AH2173" t="inlineStr">
        <is>
          <t>99_NCE</t>
        </is>
      </c>
      <c r="AI2173" t="inlineStr">
        <is>
          <t>without ETS/CT</t>
        </is>
      </c>
      <c r="AJ2173" t="inlineStr">
        <is>
          <t>without ETS/CT</t>
        </is>
      </c>
      <c r="AK2173" t="str">
        <f>IF(AND($CF2173&lt;&gt;"",IFERROR(INDEX(subsample_country_map!$B:$B,MATCH($CF2173,subsample_country_map!$A:$A,0)),"")&lt;&gt;""),INDEX(subsample_country_map!$B:$B,MATCH($CF2173,subsample_country_map!$A:$A,0)),INDEX(lookup!$AA:$AA,MATCH($A2173,lookup!$A:$A,0)))</f>
        <v>3_AsiaPac</v>
      </c>
      <c r="AL2173" t="str">
        <f>IF(AND($CF2173&lt;&gt;"",IFERROR(INDEX(subsample_country_map!$C:$C,MATCH($CF2173,subsample_country_map!$A:$A,0)),"")&lt;&gt;""),INDEX(subsample_country_map!$C:$C,MATCH($CF2173,subsample_country_map!$A:$A,0)),INDEX(lookup!$AB:$AB,MATCH($A2173,lookup!$A:$A,0)))</f>
        <v>2_developing</v>
      </c>
      <c r="AM2173" t="str">
        <f>IF(AND($CF2173&lt;&gt;"",IFERROR(INDEX(subsample_country_map!$D:$D,MATCH($CF2173,subsample_country_map!$A:$A,0)),"")&lt;&gt;""),INDEX(subsample_country_map!$D:$D,MATCH($CF2173,subsample_country_map!$A:$A,0)),INDEX(lookup!$AC:$AC,MATCH($A2173,lookup!$A:$A,0)))</f>
        <v>2_non_western</v>
      </c>
      <c r="AN2173" t="str">
        <f>IF(AND($CF2173&lt;&gt;"",IFERROR(INDEX(subsample_country_map!$E:$E,MATCH($CF2173,subsample_country_map!$A:$A,0)),"")&lt;&gt;""),INDEX(subsample_country_map!$E:$E,MATCH($CF2173,subsample_country_map!$A:$A,0)),INDEX(lookup!$AD:$AD,MATCH($A2173,lookup!$A:$A,0)))</f>
        <v>2_civil law</v>
      </c>
      <c r="AO2173" t="str">
        <f>INDEX(lookup!$Y:$Y,MATCH($A2173,lookup!$A:$A,0))</f>
        <v>0_published</v>
      </c>
      <c r="AP2173" t="str">
        <f>INDEX(lookup!$Z:$Z,MATCH($A2173,lookup!$A:$A,0))</f>
        <v>1_VHB high</v>
      </c>
      <c r="AQ2173" t="str">
        <f>INDEX(lookup!$W:$W,MATCH($A2173,lookup!$A:$A,0))</f>
        <v>1_fin/acc/econ</v>
      </c>
      <c r="AS2173" t="inlineStr">
        <is>
          <t>staging</t>
        </is>
      </c>
      <c r="AT2173" t="inlineStr">
        <is>
          <t>good-CER</t>
        </is>
      </c>
      <c r="AU2173" t="inlineStr">
        <is>
          <t>cost</t>
        </is>
      </c>
      <c r="AV2173" t="inlineStr">
        <is>
          <t>-0.070</t>
        </is>
      </c>
      <c r="AW2173" t="inlineStr">
        <is>
          <t>0.041</t>
        </is>
      </c>
      <c r="BA2173" t="n">
        <v>444</v>
      </c>
      <c r="BB2173" t="inlineStr">
        <is>
          <t>0</t>
        </is>
      </c>
      <c r="BC2173" t="inlineStr">
        <is>
          <t>OLS</t>
        </is>
      </c>
      <c r="BD2173" t="inlineStr">
        <is>
          <t>robust (unclustered)</t>
        </is>
      </c>
      <c r="BE2173" t="inlineStr">
        <is>
          <t>other:reduced sample (dual-market bonds removed)</t>
        </is>
      </c>
      <c r="BF2173" t="inlineStr">
        <is>
          <t>excluding green bonds traded at both inter-bank market and exchanges</t>
        </is>
      </c>
      <c r="BI2173" t="inlineStr">
        <is>
          <t>Table 8</t>
        </is>
      </c>
      <c r="BJ2173" t="inlineStr">
        <is>
          <t>Column (7)</t>
        </is>
      </c>
      <c r="BK2173" t="inlineStr">
        <is>
          <t>10</t>
        </is>
      </c>
      <c r="BL2173" t="inlineStr">
        <is>
          <t>EIDS -0.070* (0.041)</t>
        </is>
      </c>
      <c r="BM2173" t="inlineStr">
        <is>
          <t>EIDS</t>
        </is>
      </c>
      <c r="BN2173" t="inlineStr">
        <is>
          <t>Spread</t>
        </is>
      </c>
      <c r="BO2173" t="inlineStr">
        <is>
          <t>update</t>
        </is>
      </c>
      <c r="BP2173" t="inlineStr">
        <is>
          <t>Tang et al (2023)</t>
        </is>
      </c>
      <c r="BQ2173" t="inlineStr">
        <is>
          <t>computed</t>
        </is>
      </c>
      <c r="BT2173" t="n">
        <v>0</v>
      </c>
      <c r="BU2173" t="inlineStr">
        <is>
          <t>staging_Tang_et_al_2023.csv</t>
        </is>
      </c>
      <c r="BW2173" t="n">
        <v>2016</v>
      </c>
      <c r="BX2173" t="n">
        <v>2020</v>
      </c>
      <c r="BY2173" t="inlineStr">
        <is>
          <t>China</t>
        </is>
      </c>
      <c r="BZ2173" t="n">
        <v>2018</v>
      </c>
      <c r="CA2173" t="n">
        <v>1</v>
      </c>
      <c r="CB2173" t="n">
        <v>1</v>
      </c>
      <c r="CC2173" t="n">
        <v>1</v>
      </c>
      <c r="CD2173" t="n">
        <v>-0.08093728569054068</v>
      </c>
      <c r="CE2173" t="n">
        <v>1</v>
      </c>
    </row>
    <row r="2174">
      <c r="A2174" t="inlineStr">
        <is>
          <t>Tang et al (2023)</t>
        </is>
      </c>
      <c r="B2174" t="n">
        <v>3479</v>
      </c>
      <c r="C2174" t="n">
        <v>-0.09526351239767188</v>
      </c>
      <c r="D2174" t="n">
        <v>561</v>
      </c>
      <c r="E2174">
        <f>IF(ISNUMBER($BA2174),$BA2174,IF(AND(ISNUMBER($D2174),ISNUMBER($BW2174),ISNUMBER($BX2174)),$D2174*($BX2174-$BW2174+1),""))</f>
        <v>561.0</v>
      </c>
      <c r="H2174" t="inlineStr">
        <is>
          <t>partial</t>
        </is>
      </c>
      <c r="I2174" t="inlineStr">
        <is>
          <t>Regression Cofficient and Standard Error  available</t>
        </is>
      </c>
      <c r="J2174">
        <f>IF($BW2174&lt;&gt;"",$BW2174,"")</f>
        <v>2016.0</v>
      </c>
      <c r="K2174">
        <f>IF($BX2174&lt;&gt;"",$BX2174,"")</f>
        <v>2020.0</v>
      </c>
      <c r="L2174">
        <f>IF(AND(ISNUMBER($BW2174),ISNUMBER($BX2174)),($BW2174+$BX2174)/2,"")</f>
        <v>2018.0</v>
      </c>
      <c r="M2174">
        <f>IF($L2174&lt;&gt;"",$L2174,"")</f>
        <v>2018.0</v>
      </c>
      <c r="N2174">
        <f>IF(AND(ISNUMBER($BW2174),ISNUMBER($BX2174)),MIN(1,MAX(0,($BX2174-2016+1)/($BX2174-$BW2174+1))),"")</f>
        <v>1.0</v>
      </c>
      <c r="O2174">
        <f>IF(AND(ISNUMBER($BW2174),ISNUMBER($BX2174)),MIN(1,MAX(0,($BX2174-2017+1)/($BX2174-$BW2174+1))),"")</f>
        <v>0.8</v>
      </c>
      <c r="P2174">
        <f>IF(AND(ISNUMBER($BW2174),ISNUMBER($BX2174)),MIN(1,MAX(0,($BX2174-2018+1)/($BX2174-$BW2174+1))),"")</f>
        <v>0.6</v>
      </c>
      <c r="Q2174">
        <f>IF(AND(ISNUMBER($BW2174),ISNUMBER($BX2174)),MIN(1,MAX(0,($BX2174-2019+1)/($BX2174-$BW2174+1))),"")</f>
        <v>0.4</v>
      </c>
      <c r="R2174">
        <f>IF(AND(ISNUMBER($BW2174),ISNUMBER($BX2174)),MIN(1,MAX(0,($BX2174-2016+1)/($BX2174-$BW2174+1))),"")</f>
        <v>1.0</v>
      </c>
      <c r="S2174">
        <f>IF($L2174&lt;&gt;"",IF($L2174&gt;=2015.5,1,0),"")</f>
        <v>1.0</v>
      </c>
      <c r="T2174">
        <f>IF($L2174&lt;&gt;"",IF($L2174&gt;=2016,1,0),"")</f>
        <v>1.0</v>
      </c>
      <c r="U2174">
        <f>IF(ISNUMBER($BX2174),IF($BX2174&gt;=2016,1,0),"")</f>
        <v>1.0</v>
      </c>
      <c r="V2174">
        <f>IF(ISNUMBER($BW2174),IF($BW2174&gt;=2016,1,0),"")</f>
        <v>1.0</v>
      </c>
      <c r="W2174" t="str">
        <f>IF(AND(ISNUMBER($BW2174),ISNUMBER($BX2174)),IF($BW2174&gt;=2016,"post-only",IF($BX2174&lt;2016,"pre-only","mixed")),"")</f>
        <v>post-only</v>
      </c>
      <c r="X2174">
        <f>IF(AND(ISNUMBER($BW2174),ISNUMBER($BX2174)),MIN(1,MAX(0,($BX2174-2017+1)/($BX2174-$BW2174+1))),"")</f>
        <v>0.8</v>
      </c>
      <c r="Y2174">
        <f>IF(AND(ISNUMBER($BW2174),ISNUMBER($BX2174)),MIN(1,MAX(0,($BX2174-2018+1)/($BX2174-$BW2174+1))),"")</f>
        <v>0.6</v>
      </c>
      <c r="Z2174">
        <f>IF(AND(ISNUMBER($BW2174),ISNUMBER($BX2174)),MIN(1,MAX(0,($BX2174-2019+1)/($BX2174-$BW2174+1))),"")</f>
        <v>0.4</v>
      </c>
      <c r="AA2174">
        <f>IF(ISNUMBER($BX2174),IF($BX2174&gt;=2017,1,0),"")</f>
        <v>1.0</v>
      </c>
      <c r="AB2174">
        <f>IF(ISNUMBER($BX2174),IF($BX2174&gt;=2018,1,0),"")</f>
        <v>1.0</v>
      </c>
      <c r="AC2174">
        <f>IF(ISNUMBER($BX2174),IF($BX2174&gt;=2019,1,0),"")</f>
        <v>1.0</v>
      </c>
      <c r="AD2174">
        <f>IF($L2174&lt;&gt;"",IF($L2174&gt;2013,1,0),"")</f>
        <v>1.0</v>
      </c>
      <c r="AE2174">
        <f>IF($L2174&lt;&gt;"",1+IF($L2174&gt;2011,1,0)+IF($L2174&gt;2014,1,0),"")</f>
        <v>3.0</v>
      </c>
      <c r="AF2174" t="inlineStr">
        <is>
          <t>bond (yield)</t>
        </is>
      </c>
      <c r="AG2174" t="inlineStr">
        <is>
          <t>disclosure</t>
        </is>
      </c>
      <c r="AH2174" t="inlineStr">
        <is>
          <t>99_NCE</t>
        </is>
      </c>
      <c r="AI2174" t="inlineStr">
        <is>
          <t>without ETS/CT</t>
        </is>
      </c>
      <c r="AJ2174" t="inlineStr">
        <is>
          <t>without ETS/CT</t>
        </is>
      </c>
      <c r="AK2174" t="str">
        <f>IF(AND($CF2174&lt;&gt;"",IFERROR(INDEX(subsample_country_map!$B:$B,MATCH($CF2174,subsample_country_map!$A:$A,0)),"")&lt;&gt;""),INDEX(subsample_country_map!$B:$B,MATCH($CF2174,subsample_country_map!$A:$A,0)),INDEX(lookup!$AA:$AA,MATCH($A2174,lookup!$A:$A,0)))</f>
        <v>3_AsiaPac</v>
      </c>
      <c r="AL2174" t="str">
        <f>IF(AND($CF2174&lt;&gt;"",IFERROR(INDEX(subsample_country_map!$C:$C,MATCH($CF2174,subsample_country_map!$A:$A,0)),"")&lt;&gt;""),INDEX(subsample_country_map!$C:$C,MATCH($CF2174,subsample_country_map!$A:$A,0)),INDEX(lookup!$AB:$AB,MATCH($A2174,lookup!$A:$A,0)))</f>
        <v>2_developing</v>
      </c>
      <c r="AM2174" t="str">
        <f>IF(AND($CF2174&lt;&gt;"",IFERROR(INDEX(subsample_country_map!$D:$D,MATCH($CF2174,subsample_country_map!$A:$A,0)),"")&lt;&gt;""),INDEX(subsample_country_map!$D:$D,MATCH($CF2174,subsample_country_map!$A:$A,0)),INDEX(lookup!$AC:$AC,MATCH($A2174,lookup!$A:$A,0)))</f>
        <v>2_non_western</v>
      </c>
      <c r="AN2174" t="str">
        <f>IF(AND($CF2174&lt;&gt;"",IFERROR(INDEX(subsample_country_map!$E:$E,MATCH($CF2174,subsample_country_map!$A:$A,0)),"")&lt;&gt;""),INDEX(subsample_country_map!$E:$E,MATCH($CF2174,subsample_country_map!$A:$A,0)),INDEX(lookup!$AD:$AD,MATCH($A2174,lookup!$A:$A,0)))</f>
        <v>2_civil law</v>
      </c>
      <c r="AO2174" t="str">
        <f>INDEX(lookup!$Y:$Y,MATCH($A2174,lookup!$A:$A,0))</f>
        <v>0_published</v>
      </c>
      <c r="AP2174" t="str">
        <f>INDEX(lookup!$Z:$Z,MATCH($A2174,lookup!$A:$A,0))</f>
        <v>1_VHB high</v>
      </c>
      <c r="AQ2174" t="str">
        <f>INDEX(lookup!$W:$W,MATCH($A2174,lookup!$A:$A,0))</f>
        <v>1_fin/acc/econ</v>
      </c>
      <c r="AS2174" t="inlineStr">
        <is>
          <t>staging</t>
        </is>
      </c>
      <c r="AT2174" t="inlineStr">
        <is>
          <t>good-CER</t>
        </is>
      </c>
      <c r="AU2174" t="inlineStr">
        <is>
          <t>cost</t>
        </is>
      </c>
      <c r="AV2174" t="inlineStr">
        <is>
          <t>-0.102</t>
        </is>
      </c>
      <c r="AW2174" t="inlineStr">
        <is>
          <t>0.045</t>
        </is>
      </c>
      <c r="BA2174" t="n">
        <v>561</v>
      </c>
      <c r="BB2174" t="inlineStr">
        <is>
          <t>0</t>
        </is>
      </c>
      <c r="BC2174" t="inlineStr">
        <is>
          <t>OLS</t>
        </is>
      </c>
      <c r="BD2174" t="inlineStr">
        <is>
          <t>robust (unclustered)</t>
        </is>
      </c>
      <c r="BE2174" t="inlineStr">
        <is>
          <t>none</t>
        </is>
      </c>
      <c r="BI2174" t="inlineStr">
        <is>
          <t>Table 10</t>
        </is>
      </c>
      <c r="BJ2174" t="inlineStr">
        <is>
          <t>Column (1)</t>
        </is>
      </c>
      <c r="BK2174" t="inlineStr">
        <is>
          <t>11</t>
        </is>
      </c>
      <c r="BL2174" t="inlineStr">
        <is>
          <t>EIDS -0.102** (0.045)</t>
        </is>
      </c>
      <c r="BM2174" t="inlineStr">
        <is>
          <t>EIDS</t>
        </is>
      </c>
      <c r="BN2174" t="inlineStr">
        <is>
          <t>Spread</t>
        </is>
      </c>
      <c r="BO2174" t="inlineStr">
        <is>
          <t>update</t>
        </is>
      </c>
      <c r="BP2174" t="inlineStr">
        <is>
          <t>Tang et al (2023)</t>
        </is>
      </c>
      <c r="BQ2174" t="inlineStr">
        <is>
          <t>computed</t>
        </is>
      </c>
      <c r="BT2174" t="n">
        <v>0</v>
      </c>
      <c r="BU2174" t="inlineStr">
        <is>
          <t>staging_Tang_et_al_2023.csv</t>
        </is>
      </c>
      <c r="BW2174" t="n">
        <v>2016</v>
      </c>
      <c r="BX2174" t="n">
        <v>2020</v>
      </c>
      <c r="BY2174" t="inlineStr">
        <is>
          <t>China</t>
        </is>
      </c>
      <c r="BZ2174" t="n">
        <v>2018</v>
      </c>
      <c r="CA2174" t="n">
        <v>1</v>
      </c>
      <c r="CB2174" t="n">
        <v>1</v>
      </c>
      <c r="CC2174" t="n">
        <v>1</v>
      </c>
      <c r="CD2174" t="n">
        <v>-0.09555326825494163</v>
      </c>
      <c r="CE2174" t="n">
        <v>1</v>
      </c>
    </row>
    <row r="2175">
      <c r="A2175" t="inlineStr">
        <is>
          <t>Tang et al (2023)</t>
        </is>
      </c>
      <c r="B2175" t="n">
        <v>3480</v>
      </c>
      <c r="C2175" t="n">
        <v>-0.2314454581163025</v>
      </c>
      <c r="D2175" t="n">
        <v>98</v>
      </c>
      <c r="E2175">
        <f>IF(ISNUMBER($BA2175),$BA2175,IF(AND(ISNUMBER($D2175),ISNUMBER($BW2175),ISNUMBER($BX2175)),$D2175*($BX2175-$BW2175+1),""))</f>
        <v>98.0</v>
      </c>
      <c r="H2175" t="inlineStr">
        <is>
          <t>partial</t>
        </is>
      </c>
      <c r="I2175" t="inlineStr">
        <is>
          <t>Regression Cofficient and Standard Error  available</t>
        </is>
      </c>
      <c r="J2175">
        <f>IF($BW2175&lt;&gt;"",$BW2175,"")</f>
        <v>2016.0</v>
      </c>
      <c r="K2175">
        <f>IF($BX2175&lt;&gt;"",$BX2175,"")</f>
        <v>2020.0</v>
      </c>
      <c r="L2175">
        <f>IF(AND(ISNUMBER($BW2175),ISNUMBER($BX2175)),($BW2175+$BX2175)/2,"")</f>
        <v>2018.0</v>
      </c>
      <c r="M2175">
        <f>IF($L2175&lt;&gt;"",$L2175,"")</f>
        <v>2018.0</v>
      </c>
      <c r="N2175">
        <f>IF(AND(ISNUMBER($BW2175),ISNUMBER($BX2175)),MIN(1,MAX(0,($BX2175-2016+1)/($BX2175-$BW2175+1))),"")</f>
        <v>1.0</v>
      </c>
      <c r="O2175">
        <f>IF(AND(ISNUMBER($BW2175),ISNUMBER($BX2175)),MIN(1,MAX(0,($BX2175-2017+1)/($BX2175-$BW2175+1))),"")</f>
        <v>0.8</v>
      </c>
      <c r="P2175">
        <f>IF(AND(ISNUMBER($BW2175),ISNUMBER($BX2175)),MIN(1,MAX(0,($BX2175-2018+1)/($BX2175-$BW2175+1))),"")</f>
        <v>0.6</v>
      </c>
      <c r="Q2175">
        <f>IF(AND(ISNUMBER($BW2175),ISNUMBER($BX2175)),MIN(1,MAX(0,($BX2175-2019+1)/($BX2175-$BW2175+1))),"")</f>
        <v>0.4</v>
      </c>
      <c r="R2175">
        <f>IF(AND(ISNUMBER($BW2175),ISNUMBER($BX2175)),MIN(1,MAX(0,($BX2175-2016+1)/($BX2175-$BW2175+1))),"")</f>
        <v>1.0</v>
      </c>
      <c r="S2175">
        <f>IF($L2175&lt;&gt;"",IF($L2175&gt;=2015.5,1,0),"")</f>
        <v>1.0</v>
      </c>
      <c r="T2175">
        <f>IF($L2175&lt;&gt;"",IF($L2175&gt;=2016,1,0),"")</f>
        <v>1.0</v>
      </c>
      <c r="U2175">
        <f>IF(ISNUMBER($BX2175),IF($BX2175&gt;=2016,1,0),"")</f>
        <v>1.0</v>
      </c>
      <c r="V2175">
        <f>IF(ISNUMBER($BW2175),IF($BW2175&gt;=2016,1,0),"")</f>
        <v>1.0</v>
      </c>
      <c r="W2175" t="str">
        <f>IF(AND(ISNUMBER($BW2175),ISNUMBER($BX2175)),IF($BW2175&gt;=2016,"post-only",IF($BX2175&lt;2016,"pre-only","mixed")),"")</f>
        <v>post-only</v>
      </c>
      <c r="X2175">
        <f>IF(AND(ISNUMBER($BW2175),ISNUMBER($BX2175)),MIN(1,MAX(0,($BX2175-2017+1)/($BX2175-$BW2175+1))),"")</f>
        <v>0.8</v>
      </c>
      <c r="Y2175">
        <f>IF(AND(ISNUMBER($BW2175),ISNUMBER($BX2175)),MIN(1,MAX(0,($BX2175-2018+1)/($BX2175-$BW2175+1))),"")</f>
        <v>0.6</v>
      </c>
      <c r="Z2175">
        <f>IF(AND(ISNUMBER($BW2175),ISNUMBER($BX2175)),MIN(1,MAX(0,($BX2175-2019+1)/($BX2175-$BW2175+1))),"")</f>
        <v>0.4</v>
      </c>
      <c r="AA2175">
        <f>IF(ISNUMBER($BX2175),IF($BX2175&gt;=2017,1,0),"")</f>
        <v>1.0</v>
      </c>
      <c r="AB2175">
        <f>IF(ISNUMBER($BX2175),IF($BX2175&gt;=2018,1,0),"")</f>
        <v>1.0</v>
      </c>
      <c r="AC2175">
        <f>IF(ISNUMBER($BX2175),IF($BX2175&gt;=2019,1,0),"")</f>
        <v>1.0</v>
      </c>
      <c r="AD2175">
        <f>IF($L2175&lt;&gt;"",IF($L2175&gt;2013,1,0),"")</f>
        <v>1.0</v>
      </c>
      <c r="AE2175">
        <f>IF($L2175&lt;&gt;"",1+IF($L2175&gt;2011,1,0)+IF($L2175&gt;2014,1,0),"")</f>
        <v>3.0</v>
      </c>
      <c r="AF2175" t="inlineStr">
        <is>
          <t>bond (yield)</t>
        </is>
      </c>
      <c r="AG2175" t="inlineStr">
        <is>
          <t>disclosure</t>
        </is>
      </c>
      <c r="AH2175" t="inlineStr">
        <is>
          <t>99_NCE</t>
        </is>
      </c>
      <c r="AI2175" t="inlineStr">
        <is>
          <t>without ETS/CT</t>
        </is>
      </c>
      <c r="AJ2175" t="inlineStr">
        <is>
          <t>without ETS/CT</t>
        </is>
      </c>
      <c r="AK2175" t="str">
        <f>IF(AND($CF2175&lt;&gt;"",IFERROR(INDEX(subsample_country_map!$B:$B,MATCH($CF2175,subsample_country_map!$A:$A,0)),"")&lt;&gt;""),INDEX(subsample_country_map!$B:$B,MATCH($CF2175,subsample_country_map!$A:$A,0)),INDEX(lookup!$AA:$AA,MATCH($A2175,lookup!$A:$A,0)))</f>
        <v>3_AsiaPac</v>
      </c>
      <c r="AL2175" t="str">
        <f>IF(AND($CF2175&lt;&gt;"",IFERROR(INDEX(subsample_country_map!$C:$C,MATCH($CF2175,subsample_country_map!$A:$A,0)),"")&lt;&gt;""),INDEX(subsample_country_map!$C:$C,MATCH($CF2175,subsample_country_map!$A:$A,0)),INDEX(lookup!$AB:$AB,MATCH($A2175,lookup!$A:$A,0)))</f>
        <v>2_developing</v>
      </c>
      <c r="AM2175" t="str">
        <f>IF(AND($CF2175&lt;&gt;"",IFERROR(INDEX(subsample_country_map!$D:$D,MATCH($CF2175,subsample_country_map!$A:$A,0)),"")&lt;&gt;""),INDEX(subsample_country_map!$D:$D,MATCH($CF2175,subsample_country_map!$A:$A,0)),INDEX(lookup!$AC:$AC,MATCH($A2175,lookup!$A:$A,0)))</f>
        <v>2_non_western</v>
      </c>
      <c r="AN2175" t="str">
        <f>IF(AND($CF2175&lt;&gt;"",IFERROR(INDEX(subsample_country_map!$E:$E,MATCH($CF2175,subsample_country_map!$A:$A,0)),"")&lt;&gt;""),INDEX(subsample_country_map!$E:$E,MATCH($CF2175,subsample_country_map!$A:$A,0)),INDEX(lookup!$AD:$AD,MATCH($A2175,lookup!$A:$A,0)))</f>
        <v>2_civil law</v>
      </c>
      <c r="AO2175" t="str">
        <f>INDEX(lookup!$Y:$Y,MATCH($A2175,lookup!$A:$A,0))</f>
        <v>0_published</v>
      </c>
      <c r="AP2175" t="str">
        <f>INDEX(lookup!$Z:$Z,MATCH($A2175,lookup!$A:$A,0))</f>
        <v>1_VHB high</v>
      </c>
      <c r="AQ2175" t="str">
        <f>INDEX(lookup!$W:$W,MATCH($A2175,lookup!$A:$A,0))</f>
        <v>1_fin/acc/econ</v>
      </c>
      <c r="AS2175" t="inlineStr">
        <is>
          <t>staging</t>
        </is>
      </c>
      <c r="AT2175" t="inlineStr">
        <is>
          <t>good-CER</t>
        </is>
      </c>
      <c r="AU2175" t="inlineStr">
        <is>
          <t>cost</t>
        </is>
      </c>
      <c r="AV2175" t="inlineStr">
        <is>
          <t>-0.252</t>
        </is>
      </c>
      <c r="AW2175" t="inlineStr">
        <is>
          <t>0.107</t>
        </is>
      </c>
      <c r="BA2175" t="n">
        <v>98</v>
      </c>
      <c r="BB2175" t="inlineStr">
        <is>
          <t>0</t>
        </is>
      </c>
      <c r="BC2175" t="inlineStr">
        <is>
          <t>OLS</t>
        </is>
      </c>
      <c r="BD2175" t="inlineStr">
        <is>
          <t>robust (unclustered)</t>
        </is>
      </c>
      <c r="BE2175" t="inlineStr">
        <is>
          <t>FLAG</t>
        </is>
      </c>
      <c r="BI2175" t="inlineStr">
        <is>
          <t>Table 10</t>
        </is>
      </c>
      <c r="BJ2175" t="inlineStr">
        <is>
          <t>Column (2)</t>
        </is>
      </c>
      <c r="BK2175" t="inlineStr">
        <is>
          <t>11</t>
        </is>
      </c>
      <c r="BL2175" t="inlineStr">
        <is>
          <t>EIDS -0.252** (0.107)</t>
        </is>
      </c>
      <c r="BM2175" t="inlineStr">
        <is>
          <t>EIDS</t>
        </is>
      </c>
      <c r="BN2175" t="inlineStr">
        <is>
          <t>Spread</t>
        </is>
      </c>
      <c r="BO2175" t="inlineStr">
        <is>
          <t>update</t>
        </is>
      </c>
      <c r="BP2175" t="inlineStr">
        <is>
          <t>Tang et al (2023)</t>
        </is>
      </c>
      <c r="BQ2175" t="inlineStr">
        <is>
          <t>computed</t>
        </is>
      </c>
      <c r="BT2175" t="n">
        <v>0</v>
      </c>
      <c r="BU2175" t="inlineStr">
        <is>
          <t>staging_Tang_et_al_2023.csv</t>
        </is>
      </c>
      <c r="BW2175" t="n">
        <v>2016</v>
      </c>
      <c r="BX2175" t="n">
        <v>2020</v>
      </c>
      <c r="BY2175" t="inlineStr">
        <is>
          <t>China</t>
        </is>
      </c>
      <c r="BZ2175" t="n">
        <v>2018</v>
      </c>
      <c r="CA2175" t="n">
        <v>1</v>
      </c>
      <c r="CB2175" t="n">
        <v>1</v>
      </c>
      <c r="CC2175" t="n">
        <v>1</v>
      </c>
      <c r="CD2175" t="n">
        <v>-0.2357161976317675</v>
      </c>
      <c r="CE2175" t="n">
        <v>1</v>
      </c>
    </row>
    <row r="2176">
      <c r="A2176" t="inlineStr">
        <is>
          <t>Tang et al (2023)</t>
        </is>
      </c>
      <c r="B2176" t="n">
        <v>3481</v>
      </c>
      <c r="C2176" t="n">
        <v>-0.09483634140575879</v>
      </c>
      <c r="D2176" t="n">
        <v>561</v>
      </c>
      <c r="E2176">
        <f>IF(ISNUMBER($BA2176),$BA2176,IF(AND(ISNUMBER($D2176),ISNUMBER($BW2176),ISNUMBER($BX2176)),$D2176*($BX2176-$BW2176+1),""))</f>
        <v>561.0</v>
      </c>
      <c r="H2176" t="inlineStr">
        <is>
          <t>partial</t>
        </is>
      </c>
      <c r="I2176" t="inlineStr">
        <is>
          <t>Regression Cofficient and Standard Error  available</t>
        </is>
      </c>
      <c r="J2176">
        <f>IF($BW2176&lt;&gt;"",$BW2176,"")</f>
        <v>2016.0</v>
      </c>
      <c r="K2176">
        <f>IF($BX2176&lt;&gt;"",$BX2176,"")</f>
        <v>2020.0</v>
      </c>
      <c r="L2176">
        <f>IF(AND(ISNUMBER($BW2176),ISNUMBER($BX2176)),($BW2176+$BX2176)/2,"")</f>
        <v>2018.0</v>
      </c>
      <c r="M2176">
        <f>IF($L2176&lt;&gt;"",$L2176,"")</f>
        <v>2018.0</v>
      </c>
      <c r="N2176">
        <f>IF(AND(ISNUMBER($BW2176),ISNUMBER($BX2176)),MIN(1,MAX(0,($BX2176-2016+1)/($BX2176-$BW2176+1))),"")</f>
        <v>1.0</v>
      </c>
      <c r="O2176">
        <f>IF(AND(ISNUMBER($BW2176),ISNUMBER($BX2176)),MIN(1,MAX(0,($BX2176-2017+1)/($BX2176-$BW2176+1))),"")</f>
        <v>0.8</v>
      </c>
      <c r="P2176">
        <f>IF(AND(ISNUMBER($BW2176),ISNUMBER($BX2176)),MIN(1,MAX(0,($BX2176-2018+1)/($BX2176-$BW2176+1))),"")</f>
        <v>0.6</v>
      </c>
      <c r="Q2176">
        <f>IF(AND(ISNUMBER($BW2176),ISNUMBER($BX2176)),MIN(1,MAX(0,($BX2176-2019+1)/($BX2176-$BW2176+1))),"")</f>
        <v>0.4</v>
      </c>
      <c r="R2176">
        <f>IF(AND(ISNUMBER($BW2176),ISNUMBER($BX2176)),MIN(1,MAX(0,($BX2176-2016+1)/($BX2176-$BW2176+1))),"")</f>
        <v>1.0</v>
      </c>
      <c r="S2176">
        <f>IF($L2176&lt;&gt;"",IF($L2176&gt;=2015.5,1,0),"")</f>
        <v>1.0</v>
      </c>
      <c r="T2176">
        <f>IF($L2176&lt;&gt;"",IF($L2176&gt;=2016,1,0),"")</f>
        <v>1.0</v>
      </c>
      <c r="U2176">
        <f>IF(ISNUMBER($BX2176),IF($BX2176&gt;=2016,1,0),"")</f>
        <v>1.0</v>
      </c>
      <c r="V2176">
        <f>IF(ISNUMBER($BW2176),IF($BW2176&gt;=2016,1,0),"")</f>
        <v>1.0</v>
      </c>
      <c r="W2176" t="str">
        <f>IF(AND(ISNUMBER($BW2176),ISNUMBER($BX2176)),IF($BW2176&gt;=2016,"post-only",IF($BX2176&lt;2016,"pre-only","mixed")),"")</f>
        <v>post-only</v>
      </c>
      <c r="X2176">
        <f>IF(AND(ISNUMBER($BW2176),ISNUMBER($BX2176)),MIN(1,MAX(0,($BX2176-2017+1)/($BX2176-$BW2176+1))),"")</f>
        <v>0.8</v>
      </c>
      <c r="Y2176">
        <f>IF(AND(ISNUMBER($BW2176),ISNUMBER($BX2176)),MIN(1,MAX(0,($BX2176-2018+1)/($BX2176-$BW2176+1))),"")</f>
        <v>0.6</v>
      </c>
      <c r="Z2176">
        <f>IF(AND(ISNUMBER($BW2176),ISNUMBER($BX2176)),MIN(1,MAX(0,($BX2176-2019+1)/($BX2176-$BW2176+1))),"")</f>
        <v>0.4</v>
      </c>
      <c r="AA2176">
        <f>IF(ISNUMBER($BX2176),IF($BX2176&gt;=2017,1,0),"")</f>
        <v>1.0</v>
      </c>
      <c r="AB2176">
        <f>IF(ISNUMBER($BX2176),IF($BX2176&gt;=2018,1,0),"")</f>
        <v>1.0</v>
      </c>
      <c r="AC2176">
        <f>IF(ISNUMBER($BX2176),IF($BX2176&gt;=2019,1,0),"")</f>
        <v>1.0</v>
      </c>
      <c r="AD2176">
        <f>IF($L2176&lt;&gt;"",IF($L2176&gt;2013,1,0),"")</f>
        <v>1.0</v>
      </c>
      <c r="AE2176">
        <f>IF($L2176&lt;&gt;"",1+IF($L2176&gt;2011,1,0)+IF($L2176&gt;2014,1,0),"")</f>
        <v>3.0</v>
      </c>
      <c r="AF2176" t="inlineStr">
        <is>
          <t>bond (yield)</t>
        </is>
      </c>
      <c r="AG2176" t="inlineStr">
        <is>
          <t>disclosure</t>
        </is>
      </c>
      <c r="AH2176" t="inlineStr">
        <is>
          <t>99_NCE</t>
        </is>
      </c>
      <c r="AI2176" t="inlineStr">
        <is>
          <t>without ETS/CT</t>
        </is>
      </c>
      <c r="AJ2176" t="inlineStr">
        <is>
          <t>without ETS/CT</t>
        </is>
      </c>
      <c r="AK2176" t="str">
        <f>IF(AND($CF2176&lt;&gt;"",IFERROR(INDEX(subsample_country_map!$B:$B,MATCH($CF2176,subsample_country_map!$A:$A,0)),"")&lt;&gt;""),INDEX(subsample_country_map!$B:$B,MATCH($CF2176,subsample_country_map!$A:$A,0)),INDEX(lookup!$AA:$AA,MATCH($A2176,lookup!$A:$A,0)))</f>
        <v>3_AsiaPac</v>
      </c>
      <c r="AL2176" t="str">
        <f>IF(AND($CF2176&lt;&gt;"",IFERROR(INDEX(subsample_country_map!$C:$C,MATCH($CF2176,subsample_country_map!$A:$A,0)),"")&lt;&gt;""),INDEX(subsample_country_map!$C:$C,MATCH($CF2176,subsample_country_map!$A:$A,0)),INDEX(lookup!$AB:$AB,MATCH($A2176,lookup!$A:$A,0)))</f>
        <v>2_developing</v>
      </c>
      <c r="AM2176" t="str">
        <f>IF(AND($CF2176&lt;&gt;"",IFERROR(INDEX(subsample_country_map!$D:$D,MATCH($CF2176,subsample_country_map!$A:$A,0)),"")&lt;&gt;""),INDEX(subsample_country_map!$D:$D,MATCH($CF2176,subsample_country_map!$A:$A,0)),INDEX(lookup!$AC:$AC,MATCH($A2176,lookup!$A:$A,0)))</f>
        <v>2_non_western</v>
      </c>
      <c r="AN2176" t="str">
        <f>IF(AND($CF2176&lt;&gt;"",IFERROR(INDEX(subsample_country_map!$E:$E,MATCH($CF2176,subsample_country_map!$A:$A,0)),"")&lt;&gt;""),INDEX(subsample_country_map!$E:$E,MATCH($CF2176,subsample_country_map!$A:$A,0)),INDEX(lookup!$AD:$AD,MATCH($A2176,lookup!$A:$A,0)))</f>
        <v>2_civil law</v>
      </c>
      <c r="AO2176" t="str">
        <f>INDEX(lookup!$Y:$Y,MATCH($A2176,lookup!$A:$A,0))</f>
        <v>0_published</v>
      </c>
      <c r="AP2176" t="str">
        <f>INDEX(lookup!$Z:$Z,MATCH($A2176,lookup!$A:$A,0))</f>
        <v>1_VHB high</v>
      </c>
      <c r="AQ2176" t="str">
        <f>INDEX(lookup!$W:$W,MATCH($A2176,lookup!$A:$A,0))</f>
        <v>1_fin/acc/econ</v>
      </c>
      <c r="AS2176" t="inlineStr">
        <is>
          <t>staging</t>
        </is>
      </c>
      <c r="AT2176" t="inlineStr">
        <is>
          <t>good-CER</t>
        </is>
      </c>
      <c r="AU2176" t="inlineStr">
        <is>
          <t>cost</t>
        </is>
      </c>
      <c r="AV2176" t="inlineStr">
        <is>
          <t>-0.088</t>
        </is>
      </c>
      <c r="AW2176" t="inlineStr">
        <is>
          <t>0.039</t>
        </is>
      </c>
      <c r="BA2176" t="n">
        <v>561</v>
      </c>
      <c r="BB2176" t="inlineStr">
        <is>
          <t>0</t>
        </is>
      </c>
      <c r="BC2176" t="inlineStr">
        <is>
          <t>OLS</t>
        </is>
      </c>
      <c r="BD2176" t="inlineStr">
        <is>
          <t>robust (unclustered)</t>
        </is>
      </c>
      <c r="BE2176" t="inlineStr">
        <is>
          <t>none</t>
        </is>
      </c>
      <c r="BI2176" t="inlineStr">
        <is>
          <t>Table 10</t>
        </is>
      </c>
      <c r="BJ2176" t="inlineStr">
        <is>
          <t>Column (3)</t>
        </is>
      </c>
      <c r="BK2176" t="inlineStr">
        <is>
          <t>11</t>
        </is>
      </c>
      <c r="BL2176" t="inlineStr">
        <is>
          <t>EIDS -0.088** (0.039)</t>
        </is>
      </c>
      <c r="BM2176" t="inlineStr">
        <is>
          <t>EIDS</t>
        </is>
      </c>
      <c r="BN2176" t="inlineStr">
        <is>
          <t>Spread</t>
        </is>
      </c>
      <c r="BO2176" t="inlineStr">
        <is>
          <t>update</t>
        </is>
      </c>
      <c r="BP2176" t="inlineStr">
        <is>
          <t>Tang et al (2023)</t>
        </is>
      </c>
      <c r="BQ2176" t="inlineStr">
        <is>
          <t>computed</t>
        </is>
      </c>
      <c r="BT2176" t="n">
        <v>0</v>
      </c>
      <c r="BU2176" t="inlineStr">
        <is>
          <t>staging_Tang_et_al_2023.csv</t>
        </is>
      </c>
      <c r="BW2176" t="n">
        <v>2016</v>
      </c>
      <c r="BX2176" t="n">
        <v>2020</v>
      </c>
      <c r="BY2176" t="inlineStr">
        <is>
          <t>China</t>
        </is>
      </c>
      <c r="BZ2176" t="n">
        <v>2018</v>
      </c>
      <c r="CA2176" t="n">
        <v>1</v>
      </c>
      <c r="CB2176" t="n">
        <v>1</v>
      </c>
      <c r="CC2176" t="n">
        <v>1</v>
      </c>
      <c r="CD2176" t="n">
        <v>-0.09512220280029704</v>
      </c>
      <c r="CE2176" t="n">
        <v>1</v>
      </c>
    </row>
    <row r="2177">
      <c r="A2177" t="inlineStr">
        <is>
          <t>Temiz (2022)</t>
        </is>
      </c>
      <c r="B2177" t="n">
        <v>3482</v>
      </c>
      <c r="C2177" t="n">
        <v>-0.08</v>
      </c>
      <c r="D2177" t="n">
        <v>4152</v>
      </c>
      <c r="E2177">
        <f>IF(ISNUMBER($BA2177),$BA2177,IF(AND(ISNUMBER($D2177),ISNUMBER($BW2177),ISNUMBER($BX2177)),$D2177*($BX2177-$BW2177+1),""))</f>
        <v>4152.0</v>
      </c>
      <c r="H2177" t="inlineStr">
        <is>
          <t>bivariate</t>
        </is>
      </c>
      <c r="I2177" t="inlineStr">
        <is>
          <t>Correlation coefficient available</t>
        </is>
      </c>
      <c r="J2177">
        <f>IF($BW2177&lt;&gt;"",$BW2177,"")</f>
        <v>2015.0</v>
      </c>
      <c r="K2177">
        <f>IF($BX2177&lt;&gt;"",$BX2177,"")</f>
        <v>2019.0</v>
      </c>
      <c r="L2177">
        <f>IF(AND(ISNUMBER($BW2177),ISNUMBER($BX2177)),($BW2177+$BX2177)/2,"")</f>
        <v>2017.0</v>
      </c>
      <c r="M2177">
        <f>IF($L2177&lt;&gt;"",$L2177,"")</f>
        <v>2017.0</v>
      </c>
      <c r="N2177">
        <f>IF(AND(ISNUMBER($BW2177),ISNUMBER($BX2177)),MIN(1,MAX(0,($BX2177-2016+1)/($BX2177-$BW2177+1))),"")</f>
        <v>0.8</v>
      </c>
      <c r="O2177">
        <f>IF(AND(ISNUMBER($BW2177),ISNUMBER($BX2177)),MIN(1,MAX(0,($BX2177-2017+1)/($BX2177-$BW2177+1))),"")</f>
        <v>0.6</v>
      </c>
      <c r="P2177">
        <f>IF(AND(ISNUMBER($BW2177),ISNUMBER($BX2177)),MIN(1,MAX(0,($BX2177-2018+1)/($BX2177-$BW2177+1))),"")</f>
        <v>0.4</v>
      </c>
      <c r="Q2177">
        <f>IF(AND(ISNUMBER($BW2177),ISNUMBER($BX2177)),MIN(1,MAX(0,($BX2177-2019+1)/($BX2177-$BW2177+1))),"")</f>
        <v>0.2</v>
      </c>
      <c r="R2177">
        <f>IF(AND(ISNUMBER($BW2177),ISNUMBER($BX2177)),MIN(1,MAX(0,($BX2177-2016+1)/($BX2177-$BW2177+1))),"")</f>
        <v>0.8</v>
      </c>
      <c r="S2177">
        <f>IF($L2177&lt;&gt;"",IF($L2177&gt;=2015.5,1,0),"")</f>
        <v>1.0</v>
      </c>
      <c r="T2177">
        <f>IF($L2177&lt;&gt;"",IF($L2177&gt;=2016,1,0),"")</f>
        <v>1.0</v>
      </c>
      <c r="U2177">
        <f>IF(ISNUMBER($BX2177),IF($BX2177&gt;=2016,1,0),"")</f>
        <v>1.0</v>
      </c>
      <c r="V2177">
        <f>IF(ISNUMBER($BW2177),IF($BW2177&gt;=2016,1,0),"")</f>
        <v>0.0</v>
      </c>
      <c r="W2177" t="str">
        <f>IF(AND(ISNUMBER($BW2177),ISNUMBER($BX2177)),IF($BW2177&gt;=2016,"post-only",IF($BX2177&lt;2016,"pre-only","mixed")),"")</f>
        <v>mixed</v>
      </c>
      <c r="X2177">
        <f>IF(AND(ISNUMBER($BW2177),ISNUMBER($BX2177)),MIN(1,MAX(0,($BX2177-2017+1)/($BX2177-$BW2177+1))),"")</f>
        <v>0.6</v>
      </c>
      <c r="Y2177">
        <f>IF(AND(ISNUMBER($BW2177),ISNUMBER($BX2177)),MIN(1,MAX(0,($BX2177-2018+1)/($BX2177-$BW2177+1))),"")</f>
        <v>0.4</v>
      </c>
      <c r="Z2177">
        <f>IF(AND(ISNUMBER($BW2177),ISNUMBER($BX2177)),MIN(1,MAX(0,($BX2177-2019+1)/($BX2177-$BW2177+1))),"")</f>
        <v>0.2</v>
      </c>
      <c r="AA2177">
        <f>IF(ISNUMBER($BX2177),IF($BX2177&gt;=2017,1,0),"")</f>
        <v>1.0</v>
      </c>
      <c r="AB2177">
        <f>IF(ISNUMBER($BX2177),IF($BX2177&gt;=2018,1,0),"")</f>
        <v>1.0</v>
      </c>
      <c r="AC2177">
        <f>IF(ISNUMBER($BX2177),IF($BX2177&gt;=2019,1,0),"")</f>
        <v>1.0</v>
      </c>
      <c r="AD2177">
        <f>IF($L2177&lt;&gt;"",IF($L2177&gt;2013,1,0),"")</f>
        <v>1.0</v>
      </c>
      <c r="AE2177">
        <f>IF($L2177&lt;&gt;"",1+IF($L2177&gt;2011,1,0)+IF($L2177&gt;2014,1,0),"")</f>
        <v>3.0</v>
      </c>
      <c r="AF2177" t="inlineStr">
        <is>
          <t>loan (interest rate)</t>
        </is>
      </c>
      <c r="AG2177" t="inlineStr">
        <is>
          <t>performance</t>
        </is>
      </c>
      <c r="AH2177" t="inlineStr">
        <is>
          <t>non-sensitive</t>
        </is>
      </c>
      <c r="AI2177" t="inlineStr">
        <is>
          <t>99_NCE</t>
        </is>
      </c>
      <c r="AJ2177" t="inlineStr">
        <is>
          <t>99_NCE</t>
        </is>
      </c>
      <c r="AK2177" t="str">
        <f>IF(AND($CF2177&lt;&gt;"",IFERROR(INDEX(subsample_country_map!$B:$B,MATCH($CF2177,subsample_country_map!$A:$A,0)),"")&lt;&gt;""),INDEX(subsample_country_map!$B:$B,MATCH($CF2177,subsample_country_map!$A:$A,0)),INDEX(lookup!$AA:$AA,MATCH($A2177,lookup!$A:$A,0)))</f>
        <v>99_NCE</v>
      </c>
      <c r="AL2177" t="str">
        <f>IF(AND($CF2177&lt;&gt;"",IFERROR(INDEX(subsample_country_map!$C:$C,MATCH($CF2177,subsample_country_map!$A:$A,0)),"")&lt;&gt;""),INDEX(subsample_country_map!$C:$C,MATCH($CF2177,subsample_country_map!$A:$A,0)),INDEX(lookup!$AB:$AB,MATCH($A2177,lookup!$A:$A,0)))</f>
        <v>99_NCE</v>
      </c>
      <c r="AM2177" t="str">
        <f>IF(AND($CF2177&lt;&gt;"",IFERROR(INDEX(subsample_country_map!$D:$D,MATCH($CF2177,subsample_country_map!$A:$A,0)),"")&lt;&gt;""),INDEX(subsample_country_map!$D:$D,MATCH($CF2177,subsample_country_map!$A:$A,0)),INDEX(lookup!$AC:$AC,MATCH($A2177,lookup!$A:$A,0)))</f>
        <v>99_NCE</v>
      </c>
      <c r="AN2177" t="str">
        <f>IF(AND($CF2177&lt;&gt;"",IFERROR(INDEX(subsample_country_map!$E:$E,MATCH($CF2177,subsample_country_map!$A:$A,0)),"")&lt;&gt;""),INDEX(subsample_country_map!$E:$E,MATCH($CF2177,subsample_country_map!$A:$A,0)),INDEX(lookup!$AD:$AD,MATCH($A2177,lookup!$A:$A,0)))</f>
        <v>99_NCE</v>
      </c>
      <c r="AO2177" t="str">
        <f>INDEX(lookup!$Y:$Y,MATCH($A2177,lookup!$A:$A,0))</f>
        <v>0_published</v>
      </c>
      <c r="AP2177" t="str">
        <f>INDEX(lookup!$Z:$Z,MATCH($A2177,lookup!$A:$A,0))</f>
        <v>1_VHB high</v>
      </c>
      <c r="AQ2177" t="str">
        <f>INDEX(lookup!$W:$W,MATCH($A2177,lookup!$A:$A,0))</f>
        <v>2_sust</v>
      </c>
      <c r="AS2177" t="inlineStr">
        <is>
          <t>staging</t>
        </is>
      </c>
      <c r="AT2177" t="inlineStr">
        <is>
          <t>good-CER</t>
        </is>
      </c>
      <c r="AU2177" t="inlineStr">
        <is>
          <t>cost</t>
        </is>
      </c>
      <c r="AZ2177" t="inlineStr">
        <is>
          <t>-0.08</t>
        </is>
      </c>
      <c r="BA2177" t="n">
        <v>4152</v>
      </c>
      <c r="BB2177" t="inlineStr">
        <is>
          <t>0</t>
        </is>
      </c>
      <c r="BC2177" t="inlineStr">
        <is>
          <t>n/a (structural)</t>
        </is>
      </c>
      <c r="BD2177" t="inlineStr">
        <is>
          <t>n/a (structural)</t>
        </is>
      </c>
      <c r="BE2177" t="inlineStr">
        <is>
          <t>none</t>
        </is>
      </c>
      <c r="BI2177" t="inlineStr">
        <is>
          <t>Table 3</t>
        </is>
      </c>
      <c r="BJ2177" t="inlineStr">
        <is>
          <t>correlation matrix column (1) COD</t>
        </is>
      </c>
      <c r="BK2177" t="inlineStr">
        <is>
          <t>11</t>
        </is>
      </c>
      <c r="BL2177" t="inlineStr">
        <is>
          <t>(4) Env Per -0.08***</t>
        </is>
      </c>
      <c r="BM2177" t="inlineStr">
        <is>
          <t>Env Per</t>
        </is>
      </c>
      <c r="BN2177" t="inlineStr">
        <is>
          <t>COD</t>
        </is>
      </c>
      <c r="BO2177" t="inlineStr">
        <is>
          <t>original</t>
        </is>
      </c>
      <c r="BP2177" t="inlineStr">
        <is>
          <t>Temiz (2022)</t>
        </is>
      </c>
      <c r="BQ2177" t="inlineStr">
        <is>
          <t>bivariate</t>
        </is>
      </c>
      <c r="BT2177" t="n">
        <v>0</v>
      </c>
      <c r="BU2177" t="inlineStr">
        <is>
          <t>staging_Temiz_2022.csv</t>
        </is>
      </c>
      <c r="BW2177" t="n">
        <v>2015</v>
      </c>
      <c r="BX2177" t="n">
        <v>2019</v>
      </c>
      <c r="BY2177" t="inlineStr">
        <is>
          <t>Argentina, Brazil, Chile, China, Colombia, Greece,</t>
        </is>
      </c>
      <c r="BZ2177" t="n">
        <v>2017</v>
      </c>
      <c r="CA2177" t="n">
        <v>0.8</v>
      </c>
      <c r="CB2177" t="n">
        <v>1</v>
      </c>
      <c r="CC2177" t="n">
        <v>1</v>
      </c>
      <c r="CD2177" t="n">
        <v>-0.0801713250375897</v>
      </c>
      <c r="CE2177" t="n">
        <v>1</v>
      </c>
    </row>
    <row r="2178">
      <c r="A2178" t="inlineStr">
        <is>
          <t>Temiz (2022)</t>
        </is>
      </c>
      <c r="B2178" t="n">
        <v>3483</v>
      </c>
      <c r="C2178" t="n">
        <v>-0.07000000000000001</v>
      </c>
      <c r="D2178" t="n">
        <v>4152</v>
      </c>
      <c r="E2178">
        <f>IF(ISNUMBER($BA2178),$BA2178,IF(AND(ISNUMBER($D2178),ISNUMBER($BW2178),ISNUMBER($BX2178)),$D2178*($BX2178-$BW2178+1),""))</f>
        <v>4152.0</v>
      </c>
      <c r="H2178" t="inlineStr">
        <is>
          <t>bivariate</t>
        </is>
      </c>
      <c r="I2178" t="inlineStr">
        <is>
          <t>Correlation coefficient available</t>
        </is>
      </c>
      <c r="J2178">
        <f>IF($BW2178&lt;&gt;"",$BW2178,"")</f>
        <v>2015.0</v>
      </c>
      <c r="K2178">
        <f>IF($BX2178&lt;&gt;"",$BX2178,"")</f>
        <v>2019.0</v>
      </c>
      <c r="L2178">
        <f>IF(AND(ISNUMBER($BW2178),ISNUMBER($BX2178)),($BW2178+$BX2178)/2,"")</f>
        <v>2017.0</v>
      </c>
      <c r="M2178">
        <f>IF($L2178&lt;&gt;"",$L2178,"")</f>
        <v>2017.0</v>
      </c>
      <c r="N2178">
        <f>IF(AND(ISNUMBER($BW2178),ISNUMBER($BX2178)),MIN(1,MAX(0,($BX2178-2016+1)/($BX2178-$BW2178+1))),"")</f>
        <v>0.8</v>
      </c>
      <c r="O2178">
        <f>IF(AND(ISNUMBER($BW2178),ISNUMBER($BX2178)),MIN(1,MAX(0,($BX2178-2017+1)/($BX2178-$BW2178+1))),"")</f>
        <v>0.6</v>
      </c>
      <c r="P2178">
        <f>IF(AND(ISNUMBER($BW2178),ISNUMBER($BX2178)),MIN(1,MAX(0,($BX2178-2018+1)/($BX2178-$BW2178+1))),"")</f>
        <v>0.4</v>
      </c>
      <c r="Q2178">
        <f>IF(AND(ISNUMBER($BW2178),ISNUMBER($BX2178)),MIN(1,MAX(0,($BX2178-2019+1)/($BX2178-$BW2178+1))),"")</f>
        <v>0.2</v>
      </c>
      <c r="R2178">
        <f>IF(AND(ISNUMBER($BW2178),ISNUMBER($BX2178)),MIN(1,MAX(0,($BX2178-2016+1)/($BX2178-$BW2178+1))),"")</f>
        <v>0.8</v>
      </c>
      <c r="S2178">
        <f>IF($L2178&lt;&gt;"",IF($L2178&gt;=2015.5,1,0),"")</f>
        <v>1.0</v>
      </c>
      <c r="T2178">
        <f>IF($L2178&lt;&gt;"",IF($L2178&gt;=2016,1,0),"")</f>
        <v>1.0</v>
      </c>
      <c r="U2178">
        <f>IF(ISNUMBER($BX2178),IF($BX2178&gt;=2016,1,0),"")</f>
        <v>1.0</v>
      </c>
      <c r="V2178">
        <f>IF(ISNUMBER($BW2178),IF($BW2178&gt;=2016,1,0),"")</f>
        <v>0.0</v>
      </c>
      <c r="W2178" t="str">
        <f>IF(AND(ISNUMBER($BW2178),ISNUMBER($BX2178)),IF($BW2178&gt;=2016,"post-only",IF($BX2178&lt;2016,"pre-only","mixed")),"")</f>
        <v>mixed</v>
      </c>
      <c r="X2178">
        <f>IF(AND(ISNUMBER($BW2178),ISNUMBER($BX2178)),MIN(1,MAX(0,($BX2178-2017+1)/($BX2178-$BW2178+1))),"")</f>
        <v>0.6</v>
      </c>
      <c r="Y2178">
        <f>IF(AND(ISNUMBER($BW2178),ISNUMBER($BX2178)),MIN(1,MAX(0,($BX2178-2018+1)/($BX2178-$BW2178+1))),"")</f>
        <v>0.4</v>
      </c>
      <c r="Z2178">
        <f>IF(AND(ISNUMBER($BW2178),ISNUMBER($BX2178)),MIN(1,MAX(0,($BX2178-2019+1)/($BX2178-$BW2178+1))),"")</f>
        <v>0.2</v>
      </c>
      <c r="AA2178">
        <f>IF(ISNUMBER($BX2178),IF($BX2178&gt;=2017,1,0),"")</f>
        <v>1.0</v>
      </c>
      <c r="AB2178">
        <f>IF(ISNUMBER($BX2178),IF($BX2178&gt;=2018,1,0),"")</f>
        <v>1.0</v>
      </c>
      <c r="AC2178">
        <f>IF(ISNUMBER($BX2178),IF($BX2178&gt;=2019,1,0),"")</f>
        <v>1.0</v>
      </c>
      <c r="AD2178">
        <f>IF($L2178&lt;&gt;"",IF($L2178&gt;2013,1,0),"")</f>
        <v>1.0</v>
      </c>
      <c r="AE2178">
        <f>IF($L2178&lt;&gt;"",1+IF($L2178&gt;2011,1,0)+IF($L2178&gt;2014,1,0),"")</f>
        <v>3.0</v>
      </c>
      <c r="AF2178" t="inlineStr">
        <is>
          <t>loan (interest rate)</t>
        </is>
      </c>
      <c r="AG2178" t="inlineStr">
        <is>
          <t>performance</t>
        </is>
      </c>
      <c r="AH2178" t="inlineStr">
        <is>
          <t>non-sensitive</t>
        </is>
      </c>
      <c r="AI2178" t="inlineStr">
        <is>
          <t>99_NCE</t>
        </is>
      </c>
      <c r="AJ2178" t="inlineStr">
        <is>
          <t>99_NCE</t>
        </is>
      </c>
      <c r="AK2178" t="str">
        <f>IF(AND($CF2178&lt;&gt;"",IFERROR(INDEX(subsample_country_map!$B:$B,MATCH($CF2178,subsample_country_map!$A:$A,0)),"")&lt;&gt;""),INDEX(subsample_country_map!$B:$B,MATCH($CF2178,subsample_country_map!$A:$A,0)),INDEX(lookup!$AA:$AA,MATCH($A2178,lookup!$A:$A,0)))</f>
        <v>99_NCE</v>
      </c>
      <c r="AL2178" t="str">
        <f>IF(AND($CF2178&lt;&gt;"",IFERROR(INDEX(subsample_country_map!$C:$C,MATCH($CF2178,subsample_country_map!$A:$A,0)),"")&lt;&gt;""),INDEX(subsample_country_map!$C:$C,MATCH($CF2178,subsample_country_map!$A:$A,0)),INDEX(lookup!$AB:$AB,MATCH($A2178,lookup!$A:$A,0)))</f>
        <v>99_NCE</v>
      </c>
      <c r="AM2178" t="str">
        <f>IF(AND($CF2178&lt;&gt;"",IFERROR(INDEX(subsample_country_map!$D:$D,MATCH($CF2178,subsample_country_map!$A:$A,0)),"")&lt;&gt;""),INDEX(subsample_country_map!$D:$D,MATCH($CF2178,subsample_country_map!$A:$A,0)),INDEX(lookup!$AC:$AC,MATCH($A2178,lookup!$A:$A,0)))</f>
        <v>99_NCE</v>
      </c>
      <c r="AN2178" t="str">
        <f>IF(AND($CF2178&lt;&gt;"",IFERROR(INDEX(subsample_country_map!$E:$E,MATCH($CF2178,subsample_country_map!$A:$A,0)),"")&lt;&gt;""),INDEX(subsample_country_map!$E:$E,MATCH($CF2178,subsample_country_map!$A:$A,0)),INDEX(lookup!$AD:$AD,MATCH($A2178,lookup!$A:$A,0)))</f>
        <v>99_NCE</v>
      </c>
      <c r="AO2178" t="str">
        <f>INDEX(lookup!$Y:$Y,MATCH($A2178,lookup!$A:$A,0))</f>
        <v>0_published</v>
      </c>
      <c r="AP2178" t="str">
        <f>INDEX(lookup!$Z:$Z,MATCH($A2178,lookup!$A:$A,0))</f>
        <v>1_VHB high</v>
      </c>
      <c r="AQ2178" t="str">
        <f>INDEX(lookup!$W:$W,MATCH($A2178,lookup!$A:$A,0))</f>
        <v>2_sust</v>
      </c>
      <c r="AS2178" t="inlineStr">
        <is>
          <t>staging</t>
        </is>
      </c>
      <c r="AT2178" t="inlineStr">
        <is>
          <t>good-CER</t>
        </is>
      </c>
      <c r="AU2178" t="inlineStr">
        <is>
          <t>cost</t>
        </is>
      </c>
      <c r="AZ2178" t="inlineStr">
        <is>
          <t>-0.07</t>
        </is>
      </c>
      <c r="BA2178" t="n">
        <v>4152</v>
      </c>
      <c r="BB2178" t="inlineStr">
        <is>
          <t>0</t>
        </is>
      </c>
      <c r="BC2178" t="inlineStr">
        <is>
          <t>n/a (structural)</t>
        </is>
      </c>
      <c r="BD2178" t="inlineStr">
        <is>
          <t>n/a (structural)</t>
        </is>
      </c>
      <c r="BE2178" t="inlineStr">
        <is>
          <t>none</t>
        </is>
      </c>
      <c r="BI2178" t="inlineStr">
        <is>
          <t>Table 3</t>
        </is>
      </c>
      <c r="BJ2178" t="inlineStr">
        <is>
          <t>correlation matrix column (1) COD</t>
        </is>
      </c>
      <c r="BK2178" t="inlineStr">
        <is>
          <t>11</t>
        </is>
      </c>
      <c r="BL2178" t="inlineStr">
        <is>
          <t>(5) ResRed Score -0.07***</t>
        </is>
      </c>
      <c r="BM2178" t="inlineStr">
        <is>
          <t>ResRed Score</t>
        </is>
      </c>
      <c r="BN2178" t="inlineStr">
        <is>
          <t>COD</t>
        </is>
      </c>
      <c r="BO2178" t="inlineStr">
        <is>
          <t>original</t>
        </is>
      </c>
      <c r="BP2178" t="inlineStr">
        <is>
          <t>Temiz (2022)</t>
        </is>
      </c>
      <c r="BQ2178" t="inlineStr">
        <is>
          <t>bivariate</t>
        </is>
      </c>
      <c r="BT2178" t="n">
        <v>0</v>
      </c>
      <c r="BU2178" t="inlineStr">
        <is>
          <t>staging_Temiz_2022.csv</t>
        </is>
      </c>
      <c r="BW2178" t="n">
        <v>2015</v>
      </c>
      <c r="BX2178" t="n">
        <v>2019</v>
      </c>
      <c r="BY2178" t="inlineStr">
        <is>
          <t>Argentina, Brazil, Chile, China, Colombia, Greece,</t>
        </is>
      </c>
      <c r="BZ2178" t="n">
        <v>2017</v>
      </c>
      <c r="CA2178" t="n">
        <v>0.8</v>
      </c>
      <c r="CB2178" t="n">
        <v>1</v>
      </c>
      <c r="CC2178" t="n">
        <v>1</v>
      </c>
      <c r="CD2178" t="n">
        <v>-0.07011467065432513</v>
      </c>
      <c r="CE2178" t="n">
        <v>1</v>
      </c>
    </row>
    <row r="2179">
      <c r="A2179" t="inlineStr">
        <is>
          <t>Temiz (2022)</t>
        </is>
      </c>
      <c r="B2179" t="n">
        <v>3484</v>
      </c>
      <c r="C2179" t="n">
        <v>-0.1</v>
      </c>
      <c r="D2179" t="n">
        <v>4152</v>
      </c>
      <c r="E2179">
        <f>IF(ISNUMBER($BA2179),$BA2179,IF(AND(ISNUMBER($D2179),ISNUMBER($BW2179),ISNUMBER($BX2179)),$D2179*($BX2179-$BW2179+1),""))</f>
        <v>4152.0</v>
      </c>
      <c r="H2179" t="inlineStr">
        <is>
          <t>bivariate</t>
        </is>
      </c>
      <c r="I2179" t="inlineStr">
        <is>
          <t>Correlation coefficient available</t>
        </is>
      </c>
      <c r="J2179">
        <f>IF($BW2179&lt;&gt;"",$BW2179,"")</f>
        <v>2015.0</v>
      </c>
      <c r="K2179">
        <f>IF($BX2179&lt;&gt;"",$BX2179,"")</f>
        <v>2019.0</v>
      </c>
      <c r="L2179">
        <f>IF(AND(ISNUMBER($BW2179),ISNUMBER($BX2179)),($BW2179+$BX2179)/2,"")</f>
        <v>2017.0</v>
      </c>
      <c r="M2179">
        <f>IF($L2179&lt;&gt;"",$L2179,"")</f>
        <v>2017.0</v>
      </c>
      <c r="N2179">
        <f>IF(AND(ISNUMBER($BW2179),ISNUMBER($BX2179)),MIN(1,MAX(0,($BX2179-2016+1)/($BX2179-$BW2179+1))),"")</f>
        <v>0.8</v>
      </c>
      <c r="O2179">
        <f>IF(AND(ISNUMBER($BW2179),ISNUMBER($BX2179)),MIN(1,MAX(0,($BX2179-2017+1)/($BX2179-$BW2179+1))),"")</f>
        <v>0.6</v>
      </c>
      <c r="P2179">
        <f>IF(AND(ISNUMBER($BW2179),ISNUMBER($BX2179)),MIN(1,MAX(0,($BX2179-2018+1)/($BX2179-$BW2179+1))),"")</f>
        <v>0.4</v>
      </c>
      <c r="Q2179">
        <f>IF(AND(ISNUMBER($BW2179),ISNUMBER($BX2179)),MIN(1,MAX(0,($BX2179-2019+1)/($BX2179-$BW2179+1))),"")</f>
        <v>0.2</v>
      </c>
      <c r="R2179">
        <f>IF(AND(ISNUMBER($BW2179),ISNUMBER($BX2179)),MIN(1,MAX(0,($BX2179-2016+1)/($BX2179-$BW2179+1))),"")</f>
        <v>0.8</v>
      </c>
      <c r="S2179">
        <f>IF($L2179&lt;&gt;"",IF($L2179&gt;=2015.5,1,0),"")</f>
        <v>1.0</v>
      </c>
      <c r="T2179">
        <f>IF($L2179&lt;&gt;"",IF($L2179&gt;=2016,1,0),"")</f>
        <v>1.0</v>
      </c>
      <c r="U2179">
        <f>IF(ISNUMBER($BX2179),IF($BX2179&gt;=2016,1,0),"")</f>
        <v>1.0</v>
      </c>
      <c r="V2179">
        <f>IF(ISNUMBER($BW2179),IF($BW2179&gt;=2016,1,0),"")</f>
        <v>0.0</v>
      </c>
      <c r="W2179" t="str">
        <f>IF(AND(ISNUMBER($BW2179),ISNUMBER($BX2179)),IF($BW2179&gt;=2016,"post-only",IF($BX2179&lt;2016,"pre-only","mixed")),"")</f>
        <v>mixed</v>
      </c>
      <c r="X2179">
        <f>IF(AND(ISNUMBER($BW2179),ISNUMBER($BX2179)),MIN(1,MAX(0,($BX2179-2017+1)/($BX2179-$BW2179+1))),"")</f>
        <v>0.6</v>
      </c>
      <c r="Y2179">
        <f>IF(AND(ISNUMBER($BW2179),ISNUMBER($BX2179)),MIN(1,MAX(0,($BX2179-2018+1)/($BX2179-$BW2179+1))),"")</f>
        <v>0.4</v>
      </c>
      <c r="Z2179">
        <f>IF(AND(ISNUMBER($BW2179),ISNUMBER($BX2179)),MIN(1,MAX(0,($BX2179-2019+1)/($BX2179-$BW2179+1))),"")</f>
        <v>0.2</v>
      </c>
      <c r="AA2179">
        <f>IF(ISNUMBER($BX2179),IF($BX2179&gt;=2017,1,0),"")</f>
        <v>1.0</v>
      </c>
      <c r="AB2179">
        <f>IF(ISNUMBER($BX2179),IF($BX2179&gt;=2018,1,0),"")</f>
        <v>1.0</v>
      </c>
      <c r="AC2179">
        <f>IF(ISNUMBER($BX2179),IF($BX2179&gt;=2019,1,0),"")</f>
        <v>1.0</v>
      </c>
      <c r="AD2179">
        <f>IF($L2179&lt;&gt;"",IF($L2179&gt;2013,1,0),"")</f>
        <v>1.0</v>
      </c>
      <c r="AE2179">
        <f>IF($L2179&lt;&gt;"",1+IF($L2179&gt;2011,1,0)+IF($L2179&gt;2014,1,0),"")</f>
        <v>3.0</v>
      </c>
      <c r="AF2179" t="inlineStr">
        <is>
          <t>loan (interest rate)</t>
        </is>
      </c>
      <c r="AG2179" t="inlineStr">
        <is>
          <t>performance</t>
        </is>
      </c>
      <c r="AH2179" t="inlineStr">
        <is>
          <t>non-sensitive</t>
        </is>
      </c>
      <c r="AI2179" t="inlineStr">
        <is>
          <t>99_NCE</t>
        </is>
      </c>
      <c r="AJ2179" t="inlineStr">
        <is>
          <t>99_NCE</t>
        </is>
      </c>
      <c r="AK2179" t="str">
        <f>IF(AND($CF2179&lt;&gt;"",IFERROR(INDEX(subsample_country_map!$B:$B,MATCH($CF2179,subsample_country_map!$A:$A,0)),"")&lt;&gt;""),INDEX(subsample_country_map!$B:$B,MATCH($CF2179,subsample_country_map!$A:$A,0)),INDEX(lookup!$AA:$AA,MATCH($A2179,lookup!$A:$A,0)))</f>
        <v>99_NCE</v>
      </c>
      <c r="AL2179" t="str">
        <f>IF(AND($CF2179&lt;&gt;"",IFERROR(INDEX(subsample_country_map!$C:$C,MATCH($CF2179,subsample_country_map!$A:$A,0)),"")&lt;&gt;""),INDEX(subsample_country_map!$C:$C,MATCH($CF2179,subsample_country_map!$A:$A,0)),INDEX(lookup!$AB:$AB,MATCH($A2179,lookup!$A:$A,0)))</f>
        <v>99_NCE</v>
      </c>
      <c r="AM2179" t="str">
        <f>IF(AND($CF2179&lt;&gt;"",IFERROR(INDEX(subsample_country_map!$D:$D,MATCH($CF2179,subsample_country_map!$A:$A,0)),"")&lt;&gt;""),INDEX(subsample_country_map!$D:$D,MATCH($CF2179,subsample_country_map!$A:$A,0)),INDEX(lookup!$AC:$AC,MATCH($A2179,lookup!$A:$A,0)))</f>
        <v>99_NCE</v>
      </c>
      <c r="AN2179" t="str">
        <f>IF(AND($CF2179&lt;&gt;"",IFERROR(INDEX(subsample_country_map!$E:$E,MATCH($CF2179,subsample_country_map!$A:$A,0)),"")&lt;&gt;""),INDEX(subsample_country_map!$E:$E,MATCH($CF2179,subsample_country_map!$A:$A,0)),INDEX(lookup!$AD:$AD,MATCH($A2179,lookup!$A:$A,0)))</f>
        <v>99_NCE</v>
      </c>
      <c r="AO2179" t="str">
        <f>INDEX(lookup!$Y:$Y,MATCH($A2179,lookup!$A:$A,0))</f>
        <v>0_published</v>
      </c>
      <c r="AP2179" t="str">
        <f>INDEX(lookup!$Z:$Z,MATCH($A2179,lookup!$A:$A,0))</f>
        <v>1_VHB high</v>
      </c>
      <c r="AQ2179" t="str">
        <f>INDEX(lookup!$W:$W,MATCH($A2179,lookup!$A:$A,0))</f>
        <v>2_sust</v>
      </c>
      <c r="AS2179" t="inlineStr">
        <is>
          <t>staging</t>
        </is>
      </c>
      <c r="AT2179" t="inlineStr">
        <is>
          <t>good-CER</t>
        </is>
      </c>
      <c r="AU2179" t="inlineStr">
        <is>
          <t>cost</t>
        </is>
      </c>
      <c r="AZ2179" t="inlineStr">
        <is>
          <t>-0.10</t>
        </is>
      </c>
      <c r="BA2179" t="n">
        <v>4152</v>
      </c>
      <c r="BB2179" t="inlineStr">
        <is>
          <t>0</t>
        </is>
      </c>
      <c r="BC2179" t="inlineStr">
        <is>
          <t>n/a (structural)</t>
        </is>
      </c>
      <c r="BD2179" t="inlineStr">
        <is>
          <t>n/a (structural)</t>
        </is>
      </c>
      <c r="BE2179" t="inlineStr">
        <is>
          <t>none</t>
        </is>
      </c>
      <c r="BI2179" t="inlineStr">
        <is>
          <t>Table 3</t>
        </is>
      </c>
      <c r="BJ2179" t="inlineStr">
        <is>
          <t>correlation matrix column (1) COD</t>
        </is>
      </c>
      <c r="BK2179" t="inlineStr">
        <is>
          <t>11</t>
        </is>
      </c>
      <c r="BL2179" t="inlineStr">
        <is>
          <t>(6) Emission Score -0.10***</t>
        </is>
      </c>
      <c r="BM2179" t="inlineStr">
        <is>
          <t>Emission Score</t>
        </is>
      </c>
      <c r="BN2179" t="inlineStr">
        <is>
          <t>COD</t>
        </is>
      </c>
      <c r="BO2179" t="inlineStr">
        <is>
          <t>original</t>
        </is>
      </c>
      <c r="BP2179" t="inlineStr">
        <is>
          <t>Temiz (2022)</t>
        </is>
      </c>
      <c r="BQ2179" t="inlineStr">
        <is>
          <t>bivariate</t>
        </is>
      </c>
      <c r="BT2179" t="n">
        <v>0</v>
      </c>
      <c r="BU2179" t="inlineStr">
        <is>
          <t>staging_Temiz_2022.csv</t>
        </is>
      </c>
      <c r="BW2179" t="n">
        <v>2015</v>
      </c>
      <c r="BX2179" t="n">
        <v>2019</v>
      </c>
      <c r="BY2179" t="inlineStr">
        <is>
          <t>Argentina, Brazil, Chile, China, Colombia, Greece,</t>
        </is>
      </c>
      <c r="BZ2179" t="n">
        <v>2017</v>
      </c>
      <c r="CA2179" t="n">
        <v>0.8</v>
      </c>
      <c r="CB2179" t="n">
        <v>1</v>
      </c>
      <c r="CC2179" t="n">
        <v>1</v>
      </c>
      <c r="CD2179" t="n">
        <v>-0.1003353477310756</v>
      </c>
      <c r="CE2179" t="n">
        <v>1</v>
      </c>
    </row>
    <row r="2180">
      <c r="A2180" t="inlineStr">
        <is>
          <t>Temiz (2022)</t>
        </is>
      </c>
      <c r="B2180" t="n">
        <v>3485</v>
      </c>
      <c r="C2180" t="n">
        <v>-0.05</v>
      </c>
      <c r="D2180" t="n">
        <v>4152</v>
      </c>
      <c r="E2180">
        <f>IF(ISNUMBER($BA2180),$BA2180,IF(AND(ISNUMBER($D2180),ISNUMBER($BW2180),ISNUMBER($BX2180)),$D2180*($BX2180-$BW2180+1),""))</f>
        <v>4152.0</v>
      </c>
      <c r="H2180" t="inlineStr">
        <is>
          <t>bivariate</t>
        </is>
      </c>
      <c r="I2180" t="inlineStr">
        <is>
          <t>Correlation coefficient available</t>
        </is>
      </c>
      <c r="J2180">
        <f>IF($BW2180&lt;&gt;"",$BW2180,"")</f>
        <v>2015.0</v>
      </c>
      <c r="K2180">
        <f>IF($BX2180&lt;&gt;"",$BX2180,"")</f>
        <v>2019.0</v>
      </c>
      <c r="L2180">
        <f>IF(AND(ISNUMBER($BW2180),ISNUMBER($BX2180)),($BW2180+$BX2180)/2,"")</f>
        <v>2017.0</v>
      </c>
      <c r="M2180">
        <f>IF($L2180&lt;&gt;"",$L2180,"")</f>
        <v>2017.0</v>
      </c>
      <c r="N2180">
        <f>IF(AND(ISNUMBER($BW2180),ISNUMBER($BX2180)),MIN(1,MAX(0,($BX2180-2016+1)/($BX2180-$BW2180+1))),"")</f>
        <v>0.8</v>
      </c>
      <c r="O2180">
        <f>IF(AND(ISNUMBER($BW2180),ISNUMBER($BX2180)),MIN(1,MAX(0,($BX2180-2017+1)/($BX2180-$BW2180+1))),"")</f>
        <v>0.6</v>
      </c>
      <c r="P2180">
        <f>IF(AND(ISNUMBER($BW2180),ISNUMBER($BX2180)),MIN(1,MAX(0,($BX2180-2018+1)/($BX2180-$BW2180+1))),"")</f>
        <v>0.4</v>
      </c>
      <c r="Q2180">
        <f>IF(AND(ISNUMBER($BW2180),ISNUMBER($BX2180)),MIN(1,MAX(0,($BX2180-2019+1)/($BX2180-$BW2180+1))),"")</f>
        <v>0.2</v>
      </c>
      <c r="R2180">
        <f>IF(AND(ISNUMBER($BW2180),ISNUMBER($BX2180)),MIN(1,MAX(0,($BX2180-2016+1)/($BX2180-$BW2180+1))),"")</f>
        <v>0.8</v>
      </c>
      <c r="S2180">
        <f>IF($L2180&lt;&gt;"",IF($L2180&gt;=2015.5,1,0),"")</f>
        <v>1.0</v>
      </c>
      <c r="T2180">
        <f>IF($L2180&lt;&gt;"",IF($L2180&gt;=2016,1,0),"")</f>
        <v>1.0</v>
      </c>
      <c r="U2180">
        <f>IF(ISNUMBER($BX2180),IF($BX2180&gt;=2016,1,0),"")</f>
        <v>1.0</v>
      </c>
      <c r="V2180">
        <f>IF(ISNUMBER($BW2180),IF($BW2180&gt;=2016,1,0),"")</f>
        <v>0.0</v>
      </c>
      <c r="W2180" t="str">
        <f>IF(AND(ISNUMBER($BW2180),ISNUMBER($BX2180)),IF($BW2180&gt;=2016,"post-only",IF($BX2180&lt;2016,"pre-only","mixed")),"")</f>
        <v>mixed</v>
      </c>
      <c r="X2180">
        <f>IF(AND(ISNUMBER($BW2180),ISNUMBER($BX2180)),MIN(1,MAX(0,($BX2180-2017+1)/($BX2180-$BW2180+1))),"")</f>
        <v>0.6</v>
      </c>
      <c r="Y2180">
        <f>IF(AND(ISNUMBER($BW2180),ISNUMBER($BX2180)),MIN(1,MAX(0,($BX2180-2018+1)/($BX2180-$BW2180+1))),"")</f>
        <v>0.4</v>
      </c>
      <c r="Z2180">
        <f>IF(AND(ISNUMBER($BW2180),ISNUMBER($BX2180)),MIN(1,MAX(0,($BX2180-2019+1)/($BX2180-$BW2180+1))),"")</f>
        <v>0.2</v>
      </c>
      <c r="AA2180">
        <f>IF(ISNUMBER($BX2180),IF($BX2180&gt;=2017,1,0),"")</f>
        <v>1.0</v>
      </c>
      <c r="AB2180">
        <f>IF(ISNUMBER($BX2180),IF($BX2180&gt;=2018,1,0),"")</f>
        <v>1.0</v>
      </c>
      <c r="AC2180">
        <f>IF(ISNUMBER($BX2180),IF($BX2180&gt;=2019,1,0),"")</f>
        <v>1.0</v>
      </c>
      <c r="AD2180">
        <f>IF($L2180&lt;&gt;"",IF($L2180&gt;2013,1,0),"")</f>
        <v>1.0</v>
      </c>
      <c r="AE2180">
        <f>IF($L2180&lt;&gt;"",1+IF($L2180&gt;2011,1,0)+IF($L2180&gt;2014,1,0),"")</f>
        <v>3.0</v>
      </c>
      <c r="AF2180" t="inlineStr">
        <is>
          <t>loan (interest rate)</t>
        </is>
      </c>
      <c r="AG2180" t="inlineStr">
        <is>
          <t>performance</t>
        </is>
      </c>
      <c r="AH2180" t="inlineStr">
        <is>
          <t>non-sensitive</t>
        </is>
      </c>
      <c r="AI2180" t="inlineStr">
        <is>
          <t>99_NCE</t>
        </is>
      </c>
      <c r="AJ2180" t="inlineStr">
        <is>
          <t>99_NCE</t>
        </is>
      </c>
      <c r="AK2180" t="str">
        <f>IF(AND($CF2180&lt;&gt;"",IFERROR(INDEX(subsample_country_map!$B:$B,MATCH($CF2180,subsample_country_map!$A:$A,0)),"")&lt;&gt;""),INDEX(subsample_country_map!$B:$B,MATCH($CF2180,subsample_country_map!$A:$A,0)),INDEX(lookup!$AA:$AA,MATCH($A2180,lookup!$A:$A,0)))</f>
        <v>99_NCE</v>
      </c>
      <c r="AL2180" t="str">
        <f>IF(AND($CF2180&lt;&gt;"",IFERROR(INDEX(subsample_country_map!$C:$C,MATCH($CF2180,subsample_country_map!$A:$A,0)),"")&lt;&gt;""),INDEX(subsample_country_map!$C:$C,MATCH($CF2180,subsample_country_map!$A:$A,0)),INDEX(lookup!$AB:$AB,MATCH($A2180,lookup!$A:$A,0)))</f>
        <v>99_NCE</v>
      </c>
      <c r="AM2180" t="str">
        <f>IF(AND($CF2180&lt;&gt;"",IFERROR(INDEX(subsample_country_map!$D:$D,MATCH($CF2180,subsample_country_map!$A:$A,0)),"")&lt;&gt;""),INDEX(subsample_country_map!$D:$D,MATCH($CF2180,subsample_country_map!$A:$A,0)),INDEX(lookup!$AC:$AC,MATCH($A2180,lookup!$A:$A,0)))</f>
        <v>99_NCE</v>
      </c>
      <c r="AN2180" t="str">
        <f>IF(AND($CF2180&lt;&gt;"",IFERROR(INDEX(subsample_country_map!$E:$E,MATCH($CF2180,subsample_country_map!$A:$A,0)),"")&lt;&gt;""),INDEX(subsample_country_map!$E:$E,MATCH($CF2180,subsample_country_map!$A:$A,0)),INDEX(lookup!$AD:$AD,MATCH($A2180,lookup!$A:$A,0)))</f>
        <v>99_NCE</v>
      </c>
      <c r="AO2180" t="str">
        <f>INDEX(lookup!$Y:$Y,MATCH($A2180,lookup!$A:$A,0))</f>
        <v>0_published</v>
      </c>
      <c r="AP2180" t="str">
        <f>INDEX(lookup!$Z:$Z,MATCH($A2180,lookup!$A:$A,0))</f>
        <v>1_VHB high</v>
      </c>
      <c r="AQ2180" t="str">
        <f>INDEX(lookup!$W:$W,MATCH($A2180,lookup!$A:$A,0))</f>
        <v>2_sust</v>
      </c>
      <c r="AS2180" t="inlineStr">
        <is>
          <t>staging</t>
        </is>
      </c>
      <c r="AT2180" t="inlineStr">
        <is>
          <t>good-CER</t>
        </is>
      </c>
      <c r="AU2180" t="inlineStr">
        <is>
          <t>cost</t>
        </is>
      </c>
      <c r="AZ2180" t="inlineStr">
        <is>
          <t>-0.05</t>
        </is>
      </c>
      <c r="BA2180" t="n">
        <v>4152</v>
      </c>
      <c r="BB2180" t="inlineStr">
        <is>
          <t>0</t>
        </is>
      </c>
      <c r="BC2180" t="inlineStr">
        <is>
          <t>n/a (structural)</t>
        </is>
      </c>
      <c r="BD2180" t="inlineStr">
        <is>
          <t>n/a (structural)</t>
        </is>
      </c>
      <c r="BE2180" t="inlineStr">
        <is>
          <t>none</t>
        </is>
      </c>
      <c r="BI2180" t="inlineStr">
        <is>
          <t>Table 3</t>
        </is>
      </c>
      <c r="BJ2180" t="inlineStr">
        <is>
          <t>correlation matrix column (1) COD</t>
        </is>
      </c>
      <c r="BK2180" t="inlineStr">
        <is>
          <t>11</t>
        </is>
      </c>
      <c r="BL2180" t="inlineStr">
        <is>
          <t>(7) EnvProd Score -0.05***</t>
        </is>
      </c>
      <c r="BM2180" t="inlineStr">
        <is>
          <t>EnvProd Score</t>
        </is>
      </c>
      <c r="BN2180" t="inlineStr">
        <is>
          <t>COD</t>
        </is>
      </c>
      <c r="BO2180" t="inlineStr">
        <is>
          <t>original</t>
        </is>
      </c>
      <c r="BP2180" t="inlineStr">
        <is>
          <t>Temiz (2022)</t>
        </is>
      </c>
      <c r="BQ2180" t="inlineStr">
        <is>
          <t>bivariate</t>
        </is>
      </c>
      <c r="BT2180" t="n">
        <v>0</v>
      </c>
      <c r="BU2180" t="inlineStr">
        <is>
          <t>staging_Temiz_2022.csv</t>
        </is>
      </c>
      <c r="BW2180" t="n">
        <v>2015</v>
      </c>
      <c r="BX2180" t="n">
        <v>2019</v>
      </c>
      <c r="BY2180" t="inlineStr">
        <is>
          <t>Argentina, Brazil, Chile, China, Colombia, Greece,</t>
        </is>
      </c>
      <c r="BZ2180" t="n">
        <v>2017</v>
      </c>
      <c r="CA2180" t="n">
        <v>0.8</v>
      </c>
      <c r="CB2180" t="n">
        <v>1</v>
      </c>
      <c r="CC2180" t="n">
        <v>1</v>
      </c>
      <c r="CD2180" t="n">
        <v>-0.05004172927849127</v>
      </c>
      <c r="CE2180" t="n">
        <v>1</v>
      </c>
    </row>
    <row r="2181">
      <c r="A2181" t="inlineStr">
        <is>
          <t>Temiz (2022)</t>
        </is>
      </c>
      <c r="B2181" t="n">
        <v>3486</v>
      </c>
      <c r="C2181" t="n">
        <v>-0.05103637085251295</v>
      </c>
      <c r="D2181" t="n">
        <v>4152</v>
      </c>
      <c r="E2181">
        <f>IF(ISNUMBER($BA2181),$BA2181,IF(AND(ISNUMBER($D2181),ISNUMBER($BW2181),ISNUMBER($BX2181)),$D2181*($BX2181-$BW2181+1),""))</f>
        <v>4152.0</v>
      </c>
      <c r="H2181" t="inlineStr">
        <is>
          <t>partial</t>
        </is>
      </c>
      <c r="I2181" t="inlineStr">
        <is>
          <t>FLAG</t>
        </is>
      </c>
      <c r="J2181">
        <f>IF($BW2181&lt;&gt;"",$BW2181,"")</f>
        <v>2015.0</v>
      </c>
      <c r="K2181">
        <f>IF($BX2181&lt;&gt;"",$BX2181,"")</f>
        <v>2019.0</v>
      </c>
      <c r="L2181">
        <f>IF(AND(ISNUMBER($BW2181),ISNUMBER($BX2181)),($BW2181+$BX2181)/2,"")</f>
        <v>2017.0</v>
      </c>
      <c r="M2181">
        <f>IF($L2181&lt;&gt;"",$L2181,"")</f>
        <v>2017.0</v>
      </c>
      <c r="N2181">
        <f>IF(AND(ISNUMBER($BW2181),ISNUMBER($BX2181)),MIN(1,MAX(0,($BX2181-2016+1)/($BX2181-$BW2181+1))),"")</f>
        <v>0.8</v>
      </c>
      <c r="O2181">
        <f>IF(AND(ISNUMBER($BW2181),ISNUMBER($BX2181)),MIN(1,MAX(0,($BX2181-2017+1)/($BX2181-$BW2181+1))),"")</f>
        <v>0.6</v>
      </c>
      <c r="P2181">
        <f>IF(AND(ISNUMBER($BW2181),ISNUMBER($BX2181)),MIN(1,MAX(0,($BX2181-2018+1)/($BX2181-$BW2181+1))),"")</f>
        <v>0.4</v>
      </c>
      <c r="Q2181">
        <f>IF(AND(ISNUMBER($BW2181),ISNUMBER($BX2181)),MIN(1,MAX(0,($BX2181-2019+1)/($BX2181-$BW2181+1))),"")</f>
        <v>0.2</v>
      </c>
      <c r="R2181">
        <f>IF(AND(ISNUMBER($BW2181),ISNUMBER($BX2181)),MIN(1,MAX(0,($BX2181-2016+1)/($BX2181-$BW2181+1))),"")</f>
        <v>0.8</v>
      </c>
      <c r="S2181">
        <f>IF($L2181&lt;&gt;"",IF($L2181&gt;=2015.5,1,0),"")</f>
        <v>1.0</v>
      </c>
      <c r="T2181">
        <f>IF($L2181&lt;&gt;"",IF($L2181&gt;=2016,1,0),"")</f>
        <v>1.0</v>
      </c>
      <c r="U2181">
        <f>IF(ISNUMBER($BX2181),IF($BX2181&gt;=2016,1,0),"")</f>
        <v>1.0</v>
      </c>
      <c r="V2181">
        <f>IF(ISNUMBER($BW2181),IF($BW2181&gt;=2016,1,0),"")</f>
        <v>0.0</v>
      </c>
      <c r="W2181" t="str">
        <f>IF(AND(ISNUMBER($BW2181),ISNUMBER($BX2181)),IF($BW2181&gt;=2016,"post-only",IF($BX2181&lt;2016,"pre-only","mixed")),"")</f>
        <v>mixed</v>
      </c>
      <c r="X2181">
        <f>IF(AND(ISNUMBER($BW2181),ISNUMBER($BX2181)),MIN(1,MAX(0,($BX2181-2017+1)/($BX2181-$BW2181+1))),"")</f>
        <v>0.6</v>
      </c>
      <c r="Y2181">
        <f>IF(AND(ISNUMBER($BW2181),ISNUMBER($BX2181)),MIN(1,MAX(0,($BX2181-2018+1)/($BX2181-$BW2181+1))),"")</f>
        <v>0.4</v>
      </c>
      <c r="Z2181">
        <f>IF(AND(ISNUMBER($BW2181),ISNUMBER($BX2181)),MIN(1,MAX(0,($BX2181-2019+1)/($BX2181-$BW2181+1))),"")</f>
        <v>0.2</v>
      </c>
      <c r="AA2181">
        <f>IF(ISNUMBER($BX2181),IF($BX2181&gt;=2017,1,0),"")</f>
        <v>1.0</v>
      </c>
      <c r="AB2181">
        <f>IF(ISNUMBER($BX2181),IF($BX2181&gt;=2018,1,0),"")</f>
        <v>1.0</v>
      </c>
      <c r="AC2181">
        <f>IF(ISNUMBER($BX2181),IF($BX2181&gt;=2019,1,0),"")</f>
        <v>1.0</v>
      </c>
      <c r="AD2181">
        <f>IF($L2181&lt;&gt;"",IF($L2181&gt;2013,1,0),"")</f>
        <v>1.0</v>
      </c>
      <c r="AE2181">
        <f>IF($L2181&lt;&gt;"",1+IF($L2181&gt;2011,1,0)+IF($L2181&gt;2014,1,0),"")</f>
        <v>3.0</v>
      </c>
      <c r="AF2181" t="inlineStr">
        <is>
          <t>loan (interest rate)</t>
        </is>
      </c>
      <c r="AG2181" t="inlineStr">
        <is>
          <t>performance</t>
        </is>
      </c>
      <c r="AH2181" t="inlineStr">
        <is>
          <t>non-sensitive</t>
        </is>
      </c>
      <c r="AI2181" t="inlineStr">
        <is>
          <t>99_NCE</t>
        </is>
      </c>
      <c r="AJ2181" t="inlineStr">
        <is>
          <t>99_NCE</t>
        </is>
      </c>
      <c r="AK2181" t="str">
        <f>IF(AND($CF2181&lt;&gt;"",IFERROR(INDEX(subsample_country_map!$B:$B,MATCH($CF2181,subsample_country_map!$A:$A,0)),"")&lt;&gt;""),INDEX(subsample_country_map!$B:$B,MATCH($CF2181,subsample_country_map!$A:$A,0)),INDEX(lookup!$AA:$AA,MATCH($A2181,lookup!$A:$A,0)))</f>
        <v>99_NCE</v>
      </c>
      <c r="AL2181" t="str">
        <f>IF(AND($CF2181&lt;&gt;"",IFERROR(INDEX(subsample_country_map!$C:$C,MATCH($CF2181,subsample_country_map!$A:$A,0)),"")&lt;&gt;""),INDEX(subsample_country_map!$C:$C,MATCH($CF2181,subsample_country_map!$A:$A,0)),INDEX(lookup!$AB:$AB,MATCH($A2181,lookup!$A:$A,0)))</f>
        <v>99_NCE</v>
      </c>
      <c r="AM2181" t="str">
        <f>IF(AND($CF2181&lt;&gt;"",IFERROR(INDEX(subsample_country_map!$D:$D,MATCH($CF2181,subsample_country_map!$A:$A,0)),"")&lt;&gt;""),INDEX(subsample_country_map!$D:$D,MATCH($CF2181,subsample_country_map!$A:$A,0)),INDEX(lookup!$AC:$AC,MATCH($A2181,lookup!$A:$A,0)))</f>
        <v>99_NCE</v>
      </c>
      <c r="AN2181" t="str">
        <f>IF(AND($CF2181&lt;&gt;"",IFERROR(INDEX(subsample_country_map!$E:$E,MATCH($CF2181,subsample_country_map!$A:$A,0)),"")&lt;&gt;""),INDEX(subsample_country_map!$E:$E,MATCH($CF2181,subsample_country_map!$A:$A,0)),INDEX(lookup!$AD:$AD,MATCH($A2181,lookup!$A:$A,0)))</f>
        <v>99_NCE</v>
      </c>
      <c r="AO2181" t="str">
        <f>INDEX(lookup!$Y:$Y,MATCH($A2181,lookup!$A:$A,0))</f>
        <v>0_published</v>
      </c>
      <c r="AP2181" t="str">
        <f>INDEX(lookup!$Z:$Z,MATCH($A2181,lookup!$A:$A,0))</f>
        <v>1_VHB high</v>
      </c>
      <c r="AQ2181" t="str">
        <f>INDEX(lookup!$W:$W,MATCH($A2181,lookup!$A:$A,0))</f>
        <v>2_sust</v>
      </c>
      <c r="AS2181" t="inlineStr">
        <is>
          <t>staging</t>
        </is>
      </c>
      <c r="AT2181" t="inlineStr">
        <is>
          <t>good-CER</t>
        </is>
      </c>
      <c r="AU2181" t="inlineStr">
        <is>
          <t>cost</t>
        </is>
      </c>
      <c r="AV2181" t="inlineStr">
        <is>
          <t>-0.0003</t>
        </is>
      </c>
      <c r="AW2181" t="inlineStr">
        <is>
          <t>0.000</t>
        </is>
      </c>
      <c r="BA2181" t="n">
        <v>4152</v>
      </c>
      <c r="BB2181" t="inlineStr">
        <is>
          <t>0</t>
        </is>
      </c>
      <c r="BC2181" t="inlineStr">
        <is>
          <t>OLS</t>
        </is>
      </c>
      <c r="BD2181" t="inlineStr">
        <is>
          <t>robust (unclustered)</t>
        </is>
      </c>
      <c r="BE2181" t="inlineStr">
        <is>
          <t>none</t>
        </is>
      </c>
      <c r="BI2181" t="inlineStr">
        <is>
          <t>Table 4</t>
        </is>
      </c>
      <c r="BJ2181" t="inlineStr">
        <is>
          <t>Model (1) COD</t>
        </is>
      </c>
      <c r="BK2181" t="inlineStr">
        <is>
          <t>12</t>
        </is>
      </c>
      <c r="BL2181" t="inlineStr">
        <is>
          <t>EnvPer -0.0003*** (0.000)</t>
        </is>
      </c>
      <c r="BM2181" t="inlineStr">
        <is>
          <t>EnvPer</t>
        </is>
      </c>
      <c r="BN2181" t="inlineStr">
        <is>
          <t>COD</t>
        </is>
      </c>
      <c r="BO2181" t="inlineStr">
        <is>
          <t>original</t>
        </is>
      </c>
      <c r="BP2181" t="inlineStr">
        <is>
          <t>Temiz (2022)</t>
        </is>
      </c>
      <c r="BQ2181" t="inlineStr">
        <is>
          <t>star-bound</t>
        </is>
      </c>
      <c r="BT2181" t="n">
        <v>0</v>
      </c>
      <c r="BU2181" t="inlineStr">
        <is>
          <t>staging_Temiz_2022.csv</t>
        </is>
      </c>
      <c r="BW2181" t="n">
        <v>2015</v>
      </c>
      <c r="BX2181" t="n">
        <v>2019</v>
      </c>
      <c r="BY2181" t="inlineStr">
        <is>
          <t>Argentina, Brazil, Chile, China, Colombia, Greece,</t>
        </is>
      </c>
      <c r="BZ2181" t="n">
        <v>2017</v>
      </c>
      <c r="CA2181" t="n">
        <v>0.8</v>
      </c>
      <c r="CB2181" t="n">
        <v>1</v>
      </c>
      <c r="CC2181" t="n">
        <v>1</v>
      </c>
      <c r="CD2181" t="n">
        <v>-0.05108075190114316</v>
      </c>
      <c r="CE2181" t="n">
        <v>1</v>
      </c>
    </row>
    <row r="2182">
      <c r="A2182" t="inlineStr">
        <is>
          <t>Temiz (2022)</t>
        </is>
      </c>
      <c r="B2182" t="n">
        <v>3487</v>
      </c>
      <c r="C2182" t="n">
        <v>-0.05103637085251295</v>
      </c>
      <c r="D2182" t="n">
        <v>4152</v>
      </c>
      <c r="E2182">
        <f>IF(ISNUMBER($BA2182),$BA2182,IF(AND(ISNUMBER($D2182),ISNUMBER($BW2182),ISNUMBER($BX2182)),$D2182*($BX2182-$BW2182+1),""))</f>
        <v>4152.0</v>
      </c>
      <c r="H2182" t="inlineStr">
        <is>
          <t>partial</t>
        </is>
      </c>
      <c r="I2182" t="inlineStr">
        <is>
          <t>FLAG</t>
        </is>
      </c>
      <c r="J2182">
        <f>IF($BW2182&lt;&gt;"",$BW2182,"")</f>
        <v>2015.0</v>
      </c>
      <c r="K2182">
        <f>IF($BX2182&lt;&gt;"",$BX2182,"")</f>
        <v>2019.0</v>
      </c>
      <c r="L2182">
        <f>IF(AND(ISNUMBER($BW2182),ISNUMBER($BX2182)),($BW2182+$BX2182)/2,"")</f>
        <v>2017.0</v>
      </c>
      <c r="M2182">
        <f>IF($L2182&lt;&gt;"",$L2182,"")</f>
        <v>2017.0</v>
      </c>
      <c r="N2182">
        <f>IF(AND(ISNUMBER($BW2182),ISNUMBER($BX2182)),MIN(1,MAX(0,($BX2182-2016+1)/($BX2182-$BW2182+1))),"")</f>
        <v>0.8</v>
      </c>
      <c r="O2182">
        <f>IF(AND(ISNUMBER($BW2182),ISNUMBER($BX2182)),MIN(1,MAX(0,($BX2182-2017+1)/($BX2182-$BW2182+1))),"")</f>
        <v>0.6</v>
      </c>
      <c r="P2182">
        <f>IF(AND(ISNUMBER($BW2182),ISNUMBER($BX2182)),MIN(1,MAX(0,($BX2182-2018+1)/($BX2182-$BW2182+1))),"")</f>
        <v>0.4</v>
      </c>
      <c r="Q2182">
        <f>IF(AND(ISNUMBER($BW2182),ISNUMBER($BX2182)),MIN(1,MAX(0,($BX2182-2019+1)/($BX2182-$BW2182+1))),"")</f>
        <v>0.2</v>
      </c>
      <c r="R2182">
        <f>IF(AND(ISNUMBER($BW2182),ISNUMBER($BX2182)),MIN(1,MAX(0,($BX2182-2016+1)/($BX2182-$BW2182+1))),"")</f>
        <v>0.8</v>
      </c>
      <c r="S2182">
        <f>IF($L2182&lt;&gt;"",IF($L2182&gt;=2015.5,1,0),"")</f>
        <v>1.0</v>
      </c>
      <c r="T2182">
        <f>IF($L2182&lt;&gt;"",IF($L2182&gt;=2016,1,0),"")</f>
        <v>1.0</v>
      </c>
      <c r="U2182">
        <f>IF(ISNUMBER($BX2182),IF($BX2182&gt;=2016,1,0),"")</f>
        <v>1.0</v>
      </c>
      <c r="V2182">
        <f>IF(ISNUMBER($BW2182),IF($BW2182&gt;=2016,1,0),"")</f>
        <v>0.0</v>
      </c>
      <c r="W2182" t="str">
        <f>IF(AND(ISNUMBER($BW2182),ISNUMBER($BX2182)),IF($BW2182&gt;=2016,"post-only",IF($BX2182&lt;2016,"pre-only","mixed")),"")</f>
        <v>mixed</v>
      </c>
      <c r="X2182">
        <f>IF(AND(ISNUMBER($BW2182),ISNUMBER($BX2182)),MIN(1,MAX(0,($BX2182-2017+1)/($BX2182-$BW2182+1))),"")</f>
        <v>0.6</v>
      </c>
      <c r="Y2182">
        <f>IF(AND(ISNUMBER($BW2182),ISNUMBER($BX2182)),MIN(1,MAX(0,($BX2182-2018+1)/($BX2182-$BW2182+1))),"")</f>
        <v>0.4</v>
      </c>
      <c r="Z2182">
        <f>IF(AND(ISNUMBER($BW2182),ISNUMBER($BX2182)),MIN(1,MAX(0,($BX2182-2019+1)/($BX2182-$BW2182+1))),"")</f>
        <v>0.2</v>
      </c>
      <c r="AA2182">
        <f>IF(ISNUMBER($BX2182),IF($BX2182&gt;=2017,1,0),"")</f>
        <v>1.0</v>
      </c>
      <c r="AB2182">
        <f>IF(ISNUMBER($BX2182),IF($BX2182&gt;=2018,1,0),"")</f>
        <v>1.0</v>
      </c>
      <c r="AC2182">
        <f>IF(ISNUMBER($BX2182),IF($BX2182&gt;=2019,1,0),"")</f>
        <v>1.0</v>
      </c>
      <c r="AD2182">
        <f>IF($L2182&lt;&gt;"",IF($L2182&gt;2013,1,0),"")</f>
        <v>1.0</v>
      </c>
      <c r="AE2182">
        <f>IF($L2182&lt;&gt;"",1+IF($L2182&gt;2011,1,0)+IF($L2182&gt;2014,1,0),"")</f>
        <v>3.0</v>
      </c>
      <c r="AF2182" t="inlineStr">
        <is>
          <t>loan (interest rate)</t>
        </is>
      </c>
      <c r="AG2182" t="inlineStr">
        <is>
          <t>performance</t>
        </is>
      </c>
      <c r="AH2182" t="inlineStr">
        <is>
          <t>non-sensitive</t>
        </is>
      </c>
      <c r="AI2182" t="inlineStr">
        <is>
          <t>99_NCE</t>
        </is>
      </c>
      <c r="AJ2182" t="inlineStr">
        <is>
          <t>99_NCE</t>
        </is>
      </c>
      <c r="AK2182" t="str">
        <f>IF(AND($CF2182&lt;&gt;"",IFERROR(INDEX(subsample_country_map!$B:$B,MATCH($CF2182,subsample_country_map!$A:$A,0)),"")&lt;&gt;""),INDEX(subsample_country_map!$B:$B,MATCH($CF2182,subsample_country_map!$A:$A,0)),INDEX(lookup!$AA:$AA,MATCH($A2182,lookup!$A:$A,0)))</f>
        <v>99_NCE</v>
      </c>
      <c r="AL2182" t="str">
        <f>IF(AND($CF2182&lt;&gt;"",IFERROR(INDEX(subsample_country_map!$C:$C,MATCH($CF2182,subsample_country_map!$A:$A,0)),"")&lt;&gt;""),INDEX(subsample_country_map!$C:$C,MATCH($CF2182,subsample_country_map!$A:$A,0)),INDEX(lookup!$AB:$AB,MATCH($A2182,lookup!$A:$A,0)))</f>
        <v>99_NCE</v>
      </c>
      <c r="AM2182" t="str">
        <f>IF(AND($CF2182&lt;&gt;"",IFERROR(INDEX(subsample_country_map!$D:$D,MATCH($CF2182,subsample_country_map!$A:$A,0)),"")&lt;&gt;""),INDEX(subsample_country_map!$D:$D,MATCH($CF2182,subsample_country_map!$A:$A,0)),INDEX(lookup!$AC:$AC,MATCH($A2182,lookup!$A:$A,0)))</f>
        <v>99_NCE</v>
      </c>
      <c r="AN2182" t="str">
        <f>IF(AND($CF2182&lt;&gt;"",IFERROR(INDEX(subsample_country_map!$E:$E,MATCH($CF2182,subsample_country_map!$A:$A,0)),"")&lt;&gt;""),INDEX(subsample_country_map!$E:$E,MATCH($CF2182,subsample_country_map!$A:$A,0)),INDEX(lookup!$AD:$AD,MATCH($A2182,lookup!$A:$A,0)))</f>
        <v>99_NCE</v>
      </c>
      <c r="AO2182" t="str">
        <f>INDEX(lookup!$Y:$Y,MATCH($A2182,lookup!$A:$A,0))</f>
        <v>0_published</v>
      </c>
      <c r="AP2182" t="str">
        <f>INDEX(lookup!$Z:$Z,MATCH($A2182,lookup!$A:$A,0))</f>
        <v>1_VHB high</v>
      </c>
      <c r="AQ2182" t="str">
        <f>INDEX(lookup!$W:$W,MATCH($A2182,lookup!$A:$A,0))</f>
        <v>2_sust</v>
      </c>
      <c r="AS2182" t="inlineStr">
        <is>
          <t>staging</t>
        </is>
      </c>
      <c r="AT2182" t="inlineStr">
        <is>
          <t>good-CER</t>
        </is>
      </c>
      <c r="AU2182" t="inlineStr">
        <is>
          <t>cost</t>
        </is>
      </c>
      <c r="AV2182" t="inlineStr">
        <is>
          <t>-0.0003</t>
        </is>
      </c>
      <c r="AW2182" t="inlineStr">
        <is>
          <t>0.000</t>
        </is>
      </c>
      <c r="BA2182" t="n">
        <v>4152</v>
      </c>
      <c r="BB2182" t="inlineStr">
        <is>
          <t>0</t>
        </is>
      </c>
      <c r="BC2182" t="inlineStr">
        <is>
          <t>OLS</t>
        </is>
      </c>
      <c r="BD2182" t="inlineStr">
        <is>
          <t>robust (unclustered)</t>
        </is>
      </c>
      <c r="BE2182" t="inlineStr">
        <is>
          <t>none</t>
        </is>
      </c>
      <c r="BI2182" t="inlineStr">
        <is>
          <t>Table 5</t>
        </is>
      </c>
      <c r="BJ2182" t="inlineStr">
        <is>
          <t>COD column, ResRed Score model</t>
        </is>
      </c>
      <c r="BK2182" t="inlineStr">
        <is>
          <t>13</t>
        </is>
      </c>
      <c r="BL2182" t="inlineStr">
        <is>
          <t>ResRed Score -0.0003*** (0.000)</t>
        </is>
      </c>
      <c r="BM2182" t="inlineStr">
        <is>
          <t>ResRed Score</t>
        </is>
      </c>
      <c r="BN2182" t="inlineStr">
        <is>
          <t>COD</t>
        </is>
      </c>
      <c r="BO2182" t="inlineStr">
        <is>
          <t>original</t>
        </is>
      </c>
      <c r="BP2182" t="inlineStr">
        <is>
          <t>Temiz (2022)</t>
        </is>
      </c>
      <c r="BQ2182" t="inlineStr">
        <is>
          <t>star-bound</t>
        </is>
      </c>
      <c r="BT2182" t="n">
        <v>0</v>
      </c>
      <c r="BU2182" t="inlineStr">
        <is>
          <t>staging_Temiz_2022.csv</t>
        </is>
      </c>
      <c r="BW2182" t="n">
        <v>2015</v>
      </c>
      <c r="BX2182" t="n">
        <v>2019</v>
      </c>
      <c r="BY2182" t="inlineStr">
        <is>
          <t>Argentina, Brazil, Chile, China, Colombia, Greece,</t>
        </is>
      </c>
      <c r="BZ2182" t="n">
        <v>2017</v>
      </c>
      <c r="CA2182" t="n">
        <v>0.8</v>
      </c>
      <c r="CB2182" t="n">
        <v>1</v>
      </c>
      <c r="CC2182" t="n">
        <v>1</v>
      </c>
      <c r="CD2182" t="n">
        <v>-0.05108075190114316</v>
      </c>
      <c r="CE2182" t="n">
        <v>1</v>
      </c>
    </row>
    <row r="2183">
      <c r="A2183" t="inlineStr">
        <is>
          <t>Temiz (2022)</t>
        </is>
      </c>
      <c r="B2183" t="n">
        <v>3488</v>
      </c>
      <c r="C2183" t="n">
        <v>-0.05103637085251295</v>
      </c>
      <c r="D2183" t="n">
        <v>4152</v>
      </c>
      <c r="E2183">
        <f>IF(ISNUMBER($BA2183),$BA2183,IF(AND(ISNUMBER($D2183),ISNUMBER($BW2183),ISNUMBER($BX2183)),$D2183*($BX2183-$BW2183+1),""))</f>
        <v>4152.0</v>
      </c>
      <c r="H2183" t="inlineStr">
        <is>
          <t>partial</t>
        </is>
      </c>
      <c r="I2183" t="inlineStr">
        <is>
          <t>FLAG</t>
        </is>
      </c>
      <c r="J2183">
        <f>IF($BW2183&lt;&gt;"",$BW2183,"")</f>
        <v>2015.0</v>
      </c>
      <c r="K2183">
        <f>IF($BX2183&lt;&gt;"",$BX2183,"")</f>
        <v>2019.0</v>
      </c>
      <c r="L2183">
        <f>IF(AND(ISNUMBER($BW2183),ISNUMBER($BX2183)),($BW2183+$BX2183)/2,"")</f>
        <v>2017.0</v>
      </c>
      <c r="M2183">
        <f>IF($L2183&lt;&gt;"",$L2183,"")</f>
        <v>2017.0</v>
      </c>
      <c r="N2183">
        <f>IF(AND(ISNUMBER($BW2183),ISNUMBER($BX2183)),MIN(1,MAX(0,($BX2183-2016+1)/($BX2183-$BW2183+1))),"")</f>
        <v>0.8</v>
      </c>
      <c r="O2183">
        <f>IF(AND(ISNUMBER($BW2183),ISNUMBER($BX2183)),MIN(1,MAX(0,($BX2183-2017+1)/($BX2183-$BW2183+1))),"")</f>
        <v>0.6</v>
      </c>
      <c r="P2183">
        <f>IF(AND(ISNUMBER($BW2183),ISNUMBER($BX2183)),MIN(1,MAX(0,($BX2183-2018+1)/($BX2183-$BW2183+1))),"")</f>
        <v>0.4</v>
      </c>
      <c r="Q2183">
        <f>IF(AND(ISNUMBER($BW2183),ISNUMBER($BX2183)),MIN(1,MAX(0,($BX2183-2019+1)/($BX2183-$BW2183+1))),"")</f>
        <v>0.2</v>
      </c>
      <c r="R2183">
        <f>IF(AND(ISNUMBER($BW2183),ISNUMBER($BX2183)),MIN(1,MAX(0,($BX2183-2016+1)/($BX2183-$BW2183+1))),"")</f>
        <v>0.8</v>
      </c>
      <c r="S2183">
        <f>IF($L2183&lt;&gt;"",IF($L2183&gt;=2015.5,1,0),"")</f>
        <v>1.0</v>
      </c>
      <c r="T2183">
        <f>IF($L2183&lt;&gt;"",IF($L2183&gt;=2016,1,0),"")</f>
        <v>1.0</v>
      </c>
      <c r="U2183">
        <f>IF(ISNUMBER($BX2183),IF($BX2183&gt;=2016,1,0),"")</f>
        <v>1.0</v>
      </c>
      <c r="V2183">
        <f>IF(ISNUMBER($BW2183),IF($BW2183&gt;=2016,1,0),"")</f>
        <v>0.0</v>
      </c>
      <c r="W2183" t="str">
        <f>IF(AND(ISNUMBER($BW2183),ISNUMBER($BX2183)),IF($BW2183&gt;=2016,"post-only",IF($BX2183&lt;2016,"pre-only","mixed")),"")</f>
        <v>mixed</v>
      </c>
      <c r="X2183">
        <f>IF(AND(ISNUMBER($BW2183),ISNUMBER($BX2183)),MIN(1,MAX(0,($BX2183-2017+1)/($BX2183-$BW2183+1))),"")</f>
        <v>0.6</v>
      </c>
      <c r="Y2183">
        <f>IF(AND(ISNUMBER($BW2183),ISNUMBER($BX2183)),MIN(1,MAX(0,($BX2183-2018+1)/($BX2183-$BW2183+1))),"")</f>
        <v>0.4</v>
      </c>
      <c r="Z2183">
        <f>IF(AND(ISNUMBER($BW2183),ISNUMBER($BX2183)),MIN(1,MAX(0,($BX2183-2019+1)/($BX2183-$BW2183+1))),"")</f>
        <v>0.2</v>
      </c>
      <c r="AA2183">
        <f>IF(ISNUMBER($BX2183),IF($BX2183&gt;=2017,1,0),"")</f>
        <v>1.0</v>
      </c>
      <c r="AB2183">
        <f>IF(ISNUMBER($BX2183),IF($BX2183&gt;=2018,1,0),"")</f>
        <v>1.0</v>
      </c>
      <c r="AC2183">
        <f>IF(ISNUMBER($BX2183),IF($BX2183&gt;=2019,1,0),"")</f>
        <v>1.0</v>
      </c>
      <c r="AD2183">
        <f>IF($L2183&lt;&gt;"",IF($L2183&gt;2013,1,0),"")</f>
        <v>1.0</v>
      </c>
      <c r="AE2183">
        <f>IF($L2183&lt;&gt;"",1+IF($L2183&gt;2011,1,0)+IF($L2183&gt;2014,1,0),"")</f>
        <v>3.0</v>
      </c>
      <c r="AF2183" t="inlineStr">
        <is>
          <t>loan (interest rate)</t>
        </is>
      </c>
      <c r="AG2183" t="inlineStr">
        <is>
          <t>performance</t>
        </is>
      </c>
      <c r="AH2183" t="inlineStr">
        <is>
          <t>non-sensitive</t>
        </is>
      </c>
      <c r="AI2183" t="inlineStr">
        <is>
          <t>99_NCE</t>
        </is>
      </c>
      <c r="AJ2183" t="inlineStr">
        <is>
          <t>99_NCE</t>
        </is>
      </c>
      <c r="AK2183" t="str">
        <f>IF(AND($CF2183&lt;&gt;"",IFERROR(INDEX(subsample_country_map!$B:$B,MATCH($CF2183,subsample_country_map!$A:$A,0)),"")&lt;&gt;""),INDEX(subsample_country_map!$B:$B,MATCH($CF2183,subsample_country_map!$A:$A,0)),INDEX(lookup!$AA:$AA,MATCH($A2183,lookup!$A:$A,0)))</f>
        <v>99_NCE</v>
      </c>
      <c r="AL2183" t="str">
        <f>IF(AND($CF2183&lt;&gt;"",IFERROR(INDEX(subsample_country_map!$C:$C,MATCH($CF2183,subsample_country_map!$A:$A,0)),"")&lt;&gt;""),INDEX(subsample_country_map!$C:$C,MATCH($CF2183,subsample_country_map!$A:$A,0)),INDEX(lookup!$AB:$AB,MATCH($A2183,lookup!$A:$A,0)))</f>
        <v>99_NCE</v>
      </c>
      <c r="AM2183" t="str">
        <f>IF(AND($CF2183&lt;&gt;"",IFERROR(INDEX(subsample_country_map!$D:$D,MATCH($CF2183,subsample_country_map!$A:$A,0)),"")&lt;&gt;""),INDEX(subsample_country_map!$D:$D,MATCH($CF2183,subsample_country_map!$A:$A,0)),INDEX(lookup!$AC:$AC,MATCH($A2183,lookup!$A:$A,0)))</f>
        <v>99_NCE</v>
      </c>
      <c r="AN2183" t="str">
        <f>IF(AND($CF2183&lt;&gt;"",IFERROR(INDEX(subsample_country_map!$E:$E,MATCH($CF2183,subsample_country_map!$A:$A,0)),"")&lt;&gt;""),INDEX(subsample_country_map!$E:$E,MATCH($CF2183,subsample_country_map!$A:$A,0)),INDEX(lookup!$AD:$AD,MATCH($A2183,lookup!$A:$A,0)))</f>
        <v>99_NCE</v>
      </c>
      <c r="AO2183" t="str">
        <f>INDEX(lookup!$Y:$Y,MATCH($A2183,lookup!$A:$A,0))</f>
        <v>0_published</v>
      </c>
      <c r="AP2183" t="str">
        <f>INDEX(lookup!$Z:$Z,MATCH($A2183,lookup!$A:$A,0))</f>
        <v>1_VHB high</v>
      </c>
      <c r="AQ2183" t="str">
        <f>INDEX(lookup!$W:$W,MATCH($A2183,lookup!$A:$A,0))</f>
        <v>2_sust</v>
      </c>
      <c r="AS2183" t="inlineStr">
        <is>
          <t>staging</t>
        </is>
      </c>
      <c r="AT2183" t="inlineStr">
        <is>
          <t>good-CER</t>
        </is>
      </c>
      <c r="AU2183" t="inlineStr">
        <is>
          <t>cost</t>
        </is>
      </c>
      <c r="AV2183" t="inlineStr">
        <is>
          <t>-0.0002</t>
        </is>
      </c>
      <c r="AW2183" t="inlineStr">
        <is>
          <t>0.000</t>
        </is>
      </c>
      <c r="BA2183" t="n">
        <v>4152</v>
      </c>
      <c r="BB2183" t="inlineStr">
        <is>
          <t>0</t>
        </is>
      </c>
      <c r="BC2183" t="inlineStr">
        <is>
          <t>OLS</t>
        </is>
      </c>
      <c r="BD2183" t="inlineStr">
        <is>
          <t>robust (unclustered)</t>
        </is>
      </c>
      <c r="BE2183" t="inlineStr">
        <is>
          <t>none</t>
        </is>
      </c>
      <c r="BI2183" t="inlineStr">
        <is>
          <t>Table 5</t>
        </is>
      </c>
      <c r="BJ2183" t="inlineStr">
        <is>
          <t>COD column, Emission Score model</t>
        </is>
      </c>
      <c r="BK2183" t="inlineStr">
        <is>
          <t>13</t>
        </is>
      </c>
      <c r="BL2183" t="inlineStr">
        <is>
          <t>Emission Score -0.0002*** (0.000)</t>
        </is>
      </c>
      <c r="BM2183" t="inlineStr">
        <is>
          <t>Emission Score</t>
        </is>
      </c>
      <c r="BN2183" t="inlineStr">
        <is>
          <t>COD</t>
        </is>
      </c>
      <c r="BO2183" t="inlineStr">
        <is>
          <t>original</t>
        </is>
      </c>
      <c r="BP2183" t="inlineStr">
        <is>
          <t>Temiz (2022)</t>
        </is>
      </c>
      <c r="BQ2183" t="inlineStr">
        <is>
          <t>star-bound</t>
        </is>
      </c>
      <c r="BT2183" t="n">
        <v>0</v>
      </c>
      <c r="BU2183" t="inlineStr">
        <is>
          <t>staging_Temiz_2022.csv</t>
        </is>
      </c>
      <c r="BW2183" t="n">
        <v>2015</v>
      </c>
      <c r="BX2183" t="n">
        <v>2019</v>
      </c>
      <c r="BY2183" t="inlineStr">
        <is>
          <t>Argentina, Brazil, Chile, China, Colombia, Greece,</t>
        </is>
      </c>
      <c r="BZ2183" t="n">
        <v>2017</v>
      </c>
      <c r="CA2183" t="n">
        <v>0.8</v>
      </c>
      <c r="CB2183" t="n">
        <v>1</v>
      </c>
      <c r="CC2183" t="n">
        <v>1</v>
      </c>
      <c r="CD2183" t="n">
        <v>-0.05108075190114316</v>
      </c>
      <c r="CE2183" t="n">
        <v>1</v>
      </c>
    </row>
    <row r="2184">
      <c r="A2184" t="inlineStr">
        <is>
          <t>Temiz (2022)</t>
        </is>
      </c>
      <c r="B2184" t="n">
        <v>3489</v>
      </c>
      <c r="C2184" t="n">
        <v>-0.05103637085251295</v>
      </c>
      <c r="D2184" t="n">
        <v>4152</v>
      </c>
      <c r="E2184">
        <f>IF(ISNUMBER($BA2184),$BA2184,IF(AND(ISNUMBER($D2184),ISNUMBER($BW2184),ISNUMBER($BX2184)),$D2184*($BX2184-$BW2184+1),""))</f>
        <v>4152.0</v>
      </c>
      <c r="H2184" t="inlineStr">
        <is>
          <t>partial</t>
        </is>
      </c>
      <c r="I2184" t="inlineStr">
        <is>
          <t>FLAG</t>
        </is>
      </c>
      <c r="J2184">
        <f>IF($BW2184&lt;&gt;"",$BW2184,"")</f>
        <v>2015.0</v>
      </c>
      <c r="K2184">
        <f>IF($BX2184&lt;&gt;"",$BX2184,"")</f>
        <v>2019.0</v>
      </c>
      <c r="L2184">
        <f>IF(AND(ISNUMBER($BW2184),ISNUMBER($BX2184)),($BW2184+$BX2184)/2,"")</f>
        <v>2017.0</v>
      </c>
      <c r="M2184">
        <f>IF($L2184&lt;&gt;"",$L2184,"")</f>
        <v>2017.0</v>
      </c>
      <c r="N2184">
        <f>IF(AND(ISNUMBER($BW2184),ISNUMBER($BX2184)),MIN(1,MAX(0,($BX2184-2016+1)/($BX2184-$BW2184+1))),"")</f>
        <v>0.8</v>
      </c>
      <c r="O2184">
        <f>IF(AND(ISNUMBER($BW2184),ISNUMBER($BX2184)),MIN(1,MAX(0,($BX2184-2017+1)/($BX2184-$BW2184+1))),"")</f>
        <v>0.6</v>
      </c>
      <c r="P2184">
        <f>IF(AND(ISNUMBER($BW2184),ISNUMBER($BX2184)),MIN(1,MAX(0,($BX2184-2018+1)/($BX2184-$BW2184+1))),"")</f>
        <v>0.4</v>
      </c>
      <c r="Q2184">
        <f>IF(AND(ISNUMBER($BW2184),ISNUMBER($BX2184)),MIN(1,MAX(0,($BX2184-2019+1)/($BX2184-$BW2184+1))),"")</f>
        <v>0.2</v>
      </c>
      <c r="R2184">
        <f>IF(AND(ISNUMBER($BW2184),ISNUMBER($BX2184)),MIN(1,MAX(0,($BX2184-2016+1)/($BX2184-$BW2184+1))),"")</f>
        <v>0.8</v>
      </c>
      <c r="S2184">
        <f>IF($L2184&lt;&gt;"",IF($L2184&gt;=2015.5,1,0),"")</f>
        <v>1.0</v>
      </c>
      <c r="T2184">
        <f>IF($L2184&lt;&gt;"",IF($L2184&gt;=2016,1,0),"")</f>
        <v>1.0</v>
      </c>
      <c r="U2184">
        <f>IF(ISNUMBER($BX2184),IF($BX2184&gt;=2016,1,0),"")</f>
        <v>1.0</v>
      </c>
      <c r="V2184">
        <f>IF(ISNUMBER($BW2184),IF($BW2184&gt;=2016,1,0),"")</f>
        <v>0.0</v>
      </c>
      <c r="W2184" t="str">
        <f>IF(AND(ISNUMBER($BW2184),ISNUMBER($BX2184)),IF($BW2184&gt;=2016,"post-only",IF($BX2184&lt;2016,"pre-only","mixed")),"")</f>
        <v>mixed</v>
      </c>
      <c r="X2184">
        <f>IF(AND(ISNUMBER($BW2184),ISNUMBER($BX2184)),MIN(1,MAX(0,($BX2184-2017+1)/($BX2184-$BW2184+1))),"")</f>
        <v>0.6</v>
      </c>
      <c r="Y2184">
        <f>IF(AND(ISNUMBER($BW2184),ISNUMBER($BX2184)),MIN(1,MAX(0,($BX2184-2018+1)/($BX2184-$BW2184+1))),"")</f>
        <v>0.4</v>
      </c>
      <c r="Z2184">
        <f>IF(AND(ISNUMBER($BW2184),ISNUMBER($BX2184)),MIN(1,MAX(0,($BX2184-2019+1)/($BX2184-$BW2184+1))),"")</f>
        <v>0.2</v>
      </c>
      <c r="AA2184">
        <f>IF(ISNUMBER($BX2184),IF($BX2184&gt;=2017,1,0),"")</f>
        <v>1.0</v>
      </c>
      <c r="AB2184">
        <f>IF(ISNUMBER($BX2184),IF($BX2184&gt;=2018,1,0),"")</f>
        <v>1.0</v>
      </c>
      <c r="AC2184">
        <f>IF(ISNUMBER($BX2184),IF($BX2184&gt;=2019,1,0),"")</f>
        <v>1.0</v>
      </c>
      <c r="AD2184">
        <f>IF($L2184&lt;&gt;"",IF($L2184&gt;2013,1,0),"")</f>
        <v>1.0</v>
      </c>
      <c r="AE2184">
        <f>IF($L2184&lt;&gt;"",1+IF($L2184&gt;2011,1,0)+IF($L2184&gt;2014,1,0),"")</f>
        <v>3.0</v>
      </c>
      <c r="AF2184" t="inlineStr">
        <is>
          <t>loan (interest rate)</t>
        </is>
      </c>
      <c r="AG2184" t="inlineStr">
        <is>
          <t>performance</t>
        </is>
      </c>
      <c r="AH2184" t="inlineStr">
        <is>
          <t>non-sensitive</t>
        </is>
      </c>
      <c r="AI2184" t="inlineStr">
        <is>
          <t>99_NCE</t>
        </is>
      </c>
      <c r="AJ2184" t="inlineStr">
        <is>
          <t>99_NCE</t>
        </is>
      </c>
      <c r="AK2184" t="str">
        <f>IF(AND($CF2184&lt;&gt;"",IFERROR(INDEX(subsample_country_map!$B:$B,MATCH($CF2184,subsample_country_map!$A:$A,0)),"")&lt;&gt;""),INDEX(subsample_country_map!$B:$B,MATCH($CF2184,subsample_country_map!$A:$A,0)),INDEX(lookup!$AA:$AA,MATCH($A2184,lookup!$A:$A,0)))</f>
        <v>99_NCE</v>
      </c>
      <c r="AL2184" t="str">
        <f>IF(AND($CF2184&lt;&gt;"",IFERROR(INDEX(subsample_country_map!$C:$C,MATCH($CF2184,subsample_country_map!$A:$A,0)),"")&lt;&gt;""),INDEX(subsample_country_map!$C:$C,MATCH($CF2184,subsample_country_map!$A:$A,0)),INDEX(lookup!$AB:$AB,MATCH($A2184,lookup!$A:$A,0)))</f>
        <v>99_NCE</v>
      </c>
      <c r="AM2184" t="str">
        <f>IF(AND($CF2184&lt;&gt;"",IFERROR(INDEX(subsample_country_map!$D:$D,MATCH($CF2184,subsample_country_map!$A:$A,0)),"")&lt;&gt;""),INDEX(subsample_country_map!$D:$D,MATCH($CF2184,subsample_country_map!$A:$A,0)),INDEX(lookup!$AC:$AC,MATCH($A2184,lookup!$A:$A,0)))</f>
        <v>99_NCE</v>
      </c>
      <c r="AN2184" t="str">
        <f>IF(AND($CF2184&lt;&gt;"",IFERROR(INDEX(subsample_country_map!$E:$E,MATCH($CF2184,subsample_country_map!$A:$A,0)),"")&lt;&gt;""),INDEX(subsample_country_map!$E:$E,MATCH($CF2184,subsample_country_map!$A:$A,0)),INDEX(lookup!$AD:$AD,MATCH($A2184,lookup!$A:$A,0)))</f>
        <v>99_NCE</v>
      </c>
      <c r="AO2184" t="str">
        <f>INDEX(lookup!$Y:$Y,MATCH($A2184,lookup!$A:$A,0))</f>
        <v>0_published</v>
      </c>
      <c r="AP2184" t="str">
        <f>INDEX(lookup!$Z:$Z,MATCH($A2184,lookup!$A:$A,0))</f>
        <v>1_VHB high</v>
      </c>
      <c r="AQ2184" t="str">
        <f>INDEX(lookup!$W:$W,MATCH($A2184,lookup!$A:$A,0))</f>
        <v>2_sust</v>
      </c>
      <c r="AS2184" t="inlineStr">
        <is>
          <t>staging</t>
        </is>
      </c>
      <c r="AT2184" t="inlineStr">
        <is>
          <t>good-CER</t>
        </is>
      </c>
      <c r="AU2184" t="inlineStr">
        <is>
          <t>cost</t>
        </is>
      </c>
      <c r="AV2184" t="inlineStr">
        <is>
          <t>-0.0001</t>
        </is>
      </c>
      <c r="AW2184" t="inlineStr">
        <is>
          <t>0.000</t>
        </is>
      </c>
      <c r="BA2184" t="n">
        <v>4152</v>
      </c>
      <c r="BB2184" t="inlineStr">
        <is>
          <t>0</t>
        </is>
      </c>
      <c r="BC2184" t="inlineStr">
        <is>
          <t>OLS</t>
        </is>
      </c>
      <c r="BD2184" t="inlineStr">
        <is>
          <t>robust (unclustered)</t>
        </is>
      </c>
      <c r="BE2184" t="inlineStr">
        <is>
          <t>none</t>
        </is>
      </c>
      <c r="BI2184" t="inlineStr">
        <is>
          <t>Table 5</t>
        </is>
      </c>
      <c r="BJ2184" t="inlineStr">
        <is>
          <t>COD column, EnvProd Score model</t>
        </is>
      </c>
      <c r="BK2184" t="inlineStr">
        <is>
          <t>13</t>
        </is>
      </c>
      <c r="BL2184" t="inlineStr">
        <is>
          <t>EnvProd Score -0.0001*** (0.000)</t>
        </is>
      </c>
      <c r="BM2184" t="inlineStr">
        <is>
          <t>EnvProd Score</t>
        </is>
      </c>
      <c r="BN2184" t="inlineStr">
        <is>
          <t>COD</t>
        </is>
      </c>
      <c r="BO2184" t="inlineStr">
        <is>
          <t>original</t>
        </is>
      </c>
      <c r="BP2184" t="inlineStr">
        <is>
          <t>Temiz (2022)</t>
        </is>
      </c>
      <c r="BQ2184" t="inlineStr">
        <is>
          <t>star-bound</t>
        </is>
      </c>
      <c r="BT2184" t="n">
        <v>0</v>
      </c>
      <c r="BU2184" t="inlineStr">
        <is>
          <t>staging_Temiz_2022.csv</t>
        </is>
      </c>
      <c r="BW2184" t="n">
        <v>2015</v>
      </c>
      <c r="BX2184" t="n">
        <v>2019</v>
      </c>
      <c r="BY2184" t="inlineStr">
        <is>
          <t>Argentina, Brazil, Chile, China, Colombia, Greece,</t>
        </is>
      </c>
      <c r="BZ2184" t="n">
        <v>2017</v>
      </c>
      <c r="CA2184" t="n">
        <v>0.8</v>
      </c>
      <c r="CB2184" t="n">
        <v>1</v>
      </c>
      <c r="CC2184" t="n">
        <v>1</v>
      </c>
      <c r="CD2184" t="n">
        <v>-0.05108075190114316</v>
      </c>
      <c r="CE2184" t="n">
        <v>1</v>
      </c>
    </row>
    <row r="2185">
      <c r="A2185" t="inlineStr">
        <is>
          <t>Trinh et al (2024)</t>
        </is>
      </c>
      <c r="B2185" t="n">
        <v>3490</v>
      </c>
      <c r="C2185" t="n">
        <v>-0.03094503727874498</v>
      </c>
      <c r="D2185" t="n">
        <v>8647</v>
      </c>
      <c r="E2185">
        <f>IF(ISNUMBER($BA2185),$BA2185,IF(AND(ISNUMBER($D2185),ISNUMBER($BW2185),ISNUMBER($BX2185)),$D2185*($BX2185-$BW2185+1),""))</f>
        <v>8647.0</v>
      </c>
      <c r="H2185" t="inlineStr">
        <is>
          <t>partial</t>
        </is>
      </c>
      <c r="I2185" t="inlineStr">
        <is>
          <t>p-Value available</t>
        </is>
      </c>
      <c r="J2185">
        <f>IF($BW2185&lt;&gt;"",$BW2185,"")</f>
        <v>2000.0</v>
      </c>
      <c r="K2185">
        <f>IF($BX2185&lt;&gt;"",$BX2185,"")</f>
        <v>2020.0</v>
      </c>
      <c r="L2185">
        <f>IF(AND(ISNUMBER($BW2185),ISNUMBER($BX2185)),($BW2185+$BX2185)/2,"")</f>
        <v>2010.0</v>
      </c>
      <c r="M2185">
        <f>IF($L2185&lt;&gt;"",$L2185,"")</f>
        <v>2010.0</v>
      </c>
      <c r="N2185">
        <f>IF(AND(ISNUMBER($BW2185),ISNUMBER($BX2185)),MIN(1,MAX(0,($BX2185-2016+1)/($BX2185-$BW2185+1))),"")</f>
        <v>0.2380952380952381</v>
      </c>
      <c r="O2185">
        <f>IF(AND(ISNUMBER($BW2185),ISNUMBER($BX2185)),MIN(1,MAX(0,($BX2185-2017+1)/($BX2185-$BW2185+1))),"")</f>
        <v>0.1904761904761905</v>
      </c>
      <c r="P2185">
        <f>IF(AND(ISNUMBER($BW2185),ISNUMBER($BX2185)),MIN(1,MAX(0,($BX2185-2018+1)/($BX2185-$BW2185+1))),"")</f>
        <v>0.1428571428571428</v>
      </c>
      <c r="Q2185">
        <f>IF(AND(ISNUMBER($BW2185),ISNUMBER($BX2185)),MIN(1,MAX(0,($BX2185-2019+1)/($BX2185-$BW2185+1))),"")</f>
        <v>0.09523809523809523</v>
      </c>
      <c r="R2185">
        <f>IF(AND(ISNUMBER($BW2185),ISNUMBER($BX2185)),MIN(1,MAX(0,($BX2185-2016+1)/($BX2185-$BW2185+1))),"")</f>
        <v>0.2380952380952381</v>
      </c>
      <c r="S2185">
        <f>IF($L2185&lt;&gt;"",IF($L2185&gt;=2015.5,1,0),"")</f>
        <v>0.0</v>
      </c>
      <c r="T2185">
        <f>IF($L2185&lt;&gt;"",IF($L2185&gt;=2016,1,0),"")</f>
        <v>0.0</v>
      </c>
      <c r="U2185">
        <f>IF(ISNUMBER($BX2185),IF($BX2185&gt;=2016,1,0),"")</f>
        <v>1.0</v>
      </c>
      <c r="V2185">
        <f>IF(ISNUMBER($BW2185),IF($BW2185&gt;=2016,1,0),"")</f>
        <v>0.0</v>
      </c>
      <c r="W2185" t="str">
        <f>IF(AND(ISNUMBER($BW2185),ISNUMBER($BX2185)),IF($BW2185&gt;=2016,"post-only",IF($BX2185&lt;2016,"pre-only","mixed")),"")</f>
        <v>mixed</v>
      </c>
      <c r="X2185">
        <f>IF(AND(ISNUMBER($BW2185),ISNUMBER($BX2185)),MIN(1,MAX(0,($BX2185-2017+1)/($BX2185-$BW2185+1))),"")</f>
        <v>0.1904761904761905</v>
      </c>
      <c r="Y2185">
        <f>IF(AND(ISNUMBER($BW2185),ISNUMBER($BX2185)),MIN(1,MAX(0,($BX2185-2018+1)/($BX2185-$BW2185+1))),"")</f>
        <v>0.1428571428571428</v>
      </c>
      <c r="Z2185">
        <f>IF(AND(ISNUMBER($BW2185),ISNUMBER($BX2185)),MIN(1,MAX(0,($BX2185-2019+1)/($BX2185-$BW2185+1))),"")</f>
        <v>0.09523809523809523</v>
      </c>
      <c r="AA2185">
        <f>IF(ISNUMBER($BX2185),IF($BX2185&gt;=2017,1,0),"")</f>
        <v>1.0</v>
      </c>
      <c r="AB2185">
        <f>IF(ISNUMBER($BX2185),IF($BX2185&gt;=2018,1,0),"")</f>
        <v>1.0</v>
      </c>
      <c r="AC2185">
        <f>IF(ISNUMBER($BX2185),IF($BX2185&gt;=2019,1,0),"")</f>
        <v>1.0</v>
      </c>
      <c r="AD2185">
        <f>IF($L2185&lt;&gt;"",IF($L2185&gt;2013,1,0),"")</f>
        <v>0.0</v>
      </c>
      <c r="AE2185">
        <f>IF($L2185&lt;&gt;"",1+IF($L2185&gt;2011,1,0)+IF($L2185&gt;2014,1,0),"")</f>
        <v>1.0</v>
      </c>
      <c r="AF2185" t="inlineStr">
        <is>
          <t>loan (interest rate)</t>
        </is>
      </c>
      <c r="AG2185" t="inlineStr">
        <is>
          <t>performance</t>
        </is>
      </c>
      <c r="AH2185" t="inlineStr">
        <is>
          <t>non-sensitive</t>
        </is>
      </c>
      <c r="AI2185" t="inlineStr">
        <is>
          <t>99_NCE</t>
        </is>
      </c>
      <c r="AJ2185" t="inlineStr">
        <is>
          <t>99_NCE</t>
        </is>
      </c>
      <c r="AK2185" t="str">
        <f>IF(AND($CF2185&lt;&gt;"",IFERROR(INDEX(subsample_country_map!$B:$B,MATCH($CF2185,subsample_country_map!$A:$A,0)),"")&lt;&gt;""),INDEX(subsample_country_map!$B:$B,MATCH($CF2185,subsample_country_map!$A:$A,0)),INDEX(lookup!$AA:$AA,MATCH($A2185,lookup!$A:$A,0)))</f>
        <v>99_NCE</v>
      </c>
      <c r="AL2185" t="str">
        <f>IF(AND($CF2185&lt;&gt;"",IFERROR(INDEX(subsample_country_map!$C:$C,MATCH($CF2185,subsample_country_map!$A:$A,0)),"")&lt;&gt;""),INDEX(subsample_country_map!$C:$C,MATCH($CF2185,subsample_country_map!$A:$A,0)),INDEX(lookup!$AB:$AB,MATCH($A2185,lookup!$A:$A,0)))</f>
        <v>99_NCE</v>
      </c>
      <c r="AM2185" t="str">
        <f>IF(AND($CF2185&lt;&gt;"",IFERROR(INDEX(subsample_country_map!$D:$D,MATCH($CF2185,subsample_country_map!$A:$A,0)),"")&lt;&gt;""),INDEX(subsample_country_map!$D:$D,MATCH($CF2185,subsample_country_map!$A:$A,0)),INDEX(lookup!$AC:$AC,MATCH($A2185,lookup!$A:$A,0)))</f>
        <v>99_NCE</v>
      </c>
      <c r="AN2185" t="str">
        <f>IF(AND($CF2185&lt;&gt;"",IFERROR(INDEX(subsample_country_map!$E:$E,MATCH($CF2185,subsample_country_map!$A:$A,0)),"")&lt;&gt;""),INDEX(subsample_country_map!$E:$E,MATCH($CF2185,subsample_country_map!$A:$A,0)),INDEX(lookup!$AD:$AD,MATCH($A2185,lookup!$A:$A,0)))</f>
        <v>99_NCE</v>
      </c>
      <c r="AO2185" t="str">
        <f>INDEX(lookup!$Y:$Y,MATCH($A2185,lookup!$A:$A,0))</f>
        <v>1_not published</v>
      </c>
      <c r="AP2185" t="str">
        <f>INDEX(lookup!$Z:$Z,MATCH($A2185,lookup!$A:$A,0))</f>
        <v>99_NCE</v>
      </c>
      <c r="AQ2185" t="str">
        <f>INDEX(lookup!$W:$W,MATCH($A2185,lookup!$A:$A,0))</f>
        <v>1_fin/acc/econ</v>
      </c>
      <c r="AS2185" t="inlineStr">
        <is>
          <t>staging</t>
        </is>
      </c>
      <c r="AT2185" t="inlineStr">
        <is>
          <t>good-CER</t>
        </is>
      </c>
      <c r="AU2185" t="inlineStr">
        <is>
          <t>cost</t>
        </is>
      </c>
      <c r="AV2185" t="inlineStr">
        <is>
          <t>-0.009</t>
        </is>
      </c>
      <c r="AY2185" t="inlineStr">
        <is>
          <t>0.004</t>
        </is>
      </c>
      <c r="BA2185" t="n">
        <v>8647</v>
      </c>
      <c r="BB2185" t="inlineStr">
        <is>
          <t>1</t>
        </is>
      </c>
      <c r="BC2185" t="inlineStr">
        <is>
          <t>FE</t>
        </is>
      </c>
      <c r="BD2185" t="inlineStr">
        <is>
          <t>not stated</t>
        </is>
      </c>
      <c r="BE2185" t="inlineStr">
        <is>
          <t>none</t>
        </is>
      </c>
      <c r="BI2185" t="inlineStr">
        <is>
          <t>Table 5</t>
        </is>
      </c>
      <c r="BJ2185" t="inlineStr">
        <is>
          <t>Model [1] Full Sample</t>
        </is>
      </c>
      <c r="BK2185" t="inlineStr">
        <is>
          <t>55</t>
        </is>
      </c>
      <c r="BL2185" t="inlineStr">
        <is>
          <t>Eco_Score t-1 -0.009*** [0.004]</t>
        </is>
      </c>
      <c r="BM2185" t="inlineStr">
        <is>
          <t>Eco_Score t-1</t>
        </is>
      </c>
      <c r="BN2185" t="inlineStr">
        <is>
          <t>COD</t>
        </is>
      </c>
      <c r="BO2185" t="inlineStr">
        <is>
          <t>update</t>
        </is>
      </c>
      <c r="BP2185" t="inlineStr">
        <is>
          <t>Trinh et al (2024)</t>
        </is>
      </c>
      <c r="BQ2185" t="inlineStr">
        <is>
          <t>computed</t>
        </is>
      </c>
      <c r="BT2185" t="n">
        <v>0</v>
      </c>
      <c r="BU2185" t="inlineStr">
        <is>
          <t>staging_Trinh_et_al_2024.csv</t>
        </is>
      </c>
      <c r="BW2185" t="n">
        <v>2000</v>
      </c>
      <c r="BX2185" t="n">
        <v>2020</v>
      </c>
      <c r="BY2185" t="inlineStr">
        <is>
          <t>multi: G7 (US, UK, Japan, Canada, France, Italy, Germany)</t>
        </is>
      </c>
      <c r="BZ2185" t="n">
        <v>2010</v>
      </c>
      <c r="CA2185" t="n">
        <v>0.2380952380952381</v>
      </c>
      <c r="CB2185" t="n">
        <v>0</v>
      </c>
      <c r="CC2185" t="n">
        <v>1</v>
      </c>
      <c r="CD2185" t="n">
        <v>-0.03095492056563116</v>
      </c>
      <c r="CE2185" t="n">
        <v>1</v>
      </c>
    </row>
    <row r="2186">
      <c r="A2186" t="inlineStr">
        <is>
          <t>Trinh et al (2024)</t>
        </is>
      </c>
      <c r="B2186" t="n">
        <v>3491</v>
      </c>
      <c r="C2186" t="n">
        <v>-0.007925808609458471</v>
      </c>
      <c r="D2186" t="n">
        <v>1810</v>
      </c>
      <c r="E2186">
        <f>IF(ISNUMBER($BA2186),$BA2186,IF(AND(ISNUMBER($D2186),ISNUMBER($BW2186),ISNUMBER($BX2186)),$D2186*($BX2186-$BW2186+1),""))</f>
        <v>1810.0</v>
      </c>
      <c r="H2186" t="inlineStr">
        <is>
          <t>partial</t>
        </is>
      </c>
      <c r="I2186" t="inlineStr">
        <is>
          <t>p-Value available</t>
        </is>
      </c>
      <c r="J2186">
        <f>IF($BW2186&lt;&gt;"",$BW2186,"")</f>
        <v>2000.0</v>
      </c>
      <c r="K2186">
        <f>IF($BX2186&lt;&gt;"",$BX2186,"")</f>
        <v>2020.0</v>
      </c>
      <c r="L2186">
        <f>IF(AND(ISNUMBER($BW2186),ISNUMBER($BX2186)),($BW2186+$BX2186)/2,"")</f>
        <v>2010.0</v>
      </c>
      <c r="M2186">
        <f>IF($L2186&lt;&gt;"",$L2186,"")</f>
        <v>2010.0</v>
      </c>
      <c r="N2186">
        <f>IF(AND(ISNUMBER($BW2186),ISNUMBER($BX2186)),MIN(1,MAX(0,($BX2186-2016+1)/($BX2186-$BW2186+1))),"")</f>
        <v>0.2380952380952381</v>
      </c>
      <c r="O2186">
        <f>IF(AND(ISNUMBER($BW2186),ISNUMBER($BX2186)),MIN(1,MAX(0,($BX2186-2017+1)/($BX2186-$BW2186+1))),"")</f>
        <v>0.1904761904761905</v>
      </c>
      <c r="P2186">
        <f>IF(AND(ISNUMBER($BW2186),ISNUMBER($BX2186)),MIN(1,MAX(0,($BX2186-2018+1)/($BX2186-$BW2186+1))),"")</f>
        <v>0.1428571428571428</v>
      </c>
      <c r="Q2186">
        <f>IF(AND(ISNUMBER($BW2186),ISNUMBER($BX2186)),MIN(1,MAX(0,($BX2186-2019+1)/($BX2186-$BW2186+1))),"")</f>
        <v>0.09523809523809523</v>
      </c>
      <c r="R2186">
        <f>IF(AND(ISNUMBER($BW2186),ISNUMBER($BX2186)),MIN(1,MAX(0,($BX2186-2016+1)/($BX2186-$BW2186+1))),"")</f>
        <v>0.2380952380952381</v>
      </c>
      <c r="S2186">
        <f>IF($L2186&lt;&gt;"",IF($L2186&gt;=2015.5,1,0),"")</f>
        <v>0.0</v>
      </c>
      <c r="T2186">
        <f>IF($L2186&lt;&gt;"",IF($L2186&gt;=2016,1,0),"")</f>
        <v>0.0</v>
      </c>
      <c r="U2186">
        <f>IF(ISNUMBER($BX2186),IF($BX2186&gt;=2016,1,0),"")</f>
        <v>1.0</v>
      </c>
      <c r="V2186">
        <f>IF(ISNUMBER($BW2186),IF($BW2186&gt;=2016,1,0),"")</f>
        <v>0.0</v>
      </c>
      <c r="W2186" t="str">
        <f>IF(AND(ISNUMBER($BW2186),ISNUMBER($BX2186)),IF($BW2186&gt;=2016,"post-only",IF($BX2186&lt;2016,"pre-only","mixed")),"")</f>
        <v>mixed</v>
      </c>
      <c r="X2186">
        <f>IF(AND(ISNUMBER($BW2186),ISNUMBER($BX2186)),MIN(1,MAX(0,($BX2186-2017+1)/($BX2186-$BW2186+1))),"")</f>
        <v>0.1904761904761905</v>
      </c>
      <c r="Y2186">
        <f>IF(AND(ISNUMBER($BW2186),ISNUMBER($BX2186)),MIN(1,MAX(0,($BX2186-2018+1)/($BX2186-$BW2186+1))),"")</f>
        <v>0.1428571428571428</v>
      </c>
      <c r="Z2186">
        <f>IF(AND(ISNUMBER($BW2186),ISNUMBER($BX2186)),MIN(1,MAX(0,($BX2186-2019+1)/($BX2186-$BW2186+1))),"")</f>
        <v>0.09523809523809523</v>
      </c>
      <c r="AA2186">
        <f>IF(ISNUMBER($BX2186),IF($BX2186&gt;=2017,1,0),"")</f>
        <v>1.0</v>
      </c>
      <c r="AB2186">
        <f>IF(ISNUMBER($BX2186),IF($BX2186&gt;=2018,1,0),"")</f>
        <v>1.0</v>
      </c>
      <c r="AC2186">
        <f>IF(ISNUMBER($BX2186),IF($BX2186&gt;=2019,1,0),"")</f>
        <v>1.0</v>
      </c>
      <c r="AD2186">
        <f>IF($L2186&lt;&gt;"",IF($L2186&gt;2013,1,0),"")</f>
        <v>0.0</v>
      </c>
      <c r="AE2186">
        <f>IF($L2186&lt;&gt;"",1+IF($L2186&gt;2011,1,0)+IF($L2186&gt;2014,1,0),"")</f>
        <v>1.0</v>
      </c>
      <c r="AF2186" t="inlineStr">
        <is>
          <t>loan (interest rate)</t>
        </is>
      </c>
      <c r="AG2186" t="inlineStr">
        <is>
          <t>performance</t>
        </is>
      </c>
      <c r="AH2186" t="inlineStr">
        <is>
          <t>non-sensitive</t>
        </is>
      </c>
      <c r="AI2186" t="inlineStr">
        <is>
          <t>99_NCE</t>
        </is>
      </c>
      <c r="AJ2186" t="inlineStr">
        <is>
          <t>99_NCE</t>
        </is>
      </c>
      <c r="AK2186" t="str">
        <f>IF(AND($CF2186&lt;&gt;"",IFERROR(INDEX(subsample_country_map!$B:$B,MATCH($CF2186,subsample_country_map!$A:$A,0)),"")&lt;&gt;""),INDEX(subsample_country_map!$B:$B,MATCH($CF2186,subsample_country_map!$A:$A,0)),INDEX(lookup!$AA:$AA,MATCH($A2186,lookup!$A:$A,0)))</f>
        <v>99_NCE</v>
      </c>
      <c r="AL2186" t="str">
        <f>IF(AND($CF2186&lt;&gt;"",IFERROR(INDEX(subsample_country_map!$C:$C,MATCH($CF2186,subsample_country_map!$A:$A,0)),"")&lt;&gt;""),INDEX(subsample_country_map!$C:$C,MATCH($CF2186,subsample_country_map!$A:$A,0)),INDEX(lookup!$AB:$AB,MATCH($A2186,lookup!$A:$A,0)))</f>
        <v>99_NCE</v>
      </c>
      <c r="AM2186" t="str">
        <f>IF(AND($CF2186&lt;&gt;"",IFERROR(INDEX(subsample_country_map!$D:$D,MATCH($CF2186,subsample_country_map!$A:$A,0)),"")&lt;&gt;""),INDEX(subsample_country_map!$D:$D,MATCH($CF2186,subsample_country_map!$A:$A,0)),INDEX(lookup!$AC:$AC,MATCH($A2186,lookup!$A:$A,0)))</f>
        <v>99_NCE</v>
      </c>
      <c r="AN2186" t="str">
        <f>IF(AND($CF2186&lt;&gt;"",IFERROR(INDEX(subsample_country_map!$E:$E,MATCH($CF2186,subsample_country_map!$A:$A,0)),"")&lt;&gt;""),INDEX(subsample_country_map!$E:$E,MATCH($CF2186,subsample_country_map!$A:$A,0)),INDEX(lookup!$AD:$AD,MATCH($A2186,lookup!$A:$A,0)))</f>
        <v>99_NCE</v>
      </c>
      <c r="AO2186" t="str">
        <f>INDEX(lookup!$Y:$Y,MATCH($A2186,lookup!$A:$A,0))</f>
        <v>1_not published</v>
      </c>
      <c r="AP2186" t="str">
        <f>INDEX(lookup!$Z:$Z,MATCH($A2186,lookup!$A:$A,0))</f>
        <v>99_NCE</v>
      </c>
      <c r="AQ2186" t="str">
        <f>INDEX(lookup!$W:$W,MATCH($A2186,lookup!$A:$A,0))</f>
        <v>1_fin/acc/econ</v>
      </c>
      <c r="AS2186" t="inlineStr">
        <is>
          <t>staging</t>
        </is>
      </c>
      <c r="AT2186" t="inlineStr">
        <is>
          <t>good-CER</t>
        </is>
      </c>
      <c r="AU2186" t="inlineStr">
        <is>
          <t>cost</t>
        </is>
      </c>
      <c r="AV2186" t="inlineStr">
        <is>
          <t>-0.004</t>
        </is>
      </c>
      <c r="AY2186" t="inlineStr">
        <is>
          <t>0.736</t>
        </is>
      </c>
      <c r="BA2186" t="n">
        <v>1810</v>
      </c>
      <c r="BB2186" t="inlineStr">
        <is>
          <t>1</t>
        </is>
      </c>
      <c r="BC2186" t="inlineStr">
        <is>
          <t>FE</t>
        </is>
      </c>
      <c r="BD2186" t="inlineStr">
        <is>
          <t>not stated</t>
        </is>
      </c>
      <c r="BE2186" t="inlineStr">
        <is>
          <t>other:Eco_age</t>
        </is>
      </c>
      <c r="BF2186" t="inlineStr">
        <is>
          <t>Eco_age (&lt;=12)</t>
        </is>
      </c>
      <c r="BI2186" t="inlineStr">
        <is>
          <t>Table 5</t>
        </is>
      </c>
      <c r="BJ2186" t="inlineStr">
        <is>
          <t>Model [2] Eco_age (&lt;=12)</t>
        </is>
      </c>
      <c r="BK2186" t="inlineStr">
        <is>
          <t>55</t>
        </is>
      </c>
      <c r="BL2186" t="inlineStr">
        <is>
          <t>Eco_Score t-1 -0.004 [0.736]</t>
        </is>
      </c>
      <c r="BM2186" t="inlineStr">
        <is>
          <t>Eco_Score t-1</t>
        </is>
      </c>
      <c r="BN2186" t="inlineStr">
        <is>
          <t>COD</t>
        </is>
      </c>
      <c r="BO2186" t="inlineStr">
        <is>
          <t>update</t>
        </is>
      </c>
      <c r="BP2186" t="inlineStr">
        <is>
          <t>Trinh et al (2024)</t>
        </is>
      </c>
      <c r="BQ2186" t="inlineStr">
        <is>
          <t>computed</t>
        </is>
      </c>
      <c r="BT2186" t="n">
        <v>0</v>
      </c>
      <c r="BU2186" t="inlineStr">
        <is>
          <t>staging_Trinh_et_al_2024.csv</t>
        </is>
      </c>
      <c r="BW2186" t="n">
        <v>2000</v>
      </c>
      <c r="BX2186" t="n">
        <v>2020</v>
      </c>
      <c r="BY2186" t="inlineStr">
        <is>
          <t>multi: G7 (US, UK, Japan, Canada, France, Italy, Germany)</t>
        </is>
      </c>
      <c r="BZ2186" t="n">
        <v>2010</v>
      </c>
      <c r="CA2186" t="n">
        <v>0.2380952380952381</v>
      </c>
      <c r="CB2186" t="n">
        <v>0</v>
      </c>
      <c r="CC2186" t="n">
        <v>1</v>
      </c>
      <c r="CD2186" t="n">
        <v>-0.007925974578030494</v>
      </c>
      <c r="CE2186" t="n">
        <v>1</v>
      </c>
    </row>
    <row r="2187">
      <c r="A2187" t="inlineStr">
        <is>
          <t>Trinh et al (2024)</t>
        </is>
      </c>
      <c r="B2187" t="n">
        <v>3492</v>
      </c>
      <c r="C2187" t="n">
        <v>-0.0397810806590203</v>
      </c>
      <c r="D2187" t="n">
        <v>6837</v>
      </c>
      <c r="E2187">
        <f>IF(ISNUMBER($BA2187),$BA2187,IF(AND(ISNUMBER($D2187),ISNUMBER($BW2187),ISNUMBER($BX2187)),$D2187*($BX2187-$BW2187+1),""))</f>
        <v>6837.0</v>
      </c>
      <c r="H2187" t="inlineStr">
        <is>
          <t>partial</t>
        </is>
      </c>
      <c r="I2187" t="inlineStr">
        <is>
          <t>p-Value available</t>
        </is>
      </c>
      <c r="J2187">
        <f>IF($BW2187&lt;&gt;"",$BW2187,"")</f>
        <v>2000.0</v>
      </c>
      <c r="K2187">
        <f>IF($BX2187&lt;&gt;"",$BX2187,"")</f>
        <v>2020.0</v>
      </c>
      <c r="L2187">
        <f>IF(AND(ISNUMBER($BW2187),ISNUMBER($BX2187)),($BW2187+$BX2187)/2,"")</f>
        <v>2010.0</v>
      </c>
      <c r="M2187">
        <f>IF($L2187&lt;&gt;"",$L2187,"")</f>
        <v>2010.0</v>
      </c>
      <c r="N2187">
        <f>IF(AND(ISNUMBER($BW2187),ISNUMBER($BX2187)),MIN(1,MAX(0,($BX2187-2016+1)/($BX2187-$BW2187+1))),"")</f>
        <v>0.2380952380952381</v>
      </c>
      <c r="O2187">
        <f>IF(AND(ISNUMBER($BW2187),ISNUMBER($BX2187)),MIN(1,MAX(0,($BX2187-2017+1)/($BX2187-$BW2187+1))),"")</f>
        <v>0.1904761904761905</v>
      </c>
      <c r="P2187">
        <f>IF(AND(ISNUMBER($BW2187),ISNUMBER($BX2187)),MIN(1,MAX(0,($BX2187-2018+1)/($BX2187-$BW2187+1))),"")</f>
        <v>0.1428571428571428</v>
      </c>
      <c r="Q2187">
        <f>IF(AND(ISNUMBER($BW2187),ISNUMBER($BX2187)),MIN(1,MAX(0,($BX2187-2019+1)/($BX2187-$BW2187+1))),"")</f>
        <v>0.09523809523809523</v>
      </c>
      <c r="R2187">
        <f>IF(AND(ISNUMBER($BW2187),ISNUMBER($BX2187)),MIN(1,MAX(0,($BX2187-2016+1)/($BX2187-$BW2187+1))),"")</f>
        <v>0.2380952380952381</v>
      </c>
      <c r="S2187">
        <f>IF($L2187&lt;&gt;"",IF($L2187&gt;=2015.5,1,0),"")</f>
        <v>0.0</v>
      </c>
      <c r="T2187">
        <f>IF($L2187&lt;&gt;"",IF($L2187&gt;=2016,1,0),"")</f>
        <v>0.0</v>
      </c>
      <c r="U2187">
        <f>IF(ISNUMBER($BX2187),IF($BX2187&gt;=2016,1,0),"")</f>
        <v>1.0</v>
      </c>
      <c r="V2187">
        <f>IF(ISNUMBER($BW2187),IF($BW2187&gt;=2016,1,0),"")</f>
        <v>0.0</v>
      </c>
      <c r="W2187" t="str">
        <f>IF(AND(ISNUMBER($BW2187),ISNUMBER($BX2187)),IF($BW2187&gt;=2016,"post-only",IF($BX2187&lt;2016,"pre-only","mixed")),"")</f>
        <v>mixed</v>
      </c>
      <c r="X2187">
        <f>IF(AND(ISNUMBER($BW2187),ISNUMBER($BX2187)),MIN(1,MAX(0,($BX2187-2017+1)/($BX2187-$BW2187+1))),"")</f>
        <v>0.1904761904761905</v>
      </c>
      <c r="Y2187">
        <f>IF(AND(ISNUMBER($BW2187),ISNUMBER($BX2187)),MIN(1,MAX(0,($BX2187-2018+1)/($BX2187-$BW2187+1))),"")</f>
        <v>0.1428571428571428</v>
      </c>
      <c r="Z2187">
        <f>IF(AND(ISNUMBER($BW2187),ISNUMBER($BX2187)),MIN(1,MAX(0,($BX2187-2019+1)/($BX2187-$BW2187+1))),"")</f>
        <v>0.09523809523809523</v>
      </c>
      <c r="AA2187">
        <f>IF(ISNUMBER($BX2187),IF($BX2187&gt;=2017,1,0),"")</f>
        <v>1.0</v>
      </c>
      <c r="AB2187">
        <f>IF(ISNUMBER($BX2187),IF($BX2187&gt;=2018,1,0),"")</f>
        <v>1.0</v>
      </c>
      <c r="AC2187">
        <f>IF(ISNUMBER($BX2187),IF($BX2187&gt;=2019,1,0),"")</f>
        <v>1.0</v>
      </c>
      <c r="AD2187">
        <f>IF($L2187&lt;&gt;"",IF($L2187&gt;2013,1,0),"")</f>
        <v>0.0</v>
      </c>
      <c r="AE2187">
        <f>IF($L2187&lt;&gt;"",1+IF($L2187&gt;2011,1,0)+IF($L2187&gt;2014,1,0),"")</f>
        <v>1.0</v>
      </c>
      <c r="AF2187" t="inlineStr">
        <is>
          <t>loan (interest rate)</t>
        </is>
      </c>
      <c r="AG2187" t="inlineStr">
        <is>
          <t>performance</t>
        </is>
      </c>
      <c r="AH2187" t="inlineStr">
        <is>
          <t>non-sensitive</t>
        </is>
      </c>
      <c r="AI2187" t="inlineStr">
        <is>
          <t>99_NCE</t>
        </is>
      </c>
      <c r="AJ2187" t="inlineStr">
        <is>
          <t>99_NCE</t>
        </is>
      </c>
      <c r="AK2187" t="str">
        <f>IF(AND($CF2187&lt;&gt;"",IFERROR(INDEX(subsample_country_map!$B:$B,MATCH($CF2187,subsample_country_map!$A:$A,0)),"")&lt;&gt;""),INDEX(subsample_country_map!$B:$B,MATCH($CF2187,subsample_country_map!$A:$A,0)),INDEX(lookup!$AA:$AA,MATCH($A2187,lookup!$A:$A,0)))</f>
        <v>99_NCE</v>
      </c>
      <c r="AL2187" t="str">
        <f>IF(AND($CF2187&lt;&gt;"",IFERROR(INDEX(subsample_country_map!$C:$C,MATCH($CF2187,subsample_country_map!$A:$A,0)),"")&lt;&gt;""),INDEX(subsample_country_map!$C:$C,MATCH($CF2187,subsample_country_map!$A:$A,0)),INDEX(lookup!$AB:$AB,MATCH($A2187,lookup!$A:$A,0)))</f>
        <v>99_NCE</v>
      </c>
      <c r="AM2187" t="str">
        <f>IF(AND($CF2187&lt;&gt;"",IFERROR(INDEX(subsample_country_map!$D:$D,MATCH($CF2187,subsample_country_map!$A:$A,0)),"")&lt;&gt;""),INDEX(subsample_country_map!$D:$D,MATCH($CF2187,subsample_country_map!$A:$A,0)),INDEX(lookup!$AC:$AC,MATCH($A2187,lookup!$A:$A,0)))</f>
        <v>99_NCE</v>
      </c>
      <c r="AN2187" t="str">
        <f>IF(AND($CF2187&lt;&gt;"",IFERROR(INDEX(subsample_country_map!$E:$E,MATCH($CF2187,subsample_country_map!$A:$A,0)),"")&lt;&gt;""),INDEX(subsample_country_map!$E:$E,MATCH($CF2187,subsample_country_map!$A:$A,0)),INDEX(lookup!$AD:$AD,MATCH($A2187,lookup!$A:$A,0)))</f>
        <v>99_NCE</v>
      </c>
      <c r="AO2187" t="str">
        <f>INDEX(lookup!$Y:$Y,MATCH($A2187,lookup!$A:$A,0))</f>
        <v>1_not published</v>
      </c>
      <c r="AP2187" t="str">
        <f>INDEX(lookup!$Z:$Z,MATCH($A2187,lookup!$A:$A,0))</f>
        <v>99_NCE</v>
      </c>
      <c r="AQ2187" t="str">
        <f>INDEX(lookup!$W:$W,MATCH($A2187,lookup!$A:$A,0))</f>
        <v>1_fin/acc/econ</v>
      </c>
      <c r="AS2187" t="inlineStr">
        <is>
          <t>staging</t>
        </is>
      </c>
      <c r="AT2187" t="inlineStr">
        <is>
          <t>good-CER</t>
        </is>
      </c>
      <c r="AU2187" t="inlineStr">
        <is>
          <t>cost</t>
        </is>
      </c>
      <c r="AV2187" t="inlineStr">
        <is>
          <t>-0.010</t>
        </is>
      </c>
      <c r="AY2187" t="inlineStr">
        <is>
          <t>0.001</t>
        </is>
      </c>
      <c r="BA2187" t="n">
        <v>6837</v>
      </c>
      <c r="BB2187" t="inlineStr">
        <is>
          <t>1</t>
        </is>
      </c>
      <c r="BC2187" t="inlineStr">
        <is>
          <t>FE</t>
        </is>
      </c>
      <c r="BD2187" t="inlineStr">
        <is>
          <t>not stated</t>
        </is>
      </c>
      <c r="BE2187" t="inlineStr">
        <is>
          <t>other:Eco_age</t>
        </is>
      </c>
      <c r="BF2187" t="inlineStr">
        <is>
          <t>Eco_age (&gt;12)</t>
        </is>
      </c>
      <c r="BI2187" t="inlineStr">
        <is>
          <t>Table 5</t>
        </is>
      </c>
      <c r="BJ2187" t="inlineStr">
        <is>
          <t>Model [3] Eco_age (&gt;12)</t>
        </is>
      </c>
      <c r="BK2187" t="inlineStr">
        <is>
          <t>55</t>
        </is>
      </c>
      <c r="BL2187" t="inlineStr">
        <is>
          <t>Eco_Score t-1 -0.010*** [0.001]</t>
        </is>
      </c>
      <c r="BM2187" t="inlineStr">
        <is>
          <t>Eco_Score t-1</t>
        </is>
      </c>
      <c r="BN2187" t="inlineStr">
        <is>
          <t>COD</t>
        </is>
      </c>
      <c r="BO2187" t="inlineStr">
        <is>
          <t>update</t>
        </is>
      </c>
      <c r="BP2187" t="inlineStr">
        <is>
          <t>Trinh et al (2024)</t>
        </is>
      </c>
      <c r="BQ2187" t="inlineStr">
        <is>
          <t>computed</t>
        </is>
      </c>
      <c r="BT2187" t="n">
        <v>0</v>
      </c>
      <c r="BU2187" t="inlineStr">
        <is>
          <t>staging_Trinh_et_al_2024.csv</t>
        </is>
      </c>
      <c r="BW2187" t="n">
        <v>2000</v>
      </c>
      <c r="BX2187" t="n">
        <v>2020</v>
      </c>
      <c r="BY2187" t="inlineStr">
        <is>
          <t>multi: G7 (US, UK, Japan, Canada, France, Italy, Germany)</t>
        </is>
      </c>
      <c r="BZ2187" t="n">
        <v>2010</v>
      </c>
      <c r="CA2187" t="n">
        <v>0.2380952380952381</v>
      </c>
      <c r="CB2187" t="n">
        <v>0</v>
      </c>
      <c r="CC2187" t="n">
        <v>1</v>
      </c>
      <c r="CD2187" t="n">
        <v>-0.03980208558315675</v>
      </c>
      <c r="CE2187" t="n">
        <v>1</v>
      </c>
    </row>
    <row r="2188">
      <c r="A2188" t="inlineStr">
        <is>
          <t>Trinh et al (2024)</t>
        </is>
      </c>
      <c r="B2188" t="n">
        <v>3493</v>
      </c>
      <c r="C2188" t="n">
        <v>-0.02420040374704547</v>
      </c>
      <c r="D2188" t="n">
        <v>8349</v>
      </c>
      <c r="E2188">
        <f>IF(ISNUMBER($BA2188),$BA2188,IF(AND(ISNUMBER($D2188),ISNUMBER($BW2188),ISNUMBER($BX2188)),$D2188*($BX2188-$BW2188+1),""))</f>
        <v>8349.0</v>
      </c>
      <c r="H2188" t="inlineStr">
        <is>
          <t>partial</t>
        </is>
      </c>
      <c r="I2188" t="inlineStr">
        <is>
          <t>p-Value available</t>
        </is>
      </c>
      <c r="J2188">
        <f>IF($BW2188&lt;&gt;"",$BW2188,"")</f>
        <v>2000.0</v>
      </c>
      <c r="K2188">
        <f>IF($BX2188&lt;&gt;"",$BX2188,"")</f>
        <v>2020.0</v>
      </c>
      <c r="L2188">
        <f>IF(AND(ISNUMBER($BW2188),ISNUMBER($BX2188)),($BW2188+$BX2188)/2,"")</f>
        <v>2010.0</v>
      </c>
      <c r="M2188">
        <f>IF($L2188&lt;&gt;"",$L2188,"")</f>
        <v>2010.0</v>
      </c>
      <c r="N2188">
        <f>IF(AND(ISNUMBER($BW2188),ISNUMBER($BX2188)),MIN(1,MAX(0,($BX2188-2016+1)/($BX2188-$BW2188+1))),"")</f>
        <v>0.2380952380952381</v>
      </c>
      <c r="O2188">
        <f>IF(AND(ISNUMBER($BW2188),ISNUMBER($BX2188)),MIN(1,MAX(0,($BX2188-2017+1)/($BX2188-$BW2188+1))),"")</f>
        <v>0.1904761904761905</v>
      </c>
      <c r="P2188">
        <f>IF(AND(ISNUMBER($BW2188),ISNUMBER($BX2188)),MIN(1,MAX(0,($BX2188-2018+1)/($BX2188-$BW2188+1))),"")</f>
        <v>0.1428571428571428</v>
      </c>
      <c r="Q2188">
        <f>IF(AND(ISNUMBER($BW2188),ISNUMBER($BX2188)),MIN(1,MAX(0,($BX2188-2019+1)/($BX2188-$BW2188+1))),"")</f>
        <v>0.09523809523809523</v>
      </c>
      <c r="R2188">
        <f>IF(AND(ISNUMBER($BW2188),ISNUMBER($BX2188)),MIN(1,MAX(0,($BX2188-2016+1)/($BX2188-$BW2188+1))),"")</f>
        <v>0.2380952380952381</v>
      </c>
      <c r="S2188">
        <f>IF($L2188&lt;&gt;"",IF($L2188&gt;=2015.5,1,0),"")</f>
        <v>0.0</v>
      </c>
      <c r="T2188">
        <f>IF($L2188&lt;&gt;"",IF($L2188&gt;=2016,1,0),"")</f>
        <v>0.0</v>
      </c>
      <c r="U2188">
        <f>IF(ISNUMBER($BX2188),IF($BX2188&gt;=2016,1,0),"")</f>
        <v>1.0</v>
      </c>
      <c r="V2188">
        <f>IF(ISNUMBER($BW2188),IF($BW2188&gt;=2016,1,0),"")</f>
        <v>0.0</v>
      </c>
      <c r="W2188" t="str">
        <f>IF(AND(ISNUMBER($BW2188),ISNUMBER($BX2188)),IF($BW2188&gt;=2016,"post-only",IF($BX2188&lt;2016,"pre-only","mixed")),"")</f>
        <v>mixed</v>
      </c>
      <c r="X2188">
        <f>IF(AND(ISNUMBER($BW2188),ISNUMBER($BX2188)),MIN(1,MAX(0,($BX2188-2017+1)/($BX2188-$BW2188+1))),"")</f>
        <v>0.1904761904761905</v>
      </c>
      <c r="Y2188">
        <f>IF(AND(ISNUMBER($BW2188),ISNUMBER($BX2188)),MIN(1,MAX(0,($BX2188-2018+1)/($BX2188-$BW2188+1))),"")</f>
        <v>0.1428571428571428</v>
      </c>
      <c r="Z2188">
        <f>IF(AND(ISNUMBER($BW2188),ISNUMBER($BX2188)),MIN(1,MAX(0,($BX2188-2019+1)/($BX2188-$BW2188+1))),"")</f>
        <v>0.09523809523809523</v>
      </c>
      <c r="AA2188">
        <f>IF(ISNUMBER($BX2188),IF($BX2188&gt;=2017,1,0),"")</f>
        <v>1.0</v>
      </c>
      <c r="AB2188">
        <f>IF(ISNUMBER($BX2188),IF($BX2188&gt;=2018,1,0),"")</f>
        <v>1.0</v>
      </c>
      <c r="AC2188">
        <f>IF(ISNUMBER($BX2188),IF($BX2188&gt;=2019,1,0),"")</f>
        <v>1.0</v>
      </c>
      <c r="AD2188">
        <f>IF($L2188&lt;&gt;"",IF($L2188&gt;2013,1,0),"")</f>
        <v>0.0</v>
      </c>
      <c r="AE2188">
        <f>IF($L2188&lt;&gt;"",1+IF($L2188&gt;2011,1,0)+IF($L2188&gt;2014,1,0),"")</f>
        <v>1.0</v>
      </c>
      <c r="AF2188" t="inlineStr">
        <is>
          <t>loan (interest rate)</t>
        </is>
      </c>
      <c r="AG2188" t="inlineStr">
        <is>
          <t>performance</t>
        </is>
      </c>
      <c r="AH2188" t="inlineStr">
        <is>
          <t>non-sensitive</t>
        </is>
      </c>
      <c r="AI2188" t="inlineStr">
        <is>
          <t>99_NCE</t>
        </is>
      </c>
      <c r="AJ2188" t="inlineStr">
        <is>
          <t>99_NCE</t>
        </is>
      </c>
      <c r="AK2188" t="str">
        <f>IF(AND($CF2188&lt;&gt;"",IFERROR(INDEX(subsample_country_map!$B:$B,MATCH($CF2188,subsample_country_map!$A:$A,0)),"")&lt;&gt;""),INDEX(subsample_country_map!$B:$B,MATCH($CF2188,subsample_country_map!$A:$A,0)),INDEX(lookup!$AA:$AA,MATCH($A2188,lookup!$A:$A,0)))</f>
        <v>99_NCE</v>
      </c>
      <c r="AL2188" t="str">
        <f>IF(AND($CF2188&lt;&gt;"",IFERROR(INDEX(subsample_country_map!$C:$C,MATCH($CF2188,subsample_country_map!$A:$A,0)),"")&lt;&gt;""),INDEX(subsample_country_map!$C:$C,MATCH($CF2188,subsample_country_map!$A:$A,0)),INDEX(lookup!$AB:$AB,MATCH($A2188,lookup!$A:$A,0)))</f>
        <v>99_NCE</v>
      </c>
      <c r="AM2188" t="str">
        <f>IF(AND($CF2188&lt;&gt;"",IFERROR(INDEX(subsample_country_map!$D:$D,MATCH($CF2188,subsample_country_map!$A:$A,0)),"")&lt;&gt;""),INDEX(subsample_country_map!$D:$D,MATCH($CF2188,subsample_country_map!$A:$A,0)),INDEX(lookup!$AC:$AC,MATCH($A2188,lookup!$A:$A,0)))</f>
        <v>99_NCE</v>
      </c>
      <c r="AN2188" t="str">
        <f>IF(AND($CF2188&lt;&gt;"",IFERROR(INDEX(subsample_country_map!$E:$E,MATCH($CF2188,subsample_country_map!$A:$A,0)),"")&lt;&gt;""),INDEX(subsample_country_map!$E:$E,MATCH($CF2188,subsample_country_map!$A:$A,0)),INDEX(lookup!$AD:$AD,MATCH($A2188,lookup!$A:$A,0)))</f>
        <v>99_NCE</v>
      </c>
      <c r="AO2188" t="str">
        <f>INDEX(lookup!$Y:$Y,MATCH($A2188,lookup!$A:$A,0))</f>
        <v>1_not published</v>
      </c>
      <c r="AP2188" t="str">
        <f>INDEX(lookup!$Z:$Z,MATCH($A2188,lookup!$A:$A,0))</f>
        <v>99_NCE</v>
      </c>
      <c r="AQ2188" t="str">
        <f>INDEX(lookup!$W:$W,MATCH($A2188,lookup!$A:$A,0))</f>
        <v>1_fin/acc/econ</v>
      </c>
      <c r="AS2188" t="inlineStr">
        <is>
          <t>staging</t>
        </is>
      </c>
      <c r="AT2188" t="inlineStr">
        <is>
          <t>good-CER</t>
        </is>
      </c>
      <c r="AU2188" t="inlineStr">
        <is>
          <t>cost</t>
        </is>
      </c>
      <c r="AV2188" t="inlineStr">
        <is>
          <t>-0.002</t>
        </is>
      </c>
      <c r="AY2188" t="inlineStr">
        <is>
          <t>0.027</t>
        </is>
      </c>
      <c r="BA2188" t="n">
        <v>8349</v>
      </c>
      <c r="BB2188" t="inlineStr">
        <is>
          <t>1</t>
        </is>
      </c>
      <c r="BC2188" t="inlineStr">
        <is>
          <t>FE</t>
        </is>
      </c>
      <c r="BD2188" t="inlineStr">
        <is>
          <t>not stated</t>
        </is>
      </c>
      <c r="BE2188" t="inlineStr">
        <is>
          <t>none</t>
        </is>
      </c>
      <c r="BI2188" t="inlineStr">
        <is>
          <t>Table 5</t>
        </is>
      </c>
      <c r="BJ2188" t="inlineStr">
        <is>
          <t>Model [4] Full Sample</t>
        </is>
      </c>
      <c r="BK2188" t="inlineStr">
        <is>
          <t>55</t>
        </is>
      </c>
      <c r="BL2188" t="inlineStr">
        <is>
          <t>Eco_Index t-1 -0.002** [0.027]</t>
        </is>
      </c>
      <c r="BM2188" t="inlineStr">
        <is>
          <t>Eco_Index t-1</t>
        </is>
      </c>
      <c r="BN2188" t="inlineStr">
        <is>
          <t>COD</t>
        </is>
      </c>
      <c r="BO2188" t="inlineStr">
        <is>
          <t>update</t>
        </is>
      </c>
      <c r="BP2188" t="inlineStr">
        <is>
          <t>Trinh et al (2024)</t>
        </is>
      </c>
      <c r="BQ2188" t="inlineStr">
        <is>
          <t>computed</t>
        </is>
      </c>
      <c r="BT2188" t="n">
        <v>0</v>
      </c>
      <c r="BU2188" t="inlineStr">
        <is>
          <t>staging_Trinh_et_al_2024.csv</t>
        </is>
      </c>
      <c r="BW2188" t="n">
        <v>2000</v>
      </c>
      <c r="BX2188" t="n">
        <v>2020</v>
      </c>
      <c r="BY2188" t="inlineStr">
        <is>
          <t>multi: G7 (US, UK, Japan, Canada, France, Italy, Germany)</t>
        </is>
      </c>
      <c r="BZ2188" t="n">
        <v>2010</v>
      </c>
      <c r="CA2188" t="n">
        <v>0.2380952380952381</v>
      </c>
      <c r="CB2188" t="n">
        <v>0</v>
      </c>
      <c r="CC2188" t="n">
        <v>1</v>
      </c>
      <c r="CD2188" t="n">
        <v>-0.02420512980699496</v>
      </c>
      <c r="CE2188" t="n">
        <v>1</v>
      </c>
    </row>
    <row r="2189">
      <c r="A2189" t="inlineStr">
        <is>
          <t>Trinh et al (2024)</t>
        </is>
      </c>
      <c r="B2189" t="n">
        <v>3494</v>
      </c>
      <c r="C2189" t="n">
        <v>-0.0172334817269553</v>
      </c>
      <c r="D2189" t="n">
        <v>1742</v>
      </c>
      <c r="E2189">
        <f>IF(ISNUMBER($BA2189),$BA2189,IF(AND(ISNUMBER($D2189),ISNUMBER($BW2189),ISNUMBER($BX2189)),$D2189*($BX2189-$BW2189+1),""))</f>
        <v>1742.0</v>
      </c>
      <c r="H2189" t="inlineStr">
        <is>
          <t>partial</t>
        </is>
      </c>
      <c r="I2189" t="inlineStr">
        <is>
          <t>p-Value available</t>
        </is>
      </c>
      <c r="J2189">
        <f>IF($BW2189&lt;&gt;"",$BW2189,"")</f>
        <v>2000.0</v>
      </c>
      <c r="K2189">
        <f>IF($BX2189&lt;&gt;"",$BX2189,"")</f>
        <v>2020.0</v>
      </c>
      <c r="L2189">
        <f>IF(AND(ISNUMBER($BW2189),ISNUMBER($BX2189)),($BW2189+$BX2189)/2,"")</f>
        <v>2010.0</v>
      </c>
      <c r="M2189">
        <f>IF($L2189&lt;&gt;"",$L2189,"")</f>
        <v>2010.0</v>
      </c>
      <c r="N2189">
        <f>IF(AND(ISNUMBER($BW2189),ISNUMBER($BX2189)),MIN(1,MAX(0,($BX2189-2016+1)/($BX2189-$BW2189+1))),"")</f>
        <v>0.2380952380952381</v>
      </c>
      <c r="O2189">
        <f>IF(AND(ISNUMBER($BW2189),ISNUMBER($BX2189)),MIN(1,MAX(0,($BX2189-2017+1)/($BX2189-$BW2189+1))),"")</f>
        <v>0.1904761904761905</v>
      </c>
      <c r="P2189">
        <f>IF(AND(ISNUMBER($BW2189),ISNUMBER($BX2189)),MIN(1,MAX(0,($BX2189-2018+1)/($BX2189-$BW2189+1))),"")</f>
        <v>0.1428571428571428</v>
      </c>
      <c r="Q2189">
        <f>IF(AND(ISNUMBER($BW2189),ISNUMBER($BX2189)),MIN(1,MAX(0,($BX2189-2019+1)/($BX2189-$BW2189+1))),"")</f>
        <v>0.09523809523809523</v>
      </c>
      <c r="R2189">
        <f>IF(AND(ISNUMBER($BW2189),ISNUMBER($BX2189)),MIN(1,MAX(0,($BX2189-2016+1)/($BX2189-$BW2189+1))),"")</f>
        <v>0.2380952380952381</v>
      </c>
      <c r="S2189">
        <f>IF($L2189&lt;&gt;"",IF($L2189&gt;=2015.5,1,0),"")</f>
        <v>0.0</v>
      </c>
      <c r="T2189">
        <f>IF($L2189&lt;&gt;"",IF($L2189&gt;=2016,1,0),"")</f>
        <v>0.0</v>
      </c>
      <c r="U2189">
        <f>IF(ISNUMBER($BX2189),IF($BX2189&gt;=2016,1,0),"")</f>
        <v>1.0</v>
      </c>
      <c r="V2189">
        <f>IF(ISNUMBER($BW2189),IF($BW2189&gt;=2016,1,0),"")</f>
        <v>0.0</v>
      </c>
      <c r="W2189" t="str">
        <f>IF(AND(ISNUMBER($BW2189),ISNUMBER($BX2189)),IF($BW2189&gt;=2016,"post-only",IF($BX2189&lt;2016,"pre-only","mixed")),"")</f>
        <v>mixed</v>
      </c>
      <c r="X2189">
        <f>IF(AND(ISNUMBER($BW2189),ISNUMBER($BX2189)),MIN(1,MAX(0,($BX2189-2017+1)/($BX2189-$BW2189+1))),"")</f>
        <v>0.1904761904761905</v>
      </c>
      <c r="Y2189">
        <f>IF(AND(ISNUMBER($BW2189),ISNUMBER($BX2189)),MIN(1,MAX(0,($BX2189-2018+1)/($BX2189-$BW2189+1))),"")</f>
        <v>0.1428571428571428</v>
      </c>
      <c r="Z2189">
        <f>IF(AND(ISNUMBER($BW2189),ISNUMBER($BX2189)),MIN(1,MAX(0,($BX2189-2019+1)/($BX2189-$BW2189+1))),"")</f>
        <v>0.09523809523809523</v>
      </c>
      <c r="AA2189">
        <f>IF(ISNUMBER($BX2189),IF($BX2189&gt;=2017,1,0),"")</f>
        <v>1.0</v>
      </c>
      <c r="AB2189">
        <f>IF(ISNUMBER($BX2189),IF($BX2189&gt;=2018,1,0),"")</f>
        <v>1.0</v>
      </c>
      <c r="AC2189">
        <f>IF(ISNUMBER($BX2189),IF($BX2189&gt;=2019,1,0),"")</f>
        <v>1.0</v>
      </c>
      <c r="AD2189">
        <f>IF($L2189&lt;&gt;"",IF($L2189&gt;2013,1,0),"")</f>
        <v>0.0</v>
      </c>
      <c r="AE2189">
        <f>IF($L2189&lt;&gt;"",1+IF($L2189&gt;2011,1,0)+IF($L2189&gt;2014,1,0),"")</f>
        <v>1.0</v>
      </c>
      <c r="AF2189" t="inlineStr">
        <is>
          <t>loan (interest rate)</t>
        </is>
      </c>
      <c r="AG2189" t="inlineStr">
        <is>
          <t>performance</t>
        </is>
      </c>
      <c r="AH2189" t="inlineStr">
        <is>
          <t>non-sensitive</t>
        </is>
      </c>
      <c r="AI2189" t="inlineStr">
        <is>
          <t>99_NCE</t>
        </is>
      </c>
      <c r="AJ2189" t="inlineStr">
        <is>
          <t>99_NCE</t>
        </is>
      </c>
      <c r="AK2189" t="str">
        <f>IF(AND($CF2189&lt;&gt;"",IFERROR(INDEX(subsample_country_map!$B:$B,MATCH($CF2189,subsample_country_map!$A:$A,0)),"")&lt;&gt;""),INDEX(subsample_country_map!$B:$B,MATCH($CF2189,subsample_country_map!$A:$A,0)),INDEX(lookup!$AA:$AA,MATCH($A2189,lookup!$A:$A,0)))</f>
        <v>99_NCE</v>
      </c>
      <c r="AL2189" t="str">
        <f>IF(AND($CF2189&lt;&gt;"",IFERROR(INDEX(subsample_country_map!$C:$C,MATCH($CF2189,subsample_country_map!$A:$A,0)),"")&lt;&gt;""),INDEX(subsample_country_map!$C:$C,MATCH($CF2189,subsample_country_map!$A:$A,0)),INDEX(lookup!$AB:$AB,MATCH($A2189,lookup!$A:$A,0)))</f>
        <v>99_NCE</v>
      </c>
      <c r="AM2189" t="str">
        <f>IF(AND($CF2189&lt;&gt;"",IFERROR(INDEX(subsample_country_map!$D:$D,MATCH($CF2189,subsample_country_map!$A:$A,0)),"")&lt;&gt;""),INDEX(subsample_country_map!$D:$D,MATCH($CF2189,subsample_country_map!$A:$A,0)),INDEX(lookup!$AC:$AC,MATCH($A2189,lookup!$A:$A,0)))</f>
        <v>99_NCE</v>
      </c>
      <c r="AN2189" t="str">
        <f>IF(AND($CF2189&lt;&gt;"",IFERROR(INDEX(subsample_country_map!$E:$E,MATCH($CF2189,subsample_country_map!$A:$A,0)),"")&lt;&gt;""),INDEX(subsample_country_map!$E:$E,MATCH($CF2189,subsample_country_map!$A:$A,0)),INDEX(lookup!$AD:$AD,MATCH($A2189,lookup!$A:$A,0)))</f>
        <v>99_NCE</v>
      </c>
      <c r="AO2189" t="str">
        <f>INDEX(lookup!$Y:$Y,MATCH($A2189,lookup!$A:$A,0))</f>
        <v>1_not published</v>
      </c>
      <c r="AP2189" t="str">
        <f>INDEX(lookup!$Z:$Z,MATCH($A2189,lookup!$A:$A,0))</f>
        <v>99_NCE</v>
      </c>
      <c r="AQ2189" t="str">
        <f>INDEX(lookup!$W:$W,MATCH($A2189,lookup!$A:$A,0))</f>
        <v>1_fin/acc/econ</v>
      </c>
      <c r="AS2189" t="inlineStr">
        <is>
          <t>staging</t>
        </is>
      </c>
      <c r="AT2189" t="inlineStr">
        <is>
          <t>good-CER</t>
        </is>
      </c>
      <c r="AU2189" t="inlineStr">
        <is>
          <t>cost</t>
        </is>
      </c>
      <c r="AV2189" t="inlineStr">
        <is>
          <t>-0.002</t>
        </is>
      </c>
      <c r="AY2189" t="inlineStr">
        <is>
          <t>0.472</t>
        </is>
      </c>
      <c r="BA2189" t="n">
        <v>1742</v>
      </c>
      <c r="BB2189" t="inlineStr">
        <is>
          <t>1</t>
        </is>
      </c>
      <c r="BC2189" t="inlineStr">
        <is>
          <t>FE</t>
        </is>
      </c>
      <c r="BD2189" t="inlineStr">
        <is>
          <t>not stated</t>
        </is>
      </c>
      <c r="BE2189" t="inlineStr">
        <is>
          <t>other:Eco_age</t>
        </is>
      </c>
      <c r="BF2189" t="inlineStr">
        <is>
          <t>Eco_age (&lt;=12)</t>
        </is>
      </c>
      <c r="BI2189" t="inlineStr">
        <is>
          <t>Table 5</t>
        </is>
      </c>
      <c r="BJ2189" t="inlineStr">
        <is>
          <t>Model [5] Eco_age (&lt;=12)</t>
        </is>
      </c>
      <c r="BK2189" t="inlineStr">
        <is>
          <t>55</t>
        </is>
      </c>
      <c r="BL2189" t="inlineStr">
        <is>
          <t>Eco_Index t-1 -0.002 [0.472]</t>
        </is>
      </c>
      <c r="BM2189" t="inlineStr">
        <is>
          <t>Eco_Index t-1</t>
        </is>
      </c>
      <c r="BN2189" t="inlineStr">
        <is>
          <t>COD</t>
        </is>
      </c>
      <c r="BO2189" t="inlineStr">
        <is>
          <t>update</t>
        </is>
      </c>
      <c r="BP2189" t="inlineStr">
        <is>
          <t>Trinh et al (2024)</t>
        </is>
      </c>
      <c r="BQ2189" t="inlineStr">
        <is>
          <t>computed</t>
        </is>
      </c>
      <c r="BT2189" t="n">
        <v>0</v>
      </c>
      <c r="BU2189" t="inlineStr">
        <is>
          <t>staging_Trinh_et_al_2024.csv</t>
        </is>
      </c>
      <c r="BW2189" t="n">
        <v>2000</v>
      </c>
      <c r="BX2189" t="n">
        <v>2020</v>
      </c>
      <c r="BY2189" t="inlineStr">
        <is>
          <t>multi: G7 (US, UK, Japan, Canada, France, Italy, Germany)</t>
        </is>
      </c>
      <c r="BZ2189" t="n">
        <v>2010</v>
      </c>
      <c r="CA2189" t="n">
        <v>0.2380952380952381</v>
      </c>
      <c r="CB2189" t="n">
        <v>0</v>
      </c>
      <c r="CC2189" t="n">
        <v>1</v>
      </c>
      <c r="CD2189" t="n">
        <v>-0.01723518810489649</v>
      </c>
      <c r="CE2189" t="n">
        <v>1</v>
      </c>
    </row>
    <row r="2190">
      <c r="A2190" t="inlineStr">
        <is>
          <t>Trinh et al (2024)</t>
        </is>
      </c>
      <c r="B2190" t="n">
        <v>3495</v>
      </c>
      <c r="C2190" t="n">
        <v>-0.02885346004625624</v>
      </c>
      <c r="D2190" t="n">
        <v>6606</v>
      </c>
      <c r="E2190">
        <f>IF(ISNUMBER($BA2190),$BA2190,IF(AND(ISNUMBER($D2190),ISNUMBER($BW2190),ISNUMBER($BX2190)),$D2190*($BX2190-$BW2190+1),""))</f>
        <v>6606.0</v>
      </c>
      <c r="H2190" t="inlineStr">
        <is>
          <t>partial</t>
        </is>
      </c>
      <c r="I2190" t="inlineStr">
        <is>
          <t>p-Value available</t>
        </is>
      </c>
      <c r="J2190">
        <f>IF($BW2190&lt;&gt;"",$BW2190,"")</f>
        <v>2000.0</v>
      </c>
      <c r="K2190">
        <f>IF($BX2190&lt;&gt;"",$BX2190,"")</f>
        <v>2020.0</v>
      </c>
      <c r="L2190">
        <f>IF(AND(ISNUMBER($BW2190),ISNUMBER($BX2190)),($BW2190+$BX2190)/2,"")</f>
        <v>2010.0</v>
      </c>
      <c r="M2190">
        <f>IF($L2190&lt;&gt;"",$L2190,"")</f>
        <v>2010.0</v>
      </c>
      <c r="N2190">
        <f>IF(AND(ISNUMBER($BW2190),ISNUMBER($BX2190)),MIN(1,MAX(0,($BX2190-2016+1)/($BX2190-$BW2190+1))),"")</f>
        <v>0.2380952380952381</v>
      </c>
      <c r="O2190">
        <f>IF(AND(ISNUMBER($BW2190),ISNUMBER($BX2190)),MIN(1,MAX(0,($BX2190-2017+1)/($BX2190-$BW2190+1))),"")</f>
        <v>0.1904761904761905</v>
      </c>
      <c r="P2190">
        <f>IF(AND(ISNUMBER($BW2190),ISNUMBER($BX2190)),MIN(1,MAX(0,($BX2190-2018+1)/($BX2190-$BW2190+1))),"")</f>
        <v>0.1428571428571428</v>
      </c>
      <c r="Q2190">
        <f>IF(AND(ISNUMBER($BW2190),ISNUMBER($BX2190)),MIN(1,MAX(0,($BX2190-2019+1)/($BX2190-$BW2190+1))),"")</f>
        <v>0.09523809523809523</v>
      </c>
      <c r="R2190">
        <f>IF(AND(ISNUMBER($BW2190),ISNUMBER($BX2190)),MIN(1,MAX(0,($BX2190-2016+1)/($BX2190-$BW2190+1))),"")</f>
        <v>0.2380952380952381</v>
      </c>
      <c r="S2190">
        <f>IF($L2190&lt;&gt;"",IF($L2190&gt;=2015.5,1,0),"")</f>
        <v>0.0</v>
      </c>
      <c r="T2190">
        <f>IF($L2190&lt;&gt;"",IF($L2190&gt;=2016,1,0),"")</f>
        <v>0.0</v>
      </c>
      <c r="U2190">
        <f>IF(ISNUMBER($BX2190),IF($BX2190&gt;=2016,1,0),"")</f>
        <v>1.0</v>
      </c>
      <c r="V2190">
        <f>IF(ISNUMBER($BW2190),IF($BW2190&gt;=2016,1,0),"")</f>
        <v>0.0</v>
      </c>
      <c r="W2190" t="str">
        <f>IF(AND(ISNUMBER($BW2190),ISNUMBER($BX2190)),IF($BW2190&gt;=2016,"post-only",IF($BX2190&lt;2016,"pre-only","mixed")),"")</f>
        <v>mixed</v>
      </c>
      <c r="X2190">
        <f>IF(AND(ISNUMBER($BW2190),ISNUMBER($BX2190)),MIN(1,MAX(0,($BX2190-2017+1)/($BX2190-$BW2190+1))),"")</f>
        <v>0.1904761904761905</v>
      </c>
      <c r="Y2190">
        <f>IF(AND(ISNUMBER($BW2190),ISNUMBER($BX2190)),MIN(1,MAX(0,($BX2190-2018+1)/($BX2190-$BW2190+1))),"")</f>
        <v>0.1428571428571428</v>
      </c>
      <c r="Z2190">
        <f>IF(AND(ISNUMBER($BW2190),ISNUMBER($BX2190)),MIN(1,MAX(0,($BX2190-2019+1)/($BX2190-$BW2190+1))),"")</f>
        <v>0.09523809523809523</v>
      </c>
      <c r="AA2190">
        <f>IF(ISNUMBER($BX2190),IF($BX2190&gt;=2017,1,0),"")</f>
        <v>1.0</v>
      </c>
      <c r="AB2190">
        <f>IF(ISNUMBER($BX2190),IF($BX2190&gt;=2018,1,0),"")</f>
        <v>1.0</v>
      </c>
      <c r="AC2190">
        <f>IF(ISNUMBER($BX2190),IF($BX2190&gt;=2019,1,0),"")</f>
        <v>1.0</v>
      </c>
      <c r="AD2190">
        <f>IF($L2190&lt;&gt;"",IF($L2190&gt;2013,1,0),"")</f>
        <v>0.0</v>
      </c>
      <c r="AE2190">
        <f>IF($L2190&lt;&gt;"",1+IF($L2190&gt;2011,1,0)+IF($L2190&gt;2014,1,0),"")</f>
        <v>1.0</v>
      </c>
      <c r="AF2190" t="inlineStr">
        <is>
          <t>loan (interest rate)</t>
        </is>
      </c>
      <c r="AG2190" t="inlineStr">
        <is>
          <t>performance</t>
        </is>
      </c>
      <c r="AH2190" t="inlineStr">
        <is>
          <t>non-sensitive</t>
        </is>
      </c>
      <c r="AI2190" t="inlineStr">
        <is>
          <t>99_NCE</t>
        </is>
      </c>
      <c r="AJ2190" t="inlineStr">
        <is>
          <t>99_NCE</t>
        </is>
      </c>
      <c r="AK2190" t="str">
        <f>IF(AND($CF2190&lt;&gt;"",IFERROR(INDEX(subsample_country_map!$B:$B,MATCH($CF2190,subsample_country_map!$A:$A,0)),"")&lt;&gt;""),INDEX(subsample_country_map!$B:$B,MATCH($CF2190,subsample_country_map!$A:$A,0)),INDEX(lookup!$AA:$AA,MATCH($A2190,lookup!$A:$A,0)))</f>
        <v>99_NCE</v>
      </c>
      <c r="AL2190" t="str">
        <f>IF(AND($CF2190&lt;&gt;"",IFERROR(INDEX(subsample_country_map!$C:$C,MATCH($CF2190,subsample_country_map!$A:$A,0)),"")&lt;&gt;""),INDEX(subsample_country_map!$C:$C,MATCH($CF2190,subsample_country_map!$A:$A,0)),INDEX(lookup!$AB:$AB,MATCH($A2190,lookup!$A:$A,0)))</f>
        <v>99_NCE</v>
      </c>
      <c r="AM2190" t="str">
        <f>IF(AND($CF2190&lt;&gt;"",IFERROR(INDEX(subsample_country_map!$D:$D,MATCH($CF2190,subsample_country_map!$A:$A,0)),"")&lt;&gt;""),INDEX(subsample_country_map!$D:$D,MATCH($CF2190,subsample_country_map!$A:$A,0)),INDEX(lookup!$AC:$AC,MATCH($A2190,lookup!$A:$A,0)))</f>
        <v>99_NCE</v>
      </c>
      <c r="AN2190" t="str">
        <f>IF(AND($CF2190&lt;&gt;"",IFERROR(INDEX(subsample_country_map!$E:$E,MATCH($CF2190,subsample_country_map!$A:$A,0)),"")&lt;&gt;""),INDEX(subsample_country_map!$E:$E,MATCH($CF2190,subsample_country_map!$A:$A,0)),INDEX(lookup!$AD:$AD,MATCH($A2190,lookup!$A:$A,0)))</f>
        <v>99_NCE</v>
      </c>
      <c r="AO2190" t="str">
        <f>INDEX(lookup!$Y:$Y,MATCH($A2190,lookup!$A:$A,0))</f>
        <v>1_not published</v>
      </c>
      <c r="AP2190" t="str">
        <f>INDEX(lookup!$Z:$Z,MATCH($A2190,lookup!$A:$A,0))</f>
        <v>99_NCE</v>
      </c>
      <c r="AQ2190" t="str">
        <f>INDEX(lookup!$W:$W,MATCH($A2190,lookup!$A:$A,0))</f>
        <v>1_fin/acc/econ</v>
      </c>
      <c r="AS2190" t="inlineStr">
        <is>
          <t>staging</t>
        </is>
      </c>
      <c r="AT2190" t="inlineStr">
        <is>
          <t>good-CER</t>
        </is>
      </c>
      <c r="AU2190" t="inlineStr">
        <is>
          <t>cost</t>
        </is>
      </c>
      <c r="AV2190" t="inlineStr">
        <is>
          <t>-0.002</t>
        </is>
      </c>
      <c r="AY2190" t="inlineStr">
        <is>
          <t>0.019</t>
        </is>
      </c>
      <c r="BA2190" t="n">
        <v>6606</v>
      </c>
      <c r="BB2190" t="inlineStr">
        <is>
          <t>1</t>
        </is>
      </c>
      <c r="BC2190" t="inlineStr">
        <is>
          <t>FE</t>
        </is>
      </c>
      <c r="BD2190" t="inlineStr">
        <is>
          <t>not stated</t>
        </is>
      </c>
      <c r="BE2190" t="inlineStr">
        <is>
          <t>other:Eco_age</t>
        </is>
      </c>
      <c r="BF2190" t="inlineStr">
        <is>
          <t>Eco_age (&gt;12)</t>
        </is>
      </c>
      <c r="BI2190" t="inlineStr">
        <is>
          <t>Table 5</t>
        </is>
      </c>
      <c r="BJ2190" t="inlineStr">
        <is>
          <t>Model [6] Eco_age (&gt;12)</t>
        </is>
      </c>
      <c r="BK2190" t="inlineStr">
        <is>
          <t>55</t>
        </is>
      </c>
      <c r="BL2190" t="inlineStr">
        <is>
          <t>Eco_Index t-1 -0.002** [0.019]</t>
        </is>
      </c>
      <c r="BM2190" t="inlineStr">
        <is>
          <t>Eco_Index t-1</t>
        </is>
      </c>
      <c r="BN2190" t="inlineStr">
        <is>
          <t>COD</t>
        </is>
      </c>
      <c r="BO2190" t="inlineStr">
        <is>
          <t>update</t>
        </is>
      </c>
      <c r="BP2190" t="inlineStr">
        <is>
          <t>Trinh et al (2024)</t>
        </is>
      </c>
      <c r="BQ2190" t="inlineStr">
        <is>
          <t>computed</t>
        </is>
      </c>
      <c r="BT2190" t="n">
        <v>0</v>
      </c>
      <c r="BU2190" t="inlineStr">
        <is>
          <t>staging_Trinh_et_al_2024.csv</t>
        </is>
      </c>
      <c r="BW2190" t="n">
        <v>2000</v>
      </c>
      <c r="BX2190" t="n">
        <v>2020</v>
      </c>
      <c r="BY2190" t="inlineStr">
        <is>
          <t>multi: G7 (US, UK, Japan, Canada, France, Italy, Germany)</t>
        </is>
      </c>
      <c r="BZ2190" t="n">
        <v>2010</v>
      </c>
      <c r="CA2190" t="n">
        <v>0.2380952380952381</v>
      </c>
      <c r="CB2190" t="n">
        <v>0</v>
      </c>
      <c r="CC2190" t="n">
        <v>1</v>
      </c>
      <c r="CD2190" t="n">
        <v>-0.02886147109652466</v>
      </c>
      <c r="CE2190" t="n">
        <v>1</v>
      </c>
    </row>
    <row r="2191">
      <c r="A2191" t="inlineStr">
        <is>
          <t>Trinh et al (2024)</t>
        </is>
      </c>
      <c r="B2191" t="n">
        <v>3496</v>
      </c>
      <c r="C2191" t="n">
        <v>-0.02676826021309045</v>
      </c>
      <c r="D2191" t="n">
        <v>8607</v>
      </c>
      <c r="E2191">
        <f>IF(ISNUMBER($BA2191),$BA2191,IF(AND(ISNUMBER($D2191),ISNUMBER($BW2191),ISNUMBER($BX2191)),$D2191*($BX2191-$BW2191+1),""))</f>
        <v>8607.0</v>
      </c>
      <c r="H2191" t="inlineStr">
        <is>
          <t>partial</t>
        </is>
      </c>
      <c r="I2191" t="inlineStr">
        <is>
          <t>p-Value available</t>
        </is>
      </c>
      <c r="J2191">
        <f>IF($BW2191&lt;&gt;"",$BW2191,"")</f>
        <v>2000.0</v>
      </c>
      <c r="K2191">
        <f>IF($BX2191&lt;&gt;"",$BX2191,"")</f>
        <v>2020.0</v>
      </c>
      <c r="L2191">
        <f>IF(AND(ISNUMBER($BW2191),ISNUMBER($BX2191)),($BW2191+$BX2191)/2,"")</f>
        <v>2010.0</v>
      </c>
      <c r="M2191">
        <f>IF($L2191&lt;&gt;"",$L2191,"")</f>
        <v>2010.0</v>
      </c>
      <c r="N2191">
        <f>IF(AND(ISNUMBER($BW2191),ISNUMBER($BX2191)),MIN(1,MAX(0,($BX2191-2016+1)/($BX2191-$BW2191+1))),"")</f>
        <v>0.2380952380952381</v>
      </c>
      <c r="O2191">
        <f>IF(AND(ISNUMBER($BW2191),ISNUMBER($BX2191)),MIN(1,MAX(0,($BX2191-2017+1)/($BX2191-$BW2191+1))),"")</f>
        <v>0.1904761904761905</v>
      </c>
      <c r="P2191">
        <f>IF(AND(ISNUMBER($BW2191),ISNUMBER($BX2191)),MIN(1,MAX(0,($BX2191-2018+1)/($BX2191-$BW2191+1))),"")</f>
        <v>0.1428571428571428</v>
      </c>
      <c r="Q2191">
        <f>IF(AND(ISNUMBER($BW2191),ISNUMBER($BX2191)),MIN(1,MAX(0,($BX2191-2019+1)/($BX2191-$BW2191+1))),"")</f>
        <v>0.09523809523809523</v>
      </c>
      <c r="R2191">
        <f>IF(AND(ISNUMBER($BW2191),ISNUMBER($BX2191)),MIN(1,MAX(0,($BX2191-2016+1)/($BX2191-$BW2191+1))),"")</f>
        <v>0.2380952380952381</v>
      </c>
      <c r="S2191">
        <f>IF($L2191&lt;&gt;"",IF($L2191&gt;=2015.5,1,0),"")</f>
        <v>0.0</v>
      </c>
      <c r="T2191">
        <f>IF($L2191&lt;&gt;"",IF($L2191&gt;=2016,1,0),"")</f>
        <v>0.0</v>
      </c>
      <c r="U2191">
        <f>IF(ISNUMBER($BX2191),IF($BX2191&gt;=2016,1,0),"")</f>
        <v>1.0</v>
      </c>
      <c r="V2191">
        <f>IF(ISNUMBER($BW2191),IF($BW2191&gt;=2016,1,0),"")</f>
        <v>0.0</v>
      </c>
      <c r="W2191" t="str">
        <f>IF(AND(ISNUMBER($BW2191),ISNUMBER($BX2191)),IF($BW2191&gt;=2016,"post-only",IF($BX2191&lt;2016,"pre-only","mixed")),"")</f>
        <v>mixed</v>
      </c>
      <c r="X2191">
        <f>IF(AND(ISNUMBER($BW2191),ISNUMBER($BX2191)),MIN(1,MAX(0,($BX2191-2017+1)/($BX2191-$BW2191+1))),"")</f>
        <v>0.1904761904761905</v>
      </c>
      <c r="Y2191">
        <f>IF(AND(ISNUMBER($BW2191),ISNUMBER($BX2191)),MIN(1,MAX(0,($BX2191-2018+1)/($BX2191-$BW2191+1))),"")</f>
        <v>0.1428571428571428</v>
      </c>
      <c r="Z2191">
        <f>IF(AND(ISNUMBER($BW2191),ISNUMBER($BX2191)),MIN(1,MAX(0,($BX2191-2019+1)/($BX2191-$BW2191+1))),"")</f>
        <v>0.09523809523809523</v>
      </c>
      <c r="AA2191">
        <f>IF(ISNUMBER($BX2191),IF($BX2191&gt;=2017,1,0),"")</f>
        <v>1.0</v>
      </c>
      <c r="AB2191">
        <f>IF(ISNUMBER($BX2191),IF($BX2191&gt;=2018,1,0),"")</f>
        <v>1.0</v>
      </c>
      <c r="AC2191">
        <f>IF(ISNUMBER($BX2191),IF($BX2191&gt;=2019,1,0),"")</f>
        <v>1.0</v>
      </c>
      <c r="AD2191">
        <f>IF($L2191&lt;&gt;"",IF($L2191&gt;2013,1,0),"")</f>
        <v>0.0</v>
      </c>
      <c r="AE2191">
        <f>IF($L2191&lt;&gt;"",1+IF($L2191&gt;2011,1,0)+IF($L2191&gt;2014,1,0),"")</f>
        <v>1.0</v>
      </c>
      <c r="AF2191" t="inlineStr">
        <is>
          <t>loan (interest rate)</t>
        </is>
      </c>
      <c r="AG2191" t="inlineStr">
        <is>
          <t>performance</t>
        </is>
      </c>
      <c r="AH2191" t="inlineStr">
        <is>
          <t>non-sensitive</t>
        </is>
      </c>
      <c r="AI2191" t="inlineStr">
        <is>
          <t>99_NCE</t>
        </is>
      </c>
      <c r="AJ2191" t="inlineStr">
        <is>
          <t>99_NCE</t>
        </is>
      </c>
      <c r="AK2191" t="str">
        <f>IF(AND($CF2191&lt;&gt;"",IFERROR(INDEX(subsample_country_map!$B:$B,MATCH($CF2191,subsample_country_map!$A:$A,0)),"")&lt;&gt;""),INDEX(subsample_country_map!$B:$B,MATCH($CF2191,subsample_country_map!$A:$A,0)),INDEX(lookup!$AA:$AA,MATCH($A2191,lookup!$A:$A,0)))</f>
        <v>99_NCE</v>
      </c>
      <c r="AL2191" t="str">
        <f>IF(AND($CF2191&lt;&gt;"",IFERROR(INDEX(subsample_country_map!$C:$C,MATCH($CF2191,subsample_country_map!$A:$A,0)),"")&lt;&gt;""),INDEX(subsample_country_map!$C:$C,MATCH($CF2191,subsample_country_map!$A:$A,0)),INDEX(lookup!$AB:$AB,MATCH($A2191,lookup!$A:$A,0)))</f>
        <v>99_NCE</v>
      </c>
      <c r="AM2191" t="str">
        <f>IF(AND($CF2191&lt;&gt;"",IFERROR(INDEX(subsample_country_map!$D:$D,MATCH($CF2191,subsample_country_map!$A:$A,0)),"")&lt;&gt;""),INDEX(subsample_country_map!$D:$D,MATCH($CF2191,subsample_country_map!$A:$A,0)),INDEX(lookup!$AC:$AC,MATCH($A2191,lookup!$A:$A,0)))</f>
        <v>99_NCE</v>
      </c>
      <c r="AN2191" t="str">
        <f>IF(AND($CF2191&lt;&gt;"",IFERROR(INDEX(subsample_country_map!$E:$E,MATCH($CF2191,subsample_country_map!$A:$A,0)),"")&lt;&gt;""),INDEX(subsample_country_map!$E:$E,MATCH($CF2191,subsample_country_map!$A:$A,0)),INDEX(lookup!$AD:$AD,MATCH($A2191,lookup!$A:$A,0)))</f>
        <v>99_NCE</v>
      </c>
      <c r="AO2191" t="str">
        <f>INDEX(lookup!$Y:$Y,MATCH($A2191,lookup!$A:$A,0))</f>
        <v>1_not published</v>
      </c>
      <c r="AP2191" t="str">
        <f>INDEX(lookup!$Z:$Z,MATCH($A2191,lookup!$A:$A,0))</f>
        <v>99_NCE</v>
      </c>
      <c r="AQ2191" t="str">
        <f>INDEX(lookup!$W:$W,MATCH($A2191,lookup!$A:$A,0))</f>
        <v>1_fin/acc/econ</v>
      </c>
      <c r="AS2191" t="inlineStr">
        <is>
          <t>staging</t>
        </is>
      </c>
      <c r="AT2191" t="inlineStr">
        <is>
          <t>good-CER</t>
        </is>
      </c>
      <c r="AU2191" t="inlineStr">
        <is>
          <t>cost</t>
        </is>
      </c>
      <c r="AV2191" t="inlineStr">
        <is>
          <t>-0.331</t>
        </is>
      </c>
      <c r="AY2191" t="inlineStr">
        <is>
          <t>0.013</t>
        </is>
      </c>
      <c r="BA2191" t="n">
        <v>8607</v>
      </c>
      <c r="BB2191" t="inlineStr">
        <is>
          <t>1</t>
        </is>
      </c>
      <c r="BC2191" t="inlineStr">
        <is>
          <t>FE</t>
        </is>
      </c>
      <c r="BD2191" t="inlineStr">
        <is>
          <t>not stated</t>
        </is>
      </c>
      <c r="BE2191" t="inlineStr">
        <is>
          <t>none</t>
        </is>
      </c>
      <c r="BI2191" t="inlineStr">
        <is>
          <t>Table 5</t>
        </is>
      </c>
      <c r="BJ2191" t="inlineStr">
        <is>
          <t>Model [7] Full Sample</t>
        </is>
      </c>
      <c r="BK2191" t="inlineStr">
        <is>
          <t>55</t>
        </is>
      </c>
      <c r="BL2191" t="inlineStr">
        <is>
          <t>Eco_Score t-1 -0.331** [0.013]</t>
        </is>
      </c>
      <c r="BM2191" t="inlineStr">
        <is>
          <t>Eco_Score t-1</t>
        </is>
      </c>
      <c r="BN2191" t="inlineStr">
        <is>
          <t>Interest Rate</t>
        </is>
      </c>
      <c r="BO2191" t="inlineStr">
        <is>
          <t>update</t>
        </is>
      </c>
      <c r="BP2191" t="inlineStr">
        <is>
          <t>Trinh et al (2024)</t>
        </is>
      </c>
      <c r="BQ2191" t="inlineStr">
        <is>
          <t>computed</t>
        </is>
      </c>
      <c r="BT2191" t="n">
        <v>0</v>
      </c>
      <c r="BU2191" t="inlineStr">
        <is>
          <t>staging_Trinh_et_al_2024.csv</t>
        </is>
      </c>
      <c r="BW2191" t="n">
        <v>2000</v>
      </c>
      <c r="BX2191" t="n">
        <v>2020</v>
      </c>
      <c r="BY2191" t="inlineStr">
        <is>
          <t>multi: G7 (US, UK, Japan, Canada, France, Italy, Germany)</t>
        </is>
      </c>
      <c r="BZ2191" t="n">
        <v>2010</v>
      </c>
      <c r="CA2191" t="n">
        <v>0.2380952380952381</v>
      </c>
      <c r="CB2191" t="n">
        <v>0</v>
      </c>
      <c r="CC2191" t="n">
        <v>1</v>
      </c>
      <c r="CD2191" t="n">
        <v>-0.02677465647075629</v>
      </c>
      <c r="CE2191" t="n">
        <v>1</v>
      </c>
    </row>
    <row r="2192">
      <c r="A2192" t="inlineStr">
        <is>
          <t>Trinh et al (2024)</t>
        </is>
      </c>
      <c r="B2192" t="n">
        <v>3497</v>
      </c>
      <c r="C2192" t="n">
        <v>0.03041460549712253</v>
      </c>
      <c r="D2192" t="n">
        <v>1791</v>
      </c>
      <c r="E2192">
        <f>IF(ISNUMBER($BA2192),$BA2192,IF(AND(ISNUMBER($D2192),ISNUMBER($BW2192),ISNUMBER($BX2192)),$D2192*($BX2192-$BW2192+1),""))</f>
        <v>1791.0</v>
      </c>
      <c r="H2192" t="inlineStr">
        <is>
          <t>partial</t>
        </is>
      </c>
      <c r="I2192" t="inlineStr">
        <is>
          <t>p-Value available</t>
        </is>
      </c>
      <c r="J2192">
        <f>IF($BW2192&lt;&gt;"",$BW2192,"")</f>
        <v>2000.0</v>
      </c>
      <c r="K2192">
        <f>IF($BX2192&lt;&gt;"",$BX2192,"")</f>
        <v>2020.0</v>
      </c>
      <c r="L2192">
        <f>IF(AND(ISNUMBER($BW2192),ISNUMBER($BX2192)),($BW2192+$BX2192)/2,"")</f>
        <v>2010.0</v>
      </c>
      <c r="M2192">
        <f>IF($L2192&lt;&gt;"",$L2192,"")</f>
        <v>2010.0</v>
      </c>
      <c r="N2192">
        <f>IF(AND(ISNUMBER($BW2192),ISNUMBER($BX2192)),MIN(1,MAX(0,($BX2192-2016+1)/($BX2192-$BW2192+1))),"")</f>
        <v>0.2380952380952381</v>
      </c>
      <c r="O2192">
        <f>IF(AND(ISNUMBER($BW2192),ISNUMBER($BX2192)),MIN(1,MAX(0,($BX2192-2017+1)/($BX2192-$BW2192+1))),"")</f>
        <v>0.1904761904761905</v>
      </c>
      <c r="P2192">
        <f>IF(AND(ISNUMBER($BW2192),ISNUMBER($BX2192)),MIN(1,MAX(0,($BX2192-2018+1)/($BX2192-$BW2192+1))),"")</f>
        <v>0.1428571428571428</v>
      </c>
      <c r="Q2192">
        <f>IF(AND(ISNUMBER($BW2192),ISNUMBER($BX2192)),MIN(1,MAX(0,($BX2192-2019+1)/($BX2192-$BW2192+1))),"")</f>
        <v>0.09523809523809523</v>
      </c>
      <c r="R2192">
        <f>IF(AND(ISNUMBER($BW2192),ISNUMBER($BX2192)),MIN(1,MAX(0,($BX2192-2016+1)/($BX2192-$BW2192+1))),"")</f>
        <v>0.2380952380952381</v>
      </c>
      <c r="S2192">
        <f>IF($L2192&lt;&gt;"",IF($L2192&gt;=2015.5,1,0),"")</f>
        <v>0.0</v>
      </c>
      <c r="T2192">
        <f>IF($L2192&lt;&gt;"",IF($L2192&gt;=2016,1,0),"")</f>
        <v>0.0</v>
      </c>
      <c r="U2192">
        <f>IF(ISNUMBER($BX2192),IF($BX2192&gt;=2016,1,0),"")</f>
        <v>1.0</v>
      </c>
      <c r="V2192">
        <f>IF(ISNUMBER($BW2192),IF($BW2192&gt;=2016,1,0),"")</f>
        <v>0.0</v>
      </c>
      <c r="W2192" t="str">
        <f>IF(AND(ISNUMBER($BW2192),ISNUMBER($BX2192)),IF($BW2192&gt;=2016,"post-only",IF($BX2192&lt;2016,"pre-only","mixed")),"")</f>
        <v>mixed</v>
      </c>
      <c r="X2192">
        <f>IF(AND(ISNUMBER($BW2192),ISNUMBER($BX2192)),MIN(1,MAX(0,($BX2192-2017+1)/($BX2192-$BW2192+1))),"")</f>
        <v>0.1904761904761905</v>
      </c>
      <c r="Y2192">
        <f>IF(AND(ISNUMBER($BW2192),ISNUMBER($BX2192)),MIN(1,MAX(0,($BX2192-2018+1)/($BX2192-$BW2192+1))),"")</f>
        <v>0.1428571428571428</v>
      </c>
      <c r="Z2192">
        <f>IF(AND(ISNUMBER($BW2192),ISNUMBER($BX2192)),MIN(1,MAX(0,($BX2192-2019+1)/($BX2192-$BW2192+1))),"")</f>
        <v>0.09523809523809523</v>
      </c>
      <c r="AA2192">
        <f>IF(ISNUMBER($BX2192),IF($BX2192&gt;=2017,1,0),"")</f>
        <v>1.0</v>
      </c>
      <c r="AB2192">
        <f>IF(ISNUMBER($BX2192),IF($BX2192&gt;=2018,1,0),"")</f>
        <v>1.0</v>
      </c>
      <c r="AC2192">
        <f>IF(ISNUMBER($BX2192),IF($BX2192&gt;=2019,1,0),"")</f>
        <v>1.0</v>
      </c>
      <c r="AD2192">
        <f>IF($L2192&lt;&gt;"",IF($L2192&gt;2013,1,0),"")</f>
        <v>0.0</v>
      </c>
      <c r="AE2192">
        <f>IF($L2192&lt;&gt;"",1+IF($L2192&gt;2011,1,0)+IF($L2192&gt;2014,1,0),"")</f>
        <v>1.0</v>
      </c>
      <c r="AF2192" t="inlineStr">
        <is>
          <t>loan (interest rate)</t>
        </is>
      </c>
      <c r="AG2192" t="inlineStr">
        <is>
          <t>performance</t>
        </is>
      </c>
      <c r="AH2192" t="inlineStr">
        <is>
          <t>non-sensitive</t>
        </is>
      </c>
      <c r="AI2192" t="inlineStr">
        <is>
          <t>99_NCE</t>
        </is>
      </c>
      <c r="AJ2192" t="inlineStr">
        <is>
          <t>99_NCE</t>
        </is>
      </c>
      <c r="AK2192" t="str">
        <f>IF(AND($CF2192&lt;&gt;"",IFERROR(INDEX(subsample_country_map!$B:$B,MATCH($CF2192,subsample_country_map!$A:$A,0)),"")&lt;&gt;""),INDEX(subsample_country_map!$B:$B,MATCH($CF2192,subsample_country_map!$A:$A,0)),INDEX(lookup!$AA:$AA,MATCH($A2192,lookup!$A:$A,0)))</f>
        <v>99_NCE</v>
      </c>
      <c r="AL2192" t="str">
        <f>IF(AND($CF2192&lt;&gt;"",IFERROR(INDEX(subsample_country_map!$C:$C,MATCH($CF2192,subsample_country_map!$A:$A,0)),"")&lt;&gt;""),INDEX(subsample_country_map!$C:$C,MATCH($CF2192,subsample_country_map!$A:$A,0)),INDEX(lookup!$AB:$AB,MATCH($A2192,lookup!$A:$A,0)))</f>
        <v>99_NCE</v>
      </c>
      <c r="AM2192" t="str">
        <f>IF(AND($CF2192&lt;&gt;"",IFERROR(INDEX(subsample_country_map!$D:$D,MATCH($CF2192,subsample_country_map!$A:$A,0)),"")&lt;&gt;""),INDEX(subsample_country_map!$D:$D,MATCH($CF2192,subsample_country_map!$A:$A,0)),INDEX(lookup!$AC:$AC,MATCH($A2192,lookup!$A:$A,0)))</f>
        <v>99_NCE</v>
      </c>
      <c r="AN2192" t="str">
        <f>IF(AND($CF2192&lt;&gt;"",IFERROR(INDEX(subsample_country_map!$E:$E,MATCH($CF2192,subsample_country_map!$A:$A,0)),"")&lt;&gt;""),INDEX(subsample_country_map!$E:$E,MATCH($CF2192,subsample_country_map!$A:$A,0)),INDEX(lookup!$AD:$AD,MATCH($A2192,lookup!$A:$A,0)))</f>
        <v>99_NCE</v>
      </c>
      <c r="AO2192" t="str">
        <f>INDEX(lookup!$Y:$Y,MATCH($A2192,lookup!$A:$A,0))</f>
        <v>1_not published</v>
      </c>
      <c r="AP2192" t="str">
        <f>INDEX(lookup!$Z:$Z,MATCH($A2192,lookup!$A:$A,0))</f>
        <v>99_NCE</v>
      </c>
      <c r="AQ2192" t="str">
        <f>INDEX(lookup!$W:$W,MATCH($A2192,lookup!$A:$A,0))</f>
        <v>1_fin/acc/econ</v>
      </c>
      <c r="AS2192" t="inlineStr">
        <is>
          <t>staging</t>
        </is>
      </c>
      <c r="AT2192" t="inlineStr">
        <is>
          <t>good-CER</t>
        </is>
      </c>
      <c r="AU2192" t="inlineStr">
        <is>
          <t>cost</t>
        </is>
      </c>
      <c r="AV2192" t="inlineStr">
        <is>
          <t>0.651</t>
        </is>
      </c>
      <c r="AY2192" t="inlineStr">
        <is>
          <t>0.198</t>
        </is>
      </c>
      <c r="BA2192" t="n">
        <v>1791</v>
      </c>
      <c r="BB2192" t="inlineStr">
        <is>
          <t>1</t>
        </is>
      </c>
      <c r="BC2192" t="inlineStr">
        <is>
          <t>FE</t>
        </is>
      </c>
      <c r="BD2192" t="inlineStr">
        <is>
          <t>not stated</t>
        </is>
      </c>
      <c r="BE2192" t="inlineStr">
        <is>
          <t>other:Eco_age</t>
        </is>
      </c>
      <c r="BF2192" t="inlineStr">
        <is>
          <t>Eco_age (&lt;=12)</t>
        </is>
      </c>
      <c r="BI2192" t="inlineStr">
        <is>
          <t>Table 5</t>
        </is>
      </c>
      <c r="BJ2192" t="inlineStr">
        <is>
          <t>Model [8] Eco_age (&lt;=12)</t>
        </is>
      </c>
      <c r="BK2192" t="inlineStr">
        <is>
          <t>55</t>
        </is>
      </c>
      <c r="BL2192" t="inlineStr">
        <is>
          <t>Eco_Score t-1 0.651 [0.198]</t>
        </is>
      </c>
      <c r="BM2192" t="inlineStr">
        <is>
          <t>Eco_Score t-1</t>
        </is>
      </c>
      <c r="BN2192" t="inlineStr">
        <is>
          <t>Interest Rate</t>
        </is>
      </c>
      <c r="BO2192" t="inlineStr">
        <is>
          <t>update</t>
        </is>
      </c>
      <c r="BP2192" t="inlineStr">
        <is>
          <t>Trinh et al (2024)</t>
        </is>
      </c>
      <c r="BQ2192" t="inlineStr">
        <is>
          <t>computed</t>
        </is>
      </c>
      <c r="BT2192" t="n">
        <v>0</v>
      </c>
      <c r="BU2192" t="inlineStr">
        <is>
          <t>staging_Trinh_et_al_2024.csv</t>
        </is>
      </c>
      <c r="BW2192" t="n">
        <v>2000</v>
      </c>
      <c r="BX2192" t="n">
        <v>2020</v>
      </c>
      <c r="BY2192" t="inlineStr">
        <is>
          <t>multi: G7 (US, UK, Japan, Canada, France, Italy, Germany)</t>
        </is>
      </c>
      <c r="BZ2192" t="n">
        <v>2010</v>
      </c>
      <c r="CA2192" t="n">
        <v>0.2380952380952381</v>
      </c>
      <c r="CB2192" t="n">
        <v>0</v>
      </c>
      <c r="CC2192" t="n">
        <v>1</v>
      </c>
      <c r="CD2192" t="n">
        <v>0.030423989031442</v>
      </c>
      <c r="CE2192" t="n">
        <v>1</v>
      </c>
    </row>
    <row r="2193">
      <c r="A2193" t="inlineStr">
        <is>
          <t>Trinh et al (2024)</t>
        </is>
      </c>
      <c r="B2193" t="n">
        <v>3498</v>
      </c>
      <c r="C2193" t="n">
        <v>-0.03741882576227412</v>
      </c>
      <c r="D2193" t="n">
        <v>6816</v>
      </c>
      <c r="E2193">
        <f>IF(ISNUMBER($BA2193),$BA2193,IF(AND(ISNUMBER($D2193),ISNUMBER($BW2193),ISNUMBER($BX2193)),$D2193*($BX2193-$BW2193+1),""))</f>
        <v>6816.0</v>
      </c>
      <c r="H2193" t="inlineStr">
        <is>
          <t>partial</t>
        </is>
      </c>
      <c r="I2193" t="inlineStr">
        <is>
          <t>p-Value available</t>
        </is>
      </c>
      <c r="J2193">
        <f>IF($BW2193&lt;&gt;"",$BW2193,"")</f>
        <v>2000.0</v>
      </c>
      <c r="K2193">
        <f>IF($BX2193&lt;&gt;"",$BX2193,"")</f>
        <v>2020.0</v>
      </c>
      <c r="L2193">
        <f>IF(AND(ISNUMBER($BW2193),ISNUMBER($BX2193)),($BW2193+$BX2193)/2,"")</f>
        <v>2010.0</v>
      </c>
      <c r="M2193">
        <f>IF($L2193&lt;&gt;"",$L2193,"")</f>
        <v>2010.0</v>
      </c>
      <c r="N2193">
        <f>IF(AND(ISNUMBER($BW2193),ISNUMBER($BX2193)),MIN(1,MAX(0,($BX2193-2016+1)/($BX2193-$BW2193+1))),"")</f>
        <v>0.2380952380952381</v>
      </c>
      <c r="O2193">
        <f>IF(AND(ISNUMBER($BW2193),ISNUMBER($BX2193)),MIN(1,MAX(0,($BX2193-2017+1)/($BX2193-$BW2193+1))),"")</f>
        <v>0.1904761904761905</v>
      </c>
      <c r="P2193">
        <f>IF(AND(ISNUMBER($BW2193),ISNUMBER($BX2193)),MIN(1,MAX(0,($BX2193-2018+1)/($BX2193-$BW2193+1))),"")</f>
        <v>0.1428571428571428</v>
      </c>
      <c r="Q2193">
        <f>IF(AND(ISNUMBER($BW2193),ISNUMBER($BX2193)),MIN(1,MAX(0,($BX2193-2019+1)/($BX2193-$BW2193+1))),"")</f>
        <v>0.09523809523809523</v>
      </c>
      <c r="R2193">
        <f>IF(AND(ISNUMBER($BW2193),ISNUMBER($BX2193)),MIN(1,MAX(0,($BX2193-2016+1)/($BX2193-$BW2193+1))),"")</f>
        <v>0.2380952380952381</v>
      </c>
      <c r="S2193">
        <f>IF($L2193&lt;&gt;"",IF($L2193&gt;=2015.5,1,0),"")</f>
        <v>0.0</v>
      </c>
      <c r="T2193">
        <f>IF($L2193&lt;&gt;"",IF($L2193&gt;=2016,1,0),"")</f>
        <v>0.0</v>
      </c>
      <c r="U2193">
        <f>IF(ISNUMBER($BX2193),IF($BX2193&gt;=2016,1,0),"")</f>
        <v>1.0</v>
      </c>
      <c r="V2193">
        <f>IF(ISNUMBER($BW2193),IF($BW2193&gt;=2016,1,0),"")</f>
        <v>0.0</v>
      </c>
      <c r="W2193" t="str">
        <f>IF(AND(ISNUMBER($BW2193),ISNUMBER($BX2193)),IF($BW2193&gt;=2016,"post-only",IF($BX2193&lt;2016,"pre-only","mixed")),"")</f>
        <v>mixed</v>
      </c>
      <c r="X2193">
        <f>IF(AND(ISNUMBER($BW2193),ISNUMBER($BX2193)),MIN(1,MAX(0,($BX2193-2017+1)/($BX2193-$BW2193+1))),"")</f>
        <v>0.1904761904761905</v>
      </c>
      <c r="Y2193">
        <f>IF(AND(ISNUMBER($BW2193),ISNUMBER($BX2193)),MIN(1,MAX(0,($BX2193-2018+1)/($BX2193-$BW2193+1))),"")</f>
        <v>0.1428571428571428</v>
      </c>
      <c r="Z2193">
        <f>IF(AND(ISNUMBER($BW2193),ISNUMBER($BX2193)),MIN(1,MAX(0,($BX2193-2019+1)/($BX2193-$BW2193+1))),"")</f>
        <v>0.09523809523809523</v>
      </c>
      <c r="AA2193">
        <f>IF(ISNUMBER($BX2193),IF($BX2193&gt;=2017,1,0),"")</f>
        <v>1.0</v>
      </c>
      <c r="AB2193">
        <f>IF(ISNUMBER($BX2193),IF($BX2193&gt;=2018,1,0),"")</f>
        <v>1.0</v>
      </c>
      <c r="AC2193">
        <f>IF(ISNUMBER($BX2193),IF($BX2193&gt;=2019,1,0),"")</f>
        <v>1.0</v>
      </c>
      <c r="AD2193">
        <f>IF($L2193&lt;&gt;"",IF($L2193&gt;2013,1,0),"")</f>
        <v>0.0</v>
      </c>
      <c r="AE2193">
        <f>IF($L2193&lt;&gt;"",1+IF($L2193&gt;2011,1,0)+IF($L2193&gt;2014,1,0),"")</f>
        <v>1.0</v>
      </c>
      <c r="AF2193" t="inlineStr">
        <is>
          <t>loan (interest rate)</t>
        </is>
      </c>
      <c r="AG2193" t="inlineStr">
        <is>
          <t>performance</t>
        </is>
      </c>
      <c r="AH2193" t="inlineStr">
        <is>
          <t>non-sensitive</t>
        </is>
      </c>
      <c r="AI2193" t="inlineStr">
        <is>
          <t>99_NCE</t>
        </is>
      </c>
      <c r="AJ2193" t="inlineStr">
        <is>
          <t>99_NCE</t>
        </is>
      </c>
      <c r="AK2193" t="str">
        <f>IF(AND($CF2193&lt;&gt;"",IFERROR(INDEX(subsample_country_map!$B:$B,MATCH($CF2193,subsample_country_map!$A:$A,0)),"")&lt;&gt;""),INDEX(subsample_country_map!$B:$B,MATCH($CF2193,subsample_country_map!$A:$A,0)),INDEX(lookup!$AA:$AA,MATCH($A2193,lookup!$A:$A,0)))</f>
        <v>99_NCE</v>
      </c>
      <c r="AL2193" t="str">
        <f>IF(AND($CF2193&lt;&gt;"",IFERROR(INDEX(subsample_country_map!$C:$C,MATCH($CF2193,subsample_country_map!$A:$A,0)),"")&lt;&gt;""),INDEX(subsample_country_map!$C:$C,MATCH($CF2193,subsample_country_map!$A:$A,0)),INDEX(lookup!$AB:$AB,MATCH($A2193,lookup!$A:$A,0)))</f>
        <v>99_NCE</v>
      </c>
      <c r="AM2193" t="str">
        <f>IF(AND($CF2193&lt;&gt;"",IFERROR(INDEX(subsample_country_map!$D:$D,MATCH($CF2193,subsample_country_map!$A:$A,0)),"")&lt;&gt;""),INDEX(subsample_country_map!$D:$D,MATCH($CF2193,subsample_country_map!$A:$A,0)),INDEX(lookup!$AC:$AC,MATCH($A2193,lookup!$A:$A,0)))</f>
        <v>99_NCE</v>
      </c>
      <c r="AN2193" t="str">
        <f>IF(AND($CF2193&lt;&gt;"",IFERROR(INDEX(subsample_country_map!$E:$E,MATCH($CF2193,subsample_country_map!$A:$A,0)),"")&lt;&gt;""),INDEX(subsample_country_map!$E:$E,MATCH($CF2193,subsample_country_map!$A:$A,0)),INDEX(lookup!$AD:$AD,MATCH($A2193,lookup!$A:$A,0)))</f>
        <v>99_NCE</v>
      </c>
      <c r="AO2193" t="str">
        <f>INDEX(lookup!$Y:$Y,MATCH($A2193,lookup!$A:$A,0))</f>
        <v>1_not published</v>
      </c>
      <c r="AP2193" t="str">
        <f>INDEX(lookup!$Z:$Z,MATCH($A2193,lookup!$A:$A,0))</f>
        <v>99_NCE</v>
      </c>
      <c r="AQ2193" t="str">
        <f>INDEX(lookup!$W:$W,MATCH($A2193,lookup!$A:$A,0))</f>
        <v>1_fin/acc/econ</v>
      </c>
      <c r="AS2193" t="inlineStr">
        <is>
          <t>staging</t>
        </is>
      </c>
      <c r="AT2193" t="inlineStr">
        <is>
          <t>good-CER</t>
        </is>
      </c>
      <c r="AU2193" t="inlineStr">
        <is>
          <t>cost</t>
        </is>
      </c>
      <c r="AV2193" t="inlineStr">
        <is>
          <t>-0.414</t>
        </is>
      </c>
      <c r="AY2193" t="inlineStr">
        <is>
          <t>0.002</t>
        </is>
      </c>
      <c r="BA2193" t="n">
        <v>6816</v>
      </c>
      <c r="BB2193" t="inlineStr">
        <is>
          <t>1</t>
        </is>
      </c>
      <c r="BC2193" t="inlineStr">
        <is>
          <t>FE</t>
        </is>
      </c>
      <c r="BD2193" t="inlineStr">
        <is>
          <t>not stated</t>
        </is>
      </c>
      <c r="BE2193" t="inlineStr">
        <is>
          <t>other:Eco_age</t>
        </is>
      </c>
      <c r="BF2193" t="inlineStr">
        <is>
          <t>Eco_age (&gt;12)</t>
        </is>
      </c>
      <c r="BI2193" t="inlineStr">
        <is>
          <t>Table 5</t>
        </is>
      </c>
      <c r="BJ2193" t="inlineStr">
        <is>
          <t>Model [9] Eco_age (&gt;12)</t>
        </is>
      </c>
      <c r="BK2193" t="inlineStr">
        <is>
          <t>55</t>
        </is>
      </c>
      <c r="BL2193" t="inlineStr">
        <is>
          <t>Eco_Score t-1 -0.414*** [0.002]</t>
        </is>
      </c>
      <c r="BM2193" t="inlineStr">
        <is>
          <t>Eco_Score t-1</t>
        </is>
      </c>
      <c r="BN2193" t="inlineStr">
        <is>
          <t>Interest Rate</t>
        </is>
      </c>
      <c r="BO2193" t="inlineStr">
        <is>
          <t>update</t>
        </is>
      </c>
      <c r="BP2193" t="inlineStr">
        <is>
          <t>Trinh et al (2024)</t>
        </is>
      </c>
      <c r="BQ2193" t="inlineStr">
        <is>
          <t>computed</t>
        </is>
      </c>
      <c r="BT2193" t="n">
        <v>0</v>
      </c>
      <c r="BU2193" t="inlineStr">
        <is>
          <t>staging_Trinh_et_al_2024.csv</t>
        </is>
      </c>
      <c r="BW2193" t="n">
        <v>2000</v>
      </c>
      <c r="BX2193" t="n">
        <v>2020</v>
      </c>
      <c r="BY2193" t="inlineStr">
        <is>
          <t>multi: G7 (US, UK, Japan, Canada, France, Italy, Germany)</t>
        </is>
      </c>
      <c r="BZ2193" t="n">
        <v>2010</v>
      </c>
      <c r="CA2193" t="n">
        <v>0.2380952380952381</v>
      </c>
      <c r="CB2193" t="n">
        <v>0</v>
      </c>
      <c r="CC2193" t="n">
        <v>1</v>
      </c>
      <c r="CD2193" t="n">
        <v>-0.03743630466932184</v>
      </c>
      <c r="CE2193" t="n">
        <v>1</v>
      </c>
    </row>
    <row r="2194">
      <c r="A2194" t="inlineStr">
        <is>
          <t>Trinh et al (2024)</t>
        </is>
      </c>
      <c r="B2194" t="n">
        <v>3499</v>
      </c>
      <c r="C2194" t="n">
        <v>-0.0338885354653465</v>
      </c>
      <c r="D2194" t="n">
        <v>8311</v>
      </c>
      <c r="E2194">
        <f>IF(ISNUMBER($BA2194),$BA2194,IF(AND(ISNUMBER($D2194),ISNUMBER($BW2194),ISNUMBER($BX2194)),$D2194*($BX2194-$BW2194+1),""))</f>
        <v>8311.0</v>
      </c>
      <c r="H2194" t="inlineStr">
        <is>
          <t>partial</t>
        </is>
      </c>
      <c r="I2194" t="inlineStr">
        <is>
          <t>p-Value available</t>
        </is>
      </c>
      <c r="J2194">
        <f>IF($BW2194&lt;&gt;"",$BW2194,"")</f>
        <v>2000.0</v>
      </c>
      <c r="K2194">
        <f>IF($BX2194&lt;&gt;"",$BX2194,"")</f>
        <v>2020.0</v>
      </c>
      <c r="L2194">
        <f>IF(AND(ISNUMBER($BW2194),ISNUMBER($BX2194)),($BW2194+$BX2194)/2,"")</f>
        <v>2010.0</v>
      </c>
      <c r="M2194">
        <f>IF($L2194&lt;&gt;"",$L2194,"")</f>
        <v>2010.0</v>
      </c>
      <c r="N2194">
        <f>IF(AND(ISNUMBER($BW2194),ISNUMBER($BX2194)),MIN(1,MAX(0,($BX2194-2016+1)/($BX2194-$BW2194+1))),"")</f>
        <v>0.2380952380952381</v>
      </c>
      <c r="O2194">
        <f>IF(AND(ISNUMBER($BW2194),ISNUMBER($BX2194)),MIN(1,MAX(0,($BX2194-2017+1)/($BX2194-$BW2194+1))),"")</f>
        <v>0.1904761904761905</v>
      </c>
      <c r="P2194">
        <f>IF(AND(ISNUMBER($BW2194),ISNUMBER($BX2194)),MIN(1,MAX(0,($BX2194-2018+1)/($BX2194-$BW2194+1))),"")</f>
        <v>0.1428571428571428</v>
      </c>
      <c r="Q2194">
        <f>IF(AND(ISNUMBER($BW2194),ISNUMBER($BX2194)),MIN(1,MAX(0,($BX2194-2019+1)/($BX2194-$BW2194+1))),"")</f>
        <v>0.09523809523809523</v>
      </c>
      <c r="R2194">
        <f>IF(AND(ISNUMBER($BW2194),ISNUMBER($BX2194)),MIN(1,MAX(0,($BX2194-2016+1)/($BX2194-$BW2194+1))),"")</f>
        <v>0.2380952380952381</v>
      </c>
      <c r="S2194">
        <f>IF($L2194&lt;&gt;"",IF($L2194&gt;=2015.5,1,0),"")</f>
        <v>0.0</v>
      </c>
      <c r="T2194">
        <f>IF($L2194&lt;&gt;"",IF($L2194&gt;=2016,1,0),"")</f>
        <v>0.0</v>
      </c>
      <c r="U2194">
        <f>IF(ISNUMBER($BX2194),IF($BX2194&gt;=2016,1,0),"")</f>
        <v>1.0</v>
      </c>
      <c r="V2194">
        <f>IF(ISNUMBER($BW2194),IF($BW2194&gt;=2016,1,0),"")</f>
        <v>0.0</v>
      </c>
      <c r="W2194" t="str">
        <f>IF(AND(ISNUMBER($BW2194),ISNUMBER($BX2194)),IF($BW2194&gt;=2016,"post-only",IF($BX2194&lt;2016,"pre-only","mixed")),"")</f>
        <v>mixed</v>
      </c>
      <c r="X2194">
        <f>IF(AND(ISNUMBER($BW2194),ISNUMBER($BX2194)),MIN(1,MAX(0,($BX2194-2017+1)/($BX2194-$BW2194+1))),"")</f>
        <v>0.1904761904761905</v>
      </c>
      <c r="Y2194">
        <f>IF(AND(ISNUMBER($BW2194),ISNUMBER($BX2194)),MIN(1,MAX(0,($BX2194-2018+1)/($BX2194-$BW2194+1))),"")</f>
        <v>0.1428571428571428</v>
      </c>
      <c r="Z2194">
        <f>IF(AND(ISNUMBER($BW2194),ISNUMBER($BX2194)),MIN(1,MAX(0,($BX2194-2019+1)/($BX2194-$BW2194+1))),"")</f>
        <v>0.09523809523809523</v>
      </c>
      <c r="AA2194">
        <f>IF(ISNUMBER($BX2194),IF($BX2194&gt;=2017,1,0),"")</f>
        <v>1.0</v>
      </c>
      <c r="AB2194">
        <f>IF(ISNUMBER($BX2194),IF($BX2194&gt;=2018,1,0),"")</f>
        <v>1.0</v>
      </c>
      <c r="AC2194">
        <f>IF(ISNUMBER($BX2194),IF($BX2194&gt;=2019,1,0),"")</f>
        <v>1.0</v>
      </c>
      <c r="AD2194">
        <f>IF($L2194&lt;&gt;"",IF($L2194&gt;2013,1,0),"")</f>
        <v>0.0</v>
      </c>
      <c r="AE2194">
        <f>IF($L2194&lt;&gt;"",1+IF($L2194&gt;2011,1,0)+IF($L2194&gt;2014,1,0),"")</f>
        <v>1.0</v>
      </c>
      <c r="AF2194" t="inlineStr">
        <is>
          <t>loan (interest rate)</t>
        </is>
      </c>
      <c r="AG2194" t="inlineStr">
        <is>
          <t>performance</t>
        </is>
      </c>
      <c r="AH2194" t="inlineStr">
        <is>
          <t>non-sensitive</t>
        </is>
      </c>
      <c r="AI2194" t="inlineStr">
        <is>
          <t>99_NCE</t>
        </is>
      </c>
      <c r="AJ2194" t="inlineStr">
        <is>
          <t>99_NCE</t>
        </is>
      </c>
      <c r="AK2194" t="str">
        <f>IF(AND($CF2194&lt;&gt;"",IFERROR(INDEX(subsample_country_map!$B:$B,MATCH($CF2194,subsample_country_map!$A:$A,0)),"")&lt;&gt;""),INDEX(subsample_country_map!$B:$B,MATCH($CF2194,subsample_country_map!$A:$A,0)),INDEX(lookup!$AA:$AA,MATCH($A2194,lookup!$A:$A,0)))</f>
        <v>99_NCE</v>
      </c>
      <c r="AL2194" t="str">
        <f>IF(AND($CF2194&lt;&gt;"",IFERROR(INDEX(subsample_country_map!$C:$C,MATCH($CF2194,subsample_country_map!$A:$A,0)),"")&lt;&gt;""),INDEX(subsample_country_map!$C:$C,MATCH($CF2194,subsample_country_map!$A:$A,0)),INDEX(lookup!$AB:$AB,MATCH($A2194,lookup!$A:$A,0)))</f>
        <v>99_NCE</v>
      </c>
      <c r="AM2194" t="str">
        <f>IF(AND($CF2194&lt;&gt;"",IFERROR(INDEX(subsample_country_map!$D:$D,MATCH($CF2194,subsample_country_map!$A:$A,0)),"")&lt;&gt;""),INDEX(subsample_country_map!$D:$D,MATCH($CF2194,subsample_country_map!$A:$A,0)),INDEX(lookup!$AC:$AC,MATCH($A2194,lookup!$A:$A,0)))</f>
        <v>99_NCE</v>
      </c>
      <c r="AN2194" t="str">
        <f>IF(AND($CF2194&lt;&gt;"",IFERROR(INDEX(subsample_country_map!$E:$E,MATCH($CF2194,subsample_country_map!$A:$A,0)),"")&lt;&gt;""),INDEX(subsample_country_map!$E:$E,MATCH($CF2194,subsample_country_map!$A:$A,0)),INDEX(lookup!$AD:$AD,MATCH($A2194,lookup!$A:$A,0)))</f>
        <v>99_NCE</v>
      </c>
      <c r="AO2194" t="str">
        <f>INDEX(lookup!$Y:$Y,MATCH($A2194,lookup!$A:$A,0))</f>
        <v>1_not published</v>
      </c>
      <c r="AP2194" t="str">
        <f>INDEX(lookup!$Z:$Z,MATCH($A2194,lookup!$A:$A,0))</f>
        <v>99_NCE</v>
      </c>
      <c r="AQ2194" t="str">
        <f>INDEX(lookup!$W:$W,MATCH($A2194,lookup!$A:$A,0))</f>
        <v>1_fin/acc/econ</v>
      </c>
      <c r="AS2194" t="inlineStr">
        <is>
          <t>staging</t>
        </is>
      </c>
      <c r="AT2194" t="inlineStr">
        <is>
          <t>good-CER</t>
        </is>
      </c>
      <c r="AU2194" t="inlineStr">
        <is>
          <t>cost</t>
        </is>
      </c>
      <c r="AV2194" t="inlineStr">
        <is>
          <t>-0.111</t>
        </is>
      </c>
      <c r="AY2194" t="inlineStr">
        <is>
          <t>0.002</t>
        </is>
      </c>
      <c r="BA2194" t="n">
        <v>8311</v>
      </c>
      <c r="BB2194" t="inlineStr">
        <is>
          <t>1</t>
        </is>
      </c>
      <c r="BC2194" t="inlineStr">
        <is>
          <t>FE</t>
        </is>
      </c>
      <c r="BD2194" t="inlineStr">
        <is>
          <t>not stated</t>
        </is>
      </c>
      <c r="BE2194" t="inlineStr">
        <is>
          <t>none</t>
        </is>
      </c>
      <c r="BI2194" t="inlineStr">
        <is>
          <t>Table 5</t>
        </is>
      </c>
      <c r="BJ2194" t="inlineStr">
        <is>
          <t>Model [10] Full Sample</t>
        </is>
      </c>
      <c r="BK2194" t="inlineStr">
        <is>
          <t>55</t>
        </is>
      </c>
      <c r="BL2194" t="inlineStr">
        <is>
          <t>Eco_Index t-1 -0.111*** [0.002]</t>
        </is>
      </c>
      <c r="BM2194" t="inlineStr">
        <is>
          <t>Eco_Index t-1</t>
        </is>
      </c>
      <c r="BN2194" t="inlineStr">
        <is>
          <t>Interest Rate</t>
        </is>
      </c>
      <c r="BO2194" t="inlineStr">
        <is>
          <t>update</t>
        </is>
      </c>
      <c r="BP2194" t="inlineStr">
        <is>
          <t>Trinh et al (2024)</t>
        </is>
      </c>
      <c r="BQ2194" t="inlineStr">
        <is>
          <t>computed</t>
        </is>
      </c>
      <c r="BT2194" t="n">
        <v>0</v>
      </c>
      <c r="BU2194" t="inlineStr">
        <is>
          <t>staging_Trinh_et_al_2024.csv</t>
        </is>
      </c>
      <c r="BW2194" t="n">
        <v>2000</v>
      </c>
      <c r="BX2194" t="n">
        <v>2020</v>
      </c>
      <c r="BY2194" t="inlineStr">
        <is>
          <t>multi: G7 (US, UK, Japan, Canada, France, Italy, Germany)</t>
        </is>
      </c>
      <c r="BZ2194" t="n">
        <v>2010</v>
      </c>
      <c r="CA2194" t="n">
        <v>0.2380952380952381</v>
      </c>
      <c r="CB2194" t="n">
        <v>0</v>
      </c>
      <c r="CC2194" t="n">
        <v>1</v>
      </c>
      <c r="CD2194" t="n">
        <v>-0.03390151731408737</v>
      </c>
      <c r="CE2194" t="n">
        <v>1</v>
      </c>
    </row>
    <row r="2195">
      <c r="A2195" t="inlineStr">
        <is>
          <t>Trinh et al (2024)</t>
        </is>
      </c>
      <c r="B2195" t="n">
        <v>3500</v>
      </c>
      <c r="C2195" t="n">
        <v>0.03573805425216111</v>
      </c>
      <c r="D2195" t="n">
        <v>1722</v>
      </c>
      <c r="E2195">
        <f>IF(ISNUMBER($BA2195),$BA2195,IF(AND(ISNUMBER($D2195),ISNUMBER($BW2195),ISNUMBER($BX2195)),$D2195*($BX2195-$BW2195+1),""))</f>
        <v>1722.0</v>
      </c>
      <c r="H2195" t="inlineStr">
        <is>
          <t>partial</t>
        </is>
      </c>
      <c r="I2195" t="inlineStr">
        <is>
          <t>p-Value available</t>
        </is>
      </c>
      <c r="J2195">
        <f>IF($BW2195&lt;&gt;"",$BW2195,"")</f>
        <v>2000.0</v>
      </c>
      <c r="K2195">
        <f>IF($BX2195&lt;&gt;"",$BX2195,"")</f>
        <v>2020.0</v>
      </c>
      <c r="L2195">
        <f>IF(AND(ISNUMBER($BW2195),ISNUMBER($BX2195)),($BW2195+$BX2195)/2,"")</f>
        <v>2010.0</v>
      </c>
      <c r="M2195">
        <f>IF($L2195&lt;&gt;"",$L2195,"")</f>
        <v>2010.0</v>
      </c>
      <c r="N2195">
        <f>IF(AND(ISNUMBER($BW2195),ISNUMBER($BX2195)),MIN(1,MAX(0,($BX2195-2016+1)/($BX2195-$BW2195+1))),"")</f>
        <v>0.2380952380952381</v>
      </c>
      <c r="O2195">
        <f>IF(AND(ISNUMBER($BW2195),ISNUMBER($BX2195)),MIN(1,MAX(0,($BX2195-2017+1)/($BX2195-$BW2195+1))),"")</f>
        <v>0.1904761904761905</v>
      </c>
      <c r="P2195">
        <f>IF(AND(ISNUMBER($BW2195),ISNUMBER($BX2195)),MIN(1,MAX(0,($BX2195-2018+1)/($BX2195-$BW2195+1))),"")</f>
        <v>0.1428571428571428</v>
      </c>
      <c r="Q2195">
        <f>IF(AND(ISNUMBER($BW2195),ISNUMBER($BX2195)),MIN(1,MAX(0,($BX2195-2019+1)/($BX2195-$BW2195+1))),"")</f>
        <v>0.09523809523809523</v>
      </c>
      <c r="R2195">
        <f>IF(AND(ISNUMBER($BW2195),ISNUMBER($BX2195)),MIN(1,MAX(0,($BX2195-2016+1)/($BX2195-$BW2195+1))),"")</f>
        <v>0.2380952380952381</v>
      </c>
      <c r="S2195">
        <f>IF($L2195&lt;&gt;"",IF($L2195&gt;=2015.5,1,0),"")</f>
        <v>0.0</v>
      </c>
      <c r="T2195">
        <f>IF($L2195&lt;&gt;"",IF($L2195&gt;=2016,1,0),"")</f>
        <v>0.0</v>
      </c>
      <c r="U2195">
        <f>IF(ISNUMBER($BX2195),IF($BX2195&gt;=2016,1,0),"")</f>
        <v>1.0</v>
      </c>
      <c r="V2195">
        <f>IF(ISNUMBER($BW2195),IF($BW2195&gt;=2016,1,0),"")</f>
        <v>0.0</v>
      </c>
      <c r="W2195" t="str">
        <f>IF(AND(ISNUMBER($BW2195),ISNUMBER($BX2195)),IF($BW2195&gt;=2016,"post-only",IF($BX2195&lt;2016,"pre-only","mixed")),"")</f>
        <v>mixed</v>
      </c>
      <c r="X2195">
        <f>IF(AND(ISNUMBER($BW2195),ISNUMBER($BX2195)),MIN(1,MAX(0,($BX2195-2017+1)/($BX2195-$BW2195+1))),"")</f>
        <v>0.1904761904761905</v>
      </c>
      <c r="Y2195">
        <f>IF(AND(ISNUMBER($BW2195),ISNUMBER($BX2195)),MIN(1,MAX(0,($BX2195-2018+1)/($BX2195-$BW2195+1))),"")</f>
        <v>0.1428571428571428</v>
      </c>
      <c r="Z2195">
        <f>IF(AND(ISNUMBER($BW2195),ISNUMBER($BX2195)),MIN(1,MAX(0,($BX2195-2019+1)/($BX2195-$BW2195+1))),"")</f>
        <v>0.09523809523809523</v>
      </c>
      <c r="AA2195">
        <f>IF(ISNUMBER($BX2195),IF($BX2195&gt;=2017,1,0),"")</f>
        <v>1.0</v>
      </c>
      <c r="AB2195">
        <f>IF(ISNUMBER($BX2195),IF($BX2195&gt;=2018,1,0),"")</f>
        <v>1.0</v>
      </c>
      <c r="AC2195">
        <f>IF(ISNUMBER($BX2195),IF($BX2195&gt;=2019,1,0),"")</f>
        <v>1.0</v>
      </c>
      <c r="AD2195">
        <f>IF($L2195&lt;&gt;"",IF($L2195&gt;2013,1,0),"")</f>
        <v>0.0</v>
      </c>
      <c r="AE2195">
        <f>IF($L2195&lt;&gt;"",1+IF($L2195&gt;2011,1,0)+IF($L2195&gt;2014,1,0),"")</f>
        <v>1.0</v>
      </c>
      <c r="AF2195" t="inlineStr">
        <is>
          <t>loan (interest rate)</t>
        </is>
      </c>
      <c r="AG2195" t="inlineStr">
        <is>
          <t>performance</t>
        </is>
      </c>
      <c r="AH2195" t="inlineStr">
        <is>
          <t>non-sensitive</t>
        </is>
      </c>
      <c r="AI2195" t="inlineStr">
        <is>
          <t>99_NCE</t>
        </is>
      </c>
      <c r="AJ2195" t="inlineStr">
        <is>
          <t>99_NCE</t>
        </is>
      </c>
      <c r="AK2195" t="str">
        <f>IF(AND($CF2195&lt;&gt;"",IFERROR(INDEX(subsample_country_map!$B:$B,MATCH($CF2195,subsample_country_map!$A:$A,0)),"")&lt;&gt;""),INDEX(subsample_country_map!$B:$B,MATCH($CF2195,subsample_country_map!$A:$A,0)),INDEX(lookup!$AA:$AA,MATCH($A2195,lookup!$A:$A,0)))</f>
        <v>99_NCE</v>
      </c>
      <c r="AL2195" t="str">
        <f>IF(AND($CF2195&lt;&gt;"",IFERROR(INDEX(subsample_country_map!$C:$C,MATCH($CF2195,subsample_country_map!$A:$A,0)),"")&lt;&gt;""),INDEX(subsample_country_map!$C:$C,MATCH($CF2195,subsample_country_map!$A:$A,0)),INDEX(lookup!$AB:$AB,MATCH($A2195,lookup!$A:$A,0)))</f>
        <v>99_NCE</v>
      </c>
      <c r="AM2195" t="str">
        <f>IF(AND($CF2195&lt;&gt;"",IFERROR(INDEX(subsample_country_map!$D:$D,MATCH($CF2195,subsample_country_map!$A:$A,0)),"")&lt;&gt;""),INDEX(subsample_country_map!$D:$D,MATCH($CF2195,subsample_country_map!$A:$A,0)),INDEX(lookup!$AC:$AC,MATCH($A2195,lookup!$A:$A,0)))</f>
        <v>99_NCE</v>
      </c>
      <c r="AN2195" t="str">
        <f>IF(AND($CF2195&lt;&gt;"",IFERROR(INDEX(subsample_country_map!$E:$E,MATCH($CF2195,subsample_country_map!$A:$A,0)),"")&lt;&gt;""),INDEX(subsample_country_map!$E:$E,MATCH($CF2195,subsample_country_map!$A:$A,0)),INDEX(lookup!$AD:$AD,MATCH($A2195,lookup!$A:$A,0)))</f>
        <v>99_NCE</v>
      </c>
      <c r="AO2195" t="str">
        <f>INDEX(lookup!$Y:$Y,MATCH($A2195,lookup!$A:$A,0))</f>
        <v>1_not published</v>
      </c>
      <c r="AP2195" t="str">
        <f>INDEX(lookup!$Z:$Z,MATCH($A2195,lookup!$A:$A,0))</f>
        <v>99_NCE</v>
      </c>
      <c r="AQ2195" t="str">
        <f>INDEX(lookup!$W:$W,MATCH($A2195,lookup!$A:$A,0))</f>
        <v>1_fin/acc/econ</v>
      </c>
      <c r="AS2195" t="inlineStr">
        <is>
          <t>staging</t>
        </is>
      </c>
      <c r="AT2195" t="inlineStr">
        <is>
          <t>good-CER</t>
        </is>
      </c>
      <c r="AU2195" t="inlineStr">
        <is>
          <t>cost</t>
        </is>
      </c>
      <c r="AV2195" t="inlineStr">
        <is>
          <t>0.188</t>
        </is>
      </c>
      <c r="AY2195" t="inlineStr">
        <is>
          <t>0.138</t>
        </is>
      </c>
      <c r="BA2195" t="n">
        <v>1722</v>
      </c>
      <c r="BB2195" t="inlineStr">
        <is>
          <t>1</t>
        </is>
      </c>
      <c r="BC2195" t="inlineStr">
        <is>
          <t>FE</t>
        </is>
      </c>
      <c r="BD2195" t="inlineStr">
        <is>
          <t>not stated</t>
        </is>
      </c>
      <c r="BE2195" t="inlineStr">
        <is>
          <t>other:Eco_age</t>
        </is>
      </c>
      <c r="BF2195" t="inlineStr">
        <is>
          <t>Eco_age (&lt;=12)</t>
        </is>
      </c>
      <c r="BI2195" t="inlineStr">
        <is>
          <t>Table 5</t>
        </is>
      </c>
      <c r="BJ2195" t="inlineStr">
        <is>
          <t>Model [11] Eco_age (&lt;=12)</t>
        </is>
      </c>
      <c r="BK2195" t="inlineStr">
        <is>
          <t>55</t>
        </is>
      </c>
      <c r="BL2195" t="inlineStr">
        <is>
          <t>Eco_Index t-1 0.188 [0.138]</t>
        </is>
      </c>
      <c r="BM2195" t="inlineStr">
        <is>
          <t>Eco_Index t-1</t>
        </is>
      </c>
      <c r="BN2195" t="inlineStr">
        <is>
          <t>Interest Rate</t>
        </is>
      </c>
      <c r="BO2195" t="inlineStr">
        <is>
          <t>update</t>
        </is>
      </c>
      <c r="BP2195" t="inlineStr">
        <is>
          <t>Trinh et al (2024)</t>
        </is>
      </c>
      <c r="BQ2195" t="inlineStr">
        <is>
          <t>computed</t>
        </is>
      </c>
      <c r="BT2195" t="n">
        <v>0</v>
      </c>
      <c r="BU2195" t="inlineStr">
        <is>
          <t>staging_Trinh_et_al_2024.csv</t>
        </is>
      </c>
      <c r="BW2195" t="n">
        <v>2000</v>
      </c>
      <c r="BX2195" t="n">
        <v>2020</v>
      </c>
      <c r="BY2195" t="inlineStr">
        <is>
          <t>multi: G7 (US, UK, Japan, Canada, France, Italy, Germany)</t>
        </is>
      </c>
      <c r="BZ2195" t="n">
        <v>2010</v>
      </c>
      <c r="CA2195" t="n">
        <v>0.2380952380952381</v>
      </c>
      <c r="CB2195" t="n">
        <v>0</v>
      </c>
      <c r="CC2195" t="n">
        <v>1</v>
      </c>
      <c r="CD2195" t="n">
        <v>0.03575328090491214</v>
      </c>
      <c r="CE2195" t="n">
        <v>1</v>
      </c>
    </row>
    <row r="2196">
      <c r="A2196" t="inlineStr">
        <is>
          <t>Trinh et al (2024)</t>
        </is>
      </c>
      <c r="B2196" t="n">
        <v>3501</v>
      </c>
      <c r="C2196" t="n">
        <v>-0.08768430656099183</v>
      </c>
      <c r="D2196" t="n">
        <v>6588</v>
      </c>
      <c r="E2196">
        <f>IF(ISNUMBER($BA2196),$BA2196,IF(AND(ISNUMBER($D2196),ISNUMBER($BW2196),ISNUMBER($BX2196)),$D2196*($BX2196-$BW2196+1),""))</f>
        <v>6588.0</v>
      </c>
      <c r="H2196" t="inlineStr">
        <is>
          <t>partial</t>
        </is>
      </c>
      <c r="I2196" t="inlineStr">
        <is>
          <t>p-Value available</t>
        </is>
      </c>
      <c r="J2196">
        <f>IF($BW2196&lt;&gt;"",$BW2196,"")</f>
        <v>2000.0</v>
      </c>
      <c r="K2196">
        <f>IF($BX2196&lt;&gt;"",$BX2196,"")</f>
        <v>2020.0</v>
      </c>
      <c r="L2196">
        <f>IF(AND(ISNUMBER($BW2196),ISNUMBER($BX2196)),($BW2196+$BX2196)/2,"")</f>
        <v>2010.0</v>
      </c>
      <c r="M2196">
        <f>IF($L2196&lt;&gt;"",$L2196,"")</f>
        <v>2010.0</v>
      </c>
      <c r="N2196">
        <f>IF(AND(ISNUMBER($BW2196),ISNUMBER($BX2196)),MIN(1,MAX(0,($BX2196-2016+1)/($BX2196-$BW2196+1))),"")</f>
        <v>0.2380952380952381</v>
      </c>
      <c r="O2196">
        <f>IF(AND(ISNUMBER($BW2196),ISNUMBER($BX2196)),MIN(1,MAX(0,($BX2196-2017+1)/($BX2196-$BW2196+1))),"")</f>
        <v>0.1904761904761905</v>
      </c>
      <c r="P2196">
        <f>IF(AND(ISNUMBER($BW2196),ISNUMBER($BX2196)),MIN(1,MAX(0,($BX2196-2018+1)/($BX2196-$BW2196+1))),"")</f>
        <v>0.1428571428571428</v>
      </c>
      <c r="Q2196">
        <f>IF(AND(ISNUMBER($BW2196),ISNUMBER($BX2196)),MIN(1,MAX(0,($BX2196-2019+1)/($BX2196-$BW2196+1))),"")</f>
        <v>0.09523809523809523</v>
      </c>
      <c r="R2196">
        <f>IF(AND(ISNUMBER($BW2196),ISNUMBER($BX2196)),MIN(1,MAX(0,($BX2196-2016+1)/($BX2196-$BW2196+1))),"")</f>
        <v>0.2380952380952381</v>
      </c>
      <c r="S2196">
        <f>IF($L2196&lt;&gt;"",IF($L2196&gt;=2015.5,1,0),"")</f>
        <v>0.0</v>
      </c>
      <c r="T2196">
        <f>IF($L2196&lt;&gt;"",IF($L2196&gt;=2016,1,0),"")</f>
        <v>0.0</v>
      </c>
      <c r="U2196">
        <f>IF(ISNUMBER($BX2196),IF($BX2196&gt;=2016,1,0),"")</f>
        <v>1.0</v>
      </c>
      <c r="V2196">
        <f>IF(ISNUMBER($BW2196),IF($BW2196&gt;=2016,1,0),"")</f>
        <v>0.0</v>
      </c>
      <c r="W2196" t="str">
        <f>IF(AND(ISNUMBER($BW2196),ISNUMBER($BX2196)),IF($BW2196&gt;=2016,"post-only",IF($BX2196&lt;2016,"pre-only","mixed")),"")</f>
        <v>mixed</v>
      </c>
      <c r="X2196">
        <f>IF(AND(ISNUMBER($BW2196),ISNUMBER($BX2196)),MIN(1,MAX(0,($BX2196-2017+1)/($BX2196-$BW2196+1))),"")</f>
        <v>0.1904761904761905</v>
      </c>
      <c r="Y2196">
        <f>IF(AND(ISNUMBER($BW2196),ISNUMBER($BX2196)),MIN(1,MAX(0,($BX2196-2018+1)/($BX2196-$BW2196+1))),"")</f>
        <v>0.1428571428571428</v>
      </c>
      <c r="Z2196">
        <f>IF(AND(ISNUMBER($BW2196),ISNUMBER($BX2196)),MIN(1,MAX(0,($BX2196-2019+1)/($BX2196-$BW2196+1))),"")</f>
        <v>0.09523809523809523</v>
      </c>
      <c r="AA2196">
        <f>IF(ISNUMBER($BX2196),IF($BX2196&gt;=2017,1,0),"")</f>
        <v>1.0</v>
      </c>
      <c r="AB2196">
        <f>IF(ISNUMBER($BX2196),IF($BX2196&gt;=2018,1,0),"")</f>
        <v>1.0</v>
      </c>
      <c r="AC2196">
        <f>IF(ISNUMBER($BX2196),IF($BX2196&gt;=2019,1,0),"")</f>
        <v>1.0</v>
      </c>
      <c r="AD2196">
        <f>IF($L2196&lt;&gt;"",IF($L2196&gt;2013,1,0),"")</f>
        <v>0.0</v>
      </c>
      <c r="AE2196">
        <f>IF($L2196&lt;&gt;"",1+IF($L2196&gt;2011,1,0)+IF($L2196&gt;2014,1,0),"")</f>
        <v>1.0</v>
      </c>
      <c r="AF2196" t="inlineStr">
        <is>
          <t>loan (interest rate)</t>
        </is>
      </c>
      <c r="AG2196" t="inlineStr">
        <is>
          <t>performance</t>
        </is>
      </c>
      <c r="AH2196" t="inlineStr">
        <is>
          <t>non-sensitive</t>
        </is>
      </c>
      <c r="AI2196" t="inlineStr">
        <is>
          <t>99_NCE</t>
        </is>
      </c>
      <c r="AJ2196" t="inlineStr">
        <is>
          <t>99_NCE</t>
        </is>
      </c>
      <c r="AK2196" t="str">
        <f>IF(AND($CF2196&lt;&gt;"",IFERROR(INDEX(subsample_country_map!$B:$B,MATCH($CF2196,subsample_country_map!$A:$A,0)),"")&lt;&gt;""),INDEX(subsample_country_map!$B:$B,MATCH($CF2196,subsample_country_map!$A:$A,0)),INDEX(lookup!$AA:$AA,MATCH($A2196,lookup!$A:$A,0)))</f>
        <v>99_NCE</v>
      </c>
      <c r="AL2196" t="str">
        <f>IF(AND($CF2196&lt;&gt;"",IFERROR(INDEX(subsample_country_map!$C:$C,MATCH($CF2196,subsample_country_map!$A:$A,0)),"")&lt;&gt;""),INDEX(subsample_country_map!$C:$C,MATCH($CF2196,subsample_country_map!$A:$A,0)),INDEX(lookup!$AB:$AB,MATCH($A2196,lookup!$A:$A,0)))</f>
        <v>99_NCE</v>
      </c>
      <c r="AM2196" t="str">
        <f>IF(AND($CF2196&lt;&gt;"",IFERROR(INDEX(subsample_country_map!$D:$D,MATCH($CF2196,subsample_country_map!$A:$A,0)),"")&lt;&gt;""),INDEX(subsample_country_map!$D:$D,MATCH($CF2196,subsample_country_map!$A:$A,0)),INDEX(lookup!$AC:$AC,MATCH($A2196,lookup!$A:$A,0)))</f>
        <v>99_NCE</v>
      </c>
      <c r="AN2196" t="str">
        <f>IF(AND($CF2196&lt;&gt;"",IFERROR(INDEX(subsample_country_map!$E:$E,MATCH($CF2196,subsample_country_map!$A:$A,0)),"")&lt;&gt;""),INDEX(subsample_country_map!$E:$E,MATCH($CF2196,subsample_country_map!$A:$A,0)),INDEX(lookup!$AD:$AD,MATCH($A2196,lookup!$A:$A,0)))</f>
        <v>99_NCE</v>
      </c>
      <c r="AO2196" t="str">
        <f>INDEX(lookup!$Y:$Y,MATCH($A2196,lookup!$A:$A,0))</f>
        <v>1_not published</v>
      </c>
      <c r="AP2196" t="str">
        <f>INDEX(lookup!$Z:$Z,MATCH($A2196,lookup!$A:$A,0))</f>
        <v>99_NCE</v>
      </c>
      <c r="AQ2196" t="str">
        <f>INDEX(lookup!$W:$W,MATCH($A2196,lookup!$A:$A,0))</f>
        <v>1_fin/acc/econ</v>
      </c>
      <c r="AS2196" t="inlineStr">
        <is>
          <t>staging</t>
        </is>
      </c>
      <c r="AT2196" t="inlineStr">
        <is>
          <t>good-CER</t>
        </is>
      </c>
      <c r="AU2196" t="inlineStr">
        <is>
          <t>cost</t>
        </is>
      </c>
      <c r="AV2196" t="inlineStr">
        <is>
          <t>-0.141</t>
        </is>
      </c>
      <c r="AY2196" t="inlineStr">
        <is>
          <t>0.000</t>
        </is>
      </c>
      <c r="BA2196" t="n">
        <v>6588</v>
      </c>
      <c r="BB2196" t="inlineStr">
        <is>
          <t>1</t>
        </is>
      </c>
      <c r="BC2196" t="inlineStr">
        <is>
          <t>FE</t>
        </is>
      </c>
      <c r="BD2196" t="inlineStr">
        <is>
          <t>not stated</t>
        </is>
      </c>
      <c r="BE2196" t="inlineStr">
        <is>
          <t>other:Eco_age</t>
        </is>
      </c>
      <c r="BF2196" t="inlineStr">
        <is>
          <t>Eco_age (&gt;12)</t>
        </is>
      </c>
      <c r="BI2196" t="inlineStr">
        <is>
          <t>Table 5</t>
        </is>
      </c>
      <c r="BJ2196" t="inlineStr">
        <is>
          <t>Model [12] Eco_age (&gt;12)</t>
        </is>
      </c>
      <c r="BK2196" t="inlineStr">
        <is>
          <t>55</t>
        </is>
      </c>
      <c r="BL2196" t="inlineStr">
        <is>
          <t>Eco_Index t-1 -0.141*** [0.000]</t>
        </is>
      </c>
      <c r="BM2196" t="inlineStr">
        <is>
          <t>Eco_Index t-1</t>
        </is>
      </c>
      <c r="BN2196" t="inlineStr">
        <is>
          <t>Interest Rate</t>
        </is>
      </c>
      <c r="BO2196" t="inlineStr">
        <is>
          <t>update</t>
        </is>
      </c>
      <c r="BP2196" t="inlineStr">
        <is>
          <t>Trinh et al (2024)</t>
        </is>
      </c>
      <c r="BQ2196" t="inlineStr">
        <is>
          <t>computed</t>
        </is>
      </c>
      <c r="BT2196" t="n">
        <v>0</v>
      </c>
      <c r="BU2196" t="inlineStr">
        <is>
          <t>staging_Trinh_et_al_2024.csv</t>
        </is>
      </c>
      <c r="BW2196" t="n">
        <v>2000</v>
      </c>
      <c r="BX2196" t="n">
        <v>2020</v>
      </c>
      <c r="BY2196" t="inlineStr">
        <is>
          <t>multi: G7 (US, UK, Japan, Canada, France, Italy, Germany)</t>
        </is>
      </c>
      <c r="BZ2196" t="n">
        <v>2010</v>
      </c>
      <c r="CA2196" t="n">
        <v>0.2380952380952381</v>
      </c>
      <c r="CB2196" t="n">
        <v>0</v>
      </c>
      <c r="CC2196" t="n">
        <v>1</v>
      </c>
      <c r="CD2196" t="n">
        <v>-0.08791007031876737</v>
      </c>
      <c r="CE2196" t="n">
        <v>1</v>
      </c>
    </row>
    <row r="2197">
      <c r="A2197" t="inlineStr">
        <is>
          <t>Trinh et al (2024)</t>
        </is>
      </c>
      <c r="B2197" t="n">
        <v>3502</v>
      </c>
      <c r="C2197" t="n">
        <v>-0.03101036655236259</v>
      </c>
      <c r="D2197" t="n">
        <v>6150</v>
      </c>
      <c r="E2197">
        <f>IF(ISNUMBER($BA2197),$BA2197,IF(AND(ISNUMBER($D2197),ISNUMBER($BW2197),ISNUMBER($BX2197)),$D2197*($BX2197-$BW2197+1),""))</f>
        <v>6150.0</v>
      </c>
      <c r="H2197" t="inlineStr">
        <is>
          <t>partial</t>
        </is>
      </c>
      <c r="I2197" t="inlineStr">
        <is>
          <t>p-Value available</t>
        </is>
      </c>
      <c r="J2197">
        <f>IF($BW2197&lt;&gt;"",$BW2197,"")</f>
        <v>2000.0</v>
      </c>
      <c r="K2197">
        <f>IF($BX2197&lt;&gt;"",$BX2197,"")</f>
        <v>2020.0</v>
      </c>
      <c r="L2197">
        <f>IF(AND(ISNUMBER($BW2197),ISNUMBER($BX2197)),($BW2197+$BX2197)/2,"")</f>
        <v>2010.0</v>
      </c>
      <c r="M2197">
        <f>IF($L2197&lt;&gt;"",$L2197,"")</f>
        <v>2010.0</v>
      </c>
      <c r="N2197">
        <f>IF(AND(ISNUMBER($BW2197),ISNUMBER($BX2197)),MIN(1,MAX(0,($BX2197-2016+1)/($BX2197-$BW2197+1))),"")</f>
        <v>0.2380952380952381</v>
      </c>
      <c r="O2197">
        <f>IF(AND(ISNUMBER($BW2197),ISNUMBER($BX2197)),MIN(1,MAX(0,($BX2197-2017+1)/($BX2197-$BW2197+1))),"")</f>
        <v>0.1904761904761905</v>
      </c>
      <c r="P2197">
        <f>IF(AND(ISNUMBER($BW2197),ISNUMBER($BX2197)),MIN(1,MAX(0,($BX2197-2018+1)/($BX2197-$BW2197+1))),"")</f>
        <v>0.1428571428571428</v>
      </c>
      <c r="Q2197">
        <f>IF(AND(ISNUMBER($BW2197),ISNUMBER($BX2197)),MIN(1,MAX(0,($BX2197-2019+1)/($BX2197-$BW2197+1))),"")</f>
        <v>0.09523809523809523</v>
      </c>
      <c r="R2197">
        <f>IF(AND(ISNUMBER($BW2197),ISNUMBER($BX2197)),MIN(1,MAX(0,($BX2197-2016+1)/($BX2197-$BW2197+1))),"")</f>
        <v>0.2380952380952381</v>
      </c>
      <c r="S2197">
        <f>IF($L2197&lt;&gt;"",IF($L2197&gt;=2015.5,1,0),"")</f>
        <v>0.0</v>
      </c>
      <c r="T2197">
        <f>IF($L2197&lt;&gt;"",IF($L2197&gt;=2016,1,0),"")</f>
        <v>0.0</v>
      </c>
      <c r="U2197">
        <f>IF(ISNUMBER($BX2197),IF($BX2197&gt;=2016,1,0),"")</f>
        <v>1.0</v>
      </c>
      <c r="V2197">
        <f>IF(ISNUMBER($BW2197),IF($BW2197&gt;=2016,1,0),"")</f>
        <v>0.0</v>
      </c>
      <c r="W2197" t="str">
        <f>IF(AND(ISNUMBER($BW2197),ISNUMBER($BX2197)),IF($BW2197&gt;=2016,"post-only",IF($BX2197&lt;2016,"pre-only","mixed")),"")</f>
        <v>mixed</v>
      </c>
      <c r="X2197">
        <f>IF(AND(ISNUMBER($BW2197),ISNUMBER($BX2197)),MIN(1,MAX(0,($BX2197-2017+1)/($BX2197-$BW2197+1))),"")</f>
        <v>0.1904761904761905</v>
      </c>
      <c r="Y2197">
        <f>IF(AND(ISNUMBER($BW2197),ISNUMBER($BX2197)),MIN(1,MAX(0,($BX2197-2018+1)/($BX2197-$BW2197+1))),"")</f>
        <v>0.1428571428571428</v>
      </c>
      <c r="Z2197">
        <f>IF(AND(ISNUMBER($BW2197),ISNUMBER($BX2197)),MIN(1,MAX(0,($BX2197-2019+1)/($BX2197-$BW2197+1))),"")</f>
        <v>0.09523809523809523</v>
      </c>
      <c r="AA2197">
        <f>IF(ISNUMBER($BX2197),IF($BX2197&gt;=2017,1,0),"")</f>
        <v>1.0</v>
      </c>
      <c r="AB2197">
        <f>IF(ISNUMBER($BX2197),IF($BX2197&gt;=2018,1,0),"")</f>
        <v>1.0</v>
      </c>
      <c r="AC2197">
        <f>IF(ISNUMBER($BX2197),IF($BX2197&gt;=2019,1,0),"")</f>
        <v>1.0</v>
      </c>
      <c r="AD2197">
        <f>IF($L2197&lt;&gt;"",IF($L2197&gt;2013,1,0),"")</f>
        <v>0.0</v>
      </c>
      <c r="AE2197">
        <f>IF($L2197&lt;&gt;"",1+IF($L2197&gt;2011,1,0)+IF($L2197&gt;2014,1,0),"")</f>
        <v>1.0</v>
      </c>
      <c r="AF2197" t="inlineStr">
        <is>
          <t>loan (interest rate)</t>
        </is>
      </c>
      <c r="AG2197" t="inlineStr">
        <is>
          <t>performance</t>
        </is>
      </c>
      <c r="AH2197" t="inlineStr">
        <is>
          <t>non-sensitive</t>
        </is>
      </c>
      <c r="AI2197" t="inlineStr">
        <is>
          <t>99_NCE</t>
        </is>
      </c>
      <c r="AJ2197" t="inlineStr">
        <is>
          <t>99_NCE</t>
        </is>
      </c>
      <c r="AK2197" t="str">
        <f>IF(AND($CF2197&lt;&gt;"",IFERROR(INDEX(subsample_country_map!$B:$B,MATCH($CF2197,subsample_country_map!$A:$A,0)),"")&lt;&gt;""),INDEX(subsample_country_map!$B:$B,MATCH($CF2197,subsample_country_map!$A:$A,0)),INDEX(lookup!$AA:$AA,MATCH($A2197,lookup!$A:$A,0)))</f>
        <v>99_NCE</v>
      </c>
      <c r="AL2197" t="str">
        <f>IF(AND($CF2197&lt;&gt;"",IFERROR(INDEX(subsample_country_map!$C:$C,MATCH($CF2197,subsample_country_map!$A:$A,0)),"")&lt;&gt;""),INDEX(subsample_country_map!$C:$C,MATCH($CF2197,subsample_country_map!$A:$A,0)),INDEX(lookup!$AB:$AB,MATCH($A2197,lookup!$A:$A,0)))</f>
        <v>99_NCE</v>
      </c>
      <c r="AM2197" t="str">
        <f>IF(AND($CF2197&lt;&gt;"",IFERROR(INDEX(subsample_country_map!$D:$D,MATCH($CF2197,subsample_country_map!$A:$A,0)),"")&lt;&gt;""),INDEX(subsample_country_map!$D:$D,MATCH($CF2197,subsample_country_map!$A:$A,0)),INDEX(lookup!$AC:$AC,MATCH($A2197,lookup!$A:$A,0)))</f>
        <v>99_NCE</v>
      </c>
      <c r="AN2197" t="str">
        <f>IF(AND($CF2197&lt;&gt;"",IFERROR(INDEX(subsample_country_map!$E:$E,MATCH($CF2197,subsample_country_map!$A:$A,0)),"")&lt;&gt;""),INDEX(subsample_country_map!$E:$E,MATCH($CF2197,subsample_country_map!$A:$A,0)),INDEX(lookup!$AD:$AD,MATCH($A2197,lookup!$A:$A,0)))</f>
        <v>99_NCE</v>
      </c>
      <c r="AO2197" t="str">
        <f>INDEX(lookup!$Y:$Y,MATCH($A2197,lookup!$A:$A,0))</f>
        <v>1_not published</v>
      </c>
      <c r="AP2197" t="str">
        <f>INDEX(lookup!$Z:$Z,MATCH($A2197,lookup!$A:$A,0))</f>
        <v>99_NCE</v>
      </c>
      <c r="AQ2197" t="str">
        <f>INDEX(lookup!$W:$W,MATCH($A2197,lookup!$A:$A,0))</f>
        <v>1_fin/acc/econ</v>
      </c>
      <c r="AS2197" t="inlineStr">
        <is>
          <t>staging</t>
        </is>
      </c>
      <c r="AT2197" t="inlineStr">
        <is>
          <t>good-CER</t>
        </is>
      </c>
      <c r="AU2197" t="inlineStr">
        <is>
          <t>cost</t>
        </is>
      </c>
      <c r="AV2197" t="inlineStr">
        <is>
          <t>-0.009</t>
        </is>
      </c>
      <c r="AY2197" t="inlineStr">
        <is>
          <t>0.015</t>
        </is>
      </c>
      <c r="BA2197" t="n">
        <v>6150</v>
      </c>
      <c r="BB2197" t="inlineStr">
        <is>
          <t>1</t>
        </is>
      </c>
      <c r="BC2197" t="inlineStr">
        <is>
          <t>FE</t>
        </is>
      </c>
      <c r="BD2197" t="inlineStr">
        <is>
          <t>not stated</t>
        </is>
      </c>
      <c r="BE2197" t="inlineStr">
        <is>
          <t>other:Carbon risk</t>
        </is>
      </c>
      <c r="BF2197" t="inlineStr">
        <is>
          <t>HCR (&gt;Median)</t>
        </is>
      </c>
      <c r="BI2197" t="inlineStr">
        <is>
          <t>Table 6</t>
        </is>
      </c>
      <c r="BJ2197" t="inlineStr">
        <is>
          <t>Panel A Model [1]</t>
        </is>
      </c>
      <c r="BK2197" t="inlineStr">
        <is>
          <t>57</t>
        </is>
      </c>
      <c r="BL2197" t="inlineStr">
        <is>
          <t>Eco_Score t-1 -0.009** [0.015]</t>
        </is>
      </c>
      <c r="BM2197" t="inlineStr">
        <is>
          <t>Eco_Score t-1</t>
        </is>
      </c>
      <c r="BN2197" t="inlineStr">
        <is>
          <t>COD</t>
        </is>
      </c>
      <c r="BO2197" t="inlineStr">
        <is>
          <t>update</t>
        </is>
      </c>
      <c r="BP2197" t="inlineStr">
        <is>
          <t>Trinh et al (2024)</t>
        </is>
      </c>
      <c r="BQ2197" t="inlineStr">
        <is>
          <t>computed</t>
        </is>
      </c>
      <c r="BT2197" t="n">
        <v>0</v>
      </c>
      <c r="BU2197" t="inlineStr">
        <is>
          <t>staging_Trinh_et_al_2024.csv</t>
        </is>
      </c>
      <c r="BW2197" t="n">
        <v>2000</v>
      </c>
      <c r="BX2197" t="n">
        <v>2020</v>
      </c>
      <c r="BY2197" t="inlineStr">
        <is>
          <t>multi: G7 (US, UK, Japan, Canada, France, Italy, Germany)</t>
        </is>
      </c>
      <c r="BZ2197" t="n">
        <v>2010</v>
      </c>
      <c r="CA2197" t="n">
        <v>0.2380952380952381</v>
      </c>
      <c r="CB2197" t="n">
        <v>0</v>
      </c>
      <c r="CC2197" t="n">
        <v>1</v>
      </c>
      <c r="CD2197" t="n">
        <v>-0.03102031259063741</v>
      </c>
      <c r="CE2197" t="n">
        <v>1</v>
      </c>
    </row>
    <row r="2198">
      <c r="A2198" t="inlineStr">
        <is>
          <t>Trinh et al (2024)</t>
        </is>
      </c>
      <c r="B2198" t="n">
        <v>3503</v>
      </c>
      <c r="C2198" t="n">
        <v>-0.03494113936934139</v>
      </c>
      <c r="D2198" t="n">
        <v>5954</v>
      </c>
      <c r="E2198">
        <f>IF(ISNUMBER($BA2198),$BA2198,IF(AND(ISNUMBER($D2198),ISNUMBER($BW2198),ISNUMBER($BX2198)),$D2198*($BX2198-$BW2198+1),""))</f>
        <v>5954.0</v>
      </c>
      <c r="H2198" t="inlineStr">
        <is>
          <t>partial</t>
        </is>
      </c>
      <c r="I2198" t="inlineStr">
        <is>
          <t>p-Value available</t>
        </is>
      </c>
      <c r="J2198">
        <f>IF($BW2198&lt;&gt;"",$BW2198,"")</f>
        <v>2000.0</v>
      </c>
      <c r="K2198">
        <f>IF($BX2198&lt;&gt;"",$BX2198,"")</f>
        <v>2020.0</v>
      </c>
      <c r="L2198">
        <f>IF(AND(ISNUMBER($BW2198),ISNUMBER($BX2198)),($BW2198+$BX2198)/2,"")</f>
        <v>2010.0</v>
      </c>
      <c r="M2198">
        <f>IF($L2198&lt;&gt;"",$L2198,"")</f>
        <v>2010.0</v>
      </c>
      <c r="N2198">
        <f>IF(AND(ISNUMBER($BW2198),ISNUMBER($BX2198)),MIN(1,MAX(0,($BX2198-2016+1)/($BX2198-$BW2198+1))),"")</f>
        <v>0.2380952380952381</v>
      </c>
      <c r="O2198">
        <f>IF(AND(ISNUMBER($BW2198),ISNUMBER($BX2198)),MIN(1,MAX(0,($BX2198-2017+1)/($BX2198-$BW2198+1))),"")</f>
        <v>0.1904761904761905</v>
      </c>
      <c r="P2198">
        <f>IF(AND(ISNUMBER($BW2198),ISNUMBER($BX2198)),MIN(1,MAX(0,($BX2198-2018+1)/($BX2198-$BW2198+1))),"")</f>
        <v>0.1428571428571428</v>
      </c>
      <c r="Q2198">
        <f>IF(AND(ISNUMBER($BW2198),ISNUMBER($BX2198)),MIN(1,MAX(0,($BX2198-2019+1)/($BX2198-$BW2198+1))),"")</f>
        <v>0.09523809523809523</v>
      </c>
      <c r="R2198">
        <f>IF(AND(ISNUMBER($BW2198),ISNUMBER($BX2198)),MIN(1,MAX(0,($BX2198-2016+1)/($BX2198-$BW2198+1))),"")</f>
        <v>0.2380952380952381</v>
      </c>
      <c r="S2198">
        <f>IF($L2198&lt;&gt;"",IF($L2198&gt;=2015.5,1,0),"")</f>
        <v>0.0</v>
      </c>
      <c r="T2198">
        <f>IF($L2198&lt;&gt;"",IF($L2198&gt;=2016,1,0),"")</f>
        <v>0.0</v>
      </c>
      <c r="U2198">
        <f>IF(ISNUMBER($BX2198),IF($BX2198&gt;=2016,1,0),"")</f>
        <v>1.0</v>
      </c>
      <c r="V2198">
        <f>IF(ISNUMBER($BW2198),IF($BW2198&gt;=2016,1,0),"")</f>
        <v>0.0</v>
      </c>
      <c r="W2198" t="str">
        <f>IF(AND(ISNUMBER($BW2198),ISNUMBER($BX2198)),IF($BW2198&gt;=2016,"post-only",IF($BX2198&lt;2016,"pre-only","mixed")),"")</f>
        <v>mixed</v>
      </c>
      <c r="X2198">
        <f>IF(AND(ISNUMBER($BW2198),ISNUMBER($BX2198)),MIN(1,MAX(0,($BX2198-2017+1)/($BX2198-$BW2198+1))),"")</f>
        <v>0.1904761904761905</v>
      </c>
      <c r="Y2198">
        <f>IF(AND(ISNUMBER($BW2198),ISNUMBER($BX2198)),MIN(1,MAX(0,($BX2198-2018+1)/($BX2198-$BW2198+1))),"")</f>
        <v>0.1428571428571428</v>
      </c>
      <c r="Z2198">
        <f>IF(AND(ISNUMBER($BW2198),ISNUMBER($BX2198)),MIN(1,MAX(0,($BX2198-2019+1)/($BX2198-$BW2198+1))),"")</f>
        <v>0.09523809523809523</v>
      </c>
      <c r="AA2198">
        <f>IF(ISNUMBER($BX2198),IF($BX2198&gt;=2017,1,0),"")</f>
        <v>1.0</v>
      </c>
      <c r="AB2198">
        <f>IF(ISNUMBER($BX2198),IF($BX2198&gt;=2018,1,0),"")</f>
        <v>1.0</v>
      </c>
      <c r="AC2198">
        <f>IF(ISNUMBER($BX2198),IF($BX2198&gt;=2019,1,0),"")</f>
        <v>1.0</v>
      </c>
      <c r="AD2198">
        <f>IF($L2198&lt;&gt;"",IF($L2198&gt;2013,1,0),"")</f>
        <v>0.0</v>
      </c>
      <c r="AE2198">
        <f>IF($L2198&lt;&gt;"",1+IF($L2198&gt;2011,1,0)+IF($L2198&gt;2014,1,0),"")</f>
        <v>1.0</v>
      </c>
      <c r="AF2198" t="inlineStr">
        <is>
          <t>loan (interest rate)</t>
        </is>
      </c>
      <c r="AG2198" t="inlineStr">
        <is>
          <t>performance</t>
        </is>
      </c>
      <c r="AH2198" t="inlineStr">
        <is>
          <t>non-sensitive</t>
        </is>
      </c>
      <c r="AI2198" t="inlineStr">
        <is>
          <t>99_NCE</t>
        </is>
      </c>
      <c r="AJ2198" t="inlineStr">
        <is>
          <t>99_NCE</t>
        </is>
      </c>
      <c r="AK2198" t="str">
        <f>IF(AND($CF2198&lt;&gt;"",IFERROR(INDEX(subsample_country_map!$B:$B,MATCH($CF2198,subsample_country_map!$A:$A,0)),"")&lt;&gt;""),INDEX(subsample_country_map!$B:$B,MATCH($CF2198,subsample_country_map!$A:$A,0)),INDEX(lookup!$AA:$AA,MATCH($A2198,lookup!$A:$A,0)))</f>
        <v>99_NCE</v>
      </c>
      <c r="AL2198" t="str">
        <f>IF(AND($CF2198&lt;&gt;"",IFERROR(INDEX(subsample_country_map!$C:$C,MATCH($CF2198,subsample_country_map!$A:$A,0)),"")&lt;&gt;""),INDEX(subsample_country_map!$C:$C,MATCH($CF2198,subsample_country_map!$A:$A,0)),INDEX(lookup!$AB:$AB,MATCH($A2198,lookup!$A:$A,0)))</f>
        <v>99_NCE</v>
      </c>
      <c r="AM2198" t="str">
        <f>IF(AND($CF2198&lt;&gt;"",IFERROR(INDEX(subsample_country_map!$D:$D,MATCH($CF2198,subsample_country_map!$A:$A,0)),"")&lt;&gt;""),INDEX(subsample_country_map!$D:$D,MATCH($CF2198,subsample_country_map!$A:$A,0)),INDEX(lookup!$AC:$AC,MATCH($A2198,lookup!$A:$A,0)))</f>
        <v>99_NCE</v>
      </c>
      <c r="AN2198" t="str">
        <f>IF(AND($CF2198&lt;&gt;"",IFERROR(INDEX(subsample_country_map!$E:$E,MATCH($CF2198,subsample_country_map!$A:$A,0)),"")&lt;&gt;""),INDEX(subsample_country_map!$E:$E,MATCH($CF2198,subsample_country_map!$A:$A,0)),INDEX(lookup!$AD:$AD,MATCH($A2198,lookup!$A:$A,0)))</f>
        <v>99_NCE</v>
      </c>
      <c r="AO2198" t="str">
        <f>INDEX(lookup!$Y:$Y,MATCH($A2198,lookup!$A:$A,0))</f>
        <v>1_not published</v>
      </c>
      <c r="AP2198" t="str">
        <f>INDEX(lookup!$Z:$Z,MATCH($A2198,lookup!$A:$A,0))</f>
        <v>99_NCE</v>
      </c>
      <c r="AQ2198" t="str">
        <f>INDEX(lookup!$W:$W,MATCH($A2198,lookup!$A:$A,0))</f>
        <v>1_fin/acc/econ</v>
      </c>
      <c r="AS2198" t="inlineStr">
        <is>
          <t>staging</t>
        </is>
      </c>
      <c r="AT2198" t="inlineStr">
        <is>
          <t>good-CER</t>
        </is>
      </c>
      <c r="AU2198" t="inlineStr">
        <is>
          <t>cost</t>
        </is>
      </c>
      <c r="AV2198" t="inlineStr">
        <is>
          <t>-0.003</t>
        </is>
      </c>
      <c r="AY2198" t="inlineStr">
        <is>
          <t>0.007</t>
        </is>
      </c>
      <c r="BA2198" t="n">
        <v>5954</v>
      </c>
      <c r="BB2198" t="inlineStr">
        <is>
          <t>1</t>
        </is>
      </c>
      <c r="BC2198" t="inlineStr">
        <is>
          <t>FE</t>
        </is>
      </c>
      <c r="BD2198" t="inlineStr">
        <is>
          <t>not stated</t>
        </is>
      </c>
      <c r="BE2198" t="inlineStr">
        <is>
          <t>other:Carbon risk</t>
        </is>
      </c>
      <c r="BF2198" t="inlineStr">
        <is>
          <t>HCR (&gt;Median)</t>
        </is>
      </c>
      <c r="BI2198" t="inlineStr">
        <is>
          <t>Table 6</t>
        </is>
      </c>
      <c r="BJ2198" t="inlineStr">
        <is>
          <t>Panel A Model [2]</t>
        </is>
      </c>
      <c r="BK2198" t="inlineStr">
        <is>
          <t>57</t>
        </is>
      </c>
      <c r="BL2198" t="inlineStr">
        <is>
          <t>Eco_Index t-1 -0.003*** [0.007]</t>
        </is>
      </c>
      <c r="BM2198" t="inlineStr">
        <is>
          <t>Eco_Index t-1</t>
        </is>
      </c>
      <c r="BN2198" t="inlineStr">
        <is>
          <t>COD</t>
        </is>
      </c>
      <c r="BO2198" t="inlineStr">
        <is>
          <t>update</t>
        </is>
      </c>
      <c r="BP2198" t="inlineStr">
        <is>
          <t>Trinh et al (2024)</t>
        </is>
      </c>
      <c r="BQ2198" t="inlineStr">
        <is>
          <t>computed</t>
        </is>
      </c>
      <c r="BT2198" t="n">
        <v>0</v>
      </c>
      <c r="BU2198" t="inlineStr">
        <is>
          <t>staging_Trinh_et_al_2024.csv</t>
        </is>
      </c>
      <c r="BW2198" t="n">
        <v>2000</v>
      </c>
      <c r="BX2198" t="n">
        <v>2020</v>
      </c>
      <c r="BY2198" t="inlineStr">
        <is>
          <t>multi: G7 (US, UK, Japan, Canada, France, Italy, Germany)</t>
        </is>
      </c>
      <c r="BZ2198" t="n">
        <v>2010</v>
      </c>
      <c r="CA2198" t="n">
        <v>0.2380952380952381</v>
      </c>
      <c r="CB2198" t="n">
        <v>0</v>
      </c>
      <c r="CC2198" t="n">
        <v>1</v>
      </c>
      <c r="CD2198" t="n">
        <v>-0.03495536947836377</v>
      </c>
      <c r="CE2198" t="n">
        <v>1</v>
      </c>
    </row>
    <row r="2199">
      <c r="A2199" t="inlineStr">
        <is>
          <t>Trinh et al (2024)</t>
        </is>
      </c>
      <c r="B2199" t="n">
        <v>3504</v>
      </c>
      <c r="C2199" t="n">
        <v>-0.03945889061086849</v>
      </c>
      <c r="D2199" t="n">
        <v>6129</v>
      </c>
      <c r="E2199">
        <f>IF(ISNUMBER($BA2199),$BA2199,IF(AND(ISNUMBER($D2199),ISNUMBER($BW2199),ISNUMBER($BX2199)),$D2199*($BX2199-$BW2199+1),""))</f>
        <v>6129.0</v>
      </c>
      <c r="H2199" t="inlineStr">
        <is>
          <t>partial</t>
        </is>
      </c>
      <c r="I2199" t="inlineStr">
        <is>
          <t>p-Value available</t>
        </is>
      </c>
      <c r="J2199">
        <f>IF($BW2199&lt;&gt;"",$BW2199,"")</f>
        <v>2000.0</v>
      </c>
      <c r="K2199">
        <f>IF($BX2199&lt;&gt;"",$BX2199,"")</f>
        <v>2020.0</v>
      </c>
      <c r="L2199">
        <f>IF(AND(ISNUMBER($BW2199),ISNUMBER($BX2199)),($BW2199+$BX2199)/2,"")</f>
        <v>2010.0</v>
      </c>
      <c r="M2199">
        <f>IF($L2199&lt;&gt;"",$L2199,"")</f>
        <v>2010.0</v>
      </c>
      <c r="N2199">
        <f>IF(AND(ISNUMBER($BW2199),ISNUMBER($BX2199)),MIN(1,MAX(0,($BX2199-2016+1)/($BX2199-$BW2199+1))),"")</f>
        <v>0.2380952380952381</v>
      </c>
      <c r="O2199">
        <f>IF(AND(ISNUMBER($BW2199),ISNUMBER($BX2199)),MIN(1,MAX(0,($BX2199-2017+1)/($BX2199-$BW2199+1))),"")</f>
        <v>0.1904761904761905</v>
      </c>
      <c r="P2199">
        <f>IF(AND(ISNUMBER($BW2199),ISNUMBER($BX2199)),MIN(1,MAX(0,($BX2199-2018+1)/($BX2199-$BW2199+1))),"")</f>
        <v>0.1428571428571428</v>
      </c>
      <c r="Q2199">
        <f>IF(AND(ISNUMBER($BW2199),ISNUMBER($BX2199)),MIN(1,MAX(0,($BX2199-2019+1)/($BX2199-$BW2199+1))),"")</f>
        <v>0.09523809523809523</v>
      </c>
      <c r="R2199">
        <f>IF(AND(ISNUMBER($BW2199),ISNUMBER($BX2199)),MIN(1,MAX(0,($BX2199-2016+1)/($BX2199-$BW2199+1))),"")</f>
        <v>0.2380952380952381</v>
      </c>
      <c r="S2199">
        <f>IF($L2199&lt;&gt;"",IF($L2199&gt;=2015.5,1,0),"")</f>
        <v>0.0</v>
      </c>
      <c r="T2199">
        <f>IF($L2199&lt;&gt;"",IF($L2199&gt;=2016,1,0),"")</f>
        <v>0.0</v>
      </c>
      <c r="U2199">
        <f>IF(ISNUMBER($BX2199),IF($BX2199&gt;=2016,1,0),"")</f>
        <v>1.0</v>
      </c>
      <c r="V2199">
        <f>IF(ISNUMBER($BW2199),IF($BW2199&gt;=2016,1,0),"")</f>
        <v>0.0</v>
      </c>
      <c r="W2199" t="str">
        <f>IF(AND(ISNUMBER($BW2199),ISNUMBER($BX2199)),IF($BW2199&gt;=2016,"post-only",IF($BX2199&lt;2016,"pre-only","mixed")),"")</f>
        <v>mixed</v>
      </c>
      <c r="X2199">
        <f>IF(AND(ISNUMBER($BW2199),ISNUMBER($BX2199)),MIN(1,MAX(0,($BX2199-2017+1)/($BX2199-$BW2199+1))),"")</f>
        <v>0.1904761904761905</v>
      </c>
      <c r="Y2199">
        <f>IF(AND(ISNUMBER($BW2199),ISNUMBER($BX2199)),MIN(1,MAX(0,($BX2199-2018+1)/($BX2199-$BW2199+1))),"")</f>
        <v>0.1428571428571428</v>
      </c>
      <c r="Z2199">
        <f>IF(AND(ISNUMBER($BW2199),ISNUMBER($BX2199)),MIN(1,MAX(0,($BX2199-2019+1)/($BX2199-$BW2199+1))),"")</f>
        <v>0.09523809523809523</v>
      </c>
      <c r="AA2199">
        <f>IF(ISNUMBER($BX2199),IF($BX2199&gt;=2017,1,0),"")</f>
        <v>1.0</v>
      </c>
      <c r="AB2199">
        <f>IF(ISNUMBER($BX2199),IF($BX2199&gt;=2018,1,0),"")</f>
        <v>1.0</v>
      </c>
      <c r="AC2199">
        <f>IF(ISNUMBER($BX2199),IF($BX2199&gt;=2019,1,0),"")</f>
        <v>1.0</v>
      </c>
      <c r="AD2199">
        <f>IF($L2199&lt;&gt;"",IF($L2199&gt;2013,1,0),"")</f>
        <v>0.0</v>
      </c>
      <c r="AE2199">
        <f>IF($L2199&lt;&gt;"",1+IF($L2199&gt;2011,1,0)+IF($L2199&gt;2014,1,0),"")</f>
        <v>1.0</v>
      </c>
      <c r="AF2199" t="inlineStr">
        <is>
          <t>loan (interest rate)</t>
        </is>
      </c>
      <c r="AG2199" t="inlineStr">
        <is>
          <t>performance</t>
        </is>
      </c>
      <c r="AH2199" t="inlineStr">
        <is>
          <t>non-sensitive</t>
        </is>
      </c>
      <c r="AI2199" t="inlineStr">
        <is>
          <t>99_NCE</t>
        </is>
      </c>
      <c r="AJ2199" t="inlineStr">
        <is>
          <t>99_NCE</t>
        </is>
      </c>
      <c r="AK2199" t="str">
        <f>IF(AND($CF2199&lt;&gt;"",IFERROR(INDEX(subsample_country_map!$B:$B,MATCH($CF2199,subsample_country_map!$A:$A,0)),"")&lt;&gt;""),INDEX(subsample_country_map!$B:$B,MATCH($CF2199,subsample_country_map!$A:$A,0)),INDEX(lookup!$AA:$AA,MATCH($A2199,lookup!$A:$A,0)))</f>
        <v>99_NCE</v>
      </c>
      <c r="AL2199" t="str">
        <f>IF(AND($CF2199&lt;&gt;"",IFERROR(INDEX(subsample_country_map!$C:$C,MATCH($CF2199,subsample_country_map!$A:$A,0)),"")&lt;&gt;""),INDEX(subsample_country_map!$C:$C,MATCH($CF2199,subsample_country_map!$A:$A,0)),INDEX(lookup!$AB:$AB,MATCH($A2199,lookup!$A:$A,0)))</f>
        <v>99_NCE</v>
      </c>
      <c r="AM2199" t="str">
        <f>IF(AND($CF2199&lt;&gt;"",IFERROR(INDEX(subsample_country_map!$D:$D,MATCH($CF2199,subsample_country_map!$A:$A,0)),"")&lt;&gt;""),INDEX(subsample_country_map!$D:$D,MATCH($CF2199,subsample_country_map!$A:$A,0)),INDEX(lookup!$AC:$AC,MATCH($A2199,lookup!$A:$A,0)))</f>
        <v>99_NCE</v>
      </c>
      <c r="AN2199" t="str">
        <f>IF(AND($CF2199&lt;&gt;"",IFERROR(INDEX(subsample_country_map!$E:$E,MATCH($CF2199,subsample_country_map!$A:$A,0)),"")&lt;&gt;""),INDEX(subsample_country_map!$E:$E,MATCH($CF2199,subsample_country_map!$A:$A,0)),INDEX(lookup!$AD:$AD,MATCH($A2199,lookup!$A:$A,0)))</f>
        <v>99_NCE</v>
      </c>
      <c r="AO2199" t="str">
        <f>INDEX(lookup!$Y:$Y,MATCH($A2199,lookup!$A:$A,0))</f>
        <v>1_not published</v>
      </c>
      <c r="AP2199" t="str">
        <f>INDEX(lookup!$Z:$Z,MATCH($A2199,lookup!$A:$A,0))</f>
        <v>99_NCE</v>
      </c>
      <c r="AQ2199" t="str">
        <f>INDEX(lookup!$W:$W,MATCH($A2199,lookup!$A:$A,0))</f>
        <v>1_fin/acc/econ</v>
      </c>
      <c r="AS2199" t="inlineStr">
        <is>
          <t>staging</t>
        </is>
      </c>
      <c r="AT2199" t="inlineStr">
        <is>
          <t>good-CER</t>
        </is>
      </c>
      <c r="AU2199" t="inlineStr">
        <is>
          <t>cost</t>
        </is>
      </c>
      <c r="AV2199" t="inlineStr">
        <is>
          <t>-0.509</t>
        </is>
      </c>
      <c r="AY2199" t="inlineStr">
        <is>
          <t>0.002</t>
        </is>
      </c>
      <c r="BA2199" t="n">
        <v>6129</v>
      </c>
      <c r="BB2199" t="inlineStr">
        <is>
          <t>1</t>
        </is>
      </c>
      <c r="BC2199" t="inlineStr">
        <is>
          <t>FE</t>
        </is>
      </c>
      <c r="BD2199" t="inlineStr">
        <is>
          <t>not stated</t>
        </is>
      </c>
      <c r="BE2199" t="inlineStr">
        <is>
          <t>other:Carbon risk</t>
        </is>
      </c>
      <c r="BF2199" t="inlineStr">
        <is>
          <t>HCR (&gt;Median)</t>
        </is>
      </c>
      <c r="BI2199" t="inlineStr">
        <is>
          <t>Table 6</t>
        </is>
      </c>
      <c r="BJ2199" t="inlineStr">
        <is>
          <t>Panel A Model [3]</t>
        </is>
      </c>
      <c r="BK2199" t="inlineStr">
        <is>
          <t>57</t>
        </is>
      </c>
      <c r="BL2199" t="inlineStr">
        <is>
          <t>Eco_Score t-1 -0.509*** [0.002]</t>
        </is>
      </c>
      <c r="BM2199" t="inlineStr">
        <is>
          <t>Eco_Score t-1</t>
        </is>
      </c>
      <c r="BN2199" t="inlineStr">
        <is>
          <t>Interest Rate</t>
        </is>
      </c>
      <c r="BO2199" t="inlineStr">
        <is>
          <t>update</t>
        </is>
      </c>
      <c r="BP2199" t="inlineStr">
        <is>
          <t>Trinh et al (2024)</t>
        </is>
      </c>
      <c r="BQ2199" t="inlineStr">
        <is>
          <t>computed</t>
        </is>
      </c>
      <c r="BT2199" t="n">
        <v>0</v>
      </c>
      <c r="BU2199" t="inlineStr">
        <is>
          <t>staging_Trinh_et_al_2024.csv</t>
        </is>
      </c>
      <c r="BW2199" t="n">
        <v>2000</v>
      </c>
      <c r="BX2199" t="n">
        <v>2020</v>
      </c>
      <c r="BY2199" t="inlineStr">
        <is>
          <t>multi: G7 (US, UK, Japan, Canada, France, Italy, Germany)</t>
        </is>
      </c>
      <c r="BZ2199" t="n">
        <v>2010</v>
      </c>
      <c r="CA2199" t="n">
        <v>0.2380952380952381</v>
      </c>
      <c r="CB2199" t="n">
        <v>0</v>
      </c>
      <c r="CC2199" t="n">
        <v>1</v>
      </c>
      <c r="CD2199" t="n">
        <v>-0.03947938898137968</v>
      </c>
      <c r="CE2199" t="n">
        <v>1</v>
      </c>
    </row>
    <row r="2200">
      <c r="A2200" t="inlineStr">
        <is>
          <t>Trinh et al (2024)</t>
        </is>
      </c>
      <c r="B2200" t="n">
        <v>3505</v>
      </c>
      <c r="C2200" t="n">
        <v>-0.09237850148999793</v>
      </c>
      <c r="D2200" t="n">
        <v>5933</v>
      </c>
      <c r="E2200">
        <f>IF(ISNUMBER($BA2200),$BA2200,IF(AND(ISNUMBER($D2200),ISNUMBER($BW2200),ISNUMBER($BX2200)),$D2200*($BX2200-$BW2200+1),""))</f>
        <v>5933.0</v>
      </c>
      <c r="H2200" t="inlineStr">
        <is>
          <t>partial</t>
        </is>
      </c>
      <c r="I2200" t="inlineStr">
        <is>
          <t>p-Value available</t>
        </is>
      </c>
      <c r="J2200">
        <f>IF($BW2200&lt;&gt;"",$BW2200,"")</f>
        <v>2000.0</v>
      </c>
      <c r="K2200">
        <f>IF($BX2200&lt;&gt;"",$BX2200,"")</f>
        <v>2020.0</v>
      </c>
      <c r="L2200">
        <f>IF(AND(ISNUMBER($BW2200),ISNUMBER($BX2200)),($BW2200+$BX2200)/2,"")</f>
        <v>2010.0</v>
      </c>
      <c r="M2200">
        <f>IF($L2200&lt;&gt;"",$L2200,"")</f>
        <v>2010.0</v>
      </c>
      <c r="N2200">
        <f>IF(AND(ISNUMBER($BW2200),ISNUMBER($BX2200)),MIN(1,MAX(0,($BX2200-2016+1)/($BX2200-$BW2200+1))),"")</f>
        <v>0.2380952380952381</v>
      </c>
      <c r="O2200">
        <f>IF(AND(ISNUMBER($BW2200),ISNUMBER($BX2200)),MIN(1,MAX(0,($BX2200-2017+1)/($BX2200-$BW2200+1))),"")</f>
        <v>0.1904761904761905</v>
      </c>
      <c r="P2200">
        <f>IF(AND(ISNUMBER($BW2200),ISNUMBER($BX2200)),MIN(1,MAX(0,($BX2200-2018+1)/($BX2200-$BW2200+1))),"")</f>
        <v>0.1428571428571428</v>
      </c>
      <c r="Q2200">
        <f>IF(AND(ISNUMBER($BW2200),ISNUMBER($BX2200)),MIN(1,MAX(0,($BX2200-2019+1)/($BX2200-$BW2200+1))),"")</f>
        <v>0.09523809523809523</v>
      </c>
      <c r="R2200">
        <f>IF(AND(ISNUMBER($BW2200),ISNUMBER($BX2200)),MIN(1,MAX(0,($BX2200-2016+1)/($BX2200-$BW2200+1))),"")</f>
        <v>0.2380952380952381</v>
      </c>
      <c r="S2200">
        <f>IF($L2200&lt;&gt;"",IF($L2200&gt;=2015.5,1,0),"")</f>
        <v>0.0</v>
      </c>
      <c r="T2200">
        <f>IF($L2200&lt;&gt;"",IF($L2200&gt;=2016,1,0),"")</f>
        <v>0.0</v>
      </c>
      <c r="U2200">
        <f>IF(ISNUMBER($BX2200),IF($BX2200&gt;=2016,1,0),"")</f>
        <v>1.0</v>
      </c>
      <c r="V2200">
        <f>IF(ISNUMBER($BW2200),IF($BW2200&gt;=2016,1,0),"")</f>
        <v>0.0</v>
      </c>
      <c r="W2200" t="str">
        <f>IF(AND(ISNUMBER($BW2200),ISNUMBER($BX2200)),IF($BW2200&gt;=2016,"post-only",IF($BX2200&lt;2016,"pre-only","mixed")),"")</f>
        <v>mixed</v>
      </c>
      <c r="X2200">
        <f>IF(AND(ISNUMBER($BW2200),ISNUMBER($BX2200)),MIN(1,MAX(0,($BX2200-2017+1)/($BX2200-$BW2200+1))),"")</f>
        <v>0.1904761904761905</v>
      </c>
      <c r="Y2200">
        <f>IF(AND(ISNUMBER($BW2200),ISNUMBER($BX2200)),MIN(1,MAX(0,($BX2200-2018+1)/($BX2200-$BW2200+1))),"")</f>
        <v>0.1428571428571428</v>
      </c>
      <c r="Z2200">
        <f>IF(AND(ISNUMBER($BW2200),ISNUMBER($BX2200)),MIN(1,MAX(0,($BX2200-2019+1)/($BX2200-$BW2200+1))),"")</f>
        <v>0.09523809523809523</v>
      </c>
      <c r="AA2200">
        <f>IF(ISNUMBER($BX2200),IF($BX2200&gt;=2017,1,0),"")</f>
        <v>1.0</v>
      </c>
      <c r="AB2200">
        <f>IF(ISNUMBER($BX2200),IF($BX2200&gt;=2018,1,0),"")</f>
        <v>1.0</v>
      </c>
      <c r="AC2200">
        <f>IF(ISNUMBER($BX2200),IF($BX2200&gt;=2019,1,0),"")</f>
        <v>1.0</v>
      </c>
      <c r="AD2200">
        <f>IF($L2200&lt;&gt;"",IF($L2200&gt;2013,1,0),"")</f>
        <v>0.0</v>
      </c>
      <c r="AE2200">
        <f>IF($L2200&lt;&gt;"",1+IF($L2200&gt;2011,1,0)+IF($L2200&gt;2014,1,0),"")</f>
        <v>1.0</v>
      </c>
      <c r="AF2200" t="inlineStr">
        <is>
          <t>loan (interest rate)</t>
        </is>
      </c>
      <c r="AG2200" t="inlineStr">
        <is>
          <t>performance</t>
        </is>
      </c>
      <c r="AH2200" t="inlineStr">
        <is>
          <t>non-sensitive</t>
        </is>
      </c>
      <c r="AI2200" t="inlineStr">
        <is>
          <t>99_NCE</t>
        </is>
      </c>
      <c r="AJ2200" t="inlineStr">
        <is>
          <t>99_NCE</t>
        </is>
      </c>
      <c r="AK2200" t="str">
        <f>IF(AND($CF2200&lt;&gt;"",IFERROR(INDEX(subsample_country_map!$B:$B,MATCH($CF2200,subsample_country_map!$A:$A,0)),"")&lt;&gt;""),INDEX(subsample_country_map!$B:$B,MATCH($CF2200,subsample_country_map!$A:$A,0)),INDEX(lookup!$AA:$AA,MATCH($A2200,lookup!$A:$A,0)))</f>
        <v>99_NCE</v>
      </c>
      <c r="AL2200" t="str">
        <f>IF(AND($CF2200&lt;&gt;"",IFERROR(INDEX(subsample_country_map!$C:$C,MATCH($CF2200,subsample_country_map!$A:$A,0)),"")&lt;&gt;""),INDEX(subsample_country_map!$C:$C,MATCH($CF2200,subsample_country_map!$A:$A,0)),INDEX(lookup!$AB:$AB,MATCH($A2200,lookup!$A:$A,0)))</f>
        <v>99_NCE</v>
      </c>
      <c r="AM2200" t="str">
        <f>IF(AND($CF2200&lt;&gt;"",IFERROR(INDEX(subsample_country_map!$D:$D,MATCH($CF2200,subsample_country_map!$A:$A,0)),"")&lt;&gt;""),INDEX(subsample_country_map!$D:$D,MATCH($CF2200,subsample_country_map!$A:$A,0)),INDEX(lookup!$AC:$AC,MATCH($A2200,lookup!$A:$A,0)))</f>
        <v>99_NCE</v>
      </c>
      <c r="AN2200" t="str">
        <f>IF(AND($CF2200&lt;&gt;"",IFERROR(INDEX(subsample_country_map!$E:$E,MATCH($CF2200,subsample_country_map!$A:$A,0)),"")&lt;&gt;""),INDEX(subsample_country_map!$E:$E,MATCH($CF2200,subsample_country_map!$A:$A,0)),INDEX(lookup!$AD:$AD,MATCH($A2200,lookup!$A:$A,0)))</f>
        <v>99_NCE</v>
      </c>
      <c r="AO2200" t="str">
        <f>INDEX(lookup!$Y:$Y,MATCH($A2200,lookup!$A:$A,0))</f>
        <v>1_not published</v>
      </c>
      <c r="AP2200" t="str">
        <f>INDEX(lookup!$Z:$Z,MATCH($A2200,lookup!$A:$A,0))</f>
        <v>99_NCE</v>
      </c>
      <c r="AQ2200" t="str">
        <f>INDEX(lookup!$W:$W,MATCH($A2200,lookup!$A:$A,0))</f>
        <v>1_fin/acc/econ</v>
      </c>
      <c r="AS2200" t="inlineStr">
        <is>
          <t>staging</t>
        </is>
      </c>
      <c r="AT2200" t="inlineStr">
        <is>
          <t>good-CER</t>
        </is>
      </c>
      <c r="AU2200" t="inlineStr">
        <is>
          <t>cost</t>
        </is>
      </c>
      <c r="AV2200" t="inlineStr">
        <is>
          <t>-0.155</t>
        </is>
      </c>
      <c r="AY2200" t="inlineStr">
        <is>
          <t>0.000</t>
        </is>
      </c>
      <c r="BA2200" t="n">
        <v>5933</v>
      </c>
      <c r="BB2200" t="inlineStr">
        <is>
          <t>1</t>
        </is>
      </c>
      <c r="BC2200" t="inlineStr">
        <is>
          <t>FE</t>
        </is>
      </c>
      <c r="BD2200" t="inlineStr">
        <is>
          <t>not stated</t>
        </is>
      </c>
      <c r="BE2200" t="inlineStr">
        <is>
          <t>other:Carbon risk</t>
        </is>
      </c>
      <c r="BF2200" t="inlineStr">
        <is>
          <t>HCR (&gt;Median)</t>
        </is>
      </c>
      <c r="BI2200" t="inlineStr">
        <is>
          <t>Table 6</t>
        </is>
      </c>
      <c r="BJ2200" t="inlineStr">
        <is>
          <t>Panel A Model [4]</t>
        </is>
      </c>
      <c r="BK2200" t="inlineStr">
        <is>
          <t>57</t>
        </is>
      </c>
      <c r="BL2200" t="inlineStr">
        <is>
          <t>Eco_Index t-1 -0.155*** [0.000]</t>
        </is>
      </c>
      <c r="BM2200" t="inlineStr">
        <is>
          <t>Eco_Index t-1</t>
        </is>
      </c>
      <c r="BN2200" t="inlineStr">
        <is>
          <t>Interest Rate</t>
        </is>
      </c>
      <c r="BO2200" t="inlineStr">
        <is>
          <t>update</t>
        </is>
      </c>
      <c r="BP2200" t="inlineStr">
        <is>
          <t>Trinh et al (2024)</t>
        </is>
      </c>
      <c r="BQ2200" t="inlineStr">
        <is>
          <t>computed</t>
        </is>
      </c>
      <c r="BT2200" t="n">
        <v>0</v>
      </c>
      <c r="BU2200" t="inlineStr">
        <is>
          <t>staging_Trinh_et_al_2024.csv</t>
        </is>
      </c>
      <c r="BW2200" t="n">
        <v>2000</v>
      </c>
      <c r="BX2200" t="n">
        <v>2020</v>
      </c>
      <c r="BY2200" t="inlineStr">
        <is>
          <t>multi: G7 (US, UK, Japan, Canada, France, Italy, Germany)</t>
        </is>
      </c>
      <c r="BZ2200" t="n">
        <v>2010</v>
      </c>
      <c r="CA2200" t="n">
        <v>0.2380952380952381</v>
      </c>
      <c r="CB2200" t="n">
        <v>0</v>
      </c>
      <c r="CC2200" t="n">
        <v>1</v>
      </c>
      <c r="CD2200" t="n">
        <v>-0.09264263475065894</v>
      </c>
      <c r="CE2200" t="n">
        <v>1</v>
      </c>
    </row>
    <row r="2201">
      <c r="A2201" t="inlineStr">
        <is>
          <t>Trinh et al (2024)</t>
        </is>
      </c>
      <c r="B2201" t="n">
        <v>3506</v>
      </c>
      <c r="C2201" t="n">
        <v>-0.01775194057842871</v>
      </c>
      <c r="D2201" t="n">
        <v>2345</v>
      </c>
      <c r="E2201">
        <f>IF(ISNUMBER($BA2201),$BA2201,IF(AND(ISNUMBER($D2201),ISNUMBER($BW2201),ISNUMBER($BX2201)),$D2201*($BX2201-$BW2201+1),""))</f>
        <v>2345.0</v>
      </c>
      <c r="H2201" t="inlineStr">
        <is>
          <t>partial</t>
        </is>
      </c>
      <c r="I2201" t="inlineStr">
        <is>
          <t>p-Value available</t>
        </is>
      </c>
      <c r="J2201">
        <f>IF($BW2201&lt;&gt;"",$BW2201,"")</f>
        <v>2000.0</v>
      </c>
      <c r="K2201">
        <f>IF($BX2201&lt;&gt;"",$BX2201,"")</f>
        <v>2020.0</v>
      </c>
      <c r="L2201">
        <f>IF(AND(ISNUMBER($BW2201),ISNUMBER($BX2201)),($BW2201+$BX2201)/2,"")</f>
        <v>2010.0</v>
      </c>
      <c r="M2201">
        <f>IF($L2201&lt;&gt;"",$L2201,"")</f>
        <v>2010.0</v>
      </c>
      <c r="N2201">
        <f>IF(AND(ISNUMBER($BW2201),ISNUMBER($BX2201)),MIN(1,MAX(0,($BX2201-2016+1)/($BX2201-$BW2201+1))),"")</f>
        <v>0.2380952380952381</v>
      </c>
      <c r="O2201">
        <f>IF(AND(ISNUMBER($BW2201),ISNUMBER($BX2201)),MIN(1,MAX(0,($BX2201-2017+1)/($BX2201-$BW2201+1))),"")</f>
        <v>0.1904761904761905</v>
      </c>
      <c r="P2201">
        <f>IF(AND(ISNUMBER($BW2201),ISNUMBER($BX2201)),MIN(1,MAX(0,($BX2201-2018+1)/($BX2201-$BW2201+1))),"")</f>
        <v>0.1428571428571428</v>
      </c>
      <c r="Q2201">
        <f>IF(AND(ISNUMBER($BW2201),ISNUMBER($BX2201)),MIN(1,MAX(0,($BX2201-2019+1)/($BX2201-$BW2201+1))),"")</f>
        <v>0.09523809523809523</v>
      </c>
      <c r="R2201">
        <f>IF(AND(ISNUMBER($BW2201),ISNUMBER($BX2201)),MIN(1,MAX(0,($BX2201-2016+1)/($BX2201-$BW2201+1))),"")</f>
        <v>0.2380952380952381</v>
      </c>
      <c r="S2201">
        <f>IF($L2201&lt;&gt;"",IF($L2201&gt;=2015.5,1,0),"")</f>
        <v>0.0</v>
      </c>
      <c r="T2201">
        <f>IF($L2201&lt;&gt;"",IF($L2201&gt;=2016,1,0),"")</f>
        <v>0.0</v>
      </c>
      <c r="U2201">
        <f>IF(ISNUMBER($BX2201),IF($BX2201&gt;=2016,1,0),"")</f>
        <v>1.0</v>
      </c>
      <c r="V2201">
        <f>IF(ISNUMBER($BW2201),IF($BW2201&gt;=2016,1,0),"")</f>
        <v>0.0</v>
      </c>
      <c r="W2201" t="str">
        <f>IF(AND(ISNUMBER($BW2201),ISNUMBER($BX2201)),IF($BW2201&gt;=2016,"post-only",IF($BX2201&lt;2016,"pre-only","mixed")),"")</f>
        <v>mixed</v>
      </c>
      <c r="X2201">
        <f>IF(AND(ISNUMBER($BW2201),ISNUMBER($BX2201)),MIN(1,MAX(0,($BX2201-2017+1)/($BX2201-$BW2201+1))),"")</f>
        <v>0.1904761904761905</v>
      </c>
      <c r="Y2201">
        <f>IF(AND(ISNUMBER($BW2201),ISNUMBER($BX2201)),MIN(1,MAX(0,($BX2201-2018+1)/($BX2201-$BW2201+1))),"")</f>
        <v>0.1428571428571428</v>
      </c>
      <c r="Z2201">
        <f>IF(AND(ISNUMBER($BW2201),ISNUMBER($BX2201)),MIN(1,MAX(0,($BX2201-2019+1)/($BX2201-$BW2201+1))),"")</f>
        <v>0.09523809523809523</v>
      </c>
      <c r="AA2201">
        <f>IF(ISNUMBER($BX2201),IF($BX2201&gt;=2017,1,0),"")</f>
        <v>1.0</v>
      </c>
      <c r="AB2201">
        <f>IF(ISNUMBER($BX2201),IF($BX2201&gt;=2018,1,0),"")</f>
        <v>1.0</v>
      </c>
      <c r="AC2201">
        <f>IF(ISNUMBER($BX2201),IF($BX2201&gt;=2019,1,0),"")</f>
        <v>1.0</v>
      </c>
      <c r="AD2201">
        <f>IF($L2201&lt;&gt;"",IF($L2201&gt;2013,1,0),"")</f>
        <v>0.0</v>
      </c>
      <c r="AE2201">
        <f>IF($L2201&lt;&gt;"",1+IF($L2201&gt;2011,1,0)+IF($L2201&gt;2014,1,0),"")</f>
        <v>1.0</v>
      </c>
      <c r="AF2201" t="inlineStr">
        <is>
          <t>loan (interest rate)</t>
        </is>
      </c>
      <c r="AG2201" t="inlineStr">
        <is>
          <t>performance</t>
        </is>
      </c>
      <c r="AH2201" t="inlineStr">
        <is>
          <t>non-sensitive</t>
        </is>
      </c>
      <c r="AI2201" t="inlineStr">
        <is>
          <t>99_NCE</t>
        </is>
      </c>
      <c r="AJ2201" t="inlineStr">
        <is>
          <t>99_NCE</t>
        </is>
      </c>
      <c r="AK2201" t="str">
        <f>IF(AND($CF2201&lt;&gt;"",IFERROR(INDEX(subsample_country_map!$B:$B,MATCH($CF2201,subsample_country_map!$A:$A,0)),"")&lt;&gt;""),INDEX(subsample_country_map!$B:$B,MATCH($CF2201,subsample_country_map!$A:$A,0)),INDEX(lookup!$AA:$AA,MATCH($A2201,lookup!$A:$A,0)))</f>
        <v>99_NCE</v>
      </c>
      <c r="AL2201" t="str">
        <f>IF(AND($CF2201&lt;&gt;"",IFERROR(INDEX(subsample_country_map!$C:$C,MATCH($CF2201,subsample_country_map!$A:$A,0)),"")&lt;&gt;""),INDEX(subsample_country_map!$C:$C,MATCH($CF2201,subsample_country_map!$A:$A,0)),INDEX(lookup!$AB:$AB,MATCH($A2201,lookup!$A:$A,0)))</f>
        <v>99_NCE</v>
      </c>
      <c r="AM2201" t="str">
        <f>IF(AND($CF2201&lt;&gt;"",IFERROR(INDEX(subsample_country_map!$D:$D,MATCH($CF2201,subsample_country_map!$A:$A,0)),"")&lt;&gt;""),INDEX(subsample_country_map!$D:$D,MATCH($CF2201,subsample_country_map!$A:$A,0)),INDEX(lookup!$AC:$AC,MATCH($A2201,lookup!$A:$A,0)))</f>
        <v>99_NCE</v>
      </c>
      <c r="AN2201" t="str">
        <f>IF(AND($CF2201&lt;&gt;"",IFERROR(INDEX(subsample_country_map!$E:$E,MATCH($CF2201,subsample_country_map!$A:$A,0)),"")&lt;&gt;""),INDEX(subsample_country_map!$E:$E,MATCH($CF2201,subsample_country_map!$A:$A,0)),INDEX(lookup!$AD:$AD,MATCH($A2201,lookup!$A:$A,0)))</f>
        <v>99_NCE</v>
      </c>
      <c r="AO2201" t="str">
        <f>INDEX(lookup!$Y:$Y,MATCH($A2201,lookup!$A:$A,0))</f>
        <v>1_not published</v>
      </c>
      <c r="AP2201" t="str">
        <f>INDEX(lookup!$Z:$Z,MATCH($A2201,lookup!$A:$A,0))</f>
        <v>99_NCE</v>
      </c>
      <c r="AQ2201" t="str">
        <f>INDEX(lookup!$W:$W,MATCH($A2201,lookup!$A:$A,0))</f>
        <v>1_fin/acc/econ</v>
      </c>
      <c r="AS2201" t="inlineStr">
        <is>
          <t>staging</t>
        </is>
      </c>
      <c r="AT2201" t="inlineStr">
        <is>
          <t>good-CER</t>
        </is>
      </c>
      <c r="AU2201" t="inlineStr">
        <is>
          <t>cost</t>
        </is>
      </c>
      <c r="AV2201" t="inlineStr">
        <is>
          <t>-0.006</t>
        </is>
      </c>
      <c r="AY2201" t="inlineStr">
        <is>
          <t>0.390</t>
        </is>
      </c>
      <c r="BA2201" t="n">
        <v>2345</v>
      </c>
      <c r="BB2201" t="inlineStr">
        <is>
          <t>1</t>
        </is>
      </c>
      <c r="BC2201" t="inlineStr">
        <is>
          <t>FE</t>
        </is>
      </c>
      <c r="BD2201" t="inlineStr">
        <is>
          <t>not stated</t>
        </is>
      </c>
      <c r="BE2201" t="inlineStr">
        <is>
          <t>other:Carbon risk</t>
        </is>
      </c>
      <c r="BF2201" t="inlineStr">
        <is>
          <t>LCR (&lt;Median)</t>
        </is>
      </c>
      <c r="BI2201" t="inlineStr">
        <is>
          <t>Table 6</t>
        </is>
      </c>
      <c r="BJ2201" t="inlineStr">
        <is>
          <t>Panel A Model [5]</t>
        </is>
      </c>
      <c r="BK2201" t="inlineStr">
        <is>
          <t>57</t>
        </is>
      </c>
      <c r="BL2201" t="inlineStr">
        <is>
          <t>Eco_Score t-1 -0.006 [0.390]</t>
        </is>
      </c>
      <c r="BM2201" t="inlineStr">
        <is>
          <t>Eco_Score t-1</t>
        </is>
      </c>
      <c r="BN2201" t="inlineStr">
        <is>
          <t>COD</t>
        </is>
      </c>
      <c r="BO2201" t="inlineStr">
        <is>
          <t>update</t>
        </is>
      </c>
      <c r="BP2201" t="inlineStr">
        <is>
          <t>Trinh et al (2024)</t>
        </is>
      </c>
      <c r="BQ2201" t="inlineStr">
        <is>
          <t>computed</t>
        </is>
      </c>
      <c r="BT2201" t="n">
        <v>0</v>
      </c>
      <c r="BU2201" t="inlineStr">
        <is>
          <t>staging_Trinh_et_al_2024.csv</t>
        </is>
      </c>
      <c r="BW2201" t="n">
        <v>2000</v>
      </c>
      <c r="BX2201" t="n">
        <v>2020</v>
      </c>
      <c r="BY2201" t="inlineStr">
        <is>
          <t>multi: G7 (US, UK, Japan, Canada, France, Italy, Germany)</t>
        </is>
      </c>
      <c r="BZ2201" t="n">
        <v>2010</v>
      </c>
      <c r="CA2201" t="n">
        <v>0.2380952380952381</v>
      </c>
      <c r="CB2201" t="n">
        <v>0</v>
      </c>
      <c r="CC2201" t="n">
        <v>1</v>
      </c>
      <c r="CD2201" t="n">
        <v>-0.01775380566235131</v>
      </c>
      <c r="CE2201" t="n">
        <v>1</v>
      </c>
    </row>
    <row r="2202">
      <c r="A2202" t="inlineStr">
        <is>
          <t>Trinh et al (2024)</t>
        </is>
      </c>
      <c r="B2202" t="n">
        <v>3507</v>
      </c>
      <c r="C2202" t="n">
        <v>0.01257960383459666</v>
      </c>
      <c r="D2202" t="n">
        <v>2247</v>
      </c>
      <c r="E2202">
        <f>IF(ISNUMBER($BA2202),$BA2202,IF(AND(ISNUMBER($D2202),ISNUMBER($BW2202),ISNUMBER($BX2202)),$D2202*($BX2202-$BW2202+1),""))</f>
        <v>2247.0</v>
      </c>
      <c r="H2202" t="inlineStr">
        <is>
          <t>partial</t>
        </is>
      </c>
      <c r="I2202" t="inlineStr">
        <is>
          <t>p-Value available</t>
        </is>
      </c>
      <c r="J2202">
        <f>IF($BW2202&lt;&gt;"",$BW2202,"")</f>
        <v>2000.0</v>
      </c>
      <c r="K2202">
        <f>IF($BX2202&lt;&gt;"",$BX2202,"")</f>
        <v>2020.0</v>
      </c>
      <c r="L2202">
        <f>IF(AND(ISNUMBER($BW2202),ISNUMBER($BX2202)),($BW2202+$BX2202)/2,"")</f>
        <v>2010.0</v>
      </c>
      <c r="M2202">
        <f>IF($L2202&lt;&gt;"",$L2202,"")</f>
        <v>2010.0</v>
      </c>
      <c r="N2202">
        <f>IF(AND(ISNUMBER($BW2202),ISNUMBER($BX2202)),MIN(1,MAX(0,($BX2202-2016+1)/($BX2202-$BW2202+1))),"")</f>
        <v>0.2380952380952381</v>
      </c>
      <c r="O2202">
        <f>IF(AND(ISNUMBER($BW2202),ISNUMBER($BX2202)),MIN(1,MAX(0,($BX2202-2017+1)/($BX2202-$BW2202+1))),"")</f>
        <v>0.1904761904761905</v>
      </c>
      <c r="P2202">
        <f>IF(AND(ISNUMBER($BW2202),ISNUMBER($BX2202)),MIN(1,MAX(0,($BX2202-2018+1)/($BX2202-$BW2202+1))),"")</f>
        <v>0.1428571428571428</v>
      </c>
      <c r="Q2202">
        <f>IF(AND(ISNUMBER($BW2202),ISNUMBER($BX2202)),MIN(1,MAX(0,($BX2202-2019+1)/($BX2202-$BW2202+1))),"")</f>
        <v>0.09523809523809523</v>
      </c>
      <c r="R2202">
        <f>IF(AND(ISNUMBER($BW2202),ISNUMBER($BX2202)),MIN(1,MAX(0,($BX2202-2016+1)/($BX2202-$BW2202+1))),"")</f>
        <v>0.2380952380952381</v>
      </c>
      <c r="S2202">
        <f>IF($L2202&lt;&gt;"",IF($L2202&gt;=2015.5,1,0),"")</f>
        <v>0.0</v>
      </c>
      <c r="T2202">
        <f>IF($L2202&lt;&gt;"",IF($L2202&gt;=2016,1,0),"")</f>
        <v>0.0</v>
      </c>
      <c r="U2202">
        <f>IF(ISNUMBER($BX2202),IF($BX2202&gt;=2016,1,0),"")</f>
        <v>1.0</v>
      </c>
      <c r="V2202">
        <f>IF(ISNUMBER($BW2202),IF($BW2202&gt;=2016,1,0),"")</f>
        <v>0.0</v>
      </c>
      <c r="W2202" t="str">
        <f>IF(AND(ISNUMBER($BW2202),ISNUMBER($BX2202)),IF($BW2202&gt;=2016,"post-only",IF($BX2202&lt;2016,"pre-only","mixed")),"")</f>
        <v>mixed</v>
      </c>
      <c r="X2202">
        <f>IF(AND(ISNUMBER($BW2202),ISNUMBER($BX2202)),MIN(1,MAX(0,($BX2202-2017+1)/($BX2202-$BW2202+1))),"")</f>
        <v>0.1904761904761905</v>
      </c>
      <c r="Y2202">
        <f>IF(AND(ISNUMBER($BW2202),ISNUMBER($BX2202)),MIN(1,MAX(0,($BX2202-2018+1)/($BX2202-$BW2202+1))),"")</f>
        <v>0.1428571428571428</v>
      </c>
      <c r="Z2202">
        <f>IF(AND(ISNUMBER($BW2202),ISNUMBER($BX2202)),MIN(1,MAX(0,($BX2202-2019+1)/($BX2202-$BW2202+1))),"")</f>
        <v>0.09523809523809523</v>
      </c>
      <c r="AA2202">
        <f>IF(ISNUMBER($BX2202),IF($BX2202&gt;=2017,1,0),"")</f>
        <v>1.0</v>
      </c>
      <c r="AB2202">
        <f>IF(ISNUMBER($BX2202),IF($BX2202&gt;=2018,1,0),"")</f>
        <v>1.0</v>
      </c>
      <c r="AC2202">
        <f>IF(ISNUMBER($BX2202),IF($BX2202&gt;=2019,1,0),"")</f>
        <v>1.0</v>
      </c>
      <c r="AD2202">
        <f>IF($L2202&lt;&gt;"",IF($L2202&gt;2013,1,0),"")</f>
        <v>0.0</v>
      </c>
      <c r="AE2202">
        <f>IF($L2202&lt;&gt;"",1+IF($L2202&gt;2011,1,0)+IF($L2202&gt;2014,1,0),"")</f>
        <v>1.0</v>
      </c>
      <c r="AF2202" t="inlineStr">
        <is>
          <t>loan (interest rate)</t>
        </is>
      </c>
      <c r="AG2202" t="inlineStr">
        <is>
          <t>performance</t>
        </is>
      </c>
      <c r="AH2202" t="inlineStr">
        <is>
          <t>non-sensitive</t>
        </is>
      </c>
      <c r="AI2202" t="inlineStr">
        <is>
          <t>99_NCE</t>
        </is>
      </c>
      <c r="AJ2202" t="inlineStr">
        <is>
          <t>99_NCE</t>
        </is>
      </c>
      <c r="AK2202" t="str">
        <f>IF(AND($CF2202&lt;&gt;"",IFERROR(INDEX(subsample_country_map!$B:$B,MATCH($CF2202,subsample_country_map!$A:$A,0)),"")&lt;&gt;""),INDEX(subsample_country_map!$B:$B,MATCH($CF2202,subsample_country_map!$A:$A,0)),INDEX(lookup!$AA:$AA,MATCH($A2202,lookup!$A:$A,0)))</f>
        <v>99_NCE</v>
      </c>
      <c r="AL2202" t="str">
        <f>IF(AND($CF2202&lt;&gt;"",IFERROR(INDEX(subsample_country_map!$C:$C,MATCH($CF2202,subsample_country_map!$A:$A,0)),"")&lt;&gt;""),INDEX(subsample_country_map!$C:$C,MATCH($CF2202,subsample_country_map!$A:$A,0)),INDEX(lookup!$AB:$AB,MATCH($A2202,lookup!$A:$A,0)))</f>
        <v>99_NCE</v>
      </c>
      <c r="AM2202" t="str">
        <f>IF(AND($CF2202&lt;&gt;"",IFERROR(INDEX(subsample_country_map!$D:$D,MATCH($CF2202,subsample_country_map!$A:$A,0)),"")&lt;&gt;""),INDEX(subsample_country_map!$D:$D,MATCH($CF2202,subsample_country_map!$A:$A,0)),INDEX(lookup!$AC:$AC,MATCH($A2202,lookup!$A:$A,0)))</f>
        <v>99_NCE</v>
      </c>
      <c r="AN2202" t="str">
        <f>IF(AND($CF2202&lt;&gt;"",IFERROR(INDEX(subsample_country_map!$E:$E,MATCH($CF2202,subsample_country_map!$A:$A,0)),"")&lt;&gt;""),INDEX(subsample_country_map!$E:$E,MATCH($CF2202,subsample_country_map!$A:$A,0)),INDEX(lookup!$AD:$AD,MATCH($A2202,lookup!$A:$A,0)))</f>
        <v>99_NCE</v>
      </c>
      <c r="AO2202" t="str">
        <f>INDEX(lookup!$Y:$Y,MATCH($A2202,lookup!$A:$A,0))</f>
        <v>1_not published</v>
      </c>
      <c r="AP2202" t="str">
        <f>INDEX(lookup!$Z:$Z,MATCH($A2202,lookup!$A:$A,0))</f>
        <v>99_NCE</v>
      </c>
      <c r="AQ2202" t="str">
        <f>INDEX(lookup!$W:$W,MATCH($A2202,lookup!$A:$A,0))</f>
        <v>1_fin/acc/econ</v>
      </c>
      <c r="AS2202" t="inlineStr">
        <is>
          <t>staging</t>
        </is>
      </c>
      <c r="AT2202" t="inlineStr">
        <is>
          <t>good-CER</t>
        </is>
      </c>
      <c r="AU2202" t="inlineStr">
        <is>
          <t>cost</t>
        </is>
      </c>
      <c r="AV2202" t="inlineStr">
        <is>
          <t>0.001</t>
        </is>
      </c>
      <c r="AY2202" t="inlineStr">
        <is>
          <t>0.551</t>
        </is>
      </c>
      <c r="BA2202" t="n">
        <v>2247</v>
      </c>
      <c r="BB2202" t="inlineStr">
        <is>
          <t>1</t>
        </is>
      </c>
      <c r="BC2202" t="inlineStr">
        <is>
          <t>FE</t>
        </is>
      </c>
      <c r="BD2202" t="inlineStr">
        <is>
          <t>not stated</t>
        </is>
      </c>
      <c r="BE2202" t="inlineStr">
        <is>
          <t>other:Carbon risk</t>
        </is>
      </c>
      <c r="BF2202" t="inlineStr">
        <is>
          <t>LCR (&lt;Median)</t>
        </is>
      </c>
      <c r="BI2202" t="inlineStr">
        <is>
          <t>Table 6</t>
        </is>
      </c>
      <c r="BJ2202" t="inlineStr">
        <is>
          <t>Panel A Model [6]</t>
        </is>
      </c>
      <c r="BK2202" t="inlineStr">
        <is>
          <t>57</t>
        </is>
      </c>
      <c r="BL2202" t="inlineStr">
        <is>
          <t>Eco_Index t-1 0.001 [0.551]</t>
        </is>
      </c>
      <c r="BM2202" t="inlineStr">
        <is>
          <t>Eco_Index t-1</t>
        </is>
      </c>
      <c r="BN2202" t="inlineStr">
        <is>
          <t>COD</t>
        </is>
      </c>
      <c r="BO2202" t="inlineStr">
        <is>
          <t>update</t>
        </is>
      </c>
      <c r="BP2202" t="inlineStr">
        <is>
          <t>Trinh et al (2024)</t>
        </is>
      </c>
      <c r="BQ2202" t="inlineStr">
        <is>
          <t>computed</t>
        </is>
      </c>
      <c r="BT2202" t="n">
        <v>0</v>
      </c>
      <c r="BU2202" t="inlineStr">
        <is>
          <t>staging_Trinh_et_al_2024.csv</t>
        </is>
      </c>
      <c r="BW2202" t="n">
        <v>2000</v>
      </c>
      <c r="BX2202" t="n">
        <v>2020</v>
      </c>
      <c r="BY2202" t="inlineStr">
        <is>
          <t>multi: G7 (US, UK, Japan, Canada, France, Italy, Germany)</t>
        </is>
      </c>
      <c r="BZ2202" t="n">
        <v>2010</v>
      </c>
      <c r="CA2202" t="n">
        <v>0.2380952380952381</v>
      </c>
      <c r="CB2202" t="n">
        <v>0</v>
      </c>
      <c r="CC2202" t="n">
        <v>1</v>
      </c>
      <c r="CD2202" t="n">
        <v>0.01258026745675089</v>
      </c>
      <c r="CE2202" t="n">
        <v>1</v>
      </c>
    </row>
    <row r="2203">
      <c r="A2203" t="inlineStr">
        <is>
          <t>Trinh et al (2024)</t>
        </is>
      </c>
      <c r="B2203" t="n">
        <v>3508</v>
      </c>
      <c r="C2203" t="n">
        <v>0.01561261593484725</v>
      </c>
      <c r="D2203" t="n">
        <v>2331</v>
      </c>
      <c r="E2203">
        <f>IF(ISNUMBER($BA2203),$BA2203,IF(AND(ISNUMBER($D2203),ISNUMBER($BW2203),ISNUMBER($BX2203)),$D2203*($BX2203-$BW2203+1),""))</f>
        <v>2331.0</v>
      </c>
      <c r="H2203" t="inlineStr">
        <is>
          <t>partial</t>
        </is>
      </c>
      <c r="I2203" t="inlineStr">
        <is>
          <t>p-Value available</t>
        </is>
      </c>
      <c r="J2203">
        <f>IF($BW2203&lt;&gt;"",$BW2203,"")</f>
        <v>2000.0</v>
      </c>
      <c r="K2203">
        <f>IF($BX2203&lt;&gt;"",$BX2203,"")</f>
        <v>2020.0</v>
      </c>
      <c r="L2203">
        <f>IF(AND(ISNUMBER($BW2203),ISNUMBER($BX2203)),($BW2203+$BX2203)/2,"")</f>
        <v>2010.0</v>
      </c>
      <c r="M2203">
        <f>IF($L2203&lt;&gt;"",$L2203,"")</f>
        <v>2010.0</v>
      </c>
      <c r="N2203">
        <f>IF(AND(ISNUMBER($BW2203),ISNUMBER($BX2203)),MIN(1,MAX(0,($BX2203-2016+1)/($BX2203-$BW2203+1))),"")</f>
        <v>0.2380952380952381</v>
      </c>
      <c r="O2203">
        <f>IF(AND(ISNUMBER($BW2203),ISNUMBER($BX2203)),MIN(1,MAX(0,($BX2203-2017+1)/($BX2203-$BW2203+1))),"")</f>
        <v>0.1904761904761905</v>
      </c>
      <c r="P2203">
        <f>IF(AND(ISNUMBER($BW2203),ISNUMBER($BX2203)),MIN(1,MAX(0,($BX2203-2018+1)/($BX2203-$BW2203+1))),"")</f>
        <v>0.1428571428571428</v>
      </c>
      <c r="Q2203">
        <f>IF(AND(ISNUMBER($BW2203),ISNUMBER($BX2203)),MIN(1,MAX(0,($BX2203-2019+1)/($BX2203-$BW2203+1))),"")</f>
        <v>0.09523809523809523</v>
      </c>
      <c r="R2203">
        <f>IF(AND(ISNUMBER($BW2203),ISNUMBER($BX2203)),MIN(1,MAX(0,($BX2203-2016+1)/($BX2203-$BW2203+1))),"")</f>
        <v>0.2380952380952381</v>
      </c>
      <c r="S2203">
        <f>IF($L2203&lt;&gt;"",IF($L2203&gt;=2015.5,1,0),"")</f>
        <v>0.0</v>
      </c>
      <c r="T2203">
        <f>IF($L2203&lt;&gt;"",IF($L2203&gt;=2016,1,0),"")</f>
        <v>0.0</v>
      </c>
      <c r="U2203">
        <f>IF(ISNUMBER($BX2203),IF($BX2203&gt;=2016,1,0),"")</f>
        <v>1.0</v>
      </c>
      <c r="V2203">
        <f>IF(ISNUMBER($BW2203),IF($BW2203&gt;=2016,1,0),"")</f>
        <v>0.0</v>
      </c>
      <c r="W2203" t="str">
        <f>IF(AND(ISNUMBER($BW2203),ISNUMBER($BX2203)),IF($BW2203&gt;=2016,"post-only",IF($BX2203&lt;2016,"pre-only","mixed")),"")</f>
        <v>mixed</v>
      </c>
      <c r="X2203">
        <f>IF(AND(ISNUMBER($BW2203),ISNUMBER($BX2203)),MIN(1,MAX(0,($BX2203-2017+1)/($BX2203-$BW2203+1))),"")</f>
        <v>0.1904761904761905</v>
      </c>
      <c r="Y2203">
        <f>IF(AND(ISNUMBER($BW2203),ISNUMBER($BX2203)),MIN(1,MAX(0,($BX2203-2018+1)/($BX2203-$BW2203+1))),"")</f>
        <v>0.1428571428571428</v>
      </c>
      <c r="Z2203">
        <f>IF(AND(ISNUMBER($BW2203),ISNUMBER($BX2203)),MIN(1,MAX(0,($BX2203-2019+1)/($BX2203-$BW2203+1))),"")</f>
        <v>0.09523809523809523</v>
      </c>
      <c r="AA2203">
        <f>IF(ISNUMBER($BX2203),IF($BX2203&gt;=2017,1,0),"")</f>
        <v>1.0</v>
      </c>
      <c r="AB2203">
        <f>IF(ISNUMBER($BX2203),IF($BX2203&gt;=2018,1,0),"")</f>
        <v>1.0</v>
      </c>
      <c r="AC2203">
        <f>IF(ISNUMBER($BX2203),IF($BX2203&gt;=2019,1,0),"")</f>
        <v>1.0</v>
      </c>
      <c r="AD2203">
        <f>IF($L2203&lt;&gt;"",IF($L2203&gt;2013,1,0),"")</f>
        <v>0.0</v>
      </c>
      <c r="AE2203">
        <f>IF($L2203&lt;&gt;"",1+IF($L2203&gt;2011,1,0)+IF($L2203&gt;2014,1,0),"")</f>
        <v>1.0</v>
      </c>
      <c r="AF2203" t="inlineStr">
        <is>
          <t>loan (interest rate)</t>
        </is>
      </c>
      <c r="AG2203" t="inlineStr">
        <is>
          <t>performance</t>
        </is>
      </c>
      <c r="AH2203" t="inlineStr">
        <is>
          <t>non-sensitive</t>
        </is>
      </c>
      <c r="AI2203" t="inlineStr">
        <is>
          <t>99_NCE</t>
        </is>
      </c>
      <c r="AJ2203" t="inlineStr">
        <is>
          <t>99_NCE</t>
        </is>
      </c>
      <c r="AK2203" t="str">
        <f>IF(AND($CF2203&lt;&gt;"",IFERROR(INDEX(subsample_country_map!$B:$B,MATCH($CF2203,subsample_country_map!$A:$A,0)),"")&lt;&gt;""),INDEX(subsample_country_map!$B:$B,MATCH($CF2203,subsample_country_map!$A:$A,0)),INDEX(lookup!$AA:$AA,MATCH($A2203,lookup!$A:$A,0)))</f>
        <v>99_NCE</v>
      </c>
      <c r="AL2203" t="str">
        <f>IF(AND($CF2203&lt;&gt;"",IFERROR(INDEX(subsample_country_map!$C:$C,MATCH($CF2203,subsample_country_map!$A:$A,0)),"")&lt;&gt;""),INDEX(subsample_country_map!$C:$C,MATCH($CF2203,subsample_country_map!$A:$A,0)),INDEX(lookup!$AB:$AB,MATCH($A2203,lookup!$A:$A,0)))</f>
        <v>99_NCE</v>
      </c>
      <c r="AM2203" t="str">
        <f>IF(AND($CF2203&lt;&gt;"",IFERROR(INDEX(subsample_country_map!$D:$D,MATCH($CF2203,subsample_country_map!$A:$A,0)),"")&lt;&gt;""),INDEX(subsample_country_map!$D:$D,MATCH($CF2203,subsample_country_map!$A:$A,0)),INDEX(lookup!$AC:$AC,MATCH($A2203,lookup!$A:$A,0)))</f>
        <v>99_NCE</v>
      </c>
      <c r="AN2203" t="str">
        <f>IF(AND($CF2203&lt;&gt;"",IFERROR(INDEX(subsample_country_map!$E:$E,MATCH($CF2203,subsample_country_map!$A:$A,0)),"")&lt;&gt;""),INDEX(subsample_country_map!$E:$E,MATCH($CF2203,subsample_country_map!$A:$A,0)),INDEX(lookup!$AD:$AD,MATCH($A2203,lookup!$A:$A,0)))</f>
        <v>99_NCE</v>
      </c>
      <c r="AO2203" t="str">
        <f>INDEX(lookup!$Y:$Y,MATCH($A2203,lookup!$A:$A,0))</f>
        <v>1_not published</v>
      </c>
      <c r="AP2203" t="str">
        <f>INDEX(lookup!$Z:$Z,MATCH($A2203,lookup!$A:$A,0))</f>
        <v>99_NCE</v>
      </c>
      <c r="AQ2203" t="str">
        <f>INDEX(lookup!$W:$W,MATCH($A2203,lookup!$A:$A,0))</f>
        <v>1_fin/acc/econ</v>
      </c>
      <c r="AS2203" t="inlineStr">
        <is>
          <t>staging</t>
        </is>
      </c>
      <c r="AT2203" t="inlineStr">
        <is>
          <t>good-CER</t>
        </is>
      </c>
      <c r="AU2203" t="inlineStr">
        <is>
          <t>cost</t>
        </is>
      </c>
      <c r="AV2203" t="inlineStr">
        <is>
          <t>0.189</t>
        </is>
      </c>
      <c r="AY2203" t="inlineStr">
        <is>
          <t>0.451</t>
        </is>
      </c>
      <c r="BA2203" t="n">
        <v>2331</v>
      </c>
      <c r="BB2203" t="inlineStr">
        <is>
          <t>1</t>
        </is>
      </c>
      <c r="BC2203" t="inlineStr">
        <is>
          <t>FE</t>
        </is>
      </c>
      <c r="BD2203" t="inlineStr">
        <is>
          <t>not stated</t>
        </is>
      </c>
      <c r="BE2203" t="inlineStr">
        <is>
          <t>other:Carbon risk</t>
        </is>
      </c>
      <c r="BF2203" t="inlineStr">
        <is>
          <t>LCR (&lt;Median)</t>
        </is>
      </c>
      <c r="BI2203" t="inlineStr">
        <is>
          <t>Table 6</t>
        </is>
      </c>
      <c r="BJ2203" t="inlineStr">
        <is>
          <t>Panel A Model [7]</t>
        </is>
      </c>
      <c r="BK2203" t="inlineStr">
        <is>
          <t>57</t>
        </is>
      </c>
      <c r="BL2203" t="inlineStr">
        <is>
          <t>Eco_Score t-1 0.189 [0.451]</t>
        </is>
      </c>
      <c r="BM2203" t="inlineStr">
        <is>
          <t>Eco_Score t-1</t>
        </is>
      </c>
      <c r="BN2203" t="inlineStr">
        <is>
          <t>Interest Rate</t>
        </is>
      </c>
      <c r="BO2203" t="inlineStr">
        <is>
          <t>update</t>
        </is>
      </c>
      <c r="BP2203" t="inlineStr">
        <is>
          <t>Trinh et al (2024)</t>
        </is>
      </c>
      <c r="BQ2203" t="inlineStr">
        <is>
          <t>computed</t>
        </is>
      </c>
      <c r="BT2203" t="n">
        <v>0</v>
      </c>
      <c r="BU2203" t="inlineStr">
        <is>
          <t>staging_Trinh_et_al_2024.csv</t>
        </is>
      </c>
      <c r="BW2203" t="n">
        <v>2000</v>
      </c>
      <c r="BX2203" t="n">
        <v>2020</v>
      </c>
      <c r="BY2203" t="inlineStr">
        <is>
          <t>multi: G7 (US, UK, Japan, Canada, France, Italy, Germany)</t>
        </is>
      </c>
      <c r="BZ2203" t="n">
        <v>2010</v>
      </c>
      <c r="CA2203" t="n">
        <v>0.2380952380952381</v>
      </c>
      <c r="CB2203" t="n">
        <v>0</v>
      </c>
      <c r="CC2203" t="n">
        <v>1</v>
      </c>
      <c r="CD2203" t="n">
        <v>0.01561388466510459</v>
      </c>
      <c r="CE2203" t="n">
        <v>1</v>
      </c>
    </row>
    <row r="2204">
      <c r="A2204" t="inlineStr">
        <is>
          <t>Trinh et al (2024)</t>
        </is>
      </c>
      <c r="B2204" t="n">
        <v>3509</v>
      </c>
      <c r="C2204" t="n">
        <v>0.04675872362815916</v>
      </c>
      <c r="D2204" t="n">
        <v>2235</v>
      </c>
      <c r="E2204">
        <f>IF(ISNUMBER($BA2204),$BA2204,IF(AND(ISNUMBER($D2204),ISNUMBER($BW2204),ISNUMBER($BX2204)),$D2204*($BX2204-$BW2204+1),""))</f>
        <v>2235.0</v>
      </c>
      <c r="H2204" t="inlineStr">
        <is>
          <t>partial</t>
        </is>
      </c>
      <c r="I2204" t="inlineStr">
        <is>
          <t>p-Value available</t>
        </is>
      </c>
      <c r="J2204">
        <f>IF($BW2204&lt;&gt;"",$BW2204,"")</f>
        <v>2000.0</v>
      </c>
      <c r="K2204">
        <f>IF($BX2204&lt;&gt;"",$BX2204,"")</f>
        <v>2020.0</v>
      </c>
      <c r="L2204">
        <f>IF(AND(ISNUMBER($BW2204),ISNUMBER($BX2204)),($BW2204+$BX2204)/2,"")</f>
        <v>2010.0</v>
      </c>
      <c r="M2204">
        <f>IF($L2204&lt;&gt;"",$L2204,"")</f>
        <v>2010.0</v>
      </c>
      <c r="N2204">
        <f>IF(AND(ISNUMBER($BW2204),ISNUMBER($BX2204)),MIN(1,MAX(0,($BX2204-2016+1)/($BX2204-$BW2204+1))),"")</f>
        <v>0.2380952380952381</v>
      </c>
      <c r="O2204">
        <f>IF(AND(ISNUMBER($BW2204),ISNUMBER($BX2204)),MIN(1,MAX(0,($BX2204-2017+1)/($BX2204-$BW2204+1))),"")</f>
        <v>0.1904761904761905</v>
      </c>
      <c r="P2204">
        <f>IF(AND(ISNUMBER($BW2204),ISNUMBER($BX2204)),MIN(1,MAX(0,($BX2204-2018+1)/($BX2204-$BW2204+1))),"")</f>
        <v>0.1428571428571428</v>
      </c>
      <c r="Q2204">
        <f>IF(AND(ISNUMBER($BW2204),ISNUMBER($BX2204)),MIN(1,MAX(0,($BX2204-2019+1)/($BX2204-$BW2204+1))),"")</f>
        <v>0.09523809523809523</v>
      </c>
      <c r="R2204">
        <f>IF(AND(ISNUMBER($BW2204),ISNUMBER($BX2204)),MIN(1,MAX(0,($BX2204-2016+1)/($BX2204-$BW2204+1))),"")</f>
        <v>0.2380952380952381</v>
      </c>
      <c r="S2204">
        <f>IF($L2204&lt;&gt;"",IF($L2204&gt;=2015.5,1,0),"")</f>
        <v>0.0</v>
      </c>
      <c r="T2204">
        <f>IF($L2204&lt;&gt;"",IF($L2204&gt;=2016,1,0),"")</f>
        <v>0.0</v>
      </c>
      <c r="U2204">
        <f>IF(ISNUMBER($BX2204),IF($BX2204&gt;=2016,1,0),"")</f>
        <v>1.0</v>
      </c>
      <c r="V2204">
        <f>IF(ISNUMBER($BW2204),IF($BW2204&gt;=2016,1,0),"")</f>
        <v>0.0</v>
      </c>
      <c r="W2204" t="str">
        <f>IF(AND(ISNUMBER($BW2204),ISNUMBER($BX2204)),IF($BW2204&gt;=2016,"post-only",IF($BX2204&lt;2016,"pre-only","mixed")),"")</f>
        <v>mixed</v>
      </c>
      <c r="X2204">
        <f>IF(AND(ISNUMBER($BW2204),ISNUMBER($BX2204)),MIN(1,MAX(0,($BX2204-2017+1)/($BX2204-$BW2204+1))),"")</f>
        <v>0.1904761904761905</v>
      </c>
      <c r="Y2204">
        <f>IF(AND(ISNUMBER($BW2204),ISNUMBER($BX2204)),MIN(1,MAX(0,($BX2204-2018+1)/($BX2204-$BW2204+1))),"")</f>
        <v>0.1428571428571428</v>
      </c>
      <c r="Z2204">
        <f>IF(AND(ISNUMBER($BW2204),ISNUMBER($BX2204)),MIN(1,MAX(0,($BX2204-2019+1)/($BX2204-$BW2204+1))),"")</f>
        <v>0.09523809523809523</v>
      </c>
      <c r="AA2204">
        <f>IF(ISNUMBER($BX2204),IF($BX2204&gt;=2017,1,0),"")</f>
        <v>1.0</v>
      </c>
      <c r="AB2204">
        <f>IF(ISNUMBER($BX2204),IF($BX2204&gt;=2018,1,0),"")</f>
        <v>1.0</v>
      </c>
      <c r="AC2204">
        <f>IF(ISNUMBER($BX2204),IF($BX2204&gt;=2019,1,0),"")</f>
        <v>1.0</v>
      </c>
      <c r="AD2204">
        <f>IF($L2204&lt;&gt;"",IF($L2204&gt;2013,1,0),"")</f>
        <v>0.0</v>
      </c>
      <c r="AE2204">
        <f>IF($L2204&lt;&gt;"",1+IF($L2204&gt;2011,1,0)+IF($L2204&gt;2014,1,0),"")</f>
        <v>1.0</v>
      </c>
      <c r="AF2204" t="inlineStr">
        <is>
          <t>loan (interest rate)</t>
        </is>
      </c>
      <c r="AG2204" t="inlineStr">
        <is>
          <t>performance</t>
        </is>
      </c>
      <c r="AH2204" t="inlineStr">
        <is>
          <t>non-sensitive</t>
        </is>
      </c>
      <c r="AI2204" t="inlineStr">
        <is>
          <t>99_NCE</t>
        </is>
      </c>
      <c r="AJ2204" t="inlineStr">
        <is>
          <t>99_NCE</t>
        </is>
      </c>
      <c r="AK2204" t="str">
        <f>IF(AND($CF2204&lt;&gt;"",IFERROR(INDEX(subsample_country_map!$B:$B,MATCH($CF2204,subsample_country_map!$A:$A,0)),"")&lt;&gt;""),INDEX(subsample_country_map!$B:$B,MATCH($CF2204,subsample_country_map!$A:$A,0)),INDEX(lookup!$AA:$AA,MATCH($A2204,lookup!$A:$A,0)))</f>
        <v>99_NCE</v>
      </c>
      <c r="AL2204" t="str">
        <f>IF(AND($CF2204&lt;&gt;"",IFERROR(INDEX(subsample_country_map!$C:$C,MATCH($CF2204,subsample_country_map!$A:$A,0)),"")&lt;&gt;""),INDEX(subsample_country_map!$C:$C,MATCH($CF2204,subsample_country_map!$A:$A,0)),INDEX(lookup!$AB:$AB,MATCH($A2204,lookup!$A:$A,0)))</f>
        <v>99_NCE</v>
      </c>
      <c r="AM2204" t="str">
        <f>IF(AND($CF2204&lt;&gt;"",IFERROR(INDEX(subsample_country_map!$D:$D,MATCH($CF2204,subsample_country_map!$A:$A,0)),"")&lt;&gt;""),INDEX(subsample_country_map!$D:$D,MATCH($CF2204,subsample_country_map!$A:$A,0)),INDEX(lookup!$AC:$AC,MATCH($A2204,lookup!$A:$A,0)))</f>
        <v>99_NCE</v>
      </c>
      <c r="AN2204" t="str">
        <f>IF(AND($CF2204&lt;&gt;"",IFERROR(INDEX(subsample_country_map!$E:$E,MATCH($CF2204,subsample_country_map!$A:$A,0)),"")&lt;&gt;""),INDEX(subsample_country_map!$E:$E,MATCH($CF2204,subsample_country_map!$A:$A,0)),INDEX(lookup!$AD:$AD,MATCH($A2204,lookup!$A:$A,0)))</f>
        <v>99_NCE</v>
      </c>
      <c r="AO2204" t="str">
        <f>INDEX(lookup!$Y:$Y,MATCH($A2204,lookup!$A:$A,0))</f>
        <v>1_not published</v>
      </c>
      <c r="AP2204" t="str">
        <f>INDEX(lookup!$Z:$Z,MATCH($A2204,lookup!$A:$A,0))</f>
        <v>99_NCE</v>
      </c>
      <c r="AQ2204" t="str">
        <f>INDEX(lookup!$W:$W,MATCH($A2204,lookup!$A:$A,0))</f>
        <v>1_fin/acc/econ</v>
      </c>
      <c r="AS2204" t="inlineStr">
        <is>
          <t>staging</t>
        </is>
      </c>
      <c r="AT2204" t="inlineStr">
        <is>
          <t>good-CER</t>
        </is>
      </c>
      <c r="AU2204" t="inlineStr">
        <is>
          <t>cost</t>
        </is>
      </c>
      <c r="AV2204" t="inlineStr">
        <is>
          <t>0.156</t>
        </is>
      </c>
      <c r="AY2204" t="inlineStr">
        <is>
          <t>0.027</t>
        </is>
      </c>
      <c r="BA2204" t="n">
        <v>2235</v>
      </c>
      <c r="BB2204" t="inlineStr">
        <is>
          <t>1</t>
        </is>
      </c>
      <c r="BC2204" t="inlineStr">
        <is>
          <t>FE</t>
        </is>
      </c>
      <c r="BD2204" t="inlineStr">
        <is>
          <t>not stated</t>
        </is>
      </c>
      <c r="BE2204" t="inlineStr">
        <is>
          <t>other:Carbon risk</t>
        </is>
      </c>
      <c r="BF2204" t="inlineStr">
        <is>
          <t>LCR (&lt;Median)</t>
        </is>
      </c>
      <c r="BI2204" t="inlineStr">
        <is>
          <t>Table 6</t>
        </is>
      </c>
      <c r="BJ2204" t="inlineStr">
        <is>
          <t>Panel A Model [8]</t>
        </is>
      </c>
      <c r="BK2204" t="inlineStr">
        <is>
          <t>57</t>
        </is>
      </c>
      <c r="BL2204" t="inlineStr">
        <is>
          <t>Eco_Index t-1 0.156** [0.027]</t>
        </is>
      </c>
      <c r="BM2204" t="inlineStr">
        <is>
          <t>Eco_Index t-1</t>
        </is>
      </c>
      <c r="BN2204" t="inlineStr">
        <is>
          <t>Interest Rate</t>
        </is>
      </c>
      <c r="BO2204" t="inlineStr">
        <is>
          <t>update</t>
        </is>
      </c>
      <c r="BP2204" t="inlineStr">
        <is>
          <t>Trinh et al (2024)</t>
        </is>
      </c>
      <c r="BQ2204" t="inlineStr">
        <is>
          <t>computed</t>
        </is>
      </c>
      <c r="BT2204" t="n">
        <v>0</v>
      </c>
      <c r="BU2204" t="inlineStr">
        <is>
          <t>staging_Trinh_et_al_2024.csv</t>
        </is>
      </c>
      <c r="BW2204" t="n">
        <v>2000</v>
      </c>
      <c r="BX2204" t="n">
        <v>2020</v>
      </c>
      <c r="BY2204" t="inlineStr">
        <is>
          <t>multi: G7 (US, UK, Japan, Canada, France, Italy, Germany)</t>
        </is>
      </c>
      <c r="BZ2204" t="n">
        <v>2010</v>
      </c>
      <c r="CA2204" t="n">
        <v>0.2380952380952381</v>
      </c>
      <c r="CB2204" t="n">
        <v>0</v>
      </c>
      <c r="CC2204" t="n">
        <v>1</v>
      </c>
      <c r="CD2204" t="n">
        <v>0.04679284582031838</v>
      </c>
      <c r="CE2204" t="n">
        <v>1</v>
      </c>
    </row>
    <row r="2205">
      <c r="A2205" t="inlineStr">
        <is>
          <t>Trinh et al (2024)</t>
        </is>
      </c>
      <c r="B2205" t="n">
        <v>3510</v>
      </c>
      <c r="C2205" t="n">
        <v>-0.03695513326233871</v>
      </c>
      <c r="D2205" t="n">
        <v>4993</v>
      </c>
      <c r="E2205">
        <f>IF(ISNUMBER($BA2205),$BA2205,IF(AND(ISNUMBER($D2205),ISNUMBER($BW2205),ISNUMBER($BX2205)),$D2205*($BX2205-$BW2205+1),""))</f>
        <v>4993.0</v>
      </c>
      <c r="H2205" t="inlineStr">
        <is>
          <t>partial</t>
        </is>
      </c>
      <c r="I2205" t="inlineStr">
        <is>
          <t>p-Value available</t>
        </is>
      </c>
      <c r="J2205">
        <f>IF($BW2205&lt;&gt;"",$BW2205,"")</f>
        <v>2000.0</v>
      </c>
      <c r="K2205">
        <f>IF($BX2205&lt;&gt;"",$BX2205,"")</f>
        <v>2020.0</v>
      </c>
      <c r="L2205">
        <f>IF(AND(ISNUMBER($BW2205),ISNUMBER($BX2205)),($BW2205+$BX2205)/2,"")</f>
        <v>2010.0</v>
      </c>
      <c r="M2205">
        <f>IF($L2205&lt;&gt;"",$L2205,"")</f>
        <v>2010.0</v>
      </c>
      <c r="N2205">
        <f>IF(AND(ISNUMBER($BW2205),ISNUMBER($BX2205)),MIN(1,MAX(0,($BX2205-2016+1)/($BX2205-$BW2205+1))),"")</f>
        <v>0.2380952380952381</v>
      </c>
      <c r="O2205">
        <f>IF(AND(ISNUMBER($BW2205),ISNUMBER($BX2205)),MIN(1,MAX(0,($BX2205-2017+1)/($BX2205-$BW2205+1))),"")</f>
        <v>0.1904761904761905</v>
      </c>
      <c r="P2205">
        <f>IF(AND(ISNUMBER($BW2205),ISNUMBER($BX2205)),MIN(1,MAX(0,($BX2205-2018+1)/($BX2205-$BW2205+1))),"")</f>
        <v>0.1428571428571428</v>
      </c>
      <c r="Q2205">
        <f>IF(AND(ISNUMBER($BW2205),ISNUMBER($BX2205)),MIN(1,MAX(0,($BX2205-2019+1)/($BX2205-$BW2205+1))),"")</f>
        <v>0.09523809523809523</v>
      </c>
      <c r="R2205">
        <f>IF(AND(ISNUMBER($BW2205),ISNUMBER($BX2205)),MIN(1,MAX(0,($BX2205-2016+1)/($BX2205-$BW2205+1))),"")</f>
        <v>0.2380952380952381</v>
      </c>
      <c r="S2205">
        <f>IF($L2205&lt;&gt;"",IF($L2205&gt;=2015.5,1,0),"")</f>
        <v>0.0</v>
      </c>
      <c r="T2205">
        <f>IF($L2205&lt;&gt;"",IF($L2205&gt;=2016,1,0),"")</f>
        <v>0.0</v>
      </c>
      <c r="U2205">
        <f>IF(ISNUMBER($BX2205),IF($BX2205&gt;=2016,1,0),"")</f>
        <v>1.0</v>
      </c>
      <c r="V2205">
        <f>IF(ISNUMBER($BW2205),IF($BW2205&gt;=2016,1,0),"")</f>
        <v>0.0</v>
      </c>
      <c r="W2205" t="str">
        <f>IF(AND(ISNUMBER($BW2205),ISNUMBER($BX2205)),IF($BW2205&gt;=2016,"post-only",IF($BX2205&lt;2016,"pre-only","mixed")),"")</f>
        <v>mixed</v>
      </c>
      <c r="X2205">
        <f>IF(AND(ISNUMBER($BW2205),ISNUMBER($BX2205)),MIN(1,MAX(0,($BX2205-2017+1)/($BX2205-$BW2205+1))),"")</f>
        <v>0.1904761904761905</v>
      </c>
      <c r="Y2205">
        <f>IF(AND(ISNUMBER($BW2205),ISNUMBER($BX2205)),MIN(1,MAX(0,($BX2205-2018+1)/($BX2205-$BW2205+1))),"")</f>
        <v>0.1428571428571428</v>
      </c>
      <c r="Z2205">
        <f>IF(AND(ISNUMBER($BW2205),ISNUMBER($BX2205)),MIN(1,MAX(0,($BX2205-2019+1)/($BX2205-$BW2205+1))),"")</f>
        <v>0.09523809523809523</v>
      </c>
      <c r="AA2205">
        <f>IF(ISNUMBER($BX2205),IF($BX2205&gt;=2017,1,0),"")</f>
        <v>1.0</v>
      </c>
      <c r="AB2205">
        <f>IF(ISNUMBER($BX2205),IF($BX2205&gt;=2018,1,0),"")</f>
        <v>1.0</v>
      </c>
      <c r="AC2205">
        <f>IF(ISNUMBER($BX2205),IF($BX2205&gt;=2019,1,0),"")</f>
        <v>1.0</v>
      </c>
      <c r="AD2205">
        <f>IF($L2205&lt;&gt;"",IF($L2205&gt;2013,1,0),"")</f>
        <v>0.0</v>
      </c>
      <c r="AE2205">
        <f>IF($L2205&lt;&gt;"",1+IF($L2205&gt;2011,1,0)+IF($L2205&gt;2014,1,0),"")</f>
        <v>1.0</v>
      </c>
      <c r="AF2205" t="inlineStr">
        <is>
          <t>loan (interest rate)</t>
        </is>
      </c>
      <c r="AG2205" t="inlineStr">
        <is>
          <t>performance</t>
        </is>
      </c>
      <c r="AH2205" t="inlineStr">
        <is>
          <t>non-sensitive</t>
        </is>
      </c>
      <c r="AI2205" t="inlineStr">
        <is>
          <t>99_NCE</t>
        </is>
      </c>
      <c r="AJ2205" t="inlineStr">
        <is>
          <t>99_NCE</t>
        </is>
      </c>
      <c r="AK2205" t="str">
        <f>IF(AND($CF2205&lt;&gt;"",IFERROR(INDEX(subsample_country_map!$B:$B,MATCH($CF2205,subsample_country_map!$A:$A,0)),"")&lt;&gt;""),INDEX(subsample_country_map!$B:$B,MATCH($CF2205,subsample_country_map!$A:$A,0)),INDEX(lookup!$AA:$AA,MATCH($A2205,lookup!$A:$A,0)))</f>
        <v>99_NCE</v>
      </c>
      <c r="AL2205" t="str">
        <f>IF(AND($CF2205&lt;&gt;"",IFERROR(INDEX(subsample_country_map!$C:$C,MATCH($CF2205,subsample_country_map!$A:$A,0)),"")&lt;&gt;""),INDEX(subsample_country_map!$C:$C,MATCH($CF2205,subsample_country_map!$A:$A,0)),INDEX(lookup!$AB:$AB,MATCH($A2205,lookup!$A:$A,0)))</f>
        <v>99_NCE</v>
      </c>
      <c r="AM2205" t="str">
        <f>IF(AND($CF2205&lt;&gt;"",IFERROR(INDEX(subsample_country_map!$D:$D,MATCH($CF2205,subsample_country_map!$A:$A,0)),"")&lt;&gt;""),INDEX(subsample_country_map!$D:$D,MATCH($CF2205,subsample_country_map!$A:$A,0)),INDEX(lookup!$AC:$AC,MATCH($A2205,lookup!$A:$A,0)))</f>
        <v>99_NCE</v>
      </c>
      <c r="AN2205" t="str">
        <f>IF(AND($CF2205&lt;&gt;"",IFERROR(INDEX(subsample_country_map!$E:$E,MATCH($CF2205,subsample_country_map!$A:$A,0)),"")&lt;&gt;""),INDEX(subsample_country_map!$E:$E,MATCH($CF2205,subsample_country_map!$A:$A,0)),INDEX(lookup!$AD:$AD,MATCH($A2205,lookup!$A:$A,0)))</f>
        <v>99_NCE</v>
      </c>
      <c r="AO2205" t="str">
        <f>INDEX(lookup!$Y:$Y,MATCH($A2205,lookup!$A:$A,0))</f>
        <v>1_not published</v>
      </c>
      <c r="AP2205" t="str">
        <f>INDEX(lookup!$Z:$Z,MATCH($A2205,lookup!$A:$A,0))</f>
        <v>99_NCE</v>
      </c>
      <c r="AQ2205" t="str">
        <f>INDEX(lookup!$W:$W,MATCH($A2205,lookup!$A:$A,0))</f>
        <v>1_fin/acc/econ</v>
      </c>
      <c r="AS2205" t="inlineStr">
        <is>
          <t>staging</t>
        </is>
      </c>
      <c r="AT2205" t="inlineStr">
        <is>
          <t>good-CER</t>
        </is>
      </c>
      <c r="AU2205" t="inlineStr">
        <is>
          <t>cost</t>
        </is>
      </c>
      <c r="AV2205" t="inlineStr">
        <is>
          <t>-0.012</t>
        </is>
      </c>
      <c r="AY2205" t="inlineStr">
        <is>
          <t>0.009</t>
        </is>
      </c>
      <c r="BA2205" t="n">
        <v>4993</v>
      </c>
      <c r="BB2205" t="inlineStr">
        <is>
          <t>1</t>
        </is>
      </c>
      <c r="BC2205" t="inlineStr">
        <is>
          <t>FE</t>
        </is>
      </c>
      <c r="BD2205" t="inlineStr">
        <is>
          <t>not stated</t>
        </is>
      </c>
      <c r="BE2205" t="inlineStr">
        <is>
          <t>other:Carbon risk</t>
        </is>
      </c>
      <c r="BF2205" t="inlineStr">
        <is>
          <t>HCR (Q4 Carbon risk)</t>
        </is>
      </c>
      <c r="BI2205" t="inlineStr">
        <is>
          <t>Table 6</t>
        </is>
      </c>
      <c r="BJ2205" t="inlineStr">
        <is>
          <t>Panel B Model [1]</t>
        </is>
      </c>
      <c r="BK2205" t="inlineStr">
        <is>
          <t>57</t>
        </is>
      </c>
      <c r="BL2205" t="inlineStr">
        <is>
          <t>Eco_Score t-1 -0.012*** [0.009]</t>
        </is>
      </c>
      <c r="BM2205" t="inlineStr">
        <is>
          <t>Eco_Score t-1</t>
        </is>
      </c>
      <c r="BN2205" t="inlineStr">
        <is>
          <t>COD</t>
        </is>
      </c>
      <c r="BO2205" t="inlineStr">
        <is>
          <t>update</t>
        </is>
      </c>
      <c r="BP2205" t="inlineStr">
        <is>
          <t>Trinh et al (2024)</t>
        </is>
      </c>
      <c r="BQ2205" t="inlineStr">
        <is>
          <t>computed</t>
        </is>
      </c>
      <c r="BT2205" t="n">
        <v>0</v>
      </c>
      <c r="BU2205" t="inlineStr">
        <is>
          <t>staging_Trinh_et_al_2024.csv</t>
        </is>
      </c>
      <c r="BW2205" t="n">
        <v>2000</v>
      </c>
      <c r="BX2205" t="n">
        <v>2020</v>
      </c>
      <c r="BY2205" t="inlineStr">
        <is>
          <t>multi: G7 (US, UK, Japan, Canada, France, Italy, Germany)</t>
        </is>
      </c>
      <c r="BZ2205" t="n">
        <v>2010</v>
      </c>
      <c r="CA2205" t="n">
        <v>0.2380952380952381</v>
      </c>
      <c r="CB2205" t="n">
        <v>0</v>
      </c>
      <c r="CC2205" t="n">
        <v>1</v>
      </c>
      <c r="CD2205" t="n">
        <v>-0.03697197004592886</v>
      </c>
      <c r="CE2205" t="n">
        <v>1</v>
      </c>
    </row>
    <row r="2206">
      <c r="A2206" t="inlineStr">
        <is>
          <t>Trinh et al (2024)</t>
        </is>
      </c>
      <c r="B2206" t="n">
        <v>3511</v>
      </c>
      <c r="C2206" t="n">
        <v>-0.0388321150973818</v>
      </c>
      <c r="D2206" t="n">
        <v>4820</v>
      </c>
      <c r="E2206">
        <f>IF(ISNUMBER($BA2206),$BA2206,IF(AND(ISNUMBER($D2206),ISNUMBER($BW2206),ISNUMBER($BX2206)),$D2206*($BX2206-$BW2206+1),""))</f>
        <v>4820.0</v>
      </c>
      <c r="H2206" t="inlineStr">
        <is>
          <t>partial</t>
        </is>
      </c>
      <c r="I2206" t="inlineStr">
        <is>
          <t>p-Value available</t>
        </is>
      </c>
      <c r="J2206">
        <f>IF($BW2206&lt;&gt;"",$BW2206,"")</f>
        <v>2000.0</v>
      </c>
      <c r="K2206">
        <f>IF($BX2206&lt;&gt;"",$BX2206,"")</f>
        <v>2020.0</v>
      </c>
      <c r="L2206">
        <f>IF(AND(ISNUMBER($BW2206),ISNUMBER($BX2206)),($BW2206+$BX2206)/2,"")</f>
        <v>2010.0</v>
      </c>
      <c r="M2206">
        <f>IF($L2206&lt;&gt;"",$L2206,"")</f>
        <v>2010.0</v>
      </c>
      <c r="N2206">
        <f>IF(AND(ISNUMBER($BW2206),ISNUMBER($BX2206)),MIN(1,MAX(0,($BX2206-2016+1)/($BX2206-$BW2206+1))),"")</f>
        <v>0.2380952380952381</v>
      </c>
      <c r="O2206">
        <f>IF(AND(ISNUMBER($BW2206),ISNUMBER($BX2206)),MIN(1,MAX(0,($BX2206-2017+1)/($BX2206-$BW2206+1))),"")</f>
        <v>0.1904761904761905</v>
      </c>
      <c r="P2206">
        <f>IF(AND(ISNUMBER($BW2206),ISNUMBER($BX2206)),MIN(1,MAX(0,($BX2206-2018+1)/($BX2206-$BW2206+1))),"")</f>
        <v>0.1428571428571428</v>
      </c>
      <c r="Q2206">
        <f>IF(AND(ISNUMBER($BW2206),ISNUMBER($BX2206)),MIN(1,MAX(0,($BX2206-2019+1)/($BX2206-$BW2206+1))),"")</f>
        <v>0.09523809523809523</v>
      </c>
      <c r="R2206">
        <f>IF(AND(ISNUMBER($BW2206),ISNUMBER($BX2206)),MIN(1,MAX(0,($BX2206-2016+1)/($BX2206-$BW2206+1))),"")</f>
        <v>0.2380952380952381</v>
      </c>
      <c r="S2206">
        <f>IF($L2206&lt;&gt;"",IF($L2206&gt;=2015.5,1,0),"")</f>
        <v>0.0</v>
      </c>
      <c r="T2206">
        <f>IF($L2206&lt;&gt;"",IF($L2206&gt;=2016,1,0),"")</f>
        <v>0.0</v>
      </c>
      <c r="U2206">
        <f>IF(ISNUMBER($BX2206),IF($BX2206&gt;=2016,1,0),"")</f>
        <v>1.0</v>
      </c>
      <c r="V2206">
        <f>IF(ISNUMBER($BW2206),IF($BW2206&gt;=2016,1,0),"")</f>
        <v>0.0</v>
      </c>
      <c r="W2206" t="str">
        <f>IF(AND(ISNUMBER($BW2206),ISNUMBER($BX2206)),IF($BW2206&gt;=2016,"post-only",IF($BX2206&lt;2016,"pre-only","mixed")),"")</f>
        <v>mixed</v>
      </c>
      <c r="X2206">
        <f>IF(AND(ISNUMBER($BW2206),ISNUMBER($BX2206)),MIN(1,MAX(0,($BX2206-2017+1)/($BX2206-$BW2206+1))),"")</f>
        <v>0.1904761904761905</v>
      </c>
      <c r="Y2206">
        <f>IF(AND(ISNUMBER($BW2206),ISNUMBER($BX2206)),MIN(1,MAX(0,($BX2206-2018+1)/($BX2206-$BW2206+1))),"")</f>
        <v>0.1428571428571428</v>
      </c>
      <c r="Z2206">
        <f>IF(AND(ISNUMBER($BW2206),ISNUMBER($BX2206)),MIN(1,MAX(0,($BX2206-2019+1)/($BX2206-$BW2206+1))),"")</f>
        <v>0.09523809523809523</v>
      </c>
      <c r="AA2206">
        <f>IF(ISNUMBER($BX2206),IF($BX2206&gt;=2017,1,0),"")</f>
        <v>1.0</v>
      </c>
      <c r="AB2206">
        <f>IF(ISNUMBER($BX2206),IF($BX2206&gt;=2018,1,0),"")</f>
        <v>1.0</v>
      </c>
      <c r="AC2206">
        <f>IF(ISNUMBER($BX2206),IF($BX2206&gt;=2019,1,0),"")</f>
        <v>1.0</v>
      </c>
      <c r="AD2206">
        <f>IF($L2206&lt;&gt;"",IF($L2206&gt;2013,1,0),"")</f>
        <v>0.0</v>
      </c>
      <c r="AE2206">
        <f>IF($L2206&lt;&gt;"",1+IF($L2206&gt;2011,1,0)+IF($L2206&gt;2014,1,0),"")</f>
        <v>1.0</v>
      </c>
      <c r="AF2206" t="inlineStr">
        <is>
          <t>loan (interest rate)</t>
        </is>
      </c>
      <c r="AG2206" t="inlineStr">
        <is>
          <t>performance</t>
        </is>
      </c>
      <c r="AH2206" t="inlineStr">
        <is>
          <t>non-sensitive</t>
        </is>
      </c>
      <c r="AI2206" t="inlineStr">
        <is>
          <t>99_NCE</t>
        </is>
      </c>
      <c r="AJ2206" t="inlineStr">
        <is>
          <t>99_NCE</t>
        </is>
      </c>
      <c r="AK2206" t="str">
        <f>IF(AND($CF2206&lt;&gt;"",IFERROR(INDEX(subsample_country_map!$B:$B,MATCH($CF2206,subsample_country_map!$A:$A,0)),"")&lt;&gt;""),INDEX(subsample_country_map!$B:$B,MATCH($CF2206,subsample_country_map!$A:$A,0)),INDEX(lookup!$AA:$AA,MATCH($A2206,lookup!$A:$A,0)))</f>
        <v>99_NCE</v>
      </c>
      <c r="AL2206" t="str">
        <f>IF(AND($CF2206&lt;&gt;"",IFERROR(INDEX(subsample_country_map!$C:$C,MATCH($CF2206,subsample_country_map!$A:$A,0)),"")&lt;&gt;""),INDEX(subsample_country_map!$C:$C,MATCH($CF2206,subsample_country_map!$A:$A,0)),INDEX(lookup!$AB:$AB,MATCH($A2206,lookup!$A:$A,0)))</f>
        <v>99_NCE</v>
      </c>
      <c r="AM2206" t="str">
        <f>IF(AND($CF2206&lt;&gt;"",IFERROR(INDEX(subsample_country_map!$D:$D,MATCH($CF2206,subsample_country_map!$A:$A,0)),"")&lt;&gt;""),INDEX(subsample_country_map!$D:$D,MATCH($CF2206,subsample_country_map!$A:$A,0)),INDEX(lookup!$AC:$AC,MATCH($A2206,lookup!$A:$A,0)))</f>
        <v>99_NCE</v>
      </c>
      <c r="AN2206" t="str">
        <f>IF(AND($CF2206&lt;&gt;"",IFERROR(INDEX(subsample_country_map!$E:$E,MATCH($CF2206,subsample_country_map!$A:$A,0)),"")&lt;&gt;""),INDEX(subsample_country_map!$E:$E,MATCH($CF2206,subsample_country_map!$A:$A,0)),INDEX(lookup!$AD:$AD,MATCH($A2206,lookup!$A:$A,0)))</f>
        <v>99_NCE</v>
      </c>
      <c r="AO2206" t="str">
        <f>INDEX(lookup!$Y:$Y,MATCH($A2206,lookup!$A:$A,0))</f>
        <v>1_not published</v>
      </c>
      <c r="AP2206" t="str">
        <f>INDEX(lookup!$Z:$Z,MATCH($A2206,lookup!$A:$A,0))</f>
        <v>99_NCE</v>
      </c>
      <c r="AQ2206" t="str">
        <f>INDEX(lookup!$W:$W,MATCH($A2206,lookup!$A:$A,0))</f>
        <v>1_fin/acc/econ</v>
      </c>
      <c r="AS2206" t="inlineStr">
        <is>
          <t>staging</t>
        </is>
      </c>
      <c r="AT2206" t="inlineStr">
        <is>
          <t>good-CER</t>
        </is>
      </c>
      <c r="AU2206" t="inlineStr">
        <is>
          <t>cost</t>
        </is>
      </c>
      <c r="AV2206" t="inlineStr">
        <is>
          <t>-0.003</t>
        </is>
      </c>
      <c r="AY2206" t="inlineStr">
        <is>
          <t>0.007</t>
        </is>
      </c>
      <c r="BA2206" t="n">
        <v>4820</v>
      </c>
      <c r="BB2206" t="inlineStr">
        <is>
          <t>1</t>
        </is>
      </c>
      <c r="BC2206" t="inlineStr">
        <is>
          <t>FE</t>
        </is>
      </c>
      <c r="BD2206" t="inlineStr">
        <is>
          <t>not stated</t>
        </is>
      </c>
      <c r="BE2206" t="inlineStr">
        <is>
          <t>other:Carbon risk</t>
        </is>
      </c>
      <c r="BF2206" t="inlineStr">
        <is>
          <t>HCR (Q4 Carbon risk)</t>
        </is>
      </c>
      <c r="BI2206" t="inlineStr">
        <is>
          <t>Table 6</t>
        </is>
      </c>
      <c r="BJ2206" t="inlineStr">
        <is>
          <t>Panel B Model [2]</t>
        </is>
      </c>
      <c r="BK2206" t="inlineStr">
        <is>
          <t>57</t>
        </is>
      </c>
      <c r="BL2206" t="inlineStr">
        <is>
          <t>Eco_Index t-1 -0.003*** [0.007]</t>
        </is>
      </c>
      <c r="BM2206" t="inlineStr">
        <is>
          <t>Eco_Index t-1</t>
        </is>
      </c>
      <c r="BN2206" t="inlineStr">
        <is>
          <t>COD</t>
        </is>
      </c>
      <c r="BO2206" t="inlineStr">
        <is>
          <t>update</t>
        </is>
      </c>
      <c r="BP2206" t="inlineStr">
        <is>
          <t>Trinh et al (2024)</t>
        </is>
      </c>
      <c r="BQ2206" t="inlineStr">
        <is>
          <t>computed</t>
        </is>
      </c>
      <c r="BT2206" t="n">
        <v>0</v>
      </c>
      <c r="BU2206" t="inlineStr">
        <is>
          <t>staging_Trinh_et_al_2024.csv</t>
        </is>
      </c>
      <c r="BW2206" t="n">
        <v>2000</v>
      </c>
      <c r="BX2206" t="n">
        <v>2020</v>
      </c>
      <c r="BY2206" t="inlineStr">
        <is>
          <t>multi: G7 (US, UK, Japan, Canada, France, Italy, Germany)</t>
        </is>
      </c>
      <c r="BZ2206" t="n">
        <v>2010</v>
      </c>
      <c r="CA2206" t="n">
        <v>0.2380952380952381</v>
      </c>
      <c r="CB2206" t="n">
        <v>0</v>
      </c>
      <c r="CC2206" t="n">
        <v>1</v>
      </c>
      <c r="CD2206" t="n">
        <v>-0.03885165152091698</v>
      </c>
      <c r="CE2206" t="n">
        <v>1</v>
      </c>
    </row>
    <row r="2207">
      <c r="A2207" t="inlineStr">
        <is>
          <t>Trinh et al (2024)</t>
        </is>
      </c>
      <c r="B2207" t="n">
        <v>3512</v>
      </c>
      <c r="C2207" t="n">
        <v>-0.04379333416826817</v>
      </c>
      <c r="D2207" t="n">
        <v>4975</v>
      </c>
      <c r="E2207">
        <f>IF(ISNUMBER($BA2207),$BA2207,IF(AND(ISNUMBER($D2207),ISNUMBER($BW2207),ISNUMBER($BX2207)),$D2207*($BX2207-$BW2207+1),""))</f>
        <v>4975.0</v>
      </c>
      <c r="H2207" t="inlineStr">
        <is>
          <t>partial</t>
        </is>
      </c>
      <c r="I2207" t="inlineStr">
        <is>
          <t>p-Value available</t>
        </is>
      </c>
      <c r="J2207">
        <f>IF($BW2207&lt;&gt;"",$BW2207,"")</f>
        <v>2000.0</v>
      </c>
      <c r="K2207">
        <f>IF($BX2207&lt;&gt;"",$BX2207,"")</f>
        <v>2020.0</v>
      </c>
      <c r="L2207">
        <f>IF(AND(ISNUMBER($BW2207),ISNUMBER($BX2207)),($BW2207+$BX2207)/2,"")</f>
        <v>2010.0</v>
      </c>
      <c r="M2207">
        <f>IF($L2207&lt;&gt;"",$L2207,"")</f>
        <v>2010.0</v>
      </c>
      <c r="N2207">
        <f>IF(AND(ISNUMBER($BW2207),ISNUMBER($BX2207)),MIN(1,MAX(0,($BX2207-2016+1)/($BX2207-$BW2207+1))),"")</f>
        <v>0.2380952380952381</v>
      </c>
      <c r="O2207">
        <f>IF(AND(ISNUMBER($BW2207),ISNUMBER($BX2207)),MIN(1,MAX(0,($BX2207-2017+1)/($BX2207-$BW2207+1))),"")</f>
        <v>0.1904761904761905</v>
      </c>
      <c r="P2207">
        <f>IF(AND(ISNUMBER($BW2207),ISNUMBER($BX2207)),MIN(1,MAX(0,($BX2207-2018+1)/($BX2207-$BW2207+1))),"")</f>
        <v>0.1428571428571428</v>
      </c>
      <c r="Q2207">
        <f>IF(AND(ISNUMBER($BW2207),ISNUMBER($BX2207)),MIN(1,MAX(0,($BX2207-2019+1)/($BX2207-$BW2207+1))),"")</f>
        <v>0.09523809523809523</v>
      </c>
      <c r="R2207">
        <f>IF(AND(ISNUMBER($BW2207),ISNUMBER($BX2207)),MIN(1,MAX(0,($BX2207-2016+1)/($BX2207-$BW2207+1))),"")</f>
        <v>0.2380952380952381</v>
      </c>
      <c r="S2207">
        <f>IF($L2207&lt;&gt;"",IF($L2207&gt;=2015.5,1,0),"")</f>
        <v>0.0</v>
      </c>
      <c r="T2207">
        <f>IF($L2207&lt;&gt;"",IF($L2207&gt;=2016,1,0),"")</f>
        <v>0.0</v>
      </c>
      <c r="U2207">
        <f>IF(ISNUMBER($BX2207),IF($BX2207&gt;=2016,1,0),"")</f>
        <v>1.0</v>
      </c>
      <c r="V2207">
        <f>IF(ISNUMBER($BW2207),IF($BW2207&gt;=2016,1,0),"")</f>
        <v>0.0</v>
      </c>
      <c r="W2207" t="str">
        <f>IF(AND(ISNUMBER($BW2207),ISNUMBER($BX2207)),IF($BW2207&gt;=2016,"post-only",IF($BX2207&lt;2016,"pre-only","mixed")),"")</f>
        <v>mixed</v>
      </c>
      <c r="X2207">
        <f>IF(AND(ISNUMBER($BW2207),ISNUMBER($BX2207)),MIN(1,MAX(0,($BX2207-2017+1)/($BX2207-$BW2207+1))),"")</f>
        <v>0.1904761904761905</v>
      </c>
      <c r="Y2207">
        <f>IF(AND(ISNUMBER($BW2207),ISNUMBER($BX2207)),MIN(1,MAX(0,($BX2207-2018+1)/($BX2207-$BW2207+1))),"")</f>
        <v>0.1428571428571428</v>
      </c>
      <c r="Z2207">
        <f>IF(AND(ISNUMBER($BW2207),ISNUMBER($BX2207)),MIN(1,MAX(0,($BX2207-2019+1)/($BX2207-$BW2207+1))),"")</f>
        <v>0.09523809523809523</v>
      </c>
      <c r="AA2207">
        <f>IF(ISNUMBER($BX2207),IF($BX2207&gt;=2017,1,0),"")</f>
        <v>1.0</v>
      </c>
      <c r="AB2207">
        <f>IF(ISNUMBER($BX2207),IF($BX2207&gt;=2018,1,0),"")</f>
        <v>1.0</v>
      </c>
      <c r="AC2207">
        <f>IF(ISNUMBER($BX2207),IF($BX2207&gt;=2019,1,0),"")</f>
        <v>1.0</v>
      </c>
      <c r="AD2207">
        <f>IF($L2207&lt;&gt;"",IF($L2207&gt;2013,1,0),"")</f>
        <v>0.0</v>
      </c>
      <c r="AE2207">
        <f>IF($L2207&lt;&gt;"",1+IF($L2207&gt;2011,1,0)+IF($L2207&gt;2014,1,0),"")</f>
        <v>1.0</v>
      </c>
      <c r="AF2207" t="inlineStr">
        <is>
          <t>loan (interest rate)</t>
        </is>
      </c>
      <c r="AG2207" t="inlineStr">
        <is>
          <t>performance</t>
        </is>
      </c>
      <c r="AH2207" t="inlineStr">
        <is>
          <t>non-sensitive</t>
        </is>
      </c>
      <c r="AI2207" t="inlineStr">
        <is>
          <t>99_NCE</t>
        </is>
      </c>
      <c r="AJ2207" t="inlineStr">
        <is>
          <t>99_NCE</t>
        </is>
      </c>
      <c r="AK2207" t="str">
        <f>IF(AND($CF2207&lt;&gt;"",IFERROR(INDEX(subsample_country_map!$B:$B,MATCH($CF2207,subsample_country_map!$A:$A,0)),"")&lt;&gt;""),INDEX(subsample_country_map!$B:$B,MATCH($CF2207,subsample_country_map!$A:$A,0)),INDEX(lookup!$AA:$AA,MATCH($A2207,lookup!$A:$A,0)))</f>
        <v>99_NCE</v>
      </c>
      <c r="AL2207" t="str">
        <f>IF(AND($CF2207&lt;&gt;"",IFERROR(INDEX(subsample_country_map!$C:$C,MATCH($CF2207,subsample_country_map!$A:$A,0)),"")&lt;&gt;""),INDEX(subsample_country_map!$C:$C,MATCH($CF2207,subsample_country_map!$A:$A,0)),INDEX(lookup!$AB:$AB,MATCH($A2207,lookup!$A:$A,0)))</f>
        <v>99_NCE</v>
      </c>
      <c r="AM2207" t="str">
        <f>IF(AND($CF2207&lt;&gt;"",IFERROR(INDEX(subsample_country_map!$D:$D,MATCH($CF2207,subsample_country_map!$A:$A,0)),"")&lt;&gt;""),INDEX(subsample_country_map!$D:$D,MATCH($CF2207,subsample_country_map!$A:$A,0)),INDEX(lookup!$AC:$AC,MATCH($A2207,lookup!$A:$A,0)))</f>
        <v>99_NCE</v>
      </c>
      <c r="AN2207" t="str">
        <f>IF(AND($CF2207&lt;&gt;"",IFERROR(INDEX(subsample_country_map!$E:$E,MATCH($CF2207,subsample_country_map!$A:$A,0)),"")&lt;&gt;""),INDEX(subsample_country_map!$E:$E,MATCH($CF2207,subsample_country_map!$A:$A,0)),INDEX(lookup!$AD:$AD,MATCH($A2207,lookup!$A:$A,0)))</f>
        <v>99_NCE</v>
      </c>
      <c r="AO2207" t="str">
        <f>INDEX(lookup!$Y:$Y,MATCH($A2207,lookup!$A:$A,0))</f>
        <v>1_not published</v>
      </c>
      <c r="AP2207" t="str">
        <f>INDEX(lookup!$Z:$Z,MATCH($A2207,lookup!$A:$A,0))</f>
        <v>99_NCE</v>
      </c>
      <c r="AQ2207" t="str">
        <f>INDEX(lookup!$W:$W,MATCH($A2207,lookup!$A:$A,0))</f>
        <v>1_fin/acc/econ</v>
      </c>
      <c r="AS2207" t="inlineStr">
        <is>
          <t>staging</t>
        </is>
      </c>
      <c r="AT2207" t="inlineStr">
        <is>
          <t>good-CER</t>
        </is>
      </c>
      <c r="AU2207" t="inlineStr">
        <is>
          <t>cost</t>
        </is>
      </c>
      <c r="AV2207" t="inlineStr">
        <is>
          <t>-0.588</t>
        </is>
      </c>
      <c r="AY2207" t="inlineStr">
        <is>
          <t>0.002</t>
        </is>
      </c>
      <c r="BA2207" t="n">
        <v>4975</v>
      </c>
      <c r="BB2207" t="inlineStr">
        <is>
          <t>1</t>
        </is>
      </c>
      <c r="BC2207" t="inlineStr">
        <is>
          <t>FE</t>
        </is>
      </c>
      <c r="BD2207" t="inlineStr">
        <is>
          <t>not stated</t>
        </is>
      </c>
      <c r="BE2207" t="inlineStr">
        <is>
          <t>other:Carbon risk</t>
        </is>
      </c>
      <c r="BF2207" t="inlineStr">
        <is>
          <t>HCR (Q4 Carbon risk)</t>
        </is>
      </c>
      <c r="BI2207" t="inlineStr">
        <is>
          <t>Table 6</t>
        </is>
      </c>
      <c r="BJ2207" t="inlineStr">
        <is>
          <t>Panel B Model [3]</t>
        </is>
      </c>
      <c r="BK2207" t="inlineStr">
        <is>
          <t>57</t>
        </is>
      </c>
      <c r="BL2207" t="inlineStr">
        <is>
          <t>Eco_Score t-1 -0.588*** [0.002]</t>
        </is>
      </c>
      <c r="BM2207" t="inlineStr">
        <is>
          <t>Eco_Score t-1</t>
        </is>
      </c>
      <c r="BN2207" t="inlineStr">
        <is>
          <t>Interest Rate</t>
        </is>
      </c>
      <c r="BO2207" t="inlineStr">
        <is>
          <t>update</t>
        </is>
      </c>
      <c r="BP2207" t="inlineStr">
        <is>
          <t>Trinh et al (2024)</t>
        </is>
      </c>
      <c r="BQ2207" t="inlineStr">
        <is>
          <t>computed</t>
        </is>
      </c>
      <c r="BT2207" t="n">
        <v>0</v>
      </c>
      <c r="BU2207" t="inlineStr">
        <is>
          <t>staging_Trinh_et_al_2024.csv</t>
        </is>
      </c>
      <c r="BW2207" t="n">
        <v>2000</v>
      </c>
      <c r="BX2207" t="n">
        <v>2020</v>
      </c>
      <c r="BY2207" t="inlineStr">
        <is>
          <t>multi: G7 (US, UK, Japan, Canada, France, Italy, Germany)</t>
        </is>
      </c>
      <c r="BZ2207" t="n">
        <v>2010</v>
      </c>
      <c r="CA2207" t="n">
        <v>0.2380952380952381</v>
      </c>
      <c r="CB2207" t="n">
        <v>0</v>
      </c>
      <c r="CC2207" t="n">
        <v>1</v>
      </c>
      <c r="CD2207" t="n">
        <v>-0.04382136286629828</v>
      </c>
      <c r="CE2207" t="n">
        <v>1</v>
      </c>
    </row>
    <row r="2208">
      <c r="A2208" t="inlineStr">
        <is>
          <t>Trinh et al (2024)</t>
        </is>
      </c>
      <c r="B2208" t="n">
        <v>3513</v>
      </c>
      <c r="C2208" t="n">
        <v>-0.1026425582491853</v>
      </c>
      <c r="D2208" t="n">
        <v>4801</v>
      </c>
      <c r="E2208">
        <f>IF(ISNUMBER($BA2208),$BA2208,IF(AND(ISNUMBER($D2208),ISNUMBER($BW2208),ISNUMBER($BX2208)),$D2208*($BX2208-$BW2208+1),""))</f>
        <v>4801.0</v>
      </c>
      <c r="H2208" t="inlineStr">
        <is>
          <t>partial</t>
        </is>
      </c>
      <c r="I2208" t="inlineStr">
        <is>
          <t>p-Value available</t>
        </is>
      </c>
      <c r="J2208">
        <f>IF($BW2208&lt;&gt;"",$BW2208,"")</f>
        <v>2000.0</v>
      </c>
      <c r="K2208">
        <f>IF($BX2208&lt;&gt;"",$BX2208,"")</f>
        <v>2020.0</v>
      </c>
      <c r="L2208">
        <f>IF(AND(ISNUMBER($BW2208),ISNUMBER($BX2208)),($BW2208+$BX2208)/2,"")</f>
        <v>2010.0</v>
      </c>
      <c r="M2208">
        <f>IF($L2208&lt;&gt;"",$L2208,"")</f>
        <v>2010.0</v>
      </c>
      <c r="N2208">
        <f>IF(AND(ISNUMBER($BW2208),ISNUMBER($BX2208)),MIN(1,MAX(0,($BX2208-2016+1)/($BX2208-$BW2208+1))),"")</f>
        <v>0.2380952380952381</v>
      </c>
      <c r="O2208">
        <f>IF(AND(ISNUMBER($BW2208),ISNUMBER($BX2208)),MIN(1,MAX(0,($BX2208-2017+1)/($BX2208-$BW2208+1))),"")</f>
        <v>0.1904761904761905</v>
      </c>
      <c r="P2208">
        <f>IF(AND(ISNUMBER($BW2208),ISNUMBER($BX2208)),MIN(1,MAX(0,($BX2208-2018+1)/($BX2208-$BW2208+1))),"")</f>
        <v>0.1428571428571428</v>
      </c>
      <c r="Q2208">
        <f>IF(AND(ISNUMBER($BW2208),ISNUMBER($BX2208)),MIN(1,MAX(0,($BX2208-2019+1)/($BX2208-$BW2208+1))),"")</f>
        <v>0.09523809523809523</v>
      </c>
      <c r="R2208">
        <f>IF(AND(ISNUMBER($BW2208),ISNUMBER($BX2208)),MIN(1,MAX(0,($BX2208-2016+1)/($BX2208-$BW2208+1))),"")</f>
        <v>0.2380952380952381</v>
      </c>
      <c r="S2208">
        <f>IF($L2208&lt;&gt;"",IF($L2208&gt;=2015.5,1,0),"")</f>
        <v>0.0</v>
      </c>
      <c r="T2208">
        <f>IF($L2208&lt;&gt;"",IF($L2208&gt;=2016,1,0),"")</f>
        <v>0.0</v>
      </c>
      <c r="U2208">
        <f>IF(ISNUMBER($BX2208),IF($BX2208&gt;=2016,1,0),"")</f>
        <v>1.0</v>
      </c>
      <c r="V2208">
        <f>IF(ISNUMBER($BW2208),IF($BW2208&gt;=2016,1,0),"")</f>
        <v>0.0</v>
      </c>
      <c r="W2208" t="str">
        <f>IF(AND(ISNUMBER($BW2208),ISNUMBER($BX2208)),IF($BW2208&gt;=2016,"post-only",IF($BX2208&lt;2016,"pre-only","mixed")),"")</f>
        <v>mixed</v>
      </c>
      <c r="X2208">
        <f>IF(AND(ISNUMBER($BW2208),ISNUMBER($BX2208)),MIN(1,MAX(0,($BX2208-2017+1)/($BX2208-$BW2208+1))),"")</f>
        <v>0.1904761904761905</v>
      </c>
      <c r="Y2208">
        <f>IF(AND(ISNUMBER($BW2208),ISNUMBER($BX2208)),MIN(1,MAX(0,($BX2208-2018+1)/($BX2208-$BW2208+1))),"")</f>
        <v>0.1428571428571428</v>
      </c>
      <c r="Z2208">
        <f>IF(AND(ISNUMBER($BW2208),ISNUMBER($BX2208)),MIN(1,MAX(0,($BX2208-2019+1)/($BX2208-$BW2208+1))),"")</f>
        <v>0.09523809523809523</v>
      </c>
      <c r="AA2208">
        <f>IF(ISNUMBER($BX2208),IF($BX2208&gt;=2017,1,0),"")</f>
        <v>1.0</v>
      </c>
      <c r="AB2208">
        <f>IF(ISNUMBER($BX2208),IF($BX2208&gt;=2018,1,0),"")</f>
        <v>1.0</v>
      </c>
      <c r="AC2208">
        <f>IF(ISNUMBER($BX2208),IF($BX2208&gt;=2019,1,0),"")</f>
        <v>1.0</v>
      </c>
      <c r="AD2208">
        <f>IF($L2208&lt;&gt;"",IF($L2208&gt;2013,1,0),"")</f>
        <v>0.0</v>
      </c>
      <c r="AE2208">
        <f>IF($L2208&lt;&gt;"",1+IF($L2208&gt;2011,1,0)+IF($L2208&gt;2014,1,0),"")</f>
        <v>1.0</v>
      </c>
      <c r="AF2208" t="inlineStr">
        <is>
          <t>loan (interest rate)</t>
        </is>
      </c>
      <c r="AG2208" t="inlineStr">
        <is>
          <t>performance</t>
        </is>
      </c>
      <c r="AH2208" t="inlineStr">
        <is>
          <t>non-sensitive</t>
        </is>
      </c>
      <c r="AI2208" t="inlineStr">
        <is>
          <t>99_NCE</t>
        </is>
      </c>
      <c r="AJ2208" t="inlineStr">
        <is>
          <t>99_NCE</t>
        </is>
      </c>
      <c r="AK2208" t="str">
        <f>IF(AND($CF2208&lt;&gt;"",IFERROR(INDEX(subsample_country_map!$B:$B,MATCH($CF2208,subsample_country_map!$A:$A,0)),"")&lt;&gt;""),INDEX(subsample_country_map!$B:$B,MATCH($CF2208,subsample_country_map!$A:$A,0)),INDEX(lookup!$AA:$AA,MATCH($A2208,lookup!$A:$A,0)))</f>
        <v>99_NCE</v>
      </c>
      <c r="AL2208" t="str">
        <f>IF(AND($CF2208&lt;&gt;"",IFERROR(INDEX(subsample_country_map!$C:$C,MATCH($CF2208,subsample_country_map!$A:$A,0)),"")&lt;&gt;""),INDEX(subsample_country_map!$C:$C,MATCH($CF2208,subsample_country_map!$A:$A,0)),INDEX(lookup!$AB:$AB,MATCH($A2208,lookup!$A:$A,0)))</f>
        <v>99_NCE</v>
      </c>
      <c r="AM2208" t="str">
        <f>IF(AND($CF2208&lt;&gt;"",IFERROR(INDEX(subsample_country_map!$D:$D,MATCH($CF2208,subsample_country_map!$A:$A,0)),"")&lt;&gt;""),INDEX(subsample_country_map!$D:$D,MATCH($CF2208,subsample_country_map!$A:$A,0)),INDEX(lookup!$AC:$AC,MATCH($A2208,lookup!$A:$A,0)))</f>
        <v>99_NCE</v>
      </c>
      <c r="AN2208" t="str">
        <f>IF(AND($CF2208&lt;&gt;"",IFERROR(INDEX(subsample_country_map!$E:$E,MATCH($CF2208,subsample_country_map!$A:$A,0)),"")&lt;&gt;""),INDEX(subsample_country_map!$E:$E,MATCH($CF2208,subsample_country_map!$A:$A,0)),INDEX(lookup!$AD:$AD,MATCH($A2208,lookup!$A:$A,0)))</f>
        <v>99_NCE</v>
      </c>
      <c r="AO2208" t="str">
        <f>INDEX(lookup!$Y:$Y,MATCH($A2208,lookup!$A:$A,0))</f>
        <v>1_not published</v>
      </c>
      <c r="AP2208" t="str">
        <f>INDEX(lookup!$Z:$Z,MATCH($A2208,lookup!$A:$A,0))</f>
        <v>99_NCE</v>
      </c>
      <c r="AQ2208" t="str">
        <f>INDEX(lookup!$W:$W,MATCH($A2208,lookup!$A:$A,0))</f>
        <v>1_fin/acc/econ</v>
      </c>
      <c r="AS2208" t="inlineStr">
        <is>
          <t>staging</t>
        </is>
      </c>
      <c r="AT2208" t="inlineStr">
        <is>
          <t>good-CER</t>
        </is>
      </c>
      <c r="AU2208" t="inlineStr">
        <is>
          <t>cost</t>
        </is>
      </c>
      <c r="AV2208" t="inlineStr">
        <is>
          <t>-0.203</t>
        </is>
      </c>
      <c r="AY2208" t="inlineStr">
        <is>
          <t>0.000</t>
        </is>
      </c>
      <c r="BA2208" t="n">
        <v>4801</v>
      </c>
      <c r="BB2208" t="inlineStr">
        <is>
          <t>1</t>
        </is>
      </c>
      <c r="BC2208" t="inlineStr">
        <is>
          <t>FE</t>
        </is>
      </c>
      <c r="BD2208" t="inlineStr">
        <is>
          <t>not stated</t>
        </is>
      </c>
      <c r="BE2208" t="inlineStr">
        <is>
          <t>other:Carbon risk</t>
        </is>
      </c>
      <c r="BF2208" t="inlineStr">
        <is>
          <t>HCR (Q4 Carbon risk)</t>
        </is>
      </c>
      <c r="BI2208" t="inlineStr">
        <is>
          <t>Table 6</t>
        </is>
      </c>
      <c r="BJ2208" t="inlineStr">
        <is>
          <t>Panel B Model [4]</t>
        </is>
      </c>
      <c r="BK2208" t="inlineStr">
        <is>
          <t>57</t>
        </is>
      </c>
      <c r="BL2208" t="inlineStr">
        <is>
          <t>Eco_Index t-1 -0.203*** [0.000]</t>
        </is>
      </c>
      <c r="BM2208" t="inlineStr">
        <is>
          <t>Eco_Index t-1</t>
        </is>
      </c>
      <c r="BN2208" t="inlineStr">
        <is>
          <t>Interest Rate</t>
        </is>
      </c>
      <c r="BO2208" t="inlineStr">
        <is>
          <t>update</t>
        </is>
      </c>
      <c r="BP2208" t="inlineStr">
        <is>
          <t>Trinh et al (2024)</t>
        </is>
      </c>
      <c r="BQ2208" t="inlineStr">
        <is>
          <t>computed</t>
        </is>
      </c>
      <c r="BT2208" t="n">
        <v>0</v>
      </c>
      <c r="BU2208" t="inlineStr">
        <is>
          <t>staging_Trinh_et_al_2024.csv</t>
        </is>
      </c>
      <c r="BW2208" t="n">
        <v>2000</v>
      </c>
      <c r="BX2208" t="n">
        <v>2020</v>
      </c>
      <c r="BY2208" t="inlineStr">
        <is>
          <t>multi: G7 (US, UK, Japan, Canada, France, Italy, Germany)</t>
        </is>
      </c>
      <c r="BZ2208" t="n">
        <v>2010</v>
      </c>
      <c r="CA2208" t="n">
        <v>0.2380952380952381</v>
      </c>
      <c r="CB2208" t="n">
        <v>0</v>
      </c>
      <c r="CC2208" t="n">
        <v>1</v>
      </c>
      <c r="CD2208" t="n">
        <v>-0.1030053175125084</v>
      </c>
      <c r="CE2208" t="n">
        <v>1</v>
      </c>
    </row>
    <row r="2209">
      <c r="A2209" t="inlineStr">
        <is>
          <t>Trinh et al (2024)</t>
        </is>
      </c>
      <c r="B2209" t="n">
        <v>3514</v>
      </c>
      <c r="C2209" t="n">
        <v>-0.02084383619478971</v>
      </c>
      <c r="D2209" t="n">
        <v>1087</v>
      </c>
      <c r="E2209">
        <f>IF(ISNUMBER($BA2209),$BA2209,IF(AND(ISNUMBER($D2209),ISNUMBER($BW2209),ISNUMBER($BX2209)),$D2209*($BX2209-$BW2209+1),""))</f>
        <v>1087.0</v>
      </c>
      <c r="H2209" t="inlineStr">
        <is>
          <t>partial</t>
        </is>
      </c>
      <c r="I2209" t="inlineStr">
        <is>
          <t>p-Value available</t>
        </is>
      </c>
      <c r="J2209">
        <f>IF($BW2209&lt;&gt;"",$BW2209,"")</f>
        <v>2000.0</v>
      </c>
      <c r="K2209">
        <f>IF($BX2209&lt;&gt;"",$BX2209,"")</f>
        <v>2020.0</v>
      </c>
      <c r="L2209">
        <f>IF(AND(ISNUMBER($BW2209),ISNUMBER($BX2209)),($BW2209+$BX2209)/2,"")</f>
        <v>2010.0</v>
      </c>
      <c r="M2209">
        <f>IF($L2209&lt;&gt;"",$L2209,"")</f>
        <v>2010.0</v>
      </c>
      <c r="N2209">
        <f>IF(AND(ISNUMBER($BW2209),ISNUMBER($BX2209)),MIN(1,MAX(0,($BX2209-2016+1)/($BX2209-$BW2209+1))),"")</f>
        <v>0.2380952380952381</v>
      </c>
      <c r="O2209">
        <f>IF(AND(ISNUMBER($BW2209),ISNUMBER($BX2209)),MIN(1,MAX(0,($BX2209-2017+1)/($BX2209-$BW2209+1))),"")</f>
        <v>0.1904761904761905</v>
      </c>
      <c r="P2209">
        <f>IF(AND(ISNUMBER($BW2209),ISNUMBER($BX2209)),MIN(1,MAX(0,($BX2209-2018+1)/($BX2209-$BW2209+1))),"")</f>
        <v>0.1428571428571428</v>
      </c>
      <c r="Q2209">
        <f>IF(AND(ISNUMBER($BW2209),ISNUMBER($BX2209)),MIN(1,MAX(0,($BX2209-2019+1)/($BX2209-$BW2209+1))),"")</f>
        <v>0.09523809523809523</v>
      </c>
      <c r="R2209">
        <f>IF(AND(ISNUMBER($BW2209),ISNUMBER($BX2209)),MIN(1,MAX(0,($BX2209-2016+1)/($BX2209-$BW2209+1))),"")</f>
        <v>0.2380952380952381</v>
      </c>
      <c r="S2209">
        <f>IF($L2209&lt;&gt;"",IF($L2209&gt;=2015.5,1,0),"")</f>
        <v>0.0</v>
      </c>
      <c r="T2209">
        <f>IF($L2209&lt;&gt;"",IF($L2209&gt;=2016,1,0),"")</f>
        <v>0.0</v>
      </c>
      <c r="U2209">
        <f>IF(ISNUMBER($BX2209),IF($BX2209&gt;=2016,1,0),"")</f>
        <v>1.0</v>
      </c>
      <c r="V2209">
        <f>IF(ISNUMBER($BW2209),IF($BW2209&gt;=2016,1,0),"")</f>
        <v>0.0</v>
      </c>
      <c r="W2209" t="str">
        <f>IF(AND(ISNUMBER($BW2209),ISNUMBER($BX2209)),IF($BW2209&gt;=2016,"post-only",IF($BX2209&lt;2016,"pre-only","mixed")),"")</f>
        <v>mixed</v>
      </c>
      <c r="X2209">
        <f>IF(AND(ISNUMBER($BW2209),ISNUMBER($BX2209)),MIN(1,MAX(0,($BX2209-2017+1)/($BX2209-$BW2209+1))),"")</f>
        <v>0.1904761904761905</v>
      </c>
      <c r="Y2209">
        <f>IF(AND(ISNUMBER($BW2209),ISNUMBER($BX2209)),MIN(1,MAX(0,($BX2209-2018+1)/($BX2209-$BW2209+1))),"")</f>
        <v>0.1428571428571428</v>
      </c>
      <c r="Z2209">
        <f>IF(AND(ISNUMBER($BW2209),ISNUMBER($BX2209)),MIN(1,MAX(0,($BX2209-2019+1)/($BX2209-$BW2209+1))),"")</f>
        <v>0.09523809523809523</v>
      </c>
      <c r="AA2209">
        <f>IF(ISNUMBER($BX2209),IF($BX2209&gt;=2017,1,0),"")</f>
        <v>1.0</v>
      </c>
      <c r="AB2209">
        <f>IF(ISNUMBER($BX2209),IF($BX2209&gt;=2018,1,0),"")</f>
        <v>1.0</v>
      </c>
      <c r="AC2209">
        <f>IF(ISNUMBER($BX2209),IF($BX2209&gt;=2019,1,0),"")</f>
        <v>1.0</v>
      </c>
      <c r="AD2209">
        <f>IF($L2209&lt;&gt;"",IF($L2209&gt;2013,1,0),"")</f>
        <v>0.0</v>
      </c>
      <c r="AE2209">
        <f>IF($L2209&lt;&gt;"",1+IF($L2209&gt;2011,1,0)+IF($L2209&gt;2014,1,0),"")</f>
        <v>1.0</v>
      </c>
      <c r="AF2209" t="inlineStr">
        <is>
          <t>loan (interest rate)</t>
        </is>
      </c>
      <c r="AG2209" t="inlineStr">
        <is>
          <t>performance</t>
        </is>
      </c>
      <c r="AH2209" t="inlineStr">
        <is>
          <t>non-sensitive</t>
        </is>
      </c>
      <c r="AI2209" t="inlineStr">
        <is>
          <t>99_NCE</t>
        </is>
      </c>
      <c r="AJ2209" t="inlineStr">
        <is>
          <t>99_NCE</t>
        </is>
      </c>
      <c r="AK2209" t="str">
        <f>IF(AND($CF2209&lt;&gt;"",IFERROR(INDEX(subsample_country_map!$B:$B,MATCH($CF2209,subsample_country_map!$A:$A,0)),"")&lt;&gt;""),INDEX(subsample_country_map!$B:$B,MATCH($CF2209,subsample_country_map!$A:$A,0)),INDEX(lookup!$AA:$AA,MATCH($A2209,lookup!$A:$A,0)))</f>
        <v>99_NCE</v>
      </c>
      <c r="AL2209" t="str">
        <f>IF(AND($CF2209&lt;&gt;"",IFERROR(INDEX(subsample_country_map!$C:$C,MATCH($CF2209,subsample_country_map!$A:$A,0)),"")&lt;&gt;""),INDEX(subsample_country_map!$C:$C,MATCH($CF2209,subsample_country_map!$A:$A,0)),INDEX(lookup!$AB:$AB,MATCH($A2209,lookup!$A:$A,0)))</f>
        <v>99_NCE</v>
      </c>
      <c r="AM2209" t="str">
        <f>IF(AND($CF2209&lt;&gt;"",IFERROR(INDEX(subsample_country_map!$D:$D,MATCH($CF2209,subsample_country_map!$A:$A,0)),"")&lt;&gt;""),INDEX(subsample_country_map!$D:$D,MATCH($CF2209,subsample_country_map!$A:$A,0)),INDEX(lookup!$AC:$AC,MATCH($A2209,lookup!$A:$A,0)))</f>
        <v>99_NCE</v>
      </c>
      <c r="AN2209" t="str">
        <f>IF(AND($CF2209&lt;&gt;"",IFERROR(INDEX(subsample_country_map!$E:$E,MATCH($CF2209,subsample_country_map!$A:$A,0)),"")&lt;&gt;""),INDEX(subsample_country_map!$E:$E,MATCH($CF2209,subsample_country_map!$A:$A,0)),INDEX(lookup!$AD:$AD,MATCH($A2209,lookup!$A:$A,0)))</f>
        <v>99_NCE</v>
      </c>
      <c r="AO2209" t="str">
        <f>INDEX(lookup!$Y:$Y,MATCH($A2209,lookup!$A:$A,0))</f>
        <v>1_not published</v>
      </c>
      <c r="AP2209" t="str">
        <f>INDEX(lookup!$Z:$Z,MATCH($A2209,lookup!$A:$A,0))</f>
        <v>99_NCE</v>
      </c>
      <c r="AQ2209" t="str">
        <f>INDEX(lookup!$W:$W,MATCH($A2209,lookup!$A:$A,0))</f>
        <v>1_fin/acc/econ</v>
      </c>
      <c r="AS2209" t="inlineStr">
        <is>
          <t>staging</t>
        </is>
      </c>
      <c r="AT2209" t="inlineStr">
        <is>
          <t>good-CER</t>
        </is>
      </c>
      <c r="AU2209" t="inlineStr">
        <is>
          <t>cost</t>
        </is>
      </c>
      <c r="AV2209" t="inlineStr">
        <is>
          <t>-0.010</t>
        </is>
      </c>
      <c r="AY2209" t="inlineStr">
        <is>
          <t>0.492</t>
        </is>
      </c>
      <c r="BA2209" t="n">
        <v>1087</v>
      </c>
      <c r="BB2209" t="inlineStr">
        <is>
          <t>1</t>
        </is>
      </c>
      <c r="BC2209" t="inlineStr">
        <is>
          <t>FE</t>
        </is>
      </c>
      <c r="BD2209" t="inlineStr">
        <is>
          <t>not stated</t>
        </is>
      </c>
      <c r="BE2209" t="inlineStr">
        <is>
          <t>other:Carbon risk</t>
        </is>
      </c>
      <c r="BF2209" t="inlineStr">
        <is>
          <t>LCR (Q1 Carbon risk)</t>
        </is>
      </c>
      <c r="BI2209" t="inlineStr">
        <is>
          <t>Table 6</t>
        </is>
      </c>
      <c r="BJ2209" t="inlineStr">
        <is>
          <t>Panel B Model [5]</t>
        </is>
      </c>
      <c r="BK2209" t="inlineStr">
        <is>
          <t>57</t>
        </is>
      </c>
      <c r="BL2209" t="inlineStr">
        <is>
          <t>Eco_Score t-1 -0.010 [0.492]</t>
        </is>
      </c>
      <c r="BM2209" t="inlineStr">
        <is>
          <t>Eco_Score t-1</t>
        </is>
      </c>
      <c r="BN2209" t="inlineStr">
        <is>
          <t>COD</t>
        </is>
      </c>
      <c r="BO2209" t="inlineStr">
        <is>
          <t>update</t>
        </is>
      </c>
      <c r="BP2209" t="inlineStr">
        <is>
          <t>Trinh et al (2024)</t>
        </is>
      </c>
      <c r="BQ2209" t="inlineStr">
        <is>
          <t>computed</t>
        </is>
      </c>
      <c r="BT2209" t="n">
        <v>0</v>
      </c>
      <c r="BU2209" t="inlineStr">
        <is>
          <t>staging_Trinh_et_al_2024.csv</t>
        </is>
      </c>
      <c r="BW2209" t="n">
        <v>2000</v>
      </c>
      <c r="BX2209" t="n">
        <v>2020</v>
      </c>
      <c r="BY2209" t="inlineStr">
        <is>
          <t>multi: G7 (US, UK, Japan, Canada, France, Italy, Germany)</t>
        </is>
      </c>
      <c r="BZ2209" t="n">
        <v>2010</v>
      </c>
      <c r="CA2209" t="n">
        <v>0.2380952380952381</v>
      </c>
      <c r="CB2209" t="n">
        <v>0</v>
      </c>
      <c r="CC2209" t="n">
        <v>1</v>
      </c>
      <c r="CD2209" t="n">
        <v>-0.02084685562455391</v>
      </c>
      <c r="CE2209" t="n">
        <v>1</v>
      </c>
    </row>
    <row r="2210">
      <c r="A2210" t="inlineStr">
        <is>
          <t>Trinh et al (2024)</t>
        </is>
      </c>
      <c r="B2210" t="n">
        <v>3515</v>
      </c>
      <c r="C2210" t="n">
        <v>0.001353845427434768</v>
      </c>
      <c r="D2210" t="n">
        <v>1051</v>
      </c>
      <c r="E2210">
        <f>IF(ISNUMBER($BA2210),$BA2210,IF(AND(ISNUMBER($D2210),ISNUMBER($BW2210),ISNUMBER($BX2210)),$D2210*($BX2210-$BW2210+1),""))</f>
        <v>1051.0</v>
      </c>
      <c r="H2210" t="inlineStr">
        <is>
          <t>partial</t>
        </is>
      </c>
      <c r="I2210" t="inlineStr">
        <is>
          <t>p-Value available</t>
        </is>
      </c>
      <c r="J2210">
        <f>IF($BW2210&lt;&gt;"",$BW2210,"")</f>
        <v>2000.0</v>
      </c>
      <c r="K2210">
        <f>IF($BX2210&lt;&gt;"",$BX2210,"")</f>
        <v>2020.0</v>
      </c>
      <c r="L2210">
        <f>IF(AND(ISNUMBER($BW2210),ISNUMBER($BX2210)),($BW2210+$BX2210)/2,"")</f>
        <v>2010.0</v>
      </c>
      <c r="M2210">
        <f>IF($L2210&lt;&gt;"",$L2210,"")</f>
        <v>2010.0</v>
      </c>
      <c r="N2210">
        <f>IF(AND(ISNUMBER($BW2210),ISNUMBER($BX2210)),MIN(1,MAX(0,($BX2210-2016+1)/($BX2210-$BW2210+1))),"")</f>
        <v>0.2380952380952381</v>
      </c>
      <c r="O2210">
        <f>IF(AND(ISNUMBER($BW2210),ISNUMBER($BX2210)),MIN(1,MAX(0,($BX2210-2017+1)/($BX2210-$BW2210+1))),"")</f>
        <v>0.1904761904761905</v>
      </c>
      <c r="P2210">
        <f>IF(AND(ISNUMBER($BW2210),ISNUMBER($BX2210)),MIN(1,MAX(0,($BX2210-2018+1)/($BX2210-$BW2210+1))),"")</f>
        <v>0.1428571428571428</v>
      </c>
      <c r="Q2210">
        <f>IF(AND(ISNUMBER($BW2210),ISNUMBER($BX2210)),MIN(1,MAX(0,($BX2210-2019+1)/($BX2210-$BW2210+1))),"")</f>
        <v>0.09523809523809523</v>
      </c>
      <c r="R2210">
        <f>IF(AND(ISNUMBER($BW2210),ISNUMBER($BX2210)),MIN(1,MAX(0,($BX2210-2016+1)/($BX2210-$BW2210+1))),"")</f>
        <v>0.2380952380952381</v>
      </c>
      <c r="S2210">
        <f>IF($L2210&lt;&gt;"",IF($L2210&gt;=2015.5,1,0),"")</f>
        <v>0.0</v>
      </c>
      <c r="T2210">
        <f>IF($L2210&lt;&gt;"",IF($L2210&gt;=2016,1,0),"")</f>
        <v>0.0</v>
      </c>
      <c r="U2210">
        <f>IF(ISNUMBER($BX2210),IF($BX2210&gt;=2016,1,0),"")</f>
        <v>1.0</v>
      </c>
      <c r="V2210">
        <f>IF(ISNUMBER($BW2210),IF($BW2210&gt;=2016,1,0),"")</f>
        <v>0.0</v>
      </c>
      <c r="W2210" t="str">
        <f>IF(AND(ISNUMBER($BW2210),ISNUMBER($BX2210)),IF($BW2210&gt;=2016,"post-only",IF($BX2210&lt;2016,"pre-only","mixed")),"")</f>
        <v>mixed</v>
      </c>
      <c r="X2210">
        <f>IF(AND(ISNUMBER($BW2210),ISNUMBER($BX2210)),MIN(1,MAX(0,($BX2210-2017+1)/($BX2210-$BW2210+1))),"")</f>
        <v>0.1904761904761905</v>
      </c>
      <c r="Y2210">
        <f>IF(AND(ISNUMBER($BW2210),ISNUMBER($BX2210)),MIN(1,MAX(0,($BX2210-2018+1)/($BX2210-$BW2210+1))),"")</f>
        <v>0.1428571428571428</v>
      </c>
      <c r="Z2210">
        <f>IF(AND(ISNUMBER($BW2210),ISNUMBER($BX2210)),MIN(1,MAX(0,($BX2210-2019+1)/($BX2210-$BW2210+1))),"")</f>
        <v>0.09523809523809523</v>
      </c>
      <c r="AA2210">
        <f>IF(ISNUMBER($BX2210),IF($BX2210&gt;=2017,1,0),"")</f>
        <v>1.0</v>
      </c>
      <c r="AB2210">
        <f>IF(ISNUMBER($BX2210),IF($BX2210&gt;=2018,1,0),"")</f>
        <v>1.0</v>
      </c>
      <c r="AC2210">
        <f>IF(ISNUMBER($BX2210),IF($BX2210&gt;=2019,1,0),"")</f>
        <v>1.0</v>
      </c>
      <c r="AD2210">
        <f>IF($L2210&lt;&gt;"",IF($L2210&gt;2013,1,0),"")</f>
        <v>0.0</v>
      </c>
      <c r="AE2210">
        <f>IF($L2210&lt;&gt;"",1+IF($L2210&gt;2011,1,0)+IF($L2210&gt;2014,1,0),"")</f>
        <v>1.0</v>
      </c>
      <c r="AF2210" t="inlineStr">
        <is>
          <t>loan (interest rate)</t>
        </is>
      </c>
      <c r="AG2210" t="inlineStr">
        <is>
          <t>performance</t>
        </is>
      </c>
      <c r="AH2210" t="inlineStr">
        <is>
          <t>non-sensitive</t>
        </is>
      </c>
      <c r="AI2210" t="inlineStr">
        <is>
          <t>99_NCE</t>
        </is>
      </c>
      <c r="AJ2210" t="inlineStr">
        <is>
          <t>99_NCE</t>
        </is>
      </c>
      <c r="AK2210" t="str">
        <f>IF(AND($CF2210&lt;&gt;"",IFERROR(INDEX(subsample_country_map!$B:$B,MATCH($CF2210,subsample_country_map!$A:$A,0)),"")&lt;&gt;""),INDEX(subsample_country_map!$B:$B,MATCH($CF2210,subsample_country_map!$A:$A,0)),INDEX(lookup!$AA:$AA,MATCH($A2210,lookup!$A:$A,0)))</f>
        <v>99_NCE</v>
      </c>
      <c r="AL2210" t="str">
        <f>IF(AND($CF2210&lt;&gt;"",IFERROR(INDEX(subsample_country_map!$C:$C,MATCH($CF2210,subsample_country_map!$A:$A,0)),"")&lt;&gt;""),INDEX(subsample_country_map!$C:$C,MATCH($CF2210,subsample_country_map!$A:$A,0)),INDEX(lookup!$AB:$AB,MATCH($A2210,lookup!$A:$A,0)))</f>
        <v>99_NCE</v>
      </c>
      <c r="AM2210" t="str">
        <f>IF(AND($CF2210&lt;&gt;"",IFERROR(INDEX(subsample_country_map!$D:$D,MATCH($CF2210,subsample_country_map!$A:$A,0)),"")&lt;&gt;""),INDEX(subsample_country_map!$D:$D,MATCH($CF2210,subsample_country_map!$A:$A,0)),INDEX(lookup!$AC:$AC,MATCH($A2210,lookup!$A:$A,0)))</f>
        <v>99_NCE</v>
      </c>
      <c r="AN2210" t="str">
        <f>IF(AND($CF2210&lt;&gt;"",IFERROR(INDEX(subsample_country_map!$E:$E,MATCH($CF2210,subsample_country_map!$A:$A,0)),"")&lt;&gt;""),INDEX(subsample_country_map!$E:$E,MATCH($CF2210,subsample_country_map!$A:$A,0)),INDEX(lookup!$AD:$AD,MATCH($A2210,lookup!$A:$A,0)))</f>
        <v>99_NCE</v>
      </c>
      <c r="AO2210" t="str">
        <f>INDEX(lookup!$Y:$Y,MATCH($A2210,lookup!$A:$A,0))</f>
        <v>1_not published</v>
      </c>
      <c r="AP2210" t="str">
        <f>INDEX(lookup!$Z:$Z,MATCH($A2210,lookup!$A:$A,0))</f>
        <v>99_NCE</v>
      </c>
      <c r="AQ2210" t="str">
        <f>INDEX(lookup!$W:$W,MATCH($A2210,lookup!$A:$A,0))</f>
        <v>1_fin/acc/econ</v>
      </c>
      <c r="AS2210" t="inlineStr">
        <is>
          <t>staging</t>
        </is>
      </c>
      <c r="AT2210" t="inlineStr">
        <is>
          <t>good-CER</t>
        </is>
      </c>
      <c r="AU2210" t="inlineStr">
        <is>
          <t>cost</t>
        </is>
      </c>
      <c r="AV2210" t="inlineStr">
        <is>
          <t>0.000</t>
        </is>
      </c>
      <c r="AY2210" t="inlineStr">
        <is>
          <t>0.965</t>
        </is>
      </c>
      <c r="BA2210" t="n">
        <v>1051</v>
      </c>
      <c r="BB2210" t="inlineStr">
        <is>
          <t>1</t>
        </is>
      </c>
      <c r="BC2210" t="inlineStr">
        <is>
          <t>FE</t>
        </is>
      </c>
      <c r="BD2210" t="inlineStr">
        <is>
          <t>not stated</t>
        </is>
      </c>
      <c r="BE2210" t="inlineStr">
        <is>
          <t>other:Carbon risk</t>
        </is>
      </c>
      <c r="BF2210" t="inlineStr">
        <is>
          <t>LCR (Q1 Carbon risk)</t>
        </is>
      </c>
      <c r="BI2210" t="inlineStr">
        <is>
          <t>Table 6</t>
        </is>
      </c>
      <c r="BJ2210" t="inlineStr">
        <is>
          <t>Panel B Model [6]</t>
        </is>
      </c>
      <c r="BK2210" t="inlineStr">
        <is>
          <t>57</t>
        </is>
      </c>
      <c r="BL2210" t="inlineStr">
        <is>
          <t>Eco_Index t-1 0.000 [0.965]</t>
        </is>
      </c>
      <c r="BM2210" t="inlineStr">
        <is>
          <t>Eco_Index t-1</t>
        </is>
      </c>
      <c r="BN2210" t="inlineStr">
        <is>
          <t>COD</t>
        </is>
      </c>
      <c r="BO2210" t="inlineStr">
        <is>
          <t>update</t>
        </is>
      </c>
      <c r="BP2210" t="inlineStr">
        <is>
          <t>Trinh et al (2024)</t>
        </is>
      </c>
      <c r="BQ2210" t="inlineStr">
        <is>
          <t>computed</t>
        </is>
      </c>
      <c r="BT2210" t="n">
        <v>0</v>
      </c>
      <c r="BU2210" t="inlineStr">
        <is>
          <t>staging_Trinh_et_al_2024.csv</t>
        </is>
      </c>
      <c r="BW2210" t="n">
        <v>2000</v>
      </c>
      <c r="BX2210" t="n">
        <v>2020</v>
      </c>
      <c r="BY2210" t="inlineStr">
        <is>
          <t>multi: G7 (US, UK, Japan, Canada, France, Italy, Germany)</t>
        </is>
      </c>
      <c r="BZ2210" t="n">
        <v>2010</v>
      </c>
      <c r="CA2210" t="n">
        <v>0.2380952380952381</v>
      </c>
      <c r="CB2210" t="n">
        <v>0</v>
      </c>
      <c r="CC2210" t="n">
        <v>1</v>
      </c>
      <c r="CD2210" t="n">
        <v>0.001353846254588951</v>
      </c>
      <c r="CE2210" t="n">
        <v>1</v>
      </c>
    </row>
    <row r="2211">
      <c r="A2211" t="inlineStr">
        <is>
          <t>Trinh et al (2024)</t>
        </is>
      </c>
      <c r="B2211" t="n">
        <v>3516</v>
      </c>
      <c r="C2211" t="n">
        <v>0.009135969055240764</v>
      </c>
      <c r="D2211" t="n">
        <v>1071</v>
      </c>
      <c r="E2211">
        <f>IF(ISNUMBER($BA2211),$BA2211,IF(AND(ISNUMBER($D2211),ISNUMBER($BW2211),ISNUMBER($BX2211)),$D2211*($BX2211-$BW2211+1),""))</f>
        <v>1071.0</v>
      </c>
      <c r="H2211" t="inlineStr">
        <is>
          <t>partial</t>
        </is>
      </c>
      <c r="I2211" t="inlineStr">
        <is>
          <t>p-Value available</t>
        </is>
      </c>
      <c r="J2211">
        <f>IF($BW2211&lt;&gt;"",$BW2211,"")</f>
        <v>2000.0</v>
      </c>
      <c r="K2211">
        <f>IF($BX2211&lt;&gt;"",$BX2211,"")</f>
        <v>2020.0</v>
      </c>
      <c r="L2211">
        <f>IF(AND(ISNUMBER($BW2211),ISNUMBER($BX2211)),($BW2211+$BX2211)/2,"")</f>
        <v>2010.0</v>
      </c>
      <c r="M2211">
        <f>IF($L2211&lt;&gt;"",$L2211,"")</f>
        <v>2010.0</v>
      </c>
      <c r="N2211">
        <f>IF(AND(ISNUMBER($BW2211),ISNUMBER($BX2211)),MIN(1,MAX(0,($BX2211-2016+1)/($BX2211-$BW2211+1))),"")</f>
        <v>0.2380952380952381</v>
      </c>
      <c r="O2211">
        <f>IF(AND(ISNUMBER($BW2211),ISNUMBER($BX2211)),MIN(1,MAX(0,($BX2211-2017+1)/($BX2211-$BW2211+1))),"")</f>
        <v>0.1904761904761905</v>
      </c>
      <c r="P2211">
        <f>IF(AND(ISNUMBER($BW2211),ISNUMBER($BX2211)),MIN(1,MAX(0,($BX2211-2018+1)/($BX2211-$BW2211+1))),"")</f>
        <v>0.1428571428571428</v>
      </c>
      <c r="Q2211">
        <f>IF(AND(ISNUMBER($BW2211),ISNUMBER($BX2211)),MIN(1,MAX(0,($BX2211-2019+1)/($BX2211-$BW2211+1))),"")</f>
        <v>0.09523809523809523</v>
      </c>
      <c r="R2211">
        <f>IF(AND(ISNUMBER($BW2211),ISNUMBER($BX2211)),MIN(1,MAX(0,($BX2211-2016+1)/($BX2211-$BW2211+1))),"")</f>
        <v>0.2380952380952381</v>
      </c>
      <c r="S2211">
        <f>IF($L2211&lt;&gt;"",IF($L2211&gt;=2015.5,1,0),"")</f>
        <v>0.0</v>
      </c>
      <c r="T2211">
        <f>IF($L2211&lt;&gt;"",IF($L2211&gt;=2016,1,0),"")</f>
        <v>0.0</v>
      </c>
      <c r="U2211">
        <f>IF(ISNUMBER($BX2211),IF($BX2211&gt;=2016,1,0),"")</f>
        <v>1.0</v>
      </c>
      <c r="V2211">
        <f>IF(ISNUMBER($BW2211),IF($BW2211&gt;=2016,1,0),"")</f>
        <v>0.0</v>
      </c>
      <c r="W2211" t="str">
        <f>IF(AND(ISNUMBER($BW2211),ISNUMBER($BX2211)),IF($BW2211&gt;=2016,"post-only",IF($BX2211&lt;2016,"pre-only","mixed")),"")</f>
        <v>mixed</v>
      </c>
      <c r="X2211">
        <f>IF(AND(ISNUMBER($BW2211),ISNUMBER($BX2211)),MIN(1,MAX(0,($BX2211-2017+1)/($BX2211-$BW2211+1))),"")</f>
        <v>0.1904761904761905</v>
      </c>
      <c r="Y2211">
        <f>IF(AND(ISNUMBER($BW2211),ISNUMBER($BX2211)),MIN(1,MAX(0,($BX2211-2018+1)/($BX2211-$BW2211+1))),"")</f>
        <v>0.1428571428571428</v>
      </c>
      <c r="Z2211">
        <f>IF(AND(ISNUMBER($BW2211),ISNUMBER($BX2211)),MIN(1,MAX(0,($BX2211-2019+1)/($BX2211-$BW2211+1))),"")</f>
        <v>0.09523809523809523</v>
      </c>
      <c r="AA2211">
        <f>IF(ISNUMBER($BX2211),IF($BX2211&gt;=2017,1,0),"")</f>
        <v>1.0</v>
      </c>
      <c r="AB2211">
        <f>IF(ISNUMBER($BX2211),IF($BX2211&gt;=2018,1,0),"")</f>
        <v>1.0</v>
      </c>
      <c r="AC2211">
        <f>IF(ISNUMBER($BX2211),IF($BX2211&gt;=2019,1,0),"")</f>
        <v>1.0</v>
      </c>
      <c r="AD2211">
        <f>IF($L2211&lt;&gt;"",IF($L2211&gt;2013,1,0),"")</f>
        <v>0.0</v>
      </c>
      <c r="AE2211">
        <f>IF($L2211&lt;&gt;"",1+IF($L2211&gt;2011,1,0)+IF($L2211&gt;2014,1,0),"")</f>
        <v>1.0</v>
      </c>
      <c r="AF2211" t="inlineStr">
        <is>
          <t>loan (interest rate)</t>
        </is>
      </c>
      <c r="AG2211" t="inlineStr">
        <is>
          <t>performance</t>
        </is>
      </c>
      <c r="AH2211" t="inlineStr">
        <is>
          <t>non-sensitive</t>
        </is>
      </c>
      <c r="AI2211" t="inlineStr">
        <is>
          <t>99_NCE</t>
        </is>
      </c>
      <c r="AJ2211" t="inlineStr">
        <is>
          <t>99_NCE</t>
        </is>
      </c>
      <c r="AK2211" t="str">
        <f>IF(AND($CF2211&lt;&gt;"",IFERROR(INDEX(subsample_country_map!$B:$B,MATCH($CF2211,subsample_country_map!$A:$A,0)),"")&lt;&gt;""),INDEX(subsample_country_map!$B:$B,MATCH($CF2211,subsample_country_map!$A:$A,0)),INDEX(lookup!$AA:$AA,MATCH($A2211,lookup!$A:$A,0)))</f>
        <v>99_NCE</v>
      </c>
      <c r="AL2211" t="str">
        <f>IF(AND($CF2211&lt;&gt;"",IFERROR(INDEX(subsample_country_map!$C:$C,MATCH($CF2211,subsample_country_map!$A:$A,0)),"")&lt;&gt;""),INDEX(subsample_country_map!$C:$C,MATCH($CF2211,subsample_country_map!$A:$A,0)),INDEX(lookup!$AB:$AB,MATCH($A2211,lookup!$A:$A,0)))</f>
        <v>99_NCE</v>
      </c>
      <c r="AM2211" t="str">
        <f>IF(AND($CF2211&lt;&gt;"",IFERROR(INDEX(subsample_country_map!$D:$D,MATCH($CF2211,subsample_country_map!$A:$A,0)),"")&lt;&gt;""),INDEX(subsample_country_map!$D:$D,MATCH($CF2211,subsample_country_map!$A:$A,0)),INDEX(lookup!$AC:$AC,MATCH($A2211,lookup!$A:$A,0)))</f>
        <v>99_NCE</v>
      </c>
      <c r="AN2211" t="str">
        <f>IF(AND($CF2211&lt;&gt;"",IFERROR(INDEX(subsample_country_map!$E:$E,MATCH($CF2211,subsample_country_map!$A:$A,0)),"")&lt;&gt;""),INDEX(subsample_country_map!$E:$E,MATCH($CF2211,subsample_country_map!$A:$A,0)),INDEX(lookup!$AD:$AD,MATCH($A2211,lookup!$A:$A,0)))</f>
        <v>99_NCE</v>
      </c>
      <c r="AO2211" t="str">
        <f>INDEX(lookup!$Y:$Y,MATCH($A2211,lookup!$A:$A,0))</f>
        <v>1_not published</v>
      </c>
      <c r="AP2211" t="str">
        <f>INDEX(lookup!$Z:$Z,MATCH($A2211,lookup!$A:$A,0))</f>
        <v>99_NCE</v>
      </c>
      <c r="AQ2211" t="str">
        <f>INDEX(lookup!$W:$W,MATCH($A2211,lookup!$A:$A,0))</f>
        <v>1_fin/acc/econ</v>
      </c>
      <c r="AS2211" t="inlineStr">
        <is>
          <t>staging</t>
        </is>
      </c>
      <c r="AT2211" t="inlineStr">
        <is>
          <t>good-CER</t>
        </is>
      </c>
      <c r="AU2211" t="inlineStr">
        <is>
          <t>cost</t>
        </is>
      </c>
      <c r="AV2211" t="inlineStr">
        <is>
          <t>0.143</t>
        </is>
      </c>
      <c r="AY2211" t="inlineStr">
        <is>
          <t>0.765</t>
        </is>
      </c>
      <c r="BA2211" t="n">
        <v>1071</v>
      </c>
      <c r="BB2211" t="inlineStr">
        <is>
          <t>1</t>
        </is>
      </c>
      <c r="BC2211" t="inlineStr">
        <is>
          <t>FE</t>
        </is>
      </c>
      <c r="BD2211" t="inlineStr">
        <is>
          <t>not stated</t>
        </is>
      </c>
      <c r="BE2211" t="inlineStr">
        <is>
          <t>other:Carbon risk</t>
        </is>
      </c>
      <c r="BF2211" t="inlineStr">
        <is>
          <t>LCR (Q1 Carbon risk)</t>
        </is>
      </c>
      <c r="BI2211" t="inlineStr">
        <is>
          <t>Table 6</t>
        </is>
      </c>
      <c r="BJ2211" t="inlineStr">
        <is>
          <t>Panel B Model [7]</t>
        </is>
      </c>
      <c r="BK2211" t="inlineStr">
        <is>
          <t>57</t>
        </is>
      </c>
      <c r="BL2211" t="inlineStr">
        <is>
          <t>Eco_Score t-1 0.143 [0.765]</t>
        </is>
      </c>
      <c r="BM2211" t="inlineStr">
        <is>
          <t>Eco_Score t-1</t>
        </is>
      </c>
      <c r="BN2211" t="inlineStr">
        <is>
          <t>Interest Rate</t>
        </is>
      </c>
      <c r="BO2211" t="inlineStr">
        <is>
          <t>update</t>
        </is>
      </c>
      <c r="BP2211" t="inlineStr">
        <is>
          <t>Trinh et al (2024)</t>
        </is>
      </c>
      <c r="BQ2211" t="inlineStr">
        <is>
          <t>computed</t>
        </is>
      </c>
      <c r="BT2211" t="n">
        <v>0</v>
      </c>
      <c r="BU2211" t="inlineStr">
        <is>
          <t>staging_Trinh_et_al_2024.csv</t>
        </is>
      </c>
      <c r="BW2211" t="n">
        <v>2000</v>
      </c>
      <c r="BX2211" t="n">
        <v>2020</v>
      </c>
      <c r="BY2211" t="inlineStr">
        <is>
          <t>multi: G7 (US, UK, Japan, Canada, France, Italy, Germany)</t>
        </is>
      </c>
      <c r="BZ2211" t="n">
        <v>2010</v>
      </c>
      <c r="CA2211" t="n">
        <v>0.2380952380952381</v>
      </c>
      <c r="CB2211" t="n">
        <v>0</v>
      </c>
      <c r="CC2211" t="n">
        <v>1</v>
      </c>
      <c r="CD2211" t="n">
        <v>0.009136223248690425</v>
      </c>
      <c r="CE2211" t="n">
        <v>1</v>
      </c>
    </row>
    <row r="2212">
      <c r="A2212" t="inlineStr">
        <is>
          <t>Trinh et al (2024)</t>
        </is>
      </c>
      <c r="B2212" t="n">
        <v>3517</v>
      </c>
      <c r="C2212" t="n">
        <v>0.02450939334094094</v>
      </c>
      <c r="D2212" t="n">
        <v>1037</v>
      </c>
      <c r="E2212">
        <f>IF(ISNUMBER($BA2212),$BA2212,IF(AND(ISNUMBER($D2212),ISNUMBER($BW2212),ISNUMBER($BX2212)),$D2212*($BX2212-$BW2212+1),""))</f>
        <v>1037.0</v>
      </c>
      <c r="H2212" t="inlineStr">
        <is>
          <t>partial</t>
        </is>
      </c>
      <c r="I2212" t="inlineStr">
        <is>
          <t>p-Value available</t>
        </is>
      </c>
      <c r="J2212">
        <f>IF($BW2212&lt;&gt;"",$BW2212,"")</f>
        <v>2000.0</v>
      </c>
      <c r="K2212">
        <f>IF($BX2212&lt;&gt;"",$BX2212,"")</f>
        <v>2020.0</v>
      </c>
      <c r="L2212">
        <f>IF(AND(ISNUMBER($BW2212),ISNUMBER($BX2212)),($BW2212+$BX2212)/2,"")</f>
        <v>2010.0</v>
      </c>
      <c r="M2212">
        <f>IF($L2212&lt;&gt;"",$L2212,"")</f>
        <v>2010.0</v>
      </c>
      <c r="N2212">
        <f>IF(AND(ISNUMBER($BW2212),ISNUMBER($BX2212)),MIN(1,MAX(0,($BX2212-2016+1)/($BX2212-$BW2212+1))),"")</f>
        <v>0.2380952380952381</v>
      </c>
      <c r="O2212">
        <f>IF(AND(ISNUMBER($BW2212),ISNUMBER($BX2212)),MIN(1,MAX(0,($BX2212-2017+1)/($BX2212-$BW2212+1))),"")</f>
        <v>0.1904761904761905</v>
      </c>
      <c r="P2212">
        <f>IF(AND(ISNUMBER($BW2212),ISNUMBER($BX2212)),MIN(1,MAX(0,($BX2212-2018+1)/($BX2212-$BW2212+1))),"")</f>
        <v>0.1428571428571428</v>
      </c>
      <c r="Q2212">
        <f>IF(AND(ISNUMBER($BW2212),ISNUMBER($BX2212)),MIN(1,MAX(0,($BX2212-2019+1)/($BX2212-$BW2212+1))),"")</f>
        <v>0.09523809523809523</v>
      </c>
      <c r="R2212">
        <f>IF(AND(ISNUMBER($BW2212),ISNUMBER($BX2212)),MIN(1,MAX(0,($BX2212-2016+1)/($BX2212-$BW2212+1))),"")</f>
        <v>0.2380952380952381</v>
      </c>
      <c r="S2212">
        <f>IF($L2212&lt;&gt;"",IF($L2212&gt;=2015.5,1,0),"")</f>
        <v>0.0</v>
      </c>
      <c r="T2212">
        <f>IF($L2212&lt;&gt;"",IF($L2212&gt;=2016,1,0),"")</f>
        <v>0.0</v>
      </c>
      <c r="U2212">
        <f>IF(ISNUMBER($BX2212),IF($BX2212&gt;=2016,1,0),"")</f>
        <v>1.0</v>
      </c>
      <c r="V2212">
        <f>IF(ISNUMBER($BW2212),IF($BW2212&gt;=2016,1,0),"")</f>
        <v>0.0</v>
      </c>
      <c r="W2212" t="str">
        <f>IF(AND(ISNUMBER($BW2212),ISNUMBER($BX2212)),IF($BW2212&gt;=2016,"post-only",IF($BX2212&lt;2016,"pre-only","mixed")),"")</f>
        <v>mixed</v>
      </c>
      <c r="X2212">
        <f>IF(AND(ISNUMBER($BW2212),ISNUMBER($BX2212)),MIN(1,MAX(0,($BX2212-2017+1)/($BX2212-$BW2212+1))),"")</f>
        <v>0.1904761904761905</v>
      </c>
      <c r="Y2212">
        <f>IF(AND(ISNUMBER($BW2212),ISNUMBER($BX2212)),MIN(1,MAX(0,($BX2212-2018+1)/($BX2212-$BW2212+1))),"")</f>
        <v>0.1428571428571428</v>
      </c>
      <c r="Z2212">
        <f>IF(AND(ISNUMBER($BW2212),ISNUMBER($BX2212)),MIN(1,MAX(0,($BX2212-2019+1)/($BX2212-$BW2212+1))),"")</f>
        <v>0.09523809523809523</v>
      </c>
      <c r="AA2212">
        <f>IF(ISNUMBER($BX2212),IF($BX2212&gt;=2017,1,0),"")</f>
        <v>1.0</v>
      </c>
      <c r="AB2212">
        <f>IF(ISNUMBER($BX2212),IF($BX2212&gt;=2018,1,0),"")</f>
        <v>1.0</v>
      </c>
      <c r="AC2212">
        <f>IF(ISNUMBER($BX2212),IF($BX2212&gt;=2019,1,0),"")</f>
        <v>1.0</v>
      </c>
      <c r="AD2212">
        <f>IF($L2212&lt;&gt;"",IF($L2212&gt;2013,1,0),"")</f>
        <v>0.0</v>
      </c>
      <c r="AE2212">
        <f>IF($L2212&lt;&gt;"",1+IF($L2212&gt;2011,1,0)+IF($L2212&gt;2014,1,0),"")</f>
        <v>1.0</v>
      </c>
      <c r="AF2212" t="inlineStr">
        <is>
          <t>loan (interest rate)</t>
        </is>
      </c>
      <c r="AG2212" t="inlineStr">
        <is>
          <t>performance</t>
        </is>
      </c>
      <c r="AH2212" t="inlineStr">
        <is>
          <t>non-sensitive</t>
        </is>
      </c>
      <c r="AI2212" t="inlineStr">
        <is>
          <t>99_NCE</t>
        </is>
      </c>
      <c r="AJ2212" t="inlineStr">
        <is>
          <t>99_NCE</t>
        </is>
      </c>
      <c r="AK2212" t="str">
        <f>IF(AND($CF2212&lt;&gt;"",IFERROR(INDEX(subsample_country_map!$B:$B,MATCH($CF2212,subsample_country_map!$A:$A,0)),"")&lt;&gt;""),INDEX(subsample_country_map!$B:$B,MATCH($CF2212,subsample_country_map!$A:$A,0)),INDEX(lookup!$AA:$AA,MATCH($A2212,lookup!$A:$A,0)))</f>
        <v>99_NCE</v>
      </c>
      <c r="AL2212" t="str">
        <f>IF(AND($CF2212&lt;&gt;"",IFERROR(INDEX(subsample_country_map!$C:$C,MATCH($CF2212,subsample_country_map!$A:$A,0)),"")&lt;&gt;""),INDEX(subsample_country_map!$C:$C,MATCH($CF2212,subsample_country_map!$A:$A,0)),INDEX(lookup!$AB:$AB,MATCH($A2212,lookup!$A:$A,0)))</f>
        <v>99_NCE</v>
      </c>
      <c r="AM2212" t="str">
        <f>IF(AND($CF2212&lt;&gt;"",IFERROR(INDEX(subsample_country_map!$D:$D,MATCH($CF2212,subsample_country_map!$A:$A,0)),"")&lt;&gt;""),INDEX(subsample_country_map!$D:$D,MATCH($CF2212,subsample_country_map!$A:$A,0)),INDEX(lookup!$AC:$AC,MATCH($A2212,lookup!$A:$A,0)))</f>
        <v>99_NCE</v>
      </c>
      <c r="AN2212" t="str">
        <f>IF(AND($CF2212&lt;&gt;"",IFERROR(INDEX(subsample_country_map!$E:$E,MATCH($CF2212,subsample_country_map!$A:$A,0)),"")&lt;&gt;""),INDEX(subsample_country_map!$E:$E,MATCH($CF2212,subsample_country_map!$A:$A,0)),INDEX(lookup!$AD:$AD,MATCH($A2212,lookup!$A:$A,0)))</f>
        <v>99_NCE</v>
      </c>
      <c r="AO2212" t="str">
        <f>INDEX(lookup!$Y:$Y,MATCH($A2212,lookup!$A:$A,0))</f>
        <v>1_not published</v>
      </c>
      <c r="AP2212" t="str">
        <f>INDEX(lookup!$Z:$Z,MATCH($A2212,lookup!$A:$A,0))</f>
        <v>99_NCE</v>
      </c>
      <c r="AQ2212" t="str">
        <f>INDEX(lookup!$W:$W,MATCH($A2212,lookup!$A:$A,0))</f>
        <v>1_fin/acc/econ</v>
      </c>
      <c r="AS2212" t="inlineStr">
        <is>
          <t>staging</t>
        </is>
      </c>
      <c r="AT2212" t="inlineStr">
        <is>
          <t>good-CER</t>
        </is>
      </c>
      <c r="AU2212" t="inlineStr">
        <is>
          <t>cost</t>
        </is>
      </c>
      <c r="AV2212" t="inlineStr">
        <is>
          <t>0.104</t>
        </is>
      </c>
      <c r="AY2212" t="inlineStr">
        <is>
          <t>0.430</t>
        </is>
      </c>
      <c r="BA2212" t="n">
        <v>1037</v>
      </c>
      <c r="BB2212" t="inlineStr">
        <is>
          <t>1</t>
        </is>
      </c>
      <c r="BC2212" t="inlineStr">
        <is>
          <t>FE</t>
        </is>
      </c>
      <c r="BD2212" t="inlineStr">
        <is>
          <t>not stated</t>
        </is>
      </c>
      <c r="BE2212" t="inlineStr">
        <is>
          <t>other:Carbon risk</t>
        </is>
      </c>
      <c r="BF2212" t="inlineStr">
        <is>
          <t>LCR (Q1 Carbon risk)</t>
        </is>
      </c>
      <c r="BI2212" t="inlineStr">
        <is>
          <t>Table 6</t>
        </is>
      </c>
      <c r="BJ2212" t="inlineStr">
        <is>
          <t>Panel B Model [8]</t>
        </is>
      </c>
      <c r="BK2212" t="inlineStr">
        <is>
          <t>57</t>
        </is>
      </c>
      <c r="BL2212" t="inlineStr">
        <is>
          <t>Eco_Index t-1 0.104 [0.430]</t>
        </is>
      </c>
      <c r="BM2212" t="inlineStr">
        <is>
          <t>Eco_Index t-1</t>
        </is>
      </c>
      <c r="BN2212" t="inlineStr">
        <is>
          <t>Interest Rate</t>
        </is>
      </c>
      <c r="BO2212" t="inlineStr">
        <is>
          <t>update</t>
        </is>
      </c>
      <c r="BP2212" t="inlineStr">
        <is>
          <t>Trinh et al (2024)</t>
        </is>
      </c>
      <c r="BQ2212" t="inlineStr">
        <is>
          <t>computed</t>
        </is>
      </c>
      <c r="BT2212" t="n">
        <v>0</v>
      </c>
      <c r="BU2212" t="inlineStr">
        <is>
          <t>staging_Trinh_et_al_2024.csv</t>
        </is>
      </c>
      <c r="BW2212" t="n">
        <v>2000</v>
      </c>
      <c r="BX2212" t="n">
        <v>2020</v>
      </c>
      <c r="BY2212" t="inlineStr">
        <is>
          <t>multi: G7 (US, UK, Japan, Canada, France, Italy, Germany)</t>
        </is>
      </c>
      <c r="BZ2212" t="n">
        <v>2010</v>
      </c>
      <c r="CA2212" t="n">
        <v>0.2380952380952381</v>
      </c>
      <c r="CB2212" t="n">
        <v>0</v>
      </c>
      <c r="CC2212" t="n">
        <v>1</v>
      </c>
      <c r="CD2212" t="n">
        <v>0.0245143027927392</v>
      </c>
      <c r="CE2212" t="n">
        <v>1</v>
      </c>
    </row>
    <row r="2213">
      <c r="A2213" t="inlineStr">
        <is>
          <t>Trinh et al (2024)</t>
        </is>
      </c>
      <c r="B2213" t="n">
        <v>3518</v>
      </c>
      <c r="C2213" t="n">
        <v>0.01372364934792776</v>
      </c>
      <c r="D2213" t="n">
        <v>4058</v>
      </c>
      <c r="E2213">
        <f>IF(ISNUMBER($BA2213),$BA2213,IF(AND(ISNUMBER($D2213),ISNUMBER($BW2213),ISNUMBER($BX2213)),$D2213*($BX2213-$BW2213+1),""))</f>
        <v>4058.0</v>
      </c>
      <c r="H2213" t="inlineStr">
        <is>
          <t>partial</t>
        </is>
      </c>
      <c r="I2213" t="inlineStr">
        <is>
          <t>p-Value available</t>
        </is>
      </c>
      <c r="J2213">
        <f>IF($BW2213&lt;&gt;"",$BW2213,"")</f>
        <v>2000.0</v>
      </c>
      <c r="K2213">
        <f>IF($BX2213&lt;&gt;"",$BX2213,"")</f>
        <v>2020.0</v>
      </c>
      <c r="L2213">
        <f>IF(AND(ISNUMBER($BW2213),ISNUMBER($BX2213)),($BW2213+$BX2213)/2,"")</f>
        <v>2010.0</v>
      </c>
      <c r="M2213">
        <f>IF($L2213&lt;&gt;"",$L2213,"")</f>
        <v>2010.0</v>
      </c>
      <c r="N2213">
        <f>IF(AND(ISNUMBER($BW2213),ISNUMBER($BX2213)),MIN(1,MAX(0,($BX2213-2016+1)/($BX2213-$BW2213+1))),"")</f>
        <v>0.2380952380952381</v>
      </c>
      <c r="O2213">
        <f>IF(AND(ISNUMBER($BW2213),ISNUMBER($BX2213)),MIN(1,MAX(0,($BX2213-2017+1)/($BX2213-$BW2213+1))),"")</f>
        <v>0.1904761904761905</v>
      </c>
      <c r="P2213">
        <f>IF(AND(ISNUMBER($BW2213),ISNUMBER($BX2213)),MIN(1,MAX(0,($BX2213-2018+1)/($BX2213-$BW2213+1))),"")</f>
        <v>0.1428571428571428</v>
      </c>
      <c r="Q2213">
        <f>IF(AND(ISNUMBER($BW2213),ISNUMBER($BX2213)),MIN(1,MAX(0,($BX2213-2019+1)/($BX2213-$BW2213+1))),"")</f>
        <v>0.09523809523809523</v>
      </c>
      <c r="R2213">
        <f>IF(AND(ISNUMBER($BW2213),ISNUMBER($BX2213)),MIN(1,MAX(0,($BX2213-2016+1)/($BX2213-$BW2213+1))),"")</f>
        <v>0.2380952380952381</v>
      </c>
      <c r="S2213">
        <f>IF($L2213&lt;&gt;"",IF($L2213&gt;=2015.5,1,0),"")</f>
        <v>0.0</v>
      </c>
      <c r="T2213">
        <f>IF($L2213&lt;&gt;"",IF($L2213&gt;=2016,1,0),"")</f>
        <v>0.0</v>
      </c>
      <c r="U2213">
        <f>IF(ISNUMBER($BX2213),IF($BX2213&gt;=2016,1,0),"")</f>
        <v>1.0</v>
      </c>
      <c r="V2213">
        <f>IF(ISNUMBER($BW2213),IF($BW2213&gt;=2016,1,0),"")</f>
        <v>0.0</v>
      </c>
      <c r="W2213" t="str">
        <f>IF(AND(ISNUMBER($BW2213),ISNUMBER($BX2213)),IF($BW2213&gt;=2016,"post-only",IF($BX2213&lt;2016,"pre-only","mixed")),"")</f>
        <v>mixed</v>
      </c>
      <c r="X2213">
        <f>IF(AND(ISNUMBER($BW2213),ISNUMBER($BX2213)),MIN(1,MAX(0,($BX2213-2017+1)/($BX2213-$BW2213+1))),"")</f>
        <v>0.1904761904761905</v>
      </c>
      <c r="Y2213">
        <f>IF(AND(ISNUMBER($BW2213),ISNUMBER($BX2213)),MIN(1,MAX(0,($BX2213-2018+1)/($BX2213-$BW2213+1))),"")</f>
        <v>0.1428571428571428</v>
      </c>
      <c r="Z2213">
        <f>IF(AND(ISNUMBER($BW2213),ISNUMBER($BX2213)),MIN(1,MAX(0,($BX2213-2019+1)/($BX2213-$BW2213+1))),"")</f>
        <v>0.09523809523809523</v>
      </c>
      <c r="AA2213">
        <f>IF(ISNUMBER($BX2213),IF($BX2213&gt;=2017,1,0),"")</f>
        <v>1.0</v>
      </c>
      <c r="AB2213">
        <f>IF(ISNUMBER($BX2213),IF($BX2213&gt;=2018,1,0),"")</f>
        <v>1.0</v>
      </c>
      <c r="AC2213">
        <f>IF(ISNUMBER($BX2213),IF($BX2213&gt;=2019,1,0),"")</f>
        <v>1.0</v>
      </c>
      <c r="AD2213">
        <f>IF($L2213&lt;&gt;"",IF($L2213&gt;2013,1,0),"")</f>
        <v>0.0</v>
      </c>
      <c r="AE2213">
        <f>IF($L2213&lt;&gt;"",1+IF($L2213&gt;2011,1,0)+IF($L2213&gt;2014,1,0),"")</f>
        <v>1.0</v>
      </c>
      <c r="AF2213" t="inlineStr">
        <is>
          <t>loan (interest rate)</t>
        </is>
      </c>
      <c r="AG2213" t="inlineStr">
        <is>
          <t>performance</t>
        </is>
      </c>
      <c r="AH2213" t="inlineStr">
        <is>
          <t>non-sensitive</t>
        </is>
      </c>
      <c r="AI2213" t="inlineStr">
        <is>
          <t>99_NCE</t>
        </is>
      </c>
      <c r="AJ2213" t="inlineStr">
        <is>
          <t>99_NCE</t>
        </is>
      </c>
      <c r="AK2213" t="str">
        <f>IF(AND($CF2213&lt;&gt;"",IFERROR(INDEX(subsample_country_map!$B:$B,MATCH($CF2213,subsample_country_map!$A:$A,0)),"")&lt;&gt;""),INDEX(subsample_country_map!$B:$B,MATCH($CF2213,subsample_country_map!$A:$A,0)),INDEX(lookup!$AA:$AA,MATCH($A2213,lookup!$A:$A,0)))</f>
        <v>99_NCE</v>
      </c>
      <c r="AL2213" t="str">
        <f>IF(AND($CF2213&lt;&gt;"",IFERROR(INDEX(subsample_country_map!$C:$C,MATCH($CF2213,subsample_country_map!$A:$A,0)),"")&lt;&gt;""),INDEX(subsample_country_map!$C:$C,MATCH($CF2213,subsample_country_map!$A:$A,0)),INDEX(lookup!$AB:$AB,MATCH($A2213,lookup!$A:$A,0)))</f>
        <v>99_NCE</v>
      </c>
      <c r="AM2213" t="str">
        <f>IF(AND($CF2213&lt;&gt;"",IFERROR(INDEX(subsample_country_map!$D:$D,MATCH($CF2213,subsample_country_map!$A:$A,0)),"")&lt;&gt;""),INDEX(subsample_country_map!$D:$D,MATCH($CF2213,subsample_country_map!$A:$A,0)),INDEX(lookup!$AC:$AC,MATCH($A2213,lookup!$A:$A,0)))</f>
        <v>99_NCE</v>
      </c>
      <c r="AN2213" t="str">
        <f>IF(AND($CF2213&lt;&gt;"",IFERROR(INDEX(subsample_country_map!$E:$E,MATCH($CF2213,subsample_country_map!$A:$A,0)),"")&lt;&gt;""),INDEX(subsample_country_map!$E:$E,MATCH($CF2213,subsample_country_map!$A:$A,0)),INDEX(lookup!$AD:$AD,MATCH($A2213,lookup!$A:$A,0)))</f>
        <v>99_NCE</v>
      </c>
      <c r="AO2213" t="str">
        <f>INDEX(lookup!$Y:$Y,MATCH($A2213,lookup!$A:$A,0))</f>
        <v>1_not published</v>
      </c>
      <c r="AP2213" t="str">
        <f>INDEX(lookup!$Z:$Z,MATCH($A2213,lookup!$A:$A,0))</f>
        <v>99_NCE</v>
      </c>
      <c r="AQ2213" t="str">
        <f>INDEX(lookup!$W:$W,MATCH($A2213,lookup!$A:$A,0))</f>
        <v>1_fin/acc/econ</v>
      </c>
      <c r="AS2213" t="inlineStr">
        <is>
          <t>staging</t>
        </is>
      </c>
      <c r="AT2213" t="inlineStr">
        <is>
          <t>good-CER</t>
        </is>
      </c>
      <c r="AU2213" t="inlineStr">
        <is>
          <t>cost</t>
        </is>
      </c>
      <c r="AV2213" t="inlineStr">
        <is>
          <t>0.003</t>
        </is>
      </c>
      <c r="AY2213" t="inlineStr">
        <is>
          <t>0.382</t>
        </is>
      </c>
      <c r="BA2213" t="n">
        <v>4058</v>
      </c>
      <c r="BB2213" t="inlineStr">
        <is>
          <t>1</t>
        </is>
      </c>
      <c r="BC2213" t="inlineStr">
        <is>
          <t>FE</t>
        </is>
      </c>
      <c r="BD2213" t="inlineStr">
        <is>
          <t>not stated</t>
        </is>
      </c>
      <c r="BE2213" t="inlineStr">
        <is>
          <t>other:Ln[Z-score] financial distress</t>
        </is>
      </c>
      <c r="BF2213" t="inlineStr">
        <is>
          <t>FD (&lt;Median)</t>
        </is>
      </c>
      <c r="BI2213" t="inlineStr">
        <is>
          <t>Table 7</t>
        </is>
      </c>
      <c r="BJ2213" t="inlineStr">
        <is>
          <t>Panel A Model [1]</t>
        </is>
      </c>
      <c r="BK2213" t="inlineStr">
        <is>
          <t>58</t>
        </is>
      </c>
      <c r="BL2213" t="inlineStr">
        <is>
          <t>Eco_Score t-1 0.003 [0.382]</t>
        </is>
      </c>
      <c r="BM2213" t="inlineStr">
        <is>
          <t>Eco_Score t-1</t>
        </is>
      </c>
      <c r="BN2213" t="inlineStr">
        <is>
          <t>COD</t>
        </is>
      </c>
      <c r="BO2213" t="inlineStr">
        <is>
          <t>update</t>
        </is>
      </c>
      <c r="BP2213" t="inlineStr">
        <is>
          <t>Trinh et al (2024)</t>
        </is>
      </c>
      <c r="BQ2213" t="inlineStr">
        <is>
          <t>computed</t>
        </is>
      </c>
      <c r="BT2213" t="n">
        <v>0</v>
      </c>
      <c r="BU2213" t="inlineStr">
        <is>
          <t>staging_Trinh_et_al_2024.csv</t>
        </is>
      </c>
      <c r="BW2213" t="n">
        <v>2000</v>
      </c>
      <c r="BX2213" t="n">
        <v>2020</v>
      </c>
      <c r="BY2213" t="inlineStr">
        <is>
          <t>multi: G7 (US, UK, Japan, Canada, France, Italy, Germany)</t>
        </is>
      </c>
      <c r="BZ2213" t="n">
        <v>2010</v>
      </c>
      <c r="CA2213" t="n">
        <v>0.2380952380952381</v>
      </c>
      <c r="CB2213" t="n">
        <v>0</v>
      </c>
      <c r="CC2213" t="n">
        <v>1</v>
      </c>
      <c r="CD2213" t="n">
        <v>0.01372451100937978</v>
      </c>
      <c r="CE2213" t="n">
        <v>1</v>
      </c>
    </row>
    <row r="2214">
      <c r="A2214" t="inlineStr">
        <is>
          <t>Trinh et al (2024)</t>
        </is>
      </c>
      <c r="B2214" t="n">
        <v>3519</v>
      </c>
      <c r="C2214" t="n">
        <v>0.01406395252745947</v>
      </c>
      <c r="D2214" t="n">
        <v>3864</v>
      </c>
      <c r="E2214">
        <f>IF(ISNUMBER($BA2214),$BA2214,IF(AND(ISNUMBER($D2214),ISNUMBER($BW2214),ISNUMBER($BX2214)),$D2214*($BX2214-$BW2214+1),""))</f>
        <v>3864.0</v>
      </c>
      <c r="H2214" t="inlineStr">
        <is>
          <t>partial</t>
        </is>
      </c>
      <c r="I2214" t="inlineStr">
        <is>
          <t>p-Value available</t>
        </is>
      </c>
      <c r="J2214">
        <f>IF($BW2214&lt;&gt;"",$BW2214,"")</f>
        <v>2000.0</v>
      </c>
      <c r="K2214">
        <f>IF($BX2214&lt;&gt;"",$BX2214,"")</f>
        <v>2020.0</v>
      </c>
      <c r="L2214">
        <f>IF(AND(ISNUMBER($BW2214),ISNUMBER($BX2214)),($BW2214+$BX2214)/2,"")</f>
        <v>2010.0</v>
      </c>
      <c r="M2214">
        <f>IF($L2214&lt;&gt;"",$L2214,"")</f>
        <v>2010.0</v>
      </c>
      <c r="N2214">
        <f>IF(AND(ISNUMBER($BW2214),ISNUMBER($BX2214)),MIN(1,MAX(0,($BX2214-2016+1)/($BX2214-$BW2214+1))),"")</f>
        <v>0.2380952380952381</v>
      </c>
      <c r="O2214">
        <f>IF(AND(ISNUMBER($BW2214),ISNUMBER($BX2214)),MIN(1,MAX(0,($BX2214-2017+1)/($BX2214-$BW2214+1))),"")</f>
        <v>0.1904761904761905</v>
      </c>
      <c r="P2214">
        <f>IF(AND(ISNUMBER($BW2214),ISNUMBER($BX2214)),MIN(1,MAX(0,($BX2214-2018+1)/($BX2214-$BW2214+1))),"")</f>
        <v>0.1428571428571428</v>
      </c>
      <c r="Q2214">
        <f>IF(AND(ISNUMBER($BW2214),ISNUMBER($BX2214)),MIN(1,MAX(0,($BX2214-2019+1)/($BX2214-$BW2214+1))),"")</f>
        <v>0.09523809523809523</v>
      </c>
      <c r="R2214">
        <f>IF(AND(ISNUMBER($BW2214),ISNUMBER($BX2214)),MIN(1,MAX(0,($BX2214-2016+1)/($BX2214-$BW2214+1))),"")</f>
        <v>0.2380952380952381</v>
      </c>
      <c r="S2214">
        <f>IF($L2214&lt;&gt;"",IF($L2214&gt;=2015.5,1,0),"")</f>
        <v>0.0</v>
      </c>
      <c r="T2214">
        <f>IF($L2214&lt;&gt;"",IF($L2214&gt;=2016,1,0),"")</f>
        <v>0.0</v>
      </c>
      <c r="U2214">
        <f>IF(ISNUMBER($BX2214),IF($BX2214&gt;=2016,1,0),"")</f>
        <v>1.0</v>
      </c>
      <c r="V2214">
        <f>IF(ISNUMBER($BW2214),IF($BW2214&gt;=2016,1,0),"")</f>
        <v>0.0</v>
      </c>
      <c r="W2214" t="str">
        <f>IF(AND(ISNUMBER($BW2214),ISNUMBER($BX2214)),IF($BW2214&gt;=2016,"post-only",IF($BX2214&lt;2016,"pre-only","mixed")),"")</f>
        <v>mixed</v>
      </c>
      <c r="X2214">
        <f>IF(AND(ISNUMBER($BW2214),ISNUMBER($BX2214)),MIN(1,MAX(0,($BX2214-2017+1)/($BX2214-$BW2214+1))),"")</f>
        <v>0.1904761904761905</v>
      </c>
      <c r="Y2214">
        <f>IF(AND(ISNUMBER($BW2214),ISNUMBER($BX2214)),MIN(1,MAX(0,($BX2214-2018+1)/($BX2214-$BW2214+1))),"")</f>
        <v>0.1428571428571428</v>
      </c>
      <c r="Z2214">
        <f>IF(AND(ISNUMBER($BW2214),ISNUMBER($BX2214)),MIN(1,MAX(0,($BX2214-2019+1)/($BX2214-$BW2214+1))),"")</f>
        <v>0.09523809523809523</v>
      </c>
      <c r="AA2214">
        <f>IF(ISNUMBER($BX2214),IF($BX2214&gt;=2017,1,0),"")</f>
        <v>1.0</v>
      </c>
      <c r="AB2214">
        <f>IF(ISNUMBER($BX2214),IF($BX2214&gt;=2018,1,0),"")</f>
        <v>1.0</v>
      </c>
      <c r="AC2214">
        <f>IF(ISNUMBER($BX2214),IF($BX2214&gt;=2019,1,0),"")</f>
        <v>1.0</v>
      </c>
      <c r="AD2214">
        <f>IF($L2214&lt;&gt;"",IF($L2214&gt;2013,1,0),"")</f>
        <v>0.0</v>
      </c>
      <c r="AE2214">
        <f>IF($L2214&lt;&gt;"",1+IF($L2214&gt;2011,1,0)+IF($L2214&gt;2014,1,0),"")</f>
        <v>1.0</v>
      </c>
      <c r="AF2214" t="inlineStr">
        <is>
          <t>loan (interest rate)</t>
        </is>
      </c>
      <c r="AG2214" t="inlineStr">
        <is>
          <t>performance</t>
        </is>
      </c>
      <c r="AH2214" t="inlineStr">
        <is>
          <t>non-sensitive</t>
        </is>
      </c>
      <c r="AI2214" t="inlineStr">
        <is>
          <t>99_NCE</t>
        </is>
      </c>
      <c r="AJ2214" t="inlineStr">
        <is>
          <t>99_NCE</t>
        </is>
      </c>
      <c r="AK2214" t="str">
        <f>IF(AND($CF2214&lt;&gt;"",IFERROR(INDEX(subsample_country_map!$B:$B,MATCH($CF2214,subsample_country_map!$A:$A,0)),"")&lt;&gt;""),INDEX(subsample_country_map!$B:$B,MATCH($CF2214,subsample_country_map!$A:$A,0)),INDEX(lookup!$AA:$AA,MATCH($A2214,lookup!$A:$A,0)))</f>
        <v>99_NCE</v>
      </c>
      <c r="AL2214" t="str">
        <f>IF(AND($CF2214&lt;&gt;"",IFERROR(INDEX(subsample_country_map!$C:$C,MATCH($CF2214,subsample_country_map!$A:$A,0)),"")&lt;&gt;""),INDEX(subsample_country_map!$C:$C,MATCH($CF2214,subsample_country_map!$A:$A,0)),INDEX(lookup!$AB:$AB,MATCH($A2214,lookup!$A:$A,0)))</f>
        <v>99_NCE</v>
      </c>
      <c r="AM2214" t="str">
        <f>IF(AND($CF2214&lt;&gt;"",IFERROR(INDEX(subsample_country_map!$D:$D,MATCH($CF2214,subsample_country_map!$A:$A,0)),"")&lt;&gt;""),INDEX(subsample_country_map!$D:$D,MATCH($CF2214,subsample_country_map!$A:$A,0)),INDEX(lookup!$AC:$AC,MATCH($A2214,lookup!$A:$A,0)))</f>
        <v>99_NCE</v>
      </c>
      <c r="AN2214" t="str">
        <f>IF(AND($CF2214&lt;&gt;"",IFERROR(INDEX(subsample_country_map!$E:$E,MATCH($CF2214,subsample_country_map!$A:$A,0)),"")&lt;&gt;""),INDEX(subsample_country_map!$E:$E,MATCH($CF2214,subsample_country_map!$A:$A,0)),INDEX(lookup!$AD:$AD,MATCH($A2214,lookup!$A:$A,0)))</f>
        <v>99_NCE</v>
      </c>
      <c r="AO2214" t="str">
        <f>INDEX(lookup!$Y:$Y,MATCH($A2214,lookup!$A:$A,0))</f>
        <v>1_not published</v>
      </c>
      <c r="AP2214" t="str">
        <f>INDEX(lookup!$Z:$Z,MATCH($A2214,lookup!$A:$A,0))</f>
        <v>99_NCE</v>
      </c>
      <c r="AQ2214" t="str">
        <f>INDEX(lookup!$W:$W,MATCH($A2214,lookup!$A:$A,0))</f>
        <v>1_fin/acc/econ</v>
      </c>
      <c r="AS2214" t="inlineStr">
        <is>
          <t>staging</t>
        </is>
      </c>
      <c r="AT2214" t="inlineStr">
        <is>
          <t>good-CER</t>
        </is>
      </c>
      <c r="AU2214" t="inlineStr">
        <is>
          <t>cost</t>
        </is>
      </c>
      <c r="AV2214" t="inlineStr">
        <is>
          <t>0.001</t>
        </is>
      </c>
      <c r="AY2214" t="inlineStr">
        <is>
          <t>0.382</t>
        </is>
      </c>
      <c r="BA2214" t="n">
        <v>3864</v>
      </c>
      <c r="BB2214" t="inlineStr">
        <is>
          <t>1</t>
        </is>
      </c>
      <c r="BC2214" t="inlineStr">
        <is>
          <t>FE</t>
        </is>
      </c>
      <c r="BD2214" t="inlineStr">
        <is>
          <t>not stated</t>
        </is>
      </c>
      <c r="BE2214" t="inlineStr">
        <is>
          <t>other:Ln[Z-score] financial distress</t>
        </is>
      </c>
      <c r="BF2214" t="inlineStr">
        <is>
          <t>FD (&lt;Median)</t>
        </is>
      </c>
      <c r="BI2214" t="inlineStr">
        <is>
          <t>Table 7</t>
        </is>
      </c>
      <c r="BJ2214" t="inlineStr">
        <is>
          <t>Panel A Model [2]</t>
        </is>
      </c>
      <c r="BK2214" t="inlineStr">
        <is>
          <t>58</t>
        </is>
      </c>
      <c r="BL2214" t="inlineStr">
        <is>
          <t>Eco_Index t-1 0.001 [0.382]</t>
        </is>
      </c>
      <c r="BM2214" t="inlineStr">
        <is>
          <t>Eco_Index t-1</t>
        </is>
      </c>
      <c r="BN2214" t="inlineStr">
        <is>
          <t>COD</t>
        </is>
      </c>
      <c r="BO2214" t="inlineStr">
        <is>
          <t>update</t>
        </is>
      </c>
      <c r="BP2214" t="inlineStr">
        <is>
          <t>Trinh et al (2024)</t>
        </is>
      </c>
      <c r="BQ2214" t="inlineStr">
        <is>
          <t>computed</t>
        </is>
      </c>
      <c r="BT2214" t="n">
        <v>0</v>
      </c>
      <c r="BU2214" t="inlineStr">
        <is>
          <t>staging_Trinh_et_al_2024.csv</t>
        </is>
      </c>
      <c r="BW2214" t="n">
        <v>2000</v>
      </c>
      <c r="BX2214" t="n">
        <v>2020</v>
      </c>
      <c r="BY2214" t="inlineStr">
        <is>
          <t>multi: G7 (US, UK, Japan, Canada, France, Italy, Germany)</t>
        </is>
      </c>
      <c r="BZ2214" t="n">
        <v>2010</v>
      </c>
      <c r="CA2214" t="n">
        <v>0.2380952380952381</v>
      </c>
      <c r="CB2214" t="n">
        <v>0</v>
      </c>
      <c r="CC2214" t="n">
        <v>1</v>
      </c>
      <c r="CD2214" t="n">
        <v>0.01406487989622737</v>
      </c>
      <c r="CE2214" t="n">
        <v>1</v>
      </c>
    </row>
    <row r="2215">
      <c r="A2215" t="inlineStr">
        <is>
          <t>Trinh et al (2024)</t>
        </is>
      </c>
      <c r="B2215" t="n">
        <v>3520</v>
      </c>
      <c r="C2215" t="n">
        <v>0.01438194304860489</v>
      </c>
      <c r="D2215" t="n">
        <v>4051</v>
      </c>
      <c r="E2215">
        <f>IF(ISNUMBER($BA2215),$BA2215,IF(AND(ISNUMBER($D2215),ISNUMBER($BW2215),ISNUMBER($BX2215)),$D2215*($BX2215-$BW2215+1),""))</f>
        <v>4051.0</v>
      </c>
      <c r="H2215" t="inlineStr">
        <is>
          <t>partial</t>
        </is>
      </c>
      <c r="I2215" t="inlineStr">
        <is>
          <t>p-Value available</t>
        </is>
      </c>
      <c r="J2215">
        <f>IF($BW2215&lt;&gt;"",$BW2215,"")</f>
        <v>2000.0</v>
      </c>
      <c r="K2215">
        <f>IF($BX2215&lt;&gt;"",$BX2215,"")</f>
        <v>2020.0</v>
      </c>
      <c r="L2215">
        <f>IF(AND(ISNUMBER($BW2215),ISNUMBER($BX2215)),($BW2215+$BX2215)/2,"")</f>
        <v>2010.0</v>
      </c>
      <c r="M2215">
        <f>IF($L2215&lt;&gt;"",$L2215,"")</f>
        <v>2010.0</v>
      </c>
      <c r="N2215">
        <f>IF(AND(ISNUMBER($BW2215),ISNUMBER($BX2215)),MIN(1,MAX(0,($BX2215-2016+1)/($BX2215-$BW2215+1))),"")</f>
        <v>0.2380952380952381</v>
      </c>
      <c r="O2215">
        <f>IF(AND(ISNUMBER($BW2215),ISNUMBER($BX2215)),MIN(1,MAX(0,($BX2215-2017+1)/($BX2215-$BW2215+1))),"")</f>
        <v>0.1904761904761905</v>
      </c>
      <c r="P2215">
        <f>IF(AND(ISNUMBER($BW2215),ISNUMBER($BX2215)),MIN(1,MAX(0,($BX2215-2018+1)/($BX2215-$BW2215+1))),"")</f>
        <v>0.1428571428571428</v>
      </c>
      <c r="Q2215">
        <f>IF(AND(ISNUMBER($BW2215),ISNUMBER($BX2215)),MIN(1,MAX(0,($BX2215-2019+1)/($BX2215-$BW2215+1))),"")</f>
        <v>0.09523809523809523</v>
      </c>
      <c r="R2215">
        <f>IF(AND(ISNUMBER($BW2215),ISNUMBER($BX2215)),MIN(1,MAX(0,($BX2215-2016+1)/($BX2215-$BW2215+1))),"")</f>
        <v>0.2380952380952381</v>
      </c>
      <c r="S2215">
        <f>IF($L2215&lt;&gt;"",IF($L2215&gt;=2015.5,1,0),"")</f>
        <v>0.0</v>
      </c>
      <c r="T2215">
        <f>IF($L2215&lt;&gt;"",IF($L2215&gt;=2016,1,0),"")</f>
        <v>0.0</v>
      </c>
      <c r="U2215">
        <f>IF(ISNUMBER($BX2215),IF($BX2215&gt;=2016,1,0),"")</f>
        <v>1.0</v>
      </c>
      <c r="V2215">
        <f>IF(ISNUMBER($BW2215),IF($BW2215&gt;=2016,1,0),"")</f>
        <v>0.0</v>
      </c>
      <c r="W2215" t="str">
        <f>IF(AND(ISNUMBER($BW2215),ISNUMBER($BX2215)),IF($BW2215&gt;=2016,"post-only",IF($BX2215&lt;2016,"pre-only","mixed")),"")</f>
        <v>mixed</v>
      </c>
      <c r="X2215">
        <f>IF(AND(ISNUMBER($BW2215),ISNUMBER($BX2215)),MIN(1,MAX(0,($BX2215-2017+1)/($BX2215-$BW2215+1))),"")</f>
        <v>0.1904761904761905</v>
      </c>
      <c r="Y2215">
        <f>IF(AND(ISNUMBER($BW2215),ISNUMBER($BX2215)),MIN(1,MAX(0,($BX2215-2018+1)/($BX2215-$BW2215+1))),"")</f>
        <v>0.1428571428571428</v>
      </c>
      <c r="Z2215">
        <f>IF(AND(ISNUMBER($BW2215),ISNUMBER($BX2215)),MIN(1,MAX(0,($BX2215-2019+1)/($BX2215-$BW2215+1))),"")</f>
        <v>0.09523809523809523</v>
      </c>
      <c r="AA2215">
        <f>IF(ISNUMBER($BX2215),IF($BX2215&gt;=2017,1,0),"")</f>
        <v>1.0</v>
      </c>
      <c r="AB2215">
        <f>IF(ISNUMBER($BX2215),IF($BX2215&gt;=2018,1,0),"")</f>
        <v>1.0</v>
      </c>
      <c r="AC2215">
        <f>IF(ISNUMBER($BX2215),IF($BX2215&gt;=2019,1,0),"")</f>
        <v>1.0</v>
      </c>
      <c r="AD2215">
        <f>IF($L2215&lt;&gt;"",IF($L2215&gt;2013,1,0),"")</f>
        <v>0.0</v>
      </c>
      <c r="AE2215">
        <f>IF($L2215&lt;&gt;"",1+IF($L2215&gt;2011,1,0)+IF($L2215&gt;2014,1,0),"")</f>
        <v>1.0</v>
      </c>
      <c r="AF2215" t="inlineStr">
        <is>
          <t>loan (interest rate)</t>
        </is>
      </c>
      <c r="AG2215" t="inlineStr">
        <is>
          <t>performance</t>
        </is>
      </c>
      <c r="AH2215" t="inlineStr">
        <is>
          <t>non-sensitive</t>
        </is>
      </c>
      <c r="AI2215" t="inlineStr">
        <is>
          <t>99_NCE</t>
        </is>
      </c>
      <c r="AJ2215" t="inlineStr">
        <is>
          <t>99_NCE</t>
        </is>
      </c>
      <c r="AK2215" t="str">
        <f>IF(AND($CF2215&lt;&gt;"",IFERROR(INDEX(subsample_country_map!$B:$B,MATCH($CF2215,subsample_country_map!$A:$A,0)),"")&lt;&gt;""),INDEX(subsample_country_map!$B:$B,MATCH($CF2215,subsample_country_map!$A:$A,0)),INDEX(lookup!$AA:$AA,MATCH($A2215,lookup!$A:$A,0)))</f>
        <v>99_NCE</v>
      </c>
      <c r="AL2215" t="str">
        <f>IF(AND($CF2215&lt;&gt;"",IFERROR(INDEX(subsample_country_map!$C:$C,MATCH($CF2215,subsample_country_map!$A:$A,0)),"")&lt;&gt;""),INDEX(subsample_country_map!$C:$C,MATCH($CF2215,subsample_country_map!$A:$A,0)),INDEX(lookup!$AB:$AB,MATCH($A2215,lookup!$A:$A,0)))</f>
        <v>99_NCE</v>
      </c>
      <c r="AM2215" t="str">
        <f>IF(AND($CF2215&lt;&gt;"",IFERROR(INDEX(subsample_country_map!$D:$D,MATCH($CF2215,subsample_country_map!$A:$A,0)),"")&lt;&gt;""),INDEX(subsample_country_map!$D:$D,MATCH($CF2215,subsample_country_map!$A:$A,0)),INDEX(lookup!$AC:$AC,MATCH($A2215,lookup!$A:$A,0)))</f>
        <v>99_NCE</v>
      </c>
      <c r="AN2215" t="str">
        <f>IF(AND($CF2215&lt;&gt;"",IFERROR(INDEX(subsample_country_map!$E:$E,MATCH($CF2215,subsample_country_map!$A:$A,0)),"")&lt;&gt;""),INDEX(subsample_country_map!$E:$E,MATCH($CF2215,subsample_country_map!$A:$A,0)),INDEX(lookup!$AD:$AD,MATCH($A2215,lookup!$A:$A,0)))</f>
        <v>99_NCE</v>
      </c>
      <c r="AO2215" t="str">
        <f>INDEX(lookup!$Y:$Y,MATCH($A2215,lookup!$A:$A,0))</f>
        <v>1_not published</v>
      </c>
      <c r="AP2215" t="str">
        <f>INDEX(lookup!$Z:$Z,MATCH($A2215,lookup!$A:$A,0))</f>
        <v>99_NCE</v>
      </c>
      <c r="AQ2215" t="str">
        <f>INDEX(lookup!$W:$W,MATCH($A2215,lookup!$A:$A,0))</f>
        <v>1_fin/acc/econ</v>
      </c>
      <c r="AS2215" t="inlineStr">
        <is>
          <t>staging</t>
        </is>
      </c>
      <c r="AT2215" t="inlineStr">
        <is>
          <t>good-CER</t>
        </is>
      </c>
      <c r="AU2215" t="inlineStr">
        <is>
          <t>cost</t>
        </is>
      </c>
      <c r="AV2215" t="inlineStr">
        <is>
          <t>0.144</t>
        </is>
      </c>
      <c r="AY2215" t="inlineStr">
        <is>
          <t>0.360</t>
        </is>
      </c>
      <c r="BA2215" t="n">
        <v>4051</v>
      </c>
      <c r="BB2215" t="inlineStr">
        <is>
          <t>1</t>
        </is>
      </c>
      <c r="BC2215" t="inlineStr">
        <is>
          <t>FE</t>
        </is>
      </c>
      <c r="BD2215" t="inlineStr">
        <is>
          <t>not stated</t>
        </is>
      </c>
      <c r="BE2215" t="inlineStr">
        <is>
          <t>other:Ln[Z-score] financial distress</t>
        </is>
      </c>
      <c r="BF2215" t="inlineStr">
        <is>
          <t>FD (&lt;Median)</t>
        </is>
      </c>
      <c r="BI2215" t="inlineStr">
        <is>
          <t>Table 7</t>
        </is>
      </c>
      <c r="BJ2215" t="inlineStr">
        <is>
          <t>Panel A Model [3]</t>
        </is>
      </c>
      <c r="BK2215" t="inlineStr">
        <is>
          <t>58</t>
        </is>
      </c>
      <c r="BL2215" t="inlineStr">
        <is>
          <t>Eco_Score t-1 0.144 [0.360]</t>
        </is>
      </c>
      <c r="BM2215" t="inlineStr">
        <is>
          <t>Eco_Score t-1</t>
        </is>
      </c>
      <c r="BN2215" t="inlineStr">
        <is>
          <t>Interest Rate</t>
        </is>
      </c>
      <c r="BO2215" t="inlineStr">
        <is>
          <t>update</t>
        </is>
      </c>
      <c r="BP2215" t="inlineStr">
        <is>
          <t>Trinh et al (2024)</t>
        </is>
      </c>
      <c r="BQ2215" t="inlineStr">
        <is>
          <t>computed</t>
        </is>
      </c>
      <c r="BT2215" t="n">
        <v>0</v>
      </c>
      <c r="BU2215" t="inlineStr">
        <is>
          <t>staging_Trinh_et_al_2024.csv</t>
        </is>
      </c>
      <c r="BW2215" t="n">
        <v>2000</v>
      </c>
      <c r="BX2215" t="n">
        <v>2020</v>
      </c>
      <c r="BY2215" t="inlineStr">
        <is>
          <t>multi: G7 (US, UK, Japan, Canada, France, Italy, Germany)</t>
        </is>
      </c>
      <c r="BZ2215" t="n">
        <v>2010</v>
      </c>
      <c r="CA2215" t="n">
        <v>0.2380952380952381</v>
      </c>
      <c r="CB2215" t="n">
        <v>0</v>
      </c>
      <c r="CC2215" t="n">
        <v>1</v>
      </c>
      <c r="CD2215" t="n">
        <v>0.0143829347600871</v>
      </c>
      <c r="CE2215" t="n">
        <v>1</v>
      </c>
    </row>
    <row r="2216">
      <c r="A2216" t="inlineStr">
        <is>
          <t>Trinh et al (2024)</t>
        </is>
      </c>
      <c r="B2216" t="n">
        <v>3521</v>
      </c>
      <c r="C2216" t="n">
        <v>0.006051255399764538</v>
      </c>
      <c r="D2216" t="n">
        <v>3859</v>
      </c>
      <c r="E2216">
        <f>IF(ISNUMBER($BA2216),$BA2216,IF(AND(ISNUMBER($D2216),ISNUMBER($BW2216),ISNUMBER($BX2216)),$D2216*($BX2216-$BW2216+1),""))</f>
        <v>3859.0</v>
      </c>
      <c r="H2216" t="inlineStr">
        <is>
          <t>partial</t>
        </is>
      </c>
      <c r="I2216" t="inlineStr">
        <is>
          <t>p-Value available</t>
        </is>
      </c>
      <c r="J2216">
        <f>IF($BW2216&lt;&gt;"",$BW2216,"")</f>
        <v>2000.0</v>
      </c>
      <c r="K2216">
        <f>IF($BX2216&lt;&gt;"",$BX2216,"")</f>
        <v>2020.0</v>
      </c>
      <c r="L2216">
        <f>IF(AND(ISNUMBER($BW2216),ISNUMBER($BX2216)),($BW2216+$BX2216)/2,"")</f>
        <v>2010.0</v>
      </c>
      <c r="M2216">
        <f>IF($L2216&lt;&gt;"",$L2216,"")</f>
        <v>2010.0</v>
      </c>
      <c r="N2216">
        <f>IF(AND(ISNUMBER($BW2216),ISNUMBER($BX2216)),MIN(1,MAX(0,($BX2216-2016+1)/($BX2216-$BW2216+1))),"")</f>
        <v>0.2380952380952381</v>
      </c>
      <c r="O2216">
        <f>IF(AND(ISNUMBER($BW2216),ISNUMBER($BX2216)),MIN(1,MAX(0,($BX2216-2017+1)/($BX2216-$BW2216+1))),"")</f>
        <v>0.1904761904761905</v>
      </c>
      <c r="P2216">
        <f>IF(AND(ISNUMBER($BW2216),ISNUMBER($BX2216)),MIN(1,MAX(0,($BX2216-2018+1)/($BX2216-$BW2216+1))),"")</f>
        <v>0.1428571428571428</v>
      </c>
      <c r="Q2216">
        <f>IF(AND(ISNUMBER($BW2216),ISNUMBER($BX2216)),MIN(1,MAX(0,($BX2216-2019+1)/($BX2216-$BW2216+1))),"")</f>
        <v>0.09523809523809523</v>
      </c>
      <c r="R2216">
        <f>IF(AND(ISNUMBER($BW2216),ISNUMBER($BX2216)),MIN(1,MAX(0,($BX2216-2016+1)/($BX2216-$BW2216+1))),"")</f>
        <v>0.2380952380952381</v>
      </c>
      <c r="S2216">
        <f>IF($L2216&lt;&gt;"",IF($L2216&gt;=2015.5,1,0),"")</f>
        <v>0.0</v>
      </c>
      <c r="T2216">
        <f>IF($L2216&lt;&gt;"",IF($L2216&gt;=2016,1,0),"")</f>
        <v>0.0</v>
      </c>
      <c r="U2216">
        <f>IF(ISNUMBER($BX2216),IF($BX2216&gt;=2016,1,0),"")</f>
        <v>1.0</v>
      </c>
      <c r="V2216">
        <f>IF(ISNUMBER($BW2216),IF($BW2216&gt;=2016,1,0),"")</f>
        <v>0.0</v>
      </c>
      <c r="W2216" t="str">
        <f>IF(AND(ISNUMBER($BW2216),ISNUMBER($BX2216)),IF($BW2216&gt;=2016,"post-only",IF($BX2216&lt;2016,"pre-only","mixed")),"")</f>
        <v>mixed</v>
      </c>
      <c r="X2216">
        <f>IF(AND(ISNUMBER($BW2216),ISNUMBER($BX2216)),MIN(1,MAX(0,($BX2216-2017+1)/($BX2216-$BW2216+1))),"")</f>
        <v>0.1904761904761905</v>
      </c>
      <c r="Y2216">
        <f>IF(AND(ISNUMBER($BW2216),ISNUMBER($BX2216)),MIN(1,MAX(0,($BX2216-2018+1)/($BX2216-$BW2216+1))),"")</f>
        <v>0.1428571428571428</v>
      </c>
      <c r="Z2216">
        <f>IF(AND(ISNUMBER($BW2216),ISNUMBER($BX2216)),MIN(1,MAX(0,($BX2216-2019+1)/($BX2216-$BW2216+1))),"")</f>
        <v>0.09523809523809523</v>
      </c>
      <c r="AA2216">
        <f>IF(ISNUMBER($BX2216),IF($BX2216&gt;=2017,1,0),"")</f>
        <v>1.0</v>
      </c>
      <c r="AB2216">
        <f>IF(ISNUMBER($BX2216),IF($BX2216&gt;=2018,1,0),"")</f>
        <v>1.0</v>
      </c>
      <c r="AC2216">
        <f>IF(ISNUMBER($BX2216),IF($BX2216&gt;=2019,1,0),"")</f>
        <v>1.0</v>
      </c>
      <c r="AD2216">
        <f>IF($L2216&lt;&gt;"",IF($L2216&gt;2013,1,0),"")</f>
        <v>0.0</v>
      </c>
      <c r="AE2216">
        <f>IF($L2216&lt;&gt;"",1+IF($L2216&gt;2011,1,0)+IF($L2216&gt;2014,1,0),"")</f>
        <v>1.0</v>
      </c>
      <c r="AF2216" t="inlineStr">
        <is>
          <t>loan (interest rate)</t>
        </is>
      </c>
      <c r="AG2216" t="inlineStr">
        <is>
          <t>performance</t>
        </is>
      </c>
      <c r="AH2216" t="inlineStr">
        <is>
          <t>non-sensitive</t>
        </is>
      </c>
      <c r="AI2216" t="inlineStr">
        <is>
          <t>99_NCE</t>
        </is>
      </c>
      <c r="AJ2216" t="inlineStr">
        <is>
          <t>99_NCE</t>
        </is>
      </c>
      <c r="AK2216" t="str">
        <f>IF(AND($CF2216&lt;&gt;"",IFERROR(INDEX(subsample_country_map!$B:$B,MATCH($CF2216,subsample_country_map!$A:$A,0)),"")&lt;&gt;""),INDEX(subsample_country_map!$B:$B,MATCH($CF2216,subsample_country_map!$A:$A,0)),INDEX(lookup!$AA:$AA,MATCH($A2216,lookup!$A:$A,0)))</f>
        <v>99_NCE</v>
      </c>
      <c r="AL2216" t="str">
        <f>IF(AND($CF2216&lt;&gt;"",IFERROR(INDEX(subsample_country_map!$C:$C,MATCH($CF2216,subsample_country_map!$A:$A,0)),"")&lt;&gt;""),INDEX(subsample_country_map!$C:$C,MATCH($CF2216,subsample_country_map!$A:$A,0)),INDEX(lookup!$AB:$AB,MATCH($A2216,lookup!$A:$A,0)))</f>
        <v>99_NCE</v>
      </c>
      <c r="AM2216" t="str">
        <f>IF(AND($CF2216&lt;&gt;"",IFERROR(INDEX(subsample_country_map!$D:$D,MATCH($CF2216,subsample_country_map!$A:$A,0)),"")&lt;&gt;""),INDEX(subsample_country_map!$D:$D,MATCH($CF2216,subsample_country_map!$A:$A,0)),INDEX(lookup!$AC:$AC,MATCH($A2216,lookup!$A:$A,0)))</f>
        <v>99_NCE</v>
      </c>
      <c r="AN2216" t="str">
        <f>IF(AND($CF2216&lt;&gt;"",IFERROR(INDEX(subsample_country_map!$E:$E,MATCH($CF2216,subsample_country_map!$A:$A,0)),"")&lt;&gt;""),INDEX(subsample_country_map!$E:$E,MATCH($CF2216,subsample_country_map!$A:$A,0)),INDEX(lookup!$AD:$AD,MATCH($A2216,lookup!$A:$A,0)))</f>
        <v>99_NCE</v>
      </c>
      <c r="AO2216" t="str">
        <f>INDEX(lookup!$Y:$Y,MATCH($A2216,lookup!$A:$A,0))</f>
        <v>1_not published</v>
      </c>
      <c r="AP2216" t="str">
        <f>INDEX(lookup!$Z:$Z,MATCH($A2216,lookup!$A:$A,0))</f>
        <v>99_NCE</v>
      </c>
      <c r="AQ2216" t="str">
        <f>INDEX(lookup!$W:$W,MATCH($A2216,lookup!$A:$A,0))</f>
        <v>1_fin/acc/econ</v>
      </c>
      <c r="AS2216" t="inlineStr">
        <is>
          <t>staging</t>
        </is>
      </c>
      <c r="AT2216" t="inlineStr">
        <is>
          <t>good-CER</t>
        </is>
      </c>
      <c r="AU2216" t="inlineStr">
        <is>
          <t>cost</t>
        </is>
      </c>
      <c r="AV2216" t="inlineStr">
        <is>
          <t>0.017</t>
        </is>
      </c>
      <c r="AY2216" t="inlineStr">
        <is>
          <t>0.707</t>
        </is>
      </c>
      <c r="BA2216" t="n">
        <v>3859</v>
      </c>
      <c r="BB2216" t="inlineStr">
        <is>
          <t>1</t>
        </is>
      </c>
      <c r="BC2216" t="inlineStr">
        <is>
          <t>FE</t>
        </is>
      </c>
      <c r="BD2216" t="inlineStr">
        <is>
          <t>not stated</t>
        </is>
      </c>
      <c r="BE2216" t="inlineStr">
        <is>
          <t>other:Ln[Z-score] financial distress</t>
        </is>
      </c>
      <c r="BF2216" t="inlineStr">
        <is>
          <t>FD (&lt;Median)</t>
        </is>
      </c>
      <c r="BI2216" t="inlineStr">
        <is>
          <t>Table 7</t>
        </is>
      </c>
      <c r="BJ2216" t="inlineStr">
        <is>
          <t>Panel A Model [4]</t>
        </is>
      </c>
      <c r="BK2216" t="inlineStr">
        <is>
          <t>58</t>
        </is>
      </c>
      <c r="BL2216" t="inlineStr">
        <is>
          <t>Eco_Index t-1 0.017 [0.707]</t>
        </is>
      </c>
      <c r="BM2216" t="inlineStr">
        <is>
          <t>Eco_Index t-1</t>
        </is>
      </c>
      <c r="BN2216" t="inlineStr">
        <is>
          <t>Interest Rate</t>
        </is>
      </c>
      <c r="BO2216" t="inlineStr">
        <is>
          <t>update</t>
        </is>
      </c>
      <c r="BP2216" t="inlineStr">
        <is>
          <t>Trinh et al (2024)</t>
        </is>
      </c>
      <c r="BQ2216" t="inlineStr">
        <is>
          <t>computed</t>
        </is>
      </c>
      <c r="BT2216" t="n">
        <v>0</v>
      </c>
      <c r="BU2216" t="inlineStr">
        <is>
          <t>staging_Trinh_et_al_2024.csv</t>
        </is>
      </c>
      <c r="BW2216" t="n">
        <v>2000</v>
      </c>
      <c r="BX2216" t="n">
        <v>2020</v>
      </c>
      <c r="BY2216" t="inlineStr">
        <is>
          <t>multi: G7 (US, UK, Japan, Canada, France, Italy, Germany)</t>
        </is>
      </c>
      <c r="BZ2216" t="n">
        <v>2010</v>
      </c>
      <c r="CA2216" t="n">
        <v>0.2380952380952381</v>
      </c>
      <c r="CB2216" t="n">
        <v>0</v>
      </c>
      <c r="CC2216" t="n">
        <v>1</v>
      </c>
      <c r="CD2216" t="n">
        <v>0.006051329262389324</v>
      </c>
      <c r="CE2216" t="n">
        <v>1</v>
      </c>
    </row>
    <row r="2217">
      <c r="A2217" t="inlineStr">
        <is>
          <t>Trinh et al (2024)</t>
        </is>
      </c>
      <c r="B2217" t="n">
        <v>3522</v>
      </c>
      <c r="C2217" t="n">
        <v>-0.107265251367129</v>
      </c>
      <c r="D2217" t="n">
        <v>4394</v>
      </c>
      <c r="E2217">
        <f>IF(ISNUMBER($BA2217),$BA2217,IF(AND(ISNUMBER($D2217),ISNUMBER($BW2217),ISNUMBER($BX2217)),$D2217*($BX2217-$BW2217+1),""))</f>
        <v>4394.0</v>
      </c>
      <c r="H2217" t="inlineStr">
        <is>
          <t>partial</t>
        </is>
      </c>
      <c r="I2217" t="inlineStr">
        <is>
          <t>p-Value available</t>
        </is>
      </c>
      <c r="J2217">
        <f>IF($BW2217&lt;&gt;"",$BW2217,"")</f>
        <v>2000.0</v>
      </c>
      <c r="K2217">
        <f>IF($BX2217&lt;&gt;"",$BX2217,"")</f>
        <v>2020.0</v>
      </c>
      <c r="L2217">
        <f>IF(AND(ISNUMBER($BW2217),ISNUMBER($BX2217)),($BW2217+$BX2217)/2,"")</f>
        <v>2010.0</v>
      </c>
      <c r="M2217">
        <f>IF($L2217&lt;&gt;"",$L2217,"")</f>
        <v>2010.0</v>
      </c>
      <c r="N2217">
        <f>IF(AND(ISNUMBER($BW2217),ISNUMBER($BX2217)),MIN(1,MAX(0,($BX2217-2016+1)/($BX2217-$BW2217+1))),"")</f>
        <v>0.2380952380952381</v>
      </c>
      <c r="O2217">
        <f>IF(AND(ISNUMBER($BW2217),ISNUMBER($BX2217)),MIN(1,MAX(0,($BX2217-2017+1)/($BX2217-$BW2217+1))),"")</f>
        <v>0.1904761904761905</v>
      </c>
      <c r="P2217">
        <f>IF(AND(ISNUMBER($BW2217),ISNUMBER($BX2217)),MIN(1,MAX(0,($BX2217-2018+1)/($BX2217-$BW2217+1))),"")</f>
        <v>0.1428571428571428</v>
      </c>
      <c r="Q2217">
        <f>IF(AND(ISNUMBER($BW2217),ISNUMBER($BX2217)),MIN(1,MAX(0,($BX2217-2019+1)/($BX2217-$BW2217+1))),"")</f>
        <v>0.09523809523809523</v>
      </c>
      <c r="R2217">
        <f>IF(AND(ISNUMBER($BW2217),ISNUMBER($BX2217)),MIN(1,MAX(0,($BX2217-2016+1)/($BX2217-$BW2217+1))),"")</f>
        <v>0.2380952380952381</v>
      </c>
      <c r="S2217">
        <f>IF($L2217&lt;&gt;"",IF($L2217&gt;=2015.5,1,0),"")</f>
        <v>0.0</v>
      </c>
      <c r="T2217">
        <f>IF($L2217&lt;&gt;"",IF($L2217&gt;=2016,1,0),"")</f>
        <v>0.0</v>
      </c>
      <c r="U2217">
        <f>IF(ISNUMBER($BX2217),IF($BX2217&gt;=2016,1,0),"")</f>
        <v>1.0</v>
      </c>
      <c r="V2217">
        <f>IF(ISNUMBER($BW2217),IF($BW2217&gt;=2016,1,0),"")</f>
        <v>0.0</v>
      </c>
      <c r="W2217" t="str">
        <f>IF(AND(ISNUMBER($BW2217),ISNUMBER($BX2217)),IF($BW2217&gt;=2016,"post-only",IF($BX2217&lt;2016,"pre-only","mixed")),"")</f>
        <v>mixed</v>
      </c>
      <c r="X2217">
        <f>IF(AND(ISNUMBER($BW2217),ISNUMBER($BX2217)),MIN(1,MAX(0,($BX2217-2017+1)/($BX2217-$BW2217+1))),"")</f>
        <v>0.1904761904761905</v>
      </c>
      <c r="Y2217">
        <f>IF(AND(ISNUMBER($BW2217),ISNUMBER($BX2217)),MIN(1,MAX(0,($BX2217-2018+1)/($BX2217-$BW2217+1))),"")</f>
        <v>0.1428571428571428</v>
      </c>
      <c r="Z2217">
        <f>IF(AND(ISNUMBER($BW2217),ISNUMBER($BX2217)),MIN(1,MAX(0,($BX2217-2019+1)/($BX2217-$BW2217+1))),"")</f>
        <v>0.09523809523809523</v>
      </c>
      <c r="AA2217">
        <f>IF(ISNUMBER($BX2217),IF($BX2217&gt;=2017,1,0),"")</f>
        <v>1.0</v>
      </c>
      <c r="AB2217">
        <f>IF(ISNUMBER($BX2217),IF($BX2217&gt;=2018,1,0),"")</f>
        <v>1.0</v>
      </c>
      <c r="AC2217">
        <f>IF(ISNUMBER($BX2217),IF($BX2217&gt;=2019,1,0),"")</f>
        <v>1.0</v>
      </c>
      <c r="AD2217">
        <f>IF($L2217&lt;&gt;"",IF($L2217&gt;2013,1,0),"")</f>
        <v>0.0</v>
      </c>
      <c r="AE2217">
        <f>IF($L2217&lt;&gt;"",1+IF($L2217&gt;2011,1,0)+IF($L2217&gt;2014,1,0),"")</f>
        <v>1.0</v>
      </c>
      <c r="AF2217" t="inlineStr">
        <is>
          <t>loan (interest rate)</t>
        </is>
      </c>
      <c r="AG2217" t="inlineStr">
        <is>
          <t>performance</t>
        </is>
      </c>
      <c r="AH2217" t="inlineStr">
        <is>
          <t>non-sensitive</t>
        </is>
      </c>
      <c r="AI2217" t="inlineStr">
        <is>
          <t>99_NCE</t>
        </is>
      </c>
      <c r="AJ2217" t="inlineStr">
        <is>
          <t>99_NCE</t>
        </is>
      </c>
      <c r="AK2217" t="str">
        <f>IF(AND($CF2217&lt;&gt;"",IFERROR(INDEX(subsample_country_map!$B:$B,MATCH($CF2217,subsample_country_map!$A:$A,0)),"")&lt;&gt;""),INDEX(subsample_country_map!$B:$B,MATCH($CF2217,subsample_country_map!$A:$A,0)),INDEX(lookup!$AA:$AA,MATCH($A2217,lookup!$A:$A,0)))</f>
        <v>99_NCE</v>
      </c>
      <c r="AL2217" t="str">
        <f>IF(AND($CF2217&lt;&gt;"",IFERROR(INDEX(subsample_country_map!$C:$C,MATCH($CF2217,subsample_country_map!$A:$A,0)),"")&lt;&gt;""),INDEX(subsample_country_map!$C:$C,MATCH($CF2217,subsample_country_map!$A:$A,0)),INDEX(lookup!$AB:$AB,MATCH($A2217,lookup!$A:$A,0)))</f>
        <v>99_NCE</v>
      </c>
      <c r="AM2217" t="str">
        <f>IF(AND($CF2217&lt;&gt;"",IFERROR(INDEX(subsample_country_map!$D:$D,MATCH($CF2217,subsample_country_map!$A:$A,0)),"")&lt;&gt;""),INDEX(subsample_country_map!$D:$D,MATCH($CF2217,subsample_country_map!$A:$A,0)),INDEX(lookup!$AC:$AC,MATCH($A2217,lookup!$A:$A,0)))</f>
        <v>99_NCE</v>
      </c>
      <c r="AN2217" t="str">
        <f>IF(AND($CF2217&lt;&gt;"",IFERROR(INDEX(subsample_country_map!$E:$E,MATCH($CF2217,subsample_country_map!$A:$A,0)),"")&lt;&gt;""),INDEX(subsample_country_map!$E:$E,MATCH($CF2217,subsample_country_map!$A:$A,0)),INDEX(lookup!$AD:$AD,MATCH($A2217,lookup!$A:$A,0)))</f>
        <v>99_NCE</v>
      </c>
      <c r="AO2217" t="str">
        <f>INDEX(lookup!$Y:$Y,MATCH($A2217,lookup!$A:$A,0))</f>
        <v>1_not published</v>
      </c>
      <c r="AP2217" t="str">
        <f>INDEX(lookup!$Z:$Z,MATCH($A2217,lookup!$A:$A,0))</f>
        <v>99_NCE</v>
      </c>
      <c r="AQ2217" t="str">
        <f>INDEX(lookup!$W:$W,MATCH($A2217,lookup!$A:$A,0))</f>
        <v>1_fin/acc/econ</v>
      </c>
      <c r="AS2217" t="inlineStr">
        <is>
          <t>staging</t>
        </is>
      </c>
      <c r="AT2217" t="inlineStr">
        <is>
          <t>good-CER</t>
        </is>
      </c>
      <c r="AU2217" t="inlineStr">
        <is>
          <t>cost</t>
        </is>
      </c>
      <c r="AV2217" t="inlineStr">
        <is>
          <t>-0.023</t>
        </is>
      </c>
      <c r="AY2217" t="inlineStr">
        <is>
          <t>0.000</t>
        </is>
      </c>
      <c r="BA2217" t="n">
        <v>4394</v>
      </c>
      <c r="BB2217" t="inlineStr">
        <is>
          <t>1</t>
        </is>
      </c>
      <c r="BC2217" t="inlineStr">
        <is>
          <t>FE</t>
        </is>
      </c>
      <c r="BD2217" t="inlineStr">
        <is>
          <t>not stated</t>
        </is>
      </c>
      <c r="BE2217" t="inlineStr">
        <is>
          <t>other:Ln[Z-score] financial distress</t>
        </is>
      </c>
      <c r="BF2217" t="inlineStr">
        <is>
          <t>UD (&gt;Median)</t>
        </is>
      </c>
      <c r="BI2217" t="inlineStr">
        <is>
          <t>Table 7</t>
        </is>
      </c>
      <c r="BJ2217" t="inlineStr">
        <is>
          <t>Panel A Model [5]</t>
        </is>
      </c>
      <c r="BK2217" t="inlineStr">
        <is>
          <t>58</t>
        </is>
      </c>
      <c r="BL2217" t="inlineStr">
        <is>
          <t>Eco_Score t-1 -0.023*** [0.000]</t>
        </is>
      </c>
      <c r="BM2217" t="inlineStr">
        <is>
          <t>Eco_Score t-1</t>
        </is>
      </c>
      <c r="BN2217" t="inlineStr">
        <is>
          <t>COD</t>
        </is>
      </c>
      <c r="BO2217" t="inlineStr">
        <is>
          <t>update</t>
        </is>
      </c>
      <c r="BP2217" t="inlineStr">
        <is>
          <t>Trinh et al (2024)</t>
        </is>
      </c>
      <c r="BQ2217" t="inlineStr">
        <is>
          <t>computed</t>
        </is>
      </c>
      <c r="BT2217" t="n">
        <v>0</v>
      </c>
      <c r="BU2217" t="inlineStr">
        <is>
          <t>staging_Trinh_et_al_2024.csv</t>
        </is>
      </c>
      <c r="BW2217" t="n">
        <v>2000</v>
      </c>
      <c r="BX2217" t="n">
        <v>2020</v>
      </c>
      <c r="BY2217" t="inlineStr">
        <is>
          <t>multi: G7 (US, UK, Japan, Canada, France, Italy, Germany)</t>
        </is>
      </c>
      <c r="BZ2217" t="n">
        <v>2010</v>
      </c>
      <c r="CA2217" t="n">
        <v>0.2380952380952381</v>
      </c>
      <c r="CB2217" t="n">
        <v>0</v>
      </c>
      <c r="CC2217" t="n">
        <v>1</v>
      </c>
      <c r="CD2217" t="n">
        <v>-0.1076795070282128</v>
      </c>
      <c r="CE2217" t="n">
        <v>1</v>
      </c>
    </row>
    <row r="2218">
      <c r="A2218" t="inlineStr">
        <is>
          <t>Trinh et al (2024)</t>
        </is>
      </c>
      <c r="B2218" t="n">
        <v>3523</v>
      </c>
      <c r="C2218" t="n">
        <v>-0.05015722727453119</v>
      </c>
      <c r="D2218" t="n">
        <v>4299</v>
      </c>
      <c r="E2218">
        <f>IF(ISNUMBER($BA2218),$BA2218,IF(AND(ISNUMBER($D2218),ISNUMBER($BW2218),ISNUMBER($BX2218)),$D2218*($BX2218-$BW2218+1),""))</f>
        <v>4299.0</v>
      </c>
      <c r="H2218" t="inlineStr">
        <is>
          <t>partial</t>
        </is>
      </c>
      <c r="I2218" t="inlineStr">
        <is>
          <t>p-Value available</t>
        </is>
      </c>
      <c r="J2218">
        <f>IF($BW2218&lt;&gt;"",$BW2218,"")</f>
        <v>2000.0</v>
      </c>
      <c r="K2218">
        <f>IF($BX2218&lt;&gt;"",$BX2218,"")</f>
        <v>2020.0</v>
      </c>
      <c r="L2218">
        <f>IF(AND(ISNUMBER($BW2218),ISNUMBER($BX2218)),($BW2218+$BX2218)/2,"")</f>
        <v>2010.0</v>
      </c>
      <c r="M2218">
        <f>IF($L2218&lt;&gt;"",$L2218,"")</f>
        <v>2010.0</v>
      </c>
      <c r="N2218">
        <f>IF(AND(ISNUMBER($BW2218),ISNUMBER($BX2218)),MIN(1,MAX(0,($BX2218-2016+1)/($BX2218-$BW2218+1))),"")</f>
        <v>0.2380952380952381</v>
      </c>
      <c r="O2218">
        <f>IF(AND(ISNUMBER($BW2218),ISNUMBER($BX2218)),MIN(1,MAX(0,($BX2218-2017+1)/($BX2218-$BW2218+1))),"")</f>
        <v>0.1904761904761905</v>
      </c>
      <c r="P2218">
        <f>IF(AND(ISNUMBER($BW2218),ISNUMBER($BX2218)),MIN(1,MAX(0,($BX2218-2018+1)/($BX2218-$BW2218+1))),"")</f>
        <v>0.1428571428571428</v>
      </c>
      <c r="Q2218">
        <f>IF(AND(ISNUMBER($BW2218),ISNUMBER($BX2218)),MIN(1,MAX(0,($BX2218-2019+1)/($BX2218-$BW2218+1))),"")</f>
        <v>0.09523809523809523</v>
      </c>
      <c r="R2218">
        <f>IF(AND(ISNUMBER($BW2218),ISNUMBER($BX2218)),MIN(1,MAX(0,($BX2218-2016+1)/($BX2218-$BW2218+1))),"")</f>
        <v>0.2380952380952381</v>
      </c>
      <c r="S2218">
        <f>IF($L2218&lt;&gt;"",IF($L2218&gt;=2015.5,1,0),"")</f>
        <v>0.0</v>
      </c>
      <c r="T2218">
        <f>IF($L2218&lt;&gt;"",IF($L2218&gt;=2016,1,0),"")</f>
        <v>0.0</v>
      </c>
      <c r="U2218">
        <f>IF(ISNUMBER($BX2218),IF($BX2218&gt;=2016,1,0),"")</f>
        <v>1.0</v>
      </c>
      <c r="V2218">
        <f>IF(ISNUMBER($BW2218),IF($BW2218&gt;=2016,1,0),"")</f>
        <v>0.0</v>
      </c>
      <c r="W2218" t="str">
        <f>IF(AND(ISNUMBER($BW2218),ISNUMBER($BX2218)),IF($BW2218&gt;=2016,"post-only",IF($BX2218&lt;2016,"pre-only","mixed")),"")</f>
        <v>mixed</v>
      </c>
      <c r="X2218">
        <f>IF(AND(ISNUMBER($BW2218),ISNUMBER($BX2218)),MIN(1,MAX(0,($BX2218-2017+1)/($BX2218-$BW2218+1))),"")</f>
        <v>0.1904761904761905</v>
      </c>
      <c r="Y2218">
        <f>IF(AND(ISNUMBER($BW2218),ISNUMBER($BX2218)),MIN(1,MAX(0,($BX2218-2018+1)/($BX2218-$BW2218+1))),"")</f>
        <v>0.1428571428571428</v>
      </c>
      <c r="Z2218">
        <f>IF(AND(ISNUMBER($BW2218),ISNUMBER($BX2218)),MIN(1,MAX(0,($BX2218-2019+1)/($BX2218-$BW2218+1))),"")</f>
        <v>0.09523809523809523</v>
      </c>
      <c r="AA2218">
        <f>IF(ISNUMBER($BX2218),IF($BX2218&gt;=2017,1,0),"")</f>
        <v>1.0</v>
      </c>
      <c r="AB2218">
        <f>IF(ISNUMBER($BX2218),IF($BX2218&gt;=2018,1,0),"")</f>
        <v>1.0</v>
      </c>
      <c r="AC2218">
        <f>IF(ISNUMBER($BX2218),IF($BX2218&gt;=2019,1,0),"")</f>
        <v>1.0</v>
      </c>
      <c r="AD2218">
        <f>IF($L2218&lt;&gt;"",IF($L2218&gt;2013,1,0),"")</f>
        <v>0.0</v>
      </c>
      <c r="AE2218">
        <f>IF($L2218&lt;&gt;"",1+IF($L2218&gt;2011,1,0)+IF($L2218&gt;2014,1,0),"")</f>
        <v>1.0</v>
      </c>
      <c r="AF2218" t="inlineStr">
        <is>
          <t>loan (interest rate)</t>
        </is>
      </c>
      <c r="AG2218" t="inlineStr">
        <is>
          <t>performance</t>
        </is>
      </c>
      <c r="AH2218" t="inlineStr">
        <is>
          <t>non-sensitive</t>
        </is>
      </c>
      <c r="AI2218" t="inlineStr">
        <is>
          <t>99_NCE</t>
        </is>
      </c>
      <c r="AJ2218" t="inlineStr">
        <is>
          <t>99_NCE</t>
        </is>
      </c>
      <c r="AK2218" t="str">
        <f>IF(AND($CF2218&lt;&gt;"",IFERROR(INDEX(subsample_country_map!$B:$B,MATCH($CF2218,subsample_country_map!$A:$A,0)),"")&lt;&gt;""),INDEX(subsample_country_map!$B:$B,MATCH($CF2218,subsample_country_map!$A:$A,0)),INDEX(lookup!$AA:$AA,MATCH($A2218,lookup!$A:$A,0)))</f>
        <v>99_NCE</v>
      </c>
      <c r="AL2218" t="str">
        <f>IF(AND($CF2218&lt;&gt;"",IFERROR(INDEX(subsample_country_map!$C:$C,MATCH($CF2218,subsample_country_map!$A:$A,0)),"")&lt;&gt;""),INDEX(subsample_country_map!$C:$C,MATCH($CF2218,subsample_country_map!$A:$A,0)),INDEX(lookup!$AB:$AB,MATCH($A2218,lookup!$A:$A,0)))</f>
        <v>99_NCE</v>
      </c>
      <c r="AM2218" t="str">
        <f>IF(AND($CF2218&lt;&gt;"",IFERROR(INDEX(subsample_country_map!$D:$D,MATCH($CF2218,subsample_country_map!$A:$A,0)),"")&lt;&gt;""),INDEX(subsample_country_map!$D:$D,MATCH($CF2218,subsample_country_map!$A:$A,0)),INDEX(lookup!$AC:$AC,MATCH($A2218,lookup!$A:$A,0)))</f>
        <v>99_NCE</v>
      </c>
      <c r="AN2218" t="str">
        <f>IF(AND($CF2218&lt;&gt;"",IFERROR(INDEX(subsample_country_map!$E:$E,MATCH($CF2218,subsample_country_map!$A:$A,0)),"")&lt;&gt;""),INDEX(subsample_country_map!$E:$E,MATCH($CF2218,subsample_country_map!$A:$A,0)),INDEX(lookup!$AD:$AD,MATCH($A2218,lookup!$A:$A,0)))</f>
        <v>99_NCE</v>
      </c>
      <c r="AO2218" t="str">
        <f>INDEX(lookup!$Y:$Y,MATCH($A2218,lookup!$A:$A,0))</f>
        <v>1_not published</v>
      </c>
      <c r="AP2218" t="str">
        <f>INDEX(lookup!$Z:$Z,MATCH($A2218,lookup!$A:$A,0))</f>
        <v>99_NCE</v>
      </c>
      <c r="AQ2218" t="str">
        <f>INDEX(lookup!$W:$W,MATCH($A2218,lookup!$A:$A,0))</f>
        <v>1_fin/acc/econ</v>
      </c>
      <c r="AS2218" t="inlineStr">
        <is>
          <t>staging</t>
        </is>
      </c>
      <c r="AT2218" t="inlineStr">
        <is>
          <t>good-CER</t>
        </is>
      </c>
      <c r="AU2218" t="inlineStr">
        <is>
          <t>cost</t>
        </is>
      </c>
      <c r="AV2218" t="inlineStr">
        <is>
          <t>-0.005</t>
        </is>
      </c>
      <c r="AY2218" t="inlineStr">
        <is>
          <t>0.001</t>
        </is>
      </c>
      <c r="BA2218" t="n">
        <v>4299</v>
      </c>
      <c r="BB2218" t="inlineStr">
        <is>
          <t>1</t>
        </is>
      </c>
      <c r="BC2218" t="inlineStr">
        <is>
          <t>FE</t>
        </is>
      </c>
      <c r="BD2218" t="inlineStr">
        <is>
          <t>not stated</t>
        </is>
      </c>
      <c r="BE2218" t="inlineStr">
        <is>
          <t>other:Ln[Z-score] financial distress</t>
        </is>
      </c>
      <c r="BF2218" t="inlineStr">
        <is>
          <t>UD (&gt;Median)</t>
        </is>
      </c>
      <c r="BI2218" t="inlineStr">
        <is>
          <t>Table 7</t>
        </is>
      </c>
      <c r="BJ2218" t="inlineStr">
        <is>
          <t>Panel A Model [6]</t>
        </is>
      </c>
      <c r="BK2218" t="inlineStr">
        <is>
          <t>58</t>
        </is>
      </c>
      <c r="BL2218" t="inlineStr">
        <is>
          <t>Eco_Index t-1 -0.005*** [0.001]</t>
        </is>
      </c>
      <c r="BM2218" t="inlineStr">
        <is>
          <t>Eco_Index t-1</t>
        </is>
      </c>
      <c r="BN2218" t="inlineStr">
        <is>
          <t>COD</t>
        </is>
      </c>
      <c r="BO2218" t="inlineStr">
        <is>
          <t>update</t>
        </is>
      </c>
      <c r="BP2218" t="inlineStr">
        <is>
          <t>Trinh et al (2024)</t>
        </is>
      </c>
      <c r="BQ2218" t="inlineStr">
        <is>
          <t>computed</t>
        </is>
      </c>
      <c r="BT2218" t="n">
        <v>0</v>
      </c>
      <c r="BU2218" t="inlineStr">
        <is>
          <t>staging_Trinh_et_al_2024.csv</t>
        </is>
      </c>
      <c r="BW2218" t="n">
        <v>2000</v>
      </c>
      <c r="BX2218" t="n">
        <v>2020</v>
      </c>
      <c r="BY2218" t="inlineStr">
        <is>
          <t>multi: G7 (US, UK, Japan, Canada, France, Italy, Germany)</t>
        </is>
      </c>
      <c r="BZ2218" t="n">
        <v>2010</v>
      </c>
      <c r="CA2218" t="n">
        <v>0.2380952380952381</v>
      </c>
      <c r="CB2218" t="n">
        <v>0</v>
      </c>
      <c r="CC2218" t="n">
        <v>1</v>
      </c>
      <c r="CD2218" t="n">
        <v>-0.0501993518498814</v>
      </c>
      <c r="CE2218" t="n">
        <v>1</v>
      </c>
    </row>
    <row r="2219">
      <c r="A2219" t="inlineStr">
        <is>
          <t>Trinh et al (2024)</t>
        </is>
      </c>
      <c r="B2219" t="n">
        <v>3524</v>
      </c>
      <c r="C2219" t="n">
        <v>-0.1076189594111998</v>
      </c>
      <c r="D2219" t="n">
        <v>4365</v>
      </c>
      <c r="E2219">
        <f>IF(ISNUMBER($BA2219),$BA2219,IF(AND(ISNUMBER($D2219),ISNUMBER($BW2219),ISNUMBER($BX2219)),$D2219*($BX2219-$BW2219+1),""))</f>
        <v>4365.0</v>
      </c>
      <c r="H2219" t="inlineStr">
        <is>
          <t>partial</t>
        </is>
      </c>
      <c r="I2219" t="inlineStr">
        <is>
          <t>p-Value available</t>
        </is>
      </c>
      <c r="J2219">
        <f>IF($BW2219&lt;&gt;"",$BW2219,"")</f>
        <v>2000.0</v>
      </c>
      <c r="K2219">
        <f>IF($BX2219&lt;&gt;"",$BX2219,"")</f>
        <v>2020.0</v>
      </c>
      <c r="L2219">
        <f>IF(AND(ISNUMBER($BW2219),ISNUMBER($BX2219)),($BW2219+$BX2219)/2,"")</f>
        <v>2010.0</v>
      </c>
      <c r="M2219">
        <f>IF($L2219&lt;&gt;"",$L2219,"")</f>
        <v>2010.0</v>
      </c>
      <c r="N2219">
        <f>IF(AND(ISNUMBER($BW2219),ISNUMBER($BX2219)),MIN(1,MAX(0,($BX2219-2016+1)/($BX2219-$BW2219+1))),"")</f>
        <v>0.2380952380952381</v>
      </c>
      <c r="O2219">
        <f>IF(AND(ISNUMBER($BW2219),ISNUMBER($BX2219)),MIN(1,MAX(0,($BX2219-2017+1)/($BX2219-$BW2219+1))),"")</f>
        <v>0.1904761904761905</v>
      </c>
      <c r="P2219">
        <f>IF(AND(ISNUMBER($BW2219),ISNUMBER($BX2219)),MIN(1,MAX(0,($BX2219-2018+1)/($BX2219-$BW2219+1))),"")</f>
        <v>0.1428571428571428</v>
      </c>
      <c r="Q2219">
        <f>IF(AND(ISNUMBER($BW2219),ISNUMBER($BX2219)),MIN(1,MAX(0,($BX2219-2019+1)/($BX2219-$BW2219+1))),"")</f>
        <v>0.09523809523809523</v>
      </c>
      <c r="R2219">
        <f>IF(AND(ISNUMBER($BW2219),ISNUMBER($BX2219)),MIN(1,MAX(0,($BX2219-2016+1)/($BX2219-$BW2219+1))),"")</f>
        <v>0.2380952380952381</v>
      </c>
      <c r="S2219">
        <f>IF($L2219&lt;&gt;"",IF($L2219&gt;=2015.5,1,0),"")</f>
        <v>0.0</v>
      </c>
      <c r="T2219">
        <f>IF($L2219&lt;&gt;"",IF($L2219&gt;=2016,1,0),"")</f>
        <v>0.0</v>
      </c>
      <c r="U2219">
        <f>IF(ISNUMBER($BX2219),IF($BX2219&gt;=2016,1,0),"")</f>
        <v>1.0</v>
      </c>
      <c r="V2219">
        <f>IF(ISNUMBER($BW2219),IF($BW2219&gt;=2016,1,0),"")</f>
        <v>0.0</v>
      </c>
      <c r="W2219" t="str">
        <f>IF(AND(ISNUMBER($BW2219),ISNUMBER($BX2219)),IF($BW2219&gt;=2016,"post-only",IF($BX2219&lt;2016,"pre-only","mixed")),"")</f>
        <v>mixed</v>
      </c>
      <c r="X2219">
        <f>IF(AND(ISNUMBER($BW2219),ISNUMBER($BX2219)),MIN(1,MAX(0,($BX2219-2017+1)/($BX2219-$BW2219+1))),"")</f>
        <v>0.1904761904761905</v>
      </c>
      <c r="Y2219">
        <f>IF(AND(ISNUMBER($BW2219),ISNUMBER($BX2219)),MIN(1,MAX(0,($BX2219-2018+1)/($BX2219-$BW2219+1))),"")</f>
        <v>0.1428571428571428</v>
      </c>
      <c r="Z2219">
        <f>IF(AND(ISNUMBER($BW2219),ISNUMBER($BX2219)),MIN(1,MAX(0,($BX2219-2019+1)/($BX2219-$BW2219+1))),"")</f>
        <v>0.09523809523809523</v>
      </c>
      <c r="AA2219">
        <f>IF(ISNUMBER($BX2219),IF($BX2219&gt;=2017,1,0),"")</f>
        <v>1.0</v>
      </c>
      <c r="AB2219">
        <f>IF(ISNUMBER($BX2219),IF($BX2219&gt;=2018,1,0),"")</f>
        <v>1.0</v>
      </c>
      <c r="AC2219">
        <f>IF(ISNUMBER($BX2219),IF($BX2219&gt;=2019,1,0),"")</f>
        <v>1.0</v>
      </c>
      <c r="AD2219">
        <f>IF($L2219&lt;&gt;"",IF($L2219&gt;2013,1,0),"")</f>
        <v>0.0</v>
      </c>
      <c r="AE2219">
        <f>IF($L2219&lt;&gt;"",1+IF($L2219&gt;2011,1,0)+IF($L2219&gt;2014,1,0),"")</f>
        <v>1.0</v>
      </c>
      <c r="AF2219" t="inlineStr">
        <is>
          <t>loan (interest rate)</t>
        </is>
      </c>
      <c r="AG2219" t="inlineStr">
        <is>
          <t>performance</t>
        </is>
      </c>
      <c r="AH2219" t="inlineStr">
        <is>
          <t>non-sensitive</t>
        </is>
      </c>
      <c r="AI2219" t="inlineStr">
        <is>
          <t>99_NCE</t>
        </is>
      </c>
      <c r="AJ2219" t="inlineStr">
        <is>
          <t>99_NCE</t>
        </is>
      </c>
      <c r="AK2219" t="str">
        <f>IF(AND($CF2219&lt;&gt;"",IFERROR(INDEX(subsample_country_map!$B:$B,MATCH($CF2219,subsample_country_map!$A:$A,0)),"")&lt;&gt;""),INDEX(subsample_country_map!$B:$B,MATCH($CF2219,subsample_country_map!$A:$A,0)),INDEX(lookup!$AA:$AA,MATCH($A2219,lookup!$A:$A,0)))</f>
        <v>99_NCE</v>
      </c>
      <c r="AL2219" t="str">
        <f>IF(AND($CF2219&lt;&gt;"",IFERROR(INDEX(subsample_country_map!$C:$C,MATCH($CF2219,subsample_country_map!$A:$A,0)),"")&lt;&gt;""),INDEX(subsample_country_map!$C:$C,MATCH($CF2219,subsample_country_map!$A:$A,0)),INDEX(lookup!$AB:$AB,MATCH($A2219,lookup!$A:$A,0)))</f>
        <v>99_NCE</v>
      </c>
      <c r="AM2219" t="str">
        <f>IF(AND($CF2219&lt;&gt;"",IFERROR(INDEX(subsample_country_map!$D:$D,MATCH($CF2219,subsample_country_map!$A:$A,0)),"")&lt;&gt;""),INDEX(subsample_country_map!$D:$D,MATCH($CF2219,subsample_country_map!$A:$A,0)),INDEX(lookup!$AC:$AC,MATCH($A2219,lookup!$A:$A,0)))</f>
        <v>99_NCE</v>
      </c>
      <c r="AN2219" t="str">
        <f>IF(AND($CF2219&lt;&gt;"",IFERROR(INDEX(subsample_country_map!$E:$E,MATCH($CF2219,subsample_country_map!$A:$A,0)),"")&lt;&gt;""),INDEX(subsample_country_map!$E:$E,MATCH($CF2219,subsample_country_map!$A:$A,0)),INDEX(lookup!$AD:$AD,MATCH($A2219,lookup!$A:$A,0)))</f>
        <v>99_NCE</v>
      </c>
      <c r="AO2219" t="str">
        <f>INDEX(lookup!$Y:$Y,MATCH($A2219,lookup!$A:$A,0))</f>
        <v>1_not published</v>
      </c>
      <c r="AP2219" t="str">
        <f>INDEX(lookup!$Z:$Z,MATCH($A2219,lookup!$A:$A,0))</f>
        <v>99_NCE</v>
      </c>
      <c r="AQ2219" t="str">
        <f>INDEX(lookup!$W:$W,MATCH($A2219,lookup!$A:$A,0))</f>
        <v>1_fin/acc/econ</v>
      </c>
      <c r="AS2219" t="inlineStr">
        <is>
          <t>staging</t>
        </is>
      </c>
      <c r="AT2219" t="inlineStr">
        <is>
          <t>good-CER</t>
        </is>
      </c>
      <c r="AU2219" t="inlineStr">
        <is>
          <t>cost</t>
        </is>
      </c>
      <c r="AV2219" t="inlineStr">
        <is>
          <t>-0.915</t>
        </is>
      </c>
      <c r="AY2219" t="inlineStr">
        <is>
          <t>0.000</t>
        </is>
      </c>
      <c r="BA2219" t="n">
        <v>4365</v>
      </c>
      <c r="BB2219" t="inlineStr">
        <is>
          <t>1</t>
        </is>
      </c>
      <c r="BC2219" t="inlineStr">
        <is>
          <t>FE</t>
        </is>
      </c>
      <c r="BD2219" t="inlineStr">
        <is>
          <t>not stated</t>
        </is>
      </c>
      <c r="BE2219" t="inlineStr">
        <is>
          <t>other:Ln[Z-score] financial distress</t>
        </is>
      </c>
      <c r="BF2219" t="inlineStr">
        <is>
          <t>UD (&gt;Median)</t>
        </is>
      </c>
      <c r="BI2219" t="inlineStr">
        <is>
          <t>Table 7</t>
        </is>
      </c>
      <c r="BJ2219" t="inlineStr">
        <is>
          <t>Panel A Model [7]</t>
        </is>
      </c>
      <c r="BK2219" t="inlineStr">
        <is>
          <t>58</t>
        </is>
      </c>
      <c r="BL2219" t="inlineStr">
        <is>
          <t>Eco_Score t-1 -0.915*** [0.000]</t>
        </is>
      </c>
      <c r="BM2219" t="inlineStr">
        <is>
          <t>Eco_Score t-1</t>
        </is>
      </c>
      <c r="BN2219" t="inlineStr">
        <is>
          <t>Interest Rate</t>
        </is>
      </c>
      <c r="BO2219" t="inlineStr">
        <is>
          <t>update</t>
        </is>
      </c>
      <c r="BP2219" t="inlineStr">
        <is>
          <t>Trinh et al (2024)</t>
        </is>
      </c>
      <c r="BQ2219" t="inlineStr">
        <is>
          <t>computed</t>
        </is>
      </c>
      <c r="BT2219" t="n">
        <v>0</v>
      </c>
      <c r="BU2219" t="inlineStr">
        <is>
          <t>staging_Trinh_et_al_2024.csv</t>
        </is>
      </c>
      <c r="BW2219" t="n">
        <v>2000</v>
      </c>
      <c r="BX2219" t="n">
        <v>2020</v>
      </c>
      <c r="BY2219" t="inlineStr">
        <is>
          <t>multi: G7 (US, UK, Japan, Canada, France, Italy, Germany)</t>
        </is>
      </c>
      <c r="BZ2219" t="n">
        <v>2010</v>
      </c>
      <c r="CA2219" t="n">
        <v>0.2380952380952381</v>
      </c>
      <c r="CB2219" t="n">
        <v>0</v>
      </c>
      <c r="CC2219" t="n">
        <v>1</v>
      </c>
      <c r="CD2219" t="n">
        <v>-0.1080373458986925</v>
      </c>
      <c r="CE2219" t="n">
        <v>1</v>
      </c>
    </row>
    <row r="2220">
      <c r="A2220" t="inlineStr">
        <is>
          <t>Trinh et al (2024)</t>
        </is>
      </c>
      <c r="B2220" t="n">
        <v>3525</v>
      </c>
      <c r="C2220" t="n">
        <v>-0.108815309822439</v>
      </c>
      <c r="D2220" t="n">
        <v>4269</v>
      </c>
      <c r="E2220">
        <f>IF(ISNUMBER($BA2220),$BA2220,IF(AND(ISNUMBER($D2220),ISNUMBER($BW2220),ISNUMBER($BX2220)),$D2220*($BX2220-$BW2220+1),""))</f>
        <v>4269.0</v>
      </c>
      <c r="H2220" t="inlineStr">
        <is>
          <t>partial</t>
        </is>
      </c>
      <c r="I2220" t="inlineStr">
        <is>
          <t>p-Value available</t>
        </is>
      </c>
      <c r="J2220">
        <f>IF($BW2220&lt;&gt;"",$BW2220,"")</f>
        <v>2000.0</v>
      </c>
      <c r="K2220">
        <f>IF($BX2220&lt;&gt;"",$BX2220,"")</f>
        <v>2020.0</v>
      </c>
      <c r="L2220">
        <f>IF(AND(ISNUMBER($BW2220),ISNUMBER($BX2220)),($BW2220+$BX2220)/2,"")</f>
        <v>2010.0</v>
      </c>
      <c r="M2220">
        <f>IF($L2220&lt;&gt;"",$L2220,"")</f>
        <v>2010.0</v>
      </c>
      <c r="N2220">
        <f>IF(AND(ISNUMBER($BW2220),ISNUMBER($BX2220)),MIN(1,MAX(0,($BX2220-2016+1)/($BX2220-$BW2220+1))),"")</f>
        <v>0.2380952380952381</v>
      </c>
      <c r="O2220">
        <f>IF(AND(ISNUMBER($BW2220),ISNUMBER($BX2220)),MIN(1,MAX(0,($BX2220-2017+1)/($BX2220-$BW2220+1))),"")</f>
        <v>0.1904761904761905</v>
      </c>
      <c r="P2220">
        <f>IF(AND(ISNUMBER($BW2220),ISNUMBER($BX2220)),MIN(1,MAX(0,($BX2220-2018+1)/($BX2220-$BW2220+1))),"")</f>
        <v>0.1428571428571428</v>
      </c>
      <c r="Q2220">
        <f>IF(AND(ISNUMBER($BW2220),ISNUMBER($BX2220)),MIN(1,MAX(0,($BX2220-2019+1)/($BX2220-$BW2220+1))),"")</f>
        <v>0.09523809523809523</v>
      </c>
      <c r="R2220">
        <f>IF(AND(ISNUMBER($BW2220),ISNUMBER($BX2220)),MIN(1,MAX(0,($BX2220-2016+1)/($BX2220-$BW2220+1))),"")</f>
        <v>0.2380952380952381</v>
      </c>
      <c r="S2220">
        <f>IF($L2220&lt;&gt;"",IF($L2220&gt;=2015.5,1,0),"")</f>
        <v>0.0</v>
      </c>
      <c r="T2220">
        <f>IF($L2220&lt;&gt;"",IF($L2220&gt;=2016,1,0),"")</f>
        <v>0.0</v>
      </c>
      <c r="U2220">
        <f>IF(ISNUMBER($BX2220),IF($BX2220&gt;=2016,1,0),"")</f>
        <v>1.0</v>
      </c>
      <c r="V2220">
        <f>IF(ISNUMBER($BW2220),IF($BW2220&gt;=2016,1,0),"")</f>
        <v>0.0</v>
      </c>
      <c r="W2220" t="str">
        <f>IF(AND(ISNUMBER($BW2220),ISNUMBER($BX2220)),IF($BW2220&gt;=2016,"post-only",IF($BX2220&lt;2016,"pre-only","mixed")),"")</f>
        <v>mixed</v>
      </c>
      <c r="X2220">
        <f>IF(AND(ISNUMBER($BW2220),ISNUMBER($BX2220)),MIN(1,MAX(0,($BX2220-2017+1)/($BX2220-$BW2220+1))),"")</f>
        <v>0.1904761904761905</v>
      </c>
      <c r="Y2220">
        <f>IF(AND(ISNUMBER($BW2220),ISNUMBER($BX2220)),MIN(1,MAX(0,($BX2220-2018+1)/($BX2220-$BW2220+1))),"")</f>
        <v>0.1428571428571428</v>
      </c>
      <c r="Z2220">
        <f>IF(AND(ISNUMBER($BW2220),ISNUMBER($BX2220)),MIN(1,MAX(0,($BX2220-2019+1)/($BX2220-$BW2220+1))),"")</f>
        <v>0.09523809523809523</v>
      </c>
      <c r="AA2220">
        <f>IF(ISNUMBER($BX2220),IF($BX2220&gt;=2017,1,0),"")</f>
        <v>1.0</v>
      </c>
      <c r="AB2220">
        <f>IF(ISNUMBER($BX2220),IF($BX2220&gt;=2018,1,0),"")</f>
        <v>1.0</v>
      </c>
      <c r="AC2220">
        <f>IF(ISNUMBER($BX2220),IF($BX2220&gt;=2019,1,0),"")</f>
        <v>1.0</v>
      </c>
      <c r="AD2220">
        <f>IF($L2220&lt;&gt;"",IF($L2220&gt;2013,1,0),"")</f>
        <v>0.0</v>
      </c>
      <c r="AE2220">
        <f>IF($L2220&lt;&gt;"",1+IF($L2220&gt;2011,1,0)+IF($L2220&gt;2014,1,0),"")</f>
        <v>1.0</v>
      </c>
      <c r="AF2220" t="inlineStr">
        <is>
          <t>loan (interest rate)</t>
        </is>
      </c>
      <c r="AG2220" t="inlineStr">
        <is>
          <t>performance</t>
        </is>
      </c>
      <c r="AH2220" t="inlineStr">
        <is>
          <t>non-sensitive</t>
        </is>
      </c>
      <c r="AI2220" t="inlineStr">
        <is>
          <t>99_NCE</t>
        </is>
      </c>
      <c r="AJ2220" t="inlineStr">
        <is>
          <t>99_NCE</t>
        </is>
      </c>
      <c r="AK2220" t="str">
        <f>IF(AND($CF2220&lt;&gt;"",IFERROR(INDEX(subsample_country_map!$B:$B,MATCH($CF2220,subsample_country_map!$A:$A,0)),"")&lt;&gt;""),INDEX(subsample_country_map!$B:$B,MATCH($CF2220,subsample_country_map!$A:$A,0)),INDEX(lookup!$AA:$AA,MATCH($A2220,lookup!$A:$A,0)))</f>
        <v>99_NCE</v>
      </c>
      <c r="AL2220" t="str">
        <f>IF(AND($CF2220&lt;&gt;"",IFERROR(INDEX(subsample_country_map!$C:$C,MATCH($CF2220,subsample_country_map!$A:$A,0)),"")&lt;&gt;""),INDEX(subsample_country_map!$C:$C,MATCH($CF2220,subsample_country_map!$A:$A,0)),INDEX(lookup!$AB:$AB,MATCH($A2220,lookup!$A:$A,0)))</f>
        <v>99_NCE</v>
      </c>
      <c r="AM2220" t="str">
        <f>IF(AND($CF2220&lt;&gt;"",IFERROR(INDEX(subsample_country_map!$D:$D,MATCH($CF2220,subsample_country_map!$A:$A,0)),"")&lt;&gt;""),INDEX(subsample_country_map!$D:$D,MATCH($CF2220,subsample_country_map!$A:$A,0)),INDEX(lookup!$AC:$AC,MATCH($A2220,lookup!$A:$A,0)))</f>
        <v>99_NCE</v>
      </c>
      <c r="AN2220" t="str">
        <f>IF(AND($CF2220&lt;&gt;"",IFERROR(INDEX(subsample_country_map!$E:$E,MATCH($CF2220,subsample_country_map!$A:$A,0)),"")&lt;&gt;""),INDEX(subsample_country_map!$E:$E,MATCH($CF2220,subsample_country_map!$A:$A,0)),INDEX(lookup!$AD:$AD,MATCH($A2220,lookup!$A:$A,0)))</f>
        <v>99_NCE</v>
      </c>
      <c r="AO2220" t="str">
        <f>INDEX(lookup!$Y:$Y,MATCH($A2220,lookup!$A:$A,0))</f>
        <v>1_not published</v>
      </c>
      <c r="AP2220" t="str">
        <f>INDEX(lookup!$Z:$Z,MATCH($A2220,lookup!$A:$A,0))</f>
        <v>99_NCE</v>
      </c>
      <c r="AQ2220" t="str">
        <f>INDEX(lookup!$W:$W,MATCH($A2220,lookup!$A:$A,0))</f>
        <v>1_fin/acc/econ</v>
      </c>
      <c r="AS2220" t="inlineStr">
        <is>
          <t>staging</t>
        </is>
      </c>
      <c r="AT2220" t="inlineStr">
        <is>
          <t>good-CER</t>
        </is>
      </c>
      <c r="AU2220" t="inlineStr">
        <is>
          <t>cost</t>
        </is>
      </c>
      <c r="AV2220" t="inlineStr">
        <is>
          <t>-0.244</t>
        </is>
      </c>
      <c r="AY2220" t="inlineStr">
        <is>
          <t>0.000</t>
        </is>
      </c>
      <c r="BA2220" t="n">
        <v>4269</v>
      </c>
      <c r="BB2220" t="inlineStr">
        <is>
          <t>1</t>
        </is>
      </c>
      <c r="BC2220" t="inlineStr">
        <is>
          <t>FE</t>
        </is>
      </c>
      <c r="BD2220" t="inlineStr">
        <is>
          <t>not stated</t>
        </is>
      </c>
      <c r="BE2220" t="inlineStr">
        <is>
          <t>other:Ln[Z-score] financial distress</t>
        </is>
      </c>
      <c r="BF2220" t="inlineStr">
        <is>
          <t>UD (&gt;Median)</t>
        </is>
      </c>
      <c r="BI2220" t="inlineStr">
        <is>
          <t>Table 7</t>
        </is>
      </c>
      <c r="BJ2220" t="inlineStr">
        <is>
          <t>Panel A Model [8]</t>
        </is>
      </c>
      <c r="BK2220" t="inlineStr">
        <is>
          <t>58</t>
        </is>
      </c>
      <c r="BL2220" t="inlineStr">
        <is>
          <t>Eco_Index t-1 -0.244*** [0.000]</t>
        </is>
      </c>
      <c r="BM2220" t="inlineStr">
        <is>
          <t>Eco_Index t-1</t>
        </is>
      </c>
      <c r="BN2220" t="inlineStr">
        <is>
          <t>Interest Rate</t>
        </is>
      </c>
      <c r="BO2220" t="inlineStr">
        <is>
          <t>update</t>
        </is>
      </c>
      <c r="BP2220" t="inlineStr">
        <is>
          <t>Trinh et al (2024)</t>
        </is>
      </c>
      <c r="BQ2220" t="inlineStr">
        <is>
          <t>computed</t>
        </is>
      </c>
      <c r="BT2220" t="n">
        <v>0</v>
      </c>
      <c r="BU2220" t="inlineStr">
        <is>
          <t>staging_Trinh_et_al_2024.csv</t>
        </is>
      </c>
      <c r="BW2220" t="n">
        <v>2000</v>
      </c>
      <c r="BX2220" t="n">
        <v>2020</v>
      </c>
      <c r="BY2220" t="inlineStr">
        <is>
          <t>multi: G7 (US, UK, Japan, Canada, France, Italy, Germany)</t>
        </is>
      </c>
      <c r="BZ2220" t="n">
        <v>2010</v>
      </c>
      <c r="CA2220" t="n">
        <v>0.2380952380952381</v>
      </c>
      <c r="CB2220" t="n">
        <v>0</v>
      </c>
      <c r="CC2220" t="n">
        <v>1</v>
      </c>
      <c r="CD2220" t="n">
        <v>-0.1092478728799583</v>
      </c>
      <c r="CE2220" t="n">
        <v>1</v>
      </c>
    </row>
    <row r="2221">
      <c r="A2221" t="inlineStr">
        <is>
          <t>Trinh et al (2024)</t>
        </is>
      </c>
      <c r="B2221" t="n">
        <v>3526</v>
      </c>
      <c r="C2221" t="n">
        <v>0.02708780711678026</v>
      </c>
      <c r="D2221" t="n">
        <v>2050</v>
      </c>
      <c r="E2221">
        <f>IF(ISNUMBER($BA2221),$BA2221,IF(AND(ISNUMBER($D2221),ISNUMBER($BW2221),ISNUMBER($BX2221)),$D2221*($BX2221-$BW2221+1),""))</f>
        <v>2050.0</v>
      </c>
      <c r="H2221" t="inlineStr">
        <is>
          <t>partial</t>
        </is>
      </c>
      <c r="I2221" t="inlineStr">
        <is>
          <t>p-Value available</t>
        </is>
      </c>
      <c r="J2221">
        <f>IF($BW2221&lt;&gt;"",$BW2221,"")</f>
        <v>2000.0</v>
      </c>
      <c r="K2221">
        <f>IF($BX2221&lt;&gt;"",$BX2221,"")</f>
        <v>2020.0</v>
      </c>
      <c r="L2221">
        <f>IF(AND(ISNUMBER($BW2221),ISNUMBER($BX2221)),($BW2221+$BX2221)/2,"")</f>
        <v>2010.0</v>
      </c>
      <c r="M2221">
        <f>IF($L2221&lt;&gt;"",$L2221,"")</f>
        <v>2010.0</v>
      </c>
      <c r="N2221">
        <f>IF(AND(ISNUMBER($BW2221),ISNUMBER($BX2221)),MIN(1,MAX(0,($BX2221-2016+1)/($BX2221-$BW2221+1))),"")</f>
        <v>0.2380952380952381</v>
      </c>
      <c r="O2221">
        <f>IF(AND(ISNUMBER($BW2221),ISNUMBER($BX2221)),MIN(1,MAX(0,($BX2221-2017+1)/($BX2221-$BW2221+1))),"")</f>
        <v>0.1904761904761905</v>
      </c>
      <c r="P2221">
        <f>IF(AND(ISNUMBER($BW2221),ISNUMBER($BX2221)),MIN(1,MAX(0,($BX2221-2018+1)/($BX2221-$BW2221+1))),"")</f>
        <v>0.1428571428571428</v>
      </c>
      <c r="Q2221">
        <f>IF(AND(ISNUMBER($BW2221),ISNUMBER($BX2221)),MIN(1,MAX(0,($BX2221-2019+1)/($BX2221-$BW2221+1))),"")</f>
        <v>0.09523809523809523</v>
      </c>
      <c r="R2221">
        <f>IF(AND(ISNUMBER($BW2221),ISNUMBER($BX2221)),MIN(1,MAX(0,($BX2221-2016+1)/($BX2221-$BW2221+1))),"")</f>
        <v>0.2380952380952381</v>
      </c>
      <c r="S2221">
        <f>IF($L2221&lt;&gt;"",IF($L2221&gt;=2015.5,1,0),"")</f>
        <v>0.0</v>
      </c>
      <c r="T2221">
        <f>IF($L2221&lt;&gt;"",IF($L2221&gt;=2016,1,0),"")</f>
        <v>0.0</v>
      </c>
      <c r="U2221">
        <f>IF(ISNUMBER($BX2221),IF($BX2221&gt;=2016,1,0),"")</f>
        <v>1.0</v>
      </c>
      <c r="V2221">
        <f>IF(ISNUMBER($BW2221),IF($BW2221&gt;=2016,1,0),"")</f>
        <v>0.0</v>
      </c>
      <c r="W2221" t="str">
        <f>IF(AND(ISNUMBER($BW2221),ISNUMBER($BX2221)),IF($BW2221&gt;=2016,"post-only",IF($BX2221&lt;2016,"pre-only","mixed")),"")</f>
        <v>mixed</v>
      </c>
      <c r="X2221">
        <f>IF(AND(ISNUMBER($BW2221),ISNUMBER($BX2221)),MIN(1,MAX(0,($BX2221-2017+1)/($BX2221-$BW2221+1))),"")</f>
        <v>0.1904761904761905</v>
      </c>
      <c r="Y2221">
        <f>IF(AND(ISNUMBER($BW2221),ISNUMBER($BX2221)),MIN(1,MAX(0,($BX2221-2018+1)/($BX2221-$BW2221+1))),"")</f>
        <v>0.1428571428571428</v>
      </c>
      <c r="Z2221">
        <f>IF(AND(ISNUMBER($BW2221),ISNUMBER($BX2221)),MIN(1,MAX(0,($BX2221-2019+1)/($BX2221-$BW2221+1))),"")</f>
        <v>0.09523809523809523</v>
      </c>
      <c r="AA2221">
        <f>IF(ISNUMBER($BX2221),IF($BX2221&gt;=2017,1,0),"")</f>
        <v>1.0</v>
      </c>
      <c r="AB2221">
        <f>IF(ISNUMBER($BX2221),IF($BX2221&gt;=2018,1,0),"")</f>
        <v>1.0</v>
      </c>
      <c r="AC2221">
        <f>IF(ISNUMBER($BX2221),IF($BX2221&gt;=2019,1,0),"")</f>
        <v>1.0</v>
      </c>
      <c r="AD2221">
        <f>IF($L2221&lt;&gt;"",IF($L2221&gt;2013,1,0),"")</f>
        <v>0.0</v>
      </c>
      <c r="AE2221">
        <f>IF($L2221&lt;&gt;"",1+IF($L2221&gt;2011,1,0)+IF($L2221&gt;2014,1,0),"")</f>
        <v>1.0</v>
      </c>
      <c r="AF2221" t="inlineStr">
        <is>
          <t>loan (interest rate)</t>
        </is>
      </c>
      <c r="AG2221" t="inlineStr">
        <is>
          <t>performance</t>
        </is>
      </c>
      <c r="AH2221" t="inlineStr">
        <is>
          <t>non-sensitive</t>
        </is>
      </c>
      <c r="AI2221" t="inlineStr">
        <is>
          <t>99_NCE</t>
        </is>
      </c>
      <c r="AJ2221" t="inlineStr">
        <is>
          <t>99_NCE</t>
        </is>
      </c>
      <c r="AK2221" t="str">
        <f>IF(AND($CF2221&lt;&gt;"",IFERROR(INDEX(subsample_country_map!$B:$B,MATCH($CF2221,subsample_country_map!$A:$A,0)),"")&lt;&gt;""),INDEX(subsample_country_map!$B:$B,MATCH($CF2221,subsample_country_map!$A:$A,0)),INDEX(lookup!$AA:$AA,MATCH($A2221,lookup!$A:$A,0)))</f>
        <v>99_NCE</v>
      </c>
      <c r="AL2221" t="str">
        <f>IF(AND($CF2221&lt;&gt;"",IFERROR(INDEX(subsample_country_map!$C:$C,MATCH($CF2221,subsample_country_map!$A:$A,0)),"")&lt;&gt;""),INDEX(subsample_country_map!$C:$C,MATCH($CF2221,subsample_country_map!$A:$A,0)),INDEX(lookup!$AB:$AB,MATCH($A2221,lookup!$A:$A,0)))</f>
        <v>99_NCE</v>
      </c>
      <c r="AM2221" t="str">
        <f>IF(AND($CF2221&lt;&gt;"",IFERROR(INDEX(subsample_country_map!$D:$D,MATCH($CF2221,subsample_country_map!$A:$A,0)),"")&lt;&gt;""),INDEX(subsample_country_map!$D:$D,MATCH($CF2221,subsample_country_map!$A:$A,0)),INDEX(lookup!$AC:$AC,MATCH($A2221,lookup!$A:$A,0)))</f>
        <v>99_NCE</v>
      </c>
      <c r="AN2221" t="str">
        <f>IF(AND($CF2221&lt;&gt;"",IFERROR(INDEX(subsample_country_map!$E:$E,MATCH($CF2221,subsample_country_map!$A:$A,0)),"")&lt;&gt;""),INDEX(subsample_country_map!$E:$E,MATCH($CF2221,subsample_country_map!$A:$A,0)),INDEX(lookup!$AD:$AD,MATCH($A2221,lookup!$A:$A,0)))</f>
        <v>99_NCE</v>
      </c>
      <c r="AO2221" t="str">
        <f>INDEX(lookup!$Y:$Y,MATCH($A2221,lookup!$A:$A,0))</f>
        <v>1_not published</v>
      </c>
      <c r="AP2221" t="str">
        <f>INDEX(lookup!$Z:$Z,MATCH($A2221,lookup!$A:$A,0))</f>
        <v>99_NCE</v>
      </c>
      <c r="AQ2221" t="str">
        <f>INDEX(lookup!$W:$W,MATCH($A2221,lookup!$A:$A,0))</f>
        <v>1_fin/acc/econ</v>
      </c>
      <c r="AS2221" t="inlineStr">
        <is>
          <t>staging</t>
        </is>
      </c>
      <c r="AT2221" t="inlineStr">
        <is>
          <t>good-CER</t>
        </is>
      </c>
      <c r="AU2221" t="inlineStr">
        <is>
          <t>cost</t>
        </is>
      </c>
      <c r="AV2221" t="inlineStr">
        <is>
          <t>0.005</t>
        </is>
      </c>
      <c r="AY2221" t="inlineStr">
        <is>
          <t>0.220</t>
        </is>
      </c>
      <c r="BA2221" t="n">
        <v>2050</v>
      </c>
      <c r="BB2221" t="inlineStr">
        <is>
          <t>1</t>
        </is>
      </c>
      <c r="BC2221" t="inlineStr">
        <is>
          <t>FE</t>
        </is>
      </c>
      <c r="BD2221" t="inlineStr">
        <is>
          <t>not stated</t>
        </is>
      </c>
      <c r="BE2221" t="inlineStr">
        <is>
          <t>other:Ln[Z-score] financial distress</t>
        </is>
      </c>
      <c r="BF2221" t="inlineStr">
        <is>
          <t>FD (Q1 Ln[Z-score])</t>
        </is>
      </c>
      <c r="BI2221" t="inlineStr">
        <is>
          <t>Table 7</t>
        </is>
      </c>
      <c r="BJ2221" t="inlineStr">
        <is>
          <t>Panel B Model [1]</t>
        </is>
      </c>
      <c r="BK2221" t="inlineStr">
        <is>
          <t>58</t>
        </is>
      </c>
      <c r="BL2221" t="inlineStr">
        <is>
          <t>Eco_Score t-1 0.005 [0.220]</t>
        </is>
      </c>
      <c r="BM2221" t="inlineStr">
        <is>
          <t>Eco_Score t-1</t>
        </is>
      </c>
      <c r="BN2221" t="inlineStr">
        <is>
          <t>COD</t>
        </is>
      </c>
      <c r="BO2221" t="inlineStr">
        <is>
          <t>update</t>
        </is>
      </c>
      <c r="BP2221" t="inlineStr">
        <is>
          <t>Trinh et al (2024)</t>
        </is>
      </c>
      <c r="BQ2221" t="inlineStr">
        <is>
          <t>computed</t>
        </is>
      </c>
      <c r="BT2221" t="n">
        <v>0</v>
      </c>
      <c r="BU2221" t="inlineStr">
        <is>
          <t>staging_Trinh_et_al_2024.csv</t>
        </is>
      </c>
      <c r="BW2221" t="n">
        <v>2000</v>
      </c>
      <c r="BX2221" t="n">
        <v>2020</v>
      </c>
      <c r="BY2221" t="inlineStr">
        <is>
          <t>multi: G7 (US, UK, Japan, Canada, France, Italy, Germany)</t>
        </is>
      </c>
      <c r="BZ2221" t="n">
        <v>2010</v>
      </c>
      <c r="CA2221" t="n">
        <v>0.2380952380952381</v>
      </c>
      <c r="CB2221" t="n">
        <v>0</v>
      </c>
      <c r="CC2221" t="n">
        <v>1</v>
      </c>
      <c r="CD2221" t="n">
        <v>0.02709443525484626</v>
      </c>
      <c r="CE2221" t="n">
        <v>1</v>
      </c>
    </row>
    <row r="2222">
      <c r="A2222" t="inlineStr">
        <is>
          <t>Trinh et al (2024)</t>
        </is>
      </c>
      <c r="B2222" t="n">
        <v>3527</v>
      </c>
      <c r="C2222" t="n">
        <v>0.02668761403772864</v>
      </c>
      <c r="D2222" t="n">
        <v>1930</v>
      </c>
      <c r="E2222">
        <f>IF(ISNUMBER($BA2222),$BA2222,IF(AND(ISNUMBER($D2222),ISNUMBER($BW2222),ISNUMBER($BX2222)),$D2222*($BX2222-$BW2222+1),""))</f>
        <v>1930.0</v>
      </c>
      <c r="H2222" t="inlineStr">
        <is>
          <t>partial</t>
        </is>
      </c>
      <c r="I2222" t="inlineStr">
        <is>
          <t>p-Value available</t>
        </is>
      </c>
      <c r="J2222">
        <f>IF($BW2222&lt;&gt;"",$BW2222,"")</f>
        <v>2000.0</v>
      </c>
      <c r="K2222">
        <f>IF($BX2222&lt;&gt;"",$BX2222,"")</f>
        <v>2020.0</v>
      </c>
      <c r="L2222">
        <f>IF(AND(ISNUMBER($BW2222),ISNUMBER($BX2222)),($BW2222+$BX2222)/2,"")</f>
        <v>2010.0</v>
      </c>
      <c r="M2222">
        <f>IF($L2222&lt;&gt;"",$L2222,"")</f>
        <v>2010.0</v>
      </c>
      <c r="N2222">
        <f>IF(AND(ISNUMBER($BW2222),ISNUMBER($BX2222)),MIN(1,MAX(0,($BX2222-2016+1)/($BX2222-$BW2222+1))),"")</f>
        <v>0.2380952380952381</v>
      </c>
      <c r="O2222">
        <f>IF(AND(ISNUMBER($BW2222),ISNUMBER($BX2222)),MIN(1,MAX(0,($BX2222-2017+1)/($BX2222-$BW2222+1))),"")</f>
        <v>0.1904761904761905</v>
      </c>
      <c r="P2222">
        <f>IF(AND(ISNUMBER($BW2222),ISNUMBER($BX2222)),MIN(1,MAX(0,($BX2222-2018+1)/($BX2222-$BW2222+1))),"")</f>
        <v>0.1428571428571428</v>
      </c>
      <c r="Q2222">
        <f>IF(AND(ISNUMBER($BW2222),ISNUMBER($BX2222)),MIN(1,MAX(0,($BX2222-2019+1)/($BX2222-$BW2222+1))),"")</f>
        <v>0.09523809523809523</v>
      </c>
      <c r="R2222">
        <f>IF(AND(ISNUMBER($BW2222),ISNUMBER($BX2222)),MIN(1,MAX(0,($BX2222-2016+1)/($BX2222-$BW2222+1))),"")</f>
        <v>0.2380952380952381</v>
      </c>
      <c r="S2222">
        <f>IF($L2222&lt;&gt;"",IF($L2222&gt;=2015.5,1,0),"")</f>
        <v>0.0</v>
      </c>
      <c r="T2222">
        <f>IF($L2222&lt;&gt;"",IF($L2222&gt;=2016,1,0),"")</f>
        <v>0.0</v>
      </c>
      <c r="U2222">
        <f>IF(ISNUMBER($BX2222),IF($BX2222&gt;=2016,1,0),"")</f>
        <v>1.0</v>
      </c>
      <c r="V2222">
        <f>IF(ISNUMBER($BW2222),IF($BW2222&gt;=2016,1,0),"")</f>
        <v>0.0</v>
      </c>
      <c r="W2222" t="str">
        <f>IF(AND(ISNUMBER($BW2222),ISNUMBER($BX2222)),IF($BW2222&gt;=2016,"post-only",IF($BX2222&lt;2016,"pre-only","mixed")),"")</f>
        <v>mixed</v>
      </c>
      <c r="X2222">
        <f>IF(AND(ISNUMBER($BW2222),ISNUMBER($BX2222)),MIN(1,MAX(0,($BX2222-2017+1)/($BX2222-$BW2222+1))),"")</f>
        <v>0.1904761904761905</v>
      </c>
      <c r="Y2222">
        <f>IF(AND(ISNUMBER($BW2222),ISNUMBER($BX2222)),MIN(1,MAX(0,($BX2222-2018+1)/($BX2222-$BW2222+1))),"")</f>
        <v>0.1428571428571428</v>
      </c>
      <c r="Z2222">
        <f>IF(AND(ISNUMBER($BW2222),ISNUMBER($BX2222)),MIN(1,MAX(0,($BX2222-2019+1)/($BX2222-$BW2222+1))),"")</f>
        <v>0.09523809523809523</v>
      </c>
      <c r="AA2222">
        <f>IF(ISNUMBER($BX2222),IF($BX2222&gt;=2017,1,0),"")</f>
        <v>1.0</v>
      </c>
      <c r="AB2222">
        <f>IF(ISNUMBER($BX2222),IF($BX2222&gt;=2018,1,0),"")</f>
        <v>1.0</v>
      </c>
      <c r="AC2222">
        <f>IF(ISNUMBER($BX2222),IF($BX2222&gt;=2019,1,0),"")</f>
        <v>1.0</v>
      </c>
      <c r="AD2222">
        <f>IF($L2222&lt;&gt;"",IF($L2222&gt;2013,1,0),"")</f>
        <v>0.0</v>
      </c>
      <c r="AE2222">
        <f>IF($L2222&lt;&gt;"",1+IF($L2222&gt;2011,1,0)+IF($L2222&gt;2014,1,0),"")</f>
        <v>1.0</v>
      </c>
      <c r="AF2222" t="inlineStr">
        <is>
          <t>loan (interest rate)</t>
        </is>
      </c>
      <c r="AG2222" t="inlineStr">
        <is>
          <t>performance</t>
        </is>
      </c>
      <c r="AH2222" t="inlineStr">
        <is>
          <t>non-sensitive</t>
        </is>
      </c>
      <c r="AI2222" t="inlineStr">
        <is>
          <t>99_NCE</t>
        </is>
      </c>
      <c r="AJ2222" t="inlineStr">
        <is>
          <t>99_NCE</t>
        </is>
      </c>
      <c r="AK2222" t="str">
        <f>IF(AND($CF2222&lt;&gt;"",IFERROR(INDEX(subsample_country_map!$B:$B,MATCH($CF2222,subsample_country_map!$A:$A,0)),"")&lt;&gt;""),INDEX(subsample_country_map!$B:$B,MATCH($CF2222,subsample_country_map!$A:$A,0)),INDEX(lookup!$AA:$AA,MATCH($A2222,lookup!$A:$A,0)))</f>
        <v>99_NCE</v>
      </c>
      <c r="AL2222" t="str">
        <f>IF(AND($CF2222&lt;&gt;"",IFERROR(INDEX(subsample_country_map!$C:$C,MATCH($CF2222,subsample_country_map!$A:$A,0)),"")&lt;&gt;""),INDEX(subsample_country_map!$C:$C,MATCH($CF2222,subsample_country_map!$A:$A,0)),INDEX(lookup!$AB:$AB,MATCH($A2222,lookup!$A:$A,0)))</f>
        <v>99_NCE</v>
      </c>
      <c r="AM2222" t="str">
        <f>IF(AND($CF2222&lt;&gt;"",IFERROR(INDEX(subsample_country_map!$D:$D,MATCH($CF2222,subsample_country_map!$A:$A,0)),"")&lt;&gt;""),INDEX(subsample_country_map!$D:$D,MATCH($CF2222,subsample_country_map!$A:$A,0)),INDEX(lookup!$AC:$AC,MATCH($A2222,lookup!$A:$A,0)))</f>
        <v>99_NCE</v>
      </c>
      <c r="AN2222" t="str">
        <f>IF(AND($CF2222&lt;&gt;"",IFERROR(INDEX(subsample_country_map!$E:$E,MATCH($CF2222,subsample_country_map!$A:$A,0)),"")&lt;&gt;""),INDEX(subsample_country_map!$E:$E,MATCH($CF2222,subsample_country_map!$A:$A,0)),INDEX(lookup!$AD:$AD,MATCH($A2222,lookup!$A:$A,0)))</f>
        <v>99_NCE</v>
      </c>
      <c r="AO2222" t="str">
        <f>INDEX(lookup!$Y:$Y,MATCH($A2222,lookup!$A:$A,0))</f>
        <v>1_not published</v>
      </c>
      <c r="AP2222" t="str">
        <f>INDEX(lookup!$Z:$Z,MATCH($A2222,lookup!$A:$A,0))</f>
        <v>99_NCE</v>
      </c>
      <c r="AQ2222" t="str">
        <f>INDEX(lookup!$W:$W,MATCH($A2222,lookup!$A:$A,0))</f>
        <v>1_fin/acc/econ</v>
      </c>
      <c r="AS2222" t="inlineStr">
        <is>
          <t>staging</t>
        </is>
      </c>
      <c r="AT2222" t="inlineStr">
        <is>
          <t>good-CER</t>
        </is>
      </c>
      <c r="AU2222" t="inlineStr">
        <is>
          <t>cost</t>
        </is>
      </c>
      <c r="AV2222" t="inlineStr">
        <is>
          <t>0.001</t>
        </is>
      </c>
      <c r="AY2222" t="inlineStr">
        <is>
          <t>0.241</t>
        </is>
      </c>
      <c r="BA2222" t="n">
        <v>1930</v>
      </c>
      <c r="BB2222" t="inlineStr">
        <is>
          <t>1</t>
        </is>
      </c>
      <c r="BC2222" t="inlineStr">
        <is>
          <t>FE</t>
        </is>
      </c>
      <c r="BD2222" t="inlineStr">
        <is>
          <t>not stated</t>
        </is>
      </c>
      <c r="BE2222" t="inlineStr">
        <is>
          <t>other:Ln[Z-score] financial distress</t>
        </is>
      </c>
      <c r="BF2222" t="inlineStr">
        <is>
          <t>FD (Q1 Ln[Z-score])</t>
        </is>
      </c>
      <c r="BI2222" t="inlineStr">
        <is>
          <t>Table 7</t>
        </is>
      </c>
      <c r="BJ2222" t="inlineStr">
        <is>
          <t>Panel B Model [2]</t>
        </is>
      </c>
      <c r="BK2222" t="inlineStr">
        <is>
          <t>58</t>
        </is>
      </c>
      <c r="BL2222" t="inlineStr">
        <is>
          <t>Eco_Index t-1 0.001 [0.241]</t>
        </is>
      </c>
      <c r="BM2222" t="inlineStr">
        <is>
          <t>Eco_Index t-1</t>
        </is>
      </c>
      <c r="BN2222" t="inlineStr">
        <is>
          <t>COD</t>
        </is>
      </c>
      <c r="BO2222" t="inlineStr">
        <is>
          <t>update</t>
        </is>
      </c>
      <c r="BP2222" t="inlineStr">
        <is>
          <t>Trinh et al (2024)</t>
        </is>
      </c>
      <c r="BQ2222" t="inlineStr">
        <is>
          <t>computed</t>
        </is>
      </c>
      <c r="BT2222" t="n">
        <v>0</v>
      </c>
      <c r="BU2222" t="inlineStr">
        <is>
          <t>staging_Trinh_et_al_2024.csv</t>
        </is>
      </c>
      <c r="BW2222" t="n">
        <v>2000</v>
      </c>
      <c r="BX2222" t="n">
        <v>2020</v>
      </c>
      <c r="BY2222" t="inlineStr">
        <is>
          <t>multi: G7 (US, UK, Japan, Canada, France, Italy, Germany)</t>
        </is>
      </c>
      <c r="BZ2222" t="n">
        <v>2010</v>
      </c>
      <c r="CA2222" t="n">
        <v>0.2380952380952381</v>
      </c>
      <c r="CB2222" t="n">
        <v>0</v>
      </c>
      <c r="CC2222" t="n">
        <v>1</v>
      </c>
      <c r="CD2222" t="n">
        <v>0.0266939526419377</v>
      </c>
      <c r="CE2222" t="n">
        <v>1</v>
      </c>
    </row>
    <row r="2223">
      <c r="A2223" t="inlineStr">
        <is>
          <t>Trinh et al (2024)</t>
        </is>
      </c>
      <c r="B2223" t="n">
        <v>3528</v>
      </c>
      <c r="C2223" t="n">
        <v>0.0259798446267353</v>
      </c>
      <c r="D2223" t="n">
        <v>2054</v>
      </c>
      <c r="E2223">
        <f>IF(ISNUMBER($BA2223),$BA2223,IF(AND(ISNUMBER($D2223),ISNUMBER($BW2223),ISNUMBER($BX2223)),$D2223*($BX2223-$BW2223+1),""))</f>
        <v>2054.0</v>
      </c>
      <c r="H2223" t="inlineStr">
        <is>
          <t>partial</t>
        </is>
      </c>
      <c r="I2223" t="inlineStr">
        <is>
          <t>p-Value available</t>
        </is>
      </c>
      <c r="J2223">
        <f>IF($BW2223&lt;&gt;"",$BW2223,"")</f>
        <v>2000.0</v>
      </c>
      <c r="K2223">
        <f>IF($BX2223&lt;&gt;"",$BX2223,"")</f>
        <v>2020.0</v>
      </c>
      <c r="L2223">
        <f>IF(AND(ISNUMBER($BW2223),ISNUMBER($BX2223)),($BW2223+$BX2223)/2,"")</f>
        <v>2010.0</v>
      </c>
      <c r="M2223">
        <f>IF($L2223&lt;&gt;"",$L2223,"")</f>
        <v>2010.0</v>
      </c>
      <c r="N2223">
        <f>IF(AND(ISNUMBER($BW2223),ISNUMBER($BX2223)),MIN(1,MAX(0,($BX2223-2016+1)/($BX2223-$BW2223+1))),"")</f>
        <v>0.2380952380952381</v>
      </c>
      <c r="O2223">
        <f>IF(AND(ISNUMBER($BW2223),ISNUMBER($BX2223)),MIN(1,MAX(0,($BX2223-2017+1)/($BX2223-$BW2223+1))),"")</f>
        <v>0.1904761904761905</v>
      </c>
      <c r="P2223">
        <f>IF(AND(ISNUMBER($BW2223),ISNUMBER($BX2223)),MIN(1,MAX(0,($BX2223-2018+1)/($BX2223-$BW2223+1))),"")</f>
        <v>0.1428571428571428</v>
      </c>
      <c r="Q2223">
        <f>IF(AND(ISNUMBER($BW2223),ISNUMBER($BX2223)),MIN(1,MAX(0,($BX2223-2019+1)/($BX2223-$BW2223+1))),"")</f>
        <v>0.09523809523809523</v>
      </c>
      <c r="R2223">
        <f>IF(AND(ISNUMBER($BW2223),ISNUMBER($BX2223)),MIN(1,MAX(0,($BX2223-2016+1)/($BX2223-$BW2223+1))),"")</f>
        <v>0.2380952380952381</v>
      </c>
      <c r="S2223">
        <f>IF($L2223&lt;&gt;"",IF($L2223&gt;=2015.5,1,0),"")</f>
        <v>0.0</v>
      </c>
      <c r="T2223">
        <f>IF($L2223&lt;&gt;"",IF($L2223&gt;=2016,1,0),"")</f>
        <v>0.0</v>
      </c>
      <c r="U2223">
        <f>IF(ISNUMBER($BX2223),IF($BX2223&gt;=2016,1,0),"")</f>
        <v>1.0</v>
      </c>
      <c r="V2223">
        <f>IF(ISNUMBER($BW2223),IF($BW2223&gt;=2016,1,0),"")</f>
        <v>0.0</v>
      </c>
      <c r="W2223" t="str">
        <f>IF(AND(ISNUMBER($BW2223),ISNUMBER($BX2223)),IF($BW2223&gt;=2016,"post-only",IF($BX2223&lt;2016,"pre-only","mixed")),"")</f>
        <v>mixed</v>
      </c>
      <c r="X2223">
        <f>IF(AND(ISNUMBER($BW2223),ISNUMBER($BX2223)),MIN(1,MAX(0,($BX2223-2017+1)/($BX2223-$BW2223+1))),"")</f>
        <v>0.1904761904761905</v>
      </c>
      <c r="Y2223">
        <f>IF(AND(ISNUMBER($BW2223),ISNUMBER($BX2223)),MIN(1,MAX(0,($BX2223-2018+1)/($BX2223-$BW2223+1))),"")</f>
        <v>0.1428571428571428</v>
      </c>
      <c r="Z2223">
        <f>IF(AND(ISNUMBER($BW2223),ISNUMBER($BX2223)),MIN(1,MAX(0,($BX2223-2019+1)/($BX2223-$BW2223+1))),"")</f>
        <v>0.09523809523809523</v>
      </c>
      <c r="AA2223">
        <f>IF(ISNUMBER($BX2223),IF($BX2223&gt;=2017,1,0),"")</f>
        <v>1.0</v>
      </c>
      <c r="AB2223">
        <f>IF(ISNUMBER($BX2223),IF($BX2223&gt;=2018,1,0),"")</f>
        <v>1.0</v>
      </c>
      <c r="AC2223">
        <f>IF(ISNUMBER($BX2223),IF($BX2223&gt;=2019,1,0),"")</f>
        <v>1.0</v>
      </c>
      <c r="AD2223">
        <f>IF($L2223&lt;&gt;"",IF($L2223&gt;2013,1,0),"")</f>
        <v>0.0</v>
      </c>
      <c r="AE2223">
        <f>IF($L2223&lt;&gt;"",1+IF($L2223&gt;2011,1,0)+IF($L2223&gt;2014,1,0),"")</f>
        <v>1.0</v>
      </c>
      <c r="AF2223" t="inlineStr">
        <is>
          <t>loan (interest rate)</t>
        </is>
      </c>
      <c r="AG2223" t="inlineStr">
        <is>
          <t>performance</t>
        </is>
      </c>
      <c r="AH2223" t="inlineStr">
        <is>
          <t>non-sensitive</t>
        </is>
      </c>
      <c r="AI2223" t="inlineStr">
        <is>
          <t>99_NCE</t>
        </is>
      </c>
      <c r="AJ2223" t="inlineStr">
        <is>
          <t>99_NCE</t>
        </is>
      </c>
      <c r="AK2223" t="str">
        <f>IF(AND($CF2223&lt;&gt;"",IFERROR(INDEX(subsample_country_map!$B:$B,MATCH($CF2223,subsample_country_map!$A:$A,0)),"")&lt;&gt;""),INDEX(subsample_country_map!$B:$B,MATCH($CF2223,subsample_country_map!$A:$A,0)),INDEX(lookup!$AA:$AA,MATCH($A2223,lookup!$A:$A,0)))</f>
        <v>99_NCE</v>
      </c>
      <c r="AL2223" t="str">
        <f>IF(AND($CF2223&lt;&gt;"",IFERROR(INDEX(subsample_country_map!$C:$C,MATCH($CF2223,subsample_country_map!$A:$A,0)),"")&lt;&gt;""),INDEX(subsample_country_map!$C:$C,MATCH($CF2223,subsample_country_map!$A:$A,0)),INDEX(lookup!$AB:$AB,MATCH($A2223,lookup!$A:$A,0)))</f>
        <v>99_NCE</v>
      </c>
      <c r="AM2223" t="str">
        <f>IF(AND($CF2223&lt;&gt;"",IFERROR(INDEX(subsample_country_map!$D:$D,MATCH($CF2223,subsample_country_map!$A:$A,0)),"")&lt;&gt;""),INDEX(subsample_country_map!$D:$D,MATCH($CF2223,subsample_country_map!$A:$A,0)),INDEX(lookup!$AC:$AC,MATCH($A2223,lookup!$A:$A,0)))</f>
        <v>99_NCE</v>
      </c>
      <c r="AN2223" t="str">
        <f>IF(AND($CF2223&lt;&gt;"",IFERROR(INDEX(subsample_country_map!$E:$E,MATCH($CF2223,subsample_country_map!$A:$A,0)),"")&lt;&gt;""),INDEX(subsample_country_map!$E:$E,MATCH($CF2223,subsample_country_map!$A:$A,0)),INDEX(lookup!$AD:$AD,MATCH($A2223,lookup!$A:$A,0)))</f>
        <v>99_NCE</v>
      </c>
      <c r="AO2223" t="str">
        <f>INDEX(lookup!$Y:$Y,MATCH($A2223,lookup!$A:$A,0))</f>
        <v>1_not published</v>
      </c>
      <c r="AP2223" t="str">
        <f>INDEX(lookup!$Z:$Z,MATCH($A2223,lookup!$A:$A,0))</f>
        <v>99_NCE</v>
      </c>
      <c r="AQ2223" t="str">
        <f>INDEX(lookup!$W:$W,MATCH($A2223,lookup!$A:$A,0))</f>
        <v>1_fin/acc/econ</v>
      </c>
      <c r="AS2223" t="inlineStr">
        <is>
          <t>staging</t>
        </is>
      </c>
      <c r="AT2223" t="inlineStr">
        <is>
          <t>good-CER</t>
        </is>
      </c>
      <c r="AU2223" t="inlineStr">
        <is>
          <t>cost</t>
        </is>
      </c>
      <c r="AV2223" t="inlineStr">
        <is>
          <t>0.234</t>
        </is>
      </c>
      <c r="AY2223" t="inlineStr">
        <is>
          <t>0.239</t>
        </is>
      </c>
      <c r="BA2223" t="n">
        <v>2054</v>
      </c>
      <c r="BB2223" t="inlineStr">
        <is>
          <t>1</t>
        </is>
      </c>
      <c r="BC2223" t="inlineStr">
        <is>
          <t>FE</t>
        </is>
      </c>
      <c r="BD2223" t="inlineStr">
        <is>
          <t>not stated</t>
        </is>
      </c>
      <c r="BE2223" t="inlineStr">
        <is>
          <t>other:Ln[Z-score] financial distress</t>
        </is>
      </c>
      <c r="BF2223" t="inlineStr">
        <is>
          <t>FD (Q1 Ln[Z-score])</t>
        </is>
      </c>
      <c r="BI2223" t="inlineStr">
        <is>
          <t>Table 7</t>
        </is>
      </c>
      <c r="BJ2223" t="inlineStr">
        <is>
          <t>Panel B Model [3]</t>
        </is>
      </c>
      <c r="BK2223" t="inlineStr">
        <is>
          <t>58</t>
        </is>
      </c>
      <c r="BL2223" t="inlineStr">
        <is>
          <t>Eco_Score t-1 0.234 [0.239]</t>
        </is>
      </c>
      <c r="BM2223" t="inlineStr">
        <is>
          <t>Eco_Score t-1</t>
        </is>
      </c>
      <c r="BN2223" t="inlineStr">
        <is>
          <t>Interest Rate</t>
        </is>
      </c>
      <c r="BO2223" t="inlineStr">
        <is>
          <t>update</t>
        </is>
      </c>
      <c r="BP2223" t="inlineStr">
        <is>
          <t>Trinh et al (2024)</t>
        </is>
      </c>
      <c r="BQ2223" t="inlineStr">
        <is>
          <t>computed</t>
        </is>
      </c>
      <c r="BT2223" t="n">
        <v>0</v>
      </c>
      <c r="BU2223" t="inlineStr">
        <is>
          <t>staging_Trinh_et_al_2024.csv</t>
        </is>
      </c>
      <c r="BW2223" t="n">
        <v>2000</v>
      </c>
      <c r="BX2223" t="n">
        <v>2020</v>
      </c>
      <c r="BY2223" t="inlineStr">
        <is>
          <t>multi: G7 (US, UK, Japan, Canada, France, Italy, Germany)</t>
        </is>
      </c>
      <c r="BZ2223" t="n">
        <v>2010</v>
      </c>
      <c r="CA2223" t="n">
        <v>0.2380952380952381</v>
      </c>
      <c r="CB2223" t="n">
        <v>0</v>
      </c>
      <c r="CC2223" t="n">
        <v>1</v>
      </c>
      <c r="CD2223" t="n">
        <v>0.02598569204714987</v>
      </c>
      <c r="CE2223" t="n">
        <v>1</v>
      </c>
    </row>
    <row r="2224">
      <c r="A2224" t="inlineStr">
        <is>
          <t>Trinh et al (2024)</t>
        </is>
      </c>
      <c r="B2224" t="n">
        <v>3529</v>
      </c>
      <c r="C2224" t="n">
        <v>0.01504552525642506</v>
      </c>
      <c r="D2224" t="n">
        <v>1936</v>
      </c>
      <c r="E2224">
        <f>IF(ISNUMBER($BA2224),$BA2224,IF(AND(ISNUMBER($D2224),ISNUMBER($BW2224),ISNUMBER($BX2224)),$D2224*($BX2224-$BW2224+1),""))</f>
        <v>1936.0</v>
      </c>
      <c r="H2224" t="inlineStr">
        <is>
          <t>partial</t>
        </is>
      </c>
      <c r="I2224" t="inlineStr">
        <is>
          <t>p-Value available</t>
        </is>
      </c>
      <c r="J2224">
        <f>IF($BW2224&lt;&gt;"",$BW2224,"")</f>
        <v>2000.0</v>
      </c>
      <c r="K2224">
        <f>IF($BX2224&lt;&gt;"",$BX2224,"")</f>
        <v>2020.0</v>
      </c>
      <c r="L2224">
        <f>IF(AND(ISNUMBER($BW2224),ISNUMBER($BX2224)),($BW2224+$BX2224)/2,"")</f>
        <v>2010.0</v>
      </c>
      <c r="M2224">
        <f>IF($L2224&lt;&gt;"",$L2224,"")</f>
        <v>2010.0</v>
      </c>
      <c r="N2224">
        <f>IF(AND(ISNUMBER($BW2224),ISNUMBER($BX2224)),MIN(1,MAX(0,($BX2224-2016+1)/($BX2224-$BW2224+1))),"")</f>
        <v>0.2380952380952381</v>
      </c>
      <c r="O2224">
        <f>IF(AND(ISNUMBER($BW2224),ISNUMBER($BX2224)),MIN(1,MAX(0,($BX2224-2017+1)/($BX2224-$BW2224+1))),"")</f>
        <v>0.1904761904761905</v>
      </c>
      <c r="P2224">
        <f>IF(AND(ISNUMBER($BW2224),ISNUMBER($BX2224)),MIN(1,MAX(0,($BX2224-2018+1)/($BX2224-$BW2224+1))),"")</f>
        <v>0.1428571428571428</v>
      </c>
      <c r="Q2224">
        <f>IF(AND(ISNUMBER($BW2224),ISNUMBER($BX2224)),MIN(1,MAX(0,($BX2224-2019+1)/($BX2224-$BW2224+1))),"")</f>
        <v>0.09523809523809523</v>
      </c>
      <c r="R2224">
        <f>IF(AND(ISNUMBER($BW2224),ISNUMBER($BX2224)),MIN(1,MAX(0,($BX2224-2016+1)/($BX2224-$BW2224+1))),"")</f>
        <v>0.2380952380952381</v>
      </c>
      <c r="S2224">
        <f>IF($L2224&lt;&gt;"",IF($L2224&gt;=2015.5,1,0),"")</f>
        <v>0.0</v>
      </c>
      <c r="T2224">
        <f>IF($L2224&lt;&gt;"",IF($L2224&gt;=2016,1,0),"")</f>
        <v>0.0</v>
      </c>
      <c r="U2224">
        <f>IF(ISNUMBER($BX2224),IF($BX2224&gt;=2016,1,0),"")</f>
        <v>1.0</v>
      </c>
      <c r="V2224">
        <f>IF(ISNUMBER($BW2224),IF($BW2224&gt;=2016,1,0),"")</f>
        <v>0.0</v>
      </c>
      <c r="W2224" t="str">
        <f>IF(AND(ISNUMBER($BW2224),ISNUMBER($BX2224)),IF($BW2224&gt;=2016,"post-only",IF($BX2224&lt;2016,"pre-only","mixed")),"")</f>
        <v>mixed</v>
      </c>
      <c r="X2224">
        <f>IF(AND(ISNUMBER($BW2224),ISNUMBER($BX2224)),MIN(1,MAX(0,($BX2224-2017+1)/($BX2224-$BW2224+1))),"")</f>
        <v>0.1904761904761905</v>
      </c>
      <c r="Y2224">
        <f>IF(AND(ISNUMBER($BW2224),ISNUMBER($BX2224)),MIN(1,MAX(0,($BX2224-2018+1)/($BX2224-$BW2224+1))),"")</f>
        <v>0.1428571428571428</v>
      </c>
      <c r="Z2224">
        <f>IF(AND(ISNUMBER($BW2224),ISNUMBER($BX2224)),MIN(1,MAX(0,($BX2224-2019+1)/($BX2224-$BW2224+1))),"")</f>
        <v>0.09523809523809523</v>
      </c>
      <c r="AA2224">
        <f>IF(ISNUMBER($BX2224),IF($BX2224&gt;=2017,1,0),"")</f>
        <v>1.0</v>
      </c>
      <c r="AB2224">
        <f>IF(ISNUMBER($BX2224),IF($BX2224&gt;=2018,1,0),"")</f>
        <v>1.0</v>
      </c>
      <c r="AC2224">
        <f>IF(ISNUMBER($BX2224),IF($BX2224&gt;=2019,1,0),"")</f>
        <v>1.0</v>
      </c>
      <c r="AD2224">
        <f>IF($L2224&lt;&gt;"",IF($L2224&gt;2013,1,0),"")</f>
        <v>0.0</v>
      </c>
      <c r="AE2224">
        <f>IF($L2224&lt;&gt;"",1+IF($L2224&gt;2011,1,0)+IF($L2224&gt;2014,1,0),"")</f>
        <v>1.0</v>
      </c>
      <c r="AF2224" t="inlineStr">
        <is>
          <t>loan (interest rate)</t>
        </is>
      </c>
      <c r="AG2224" t="inlineStr">
        <is>
          <t>performance</t>
        </is>
      </c>
      <c r="AH2224" t="inlineStr">
        <is>
          <t>non-sensitive</t>
        </is>
      </c>
      <c r="AI2224" t="inlineStr">
        <is>
          <t>99_NCE</t>
        </is>
      </c>
      <c r="AJ2224" t="inlineStr">
        <is>
          <t>99_NCE</t>
        </is>
      </c>
      <c r="AK2224" t="str">
        <f>IF(AND($CF2224&lt;&gt;"",IFERROR(INDEX(subsample_country_map!$B:$B,MATCH($CF2224,subsample_country_map!$A:$A,0)),"")&lt;&gt;""),INDEX(subsample_country_map!$B:$B,MATCH($CF2224,subsample_country_map!$A:$A,0)),INDEX(lookup!$AA:$AA,MATCH($A2224,lookup!$A:$A,0)))</f>
        <v>99_NCE</v>
      </c>
      <c r="AL2224" t="str">
        <f>IF(AND($CF2224&lt;&gt;"",IFERROR(INDEX(subsample_country_map!$C:$C,MATCH($CF2224,subsample_country_map!$A:$A,0)),"")&lt;&gt;""),INDEX(subsample_country_map!$C:$C,MATCH($CF2224,subsample_country_map!$A:$A,0)),INDEX(lookup!$AB:$AB,MATCH($A2224,lookup!$A:$A,0)))</f>
        <v>99_NCE</v>
      </c>
      <c r="AM2224" t="str">
        <f>IF(AND($CF2224&lt;&gt;"",IFERROR(INDEX(subsample_country_map!$D:$D,MATCH($CF2224,subsample_country_map!$A:$A,0)),"")&lt;&gt;""),INDEX(subsample_country_map!$D:$D,MATCH($CF2224,subsample_country_map!$A:$A,0)),INDEX(lookup!$AC:$AC,MATCH($A2224,lookup!$A:$A,0)))</f>
        <v>99_NCE</v>
      </c>
      <c r="AN2224" t="str">
        <f>IF(AND($CF2224&lt;&gt;"",IFERROR(INDEX(subsample_country_map!$E:$E,MATCH($CF2224,subsample_country_map!$A:$A,0)),"")&lt;&gt;""),INDEX(subsample_country_map!$E:$E,MATCH($CF2224,subsample_country_map!$A:$A,0)),INDEX(lookup!$AD:$AD,MATCH($A2224,lookup!$A:$A,0)))</f>
        <v>99_NCE</v>
      </c>
      <c r="AO2224" t="str">
        <f>INDEX(lookup!$Y:$Y,MATCH($A2224,lookup!$A:$A,0))</f>
        <v>1_not published</v>
      </c>
      <c r="AP2224" t="str">
        <f>INDEX(lookup!$Z:$Z,MATCH($A2224,lookup!$A:$A,0))</f>
        <v>99_NCE</v>
      </c>
      <c r="AQ2224" t="str">
        <f>INDEX(lookup!$W:$W,MATCH($A2224,lookup!$A:$A,0))</f>
        <v>1_fin/acc/econ</v>
      </c>
      <c r="AS2224" t="inlineStr">
        <is>
          <t>staging</t>
        </is>
      </c>
      <c r="AT2224" t="inlineStr">
        <is>
          <t>good-CER</t>
        </is>
      </c>
      <c r="AU2224" t="inlineStr">
        <is>
          <t>cost</t>
        </is>
      </c>
      <c r="AV2224" t="inlineStr">
        <is>
          <t>0.038</t>
        </is>
      </c>
      <c r="AY2224" t="inlineStr">
        <is>
          <t>0.508</t>
        </is>
      </c>
      <c r="BA2224" t="n">
        <v>1936</v>
      </c>
      <c r="BB2224" t="inlineStr">
        <is>
          <t>1</t>
        </is>
      </c>
      <c r="BC2224" t="inlineStr">
        <is>
          <t>FE</t>
        </is>
      </c>
      <c r="BD2224" t="inlineStr">
        <is>
          <t>not stated</t>
        </is>
      </c>
      <c r="BE2224" t="inlineStr">
        <is>
          <t>other:Ln[Z-score] financial distress</t>
        </is>
      </c>
      <c r="BF2224" t="inlineStr">
        <is>
          <t>FD (Q1 Ln[Z-score])</t>
        </is>
      </c>
      <c r="BI2224" t="inlineStr">
        <is>
          <t>Table 7</t>
        </is>
      </c>
      <c r="BJ2224" t="inlineStr">
        <is>
          <t>Panel B Model [4]</t>
        </is>
      </c>
      <c r="BK2224" t="inlineStr">
        <is>
          <t>58</t>
        </is>
      </c>
      <c r="BL2224" t="inlineStr">
        <is>
          <t>Eco_Index t-1 0.038 [0.508]</t>
        </is>
      </c>
      <c r="BM2224" t="inlineStr">
        <is>
          <t>Eco_Index t-1</t>
        </is>
      </c>
      <c r="BN2224" t="inlineStr">
        <is>
          <t>Interest Rate</t>
        </is>
      </c>
      <c r="BO2224" t="inlineStr">
        <is>
          <t>update</t>
        </is>
      </c>
      <c r="BP2224" t="inlineStr">
        <is>
          <t>Trinh et al (2024)</t>
        </is>
      </c>
      <c r="BQ2224" t="inlineStr">
        <is>
          <t>computed</t>
        </is>
      </c>
      <c r="BT2224" t="n">
        <v>0</v>
      </c>
      <c r="BU2224" t="inlineStr">
        <is>
          <t>staging_Trinh_et_al_2024.csv</t>
        </is>
      </c>
      <c r="BW2224" t="n">
        <v>2000</v>
      </c>
      <c r="BX2224" t="n">
        <v>2020</v>
      </c>
      <c r="BY2224" t="inlineStr">
        <is>
          <t>multi: G7 (US, UK, Japan, Canada, France, Italy, Germany)</t>
        </is>
      </c>
      <c r="BZ2224" t="n">
        <v>2010</v>
      </c>
      <c r="CA2224" t="n">
        <v>0.2380952380952381</v>
      </c>
      <c r="CB2224" t="n">
        <v>0</v>
      </c>
      <c r="CC2224" t="n">
        <v>1</v>
      </c>
      <c r="CD2224" t="n">
        <v>0.01504666068494612</v>
      </c>
      <c r="CE2224" t="n">
        <v>1</v>
      </c>
    </row>
    <row r="2225">
      <c r="A2225" t="inlineStr">
        <is>
          <t>Trinh et al (2024)</t>
        </is>
      </c>
      <c r="B2225" t="n">
        <v>3530</v>
      </c>
      <c r="C2225" t="n">
        <v>-0.06879314520643812</v>
      </c>
      <c r="D2225" t="n">
        <v>2283</v>
      </c>
      <c r="E2225">
        <f>IF(ISNUMBER($BA2225),$BA2225,IF(AND(ISNUMBER($D2225),ISNUMBER($BW2225),ISNUMBER($BX2225)),$D2225*($BX2225-$BW2225+1),""))</f>
        <v>2283.0</v>
      </c>
      <c r="H2225" t="inlineStr">
        <is>
          <t>partial</t>
        </is>
      </c>
      <c r="I2225" t="inlineStr">
        <is>
          <t>p-Value available</t>
        </is>
      </c>
      <c r="J2225">
        <f>IF($BW2225&lt;&gt;"",$BW2225,"")</f>
        <v>2000.0</v>
      </c>
      <c r="K2225">
        <f>IF($BX2225&lt;&gt;"",$BX2225,"")</f>
        <v>2020.0</v>
      </c>
      <c r="L2225">
        <f>IF(AND(ISNUMBER($BW2225),ISNUMBER($BX2225)),($BW2225+$BX2225)/2,"")</f>
        <v>2010.0</v>
      </c>
      <c r="M2225">
        <f>IF($L2225&lt;&gt;"",$L2225,"")</f>
        <v>2010.0</v>
      </c>
      <c r="N2225">
        <f>IF(AND(ISNUMBER($BW2225),ISNUMBER($BX2225)),MIN(1,MAX(0,($BX2225-2016+1)/($BX2225-$BW2225+1))),"")</f>
        <v>0.2380952380952381</v>
      </c>
      <c r="O2225">
        <f>IF(AND(ISNUMBER($BW2225),ISNUMBER($BX2225)),MIN(1,MAX(0,($BX2225-2017+1)/($BX2225-$BW2225+1))),"")</f>
        <v>0.1904761904761905</v>
      </c>
      <c r="P2225">
        <f>IF(AND(ISNUMBER($BW2225),ISNUMBER($BX2225)),MIN(1,MAX(0,($BX2225-2018+1)/($BX2225-$BW2225+1))),"")</f>
        <v>0.1428571428571428</v>
      </c>
      <c r="Q2225">
        <f>IF(AND(ISNUMBER($BW2225),ISNUMBER($BX2225)),MIN(1,MAX(0,($BX2225-2019+1)/($BX2225-$BW2225+1))),"")</f>
        <v>0.09523809523809523</v>
      </c>
      <c r="R2225">
        <f>IF(AND(ISNUMBER($BW2225),ISNUMBER($BX2225)),MIN(1,MAX(0,($BX2225-2016+1)/($BX2225-$BW2225+1))),"")</f>
        <v>0.2380952380952381</v>
      </c>
      <c r="S2225">
        <f>IF($L2225&lt;&gt;"",IF($L2225&gt;=2015.5,1,0),"")</f>
        <v>0.0</v>
      </c>
      <c r="T2225">
        <f>IF($L2225&lt;&gt;"",IF($L2225&gt;=2016,1,0),"")</f>
        <v>0.0</v>
      </c>
      <c r="U2225">
        <f>IF(ISNUMBER($BX2225),IF($BX2225&gt;=2016,1,0),"")</f>
        <v>1.0</v>
      </c>
      <c r="V2225">
        <f>IF(ISNUMBER($BW2225),IF($BW2225&gt;=2016,1,0),"")</f>
        <v>0.0</v>
      </c>
      <c r="W2225" t="str">
        <f>IF(AND(ISNUMBER($BW2225),ISNUMBER($BX2225)),IF($BW2225&gt;=2016,"post-only",IF($BX2225&lt;2016,"pre-only","mixed")),"")</f>
        <v>mixed</v>
      </c>
      <c r="X2225">
        <f>IF(AND(ISNUMBER($BW2225),ISNUMBER($BX2225)),MIN(1,MAX(0,($BX2225-2017+1)/($BX2225-$BW2225+1))),"")</f>
        <v>0.1904761904761905</v>
      </c>
      <c r="Y2225">
        <f>IF(AND(ISNUMBER($BW2225),ISNUMBER($BX2225)),MIN(1,MAX(0,($BX2225-2018+1)/($BX2225-$BW2225+1))),"")</f>
        <v>0.1428571428571428</v>
      </c>
      <c r="Z2225">
        <f>IF(AND(ISNUMBER($BW2225),ISNUMBER($BX2225)),MIN(1,MAX(0,($BX2225-2019+1)/($BX2225-$BW2225+1))),"")</f>
        <v>0.09523809523809523</v>
      </c>
      <c r="AA2225">
        <f>IF(ISNUMBER($BX2225),IF($BX2225&gt;=2017,1,0),"")</f>
        <v>1.0</v>
      </c>
      <c r="AB2225">
        <f>IF(ISNUMBER($BX2225),IF($BX2225&gt;=2018,1,0),"")</f>
        <v>1.0</v>
      </c>
      <c r="AC2225">
        <f>IF(ISNUMBER($BX2225),IF($BX2225&gt;=2019,1,0),"")</f>
        <v>1.0</v>
      </c>
      <c r="AD2225">
        <f>IF($L2225&lt;&gt;"",IF($L2225&gt;2013,1,0),"")</f>
        <v>0.0</v>
      </c>
      <c r="AE2225">
        <f>IF($L2225&lt;&gt;"",1+IF($L2225&gt;2011,1,0)+IF($L2225&gt;2014,1,0),"")</f>
        <v>1.0</v>
      </c>
      <c r="AF2225" t="inlineStr">
        <is>
          <t>loan (interest rate)</t>
        </is>
      </c>
      <c r="AG2225" t="inlineStr">
        <is>
          <t>performance</t>
        </is>
      </c>
      <c r="AH2225" t="inlineStr">
        <is>
          <t>non-sensitive</t>
        </is>
      </c>
      <c r="AI2225" t="inlineStr">
        <is>
          <t>99_NCE</t>
        </is>
      </c>
      <c r="AJ2225" t="inlineStr">
        <is>
          <t>99_NCE</t>
        </is>
      </c>
      <c r="AK2225" t="str">
        <f>IF(AND($CF2225&lt;&gt;"",IFERROR(INDEX(subsample_country_map!$B:$B,MATCH($CF2225,subsample_country_map!$A:$A,0)),"")&lt;&gt;""),INDEX(subsample_country_map!$B:$B,MATCH($CF2225,subsample_country_map!$A:$A,0)),INDEX(lookup!$AA:$AA,MATCH($A2225,lookup!$A:$A,0)))</f>
        <v>99_NCE</v>
      </c>
      <c r="AL2225" t="str">
        <f>IF(AND($CF2225&lt;&gt;"",IFERROR(INDEX(subsample_country_map!$C:$C,MATCH($CF2225,subsample_country_map!$A:$A,0)),"")&lt;&gt;""),INDEX(subsample_country_map!$C:$C,MATCH($CF2225,subsample_country_map!$A:$A,0)),INDEX(lookup!$AB:$AB,MATCH($A2225,lookup!$A:$A,0)))</f>
        <v>99_NCE</v>
      </c>
      <c r="AM2225" t="str">
        <f>IF(AND($CF2225&lt;&gt;"",IFERROR(INDEX(subsample_country_map!$D:$D,MATCH($CF2225,subsample_country_map!$A:$A,0)),"")&lt;&gt;""),INDEX(subsample_country_map!$D:$D,MATCH($CF2225,subsample_country_map!$A:$A,0)),INDEX(lookup!$AC:$AC,MATCH($A2225,lookup!$A:$A,0)))</f>
        <v>99_NCE</v>
      </c>
      <c r="AN2225" t="str">
        <f>IF(AND($CF2225&lt;&gt;"",IFERROR(INDEX(subsample_country_map!$E:$E,MATCH($CF2225,subsample_country_map!$A:$A,0)),"")&lt;&gt;""),INDEX(subsample_country_map!$E:$E,MATCH($CF2225,subsample_country_map!$A:$A,0)),INDEX(lookup!$AD:$AD,MATCH($A2225,lookup!$A:$A,0)))</f>
        <v>99_NCE</v>
      </c>
      <c r="AO2225" t="str">
        <f>INDEX(lookup!$Y:$Y,MATCH($A2225,lookup!$A:$A,0))</f>
        <v>1_not published</v>
      </c>
      <c r="AP2225" t="str">
        <f>INDEX(lookup!$Z:$Z,MATCH($A2225,lookup!$A:$A,0))</f>
        <v>99_NCE</v>
      </c>
      <c r="AQ2225" t="str">
        <f>INDEX(lookup!$W:$W,MATCH($A2225,lookup!$A:$A,0))</f>
        <v>1_fin/acc/econ</v>
      </c>
      <c r="AS2225" t="inlineStr">
        <is>
          <t>staging</t>
        </is>
      </c>
      <c r="AT2225" t="inlineStr">
        <is>
          <t>good-CER</t>
        </is>
      </c>
      <c r="AU2225" t="inlineStr">
        <is>
          <t>cost</t>
        </is>
      </c>
      <c r="AV2225" t="inlineStr">
        <is>
          <t>-0.032</t>
        </is>
      </c>
      <c r="AY2225" t="inlineStr">
        <is>
          <t>0.001</t>
        </is>
      </c>
      <c r="BA2225" t="n">
        <v>2283</v>
      </c>
      <c r="BB2225" t="inlineStr">
        <is>
          <t>1</t>
        </is>
      </c>
      <c r="BC2225" t="inlineStr">
        <is>
          <t>FE</t>
        </is>
      </c>
      <c r="BD2225" t="inlineStr">
        <is>
          <t>not stated</t>
        </is>
      </c>
      <c r="BE2225" t="inlineStr">
        <is>
          <t>other:Ln[Z-score] financial distress</t>
        </is>
      </c>
      <c r="BF2225" t="inlineStr">
        <is>
          <t>UD (Q4 Ln[Z-score])</t>
        </is>
      </c>
      <c r="BI2225" t="inlineStr">
        <is>
          <t>Table 7</t>
        </is>
      </c>
      <c r="BJ2225" t="inlineStr">
        <is>
          <t>Panel B Model [5]</t>
        </is>
      </c>
      <c r="BK2225" t="inlineStr">
        <is>
          <t>58</t>
        </is>
      </c>
      <c r="BL2225" t="inlineStr">
        <is>
          <t>Eco_Score t-1 -0.032*** [0.001]</t>
        </is>
      </c>
      <c r="BM2225" t="inlineStr">
        <is>
          <t>Eco_Score t-1</t>
        </is>
      </c>
      <c r="BN2225" t="inlineStr">
        <is>
          <t>COD</t>
        </is>
      </c>
      <c r="BO2225" t="inlineStr">
        <is>
          <t>update</t>
        </is>
      </c>
      <c r="BP2225" t="inlineStr">
        <is>
          <t>Trinh et al (2024)</t>
        </is>
      </c>
      <c r="BQ2225" t="inlineStr">
        <is>
          <t>computed</t>
        </is>
      </c>
      <c r="BT2225" t="n">
        <v>0</v>
      </c>
      <c r="BU2225" t="inlineStr">
        <is>
          <t>staging_Trinh_et_al_2024.csv</t>
        </is>
      </c>
      <c r="BW2225" t="n">
        <v>2000</v>
      </c>
      <c r="BX2225" t="n">
        <v>2020</v>
      </c>
      <c r="BY2225" t="inlineStr">
        <is>
          <t>multi: G7 (US, UK, Japan, Canada, France, Italy, Germany)</t>
        </is>
      </c>
      <c r="BZ2225" t="n">
        <v>2010</v>
      </c>
      <c r="CA2225" t="n">
        <v>0.2380952380952381</v>
      </c>
      <c r="CB2225" t="n">
        <v>0</v>
      </c>
      <c r="CC2225" t="n">
        <v>1</v>
      </c>
      <c r="CD2225" t="n">
        <v>-0.06890197551123632</v>
      </c>
      <c r="CE2225" t="n">
        <v>1</v>
      </c>
    </row>
    <row r="2226">
      <c r="A2226" t="inlineStr">
        <is>
          <t>Trinh et al (2024)</t>
        </is>
      </c>
      <c r="B2226" t="n">
        <v>3531</v>
      </c>
      <c r="C2226" t="n">
        <v>-0.06087147216954714</v>
      </c>
      <c r="D2226" t="n">
        <v>2232</v>
      </c>
      <c r="E2226">
        <f>IF(ISNUMBER($BA2226),$BA2226,IF(AND(ISNUMBER($D2226),ISNUMBER($BW2226),ISNUMBER($BX2226)),$D2226*($BX2226-$BW2226+1),""))</f>
        <v>2232.0</v>
      </c>
      <c r="H2226" t="inlineStr">
        <is>
          <t>partial</t>
        </is>
      </c>
      <c r="I2226" t="inlineStr">
        <is>
          <t>p-Value available</t>
        </is>
      </c>
      <c r="J2226">
        <f>IF($BW2226&lt;&gt;"",$BW2226,"")</f>
        <v>2000.0</v>
      </c>
      <c r="K2226">
        <f>IF($BX2226&lt;&gt;"",$BX2226,"")</f>
        <v>2020.0</v>
      </c>
      <c r="L2226">
        <f>IF(AND(ISNUMBER($BW2226),ISNUMBER($BX2226)),($BW2226+$BX2226)/2,"")</f>
        <v>2010.0</v>
      </c>
      <c r="M2226">
        <f>IF($L2226&lt;&gt;"",$L2226,"")</f>
        <v>2010.0</v>
      </c>
      <c r="N2226">
        <f>IF(AND(ISNUMBER($BW2226),ISNUMBER($BX2226)),MIN(1,MAX(0,($BX2226-2016+1)/($BX2226-$BW2226+1))),"")</f>
        <v>0.2380952380952381</v>
      </c>
      <c r="O2226">
        <f>IF(AND(ISNUMBER($BW2226),ISNUMBER($BX2226)),MIN(1,MAX(0,($BX2226-2017+1)/($BX2226-$BW2226+1))),"")</f>
        <v>0.1904761904761905</v>
      </c>
      <c r="P2226">
        <f>IF(AND(ISNUMBER($BW2226),ISNUMBER($BX2226)),MIN(1,MAX(0,($BX2226-2018+1)/($BX2226-$BW2226+1))),"")</f>
        <v>0.1428571428571428</v>
      </c>
      <c r="Q2226">
        <f>IF(AND(ISNUMBER($BW2226),ISNUMBER($BX2226)),MIN(1,MAX(0,($BX2226-2019+1)/($BX2226-$BW2226+1))),"")</f>
        <v>0.09523809523809523</v>
      </c>
      <c r="R2226">
        <f>IF(AND(ISNUMBER($BW2226),ISNUMBER($BX2226)),MIN(1,MAX(0,($BX2226-2016+1)/($BX2226-$BW2226+1))),"")</f>
        <v>0.2380952380952381</v>
      </c>
      <c r="S2226">
        <f>IF($L2226&lt;&gt;"",IF($L2226&gt;=2015.5,1,0),"")</f>
        <v>0.0</v>
      </c>
      <c r="T2226">
        <f>IF($L2226&lt;&gt;"",IF($L2226&gt;=2016,1,0),"")</f>
        <v>0.0</v>
      </c>
      <c r="U2226">
        <f>IF(ISNUMBER($BX2226),IF($BX2226&gt;=2016,1,0),"")</f>
        <v>1.0</v>
      </c>
      <c r="V2226">
        <f>IF(ISNUMBER($BW2226),IF($BW2226&gt;=2016,1,0),"")</f>
        <v>0.0</v>
      </c>
      <c r="W2226" t="str">
        <f>IF(AND(ISNUMBER($BW2226),ISNUMBER($BX2226)),IF($BW2226&gt;=2016,"post-only",IF($BX2226&lt;2016,"pre-only","mixed")),"")</f>
        <v>mixed</v>
      </c>
      <c r="X2226">
        <f>IF(AND(ISNUMBER($BW2226),ISNUMBER($BX2226)),MIN(1,MAX(0,($BX2226-2017+1)/($BX2226-$BW2226+1))),"")</f>
        <v>0.1904761904761905</v>
      </c>
      <c r="Y2226">
        <f>IF(AND(ISNUMBER($BW2226),ISNUMBER($BX2226)),MIN(1,MAX(0,($BX2226-2018+1)/($BX2226-$BW2226+1))),"")</f>
        <v>0.1428571428571428</v>
      </c>
      <c r="Z2226">
        <f>IF(AND(ISNUMBER($BW2226),ISNUMBER($BX2226)),MIN(1,MAX(0,($BX2226-2019+1)/($BX2226-$BW2226+1))),"")</f>
        <v>0.09523809523809523</v>
      </c>
      <c r="AA2226">
        <f>IF(ISNUMBER($BX2226),IF($BX2226&gt;=2017,1,0),"")</f>
        <v>1.0</v>
      </c>
      <c r="AB2226">
        <f>IF(ISNUMBER($BX2226),IF($BX2226&gt;=2018,1,0),"")</f>
        <v>1.0</v>
      </c>
      <c r="AC2226">
        <f>IF(ISNUMBER($BX2226),IF($BX2226&gt;=2019,1,0),"")</f>
        <v>1.0</v>
      </c>
      <c r="AD2226">
        <f>IF($L2226&lt;&gt;"",IF($L2226&gt;2013,1,0),"")</f>
        <v>0.0</v>
      </c>
      <c r="AE2226">
        <f>IF($L2226&lt;&gt;"",1+IF($L2226&gt;2011,1,0)+IF($L2226&gt;2014,1,0),"")</f>
        <v>1.0</v>
      </c>
      <c r="AF2226" t="inlineStr">
        <is>
          <t>loan (interest rate)</t>
        </is>
      </c>
      <c r="AG2226" t="inlineStr">
        <is>
          <t>performance</t>
        </is>
      </c>
      <c r="AH2226" t="inlineStr">
        <is>
          <t>non-sensitive</t>
        </is>
      </c>
      <c r="AI2226" t="inlineStr">
        <is>
          <t>99_NCE</t>
        </is>
      </c>
      <c r="AJ2226" t="inlineStr">
        <is>
          <t>99_NCE</t>
        </is>
      </c>
      <c r="AK2226" t="str">
        <f>IF(AND($CF2226&lt;&gt;"",IFERROR(INDEX(subsample_country_map!$B:$B,MATCH($CF2226,subsample_country_map!$A:$A,0)),"")&lt;&gt;""),INDEX(subsample_country_map!$B:$B,MATCH($CF2226,subsample_country_map!$A:$A,0)),INDEX(lookup!$AA:$AA,MATCH($A2226,lookup!$A:$A,0)))</f>
        <v>99_NCE</v>
      </c>
      <c r="AL2226" t="str">
        <f>IF(AND($CF2226&lt;&gt;"",IFERROR(INDEX(subsample_country_map!$C:$C,MATCH($CF2226,subsample_country_map!$A:$A,0)),"")&lt;&gt;""),INDEX(subsample_country_map!$C:$C,MATCH($CF2226,subsample_country_map!$A:$A,0)),INDEX(lookup!$AB:$AB,MATCH($A2226,lookup!$A:$A,0)))</f>
        <v>99_NCE</v>
      </c>
      <c r="AM2226" t="str">
        <f>IF(AND($CF2226&lt;&gt;"",IFERROR(INDEX(subsample_country_map!$D:$D,MATCH($CF2226,subsample_country_map!$A:$A,0)),"")&lt;&gt;""),INDEX(subsample_country_map!$D:$D,MATCH($CF2226,subsample_country_map!$A:$A,0)),INDEX(lookup!$AC:$AC,MATCH($A2226,lookup!$A:$A,0)))</f>
        <v>99_NCE</v>
      </c>
      <c r="AN2226" t="str">
        <f>IF(AND($CF2226&lt;&gt;"",IFERROR(INDEX(subsample_country_map!$E:$E,MATCH($CF2226,subsample_country_map!$A:$A,0)),"")&lt;&gt;""),INDEX(subsample_country_map!$E:$E,MATCH($CF2226,subsample_country_map!$A:$A,0)),INDEX(lookup!$AD:$AD,MATCH($A2226,lookup!$A:$A,0)))</f>
        <v>99_NCE</v>
      </c>
      <c r="AO2226" t="str">
        <f>INDEX(lookup!$Y:$Y,MATCH($A2226,lookup!$A:$A,0))</f>
        <v>1_not published</v>
      </c>
      <c r="AP2226" t="str">
        <f>INDEX(lookup!$Z:$Z,MATCH($A2226,lookup!$A:$A,0))</f>
        <v>99_NCE</v>
      </c>
      <c r="AQ2226" t="str">
        <f>INDEX(lookup!$W:$W,MATCH($A2226,lookup!$A:$A,0))</f>
        <v>1_fin/acc/econ</v>
      </c>
      <c r="AS2226" t="inlineStr">
        <is>
          <t>staging</t>
        </is>
      </c>
      <c r="AT2226" t="inlineStr">
        <is>
          <t>good-CER</t>
        </is>
      </c>
      <c r="AU2226" t="inlineStr">
        <is>
          <t>cost</t>
        </is>
      </c>
      <c r="AV2226" t="inlineStr">
        <is>
          <t>-0.008</t>
        </is>
      </c>
      <c r="AY2226" t="inlineStr">
        <is>
          <t>0.004</t>
        </is>
      </c>
      <c r="BA2226" t="n">
        <v>2232</v>
      </c>
      <c r="BB2226" t="inlineStr">
        <is>
          <t>1</t>
        </is>
      </c>
      <c r="BC2226" t="inlineStr">
        <is>
          <t>FE</t>
        </is>
      </c>
      <c r="BD2226" t="inlineStr">
        <is>
          <t>not stated</t>
        </is>
      </c>
      <c r="BE2226" t="inlineStr">
        <is>
          <t>other:Ln[Z-score] financial distress</t>
        </is>
      </c>
      <c r="BF2226" t="inlineStr">
        <is>
          <t>UD (Q4 Ln[Z-score])</t>
        </is>
      </c>
      <c r="BI2226" t="inlineStr">
        <is>
          <t>Table 7</t>
        </is>
      </c>
      <c r="BJ2226" t="inlineStr">
        <is>
          <t>Panel B Model [6]</t>
        </is>
      </c>
      <c r="BK2226" t="inlineStr">
        <is>
          <t>58</t>
        </is>
      </c>
      <c r="BL2226" t="inlineStr">
        <is>
          <t>Eco_Index t-1 -0.008*** [0.004]</t>
        </is>
      </c>
      <c r="BM2226" t="inlineStr">
        <is>
          <t>Eco_Index t-1</t>
        </is>
      </c>
      <c r="BN2226" t="inlineStr">
        <is>
          <t>COD</t>
        </is>
      </c>
      <c r="BO2226" t="inlineStr">
        <is>
          <t>update</t>
        </is>
      </c>
      <c r="BP2226" t="inlineStr">
        <is>
          <t>Trinh et al (2024)</t>
        </is>
      </c>
      <c r="BQ2226" t="inlineStr">
        <is>
          <t>computed</t>
        </is>
      </c>
      <c r="BT2226" t="n">
        <v>0</v>
      </c>
      <c r="BU2226" t="inlineStr">
        <is>
          <t>staging_Trinh_et_al_2024.csv</t>
        </is>
      </c>
      <c r="BW2226" t="n">
        <v>2000</v>
      </c>
      <c r="BX2226" t="n">
        <v>2020</v>
      </c>
      <c r="BY2226" t="inlineStr">
        <is>
          <t>multi: G7 (US, UK, Japan, Canada, France, Italy, Germany)</t>
        </is>
      </c>
      <c r="BZ2226" t="n">
        <v>2010</v>
      </c>
      <c r="CA2226" t="n">
        <v>0.2380952380952381</v>
      </c>
      <c r="CB2226" t="n">
        <v>0</v>
      </c>
      <c r="CC2226" t="n">
        <v>1</v>
      </c>
      <c r="CD2226" t="n">
        <v>-0.06094682284862888</v>
      </c>
      <c r="CE2226" t="n">
        <v>1</v>
      </c>
    </row>
    <row r="2227">
      <c r="A2227" t="inlineStr">
        <is>
          <t>Trinh et al (2024)</t>
        </is>
      </c>
      <c r="B2227" t="n">
        <v>3532</v>
      </c>
      <c r="C2227" t="n">
        <v>-0.1495938326991783</v>
      </c>
      <c r="D2227" t="n">
        <v>2247</v>
      </c>
      <c r="E2227">
        <f>IF(ISNUMBER($BA2227),$BA2227,IF(AND(ISNUMBER($D2227),ISNUMBER($BW2227),ISNUMBER($BX2227)),$D2227*($BX2227-$BW2227+1),""))</f>
        <v>2247.0</v>
      </c>
      <c r="H2227" t="inlineStr">
        <is>
          <t>partial</t>
        </is>
      </c>
      <c r="I2227" t="inlineStr">
        <is>
          <t>p-Value available</t>
        </is>
      </c>
      <c r="J2227">
        <f>IF($BW2227&lt;&gt;"",$BW2227,"")</f>
        <v>2000.0</v>
      </c>
      <c r="K2227">
        <f>IF($BX2227&lt;&gt;"",$BX2227,"")</f>
        <v>2020.0</v>
      </c>
      <c r="L2227">
        <f>IF(AND(ISNUMBER($BW2227),ISNUMBER($BX2227)),($BW2227+$BX2227)/2,"")</f>
        <v>2010.0</v>
      </c>
      <c r="M2227">
        <f>IF($L2227&lt;&gt;"",$L2227,"")</f>
        <v>2010.0</v>
      </c>
      <c r="N2227">
        <f>IF(AND(ISNUMBER($BW2227),ISNUMBER($BX2227)),MIN(1,MAX(0,($BX2227-2016+1)/($BX2227-$BW2227+1))),"")</f>
        <v>0.2380952380952381</v>
      </c>
      <c r="O2227">
        <f>IF(AND(ISNUMBER($BW2227),ISNUMBER($BX2227)),MIN(1,MAX(0,($BX2227-2017+1)/($BX2227-$BW2227+1))),"")</f>
        <v>0.1904761904761905</v>
      </c>
      <c r="P2227">
        <f>IF(AND(ISNUMBER($BW2227),ISNUMBER($BX2227)),MIN(1,MAX(0,($BX2227-2018+1)/($BX2227-$BW2227+1))),"")</f>
        <v>0.1428571428571428</v>
      </c>
      <c r="Q2227">
        <f>IF(AND(ISNUMBER($BW2227),ISNUMBER($BX2227)),MIN(1,MAX(0,($BX2227-2019+1)/($BX2227-$BW2227+1))),"")</f>
        <v>0.09523809523809523</v>
      </c>
      <c r="R2227">
        <f>IF(AND(ISNUMBER($BW2227),ISNUMBER($BX2227)),MIN(1,MAX(0,($BX2227-2016+1)/($BX2227-$BW2227+1))),"")</f>
        <v>0.2380952380952381</v>
      </c>
      <c r="S2227">
        <f>IF($L2227&lt;&gt;"",IF($L2227&gt;=2015.5,1,0),"")</f>
        <v>0.0</v>
      </c>
      <c r="T2227">
        <f>IF($L2227&lt;&gt;"",IF($L2227&gt;=2016,1,0),"")</f>
        <v>0.0</v>
      </c>
      <c r="U2227">
        <f>IF(ISNUMBER($BX2227),IF($BX2227&gt;=2016,1,0),"")</f>
        <v>1.0</v>
      </c>
      <c r="V2227">
        <f>IF(ISNUMBER($BW2227),IF($BW2227&gt;=2016,1,0),"")</f>
        <v>0.0</v>
      </c>
      <c r="W2227" t="str">
        <f>IF(AND(ISNUMBER($BW2227),ISNUMBER($BX2227)),IF($BW2227&gt;=2016,"post-only",IF($BX2227&lt;2016,"pre-only","mixed")),"")</f>
        <v>mixed</v>
      </c>
      <c r="X2227">
        <f>IF(AND(ISNUMBER($BW2227),ISNUMBER($BX2227)),MIN(1,MAX(0,($BX2227-2017+1)/($BX2227-$BW2227+1))),"")</f>
        <v>0.1904761904761905</v>
      </c>
      <c r="Y2227">
        <f>IF(AND(ISNUMBER($BW2227),ISNUMBER($BX2227)),MIN(1,MAX(0,($BX2227-2018+1)/($BX2227-$BW2227+1))),"")</f>
        <v>0.1428571428571428</v>
      </c>
      <c r="Z2227">
        <f>IF(AND(ISNUMBER($BW2227),ISNUMBER($BX2227)),MIN(1,MAX(0,($BX2227-2019+1)/($BX2227-$BW2227+1))),"")</f>
        <v>0.09523809523809523</v>
      </c>
      <c r="AA2227">
        <f>IF(ISNUMBER($BX2227),IF($BX2227&gt;=2017,1,0),"")</f>
        <v>1.0</v>
      </c>
      <c r="AB2227">
        <f>IF(ISNUMBER($BX2227),IF($BX2227&gt;=2018,1,0),"")</f>
        <v>1.0</v>
      </c>
      <c r="AC2227">
        <f>IF(ISNUMBER($BX2227),IF($BX2227&gt;=2019,1,0),"")</f>
        <v>1.0</v>
      </c>
      <c r="AD2227">
        <f>IF($L2227&lt;&gt;"",IF($L2227&gt;2013,1,0),"")</f>
        <v>0.0</v>
      </c>
      <c r="AE2227">
        <f>IF($L2227&lt;&gt;"",1+IF($L2227&gt;2011,1,0)+IF($L2227&gt;2014,1,0),"")</f>
        <v>1.0</v>
      </c>
      <c r="AF2227" t="inlineStr">
        <is>
          <t>loan (interest rate)</t>
        </is>
      </c>
      <c r="AG2227" t="inlineStr">
        <is>
          <t>performance</t>
        </is>
      </c>
      <c r="AH2227" t="inlineStr">
        <is>
          <t>non-sensitive</t>
        </is>
      </c>
      <c r="AI2227" t="inlineStr">
        <is>
          <t>99_NCE</t>
        </is>
      </c>
      <c r="AJ2227" t="inlineStr">
        <is>
          <t>99_NCE</t>
        </is>
      </c>
      <c r="AK2227" t="str">
        <f>IF(AND($CF2227&lt;&gt;"",IFERROR(INDEX(subsample_country_map!$B:$B,MATCH($CF2227,subsample_country_map!$A:$A,0)),"")&lt;&gt;""),INDEX(subsample_country_map!$B:$B,MATCH($CF2227,subsample_country_map!$A:$A,0)),INDEX(lookup!$AA:$AA,MATCH($A2227,lookup!$A:$A,0)))</f>
        <v>99_NCE</v>
      </c>
      <c r="AL2227" t="str">
        <f>IF(AND($CF2227&lt;&gt;"",IFERROR(INDEX(subsample_country_map!$C:$C,MATCH($CF2227,subsample_country_map!$A:$A,0)),"")&lt;&gt;""),INDEX(subsample_country_map!$C:$C,MATCH($CF2227,subsample_country_map!$A:$A,0)),INDEX(lookup!$AB:$AB,MATCH($A2227,lookup!$A:$A,0)))</f>
        <v>99_NCE</v>
      </c>
      <c r="AM2227" t="str">
        <f>IF(AND($CF2227&lt;&gt;"",IFERROR(INDEX(subsample_country_map!$D:$D,MATCH($CF2227,subsample_country_map!$A:$A,0)),"")&lt;&gt;""),INDEX(subsample_country_map!$D:$D,MATCH($CF2227,subsample_country_map!$A:$A,0)),INDEX(lookup!$AC:$AC,MATCH($A2227,lookup!$A:$A,0)))</f>
        <v>99_NCE</v>
      </c>
      <c r="AN2227" t="str">
        <f>IF(AND($CF2227&lt;&gt;"",IFERROR(INDEX(subsample_country_map!$E:$E,MATCH($CF2227,subsample_country_map!$A:$A,0)),"")&lt;&gt;""),INDEX(subsample_country_map!$E:$E,MATCH($CF2227,subsample_country_map!$A:$A,0)),INDEX(lookup!$AD:$AD,MATCH($A2227,lookup!$A:$A,0)))</f>
        <v>99_NCE</v>
      </c>
      <c r="AO2227" t="str">
        <f>INDEX(lookup!$Y:$Y,MATCH($A2227,lookup!$A:$A,0))</f>
        <v>1_not published</v>
      </c>
      <c r="AP2227" t="str">
        <f>INDEX(lookup!$Z:$Z,MATCH($A2227,lookup!$A:$A,0))</f>
        <v>99_NCE</v>
      </c>
      <c r="AQ2227" t="str">
        <f>INDEX(lookup!$W:$W,MATCH($A2227,lookup!$A:$A,0))</f>
        <v>1_fin/acc/econ</v>
      </c>
      <c r="AS2227" t="inlineStr">
        <is>
          <t>staging</t>
        </is>
      </c>
      <c r="AT2227" t="inlineStr">
        <is>
          <t>good-CER</t>
        </is>
      </c>
      <c r="AU2227" t="inlineStr">
        <is>
          <t>cost</t>
        </is>
      </c>
      <c r="AV2227" t="inlineStr">
        <is>
          <t>-1.207</t>
        </is>
      </c>
      <c r="AY2227" t="inlineStr">
        <is>
          <t>0.000</t>
        </is>
      </c>
      <c r="BA2227" t="n">
        <v>2247</v>
      </c>
      <c r="BB2227" t="inlineStr">
        <is>
          <t>1</t>
        </is>
      </c>
      <c r="BC2227" t="inlineStr">
        <is>
          <t>FE</t>
        </is>
      </c>
      <c r="BD2227" t="inlineStr">
        <is>
          <t>not stated</t>
        </is>
      </c>
      <c r="BE2227" t="inlineStr">
        <is>
          <t>other:Ln[Z-score] financial distress</t>
        </is>
      </c>
      <c r="BF2227" t="inlineStr">
        <is>
          <t>UD (Q4 Ln[Z-score])</t>
        </is>
      </c>
      <c r="BI2227" t="inlineStr">
        <is>
          <t>Table 7</t>
        </is>
      </c>
      <c r="BJ2227" t="inlineStr">
        <is>
          <t>Panel B Model [7]</t>
        </is>
      </c>
      <c r="BK2227" t="inlineStr">
        <is>
          <t>58</t>
        </is>
      </c>
      <c r="BL2227" t="inlineStr">
        <is>
          <t>Eco_Score t-1 -1.207*** [0.000]</t>
        </is>
      </c>
      <c r="BM2227" t="inlineStr">
        <is>
          <t>Eco_Score t-1</t>
        </is>
      </c>
      <c r="BN2227" t="inlineStr">
        <is>
          <t>Interest Rate</t>
        </is>
      </c>
      <c r="BO2227" t="inlineStr">
        <is>
          <t>update</t>
        </is>
      </c>
      <c r="BP2227" t="inlineStr">
        <is>
          <t>Trinh et al (2024)</t>
        </is>
      </c>
      <c r="BQ2227" t="inlineStr">
        <is>
          <t>computed</t>
        </is>
      </c>
      <c r="BT2227" t="n">
        <v>0</v>
      </c>
      <c r="BU2227" t="inlineStr">
        <is>
          <t>staging_Trinh_et_al_2024.csv</t>
        </is>
      </c>
      <c r="BW2227" t="n">
        <v>2000</v>
      </c>
      <c r="BX2227" t="n">
        <v>2020</v>
      </c>
      <c r="BY2227" t="inlineStr">
        <is>
          <t>multi: G7 (US, UK, Japan, Canada, France, Italy, Germany)</t>
        </is>
      </c>
      <c r="BZ2227" t="n">
        <v>2010</v>
      </c>
      <c r="CA2227" t="n">
        <v>0.2380952380952381</v>
      </c>
      <c r="CB2227" t="n">
        <v>0</v>
      </c>
      <c r="CC2227" t="n">
        <v>1</v>
      </c>
      <c r="CD2227" t="n">
        <v>-0.15072494538875</v>
      </c>
      <c r="CE2227" t="n">
        <v>1</v>
      </c>
    </row>
    <row r="2228">
      <c r="A2228" t="inlineStr">
        <is>
          <t>Trinh et al (2024)</t>
        </is>
      </c>
      <c r="B2228" t="n">
        <v>3533</v>
      </c>
      <c r="C2228" t="n">
        <v>-0.1513355985360424</v>
      </c>
      <c r="D2228" t="n">
        <v>2195</v>
      </c>
      <c r="E2228">
        <f>IF(ISNUMBER($BA2228),$BA2228,IF(AND(ISNUMBER($D2228),ISNUMBER($BW2228),ISNUMBER($BX2228)),$D2228*($BX2228-$BW2228+1),""))</f>
        <v>2195.0</v>
      </c>
      <c r="H2228" t="inlineStr">
        <is>
          <t>partial</t>
        </is>
      </c>
      <c r="I2228" t="inlineStr">
        <is>
          <t>p-Value available</t>
        </is>
      </c>
      <c r="J2228">
        <f>IF($BW2228&lt;&gt;"",$BW2228,"")</f>
        <v>2000.0</v>
      </c>
      <c r="K2228">
        <f>IF($BX2228&lt;&gt;"",$BX2228,"")</f>
        <v>2020.0</v>
      </c>
      <c r="L2228">
        <f>IF(AND(ISNUMBER($BW2228),ISNUMBER($BX2228)),($BW2228+$BX2228)/2,"")</f>
        <v>2010.0</v>
      </c>
      <c r="M2228">
        <f>IF($L2228&lt;&gt;"",$L2228,"")</f>
        <v>2010.0</v>
      </c>
      <c r="N2228">
        <f>IF(AND(ISNUMBER($BW2228),ISNUMBER($BX2228)),MIN(1,MAX(0,($BX2228-2016+1)/($BX2228-$BW2228+1))),"")</f>
        <v>0.2380952380952381</v>
      </c>
      <c r="O2228">
        <f>IF(AND(ISNUMBER($BW2228),ISNUMBER($BX2228)),MIN(1,MAX(0,($BX2228-2017+1)/($BX2228-$BW2228+1))),"")</f>
        <v>0.1904761904761905</v>
      </c>
      <c r="P2228">
        <f>IF(AND(ISNUMBER($BW2228),ISNUMBER($BX2228)),MIN(1,MAX(0,($BX2228-2018+1)/($BX2228-$BW2228+1))),"")</f>
        <v>0.1428571428571428</v>
      </c>
      <c r="Q2228">
        <f>IF(AND(ISNUMBER($BW2228),ISNUMBER($BX2228)),MIN(1,MAX(0,($BX2228-2019+1)/($BX2228-$BW2228+1))),"")</f>
        <v>0.09523809523809523</v>
      </c>
      <c r="R2228">
        <f>IF(AND(ISNUMBER($BW2228),ISNUMBER($BX2228)),MIN(1,MAX(0,($BX2228-2016+1)/($BX2228-$BW2228+1))),"")</f>
        <v>0.2380952380952381</v>
      </c>
      <c r="S2228">
        <f>IF($L2228&lt;&gt;"",IF($L2228&gt;=2015.5,1,0),"")</f>
        <v>0.0</v>
      </c>
      <c r="T2228">
        <f>IF($L2228&lt;&gt;"",IF($L2228&gt;=2016,1,0),"")</f>
        <v>0.0</v>
      </c>
      <c r="U2228">
        <f>IF(ISNUMBER($BX2228),IF($BX2228&gt;=2016,1,0),"")</f>
        <v>1.0</v>
      </c>
      <c r="V2228">
        <f>IF(ISNUMBER($BW2228),IF($BW2228&gt;=2016,1,0),"")</f>
        <v>0.0</v>
      </c>
      <c r="W2228" t="str">
        <f>IF(AND(ISNUMBER($BW2228),ISNUMBER($BX2228)),IF($BW2228&gt;=2016,"post-only",IF($BX2228&lt;2016,"pre-only","mixed")),"")</f>
        <v>mixed</v>
      </c>
      <c r="X2228">
        <f>IF(AND(ISNUMBER($BW2228),ISNUMBER($BX2228)),MIN(1,MAX(0,($BX2228-2017+1)/($BX2228-$BW2228+1))),"")</f>
        <v>0.1904761904761905</v>
      </c>
      <c r="Y2228">
        <f>IF(AND(ISNUMBER($BW2228),ISNUMBER($BX2228)),MIN(1,MAX(0,($BX2228-2018+1)/($BX2228-$BW2228+1))),"")</f>
        <v>0.1428571428571428</v>
      </c>
      <c r="Z2228">
        <f>IF(AND(ISNUMBER($BW2228),ISNUMBER($BX2228)),MIN(1,MAX(0,($BX2228-2019+1)/($BX2228-$BW2228+1))),"")</f>
        <v>0.09523809523809523</v>
      </c>
      <c r="AA2228">
        <f>IF(ISNUMBER($BX2228),IF($BX2228&gt;=2017,1,0),"")</f>
        <v>1.0</v>
      </c>
      <c r="AB2228">
        <f>IF(ISNUMBER($BX2228),IF($BX2228&gt;=2018,1,0),"")</f>
        <v>1.0</v>
      </c>
      <c r="AC2228">
        <f>IF(ISNUMBER($BX2228),IF($BX2228&gt;=2019,1,0),"")</f>
        <v>1.0</v>
      </c>
      <c r="AD2228">
        <f>IF($L2228&lt;&gt;"",IF($L2228&gt;2013,1,0),"")</f>
        <v>0.0</v>
      </c>
      <c r="AE2228">
        <f>IF($L2228&lt;&gt;"",1+IF($L2228&gt;2011,1,0)+IF($L2228&gt;2014,1,0),"")</f>
        <v>1.0</v>
      </c>
      <c r="AF2228" t="inlineStr">
        <is>
          <t>loan (interest rate)</t>
        </is>
      </c>
      <c r="AG2228" t="inlineStr">
        <is>
          <t>performance</t>
        </is>
      </c>
      <c r="AH2228" t="inlineStr">
        <is>
          <t>non-sensitive</t>
        </is>
      </c>
      <c r="AI2228" t="inlineStr">
        <is>
          <t>99_NCE</t>
        </is>
      </c>
      <c r="AJ2228" t="inlineStr">
        <is>
          <t>99_NCE</t>
        </is>
      </c>
      <c r="AK2228" t="str">
        <f>IF(AND($CF2228&lt;&gt;"",IFERROR(INDEX(subsample_country_map!$B:$B,MATCH($CF2228,subsample_country_map!$A:$A,0)),"")&lt;&gt;""),INDEX(subsample_country_map!$B:$B,MATCH($CF2228,subsample_country_map!$A:$A,0)),INDEX(lookup!$AA:$AA,MATCH($A2228,lookup!$A:$A,0)))</f>
        <v>99_NCE</v>
      </c>
      <c r="AL2228" t="str">
        <f>IF(AND($CF2228&lt;&gt;"",IFERROR(INDEX(subsample_country_map!$C:$C,MATCH($CF2228,subsample_country_map!$A:$A,0)),"")&lt;&gt;""),INDEX(subsample_country_map!$C:$C,MATCH($CF2228,subsample_country_map!$A:$A,0)),INDEX(lookup!$AB:$AB,MATCH($A2228,lookup!$A:$A,0)))</f>
        <v>99_NCE</v>
      </c>
      <c r="AM2228" t="str">
        <f>IF(AND($CF2228&lt;&gt;"",IFERROR(INDEX(subsample_country_map!$D:$D,MATCH($CF2228,subsample_country_map!$A:$A,0)),"")&lt;&gt;""),INDEX(subsample_country_map!$D:$D,MATCH($CF2228,subsample_country_map!$A:$A,0)),INDEX(lookup!$AC:$AC,MATCH($A2228,lookup!$A:$A,0)))</f>
        <v>99_NCE</v>
      </c>
      <c r="AN2228" t="str">
        <f>IF(AND($CF2228&lt;&gt;"",IFERROR(INDEX(subsample_country_map!$E:$E,MATCH($CF2228,subsample_country_map!$A:$A,0)),"")&lt;&gt;""),INDEX(subsample_country_map!$E:$E,MATCH($CF2228,subsample_country_map!$A:$A,0)),INDEX(lookup!$AD:$AD,MATCH($A2228,lookup!$A:$A,0)))</f>
        <v>99_NCE</v>
      </c>
      <c r="AO2228" t="str">
        <f>INDEX(lookup!$Y:$Y,MATCH($A2228,lookup!$A:$A,0))</f>
        <v>1_not published</v>
      </c>
      <c r="AP2228" t="str">
        <f>INDEX(lookup!$Z:$Z,MATCH($A2228,lookup!$A:$A,0))</f>
        <v>99_NCE</v>
      </c>
      <c r="AQ2228" t="str">
        <f>INDEX(lookup!$W:$W,MATCH($A2228,lookup!$A:$A,0))</f>
        <v>1_fin/acc/econ</v>
      </c>
      <c r="AS2228" t="inlineStr">
        <is>
          <t>staging</t>
        </is>
      </c>
      <c r="AT2228" t="inlineStr">
        <is>
          <t>good-CER</t>
        </is>
      </c>
      <c r="AU2228" t="inlineStr">
        <is>
          <t>cost</t>
        </is>
      </c>
      <c r="AV2228" t="inlineStr">
        <is>
          <t>-0.429</t>
        </is>
      </c>
      <c r="AY2228" t="inlineStr">
        <is>
          <t>0.000</t>
        </is>
      </c>
      <c r="BA2228" t="n">
        <v>2195</v>
      </c>
      <c r="BB2228" t="inlineStr">
        <is>
          <t>1</t>
        </is>
      </c>
      <c r="BC2228" t="inlineStr">
        <is>
          <t>FE</t>
        </is>
      </c>
      <c r="BD2228" t="inlineStr">
        <is>
          <t>not stated</t>
        </is>
      </c>
      <c r="BE2228" t="inlineStr">
        <is>
          <t>other:Ln[Z-score] financial distress</t>
        </is>
      </c>
      <c r="BF2228" t="inlineStr">
        <is>
          <t>UD (Q4 Ln[Z-score])</t>
        </is>
      </c>
      <c r="BI2228" t="inlineStr">
        <is>
          <t>Table 7</t>
        </is>
      </c>
      <c r="BJ2228" t="inlineStr">
        <is>
          <t>Panel B Model [8]</t>
        </is>
      </c>
      <c r="BK2228" t="inlineStr">
        <is>
          <t>58</t>
        </is>
      </c>
      <c r="BL2228" t="inlineStr">
        <is>
          <t>Eco_Index t-1 -0.429*** [0.000]</t>
        </is>
      </c>
      <c r="BM2228" t="inlineStr">
        <is>
          <t>Eco_Index t-1</t>
        </is>
      </c>
      <c r="BN2228" t="inlineStr">
        <is>
          <t>Interest Rate</t>
        </is>
      </c>
      <c r="BO2228" t="inlineStr">
        <is>
          <t>update</t>
        </is>
      </c>
      <c r="BP2228" t="inlineStr">
        <is>
          <t>Trinh et al (2024)</t>
        </is>
      </c>
      <c r="BQ2228" t="inlineStr">
        <is>
          <t>computed</t>
        </is>
      </c>
      <c r="BT2228" t="n">
        <v>0</v>
      </c>
      <c r="BU2228" t="inlineStr">
        <is>
          <t>staging_Trinh_et_al_2024.csv</t>
        </is>
      </c>
      <c r="BW2228" t="n">
        <v>2000</v>
      </c>
      <c r="BX2228" t="n">
        <v>2020</v>
      </c>
      <c r="BY2228" t="inlineStr">
        <is>
          <t>multi: G7 (US, UK, Japan, Canada, France, Italy, Germany)</t>
        </is>
      </c>
      <c r="BZ2228" t="n">
        <v>2010</v>
      </c>
      <c r="CA2228" t="n">
        <v>0.2380952380952381</v>
      </c>
      <c r="CB2228" t="n">
        <v>0</v>
      </c>
      <c r="CC2228" t="n">
        <v>1</v>
      </c>
      <c r="CD2228" t="n">
        <v>-0.1525070580912538</v>
      </c>
      <c r="CE2228" t="n">
        <v>1</v>
      </c>
    </row>
    <row r="2229">
      <c r="A2229" t="inlineStr">
        <is>
          <t>Trinh et al (2024)</t>
        </is>
      </c>
      <c r="B2229" t="n">
        <v>3534</v>
      </c>
      <c r="C2229" t="n">
        <v>-0.02416619190182786</v>
      </c>
      <c r="D2229" t="n">
        <v>5873</v>
      </c>
      <c r="E2229">
        <f>IF(ISNUMBER($BA2229),$BA2229,IF(AND(ISNUMBER($D2229),ISNUMBER($BW2229),ISNUMBER($BX2229)),$D2229*($BX2229-$BW2229+1),""))</f>
        <v>5873.0</v>
      </c>
      <c r="H2229" t="inlineStr">
        <is>
          <t>partial</t>
        </is>
      </c>
      <c r="I2229" t="inlineStr">
        <is>
          <t>p-Value available</t>
        </is>
      </c>
      <c r="J2229">
        <f>IF($BW2229&lt;&gt;"",$BW2229,"")</f>
        <v>2000.0</v>
      </c>
      <c r="K2229">
        <f>IF($BX2229&lt;&gt;"",$BX2229,"")</f>
        <v>2020.0</v>
      </c>
      <c r="L2229">
        <f>IF(AND(ISNUMBER($BW2229),ISNUMBER($BX2229)),($BW2229+$BX2229)/2,"")</f>
        <v>2010.0</v>
      </c>
      <c r="M2229">
        <f>IF($L2229&lt;&gt;"",$L2229,"")</f>
        <v>2010.0</v>
      </c>
      <c r="N2229">
        <f>IF(AND(ISNUMBER($BW2229),ISNUMBER($BX2229)),MIN(1,MAX(0,($BX2229-2016+1)/($BX2229-$BW2229+1))),"")</f>
        <v>0.2380952380952381</v>
      </c>
      <c r="O2229">
        <f>IF(AND(ISNUMBER($BW2229),ISNUMBER($BX2229)),MIN(1,MAX(0,($BX2229-2017+1)/($BX2229-$BW2229+1))),"")</f>
        <v>0.1904761904761905</v>
      </c>
      <c r="P2229">
        <f>IF(AND(ISNUMBER($BW2229),ISNUMBER($BX2229)),MIN(1,MAX(0,($BX2229-2018+1)/($BX2229-$BW2229+1))),"")</f>
        <v>0.1428571428571428</v>
      </c>
      <c r="Q2229">
        <f>IF(AND(ISNUMBER($BW2229),ISNUMBER($BX2229)),MIN(1,MAX(0,($BX2229-2019+1)/($BX2229-$BW2229+1))),"")</f>
        <v>0.09523809523809523</v>
      </c>
      <c r="R2229">
        <f>IF(AND(ISNUMBER($BW2229),ISNUMBER($BX2229)),MIN(1,MAX(0,($BX2229-2016+1)/($BX2229-$BW2229+1))),"")</f>
        <v>0.2380952380952381</v>
      </c>
      <c r="S2229">
        <f>IF($L2229&lt;&gt;"",IF($L2229&gt;=2015.5,1,0),"")</f>
        <v>0.0</v>
      </c>
      <c r="T2229">
        <f>IF($L2229&lt;&gt;"",IF($L2229&gt;=2016,1,0),"")</f>
        <v>0.0</v>
      </c>
      <c r="U2229">
        <f>IF(ISNUMBER($BX2229),IF($BX2229&gt;=2016,1,0),"")</f>
        <v>1.0</v>
      </c>
      <c r="V2229">
        <f>IF(ISNUMBER($BW2229),IF($BW2229&gt;=2016,1,0),"")</f>
        <v>0.0</v>
      </c>
      <c r="W2229" t="str">
        <f>IF(AND(ISNUMBER($BW2229),ISNUMBER($BX2229)),IF($BW2229&gt;=2016,"post-only",IF($BX2229&lt;2016,"pre-only","mixed")),"")</f>
        <v>mixed</v>
      </c>
      <c r="X2229">
        <f>IF(AND(ISNUMBER($BW2229),ISNUMBER($BX2229)),MIN(1,MAX(0,($BX2229-2017+1)/($BX2229-$BW2229+1))),"")</f>
        <v>0.1904761904761905</v>
      </c>
      <c r="Y2229">
        <f>IF(AND(ISNUMBER($BW2229),ISNUMBER($BX2229)),MIN(1,MAX(0,($BX2229-2018+1)/($BX2229-$BW2229+1))),"")</f>
        <v>0.1428571428571428</v>
      </c>
      <c r="Z2229">
        <f>IF(AND(ISNUMBER($BW2229),ISNUMBER($BX2229)),MIN(1,MAX(0,($BX2229-2019+1)/($BX2229-$BW2229+1))),"")</f>
        <v>0.09523809523809523</v>
      </c>
      <c r="AA2229">
        <f>IF(ISNUMBER($BX2229),IF($BX2229&gt;=2017,1,0),"")</f>
        <v>1.0</v>
      </c>
      <c r="AB2229">
        <f>IF(ISNUMBER($BX2229),IF($BX2229&gt;=2018,1,0),"")</f>
        <v>1.0</v>
      </c>
      <c r="AC2229">
        <f>IF(ISNUMBER($BX2229),IF($BX2229&gt;=2019,1,0),"")</f>
        <v>1.0</v>
      </c>
      <c r="AD2229">
        <f>IF($L2229&lt;&gt;"",IF($L2229&gt;2013,1,0),"")</f>
        <v>0.0</v>
      </c>
      <c r="AE2229">
        <f>IF($L2229&lt;&gt;"",1+IF($L2229&gt;2011,1,0)+IF($L2229&gt;2014,1,0),"")</f>
        <v>1.0</v>
      </c>
      <c r="AF2229" t="inlineStr">
        <is>
          <t>loan (interest rate)</t>
        </is>
      </c>
      <c r="AG2229" t="inlineStr">
        <is>
          <t>performance</t>
        </is>
      </c>
      <c r="AH2229" t="inlineStr">
        <is>
          <t>non-sensitive</t>
        </is>
      </c>
      <c r="AI2229" t="inlineStr">
        <is>
          <t>99_NCE</t>
        </is>
      </c>
      <c r="AJ2229" t="inlineStr">
        <is>
          <t>99_NCE</t>
        </is>
      </c>
      <c r="AK2229" t="str">
        <f>IF(AND($CF2229&lt;&gt;"",IFERROR(INDEX(subsample_country_map!$B:$B,MATCH($CF2229,subsample_country_map!$A:$A,0)),"")&lt;&gt;""),INDEX(subsample_country_map!$B:$B,MATCH($CF2229,subsample_country_map!$A:$A,0)),INDEX(lookup!$AA:$AA,MATCH($A2229,lookup!$A:$A,0)))</f>
        <v>99_NCE</v>
      </c>
      <c r="AL2229" t="str">
        <f>IF(AND($CF2229&lt;&gt;"",IFERROR(INDEX(subsample_country_map!$C:$C,MATCH($CF2229,subsample_country_map!$A:$A,0)),"")&lt;&gt;""),INDEX(subsample_country_map!$C:$C,MATCH($CF2229,subsample_country_map!$A:$A,0)),INDEX(lookup!$AB:$AB,MATCH($A2229,lookup!$A:$A,0)))</f>
        <v>99_NCE</v>
      </c>
      <c r="AM2229" t="str">
        <f>IF(AND($CF2229&lt;&gt;"",IFERROR(INDEX(subsample_country_map!$D:$D,MATCH($CF2229,subsample_country_map!$A:$A,0)),"")&lt;&gt;""),INDEX(subsample_country_map!$D:$D,MATCH($CF2229,subsample_country_map!$A:$A,0)),INDEX(lookup!$AC:$AC,MATCH($A2229,lookup!$A:$A,0)))</f>
        <v>99_NCE</v>
      </c>
      <c r="AN2229" t="str">
        <f>IF(AND($CF2229&lt;&gt;"",IFERROR(INDEX(subsample_country_map!$E:$E,MATCH($CF2229,subsample_country_map!$A:$A,0)),"")&lt;&gt;""),INDEX(subsample_country_map!$E:$E,MATCH($CF2229,subsample_country_map!$A:$A,0)),INDEX(lookup!$AD:$AD,MATCH($A2229,lookup!$A:$A,0)))</f>
        <v>99_NCE</v>
      </c>
      <c r="AO2229" t="str">
        <f>INDEX(lookup!$Y:$Y,MATCH($A2229,lookup!$A:$A,0))</f>
        <v>1_not published</v>
      </c>
      <c r="AP2229" t="str">
        <f>INDEX(lookup!$Z:$Z,MATCH($A2229,lookup!$A:$A,0))</f>
        <v>99_NCE</v>
      </c>
      <c r="AQ2229" t="str">
        <f>INDEX(lookup!$W:$W,MATCH($A2229,lookup!$A:$A,0))</f>
        <v>1_fin/acc/econ</v>
      </c>
      <c r="AS2229" t="inlineStr">
        <is>
          <t>staging</t>
        </is>
      </c>
      <c r="AT2229" t="inlineStr">
        <is>
          <t>good-CER</t>
        </is>
      </c>
      <c r="AU2229" t="inlineStr">
        <is>
          <t>cost</t>
        </is>
      </c>
      <c r="AV2229" t="inlineStr">
        <is>
          <t>-0.007</t>
        </is>
      </c>
      <c r="AY2229" t="inlineStr">
        <is>
          <t>0.064</t>
        </is>
      </c>
      <c r="BA2229" t="n">
        <v>5873</v>
      </c>
      <c r="BB2229" t="inlineStr">
        <is>
          <t>1</t>
        </is>
      </c>
      <c r="BC2229" t="inlineStr">
        <is>
          <t>FE</t>
        </is>
      </c>
      <c r="BD2229" t="inlineStr">
        <is>
          <t>not stated</t>
        </is>
      </c>
      <c r="BE2229" t="inlineStr">
        <is>
          <t>other:SA Index financial constraints</t>
        </is>
      </c>
      <c r="BF2229" t="inlineStr">
        <is>
          <t>FC (&lt;Median)</t>
        </is>
      </c>
      <c r="BI2229" t="inlineStr">
        <is>
          <t>Table 8a</t>
        </is>
      </c>
      <c r="BJ2229" t="inlineStr">
        <is>
          <t>Panel A Model [1]</t>
        </is>
      </c>
      <c r="BK2229" t="inlineStr">
        <is>
          <t>59</t>
        </is>
      </c>
      <c r="BL2229" t="inlineStr">
        <is>
          <t>Eco_Score t-1 -0.007* [0.064]</t>
        </is>
      </c>
      <c r="BM2229" t="inlineStr">
        <is>
          <t>Eco_Score t-1</t>
        </is>
      </c>
      <c r="BN2229" t="inlineStr">
        <is>
          <t>COD</t>
        </is>
      </c>
      <c r="BO2229" t="inlineStr">
        <is>
          <t>update</t>
        </is>
      </c>
      <c r="BP2229" t="inlineStr">
        <is>
          <t>Trinh et al (2024)</t>
        </is>
      </c>
      <c r="BQ2229" t="inlineStr">
        <is>
          <t>computed</t>
        </is>
      </c>
      <c r="BT2229" t="n">
        <v>0</v>
      </c>
      <c r="BU2229" t="inlineStr">
        <is>
          <t>staging_Trinh_et_al_2024.csv</t>
        </is>
      </c>
      <c r="BW2229" t="n">
        <v>2000</v>
      </c>
      <c r="BX2229" t="n">
        <v>2020</v>
      </c>
      <c r="BY2229" t="inlineStr">
        <is>
          <t>multi: G7 (US, UK, Japan, Canada, France, Italy, Germany)</t>
        </is>
      </c>
      <c r="BZ2229" t="n">
        <v>2010</v>
      </c>
      <c r="CA2229" t="n">
        <v>0.2380952380952381</v>
      </c>
      <c r="CB2229" t="n">
        <v>0</v>
      </c>
      <c r="CC2229" t="n">
        <v>1</v>
      </c>
      <c r="CD2229" t="n">
        <v>-0.0241708979418875</v>
      </c>
      <c r="CE2229" t="n">
        <v>1</v>
      </c>
    </row>
    <row r="2230">
      <c r="A2230" t="inlineStr">
        <is>
          <t>Trinh et al (2024)</t>
        </is>
      </c>
      <c r="B2230" t="n">
        <v>3535</v>
      </c>
      <c r="C2230" t="n">
        <v>-0.04112175238901503</v>
      </c>
      <c r="D2230" t="n">
        <v>5643</v>
      </c>
      <c r="E2230">
        <f>IF(ISNUMBER($BA2230),$BA2230,IF(AND(ISNUMBER($D2230),ISNUMBER($BW2230),ISNUMBER($BX2230)),$D2230*($BX2230-$BW2230+1),""))</f>
        <v>5643.0</v>
      </c>
      <c r="H2230" t="inlineStr">
        <is>
          <t>partial</t>
        </is>
      </c>
      <c r="I2230" t="inlineStr">
        <is>
          <t>p-Value available</t>
        </is>
      </c>
      <c r="J2230">
        <f>IF($BW2230&lt;&gt;"",$BW2230,"")</f>
        <v>2000.0</v>
      </c>
      <c r="K2230">
        <f>IF($BX2230&lt;&gt;"",$BX2230,"")</f>
        <v>2020.0</v>
      </c>
      <c r="L2230">
        <f>IF(AND(ISNUMBER($BW2230),ISNUMBER($BX2230)),($BW2230+$BX2230)/2,"")</f>
        <v>2010.0</v>
      </c>
      <c r="M2230">
        <f>IF($L2230&lt;&gt;"",$L2230,"")</f>
        <v>2010.0</v>
      </c>
      <c r="N2230">
        <f>IF(AND(ISNUMBER($BW2230),ISNUMBER($BX2230)),MIN(1,MAX(0,($BX2230-2016+1)/($BX2230-$BW2230+1))),"")</f>
        <v>0.2380952380952381</v>
      </c>
      <c r="O2230">
        <f>IF(AND(ISNUMBER($BW2230),ISNUMBER($BX2230)),MIN(1,MAX(0,($BX2230-2017+1)/($BX2230-$BW2230+1))),"")</f>
        <v>0.1904761904761905</v>
      </c>
      <c r="P2230">
        <f>IF(AND(ISNUMBER($BW2230),ISNUMBER($BX2230)),MIN(1,MAX(0,($BX2230-2018+1)/($BX2230-$BW2230+1))),"")</f>
        <v>0.1428571428571428</v>
      </c>
      <c r="Q2230">
        <f>IF(AND(ISNUMBER($BW2230),ISNUMBER($BX2230)),MIN(1,MAX(0,($BX2230-2019+1)/($BX2230-$BW2230+1))),"")</f>
        <v>0.09523809523809523</v>
      </c>
      <c r="R2230">
        <f>IF(AND(ISNUMBER($BW2230),ISNUMBER($BX2230)),MIN(1,MAX(0,($BX2230-2016+1)/($BX2230-$BW2230+1))),"")</f>
        <v>0.2380952380952381</v>
      </c>
      <c r="S2230">
        <f>IF($L2230&lt;&gt;"",IF($L2230&gt;=2015.5,1,0),"")</f>
        <v>0.0</v>
      </c>
      <c r="T2230">
        <f>IF($L2230&lt;&gt;"",IF($L2230&gt;=2016,1,0),"")</f>
        <v>0.0</v>
      </c>
      <c r="U2230">
        <f>IF(ISNUMBER($BX2230),IF($BX2230&gt;=2016,1,0),"")</f>
        <v>1.0</v>
      </c>
      <c r="V2230">
        <f>IF(ISNUMBER($BW2230),IF($BW2230&gt;=2016,1,0),"")</f>
        <v>0.0</v>
      </c>
      <c r="W2230" t="str">
        <f>IF(AND(ISNUMBER($BW2230),ISNUMBER($BX2230)),IF($BW2230&gt;=2016,"post-only",IF($BX2230&lt;2016,"pre-only","mixed")),"")</f>
        <v>mixed</v>
      </c>
      <c r="X2230">
        <f>IF(AND(ISNUMBER($BW2230),ISNUMBER($BX2230)),MIN(1,MAX(0,($BX2230-2017+1)/($BX2230-$BW2230+1))),"")</f>
        <v>0.1904761904761905</v>
      </c>
      <c r="Y2230">
        <f>IF(AND(ISNUMBER($BW2230),ISNUMBER($BX2230)),MIN(1,MAX(0,($BX2230-2018+1)/($BX2230-$BW2230+1))),"")</f>
        <v>0.1428571428571428</v>
      </c>
      <c r="Z2230">
        <f>IF(AND(ISNUMBER($BW2230),ISNUMBER($BX2230)),MIN(1,MAX(0,($BX2230-2019+1)/($BX2230-$BW2230+1))),"")</f>
        <v>0.09523809523809523</v>
      </c>
      <c r="AA2230">
        <f>IF(ISNUMBER($BX2230),IF($BX2230&gt;=2017,1,0),"")</f>
        <v>1.0</v>
      </c>
      <c r="AB2230">
        <f>IF(ISNUMBER($BX2230),IF($BX2230&gt;=2018,1,0),"")</f>
        <v>1.0</v>
      </c>
      <c r="AC2230">
        <f>IF(ISNUMBER($BX2230),IF($BX2230&gt;=2019,1,0),"")</f>
        <v>1.0</v>
      </c>
      <c r="AD2230">
        <f>IF($L2230&lt;&gt;"",IF($L2230&gt;2013,1,0),"")</f>
        <v>0.0</v>
      </c>
      <c r="AE2230">
        <f>IF($L2230&lt;&gt;"",1+IF($L2230&gt;2011,1,0)+IF($L2230&gt;2014,1,0),"")</f>
        <v>1.0</v>
      </c>
      <c r="AF2230" t="inlineStr">
        <is>
          <t>loan (interest rate)</t>
        </is>
      </c>
      <c r="AG2230" t="inlineStr">
        <is>
          <t>performance</t>
        </is>
      </c>
      <c r="AH2230" t="inlineStr">
        <is>
          <t>non-sensitive</t>
        </is>
      </c>
      <c r="AI2230" t="inlineStr">
        <is>
          <t>99_NCE</t>
        </is>
      </c>
      <c r="AJ2230" t="inlineStr">
        <is>
          <t>99_NCE</t>
        </is>
      </c>
      <c r="AK2230" t="str">
        <f>IF(AND($CF2230&lt;&gt;"",IFERROR(INDEX(subsample_country_map!$B:$B,MATCH($CF2230,subsample_country_map!$A:$A,0)),"")&lt;&gt;""),INDEX(subsample_country_map!$B:$B,MATCH($CF2230,subsample_country_map!$A:$A,0)),INDEX(lookup!$AA:$AA,MATCH($A2230,lookup!$A:$A,0)))</f>
        <v>99_NCE</v>
      </c>
      <c r="AL2230" t="str">
        <f>IF(AND($CF2230&lt;&gt;"",IFERROR(INDEX(subsample_country_map!$C:$C,MATCH($CF2230,subsample_country_map!$A:$A,0)),"")&lt;&gt;""),INDEX(subsample_country_map!$C:$C,MATCH($CF2230,subsample_country_map!$A:$A,0)),INDEX(lookup!$AB:$AB,MATCH($A2230,lookup!$A:$A,0)))</f>
        <v>99_NCE</v>
      </c>
      <c r="AM2230" t="str">
        <f>IF(AND($CF2230&lt;&gt;"",IFERROR(INDEX(subsample_country_map!$D:$D,MATCH($CF2230,subsample_country_map!$A:$A,0)),"")&lt;&gt;""),INDEX(subsample_country_map!$D:$D,MATCH($CF2230,subsample_country_map!$A:$A,0)),INDEX(lookup!$AC:$AC,MATCH($A2230,lookup!$A:$A,0)))</f>
        <v>99_NCE</v>
      </c>
      <c r="AN2230" t="str">
        <f>IF(AND($CF2230&lt;&gt;"",IFERROR(INDEX(subsample_country_map!$E:$E,MATCH($CF2230,subsample_country_map!$A:$A,0)),"")&lt;&gt;""),INDEX(subsample_country_map!$E:$E,MATCH($CF2230,subsample_country_map!$A:$A,0)),INDEX(lookup!$AD:$AD,MATCH($A2230,lookup!$A:$A,0)))</f>
        <v>99_NCE</v>
      </c>
      <c r="AO2230" t="str">
        <f>INDEX(lookup!$Y:$Y,MATCH($A2230,lookup!$A:$A,0))</f>
        <v>1_not published</v>
      </c>
      <c r="AP2230" t="str">
        <f>INDEX(lookup!$Z:$Z,MATCH($A2230,lookup!$A:$A,0))</f>
        <v>99_NCE</v>
      </c>
      <c r="AQ2230" t="str">
        <f>INDEX(lookup!$W:$W,MATCH($A2230,lookup!$A:$A,0))</f>
        <v>1_fin/acc/econ</v>
      </c>
      <c r="AS2230" t="inlineStr">
        <is>
          <t>staging</t>
        </is>
      </c>
      <c r="AT2230" t="inlineStr">
        <is>
          <t>good-CER</t>
        </is>
      </c>
      <c r="AU2230" t="inlineStr">
        <is>
          <t>cost</t>
        </is>
      </c>
      <c r="AV2230" t="inlineStr">
        <is>
          <t>-0.003</t>
        </is>
      </c>
      <c r="AY2230" t="inlineStr">
        <is>
          <t>0.002</t>
        </is>
      </c>
      <c r="BA2230" t="n">
        <v>5643</v>
      </c>
      <c r="BB2230" t="inlineStr">
        <is>
          <t>1</t>
        </is>
      </c>
      <c r="BC2230" t="inlineStr">
        <is>
          <t>FE</t>
        </is>
      </c>
      <c r="BD2230" t="inlineStr">
        <is>
          <t>not stated</t>
        </is>
      </c>
      <c r="BE2230" t="inlineStr">
        <is>
          <t>other:SA Index financial constraints</t>
        </is>
      </c>
      <c r="BF2230" t="inlineStr">
        <is>
          <t>FC (&lt;Median)</t>
        </is>
      </c>
      <c r="BI2230" t="inlineStr">
        <is>
          <t>Table 8a</t>
        </is>
      </c>
      <c r="BJ2230" t="inlineStr">
        <is>
          <t>Panel A Model [2]</t>
        </is>
      </c>
      <c r="BK2230" t="inlineStr">
        <is>
          <t>59</t>
        </is>
      </c>
      <c r="BL2230" t="inlineStr">
        <is>
          <t>Eco_Index t-1 -0.003*** [0.002]</t>
        </is>
      </c>
      <c r="BM2230" t="inlineStr">
        <is>
          <t>Eco_Index t-1</t>
        </is>
      </c>
      <c r="BN2230" t="inlineStr">
        <is>
          <t>COD</t>
        </is>
      </c>
      <c r="BO2230" t="inlineStr">
        <is>
          <t>update</t>
        </is>
      </c>
      <c r="BP2230" t="inlineStr">
        <is>
          <t>Trinh et al (2024)</t>
        </is>
      </c>
      <c r="BQ2230" t="inlineStr">
        <is>
          <t>computed</t>
        </is>
      </c>
      <c r="BT2230" t="n">
        <v>0</v>
      </c>
      <c r="BU2230" t="inlineStr">
        <is>
          <t>staging_Trinh_et_al_2024.csv</t>
        </is>
      </c>
      <c r="BW2230" t="n">
        <v>2000</v>
      </c>
      <c r="BX2230" t="n">
        <v>2020</v>
      </c>
      <c r="BY2230" t="inlineStr">
        <is>
          <t>multi: G7 (US, UK, Japan, Canada, France, Italy, Germany)</t>
        </is>
      </c>
      <c r="BZ2230" t="n">
        <v>2010</v>
      </c>
      <c r="CA2230" t="n">
        <v>0.2380952380952381</v>
      </c>
      <c r="CB2230" t="n">
        <v>0</v>
      </c>
      <c r="CC2230" t="n">
        <v>1</v>
      </c>
      <c r="CD2230" t="n">
        <v>-0.04114495487559436</v>
      </c>
      <c r="CE2230" t="n">
        <v>1</v>
      </c>
    </row>
    <row r="2231">
      <c r="A2231" t="inlineStr">
        <is>
          <t>Trinh et al (2024)</t>
        </is>
      </c>
      <c r="B2231" t="n">
        <v>3536</v>
      </c>
      <c r="C2231" t="n">
        <v>-0.0359094282295382</v>
      </c>
      <c r="D2231" t="n">
        <v>5852</v>
      </c>
      <c r="E2231">
        <f>IF(ISNUMBER($BA2231),$BA2231,IF(AND(ISNUMBER($D2231),ISNUMBER($BW2231),ISNUMBER($BX2231)),$D2231*($BX2231-$BW2231+1),""))</f>
        <v>5852.0</v>
      </c>
      <c r="H2231" t="inlineStr">
        <is>
          <t>partial</t>
        </is>
      </c>
      <c r="I2231" t="inlineStr">
        <is>
          <t>p-Value available</t>
        </is>
      </c>
      <c r="J2231">
        <f>IF($BW2231&lt;&gt;"",$BW2231,"")</f>
        <v>2000.0</v>
      </c>
      <c r="K2231">
        <f>IF($BX2231&lt;&gt;"",$BX2231,"")</f>
        <v>2020.0</v>
      </c>
      <c r="L2231">
        <f>IF(AND(ISNUMBER($BW2231),ISNUMBER($BX2231)),($BW2231+$BX2231)/2,"")</f>
        <v>2010.0</v>
      </c>
      <c r="M2231">
        <f>IF($L2231&lt;&gt;"",$L2231,"")</f>
        <v>2010.0</v>
      </c>
      <c r="N2231">
        <f>IF(AND(ISNUMBER($BW2231),ISNUMBER($BX2231)),MIN(1,MAX(0,($BX2231-2016+1)/($BX2231-$BW2231+1))),"")</f>
        <v>0.2380952380952381</v>
      </c>
      <c r="O2231">
        <f>IF(AND(ISNUMBER($BW2231),ISNUMBER($BX2231)),MIN(1,MAX(0,($BX2231-2017+1)/($BX2231-$BW2231+1))),"")</f>
        <v>0.1904761904761905</v>
      </c>
      <c r="P2231">
        <f>IF(AND(ISNUMBER($BW2231),ISNUMBER($BX2231)),MIN(1,MAX(0,($BX2231-2018+1)/($BX2231-$BW2231+1))),"")</f>
        <v>0.1428571428571428</v>
      </c>
      <c r="Q2231">
        <f>IF(AND(ISNUMBER($BW2231),ISNUMBER($BX2231)),MIN(1,MAX(0,($BX2231-2019+1)/($BX2231-$BW2231+1))),"")</f>
        <v>0.09523809523809523</v>
      </c>
      <c r="R2231">
        <f>IF(AND(ISNUMBER($BW2231),ISNUMBER($BX2231)),MIN(1,MAX(0,($BX2231-2016+1)/($BX2231-$BW2231+1))),"")</f>
        <v>0.2380952380952381</v>
      </c>
      <c r="S2231">
        <f>IF($L2231&lt;&gt;"",IF($L2231&gt;=2015.5,1,0),"")</f>
        <v>0.0</v>
      </c>
      <c r="T2231">
        <f>IF($L2231&lt;&gt;"",IF($L2231&gt;=2016,1,0),"")</f>
        <v>0.0</v>
      </c>
      <c r="U2231">
        <f>IF(ISNUMBER($BX2231),IF($BX2231&gt;=2016,1,0),"")</f>
        <v>1.0</v>
      </c>
      <c r="V2231">
        <f>IF(ISNUMBER($BW2231),IF($BW2231&gt;=2016,1,0),"")</f>
        <v>0.0</v>
      </c>
      <c r="W2231" t="str">
        <f>IF(AND(ISNUMBER($BW2231),ISNUMBER($BX2231)),IF($BW2231&gt;=2016,"post-only",IF($BX2231&lt;2016,"pre-only","mixed")),"")</f>
        <v>mixed</v>
      </c>
      <c r="X2231">
        <f>IF(AND(ISNUMBER($BW2231),ISNUMBER($BX2231)),MIN(1,MAX(0,($BX2231-2017+1)/($BX2231-$BW2231+1))),"")</f>
        <v>0.1904761904761905</v>
      </c>
      <c r="Y2231">
        <f>IF(AND(ISNUMBER($BW2231),ISNUMBER($BX2231)),MIN(1,MAX(0,($BX2231-2018+1)/($BX2231-$BW2231+1))),"")</f>
        <v>0.1428571428571428</v>
      </c>
      <c r="Z2231">
        <f>IF(AND(ISNUMBER($BW2231),ISNUMBER($BX2231)),MIN(1,MAX(0,($BX2231-2019+1)/($BX2231-$BW2231+1))),"")</f>
        <v>0.09523809523809523</v>
      </c>
      <c r="AA2231">
        <f>IF(ISNUMBER($BX2231),IF($BX2231&gt;=2017,1,0),"")</f>
        <v>1.0</v>
      </c>
      <c r="AB2231">
        <f>IF(ISNUMBER($BX2231),IF($BX2231&gt;=2018,1,0),"")</f>
        <v>1.0</v>
      </c>
      <c r="AC2231">
        <f>IF(ISNUMBER($BX2231),IF($BX2231&gt;=2019,1,0),"")</f>
        <v>1.0</v>
      </c>
      <c r="AD2231">
        <f>IF($L2231&lt;&gt;"",IF($L2231&gt;2013,1,0),"")</f>
        <v>0.0</v>
      </c>
      <c r="AE2231">
        <f>IF($L2231&lt;&gt;"",1+IF($L2231&gt;2011,1,0)+IF($L2231&gt;2014,1,0),"")</f>
        <v>1.0</v>
      </c>
      <c r="AF2231" t="inlineStr">
        <is>
          <t>loan (interest rate)</t>
        </is>
      </c>
      <c r="AG2231" t="inlineStr">
        <is>
          <t>performance</t>
        </is>
      </c>
      <c r="AH2231" t="inlineStr">
        <is>
          <t>non-sensitive</t>
        </is>
      </c>
      <c r="AI2231" t="inlineStr">
        <is>
          <t>99_NCE</t>
        </is>
      </c>
      <c r="AJ2231" t="inlineStr">
        <is>
          <t>99_NCE</t>
        </is>
      </c>
      <c r="AK2231" t="str">
        <f>IF(AND($CF2231&lt;&gt;"",IFERROR(INDEX(subsample_country_map!$B:$B,MATCH($CF2231,subsample_country_map!$A:$A,0)),"")&lt;&gt;""),INDEX(subsample_country_map!$B:$B,MATCH($CF2231,subsample_country_map!$A:$A,0)),INDEX(lookup!$AA:$AA,MATCH($A2231,lookup!$A:$A,0)))</f>
        <v>99_NCE</v>
      </c>
      <c r="AL2231" t="str">
        <f>IF(AND($CF2231&lt;&gt;"",IFERROR(INDEX(subsample_country_map!$C:$C,MATCH($CF2231,subsample_country_map!$A:$A,0)),"")&lt;&gt;""),INDEX(subsample_country_map!$C:$C,MATCH($CF2231,subsample_country_map!$A:$A,0)),INDEX(lookup!$AB:$AB,MATCH($A2231,lookup!$A:$A,0)))</f>
        <v>99_NCE</v>
      </c>
      <c r="AM2231" t="str">
        <f>IF(AND($CF2231&lt;&gt;"",IFERROR(INDEX(subsample_country_map!$D:$D,MATCH($CF2231,subsample_country_map!$A:$A,0)),"")&lt;&gt;""),INDEX(subsample_country_map!$D:$D,MATCH($CF2231,subsample_country_map!$A:$A,0)),INDEX(lookup!$AC:$AC,MATCH($A2231,lookup!$A:$A,0)))</f>
        <v>99_NCE</v>
      </c>
      <c r="AN2231" t="str">
        <f>IF(AND($CF2231&lt;&gt;"",IFERROR(INDEX(subsample_country_map!$E:$E,MATCH($CF2231,subsample_country_map!$A:$A,0)),"")&lt;&gt;""),INDEX(subsample_country_map!$E:$E,MATCH($CF2231,subsample_country_map!$A:$A,0)),INDEX(lookup!$AD:$AD,MATCH($A2231,lookup!$A:$A,0)))</f>
        <v>99_NCE</v>
      </c>
      <c r="AO2231" t="str">
        <f>INDEX(lookup!$Y:$Y,MATCH($A2231,lookup!$A:$A,0))</f>
        <v>1_not published</v>
      </c>
      <c r="AP2231" t="str">
        <f>INDEX(lookup!$Z:$Z,MATCH($A2231,lookup!$A:$A,0))</f>
        <v>99_NCE</v>
      </c>
      <c r="AQ2231" t="str">
        <f>INDEX(lookup!$W:$W,MATCH($A2231,lookup!$A:$A,0))</f>
        <v>1_fin/acc/econ</v>
      </c>
      <c r="AS2231" t="inlineStr">
        <is>
          <t>staging</t>
        </is>
      </c>
      <c r="AT2231" t="inlineStr">
        <is>
          <t>good-CER</t>
        </is>
      </c>
      <c r="AU2231" t="inlineStr">
        <is>
          <t>cost</t>
        </is>
      </c>
      <c r="AV2231" t="inlineStr">
        <is>
          <t>-0.431</t>
        </is>
      </c>
      <c r="AY2231" t="inlineStr">
        <is>
          <t>0.006</t>
        </is>
      </c>
      <c r="BA2231" t="n">
        <v>5852</v>
      </c>
      <c r="BB2231" t="inlineStr">
        <is>
          <t>1</t>
        </is>
      </c>
      <c r="BC2231" t="inlineStr">
        <is>
          <t>FE</t>
        </is>
      </c>
      <c r="BD2231" t="inlineStr">
        <is>
          <t>not stated</t>
        </is>
      </c>
      <c r="BE2231" t="inlineStr">
        <is>
          <t>other:SA Index financial constraints</t>
        </is>
      </c>
      <c r="BF2231" t="inlineStr">
        <is>
          <t>FC (&lt;Median)</t>
        </is>
      </c>
      <c r="BI2231" t="inlineStr">
        <is>
          <t>Table 8a</t>
        </is>
      </c>
      <c r="BJ2231" t="inlineStr">
        <is>
          <t>Panel A Model [3]</t>
        </is>
      </c>
      <c r="BK2231" t="inlineStr">
        <is>
          <t>59</t>
        </is>
      </c>
      <c r="BL2231" t="inlineStr">
        <is>
          <t>Eco_Score t-1 -0.431*** [0.006]</t>
        </is>
      </c>
      <c r="BM2231" t="inlineStr">
        <is>
          <t>Eco_Score t-1</t>
        </is>
      </c>
      <c r="BN2231" t="inlineStr">
        <is>
          <t>Interest Rate</t>
        </is>
      </c>
      <c r="BO2231" t="inlineStr">
        <is>
          <t>update</t>
        </is>
      </c>
      <c r="BP2231" t="inlineStr">
        <is>
          <t>Trinh et al (2024)</t>
        </is>
      </c>
      <c r="BQ2231" t="inlineStr">
        <is>
          <t>computed</t>
        </is>
      </c>
      <c r="BT2231" t="n">
        <v>0</v>
      </c>
      <c r="BU2231" t="inlineStr">
        <is>
          <t>staging_Trinh_et_al_2024.csv</t>
        </is>
      </c>
      <c r="BW2231" t="n">
        <v>2000</v>
      </c>
      <c r="BX2231" t="n">
        <v>2020</v>
      </c>
      <c r="BY2231" t="inlineStr">
        <is>
          <t>multi: G7 (US, UK, Japan, Canada, France, Italy, Germany)</t>
        </is>
      </c>
      <c r="BZ2231" t="n">
        <v>2010</v>
      </c>
      <c r="CA2231" t="n">
        <v>0.2380952380952381</v>
      </c>
      <c r="CB2231" t="n">
        <v>0</v>
      </c>
      <c r="CC2231" t="n">
        <v>1</v>
      </c>
      <c r="CD2231" t="n">
        <v>-0.03592487509647606</v>
      </c>
      <c r="CE2231" t="n">
        <v>1</v>
      </c>
    </row>
    <row r="2232">
      <c r="A2232" t="inlineStr">
        <is>
          <t>Trinh et al (2024)</t>
        </is>
      </c>
      <c r="B2232" t="n">
        <v>3537</v>
      </c>
      <c r="C2232" t="n">
        <v>-0.09486301935814752</v>
      </c>
      <c r="D2232" t="n">
        <v>5625</v>
      </c>
      <c r="E2232">
        <f>IF(ISNUMBER($BA2232),$BA2232,IF(AND(ISNUMBER($D2232),ISNUMBER($BW2232),ISNUMBER($BX2232)),$D2232*($BX2232-$BW2232+1),""))</f>
        <v>5625.0</v>
      </c>
      <c r="H2232" t="inlineStr">
        <is>
          <t>partial</t>
        </is>
      </c>
      <c r="I2232" t="inlineStr">
        <is>
          <t>p-Value available</t>
        </is>
      </c>
      <c r="J2232">
        <f>IF($BW2232&lt;&gt;"",$BW2232,"")</f>
        <v>2000.0</v>
      </c>
      <c r="K2232">
        <f>IF($BX2232&lt;&gt;"",$BX2232,"")</f>
        <v>2020.0</v>
      </c>
      <c r="L2232">
        <f>IF(AND(ISNUMBER($BW2232),ISNUMBER($BX2232)),($BW2232+$BX2232)/2,"")</f>
        <v>2010.0</v>
      </c>
      <c r="M2232">
        <f>IF($L2232&lt;&gt;"",$L2232,"")</f>
        <v>2010.0</v>
      </c>
      <c r="N2232">
        <f>IF(AND(ISNUMBER($BW2232),ISNUMBER($BX2232)),MIN(1,MAX(0,($BX2232-2016+1)/($BX2232-$BW2232+1))),"")</f>
        <v>0.2380952380952381</v>
      </c>
      <c r="O2232">
        <f>IF(AND(ISNUMBER($BW2232),ISNUMBER($BX2232)),MIN(1,MAX(0,($BX2232-2017+1)/($BX2232-$BW2232+1))),"")</f>
        <v>0.1904761904761905</v>
      </c>
      <c r="P2232">
        <f>IF(AND(ISNUMBER($BW2232),ISNUMBER($BX2232)),MIN(1,MAX(0,($BX2232-2018+1)/($BX2232-$BW2232+1))),"")</f>
        <v>0.1428571428571428</v>
      </c>
      <c r="Q2232">
        <f>IF(AND(ISNUMBER($BW2232),ISNUMBER($BX2232)),MIN(1,MAX(0,($BX2232-2019+1)/($BX2232-$BW2232+1))),"")</f>
        <v>0.09523809523809523</v>
      </c>
      <c r="R2232">
        <f>IF(AND(ISNUMBER($BW2232),ISNUMBER($BX2232)),MIN(1,MAX(0,($BX2232-2016+1)/($BX2232-$BW2232+1))),"")</f>
        <v>0.2380952380952381</v>
      </c>
      <c r="S2232">
        <f>IF($L2232&lt;&gt;"",IF($L2232&gt;=2015.5,1,0),"")</f>
        <v>0.0</v>
      </c>
      <c r="T2232">
        <f>IF($L2232&lt;&gt;"",IF($L2232&gt;=2016,1,0),"")</f>
        <v>0.0</v>
      </c>
      <c r="U2232">
        <f>IF(ISNUMBER($BX2232),IF($BX2232&gt;=2016,1,0),"")</f>
        <v>1.0</v>
      </c>
      <c r="V2232">
        <f>IF(ISNUMBER($BW2232),IF($BW2232&gt;=2016,1,0),"")</f>
        <v>0.0</v>
      </c>
      <c r="W2232" t="str">
        <f>IF(AND(ISNUMBER($BW2232),ISNUMBER($BX2232)),IF($BW2232&gt;=2016,"post-only",IF($BX2232&lt;2016,"pre-only","mixed")),"")</f>
        <v>mixed</v>
      </c>
      <c r="X2232">
        <f>IF(AND(ISNUMBER($BW2232),ISNUMBER($BX2232)),MIN(1,MAX(0,($BX2232-2017+1)/($BX2232-$BW2232+1))),"")</f>
        <v>0.1904761904761905</v>
      </c>
      <c r="Y2232">
        <f>IF(AND(ISNUMBER($BW2232),ISNUMBER($BX2232)),MIN(1,MAX(0,($BX2232-2018+1)/($BX2232-$BW2232+1))),"")</f>
        <v>0.1428571428571428</v>
      </c>
      <c r="Z2232">
        <f>IF(AND(ISNUMBER($BW2232),ISNUMBER($BX2232)),MIN(1,MAX(0,($BX2232-2019+1)/($BX2232-$BW2232+1))),"")</f>
        <v>0.09523809523809523</v>
      </c>
      <c r="AA2232">
        <f>IF(ISNUMBER($BX2232),IF($BX2232&gt;=2017,1,0),"")</f>
        <v>1.0</v>
      </c>
      <c r="AB2232">
        <f>IF(ISNUMBER($BX2232),IF($BX2232&gt;=2018,1,0),"")</f>
        <v>1.0</v>
      </c>
      <c r="AC2232">
        <f>IF(ISNUMBER($BX2232),IF($BX2232&gt;=2019,1,0),"")</f>
        <v>1.0</v>
      </c>
      <c r="AD2232">
        <f>IF($L2232&lt;&gt;"",IF($L2232&gt;2013,1,0),"")</f>
        <v>0.0</v>
      </c>
      <c r="AE2232">
        <f>IF($L2232&lt;&gt;"",1+IF($L2232&gt;2011,1,0)+IF($L2232&gt;2014,1,0),"")</f>
        <v>1.0</v>
      </c>
      <c r="AF2232" t="inlineStr">
        <is>
          <t>loan (interest rate)</t>
        </is>
      </c>
      <c r="AG2232" t="inlineStr">
        <is>
          <t>performance</t>
        </is>
      </c>
      <c r="AH2232" t="inlineStr">
        <is>
          <t>non-sensitive</t>
        </is>
      </c>
      <c r="AI2232" t="inlineStr">
        <is>
          <t>99_NCE</t>
        </is>
      </c>
      <c r="AJ2232" t="inlineStr">
        <is>
          <t>99_NCE</t>
        </is>
      </c>
      <c r="AK2232" t="str">
        <f>IF(AND($CF2232&lt;&gt;"",IFERROR(INDEX(subsample_country_map!$B:$B,MATCH($CF2232,subsample_country_map!$A:$A,0)),"")&lt;&gt;""),INDEX(subsample_country_map!$B:$B,MATCH($CF2232,subsample_country_map!$A:$A,0)),INDEX(lookup!$AA:$AA,MATCH($A2232,lookup!$A:$A,0)))</f>
        <v>99_NCE</v>
      </c>
      <c r="AL2232" t="str">
        <f>IF(AND($CF2232&lt;&gt;"",IFERROR(INDEX(subsample_country_map!$C:$C,MATCH($CF2232,subsample_country_map!$A:$A,0)),"")&lt;&gt;""),INDEX(subsample_country_map!$C:$C,MATCH($CF2232,subsample_country_map!$A:$A,0)),INDEX(lookup!$AB:$AB,MATCH($A2232,lookup!$A:$A,0)))</f>
        <v>99_NCE</v>
      </c>
      <c r="AM2232" t="str">
        <f>IF(AND($CF2232&lt;&gt;"",IFERROR(INDEX(subsample_country_map!$D:$D,MATCH($CF2232,subsample_country_map!$A:$A,0)),"")&lt;&gt;""),INDEX(subsample_country_map!$D:$D,MATCH($CF2232,subsample_country_map!$A:$A,0)),INDEX(lookup!$AC:$AC,MATCH($A2232,lookup!$A:$A,0)))</f>
        <v>99_NCE</v>
      </c>
      <c r="AN2232" t="str">
        <f>IF(AND($CF2232&lt;&gt;"",IFERROR(INDEX(subsample_country_map!$E:$E,MATCH($CF2232,subsample_country_map!$A:$A,0)),"")&lt;&gt;""),INDEX(subsample_country_map!$E:$E,MATCH($CF2232,subsample_country_map!$A:$A,0)),INDEX(lookup!$AD:$AD,MATCH($A2232,lookup!$A:$A,0)))</f>
        <v>99_NCE</v>
      </c>
      <c r="AO2232" t="str">
        <f>INDEX(lookup!$Y:$Y,MATCH($A2232,lookup!$A:$A,0))</f>
        <v>1_not published</v>
      </c>
      <c r="AP2232" t="str">
        <f>INDEX(lookup!$Z:$Z,MATCH($A2232,lookup!$A:$A,0))</f>
        <v>99_NCE</v>
      </c>
      <c r="AQ2232" t="str">
        <f>INDEX(lookup!$W:$W,MATCH($A2232,lookup!$A:$A,0))</f>
        <v>1_fin/acc/econ</v>
      </c>
      <c r="AS2232" t="inlineStr">
        <is>
          <t>staging</t>
        </is>
      </c>
      <c r="AT2232" t="inlineStr">
        <is>
          <t>good-CER</t>
        </is>
      </c>
      <c r="AU2232" t="inlineStr">
        <is>
          <t>cost</t>
        </is>
      </c>
      <c r="AV2232" t="inlineStr">
        <is>
          <t>-0.176</t>
        </is>
      </c>
      <c r="AY2232" t="inlineStr">
        <is>
          <t>0.000</t>
        </is>
      </c>
      <c r="BA2232" t="n">
        <v>5625</v>
      </c>
      <c r="BB2232" t="inlineStr">
        <is>
          <t>1</t>
        </is>
      </c>
      <c r="BC2232" t="inlineStr">
        <is>
          <t>FE</t>
        </is>
      </c>
      <c r="BD2232" t="inlineStr">
        <is>
          <t>not stated</t>
        </is>
      </c>
      <c r="BE2232" t="inlineStr">
        <is>
          <t>other:SA Index financial constraints</t>
        </is>
      </c>
      <c r="BF2232" t="inlineStr">
        <is>
          <t>FC (&lt;Median)</t>
        </is>
      </c>
      <c r="BI2232" t="inlineStr">
        <is>
          <t>Table 8a</t>
        </is>
      </c>
      <c r="BJ2232" t="inlineStr">
        <is>
          <t>Panel A Model [4]</t>
        </is>
      </c>
      <c r="BK2232" t="inlineStr">
        <is>
          <t>59</t>
        </is>
      </c>
      <c r="BL2232" t="inlineStr">
        <is>
          <t>Eco_Index t-1 -0.176*** [0.000]</t>
        </is>
      </c>
      <c r="BM2232" t="inlineStr">
        <is>
          <t>Eco_Index t-1</t>
        </is>
      </c>
      <c r="BN2232" t="inlineStr">
        <is>
          <t>Interest Rate</t>
        </is>
      </c>
      <c r="BO2232" t="inlineStr">
        <is>
          <t>update</t>
        </is>
      </c>
      <c r="BP2232" t="inlineStr">
        <is>
          <t>Trinh et al (2024)</t>
        </is>
      </c>
      <c r="BQ2232" t="inlineStr">
        <is>
          <t>computed</t>
        </is>
      </c>
      <c r="BT2232" t="n">
        <v>0</v>
      </c>
      <c r="BU2232" t="inlineStr">
        <is>
          <t>staging_Trinh_et_al_2024.csv</t>
        </is>
      </c>
      <c r="BW2232" t="n">
        <v>2000</v>
      </c>
      <c r="BX2232" t="n">
        <v>2020</v>
      </c>
      <c r="BY2232" t="inlineStr">
        <is>
          <t>multi: G7 (US, UK, Japan, Canada, France, Italy, Germany)</t>
        </is>
      </c>
      <c r="BZ2232" t="n">
        <v>2010</v>
      </c>
      <c r="CA2232" t="n">
        <v>0.2380952380952381</v>
      </c>
      <c r="CB2232" t="n">
        <v>0</v>
      </c>
      <c r="CC2232" t="n">
        <v>1</v>
      </c>
      <c r="CD2232" t="n">
        <v>-0.09514912293868594</v>
      </c>
      <c r="CE2232" t="n">
        <v>1</v>
      </c>
    </row>
    <row r="2233">
      <c r="A2233" t="inlineStr">
        <is>
          <t>Trinh et al (2024)</t>
        </is>
      </c>
      <c r="B2233" t="n">
        <v>3538</v>
      </c>
      <c r="C2233" t="n">
        <v>-0.01574790426463439</v>
      </c>
      <c r="D2233" t="n">
        <v>2714</v>
      </c>
      <c r="E2233">
        <f>IF(ISNUMBER($BA2233),$BA2233,IF(AND(ISNUMBER($D2233),ISNUMBER($BW2233),ISNUMBER($BX2233)),$D2233*($BX2233-$BW2233+1),""))</f>
        <v>2714.0</v>
      </c>
      <c r="H2233" t="inlineStr">
        <is>
          <t>partial</t>
        </is>
      </c>
      <c r="I2233" t="inlineStr">
        <is>
          <t>p-Value available</t>
        </is>
      </c>
      <c r="J2233">
        <f>IF($BW2233&lt;&gt;"",$BW2233,"")</f>
        <v>2000.0</v>
      </c>
      <c r="K2233">
        <f>IF($BX2233&lt;&gt;"",$BX2233,"")</f>
        <v>2020.0</v>
      </c>
      <c r="L2233">
        <f>IF(AND(ISNUMBER($BW2233),ISNUMBER($BX2233)),($BW2233+$BX2233)/2,"")</f>
        <v>2010.0</v>
      </c>
      <c r="M2233">
        <f>IF($L2233&lt;&gt;"",$L2233,"")</f>
        <v>2010.0</v>
      </c>
      <c r="N2233">
        <f>IF(AND(ISNUMBER($BW2233),ISNUMBER($BX2233)),MIN(1,MAX(0,($BX2233-2016+1)/($BX2233-$BW2233+1))),"")</f>
        <v>0.2380952380952381</v>
      </c>
      <c r="O2233">
        <f>IF(AND(ISNUMBER($BW2233),ISNUMBER($BX2233)),MIN(1,MAX(0,($BX2233-2017+1)/($BX2233-$BW2233+1))),"")</f>
        <v>0.1904761904761905</v>
      </c>
      <c r="P2233">
        <f>IF(AND(ISNUMBER($BW2233),ISNUMBER($BX2233)),MIN(1,MAX(0,($BX2233-2018+1)/($BX2233-$BW2233+1))),"")</f>
        <v>0.1428571428571428</v>
      </c>
      <c r="Q2233">
        <f>IF(AND(ISNUMBER($BW2233),ISNUMBER($BX2233)),MIN(1,MAX(0,($BX2233-2019+1)/($BX2233-$BW2233+1))),"")</f>
        <v>0.09523809523809523</v>
      </c>
      <c r="R2233">
        <f>IF(AND(ISNUMBER($BW2233),ISNUMBER($BX2233)),MIN(1,MAX(0,($BX2233-2016+1)/($BX2233-$BW2233+1))),"")</f>
        <v>0.2380952380952381</v>
      </c>
      <c r="S2233">
        <f>IF($L2233&lt;&gt;"",IF($L2233&gt;=2015.5,1,0),"")</f>
        <v>0.0</v>
      </c>
      <c r="T2233">
        <f>IF($L2233&lt;&gt;"",IF($L2233&gt;=2016,1,0),"")</f>
        <v>0.0</v>
      </c>
      <c r="U2233">
        <f>IF(ISNUMBER($BX2233),IF($BX2233&gt;=2016,1,0),"")</f>
        <v>1.0</v>
      </c>
      <c r="V2233">
        <f>IF(ISNUMBER($BW2233),IF($BW2233&gt;=2016,1,0),"")</f>
        <v>0.0</v>
      </c>
      <c r="W2233" t="str">
        <f>IF(AND(ISNUMBER($BW2233),ISNUMBER($BX2233)),IF($BW2233&gt;=2016,"post-only",IF($BX2233&lt;2016,"pre-only","mixed")),"")</f>
        <v>mixed</v>
      </c>
      <c r="X2233">
        <f>IF(AND(ISNUMBER($BW2233),ISNUMBER($BX2233)),MIN(1,MAX(0,($BX2233-2017+1)/($BX2233-$BW2233+1))),"")</f>
        <v>0.1904761904761905</v>
      </c>
      <c r="Y2233">
        <f>IF(AND(ISNUMBER($BW2233),ISNUMBER($BX2233)),MIN(1,MAX(0,($BX2233-2018+1)/($BX2233-$BW2233+1))),"")</f>
        <v>0.1428571428571428</v>
      </c>
      <c r="Z2233">
        <f>IF(AND(ISNUMBER($BW2233),ISNUMBER($BX2233)),MIN(1,MAX(0,($BX2233-2019+1)/($BX2233-$BW2233+1))),"")</f>
        <v>0.09523809523809523</v>
      </c>
      <c r="AA2233">
        <f>IF(ISNUMBER($BX2233),IF($BX2233&gt;=2017,1,0),"")</f>
        <v>1.0</v>
      </c>
      <c r="AB2233">
        <f>IF(ISNUMBER($BX2233),IF($BX2233&gt;=2018,1,0),"")</f>
        <v>1.0</v>
      </c>
      <c r="AC2233">
        <f>IF(ISNUMBER($BX2233),IF($BX2233&gt;=2019,1,0),"")</f>
        <v>1.0</v>
      </c>
      <c r="AD2233">
        <f>IF($L2233&lt;&gt;"",IF($L2233&gt;2013,1,0),"")</f>
        <v>0.0</v>
      </c>
      <c r="AE2233">
        <f>IF($L2233&lt;&gt;"",1+IF($L2233&gt;2011,1,0)+IF($L2233&gt;2014,1,0),"")</f>
        <v>1.0</v>
      </c>
      <c r="AF2233" t="inlineStr">
        <is>
          <t>loan (interest rate)</t>
        </is>
      </c>
      <c r="AG2233" t="inlineStr">
        <is>
          <t>performance</t>
        </is>
      </c>
      <c r="AH2233" t="inlineStr">
        <is>
          <t>non-sensitive</t>
        </is>
      </c>
      <c r="AI2233" t="inlineStr">
        <is>
          <t>99_NCE</t>
        </is>
      </c>
      <c r="AJ2233" t="inlineStr">
        <is>
          <t>99_NCE</t>
        </is>
      </c>
      <c r="AK2233" t="str">
        <f>IF(AND($CF2233&lt;&gt;"",IFERROR(INDEX(subsample_country_map!$B:$B,MATCH($CF2233,subsample_country_map!$A:$A,0)),"")&lt;&gt;""),INDEX(subsample_country_map!$B:$B,MATCH($CF2233,subsample_country_map!$A:$A,0)),INDEX(lookup!$AA:$AA,MATCH($A2233,lookup!$A:$A,0)))</f>
        <v>99_NCE</v>
      </c>
      <c r="AL2233" t="str">
        <f>IF(AND($CF2233&lt;&gt;"",IFERROR(INDEX(subsample_country_map!$C:$C,MATCH($CF2233,subsample_country_map!$A:$A,0)),"")&lt;&gt;""),INDEX(subsample_country_map!$C:$C,MATCH($CF2233,subsample_country_map!$A:$A,0)),INDEX(lookup!$AB:$AB,MATCH($A2233,lookup!$A:$A,0)))</f>
        <v>99_NCE</v>
      </c>
      <c r="AM2233" t="str">
        <f>IF(AND($CF2233&lt;&gt;"",IFERROR(INDEX(subsample_country_map!$D:$D,MATCH($CF2233,subsample_country_map!$A:$A,0)),"")&lt;&gt;""),INDEX(subsample_country_map!$D:$D,MATCH($CF2233,subsample_country_map!$A:$A,0)),INDEX(lookup!$AC:$AC,MATCH($A2233,lookup!$A:$A,0)))</f>
        <v>99_NCE</v>
      </c>
      <c r="AN2233" t="str">
        <f>IF(AND($CF2233&lt;&gt;"",IFERROR(INDEX(subsample_country_map!$E:$E,MATCH($CF2233,subsample_country_map!$A:$A,0)),"")&lt;&gt;""),INDEX(subsample_country_map!$E:$E,MATCH($CF2233,subsample_country_map!$A:$A,0)),INDEX(lookup!$AD:$AD,MATCH($A2233,lookup!$A:$A,0)))</f>
        <v>99_NCE</v>
      </c>
      <c r="AO2233" t="str">
        <f>INDEX(lookup!$Y:$Y,MATCH($A2233,lookup!$A:$A,0))</f>
        <v>1_not published</v>
      </c>
      <c r="AP2233" t="str">
        <f>INDEX(lookup!$Z:$Z,MATCH($A2233,lookup!$A:$A,0))</f>
        <v>99_NCE</v>
      </c>
      <c r="AQ2233" t="str">
        <f>INDEX(lookup!$W:$W,MATCH($A2233,lookup!$A:$A,0))</f>
        <v>1_fin/acc/econ</v>
      </c>
      <c r="AS2233" t="inlineStr">
        <is>
          <t>staging</t>
        </is>
      </c>
      <c r="AT2233" t="inlineStr">
        <is>
          <t>good-CER</t>
        </is>
      </c>
      <c r="AU2233" t="inlineStr">
        <is>
          <t>cost</t>
        </is>
      </c>
      <c r="AV2233" t="inlineStr">
        <is>
          <t>-0.005</t>
        </is>
      </c>
      <c r="AY2233" t="inlineStr">
        <is>
          <t>0.412</t>
        </is>
      </c>
      <c r="BA2233" t="n">
        <v>2714</v>
      </c>
      <c r="BB2233" t="inlineStr">
        <is>
          <t>1</t>
        </is>
      </c>
      <c r="BC2233" t="inlineStr">
        <is>
          <t>FE</t>
        </is>
      </c>
      <c r="BD2233" t="inlineStr">
        <is>
          <t>not stated</t>
        </is>
      </c>
      <c r="BE2233" t="inlineStr">
        <is>
          <t>other:SA Index financial constraints</t>
        </is>
      </c>
      <c r="BF2233" t="inlineStr">
        <is>
          <t>UC (&gt;Median)</t>
        </is>
      </c>
      <c r="BI2233" t="inlineStr">
        <is>
          <t>Table 8a</t>
        </is>
      </c>
      <c r="BJ2233" t="inlineStr">
        <is>
          <t>Panel A Model [5]</t>
        </is>
      </c>
      <c r="BK2233" t="inlineStr">
        <is>
          <t>59</t>
        </is>
      </c>
      <c r="BL2233" t="inlineStr">
        <is>
          <t>Eco_Score t-1 -0.005 [0.412]</t>
        </is>
      </c>
      <c r="BM2233" t="inlineStr">
        <is>
          <t>Eco_Score t-1</t>
        </is>
      </c>
      <c r="BN2233" t="inlineStr">
        <is>
          <t>COD</t>
        </is>
      </c>
      <c r="BO2233" t="inlineStr">
        <is>
          <t>update</t>
        </is>
      </c>
      <c r="BP2233" t="inlineStr">
        <is>
          <t>Trinh et al (2024)</t>
        </is>
      </c>
      <c r="BQ2233" t="inlineStr">
        <is>
          <t>computed</t>
        </is>
      </c>
      <c r="BT2233" t="n">
        <v>0</v>
      </c>
      <c r="BU2233" t="inlineStr">
        <is>
          <t>staging_Trinh_et_al_2024.csv</t>
        </is>
      </c>
      <c r="BW2233" t="n">
        <v>2000</v>
      </c>
      <c r="BX2233" t="n">
        <v>2020</v>
      </c>
      <c r="BY2233" t="inlineStr">
        <is>
          <t>multi: G7 (US, UK, Japan, Canada, France, Italy, Germany)</t>
        </is>
      </c>
      <c r="BZ2233" t="n">
        <v>2010</v>
      </c>
      <c r="CA2233" t="n">
        <v>0.2380952380952381</v>
      </c>
      <c r="CB2233" t="n">
        <v>0</v>
      </c>
      <c r="CC2233" t="n">
        <v>1</v>
      </c>
      <c r="CD2233" t="n">
        <v>-0.01574920626669587</v>
      </c>
      <c r="CE2233" t="n">
        <v>1</v>
      </c>
    </row>
    <row r="2234">
      <c r="A2234" t="inlineStr">
        <is>
          <t>Trinh et al (2024)</t>
        </is>
      </c>
      <c r="B2234" t="n">
        <v>3539</v>
      </c>
      <c r="C2234" t="n">
        <v>0.02019789414682437</v>
      </c>
      <c r="D2234" t="n">
        <v>2644</v>
      </c>
      <c r="E2234">
        <f>IF(ISNUMBER($BA2234),$BA2234,IF(AND(ISNUMBER($D2234),ISNUMBER($BW2234),ISNUMBER($BX2234)),$D2234*($BX2234-$BW2234+1),""))</f>
        <v>2644.0</v>
      </c>
      <c r="H2234" t="inlineStr">
        <is>
          <t>partial</t>
        </is>
      </c>
      <c r="I2234" t="inlineStr">
        <is>
          <t>p-Value available</t>
        </is>
      </c>
      <c r="J2234">
        <f>IF($BW2234&lt;&gt;"",$BW2234,"")</f>
        <v>2000.0</v>
      </c>
      <c r="K2234">
        <f>IF($BX2234&lt;&gt;"",$BX2234,"")</f>
        <v>2020.0</v>
      </c>
      <c r="L2234">
        <f>IF(AND(ISNUMBER($BW2234),ISNUMBER($BX2234)),($BW2234+$BX2234)/2,"")</f>
        <v>2010.0</v>
      </c>
      <c r="M2234">
        <f>IF($L2234&lt;&gt;"",$L2234,"")</f>
        <v>2010.0</v>
      </c>
      <c r="N2234">
        <f>IF(AND(ISNUMBER($BW2234),ISNUMBER($BX2234)),MIN(1,MAX(0,($BX2234-2016+1)/($BX2234-$BW2234+1))),"")</f>
        <v>0.2380952380952381</v>
      </c>
      <c r="O2234">
        <f>IF(AND(ISNUMBER($BW2234),ISNUMBER($BX2234)),MIN(1,MAX(0,($BX2234-2017+1)/($BX2234-$BW2234+1))),"")</f>
        <v>0.1904761904761905</v>
      </c>
      <c r="P2234">
        <f>IF(AND(ISNUMBER($BW2234),ISNUMBER($BX2234)),MIN(1,MAX(0,($BX2234-2018+1)/($BX2234-$BW2234+1))),"")</f>
        <v>0.1428571428571428</v>
      </c>
      <c r="Q2234">
        <f>IF(AND(ISNUMBER($BW2234),ISNUMBER($BX2234)),MIN(1,MAX(0,($BX2234-2019+1)/($BX2234-$BW2234+1))),"")</f>
        <v>0.09523809523809523</v>
      </c>
      <c r="R2234">
        <f>IF(AND(ISNUMBER($BW2234),ISNUMBER($BX2234)),MIN(1,MAX(0,($BX2234-2016+1)/($BX2234-$BW2234+1))),"")</f>
        <v>0.2380952380952381</v>
      </c>
      <c r="S2234">
        <f>IF($L2234&lt;&gt;"",IF($L2234&gt;=2015.5,1,0),"")</f>
        <v>0.0</v>
      </c>
      <c r="T2234">
        <f>IF($L2234&lt;&gt;"",IF($L2234&gt;=2016,1,0),"")</f>
        <v>0.0</v>
      </c>
      <c r="U2234">
        <f>IF(ISNUMBER($BX2234),IF($BX2234&gt;=2016,1,0),"")</f>
        <v>1.0</v>
      </c>
      <c r="V2234">
        <f>IF(ISNUMBER($BW2234),IF($BW2234&gt;=2016,1,0),"")</f>
        <v>0.0</v>
      </c>
      <c r="W2234" t="str">
        <f>IF(AND(ISNUMBER($BW2234),ISNUMBER($BX2234)),IF($BW2234&gt;=2016,"post-only",IF($BX2234&lt;2016,"pre-only","mixed")),"")</f>
        <v>mixed</v>
      </c>
      <c r="X2234">
        <f>IF(AND(ISNUMBER($BW2234),ISNUMBER($BX2234)),MIN(1,MAX(0,($BX2234-2017+1)/($BX2234-$BW2234+1))),"")</f>
        <v>0.1904761904761905</v>
      </c>
      <c r="Y2234">
        <f>IF(AND(ISNUMBER($BW2234),ISNUMBER($BX2234)),MIN(1,MAX(0,($BX2234-2018+1)/($BX2234-$BW2234+1))),"")</f>
        <v>0.1428571428571428</v>
      </c>
      <c r="Z2234">
        <f>IF(AND(ISNUMBER($BW2234),ISNUMBER($BX2234)),MIN(1,MAX(0,($BX2234-2019+1)/($BX2234-$BW2234+1))),"")</f>
        <v>0.09523809523809523</v>
      </c>
      <c r="AA2234">
        <f>IF(ISNUMBER($BX2234),IF($BX2234&gt;=2017,1,0),"")</f>
        <v>1.0</v>
      </c>
      <c r="AB2234">
        <f>IF(ISNUMBER($BX2234),IF($BX2234&gt;=2018,1,0),"")</f>
        <v>1.0</v>
      </c>
      <c r="AC2234">
        <f>IF(ISNUMBER($BX2234),IF($BX2234&gt;=2019,1,0),"")</f>
        <v>1.0</v>
      </c>
      <c r="AD2234">
        <f>IF($L2234&lt;&gt;"",IF($L2234&gt;2013,1,0),"")</f>
        <v>0.0</v>
      </c>
      <c r="AE2234">
        <f>IF($L2234&lt;&gt;"",1+IF($L2234&gt;2011,1,0)+IF($L2234&gt;2014,1,0),"")</f>
        <v>1.0</v>
      </c>
      <c r="AF2234" t="inlineStr">
        <is>
          <t>loan (interest rate)</t>
        </is>
      </c>
      <c r="AG2234" t="inlineStr">
        <is>
          <t>performance</t>
        </is>
      </c>
      <c r="AH2234" t="inlineStr">
        <is>
          <t>non-sensitive</t>
        </is>
      </c>
      <c r="AI2234" t="inlineStr">
        <is>
          <t>99_NCE</t>
        </is>
      </c>
      <c r="AJ2234" t="inlineStr">
        <is>
          <t>99_NCE</t>
        </is>
      </c>
      <c r="AK2234" t="str">
        <f>IF(AND($CF2234&lt;&gt;"",IFERROR(INDEX(subsample_country_map!$B:$B,MATCH($CF2234,subsample_country_map!$A:$A,0)),"")&lt;&gt;""),INDEX(subsample_country_map!$B:$B,MATCH($CF2234,subsample_country_map!$A:$A,0)),INDEX(lookup!$AA:$AA,MATCH($A2234,lookup!$A:$A,0)))</f>
        <v>99_NCE</v>
      </c>
      <c r="AL2234" t="str">
        <f>IF(AND($CF2234&lt;&gt;"",IFERROR(INDEX(subsample_country_map!$C:$C,MATCH($CF2234,subsample_country_map!$A:$A,0)),"")&lt;&gt;""),INDEX(subsample_country_map!$C:$C,MATCH($CF2234,subsample_country_map!$A:$A,0)),INDEX(lookup!$AB:$AB,MATCH($A2234,lookup!$A:$A,0)))</f>
        <v>99_NCE</v>
      </c>
      <c r="AM2234" t="str">
        <f>IF(AND($CF2234&lt;&gt;"",IFERROR(INDEX(subsample_country_map!$D:$D,MATCH($CF2234,subsample_country_map!$A:$A,0)),"")&lt;&gt;""),INDEX(subsample_country_map!$D:$D,MATCH($CF2234,subsample_country_map!$A:$A,0)),INDEX(lookup!$AC:$AC,MATCH($A2234,lookup!$A:$A,0)))</f>
        <v>99_NCE</v>
      </c>
      <c r="AN2234" t="str">
        <f>IF(AND($CF2234&lt;&gt;"",IFERROR(INDEX(subsample_country_map!$E:$E,MATCH($CF2234,subsample_country_map!$A:$A,0)),"")&lt;&gt;""),INDEX(subsample_country_map!$E:$E,MATCH($CF2234,subsample_country_map!$A:$A,0)),INDEX(lookup!$AD:$AD,MATCH($A2234,lookup!$A:$A,0)))</f>
        <v>99_NCE</v>
      </c>
      <c r="AO2234" t="str">
        <f>INDEX(lookup!$Y:$Y,MATCH($A2234,lookup!$A:$A,0))</f>
        <v>1_not published</v>
      </c>
      <c r="AP2234" t="str">
        <f>INDEX(lookup!$Z:$Z,MATCH($A2234,lookup!$A:$A,0))</f>
        <v>99_NCE</v>
      </c>
      <c r="AQ2234" t="str">
        <f>INDEX(lookup!$W:$W,MATCH($A2234,lookup!$A:$A,0))</f>
        <v>1_fin/acc/econ</v>
      </c>
      <c r="AS2234" t="inlineStr">
        <is>
          <t>staging</t>
        </is>
      </c>
      <c r="AT2234" t="inlineStr">
        <is>
          <t>good-CER</t>
        </is>
      </c>
      <c r="AU2234" t="inlineStr">
        <is>
          <t>cost</t>
        </is>
      </c>
      <c r="AV2234" t="inlineStr">
        <is>
          <t>0.002</t>
        </is>
      </c>
      <c r="AY2234" t="inlineStr">
        <is>
          <t>0.299</t>
        </is>
      </c>
      <c r="BA2234" t="n">
        <v>2644</v>
      </c>
      <c r="BB2234" t="inlineStr">
        <is>
          <t>1</t>
        </is>
      </c>
      <c r="BC2234" t="inlineStr">
        <is>
          <t>FE</t>
        </is>
      </c>
      <c r="BD2234" t="inlineStr">
        <is>
          <t>not stated</t>
        </is>
      </c>
      <c r="BE2234" t="inlineStr">
        <is>
          <t>other:SA Index financial constraints</t>
        </is>
      </c>
      <c r="BF2234" t="inlineStr">
        <is>
          <t>UC (&gt;Median)</t>
        </is>
      </c>
      <c r="BI2234" t="inlineStr">
        <is>
          <t>Table 8a</t>
        </is>
      </c>
      <c r="BJ2234" t="inlineStr">
        <is>
          <t>Panel A Model [6]</t>
        </is>
      </c>
      <c r="BK2234" t="inlineStr">
        <is>
          <t>59</t>
        </is>
      </c>
      <c r="BL2234" t="inlineStr">
        <is>
          <t>Eco_Index t-1 0.002 [0.299]</t>
        </is>
      </c>
      <c r="BM2234" t="inlineStr">
        <is>
          <t>Eco_Index t-1</t>
        </is>
      </c>
      <c r="BN2234" t="inlineStr">
        <is>
          <t>COD</t>
        </is>
      </c>
      <c r="BO2234" t="inlineStr">
        <is>
          <t>update</t>
        </is>
      </c>
      <c r="BP2234" t="inlineStr">
        <is>
          <t>Trinh et al (2024)</t>
        </is>
      </c>
      <c r="BQ2234" t="inlineStr">
        <is>
          <t>computed</t>
        </is>
      </c>
      <c r="BT2234" t="n">
        <v>0</v>
      </c>
      <c r="BU2234" t="inlineStr">
        <is>
          <t>staging_Trinh_et_al_2024.csv</t>
        </is>
      </c>
      <c r="BW2234" t="n">
        <v>2000</v>
      </c>
      <c r="BX2234" t="n">
        <v>2020</v>
      </c>
      <c r="BY2234" t="inlineStr">
        <is>
          <t>multi: G7 (US, UK, Japan, Canada, France, Italy, Germany)</t>
        </is>
      </c>
      <c r="BZ2234" t="n">
        <v>2010</v>
      </c>
      <c r="CA2234" t="n">
        <v>0.2380952380952381</v>
      </c>
      <c r="CB2234" t="n">
        <v>0</v>
      </c>
      <c r="CC2234" t="n">
        <v>1</v>
      </c>
      <c r="CD2234" t="n">
        <v>0.0202006414294668</v>
      </c>
      <c r="CE2234" t="n">
        <v>1</v>
      </c>
    </row>
    <row r="2235">
      <c r="A2235" t="inlineStr">
        <is>
          <t>Trinh et al (2024)</t>
        </is>
      </c>
      <c r="B2235" t="n">
        <v>3540</v>
      </c>
      <c r="C2235" t="n">
        <v>-0.0001931245685384213</v>
      </c>
      <c r="D2235" t="n">
        <v>2696</v>
      </c>
      <c r="E2235">
        <f>IF(ISNUMBER($BA2235),$BA2235,IF(AND(ISNUMBER($D2235),ISNUMBER($BW2235),ISNUMBER($BX2235)),$D2235*($BX2235-$BW2235+1),""))</f>
        <v>2696.0</v>
      </c>
      <c r="H2235" t="inlineStr">
        <is>
          <t>partial</t>
        </is>
      </c>
      <c r="I2235" t="inlineStr">
        <is>
          <t>p-Value available</t>
        </is>
      </c>
      <c r="J2235">
        <f>IF($BW2235&lt;&gt;"",$BW2235,"")</f>
        <v>2000.0</v>
      </c>
      <c r="K2235">
        <f>IF($BX2235&lt;&gt;"",$BX2235,"")</f>
        <v>2020.0</v>
      </c>
      <c r="L2235">
        <f>IF(AND(ISNUMBER($BW2235),ISNUMBER($BX2235)),($BW2235+$BX2235)/2,"")</f>
        <v>2010.0</v>
      </c>
      <c r="M2235">
        <f>IF($L2235&lt;&gt;"",$L2235,"")</f>
        <v>2010.0</v>
      </c>
      <c r="N2235">
        <f>IF(AND(ISNUMBER($BW2235),ISNUMBER($BX2235)),MIN(1,MAX(0,($BX2235-2016+1)/($BX2235-$BW2235+1))),"")</f>
        <v>0.2380952380952381</v>
      </c>
      <c r="O2235">
        <f>IF(AND(ISNUMBER($BW2235),ISNUMBER($BX2235)),MIN(1,MAX(0,($BX2235-2017+1)/($BX2235-$BW2235+1))),"")</f>
        <v>0.1904761904761905</v>
      </c>
      <c r="P2235">
        <f>IF(AND(ISNUMBER($BW2235),ISNUMBER($BX2235)),MIN(1,MAX(0,($BX2235-2018+1)/($BX2235-$BW2235+1))),"")</f>
        <v>0.1428571428571428</v>
      </c>
      <c r="Q2235">
        <f>IF(AND(ISNUMBER($BW2235),ISNUMBER($BX2235)),MIN(1,MAX(0,($BX2235-2019+1)/($BX2235-$BW2235+1))),"")</f>
        <v>0.09523809523809523</v>
      </c>
      <c r="R2235">
        <f>IF(AND(ISNUMBER($BW2235),ISNUMBER($BX2235)),MIN(1,MAX(0,($BX2235-2016+1)/($BX2235-$BW2235+1))),"")</f>
        <v>0.2380952380952381</v>
      </c>
      <c r="S2235">
        <f>IF($L2235&lt;&gt;"",IF($L2235&gt;=2015.5,1,0),"")</f>
        <v>0.0</v>
      </c>
      <c r="T2235">
        <f>IF($L2235&lt;&gt;"",IF($L2235&gt;=2016,1,0),"")</f>
        <v>0.0</v>
      </c>
      <c r="U2235">
        <f>IF(ISNUMBER($BX2235),IF($BX2235&gt;=2016,1,0),"")</f>
        <v>1.0</v>
      </c>
      <c r="V2235">
        <f>IF(ISNUMBER($BW2235),IF($BW2235&gt;=2016,1,0),"")</f>
        <v>0.0</v>
      </c>
      <c r="W2235" t="str">
        <f>IF(AND(ISNUMBER($BW2235),ISNUMBER($BX2235)),IF($BW2235&gt;=2016,"post-only",IF($BX2235&lt;2016,"pre-only","mixed")),"")</f>
        <v>mixed</v>
      </c>
      <c r="X2235">
        <f>IF(AND(ISNUMBER($BW2235),ISNUMBER($BX2235)),MIN(1,MAX(0,($BX2235-2017+1)/($BX2235-$BW2235+1))),"")</f>
        <v>0.1904761904761905</v>
      </c>
      <c r="Y2235">
        <f>IF(AND(ISNUMBER($BW2235),ISNUMBER($BX2235)),MIN(1,MAX(0,($BX2235-2018+1)/($BX2235-$BW2235+1))),"")</f>
        <v>0.1428571428571428</v>
      </c>
      <c r="Z2235">
        <f>IF(AND(ISNUMBER($BW2235),ISNUMBER($BX2235)),MIN(1,MAX(0,($BX2235-2019+1)/($BX2235-$BW2235+1))),"")</f>
        <v>0.09523809523809523</v>
      </c>
      <c r="AA2235">
        <f>IF(ISNUMBER($BX2235),IF($BX2235&gt;=2017,1,0),"")</f>
        <v>1.0</v>
      </c>
      <c r="AB2235">
        <f>IF(ISNUMBER($BX2235),IF($BX2235&gt;=2018,1,0),"")</f>
        <v>1.0</v>
      </c>
      <c r="AC2235">
        <f>IF(ISNUMBER($BX2235),IF($BX2235&gt;=2019,1,0),"")</f>
        <v>1.0</v>
      </c>
      <c r="AD2235">
        <f>IF($L2235&lt;&gt;"",IF($L2235&gt;2013,1,0),"")</f>
        <v>0.0</v>
      </c>
      <c r="AE2235">
        <f>IF($L2235&lt;&gt;"",1+IF($L2235&gt;2011,1,0)+IF($L2235&gt;2014,1,0),"")</f>
        <v>1.0</v>
      </c>
      <c r="AF2235" t="inlineStr">
        <is>
          <t>loan (interest rate)</t>
        </is>
      </c>
      <c r="AG2235" t="inlineStr">
        <is>
          <t>performance</t>
        </is>
      </c>
      <c r="AH2235" t="inlineStr">
        <is>
          <t>non-sensitive</t>
        </is>
      </c>
      <c r="AI2235" t="inlineStr">
        <is>
          <t>99_NCE</t>
        </is>
      </c>
      <c r="AJ2235" t="inlineStr">
        <is>
          <t>99_NCE</t>
        </is>
      </c>
      <c r="AK2235" t="str">
        <f>IF(AND($CF2235&lt;&gt;"",IFERROR(INDEX(subsample_country_map!$B:$B,MATCH($CF2235,subsample_country_map!$A:$A,0)),"")&lt;&gt;""),INDEX(subsample_country_map!$B:$B,MATCH($CF2235,subsample_country_map!$A:$A,0)),INDEX(lookup!$AA:$AA,MATCH($A2235,lookup!$A:$A,0)))</f>
        <v>99_NCE</v>
      </c>
      <c r="AL2235" t="str">
        <f>IF(AND($CF2235&lt;&gt;"",IFERROR(INDEX(subsample_country_map!$C:$C,MATCH($CF2235,subsample_country_map!$A:$A,0)),"")&lt;&gt;""),INDEX(subsample_country_map!$C:$C,MATCH($CF2235,subsample_country_map!$A:$A,0)),INDEX(lookup!$AB:$AB,MATCH($A2235,lookup!$A:$A,0)))</f>
        <v>99_NCE</v>
      </c>
      <c r="AM2235" t="str">
        <f>IF(AND($CF2235&lt;&gt;"",IFERROR(INDEX(subsample_country_map!$D:$D,MATCH($CF2235,subsample_country_map!$A:$A,0)),"")&lt;&gt;""),INDEX(subsample_country_map!$D:$D,MATCH($CF2235,subsample_country_map!$A:$A,0)),INDEX(lookup!$AC:$AC,MATCH($A2235,lookup!$A:$A,0)))</f>
        <v>99_NCE</v>
      </c>
      <c r="AN2235" t="str">
        <f>IF(AND($CF2235&lt;&gt;"",IFERROR(INDEX(subsample_country_map!$E:$E,MATCH($CF2235,subsample_country_map!$A:$A,0)),"")&lt;&gt;""),INDEX(subsample_country_map!$E:$E,MATCH($CF2235,subsample_country_map!$A:$A,0)),INDEX(lookup!$AD:$AD,MATCH($A2235,lookup!$A:$A,0)))</f>
        <v>99_NCE</v>
      </c>
      <c r="AO2235" t="str">
        <f>INDEX(lookup!$Y:$Y,MATCH($A2235,lookup!$A:$A,0))</f>
        <v>1_not published</v>
      </c>
      <c r="AP2235" t="str">
        <f>INDEX(lookup!$Z:$Z,MATCH($A2235,lookup!$A:$A,0))</f>
        <v>99_NCE</v>
      </c>
      <c r="AQ2235" t="str">
        <f>INDEX(lookup!$W:$W,MATCH($A2235,lookup!$A:$A,0))</f>
        <v>1_fin/acc/econ</v>
      </c>
      <c r="AS2235" t="inlineStr">
        <is>
          <t>staging</t>
        </is>
      </c>
      <c r="AT2235" t="inlineStr">
        <is>
          <t>good-CER</t>
        </is>
      </c>
      <c r="AU2235" t="inlineStr">
        <is>
          <t>cost</t>
        </is>
      </c>
      <c r="AV2235" t="inlineStr">
        <is>
          <t>-0.002</t>
        </is>
      </c>
      <c r="AY2235" t="inlineStr">
        <is>
          <t>0.992</t>
        </is>
      </c>
      <c r="BA2235" t="n">
        <v>2696</v>
      </c>
      <c r="BB2235" t="inlineStr">
        <is>
          <t>1</t>
        </is>
      </c>
      <c r="BC2235" t="inlineStr">
        <is>
          <t>FE</t>
        </is>
      </c>
      <c r="BD2235" t="inlineStr">
        <is>
          <t>not stated</t>
        </is>
      </c>
      <c r="BE2235" t="inlineStr">
        <is>
          <t>other:SA Index financial constraints</t>
        </is>
      </c>
      <c r="BF2235" t="inlineStr">
        <is>
          <t>UC (&gt;Median)</t>
        </is>
      </c>
      <c r="BI2235" t="inlineStr">
        <is>
          <t>Table 8a</t>
        </is>
      </c>
      <c r="BJ2235" t="inlineStr">
        <is>
          <t>Panel A Model [7]</t>
        </is>
      </c>
      <c r="BK2235" t="inlineStr">
        <is>
          <t>59</t>
        </is>
      </c>
      <c r="BL2235" t="inlineStr">
        <is>
          <t>Eco_Score t-1 -0.002 [0.992]</t>
        </is>
      </c>
      <c r="BM2235" t="inlineStr">
        <is>
          <t>Eco_Score t-1</t>
        </is>
      </c>
      <c r="BN2235" t="inlineStr">
        <is>
          <t>Interest Rate</t>
        </is>
      </c>
      <c r="BO2235" t="inlineStr">
        <is>
          <t>update</t>
        </is>
      </c>
      <c r="BP2235" t="inlineStr">
        <is>
          <t>Trinh et al (2024)</t>
        </is>
      </c>
      <c r="BQ2235" t="inlineStr">
        <is>
          <t>computed</t>
        </is>
      </c>
      <c r="BT2235" t="n">
        <v>0</v>
      </c>
      <c r="BU2235" t="inlineStr">
        <is>
          <t>staging_Trinh_et_al_2024.csv</t>
        </is>
      </c>
      <c r="BW2235" t="n">
        <v>2000</v>
      </c>
      <c r="BX2235" t="n">
        <v>2020</v>
      </c>
      <c r="BY2235" t="inlineStr">
        <is>
          <t>multi: G7 (US, UK, Japan, Canada, France, Italy, Germany)</t>
        </is>
      </c>
      <c r="BZ2235" t="n">
        <v>2010</v>
      </c>
      <c r="CA2235" t="n">
        <v>0.2380952380952381</v>
      </c>
      <c r="CB2235" t="n">
        <v>0</v>
      </c>
      <c r="CC2235" t="n">
        <v>1</v>
      </c>
      <c r="CD2235" t="n">
        <v>-0.0001931245709394168</v>
      </c>
      <c r="CE2235" t="n">
        <v>1</v>
      </c>
    </row>
    <row r="2236">
      <c r="A2236" t="inlineStr">
        <is>
          <t>Trinh et al (2024)</t>
        </is>
      </c>
      <c r="B2236" t="n">
        <v>3541</v>
      </c>
      <c r="C2236" t="n">
        <v>0.01026012720626477</v>
      </c>
      <c r="D2236" t="n">
        <v>2627</v>
      </c>
      <c r="E2236">
        <f>IF(ISNUMBER($BA2236),$BA2236,IF(AND(ISNUMBER($D2236),ISNUMBER($BW2236),ISNUMBER($BX2236)),$D2236*($BX2236-$BW2236+1),""))</f>
        <v>2627.0</v>
      </c>
      <c r="H2236" t="inlineStr">
        <is>
          <t>partial</t>
        </is>
      </c>
      <c r="I2236" t="inlineStr">
        <is>
          <t>p-Value available</t>
        </is>
      </c>
      <c r="J2236">
        <f>IF($BW2236&lt;&gt;"",$BW2236,"")</f>
        <v>2000.0</v>
      </c>
      <c r="K2236">
        <f>IF($BX2236&lt;&gt;"",$BX2236,"")</f>
        <v>2020.0</v>
      </c>
      <c r="L2236">
        <f>IF(AND(ISNUMBER($BW2236),ISNUMBER($BX2236)),($BW2236+$BX2236)/2,"")</f>
        <v>2010.0</v>
      </c>
      <c r="M2236">
        <f>IF($L2236&lt;&gt;"",$L2236,"")</f>
        <v>2010.0</v>
      </c>
      <c r="N2236">
        <f>IF(AND(ISNUMBER($BW2236),ISNUMBER($BX2236)),MIN(1,MAX(0,($BX2236-2016+1)/($BX2236-$BW2236+1))),"")</f>
        <v>0.2380952380952381</v>
      </c>
      <c r="O2236">
        <f>IF(AND(ISNUMBER($BW2236),ISNUMBER($BX2236)),MIN(1,MAX(0,($BX2236-2017+1)/($BX2236-$BW2236+1))),"")</f>
        <v>0.1904761904761905</v>
      </c>
      <c r="P2236">
        <f>IF(AND(ISNUMBER($BW2236),ISNUMBER($BX2236)),MIN(1,MAX(0,($BX2236-2018+1)/($BX2236-$BW2236+1))),"")</f>
        <v>0.1428571428571428</v>
      </c>
      <c r="Q2236">
        <f>IF(AND(ISNUMBER($BW2236),ISNUMBER($BX2236)),MIN(1,MAX(0,($BX2236-2019+1)/($BX2236-$BW2236+1))),"")</f>
        <v>0.09523809523809523</v>
      </c>
      <c r="R2236">
        <f>IF(AND(ISNUMBER($BW2236),ISNUMBER($BX2236)),MIN(1,MAX(0,($BX2236-2016+1)/($BX2236-$BW2236+1))),"")</f>
        <v>0.2380952380952381</v>
      </c>
      <c r="S2236">
        <f>IF($L2236&lt;&gt;"",IF($L2236&gt;=2015.5,1,0),"")</f>
        <v>0.0</v>
      </c>
      <c r="T2236">
        <f>IF($L2236&lt;&gt;"",IF($L2236&gt;=2016,1,0),"")</f>
        <v>0.0</v>
      </c>
      <c r="U2236">
        <f>IF(ISNUMBER($BX2236),IF($BX2236&gt;=2016,1,0),"")</f>
        <v>1.0</v>
      </c>
      <c r="V2236">
        <f>IF(ISNUMBER($BW2236),IF($BW2236&gt;=2016,1,0),"")</f>
        <v>0.0</v>
      </c>
      <c r="W2236" t="str">
        <f>IF(AND(ISNUMBER($BW2236),ISNUMBER($BX2236)),IF($BW2236&gt;=2016,"post-only",IF($BX2236&lt;2016,"pre-only","mixed")),"")</f>
        <v>mixed</v>
      </c>
      <c r="X2236">
        <f>IF(AND(ISNUMBER($BW2236),ISNUMBER($BX2236)),MIN(1,MAX(0,($BX2236-2017+1)/($BX2236-$BW2236+1))),"")</f>
        <v>0.1904761904761905</v>
      </c>
      <c r="Y2236">
        <f>IF(AND(ISNUMBER($BW2236),ISNUMBER($BX2236)),MIN(1,MAX(0,($BX2236-2018+1)/($BX2236-$BW2236+1))),"")</f>
        <v>0.1428571428571428</v>
      </c>
      <c r="Z2236">
        <f>IF(AND(ISNUMBER($BW2236),ISNUMBER($BX2236)),MIN(1,MAX(0,($BX2236-2019+1)/($BX2236-$BW2236+1))),"")</f>
        <v>0.09523809523809523</v>
      </c>
      <c r="AA2236">
        <f>IF(ISNUMBER($BX2236),IF($BX2236&gt;=2017,1,0),"")</f>
        <v>1.0</v>
      </c>
      <c r="AB2236">
        <f>IF(ISNUMBER($BX2236),IF($BX2236&gt;=2018,1,0),"")</f>
        <v>1.0</v>
      </c>
      <c r="AC2236">
        <f>IF(ISNUMBER($BX2236),IF($BX2236&gt;=2019,1,0),"")</f>
        <v>1.0</v>
      </c>
      <c r="AD2236">
        <f>IF($L2236&lt;&gt;"",IF($L2236&gt;2013,1,0),"")</f>
        <v>0.0</v>
      </c>
      <c r="AE2236">
        <f>IF($L2236&lt;&gt;"",1+IF($L2236&gt;2011,1,0)+IF($L2236&gt;2014,1,0),"")</f>
        <v>1.0</v>
      </c>
      <c r="AF2236" t="inlineStr">
        <is>
          <t>loan (interest rate)</t>
        </is>
      </c>
      <c r="AG2236" t="inlineStr">
        <is>
          <t>performance</t>
        </is>
      </c>
      <c r="AH2236" t="inlineStr">
        <is>
          <t>non-sensitive</t>
        </is>
      </c>
      <c r="AI2236" t="inlineStr">
        <is>
          <t>99_NCE</t>
        </is>
      </c>
      <c r="AJ2236" t="inlineStr">
        <is>
          <t>99_NCE</t>
        </is>
      </c>
      <c r="AK2236" t="str">
        <f>IF(AND($CF2236&lt;&gt;"",IFERROR(INDEX(subsample_country_map!$B:$B,MATCH($CF2236,subsample_country_map!$A:$A,0)),"")&lt;&gt;""),INDEX(subsample_country_map!$B:$B,MATCH($CF2236,subsample_country_map!$A:$A,0)),INDEX(lookup!$AA:$AA,MATCH($A2236,lookup!$A:$A,0)))</f>
        <v>99_NCE</v>
      </c>
      <c r="AL2236" t="str">
        <f>IF(AND($CF2236&lt;&gt;"",IFERROR(INDEX(subsample_country_map!$C:$C,MATCH($CF2236,subsample_country_map!$A:$A,0)),"")&lt;&gt;""),INDEX(subsample_country_map!$C:$C,MATCH($CF2236,subsample_country_map!$A:$A,0)),INDEX(lookup!$AB:$AB,MATCH($A2236,lookup!$A:$A,0)))</f>
        <v>99_NCE</v>
      </c>
      <c r="AM2236" t="str">
        <f>IF(AND($CF2236&lt;&gt;"",IFERROR(INDEX(subsample_country_map!$D:$D,MATCH($CF2236,subsample_country_map!$A:$A,0)),"")&lt;&gt;""),INDEX(subsample_country_map!$D:$D,MATCH($CF2236,subsample_country_map!$A:$A,0)),INDEX(lookup!$AC:$AC,MATCH($A2236,lookup!$A:$A,0)))</f>
        <v>99_NCE</v>
      </c>
      <c r="AN2236" t="str">
        <f>IF(AND($CF2236&lt;&gt;"",IFERROR(INDEX(subsample_country_map!$E:$E,MATCH($CF2236,subsample_country_map!$A:$A,0)),"")&lt;&gt;""),INDEX(subsample_country_map!$E:$E,MATCH($CF2236,subsample_country_map!$A:$A,0)),INDEX(lookup!$AD:$AD,MATCH($A2236,lookup!$A:$A,0)))</f>
        <v>99_NCE</v>
      </c>
      <c r="AO2236" t="str">
        <f>INDEX(lookup!$Y:$Y,MATCH($A2236,lookup!$A:$A,0))</f>
        <v>1_not published</v>
      </c>
      <c r="AP2236" t="str">
        <f>INDEX(lookup!$Z:$Z,MATCH($A2236,lookup!$A:$A,0))</f>
        <v>99_NCE</v>
      </c>
      <c r="AQ2236" t="str">
        <f>INDEX(lookup!$W:$W,MATCH($A2236,lookup!$A:$A,0))</f>
        <v>1_fin/acc/econ</v>
      </c>
      <c r="AS2236" t="inlineStr">
        <is>
          <t>staging</t>
        </is>
      </c>
      <c r="AT2236" t="inlineStr">
        <is>
          <t>good-CER</t>
        </is>
      </c>
      <c r="AU2236" t="inlineStr">
        <is>
          <t>cost</t>
        </is>
      </c>
      <c r="AV2236" t="inlineStr">
        <is>
          <t>0.035</t>
        </is>
      </c>
      <c r="AY2236" t="inlineStr">
        <is>
          <t>0.599</t>
        </is>
      </c>
      <c r="BA2236" t="n">
        <v>2627</v>
      </c>
      <c r="BB2236" t="inlineStr">
        <is>
          <t>1</t>
        </is>
      </c>
      <c r="BC2236" t="inlineStr">
        <is>
          <t>FE</t>
        </is>
      </c>
      <c r="BD2236" t="inlineStr">
        <is>
          <t>not stated</t>
        </is>
      </c>
      <c r="BE2236" t="inlineStr">
        <is>
          <t>other:SA Index financial constraints</t>
        </is>
      </c>
      <c r="BF2236" t="inlineStr">
        <is>
          <t>UC (&gt;Median)</t>
        </is>
      </c>
      <c r="BI2236" t="inlineStr">
        <is>
          <t>Table 8a</t>
        </is>
      </c>
      <c r="BJ2236" t="inlineStr">
        <is>
          <t>Panel A Model [8]</t>
        </is>
      </c>
      <c r="BK2236" t="inlineStr">
        <is>
          <t>59</t>
        </is>
      </c>
      <c r="BL2236" t="inlineStr">
        <is>
          <t>Eco_Index t-1 0.035 [0.599]</t>
        </is>
      </c>
      <c r="BM2236" t="inlineStr">
        <is>
          <t>Eco_Index t-1</t>
        </is>
      </c>
      <c r="BN2236" t="inlineStr">
        <is>
          <t>Interest Rate</t>
        </is>
      </c>
      <c r="BO2236" t="inlineStr">
        <is>
          <t>update</t>
        </is>
      </c>
      <c r="BP2236" t="inlineStr">
        <is>
          <t>Trinh et al (2024)</t>
        </is>
      </c>
      <c r="BQ2236" t="inlineStr">
        <is>
          <t>computed</t>
        </is>
      </c>
      <c r="BT2236" t="n">
        <v>0</v>
      </c>
      <c r="BU2236" t="inlineStr">
        <is>
          <t>staging_Trinh_et_al_2024.csv</t>
        </is>
      </c>
      <c r="BW2236" t="n">
        <v>2000</v>
      </c>
      <c r="BX2236" t="n">
        <v>2020</v>
      </c>
      <c r="BY2236" t="inlineStr">
        <is>
          <t>multi: G7 (US, UK, Japan, Canada, France, Italy, Germany)</t>
        </is>
      </c>
      <c r="BZ2236" t="n">
        <v>2010</v>
      </c>
      <c r="CA2236" t="n">
        <v>0.2380952380952381</v>
      </c>
      <c r="CB2236" t="n">
        <v>0</v>
      </c>
      <c r="CC2236" t="n">
        <v>1</v>
      </c>
      <c r="CD2236" t="n">
        <v>0.01026048725758952</v>
      </c>
      <c r="CE2236" t="n">
        <v>1</v>
      </c>
    </row>
    <row r="2237">
      <c r="A2237" t="inlineStr">
        <is>
          <t>Trinh et al (2024)</t>
        </is>
      </c>
      <c r="B2237" t="n">
        <v>3542</v>
      </c>
      <c r="C2237" t="n">
        <v>-0.04170444659268152</v>
      </c>
      <c r="D2237" t="n">
        <v>3334</v>
      </c>
      <c r="E2237">
        <f>IF(ISNUMBER($BA2237),$BA2237,IF(AND(ISNUMBER($D2237),ISNUMBER($BW2237),ISNUMBER($BX2237)),$D2237*($BX2237-$BW2237+1),""))</f>
        <v>3334.0</v>
      </c>
      <c r="H2237" t="inlineStr">
        <is>
          <t>partial</t>
        </is>
      </c>
      <c r="I2237" t="inlineStr">
        <is>
          <t>p-Value available</t>
        </is>
      </c>
      <c r="J2237">
        <f>IF($BW2237&lt;&gt;"",$BW2237,"")</f>
        <v>2000.0</v>
      </c>
      <c r="K2237">
        <f>IF($BX2237&lt;&gt;"",$BX2237,"")</f>
        <v>2020.0</v>
      </c>
      <c r="L2237">
        <f>IF(AND(ISNUMBER($BW2237),ISNUMBER($BX2237)),($BW2237+$BX2237)/2,"")</f>
        <v>2010.0</v>
      </c>
      <c r="M2237">
        <f>IF($L2237&lt;&gt;"",$L2237,"")</f>
        <v>2010.0</v>
      </c>
      <c r="N2237">
        <f>IF(AND(ISNUMBER($BW2237),ISNUMBER($BX2237)),MIN(1,MAX(0,($BX2237-2016+1)/($BX2237-$BW2237+1))),"")</f>
        <v>0.2380952380952381</v>
      </c>
      <c r="O2237">
        <f>IF(AND(ISNUMBER($BW2237),ISNUMBER($BX2237)),MIN(1,MAX(0,($BX2237-2017+1)/($BX2237-$BW2237+1))),"")</f>
        <v>0.1904761904761905</v>
      </c>
      <c r="P2237">
        <f>IF(AND(ISNUMBER($BW2237),ISNUMBER($BX2237)),MIN(1,MAX(0,($BX2237-2018+1)/($BX2237-$BW2237+1))),"")</f>
        <v>0.1428571428571428</v>
      </c>
      <c r="Q2237">
        <f>IF(AND(ISNUMBER($BW2237),ISNUMBER($BX2237)),MIN(1,MAX(0,($BX2237-2019+1)/($BX2237-$BW2237+1))),"")</f>
        <v>0.09523809523809523</v>
      </c>
      <c r="R2237">
        <f>IF(AND(ISNUMBER($BW2237),ISNUMBER($BX2237)),MIN(1,MAX(0,($BX2237-2016+1)/($BX2237-$BW2237+1))),"")</f>
        <v>0.2380952380952381</v>
      </c>
      <c r="S2237">
        <f>IF($L2237&lt;&gt;"",IF($L2237&gt;=2015.5,1,0),"")</f>
        <v>0.0</v>
      </c>
      <c r="T2237">
        <f>IF($L2237&lt;&gt;"",IF($L2237&gt;=2016,1,0),"")</f>
        <v>0.0</v>
      </c>
      <c r="U2237">
        <f>IF(ISNUMBER($BX2237),IF($BX2237&gt;=2016,1,0),"")</f>
        <v>1.0</v>
      </c>
      <c r="V2237">
        <f>IF(ISNUMBER($BW2237),IF($BW2237&gt;=2016,1,0),"")</f>
        <v>0.0</v>
      </c>
      <c r="W2237" t="str">
        <f>IF(AND(ISNUMBER($BW2237),ISNUMBER($BX2237)),IF($BW2237&gt;=2016,"post-only",IF($BX2237&lt;2016,"pre-only","mixed")),"")</f>
        <v>mixed</v>
      </c>
      <c r="X2237">
        <f>IF(AND(ISNUMBER($BW2237),ISNUMBER($BX2237)),MIN(1,MAX(0,($BX2237-2017+1)/($BX2237-$BW2237+1))),"")</f>
        <v>0.1904761904761905</v>
      </c>
      <c r="Y2237">
        <f>IF(AND(ISNUMBER($BW2237),ISNUMBER($BX2237)),MIN(1,MAX(0,($BX2237-2018+1)/($BX2237-$BW2237+1))),"")</f>
        <v>0.1428571428571428</v>
      </c>
      <c r="Z2237">
        <f>IF(AND(ISNUMBER($BW2237),ISNUMBER($BX2237)),MIN(1,MAX(0,($BX2237-2019+1)/($BX2237-$BW2237+1))),"")</f>
        <v>0.09523809523809523</v>
      </c>
      <c r="AA2237">
        <f>IF(ISNUMBER($BX2237),IF($BX2237&gt;=2017,1,0),"")</f>
        <v>1.0</v>
      </c>
      <c r="AB2237">
        <f>IF(ISNUMBER($BX2237),IF($BX2237&gt;=2018,1,0),"")</f>
        <v>1.0</v>
      </c>
      <c r="AC2237">
        <f>IF(ISNUMBER($BX2237),IF($BX2237&gt;=2019,1,0),"")</f>
        <v>1.0</v>
      </c>
      <c r="AD2237">
        <f>IF($L2237&lt;&gt;"",IF($L2237&gt;2013,1,0),"")</f>
        <v>0.0</v>
      </c>
      <c r="AE2237">
        <f>IF($L2237&lt;&gt;"",1+IF($L2237&gt;2011,1,0)+IF($L2237&gt;2014,1,0),"")</f>
        <v>1.0</v>
      </c>
      <c r="AF2237" t="inlineStr">
        <is>
          <t>loan (interest rate)</t>
        </is>
      </c>
      <c r="AG2237" t="inlineStr">
        <is>
          <t>performance</t>
        </is>
      </c>
      <c r="AH2237" t="inlineStr">
        <is>
          <t>non-sensitive</t>
        </is>
      </c>
      <c r="AI2237" t="inlineStr">
        <is>
          <t>99_NCE</t>
        </is>
      </c>
      <c r="AJ2237" t="inlineStr">
        <is>
          <t>99_NCE</t>
        </is>
      </c>
      <c r="AK2237" t="str">
        <f>IF(AND($CF2237&lt;&gt;"",IFERROR(INDEX(subsample_country_map!$B:$B,MATCH($CF2237,subsample_country_map!$A:$A,0)),"")&lt;&gt;""),INDEX(subsample_country_map!$B:$B,MATCH($CF2237,subsample_country_map!$A:$A,0)),INDEX(lookup!$AA:$AA,MATCH($A2237,lookup!$A:$A,0)))</f>
        <v>99_NCE</v>
      </c>
      <c r="AL2237" t="str">
        <f>IF(AND($CF2237&lt;&gt;"",IFERROR(INDEX(subsample_country_map!$C:$C,MATCH($CF2237,subsample_country_map!$A:$A,0)),"")&lt;&gt;""),INDEX(subsample_country_map!$C:$C,MATCH($CF2237,subsample_country_map!$A:$A,0)),INDEX(lookup!$AB:$AB,MATCH($A2237,lookup!$A:$A,0)))</f>
        <v>99_NCE</v>
      </c>
      <c r="AM2237" t="str">
        <f>IF(AND($CF2237&lt;&gt;"",IFERROR(INDEX(subsample_country_map!$D:$D,MATCH($CF2237,subsample_country_map!$A:$A,0)),"")&lt;&gt;""),INDEX(subsample_country_map!$D:$D,MATCH($CF2237,subsample_country_map!$A:$A,0)),INDEX(lookup!$AC:$AC,MATCH($A2237,lookup!$A:$A,0)))</f>
        <v>99_NCE</v>
      </c>
      <c r="AN2237" t="str">
        <f>IF(AND($CF2237&lt;&gt;"",IFERROR(INDEX(subsample_country_map!$E:$E,MATCH($CF2237,subsample_country_map!$A:$A,0)),"")&lt;&gt;""),INDEX(subsample_country_map!$E:$E,MATCH($CF2237,subsample_country_map!$A:$A,0)),INDEX(lookup!$AD:$AD,MATCH($A2237,lookup!$A:$A,0)))</f>
        <v>99_NCE</v>
      </c>
      <c r="AO2237" t="str">
        <f>INDEX(lookup!$Y:$Y,MATCH($A2237,lookup!$A:$A,0))</f>
        <v>1_not published</v>
      </c>
      <c r="AP2237" t="str">
        <f>INDEX(lookup!$Z:$Z,MATCH($A2237,lookup!$A:$A,0))</f>
        <v>99_NCE</v>
      </c>
      <c r="AQ2237" t="str">
        <f>INDEX(lookup!$W:$W,MATCH($A2237,lookup!$A:$A,0))</f>
        <v>1_fin/acc/econ</v>
      </c>
      <c r="AS2237" t="inlineStr">
        <is>
          <t>staging</t>
        </is>
      </c>
      <c r="AT2237" t="inlineStr">
        <is>
          <t>good-CER</t>
        </is>
      </c>
      <c r="AU2237" t="inlineStr">
        <is>
          <t>cost</t>
        </is>
      </c>
      <c r="AV2237" t="inlineStr">
        <is>
          <t>-0.009</t>
        </is>
      </c>
      <c r="AY2237" t="inlineStr">
        <is>
          <t>0.016</t>
        </is>
      </c>
      <c r="BA2237" t="n">
        <v>3334</v>
      </c>
      <c r="BB2237" t="inlineStr">
        <is>
          <t>1</t>
        </is>
      </c>
      <c r="BC2237" t="inlineStr">
        <is>
          <t>FE</t>
        </is>
      </c>
      <c r="BD2237" t="inlineStr">
        <is>
          <t>not stated</t>
        </is>
      </c>
      <c r="BE2237" t="inlineStr">
        <is>
          <t>other:SA Index financial constraints</t>
        </is>
      </c>
      <c r="BF2237" t="inlineStr">
        <is>
          <t>FC (Q1 SA Index)</t>
        </is>
      </c>
      <c r="BI2237" t="inlineStr">
        <is>
          <t>Table 8a</t>
        </is>
      </c>
      <c r="BJ2237" t="inlineStr">
        <is>
          <t>Panel B Model [1]</t>
        </is>
      </c>
      <c r="BK2237" t="inlineStr">
        <is>
          <t>59</t>
        </is>
      </c>
      <c r="BL2237" t="inlineStr">
        <is>
          <t>Eco_Score t-1 -0.009** [0.016]</t>
        </is>
      </c>
      <c r="BM2237" t="inlineStr">
        <is>
          <t>Eco_Score t-1</t>
        </is>
      </c>
      <c r="BN2237" t="inlineStr">
        <is>
          <t>COD</t>
        </is>
      </c>
      <c r="BO2237" t="inlineStr">
        <is>
          <t>update</t>
        </is>
      </c>
      <c r="BP2237" t="inlineStr">
        <is>
          <t>Trinh et al (2024)</t>
        </is>
      </c>
      <c r="BQ2237" t="inlineStr">
        <is>
          <t>computed</t>
        </is>
      </c>
      <c r="BT2237" t="n">
        <v>0</v>
      </c>
      <c r="BU2237" t="inlineStr">
        <is>
          <t>staging_Trinh_et_al_2024.csv</t>
        </is>
      </c>
      <c r="BW2237" t="n">
        <v>2000</v>
      </c>
      <c r="BX2237" t="n">
        <v>2020</v>
      </c>
      <c r="BY2237" t="inlineStr">
        <is>
          <t>multi: G7 (US, UK, Japan, Canada, France, Italy, Germany)</t>
        </is>
      </c>
      <c r="BZ2237" t="n">
        <v>2010</v>
      </c>
      <c r="CA2237" t="n">
        <v>0.2380952380952381</v>
      </c>
      <c r="CB2237" t="n">
        <v>0</v>
      </c>
      <c r="CC2237" t="n">
        <v>1</v>
      </c>
      <c r="CD2237" t="n">
        <v>-0.04172865015945652</v>
      </c>
      <c r="CE2237" t="n">
        <v>1</v>
      </c>
    </row>
    <row r="2238">
      <c r="A2238" t="inlineStr">
        <is>
          <t>Trinh et al (2024)</t>
        </is>
      </c>
      <c r="B2238" t="n">
        <v>3543</v>
      </c>
      <c r="C2238" t="n">
        <v>-0.1258150355096853</v>
      </c>
      <c r="D2238" t="n">
        <v>3187</v>
      </c>
      <c r="E2238">
        <f>IF(ISNUMBER($BA2238),$BA2238,IF(AND(ISNUMBER($D2238),ISNUMBER($BW2238),ISNUMBER($BX2238)),$D2238*($BX2238-$BW2238+1),""))</f>
        <v>3187.0</v>
      </c>
      <c r="H2238" t="inlineStr">
        <is>
          <t>partial</t>
        </is>
      </c>
      <c r="I2238" t="inlineStr">
        <is>
          <t>p-Value available</t>
        </is>
      </c>
      <c r="J2238">
        <f>IF($BW2238&lt;&gt;"",$BW2238,"")</f>
        <v>2000.0</v>
      </c>
      <c r="K2238">
        <f>IF($BX2238&lt;&gt;"",$BX2238,"")</f>
        <v>2020.0</v>
      </c>
      <c r="L2238">
        <f>IF(AND(ISNUMBER($BW2238),ISNUMBER($BX2238)),($BW2238+$BX2238)/2,"")</f>
        <v>2010.0</v>
      </c>
      <c r="M2238">
        <f>IF($L2238&lt;&gt;"",$L2238,"")</f>
        <v>2010.0</v>
      </c>
      <c r="N2238">
        <f>IF(AND(ISNUMBER($BW2238),ISNUMBER($BX2238)),MIN(1,MAX(0,($BX2238-2016+1)/($BX2238-$BW2238+1))),"")</f>
        <v>0.2380952380952381</v>
      </c>
      <c r="O2238">
        <f>IF(AND(ISNUMBER($BW2238),ISNUMBER($BX2238)),MIN(1,MAX(0,($BX2238-2017+1)/($BX2238-$BW2238+1))),"")</f>
        <v>0.1904761904761905</v>
      </c>
      <c r="P2238">
        <f>IF(AND(ISNUMBER($BW2238),ISNUMBER($BX2238)),MIN(1,MAX(0,($BX2238-2018+1)/($BX2238-$BW2238+1))),"")</f>
        <v>0.1428571428571428</v>
      </c>
      <c r="Q2238">
        <f>IF(AND(ISNUMBER($BW2238),ISNUMBER($BX2238)),MIN(1,MAX(0,($BX2238-2019+1)/($BX2238-$BW2238+1))),"")</f>
        <v>0.09523809523809523</v>
      </c>
      <c r="R2238">
        <f>IF(AND(ISNUMBER($BW2238),ISNUMBER($BX2238)),MIN(1,MAX(0,($BX2238-2016+1)/($BX2238-$BW2238+1))),"")</f>
        <v>0.2380952380952381</v>
      </c>
      <c r="S2238">
        <f>IF($L2238&lt;&gt;"",IF($L2238&gt;=2015.5,1,0),"")</f>
        <v>0.0</v>
      </c>
      <c r="T2238">
        <f>IF($L2238&lt;&gt;"",IF($L2238&gt;=2016,1,0),"")</f>
        <v>0.0</v>
      </c>
      <c r="U2238">
        <f>IF(ISNUMBER($BX2238),IF($BX2238&gt;=2016,1,0),"")</f>
        <v>1.0</v>
      </c>
      <c r="V2238">
        <f>IF(ISNUMBER($BW2238),IF($BW2238&gt;=2016,1,0),"")</f>
        <v>0.0</v>
      </c>
      <c r="W2238" t="str">
        <f>IF(AND(ISNUMBER($BW2238),ISNUMBER($BX2238)),IF($BW2238&gt;=2016,"post-only",IF($BX2238&lt;2016,"pre-only","mixed")),"")</f>
        <v>mixed</v>
      </c>
      <c r="X2238">
        <f>IF(AND(ISNUMBER($BW2238),ISNUMBER($BX2238)),MIN(1,MAX(0,($BX2238-2017+1)/($BX2238-$BW2238+1))),"")</f>
        <v>0.1904761904761905</v>
      </c>
      <c r="Y2238">
        <f>IF(AND(ISNUMBER($BW2238),ISNUMBER($BX2238)),MIN(1,MAX(0,($BX2238-2018+1)/($BX2238-$BW2238+1))),"")</f>
        <v>0.1428571428571428</v>
      </c>
      <c r="Z2238">
        <f>IF(AND(ISNUMBER($BW2238),ISNUMBER($BX2238)),MIN(1,MAX(0,($BX2238-2019+1)/($BX2238-$BW2238+1))),"")</f>
        <v>0.09523809523809523</v>
      </c>
      <c r="AA2238">
        <f>IF(ISNUMBER($BX2238),IF($BX2238&gt;=2017,1,0),"")</f>
        <v>1.0</v>
      </c>
      <c r="AB2238">
        <f>IF(ISNUMBER($BX2238),IF($BX2238&gt;=2018,1,0),"")</f>
        <v>1.0</v>
      </c>
      <c r="AC2238">
        <f>IF(ISNUMBER($BX2238),IF($BX2238&gt;=2019,1,0),"")</f>
        <v>1.0</v>
      </c>
      <c r="AD2238">
        <f>IF($L2238&lt;&gt;"",IF($L2238&gt;2013,1,0),"")</f>
        <v>0.0</v>
      </c>
      <c r="AE2238">
        <f>IF($L2238&lt;&gt;"",1+IF($L2238&gt;2011,1,0)+IF($L2238&gt;2014,1,0),"")</f>
        <v>1.0</v>
      </c>
      <c r="AF2238" t="inlineStr">
        <is>
          <t>loan (interest rate)</t>
        </is>
      </c>
      <c r="AG2238" t="inlineStr">
        <is>
          <t>performance</t>
        </is>
      </c>
      <c r="AH2238" t="inlineStr">
        <is>
          <t>non-sensitive</t>
        </is>
      </c>
      <c r="AI2238" t="inlineStr">
        <is>
          <t>99_NCE</t>
        </is>
      </c>
      <c r="AJ2238" t="inlineStr">
        <is>
          <t>99_NCE</t>
        </is>
      </c>
      <c r="AK2238" t="str">
        <f>IF(AND($CF2238&lt;&gt;"",IFERROR(INDEX(subsample_country_map!$B:$B,MATCH($CF2238,subsample_country_map!$A:$A,0)),"")&lt;&gt;""),INDEX(subsample_country_map!$B:$B,MATCH($CF2238,subsample_country_map!$A:$A,0)),INDEX(lookup!$AA:$AA,MATCH($A2238,lookup!$A:$A,0)))</f>
        <v>99_NCE</v>
      </c>
      <c r="AL2238" t="str">
        <f>IF(AND($CF2238&lt;&gt;"",IFERROR(INDEX(subsample_country_map!$C:$C,MATCH($CF2238,subsample_country_map!$A:$A,0)),"")&lt;&gt;""),INDEX(subsample_country_map!$C:$C,MATCH($CF2238,subsample_country_map!$A:$A,0)),INDEX(lookup!$AB:$AB,MATCH($A2238,lookup!$A:$A,0)))</f>
        <v>99_NCE</v>
      </c>
      <c r="AM2238" t="str">
        <f>IF(AND($CF2238&lt;&gt;"",IFERROR(INDEX(subsample_country_map!$D:$D,MATCH($CF2238,subsample_country_map!$A:$A,0)),"")&lt;&gt;""),INDEX(subsample_country_map!$D:$D,MATCH($CF2238,subsample_country_map!$A:$A,0)),INDEX(lookup!$AC:$AC,MATCH($A2238,lookup!$A:$A,0)))</f>
        <v>99_NCE</v>
      </c>
      <c r="AN2238" t="str">
        <f>IF(AND($CF2238&lt;&gt;"",IFERROR(INDEX(subsample_country_map!$E:$E,MATCH($CF2238,subsample_country_map!$A:$A,0)),"")&lt;&gt;""),INDEX(subsample_country_map!$E:$E,MATCH($CF2238,subsample_country_map!$A:$A,0)),INDEX(lookup!$AD:$AD,MATCH($A2238,lookup!$A:$A,0)))</f>
        <v>99_NCE</v>
      </c>
      <c r="AO2238" t="str">
        <f>INDEX(lookup!$Y:$Y,MATCH($A2238,lookup!$A:$A,0))</f>
        <v>1_not published</v>
      </c>
      <c r="AP2238" t="str">
        <f>INDEX(lookup!$Z:$Z,MATCH($A2238,lookup!$A:$A,0))</f>
        <v>99_NCE</v>
      </c>
      <c r="AQ2238" t="str">
        <f>INDEX(lookup!$W:$W,MATCH($A2238,lookup!$A:$A,0))</f>
        <v>1_fin/acc/econ</v>
      </c>
      <c r="AS2238" t="inlineStr">
        <is>
          <t>staging</t>
        </is>
      </c>
      <c r="AT2238" t="inlineStr">
        <is>
          <t>good-CER</t>
        </is>
      </c>
      <c r="AU2238" t="inlineStr">
        <is>
          <t>cost</t>
        </is>
      </c>
      <c r="AV2238" t="inlineStr">
        <is>
          <t>-0.005</t>
        </is>
      </c>
      <c r="AY2238" t="inlineStr">
        <is>
          <t>0.000</t>
        </is>
      </c>
      <c r="BA2238" t="n">
        <v>3187</v>
      </c>
      <c r="BB2238" t="inlineStr">
        <is>
          <t>1</t>
        </is>
      </c>
      <c r="BC2238" t="inlineStr">
        <is>
          <t>FE</t>
        </is>
      </c>
      <c r="BD2238" t="inlineStr">
        <is>
          <t>not stated</t>
        </is>
      </c>
      <c r="BE2238" t="inlineStr">
        <is>
          <t>other:SA Index financial constraints</t>
        </is>
      </c>
      <c r="BF2238" t="inlineStr">
        <is>
          <t>FC (Q1 SA Index)</t>
        </is>
      </c>
      <c r="BI2238" t="inlineStr">
        <is>
          <t>Table 8a</t>
        </is>
      </c>
      <c r="BJ2238" t="inlineStr">
        <is>
          <t>Panel B Model [2]</t>
        </is>
      </c>
      <c r="BK2238" t="inlineStr">
        <is>
          <t>59</t>
        </is>
      </c>
      <c r="BL2238" t="inlineStr">
        <is>
          <t>Eco_Index t-1 -0.005*** [0.000]</t>
        </is>
      </c>
      <c r="BM2238" t="inlineStr">
        <is>
          <t>Eco_Index t-1</t>
        </is>
      </c>
      <c r="BN2238" t="inlineStr">
        <is>
          <t>COD</t>
        </is>
      </c>
      <c r="BO2238" t="inlineStr">
        <is>
          <t>update</t>
        </is>
      </c>
      <c r="BP2238" t="inlineStr">
        <is>
          <t>Trinh et al (2024)</t>
        </is>
      </c>
      <c r="BQ2238" t="inlineStr">
        <is>
          <t>computed</t>
        </is>
      </c>
      <c r="BT2238" t="n">
        <v>0</v>
      </c>
      <c r="BU2238" t="inlineStr">
        <is>
          <t>staging_Trinh_et_al_2024.csv</t>
        </is>
      </c>
      <c r="BW2238" t="n">
        <v>2000</v>
      </c>
      <c r="BX2238" t="n">
        <v>2020</v>
      </c>
      <c r="BY2238" t="inlineStr">
        <is>
          <t>multi: G7 (US, UK, Japan, Canada, France, Italy, Germany)</t>
        </is>
      </c>
      <c r="BZ2238" t="n">
        <v>2010</v>
      </c>
      <c r="CA2238" t="n">
        <v>0.2380952380952381</v>
      </c>
      <c r="CB2238" t="n">
        <v>0</v>
      </c>
      <c r="CC2238" t="n">
        <v>1</v>
      </c>
      <c r="CD2238" t="n">
        <v>-0.1264852726121761</v>
      </c>
      <c r="CE2238" t="n">
        <v>1</v>
      </c>
    </row>
    <row r="2239">
      <c r="A2239" t="inlineStr">
        <is>
          <t>Trinh et al (2024)</t>
        </is>
      </c>
      <c r="B2239" t="n">
        <v>3544</v>
      </c>
      <c r="C2239" t="n">
        <v>-0.03778198701449822</v>
      </c>
      <c r="D2239" t="n">
        <v>3338</v>
      </c>
      <c r="E2239">
        <f>IF(ISNUMBER($BA2239),$BA2239,IF(AND(ISNUMBER($D2239),ISNUMBER($BW2239),ISNUMBER($BX2239)),$D2239*($BX2239-$BW2239+1),""))</f>
        <v>3338.0</v>
      </c>
      <c r="H2239" t="inlineStr">
        <is>
          <t>partial</t>
        </is>
      </c>
      <c r="I2239" t="inlineStr">
        <is>
          <t>p-Value available</t>
        </is>
      </c>
      <c r="J2239">
        <f>IF($BW2239&lt;&gt;"",$BW2239,"")</f>
        <v>2000.0</v>
      </c>
      <c r="K2239">
        <f>IF($BX2239&lt;&gt;"",$BX2239,"")</f>
        <v>2020.0</v>
      </c>
      <c r="L2239">
        <f>IF(AND(ISNUMBER($BW2239),ISNUMBER($BX2239)),($BW2239+$BX2239)/2,"")</f>
        <v>2010.0</v>
      </c>
      <c r="M2239">
        <f>IF($L2239&lt;&gt;"",$L2239,"")</f>
        <v>2010.0</v>
      </c>
      <c r="N2239">
        <f>IF(AND(ISNUMBER($BW2239),ISNUMBER($BX2239)),MIN(1,MAX(0,($BX2239-2016+1)/($BX2239-$BW2239+1))),"")</f>
        <v>0.2380952380952381</v>
      </c>
      <c r="O2239">
        <f>IF(AND(ISNUMBER($BW2239),ISNUMBER($BX2239)),MIN(1,MAX(0,($BX2239-2017+1)/($BX2239-$BW2239+1))),"")</f>
        <v>0.1904761904761905</v>
      </c>
      <c r="P2239">
        <f>IF(AND(ISNUMBER($BW2239),ISNUMBER($BX2239)),MIN(1,MAX(0,($BX2239-2018+1)/($BX2239-$BW2239+1))),"")</f>
        <v>0.1428571428571428</v>
      </c>
      <c r="Q2239">
        <f>IF(AND(ISNUMBER($BW2239),ISNUMBER($BX2239)),MIN(1,MAX(0,($BX2239-2019+1)/($BX2239-$BW2239+1))),"")</f>
        <v>0.09523809523809523</v>
      </c>
      <c r="R2239">
        <f>IF(AND(ISNUMBER($BW2239),ISNUMBER($BX2239)),MIN(1,MAX(0,($BX2239-2016+1)/($BX2239-$BW2239+1))),"")</f>
        <v>0.2380952380952381</v>
      </c>
      <c r="S2239">
        <f>IF($L2239&lt;&gt;"",IF($L2239&gt;=2015.5,1,0),"")</f>
        <v>0.0</v>
      </c>
      <c r="T2239">
        <f>IF($L2239&lt;&gt;"",IF($L2239&gt;=2016,1,0),"")</f>
        <v>0.0</v>
      </c>
      <c r="U2239">
        <f>IF(ISNUMBER($BX2239),IF($BX2239&gt;=2016,1,0),"")</f>
        <v>1.0</v>
      </c>
      <c r="V2239">
        <f>IF(ISNUMBER($BW2239),IF($BW2239&gt;=2016,1,0),"")</f>
        <v>0.0</v>
      </c>
      <c r="W2239" t="str">
        <f>IF(AND(ISNUMBER($BW2239),ISNUMBER($BX2239)),IF($BW2239&gt;=2016,"post-only",IF($BX2239&lt;2016,"pre-only","mixed")),"")</f>
        <v>mixed</v>
      </c>
      <c r="X2239">
        <f>IF(AND(ISNUMBER($BW2239),ISNUMBER($BX2239)),MIN(1,MAX(0,($BX2239-2017+1)/($BX2239-$BW2239+1))),"")</f>
        <v>0.1904761904761905</v>
      </c>
      <c r="Y2239">
        <f>IF(AND(ISNUMBER($BW2239),ISNUMBER($BX2239)),MIN(1,MAX(0,($BX2239-2018+1)/($BX2239-$BW2239+1))),"")</f>
        <v>0.1428571428571428</v>
      </c>
      <c r="Z2239">
        <f>IF(AND(ISNUMBER($BW2239),ISNUMBER($BX2239)),MIN(1,MAX(0,($BX2239-2019+1)/($BX2239-$BW2239+1))),"")</f>
        <v>0.09523809523809523</v>
      </c>
      <c r="AA2239">
        <f>IF(ISNUMBER($BX2239),IF($BX2239&gt;=2017,1,0),"")</f>
        <v>1.0</v>
      </c>
      <c r="AB2239">
        <f>IF(ISNUMBER($BX2239),IF($BX2239&gt;=2018,1,0),"")</f>
        <v>1.0</v>
      </c>
      <c r="AC2239">
        <f>IF(ISNUMBER($BX2239),IF($BX2239&gt;=2019,1,0),"")</f>
        <v>1.0</v>
      </c>
      <c r="AD2239">
        <f>IF($L2239&lt;&gt;"",IF($L2239&gt;2013,1,0),"")</f>
        <v>0.0</v>
      </c>
      <c r="AE2239">
        <f>IF($L2239&lt;&gt;"",1+IF($L2239&gt;2011,1,0)+IF($L2239&gt;2014,1,0),"")</f>
        <v>1.0</v>
      </c>
      <c r="AF2239" t="inlineStr">
        <is>
          <t>loan (interest rate)</t>
        </is>
      </c>
      <c r="AG2239" t="inlineStr">
        <is>
          <t>performance</t>
        </is>
      </c>
      <c r="AH2239" t="inlineStr">
        <is>
          <t>non-sensitive</t>
        </is>
      </c>
      <c r="AI2239" t="inlineStr">
        <is>
          <t>99_NCE</t>
        </is>
      </c>
      <c r="AJ2239" t="inlineStr">
        <is>
          <t>99_NCE</t>
        </is>
      </c>
      <c r="AK2239" t="str">
        <f>IF(AND($CF2239&lt;&gt;"",IFERROR(INDEX(subsample_country_map!$B:$B,MATCH($CF2239,subsample_country_map!$A:$A,0)),"")&lt;&gt;""),INDEX(subsample_country_map!$B:$B,MATCH($CF2239,subsample_country_map!$A:$A,0)),INDEX(lookup!$AA:$AA,MATCH($A2239,lookup!$A:$A,0)))</f>
        <v>99_NCE</v>
      </c>
      <c r="AL2239" t="str">
        <f>IF(AND($CF2239&lt;&gt;"",IFERROR(INDEX(subsample_country_map!$C:$C,MATCH($CF2239,subsample_country_map!$A:$A,0)),"")&lt;&gt;""),INDEX(subsample_country_map!$C:$C,MATCH($CF2239,subsample_country_map!$A:$A,0)),INDEX(lookup!$AB:$AB,MATCH($A2239,lookup!$A:$A,0)))</f>
        <v>99_NCE</v>
      </c>
      <c r="AM2239" t="str">
        <f>IF(AND($CF2239&lt;&gt;"",IFERROR(INDEX(subsample_country_map!$D:$D,MATCH($CF2239,subsample_country_map!$A:$A,0)),"")&lt;&gt;""),INDEX(subsample_country_map!$D:$D,MATCH($CF2239,subsample_country_map!$A:$A,0)),INDEX(lookup!$AC:$AC,MATCH($A2239,lookup!$A:$A,0)))</f>
        <v>99_NCE</v>
      </c>
      <c r="AN2239" t="str">
        <f>IF(AND($CF2239&lt;&gt;"",IFERROR(INDEX(subsample_country_map!$E:$E,MATCH($CF2239,subsample_country_map!$A:$A,0)),"")&lt;&gt;""),INDEX(subsample_country_map!$E:$E,MATCH($CF2239,subsample_country_map!$A:$A,0)),INDEX(lookup!$AD:$AD,MATCH($A2239,lookup!$A:$A,0)))</f>
        <v>99_NCE</v>
      </c>
      <c r="AO2239" t="str">
        <f>INDEX(lookup!$Y:$Y,MATCH($A2239,lookup!$A:$A,0))</f>
        <v>1_not published</v>
      </c>
      <c r="AP2239" t="str">
        <f>INDEX(lookup!$Z:$Z,MATCH($A2239,lookup!$A:$A,0))</f>
        <v>99_NCE</v>
      </c>
      <c r="AQ2239" t="str">
        <f>INDEX(lookup!$W:$W,MATCH($A2239,lookup!$A:$A,0))</f>
        <v>1_fin/acc/econ</v>
      </c>
      <c r="AS2239" t="inlineStr">
        <is>
          <t>staging</t>
        </is>
      </c>
      <c r="AT2239" t="inlineStr">
        <is>
          <t>good-CER</t>
        </is>
      </c>
      <c r="AU2239" t="inlineStr">
        <is>
          <t>cost</t>
        </is>
      </c>
      <c r="AV2239" t="inlineStr">
        <is>
          <t>-0.373</t>
        </is>
      </c>
      <c r="AY2239" t="inlineStr">
        <is>
          <t>0.029</t>
        </is>
      </c>
      <c r="BA2239" t="n">
        <v>3338</v>
      </c>
      <c r="BB2239" t="inlineStr">
        <is>
          <t>1</t>
        </is>
      </c>
      <c r="BC2239" t="inlineStr">
        <is>
          <t>FE</t>
        </is>
      </c>
      <c r="BD2239" t="inlineStr">
        <is>
          <t>not stated</t>
        </is>
      </c>
      <c r="BE2239" t="inlineStr">
        <is>
          <t>other:SA Index financial constraints</t>
        </is>
      </c>
      <c r="BF2239" t="inlineStr">
        <is>
          <t>FC (Q1 SA Index)</t>
        </is>
      </c>
      <c r="BI2239" t="inlineStr">
        <is>
          <t>Table 8a</t>
        </is>
      </c>
      <c r="BJ2239" t="inlineStr">
        <is>
          <t>Panel B Model [3]</t>
        </is>
      </c>
      <c r="BK2239" t="inlineStr">
        <is>
          <t>59</t>
        </is>
      </c>
      <c r="BL2239" t="inlineStr">
        <is>
          <t>Eco_Score t-1 -0.373** [0.029]</t>
        </is>
      </c>
      <c r="BM2239" t="inlineStr">
        <is>
          <t>Eco_Score t-1</t>
        </is>
      </c>
      <c r="BN2239" t="inlineStr">
        <is>
          <t>Interest Rate</t>
        </is>
      </c>
      <c r="BO2239" t="inlineStr">
        <is>
          <t>update</t>
        </is>
      </c>
      <c r="BP2239" t="inlineStr">
        <is>
          <t>Trinh et al (2024)</t>
        </is>
      </c>
      <c r="BQ2239" t="inlineStr">
        <is>
          <t>computed</t>
        </is>
      </c>
      <c r="BT2239" t="n">
        <v>0</v>
      </c>
      <c r="BU2239" t="inlineStr">
        <is>
          <t>staging_Trinh_et_al_2024.csv</t>
        </is>
      </c>
      <c r="BW2239" t="n">
        <v>2000</v>
      </c>
      <c r="BX2239" t="n">
        <v>2020</v>
      </c>
      <c r="BY2239" t="inlineStr">
        <is>
          <t>multi: G7 (US, UK, Japan, Canada, France, Italy, Germany)</t>
        </is>
      </c>
      <c r="BZ2239" t="n">
        <v>2010</v>
      </c>
      <c r="CA2239" t="n">
        <v>0.2380952380952381</v>
      </c>
      <c r="CB2239" t="n">
        <v>0</v>
      </c>
      <c r="CC2239" t="n">
        <v>1</v>
      </c>
      <c r="CD2239" t="n">
        <v>-0.03779998008643738</v>
      </c>
      <c r="CE2239" t="n">
        <v>1</v>
      </c>
    </row>
    <row r="2240">
      <c r="A2240" t="inlineStr">
        <is>
          <t>Trinh et al (2024)</t>
        </is>
      </c>
      <c r="B2240" t="n">
        <v>3545</v>
      </c>
      <c r="C2240" t="n">
        <v>-0.1257172257103835</v>
      </c>
      <c r="D2240" t="n">
        <v>3192</v>
      </c>
      <c r="E2240">
        <f>IF(ISNUMBER($BA2240),$BA2240,IF(AND(ISNUMBER($D2240),ISNUMBER($BW2240),ISNUMBER($BX2240)),$D2240*($BX2240-$BW2240+1),""))</f>
        <v>3192.0</v>
      </c>
      <c r="H2240" t="inlineStr">
        <is>
          <t>partial</t>
        </is>
      </c>
      <c r="I2240" t="inlineStr">
        <is>
          <t>p-Value available</t>
        </is>
      </c>
      <c r="J2240">
        <f>IF($BW2240&lt;&gt;"",$BW2240,"")</f>
        <v>2000.0</v>
      </c>
      <c r="K2240">
        <f>IF($BX2240&lt;&gt;"",$BX2240,"")</f>
        <v>2020.0</v>
      </c>
      <c r="L2240">
        <f>IF(AND(ISNUMBER($BW2240),ISNUMBER($BX2240)),($BW2240+$BX2240)/2,"")</f>
        <v>2010.0</v>
      </c>
      <c r="M2240">
        <f>IF($L2240&lt;&gt;"",$L2240,"")</f>
        <v>2010.0</v>
      </c>
      <c r="N2240">
        <f>IF(AND(ISNUMBER($BW2240),ISNUMBER($BX2240)),MIN(1,MAX(0,($BX2240-2016+1)/($BX2240-$BW2240+1))),"")</f>
        <v>0.2380952380952381</v>
      </c>
      <c r="O2240">
        <f>IF(AND(ISNUMBER($BW2240),ISNUMBER($BX2240)),MIN(1,MAX(0,($BX2240-2017+1)/($BX2240-$BW2240+1))),"")</f>
        <v>0.1904761904761905</v>
      </c>
      <c r="P2240">
        <f>IF(AND(ISNUMBER($BW2240),ISNUMBER($BX2240)),MIN(1,MAX(0,($BX2240-2018+1)/($BX2240-$BW2240+1))),"")</f>
        <v>0.1428571428571428</v>
      </c>
      <c r="Q2240">
        <f>IF(AND(ISNUMBER($BW2240),ISNUMBER($BX2240)),MIN(1,MAX(0,($BX2240-2019+1)/($BX2240-$BW2240+1))),"")</f>
        <v>0.09523809523809523</v>
      </c>
      <c r="R2240">
        <f>IF(AND(ISNUMBER($BW2240),ISNUMBER($BX2240)),MIN(1,MAX(0,($BX2240-2016+1)/($BX2240-$BW2240+1))),"")</f>
        <v>0.2380952380952381</v>
      </c>
      <c r="S2240">
        <f>IF($L2240&lt;&gt;"",IF($L2240&gt;=2015.5,1,0),"")</f>
        <v>0.0</v>
      </c>
      <c r="T2240">
        <f>IF($L2240&lt;&gt;"",IF($L2240&gt;=2016,1,0),"")</f>
        <v>0.0</v>
      </c>
      <c r="U2240">
        <f>IF(ISNUMBER($BX2240),IF($BX2240&gt;=2016,1,0),"")</f>
        <v>1.0</v>
      </c>
      <c r="V2240">
        <f>IF(ISNUMBER($BW2240),IF($BW2240&gt;=2016,1,0),"")</f>
        <v>0.0</v>
      </c>
      <c r="W2240" t="str">
        <f>IF(AND(ISNUMBER($BW2240),ISNUMBER($BX2240)),IF($BW2240&gt;=2016,"post-only",IF($BX2240&lt;2016,"pre-only","mixed")),"")</f>
        <v>mixed</v>
      </c>
      <c r="X2240">
        <f>IF(AND(ISNUMBER($BW2240),ISNUMBER($BX2240)),MIN(1,MAX(0,($BX2240-2017+1)/($BX2240-$BW2240+1))),"")</f>
        <v>0.1904761904761905</v>
      </c>
      <c r="Y2240">
        <f>IF(AND(ISNUMBER($BW2240),ISNUMBER($BX2240)),MIN(1,MAX(0,($BX2240-2018+1)/($BX2240-$BW2240+1))),"")</f>
        <v>0.1428571428571428</v>
      </c>
      <c r="Z2240">
        <f>IF(AND(ISNUMBER($BW2240),ISNUMBER($BX2240)),MIN(1,MAX(0,($BX2240-2019+1)/($BX2240-$BW2240+1))),"")</f>
        <v>0.09523809523809523</v>
      </c>
      <c r="AA2240">
        <f>IF(ISNUMBER($BX2240),IF($BX2240&gt;=2017,1,0),"")</f>
        <v>1.0</v>
      </c>
      <c r="AB2240">
        <f>IF(ISNUMBER($BX2240),IF($BX2240&gt;=2018,1,0),"")</f>
        <v>1.0</v>
      </c>
      <c r="AC2240">
        <f>IF(ISNUMBER($BX2240),IF($BX2240&gt;=2019,1,0),"")</f>
        <v>1.0</v>
      </c>
      <c r="AD2240">
        <f>IF($L2240&lt;&gt;"",IF($L2240&gt;2013,1,0),"")</f>
        <v>0.0</v>
      </c>
      <c r="AE2240">
        <f>IF($L2240&lt;&gt;"",1+IF($L2240&gt;2011,1,0)+IF($L2240&gt;2014,1,0),"")</f>
        <v>1.0</v>
      </c>
      <c r="AF2240" t="inlineStr">
        <is>
          <t>loan (interest rate)</t>
        </is>
      </c>
      <c r="AG2240" t="inlineStr">
        <is>
          <t>performance</t>
        </is>
      </c>
      <c r="AH2240" t="inlineStr">
        <is>
          <t>non-sensitive</t>
        </is>
      </c>
      <c r="AI2240" t="inlineStr">
        <is>
          <t>99_NCE</t>
        </is>
      </c>
      <c r="AJ2240" t="inlineStr">
        <is>
          <t>99_NCE</t>
        </is>
      </c>
      <c r="AK2240" t="str">
        <f>IF(AND($CF2240&lt;&gt;"",IFERROR(INDEX(subsample_country_map!$B:$B,MATCH($CF2240,subsample_country_map!$A:$A,0)),"")&lt;&gt;""),INDEX(subsample_country_map!$B:$B,MATCH($CF2240,subsample_country_map!$A:$A,0)),INDEX(lookup!$AA:$AA,MATCH($A2240,lookup!$A:$A,0)))</f>
        <v>99_NCE</v>
      </c>
      <c r="AL2240" t="str">
        <f>IF(AND($CF2240&lt;&gt;"",IFERROR(INDEX(subsample_country_map!$C:$C,MATCH($CF2240,subsample_country_map!$A:$A,0)),"")&lt;&gt;""),INDEX(subsample_country_map!$C:$C,MATCH($CF2240,subsample_country_map!$A:$A,0)),INDEX(lookup!$AB:$AB,MATCH($A2240,lookup!$A:$A,0)))</f>
        <v>99_NCE</v>
      </c>
      <c r="AM2240" t="str">
        <f>IF(AND($CF2240&lt;&gt;"",IFERROR(INDEX(subsample_country_map!$D:$D,MATCH($CF2240,subsample_country_map!$A:$A,0)),"")&lt;&gt;""),INDEX(subsample_country_map!$D:$D,MATCH($CF2240,subsample_country_map!$A:$A,0)),INDEX(lookup!$AC:$AC,MATCH($A2240,lookup!$A:$A,0)))</f>
        <v>99_NCE</v>
      </c>
      <c r="AN2240" t="str">
        <f>IF(AND($CF2240&lt;&gt;"",IFERROR(INDEX(subsample_country_map!$E:$E,MATCH($CF2240,subsample_country_map!$A:$A,0)),"")&lt;&gt;""),INDEX(subsample_country_map!$E:$E,MATCH($CF2240,subsample_country_map!$A:$A,0)),INDEX(lookup!$AD:$AD,MATCH($A2240,lookup!$A:$A,0)))</f>
        <v>99_NCE</v>
      </c>
      <c r="AO2240" t="str">
        <f>INDEX(lookup!$Y:$Y,MATCH($A2240,lookup!$A:$A,0))</f>
        <v>1_not published</v>
      </c>
      <c r="AP2240" t="str">
        <f>INDEX(lookup!$Z:$Z,MATCH($A2240,lookup!$A:$A,0))</f>
        <v>99_NCE</v>
      </c>
      <c r="AQ2240" t="str">
        <f>INDEX(lookup!$W:$W,MATCH($A2240,lookup!$A:$A,0))</f>
        <v>1_fin/acc/econ</v>
      </c>
      <c r="AS2240" t="inlineStr">
        <is>
          <t>staging</t>
        </is>
      </c>
      <c r="AT2240" t="inlineStr">
        <is>
          <t>good-CER</t>
        </is>
      </c>
      <c r="AU2240" t="inlineStr">
        <is>
          <t>cost</t>
        </is>
      </c>
      <c r="AV2240" t="inlineStr">
        <is>
          <t>-0.222</t>
        </is>
      </c>
      <c r="AY2240" t="inlineStr">
        <is>
          <t>0.000</t>
        </is>
      </c>
      <c r="BA2240" t="n">
        <v>3192</v>
      </c>
      <c r="BB2240" t="inlineStr">
        <is>
          <t>1</t>
        </is>
      </c>
      <c r="BC2240" t="inlineStr">
        <is>
          <t>FE</t>
        </is>
      </c>
      <c r="BD2240" t="inlineStr">
        <is>
          <t>not stated</t>
        </is>
      </c>
      <c r="BE2240" t="inlineStr">
        <is>
          <t>other:SA Index financial constraints</t>
        </is>
      </c>
      <c r="BF2240" t="inlineStr">
        <is>
          <t>FC (Q1 SA Index)</t>
        </is>
      </c>
      <c r="BI2240" t="inlineStr">
        <is>
          <t>Table 8a</t>
        </is>
      </c>
      <c r="BJ2240" t="inlineStr">
        <is>
          <t>Panel B Model [4]</t>
        </is>
      </c>
      <c r="BK2240" t="inlineStr">
        <is>
          <t>59</t>
        </is>
      </c>
      <c r="BL2240" t="inlineStr">
        <is>
          <t>Eco_Index t-1 -0.222*** [0.000]</t>
        </is>
      </c>
      <c r="BM2240" t="inlineStr">
        <is>
          <t>Eco_Index t-1</t>
        </is>
      </c>
      <c r="BN2240" t="inlineStr">
        <is>
          <t>Interest Rate</t>
        </is>
      </c>
      <c r="BO2240" t="inlineStr">
        <is>
          <t>update</t>
        </is>
      </c>
      <c r="BP2240" t="inlineStr">
        <is>
          <t>Trinh et al (2024)</t>
        </is>
      </c>
      <c r="BQ2240" t="inlineStr">
        <is>
          <t>computed</t>
        </is>
      </c>
      <c r="BT2240" t="n">
        <v>0</v>
      </c>
      <c r="BU2240" t="inlineStr">
        <is>
          <t>staging_Trinh_et_al_2024.csv</t>
        </is>
      </c>
      <c r="BW2240" t="n">
        <v>2000</v>
      </c>
      <c r="BX2240" t="n">
        <v>2020</v>
      </c>
      <c r="BY2240" t="inlineStr">
        <is>
          <t>multi: G7 (US, UK, Japan, Canada, France, Italy, Germany)</t>
        </is>
      </c>
      <c r="BZ2240" t="n">
        <v>2010</v>
      </c>
      <c r="CA2240" t="n">
        <v>0.2380952380952381</v>
      </c>
      <c r="CB2240" t="n">
        <v>0</v>
      </c>
      <c r="CC2240" t="n">
        <v>1</v>
      </c>
      <c r="CD2240" t="n">
        <v>-0.1263858908800459</v>
      </c>
      <c r="CE2240" t="n">
        <v>1</v>
      </c>
    </row>
    <row r="2241">
      <c r="A2241" t="inlineStr">
        <is>
          <t>Trinh et al (2024)</t>
        </is>
      </c>
      <c r="B2241" t="n">
        <v>3546</v>
      </c>
      <c r="C2241" t="n">
        <v>-0.03209490751714886</v>
      </c>
      <c r="D2241" t="n">
        <v>1580</v>
      </c>
      <c r="E2241">
        <f>IF(ISNUMBER($BA2241),$BA2241,IF(AND(ISNUMBER($D2241),ISNUMBER($BW2241),ISNUMBER($BX2241)),$D2241*($BX2241-$BW2241+1),""))</f>
        <v>1580.0</v>
      </c>
      <c r="H2241" t="inlineStr">
        <is>
          <t>partial</t>
        </is>
      </c>
      <c r="I2241" t="inlineStr">
        <is>
          <t>p-Value available</t>
        </is>
      </c>
      <c r="J2241">
        <f>IF($BW2241&lt;&gt;"",$BW2241,"")</f>
        <v>2000.0</v>
      </c>
      <c r="K2241">
        <f>IF($BX2241&lt;&gt;"",$BX2241,"")</f>
        <v>2020.0</v>
      </c>
      <c r="L2241">
        <f>IF(AND(ISNUMBER($BW2241),ISNUMBER($BX2241)),($BW2241+$BX2241)/2,"")</f>
        <v>2010.0</v>
      </c>
      <c r="M2241">
        <f>IF($L2241&lt;&gt;"",$L2241,"")</f>
        <v>2010.0</v>
      </c>
      <c r="N2241">
        <f>IF(AND(ISNUMBER($BW2241),ISNUMBER($BX2241)),MIN(1,MAX(0,($BX2241-2016+1)/($BX2241-$BW2241+1))),"")</f>
        <v>0.2380952380952381</v>
      </c>
      <c r="O2241">
        <f>IF(AND(ISNUMBER($BW2241),ISNUMBER($BX2241)),MIN(1,MAX(0,($BX2241-2017+1)/($BX2241-$BW2241+1))),"")</f>
        <v>0.1904761904761905</v>
      </c>
      <c r="P2241">
        <f>IF(AND(ISNUMBER($BW2241),ISNUMBER($BX2241)),MIN(1,MAX(0,($BX2241-2018+1)/($BX2241-$BW2241+1))),"")</f>
        <v>0.1428571428571428</v>
      </c>
      <c r="Q2241">
        <f>IF(AND(ISNUMBER($BW2241),ISNUMBER($BX2241)),MIN(1,MAX(0,($BX2241-2019+1)/($BX2241-$BW2241+1))),"")</f>
        <v>0.09523809523809523</v>
      </c>
      <c r="R2241">
        <f>IF(AND(ISNUMBER($BW2241),ISNUMBER($BX2241)),MIN(1,MAX(0,($BX2241-2016+1)/($BX2241-$BW2241+1))),"")</f>
        <v>0.2380952380952381</v>
      </c>
      <c r="S2241">
        <f>IF($L2241&lt;&gt;"",IF($L2241&gt;=2015.5,1,0),"")</f>
        <v>0.0</v>
      </c>
      <c r="T2241">
        <f>IF($L2241&lt;&gt;"",IF($L2241&gt;=2016,1,0),"")</f>
        <v>0.0</v>
      </c>
      <c r="U2241">
        <f>IF(ISNUMBER($BX2241),IF($BX2241&gt;=2016,1,0),"")</f>
        <v>1.0</v>
      </c>
      <c r="V2241">
        <f>IF(ISNUMBER($BW2241),IF($BW2241&gt;=2016,1,0),"")</f>
        <v>0.0</v>
      </c>
      <c r="W2241" t="str">
        <f>IF(AND(ISNUMBER($BW2241),ISNUMBER($BX2241)),IF($BW2241&gt;=2016,"post-only",IF($BX2241&lt;2016,"pre-only","mixed")),"")</f>
        <v>mixed</v>
      </c>
      <c r="X2241">
        <f>IF(AND(ISNUMBER($BW2241),ISNUMBER($BX2241)),MIN(1,MAX(0,($BX2241-2017+1)/($BX2241-$BW2241+1))),"")</f>
        <v>0.1904761904761905</v>
      </c>
      <c r="Y2241">
        <f>IF(AND(ISNUMBER($BW2241),ISNUMBER($BX2241)),MIN(1,MAX(0,($BX2241-2018+1)/($BX2241-$BW2241+1))),"")</f>
        <v>0.1428571428571428</v>
      </c>
      <c r="Z2241">
        <f>IF(AND(ISNUMBER($BW2241),ISNUMBER($BX2241)),MIN(1,MAX(0,($BX2241-2019+1)/($BX2241-$BW2241+1))),"")</f>
        <v>0.09523809523809523</v>
      </c>
      <c r="AA2241">
        <f>IF(ISNUMBER($BX2241),IF($BX2241&gt;=2017,1,0),"")</f>
        <v>1.0</v>
      </c>
      <c r="AB2241">
        <f>IF(ISNUMBER($BX2241),IF($BX2241&gt;=2018,1,0),"")</f>
        <v>1.0</v>
      </c>
      <c r="AC2241">
        <f>IF(ISNUMBER($BX2241),IF($BX2241&gt;=2019,1,0),"")</f>
        <v>1.0</v>
      </c>
      <c r="AD2241">
        <f>IF($L2241&lt;&gt;"",IF($L2241&gt;2013,1,0),"")</f>
        <v>0.0</v>
      </c>
      <c r="AE2241">
        <f>IF($L2241&lt;&gt;"",1+IF($L2241&gt;2011,1,0)+IF($L2241&gt;2014,1,0),"")</f>
        <v>1.0</v>
      </c>
      <c r="AF2241" t="inlineStr">
        <is>
          <t>loan (interest rate)</t>
        </is>
      </c>
      <c r="AG2241" t="inlineStr">
        <is>
          <t>performance</t>
        </is>
      </c>
      <c r="AH2241" t="inlineStr">
        <is>
          <t>non-sensitive</t>
        </is>
      </c>
      <c r="AI2241" t="inlineStr">
        <is>
          <t>99_NCE</t>
        </is>
      </c>
      <c r="AJ2241" t="inlineStr">
        <is>
          <t>99_NCE</t>
        </is>
      </c>
      <c r="AK2241" t="str">
        <f>IF(AND($CF2241&lt;&gt;"",IFERROR(INDEX(subsample_country_map!$B:$B,MATCH($CF2241,subsample_country_map!$A:$A,0)),"")&lt;&gt;""),INDEX(subsample_country_map!$B:$B,MATCH($CF2241,subsample_country_map!$A:$A,0)),INDEX(lookup!$AA:$AA,MATCH($A2241,lookup!$A:$A,0)))</f>
        <v>99_NCE</v>
      </c>
      <c r="AL2241" t="str">
        <f>IF(AND($CF2241&lt;&gt;"",IFERROR(INDEX(subsample_country_map!$C:$C,MATCH($CF2241,subsample_country_map!$A:$A,0)),"")&lt;&gt;""),INDEX(subsample_country_map!$C:$C,MATCH($CF2241,subsample_country_map!$A:$A,0)),INDEX(lookup!$AB:$AB,MATCH($A2241,lookup!$A:$A,0)))</f>
        <v>99_NCE</v>
      </c>
      <c r="AM2241" t="str">
        <f>IF(AND($CF2241&lt;&gt;"",IFERROR(INDEX(subsample_country_map!$D:$D,MATCH($CF2241,subsample_country_map!$A:$A,0)),"")&lt;&gt;""),INDEX(subsample_country_map!$D:$D,MATCH($CF2241,subsample_country_map!$A:$A,0)),INDEX(lookup!$AC:$AC,MATCH($A2241,lookup!$A:$A,0)))</f>
        <v>99_NCE</v>
      </c>
      <c r="AN2241" t="str">
        <f>IF(AND($CF2241&lt;&gt;"",IFERROR(INDEX(subsample_country_map!$E:$E,MATCH($CF2241,subsample_country_map!$A:$A,0)),"")&lt;&gt;""),INDEX(subsample_country_map!$E:$E,MATCH($CF2241,subsample_country_map!$A:$A,0)),INDEX(lookup!$AD:$AD,MATCH($A2241,lookup!$A:$A,0)))</f>
        <v>99_NCE</v>
      </c>
      <c r="AO2241" t="str">
        <f>INDEX(lookup!$Y:$Y,MATCH($A2241,lookup!$A:$A,0))</f>
        <v>1_not published</v>
      </c>
      <c r="AP2241" t="str">
        <f>INDEX(lookup!$Z:$Z,MATCH($A2241,lookup!$A:$A,0))</f>
        <v>99_NCE</v>
      </c>
      <c r="AQ2241" t="str">
        <f>INDEX(lookup!$W:$W,MATCH($A2241,lookup!$A:$A,0))</f>
        <v>1_fin/acc/econ</v>
      </c>
      <c r="AS2241" t="inlineStr">
        <is>
          <t>staging</t>
        </is>
      </c>
      <c r="AT2241" t="inlineStr">
        <is>
          <t>good-CER</t>
        </is>
      </c>
      <c r="AU2241" t="inlineStr">
        <is>
          <t>cost</t>
        </is>
      </c>
      <c r="AV2241" t="inlineStr">
        <is>
          <t>-0.009</t>
        </is>
      </c>
      <c r="AY2241" t="inlineStr">
        <is>
          <t>0.202</t>
        </is>
      </c>
      <c r="BA2241" t="n">
        <v>1580</v>
      </c>
      <c r="BB2241" t="inlineStr">
        <is>
          <t>1</t>
        </is>
      </c>
      <c r="BC2241" t="inlineStr">
        <is>
          <t>FE</t>
        </is>
      </c>
      <c r="BD2241" t="inlineStr">
        <is>
          <t>not stated</t>
        </is>
      </c>
      <c r="BE2241" t="inlineStr">
        <is>
          <t>other:SA Index financial constraints</t>
        </is>
      </c>
      <c r="BF2241" t="inlineStr">
        <is>
          <t>UC (Q4 SA Index)</t>
        </is>
      </c>
      <c r="BI2241" t="inlineStr">
        <is>
          <t>Table 8a</t>
        </is>
      </c>
      <c r="BJ2241" t="inlineStr">
        <is>
          <t>Panel B Model [5]</t>
        </is>
      </c>
      <c r="BK2241" t="inlineStr">
        <is>
          <t>59</t>
        </is>
      </c>
      <c r="BL2241" t="inlineStr">
        <is>
          <t>Eco_Score t-1 -0.009 [0.202]</t>
        </is>
      </c>
      <c r="BM2241" t="inlineStr">
        <is>
          <t>Eco_Score t-1</t>
        </is>
      </c>
      <c r="BN2241" t="inlineStr">
        <is>
          <t>COD</t>
        </is>
      </c>
      <c r="BO2241" t="inlineStr">
        <is>
          <t>update</t>
        </is>
      </c>
      <c r="BP2241" t="inlineStr">
        <is>
          <t>Trinh et al (2024)</t>
        </is>
      </c>
      <c r="BQ2241" t="inlineStr">
        <is>
          <t>computed</t>
        </is>
      </c>
      <c r="BT2241" t="n">
        <v>0</v>
      </c>
      <c r="BU2241" t="inlineStr">
        <is>
          <t>staging_Trinh_et_al_2024.csv</t>
        </is>
      </c>
      <c r="BW2241" t="n">
        <v>2000</v>
      </c>
      <c r="BX2241" t="n">
        <v>2020</v>
      </c>
      <c r="BY2241" t="inlineStr">
        <is>
          <t>multi: G7 (US, UK, Japan, Canada, France, Italy, Germany)</t>
        </is>
      </c>
      <c r="BZ2241" t="n">
        <v>2010</v>
      </c>
      <c r="CA2241" t="n">
        <v>0.2380952380952381</v>
      </c>
      <c r="CB2241" t="n">
        <v>0</v>
      </c>
      <c r="CC2241" t="n">
        <v>1</v>
      </c>
      <c r="CD2241" t="n">
        <v>-0.03210593447364761</v>
      </c>
      <c r="CE2241" t="n">
        <v>1</v>
      </c>
    </row>
    <row r="2242">
      <c r="A2242" t="inlineStr">
        <is>
          <t>Trinh et al (2024)</t>
        </is>
      </c>
      <c r="B2242" t="n">
        <v>3547</v>
      </c>
      <c r="C2242" t="n">
        <v>0.005620911237209038</v>
      </c>
      <c r="D2242" t="n">
        <v>1548</v>
      </c>
      <c r="E2242">
        <f>IF(ISNUMBER($BA2242),$BA2242,IF(AND(ISNUMBER($D2242),ISNUMBER($BW2242),ISNUMBER($BX2242)),$D2242*($BX2242-$BW2242+1),""))</f>
        <v>1548.0</v>
      </c>
      <c r="H2242" t="inlineStr">
        <is>
          <t>partial</t>
        </is>
      </c>
      <c r="I2242" t="inlineStr">
        <is>
          <t>p-Value available</t>
        </is>
      </c>
      <c r="J2242">
        <f>IF($BW2242&lt;&gt;"",$BW2242,"")</f>
        <v>2000.0</v>
      </c>
      <c r="K2242">
        <f>IF($BX2242&lt;&gt;"",$BX2242,"")</f>
        <v>2020.0</v>
      </c>
      <c r="L2242">
        <f>IF(AND(ISNUMBER($BW2242),ISNUMBER($BX2242)),($BW2242+$BX2242)/2,"")</f>
        <v>2010.0</v>
      </c>
      <c r="M2242">
        <f>IF($L2242&lt;&gt;"",$L2242,"")</f>
        <v>2010.0</v>
      </c>
      <c r="N2242">
        <f>IF(AND(ISNUMBER($BW2242),ISNUMBER($BX2242)),MIN(1,MAX(0,($BX2242-2016+1)/($BX2242-$BW2242+1))),"")</f>
        <v>0.2380952380952381</v>
      </c>
      <c r="O2242">
        <f>IF(AND(ISNUMBER($BW2242),ISNUMBER($BX2242)),MIN(1,MAX(0,($BX2242-2017+1)/($BX2242-$BW2242+1))),"")</f>
        <v>0.1904761904761905</v>
      </c>
      <c r="P2242">
        <f>IF(AND(ISNUMBER($BW2242),ISNUMBER($BX2242)),MIN(1,MAX(0,($BX2242-2018+1)/($BX2242-$BW2242+1))),"")</f>
        <v>0.1428571428571428</v>
      </c>
      <c r="Q2242">
        <f>IF(AND(ISNUMBER($BW2242),ISNUMBER($BX2242)),MIN(1,MAX(0,($BX2242-2019+1)/($BX2242-$BW2242+1))),"")</f>
        <v>0.09523809523809523</v>
      </c>
      <c r="R2242">
        <f>IF(AND(ISNUMBER($BW2242),ISNUMBER($BX2242)),MIN(1,MAX(0,($BX2242-2016+1)/($BX2242-$BW2242+1))),"")</f>
        <v>0.2380952380952381</v>
      </c>
      <c r="S2242">
        <f>IF($L2242&lt;&gt;"",IF($L2242&gt;=2015.5,1,0),"")</f>
        <v>0.0</v>
      </c>
      <c r="T2242">
        <f>IF($L2242&lt;&gt;"",IF($L2242&gt;=2016,1,0),"")</f>
        <v>0.0</v>
      </c>
      <c r="U2242">
        <f>IF(ISNUMBER($BX2242),IF($BX2242&gt;=2016,1,0),"")</f>
        <v>1.0</v>
      </c>
      <c r="V2242">
        <f>IF(ISNUMBER($BW2242),IF($BW2242&gt;=2016,1,0),"")</f>
        <v>0.0</v>
      </c>
      <c r="W2242" t="str">
        <f>IF(AND(ISNUMBER($BW2242),ISNUMBER($BX2242)),IF($BW2242&gt;=2016,"post-only",IF($BX2242&lt;2016,"pre-only","mixed")),"")</f>
        <v>mixed</v>
      </c>
      <c r="X2242">
        <f>IF(AND(ISNUMBER($BW2242),ISNUMBER($BX2242)),MIN(1,MAX(0,($BX2242-2017+1)/($BX2242-$BW2242+1))),"")</f>
        <v>0.1904761904761905</v>
      </c>
      <c r="Y2242">
        <f>IF(AND(ISNUMBER($BW2242),ISNUMBER($BX2242)),MIN(1,MAX(0,($BX2242-2018+1)/($BX2242-$BW2242+1))),"")</f>
        <v>0.1428571428571428</v>
      </c>
      <c r="Z2242">
        <f>IF(AND(ISNUMBER($BW2242),ISNUMBER($BX2242)),MIN(1,MAX(0,($BX2242-2019+1)/($BX2242-$BW2242+1))),"")</f>
        <v>0.09523809523809523</v>
      </c>
      <c r="AA2242">
        <f>IF(ISNUMBER($BX2242),IF($BX2242&gt;=2017,1,0),"")</f>
        <v>1.0</v>
      </c>
      <c r="AB2242">
        <f>IF(ISNUMBER($BX2242),IF($BX2242&gt;=2018,1,0),"")</f>
        <v>1.0</v>
      </c>
      <c r="AC2242">
        <f>IF(ISNUMBER($BX2242),IF($BX2242&gt;=2019,1,0),"")</f>
        <v>1.0</v>
      </c>
      <c r="AD2242">
        <f>IF($L2242&lt;&gt;"",IF($L2242&gt;2013,1,0),"")</f>
        <v>0.0</v>
      </c>
      <c r="AE2242">
        <f>IF($L2242&lt;&gt;"",1+IF($L2242&gt;2011,1,0)+IF($L2242&gt;2014,1,0),"")</f>
        <v>1.0</v>
      </c>
      <c r="AF2242" t="inlineStr">
        <is>
          <t>loan (interest rate)</t>
        </is>
      </c>
      <c r="AG2242" t="inlineStr">
        <is>
          <t>performance</t>
        </is>
      </c>
      <c r="AH2242" t="inlineStr">
        <is>
          <t>non-sensitive</t>
        </is>
      </c>
      <c r="AI2242" t="inlineStr">
        <is>
          <t>99_NCE</t>
        </is>
      </c>
      <c r="AJ2242" t="inlineStr">
        <is>
          <t>99_NCE</t>
        </is>
      </c>
      <c r="AK2242" t="str">
        <f>IF(AND($CF2242&lt;&gt;"",IFERROR(INDEX(subsample_country_map!$B:$B,MATCH($CF2242,subsample_country_map!$A:$A,0)),"")&lt;&gt;""),INDEX(subsample_country_map!$B:$B,MATCH($CF2242,subsample_country_map!$A:$A,0)),INDEX(lookup!$AA:$AA,MATCH($A2242,lookup!$A:$A,0)))</f>
        <v>99_NCE</v>
      </c>
      <c r="AL2242" t="str">
        <f>IF(AND($CF2242&lt;&gt;"",IFERROR(INDEX(subsample_country_map!$C:$C,MATCH($CF2242,subsample_country_map!$A:$A,0)),"")&lt;&gt;""),INDEX(subsample_country_map!$C:$C,MATCH($CF2242,subsample_country_map!$A:$A,0)),INDEX(lookup!$AB:$AB,MATCH($A2242,lookup!$A:$A,0)))</f>
        <v>99_NCE</v>
      </c>
      <c r="AM2242" t="str">
        <f>IF(AND($CF2242&lt;&gt;"",IFERROR(INDEX(subsample_country_map!$D:$D,MATCH($CF2242,subsample_country_map!$A:$A,0)),"")&lt;&gt;""),INDEX(subsample_country_map!$D:$D,MATCH($CF2242,subsample_country_map!$A:$A,0)),INDEX(lookup!$AC:$AC,MATCH($A2242,lookup!$A:$A,0)))</f>
        <v>99_NCE</v>
      </c>
      <c r="AN2242" t="str">
        <f>IF(AND($CF2242&lt;&gt;"",IFERROR(INDEX(subsample_country_map!$E:$E,MATCH($CF2242,subsample_country_map!$A:$A,0)),"")&lt;&gt;""),INDEX(subsample_country_map!$E:$E,MATCH($CF2242,subsample_country_map!$A:$A,0)),INDEX(lookup!$AD:$AD,MATCH($A2242,lookup!$A:$A,0)))</f>
        <v>99_NCE</v>
      </c>
      <c r="AO2242" t="str">
        <f>INDEX(lookup!$Y:$Y,MATCH($A2242,lookup!$A:$A,0))</f>
        <v>1_not published</v>
      </c>
      <c r="AP2242" t="str">
        <f>INDEX(lookup!$Z:$Z,MATCH($A2242,lookup!$A:$A,0))</f>
        <v>99_NCE</v>
      </c>
      <c r="AQ2242" t="str">
        <f>INDEX(lookup!$W:$W,MATCH($A2242,lookup!$A:$A,0))</f>
        <v>1_fin/acc/econ</v>
      </c>
      <c r="AS2242" t="inlineStr">
        <is>
          <t>staging</t>
        </is>
      </c>
      <c r="AT2242" t="inlineStr">
        <is>
          <t>good-CER</t>
        </is>
      </c>
      <c r="AU2242" t="inlineStr">
        <is>
          <t>cost</t>
        </is>
      </c>
      <c r="AV2242" t="inlineStr">
        <is>
          <t>0.000</t>
        </is>
      </c>
      <c r="AY2242" t="inlineStr">
        <is>
          <t>0.825</t>
        </is>
      </c>
      <c r="BA2242" t="n">
        <v>1548</v>
      </c>
      <c r="BB2242" t="inlineStr">
        <is>
          <t>1</t>
        </is>
      </c>
      <c r="BC2242" t="inlineStr">
        <is>
          <t>FE</t>
        </is>
      </c>
      <c r="BD2242" t="inlineStr">
        <is>
          <t>not stated</t>
        </is>
      </c>
      <c r="BE2242" t="inlineStr">
        <is>
          <t>other:SA Index financial constraints</t>
        </is>
      </c>
      <c r="BF2242" t="inlineStr">
        <is>
          <t>UC (Q4 SA Index)</t>
        </is>
      </c>
      <c r="BI2242" t="inlineStr">
        <is>
          <t>Table 8a</t>
        </is>
      </c>
      <c r="BJ2242" t="inlineStr">
        <is>
          <t>Panel B Model [6]</t>
        </is>
      </c>
      <c r="BK2242" t="inlineStr">
        <is>
          <t>59</t>
        </is>
      </c>
      <c r="BL2242" t="inlineStr">
        <is>
          <t>Eco_Index t-1 0.000 [0.825]</t>
        </is>
      </c>
      <c r="BM2242" t="inlineStr">
        <is>
          <t>Eco_Index t-1</t>
        </is>
      </c>
      <c r="BN2242" t="inlineStr">
        <is>
          <t>COD</t>
        </is>
      </c>
      <c r="BO2242" t="inlineStr">
        <is>
          <t>update</t>
        </is>
      </c>
      <c r="BP2242" t="inlineStr">
        <is>
          <t>Trinh et al (2024)</t>
        </is>
      </c>
      <c r="BQ2242" t="inlineStr">
        <is>
          <t>computed</t>
        </is>
      </c>
      <c r="BT2242" t="n">
        <v>0</v>
      </c>
      <c r="BU2242" t="inlineStr">
        <is>
          <t>staging_Trinh_et_al_2024.csv</t>
        </is>
      </c>
      <c r="BW2242" t="n">
        <v>2000</v>
      </c>
      <c r="BX2242" t="n">
        <v>2020</v>
      </c>
      <c r="BY2242" t="inlineStr">
        <is>
          <t>multi: G7 (US, UK, Japan, Canada, France, Italy, Germany)</t>
        </is>
      </c>
      <c r="BZ2242" t="n">
        <v>2010</v>
      </c>
      <c r="CA2242" t="n">
        <v>0.2380952380952381</v>
      </c>
      <c r="CB2242" t="n">
        <v>0</v>
      </c>
      <c r="CC2242" t="n">
        <v>1</v>
      </c>
      <c r="CD2242" t="n">
        <v>0.005620970435226127</v>
      </c>
      <c r="CE2242" t="n">
        <v>1</v>
      </c>
    </row>
    <row r="2243">
      <c r="A2243" t="inlineStr">
        <is>
          <t>Trinh et al (2024)</t>
        </is>
      </c>
      <c r="B2243" t="n">
        <v>3548</v>
      </c>
      <c r="C2243" t="n">
        <v>-0.00622373090987422</v>
      </c>
      <c r="D2243" t="n">
        <v>1574</v>
      </c>
      <c r="E2243">
        <f>IF(ISNUMBER($BA2243),$BA2243,IF(AND(ISNUMBER($D2243),ISNUMBER($BW2243),ISNUMBER($BX2243)),$D2243*($BX2243-$BW2243+1),""))</f>
        <v>1574.0</v>
      </c>
      <c r="H2243" t="inlineStr">
        <is>
          <t>partial</t>
        </is>
      </c>
      <c r="I2243" t="inlineStr">
        <is>
          <t>p-Value available</t>
        </is>
      </c>
      <c r="J2243">
        <f>IF($BW2243&lt;&gt;"",$BW2243,"")</f>
        <v>2000.0</v>
      </c>
      <c r="K2243">
        <f>IF($BX2243&lt;&gt;"",$BX2243,"")</f>
        <v>2020.0</v>
      </c>
      <c r="L2243">
        <f>IF(AND(ISNUMBER($BW2243),ISNUMBER($BX2243)),($BW2243+$BX2243)/2,"")</f>
        <v>2010.0</v>
      </c>
      <c r="M2243">
        <f>IF($L2243&lt;&gt;"",$L2243,"")</f>
        <v>2010.0</v>
      </c>
      <c r="N2243">
        <f>IF(AND(ISNUMBER($BW2243),ISNUMBER($BX2243)),MIN(1,MAX(0,($BX2243-2016+1)/($BX2243-$BW2243+1))),"")</f>
        <v>0.2380952380952381</v>
      </c>
      <c r="O2243">
        <f>IF(AND(ISNUMBER($BW2243),ISNUMBER($BX2243)),MIN(1,MAX(0,($BX2243-2017+1)/($BX2243-$BW2243+1))),"")</f>
        <v>0.1904761904761905</v>
      </c>
      <c r="P2243">
        <f>IF(AND(ISNUMBER($BW2243),ISNUMBER($BX2243)),MIN(1,MAX(0,($BX2243-2018+1)/($BX2243-$BW2243+1))),"")</f>
        <v>0.1428571428571428</v>
      </c>
      <c r="Q2243">
        <f>IF(AND(ISNUMBER($BW2243),ISNUMBER($BX2243)),MIN(1,MAX(0,($BX2243-2019+1)/($BX2243-$BW2243+1))),"")</f>
        <v>0.09523809523809523</v>
      </c>
      <c r="R2243">
        <f>IF(AND(ISNUMBER($BW2243),ISNUMBER($BX2243)),MIN(1,MAX(0,($BX2243-2016+1)/($BX2243-$BW2243+1))),"")</f>
        <v>0.2380952380952381</v>
      </c>
      <c r="S2243">
        <f>IF($L2243&lt;&gt;"",IF($L2243&gt;=2015.5,1,0),"")</f>
        <v>0.0</v>
      </c>
      <c r="T2243">
        <f>IF($L2243&lt;&gt;"",IF($L2243&gt;=2016,1,0),"")</f>
        <v>0.0</v>
      </c>
      <c r="U2243">
        <f>IF(ISNUMBER($BX2243),IF($BX2243&gt;=2016,1,0),"")</f>
        <v>1.0</v>
      </c>
      <c r="V2243">
        <f>IF(ISNUMBER($BW2243),IF($BW2243&gt;=2016,1,0),"")</f>
        <v>0.0</v>
      </c>
      <c r="W2243" t="str">
        <f>IF(AND(ISNUMBER($BW2243),ISNUMBER($BX2243)),IF($BW2243&gt;=2016,"post-only",IF($BX2243&lt;2016,"pre-only","mixed")),"")</f>
        <v>mixed</v>
      </c>
      <c r="X2243">
        <f>IF(AND(ISNUMBER($BW2243),ISNUMBER($BX2243)),MIN(1,MAX(0,($BX2243-2017+1)/($BX2243-$BW2243+1))),"")</f>
        <v>0.1904761904761905</v>
      </c>
      <c r="Y2243">
        <f>IF(AND(ISNUMBER($BW2243),ISNUMBER($BX2243)),MIN(1,MAX(0,($BX2243-2018+1)/($BX2243-$BW2243+1))),"")</f>
        <v>0.1428571428571428</v>
      </c>
      <c r="Z2243">
        <f>IF(AND(ISNUMBER($BW2243),ISNUMBER($BX2243)),MIN(1,MAX(0,($BX2243-2019+1)/($BX2243-$BW2243+1))),"")</f>
        <v>0.09523809523809523</v>
      </c>
      <c r="AA2243">
        <f>IF(ISNUMBER($BX2243),IF($BX2243&gt;=2017,1,0),"")</f>
        <v>1.0</v>
      </c>
      <c r="AB2243">
        <f>IF(ISNUMBER($BX2243),IF($BX2243&gt;=2018,1,0),"")</f>
        <v>1.0</v>
      </c>
      <c r="AC2243">
        <f>IF(ISNUMBER($BX2243),IF($BX2243&gt;=2019,1,0),"")</f>
        <v>1.0</v>
      </c>
      <c r="AD2243">
        <f>IF($L2243&lt;&gt;"",IF($L2243&gt;2013,1,0),"")</f>
        <v>0.0</v>
      </c>
      <c r="AE2243">
        <f>IF($L2243&lt;&gt;"",1+IF($L2243&gt;2011,1,0)+IF($L2243&gt;2014,1,0),"")</f>
        <v>1.0</v>
      </c>
      <c r="AF2243" t="inlineStr">
        <is>
          <t>loan (interest rate)</t>
        </is>
      </c>
      <c r="AG2243" t="inlineStr">
        <is>
          <t>performance</t>
        </is>
      </c>
      <c r="AH2243" t="inlineStr">
        <is>
          <t>non-sensitive</t>
        </is>
      </c>
      <c r="AI2243" t="inlineStr">
        <is>
          <t>99_NCE</t>
        </is>
      </c>
      <c r="AJ2243" t="inlineStr">
        <is>
          <t>99_NCE</t>
        </is>
      </c>
      <c r="AK2243" t="str">
        <f>IF(AND($CF2243&lt;&gt;"",IFERROR(INDEX(subsample_country_map!$B:$B,MATCH($CF2243,subsample_country_map!$A:$A,0)),"")&lt;&gt;""),INDEX(subsample_country_map!$B:$B,MATCH($CF2243,subsample_country_map!$A:$A,0)),INDEX(lookup!$AA:$AA,MATCH($A2243,lookup!$A:$A,0)))</f>
        <v>99_NCE</v>
      </c>
      <c r="AL2243" t="str">
        <f>IF(AND($CF2243&lt;&gt;"",IFERROR(INDEX(subsample_country_map!$C:$C,MATCH($CF2243,subsample_country_map!$A:$A,0)),"")&lt;&gt;""),INDEX(subsample_country_map!$C:$C,MATCH($CF2243,subsample_country_map!$A:$A,0)),INDEX(lookup!$AB:$AB,MATCH($A2243,lookup!$A:$A,0)))</f>
        <v>99_NCE</v>
      </c>
      <c r="AM2243" t="str">
        <f>IF(AND($CF2243&lt;&gt;"",IFERROR(INDEX(subsample_country_map!$D:$D,MATCH($CF2243,subsample_country_map!$A:$A,0)),"")&lt;&gt;""),INDEX(subsample_country_map!$D:$D,MATCH($CF2243,subsample_country_map!$A:$A,0)),INDEX(lookup!$AC:$AC,MATCH($A2243,lookup!$A:$A,0)))</f>
        <v>99_NCE</v>
      </c>
      <c r="AN2243" t="str">
        <f>IF(AND($CF2243&lt;&gt;"",IFERROR(INDEX(subsample_country_map!$E:$E,MATCH($CF2243,subsample_country_map!$A:$A,0)),"")&lt;&gt;""),INDEX(subsample_country_map!$E:$E,MATCH($CF2243,subsample_country_map!$A:$A,0)),INDEX(lookup!$AD:$AD,MATCH($A2243,lookup!$A:$A,0)))</f>
        <v>99_NCE</v>
      </c>
      <c r="AO2243" t="str">
        <f>INDEX(lookup!$Y:$Y,MATCH($A2243,lookup!$A:$A,0))</f>
        <v>1_not published</v>
      </c>
      <c r="AP2243" t="str">
        <f>INDEX(lookup!$Z:$Z,MATCH($A2243,lookup!$A:$A,0))</f>
        <v>99_NCE</v>
      </c>
      <c r="AQ2243" t="str">
        <f>INDEX(lookup!$W:$W,MATCH($A2243,lookup!$A:$A,0))</f>
        <v>1_fin/acc/econ</v>
      </c>
      <c r="AS2243" t="inlineStr">
        <is>
          <t>staging</t>
        </is>
      </c>
      <c r="AT2243" t="inlineStr">
        <is>
          <t>good-CER</t>
        </is>
      </c>
      <c r="AU2243" t="inlineStr">
        <is>
          <t>cost</t>
        </is>
      </c>
      <c r="AV2243" t="inlineStr">
        <is>
          <t>-0.076</t>
        </is>
      </c>
      <c r="AY2243" t="inlineStr">
        <is>
          <t>0.805</t>
        </is>
      </c>
      <c r="BA2243" t="n">
        <v>1574</v>
      </c>
      <c r="BB2243" t="inlineStr">
        <is>
          <t>1</t>
        </is>
      </c>
      <c r="BC2243" t="inlineStr">
        <is>
          <t>FE</t>
        </is>
      </c>
      <c r="BD2243" t="inlineStr">
        <is>
          <t>not stated</t>
        </is>
      </c>
      <c r="BE2243" t="inlineStr">
        <is>
          <t>other:SA Index financial constraints</t>
        </is>
      </c>
      <c r="BF2243" t="inlineStr">
        <is>
          <t>UC (Q4 SA Index)</t>
        </is>
      </c>
      <c r="BI2243" t="inlineStr">
        <is>
          <t>Table 8a</t>
        </is>
      </c>
      <c r="BJ2243" t="inlineStr">
        <is>
          <t>Panel B Model [7]</t>
        </is>
      </c>
      <c r="BK2243" t="inlineStr">
        <is>
          <t>59</t>
        </is>
      </c>
      <c r="BL2243" t="inlineStr">
        <is>
          <t>Eco_Score t-1 -0.076 [0.805]</t>
        </is>
      </c>
      <c r="BM2243" t="inlineStr">
        <is>
          <t>Eco_Score t-1</t>
        </is>
      </c>
      <c r="BN2243" t="inlineStr">
        <is>
          <t>Interest Rate</t>
        </is>
      </c>
      <c r="BO2243" t="inlineStr">
        <is>
          <t>update</t>
        </is>
      </c>
      <c r="BP2243" t="inlineStr">
        <is>
          <t>Trinh et al (2024)</t>
        </is>
      </c>
      <c r="BQ2243" t="inlineStr">
        <is>
          <t>computed</t>
        </is>
      </c>
      <c r="BT2243" t="n">
        <v>0</v>
      </c>
      <c r="BU2243" t="inlineStr">
        <is>
          <t>staging_Trinh_et_al_2024.csv</t>
        </is>
      </c>
      <c r="BW2243" t="n">
        <v>2000</v>
      </c>
      <c r="BX2243" t="n">
        <v>2020</v>
      </c>
      <c r="BY2243" t="inlineStr">
        <is>
          <t>multi: G7 (US, UK, Japan, Canada, France, Italy, Germany)</t>
        </is>
      </c>
      <c r="BZ2243" t="n">
        <v>2010</v>
      </c>
      <c r="CA2243" t="n">
        <v>0.2380952380952381</v>
      </c>
      <c r="CB2243" t="n">
        <v>0</v>
      </c>
      <c r="CC2243" t="n">
        <v>1</v>
      </c>
      <c r="CD2243" t="n">
        <v>-0.006223811270120737</v>
      </c>
      <c r="CE2243" t="n">
        <v>1</v>
      </c>
    </row>
    <row r="2244">
      <c r="A2244" t="inlineStr">
        <is>
          <t>Trinh et al (2024)</t>
        </is>
      </c>
      <c r="B2244" t="n">
        <v>3549</v>
      </c>
      <c r="C2244" t="n">
        <v>0.004621965663705048</v>
      </c>
      <c r="D2244" t="n">
        <v>1542</v>
      </c>
      <c r="E2244">
        <f>IF(ISNUMBER($BA2244),$BA2244,IF(AND(ISNUMBER($D2244),ISNUMBER($BW2244),ISNUMBER($BX2244)),$D2244*($BX2244-$BW2244+1),""))</f>
        <v>1542.0</v>
      </c>
      <c r="H2244" t="inlineStr">
        <is>
          <t>partial</t>
        </is>
      </c>
      <c r="I2244" t="inlineStr">
        <is>
          <t>p-Value available</t>
        </is>
      </c>
      <c r="J2244">
        <f>IF($BW2244&lt;&gt;"",$BW2244,"")</f>
        <v>2000.0</v>
      </c>
      <c r="K2244">
        <f>IF($BX2244&lt;&gt;"",$BX2244,"")</f>
        <v>2020.0</v>
      </c>
      <c r="L2244">
        <f>IF(AND(ISNUMBER($BW2244),ISNUMBER($BX2244)),($BW2244+$BX2244)/2,"")</f>
        <v>2010.0</v>
      </c>
      <c r="M2244">
        <f>IF($L2244&lt;&gt;"",$L2244,"")</f>
        <v>2010.0</v>
      </c>
      <c r="N2244">
        <f>IF(AND(ISNUMBER($BW2244),ISNUMBER($BX2244)),MIN(1,MAX(0,($BX2244-2016+1)/($BX2244-$BW2244+1))),"")</f>
        <v>0.2380952380952381</v>
      </c>
      <c r="O2244">
        <f>IF(AND(ISNUMBER($BW2244),ISNUMBER($BX2244)),MIN(1,MAX(0,($BX2244-2017+1)/($BX2244-$BW2244+1))),"")</f>
        <v>0.1904761904761905</v>
      </c>
      <c r="P2244">
        <f>IF(AND(ISNUMBER($BW2244),ISNUMBER($BX2244)),MIN(1,MAX(0,($BX2244-2018+1)/($BX2244-$BW2244+1))),"")</f>
        <v>0.1428571428571428</v>
      </c>
      <c r="Q2244">
        <f>IF(AND(ISNUMBER($BW2244),ISNUMBER($BX2244)),MIN(1,MAX(0,($BX2244-2019+1)/($BX2244-$BW2244+1))),"")</f>
        <v>0.09523809523809523</v>
      </c>
      <c r="R2244">
        <f>IF(AND(ISNUMBER($BW2244),ISNUMBER($BX2244)),MIN(1,MAX(0,($BX2244-2016+1)/($BX2244-$BW2244+1))),"")</f>
        <v>0.2380952380952381</v>
      </c>
      <c r="S2244">
        <f>IF($L2244&lt;&gt;"",IF($L2244&gt;=2015.5,1,0),"")</f>
        <v>0.0</v>
      </c>
      <c r="T2244">
        <f>IF($L2244&lt;&gt;"",IF($L2244&gt;=2016,1,0),"")</f>
        <v>0.0</v>
      </c>
      <c r="U2244">
        <f>IF(ISNUMBER($BX2244),IF($BX2244&gt;=2016,1,0),"")</f>
        <v>1.0</v>
      </c>
      <c r="V2244">
        <f>IF(ISNUMBER($BW2244),IF($BW2244&gt;=2016,1,0),"")</f>
        <v>0.0</v>
      </c>
      <c r="W2244" t="str">
        <f>IF(AND(ISNUMBER($BW2244),ISNUMBER($BX2244)),IF($BW2244&gt;=2016,"post-only",IF($BX2244&lt;2016,"pre-only","mixed")),"")</f>
        <v>mixed</v>
      </c>
      <c r="X2244">
        <f>IF(AND(ISNUMBER($BW2244),ISNUMBER($BX2244)),MIN(1,MAX(0,($BX2244-2017+1)/($BX2244-$BW2244+1))),"")</f>
        <v>0.1904761904761905</v>
      </c>
      <c r="Y2244">
        <f>IF(AND(ISNUMBER($BW2244),ISNUMBER($BX2244)),MIN(1,MAX(0,($BX2244-2018+1)/($BX2244-$BW2244+1))),"")</f>
        <v>0.1428571428571428</v>
      </c>
      <c r="Z2244">
        <f>IF(AND(ISNUMBER($BW2244),ISNUMBER($BX2244)),MIN(1,MAX(0,($BX2244-2019+1)/($BX2244-$BW2244+1))),"")</f>
        <v>0.09523809523809523</v>
      </c>
      <c r="AA2244">
        <f>IF(ISNUMBER($BX2244),IF($BX2244&gt;=2017,1,0),"")</f>
        <v>1.0</v>
      </c>
      <c r="AB2244">
        <f>IF(ISNUMBER($BX2244),IF($BX2244&gt;=2018,1,0),"")</f>
        <v>1.0</v>
      </c>
      <c r="AC2244">
        <f>IF(ISNUMBER($BX2244),IF($BX2244&gt;=2019,1,0),"")</f>
        <v>1.0</v>
      </c>
      <c r="AD2244">
        <f>IF($L2244&lt;&gt;"",IF($L2244&gt;2013,1,0),"")</f>
        <v>0.0</v>
      </c>
      <c r="AE2244">
        <f>IF($L2244&lt;&gt;"",1+IF($L2244&gt;2011,1,0)+IF($L2244&gt;2014,1,0),"")</f>
        <v>1.0</v>
      </c>
      <c r="AF2244" t="inlineStr">
        <is>
          <t>loan (interest rate)</t>
        </is>
      </c>
      <c r="AG2244" t="inlineStr">
        <is>
          <t>performance</t>
        </is>
      </c>
      <c r="AH2244" t="inlineStr">
        <is>
          <t>non-sensitive</t>
        </is>
      </c>
      <c r="AI2244" t="inlineStr">
        <is>
          <t>99_NCE</t>
        </is>
      </c>
      <c r="AJ2244" t="inlineStr">
        <is>
          <t>99_NCE</t>
        </is>
      </c>
      <c r="AK2244" t="str">
        <f>IF(AND($CF2244&lt;&gt;"",IFERROR(INDEX(subsample_country_map!$B:$B,MATCH($CF2244,subsample_country_map!$A:$A,0)),"")&lt;&gt;""),INDEX(subsample_country_map!$B:$B,MATCH($CF2244,subsample_country_map!$A:$A,0)),INDEX(lookup!$AA:$AA,MATCH($A2244,lookup!$A:$A,0)))</f>
        <v>99_NCE</v>
      </c>
      <c r="AL2244" t="str">
        <f>IF(AND($CF2244&lt;&gt;"",IFERROR(INDEX(subsample_country_map!$C:$C,MATCH($CF2244,subsample_country_map!$A:$A,0)),"")&lt;&gt;""),INDEX(subsample_country_map!$C:$C,MATCH($CF2244,subsample_country_map!$A:$A,0)),INDEX(lookup!$AB:$AB,MATCH($A2244,lookup!$A:$A,0)))</f>
        <v>99_NCE</v>
      </c>
      <c r="AM2244" t="str">
        <f>IF(AND($CF2244&lt;&gt;"",IFERROR(INDEX(subsample_country_map!$D:$D,MATCH($CF2244,subsample_country_map!$A:$A,0)),"")&lt;&gt;""),INDEX(subsample_country_map!$D:$D,MATCH($CF2244,subsample_country_map!$A:$A,0)),INDEX(lookup!$AC:$AC,MATCH($A2244,lookup!$A:$A,0)))</f>
        <v>99_NCE</v>
      </c>
      <c r="AN2244" t="str">
        <f>IF(AND($CF2244&lt;&gt;"",IFERROR(INDEX(subsample_country_map!$E:$E,MATCH($CF2244,subsample_country_map!$A:$A,0)),"")&lt;&gt;""),INDEX(subsample_country_map!$E:$E,MATCH($CF2244,subsample_country_map!$A:$A,0)),INDEX(lookup!$AD:$AD,MATCH($A2244,lookup!$A:$A,0)))</f>
        <v>99_NCE</v>
      </c>
      <c r="AO2244" t="str">
        <f>INDEX(lookup!$Y:$Y,MATCH($A2244,lookup!$A:$A,0))</f>
        <v>1_not published</v>
      </c>
      <c r="AP2244" t="str">
        <f>INDEX(lookup!$Z:$Z,MATCH($A2244,lookup!$A:$A,0))</f>
        <v>99_NCE</v>
      </c>
      <c r="AQ2244" t="str">
        <f>INDEX(lookup!$W:$W,MATCH($A2244,lookup!$A:$A,0))</f>
        <v>1_fin/acc/econ</v>
      </c>
      <c r="AS2244" t="inlineStr">
        <is>
          <t>staging</t>
        </is>
      </c>
      <c r="AT2244" t="inlineStr">
        <is>
          <t>good-CER</t>
        </is>
      </c>
      <c r="AU2244" t="inlineStr">
        <is>
          <t>cost</t>
        </is>
      </c>
      <c r="AV2244" t="inlineStr">
        <is>
          <t>0.015</t>
        </is>
      </c>
      <c r="AY2244" t="inlineStr">
        <is>
          <t>0.856</t>
        </is>
      </c>
      <c r="BA2244" t="n">
        <v>1542</v>
      </c>
      <c r="BB2244" t="inlineStr">
        <is>
          <t>1</t>
        </is>
      </c>
      <c r="BC2244" t="inlineStr">
        <is>
          <t>FE</t>
        </is>
      </c>
      <c r="BD2244" t="inlineStr">
        <is>
          <t>not stated</t>
        </is>
      </c>
      <c r="BE2244" t="inlineStr">
        <is>
          <t>other:SA Index financial constraints</t>
        </is>
      </c>
      <c r="BF2244" t="inlineStr">
        <is>
          <t>UC (Q4 SA Index)</t>
        </is>
      </c>
      <c r="BI2244" t="inlineStr">
        <is>
          <t>Table 8a</t>
        </is>
      </c>
      <c r="BJ2244" t="inlineStr">
        <is>
          <t>Panel B Model [8]</t>
        </is>
      </c>
      <c r="BK2244" t="inlineStr">
        <is>
          <t>59</t>
        </is>
      </c>
      <c r="BL2244" t="inlineStr">
        <is>
          <t>Eco_Index t-1 0.015 [0.856]</t>
        </is>
      </c>
      <c r="BM2244" t="inlineStr">
        <is>
          <t>Eco_Index t-1</t>
        </is>
      </c>
      <c r="BN2244" t="inlineStr">
        <is>
          <t>Interest Rate</t>
        </is>
      </c>
      <c r="BO2244" t="inlineStr">
        <is>
          <t>update</t>
        </is>
      </c>
      <c r="BP2244" t="inlineStr">
        <is>
          <t>Trinh et al (2024)</t>
        </is>
      </c>
      <c r="BQ2244" t="inlineStr">
        <is>
          <t>computed</t>
        </is>
      </c>
      <c r="BT2244" t="n">
        <v>0</v>
      </c>
      <c r="BU2244" t="inlineStr">
        <is>
          <t>staging_Trinh_et_al_2024.csv</t>
        </is>
      </c>
      <c r="BW2244" t="n">
        <v>2000</v>
      </c>
      <c r="BX2244" t="n">
        <v>2020</v>
      </c>
      <c r="BY2244" t="inlineStr">
        <is>
          <t>multi: G7 (US, UK, Japan, Canada, France, Italy, Germany)</t>
        </is>
      </c>
      <c r="BZ2244" t="n">
        <v>2010</v>
      </c>
      <c r="CA2244" t="n">
        <v>0.2380952380952381</v>
      </c>
      <c r="CB2244" t="n">
        <v>0</v>
      </c>
      <c r="CC2244" t="n">
        <v>1</v>
      </c>
      <c r="CD2244" t="n">
        <v>0.004621998576476676</v>
      </c>
      <c r="CE2244" t="n">
        <v>1</v>
      </c>
    </row>
    <row r="2245">
      <c r="A2245" t="inlineStr">
        <is>
          <t>Trinh et al (2024)</t>
        </is>
      </c>
      <c r="B2245" t="n">
        <v>3550</v>
      </c>
      <c r="C2245" t="n">
        <v>-0.03495577810429729</v>
      </c>
      <c r="D2245" t="n">
        <v>7811</v>
      </c>
      <c r="E2245">
        <f>IF(ISNUMBER($BA2245),$BA2245,IF(AND(ISNUMBER($D2245),ISNUMBER($BW2245),ISNUMBER($BX2245)),$D2245*($BX2245-$BW2245+1),""))</f>
        <v>7811.0</v>
      </c>
      <c r="H2245" t="inlineStr">
        <is>
          <t>partial</t>
        </is>
      </c>
      <c r="I2245" t="inlineStr">
        <is>
          <t>p-Value available</t>
        </is>
      </c>
      <c r="J2245">
        <f>IF($BW2245&lt;&gt;"",$BW2245,"")</f>
        <v>2000.0</v>
      </c>
      <c r="K2245">
        <f>IF($BX2245&lt;&gt;"",$BX2245,"")</f>
        <v>2020.0</v>
      </c>
      <c r="L2245">
        <f>IF(AND(ISNUMBER($BW2245),ISNUMBER($BX2245)),($BW2245+$BX2245)/2,"")</f>
        <v>2010.0</v>
      </c>
      <c r="M2245">
        <f>IF($L2245&lt;&gt;"",$L2245,"")</f>
        <v>2010.0</v>
      </c>
      <c r="N2245">
        <f>IF(AND(ISNUMBER($BW2245),ISNUMBER($BX2245)),MIN(1,MAX(0,($BX2245-2016+1)/($BX2245-$BW2245+1))),"")</f>
        <v>0.2380952380952381</v>
      </c>
      <c r="O2245">
        <f>IF(AND(ISNUMBER($BW2245),ISNUMBER($BX2245)),MIN(1,MAX(0,($BX2245-2017+1)/($BX2245-$BW2245+1))),"")</f>
        <v>0.1904761904761905</v>
      </c>
      <c r="P2245">
        <f>IF(AND(ISNUMBER($BW2245),ISNUMBER($BX2245)),MIN(1,MAX(0,($BX2245-2018+1)/($BX2245-$BW2245+1))),"")</f>
        <v>0.1428571428571428</v>
      </c>
      <c r="Q2245">
        <f>IF(AND(ISNUMBER($BW2245),ISNUMBER($BX2245)),MIN(1,MAX(0,($BX2245-2019+1)/($BX2245-$BW2245+1))),"")</f>
        <v>0.09523809523809523</v>
      </c>
      <c r="R2245">
        <f>IF(AND(ISNUMBER($BW2245),ISNUMBER($BX2245)),MIN(1,MAX(0,($BX2245-2016+1)/($BX2245-$BW2245+1))),"")</f>
        <v>0.2380952380952381</v>
      </c>
      <c r="S2245">
        <f>IF($L2245&lt;&gt;"",IF($L2245&gt;=2015.5,1,0),"")</f>
        <v>0.0</v>
      </c>
      <c r="T2245">
        <f>IF($L2245&lt;&gt;"",IF($L2245&gt;=2016,1,0),"")</f>
        <v>0.0</v>
      </c>
      <c r="U2245">
        <f>IF(ISNUMBER($BX2245),IF($BX2245&gt;=2016,1,0),"")</f>
        <v>1.0</v>
      </c>
      <c r="V2245">
        <f>IF(ISNUMBER($BW2245),IF($BW2245&gt;=2016,1,0),"")</f>
        <v>0.0</v>
      </c>
      <c r="W2245" t="str">
        <f>IF(AND(ISNUMBER($BW2245),ISNUMBER($BX2245)),IF($BW2245&gt;=2016,"post-only",IF($BX2245&lt;2016,"pre-only","mixed")),"")</f>
        <v>mixed</v>
      </c>
      <c r="X2245">
        <f>IF(AND(ISNUMBER($BW2245),ISNUMBER($BX2245)),MIN(1,MAX(0,($BX2245-2017+1)/($BX2245-$BW2245+1))),"")</f>
        <v>0.1904761904761905</v>
      </c>
      <c r="Y2245">
        <f>IF(AND(ISNUMBER($BW2245),ISNUMBER($BX2245)),MIN(1,MAX(0,($BX2245-2018+1)/($BX2245-$BW2245+1))),"")</f>
        <v>0.1428571428571428</v>
      </c>
      <c r="Z2245">
        <f>IF(AND(ISNUMBER($BW2245),ISNUMBER($BX2245)),MIN(1,MAX(0,($BX2245-2019+1)/($BX2245-$BW2245+1))),"")</f>
        <v>0.09523809523809523</v>
      </c>
      <c r="AA2245">
        <f>IF(ISNUMBER($BX2245),IF($BX2245&gt;=2017,1,0),"")</f>
        <v>1.0</v>
      </c>
      <c r="AB2245">
        <f>IF(ISNUMBER($BX2245),IF($BX2245&gt;=2018,1,0),"")</f>
        <v>1.0</v>
      </c>
      <c r="AC2245">
        <f>IF(ISNUMBER($BX2245),IF($BX2245&gt;=2019,1,0),"")</f>
        <v>1.0</v>
      </c>
      <c r="AD2245">
        <f>IF($L2245&lt;&gt;"",IF($L2245&gt;2013,1,0),"")</f>
        <v>0.0</v>
      </c>
      <c r="AE2245">
        <f>IF($L2245&lt;&gt;"",1+IF($L2245&gt;2011,1,0)+IF($L2245&gt;2014,1,0),"")</f>
        <v>1.0</v>
      </c>
      <c r="AF2245" t="inlineStr">
        <is>
          <t>loan (interest rate)</t>
        </is>
      </c>
      <c r="AG2245" t="inlineStr">
        <is>
          <t>performance</t>
        </is>
      </c>
      <c r="AH2245" t="inlineStr">
        <is>
          <t>non-sensitive</t>
        </is>
      </c>
      <c r="AI2245" t="inlineStr">
        <is>
          <t>99_NCE</t>
        </is>
      </c>
      <c r="AJ2245" t="inlineStr">
        <is>
          <t>99_NCE</t>
        </is>
      </c>
      <c r="AK2245" t="str">
        <f>IF(AND($CF2245&lt;&gt;"",IFERROR(INDEX(subsample_country_map!$B:$B,MATCH($CF2245,subsample_country_map!$A:$A,0)),"")&lt;&gt;""),INDEX(subsample_country_map!$B:$B,MATCH($CF2245,subsample_country_map!$A:$A,0)),INDEX(lookup!$AA:$AA,MATCH($A2245,lookup!$A:$A,0)))</f>
        <v>99_NCE</v>
      </c>
      <c r="AL2245" t="str">
        <f>IF(AND($CF2245&lt;&gt;"",IFERROR(INDEX(subsample_country_map!$C:$C,MATCH($CF2245,subsample_country_map!$A:$A,0)),"")&lt;&gt;""),INDEX(subsample_country_map!$C:$C,MATCH($CF2245,subsample_country_map!$A:$A,0)),INDEX(lookup!$AB:$AB,MATCH($A2245,lookup!$A:$A,0)))</f>
        <v>99_NCE</v>
      </c>
      <c r="AM2245" t="str">
        <f>IF(AND($CF2245&lt;&gt;"",IFERROR(INDEX(subsample_country_map!$D:$D,MATCH($CF2245,subsample_country_map!$A:$A,0)),"")&lt;&gt;""),INDEX(subsample_country_map!$D:$D,MATCH($CF2245,subsample_country_map!$A:$A,0)),INDEX(lookup!$AC:$AC,MATCH($A2245,lookup!$A:$A,0)))</f>
        <v>99_NCE</v>
      </c>
      <c r="AN2245" t="str">
        <f>IF(AND($CF2245&lt;&gt;"",IFERROR(INDEX(subsample_country_map!$E:$E,MATCH($CF2245,subsample_country_map!$A:$A,0)),"")&lt;&gt;""),INDEX(subsample_country_map!$E:$E,MATCH($CF2245,subsample_country_map!$A:$A,0)),INDEX(lookup!$AD:$AD,MATCH($A2245,lookup!$A:$A,0)))</f>
        <v>99_NCE</v>
      </c>
      <c r="AO2245" t="str">
        <f>INDEX(lookup!$Y:$Y,MATCH($A2245,lookup!$A:$A,0))</f>
        <v>1_not published</v>
      </c>
      <c r="AP2245" t="str">
        <f>INDEX(lookup!$Z:$Z,MATCH($A2245,lookup!$A:$A,0))</f>
        <v>99_NCE</v>
      </c>
      <c r="AQ2245" t="str">
        <f>INDEX(lookup!$W:$W,MATCH($A2245,lookup!$A:$A,0))</f>
        <v>1_fin/acc/econ</v>
      </c>
      <c r="AS2245" t="inlineStr">
        <is>
          <t>staging</t>
        </is>
      </c>
      <c r="AT2245" t="inlineStr">
        <is>
          <t>good-CER</t>
        </is>
      </c>
      <c r="AU2245" t="inlineStr">
        <is>
          <t>cost</t>
        </is>
      </c>
      <c r="AV2245" t="inlineStr">
        <is>
          <t>-0.011</t>
        </is>
      </c>
      <c r="AY2245" t="inlineStr">
        <is>
          <t>0.002</t>
        </is>
      </c>
      <c r="BA2245" t="n">
        <v>7811</v>
      </c>
      <c r="BB2245" t="inlineStr">
        <is>
          <t>1</t>
        </is>
      </c>
      <c r="BC2245" t="inlineStr">
        <is>
          <t>FE</t>
        </is>
      </c>
      <c r="BD2245" t="inlineStr">
        <is>
          <t>not stated</t>
        </is>
      </c>
      <c r="BE2245" t="inlineStr">
        <is>
          <t>other:WW Index financial constraints</t>
        </is>
      </c>
      <c r="BF2245" t="inlineStr">
        <is>
          <t>FC (&lt;Median)</t>
        </is>
      </c>
      <c r="BI2245" t="inlineStr">
        <is>
          <t>Table 8b</t>
        </is>
      </c>
      <c r="BJ2245" t="inlineStr">
        <is>
          <t>Panel A Model [1]</t>
        </is>
      </c>
      <c r="BK2245" t="inlineStr">
        <is>
          <t>60</t>
        </is>
      </c>
      <c r="BL2245" t="inlineStr">
        <is>
          <t>Eco_Score t-1 -0.011*** [0.002]</t>
        </is>
      </c>
      <c r="BM2245" t="inlineStr">
        <is>
          <t>Eco_Score t-1</t>
        </is>
      </c>
      <c r="BN2245" t="inlineStr">
        <is>
          <t>COD</t>
        </is>
      </c>
      <c r="BO2245" t="inlineStr">
        <is>
          <t>update</t>
        </is>
      </c>
      <c r="BP2245" t="inlineStr">
        <is>
          <t>Trinh et al (2024)</t>
        </is>
      </c>
      <c r="BQ2245" t="inlineStr">
        <is>
          <t>computed</t>
        </is>
      </c>
      <c r="BT2245" t="n">
        <v>0</v>
      </c>
      <c r="BU2245" t="inlineStr">
        <is>
          <t>staging_Trinh_et_al_2024.csv</t>
        </is>
      </c>
      <c r="BW2245" t="n">
        <v>2000</v>
      </c>
      <c r="BX2245" t="n">
        <v>2020</v>
      </c>
      <c r="BY2245" t="inlineStr">
        <is>
          <t>multi: G7 (US, UK, Japan, Canada, France, Italy, Germany)</t>
        </is>
      </c>
      <c r="BZ2245" t="n">
        <v>2010</v>
      </c>
      <c r="CA2245" t="n">
        <v>0.2380952380952381</v>
      </c>
      <c r="CB2245" t="n">
        <v>0</v>
      </c>
      <c r="CC2245" t="n">
        <v>1</v>
      </c>
      <c r="CD2245" t="n">
        <v>-0.03497002611485906</v>
      </c>
      <c r="CE2245" t="n">
        <v>1</v>
      </c>
    </row>
    <row r="2246">
      <c r="A2246" t="inlineStr">
        <is>
          <t>Trinh et al (2024)</t>
        </is>
      </c>
      <c r="B2246" t="n">
        <v>3551</v>
      </c>
      <c r="C2246" t="n">
        <v>-0.02513262812592464</v>
      </c>
      <c r="D2246" t="n">
        <v>7546</v>
      </c>
      <c r="E2246">
        <f>IF(ISNUMBER($BA2246),$BA2246,IF(AND(ISNUMBER($D2246),ISNUMBER($BW2246),ISNUMBER($BX2246)),$D2246*($BX2246-$BW2246+1),""))</f>
        <v>7546.0</v>
      </c>
      <c r="H2246" t="inlineStr">
        <is>
          <t>partial</t>
        </is>
      </c>
      <c r="I2246" t="inlineStr">
        <is>
          <t>p-Value available</t>
        </is>
      </c>
      <c r="J2246">
        <f>IF($BW2246&lt;&gt;"",$BW2246,"")</f>
        <v>2000.0</v>
      </c>
      <c r="K2246">
        <f>IF($BX2246&lt;&gt;"",$BX2246,"")</f>
        <v>2020.0</v>
      </c>
      <c r="L2246">
        <f>IF(AND(ISNUMBER($BW2246),ISNUMBER($BX2246)),($BW2246+$BX2246)/2,"")</f>
        <v>2010.0</v>
      </c>
      <c r="M2246">
        <f>IF($L2246&lt;&gt;"",$L2246,"")</f>
        <v>2010.0</v>
      </c>
      <c r="N2246">
        <f>IF(AND(ISNUMBER($BW2246),ISNUMBER($BX2246)),MIN(1,MAX(0,($BX2246-2016+1)/($BX2246-$BW2246+1))),"")</f>
        <v>0.2380952380952381</v>
      </c>
      <c r="O2246">
        <f>IF(AND(ISNUMBER($BW2246),ISNUMBER($BX2246)),MIN(1,MAX(0,($BX2246-2017+1)/($BX2246-$BW2246+1))),"")</f>
        <v>0.1904761904761905</v>
      </c>
      <c r="P2246">
        <f>IF(AND(ISNUMBER($BW2246),ISNUMBER($BX2246)),MIN(1,MAX(0,($BX2246-2018+1)/($BX2246-$BW2246+1))),"")</f>
        <v>0.1428571428571428</v>
      </c>
      <c r="Q2246">
        <f>IF(AND(ISNUMBER($BW2246),ISNUMBER($BX2246)),MIN(1,MAX(0,($BX2246-2019+1)/($BX2246-$BW2246+1))),"")</f>
        <v>0.09523809523809523</v>
      </c>
      <c r="R2246">
        <f>IF(AND(ISNUMBER($BW2246),ISNUMBER($BX2246)),MIN(1,MAX(0,($BX2246-2016+1)/($BX2246-$BW2246+1))),"")</f>
        <v>0.2380952380952381</v>
      </c>
      <c r="S2246">
        <f>IF($L2246&lt;&gt;"",IF($L2246&gt;=2015.5,1,0),"")</f>
        <v>0.0</v>
      </c>
      <c r="T2246">
        <f>IF($L2246&lt;&gt;"",IF($L2246&gt;=2016,1,0),"")</f>
        <v>0.0</v>
      </c>
      <c r="U2246">
        <f>IF(ISNUMBER($BX2246),IF($BX2246&gt;=2016,1,0),"")</f>
        <v>1.0</v>
      </c>
      <c r="V2246">
        <f>IF(ISNUMBER($BW2246),IF($BW2246&gt;=2016,1,0),"")</f>
        <v>0.0</v>
      </c>
      <c r="W2246" t="str">
        <f>IF(AND(ISNUMBER($BW2246),ISNUMBER($BX2246)),IF($BW2246&gt;=2016,"post-only",IF($BX2246&lt;2016,"pre-only","mixed")),"")</f>
        <v>mixed</v>
      </c>
      <c r="X2246">
        <f>IF(AND(ISNUMBER($BW2246),ISNUMBER($BX2246)),MIN(1,MAX(0,($BX2246-2017+1)/($BX2246-$BW2246+1))),"")</f>
        <v>0.1904761904761905</v>
      </c>
      <c r="Y2246">
        <f>IF(AND(ISNUMBER($BW2246),ISNUMBER($BX2246)),MIN(1,MAX(0,($BX2246-2018+1)/($BX2246-$BW2246+1))),"")</f>
        <v>0.1428571428571428</v>
      </c>
      <c r="Z2246">
        <f>IF(AND(ISNUMBER($BW2246),ISNUMBER($BX2246)),MIN(1,MAX(0,($BX2246-2019+1)/($BX2246-$BW2246+1))),"")</f>
        <v>0.09523809523809523</v>
      </c>
      <c r="AA2246">
        <f>IF(ISNUMBER($BX2246),IF($BX2246&gt;=2017,1,0),"")</f>
        <v>1.0</v>
      </c>
      <c r="AB2246">
        <f>IF(ISNUMBER($BX2246),IF($BX2246&gt;=2018,1,0),"")</f>
        <v>1.0</v>
      </c>
      <c r="AC2246">
        <f>IF(ISNUMBER($BX2246),IF($BX2246&gt;=2019,1,0),"")</f>
        <v>1.0</v>
      </c>
      <c r="AD2246">
        <f>IF($L2246&lt;&gt;"",IF($L2246&gt;2013,1,0),"")</f>
        <v>0.0</v>
      </c>
      <c r="AE2246">
        <f>IF($L2246&lt;&gt;"",1+IF($L2246&gt;2011,1,0)+IF($L2246&gt;2014,1,0),"")</f>
        <v>1.0</v>
      </c>
      <c r="AF2246" t="inlineStr">
        <is>
          <t>loan (interest rate)</t>
        </is>
      </c>
      <c r="AG2246" t="inlineStr">
        <is>
          <t>performance</t>
        </is>
      </c>
      <c r="AH2246" t="inlineStr">
        <is>
          <t>non-sensitive</t>
        </is>
      </c>
      <c r="AI2246" t="inlineStr">
        <is>
          <t>99_NCE</t>
        </is>
      </c>
      <c r="AJ2246" t="inlineStr">
        <is>
          <t>99_NCE</t>
        </is>
      </c>
      <c r="AK2246" t="str">
        <f>IF(AND($CF2246&lt;&gt;"",IFERROR(INDEX(subsample_country_map!$B:$B,MATCH($CF2246,subsample_country_map!$A:$A,0)),"")&lt;&gt;""),INDEX(subsample_country_map!$B:$B,MATCH($CF2246,subsample_country_map!$A:$A,0)),INDEX(lookup!$AA:$AA,MATCH($A2246,lookup!$A:$A,0)))</f>
        <v>99_NCE</v>
      </c>
      <c r="AL2246" t="str">
        <f>IF(AND($CF2246&lt;&gt;"",IFERROR(INDEX(subsample_country_map!$C:$C,MATCH($CF2246,subsample_country_map!$A:$A,0)),"")&lt;&gt;""),INDEX(subsample_country_map!$C:$C,MATCH($CF2246,subsample_country_map!$A:$A,0)),INDEX(lookup!$AB:$AB,MATCH($A2246,lookup!$A:$A,0)))</f>
        <v>99_NCE</v>
      </c>
      <c r="AM2246" t="str">
        <f>IF(AND($CF2246&lt;&gt;"",IFERROR(INDEX(subsample_country_map!$D:$D,MATCH($CF2246,subsample_country_map!$A:$A,0)),"")&lt;&gt;""),INDEX(subsample_country_map!$D:$D,MATCH($CF2246,subsample_country_map!$A:$A,0)),INDEX(lookup!$AC:$AC,MATCH($A2246,lookup!$A:$A,0)))</f>
        <v>99_NCE</v>
      </c>
      <c r="AN2246" t="str">
        <f>IF(AND($CF2246&lt;&gt;"",IFERROR(INDEX(subsample_country_map!$E:$E,MATCH($CF2246,subsample_country_map!$A:$A,0)),"")&lt;&gt;""),INDEX(subsample_country_map!$E:$E,MATCH($CF2246,subsample_country_map!$A:$A,0)),INDEX(lookup!$AD:$AD,MATCH($A2246,lookup!$A:$A,0)))</f>
        <v>99_NCE</v>
      </c>
      <c r="AO2246" t="str">
        <f>INDEX(lookup!$Y:$Y,MATCH($A2246,lookup!$A:$A,0))</f>
        <v>1_not published</v>
      </c>
      <c r="AP2246" t="str">
        <f>INDEX(lookup!$Z:$Z,MATCH($A2246,lookup!$A:$A,0))</f>
        <v>99_NCE</v>
      </c>
      <c r="AQ2246" t="str">
        <f>INDEX(lookup!$W:$W,MATCH($A2246,lookup!$A:$A,0))</f>
        <v>1_fin/acc/econ</v>
      </c>
      <c r="AS2246" t="inlineStr">
        <is>
          <t>staging</t>
        </is>
      </c>
      <c r="AT2246" t="inlineStr">
        <is>
          <t>good-CER</t>
        </is>
      </c>
      <c r="AU2246" t="inlineStr">
        <is>
          <t>cost</t>
        </is>
      </c>
      <c r="AV2246" t="inlineStr">
        <is>
          <t>-0.002</t>
        </is>
      </c>
      <c r="AY2246" t="inlineStr">
        <is>
          <t>0.029</t>
        </is>
      </c>
      <c r="BA2246" t="n">
        <v>7546</v>
      </c>
      <c r="BB2246" t="inlineStr">
        <is>
          <t>1</t>
        </is>
      </c>
      <c r="BC2246" t="inlineStr">
        <is>
          <t>FE</t>
        </is>
      </c>
      <c r="BD2246" t="inlineStr">
        <is>
          <t>not stated</t>
        </is>
      </c>
      <c r="BE2246" t="inlineStr">
        <is>
          <t>other:WW Index financial constraints</t>
        </is>
      </c>
      <c r="BF2246" t="inlineStr">
        <is>
          <t>FC (&lt;Median)</t>
        </is>
      </c>
      <c r="BI2246" t="inlineStr">
        <is>
          <t>Table 8b</t>
        </is>
      </c>
      <c r="BJ2246" t="inlineStr">
        <is>
          <t>Panel A Model [2]</t>
        </is>
      </c>
      <c r="BK2246" t="inlineStr">
        <is>
          <t>60</t>
        </is>
      </c>
      <c r="BL2246" t="inlineStr">
        <is>
          <t>Eco_Index t-1 -0.002** [0.029]</t>
        </is>
      </c>
      <c r="BM2246" t="inlineStr">
        <is>
          <t>Eco_Index t-1</t>
        </is>
      </c>
      <c r="BN2246" t="inlineStr">
        <is>
          <t>COD</t>
        </is>
      </c>
      <c r="BO2246" t="inlineStr">
        <is>
          <t>update</t>
        </is>
      </c>
      <c r="BP2246" t="inlineStr">
        <is>
          <t>Trinh et al (2024)</t>
        </is>
      </c>
      <c r="BQ2246" t="inlineStr">
        <is>
          <t>computed</t>
        </is>
      </c>
      <c r="BT2246" t="n">
        <v>0</v>
      </c>
      <c r="BU2246" t="inlineStr">
        <is>
          <t>staging_Trinh_et_al_2024.csv</t>
        </is>
      </c>
      <c r="BW2246" t="n">
        <v>2000</v>
      </c>
      <c r="BX2246" t="n">
        <v>2020</v>
      </c>
      <c r="BY2246" t="inlineStr">
        <is>
          <t>multi: G7 (US, UK, Japan, Canada, France, Italy, Germany)</t>
        </is>
      </c>
      <c r="BZ2246" t="n">
        <v>2010</v>
      </c>
      <c r="CA2246" t="n">
        <v>0.2380952380952381</v>
      </c>
      <c r="CB2246" t="n">
        <v>0</v>
      </c>
      <c r="CC2246" t="n">
        <v>1</v>
      </c>
      <c r="CD2246" t="n">
        <v>-0.02513792179876058</v>
      </c>
      <c r="CE2246" t="n">
        <v>1</v>
      </c>
    </row>
    <row r="2247">
      <c r="A2247" t="inlineStr">
        <is>
          <t>Trinh et al (2024)</t>
        </is>
      </c>
      <c r="B2247" t="n">
        <v>3552</v>
      </c>
      <c r="C2247" t="n">
        <v>-0.02432937724531634</v>
      </c>
      <c r="D2247" t="n">
        <v>7767</v>
      </c>
      <c r="E2247">
        <f>IF(ISNUMBER($BA2247),$BA2247,IF(AND(ISNUMBER($D2247),ISNUMBER($BW2247),ISNUMBER($BX2247)),$D2247*($BX2247-$BW2247+1),""))</f>
        <v>7767.0</v>
      </c>
      <c r="H2247" t="inlineStr">
        <is>
          <t>partial</t>
        </is>
      </c>
      <c r="I2247" t="inlineStr">
        <is>
          <t>p-Value available</t>
        </is>
      </c>
      <c r="J2247">
        <f>IF($BW2247&lt;&gt;"",$BW2247,"")</f>
        <v>2000.0</v>
      </c>
      <c r="K2247">
        <f>IF($BX2247&lt;&gt;"",$BX2247,"")</f>
        <v>2020.0</v>
      </c>
      <c r="L2247">
        <f>IF(AND(ISNUMBER($BW2247),ISNUMBER($BX2247)),($BW2247+$BX2247)/2,"")</f>
        <v>2010.0</v>
      </c>
      <c r="M2247">
        <f>IF($L2247&lt;&gt;"",$L2247,"")</f>
        <v>2010.0</v>
      </c>
      <c r="N2247">
        <f>IF(AND(ISNUMBER($BW2247),ISNUMBER($BX2247)),MIN(1,MAX(0,($BX2247-2016+1)/($BX2247-$BW2247+1))),"")</f>
        <v>0.2380952380952381</v>
      </c>
      <c r="O2247">
        <f>IF(AND(ISNUMBER($BW2247),ISNUMBER($BX2247)),MIN(1,MAX(0,($BX2247-2017+1)/($BX2247-$BW2247+1))),"")</f>
        <v>0.1904761904761905</v>
      </c>
      <c r="P2247">
        <f>IF(AND(ISNUMBER($BW2247),ISNUMBER($BX2247)),MIN(1,MAX(0,($BX2247-2018+1)/($BX2247-$BW2247+1))),"")</f>
        <v>0.1428571428571428</v>
      </c>
      <c r="Q2247">
        <f>IF(AND(ISNUMBER($BW2247),ISNUMBER($BX2247)),MIN(1,MAX(0,($BX2247-2019+1)/($BX2247-$BW2247+1))),"")</f>
        <v>0.09523809523809523</v>
      </c>
      <c r="R2247">
        <f>IF(AND(ISNUMBER($BW2247),ISNUMBER($BX2247)),MIN(1,MAX(0,($BX2247-2016+1)/($BX2247-$BW2247+1))),"")</f>
        <v>0.2380952380952381</v>
      </c>
      <c r="S2247">
        <f>IF($L2247&lt;&gt;"",IF($L2247&gt;=2015.5,1,0),"")</f>
        <v>0.0</v>
      </c>
      <c r="T2247">
        <f>IF($L2247&lt;&gt;"",IF($L2247&gt;=2016,1,0),"")</f>
        <v>0.0</v>
      </c>
      <c r="U2247">
        <f>IF(ISNUMBER($BX2247),IF($BX2247&gt;=2016,1,0),"")</f>
        <v>1.0</v>
      </c>
      <c r="V2247">
        <f>IF(ISNUMBER($BW2247),IF($BW2247&gt;=2016,1,0),"")</f>
        <v>0.0</v>
      </c>
      <c r="W2247" t="str">
        <f>IF(AND(ISNUMBER($BW2247),ISNUMBER($BX2247)),IF($BW2247&gt;=2016,"post-only",IF($BX2247&lt;2016,"pre-only","mixed")),"")</f>
        <v>mixed</v>
      </c>
      <c r="X2247">
        <f>IF(AND(ISNUMBER($BW2247),ISNUMBER($BX2247)),MIN(1,MAX(0,($BX2247-2017+1)/($BX2247-$BW2247+1))),"")</f>
        <v>0.1904761904761905</v>
      </c>
      <c r="Y2247">
        <f>IF(AND(ISNUMBER($BW2247),ISNUMBER($BX2247)),MIN(1,MAX(0,($BX2247-2018+1)/($BX2247-$BW2247+1))),"")</f>
        <v>0.1428571428571428</v>
      </c>
      <c r="Z2247">
        <f>IF(AND(ISNUMBER($BW2247),ISNUMBER($BX2247)),MIN(1,MAX(0,($BX2247-2019+1)/($BX2247-$BW2247+1))),"")</f>
        <v>0.09523809523809523</v>
      </c>
      <c r="AA2247">
        <f>IF(ISNUMBER($BX2247),IF($BX2247&gt;=2017,1,0),"")</f>
        <v>1.0</v>
      </c>
      <c r="AB2247">
        <f>IF(ISNUMBER($BX2247),IF($BX2247&gt;=2018,1,0),"")</f>
        <v>1.0</v>
      </c>
      <c r="AC2247">
        <f>IF(ISNUMBER($BX2247),IF($BX2247&gt;=2019,1,0),"")</f>
        <v>1.0</v>
      </c>
      <c r="AD2247">
        <f>IF($L2247&lt;&gt;"",IF($L2247&gt;2013,1,0),"")</f>
        <v>0.0</v>
      </c>
      <c r="AE2247">
        <f>IF($L2247&lt;&gt;"",1+IF($L2247&gt;2011,1,0)+IF($L2247&gt;2014,1,0),"")</f>
        <v>1.0</v>
      </c>
      <c r="AF2247" t="inlineStr">
        <is>
          <t>loan (interest rate)</t>
        </is>
      </c>
      <c r="AG2247" t="inlineStr">
        <is>
          <t>performance</t>
        </is>
      </c>
      <c r="AH2247" t="inlineStr">
        <is>
          <t>non-sensitive</t>
        </is>
      </c>
      <c r="AI2247" t="inlineStr">
        <is>
          <t>99_NCE</t>
        </is>
      </c>
      <c r="AJ2247" t="inlineStr">
        <is>
          <t>99_NCE</t>
        </is>
      </c>
      <c r="AK2247" t="str">
        <f>IF(AND($CF2247&lt;&gt;"",IFERROR(INDEX(subsample_country_map!$B:$B,MATCH($CF2247,subsample_country_map!$A:$A,0)),"")&lt;&gt;""),INDEX(subsample_country_map!$B:$B,MATCH($CF2247,subsample_country_map!$A:$A,0)),INDEX(lookup!$AA:$AA,MATCH($A2247,lookup!$A:$A,0)))</f>
        <v>99_NCE</v>
      </c>
      <c r="AL2247" t="str">
        <f>IF(AND($CF2247&lt;&gt;"",IFERROR(INDEX(subsample_country_map!$C:$C,MATCH($CF2247,subsample_country_map!$A:$A,0)),"")&lt;&gt;""),INDEX(subsample_country_map!$C:$C,MATCH($CF2247,subsample_country_map!$A:$A,0)),INDEX(lookup!$AB:$AB,MATCH($A2247,lookup!$A:$A,0)))</f>
        <v>99_NCE</v>
      </c>
      <c r="AM2247" t="str">
        <f>IF(AND($CF2247&lt;&gt;"",IFERROR(INDEX(subsample_country_map!$D:$D,MATCH($CF2247,subsample_country_map!$A:$A,0)),"")&lt;&gt;""),INDEX(subsample_country_map!$D:$D,MATCH($CF2247,subsample_country_map!$A:$A,0)),INDEX(lookup!$AC:$AC,MATCH($A2247,lookup!$A:$A,0)))</f>
        <v>99_NCE</v>
      </c>
      <c r="AN2247" t="str">
        <f>IF(AND($CF2247&lt;&gt;"",IFERROR(INDEX(subsample_country_map!$E:$E,MATCH($CF2247,subsample_country_map!$A:$A,0)),"")&lt;&gt;""),INDEX(subsample_country_map!$E:$E,MATCH($CF2247,subsample_country_map!$A:$A,0)),INDEX(lookup!$AD:$AD,MATCH($A2247,lookup!$A:$A,0)))</f>
        <v>99_NCE</v>
      </c>
      <c r="AO2247" t="str">
        <f>INDEX(lookup!$Y:$Y,MATCH($A2247,lookup!$A:$A,0))</f>
        <v>1_not published</v>
      </c>
      <c r="AP2247" t="str">
        <f>INDEX(lookup!$Z:$Z,MATCH($A2247,lookup!$A:$A,0))</f>
        <v>99_NCE</v>
      </c>
      <c r="AQ2247" t="str">
        <f>INDEX(lookup!$W:$W,MATCH($A2247,lookup!$A:$A,0))</f>
        <v>1_fin/acc/econ</v>
      </c>
      <c r="AS2247" t="inlineStr">
        <is>
          <t>staging</t>
        </is>
      </c>
      <c r="AT2247" t="inlineStr">
        <is>
          <t>good-CER</t>
        </is>
      </c>
      <c r="AU2247" t="inlineStr">
        <is>
          <t>cost</t>
        </is>
      </c>
      <c r="AV2247" t="inlineStr">
        <is>
          <t>-0.309</t>
        </is>
      </c>
      <c r="AY2247" t="inlineStr">
        <is>
          <t>0.032</t>
        </is>
      </c>
      <c r="BA2247" t="n">
        <v>7767</v>
      </c>
      <c r="BB2247" t="inlineStr">
        <is>
          <t>1</t>
        </is>
      </c>
      <c r="BC2247" t="inlineStr">
        <is>
          <t>FE</t>
        </is>
      </c>
      <c r="BD2247" t="inlineStr">
        <is>
          <t>not stated</t>
        </is>
      </c>
      <c r="BE2247" t="inlineStr">
        <is>
          <t>other:WW Index financial constraints</t>
        </is>
      </c>
      <c r="BF2247" t="inlineStr">
        <is>
          <t>FC (&lt;Median)</t>
        </is>
      </c>
      <c r="BI2247" t="inlineStr">
        <is>
          <t>Table 8b</t>
        </is>
      </c>
      <c r="BJ2247" t="inlineStr">
        <is>
          <t>Panel A Model [3]</t>
        </is>
      </c>
      <c r="BK2247" t="inlineStr">
        <is>
          <t>60</t>
        </is>
      </c>
      <c r="BL2247" t="inlineStr">
        <is>
          <t>Eco_Score t-1 -0.309** [0.032]</t>
        </is>
      </c>
      <c r="BM2247" t="inlineStr">
        <is>
          <t>Eco_Score t-1</t>
        </is>
      </c>
      <c r="BN2247" t="inlineStr">
        <is>
          <t>Interest Rate</t>
        </is>
      </c>
      <c r="BO2247" t="inlineStr">
        <is>
          <t>update</t>
        </is>
      </c>
      <c r="BP2247" t="inlineStr">
        <is>
          <t>Trinh et al (2024)</t>
        </is>
      </c>
      <c r="BQ2247" t="inlineStr">
        <is>
          <t>computed</t>
        </is>
      </c>
      <c r="BT2247" t="n">
        <v>0</v>
      </c>
      <c r="BU2247" t="inlineStr">
        <is>
          <t>staging_Trinh_et_al_2024.csv</t>
        </is>
      </c>
      <c r="BW2247" t="n">
        <v>2000</v>
      </c>
      <c r="BX2247" t="n">
        <v>2020</v>
      </c>
      <c r="BY2247" t="inlineStr">
        <is>
          <t>multi: G7 (US, UK, Japan, Canada, France, Italy, Germany)</t>
        </is>
      </c>
      <c r="BZ2247" t="n">
        <v>2010</v>
      </c>
      <c r="CA2247" t="n">
        <v>0.2380952380952381</v>
      </c>
      <c r="CB2247" t="n">
        <v>0</v>
      </c>
      <c r="CC2247" t="n">
        <v>1</v>
      </c>
      <c r="CD2247" t="n">
        <v>-0.02433417928783219</v>
      </c>
      <c r="CE2247" t="n">
        <v>1</v>
      </c>
    </row>
    <row r="2248">
      <c r="A2248" t="inlineStr">
        <is>
          <t>Trinh et al (2024)</t>
        </is>
      </c>
      <c r="B2248" t="n">
        <v>3553</v>
      </c>
      <c r="C2248" t="n">
        <v>-0.03239676820869825</v>
      </c>
      <c r="D2248" t="n">
        <v>7504</v>
      </c>
      <c r="E2248">
        <f>IF(ISNUMBER($BA2248),$BA2248,IF(AND(ISNUMBER($D2248),ISNUMBER($BW2248),ISNUMBER($BX2248)),$D2248*($BX2248-$BW2248+1),""))</f>
        <v>7504.0</v>
      </c>
      <c r="H2248" t="inlineStr">
        <is>
          <t>partial</t>
        </is>
      </c>
      <c r="I2248" t="inlineStr">
        <is>
          <t>p-Value available</t>
        </is>
      </c>
      <c r="J2248">
        <f>IF($BW2248&lt;&gt;"",$BW2248,"")</f>
        <v>2000.0</v>
      </c>
      <c r="K2248">
        <f>IF($BX2248&lt;&gt;"",$BX2248,"")</f>
        <v>2020.0</v>
      </c>
      <c r="L2248">
        <f>IF(AND(ISNUMBER($BW2248),ISNUMBER($BX2248)),($BW2248+$BX2248)/2,"")</f>
        <v>2010.0</v>
      </c>
      <c r="M2248">
        <f>IF($L2248&lt;&gt;"",$L2248,"")</f>
        <v>2010.0</v>
      </c>
      <c r="N2248">
        <f>IF(AND(ISNUMBER($BW2248),ISNUMBER($BX2248)),MIN(1,MAX(0,($BX2248-2016+1)/($BX2248-$BW2248+1))),"")</f>
        <v>0.2380952380952381</v>
      </c>
      <c r="O2248">
        <f>IF(AND(ISNUMBER($BW2248),ISNUMBER($BX2248)),MIN(1,MAX(0,($BX2248-2017+1)/($BX2248-$BW2248+1))),"")</f>
        <v>0.1904761904761905</v>
      </c>
      <c r="P2248">
        <f>IF(AND(ISNUMBER($BW2248),ISNUMBER($BX2248)),MIN(1,MAX(0,($BX2248-2018+1)/($BX2248-$BW2248+1))),"")</f>
        <v>0.1428571428571428</v>
      </c>
      <c r="Q2248">
        <f>IF(AND(ISNUMBER($BW2248),ISNUMBER($BX2248)),MIN(1,MAX(0,($BX2248-2019+1)/($BX2248-$BW2248+1))),"")</f>
        <v>0.09523809523809523</v>
      </c>
      <c r="R2248">
        <f>IF(AND(ISNUMBER($BW2248),ISNUMBER($BX2248)),MIN(1,MAX(0,($BX2248-2016+1)/($BX2248-$BW2248+1))),"")</f>
        <v>0.2380952380952381</v>
      </c>
      <c r="S2248">
        <f>IF($L2248&lt;&gt;"",IF($L2248&gt;=2015.5,1,0),"")</f>
        <v>0.0</v>
      </c>
      <c r="T2248">
        <f>IF($L2248&lt;&gt;"",IF($L2248&gt;=2016,1,0),"")</f>
        <v>0.0</v>
      </c>
      <c r="U2248">
        <f>IF(ISNUMBER($BX2248),IF($BX2248&gt;=2016,1,0),"")</f>
        <v>1.0</v>
      </c>
      <c r="V2248">
        <f>IF(ISNUMBER($BW2248),IF($BW2248&gt;=2016,1,0),"")</f>
        <v>0.0</v>
      </c>
      <c r="W2248" t="str">
        <f>IF(AND(ISNUMBER($BW2248),ISNUMBER($BX2248)),IF($BW2248&gt;=2016,"post-only",IF($BX2248&lt;2016,"pre-only","mixed")),"")</f>
        <v>mixed</v>
      </c>
      <c r="X2248">
        <f>IF(AND(ISNUMBER($BW2248),ISNUMBER($BX2248)),MIN(1,MAX(0,($BX2248-2017+1)/($BX2248-$BW2248+1))),"")</f>
        <v>0.1904761904761905</v>
      </c>
      <c r="Y2248">
        <f>IF(AND(ISNUMBER($BW2248),ISNUMBER($BX2248)),MIN(1,MAX(0,($BX2248-2018+1)/($BX2248-$BW2248+1))),"")</f>
        <v>0.1428571428571428</v>
      </c>
      <c r="Z2248">
        <f>IF(AND(ISNUMBER($BW2248),ISNUMBER($BX2248)),MIN(1,MAX(0,($BX2248-2019+1)/($BX2248-$BW2248+1))),"")</f>
        <v>0.09523809523809523</v>
      </c>
      <c r="AA2248">
        <f>IF(ISNUMBER($BX2248),IF($BX2248&gt;=2017,1,0),"")</f>
        <v>1.0</v>
      </c>
      <c r="AB2248">
        <f>IF(ISNUMBER($BX2248),IF($BX2248&gt;=2018,1,0),"")</f>
        <v>1.0</v>
      </c>
      <c r="AC2248">
        <f>IF(ISNUMBER($BX2248),IF($BX2248&gt;=2019,1,0),"")</f>
        <v>1.0</v>
      </c>
      <c r="AD2248">
        <f>IF($L2248&lt;&gt;"",IF($L2248&gt;2013,1,0),"")</f>
        <v>0.0</v>
      </c>
      <c r="AE2248">
        <f>IF($L2248&lt;&gt;"",1+IF($L2248&gt;2011,1,0)+IF($L2248&gt;2014,1,0),"")</f>
        <v>1.0</v>
      </c>
      <c r="AF2248" t="inlineStr">
        <is>
          <t>loan (interest rate)</t>
        </is>
      </c>
      <c r="AG2248" t="inlineStr">
        <is>
          <t>performance</t>
        </is>
      </c>
      <c r="AH2248" t="inlineStr">
        <is>
          <t>non-sensitive</t>
        </is>
      </c>
      <c r="AI2248" t="inlineStr">
        <is>
          <t>99_NCE</t>
        </is>
      </c>
      <c r="AJ2248" t="inlineStr">
        <is>
          <t>99_NCE</t>
        </is>
      </c>
      <c r="AK2248" t="str">
        <f>IF(AND($CF2248&lt;&gt;"",IFERROR(INDEX(subsample_country_map!$B:$B,MATCH($CF2248,subsample_country_map!$A:$A,0)),"")&lt;&gt;""),INDEX(subsample_country_map!$B:$B,MATCH($CF2248,subsample_country_map!$A:$A,0)),INDEX(lookup!$AA:$AA,MATCH($A2248,lookup!$A:$A,0)))</f>
        <v>99_NCE</v>
      </c>
      <c r="AL2248" t="str">
        <f>IF(AND($CF2248&lt;&gt;"",IFERROR(INDEX(subsample_country_map!$C:$C,MATCH($CF2248,subsample_country_map!$A:$A,0)),"")&lt;&gt;""),INDEX(subsample_country_map!$C:$C,MATCH($CF2248,subsample_country_map!$A:$A,0)),INDEX(lookup!$AB:$AB,MATCH($A2248,lookup!$A:$A,0)))</f>
        <v>99_NCE</v>
      </c>
      <c r="AM2248" t="str">
        <f>IF(AND($CF2248&lt;&gt;"",IFERROR(INDEX(subsample_country_map!$D:$D,MATCH($CF2248,subsample_country_map!$A:$A,0)),"")&lt;&gt;""),INDEX(subsample_country_map!$D:$D,MATCH($CF2248,subsample_country_map!$A:$A,0)),INDEX(lookup!$AC:$AC,MATCH($A2248,lookup!$A:$A,0)))</f>
        <v>99_NCE</v>
      </c>
      <c r="AN2248" t="str">
        <f>IF(AND($CF2248&lt;&gt;"",IFERROR(INDEX(subsample_country_map!$E:$E,MATCH($CF2248,subsample_country_map!$A:$A,0)),"")&lt;&gt;""),INDEX(subsample_country_map!$E:$E,MATCH($CF2248,subsample_country_map!$A:$A,0)),INDEX(lookup!$AD:$AD,MATCH($A2248,lookup!$A:$A,0)))</f>
        <v>99_NCE</v>
      </c>
      <c r="AO2248" t="str">
        <f>INDEX(lookup!$Y:$Y,MATCH($A2248,lookup!$A:$A,0))</f>
        <v>1_not published</v>
      </c>
      <c r="AP2248" t="str">
        <f>INDEX(lookup!$Z:$Z,MATCH($A2248,lookup!$A:$A,0))</f>
        <v>99_NCE</v>
      </c>
      <c r="AQ2248" t="str">
        <f>INDEX(lookup!$W:$W,MATCH($A2248,lookup!$A:$A,0))</f>
        <v>1_fin/acc/econ</v>
      </c>
      <c r="AS2248" t="inlineStr">
        <is>
          <t>staging</t>
        </is>
      </c>
      <c r="AT2248" t="inlineStr">
        <is>
          <t>good-CER</t>
        </is>
      </c>
      <c r="AU2248" t="inlineStr">
        <is>
          <t>cost</t>
        </is>
      </c>
      <c r="AV2248" t="inlineStr">
        <is>
          <t>-0.109</t>
        </is>
      </c>
      <c r="AY2248" t="inlineStr">
        <is>
          <t>0.005</t>
        </is>
      </c>
      <c r="BA2248" t="n">
        <v>7504</v>
      </c>
      <c r="BB2248" t="inlineStr">
        <is>
          <t>1</t>
        </is>
      </c>
      <c r="BC2248" t="inlineStr">
        <is>
          <t>FE</t>
        </is>
      </c>
      <c r="BD2248" t="inlineStr">
        <is>
          <t>not stated</t>
        </is>
      </c>
      <c r="BE2248" t="inlineStr">
        <is>
          <t>other:WW Index financial constraints</t>
        </is>
      </c>
      <c r="BF2248" t="inlineStr">
        <is>
          <t>FC (&lt;Median)</t>
        </is>
      </c>
      <c r="BI2248" t="inlineStr">
        <is>
          <t>Table 8b</t>
        </is>
      </c>
      <c r="BJ2248" t="inlineStr">
        <is>
          <t>Panel A Model [4]</t>
        </is>
      </c>
      <c r="BK2248" t="inlineStr">
        <is>
          <t>60</t>
        </is>
      </c>
      <c r="BL2248" t="inlineStr">
        <is>
          <t>Eco_Index t-1 -0.109*** [0.005]</t>
        </is>
      </c>
      <c r="BM2248" t="inlineStr">
        <is>
          <t>Eco_Index t-1</t>
        </is>
      </c>
      <c r="BN2248" t="inlineStr">
        <is>
          <t>Interest Rate</t>
        </is>
      </c>
      <c r="BO2248" t="inlineStr">
        <is>
          <t>update</t>
        </is>
      </c>
      <c r="BP2248" t="inlineStr">
        <is>
          <t>Trinh et al (2024)</t>
        </is>
      </c>
      <c r="BQ2248" t="inlineStr">
        <is>
          <t>computed</t>
        </is>
      </c>
      <c r="BT2248" t="n">
        <v>0</v>
      </c>
      <c r="BU2248" t="inlineStr">
        <is>
          <t>staging_Trinh_et_al_2024.csv</t>
        </is>
      </c>
      <c r="BW2248" t="n">
        <v>2000</v>
      </c>
      <c r="BX2248" t="n">
        <v>2020</v>
      </c>
      <c r="BY2248" t="inlineStr">
        <is>
          <t>multi: G7 (US, UK, Japan, Canada, France, Italy, Germany)</t>
        </is>
      </c>
      <c r="BZ2248" t="n">
        <v>2010</v>
      </c>
      <c r="CA2248" t="n">
        <v>0.2380952380952381</v>
      </c>
      <c r="CB2248" t="n">
        <v>0</v>
      </c>
      <c r="CC2248" t="n">
        <v>1</v>
      </c>
      <c r="CD2248" t="n">
        <v>-0.03240810936716026</v>
      </c>
      <c r="CE2248" t="n">
        <v>1</v>
      </c>
    </row>
    <row r="2249">
      <c r="A2249" t="inlineStr">
        <is>
          <t>Trinh et al (2024)</t>
        </is>
      </c>
      <c r="B2249" t="n">
        <v>3554</v>
      </c>
      <c r="C2249" t="n">
        <v>0.02017470368617145</v>
      </c>
      <c r="D2249" t="n">
        <v>654</v>
      </c>
      <c r="E2249">
        <f>IF(ISNUMBER($BA2249),$BA2249,IF(AND(ISNUMBER($D2249),ISNUMBER($BW2249),ISNUMBER($BX2249)),$D2249*($BX2249-$BW2249+1),""))</f>
        <v>654.0</v>
      </c>
      <c r="H2249" t="inlineStr">
        <is>
          <t>partial</t>
        </is>
      </c>
      <c r="I2249" t="inlineStr">
        <is>
          <t>p-Value available</t>
        </is>
      </c>
      <c r="J2249">
        <f>IF($BW2249&lt;&gt;"",$BW2249,"")</f>
        <v>2000.0</v>
      </c>
      <c r="K2249">
        <f>IF($BX2249&lt;&gt;"",$BX2249,"")</f>
        <v>2020.0</v>
      </c>
      <c r="L2249">
        <f>IF(AND(ISNUMBER($BW2249),ISNUMBER($BX2249)),($BW2249+$BX2249)/2,"")</f>
        <v>2010.0</v>
      </c>
      <c r="M2249">
        <f>IF($L2249&lt;&gt;"",$L2249,"")</f>
        <v>2010.0</v>
      </c>
      <c r="N2249">
        <f>IF(AND(ISNUMBER($BW2249),ISNUMBER($BX2249)),MIN(1,MAX(0,($BX2249-2016+1)/($BX2249-$BW2249+1))),"")</f>
        <v>0.2380952380952381</v>
      </c>
      <c r="O2249">
        <f>IF(AND(ISNUMBER($BW2249),ISNUMBER($BX2249)),MIN(1,MAX(0,($BX2249-2017+1)/($BX2249-$BW2249+1))),"")</f>
        <v>0.1904761904761905</v>
      </c>
      <c r="P2249">
        <f>IF(AND(ISNUMBER($BW2249),ISNUMBER($BX2249)),MIN(1,MAX(0,($BX2249-2018+1)/($BX2249-$BW2249+1))),"")</f>
        <v>0.1428571428571428</v>
      </c>
      <c r="Q2249">
        <f>IF(AND(ISNUMBER($BW2249),ISNUMBER($BX2249)),MIN(1,MAX(0,($BX2249-2019+1)/($BX2249-$BW2249+1))),"")</f>
        <v>0.09523809523809523</v>
      </c>
      <c r="R2249">
        <f>IF(AND(ISNUMBER($BW2249),ISNUMBER($BX2249)),MIN(1,MAX(0,($BX2249-2016+1)/($BX2249-$BW2249+1))),"")</f>
        <v>0.2380952380952381</v>
      </c>
      <c r="S2249">
        <f>IF($L2249&lt;&gt;"",IF($L2249&gt;=2015.5,1,0),"")</f>
        <v>0.0</v>
      </c>
      <c r="T2249">
        <f>IF($L2249&lt;&gt;"",IF($L2249&gt;=2016,1,0),"")</f>
        <v>0.0</v>
      </c>
      <c r="U2249">
        <f>IF(ISNUMBER($BX2249),IF($BX2249&gt;=2016,1,0),"")</f>
        <v>1.0</v>
      </c>
      <c r="V2249">
        <f>IF(ISNUMBER($BW2249),IF($BW2249&gt;=2016,1,0),"")</f>
        <v>0.0</v>
      </c>
      <c r="W2249" t="str">
        <f>IF(AND(ISNUMBER($BW2249),ISNUMBER($BX2249)),IF($BW2249&gt;=2016,"post-only",IF($BX2249&lt;2016,"pre-only","mixed")),"")</f>
        <v>mixed</v>
      </c>
      <c r="X2249">
        <f>IF(AND(ISNUMBER($BW2249),ISNUMBER($BX2249)),MIN(1,MAX(0,($BX2249-2017+1)/($BX2249-$BW2249+1))),"")</f>
        <v>0.1904761904761905</v>
      </c>
      <c r="Y2249">
        <f>IF(AND(ISNUMBER($BW2249),ISNUMBER($BX2249)),MIN(1,MAX(0,($BX2249-2018+1)/($BX2249-$BW2249+1))),"")</f>
        <v>0.1428571428571428</v>
      </c>
      <c r="Z2249">
        <f>IF(AND(ISNUMBER($BW2249),ISNUMBER($BX2249)),MIN(1,MAX(0,($BX2249-2019+1)/($BX2249-$BW2249+1))),"")</f>
        <v>0.09523809523809523</v>
      </c>
      <c r="AA2249">
        <f>IF(ISNUMBER($BX2249),IF($BX2249&gt;=2017,1,0),"")</f>
        <v>1.0</v>
      </c>
      <c r="AB2249">
        <f>IF(ISNUMBER($BX2249),IF($BX2249&gt;=2018,1,0),"")</f>
        <v>1.0</v>
      </c>
      <c r="AC2249">
        <f>IF(ISNUMBER($BX2249),IF($BX2249&gt;=2019,1,0),"")</f>
        <v>1.0</v>
      </c>
      <c r="AD2249">
        <f>IF($L2249&lt;&gt;"",IF($L2249&gt;2013,1,0),"")</f>
        <v>0.0</v>
      </c>
      <c r="AE2249">
        <f>IF($L2249&lt;&gt;"",1+IF($L2249&gt;2011,1,0)+IF($L2249&gt;2014,1,0),"")</f>
        <v>1.0</v>
      </c>
      <c r="AF2249" t="inlineStr">
        <is>
          <t>loan (interest rate)</t>
        </is>
      </c>
      <c r="AG2249" t="inlineStr">
        <is>
          <t>performance</t>
        </is>
      </c>
      <c r="AH2249" t="inlineStr">
        <is>
          <t>non-sensitive</t>
        </is>
      </c>
      <c r="AI2249" t="inlineStr">
        <is>
          <t>99_NCE</t>
        </is>
      </c>
      <c r="AJ2249" t="inlineStr">
        <is>
          <t>99_NCE</t>
        </is>
      </c>
      <c r="AK2249" t="str">
        <f>IF(AND($CF2249&lt;&gt;"",IFERROR(INDEX(subsample_country_map!$B:$B,MATCH($CF2249,subsample_country_map!$A:$A,0)),"")&lt;&gt;""),INDEX(subsample_country_map!$B:$B,MATCH($CF2249,subsample_country_map!$A:$A,0)),INDEX(lookup!$AA:$AA,MATCH($A2249,lookup!$A:$A,0)))</f>
        <v>99_NCE</v>
      </c>
      <c r="AL2249" t="str">
        <f>IF(AND($CF2249&lt;&gt;"",IFERROR(INDEX(subsample_country_map!$C:$C,MATCH($CF2249,subsample_country_map!$A:$A,0)),"")&lt;&gt;""),INDEX(subsample_country_map!$C:$C,MATCH($CF2249,subsample_country_map!$A:$A,0)),INDEX(lookup!$AB:$AB,MATCH($A2249,lookup!$A:$A,0)))</f>
        <v>99_NCE</v>
      </c>
      <c r="AM2249" t="str">
        <f>IF(AND($CF2249&lt;&gt;"",IFERROR(INDEX(subsample_country_map!$D:$D,MATCH($CF2249,subsample_country_map!$A:$A,0)),"")&lt;&gt;""),INDEX(subsample_country_map!$D:$D,MATCH($CF2249,subsample_country_map!$A:$A,0)),INDEX(lookup!$AC:$AC,MATCH($A2249,lookup!$A:$A,0)))</f>
        <v>99_NCE</v>
      </c>
      <c r="AN2249" t="str">
        <f>IF(AND($CF2249&lt;&gt;"",IFERROR(INDEX(subsample_country_map!$E:$E,MATCH($CF2249,subsample_country_map!$A:$A,0)),"")&lt;&gt;""),INDEX(subsample_country_map!$E:$E,MATCH($CF2249,subsample_country_map!$A:$A,0)),INDEX(lookup!$AD:$AD,MATCH($A2249,lookup!$A:$A,0)))</f>
        <v>99_NCE</v>
      </c>
      <c r="AO2249" t="str">
        <f>INDEX(lookup!$Y:$Y,MATCH($A2249,lookup!$A:$A,0))</f>
        <v>1_not published</v>
      </c>
      <c r="AP2249" t="str">
        <f>INDEX(lookup!$Z:$Z,MATCH($A2249,lookup!$A:$A,0))</f>
        <v>99_NCE</v>
      </c>
      <c r="AQ2249" t="str">
        <f>INDEX(lookup!$W:$W,MATCH($A2249,lookup!$A:$A,0))</f>
        <v>1_fin/acc/econ</v>
      </c>
      <c r="AS2249" t="inlineStr">
        <is>
          <t>staging</t>
        </is>
      </c>
      <c r="AT2249" t="inlineStr">
        <is>
          <t>good-CER</t>
        </is>
      </c>
      <c r="AU2249" t="inlineStr">
        <is>
          <t>cost</t>
        </is>
      </c>
      <c r="AV2249" t="inlineStr">
        <is>
          <t>0.003</t>
        </is>
      </c>
      <c r="AY2249" t="inlineStr">
        <is>
          <t>0.606</t>
        </is>
      </c>
      <c r="BA2249" t="n">
        <v>654</v>
      </c>
      <c r="BB2249" t="inlineStr">
        <is>
          <t>1</t>
        </is>
      </c>
      <c r="BC2249" t="inlineStr">
        <is>
          <t>FE</t>
        </is>
      </c>
      <c r="BD2249" t="inlineStr">
        <is>
          <t>not stated</t>
        </is>
      </c>
      <c r="BE2249" t="inlineStr">
        <is>
          <t>other:WW Index financial constraints</t>
        </is>
      </c>
      <c r="BF2249" t="inlineStr">
        <is>
          <t>UC (&gt;Median)</t>
        </is>
      </c>
      <c r="BI2249" t="inlineStr">
        <is>
          <t>Table 8b</t>
        </is>
      </c>
      <c r="BJ2249" t="inlineStr">
        <is>
          <t>Panel A Model [5]</t>
        </is>
      </c>
      <c r="BK2249" t="inlineStr">
        <is>
          <t>60</t>
        </is>
      </c>
      <c r="BL2249" t="inlineStr">
        <is>
          <t>Eco_Score t-1 0.003 [0.606]</t>
        </is>
      </c>
      <c r="BM2249" t="inlineStr">
        <is>
          <t>Eco_Score t-1</t>
        </is>
      </c>
      <c r="BN2249" t="inlineStr">
        <is>
          <t>COD</t>
        </is>
      </c>
      <c r="BO2249" t="inlineStr">
        <is>
          <t>update</t>
        </is>
      </c>
      <c r="BP2249" t="inlineStr">
        <is>
          <t>Trinh et al (2024)</t>
        </is>
      </c>
      <c r="BQ2249" t="inlineStr">
        <is>
          <t>computed</t>
        </is>
      </c>
      <c r="BT2249" t="n">
        <v>0</v>
      </c>
      <c r="BU2249" t="inlineStr">
        <is>
          <t>staging_Trinh_et_al_2024.csv</t>
        </is>
      </c>
      <c r="BW2249" t="n">
        <v>2000</v>
      </c>
      <c r="BX2249" t="n">
        <v>2020</v>
      </c>
      <c r="BY2249" t="inlineStr">
        <is>
          <t>multi: G7 (US, UK, Japan, Canada, France, Italy, Germany)</t>
        </is>
      </c>
      <c r="BZ2249" t="n">
        <v>2010</v>
      </c>
      <c r="CA2249" t="n">
        <v>0.2380952380952381</v>
      </c>
      <c r="CB2249" t="n">
        <v>0</v>
      </c>
      <c r="CC2249" t="n">
        <v>1</v>
      </c>
      <c r="CD2249" t="n">
        <v>0.02017744151515716</v>
      </c>
      <c r="CE2249" t="n">
        <v>1</v>
      </c>
    </row>
    <row r="2250">
      <c r="A2250" t="inlineStr">
        <is>
          <t>Trinh et al (2024)</t>
        </is>
      </c>
      <c r="B2250" t="n">
        <v>3555</v>
      </c>
      <c r="C2250" t="n">
        <v>-0.04526288407929094</v>
      </c>
      <c r="D2250" t="n">
        <v>627</v>
      </c>
      <c r="E2250">
        <f>IF(ISNUMBER($BA2250),$BA2250,IF(AND(ISNUMBER($D2250),ISNUMBER($BW2250),ISNUMBER($BX2250)),$D2250*($BX2250-$BW2250+1),""))</f>
        <v>627.0</v>
      </c>
      <c r="H2250" t="inlineStr">
        <is>
          <t>partial</t>
        </is>
      </c>
      <c r="I2250" t="inlineStr">
        <is>
          <t>p-Value available</t>
        </is>
      </c>
      <c r="J2250">
        <f>IF($BW2250&lt;&gt;"",$BW2250,"")</f>
        <v>2000.0</v>
      </c>
      <c r="K2250">
        <f>IF($BX2250&lt;&gt;"",$BX2250,"")</f>
        <v>2020.0</v>
      </c>
      <c r="L2250">
        <f>IF(AND(ISNUMBER($BW2250),ISNUMBER($BX2250)),($BW2250+$BX2250)/2,"")</f>
        <v>2010.0</v>
      </c>
      <c r="M2250">
        <f>IF($L2250&lt;&gt;"",$L2250,"")</f>
        <v>2010.0</v>
      </c>
      <c r="N2250">
        <f>IF(AND(ISNUMBER($BW2250),ISNUMBER($BX2250)),MIN(1,MAX(0,($BX2250-2016+1)/($BX2250-$BW2250+1))),"")</f>
        <v>0.2380952380952381</v>
      </c>
      <c r="O2250">
        <f>IF(AND(ISNUMBER($BW2250),ISNUMBER($BX2250)),MIN(1,MAX(0,($BX2250-2017+1)/($BX2250-$BW2250+1))),"")</f>
        <v>0.1904761904761905</v>
      </c>
      <c r="P2250">
        <f>IF(AND(ISNUMBER($BW2250),ISNUMBER($BX2250)),MIN(1,MAX(0,($BX2250-2018+1)/($BX2250-$BW2250+1))),"")</f>
        <v>0.1428571428571428</v>
      </c>
      <c r="Q2250">
        <f>IF(AND(ISNUMBER($BW2250),ISNUMBER($BX2250)),MIN(1,MAX(0,($BX2250-2019+1)/($BX2250-$BW2250+1))),"")</f>
        <v>0.09523809523809523</v>
      </c>
      <c r="R2250">
        <f>IF(AND(ISNUMBER($BW2250),ISNUMBER($BX2250)),MIN(1,MAX(0,($BX2250-2016+1)/($BX2250-$BW2250+1))),"")</f>
        <v>0.2380952380952381</v>
      </c>
      <c r="S2250">
        <f>IF($L2250&lt;&gt;"",IF($L2250&gt;=2015.5,1,0),"")</f>
        <v>0.0</v>
      </c>
      <c r="T2250">
        <f>IF($L2250&lt;&gt;"",IF($L2250&gt;=2016,1,0),"")</f>
        <v>0.0</v>
      </c>
      <c r="U2250">
        <f>IF(ISNUMBER($BX2250),IF($BX2250&gt;=2016,1,0),"")</f>
        <v>1.0</v>
      </c>
      <c r="V2250">
        <f>IF(ISNUMBER($BW2250),IF($BW2250&gt;=2016,1,0),"")</f>
        <v>0.0</v>
      </c>
      <c r="W2250" t="str">
        <f>IF(AND(ISNUMBER($BW2250),ISNUMBER($BX2250)),IF($BW2250&gt;=2016,"post-only",IF($BX2250&lt;2016,"pre-only","mixed")),"")</f>
        <v>mixed</v>
      </c>
      <c r="X2250">
        <f>IF(AND(ISNUMBER($BW2250),ISNUMBER($BX2250)),MIN(1,MAX(0,($BX2250-2017+1)/($BX2250-$BW2250+1))),"")</f>
        <v>0.1904761904761905</v>
      </c>
      <c r="Y2250">
        <f>IF(AND(ISNUMBER($BW2250),ISNUMBER($BX2250)),MIN(1,MAX(0,($BX2250-2018+1)/($BX2250-$BW2250+1))),"")</f>
        <v>0.1428571428571428</v>
      </c>
      <c r="Z2250">
        <f>IF(AND(ISNUMBER($BW2250),ISNUMBER($BX2250)),MIN(1,MAX(0,($BX2250-2019+1)/($BX2250-$BW2250+1))),"")</f>
        <v>0.09523809523809523</v>
      </c>
      <c r="AA2250">
        <f>IF(ISNUMBER($BX2250),IF($BX2250&gt;=2017,1,0),"")</f>
        <v>1.0</v>
      </c>
      <c r="AB2250">
        <f>IF(ISNUMBER($BX2250),IF($BX2250&gt;=2018,1,0),"")</f>
        <v>1.0</v>
      </c>
      <c r="AC2250">
        <f>IF(ISNUMBER($BX2250),IF($BX2250&gt;=2019,1,0),"")</f>
        <v>1.0</v>
      </c>
      <c r="AD2250">
        <f>IF($L2250&lt;&gt;"",IF($L2250&gt;2013,1,0),"")</f>
        <v>0.0</v>
      </c>
      <c r="AE2250">
        <f>IF($L2250&lt;&gt;"",1+IF($L2250&gt;2011,1,0)+IF($L2250&gt;2014,1,0),"")</f>
        <v>1.0</v>
      </c>
      <c r="AF2250" t="inlineStr">
        <is>
          <t>loan (interest rate)</t>
        </is>
      </c>
      <c r="AG2250" t="inlineStr">
        <is>
          <t>performance</t>
        </is>
      </c>
      <c r="AH2250" t="inlineStr">
        <is>
          <t>non-sensitive</t>
        </is>
      </c>
      <c r="AI2250" t="inlineStr">
        <is>
          <t>99_NCE</t>
        </is>
      </c>
      <c r="AJ2250" t="inlineStr">
        <is>
          <t>99_NCE</t>
        </is>
      </c>
      <c r="AK2250" t="str">
        <f>IF(AND($CF2250&lt;&gt;"",IFERROR(INDEX(subsample_country_map!$B:$B,MATCH($CF2250,subsample_country_map!$A:$A,0)),"")&lt;&gt;""),INDEX(subsample_country_map!$B:$B,MATCH($CF2250,subsample_country_map!$A:$A,0)),INDEX(lookup!$AA:$AA,MATCH($A2250,lookup!$A:$A,0)))</f>
        <v>99_NCE</v>
      </c>
      <c r="AL2250" t="str">
        <f>IF(AND($CF2250&lt;&gt;"",IFERROR(INDEX(subsample_country_map!$C:$C,MATCH($CF2250,subsample_country_map!$A:$A,0)),"")&lt;&gt;""),INDEX(subsample_country_map!$C:$C,MATCH($CF2250,subsample_country_map!$A:$A,0)),INDEX(lookup!$AB:$AB,MATCH($A2250,lookup!$A:$A,0)))</f>
        <v>99_NCE</v>
      </c>
      <c r="AM2250" t="str">
        <f>IF(AND($CF2250&lt;&gt;"",IFERROR(INDEX(subsample_country_map!$D:$D,MATCH($CF2250,subsample_country_map!$A:$A,0)),"")&lt;&gt;""),INDEX(subsample_country_map!$D:$D,MATCH($CF2250,subsample_country_map!$A:$A,0)),INDEX(lookup!$AC:$AC,MATCH($A2250,lookup!$A:$A,0)))</f>
        <v>99_NCE</v>
      </c>
      <c r="AN2250" t="str">
        <f>IF(AND($CF2250&lt;&gt;"",IFERROR(INDEX(subsample_country_map!$E:$E,MATCH($CF2250,subsample_country_map!$A:$A,0)),"")&lt;&gt;""),INDEX(subsample_country_map!$E:$E,MATCH($CF2250,subsample_country_map!$A:$A,0)),INDEX(lookup!$AD:$AD,MATCH($A2250,lookup!$A:$A,0)))</f>
        <v>99_NCE</v>
      </c>
      <c r="AO2250" t="str">
        <f>INDEX(lookup!$Y:$Y,MATCH($A2250,lookup!$A:$A,0))</f>
        <v>1_not published</v>
      </c>
      <c r="AP2250" t="str">
        <f>INDEX(lookup!$Z:$Z,MATCH($A2250,lookup!$A:$A,0))</f>
        <v>99_NCE</v>
      </c>
      <c r="AQ2250" t="str">
        <f>INDEX(lookup!$W:$W,MATCH($A2250,lookup!$A:$A,0))</f>
        <v>1_fin/acc/econ</v>
      </c>
      <c r="AS2250" t="inlineStr">
        <is>
          <t>staging</t>
        </is>
      </c>
      <c r="AT2250" t="inlineStr">
        <is>
          <t>good-CER</t>
        </is>
      </c>
      <c r="AU2250" t="inlineStr">
        <is>
          <t>cost</t>
        </is>
      </c>
      <c r="AV2250" t="inlineStr">
        <is>
          <t>-0.002</t>
        </is>
      </c>
      <c r="AY2250" t="inlineStr">
        <is>
          <t>0.257</t>
        </is>
      </c>
      <c r="BA2250" t="n">
        <v>627</v>
      </c>
      <c r="BB2250" t="inlineStr">
        <is>
          <t>1</t>
        </is>
      </c>
      <c r="BC2250" t="inlineStr">
        <is>
          <t>FE</t>
        </is>
      </c>
      <c r="BD2250" t="inlineStr">
        <is>
          <t>not stated</t>
        </is>
      </c>
      <c r="BE2250" t="inlineStr">
        <is>
          <t>other:WW Index financial constraints</t>
        </is>
      </c>
      <c r="BF2250" t="inlineStr">
        <is>
          <t>UC (&gt;Median)</t>
        </is>
      </c>
      <c r="BI2250" t="inlineStr">
        <is>
          <t>Table 8b</t>
        </is>
      </c>
      <c r="BJ2250" t="inlineStr">
        <is>
          <t>Panel A Model [6]</t>
        </is>
      </c>
      <c r="BK2250" t="inlineStr">
        <is>
          <t>60</t>
        </is>
      </c>
      <c r="BL2250" t="inlineStr">
        <is>
          <t>Eco_Index t-1 -0.002 [0.257]</t>
        </is>
      </c>
      <c r="BM2250" t="inlineStr">
        <is>
          <t>Eco_Index t-1</t>
        </is>
      </c>
      <c r="BN2250" t="inlineStr">
        <is>
          <t>COD</t>
        </is>
      </c>
      <c r="BO2250" t="inlineStr">
        <is>
          <t>update</t>
        </is>
      </c>
      <c r="BP2250" t="inlineStr">
        <is>
          <t>Trinh et al (2024)</t>
        </is>
      </c>
      <c r="BQ2250" t="inlineStr">
        <is>
          <t>computed</t>
        </is>
      </c>
      <c r="BT2250" t="n">
        <v>0</v>
      </c>
      <c r="BU2250" t="inlineStr">
        <is>
          <t>staging_Trinh_et_al_2024.csv</t>
        </is>
      </c>
      <c r="BW2250" t="n">
        <v>2000</v>
      </c>
      <c r="BX2250" t="n">
        <v>2020</v>
      </c>
      <c r="BY2250" t="inlineStr">
        <is>
          <t>multi: G7 (US, UK, Japan, Canada, France, Italy, Germany)</t>
        </is>
      </c>
      <c r="BZ2250" t="n">
        <v>2010</v>
      </c>
      <c r="CA2250" t="n">
        <v>0.2380952380952381</v>
      </c>
      <c r="CB2250" t="n">
        <v>0</v>
      </c>
      <c r="CC2250" t="n">
        <v>1</v>
      </c>
      <c r="CD2250" t="n">
        <v>-0.04529383258744349</v>
      </c>
      <c r="CE2250" t="n">
        <v>1</v>
      </c>
    </row>
    <row r="2251">
      <c r="A2251" t="inlineStr">
        <is>
          <t>Trinh et al (2024)</t>
        </is>
      </c>
      <c r="B2251" t="n">
        <v>3556</v>
      </c>
      <c r="C2251" t="n">
        <v>-0.07632486321475102</v>
      </c>
      <c r="D2251" t="n">
        <v>658</v>
      </c>
      <c r="E2251">
        <f>IF(ISNUMBER($BA2251),$BA2251,IF(AND(ISNUMBER($D2251),ISNUMBER($BW2251),ISNUMBER($BX2251)),$D2251*($BX2251-$BW2251+1),""))</f>
        <v>658.0</v>
      </c>
      <c r="H2251" t="inlineStr">
        <is>
          <t>partial</t>
        </is>
      </c>
      <c r="I2251" t="inlineStr">
        <is>
          <t>p-Value available</t>
        </is>
      </c>
      <c r="J2251">
        <f>IF($BW2251&lt;&gt;"",$BW2251,"")</f>
        <v>2000.0</v>
      </c>
      <c r="K2251">
        <f>IF($BX2251&lt;&gt;"",$BX2251,"")</f>
        <v>2020.0</v>
      </c>
      <c r="L2251">
        <f>IF(AND(ISNUMBER($BW2251),ISNUMBER($BX2251)),($BW2251+$BX2251)/2,"")</f>
        <v>2010.0</v>
      </c>
      <c r="M2251">
        <f>IF($L2251&lt;&gt;"",$L2251,"")</f>
        <v>2010.0</v>
      </c>
      <c r="N2251">
        <f>IF(AND(ISNUMBER($BW2251),ISNUMBER($BX2251)),MIN(1,MAX(0,($BX2251-2016+1)/($BX2251-$BW2251+1))),"")</f>
        <v>0.2380952380952381</v>
      </c>
      <c r="O2251">
        <f>IF(AND(ISNUMBER($BW2251),ISNUMBER($BX2251)),MIN(1,MAX(0,($BX2251-2017+1)/($BX2251-$BW2251+1))),"")</f>
        <v>0.1904761904761905</v>
      </c>
      <c r="P2251">
        <f>IF(AND(ISNUMBER($BW2251),ISNUMBER($BX2251)),MIN(1,MAX(0,($BX2251-2018+1)/($BX2251-$BW2251+1))),"")</f>
        <v>0.1428571428571428</v>
      </c>
      <c r="Q2251">
        <f>IF(AND(ISNUMBER($BW2251),ISNUMBER($BX2251)),MIN(1,MAX(0,($BX2251-2019+1)/($BX2251-$BW2251+1))),"")</f>
        <v>0.09523809523809523</v>
      </c>
      <c r="R2251">
        <f>IF(AND(ISNUMBER($BW2251),ISNUMBER($BX2251)),MIN(1,MAX(0,($BX2251-2016+1)/($BX2251-$BW2251+1))),"")</f>
        <v>0.2380952380952381</v>
      </c>
      <c r="S2251">
        <f>IF($L2251&lt;&gt;"",IF($L2251&gt;=2015.5,1,0),"")</f>
        <v>0.0</v>
      </c>
      <c r="T2251">
        <f>IF($L2251&lt;&gt;"",IF($L2251&gt;=2016,1,0),"")</f>
        <v>0.0</v>
      </c>
      <c r="U2251">
        <f>IF(ISNUMBER($BX2251),IF($BX2251&gt;=2016,1,0),"")</f>
        <v>1.0</v>
      </c>
      <c r="V2251">
        <f>IF(ISNUMBER($BW2251),IF($BW2251&gt;=2016,1,0),"")</f>
        <v>0.0</v>
      </c>
      <c r="W2251" t="str">
        <f>IF(AND(ISNUMBER($BW2251),ISNUMBER($BX2251)),IF($BW2251&gt;=2016,"post-only",IF($BX2251&lt;2016,"pre-only","mixed")),"")</f>
        <v>mixed</v>
      </c>
      <c r="X2251">
        <f>IF(AND(ISNUMBER($BW2251),ISNUMBER($BX2251)),MIN(1,MAX(0,($BX2251-2017+1)/($BX2251-$BW2251+1))),"")</f>
        <v>0.1904761904761905</v>
      </c>
      <c r="Y2251">
        <f>IF(AND(ISNUMBER($BW2251),ISNUMBER($BX2251)),MIN(1,MAX(0,($BX2251-2018+1)/($BX2251-$BW2251+1))),"")</f>
        <v>0.1428571428571428</v>
      </c>
      <c r="Z2251">
        <f>IF(AND(ISNUMBER($BW2251),ISNUMBER($BX2251)),MIN(1,MAX(0,($BX2251-2019+1)/($BX2251-$BW2251+1))),"")</f>
        <v>0.09523809523809523</v>
      </c>
      <c r="AA2251">
        <f>IF(ISNUMBER($BX2251),IF($BX2251&gt;=2017,1,0),"")</f>
        <v>1.0</v>
      </c>
      <c r="AB2251">
        <f>IF(ISNUMBER($BX2251),IF($BX2251&gt;=2018,1,0),"")</f>
        <v>1.0</v>
      </c>
      <c r="AC2251">
        <f>IF(ISNUMBER($BX2251),IF($BX2251&gt;=2019,1,0),"")</f>
        <v>1.0</v>
      </c>
      <c r="AD2251">
        <f>IF($L2251&lt;&gt;"",IF($L2251&gt;2013,1,0),"")</f>
        <v>0.0</v>
      </c>
      <c r="AE2251">
        <f>IF($L2251&lt;&gt;"",1+IF($L2251&gt;2011,1,0)+IF($L2251&gt;2014,1,0),"")</f>
        <v>1.0</v>
      </c>
      <c r="AF2251" t="inlineStr">
        <is>
          <t>loan (interest rate)</t>
        </is>
      </c>
      <c r="AG2251" t="inlineStr">
        <is>
          <t>performance</t>
        </is>
      </c>
      <c r="AH2251" t="inlineStr">
        <is>
          <t>non-sensitive</t>
        </is>
      </c>
      <c r="AI2251" t="inlineStr">
        <is>
          <t>99_NCE</t>
        </is>
      </c>
      <c r="AJ2251" t="inlineStr">
        <is>
          <t>99_NCE</t>
        </is>
      </c>
      <c r="AK2251" t="str">
        <f>IF(AND($CF2251&lt;&gt;"",IFERROR(INDEX(subsample_country_map!$B:$B,MATCH($CF2251,subsample_country_map!$A:$A,0)),"")&lt;&gt;""),INDEX(subsample_country_map!$B:$B,MATCH($CF2251,subsample_country_map!$A:$A,0)),INDEX(lookup!$AA:$AA,MATCH($A2251,lookup!$A:$A,0)))</f>
        <v>99_NCE</v>
      </c>
      <c r="AL2251" t="str">
        <f>IF(AND($CF2251&lt;&gt;"",IFERROR(INDEX(subsample_country_map!$C:$C,MATCH($CF2251,subsample_country_map!$A:$A,0)),"")&lt;&gt;""),INDEX(subsample_country_map!$C:$C,MATCH($CF2251,subsample_country_map!$A:$A,0)),INDEX(lookup!$AB:$AB,MATCH($A2251,lookup!$A:$A,0)))</f>
        <v>99_NCE</v>
      </c>
      <c r="AM2251" t="str">
        <f>IF(AND($CF2251&lt;&gt;"",IFERROR(INDEX(subsample_country_map!$D:$D,MATCH($CF2251,subsample_country_map!$A:$A,0)),"")&lt;&gt;""),INDEX(subsample_country_map!$D:$D,MATCH($CF2251,subsample_country_map!$A:$A,0)),INDEX(lookup!$AC:$AC,MATCH($A2251,lookup!$A:$A,0)))</f>
        <v>99_NCE</v>
      </c>
      <c r="AN2251" t="str">
        <f>IF(AND($CF2251&lt;&gt;"",IFERROR(INDEX(subsample_country_map!$E:$E,MATCH($CF2251,subsample_country_map!$A:$A,0)),"")&lt;&gt;""),INDEX(subsample_country_map!$E:$E,MATCH($CF2251,subsample_country_map!$A:$A,0)),INDEX(lookup!$AD:$AD,MATCH($A2251,lookup!$A:$A,0)))</f>
        <v>99_NCE</v>
      </c>
      <c r="AO2251" t="str">
        <f>INDEX(lookup!$Y:$Y,MATCH($A2251,lookup!$A:$A,0))</f>
        <v>1_not published</v>
      </c>
      <c r="AP2251" t="str">
        <f>INDEX(lookup!$Z:$Z,MATCH($A2251,lookup!$A:$A,0))</f>
        <v>99_NCE</v>
      </c>
      <c r="AQ2251" t="str">
        <f>INDEX(lookup!$W:$W,MATCH($A2251,lookup!$A:$A,0))</f>
        <v>1_fin/acc/econ</v>
      </c>
      <c r="AS2251" t="inlineStr">
        <is>
          <t>staging</t>
        </is>
      </c>
      <c r="AT2251" t="inlineStr">
        <is>
          <t>good-CER</t>
        </is>
      </c>
      <c r="AU2251" t="inlineStr">
        <is>
          <t>cost</t>
        </is>
      </c>
      <c r="AV2251" t="inlineStr">
        <is>
          <t>-0.768</t>
        </is>
      </c>
      <c r="AY2251" t="inlineStr">
        <is>
          <t>0.050</t>
        </is>
      </c>
      <c r="BA2251" t="n">
        <v>658</v>
      </c>
      <c r="BB2251" t="inlineStr">
        <is>
          <t>1</t>
        </is>
      </c>
      <c r="BC2251" t="inlineStr">
        <is>
          <t>FE</t>
        </is>
      </c>
      <c r="BD2251" t="inlineStr">
        <is>
          <t>not stated</t>
        </is>
      </c>
      <c r="BE2251" t="inlineStr">
        <is>
          <t>other:WW Index financial constraints</t>
        </is>
      </c>
      <c r="BF2251" t="inlineStr">
        <is>
          <t>UC (&gt;Median)</t>
        </is>
      </c>
      <c r="BI2251" t="inlineStr">
        <is>
          <t>Table 8b</t>
        </is>
      </c>
      <c r="BJ2251" t="inlineStr">
        <is>
          <t>Panel A Model [7]</t>
        </is>
      </c>
      <c r="BK2251" t="inlineStr">
        <is>
          <t>60</t>
        </is>
      </c>
      <c r="BL2251" t="inlineStr">
        <is>
          <t>Eco_Score t-1 -0.768** [0.050]</t>
        </is>
      </c>
      <c r="BM2251" t="inlineStr">
        <is>
          <t>Eco_Score t-1</t>
        </is>
      </c>
      <c r="BN2251" t="inlineStr">
        <is>
          <t>Interest Rate</t>
        </is>
      </c>
      <c r="BO2251" t="inlineStr">
        <is>
          <t>update</t>
        </is>
      </c>
      <c r="BP2251" t="inlineStr">
        <is>
          <t>Trinh et al (2024)</t>
        </is>
      </c>
      <c r="BQ2251" t="inlineStr">
        <is>
          <t>computed</t>
        </is>
      </c>
      <c r="BT2251" t="n">
        <v>0</v>
      </c>
      <c r="BU2251" t="inlineStr">
        <is>
          <t>staging_Trinh_et_al_2024.csv</t>
        </is>
      </c>
      <c r="BW2251" t="n">
        <v>2000</v>
      </c>
      <c r="BX2251" t="n">
        <v>2020</v>
      </c>
      <c r="BY2251" t="inlineStr">
        <is>
          <t>multi: G7 (US, UK, Japan, Canada, France, Italy, Germany)</t>
        </is>
      </c>
      <c r="BZ2251" t="n">
        <v>2010</v>
      </c>
      <c r="CA2251" t="n">
        <v>0.2380952380952381</v>
      </c>
      <c r="CB2251" t="n">
        <v>0</v>
      </c>
      <c r="CC2251" t="n">
        <v>1</v>
      </c>
      <c r="CD2251" t="n">
        <v>-0.0764735931918506</v>
      </c>
      <c r="CE2251" t="n">
        <v>1</v>
      </c>
    </row>
    <row r="2252">
      <c r="A2252" t="inlineStr">
        <is>
          <t>Trinh et al (2024)</t>
        </is>
      </c>
      <c r="B2252" t="n">
        <v>3557</v>
      </c>
      <c r="C2252" t="n">
        <v>-0.1037446139538431</v>
      </c>
      <c r="D2252" t="n">
        <v>631</v>
      </c>
      <c r="E2252">
        <f>IF(ISNUMBER($BA2252),$BA2252,IF(AND(ISNUMBER($D2252),ISNUMBER($BW2252),ISNUMBER($BX2252)),$D2252*($BX2252-$BW2252+1),""))</f>
        <v>631.0</v>
      </c>
      <c r="H2252" t="inlineStr">
        <is>
          <t>partial</t>
        </is>
      </c>
      <c r="I2252" t="inlineStr">
        <is>
          <t>p-Value available</t>
        </is>
      </c>
      <c r="J2252">
        <f>IF($BW2252&lt;&gt;"",$BW2252,"")</f>
        <v>2000.0</v>
      </c>
      <c r="K2252">
        <f>IF($BX2252&lt;&gt;"",$BX2252,"")</f>
        <v>2020.0</v>
      </c>
      <c r="L2252">
        <f>IF(AND(ISNUMBER($BW2252),ISNUMBER($BX2252)),($BW2252+$BX2252)/2,"")</f>
        <v>2010.0</v>
      </c>
      <c r="M2252">
        <f>IF($L2252&lt;&gt;"",$L2252,"")</f>
        <v>2010.0</v>
      </c>
      <c r="N2252">
        <f>IF(AND(ISNUMBER($BW2252),ISNUMBER($BX2252)),MIN(1,MAX(0,($BX2252-2016+1)/($BX2252-$BW2252+1))),"")</f>
        <v>0.2380952380952381</v>
      </c>
      <c r="O2252">
        <f>IF(AND(ISNUMBER($BW2252),ISNUMBER($BX2252)),MIN(1,MAX(0,($BX2252-2017+1)/($BX2252-$BW2252+1))),"")</f>
        <v>0.1904761904761905</v>
      </c>
      <c r="P2252">
        <f>IF(AND(ISNUMBER($BW2252),ISNUMBER($BX2252)),MIN(1,MAX(0,($BX2252-2018+1)/($BX2252-$BW2252+1))),"")</f>
        <v>0.1428571428571428</v>
      </c>
      <c r="Q2252">
        <f>IF(AND(ISNUMBER($BW2252),ISNUMBER($BX2252)),MIN(1,MAX(0,($BX2252-2019+1)/($BX2252-$BW2252+1))),"")</f>
        <v>0.09523809523809523</v>
      </c>
      <c r="R2252">
        <f>IF(AND(ISNUMBER($BW2252),ISNUMBER($BX2252)),MIN(1,MAX(0,($BX2252-2016+1)/($BX2252-$BW2252+1))),"")</f>
        <v>0.2380952380952381</v>
      </c>
      <c r="S2252">
        <f>IF($L2252&lt;&gt;"",IF($L2252&gt;=2015.5,1,0),"")</f>
        <v>0.0</v>
      </c>
      <c r="T2252">
        <f>IF($L2252&lt;&gt;"",IF($L2252&gt;=2016,1,0),"")</f>
        <v>0.0</v>
      </c>
      <c r="U2252">
        <f>IF(ISNUMBER($BX2252),IF($BX2252&gt;=2016,1,0),"")</f>
        <v>1.0</v>
      </c>
      <c r="V2252">
        <f>IF(ISNUMBER($BW2252),IF($BW2252&gt;=2016,1,0),"")</f>
        <v>0.0</v>
      </c>
      <c r="W2252" t="str">
        <f>IF(AND(ISNUMBER($BW2252),ISNUMBER($BX2252)),IF($BW2252&gt;=2016,"post-only",IF($BX2252&lt;2016,"pre-only","mixed")),"")</f>
        <v>mixed</v>
      </c>
      <c r="X2252">
        <f>IF(AND(ISNUMBER($BW2252),ISNUMBER($BX2252)),MIN(1,MAX(0,($BX2252-2017+1)/($BX2252-$BW2252+1))),"")</f>
        <v>0.1904761904761905</v>
      </c>
      <c r="Y2252">
        <f>IF(AND(ISNUMBER($BW2252),ISNUMBER($BX2252)),MIN(1,MAX(0,($BX2252-2018+1)/($BX2252-$BW2252+1))),"")</f>
        <v>0.1428571428571428</v>
      </c>
      <c r="Z2252">
        <f>IF(AND(ISNUMBER($BW2252),ISNUMBER($BX2252)),MIN(1,MAX(0,($BX2252-2019+1)/($BX2252-$BW2252+1))),"")</f>
        <v>0.09523809523809523</v>
      </c>
      <c r="AA2252">
        <f>IF(ISNUMBER($BX2252),IF($BX2252&gt;=2017,1,0),"")</f>
        <v>1.0</v>
      </c>
      <c r="AB2252">
        <f>IF(ISNUMBER($BX2252),IF($BX2252&gt;=2018,1,0),"")</f>
        <v>1.0</v>
      </c>
      <c r="AC2252">
        <f>IF(ISNUMBER($BX2252),IF($BX2252&gt;=2019,1,0),"")</f>
        <v>1.0</v>
      </c>
      <c r="AD2252">
        <f>IF($L2252&lt;&gt;"",IF($L2252&gt;2013,1,0),"")</f>
        <v>0.0</v>
      </c>
      <c r="AE2252">
        <f>IF($L2252&lt;&gt;"",1+IF($L2252&gt;2011,1,0)+IF($L2252&gt;2014,1,0),"")</f>
        <v>1.0</v>
      </c>
      <c r="AF2252" t="inlineStr">
        <is>
          <t>loan (interest rate)</t>
        </is>
      </c>
      <c r="AG2252" t="inlineStr">
        <is>
          <t>performance</t>
        </is>
      </c>
      <c r="AH2252" t="inlineStr">
        <is>
          <t>non-sensitive</t>
        </is>
      </c>
      <c r="AI2252" t="inlineStr">
        <is>
          <t>99_NCE</t>
        </is>
      </c>
      <c r="AJ2252" t="inlineStr">
        <is>
          <t>99_NCE</t>
        </is>
      </c>
      <c r="AK2252" t="str">
        <f>IF(AND($CF2252&lt;&gt;"",IFERROR(INDEX(subsample_country_map!$B:$B,MATCH($CF2252,subsample_country_map!$A:$A,0)),"")&lt;&gt;""),INDEX(subsample_country_map!$B:$B,MATCH($CF2252,subsample_country_map!$A:$A,0)),INDEX(lookup!$AA:$AA,MATCH($A2252,lookup!$A:$A,0)))</f>
        <v>99_NCE</v>
      </c>
      <c r="AL2252" t="str">
        <f>IF(AND($CF2252&lt;&gt;"",IFERROR(INDEX(subsample_country_map!$C:$C,MATCH($CF2252,subsample_country_map!$A:$A,0)),"")&lt;&gt;""),INDEX(subsample_country_map!$C:$C,MATCH($CF2252,subsample_country_map!$A:$A,0)),INDEX(lookup!$AB:$AB,MATCH($A2252,lookup!$A:$A,0)))</f>
        <v>99_NCE</v>
      </c>
      <c r="AM2252" t="str">
        <f>IF(AND($CF2252&lt;&gt;"",IFERROR(INDEX(subsample_country_map!$D:$D,MATCH($CF2252,subsample_country_map!$A:$A,0)),"")&lt;&gt;""),INDEX(subsample_country_map!$D:$D,MATCH($CF2252,subsample_country_map!$A:$A,0)),INDEX(lookup!$AC:$AC,MATCH($A2252,lookup!$A:$A,0)))</f>
        <v>99_NCE</v>
      </c>
      <c r="AN2252" t="str">
        <f>IF(AND($CF2252&lt;&gt;"",IFERROR(INDEX(subsample_country_map!$E:$E,MATCH($CF2252,subsample_country_map!$A:$A,0)),"")&lt;&gt;""),INDEX(subsample_country_map!$E:$E,MATCH($CF2252,subsample_country_map!$A:$A,0)),INDEX(lookup!$AD:$AD,MATCH($A2252,lookup!$A:$A,0)))</f>
        <v>99_NCE</v>
      </c>
      <c r="AO2252" t="str">
        <f>INDEX(lookup!$Y:$Y,MATCH($A2252,lookup!$A:$A,0))</f>
        <v>1_not published</v>
      </c>
      <c r="AP2252" t="str">
        <f>INDEX(lookup!$Z:$Z,MATCH($A2252,lookup!$A:$A,0))</f>
        <v>99_NCE</v>
      </c>
      <c r="AQ2252" t="str">
        <f>INDEX(lookup!$W:$W,MATCH($A2252,lookup!$A:$A,0))</f>
        <v>1_fin/acc/econ</v>
      </c>
      <c r="AS2252" t="inlineStr">
        <is>
          <t>staging</t>
        </is>
      </c>
      <c r="AT2252" t="inlineStr">
        <is>
          <t>good-CER</t>
        </is>
      </c>
      <c r="AU2252" t="inlineStr">
        <is>
          <t>cost</t>
        </is>
      </c>
      <c r="AV2252" t="inlineStr">
        <is>
          <t>-0.292</t>
        </is>
      </c>
      <c r="AY2252" t="inlineStr">
        <is>
          <t>0.009</t>
        </is>
      </c>
      <c r="BA2252" t="n">
        <v>631</v>
      </c>
      <c r="BB2252" t="inlineStr">
        <is>
          <t>1</t>
        </is>
      </c>
      <c r="BC2252" t="inlineStr">
        <is>
          <t>FE</t>
        </is>
      </c>
      <c r="BD2252" t="inlineStr">
        <is>
          <t>not stated</t>
        </is>
      </c>
      <c r="BE2252" t="inlineStr">
        <is>
          <t>other:WW Index financial constraints</t>
        </is>
      </c>
      <c r="BF2252" t="inlineStr">
        <is>
          <t>UC (&gt;Median)</t>
        </is>
      </c>
      <c r="BI2252" t="inlineStr">
        <is>
          <t>Table 8b</t>
        </is>
      </c>
      <c r="BJ2252" t="inlineStr">
        <is>
          <t>Panel A Model [8]</t>
        </is>
      </c>
      <c r="BK2252" t="inlineStr">
        <is>
          <t>60</t>
        </is>
      </c>
      <c r="BL2252" t="inlineStr">
        <is>
          <t>Eco_Index t-1 -0.292*** [0.009]</t>
        </is>
      </c>
      <c r="BM2252" t="inlineStr">
        <is>
          <t>Eco_Index t-1</t>
        </is>
      </c>
      <c r="BN2252" t="inlineStr">
        <is>
          <t>Interest Rate</t>
        </is>
      </c>
      <c r="BO2252" t="inlineStr">
        <is>
          <t>update</t>
        </is>
      </c>
      <c r="BP2252" t="inlineStr">
        <is>
          <t>Trinh et al (2024)</t>
        </is>
      </c>
      <c r="BQ2252" t="inlineStr">
        <is>
          <t>computed</t>
        </is>
      </c>
      <c r="BT2252" t="n">
        <v>0</v>
      </c>
      <c r="BU2252" t="inlineStr">
        <is>
          <t>staging_Trinh_et_al_2024.csv</t>
        </is>
      </c>
      <c r="BW2252" t="n">
        <v>2000</v>
      </c>
      <c r="BX2252" t="n">
        <v>2020</v>
      </c>
      <c r="BY2252" t="inlineStr">
        <is>
          <t>multi: G7 (US, UK, Japan, Canada, France, Italy, Germany)</t>
        </is>
      </c>
      <c r="BZ2252" t="n">
        <v>2010</v>
      </c>
      <c r="CA2252" t="n">
        <v>0.2380952380952381</v>
      </c>
      <c r="CB2252" t="n">
        <v>0</v>
      </c>
      <c r="CC2252" t="n">
        <v>1</v>
      </c>
      <c r="CD2252" t="n">
        <v>-0.1041192353525061</v>
      </c>
      <c r="CE2252" t="n">
        <v>1</v>
      </c>
    </row>
    <row r="2253">
      <c r="A2253" t="inlineStr">
        <is>
          <t>Trinh et al (2024)</t>
        </is>
      </c>
      <c r="B2253" t="n">
        <v>3558</v>
      </c>
      <c r="C2253" t="n">
        <v>-0.0334764054734096</v>
      </c>
      <c r="D2253" t="n">
        <v>8517</v>
      </c>
      <c r="E2253">
        <f>IF(ISNUMBER($BA2253),$BA2253,IF(AND(ISNUMBER($D2253),ISNUMBER($BW2253),ISNUMBER($BX2253)),$D2253*($BX2253-$BW2253+1),""))</f>
        <v>8517.0</v>
      </c>
      <c r="H2253" t="inlineStr">
        <is>
          <t>partial</t>
        </is>
      </c>
      <c r="I2253" t="inlineStr">
        <is>
          <t>p-Value available</t>
        </is>
      </c>
      <c r="J2253">
        <f>IF($BW2253&lt;&gt;"",$BW2253,"")</f>
        <v>2000.0</v>
      </c>
      <c r="K2253">
        <f>IF($BX2253&lt;&gt;"",$BX2253,"")</f>
        <v>2020.0</v>
      </c>
      <c r="L2253">
        <f>IF(AND(ISNUMBER($BW2253),ISNUMBER($BX2253)),($BW2253+$BX2253)/2,"")</f>
        <v>2010.0</v>
      </c>
      <c r="M2253">
        <f>IF($L2253&lt;&gt;"",$L2253,"")</f>
        <v>2010.0</v>
      </c>
      <c r="N2253">
        <f>IF(AND(ISNUMBER($BW2253),ISNUMBER($BX2253)),MIN(1,MAX(0,($BX2253-2016+1)/($BX2253-$BW2253+1))),"")</f>
        <v>0.2380952380952381</v>
      </c>
      <c r="O2253">
        <f>IF(AND(ISNUMBER($BW2253),ISNUMBER($BX2253)),MIN(1,MAX(0,($BX2253-2017+1)/($BX2253-$BW2253+1))),"")</f>
        <v>0.1904761904761905</v>
      </c>
      <c r="P2253">
        <f>IF(AND(ISNUMBER($BW2253),ISNUMBER($BX2253)),MIN(1,MAX(0,($BX2253-2018+1)/($BX2253-$BW2253+1))),"")</f>
        <v>0.1428571428571428</v>
      </c>
      <c r="Q2253">
        <f>IF(AND(ISNUMBER($BW2253),ISNUMBER($BX2253)),MIN(1,MAX(0,($BX2253-2019+1)/($BX2253-$BW2253+1))),"")</f>
        <v>0.09523809523809523</v>
      </c>
      <c r="R2253">
        <f>IF(AND(ISNUMBER($BW2253),ISNUMBER($BX2253)),MIN(1,MAX(0,($BX2253-2016+1)/($BX2253-$BW2253+1))),"")</f>
        <v>0.2380952380952381</v>
      </c>
      <c r="S2253">
        <f>IF($L2253&lt;&gt;"",IF($L2253&gt;=2015.5,1,0),"")</f>
        <v>0.0</v>
      </c>
      <c r="T2253">
        <f>IF($L2253&lt;&gt;"",IF($L2253&gt;=2016,1,0),"")</f>
        <v>0.0</v>
      </c>
      <c r="U2253">
        <f>IF(ISNUMBER($BX2253),IF($BX2253&gt;=2016,1,0),"")</f>
        <v>1.0</v>
      </c>
      <c r="V2253">
        <f>IF(ISNUMBER($BW2253),IF($BW2253&gt;=2016,1,0),"")</f>
        <v>0.0</v>
      </c>
      <c r="W2253" t="str">
        <f>IF(AND(ISNUMBER($BW2253),ISNUMBER($BX2253)),IF($BW2253&gt;=2016,"post-only",IF($BX2253&lt;2016,"pre-only","mixed")),"")</f>
        <v>mixed</v>
      </c>
      <c r="X2253">
        <f>IF(AND(ISNUMBER($BW2253),ISNUMBER($BX2253)),MIN(1,MAX(0,($BX2253-2017+1)/($BX2253-$BW2253+1))),"")</f>
        <v>0.1904761904761905</v>
      </c>
      <c r="Y2253">
        <f>IF(AND(ISNUMBER($BW2253),ISNUMBER($BX2253)),MIN(1,MAX(0,($BX2253-2018+1)/($BX2253-$BW2253+1))),"")</f>
        <v>0.1428571428571428</v>
      </c>
      <c r="Z2253">
        <f>IF(AND(ISNUMBER($BW2253),ISNUMBER($BX2253)),MIN(1,MAX(0,($BX2253-2019+1)/($BX2253-$BW2253+1))),"")</f>
        <v>0.09523809523809523</v>
      </c>
      <c r="AA2253">
        <f>IF(ISNUMBER($BX2253),IF($BX2253&gt;=2017,1,0),"")</f>
        <v>1.0</v>
      </c>
      <c r="AB2253">
        <f>IF(ISNUMBER($BX2253),IF($BX2253&gt;=2018,1,0),"")</f>
        <v>1.0</v>
      </c>
      <c r="AC2253">
        <f>IF(ISNUMBER($BX2253),IF($BX2253&gt;=2019,1,0),"")</f>
        <v>1.0</v>
      </c>
      <c r="AD2253">
        <f>IF($L2253&lt;&gt;"",IF($L2253&gt;2013,1,0),"")</f>
        <v>0.0</v>
      </c>
      <c r="AE2253">
        <f>IF($L2253&lt;&gt;"",1+IF($L2253&gt;2011,1,0)+IF($L2253&gt;2014,1,0),"")</f>
        <v>1.0</v>
      </c>
      <c r="AF2253" t="inlineStr">
        <is>
          <t>loan (interest rate)</t>
        </is>
      </c>
      <c r="AG2253" t="inlineStr">
        <is>
          <t>performance</t>
        </is>
      </c>
      <c r="AH2253" t="inlineStr">
        <is>
          <t>non-sensitive</t>
        </is>
      </c>
      <c r="AI2253" t="inlineStr">
        <is>
          <t>99_NCE</t>
        </is>
      </c>
      <c r="AJ2253" t="inlineStr">
        <is>
          <t>99_NCE</t>
        </is>
      </c>
      <c r="AK2253" t="str">
        <f>IF(AND($CF2253&lt;&gt;"",IFERROR(INDEX(subsample_country_map!$B:$B,MATCH($CF2253,subsample_country_map!$A:$A,0)),"")&lt;&gt;""),INDEX(subsample_country_map!$B:$B,MATCH($CF2253,subsample_country_map!$A:$A,0)),INDEX(lookup!$AA:$AA,MATCH($A2253,lookup!$A:$A,0)))</f>
        <v>99_NCE</v>
      </c>
      <c r="AL2253" t="str">
        <f>IF(AND($CF2253&lt;&gt;"",IFERROR(INDEX(subsample_country_map!$C:$C,MATCH($CF2253,subsample_country_map!$A:$A,0)),"")&lt;&gt;""),INDEX(subsample_country_map!$C:$C,MATCH($CF2253,subsample_country_map!$A:$A,0)),INDEX(lookup!$AB:$AB,MATCH($A2253,lookup!$A:$A,0)))</f>
        <v>99_NCE</v>
      </c>
      <c r="AM2253" t="str">
        <f>IF(AND($CF2253&lt;&gt;"",IFERROR(INDEX(subsample_country_map!$D:$D,MATCH($CF2253,subsample_country_map!$A:$A,0)),"")&lt;&gt;""),INDEX(subsample_country_map!$D:$D,MATCH($CF2253,subsample_country_map!$A:$A,0)),INDEX(lookup!$AC:$AC,MATCH($A2253,lookup!$A:$A,0)))</f>
        <v>99_NCE</v>
      </c>
      <c r="AN2253" t="str">
        <f>IF(AND($CF2253&lt;&gt;"",IFERROR(INDEX(subsample_country_map!$E:$E,MATCH($CF2253,subsample_country_map!$A:$A,0)),"")&lt;&gt;""),INDEX(subsample_country_map!$E:$E,MATCH($CF2253,subsample_country_map!$A:$A,0)),INDEX(lookup!$AD:$AD,MATCH($A2253,lookup!$A:$A,0)))</f>
        <v>99_NCE</v>
      </c>
      <c r="AO2253" t="str">
        <f>INDEX(lookup!$Y:$Y,MATCH($A2253,lookup!$A:$A,0))</f>
        <v>1_not published</v>
      </c>
      <c r="AP2253" t="str">
        <f>INDEX(lookup!$Z:$Z,MATCH($A2253,lookup!$A:$A,0))</f>
        <v>99_NCE</v>
      </c>
      <c r="AQ2253" t="str">
        <f>INDEX(lookup!$W:$W,MATCH($A2253,lookup!$A:$A,0))</f>
        <v>1_fin/acc/econ</v>
      </c>
      <c r="AS2253" t="inlineStr">
        <is>
          <t>staging</t>
        </is>
      </c>
      <c r="AT2253" t="inlineStr">
        <is>
          <t>good-CER</t>
        </is>
      </c>
      <c r="AU2253" t="inlineStr">
        <is>
          <t>cost</t>
        </is>
      </c>
      <c r="AV2253" t="inlineStr">
        <is>
          <t>-0.010</t>
        </is>
      </c>
      <c r="AY2253" t="inlineStr">
        <is>
          <t>0.002</t>
        </is>
      </c>
      <c r="BA2253" t="n">
        <v>8517</v>
      </c>
      <c r="BB2253" t="inlineStr">
        <is>
          <t>1</t>
        </is>
      </c>
      <c r="BC2253" t="inlineStr">
        <is>
          <t>FE</t>
        </is>
      </c>
      <c r="BD2253" t="inlineStr">
        <is>
          <t>not stated</t>
        </is>
      </c>
      <c r="BE2253" t="inlineStr">
        <is>
          <t>other:WW Index financial constraints</t>
        </is>
      </c>
      <c r="BF2253" t="inlineStr">
        <is>
          <t>FC (Q1 WW Index)</t>
        </is>
      </c>
      <c r="BI2253" t="inlineStr">
        <is>
          <t>Table 8b</t>
        </is>
      </c>
      <c r="BJ2253" t="inlineStr">
        <is>
          <t>Panel B Model [1]</t>
        </is>
      </c>
      <c r="BK2253" t="inlineStr">
        <is>
          <t>60</t>
        </is>
      </c>
      <c r="BL2253" t="inlineStr">
        <is>
          <t>Eco_Score t-1 -0.010*** [0.002]</t>
        </is>
      </c>
      <c r="BM2253" t="inlineStr">
        <is>
          <t>Eco_Score t-1</t>
        </is>
      </c>
      <c r="BN2253" t="inlineStr">
        <is>
          <t>COD</t>
        </is>
      </c>
      <c r="BO2253" t="inlineStr">
        <is>
          <t>update</t>
        </is>
      </c>
      <c r="BP2253" t="inlineStr">
        <is>
          <t>Trinh et al (2024)</t>
        </is>
      </c>
      <c r="BQ2253" t="inlineStr">
        <is>
          <t>computed</t>
        </is>
      </c>
      <c r="BT2253" t="n">
        <v>0</v>
      </c>
      <c r="BU2253" t="inlineStr">
        <is>
          <t>staging_Trinh_et_al_2024.csv</t>
        </is>
      </c>
      <c r="BW2253" t="n">
        <v>2000</v>
      </c>
      <c r="BX2253" t="n">
        <v>2020</v>
      </c>
      <c r="BY2253" t="inlineStr">
        <is>
          <t>multi: G7 (US, UK, Japan, Canada, France, Italy, Germany)</t>
        </is>
      </c>
      <c r="BZ2253" t="n">
        <v>2010</v>
      </c>
      <c r="CA2253" t="n">
        <v>0.2380952380952381</v>
      </c>
      <c r="CB2253" t="n">
        <v>0</v>
      </c>
      <c r="CC2253" t="n">
        <v>1</v>
      </c>
      <c r="CD2253" t="n">
        <v>-0.03348891922010845</v>
      </c>
      <c r="CE2253" t="n">
        <v>1</v>
      </c>
    </row>
    <row r="2254">
      <c r="A2254" t="inlineStr">
        <is>
          <t>Trinh et al (2024)</t>
        </is>
      </c>
      <c r="B2254" t="n">
        <v>3559</v>
      </c>
      <c r="C2254" t="n">
        <v>-0.02471148385763014</v>
      </c>
      <c r="D2254" t="n">
        <v>8225</v>
      </c>
      <c r="E2254">
        <f>IF(ISNUMBER($BA2254),$BA2254,IF(AND(ISNUMBER($D2254),ISNUMBER($BW2254),ISNUMBER($BX2254)),$D2254*($BX2254-$BW2254+1),""))</f>
        <v>8225.0</v>
      </c>
      <c r="H2254" t="inlineStr">
        <is>
          <t>partial</t>
        </is>
      </c>
      <c r="I2254" t="inlineStr">
        <is>
          <t>p-Value available</t>
        </is>
      </c>
      <c r="J2254">
        <f>IF($BW2254&lt;&gt;"",$BW2254,"")</f>
        <v>2000.0</v>
      </c>
      <c r="K2254">
        <f>IF($BX2254&lt;&gt;"",$BX2254,"")</f>
        <v>2020.0</v>
      </c>
      <c r="L2254">
        <f>IF(AND(ISNUMBER($BW2254),ISNUMBER($BX2254)),($BW2254+$BX2254)/2,"")</f>
        <v>2010.0</v>
      </c>
      <c r="M2254">
        <f>IF($L2254&lt;&gt;"",$L2254,"")</f>
        <v>2010.0</v>
      </c>
      <c r="N2254">
        <f>IF(AND(ISNUMBER($BW2254),ISNUMBER($BX2254)),MIN(1,MAX(0,($BX2254-2016+1)/($BX2254-$BW2254+1))),"")</f>
        <v>0.2380952380952381</v>
      </c>
      <c r="O2254">
        <f>IF(AND(ISNUMBER($BW2254),ISNUMBER($BX2254)),MIN(1,MAX(0,($BX2254-2017+1)/($BX2254-$BW2254+1))),"")</f>
        <v>0.1904761904761905</v>
      </c>
      <c r="P2254">
        <f>IF(AND(ISNUMBER($BW2254),ISNUMBER($BX2254)),MIN(1,MAX(0,($BX2254-2018+1)/($BX2254-$BW2254+1))),"")</f>
        <v>0.1428571428571428</v>
      </c>
      <c r="Q2254">
        <f>IF(AND(ISNUMBER($BW2254),ISNUMBER($BX2254)),MIN(1,MAX(0,($BX2254-2019+1)/($BX2254-$BW2254+1))),"")</f>
        <v>0.09523809523809523</v>
      </c>
      <c r="R2254">
        <f>IF(AND(ISNUMBER($BW2254),ISNUMBER($BX2254)),MIN(1,MAX(0,($BX2254-2016+1)/($BX2254-$BW2254+1))),"")</f>
        <v>0.2380952380952381</v>
      </c>
      <c r="S2254">
        <f>IF($L2254&lt;&gt;"",IF($L2254&gt;=2015.5,1,0),"")</f>
        <v>0.0</v>
      </c>
      <c r="T2254">
        <f>IF($L2254&lt;&gt;"",IF($L2254&gt;=2016,1,0),"")</f>
        <v>0.0</v>
      </c>
      <c r="U2254">
        <f>IF(ISNUMBER($BX2254),IF($BX2254&gt;=2016,1,0),"")</f>
        <v>1.0</v>
      </c>
      <c r="V2254">
        <f>IF(ISNUMBER($BW2254),IF($BW2254&gt;=2016,1,0),"")</f>
        <v>0.0</v>
      </c>
      <c r="W2254" t="str">
        <f>IF(AND(ISNUMBER($BW2254),ISNUMBER($BX2254)),IF($BW2254&gt;=2016,"post-only",IF($BX2254&lt;2016,"pre-only","mixed")),"")</f>
        <v>mixed</v>
      </c>
      <c r="X2254">
        <f>IF(AND(ISNUMBER($BW2254),ISNUMBER($BX2254)),MIN(1,MAX(0,($BX2254-2017+1)/($BX2254-$BW2254+1))),"")</f>
        <v>0.1904761904761905</v>
      </c>
      <c r="Y2254">
        <f>IF(AND(ISNUMBER($BW2254),ISNUMBER($BX2254)),MIN(1,MAX(0,($BX2254-2018+1)/($BX2254-$BW2254+1))),"")</f>
        <v>0.1428571428571428</v>
      </c>
      <c r="Z2254">
        <f>IF(AND(ISNUMBER($BW2254),ISNUMBER($BX2254)),MIN(1,MAX(0,($BX2254-2019+1)/($BX2254-$BW2254+1))),"")</f>
        <v>0.09523809523809523</v>
      </c>
      <c r="AA2254">
        <f>IF(ISNUMBER($BX2254),IF($BX2254&gt;=2017,1,0),"")</f>
        <v>1.0</v>
      </c>
      <c r="AB2254">
        <f>IF(ISNUMBER($BX2254),IF($BX2254&gt;=2018,1,0),"")</f>
        <v>1.0</v>
      </c>
      <c r="AC2254">
        <f>IF(ISNUMBER($BX2254),IF($BX2254&gt;=2019,1,0),"")</f>
        <v>1.0</v>
      </c>
      <c r="AD2254">
        <f>IF($L2254&lt;&gt;"",IF($L2254&gt;2013,1,0),"")</f>
        <v>0.0</v>
      </c>
      <c r="AE2254">
        <f>IF($L2254&lt;&gt;"",1+IF($L2254&gt;2011,1,0)+IF($L2254&gt;2014,1,0),"")</f>
        <v>1.0</v>
      </c>
      <c r="AF2254" t="inlineStr">
        <is>
          <t>loan (interest rate)</t>
        </is>
      </c>
      <c r="AG2254" t="inlineStr">
        <is>
          <t>performance</t>
        </is>
      </c>
      <c r="AH2254" t="inlineStr">
        <is>
          <t>non-sensitive</t>
        </is>
      </c>
      <c r="AI2254" t="inlineStr">
        <is>
          <t>99_NCE</t>
        </is>
      </c>
      <c r="AJ2254" t="inlineStr">
        <is>
          <t>99_NCE</t>
        </is>
      </c>
      <c r="AK2254" t="str">
        <f>IF(AND($CF2254&lt;&gt;"",IFERROR(INDEX(subsample_country_map!$B:$B,MATCH($CF2254,subsample_country_map!$A:$A,0)),"")&lt;&gt;""),INDEX(subsample_country_map!$B:$B,MATCH($CF2254,subsample_country_map!$A:$A,0)),INDEX(lookup!$AA:$AA,MATCH($A2254,lookup!$A:$A,0)))</f>
        <v>99_NCE</v>
      </c>
      <c r="AL2254" t="str">
        <f>IF(AND($CF2254&lt;&gt;"",IFERROR(INDEX(subsample_country_map!$C:$C,MATCH($CF2254,subsample_country_map!$A:$A,0)),"")&lt;&gt;""),INDEX(subsample_country_map!$C:$C,MATCH($CF2254,subsample_country_map!$A:$A,0)),INDEX(lookup!$AB:$AB,MATCH($A2254,lookup!$A:$A,0)))</f>
        <v>99_NCE</v>
      </c>
      <c r="AM2254" t="str">
        <f>IF(AND($CF2254&lt;&gt;"",IFERROR(INDEX(subsample_country_map!$D:$D,MATCH($CF2254,subsample_country_map!$A:$A,0)),"")&lt;&gt;""),INDEX(subsample_country_map!$D:$D,MATCH($CF2254,subsample_country_map!$A:$A,0)),INDEX(lookup!$AC:$AC,MATCH($A2254,lookup!$A:$A,0)))</f>
        <v>99_NCE</v>
      </c>
      <c r="AN2254" t="str">
        <f>IF(AND($CF2254&lt;&gt;"",IFERROR(INDEX(subsample_country_map!$E:$E,MATCH($CF2254,subsample_country_map!$A:$A,0)),"")&lt;&gt;""),INDEX(subsample_country_map!$E:$E,MATCH($CF2254,subsample_country_map!$A:$A,0)),INDEX(lookup!$AD:$AD,MATCH($A2254,lookup!$A:$A,0)))</f>
        <v>99_NCE</v>
      </c>
      <c r="AO2254" t="str">
        <f>INDEX(lookup!$Y:$Y,MATCH($A2254,lookup!$A:$A,0))</f>
        <v>1_not published</v>
      </c>
      <c r="AP2254" t="str">
        <f>INDEX(lookup!$Z:$Z,MATCH($A2254,lookup!$A:$A,0))</f>
        <v>99_NCE</v>
      </c>
      <c r="AQ2254" t="str">
        <f>INDEX(lookup!$W:$W,MATCH($A2254,lookup!$A:$A,0))</f>
        <v>1_fin/acc/econ</v>
      </c>
      <c r="AS2254" t="inlineStr">
        <is>
          <t>staging</t>
        </is>
      </c>
      <c r="AT2254" t="inlineStr">
        <is>
          <t>good-CER</t>
        </is>
      </c>
      <c r="AU2254" t="inlineStr">
        <is>
          <t>cost</t>
        </is>
      </c>
      <c r="AV2254" t="inlineStr">
        <is>
          <t>-0.002</t>
        </is>
      </c>
      <c r="AY2254" t="inlineStr">
        <is>
          <t>0.025</t>
        </is>
      </c>
      <c r="BA2254" t="n">
        <v>8225</v>
      </c>
      <c r="BB2254" t="inlineStr">
        <is>
          <t>1</t>
        </is>
      </c>
      <c r="BC2254" t="inlineStr">
        <is>
          <t>FE</t>
        </is>
      </c>
      <c r="BD2254" t="inlineStr">
        <is>
          <t>not stated</t>
        </is>
      </c>
      <c r="BE2254" t="inlineStr">
        <is>
          <t>other:WW Index financial constraints</t>
        </is>
      </c>
      <c r="BF2254" t="inlineStr">
        <is>
          <t>FC (Q1 WW Index)</t>
        </is>
      </c>
      <c r="BI2254" t="inlineStr">
        <is>
          <t>Table 8b</t>
        </is>
      </c>
      <c r="BJ2254" t="inlineStr">
        <is>
          <t>Panel B Model [2]</t>
        </is>
      </c>
      <c r="BK2254" t="inlineStr">
        <is>
          <t>60</t>
        </is>
      </c>
      <c r="BL2254" t="inlineStr">
        <is>
          <t>Eco_Index t-1 -0.002** [0.025]</t>
        </is>
      </c>
      <c r="BM2254" t="inlineStr">
        <is>
          <t>Eco_Index t-1</t>
        </is>
      </c>
      <c r="BN2254" t="inlineStr">
        <is>
          <t>COD</t>
        </is>
      </c>
      <c r="BO2254" t="inlineStr">
        <is>
          <t>update</t>
        </is>
      </c>
      <c r="BP2254" t="inlineStr">
        <is>
          <t>Trinh et al (2024)</t>
        </is>
      </c>
      <c r="BQ2254" t="inlineStr">
        <is>
          <t>computed</t>
        </is>
      </c>
      <c r="BT2254" t="n">
        <v>0</v>
      </c>
      <c r="BU2254" t="inlineStr">
        <is>
          <t>staging_Trinh_et_al_2024.csv</t>
        </is>
      </c>
      <c r="BW2254" t="n">
        <v>2000</v>
      </c>
      <c r="BX2254" t="n">
        <v>2020</v>
      </c>
      <c r="BY2254" t="inlineStr">
        <is>
          <t>multi: G7 (US, UK, Japan, Canada, France, Italy, Germany)</t>
        </is>
      </c>
      <c r="BZ2254" t="n">
        <v>2010</v>
      </c>
      <c r="CA2254" t="n">
        <v>0.2380952380952381</v>
      </c>
      <c r="CB2254" t="n">
        <v>0</v>
      </c>
      <c r="CC2254" t="n">
        <v>1</v>
      </c>
      <c r="CD2254" t="n">
        <v>-0.02471651578520719</v>
      </c>
      <c r="CE2254" t="n">
        <v>1</v>
      </c>
    </row>
    <row r="2255">
      <c r="A2255" t="inlineStr">
        <is>
          <t>Trinh et al (2024)</t>
        </is>
      </c>
      <c r="B2255" t="n">
        <v>3560</v>
      </c>
      <c r="C2255" t="n">
        <v>-0.02928562059121037</v>
      </c>
      <c r="D2255" t="n">
        <v>8477</v>
      </c>
      <c r="E2255">
        <f>IF(ISNUMBER($BA2255),$BA2255,IF(AND(ISNUMBER($D2255),ISNUMBER($BW2255),ISNUMBER($BX2255)),$D2255*($BX2255-$BW2255+1),""))</f>
        <v>8477.0</v>
      </c>
      <c r="H2255" t="inlineStr">
        <is>
          <t>partial</t>
        </is>
      </c>
      <c r="I2255" t="inlineStr">
        <is>
          <t>p-Value available</t>
        </is>
      </c>
      <c r="J2255">
        <f>IF($BW2255&lt;&gt;"",$BW2255,"")</f>
        <v>2000.0</v>
      </c>
      <c r="K2255">
        <f>IF($BX2255&lt;&gt;"",$BX2255,"")</f>
        <v>2020.0</v>
      </c>
      <c r="L2255">
        <f>IF(AND(ISNUMBER($BW2255),ISNUMBER($BX2255)),($BW2255+$BX2255)/2,"")</f>
        <v>2010.0</v>
      </c>
      <c r="M2255">
        <f>IF($L2255&lt;&gt;"",$L2255,"")</f>
        <v>2010.0</v>
      </c>
      <c r="N2255">
        <f>IF(AND(ISNUMBER($BW2255),ISNUMBER($BX2255)),MIN(1,MAX(0,($BX2255-2016+1)/($BX2255-$BW2255+1))),"")</f>
        <v>0.2380952380952381</v>
      </c>
      <c r="O2255">
        <f>IF(AND(ISNUMBER($BW2255),ISNUMBER($BX2255)),MIN(1,MAX(0,($BX2255-2017+1)/($BX2255-$BW2255+1))),"")</f>
        <v>0.1904761904761905</v>
      </c>
      <c r="P2255">
        <f>IF(AND(ISNUMBER($BW2255),ISNUMBER($BX2255)),MIN(1,MAX(0,($BX2255-2018+1)/($BX2255-$BW2255+1))),"")</f>
        <v>0.1428571428571428</v>
      </c>
      <c r="Q2255">
        <f>IF(AND(ISNUMBER($BW2255),ISNUMBER($BX2255)),MIN(1,MAX(0,($BX2255-2019+1)/($BX2255-$BW2255+1))),"")</f>
        <v>0.09523809523809523</v>
      </c>
      <c r="R2255">
        <f>IF(AND(ISNUMBER($BW2255),ISNUMBER($BX2255)),MIN(1,MAX(0,($BX2255-2016+1)/($BX2255-$BW2255+1))),"")</f>
        <v>0.2380952380952381</v>
      </c>
      <c r="S2255">
        <f>IF($L2255&lt;&gt;"",IF($L2255&gt;=2015.5,1,0),"")</f>
        <v>0.0</v>
      </c>
      <c r="T2255">
        <f>IF($L2255&lt;&gt;"",IF($L2255&gt;=2016,1,0),"")</f>
        <v>0.0</v>
      </c>
      <c r="U2255">
        <f>IF(ISNUMBER($BX2255),IF($BX2255&gt;=2016,1,0),"")</f>
        <v>1.0</v>
      </c>
      <c r="V2255">
        <f>IF(ISNUMBER($BW2255),IF($BW2255&gt;=2016,1,0),"")</f>
        <v>0.0</v>
      </c>
      <c r="W2255" t="str">
        <f>IF(AND(ISNUMBER($BW2255),ISNUMBER($BX2255)),IF($BW2255&gt;=2016,"post-only",IF($BX2255&lt;2016,"pre-only","mixed")),"")</f>
        <v>mixed</v>
      </c>
      <c r="X2255">
        <f>IF(AND(ISNUMBER($BW2255),ISNUMBER($BX2255)),MIN(1,MAX(0,($BX2255-2017+1)/($BX2255-$BW2255+1))),"")</f>
        <v>0.1904761904761905</v>
      </c>
      <c r="Y2255">
        <f>IF(AND(ISNUMBER($BW2255),ISNUMBER($BX2255)),MIN(1,MAX(0,($BX2255-2018+1)/($BX2255-$BW2255+1))),"")</f>
        <v>0.1428571428571428</v>
      </c>
      <c r="Z2255">
        <f>IF(AND(ISNUMBER($BW2255),ISNUMBER($BX2255)),MIN(1,MAX(0,($BX2255-2019+1)/($BX2255-$BW2255+1))),"")</f>
        <v>0.09523809523809523</v>
      </c>
      <c r="AA2255">
        <f>IF(ISNUMBER($BX2255),IF($BX2255&gt;=2017,1,0),"")</f>
        <v>1.0</v>
      </c>
      <c r="AB2255">
        <f>IF(ISNUMBER($BX2255),IF($BX2255&gt;=2018,1,0),"")</f>
        <v>1.0</v>
      </c>
      <c r="AC2255">
        <f>IF(ISNUMBER($BX2255),IF($BX2255&gt;=2019,1,0),"")</f>
        <v>1.0</v>
      </c>
      <c r="AD2255">
        <f>IF($L2255&lt;&gt;"",IF($L2255&gt;2013,1,0),"")</f>
        <v>0.0</v>
      </c>
      <c r="AE2255">
        <f>IF($L2255&lt;&gt;"",1+IF($L2255&gt;2011,1,0)+IF($L2255&gt;2014,1,0),"")</f>
        <v>1.0</v>
      </c>
      <c r="AF2255" t="inlineStr">
        <is>
          <t>loan (interest rate)</t>
        </is>
      </c>
      <c r="AG2255" t="inlineStr">
        <is>
          <t>performance</t>
        </is>
      </c>
      <c r="AH2255" t="inlineStr">
        <is>
          <t>non-sensitive</t>
        </is>
      </c>
      <c r="AI2255" t="inlineStr">
        <is>
          <t>99_NCE</t>
        </is>
      </c>
      <c r="AJ2255" t="inlineStr">
        <is>
          <t>99_NCE</t>
        </is>
      </c>
      <c r="AK2255" t="str">
        <f>IF(AND($CF2255&lt;&gt;"",IFERROR(INDEX(subsample_country_map!$B:$B,MATCH($CF2255,subsample_country_map!$A:$A,0)),"")&lt;&gt;""),INDEX(subsample_country_map!$B:$B,MATCH($CF2255,subsample_country_map!$A:$A,0)),INDEX(lookup!$AA:$AA,MATCH($A2255,lookup!$A:$A,0)))</f>
        <v>99_NCE</v>
      </c>
      <c r="AL2255" t="str">
        <f>IF(AND($CF2255&lt;&gt;"",IFERROR(INDEX(subsample_country_map!$C:$C,MATCH($CF2255,subsample_country_map!$A:$A,0)),"")&lt;&gt;""),INDEX(subsample_country_map!$C:$C,MATCH($CF2255,subsample_country_map!$A:$A,0)),INDEX(lookup!$AB:$AB,MATCH($A2255,lookup!$A:$A,0)))</f>
        <v>99_NCE</v>
      </c>
      <c r="AM2255" t="str">
        <f>IF(AND($CF2255&lt;&gt;"",IFERROR(INDEX(subsample_country_map!$D:$D,MATCH($CF2255,subsample_country_map!$A:$A,0)),"")&lt;&gt;""),INDEX(subsample_country_map!$D:$D,MATCH($CF2255,subsample_country_map!$A:$A,0)),INDEX(lookup!$AC:$AC,MATCH($A2255,lookup!$A:$A,0)))</f>
        <v>99_NCE</v>
      </c>
      <c r="AN2255" t="str">
        <f>IF(AND($CF2255&lt;&gt;"",IFERROR(INDEX(subsample_country_map!$E:$E,MATCH($CF2255,subsample_country_map!$A:$A,0)),"")&lt;&gt;""),INDEX(subsample_country_map!$E:$E,MATCH($CF2255,subsample_country_map!$A:$A,0)),INDEX(lookup!$AD:$AD,MATCH($A2255,lookup!$A:$A,0)))</f>
        <v>99_NCE</v>
      </c>
      <c r="AO2255" t="str">
        <f>INDEX(lookup!$Y:$Y,MATCH($A2255,lookup!$A:$A,0))</f>
        <v>1_not published</v>
      </c>
      <c r="AP2255" t="str">
        <f>INDEX(lookup!$Z:$Z,MATCH($A2255,lookup!$A:$A,0))</f>
        <v>99_NCE</v>
      </c>
      <c r="AQ2255" t="str">
        <f>INDEX(lookup!$W:$W,MATCH($A2255,lookup!$A:$A,0))</f>
        <v>1_fin/acc/econ</v>
      </c>
      <c r="AS2255" t="inlineStr">
        <is>
          <t>staging</t>
        </is>
      </c>
      <c r="AT2255" t="inlineStr">
        <is>
          <t>good-CER</t>
        </is>
      </c>
      <c r="AU2255" t="inlineStr">
        <is>
          <t>cost</t>
        </is>
      </c>
      <c r="AV2255" t="inlineStr">
        <is>
          <t>-0.357</t>
        </is>
      </c>
      <c r="AY2255" t="inlineStr">
        <is>
          <t>0.007</t>
        </is>
      </c>
      <c r="BA2255" t="n">
        <v>8477</v>
      </c>
      <c r="BB2255" t="inlineStr">
        <is>
          <t>1</t>
        </is>
      </c>
      <c r="BC2255" t="inlineStr">
        <is>
          <t>FE</t>
        </is>
      </c>
      <c r="BD2255" t="inlineStr">
        <is>
          <t>not stated</t>
        </is>
      </c>
      <c r="BE2255" t="inlineStr">
        <is>
          <t>other:WW Index financial constraints</t>
        </is>
      </c>
      <c r="BF2255" t="inlineStr">
        <is>
          <t>FC (Q1 WW Index)</t>
        </is>
      </c>
      <c r="BI2255" t="inlineStr">
        <is>
          <t>Table 8b</t>
        </is>
      </c>
      <c r="BJ2255" t="inlineStr">
        <is>
          <t>Panel B Model [3]</t>
        </is>
      </c>
      <c r="BK2255" t="inlineStr">
        <is>
          <t>60</t>
        </is>
      </c>
      <c r="BL2255" t="inlineStr">
        <is>
          <t>Eco_Score t-1 -0.357*** [0.007]</t>
        </is>
      </c>
      <c r="BM2255" t="inlineStr">
        <is>
          <t>Eco_Score t-1</t>
        </is>
      </c>
      <c r="BN2255" t="inlineStr">
        <is>
          <t>Interest Rate</t>
        </is>
      </c>
      <c r="BO2255" t="inlineStr">
        <is>
          <t>update</t>
        </is>
      </c>
      <c r="BP2255" t="inlineStr">
        <is>
          <t>Trinh et al (2024)</t>
        </is>
      </c>
      <c r="BQ2255" t="inlineStr">
        <is>
          <t>computed</t>
        </is>
      </c>
      <c r="BT2255" t="n">
        <v>0</v>
      </c>
      <c r="BU2255" t="inlineStr">
        <is>
          <t>staging_Trinh_et_al_2024.csv</t>
        </is>
      </c>
      <c r="BW2255" t="n">
        <v>2000</v>
      </c>
      <c r="BX2255" t="n">
        <v>2020</v>
      </c>
      <c r="BY2255" t="inlineStr">
        <is>
          <t>multi: G7 (US, UK, Japan, Canada, France, Italy, Germany)</t>
        </is>
      </c>
      <c r="BZ2255" t="n">
        <v>2010</v>
      </c>
      <c r="CA2255" t="n">
        <v>0.2380952380952381</v>
      </c>
      <c r="CB2255" t="n">
        <v>0</v>
      </c>
      <c r="CC2255" t="n">
        <v>1</v>
      </c>
      <c r="CD2255" t="n">
        <v>-0.02929399714925918</v>
      </c>
      <c r="CE2255" t="n">
        <v>1</v>
      </c>
    </row>
    <row r="2256">
      <c r="A2256" t="inlineStr">
        <is>
          <t>Trinh et al (2024)</t>
        </is>
      </c>
      <c r="B2256" t="n">
        <v>3561</v>
      </c>
      <c r="C2256" t="n">
        <v>-0.03414407526544471</v>
      </c>
      <c r="D2256" t="n">
        <v>8187</v>
      </c>
      <c r="E2256">
        <f>IF(ISNUMBER($BA2256),$BA2256,IF(AND(ISNUMBER($D2256),ISNUMBER($BW2256),ISNUMBER($BX2256)),$D2256*($BX2256-$BW2256+1),""))</f>
        <v>8187.0</v>
      </c>
      <c r="H2256" t="inlineStr">
        <is>
          <t>partial</t>
        </is>
      </c>
      <c r="I2256" t="inlineStr">
        <is>
          <t>p-Value available</t>
        </is>
      </c>
      <c r="J2256">
        <f>IF($BW2256&lt;&gt;"",$BW2256,"")</f>
        <v>2000.0</v>
      </c>
      <c r="K2256">
        <f>IF($BX2256&lt;&gt;"",$BX2256,"")</f>
        <v>2020.0</v>
      </c>
      <c r="L2256">
        <f>IF(AND(ISNUMBER($BW2256),ISNUMBER($BX2256)),($BW2256+$BX2256)/2,"")</f>
        <v>2010.0</v>
      </c>
      <c r="M2256">
        <f>IF($L2256&lt;&gt;"",$L2256,"")</f>
        <v>2010.0</v>
      </c>
      <c r="N2256">
        <f>IF(AND(ISNUMBER($BW2256),ISNUMBER($BX2256)),MIN(1,MAX(0,($BX2256-2016+1)/($BX2256-$BW2256+1))),"")</f>
        <v>0.2380952380952381</v>
      </c>
      <c r="O2256">
        <f>IF(AND(ISNUMBER($BW2256),ISNUMBER($BX2256)),MIN(1,MAX(0,($BX2256-2017+1)/($BX2256-$BW2256+1))),"")</f>
        <v>0.1904761904761905</v>
      </c>
      <c r="P2256">
        <f>IF(AND(ISNUMBER($BW2256),ISNUMBER($BX2256)),MIN(1,MAX(0,($BX2256-2018+1)/($BX2256-$BW2256+1))),"")</f>
        <v>0.1428571428571428</v>
      </c>
      <c r="Q2256">
        <f>IF(AND(ISNUMBER($BW2256),ISNUMBER($BX2256)),MIN(1,MAX(0,($BX2256-2019+1)/($BX2256-$BW2256+1))),"")</f>
        <v>0.09523809523809523</v>
      </c>
      <c r="R2256">
        <f>IF(AND(ISNUMBER($BW2256),ISNUMBER($BX2256)),MIN(1,MAX(0,($BX2256-2016+1)/($BX2256-$BW2256+1))),"")</f>
        <v>0.2380952380952381</v>
      </c>
      <c r="S2256">
        <f>IF($L2256&lt;&gt;"",IF($L2256&gt;=2015.5,1,0),"")</f>
        <v>0.0</v>
      </c>
      <c r="T2256">
        <f>IF($L2256&lt;&gt;"",IF($L2256&gt;=2016,1,0),"")</f>
        <v>0.0</v>
      </c>
      <c r="U2256">
        <f>IF(ISNUMBER($BX2256),IF($BX2256&gt;=2016,1,0),"")</f>
        <v>1.0</v>
      </c>
      <c r="V2256">
        <f>IF(ISNUMBER($BW2256),IF($BW2256&gt;=2016,1,0),"")</f>
        <v>0.0</v>
      </c>
      <c r="W2256" t="str">
        <f>IF(AND(ISNUMBER($BW2256),ISNUMBER($BX2256)),IF($BW2256&gt;=2016,"post-only",IF($BX2256&lt;2016,"pre-only","mixed")),"")</f>
        <v>mixed</v>
      </c>
      <c r="X2256">
        <f>IF(AND(ISNUMBER($BW2256),ISNUMBER($BX2256)),MIN(1,MAX(0,($BX2256-2017+1)/($BX2256-$BW2256+1))),"")</f>
        <v>0.1904761904761905</v>
      </c>
      <c r="Y2256">
        <f>IF(AND(ISNUMBER($BW2256),ISNUMBER($BX2256)),MIN(1,MAX(0,($BX2256-2018+1)/($BX2256-$BW2256+1))),"")</f>
        <v>0.1428571428571428</v>
      </c>
      <c r="Z2256">
        <f>IF(AND(ISNUMBER($BW2256),ISNUMBER($BX2256)),MIN(1,MAX(0,($BX2256-2019+1)/($BX2256-$BW2256+1))),"")</f>
        <v>0.09523809523809523</v>
      </c>
      <c r="AA2256">
        <f>IF(ISNUMBER($BX2256),IF($BX2256&gt;=2017,1,0),"")</f>
        <v>1.0</v>
      </c>
      <c r="AB2256">
        <f>IF(ISNUMBER($BX2256),IF($BX2256&gt;=2018,1,0),"")</f>
        <v>1.0</v>
      </c>
      <c r="AC2256">
        <f>IF(ISNUMBER($BX2256),IF($BX2256&gt;=2019,1,0),"")</f>
        <v>1.0</v>
      </c>
      <c r="AD2256">
        <f>IF($L2256&lt;&gt;"",IF($L2256&gt;2013,1,0),"")</f>
        <v>0.0</v>
      </c>
      <c r="AE2256">
        <f>IF($L2256&lt;&gt;"",1+IF($L2256&gt;2011,1,0)+IF($L2256&gt;2014,1,0),"")</f>
        <v>1.0</v>
      </c>
      <c r="AF2256" t="inlineStr">
        <is>
          <t>loan (interest rate)</t>
        </is>
      </c>
      <c r="AG2256" t="inlineStr">
        <is>
          <t>performance</t>
        </is>
      </c>
      <c r="AH2256" t="inlineStr">
        <is>
          <t>non-sensitive</t>
        </is>
      </c>
      <c r="AI2256" t="inlineStr">
        <is>
          <t>99_NCE</t>
        </is>
      </c>
      <c r="AJ2256" t="inlineStr">
        <is>
          <t>99_NCE</t>
        </is>
      </c>
      <c r="AK2256" t="str">
        <f>IF(AND($CF2256&lt;&gt;"",IFERROR(INDEX(subsample_country_map!$B:$B,MATCH($CF2256,subsample_country_map!$A:$A,0)),"")&lt;&gt;""),INDEX(subsample_country_map!$B:$B,MATCH($CF2256,subsample_country_map!$A:$A,0)),INDEX(lookup!$AA:$AA,MATCH($A2256,lookup!$A:$A,0)))</f>
        <v>99_NCE</v>
      </c>
      <c r="AL2256" t="str">
        <f>IF(AND($CF2256&lt;&gt;"",IFERROR(INDEX(subsample_country_map!$C:$C,MATCH($CF2256,subsample_country_map!$A:$A,0)),"")&lt;&gt;""),INDEX(subsample_country_map!$C:$C,MATCH($CF2256,subsample_country_map!$A:$A,0)),INDEX(lookup!$AB:$AB,MATCH($A2256,lookup!$A:$A,0)))</f>
        <v>99_NCE</v>
      </c>
      <c r="AM2256" t="str">
        <f>IF(AND($CF2256&lt;&gt;"",IFERROR(INDEX(subsample_country_map!$D:$D,MATCH($CF2256,subsample_country_map!$A:$A,0)),"")&lt;&gt;""),INDEX(subsample_country_map!$D:$D,MATCH($CF2256,subsample_country_map!$A:$A,0)),INDEX(lookup!$AC:$AC,MATCH($A2256,lookup!$A:$A,0)))</f>
        <v>99_NCE</v>
      </c>
      <c r="AN2256" t="str">
        <f>IF(AND($CF2256&lt;&gt;"",IFERROR(INDEX(subsample_country_map!$E:$E,MATCH($CF2256,subsample_country_map!$A:$A,0)),"")&lt;&gt;""),INDEX(subsample_country_map!$E:$E,MATCH($CF2256,subsample_country_map!$A:$A,0)),INDEX(lookup!$AD:$AD,MATCH($A2256,lookup!$A:$A,0)))</f>
        <v>99_NCE</v>
      </c>
      <c r="AO2256" t="str">
        <f>INDEX(lookup!$Y:$Y,MATCH($A2256,lookup!$A:$A,0))</f>
        <v>1_not published</v>
      </c>
      <c r="AP2256" t="str">
        <f>INDEX(lookup!$Z:$Z,MATCH($A2256,lookup!$A:$A,0))</f>
        <v>99_NCE</v>
      </c>
      <c r="AQ2256" t="str">
        <f>INDEX(lookup!$W:$W,MATCH($A2256,lookup!$A:$A,0))</f>
        <v>1_fin/acc/econ</v>
      </c>
      <c r="AS2256" t="inlineStr">
        <is>
          <t>staging</t>
        </is>
      </c>
      <c r="AT2256" t="inlineStr">
        <is>
          <t>good-CER</t>
        </is>
      </c>
      <c r="AU2256" t="inlineStr">
        <is>
          <t>cost</t>
        </is>
      </c>
      <c r="AV2256" t="inlineStr">
        <is>
          <t>-0.111</t>
        </is>
      </c>
      <c r="AY2256" t="inlineStr">
        <is>
          <t>0.002</t>
        </is>
      </c>
      <c r="BA2256" t="n">
        <v>8187</v>
      </c>
      <c r="BB2256" t="inlineStr">
        <is>
          <t>1</t>
        </is>
      </c>
      <c r="BC2256" t="inlineStr">
        <is>
          <t>FE</t>
        </is>
      </c>
      <c r="BD2256" t="inlineStr">
        <is>
          <t>not stated</t>
        </is>
      </c>
      <c r="BE2256" t="inlineStr">
        <is>
          <t>other:WW Index financial constraints</t>
        </is>
      </c>
      <c r="BF2256" t="inlineStr">
        <is>
          <t>FC (Q1 WW Index)</t>
        </is>
      </c>
      <c r="BI2256" t="inlineStr">
        <is>
          <t>Table 8b</t>
        </is>
      </c>
      <c r="BJ2256" t="inlineStr">
        <is>
          <t>Panel B Model [4]</t>
        </is>
      </c>
      <c r="BK2256" t="inlineStr">
        <is>
          <t>60</t>
        </is>
      </c>
      <c r="BL2256" t="inlineStr">
        <is>
          <t>Eco_Index t-1 -0.111*** [0.002]</t>
        </is>
      </c>
      <c r="BM2256" t="inlineStr">
        <is>
          <t>Eco_Index t-1</t>
        </is>
      </c>
      <c r="BN2256" t="inlineStr">
        <is>
          <t>Interest Rate</t>
        </is>
      </c>
      <c r="BO2256" t="inlineStr">
        <is>
          <t>update</t>
        </is>
      </c>
      <c r="BP2256" t="inlineStr">
        <is>
          <t>Trinh et al (2024)</t>
        </is>
      </c>
      <c r="BQ2256" t="inlineStr">
        <is>
          <t>computed</t>
        </is>
      </c>
      <c r="BT2256" t="n">
        <v>0</v>
      </c>
      <c r="BU2256" t="inlineStr">
        <is>
          <t>staging_Trinh_et_al_2024.csv</t>
        </is>
      </c>
      <c r="BW2256" t="n">
        <v>2000</v>
      </c>
      <c r="BX2256" t="n">
        <v>2020</v>
      </c>
      <c r="BY2256" t="inlineStr">
        <is>
          <t>multi: G7 (US, UK, Japan, Canada, France, Italy, Germany)</t>
        </is>
      </c>
      <c r="BZ2256" t="n">
        <v>2010</v>
      </c>
      <c r="CA2256" t="n">
        <v>0.2380952380952381</v>
      </c>
      <c r="CB2256" t="n">
        <v>0</v>
      </c>
      <c r="CC2256" t="n">
        <v>1</v>
      </c>
      <c r="CD2256" t="n">
        <v>-0.03415735314553516</v>
      </c>
      <c r="CE2256" t="n">
        <v>1</v>
      </c>
    </row>
    <row r="2257">
      <c r="A2257" t="inlineStr">
        <is>
          <t>Trinh et al (2024)</t>
        </is>
      </c>
      <c r="B2257" t="n">
        <v>3562</v>
      </c>
      <c r="C2257" t="n">
        <v>-0.006506332074472937</v>
      </c>
      <c r="D2257" t="n">
        <v>2479</v>
      </c>
      <c r="E2257">
        <f>IF(ISNUMBER($BA2257),$BA2257,IF(AND(ISNUMBER($D2257),ISNUMBER($BW2257),ISNUMBER($BX2257)),$D2257*($BX2257-$BW2257+1),""))</f>
        <v>2479.0</v>
      </c>
      <c r="H2257" t="inlineStr">
        <is>
          <t>partial</t>
        </is>
      </c>
      <c r="I2257" t="inlineStr">
        <is>
          <t>p-Value available</t>
        </is>
      </c>
      <c r="J2257">
        <f>IF($BW2257&lt;&gt;"",$BW2257,"")</f>
        <v>2000.0</v>
      </c>
      <c r="K2257">
        <f>IF($BX2257&lt;&gt;"",$BX2257,"")</f>
        <v>2020.0</v>
      </c>
      <c r="L2257">
        <f>IF(AND(ISNUMBER($BW2257),ISNUMBER($BX2257)),($BW2257+$BX2257)/2,"")</f>
        <v>2010.0</v>
      </c>
      <c r="M2257">
        <f>IF($L2257&lt;&gt;"",$L2257,"")</f>
        <v>2010.0</v>
      </c>
      <c r="N2257">
        <f>IF(AND(ISNUMBER($BW2257),ISNUMBER($BX2257)),MIN(1,MAX(0,($BX2257-2016+1)/($BX2257-$BW2257+1))),"")</f>
        <v>0.2380952380952381</v>
      </c>
      <c r="O2257">
        <f>IF(AND(ISNUMBER($BW2257),ISNUMBER($BX2257)),MIN(1,MAX(0,($BX2257-2017+1)/($BX2257-$BW2257+1))),"")</f>
        <v>0.1904761904761905</v>
      </c>
      <c r="P2257">
        <f>IF(AND(ISNUMBER($BW2257),ISNUMBER($BX2257)),MIN(1,MAX(0,($BX2257-2018+1)/($BX2257-$BW2257+1))),"")</f>
        <v>0.1428571428571428</v>
      </c>
      <c r="Q2257">
        <f>IF(AND(ISNUMBER($BW2257),ISNUMBER($BX2257)),MIN(1,MAX(0,($BX2257-2019+1)/($BX2257-$BW2257+1))),"")</f>
        <v>0.09523809523809523</v>
      </c>
      <c r="R2257">
        <f>IF(AND(ISNUMBER($BW2257),ISNUMBER($BX2257)),MIN(1,MAX(0,($BX2257-2016+1)/($BX2257-$BW2257+1))),"")</f>
        <v>0.2380952380952381</v>
      </c>
      <c r="S2257">
        <f>IF($L2257&lt;&gt;"",IF($L2257&gt;=2015.5,1,0),"")</f>
        <v>0.0</v>
      </c>
      <c r="T2257">
        <f>IF($L2257&lt;&gt;"",IF($L2257&gt;=2016,1,0),"")</f>
        <v>0.0</v>
      </c>
      <c r="U2257">
        <f>IF(ISNUMBER($BX2257),IF($BX2257&gt;=2016,1,0),"")</f>
        <v>1.0</v>
      </c>
      <c r="V2257">
        <f>IF(ISNUMBER($BW2257),IF($BW2257&gt;=2016,1,0),"")</f>
        <v>0.0</v>
      </c>
      <c r="W2257" t="str">
        <f>IF(AND(ISNUMBER($BW2257),ISNUMBER($BX2257)),IF($BW2257&gt;=2016,"post-only",IF($BX2257&lt;2016,"pre-only","mixed")),"")</f>
        <v>mixed</v>
      </c>
      <c r="X2257">
        <f>IF(AND(ISNUMBER($BW2257),ISNUMBER($BX2257)),MIN(1,MAX(0,($BX2257-2017+1)/($BX2257-$BW2257+1))),"")</f>
        <v>0.1904761904761905</v>
      </c>
      <c r="Y2257">
        <f>IF(AND(ISNUMBER($BW2257),ISNUMBER($BX2257)),MIN(1,MAX(0,($BX2257-2018+1)/($BX2257-$BW2257+1))),"")</f>
        <v>0.1428571428571428</v>
      </c>
      <c r="Z2257">
        <f>IF(AND(ISNUMBER($BW2257),ISNUMBER($BX2257)),MIN(1,MAX(0,($BX2257-2019+1)/($BX2257-$BW2257+1))),"")</f>
        <v>0.09523809523809523</v>
      </c>
      <c r="AA2257">
        <f>IF(ISNUMBER($BX2257),IF($BX2257&gt;=2017,1,0),"")</f>
        <v>1.0</v>
      </c>
      <c r="AB2257">
        <f>IF(ISNUMBER($BX2257),IF($BX2257&gt;=2018,1,0),"")</f>
        <v>1.0</v>
      </c>
      <c r="AC2257">
        <f>IF(ISNUMBER($BX2257),IF($BX2257&gt;=2019,1,0),"")</f>
        <v>1.0</v>
      </c>
      <c r="AD2257">
        <f>IF($L2257&lt;&gt;"",IF($L2257&gt;2013,1,0),"")</f>
        <v>0.0</v>
      </c>
      <c r="AE2257">
        <f>IF($L2257&lt;&gt;"",1+IF($L2257&gt;2011,1,0)+IF($L2257&gt;2014,1,0),"")</f>
        <v>1.0</v>
      </c>
      <c r="AF2257" t="inlineStr">
        <is>
          <t>loan (interest rate)</t>
        </is>
      </c>
      <c r="AG2257" t="inlineStr">
        <is>
          <t>performance</t>
        </is>
      </c>
      <c r="AH2257" t="inlineStr">
        <is>
          <t>non-sensitive</t>
        </is>
      </c>
      <c r="AI2257" t="inlineStr">
        <is>
          <t>99_NCE</t>
        </is>
      </c>
      <c r="AJ2257" t="inlineStr">
        <is>
          <t>99_NCE</t>
        </is>
      </c>
      <c r="AK2257" t="str">
        <f>IF(AND($CF2257&lt;&gt;"",IFERROR(INDEX(subsample_country_map!$B:$B,MATCH($CF2257,subsample_country_map!$A:$A,0)),"")&lt;&gt;""),INDEX(subsample_country_map!$B:$B,MATCH($CF2257,subsample_country_map!$A:$A,0)),INDEX(lookup!$AA:$AA,MATCH($A2257,lookup!$A:$A,0)))</f>
        <v>99_NCE</v>
      </c>
      <c r="AL2257" t="str">
        <f>IF(AND($CF2257&lt;&gt;"",IFERROR(INDEX(subsample_country_map!$C:$C,MATCH($CF2257,subsample_country_map!$A:$A,0)),"")&lt;&gt;""),INDEX(subsample_country_map!$C:$C,MATCH($CF2257,subsample_country_map!$A:$A,0)),INDEX(lookup!$AB:$AB,MATCH($A2257,lookup!$A:$A,0)))</f>
        <v>99_NCE</v>
      </c>
      <c r="AM2257" t="str">
        <f>IF(AND($CF2257&lt;&gt;"",IFERROR(INDEX(subsample_country_map!$D:$D,MATCH($CF2257,subsample_country_map!$A:$A,0)),"")&lt;&gt;""),INDEX(subsample_country_map!$D:$D,MATCH($CF2257,subsample_country_map!$A:$A,0)),INDEX(lookup!$AC:$AC,MATCH($A2257,lookup!$A:$A,0)))</f>
        <v>99_NCE</v>
      </c>
      <c r="AN2257" t="str">
        <f>IF(AND($CF2257&lt;&gt;"",IFERROR(INDEX(subsample_country_map!$E:$E,MATCH($CF2257,subsample_country_map!$A:$A,0)),"")&lt;&gt;""),INDEX(subsample_country_map!$E:$E,MATCH($CF2257,subsample_country_map!$A:$A,0)),INDEX(lookup!$AD:$AD,MATCH($A2257,lookup!$A:$A,0)))</f>
        <v>99_NCE</v>
      </c>
      <c r="AO2257" t="str">
        <f>INDEX(lookup!$Y:$Y,MATCH($A2257,lookup!$A:$A,0))</f>
        <v>1_not published</v>
      </c>
      <c r="AP2257" t="str">
        <f>INDEX(lookup!$Z:$Z,MATCH($A2257,lookup!$A:$A,0))</f>
        <v>99_NCE</v>
      </c>
      <c r="AQ2257" t="str">
        <f>INDEX(lookup!$W:$W,MATCH($A2257,lookup!$A:$A,0))</f>
        <v>1_fin/acc/econ</v>
      </c>
      <c r="AS2257" t="inlineStr">
        <is>
          <t>staging</t>
        </is>
      </c>
      <c r="AT2257" t="inlineStr">
        <is>
          <t>good-CER</t>
        </is>
      </c>
      <c r="AU2257" t="inlineStr">
        <is>
          <t>cost</t>
        </is>
      </c>
      <c r="AV2257" t="inlineStr">
        <is>
          <t>-0.001</t>
        </is>
      </c>
      <c r="AY2257" t="inlineStr">
        <is>
          <t>0.746</t>
        </is>
      </c>
      <c r="BA2257" t="n">
        <v>2479</v>
      </c>
      <c r="BB2257" t="inlineStr">
        <is>
          <t>1</t>
        </is>
      </c>
      <c r="BC2257" t="inlineStr">
        <is>
          <t>FE</t>
        </is>
      </c>
      <c r="BD2257" t="inlineStr">
        <is>
          <t>not stated</t>
        </is>
      </c>
      <c r="BE2257" t="inlineStr">
        <is>
          <t>other:WW Index financial constraints</t>
        </is>
      </c>
      <c r="BF2257" t="inlineStr">
        <is>
          <t>UC (Q4 WW Index)</t>
        </is>
      </c>
      <c r="BI2257" t="inlineStr">
        <is>
          <t>Table 8b</t>
        </is>
      </c>
      <c r="BJ2257" t="inlineStr">
        <is>
          <t>Panel B Model [5]</t>
        </is>
      </c>
      <c r="BK2257" t="inlineStr">
        <is>
          <t>60</t>
        </is>
      </c>
      <c r="BL2257" t="inlineStr">
        <is>
          <t>Eco_Score t-1 -0.001 [0.746]</t>
        </is>
      </c>
      <c r="BM2257" t="inlineStr">
        <is>
          <t>Eco_Score t-1</t>
        </is>
      </c>
      <c r="BN2257" t="inlineStr">
        <is>
          <t>COD</t>
        </is>
      </c>
      <c r="BO2257" t="inlineStr">
        <is>
          <t>update</t>
        </is>
      </c>
      <c r="BP2257" t="inlineStr">
        <is>
          <t>Trinh et al (2024)</t>
        </is>
      </c>
      <c r="BQ2257" t="inlineStr">
        <is>
          <t>computed</t>
        </is>
      </c>
      <c r="BT2257" t="n">
        <v>0</v>
      </c>
      <c r="BU2257" t="inlineStr">
        <is>
          <t>staging_Trinh_et_al_2024.csv</t>
        </is>
      </c>
      <c r="BW2257" t="n">
        <v>2000</v>
      </c>
      <c r="BX2257" t="n">
        <v>2020</v>
      </c>
      <c r="BY2257" t="inlineStr">
        <is>
          <t>multi: G7 (US, UK, Japan, Canada, France, Italy, Germany)</t>
        </is>
      </c>
      <c r="BZ2257" t="n">
        <v>2010</v>
      </c>
      <c r="CA2257" t="n">
        <v>0.2380952380952381</v>
      </c>
      <c r="CB2257" t="n">
        <v>0</v>
      </c>
      <c r="CC2257" t="n">
        <v>1</v>
      </c>
      <c r="CD2257" t="n">
        <v>-0.006506423886262431</v>
      </c>
      <c r="CE2257" t="n">
        <v>1</v>
      </c>
    </row>
    <row r="2258">
      <c r="A2258" t="inlineStr">
        <is>
          <t>Trinh et al (2024)</t>
        </is>
      </c>
      <c r="B2258" t="n">
        <v>3563</v>
      </c>
      <c r="C2258" t="n">
        <v>0.008893828598898267</v>
      </c>
      <c r="D2258" t="n">
        <v>2386</v>
      </c>
      <c r="E2258">
        <f>IF(ISNUMBER($BA2258),$BA2258,IF(AND(ISNUMBER($D2258),ISNUMBER($BW2258),ISNUMBER($BX2258)),$D2258*($BX2258-$BW2258+1),""))</f>
        <v>2386.0</v>
      </c>
      <c r="H2258" t="inlineStr">
        <is>
          <t>partial</t>
        </is>
      </c>
      <c r="I2258" t="inlineStr">
        <is>
          <t>p-Value available</t>
        </is>
      </c>
      <c r="J2258">
        <f>IF($BW2258&lt;&gt;"",$BW2258,"")</f>
        <v>2000.0</v>
      </c>
      <c r="K2258">
        <f>IF($BX2258&lt;&gt;"",$BX2258,"")</f>
        <v>2020.0</v>
      </c>
      <c r="L2258">
        <f>IF(AND(ISNUMBER($BW2258),ISNUMBER($BX2258)),($BW2258+$BX2258)/2,"")</f>
        <v>2010.0</v>
      </c>
      <c r="M2258">
        <f>IF($L2258&lt;&gt;"",$L2258,"")</f>
        <v>2010.0</v>
      </c>
      <c r="N2258">
        <f>IF(AND(ISNUMBER($BW2258),ISNUMBER($BX2258)),MIN(1,MAX(0,($BX2258-2016+1)/($BX2258-$BW2258+1))),"")</f>
        <v>0.2380952380952381</v>
      </c>
      <c r="O2258">
        <f>IF(AND(ISNUMBER($BW2258),ISNUMBER($BX2258)),MIN(1,MAX(0,($BX2258-2017+1)/($BX2258-$BW2258+1))),"")</f>
        <v>0.1904761904761905</v>
      </c>
      <c r="P2258">
        <f>IF(AND(ISNUMBER($BW2258),ISNUMBER($BX2258)),MIN(1,MAX(0,($BX2258-2018+1)/($BX2258-$BW2258+1))),"")</f>
        <v>0.1428571428571428</v>
      </c>
      <c r="Q2258">
        <f>IF(AND(ISNUMBER($BW2258),ISNUMBER($BX2258)),MIN(1,MAX(0,($BX2258-2019+1)/($BX2258-$BW2258+1))),"")</f>
        <v>0.09523809523809523</v>
      </c>
      <c r="R2258">
        <f>IF(AND(ISNUMBER($BW2258),ISNUMBER($BX2258)),MIN(1,MAX(0,($BX2258-2016+1)/($BX2258-$BW2258+1))),"")</f>
        <v>0.2380952380952381</v>
      </c>
      <c r="S2258">
        <f>IF($L2258&lt;&gt;"",IF($L2258&gt;=2015.5,1,0),"")</f>
        <v>0.0</v>
      </c>
      <c r="T2258">
        <f>IF($L2258&lt;&gt;"",IF($L2258&gt;=2016,1,0),"")</f>
        <v>0.0</v>
      </c>
      <c r="U2258">
        <f>IF(ISNUMBER($BX2258),IF($BX2258&gt;=2016,1,0),"")</f>
        <v>1.0</v>
      </c>
      <c r="V2258">
        <f>IF(ISNUMBER($BW2258),IF($BW2258&gt;=2016,1,0),"")</f>
        <v>0.0</v>
      </c>
      <c r="W2258" t="str">
        <f>IF(AND(ISNUMBER($BW2258),ISNUMBER($BX2258)),IF($BW2258&gt;=2016,"post-only",IF($BX2258&lt;2016,"pre-only","mixed")),"")</f>
        <v>mixed</v>
      </c>
      <c r="X2258">
        <f>IF(AND(ISNUMBER($BW2258),ISNUMBER($BX2258)),MIN(1,MAX(0,($BX2258-2017+1)/($BX2258-$BW2258+1))),"")</f>
        <v>0.1904761904761905</v>
      </c>
      <c r="Y2258">
        <f>IF(AND(ISNUMBER($BW2258),ISNUMBER($BX2258)),MIN(1,MAX(0,($BX2258-2018+1)/($BX2258-$BW2258+1))),"")</f>
        <v>0.1428571428571428</v>
      </c>
      <c r="Z2258">
        <f>IF(AND(ISNUMBER($BW2258),ISNUMBER($BX2258)),MIN(1,MAX(0,($BX2258-2019+1)/($BX2258-$BW2258+1))),"")</f>
        <v>0.09523809523809523</v>
      </c>
      <c r="AA2258">
        <f>IF(ISNUMBER($BX2258),IF($BX2258&gt;=2017,1,0),"")</f>
        <v>1.0</v>
      </c>
      <c r="AB2258">
        <f>IF(ISNUMBER($BX2258),IF($BX2258&gt;=2018,1,0),"")</f>
        <v>1.0</v>
      </c>
      <c r="AC2258">
        <f>IF(ISNUMBER($BX2258),IF($BX2258&gt;=2019,1,0),"")</f>
        <v>1.0</v>
      </c>
      <c r="AD2258">
        <f>IF($L2258&lt;&gt;"",IF($L2258&gt;2013,1,0),"")</f>
        <v>0.0</v>
      </c>
      <c r="AE2258">
        <f>IF($L2258&lt;&gt;"",1+IF($L2258&gt;2011,1,0)+IF($L2258&gt;2014,1,0),"")</f>
        <v>1.0</v>
      </c>
      <c r="AF2258" t="inlineStr">
        <is>
          <t>loan (interest rate)</t>
        </is>
      </c>
      <c r="AG2258" t="inlineStr">
        <is>
          <t>performance</t>
        </is>
      </c>
      <c r="AH2258" t="inlineStr">
        <is>
          <t>non-sensitive</t>
        </is>
      </c>
      <c r="AI2258" t="inlineStr">
        <is>
          <t>99_NCE</t>
        </is>
      </c>
      <c r="AJ2258" t="inlineStr">
        <is>
          <t>99_NCE</t>
        </is>
      </c>
      <c r="AK2258" t="str">
        <f>IF(AND($CF2258&lt;&gt;"",IFERROR(INDEX(subsample_country_map!$B:$B,MATCH($CF2258,subsample_country_map!$A:$A,0)),"")&lt;&gt;""),INDEX(subsample_country_map!$B:$B,MATCH($CF2258,subsample_country_map!$A:$A,0)),INDEX(lookup!$AA:$AA,MATCH($A2258,lookup!$A:$A,0)))</f>
        <v>99_NCE</v>
      </c>
      <c r="AL2258" t="str">
        <f>IF(AND($CF2258&lt;&gt;"",IFERROR(INDEX(subsample_country_map!$C:$C,MATCH($CF2258,subsample_country_map!$A:$A,0)),"")&lt;&gt;""),INDEX(subsample_country_map!$C:$C,MATCH($CF2258,subsample_country_map!$A:$A,0)),INDEX(lookup!$AB:$AB,MATCH($A2258,lookup!$A:$A,0)))</f>
        <v>99_NCE</v>
      </c>
      <c r="AM2258" t="str">
        <f>IF(AND($CF2258&lt;&gt;"",IFERROR(INDEX(subsample_country_map!$D:$D,MATCH($CF2258,subsample_country_map!$A:$A,0)),"")&lt;&gt;""),INDEX(subsample_country_map!$D:$D,MATCH($CF2258,subsample_country_map!$A:$A,0)),INDEX(lookup!$AC:$AC,MATCH($A2258,lookup!$A:$A,0)))</f>
        <v>99_NCE</v>
      </c>
      <c r="AN2258" t="str">
        <f>IF(AND($CF2258&lt;&gt;"",IFERROR(INDEX(subsample_country_map!$E:$E,MATCH($CF2258,subsample_country_map!$A:$A,0)),"")&lt;&gt;""),INDEX(subsample_country_map!$E:$E,MATCH($CF2258,subsample_country_map!$A:$A,0)),INDEX(lookup!$AD:$AD,MATCH($A2258,lookup!$A:$A,0)))</f>
        <v>99_NCE</v>
      </c>
      <c r="AO2258" t="str">
        <f>INDEX(lookup!$Y:$Y,MATCH($A2258,lookup!$A:$A,0))</f>
        <v>1_not published</v>
      </c>
      <c r="AP2258" t="str">
        <f>INDEX(lookup!$Z:$Z,MATCH($A2258,lookup!$A:$A,0))</f>
        <v>99_NCE</v>
      </c>
      <c r="AQ2258" t="str">
        <f>INDEX(lookup!$W:$W,MATCH($A2258,lookup!$A:$A,0))</f>
        <v>1_fin/acc/econ</v>
      </c>
      <c r="AS2258" t="inlineStr">
        <is>
          <t>staging</t>
        </is>
      </c>
      <c r="AT2258" t="inlineStr">
        <is>
          <t>good-CER</t>
        </is>
      </c>
      <c r="AU2258" t="inlineStr">
        <is>
          <t>cost</t>
        </is>
      </c>
      <c r="AV2258" t="inlineStr">
        <is>
          <t>-0.000</t>
        </is>
      </c>
      <c r="AY2258" t="inlineStr">
        <is>
          <t>0.664</t>
        </is>
      </c>
      <c r="BA2258" t="n">
        <v>2386</v>
      </c>
      <c r="BB2258" t="inlineStr">
        <is>
          <t>1</t>
        </is>
      </c>
      <c r="BC2258" t="inlineStr">
        <is>
          <t>FE</t>
        </is>
      </c>
      <c r="BD2258" t="inlineStr">
        <is>
          <t>not stated</t>
        </is>
      </c>
      <c r="BE2258" t="inlineStr">
        <is>
          <t>other:WW Index financial constraints</t>
        </is>
      </c>
      <c r="BF2258" t="inlineStr">
        <is>
          <t>UC (Q4 WW Index)</t>
        </is>
      </c>
      <c r="BI2258" t="inlineStr">
        <is>
          <t>Table 8b</t>
        </is>
      </c>
      <c r="BJ2258" t="inlineStr">
        <is>
          <t>Panel B Model [6]</t>
        </is>
      </c>
      <c r="BK2258" t="inlineStr">
        <is>
          <t>60</t>
        </is>
      </c>
      <c r="BL2258" t="inlineStr">
        <is>
          <t>Eco_Index t-1 -0.000 [0.664]</t>
        </is>
      </c>
      <c r="BM2258" t="inlineStr">
        <is>
          <t>Eco_Index t-1</t>
        </is>
      </c>
      <c r="BN2258" t="inlineStr">
        <is>
          <t>COD</t>
        </is>
      </c>
      <c r="BO2258" t="inlineStr">
        <is>
          <t>update</t>
        </is>
      </c>
      <c r="BP2258" t="inlineStr">
        <is>
          <t>Trinh et al (2024)</t>
        </is>
      </c>
      <c r="BQ2258" t="inlineStr">
        <is>
          <t>computed</t>
        </is>
      </c>
      <c r="BT2258" t="n">
        <v>0</v>
      </c>
      <c r="BU2258" t="inlineStr">
        <is>
          <t>staging_Trinh_et_al_2024.csv</t>
        </is>
      </c>
      <c r="BW2258" t="n">
        <v>2000</v>
      </c>
      <c r="BX2258" t="n">
        <v>2020</v>
      </c>
      <c r="BY2258" t="inlineStr">
        <is>
          <t>multi: G7 (US, UK, Japan, Canada, France, Italy, Germany)</t>
        </is>
      </c>
      <c r="BZ2258" t="n">
        <v>2010</v>
      </c>
      <c r="CA2258" t="n">
        <v>0.2380952380952381</v>
      </c>
      <c r="CB2258" t="n">
        <v>0</v>
      </c>
      <c r="CC2258" t="n">
        <v>1</v>
      </c>
      <c r="CD2258" t="n">
        <v>0.008894063111197222</v>
      </c>
      <c r="CE2258" t="n">
        <v>1</v>
      </c>
    </row>
    <row r="2259">
      <c r="A2259" t="inlineStr">
        <is>
          <t>Trinh et al (2024)</t>
        </is>
      </c>
      <c r="B2259" t="n">
        <v>3564</v>
      </c>
      <c r="C2259" t="n">
        <v>-0.04735968363062231</v>
      </c>
      <c r="D2259" t="n">
        <v>3039</v>
      </c>
      <c r="E2259">
        <f>IF(ISNUMBER($BA2259),$BA2259,IF(AND(ISNUMBER($D2259),ISNUMBER($BW2259),ISNUMBER($BX2259)),$D2259*($BX2259-$BW2259+1),""))</f>
        <v>3039.0</v>
      </c>
      <c r="H2259" t="inlineStr">
        <is>
          <t>partial</t>
        </is>
      </c>
      <c r="I2259" t="inlineStr">
        <is>
          <t>p-Value available</t>
        </is>
      </c>
      <c r="J2259">
        <f>IF($BW2259&lt;&gt;"",$BW2259,"")</f>
        <v>2000.0</v>
      </c>
      <c r="K2259">
        <f>IF($BX2259&lt;&gt;"",$BX2259,"")</f>
        <v>2020.0</v>
      </c>
      <c r="L2259">
        <f>IF(AND(ISNUMBER($BW2259),ISNUMBER($BX2259)),($BW2259+$BX2259)/2,"")</f>
        <v>2010.0</v>
      </c>
      <c r="M2259">
        <f>IF($L2259&lt;&gt;"",$L2259,"")</f>
        <v>2010.0</v>
      </c>
      <c r="N2259">
        <f>IF(AND(ISNUMBER($BW2259),ISNUMBER($BX2259)),MIN(1,MAX(0,($BX2259-2016+1)/($BX2259-$BW2259+1))),"")</f>
        <v>0.2380952380952381</v>
      </c>
      <c r="O2259">
        <f>IF(AND(ISNUMBER($BW2259),ISNUMBER($BX2259)),MIN(1,MAX(0,($BX2259-2017+1)/($BX2259-$BW2259+1))),"")</f>
        <v>0.1904761904761905</v>
      </c>
      <c r="P2259">
        <f>IF(AND(ISNUMBER($BW2259),ISNUMBER($BX2259)),MIN(1,MAX(0,($BX2259-2018+1)/($BX2259-$BW2259+1))),"")</f>
        <v>0.1428571428571428</v>
      </c>
      <c r="Q2259">
        <f>IF(AND(ISNUMBER($BW2259),ISNUMBER($BX2259)),MIN(1,MAX(0,($BX2259-2019+1)/($BX2259-$BW2259+1))),"")</f>
        <v>0.09523809523809523</v>
      </c>
      <c r="R2259">
        <f>IF(AND(ISNUMBER($BW2259),ISNUMBER($BX2259)),MIN(1,MAX(0,($BX2259-2016+1)/($BX2259-$BW2259+1))),"")</f>
        <v>0.2380952380952381</v>
      </c>
      <c r="S2259">
        <f>IF($L2259&lt;&gt;"",IF($L2259&gt;=2015.5,1,0),"")</f>
        <v>0.0</v>
      </c>
      <c r="T2259">
        <f>IF($L2259&lt;&gt;"",IF($L2259&gt;=2016,1,0),"")</f>
        <v>0.0</v>
      </c>
      <c r="U2259">
        <f>IF(ISNUMBER($BX2259),IF($BX2259&gt;=2016,1,0),"")</f>
        <v>1.0</v>
      </c>
      <c r="V2259">
        <f>IF(ISNUMBER($BW2259),IF($BW2259&gt;=2016,1,0),"")</f>
        <v>0.0</v>
      </c>
      <c r="W2259" t="str">
        <f>IF(AND(ISNUMBER($BW2259),ISNUMBER($BX2259)),IF($BW2259&gt;=2016,"post-only",IF($BX2259&lt;2016,"pre-only","mixed")),"")</f>
        <v>mixed</v>
      </c>
      <c r="X2259">
        <f>IF(AND(ISNUMBER($BW2259),ISNUMBER($BX2259)),MIN(1,MAX(0,($BX2259-2017+1)/($BX2259-$BW2259+1))),"")</f>
        <v>0.1904761904761905</v>
      </c>
      <c r="Y2259">
        <f>IF(AND(ISNUMBER($BW2259),ISNUMBER($BX2259)),MIN(1,MAX(0,($BX2259-2018+1)/($BX2259-$BW2259+1))),"")</f>
        <v>0.1428571428571428</v>
      </c>
      <c r="Z2259">
        <f>IF(AND(ISNUMBER($BW2259),ISNUMBER($BX2259)),MIN(1,MAX(0,($BX2259-2019+1)/($BX2259-$BW2259+1))),"")</f>
        <v>0.09523809523809523</v>
      </c>
      <c r="AA2259">
        <f>IF(ISNUMBER($BX2259),IF($BX2259&gt;=2017,1,0),"")</f>
        <v>1.0</v>
      </c>
      <c r="AB2259">
        <f>IF(ISNUMBER($BX2259),IF($BX2259&gt;=2018,1,0),"")</f>
        <v>1.0</v>
      </c>
      <c r="AC2259">
        <f>IF(ISNUMBER($BX2259),IF($BX2259&gt;=2019,1,0),"")</f>
        <v>1.0</v>
      </c>
      <c r="AD2259">
        <f>IF($L2259&lt;&gt;"",IF($L2259&gt;2013,1,0),"")</f>
        <v>0.0</v>
      </c>
      <c r="AE2259">
        <f>IF($L2259&lt;&gt;"",1+IF($L2259&gt;2011,1,0)+IF($L2259&gt;2014,1,0),"")</f>
        <v>1.0</v>
      </c>
      <c r="AF2259" t="inlineStr">
        <is>
          <t>loan (interest rate)</t>
        </is>
      </c>
      <c r="AG2259" t="inlineStr">
        <is>
          <t>performance</t>
        </is>
      </c>
      <c r="AH2259" t="inlineStr">
        <is>
          <t>non-sensitive</t>
        </is>
      </c>
      <c r="AI2259" t="inlineStr">
        <is>
          <t>99_NCE</t>
        </is>
      </c>
      <c r="AJ2259" t="inlineStr">
        <is>
          <t>99_NCE</t>
        </is>
      </c>
      <c r="AK2259" t="str">
        <f>IF(AND($CF2259&lt;&gt;"",IFERROR(INDEX(subsample_country_map!$B:$B,MATCH($CF2259,subsample_country_map!$A:$A,0)),"")&lt;&gt;""),INDEX(subsample_country_map!$B:$B,MATCH($CF2259,subsample_country_map!$A:$A,0)),INDEX(lookup!$AA:$AA,MATCH($A2259,lookup!$A:$A,0)))</f>
        <v>99_NCE</v>
      </c>
      <c r="AL2259" t="str">
        <f>IF(AND($CF2259&lt;&gt;"",IFERROR(INDEX(subsample_country_map!$C:$C,MATCH($CF2259,subsample_country_map!$A:$A,0)),"")&lt;&gt;""),INDEX(subsample_country_map!$C:$C,MATCH($CF2259,subsample_country_map!$A:$A,0)),INDEX(lookup!$AB:$AB,MATCH($A2259,lookup!$A:$A,0)))</f>
        <v>99_NCE</v>
      </c>
      <c r="AM2259" t="str">
        <f>IF(AND($CF2259&lt;&gt;"",IFERROR(INDEX(subsample_country_map!$D:$D,MATCH($CF2259,subsample_country_map!$A:$A,0)),"")&lt;&gt;""),INDEX(subsample_country_map!$D:$D,MATCH($CF2259,subsample_country_map!$A:$A,0)),INDEX(lookup!$AC:$AC,MATCH($A2259,lookup!$A:$A,0)))</f>
        <v>99_NCE</v>
      </c>
      <c r="AN2259" t="str">
        <f>IF(AND($CF2259&lt;&gt;"",IFERROR(INDEX(subsample_country_map!$E:$E,MATCH($CF2259,subsample_country_map!$A:$A,0)),"")&lt;&gt;""),INDEX(subsample_country_map!$E:$E,MATCH($CF2259,subsample_country_map!$A:$A,0)),INDEX(lookup!$AD:$AD,MATCH($A2259,lookup!$A:$A,0)))</f>
        <v>99_NCE</v>
      </c>
      <c r="AO2259" t="str">
        <f>INDEX(lookup!$Y:$Y,MATCH($A2259,lookup!$A:$A,0))</f>
        <v>1_not published</v>
      </c>
      <c r="AP2259" t="str">
        <f>INDEX(lookup!$Z:$Z,MATCH($A2259,lookup!$A:$A,0))</f>
        <v>99_NCE</v>
      </c>
      <c r="AQ2259" t="str">
        <f>INDEX(lookup!$W:$W,MATCH($A2259,lookup!$A:$A,0))</f>
        <v>1_fin/acc/econ</v>
      </c>
      <c r="AS2259" t="inlineStr">
        <is>
          <t>staging</t>
        </is>
      </c>
      <c r="AT2259" t="inlineStr">
        <is>
          <t>good-CER</t>
        </is>
      </c>
      <c r="AU2259" t="inlineStr">
        <is>
          <t>cost</t>
        </is>
      </c>
      <c r="AV2259" t="inlineStr">
        <is>
          <t>-0.434</t>
        </is>
      </c>
      <c r="AY2259" t="inlineStr">
        <is>
          <t>0.009</t>
        </is>
      </c>
      <c r="BA2259" t="n">
        <v>3039</v>
      </c>
      <c r="BB2259" t="inlineStr">
        <is>
          <t>1</t>
        </is>
      </c>
      <c r="BC2259" t="inlineStr">
        <is>
          <t>FE</t>
        </is>
      </c>
      <c r="BD2259" t="inlineStr">
        <is>
          <t>not stated</t>
        </is>
      </c>
      <c r="BE2259" t="inlineStr">
        <is>
          <t>other:WW Index financial constraints</t>
        </is>
      </c>
      <c r="BF2259" t="inlineStr">
        <is>
          <t>UC (Q4 WW Index)</t>
        </is>
      </c>
      <c r="BI2259" t="inlineStr">
        <is>
          <t>Table 8b</t>
        </is>
      </c>
      <c r="BJ2259" t="inlineStr">
        <is>
          <t>Panel B Model [7]</t>
        </is>
      </c>
      <c r="BK2259" t="inlineStr">
        <is>
          <t>60</t>
        </is>
      </c>
      <c r="BL2259" t="inlineStr">
        <is>
          <t>Eco_Score t-1 -0.434*** [0.009]</t>
        </is>
      </c>
      <c r="BM2259" t="inlineStr">
        <is>
          <t>Eco_Score t-1</t>
        </is>
      </c>
      <c r="BN2259" t="inlineStr">
        <is>
          <t>Interest Rate</t>
        </is>
      </c>
      <c r="BO2259" t="inlineStr">
        <is>
          <t>update</t>
        </is>
      </c>
      <c r="BP2259" t="inlineStr">
        <is>
          <t>Trinh et al (2024)</t>
        </is>
      </c>
      <c r="BQ2259" t="inlineStr">
        <is>
          <t>computed</t>
        </is>
      </c>
      <c r="BT2259" t="n">
        <v>0</v>
      </c>
      <c r="BU2259" t="inlineStr">
        <is>
          <t>staging_Trinh_et_al_2024.csv</t>
        </is>
      </c>
      <c r="BW2259" t="n">
        <v>2000</v>
      </c>
      <c r="BX2259" t="n">
        <v>2020</v>
      </c>
      <c r="BY2259" t="inlineStr">
        <is>
          <t>multi: G7 (US, UK, Japan, Canada, France, Italy, Germany)</t>
        </is>
      </c>
      <c r="BZ2259" t="n">
        <v>2010</v>
      </c>
      <c r="CA2259" t="n">
        <v>0.2380952380952381</v>
      </c>
      <c r="CB2259" t="n">
        <v>0</v>
      </c>
      <c r="CC2259" t="n">
        <v>1</v>
      </c>
      <c r="CD2259" t="n">
        <v>-0.04739513966212704</v>
      </c>
      <c r="CE2259" t="n">
        <v>1</v>
      </c>
    </row>
    <row r="2260">
      <c r="A2260" t="inlineStr">
        <is>
          <t>Trinh et al (2024)</t>
        </is>
      </c>
      <c r="B2260" t="n">
        <v>3565</v>
      </c>
      <c r="C2260" t="n">
        <v>-0.04293202076937248</v>
      </c>
      <c r="D2260" t="n">
        <v>2934</v>
      </c>
      <c r="E2260">
        <f>IF(ISNUMBER($BA2260),$BA2260,IF(AND(ISNUMBER($D2260),ISNUMBER($BW2260),ISNUMBER($BX2260)),$D2260*($BX2260-$BW2260+1),""))</f>
        <v>2934.0</v>
      </c>
      <c r="H2260" t="inlineStr">
        <is>
          <t>partial</t>
        </is>
      </c>
      <c r="I2260" t="inlineStr">
        <is>
          <t>p-Value available</t>
        </is>
      </c>
      <c r="J2260">
        <f>IF($BW2260&lt;&gt;"",$BW2260,"")</f>
        <v>2000.0</v>
      </c>
      <c r="K2260">
        <f>IF($BX2260&lt;&gt;"",$BX2260,"")</f>
        <v>2020.0</v>
      </c>
      <c r="L2260">
        <f>IF(AND(ISNUMBER($BW2260),ISNUMBER($BX2260)),($BW2260+$BX2260)/2,"")</f>
        <v>2010.0</v>
      </c>
      <c r="M2260">
        <f>IF($L2260&lt;&gt;"",$L2260,"")</f>
        <v>2010.0</v>
      </c>
      <c r="N2260">
        <f>IF(AND(ISNUMBER($BW2260),ISNUMBER($BX2260)),MIN(1,MAX(0,($BX2260-2016+1)/($BX2260-$BW2260+1))),"")</f>
        <v>0.2380952380952381</v>
      </c>
      <c r="O2260">
        <f>IF(AND(ISNUMBER($BW2260),ISNUMBER($BX2260)),MIN(1,MAX(0,($BX2260-2017+1)/($BX2260-$BW2260+1))),"")</f>
        <v>0.1904761904761905</v>
      </c>
      <c r="P2260">
        <f>IF(AND(ISNUMBER($BW2260),ISNUMBER($BX2260)),MIN(1,MAX(0,($BX2260-2018+1)/($BX2260-$BW2260+1))),"")</f>
        <v>0.1428571428571428</v>
      </c>
      <c r="Q2260">
        <f>IF(AND(ISNUMBER($BW2260),ISNUMBER($BX2260)),MIN(1,MAX(0,($BX2260-2019+1)/($BX2260-$BW2260+1))),"")</f>
        <v>0.09523809523809523</v>
      </c>
      <c r="R2260">
        <f>IF(AND(ISNUMBER($BW2260),ISNUMBER($BX2260)),MIN(1,MAX(0,($BX2260-2016+1)/($BX2260-$BW2260+1))),"")</f>
        <v>0.2380952380952381</v>
      </c>
      <c r="S2260">
        <f>IF($L2260&lt;&gt;"",IF($L2260&gt;=2015.5,1,0),"")</f>
        <v>0.0</v>
      </c>
      <c r="T2260">
        <f>IF($L2260&lt;&gt;"",IF($L2260&gt;=2016,1,0),"")</f>
        <v>0.0</v>
      </c>
      <c r="U2260">
        <f>IF(ISNUMBER($BX2260),IF($BX2260&gt;=2016,1,0),"")</f>
        <v>1.0</v>
      </c>
      <c r="V2260">
        <f>IF(ISNUMBER($BW2260),IF($BW2260&gt;=2016,1,0),"")</f>
        <v>0.0</v>
      </c>
      <c r="W2260" t="str">
        <f>IF(AND(ISNUMBER($BW2260),ISNUMBER($BX2260)),IF($BW2260&gt;=2016,"post-only",IF($BX2260&lt;2016,"pre-only","mixed")),"")</f>
        <v>mixed</v>
      </c>
      <c r="X2260">
        <f>IF(AND(ISNUMBER($BW2260),ISNUMBER($BX2260)),MIN(1,MAX(0,($BX2260-2017+1)/($BX2260-$BW2260+1))),"")</f>
        <v>0.1904761904761905</v>
      </c>
      <c r="Y2260">
        <f>IF(AND(ISNUMBER($BW2260),ISNUMBER($BX2260)),MIN(1,MAX(0,($BX2260-2018+1)/($BX2260-$BW2260+1))),"")</f>
        <v>0.1428571428571428</v>
      </c>
      <c r="Z2260">
        <f>IF(AND(ISNUMBER($BW2260),ISNUMBER($BX2260)),MIN(1,MAX(0,($BX2260-2019+1)/($BX2260-$BW2260+1))),"")</f>
        <v>0.09523809523809523</v>
      </c>
      <c r="AA2260">
        <f>IF(ISNUMBER($BX2260),IF($BX2260&gt;=2017,1,0),"")</f>
        <v>1.0</v>
      </c>
      <c r="AB2260">
        <f>IF(ISNUMBER($BX2260),IF($BX2260&gt;=2018,1,0),"")</f>
        <v>1.0</v>
      </c>
      <c r="AC2260">
        <f>IF(ISNUMBER($BX2260),IF($BX2260&gt;=2019,1,0),"")</f>
        <v>1.0</v>
      </c>
      <c r="AD2260">
        <f>IF($L2260&lt;&gt;"",IF($L2260&gt;2013,1,0),"")</f>
        <v>0.0</v>
      </c>
      <c r="AE2260">
        <f>IF($L2260&lt;&gt;"",1+IF($L2260&gt;2011,1,0)+IF($L2260&gt;2014,1,0),"")</f>
        <v>1.0</v>
      </c>
      <c r="AF2260" t="inlineStr">
        <is>
          <t>loan (interest rate)</t>
        </is>
      </c>
      <c r="AG2260" t="inlineStr">
        <is>
          <t>performance</t>
        </is>
      </c>
      <c r="AH2260" t="inlineStr">
        <is>
          <t>non-sensitive</t>
        </is>
      </c>
      <c r="AI2260" t="inlineStr">
        <is>
          <t>99_NCE</t>
        </is>
      </c>
      <c r="AJ2260" t="inlineStr">
        <is>
          <t>99_NCE</t>
        </is>
      </c>
      <c r="AK2260" t="str">
        <f>IF(AND($CF2260&lt;&gt;"",IFERROR(INDEX(subsample_country_map!$B:$B,MATCH($CF2260,subsample_country_map!$A:$A,0)),"")&lt;&gt;""),INDEX(subsample_country_map!$B:$B,MATCH($CF2260,subsample_country_map!$A:$A,0)),INDEX(lookup!$AA:$AA,MATCH($A2260,lookup!$A:$A,0)))</f>
        <v>99_NCE</v>
      </c>
      <c r="AL2260" t="str">
        <f>IF(AND($CF2260&lt;&gt;"",IFERROR(INDEX(subsample_country_map!$C:$C,MATCH($CF2260,subsample_country_map!$A:$A,0)),"")&lt;&gt;""),INDEX(subsample_country_map!$C:$C,MATCH($CF2260,subsample_country_map!$A:$A,0)),INDEX(lookup!$AB:$AB,MATCH($A2260,lookup!$A:$A,0)))</f>
        <v>99_NCE</v>
      </c>
      <c r="AM2260" t="str">
        <f>IF(AND($CF2260&lt;&gt;"",IFERROR(INDEX(subsample_country_map!$D:$D,MATCH($CF2260,subsample_country_map!$A:$A,0)),"")&lt;&gt;""),INDEX(subsample_country_map!$D:$D,MATCH($CF2260,subsample_country_map!$A:$A,0)),INDEX(lookup!$AC:$AC,MATCH($A2260,lookup!$A:$A,0)))</f>
        <v>99_NCE</v>
      </c>
      <c r="AN2260" t="str">
        <f>IF(AND($CF2260&lt;&gt;"",IFERROR(INDEX(subsample_country_map!$E:$E,MATCH($CF2260,subsample_country_map!$A:$A,0)),"")&lt;&gt;""),INDEX(subsample_country_map!$E:$E,MATCH($CF2260,subsample_country_map!$A:$A,0)),INDEX(lookup!$AD:$AD,MATCH($A2260,lookup!$A:$A,0)))</f>
        <v>99_NCE</v>
      </c>
      <c r="AO2260" t="str">
        <f>INDEX(lookup!$Y:$Y,MATCH($A2260,lookup!$A:$A,0))</f>
        <v>1_not published</v>
      </c>
      <c r="AP2260" t="str">
        <f>INDEX(lookup!$Z:$Z,MATCH($A2260,lookup!$A:$A,0))</f>
        <v>99_NCE</v>
      </c>
      <c r="AQ2260" t="str">
        <f>INDEX(lookup!$W:$W,MATCH($A2260,lookup!$A:$A,0))</f>
        <v>1_fin/acc/econ</v>
      </c>
      <c r="AS2260" t="inlineStr">
        <is>
          <t>staging</t>
        </is>
      </c>
      <c r="AT2260" t="inlineStr">
        <is>
          <t>good-CER</t>
        </is>
      </c>
      <c r="AU2260" t="inlineStr">
        <is>
          <t>cost</t>
        </is>
      </c>
      <c r="AV2260" t="inlineStr">
        <is>
          <t>-0.109</t>
        </is>
      </c>
      <c r="AY2260" t="inlineStr">
        <is>
          <t>0.020</t>
        </is>
      </c>
      <c r="BA2260" t="n">
        <v>2934</v>
      </c>
      <c r="BB2260" t="inlineStr">
        <is>
          <t>1</t>
        </is>
      </c>
      <c r="BC2260" t="inlineStr">
        <is>
          <t>FE</t>
        </is>
      </c>
      <c r="BD2260" t="inlineStr">
        <is>
          <t>not stated</t>
        </is>
      </c>
      <c r="BE2260" t="inlineStr">
        <is>
          <t>other:WW Index financial constraints</t>
        </is>
      </c>
      <c r="BF2260" t="inlineStr">
        <is>
          <t>UC (Q4 WW Index)</t>
        </is>
      </c>
      <c r="BI2260" t="inlineStr">
        <is>
          <t>Table 8b</t>
        </is>
      </c>
      <c r="BJ2260" t="inlineStr">
        <is>
          <t>Panel B Model [8]</t>
        </is>
      </c>
      <c r="BK2260" t="inlineStr">
        <is>
          <t>60</t>
        </is>
      </c>
      <c r="BL2260" t="inlineStr">
        <is>
          <t>Eco_Index t-1 -0.109** [0.020]</t>
        </is>
      </c>
      <c r="BM2260" t="inlineStr">
        <is>
          <t>Eco_Index t-1</t>
        </is>
      </c>
      <c r="BN2260" t="inlineStr">
        <is>
          <t>Interest Rate</t>
        </is>
      </c>
      <c r="BO2260" t="inlineStr">
        <is>
          <t>update</t>
        </is>
      </c>
      <c r="BP2260" t="inlineStr">
        <is>
          <t>Trinh et al (2024)</t>
        </is>
      </c>
      <c r="BQ2260" t="inlineStr">
        <is>
          <t>computed</t>
        </is>
      </c>
      <c r="BT2260" t="n">
        <v>0</v>
      </c>
      <c r="BU2260" t="inlineStr">
        <is>
          <t>staging_Trinh_et_al_2024.csv</t>
        </is>
      </c>
      <c r="BW2260" t="n">
        <v>2000</v>
      </c>
      <c r="BX2260" t="n">
        <v>2020</v>
      </c>
      <c r="BY2260" t="inlineStr">
        <is>
          <t>multi: G7 (US, UK, Japan, Canada, France, Italy, Germany)</t>
        </is>
      </c>
      <c r="BZ2260" t="n">
        <v>2010</v>
      </c>
      <c r="CA2260" t="n">
        <v>0.2380952380952381</v>
      </c>
      <c r="CB2260" t="n">
        <v>0</v>
      </c>
      <c r="CC2260" t="n">
        <v>1</v>
      </c>
      <c r="CD2260" t="n">
        <v>-0.04295842681618772</v>
      </c>
      <c r="CE2260" t="n">
        <v>1</v>
      </c>
    </row>
    <row r="2261">
      <c r="A2261" t="inlineStr">
        <is>
          <t>Trinh et al (2024)</t>
        </is>
      </c>
      <c r="B2261" t="n">
        <v>3566</v>
      </c>
      <c r="C2261" t="n">
        <v>-0.07753768517061764</v>
      </c>
      <c r="D2261" t="n">
        <v>8432</v>
      </c>
      <c r="E2261">
        <f>IF(ISNUMBER($BA2261),$BA2261,IF(AND(ISNUMBER($D2261),ISNUMBER($BW2261),ISNUMBER($BX2261)),$D2261*($BX2261-$BW2261+1),""))</f>
        <v>8432.0</v>
      </c>
      <c r="H2261" t="inlineStr">
        <is>
          <t>partial</t>
        </is>
      </c>
      <c r="I2261" t="inlineStr">
        <is>
          <t>p-Value available</t>
        </is>
      </c>
      <c r="J2261">
        <f>IF($BW2261&lt;&gt;"",$BW2261,"")</f>
        <v>2000.0</v>
      </c>
      <c r="K2261">
        <f>IF($BX2261&lt;&gt;"",$BX2261,"")</f>
        <v>2020.0</v>
      </c>
      <c r="L2261">
        <f>IF(AND(ISNUMBER($BW2261),ISNUMBER($BX2261)),($BW2261+$BX2261)/2,"")</f>
        <v>2010.0</v>
      </c>
      <c r="M2261">
        <f>IF($L2261&lt;&gt;"",$L2261,"")</f>
        <v>2010.0</v>
      </c>
      <c r="N2261">
        <f>IF(AND(ISNUMBER($BW2261),ISNUMBER($BX2261)),MIN(1,MAX(0,($BX2261-2016+1)/($BX2261-$BW2261+1))),"")</f>
        <v>0.2380952380952381</v>
      </c>
      <c r="O2261">
        <f>IF(AND(ISNUMBER($BW2261),ISNUMBER($BX2261)),MIN(1,MAX(0,($BX2261-2017+1)/($BX2261-$BW2261+1))),"")</f>
        <v>0.1904761904761905</v>
      </c>
      <c r="P2261">
        <f>IF(AND(ISNUMBER($BW2261),ISNUMBER($BX2261)),MIN(1,MAX(0,($BX2261-2018+1)/($BX2261-$BW2261+1))),"")</f>
        <v>0.1428571428571428</v>
      </c>
      <c r="Q2261">
        <f>IF(AND(ISNUMBER($BW2261),ISNUMBER($BX2261)),MIN(1,MAX(0,($BX2261-2019+1)/($BX2261-$BW2261+1))),"")</f>
        <v>0.09523809523809523</v>
      </c>
      <c r="R2261">
        <f>IF(AND(ISNUMBER($BW2261),ISNUMBER($BX2261)),MIN(1,MAX(0,($BX2261-2016+1)/($BX2261-$BW2261+1))),"")</f>
        <v>0.2380952380952381</v>
      </c>
      <c r="S2261">
        <f>IF($L2261&lt;&gt;"",IF($L2261&gt;=2015.5,1,0),"")</f>
        <v>0.0</v>
      </c>
      <c r="T2261">
        <f>IF($L2261&lt;&gt;"",IF($L2261&gt;=2016,1,0),"")</f>
        <v>0.0</v>
      </c>
      <c r="U2261">
        <f>IF(ISNUMBER($BX2261),IF($BX2261&gt;=2016,1,0),"")</f>
        <v>1.0</v>
      </c>
      <c r="V2261">
        <f>IF(ISNUMBER($BW2261),IF($BW2261&gt;=2016,1,0),"")</f>
        <v>0.0</v>
      </c>
      <c r="W2261" t="str">
        <f>IF(AND(ISNUMBER($BW2261),ISNUMBER($BX2261)),IF($BW2261&gt;=2016,"post-only",IF($BX2261&lt;2016,"pre-only","mixed")),"")</f>
        <v>mixed</v>
      </c>
      <c r="X2261">
        <f>IF(AND(ISNUMBER($BW2261),ISNUMBER($BX2261)),MIN(1,MAX(0,($BX2261-2017+1)/($BX2261-$BW2261+1))),"")</f>
        <v>0.1904761904761905</v>
      </c>
      <c r="Y2261">
        <f>IF(AND(ISNUMBER($BW2261),ISNUMBER($BX2261)),MIN(1,MAX(0,($BX2261-2018+1)/($BX2261-$BW2261+1))),"")</f>
        <v>0.1428571428571428</v>
      </c>
      <c r="Z2261">
        <f>IF(AND(ISNUMBER($BW2261),ISNUMBER($BX2261)),MIN(1,MAX(0,($BX2261-2019+1)/($BX2261-$BW2261+1))),"")</f>
        <v>0.09523809523809523</v>
      </c>
      <c r="AA2261">
        <f>IF(ISNUMBER($BX2261),IF($BX2261&gt;=2017,1,0),"")</f>
        <v>1.0</v>
      </c>
      <c r="AB2261">
        <f>IF(ISNUMBER($BX2261),IF($BX2261&gt;=2018,1,0),"")</f>
        <v>1.0</v>
      </c>
      <c r="AC2261">
        <f>IF(ISNUMBER($BX2261),IF($BX2261&gt;=2019,1,0),"")</f>
        <v>1.0</v>
      </c>
      <c r="AD2261">
        <f>IF($L2261&lt;&gt;"",IF($L2261&gt;2013,1,0),"")</f>
        <v>0.0</v>
      </c>
      <c r="AE2261">
        <f>IF($L2261&lt;&gt;"",1+IF($L2261&gt;2011,1,0)+IF($L2261&gt;2014,1,0),"")</f>
        <v>1.0</v>
      </c>
      <c r="AF2261" t="inlineStr">
        <is>
          <t>loan (interest rate)</t>
        </is>
      </c>
      <c r="AG2261" t="inlineStr">
        <is>
          <t>performance</t>
        </is>
      </c>
      <c r="AH2261" t="inlineStr">
        <is>
          <t>non-sensitive</t>
        </is>
      </c>
      <c r="AI2261" t="inlineStr">
        <is>
          <t>99_NCE</t>
        </is>
      </c>
      <c r="AJ2261" t="inlineStr">
        <is>
          <t>99_NCE</t>
        </is>
      </c>
      <c r="AK2261" t="str">
        <f>IF(AND($CF2261&lt;&gt;"",IFERROR(INDEX(subsample_country_map!$B:$B,MATCH($CF2261,subsample_country_map!$A:$A,0)),"")&lt;&gt;""),INDEX(subsample_country_map!$B:$B,MATCH($CF2261,subsample_country_map!$A:$A,0)),INDEX(lookup!$AA:$AA,MATCH($A2261,lookup!$A:$A,0)))</f>
        <v>99_NCE</v>
      </c>
      <c r="AL2261" t="str">
        <f>IF(AND($CF2261&lt;&gt;"",IFERROR(INDEX(subsample_country_map!$C:$C,MATCH($CF2261,subsample_country_map!$A:$A,0)),"")&lt;&gt;""),INDEX(subsample_country_map!$C:$C,MATCH($CF2261,subsample_country_map!$A:$A,0)),INDEX(lookup!$AB:$AB,MATCH($A2261,lookup!$A:$A,0)))</f>
        <v>99_NCE</v>
      </c>
      <c r="AM2261" t="str">
        <f>IF(AND($CF2261&lt;&gt;"",IFERROR(INDEX(subsample_country_map!$D:$D,MATCH($CF2261,subsample_country_map!$A:$A,0)),"")&lt;&gt;""),INDEX(subsample_country_map!$D:$D,MATCH($CF2261,subsample_country_map!$A:$A,0)),INDEX(lookup!$AC:$AC,MATCH($A2261,lookup!$A:$A,0)))</f>
        <v>99_NCE</v>
      </c>
      <c r="AN2261" t="str">
        <f>IF(AND($CF2261&lt;&gt;"",IFERROR(INDEX(subsample_country_map!$E:$E,MATCH($CF2261,subsample_country_map!$A:$A,0)),"")&lt;&gt;""),INDEX(subsample_country_map!$E:$E,MATCH($CF2261,subsample_country_map!$A:$A,0)),INDEX(lookup!$AD:$AD,MATCH($A2261,lookup!$A:$A,0)))</f>
        <v>99_NCE</v>
      </c>
      <c r="AO2261" t="str">
        <f>INDEX(lookup!$Y:$Y,MATCH($A2261,lookup!$A:$A,0))</f>
        <v>1_not published</v>
      </c>
      <c r="AP2261" t="str">
        <f>INDEX(lookup!$Z:$Z,MATCH($A2261,lookup!$A:$A,0))</f>
        <v>99_NCE</v>
      </c>
      <c r="AQ2261" t="str">
        <f>INDEX(lookup!$W:$W,MATCH($A2261,lookup!$A:$A,0))</f>
        <v>1_fin/acc/econ</v>
      </c>
      <c r="AS2261" t="inlineStr">
        <is>
          <t>staging</t>
        </is>
      </c>
      <c r="AT2261" t="inlineStr">
        <is>
          <t>good-CER</t>
        </is>
      </c>
      <c r="AU2261" t="inlineStr">
        <is>
          <t>cost</t>
        </is>
      </c>
      <c r="AV2261" t="inlineStr">
        <is>
          <t>-0.020</t>
        </is>
      </c>
      <c r="AY2261" t="inlineStr">
        <is>
          <t>0.000</t>
        </is>
      </c>
      <c r="BA2261" t="n">
        <v>8432</v>
      </c>
      <c r="BB2261" t="inlineStr">
        <is>
          <t>1</t>
        </is>
      </c>
      <c r="BC2261" t="inlineStr">
        <is>
          <t>FE</t>
        </is>
      </c>
      <c r="BD2261" t="inlineStr">
        <is>
          <t>not stated</t>
        </is>
      </c>
      <c r="BE2261" t="inlineStr">
        <is>
          <t>none</t>
        </is>
      </c>
      <c r="BI2261" t="inlineStr">
        <is>
          <t>Table 9</t>
        </is>
      </c>
      <c r="BJ2261" t="inlineStr">
        <is>
          <t>Panel A Model [1]</t>
        </is>
      </c>
      <c r="BK2261" t="inlineStr">
        <is>
          <t>61</t>
        </is>
      </c>
      <c r="BL2261" t="inlineStr">
        <is>
          <t>EcoIn t-1 -0.020*** [0.000]</t>
        </is>
      </c>
      <c r="BM2261" t="inlineStr">
        <is>
          <t>EcoIn t-1 (Panel A: EcoIn t-1 = Eco_Innovation t-1)</t>
        </is>
      </c>
      <c r="BN2261" t="inlineStr">
        <is>
          <t>COD</t>
        </is>
      </c>
      <c r="BO2261" t="inlineStr">
        <is>
          <t>update</t>
        </is>
      </c>
      <c r="BP2261" t="inlineStr">
        <is>
          <t>Trinh et al (2024)</t>
        </is>
      </c>
      <c r="BQ2261" t="inlineStr">
        <is>
          <t>computed</t>
        </is>
      </c>
      <c r="BT2261" t="n">
        <v>0</v>
      </c>
      <c r="BU2261" t="inlineStr">
        <is>
          <t>staging_Trinh_et_al_2024.csv</t>
        </is>
      </c>
      <c r="BW2261" t="n">
        <v>2000</v>
      </c>
      <c r="BX2261" t="n">
        <v>2020</v>
      </c>
      <c r="BY2261" t="inlineStr">
        <is>
          <t>multi: G7 (US, UK, Japan, Canada, France, Italy, Germany)</t>
        </is>
      </c>
      <c r="BZ2261" t="n">
        <v>2010</v>
      </c>
      <c r="CA2261" t="n">
        <v>0.2380952380952381</v>
      </c>
      <c r="CB2261" t="n">
        <v>0</v>
      </c>
      <c r="CC2261" t="n">
        <v>1</v>
      </c>
      <c r="CD2261" t="n">
        <v>-0.07769363602790874</v>
      </c>
      <c r="CE2261" t="n">
        <v>1</v>
      </c>
    </row>
    <row r="2262">
      <c r="A2262" t="inlineStr">
        <is>
          <t>Trinh et al (2024)</t>
        </is>
      </c>
      <c r="B2262" t="n">
        <v>3567</v>
      </c>
      <c r="C2262" t="n">
        <v>-0.07730948429092584</v>
      </c>
      <c r="D2262" t="n">
        <v>8482</v>
      </c>
      <c r="E2262">
        <f>IF(ISNUMBER($BA2262),$BA2262,IF(AND(ISNUMBER($D2262),ISNUMBER($BW2262),ISNUMBER($BX2262)),$D2262*($BX2262-$BW2262+1),""))</f>
        <v>8482.0</v>
      </c>
      <c r="H2262" t="inlineStr">
        <is>
          <t>partial</t>
        </is>
      </c>
      <c r="I2262" t="inlineStr">
        <is>
          <t>p-Value available</t>
        </is>
      </c>
      <c r="J2262">
        <f>IF($BW2262&lt;&gt;"",$BW2262,"")</f>
        <v>2000.0</v>
      </c>
      <c r="K2262">
        <f>IF($BX2262&lt;&gt;"",$BX2262,"")</f>
        <v>2020.0</v>
      </c>
      <c r="L2262">
        <f>IF(AND(ISNUMBER($BW2262),ISNUMBER($BX2262)),($BW2262+$BX2262)/2,"")</f>
        <v>2010.0</v>
      </c>
      <c r="M2262">
        <f>IF($L2262&lt;&gt;"",$L2262,"")</f>
        <v>2010.0</v>
      </c>
      <c r="N2262">
        <f>IF(AND(ISNUMBER($BW2262),ISNUMBER($BX2262)),MIN(1,MAX(0,($BX2262-2016+1)/($BX2262-$BW2262+1))),"")</f>
        <v>0.2380952380952381</v>
      </c>
      <c r="O2262">
        <f>IF(AND(ISNUMBER($BW2262),ISNUMBER($BX2262)),MIN(1,MAX(0,($BX2262-2017+1)/($BX2262-$BW2262+1))),"")</f>
        <v>0.1904761904761905</v>
      </c>
      <c r="P2262">
        <f>IF(AND(ISNUMBER($BW2262),ISNUMBER($BX2262)),MIN(1,MAX(0,($BX2262-2018+1)/($BX2262-$BW2262+1))),"")</f>
        <v>0.1428571428571428</v>
      </c>
      <c r="Q2262">
        <f>IF(AND(ISNUMBER($BW2262),ISNUMBER($BX2262)),MIN(1,MAX(0,($BX2262-2019+1)/($BX2262-$BW2262+1))),"")</f>
        <v>0.09523809523809523</v>
      </c>
      <c r="R2262">
        <f>IF(AND(ISNUMBER($BW2262),ISNUMBER($BX2262)),MIN(1,MAX(0,($BX2262-2016+1)/($BX2262-$BW2262+1))),"")</f>
        <v>0.2380952380952381</v>
      </c>
      <c r="S2262">
        <f>IF($L2262&lt;&gt;"",IF($L2262&gt;=2015.5,1,0),"")</f>
        <v>0.0</v>
      </c>
      <c r="T2262">
        <f>IF($L2262&lt;&gt;"",IF($L2262&gt;=2016,1,0),"")</f>
        <v>0.0</v>
      </c>
      <c r="U2262">
        <f>IF(ISNUMBER($BX2262),IF($BX2262&gt;=2016,1,0),"")</f>
        <v>1.0</v>
      </c>
      <c r="V2262">
        <f>IF(ISNUMBER($BW2262),IF($BW2262&gt;=2016,1,0),"")</f>
        <v>0.0</v>
      </c>
      <c r="W2262" t="str">
        <f>IF(AND(ISNUMBER($BW2262),ISNUMBER($BX2262)),IF($BW2262&gt;=2016,"post-only",IF($BX2262&lt;2016,"pre-only","mixed")),"")</f>
        <v>mixed</v>
      </c>
      <c r="X2262">
        <f>IF(AND(ISNUMBER($BW2262),ISNUMBER($BX2262)),MIN(1,MAX(0,($BX2262-2017+1)/($BX2262-$BW2262+1))),"")</f>
        <v>0.1904761904761905</v>
      </c>
      <c r="Y2262">
        <f>IF(AND(ISNUMBER($BW2262),ISNUMBER($BX2262)),MIN(1,MAX(0,($BX2262-2018+1)/($BX2262-$BW2262+1))),"")</f>
        <v>0.1428571428571428</v>
      </c>
      <c r="Z2262">
        <f>IF(AND(ISNUMBER($BW2262),ISNUMBER($BX2262)),MIN(1,MAX(0,($BX2262-2019+1)/($BX2262-$BW2262+1))),"")</f>
        <v>0.09523809523809523</v>
      </c>
      <c r="AA2262">
        <f>IF(ISNUMBER($BX2262),IF($BX2262&gt;=2017,1,0),"")</f>
        <v>1.0</v>
      </c>
      <c r="AB2262">
        <f>IF(ISNUMBER($BX2262),IF($BX2262&gt;=2018,1,0),"")</f>
        <v>1.0</v>
      </c>
      <c r="AC2262">
        <f>IF(ISNUMBER($BX2262),IF($BX2262&gt;=2019,1,0),"")</f>
        <v>1.0</v>
      </c>
      <c r="AD2262">
        <f>IF($L2262&lt;&gt;"",IF($L2262&gt;2013,1,0),"")</f>
        <v>0.0</v>
      </c>
      <c r="AE2262">
        <f>IF($L2262&lt;&gt;"",1+IF($L2262&gt;2011,1,0)+IF($L2262&gt;2014,1,0),"")</f>
        <v>1.0</v>
      </c>
      <c r="AF2262" t="inlineStr">
        <is>
          <t>loan (interest rate)</t>
        </is>
      </c>
      <c r="AG2262" t="inlineStr">
        <is>
          <t>performance</t>
        </is>
      </c>
      <c r="AH2262" t="inlineStr">
        <is>
          <t>non-sensitive</t>
        </is>
      </c>
      <c r="AI2262" t="inlineStr">
        <is>
          <t>99_NCE</t>
        </is>
      </c>
      <c r="AJ2262" t="inlineStr">
        <is>
          <t>99_NCE</t>
        </is>
      </c>
      <c r="AK2262" t="str">
        <f>IF(AND($CF2262&lt;&gt;"",IFERROR(INDEX(subsample_country_map!$B:$B,MATCH($CF2262,subsample_country_map!$A:$A,0)),"")&lt;&gt;""),INDEX(subsample_country_map!$B:$B,MATCH($CF2262,subsample_country_map!$A:$A,0)),INDEX(lookup!$AA:$AA,MATCH($A2262,lookup!$A:$A,0)))</f>
        <v>99_NCE</v>
      </c>
      <c r="AL2262" t="str">
        <f>IF(AND($CF2262&lt;&gt;"",IFERROR(INDEX(subsample_country_map!$C:$C,MATCH($CF2262,subsample_country_map!$A:$A,0)),"")&lt;&gt;""),INDEX(subsample_country_map!$C:$C,MATCH($CF2262,subsample_country_map!$A:$A,0)),INDEX(lookup!$AB:$AB,MATCH($A2262,lookup!$A:$A,0)))</f>
        <v>99_NCE</v>
      </c>
      <c r="AM2262" t="str">
        <f>IF(AND($CF2262&lt;&gt;"",IFERROR(INDEX(subsample_country_map!$D:$D,MATCH($CF2262,subsample_country_map!$A:$A,0)),"")&lt;&gt;""),INDEX(subsample_country_map!$D:$D,MATCH($CF2262,subsample_country_map!$A:$A,0)),INDEX(lookup!$AC:$AC,MATCH($A2262,lookup!$A:$A,0)))</f>
        <v>99_NCE</v>
      </c>
      <c r="AN2262" t="str">
        <f>IF(AND($CF2262&lt;&gt;"",IFERROR(INDEX(subsample_country_map!$E:$E,MATCH($CF2262,subsample_country_map!$A:$A,0)),"")&lt;&gt;""),INDEX(subsample_country_map!$E:$E,MATCH($CF2262,subsample_country_map!$A:$A,0)),INDEX(lookup!$AD:$AD,MATCH($A2262,lookup!$A:$A,0)))</f>
        <v>99_NCE</v>
      </c>
      <c r="AO2262" t="str">
        <f>INDEX(lookup!$Y:$Y,MATCH($A2262,lookup!$A:$A,0))</f>
        <v>1_not published</v>
      </c>
      <c r="AP2262" t="str">
        <f>INDEX(lookup!$Z:$Z,MATCH($A2262,lookup!$A:$A,0))</f>
        <v>99_NCE</v>
      </c>
      <c r="AQ2262" t="str">
        <f>INDEX(lookup!$W:$W,MATCH($A2262,lookup!$A:$A,0))</f>
        <v>1_fin/acc/econ</v>
      </c>
      <c r="AS2262" t="inlineStr">
        <is>
          <t>staging</t>
        </is>
      </c>
      <c r="AT2262" t="inlineStr">
        <is>
          <t>good-CER</t>
        </is>
      </c>
      <c r="AU2262" t="inlineStr">
        <is>
          <t>cost</t>
        </is>
      </c>
      <c r="AV2262" t="inlineStr">
        <is>
          <t>-0.018</t>
        </is>
      </c>
      <c r="AY2262" t="inlineStr">
        <is>
          <t>0.000</t>
        </is>
      </c>
      <c r="BA2262" t="n">
        <v>8482</v>
      </c>
      <c r="BB2262" t="inlineStr">
        <is>
          <t>1</t>
        </is>
      </c>
      <c r="BC2262" t="inlineStr">
        <is>
          <t>FE</t>
        </is>
      </c>
      <c r="BD2262" t="inlineStr">
        <is>
          <t>not stated</t>
        </is>
      </c>
      <c r="BE2262" t="inlineStr">
        <is>
          <t>none</t>
        </is>
      </c>
      <c r="BI2262" t="inlineStr">
        <is>
          <t>Table 9</t>
        </is>
      </c>
      <c r="BJ2262" t="inlineStr">
        <is>
          <t>Panel A Model [2]</t>
        </is>
      </c>
      <c r="BK2262" t="inlineStr">
        <is>
          <t>61</t>
        </is>
      </c>
      <c r="BL2262" t="inlineStr">
        <is>
          <t>EcoIn t-1 -0.018*** [0.000]</t>
        </is>
      </c>
      <c r="BM2262" t="inlineStr">
        <is>
          <t>EcoIn t-1 (Panel A: EcoIn t-1 = Eco_Innovation t-1)</t>
        </is>
      </c>
      <c r="BN2262" t="inlineStr">
        <is>
          <t>COD</t>
        </is>
      </c>
      <c r="BO2262" t="inlineStr">
        <is>
          <t>update</t>
        </is>
      </c>
      <c r="BP2262" t="inlineStr">
        <is>
          <t>Trinh et al (2024)</t>
        </is>
      </c>
      <c r="BQ2262" t="inlineStr">
        <is>
          <t>computed</t>
        </is>
      </c>
      <c r="BT2262" t="n">
        <v>0</v>
      </c>
      <c r="BU2262" t="inlineStr">
        <is>
          <t>staging_Trinh_et_al_2024.csv</t>
        </is>
      </c>
      <c r="BW2262" t="n">
        <v>2000</v>
      </c>
      <c r="BX2262" t="n">
        <v>2020</v>
      </c>
      <c r="BY2262" t="inlineStr">
        <is>
          <t>multi: G7 (US, UK, Japan, Canada, France, Italy, Germany)</t>
        </is>
      </c>
      <c r="BZ2262" t="n">
        <v>2010</v>
      </c>
      <c r="CA2262" t="n">
        <v>0.2380952380952381</v>
      </c>
      <c r="CB2262" t="n">
        <v>0</v>
      </c>
      <c r="CC2262" t="n">
        <v>1</v>
      </c>
      <c r="CD2262" t="n">
        <v>-0.07746405896783387</v>
      </c>
      <c r="CE2262" t="n">
        <v>1</v>
      </c>
    </row>
    <row r="2263">
      <c r="A2263" t="inlineStr">
        <is>
          <t>Trinh et al (2024)</t>
        </is>
      </c>
      <c r="B2263" t="n">
        <v>3568</v>
      </c>
      <c r="C2263" t="n">
        <v>-0.02935667380014604</v>
      </c>
      <c r="D2263" t="n">
        <v>8436</v>
      </c>
      <c r="E2263">
        <f>IF(ISNUMBER($BA2263),$BA2263,IF(AND(ISNUMBER($D2263),ISNUMBER($BW2263),ISNUMBER($BX2263)),$D2263*($BX2263-$BW2263+1),""))</f>
        <v>8436.0</v>
      </c>
      <c r="H2263" t="inlineStr">
        <is>
          <t>partial</t>
        </is>
      </c>
      <c r="I2263" t="inlineStr">
        <is>
          <t>p-Value available</t>
        </is>
      </c>
      <c r="J2263">
        <f>IF($BW2263&lt;&gt;"",$BW2263,"")</f>
        <v>2000.0</v>
      </c>
      <c r="K2263">
        <f>IF($BX2263&lt;&gt;"",$BX2263,"")</f>
        <v>2020.0</v>
      </c>
      <c r="L2263">
        <f>IF(AND(ISNUMBER($BW2263),ISNUMBER($BX2263)),($BW2263+$BX2263)/2,"")</f>
        <v>2010.0</v>
      </c>
      <c r="M2263">
        <f>IF($L2263&lt;&gt;"",$L2263,"")</f>
        <v>2010.0</v>
      </c>
      <c r="N2263">
        <f>IF(AND(ISNUMBER($BW2263),ISNUMBER($BX2263)),MIN(1,MAX(0,($BX2263-2016+1)/($BX2263-$BW2263+1))),"")</f>
        <v>0.2380952380952381</v>
      </c>
      <c r="O2263">
        <f>IF(AND(ISNUMBER($BW2263),ISNUMBER($BX2263)),MIN(1,MAX(0,($BX2263-2017+1)/($BX2263-$BW2263+1))),"")</f>
        <v>0.1904761904761905</v>
      </c>
      <c r="P2263">
        <f>IF(AND(ISNUMBER($BW2263),ISNUMBER($BX2263)),MIN(1,MAX(0,($BX2263-2018+1)/($BX2263-$BW2263+1))),"")</f>
        <v>0.1428571428571428</v>
      </c>
      <c r="Q2263">
        <f>IF(AND(ISNUMBER($BW2263),ISNUMBER($BX2263)),MIN(1,MAX(0,($BX2263-2019+1)/($BX2263-$BW2263+1))),"")</f>
        <v>0.09523809523809523</v>
      </c>
      <c r="R2263">
        <f>IF(AND(ISNUMBER($BW2263),ISNUMBER($BX2263)),MIN(1,MAX(0,($BX2263-2016+1)/($BX2263-$BW2263+1))),"")</f>
        <v>0.2380952380952381</v>
      </c>
      <c r="S2263">
        <f>IF($L2263&lt;&gt;"",IF($L2263&gt;=2015.5,1,0),"")</f>
        <v>0.0</v>
      </c>
      <c r="T2263">
        <f>IF($L2263&lt;&gt;"",IF($L2263&gt;=2016,1,0),"")</f>
        <v>0.0</v>
      </c>
      <c r="U2263">
        <f>IF(ISNUMBER($BX2263),IF($BX2263&gt;=2016,1,0),"")</f>
        <v>1.0</v>
      </c>
      <c r="V2263">
        <f>IF(ISNUMBER($BW2263),IF($BW2263&gt;=2016,1,0),"")</f>
        <v>0.0</v>
      </c>
      <c r="W2263" t="str">
        <f>IF(AND(ISNUMBER($BW2263),ISNUMBER($BX2263)),IF($BW2263&gt;=2016,"post-only",IF($BX2263&lt;2016,"pre-only","mixed")),"")</f>
        <v>mixed</v>
      </c>
      <c r="X2263">
        <f>IF(AND(ISNUMBER($BW2263),ISNUMBER($BX2263)),MIN(1,MAX(0,($BX2263-2017+1)/($BX2263-$BW2263+1))),"")</f>
        <v>0.1904761904761905</v>
      </c>
      <c r="Y2263">
        <f>IF(AND(ISNUMBER($BW2263),ISNUMBER($BX2263)),MIN(1,MAX(0,($BX2263-2018+1)/($BX2263-$BW2263+1))),"")</f>
        <v>0.1428571428571428</v>
      </c>
      <c r="Z2263">
        <f>IF(AND(ISNUMBER($BW2263),ISNUMBER($BX2263)),MIN(1,MAX(0,($BX2263-2019+1)/($BX2263-$BW2263+1))),"")</f>
        <v>0.09523809523809523</v>
      </c>
      <c r="AA2263">
        <f>IF(ISNUMBER($BX2263),IF($BX2263&gt;=2017,1,0),"")</f>
        <v>1.0</v>
      </c>
      <c r="AB2263">
        <f>IF(ISNUMBER($BX2263),IF($BX2263&gt;=2018,1,0),"")</f>
        <v>1.0</v>
      </c>
      <c r="AC2263">
        <f>IF(ISNUMBER($BX2263),IF($BX2263&gt;=2019,1,0),"")</f>
        <v>1.0</v>
      </c>
      <c r="AD2263">
        <f>IF($L2263&lt;&gt;"",IF($L2263&gt;2013,1,0),"")</f>
        <v>0.0</v>
      </c>
      <c r="AE2263">
        <f>IF($L2263&lt;&gt;"",1+IF($L2263&gt;2011,1,0)+IF($L2263&gt;2014,1,0),"")</f>
        <v>1.0</v>
      </c>
      <c r="AF2263" t="inlineStr">
        <is>
          <t>loan (interest rate)</t>
        </is>
      </c>
      <c r="AG2263" t="inlineStr">
        <is>
          <t>performance</t>
        </is>
      </c>
      <c r="AH2263" t="inlineStr">
        <is>
          <t>non-sensitive</t>
        </is>
      </c>
      <c r="AI2263" t="inlineStr">
        <is>
          <t>99_NCE</t>
        </is>
      </c>
      <c r="AJ2263" t="inlineStr">
        <is>
          <t>99_NCE</t>
        </is>
      </c>
      <c r="AK2263" t="str">
        <f>IF(AND($CF2263&lt;&gt;"",IFERROR(INDEX(subsample_country_map!$B:$B,MATCH($CF2263,subsample_country_map!$A:$A,0)),"")&lt;&gt;""),INDEX(subsample_country_map!$B:$B,MATCH($CF2263,subsample_country_map!$A:$A,0)),INDEX(lookup!$AA:$AA,MATCH($A2263,lookup!$A:$A,0)))</f>
        <v>99_NCE</v>
      </c>
      <c r="AL2263" t="str">
        <f>IF(AND($CF2263&lt;&gt;"",IFERROR(INDEX(subsample_country_map!$C:$C,MATCH($CF2263,subsample_country_map!$A:$A,0)),"")&lt;&gt;""),INDEX(subsample_country_map!$C:$C,MATCH($CF2263,subsample_country_map!$A:$A,0)),INDEX(lookup!$AB:$AB,MATCH($A2263,lookup!$A:$A,0)))</f>
        <v>99_NCE</v>
      </c>
      <c r="AM2263" t="str">
        <f>IF(AND($CF2263&lt;&gt;"",IFERROR(INDEX(subsample_country_map!$D:$D,MATCH($CF2263,subsample_country_map!$A:$A,0)),"")&lt;&gt;""),INDEX(subsample_country_map!$D:$D,MATCH($CF2263,subsample_country_map!$A:$A,0)),INDEX(lookup!$AC:$AC,MATCH($A2263,lookup!$A:$A,0)))</f>
        <v>99_NCE</v>
      </c>
      <c r="AN2263" t="str">
        <f>IF(AND($CF2263&lt;&gt;"",IFERROR(INDEX(subsample_country_map!$E:$E,MATCH($CF2263,subsample_country_map!$A:$A,0)),"")&lt;&gt;""),INDEX(subsample_country_map!$E:$E,MATCH($CF2263,subsample_country_map!$A:$A,0)),INDEX(lookup!$AD:$AD,MATCH($A2263,lookup!$A:$A,0)))</f>
        <v>99_NCE</v>
      </c>
      <c r="AO2263" t="str">
        <f>INDEX(lookup!$Y:$Y,MATCH($A2263,lookup!$A:$A,0))</f>
        <v>1_not published</v>
      </c>
      <c r="AP2263" t="str">
        <f>INDEX(lookup!$Z:$Z,MATCH($A2263,lookup!$A:$A,0))</f>
        <v>99_NCE</v>
      </c>
      <c r="AQ2263" t="str">
        <f>INDEX(lookup!$W:$W,MATCH($A2263,lookup!$A:$A,0))</f>
        <v>1_fin/acc/econ</v>
      </c>
      <c r="AS2263" t="inlineStr">
        <is>
          <t>staging</t>
        </is>
      </c>
      <c r="AT2263" t="inlineStr">
        <is>
          <t>good-CER</t>
        </is>
      </c>
      <c r="AU2263" t="inlineStr">
        <is>
          <t>cost</t>
        </is>
      </c>
      <c r="AV2263" t="inlineStr">
        <is>
          <t>-0.013</t>
        </is>
      </c>
      <c r="AY2263" t="inlineStr">
        <is>
          <t>0.007</t>
        </is>
      </c>
      <c r="BA2263" t="n">
        <v>8436</v>
      </c>
      <c r="BB2263" t="inlineStr">
        <is>
          <t>1</t>
        </is>
      </c>
      <c r="BC2263" t="inlineStr">
        <is>
          <t>FE</t>
        </is>
      </c>
      <c r="BD2263" t="inlineStr">
        <is>
          <t>not stated</t>
        </is>
      </c>
      <c r="BE2263" t="inlineStr">
        <is>
          <t>none</t>
        </is>
      </c>
      <c r="BI2263" t="inlineStr">
        <is>
          <t>Table 9</t>
        </is>
      </c>
      <c r="BJ2263" t="inlineStr">
        <is>
          <t>Panel A Model [3]</t>
        </is>
      </c>
      <c r="BK2263" t="inlineStr">
        <is>
          <t>61</t>
        </is>
      </c>
      <c r="BL2263" t="inlineStr">
        <is>
          <t>EcoIn t-1 -0.013*** [0.007]</t>
        </is>
      </c>
      <c r="BM2263" t="inlineStr">
        <is>
          <t>EcoIn t-1 (Panel A: EcoIn t-1 = Eco_Innovation t-1)</t>
        </is>
      </c>
      <c r="BN2263" t="inlineStr">
        <is>
          <t>COD</t>
        </is>
      </c>
      <c r="BO2263" t="inlineStr">
        <is>
          <t>update</t>
        </is>
      </c>
      <c r="BP2263" t="inlineStr">
        <is>
          <t>Trinh et al (2024)</t>
        </is>
      </c>
      <c r="BQ2263" t="inlineStr">
        <is>
          <t>computed</t>
        </is>
      </c>
      <c r="BT2263" t="n">
        <v>0</v>
      </c>
      <c r="BU2263" t="inlineStr">
        <is>
          <t>staging_Trinh_et_al_2024.csv</t>
        </is>
      </c>
      <c r="BW2263" t="n">
        <v>2000</v>
      </c>
      <c r="BX2263" t="n">
        <v>2020</v>
      </c>
      <c r="BY2263" t="inlineStr">
        <is>
          <t>multi: G7 (US, UK, Japan, Canada, France, Italy, Germany)</t>
        </is>
      </c>
      <c r="BZ2263" t="n">
        <v>2010</v>
      </c>
      <c r="CA2263" t="n">
        <v>0.2380952380952381</v>
      </c>
      <c r="CB2263" t="n">
        <v>0</v>
      </c>
      <c r="CC2263" t="n">
        <v>1</v>
      </c>
      <c r="CD2263" t="n">
        <v>-0.02936511149734008</v>
      </c>
      <c r="CE2263" t="n">
        <v>1</v>
      </c>
    </row>
    <row r="2264">
      <c r="A2264" t="inlineStr">
        <is>
          <t>Trinh et al (2024)</t>
        </is>
      </c>
      <c r="B2264" t="n">
        <v>3569</v>
      </c>
      <c r="C2264" t="n">
        <v>-0.03568465517079428</v>
      </c>
      <c r="D2264" t="n">
        <v>8498</v>
      </c>
      <c r="E2264">
        <f>IF(ISNUMBER($BA2264),$BA2264,IF(AND(ISNUMBER($D2264),ISNUMBER($BW2264),ISNUMBER($BX2264)),$D2264*($BX2264-$BW2264+1),""))</f>
        <v>8498.0</v>
      </c>
      <c r="H2264" t="inlineStr">
        <is>
          <t>partial</t>
        </is>
      </c>
      <c r="I2264" t="inlineStr">
        <is>
          <t>p-Value available</t>
        </is>
      </c>
      <c r="J2264">
        <f>IF($BW2264&lt;&gt;"",$BW2264,"")</f>
        <v>2000.0</v>
      </c>
      <c r="K2264">
        <f>IF($BX2264&lt;&gt;"",$BX2264,"")</f>
        <v>2020.0</v>
      </c>
      <c r="L2264">
        <f>IF(AND(ISNUMBER($BW2264),ISNUMBER($BX2264)),($BW2264+$BX2264)/2,"")</f>
        <v>2010.0</v>
      </c>
      <c r="M2264">
        <f>IF($L2264&lt;&gt;"",$L2264,"")</f>
        <v>2010.0</v>
      </c>
      <c r="N2264">
        <f>IF(AND(ISNUMBER($BW2264),ISNUMBER($BX2264)),MIN(1,MAX(0,($BX2264-2016+1)/($BX2264-$BW2264+1))),"")</f>
        <v>0.2380952380952381</v>
      </c>
      <c r="O2264">
        <f>IF(AND(ISNUMBER($BW2264),ISNUMBER($BX2264)),MIN(1,MAX(0,($BX2264-2017+1)/($BX2264-$BW2264+1))),"")</f>
        <v>0.1904761904761905</v>
      </c>
      <c r="P2264">
        <f>IF(AND(ISNUMBER($BW2264),ISNUMBER($BX2264)),MIN(1,MAX(0,($BX2264-2018+1)/($BX2264-$BW2264+1))),"")</f>
        <v>0.1428571428571428</v>
      </c>
      <c r="Q2264">
        <f>IF(AND(ISNUMBER($BW2264),ISNUMBER($BX2264)),MIN(1,MAX(0,($BX2264-2019+1)/($BX2264-$BW2264+1))),"")</f>
        <v>0.09523809523809523</v>
      </c>
      <c r="R2264">
        <f>IF(AND(ISNUMBER($BW2264),ISNUMBER($BX2264)),MIN(1,MAX(0,($BX2264-2016+1)/($BX2264-$BW2264+1))),"")</f>
        <v>0.2380952380952381</v>
      </c>
      <c r="S2264">
        <f>IF($L2264&lt;&gt;"",IF($L2264&gt;=2015.5,1,0),"")</f>
        <v>0.0</v>
      </c>
      <c r="T2264">
        <f>IF($L2264&lt;&gt;"",IF($L2264&gt;=2016,1,0),"")</f>
        <v>0.0</v>
      </c>
      <c r="U2264">
        <f>IF(ISNUMBER($BX2264),IF($BX2264&gt;=2016,1,0),"")</f>
        <v>1.0</v>
      </c>
      <c r="V2264">
        <f>IF(ISNUMBER($BW2264),IF($BW2264&gt;=2016,1,0),"")</f>
        <v>0.0</v>
      </c>
      <c r="W2264" t="str">
        <f>IF(AND(ISNUMBER($BW2264),ISNUMBER($BX2264)),IF($BW2264&gt;=2016,"post-only",IF($BX2264&lt;2016,"pre-only","mixed")),"")</f>
        <v>mixed</v>
      </c>
      <c r="X2264">
        <f>IF(AND(ISNUMBER($BW2264),ISNUMBER($BX2264)),MIN(1,MAX(0,($BX2264-2017+1)/($BX2264-$BW2264+1))),"")</f>
        <v>0.1904761904761905</v>
      </c>
      <c r="Y2264">
        <f>IF(AND(ISNUMBER($BW2264),ISNUMBER($BX2264)),MIN(1,MAX(0,($BX2264-2018+1)/($BX2264-$BW2264+1))),"")</f>
        <v>0.1428571428571428</v>
      </c>
      <c r="Z2264">
        <f>IF(AND(ISNUMBER($BW2264),ISNUMBER($BX2264)),MIN(1,MAX(0,($BX2264-2019+1)/($BX2264-$BW2264+1))),"")</f>
        <v>0.09523809523809523</v>
      </c>
      <c r="AA2264">
        <f>IF(ISNUMBER($BX2264),IF($BX2264&gt;=2017,1,0),"")</f>
        <v>1.0</v>
      </c>
      <c r="AB2264">
        <f>IF(ISNUMBER($BX2264),IF($BX2264&gt;=2018,1,0),"")</f>
        <v>1.0</v>
      </c>
      <c r="AC2264">
        <f>IF(ISNUMBER($BX2264),IF($BX2264&gt;=2019,1,0),"")</f>
        <v>1.0</v>
      </c>
      <c r="AD2264">
        <f>IF($L2264&lt;&gt;"",IF($L2264&gt;2013,1,0),"")</f>
        <v>0.0</v>
      </c>
      <c r="AE2264">
        <f>IF($L2264&lt;&gt;"",1+IF($L2264&gt;2011,1,0)+IF($L2264&gt;2014,1,0),"")</f>
        <v>1.0</v>
      </c>
      <c r="AF2264" t="inlineStr">
        <is>
          <t>loan (interest rate)</t>
        </is>
      </c>
      <c r="AG2264" t="inlineStr">
        <is>
          <t>performance</t>
        </is>
      </c>
      <c r="AH2264" t="inlineStr">
        <is>
          <t>non-sensitive</t>
        </is>
      </c>
      <c r="AI2264" t="inlineStr">
        <is>
          <t>99_NCE</t>
        </is>
      </c>
      <c r="AJ2264" t="inlineStr">
        <is>
          <t>99_NCE</t>
        </is>
      </c>
      <c r="AK2264" t="str">
        <f>IF(AND($CF2264&lt;&gt;"",IFERROR(INDEX(subsample_country_map!$B:$B,MATCH($CF2264,subsample_country_map!$A:$A,0)),"")&lt;&gt;""),INDEX(subsample_country_map!$B:$B,MATCH($CF2264,subsample_country_map!$A:$A,0)),INDEX(lookup!$AA:$AA,MATCH($A2264,lookup!$A:$A,0)))</f>
        <v>99_NCE</v>
      </c>
      <c r="AL2264" t="str">
        <f>IF(AND($CF2264&lt;&gt;"",IFERROR(INDEX(subsample_country_map!$C:$C,MATCH($CF2264,subsample_country_map!$A:$A,0)),"")&lt;&gt;""),INDEX(subsample_country_map!$C:$C,MATCH($CF2264,subsample_country_map!$A:$A,0)),INDEX(lookup!$AB:$AB,MATCH($A2264,lookup!$A:$A,0)))</f>
        <v>99_NCE</v>
      </c>
      <c r="AM2264" t="str">
        <f>IF(AND($CF2264&lt;&gt;"",IFERROR(INDEX(subsample_country_map!$D:$D,MATCH($CF2264,subsample_country_map!$A:$A,0)),"")&lt;&gt;""),INDEX(subsample_country_map!$D:$D,MATCH($CF2264,subsample_country_map!$A:$A,0)),INDEX(lookup!$AC:$AC,MATCH($A2264,lookup!$A:$A,0)))</f>
        <v>99_NCE</v>
      </c>
      <c r="AN2264" t="str">
        <f>IF(AND($CF2264&lt;&gt;"",IFERROR(INDEX(subsample_country_map!$E:$E,MATCH($CF2264,subsample_country_map!$A:$A,0)),"")&lt;&gt;""),INDEX(subsample_country_map!$E:$E,MATCH($CF2264,subsample_country_map!$A:$A,0)),INDEX(lookup!$AD:$AD,MATCH($A2264,lookup!$A:$A,0)))</f>
        <v>99_NCE</v>
      </c>
      <c r="AO2264" t="str">
        <f>INDEX(lookup!$Y:$Y,MATCH($A2264,lookup!$A:$A,0))</f>
        <v>1_not published</v>
      </c>
      <c r="AP2264" t="str">
        <f>INDEX(lookup!$Z:$Z,MATCH($A2264,lookup!$A:$A,0))</f>
        <v>99_NCE</v>
      </c>
      <c r="AQ2264" t="str">
        <f>INDEX(lookup!$W:$W,MATCH($A2264,lookup!$A:$A,0))</f>
        <v>1_fin/acc/econ</v>
      </c>
      <c r="AS2264" t="inlineStr">
        <is>
          <t>staging</t>
        </is>
      </c>
      <c r="AT2264" t="inlineStr">
        <is>
          <t>good-CER</t>
        </is>
      </c>
      <c r="AU2264" t="inlineStr">
        <is>
          <t>cost</t>
        </is>
      </c>
      <c r="AV2264" t="inlineStr">
        <is>
          <t>-0.012</t>
        </is>
      </c>
      <c r="AY2264" t="inlineStr">
        <is>
          <t>0.001</t>
        </is>
      </c>
      <c r="BA2264" t="n">
        <v>8498</v>
      </c>
      <c r="BB2264" t="inlineStr">
        <is>
          <t>1</t>
        </is>
      </c>
      <c r="BC2264" t="inlineStr">
        <is>
          <t>FE</t>
        </is>
      </c>
      <c r="BD2264" t="inlineStr">
        <is>
          <t>not stated</t>
        </is>
      </c>
      <c r="BE2264" t="inlineStr">
        <is>
          <t>none</t>
        </is>
      </c>
      <c r="BI2264" t="inlineStr">
        <is>
          <t>Table 9</t>
        </is>
      </c>
      <c r="BJ2264" t="inlineStr">
        <is>
          <t>Panel A Model [4]</t>
        </is>
      </c>
      <c r="BK2264" t="inlineStr">
        <is>
          <t>61</t>
        </is>
      </c>
      <c r="BL2264" t="inlineStr">
        <is>
          <t>EcoIn t-1 -0.012*** [0.001]</t>
        </is>
      </c>
      <c r="BM2264" t="inlineStr">
        <is>
          <t>EcoIn t-1 (Panel A: EcoIn t-1 = Eco_Innovation t-1)</t>
        </is>
      </c>
      <c r="BN2264" t="inlineStr">
        <is>
          <t>COD</t>
        </is>
      </c>
      <c r="BO2264" t="inlineStr">
        <is>
          <t>update</t>
        </is>
      </c>
      <c r="BP2264" t="inlineStr">
        <is>
          <t>Trinh et al (2024)</t>
        </is>
      </c>
      <c r="BQ2264" t="inlineStr">
        <is>
          <t>computed</t>
        </is>
      </c>
      <c r="BT2264" t="n">
        <v>0</v>
      </c>
      <c r="BU2264" t="inlineStr">
        <is>
          <t>staging_Trinh_et_al_2024.csv</t>
        </is>
      </c>
      <c r="BW2264" t="n">
        <v>2000</v>
      </c>
      <c r="BX2264" t="n">
        <v>2020</v>
      </c>
      <c r="BY2264" t="inlineStr">
        <is>
          <t>multi: G7 (US, UK, Japan, Canada, France, Italy, Germany)</t>
        </is>
      </c>
      <c r="BZ2264" t="n">
        <v>2010</v>
      </c>
      <c r="CA2264" t="n">
        <v>0.2380952380952381</v>
      </c>
      <c r="CB2264" t="n">
        <v>0</v>
      </c>
      <c r="CC2264" t="n">
        <v>1</v>
      </c>
      <c r="CD2264" t="n">
        <v>-0.03569981363667963</v>
      </c>
      <c r="CE2264" t="n">
        <v>1</v>
      </c>
    </row>
    <row r="2265">
      <c r="A2265" t="inlineStr">
        <is>
          <t>Trinh et al (2024)</t>
        </is>
      </c>
      <c r="B2265" t="n">
        <v>3570</v>
      </c>
      <c r="C2265" t="n">
        <v>-0.03600148347500837</v>
      </c>
      <c r="D2265" t="n">
        <v>8349</v>
      </c>
      <c r="E2265">
        <f>IF(ISNUMBER($BA2265),$BA2265,IF(AND(ISNUMBER($D2265),ISNUMBER($BW2265),ISNUMBER($BX2265)),$D2265*($BX2265-$BW2265+1),""))</f>
        <v>8349.0</v>
      </c>
      <c r="H2265" t="inlineStr">
        <is>
          <t>partial</t>
        </is>
      </c>
      <c r="I2265" t="inlineStr">
        <is>
          <t>p-Value available</t>
        </is>
      </c>
      <c r="J2265">
        <f>IF($BW2265&lt;&gt;"",$BW2265,"")</f>
        <v>2000.0</v>
      </c>
      <c r="K2265">
        <f>IF($BX2265&lt;&gt;"",$BX2265,"")</f>
        <v>2020.0</v>
      </c>
      <c r="L2265">
        <f>IF(AND(ISNUMBER($BW2265),ISNUMBER($BX2265)),($BW2265+$BX2265)/2,"")</f>
        <v>2010.0</v>
      </c>
      <c r="M2265">
        <f>IF($L2265&lt;&gt;"",$L2265,"")</f>
        <v>2010.0</v>
      </c>
      <c r="N2265">
        <f>IF(AND(ISNUMBER($BW2265),ISNUMBER($BX2265)),MIN(1,MAX(0,($BX2265-2016+1)/($BX2265-$BW2265+1))),"")</f>
        <v>0.2380952380952381</v>
      </c>
      <c r="O2265">
        <f>IF(AND(ISNUMBER($BW2265),ISNUMBER($BX2265)),MIN(1,MAX(0,($BX2265-2017+1)/($BX2265-$BW2265+1))),"")</f>
        <v>0.1904761904761905</v>
      </c>
      <c r="P2265">
        <f>IF(AND(ISNUMBER($BW2265),ISNUMBER($BX2265)),MIN(1,MAX(0,($BX2265-2018+1)/($BX2265-$BW2265+1))),"")</f>
        <v>0.1428571428571428</v>
      </c>
      <c r="Q2265">
        <f>IF(AND(ISNUMBER($BW2265),ISNUMBER($BX2265)),MIN(1,MAX(0,($BX2265-2019+1)/($BX2265-$BW2265+1))),"")</f>
        <v>0.09523809523809523</v>
      </c>
      <c r="R2265">
        <f>IF(AND(ISNUMBER($BW2265),ISNUMBER($BX2265)),MIN(1,MAX(0,($BX2265-2016+1)/($BX2265-$BW2265+1))),"")</f>
        <v>0.2380952380952381</v>
      </c>
      <c r="S2265">
        <f>IF($L2265&lt;&gt;"",IF($L2265&gt;=2015.5,1,0),"")</f>
        <v>0.0</v>
      </c>
      <c r="T2265">
        <f>IF($L2265&lt;&gt;"",IF($L2265&gt;=2016,1,0),"")</f>
        <v>0.0</v>
      </c>
      <c r="U2265">
        <f>IF(ISNUMBER($BX2265),IF($BX2265&gt;=2016,1,0),"")</f>
        <v>1.0</v>
      </c>
      <c r="V2265">
        <f>IF(ISNUMBER($BW2265),IF($BW2265&gt;=2016,1,0),"")</f>
        <v>0.0</v>
      </c>
      <c r="W2265" t="str">
        <f>IF(AND(ISNUMBER($BW2265),ISNUMBER($BX2265)),IF($BW2265&gt;=2016,"post-only",IF($BX2265&lt;2016,"pre-only","mixed")),"")</f>
        <v>mixed</v>
      </c>
      <c r="X2265">
        <f>IF(AND(ISNUMBER($BW2265),ISNUMBER($BX2265)),MIN(1,MAX(0,($BX2265-2017+1)/($BX2265-$BW2265+1))),"")</f>
        <v>0.1904761904761905</v>
      </c>
      <c r="Y2265">
        <f>IF(AND(ISNUMBER($BW2265),ISNUMBER($BX2265)),MIN(1,MAX(0,($BX2265-2018+1)/($BX2265-$BW2265+1))),"")</f>
        <v>0.1428571428571428</v>
      </c>
      <c r="Z2265">
        <f>IF(AND(ISNUMBER($BW2265),ISNUMBER($BX2265)),MIN(1,MAX(0,($BX2265-2019+1)/($BX2265-$BW2265+1))),"")</f>
        <v>0.09523809523809523</v>
      </c>
      <c r="AA2265">
        <f>IF(ISNUMBER($BX2265),IF($BX2265&gt;=2017,1,0),"")</f>
        <v>1.0</v>
      </c>
      <c r="AB2265">
        <f>IF(ISNUMBER($BX2265),IF($BX2265&gt;=2018,1,0),"")</f>
        <v>1.0</v>
      </c>
      <c r="AC2265">
        <f>IF(ISNUMBER($BX2265),IF($BX2265&gt;=2019,1,0),"")</f>
        <v>1.0</v>
      </c>
      <c r="AD2265">
        <f>IF($L2265&lt;&gt;"",IF($L2265&gt;2013,1,0),"")</f>
        <v>0.0</v>
      </c>
      <c r="AE2265">
        <f>IF($L2265&lt;&gt;"",1+IF($L2265&gt;2011,1,0)+IF($L2265&gt;2014,1,0),"")</f>
        <v>1.0</v>
      </c>
      <c r="AF2265" t="inlineStr">
        <is>
          <t>loan (interest rate)</t>
        </is>
      </c>
      <c r="AG2265" t="inlineStr">
        <is>
          <t>performance</t>
        </is>
      </c>
      <c r="AH2265" t="inlineStr">
        <is>
          <t>non-sensitive</t>
        </is>
      </c>
      <c r="AI2265" t="inlineStr">
        <is>
          <t>99_NCE</t>
        </is>
      </c>
      <c r="AJ2265" t="inlineStr">
        <is>
          <t>99_NCE</t>
        </is>
      </c>
      <c r="AK2265" t="str">
        <f>IF(AND($CF2265&lt;&gt;"",IFERROR(INDEX(subsample_country_map!$B:$B,MATCH($CF2265,subsample_country_map!$A:$A,0)),"")&lt;&gt;""),INDEX(subsample_country_map!$B:$B,MATCH($CF2265,subsample_country_map!$A:$A,0)),INDEX(lookup!$AA:$AA,MATCH($A2265,lookup!$A:$A,0)))</f>
        <v>99_NCE</v>
      </c>
      <c r="AL2265" t="str">
        <f>IF(AND($CF2265&lt;&gt;"",IFERROR(INDEX(subsample_country_map!$C:$C,MATCH($CF2265,subsample_country_map!$A:$A,0)),"")&lt;&gt;""),INDEX(subsample_country_map!$C:$C,MATCH($CF2265,subsample_country_map!$A:$A,0)),INDEX(lookup!$AB:$AB,MATCH($A2265,lookup!$A:$A,0)))</f>
        <v>99_NCE</v>
      </c>
      <c r="AM2265" t="str">
        <f>IF(AND($CF2265&lt;&gt;"",IFERROR(INDEX(subsample_country_map!$D:$D,MATCH($CF2265,subsample_country_map!$A:$A,0)),"")&lt;&gt;""),INDEX(subsample_country_map!$D:$D,MATCH($CF2265,subsample_country_map!$A:$A,0)),INDEX(lookup!$AC:$AC,MATCH($A2265,lookup!$A:$A,0)))</f>
        <v>99_NCE</v>
      </c>
      <c r="AN2265" t="str">
        <f>IF(AND($CF2265&lt;&gt;"",IFERROR(INDEX(subsample_country_map!$E:$E,MATCH($CF2265,subsample_country_map!$A:$A,0)),"")&lt;&gt;""),INDEX(subsample_country_map!$E:$E,MATCH($CF2265,subsample_country_map!$A:$A,0)),INDEX(lookup!$AD:$AD,MATCH($A2265,lookup!$A:$A,0)))</f>
        <v>99_NCE</v>
      </c>
      <c r="AO2265" t="str">
        <f>INDEX(lookup!$Y:$Y,MATCH($A2265,lookup!$A:$A,0))</f>
        <v>1_not published</v>
      </c>
      <c r="AP2265" t="str">
        <f>INDEX(lookup!$Z:$Z,MATCH($A2265,lookup!$A:$A,0))</f>
        <v>99_NCE</v>
      </c>
      <c r="AQ2265" t="str">
        <f>INDEX(lookup!$W:$W,MATCH($A2265,lookup!$A:$A,0))</f>
        <v>1_fin/acc/econ</v>
      </c>
      <c r="AS2265" t="inlineStr">
        <is>
          <t>staging</t>
        </is>
      </c>
      <c r="AT2265" t="inlineStr">
        <is>
          <t>good-CER</t>
        </is>
      </c>
      <c r="AU2265" t="inlineStr">
        <is>
          <t>cost</t>
        </is>
      </c>
      <c r="AV2265" t="inlineStr">
        <is>
          <t>-0.004</t>
        </is>
      </c>
      <c r="AY2265" t="inlineStr">
        <is>
          <t>0.001</t>
        </is>
      </c>
      <c r="BA2265" t="n">
        <v>8349</v>
      </c>
      <c r="BB2265" t="inlineStr">
        <is>
          <t>1</t>
        </is>
      </c>
      <c r="BC2265" t="inlineStr">
        <is>
          <t>FE</t>
        </is>
      </c>
      <c r="BD2265" t="inlineStr">
        <is>
          <t>not stated</t>
        </is>
      </c>
      <c r="BE2265" t="inlineStr">
        <is>
          <t>none</t>
        </is>
      </c>
      <c r="BI2265" t="inlineStr">
        <is>
          <t>Table 9</t>
        </is>
      </c>
      <c r="BJ2265" t="inlineStr">
        <is>
          <t>Panel B Model [5]</t>
        </is>
      </c>
      <c r="BK2265" t="inlineStr">
        <is>
          <t>61</t>
        </is>
      </c>
      <c r="BL2265" t="inlineStr">
        <is>
          <t>EcoIn t-1 -0.004*** [0.001]</t>
        </is>
      </c>
      <c r="BM2265" t="inlineStr">
        <is>
          <t>EcoIn t-1 (Panel B: EcoIn t-1 = Eco_Index t-1)</t>
        </is>
      </c>
      <c r="BN2265" t="inlineStr">
        <is>
          <t>COD</t>
        </is>
      </c>
      <c r="BO2265" t="inlineStr">
        <is>
          <t>update</t>
        </is>
      </c>
      <c r="BP2265" t="inlineStr">
        <is>
          <t>Trinh et al (2024)</t>
        </is>
      </c>
      <c r="BQ2265" t="inlineStr">
        <is>
          <t>computed</t>
        </is>
      </c>
      <c r="BT2265" t="n">
        <v>0</v>
      </c>
      <c r="BU2265" t="inlineStr">
        <is>
          <t>staging_Trinh_et_al_2024.csv</t>
        </is>
      </c>
      <c r="BW2265" t="n">
        <v>2000</v>
      </c>
      <c r="BX2265" t="n">
        <v>2020</v>
      </c>
      <c r="BY2265" t="inlineStr">
        <is>
          <t>multi: G7 (US, UK, Japan, Canada, France, Italy, Germany)</t>
        </is>
      </c>
      <c r="BZ2265" t="n">
        <v>2010</v>
      </c>
      <c r="CA2265" t="n">
        <v>0.2380952380952381</v>
      </c>
      <c r="CB2265" t="n">
        <v>0</v>
      </c>
      <c r="CC2265" t="n">
        <v>1</v>
      </c>
      <c r="CD2265" t="n">
        <v>-0.03601704950460769</v>
      </c>
      <c r="CE2265" t="n">
        <v>1</v>
      </c>
    </row>
    <row r="2266">
      <c r="A2266" t="inlineStr">
        <is>
          <t>Trinh et al (2024)</t>
        </is>
      </c>
      <c r="B2266" t="n">
        <v>3571</v>
      </c>
      <c r="C2266" t="n">
        <v>-0.03600148347500837</v>
      </c>
      <c r="D2266" t="n">
        <v>8349</v>
      </c>
      <c r="E2266">
        <f>IF(ISNUMBER($BA2266),$BA2266,IF(AND(ISNUMBER($D2266),ISNUMBER($BW2266),ISNUMBER($BX2266)),$D2266*($BX2266-$BW2266+1),""))</f>
        <v>8349.0</v>
      </c>
      <c r="H2266" t="inlineStr">
        <is>
          <t>partial</t>
        </is>
      </c>
      <c r="I2266" t="inlineStr">
        <is>
          <t>p-Value available</t>
        </is>
      </c>
      <c r="J2266">
        <f>IF($BW2266&lt;&gt;"",$BW2266,"")</f>
        <v>2000.0</v>
      </c>
      <c r="K2266">
        <f>IF($BX2266&lt;&gt;"",$BX2266,"")</f>
        <v>2020.0</v>
      </c>
      <c r="L2266">
        <f>IF(AND(ISNUMBER($BW2266),ISNUMBER($BX2266)),($BW2266+$BX2266)/2,"")</f>
        <v>2010.0</v>
      </c>
      <c r="M2266">
        <f>IF($L2266&lt;&gt;"",$L2266,"")</f>
        <v>2010.0</v>
      </c>
      <c r="N2266">
        <f>IF(AND(ISNUMBER($BW2266),ISNUMBER($BX2266)),MIN(1,MAX(0,($BX2266-2016+1)/($BX2266-$BW2266+1))),"")</f>
        <v>0.2380952380952381</v>
      </c>
      <c r="O2266">
        <f>IF(AND(ISNUMBER($BW2266),ISNUMBER($BX2266)),MIN(1,MAX(0,($BX2266-2017+1)/($BX2266-$BW2266+1))),"")</f>
        <v>0.1904761904761905</v>
      </c>
      <c r="P2266">
        <f>IF(AND(ISNUMBER($BW2266),ISNUMBER($BX2266)),MIN(1,MAX(0,($BX2266-2018+1)/($BX2266-$BW2266+1))),"")</f>
        <v>0.1428571428571428</v>
      </c>
      <c r="Q2266">
        <f>IF(AND(ISNUMBER($BW2266),ISNUMBER($BX2266)),MIN(1,MAX(0,($BX2266-2019+1)/($BX2266-$BW2266+1))),"")</f>
        <v>0.09523809523809523</v>
      </c>
      <c r="R2266">
        <f>IF(AND(ISNUMBER($BW2266),ISNUMBER($BX2266)),MIN(1,MAX(0,($BX2266-2016+1)/($BX2266-$BW2266+1))),"")</f>
        <v>0.2380952380952381</v>
      </c>
      <c r="S2266">
        <f>IF($L2266&lt;&gt;"",IF($L2266&gt;=2015.5,1,0),"")</f>
        <v>0.0</v>
      </c>
      <c r="T2266">
        <f>IF($L2266&lt;&gt;"",IF($L2266&gt;=2016,1,0),"")</f>
        <v>0.0</v>
      </c>
      <c r="U2266">
        <f>IF(ISNUMBER($BX2266),IF($BX2266&gt;=2016,1,0),"")</f>
        <v>1.0</v>
      </c>
      <c r="V2266">
        <f>IF(ISNUMBER($BW2266),IF($BW2266&gt;=2016,1,0),"")</f>
        <v>0.0</v>
      </c>
      <c r="W2266" t="str">
        <f>IF(AND(ISNUMBER($BW2266),ISNUMBER($BX2266)),IF($BW2266&gt;=2016,"post-only",IF($BX2266&lt;2016,"pre-only","mixed")),"")</f>
        <v>mixed</v>
      </c>
      <c r="X2266">
        <f>IF(AND(ISNUMBER($BW2266),ISNUMBER($BX2266)),MIN(1,MAX(0,($BX2266-2017+1)/($BX2266-$BW2266+1))),"")</f>
        <v>0.1904761904761905</v>
      </c>
      <c r="Y2266">
        <f>IF(AND(ISNUMBER($BW2266),ISNUMBER($BX2266)),MIN(1,MAX(0,($BX2266-2018+1)/($BX2266-$BW2266+1))),"")</f>
        <v>0.1428571428571428</v>
      </c>
      <c r="Z2266">
        <f>IF(AND(ISNUMBER($BW2266),ISNUMBER($BX2266)),MIN(1,MAX(0,($BX2266-2019+1)/($BX2266-$BW2266+1))),"")</f>
        <v>0.09523809523809523</v>
      </c>
      <c r="AA2266">
        <f>IF(ISNUMBER($BX2266),IF($BX2266&gt;=2017,1,0),"")</f>
        <v>1.0</v>
      </c>
      <c r="AB2266">
        <f>IF(ISNUMBER($BX2266),IF($BX2266&gt;=2018,1,0),"")</f>
        <v>1.0</v>
      </c>
      <c r="AC2266">
        <f>IF(ISNUMBER($BX2266),IF($BX2266&gt;=2019,1,0),"")</f>
        <v>1.0</v>
      </c>
      <c r="AD2266">
        <f>IF($L2266&lt;&gt;"",IF($L2266&gt;2013,1,0),"")</f>
        <v>0.0</v>
      </c>
      <c r="AE2266">
        <f>IF($L2266&lt;&gt;"",1+IF($L2266&gt;2011,1,0)+IF($L2266&gt;2014,1,0),"")</f>
        <v>1.0</v>
      </c>
      <c r="AF2266" t="inlineStr">
        <is>
          <t>loan (interest rate)</t>
        </is>
      </c>
      <c r="AG2266" t="inlineStr">
        <is>
          <t>performance</t>
        </is>
      </c>
      <c r="AH2266" t="inlineStr">
        <is>
          <t>non-sensitive</t>
        </is>
      </c>
      <c r="AI2266" t="inlineStr">
        <is>
          <t>99_NCE</t>
        </is>
      </c>
      <c r="AJ2266" t="inlineStr">
        <is>
          <t>99_NCE</t>
        </is>
      </c>
      <c r="AK2266" t="str">
        <f>IF(AND($CF2266&lt;&gt;"",IFERROR(INDEX(subsample_country_map!$B:$B,MATCH($CF2266,subsample_country_map!$A:$A,0)),"")&lt;&gt;""),INDEX(subsample_country_map!$B:$B,MATCH($CF2266,subsample_country_map!$A:$A,0)),INDEX(lookup!$AA:$AA,MATCH($A2266,lookup!$A:$A,0)))</f>
        <v>99_NCE</v>
      </c>
      <c r="AL2266" t="str">
        <f>IF(AND($CF2266&lt;&gt;"",IFERROR(INDEX(subsample_country_map!$C:$C,MATCH($CF2266,subsample_country_map!$A:$A,0)),"")&lt;&gt;""),INDEX(subsample_country_map!$C:$C,MATCH($CF2266,subsample_country_map!$A:$A,0)),INDEX(lookup!$AB:$AB,MATCH($A2266,lookup!$A:$A,0)))</f>
        <v>99_NCE</v>
      </c>
      <c r="AM2266" t="str">
        <f>IF(AND($CF2266&lt;&gt;"",IFERROR(INDEX(subsample_country_map!$D:$D,MATCH($CF2266,subsample_country_map!$A:$A,0)),"")&lt;&gt;""),INDEX(subsample_country_map!$D:$D,MATCH($CF2266,subsample_country_map!$A:$A,0)),INDEX(lookup!$AC:$AC,MATCH($A2266,lookup!$A:$A,0)))</f>
        <v>99_NCE</v>
      </c>
      <c r="AN2266" t="str">
        <f>IF(AND($CF2266&lt;&gt;"",IFERROR(INDEX(subsample_country_map!$E:$E,MATCH($CF2266,subsample_country_map!$A:$A,0)),"")&lt;&gt;""),INDEX(subsample_country_map!$E:$E,MATCH($CF2266,subsample_country_map!$A:$A,0)),INDEX(lookup!$AD:$AD,MATCH($A2266,lookup!$A:$A,0)))</f>
        <v>99_NCE</v>
      </c>
      <c r="AO2266" t="str">
        <f>INDEX(lookup!$Y:$Y,MATCH($A2266,lookup!$A:$A,0))</f>
        <v>1_not published</v>
      </c>
      <c r="AP2266" t="str">
        <f>INDEX(lookup!$Z:$Z,MATCH($A2266,lookup!$A:$A,0))</f>
        <v>99_NCE</v>
      </c>
      <c r="AQ2266" t="str">
        <f>INDEX(lookup!$W:$W,MATCH($A2266,lookup!$A:$A,0))</f>
        <v>1_fin/acc/econ</v>
      </c>
      <c r="AS2266" t="inlineStr">
        <is>
          <t>staging</t>
        </is>
      </c>
      <c r="AT2266" t="inlineStr">
        <is>
          <t>good-CER</t>
        </is>
      </c>
      <c r="AU2266" t="inlineStr">
        <is>
          <t>cost</t>
        </is>
      </c>
      <c r="AV2266" t="inlineStr">
        <is>
          <t>-0.004</t>
        </is>
      </c>
      <c r="AY2266" t="inlineStr">
        <is>
          <t>0.001</t>
        </is>
      </c>
      <c r="BA2266" t="n">
        <v>8349</v>
      </c>
      <c r="BB2266" t="inlineStr">
        <is>
          <t>1</t>
        </is>
      </c>
      <c r="BC2266" t="inlineStr">
        <is>
          <t>FE</t>
        </is>
      </c>
      <c r="BD2266" t="inlineStr">
        <is>
          <t>not stated</t>
        </is>
      </c>
      <c r="BE2266" t="inlineStr">
        <is>
          <t>none</t>
        </is>
      </c>
      <c r="BI2266" t="inlineStr">
        <is>
          <t>Table 9</t>
        </is>
      </c>
      <c r="BJ2266" t="inlineStr">
        <is>
          <t>Panel B Model [6]</t>
        </is>
      </c>
      <c r="BK2266" t="inlineStr">
        <is>
          <t>61</t>
        </is>
      </c>
      <c r="BL2266" t="inlineStr">
        <is>
          <t>EcoIn t-1 -0.004*** [0.001]</t>
        </is>
      </c>
      <c r="BM2266" t="inlineStr">
        <is>
          <t>EcoIn t-1 (Panel B: EcoIn t-1 = Eco_Index t-1)</t>
        </is>
      </c>
      <c r="BN2266" t="inlineStr">
        <is>
          <t>COD</t>
        </is>
      </c>
      <c r="BO2266" t="inlineStr">
        <is>
          <t>update</t>
        </is>
      </c>
      <c r="BP2266" t="inlineStr">
        <is>
          <t>Trinh et al (2024)</t>
        </is>
      </c>
      <c r="BQ2266" t="inlineStr">
        <is>
          <t>computed</t>
        </is>
      </c>
      <c r="BT2266" t="n">
        <v>0</v>
      </c>
      <c r="BU2266" t="inlineStr">
        <is>
          <t>staging_Trinh_et_al_2024.csv</t>
        </is>
      </c>
      <c r="BW2266" t="n">
        <v>2000</v>
      </c>
      <c r="BX2266" t="n">
        <v>2020</v>
      </c>
      <c r="BY2266" t="inlineStr">
        <is>
          <t>multi: G7 (US, UK, Japan, Canada, France, Italy, Germany)</t>
        </is>
      </c>
      <c r="BZ2266" t="n">
        <v>2010</v>
      </c>
      <c r="CA2266" t="n">
        <v>0.2380952380952381</v>
      </c>
      <c r="CB2266" t="n">
        <v>0</v>
      </c>
      <c r="CC2266" t="n">
        <v>1</v>
      </c>
      <c r="CD2266" t="n">
        <v>-0.03601704950460769</v>
      </c>
      <c r="CE2266" t="n">
        <v>1</v>
      </c>
    </row>
    <row r="2267">
      <c r="A2267" t="inlineStr">
        <is>
          <t>Trinh et al (2024)</t>
        </is>
      </c>
      <c r="B2267" t="n">
        <v>3572</v>
      </c>
      <c r="C2267" t="n">
        <v>-0.03247183166209062</v>
      </c>
      <c r="D2267" t="n">
        <v>8349</v>
      </c>
      <c r="E2267">
        <f>IF(ISNUMBER($BA2267),$BA2267,IF(AND(ISNUMBER($D2267),ISNUMBER($BW2267),ISNUMBER($BX2267)),$D2267*($BX2267-$BW2267+1),""))</f>
        <v>8349.0</v>
      </c>
      <c r="H2267" t="inlineStr">
        <is>
          <t>partial</t>
        </is>
      </c>
      <c r="I2267" t="inlineStr">
        <is>
          <t>p-Value available</t>
        </is>
      </c>
      <c r="J2267">
        <f>IF($BW2267&lt;&gt;"",$BW2267,"")</f>
        <v>2000.0</v>
      </c>
      <c r="K2267">
        <f>IF($BX2267&lt;&gt;"",$BX2267,"")</f>
        <v>2020.0</v>
      </c>
      <c r="L2267">
        <f>IF(AND(ISNUMBER($BW2267),ISNUMBER($BX2267)),($BW2267+$BX2267)/2,"")</f>
        <v>2010.0</v>
      </c>
      <c r="M2267">
        <f>IF($L2267&lt;&gt;"",$L2267,"")</f>
        <v>2010.0</v>
      </c>
      <c r="N2267">
        <f>IF(AND(ISNUMBER($BW2267),ISNUMBER($BX2267)),MIN(1,MAX(0,($BX2267-2016+1)/($BX2267-$BW2267+1))),"")</f>
        <v>0.2380952380952381</v>
      </c>
      <c r="O2267">
        <f>IF(AND(ISNUMBER($BW2267),ISNUMBER($BX2267)),MIN(1,MAX(0,($BX2267-2017+1)/($BX2267-$BW2267+1))),"")</f>
        <v>0.1904761904761905</v>
      </c>
      <c r="P2267">
        <f>IF(AND(ISNUMBER($BW2267),ISNUMBER($BX2267)),MIN(1,MAX(0,($BX2267-2018+1)/($BX2267-$BW2267+1))),"")</f>
        <v>0.1428571428571428</v>
      </c>
      <c r="Q2267">
        <f>IF(AND(ISNUMBER($BW2267),ISNUMBER($BX2267)),MIN(1,MAX(0,($BX2267-2019+1)/($BX2267-$BW2267+1))),"")</f>
        <v>0.09523809523809523</v>
      </c>
      <c r="R2267">
        <f>IF(AND(ISNUMBER($BW2267),ISNUMBER($BX2267)),MIN(1,MAX(0,($BX2267-2016+1)/($BX2267-$BW2267+1))),"")</f>
        <v>0.2380952380952381</v>
      </c>
      <c r="S2267">
        <f>IF($L2267&lt;&gt;"",IF($L2267&gt;=2015.5,1,0),"")</f>
        <v>0.0</v>
      </c>
      <c r="T2267">
        <f>IF($L2267&lt;&gt;"",IF($L2267&gt;=2016,1,0),"")</f>
        <v>0.0</v>
      </c>
      <c r="U2267">
        <f>IF(ISNUMBER($BX2267),IF($BX2267&gt;=2016,1,0),"")</f>
        <v>1.0</v>
      </c>
      <c r="V2267">
        <f>IF(ISNUMBER($BW2267),IF($BW2267&gt;=2016,1,0),"")</f>
        <v>0.0</v>
      </c>
      <c r="W2267" t="str">
        <f>IF(AND(ISNUMBER($BW2267),ISNUMBER($BX2267)),IF($BW2267&gt;=2016,"post-only",IF($BX2267&lt;2016,"pre-only","mixed")),"")</f>
        <v>mixed</v>
      </c>
      <c r="X2267">
        <f>IF(AND(ISNUMBER($BW2267),ISNUMBER($BX2267)),MIN(1,MAX(0,($BX2267-2017+1)/($BX2267-$BW2267+1))),"")</f>
        <v>0.1904761904761905</v>
      </c>
      <c r="Y2267">
        <f>IF(AND(ISNUMBER($BW2267),ISNUMBER($BX2267)),MIN(1,MAX(0,($BX2267-2018+1)/($BX2267-$BW2267+1))),"")</f>
        <v>0.1428571428571428</v>
      </c>
      <c r="Z2267">
        <f>IF(AND(ISNUMBER($BW2267),ISNUMBER($BX2267)),MIN(1,MAX(0,($BX2267-2019+1)/($BX2267-$BW2267+1))),"")</f>
        <v>0.09523809523809523</v>
      </c>
      <c r="AA2267">
        <f>IF(ISNUMBER($BX2267),IF($BX2267&gt;=2017,1,0),"")</f>
        <v>1.0</v>
      </c>
      <c r="AB2267">
        <f>IF(ISNUMBER($BX2267),IF($BX2267&gt;=2018,1,0),"")</f>
        <v>1.0</v>
      </c>
      <c r="AC2267">
        <f>IF(ISNUMBER($BX2267),IF($BX2267&gt;=2019,1,0),"")</f>
        <v>1.0</v>
      </c>
      <c r="AD2267">
        <f>IF($L2267&lt;&gt;"",IF($L2267&gt;2013,1,0),"")</f>
        <v>0.0</v>
      </c>
      <c r="AE2267">
        <f>IF($L2267&lt;&gt;"",1+IF($L2267&gt;2011,1,0)+IF($L2267&gt;2014,1,0),"")</f>
        <v>1.0</v>
      </c>
      <c r="AF2267" t="inlineStr">
        <is>
          <t>loan (interest rate)</t>
        </is>
      </c>
      <c r="AG2267" t="inlineStr">
        <is>
          <t>performance</t>
        </is>
      </c>
      <c r="AH2267" t="inlineStr">
        <is>
          <t>non-sensitive</t>
        </is>
      </c>
      <c r="AI2267" t="inlineStr">
        <is>
          <t>99_NCE</t>
        </is>
      </c>
      <c r="AJ2267" t="inlineStr">
        <is>
          <t>99_NCE</t>
        </is>
      </c>
      <c r="AK2267" t="str">
        <f>IF(AND($CF2267&lt;&gt;"",IFERROR(INDEX(subsample_country_map!$B:$B,MATCH($CF2267,subsample_country_map!$A:$A,0)),"")&lt;&gt;""),INDEX(subsample_country_map!$B:$B,MATCH($CF2267,subsample_country_map!$A:$A,0)),INDEX(lookup!$AA:$AA,MATCH($A2267,lookup!$A:$A,0)))</f>
        <v>99_NCE</v>
      </c>
      <c r="AL2267" t="str">
        <f>IF(AND($CF2267&lt;&gt;"",IFERROR(INDEX(subsample_country_map!$C:$C,MATCH($CF2267,subsample_country_map!$A:$A,0)),"")&lt;&gt;""),INDEX(subsample_country_map!$C:$C,MATCH($CF2267,subsample_country_map!$A:$A,0)),INDEX(lookup!$AB:$AB,MATCH($A2267,lookup!$A:$A,0)))</f>
        <v>99_NCE</v>
      </c>
      <c r="AM2267" t="str">
        <f>IF(AND($CF2267&lt;&gt;"",IFERROR(INDEX(subsample_country_map!$D:$D,MATCH($CF2267,subsample_country_map!$A:$A,0)),"")&lt;&gt;""),INDEX(subsample_country_map!$D:$D,MATCH($CF2267,subsample_country_map!$A:$A,0)),INDEX(lookup!$AC:$AC,MATCH($A2267,lookup!$A:$A,0)))</f>
        <v>99_NCE</v>
      </c>
      <c r="AN2267" t="str">
        <f>IF(AND($CF2267&lt;&gt;"",IFERROR(INDEX(subsample_country_map!$E:$E,MATCH($CF2267,subsample_country_map!$A:$A,0)),"")&lt;&gt;""),INDEX(subsample_country_map!$E:$E,MATCH($CF2267,subsample_country_map!$A:$A,0)),INDEX(lookup!$AD:$AD,MATCH($A2267,lookup!$A:$A,0)))</f>
        <v>99_NCE</v>
      </c>
      <c r="AO2267" t="str">
        <f>INDEX(lookup!$Y:$Y,MATCH($A2267,lookup!$A:$A,0))</f>
        <v>1_not published</v>
      </c>
      <c r="AP2267" t="str">
        <f>INDEX(lookup!$Z:$Z,MATCH($A2267,lookup!$A:$A,0))</f>
        <v>99_NCE</v>
      </c>
      <c r="AQ2267" t="str">
        <f>INDEX(lookup!$W:$W,MATCH($A2267,lookup!$A:$A,0))</f>
        <v>1_fin/acc/econ</v>
      </c>
      <c r="AS2267" t="inlineStr">
        <is>
          <t>staging</t>
        </is>
      </c>
      <c r="AT2267" t="inlineStr">
        <is>
          <t>good-CER</t>
        </is>
      </c>
      <c r="AU2267" t="inlineStr">
        <is>
          <t>cost</t>
        </is>
      </c>
      <c r="AV2267" t="inlineStr">
        <is>
          <t>-0.004</t>
        </is>
      </c>
      <c r="AY2267" t="inlineStr">
        <is>
          <t>0.003</t>
        </is>
      </c>
      <c r="BA2267" t="n">
        <v>8349</v>
      </c>
      <c r="BB2267" t="inlineStr">
        <is>
          <t>1</t>
        </is>
      </c>
      <c r="BC2267" t="inlineStr">
        <is>
          <t>FE</t>
        </is>
      </c>
      <c r="BD2267" t="inlineStr">
        <is>
          <t>not stated</t>
        </is>
      </c>
      <c r="BE2267" t="inlineStr">
        <is>
          <t>none</t>
        </is>
      </c>
      <c r="BI2267" t="inlineStr">
        <is>
          <t>Table 9</t>
        </is>
      </c>
      <c r="BJ2267" t="inlineStr">
        <is>
          <t>Panel B Model [7]</t>
        </is>
      </c>
      <c r="BK2267" t="inlineStr">
        <is>
          <t>61</t>
        </is>
      </c>
      <c r="BL2267" t="inlineStr">
        <is>
          <t>EcoIn t-1 -0.004*** [0.003]</t>
        </is>
      </c>
      <c r="BM2267" t="inlineStr">
        <is>
          <t>EcoIn t-1 (Panel B: EcoIn t-1 = Eco_Index t-1)</t>
        </is>
      </c>
      <c r="BN2267" t="inlineStr">
        <is>
          <t>COD</t>
        </is>
      </c>
      <c r="BO2267" t="inlineStr">
        <is>
          <t>update</t>
        </is>
      </c>
      <c r="BP2267" t="inlineStr">
        <is>
          <t>Trinh et al (2024)</t>
        </is>
      </c>
      <c r="BQ2267" t="inlineStr">
        <is>
          <t>computed</t>
        </is>
      </c>
      <c r="BT2267" t="n">
        <v>0</v>
      </c>
      <c r="BU2267" t="inlineStr">
        <is>
          <t>staging_Trinh_et_al_2024.csv</t>
        </is>
      </c>
      <c r="BW2267" t="n">
        <v>2000</v>
      </c>
      <c r="BX2267" t="n">
        <v>2020</v>
      </c>
      <c r="BY2267" t="inlineStr">
        <is>
          <t>multi: G7 (US, UK, Japan, Canada, France, Italy, Germany)</t>
        </is>
      </c>
      <c r="BZ2267" t="n">
        <v>2010</v>
      </c>
      <c r="CA2267" t="n">
        <v>0.2380952380952381</v>
      </c>
      <c r="CB2267" t="n">
        <v>0</v>
      </c>
      <c r="CC2267" t="n">
        <v>1</v>
      </c>
      <c r="CD2267" t="n">
        <v>-0.03248325186928391</v>
      </c>
      <c r="CE2267" t="n">
        <v>1</v>
      </c>
    </row>
    <row r="2268">
      <c r="A2268" t="inlineStr">
        <is>
          <t>Trinh et al (2024)</t>
        </is>
      </c>
      <c r="B2268" t="n">
        <v>3573</v>
      </c>
      <c r="C2268" t="n">
        <v>-0.02525569848977108</v>
      </c>
      <c r="D2268" t="n">
        <v>8349</v>
      </c>
      <c r="E2268">
        <f>IF(ISNUMBER($BA2268),$BA2268,IF(AND(ISNUMBER($D2268),ISNUMBER($BW2268),ISNUMBER($BX2268)),$D2268*($BX2268-$BW2268+1),""))</f>
        <v>8349.0</v>
      </c>
      <c r="H2268" t="inlineStr">
        <is>
          <t>partial</t>
        </is>
      </c>
      <c r="I2268" t="inlineStr">
        <is>
          <t>p-Value available</t>
        </is>
      </c>
      <c r="J2268">
        <f>IF($BW2268&lt;&gt;"",$BW2268,"")</f>
        <v>2000.0</v>
      </c>
      <c r="K2268">
        <f>IF($BX2268&lt;&gt;"",$BX2268,"")</f>
        <v>2020.0</v>
      </c>
      <c r="L2268">
        <f>IF(AND(ISNUMBER($BW2268),ISNUMBER($BX2268)),($BW2268+$BX2268)/2,"")</f>
        <v>2010.0</v>
      </c>
      <c r="M2268">
        <f>IF($L2268&lt;&gt;"",$L2268,"")</f>
        <v>2010.0</v>
      </c>
      <c r="N2268">
        <f>IF(AND(ISNUMBER($BW2268),ISNUMBER($BX2268)),MIN(1,MAX(0,($BX2268-2016+1)/($BX2268-$BW2268+1))),"")</f>
        <v>0.2380952380952381</v>
      </c>
      <c r="O2268">
        <f>IF(AND(ISNUMBER($BW2268),ISNUMBER($BX2268)),MIN(1,MAX(0,($BX2268-2017+1)/($BX2268-$BW2268+1))),"")</f>
        <v>0.1904761904761905</v>
      </c>
      <c r="P2268">
        <f>IF(AND(ISNUMBER($BW2268),ISNUMBER($BX2268)),MIN(1,MAX(0,($BX2268-2018+1)/($BX2268-$BW2268+1))),"")</f>
        <v>0.1428571428571428</v>
      </c>
      <c r="Q2268">
        <f>IF(AND(ISNUMBER($BW2268),ISNUMBER($BX2268)),MIN(1,MAX(0,($BX2268-2019+1)/($BX2268-$BW2268+1))),"")</f>
        <v>0.09523809523809523</v>
      </c>
      <c r="R2268">
        <f>IF(AND(ISNUMBER($BW2268),ISNUMBER($BX2268)),MIN(1,MAX(0,($BX2268-2016+1)/($BX2268-$BW2268+1))),"")</f>
        <v>0.2380952380952381</v>
      </c>
      <c r="S2268">
        <f>IF($L2268&lt;&gt;"",IF($L2268&gt;=2015.5,1,0),"")</f>
        <v>0.0</v>
      </c>
      <c r="T2268">
        <f>IF($L2268&lt;&gt;"",IF($L2268&gt;=2016,1,0),"")</f>
        <v>0.0</v>
      </c>
      <c r="U2268">
        <f>IF(ISNUMBER($BX2268),IF($BX2268&gt;=2016,1,0),"")</f>
        <v>1.0</v>
      </c>
      <c r="V2268">
        <f>IF(ISNUMBER($BW2268),IF($BW2268&gt;=2016,1,0),"")</f>
        <v>0.0</v>
      </c>
      <c r="W2268" t="str">
        <f>IF(AND(ISNUMBER($BW2268),ISNUMBER($BX2268)),IF($BW2268&gt;=2016,"post-only",IF($BX2268&lt;2016,"pre-only","mixed")),"")</f>
        <v>mixed</v>
      </c>
      <c r="X2268">
        <f>IF(AND(ISNUMBER($BW2268),ISNUMBER($BX2268)),MIN(1,MAX(0,($BX2268-2017+1)/($BX2268-$BW2268+1))),"")</f>
        <v>0.1904761904761905</v>
      </c>
      <c r="Y2268">
        <f>IF(AND(ISNUMBER($BW2268),ISNUMBER($BX2268)),MIN(1,MAX(0,($BX2268-2018+1)/($BX2268-$BW2268+1))),"")</f>
        <v>0.1428571428571428</v>
      </c>
      <c r="Z2268">
        <f>IF(AND(ISNUMBER($BW2268),ISNUMBER($BX2268)),MIN(1,MAX(0,($BX2268-2019+1)/($BX2268-$BW2268+1))),"")</f>
        <v>0.09523809523809523</v>
      </c>
      <c r="AA2268">
        <f>IF(ISNUMBER($BX2268),IF($BX2268&gt;=2017,1,0),"")</f>
        <v>1.0</v>
      </c>
      <c r="AB2268">
        <f>IF(ISNUMBER($BX2268),IF($BX2268&gt;=2018,1,0),"")</f>
        <v>1.0</v>
      </c>
      <c r="AC2268">
        <f>IF(ISNUMBER($BX2268),IF($BX2268&gt;=2019,1,0),"")</f>
        <v>1.0</v>
      </c>
      <c r="AD2268">
        <f>IF($L2268&lt;&gt;"",IF($L2268&gt;2013,1,0),"")</f>
        <v>0.0</v>
      </c>
      <c r="AE2268">
        <f>IF($L2268&lt;&gt;"",1+IF($L2268&gt;2011,1,0)+IF($L2268&gt;2014,1,0),"")</f>
        <v>1.0</v>
      </c>
      <c r="AF2268" t="inlineStr">
        <is>
          <t>loan (interest rate)</t>
        </is>
      </c>
      <c r="AG2268" t="inlineStr">
        <is>
          <t>performance</t>
        </is>
      </c>
      <c r="AH2268" t="inlineStr">
        <is>
          <t>non-sensitive</t>
        </is>
      </c>
      <c r="AI2268" t="inlineStr">
        <is>
          <t>99_NCE</t>
        </is>
      </c>
      <c r="AJ2268" t="inlineStr">
        <is>
          <t>99_NCE</t>
        </is>
      </c>
      <c r="AK2268" t="str">
        <f>IF(AND($CF2268&lt;&gt;"",IFERROR(INDEX(subsample_country_map!$B:$B,MATCH($CF2268,subsample_country_map!$A:$A,0)),"")&lt;&gt;""),INDEX(subsample_country_map!$B:$B,MATCH($CF2268,subsample_country_map!$A:$A,0)),INDEX(lookup!$AA:$AA,MATCH($A2268,lookup!$A:$A,0)))</f>
        <v>99_NCE</v>
      </c>
      <c r="AL2268" t="str">
        <f>IF(AND($CF2268&lt;&gt;"",IFERROR(INDEX(subsample_country_map!$C:$C,MATCH($CF2268,subsample_country_map!$A:$A,0)),"")&lt;&gt;""),INDEX(subsample_country_map!$C:$C,MATCH($CF2268,subsample_country_map!$A:$A,0)),INDEX(lookup!$AB:$AB,MATCH($A2268,lookup!$A:$A,0)))</f>
        <v>99_NCE</v>
      </c>
      <c r="AM2268" t="str">
        <f>IF(AND($CF2268&lt;&gt;"",IFERROR(INDEX(subsample_country_map!$D:$D,MATCH($CF2268,subsample_country_map!$A:$A,0)),"")&lt;&gt;""),INDEX(subsample_country_map!$D:$D,MATCH($CF2268,subsample_country_map!$A:$A,0)),INDEX(lookup!$AC:$AC,MATCH($A2268,lookup!$A:$A,0)))</f>
        <v>99_NCE</v>
      </c>
      <c r="AN2268" t="str">
        <f>IF(AND($CF2268&lt;&gt;"",IFERROR(INDEX(subsample_country_map!$E:$E,MATCH($CF2268,subsample_country_map!$A:$A,0)),"")&lt;&gt;""),INDEX(subsample_country_map!$E:$E,MATCH($CF2268,subsample_country_map!$A:$A,0)),INDEX(lookup!$AD:$AD,MATCH($A2268,lookup!$A:$A,0)))</f>
        <v>99_NCE</v>
      </c>
      <c r="AO2268" t="str">
        <f>INDEX(lookup!$Y:$Y,MATCH($A2268,lookup!$A:$A,0))</f>
        <v>1_not published</v>
      </c>
      <c r="AP2268" t="str">
        <f>INDEX(lookup!$Z:$Z,MATCH($A2268,lookup!$A:$A,0))</f>
        <v>99_NCE</v>
      </c>
      <c r="AQ2268" t="str">
        <f>INDEX(lookup!$W:$W,MATCH($A2268,lookup!$A:$A,0))</f>
        <v>1_fin/acc/econ</v>
      </c>
      <c r="AS2268" t="inlineStr">
        <is>
          <t>staging</t>
        </is>
      </c>
      <c r="AT2268" t="inlineStr">
        <is>
          <t>good-CER</t>
        </is>
      </c>
      <c r="AU2268" t="inlineStr">
        <is>
          <t>cost</t>
        </is>
      </c>
      <c r="AV2268" t="inlineStr">
        <is>
          <t>-0.002</t>
        </is>
      </c>
      <c r="AY2268" t="inlineStr">
        <is>
          <t>0.021</t>
        </is>
      </c>
      <c r="BA2268" t="n">
        <v>8349</v>
      </c>
      <c r="BB2268" t="inlineStr">
        <is>
          <t>1</t>
        </is>
      </c>
      <c r="BC2268" t="inlineStr">
        <is>
          <t>FE</t>
        </is>
      </c>
      <c r="BD2268" t="inlineStr">
        <is>
          <t>not stated</t>
        </is>
      </c>
      <c r="BE2268" t="inlineStr">
        <is>
          <t>none</t>
        </is>
      </c>
      <c r="BI2268" t="inlineStr">
        <is>
          <t>Table 9</t>
        </is>
      </c>
      <c r="BJ2268" t="inlineStr">
        <is>
          <t>Panel B Model [8]</t>
        </is>
      </c>
      <c r="BK2268" t="inlineStr">
        <is>
          <t>61</t>
        </is>
      </c>
      <c r="BL2268" t="inlineStr">
        <is>
          <t>EcoIn t-1 -0.002** [0.021]</t>
        </is>
      </c>
      <c r="BM2268" t="inlineStr">
        <is>
          <t>EcoIn t-1 (Panel B: EcoIn t-1 = Eco_Index t-1)</t>
        </is>
      </c>
      <c r="BN2268" t="inlineStr">
        <is>
          <t>COD</t>
        </is>
      </c>
      <c r="BO2268" t="inlineStr">
        <is>
          <t>update</t>
        </is>
      </c>
      <c r="BP2268" t="inlineStr">
        <is>
          <t>Trinh et al (2024)</t>
        </is>
      </c>
      <c r="BQ2268" t="inlineStr">
        <is>
          <t>computed</t>
        </is>
      </c>
      <c r="BT2268" t="n">
        <v>0</v>
      </c>
      <c r="BU2268" t="inlineStr">
        <is>
          <t>staging_Trinh_et_al_2024.csv</t>
        </is>
      </c>
      <c r="BW2268" t="n">
        <v>2000</v>
      </c>
      <c r="BX2268" t="n">
        <v>2020</v>
      </c>
      <c r="BY2268" t="inlineStr">
        <is>
          <t>multi: G7 (US, UK, Japan, Canada, France, Italy, Germany)</t>
        </is>
      </c>
      <c r="BZ2268" t="n">
        <v>2010</v>
      </c>
      <c r="CA2268" t="n">
        <v>0.2380952380952381</v>
      </c>
      <c r="CB2268" t="n">
        <v>0</v>
      </c>
      <c r="CC2268" t="n">
        <v>1</v>
      </c>
      <c r="CD2268" t="n">
        <v>-0.02526107033078431</v>
      </c>
      <c r="CE2268" t="n">
        <v>1</v>
      </c>
    </row>
    <row r="2269">
      <c r="A2269" t="inlineStr">
        <is>
          <t>Trinh et al (2024)</t>
        </is>
      </c>
      <c r="B2269" t="n">
        <v>3574</v>
      </c>
      <c r="C2269" t="n">
        <v>0.01628698164131442</v>
      </c>
      <c r="D2269" t="n">
        <v>12740</v>
      </c>
      <c r="E2269">
        <f>IF(ISNUMBER($BA2269),$BA2269,IF(AND(ISNUMBER($D2269),ISNUMBER($BW2269),ISNUMBER($BX2269)),$D2269*($BX2269-$BW2269+1),""))</f>
        <v>12740.0</v>
      </c>
      <c r="H2269" t="inlineStr">
        <is>
          <t>partial</t>
        </is>
      </c>
      <c r="I2269" t="inlineStr">
        <is>
          <t>p-Value available</t>
        </is>
      </c>
      <c r="J2269">
        <f>IF($BW2269&lt;&gt;"",$BW2269,"")</f>
        <v>2000.0</v>
      </c>
      <c r="K2269">
        <f>IF($BX2269&lt;&gt;"",$BX2269,"")</f>
        <v>2020.0</v>
      </c>
      <c r="L2269">
        <f>IF(AND(ISNUMBER($BW2269),ISNUMBER($BX2269)),($BW2269+$BX2269)/2,"")</f>
        <v>2010.0</v>
      </c>
      <c r="M2269">
        <f>IF($L2269&lt;&gt;"",$L2269,"")</f>
        <v>2010.0</v>
      </c>
      <c r="N2269">
        <f>IF(AND(ISNUMBER($BW2269),ISNUMBER($BX2269)),MIN(1,MAX(0,($BX2269-2016+1)/($BX2269-$BW2269+1))),"")</f>
        <v>0.2380952380952381</v>
      </c>
      <c r="O2269">
        <f>IF(AND(ISNUMBER($BW2269),ISNUMBER($BX2269)),MIN(1,MAX(0,($BX2269-2017+1)/($BX2269-$BW2269+1))),"")</f>
        <v>0.1904761904761905</v>
      </c>
      <c r="P2269">
        <f>IF(AND(ISNUMBER($BW2269),ISNUMBER($BX2269)),MIN(1,MAX(0,($BX2269-2018+1)/($BX2269-$BW2269+1))),"")</f>
        <v>0.1428571428571428</v>
      </c>
      <c r="Q2269">
        <f>IF(AND(ISNUMBER($BW2269),ISNUMBER($BX2269)),MIN(1,MAX(0,($BX2269-2019+1)/($BX2269-$BW2269+1))),"")</f>
        <v>0.09523809523809523</v>
      </c>
      <c r="R2269">
        <f>IF(AND(ISNUMBER($BW2269),ISNUMBER($BX2269)),MIN(1,MAX(0,($BX2269-2016+1)/($BX2269-$BW2269+1))),"")</f>
        <v>0.2380952380952381</v>
      </c>
      <c r="S2269">
        <f>IF($L2269&lt;&gt;"",IF($L2269&gt;=2015.5,1,0),"")</f>
        <v>0.0</v>
      </c>
      <c r="T2269">
        <f>IF($L2269&lt;&gt;"",IF($L2269&gt;=2016,1,0),"")</f>
        <v>0.0</v>
      </c>
      <c r="U2269">
        <f>IF(ISNUMBER($BX2269),IF($BX2269&gt;=2016,1,0),"")</f>
        <v>1.0</v>
      </c>
      <c r="V2269">
        <f>IF(ISNUMBER($BW2269),IF($BW2269&gt;=2016,1,0),"")</f>
        <v>0.0</v>
      </c>
      <c r="W2269" t="str">
        <f>IF(AND(ISNUMBER($BW2269),ISNUMBER($BX2269)),IF($BW2269&gt;=2016,"post-only",IF($BX2269&lt;2016,"pre-only","mixed")),"")</f>
        <v>mixed</v>
      </c>
      <c r="X2269">
        <f>IF(AND(ISNUMBER($BW2269),ISNUMBER($BX2269)),MIN(1,MAX(0,($BX2269-2017+1)/($BX2269-$BW2269+1))),"")</f>
        <v>0.1904761904761905</v>
      </c>
      <c r="Y2269">
        <f>IF(AND(ISNUMBER($BW2269),ISNUMBER($BX2269)),MIN(1,MAX(0,($BX2269-2018+1)/($BX2269-$BW2269+1))),"")</f>
        <v>0.1428571428571428</v>
      </c>
      <c r="Z2269">
        <f>IF(AND(ISNUMBER($BW2269),ISNUMBER($BX2269)),MIN(1,MAX(0,($BX2269-2019+1)/($BX2269-$BW2269+1))),"")</f>
        <v>0.09523809523809523</v>
      </c>
      <c r="AA2269">
        <f>IF(ISNUMBER($BX2269),IF($BX2269&gt;=2017,1,0),"")</f>
        <v>1.0</v>
      </c>
      <c r="AB2269">
        <f>IF(ISNUMBER($BX2269),IF($BX2269&gt;=2018,1,0),"")</f>
        <v>1.0</v>
      </c>
      <c r="AC2269">
        <f>IF(ISNUMBER($BX2269),IF($BX2269&gt;=2019,1,0),"")</f>
        <v>1.0</v>
      </c>
      <c r="AD2269">
        <f>IF($L2269&lt;&gt;"",IF($L2269&gt;2013,1,0),"")</f>
        <v>0.0</v>
      </c>
      <c r="AE2269">
        <f>IF($L2269&lt;&gt;"",1+IF($L2269&gt;2011,1,0)+IF($L2269&gt;2014,1,0),"")</f>
        <v>1.0</v>
      </c>
      <c r="AF2269" t="inlineStr">
        <is>
          <t>loan (interest rate)</t>
        </is>
      </c>
      <c r="AG2269" t="inlineStr">
        <is>
          <t>performance</t>
        </is>
      </c>
      <c r="AH2269" t="inlineStr">
        <is>
          <t>non-sensitive</t>
        </is>
      </c>
      <c r="AI2269" t="inlineStr">
        <is>
          <t>99_NCE</t>
        </is>
      </c>
      <c r="AJ2269" t="inlineStr">
        <is>
          <t>99_NCE</t>
        </is>
      </c>
      <c r="AK2269" t="str">
        <f>IF(AND($CF2269&lt;&gt;"",IFERROR(INDEX(subsample_country_map!$B:$B,MATCH($CF2269,subsample_country_map!$A:$A,0)),"")&lt;&gt;""),INDEX(subsample_country_map!$B:$B,MATCH($CF2269,subsample_country_map!$A:$A,0)),INDEX(lookup!$AA:$AA,MATCH($A2269,lookup!$A:$A,0)))</f>
        <v>99_NCE</v>
      </c>
      <c r="AL2269" t="str">
        <f>IF(AND($CF2269&lt;&gt;"",IFERROR(INDEX(subsample_country_map!$C:$C,MATCH($CF2269,subsample_country_map!$A:$A,0)),"")&lt;&gt;""),INDEX(subsample_country_map!$C:$C,MATCH($CF2269,subsample_country_map!$A:$A,0)),INDEX(lookup!$AB:$AB,MATCH($A2269,lookup!$A:$A,0)))</f>
        <v>99_NCE</v>
      </c>
      <c r="AM2269" t="str">
        <f>IF(AND($CF2269&lt;&gt;"",IFERROR(INDEX(subsample_country_map!$D:$D,MATCH($CF2269,subsample_country_map!$A:$A,0)),"")&lt;&gt;""),INDEX(subsample_country_map!$D:$D,MATCH($CF2269,subsample_country_map!$A:$A,0)),INDEX(lookup!$AC:$AC,MATCH($A2269,lookup!$A:$A,0)))</f>
        <v>99_NCE</v>
      </c>
      <c r="AN2269" t="str">
        <f>IF(AND($CF2269&lt;&gt;"",IFERROR(INDEX(subsample_country_map!$E:$E,MATCH($CF2269,subsample_country_map!$A:$A,0)),"")&lt;&gt;""),INDEX(subsample_country_map!$E:$E,MATCH($CF2269,subsample_country_map!$A:$A,0)),INDEX(lookup!$AD:$AD,MATCH($A2269,lookup!$A:$A,0)))</f>
        <v>99_NCE</v>
      </c>
      <c r="AO2269" t="str">
        <f>INDEX(lookup!$Y:$Y,MATCH($A2269,lookup!$A:$A,0))</f>
        <v>1_not published</v>
      </c>
      <c r="AP2269" t="str">
        <f>INDEX(lookup!$Z:$Z,MATCH($A2269,lookup!$A:$A,0))</f>
        <v>99_NCE</v>
      </c>
      <c r="AQ2269" t="str">
        <f>INDEX(lookup!$W:$W,MATCH($A2269,lookup!$A:$A,0))</f>
        <v>1_fin/acc/econ</v>
      </c>
      <c r="AS2269" t="inlineStr">
        <is>
          <t>staging</t>
        </is>
      </c>
      <c r="AT2269" t="inlineStr">
        <is>
          <t>good-CER</t>
        </is>
      </c>
      <c r="AU2269" t="inlineStr">
        <is>
          <t>cost</t>
        </is>
      </c>
      <c r="AV2269" t="inlineStr">
        <is>
          <t>0.003</t>
        </is>
      </c>
      <c r="AY2269" t="inlineStr">
        <is>
          <t>0.066</t>
        </is>
      </c>
      <c r="BA2269" t="n">
        <v>12740</v>
      </c>
      <c r="BB2269" t="inlineStr">
        <is>
          <t>as-stated:Treated = Eco_Innovation t-1 &gt; 0 [Year = 2015]</t>
        </is>
      </c>
      <c r="BC2269" t="inlineStr">
        <is>
          <t>other:DID with PSM-matched sample</t>
        </is>
      </c>
      <c r="BD2269" t="inlineStr">
        <is>
          <t>not stated</t>
        </is>
      </c>
      <c r="BE2269" t="inlineStr">
        <is>
          <t>other:PSM-matched sample</t>
        </is>
      </c>
      <c r="BF2269" t="inlineStr">
        <is>
          <t>Panel A: 1:1 matching without replacement</t>
        </is>
      </c>
      <c r="BI2269" t="inlineStr">
        <is>
          <t>Table 10</t>
        </is>
      </c>
      <c r="BJ2269" t="inlineStr">
        <is>
          <t>Eco_Innovation block Panel A Model [1]</t>
        </is>
      </c>
      <c r="BK2269" t="inlineStr">
        <is>
          <t>62</t>
        </is>
      </c>
      <c r="BL2269" t="inlineStr">
        <is>
          <t>treated 0.003* [0.066]</t>
        </is>
      </c>
      <c r="BM2269" t="inlineStr">
        <is>
          <t>treated (Treated = Eco_Innovation t-1 &gt; 0 [Year = 2015])</t>
        </is>
      </c>
      <c r="BN2269" t="inlineStr">
        <is>
          <t>COD</t>
        </is>
      </c>
      <c r="BO2269" t="inlineStr">
        <is>
          <t>update</t>
        </is>
      </c>
      <c r="BP2269" t="inlineStr">
        <is>
          <t>Trinh et al (2024)</t>
        </is>
      </c>
      <c r="BQ2269" t="inlineStr">
        <is>
          <t>computed</t>
        </is>
      </c>
      <c r="BT2269" t="n">
        <v>0</v>
      </c>
      <c r="BU2269" t="inlineStr">
        <is>
          <t>staging_Trinh_et_al_2024.csv</t>
        </is>
      </c>
      <c r="BW2269" t="n">
        <v>2000</v>
      </c>
      <c r="BX2269" t="n">
        <v>2020</v>
      </c>
      <c r="BY2269" t="inlineStr">
        <is>
          <t>multi: G7 (US, UK, Japan, Canada, France, Italy, Germany)</t>
        </is>
      </c>
      <c r="BZ2269" t="n">
        <v>2010</v>
      </c>
      <c r="CA2269" t="n">
        <v>0.2380952380952381</v>
      </c>
      <c r="CB2269" t="n">
        <v>0</v>
      </c>
      <c r="CC2269" t="n">
        <v>1</v>
      </c>
      <c r="CD2269" t="n">
        <v>0.01628842199681495</v>
      </c>
      <c r="CE2269" t="n">
        <v>1</v>
      </c>
    </row>
    <row r="2270">
      <c r="A2270" t="inlineStr">
        <is>
          <t>Trinh et al (2024)</t>
        </is>
      </c>
      <c r="B2270" t="n">
        <v>3575</v>
      </c>
      <c r="C2270" t="n">
        <v>0.01389677192300189</v>
      </c>
      <c r="D2270" t="n">
        <v>14610</v>
      </c>
      <c r="E2270">
        <f>IF(ISNUMBER($BA2270),$BA2270,IF(AND(ISNUMBER($D2270),ISNUMBER($BW2270),ISNUMBER($BX2270)),$D2270*($BX2270-$BW2270+1),""))</f>
        <v>14610.0</v>
      </c>
      <c r="H2270" t="inlineStr">
        <is>
          <t>partial</t>
        </is>
      </c>
      <c r="I2270" t="inlineStr">
        <is>
          <t>p-Value available</t>
        </is>
      </c>
      <c r="J2270">
        <f>IF($BW2270&lt;&gt;"",$BW2270,"")</f>
        <v>2000.0</v>
      </c>
      <c r="K2270">
        <f>IF($BX2270&lt;&gt;"",$BX2270,"")</f>
        <v>2020.0</v>
      </c>
      <c r="L2270">
        <f>IF(AND(ISNUMBER($BW2270),ISNUMBER($BX2270)),($BW2270+$BX2270)/2,"")</f>
        <v>2010.0</v>
      </c>
      <c r="M2270">
        <f>IF($L2270&lt;&gt;"",$L2270,"")</f>
        <v>2010.0</v>
      </c>
      <c r="N2270">
        <f>IF(AND(ISNUMBER($BW2270),ISNUMBER($BX2270)),MIN(1,MAX(0,($BX2270-2016+1)/($BX2270-$BW2270+1))),"")</f>
        <v>0.2380952380952381</v>
      </c>
      <c r="O2270">
        <f>IF(AND(ISNUMBER($BW2270),ISNUMBER($BX2270)),MIN(1,MAX(0,($BX2270-2017+1)/($BX2270-$BW2270+1))),"")</f>
        <v>0.1904761904761905</v>
      </c>
      <c r="P2270">
        <f>IF(AND(ISNUMBER($BW2270),ISNUMBER($BX2270)),MIN(1,MAX(0,($BX2270-2018+1)/($BX2270-$BW2270+1))),"")</f>
        <v>0.1428571428571428</v>
      </c>
      <c r="Q2270">
        <f>IF(AND(ISNUMBER($BW2270),ISNUMBER($BX2270)),MIN(1,MAX(0,($BX2270-2019+1)/($BX2270-$BW2270+1))),"")</f>
        <v>0.09523809523809523</v>
      </c>
      <c r="R2270">
        <f>IF(AND(ISNUMBER($BW2270),ISNUMBER($BX2270)),MIN(1,MAX(0,($BX2270-2016+1)/($BX2270-$BW2270+1))),"")</f>
        <v>0.2380952380952381</v>
      </c>
      <c r="S2270">
        <f>IF($L2270&lt;&gt;"",IF($L2270&gt;=2015.5,1,0),"")</f>
        <v>0.0</v>
      </c>
      <c r="T2270">
        <f>IF($L2270&lt;&gt;"",IF($L2270&gt;=2016,1,0),"")</f>
        <v>0.0</v>
      </c>
      <c r="U2270">
        <f>IF(ISNUMBER($BX2270),IF($BX2270&gt;=2016,1,0),"")</f>
        <v>1.0</v>
      </c>
      <c r="V2270">
        <f>IF(ISNUMBER($BW2270),IF($BW2270&gt;=2016,1,0),"")</f>
        <v>0.0</v>
      </c>
      <c r="W2270" t="str">
        <f>IF(AND(ISNUMBER($BW2270),ISNUMBER($BX2270)),IF($BW2270&gt;=2016,"post-only",IF($BX2270&lt;2016,"pre-only","mixed")),"")</f>
        <v>mixed</v>
      </c>
      <c r="X2270">
        <f>IF(AND(ISNUMBER($BW2270),ISNUMBER($BX2270)),MIN(1,MAX(0,($BX2270-2017+1)/($BX2270-$BW2270+1))),"")</f>
        <v>0.1904761904761905</v>
      </c>
      <c r="Y2270">
        <f>IF(AND(ISNUMBER($BW2270),ISNUMBER($BX2270)),MIN(1,MAX(0,($BX2270-2018+1)/($BX2270-$BW2270+1))),"")</f>
        <v>0.1428571428571428</v>
      </c>
      <c r="Z2270">
        <f>IF(AND(ISNUMBER($BW2270),ISNUMBER($BX2270)),MIN(1,MAX(0,($BX2270-2019+1)/($BX2270-$BW2270+1))),"")</f>
        <v>0.09523809523809523</v>
      </c>
      <c r="AA2270">
        <f>IF(ISNUMBER($BX2270),IF($BX2270&gt;=2017,1,0),"")</f>
        <v>1.0</v>
      </c>
      <c r="AB2270">
        <f>IF(ISNUMBER($BX2270),IF($BX2270&gt;=2018,1,0),"")</f>
        <v>1.0</v>
      </c>
      <c r="AC2270">
        <f>IF(ISNUMBER($BX2270),IF($BX2270&gt;=2019,1,0),"")</f>
        <v>1.0</v>
      </c>
      <c r="AD2270">
        <f>IF($L2270&lt;&gt;"",IF($L2270&gt;2013,1,0),"")</f>
        <v>0.0</v>
      </c>
      <c r="AE2270">
        <f>IF($L2270&lt;&gt;"",1+IF($L2270&gt;2011,1,0)+IF($L2270&gt;2014,1,0),"")</f>
        <v>1.0</v>
      </c>
      <c r="AF2270" t="inlineStr">
        <is>
          <t>loan (interest rate)</t>
        </is>
      </c>
      <c r="AG2270" t="inlineStr">
        <is>
          <t>performance</t>
        </is>
      </c>
      <c r="AH2270" t="inlineStr">
        <is>
          <t>non-sensitive</t>
        </is>
      </c>
      <c r="AI2270" t="inlineStr">
        <is>
          <t>99_NCE</t>
        </is>
      </c>
      <c r="AJ2270" t="inlineStr">
        <is>
          <t>99_NCE</t>
        </is>
      </c>
      <c r="AK2270" t="str">
        <f>IF(AND($CF2270&lt;&gt;"",IFERROR(INDEX(subsample_country_map!$B:$B,MATCH($CF2270,subsample_country_map!$A:$A,0)),"")&lt;&gt;""),INDEX(subsample_country_map!$B:$B,MATCH($CF2270,subsample_country_map!$A:$A,0)),INDEX(lookup!$AA:$AA,MATCH($A2270,lookup!$A:$A,0)))</f>
        <v>99_NCE</v>
      </c>
      <c r="AL2270" t="str">
        <f>IF(AND($CF2270&lt;&gt;"",IFERROR(INDEX(subsample_country_map!$C:$C,MATCH($CF2270,subsample_country_map!$A:$A,0)),"")&lt;&gt;""),INDEX(subsample_country_map!$C:$C,MATCH($CF2270,subsample_country_map!$A:$A,0)),INDEX(lookup!$AB:$AB,MATCH($A2270,lookup!$A:$A,0)))</f>
        <v>99_NCE</v>
      </c>
      <c r="AM2270" t="str">
        <f>IF(AND($CF2270&lt;&gt;"",IFERROR(INDEX(subsample_country_map!$D:$D,MATCH($CF2270,subsample_country_map!$A:$A,0)),"")&lt;&gt;""),INDEX(subsample_country_map!$D:$D,MATCH($CF2270,subsample_country_map!$A:$A,0)),INDEX(lookup!$AC:$AC,MATCH($A2270,lookup!$A:$A,0)))</f>
        <v>99_NCE</v>
      </c>
      <c r="AN2270" t="str">
        <f>IF(AND($CF2270&lt;&gt;"",IFERROR(INDEX(subsample_country_map!$E:$E,MATCH($CF2270,subsample_country_map!$A:$A,0)),"")&lt;&gt;""),INDEX(subsample_country_map!$E:$E,MATCH($CF2270,subsample_country_map!$A:$A,0)),INDEX(lookup!$AD:$AD,MATCH($A2270,lookup!$A:$A,0)))</f>
        <v>99_NCE</v>
      </c>
      <c r="AO2270" t="str">
        <f>INDEX(lookup!$Y:$Y,MATCH($A2270,lookup!$A:$A,0))</f>
        <v>1_not published</v>
      </c>
      <c r="AP2270" t="str">
        <f>INDEX(lookup!$Z:$Z,MATCH($A2270,lookup!$A:$A,0))</f>
        <v>99_NCE</v>
      </c>
      <c r="AQ2270" t="str">
        <f>INDEX(lookup!$W:$W,MATCH($A2270,lookup!$A:$A,0))</f>
        <v>1_fin/acc/econ</v>
      </c>
      <c r="AS2270" t="inlineStr">
        <is>
          <t>staging</t>
        </is>
      </c>
      <c r="AT2270" t="inlineStr">
        <is>
          <t>good-CER</t>
        </is>
      </c>
      <c r="AU2270" t="inlineStr">
        <is>
          <t>cost</t>
        </is>
      </c>
      <c r="AV2270" t="inlineStr">
        <is>
          <t>0.002</t>
        </is>
      </c>
      <c r="AY2270" t="inlineStr">
        <is>
          <t>0.093</t>
        </is>
      </c>
      <c r="BA2270" t="n">
        <v>14610</v>
      </c>
      <c r="BB2270" t="inlineStr">
        <is>
          <t>as-stated:Treated = Eco_Innovation t-1 &gt; 0 [Year = 2015]</t>
        </is>
      </c>
      <c r="BC2270" t="inlineStr">
        <is>
          <t>other:DID with PSM-matched sample</t>
        </is>
      </c>
      <c r="BD2270" t="inlineStr">
        <is>
          <t>not stated</t>
        </is>
      </c>
      <c r="BE2270" t="inlineStr">
        <is>
          <t>other:PSM-matched sample</t>
        </is>
      </c>
      <c r="BF2270" t="inlineStr">
        <is>
          <t>Panel B: 1:1 matching with replacement</t>
        </is>
      </c>
      <c r="BI2270" t="inlineStr">
        <is>
          <t>Table 10</t>
        </is>
      </c>
      <c r="BJ2270" t="inlineStr">
        <is>
          <t>Eco_Innovation block Panel B Model [3]</t>
        </is>
      </c>
      <c r="BK2270" t="inlineStr">
        <is>
          <t>62</t>
        </is>
      </c>
      <c r="BL2270" t="inlineStr">
        <is>
          <t>treated 0.002* [0.093]</t>
        </is>
      </c>
      <c r="BM2270" t="inlineStr">
        <is>
          <t>treated (Treated = Eco_Innovation t-1 &gt; 0 [Year = 2015])</t>
        </is>
      </c>
      <c r="BN2270" t="inlineStr">
        <is>
          <t>COD</t>
        </is>
      </c>
      <c r="BO2270" t="inlineStr">
        <is>
          <t>update</t>
        </is>
      </c>
      <c r="BP2270" t="inlineStr">
        <is>
          <t>Trinh et al (2024)</t>
        </is>
      </c>
      <c r="BQ2270" t="inlineStr">
        <is>
          <t>computed</t>
        </is>
      </c>
      <c r="BT2270" t="n">
        <v>0</v>
      </c>
      <c r="BU2270" t="inlineStr">
        <is>
          <t>staging_Trinh_et_al_2024.csv</t>
        </is>
      </c>
      <c r="BW2270" t="n">
        <v>2000</v>
      </c>
      <c r="BX2270" t="n">
        <v>2020</v>
      </c>
      <c r="BY2270" t="inlineStr">
        <is>
          <t>multi: G7 (US, UK, Japan, Canada, France, Italy, Germany)</t>
        </is>
      </c>
      <c r="BZ2270" t="n">
        <v>2010</v>
      </c>
      <c r="CA2270" t="n">
        <v>0.2380952380952381</v>
      </c>
      <c r="CB2270" t="n">
        <v>0</v>
      </c>
      <c r="CC2270" t="n">
        <v>1</v>
      </c>
      <c r="CD2270" t="n">
        <v>0.01389766660945484</v>
      </c>
      <c r="CE2270" t="n">
        <v>1</v>
      </c>
    </row>
    <row r="2271">
      <c r="A2271" t="inlineStr">
        <is>
          <t>Trinh et al (2024)</t>
        </is>
      </c>
      <c r="B2271" t="n">
        <v>3576</v>
      </c>
      <c r="C2271" t="n">
        <v>0.01890641877931063</v>
      </c>
      <c r="D2271" t="n">
        <v>11347</v>
      </c>
      <c r="E2271">
        <f>IF(ISNUMBER($BA2271),$BA2271,IF(AND(ISNUMBER($D2271),ISNUMBER($BW2271),ISNUMBER($BX2271)),$D2271*($BX2271-$BW2271+1),""))</f>
        <v>11347.0</v>
      </c>
      <c r="H2271" t="inlineStr">
        <is>
          <t>partial</t>
        </is>
      </c>
      <c r="I2271" t="inlineStr">
        <is>
          <t>p-Value available</t>
        </is>
      </c>
      <c r="J2271">
        <f>IF($BW2271&lt;&gt;"",$BW2271,"")</f>
        <v>2000.0</v>
      </c>
      <c r="K2271">
        <f>IF($BX2271&lt;&gt;"",$BX2271,"")</f>
        <v>2020.0</v>
      </c>
      <c r="L2271">
        <f>IF(AND(ISNUMBER($BW2271),ISNUMBER($BX2271)),($BW2271+$BX2271)/2,"")</f>
        <v>2010.0</v>
      </c>
      <c r="M2271">
        <f>IF($L2271&lt;&gt;"",$L2271,"")</f>
        <v>2010.0</v>
      </c>
      <c r="N2271">
        <f>IF(AND(ISNUMBER($BW2271),ISNUMBER($BX2271)),MIN(1,MAX(0,($BX2271-2016+1)/($BX2271-$BW2271+1))),"")</f>
        <v>0.2380952380952381</v>
      </c>
      <c r="O2271">
        <f>IF(AND(ISNUMBER($BW2271),ISNUMBER($BX2271)),MIN(1,MAX(0,($BX2271-2017+1)/($BX2271-$BW2271+1))),"")</f>
        <v>0.1904761904761905</v>
      </c>
      <c r="P2271">
        <f>IF(AND(ISNUMBER($BW2271),ISNUMBER($BX2271)),MIN(1,MAX(0,($BX2271-2018+1)/($BX2271-$BW2271+1))),"")</f>
        <v>0.1428571428571428</v>
      </c>
      <c r="Q2271">
        <f>IF(AND(ISNUMBER($BW2271),ISNUMBER($BX2271)),MIN(1,MAX(0,($BX2271-2019+1)/($BX2271-$BW2271+1))),"")</f>
        <v>0.09523809523809523</v>
      </c>
      <c r="R2271">
        <f>IF(AND(ISNUMBER($BW2271),ISNUMBER($BX2271)),MIN(1,MAX(0,($BX2271-2016+1)/($BX2271-$BW2271+1))),"")</f>
        <v>0.2380952380952381</v>
      </c>
      <c r="S2271">
        <f>IF($L2271&lt;&gt;"",IF($L2271&gt;=2015.5,1,0),"")</f>
        <v>0.0</v>
      </c>
      <c r="T2271">
        <f>IF($L2271&lt;&gt;"",IF($L2271&gt;=2016,1,0),"")</f>
        <v>0.0</v>
      </c>
      <c r="U2271">
        <f>IF(ISNUMBER($BX2271),IF($BX2271&gt;=2016,1,0),"")</f>
        <v>1.0</v>
      </c>
      <c r="V2271">
        <f>IF(ISNUMBER($BW2271),IF($BW2271&gt;=2016,1,0),"")</f>
        <v>0.0</v>
      </c>
      <c r="W2271" t="str">
        <f>IF(AND(ISNUMBER($BW2271),ISNUMBER($BX2271)),IF($BW2271&gt;=2016,"post-only",IF($BX2271&lt;2016,"pre-only","mixed")),"")</f>
        <v>mixed</v>
      </c>
      <c r="X2271">
        <f>IF(AND(ISNUMBER($BW2271),ISNUMBER($BX2271)),MIN(1,MAX(0,($BX2271-2017+1)/($BX2271-$BW2271+1))),"")</f>
        <v>0.1904761904761905</v>
      </c>
      <c r="Y2271">
        <f>IF(AND(ISNUMBER($BW2271),ISNUMBER($BX2271)),MIN(1,MAX(0,($BX2271-2018+1)/($BX2271-$BW2271+1))),"")</f>
        <v>0.1428571428571428</v>
      </c>
      <c r="Z2271">
        <f>IF(AND(ISNUMBER($BW2271),ISNUMBER($BX2271)),MIN(1,MAX(0,($BX2271-2019+1)/($BX2271-$BW2271+1))),"")</f>
        <v>0.09523809523809523</v>
      </c>
      <c r="AA2271">
        <f>IF(ISNUMBER($BX2271),IF($BX2271&gt;=2017,1,0),"")</f>
        <v>1.0</v>
      </c>
      <c r="AB2271">
        <f>IF(ISNUMBER($BX2271),IF($BX2271&gt;=2018,1,0),"")</f>
        <v>1.0</v>
      </c>
      <c r="AC2271">
        <f>IF(ISNUMBER($BX2271),IF($BX2271&gt;=2019,1,0),"")</f>
        <v>1.0</v>
      </c>
      <c r="AD2271">
        <f>IF($L2271&lt;&gt;"",IF($L2271&gt;2013,1,0),"")</f>
        <v>0.0</v>
      </c>
      <c r="AE2271">
        <f>IF($L2271&lt;&gt;"",1+IF($L2271&gt;2011,1,0)+IF($L2271&gt;2014,1,0),"")</f>
        <v>1.0</v>
      </c>
      <c r="AF2271" t="inlineStr">
        <is>
          <t>loan (interest rate)</t>
        </is>
      </c>
      <c r="AG2271" t="inlineStr">
        <is>
          <t>performance</t>
        </is>
      </c>
      <c r="AH2271" t="inlineStr">
        <is>
          <t>non-sensitive</t>
        </is>
      </c>
      <c r="AI2271" t="inlineStr">
        <is>
          <t>99_NCE</t>
        </is>
      </c>
      <c r="AJ2271" t="inlineStr">
        <is>
          <t>99_NCE</t>
        </is>
      </c>
      <c r="AK2271" t="str">
        <f>IF(AND($CF2271&lt;&gt;"",IFERROR(INDEX(subsample_country_map!$B:$B,MATCH($CF2271,subsample_country_map!$A:$A,0)),"")&lt;&gt;""),INDEX(subsample_country_map!$B:$B,MATCH($CF2271,subsample_country_map!$A:$A,0)),INDEX(lookup!$AA:$AA,MATCH($A2271,lookup!$A:$A,0)))</f>
        <v>99_NCE</v>
      </c>
      <c r="AL2271" t="str">
        <f>IF(AND($CF2271&lt;&gt;"",IFERROR(INDEX(subsample_country_map!$C:$C,MATCH($CF2271,subsample_country_map!$A:$A,0)),"")&lt;&gt;""),INDEX(subsample_country_map!$C:$C,MATCH($CF2271,subsample_country_map!$A:$A,0)),INDEX(lookup!$AB:$AB,MATCH($A2271,lookup!$A:$A,0)))</f>
        <v>99_NCE</v>
      </c>
      <c r="AM2271" t="str">
        <f>IF(AND($CF2271&lt;&gt;"",IFERROR(INDEX(subsample_country_map!$D:$D,MATCH($CF2271,subsample_country_map!$A:$A,0)),"")&lt;&gt;""),INDEX(subsample_country_map!$D:$D,MATCH($CF2271,subsample_country_map!$A:$A,0)),INDEX(lookup!$AC:$AC,MATCH($A2271,lookup!$A:$A,0)))</f>
        <v>99_NCE</v>
      </c>
      <c r="AN2271" t="str">
        <f>IF(AND($CF2271&lt;&gt;"",IFERROR(INDEX(subsample_country_map!$E:$E,MATCH($CF2271,subsample_country_map!$A:$A,0)),"")&lt;&gt;""),INDEX(subsample_country_map!$E:$E,MATCH($CF2271,subsample_country_map!$A:$A,0)),INDEX(lookup!$AD:$AD,MATCH($A2271,lookup!$A:$A,0)))</f>
        <v>99_NCE</v>
      </c>
      <c r="AO2271" t="str">
        <f>INDEX(lookup!$Y:$Y,MATCH($A2271,lookup!$A:$A,0))</f>
        <v>1_not published</v>
      </c>
      <c r="AP2271" t="str">
        <f>INDEX(lookup!$Z:$Z,MATCH($A2271,lookup!$A:$A,0))</f>
        <v>99_NCE</v>
      </c>
      <c r="AQ2271" t="str">
        <f>INDEX(lookup!$W:$W,MATCH($A2271,lookup!$A:$A,0))</f>
        <v>1_fin/acc/econ</v>
      </c>
      <c r="AS2271" t="inlineStr">
        <is>
          <t>staging</t>
        </is>
      </c>
      <c r="AT2271" t="inlineStr">
        <is>
          <t>good-CER</t>
        </is>
      </c>
      <c r="AU2271" t="inlineStr">
        <is>
          <t>cost</t>
        </is>
      </c>
      <c r="AV2271" t="inlineStr">
        <is>
          <t>0.003</t>
        </is>
      </c>
      <c r="AY2271" t="inlineStr">
        <is>
          <t>0.044</t>
        </is>
      </c>
      <c r="BA2271" t="n">
        <v>11347</v>
      </c>
      <c r="BB2271" t="inlineStr">
        <is>
          <t>as-stated:Treated = Eco_Innovation t-1 &gt; 0 [Year = 2015]</t>
        </is>
      </c>
      <c r="BC2271" t="inlineStr">
        <is>
          <t>other:DID with PSM-matched sample</t>
        </is>
      </c>
      <c r="BD2271" t="inlineStr">
        <is>
          <t>not stated</t>
        </is>
      </c>
      <c r="BE2271" t="inlineStr">
        <is>
          <t>other:PSM-matched sample</t>
        </is>
      </c>
      <c r="BF2271" t="inlineStr">
        <is>
          <t>Panel C: Nearest neighbour (n=2)</t>
        </is>
      </c>
      <c r="BI2271" t="inlineStr">
        <is>
          <t>Table 10</t>
        </is>
      </c>
      <c r="BJ2271" t="inlineStr">
        <is>
          <t>Eco_Innovation block Panel C Model [5]</t>
        </is>
      </c>
      <c r="BK2271" t="inlineStr">
        <is>
          <t>62</t>
        </is>
      </c>
      <c r="BL2271" t="inlineStr">
        <is>
          <t>treated 0.003** [0.044]</t>
        </is>
      </c>
      <c r="BM2271" t="inlineStr">
        <is>
          <t>treated (Treated = Eco_Innovation t-1 &gt; 0 [Year = 2015])</t>
        </is>
      </c>
      <c r="BN2271" t="inlineStr">
        <is>
          <t>COD</t>
        </is>
      </c>
      <c r="BO2271" t="inlineStr">
        <is>
          <t>update</t>
        </is>
      </c>
      <c r="BP2271" t="inlineStr">
        <is>
          <t>Trinh et al (2024)</t>
        </is>
      </c>
      <c r="BQ2271" t="inlineStr">
        <is>
          <t>computed</t>
        </is>
      </c>
      <c r="BT2271" t="n">
        <v>0</v>
      </c>
      <c r="BU2271" t="inlineStr">
        <is>
          <t>staging_Trinh_et_al_2024.csv</t>
        </is>
      </c>
      <c r="BW2271" t="n">
        <v>2000</v>
      </c>
      <c r="BX2271" t="n">
        <v>2020</v>
      </c>
      <c r="BY2271" t="inlineStr">
        <is>
          <t>multi: G7 (US, UK, Japan, Canada, France, Italy, Germany)</t>
        </is>
      </c>
      <c r="BZ2271" t="n">
        <v>2010</v>
      </c>
      <c r="CA2271" t="n">
        <v>0.2380952380952381</v>
      </c>
      <c r="CB2271" t="n">
        <v>0</v>
      </c>
      <c r="CC2271" t="n">
        <v>1</v>
      </c>
      <c r="CD2271" t="n">
        <v>0.01890867197920871</v>
      </c>
      <c r="CE2271" t="n">
        <v>1</v>
      </c>
    </row>
    <row r="2272">
      <c r="A2272" t="inlineStr">
        <is>
          <t>Trinh et al (2024)</t>
        </is>
      </c>
      <c r="B2272" t="n">
        <v>3577</v>
      </c>
      <c r="C2272" t="n">
        <v>0.01934566255335756</v>
      </c>
      <c r="D2272" t="n">
        <v>12008</v>
      </c>
      <c r="E2272">
        <f>IF(ISNUMBER($BA2272),$BA2272,IF(AND(ISNUMBER($D2272),ISNUMBER($BW2272),ISNUMBER($BX2272)),$D2272*($BX2272-$BW2272+1),""))</f>
        <v>12008.0</v>
      </c>
      <c r="H2272" t="inlineStr">
        <is>
          <t>partial</t>
        </is>
      </c>
      <c r="I2272" t="inlineStr">
        <is>
          <t>p-Value available</t>
        </is>
      </c>
      <c r="J2272">
        <f>IF($BW2272&lt;&gt;"",$BW2272,"")</f>
        <v>2000.0</v>
      </c>
      <c r="K2272">
        <f>IF($BX2272&lt;&gt;"",$BX2272,"")</f>
        <v>2020.0</v>
      </c>
      <c r="L2272">
        <f>IF(AND(ISNUMBER($BW2272),ISNUMBER($BX2272)),($BW2272+$BX2272)/2,"")</f>
        <v>2010.0</v>
      </c>
      <c r="M2272">
        <f>IF($L2272&lt;&gt;"",$L2272,"")</f>
        <v>2010.0</v>
      </c>
      <c r="N2272">
        <f>IF(AND(ISNUMBER($BW2272),ISNUMBER($BX2272)),MIN(1,MAX(0,($BX2272-2016+1)/($BX2272-$BW2272+1))),"")</f>
        <v>0.2380952380952381</v>
      </c>
      <c r="O2272">
        <f>IF(AND(ISNUMBER($BW2272),ISNUMBER($BX2272)),MIN(1,MAX(0,($BX2272-2017+1)/($BX2272-$BW2272+1))),"")</f>
        <v>0.1904761904761905</v>
      </c>
      <c r="P2272">
        <f>IF(AND(ISNUMBER($BW2272),ISNUMBER($BX2272)),MIN(1,MAX(0,($BX2272-2018+1)/($BX2272-$BW2272+1))),"")</f>
        <v>0.1428571428571428</v>
      </c>
      <c r="Q2272">
        <f>IF(AND(ISNUMBER($BW2272),ISNUMBER($BX2272)),MIN(1,MAX(0,($BX2272-2019+1)/($BX2272-$BW2272+1))),"")</f>
        <v>0.09523809523809523</v>
      </c>
      <c r="R2272">
        <f>IF(AND(ISNUMBER($BW2272),ISNUMBER($BX2272)),MIN(1,MAX(0,($BX2272-2016+1)/($BX2272-$BW2272+1))),"")</f>
        <v>0.2380952380952381</v>
      </c>
      <c r="S2272">
        <f>IF($L2272&lt;&gt;"",IF($L2272&gt;=2015.5,1,0),"")</f>
        <v>0.0</v>
      </c>
      <c r="T2272">
        <f>IF($L2272&lt;&gt;"",IF($L2272&gt;=2016,1,0),"")</f>
        <v>0.0</v>
      </c>
      <c r="U2272">
        <f>IF(ISNUMBER($BX2272),IF($BX2272&gt;=2016,1,0),"")</f>
        <v>1.0</v>
      </c>
      <c r="V2272">
        <f>IF(ISNUMBER($BW2272),IF($BW2272&gt;=2016,1,0),"")</f>
        <v>0.0</v>
      </c>
      <c r="W2272" t="str">
        <f>IF(AND(ISNUMBER($BW2272),ISNUMBER($BX2272)),IF($BW2272&gt;=2016,"post-only",IF($BX2272&lt;2016,"pre-only","mixed")),"")</f>
        <v>mixed</v>
      </c>
      <c r="X2272">
        <f>IF(AND(ISNUMBER($BW2272),ISNUMBER($BX2272)),MIN(1,MAX(0,($BX2272-2017+1)/($BX2272-$BW2272+1))),"")</f>
        <v>0.1904761904761905</v>
      </c>
      <c r="Y2272">
        <f>IF(AND(ISNUMBER($BW2272),ISNUMBER($BX2272)),MIN(1,MAX(0,($BX2272-2018+1)/($BX2272-$BW2272+1))),"")</f>
        <v>0.1428571428571428</v>
      </c>
      <c r="Z2272">
        <f>IF(AND(ISNUMBER($BW2272),ISNUMBER($BX2272)),MIN(1,MAX(0,($BX2272-2019+1)/($BX2272-$BW2272+1))),"")</f>
        <v>0.09523809523809523</v>
      </c>
      <c r="AA2272">
        <f>IF(ISNUMBER($BX2272),IF($BX2272&gt;=2017,1,0),"")</f>
        <v>1.0</v>
      </c>
      <c r="AB2272">
        <f>IF(ISNUMBER($BX2272),IF($BX2272&gt;=2018,1,0),"")</f>
        <v>1.0</v>
      </c>
      <c r="AC2272">
        <f>IF(ISNUMBER($BX2272),IF($BX2272&gt;=2019,1,0),"")</f>
        <v>1.0</v>
      </c>
      <c r="AD2272">
        <f>IF($L2272&lt;&gt;"",IF($L2272&gt;2013,1,0),"")</f>
        <v>0.0</v>
      </c>
      <c r="AE2272">
        <f>IF($L2272&lt;&gt;"",1+IF($L2272&gt;2011,1,0)+IF($L2272&gt;2014,1,0),"")</f>
        <v>1.0</v>
      </c>
      <c r="AF2272" t="inlineStr">
        <is>
          <t>loan (interest rate)</t>
        </is>
      </c>
      <c r="AG2272" t="inlineStr">
        <is>
          <t>performance</t>
        </is>
      </c>
      <c r="AH2272" t="inlineStr">
        <is>
          <t>non-sensitive</t>
        </is>
      </c>
      <c r="AI2272" t="inlineStr">
        <is>
          <t>99_NCE</t>
        </is>
      </c>
      <c r="AJ2272" t="inlineStr">
        <is>
          <t>99_NCE</t>
        </is>
      </c>
      <c r="AK2272" t="str">
        <f>IF(AND($CF2272&lt;&gt;"",IFERROR(INDEX(subsample_country_map!$B:$B,MATCH($CF2272,subsample_country_map!$A:$A,0)),"")&lt;&gt;""),INDEX(subsample_country_map!$B:$B,MATCH($CF2272,subsample_country_map!$A:$A,0)),INDEX(lookup!$AA:$AA,MATCH($A2272,lookup!$A:$A,0)))</f>
        <v>99_NCE</v>
      </c>
      <c r="AL2272" t="str">
        <f>IF(AND($CF2272&lt;&gt;"",IFERROR(INDEX(subsample_country_map!$C:$C,MATCH($CF2272,subsample_country_map!$A:$A,0)),"")&lt;&gt;""),INDEX(subsample_country_map!$C:$C,MATCH($CF2272,subsample_country_map!$A:$A,0)),INDEX(lookup!$AB:$AB,MATCH($A2272,lookup!$A:$A,0)))</f>
        <v>99_NCE</v>
      </c>
      <c r="AM2272" t="str">
        <f>IF(AND($CF2272&lt;&gt;"",IFERROR(INDEX(subsample_country_map!$D:$D,MATCH($CF2272,subsample_country_map!$A:$A,0)),"")&lt;&gt;""),INDEX(subsample_country_map!$D:$D,MATCH($CF2272,subsample_country_map!$A:$A,0)),INDEX(lookup!$AC:$AC,MATCH($A2272,lookup!$A:$A,0)))</f>
        <v>99_NCE</v>
      </c>
      <c r="AN2272" t="str">
        <f>IF(AND($CF2272&lt;&gt;"",IFERROR(INDEX(subsample_country_map!$E:$E,MATCH($CF2272,subsample_country_map!$A:$A,0)),"")&lt;&gt;""),INDEX(subsample_country_map!$E:$E,MATCH($CF2272,subsample_country_map!$A:$A,0)),INDEX(lookup!$AD:$AD,MATCH($A2272,lookup!$A:$A,0)))</f>
        <v>99_NCE</v>
      </c>
      <c r="AO2272" t="str">
        <f>INDEX(lookup!$Y:$Y,MATCH($A2272,lookup!$A:$A,0))</f>
        <v>1_not published</v>
      </c>
      <c r="AP2272" t="str">
        <f>INDEX(lookup!$Z:$Z,MATCH($A2272,lookup!$A:$A,0))</f>
        <v>99_NCE</v>
      </c>
      <c r="AQ2272" t="str">
        <f>INDEX(lookup!$W:$W,MATCH($A2272,lookup!$A:$A,0))</f>
        <v>1_fin/acc/econ</v>
      </c>
      <c r="AS2272" t="inlineStr">
        <is>
          <t>staging</t>
        </is>
      </c>
      <c r="AT2272" t="inlineStr">
        <is>
          <t>good-CER</t>
        </is>
      </c>
      <c r="AU2272" t="inlineStr">
        <is>
          <t>cost</t>
        </is>
      </c>
      <c r="AV2272" t="inlineStr">
        <is>
          <t>0.003</t>
        </is>
      </c>
      <c r="AY2272" t="inlineStr">
        <is>
          <t>0.034</t>
        </is>
      </c>
      <c r="BA2272" t="n">
        <v>12008</v>
      </c>
      <c r="BB2272" t="inlineStr">
        <is>
          <t>as-stated:Treated = Eco_Innovation t-1 &gt; 0 [Year = 2015]</t>
        </is>
      </c>
      <c r="BC2272" t="inlineStr">
        <is>
          <t>other:DID with PSM-matched sample</t>
        </is>
      </c>
      <c r="BD2272" t="inlineStr">
        <is>
          <t>not stated</t>
        </is>
      </c>
      <c r="BE2272" t="inlineStr">
        <is>
          <t>other:PSM-matched sample</t>
        </is>
      </c>
      <c r="BF2272" t="inlineStr">
        <is>
          <t>Panel D: Nearest neighbour (n=3)</t>
        </is>
      </c>
      <c r="BI2272" t="inlineStr">
        <is>
          <t>Table 10</t>
        </is>
      </c>
      <c r="BJ2272" t="inlineStr">
        <is>
          <t>Eco_Innovation block Panel D Model [7]</t>
        </is>
      </c>
      <c r="BK2272" t="inlineStr">
        <is>
          <t>62</t>
        </is>
      </c>
      <c r="BL2272" t="inlineStr">
        <is>
          <t>treated 0.003** [0.034]</t>
        </is>
      </c>
      <c r="BM2272" t="inlineStr">
        <is>
          <t>treated (Treated = Eco_Innovation t-1 &gt; 0 [Year = 2015])</t>
        </is>
      </c>
      <c r="BN2272" t="inlineStr">
        <is>
          <t>COD</t>
        </is>
      </c>
      <c r="BO2272" t="inlineStr">
        <is>
          <t>update</t>
        </is>
      </c>
      <c r="BP2272" t="inlineStr">
        <is>
          <t>Trinh et al (2024)</t>
        </is>
      </c>
      <c r="BQ2272" t="inlineStr">
        <is>
          <t>computed</t>
        </is>
      </c>
      <c r="BT2272" t="n">
        <v>0</v>
      </c>
      <c r="BU2272" t="inlineStr">
        <is>
          <t>staging_Trinh_et_al_2024.csv</t>
        </is>
      </c>
      <c r="BW2272" t="n">
        <v>2000</v>
      </c>
      <c r="BX2272" t="n">
        <v>2020</v>
      </c>
      <c r="BY2272" t="inlineStr">
        <is>
          <t>multi: G7 (US, UK, Japan, Canada, France, Italy, Germany)</t>
        </is>
      </c>
      <c r="BZ2272" t="n">
        <v>2010</v>
      </c>
      <c r="CA2272" t="n">
        <v>0.2380952380952381</v>
      </c>
      <c r="CB2272" t="n">
        <v>0</v>
      </c>
      <c r="CC2272" t="n">
        <v>1</v>
      </c>
      <c r="CD2272" t="n">
        <v>0.01934807649688992</v>
      </c>
      <c r="CE2272" t="n">
        <v>1</v>
      </c>
    </row>
    <row r="2273">
      <c r="A2273" t="inlineStr">
        <is>
          <t>Trinh et al (2024)</t>
        </is>
      </c>
      <c r="B2273" t="n">
        <v>3578</v>
      </c>
      <c r="C2273" t="n">
        <v>0.01714631001339152</v>
      </c>
      <c r="D2273" t="n">
        <v>13298</v>
      </c>
      <c r="E2273">
        <f>IF(ISNUMBER($BA2273),$BA2273,IF(AND(ISNUMBER($D2273),ISNUMBER($BW2273),ISNUMBER($BX2273)),$D2273*($BX2273-$BW2273+1),""))</f>
        <v>13298.0</v>
      </c>
      <c r="H2273" t="inlineStr">
        <is>
          <t>partial</t>
        </is>
      </c>
      <c r="I2273" t="inlineStr">
        <is>
          <t>p-Value available</t>
        </is>
      </c>
      <c r="J2273">
        <f>IF($BW2273&lt;&gt;"",$BW2273,"")</f>
        <v>2000.0</v>
      </c>
      <c r="K2273">
        <f>IF($BX2273&lt;&gt;"",$BX2273,"")</f>
        <v>2020.0</v>
      </c>
      <c r="L2273">
        <f>IF(AND(ISNUMBER($BW2273),ISNUMBER($BX2273)),($BW2273+$BX2273)/2,"")</f>
        <v>2010.0</v>
      </c>
      <c r="M2273">
        <f>IF($L2273&lt;&gt;"",$L2273,"")</f>
        <v>2010.0</v>
      </c>
      <c r="N2273">
        <f>IF(AND(ISNUMBER($BW2273),ISNUMBER($BX2273)),MIN(1,MAX(0,($BX2273-2016+1)/($BX2273-$BW2273+1))),"")</f>
        <v>0.2380952380952381</v>
      </c>
      <c r="O2273">
        <f>IF(AND(ISNUMBER($BW2273),ISNUMBER($BX2273)),MIN(1,MAX(0,($BX2273-2017+1)/($BX2273-$BW2273+1))),"")</f>
        <v>0.1904761904761905</v>
      </c>
      <c r="P2273">
        <f>IF(AND(ISNUMBER($BW2273),ISNUMBER($BX2273)),MIN(1,MAX(0,($BX2273-2018+1)/($BX2273-$BW2273+1))),"")</f>
        <v>0.1428571428571428</v>
      </c>
      <c r="Q2273">
        <f>IF(AND(ISNUMBER($BW2273),ISNUMBER($BX2273)),MIN(1,MAX(0,($BX2273-2019+1)/($BX2273-$BW2273+1))),"")</f>
        <v>0.09523809523809523</v>
      </c>
      <c r="R2273">
        <f>IF(AND(ISNUMBER($BW2273),ISNUMBER($BX2273)),MIN(1,MAX(0,($BX2273-2016+1)/($BX2273-$BW2273+1))),"")</f>
        <v>0.2380952380952381</v>
      </c>
      <c r="S2273">
        <f>IF($L2273&lt;&gt;"",IF($L2273&gt;=2015.5,1,0),"")</f>
        <v>0.0</v>
      </c>
      <c r="T2273">
        <f>IF($L2273&lt;&gt;"",IF($L2273&gt;=2016,1,0),"")</f>
        <v>0.0</v>
      </c>
      <c r="U2273">
        <f>IF(ISNUMBER($BX2273),IF($BX2273&gt;=2016,1,0),"")</f>
        <v>1.0</v>
      </c>
      <c r="V2273">
        <f>IF(ISNUMBER($BW2273),IF($BW2273&gt;=2016,1,0),"")</f>
        <v>0.0</v>
      </c>
      <c r="W2273" t="str">
        <f>IF(AND(ISNUMBER($BW2273),ISNUMBER($BX2273)),IF($BW2273&gt;=2016,"post-only",IF($BX2273&lt;2016,"pre-only","mixed")),"")</f>
        <v>mixed</v>
      </c>
      <c r="X2273">
        <f>IF(AND(ISNUMBER($BW2273),ISNUMBER($BX2273)),MIN(1,MAX(0,($BX2273-2017+1)/($BX2273-$BW2273+1))),"")</f>
        <v>0.1904761904761905</v>
      </c>
      <c r="Y2273">
        <f>IF(AND(ISNUMBER($BW2273),ISNUMBER($BX2273)),MIN(1,MAX(0,($BX2273-2018+1)/($BX2273-$BW2273+1))),"")</f>
        <v>0.1428571428571428</v>
      </c>
      <c r="Z2273">
        <f>IF(AND(ISNUMBER($BW2273),ISNUMBER($BX2273)),MIN(1,MAX(0,($BX2273-2019+1)/($BX2273-$BW2273+1))),"")</f>
        <v>0.09523809523809523</v>
      </c>
      <c r="AA2273">
        <f>IF(ISNUMBER($BX2273),IF($BX2273&gt;=2017,1,0),"")</f>
        <v>1.0</v>
      </c>
      <c r="AB2273">
        <f>IF(ISNUMBER($BX2273),IF($BX2273&gt;=2018,1,0),"")</f>
        <v>1.0</v>
      </c>
      <c r="AC2273">
        <f>IF(ISNUMBER($BX2273),IF($BX2273&gt;=2019,1,0),"")</f>
        <v>1.0</v>
      </c>
      <c r="AD2273">
        <f>IF($L2273&lt;&gt;"",IF($L2273&gt;2013,1,0),"")</f>
        <v>0.0</v>
      </c>
      <c r="AE2273">
        <f>IF($L2273&lt;&gt;"",1+IF($L2273&gt;2011,1,0)+IF($L2273&gt;2014,1,0),"")</f>
        <v>1.0</v>
      </c>
      <c r="AF2273" t="inlineStr">
        <is>
          <t>loan (interest rate)</t>
        </is>
      </c>
      <c r="AG2273" t="inlineStr">
        <is>
          <t>performance</t>
        </is>
      </c>
      <c r="AH2273" t="inlineStr">
        <is>
          <t>non-sensitive</t>
        </is>
      </c>
      <c r="AI2273" t="inlineStr">
        <is>
          <t>99_NCE</t>
        </is>
      </c>
      <c r="AJ2273" t="inlineStr">
        <is>
          <t>99_NCE</t>
        </is>
      </c>
      <c r="AK2273" t="str">
        <f>IF(AND($CF2273&lt;&gt;"",IFERROR(INDEX(subsample_country_map!$B:$B,MATCH($CF2273,subsample_country_map!$A:$A,0)),"")&lt;&gt;""),INDEX(subsample_country_map!$B:$B,MATCH($CF2273,subsample_country_map!$A:$A,0)),INDEX(lookup!$AA:$AA,MATCH($A2273,lookup!$A:$A,0)))</f>
        <v>99_NCE</v>
      </c>
      <c r="AL2273" t="str">
        <f>IF(AND($CF2273&lt;&gt;"",IFERROR(INDEX(subsample_country_map!$C:$C,MATCH($CF2273,subsample_country_map!$A:$A,0)),"")&lt;&gt;""),INDEX(subsample_country_map!$C:$C,MATCH($CF2273,subsample_country_map!$A:$A,0)),INDEX(lookup!$AB:$AB,MATCH($A2273,lookup!$A:$A,0)))</f>
        <v>99_NCE</v>
      </c>
      <c r="AM2273" t="str">
        <f>IF(AND($CF2273&lt;&gt;"",IFERROR(INDEX(subsample_country_map!$D:$D,MATCH($CF2273,subsample_country_map!$A:$A,0)),"")&lt;&gt;""),INDEX(subsample_country_map!$D:$D,MATCH($CF2273,subsample_country_map!$A:$A,0)),INDEX(lookup!$AC:$AC,MATCH($A2273,lookup!$A:$A,0)))</f>
        <v>99_NCE</v>
      </c>
      <c r="AN2273" t="str">
        <f>IF(AND($CF2273&lt;&gt;"",IFERROR(INDEX(subsample_country_map!$E:$E,MATCH($CF2273,subsample_country_map!$A:$A,0)),"")&lt;&gt;""),INDEX(subsample_country_map!$E:$E,MATCH($CF2273,subsample_country_map!$A:$A,0)),INDEX(lookup!$AD:$AD,MATCH($A2273,lookup!$A:$A,0)))</f>
        <v>99_NCE</v>
      </c>
      <c r="AO2273" t="str">
        <f>INDEX(lookup!$Y:$Y,MATCH($A2273,lookup!$A:$A,0))</f>
        <v>1_not published</v>
      </c>
      <c r="AP2273" t="str">
        <f>INDEX(lookup!$Z:$Z,MATCH($A2273,lookup!$A:$A,0))</f>
        <v>99_NCE</v>
      </c>
      <c r="AQ2273" t="str">
        <f>INDEX(lookup!$W:$W,MATCH($A2273,lookup!$A:$A,0))</f>
        <v>1_fin/acc/econ</v>
      </c>
      <c r="AS2273" t="inlineStr">
        <is>
          <t>staging</t>
        </is>
      </c>
      <c r="AT2273" t="inlineStr">
        <is>
          <t>good-CER</t>
        </is>
      </c>
      <c r="AU2273" t="inlineStr">
        <is>
          <t>cost</t>
        </is>
      </c>
      <c r="AV2273" t="inlineStr">
        <is>
          <t>0.003</t>
        </is>
      </c>
      <c r="AY2273" t="inlineStr">
        <is>
          <t>0.048</t>
        </is>
      </c>
      <c r="BA2273" t="n">
        <v>13298</v>
      </c>
      <c r="BB2273" t="inlineStr">
        <is>
          <t>as-stated:Treated = Eco_Index t-1 &gt; 0 [Year = 2015]</t>
        </is>
      </c>
      <c r="BC2273" t="inlineStr">
        <is>
          <t>other:DID with PSM-matched sample</t>
        </is>
      </c>
      <c r="BD2273" t="inlineStr">
        <is>
          <t>not stated</t>
        </is>
      </c>
      <c r="BE2273" t="inlineStr">
        <is>
          <t>other:PSM-matched sample</t>
        </is>
      </c>
      <c r="BF2273" t="inlineStr">
        <is>
          <t>Panel A: 1:1 matching without replacement</t>
        </is>
      </c>
      <c r="BI2273" t="inlineStr">
        <is>
          <t>Table 10</t>
        </is>
      </c>
      <c r="BJ2273" t="inlineStr">
        <is>
          <t>Eco_Index block Panel A Model [1]</t>
        </is>
      </c>
      <c r="BK2273" t="inlineStr">
        <is>
          <t>62</t>
        </is>
      </c>
      <c r="BL2273" t="inlineStr">
        <is>
          <t>treated 0.003** [0.048]</t>
        </is>
      </c>
      <c r="BM2273" t="inlineStr">
        <is>
          <t>treated (Treated = Eco_Index t-1 &gt; 0 [Year = 2015])</t>
        </is>
      </c>
      <c r="BN2273" t="inlineStr">
        <is>
          <t>COD</t>
        </is>
      </c>
      <c r="BO2273" t="inlineStr">
        <is>
          <t>update</t>
        </is>
      </c>
      <c r="BP2273" t="inlineStr">
        <is>
          <t>Trinh et al (2024)</t>
        </is>
      </c>
      <c r="BQ2273" t="inlineStr">
        <is>
          <t>computed</t>
        </is>
      </c>
      <c r="BT2273" t="n">
        <v>0</v>
      </c>
      <c r="BU2273" t="inlineStr">
        <is>
          <t>staging_Trinh_et_al_2024.csv</t>
        </is>
      </c>
      <c r="BW2273" t="n">
        <v>2000</v>
      </c>
      <c r="BX2273" t="n">
        <v>2020</v>
      </c>
      <c r="BY2273" t="inlineStr">
        <is>
          <t>multi: G7 (US, UK, Japan, Canada, France, Italy, Germany)</t>
        </is>
      </c>
      <c r="BZ2273" t="n">
        <v>2010</v>
      </c>
      <c r="CA2273" t="n">
        <v>0.2380952380952381</v>
      </c>
      <c r="CB2273" t="n">
        <v>0</v>
      </c>
      <c r="CC2273" t="n">
        <v>1</v>
      </c>
      <c r="CD2273" t="n">
        <v>0.01714799062507437</v>
      </c>
      <c r="CE2273" t="n">
        <v>1</v>
      </c>
    </row>
    <row r="2274">
      <c r="A2274" t="inlineStr">
        <is>
          <t>Trinh et al (2024)</t>
        </is>
      </c>
      <c r="B2274" t="n">
        <v>3579</v>
      </c>
      <c r="C2274" t="n">
        <v>0.0003152597883951449</v>
      </c>
      <c r="D2274" t="n">
        <v>13298</v>
      </c>
      <c r="E2274">
        <f>IF(ISNUMBER($BA2274),$BA2274,IF(AND(ISNUMBER($D2274),ISNUMBER($BW2274),ISNUMBER($BX2274)),$D2274*($BX2274-$BW2274+1),""))</f>
        <v>13298.0</v>
      </c>
      <c r="H2274" t="inlineStr">
        <is>
          <t>partial</t>
        </is>
      </c>
      <c r="I2274" t="inlineStr">
        <is>
          <t>p-Value available</t>
        </is>
      </c>
      <c r="J2274">
        <f>IF($BW2274&lt;&gt;"",$BW2274,"")</f>
        <v>2000.0</v>
      </c>
      <c r="K2274">
        <f>IF($BX2274&lt;&gt;"",$BX2274,"")</f>
        <v>2020.0</v>
      </c>
      <c r="L2274">
        <f>IF(AND(ISNUMBER($BW2274),ISNUMBER($BX2274)),($BW2274+$BX2274)/2,"")</f>
        <v>2010.0</v>
      </c>
      <c r="M2274">
        <f>IF($L2274&lt;&gt;"",$L2274,"")</f>
        <v>2010.0</v>
      </c>
      <c r="N2274">
        <f>IF(AND(ISNUMBER($BW2274),ISNUMBER($BX2274)),MIN(1,MAX(0,($BX2274-2016+1)/($BX2274-$BW2274+1))),"")</f>
        <v>0.2380952380952381</v>
      </c>
      <c r="O2274">
        <f>IF(AND(ISNUMBER($BW2274),ISNUMBER($BX2274)),MIN(1,MAX(0,($BX2274-2017+1)/($BX2274-$BW2274+1))),"")</f>
        <v>0.1904761904761905</v>
      </c>
      <c r="P2274">
        <f>IF(AND(ISNUMBER($BW2274),ISNUMBER($BX2274)),MIN(1,MAX(0,($BX2274-2018+1)/($BX2274-$BW2274+1))),"")</f>
        <v>0.1428571428571428</v>
      </c>
      <c r="Q2274">
        <f>IF(AND(ISNUMBER($BW2274),ISNUMBER($BX2274)),MIN(1,MAX(0,($BX2274-2019+1)/($BX2274-$BW2274+1))),"")</f>
        <v>0.09523809523809523</v>
      </c>
      <c r="R2274">
        <f>IF(AND(ISNUMBER($BW2274),ISNUMBER($BX2274)),MIN(1,MAX(0,($BX2274-2016+1)/($BX2274-$BW2274+1))),"")</f>
        <v>0.2380952380952381</v>
      </c>
      <c r="S2274">
        <f>IF($L2274&lt;&gt;"",IF($L2274&gt;=2015.5,1,0),"")</f>
        <v>0.0</v>
      </c>
      <c r="T2274">
        <f>IF($L2274&lt;&gt;"",IF($L2274&gt;=2016,1,0),"")</f>
        <v>0.0</v>
      </c>
      <c r="U2274">
        <f>IF(ISNUMBER($BX2274),IF($BX2274&gt;=2016,1,0),"")</f>
        <v>1.0</v>
      </c>
      <c r="V2274">
        <f>IF(ISNUMBER($BW2274),IF($BW2274&gt;=2016,1,0),"")</f>
        <v>0.0</v>
      </c>
      <c r="W2274" t="str">
        <f>IF(AND(ISNUMBER($BW2274),ISNUMBER($BX2274)),IF($BW2274&gt;=2016,"post-only",IF($BX2274&lt;2016,"pre-only","mixed")),"")</f>
        <v>mixed</v>
      </c>
      <c r="X2274">
        <f>IF(AND(ISNUMBER($BW2274),ISNUMBER($BX2274)),MIN(1,MAX(0,($BX2274-2017+1)/($BX2274-$BW2274+1))),"")</f>
        <v>0.1904761904761905</v>
      </c>
      <c r="Y2274">
        <f>IF(AND(ISNUMBER($BW2274),ISNUMBER($BX2274)),MIN(1,MAX(0,($BX2274-2018+1)/($BX2274-$BW2274+1))),"")</f>
        <v>0.1428571428571428</v>
      </c>
      <c r="Z2274">
        <f>IF(AND(ISNUMBER($BW2274),ISNUMBER($BX2274)),MIN(1,MAX(0,($BX2274-2019+1)/($BX2274-$BW2274+1))),"")</f>
        <v>0.09523809523809523</v>
      </c>
      <c r="AA2274">
        <f>IF(ISNUMBER($BX2274),IF($BX2274&gt;=2017,1,0),"")</f>
        <v>1.0</v>
      </c>
      <c r="AB2274">
        <f>IF(ISNUMBER($BX2274),IF($BX2274&gt;=2018,1,0),"")</f>
        <v>1.0</v>
      </c>
      <c r="AC2274">
        <f>IF(ISNUMBER($BX2274),IF($BX2274&gt;=2019,1,0),"")</f>
        <v>1.0</v>
      </c>
      <c r="AD2274">
        <f>IF($L2274&lt;&gt;"",IF($L2274&gt;2013,1,0),"")</f>
        <v>0.0</v>
      </c>
      <c r="AE2274">
        <f>IF($L2274&lt;&gt;"",1+IF($L2274&gt;2011,1,0)+IF($L2274&gt;2014,1,0),"")</f>
        <v>1.0</v>
      </c>
      <c r="AF2274" t="inlineStr">
        <is>
          <t>loan (interest rate)</t>
        </is>
      </c>
      <c r="AG2274" t="inlineStr">
        <is>
          <t>performance</t>
        </is>
      </c>
      <c r="AH2274" t="inlineStr">
        <is>
          <t>non-sensitive</t>
        </is>
      </c>
      <c r="AI2274" t="inlineStr">
        <is>
          <t>99_NCE</t>
        </is>
      </c>
      <c r="AJ2274" t="inlineStr">
        <is>
          <t>99_NCE</t>
        </is>
      </c>
      <c r="AK2274" t="str">
        <f>IF(AND($CF2274&lt;&gt;"",IFERROR(INDEX(subsample_country_map!$B:$B,MATCH($CF2274,subsample_country_map!$A:$A,0)),"")&lt;&gt;""),INDEX(subsample_country_map!$B:$B,MATCH($CF2274,subsample_country_map!$A:$A,0)),INDEX(lookup!$AA:$AA,MATCH($A2274,lookup!$A:$A,0)))</f>
        <v>99_NCE</v>
      </c>
      <c r="AL2274" t="str">
        <f>IF(AND($CF2274&lt;&gt;"",IFERROR(INDEX(subsample_country_map!$C:$C,MATCH($CF2274,subsample_country_map!$A:$A,0)),"")&lt;&gt;""),INDEX(subsample_country_map!$C:$C,MATCH($CF2274,subsample_country_map!$A:$A,0)),INDEX(lookup!$AB:$AB,MATCH($A2274,lookup!$A:$A,0)))</f>
        <v>99_NCE</v>
      </c>
      <c r="AM2274" t="str">
        <f>IF(AND($CF2274&lt;&gt;"",IFERROR(INDEX(subsample_country_map!$D:$D,MATCH($CF2274,subsample_country_map!$A:$A,0)),"")&lt;&gt;""),INDEX(subsample_country_map!$D:$D,MATCH($CF2274,subsample_country_map!$A:$A,0)),INDEX(lookup!$AC:$AC,MATCH($A2274,lookup!$A:$A,0)))</f>
        <v>99_NCE</v>
      </c>
      <c r="AN2274" t="str">
        <f>IF(AND($CF2274&lt;&gt;"",IFERROR(INDEX(subsample_country_map!$E:$E,MATCH($CF2274,subsample_country_map!$A:$A,0)),"")&lt;&gt;""),INDEX(subsample_country_map!$E:$E,MATCH($CF2274,subsample_country_map!$A:$A,0)),INDEX(lookup!$AD:$AD,MATCH($A2274,lookup!$A:$A,0)))</f>
        <v>99_NCE</v>
      </c>
      <c r="AO2274" t="str">
        <f>INDEX(lookup!$Y:$Y,MATCH($A2274,lookup!$A:$A,0))</f>
        <v>1_not published</v>
      </c>
      <c r="AP2274" t="str">
        <f>INDEX(lookup!$Z:$Z,MATCH($A2274,lookup!$A:$A,0))</f>
        <v>99_NCE</v>
      </c>
      <c r="AQ2274" t="str">
        <f>INDEX(lookup!$W:$W,MATCH($A2274,lookup!$A:$A,0))</f>
        <v>1_fin/acc/econ</v>
      </c>
      <c r="AS2274" t="inlineStr">
        <is>
          <t>staging</t>
        </is>
      </c>
      <c r="AT2274" t="inlineStr">
        <is>
          <t>good-CER</t>
        </is>
      </c>
      <c r="AU2274" t="inlineStr">
        <is>
          <t>cost</t>
        </is>
      </c>
      <c r="AV2274" t="inlineStr">
        <is>
          <t>-0.000</t>
        </is>
      </c>
      <c r="AY2274" t="inlineStr">
        <is>
          <t>0.971</t>
        </is>
      </c>
      <c r="BA2274" t="n">
        <v>13298</v>
      </c>
      <c r="BB2274" t="inlineStr">
        <is>
          <t>as-stated:Treated = Eco_Index t-1 &gt; 0 [Year = 2015]</t>
        </is>
      </c>
      <c r="BC2274" t="inlineStr">
        <is>
          <t>other:DID with PSM-matched sample</t>
        </is>
      </c>
      <c r="BD2274" t="inlineStr">
        <is>
          <t>not stated</t>
        </is>
      </c>
      <c r="BE2274" t="inlineStr">
        <is>
          <t>other:PSM-matched sample</t>
        </is>
      </c>
      <c r="BF2274" t="inlineStr">
        <is>
          <t>Panel B: 1:1 matching with replacement</t>
        </is>
      </c>
      <c r="BI2274" t="inlineStr">
        <is>
          <t>Table 10</t>
        </is>
      </c>
      <c r="BJ2274" t="inlineStr">
        <is>
          <t>Eco_Index block Panel B Model [3]</t>
        </is>
      </c>
      <c r="BK2274" t="inlineStr">
        <is>
          <t>62</t>
        </is>
      </c>
      <c r="BL2274" t="inlineStr">
        <is>
          <t>treated -0.000 [0.971]</t>
        </is>
      </c>
      <c r="BM2274" t="inlineStr">
        <is>
          <t>treated (Treated = Eco_Index t-1 &gt; 0 [Year = 2015])</t>
        </is>
      </c>
      <c r="BN2274" t="inlineStr">
        <is>
          <t>COD</t>
        </is>
      </c>
      <c r="BO2274" t="inlineStr">
        <is>
          <t>update</t>
        </is>
      </c>
      <c r="BP2274" t="inlineStr">
        <is>
          <t>Trinh et al (2024)</t>
        </is>
      </c>
      <c r="BQ2274" t="inlineStr">
        <is>
          <t>computed</t>
        </is>
      </c>
      <c r="BT2274" t="n">
        <v>0</v>
      </c>
      <c r="BU2274" t="inlineStr">
        <is>
          <t>staging_Trinh_et_al_2024.csv</t>
        </is>
      </c>
      <c r="BW2274" t="n">
        <v>2000</v>
      </c>
      <c r="BX2274" t="n">
        <v>2020</v>
      </c>
      <c r="BY2274" t="inlineStr">
        <is>
          <t>multi: G7 (US, UK, Japan, Canada, France, Italy, Germany)</t>
        </is>
      </c>
      <c r="BZ2274" t="n">
        <v>2010</v>
      </c>
      <c r="CA2274" t="n">
        <v>0.2380952380952381</v>
      </c>
      <c r="CB2274" t="n">
        <v>0</v>
      </c>
      <c r="CC2274" t="n">
        <v>1</v>
      </c>
      <c r="CD2274" t="n">
        <v>0.0003152597988395693</v>
      </c>
      <c r="CE2274" t="n">
        <v>1</v>
      </c>
    </row>
    <row r="2275">
      <c r="A2275" t="inlineStr">
        <is>
          <t>Trinh et al (2024)</t>
        </is>
      </c>
      <c r="B2275" t="n">
        <v>3580</v>
      </c>
      <c r="C2275" t="n">
        <v>0.006700985062143476</v>
      </c>
      <c r="D2275" t="n">
        <v>11110</v>
      </c>
      <c r="E2275">
        <f>IF(ISNUMBER($BA2275),$BA2275,IF(AND(ISNUMBER($D2275),ISNUMBER($BW2275),ISNUMBER($BX2275)),$D2275*($BX2275-$BW2275+1),""))</f>
        <v>11110.0</v>
      </c>
      <c r="H2275" t="inlineStr">
        <is>
          <t>partial</t>
        </is>
      </c>
      <c r="I2275" t="inlineStr">
        <is>
          <t>p-Value available</t>
        </is>
      </c>
      <c r="J2275">
        <f>IF($BW2275&lt;&gt;"",$BW2275,"")</f>
        <v>2000.0</v>
      </c>
      <c r="K2275">
        <f>IF($BX2275&lt;&gt;"",$BX2275,"")</f>
        <v>2020.0</v>
      </c>
      <c r="L2275">
        <f>IF(AND(ISNUMBER($BW2275),ISNUMBER($BX2275)),($BW2275+$BX2275)/2,"")</f>
        <v>2010.0</v>
      </c>
      <c r="M2275">
        <f>IF($L2275&lt;&gt;"",$L2275,"")</f>
        <v>2010.0</v>
      </c>
      <c r="N2275">
        <f>IF(AND(ISNUMBER($BW2275),ISNUMBER($BX2275)),MIN(1,MAX(0,($BX2275-2016+1)/($BX2275-$BW2275+1))),"")</f>
        <v>0.2380952380952381</v>
      </c>
      <c r="O2275">
        <f>IF(AND(ISNUMBER($BW2275),ISNUMBER($BX2275)),MIN(1,MAX(0,($BX2275-2017+1)/($BX2275-$BW2275+1))),"")</f>
        <v>0.1904761904761905</v>
      </c>
      <c r="P2275">
        <f>IF(AND(ISNUMBER($BW2275),ISNUMBER($BX2275)),MIN(1,MAX(0,($BX2275-2018+1)/($BX2275-$BW2275+1))),"")</f>
        <v>0.1428571428571428</v>
      </c>
      <c r="Q2275">
        <f>IF(AND(ISNUMBER($BW2275),ISNUMBER($BX2275)),MIN(1,MAX(0,($BX2275-2019+1)/($BX2275-$BW2275+1))),"")</f>
        <v>0.09523809523809523</v>
      </c>
      <c r="R2275">
        <f>IF(AND(ISNUMBER($BW2275),ISNUMBER($BX2275)),MIN(1,MAX(0,($BX2275-2016+1)/($BX2275-$BW2275+1))),"")</f>
        <v>0.2380952380952381</v>
      </c>
      <c r="S2275">
        <f>IF($L2275&lt;&gt;"",IF($L2275&gt;=2015.5,1,0),"")</f>
        <v>0.0</v>
      </c>
      <c r="T2275">
        <f>IF($L2275&lt;&gt;"",IF($L2275&gt;=2016,1,0),"")</f>
        <v>0.0</v>
      </c>
      <c r="U2275">
        <f>IF(ISNUMBER($BX2275),IF($BX2275&gt;=2016,1,0),"")</f>
        <v>1.0</v>
      </c>
      <c r="V2275">
        <f>IF(ISNUMBER($BW2275),IF($BW2275&gt;=2016,1,0),"")</f>
        <v>0.0</v>
      </c>
      <c r="W2275" t="str">
        <f>IF(AND(ISNUMBER($BW2275),ISNUMBER($BX2275)),IF($BW2275&gt;=2016,"post-only",IF($BX2275&lt;2016,"pre-only","mixed")),"")</f>
        <v>mixed</v>
      </c>
      <c r="X2275">
        <f>IF(AND(ISNUMBER($BW2275),ISNUMBER($BX2275)),MIN(1,MAX(0,($BX2275-2017+1)/($BX2275-$BW2275+1))),"")</f>
        <v>0.1904761904761905</v>
      </c>
      <c r="Y2275">
        <f>IF(AND(ISNUMBER($BW2275),ISNUMBER($BX2275)),MIN(1,MAX(0,($BX2275-2018+1)/($BX2275-$BW2275+1))),"")</f>
        <v>0.1428571428571428</v>
      </c>
      <c r="Z2275">
        <f>IF(AND(ISNUMBER($BW2275),ISNUMBER($BX2275)),MIN(1,MAX(0,($BX2275-2019+1)/($BX2275-$BW2275+1))),"")</f>
        <v>0.09523809523809523</v>
      </c>
      <c r="AA2275">
        <f>IF(ISNUMBER($BX2275),IF($BX2275&gt;=2017,1,0),"")</f>
        <v>1.0</v>
      </c>
      <c r="AB2275">
        <f>IF(ISNUMBER($BX2275),IF($BX2275&gt;=2018,1,0),"")</f>
        <v>1.0</v>
      </c>
      <c r="AC2275">
        <f>IF(ISNUMBER($BX2275),IF($BX2275&gt;=2019,1,0),"")</f>
        <v>1.0</v>
      </c>
      <c r="AD2275">
        <f>IF($L2275&lt;&gt;"",IF($L2275&gt;2013,1,0),"")</f>
        <v>0.0</v>
      </c>
      <c r="AE2275">
        <f>IF($L2275&lt;&gt;"",1+IF($L2275&gt;2011,1,0)+IF($L2275&gt;2014,1,0),"")</f>
        <v>1.0</v>
      </c>
      <c r="AF2275" t="inlineStr">
        <is>
          <t>loan (interest rate)</t>
        </is>
      </c>
      <c r="AG2275" t="inlineStr">
        <is>
          <t>performance</t>
        </is>
      </c>
      <c r="AH2275" t="inlineStr">
        <is>
          <t>non-sensitive</t>
        </is>
      </c>
      <c r="AI2275" t="inlineStr">
        <is>
          <t>99_NCE</t>
        </is>
      </c>
      <c r="AJ2275" t="inlineStr">
        <is>
          <t>99_NCE</t>
        </is>
      </c>
      <c r="AK2275" t="str">
        <f>IF(AND($CF2275&lt;&gt;"",IFERROR(INDEX(subsample_country_map!$B:$B,MATCH($CF2275,subsample_country_map!$A:$A,0)),"")&lt;&gt;""),INDEX(subsample_country_map!$B:$B,MATCH($CF2275,subsample_country_map!$A:$A,0)),INDEX(lookup!$AA:$AA,MATCH($A2275,lookup!$A:$A,0)))</f>
        <v>99_NCE</v>
      </c>
      <c r="AL2275" t="str">
        <f>IF(AND($CF2275&lt;&gt;"",IFERROR(INDEX(subsample_country_map!$C:$C,MATCH($CF2275,subsample_country_map!$A:$A,0)),"")&lt;&gt;""),INDEX(subsample_country_map!$C:$C,MATCH($CF2275,subsample_country_map!$A:$A,0)),INDEX(lookup!$AB:$AB,MATCH($A2275,lookup!$A:$A,0)))</f>
        <v>99_NCE</v>
      </c>
      <c r="AM2275" t="str">
        <f>IF(AND($CF2275&lt;&gt;"",IFERROR(INDEX(subsample_country_map!$D:$D,MATCH($CF2275,subsample_country_map!$A:$A,0)),"")&lt;&gt;""),INDEX(subsample_country_map!$D:$D,MATCH($CF2275,subsample_country_map!$A:$A,0)),INDEX(lookup!$AC:$AC,MATCH($A2275,lookup!$A:$A,0)))</f>
        <v>99_NCE</v>
      </c>
      <c r="AN2275" t="str">
        <f>IF(AND($CF2275&lt;&gt;"",IFERROR(INDEX(subsample_country_map!$E:$E,MATCH($CF2275,subsample_country_map!$A:$A,0)),"")&lt;&gt;""),INDEX(subsample_country_map!$E:$E,MATCH($CF2275,subsample_country_map!$A:$A,0)),INDEX(lookup!$AD:$AD,MATCH($A2275,lookup!$A:$A,0)))</f>
        <v>99_NCE</v>
      </c>
      <c r="AO2275" t="str">
        <f>INDEX(lookup!$Y:$Y,MATCH($A2275,lookup!$A:$A,0))</f>
        <v>1_not published</v>
      </c>
      <c r="AP2275" t="str">
        <f>INDEX(lookup!$Z:$Z,MATCH($A2275,lookup!$A:$A,0))</f>
        <v>99_NCE</v>
      </c>
      <c r="AQ2275" t="str">
        <f>INDEX(lookup!$W:$W,MATCH($A2275,lookup!$A:$A,0))</f>
        <v>1_fin/acc/econ</v>
      </c>
      <c r="AS2275" t="inlineStr">
        <is>
          <t>staging</t>
        </is>
      </c>
      <c r="AT2275" t="inlineStr">
        <is>
          <t>good-CER</t>
        </is>
      </c>
      <c r="AU2275" t="inlineStr">
        <is>
          <t>cost</t>
        </is>
      </c>
      <c r="AV2275" t="inlineStr">
        <is>
          <t>0.001</t>
        </is>
      </c>
      <c r="AY2275" t="inlineStr">
        <is>
          <t>0.480</t>
        </is>
      </c>
      <c r="BA2275" t="n">
        <v>11110</v>
      </c>
      <c r="BB2275" t="inlineStr">
        <is>
          <t>as-stated:Treated = Eco_Index t-1 &gt; 0 [Year = 2015]</t>
        </is>
      </c>
      <c r="BC2275" t="inlineStr">
        <is>
          <t>other:DID with PSM-matched sample</t>
        </is>
      </c>
      <c r="BD2275" t="inlineStr">
        <is>
          <t>not stated</t>
        </is>
      </c>
      <c r="BE2275" t="inlineStr">
        <is>
          <t>other:PSM-matched sample</t>
        </is>
      </c>
      <c r="BF2275" t="inlineStr">
        <is>
          <t>Panel C: Nearest neighbour (n=2)</t>
        </is>
      </c>
      <c r="BI2275" t="inlineStr">
        <is>
          <t>Table 10</t>
        </is>
      </c>
      <c r="BJ2275" t="inlineStr">
        <is>
          <t>Eco_Index block Panel C Model [5]</t>
        </is>
      </c>
      <c r="BK2275" t="inlineStr">
        <is>
          <t>62</t>
        </is>
      </c>
      <c r="BL2275" t="inlineStr">
        <is>
          <t>treated 0.001 [0.480]</t>
        </is>
      </c>
      <c r="BM2275" t="inlineStr">
        <is>
          <t>treated (Treated = Eco_Index t-1 &gt; 0 [Year = 2015])</t>
        </is>
      </c>
      <c r="BN2275" t="inlineStr">
        <is>
          <t>COD</t>
        </is>
      </c>
      <c r="BO2275" t="inlineStr">
        <is>
          <t>update</t>
        </is>
      </c>
      <c r="BP2275" t="inlineStr">
        <is>
          <t>Trinh et al (2024)</t>
        </is>
      </c>
      <c r="BQ2275" t="inlineStr">
        <is>
          <t>computed</t>
        </is>
      </c>
      <c r="BT2275" t="n">
        <v>0</v>
      </c>
      <c r="BU2275" t="inlineStr">
        <is>
          <t>staging_Trinh_et_al_2024.csv</t>
        </is>
      </c>
      <c r="BW2275" t="n">
        <v>2000</v>
      </c>
      <c r="BX2275" t="n">
        <v>2020</v>
      </c>
      <c r="BY2275" t="inlineStr">
        <is>
          <t>multi: G7 (US, UK, Japan, Canada, France, Italy, Germany)</t>
        </is>
      </c>
      <c r="BZ2275" t="n">
        <v>2010</v>
      </c>
      <c r="CA2275" t="n">
        <v>0.2380952380952381</v>
      </c>
      <c r="CB2275" t="n">
        <v>0</v>
      </c>
      <c r="CC2275" t="n">
        <v>1</v>
      </c>
      <c r="CD2275" t="n">
        <v>0.006701085363405072</v>
      </c>
      <c r="CE2275" t="n">
        <v>1</v>
      </c>
    </row>
    <row r="2276">
      <c r="A2276" t="inlineStr">
        <is>
          <t>Trinh et al (2024)</t>
        </is>
      </c>
      <c r="B2276" t="n">
        <v>3581</v>
      </c>
      <c r="C2276" t="n">
        <v>0.01531972318360961</v>
      </c>
      <c r="D2276" t="n">
        <v>11805</v>
      </c>
      <c r="E2276">
        <f>IF(ISNUMBER($BA2276),$BA2276,IF(AND(ISNUMBER($D2276),ISNUMBER($BW2276),ISNUMBER($BX2276)),$D2276*($BX2276-$BW2276+1),""))</f>
        <v>11805.0</v>
      </c>
      <c r="H2276" t="inlineStr">
        <is>
          <t>partial</t>
        </is>
      </c>
      <c r="I2276" t="inlineStr">
        <is>
          <t>p-Value available</t>
        </is>
      </c>
      <c r="J2276">
        <f>IF($BW2276&lt;&gt;"",$BW2276,"")</f>
        <v>2000.0</v>
      </c>
      <c r="K2276">
        <f>IF($BX2276&lt;&gt;"",$BX2276,"")</f>
        <v>2020.0</v>
      </c>
      <c r="L2276">
        <f>IF(AND(ISNUMBER($BW2276),ISNUMBER($BX2276)),($BW2276+$BX2276)/2,"")</f>
        <v>2010.0</v>
      </c>
      <c r="M2276">
        <f>IF($L2276&lt;&gt;"",$L2276,"")</f>
        <v>2010.0</v>
      </c>
      <c r="N2276">
        <f>IF(AND(ISNUMBER($BW2276),ISNUMBER($BX2276)),MIN(1,MAX(0,($BX2276-2016+1)/($BX2276-$BW2276+1))),"")</f>
        <v>0.2380952380952381</v>
      </c>
      <c r="O2276">
        <f>IF(AND(ISNUMBER($BW2276),ISNUMBER($BX2276)),MIN(1,MAX(0,($BX2276-2017+1)/($BX2276-$BW2276+1))),"")</f>
        <v>0.1904761904761905</v>
      </c>
      <c r="P2276">
        <f>IF(AND(ISNUMBER($BW2276),ISNUMBER($BX2276)),MIN(1,MAX(0,($BX2276-2018+1)/($BX2276-$BW2276+1))),"")</f>
        <v>0.1428571428571428</v>
      </c>
      <c r="Q2276">
        <f>IF(AND(ISNUMBER($BW2276),ISNUMBER($BX2276)),MIN(1,MAX(0,($BX2276-2019+1)/($BX2276-$BW2276+1))),"")</f>
        <v>0.09523809523809523</v>
      </c>
      <c r="R2276">
        <f>IF(AND(ISNUMBER($BW2276),ISNUMBER($BX2276)),MIN(1,MAX(0,($BX2276-2016+1)/($BX2276-$BW2276+1))),"")</f>
        <v>0.2380952380952381</v>
      </c>
      <c r="S2276">
        <f>IF($L2276&lt;&gt;"",IF($L2276&gt;=2015.5,1,0),"")</f>
        <v>0.0</v>
      </c>
      <c r="T2276">
        <f>IF($L2276&lt;&gt;"",IF($L2276&gt;=2016,1,0),"")</f>
        <v>0.0</v>
      </c>
      <c r="U2276">
        <f>IF(ISNUMBER($BX2276),IF($BX2276&gt;=2016,1,0),"")</f>
        <v>1.0</v>
      </c>
      <c r="V2276">
        <f>IF(ISNUMBER($BW2276),IF($BW2276&gt;=2016,1,0),"")</f>
        <v>0.0</v>
      </c>
      <c r="W2276" t="str">
        <f>IF(AND(ISNUMBER($BW2276),ISNUMBER($BX2276)),IF($BW2276&gt;=2016,"post-only",IF($BX2276&lt;2016,"pre-only","mixed")),"")</f>
        <v>mixed</v>
      </c>
      <c r="X2276">
        <f>IF(AND(ISNUMBER($BW2276),ISNUMBER($BX2276)),MIN(1,MAX(0,($BX2276-2017+1)/($BX2276-$BW2276+1))),"")</f>
        <v>0.1904761904761905</v>
      </c>
      <c r="Y2276">
        <f>IF(AND(ISNUMBER($BW2276),ISNUMBER($BX2276)),MIN(1,MAX(0,($BX2276-2018+1)/($BX2276-$BW2276+1))),"")</f>
        <v>0.1428571428571428</v>
      </c>
      <c r="Z2276">
        <f>IF(AND(ISNUMBER($BW2276),ISNUMBER($BX2276)),MIN(1,MAX(0,($BX2276-2019+1)/($BX2276-$BW2276+1))),"")</f>
        <v>0.09523809523809523</v>
      </c>
      <c r="AA2276">
        <f>IF(ISNUMBER($BX2276),IF($BX2276&gt;=2017,1,0),"")</f>
        <v>1.0</v>
      </c>
      <c r="AB2276">
        <f>IF(ISNUMBER($BX2276),IF($BX2276&gt;=2018,1,0),"")</f>
        <v>1.0</v>
      </c>
      <c r="AC2276">
        <f>IF(ISNUMBER($BX2276),IF($BX2276&gt;=2019,1,0),"")</f>
        <v>1.0</v>
      </c>
      <c r="AD2276">
        <f>IF($L2276&lt;&gt;"",IF($L2276&gt;2013,1,0),"")</f>
        <v>0.0</v>
      </c>
      <c r="AE2276">
        <f>IF($L2276&lt;&gt;"",1+IF($L2276&gt;2011,1,0)+IF($L2276&gt;2014,1,0),"")</f>
        <v>1.0</v>
      </c>
      <c r="AF2276" t="inlineStr">
        <is>
          <t>loan (interest rate)</t>
        </is>
      </c>
      <c r="AG2276" t="inlineStr">
        <is>
          <t>performance</t>
        </is>
      </c>
      <c r="AH2276" t="inlineStr">
        <is>
          <t>non-sensitive</t>
        </is>
      </c>
      <c r="AI2276" t="inlineStr">
        <is>
          <t>99_NCE</t>
        </is>
      </c>
      <c r="AJ2276" t="inlineStr">
        <is>
          <t>99_NCE</t>
        </is>
      </c>
      <c r="AK2276" t="str">
        <f>IF(AND($CF2276&lt;&gt;"",IFERROR(INDEX(subsample_country_map!$B:$B,MATCH($CF2276,subsample_country_map!$A:$A,0)),"")&lt;&gt;""),INDEX(subsample_country_map!$B:$B,MATCH($CF2276,subsample_country_map!$A:$A,0)),INDEX(lookup!$AA:$AA,MATCH($A2276,lookup!$A:$A,0)))</f>
        <v>99_NCE</v>
      </c>
      <c r="AL2276" t="str">
        <f>IF(AND($CF2276&lt;&gt;"",IFERROR(INDEX(subsample_country_map!$C:$C,MATCH($CF2276,subsample_country_map!$A:$A,0)),"")&lt;&gt;""),INDEX(subsample_country_map!$C:$C,MATCH($CF2276,subsample_country_map!$A:$A,0)),INDEX(lookup!$AB:$AB,MATCH($A2276,lookup!$A:$A,0)))</f>
        <v>99_NCE</v>
      </c>
      <c r="AM2276" t="str">
        <f>IF(AND($CF2276&lt;&gt;"",IFERROR(INDEX(subsample_country_map!$D:$D,MATCH($CF2276,subsample_country_map!$A:$A,0)),"")&lt;&gt;""),INDEX(subsample_country_map!$D:$D,MATCH($CF2276,subsample_country_map!$A:$A,0)),INDEX(lookup!$AC:$AC,MATCH($A2276,lookup!$A:$A,0)))</f>
        <v>99_NCE</v>
      </c>
      <c r="AN2276" t="str">
        <f>IF(AND($CF2276&lt;&gt;"",IFERROR(INDEX(subsample_country_map!$E:$E,MATCH($CF2276,subsample_country_map!$A:$A,0)),"")&lt;&gt;""),INDEX(subsample_country_map!$E:$E,MATCH($CF2276,subsample_country_map!$A:$A,0)),INDEX(lookup!$AD:$AD,MATCH($A2276,lookup!$A:$A,0)))</f>
        <v>99_NCE</v>
      </c>
      <c r="AO2276" t="str">
        <f>INDEX(lookup!$Y:$Y,MATCH($A2276,lookup!$A:$A,0))</f>
        <v>1_not published</v>
      </c>
      <c r="AP2276" t="str">
        <f>INDEX(lookup!$Z:$Z,MATCH($A2276,lookup!$A:$A,0))</f>
        <v>99_NCE</v>
      </c>
      <c r="AQ2276" t="str">
        <f>INDEX(lookup!$W:$W,MATCH($A2276,lookup!$A:$A,0))</f>
        <v>1_fin/acc/econ</v>
      </c>
      <c r="AS2276" t="inlineStr">
        <is>
          <t>staging</t>
        </is>
      </c>
      <c r="AT2276" t="inlineStr">
        <is>
          <t>good-CER</t>
        </is>
      </c>
      <c r="AU2276" t="inlineStr">
        <is>
          <t>cost</t>
        </is>
      </c>
      <c r="AV2276" t="inlineStr">
        <is>
          <t>0.002</t>
        </is>
      </c>
      <c r="AY2276" t="inlineStr">
        <is>
          <t>0.096</t>
        </is>
      </c>
      <c r="BA2276" t="n">
        <v>11805</v>
      </c>
      <c r="BB2276" t="inlineStr">
        <is>
          <t>as-stated:Treated = Eco_Index t-1 &gt; 0 [Year = 2015]</t>
        </is>
      </c>
      <c r="BC2276" t="inlineStr">
        <is>
          <t>other:DID with PSM-matched sample</t>
        </is>
      </c>
      <c r="BD2276" t="inlineStr">
        <is>
          <t>not stated</t>
        </is>
      </c>
      <c r="BE2276" t="inlineStr">
        <is>
          <t>other:PSM-matched sample</t>
        </is>
      </c>
      <c r="BF2276" t="inlineStr">
        <is>
          <t>Panel D: Nearest neighbour (n=3)</t>
        </is>
      </c>
      <c r="BI2276" t="inlineStr">
        <is>
          <t>Table 10</t>
        </is>
      </c>
      <c r="BJ2276" t="inlineStr">
        <is>
          <t>Eco_Index block Panel D Model [7]</t>
        </is>
      </c>
      <c r="BK2276" t="inlineStr">
        <is>
          <t>62</t>
        </is>
      </c>
      <c r="BL2276" t="inlineStr">
        <is>
          <t>treated 0.002* [0.096]</t>
        </is>
      </c>
      <c r="BM2276" t="inlineStr">
        <is>
          <t>treated (Treated = Eco_Index t-1 &gt; 0 [Year = 2015])</t>
        </is>
      </c>
      <c r="BN2276" t="inlineStr">
        <is>
          <t>COD</t>
        </is>
      </c>
      <c r="BO2276" t="inlineStr">
        <is>
          <t>update</t>
        </is>
      </c>
      <c r="BP2276" t="inlineStr">
        <is>
          <t>Trinh et al (2024)</t>
        </is>
      </c>
      <c r="BQ2276" t="inlineStr">
        <is>
          <t>computed</t>
        </is>
      </c>
      <c r="BT2276" t="n">
        <v>0</v>
      </c>
      <c r="BU2276" t="inlineStr">
        <is>
          <t>staging_Trinh_et_al_2024.csv</t>
        </is>
      </c>
      <c r="BW2276" t="n">
        <v>2000</v>
      </c>
      <c r="BX2276" t="n">
        <v>2020</v>
      </c>
      <c r="BY2276" t="inlineStr">
        <is>
          <t>multi: G7 (US, UK, Japan, Canada, France, Italy, Germany)</t>
        </is>
      </c>
      <c r="BZ2276" t="n">
        <v>2010</v>
      </c>
      <c r="CA2276" t="n">
        <v>0.2380952380952381</v>
      </c>
      <c r="CB2276" t="n">
        <v>0</v>
      </c>
      <c r="CC2276" t="n">
        <v>1</v>
      </c>
      <c r="CD2276" t="n">
        <v>0.01532092183435813</v>
      </c>
      <c r="CE2276" t="n">
        <v>1</v>
      </c>
    </row>
    <row r="2277">
      <c r="A2277" t="inlineStr">
        <is>
          <t>Trinh et al (2024)</t>
        </is>
      </c>
      <c r="B2277" t="n">
        <v>3582</v>
      </c>
      <c r="C2277" t="n">
        <v>-0.02360714557159715</v>
      </c>
      <c r="D2277" t="n">
        <v>8774</v>
      </c>
      <c r="E2277">
        <f>IF(ISNUMBER($BA2277),$BA2277,IF(AND(ISNUMBER($D2277),ISNUMBER($BW2277),ISNUMBER($BX2277)),$D2277*($BX2277-$BW2277+1),""))</f>
        <v>8774.0</v>
      </c>
      <c r="H2277" t="inlineStr">
        <is>
          <t>partial</t>
        </is>
      </c>
      <c r="I2277" t="inlineStr">
        <is>
          <t>p-Value available</t>
        </is>
      </c>
      <c r="J2277">
        <f>IF($BW2277&lt;&gt;"",$BW2277,"")</f>
        <v>2000.0</v>
      </c>
      <c r="K2277">
        <f>IF($BX2277&lt;&gt;"",$BX2277,"")</f>
        <v>2020.0</v>
      </c>
      <c r="L2277">
        <f>IF(AND(ISNUMBER($BW2277),ISNUMBER($BX2277)),($BW2277+$BX2277)/2,"")</f>
        <v>2010.0</v>
      </c>
      <c r="M2277">
        <f>IF($L2277&lt;&gt;"",$L2277,"")</f>
        <v>2010.0</v>
      </c>
      <c r="N2277">
        <f>IF(AND(ISNUMBER($BW2277),ISNUMBER($BX2277)),MIN(1,MAX(0,($BX2277-2016+1)/($BX2277-$BW2277+1))),"")</f>
        <v>0.2380952380952381</v>
      </c>
      <c r="O2277">
        <f>IF(AND(ISNUMBER($BW2277),ISNUMBER($BX2277)),MIN(1,MAX(0,($BX2277-2017+1)/($BX2277-$BW2277+1))),"")</f>
        <v>0.1904761904761905</v>
      </c>
      <c r="P2277">
        <f>IF(AND(ISNUMBER($BW2277),ISNUMBER($BX2277)),MIN(1,MAX(0,($BX2277-2018+1)/($BX2277-$BW2277+1))),"")</f>
        <v>0.1428571428571428</v>
      </c>
      <c r="Q2277">
        <f>IF(AND(ISNUMBER($BW2277),ISNUMBER($BX2277)),MIN(1,MAX(0,($BX2277-2019+1)/($BX2277-$BW2277+1))),"")</f>
        <v>0.09523809523809523</v>
      </c>
      <c r="R2277">
        <f>IF(AND(ISNUMBER($BW2277),ISNUMBER($BX2277)),MIN(1,MAX(0,($BX2277-2016+1)/($BX2277-$BW2277+1))),"")</f>
        <v>0.2380952380952381</v>
      </c>
      <c r="S2277">
        <f>IF($L2277&lt;&gt;"",IF($L2277&gt;=2015.5,1,0),"")</f>
        <v>0.0</v>
      </c>
      <c r="T2277">
        <f>IF($L2277&lt;&gt;"",IF($L2277&gt;=2016,1,0),"")</f>
        <v>0.0</v>
      </c>
      <c r="U2277">
        <f>IF(ISNUMBER($BX2277),IF($BX2277&gt;=2016,1,0),"")</f>
        <v>1.0</v>
      </c>
      <c r="V2277">
        <f>IF(ISNUMBER($BW2277),IF($BW2277&gt;=2016,1,0),"")</f>
        <v>0.0</v>
      </c>
      <c r="W2277" t="str">
        <f>IF(AND(ISNUMBER($BW2277),ISNUMBER($BX2277)),IF($BW2277&gt;=2016,"post-only",IF($BX2277&lt;2016,"pre-only","mixed")),"")</f>
        <v>mixed</v>
      </c>
      <c r="X2277">
        <f>IF(AND(ISNUMBER($BW2277),ISNUMBER($BX2277)),MIN(1,MAX(0,($BX2277-2017+1)/($BX2277-$BW2277+1))),"")</f>
        <v>0.1904761904761905</v>
      </c>
      <c r="Y2277">
        <f>IF(AND(ISNUMBER($BW2277),ISNUMBER($BX2277)),MIN(1,MAX(0,($BX2277-2018+1)/($BX2277-$BW2277+1))),"")</f>
        <v>0.1428571428571428</v>
      </c>
      <c r="Z2277">
        <f>IF(AND(ISNUMBER($BW2277),ISNUMBER($BX2277)),MIN(1,MAX(0,($BX2277-2019+1)/($BX2277-$BW2277+1))),"")</f>
        <v>0.09523809523809523</v>
      </c>
      <c r="AA2277">
        <f>IF(ISNUMBER($BX2277),IF($BX2277&gt;=2017,1,0),"")</f>
        <v>1.0</v>
      </c>
      <c r="AB2277">
        <f>IF(ISNUMBER($BX2277),IF($BX2277&gt;=2018,1,0),"")</f>
        <v>1.0</v>
      </c>
      <c r="AC2277">
        <f>IF(ISNUMBER($BX2277),IF($BX2277&gt;=2019,1,0),"")</f>
        <v>1.0</v>
      </c>
      <c r="AD2277">
        <f>IF($L2277&lt;&gt;"",IF($L2277&gt;2013,1,0),"")</f>
        <v>0.0</v>
      </c>
      <c r="AE2277">
        <f>IF($L2277&lt;&gt;"",1+IF($L2277&gt;2011,1,0)+IF($L2277&gt;2014,1,0),"")</f>
        <v>1.0</v>
      </c>
      <c r="AF2277" t="inlineStr">
        <is>
          <t>loan (interest rate)</t>
        </is>
      </c>
      <c r="AG2277" t="inlineStr">
        <is>
          <t>performance</t>
        </is>
      </c>
      <c r="AH2277" t="inlineStr">
        <is>
          <t>non-sensitive</t>
        </is>
      </c>
      <c r="AI2277" t="inlineStr">
        <is>
          <t>99_NCE</t>
        </is>
      </c>
      <c r="AJ2277" t="inlineStr">
        <is>
          <t>99_NCE</t>
        </is>
      </c>
      <c r="AK2277" t="str">
        <f>IF(AND($CF2277&lt;&gt;"",IFERROR(INDEX(subsample_country_map!$B:$B,MATCH($CF2277,subsample_country_map!$A:$A,0)),"")&lt;&gt;""),INDEX(subsample_country_map!$B:$B,MATCH($CF2277,subsample_country_map!$A:$A,0)),INDEX(lookup!$AA:$AA,MATCH($A2277,lookup!$A:$A,0)))</f>
        <v>99_NCE</v>
      </c>
      <c r="AL2277" t="str">
        <f>IF(AND($CF2277&lt;&gt;"",IFERROR(INDEX(subsample_country_map!$C:$C,MATCH($CF2277,subsample_country_map!$A:$A,0)),"")&lt;&gt;""),INDEX(subsample_country_map!$C:$C,MATCH($CF2277,subsample_country_map!$A:$A,0)),INDEX(lookup!$AB:$AB,MATCH($A2277,lookup!$A:$A,0)))</f>
        <v>99_NCE</v>
      </c>
      <c r="AM2277" t="str">
        <f>IF(AND($CF2277&lt;&gt;"",IFERROR(INDEX(subsample_country_map!$D:$D,MATCH($CF2277,subsample_country_map!$A:$A,0)),"")&lt;&gt;""),INDEX(subsample_country_map!$D:$D,MATCH($CF2277,subsample_country_map!$A:$A,0)),INDEX(lookup!$AC:$AC,MATCH($A2277,lookup!$A:$A,0)))</f>
        <v>99_NCE</v>
      </c>
      <c r="AN2277" t="str">
        <f>IF(AND($CF2277&lt;&gt;"",IFERROR(INDEX(subsample_country_map!$E:$E,MATCH($CF2277,subsample_country_map!$A:$A,0)),"")&lt;&gt;""),INDEX(subsample_country_map!$E:$E,MATCH($CF2277,subsample_country_map!$A:$A,0)),INDEX(lookup!$AD:$AD,MATCH($A2277,lookup!$A:$A,0)))</f>
        <v>99_NCE</v>
      </c>
      <c r="AO2277" t="str">
        <f>INDEX(lookup!$Y:$Y,MATCH($A2277,lookup!$A:$A,0))</f>
        <v>1_not published</v>
      </c>
      <c r="AP2277" t="str">
        <f>INDEX(lookup!$Z:$Z,MATCH($A2277,lookup!$A:$A,0))</f>
        <v>99_NCE</v>
      </c>
      <c r="AQ2277" t="str">
        <f>INDEX(lookup!$W:$W,MATCH($A2277,lookup!$A:$A,0))</f>
        <v>1_fin/acc/econ</v>
      </c>
      <c r="AS2277" t="inlineStr">
        <is>
          <t>staging</t>
        </is>
      </c>
      <c r="AT2277" t="inlineStr">
        <is>
          <t>good-CER</t>
        </is>
      </c>
      <c r="AU2277" t="inlineStr">
        <is>
          <t>cost</t>
        </is>
      </c>
      <c r="AV2277" t="inlineStr">
        <is>
          <t>-0.005</t>
        </is>
      </c>
      <c r="AY2277" t="inlineStr">
        <is>
          <t>0.027</t>
        </is>
      </c>
      <c r="BA2277" t="n">
        <v>8774</v>
      </c>
      <c r="BB2277" t="inlineStr">
        <is>
          <t>1</t>
        </is>
      </c>
      <c r="BC2277" t="inlineStr">
        <is>
          <t>3SLS</t>
        </is>
      </c>
      <c r="BD2277" t="inlineStr">
        <is>
          <t>not stated</t>
        </is>
      </c>
      <c r="BE2277" t="inlineStr">
        <is>
          <t>none</t>
        </is>
      </c>
      <c r="BI2277" t="inlineStr">
        <is>
          <t>Table 11</t>
        </is>
      </c>
      <c r="BJ2277" t="inlineStr">
        <is>
          <t>Model [2] 3rd stage</t>
        </is>
      </c>
      <c r="BK2277" t="inlineStr">
        <is>
          <t>64</t>
        </is>
      </c>
      <c r="BL2277" t="inlineStr">
        <is>
          <t>Eco_Score t-1 -0.005** [0.027]</t>
        </is>
      </c>
      <c r="BM2277" t="inlineStr">
        <is>
          <t>Eco_Score t-1</t>
        </is>
      </c>
      <c r="BN2277" t="inlineStr">
        <is>
          <t>COD</t>
        </is>
      </c>
      <c r="BO2277" t="inlineStr">
        <is>
          <t>update</t>
        </is>
      </c>
      <c r="BP2277" t="inlineStr">
        <is>
          <t>Trinh et al (2024)</t>
        </is>
      </c>
      <c r="BQ2277" t="inlineStr">
        <is>
          <t>computed</t>
        </is>
      </c>
      <c r="BT2277" t="n">
        <v>0</v>
      </c>
      <c r="BU2277" t="inlineStr">
        <is>
          <t>staging_Trinh_et_al_2024.csv</t>
        </is>
      </c>
      <c r="BW2277" t="n">
        <v>2000</v>
      </c>
      <c r="BX2277" t="n">
        <v>2020</v>
      </c>
      <c r="BY2277" t="inlineStr">
        <is>
          <t>multi: G7 (US, UK, Japan, Canada, France, Italy, Germany)</t>
        </is>
      </c>
      <c r="BZ2277" t="n">
        <v>2010</v>
      </c>
      <c r="CA2277" t="n">
        <v>0.2380952380952381</v>
      </c>
      <c r="CB2277" t="n">
        <v>0</v>
      </c>
      <c r="CC2277" t="n">
        <v>1</v>
      </c>
      <c r="CD2277" t="n">
        <v>-0.02361153243823337</v>
      </c>
      <c r="CE2277" t="n">
        <v>1</v>
      </c>
    </row>
    <row r="2278">
      <c r="A2278" t="inlineStr">
        <is>
          <t>Trinh et al (2024)</t>
        </is>
      </c>
      <c r="B2278" t="n">
        <v>3583</v>
      </c>
      <c r="C2278" t="n">
        <v>-0.02769250549722156</v>
      </c>
      <c r="D2278" t="n">
        <v>8428</v>
      </c>
      <c r="E2278">
        <f>IF(ISNUMBER($BA2278),$BA2278,IF(AND(ISNUMBER($D2278),ISNUMBER($BW2278),ISNUMBER($BX2278)),$D2278*($BX2278-$BW2278+1),""))</f>
        <v>8428.0</v>
      </c>
      <c r="H2278" t="inlineStr">
        <is>
          <t>partial</t>
        </is>
      </c>
      <c r="I2278" t="inlineStr">
        <is>
          <t>p-Value available</t>
        </is>
      </c>
      <c r="J2278">
        <f>IF($BW2278&lt;&gt;"",$BW2278,"")</f>
        <v>2000.0</v>
      </c>
      <c r="K2278">
        <f>IF($BX2278&lt;&gt;"",$BX2278,"")</f>
        <v>2020.0</v>
      </c>
      <c r="L2278">
        <f>IF(AND(ISNUMBER($BW2278),ISNUMBER($BX2278)),($BW2278+$BX2278)/2,"")</f>
        <v>2010.0</v>
      </c>
      <c r="M2278">
        <f>IF($L2278&lt;&gt;"",$L2278,"")</f>
        <v>2010.0</v>
      </c>
      <c r="N2278">
        <f>IF(AND(ISNUMBER($BW2278),ISNUMBER($BX2278)),MIN(1,MAX(0,($BX2278-2016+1)/($BX2278-$BW2278+1))),"")</f>
        <v>0.2380952380952381</v>
      </c>
      <c r="O2278">
        <f>IF(AND(ISNUMBER($BW2278),ISNUMBER($BX2278)),MIN(1,MAX(0,($BX2278-2017+1)/($BX2278-$BW2278+1))),"")</f>
        <v>0.1904761904761905</v>
      </c>
      <c r="P2278">
        <f>IF(AND(ISNUMBER($BW2278),ISNUMBER($BX2278)),MIN(1,MAX(0,($BX2278-2018+1)/($BX2278-$BW2278+1))),"")</f>
        <v>0.1428571428571428</v>
      </c>
      <c r="Q2278">
        <f>IF(AND(ISNUMBER($BW2278),ISNUMBER($BX2278)),MIN(1,MAX(0,($BX2278-2019+1)/($BX2278-$BW2278+1))),"")</f>
        <v>0.09523809523809523</v>
      </c>
      <c r="R2278">
        <f>IF(AND(ISNUMBER($BW2278),ISNUMBER($BX2278)),MIN(1,MAX(0,($BX2278-2016+1)/($BX2278-$BW2278+1))),"")</f>
        <v>0.2380952380952381</v>
      </c>
      <c r="S2278">
        <f>IF($L2278&lt;&gt;"",IF($L2278&gt;=2015.5,1,0),"")</f>
        <v>0.0</v>
      </c>
      <c r="T2278">
        <f>IF($L2278&lt;&gt;"",IF($L2278&gt;=2016,1,0),"")</f>
        <v>0.0</v>
      </c>
      <c r="U2278">
        <f>IF(ISNUMBER($BX2278),IF($BX2278&gt;=2016,1,0),"")</f>
        <v>1.0</v>
      </c>
      <c r="V2278">
        <f>IF(ISNUMBER($BW2278),IF($BW2278&gt;=2016,1,0),"")</f>
        <v>0.0</v>
      </c>
      <c r="W2278" t="str">
        <f>IF(AND(ISNUMBER($BW2278),ISNUMBER($BX2278)),IF($BW2278&gt;=2016,"post-only",IF($BX2278&lt;2016,"pre-only","mixed")),"")</f>
        <v>mixed</v>
      </c>
      <c r="X2278">
        <f>IF(AND(ISNUMBER($BW2278),ISNUMBER($BX2278)),MIN(1,MAX(0,($BX2278-2017+1)/($BX2278-$BW2278+1))),"")</f>
        <v>0.1904761904761905</v>
      </c>
      <c r="Y2278">
        <f>IF(AND(ISNUMBER($BW2278),ISNUMBER($BX2278)),MIN(1,MAX(0,($BX2278-2018+1)/($BX2278-$BW2278+1))),"")</f>
        <v>0.1428571428571428</v>
      </c>
      <c r="Z2278">
        <f>IF(AND(ISNUMBER($BW2278),ISNUMBER($BX2278)),MIN(1,MAX(0,($BX2278-2019+1)/($BX2278-$BW2278+1))),"")</f>
        <v>0.09523809523809523</v>
      </c>
      <c r="AA2278">
        <f>IF(ISNUMBER($BX2278),IF($BX2278&gt;=2017,1,0),"")</f>
        <v>1.0</v>
      </c>
      <c r="AB2278">
        <f>IF(ISNUMBER($BX2278),IF($BX2278&gt;=2018,1,0),"")</f>
        <v>1.0</v>
      </c>
      <c r="AC2278">
        <f>IF(ISNUMBER($BX2278),IF($BX2278&gt;=2019,1,0),"")</f>
        <v>1.0</v>
      </c>
      <c r="AD2278">
        <f>IF($L2278&lt;&gt;"",IF($L2278&gt;2013,1,0),"")</f>
        <v>0.0</v>
      </c>
      <c r="AE2278">
        <f>IF($L2278&lt;&gt;"",1+IF($L2278&gt;2011,1,0)+IF($L2278&gt;2014,1,0),"")</f>
        <v>1.0</v>
      </c>
      <c r="AF2278" t="inlineStr">
        <is>
          <t>loan (interest rate)</t>
        </is>
      </c>
      <c r="AG2278" t="inlineStr">
        <is>
          <t>performance</t>
        </is>
      </c>
      <c r="AH2278" t="inlineStr">
        <is>
          <t>non-sensitive</t>
        </is>
      </c>
      <c r="AI2278" t="inlineStr">
        <is>
          <t>99_NCE</t>
        </is>
      </c>
      <c r="AJ2278" t="inlineStr">
        <is>
          <t>99_NCE</t>
        </is>
      </c>
      <c r="AK2278" t="str">
        <f>IF(AND($CF2278&lt;&gt;"",IFERROR(INDEX(subsample_country_map!$B:$B,MATCH($CF2278,subsample_country_map!$A:$A,0)),"")&lt;&gt;""),INDEX(subsample_country_map!$B:$B,MATCH($CF2278,subsample_country_map!$A:$A,0)),INDEX(lookup!$AA:$AA,MATCH($A2278,lookup!$A:$A,0)))</f>
        <v>99_NCE</v>
      </c>
      <c r="AL2278" t="str">
        <f>IF(AND($CF2278&lt;&gt;"",IFERROR(INDEX(subsample_country_map!$C:$C,MATCH($CF2278,subsample_country_map!$A:$A,0)),"")&lt;&gt;""),INDEX(subsample_country_map!$C:$C,MATCH($CF2278,subsample_country_map!$A:$A,0)),INDEX(lookup!$AB:$AB,MATCH($A2278,lookup!$A:$A,0)))</f>
        <v>99_NCE</v>
      </c>
      <c r="AM2278" t="str">
        <f>IF(AND($CF2278&lt;&gt;"",IFERROR(INDEX(subsample_country_map!$D:$D,MATCH($CF2278,subsample_country_map!$A:$A,0)),"")&lt;&gt;""),INDEX(subsample_country_map!$D:$D,MATCH($CF2278,subsample_country_map!$A:$A,0)),INDEX(lookup!$AC:$AC,MATCH($A2278,lookup!$A:$A,0)))</f>
        <v>99_NCE</v>
      </c>
      <c r="AN2278" t="str">
        <f>IF(AND($CF2278&lt;&gt;"",IFERROR(INDEX(subsample_country_map!$E:$E,MATCH($CF2278,subsample_country_map!$A:$A,0)),"")&lt;&gt;""),INDEX(subsample_country_map!$E:$E,MATCH($CF2278,subsample_country_map!$A:$A,0)),INDEX(lookup!$AD:$AD,MATCH($A2278,lookup!$A:$A,0)))</f>
        <v>99_NCE</v>
      </c>
      <c r="AO2278" t="str">
        <f>INDEX(lookup!$Y:$Y,MATCH($A2278,lookup!$A:$A,0))</f>
        <v>1_not published</v>
      </c>
      <c r="AP2278" t="str">
        <f>INDEX(lookup!$Z:$Z,MATCH($A2278,lookup!$A:$A,0))</f>
        <v>99_NCE</v>
      </c>
      <c r="AQ2278" t="str">
        <f>INDEX(lookup!$W:$W,MATCH($A2278,lookup!$A:$A,0))</f>
        <v>1_fin/acc/econ</v>
      </c>
      <c r="AS2278" t="inlineStr">
        <is>
          <t>staging</t>
        </is>
      </c>
      <c r="AT2278" t="inlineStr">
        <is>
          <t>good-CER</t>
        </is>
      </c>
      <c r="AU2278" t="inlineStr">
        <is>
          <t>cost</t>
        </is>
      </c>
      <c r="AV2278" t="inlineStr">
        <is>
          <t>-0.002</t>
        </is>
      </c>
      <c r="AY2278" t="inlineStr">
        <is>
          <t>0.011</t>
        </is>
      </c>
      <c r="BA2278" t="n">
        <v>8428</v>
      </c>
      <c r="BB2278" t="inlineStr">
        <is>
          <t>1</t>
        </is>
      </c>
      <c r="BC2278" t="inlineStr">
        <is>
          <t>3SLS</t>
        </is>
      </c>
      <c r="BD2278" t="inlineStr">
        <is>
          <t>not stated</t>
        </is>
      </c>
      <c r="BE2278" t="inlineStr">
        <is>
          <t>none</t>
        </is>
      </c>
      <c r="BI2278" t="inlineStr">
        <is>
          <t>Table 11</t>
        </is>
      </c>
      <c r="BJ2278" t="inlineStr">
        <is>
          <t>Model [4] 3rd stage</t>
        </is>
      </c>
      <c r="BK2278" t="inlineStr">
        <is>
          <t>64</t>
        </is>
      </c>
      <c r="BL2278" t="inlineStr">
        <is>
          <t>Eco_Index t-1 -0.002** [0.011]</t>
        </is>
      </c>
      <c r="BM2278" t="inlineStr">
        <is>
          <t>Eco_Index t-1</t>
        </is>
      </c>
      <c r="BN2278" t="inlineStr">
        <is>
          <t>COD</t>
        </is>
      </c>
      <c r="BO2278" t="inlineStr">
        <is>
          <t>update</t>
        </is>
      </c>
      <c r="BP2278" t="inlineStr">
        <is>
          <t>Trinh et al (2024)</t>
        </is>
      </c>
      <c r="BQ2278" t="inlineStr">
        <is>
          <t>computed</t>
        </is>
      </c>
      <c r="BT2278" t="n">
        <v>0</v>
      </c>
      <c r="BU2278" t="inlineStr">
        <is>
          <t>staging_Trinh_et_al_2024.csv</t>
        </is>
      </c>
      <c r="BW2278" t="n">
        <v>2000</v>
      </c>
      <c r="BX2278" t="n">
        <v>2020</v>
      </c>
      <c r="BY2278" t="inlineStr">
        <is>
          <t>multi: G7 (US, UK, Japan, Canada, France, Italy, Germany)</t>
        </is>
      </c>
      <c r="BZ2278" t="n">
        <v>2010</v>
      </c>
      <c r="CA2278" t="n">
        <v>0.2380952380952381</v>
      </c>
      <c r="CB2278" t="n">
        <v>0</v>
      </c>
      <c r="CC2278" t="n">
        <v>1</v>
      </c>
      <c r="CD2278" t="n">
        <v>-0.02769958765161497</v>
      </c>
      <c r="CE2278" t="n">
        <v>1</v>
      </c>
    </row>
    <row r="2279">
      <c r="A2279" t="inlineStr">
        <is>
          <t>Trinh et al (2024)</t>
        </is>
      </c>
      <c r="B2279" t="n">
        <v>3584</v>
      </c>
      <c r="C2279" t="n">
        <v>-0.0761718610250163</v>
      </c>
      <c r="D2279" t="n">
        <v>8738</v>
      </c>
      <c r="E2279">
        <f>IF(ISNUMBER($BA2279),$BA2279,IF(AND(ISNUMBER($D2279),ISNUMBER($BW2279),ISNUMBER($BX2279)),$D2279*($BX2279-$BW2279+1),""))</f>
        <v>8738.0</v>
      </c>
      <c r="H2279" t="inlineStr">
        <is>
          <t>partial</t>
        </is>
      </c>
      <c r="I2279" t="inlineStr">
        <is>
          <t>p-Value available</t>
        </is>
      </c>
      <c r="J2279">
        <f>IF($BW2279&lt;&gt;"",$BW2279,"")</f>
        <v>2000.0</v>
      </c>
      <c r="K2279">
        <f>IF($BX2279&lt;&gt;"",$BX2279,"")</f>
        <v>2020.0</v>
      </c>
      <c r="L2279">
        <f>IF(AND(ISNUMBER($BW2279),ISNUMBER($BX2279)),($BW2279+$BX2279)/2,"")</f>
        <v>2010.0</v>
      </c>
      <c r="M2279">
        <f>IF($L2279&lt;&gt;"",$L2279,"")</f>
        <v>2010.0</v>
      </c>
      <c r="N2279">
        <f>IF(AND(ISNUMBER($BW2279),ISNUMBER($BX2279)),MIN(1,MAX(0,($BX2279-2016+1)/($BX2279-$BW2279+1))),"")</f>
        <v>0.2380952380952381</v>
      </c>
      <c r="O2279">
        <f>IF(AND(ISNUMBER($BW2279),ISNUMBER($BX2279)),MIN(1,MAX(0,($BX2279-2017+1)/($BX2279-$BW2279+1))),"")</f>
        <v>0.1904761904761905</v>
      </c>
      <c r="P2279">
        <f>IF(AND(ISNUMBER($BW2279),ISNUMBER($BX2279)),MIN(1,MAX(0,($BX2279-2018+1)/($BX2279-$BW2279+1))),"")</f>
        <v>0.1428571428571428</v>
      </c>
      <c r="Q2279">
        <f>IF(AND(ISNUMBER($BW2279),ISNUMBER($BX2279)),MIN(1,MAX(0,($BX2279-2019+1)/($BX2279-$BW2279+1))),"")</f>
        <v>0.09523809523809523</v>
      </c>
      <c r="R2279">
        <f>IF(AND(ISNUMBER($BW2279),ISNUMBER($BX2279)),MIN(1,MAX(0,($BX2279-2016+1)/($BX2279-$BW2279+1))),"")</f>
        <v>0.2380952380952381</v>
      </c>
      <c r="S2279">
        <f>IF($L2279&lt;&gt;"",IF($L2279&gt;=2015.5,1,0),"")</f>
        <v>0.0</v>
      </c>
      <c r="T2279">
        <f>IF($L2279&lt;&gt;"",IF($L2279&gt;=2016,1,0),"")</f>
        <v>0.0</v>
      </c>
      <c r="U2279">
        <f>IF(ISNUMBER($BX2279),IF($BX2279&gt;=2016,1,0),"")</f>
        <v>1.0</v>
      </c>
      <c r="V2279">
        <f>IF(ISNUMBER($BW2279),IF($BW2279&gt;=2016,1,0),"")</f>
        <v>0.0</v>
      </c>
      <c r="W2279" t="str">
        <f>IF(AND(ISNUMBER($BW2279),ISNUMBER($BX2279)),IF($BW2279&gt;=2016,"post-only",IF($BX2279&lt;2016,"pre-only","mixed")),"")</f>
        <v>mixed</v>
      </c>
      <c r="X2279">
        <f>IF(AND(ISNUMBER($BW2279),ISNUMBER($BX2279)),MIN(1,MAX(0,($BX2279-2017+1)/($BX2279-$BW2279+1))),"")</f>
        <v>0.1904761904761905</v>
      </c>
      <c r="Y2279">
        <f>IF(AND(ISNUMBER($BW2279),ISNUMBER($BX2279)),MIN(1,MAX(0,($BX2279-2018+1)/($BX2279-$BW2279+1))),"")</f>
        <v>0.1428571428571428</v>
      </c>
      <c r="Z2279">
        <f>IF(AND(ISNUMBER($BW2279),ISNUMBER($BX2279)),MIN(1,MAX(0,($BX2279-2019+1)/($BX2279-$BW2279+1))),"")</f>
        <v>0.09523809523809523</v>
      </c>
      <c r="AA2279">
        <f>IF(ISNUMBER($BX2279),IF($BX2279&gt;=2017,1,0),"")</f>
        <v>1.0</v>
      </c>
      <c r="AB2279">
        <f>IF(ISNUMBER($BX2279),IF($BX2279&gt;=2018,1,0),"")</f>
        <v>1.0</v>
      </c>
      <c r="AC2279">
        <f>IF(ISNUMBER($BX2279),IF($BX2279&gt;=2019,1,0),"")</f>
        <v>1.0</v>
      </c>
      <c r="AD2279">
        <f>IF($L2279&lt;&gt;"",IF($L2279&gt;2013,1,0),"")</f>
        <v>0.0</v>
      </c>
      <c r="AE2279">
        <f>IF($L2279&lt;&gt;"",1+IF($L2279&gt;2011,1,0)+IF($L2279&gt;2014,1,0),"")</f>
        <v>1.0</v>
      </c>
      <c r="AF2279" t="inlineStr">
        <is>
          <t>loan (interest rate)</t>
        </is>
      </c>
      <c r="AG2279" t="inlineStr">
        <is>
          <t>performance</t>
        </is>
      </c>
      <c r="AH2279" t="inlineStr">
        <is>
          <t>non-sensitive</t>
        </is>
      </c>
      <c r="AI2279" t="inlineStr">
        <is>
          <t>99_NCE</t>
        </is>
      </c>
      <c r="AJ2279" t="inlineStr">
        <is>
          <t>99_NCE</t>
        </is>
      </c>
      <c r="AK2279" t="str">
        <f>IF(AND($CF2279&lt;&gt;"",IFERROR(INDEX(subsample_country_map!$B:$B,MATCH($CF2279,subsample_country_map!$A:$A,0)),"")&lt;&gt;""),INDEX(subsample_country_map!$B:$B,MATCH($CF2279,subsample_country_map!$A:$A,0)),INDEX(lookup!$AA:$AA,MATCH($A2279,lookup!$A:$A,0)))</f>
        <v>99_NCE</v>
      </c>
      <c r="AL2279" t="str">
        <f>IF(AND($CF2279&lt;&gt;"",IFERROR(INDEX(subsample_country_map!$C:$C,MATCH($CF2279,subsample_country_map!$A:$A,0)),"")&lt;&gt;""),INDEX(subsample_country_map!$C:$C,MATCH($CF2279,subsample_country_map!$A:$A,0)),INDEX(lookup!$AB:$AB,MATCH($A2279,lookup!$A:$A,0)))</f>
        <v>99_NCE</v>
      </c>
      <c r="AM2279" t="str">
        <f>IF(AND($CF2279&lt;&gt;"",IFERROR(INDEX(subsample_country_map!$D:$D,MATCH($CF2279,subsample_country_map!$A:$A,0)),"")&lt;&gt;""),INDEX(subsample_country_map!$D:$D,MATCH($CF2279,subsample_country_map!$A:$A,0)),INDEX(lookup!$AC:$AC,MATCH($A2279,lookup!$A:$A,0)))</f>
        <v>99_NCE</v>
      </c>
      <c r="AN2279" t="str">
        <f>IF(AND($CF2279&lt;&gt;"",IFERROR(INDEX(subsample_country_map!$E:$E,MATCH($CF2279,subsample_country_map!$A:$A,0)),"")&lt;&gt;""),INDEX(subsample_country_map!$E:$E,MATCH($CF2279,subsample_country_map!$A:$A,0)),INDEX(lookup!$AD:$AD,MATCH($A2279,lookup!$A:$A,0)))</f>
        <v>99_NCE</v>
      </c>
      <c r="AO2279" t="str">
        <f>INDEX(lookup!$Y:$Y,MATCH($A2279,lookup!$A:$A,0))</f>
        <v>1_not published</v>
      </c>
      <c r="AP2279" t="str">
        <f>INDEX(lookup!$Z:$Z,MATCH($A2279,lookup!$A:$A,0))</f>
        <v>99_NCE</v>
      </c>
      <c r="AQ2279" t="str">
        <f>INDEX(lookup!$W:$W,MATCH($A2279,lookup!$A:$A,0))</f>
        <v>1_fin/acc/econ</v>
      </c>
      <c r="AS2279" t="inlineStr">
        <is>
          <t>staging</t>
        </is>
      </c>
      <c r="AT2279" t="inlineStr">
        <is>
          <t>good-CER</t>
        </is>
      </c>
      <c r="AU2279" t="inlineStr">
        <is>
          <t>cost</t>
        </is>
      </c>
      <c r="AV2279" t="inlineStr">
        <is>
          <t>-0.401</t>
        </is>
      </c>
      <c r="AY2279" t="inlineStr">
        <is>
          <t>0.000</t>
        </is>
      </c>
      <c r="BA2279" t="n">
        <v>8738</v>
      </c>
      <c r="BB2279" t="inlineStr">
        <is>
          <t>1</t>
        </is>
      </c>
      <c r="BC2279" t="inlineStr">
        <is>
          <t>3SLS</t>
        </is>
      </c>
      <c r="BD2279" t="inlineStr">
        <is>
          <t>not stated</t>
        </is>
      </c>
      <c r="BE2279" t="inlineStr">
        <is>
          <t>none</t>
        </is>
      </c>
      <c r="BI2279" t="inlineStr">
        <is>
          <t>Table 11</t>
        </is>
      </c>
      <c r="BJ2279" t="inlineStr">
        <is>
          <t>Model [6] 3rd stage</t>
        </is>
      </c>
      <c r="BK2279" t="inlineStr">
        <is>
          <t>64</t>
        </is>
      </c>
      <c r="BL2279" t="inlineStr">
        <is>
          <t>Eco_Score t-1 -0.401*** [0.000]</t>
        </is>
      </c>
      <c r="BM2279" t="inlineStr">
        <is>
          <t>Eco_Score t-1</t>
        </is>
      </c>
      <c r="BN2279" t="inlineStr">
        <is>
          <t>Interest Rate</t>
        </is>
      </c>
      <c r="BO2279" t="inlineStr">
        <is>
          <t>update</t>
        </is>
      </c>
      <c r="BP2279" t="inlineStr">
        <is>
          <t>Trinh et al (2024)</t>
        </is>
      </c>
      <c r="BQ2279" t="inlineStr">
        <is>
          <t>computed</t>
        </is>
      </c>
      <c r="BT2279" t="n">
        <v>0</v>
      </c>
      <c r="BU2279" t="inlineStr">
        <is>
          <t>staging_Trinh_et_al_2024.csv</t>
        </is>
      </c>
      <c r="BW2279" t="n">
        <v>2000</v>
      </c>
      <c r="BX2279" t="n">
        <v>2020</v>
      </c>
      <c r="BY2279" t="inlineStr">
        <is>
          <t>multi: G7 (US, UK, Japan, Canada, France, Italy, Germany)</t>
        </is>
      </c>
      <c r="BZ2279" t="n">
        <v>2010</v>
      </c>
      <c r="CA2279" t="n">
        <v>0.2380952380952381</v>
      </c>
      <c r="CB2279" t="n">
        <v>0</v>
      </c>
      <c r="CC2279" t="n">
        <v>1</v>
      </c>
      <c r="CD2279" t="n">
        <v>-0.07631969627394884</v>
      </c>
      <c r="CE2279" t="n">
        <v>1</v>
      </c>
    </row>
    <row r="2280">
      <c r="A2280" t="inlineStr">
        <is>
          <t>Trinh et al (2024)</t>
        </is>
      </c>
      <c r="B2280" t="n">
        <v>3585</v>
      </c>
      <c r="C2280" t="n">
        <v>-0.07770324676732282</v>
      </c>
      <c r="D2280" t="n">
        <v>8396</v>
      </c>
      <c r="E2280">
        <f>IF(ISNUMBER($BA2280),$BA2280,IF(AND(ISNUMBER($D2280),ISNUMBER($BW2280),ISNUMBER($BX2280)),$D2280*($BX2280-$BW2280+1),""))</f>
        <v>8396.0</v>
      </c>
      <c r="H2280" t="inlineStr">
        <is>
          <t>partial</t>
        </is>
      </c>
      <c r="I2280" t="inlineStr">
        <is>
          <t>p-Value available</t>
        </is>
      </c>
      <c r="J2280">
        <f>IF($BW2280&lt;&gt;"",$BW2280,"")</f>
        <v>2000.0</v>
      </c>
      <c r="K2280">
        <f>IF($BX2280&lt;&gt;"",$BX2280,"")</f>
        <v>2020.0</v>
      </c>
      <c r="L2280">
        <f>IF(AND(ISNUMBER($BW2280),ISNUMBER($BX2280)),($BW2280+$BX2280)/2,"")</f>
        <v>2010.0</v>
      </c>
      <c r="M2280">
        <f>IF($L2280&lt;&gt;"",$L2280,"")</f>
        <v>2010.0</v>
      </c>
      <c r="N2280">
        <f>IF(AND(ISNUMBER($BW2280),ISNUMBER($BX2280)),MIN(1,MAX(0,($BX2280-2016+1)/($BX2280-$BW2280+1))),"")</f>
        <v>0.2380952380952381</v>
      </c>
      <c r="O2280">
        <f>IF(AND(ISNUMBER($BW2280),ISNUMBER($BX2280)),MIN(1,MAX(0,($BX2280-2017+1)/($BX2280-$BW2280+1))),"")</f>
        <v>0.1904761904761905</v>
      </c>
      <c r="P2280">
        <f>IF(AND(ISNUMBER($BW2280),ISNUMBER($BX2280)),MIN(1,MAX(0,($BX2280-2018+1)/($BX2280-$BW2280+1))),"")</f>
        <v>0.1428571428571428</v>
      </c>
      <c r="Q2280">
        <f>IF(AND(ISNUMBER($BW2280),ISNUMBER($BX2280)),MIN(1,MAX(0,($BX2280-2019+1)/($BX2280-$BW2280+1))),"")</f>
        <v>0.09523809523809523</v>
      </c>
      <c r="R2280">
        <f>IF(AND(ISNUMBER($BW2280),ISNUMBER($BX2280)),MIN(1,MAX(0,($BX2280-2016+1)/($BX2280-$BW2280+1))),"")</f>
        <v>0.2380952380952381</v>
      </c>
      <c r="S2280">
        <f>IF($L2280&lt;&gt;"",IF($L2280&gt;=2015.5,1,0),"")</f>
        <v>0.0</v>
      </c>
      <c r="T2280">
        <f>IF($L2280&lt;&gt;"",IF($L2280&gt;=2016,1,0),"")</f>
        <v>0.0</v>
      </c>
      <c r="U2280">
        <f>IF(ISNUMBER($BX2280),IF($BX2280&gt;=2016,1,0),"")</f>
        <v>1.0</v>
      </c>
      <c r="V2280">
        <f>IF(ISNUMBER($BW2280),IF($BW2280&gt;=2016,1,0),"")</f>
        <v>0.0</v>
      </c>
      <c r="W2280" t="str">
        <f>IF(AND(ISNUMBER($BW2280),ISNUMBER($BX2280)),IF($BW2280&gt;=2016,"post-only",IF($BX2280&lt;2016,"pre-only","mixed")),"")</f>
        <v>mixed</v>
      </c>
      <c r="X2280">
        <f>IF(AND(ISNUMBER($BW2280),ISNUMBER($BX2280)),MIN(1,MAX(0,($BX2280-2017+1)/($BX2280-$BW2280+1))),"")</f>
        <v>0.1904761904761905</v>
      </c>
      <c r="Y2280">
        <f>IF(AND(ISNUMBER($BW2280),ISNUMBER($BX2280)),MIN(1,MAX(0,($BX2280-2018+1)/($BX2280-$BW2280+1))),"")</f>
        <v>0.1428571428571428</v>
      </c>
      <c r="Z2280">
        <f>IF(AND(ISNUMBER($BW2280),ISNUMBER($BX2280)),MIN(1,MAX(0,($BX2280-2019+1)/($BX2280-$BW2280+1))),"")</f>
        <v>0.09523809523809523</v>
      </c>
      <c r="AA2280">
        <f>IF(ISNUMBER($BX2280),IF($BX2280&gt;=2017,1,0),"")</f>
        <v>1.0</v>
      </c>
      <c r="AB2280">
        <f>IF(ISNUMBER($BX2280),IF($BX2280&gt;=2018,1,0),"")</f>
        <v>1.0</v>
      </c>
      <c r="AC2280">
        <f>IF(ISNUMBER($BX2280),IF($BX2280&gt;=2019,1,0),"")</f>
        <v>1.0</v>
      </c>
      <c r="AD2280">
        <f>IF($L2280&lt;&gt;"",IF($L2280&gt;2013,1,0),"")</f>
        <v>0.0</v>
      </c>
      <c r="AE2280">
        <f>IF($L2280&lt;&gt;"",1+IF($L2280&gt;2011,1,0)+IF($L2280&gt;2014,1,0),"")</f>
        <v>1.0</v>
      </c>
      <c r="AF2280" t="inlineStr">
        <is>
          <t>loan (interest rate)</t>
        </is>
      </c>
      <c r="AG2280" t="inlineStr">
        <is>
          <t>performance</t>
        </is>
      </c>
      <c r="AH2280" t="inlineStr">
        <is>
          <t>non-sensitive</t>
        </is>
      </c>
      <c r="AI2280" t="inlineStr">
        <is>
          <t>99_NCE</t>
        </is>
      </c>
      <c r="AJ2280" t="inlineStr">
        <is>
          <t>99_NCE</t>
        </is>
      </c>
      <c r="AK2280" t="str">
        <f>IF(AND($CF2280&lt;&gt;"",IFERROR(INDEX(subsample_country_map!$B:$B,MATCH($CF2280,subsample_country_map!$A:$A,0)),"")&lt;&gt;""),INDEX(subsample_country_map!$B:$B,MATCH($CF2280,subsample_country_map!$A:$A,0)),INDEX(lookup!$AA:$AA,MATCH($A2280,lookup!$A:$A,0)))</f>
        <v>99_NCE</v>
      </c>
      <c r="AL2280" t="str">
        <f>IF(AND($CF2280&lt;&gt;"",IFERROR(INDEX(subsample_country_map!$C:$C,MATCH($CF2280,subsample_country_map!$A:$A,0)),"")&lt;&gt;""),INDEX(subsample_country_map!$C:$C,MATCH($CF2280,subsample_country_map!$A:$A,0)),INDEX(lookup!$AB:$AB,MATCH($A2280,lookup!$A:$A,0)))</f>
        <v>99_NCE</v>
      </c>
      <c r="AM2280" t="str">
        <f>IF(AND($CF2280&lt;&gt;"",IFERROR(INDEX(subsample_country_map!$D:$D,MATCH($CF2280,subsample_country_map!$A:$A,0)),"")&lt;&gt;""),INDEX(subsample_country_map!$D:$D,MATCH($CF2280,subsample_country_map!$A:$A,0)),INDEX(lookup!$AC:$AC,MATCH($A2280,lookup!$A:$A,0)))</f>
        <v>99_NCE</v>
      </c>
      <c r="AN2280" t="str">
        <f>IF(AND($CF2280&lt;&gt;"",IFERROR(INDEX(subsample_country_map!$E:$E,MATCH($CF2280,subsample_country_map!$A:$A,0)),"")&lt;&gt;""),INDEX(subsample_country_map!$E:$E,MATCH($CF2280,subsample_country_map!$A:$A,0)),INDEX(lookup!$AD:$AD,MATCH($A2280,lookup!$A:$A,0)))</f>
        <v>99_NCE</v>
      </c>
      <c r="AO2280" t="str">
        <f>INDEX(lookup!$Y:$Y,MATCH($A2280,lookup!$A:$A,0))</f>
        <v>1_not published</v>
      </c>
      <c r="AP2280" t="str">
        <f>INDEX(lookup!$Z:$Z,MATCH($A2280,lookup!$A:$A,0))</f>
        <v>99_NCE</v>
      </c>
      <c r="AQ2280" t="str">
        <f>INDEX(lookup!$W:$W,MATCH($A2280,lookup!$A:$A,0))</f>
        <v>1_fin/acc/econ</v>
      </c>
      <c r="AS2280" t="inlineStr">
        <is>
          <t>staging</t>
        </is>
      </c>
      <c r="AT2280" t="inlineStr">
        <is>
          <t>good-CER</t>
        </is>
      </c>
      <c r="AU2280" t="inlineStr">
        <is>
          <t>cost</t>
        </is>
      </c>
      <c r="AV2280" t="inlineStr">
        <is>
          <t>-0.107</t>
        </is>
      </c>
      <c r="AY2280" t="inlineStr">
        <is>
          <t>0.000</t>
        </is>
      </c>
      <c r="BA2280" t="n">
        <v>8396</v>
      </c>
      <c r="BB2280" t="inlineStr">
        <is>
          <t>1</t>
        </is>
      </c>
      <c r="BC2280" t="inlineStr">
        <is>
          <t>3SLS</t>
        </is>
      </c>
      <c r="BD2280" t="inlineStr">
        <is>
          <t>not stated</t>
        </is>
      </c>
      <c r="BE2280" t="inlineStr">
        <is>
          <t>none</t>
        </is>
      </c>
      <c r="BI2280" t="inlineStr">
        <is>
          <t>Table 11</t>
        </is>
      </c>
      <c r="BJ2280" t="inlineStr">
        <is>
          <t>Model [8] 3rd stage</t>
        </is>
      </c>
      <c r="BK2280" t="inlineStr">
        <is>
          <t>64</t>
        </is>
      </c>
      <c r="BL2280" t="inlineStr">
        <is>
          <t>Eco_Index t-1 -0.107*** [0.000]</t>
        </is>
      </c>
      <c r="BM2280" t="inlineStr">
        <is>
          <t>Eco_Index t-1</t>
        </is>
      </c>
      <c r="BN2280" t="inlineStr">
        <is>
          <t>Interest Rate</t>
        </is>
      </c>
      <c r="BO2280" t="inlineStr">
        <is>
          <t>update</t>
        </is>
      </c>
      <c r="BP2280" t="inlineStr">
        <is>
          <t>Trinh et al (2024)</t>
        </is>
      </c>
      <c r="BQ2280" t="inlineStr">
        <is>
          <t>computed</t>
        </is>
      </c>
      <c r="BT2280" t="n">
        <v>0</v>
      </c>
      <c r="BU2280" t="inlineStr">
        <is>
          <t>staging_Trinh_et_al_2024.csv</t>
        </is>
      </c>
      <c r="BW2280" t="n">
        <v>2000</v>
      </c>
      <c r="BX2280" t="n">
        <v>2020</v>
      </c>
      <c r="BY2280" t="inlineStr">
        <is>
          <t>multi: G7 (US, UK, Japan, Canada, France, Italy, Germany)</t>
        </is>
      </c>
      <c r="BZ2280" t="n">
        <v>2010</v>
      </c>
      <c r="CA2280" t="n">
        <v>0.2380952380952381</v>
      </c>
      <c r="CB2280" t="n">
        <v>0</v>
      </c>
      <c r="CC2280" t="n">
        <v>1</v>
      </c>
      <c r="CD2280" t="n">
        <v>-0.07786020116944399</v>
      </c>
      <c r="CE2280" t="n">
        <v>1</v>
      </c>
    </row>
    <row r="2281">
      <c r="A2281" t="inlineStr">
        <is>
          <t>Trinh et al (2024)</t>
        </is>
      </c>
      <c r="B2281" t="n">
        <v>3586</v>
      </c>
      <c r="C2281" t="n">
        <v>-0.02727546907619631</v>
      </c>
      <c r="D2281" t="n">
        <v>9773</v>
      </c>
      <c r="E2281">
        <f>IF(ISNUMBER($BA2281),$BA2281,IF(AND(ISNUMBER($D2281),ISNUMBER($BW2281),ISNUMBER($BX2281)),$D2281*($BX2281-$BW2281+1),""))</f>
        <v>9773.0</v>
      </c>
      <c r="H2281" t="inlineStr">
        <is>
          <t>partial</t>
        </is>
      </c>
      <c r="I2281" t="inlineStr">
        <is>
          <t>p-Value available</t>
        </is>
      </c>
      <c r="J2281">
        <f>IF($BW2281&lt;&gt;"",$BW2281,"")</f>
        <v>2000.0</v>
      </c>
      <c r="K2281">
        <f>IF($BX2281&lt;&gt;"",$BX2281,"")</f>
        <v>2020.0</v>
      </c>
      <c r="L2281">
        <f>IF(AND(ISNUMBER($BW2281),ISNUMBER($BX2281)),($BW2281+$BX2281)/2,"")</f>
        <v>2010.0</v>
      </c>
      <c r="M2281">
        <f>IF($L2281&lt;&gt;"",$L2281,"")</f>
        <v>2010.0</v>
      </c>
      <c r="N2281">
        <f>IF(AND(ISNUMBER($BW2281),ISNUMBER($BX2281)),MIN(1,MAX(0,($BX2281-2016+1)/($BX2281-$BW2281+1))),"")</f>
        <v>0.2380952380952381</v>
      </c>
      <c r="O2281">
        <f>IF(AND(ISNUMBER($BW2281),ISNUMBER($BX2281)),MIN(1,MAX(0,($BX2281-2017+1)/($BX2281-$BW2281+1))),"")</f>
        <v>0.1904761904761905</v>
      </c>
      <c r="P2281">
        <f>IF(AND(ISNUMBER($BW2281),ISNUMBER($BX2281)),MIN(1,MAX(0,($BX2281-2018+1)/($BX2281-$BW2281+1))),"")</f>
        <v>0.1428571428571428</v>
      </c>
      <c r="Q2281">
        <f>IF(AND(ISNUMBER($BW2281),ISNUMBER($BX2281)),MIN(1,MAX(0,($BX2281-2019+1)/($BX2281-$BW2281+1))),"")</f>
        <v>0.09523809523809523</v>
      </c>
      <c r="R2281">
        <f>IF(AND(ISNUMBER($BW2281),ISNUMBER($BX2281)),MIN(1,MAX(0,($BX2281-2016+1)/($BX2281-$BW2281+1))),"")</f>
        <v>0.2380952380952381</v>
      </c>
      <c r="S2281">
        <f>IF($L2281&lt;&gt;"",IF($L2281&gt;=2015.5,1,0),"")</f>
        <v>0.0</v>
      </c>
      <c r="T2281">
        <f>IF($L2281&lt;&gt;"",IF($L2281&gt;=2016,1,0),"")</f>
        <v>0.0</v>
      </c>
      <c r="U2281">
        <f>IF(ISNUMBER($BX2281),IF($BX2281&gt;=2016,1,0),"")</f>
        <v>1.0</v>
      </c>
      <c r="V2281">
        <f>IF(ISNUMBER($BW2281),IF($BW2281&gt;=2016,1,0),"")</f>
        <v>0.0</v>
      </c>
      <c r="W2281" t="str">
        <f>IF(AND(ISNUMBER($BW2281),ISNUMBER($BX2281)),IF($BW2281&gt;=2016,"post-only",IF($BX2281&lt;2016,"pre-only","mixed")),"")</f>
        <v>mixed</v>
      </c>
      <c r="X2281">
        <f>IF(AND(ISNUMBER($BW2281),ISNUMBER($BX2281)),MIN(1,MAX(0,($BX2281-2017+1)/($BX2281-$BW2281+1))),"")</f>
        <v>0.1904761904761905</v>
      </c>
      <c r="Y2281">
        <f>IF(AND(ISNUMBER($BW2281),ISNUMBER($BX2281)),MIN(1,MAX(0,($BX2281-2018+1)/($BX2281-$BW2281+1))),"")</f>
        <v>0.1428571428571428</v>
      </c>
      <c r="Z2281">
        <f>IF(AND(ISNUMBER($BW2281),ISNUMBER($BX2281)),MIN(1,MAX(0,($BX2281-2019+1)/($BX2281-$BW2281+1))),"")</f>
        <v>0.09523809523809523</v>
      </c>
      <c r="AA2281">
        <f>IF(ISNUMBER($BX2281),IF($BX2281&gt;=2017,1,0),"")</f>
        <v>1.0</v>
      </c>
      <c r="AB2281">
        <f>IF(ISNUMBER($BX2281),IF($BX2281&gt;=2018,1,0),"")</f>
        <v>1.0</v>
      </c>
      <c r="AC2281">
        <f>IF(ISNUMBER($BX2281),IF($BX2281&gt;=2019,1,0),"")</f>
        <v>1.0</v>
      </c>
      <c r="AD2281">
        <f>IF($L2281&lt;&gt;"",IF($L2281&gt;2013,1,0),"")</f>
        <v>0.0</v>
      </c>
      <c r="AE2281">
        <f>IF($L2281&lt;&gt;"",1+IF($L2281&gt;2011,1,0)+IF($L2281&gt;2014,1,0),"")</f>
        <v>1.0</v>
      </c>
      <c r="AF2281" t="inlineStr">
        <is>
          <t>loan (interest rate)</t>
        </is>
      </c>
      <c r="AG2281" t="inlineStr">
        <is>
          <t>performance</t>
        </is>
      </c>
      <c r="AH2281" t="inlineStr">
        <is>
          <t>non-sensitive</t>
        </is>
      </c>
      <c r="AI2281" t="inlineStr">
        <is>
          <t>99_NCE</t>
        </is>
      </c>
      <c r="AJ2281" t="inlineStr">
        <is>
          <t>99_NCE</t>
        </is>
      </c>
      <c r="AK2281" t="str">
        <f>IF(AND($CF2281&lt;&gt;"",IFERROR(INDEX(subsample_country_map!$B:$B,MATCH($CF2281,subsample_country_map!$A:$A,0)),"")&lt;&gt;""),INDEX(subsample_country_map!$B:$B,MATCH($CF2281,subsample_country_map!$A:$A,0)),INDEX(lookup!$AA:$AA,MATCH($A2281,lookup!$A:$A,0)))</f>
        <v>99_NCE</v>
      </c>
      <c r="AL2281" t="str">
        <f>IF(AND($CF2281&lt;&gt;"",IFERROR(INDEX(subsample_country_map!$C:$C,MATCH($CF2281,subsample_country_map!$A:$A,0)),"")&lt;&gt;""),INDEX(subsample_country_map!$C:$C,MATCH($CF2281,subsample_country_map!$A:$A,0)),INDEX(lookup!$AB:$AB,MATCH($A2281,lookup!$A:$A,0)))</f>
        <v>99_NCE</v>
      </c>
      <c r="AM2281" t="str">
        <f>IF(AND($CF2281&lt;&gt;"",IFERROR(INDEX(subsample_country_map!$D:$D,MATCH($CF2281,subsample_country_map!$A:$A,0)),"")&lt;&gt;""),INDEX(subsample_country_map!$D:$D,MATCH($CF2281,subsample_country_map!$A:$A,0)),INDEX(lookup!$AC:$AC,MATCH($A2281,lookup!$A:$A,0)))</f>
        <v>99_NCE</v>
      </c>
      <c r="AN2281" t="str">
        <f>IF(AND($CF2281&lt;&gt;"",IFERROR(INDEX(subsample_country_map!$E:$E,MATCH($CF2281,subsample_country_map!$A:$A,0)),"")&lt;&gt;""),INDEX(subsample_country_map!$E:$E,MATCH($CF2281,subsample_country_map!$A:$A,0)),INDEX(lookup!$AD:$AD,MATCH($A2281,lookup!$A:$A,0)))</f>
        <v>99_NCE</v>
      </c>
      <c r="AO2281" t="str">
        <f>INDEX(lookup!$Y:$Y,MATCH($A2281,lookup!$A:$A,0))</f>
        <v>1_not published</v>
      </c>
      <c r="AP2281" t="str">
        <f>INDEX(lookup!$Z:$Z,MATCH($A2281,lookup!$A:$A,0))</f>
        <v>99_NCE</v>
      </c>
      <c r="AQ2281" t="str">
        <f>INDEX(lookup!$W:$W,MATCH($A2281,lookup!$A:$A,0))</f>
        <v>1_fin/acc/econ</v>
      </c>
      <c r="AS2281" t="inlineStr">
        <is>
          <t>staging</t>
        </is>
      </c>
      <c r="AT2281" t="inlineStr">
        <is>
          <t>good-CER</t>
        </is>
      </c>
      <c r="AU2281" t="inlineStr">
        <is>
          <t>cost</t>
        </is>
      </c>
      <c r="AV2281" t="inlineStr">
        <is>
          <t>-0.005</t>
        </is>
      </c>
      <c r="AY2281" t="inlineStr">
        <is>
          <t>0.007</t>
        </is>
      </c>
      <c r="BA2281" t="n">
        <v>9773</v>
      </c>
      <c r="BB2281" t="inlineStr">
        <is>
          <t>FLAG</t>
        </is>
      </c>
      <c r="BC2281" t="inlineStr">
        <is>
          <t>other:Heckman two-step (second stage)</t>
        </is>
      </c>
      <c r="BD2281" t="inlineStr">
        <is>
          <t>not stated</t>
        </is>
      </c>
      <c r="BE2281" t="inlineStr">
        <is>
          <t>none</t>
        </is>
      </c>
      <c r="BI2281" t="inlineStr">
        <is>
          <t>Table 12</t>
        </is>
      </c>
      <c r="BJ2281" t="inlineStr">
        <is>
          <t>Panel A Model [1]</t>
        </is>
      </c>
      <c r="BK2281" t="inlineStr">
        <is>
          <t>66</t>
        </is>
      </c>
      <c r="BL2281" t="inlineStr">
        <is>
          <t>HighEscoreTreated -0.005*** [0.007]</t>
        </is>
      </c>
      <c r="BM2281" t="inlineStr">
        <is>
          <t>HighEscoreTreated</t>
        </is>
      </c>
      <c r="BN2281" t="inlineStr">
        <is>
          <t>COD</t>
        </is>
      </c>
      <c r="BO2281" t="inlineStr">
        <is>
          <t>update</t>
        </is>
      </c>
      <c r="BP2281" t="inlineStr">
        <is>
          <t>Trinh et al (2024)</t>
        </is>
      </c>
      <c r="BQ2281" t="inlineStr">
        <is>
          <t>computed</t>
        </is>
      </c>
      <c r="BT2281" t="n">
        <v>0</v>
      </c>
      <c r="BU2281" t="inlineStr">
        <is>
          <t>staging_Trinh_et_al_2024.csv</t>
        </is>
      </c>
      <c r="BW2281" t="n">
        <v>2000</v>
      </c>
      <c r="BX2281" t="n">
        <v>2020</v>
      </c>
      <c r="BY2281" t="inlineStr">
        <is>
          <t>multi: G7 (US, UK, Japan, Canada, France, Italy, Germany)</t>
        </is>
      </c>
      <c r="BZ2281" t="n">
        <v>2010</v>
      </c>
      <c r="CA2281" t="n">
        <v>0.2380952380952381</v>
      </c>
      <c r="CB2281" t="n">
        <v>0</v>
      </c>
      <c r="CC2281" t="n">
        <v>1</v>
      </c>
      <c r="CD2281" t="n">
        <v>-0.02728223596976753</v>
      </c>
      <c r="CE2281" t="n">
        <v>1</v>
      </c>
    </row>
    <row r="2282">
      <c r="A2282" t="inlineStr">
        <is>
          <t>Trinh et al (2024)</t>
        </is>
      </c>
      <c r="B2282" t="n">
        <v>3587</v>
      </c>
      <c r="C2282" t="n">
        <v>-0.01989395350761976</v>
      </c>
      <c r="D2282" t="n">
        <v>9878</v>
      </c>
      <c r="E2282">
        <f>IF(ISNUMBER($BA2282),$BA2282,IF(AND(ISNUMBER($D2282),ISNUMBER($BW2282),ISNUMBER($BX2282)),$D2282*($BX2282-$BW2282+1),""))</f>
        <v>9878.0</v>
      </c>
      <c r="H2282" t="inlineStr">
        <is>
          <t>partial</t>
        </is>
      </c>
      <c r="I2282" t="inlineStr">
        <is>
          <t>p-Value available</t>
        </is>
      </c>
      <c r="J2282">
        <f>IF($BW2282&lt;&gt;"",$BW2282,"")</f>
        <v>2000.0</v>
      </c>
      <c r="K2282">
        <f>IF($BX2282&lt;&gt;"",$BX2282,"")</f>
        <v>2020.0</v>
      </c>
      <c r="L2282">
        <f>IF(AND(ISNUMBER($BW2282),ISNUMBER($BX2282)),($BW2282+$BX2282)/2,"")</f>
        <v>2010.0</v>
      </c>
      <c r="M2282">
        <f>IF($L2282&lt;&gt;"",$L2282,"")</f>
        <v>2010.0</v>
      </c>
      <c r="N2282">
        <f>IF(AND(ISNUMBER($BW2282),ISNUMBER($BX2282)),MIN(1,MAX(0,($BX2282-2016+1)/($BX2282-$BW2282+1))),"")</f>
        <v>0.2380952380952381</v>
      </c>
      <c r="O2282">
        <f>IF(AND(ISNUMBER($BW2282),ISNUMBER($BX2282)),MIN(1,MAX(0,($BX2282-2017+1)/($BX2282-$BW2282+1))),"")</f>
        <v>0.1904761904761905</v>
      </c>
      <c r="P2282">
        <f>IF(AND(ISNUMBER($BW2282),ISNUMBER($BX2282)),MIN(1,MAX(0,($BX2282-2018+1)/($BX2282-$BW2282+1))),"")</f>
        <v>0.1428571428571428</v>
      </c>
      <c r="Q2282">
        <f>IF(AND(ISNUMBER($BW2282),ISNUMBER($BX2282)),MIN(1,MAX(0,($BX2282-2019+1)/($BX2282-$BW2282+1))),"")</f>
        <v>0.09523809523809523</v>
      </c>
      <c r="R2282">
        <f>IF(AND(ISNUMBER($BW2282),ISNUMBER($BX2282)),MIN(1,MAX(0,($BX2282-2016+1)/($BX2282-$BW2282+1))),"")</f>
        <v>0.2380952380952381</v>
      </c>
      <c r="S2282">
        <f>IF($L2282&lt;&gt;"",IF($L2282&gt;=2015.5,1,0),"")</f>
        <v>0.0</v>
      </c>
      <c r="T2282">
        <f>IF($L2282&lt;&gt;"",IF($L2282&gt;=2016,1,0),"")</f>
        <v>0.0</v>
      </c>
      <c r="U2282">
        <f>IF(ISNUMBER($BX2282),IF($BX2282&gt;=2016,1,0),"")</f>
        <v>1.0</v>
      </c>
      <c r="V2282">
        <f>IF(ISNUMBER($BW2282),IF($BW2282&gt;=2016,1,0),"")</f>
        <v>0.0</v>
      </c>
      <c r="W2282" t="str">
        <f>IF(AND(ISNUMBER($BW2282),ISNUMBER($BX2282)),IF($BW2282&gt;=2016,"post-only",IF($BX2282&lt;2016,"pre-only","mixed")),"")</f>
        <v>mixed</v>
      </c>
      <c r="X2282">
        <f>IF(AND(ISNUMBER($BW2282),ISNUMBER($BX2282)),MIN(1,MAX(0,($BX2282-2017+1)/($BX2282-$BW2282+1))),"")</f>
        <v>0.1904761904761905</v>
      </c>
      <c r="Y2282">
        <f>IF(AND(ISNUMBER($BW2282),ISNUMBER($BX2282)),MIN(1,MAX(0,($BX2282-2018+1)/($BX2282-$BW2282+1))),"")</f>
        <v>0.1428571428571428</v>
      </c>
      <c r="Z2282">
        <f>IF(AND(ISNUMBER($BW2282),ISNUMBER($BX2282)),MIN(1,MAX(0,($BX2282-2019+1)/($BX2282-$BW2282+1))),"")</f>
        <v>0.09523809523809523</v>
      </c>
      <c r="AA2282">
        <f>IF(ISNUMBER($BX2282),IF($BX2282&gt;=2017,1,0),"")</f>
        <v>1.0</v>
      </c>
      <c r="AB2282">
        <f>IF(ISNUMBER($BX2282),IF($BX2282&gt;=2018,1,0),"")</f>
        <v>1.0</v>
      </c>
      <c r="AC2282">
        <f>IF(ISNUMBER($BX2282),IF($BX2282&gt;=2019,1,0),"")</f>
        <v>1.0</v>
      </c>
      <c r="AD2282">
        <f>IF($L2282&lt;&gt;"",IF($L2282&gt;2013,1,0),"")</f>
        <v>0.0</v>
      </c>
      <c r="AE2282">
        <f>IF($L2282&lt;&gt;"",1+IF($L2282&gt;2011,1,0)+IF($L2282&gt;2014,1,0),"")</f>
        <v>1.0</v>
      </c>
      <c r="AF2282" t="inlineStr">
        <is>
          <t>loan (interest rate)</t>
        </is>
      </c>
      <c r="AG2282" t="inlineStr">
        <is>
          <t>performance</t>
        </is>
      </c>
      <c r="AH2282" t="inlineStr">
        <is>
          <t>non-sensitive</t>
        </is>
      </c>
      <c r="AI2282" t="inlineStr">
        <is>
          <t>99_NCE</t>
        </is>
      </c>
      <c r="AJ2282" t="inlineStr">
        <is>
          <t>99_NCE</t>
        </is>
      </c>
      <c r="AK2282" t="str">
        <f>IF(AND($CF2282&lt;&gt;"",IFERROR(INDEX(subsample_country_map!$B:$B,MATCH($CF2282,subsample_country_map!$A:$A,0)),"")&lt;&gt;""),INDEX(subsample_country_map!$B:$B,MATCH($CF2282,subsample_country_map!$A:$A,0)),INDEX(lookup!$AA:$AA,MATCH($A2282,lookup!$A:$A,0)))</f>
        <v>99_NCE</v>
      </c>
      <c r="AL2282" t="str">
        <f>IF(AND($CF2282&lt;&gt;"",IFERROR(INDEX(subsample_country_map!$C:$C,MATCH($CF2282,subsample_country_map!$A:$A,0)),"")&lt;&gt;""),INDEX(subsample_country_map!$C:$C,MATCH($CF2282,subsample_country_map!$A:$A,0)),INDEX(lookup!$AB:$AB,MATCH($A2282,lookup!$A:$A,0)))</f>
        <v>99_NCE</v>
      </c>
      <c r="AM2282" t="str">
        <f>IF(AND($CF2282&lt;&gt;"",IFERROR(INDEX(subsample_country_map!$D:$D,MATCH($CF2282,subsample_country_map!$A:$A,0)),"")&lt;&gt;""),INDEX(subsample_country_map!$D:$D,MATCH($CF2282,subsample_country_map!$A:$A,0)),INDEX(lookup!$AC:$AC,MATCH($A2282,lookup!$A:$A,0)))</f>
        <v>99_NCE</v>
      </c>
      <c r="AN2282" t="str">
        <f>IF(AND($CF2282&lt;&gt;"",IFERROR(INDEX(subsample_country_map!$E:$E,MATCH($CF2282,subsample_country_map!$A:$A,0)),"")&lt;&gt;""),INDEX(subsample_country_map!$E:$E,MATCH($CF2282,subsample_country_map!$A:$A,0)),INDEX(lookup!$AD:$AD,MATCH($A2282,lookup!$A:$A,0)))</f>
        <v>99_NCE</v>
      </c>
      <c r="AO2282" t="str">
        <f>INDEX(lookup!$Y:$Y,MATCH($A2282,lookup!$A:$A,0))</f>
        <v>1_not published</v>
      </c>
      <c r="AP2282" t="str">
        <f>INDEX(lookup!$Z:$Z,MATCH($A2282,lookup!$A:$A,0))</f>
        <v>99_NCE</v>
      </c>
      <c r="AQ2282" t="str">
        <f>INDEX(lookup!$W:$W,MATCH($A2282,lookup!$A:$A,0))</f>
        <v>1_fin/acc/econ</v>
      </c>
      <c r="AS2282" t="inlineStr">
        <is>
          <t>staging</t>
        </is>
      </c>
      <c r="AT2282" t="inlineStr">
        <is>
          <t>good-CER</t>
        </is>
      </c>
      <c r="AU2282" t="inlineStr">
        <is>
          <t>cost</t>
        </is>
      </c>
      <c r="AV2282" t="inlineStr">
        <is>
          <t>-0.003</t>
        </is>
      </c>
      <c r="AY2282" t="inlineStr">
        <is>
          <t>0.048</t>
        </is>
      </c>
      <c r="BA2282" t="n">
        <v>9878</v>
      </c>
      <c r="BB2282" t="inlineStr">
        <is>
          <t>FLAG</t>
        </is>
      </c>
      <c r="BC2282" t="inlineStr">
        <is>
          <t>other:Heckman two-step (second stage)</t>
        </is>
      </c>
      <c r="BD2282" t="inlineStr">
        <is>
          <t>not stated</t>
        </is>
      </c>
      <c r="BE2282" t="inlineStr">
        <is>
          <t>none</t>
        </is>
      </c>
      <c r="BI2282" t="inlineStr">
        <is>
          <t>Table 12</t>
        </is>
      </c>
      <c r="BJ2282" t="inlineStr">
        <is>
          <t>Panel A Model [2]</t>
        </is>
      </c>
      <c r="BK2282" t="inlineStr">
        <is>
          <t>66</t>
        </is>
      </c>
      <c r="BL2282" t="inlineStr">
        <is>
          <t>HighIndexTreated -0.003** [0.048]</t>
        </is>
      </c>
      <c r="BM2282" t="inlineStr">
        <is>
          <t>HighIndexTreated</t>
        </is>
      </c>
      <c r="BN2282" t="inlineStr">
        <is>
          <t>COD</t>
        </is>
      </c>
      <c r="BO2282" t="inlineStr">
        <is>
          <t>update</t>
        </is>
      </c>
      <c r="BP2282" t="inlineStr">
        <is>
          <t>Trinh et al (2024)</t>
        </is>
      </c>
      <c r="BQ2282" t="inlineStr">
        <is>
          <t>computed</t>
        </is>
      </c>
      <c r="BT2282" t="n">
        <v>0</v>
      </c>
      <c r="BU2282" t="inlineStr">
        <is>
          <t>staging_Trinh_et_al_2024.csv</t>
        </is>
      </c>
      <c r="BW2282" t="n">
        <v>2000</v>
      </c>
      <c r="BX2282" t="n">
        <v>2020</v>
      </c>
      <c r="BY2282" t="inlineStr">
        <is>
          <t>multi: G7 (US, UK, Japan, Canada, France, Italy, Germany)</t>
        </is>
      </c>
      <c r="BZ2282" t="n">
        <v>2010</v>
      </c>
      <c r="CA2282" t="n">
        <v>0.2380952380952381</v>
      </c>
      <c r="CB2282" t="n">
        <v>0</v>
      </c>
      <c r="CC2282" t="n">
        <v>1</v>
      </c>
      <c r="CD2282" t="n">
        <v>-0.01989657860359689</v>
      </c>
      <c r="CE2282" t="n">
        <v>1</v>
      </c>
    </row>
    <row r="2283">
      <c r="A2283" t="inlineStr">
        <is>
          <t>Trinh et al (2024)</t>
        </is>
      </c>
      <c r="B2283" t="n">
        <v>3588</v>
      </c>
      <c r="C2283" t="n">
        <v>-0.03339661454401794</v>
      </c>
      <c r="D2283" t="n">
        <v>9703</v>
      </c>
      <c r="E2283">
        <f>IF(ISNUMBER($BA2283),$BA2283,IF(AND(ISNUMBER($D2283),ISNUMBER($BW2283),ISNUMBER($BX2283)),$D2283*($BX2283-$BW2283+1),""))</f>
        <v>9703.0</v>
      </c>
      <c r="H2283" t="inlineStr">
        <is>
          <t>partial</t>
        </is>
      </c>
      <c r="I2283" t="inlineStr">
        <is>
          <t>p-Value available</t>
        </is>
      </c>
      <c r="J2283">
        <f>IF($BW2283&lt;&gt;"",$BW2283,"")</f>
        <v>2000.0</v>
      </c>
      <c r="K2283">
        <f>IF($BX2283&lt;&gt;"",$BX2283,"")</f>
        <v>2020.0</v>
      </c>
      <c r="L2283">
        <f>IF(AND(ISNUMBER($BW2283),ISNUMBER($BX2283)),($BW2283+$BX2283)/2,"")</f>
        <v>2010.0</v>
      </c>
      <c r="M2283">
        <f>IF($L2283&lt;&gt;"",$L2283,"")</f>
        <v>2010.0</v>
      </c>
      <c r="N2283">
        <f>IF(AND(ISNUMBER($BW2283),ISNUMBER($BX2283)),MIN(1,MAX(0,($BX2283-2016+1)/($BX2283-$BW2283+1))),"")</f>
        <v>0.2380952380952381</v>
      </c>
      <c r="O2283">
        <f>IF(AND(ISNUMBER($BW2283),ISNUMBER($BX2283)),MIN(1,MAX(0,($BX2283-2017+1)/($BX2283-$BW2283+1))),"")</f>
        <v>0.1904761904761905</v>
      </c>
      <c r="P2283">
        <f>IF(AND(ISNUMBER($BW2283),ISNUMBER($BX2283)),MIN(1,MAX(0,($BX2283-2018+1)/($BX2283-$BW2283+1))),"")</f>
        <v>0.1428571428571428</v>
      </c>
      <c r="Q2283">
        <f>IF(AND(ISNUMBER($BW2283),ISNUMBER($BX2283)),MIN(1,MAX(0,($BX2283-2019+1)/($BX2283-$BW2283+1))),"")</f>
        <v>0.09523809523809523</v>
      </c>
      <c r="R2283">
        <f>IF(AND(ISNUMBER($BW2283),ISNUMBER($BX2283)),MIN(1,MAX(0,($BX2283-2016+1)/($BX2283-$BW2283+1))),"")</f>
        <v>0.2380952380952381</v>
      </c>
      <c r="S2283">
        <f>IF($L2283&lt;&gt;"",IF($L2283&gt;=2015.5,1,0),"")</f>
        <v>0.0</v>
      </c>
      <c r="T2283">
        <f>IF($L2283&lt;&gt;"",IF($L2283&gt;=2016,1,0),"")</f>
        <v>0.0</v>
      </c>
      <c r="U2283">
        <f>IF(ISNUMBER($BX2283),IF($BX2283&gt;=2016,1,0),"")</f>
        <v>1.0</v>
      </c>
      <c r="V2283">
        <f>IF(ISNUMBER($BW2283),IF($BW2283&gt;=2016,1,0),"")</f>
        <v>0.0</v>
      </c>
      <c r="W2283" t="str">
        <f>IF(AND(ISNUMBER($BW2283),ISNUMBER($BX2283)),IF($BW2283&gt;=2016,"post-only",IF($BX2283&lt;2016,"pre-only","mixed")),"")</f>
        <v>mixed</v>
      </c>
      <c r="X2283">
        <f>IF(AND(ISNUMBER($BW2283),ISNUMBER($BX2283)),MIN(1,MAX(0,($BX2283-2017+1)/($BX2283-$BW2283+1))),"")</f>
        <v>0.1904761904761905</v>
      </c>
      <c r="Y2283">
        <f>IF(AND(ISNUMBER($BW2283),ISNUMBER($BX2283)),MIN(1,MAX(0,($BX2283-2018+1)/($BX2283-$BW2283+1))),"")</f>
        <v>0.1428571428571428</v>
      </c>
      <c r="Z2283">
        <f>IF(AND(ISNUMBER($BW2283),ISNUMBER($BX2283)),MIN(1,MAX(0,($BX2283-2019+1)/($BX2283-$BW2283+1))),"")</f>
        <v>0.09523809523809523</v>
      </c>
      <c r="AA2283">
        <f>IF(ISNUMBER($BX2283),IF($BX2283&gt;=2017,1,0),"")</f>
        <v>1.0</v>
      </c>
      <c r="AB2283">
        <f>IF(ISNUMBER($BX2283),IF($BX2283&gt;=2018,1,0),"")</f>
        <v>1.0</v>
      </c>
      <c r="AC2283">
        <f>IF(ISNUMBER($BX2283),IF($BX2283&gt;=2019,1,0),"")</f>
        <v>1.0</v>
      </c>
      <c r="AD2283">
        <f>IF($L2283&lt;&gt;"",IF($L2283&gt;2013,1,0),"")</f>
        <v>0.0</v>
      </c>
      <c r="AE2283">
        <f>IF($L2283&lt;&gt;"",1+IF($L2283&gt;2011,1,0)+IF($L2283&gt;2014,1,0),"")</f>
        <v>1.0</v>
      </c>
      <c r="AF2283" t="inlineStr">
        <is>
          <t>loan (interest rate)</t>
        </is>
      </c>
      <c r="AG2283" t="inlineStr">
        <is>
          <t>performance</t>
        </is>
      </c>
      <c r="AH2283" t="inlineStr">
        <is>
          <t>non-sensitive</t>
        </is>
      </c>
      <c r="AI2283" t="inlineStr">
        <is>
          <t>99_NCE</t>
        </is>
      </c>
      <c r="AJ2283" t="inlineStr">
        <is>
          <t>99_NCE</t>
        </is>
      </c>
      <c r="AK2283" t="str">
        <f>IF(AND($CF2283&lt;&gt;"",IFERROR(INDEX(subsample_country_map!$B:$B,MATCH($CF2283,subsample_country_map!$A:$A,0)),"")&lt;&gt;""),INDEX(subsample_country_map!$B:$B,MATCH($CF2283,subsample_country_map!$A:$A,0)),INDEX(lookup!$AA:$AA,MATCH($A2283,lookup!$A:$A,0)))</f>
        <v>99_NCE</v>
      </c>
      <c r="AL2283" t="str">
        <f>IF(AND($CF2283&lt;&gt;"",IFERROR(INDEX(subsample_country_map!$C:$C,MATCH($CF2283,subsample_country_map!$A:$A,0)),"")&lt;&gt;""),INDEX(subsample_country_map!$C:$C,MATCH($CF2283,subsample_country_map!$A:$A,0)),INDEX(lookup!$AB:$AB,MATCH($A2283,lookup!$A:$A,0)))</f>
        <v>99_NCE</v>
      </c>
      <c r="AM2283" t="str">
        <f>IF(AND($CF2283&lt;&gt;"",IFERROR(INDEX(subsample_country_map!$D:$D,MATCH($CF2283,subsample_country_map!$A:$A,0)),"")&lt;&gt;""),INDEX(subsample_country_map!$D:$D,MATCH($CF2283,subsample_country_map!$A:$A,0)),INDEX(lookup!$AC:$AC,MATCH($A2283,lookup!$A:$A,0)))</f>
        <v>99_NCE</v>
      </c>
      <c r="AN2283" t="str">
        <f>IF(AND($CF2283&lt;&gt;"",IFERROR(INDEX(subsample_country_map!$E:$E,MATCH($CF2283,subsample_country_map!$A:$A,0)),"")&lt;&gt;""),INDEX(subsample_country_map!$E:$E,MATCH($CF2283,subsample_country_map!$A:$A,0)),INDEX(lookup!$AD:$AD,MATCH($A2283,lookup!$A:$A,0)))</f>
        <v>99_NCE</v>
      </c>
      <c r="AO2283" t="str">
        <f>INDEX(lookup!$Y:$Y,MATCH($A2283,lookup!$A:$A,0))</f>
        <v>1_not published</v>
      </c>
      <c r="AP2283" t="str">
        <f>INDEX(lookup!$Z:$Z,MATCH($A2283,lookup!$A:$A,0))</f>
        <v>99_NCE</v>
      </c>
      <c r="AQ2283" t="str">
        <f>INDEX(lookup!$W:$W,MATCH($A2283,lookup!$A:$A,0))</f>
        <v>1_fin/acc/econ</v>
      </c>
      <c r="AS2283" t="inlineStr">
        <is>
          <t>staging</t>
        </is>
      </c>
      <c r="AT2283" t="inlineStr">
        <is>
          <t>good-CER</t>
        </is>
      </c>
      <c r="AU2283" t="inlineStr">
        <is>
          <t>cost</t>
        </is>
      </c>
      <c r="AV2283" t="inlineStr">
        <is>
          <t>-0.229</t>
        </is>
      </c>
      <c r="AY2283" t="inlineStr">
        <is>
          <t>0.001</t>
        </is>
      </c>
      <c r="BA2283" t="n">
        <v>9703</v>
      </c>
      <c r="BB2283" t="inlineStr">
        <is>
          <t>FLAG</t>
        </is>
      </c>
      <c r="BC2283" t="inlineStr">
        <is>
          <t>other:Heckman two-step (second stage)</t>
        </is>
      </c>
      <c r="BD2283" t="inlineStr">
        <is>
          <t>not stated</t>
        </is>
      </c>
      <c r="BE2283" t="inlineStr">
        <is>
          <t>none</t>
        </is>
      </c>
      <c r="BI2283" t="inlineStr">
        <is>
          <t>Table 12</t>
        </is>
      </c>
      <c r="BJ2283" t="inlineStr">
        <is>
          <t>Panel A Model [3]</t>
        </is>
      </c>
      <c r="BK2283" t="inlineStr">
        <is>
          <t>66</t>
        </is>
      </c>
      <c r="BL2283" t="inlineStr">
        <is>
          <t>HighEscoreTreated -0.229*** [0.001]</t>
        </is>
      </c>
      <c r="BM2283" t="inlineStr">
        <is>
          <t>HighEscoreTreated</t>
        </is>
      </c>
      <c r="BN2283" t="inlineStr">
        <is>
          <t>Interest Rate</t>
        </is>
      </c>
      <c r="BO2283" t="inlineStr">
        <is>
          <t>update</t>
        </is>
      </c>
      <c r="BP2283" t="inlineStr">
        <is>
          <t>Trinh et al (2024)</t>
        </is>
      </c>
      <c r="BQ2283" t="inlineStr">
        <is>
          <t>computed</t>
        </is>
      </c>
      <c r="BT2283" t="n">
        <v>0</v>
      </c>
      <c r="BU2283" t="inlineStr">
        <is>
          <t>staging_Trinh_et_al_2024.csv</t>
        </is>
      </c>
      <c r="BW2283" t="n">
        <v>2000</v>
      </c>
      <c r="BX2283" t="n">
        <v>2020</v>
      </c>
      <c r="BY2283" t="inlineStr">
        <is>
          <t>multi: G7 (US, UK, Japan, Canada, France, Italy, Germany)</t>
        </is>
      </c>
      <c r="BZ2283" t="n">
        <v>2010</v>
      </c>
      <c r="CA2283" t="n">
        <v>0.2380952380952381</v>
      </c>
      <c r="CB2283" t="n">
        <v>0</v>
      </c>
      <c r="CC2283" t="n">
        <v>1</v>
      </c>
      <c r="CD2283" t="n">
        <v>-0.03340903898455477</v>
      </c>
      <c r="CE2283" t="n">
        <v>1</v>
      </c>
    </row>
    <row r="2284">
      <c r="A2284" t="inlineStr">
        <is>
          <t>Trinh et al (2024)</t>
        </is>
      </c>
      <c r="B2284" t="n">
        <v>3589</v>
      </c>
      <c r="C2284" t="n">
        <v>-0.07190445302616703</v>
      </c>
      <c r="D2284" t="n">
        <v>9809</v>
      </c>
      <c r="E2284">
        <f>IF(ISNUMBER($BA2284),$BA2284,IF(AND(ISNUMBER($D2284),ISNUMBER($BW2284),ISNUMBER($BX2284)),$D2284*($BX2284-$BW2284+1),""))</f>
        <v>9809.0</v>
      </c>
      <c r="H2284" t="inlineStr">
        <is>
          <t>partial</t>
        </is>
      </c>
      <c r="I2284" t="inlineStr">
        <is>
          <t>p-Value available</t>
        </is>
      </c>
      <c r="J2284">
        <f>IF($BW2284&lt;&gt;"",$BW2284,"")</f>
        <v>2000.0</v>
      </c>
      <c r="K2284">
        <f>IF($BX2284&lt;&gt;"",$BX2284,"")</f>
        <v>2020.0</v>
      </c>
      <c r="L2284">
        <f>IF(AND(ISNUMBER($BW2284),ISNUMBER($BX2284)),($BW2284+$BX2284)/2,"")</f>
        <v>2010.0</v>
      </c>
      <c r="M2284">
        <f>IF($L2284&lt;&gt;"",$L2284,"")</f>
        <v>2010.0</v>
      </c>
      <c r="N2284">
        <f>IF(AND(ISNUMBER($BW2284),ISNUMBER($BX2284)),MIN(1,MAX(0,($BX2284-2016+1)/($BX2284-$BW2284+1))),"")</f>
        <v>0.2380952380952381</v>
      </c>
      <c r="O2284">
        <f>IF(AND(ISNUMBER($BW2284),ISNUMBER($BX2284)),MIN(1,MAX(0,($BX2284-2017+1)/($BX2284-$BW2284+1))),"")</f>
        <v>0.1904761904761905</v>
      </c>
      <c r="P2284">
        <f>IF(AND(ISNUMBER($BW2284),ISNUMBER($BX2284)),MIN(1,MAX(0,($BX2284-2018+1)/($BX2284-$BW2284+1))),"")</f>
        <v>0.1428571428571428</v>
      </c>
      <c r="Q2284">
        <f>IF(AND(ISNUMBER($BW2284),ISNUMBER($BX2284)),MIN(1,MAX(0,($BX2284-2019+1)/($BX2284-$BW2284+1))),"")</f>
        <v>0.09523809523809523</v>
      </c>
      <c r="R2284">
        <f>IF(AND(ISNUMBER($BW2284),ISNUMBER($BX2284)),MIN(1,MAX(0,($BX2284-2016+1)/($BX2284-$BW2284+1))),"")</f>
        <v>0.2380952380952381</v>
      </c>
      <c r="S2284">
        <f>IF($L2284&lt;&gt;"",IF($L2284&gt;=2015.5,1,0),"")</f>
        <v>0.0</v>
      </c>
      <c r="T2284">
        <f>IF($L2284&lt;&gt;"",IF($L2284&gt;=2016,1,0),"")</f>
        <v>0.0</v>
      </c>
      <c r="U2284">
        <f>IF(ISNUMBER($BX2284),IF($BX2284&gt;=2016,1,0),"")</f>
        <v>1.0</v>
      </c>
      <c r="V2284">
        <f>IF(ISNUMBER($BW2284),IF($BW2284&gt;=2016,1,0),"")</f>
        <v>0.0</v>
      </c>
      <c r="W2284" t="str">
        <f>IF(AND(ISNUMBER($BW2284),ISNUMBER($BX2284)),IF($BW2284&gt;=2016,"post-only",IF($BX2284&lt;2016,"pre-only","mixed")),"")</f>
        <v>mixed</v>
      </c>
      <c r="X2284">
        <f>IF(AND(ISNUMBER($BW2284),ISNUMBER($BX2284)),MIN(1,MAX(0,($BX2284-2017+1)/($BX2284-$BW2284+1))),"")</f>
        <v>0.1904761904761905</v>
      </c>
      <c r="Y2284">
        <f>IF(AND(ISNUMBER($BW2284),ISNUMBER($BX2284)),MIN(1,MAX(0,($BX2284-2018+1)/($BX2284-$BW2284+1))),"")</f>
        <v>0.1428571428571428</v>
      </c>
      <c r="Z2284">
        <f>IF(AND(ISNUMBER($BW2284),ISNUMBER($BX2284)),MIN(1,MAX(0,($BX2284-2019+1)/($BX2284-$BW2284+1))),"")</f>
        <v>0.09523809523809523</v>
      </c>
      <c r="AA2284">
        <f>IF(ISNUMBER($BX2284),IF($BX2284&gt;=2017,1,0),"")</f>
        <v>1.0</v>
      </c>
      <c r="AB2284">
        <f>IF(ISNUMBER($BX2284),IF($BX2284&gt;=2018,1,0),"")</f>
        <v>1.0</v>
      </c>
      <c r="AC2284">
        <f>IF(ISNUMBER($BX2284),IF($BX2284&gt;=2019,1,0),"")</f>
        <v>1.0</v>
      </c>
      <c r="AD2284">
        <f>IF($L2284&lt;&gt;"",IF($L2284&gt;2013,1,0),"")</f>
        <v>0.0</v>
      </c>
      <c r="AE2284">
        <f>IF($L2284&lt;&gt;"",1+IF($L2284&gt;2011,1,0)+IF($L2284&gt;2014,1,0),"")</f>
        <v>1.0</v>
      </c>
      <c r="AF2284" t="inlineStr">
        <is>
          <t>loan (interest rate)</t>
        </is>
      </c>
      <c r="AG2284" t="inlineStr">
        <is>
          <t>performance</t>
        </is>
      </c>
      <c r="AH2284" t="inlineStr">
        <is>
          <t>non-sensitive</t>
        </is>
      </c>
      <c r="AI2284" t="inlineStr">
        <is>
          <t>99_NCE</t>
        </is>
      </c>
      <c r="AJ2284" t="inlineStr">
        <is>
          <t>99_NCE</t>
        </is>
      </c>
      <c r="AK2284" t="str">
        <f>IF(AND($CF2284&lt;&gt;"",IFERROR(INDEX(subsample_country_map!$B:$B,MATCH($CF2284,subsample_country_map!$A:$A,0)),"")&lt;&gt;""),INDEX(subsample_country_map!$B:$B,MATCH($CF2284,subsample_country_map!$A:$A,0)),INDEX(lookup!$AA:$AA,MATCH($A2284,lookup!$A:$A,0)))</f>
        <v>99_NCE</v>
      </c>
      <c r="AL2284" t="str">
        <f>IF(AND($CF2284&lt;&gt;"",IFERROR(INDEX(subsample_country_map!$C:$C,MATCH($CF2284,subsample_country_map!$A:$A,0)),"")&lt;&gt;""),INDEX(subsample_country_map!$C:$C,MATCH($CF2284,subsample_country_map!$A:$A,0)),INDEX(lookup!$AB:$AB,MATCH($A2284,lookup!$A:$A,0)))</f>
        <v>99_NCE</v>
      </c>
      <c r="AM2284" t="str">
        <f>IF(AND($CF2284&lt;&gt;"",IFERROR(INDEX(subsample_country_map!$D:$D,MATCH($CF2284,subsample_country_map!$A:$A,0)),"")&lt;&gt;""),INDEX(subsample_country_map!$D:$D,MATCH($CF2284,subsample_country_map!$A:$A,0)),INDEX(lookup!$AC:$AC,MATCH($A2284,lookup!$A:$A,0)))</f>
        <v>99_NCE</v>
      </c>
      <c r="AN2284" t="str">
        <f>IF(AND($CF2284&lt;&gt;"",IFERROR(INDEX(subsample_country_map!$E:$E,MATCH($CF2284,subsample_country_map!$A:$A,0)),"")&lt;&gt;""),INDEX(subsample_country_map!$E:$E,MATCH($CF2284,subsample_country_map!$A:$A,0)),INDEX(lookup!$AD:$AD,MATCH($A2284,lookup!$A:$A,0)))</f>
        <v>99_NCE</v>
      </c>
      <c r="AO2284" t="str">
        <f>INDEX(lookup!$Y:$Y,MATCH($A2284,lookup!$A:$A,0))</f>
        <v>1_not published</v>
      </c>
      <c r="AP2284" t="str">
        <f>INDEX(lookup!$Z:$Z,MATCH($A2284,lookup!$A:$A,0))</f>
        <v>99_NCE</v>
      </c>
      <c r="AQ2284" t="str">
        <f>INDEX(lookup!$W:$W,MATCH($A2284,lookup!$A:$A,0))</f>
        <v>1_fin/acc/econ</v>
      </c>
      <c r="AS2284" t="inlineStr">
        <is>
          <t>staging</t>
        </is>
      </c>
      <c r="AT2284" t="inlineStr">
        <is>
          <t>good-CER</t>
        </is>
      </c>
      <c r="AU2284" t="inlineStr">
        <is>
          <t>cost</t>
        </is>
      </c>
      <c r="AV2284" t="inlineStr">
        <is>
          <t>-0.247</t>
        </is>
      </c>
      <c r="AY2284" t="inlineStr">
        <is>
          <t>0.000</t>
        </is>
      </c>
      <c r="BA2284" t="n">
        <v>9809</v>
      </c>
      <c r="BB2284" t="inlineStr">
        <is>
          <t>FLAG</t>
        </is>
      </c>
      <c r="BC2284" t="inlineStr">
        <is>
          <t>other:Heckman two-step (second stage)</t>
        </is>
      </c>
      <c r="BD2284" t="inlineStr">
        <is>
          <t>not stated</t>
        </is>
      </c>
      <c r="BE2284" t="inlineStr">
        <is>
          <t>none</t>
        </is>
      </c>
      <c r="BI2284" t="inlineStr">
        <is>
          <t>Table 12</t>
        </is>
      </c>
      <c r="BJ2284" t="inlineStr">
        <is>
          <t>Panel A Model [4]</t>
        </is>
      </c>
      <c r="BK2284" t="inlineStr">
        <is>
          <t>66</t>
        </is>
      </c>
      <c r="BL2284" t="inlineStr">
        <is>
          <t>HighIndexTreated -0.247*** [0.000]</t>
        </is>
      </c>
      <c r="BM2284" t="inlineStr">
        <is>
          <t>HighIndexTreated</t>
        </is>
      </c>
      <c r="BN2284" t="inlineStr">
        <is>
          <t>Interest Rate</t>
        </is>
      </c>
      <c r="BO2284" t="inlineStr">
        <is>
          <t>update</t>
        </is>
      </c>
      <c r="BP2284" t="inlineStr">
        <is>
          <t>Trinh et al (2024)</t>
        </is>
      </c>
      <c r="BQ2284" t="inlineStr">
        <is>
          <t>computed</t>
        </is>
      </c>
      <c r="BT2284" t="n">
        <v>0</v>
      </c>
      <c r="BU2284" t="inlineStr">
        <is>
          <t>staging_Trinh_et_al_2024.csv</t>
        </is>
      </c>
      <c r="BW2284" t="n">
        <v>2000</v>
      </c>
      <c r="BX2284" t="n">
        <v>2020</v>
      </c>
      <c r="BY2284" t="inlineStr">
        <is>
          <t>multi: G7 (US, UK, Japan, Canada, France, Italy, Germany)</t>
        </is>
      </c>
      <c r="BZ2284" t="n">
        <v>2010</v>
      </c>
      <c r="CA2284" t="n">
        <v>0.2380952380952381</v>
      </c>
      <c r="CB2284" t="n">
        <v>0</v>
      </c>
      <c r="CC2284" t="n">
        <v>1</v>
      </c>
      <c r="CD2284" t="n">
        <v>-0.07202876021570455</v>
      </c>
      <c r="CE2284" t="n">
        <v>1</v>
      </c>
    </row>
    <row r="2285">
      <c r="A2285" t="inlineStr">
        <is>
          <t>Trinh et al (2024)</t>
        </is>
      </c>
      <c r="B2285" t="n">
        <v>3590</v>
      </c>
      <c r="C2285" t="n">
        <v>-0.02423451162294197</v>
      </c>
      <c r="D2285" t="n">
        <v>9878</v>
      </c>
      <c r="E2285">
        <f>IF(ISNUMBER($BA2285),$BA2285,IF(AND(ISNUMBER($D2285),ISNUMBER($BW2285),ISNUMBER($BX2285)),$D2285*($BX2285-$BW2285+1),""))</f>
        <v>9878.0</v>
      </c>
      <c r="H2285" t="inlineStr">
        <is>
          <t>partial</t>
        </is>
      </c>
      <c r="I2285" t="inlineStr">
        <is>
          <t>p-Value available</t>
        </is>
      </c>
      <c r="J2285">
        <f>IF($BW2285&lt;&gt;"",$BW2285,"")</f>
        <v>2000.0</v>
      </c>
      <c r="K2285">
        <f>IF($BX2285&lt;&gt;"",$BX2285,"")</f>
        <v>2020.0</v>
      </c>
      <c r="L2285">
        <f>IF(AND(ISNUMBER($BW2285),ISNUMBER($BX2285)),($BW2285+$BX2285)/2,"")</f>
        <v>2010.0</v>
      </c>
      <c r="M2285">
        <f>IF($L2285&lt;&gt;"",$L2285,"")</f>
        <v>2010.0</v>
      </c>
      <c r="N2285">
        <f>IF(AND(ISNUMBER($BW2285),ISNUMBER($BX2285)),MIN(1,MAX(0,($BX2285-2016+1)/($BX2285-$BW2285+1))),"")</f>
        <v>0.2380952380952381</v>
      </c>
      <c r="O2285">
        <f>IF(AND(ISNUMBER($BW2285),ISNUMBER($BX2285)),MIN(1,MAX(0,($BX2285-2017+1)/($BX2285-$BW2285+1))),"")</f>
        <v>0.1904761904761905</v>
      </c>
      <c r="P2285">
        <f>IF(AND(ISNUMBER($BW2285),ISNUMBER($BX2285)),MIN(1,MAX(0,($BX2285-2018+1)/($BX2285-$BW2285+1))),"")</f>
        <v>0.1428571428571428</v>
      </c>
      <c r="Q2285">
        <f>IF(AND(ISNUMBER($BW2285),ISNUMBER($BX2285)),MIN(1,MAX(0,($BX2285-2019+1)/($BX2285-$BW2285+1))),"")</f>
        <v>0.09523809523809523</v>
      </c>
      <c r="R2285">
        <f>IF(AND(ISNUMBER($BW2285),ISNUMBER($BX2285)),MIN(1,MAX(0,($BX2285-2016+1)/($BX2285-$BW2285+1))),"")</f>
        <v>0.2380952380952381</v>
      </c>
      <c r="S2285">
        <f>IF($L2285&lt;&gt;"",IF($L2285&gt;=2015.5,1,0),"")</f>
        <v>0.0</v>
      </c>
      <c r="T2285">
        <f>IF($L2285&lt;&gt;"",IF($L2285&gt;=2016,1,0),"")</f>
        <v>0.0</v>
      </c>
      <c r="U2285">
        <f>IF(ISNUMBER($BX2285),IF($BX2285&gt;=2016,1,0),"")</f>
        <v>1.0</v>
      </c>
      <c r="V2285">
        <f>IF(ISNUMBER($BW2285),IF($BW2285&gt;=2016,1,0),"")</f>
        <v>0.0</v>
      </c>
      <c r="W2285" t="str">
        <f>IF(AND(ISNUMBER($BW2285),ISNUMBER($BX2285)),IF($BW2285&gt;=2016,"post-only",IF($BX2285&lt;2016,"pre-only","mixed")),"")</f>
        <v>mixed</v>
      </c>
      <c r="X2285">
        <f>IF(AND(ISNUMBER($BW2285),ISNUMBER($BX2285)),MIN(1,MAX(0,($BX2285-2017+1)/($BX2285-$BW2285+1))),"")</f>
        <v>0.1904761904761905</v>
      </c>
      <c r="Y2285">
        <f>IF(AND(ISNUMBER($BW2285),ISNUMBER($BX2285)),MIN(1,MAX(0,($BX2285-2018+1)/($BX2285-$BW2285+1))),"")</f>
        <v>0.1428571428571428</v>
      </c>
      <c r="Z2285">
        <f>IF(AND(ISNUMBER($BW2285),ISNUMBER($BX2285)),MIN(1,MAX(0,($BX2285-2019+1)/($BX2285-$BW2285+1))),"")</f>
        <v>0.09523809523809523</v>
      </c>
      <c r="AA2285">
        <f>IF(ISNUMBER($BX2285),IF($BX2285&gt;=2017,1,0),"")</f>
        <v>1.0</v>
      </c>
      <c r="AB2285">
        <f>IF(ISNUMBER($BX2285),IF($BX2285&gt;=2018,1,0),"")</f>
        <v>1.0</v>
      </c>
      <c r="AC2285">
        <f>IF(ISNUMBER($BX2285),IF($BX2285&gt;=2019,1,0),"")</f>
        <v>1.0</v>
      </c>
      <c r="AD2285">
        <f>IF($L2285&lt;&gt;"",IF($L2285&gt;2013,1,0),"")</f>
        <v>0.0</v>
      </c>
      <c r="AE2285">
        <f>IF($L2285&lt;&gt;"",1+IF($L2285&gt;2011,1,0)+IF($L2285&gt;2014,1,0),"")</f>
        <v>1.0</v>
      </c>
      <c r="AF2285" t="inlineStr">
        <is>
          <t>loan (interest rate)</t>
        </is>
      </c>
      <c r="AG2285" t="inlineStr">
        <is>
          <t>performance</t>
        </is>
      </c>
      <c r="AH2285" t="inlineStr">
        <is>
          <t>non-sensitive</t>
        </is>
      </c>
      <c r="AI2285" t="inlineStr">
        <is>
          <t>99_NCE</t>
        </is>
      </c>
      <c r="AJ2285" t="inlineStr">
        <is>
          <t>99_NCE</t>
        </is>
      </c>
      <c r="AK2285" t="str">
        <f>IF(AND($CF2285&lt;&gt;"",IFERROR(INDEX(subsample_country_map!$B:$B,MATCH($CF2285,subsample_country_map!$A:$A,0)),"")&lt;&gt;""),INDEX(subsample_country_map!$B:$B,MATCH($CF2285,subsample_country_map!$A:$A,0)),INDEX(lookup!$AA:$AA,MATCH($A2285,lookup!$A:$A,0)))</f>
        <v>99_NCE</v>
      </c>
      <c r="AL2285" t="str">
        <f>IF(AND($CF2285&lt;&gt;"",IFERROR(INDEX(subsample_country_map!$C:$C,MATCH($CF2285,subsample_country_map!$A:$A,0)),"")&lt;&gt;""),INDEX(subsample_country_map!$C:$C,MATCH($CF2285,subsample_country_map!$A:$A,0)),INDEX(lookup!$AB:$AB,MATCH($A2285,lookup!$A:$A,0)))</f>
        <v>99_NCE</v>
      </c>
      <c r="AM2285" t="str">
        <f>IF(AND($CF2285&lt;&gt;"",IFERROR(INDEX(subsample_country_map!$D:$D,MATCH($CF2285,subsample_country_map!$A:$A,0)),"")&lt;&gt;""),INDEX(subsample_country_map!$D:$D,MATCH($CF2285,subsample_country_map!$A:$A,0)),INDEX(lookup!$AC:$AC,MATCH($A2285,lookup!$A:$A,0)))</f>
        <v>99_NCE</v>
      </c>
      <c r="AN2285" t="str">
        <f>IF(AND($CF2285&lt;&gt;"",IFERROR(INDEX(subsample_country_map!$E:$E,MATCH($CF2285,subsample_country_map!$A:$A,0)),"")&lt;&gt;""),INDEX(subsample_country_map!$E:$E,MATCH($CF2285,subsample_country_map!$A:$A,0)),INDEX(lookup!$AD:$AD,MATCH($A2285,lookup!$A:$A,0)))</f>
        <v>99_NCE</v>
      </c>
      <c r="AO2285" t="str">
        <f>INDEX(lookup!$Y:$Y,MATCH($A2285,lookup!$A:$A,0))</f>
        <v>1_not published</v>
      </c>
      <c r="AP2285" t="str">
        <f>INDEX(lookup!$Z:$Z,MATCH($A2285,lookup!$A:$A,0))</f>
        <v>99_NCE</v>
      </c>
      <c r="AQ2285" t="str">
        <f>INDEX(lookup!$W:$W,MATCH($A2285,lookup!$A:$A,0))</f>
        <v>1_fin/acc/econ</v>
      </c>
      <c r="AS2285" t="inlineStr">
        <is>
          <t>staging</t>
        </is>
      </c>
      <c r="AT2285" t="inlineStr">
        <is>
          <t>good-CER</t>
        </is>
      </c>
      <c r="AU2285" t="inlineStr">
        <is>
          <t>cost</t>
        </is>
      </c>
      <c r="AV2285" t="inlineStr">
        <is>
          <t>-0.003</t>
        </is>
      </c>
      <c r="AY2285" t="inlineStr">
        <is>
          <t>0.016</t>
        </is>
      </c>
      <c r="BA2285" t="n">
        <v>9878</v>
      </c>
      <c r="BB2285" t="inlineStr">
        <is>
          <t>FLAG</t>
        </is>
      </c>
      <c r="BC2285" t="inlineStr">
        <is>
          <t>other:Entropy balancing</t>
        </is>
      </c>
      <c r="BD2285" t="inlineStr">
        <is>
          <t>not stated</t>
        </is>
      </c>
      <c r="BE2285" t="inlineStr">
        <is>
          <t>none</t>
        </is>
      </c>
      <c r="BI2285" t="inlineStr">
        <is>
          <t>Table 12</t>
        </is>
      </c>
      <c r="BJ2285" t="inlineStr">
        <is>
          <t>Panel B Model [5]</t>
        </is>
      </c>
      <c r="BK2285" t="inlineStr">
        <is>
          <t>66</t>
        </is>
      </c>
      <c r="BL2285" t="inlineStr">
        <is>
          <t>HighEscoreTreated -0.003** [0.016]</t>
        </is>
      </c>
      <c r="BM2285" t="inlineStr">
        <is>
          <t>HighEscoreTreated</t>
        </is>
      </c>
      <c r="BN2285" t="inlineStr">
        <is>
          <t>COD</t>
        </is>
      </c>
      <c r="BO2285" t="inlineStr">
        <is>
          <t>update</t>
        </is>
      </c>
      <c r="BP2285" t="inlineStr">
        <is>
          <t>Trinh et al (2024)</t>
        </is>
      </c>
      <c r="BQ2285" t="inlineStr">
        <is>
          <t>computed</t>
        </is>
      </c>
      <c r="BT2285" t="n">
        <v>0</v>
      </c>
      <c r="BU2285" t="inlineStr">
        <is>
          <t>staging_Trinh_et_al_2024.csv</t>
        </is>
      </c>
      <c r="BW2285" t="n">
        <v>2000</v>
      </c>
      <c r="BX2285" t="n">
        <v>2020</v>
      </c>
      <c r="BY2285" t="inlineStr">
        <is>
          <t>multi: G7 (US, UK, Japan, Canada, France, Italy, Germany)</t>
        </is>
      </c>
      <c r="BZ2285" t="n">
        <v>2010</v>
      </c>
      <c r="CA2285" t="n">
        <v>0.2380952380952381</v>
      </c>
      <c r="CB2285" t="n">
        <v>0</v>
      </c>
      <c r="CC2285" t="n">
        <v>1</v>
      </c>
      <c r="CD2285" t="n">
        <v>-0.02423925769839992</v>
      </c>
      <c r="CE2285" t="n">
        <v>1</v>
      </c>
    </row>
    <row r="2286">
      <c r="A2286" t="inlineStr">
        <is>
          <t>Trinh et al (2024)</t>
        </is>
      </c>
      <c r="B2286" t="n">
        <v>3591</v>
      </c>
      <c r="C2286" t="n">
        <v>-0.02132935010452345</v>
      </c>
      <c r="D2286" t="n">
        <v>9878</v>
      </c>
      <c r="E2286">
        <f>IF(ISNUMBER($BA2286),$BA2286,IF(AND(ISNUMBER($D2286),ISNUMBER($BW2286),ISNUMBER($BX2286)),$D2286*($BX2286-$BW2286+1),""))</f>
        <v>9878.0</v>
      </c>
      <c r="H2286" t="inlineStr">
        <is>
          <t>partial</t>
        </is>
      </c>
      <c r="I2286" t="inlineStr">
        <is>
          <t>p-Value available</t>
        </is>
      </c>
      <c r="J2286">
        <f>IF($BW2286&lt;&gt;"",$BW2286,"")</f>
        <v>2000.0</v>
      </c>
      <c r="K2286">
        <f>IF($BX2286&lt;&gt;"",$BX2286,"")</f>
        <v>2020.0</v>
      </c>
      <c r="L2286">
        <f>IF(AND(ISNUMBER($BW2286),ISNUMBER($BX2286)),($BW2286+$BX2286)/2,"")</f>
        <v>2010.0</v>
      </c>
      <c r="M2286">
        <f>IF($L2286&lt;&gt;"",$L2286,"")</f>
        <v>2010.0</v>
      </c>
      <c r="N2286">
        <f>IF(AND(ISNUMBER($BW2286),ISNUMBER($BX2286)),MIN(1,MAX(0,($BX2286-2016+1)/($BX2286-$BW2286+1))),"")</f>
        <v>0.2380952380952381</v>
      </c>
      <c r="O2286">
        <f>IF(AND(ISNUMBER($BW2286),ISNUMBER($BX2286)),MIN(1,MAX(0,($BX2286-2017+1)/($BX2286-$BW2286+1))),"")</f>
        <v>0.1904761904761905</v>
      </c>
      <c r="P2286">
        <f>IF(AND(ISNUMBER($BW2286),ISNUMBER($BX2286)),MIN(1,MAX(0,($BX2286-2018+1)/($BX2286-$BW2286+1))),"")</f>
        <v>0.1428571428571428</v>
      </c>
      <c r="Q2286">
        <f>IF(AND(ISNUMBER($BW2286),ISNUMBER($BX2286)),MIN(1,MAX(0,($BX2286-2019+1)/($BX2286-$BW2286+1))),"")</f>
        <v>0.09523809523809523</v>
      </c>
      <c r="R2286">
        <f>IF(AND(ISNUMBER($BW2286),ISNUMBER($BX2286)),MIN(1,MAX(0,($BX2286-2016+1)/($BX2286-$BW2286+1))),"")</f>
        <v>0.2380952380952381</v>
      </c>
      <c r="S2286">
        <f>IF($L2286&lt;&gt;"",IF($L2286&gt;=2015.5,1,0),"")</f>
        <v>0.0</v>
      </c>
      <c r="T2286">
        <f>IF($L2286&lt;&gt;"",IF($L2286&gt;=2016,1,0),"")</f>
        <v>0.0</v>
      </c>
      <c r="U2286">
        <f>IF(ISNUMBER($BX2286),IF($BX2286&gt;=2016,1,0),"")</f>
        <v>1.0</v>
      </c>
      <c r="V2286">
        <f>IF(ISNUMBER($BW2286),IF($BW2286&gt;=2016,1,0),"")</f>
        <v>0.0</v>
      </c>
      <c r="W2286" t="str">
        <f>IF(AND(ISNUMBER($BW2286),ISNUMBER($BX2286)),IF($BW2286&gt;=2016,"post-only",IF($BX2286&lt;2016,"pre-only","mixed")),"")</f>
        <v>mixed</v>
      </c>
      <c r="X2286">
        <f>IF(AND(ISNUMBER($BW2286),ISNUMBER($BX2286)),MIN(1,MAX(0,($BX2286-2017+1)/($BX2286-$BW2286+1))),"")</f>
        <v>0.1904761904761905</v>
      </c>
      <c r="Y2286">
        <f>IF(AND(ISNUMBER($BW2286),ISNUMBER($BX2286)),MIN(1,MAX(0,($BX2286-2018+1)/($BX2286-$BW2286+1))),"")</f>
        <v>0.1428571428571428</v>
      </c>
      <c r="Z2286">
        <f>IF(AND(ISNUMBER($BW2286),ISNUMBER($BX2286)),MIN(1,MAX(0,($BX2286-2019+1)/($BX2286-$BW2286+1))),"")</f>
        <v>0.09523809523809523</v>
      </c>
      <c r="AA2286">
        <f>IF(ISNUMBER($BX2286),IF($BX2286&gt;=2017,1,0),"")</f>
        <v>1.0</v>
      </c>
      <c r="AB2286">
        <f>IF(ISNUMBER($BX2286),IF($BX2286&gt;=2018,1,0),"")</f>
        <v>1.0</v>
      </c>
      <c r="AC2286">
        <f>IF(ISNUMBER($BX2286),IF($BX2286&gt;=2019,1,0),"")</f>
        <v>1.0</v>
      </c>
      <c r="AD2286">
        <f>IF($L2286&lt;&gt;"",IF($L2286&gt;2013,1,0),"")</f>
        <v>0.0</v>
      </c>
      <c r="AE2286">
        <f>IF($L2286&lt;&gt;"",1+IF($L2286&gt;2011,1,0)+IF($L2286&gt;2014,1,0),"")</f>
        <v>1.0</v>
      </c>
      <c r="AF2286" t="inlineStr">
        <is>
          <t>loan (interest rate)</t>
        </is>
      </c>
      <c r="AG2286" t="inlineStr">
        <is>
          <t>performance</t>
        </is>
      </c>
      <c r="AH2286" t="inlineStr">
        <is>
          <t>non-sensitive</t>
        </is>
      </c>
      <c r="AI2286" t="inlineStr">
        <is>
          <t>99_NCE</t>
        </is>
      </c>
      <c r="AJ2286" t="inlineStr">
        <is>
          <t>99_NCE</t>
        </is>
      </c>
      <c r="AK2286" t="str">
        <f>IF(AND($CF2286&lt;&gt;"",IFERROR(INDEX(subsample_country_map!$B:$B,MATCH($CF2286,subsample_country_map!$A:$A,0)),"")&lt;&gt;""),INDEX(subsample_country_map!$B:$B,MATCH($CF2286,subsample_country_map!$A:$A,0)),INDEX(lookup!$AA:$AA,MATCH($A2286,lookup!$A:$A,0)))</f>
        <v>99_NCE</v>
      </c>
      <c r="AL2286" t="str">
        <f>IF(AND($CF2286&lt;&gt;"",IFERROR(INDEX(subsample_country_map!$C:$C,MATCH($CF2286,subsample_country_map!$A:$A,0)),"")&lt;&gt;""),INDEX(subsample_country_map!$C:$C,MATCH($CF2286,subsample_country_map!$A:$A,0)),INDEX(lookup!$AB:$AB,MATCH($A2286,lookup!$A:$A,0)))</f>
        <v>99_NCE</v>
      </c>
      <c r="AM2286" t="str">
        <f>IF(AND($CF2286&lt;&gt;"",IFERROR(INDEX(subsample_country_map!$D:$D,MATCH($CF2286,subsample_country_map!$A:$A,0)),"")&lt;&gt;""),INDEX(subsample_country_map!$D:$D,MATCH($CF2286,subsample_country_map!$A:$A,0)),INDEX(lookup!$AC:$AC,MATCH($A2286,lookup!$A:$A,0)))</f>
        <v>99_NCE</v>
      </c>
      <c r="AN2286" t="str">
        <f>IF(AND($CF2286&lt;&gt;"",IFERROR(INDEX(subsample_country_map!$E:$E,MATCH($CF2286,subsample_country_map!$A:$A,0)),"")&lt;&gt;""),INDEX(subsample_country_map!$E:$E,MATCH($CF2286,subsample_country_map!$A:$A,0)),INDEX(lookup!$AD:$AD,MATCH($A2286,lookup!$A:$A,0)))</f>
        <v>99_NCE</v>
      </c>
      <c r="AO2286" t="str">
        <f>INDEX(lookup!$Y:$Y,MATCH($A2286,lookup!$A:$A,0))</f>
        <v>1_not published</v>
      </c>
      <c r="AP2286" t="str">
        <f>INDEX(lookup!$Z:$Z,MATCH($A2286,lookup!$A:$A,0))</f>
        <v>99_NCE</v>
      </c>
      <c r="AQ2286" t="str">
        <f>INDEX(lookup!$W:$W,MATCH($A2286,lookup!$A:$A,0))</f>
        <v>1_fin/acc/econ</v>
      </c>
      <c r="AS2286" t="inlineStr">
        <is>
          <t>staging</t>
        </is>
      </c>
      <c r="AT2286" t="inlineStr">
        <is>
          <t>good-CER</t>
        </is>
      </c>
      <c r="AU2286" t="inlineStr">
        <is>
          <t>cost</t>
        </is>
      </c>
      <c r="AV2286" t="inlineStr">
        <is>
          <t>-0.003</t>
        </is>
      </c>
      <c r="AY2286" t="inlineStr">
        <is>
          <t>0.034</t>
        </is>
      </c>
      <c r="BA2286" t="n">
        <v>9878</v>
      </c>
      <c r="BB2286" t="inlineStr">
        <is>
          <t>FLAG</t>
        </is>
      </c>
      <c r="BC2286" t="inlineStr">
        <is>
          <t>other:Entropy balancing</t>
        </is>
      </c>
      <c r="BD2286" t="inlineStr">
        <is>
          <t>not stated</t>
        </is>
      </c>
      <c r="BE2286" t="inlineStr">
        <is>
          <t>none</t>
        </is>
      </c>
      <c r="BI2286" t="inlineStr">
        <is>
          <t>Table 12</t>
        </is>
      </c>
      <c r="BJ2286" t="inlineStr">
        <is>
          <t>Panel B Model [6]</t>
        </is>
      </c>
      <c r="BK2286" t="inlineStr">
        <is>
          <t>66</t>
        </is>
      </c>
      <c r="BL2286" t="inlineStr">
        <is>
          <t>HighIndexTreated -0.003** [0.034]</t>
        </is>
      </c>
      <c r="BM2286" t="inlineStr">
        <is>
          <t>HighIndexTreated</t>
        </is>
      </c>
      <c r="BN2286" t="inlineStr">
        <is>
          <t>COD</t>
        </is>
      </c>
      <c r="BO2286" t="inlineStr">
        <is>
          <t>update</t>
        </is>
      </c>
      <c r="BP2286" t="inlineStr">
        <is>
          <t>Trinh et al (2024)</t>
        </is>
      </c>
      <c r="BQ2286" t="inlineStr">
        <is>
          <t>computed</t>
        </is>
      </c>
      <c r="BT2286" t="n">
        <v>0</v>
      </c>
      <c r="BU2286" t="inlineStr">
        <is>
          <t>staging_Trinh_et_al_2024.csv</t>
        </is>
      </c>
      <c r="BW2286" t="n">
        <v>2000</v>
      </c>
      <c r="BX2286" t="n">
        <v>2020</v>
      </c>
      <c r="BY2286" t="inlineStr">
        <is>
          <t>multi: G7 (US, UK, Japan, Canada, France, Italy, Germany)</t>
        </is>
      </c>
      <c r="BZ2286" t="n">
        <v>2010</v>
      </c>
      <c r="CA2286" t="n">
        <v>0.2380952380952381</v>
      </c>
      <c r="CB2286" t="n">
        <v>0</v>
      </c>
      <c r="CC2286" t="n">
        <v>1</v>
      </c>
      <c r="CD2286" t="n">
        <v>-0.02133258552092964</v>
      </c>
      <c r="CE2286" t="n">
        <v>1</v>
      </c>
    </row>
    <row r="2287">
      <c r="A2287" t="inlineStr">
        <is>
          <t>Trinh et al (2024)</t>
        </is>
      </c>
      <c r="B2287" t="n">
        <v>3592</v>
      </c>
      <c r="C2287" t="n">
        <v>-0.07190445302616703</v>
      </c>
      <c r="D2287" t="n">
        <v>9809</v>
      </c>
      <c r="E2287">
        <f>IF(ISNUMBER($BA2287),$BA2287,IF(AND(ISNUMBER($D2287),ISNUMBER($BW2287),ISNUMBER($BX2287)),$D2287*($BX2287-$BW2287+1),""))</f>
        <v>9809.0</v>
      </c>
      <c r="H2287" t="inlineStr">
        <is>
          <t>partial</t>
        </is>
      </c>
      <c r="I2287" t="inlineStr">
        <is>
          <t>p-Value available</t>
        </is>
      </c>
      <c r="J2287">
        <f>IF($BW2287&lt;&gt;"",$BW2287,"")</f>
        <v>2000.0</v>
      </c>
      <c r="K2287">
        <f>IF($BX2287&lt;&gt;"",$BX2287,"")</f>
        <v>2020.0</v>
      </c>
      <c r="L2287">
        <f>IF(AND(ISNUMBER($BW2287),ISNUMBER($BX2287)),($BW2287+$BX2287)/2,"")</f>
        <v>2010.0</v>
      </c>
      <c r="M2287">
        <f>IF($L2287&lt;&gt;"",$L2287,"")</f>
        <v>2010.0</v>
      </c>
      <c r="N2287">
        <f>IF(AND(ISNUMBER($BW2287),ISNUMBER($BX2287)),MIN(1,MAX(0,($BX2287-2016+1)/($BX2287-$BW2287+1))),"")</f>
        <v>0.2380952380952381</v>
      </c>
      <c r="O2287">
        <f>IF(AND(ISNUMBER($BW2287),ISNUMBER($BX2287)),MIN(1,MAX(0,($BX2287-2017+1)/($BX2287-$BW2287+1))),"")</f>
        <v>0.1904761904761905</v>
      </c>
      <c r="P2287">
        <f>IF(AND(ISNUMBER($BW2287),ISNUMBER($BX2287)),MIN(1,MAX(0,($BX2287-2018+1)/($BX2287-$BW2287+1))),"")</f>
        <v>0.1428571428571428</v>
      </c>
      <c r="Q2287">
        <f>IF(AND(ISNUMBER($BW2287),ISNUMBER($BX2287)),MIN(1,MAX(0,($BX2287-2019+1)/($BX2287-$BW2287+1))),"")</f>
        <v>0.09523809523809523</v>
      </c>
      <c r="R2287">
        <f>IF(AND(ISNUMBER($BW2287),ISNUMBER($BX2287)),MIN(1,MAX(0,($BX2287-2016+1)/($BX2287-$BW2287+1))),"")</f>
        <v>0.2380952380952381</v>
      </c>
      <c r="S2287">
        <f>IF($L2287&lt;&gt;"",IF($L2287&gt;=2015.5,1,0),"")</f>
        <v>0.0</v>
      </c>
      <c r="T2287">
        <f>IF($L2287&lt;&gt;"",IF($L2287&gt;=2016,1,0),"")</f>
        <v>0.0</v>
      </c>
      <c r="U2287">
        <f>IF(ISNUMBER($BX2287),IF($BX2287&gt;=2016,1,0),"")</f>
        <v>1.0</v>
      </c>
      <c r="V2287">
        <f>IF(ISNUMBER($BW2287),IF($BW2287&gt;=2016,1,0),"")</f>
        <v>0.0</v>
      </c>
      <c r="W2287" t="str">
        <f>IF(AND(ISNUMBER($BW2287),ISNUMBER($BX2287)),IF($BW2287&gt;=2016,"post-only",IF($BX2287&lt;2016,"pre-only","mixed")),"")</f>
        <v>mixed</v>
      </c>
      <c r="X2287">
        <f>IF(AND(ISNUMBER($BW2287),ISNUMBER($BX2287)),MIN(1,MAX(0,($BX2287-2017+1)/($BX2287-$BW2287+1))),"")</f>
        <v>0.1904761904761905</v>
      </c>
      <c r="Y2287">
        <f>IF(AND(ISNUMBER($BW2287),ISNUMBER($BX2287)),MIN(1,MAX(0,($BX2287-2018+1)/($BX2287-$BW2287+1))),"")</f>
        <v>0.1428571428571428</v>
      </c>
      <c r="Z2287">
        <f>IF(AND(ISNUMBER($BW2287),ISNUMBER($BX2287)),MIN(1,MAX(0,($BX2287-2019+1)/($BX2287-$BW2287+1))),"")</f>
        <v>0.09523809523809523</v>
      </c>
      <c r="AA2287">
        <f>IF(ISNUMBER($BX2287),IF($BX2287&gt;=2017,1,0),"")</f>
        <v>1.0</v>
      </c>
      <c r="AB2287">
        <f>IF(ISNUMBER($BX2287),IF($BX2287&gt;=2018,1,0),"")</f>
        <v>1.0</v>
      </c>
      <c r="AC2287">
        <f>IF(ISNUMBER($BX2287),IF($BX2287&gt;=2019,1,0),"")</f>
        <v>1.0</v>
      </c>
      <c r="AD2287">
        <f>IF($L2287&lt;&gt;"",IF($L2287&gt;2013,1,0),"")</f>
        <v>0.0</v>
      </c>
      <c r="AE2287">
        <f>IF($L2287&lt;&gt;"",1+IF($L2287&gt;2011,1,0)+IF($L2287&gt;2014,1,0),"")</f>
        <v>1.0</v>
      </c>
      <c r="AF2287" t="inlineStr">
        <is>
          <t>loan (interest rate)</t>
        </is>
      </c>
      <c r="AG2287" t="inlineStr">
        <is>
          <t>performance</t>
        </is>
      </c>
      <c r="AH2287" t="inlineStr">
        <is>
          <t>non-sensitive</t>
        </is>
      </c>
      <c r="AI2287" t="inlineStr">
        <is>
          <t>99_NCE</t>
        </is>
      </c>
      <c r="AJ2287" t="inlineStr">
        <is>
          <t>99_NCE</t>
        </is>
      </c>
      <c r="AK2287" t="str">
        <f>IF(AND($CF2287&lt;&gt;"",IFERROR(INDEX(subsample_country_map!$B:$B,MATCH($CF2287,subsample_country_map!$A:$A,0)),"")&lt;&gt;""),INDEX(subsample_country_map!$B:$B,MATCH($CF2287,subsample_country_map!$A:$A,0)),INDEX(lookup!$AA:$AA,MATCH($A2287,lookup!$A:$A,0)))</f>
        <v>99_NCE</v>
      </c>
      <c r="AL2287" t="str">
        <f>IF(AND($CF2287&lt;&gt;"",IFERROR(INDEX(subsample_country_map!$C:$C,MATCH($CF2287,subsample_country_map!$A:$A,0)),"")&lt;&gt;""),INDEX(subsample_country_map!$C:$C,MATCH($CF2287,subsample_country_map!$A:$A,0)),INDEX(lookup!$AB:$AB,MATCH($A2287,lookup!$A:$A,0)))</f>
        <v>99_NCE</v>
      </c>
      <c r="AM2287" t="str">
        <f>IF(AND($CF2287&lt;&gt;"",IFERROR(INDEX(subsample_country_map!$D:$D,MATCH($CF2287,subsample_country_map!$A:$A,0)),"")&lt;&gt;""),INDEX(subsample_country_map!$D:$D,MATCH($CF2287,subsample_country_map!$A:$A,0)),INDEX(lookup!$AC:$AC,MATCH($A2287,lookup!$A:$A,0)))</f>
        <v>99_NCE</v>
      </c>
      <c r="AN2287" t="str">
        <f>IF(AND($CF2287&lt;&gt;"",IFERROR(INDEX(subsample_country_map!$E:$E,MATCH($CF2287,subsample_country_map!$A:$A,0)),"")&lt;&gt;""),INDEX(subsample_country_map!$E:$E,MATCH($CF2287,subsample_country_map!$A:$A,0)),INDEX(lookup!$AD:$AD,MATCH($A2287,lookup!$A:$A,0)))</f>
        <v>99_NCE</v>
      </c>
      <c r="AO2287" t="str">
        <f>INDEX(lookup!$Y:$Y,MATCH($A2287,lookup!$A:$A,0))</f>
        <v>1_not published</v>
      </c>
      <c r="AP2287" t="str">
        <f>INDEX(lookup!$Z:$Z,MATCH($A2287,lookup!$A:$A,0))</f>
        <v>99_NCE</v>
      </c>
      <c r="AQ2287" t="str">
        <f>INDEX(lookup!$W:$W,MATCH($A2287,lookup!$A:$A,0))</f>
        <v>1_fin/acc/econ</v>
      </c>
      <c r="AS2287" t="inlineStr">
        <is>
          <t>staging</t>
        </is>
      </c>
      <c r="AT2287" t="inlineStr">
        <is>
          <t>good-CER</t>
        </is>
      </c>
      <c r="AU2287" t="inlineStr">
        <is>
          <t>cost</t>
        </is>
      </c>
      <c r="AV2287" t="inlineStr">
        <is>
          <t>-0.214</t>
        </is>
      </c>
      <c r="AY2287" t="inlineStr">
        <is>
          <t>0.000</t>
        </is>
      </c>
      <c r="BA2287" t="n">
        <v>9809</v>
      </c>
      <c r="BB2287" t="inlineStr">
        <is>
          <t>FLAG</t>
        </is>
      </c>
      <c r="BC2287" t="inlineStr">
        <is>
          <t>other:Entropy balancing</t>
        </is>
      </c>
      <c r="BD2287" t="inlineStr">
        <is>
          <t>not stated</t>
        </is>
      </c>
      <c r="BE2287" t="inlineStr">
        <is>
          <t>none</t>
        </is>
      </c>
      <c r="BI2287" t="inlineStr">
        <is>
          <t>Table 12</t>
        </is>
      </c>
      <c r="BJ2287" t="inlineStr">
        <is>
          <t>Panel B Model [7]</t>
        </is>
      </c>
      <c r="BK2287" t="inlineStr">
        <is>
          <t>66</t>
        </is>
      </c>
      <c r="BL2287" t="inlineStr">
        <is>
          <t>HighEscoreTreated -0.214*** [0.000]</t>
        </is>
      </c>
      <c r="BM2287" t="inlineStr">
        <is>
          <t>HighEscoreTreated</t>
        </is>
      </c>
      <c r="BN2287" t="inlineStr">
        <is>
          <t>Interest Rate</t>
        </is>
      </c>
      <c r="BO2287" t="inlineStr">
        <is>
          <t>update</t>
        </is>
      </c>
      <c r="BP2287" t="inlineStr">
        <is>
          <t>Trinh et al (2024)</t>
        </is>
      </c>
      <c r="BQ2287" t="inlineStr">
        <is>
          <t>computed</t>
        </is>
      </c>
      <c r="BT2287" t="n">
        <v>0</v>
      </c>
      <c r="BU2287" t="inlineStr">
        <is>
          <t>staging_Trinh_et_al_2024.csv</t>
        </is>
      </c>
      <c r="BW2287" t="n">
        <v>2000</v>
      </c>
      <c r="BX2287" t="n">
        <v>2020</v>
      </c>
      <c r="BY2287" t="inlineStr">
        <is>
          <t>multi: G7 (US, UK, Japan, Canada, France, Italy, Germany)</t>
        </is>
      </c>
      <c r="BZ2287" t="n">
        <v>2010</v>
      </c>
      <c r="CA2287" t="n">
        <v>0.2380952380952381</v>
      </c>
      <c r="CB2287" t="n">
        <v>0</v>
      </c>
      <c r="CC2287" t="n">
        <v>1</v>
      </c>
      <c r="CD2287" t="n">
        <v>-0.07202876021570455</v>
      </c>
      <c r="CE2287" t="n">
        <v>1</v>
      </c>
    </row>
    <row r="2288">
      <c r="A2288" t="inlineStr">
        <is>
          <t>Trinh et al (2024)</t>
        </is>
      </c>
      <c r="B2288" t="n">
        <v>3593</v>
      </c>
      <c r="C2288" t="n">
        <v>-0.07190445302616703</v>
      </c>
      <c r="D2288" t="n">
        <v>9809</v>
      </c>
      <c r="E2288">
        <f>IF(ISNUMBER($BA2288),$BA2288,IF(AND(ISNUMBER($D2288),ISNUMBER($BW2288),ISNUMBER($BX2288)),$D2288*($BX2288-$BW2288+1),""))</f>
        <v>9809.0</v>
      </c>
      <c r="H2288" t="inlineStr">
        <is>
          <t>partial</t>
        </is>
      </c>
      <c r="I2288" t="inlineStr">
        <is>
          <t>p-Value available</t>
        </is>
      </c>
      <c r="J2288">
        <f>IF($BW2288&lt;&gt;"",$BW2288,"")</f>
        <v>2000.0</v>
      </c>
      <c r="K2288">
        <f>IF($BX2288&lt;&gt;"",$BX2288,"")</f>
        <v>2020.0</v>
      </c>
      <c r="L2288">
        <f>IF(AND(ISNUMBER($BW2288),ISNUMBER($BX2288)),($BW2288+$BX2288)/2,"")</f>
        <v>2010.0</v>
      </c>
      <c r="M2288">
        <f>IF($L2288&lt;&gt;"",$L2288,"")</f>
        <v>2010.0</v>
      </c>
      <c r="N2288">
        <f>IF(AND(ISNUMBER($BW2288),ISNUMBER($BX2288)),MIN(1,MAX(0,($BX2288-2016+1)/($BX2288-$BW2288+1))),"")</f>
        <v>0.2380952380952381</v>
      </c>
      <c r="O2288">
        <f>IF(AND(ISNUMBER($BW2288),ISNUMBER($BX2288)),MIN(1,MAX(0,($BX2288-2017+1)/($BX2288-$BW2288+1))),"")</f>
        <v>0.1904761904761905</v>
      </c>
      <c r="P2288">
        <f>IF(AND(ISNUMBER($BW2288),ISNUMBER($BX2288)),MIN(1,MAX(0,($BX2288-2018+1)/($BX2288-$BW2288+1))),"")</f>
        <v>0.1428571428571428</v>
      </c>
      <c r="Q2288">
        <f>IF(AND(ISNUMBER($BW2288),ISNUMBER($BX2288)),MIN(1,MAX(0,($BX2288-2019+1)/($BX2288-$BW2288+1))),"")</f>
        <v>0.09523809523809523</v>
      </c>
      <c r="R2288">
        <f>IF(AND(ISNUMBER($BW2288),ISNUMBER($BX2288)),MIN(1,MAX(0,($BX2288-2016+1)/($BX2288-$BW2288+1))),"")</f>
        <v>0.2380952380952381</v>
      </c>
      <c r="S2288">
        <f>IF($L2288&lt;&gt;"",IF($L2288&gt;=2015.5,1,0),"")</f>
        <v>0.0</v>
      </c>
      <c r="T2288">
        <f>IF($L2288&lt;&gt;"",IF($L2288&gt;=2016,1,0),"")</f>
        <v>0.0</v>
      </c>
      <c r="U2288">
        <f>IF(ISNUMBER($BX2288),IF($BX2288&gt;=2016,1,0),"")</f>
        <v>1.0</v>
      </c>
      <c r="V2288">
        <f>IF(ISNUMBER($BW2288),IF($BW2288&gt;=2016,1,0),"")</f>
        <v>0.0</v>
      </c>
      <c r="W2288" t="str">
        <f>IF(AND(ISNUMBER($BW2288),ISNUMBER($BX2288)),IF($BW2288&gt;=2016,"post-only",IF($BX2288&lt;2016,"pre-only","mixed")),"")</f>
        <v>mixed</v>
      </c>
      <c r="X2288">
        <f>IF(AND(ISNUMBER($BW2288),ISNUMBER($BX2288)),MIN(1,MAX(0,($BX2288-2017+1)/($BX2288-$BW2288+1))),"")</f>
        <v>0.1904761904761905</v>
      </c>
      <c r="Y2288">
        <f>IF(AND(ISNUMBER($BW2288),ISNUMBER($BX2288)),MIN(1,MAX(0,($BX2288-2018+1)/($BX2288-$BW2288+1))),"")</f>
        <v>0.1428571428571428</v>
      </c>
      <c r="Z2288">
        <f>IF(AND(ISNUMBER($BW2288),ISNUMBER($BX2288)),MIN(1,MAX(0,($BX2288-2019+1)/($BX2288-$BW2288+1))),"")</f>
        <v>0.09523809523809523</v>
      </c>
      <c r="AA2288">
        <f>IF(ISNUMBER($BX2288),IF($BX2288&gt;=2017,1,0),"")</f>
        <v>1.0</v>
      </c>
      <c r="AB2288">
        <f>IF(ISNUMBER($BX2288),IF($BX2288&gt;=2018,1,0),"")</f>
        <v>1.0</v>
      </c>
      <c r="AC2288">
        <f>IF(ISNUMBER($BX2288),IF($BX2288&gt;=2019,1,0),"")</f>
        <v>1.0</v>
      </c>
      <c r="AD2288">
        <f>IF($L2288&lt;&gt;"",IF($L2288&gt;2013,1,0),"")</f>
        <v>0.0</v>
      </c>
      <c r="AE2288">
        <f>IF($L2288&lt;&gt;"",1+IF($L2288&gt;2011,1,0)+IF($L2288&gt;2014,1,0),"")</f>
        <v>1.0</v>
      </c>
      <c r="AF2288" t="inlineStr">
        <is>
          <t>loan (interest rate)</t>
        </is>
      </c>
      <c r="AG2288" t="inlineStr">
        <is>
          <t>performance</t>
        </is>
      </c>
      <c r="AH2288" t="inlineStr">
        <is>
          <t>non-sensitive</t>
        </is>
      </c>
      <c r="AI2288" t="inlineStr">
        <is>
          <t>99_NCE</t>
        </is>
      </c>
      <c r="AJ2288" t="inlineStr">
        <is>
          <t>99_NCE</t>
        </is>
      </c>
      <c r="AK2288" t="str">
        <f>IF(AND($CF2288&lt;&gt;"",IFERROR(INDEX(subsample_country_map!$B:$B,MATCH($CF2288,subsample_country_map!$A:$A,0)),"")&lt;&gt;""),INDEX(subsample_country_map!$B:$B,MATCH($CF2288,subsample_country_map!$A:$A,0)),INDEX(lookup!$AA:$AA,MATCH($A2288,lookup!$A:$A,0)))</f>
        <v>99_NCE</v>
      </c>
      <c r="AL2288" t="str">
        <f>IF(AND($CF2288&lt;&gt;"",IFERROR(INDEX(subsample_country_map!$C:$C,MATCH($CF2288,subsample_country_map!$A:$A,0)),"")&lt;&gt;""),INDEX(subsample_country_map!$C:$C,MATCH($CF2288,subsample_country_map!$A:$A,0)),INDEX(lookup!$AB:$AB,MATCH($A2288,lookup!$A:$A,0)))</f>
        <v>99_NCE</v>
      </c>
      <c r="AM2288" t="str">
        <f>IF(AND($CF2288&lt;&gt;"",IFERROR(INDEX(subsample_country_map!$D:$D,MATCH($CF2288,subsample_country_map!$A:$A,0)),"")&lt;&gt;""),INDEX(subsample_country_map!$D:$D,MATCH($CF2288,subsample_country_map!$A:$A,0)),INDEX(lookup!$AC:$AC,MATCH($A2288,lookup!$A:$A,0)))</f>
        <v>99_NCE</v>
      </c>
      <c r="AN2288" t="str">
        <f>IF(AND($CF2288&lt;&gt;"",IFERROR(INDEX(subsample_country_map!$E:$E,MATCH($CF2288,subsample_country_map!$A:$A,0)),"")&lt;&gt;""),INDEX(subsample_country_map!$E:$E,MATCH($CF2288,subsample_country_map!$A:$A,0)),INDEX(lookup!$AD:$AD,MATCH($A2288,lookup!$A:$A,0)))</f>
        <v>99_NCE</v>
      </c>
      <c r="AO2288" t="str">
        <f>INDEX(lookup!$Y:$Y,MATCH($A2288,lookup!$A:$A,0))</f>
        <v>1_not published</v>
      </c>
      <c r="AP2288" t="str">
        <f>INDEX(lookup!$Z:$Z,MATCH($A2288,lookup!$A:$A,0))</f>
        <v>99_NCE</v>
      </c>
      <c r="AQ2288" t="str">
        <f>INDEX(lookup!$W:$W,MATCH($A2288,lookup!$A:$A,0))</f>
        <v>1_fin/acc/econ</v>
      </c>
      <c r="AS2288" t="inlineStr">
        <is>
          <t>staging</t>
        </is>
      </c>
      <c r="AT2288" t="inlineStr">
        <is>
          <t>good-CER</t>
        </is>
      </c>
      <c r="AU2288" t="inlineStr">
        <is>
          <t>cost</t>
        </is>
      </c>
      <c r="AV2288" t="inlineStr">
        <is>
          <t>-0.245</t>
        </is>
      </c>
      <c r="AY2288" t="inlineStr">
        <is>
          <t>0.000</t>
        </is>
      </c>
      <c r="BA2288" t="n">
        <v>9809</v>
      </c>
      <c r="BB2288" t="inlineStr">
        <is>
          <t>FLAG</t>
        </is>
      </c>
      <c r="BC2288" t="inlineStr">
        <is>
          <t>other:Entropy balancing</t>
        </is>
      </c>
      <c r="BD2288" t="inlineStr">
        <is>
          <t>not stated</t>
        </is>
      </c>
      <c r="BE2288" t="inlineStr">
        <is>
          <t>none</t>
        </is>
      </c>
      <c r="BI2288" t="inlineStr">
        <is>
          <t>Table 12</t>
        </is>
      </c>
      <c r="BJ2288" t="inlineStr">
        <is>
          <t>Panel B Model [8]</t>
        </is>
      </c>
      <c r="BK2288" t="inlineStr">
        <is>
          <t>66</t>
        </is>
      </c>
      <c r="BL2288" t="inlineStr">
        <is>
          <t>HighIndexTreated -0.245*** [0.000]</t>
        </is>
      </c>
      <c r="BM2288" t="inlineStr">
        <is>
          <t>HighIndexTreated</t>
        </is>
      </c>
      <c r="BN2288" t="inlineStr">
        <is>
          <t>Interest Rate</t>
        </is>
      </c>
      <c r="BO2288" t="inlineStr">
        <is>
          <t>update</t>
        </is>
      </c>
      <c r="BP2288" t="inlineStr">
        <is>
          <t>Trinh et al (2024)</t>
        </is>
      </c>
      <c r="BQ2288" t="inlineStr">
        <is>
          <t>computed</t>
        </is>
      </c>
      <c r="BT2288" t="n">
        <v>0</v>
      </c>
      <c r="BU2288" t="inlineStr">
        <is>
          <t>staging_Trinh_et_al_2024.csv</t>
        </is>
      </c>
      <c r="BW2288" t="n">
        <v>2000</v>
      </c>
      <c r="BX2288" t="n">
        <v>2020</v>
      </c>
      <c r="BY2288" t="inlineStr">
        <is>
          <t>multi: G7 (US, UK, Japan, Canada, France, Italy, Germany)</t>
        </is>
      </c>
      <c r="BZ2288" t="n">
        <v>2010</v>
      </c>
      <c r="CA2288" t="n">
        <v>0.2380952380952381</v>
      </c>
      <c r="CB2288" t="n">
        <v>0</v>
      </c>
      <c r="CC2288" t="n">
        <v>1</v>
      </c>
      <c r="CD2288" t="n">
        <v>-0.07202876021570455</v>
      </c>
      <c r="CE2288" t="n">
        <v>1</v>
      </c>
    </row>
    <row r="2289">
      <c r="A2289" t="inlineStr">
        <is>
          <t>Truong, Kim (2019)</t>
        </is>
      </c>
      <c r="B2289" t="n">
        <v>3594</v>
      </c>
      <c r="C2289" t="n">
        <v>-0.04201415142982222</v>
      </c>
      <c r="D2289" t="n">
        <v>1521</v>
      </c>
      <c r="E2289">
        <f>IF(ISNUMBER($BA2289),$BA2289,IF(AND(ISNUMBER($D2289),ISNUMBER($BW2289),ISNUMBER($BX2289)),$D2289*($BX2289-$BW2289+1),""))</f>
        <v>4563.0</v>
      </c>
      <c r="H2289" t="inlineStr">
        <is>
          <t>partial</t>
        </is>
      </c>
      <c r="I2289" t="inlineStr">
        <is>
          <t>T-Statistic available</t>
        </is>
      </c>
      <c r="J2289">
        <f>IF($BW2289&lt;&gt;"",$BW2289,"")</f>
        <v>2011.0</v>
      </c>
      <c r="K2289">
        <f>IF($BX2289&lt;&gt;"",$BX2289,"")</f>
        <v>2013.0</v>
      </c>
      <c r="L2289">
        <f>IF(AND(ISNUMBER($BW2289),ISNUMBER($BX2289)),($BW2289+$BX2289)/2,"")</f>
        <v>2012.0</v>
      </c>
      <c r="M2289">
        <f>IF($L2289&lt;&gt;"",$L2289,"")</f>
        <v>2012.0</v>
      </c>
      <c r="N2289">
        <f>IF(AND(ISNUMBER($BW2289),ISNUMBER($BX2289)),MIN(1,MAX(0,($BX2289-2016+1)/($BX2289-$BW2289+1))),"")</f>
        <v>0.0</v>
      </c>
      <c r="O2289">
        <f>IF(AND(ISNUMBER($BW2289),ISNUMBER($BX2289)),MIN(1,MAX(0,($BX2289-2017+1)/($BX2289-$BW2289+1))),"")</f>
        <v>0.0</v>
      </c>
      <c r="P2289">
        <f>IF(AND(ISNUMBER($BW2289),ISNUMBER($BX2289)),MIN(1,MAX(0,($BX2289-2018+1)/($BX2289-$BW2289+1))),"")</f>
        <v>0.0</v>
      </c>
      <c r="Q2289">
        <f>IF(AND(ISNUMBER($BW2289),ISNUMBER($BX2289)),MIN(1,MAX(0,($BX2289-2019+1)/($BX2289-$BW2289+1))),"")</f>
        <v>0.0</v>
      </c>
      <c r="R2289">
        <f>IF(AND(ISNUMBER($BW2289),ISNUMBER($BX2289)),MIN(1,MAX(0,($BX2289-2016+1)/($BX2289-$BW2289+1))),"")</f>
        <v>0.0</v>
      </c>
      <c r="S2289">
        <f>IF($L2289&lt;&gt;"",IF($L2289&gt;=2015.5,1,0),"")</f>
        <v>0.0</v>
      </c>
      <c r="T2289">
        <f>IF($L2289&lt;&gt;"",IF($L2289&gt;=2016,1,0),"")</f>
        <v>0.0</v>
      </c>
      <c r="U2289">
        <f>IF(ISNUMBER($BX2289),IF($BX2289&gt;=2016,1,0),"")</f>
        <v>0.0</v>
      </c>
      <c r="V2289">
        <f>IF(ISNUMBER($BW2289),IF($BW2289&gt;=2016,1,0),"")</f>
        <v>0.0</v>
      </c>
      <c r="W2289" t="str">
        <f>IF(AND(ISNUMBER($BW2289),ISNUMBER($BX2289)),IF($BW2289&gt;=2016,"post-only",IF($BX2289&lt;2016,"pre-only","mixed")),"")</f>
        <v>pre-only</v>
      </c>
      <c r="X2289">
        <f>IF(AND(ISNUMBER($BW2289),ISNUMBER($BX2289)),MIN(1,MAX(0,($BX2289-2017+1)/($BX2289-$BW2289+1))),"")</f>
        <v>0.0</v>
      </c>
      <c r="Y2289">
        <f>IF(AND(ISNUMBER($BW2289),ISNUMBER($BX2289)),MIN(1,MAX(0,($BX2289-2018+1)/($BX2289-$BW2289+1))),"")</f>
        <v>0.0</v>
      </c>
      <c r="Z2289">
        <f>IF(AND(ISNUMBER($BW2289),ISNUMBER($BX2289)),MIN(1,MAX(0,($BX2289-2019+1)/($BX2289-$BW2289+1))),"")</f>
        <v>0.0</v>
      </c>
      <c r="AA2289">
        <f>IF(ISNUMBER($BX2289),IF($BX2289&gt;=2017,1,0),"")</f>
        <v>0.0</v>
      </c>
      <c r="AB2289">
        <f>IF(ISNUMBER($BX2289),IF($BX2289&gt;=2018,1,0),"")</f>
        <v>0.0</v>
      </c>
      <c r="AC2289">
        <f>IF(ISNUMBER($BX2289),IF($BX2289&gt;=2019,1,0),"")</f>
        <v>0.0</v>
      </c>
      <c r="AD2289">
        <f>IF($L2289&lt;&gt;"",IF($L2289&gt;2013,1,0),"")</f>
        <v>0.0</v>
      </c>
      <c r="AE2289">
        <f>IF($L2289&lt;&gt;"",1+IF($L2289&gt;2011,1,0)+IF($L2289&gt;2014,1,0),"")</f>
        <v>2.0</v>
      </c>
      <c r="AF2289" t="inlineStr">
        <is>
          <t>derivativ (CDS spread)</t>
        </is>
      </c>
      <c r="AG2289" t="inlineStr">
        <is>
          <t>performance</t>
        </is>
      </c>
      <c r="AH2289" t="inlineStr">
        <is>
          <t>non-sensitive</t>
        </is>
      </c>
      <c r="AI2289" t="inlineStr">
        <is>
          <t>with ETS/CT</t>
        </is>
      </c>
      <c r="AJ2289" t="inlineStr">
        <is>
          <t>with ETS/CT</t>
        </is>
      </c>
      <c r="AK2289" t="str">
        <f>IF(AND($CF2289&lt;&gt;"",IFERROR(INDEX(subsample_country_map!$B:$B,MATCH($CF2289,subsample_country_map!$A:$A,0)),"")&lt;&gt;""),INDEX(subsample_country_map!$B:$B,MATCH($CF2289,subsample_country_map!$A:$A,0)),INDEX(lookup!$AA:$AA,MATCH($A2289,lookup!$A:$A,0)))</f>
        <v>1_US</v>
      </c>
      <c r="AL2289" t="str">
        <f>IF(AND($CF2289&lt;&gt;"",IFERROR(INDEX(subsample_country_map!$C:$C,MATCH($CF2289,subsample_country_map!$A:$A,0)),"")&lt;&gt;""),INDEX(subsample_country_map!$C:$C,MATCH($CF2289,subsample_country_map!$A:$A,0)),INDEX(lookup!$AB:$AB,MATCH($A2289,lookup!$A:$A,0)))</f>
        <v>1_developed</v>
      </c>
      <c r="AM2289" t="str">
        <f>IF(AND($CF2289&lt;&gt;"",IFERROR(INDEX(subsample_country_map!$D:$D,MATCH($CF2289,subsample_country_map!$A:$A,0)),"")&lt;&gt;""),INDEX(subsample_country_map!$D:$D,MATCH($CF2289,subsample_country_map!$A:$A,0)),INDEX(lookup!$AC:$AC,MATCH($A2289,lookup!$A:$A,0)))</f>
        <v>1_western</v>
      </c>
      <c r="AN2289" t="str">
        <f>IF(AND($CF2289&lt;&gt;"",IFERROR(INDEX(subsample_country_map!$E:$E,MATCH($CF2289,subsample_country_map!$A:$A,0)),"")&lt;&gt;""),INDEX(subsample_country_map!$E:$E,MATCH($CF2289,subsample_country_map!$A:$A,0)),INDEX(lookup!$AD:$AD,MATCH($A2289,lookup!$A:$A,0)))</f>
        <v>1_common law</v>
      </c>
      <c r="AO2289" t="str">
        <f>INDEX(lookup!$Y:$Y,MATCH($A2289,lookup!$A:$A,0))</f>
        <v>0_published</v>
      </c>
      <c r="AP2289" t="str">
        <f>INDEX(lookup!$Z:$Z,MATCH($A2289,lookup!$A:$A,0))</f>
        <v>0_VHB low</v>
      </c>
      <c r="AQ2289" t="str">
        <f>INDEX(lookup!$W:$W,MATCH($A2289,lookup!$A:$A,0))</f>
        <v>2_sust</v>
      </c>
      <c r="AS2289" t="inlineStr">
        <is>
          <t>staging</t>
        </is>
      </c>
      <c r="AT2289" t="inlineStr">
        <is>
          <t>good-CER</t>
        </is>
      </c>
      <c r="AU2289" t="inlineStr">
        <is>
          <t>cost</t>
        </is>
      </c>
      <c r="AV2289" t="inlineStr">
        <is>
          <t>-0.136</t>
        </is>
      </c>
      <c r="AX2289" t="inlineStr">
        <is>
          <t>-1.64</t>
        </is>
      </c>
      <c r="BA2289" t="inlineStr">
        <is>
          <t>FLAG</t>
        </is>
      </c>
      <c r="BB2289" t="inlineStr">
        <is>
          <t>0</t>
        </is>
      </c>
      <c r="BC2289" t="inlineStr">
        <is>
          <t>other:Fama-MacBeth regression</t>
        </is>
      </c>
      <c r="BD2289" t="inlineStr">
        <is>
          <t>other:Newey-West (12 lags)</t>
        </is>
      </c>
      <c r="BE2289" t="inlineStr">
        <is>
          <t>none</t>
        </is>
      </c>
      <c r="BI2289" t="inlineStr">
        <is>
          <t>Table 4</t>
        </is>
      </c>
      <c r="BJ2289" t="inlineStr">
        <is>
          <t>Panel A regression IV (CSR_ENV)</t>
        </is>
      </c>
      <c r="BK2289" t="inlineStr">
        <is>
          <t>12</t>
        </is>
      </c>
      <c r="BL2289" t="inlineStr">
        <is>
          <t>CSR -0.136 (-1.64)</t>
        </is>
      </c>
      <c r="BM2289" t="inlineStr">
        <is>
          <t>environment (CSR_ENV)</t>
        </is>
      </c>
      <c r="BN2289" t="inlineStr">
        <is>
          <t>Slope of CDS Spreads Measured by Difference between 5-Year and 1-Year CDS Spreads</t>
        </is>
      </c>
      <c r="BO2289" t="inlineStr">
        <is>
          <t>original</t>
        </is>
      </c>
      <c r="BP2289" t="inlineStr">
        <is>
          <t>Truong, Kim (2019)</t>
        </is>
      </c>
      <c r="BQ2289" t="inlineStr">
        <is>
          <t>computed</t>
        </is>
      </c>
      <c r="BT2289" t="n">
        <v>0</v>
      </c>
      <c r="BU2289" t="inlineStr">
        <is>
          <t>staging_Truong_Kim_2019.csv</t>
        </is>
      </c>
      <c r="BW2289" t="n">
        <v>2011</v>
      </c>
      <c r="BX2289" t="n">
        <v>2013</v>
      </c>
      <c r="BY2289" t="inlineStr">
        <is>
          <t>US (</t>
        </is>
      </c>
      <c r="BZ2289" t="n">
        <v>2012</v>
      </c>
      <c r="CA2289" t="n">
        <v>0</v>
      </c>
      <c r="CB2289" t="n">
        <v>0</v>
      </c>
      <c r="CC2289" t="n">
        <v>0</v>
      </c>
      <c r="CD2289" t="n">
        <v>-0.04203889861672478</v>
      </c>
      <c r="CE2289" t="n">
        <v>1</v>
      </c>
    </row>
    <row r="2290">
      <c r="A2290" t="inlineStr">
        <is>
          <t>Truong, Kim (2019)</t>
        </is>
      </c>
      <c r="B2290" t="n">
        <v>3595</v>
      </c>
      <c r="C2290" t="n">
        <v>-0.03536248413937688</v>
      </c>
      <c r="D2290" t="n">
        <v>1521</v>
      </c>
      <c r="E2290">
        <f>IF(ISNUMBER($BA2290),$BA2290,IF(AND(ISNUMBER($D2290),ISNUMBER($BW2290),ISNUMBER($BX2290)),$D2290*($BX2290-$BW2290+1),""))</f>
        <v>4563.0</v>
      </c>
      <c r="H2290" t="inlineStr">
        <is>
          <t>partial</t>
        </is>
      </c>
      <c r="I2290" t="inlineStr">
        <is>
          <t>T-Statistic available</t>
        </is>
      </c>
      <c r="J2290">
        <f>IF($BW2290&lt;&gt;"",$BW2290,"")</f>
        <v>2011.0</v>
      </c>
      <c r="K2290">
        <f>IF($BX2290&lt;&gt;"",$BX2290,"")</f>
        <v>2013.0</v>
      </c>
      <c r="L2290">
        <f>IF(AND(ISNUMBER($BW2290),ISNUMBER($BX2290)),($BW2290+$BX2290)/2,"")</f>
        <v>2012.0</v>
      </c>
      <c r="M2290">
        <f>IF($L2290&lt;&gt;"",$L2290,"")</f>
        <v>2012.0</v>
      </c>
      <c r="N2290">
        <f>IF(AND(ISNUMBER($BW2290),ISNUMBER($BX2290)),MIN(1,MAX(0,($BX2290-2016+1)/($BX2290-$BW2290+1))),"")</f>
        <v>0.0</v>
      </c>
      <c r="O2290">
        <f>IF(AND(ISNUMBER($BW2290),ISNUMBER($BX2290)),MIN(1,MAX(0,($BX2290-2017+1)/($BX2290-$BW2290+1))),"")</f>
        <v>0.0</v>
      </c>
      <c r="P2290">
        <f>IF(AND(ISNUMBER($BW2290),ISNUMBER($BX2290)),MIN(1,MAX(0,($BX2290-2018+1)/($BX2290-$BW2290+1))),"")</f>
        <v>0.0</v>
      </c>
      <c r="Q2290">
        <f>IF(AND(ISNUMBER($BW2290),ISNUMBER($BX2290)),MIN(1,MAX(0,($BX2290-2019+1)/($BX2290-$BW2290+1))),"")</f>
        <v>0.0</v>
      </c>
      <c r="R2290">
        <f>IF(AND(ISNUMBER($BW2290),ISNUMBER($BX2290)),MIN(1,MAX(0,($BX2290-2016+1)/($BX2290-$BW2290+1))),"")</f>
        <v>0.0</v>
      </c>
      <c r="S2290">
        <f>IF($L2290&lt;&gt;"",IF($L2290&gt;=2015.5,1,0),"")</f>
        <v>0.0</v>
      </c>
      <c r="T2290">
        <f>IF($L2290&lt;&gt;"",IF($L2290&gt;=2016,1,0),"")</f>
        <v>0.0</v>
      </c>
      <c r="U2290">
        <f>IF(ISNUMBER($BX2290),IF($BX2290&gt;=2016,1,0),"")</f>
        <v>0.0</v>
      </c>
      <c r="V2290">
        <f>IF(ISNUMBER($BW2290),IF($BW2290&gt;=2016,1,0),"")</f>
        <v>0.0</v>
      </c>
      <c r="W2290" t="str">
        <f>IF(AND(ISNUMBER($BW2290),ISNUMBER($BX2290)),IF($BW2290&gt;=2016,"post-only",IF($BX2290&lt;2016,"pre-only","mixed")),"")</f>
        <v>pre-only</v>
      </c>
      <c r="X2290">
        <f>IF(AND(ISNUMBER($BW2290),ISNUMBER($BX2290)),MIN(1,MAX(0,($BX2290-2017+1)/($BX2290-$BW2290+1))),"")</f>
        <v>0.0</v>
      </c>
      <c r="Y2290">
        <f>IF(AND(ISNUMBER($BW2290),ISNUMBER($BX2290)),MIN(1,MAX(0,($BX2290-2018+1)/($BX2290-$BW2290+1))),"")</f>
        <v>0.0</v>
      </c>
      <c r="Z2290">
        <f>IF(AND(ISNUMBER($BW2290),ISNUMBER($BX2290)),MIN(1,MAX(0,($BX2290-2019+1)/($BX2290-$BW2290+1))),"")</f>
        <v>0.0</v>
      </c>
      <c r="AA2290">
        <f>IF(ISNUMBER($BX2290),IF($BX2290&gt;=2017,1,0),"")</f>
        <v>0.0</v>
      </c>
      <c r="AB2290">
        <f>IF(ISNUMBER($BX2290),IF($BX2290&gt;=2018,1,0),"")</f>
        <v>0.0</v>
      </c>
      <c r="AC2290">
        <f>IF(ISNUMBER($BX2290),IF($BX2290&gt;=2019,1,0),"")</f>
        <v>0.0</v>
      </c>
      <c r="AD2290">
        <f>IF($L2290&lt;&gt;"",IF($L2290&gt;2013,1,0),"")</f>
        <v>0.0</v>
      </c>
      <c r="AE2290">
        <f>IF($L2290&lt;&gt;"",1+IF($L2290&gt;2011,1,0)+IF($L2290&gt;2014,1,0),"")</f>
        <v>2.0</v>
      </c>
      <c r="AF2290" t="inlineStr">
        <is>
          <t>derivativ (CDS spread)</t>
        </is>
      </c>
      <c r="AG2290" t="inlineStr">
        <is>
          <t>performance</t>
        </is>
      </c>
      <c r="AH2290" t="inlineStr">
        <is>
          <t>non-sensitive</t>
        </is>
      </c>
      <c r="AI2290" t="inlineStr">
        <is>
          <t>with ETS/CT</t>
        </is>
      </c>
      <c r="AJ2290" t="inlineStr">
        <is>
          <t>with ETS/CT</t>
        </is>
      </c>
      <c r="AK2290" t="str">
        <f>IF(AND($CF2290&lt;&gt;"",IFERROR(INDEX(subsample_country_map!$B:$B,MATCH($CF2290,subsample_country_map!$A:$A,0)),"")&lt;&gt;""),INDEX(subsample_country_map!$B:$B,MATCH($CF2290,subsample_country_map!$A:$A,0)),INDEX(lookup!$AA:$AA,MATCH($A2290,lookup!$A:$A,0)))</f>
        <v>1_US</v>
      </c>
      <c r="AL2290" t="str">
        <f>IF(AND($CF2290&lt;&gt;"",IFERROR(INDEX(subsample_country_map!$C:$C,MATCH($CF2290,subsample_country_map!$A:$A,0)),"")&lt;&gt;""),INDEX(subsample_country_map!$C:$C,MATCH($CF2290,subsample_country_map!$A:$A,0)),INDEX(lookup!$AB:$AB,MATCH($A2290,lookup!$A:$A,0)))</f>
        <v>1_developed</v>
      </c>
      <c r="AM2290" t="str">
        <f>IF(AND($CF2290&lt;&gt;"",IFERROR(INDEX(subsample_country_map!$D:$D,MATCH($CF2290,subsample_country_map!$A:$A,0)),"")&lt;&gt;""),INDEX(subsample_country_map!$D:$D,MATCH($CF2290,subsample_country_map!$A:$A,0)),INDEX(lookup!$AC:$AC,MATCH($A2290,lookup!$A:$A,0)))</f>
        <v>1_western</v>
      </c>
      <c r="AN2290" t="str">
        <f>IF(AND($CF2290&lt;&gt;"",IFERROR(INDEX(subsample_country_map!$E:$E,MATCH($CF2290,subsample_country_map!$A:$A,0)),"")&lt;&gt;""),INDEX(subsample_country_map!$E:$E,MATCH($CF2290,subsample_country_map!$A:$A,0)),INDEX(lookup!$AD:$AD,MATCH($A2290,lookup!$A:$A,0)))</f>
        <v>1_common law</v>
      </c>
      <c r="AO2290" t="str">
        <f>INDEX(lookup!$Y:$Y,MATCH($A2290,lookup!$A:$A,0))</f>
        <v>0_published</v>
      </c>
      <c r="AP2290" t="str">
        <f>INDEX(lookup!$Z:$Z,MATCH($A2290,lookup!$A:$A,0))</f>
        <v>0_VHB low</v>
      </c>
      <c r="AQ2290" t="str">
        <f>INDEX(lookup!$W:$W,MATCH($A2290,lookup!$A:$A,0))</f>
        <v>2_sust</v>
      </c>
      <c r="AS2290" t="inlineStr">
        <is>
          <t>staging</t>
        </is>
      </c>
      <c r="AT2290" t="inlineStr">
        <is>
          <t>good-CER</t>
        </is>
      </c>
      <c r="AU2290" t="inlineStr">
        <is>
          <t>cost</t>
        </is>
      </c>
      <c r="AV2290" t="inlineStr">
        <is>
          <t>-0.234</t>
        </is>
      </c>
      <c r="AX2290" t="inlineStr">
        <is>
          <t>-1.38</t>
        </is>
      </c>
      <c r="BA2290" t="inlineStr">
        <is>
          <t>FLAG</t>
        </is>
      </c>
      <c r="BB2290" t="inlineStr">
        <is>
          <t>0</t>
        </is>
      </c>
      <c r="BC2290" t="inlineStr">
        <is>
          <t>other:Fama-MacBeth regression</t>
        </is>
      </c>
      <c r="BD2290" t="inlineStr">
        <is>
          <t>other:Newey-West (12 lags)</t>
        </is>
      </c>
      <c r="BE2290" t="inlineStr">
        <is>
          <t>none</t>
        </is>
      </c>
      <c r="BI2290" t="inlineStr">
        <is>
          <t>Table 4</t>
        </is>
      </c>
      <c r="BJ2290" t="inlineStr">
        <is>
          <t>Panel B regression IV (CSR_ENV)</t>
        </is>
      </c>
      <c r="BK2290" t="inlineStr">
        <is>
          <t>12</t>
        </is>
      </c>
      <c r="BL2290" t="inlineStr">
        <is>
          <t>CSR -0.234 (-1.38)</t>
        </is>
      </c>
      <c r="BM2290" t="inlineStr">
        <is>
          <t>environment (CSR_ENV)</t>
        </is>
      </c>
      <c r="BN2290" t="inlineStr">
        <is>
          <t>Slope of CDS spreads measured by difference between 10-year and 1-year CDS spreads</t>
        </is>
      </c>
      <c r="BO2290" t="inlineStr">
        <is>
          <t>original</t>
        </is>
      </c>
      <c r="BP2290" t="inlineStr">
        <is>
          <t>Truong, Kim (2019)</t>
        </is>
      </c>
      <c r="BQ2290" t="inlineStr">
        <is>
          <t>computed</t>
        </is>
      </c>
      <c r="BT2290" t="n">
        <v>0</v>
      </c>
      <c r="BU2290" t="inlineStr">
        <is>
          <t>staging_Truong_Kim_2019.csv</t>
        </is>
      </c>
      <c r="BW2290" t="n">
        <v>2011</v>
      </c>
      <c r="BX2290" t="n">
        <v>2013</v>
      </c>
      <c r="BY2290" t="inlineStr">
        <is>
          <t>US (</t>
        </is>
      </c>
      <c r="BZ2290" t="n">
        <v>2012</v>
      </c>
      <c r="CA2290" t="n">
        <v>0</v>
      </c>
      <c r="CB2290" t="n">
        <v>0</v>
      </c>
      <c r="CC2290" t="n">
        <v>0</v>
      </c>
      <c r="CD2290" t="n">
        <v>-0.03537723553340726</v>
      </c>
      <c r="CE2290" t="n">
        <v>1</v>
      </c>
    </row>
    <row r="2291">
      <c r="A2291" t="inlineStr">
        <is>
          <t>Truong, Kim (2019)</t>
        </is>
      </c>
      <c r="B2291" t="n">
        <v>3596</v>
      </c>
      <c r="C2291" t="n">
        <v>-0.03868896066280374</v>
      </c>
      <c r="D2291" t="n">
        <v>1521</v>
      </c>
      <c r="E2291">
        <f>IF(ISNUMBER($BA2291),$BA2291,IF(AND(ISNUMBER($D2291),ISNUMBER($BW2291),ISNUMBER($BX2291)),$D2291*($BX2291-$BW2291+1),""))</f>
        <v>4563.0</v>
      </c>
      <c r="H2291" t="inlineStr">
        <is>
          <t>partial</t>
        </is>
      </c>
      <c r="I2291" t="inlineStr">
        <is>
          <t>T-Statistic available</t>
        </is>
      </c>
      <c r="J2291">
        <f>IF($BW2291&lt;&gt;"",$BW2291,"")</f>
        <v>2011.0</v>
      </c>
      <c r="K2291">
        <f>IF($BX2291&lt;&gt;"",$BX2291,"")</f>
        <v>2013.0</v>
      </c>
      <c r="L2291">
        <f>IF(AND(ISNUMBER($BW2291),ISNUMBER($BX2291)),($BW2291+$BX2291)/2,"")</f>
        <v>2012.0</v>
      </c>
      <c r="M2291">
        <f>IF($L2291&lt;&gt;"",$L2291,"")</f>
        <v>2012.0</v>
      </c>
      <c r="N2291">
        <f>IF(AND(ISNUMBER($BW2291),ISNUMBER($BX2291)),MIN(1,MAX(0,($BX2291-2016+1)/($BX2291-$BW2291+1))),"")</f>
        <v>0.0</v>
      </c>
      <c r="O2291">
        <f>IF(AND(ISNUMBER($BW2291),ISNUMBER($BX2291)),MIN(1,MAX(0,($BX2291-2017+1)/($BX2291-$BW2291+1))),"")</f>
        <v>0.0</v>
      </c>
      <c r="P2291">
        <f>IF(AND(ISNUMBER($BW2291),ISNUMBER($BX2291)),MIN(1,MAX(0,($BX2291-2018+1)/($BX2291-$BW2291+1))),"")</f>
        <v>0.0</v>
      </c>
      <c r="Q2291">
        <f>IF(AND(ISNUMBER($BW2291),ISNUMBER($BX2291)),MIN(1,MAX(0,($BX2291-2019+1)/($BX2291-$BW2291+1))),"")</f>
        <v>0.0</v>
      </c>
      <c r="R2291">
        <f>IF(AND(ISNUMBER($BW2291),ISNUMBER($BX2291)),MIN(1,MAX(0,($BX2291-2016+1)/($BX2291-$BW2291+1))),"")</f>
        <v>0.0</v>
      </c>
      <c r="S2291">
        <f>IF($L2291&lt;&gt;"",IF($L2291&gt;=2015.5,1,0),"")</f>
        <v>0.0</v>
      </c>
      <c r="T2291">
        <f>IF($L2291&lt;&gt;"",IF($L2291&gt;=2016,1,0),"")</f>
        <v>0.0</v>
      </c>
      <c r="U2291">
        <f>IF(ISNUMBER($BX2291),IF($BX2291&gt;=2016,1,0),"")</f>
        <v>0.0</v>
      </c>
      <c r="V2291">
        <f>IF(ISNUMBER($BW2291),IF($BW2291&gt;=2016,1,0),"")</f>
        <v>0.0</v>
      </c>
      <c r="W2291" t="str">
        <f>IF(AND(ISNUMBER($BW2291),ISNUMBER($BX2291)),IF($BW2291&gt;=2016,"post-only",IF($BX2291&lt;2016,"pre-only","mixed")),"")</f>
        <v>pre-only</v>
      </c>
      <c r="X2291">
        <f>IF(AND(ISNUMBER($BW2291),ISNUMBER($BX2291)),MIN(1,MAX(0,($BX2291-2017+1)/($BX2291-$BW2291+1))),"")</f>
        <v>0.0</v>
      </c>
      <c r="Y2291">
        <f>IF(AND(ISNUMBER($BW2291),ISNUMBER($BX2291)),MIN(1,MAX(0,($BX2291-2018+1)/($BX2291-$BW2291+1))),"")</f>
        <v>0.0</v>
      </c>
      <c r="Z2291">
        <f>IF(AND(ISNUMBER($BW2291),ISNUMBER($BX2291)),MIN(1,MAX(0,($BX2291-2019+1)/($BX2291-$BW2291+1))),"")</f>
        <v>0.0</v>
      </c>
      <c r="AA2291">
        <f>IF(ISNUMBER($BX2291),IF($BX2291&gt;=2017,1,0),"")</f>
        <v>0.0</v>
      </c>
      <c r="AB2291">
        <f>IF(ISNUMBER($BX2291),IF($BX2291&gt;=2018,1,0),"")</f>
        <v>0.0</v>
      </c>
      <c r="AC2291">
        <f>IF(ISNUMBER($BX2291),IF($BX2291&gt;=2019,1,0),"")</f>
        <v>0.0</v>
      </c>
      <c r="AD2291">
        <f>IF($L2291&lt;&gt;"",IF($L2291&gt;2013,1,0),"")</f>
        <v>0.0</v>
      </c>
      <c r="AE2291">
        <f>IF($L2291&lt;&gt;"",1+IF($L2291&gt;2011,1,0)+IF($L2291&gt;2014,1,0),"")</f>
        <v>2.0</v>
      </c>
      <c r="AF2291" t="inlineStr">
        <is>
          <t>derivativ (CDS spread)</t>
        </is>
      </c>
      <c r="AG2291" t="inlineStr">
        <is>
          <t>performance</t>
        </is>
      </c>
      <c r="AH2291" t="inlineStr">
        <is>
          <t>non-sensitive</t>
        </is>
      </c>
      <c r="AI2291" t="inlineStr">
        <is>
          <t>with ETS/CT</t>
        </is>
      </c>
      <c r="AJ2291" t="inlineStr">
        <is>
          <t>with ETS/CT</t>
        </is>
      </c>
      <c r="AK2291" t="str">
        <f>IF(AND($CF2291&lt;&gt;"",IFERROR(INDEX(subsample_country_map!$B:$B,MATCH($CF2291,subsample_country_map!$A:$A,0)),"")&lt;&gt;""),INDEX(subsample_country_map!$B:$B,MATCH($CF2291,subsample_country_map!$A:$A,0)),INDEX(lookup!$AA:$AA,MATCH($A2291,lookup!$A:$A,0)))</f>
        <v>1_US</v>
      </c>
      <c r="AL2291" t="str">
        <f>IF(AND($CF2291&lt;&gt;"",IFERROR(INDEX(subsample_country_map!$C:$C,MATCH($CF2291,subsample_country_map!$A:$A,0)),"")&lt;&gt;""),INDEX(subsample_country_map!$C:$C,MATCH($CF2291,subsample_country_map!$A:$A,0)),INDEX(lookup!$AB:$AB,MATCH($A2291,lookup!$A:$A,0)))</f>
        <v>1_developed</v>
      </c>
      <c r="AM2291" t="str">
        <f>IF(AND($CF2291&lt;&gt;"",IFERROR(INDEX(subsample_country_map!$D:$D,MATCH($CF2291,subsample_country_map!$A:$A,0)),"")&lt;&gt;""),INDEX(subsample_country_map!$D:$D,MATCH($CF2291,subsample_country_map!$A:$A,0)),INDEX(lookup!$AC:$AC,MATCH($A2291,lookup!$A:$A,0)))</f>
        <v>1_western</v>
      </c>
      <c r="AN2291" t="str">
        <f>IF(AND($CF2291&lt;&gt;"",IFERROR(INDEX(subsample_country_map!$E:$E,MATCH($CF2291,subsample_country_map!$A:$A,0)),"")&lt;&gt;""),INDEX(subsample_country_map!$E:$E,MATCH($CF2291,subsample_country_map!$A:$A,0)),INDEX(lookup!$AD:$AD,MATCH($A2291,lookup!$A:$A,0)))</f>
        <v>1_common law</v>
      </c>
      <c r="AO2291" t="str">
        <f>INDEX(lookup!$Y:$Y,MATCH($A2291,lookup!$A:$A,0))</f>
        <v>0_published</v>
      </c>
      <c r="AP2291" t="str">
        <f>INDEX(lookup!$Z:$Z,MATCH($A2291,lookup!$A:$A,0))</f>
        <v>0_VHB low</v>
      </c>
      <c r="AQ2291" t="str">
        <f>INDEX(lookup!$W:$W,MATCH($A2291,lookup!$A:$A,0))</f>
        <v>2_sust</v>
      </c>
      <c r="AS2291" t="inlineStr">
        <is>
          <t>staging</t>
        </is>
      </c>
      <c r="AT2291" t="inlineStr">
        <is>
          <t>good-CER</t>
        </is>
      </c>
      <c r="AU2291" t="inlineStr">
        <is>
          <t>cost</t>
        </is>
      </c>
      <c r="AV2291" t="inlineStr">
        <is>
          <t>-0.837</t>
        </is>
      </c>
      <c r="AX2291" t="inlineStr">
        <is>
          <t>-1.51</t>
        </is>
      </c>
      <c r="BA2291" t="inlineStr">
        <is>
          <t>FLAG</t>
        </is>
      </c>
      <c r="BB2291" t="inlineStr">
        <is>
          <t>0</t>
        </is>
      </c>
      <c r="BC2291" t="inlineStr">
        <is>
          <t>other:Fama-MacBeth regression</t>
        </is>
      </c>
      <c r="BD2291" t="inlineStr">
        <is>
          <t>other:Newey-West (12 lags)</t>
        </is>
      </c>
      <c r="BE2291" t="inlineStr">
        <is>
          <t>none</t>
        </is>
      </c>
      <c r="BI2291" t="inlineStr">
        <is>
          <t>Table A1</t>
        </is>
      </c>
      <c r="BJ2291" t="inlineStr">
        <is>
          <t>Panel A model V (CSR_ENV)</t>
        </is>
      </c>
      <c r="BK2291" t="inlineStr">
        <is>
          <t>14</t>
        </is>
      </c>
      <c r="BL2291" t="inlineStr">
        <is>
          <t>CSR -0.837 (-1.51)</t>
        </is>
      </c>
      <c r="BM2291" t="inlineStr">
        <is>
          <t>environment (CSR_ENV)</t>
        </is>
      </c>
      <c r="BN2291" t="inlineStr">
        <is>
          <t>1-Year CDS Spreads</t>
        </is>
      </c>
      <c r="BO2291" t="inlineStr">
        <is>
          <t>original</t>
        </is>
      </c>
      <c r="BP2291" t="inlineStr">
        <is>
          <t>Truong, Kim (2019)</t>
        </is>
      </c>
      <c r="BQ2291" t="inlineStr">
        <is>
          <t>computed</t>
        </is>
      </c>
      <c r="BT2291" t="n">
        <v>0</v>
      </c>
      <c r="BU2291" t="inlineStr">
        <is>
          <t>staging_Truong_Kim_2019.csv</t>
        </is>
      </c>
      <c r="BW2291" t="n">
        <v>2011</v>
      </c>
      <c r="BX2291" t="n">
        <v>2013</v>
      </c>
      <c r="BY2291" t="inlineStr">
        <is>
          <t>US (</t>
        </is>
      </c>
      <c r="BZ2291" t="n">
        <v>2012</v>
      </c>
      <c r="CA2291" t="n">
        <v>0</v>
      </c>
      <c r="CB2291" t="n">
        <v>0</v>
      </c>
      <c r="CC2291" t="n">
        <v>0</v>
      </c>
      <c r="CD2291" t="n">
        <v>-0.03870828169022719</v>
      </c>
      <c r="CE2291" t="n">
        <v>1</v>
      </c>
    </row>
    <row r="2292">
      <c r="A2292" t="inlineStr">
        <is>
          <t>Truong, Kim (2019)</t>
        </is>
      </c>
      <c r="B2292" t="n">
        <v>3597</v>
      </c>
      <c r="C2292" t="n">
        <v>-0.04559356229767503</v>
      </c>
      <c r="D2292" t="n">
        <v>1521</v>
      </c>
      <c r="E2292">
        <f>IF(ISNUMBER($BA2292),$BA2292,IF(AND(ISNUMBER($D2292),ISNUMBER($BW2292),ISNUMBER($BX2292)),$D2292*($BX2292-$BW2292+1),""))</f>
        <v>4563.0</v>
      </c>
      <c r="H2292" t="inlineStr">
        <is>
          <t>partial</t>
        </is>
      </c>
      <c r="I2292" t="inlineStr">
        <is>
          <t>T-Statistic available</t>
        </is>
      </c>
      <c r="J2292">
        <f>IF($BW2292&lt;&gt;"",$BW2292,"")</f>
        <v>2011.0</v>
      </c>
      <c r="K2292">
        <f>IF($BX2292&lt;&gt;"",$BX2292,"")</f>
        <v>2013.0</v>
      </c>
      <c r="L2292">
        <f>IF(AND(ISNUMBER($BW2292),ISNUMBER($BX2292)),($BW2292+$BX2292)/2,"")</f>
        <v>2012.0</v>
      </c>
      <c r="M2292">
        <f>IF($L2292&lt;&gt;"",$L2292,"")</f>
        <v>2012.0</v>
      </c>
      <c r="N2292">
        <f>IF(AND(ISNUMBER($BW2292),ISNUMBER($BX2292)),MIN(1,MAX(0,($BX2292-2016+1)/($BX2292-$BW2292+1))),"")</f>
        <v>0.0</v>
      </c>
      <c r="O2292">
        <f>IF(AND(ISNUMBER($BW2292),ISNUMBER($BX2292)),MIN(1,MAX(0,($BX2292-2017+1)/($BX2292-$BW2292+1))),"")</f>
        <v>0.0</v>
      </c>
      <c r="P2292">
        <f>IF(AND(ISNUMBER($BW2292),ISNUMBER($BX2292)),MIN(1,MAX(0,($BX2292-2018+1)/($BX2292-$BW2292+1))),"")</f>
        <v>0.0</v>
      </c>
      <c r="Q2292">
        <f>IF(AND(ISNUMBER($BW2292),ISNUMBER($BX2292)),MIN(1,MAX(0,($BX2292-2019+1)/($BX2292-$BW2292+1))),"")</f>
        <v>0.0</v>
      </c>
      <c r="R2292">
        <f>IF(AND(ISNUMBER($BW2292),ISNUMBER($BX2292)),MIN(1,MAX(0,($BX2292-2016+1)/($BX2292-$BW2292+1))),"")</f>
        <v>0.0</v>
      </c>
      <c r="S2292">
        <f>IF($L2292&lt;&gt;"",IF($L2292&gt;=2015.5,1,0),"")</f>
        <v>0.0</v>
      </c>
      <c r="T2292">
        <f>IF($L2292&lt;&gt;"",IF($L2292&gt;=2016,1,0),"")</f>
        <v>0.0</v>
      </c>
      <c r="U2292">
        <f>IF(ISNUMBER($BX2292),IF($BX2292&gt;=2016,1,0),"")</f>
        <v>0.0</v>
      </c>
      <c r="V2292">
        <f>IF(ISNUMBER($BW2292),IF($BW2292&gt;=2016,1,0),"")</f>
        <v>0.0</v>
      </c>
      <c r="W2292" t="str">
        <f>IF(AND(ISNUMBER($BW2292),ISNUMBER($BX2292)),IF($BW2292&gt;=2016,"post-only",IF($BX2292&lt;2016,"pre-only","mixed")),"")</f>
        <v>pre-only</v>
      </c>
      <c r="X2292">
        <f>IF(AND(ISNUMBER($BW2292),ISNUMBER($BX2292)),MIN(1,MAX(0,($BX2292-2017+1)/($BX2292-$BW2292+1))),"")</f>
        <v>0.0</v>
      </c>
      <c r="Y2292">
        <f>IF(AND(ISNUMBER($BW2292),ISNUMBER($BX2292)),MIN(1,MAX(0,($BX2292-2018+1)/($BX2292-$BW2292+1))),"")</f>
        <v>0.0</v>
      </c>
      <c r="Z2292">
        <f>IF(AND(ISNUMBER($BW2292),ISNUMBER($BX2292)),MIN(1,MAX(0,($BX2292-2019+1)/($BX2292-$BW2292+1))),"")</f>
        <v>0.0</v>
      </c>
      <c r="AA2292">
        <f>IF(ISNUMBER($BX2292),IF($BX2292&gt;=2017,1,0),"")</f>
        <v>0.0</v>
      </c>
      <c r="AB2292">
        <f>IF(ISNUMBER($BX2292),IF($BX2292&gt;=2018,1,0),"")</f>
        <v>0.0</v>
      </c>
      <c r="AC2292">
        <f>IF(ISNUMBER($BX2292),IF($BX2292&gt;=2019,1,0),"")</f>
        <v>0.0</v>
      </c>
      <c r="AD2292">
        <f>IF($L2292&lt;&gt;"",IF($L2292&gt;2013,1,0),"")</f>
        <v>0.0</v>
      </c>
      <c r="AE2292">
        <f>IF($L2292&lt;&gt;"",1+IF($L2292&gt;2011,1,0)+IF($L2292&gt;2014,1,0),"")</f>
        <v>2.0</v>
      </c>
      <c r="AF2292" t="inlineStr">
        <is>
          <t>derivativ (CDS spread)</t>
        </is>
      </c>
      <c r="AG2292" t="inlineStr">
        <is>
          <t>performance</t>
        </is>
      </c>
      <c r="AH2292" t="inlineStr">
        <is>
          <t>non-sensitive</t>
        </is>
      </c>
      <c r="AI2292" t="inlineStr">
        <is>
          <t>with ETS/CT</t>
        </is>
      </c>
      <c r="AJ2292" t="inlineStr">
        <is>
          <t>with ETS/CT</t>
        </is>
      </c>
      <c r="AK2292" t="str">
        <f>IF(AND($CF2292&lt;&gt;"",IFERROR(INDEX(subsample_country_map!$B:$B,MATCH($CF2292,subsample_country_map!$A:$A,0)),"")&lt;&gt;""),INDEX(subsample_country_map!$B:$B,MATCH($CF2292,subsample_country_map!$A:$A,0)),INDEX(lookup!$AA:$AA,MATCH($A2292,lookup!$A:$A,0)))</f>
        <v>1_US</v>
      </c>
      <c r="AL2292" t="str">
        <f>IF(AND($CF2292&lt;&gt;"",IFERROR(INDEX(subsample_country_map!$C:$C,MATCH($CF2292,subsample_country_map!$A:$A,0)),"")&lt;&gt;""),INDEX(subsample_country_map!$C:$C,MATCH($CF2292,subsample_country_map!$A:$A,0)),INDEX(lookup!$AB:$AB,MATCH($A2292,lookup!$A:$A,0)))</f>
        <v>1_developed</v>
      </c>
      <c r="AM2292" t="str">
        <f>IF(AND($CF2292&lt;&gt;"",IFERROR(INDEX(subsample_country_map!$D:$D,MATCH($CF2292,subsample_country_map!$A:$A,0)),"")&lt;&gt;""),INDEX(subsample_country_map!$D:$D,MATCH($CF2292,subsample_country_map!$A:$A,0)),INDEX(lookup!$AC:$AC,MATCH($A2292,lookup!$A:$A,0)))</f>
        <v>1_western</v>
      </c>
      <c r="AN2292" t="str">
        <f>IF(AND($CF2292&lt;&gt;"",IFERROR(INDEX(subsample_country_map!$E:$E,MATCH($CF2292,subsample_country_map!$A:$A,0)),"")&lt;&gt;""),INDEX(subsample_country_map!$E:$E,MATCH($CF2292,subsample_country_map!$A:$A,0)),INDEX(lookup!$AD:$AD,MATCH($A2292,lookup!$A:$A,0)))</f>
        <v>1_common law</v>
      </c>
      <c r="AO2292" t="str">
        <f>INDEX(lookup!$Y:$Y,MATCH($A2292,lookup!$A:$A,0))</f>
        <v>0_published</v>
      </c>
      <c r="AP2292" t="str">
        <f>INDEX(lookup!$Z:$Z,MATCH($A2292,lookup!$A:$A,0))</f>
        <v>0_VHB low</v>
      </c>
      <c r="AQ2292" t="str">
        <f>INDEX(lookup!$W:$W,MATCH($A2292,lookup!$A:$A,0))</f>
        <v>2_sust</v>
      </c>
      <c r="AS2292" t="inlineStr">
        <is>
          <t>staging</t>
        </is>
      </c>
      <c r="AT2292" t="inlineStr">
        <is>
          <t>good-CER</t>
        </is>
      </c>
      <c r="AU2292" t="inlineStr">
        <is>
          <t>cost</t>
        </is>
      </c>
      <c r="AV2292" t="inlineStr">
        <is>
          <t>-2.024</t>
        </is>
      </c>
      <c r="AX2292" t="inlineStr">
        <is>
          <t>-1.78</t>
        </is>
      </c>
      <c r="BA2292" t="inlineStr">
        <is>
          <t>FLAG</t>
        </is>
      </c>
      <c r="BB2292" t="inlineStr">
        <is>
          <t>0</t>
        </is>
      </c>
      <c r="BC2292" t="inlineStr">
        <is>
          <t>other:Fama-MacBeth regression</t>
        </is>
      </c>
      <c r="BD2292" t="inlineStr">
        <is>
          <t>other:Newey-West (12 lags)</t>
        </is>
      </c>
      <c r="BE2292" t="inlineStr">
        <is>
          <t>none</t>
        </is>
      </c>
      <c r="BI2292" t="inlineStr">
        <is>
          <t>Table A1</t>
        </is>
      </c>
      <c r="BJ2292" t="inlineStr">
        <is>
          <t>Panel B model V (CSR_ENV)</t>
        </is>
      </c>
      <c r="BK2292" t="inlineStr">
        <is>
          <t>14</t>
        </is>
      </c>
      <c r="BL2292" t="inlineStr">
        <is>
          <t>CSR -2.024 * (-1.78)</t>
        </is>
      </c>
      <c r="BM2292" t="inlineStr">
        <is>
          <t>environment (CSR_ENV)</t>
        </is>
      </c>
      <c r="BN2292" t="inlineStr">
        <is>
          <t>5-year CDS levels</t>
        </is>
      </c>
      <c r="BO2292" t="inlineStr">
        <is>
          <t>original</t>
        </is>
      </c>
      <c r="BP2292" t="inlineStr">
        <is>
          <t>Truong, Kim (2019)</t>
        </is>
      </c>
      <c r="BQ2292" t="inlineStr">
        <is>
          <t>computed</t>
        </is>
      </c>
      <c r="BT2292" t="n">
        <v>0</v>
      </c>
      <c r="BU2292" t="inlineStr">
        <is>
          <t>staging_Truong_Kim_2019.csv</t>
        </is>
      </c>
      <c r="BW2292" t="n">
        <v>2011</v>
      </c>
      <c r="BX2292" t="n">
        <v>2013</v>
      </c>
      <c r="BY2292" t="inlineStr">
        <is>
          <t>US (</t>
        </is>
      </c>
      <c r="BZ2292" t="n">
        <v>2012</v>
      </c>
      <c r="CA2292" t="n">
        <v>0</v>
      </c>
      <c r="CB2292" t="n">
        <v>0</v>
      </c>
      <c r="CC2292" t="n">
        <v>0</v>
      </c>
      <c r="CD2292" t="n">
        <v>-0.04562519464853195</v>
      </c>
      <c r="CE2292" t="n">
        <v>1</v>
      </c>
    </row>
    <row r="2293">
      <c r="A2293" t="inlineStr">
        <is>
          <t>Truong, Kim (2019)</t>
        </is>
      </c>
      <c r="B2293" t="n">
        <v>3598</v>
      </c>
      <c r="C2293" t="n">
        <v>-0.04814921767022715</v>
      </c>
      <c r="D2293" t="n">
        <v>1521</v>
      </c>
      <c r="E2293">
        <f>IF(ISNUMBER($BA2293),$BA2293,IF(AND(ISNUMBER($D2293),ISNUMBER($BW2293),ISNUMBER($BX2293)),$D2293*($BX2293-$BW2293+1),""))</f>
        <v>4563.0</v>
      </c>
      <c r="H2293" t="inlineStr">
        <is>
          <t>partial</t>
        </is>
      </c>
      <c r="I2293" t="inlineStr">
        <is>
          <t>T-Statistic available</t>
        </is>
      </c>
      <c r="J2293">
        <f>IF($BW2293&lt;&gt;"",$BW2293,"")</f>
        <v>2011.0</v>
      </c>
      <c r="K2293">
        <f>IF($BX2293&lt;&gt;"",$BX2293,"")</f>
        <v>2013.0</v>
      </c>
      <c r="L2293">
        <f>IF(AND(ISNUMBER($BW2293),ISNUMBER($BX2293)),($BW2293+$BX2293)/2,"")</f>
        <v>2012.0</v>
      </c>
      <c r="M2293">
        <f>IF($L2293&lt;&gt;"",$L2293,"")</f>
        <v>2012.0</v>
      </c>
      <c r="N2293">
        <f>IF(AND(ISNUMBER($BW2293),ISNUMBER($BX2293)),MIN(1,MAX(0,($BX2293-2016+1)/($BX2293-$BW2293+1))),"")</f>
        <v>0.0</v>
      </c>
      <c r="O2293">
        <f>IF(AND(ISNUMBER($BW2293),ISNUMBER($BX2293)),MIN(1,MAX(0,($BX2293-2017+1)/($BX2293-$BW2293+1))),"")</f>
        <v>0.0</v>
      </c>
      <c r="P2293">
        <f>IF(AND(ISNUMBER($BW2293),ISNUMBER($BX2293)),MIN(1,MAX(0,($BX2293-2018+1)/($BX2293-$BW2293+1))),"")</f>
        <v>0.0</v>
      </c>
      <c r="Q2293">
        <f>IF(AND(ISNUMBER($BW2293),ISNUMBER($BX2293)),MIN(1,MAX(0,($BX2293-2019+1)/($BX2293-$BW2293+1))),"")</f>
        <v>0.0</v>
      </c>
      <c r="R2293">
        <f>IF(AND(ISNUMBER($BW2293),ISNUMBER($BX2293)),MIN(1,MAX(0,($BX2293-2016+1)/($BX2293-$BW2293+1))),"")</f>
        <v>0.0</v>
      </c>
      <c r="S2293">
        <f>IF($L2293&lt;&gt;"",IF($L2293&gt;=2015.5,1,0),"")</f>
        <v>0.0</v>
      </c>
      <c r="T2293">
        <f>IF($L2293&lt;&gt;"",IF($L2293&gt;=2016,1,0),"")</f>
        <v>0.0</v>
      </c>
      <c r="U2293">
        <f>IF(ISNUMBER($BX2293),IF($BX2293&gt;=2016,1,0),"")</f>
        <v>0.0</v>
      </c>
      <c r="V2293">
        <f>IF(ISNUMBER($BW2293),IF($BW2293&gt;=2016,1,0),"")</f>
        <v>0.0</v>
      </c>
      <c r="W2293" t="str">
        <f>IF(AND(ISNUMBER($BW2293),ISNUMBER($BX2293)),IF($BW2293&gt;=2016,"post-only",IF($BX2293&lt;2016,"pre-only","mixed")),"")</f>
        <v>pre-only</v>
      </c>
      <c r="X2293">
        <f>IF(AND(ISNUMBER($BW2293),ISNUMBER($BX2293)),MIN(1,MAX(0,($BX2293-2017+1)/($BX2293-$BW2293+1))),"")</f>
        <v>0.0</v>
      </c>
      <c r="Y2293">
        <f>IF(AND(ISNUMBER($BW2293),ISNUMBER($BX2293)),MIN(1,MAX(0,($BX2293-2018+1)/($BX2293-$BW2293+1))),"")</f>
        <v>0.0</v>
      </c>
      <c r="Z2293">
        <f>IF(AND(ISNUMBER($BW2293),ISNUMBER($BX2293)),MIN(1,MAX(0,($BX2293-2019+1)/($BX2293-$BW2293+1))),"")</f>
        <v>0.0</v>
      </c>
      <c r="AA2293">
        <f>IF(ISNUMBER($BX2293),IF($BX2293&gt;=2017,1,0),"")</f>
        <v>0.0</v>
      </c>
      <c r="AB2293">
        <f>IF(ISNUMBER($BX2293),IF($BX2293&gt;=2018,1,0),"")</f>
        <v>0.0</v>
      </c>
      <c r="AC2293">
        <f>IF(ISNUMBER($BX2293),IF($BX2293&gt;=2019,1,0),"")</f>
        <v>0.0</v>
      </c>
      <c r="AD2293">
        <f>IF($L2293&lt;&gt;"",IF($L2293&gt;2013,1,0),"")</f>
        <v>0.0</v>
      </c>
      <c r="AE2293">
        <f>IF($L2293&lt;&gt;"",1+IF($L2293&gt;2011,1,0)+IF($L2293&gt;2014,1,0),"")</f>
        <v>2.0</v>
      </c>
      <c r="AF2293" t="inlineStr">
        <is>
          <t>derivativ (CDS spread)</t>
        </is>
      </c>
      <c r="AG2293" t="inlineStr">
        <is>
          <t>performance</t>
        </is>
      </c>
      <c r="AH2293" t="inlineStr">
        <is>
          <t>non-sensitive</t>
        </is>
      </c>
      <c r="AI2293" t="inlineStr">
        <is>
          <t>with ETS/CT</t>
        </is>
      </c>
      <c r="AJ2293" t="inlineStr">
        <is>
          <t>with ETS/CT</t>
        </is>
      </c>
      <c r="AK2293" t="str">
        <f>IF(AND($CF2293&lt;&gt;"",IFERROR(INDEX(subsample_country_map!$B:$B,MATCH($CF2293,subsample_country_map!$A:$A,0)),"")&lt;&gt;""),INDEX(subsample_country_map!$B:$B,MATCH($CF2293,subsample_country_map!$A:$A,0)),INDEX(lookup!$AA:$AA,MATCH($A2293,lookup!$A:$A,0)))</f>
        <v>1_US</v>
      </c>
      <c r="AL2293" t="str">
        <f>IF(AND($CF2293&lt;&gt;"",IFERROR(INDEX(subsample_country_map!$C:$C,MATCH($CF2293,subsample_country_map!$A:$A,0)),"")&lt;&gt;""),INDEX(subsample_country_map!$C:$C,MATCH($CF2293,subsample_country_map!$A:$A,0)),INDEX(lookup!$AB:$AB,MATCH($A2293,lookup!$A:$A,0)))</f>
        <v>1_developed</v>
      </c>
      <c r="AM2293" t="str">
        <f>IF(AND($CF2293&lt;&gt;"",IFERROR(INDEX(subsample_country_map!$D:$D,MATCH($CF2293,subsample_country_map!$A:$A,0)),"")&lt;&gt;""),INDEX(subsample_country_map!$D:$D,MATCH($CF2293,subsample_country_map!$A:$A,0)),INDEX(lookup!$AC:$AC,MATCH($A2293,lookup!$A:$A,0)))</f>
        <v>1_western</v>
      </c>
      <c r="AN2293" t="str">
        <f>IF(AND($CF2293&lt;&gt;"",IFERROR(INDEX(subsample_country_map!$E:$E,MATCH($CF2293,subsample_country_map!$A:$A,0)),"")&lt;&gt;""),INDEX(subsample_country_map!$E:$E,MATCH($CF2293,subsample_country_map!$A:$A,0)),INDEX(lookup!$AD:$AD,MATCH($A2293,lookup!$A:$A,0)))</f>
        <v>1_common law</v>
      </c>
      <c r="AO2293" t="str">
        <f>INDEX(lookup!$Y:$Y,MATCH($A2293,lookup!$A:$A,0))</f>
        <v>0_published</v>
      </c>
      <c r="AP2293" t="str">
        <f>INDEX(lookup!$Z:$Z,MATCH($A2293,lookup!$A:$A,0))</f>
        <v>0_VHB low</v>
      </c>
      <c r="AQ2293" t="str">
        <f>INDEX(lookup!$W:$W,MATCH($A2293,lookup!$A:$A,0))</f>
        <v>2_sust</v>
      </c>
      <c r="AS2293" t="inlineStr">
        <is>
          <t>staging</t>
        </is>
      </c>
      <c r="AT2293" t="inlineStr">
        <is>
          <t>good-CER</t>
        </is>
      </c>
      <c r="AU2293" t="inlineStr">
        <is>
          <t>cost</t>
        </is>
      </c>
      <c r="AV2293" t="inlineStr">
        <is>
          <t>-2.258</t>
        </is>
      </c>
      <c r="AX2293" t="inlineStr">
        <is>
          <t>-1.88</t>
        </is>
      </c>
      <c r="BA2293" t="inlineStr">
        <is>
          <t>FLAG</t>
        </is>
      </c>
      <c r="BB2293" t="inlineStr">
        <is>
          <t>0</t>
        </is>
      </c>
      <c r="BC2293" t="inlineStr">
        <is>
          <t>other:Fama-MacBeth regression</t>
        </is>
      </c>
      <c r="BD2293" t="inlineStr">
        <is>
          <t>other:Newey-West (12 lags)</t>
        </is>
      </c>
      <c r="BE2293" t="inlineStr">
        <is>
          <t>none</t>
        </is>
      </c>
      <c r="BI2293" t="inlineStr">
        <is>
          <t>Table A1</t>
        </is>
      </c>
      <c r="BJ2293" t="inlineStr">
        <is>
          <t>Panel C model V (CSR_ENV)</t>
        </is>
      </c>
      <c r="BK2293" t="inlineStr">
        <is>
          <t>14</t>
        </is>
      </c>
      <c r="BL2293" t="inlineStr">
        <is>
          <t>CSR -2.258 * (-1.88)</t>
        </is>
      </c>
      <c r="BM2293" t="inlineStr">
        <is>
          <t>environment (CSR_ENV)</t>
        </is>
      </c>
      <c r="BN2293" t="inlineStr">
        <is>
          <t>10-year CDS levels</t>
        </is>
      </c>
      <c r="BO2293" t="inlineStr">
        <is>
          <t>original</t>
        </is>
      </c>
      <c r="BP2293" t="inlineStr">
        <is>
          <t>Truong, Kim (2019)</t>
        </is>
      </c>
      <c r="BQ2293" t="inlineStr">
        <is>
          <t>computed</t>
        </is>
      </c>
      <c r="BT2293" t="n">
        <v>0</v>
      </c>
      <c r="BU2293" t="inlineStr">
        <is>
          <t>staging_Truong_Kim_2019.csv</t>
        </is>
      </c>
      <c r="BW2293" t="n">
        <v>2011</v>
      </c>
      <c r="BX2293" t="n">
        <v>2013</v>
      </c>
      <c r="BY2293" t="inlineStr">
        <is>
          <t>US (</t>
        </is>
      </c>
      <c r="BZ2293" t="n">
        <v>2012</v>
      </c>
      <c r="CA2293" t="n">
        <v>0</v>
      </c>
      <c r="CB2293" t="n">
        <v>0</v>
      </c>
      <c r="CC2293" t="n">
        <v>0</v>
      </c>
      <c r="CD2293" t="n">
        <v>-0.04818647838131782</v>
      </c>
      <c r="CE2293" t="n">
        <v>1</v>
      </c>
    </row>
    <row r="2294">
      <c r="A2294" t="inlineStr">
        <is>
          <t>Wang &amp; Wijethilake (2026)</t>
        </is>
      </c>
      <c r="B2294" t="n">
        <v>3599</v>
      </c>
      <c r="C2294" t="n">
        <v>-0.158</v>
      </c>
      <c r="D2294" t="n">
        <v>523</v>
      </c>
      <c r="E2294">
        <f>IF(ISNUMBER($BA2294),$BA2294,IF(AND(ISNUMBER($D2294),ISNUMBER($BW2294),ISNUMBER($BX2294)),$D2294*($BX2294-$BW2294+1),""))</f>
        <v>523.0</v>
      </c>
      <c r="H2294" t="inlineStr">
        <is>
          <t>bivariate</t>
        </is>
      </c>
      <c r="I2294" t="inlineStr">
        <is>
          <t>Correlation coefficient available</t>
        </is>
      </c>
      <c r="J2294">
        <f>IF($BW2294&lt;&gt;"",$BW2294,"")</f>
        <v>2014.0</v>
      </c>
      <c r="K2294">
        <f>IF($BX2294&lt;&gt;"",$BX2294,"")</f>
        <v>2024.0</v>
      </c>
      <c r="L2294">
        <f>IF(AND(ISNUMBER($BW2294),ISNUMBER($BX2294)),($BW2294+$BX2294)/2,"")</f>
        <v>2019.0</v>
      </c>
      <c r="M2294">
        <f>IF($L2294&lt;&gt;"",$L2294,"")</f>
        <v>2019.0</v>
      </c>
      <c r="N2294">
        <f>IF(AND(ISNUMBER($BW2294),ISNUMBER($BX2294)),MIN(1,MAX(0,($BX2294-2016+1)/($BX2294-$BW2294+1))),"")</f>
        <v>0.8181818181818182</v>
      </c>
      <c r="O2294">
        <f>IF(AND(ISNUMBER($BW2294),ISNUMBER($BX2294)),MIN(1,MAX(0,($BX2294-2017+1)/($BX2294-$BW2294+1))),"")</f>
        <v>0.7272727272727273</v>
      </c>
      <c r="P2294">
        <f>IF(AND(ISNUMBER($BW2294),ISNUMBER($BX2294)),MIN(1,MAX(0,($BX2294-2018+1)/($BX2294-$BW2294+1))),"")</f>
        <v>0.6363636363636364</v>
      </c>
      <c r="Q2294">
        <f>IF(AND(ISNUMBER($BW2294),ISNUMBER($BX2294)),MIN(1,MAX(0,($BX2294-2019+1)/($BX2294-$BW2294+1))),"")</f>
        <v>0.5454545454545454</v>
      </c>
      <c r="R2294">
        <f>IF(AND(ISNUMBER($BW2294),ISNUMBER($BX2294)),MIN(1,MAX(0,($BX2294-2016+1)/($BX2294-$BW2294+1))),"")</f>
        <v>0.8181818181818182</v>
      </c>
      <c r="S2294">
        <f>IF($L2294&lt;&gt;"",IF($L2294&gt;=2015.5,1,0),"")</f>
        <v>1.0</v>
      </c>
      <c r="T2294">
        <f>IF($L2294&lt;&gt;"",IF($L2294&gt;=2016,1,0),"")</f>
        <v>1.0</v>
      </c>
      <c r="U2294">
        <f>IF(ISNUMBER($BX2294),IF($BX2294&gt;=2016,1,0),"")</f>
        <v>1.0</v>
      </c>
      <c r="V2294">
        <f>IF(ISNUMBER($BW2294),IF($BW2294&gt;=2016,1,0),"")</f>
        <v>0.0</v>
      </c>
      <c r="W2294" t="str">
        <f>IF(AND(ISNUMBER($BW2294),ISNUMBER($BX2294)),IF($BW2294&gt;=2016,"post-only",IF($BX2294&lt;2016,"pre-only","mixed")),"")</f>
        <v>mixed</v>
      </c>
      <c r="X2294">
        <f>IF(AND(ISNUMBER($BW2294),ISNUMBER($BX2294)),MIN(1,MAX(0,($BX2294-2017+1)/($BX2294-$BW2294+1))),"")</f>
        <v>0.7272727272727273</v>
      </c>
      <c r="Y2294">
        <f>IF(AND(ISNUMBER($BW2294),ISNUMBER($BX2294)),MIN(1,MAX(0,($BX2294-2018+1)/($BX2294-$BW2294+1))),"")</f>
        <v>0.6363636363636364</v>
      </c>
      <c r="Z2294">
        <f>IF(AND(ISNUMBER($BW2294),ISNUMBER($BX2294)),MIN(1,MAX(0,($BX2294-2019+1)/($BX2294-$BW2294+1))),"")</f>
        <v>0.5454545454545454</v>
      </c>
      <c r="AA2294">
        <f>IF(ISNUMBER($BX2294),IF($BX2294&gt;=2017,1,0),"")</f>
        <v>1.0</v>
      </c>
      <c r="AB2294">
        <f>IF(ISNUMBER($BX2294),IF($BX2294&gt;=2018,1,0),"")</f>
        <v>1.0</v>
      </c>
      <c r="AC2294">
        <f>IF(ISNUMBER($BX2294),IF($BX2294&gt;=2019,1,0),"")</f>
        <v>1.0</v>
      </c>
      <c r="AD2294">
        <f>IF($L2294&lt;&gt;"",IF($L2294&gt;2013,1,0),"")</f>
        <v>1.0</v>
      </c>
      <c r="AE2294">
        <f>IF($L2294&lt;&gt;"",1+IF($L2294&gt;2011,1,0)+IF($L2294&gt;2014,1,0),"")</f>
        <v>3.0</v>
      </c>
      <c r="AF2294" t="inlineStr">
        <is>
          <t>bond (yield)</t>
        </is>
      </c>
      <c r="AG2294" t="inlineStr">
        <is>
          <t>disclosure</t>
        </is>
      </c>
      <c r="AH2294" t="inlineStr">
        <is>
          <t>99_NCE</t>
        </is>
      </c>
      <c r="AI2294" t="inlineStr">
        <is>
          <t>without ETS/CT</t>
        </is>
      </c>
      <c r="AJ2294" t="inlineStr">
        <is>
          <t>with ETS/CT</t>
        </is>
      </c>
      <c r="AK2294" t="str">
        <f>IF(AND($CF2294&lt;&gt;"",IFERROR(INDEX(subsample_country_map!$B:$B,MATCH($CF2294,subsample_country_map!$A:$A,0)),"")&lt;&gt;""),INDEX(subsample_country_map!$B:$B,MATCH($CF2294,subsample_country_map!$A:$A,0)),INDEX(lookup!$AA:$AA,MATCH($A2294,lookup!$A:$A,0)))</f>
        <v>3_AsiaPac</v>
      </c>
      <c r="AL2294" t="str">
        <f>IF(AND($CF2294&lt;&gt;"",IFERROR(INDEX(subsample_country_map!$C:$C,MATCH($CF2294,subsample_country_map!$A:$A,0)),"")&lt;&gt;""),INDEX(subsample_country_map!$C:$C,MATCH($CF2294,subsample_country_map!$A:$A,0)),INDEX(lookup!$AB:$AB,MATCH($A2294,lookup!$A:$A,0)))</f>
        <v>2_developing</v>
      </c>
      <c r="AM2294" t="str">
        <f>IF(AND($CF2294&lt;&gt;"",IFERROR(INDEX(subsample_country_map!$D:$D,MATCH($CF2294,subsample_country_map!$A:$A,0)),"")&lt;&gt;""),INDEX(subsample_country_map!$D:$D,MATCH($CF2294,subsample_country_map!$A:$A,0)),INDEX(lookup!$AC:$AC,MATCH($A2294,lookup!$A:$A,0)))</f>
        <v>2_non_western</v>
      </c>
      <c r="AN2294" t="str">
        <f>IF(AND($CF2294&lt;&gt;"",IFERROR(INDEX(subsample_country_map!$E:$E,MATCH($CF2294,subsample_country_map!$A:$A,0)),"")&lt;&gt;""),INDEX(subsample_country_map!$E:$E,MATCH($CF2294,subsample_country_map!$A:$A,0)),INDEX(lookup!$AD:$AD,MATCH($A2294,lookup!$A:$A,0)))</f>
        <v>2_civil law</v>
      </c>
      <c r="AO2294" t="str">
        <f>INDEX(lookup!$Y:$Y,MATCH($A2294,lookup!$A:$A,0))</f>
        <v>0_published</v>
      </c>
      <c r="AP2294" t="str">
        <f>INDEX(lookup!$Z:$Z,MATCH($A2294,lookup!$A:$A,0))</f>
        <v>1_VHB high</v>
      </c>
      <c r="AQ2294" t="str">
        <f>INDEX(lookup!$W:$W,MATCH($A2294,lookup!$A:$A,0))</f>
        <v>2_sust</v>
      </c>
      <c r="AS2294" t="inlineStr">
        <is>
          <t>staging</t>
        </is>
      </c>
      <c r="AT2294" t="inlineStr">
        <is>
          <t>good-CER</t>
        </is>
      </c>
      <c r="AU2294" t="inlineStr">
        <is>
          <t>cost</t>
        </is>
      </c>
      <c r="AZ2294" t="inlineStr">
        <is>
          <t>-0.158</t>
        </is>
      </c>
      <c r="BA2294" t="n">
        <v>523</v>
      </c>
      <c r="BB2294" t="inlineStr">
        <is>
          <t>0</t>
        </is>
      </c>
      <c r="BC2294" t="inlineStr">
        <is>
          <t>n/a (structural)</t>
        </is>
      </c>
      <c r="BD2294" t="inlineStr">
        <is>
          <t>n/a (structural)</t>
        </is>
      </c>
      <c r="BE2294" t="inlineStr">
        <is>
          <t>none</t>
        </is>
      </c>
      <c r="BI2294" t="inlineStr">
        <is>
          <t>Table 3</t>
        </is>
      </c>
      <c r="BJ2294" t="inlineStr">
        <is>
          <t>Pearson correlation matrix - Spread x CIDQ</t>
        </is>
      </c>
      <c r="BK2294" t="inlineStr">
        <is>
          <t>8</t>
        </is>
      </c>
      <c r="BL2294" t="inlineStr">
        <is>
          <t>CIDQ -0.158***</t>
        </is>
      </c>
      <c r="BM2294" t="inlineStr">
        <is>
          <t>CIDQ</t>
        </is>
      </c>
      <c r="BN2294" t="inlineStr">
        <is>
          <t>Spread</t>
        </is>
      </c>
      <c r="BO2294" t="inlineStr">
        <is>
          <t>update</t>
        </is>
      </c>
      <c r="BP2294" t="inlineStr">
        <is>
          <t>Wang &amp; Wijethilake (2026)</t>
        </is>
      </c>
      <c r="BQ2294" t="inlineStr">
        <is>
          <t>bivariate</t>
        </is>
      </c>
      <c r="BT2294" t="n">
        <v>0</v>
      </c>
      <c r="BU2294" t="inlineStr">
        <is>
          <t>staging_Wang_Wijethilake_2026.csv</t>
        </is>
      </c>
      <c r="BW2294" t="n">
        <v>2014</v>
      </c>
      <c r="BX2294" t="n">
        <v>2024</v>
      </c>
      <c r="BY2294" t="inlineStr">
        <is>
          <t>China</t>
        </is>
      </c>
      <c r="BZ2294" t="n">
        <v>2019</v>
      </c>
      <c r="CA2294" t="n">
        <v>0.8181818181818182</v>
      </c>
      <c r="CB2294" t="n">
        <v>1</v>
      </c>
      <c r="CC2294" t="n">
        <v>1</v>
      </c>
      <c r="CD2294" t="n">
        <v>-0.1593348219453069</v>
      </c>
      <c r="CE2294" t="n">
        <v>1</v>
      </c>
    </row>
    <row r="2295">
      <c r="A2295" t="inlineStr">
        <is>
          <t>Wang &amp; Wijethilake (2026)</t>
        </is>
      </c>
      <c r="B2295" t="n">
        <v>3600</v>
      </c>
      <c r="C2295" t="n">
        <v>0.08816264026257746</v>
      </c>
      <c r="D2295" t="n">
        <v>523</v>
      </c>
      <c r="E2295">
        <f>IF(ISNUMBER($BA2295),$BA2295,IF(AND(ISNUMBER($D2295),ISNUMBER($BW2295),ISNUMBER($BX2295)),$D2295*($BX2295-$BW2295+1),""))</f>
        <v>523.0</v>
      </c>
      <c r="H2295" t="inlineStr">
        <is>
          <t>partial</t>
        </is>
      </c>
      <c r="I2295" t="inlineStr">
        <is>
          <t>Regression Cofficient and Standard Error  available</t>
        </is>
      </c>
      <c r="J2295">
        <f>IF($BW2295&lt;&gt;"",$BW2295,"")</f>
        <v>2014.0</v>
      </c>
      <c r="K2295">
        <f>IF($BX2295&lt;&gt;"",$BX2295,"")</f>
        <v>2024.0</v>
      </c>
      <c r="L2295">
        <f>IF(AND(ISNUMBER($BW2295),ISNUMBER($BX2295)),($BW2295+$BX2295)/2,"")</f>
        <v>2019.0</v>
      </c>
      <c r="M2295">
        <f>IF($L2295&lt;&gt;"",$L2295,"")</f>
        <v>2019.0</v>
      </c>
      <c r="N2295">
        <f>IF(AND(ISNUMBER($BW2295),ISNUMBER($BX2295)),MIN(1,MAX(0,($BX2295-2016+1)/($BX2295-$BW2295+1))),"")</f>
        <v>0.8181818181818182</v>
      </c>
      <c r="O2295">
        <f>IF(AND(ISNUMBER($BW2295),ISNUMBER($BX2295)),MIN(1,MAX(0,($BX2295-2017+1)/($BX2295-$BW2295+1))),"")</f>
        <v>0.7272727272727273</v>
      </c>
      <c r="P2295">
        <f>IF(AND(ISNUMBER($BW2295),ISNUMBER($BX2295)),MIN(1,MAX(0,($BX2295-2018+1)/($BX2295-$BW2295+1))),"")</f>
        <v>0.6363636363636364</v>
      </c>
      <c r="Q2295">
        <f>IF(AND(ISNUMBER($BW2295),ISNUMBER($BX2295)),MIN(1,MAX(0,($BX2295-2019+1)/($BX2295-$BW2295+1))),"")</f>
        <v>0.5454545454545454</v>
      </c>
      <c r="R2295">
        <f>IF(AND(ISNUMBER($BW2295),ISNUMBER($BX2295)),MIN(1,MAX(0,($BX2295-2016+1)/($BX2295-$BW2295+1))),"")</f>
        <v>0.8181818181818182</v>
      </c>
      <c r="S2295">
        <f>IF($L2295&lt;&gt;"",IF($L2295&gt;=2015.5,1,0),"")</f>
        <v>1.0</v>
      </c>
      <c r="T2295">
        <f>IF($L2295&lt;&gt;"",IF($L2295&gt;=2016,1,0),"")</f>
        <v>1.0</v>
      </c>
      <c r="U2295">
        <f>IF(ISNUMBER($BX2295),IF($BX2295&gt;=2016,1,0),"")</f>
        <v>1.0</v>
      </c>
      <c r="V2295">
        <f>IF(ISNUMBER($BW2295),IF($BW2295&gt;=2016,1,0),"")</f>
        <v>0.0</v>
      </c>
      <c r="W2295" t="str">
        <f>IF(AND(ISNUMBER($BW2295),ISNUMBER($BX2295)),IF($BW2295&gt;=2016,"post-only",IF($BX2295&lt;2016,"pre-only","mixed")),"")</f>
        <v>mixed</v>
      </c>
      <c r="X2295">
        <f>IF(AND(ISNUMBER($BW2295),ISNUMBER($BX2295)),MIN(1,MAX(0,($BX2295-2017+1)/($BX2295-$BW2295+1))),"")</f>
        <v>0.7272727272727273</v>
      </c>
      <c r="Y2295">
        <f>IF(AND(ISNUMBER($BW2295),ISNUMBER($BX2295)),MIN(1,MAX(0,($BX2295-2018+1)/($BX2295-$BW2295+1))),"")</f>
        <v>0.6363636363636364</v>
      </c>
      <c r="Z2295">
        <f>IF(AND(ISNUMBER($BW2295),ISNUMBER($BX2295)),MIN(1,MAX(0,($BX2295-2019+1)/($BX2295-$BW2295+1))),"")</f>
        <v>0.5454545454545454</v>
      </c>
      <c r="AA2295">
        <f>IF(ISNUMBER($BX2295),IF($BX2295&gt;=2017,1,0),"")</f>
        <v>1.0</v>
      </c>
      <c r="AB2295">
        <f>IF(ISNUMBER($BX2295),IF($BX2295&gt;=2018,1,0),"")</f>
        <v>1.0</v>
      </c>
      <c r="AC2295">
        <f>IF(ISNUMBER($BX2295),IF($BX2295&gt;=2019,1,0),"")</f>
        <v>1.0</v>
      </c>
      <c r="AD2295">
        <f>IF($L2295&lt;&gt;"",IF($L2295&gt;2013,1,0),"")</f>
        <v>1.0</v>
      </c>
      <c r="AE2295">
        <f>IF($L2295&lt;&gt;"",1+IF($L2295&gt;2011,1,0)+IF($L2295&gt;2014,1,0),"")</f>
        <v>3.0</v>
      </c>
      <c r="AF2295" t="inlineStr">
        <is>
          <t>bond (yield)</t>
        </is>
      </c>
      <c r="AG2295" t="inlineStr">
        <is>
          <t>disclosure</t>
        </is>
      </c>
      <c r="AH2295" t="inlineStr">
        <is>
          <t>99_NCE</t>
        </is>
      </c>
      <c r="AI2295" t="inlineStr">
        <is>
          <t>without ETS/CT</t>
        </is>
      </c>
      <c r="AJ2295" t="inlineStr">
        <is>
          <t>with ETS/CT</t>
        </is>
      </c>
      <c r="AK2295" t="str">
        <f>IF(AND($CF2295&lt;&gt;"",IFERROR(INDEX(subsample_country_map!$B:$B,MATCH($CF2295,subsample_country_map!$A:$A,0)),"")&lt;&gt;""),INDEX(subsample_country_map!$B:$B,MATCH($CF2295,subsample_country_map!$A:$A,0)),INDEX(lookup!$AA:$AA,MATCH($A2295,lookup!$A:$A,0)))</f>
        <v>3_AsiaPac</v>
      </c>
      <c r="AL2295" t="str">
        <f>IF(AND($CF2295&lt;&gt;"",IFERROR(INDEX(subsample_country_map!$C:$C,MATCH($CF2295,subsample_country_map!$A:$A,0)),"")&lt;&gt;""),INDEX(subsample_country_map!$C:$C,MATCH($CF2295,subsample_country_map!$A:$A,0)),INDEX(lookup!$AB:$AB,MATCH($A2295,lookup!$A:$A,0)))</f>
        <v>2_developing</v>
      </c>
      <c r="AM2295" t="str">
        <f>IF(AND($CF2295&lt;&gt;"",IFERROR(INDEX(subsample_country_map!$D:$D,MATCH($CF2295,subsample_country_map!$A:$A,0)),"")&lt;&gt;""),INDEX(subsample_country_map!$D:$D,MATCH($CF2295,subsample_country_map!$A:$A,0)),INDEX(lookup!$AC:$AC,MATCH($A2295,lookup!$A:$A,0)))</f>
        <v>2_non_western</v>
      </c>
      <c r="AN2295" t="str">
        <f>IF(AND($CF2295&lt;&gt;"",IFERROR(INDEX(subsample_country_map!$E:$E,MATCH($CF2295,subsample_country_map!$A:$A,0)),"")&lt;&gt;""),INDEX(subsample_country_map!$E:$E,MATCH($CF2295,subsample_country_map!$A:$A,0)),INDEX(lookup!$AD:$AD,MATCH($A2295,lookup!$A:$A,0)))</f>
        <v>2_civil law</v>
      </c>
      <c r="AO2295" t="str">
        <f>INDEX(lookup!$Y:$Y,MATCH($A2295,lookup!$A:$A,0))</f>
        <v>0_published</v>
      </c>
      <c r="AP2295" t="str">
        <f>INDEX(lookup!$Z:$Z,MATCH($A2295,lookup!$A:$A,0))</f>
        <v>1_VHB high</v>
      </c>
      <c r="AQ2295" t="str">
        <f>INDEX(lookup!$W:$W,MATCH($A2295,lookup!$A:$A,0))</f>
        <v>2_sust</v>
      </c>
      <c r="AS2295" t="inlineStr">
        <is>
          <t>staging</t>
        </is>
      </c>
      <c r="AT2295" t="inlineStr">
        <is>
          <t>good-CER</t>
        </is>
      </c>
      <c r="AU2295" t="inlineStr">
        <is>
          <t>cost</t>
        </is>
      </c>
      <c r="AV2295" t="inlineStr">
        <is>
          <t>-7.730</t>
        </is>
      </c>
      <c r="AW2295" t="inlineStr">
        <is>
          <t>-3.819</t>
        </is>
      </c>
      <c r="AY2295" t="inlineStr">
        <is>
          <t>0.045</t>
        </is>
      </c>
      <c r="BA2295" t="n">
        <v>523</v>
      </c>
      <c r="BB2295" t="inlineStr">
        <is>
          <t>0</t>
        </is>
      </c>
      <c r="BC2295" t="inlineStr">
        <is>
          <t>FE</t>
        </is>
      </c>
      <c r="BD2295" t="inlineStr">
        <is>
          <t>firm</t>
        </is>
      </c>
      <c r="BE2295" t="inlineStr">
        <is>
          <t>none</t>
        </is>
      </c>
      <c r="BI2295" t="inlineStr">
        <is>
          <t>Table 5</t>
        </is>
      </c>
      <c r="BJ2295" t="inlineStr">
        <is>
          <t>Spread (main model)</t>
        </is>
      </c>
      <c r="BK2295" t="inlineStr">
        <is>
          <t>9</t>
        </is>
      </c>
      <c r="BL2295" t="inlineStr">
        <is>
          <t>CIDQ -7.730** (-3.819)</t>
        </is>
      </c>
      <c r="BM2295" t="inlineStr">
        <is>
          <t>CIDQ</t>
        </is>
      </c>
      <c r="BN2295" t="inlineStr">
        <is>
          <t>Spread</t>
        </is>
      </c>
      <c r="BO2295" t="inlineStr">
        <is>
          <t>update</t>
        </is>
      </c>
      <c r="BP2295" t="inlineStr">
        <is>
          <t>Wang &amp; Wijethilake (2026)</t>
        </is>
      </c>
      <c r="BQ2295" t="inlineStr">
        <is>
          <t>computed</t>
        </is>
      </c>
      <c r="BT2295" t="n">
        <v>0</v>
      </c>
      <c r="BU2295" t="inlineStr">
        <is>
          <t>staging_Wang_Wijethilake_2026.csv</t>
        </is>
      </c>
      <c r="BW2295" t="n">
        <v>2014</v>
      </c>
      <c r="BX2295" t="n">
        <v>2024</v>
      </c>
      <c r="BY2295" t="inlineStr">
        <is>
          <t>China</t>
        </is>
      </c>
      <c r="BZ2295" t="n">
        <v>2019</v>
      </c>
      <c r="CA2295" t="n">
        <v>0.8181818181818182</v>
      </c>
      <c r="CB2295" t="n">
        <v>1</v>
      </c>
      <c r="CC2295" t="n">
        <v>1</v>
      </c>
      <c r="CD2295" t="n">
        <v>0.08839213061487133</v>
      </c>
      <c r="CE2295" t="n">
        <v>1</v>
      </c>
    </row>
    <row r="2296">
      <c r="A2296" t="inlineStr">
        <is>
          <t>Wang &amp; Wijethilake (2026)</t>
        </is>
      </c>
      <c r="B2296" t="n">
        <v>3601</v>
      </c>
      <c r="C2296" t="n">
        <v>0.1186986141486451</v>
      </c>
      <c r="D2296" t="n">
        <v>329</v>
      </c>
      <c r="E2296">
        <f>IF(ISNUMBER($BA2296),$BA2296,IF(AND(ISNUMBER($D2296),ISNUMBER($BW2296),ISNUMBER($BX2296)),$D2296*($BX2296-$BW2296+1),""))</f>
        <v>329.0</v>
      </c>
      <c r="H2296" t="inlineStr">
        <is>
          <t>partial</t>
        </is>
      </c>
      <c r="I2296" t="inlineStr">
        <is>
          <t>Regression Cofficient and Standard Error  available</t>
        </is>
      </c>
      <c r="J2296">
        <f>IF($BW2296&lt;&gt;"",$BW2296,"")</f>
        <v>2014.0</v>
      </c>
      <c r="K2296">
        <f>IF($BX2296&lt;&gt;"",$BX2296,"")</f>
        <v>2024.0</v>
      </c>
      <c r="L2296">
        <f>IF(AND(ISNUMBER($BW2296),ISNUMBER($BX2296)),($BW2296+$BX2296)/2,"")</f>
        <v>2019.0</v>
      </c>
      <c r="M2296">
        <f>IF($L2296&lt;&gt;"",$L2296,"")</f>
        <v>2019.0</v>
      </c>
      <c r="N2296">
        <f>IF(AND(ISNUMBER($BW2296),ISNUMBER($BX2296)),MIN(1,MAX(0,($BX2296-2016+1)/($BX2296-$BW2296+1))),"")</f>
        <v>0.8181818181818182</v>
      </c>
      <c r="O2296">
        <f>IF(AND(ISNUMBER($BW2296),ISNUMBER($BX2296)),MIN(1,MAX(0,($BX2296-2017+1)/($BX2296-$BW2296+1))),"")</f>
        <v>0.7272727272727273</v>
      </c>
      <c r="P2296">
        <f>IF(AND(ISNUMBER($BW2296),ISNUMBER($BX2296)),MIN(1,MAX(0,($BX2296-2018+1)/($BX2296-$BW2296+1))),"")</f>
        <v>0.6363636363636364</v>
      </c>
      <c r="Q2296">
        <f>IF(AND(ISNUMBER($BW2296),ISNUMBER($BX2296)),MIN(1,MAX(0,($BX2296-2019+1)/($BX2296-$BW2296+1))),"")</f>
        <v>0.5454545454545454</v>
      </c>
      <c r="R2296">
        <f>IF(AND(ISNUMBER($BW2296),ISNUMBER($BX2296)),MIN(1,MAX(0,($BX2296-2016+1)/($BX2296-$BW2296+1))),"")</f>
        <v>0.8181818181818182</v>
      </c>
      <c r="S2296">
        <f>IF($L2296&lt;&gt;"",IF($L2296&gt;=2015.5,1,0),"")</f>
        <v>1.0</v>
      </c>
      <c r="T2296">
        <f>IF($L2296&lt;&gt;"",IF($L2296&gt;=2016,1,0),"")</f>
        <v>1.0</v>
      </c>
      <c r="U2296">
        <f>IF(ISNUMBER($BX2296),IF($BX2296&gt;=2016,1,0),"")</f>
        <v>1.0</v>
      </c>
      <c r="V2296">
        <f>IF(ISNUMBER($BW2296),IF($BW2296&gt;=2016,1,0),"")</f>
        <v>0.0</v>
      </c>
      <c r="W2296" t="str">
        <f>IF(AND(ISNUMBER($BW2296),ISNUMBER($BX2296)),IF($BW2296&gt;=2016,"post-only",IF($BX2296&lt;2016,"pre-only","mixed")),"")</f>
        <v>mixed</v>
      </c>
      <c r="X2296">
        <f>IF(AND(ISNUMBER($BW2296),ISNUMBER($BX2296)),MIN(1,MAX(0,($BX2296-2017+1)/($BX2296-$BW2296+1))),"")</f>
        <v>0.7272727272727273</v>
      </c>
      <c r="Y2296">
        <f>IF(AND(ISNUMBER($BW2296),ISNUMBER($BX2296)),MIN(1,MAX(0,($BX2296-2018+1)/($BX2296-$BW2296+1))),"")</f>
        <v>0.6363636363636364</v>
      </c>
      <c r="Z2296">
        <f>IF(AND(ISNUMBER($BW2296),ISNUMBER($BX2296)),MIN(1,MAX(0,($BX2296-2019+1)/($BX2296-$BW2296+1))),"")</f>
        <v>0.5454545454545454</v>
      </c>
      <c r="AA2296">
        <f>IF(ISNUMBER($BX2296),IF($BX2296&gt;=2017,1,0),"")</f>
        <v>1.0</v>
      </c>
      <c r="AB2296">
        <f>IF(ISNUMBER($BX2296),IF($BX2296&gt;=2018,1,0),"")</f>
        <v>1.0</v>
      </c>
      <c r="AC2296">
        <f>IF(ISNUMBER($BX2296),IF($BX2296&gt;=2019,1,0),"")</f>
        <v>1.0</v>
      </c>
      <c r="AD2296">
        <f>IF($L2296&lt;&gt;"",IF($L2296&gt;2013,1,0),"")</f>
        <v>1.0</v>
      </c>
      <c r="AE2296">
        <f>IF($L2296&lt;&gt;"",1+IF($L2296&gt;2011,1,0)+IF($L2296&gt;2014,1,0),"")</f>
        <v>3.0</v>
      </c>
      <c r="AF2296" t="inlineStr">
        <is>
          <t>bond (yield)</t>
        </is>
      </c>
      <c r="AG2296" t="inlineStr">
        <is>
          <t>disclosure</t>
        </is>
      </c>
      <c r="AH2296" t="inlineStr">
        <is>
          <t>99_NCE</t>
        </is>
      </c>
      <c r="AI2296" t="inlineStr">
        <is>
          <t>without ETS/CT</t>
        </is>
      </c>
      <c r="AJ2296" t="inlineStr">
        <is>
          <t>with ETS/CT</t>
        </is>
      </c>
      <c r="AK2296" t="str">
        <f>IF(AND($CF2296&lt;&gt;"",IFERROR(INDEX(subsample_country_map!$B:$B,MATCH($CF2296,subsample_country_map!$A:$A,0)),"")&lt;&gt;""),INDEX(subsample_country_map!$B:$B,MATCH($CF2296,subsample_country_map!$A:$A,0)),INDEX(lookup!$AA:$AA,MATCH($A2296,lookup!$A:$A,0)))</f>
        <v>3_AsiaPac</v>
      </c>
      <c r="AL2296" t="str">
        <f>IF(AND($CF2296&lt;&gt;"",IFERROR(INDEX(subsample_country_map!$C:$C,MATCH($CF2296,subsample_country_map!$A:$A,0)),"")&lt;&gt;""),INDEX(subsample_country_map!$C:$C,MATCH($CF2296,subsample_country_map!$A:$A,0)),INDEX(lookup!$AB:$AB,MATCH($A2296,lookup!$A:$A,0)))</f>
        <v>2_developing</v>
      </c>
      <c r="AM2296" t="str">
        <f>IF(AND($CF2296&lt;&gt;"",IFERROR(INDEX(subsample_country_map!$D:$D,MATCH($CF2296,subsample_country_map!$A:$A,0)),"")&lt;&gt;""),INDEX(subsample_country_map!$D:$D,MATCH($CF2296,subsample_country_map!$A:$A,0)),INDEX(lookup!$AC:$AC,MATCH($A2296,lookup!$A:$A,0)))</f>
        <v>2_non_western</v>
      </c>
      <c r="AN2296" t="str">
        <f>IF(AND($CF2296&lt;&gt;"",IFERROR(INDEX(subsample_country_map!$E:$E,MATCH($CF2296,subsample_country_map!$A:$A,0)),"")&lt;&gt;""),INDEX(subsample_country_map!$E:$E,MATCH($CF2296,subsample_country_map!$A:$A,0)),INDEX(lookup!$AD:$AD,MATCH($A2296,lookup!$A:$A,0)))</f>
        <v>2_civil law</v>
      </c>
      <c r="AO2296" t="str">
        <f>INDEX(lookup!$Y:$Y,MATCH($A2296,lookup!$A:$A,0))</f>
        <v>0_published</v>
      </c>
      <c r="AP2296" t="str">
        <f>INDEX(lookup!$Z:$Z,MATCH($A2296,lookup!$A:$A,0))</f>
        <v>1_VHB high</v>
      </c>
      <c r="AQ2296" t="str">
        <f>INDEX(lookup!$W:$W,MATCH($A2296,lookup!$A:$A,0))</f>
        <v>2_sust</v>
      </c>
      <c r="AS2296" t="inlineStr">
        <is>
          <t>staging</t>
        </is>
      </c>
      <c r="AT2296" t="inlineStr">
        <is>
          <t>good-CER</t>
        </is>
      </c>
      <c r="AU2296" t="inlineStr">
        <is>
          <t>cost</t>
        </is>
      </c>
      <c r="AV2296" t="inlineStr">
        <is>
          <t>-4.135</t>
        </is>
      </c>
      <c r="AW2296" t="inlineStr">
        <is>
          <t>-1.907</t>
        </is>
      </c>
      <c r="BA2296" t="n">
        <v>329</v>
      </c>
      <c r="BB2296" t="inlineStr">
        <is>
          <t>0</t>
        </is>
      </c>
      <c r="BC2296" t="inlineStr">
        <is>
          <t>FE</t>
        </is>
      </c>
      <c r="BD2296" t="inlineStr">
        <is>
          <t>firm</t>
        </is>
      </c>
      <c r="BE2296" t="inlineStr">
        <is>
          <t>industry</t>
        </is>
      </c>
      <c r="BF2296" t="inlineStr">
        <is>
          <t>High carbon</t>
        </is>
      </c>
      <c r="BI2296" t="inlineStr">
        <is>
          <t>Table 7</t>
        </is>
      </c>
      <c r="BJ2296" t="inlineStr">
        <is>
          <t>High carbon column</t>
        </is>
      </c>
      <c r="BK2296" t="inlineStr">
        <is>
          <t>10</t>
        </is>
      </c>
      <c r="BL2296" t="inlineStr">
        <is>
          <t>CIDQ -4.135** (-1.907)</t>
        </is>
      </c>
      <c r="BM2296" t="inlineStr">
        <is>
          <t>CIDQ</t>
        </is>
      </c>
      <c r="BN2296" t="inlineStr">
        <is>
          <t>Spread</t>
        </is>
      </c>
      <c r="BO2296" t="inlineStr">
        <is>
          <t>update</t>
        </is>
      </c>
      <c r="BP2296" t="inlineStr">
        <is>
          <t>Wang &amp; Wijethilake (2026)</t>
        </is>
      </c>
      <c r="BQ2296" t="inlineStr">
        <is>
          <t>computed</t>
        </is>
      </c>
      <c r="BT2296" t="n">
        <v>0</v>
      </c>
      <c r="BU2296" t="inlineStr">
        <is>
          <t>staging_Wang_Wijethilake_2026.csv</t>
        </is>
      </c>
      <c r="BW2296" t="n">
        <v>2014</v>
      </c>
      <c r="BX2296" t="n">
        <v>2024</v>
      </c>
      <c r="BY2296" t="inlineStr">
        <is>
          <t>China</t>
        </is>
      </c>
      <c r="BZ2296" t="n">
        <v>2019</v>
      </c>
      <c r="CA2296" t="n">
        <v>0.8181818181818182</v>
      </c>
      <c r="CB2296" t="n">
        <v>1</v>
      </c>
      <c r="CC2296" t="n">
        <v>1</v>
      </c>
      <c r="CD2296" t="n">
        <v>0.1192608372172486</v>
      </c>
      <c r="CE2296" t="n">
        <v>1</v>
      </c>
    </row>
    <row r="2297">
      <c r="A2297" t="inlineStr">
        <is>
          <t>Wang &amp; Wijethilake (2026)</t>
        </is>
      </c>
      <c r="B2297" t="n">
        <v>3602</v>
      </c>
      <c r="C2297" t="n">
        <v>-0.1521029551121256</v>
      </c>
      <c r="D2297" t="n">
        <v>194</v>
      </c>
      <c r="E2297">
        <f>IF(ISNUMBER($BA2297),$BA2297,IF(AND(ISNUMBER($D2297),ISNUMBER($BW2297),ISNUMBER($BX2297)),$D2297*($BX2297-$BW2297+1),""))</f>
        <v>194.0</v>
      </c>
      <c r="H2297" t="inlineStr">
        <is>
          <t>partial</t>
        </is>
      </c>
      <c r="I2297" t="inlineStr">
        <is>
          <t>Regression Cofficient and Standard Error  available</t>
        </is>
      </c>
      <c r="J2297">
        <f>IF($BW2297&lt;&gt;"",$BW2297,"")</f>
        <v>2014.0</v>
      </c>
      <c r="K2297">
        <f>IF($BX2297&lt;&gt;"",$BX2297,"")</f>
        <v>2024.0</v>
      </c>
      <c r="L2297">
        <f>IF(AND(ISNUMBER($BW2297),ISNUMBER($BX2297)),($BW2297+$BX2297)/2,"")</f>
        <v>2019.0</v>
      </c>
      <c r="M2297">
        <f>IF($L2297&lt;&gt;"",$L2297,"")</f>
        <v>2019.0</v>
      </c>
      <c r="N2297">
        <f>IF(AND(ISNUMBER($BW2297),ISNUMBER($BX2297)),MIN(1,MAX(0,($BX2297-2016+1)/($BX2297-$BW2297+1))),"")</f>
        <v>0.8181818181818182</v>
      </c>
      <c r="O2297">
        <f>IF(AND(ISNUMBER($BW2297),ISNUMBER($BX2297)),MIN(1,MAX(0,($BX2297-2017+1)/($BX2297-$BW2297+1))),"")</f>
        <v>0.7272727272727273</v>
      </c>
      <c r="P2297">
        <f>IF(AND(ISNUMBER($BW2297),ISNUMBER($BX2297)),MIN(1,MAX(0,($BX2297-2018+1)/($BX2297-$BW2297+1))),"")</f>
        <v>0.6363636363636364</v>
      </c>
      <c r="Q2297">
        <f>IF(AND(ISNUMBER($BW2297),ISNUMBER($BX2297)),MIN(1,MAX(0,($BX2297-2019+1)/($BX2297-$BW2297+1))),"")</f>
        <v>0.5454545454545454</v>
      </c>
      <c r="R2297">
        <f>IF(AND(ISNUMBER($BW2297),ISNUMBER($BX2297)),MIN(1,MAX(0,($BX2297-2016+1)/($BX2297-$BW2297+1))),"")</f>
        <v>0.8181818181818182</v>
      </c>
      <c r="S2297">
        <f>IF($L2297&lt;&gt;"",IF($L2297&gt;=2015.5,1,0),"")</f>
        <v>1.0</v>
      </c>
      <c r="T2297">
        <f>IF($L2297&lt;&gt;"",IF($L2297&gt;=2016,1,0),"")</f>
        <v>1.0</v>
      </c>
      <c r="U2297">
        <f>IF(ISNUMBER($BX2297),IF($BX2297&gt;=2016,1,0),"")</f>
        <v>1.0</v>
      </c>
      <c r="V2297">
        <f>IF(ISNUMBER($BW2297),IF($BW2297&gt;=2016,1,0),"")</f>
        <v>0.0</v>
      </c>
      <c r="W2297" t="str">
        <f>IF(AND(ISNUMBER($BW2297),ISNUMBER($BX2297)),IF($BW2297&gt;=2016,"post-only",IF($BX2297&lt;2016,"pre-only","mixed")),"")</f>
        <v>mixed</v>
      </c>
      <c r="X2297">
        <f>IF(AND(ISNUMBER($BW2297),ISNUMBER($BX2297)),MIN(1,MAX(0,($BX2297-2017+1)/($BX2297-$BW2297+1))),"")</f>
        <v>0.7272727272727273</v>
      </c>
      <c r="Y2297">
        <f>IF(AND(ISNUMBER($BW2297),ISNUMBER($BX2297)),MIN(1,MAX(0,($BX2297-2018+1)/($BX2297-$BW2297+1))),"")</f>
        <v>0.6363636363636364</v>
      </c>
      <c r="Z2297">
        <f>IF(AND(ISNUMBER($BW2297),ISNUMBER($BX2297)),MIN(1,MAX(0,($BX2297-2019+1)/($BX2297-$BW2297+1))),"")</f>
        <v>0.5454545454545454</v>
      </c>
      <c r="AA2297">
        <f>IF(ISNUMBER($BX2297),IF($BX2297&gt;=2017,1,0),"")</f>
        <v>1.0</v>
      </c>
      <c r="AB2297">
        <f>IF(ISNUMBER($BX2297),IF($BX2297&gt;=2018,1,0),"")</f>
        <v>1.0</v>
      </c>
      <c r="AC2297">
        <f>IF(ISNUMBER($BX2297),IF($BX2297&gt;=2019,1,0),"")</f>
        <v>1.0</v>
      </c>
      <c r="AD2297">
        <f>IF($L2297&lt;&gt;"",IF($L2297&gt;2013,1,0),"")</f>
        <v>1.0</v>
      </c>
      <c r="AE2297">
        <f>IF($L2297&lt;&gt;"",1+IF($L2297&gt;2011,1,0)+IF($L2297&gt;2014,1,0),"")</f>
        <v>3.0</v>
      </c>
      <c r="AF2297" t="inlineStr">
        <is>
          <t>bond (yield)</t>
        </is>
      </c>
      <c r="AG2297" t="inlineStr">
        <is>
          <t>disclosure</t>
        </is>
      </c>
      <c r="AH2297" t="inlineStr">
        <is>
          <t>99_NCE</t>
        </is>
      </c>
      <c r="AI2297" t="inlineStr">
        <is>
          <t>without ETS/CT</t>
        </is>
      </c>
      <c r="AJ2297" t="inlineStr">
        <is>
          <t>with ETS/CT</t>
        </is>
      </c>
      <c r="AK2297" t="str">
        <f>IF(AND($CF2297&lt;&gt;"",IFERROR(INDEX(subsample_country_map!$B:$B,MATCH($CF2297,subsample_country_map!$A:$A,0)),"")&lt;&gt;""),INDEX(subsample_country_map!$B:$B,MATCH($CF2297,subsample_country_map!$A:$A,0)),INDEX(lookup!$AA:$AA,MATCH($A2297,lookup!$A:$A,0)))</f>
        <v>3_AsiaPac</v>
      </c>
      <c r="AL2297" t="str">
        <f>IF(AND($CF2297&lt;&gt;"",IFERROR(INDEX(subsample_country_map!$C:$C,MATCH($CF2297,subsample_country_map!$A:$A,0)),"")&lt;&gt;""),INDEX(subsample_country_map!$C:$C,MATCH($CF2297,subsample_country_map!$A:$A,0)),INDEX(lookup!$AB:$AB,MATCH($A2297,lookup!$A:$A,0)))</f>
        <v>2_developing</v>
      </c>
      <c r="AM2297" t="str">
        <f>IF(AND($CF2297&lt;&gt;"",IFERROR(INDEX(subsample_country_map!$D:$D,MATCH($CF2297,subsample_country_map!$A:$A,0)),"")&lt;&gt;""),INDEX(subsample_country_map!$D:$D,MATCH($CF2297,subsample_country_map!$A:$A,0)),INDEX(lookup!$AC:$AC,MATCH($A2297,lookup!$A:$A,0)))</f>
        <v>2_non_western</v>
      </c>
      <c r="AN2297" t="str">
        <f>IF(AND($CF2297&lt;&gt;"",IFERROR(INDEX(subsample_country_map!$E:$E,MATCH($CF2297,subsample_country_map!$A:$A,0)),"")&lt;&gt;""),INDEX(subsample_country_map!$E:$E,MATCH($CF2297,subsample_country_map!$A:$A,0)),INDEX(lookup!$AD:$AD,MATCH($A2297,lookup!$A:$A,0)))</f>
        <v>2_civil law</v>
      </c>
      <c r="AO2297" t="str">
        <f>INDEX(lookup!$Y:$Y,MATCH($A2297,lookup!$A:$A,0))</f>
        <v>0_published</v>
      </c>
      <c r="AP2297" t="str">
        <f>INDEX(lookup!$Z:$Z,MATCH($A2297,lookup!$A:$A,0))</f>
        <v>1_VHB high</v>
      </c>
      <c r="AQ2297" t="str">
        <f>INDEX(lookup!$W:$W,MATCH($A2297,lookup!$A:$A,0))</f>
        <v>2_sust</v>
      </c>
      <c r="AS2297" t="inlineStr">
        <is>
          <t>staging</t>
        </is>
      </c>
      <c r="AT2297" t="inlineStr">
        <is>
          <t>good-CER</t>
        </is>
      </c>
      <c r="AU2297" t="inlineStr">
        <is>
          <t>cost</t>
        </is>
      </c>
      <c r="AV2297" t="inlineStr">
        <is>
          <t>6.782</t>
        </is>
      </c>
      <c r="AW2297" t="inlineStr">
        <is>
          <t>-3.164</t>
        </is>
      </c>
      <c r="BA2297" t="n">
        <v>194</v>
      </c>
      <c r="BB2297" t="inlineStr">
        <is>
          <t>0</t>
        </is>
      </c>
      <c r="BC2297" t="inlineStr">
        <is>
          <t>FE</t>
        </is>
      </c>
      <c r="BD2297" t="inlineStr">
        <is>
          <t>firm</t>
        </is>
      </c>
      <c r="BE2297" t="inlineStr">
        <is>
          <t>industry</t>
        </is>
      </c>
      <c r="BF2297" t="inlineStr">
        <is>
          <t>Low carbon</t>
        </is>
      </c>
      <c r="BI2297" t="inlineStr">
        <is>
          <t>Table 7</t>
        </is>
      </c>
      <c r="BJ2297" t="inlineStr">
        <is>
          <t>Low carbon column</t>
        </is>
      </c>
      <c r="BK2297" t="inlineStr">
        <is>
          <t>10</t>
        </is>
      </c>
      <c r="BL2297" t="inlineStr">
        <is>
          <t>CIDQ 6.782** (-3.164)</t>
        </is>
      </c>
      <c r="BM2297" t="inlineStr">
        <is>
          <t>CIDQ</t>
        </is>
      </c>
      <c r="BN2297" t="inlineStr">
        <is>
          <t>Spread</t>
        </is>
      </c>
      <c r="BO2297" t="inlineStr">
        <is>
          <t>update</t>
        </is>
      </c>
      <c r="BP2297" t="inlineStr">
        <is>
          <t>Wang &amp; Wijethilake (2026)</t>
        </is>
      </c>
      <c r="BQ2297" t="inlineStr">
        <is>
          <t>computed</t>
        </is>
      </c>
      <c r="BT2297" t="n">
        <v>0</v>
      </c>
      <c r="BU2297" t="inlineStr">
        <is>
          <t>staging_Wang_Wijethilake_2026.csv</t>
        </is>
      </c>
      <c r="BW2297" t="n">
        <v>2014</v>
      </c>
      <c r="BX2297" t="n">
        <v>2024</v>
      </c>
      <c r="BY2297" t="inlineStr">
        <is>
          <t>China</t>
        </is>
      </c>
      <c r="BZ2297" t="n">
        <v>2019</v>
      </c>
      <c r="CA2297" t="n">
        <v>0.8181818181818182</v>
      </c>
      <c r="CB2297" t="n">
        <v>1</v>
      </c>
      <c r="CC2297" t="n">
        <v>1</v>
      </c>
      <c r="CD2297" t="n">
        <v>-0.1532924944643525</v>
      </c>
      <c r="CE2297" t="n">
        <v>1</v>
      </c>
    </row>
    <row r="2298">
      <c r="A2298" t="inlineStr">
        <is>
          <t>Wang &amp; Wijethilake (2026)</t>
        </is>
      </c>
      <c r="B2298" t="n">
        <v>3603</v>
      </c>
      <c r="C2298" t="n">
        <v>0.1399752826207949</v>
      </c>
      <c r="D2298" t="n">
        <v>317</v>
      </c>
      <c r="E2298">
        <f>IF(ISNUMBER($BA2298),$BA2298,IF(AND(ISNUMBER($D2298),ISNUMBER($BW2298),ISNUMBER($BX2298)),$D2298*($BX2298-$BW2298+1),""))</f>
        <v>317.0</v>
      </c>
      <c r="H2298" t="inlineStr">
        <is>
          <t>partial</t>
        </is>
      </c>
      <c r="I2298" t="inlineStr">
        <is>
          <t>Regression Cofficient and Standard Error  available</t>
        </is>
      </c>
      <c r="J2298">
        <f>IF($BW2298&lt;&gt;"",$BW2298,"")</f>
        <v>2014.0</v>
      </c>
      <c r="K2298">
        <f>IF($BX2298&lt;&gt;"",$BX2298,"")</f>
        <v>2024.0</v>
      </c>
      <c r="L2298">
        <f>IF(AND(ISNUMBER($BW2298),ISNUMBER($BX2298)),($BW2298+$BX2298)/2,"")</f>
        <v>2019.0</v>
      </c>
      <c r="M2298">
        <f>IF($L2298&lt;&gt;"",$L2298,"")</f>
        <v>2019.0</v>
      </c>
      <c r="N2298">
        <f>IF(AND(ISNUMBER($BW2298),ISNUMBER($BX2298)),MIN(1,MAX(0,($BX2298-2016+1)/($BX2298-$BW2298+1))),"")</f>
        <v>0.8181818181818182</v>
      </c>
      <c r="O2298">
        <f>IF(AND(ISNUMBER($BW2298),ISNUMBER($BX2298)),MIN(1,MAX(0,($BX2298-2017+1)/($BX2298-$BW2298+1))),"")</f>
        <v>0.7272727272727273</v>
      </c>
      <c r="P2298">
        <f>IF(AND(ISNUMBER($BW2298),ISNUMBER($BX2298)),MIN(1,MAX(0,($BX2298-2018+1)/($BX2298-$BW2298+1))),"")</f>
        <v>0.6363636363636364</v>
      </c>
      <c r="Q2298">
        <f>IF(AND(ISNUMBER($BW2298),ISNUMBER($BX2298)),MIN(1,MAX(0,($BX2298-2019+1)/($BX2298-$BW2298+1))),"")</f>
        <v>0.5454545454545454</v>
      </c>
      <c r="R2298">
        <f>IF(AND(ISNUMBER($BW2298),ISNUMBER($BX2298)),MIN(1,MAX(0,($BX2298-2016+1)/($BX2298-$BW2298+1))),"")</f>
        <v>0.8181818181818182</v>
      </c>
      <c r="S2298">
        <f>IF($L2298&lt;&gt;"",IF($L2298&gt;=2015.5,1,0),"")</f>
        <v>1.0</v>
      </c>
      <c r="T2298">
        <f>IF($L2298&lt;&gt;"",IF($L2298&gt;=2016,1,0),"")</f>
        <v>1.0</v>
      </c>
      <c r="U2298">
        <f>IF(ISNUMBER($BX2298),IF($BX2298&gt;=2016,1,0),"")</f>
        <v>1.0</v>
      </c>
      <c r="V2298">
        <f>IF(ISNUMBER($BW2298),IF($BW2298&gt;=2016,1,0),"")</f>
        <v>0.0</v>
      </c>
      <c r="W2298" t="str">
        <f>IF(AND(ISNUMBER($BW2298),ISNUMBER($BX2298)),IF($BW2298&gt;=2016,"post-only",IF($BX2298&lt;2016,"pre-only","mixed")),"")</f>
        <v>mixed</v>
      </c>
      <c r="X2298">
        <f>IF(AND(ISNUMBER($BW2298),ISNUMBER($BX2298)),MIN(1,MAX(0,($BX2298-2017+1)/($BX2298-$BW2298+1))),"")</f>
        <v>0.7272727272727273</v>
      </c>
      <c r="Y2298">
        <f>IF(AND(ISNUMBER($BW2298),ISNUMBER($BX2298)),MIN(1,MAX(0,($BX2298-2018+1)/($BX2298-$BW2298+1))),"")</f>
        <v>0.6363636363636364</v>
      </c>
      <c r="Z2298">
        <f>IF(AND(ISNUMBER($BW2298),ISNUMBER($BX2298)),MIN(1,MAX(0,($BX2298-2019+1)/($BX2298-$BW2298+1))),"")</f>
        <v>0.5454545454545454</v>
      </c>
      <c r="AA2298">
        <f>IF(ISNUMBER($BX2298),IF($BX2298&gt;=2017,1,0),"")</f>
        <v>1.0</v>
      </c>
      <c r="AB2298">
        <f>IF(ISNUMBER($BX2298),IF($BX2298&gt;=2018,1,0),"")</f>
        <v>1.0</v>
      </c>
      <c r="AC2298">
        <f>IF(ISNUMBER($BX2298),IF($BX2298&gt;=2019,1,0),"")</f>
        <v>1.0</v>
      </c>
      <c r="AD2298">
        <f>IF($L2298&lt;&gt;"",IF($L2298&gt;2013,1,0),"")</f>
        <v>1.0</v>
      </c>
      <c r="AE2298">
        <f>IF($L2298&lt;&gt;"",1+IF($L2298&gt;2011,1,0)+IF($L2298&gt;2014,1,0),"")</f>
        <v>3.0</v>
      </c>
      <c r="AF2298" t="inlineStr">
        <is>
          <t>bond (yield)</t>
        </is>
      </c>
      <c r="AG2298" t="inlineStr">
        <is>
          <t>disclosure</t>
        </is>
      </c>
      <c r="AH2298" t="inlineStr">
        <is>
          <t>99_NCE</t>
        </is>
      </c>
      <c r="AI2298" t="inlineStr">
        <is>
          <t>without ETS/CT</t>
        </is>
      </c>
      <c r="AJ2298" t="inlineStr">
        <is>
          <t>with ETS/CT</t>
        </is>
      </c>
      <c r="AK2298" t="str">
        <f>IF(AND($CF2298&lt;&gt;"",IFERROR(INDEX(subsample_country_map!$B:$B,MATCH($CF2298,subsample_country_map!$A:$A,0)),"")&lt;&gt;""),INDEX(subsample_country_map!$B:$B,MATCH($CF2298,subsample_country_map!$A:$A,0)),INDEX(lookup!$AA:$AA,MATCH($A2298,lookup!$A:$A,0)))</f>
        <v>3_AsiaPac</v>
      </c>
      <c r="AL2298" t="str">
        <f>IF(AND($CF2298&lt;&gt;"",IFERROR(INDEX(subsample_country_map!$C:$C,MATCH($CF2298,subsample_country_map!$A:$A,0)),"")&lt;&gt;""),INDEX(subsample_country_map!$C:$C,MATCH($CF2298,subsample_country_map!$A:$A,0)),INDEX(lookup!$AB:$AB,MATCH($A2298,lookup!$A:$A,0)))</f>
        <v>2_developing</v>
      </c>
      <c r="AM2298" t="str">
        <f>IF(AND($CF2298&lt;&gt;"",IFERROR(INDEX(subsample_country_map!$D:$D,MATCH($CF2298,subsample_country_map!$A:$A,0)),"")&lt;&gt;""),INDEX(subsample_country_map!$D:$D,MATCH($CF2298,subsample_country_map!$A:$A,0)),INDEX(lookup!$AC:$AC,MATCH($A2298,lookup!$A:$A,0)))</f>
        <v>2_non_western</v>
      </c>
      <c r="AN2298" t="str">
        <f>IF(AND($CF2298&lt;&gt;"",IFERROR(INDEX(subsample_country_map!$E:$E,MATCH($CF2298,subsample_country_map!$A:$A,0)),"")&lt;&gt;""),INDEX(subsample_country_map!$E:$E,MATCH($CF2298,subsample_country_map!$A:$A,0)),INDEX(lookup!$AD:$AD,MATCH($A2298,lookup!$A:$A,0)))</f>
        <v>2_civil law</v>
      </c>
      <c r="AO2298" t="str">
        <f>INDEX(lookup!$Y:$Y,MATCH($A2298,lookup!$A:$A,0))</f>
        <v>0_published</v>
      </c>
      <c r="AP2298" t="str">
        <f>INDEX(lookup!$Z:$Z,MATCH($A2298,lookup!$A:$A,0))</f>
        <v>1_VHB high</v>
      </c>
      <c r="AQ2298" t="str">
        <f>INDEX(lookup!$W:$W,MATCH($A2298,lookup!$A:$A,0))</f>
        <v>2_sust</v>
      </c>
      <c r="AS2298" t="inlineStr">
        <is>
          <t>staging</t>
        </is>
      </c>
      <c r="AT2298" t="inlineStr">
        <is>
          <t>good-CER</t>
        </is>
      </c>
      <c r="AU2298" t="inlineStr">
        <is>
          <t>cost</t>
        </is>
      </c>
      <c r="AV2298" t="inlineStr">
        <is>
          <t>-9.864</t>
        </is>
      </c>
      <c r="AW2298" t="inlineStr">
        <is>
          <t>-3.919</t>
        </is>
      </c>
      <c r="BA2298" t="n">
        <v>317</v>
      </c>
      <c r="BB2298" t="inlineStr">
        <is>
          <t>0</t>
        </is>
      </c>
      <c r="BC2298" t="inlineStr">
        <is>
          <t>FE</t>
        </is>
      </c>
      <c r="BD2298" t="inlineStr">
        <is>
          <t>firm</t>
        </is>
      </c>
      <c r="BE2298" t="inlineStr">
        <is>
          <t>none</t>
        </is>
      </c>
      <c r="BI2298" t="inlineStr">
        <is>
          <t>Table 8</t>
        </is>
      </c>
      <c r="BJ2298" t="inlineStr">
        <is>
          <t>Spread (1)</t>
        </is>
      </c>
      <c r="BK2298" t="inlineStr">
        <is>
          <t>11</t>
        </is>
      </c>
      <c r="BL2298" t="inlineStr">
        <is>
          <t>ENVIRONMENTAL_SCORE -9.864** (-3.919)</t>
        </is>
      </c>
      <c r="BM2298" t="inlineStr">
        <is>
          <t>ENVIRONMENTAL_SCORE</t>
        </is>
      </c>
      <c r="BN2298" t="inlineStr">
        <is>
          <t>Spread</t>
        </is>
      </c>
      <c r="BO2298" t="inlineStr">
        <is>
          <t>update</t>
        </is>
      </c>
      <c r="BP2298" t="inlineStr">
        <is>
          <t>Wang &amp; Wijethilake (2026)</t>
        </is>
      </c>
      <c r="BQ2298" t="inlineStr">
        <is>
          <t>computed</t>
        </is>
      </c>
      <c r="BT2298" t="n">
        <v>0</v>
      </c>
      <c r="BU2298" t="inlineStr">
        <is>
          <t>staging_Wang_Wijethilake_2026.csv</t>
        </is>
      </c>
      <c r="BW2298" t="n">
        <v>2014</v>
      </c>
      <c r="BX2298" t="n">
        <v>2024</v>
      </c>
      <c r="BY2298" t="inlineStr">
        <is>
          <t>China</t>
        </is>
      </c>
      <c r="BZ2298" t="n">
        <v>2019</v>
      </c>
      <c r="CA2298" t="n">
        <v>0.8181818181818182</v>
      </c>
      <c r="CB2298" t="n">
        <v>1</v>
      </c>
      <c r="CC2298" t="n">
        <v>1</v>
      </c>
      <c r="CD2298" t="n">
        <v>0.1409003646343781</v>
      </c>
      <c r="CE2298" t="n">
        <v>1</v>
      </c>
    </row>
    <row r="2299">
      <c r="A2299" t="inlineStr">
        <is>
          <t>Wang &amp; Wijethilake (2026)</t>
        </is>
      </c>
      <c r="B2299" t="n">
        <v>3604</v>
      </c>
      <c r="C2299" t="n">
        <v>-0.1567772811278937</v>
      </c>
      <c r="D2299" t="n">
        <v>203</v>
      </c>
      <c r="E2299">
        <f>IF(ISNUMBER($BA2299),$BA2299,IF(AND(ISNUMBER($D2299),ISNUMBER($BW2299),ISNUMBER($BX2299)),$D2299*($BX2299-$BW2299+1),""))</f>
        <v>203.0</v>
      </c>
      <c r="H2299" t="inlineStr">
        <is>
          <t>partial</t>
        </is>
      </c>
      <c r="I2299" t="inlineStr">
        <is>
          <t>Regression Cofficient and Standard Error  available</t>
        </is>
      </c>
      <c r="J2299">
        <f>IF($BW2299&lt;&gt;"",$BW2299,"")</f>
        <v>2014.0</v>
      </c>
      <c r="K2299">
        <f>IF($BX2299&lt;&gt;"",$BX2299,"")</f>
        <v>2024.0</v>
      </c>
      <c r="L2299">
        <f>IF(AND(ISNUMBER($BW2299),ISNUMBER($BX2299)),($BW2299+$BX2299)/2,"")</f>
        <v>2019.0</v>
      </c>
      <c r="M2299">
        <f>IF($L2299&lt;&gt;"",$L2299,"")</f>
        <v>2019.0</v>
      </c>
      <c r="N2299">
        <f>IF(AND(ISNUMBER($BW2299),ISNUMBER($BX2299)),MIN(1,MAX(0,($BX2299-2016+1)/($BX2299-$BW2299+1))),"")</f>
        <v>0.8181818181818182</v>
      </c>
      <c r="O2299">
        <f>IF(AND(ISNUMBER($BW2299),ISNUMBER($BX2299)),MIN(1,MAX(0,($BX2299-2017+1)/($BX2299-$BW2299+1))),"")</f>
        <v>0.7272727272727273</v>
      </c>
      <c r="P2299">
        <f>IF(AND(ISNUMBER($BW2299),ISNUMBER($BX2299)),MIN(1,MAX(0,($BX2299-2018+1)/($BX2299-$BW2299+1))),"")</f>
        <v>0.6363636363636364</v>
      </c>
      <c r="Q2299">
        <f>IF(AND(ISNUMBER($BW2299),ISNUMBER($BX2299)),MIN(1,MAX(0,($BX2299-2019+1)/($BX2299-$BW2299+1))),"")</f>
        <v>0.5454545454545454</v>
      </c>
      <c r="R2299">
        <f>IF(AND(ISNUMBER($BW2299),ISNUMBER($BX2299)),MIN(1,MAX(0,($BX2299-2016+1)/($BX2299-$BW2299+1))),"")</f>
        <v>0.8181818181818182</v>
      </c>
      <c r="S2299">
        <f>IF($L2299&lt;&gt;"",IF($L2299&gt;=2015.5,1,0),"")</f>
        <v>1.0</v>
      </c>
      <c r="T2299">
        <f>IF($L2299&lt;&gt;"",IF($L2299&gt;=2016,1,0),"")</f>
        <v>1.0</v>
      </c>
      <c r="U2299">
        <f>IF(ISNUMBER($BX2299),IF($BX2299&gt;=2016,1,0),"")</f>
        <v>1.0</v>
      </c>
      <c r="V2299">
        <f>IF(ISNUMBER($BW2299),IF($BW2299&gt;=2016,1,0),"")</f>
        <v>0.0</v>
      </c>
      <c r="W2299" t="str">
        <f>IF(AND(ISNUMBER($BW2299),ISNUMBER($BX2299)),IF($BW2299&gt;=2016,"post-only",IF($BX2299&lt;2016,"pre-only","mixed")),"")</f>
        <v>mixed</v>
      </c>
      <c r="X2299">
        <f>IF(AND(ISNUMBER($BW2299),ISNUMBER($BX2299)),MIN(1,MAX(0,($BX2299-2017+1)/($BX2299-$BW2299+1))),"")</f>
        <v>0.7272727272727273</v>
      </c>
      <c r="Y2299">
        <f>IF(AND(ISNUMBER($BW2299),ISNUMBER($BX2299)),MIN(1,MAX(0,($BX2299-2018+1)/($BX2299-$BW2299+1))),"")</f>
        <v>0.6363636363636364</v>
      </c>
      <c r="Z2299">
        <f>IF(AND(ISNUMBER($BW2299),ISNUMBER($BX2299)),MIN(1,MAX(0,($BX2299-2019+1)/($BX2299-$BW2299+1))),"")</f>
        <v>0.5454545454545454</v>
      </c>
      <c r="AA2299">
        <f>IF(ISNUMBER($BX2299),IF($BX2299&gt;=2017,1,0),"")</f>
        <v>1.0</v>
      </c>
      <c r="AB2299">
        <f>IF(ISNUMBER($BX2299),IF($BX2299&gt;=2018,1,0),"")</f>
        <v>1.0</v>
      </c>
      <c r="AC2299">
        <f>IF(ISNUMBER($BX2299),IF($BX2299&gt;=2019,1,0),"")</f>
        <v>1.0</v>
      </c>
      <c r="AD2299">
        <f>IF($L2299&lt;&gt;"",IF($L2299&gt;2013,1,0),"")</f>
        <v>1.0</v>
      </c>
      <c r="AE2299">
        <f>IF($L2299&lt;&gt;"",1+IF($L2299&gt;2011,1,0)+IF($L2299&gt;2014,1,0),"")</f>
        <v>3.0</v>
      </c>
      <c r="AF2299" t="inlineStr">
        <is>
          <t>bond (yield)</t>
        </is>
      </c>
      <c r="AG2299" t="inlineStr">
        <is>
          <t>disclosure</t>
        </is>
      </c>
      <c r="AH2299" t="inlineStr">
        <is>
          <t>99_NCE</t>
        </is>
      </c>
      <c r="AI2299" t="inlineStr">
        <is>
          <t>without ETS/CT</t>
        </is>
      </c>
      <c r="AJ2299" t="inlineStr">
        <is>
          <t>with ETS/CT</t>
        </is>
      </c>
      <c r="AK2299" t="str">
        <f>IF(AND($CF2299&lt;&gt;"",IFERROR(INDEX(subsample_country_map!$B:$B,MATCH($CF2299,subsample_country_map!$A:$A,0)),"")&lt;&gt;""),INDEX(subsample_country_map!$B:$B,MATCH($CF2299,subsample_country_map!$A:$A,0)),INDEX(lookup!$AA:$AA,MATCH($A2299,lookup!$A:$A,0)))</f>
        <v>3_AsiaPac</v>
      </c>
      <c r="AL2299" t="str">
        <f>IF(AND($CF2299&lt;&gt;"",IFERROR(INDEX(subsample_country_map!$C:$C,MATCH($CF2299,subsample_country_map!$A:$A,0)),"")&lt;&gt;""),INDEX(subsample_country_map!$C:$C,MATCH($CF2299,subsample_country_map!$A:$A,0)),INDEX(lookup!$AB:$AB,MATCH($A2299,lookup!$A:$A,0)))</f>
        <v>2_developing</v>
      </c>
      <c r="AM2299" t="str">
        <f>IF(AND($CF2299&lt;&gt;"",IFERROR(INDEX(subsample_country_map!$D:$D,MATCH($CF2299,subsample_country_map!$A:$A,0)),"")&lt;&gt;""),INDEX(subsample_country_map!$D:$D,MATCH($CF2299,subsample_country_map!$A:$A,0)),INDEX(lookup!$AC:$AC,MATCH($A2299,lookup!$A:$A,0)))</f>
        <v>2_non_western</v>
      </c>
      <c r="AN2299" t="str">
        <f>IF(AND($CF2299&lt;&gt;"",IFERROR(INDEX(subsample_country_map!$E:$E,MATCH($CF2299,subsample_country_map!$A:$A,0)),"")&lt;&gt;""),INDEX(subsample_country_map!$E:$E,MATCH($CF2299,subsample_country_map!$A:$A,0)),INDEX(lookup!$AD:$AD,MATCH($A2299,lookup!$A:$A,0)))</f>
        <v>2_civil law</v>
      </c>
      <c r="AO2299" t="str">
        <f>INDEX(lookup!$Y:$Y,MATCH($A2299,lookup!$A:$A,0))</f>
        <v>0_published</v>
      </c>
      <c r="AP2299" t="str">
        <f>INDEX(lookup!$Z:$Z,MATCH($A2299,lookup!$A:$A,0))</f>
        <v>1_VHB high</v>
      </c>
      <c r="AQ2299" t="str">
        <f>INDEX(lookup!$W:$W,MATCH($A2299,lookup!$A:$A,0))</f>
        <v>2_sust</v>
      </c>
      <c r="AS2299" t="inlineStr">
        <is>
          <t>staging</t>
        </is>
      </c>
      <c r="AT2299" t="inlineStr">
        <is>
          <t>good-CER</t>
        </is>
      </c>
      <c r="AU2299" t="inlineStr">
        <is>
          <t>cost</t>
        </is>
      </c>
      <c r="AV2299" t="inlineStr">
        <is>
          <t>-19.523</t>
        </is>
      </c>
      <c r="AW2299" t="inlineStr">
        <is>
          <t>8.632</t>
        </is>
      </c>
      <c r="BA2299" t="n">
        <v>203</v>
      </c>
      <c r="BB2299" t="inlineStr">
        <is>
          <t>0</t>
        </is>
      </c>
      <c r="BC2299" t="inlineStr">
        <is>
          <t>FE</t>
        </is>
      </c>
      <c r="BD2299" t="inlineStr">
        <is>
          <t>firm</t>
        </is>
      </c>
      <c r="BE2299" t="inlineStr">
        <is>
          <t>none</t>
        </is>
      </c>
      <c r="BI2299" t="inlineStr">
        <is>
          <t>Table 8</t>
        </is>
      </c>
      <c r="BJ2299" t="inlineStr">
        <is>
          <t>Spread (2)</t>
        </is>
      </c>
      <c r="BK2299" t="inlineStr">
        <is>
          <t>11</t>
        </is>
      </c>
      <c r="BL2299" t="inlineStr">
        <is>
          <t>CDP_SCORE -19.523** (8.632)</t>
        </is>
      </c>
      <c r="BM2299" t="inlineStr">
        <is>
          <t>CDP_SCORE</t>
        </is>
      </c>
      <c r="BN2299" t="inlineStr">
        <is>
          <t>Spread</t>
        </is>
      </c>
      <c r="BO2299" t="inlineStr">
        <is>
          <t>update</t>
        </is>
      </c>
      <c r="BP2299" t="inlineStr">
        <is>
          <t>Wang &amp; Wijethilake (2026)</t>
        </is>
      </c>
      <c r="BQ2299" t="inlineStr">
        <is>
          <t>computed</t>
        </is>
      </c>
      <c r="BT2299" t="n">
        <v>0</v>
      </c>
      <c r="BU2299" t="inlineStr">
        <is>
          <t>staging_Wang_Wijethilake_2026.csv</t>
        </is>
      </c>
      <c r="BW2299" t="n">
        <v>2014</v>
      </c>
      <c r="BX2299" t="n">
        <v>2024</v>
      </c>
      <c r="BY2299" t="inlineStr">
        <is>
          <t>China</t>
        </is>
      </c>
      <c r="BZ2299" t="n">
        <v>2019</v>
      </c>
      <c r="CA2299" t="n">
        <v>0.8181818181818182</v>
      </c>
      <c r="CB2299" t="n">
        <v>1</v>
      </c>
      <c r="CC2299" t="n">
        <v>1</v>
      </c>
      <c r="CD2299" t="n">
        <v>-0.158081045370677</v>
      </c>
      <c r="CE2299" t="n">
        <v>1</v>
      </c>
    </row>
    <row r="2300">
      <c r="A2300" t="inlineStr">
        <is>
          <t>Wang &amp; Wijethilake (2026)</t>
        </is>
      </c>
      <c r="B2300" t="n">
        <v>3605</v>
      </c>
      <c r="C2300" t="n">
        <v>-0.09271675405834984</v>
      </c>
      <c r="D2300" t="n">
        <v>410</v>
      </c>
      <c r="E2300">
        <f>IF(ISNUMBER($BA2300),$BA2300,IF(AND(ISNUMBER($D2300),ISNUMBER($BW2300),ISNUMBER($BX2300)),$D2300*($BX2300-$BW2300+1),""))</f>
        <v>410.0</v>
      </c>
      <c r="H2300" t="inlineStr">
        <is>
          <t>partial</t>
        </is>
      </c>
      <c r="I2300" t="inlineStr">
        <is>
          <t>Regression Cofficient and Standard Error  available</t>
        </is>
      </c>
      <c r="J2300">
        <f>IF($BW2300&lt;&gt;"",$BW2300,"")</f>
        <v>2014.0</v>
      </c>
      <c r="K2300">
        <f>IF($BX2300&lt;&gt;"",$BX2300,"")</f>
        <v>2024.0</v>
      </c>
      <c r="L2300">
        <f>IF(AND(ISNUMBER($BW2300),ISNUMBER($BX2300)),($BW2300+$BX2300)/2,"")</f>
        <v>2019.0</v>
      </c>
      <c r="M2300">
        <f>IF($L2300&lt;&gt;"",$L2300,"")</f>
        <v>2019.0</v>
      </c>
      <c r="N2300">
        <f>IF(AND(ISNUMBER($BW2300),ISNUMBER($BX2300)),MIN(1,MAX(0,($BX2300-2016+1)/($BX2300-$BW2300+1))),"")</f>
        <v>0.8181818181818182</v>
      </c>
      <c r="O2300">
        <f>IF(AND(ISNUMBER($BW2300),ISNUMBER($BX2300)),MIN(1,MAX(0,($BX2300-2017+1)/($BX2300-$BW2300+1))),"")</f>
        <v>0.7272727272727273</v>
      </c>
      <c r="P2300">
        <f>IF(AND(ISNUMBER($BW2300),ISNUMBER($BX2300)),MIN(1,MAX(0,($BX2300-2018+1)/($BX2300-$BW2300+1))),"")</f>
        <v>0.6363636363636364</v>
      </c>
      <c r="Q2300">
        <f>IF(AND(ISNUMBER($BW2300),ISNUMBER($BX2300)),MIN(1,MAX(0,($BX2300-2019+1)/($BX2300-$BW2300+1))),"")</f>
        <v>0.5454545454545454</v>
      </c>
      <c r="R2300">
        <f>IF(AND(ISNUMBER($BW2300),ISNUMBER($BX2300)),MIN(1,MAX(0,($BX2300-2016+1)/($BX2300-$BW2300+1))),"")</f>
        <v>0.8181818181818182</v>
      </c>
      <c r="S2300">
        <f>IF($L2300&lt;&gt;"",IF($L2300&gt;=2015.5,1,0),"")</f>
        <v>1.0</v>
      </c>
      <c r="T2300">
        <f>IF($L2300&lt;&gt;"",IF($L2300&gt;=2016,1,0),"")</f>
        <v>1.0</v>
      </c>
      <c r="U2300">
        <f>IF(ISNUMBER($BX2300),IF($BX2300&gt;=2016,1,0),"")</f>
        <v>1.0</v>
      </c>
      <c r="V2300">
        <f>IF(ISNUMBER($BW2300),IF($BW2300&gt;=2016,1,0),"")</f>
        <v>0.0</v>
      </c>
      <c r="W2300" t="str">
        <f>IF(AND(ISNUMBER($BW2300),ISNUMBER($BX2300)),IF($BW2300&gt;=2016,"post-only",IF($BX2300&lt;2016,"pre-only","mixed")),"")</f>
        <v>mixed</v>
      </c>
      <c r="X2300">
        <f>IF(AND(ISNUMBER($BW2300),ISNUMBER($BX2300)),MIN(1,MAX(0,($BX2300-2017+1)/($BX2300-$BW2300+1))),"")</f>
        <v>0.7272727272727273</v>
      </c>
      <c r="Y2300">
        <f>IF(AND(ISNUMBER($BW2300),ISNUMBER($BX2300)),MIN(1,MAX(0,($BX2300-2018+1)/($BX2300-$BW2300+1))),"")</f>
        <v>0.6363636363636364</v>
      </c>
      <c r="Z2300">
        <f>IF(AND(ISNUMBER($BW2300),ISNUMBER($BX2300)),MIN(1,MAX(0,($BX2300-2019+1)/($BX2300-$BW2300+1))),"")</f>
        <v>0.5454545454545454</v>
      </c>
      <c r="AA2300">
        <f>IF(ISNUMBER($BX2300),IF($BX2300&gt;=2017,1,0),"")</f>
        <v>1.0</v>
      </c>
      <c r="AB2300">
        <f>IF(ISNUMBER($BX2300),IF($BX2300&gt;=2018,1,0),"")</f>
        <v>1.0</v>
      </c>
      <c r="AC2300">
        <f>IF(ISNUMBER($BX2300),IF($BX2300&gt;=2019,1,0),"")</f>
        <v>1.0</v>
      </c>
      <c r="AD2300">
        <f>IF($L2300&lt;&gt;"",IF($L2300&gt;2013,1,0),"")</f>
        <v>1.0</v>
      </c>
      <c r="AE2300">
        <f>IF($L2300&lt;&gt;"",1+IF($L2300&gt;2011,1,0)+IF($L2300&gt;2014,1,0),"")</f>
        <v>3.0</v>
      </c>
      <c r="AF2300" t="inlineStr">
        <is>
          <t>bond (yield)</t>
        </is>
      </c>
      <c r="AG2300" t="inlineStr">
        <is>
          <t>disclosure</t>
        </is>
      </c>
      <c r="AH2300" t="inlineStr">
        <is>
          <t>99_NCE</t>
        </is>
      </c>
      <c r="AI2300" t="inlineStr">
        <is>
          <t>without ETS/CT</t>
        </is>
      </c>
      <c r="AJ2300" t="inlineStr">
        <is>
          <t>with ETS/CT</t>
        </is>
      </c>
      <c r="AK2300" t="str">
        <f>IF(AND($CF2300&lt;&gt;"",IFERROR(INDEX(subsample_country_map!$B:$B,MATCH($CF2300,subsample_country_map!$A:$A,0)),"")&lt;&gt;""),INDEX(subsample_country_map!$B:$B,MATCH($CF2300,subsample_country_map!$A:$A,0)),INDEX(lookup!$AA:$AA,MATCH($A2300,lookup!$A:$A,0)))</f>
        <v>3_AsiaPac</v>
      </c>
      <c r="AL2300" t="str">
        <f>IF(AND($CF2300&lt;&gt;"",IFERROR(INDEX(subsample_country_map!$C:$C,MATCH($CF2300,subsample_country_map!$A:$A,0)),"")&lt;&gt;""),INDEX(subsample_country_map!$C:$C,MATCH($CF2300,subsample_country_map!$A:$A,0)),INDEX(lookup!$AB:$AB,MATCH($A2300,lookup!$A:$A,0)))</f>
        <v>2_developing</v>
      </c>
      <c r="AM2300" t="str">
        <f>IF(AND($CF2300&lt;&gt;"",IFERROR(INDEX(subsample_country_map!$D:$D,MATCH($CF2300,subsample_country_map!$A:$A,0)),"")&lt;&gt;""),INDEX(subsample_country_map!$D:$D,MATCH($CF2300,subsample_country_map!$A:$A,0)),INDEX(lookup!$AC:$AC,MATCH($A2300,lookup!$A:$A,0)))</f>
        <v>2_non_western</v>
      </c>
      <c r="AN2300" t="str">
        <f>IF(AND($CF2300&lt;&gt;"",IFERROR(INDEX(subsample_country_map!$E:$E,MATCH($CF2300,subsample_country_map!$A:$A,0)),"")&lt;&gt;""),INDEX(subsample_country_map!$E:$E,MATCH($CF2300,subsample_country_map!$A:$A,0)),INDEX(lookup!$AD:$AD,MATCH($A2300,lookup!$A:$A,0)))</f>
        <v>2_civil law</v>
      </c>
      <c r="AO2300" t="str">
        <f>INDEX(lookup!$Y:$Y,MATCH($A2300,lookup!$A:$A,0))</f>
        <v>0_published</v>
      </c>
      <c r="AP2300" t="str">
        <f>INDEX(lookup!$Z:$Z,MATCH($A2300,lookup!$A:$A,0))</f>
        <v>1_VHB high</v>
      </c>
      <c r="AQ2300" t="str">
        <f>INDEX(lookup!$W:$W,MATCH($A2300,lookup!$A:$A,0))</f>
        <v>2_sust</v>
      </c>
      <c r="AS2300" t="inlineStr">
        <is>
          <t>staging</t>
        </is>
      </c>
      <c r="AT2300" t="inlineStr">
        <is>
          <t>good-CER</t>
        </is>
      </c>
      <c r="AU2300" t="inlineStr">
        <is>
          <t>cost</t>
        </is>
      </c>
      <c r="AV2300" t="inlineStr">
        <is>
          <t>-4.380</t>
        </is>
      </c>
      <c r="AW2300" t="inlineStr">
        <is>
          <t>2.323</t>
        </is>
      </c>
      <c r="BA2300" t="n">
        <v>410</v>
      </c>
      <c r="BB2300" t="inlineStr">
        <is>
          <t>0</t>
        </is>
      </c>
      <c r="BC2300" t="inlineStr">
        <is>
          <t>FE</t>
        </is>
      </c>
      <c r="BD2300" t="inlineStr">
        <is>
          <t>firm</t>
        </is>
      </c>
      <c r="BE2300" t="inlineStr">
        <is>
          <t>other:enterprise ownership</t>
        </is>
      </c>
      <c r="BF2300" t="inlineStr">
        <is>
          <t>State-owned enterprises</t>
        </is>
      </c>
      <c r="BI2300" t="inlineStr">
        <is>
          <t>Table 9</t>
        </is>
      </c>
      <c r="BJ2300" t="inlineStr">
        <is>
          <t>State-owned enterprises column</t>
        </is>
      </c>
      <c r="BK2300" t="inlineStr">
        <is>
          <t>11</t>
        </is>
      </c>
      <c r="BL2300" t="inlineStr">
        <is>
          <t>CIDQ -4.380* (2.323)</t>
        </is>
      </c>
      <c r="BM2300" t="inlineStr">
        <is>
          <t>CIDQ</t>
        </is>
      </c>
      <c r="BN2300" t="inlineStr">
        <is>
          <t>Spread</t>
        </is>
      </c>
      <c r="BO2300" t="inlineStr">
        <is>
          <t>update</t>
        </is>
      </c>
      <c r="BP2300" t="inlineStr">
        <is>
          <t>Wang &amp; Wijethilake (2026)</t>
        </is>
      </c>
      <c r="BQ2300" t="inlineStr">
        <is>
          <t>computed</t>
        </is>
      </c>
      <c r="BT2300" t="n">
        <v>0</v>
      </c>
      <c r="BU2300" t="inlineStr">
        <is>
          <t>staging_Wang_Wijethilake_2026.csv</t>
        </is>
      </c>
      <c r="BW2300" t="n">
        <v>2014</v>
      </c>
      <c r="BX2300" t="n">
        <v>2024</v>
      </c>
      <c r="BY2300" t="inlineStr">
        <is>
          <t>China</t>
        </is>
      </c>
      <c r="BZ2300" t="n">
        <v>2019</v>
      </c>
      <c r="CA2300" t="n">
        <v>0.8181818181818182</v>
      </c>
      <c r="CB2300" t="n">
        <v>1</v>
      </c>
      <c r="CC2300" t="n">
        <v>1</v>
      </c>
      <c r="CD2300" t="n">
        <v>-0.09298380950578661</v>
      </c>
      <c r="CE2300" t="n">
        <v>1</v>
      </c>
    </row>
    <row r="2301">
      <c r="A2301" t="inlineStr">
        <is>
          <t>Wang &amp; Wijethilake (2026)</t>
        </is>
      </c>
      <c r="B2301" t="n">
        <v>3606</v>
      </c>
      <c r="C2301" t="n">
        <v>-0.1663603866208126</v>
      </c>
      <c r="D2301" t="n">
        <v>113</v>
      </c>
      <c r="E2301">
        <f>IF(ISNUMBER($BA2301),$BA2301,IF(AND(ISNUMBER($D2301),ISNUMBER($BW2301),ISNUMBER($BX2301)),$D2301*($BX2301-$BW2301+1),""))</f>
        <v>113.0</v>
      </c>
      <c r="H2301" t="inlineStr">
        <is>
          <t>partial</t>
        </is>
      </c>
      <c r="I2301" t="inlineStr">
        <is>
          <t>Regression Cofficient and Standard Error  available</t>
        </is>
      </c>
      <c r="J2301">
        <f>IF($BW2301&lt;&gt;"",$BW2301,"")</f>
        <v>2014.0</v>
      </c>
      <c r="K2301">
        <f>IF($BX2301&lt;&gt;"",$BX2301,"")</f>
        <v>2024.0</v>
      </c>
      <c r="L2301">
        <f>IF(AND(ISNUMBER($BW2301),ISNUMBER($BX2301)),($BW2301+$BX2301)/2,"")</f>
        <v>2019.0</v>
      </c>
      <c r="M2301">
        <f>IF($L2301&lt;&gt;"",$L2301,"")</f>
        <v>2019.0</v>
      </c>
      <c r="N2301">
        <f>IF(AND(ISNUMBER($BW2301),ISNUMBER($BX2301)),MIN(1,MAX(0,($BX2301-2016+1)/($BX2301-$BW2301+1))),"")</f>
        <v>0.8181818181818182</v>
      </c>
      <c r="O2301">
        <f>IF(AND(ISNUMBER($BW2301),ISNUMBER($BX2301)),MIN(1,MAX(0,($BX2301-2017+1)/($BX2301-$BW2301+1))),"")</f>
        <v>0.7272727272727273</v>
      </c>
      <c r="P2301">
        <f>IF(AND(ISNUMBER($BW2301),ISNUMBER($BX2301)),MIN(1,MAX(0,($BX2301-2018+1)/($BX2301-$BW2301+1))),"")</f>
        <v>0.6363636363636364</v>
      </c>
      <c r="Q2301">
        <f>IF(AND(ISNUMBER($BW2301),ISNUMBER($BX2301)),MIN(1,MAX(0,($BX2301-2019+1)/($BX2301-$BW2301+1))),"")</f>
        <v>0.5454545454545454</v>
      </c>
      <c r="R2301">
        <f>IF(AND(ISNUMBER($BW2301),ISNUMBER($BX2301)),MIN(1,MAX(0,($BX2301-2016+1)/($BX2301-$BW2301+1))),"")</f>
        <v>0.8181818181818182</v>
      </c>
      <c r="S2301">
        <f>IF($L2301&lt;&gt;"",IF($L2301&gt;=2015.5,1,0),"")</f>
        <v>1.0</v>
      </c>
      <c r="T2301">
        <f>IF($L2301&lt;&gt;"",IF($L2301&gt;=2016,1,0),"")</f>
        <v>1.0</v>
      </c>
      <c r="U2301">
        <f>IF(ISNUMBER($BX2301),IF($BX2301&gt;=2016,1,0),"")</f>
        <v>1.0</v>
      </c>
      <c r="V2301">
        <f>IF(ISNUMBER($BW2301),IF($BW2301&gt;=2016,1,0),"")</f>
        <v>0.0</v>
      </c>
      <c r="W2301" t="str">
        <f>IF(AND(ISNUMBER($BW2301),ISNUMBER($BX2301)),IF($BW2301&gt;=2016,"post-only",IF($BX2301&lt;2016,"pre-only","mixed")),"")</f>
        <v>mixed</v>
      </c>
      <c r="X2301">
        <f>IF(AND(ISNUMBER($BW2301),ISNUMBER($BX2301)),MIN(1,MAX(0,($BX2301-2017+1)/($BX2301-$BW2301+1))),"")</f>
        <v>0.7272727272727273</v>
      </c>
      <c r="Y2301">
        <f>IF(AND(ISNUMBER($BW2301),ISNUMBER($BX2301)),MIN(1,MAX(0,($BX2301-2018+1)/($BX2301-$BW2301+1))),"")</f>
        <v>0.6363636363636364</v>
      </c>
      <c r="Z2301">
        <f>IF(AND(ISNUMBER($BW2301),ISNUMBER($BX2301)),MIN(1,MAX(0,($BX2301-2019+1)/($BX2301-$BW2301+1))),"")</f>
        <v>0.5454545454545454</v>
      </c>
      <c r="AA2301">
        <f>IF(ISNUMBER($BX2301),IF($BX2301&gt;=2017,1,0),"")</f>
        <v>1.0</v>
      </c>
      <c r="AB2301">
        <f>IF(ISNUMBER($BX2301),IF($BX2301&gt;=2018,1,0),"")</f>
        <v>1.0</v>
      </c>
      <c r="AC2301">
        <f>IF(ISNUMBER($BX2301),IF($BX2301&gt;=2019,1,0),"")</f>
        <v>1.0</v>
      </c>
      <c r="AD2301">
        <f>IF($L2301&lt;&gt;"",IF($L2301&gt;2013,1,0),"")</f>
        <v>1.0</v>
      </c>
      <c r="AE2301">
        <f>IF($L2301&lt;&gt;"",1+IF($L2301&gt;2011,1,0)+IF($L2301&gt;2014,1,0),"")</f>
        <v>3.0</v>
      </c>
      <c r="AF2301" t="inlineStr">
        <is>
          <t>bond (yield)</t>
        </is>
      </c>
      <c r="AG2301" t="inlineStr">
        <is>
          <t>disclosure</t>
        </is>
      </c>
      <c r="AH2301" t="inlineStr">
        <is>
          <t>99_NCE</t>
        </is>
      </c>
      <c r="AI2301" t="inlineStr">
        <is>
          <t>without ETS/CT</t>
        </is>
      </c>
      <c r="AJ2301" t="inlineStr">
        <is>
          <t>with ETS/CT</t>
        </is>
      </c>
      <c r="AK2301" t="str">
        <f>IF(AND($CF2301&lt;&gt;"",IFERROR(INDEX(subsample_country_map!$B:$B,MATCH($CF2301,subsample_country_map!$A:$A,0)),"")&lt;&gt;""),INDEX(subsample_country_map!$B:$B,MATCH($CF2301,subsample_country_map!$A:$A,0)),INDEX(lookup!$AA:$AA,MATCH($A2301,lookup!$A:$A,0)))</f>
        <v>3_AsiaPac</v>
      </c>
      <c r="AL2301" t="str">
        <f>IF(AND($CF2301&lt;&gt;"",IFERROR(INDEX(subsample_country_map!$C:$C,MATCH($CF2301,subsample_country_map!$A:$A,0)),"")&lt;&gt;""),INDEX(subsample_country_map!$C:$C,MATCH($CF2301,subsample_country_map!$A:$A,0)),INDEX(lookup!$AB:$AB,MATCH($A2301,lookup!$A:$A,0)))</f>
        <v>2_developing</v>
      </c>
      <c r="AM2301" t="str">
        <f>IF(AND($CF2301&lt;&gt;"",IFERROR(INDEX(subsample_country_map!$D:$D,MATCH($CF2301,subsample_country_map!$A:$A,0)),"")&lt;&gt;""),INDEX(subsample_country_map!$D:$D,MATCH($CF2301,subsample_country_map!$A:$A,0)),INDEX(lookup!$AC:$AC,MATCH($A2301,lookup!$A:$A,0)))</f>
        <v>2_non_western</v>
      </c>
      <c r="AN2301" t="str">
        <f>IF(AND($CF2301&lt;&gt;"",IFERROR(INDEX(subsample_country_map!$E:$E,MATCH($CF2301,subsample_country_map!$A:$A,0)),"")&lt;&gt;""),INDEX(subsample_country_map!$E:$E,MATCH($CF2301,subsample_country_map!$A:$A,0)),INDEX(lookup!$AD:$AD,MATCH($A2301,lookup!$A:$A,0)))</f>
        <v>2_civil law</v>
      </c>
      <c r="AO2301" t="str">
        <f>INDEX(lookup!$Y:$Y,MATCH($A2301,lookup!$A:$A,0))</f>
        <v>0_published</v>
      </c>
      <c r="AP2301" t="str">
        <f>INDEX(lookup!$Z:$Z,MATCH($A2301,lookup!$A:$A,0))</f>
        <v>1_VHB high</v>
      </c>
      <c r="AQ2301" t="str">
        <f>INDEX(lookup!$W:$W,MATCH($A2301,lookup!$A:$A,0))</f>
        <v>2_sust</v>
      </c>
      <c r="AS2301" t="inlineStr">
        <is>
          <t>staging</t>
        </is>
      </c>
      <c r="AT2301" t="inlineStr">
        <is>
          <t>good-CER</t>
        </is>
      </c>
      <c r="AU2301" t="inlineStr">
        <is>
          <t>cost</t>
        </is>
      </c>
      <c r="AV2301" t="inlineStr">
        <is>
          <t>-12.059</t>
        </is>
      </c>
      <c r="AW2301" t="inlineStr">
        <is>
          <t>6.724</t>
        </is>
      </c>
      <c r="BA2301" t="n">
        <v>113</v>
      </c>
      <c r="BB2301" t="inlineStr">
        <is>
          <t>0</t>
        </is>
      </c>
      <c r="BC2301" t="inlineStr">
        <is>
          <t>FE</t>
        </is>
      </c>
      <c r="BD2301" t="inlineStr">
        <is>
          <t>firm</t>
        </is>
      </c>
      <c r="BE2301" t="inlineStr">
        <is>
          <t>other:enterprise ownership</t>
        </is>
      </c>
      <c r="BF2301" t="inlineStr">
        <is>
          <t>Private enterprises</t>
        </is>
      </c>
      <c r="BI2301" t="inlineStr">
        <is>
          <t>Table 9</t>
        </is>
      </c>
      <c r="BJ2301" t="inlineStr">
        <is>
          <t>Private enterprises column</t>
        </is>
      </c>
      <c r="BK2301" t="inlineStr">
        <is>
          <t>11</t>
        </is>
      </c>
      <c r="BL2301" t="inlineStr">
        <is>
          <t>CIDQ -12.059* (6.724)</t>
        </is>
      </c>
      <c r="BM2301" t="inlineStr">
        <is>
          <t>CIDQ</t>
        </is>
      </c>
      <c r="BN2301" t="inlineStr">
        <is>
          <t>Spread</t>
        </is>
      </c>
      <c r="BO2301" t="inlineStr">
        <is>
          <t>update</t>
        </is>
      </c>
      <c r="BP2301" t="inlineStr">
        <is>
          <t>Wang &amp; Wijethilake (2026)</t>
        </is>
      </c>
      <c r="BQ2301" t="inlineStr">
        <is>
          <t>computed</t>
        </is>
      </c>
      <c r="BT2301" t="n">
        <v>0</v>
      </c>
      <c r="BU2301" t="inlineStr">
        <is>
          <t>staging_Wang_Wijethilake_2026.csv</t>
        </is>
      </c>
      <c r="BW2301" t="n">
        <v>2014</v>
      </c>
      <c r="BX2301" t="n">
        <v>2024</v>
      </c>
      <c r="BY2301" t="inlineStr">
        <is>
          <t>China</t>
        </is>
      </c>
      <c r="BZ2301" t="n">
        <v>2019</v>
      </c>
      <c r="CA2301" t="n">
        <v>0.8181818181818182</v>
      </c>
      <c r="CB2301" t="n">
        <v>1</v>
      </c>
      <c r="CC2301" t="n">
        <v>1</v>
      </c>
      <c r="CD2301" t="n">
        <v>-0.1679211039357561</v>
      </c>
      <c r="CE2301" t="n">
        <v>1</v>
      </c>
    </row>
    <row r="2302">
      <c r="A2302" t="inlineStr">
        <is>
          <t>Wang et al (2020)</t>
        </is>
      </c>
      <c r="B2302" t="n">
        <v>3607</v>
      </c>
      <c r="C2302" t="n">
        <v>0.155</v>
      </c>
      <c r="D2302" t="n">
        <v>433</v>
      </c>
      <c r="E2302">
        <f>IF(ISNUMBER($BA2302),$BA2302,IF(AND(ISNUMBER($D2302),ISNUMBER($BW2302),ISNUMBER($BX2302)),$D2302*($BX2302-$BW2302+1),""))</f>
        <v>433.0</v>
      </c>
      <c r="H2302" t="inlineStr">
        <is>
          <t>bivariate</t>
        </is>
      </c>
      <c r="I2302" t="inlineStr">
        <is>
          <t>Correlation coefficient available</t>
        </is>
      </c>
      <c r="J2302">
        <f>IF($BW2302&lt;&gt;"",$BW2302,"")</f>
        <v>2003.0</v>
      </c>
      <c r="K2302">
        <f>IF($BX2302&lt;&gt;"",$BX2302,"")</f>
        <v>2016.0</v>
      </c>
      <c r="L2302">
        <f>IF(AND(ISNUMBER($BW2302),ISNUMBER($BX2302)),($BW2302+$BX2302)/2,"")</f>
        <v>2009.5</v>
      </c>
      <c r="M2302">
        <f>IF($L2302&lt;&gt;"",$L2302,"")</f>
        <v>2009.5</v>
      </c>
      <c r="N2302">
        <f>IF(AND(ISNUMBER($BW2302),ISNUMBER($BX2302)),MIN(1,MAX(0,($BX2302-2016+1)/($BX2302-$BW2302+1))),"")</f>
        <v>0.07142857142857142</v>
      </c>
      <c r="O2302">
        <f>IF(AND(ISNUMBER($BW2302),ISNUMBER($BX2302)),MIN(1,MAX(0,($BX2302-2017+1)/($BX2302-$BW2302+1))),"")</f>
        <v>0.0</v>
      </c>
      <c r="P2302">
        <f>IF(AND(ISNUMBER($BW2302),ISNUMBER($BX2302)),MIN(1,MAX(0,($BX2302-2018+1)/($BX2302-$BW2302+1))),"")</f>
        <v>0.0</v>
      </c>
      <c r="Q2302">
        <f>IF(AND(ISNUMBER($BW2302),ISNUMBER($BX2302)),MIN(1,MAX(0,($BX2302-2019+1)/($BX2302-$BW2302+1))),"")</f>
        <v>0.0</v>
      </c>
      <c r="R2302">
        <f>IF(AND(ISNUMBER($BW2302),ISNUMBER($BX2302)),MIN(1,MAX(0,($BX2302-2016+1)/($BX2302-$BW2302+1))),"")</f>
        <v>0.07142857142857142</v>
      </c>
      <c r="S2302">
        <f>IF($L2302&lt;&gt;"",IF($L2302&gt;=2015.5,1,0),"")</f>
        <v>0.0</v>
      </c>
      <c r="T2302">
        <f>IF($L2302&lt;&gt;"",IF($L2302&gt;=2016,1,0),"")</f>
        <v>0.0</v>
      </c>
      <c r="U2302">
        <f>IF(ISNUMBER($BX2302),IF($BX2302&gt;=2016,1,0),"")</f>
        <v>1.0</v>
      </c>
      <c r="V2302">
        <f>IF(ISNUMBER($BW2302),IF($BW2302&gt;=2016,1,0),"")</f>
        <v>0.0</v>
      </c>
      <c r="W2302" t="str">
        <f>IF(AND(ISNUMBER($BW2302),ISNUMBER($BX2302)),IF($BW2302&gt;=2016,"post-only",IF($BX2302&lt;2016,"pre-only","mixed")),"")</f>
        <v>mixed</v>
      </c>
      <c r="X2302">
        <f>IF(AND(ISNUMBER($BW2302),ISNUMBER($BX2302)),MIN(1,MAX(0,($BX2302-2017+1)/($BX2302-$BW2302+1))),"")</f>
        <v>0.0</v>
      </c>
      <c r="Y2302">
        <f>IF(AND(ISNUMBER($BW2302),ISNUMBER($BX2302)),MIN(1,MAX(0,($BX2302-2018+1)/($BX2302-$BW2302+1))),"")</f>
        <v>0.0</v>
      </c>
      <c r="Z2302">
        <f>IF(AND(ISNUMBER($BW2302),ISNUMBER($BX2302)),MIN(1,MAX(0,($BX2302-2019+1)/($BX2302-$BW2302+1))),"")</f>
        <v>0.0</v>
      </c>
      <c r="AA2302">
        <f>IF(ISNUMBER($BX2302),IF($BX2302&gt;=2017,1,0),"")</f>
        <v>0.0</v>
      </c>
      <c r="AB2302">
        <f>IF(ISNUMBER($BX2302),IF($BX2302&gt;=2018,1,0),"")</f>
        <v>0.0</v>
      </c>
      <c r="AC2302">
        <f>IF(ISNUMBER($BX2302),IF($BX2302&gt;=2019,1,0),"")</f>
        <v>0.0</v>
      </c>
      <c r="AD2302">
        <f>IF($L2302&lt;&gt;"",IF($L2302&gt;2013,1,0),"")</f>
        <v>0.0</v>
      </c>
      <c r="AE2302">
        <f>IF($L2302&lt;&gt;"",1+IF($L2302&gt;2011,1,0)+IF($L2302&gt;2014,1,0),"")</f>
        <v>1.0</v>
      </c>
      <c r="AF2302" t="inlineStr">
        <is>
          <t>loan (interest rate)</t>
        </is>
      </c>
      <c r="AG2302" t="inlineStr">
        <is>
          <t>performance</t>
        </is>
      </c>
      <c r="AH2302" t="inlineStr">
        <is>
          <t>non-sensitive</t>
        </is>
      </c>
      <c r="AI2302" t="inlineStr">
        <is>
          <t>99_NCE</t>
        </is>
      </c>
      <c r="AJ2302" t="inlineStr">
        <is>
          <t>99_NCE</t>
        </is>
      </c>
      <c r="AK2302" t="str">
        <f>IF(AND($CF2302&lt;&gt;"",IFERROR(INDEX(subsample_country_map!$B:$B,MATCH($CF2302,subsample_country_map!$A:$A,0)),"")&lt;&gt;""),INDEX(subsample_country_map!$B:$B,MATCH($CF2302,subsample_country_map!$A:$A,0)),INDEX(lookup!$AA:$AA,MATCH($A2302,lookup!$A:$A,0)))</f>
        <v>99_NCE</v>
      </c>
      <c r="AL2302" t="str">
        <f>IF(AND($CF2302&lt;&gt;"",IFERROR(INDEX(subsample_country_map!$C:$C,MATCH($CF2302,subsample_country_map!$A:$A,0)),"")&lt;&gt;""),INDEX(subsample_country_map!$C:$C,MATCH($CF2302,subsample_country_map!$A:$A,0)),INDEX(lookup!$AB:$AB,MATCH($A2302,lookup!$A:$A,0)))</f>
        <v>99_NCE</v>
      </c>
      <c r="AM2302" t="str">
        <f>IF(AND($CF2302&lt;&gt;"",IFERROR(INDEX(subsample_country_map!$D:$D,MATCH($CF2302,subsample_country_map!$A:$A,0)),"")&lt;&gt;""),INDEX(subsample_country_map!$D:$D,MATCH($CF2302,subsample_country_map!$A:$A,0)),INDEX(lookup!$AC:$AC,MATCH($A2302,lookup!$A:$A,0)))</f>
        <v>99_NCE</v>
      </c>
      <c r="AN2302" t="str">
        <f>IF(AND($CF2302&lt;&gt;"",IFERROR(INDEX(subsample_country_map!$E:$E,MATCH($CF2302,subsample_country_map!$A:$A,0)),"")&lt;&gt;""),INDEX(subsample_country_map!$E:$E,MATCH($CF2302,subsample_country_map!$A:$A,0)),INDEX(lookup!$AD:$AD,MATCH($A2302,lookup!$A:$A,0)))</f>
        <v>99_NCE</v>
      </c>
      <c r="AO2302" t="str">
        <f>INDEX(lookup!$Y:$Y,MATCH($A2302,lookup!$A:$A,0))</f>
        <v>0_published</v>
      </c>
      <c r="AP2302" t="str">
        <f>INDEX(lookup!$Z:$Z,MATCH($A2302,lookup!$A:$A,0))</f>
        <v>0_VHB low</v>
      </c>
      <c r="AQ2302" t="str">
        <f>INDEX(lookup!$W:$W,MATCH($A2302,lookup!$A:$A,0))</f>
        <v>3_mgmt</v>
      </c>
      <c r="AS2302" t="inlineStr">
        <is>
          <t>staging</t>
        </is>
      </c>
      <c r="AT2302" t="inlineStr">
        <is>
          <t>bad-CER</t>
        </is>
      </c>
      <c r="AU2302" t="inlineStr">
        <is>
          <t>cost</t>
        </is>
      </c>
      <c r="AZ2302" t="inlineStr">
        <is>
          <t>0.155</t>
        </is>
      </c>
      <c r="BA2302" t="n">
        <v>433</v>
      </c>
      <c r="BB2302" t="inlineStr">
        <is>
          <t>0</t>
        </is>
      </c>
      <c r="BC2302" t="inlineStr">
        <is>
          <t>n/a (structural)</t>
        </is>
      </c>
      <c r="BD2302" t="inlineStr">
        <is>
          <t>n/a (structural)</t>
        </is>
      </c>
      <c r="BE2302" t="inlineStr">
        <is>
          <t>none</t>
        </is>
      </c>
      <c r="BI2302" t="inlineStr">
        <is>
          <t>Table 3</t>
        </is>
      </c>
      <c r="BJ2302" t="inlineStr">
        <is>
          <t>Pearson correlation matrix, COD column</t>
        </is>
      </c>
      <c r="BK2302" t="inlineStr">
        <is>
          <t>61</t>
        </is>
      </c>
      <c r="BL2302" t="inlineStr">
        <is>
          <t>TCO2 0.155***</t>
        </is>
      </c>
      <c r="BM2302" t="inlineStr">
        <is>
          <t>TCO2</t>
        </is>
      </c>
      <c r="BN2302" t="inlineStr">
        <is>
          <t>COD (interest expense / average value of short-term and long-term debts)</t>
        </is>
      </c>
      <c r="BO2302" t="inlineStr">
        <is>
          <t>original</t>
        </is>
      </c>
      <c r="BP2302" t="inlineStr">
        <is>
          <t>Wang et al (2020)</t>
        </is>
      </c>
      <c r="BQ2302" t="inlineStr">
        <is>
          <t>bivariate</t>
        </is>
      </c>
      <c r="BT2302" t="n">
        <v>0</v>
      </c>
      <c r="BU2302" t="inlineStr">
        <is>
          <t>staging_Wang_et_al_2020.csv</t>
        </is>
      </c>
      <c r="BW2302" t="n">
        <v>2003</v>
      </c>
      <c r="BX2302" t="n">
        <v>2016</v>
      </c>
      <c r="BY2302" t="inlineStr">
        <is>
          <t>Australia</t>
        </is>
      </c>
      <c r="BZ2302" t="n">
        <v>2009.5</v>
      </c>
      <c r="CA2302" t="n">
        <v>0.07142857142857142</v>
      </c>
      <c r="CB2302" t="n">
        <v>0</v>
      </c>
      <c r="CC2302" t="n">
        <v>1</v>
      </c>
      <c r="CD2302" t="n">
        <v>0.15625949779936</v>
      </c>
      <c r="CE2302" t="n">
        <v>1</v>
      </c>
    </row>
    <row r="2303">
      <c r="A2303" t="inlineStr">
        <is>
          <t>Wang et al (2020)</t>
        </is>
      </c>
      <c r="B2303" t="n">
        <v>3608</v>
      </c>
      <c r="C2303" t="n">
        <v>0.246</v>
      </c>
      <c r="D2303" t="n">
        <v>433</v>
      </c>
      <c r="E2303">
        <f>IF(ISNUMBER($BA2303),$BA2303,IF(AND(ISNUMBER($D2303),ISNUMBER($BW2303),ISNUMBER($BX2303)),$D2303*($BX2303-$BW2303+1),""))</f>
        <v>433.0</v>
      </c>
      <c r="H2303" t="inlineStr">
        <is>
          <t>bivariate</t>
        </is>
      </c>
      <c r="I2303" t="inlineStr">
        <is>
          <t>Correlation coefficient available</t>
        </is>
      </c>
      <c r="J2303">
        <f>IF($BW2303&lt;&gt;"",$BW2303,"")</f>
        <v>2003.0</v>
      </c>
      <c r="K2303">
        <f>IF($BX2303&lt;&gt;"",$BX2303,"")</f>
        <v>2016.0</v>
      </c>
      <c r="L2303">
        <f>IF(AND(ISNUMBER($BW2303),ISNUMBER($BX2303)),($BW2303+$BX2303)/2,"")</f>
        <v>2009.5</v>
      </c>
      <c r="M2303">
        <f>IF($L2303&lt;&gt;"",$L2303,"")</f>
        <v>2009.5</v>
      </c>
      <c r="N2303">
        <f>IF(AND(ISNUMBER($BW2303),ISNUMBER($BX2303)),MIN(1,MAX(0,($BX2303-2016+1)/($BX2303-$BW2303+1))),"")</f>
        <v>0.07142857142857142</v>
      </c>
      <c r="O2303">
        <f>IF(AND(ISNUMBER($BW2303),ISNUMBER($BX2303)),MIN(1,MAX(0,($BX2303-2017+1)/($BX2303-$BW2303+1))),"")</f>
        <v>0.0</v>
      </c>
      <c r="P2303">
        <f>IF(AND(ISNUMBER($BW2303),ISNUMBER($BX2303)),MIN(1,MAX(0,($BX2303-2018+1)/($BX2303-$BW2303+1))),"")</f>
        <v>0.0</v>
      </c>
      <c r="Q2303">
        <f>IF(AND(ISNUMBER($BW2303),ISNUMBER($BX2303)),MIN(1,MAX(0,($BX2303-2019+1)/($BX2303-$BW2303+1))),"")</f>
        <v>0.0</v>
      </c>
      <c r="R2303">
        <f>IF(AND(ISNUMBER($BW2303),ISNUMBER($BX2303)),MIN(1,MAX(0,($BX2303-2016+1)/($BX2303-$BW2303+1))),"")</f>
        <v>0.07142857142857142</v>
      </c>
      <c r="S2303">
        <f>IF($L2303&lt;&gt;"",IF($L2303&gt;=2015.5,1,0),"")</f>
        <v>0.0</v>
      </c>
      <c r="T2303">
        <f>IF($L2303&lt;&gt;"",IF($L2303&gt;=2016,1,0),"")</f>
        <v>0.0</v>
      </c>
      <c r="U2303">
        <f>IF(ISNUMBER($BX2303),IF($BX2303&gt;=2016,1,0),"")</f>
        <v>1.0</v>
      </c>
      <c r="V2303">
        <f>IF(ISNUMBER($BW2303),IF($BW2303&gt;=2016,1,0),"")</f>
        <v>0.0</v>
      </c>
      <c r="W2303" t="str">
        <f>IF(AND(ISNUMBER($BW2303),ISNUMBER($BX2303)),IF($BW2303&gt;=2016,"post-only",IF($BX2303&lt;2016,"pre-only","mixed")),"")</f>
        <v>mixed</v>
      </c>
      <c r="X2303">
        <f>IF(AND(ISNUMBER($BW2303),ISNUMBER($BX2303)),MIN(1,MAX(0,($BX2303-2017+1)/($BX2303-$BW2303+1))),"")</f>
        <v>0.0</v>
      </c>
      <c r="Y2303">
        <f>IF(AND(ISNUMBER($BW2303),ISNUMBER($BX2303)),MIN(1,MAX(0,($BX2303-2018+1)/($BX2303-$BW2303+1))),"")</f>
        <v>0.0</v>
      </c>
      <c r="Z2303">
        <f>IF(AND(ISNUMBER($BW2303),ISNUMBER($BX2303)),MIN(1,MAX(0,($BX2303-2019+1)/($BX2303-$BW2303+1))),"")</f>
        <v>0.0</v>
      </c>
      <c r="AA2303">
        <f>IF(ISNUMBER($BX2303),IF($BX2303&gt;=2017,1,0),"")</f>
        <v>0.0</v>
      </c>
      <c r="AB2303">
        <f>IF(ISNUMBER($BX2303),IF($BX2303&gt;=2018,1,0),"")</f>
        <v>0.0</v>
      </c>
      <c r="AC2303">
        <f>IF(ISNUMBER($BX2303),IF($BX2303&gt;=2019,1,0),"")</f>
        <v>0.0</v>
      </c>
      <c r="AD2303">
        <f>IF($L2303&lt;&gt;"",IF($L2303&gt;2013,1,0),"")</f>
        <v>0.0</v>
      </c>
      <c r="AE2303">
        <f>IF($L2303&lt;&gt;"",1+IF($L2303&gt;2011,1,0)+IF($L2303&gt;2014,1,0),"")</f>
        <v>1.0</v>
      </c>
      <c r="AF2303" t="inlineStr">
        <is>
          <t>loan (interest rate)</t>
        </is>
      </c>
      <c r="AG2303" t="inlineStr">
        <is>
          <t>performance</t>
        </is>
      </c>
      <c r="AH2303" t="inlineStr">
        <is>
          <t>non-sensitive</t>
        </is>
      </c>
      <c r="AI2303" t="inlineStr">
        <is>
          <t>99_NCE</t>
        </is>
      </c>
      <c r="AJ2303" t="inlineStr">
        <is>
          <t>99_NCE</t>
        </is>
      </c>
      <c r="AK2303" t="str">
        <f>IF(AND($CF2303&lt;&gt;"",IFERROR(INDEX(subsample_country_map!$B:$B,MATCH($CF2303,subsample_country_map!$A:$A,0)),"")&lt;&gt;""),INDEX(subsample_country_map!$B:$B,MATCH($CF2303,subsample_country_map!$A:$A,0)),INDEX(lookup!$AA:$AA,MATCH($A2303,lookup!$A:$A,0)))</f>
        <v>99_NCE</v>
      </c>
      <c r="AL2303" t="str">
        <f>IF(AND($CF2303&lt;&gt;"",IFERROR(INDEX(subsample_country_map!$C:$C,MATCH($CF2303,subsample_country_map!$A:$A,0)),"")&lt;&gt;""),INDEX(subsample_country_map!$C:$C,MATCH($CF2303,subsample_country_map!$A:$A,0)),INDEX(lookup!$AB:$AB,MATCH($A2303,lookup!$A:$A,0)))</f>
        <v>99_NCE</v>
      </c>
      <c r="AM2303" t="str">
        <f>IF(AND($CF2303&lt;&gt;"",IFERROR(INDEX(subsample_country_map!$D:$D,MATCH($CF2303,subsample_country_map!$A:$A,0)),"")&lt;&gt;""),INDEX(subsample_country_map!$D:$D,MATCH($CF2303,subsample_country_map!$A:$A,0)),INDEX(lookup!$AC:$AC,MATCH($A2303,lookup!$A:$A,0)))</f>
        <v>99_NCE</v>
      </c>
      <c r="AN2303" t="str">
        <f>IF(AND($CF2303&lt;&gt;"",IFERROR(INDEX(subsample_country_map!$E:$E,MATCH($CF2303,subsample_country_map!$A:$A,0)),"")&lt;&gt;""),INDEX(subsample_country_map!$E:$E,MATCH($CF2303,subsample_country_map!$A:$A,0)),INDEX(lookup!$AD:$AD,MATCH($A2303,lookup!$A:$A,0)))</f>
        <v>99_NCE</v>
      </c>
      <c r="AO2303" t="str">
        <f>INDEX(lookup!$Y:$Y,MATCH($A2303,lookup!$A:$A,0))</f>
        <v>0_published</v>
      </c>
      <c r="AP2303" t="str">
        <f>INDEX(lookup!$Z:$Z,MATCH($A2303,lookup!$A:$A,0))</f>
        <v>0_VHB low</v>
      </c>
      <c r="AQ2303" t="str">
        <f>INDEX(lookup!$W:$W,MATCH($A2303,lookup!$A:$A,0))</f>
        <v>3_mgmt</v>
      </c>
      <c r="AS2303" t="inlineStr">
        <is>
          <t>staging</t>
        </is>
      </c>
      <c r="AT2303" t="inlineStr">
        <is>
          <t>bad-CER</t>
        </is>
      </c>
      <c r="AU2303" t="inlineStr">
        <is>
          <t>cost</t>
        </is>
      </c>
      <c r="AZ2303" t="inlineStr">
        <is>
          <t>0.246</t>
        </is>
      </c>
      <c r="BA2303" t="n">
        <v>433</v>
      </c>
      <c r="BB2303" t="inlineStr">
        <is>
          <t>0</t>
        </is>
      </c>
      <c r="BC2303" t="inlineStr">
        <is>
          <t>n/a (structural)</t>
        </is>
      </c>
      <c r="BD2303" t="inlineStr">
        <is>
          <t>n/a (structural)</t>
        </is>
      </c>
      <c r="BE2303" t="inlineStr">
        <is>
          <t>none</t>
        </is>
      </c>
      <c r="BI2303" t="inlineStr">
        <is>
          <t>Table 3</t>
        </is>
      </c>
      <c r="BJ2303" t="inlineStr">
        <is>
          <t>Pearson correlation matrix, COD column</t>
        </is>
      </c>
      <c r="BK2303" t="inlineStr">
        <is>
          <t>61</t>
        </is>
      </c>
      <c r="BL2303" t="inlineStr">
        <is>
          <t>DCO2 0.246***</t>
        </is>
      </c>
      <c r="BM2303" t="inlineStr">
        <is>
          <t>DCO2</t>
        </is>
      </c>
      <c r="BN2303" t="inlineStr">
        <is>
          <t>COD (interest expense / average value of short-term and long-term debts)</t>
        </is>
      </c>
      <c r="BO2303" t="inlineStr">
        <is>
          <t>original</t>
        </is>
      </c>
      <c r="BP2303" t="inlineStr">
        <is>
          <t>Wang et al (2020)</t>
        </is>
      </c>
      <c r="BQ2303" t="inlineStr">
        <is>
          <t>bivariate</t>
        </is>
      </c>
      <c r="BT2303" t="n">
        <v>0</v>
      </c>
      <c r="BU2303" t="inlineStr">
        <is>
          <t>staging_Wang_et_al_2020.csv</t>
        </is>
      </c>
      <c r="BW2303" t="n">
        <v>2003</v>
      </c>
      <c r="BX2303" t="n">
        <v>2016</v>
      </c>
      <c r="BY2303" t="inlineStr">
        <is>
          <t>Australia</t>
        </is>
      </c>
      <c r="BZ2303" t="n">
        <v>2009.5</v>
      </c>
      <c r="CA2303" t="n">
        <v>0.07142857142857142</v>
      </c>
      <c r="CB2303" t="n">
        <v>0</v>
      </c>
      <c r="CC2303" t="n">
        <v>1</v>
      </c>
      <c r="CD2303" t="n">
        <v>0.2511506656697212</v>
      </c>
      <c r="CE2303" t="n">
        <v>1</v>
      </c>
    </row>
    <row r="2304">
      <c r="A2304" t="inlineStr">
        <is>
          <t>Wang et al (2020)</t>
        </is>
      </c>
      <c r="B2304" t="n">
        <v>3609</v>
      </c>
      <c r="C2304" t="n">
        <v>-0.1572386313019083</v>
      </c>
      <c r="D2304" t="n">
        <v>433</v>
      </c>
      <c r="E2304">
        <f>IF(ISNUMBER($BA2304),$BA2304,IF(AND(ISNUMBER($D2304),ISNUMBER($BW2304),ISNUMBER($BX2304)),$D2304*($BX2304-$BW2304+1),""))</f>
        <v>433.0</v>
      </c>
      <c r="H2304" t="inlineStr">
        <is>
          <t>partial</t>
        </is>
      </c>
      <c r="I2304" t="inlineStr">
        <is>
          <t>b with significance stars only</t>
        </is>
      </c>
      <c r="J2304">
        <f>IF($BW2304&lt;&gt;"",$BW2304,"")</f>
        <v>2003.0</v>
      </c>
      <c r="K2304">
        <f>IF($BX2304&lt;&gt;"",$BX2304,"")</f>
        <v>2016.0</v>
      </c>
      <c r="L2304">
        <f>IF(AND(ISNUMBER($BW2304),ISNUMBER($BX2304)),($BW2304+$BX2304)/2,"")</f>
        <v>2009.5</v>
      </c>
      <c r="M2304">
        <f>IF($L2304&lt;&gt;"",$L2304,"")</f>
        <v>2009.5</v>
      </c>
      <c r="N2304">
        <f>IF(AND(ISNUMBER($BW2304),ISNUMBER($BX2304)),MIN(1,MAX(0,($BX2304-2016+1)/($BX2304-$BW2304+1))),"")</f>
        <v>0.07142857142857142</v>
      </c>
      <c r="O2304">
        <f>IF(AND(ISNUMBER($BW2304),ISNUMBER($BX2304)),MIN(1,MAX(0,($BX2304-2017+1)/($BX2304-$BW2304+1))),"")</f>
        <v>0.0</v>
      </c>
      <c r="P2304">
        <f>IF(AND(ISNUMBER($BW2304),ISNUMBER($BX2304)),MIN(1,MAX(0,($BX2304-2018+1)/($BX2304-$BW2304+1))),"")</f>
        <v>0.0</v>
      </c>
      <c r="Q2304">
        <f>IF(AND(ISNUMBER($BW2304),ISNUMBER($BX2304)),MIN(1,MAX(0,($BX2304-2019+1)/($BX2304-$BW2304+1))),"")</f>
        <v>0.0</v>
      </c>
      <c r="R2304">
        <f>IF(AND(ISNUMBER($BW2304),ISNUMBER($BX2304)),MIN(1,MAX(0,($BX2304-2016+1)/($BX2304-$BW2304+1))),"")</f>
        <v>0.07142857142857142</v>
      </c>
      <c r="S2304">
        <f>IF($L2304&lt;&gt;"",IF($L2304&gt;=2015.5,1,0),"")</f>
        <v>0.0</v>
      </c>
      <c r="T2304">
        <f>IF($L2304&lt;&gt;"",IF($L2304&gt;=2016,1,0),"")</f>
        <v>0.0</v>
      </c>
      <c r="U2304">
        <f>IF(ISNUMBER($BX2304),IF($BX2304&gt;=2016,1,0),"")</f>
        <v>1.0</v>
      </c>
      <c r="V2304">
        <f>IF(ISNUMBER($BW2304),IF($BW2304&gt;=2016,1,0),"")</f>
        <v>0.0</v>
      </c>
      <c r="W2304" t="str">
        <f>IF(AND(ISNUMBER($BW2304),ISNUMBER($BX2304)),IF($BW2304&gt;=2016,"post-only",IF($BX2304&lt;2016,"pre-only","mixed")),"")</f>
        <v>mixed</v>
      </c>
      <c r="X2304">
        <f>IF(AND(ISNUMBER($BW2304),ISNUMBER($BX2304)),MIN(1,MAX(0,($BX2304-2017+1)/($BX2304-$BW2304+1))),"")</f>
        <v>0.0</v>
      </c>
      <c r="Y2304">
        <f>IF(AND(ISNUMBER($BW2304),ISNUMBER($BX2304)),MIN(1,MAX(0,($BX2304-2018+1)/($BX2304-$BW2304+1))),"")</f>
        <v>0.0</v>
      </c>
      <c r="Z2304">
        <f>IF(AND(ISNUMBER($BW2304),ISNUMBER($BX2304)),MIN(1,MAX(0,($BX2304-2019+1)/($BX2304-$BW2304+1))),"")</f>
        <v>0.0</v>
      </c>
      <c r="AA2304">
        <f>IF(ISNUMBER($BX2304),IF($BX2304&gt;=2017,1,0),"")</f>
        <v>0.0</v>
      </c>
      <c r="AB2304">
        <f>IF(ISNUMBER($BX2304),IF($BX2304&gt;=2018,1,0),"")</f>
        <v>0.0</v>
      </c>
      <c r="AC2304">
        <f>IF(ISNUMBER($BX2304),IF($BX2304&gt;=2019,1,0),"")</f>
        <v>0.0</v>
      </c>
      <c r="AD2304">
        <f>IF($L2304&lt;&gt;"",IF($L2304&gt;2013,1,0),"")</f>
        <v>0.0</v>
      </c>
      <c r="AE2304">
        <f>IF($L2304&lt;&gt;"",1+IF($L2304&gt;2011,1,0)+IF($L2304&gt;2014,1,0),"")</f>
        <v>1.0</v>
      </c>
      <c r="AF2304" t="inlineStr">
        <is>
          <t>loan (interest rate)</t>
        </is>
      </c>
      <c r="AG2304" t="inlineStr">
        <is>
          <t>performance</t>
        </is>
      </c>
      <c r="AH2304" t="inlineStr">
        <is>
          <t>non-sensitive</t>
        </is>
      </c>
      <c r="AI2304" t="inlineStr">
        <is>
          <t>99_NCE</t>
        </is>
      </c>
      <c r="AJ2304" t="inlineStr">
        <is>
          <t>99_NCE</t>
        </is>
      </c>
      <c r="AK2304" t="str">
        <f>IF(AND($CF2304&lt;&gt;"",IFERROR(INDEX(subsample_country_map!$B:$B,MATCH($CF2304,subsample_country_map!$A:$A,0)),"")&lt;&gt;""),INDEX(subsample_country_map!$B:$B,MATCH($CF2304,subsample_country_map!$A:$A,0)),INDEX(lookup!$AA:$AA,MATCH($A2304,lookup!$A:$A,0)))</f>
        <v>99_NCE</v>
      </c>
      <c r="AL2304" t="str">
        <f>IF(AND($CF2304&lt;&gt;"",IFERROR(INDEX(subsample_country_map!$C:$C,MATCH($CF2304,subsample_country_map!$A:$A,0)),"")&lt;&gt;""),INDEX(subsample_country_map!$C:$C,MATCH($CF2304,subsample_country_map!$A:$A,0)),INDEX(lookup!$AB:$AB,MATCH($A2304,lookup!$A:$A,0)))</f>
        <v>99_NCE</v>
      </c>
      <c r="AM2304" t="str">
        <f>IF(AND($CF2304&lt;&gt;"",IFERROR(INDEX(subsample_country_map!$D:$D,MATCH($CF2304,subsample_country_map!$A:$A,0)),"")&lt;&gt;""),INDEX(subsample_country_map!$D:$D,MATCH($CF2304,subsample_country_map!$A:$A,0)),INDEX(lookup!$AC:$AC,MATCH($A2304,lookup!$A:$A,0)))</f>
        <v>99_NCE</v>
      </c>
      <c r="AN2304" t="str">
        <f>IF(AND($CF2304&lt;&gt;"",IFERROR(INDEX(subsample_country_map!$E:$E,MATCH($CF2304,subsample_country_map!$A:$A,0)),"")&lt;&gt;""),INDEX(subsample_country_map!$E:$E,MATCH($CF2304,subsample_country_map!$A:$A,0)),INDEX(lookup!$AD:$AD,MATCH($A2304,lookup!$A:$A,0)))</f>
        <v>99_NCE</v>
      </c>
      <c r="AO2304" t="str">
        <f>INDEX(lookup!$Y:$Y,MATCH($A2304,lookup!$A:$A,0))</f>
        <v>0_published</v>
      </c>
      <c r="AP2304" t="str">
        <f>INDEX(lookup!$Z:$Z,MATCH($A2304,lookup!$A:$A,0))</f>
        <v>0_VHB low</v>
      </c>
      <c r="AQ2304" t="str">
        <f>INDEX(lookup!$W:$W,MATCH($A2304,lookup!$A:$A,0))</f>
        <v>3_mgmt</v>
      </c>
      <c r="AS2304" t="inlineStr">
        <is>
          <t>staging</t>
        </is>
      </c>
      <c r="AT2304" t="inlineStr">
        <is>
          <t>bad-CER</t>
        </is>
      </c>
      <c r="AU2304" t="inlineStr">
        <is>
          <t>cost</t>
        </is>
      </c>
      <c r="AV2304" t="inlineStr">
        <is>
          <t>0.014</t>
        </is>
      </c>
      <c r="BA2304" t="n">
        <v>433</v>
      </c>
      <c r="BB2304" t="inlineStr">
        <is>
          <t>0</t>
        </is>
      </c>
      <c r="BC2304" t="inlineStr">
        <is>
          <t>other: not stated</t>
        </is>
      </c>
      <c r="BD2304" t="inlineStr">
        <is>
          <t>not stated</t>
        </is>
      </c>
      <c r="BE2304" t="inlineStr">
        <is>
          <t>none</t>
        </is>
      </c>
      <c r="BI2304" t="inlineStr">
        <is>
          <t>Table 4</t>
        </is>
      </c>
      <c r="BJ2304" t="inlineStr">
        <is>
          <t>Full sample, Model 1, COUNTRY=NO</t>
        </is>
      </c>
      <c r="BK2304" t="inlineStr">
        <is>
          <t>61</t>
        </is>
      </c>
      <c r="BL2304" t="inlineStr">
        <is>
          <t>TCO2 0.014***</t>
        </is>
      </c>
      <c r="BM2304" t="inlineStr">
        <is>
          <t>TCO2</t>
        </is>
      </c>
      <c r="BN2304" t="inlineStr">
        <is>
          <t>COD (interest expense / average value of short-term and long-term debts)</t>
        </is>
      </c>
      <c r="BO2304" t="inlineStr">
        <is>
          <t>original</t>
        </is>
      </c>
      <c r="BP2304" t="inlineStr">
        <is>
          <t>Wang et al (2020)</t>
        </is>
      </c>
      <c r="BQ2304" t="inlineStr">
        <is>
          <t>star-bound</t>
        </is>
      </c>
      <c r="BT2304" t="n">
        <v>0</v>
      </c>
      <c r="BU2304" t="inlineStr">
        <is>
          <t>staging_Wang_et_al_2020.csv</t>
        </is>
      </c>
      <c r="BW2304" t="n">
        <v>2003</v>
      </c>
      <c r="BX2304" t="n">
        <v>2016</v>
      </c>
      <c r="BY2304" t="inlineStr">
        <is>
          <t>Australia</t>
        </is>
      </c>
      <c r="BZ2304" t="n">
        <v>2009.5</v>
      </c>
      <c r="CA2304" t="n">
        <v>0.07142857142857142</v>
      </c>
      <c r="CB2304" t="n">
        <v>0</v>
      </c>
      <c r="CC2304" t="n">
        <v>1</v>
      </c>
      <c r="CD2304" t="n">
        <v>-0.1585540559740209</v>
      </c>
      <c r="CE2304" t="n">
        <v>1</v>
      </c>
    </row>
    <row r="2305">
      <c r="A2305" t="inlineStr">
        <is>
          <t>Wang et al (2020)</t>
        </is>
      </c>
      <c r="B2305" t="n">
        <v>3610</v>
      </c>
      <c r="C2305" t="n">
        <v>-0.1572386313019083</v>
      </c>
      <c r="D2305" t="n">
        <v>433</v>
      </c>
      <c r="E2305">
        <f>IF(ISNUMBER($BA2305),$BA2305,IF(AND(ISNUMBER($D2305),ISNUMBER($BW2305),ISNUMBER($BX2305)),$D2305*($BX2305-$BW2305+1),""))</f>
        <v>433.0</v>
      </c>
      <c r="H2305" t="inlineStr">
        <is>
          <t>partial</t>
        </is>
      </c>
      <c r="I2305" t="inlineStr">
        <is>
          <t>b with significance stars only</t>
        </is>
      </c>
      <c r="J2305">
        <f>IF($BW2305&lt;&gt;"",$BW2305,"")</f>
        <v>2003.0</v>
      </c>
      <c r="K2305">
        <f>IF($BX2305&lt;&gt;"",$BX2305,"")</f>
        <v>2016.0</v>
      </c>
      <c r="L2305">
        <f>IF(AND(ISNUMBER($BW2305),ISNUMBER($BX2305)),($BW2305+$BX2305)/2,"")</f>
        <v>2009.5</v>
      </c>
      <c r="M2305">
        <f>IF($L2305&lt;&gt;"",$L2305,"")</f>
        <v>2009.5</v>
      </c>
      <c r="N2305">
        <f>IF(AND(ISNUMBER($BW2305),ISNUMBER($BX2305)),MIN(1,MAX(0,($BX2305-2016+1)/($BX2305-$BW2305+1))),"")</f>
        <v>0.07142857142857142</v>
      </c>
      <c r="O2305">
        <f>IF(AND(ISNUMBER($BW2305),ISNUMBER($BX2305)),MIN(1,MAX(0,($BX2305-2017+1)/($BX2305-$BW2305+1))),"")</f>
        <v>0.0</v>
      </c>
      <c r="P2305">
        <f>IF(AND(ISNUMBER($BW2305),ISNUMBER($BX2305)),MIN(1,MAX(0,($BX2305-2018+1)/($BX2305-$BW2305+1))),"")</f>
        <v>0.0</v>
      </c>
      <c r="Q2305">
        <f>IF(AND(ISNUMBER($BW2305),ISNUMBER($BX2305)),MIN(1,MAX(0,($BX2305-2019+1)/($BX2305-$BW2305+1))),"")</f>
        <v>0.0</v>
      </c>
      <c r="R2305">
        <f>IF(AND(ISNUMBER($BW2305),ISNUMBER($BX2305)),MIN(1,MAX(0,($BX2305-2016+1)/($BX2305-$BW2305+1))),"")</f>
        <v>0.07142857142857142</v>
      </c>
      <c r="S2305">
        <f>IF($L2305&lt;&gt;"",IF($L2305&gt;=2015.5,1,0),"")</f>
        <v>0.0</v>
      </c>
      <c r="T2305">
        <f>IF($L2305&lt;&gt;"",IF($L2305&gt;=2016,1,0),"")</f>
        <v>0.0</v>
      </c>
      <c r="U2305">
        <f>IF(ISNUMBER($BX2305),IF($BX2305&gt;=2016,1,0),"")</f>
        <v>1.0</v>
      </c>
      <c r="V2305">
        <f>IF(ISNUMBER($BW2305),IF($BW2305&gt;=2016,1,0),"")</f>
        <v>0.0</v>
      </c>
      <c r="W2305" t="str">
        <f>IF(AND(ISNUMBER($BW2305),ISNUMBER($BX2305)),IF($BW2305&gt;=2016,"post-only",IF($BX2305&lt;2016,"pre-only","mixed")),"")</f>
        <v>mixed</v>
      </c>
      <c r="X2305">
        <f>IF(AND(ISNUMBER($BW2305),ISNUMBER($BX2305)),MIN(1,MAX(0,($BX2305-2017+1)/($BX2305-$BW2305+1))),"")</f>
        <v>0.0</v>
      </c>
      <c r="Y2305">
        <f>IF(AND(ISNUMBER($BW2305),ISNUMBER($BX2305)),MIN(1,MAX(0,($BX2305-2018+1)/($BX2305-$BW2305+1))),"")</f>
        <v>0.0</v>
      </c>
      <c r="Z2305">
        <f>IF(AND(ISNUMBER($BW2305),ISNUMBER($BX2305)),MIN(1,MAX(0,($BX2305-2019+1)/($BX2305-$BW2305+1))),"")</f>
        <v>0.0</v>
      </c>
      <c r="AA2305">
        <f>IF(ISNUMBER($BX2305),IF($BX2305&gt;=2017,1,0),"")</f>
        <v>0.0</v>
      </c>
      <c r="AB2305">
        <f>IF(ISNUMBER($BX2305),IF($BX2305&gt;=2018,1,0),"")</f>
        <v>0.0</v>
      </c>
      <c r="AC2305">
        <f>IF(ISNUMBER($BX2305),IF($BX2305&gt;=2019,1,0),"")</f>
        <v>0.0</v>
      </c>
      <c r="AD2305">
        <f>IF($L2305&lt;&gt;"",IF($L2305&gt;2013,1,0),"")</f>
        <v>0.0</v>
      </c>
      <c r="AE2305">
        <f>IF($L2305&lt;&gt;"",1+IF($L2305&gt;2011,1,0)+IF($L2305&gt;2014,1,0),"")</f>
        <v>1.0</v>
      </c>
      <c r="AF2305" t="inlineStr">
        <is>
          <t>loan (interest rate)</t>
        </is>
      </c>
      <c r="AG2305" t="inlineStr">
        <is>
          <t>performance</t>
        </is>
      </c>
      <c r="AH2305" t="inlineStr">
        <is>
          <t>non-sensitive</t>
        </is>
      </c>
      <c r="AI2305" t="inlineStr">
        <is>
          <t>99_NCE</t>
        </is>
      </c>
      <c r="AJ2305" t="inlineStr">
        <is>
          <t>99_NCE</t>
        </is>
      </c>
      <c r="AK2305" t="str">
        <f>IF(AND($CF2305&lt;&gt;"",IFERROR(INDEX(subsample_country_map!$B:$B,MATCH($CF2305,subsample_country_map!$A:$A,0)),"")&lt;&gt;""),INDEX(subsample_country_map!$B:$B,MATCH($CF2305,subsample_country_map!$A:$A,0)),INDEX(lookup!$AA:$AA,MATCH($A2305,lookup!$A:$A,0)))</f>
        <v>99_NCE</v>
      </c>
      <c r="AL2305" t="str">
        <f>IF(AND($CF2305&lt;&gt;"",IFERROR(INDEX(subsample_country_map!$C:$C,MATCH($CF2305,subsample_country_map!$A:$A,0)),"")&lt;&gt;""),INDEX(subsample_country_map!$C:$C,MATCH($CF2305,subsample_country_map!$A:$A,0)),INDEX(lookup!$AB:$AB,MATCH($A2305,lookup!$A:$A,0)))</f>
        <v>99_NCE</v>
      </c>
      <c r="AM2305" t="str">
        <f>IF(AND($CF2305&lt;&gt;"",IFERROR(INDEX(subsample_country_map!$D:$D,MATCH($CF2305,subsample_country_map!$A:$A,0)),"")&lt;&gt;""),INDEX(subsample_country_map!$D:$D,MATCH($CF2305,subsample_country_map!$A:$A,0)),INDEX(lookup!$AC:$AC,MATCH($A2305,lookup!$A:$A,0)))</f>
        <v>99_NCE</v>
      </c>
      <c r="AN2305" t="str">
        <f>IF(AND($CF2305&lt;&gt;"",IFERROR(INDEX(subsample_country_map!$E:$E,MATCH($CF2305,subsample_country_map!$A:$A,0)),"")&lt;&gt;""),INDEX(subsample_country_map!$E:$E,MATCH($CF2305,subsample_country_map!$A:$A,0)),INDEX(lookup!$AD:$AD,MATCH($A2305,lookup!$A:$A,0)))</f>
        <v>99_NCE</v>
      </c>
      <c r="AO2305" t="str">
        <f>INDEX(lookup!$Y:$Y,MATCH($A2305,lookup!$A:$A,0))</f>
        <v>0_published</v>
      </c>
      <c r="AP2305" t="str">
        <f>INDEX(lookup!$Z:$Z,MATCH($A2305,lookup!$A:$A,0))</f>
        <v>0_VHB low</v>
      </c>
      <c r="AQ2305" t="str">
        <f>INDEX(lookup!$W:$W,MATCH($A2305,lookup!$A:$A,0))</f>
        <v>3_mgmt</v>
      </c>
      <c r="AS2305" t="inlineStr">
        <is>
          <t>staging</t>
        </is>
      </c>
      <c r="AT2305" t="inlineStr">
        <is>
          <t>bad-CER</t>
        </is>
      </c>
      <c r="AU2305" t="inlineStr">
        <is>
          <t>cost</t>
        </is>
      </c>
      <c r="AV2305" t="inlineStr">
        <is>
          <t>0.026</t>
        </is>
      </c>
      <c r="BA2305" t="n">
        <v>433</v>
      </c>
      <c r="BB2305" t="inlineStr">
        <is>
          <t>0</t>
        </is>
      </c>
      <c r="BC2305" t="inlineStr">
        <is>
          <t>other: not stated</t>
        </is>
      </c>
      <c r="BD2305" t="inlineStr">
        <is>
          <t>not stated</t>
        </is>
      </c>
      <c r="BE2305" t="inlineStr">
        <is>
          <t>none</t>
        </is>
      </c>
      <c r="BI2305" t="inlineStr">
        <is>
          <t>Table 4</t>
        </is>
      </c>
      <c r="BJ2305" t="inlineStr">
        <is>
          <t>Full sample, Model 2, COUNTRY=NO</t>
        </is>
      </c>
      <c r="BK2305" t="inlineStr">
        <is>
          <t>61</t>
        </is>
      </c>
      <c r="BL2305" t="inlineStr">
        <is>
          <t>DCO2 0.026***</t>
        </is>
      </c>
      <c r="BM2305" t="inlineStr">
        <is>
          <t>DCO2</t>
        </is>
      </c>
      <c r="BN2305" t="inlineStr">
        <is>
          <t>COD (interest expense / average value of short-term and long-term debts)</t>
        </is>
      </c>
      <c r="BO2305" t="inlineStr">
        <is>
          <t>original</t>
        </is>
      </c>
      <c r="BP2305" t="inlineStr">
        <is>
          <t>Wang et al (2020)</t>
        </is>
      </c>
      <c r="BQ2305" t="inlineStr">
        <is>
          <t>star-bound</t>
        </is>
      </c>
      <c r="BT2305" t="n">
        <v>0</v>
      </c>
      <c r="BU2305" t="inlineStr">
        <is>
          <t>staging_Wang_et_al_2020.csv</t>
        </is>
      </c>
      <c r="BW2305" t="n">
        <v>2003</v>
      </c>
      <c r="BX2305" t="n">
        <v>2016</v>
      </c>
      <c r="BY2305" t="inlineStr">
        <is>
          <t>Australia</t>
        </is>
      </c>
      <c r="BZ2305" t="n">
        <v>2009.5</v>
      </c>
      <c r="CA2305" t="n">
        <v>0.07142857142857142</v>
      </c>
      <c r="CB2305" t="n">
        <v>0</v>
      </c>
      <c r="CC2305" t="n">
        <v>1</v>
      </c>
      <c r="CD2305" t="n">
        <v>-0.1585540559740209</v>
      </c>
      <c r="CE2305" t="n">
        <v>1</v>
      </c>
    </row>
    <row r="2306">
      <c r="A2306" t="inlineStr">
        <is>
          <t>Wang et al (2020)</t>
        </is>
      </c>
      <c r="B2306" t="n">
        <v>3611</v>
      </c>
      <c r="C2306" t="n">
        <v>-0.1572386313019083</v>
      </c>
      <c r="D2306" t="n">
        <v>433</v>
      </c>
      <c r="E2306">
        <f>IF(ISNUMBER($BA2306),$BA2306,IF(AND(ISNUMBER($D2306),ISNUMBER($BW2306),ISNUMBER($BX2306)),$D2306*($BX2306-$BW2306+1),""))</f>
        <v>433.0</v>
      </c>
      <c r="H2306" t="inlineStr">
        <is>
          <t>partial</t>
        </is>
      </c>
      <c r="I2306" t="inlineStr">
        <is>
          <t>b with significance stars only</t>
        </is>
      </c>
      <c r="J2306">
        <f>IF($BW2306&lt;&gt;"",$BW2306,"")</f>
        <v>2003.0</v>
      </c>
      <c r="K2306">
        <f>IF($BX2306&lt;&gt;"",$BX2306,"")</f>
        <v>2016.0</v>
      </c>
      <c r="L2306">
        <f>IF(AND(ISNUMBER($BW2306),ISNUMBER($BX2306)),($BW2306+$BX2306)/2,"")</f>
        <v>2009.5</v>
      </c>
      <c r="M2306">
        <f>IF($L2306&lt;&gt;"",$L2306,"")</f>
        <v>2009.5</v>
      </c>
      <c r="N2306">
        <f>IF(AND(ISNUMBER($BW2306),ISNUMBER($BX2306)),MIN(1,MAX(0,($BX2306-2016+1)/($BX2306-$BW2306+1))),"")</f>
        <v>0.07142857142857142</v>
      </c>
      <c r="O2306">
        <f>IF(AND(ISNUMBER($BW2306),ISNUMBER($BX2306)),MIN(1,MAX(0,($BX2306-2017+1)/($BX2306-$BW2306+1))),"")</f>
        <v>0.0</v>
      </c>
      <c r="P2306">
        <f>IF(AND(ISNUMBER($BW2306),ISNUMBER($BX2306)),MIN(1,MAX(0,($BX2306-2018+1)/($BX2306-$BW2306+1))),"")</f>
        <v>0.0</v>
      </c>
      <c r="Q2306">
        <f>IF(AND(ISNUMBER($BW2306),ISNUMBER($BX2306)),MIN(1,MAX(0,($BX2306-2019+1)/($BX2306-$BW2306+1))),"")</f>
        <v>0.0</v>
      </c>
      <c r="R2306">
        <f>IF(AND(ISNUMBER($BW2306),ISNUMBER($BX2306)),MIN(1,MAX(0,($BX2306-2016+1)/($BX2306-$BW2306+1))),"")</f>
        <v>0.07142857142857142</v>
      </c>
      <c r="S2306">
        <f>IF($L2306&lt;&gt;"",IF($L2306&gt;=2015.5,1,0),"")</f>
        <v>0.0</v>
      </c>
      <c r="T2306">
        <f>IF($L2306&lt;&gt;"",IF($L2306&gt;=2016,1,0),"")</f>
        <v>0.0</v>
      </c>
      <c r="U2306">
        <f>IF(ISNUMBER($BX2306),IF($BX2306&gt;=2016,1,0),"")</f>
        <v>1.0</v>
      </c>
      <c r="V2306">
        <f>IF(ISNUMBER($BW2306),IF($BW2306&gt;=2016,1,0),"")</f>
        <v>0.0</v>
      </c>
      <c r="W2306" t="str">
        <f>IF(AND(ISNUMBER($BW2306),ISNUMBER($BX2306)),IF($BW2306&gt;=2016,"post-only",IF($BX2306&lt;2016,"pre-only","mixed")),"")</f>
        <v>mixed</v>
      </c>
      <c r="X2306">
        <f>IF(AND(ISNUMBER($BW2306),ISNUMBER($BX2306)),MIN(1,MAX(0,($BX2306-2017+1)/($BX2306-$BW2306+1))),"")</f>
        <v>0.0</v>
      </c>
      <c r="Y2306">
        <f>IF(AND(ISNUMBER($BW2306),ISNUMBER($BX2306)),MIN(1,MAX(0,($BX2306-2018+1)/($BX2306-$BW2306+1))),"")</f>
        <v>0.0</v>
      </c>
      <c r="Z2306">
        <f>IF(AND(ISNUMBER($BW2306),ISNUMBER($BX2306)),MIN(1,MAX(0,($BX2306-2019+1)/($BX2306-$BW2306+1))),"")</f>
        <v>0.0</v>
      </c>
      <c r="AA2306">
        <f>IF(ISNUMBER($BX2306),IF($BX2306&gt;=2017,1,0),"")</f>
        <v>0.0</v>
      </c>
      <c r="AB2306">
        <f>IF(ISNUMBER($BX2306),IF($BX2306&gt;=2018,1,0),"")</f>
        <v>0.0</v>
      </c>
      <c r="AC2306">
        <f>IF(ISNUMBER($BX2306),IF($BX2306&gt;=2019,1,0),"")</f>
        <v>0.0</v>
      </c>
      <c r="AD2306">
        <f>IF($L2306&lt;&gt;"",IF($L2306&gt;2013,1,0),"")</f>
        <v>0.0</v>
      </c>
      <c r="AE2306">
        <f>IF($L2306&lt;&gt;"",1+IF($L2306&gt;2011,1,0)+IF($L2306&gt;2014,1,0),"")</f>
        <v>1.0</v>
      </c>
      <c r="AF2306" t="inlineStr">
        <is>
          <t>loan (interest rate)</t>
        </is>
      </c>
      <c r="AG2306" t="inlineStr">
        <is>
          <t>performance</t>
        </is>
      </c>
      <c r="AH2306" t="inlineStr">
        <is>
          <t>non-sensitive</t>
        </is>
      </c>
      <c r="AI2306" t="inlineStr">
        <is>
          <t>99_NCE</t>
        </is>
      </c>
      <c r="AJ2306" t="inlineStr">
        <is>
          <t>99_NCE</t>
        </is>
      </c>
      <c r="AK2306" t="str">
        <f>IF(AND($CF2306&lt;&gt;"",IFERROR(INDEX(subsample_country_map!$B:$B,MATCH($CF2306,subsample_country_map!$A:$A,0)),"")&lt;&gt;""),INDEX(subsample_country_map!$B:$B,MATCH($CF2306,subsample_country_map!$A:$A,0)),INDEX(lookup!$AA:$AA,MATCH($A2306,lookup!$A:$A,0)))</f>
        <v>99_NCE</v>
      </c>
      <c r="AL2306" t="str">
        <f>IF(AND($CF2306&lt;&gt;"",IFERROR(INDEX(subsample_country_map!$C:$C,MATCH($CF2306,subsample_country_map!$A:$A,0)),"")&lt;&gt;""),INDEX(subsample_country_map!$C:$C,MATCH($CF2306,subsample_country_map!$A:$A,0)),INDEX(lookup!$AB:$AB,MATCH($A2306,lookup!$A:$A,0)))</f>
        <v>99_NCE</v>
      </c>
      <c r="AM2306" t="str">
        <f>IF(AND($CF2306&lt;&gt;"",IFERROR(INDEX(subsample_country_map!$D:$D,MATCH($CF2306,subsample_country_map!$A:$A,0)),"")&lt;&gt;""),INDEX(subsample_country_map!$D:$D,MATCH($CF2306,subsample_country_map!$A:$A,0)),INDEX(lookup!$AC:$AC,MATCH($A2306,lookup!$A:$A,0)))</f>
        <v>99_NCE</v>
      </c>
      <c r="AN2306" t="str">
        <f>IF(AND($CF2306&lt;&gt;"",IFERROR(INDEX(subsample_country_map!$E:$E,MATCH($CF2306,subsample_country_map!$A:$A,0)),"")&lt;&gt;""),INDEX(subsample_country_map!$E:$E,MATCH($CF2306,subsample_country_map!$A:$A,0)),INDEX(lookup!$AD:$AD,MATCH($A2306,lookup!$A:$A,0)))</f>
        <v>99_NCE</v>
      </c>
      <c r="AO2306" t="str">
        <f>INDEX(lookup!$Y:$Y,MATCH($A2306,lookup!$A:$A,0))</f>
        <v>0_published</v>
      </c>
      <c r="AP2306" t="str">
        <f>INDEX(lookup!$Z:$Z,MATCH($A2306,lookup!$A:$A,0))</f>
        <v>0_VHB low</v>
      </c>
      <c r="AQ2306" t="str">
        <f>INDEX(lookup!$W:$W,MATCH($A2306,lookup!$A:$A,0))</f>
        <v>3_mgmt</v>
      </c>
      <c r="AS2306" t="inlineStr">
        <is>
          <t>staging</t>
        </is>
      </c>
      <c r="AT2306" t="inlineStr">
        <is>
          <t>bad-CER</t>
        </is>
      </c>
      <c r="AU2306" t="inlineStr">
        <is>
          <t>cost</t>
        </is>
      </c>
      <c r="AV2306" t="inlineStr">
        <is>
          <t>0.012</t>
        </is>
      </c>
      <c r="BA2306" t="n">
        <v>433</v>
      </c>
      <c r="BB2306" t="inlineStr">
        <is>
          <t>0</t>
        </is>
      </c>
      <c r="BC2306" t="inlineStr">
        <is>
          <t>other: not stated</t>
        </is>
      </c>
      <c r="BD2306" t="inlineStr">
        <is>
          <t>not stated</t>
        </is>
      </c>
      <c r="BE2306" t="inlineStr">
        <is>
          <t>none</t>
        </is>
      </c>
      <c r="BI2306" t="inlineStr">
        <is>
          <t>Table 4</t>
        </is>
      </c>
      <c r="BJ2306" t="inlineStr">
        <is>
          <t>Full sample, Model 1, COUNTRY=YES</t>
        </is>
      </c>
      <c r="BK2306" t="inlineStr">
        <is>
          <t>61</t>
        </is>
      </c>
      <c r="BL2306" t="inlineStr">
        <is>
          <t>TCO2 0.012***</t>
        </is>
      </c>
      <c r="BM2306" t="inlineStr">
        <is>
          <t>TCO2</t>
        </is>
      </c>
      <c r="BN2306" t="inlineStr">
        <is>
          <t>COD (interest expense / average value of short-term and long-term debts)</t>
        </is>
      </c>
      <c r="BO2306" t="inlineStr">
        <is>
          <t>original</t>
        </is>
      </c>
      <c r="BP2306" t="inlineStr">
        <is>
          <t>Wang et al (2020)</t>
        </is>
      </c>
      <c r="BQ2306" t="inlineStr">
        <is>
          <t>star-bound</t>
        </is>
      </c>
      <c r="BT2306" t="n">
        <v>0</v>
      </c>
      <c r="BU2306" t="inlineStr">
        <is>
          <t>staging_Wang_et_al_2020.csv</t>
        </is>
      </c>
      <c r="BW2306" t="n">
        <v>2003</v>
      </c>
      <c r="BX2306" t="n">
        <v>2016</v>
      </c>
      <c r="BY2306" t="inlineStr">
        <is>
          <t>Australia</t>
        </is>
      </c>
      <c r="BZ2306" t="n">
        <v>2009.5</v>
      </c>
      <c r="CA2306" t="n">
        <v>0.07142857142857142</v>
      </c>
      <c r="CB2306" t="n">
        <v>0</v>
      </c>
      <c r="CC2306" t="n">
        <v>1</v>
      </c>
      <c r="CD2306" t="n">
        <v>-0.1585540559740209</v>
      </c>
      <c r="CE2306" t="n">
        <v>1</v>
      </c>
    </row>
    <row r="2307">
      <c r="A2307" t="inlineStr">
        <is>
          <t>Wang et al (2020)</t>
        </is>
      </c>
      <c r="B2307" t="n">
        <v>3612</v>
      </c>
      <c r="C2307" t="n">
        <v>-0.1572386313019083</v>
      </c>
      <c r="D2307" t="n">
        <v>433</v>
      </c>
      <c r="E2307">
        <f>IF(ISNUMBER($BA2307),$BA2307,IF(AND(ISNUMBER($D2307),ISNUMBER($BW2307),ISNUMBER($BX2307)),$D2307*($BX2307-$BW2307+1),""))</f>
        <v>433.0</v>
      </c>
      <c r="H2307" t="inlineStr">
        <is>
          <t>partial</t>
        </is>
      </c>
      <c r="I2307" t="inlineStr">
        <is>
          <t>b with significance stars only</t>
        </is>
      </c>
      <c r="J2307">
        <f>IF($BW2307&lt;&gt;"",$BW2307,"")</f>
        <v>2003.0</v>
      </c>
      <c r="K2307">
        <f>IF($BX2307&lt;&gt;"",$BX2307,"")</f>
        <v>2016.0</v>
      </c>
      <c r="L2307">
        <f>IF(AND(ISNUMBER($BW2307),ISNUMBER($BX2307)),($BW2307+$BX2307)/2,"")</f>
        <v>2009.5</v>
      </c>
      <c r="M2307">
        <f>IF($L2307&lt;&gt;"",$L2307,"")</f>
        <v>2009.5</v>
      </c>
      <c r="N2307">
        <f>IF(AND(ISNUMBER($BW2307),ISNUMBER($BX2307)),MIN(1,MAX(0,($BX2307-2016+1)/($BX2307-$BW2307+1))),"")</f>
        <v>0.07142857142857142</v>
      </c>
      <c r="O2307">
        <f>IF(AND(ISNUMBER($BW2307),ISNUMBER($BX2307)),MIN(1,MAX(0,($BX2307-2017+1)/($BX2307-$BW2307+1))),"")</f>
        <v>0.0</v>
      </c>
      <c r="P2307">
        <f>IF(AND(ISNUMBER($BW2307),ISNUMBER($BX2307)),MIN(1,MAX(0,($BX2307-2018+1)/($BX2307-$BW2307+1))),"")</f>
        <v>0.0</v>
      </c>
      <c r="Q2307">
        <f>IF(AND(ISNUMBER($BW2307),ISNUMBER($BX2307)),MIN(1,MAX(0,($BX2307-2019+1)/($BX2307-$BW2307+1))),"")</f>
        <v>0.0</v>
      </c>
      <c r="R2307">
        <f>IF(AND(ISNUMBER($BW2307),ISNUMBER($BX2307)),MIN(1,MAX(0,($BX2307-2016+1)/($BX2307-$BW2307+1))),"")</f>
        <v>0.07142857142857142</v>
      </c>
      <c r="S2307">
        <f>IF($L2307&lt;&gt;"",IF($L2307&gt;=2015.5,1,0),"")</f>
        <v>0.0</v>
      </c>
      <c r="T2307">
        <f>IF($L2307&lt;&gt;"",IF($L2307&gt;=2016,1,0),"")</f>
        <v>0.0</v>
      </c>
      <c r="U2307">
        <f>IF(ISNUMBER($BX2307),IF($BX2307&gt;=2016,1,0),"")</f>
        <v>1.0</v>
      </c>
      <c r="V2307">
        <f>IF(ISNUMBER($BW2307),IF($BW2307&gt;=2016,1,0),"")</f>
        <v>0.0</v>
      </c>
      <c r="W2307" t="str">
        <f>IF(AND(ISNUMBER($BW2307),ISNUMBER($BX2307)),IF($BW2307&gt;=2016,"post-only",IF($BX2307&lt;2016,"pre-only","mixed")),"")</f>
        <v>mixed</v>
      </c>
      <c r="X2307">
        <f>IF(AND(ISNUMBER($BW2307),ISNUMBER($BX2307)),MIN(1,MAX(0,($BX2307-2017+1)/($BX2307-$BW2307+1))),"")</f>
        <v>0.0</v>
      </c>
      <c r="Y2307">
        <f>IF(AND(ISNUMBER($BW2307),ISNUMBER($BX2307)),MIN(1,MAX(0,($BX2307-2018+1)/($BX2307-$BW2307+1))),"")</f>
        <v>0.0</v>
      </c>
      <c r="Z2307">
        <f>IF(AND(ISNUMBER($BW2307),ISNUMBER($BX2307)),MIN(1,MAX(0,($BX2307-2019+1)/($BX2307-$BW2307+1))),"")</f>
        <v>0.0</v>
      </c>
      <c r="AA2307">
        <f>IF(ISNUMBER($BX2307),IF($BX2307&gt;=2017,1,0),"")</f>
        <v>0.0</v>
      </c>
      <c r="AB2307">
        <f>IF(ISNUMBER($BX2307),IF($BX2307&gt;=2018,1,0),"")</f>
        <v>0.0</v>
      </c>
      <c r="AC2307">
        <f>IF(ISNUMBER($BX2307),IF($BX2307&gt;=2019,1,0),"")</f>
        <v>0.0</v>
      </c>
      <c r="AD2307">
        <f>IF($L2307&lt;&gt;"",IF($L2307&gt;2013,1,0),"")</f>
        <v>0.0</v>
      </c>
      <c r="AE2307">
        <f>IF($L2307&lt;&gt;"",1+IF($L2307&gt;2011,1,0)+IF($L2307&gt;2014,1,0),"")</f>
        <v>1.0</v>
      </c>
      <c r="AF2307" t="inlineStr">
        <is>
          <t>loan (interest rate)</t>
        </is>
      </c>
      <c r="AG2307" t="inlineStr">
        <is>
          <t>performance</t>
        </is>
      </c>
      <c r="AH2307" t="inlineStr">
        <is>
          <t>non-sensitive</t>
        </is>
      </c>
      <c r="AI2307" t="inlineStr">
        <is>
          <t>99_NCE</t>
        </is>
      </c>
      <c r="AJ2307" t="inlineStr">
        <is>
          <t>99_NCE</t>
        </is>
      </c>
      <c r="AK2307" t="str">
        <f>IF(AND($CF2307&lt;&gt;"",IFERROR(INDEX(subsample_country_map!$B:$B,MATCH($CF2307,subsample_country_map!$A:$A,0)),"")&lt;&gt;""),INDEX(subsample_country_map!$B:$B,MATCH($CF2307,subsample_country_map!$A:$A,0)),INDEX(lookup!$AA:$AA,MATCH($A2307,lookup!$A:$A,0)))</f>
        <v>99_NCE</v>
      </c>
      <c r="AL2307" t="str">
        <f>IF(AND($CF2307&lt;&gt;"",IFERROR(INDEX(subsample_country_map!$C:$C,MATCH($CF2307,subsample_country_map!$A:$A,0)),"")&lt;&gt;""),INDEX(subsample_country_map!$C:$C,MATCH($CF2307,subsample_country_map!$A:$A,0)),INDEX(lookup!$AB:$AB,MATCH($A2307,lookup!$A:$A,0)))</f>
        <v>99_NCE</v>
      </c>
      <c r="AM2307" t="str">
        <f>IF(AND($CF2307&lt;&gt;"",IFERROR(INDEX(subsample_country_map!$D:$D,MATCH($CF2307,subsample_country_map!$A:$A,0)),"")&lt;&gt;""),INDEX(subsample_country_map!$D:$D,MATCH($CF2307,subsample_country_map!$A:$A,0)),INDEX(lookup!$AC:$AC,MATCH($A2307,lookup!$A:$A,0)))</f>
        <v>99_NCE</v>
      </c>
      <c r="AN2307" t="str">
        <f>IF(AND($CF2307&lt;&gt;"",IFERROR(INDEX(subsample_country_map!$E:$E,MATCH($CF2307,subsample_country_map!$A:$A,0)),"")&lt;&gt;""),INDEX(subsample_country_map!$E:$E,MATCH($CF2307,subsample_country_map!$A:$A,0)),INDEX(lookup!$AD:$AD,MATCH($A2307,lookup!$A:$A,0)))</f>
        <v>99_NCE</v>
      </c>
      <c r="AO2307" t="str">
        <f>INDEX(lookup!$Y:$Y,MATCH($A2307,lookup!$A:$A,0))</f>
        <v>0_published</v>
      </c>
      <c r="AP2307" t="str">
        <f>INDEX(lookup!$Z:$Z,MATCH($A2307,lookup!$A:$A,0))</f>
        <v>0_VHB low</v>
      </c>
      <c r="AQ2307" t="str">
        <f>INDEX(lookup!$W:$W,MATCH($A2307,lookup!$A:$A,0))</f>
        <v>3_mgmt</v>
      </c>
      <c r="AS2307" t="inlineStr">
        <is>
          <t>staging</t>
        </is>
      </c>
      <c r="AT2307" t="inlineStr">
        <is>
          <t>bad-CER</t>
        </is>
      </c>
      <c r="AU2307" t="inlineStr">
        <is>
          <t>cost</t>
        </is>
      </c>
      <c r="AV2307" t="inlineStr">
        <is>
          <t>0.018</t>
        </is>
      </c>
      <c r="BA2307" t="n">
        <v>433</v>
      </c>
      <c r="BB2307" t="inlineStr">
        <is>
          <t>0</t>
        </is>
      </c>
      <c r="BC2307" t="inlineStr">
        <is>
          <t>other: not stated</t>
        </is>
      </c>
      <c r="BD2307" t="inlineStr">
        <is>
          <t>not stated</t>
        </is>
      </c>
      <c r="BE2307" t="inlineStr">
        <is>
          <t>none</t>
        </is>
      </c>
      <c r="BI2307" t="inlineStr">
        <is>
          <t>Table 4</t>
        </is>
      </c>
      <c r="BJ2307" t="inlineStr">
        <is>
          <t>Full sample, Model 2, COUNTRY=YES</t>
        </is>
      </c>
      <c r="BK2307" t="inlineStr">
        <is>
          <t>61</t>
        </is>
      </c>
      <c r="BL2307" t="inlineStr">
        <is>
          <t>DCO2 0.018***</t>
        </is>
      </c>
      <c r="BM2307" t="inlineStr">
        <is>
          <t>DCO2</t>
        </is>
      </c>
      <c r="BN2307" t="inlineStr">
        <is>
          <t>COD (interest expense / average value of short-term and long-term debts)</t>
        </is>
      </c>
      <c r="BO2307" t="inlineStr">
        <is>
          <t>original</t>
        </is>
      </c>
      <c r="BP2307" t="inlineStr">
        <is>
          <t>Wang et al (2020)</t>
        </is>
      </c>
      <c r="BQ2307" t="inlineStr">
        <is>
          <t>star-bound</t>
        </is>
      </c>
      <c r="BT2307" t="n">
        <v>0</v>
      </c>
      <c r="BU2307" t="inlineStr">
        <is>
          <t>staging_Wang_et_al_2020.csv</t>
        </is>
      </c>
      <c r="BW2307" t="n">
        <v>2003</v>
      </c>
      <c r="BX2307" t="n">
        <v>2016</v>
      </c>
      <c r="BY2307" t="inlineStr">
        <is>
          <t>Australia</t>
        </is>
      </c>
      <c r="BZ2307" t="n">
        <v>2009.5</v>
      </c>
      <c r="CA2307" t="n">
        <v>0.07142857142857142</v>
      </c>
      <c r="CB2307" t="n">
        <v>0</v>
      </c>
      <c r="CC2307" t="n">
        <v>1</v>
      </c>
      <c r="CD2307" t="n">
        <v>-0.1585540559740209</v>
      </c>
      <c r="CE2307" t="n">
        <v>1</v>
      </c>
    </row>
    <row r="2308">
      <c r="A2308" t="inlineStr">
        <is>
          <t>Wang et al (2020)</t>
        </is>
      </c>
      <c r="B2308" t="n">
        <v>3613</v>
      </c>
      <c r="C2308" t="n">
        <v>-0.1899948274640766</v>
      </c>
      <c r="D2308" t="n">
        <v>295</v>
      </c>
      <c r="E2308">
        <f>IF(ISNUMBER($BA2308),$BA2308,IF(AND(ISNUMBER($D2308),ISNUMBER($BW2308),ISNUMBER($BX2308)),$D2308*($BX2308-$BW2308+1),""))</f>
        <v>295.0</v>
      </c>
      <c r="H2308" t="inlineStr">
        <is>
          <t>partial</t>
        </is>
      </c>
      <c r="I2308" t="inlineStr">
        <is>
          <t>b with significance stars only</t>
        </is>
      </c>
      <c r="J2308">
        <f>IF($BW2308&lt;&gt;"",$BW2308,"")</f>
        <v>2003.0</v>
      </c>
      <c r="K2308">
        <f>IF($BX2308&lt;&gt;"",$BX2308,"")</f>
        <v>2016.0</v>
      </c>
      <c r="L2308">
        <f>IF(AND(ISNUMBER($BW2308),ISNUMBER($BX2308)),($BW2308+$BX2308)/2,"")</f>
        <v>2009.5</v>
      </c>
      <c r="M2308">
        <f>IF($L2308&lt;&gt;"",$L2308,"")</f>
        <v>2009.5</v>
      </c>
      <c r="N2308">
        <f>IF(AND(ISNUMBER($BW2308),ISNUMBER($BX2308)),MIN(1,MAX(0,($BX2308-2016+1)/($BX2308-$BW2308+1))),"")</f>
        <v>0.07142857142857142</v>
      </c>
      <c r="O2308">
        <f>IF(AND(ISNUMBER($BW2308),ISNUMBER($BX2308)),MIN(1,MAX(0,($BX2308-2017+1)/($BX2308-$BW2308+1))),"")</f>
        <v>0.0</v>
      </c>
      <c r="P2308">
        <f>IF(AND(ISNUMBER($BW2308),ISNUMBER($BX2308)),MIN(1,MAX(0,($BX2308-2018+1)/($BX2308-$BW2308+1))),"")</f>
        <v>0.0</v>
      </c>
      <c r="Q2308">
        <f>IF(AND(ISNUMBER($BW2308),ISNUMBER($BX2308)),MIN(1,MAX(0,($BX2308-2019+1)/($BX2308-$BW2308+1))),"")</f>
        <v>0.0</v>
      </c>
      <c r="R2308">
        <f>IF(AND(ISNUMBER($BW2308),ISNUMBER($BX2308)),MIN(1,MAX(0,($BX2308-2016+1)/($BX2308-$BW2308+1))),"")</f>
        <v>0.07142857142857142</v>
      </c>
      <c r="S2308">
        <f>IF($L2308&lt;&gt;"",IF($L2308&gt;=2015.5,1,0),"")</f>
        <v>0.0</v>
      </c>
      <c r="T2308">
        <f>IF($L2308&lt;&gt;"",IF($L2308&gt;=2016,1,0),"")</f>
        <v>0.0</v>
      </c>
      <c r="U2308">
        <f>IF(ISNUMBER($BX2308),IF($BX2308&gt;=2016,1,0),"")</f>
        <v>1.0</v>
      </c>
      <c r="V2308">
        <f>IF(ISNUMBER($BW2308),IF($BW2308&gt;=2016,1,0),"")</f>
        <v>0.0</v>
      </c>
      <c r="W2308" t="str">
        <f>IF(AND(ISNUMBER($BW2308),ISNUMBER($BX2308)),IF($BW2308&gt;=2016,"post-only",IF($BX2308&lt;2016,"pre-only","mixed")),"")</f>
        <v>mixed</v>
      </c>
      <c r="X2308">
        <f>IF(AND(ISNUMBER($BW2308),ISNUMBER($BX2308)),MIN(1,MAX(0,($BX2308-2017+1)/($BX2308-$BW2308+1))),"")</f>
        <v>0.0</v>
      </c>
      <c r="Y2308">
        <f>IF(AND(ISNUMBER($BW2308),ISNUMBER($BX2308)),MIN(1,MAX(0,($BX2308-2018+1)/($BX2308-$BW2308+1))),"")</f>
        <v>0.0</v>
      </c>
      <c r="Z2308">
        <f>IF(AND(ISNUMBER($BW2308),ISNUMBER($BX2308)),MIN(1,MAX(0,($BX2308-2019+1)/($BX2308-$BW2308+1))),"")</f>
        <v>0.0</v>
      </c>
      <c r="AA2308">
        <f>IF(ISNUMBER($BX2308),IF($BX2308&gt;=2017,1,0),"")</f>
        <v>0.0</v>
      </c>
      <c r="AB2308">
        <f>IF(ISNUMBER($BX2308),IF($BX2308&gt;=2018,1,0),"")</f>
        <v>0.0</v>
      </c>
      <c r="AC2308">
        <f>IF(ISNUMBER($BX2308),IF($BX2308&gt;=2019,1,0),"")</f>
        <v>0.0</v>
      </c>
      <c r="AD2308">
        <f>IF($L2308&lt;&gt;"",IF($L2308&gt;2013,1,0),"")</f>
        <v>0.0</v>
      </c>
      <c r="AE2308">
        <f>IF($L2308&lt;&gt;"",1+IF($L2308&gt;2011,1,0)+IF($L2308&gt;2014,1,0),"")</f>
        <v>1.0</v>
      </c>
      <c r="AF2308" t="inlineStr">
        <is>
          <t>loan (interest rate)</t>
        </is>
      </c>
      <c r="AG2308" t="inlineStr">
        <is>
          <t>performance</t>
        </is>
      </c>
      <c r="AH2308" t="inlineStr">
        <is>
          <t>non-sensitive</t>
        </is>
      </c>
      <c r="AI2308" t="inlineStr">
        <is>
          <t>99_NCE</t>
        </is>
      </c>
      <c r="AJ2308" t="inlineStr">
        <is>
          <t>99_NCE</t>
        </is>
      </c>
      <c r="AK2308" t="str">
        <f>IF(AND($CF2308&lt;&gt;"",IFERROR(INDEX(subsample_country_map!$B:$B,MATCH($CF2308,subsample_country_map!$A:$A,0)),"")&lt;&gt;""),INDEX(subsample_country_map!$B:$B,MATCH($CF2308,subsample_country_map!$A:$A,0)),INDEX(lookup!$AA:$AA,MATCH($A2308,lookup!$A:$A,0)))</f>
        <v>2_Europe</v>
      </c>
      <c r="AL2308" t="str">
        <f>IF(AND($CF2308&lt;&gt;"",IFERROR(INDEX(subsample_country_map!$C:$C,MATCH($CF2308,subsample_country_map!$A:$A,0)),"")&lt;&gt;""),INDEX(subsample_country_map!$C:$C,MATCH($CF2308,subsample_country_map!$A:$A,0)),INDEX(lookup!$AB:$AB,MATCH($A2308,lookup!$A:$A,0)))</f>
        <v>99_NCE</v>
      </c>
      <c r="AM2308" t="str">
        <f>IF(AND($CF2308&lt;&gt;"",IFERROR(INDEX(subsample_country_map!$D:$D,MATCH($CF2308,subsample_country_map!$A:$A,0)),"")&lt;&gt;""),INDEX(subsample_country_map!$D:$D,MATCH($CF2308,subsample_country_map!$A:$A,0)),INDEX(lookup!$AC:$AC,MATCH($A2308,lookup!$A:$A,0)))</f>
        <v>1_western</v>
      </c>
      <c r="AN2308" t="str">
        <f>IF(AND($CF2308&lt;&gt;"",IFERROR(INDEX(subsample_country_map!$E:$E,MATCH($CF2308,subsample_country_map!$A:$A,0)),"")&lt;&gt;""),INDEX(subsample_country_map!$E:$E,MATCH($CF2308,subsample_country_map!$A:$A,0)),INDEX(lookup!$AD:$AD,MATCH($A2308,lookup!$A:$A,0)))</f>
        <v>99_NCE</v>
      </c>
      <c r="AO2308" t="str">
        <f>INDEX(lookup!$Y:$Y,MATCH($A2308,lookup!$A:$A,0))</f>
        <v>0_published</v>
      </c>
      <c r="AP2308" t="str">
        <f>INDEX(lookup!$Z:$Z,MATCH($A2308,lookup!$A:$A,0))</f>
        <v>0_VHB low</v>
      </c>
      <c r="AQ2308" t="str">
        <f>INDEX(lookup!$W:$W,MATCH($A2308,lookup!$A:$A,0))</f>
        <v>3_mgmt</v>
      </c>
      <c r="AS2308" t="inlineStr">
        <is>
          <t>staging</t>
        </is>
      </c>
      <c r="AT2308" t="inlineStr">
        <is>
          <t>bad-CER</t>
        </is>
      </c>
      <c r="AU2308" t="inlineStr">
        <is>
          <t>cost</t>
        </is>
      </c>
      <c r="AV2308" t="inlineStr">
        <is>
          <t>0.015</t>
        </is>
      </c>
      <c r="BA2308" t="n">
        <v>295</v>
      </c>
      <c r="BB2308" t="inlineStr">
        <is>
          <t>0</t>
        </is>
      </c>
      <c r="BC2308" t="inlineStr">
        <is>
          <t>other: not stated</t>
        </is>
      </c>
      <c r="BD2308" t="inlineStr">
        <is>
          <t>not stated</t>
        </is>
      </c>
      <c r="BE2308" t="inlineStr">
        <is>
          <t>region</t>
        </is>
      </c>
      <c r="BF2308" t="inlineStr">
        <is>
          <t>European Country</t>
        </is>
      </c>
      <c r="BI2308" t="inlineStr">
        <is>
          <t>Table 5</t>
        </is>
      </c>
      <c r="BJ2308" t="inlineStr">
        <is>
          <t>Model 1, European Country, COUNTRY=NO</t>
        </is>
      </c>
      <c r="BK2308" t="inlineStr">
        <is>
          <t>62</t>
        </is>
      </c>
      <c r="BL2308" t="inlineStr">
        <is>
          <t>TCO2 0.015***</t>
        </is>
      </c>
      <c r="BM2308" t="inlineStr">
        <is>
          <t>TCO2</t>
        </is>
      </c>
      <c r="BN2308" t="inlineStr">
        <is>
          <t>COD (interest expense / average value of short-term and long-term debts)</t>
        </is>
      </c>
      <c r="BO2308" t="inlineStr">
        <is>
          <t>original</t>
        </is>
      </c>
      <c r="BP2308" t="inlineStr">
        <is>
          <t>Wang et al (2020)</t>
        </is>
      </c>
      <c r="BQ2308" t="inlineStr">
        <is>
          <t>star-bound</t>
        </is>
      </c>
      <c r="BT2308" t="n">
        <v>0</v>
      </c>
      <c r="BU2308" t="inlineStr">
        <is>
          <t>staging_Wang_et_al_2020.csv</t>
        </is>
      </c>
      <c r="BW2308" t="n">
        <v>2003</v>
      </c>
      <c r="BX2308" t="n">
        <v>2016</v>
      </c>
      <c r="BY2308" t="inlineStr">
        <is>
          <t>Australia</t>
        </is>
      </c>
      <c r="BZ2308" t="n">
        <v>2009.5</v>
      </c>
      <c r="CA2308" t="n">
        <v>0.07142857142857142</v>
      </c>
      <c r="CB2308" t="n">
        <v>0</v>
      </c>
      <c r="CC2308" t="n">
        <v>1</v>
      </c>
      <c r="CD2308" t="n">
        <v>-0.1923318029671856</v>
      </c>
      <c r="CE2308" t="n">
        <v>1</v>
      </c>
      <c r="CF2308" t="inlineStr">
        <is>
          <t>European Country</t>
        </is>
      </c>
    </row>
    <row r="2309">
      <c r="A2309" t="inlineStr">
        <is>
          <t>Wang et al (2020)</t>
        </is>
      </c>
      <c r="B2309" t="n">
        <v>3614</v>
      </c>
      <c r="C2309" t="n">
        <v>-0.1899948274640766</v>
      </c>
      <c r="D2309" t="n">
        <v>295</v>
      </c>
      <c r="E2309">
        <f>IF(ISNUMBER($BA2309),$BA2309,IF(AND(ISNUMBER($D2309),ISNUMBER($BW2309),ISNUMBER($BX2309)),$D2309*($BX2309-$BW2309+1),""))</f>
        <v>295.0</v>
      </c>
      <c r="H2309" t="inlineStr">
        <is>
          <t>partial</t>
        </is>
      </c>
      <c r="I2309" t="inlineStr">
        <is>
          <t>b with significance stars only</t>
        </is>
      </c>
      <c r="J2309">
        <f>IF($BW2309&lt;&gt;"",$BW2309,"")</f>
        <v>2003.0</v>
      </c>
      <c r="K2309">
        <f>IF($BX2309&lt;&gt;"",$BX2309,"")</f>
        <v>2016.0</v>
      </c>
      <c r="L2309">
        <f>IF(AND(ISNUMBER($BW2309),ISNUMBER($BX2309)),($BW2309+$BX2309)/2,"")</f>
        <v>2009.5</v>
      </c>
      <c r="M2309">
        <f>IF($L2309&lt;&gt;"",$L2309,"")</f>
        <v>2009.5</v>
      </c>
      <c r="N2309">
        <f>IF(AND(ISNUMBER($BW2309),ISNUMBER($BX2309)),MIN(1,MAX(0,($BX2309-2016+1)/($BX2309-$BW2309+1))),"")</f>
        <v>0.07142857142857142</v>
      </c>
      <c r="O2309">
        <f>IF(AND(ISNUMBER($BW2309),ISNUMBER($BX2309)),MIN(1,MAX(0,($BX2309-2017+1)/($BX2309-$BW2309+1))),"")</f>
        <v>0.0</v>
      </c>
      <c r="P2309">
        <f>IF(AND(ISNUMBER($BW2309),ISNUMBER($BX2309)),MIN(1,MAX(0,($BX2309-2018+1)/($BX2309-$BW2309+1))),"")</f>
        <v>0.0</v>
      </c>
      <c r="Q2309">
        <f>IF(AND(ISNUMBER($BW2309),ISNUMBER($BX2309)),MIN(1,MAX(0,($BX2309-2019+1)/($BX2309-$BW2309+1))),"")</f>
        <v>0.0</v>
      </c>
      <c r="R2309">
        <f>IF(AND(ISNUMBER($BW2309),ISNUMBER($BX2309)),MIN(1,MAX(0,($BX2309-2016+1)/($BX2309-$BW2309+1))),"")</f>
        <v>0.07142857142857142</v>
      </c>
      <c r="S2309">
        <f>IF($L2309&lt;&gt;"",IF($L2309&gt;=2015.5,1,0),"")</f>
        <v>0.0</v>
      </c>
      <c r="T2309">
        <f>IF($L2309&lt;&gt;"",IF($L2309&gt;=2016,1,0),"")</f>
        <v>0.0</v>
      </c>
      <c r="U2309">
        <f>IF(ISNUMBER($BX2309),IF($BX2309&gt;=2016,1,0),"")</f>
        <v>1.0</v>
      </c>
      <c r="V2309">
        <f>IF(ISNUMBER($BW2309),IF($BW2309&gt;=2016,1,0),"")</f>
        <v>0.0</v>
      </c>
      <c r="W2309" t="str">
        <f>IF(AND(ISNUMBER($BW2309),ISNUMBER($BX2309)),IF($BW2309&gt;=2016,"post-only",IF($BX2309&lt;2016,"pre-only","mixed")),"")</f>
        <v>mixed</v>
      </c>
      <c r="X2309">
        <f>IF(AND(ISNUMBER($BW2309),ISNUMBER($BX2309)),MIN(1,MAX(0,($BX2309-2017+1)/($BX2309-$BW2309+1))),"")</f>
        <v>0.0</v>
      </c>
      <c r="Y2309">
        <f>IF(AND(ISNUMBER($BW2309),ISNUMBER($BX2309)),MIN(1,MAX(0,($BX2309-2018+1)/($BX2309-$BW2309+1))),"")</f>
        <v>0.0</v>
      </c>
      <c r="Z2309">
        <f>IF(AND(ISNUMBER($BW2309),ISNUMBER($BX2309)),MIN(1,MAX(0,($BX2309-2019+1)/($BX2309-$BW2309+1))),"")</f>
        <v>0.0</v>
      </c>
      <c r="AA2309">
        <f>IF(ISNUMBER($BX2309),IF($BX2309&gt;=2017,1,0),"")</f>
        <v>0.0</v>
      </c>
      <c r="AB2309">
        <f>IF(ISNUMBER($BX2309),IF($BX2309&gt;=2018,1,0),"")</f>
        <v>0.0</v>
      </c>
      <c r="AC2309">
        <f>IF(ISNUMBER($BX2309),IF($BX2309&gt;=2019,1,0),"")</f>
        <v>0.0</v>
      </c>
      <c r="AD2309">
        <f>IF($L2309&lt;&gt;"",IF($L2309&gt;2013,1,0),"")</f>
        <v>0.0</v>
      </c>
      <c r="AE2309">
        <f>IF($L2309&lt;&gt;"",1+IF($L2309&gt;2011,1,0)+IF($L2309&gt;2014,1,0),"")</f>
        <v>1.0</v>
      </c>
      <c r="AF2309" t="inlineStr">
        <is>
          <t>loan (interest rate)</t>
        </is>
      </c>
      <c r="AG2309" t="inlineStr">
        <is>
          <t>performance</t>
        </is>
      </c>
      <c r="AH2309" t="inlineStr">
        <is>
          <t>non-sensitive</t>
        </is>
      </c>
      <c r="AI2309" t="inlineStr">
        <is>
          <t>99_NCE</t>
        </is>
      </c>
      <c r="AJ2309" t="inlineStr">
        <is>
          <t>99_NCE</t>
        </is>
      </c>
      <c r="AK2309" t="str">
        <f>IF(AND($CF2309&lt;&gt;"",IFERROR(INDEX(subsample_country_map!$B:$B,MATCH($CF2309,subsample_country_map!$A:$A,0)),"")&lt;&gt;""),INDEX(subsample_country_map!$B:$B,MATCH($CF2309,subsample_country_map!$A:$A,0)),INDEX(lookup!$AA:$AA,MATCH($A2309,lookup!$A:$A,0)))</f>
        <v>2_Europe</v>
      </c>
      <c r="AL2309" t="str">
        <f>IF(AND($CF2309&lt;&gt;"",IFERROR(INDEX(subsample_country_map!$C:$C,MATCH($CF2309,subsample_country_map!$A:$A,0)),"")&lt;&gt;""),INDEX(subsample_country_map!$C:$C,MATCH($CF2309,subsample_country_map!$A:$A,0)),INDEX(lookup!$AB:$AB,MATCH($A2309,lookup!$A:$A,0)))</f>
        <v>99_NCE</v>
      </c>
      <c r="AM2309" t="str">
        <f>IF(AND($CF2309&lt;&gt;"",IFERROR(INDEX(subsample_country_map!$D:$D,MATCH($CF2309,subsample_country_map!$A:$A,0)),"")&lt;&gt;""),INDEX(subsample_country_map!$D:$D,MATCH($CF2309,subsample_country_map!$A:$A,0)),INDEX(lookup!$AC:$AC,MATCH($A2309,lookup!$A:$A,0)))</f>
        <v>1_western</v>
      </c>
      <c r="AN2309" t="str">
        <f>IF(AND($CF2309&lt;&gt;"",IFERROR(INDEX(subsample_country_map!$E:$E,MATCH($CF2309,subsample_country_map!$A:$A,0)),"")&lt;&gt;""),INDEX(subsample_country_map!$E:$E,MATCH($CF2309,subsample_country_map!$A:$A,0)),INDEX(lookup!$AD:$AD,MATCH($A2309,lookup!$A:$A,0)))</f>
        <v>99_NCE</v>
      </c>
      <c r="AO2309" t="str">
        <f>INDEX(lookup!$Y:$Y,MATCH($A2309,lookup!$A:$A,0))</f>
        <v>0_published</v>
      </c>
      <c r="AP2309" t="str">
        <f>INDEX(lookup!$Z:$Z,MATCH($A2309,lookup!$A:$A,0))</f>
        <v>0_VHB low</v>
      </c>
      <c r="AQ2309" t="str">
        <f>INDEX(lookup!$W:$W,MATCH($A2309,lookup!$A:$A,0))</f>
        <v>3_mgmt</v>
      </c>
      <c r="AS2309" t="inlineStr">
        <is>
          <t>staging</t>
        </is>
      </c>
      <c r="AT2309" t="inlineStr">
        <is>
          <t>bad-CER</t>
        </is>
      </c>
      <c r="AU2309" t="inlineStr">
        <is>
          <t>cost</t>
        </is>
      </c>
      <c r="AV2309" t="inlineStr">
        <is>
          <t>0.011</t>
        </is>
      </c>
      <c r="BA2309" t="n">
        <v>295</v>
      </c>
      <c r="BB2309" t="inlineStr">
        <is>
          <t>0</t>
        </is>
      </c>
      <c r="BC2309" t="inlineStr">
        <is>
          <t>other: not stated</t>
        </is>
      </c>
      <c r="BD2309" t="inlineStr">
        <is>
          <t>not stated</t>
        </is>
      </c>
      <c r="BE2309" t="inlineStr">
        <is>
          <t>region</t>
        </is>
      </c>
      <c r="BF2309" t="inlineStr">
        <is>
          <t>European Country</t>
        </is>
      </c>
      <c r="BI2309" t="inlineStr">
        <is>
          <t>Table 5</t>
        </is>
      </c>
      <c r="BJ2309" t="inlineStr">
        <is>
          <t>Model 1, European Country, COUNTRY=YES</t>
        </is>
      </c>
      <c r="BK2309" t="inlineStr">
        <is>
          <t>62</t>
        </is>
      </c>
      <c r="BL2309" t="inlineStr">
        <is>
          <t>TCO2 0.011***</t>
        </is>
      </c>
      <c r="BM2309" t="inlineStr">
        <is>
          <t>TCO2</t>
        </is>
      </c>
      <c r="BN2309" t="inlineStr">
        <is>
          <t>COD (interest expense / average value of short-term and long-term debts)</t>
        </is>
      </c>
      <c r="BO2309" t="inlineStr">
        <is>
          <t>original</t>
        </is>
      </c>
      <c r="BP2309" t="inlineStr">
        <is>
          <t>Wang et al (2020)</t>
        </is>
      </c>
      <c r="BQ2309" t="inlineStr">
        <is>
          <t>star-bound</t>
        </is>
      </c>
      <c r="BT2309" t="n">
        <v>0</v>
      </c>
      <c r="BU2309" t="inlineStr">
        <is>
          <t>staging_Wang_et_al_2020.csv</t>
        </is>
      </c>
      <c r="BW2309" t="n">
        <v>2003</v>
      </c>
      <c r="BX2309" t="n">
        <v>2016</v>
      </c>
      <c r="BY2309" t="inlineStr">
        <is>
          <t>Australia</t>
        </is>
      </c>
      <c r="BZ2309" t="n">
        <v>2009.5</v>
      </c>
      <c r="CA2309" t="n">
        <v>0.07142857142857142</v>
      </c>
      <c r="CB2309" t="n">
        <v>0</v>
      </c>
      <c r="CC2309" t="n">
        <v>1</v>
      </c>
      <c r="CD2309" t="n">
        <v>-0.1923318029671856</v>
      </c>
      <c r="CE2309" t="n">
        <v>1</v>
      </c>
      <c r="CF2309" t="inlineStr">
        <is>
          <t>European Country</t>
        </is>
      </c>
    </row>
    <row r="2310">
      <c r="A2310" t="inlineStr">
        <is>
          <t>Wang et al (2020)</t>
        </is>
      </c>
      <c r="B2310" t="n">
        <v>3615</v>
      </c>
      <c r="C2310" t="n">
        <v>-0.1899948274640766</v>
      </c>
      <c r="D2310" t="n">
        <v>295</v>
      </c>
      <c r="E2310">
        <f>IF(ISNUMBER($BA2310),$BA2310,IF(AND(ISNUMBER($D2310),ISNUMBER($BW2310),ISNUMBER($BX2310)),$D2310*($BX2310-$BW2310+1),""))</f>
        <v>295.0</v>
      </c>
      <c r="H2310" t="inlineStr">
        <is>
          <t>partial</t>
        </is>
      </c>
      <c r="I2310" t="inlineStr">
        <is>
          <t>b with significance stars only</t>
        </is>
      </c>
      <c r="J2310">
        <f>IF($BW2310&lt;&gt;"",$BW2310,"")</f>
        <v>2003.0</v>
      </c>
      <c r="K2310">
        <f>IF($BX2310&lt;&gt;"",$BX2310,"")</f>
        <v>2016.0</v>
      </c>
      <c r="L2310">
        <f>IF(AND(ISNUMBER($BW2310),ISNUMBER($BX2310)),($BW2310+$BX2310)/2,"")</f>
        <v>2009.5</v>
      </c>
      <c r="M2310">
        <f>IF($L2310&lt;&gt;"",$L2310,"")</f>
        <v>2009.5</v>
      </c>
      <c r="N2310">
        <f>IF(AND(ISNUMBER($BW2310),ISNUMBER($BX2310)),MIN(1,MAX(0,($BX2310-2016+1)/($BX2310-$BW2310+1))),"")</f>
        <v>0.07142857142857142</v>
      </c>
      <c r="O2310">
        <f>IF(AND(ISNUMBER($BW2310),ISNUMBER($BX2310)),MIN(1,MAX(0,($BX2310-2017+1)/($BX2310-$BW2310+1))),"")</f>
        <v>0.0</v>
      </c>
      <c r="P2310">
        <f>IF(AND(ISNUMBER($BW2310),ISNUMBER($BX2310)),MIN(1,MAX(0,($BX2310-2018+1)/($BX2310-$BW2310+1))),"")</f>
        <v>0.0</v>
      </c>
      <c r="Q2310">
        <f>IF(AND(ISNUMBER($BW2310),ISNUMBER($BX2310)),MIN(1,MAX(0,($BX2310-2019+1)/($BX2310-$BW2310+1))),"")</f>
        <v>0.0</v>
      </c>
      <c r="R2310">
        <f>IF(AND(ISNUMBER($BW2310),ISNUMBER($BX2310)),MIN(1,MAX(0,($BX2310-2016+1)/($BX2310-$BW2310+1))),"")</f>
        <v>0.07142857142857142</v>
      </c>
      <c r="S2310">
        <f>IF($L2310&lt;&gt;"",IF($L2310&gt;=2015.5,1,0),"")</f>
        <v>0.0</v>
      </c>
      <c r="T2310">
        <f>IF($L2310&lt;&gt;"",IF($L2310&gt;=2016,1,0),"")</f>
        <v>0.0</v>
      </c>
      <c r="U2310">
        <f>IF(ISNUMBER($BX2310),IF($BX2310&gt;=2016,1,0),"")</f>
        <v>1.0</v>
      </c>
      <c r="V2310">
        <f>IF(ISNUMBER($BW2310),IF($BW2310&gt;=2016,1,0),"")</f>
        <v>0.0</v>
      </c>
      <c r="W2310" t="str">
        <f>IF(AND(ISNUMBER($BW2310),ISNUMBER($BX2310)),IF($BW2310&gt;=2016,"post-only",IF($BX2310&lt;2016,"pre-only","mixed")),"")</f>
        <v>mixed</v>
      </c>
      <c r="X2310">
        <f>IF(AND(ISNUMBER($BW2310),ISNUMBER($BX2310)),MIN(1,MAX(0,($BX2310-2017+1)/($BX2310-$BW2310+1))),"")</f>
        <v>0.0</v>
      </c>
      <c r="Y2310">
        <f>IF(AND(ISNUMBER($BW2310),ISNUMBER($BX2310)),MIN(1,MAX(0,($BX2310-2018+1)/($BX2310-$BW2310+1))),"")</f>
        <v>0.0</v>
      </c>
      <c r="Z2310">
        <f>IF(AND(ISNUMBER($BW2310),ISNUMBER($BX2310)),MIN(1,MAX(0,($BX2310-2019+1)/($BX2310-$BW2310+1))),"")</f>
        <v>0.0</v>
      </c>
      <c r="AA2310">
        <f>IF(ISNUMBER($BX2310),IF($BX2310&gt;=2017,1,0),"")</f>
        <v>0.0</v>
      </c>
      <c r="AB2310">
        <f>IF(ISNUMBER($BX2310),IF($BX2310&gt;=2018,1,0),"")</f>
        <v>0.0</v>
      </c>
      <c r="AC2310">
        <f>IF(ISNUMBER($BX2310),IF($BX2310&gt;=2019,1,0),"")</f>
        <v>0.0</v>
      </c>
      <c r="AD2310">
        <f>IF($L2310&lt;&gt;"",IF($L2310&gt;2013,1,0),"")</f>
        <v>0.0</v>
      </c>
      <c r="AE2310">
        <f>IF($L2310&lt;&gt;"",1+IF($L2310&gt;2011,1,0)+IF($L2310&gt;2014,1,0),"")</f>
        <v>1.0</v>
      </c>
      <c r="AF2310" t="inlineStr">
        <is>
          <t>loan (interest rate)</t>
        </is>
      </c>
      <c r="AG2310" t="inlineStr">
        <is>
          <t>performance</t>
        </is>
      </c>
      <c r="AH2310" t="inlineStr">
        <is>
          <t>non-sensitive</t>
        </is>
      </c>
      <c r="AI2310" t="inlineStr">
        <is>
          <t>99_NCE</t>
        </is>
      </c>
      <c r="AJ2310" t="inlineStr">
        <is>
          <t>99_NCE</t>
        </is>
      </c>
      <c r="AK2310" t="str">
        <f>IF(AND($CF2310&lt;&gt;"",IFERROR(INDEX(subsample_country_map!$B:$B,MATCH($CF2310,subsample_country_map!$A:$A,0)),"")&lt;&gt;""),INDEX(subsample_country_map!$B:$B,MATCH($CF2310,subsample_country_map!$A:$A,0)),INDEX(lookup!$AA:$AA,MATCH($A2310,lookup!$A:$A,0)))</f>
        <v>2_Europe</v>
      </c>
      <c r="AL2310" t="str">
        <f>IF(AND($CF2310&lt;&gt;"",IFERROR(INDEX(subsample_country_map!$C:$C,MATCH($CF2310,subsample_country_map!$A:$A,0)),"")&lt;&gt;""),INDEX(subsample_country_map!$C:$C,MATCH($CF2310,subsample_country_map!$A:$A,0)),INDEX(lookup!$AB:$AB,MATCH($A2310,lookup!$A:$A,0)))</f>
        <v>99_NCE</v>
      </c>
      <c r="AM2310" t="str">
        <f>IF(AND($CF2310&lt;&gt;"",IFERROR(INDEX(subsample_country_map!$D:$D,MATCH($CF2310,subsample_country_map!$A:$A,0)),"")&lt;&gt;""),INDEX(subsample_country_map!$D:$D,MATCH($CF2310,subsample_country_map!$A:$A,0)),INDEX(lookup!$AC:$AC,MATCH($A2310,lookup!$A:$A,0)))</f>
        <v>1_western</v>
      </c>
      <c r="AN2310" t="str">
        <f>IF(AND($CF2310&lt;&gt;"",IFERROR(INDEX(subsample_country_map!$E:$E,MATCH($CF2310,subsample_country_map!$A:$A,0)),"")&lt;&gt;""),INDEX(subsample_country_map!$E:$E,MATCH($CF2310,subsample_country_map!$A:$A,0)),INDEX(lookup!$AD:$AD,MATCH($A2310,lookup!$A:$A,0)))</f>
        <v>99_NCE</v>
      </c>
      <c r="AO2310" t="str">
        <f>INDEX(lookup!$Y:$Y,MATCH($A2310,lookup!$A:$A,0))</f>
        <v>0_published</v>
      </c>
      <c r="AP2310" t="str">
        <f>INDEX(lookup!$Z:$Z,MATCH($A2310,lookup!$A:$A,0))</f>
        <v>0_VHB low</v>
      </c>
      <c r="AQ2310" t="str">
        <f>INDEX(lookup!$W:$W,MATCH($A2310,lookup!$A:$A,0))</f>
        <v>3_mgmt</v>
      </c>
      <c r="AS2310" t="inlineStr">
        <is>
          <t>staging</t>
        </is>
      </c>
      <c r="AT2310" t="inlineStr">
        <is>
          <t>bad-CER</t>
        </is>
      </c>
      <c r="AU2310" t="inlineStr">
        <is>
          <t>cost</t>
        </is>
      </c>
      <c r="AV2310" t="inlineStr">
        <is>
          <t>0.033</t>
        </is>
      </c>
      <c r="BA2310" t="n">
        <v>295</v>
      </c>
      <c r="BB2310" t="inlineStr">
        <is>
          <t>0</t>
        </is>
      </c>
      <c r="BC2310" t="inlineStr">
        <is>
          <t>other: not stated</t>
        </is>
      </c>
      <c r="BD2310" t="inlineStr">
        <is>
          <t>not stated</t>
        </is>
      </c>
      <c r="BE2310" t="inlineStr">
        <is>
          <t>region</t>
        </is>
      </c>
      <c r="BF2310" t="inlineStr">
        <is>
          <t>European Country</t>
        </is>
      </c>
      <c r="BI2310" t="inlineStr">
        <is>
          <t>Table 5</t>
        </is>
      </c>
      <c r="BJ2310" t="inlineStr">
        <is>
          <t>Model 2, European Country, COUNTRY=NO</t>
        </is>
      </c>
      <c r="BK2310" t="inlineStr">
        <is>
          <t>62</t>
        </is>
      </c>
      <c r="BL2310" t="inlineStr">
        <is>
          <t>DCO2 0.033***</t>
        </is>
      </c>
      <c r="BM2310" t="inlineStr">
        <is>
          <t>DCO2</t>
        </is>
      </c>
      <c r="BN2310" t="inlineStr">
        <is>
          <t>COD (interest expense / average value of short-term and long-term debts)</t>
        </is>
      </c>
      <c r="BO2310" t="inlineStr">
        <is>
          <t>original</t>
        </is>
      </c>
      <c r="BP2310" t="inlineStr">
        <is>
          <t>Wang et al (2020)</t>
        </is>
      </c>
      <c r="BQ2310" t="inlineStr">
        <is>
          <t>star-bound</t>
        </is>
      </c>
      <c r="BT2310" t="n">
        <v>0</v>
      </c>
      <c r="BU2310" t="inlineStr">
        <is>
          <t>staging_Wang_et_al_2020.csv</t>
        </is>
      </c>
      <c r="BW2310" t="n">
        <v>2003</v>
      </c>
      <c r="BX2310" t="n">
        <v>2016</v>
      </c>
      <c r="BY2310" t="inlineStr">
        <is>
          <t>Australia</t>
        </is>
      </c>
      <c r="BZ2310" t="n">
        <v>2009.5</v>
      </c>
      <c r="CA2310" t="n">
        <v>0.07142857142857142</v>
      </c>
      <c r="CB2310" t="n">
        <v>0</v>
      </c>
      <c r="CC2310" t="n">
        <v>1</v>
      </c>
      <c r="CD2310" t="n">
        <v>-0.1923318029671856</v>
      </c>
      <c r="CE2310" t="n">
        <v>1</v>
      </c>
      <c r="CF2310" t="inlineStr">
        <is>
          <t>European Country</t>
        </is>
      </c>
    </row>
    <row r="2311">
      <c r="A2311" t="inlineStr">
        <is>
          <t>Wang et al (2020)</t>
        </is>
      </c>
      <c r="B2311" t="n">
        <v>3616</v>
      </c>
      <c r="C2311" t="n">
        <v>-0.1899948274640766</v>
      </c>
      <c r="D2311" t="n">
        <v>295</v>
      </c>
      <c r="E2311">
        <f>IF(ISNUMBER($BA2311),$BA2311,IF(AND(ISNUMBER($D2311),ISNUMBER($BW2311),ISNUMBER($BX2311)),$D2311*($BX2311-$BW2311+1),""))</f>
        <v>295.0</v>
      </c>
      <c r="H2311" t="inlineStr">
        <is>
          <t>partial</t>
        </is>
      </c>
      <c r="I2311" t="inlineStr">
        <is>
          <t>b with significance stars only</t>
        </is>
      </c>
      <c r="J2311">
        <f>IF($BW2311&lt;&gt;"",$BW2311,"")</f>
        <v>2003.0</v>
      </c>
      <c r="K2311">
        <f>IF($BX2311&lt;&gt;"",$BX2311,"")</f>
        <v>2016.0</v>
      </c>
      <c r="L2311">
        <f>IF(AND(ISNUMBER($BW2311),ISNUMBER($BX2311)),($BW2311+$BX2311)/2,"")</f>
        <v>2009.5</v>
      </c>
      <c r="M2311">
        <f>IF($L2311&lt;&gt;"",$L2311,"")</f>
        <v>2009.5</v>
      </c>
      <c r="N2311">
        <f>IF(AND(ISNUMBER($BW2311),ISNUMBER($BX2311)),MIN(1,MAX(0,($BX2311-2016+1)/($BX2311-$BW2311+1))),"")</f>
        <v>0.07142857142857142</v>
      </c>
      <c r="O2311">
        <f>IF(AND(ISNUMBER($BW2311),ISNUMBER($BX2311)),MIN(1,MAX(0,($BX2311-2017+1)/($BX2311-$BW2311+1))),"")</f>
        <v>0.0</v>
      </c>
      <c r="P2311">
        <f>IF(AND(ISNUMBER($BW2311),ISNUMBER($BX2311)),MIN(1,MAX(0,($BX2311-2018+1)/($BX2311-$BW2311+1))),"")</f>
        <v>0.0</v>
      </c>
      <c r="Q2311">
        <f>IF(AND(ISNUMBER($BW2311),ISNUMBER($BX2311)),MIN(1,MAX(0,($BX2311-2019+1)/($BX2311-$BW2311+1))),"")</f>
        <v>0.0</v>
      </c>
      <c r="R2311">
        <f>IF(AND(ISNUMBER($BW2311),ISNUMBER($BX2311)),MIN(1,MAX(0,($BX2311-2016+1)/($BX2311-$BW2311+1))),"")</f>
        <v>0.07142857142857142</v>
      </c>
      <c r="S2311">
        <f>IF($L2311&lt;&gt;"",IF($L2311&gt;=2015.5,1,0),"")</f>
        <v>0.0</v>
      </c>
      <c r="T2311">
        <f>IF($L2311&lt;&gt;"",IF($L2311&gt;=2016,1,0),"")</f>
        <v>0.0</v>
      </c>
      <c r="U2311">
        <f>IF(ISNUMBER($BX2311),IF($BX2311&gt;=2016,1,0),"")</f>
        <v>1.0</v>
      </c>
      <c r="V2311">
        <f>IF(ISNUMBER($BW2311),IF($BW2311&gt;=2016,1,0),"")</f>
        <v>0.0</v>
      </c>
      <c r="W2311" t="str">
        <f>IF(AND(ISNUMBER($BW2311),ISNUMBER($BX2311)),IF($BW2311&gt;=2016,"post-only",IF($BX2311&lt;2016,"pre-only","mixed")),"")</f>
        <v>mixed</v>
      </c>
      <c r="X2311">
        <f>IF(AND(ISNUMBER($BW2311),ISNUMBER($BX2311)),MIN(1,MAX(0,($BX2311-2017+1)/($BX2311-$BW2311+1))),"")</f>
        <v>0.0</v>
      </c>
      <c r="Y2311">
        <f>IF(AND(ISNUMBER($BW2311),ISNUMBER($BX2311)),MIN(1,MAX(0,($BX2311-2018+1)/($BX2311-$BW2311+1))),"")</f>
        <v>0.0</v>
      </c>
      <c r="Z2311">
        <f>IF(AND(ISNUMBER($BW2311),ISNUMBER($BX2311)),MIN(1,MAX(0,($BX2311-2019+1)/($BX2311-$BW2311+1))),"")</f>
        <v>0.0</v>
      </c>
      <c r="AA2311">
        <f>IF(ISNUMBER($BX2311),IF($BX2311&gt;=2017,1,0),"")</f>
        <v>0.0</v>
      </c>
      <c r="AB2311">
        <f>IF(ISNUMBER($BX2311),IF($BX2311&gt;=2018,1,0),"")</f>
        <v>0.0</v>
      </c>
      <c r="AC2311">
        <f>IF(ISNUMBER($BX2311),IF($BX2311&gt;=2019,1,0),"")</f>
        <v>0.0</v>
      </c>
      <c r="AD2311">
        <f>IF($L2311&lt;&gt;"",IF($L2311&gt;2013,1,0),"")</f>
        <v>0.0</v>
      </c>
      <c r="AE2311">
        <f>IF($L2311&lt;&gt;"",1+IF($L2311&gt;2011,1,0)+IF($L2311&gt;2014,1,0),"")</f>
        <v>1.0</v>
      </c>
      <c r="AF2311" t="inlineStr">
        <is>
          <t>loan (interest rate)</t>
        </is>
      </c>
      <c r="AG2311" t="inlineStr">
        <is>
          <t>performance</t>
        </is>
      </c>
      <c r="AH2311" t="inlineStr">
        <is>
          <t>non-sensitive</t>
        </is>
      </c>
      <c r="AI2311" t="inlineStr">
        <is>
          <t>99_NCE</t>
        </is>
      </c>
      <c r="AJ2311" t="inlineStr">
        <is>
          <t>99_NCE</t>
        </is>
      </c>
      <c r="AK2311" t="str">
        <f>IF(AND($CF2311&lt;&gt;"",IFERROR(INDEX(subsample_country_map!$B:$B,MATCH($CF2311,subsample_country_map!$A:$A,0)),"")&lt;&gt;""),INDEX(subsample_country_map!$B:$B,MATCH($CF2311,subsample_country_map!$A:$A,0)),INDEX(lookup!$AA:$AA,MATCH($A2311,lookup!$A:$A,0)))</f>
        <v>2_Europe</v>
      </c>
      <c r="AL2311" t="str">
        <f>IF(AND($CF2311&lt;&gt;"",IFERROR(INDEX(subsample_country_map!$C:$C,MATCH($CF2311,subsample_country_map!$A:$A,0)),"")&lt;&gt;""),INDEX(subsample_country_map!$C:$C,MATCH($CF2311,subsample_country_map!$A:$A,0)),INDEX(lookup!$AB:$AB,MATCH($A2311,lookup!$A:$A,0)))</f>
        <v>99_NCE</v>
      </c>
      <c r="AM2311" t="str">
        <f>IF(AND($CF2311&lt;&gt;"",IFERROR(INDEX(subsample_country_map!$D:$D,MATCH($CF2311,subsample_country_map!$A:$A,0)),"")&lt;&gt;""),INDEX(subsample_country_map!$D:$D,MATCH($CF2311,subsample_country_map!$A:$A,0)),INDEX(lookup!$AC:$AC,MATCH($A2311,lookup!$A:$A,0)))</f>
        <v>1_western</v>
      </c>
      <c r="AN2311" t="str">
        <f>IF(AND($CF2311&lt;&gt;"",IFERROR(INDEX(subsample_country_map!$E:$E,MATCH($CF2311,subsample_country_map!$A:$A,0)),"")&lt;&gt;""),INDEX(subsample_country_map!$E:$E,MATCH($CF2311,subsample_country_map!$A:$A,0)),INDEX(lookup!$AD:$AD,MATCH($A2311,lookup!$A:$A,0)))</f>
        <v>99_NCE</v>
      </c>
      <c r="AO2311" t="str">
        <f>INDEX(lookup!$Y:$Y,MATCH($A2311,lookup!$A:$A,0))</f>
        <v>0_published</v>
      </c>
      <c r="AP2311" t="str">
        <f>INDEX(lookup!$Z:$Z,MATCH($A2311,lookup!$A:$A,0))</f>
        <v>0_VHB low</v>
      </c>
      <c r="AQ2311" t="str">
        <f>INDEX(lookup!$W:$W,MATCH($A2311,lookup!$A:$A,0))</f>
        <v>3_mgmt</v>
      </c>
      <c r="AS2311" t="inlineStr">
        <is>
          <t>staging</t>
        </is>
      </c>
      <c r="AT2311" t="inlineStr">
        <is>
          <t>bad-CER</t>
        </is>
      </c>
      <c r="AU2311" t="inlineStr">
        <is>
          <t>cost</t>
        </is>
      </c>
      <c r="AV2311" t="inlineStr">
        <is>
          <t>0.023</t>
        </is>
      </c>
      <c r="BA2311" t="n">
        <v>295</v>
      </c>
      <c r="BB2311" t="inlineStr">
        <is>
          <t>0</t>
        </is>
      </c>
      <c r="BC2311" t="inlineStr">
        <is>
          <t>other: not stated</t>
        </is>
      </c>
      <c r="BD2311" t="inlineStr">
        <is>
          <t>not stated</t>
        </is>
      </c>
      <c r="BE2311" t="inlineStr">
        <is>
          <t>region</t>
        </is>
      </c>
      <c r="BF2311" t="inlineStr">
        <is>
          <t>European Country</t>
        </is>
      </c>
      <c r="BI2311" t="inlineStr">
        <is>
          <t>Table 5</t>
        </is>
      </c>
      <c r="BJ2311" t="inlineStr">
        <is>
          <t>Model 2, European Country, COUNTRY=YES</t>
        </is>
      </c>
      <c r="BK2311" t="inlineStr">
        <is>
          <t>62</t>
        </is>
      </c>
      <c r="BL2311" t="inlineStr">
        <is>
          <t>DCO2 0.023***</t>
        </is>
      </c>
      <c r="BM2311" t="inlineStr">
        <is>
          <t>DCO2</t>
        </is>
      </c>
      <c r="BN2311" t="inlineStr">
        <is>
          <t>COD (interest expense / average value of short-term and long-term debts)</t>
        </is>
      </c>
      <c r="BO2311" t="inlineStr">
        <is>
          <t>original</t>
        </is>
      </c>
      <c r="BP2311" t="inlineStr">
        <is>
          <t>Wang et al (2020)</t>
        </is>
      </c>
      <c r="BQ2311" t="inlineStr">
        <is>
          <t>star-bound</t>
        </is>
      </c>
      <c r="BT2311" t="n">
        <v>0</v>
      </c>
      <c r="BU2311" t="inlineStr">
        <is>
          <t>staging_Wang_et_al_2020.csv</t>
        </is>
      </c>
      <c r="BW2311" t="n">
        <v>2003</v>
      </c>
      <c r="BX2311" t="n">
        <v>2016</v>
      </c>
      <c r="BY2311" t="inlineStr">
        <is>
          <t>Australia</t>
        </is>
      </c>
      <c r="BZ2311" t="n">
        <v>2009.5</v>
      </c>
      <c r="CA2311" t="n">
        <v>0.07142857142857142</v>
      </c>
      <c r="CB2311" t="n">
        <v>0</v>
      </c>
      <c r="CC2311" t="n">
        <v>1</v>
      </c>
      <c r="CD2311" t="n">
        <v>-0.1923318029671856</v>
      </c>
      <c r="CE2311" t="n">
        <v>1</v>
      </c>
      <c r="CF2311" t="inlineStr">
        <is>
          <t>European Country</t>
        </is>
      </c>
    </row>
    <row r="2312">
      <c r="A2312" t="inlineStr">
        <is>
          <t>Wang et al (2020)</t>
        </is>
      </c>
      <c r="B2312" t="n">
        <v>3617</v>
      </c>
      <c r="D2312" t="n">
        <v>138</v>
      </c>
      <c r="E2312">
        <f>IF(ISNUMBER($BA2312),$BA2312,IF(AND(ISNUMBER($D2312),ISNUMBER($BW2312),ISNUMBER($BX2312)),$D2312*($BX2312-$BW2312+1),""))</f>
        <v>138.0</v>
      </c>
      <c r="H2312" t="inlineStr">
        <is>
          <t>partial</t>
        </is>
      </c>
      <c r="I2312" t="inlineStr">
        <is>
          <t>b with significance stars only</t>
        </is>
      </c>
      <c r="J2312">
        <f>IF($BW2312&lt;&gt;"",$BW2312,"")</f>
        <v>2003.0</v>
      </c>
      <c r="K2312">
        <f>IF($BX2312&lt;&gt;"",$BX2312,"")</f>
        <v>2016.0</v>
      </c>
      <c r="L2312">
        <f>IF(AND(ISNUMBER($BW2312),ISNUMBER($BX2312)),($BW2312+$BX2312)/2,"")</f>
        <v>2009.5</v>
      </c>
      <c r="M2312">
        <f>IF($L2312&lt;&gt;"",$L2312,"")</f>
        <v>2009.5</v>
      </c>
      <c r="N2312">
        <f>IF(AND(ISNUMBER($BW2312),ISNUMBER($BX2312)),MIN(1,MAX(0,($BX2312-2016+1)/($BX2312-$BW2312+1))),"")</f>
        <v>0.07142857142857142</v>
      </c>
      <c r="O2312">
        <f>IF(AND(ISNUMBER($BW2312),ISNUMBER($BX2312)),MIN(1,MAX(0,($BX2312-2017+1)/($BX2312-$BW2312+1))),"")</f>
        <v>0.0</v>
      </c>
      <c r="P2312">
        <f>IF(AND(ISNUMBER($BW2312),ISNUMBER($BX2312)),MIN(1,MAX(0,($BX2312-2018+1)/($BX2312-$BW2312+1))),"")</f>
        <v>0.0</v>
      </c>
      <c r="Q2312">
        <f>IF(AND(ISNUMBER($BW2312),ISNUMBER($BX2312)),MIN(1,MAX(0,($BX2312-2019+1)/($BX2312-$BW2312+1))),"")</f>
        <v>0.0</v>
      </c>
      <c r="R2312">
        <f>IF(AND(ISNUMBER($BW2312),ISNUMBER($BX2312)),MIN(1,MAX(0,($BX2312-2016+1)/($BX2312-$BW2312+1))),"")</f>
        <v>0.07142857142857142</v>
      </c>
      <c r="S2312">
        <f>IF($L2312&lt;&gt;"",IF($L2312&gt;=2015.5,1,0),"")</f>
        <v>0.0</v>
      </c>
      <c r="T2312">
        <f>IF($L2312&lt;&gt;"",IF($L2312&gt;=2016,1,0),"")</f>
        <v>0.0</v>
      </c>
      <c r="U2312">
        <f>IF(ISNUMBER($BX2312),IF($BX2312&gt;=2016,1,0),"")</f>
        <v>1.0</v>
      </c>
      <c r="V2312">
        <f>IF(ISNUMBER($BW2312),IF($BW2312&gt;=2016,1,0),"")</f>
        <v>0.0</v>
      </c>
      <c r="W2312" t="str">
        <f>IF(AND(ISNUMBER($BW2312),ISNUMBER($BX2312)),IF($BW2312&gt;=2016,"post-only",IF($BX2312&lt;2016,"pre-only","mixed")),"")</f>
        <v>mixed</v>
      </c>
      <c r="X2312">
        <f>IF(AND(ISNUMBER($BW2312),ISNUMBER($BX2312)),MIN(1,MAX(0,($BX2312-2017+1)/($BX2312-$BW2312+1))),"")</f>
        <v>0.0</v>
      </c>
      <c r="Y2312">
        <f>IF(AND(ISNUMBER($BW2312),ISNUMBER($BX2312)),MIN(1,MAX(0,($BX2312-2018+1)/($BX2312-$BW2312+1))),"")</f>
        <v>0.0</v>
      </c>
      <c r="Z2312">
        <f>IF(AND(ISNUMBER($BW2312),ISNUMBER($BX2312)),MIN(1,MAX(0,($BX2312-2019+1)/($BX2312-$BW2312+1))),"")</f>
        <v>0.0</v>
      </c>
      <c r="AA2312">
        <f>IF(ISNUMBER($BX2312),IF($BX2312&gt;=2017,1,0),"")</f>
        <v>0.0</v>
      </c>
      <c r="AB2312">
        <f>IF(ISNUMBER($BX2312),IF($BX2312&gt;=2018,1,0),"")</f>
        <v>0.0</v>
      </c>
      <c r="AC2312">
        <f>IF(ISNUMBER($BX2312),IF($BX2312&gt;=2019,1,0),"")</f>
        <v>0.0</v>
      </c>
      <c r="AD2312">
        <f>IF($L2312&lt;&gt;"",IF($L2312&gt;2013,1,0),"")</f>
        <v>0.0</v>
      </c>
      <c r="AE2312">
        <f>IF($L2312&lt;&gt;"",1+IF($L2312&gt;2011,1,0)+IF($L2312&gt;2014,1,0),"")</f>
        <v>1.0</v>
      </c>
      <c r="AF2312" t="inlineStr">
        <is>
          <t>loan (interest rate)</t>
        </is>
      </c>
      <c r="AG2312" t="inlineStr">
        <is>
          <t>performance</t>
        </is>
      </c>
      <c r="AH2312" t="inlineStr">
        <is>
          <t>non-sensitive</t>
        </is>
      </c>
      <c r="AI2312" t="inlineStr">
        <is>
          <t>99_NCE</t>
        </is>
      </c>
      <c r="AJ2312" t="inlineStr">
        <is>
          <t>99_NCE</t>
        </is>
      </c>
      <c r="AK2312" t="str">
        <f>IF(AND($CF2312&lt;&gt;"",IFERROR(INDEX(subsample_country_map!$B:$B,MATCH($CF2312,subsample_country_map!$A:$A,0)),"")&lt;&gt;""),INDEX(subsample_country_map!$B:$B,MATCH($CF2312,subsample_country_map!$A:$A,0)),INDEX(lookup!$AA:$AA,MATCH($A2312,lookup!$A:$A,0)))</f>
        <v>99_NCE</v>
      </c>
      <c r="AL2312" t="str">
        <f>IF(AND($CF2312&lt;&gt;"",IFERROR(INDEX(subsample_country_map!$C:$C,MATCH($CF2312,subsample_country_map!$A:$A,0)),"")&lt;&gt;""),INDEX(subsample_country_map!$C:$C,MATCH($CF2312,subsample_country_map!$A:$A,0)),INDEX(lookup!$AB:$AB,MATCH($A2312,lookup!$A:$A,0)))</f>
        <v>99_NCE</v>
      </c>
      <c r="AM2312" t="str">
        <f>IF(AND($CF2312&lt;&gt;"",IFERROR(INDEX(subsample_country_map!$D:$D,MATCH($CF2312,subsample_country_map!$A:$A,0)),"")&lt;&gt;""),INDEX(subsample_country_map!$D:$D,MATCH($CF2312,subsample_country_map!$A:$A,0)),INDEX(lookup!$AC:$AC,MATCH($A2312,lookup!$A:$A,0)))</f>
        <v>99_NCE</v>
      </c>
      <c r="AN2312" t="str">
        <f>IF(AND($CF2312&lt;&gt;"",IFERROR(INDEX(subsample_country_map!$E:$E,MATCH($CF2312,subsample_country_map!$A:$A,0)),"")&lt;&gt;""),INDEX(subsample_country_map!$E:$E,MATCH($CF2312,subsample_country_map!$A:$A,0)),INDEX(lookup!$AD:$AD,MATCH($A2312,lookup!$A:$A,0)))</f>
        <v>99_NCE</v>
      </c>
      <c r="AO2312" t="str">
        <f>INDEX(lookup!$Y:$Y,MATCH($A2312,lookup!$A:$A,0))</f>
        <v>0_published</v>
      </c>
      <c r="AP2312" t="str">
        <f>INDEX(lookup!$Z:$Z,MATCH($A2312,lookup!$A:$A,0))</f>
        <v>0_VHB low</v>
      </c>
      <c r="AQ2312" t="str">
        <f>INDEX(lookup!$W:$W,MATCH($A2312,lookup!$A:$A,0))</f>
        <v>3_mgmt</v>
      </c>
      <c r="AS2312" t="inlineStr">
        <is>
          <t>staging</t>
        </is>
      </c>
      <c r="AT2312" t="inlineStr">
        <is>
          <t>bad-CER</t>
        </is>
      </c>
      <c r="AU2312" t="inlineStr">
        <is>
          <t>cost</t>
        </is>
      </c>
      <c r="AV2312" t="inlineStr">
        <is>
          <t>0.006</t>
        </is>
      </c>
      <c r="BA2312" t="n">
        <v>138</v>
      </c>
      <c r="BB2312" t="inlineStr">
        <is>
          <t>0</t>
        </is>
      </c>
      <c r="BC2312" t="inlineStr">
        <is>
          <t>other: not stated</t>
        </is>
      </c>
      <c r="BD2312" t="inlineStr">
        <is>
          <t>not stated</t>
        </is>
      </c>
      <c r="BE2312" t="inlineStr">
        <is>
          <t>region</t>
        </is>
      </c>
      <c r="BF2312" t="inlineStr">
        <is>
          <t>Non-European Country</t>
        </is>
      </c>
      <c r="BI2312" t="inlineStr">
        <is>
          <t>Table 5</t>
        </is>
      </c>
      <c r="BJ2312" t="inlineStr">
        <is>
          <t>Model 1, Non-European Country, COUNTRY=NO</t>
        </is>
      </c>
      <c r="BK2312" t="inlineStr">
        <is>
          <t>62</t>
        </is>
      </c>
      <c r="BL2312" t="inlineStr">
        <is>
          <t>TCO2 0.006</t>
        </is>
      </c>
      <c r="BM2312" t="inlineStr">
        <is>
          <t>TCO2</t>
        </is>
      </c>
      <c r="BN2312" t="inlineStr">
        <is>
          <t>COD (interest expense / average value of short-term and long-term debts)</t>
        </is>
      </c>
      <c r="BO2312" t="inlineStr">
        <is>
          <t>original</t>
        </is>
      </c>
      <c r="BP2312" t="inlineStr">
        <is>
          <t>Wang et al (2020)</t>
        </is>
      </c>
      <c r="BQ2312" t="inlineStr">
        <is>
          <t>non-convertible</t>
        </is>
      </c>
      <c r="BT2312" t="n">
        <v>0</v>
      </c>
      <c r="BU2312" t="inlineStr">
        <is>
          <t>staging_Wang_et_al_2020.csv</t>
        </is>
      </c>
      <c r="BW2312" t="n">
        <v>2003</v>
      </c>
      <c r="BX2312" t="n">
        <v>2016</v>
      </c>
      <c r="BY2312" t="inlineStr">
        <is>
          <t>Australia</t>
        </is>
      </c>
      <c r="BZ2312" t="n">
        <v>2009.5</v>
      </c>
      <c r="CA2312" t="n">
        <v>0.07142857142857142</v>
      </c>
      <c r="CB2312" t="n">
        <v>0</v>
      </c>
      <c r="CC2312" t="n">
        <v>1</v>
      </c>
      <c r="CE2312" t="n">
        <v>0</v>
      </c>
      <c r="CF2312" t="inlineStr">
        <is>
          <t>Non-European Country</t>
        </is>
      </c>
    </row>
    <row r="2313">
      <c r="A2313" t="inlineStr">
        <is>
          <t>Wang et al (2020)</t>
        </is>
      </c>
      <c r="B2313" t="n">
        <v>3618</v>
      </c>
      <c r="D2313" t="n">
        <v>138</v>
      </c>
      <c r="E2313">
        <f>IF(ISNUMBER($BA2313),$BA2313,IF(AND(ISNUMBER($D2313),ISNUMBER($BW2313),ISNUMBER($BX2313)),$D2313*($BX2313-$BW2313+1),""))</f>
        <v>138.0</v>
      </c>
      <c r="H2313" t="inlineStr">
        <is>
          <t>partial</t>
        </is>
      </c>
      <c r="I2313" t="inlineStr">
        <is>
          <t>b with significance stars only</t>
        </is>
      </c>
      <c r="J2313">
        <f>IF($BW2313&lt;&gt;"",$BW2313,"")</f>
        <v>2003.0</v>
      </c>
      <c r="K2313">
        <f>IF($BX2313&lt;&gt;"",$BX2313,"")</f>
        <v>2016.0</v>
      </c>
      <c r="L2313">
        <f>IF(AND(ISNUMBER($BW2313),ISNUMBER($BX2313)),($BW2313+$BX2313)/2,"")</f>
        <v>2009.5</v>
      </c>
      <c r="M2313">
        <f>IF($L2313&lt;&gt;"",$L2313,"")</f>
        <v>2009.5</v>
      </c>
      <c r="N2313">
        <f>IF(AND(ISNUMBER($BW2313),ISNUMBER($BX2313)),MIN(1,MAX(0,($BX2313-2016+1)/($BX2313-$BW2313+1))),"")</f>
        <v>0.07142857142857142</v>
      </c>
      <c r="O2313">
        <f>IF(AND(ISNUMBER($BW2313),ISNUMBER($BX2313)),MIN(1,MAX(0,($BX2313-2017+1)/($BX2313-$BW2313+1))),"")</f>
        <v>0.0</v>
      </c>
      <c r="P2313">
        <f>IF(AND(ISNUMBER($BW2313),ISNUMBER($BX2313)),MIN(1,MAX(0,($BX2313-2018+1)/($BX2313-$BW2313+1))),"")</f>
        <v>0.0</v>
      </c>
      <c r="Q2313">
        <f>IF(AND(ISNUMBER($BW2313),ISNUMBER($BX2313)),MIN(1,MAX(0,($BX2313-2019+1)/($BX2313-$BW2313+1))),"")</f>
        <v>0.0</v>
      </c>
      <c r="R2313">
        <f>IF(AND(ISNUMBER($BW2313),ISNUMBER($BX2313)),MIN(1,MAX(0,($BX2313-2016+1)/($BX2313-$BW2313+1))),"")</f>
        <v>0.07142857142857142</v>
      </c>
      <c r="S2313">
        <f>IF($L2313&lt;&gt;"",IF($L2313&gt;=2015.5,1,0),"")</f>
        <v>0.0</v>
      </c>
      <c r="T2313">
        <f>IF($L2313&lt;&gt;"",IF($L2313&gt;=2016,1,0),"")</f>
        <v>0.0</v>
      </c>
      <c r="U2313">
        <f>IF(ISNUMBER($BX2313),IF($BX2313&gt;=2016,1,0),"")</f>
        <v>1.0</v>
      </c>
      <c r="V2313">
        <f>IF(ISNUMBER($BW2313),IF($BW2313&gt;=2016,1,0),"")</f>
        <v>0.0</v>
      </c>
      <c r="W2313" t="str">
        <f>IF(AND(ISNUMBER($BW2313),ISNUMBER($BX2313)),IF($BW2313&gt;=2016,"post-only",IF($BX2313&lt;2016,"pre-only","mixed")),"")</f>
        <v>mixed</v>
      </c>
      <c r="X2313">
        <f>IF(AND(ISNUMBER($BW2313),ISNUMBER($BX2313)),MIN(1,MAX(0,($BX2313-2017+1)/($BX2313-$BW2313+1))),"")</f>
        <v>0.0</v>
      </c>
      <c r="Y2313">
        <f>IF(AND(ISNUMBER($BW2313),ISNUMBER($BX2313)),MIN(1,MAX(0,($BX2313-2018+1)/($BX2313-$BW2313+1))),"")</f>
        <v>0.0</v>
      </c>
      <c r="Z2313">
        <f>IF(AND(ISNUMBER($BW2313),ISNUMBER($BX2313)),MIN(1,MAX(0,($BX2313-2019+1)/($BX2313-$BW2313+1))),"")</f>
        <v>0.0</v>
      </c>
      <c r="AA2313">
        <f>IF(ISNUMBER($BX2313),IF($BX2313&gt;=2017,1,0),"")</f>
        <v>0.0</v>
      </c>
      <c r="AB2313">
        <f>IF(ISNUMBER($BX2313),IF($BX2313&gt;=2018,1,0),"")</f>
        <v>0.0</v>
      </c>
      <c r="AC2313">
        <f>IF(ISNUMBER($BX2313),IF($BX2313&gt;=2019,1,0),"")</f>
        <v>0.0</v>
      </c>
      <c r="AD2313">
        <f>IF($L2313&lt;&gt;"",IF($L2313&gt;2013,1,0),"")</f>
        <v>0.0</v>
      </c>
      <c r="AE2313">
        <f>IF($L2313&lt;&gt;"",1+IF($L2313&gt;2011,1,0)+IF($L2313&gt;2014,1,0),"")</f>
        <v>1.0</v>
      </c>
      <c r="AF2313" t="inlineStr">
        <is>
          <t>loan (interest rate)</t>
        </is>
      </c>
      <c r="AG2313" t="inlineStr">
        <is>
          <t>performance</t>
        </is>
      </c>
      <c r="AH2313" t="inlineStr">
        <is>
          <t>non-sensitive</t>
        </is>
      </c>
      <c r="AI2313" t="inlineStr">
        <is>
          <t>99_NCE</t>
        </is>
      </c>
      <c r="AJ2313" t="inlineStr">
        <is>
          <t>99_NCE</t>
        </is>
      </c>
      <c r="AK2313" t="str">
        <f>IF(AND($CF2313&lt;&gt;"",IFERROR(INDEX(subsample_country_map!$B:$B,MATCH($CF2313,subsample_country_map!$A:$A,0)),"")&lt;&gt;""),INDEX(subsample_country_map!$B:$B,MATCH($CF2313,subsample_country_map!$A:$A,0)),INDEX(lookup!$AA:$AA,MATCH($A2313,lookup!$A:$A,0)))</f>
        <v>99_NCE</v>
      </c>
      <c r="AL2313" t="str">
        <f>IF(AND($CF2313&lt;&gt;"",IFERROR(INDEX(subsample_country_map!$C:$C,MATCH($CF2313,subsample_country_map!$A:$A,0)),"")&lt;&gt;""),INDEX(subsample_country_map!$C:$C,MATCH($CF2313,subsample_country_map!$A:$A,0)),INDEX(lookup!$AB:$AB,MATCH($A2313,lookup!$A:$A,0)))</f>
        <v>99_NCE</v>
      </c>
      <c r="AM2313" t="str">
        <f>IF(AND($CF2313&lt;&gt;"",IFERROR(INDEX(subsample_country_map!$D:$D,MATCH($CF2313,subsample_country_map!$A:$A,0)),"")&lt;&gt;""),INDEX(subsample_country_map!$D:$D,MATCH($CF2313,subsample_country_map!$A:$A,0)),INDEX(lookup!$AC:$AC,MATCH($A2313,lookup!$A:$A,0)))</f>
        <v>99_NCE</v>
      </c>
      <c r="AN2313" t="str">
        <f>IF(AND($CF2313&lt;&gt;"",IFERROR(INDEX(subsample_country_map!$E:$E,MATCH($CF2313,subsample_country_map!$A:$A,0)),"")&lt;&gt;""),INDEX(subsample_country_map!$E:$E,MATCH($CF2313,subsample_country_map!$A:$A,0)),INDEX(lookup!$AD:$AD,MATCH($A2313,lookup!$A:$A,0)))</f>
        <v>99_NCE</v>
      </c>
      <c r="AO2313" t="str">
        <f>INDEX(lookup!$Y:$Y,MATCH($A2313,lookup!$A:$A,0))</f>
        <v>0_published</v>
      </c>
      <c r="AP2313" t="str">
        <f>INDEX(lookup!$Z:$Z,MATCH($A2313,lookup!$A:$A,0))</f>
        <v>0_VHB low</v>
      </c>
      <c r="AQ2313" t="str">
        <f>INDEX(lookup!$W:$W,MATCH($A2313,lookup!$A:$A,0))</f>
        <v>3_mgmt</v>
      </c>
      <c r="AS2313" t="inlineStr">
        <is>
          <t>staging</t>
        </is>
      </c>
      <c r="AT2313" t="inlineStr">
        <is>
          <t>bad-CER</t>
        </is>
      </c>
      <c r="AU2313" t="inlineStr">
        <is>
          <t>cost</t>
        </is>
      </c>
      <c r="AV2313" t="inlineStr">
        <is>
          <t>0.028</t>
        </is>
      </c>
      <c r="BA2313" t="n">
        <v>138</v>
      </c>
      <c r="BB2313" t="inlineStr">
        <is>
          <t>0</t>
        </is>
      </c>
      <c r="BC2313" t="inlineStr">
        <is>
          <t>other: not stated</t>
        </is>
      </c>
      <c r="BD2313" t="inlineStr">
        <is>
          <t>not stated</t>
        </is>
      </c>
      <c r="BE2313" t="inlineStr">
        <is>
          <t>region</t>
        </is>
      </c>
      <c r="BF2313" t="inlineStr">
        <is>
          <t>Non-European Country</t>
        </is>
      </c>
      <c r="BI2313" t="inlineStr">
        <is>
          <t>Table 5</t>
        </is>
      </c>
      <c r="BJ2313" t="inlineStr">
        <is>
          <t>Model 1, Non-European Country, COUNTRY=YES</t>
        </is>
      </c>
      <c r="BK2313" t="inlineStr">
        <is>
          <t>62</t>
        </is>
      </c>
      <c r="BL2313" t="inlineStr">
        <is>
          <t>TCO2 0.028</t>
        </is>
      </c>
      <c r="BM2313" t="inlineStr">
        <is>
          <t>TCO2</t>
        </is>
      </c>
      <c r="BN2313" t="inlineStr">
        <is>
          <t>COD (interest expense / average value of short-term and long-term debts)</t>
        </is>
      </c>
      <c r="BO2313" t="inlineStr">
        <is>
          <t>original</t>
        </is>
      </c>
      <c r="BP2313" t="inlineStr">
        <is>
          <t>Wang et al (2020)</t>
        </is>
      </c>
      <c r="BQ2313" t="inlineStr">
        <is>
          <t>non-convertible</t>
        </is>
      </c>
      <c r="BT2313" t="n">
        <v>0</v>
      </c>
      <c r="BU2313" t="inlineStr">
        <is>
          <t>staging_Wang_et_al_2020.csv</t>
        </is>
      </c>
      <c r="BW2313" t="n">
        <v>2003</v>
      </c>
      <c r="BX2313" t="n">
        <v>2016</v>
      </c>
      <c r="BY2313" t="inlineStr">
        <is>
          <t>Australia</t>
        </is>
      </c>
      <c r="BZ2313" t="n">
        <v>2009.5</v>
      </c>
      <c r="CA2313" t="n">
        <v>0.07142857142857142</v>
      </c>
      <c r="CB2313" t="n">
        <v>0</v>
      </c>
      <c r="CC2313" t="n">
        <v>1</v>
      </c>
      <c r="CE2313" t="n">
        <v>0</v>
      </c>
      <c r="CF2313" t="inlineStr">
        <is>
          <t>Non-European Country</t>
        </is>
      </c>
    </row>
    <row r="2314">
      <c r="A2314" t="inlineStr">
        <is>
          <t>Wang et al (2020)</t>
        </is>
      </c>
      <c r="B2314" t="n">
        <v>3619</v>
      </c>
      <c r="D2314" t="n">
        <v>138</v>
      </c>
      <c r="E2314">
        <f>IF(ISNUMBER($BA2314),$BA2314,IF(AND(ISNUMBER($D2314),ISNUMBER($BW2314),ISNUMBER($BX2314)),$D2314*($BX2314-$BW2314+1),""))</f>
        <v>138.0</v>
      </c>
      <c r="H2314" t="inlineStr">
        <is>
          <t>partial</t>
        </is>
      </c>
      <c r="I2314" t="inlineStr">
        <is>
          <t>b with significance stars only</t>
        </is>
      </c>
      <c r="J2314">
        <f>IF($BW2314&lt;&gt;"",$BW2314,"")</f>
        <v>2003.0</v>
      </c>
      <c r="K2314">
        <f>IF($BX2314&lt;&gt;"",$BX2314,"")</f>
        <v>2016.0</v>
      </c>
      <c r="L2314">
        <f>IF(AND(ISNUMBER($BW2314),ISNUMBER($BX2314)),($BW2314+$BX2314)/2,"")</f>
        <v>2009.5</v>
      </c>
      <c r="M2314">
        <f>IF($L2314&lt;&gt;"",$L2314,"")</f>
        <v>2009.5</v>
      </c>
      <c r="N2314">
        <f>IF(AND(ISNUMBER($BW2314),ISNUMBER($BX2314)),MIN(1,MAX(0,($BX2314-2016+1)/($BX2314-$BW2314+1))),"")</f>
        <v>0.07142857142857142</v>
      </c>
      <c r="O2314">
        <f>IF(AND(ISNUMBER($BW2314),ISNUMBER($BX2314)),MIN(1,MAX(0,($BX2314-2017+1)/($BX2314-$BW2314+1))),"")</f>
        <v>0.0</v>
      </c>
      <c r="P2314">
        <f>IF(AND(ISNUMBER($BW2314),ISNUMBER($BX2314)),MIN(1,MAX(0,($BX2314-2018+1)/($BX2314-$BW2314+1))),"")</f>
        <v>0.0</v>
      </c>
      <c r="Q2314">
        <f>IF(AND(ISNUMBER($BW2314),ISNUMBER($BX2314)),MIN(1,MAX(0,($BX2314-2019+1)/($BX2314-$BW2314+1))),"")</f>
        <v>0.0</v>
      </c>
      <c r="R2314">
        <f>IF(AND(ISNUMBER($BW2314),ISNUMBER($BX2314)),MIN(1,MAX(0,($BX2314-2016+1)/($BX2314-$BW2314+1))),"")</f>
        <v>0.07142857142857142</v>
      </c>
      <c r="S2314">
        <f>IF($L2314&lt;&gt;"",IF($L2314&gt;=2015.5,1,0),"")</f>
        <v>0.0</v>
      </c>
      <c r="T2314">
        <f>IF($L2314&lt;&gt;"",IF($L2314&gt;=2016,1,0),"")</f>
        <v>0.0</v>
      </c>
      <c r="U2314">
        <f>IF(ISNUMBER($BX2314),IF($BX2314&gt;=2016,1,0),"")</f>
        <v>1.0</v>
      </c>
      <c r="V2314">
        <f>IF(ISNUMBER($BW2314),IF($BW2314&gt;=2016,1,0),"")</f>
        <v>0.0</v>
      </c>
      <c r="W2314" t="str">
        <f>IF(AND(ISNUMBER($BW2314),ISNUMBER($BX2314)),IF($BW2314&gt;=2016,"post-only",IF($BX2314&lt;2016,"pre-only","mixed")),"")</f>
        <v>mixed</v>
      </c>
      <c r="X2314">
        <f>IF(AND(ISNUMBER($BW2314),ISNUMBER($BX2314)),MIN(1,MAX(0,($BX2314-2017+1)/($BX2314-$BW2314+1))),"")</f>
        <v>0.0</v>
      </c>
      <c r="Y2314">
        <f>IF(AND(ISNUMBER($BW2314),ISNUMBER($BX2314)),MIN(1,MAX(0,($BX2314-2018+1)/($BX2314-$BW2314+1))),"")</f>
        <v>0.0</v>
      </c>
      <c r="Z2314">
        <f>IF(AND(ISNUMBER($BW2314),ISNUMBER($BX2314)),MIN(1,MAX(0,($BX2314-2019+1)/($BX2314-$BW2314+1))),"")</f>
        <v>0.0</v>
      </c>
      <c r="AA2314">
        <f>IF(ISNUMBER($BX2314),IF($BX2314&gt;=2017,1,0),"")</f>
        <v>0.0</v>
      </c>
      <c r="AB2314">
        <f>IF(ISNUMBER($BX2314),IF($BX2314&gt;=2018,1,0),"")</f>
        <v>0.0</v>
      </c>
      <c r="AC2314">
        <f>IF(ISNUMBER($BX2314),IF($BX2314&gt;=2019,1,0),"")</f>
        <v>0.0</v>
      </c>
      <c r="AD2314">
        <f>IF($L2314&lt;&gt;"",IF($L2314&gt;2013,1,0),"")</f>
        <v>0.0</v>
      </c>
      <c r="AE2314">
        <f>IF($L2314&lt;&gt;"",1+IF($L2314&gt;2011,1,0)+IF($L2314&gt;2014,1,0),"")</f>
        <v>1.0</v>
      </c>
      <c r="AF2314" t="inlineStr">
        <is>
          <t>loan (interest rate)</t>
        </is>
      </c>
      <c r="AG2314" t="inlineStr">
        <is>
          <t>performance</t>
        </is>
      </c>
      <c r="AH2314" t="inlineStr">
        <is>
          <t>non-sensitive</t>
        </is>
      </c>
      <c r="AI2314" t="inlineStr">
        <is>
          <t>99_NCE</t>
        </is>
      </c>
      <c r="AJ2314" t="inlineStr">
        <is>
          <t>99_NCE</t>
        </is>
      </c>
      <c r="AK2314" t="str">
        <f>IF(AND($CF2314&lt;&gt;"",IFERROR(INDEX(subsample_country_map!$B:$B,MATCH($CF2314,subsample_country_map!$A:$A,0)),"")&lt;&gt;""),INDEX(subsample_country_map!$B:$B,MATCH($CF2314,subsample_country_map!$A:$A,0)),INDEX(lookup!$AA:$AA,MATCH($A2314,lookup!$A:$A,0)))</f>
        <v>99_NCE</v>
      </c>
      <c r="AL2314" t="str">
        <f>IF(AND($CF2314&lt;&gt;"",IFERROR(INDEX(subsample_country_map!$C:$C,MATCH($CF2314,subsample_country_map!$A:$A,0)),"")&lt;&gt;""),INDEX(subsample_country_map!$C:$C,MATCH($CF2314,subsample_country_map!$A:$A,0)),INDEX(lookup!$AB:$AB,MATCH($A2314,lookup!$A:$A,0)))</f>
        <v>99_NCE</v>
      </c>
      <c r="AM2314" t="str">
        <f>IF(AND($CF2314&lt;&gt;"",IFERROR(INDEX(subsample_country_map!$D:$D,MATCH($CF2314,subsample_country_map!$A:$A,0)),"")&lt;&gt;""),INDEX(subsample_country_map!$D:$D,MATCH($CF2314,subsample_country_map!$A:$A,0)),INDEX(lookup!$AC:$AC,MATCH($A2314,lookup!$A:$A,0)))</f>
        <v>99_NCE</v>
      </c>
      <c r="AN2314" t="str">
        <f>IF(AND($CF2314&lt;&gt;"",IFERROR(INDEX(subsample_country_map!$E:$E,MATCH($CF2314,subsample_country_map!$A:$A,0)),"")&lt;&gt;""),INDEX(subsample_country_map!$E:$E,MATCH($CF2314,subsample_country_map!$A:$A,0)),INDEX(lookup!$AD:$AD,MATCH($A2314,lookup!$A:$A,0)))</f>
        <v>99_NCE</v>
      </c>
      <c r="AO2314" t="str">
        <f>INDEX(lookup!$Y:$Y,MATCH($A2314,lookup!$A:$A,0))</f>
        <v>0_published</v>
      </c>
      <c r="AP2314" t="str">
        <f>INDEX(lookup!$Z:$Z,MATCH($A2314,lookup!$A:$A,0))</f>
        <v>0_VHB low</v>
      </c>
      <c r="AQ2314" t="str">
        <f>INDEX(lookup!$W:$W,MATCH($A2314,lookup!$A:$A,0))</f>
        <v>3_mgmt</v>
      </c>
      <c r="AS2314" t="inlineStr">
        <is>
          <t>staging</t>
        </is>
      </c>
      <c r="AT2314" t="inlineStr">
        <is>
          <t>bad-CER</t>
        </is>
      </c>
      <c r="AU2314" t="inlineStr">
        <is>
          <t>cost</t>
        </is>
      </c>
      <c r="AV2314" t="inlineStr">
        <is>
          <t>0.010</t>
        </is>
      </c>
      <c r="BA2314" t="n">
        <v>138</v>
      </c>
      <c r="BB2314" t="inlineStr">
        <is>
          <t>0</t>
        </is>
      </c>
      <c r="BC2314" t="inlineStr">
        <is>
          <t>other: not stated</t>
        </is>
      </c>
      <c r="BD2314" t="inlineStr">
        <is>
          <t>not stated</t>
        </is>
      </c>
      <c r="BE2314" t="inlineStr">
        <is>
          <t>region</t>
        </is>
      </c>
      <c r="BF2314" t="inlineStr">
        <is>
          <t>Non-European Country</t>
        </is>
      </c>
      <c r="BI2314" t="inlineStr">
        <is>
          <t>Table 5</t>
        </is>
      </c>
      <c r="BJ2314" t="inlineStr">
        <is>
          <t>Model 2, Non-European Country, COUNTRY=NO</t>
        </is>
      </c>
      <c r="BK2314" t="inlineStr">
        <is>
          <t>62</t>
        </is>
      </c>
      <c r="BL2314" t="inlineStr">
        <is>
          <t>DCO2 0.010</t>
        </is>
      </c>
      <c r="BM2314" t="inlineStr">
        <is>
          <t>DCO2</t>
        </is>
      </c>
      <c r="BN2314" t="inlineStr">
        <is>
          <t>COD (interest expense / average value of short-term and long-term debts)</t>
        </is>
      </c>
      <c r="BO2314" t="inlineStr">
        <is>
          <t>original</t>
        </is>
      </c>
      <c r="BP2314" t="inlineStr">
        <is>
          <t>Wang et al (2020)</t>
        </is>
      </c>
      <c r="BQ2314" t="inlineStr">
        <is>
          <t>non-convertible</t>
        </is>
      </c>
      <c r="BT2314" t="n">
        <v>0</v>
      </c>
      <c r="BU2314" t="inlineStr">
        <is>
          <t>staging_Wang_et_al_2020.csv</t>
        </is>
      </c>
      <c r="BW2314" t="n">
        <v>2003</v>
      </c>
      <c r="BX2314" t="n">
        <v>2016</v>
      </c>
      <c r="BY2314" t="inlineStr">
        <is>
          <t>Australia</t>
        </is>
      </c>
      <c r="BZ2314" t="n">
        <v>2009.5</v>
      </c>
      <c r="CA2314" t="n">
        <v>0.07142857142857142</v>
      </c>
      <c r="CB2314" t="n">
        <v>0</v>
      </c>
      <c r="CC2314" t="n">
        <v>1</v>
      </c>
      <c r="CE2314" t="n">
        <v>0</v>
      </c>
      <c r="CF2314" t="inlineStr">
        <is>
          <t>Non-European Country</t>
        </is>
      </c>
    </row>
    <row r="2315">
      <c r="A2315" t="inlineStr">
        <is>
          <t>Wang et al (2020)</t>
        </is>
      </c>
      <c r="B2315" t="n">
        <v>3620</v>
      </c>
      <c r="D2315" t="n">
        <v>138</v>
      </c>
      <c r="E2315">
        <f>IF(ISNUMBER($BA2315),$BA2315,IF(AND(ISNUMBER($D2315),ISNUMBER($BW2315),ISNUMBER($BX2315)),$D2315*($BX2315-$BW2315+1),""))</f>
        <v>138.0</v>
      </c>
      <c r="H2315" t="inlineStr">
        <is>
          <t>partial</t>
        </is>
      </c>
      <c r="I2315" t="inlineStr">
        <is>
          <t>b with significance stars only</t>
        </is>
      </c>
      <c r="J2315">
        <f>IF($BW2315&lt;&gt;"",$BW2315,"")</f>
        <v>2003.0</v>
      </c>
      <c r="K2315">
        <f>IF($BX2315&lt;&gt;"",$BX2315,"")</f>
        <v>2016.0</v>
      </c>
      <c r="L2315">
        <f>IF(AND(ISNUMBER($BW2315),ISNUMBER($BX2315)),($BW2315+$BX2315)/2,"")</f>
        <v>2009.5</v>
      </c>
      <c r="M2315">
        <f>IF($L2315&lt;&gt;"",$L2315,"")</f>
        <v>2009.5</v>
      </c>
      <c r="N2315">
        <f>IF(AND(ISNUMBER($BW2315),ISNUMBER($BX2315)),MIN(1,MAX(0,($BX2315-2016+1)/($BX2315-$BW2315+1))),"")</f>
        <v>0.07142857142857142</v>
      </c>
      <c r="O2315">
        <f>IF(AND(ISNUMBER($BW2315),ISNUMBER($BX2315)),MIN(1,MAX(0,($BX2315-2017+1)/($BX2315-$BW2315+1))),"")</f>
        <v>0.0</v>
      </c>
      <c r="P2315">
        <f>IF(AND(ISNUMBER($BW2315),ISNUMBER($BX2315)),MIN(1,MAX(0,($BX2315-2018+1)/($BX2315-$BW2315+1))),"")</f>
        <v>0.0</v>
      </c>
      <c r="Q2315">
        <f>IF(AND(ISNUMBER($BW2315),ISNUMBER($BX2315)),MIN(1,MAX(0,($BX2315-2019+1)/($BX2315-$BW2315+1))),"")</f>
        <v>0.0</v>
      </c>
      <c r="R2315">
        <f>IF(AND(ISNUMBER($BW2315),ISNUMBER($BX2315)),MIN(1,MAX(0,($BX2315-2016+1)/($BX2315-$BW2315+1))),"")</f>
        <v>0.07142857142857142</v>
      </c>
      <c r="S2315">
        <f>IF($L2315&lt;&gt;"",IF($L2315&gt;=2015.5,1,0),"")</f>
        <v>0.0</v>
      </c>
      <c r="T2315">
        <f>IF($L2315&lt;&gt;"",IF($L2315&gt;=2016,1,0),"")</f>
        <v>0.0</v>
      </c>
      <c r="U2315">
        <f>IF(ISNUMBER($BX2315),IF($BX2315&gt;=2016,1,0),"")</f>
        <v>1.0</v>
      </c>
      <c r="V2315">
        <f>IF(ISNUMBER($BW2315),IF($BW2315&gt;=2016,1,0),"")</f>
        <v>0.0</v>
      </c>
      <c r="W2315" t="str">
        <f>IF(AND(ISNUMBER($BW2315),ISNUMBER($BX2315)),IF($BW2315&gt;=2016,"post-only",IF($BX2315&lt;2016,"pre-only","mixed")),"")</f>
        <v>mixed</v>
      </c>
      <c r="X2315">
        <f>IF(AND(ISNUMBER($BW2315),ISNUMBER($BX2315)),MIN(1,MAX(0,($BX2315-2017+1)/($BX2315-$BW2315+1))),"")</f>
        <v>0.0</v>
      </c>
      <c r="Y2315">
        <f>IF(AND(ISNUMBER($BW2315),ISNUMBER($BX2315)),MIN(1,MAX(0,($BX2315-2018+1)/($BX2315-$BW2315+1))),"")</f>
        <v>0.0</v>
      </c>
      <c r="Z2315">
        <f>IF(AND(ISNUMBER($BW2315),ISNUMBER($BX2315)),MIN(1,MAX(0,($BX2315-2019+1)/($BX2315-$BW2315+1))),"")</f>
        <v>0.0</v>
      </c>
      <c r="AA2315">
        <f>IF(ISNUMBER($BX2315),IF($BX2315&gt;=2017,1,0),"")</f>
        <v>0.0</v>
      </c>
      <c r="AB2315">
        <f>IF(ISNUMBER($BX2315),IF($BX2315&gt;=2018,1,0),"")</f>
        <v>0.0</v>
      </c>
      <c r="AC2315">
        <f>IF(ISNUMBER($BX2315),IF($BX2315&gt;=2019,1,0),"")</f>
        <v>0.0</v>
      </c>
      <c r="AD2315">
        <f>IF($L2315&lt;&gt;"",IF($L2315&gt;2013,1,0),"")</f>
        <v>0.0</v>
      </c>
      <c r="AE2315">
        <f>IF($L2315&lt;&gt;"",1+IF($L2315&gt;2011,1,0)+IF($L2315&gt;2014,1,0),"")</f>
        <v>1.0</v>
      </c>
      <c r="AF2315" t="inlineStr">
        <is>
          <t>loan (interest rate)</t>
        </is>
      </c>
      <c r="AG2315" t="inlineStr">
        <is>
          <t>performance</t>
        </is>
      </c>
      <c r="AH2315" t="inlineStr">
        <is>
          <t>non-sensitive</t>
        </is>
      </c>
      <c r="AI2315" t="inlineStr">
        <is>
          <t>99_NCE</t>
        </is>
      </c>
      <c r="AJ2315" t="inlineStr">
        <is>
          <t>99_NCE</t>
        </is>
      </c>
      <c r="AK2315" t="str">
        <f>IF(AND($CF2315&lt;&gt;"",IFERROR(INDEX(subsample_country_map!$B:$B,MATCH($CF2315,subsample_country_map!$A:$A,0)),"")&lt;&gt;""),INDEX(subsample_country_map!$B:$B,MATCH($CF2315,subsample_country_map!$A:$A,0)),INDEX(lookup!$AA:$AA,MATCH($A2315,lookup!$A:$A,0)))</f>
        <v>99_NCE</v>
      </c>
      <c r="AL2315" t="str">
        <f>IF(AND($CF2315&lt;&gt;"",IFERROR(INDEX(subsample_country_map!$C:$C,MATCH($CF2315,subsample_country_map!$A:$A,0)),"")&lt;&gt;""),INDEX(subsample_country_map!$C:$C,MATCH($CF2315,subsample_country_map!$A:$A,0)),INDEX(lookup!$AB:$AB,MATCH($A2315,lookup!$A:$A,0)))</f>
        <v>99_NCE</v>
      </c>
      <c r="AM2315" t="str">
        <f>IF(AND($CF2315&lt;&gt;"",IFERROR(INDEX(subsample_country_map!$D:$D,MATCH($CF2315,subsample_country_map!$A:$A,0)),"")&lt;&gt;""),INDEX(subsample_country_map!$D:$D,MATCH($CF2315,subsample_country_map!$A:$A,0)),INDEX(lookup!$AC:$AC,MATCH($A2315,lookup!$A:$A,0)))</f>
        <v>99_NCE</v>
      </c>
      <c r="AN2315" t="str">
        <f>IF(AND($CF2315&lt;&gt;"",IFERROR(INDEX(subsample_country_map!$E:$E,MATCH($CF2315,subsample_country_map!$A:$A,0)),"")&lt;&gt;""),INDEX(subsample_country_map!$E:$E,MATCH($CF2315,subsample_country_map!$A:$A,0)),INDEX(lookup!$AD:$AD,MATCH($A2315,lookup!$A:$A,0)))</f>
        <v>99_NCE</v>
      </c>
      <c r="AO2315" t="str">
        <f>INDEX(lookup!$Y:$Y,MATCH($A2315,lookup!$A:$A,0))</f>
        <v>0_published</v>
      </c>
      <c r="AP2315" t="str">
        <f>INDEX(lookup!$Z:$Z,MATCH($A2315,lookup!$A:$A,0))</f>
        <v>0_VHB low</v>
      </c>
      <c r="AQ2315" t="str">
        <f>INDEX(lookup!$W:$W,MATCH($A2315,lookup!$A:$A,0))</f>
        <v>3_mgmt</v>
      </c>
      <c r="AS2315" t="inlineStr">
        <is>
          <t>staging</t>
        </is>
      </c>
      <c r="AT2315" t="inlineStr">
        <is>
          <t>bad-CER</t>
        </is>
      </c>
      <c r="AU2315" t="inlineStr">
        <is>
          <t>cost</t>
        </is>
      </c>
      <c r="AV2315" t="inlineStr">
        <is>
          <t>0.018</t>
        </is>
      </c>
      <c r="BA2315" t="n">
        <v>138</v>
      </c>
      <c r="BB2315" t="inlineStr">
        <is>
          <t>0</t>
        </is>
      </c>
      <c r="BC2315" t="inlineStr">
        <is>
          <t>other: not stated</t>
        </is>
      </c>
      <c r="BD2315" t="inlineStr">
        <is>
          <t>not stated</t>
        </is>
      </c>
      <c r="BE2315" t="inlineStr">
        <is>
          <t>region</t>
        </is>
      </c>
      <c r="BF2315" t="inlineStr">
        <is>
          <t>Non-European Country</t>
        </is>
      </c>
      <c r="BI2315" t="inlineStr">
        <is>
          <t>Table 5</t>
        </is>
      </c>
      <c r="BJ2315" t="inlineStr">
        <is>
          <t>Model 2, Non-European Country, COUNTRY=YES</t>
        </is>
      </c>
      <c r="BK2315" t="inlineStr">
        <is>
          <t>62</t>
        </is>
      </c>
      <c r="BL2315" t="inlineStr">
        <is>
          <t>DCO2 0.018</t>
        </is>
      </c>
      <c r="BM2315" t="inlineStr">
        <is>
          <t>DCO2</t>
        </is>
      </c>
      <c r="BN2315" t="inlineStr">
        <is>
          <t>COD (interest expense / average value of short-term and long-term debts)</t>
        </is>
      </c>
      <c r="BO2315" t="inlineStr">
        <is>
          <t>original</t>
        </is>
      </c>
      <c r="BP2315" t="inlineStr">
        <is>
          <t>Wang et al (2020)</t>
        </is>
      </c>
      <c r="BQ2315" t="inlineStr">
        <is>
          <t>non-convertible</t>
        </is>
      </c>
      <c r="BT2315" t="n">
        <v>0</v>
      </c>
      <c r="BU2315" t="inlineStr">
        <is>
          <t>staging_Wang_et_al_2020.csv</t>
        </is>
      </c>
      <c r="BW2315" t="n">
        <v>2003</v>
      </c>
      <c r="BX2315" t="n">
        <v>2016</v>
      </c>
      <c r="BY2315" t="inlineStr">
        <is>
          <t>Australia</t>
        </is>
      </c>
      <c r="BZ2315" t="n">
        <v>2009.5</v>
      </c>
      <c r="CA2315" t="n">
        <v>0.07142857142857142</v>
      </c>
      <c r="CB2315" t="n">
        <v>0</v>
      </c>
      <c r="CC2315" t="n">
        <v>1</v>
      </c>
      <c r="CE2315" t="n">
        <v>0</v>
      </c>
      <c r="CF2315" t="inlineStr">
        <is>
          <t>Non-European Country</t>
        </is>
      </c>
    </row>
    <row r="2316">
      <c r="A2316" t="inlineStr">
        <is>
          <t>Wang et al (2020)</t>
        </is>
      </c>
      <c r="B2316" t="n">
        <v>3621</v>
      </c>
      <c r="C2316" t="n">
        <v>-0.1030953388561094</v>
      </c>
      <c r="D2316" t="n">
        <v>360</v>
      </c>
      <c r="E2316">
        <f>IF(ISNUMBER($BA2316),$BA2316,IF(AND(ISNUMBER($D2316),ISNUMBER($BW2316),ISNUMBER($BX2316)),$D2316*($BX2316-$BW2316+1),""))</f>
        <v>360.0</v>
      </c>
      <c r="H2316" t="inlineStr">
        <is>
          <t>partial</t>
        </is>
      </c>
      <c r="I2316" t="inlineStr">
        <is>
          <t>b with significance stars only</t>
        </is>
      </c>
      <c r="J2316">
        <f>IF($BW2316&lt;&gt;"",$BW2316,"")</f>
        <v>2003.0</v>
      </c>
      <c r="K2316">
        <f>IF($BX2316&lt;&gt;"",$BX2316,"")</f>
        <v>2016.0</v>
      </c>
      <c r="L2316">
        <f>IF(AND(ISNUMBER($BW2316),ISNUMBER($BX2316)),($BW2316+$BX2316)/2,"")</f>
        <v>2009.5</v>
      </c>
      <c r="M2316">
        <f>IF($L2316&lt;&gt;"",$L2316,"")</f>
        <v>2009.5</v>
      </c>
      <c r="N2316">
        <f>IF(AND(ISNUMBER($BW2316),ISNUMBER($BX2316)),MIN(1,MAX(0,($BX2316-2016+1)/($BX2316-$BW2316+1))),"")</f>
        <v>0.07142857142857142</v>
      </c>
      <c r="O2316">
        <f>IF(AND(ISNUMBER($BW2316),ISNUMBER($BX2316)),MIN(1,MAX(0,($BX2316-2017+1)/($BX2316-$BW2316+1))),"")</f>
        <v>0.0</v>
      </c>
      <c r="P2316">
        <f>IF(AND(ISNUMBER($BW2316),ISNUMBER($BX2316)),MIN(1,MAX(0,($BX2316-2018+1)/($BX2316-$BW2316+1))),"")</f>
        <v>0.0</v>
      </c>
      <c r="Q2316">
        <f>IF(AND(ISNUMBER($BW2316),ISNUMBER($BX2316)),MIN(1,MAX(0,($BX2316-2019+1)/($BX2316-$BW2316+1))),"")</f>
        <v>0.0</v>
      </c>
      <c r="R2316">
        <f>IF(AND(ISNUMBER($BW2316),ISNUMBER($BX2316)),MIN(1,MAX(0,($BX2316-2016+1)/($BX2316-$BW2316+1))),"")</f>
        <v>0.07142857142857142</v>
      </c>
      <c r="S2316">
        <f>IF($L2316&lt;&gt;"",IF($L2316&gt;=2015.5,1,0),"")</f>
        <v>0.0</v>
      </c>
      <c r="T2316">
        <f>IF($L2316&lt;&gt;"",IF($L2316&gt;=2016,1,0),"")</f>
        <v>0.0</v>
      </c>
      <c r="U2316">
        <f>IF(ISNUMBER($BX2316),IF($BX2316&gt;=2016,1,0),"")</f>
        <v>1.0</v>
      </c>
      <c r="V2316">
        <f>IF(ISNUMBER($BW2316),IF($BW2316&gt;=2016,1,0),"")</f>
        <v>0.0</v>
      </c>
      <c r="W2316" t="str">
        <f>IF(AND(ISNUMBER($BW2316),ISNUMBER($BX2316)),IF($BW2316&gt;=2016,"post-only",IF($BX2316&lt;2016,"pre-only","mixed")),"")</f>
        <v>mixed</v>
      </c>
      <c r="X2316">
        <f>IF(AND(ISNUMBER($BW2316),ISNUMBER($BX2316)),MIN(1,MAX(0,($BX2316-2017+1)/($BX2316-$BW2316+1))),"")</f>
        <v>0.0</v>
      </c>
      <c r="Y2316">
        <f>IF(AND(ISNUMBER($BW2316),ISNUMBER($BX2316)),MIN(1,MAX(0,($BX2316-2018+1)/($BX2316-$BW2316+1))),"")</f>
        <v>0.0</v>
      </c>
      <c r="Z2316">
        <f>IF(AND(ISNUMBER($BW2316),ISNUMBER($BX2316)),MIN(1,MAX(0,($BX2316-2019+1)/($BX2316-$BW2316+1))),"")</f>
        <v>0.0</v>
      </c>
      <c r="AA2316">
        <f>IF(ISNUMBER($BX2316),IF($BX2316&gt;=2017,1,0),"")</f>
        <v>0.0</v>
      </c>
      <c r="AB2316">
        <f>IF(ISNUMBER($BX2316),IF($BX2316&gt;=2018,1,0),"")</f>
        <v>0.0</v>
      </c>
      <c r="AC2316">
        <f>IF(ISNUMBER($BX2316),IF($BX2316&gt;=2019,1,0),"")</f>
        <v>0.0</v>
      </c>
      <c r="AD2316">
        <f>IF($L2316&lt;&gt;"",IF($L2316&gt;2013,1,0),"")</f>
        <v>0.0</v>
      </c>
      <c r="AE2316">
        <f>IF($L2316&lt;&gt;"",1+IF($L2316&gt;2011,1,0)+IF($L2316&gt;2014,1,0),"")</f>
        <v>1.0</v>
      </c>
      <c r="AF2316" t="inlineStr">
        <is>
          <t>loan (interest rate)</t>
        </is>
      </c>
      <c r="AG2316" t="inlineStr">
        <is>
          <t>performance</t>
        </is>
      </c>
      <c r="AH2316" t="inlineStr">
        <is>
          <t>non-sensitive</t>
        </is>
      </c>
      <c r="AI2316" t="inlineStr">
        <is>
          <t>99_NCE</t>
        </is>
      </c>
      <c r="AJ2316" t="inlineStr">
        <is>
          <t>99_NCE</t>
        </is>
      </c>
      <c r="AK2316" t="str">
        <f>IF(AND($CF2316&lt;&gt;"",IFERROR(INDEX(subsample_country_map!$B:$B,MATCH($CF2316,subsample_country_map!$A:$A,0)),"")&lt;&gt;""),INDEX(subsample_country_map!$B:$B,MATCH($CF2316,subsample_country_map!$A:$A,0)),INDEX(lookup!$AA:$AA,MATCH($A2316,lookup!$A:$A,0)))</f>
        <v>99_NCE</v>
      </c>
      <c r="AL2316" t="str">
        <f>IF(AND($CF2316&lt;&gt;"",IFERROR(INDEX(subsample_country_map!$C:$C,MATCH($CF2316,subsample_country_map!$A:$A,0)),"")&lt;&gt;""),INDEX(subsample_country_map!$C:$C,MATCH($CF2316,subsample_country_map!$A:$A,0)),INDEX(lookup!$AB:$AB,MATCH($A2316,lookup!$A:$A,0)))</f>
        <v>99_NCE</v>
      </c>
      <c r="AM2316" t="str">
        <f>IF(AND($CF2316&lt;&gt;"",IFERROR(INDEX(subsample_country_map!$D:$D,MATCH($CF2316,subsample_country_map!$A:$A,0)),"")&lt;&gt;""),INDEX(subsample_country_map!$D:$D,MATCH($CF2316,subsample_country_map!$A:$A,0)),INDEX(lookup!$AC:$AC,MATCH($A2316,lookup!$A:$A,0)))</f>
        <v>99_NCE</v>
      </c>
      <c r="AN2316" t="str">
        <f>IF(AND($CF2316&lt;&gt;"",IFERROR(INDEX(subsample_country_map!$E:$E,MATCH($CF2316,subsample_country_map!$A:$A,0)),"")&lt;&gt;""),INDEX(subsample_country_map!$E:$E,MATCH($CF2316,subsample_country_map!$A:$A,0)),INDEX(lookup!$AD:$AD,MATCH($A2316,lookup!$A:$A,0)))</f>
        <v>99_NCE</v>
      </c>
      <c r="AO2316" t="str">
        <f>INDEX(lookup!$Y:$Y,MATCH($A2316,lookup!$A:$A,0))</f>
        <v>0_published</v>
      </c>
      <c r="AP2316" t="str">
        <f>INDEX(lookup!$Z:$Z,MATCH($A2316,lookup!$A:$A,0))</f>
        <v>0_VHB low</v>
      </c>
      <c r="AQ2316" t="str">
        <f>INDEX(lookup!$W:$W,MATCH($A2316,lookup!$A:$A,0))</f>
        <v>3_mgmt</v>
      </c>
      <c r="AS2316" t="inlineStr">
        <is>
          <t>staging</t>
        </is>
      </c>
      <c r="AT2316" t="inlineStr">
        <is>
          <t>bad-CER</t>
        </is>
      </c>
      <c r="AU2316" t="inlineStr">
        <is>
          <t>cost</t>
        </is>
      </c>
      <c r="AV2316" t="inlineStr">
        <is>
          <t>0.016</t>
        </is>
      </c>
      <c r="BA2316" t="n">
        <v>360</v>
      </c>
      <c r="BB2316" t="inlineStr">
        <is>
          <t>0</t>
        </is>
      </c>
      <c r="BC2316" t="inlineStr">
        <is>
          <t>other: not stated</t>
        </is>
      </c>
      <c r="BD2316" t="inlineStr">
        <is>
          <t>not stated</t>
        </is>
      </c>
      <c r="BE2316" t="inlineStr">
        <is>
          <t>other:strength of legal right</t>
        </is>
      </c>
      <c r="BF2316" t="inlineStr">
        <is>
          <t>RULELAW &gt;= Median</t>
        </is>
      </c>
      <c r="BI2316" t="inlineStr">
        <is>
          <t>Table 6</t>
        </is>
      </c>
      <c r="BJ2316" t="inlineStr">
        <is>
          <t>Model 1, RULELAW &gt;= Median, COUNTRY=NO</t>
        </is>
      </c>
      <c r="BK2316" t="inlineStr">
        <is>
          <t>63</t>
        </is>
      </c>
      <c r="BL2316" t="inlineStr">
        <is>
          <t>TCO2 0.016*</t>
        </is>
      </c>
      <c r="BM2316" t="inlineStr">
        <is>
          <t>TCO2</t>
        </is>
      </c>
      <c r="BN2316" t="inlineStr">
        <is>
          <t>COD (interest expense / average value of short-term and long-term debts)</t>
        </is>
      </c>
      <c r="BO2316" t="inlineStr">
        <is>
          <t>original</t>
        </is>
      </c>
      <c r="BP2316" t="inlineStr">
        <is>
          <t>Wang et al (2020)</t>
        </is>
      </c>
      <c r="BQ2316" t="inlineStr">
        <is>
          <t>star-bound</t>
        </is>
      </c>
      <c r="BT2316" t="n">
        <v>0</v>
      </c>
      <c r="BU2316" t="inlineStr">
        <is>
          <t>staging_Wang_et_al_2020.csv</t>
        </is>
      </c>
      <c r="BW2316" t="n">
        <v>2003</v>
      </c>
      <c r="BX2316" t="n">
        <v>2016</v>
      </c>
      <c r="BY2316" t="inlineStr">
        <is>
          <t>Australia</t>
        </is>
      </c>
      <c r="BZ2316" t="n">
        <v>2009.5</v>
      </c>
      <c r="CA2316" t="n">
        <v>0.07142857142857142</v>
      </c>
      <c r="CB2316" t="n">
        <v>0</v>
      </c>
      <c r="CC2316" t="n">
        <v>1</v>
      </c>
      <c r="CD2316" t="n">
        <v>-0.1034629407056308</v>
      </c>
      <c r="CE2316" t="n">
        <v>1</v>
      </c>
    </row>
    <row r="2317">
      <c r="A2317" t="inlineStr">
        <is>
          <t>Wang et al (2020)</t>
        </is>
      </c>
      <c r="B2317" t="n">
        <v>3622</v>
      </c>
      <c r="C2317" t="n">
        <v>-0.1722475945258667</v>
      </c>
      <c r="D2317" t="n">
        <v>360</v>
      </c>
      <c r="E2317">
        <f>IF(ISNUMBER($BA2317),$BA2317,IF(AND(ISNUMBER($D2317),ISNUMBER($BW2317),ISNUMBER($BX2317)),$D2317*($BX2317-$BW2317+1),""))</f>
        <v>360.0</v>
      </c>
      <c r="H2317" t="inlineStr">
        <is>
          <t>partial</t>
        </is>
      </c>
      <c r="I2317" t="inlineStr">
        <is>
          <t>b with significance stars only</t>
        </is>
      </c>
      <c r="J2317">
        <f>IF($BW2317&lt;&gt;"",$BW2317,"")</f>
        <v>2003.0</v>
      </c>
      <c r="K2317">
        <f>IF($BX2317&lt;&gt;"",$BX2317,"")</f>
        <v>2016.0</v>
      </c>
      <c r="L2317">
        <f>IF(AND(ISNUMBER($BW2317),ISNUMBER($BX2317)),($BW2317+$BX2317)/2,"")</f>
        <v>2009.5</v>
      </c>
      <c r="M2317">
        <f>IF($L2317&lt;&gt;"",$L2317,"")</f>
        <v>2009.5</v>
      </c>
      <c r="N2317">
        <f>IF(AND(ISNUMBER($BW2317),ISNUMBER($BX2317)),MIN(1,MAX(0,($BX2317-2016+1)/($BX2317-$BW2317+1))),"")</f>
        <v>0.07142857142857142</v>
      </c>
      <c r="O2317">
        <f>IF(AND(ISNUMBER($BW2317),ISNUMBER($BX2317)),MIN(1,MAX(0,($BX2317-2017+1)/($BX2317-$BW2317+1))),"")</f>
        <v>0.0</v>
      </c>
      <c r="P2317">
        <f>IF(AND(ISNUMBER($BW2317),ISNUMBER($BX2317)),MIN(1,MAX(0,($BX2317-2018+1)/($BX2317-$BW2317+1))),"")</f>
        <v>0.0</v>
      </c>
      <c r="Q2317">
        <f>IF(AND(ISNUMBER($BW2317),ISNUMBER($BX2317)),MIN(1,MAX(0,($BX2317-2019+1)/($BX2317-$BW2317+1))),"")</f>
        <v>0.0</v>
      </c>
      <c r="R2317">
        <f>IF(AND(ISNUMBER($BW2317),ISNUMBER($BX2317)),MIN(1,MAX(0,($BX2317-2016+1)/($BX2317-$BW2317+1))),"")</f>
        <v>0.07142857142857142</v>
      </c>
      <c r="S2317">
        <f>IF($L2317&lt;&gt;"",IF($L2317&gt;=2015.5,1,0),"")</f>
        <v>0.0</v>
      </c>
      <c r="T2317">
        <f>IF($L2317&lt;&gt;"",IF($L2317&gt;=2016,1,0),"")</f>
        <v>0.0</v>
      </c>
      <c r="U2317">
        <f>IF(ISNUMBER($BX2317),IF($BX2317&gt;=2016,1,0),"")</f>
        <v>1.0</v>
      </c>
      <c r="V2317">
        <f>IF(ISNUMBER($BW2317),IF($BW2317&gt;=2016,1,0),"")</f>
        <v>0.0</v>
      </c>
      <c r="W2317" t="str">
        <f>IF(AND(ISNUMBER($BW2317),ISNUMBER($BX2317)),IF($BW2317&gt;=2016,"post-only",IF($BX2317&lt;2016,"pre-only","mixed")),"")</f>
        <v>mixed</v>
      </c>
      <c r="X2317">
        <f>IF(AND(ISNUMBER($BW2317),ISNUMBER($BX2317)),MIN(1,MAX(0,($BX2317-2017+1)/($BX2317-$BW2317+1))),"")</f>
        <v>0.0</v>
      </c>
      <c r="Y2317">
        <f>IF(AND(ISNUMBER($BW2317),ISNUMBER($BX2317)),MIN(1,MAX(0,($BX2317-2018+1)/($BX2317-$BW2317+1))),"")</f>
        <v>0.0</v>
      </c>
      <c r="Z2317">
        <f>IF(AND(ISNUMBER($BW2317),ISNUMBER($BX2317)),MIN(1,MAX(0,($BX2317-2019+1)/($BX2317-$BW2317+1))),"")</f>
        <v>0.0</v>
      </c>
      <c r="AA2317">
        <f>IF(ISNUMBER($BX2317),IF($BX2317&gt;=2017,1,0),"")</f>
        <v>0.0</v>
      </c>
      <c r="AB2317">
        <f>IF(ISNUMBER($BX2317),IF($BX2317&gt;=2018,1,0),"")</f>
        <v>0.0</v>
      </c>
      <c r="AC2317">
        <f>IF(ISNUMBER($BX2317),IF($BX2317&gt;=2019,1,0),"")</f>
        <v>0.0</v>
      </c>
      <c r="AD2317">
        <f>IF($L2317&lt;&gt;"",IF($L2317&gt;2013,1,0),"")</f>
        <v>0.0</v>
      </c>
      <c r="AE2317">
        <f>IF($L2317&lt;&gt;"",1+IF($L2317&gt;2011,1,0)+IF($L2317&gt;2014,1,0),"")</f>
        <v>1.0</v>
      </c>
      <c r="AF2317" t="inlineStr">
        <is>
          <t>loan (interest rate)</t>
        </is>
      </c>
      <c r="AG2317" t="inlineStr">
        <is>
          <t>performance</t>
        </is>
      </c>
      <c r="AH2317" t="inlineStr">
        <is>
          <t>non-sensitive</t>
        </is>
      </c>
      <c r="AI2317" t="inlineStr">
        <is>
          <t>99_NCE</t>
        </is>
      </c>
      <c r="AJ2317" t="inlineStr">
        <is>
          <t>99_NCE</t>
        </is>
      </c>
      <c r="AK2317" t="str">
        <f>IF(AND($CF2317&lt;&gt;"",IFERROR(INDEX(subsample_country_map!$B:$B,MATCH($CF2317,subsample_country_map!$A:$A,0)),"")&lt;&gt;""),INDEX(subsample_country_map!$B:$B,MATCH($CF2317,subsample_country_map!$A:$A,0)),INDEX(lookup!$AA:$AA,MATCH($A2317,lookup!$A:$A,0)))</f>
        <v>99_NCE</v>
      </c>
      <c r="AL2317" t="str">
        <f>IF(AND($CF2317&lt;&gt;"",IFERROR(INDEX(subsample_country_map!$C:$C,MATCH($CF2317,subsample_country_map!$A:$A,0)),"")&lt;&gt;""),INDEX(subsample_country_map!$C:$C,MATCH($CF2317,subsample_country_map!$A:$A,0)),INDEX(lookup!$AB:$AB,MATCH($A2317,lookup!$A:$A,0)))</f>
        <v>99_NCE</v>
      </c>
      <c r="AM2317" t="str">
        <f>IF(AND($CF2317&lt;&gt;"",IFERROR(INDEX(subsample_country_map!$D:$D,MATCH($CF2317,subsample_country_map!$A:$A,0)),"")&lt;&gt;""),INDEX(subsample_country_map!$D:$D,MATCH($CF2317,subsample_country_map!$A:$A,0)),INDEX(lookup!$AC:$AC,MATCH($A2317,lookup!$A:$A,0)))</f>
        <v>99_NCE</v>
      </c>
      <c r="AN2317" t="str">
        <f>IF(AND($CF2317&lt;&gt;"",IFERROR(INDEX(subsample_country_map!$E:$E,MATCH($CF2317,subsample_country_map!$A:$A,0)),"")&lt;&gt;""),INDEX(subsample_country_map!$E:$E,MATCH($CF2317,subsample_country_map!$A:$A,0)),INDEX(lookup!$AD:$AD,MATCH($A2317,lookup!$A:$A,0)))</f>
        <v>99_NCE</v>
      </c>
      <c r="AO2317" t="str">
        <f>INDEX(lookup!$Y:$Y,MATCH($A2317,lookup!$A:$A,0))</f>
        <v>0_published</v>
      </c>
      <c r="AP2317" t="str">
        <f>INDEX(lookup!$Z:$Z,MATCH($A2317,lookup!$A:$A,0))</f>
        <v>0_VHB low</v>
      </c>
      <c r="AQ2317" t="str">
        <f>INDEX(lookup!$W:$W,MATCH($A2317,lookup!$A:$A,0))</f>
        <v>3_mgmt</v>
      </c>
      <c r="AS2317" t="inlineStr">
        <is>
          <t>staging</t>
        </is>
      </c>
      <c r="AT2317" t="inlineStr">
        <is>
          <t>bad-CER</t>
        </is>
      </c>
      <c r="AU2317" t="inlineStr">
        <is>
          <t>cost</t>
        </is>
      </c>
      <c r="AV2317" t="inlineStr">
        <is>
          <t>0.010</t>
        </is>
      </c>
      <c r="BA2317" t="n">
        <v>360</v>
      </c>
      <c r="BB2317" t="inlineStr">
        <is>
          <t>0</t>
        </is>
      </c>
      <c r="BC2317" t="inlineStr">
        <is>
          <t>other: not stated</t>
        </is>
      </c>
      <c r="BD2317" t="inlineStr">
        <is>
          <t>not stated</t>
        </is>
      </c>
      <c r="BE2317" t="inlineStr">
        <is>
          <t>other:strength of legal right</t>
        </is>
      </c>
      <c r="BF2317" t="inlineStr">
        <is>
          <t>RULELAW &gt;= Median</t>
        </is>
      </c>
      <c r="BI2317" t="inlineStr">
        <is>
          <t>Table 6</t>
        </is>
      </c>
      <c r="BJ2317" t="inlineStr">
        <is>
          <t>Model 1, RULELAW &gt;= Median, COUNTRY=YES</t>
        </is>
      </c>
      <c r="BK2317" t="inlineStr">
        <is>
          <t>63</t>
        </is>
      </c>
      <c r="BL2317" t="inlineStr">
        <is>
          <t>TCO2 0.010***</t>
        </is>
      </c>
      <c r="BM2317" t="inlineStr">
        <is>
          <t>TCO2</t>
        </is>
      </c>
      <c r="BN2317" t="inlineStr">
        <is>
          <t>COD (interest expense / average value of short-term and long-term debts)</t>
        </is>
      </c>
      <c r="BO2317" t="inlineStr">
        <is>
          <t>original</t>
        </is>
      </c>
      <c r="BP2317" t="inlineStr">
        <is>
          <t>Wang et al (2020)</t>
        </is>
      </c>
      <c r="BQ2317" t="inlineStr">
        <is>
          <t>star-bound</t>
        </is>
      </c>
      <c r="BT2317" t="n">
        <v>0</v>
      </c>
      <c r="BU2317" t="inlineStr">
        <is>
          <t>staging_Wang_et_al_2020.csv</t>
        </is>
      </c>
      <c r="BW2317" t="n">
        <v>2003</v>
      </c>
      <c r="BX2317" t="n">
        <v>2016</v>
      </c>
      <c r="BY2317" t="inlineStr">
        <is>
          <t>Australia</t>
        </is>
      </c>
      <c r="BZ2317" t="n">
        <v>2009.5</v>
      </c>
      <c r="CA2317" t="n">
        <v>0.07142857142857142</v>
      </c>
      <c r="CB2317" t="n">
        <v>0</v>
      </c>
      <c r="CC2317" t="n">
        <v>1</v>
      </c>
      <c r="CD2317" t="n">
        <v>-0.1739820617452086</v>
      </c>
      <c r="CE2317" t="n">
        <v>1</v>
      </c>
    </row>
    <row r="2318">
      <c r="A2318" t="inlineStr">
        <is>
          <t>Wang et al (2020)</t>
        </is>
      </c>
      <c r="B2318" t="n">
        <v>3623</v>
      </c>
      <c r="D2318" t="n">
        <v>73</v>
      </c>
      <c r="E2318">
        <f>IF(ISNUMBER($BA2318),$BA2318,IF(AND(ISNUMBER($D2318),ISNUMBER($BW2318),ISNUMBER($BX2318)),$D2318*($BX2318-$BW2318+1),""))</f>
        <v>73.0</v>
      </c>
      <c r="H2318" t="inlineStr">
        <is>
          <t>partial</t>
        </is>
      </c>
      <c r="I2318" t="inlineStr">
        <is>
          <t>b with significance stars only</t>
        </is>
      </c>
      <c r="J2318">
        <f>IF($BW2318&lt;&gt;"",$BW2318,"")</f>
        <v>2003.0</v>
      </c>
      <c r="K2318">
        <f>IF($BX2318&lt;&gt;"",$BX2318,"")</f>
        <v>2016.0</v>
      </c>
      <c r="L2318">
        <f>IF(AND(ISNUMBER($BW2318),ISNUMBER($BX2318)),($BW2318+$BX2318)/2,"")</f>
        <v>2009.5</v>
      </c>
      <c r="M2318">
        <f>IF($L2318&lt;&gt;"",$L2318,"")</f>
        <v>2009.5</v>
      </c>
      <c r="N2318">
        <f>IF(AND(ISNUMBER($BW2318),ISNUMBER($BX2318)),MIN(1,MAX(0,($BX2318-2016+1)/($BX2318-$BW2318+1))),"")</f>
        <v>0.07142857142857142</v>
      </c>
      <c r="O2318">
        <f>IF(AND(ISNUMBER($BW2318),ISNUMBER($BX2318)),MIN(1,MAX(0,($BX2318-2017+1)/($BX2318-$BW2318+1))),"")</f>
        <v>0.0</v>
      </c>
      <c r="P2318">
        <f>IF(AND(ISNUMBER($BW2318),ISNUMBER($BX2318)),MIN(1,MAX(0,($BX2318-2018+1)/($BX2318-$BW2318+1))),"")</f>
        <v>0.0</v>
      </c>
      <c r="Q2318">
        <f>IF(AND(ISNUMBER($BW2318),ISNUMBER($BX2318)),MIN(1,MAX(0,($BX2318-2019+1)/($BX2318-$BW2318+1))),"")</f>
        <v>0.0</v>
      </c>
      <c r="R2318">
        <f>IF(AND(ISNUMBER($BW2318),ISNUMBER($BX2318)),MIN(1,MAX(0,($BX2318-2016+1)/($BX2318-$BW2318+1))),"")</f>
        <v>0.07142857142857142</v>
      </c>
      <c r="S2318">
        <f>IF($L2318&lt;&gt;"",IF($L2318&gt;=2015.5,1,0),"")</f>
        <v>0.0</v>
      </c>
      <c r="T2318">
        <f>IF($L2318&lt;&gt;"",IF($L2318&gt;=2016,1,0),"")</f>
        <v>0.0</v>
      </c>
      <c r="U2318">
        <f>IF(ISNUMBER($BX2318),IF($BX2318&gt;=2016,1,0),"")</f>
        <v>1.0</v>
      </c>
      <c r="V2318">
        <f>IF(ISNUMBER($BW2318),IF($BW2318&gt;=2016,1,0),"")</f>
        <v>0.0</v>
      </c>
      <c r="W2318" t="str">
        <f>IF(AND(ISNUMBER($BW2318),ISNUMBER($BX2318)),IF($BW2318&gt;=2016,"post-only",IF($BX2318&lt;2016,"pre-only","mixed")),"")</f>
        <v>mixed</v>
      </c>
      <c r="X2318">
        <f>IF(AND(ISNUMBER($BW2318),ISNUMBER($BX2318)),MIN(1,MAX(0,($BX2318-2017+1)/($BX2318-$BW2318+1))),"")</f>
        <v>0.0</v>
      </c>
      <c r="Y2318">
        <f>IF(AND(ISNUMBER($BW2318),ISNUMBER($BX2318)),MIN(1,MAX(0,($BX2318-2018+1)/($BX2318-$BW2318+1))),"")</f>
        <v>0.0</v>
      </c>
      <c r="Z2318">
        <f>IF(AND(ISNUMBER($BW2318),ISNUMBER($BX2318)),MIN(1,MAX(0,($BX2318-2019+1)/($BX2318-$BW2318+1))),"")</f>
        <v>0.0</v>
      </c>
      <c r="AA2318">
        <f>IF(ISNUMBER($BX2318),IF($BX2318&gt;=2017,1,0),"")</f>
        <v>0.0</v>
      </c>
      <c r="AB2318">
        <f>IF(ISNUMBER($BX2318),IF($BX2318&gt;=2018,1,0),"")</f>
        <v>0.0</v>
      </c>
      <c r="AC2318">
        <f>IF(ISNUMBER($BX2318),IF($BX2318&gt;=2019,1,0),"")</f>
        <v>0.0</v>
      </c>
      <c r="AD2318">
        <f>IF($L2318&lt;&gt;"",IF($L2318&gt;2013,1,0),"")</f>
        <v>0.0</v>
      </c>
      <c r="AE2318">
        <f>IF($L2318&lt;&gt;"",1+IF($L2318&gt;2011,1,0)+IF($L2318&gt;2014,1,0),"")</f>
        <v>1.0</v>
      </c>
      <c r="AF2318" t="inlineStr">
        <is>
          <t>loan (interest rate)</t>
        </is>
      </c>
      <c r="AG2318" t="inlineStr">
        <is>
          <t>performance</t>
        </is>
      </c>
      <c r="AH2318" t="inlineStr">
        <is>
          <t>non-sensitive</t>
        </is>
      </c>
      <c r="AI2318" t="inlineStr">
        <is>
          <t>99_NCE</t>
        </is>
      </c>
      <c r="AJ2318" t="inlineStr">
        <is>
          <t>99_NCE</t>
        </is>
      </c>
      <c r="AK2318" t="str">
        <f>IF(AND($CF2318&lt;&gt;"",IFERROR(INDEX(subsample_country_map!$B:$B,MATCH($CF2318,subsample_country_map!$A:$A,0)),"")&lt;&gt;""),INDEX(subsample_country_map!$B:$B,MATCH($CF2318,subsample_country_map!$A:$A,0)),INDEX(lookup!$AA:$AA,MATCH($A2318,lookup!$A:$A,0)))</f>
        <v>99_NCE</v>
      </c>
      <c r="AL2318" t="str">
        <f>IF(AND($CF2318&lt;&gt;"",IFERROR(INDEX(subsample_country_map!$C:$C,MATCH($CF2318,subsample_country_map!$A:$A,0)),"")&lt;&gt;""),INDEX(subsample_country_map!$C:$C,MATCH($CF2318,subsample_country_map!$A:$A,0)),INDEX(lookup!$AB:$AB,MATCH($A2318,lookup!$A:$A,0)))</f>
        <v>99_NCE</v>
      </c>
      <c r="AM2318" t="str">
        <f>IF(AND($CF2318&lt;&gt;"",IFERROR(INDEX(subsample_country_map!$D:$D,MATCH($CF2318,subsample_country_map!$A:$A,0)),"")&lt;&gt;""),INDEX(subsample_country_map!$D:$D,MATCH($CF2318,subsample_country_map!$A:$A,0)),INDEX(lookup!$AC:$AC,MATCH($A2318,lookup!$A:$A,0)))</f>
        <v>99_NCE</v>
      </c>
      <c r="AN2318" t="str">
        <f>IF(AND($CF2318&lt;&gt;"",IFERROR(INDEX(subsample_country_map!$E:$E,MATCH($CF2318,subsample_country_map!$A:$A,0)),"")&lt;&gt;""),INDEX(subsample_country_map!$E:$E,MATCH($CF2318,subsample_country_map!$A:$A,0)),INDEX(lookup!$AD:$AD,MATCH($A2318,lookup!$A:$A,0)))</f>
        <v>99_NCE</v>
      </c>
      <c r="AO2318" t="str">
        <f>INDEX(lookup!$Y:$Y,MATCH($A2318,lookup!$A:$A,0))</f>
        <v>0_published</v>
      </c>
      <c r="AP2318" t="str">
        <f>INDEX(lookup!$Z:$Z,MATCH($A2318,lookup!$A:$A,0))</f>
        <v>0_VHB low</v>
      </c>
      <c r="AQ2318" t="str">
        <f>INDEX(lookup!$W:$W,MATCH($A2318,lookup!$A:$A,0))</f>
        <v>3_mgmt</v>
      </c>
      <c r="AS2318" t="inlineStr">
        <is>
          <t>staging</t>
        </is>
      </c>
      <c r="AT2318" t="inlineStr">
        <is>
          <t>bad-CER</t>
        </is>
      </c>
      <c r="AU2318" t="inlineStr">
        <is>
          <t>cost</t>
        </is>
      </c>
      <c r="AV2318" t="inlineStr">
        <is>
          <t>-0.004</t>
        </is>
      </c>
      <c r="BA2318" t="n">
        <v>73</v>
      </c>
      <c r="BB2318" t="inlineStr">
        <is>
          <t>0</t>
        </is>
      </c>
      <c r="BC2318" t="inlineStr">
        <is>
          <t>other: not stated</t>
        </is>
      </c>
      <c r="BD2318" t="inlineStr">
        <is>
          <t>not stated</t>
        </is>
      </c>
      <c r="BE2318" t="inlineStr">
        <is>
          <t>other:strength of legal right</t>
        </is>
      </c>
      <c r="BF2318" t="inlineStr">
        <is>
          <t>RULELAW &lt; Median</t>
        </is>
      </c>
      <c r="BI2318" t="inlineStr">
        <is>
          <t>Table 6</t>
        </is>
      </c>
      <c r="BJ2318" t="inlineStr">
        <is>
          <t>Model 1, RULELAW &lt; Median, COUNTRY=NO</t>
        </is>
      </c>
      <c r="BK2318" t="inlineStr">
        <is>
          <t>63</t>
        </is>
      </c>
      <c r="BL2318" t="inlineStr">
        <is>
          <t>TCO2 -0.004</t>
        </is>
      </c>
      <c r="BM2318" t="inlineStr">
        <is>
          <t>TCO2</t>
        </is>
      </c>
      <c r="BN2318" t="inlineStr">
        <is>
          <t>COD (interest expense / average value of short-term and long-term debts)</t>
        </is>
      </c>
      <c r="BO2318" t="inlineStr">
        <is>
          <t>original</t>
        </is>
      </c>
      <c r="BP2318" t="inlineStr">
        <is>
          <t>Wang et al (2020)</t>
        </is>
      </c>
      <c r="BQ2318" t="inlineStr">
        <is>
          <t>non-convertible</t>
        </is>
      </c>
      <c r="BT2318" t="n">
        <v>0</v>
      </c>
      <c r="BU2318" t="inlineStr">
        <is>
          <t>staging_Wang_et_al_2020.csv</t>
        </is>
      </c>
      <c r="BW2318" t="n">
        <v>2003</v>
      </c>
      <c r="BX2318" t="n">
        <v>2016</v>
      </c>
      <c r="BY2318" t="inlineStr">
        <is>
          <t>Australia</t>
        </is>
      </c>
      <c r="BZ2318" t="n">
        <v>2009.5</v>
      </c>
      <c r="CA2318" t="n">
        <v>0.07142857142857142</v>
      </c>
      <c r="CB2318" t="n">
        <v>0</v>
      </c>
      <c r="CC2318" t="n">
        <v>1</v>
      </c>
      <c r="CE2318" t="n">
        <v>0</v>
      </c>
    </row>
    <row r="2319">
      <c r="A2319" t="inlineStr">
        <is>
          <t>Wang et al (2020)</t>
        </is>
      </c>
      <c r="B2319" t="n">
        <v>3624</v>
      </c>
      <c r="D2319" t="n">
        <v>73</v>
      </c>
      <c r="E2319">
        <f>IF(ISNUMBER($BA2319),$BA2319,IF(AND(ISNUMBER($D2319),ISNUMBER($BW2319),ISNUMBER($BX2319)),$D2319*($BX2319-$BW2319+1),""))</f>
        <v>73.0</v>
      </c>
      <c r="H2319" t="inlineStr">
        <is>
          <t>partial</t>
        </is>
      </c>
      <c r="I2319" t="inlineStr">
        <is>
          <t>b with significance stars only</t>
        </is>
      </c>
      <c r="J2319">
        <f>IF($BW2319&lt;&gt;"",$BW2319,"")</f>
        <v>2003.0</v>
      </c>
      <c r="K2319">
        <f>IF($BX2319&lt;&gt;"",$BX2319,"")</f>
        <v>2016.0</v>
      </c>
      <c r="L2319">
        <f>IF(AND(ISNUMBER($BW2319),ISNUMBER($BX2319)),($BW2319+$BX2319)/2,"")</f>
        <v>2009.5</v>
      </c>
      <c r="M2319">
        <f>IF($L2319&lt;&gt;"",$L2319,"")</f>
        <v>2009.5</v>
      </c>
      <c r="N2319">
        <f>IF(AND(ISNUMBER($BW2319),ISNUMBER($BX2319)),MIN(1,MAX(0,($BX2319-2016+1)/($BX2319-$BW2319+1))),"")</f>
        <v>0.07142857142857142</v>
      </c>
      <c r="O2319">
        <f>IF(AND(ISNUMBER($BW2319),ISNUMBER($BX2319)),MIN(1,MAX(0,($BX2319-2017+1)/($BX2319-$BW2319+1))),"")</f>
        <v>0.0</v>
      </c>
      <c r="P2319">
        <f>IF(AND(ISNUMBER($BW2319),ISNUMBER($BX2319)),MIN(1,MAX(0,($BX2319-2018+1)/($BX2319-$BW2319+1))),"")</f>
        <v>0.0</v>
      </c>
      <c r="Q2319">
        <f>IF(AND(ISNUMBER($BW2319),ISNUMBER($BX2319)),MIN(1,MAX(0,($BX2319-2019+1)/($BX2319-$BW2319+1))),"")</f>
        <v>0.0</v>
      </c>
      <c r="R2319">
        <f>IF(AND(ISNUMBER($BW2319),ISNUMBER($BX2319)),MIN(1,MAX(0,($BX2319-2016+1)/($BX2319-$BW2319+1))),"")</f>
        <v>0.07142857142857142</v>
      </c>
      <c r="S2319">
        <f>IF($L2319&lt;&gt;"",IF($L2319&gt;=2015.5,1,0),"")</f>
        <v>0.0</v>
      </c>
      <c r="T2319">
        <f>IF($L2319&lt;&gt;"",IF($L2319&gt;=2016,1,0),"")</f>
        <v>0.0</v>
      </c>
      <c r="U2319">
        <f>IF(ISNUMBER($BX2319),IF($BX2319&gt;=2016,1,0),"")</f>
        <v>1.0</v>
      </c>
      <c r="V2319">
        <f>IF(ISNUMBER($BW2319),IF($BW2319&gt;=2016,1,0),"")</f>
        <v>0.0</v>
      </c>
      <c r="W2319" t="str">
        <f>IF(AND(ISNUMBER($BW2319),ISNUMBER($BX2319)),IF($BW2319&gt;=2016,"post-only",IF($BX2319&lt;2016,"pre-only","mixed")),"")</f>
        <v>mixed</v>
      </c>
      <c r="X2319">
        <f>IF(AND(ISNUMBER($BW2319),ISNUMBER($BX2319)),MIN(1,MAX(0,($BX2319-2017+1)/($BX2319-$BW2319+1))),"")</f>
        <v>0.0</v>
      </c>
      <c r="Y2319">
        <f>IF(AND(ISNUMBER($BW2319),ISNUMBER($BX2319)),MIN(1,MAX(0,($BX2319-2018+1)/($BX2319-$BW2319+1))),"")</f>
        <v>0.0</v>
      </c>
      <c r="Z2319">
        <f>IF(AND(ISNUMBER($BW2319),ISNUMBER($BX2319)),MIN(1,MAX(0,($BX2319-2019+1)/($BX2319-$BW2319+1))),"")</f>
        <v>0.0</v>
      </c>
      <c r="AA2319">
        <f>IF(ISNUMBER($BX2319),IF($BX2319&gt;=2017,1,0),"")</f>
        <v>0.0</v>
      </c>
      <c r="AB2319">
        <f>IF(ISNUMBER($BX2319),IF($BX2319&gt;=2018,1,0),"")</f>
        <v>0.0</v>
      </c>
      <c r="AC2319">
        <f>IF(ISNUMBER($BX2319),IF($BX2319&gt;=2019,1,0),"")</f>
        <v>0.0</v>
      </c>
      <c r="AD2319">
        <f>IF($L2319&lt;&gt;"",IF($L2319&gt;2013,1,0),"")</f>
        <v>0.0</v>
      </c>
      <c r="AE2319">
        <f>IF($L2319&lt;&gt;"",1+IF($L2319&gt;2011,1,0)+IF($L2319&gt;2014,1,0),"")</f>
        <v>1.0</v>
      </c>
      <c r="AF2319" t="inlineStr">
        <is>
          <t>loan (interest rate)</t>
        </is>
      </c>
      <c r="AG2319" t="inlineStr">
        <is>
          <t>performance</t>
        </is>
      </c>
      <c r="AH2319" t="inlineStr">
        <is>
          <t>non-sensitive</t>
        </is>
      </c>
      <c r="AI2319" t="inlineStr">
        <is>
          <t>99_NCE</t>
        </is>
      </c>
      <c r="AJ2319" t="inlineStr">
        <is>
          <t>99_NCE</t>
        </is>
      </c>
      <c r="AK2319" t="str">
        <f>IF(AND($CF2319&lt;&gt;"",IFERROR(INDEX(subsample_country_map!$B:$B,MATCH($CF2319,subsample_country_map!$A:$A,0)),"")&lt;&gt;""),INDEX(subsample_country_map!$B:$B,MATCH($CF2319,subsample_country_map!$A:$A,0)),INDEX(lookup!$AA:$AA,MATCH($A2319,lookup!$A:$A,0)))</f>
        <v>99_NCE</v>
      </c>
      <c r="AL2319" t="str">
        <f>IF(AND($CF2319&lt;&gt;"",IFERROR(INDEX(subsample_country_map!$C:$C,MATCH($CF2319,subsample_country_map!$A:$A,0)),"")&lt;&gt;""),INDEX(subsample_country_map!$C:$C,MATCH($CF2319,subsample_country_map!$A:$A,0)),INDEX(lookup!$AB:$AB,MATCH($A2319,lookup!$A:$A,0)))</f>
        <v>99_NCE</v>
      </c>
      <c r="AM2319" t="str">
        <f>IF(AND($CF2319&lt;&gt;"",IFERROR(INDEX(subsample_country_map!$D:$D,MATCH($CF2319,subsample_country_map!$A:$A,0)),"")&lt;&gt;""),INDEX(subsample_country_map!$D:$D,MATCH($CF2319,subsample_country_map!$A:$A,0)),INDEX(lookup!$AC:$AC,MATCH($A2319,lookup!$A:$A,0)))</f>
        <v>99_NCE</v>
      </c>
      <c r="AN2319" t="str">
        <f>IF(AND($CF2319&lt;&gt;"",IFERROR(INDEX(subsample_country_map!$E:$E,MATCH($CF2319,subsample_country_map!$A:$A,0)),"")&lt;&gt;""),INDEX(subsample_country_map!$E:$E,MATCH($CF2319,subsample_country_map!$A:$A,0)),INDEX(lookup!$AD:$AD,MATCH($A2319,lookup!$A:$A,0)))</f>
        <v>99_NCE</v>
      </c>
      <c r="AO2319" t="str">
        <f>INDEX(lookup!$Y:$Y,MATCH($A2319,lookup!$A:$A,0))</f>
        <v>0_published</v>
      </c>
      <c r="AP2319" t="str">
        <f>INDEX(lookup!$Z:$Z,MATCH($A2319,lookup!$A:$A,0))</f>
        <v>0_VHB low</v>
      </c>
      <c r="AQ2319" t="str">
        <f>INDEX(lookup!$W:$W,MATCH($A2319,lookup!$A:$A,0))</f>
        <v>3_mgmt</v>
      </c>
      <c r="AS2319" t="inlineStr">
        <is>
          <t>staging</t>
        </is>
      </c>
      <c r="AT2319" t="inlineStr">
        <is>
          <t>bad-CER</t>
        </is>
      </c>
      <c r="AU2319" t="inlineStr">
        <is>
          <t>cost</t>
        </is>
      </c>
      <c r="AV2319" t="inlineStr">
        <is>
          <t>0.527</t>
        </is>
      </c>
      <c r="BA2319" t="n">
        <v>73</v>
      </c>
      <c r="BB2319" t="inlineStr">
        <is>
          <t>0</t>
        </is>
      </c>
      <c r="BC2319" t="inlineStr">
        <is>
          <t>other: not stated</t>
        </is>
      </c>
      <c r="BD2319" t="inlineStr">
        <is>
          <t>not stated</t>
        </is>
      </c>
      <c r="BE2319" t="inlineStr">
        <is>
          <t>other:strength of legal right</t>
        </is>
      </c>
      <c r="BF2319" t="inlineStr">
        <is>
          <t>RULELAW &lt; Median</t>
        </is>
      </c>
      <c r="BI2319" t="inlineStr">
        <is>
          <t>Table 6</t>
        </is>
      </c>
      <c r="BJ2319" t="inlineStr">
        <is>
          <t>Model 1, RULELAW &lt; Median, COUNTRY=YES</t>
        </is>
      </c>
      <c r="BK2319" t="inlineStr">
        <is>
          <t>63</t>
        </is>
      </c>
      <c r="BL2319" t="inlineStr">
        <is>
          <t>TCO2 0.527</t>
        </is>
      </c>
      <c r="BM2319" t="inlineStr">
        <is>
          <t>TCO2</t>
        </is>
      </c>
      <c r="BN2319" t="inlineStr">
        <is>
          <t>COD (interest expense / average value of short-term and long-term debts)</t>
        </is>
      </c>
      <c r="BO2319" t="inlineStr">
        <is>
          <t>original</t>
        </is>
      </c>
      <c r="BP2319" t="inlineStr">
        <is>
          <t>Wang et al (2020)</t>
        </is>
      </c>
      <c r="BQ2319" t="inlineStr">
        <is>
          <t>non-convertible</t>
        </is>
      </c>
      <c r="BT2319" t="n">
        <v>0</v>
      </c>
      <c r="BU2319" t="inlineStr">
        <is>
          <t>staging_Wang_et_al_2020.csv</t>
        </is>
      </c>
      <c r="BW2319" t="n">
        <v>2003</v>
      </c>
      <c r="BX2319" t="n">
        <v>2016</v>
      </c>
      <c r="BY2319" t="inlineStr">
        <is>
          <t>Australia</t>
        </is>
      </c>
      <c r="BZ2319" t="n">
        <v>2009.5</v>
      </c>
      <c r="CA2319" t="n">
        <v>0.07142857142857142</v>
      </c>
      <c r="CB2319" t="n">
        <v>0</v>
      </c>
      <c r="CC2319" t="n">
        <v>1</v>
      </c>
      <c r="CE2319" t="n">
        <v>0</v>
      </c>
    </row>
    <row r="2320">
      <c r="A2320" t="inlineStr">
        <is>
          <t>Wang et al (2020)</t>
        </is>
      </c>
      <c r="B2320" t="n">
        <v>3625</v>
      </c>
      <c r="C2320" t="n">
        <v>-0.1722475945258667</v>
      </c>
      <c r="D2320" t="n">
        <v>360</v>
      </c>
      <c r="E2320">
        <f>IF(ISNUMBER($BA2320),$BA2320,IF(AND(ISNUMBER($D2320),ISNUMBER($BW2320),ISNUMBER($BX2320)),$D2320*($BX2320-$BW2320+1),""))</f>
        <v>360.0</v>
      </c>
      <c r="H2320" t="inlineStr">
        <is>
          <t>partial</t>
        </is>
      </c>
      <c r="I2320" t="inlineStr">
        <is>
          <t>b with significance stars only</t>
        </is>
      </c>
      <c r="J2320">
        <f>IF($BW2320&lt;&gt;"",$BW2320,"")</f>
        <v>2003.0</v>
      </c>
      <c r="K2320">
        <f>IF($BX2320&lt;&gt;"",$BX2320,"")</f>
        <v>2016.0</v>
      </c>
      <c r="L2320">
        <f>IF(AND(ISNUMBER($BW2320),ISNUMBER($BX2320)),($BW2320+$BX2320)/2,"")</f>
        <v>2009.5</v>
      </c>
      <c r="M2320">
        <f>IF($L2320&lt;&gt;"",$L2320,"")</f>
        <v>2009.5</v>
      </c>
      <c r="N2320">
        <f>IF(AND(ISNUMBER($BW2320),ISNUMBER($BX2320)),MIN(1,MAX(0,($BX2320-2016+1)/($BX2320-$BW2320+1))),"")</f>
        <v>0.07142857142857142</v>
      </c>
      <c r="O2320">
        <f>IF(AND(ISNUMBER($BW2320),ISNUMBER($BX2320)),MIN(1,MAX(0,($BX2320-2017+1)/($BX2320-$BW2320+1))),"")</f>
        <v>0.0</v>
      </c>
      <c r="P2320">
        <f>IF(AND(ISNUMBER($BW2320),ISNUMBER($BX2320)),MIN(1,MAX(0,($BX2320-2018+1)/($BX2320-$BW2320+1))),"")</f>
        <v>0.0</v>
      </c>
      <c r="Q2320">
        <f>IF(AND(ISNUMBER($BW2320),ISNUMBER($BX2320)),MIN(1,MAX(0,($BX2320-2019+1)/($BX2320-$BW2320+1))),"")</f>
        <v>0.0</v>
      </c>
      <c r="R2320">
        <f>IF(AND(ISNUMBER($BW2320),ISNUMBER($BX2320)),MIN(1,MAX(0,($BX2320-2016+1)/($BX2320-$BW2320+1))),"")</f>
        <v>0.07142857142857142</v>
      </c>
      <c r="S2320">
        <f>IF($L2320&lt;&gt;"",IF($L2320&gt;=2015.5,1,0),"")</f>
        <v>0.0</v>
      </c>
      <c r="T2320">
        <f>IF($L2320&lt;&gt;"",IF($L2320&gt;=2016,1,0),"")</f>
        <v>0.0</v>
      </c>
      <c r="U2320">
        <f>IF(ISNUMBER($BX2320),IF($BX2320&gt;=2016,1,0),"")</f>
        <v>1.0</v>
      </c>
      <c r="V2320">
        <f>IF(ISNUMBER($BW2320),IF($BW2320&gt;=2016,1,0),"")</f>
        <v>0.0</v>
      </c>
      <c r="W2320" t="str">
        <f>IF(AND(ISNUMBER($BW2320),ISNUMBER($BX2320)),IF($BW2320&gt;=2016,"post-only",IF($BX2320&lt;2016,"pre-only","mixed")),"")</f>
        <v>mixed</v>
      </c>
      <c r="X2320">
        <f>IF(AND(ISNUMBER($BW2320),ISNUMBER($BX2320)),MIN(1,MAX(0,($BX2320-2017+1)/($BX2320-$BW2320+1))),"")</f>
        <v>0.0</v>
      </c>
      <c r="Y2320">
        <f>IF(AND(ISNUMBER($BW2320),ISNUMBER($BX2320)),MIN(1,MAX(0,($BX2320-2018+1)/($BX2320-$BW2320+1))),"")</f>
        <v>0.0</v>
      </c>
      <c r="Z2320">
        <f>IF(AND(ISNUMBER($BW2320),ISNUMBER($BX2320)),MIN(1,MAX(0,($BX2320-2019+1)/($BX2320-$BW2320+1))),"")</f>
        <v>0.0</v>
      </c>
      <c r="AA2320">
        <f>IF(ISNUMBER($BX2320),IF($BX2320&gt;=2017,1,0),"")</f>
        <v>0.0</v>
      </c>
      <c r="AB2320">
        <f>IF(ISNUMBER($BX2320),IF($BX2320&gt;=2018,1,0),"")</f>
        <v>0.0</v>
      </c>
      <c r="AC2320">
        <f>IF(ISNUMBER($BX2320),IF($BX2320&gt;=2019,1,0),"")</f>
        <v>0.0</v>
      </c>
      <c r="AD2320">
        <f>IF($L2320&lt;&gt;"",IF($L2320&gt;2013,1,0),"")</f>
        <v>0.0</v>
      </c>
      <c r="AE2320">
        <f>IF($L2320&lt;&gt;"",1+IF($L2320&gt;2011,1,0)+IF($L2320&gt;2014,1,0),"")</f>
        <v>1.0</v>
      </c>
      <c r="AF2320" t="inlineStr">
        <is>
          <t>loan (interest rate)</t>
        </is>
      </c>
      <c r="AG2320" t="inlineStr">
        <is>
          <t>performance</t>
        </is>
      </c>
      <c r="AH2320" t="inlineStr">
        <is>
          <t>non-sensitive</t>
        </is>
      </c>
      <c r="AI2320" t="inlineStr">
        <is>
          <t>99_NCE</t>
        </is>
      </c>
      <c r="AJ2320" t="inlineStr">
        <is>
          <t>99_NCE</t>
        </is>
      </c>
      <c r="AK2320" t="str">
        <f>IF(AND($CF2320&lt;&gt;"",IFERROR(INDEX(subsample_country_map!$B:$B,MATCH($CF2320,subsample_country_map!$A:$A,0)),"")&lt;&gt;""),INDEX(subsample_country_map!$B:$B,MATCH($CF2320,subsample_country_map!$A:$A,0)),INDEX(lookup!$AA:$AA,MATCH($A2320,lookup!$A:$A,0)))</f>
        <v>99_NCE</v>
      </c>
      <c r="AL2320" t="str">
        <f>IF(AND($CF2320&lt;&gt;"",IFERROR(INDEX(subsample_country_map!$C:$C,MATCH($CF2320,subsample_country_map!$A:$A,0)),"")&lt;&gt;""),INDEX(subsample_country_map!$C:$C,MATCH($CF2320,subsample_country_map!$A:$A,0)),INDEX(lookup!$AB:$AB,MATCH($A2320,lookup!$A:$A,0)))</f>
        <v>99_NCE</v>
      </c>
      <c r="AM2320" t="str">
        <f>IF(AND($CF2320&lt;&gt;"",IFERROR(INDEX(subsample_country_map!$D:$D,MATCH($CF2320,subsample_country_map!$A:$A,0)),"")&lt;&gt;""),INDEX(subsample_country_map!$D:$D,MATCH($CF2320,subsample_country_map!$A:$A,0)),INDEX(lookup!$AC:$AC,MATCH($A2320,lookup!$A:$A,0)))</f>
        <v>99_NCE</v>
      </c>
      <c r="AN2320" t="str">
        <f>IF(AND($CF2320&lt;&gt;"",IFERROR(INDEX(subsample_country_map!$E:$E,MATCH($CF2320,subsample_country_map!$A:$A,0)),"")&lt;&gt;""),INDEX(subsample_country_map!$E:$E,MATCH($CF2320,subsample_country_map!$A:$A,0)),INDEX(lookup!$AD:$AD,MATCH($A2320,lookup!$A:$A,0)))</f>
        <v>99_NCE</v>
      </c>
      <c r="AO2320" t="str">
        <f>INDEX(lookup!$Y:$Y,MATCH($A2320,lookup!$A:$A,0))</f>
        <v>0_published</v>
      </c>
      <c r="AP2320" t="str">
        <f>INDEX(lookup!$Z:$Z,MATCH($A2320,lookup!$A:$A,0))</f>
        <v>0_VHB low</v>
      </c>
      <c r="AQ2320" t="str">
        <f>INDEX(lookup!$W:$W,MATCH($A2320,lookup!$A:$A,0))</f>
        <v>3_mgmt</v>
      </c>
      <c r="AS2320" t="inlineStr">
        <is>
          <t>staging</t>
        </is>
      </c>
      <c r="AT2320" t="inlineStr">
        <is>
          <t>bad-CER</t>
        </is>
      </c>
      <c r="AU2320" t="inlineStr">
        <is>
          <t>cost</t>
        </is>
      </c>
      <c r="AV2320" t="inlineStr">
        <is>
          <t>0.028</t>
        </is>
      </c>
      <c r="BA2320" t="n">
        <v>360</v>
      </c>
      <c r="BB2320" t="inlineStr">
        <is>
          <t>0</t>
        </is>
      </c>
      <c r="BC2320" t="inlineStr">
        <is>
          <t>other: not stated</t>
        </is>
      </c>
      <c r="BD2320" t="inlineStr">
        <is>
          <t>not stated</t>
        </is>
      </c>
      <c r="BE2320" t="inlineStr">
        <is>
          <t>other:strength of legal right</t>
        </is>
      </c>
      <c r="BF2320" t="inlineStr">
        <is>
          <t>RULELAW &gt;= Median</t>
        </is>
      </c>
      <c r="BI2320" t="inlineStr">
        <is>
          <t>Table 6</t>
        </is>
      </c>
      <c r="BJ2320" t="inlineStr">
        <is>
          <t>Model 2, RULELAW &gt;= Median, COUNTRY=NO</t>
        </is>
      </c>
      <c r="BK2320" t="inlineStr">
        <is>
          <t>63</t>
        </is>
      </c>
      <c r="BL2320" t="inlineStr">
        <is>
          <t>DCO2 0.028***</t>
        </is>
      </c>
      <c r="BM2320" t="inlineStr">
        <is>
          <t>DCO2</t>
        </is>
      </c>
      <c r="BN2320" t="inlineStr">
        <is>
          <t>COD (interest expense / average value of short-term and long-term debts)</t>
        </is>
      </c>
      <c r="BO2320" t="inlineStr">
        <is>
          <t>original</t>
        </is>
      </c>
      <c r="BP2320" t="inlineStr">
        <is>
          <t>Wang et al (2020)</t>
        </is>
      </c>
      <c r="BQ2320" t="inlineStr">
        <is>
          <t>star-bound</t>
        </is>
      </c>
      <c r="BT2320" t="n">
        <v>0</v>
      </c>
      <c r="BU2320" t="inlineStr">
        <is>
          <t>staging_Wang_et_al_2020.csv</t>
        </is>
      </c>
      <c r="BW2320" t="n">
        <v>2003</v>
      </c>
      <c r="BX2320" t="n">
        <v>2016</v>
      </c>
      <c r="BY2320" t="inlineStr">
        <is>
          <t>Australia</t>
        </is>
      </c>
      <c r="BZ2320" t="n">
        <v>2009.5</v>
      </c>
      <c r="CA2320" t="n">
        <v>0.07142857142857142</v>
      </c>
      <c r="CB2320" t="n">
        <v>0</v>
      </c>
      <c r="CC2320" t="n">
        <v>1</v>
      </c>
      <c r="CD2320" t="n">
        <v>-0.1739820617452086</v>
      </c>
      <c r="CE2320" t="n">
        <v>1</v>
      </c>
    </row>
    <row r="2321">
      <c r="A2321" t="inlineStr">
        <is>
          <t>Wang et al (2020)</t>
        </is>
      </c>
      <c r="B2321" t="n">
        <v>3626</v>
      </c>
      <c r="C2321" t="n">
        <v>-0.13522787444998</v>
      </c>
      <c r="D2321" t="n">
        <v>360</v>
      </c>
      <c r="E2321">
        <f>IF(ISNUMBER($BA2321),$BA2321,IF(AND(ISNUMBER($D2321),ISNUMBER($BW2321),ISNUMBER($BX2321)),$D2321*($BX2321-$BW2321+1),""))</f>
        <v>360.0</v>
      </c>
      <c r="H2321" t="inlineStr">
        <is>
          <t>partial</t>
        </is>
      </c>
      <c r="I2321" t="inlineStr">
        <is>
          <t>b with significance stars only</t>
        </is>
      </c>
      <c r="J2321">
        <f>IF($BW2321&lt;&gt;"",$BW2321,"")</f>
        <v>2003.0</v>
      </c>
      <c r="K2321">
        <f>IF($BX2321&lt;&gt;"",$BX2321,"")</f>
        <v>2016.0</v>
      </c>
      <c r="L2321">
        <f>IF(AND(ISNUMBER($BW2321),ISNUMBER($BX2321)),($BW2321+$BX2321)/2,"")</f>
        <v>2009.5</v>
      </c>
      <c r="M2321">
        <f>IF($L2321&lt;&gt;"",$L2321,"")</f>
        <v>2009.5</v>
      </c>
      <c r="N2321">
        <f>IF(AND(ISNUMBER($BW2321),ISNUMBER($BX2321)),MIN(1,MAX(0,($BX2321-2016+1)/($BX2321-$BW2321+1))),"")</f>
        <v>0.07142857142857142</v>
      </c>
      <c r="O2321">
        <f>IF(AND(ISNUMBER($BW2321),ISNUMBER($BX2321)),MIN(1,MAX(0,($BX2321-2017+1)/($BX2321-$BW2321+1))),"")</f>
        <v>0.0</v>
      </c>
      <c r="P2321">
        <f>IF(AND(ISNUMBER($BW2321),ISNUMBER($BX2321)),MIN(1,MAX(0,($BX2321-2018+1)/($BX2321-$BW2321+1))),"")</f>
        <v>0.0</v>
      </c>
      <c r="Q2321">
        <f>IF(AND(ISNUMBER($BW2321),ISNUMBER($BX2321)),MIN(1,MAX(0,($BX2321-2019+1)/($BX2321-$BW2321+1))),"")</f>
        <v>0.0</v>
      </c>
      <c r="R2321">
        <f>IF(AND(ISNUMBER($BW2321),ISNUMBER($BX2321)),MIN(1,MAX(0,($BX2321-2016+1)/($BX2321-$BW2321+1))),"")</f>
        <v>0.07142857142857142</v>
      </c>
      <c r="S2321">
        <f>IF($L2321&lt;&gt;"",IF($L2321&gt;=2015.5,1,0),"")</f>
        <v>0.0</v>
      </c>
      <c r="T2321">
        <f>IF($L2321&lt;&gt;"",IF($L2321&gt;=2016,1,0),"")</f>
        <v>0.0</v>
      </c>
      <c r="U2321">
        <f>IF(ISNUMBER($BX2321),IF($BX2321&gt;=2016,1,0),"")</f>
        <v>1.0</v>
      </c>
      <c r="V2321">
        <f>IF(ISNUMBER($BW2321),IF($BW2321&gt;=2016,1,0),"")</f>
        <v>0.0</v>
      </c>
      <c r="W2321" t="str">
        <f>IF(AND(ISNUMBER($BW2321),ISNUMBER($BX2321)),IF($BW2321&gt;=2016,"post-only",IF($BX2321&lt;2016,"pre-only","mixed")),"")</f>
        <v>mixed</v>
      </c>
      <c r="X2321">
        <f>IF(AND(ISNUMBER($BW2321),ISNUMBER($BX2321)),MIN(1,MAX(0,($BX2321-2017+1)/($BX2321-$BW2321+1))),"")</f>
        <v>0.0</v>
      </c>
      <c r="Y2321">
        <f>IF(AND(ISNUMBER($BW2321),ISNUMBER($BX2321)),MIN(1,MAX(0,($BX2321-2018+1)/($BX2321-$BW2321+1))),"")</f>
        <v>0.0</v>
      </c>
      <c r="Z2321">
        <f>IF(AND(ISNUMBER($BW2321),ISNUMBER($BX2321)),MIN(1,MAX(0,($BX2321-2019+1)/($BX2321-$BW2321+1))),"")</f>
        <v>0.0</v>
      </c>
      <c r="AA2321">
        <f>IF(ISNUMBER($BX2321),IF($BX2321&gt;=2017,1,0),"")</f>
        <v>0.0</v>
      </c>
      <c r="AB2321">
        <f>IF(ISNUMBER($BX2321),IF($BX2321&gt;=2018,1,0),"")</f>
        <v>0.0</v>
      </c>
      <c r="AC2321">
        <f>IF(ISNUMBER($BX2321),IF($BX2321&gt;=2019,1,0),"")</f>
        <v>0.0</v>
      </c>
      <c r="AD2321">
        <f>IF($L2321&lt;&gt;"",IF($L2321&gt;2013,1,0),"")</f>
        <v>0.0</v>
      </c>
      <c r="AE2321">
        <f>IF($L2321&lt;&gt;"",1+IF($L2321&gt;2011,1,0)+IF($L2321&gt;2014,1,0),"")</f>
        <v>1.0</v>
      </c>
      <c r="AF2321" t="inlineStr">
        <is>
          <t>loan (interest rate)</t>
        </is>
      </c>
      <c r="AG2321" t="inlineStr">
        <is>
          <t>performance</t>
        </is>
      </c>
      <c r="AH2321" t="inlineStr">
        <is>
          <t>non-sensitive</t>
        </is>
      </c>
      <c r="AI2321" t="inlineStr">
        <is>
          <t>99_NCE</t>
        </is>
      </c>
      <c r="AJ2321" t="inlineStr">
        <is>
          <t>99_NCE</t>
        </is>
      </c>
      <c r="AK2321" t="str">
        <f>IF(AND($CF2321&lt;&gt;"",IFERROR(INDEX(subsample_country_map!$B:$B,MATCH($CF2321,subsample_country_map!$A:$A,0)),"")&lt;&gt;""),INDEX(subsample_country_map!$B:$B,MATCH($CF2321,subsample_country_map!$A:$A,0)),INDEX(lookup!$AA:$AA,MATCH($A2321,lookup!$A:$A,0)))</f>
        <v>99_NCE</v>
      </c>
      <c r="AL2321" t="str">
        <f>IF(AND($CF2321&lt;&gt;"",IFERROR(INDEX(subsample_country_map!$C:$C,MATCH($CF2321,subsample_country_map!$A:$A,0)),"")&lt;&gt;""),INDEX(subsample_country_map!$C:$C,MATCH($CF2321,subsample_country_map!$A:$A,0)),INDEX(lookup!$AB:$AB,MATCH($A2321,lookup!$A:$A,0)))</f>
        <v>99_NCE</v>
      </c>
      <c r="AM2321" t="str">
        <f>IF(AND($CF2321&lt;&gt;"",IFERROR(INDEX(subsample_country_map!$D:$D,MATCH($CF2321,subsample_country_map!$A:$A,0)),"")&lt;&gt;""),INDEX(subsample_country_map!$D:$D,MATCH($CF2321,subsample_country_map!$A:$A,0)),INDEX(lookup!$AC:$AC,MATCH($A2321,lookup!$A:$A,0)))</f>
        <v>99_NCE</v>
      </c>
      <c r="AN2321" t="str">
        <f>IF(AND($CF2321&lt;&gt;"",IFERROR(INDEX(subsample_country_map!$E:$E,MATCH($CF2321,subsample_country_map!$A:$A,0)),"")&lt;&gt;""),INDEX(subsample_country_map!$E:$E,MATCH($CF2321,subsample_country_map!$A:$A,0)),INDEX(lookup!$AD:$AD,MATCH($A2321,lookup!$A:$A,0)))</f>
        <v>99_NCE</v>
      </c>
      <c r="AO2321" t="str">
        <f>INDEX(lookup!$Y:$Y,MATCH($A2321,lookup!$A:$A,0))</f>
        <v>0_published</v>
      </c>
      <c r="AP2321" t="str">
        <f>INDEX(lookup!$Z:$Z,MATCH($A2321,lookup!$A:$A,0))</f>
        <v>0_VHB low</v>
      </c>
      <c r="AQ2321" t="str">
        <f>INDEX(lookup!$W:$W,MATCH($A2321,lookup!$A:$A,0))</f>
        <v>3_mgmt</v>
      </c>
      <c r="AS2321" t="inlineStr">
        <is>
          <t>staging</t>
        </is>
      </c>
      <c r="AT2321" t="inlineStr">
        <is>
          <t>bad-CER</t>
        </is>
      </c>
      <c r="AU2321" t="inlineStr">
        <is>
          <t>cost</t>
        </is>
      </c>
      <c r="AV2321" t="inlineStr">
        <is>
          <t>0.014</t>
        </is>
      </c>
      <c r="BA2321" t="n">
        <v>360</v>
      </c>
      <c r="BB2321" t="inlineStr">
        <is>
          <t>0</t>
        </is>
      </c>
      <c r="BC2321" t="inlineStr">
        <is>
          <t>other: not stated</t>
        </is>
      </c>
      <c r="BD2321" t="inlineStr">
        <is>
          <t>not stated</t>
        </is>
      </c>
      <c r="BE2321" t="inlineStr">
        <is>
          <t>other:strength of legal right</t>
        </is>
      </c>
      <c r="BF2321" t="inlineStr">
        <is>
          <t>RULELAW &gt;= Median</t>
        </is>
      </c>
      <c r="BI2321" t="inlineStr">
        <is>
          <t>Table 6</t>
        </is>
      </c>
      <c r="BJ2321" t="inlineStr">
        <is>
          <t>Model 2, RULELAW &gt;= Median, COUNTRY=YES</t>
        </is>
      </c>
      <c r="BK2321" t="inlineStr">
        <is>
          <t>63</t>
        </is>
      </c>
      <c r="BL2321" t="inlineStr">
        <is>
          <t>DCO2 0.014**</t>
        </is>
      </c>
      <c r="BM2321" t="inlineStr">
        <is>
          <t>DCO2</t>
        </is>
      </c>
      <c r="BN2321" t="inlineStr">
        <is>
          <t>COD (interest expense / average value of short-term and long-term debts)</t>
        </is>
      </c>
      <c r="BO2321" t="inlineStr">
        <is>
          <t>original</t>
        </is>
      </c>
      <c r="BP2321" t="inlineStr">
        <is>
          <t>Wang et al (2020)</t>
        </is>
      </c>
      <c r="BQ2321" t="inlineStr">
        <is>
          <t>star-bound</t>
        </is>
      </c>
      <c r="BT2321" t="n">
        <v>0</v>
      </c>
      <c r="BU2321" t="inlineStr">
        <is>
          <t>staging_Wang_et_al_2020.csv</t>
        </is>
      </c>
      <c r="BW2321" t="n">
        <v>2003</v>
      </c>
      <c r="BX2321" t="n">
        <v>2016</v>
      </c>
      <c r="BY2321" t="inlineStr">
        <is>
          <t>Australia</t>
        </is>
      </c>
      <c r="BZ2321" t="n">
        <v>2009.5</v>
      </c>
      <c r="CA2321" t="n">
        <v>0.07142857142857142</v>
      </c>
      <c r="CB2321" t="n">
        <v>0</v>
      </c>
      <c r="CC2321" t="n">
        <v>1</v>
      </c>
      <c r="CD2321" t="n">
        <v>-0.136061323324503</v>
      </c>
      <c r="CE2321" t="n">
        <v>1</v>
      </c>
    </row>
    <row r="2322">
      <c r="A2322" t="inlineStr">
        <is>
          <t>Wang et al (2020)</t>
        </is>
      </c>
      <c r="B2322" t="n">
        <v>3627</v>
      </c>
      <c r="D2322" t="n">
        <v>73</v>
      </c>
      <c r="E2322">
        <f>IF(ISNUMBER($BA2322),$BA2322,IF(AND(ISNUMBER($D2322),ISNUMBER($BW2322),ISNUMBER($BX2322)),$D2322*($BX2322-$BW2322+1),""))</f>
        <v>73.0</v>
      </c>
      <c r="H2322" t="inlineStr">
        <is>
          <t>partial</t>
        </is>
      </c>
      <c r="I2322" t="inlineStr">
        <is>
          <t>b with significance stars only</t>
        </is>
      </c>
      <c r="J2322">
        <f>IF($BW2322&lt;&gt;"",$BW2322,"")</f>
        <v>2003.0</v>
      </c>
      <c r="K2322">
        <f>IF($BX2322&lt;&gt;"",$BX2322,"")</f>
        <v>2016.0</v>
      </c>
      <c r="L2322">
        <f>IF(AND(ISNUMBER($BW2322),ISNUMBER($BX2322)),($BW2322+$BX2322)/2,"")</f>
        <v>2009.5</v>
      </c>
      <c r="M2322">
        <f>IF($L2322&lt;&gt;"",$L2322,"")</f>
        <v>2009.5</v>
      </c>
      <c r="N2322">
        <f>IF(AND(ISNUMBER($BW2322),ISNUMBER($BX2322)),MIN(1,MAX(0,($BX2322-2016+1)/($BX2322-$BW2322+1))),"")</f>
        <v>0.07142857142857142</v>
      </c>
      <c r="O2322">
        <f>IF(AND(ISNUMBER($BW2322),ISNUMBER($BX2322)),MIN(1,MAX(0,($BX2322-2017+1)/($BX2322-$BW2322+1))),"")</f>
        <v>0.0</v>
      </c>
      <c r="P2322">
        <f>IF(AND(ISNUMBER($BW2322),ISNUMBER($BX2322)),MIN(1,MAX(0,($BX2322-2018+1)/($BX2322-$BW2322+1))),"")</f>
        <v>0.0</v>
      </c>
      <c r="Q2322">
        <f>IF(AND(ISNUMBER($BW2322),ISNUMBER($BX2322)),MIN(1,MAX(0,($BX2322-2019+1)/($BX2322-$BW2322+1))),"")</f>
        <v>0.0</v>
      </c>
      <c r="R2322">
        <f>IF(AND(ISNUMBER($BW2322),ISNUMBER($BX2322)),MIN(1,MAX(0,($BX2322-2016+1)/($BX2322-$BW2322+1))),"")</f>
        <v>0.07142857142857142</v>
      </c>
      <c r="S2322">
        <f>IF($L2322&lt;&gt;"",IF($L2322&gt;=2015.5,1,0),"")</f>
        <v>0.0</v>
      </c>
      <c r="T2322">
        <f>IF($L2322&lt;&gt;"",IF($L2322&gt;=2016,1,0),"")</f>
        <v>0.0</v>
      </c>
      <c r="U2322">
        <f>IF(ISNUMBER($BX2322),IF($BX2322&gt;=2016,1,0),"")</f>
        <v>1.0</v>
      </c>
      <c r="V2322">
        <f>IF(ISNUMBER($BW2322),IF($BW2322&gt;=2016,1,0),"")</f>
        <v>0.0</v>
      </c>
      <c r="W2322" t="str">
        <f>IF(AND(ISNUMBER($BW2322),ISNUMBER($BX2322)),IF($BW2322&gt;=2016,"post-only",IF($BX2322&lt;2016,"pre-only","mixed")),"")</f>
        <v>mixed</v>
      </c>
      <c r="X2322">
        <f>IF(AND(ISNUMBER($BW2322),ISNUMBER($BX2322)),MIN(1,MAX(0,($BX2322-2017+1)/($BX2322-$BW2322+1))),"")</f>
        <v>0.0</v>
      </c>
      <c r="Y2322">
        <f>IF(AND(ISNUMBER($BW2322),ISNUMBER($BX2322)),MIN(1,MAX(0,($BX2322-2018+1)/($BX2322-$BW2322+1))),"")</f>
        <v>0.0</v>
      </c>
      <c r="Z2322">
        <f>IF(AND(ISNUMBER($BW2322),ISNUMBER($BX2322)),MIN(1,MAX(0,($BX2322-2019+1)/($BX2322-$BW2322+1))),"")</f>
        <v>0.0</v>
      </c>
      <c r="AA2322">
        <f>IF(ISNUMBER($BX2322),IF($BX2322&gt;=2017,1,0),"")</f>
        <v>0.0</v>
      </c>
      <c r="AB2322">
        <f>IF(ISNUMBER($BX2322),IF($BX2322&gt;=2018,1,0),"")</f>
        <v>0.0</v>
      </c>
      <c r="AC2322">
        <f>IF(ISNUMBER($BX2322),IF($BX2322&gt;=2019,1,0),"")</f>
        <v>0.0</v>
      </c>
      <c r="AD2322">
        <f>IF($L2322&lt;&gt;"",IF($L2322&gt;2013,1,0),"")</f>
        <v>0.0</v>
      </c>
      <c r="AE2322">
        <f>IF($L2322&lt;&gt;"",1+IF($L2322&gt;2011,1,0)+IF($L2322&gt;2014,1,0),"")</f>
        <v>1.0</v>
      </c>
      <c r="AF2322" t="inlineStr">
        <is>
          <t>loan (interest rate)</t>
        </is>
      </c>
      <c r="AG2322" t="inlineStr">
        <is>
          <t>performance</t>
        </is>
      </c>
      <c r="AH2322" t="inlineStr">
        <is>
          <t>non-sensitive</t>
        </is>
      </c>
      <c r="AI2322" t="inlineStr">
        <is>
          <t>99_NCE</t>
        </is>
      </c>
      <c r="AJ2322" t="inlineStr">
        <is>
          <t>99_NCE</t>
        </is>
      </c>
      <c r="AK2322" t="str">
        <f>IF(AND($CF2322&lt;&gt;"",IFERROR(INDEX(subsample_country_map!$B:$B,MATCH($CF2322,subsample_country_map!$A:$A,0)),"")&lt;&gt;""),INDEX(subsample_country_map!$B:$B,MATCH($CF2322,subsample_country_map!$A:$A,0)),INDEX(lookup!$AA:$AA,MATCH($A2322,lookup!$A:$A,0)))</f>
        <v>99_NCE</v>
      </c>
      <c r="AL2322" t="str">
        <f>IF(AND($CF2322&lt;&gt;"",IFERROR(INDEX(subsample_country_map!$C:$C,MATCH($CF2322,subsample_country_map!$A:$A,0)),"")&lt;&gt;""),INDEX(subsample_country_map!$C:$C,MATCH($CF2322,subsample_country_map!$A:$A,0)),INDEX(lookup!$AB:$AB,MATCH($A2322,lookup!$A:$A,0)))</f>
        <v>99_NCE</v>
      </c>
      <c r="AM2322" t="str">
        <f>IF(AND($CF2322&lt;&gt;"",IFERROR(INDEX(subsample_country_map!$D:$D,MATCH($CF2322,subsample_country_map!$A:$A,0)),"")&lt;&gt;""),INDEX(subsample_country_map!$D:$D,MATCH($CF2322,subsample_country_map!$A:$A,0)),INDEX(lookup!$AC:$AC,MATCH($A2322,lookup!$A:$A,0)))</f>
        <v>99_NCE</v>
      </c>
      <c r="AN2322" t="str">
        <f>IF(AND($CF2322&lt;&gt;"",IFERROR(INDEX(subsample_country_map!$E:$E,MATCH($CF2322,subsample_country_map!$A:$A,0)),"")&lt;&gt;""),INDEX(subsample_country_map!$E:$E,MATCH($CF2322,subsample_country_map!$A:$A,0)),INDEX(lookup!$AD:$AD,MATCH($A2322,lookup!$A:$A,0)))</f>
        <v>99_NCE</v>
      </c>
      <c r="AO2322" t="str">
        <f>INDEX(lookup!$Y:$Y,MATCH($A2322,lookup!$A:$A,0))</f>
        <v>0_published</v>
      </c>
      <c r="AP2322" t="str">
        <f>INDEX(lookup!$Z:$Z,MATCH($A2322,lookup!$A:$A,0))</f>
        <v>0_VHB low</v>
      </c>
      <c r="AQ2322" t="str">
        <f>INDEX(lookup!$W:$W,MATCH($A2322,lookup!$A:$A,0))</f>
        <v>3_mgmt</v>
      </c>
      <c r="AS2322" t="inlineStr">
        <is>
          <t>staging</t>
        </is>
      </c>
      <c r="AT2322" t="inlineStr">
        <is>
          <t>bad-CER</t>
        </is>
      </c>
      <c r="AU2322" t="inlineStr">
        <is>
          <t>cost</t>
        </is>
      </c>
      <c r="AV2322" t="inlineStr">
        <is>
          <t>-0.267</t>
        </is>
      </c>
      <c r="BA2322" t="n">
        <v>73</v>
      </c>
      <c r="BB2322" t="inlineStr">
        <is>
          <t>0</t>
        </is>
      </c>
      <c r="BC2322" t="inlineStr">
        <is>
          <t>other: not stated</t>
        </is>
      </c>
      <c r="BD2322" t="inlineStr">
        <is>
          <t>not stated</t>
        </is>
      </c>
      <c r="BE2322" t="inlineStr">
        <is>
          <t>other:strength of legal right</t>
        </is>
      </c>
      <c r="BF2322" t="inlineStr">
        <is>
          <t>RULELAW &lt; Median</t>
        </is>
      </c>
      <c r="BI2322" t="inlineStr">
        <is>
          <t>Table 6</t>
        </is>
      </c>
      <c r="BJ2322" t="inlineStr">
        <is>
          <t>Model 2, RULELAW &lt; Median, COUNTRY=NO</t>
        </is>
      </c>
      <c r="BK2322" t="inlineStr">
        <is>
          <t>63</t>
        </is>
      </c>
      <c r="BL2322" t="inlineStr">
        <is>
          <t>DCO2 -0.267</t>
        </is>
      </c>
      <c r="BM2322" t="inlineStr">
        <is>
          <t>DCO2</t>
        </is>
      </c>
      <c r="BN2322" t="inlineStr">
        <is>
          <t>COD (interest expense / average value of short-term and long-term debts)</t>
        </is>
      </c>
      <c r="BO2322" t="inlineStr">
        <is>
          <t>original</t>
        </is>
      </c>
      <c r="BP2322" t="inlineStr">
        <is>
          <t>Wang et al (2020)</t>
        </is>
      </c>
      <c r="BQ2322" t="inlineStr">
        <is>
          <t>non-convertible</t>
        </is>
      </c>
      <c r="BT2322" t="n">
        <v>0</v>
      </c>
      <c r="BU2322" t="inlineStr">
        <is>
          <t>staging_Wang_et_al_2020.csv</t>
        </is>
      </c>
      <c r="BW2322" t="n">
        <v>2003</v>
      </c>
      <c r="BX2322" t="n">
        <v>2016</v>
      </c>
      <c r="BY2322" t="inlineStr">
        <is>
          <t>Australia</t>
        </is>
      </c>
      <c r="BZ2322" t="n">
        <v>2009.5</v>
      </c>
      <c r="CA2322" t="n">
        <v>0.07142857142857142</v>
      </c>
      <c r="CB2322" t="n">
        <v>0</v>
      </c>
      <c r="CC2322" t="n">
        <v>1</v>
      </c>
      <c r="CE2322" t="n">
        <v>0</v>
      </c>
    </row>
    <row r="2323">
      <c r="A2323" t="inlineStr">
        <is>
          <t>Wang et al (2020)</t>
        </is>
      </c>
      <c r="B2323" t="n">
        <v>3628</v>
      </c>
      <c r="D2323" t="n">
        <v>73</v>
      </c>
      <c r="E2323">
        <f>IF(ISNUMBER($BA2323),$BA2323,IF(AND(ISNUMBER($D2323),ISNUMBER($BW2323),ISNUMBER($BX2323)),$D2323*($BX2323-$BW2323+1),""))</f>
        <v>73.0</v>
      </c>
      <c r="H2323" t="inlineStr">
        <is>
          <t>partial</t>
        </is>
      </c>
      <c r="I2323" t="inlineStr">
        <is>
          <t>b with significance stars only</t>
        </is>
      </c>
      <c r="J2323">
        <f>IF($BW2323&lt;&gt;"",$BW2323,"")</f>
        <v>2003.0</v>
      </c>
      <c r="K2323">
        <f>IF($BX2323&lt;&gt;"",$BX2323,"")</f>
        <v>2016.0</v>
      </c>
      <c r="L2323">
        <f>IF(AND(ISNUMBER($BW2323),ISNUMBER($BX2323)),($BW2323+$BX2323)/2,"")</f>
        <v>2009.5</v>
      </c>
      <c r="M2323">
        <f>IF($L2323&lt;&gt;"",$L2323,"")</f>
        <v>2009.5</v>
      </c>
      <c r="N2323">
        <f>IF(AND(ISNUMBER($BW2323),ISNUMBER($BX2323)),MIN(1,MAX(0,($BX2323-2016+1)/($BX2323-$BW2323+1))),"")</f>
        <v>0.07142857142857142</v>
      </c>
      <c r="O2323">
        <f>IF(AND(ISNUMBER($BW2323),ISNUMBER($BX2323)),MIN(1,MAX(0,($BX2323-2017+1)/($BX2323-$BW2323+1))),"")</f>
        <v>0.0</v>
      </c>
      <c r="P2323">
        <f>IF(AND(ISNUMBER($BW2323),ISNUMBER($BX2323)),MIN(1,MAX(0,($BX2323-2018+1)/($BX2323-$BW2323+1))),"")</f>
        <v>0.0</v>
      </c>
      <c r="Q2323">
        <f>IF(AND(ISNUMBER($BW2323),ISNUMBER($BX2323)),MIN(1,MAX(0,($BX2323-2019+1)/($BX2323-$BW2323+1))),"")</f>
        <v>0.0</v>
      </c>
      <c r="R2323">
        <f>IF(AND(ISNUMBER($BW2323),ISNUMBER($BX2323)),MIN(1,MAX(0,($BX2323-2016+1)/($BX2323-$BW2323+1))),"")</f>
        <v>0.07142857142857142</v>
      </c>
      <c r="S2323">
        <f>IF($L2323&lt;&gt;"",IF($L2323&gt;=2015.5,1,0),"")</f>
        <v>0.0</v>
      </c>
      <c r="T2323">
        <f>IF($L2323&lt;&gt;"",IF($L2323&gt;=2016,1,0),"")</f>
        <v>0.0</v>
      </c>
      <c r="U2323">
        <f>IF(ISNUMBER($BX2323),IF($BX2323&gt;=2016,1,0),"")</f>
        <v>1.0</v>
      </c>
      <c r="V2323">
        <f>IF(ISNUMBER($BW2323),IF($BW2323&gt;=2016,1,0),"")</f>
        <v>0.0</v>
      </c>
      <c r="W2323" t="str">
        <f>IF(AND(ISNUMBER($BW2323),ISNUMBER($BX2323)),IF($BW2323&gt;=2016,"post-only",IF($BX2323&lt;2016,"pre-only","mixed")),"")</f>
        <v>mixed</v>
      </c>
      <c r="X2323">
        <f>IF(AND(ISNUMBER($BW2323),ISNUMBER($BX2323)),MIN(1,MAX(0,($BX2323-2017+1)/($BX2323-$BW2323+1))),"")</f>
        <v>0.0</v>
      </c>
      <c r="Y2323">
        <f>IF(AND(ISNUMBER($BW2323),ISNUMBER($BX2323)),MIN(1,MAX(0,($BX2323-2018+1)/($BX2323-$BW2323+1))),"")</f>
        <v>0.0</v>
      </c>
      <c r="Z2323">
        <f>IF(AND(ISNUMBER($BW2323),ISNUMBER($BX2323)),MIN(1,MAX(0,($BX2323-2019+1)/($BX2323-$BW2323+1))),"")</f>
        <v>0.0</v>
      </c>
      <c r="AA2323">
        <f>IF(ISNUMBER($BX2323),IF($BX2323&gt;=2017,1,0),"")</f>
        <v>0.0</v>
      </c>
      <c r="AB2323">
        <f>IF(ISNUMBER($BX2323),IF($BX2323&gt;=2018,1,0),"")</f>
        <v>0.0</v>
      </c>
      <c r="AC2323">
        <f>IF(ISNUMBER($BX2323),IF($BX2323&gt;=2019,1,0),"")</f>
        <v>0.0</v>
      </c>
      <c r="AD2323">
        <f>IF($L2323&lt;&gt;"",IF($L2323&gt;2013,1,0),"")</f>
        <v>0.0</v>
      </c>
      <c r="AE2323">
        <f>IF($L2323&lt;&gt;"",1+IF($L2323&gt;2011,1,0)+IF($L2323&gt;2014,1,0),"")</f>
        <v>1.0</v>
      </c>
      <c r="AF2323" t="inlineStr">
        <is>
          <t>loan (interest rate)</t>
        </is>
      </c>
      <c r="AG2323" t="inlineStr">
        <is>
          <t>performance</t>
        </is>
      </c>
      <c r="AH2323" t="inlineStr">
        <is>
          <t>non-sensitive</t>
        </is>
      </c>
      <c r="AI2323" t="inlineStr">
        <is>
          <t>99_NCE</t>
        </is>
      </c>
      <c r="AJ2323" t="inlineStr">
        <is>
          <t>99_NCE</t>
        </is>
      </c>
      <c r="AK2323" t="str">
        <f>IF(AND($CF2323&lt;&gt;"",IFERROR(INDEX(subsample_country_map!$B:$B,MATCH($CF2323,subsample_country_map!$A:$A,0)),"")&lt;&gt;""),INDEX(subsample_country_map!$B:$B,MATCH($CF2323,subsample_country_map!$A:$A,0)),INDEX(lookup!$AA:$AA,MATCH($A2323,lookup!$A:$A,0)))</f>
        <v>99_NCE</v>
      </c>
      <c r="AL2323" t="str">
        <f>IF(AND($CF2323&lt;&gt;"",IFERROR(INDEX(subsample_country_map!$C:$C,MATCH($CF2323,subsample_country_map!$A:$A,0)),"")&lt;&gt;""),INDEX(subsample_country_map!$C:$C,MATCH($CF2323,subsample_country_map!$A:$A,0)),INDEX(lookup!$AB:$AB,MATCH($A2323,lookup!$A:$A,0)))</f>
        <v>99_NCE</v>
      </c>
      <c r="AM2323" t="str">
        <f>IF(AND($CF2323&lt;&gt;"",IFERROR(INDEX(subsample_country_map!$D:$D,MATCH($CF2323,subsample_country_map!$A:$A,0)),"")&lt;&gt;""),INDEX(subsample_country_map!$D:$D,MATCH($CF2323,subsample_country_map!$A:$A,0)),INDEX(lookup!$AC:$AC,MATCH($A2323,lookup!$A:$A,0)))</f>
        <v>99_NCE</v>
      </c>
      <c r="AN2323" t="str">
        <f>IF(AND($CF2323&lt;&gt;"",IFERROR(INDEX(subsample_country_map!$E:$E,MATCH($CF2323,subsample_country_map!$A:$A,0)),"")&lt;&gt;""),INDEX(subsample_country_map!$E:$E,MATCH($CF2323,subsample_country_map!$A:$A,0)),INDEX(lookup!$AD:$AD,MATCH($A2323,lookup!$A:$A,0)))</f>
        <v>99_NCE</v>
      </c>
      <c r="AO2323" t="str">
        <f>INDEX(lookup!$Y:$Y,MATCH($A2323,lookup!$A:$A,0))</f>
        <v>0_published</v>
      </c>
      <c r="AP2323" t="str">
        <f>INDEX(lookup!$Z:$Z,MATCH($A2323,lookup!$A:$A,0))</f>
        <v>0_VHB low</v>
      </c>
      <c r="AQ2323" t="str">
        <f>INDEX(lookup!$W:$W,MATCH($A2323,lookup!$A:$A,0))</f>
        <v>3_mgmt</v>
      </c>
      <c r="AS2323" t="inlineStr">
        <is>
          <t>staging</t>
        </is>
      </c>
      <c r="AT2323" t="inlineStr">
        <is>
          <t>bad-CER</t>
        </is>
      </c>
      <c r="AU2323" t="inlineStr">
        <is>
          <t>cost</t>
        </is>
      </c>
      <c r="AV2323" t="inlineStr">
        <is>
          <t>0.275</t>
        </is>
      </c>
      <c r="BA2323" t="n">
        <v>73</v>
      </c>
      <c r="BB2323" t="inlineStr">
        <is>
          <t>0</t>
        </is>
      </c>
      <c r="BC2323" t="inlineStr">
        <is>
          <t>other: not stated</t>
        </is>
      </c>
      <c r="BD2323" t="inlineStr">
        <is>
          <t>not stated</t>
        </is>
      </c>
      <c r="BE2323" t="inlineStr">
        <is>
          <t>other:strength of legal right</t>
        </is>
      </c>
      <c r="BF2323" t="inlineStr">
        <is>
          <t>RULELAW &lt; Median</t>
        </is>
      </c>
      <c r="BI2323" t="inlineStr">
        <is>
          <t>Table 6</t>
        </is>
      </c>
      <c r="BJ2323" t="inlineStr">
        <is>
          <t>Model 2, RULELAW &lt; Median, COUNTRY=YES</t>
        </is>
      </c>
      <c r="BK2323" t="inlineStr">
        <is>
          <t>63</t>
        </is>
      </c>
      <c r="BL2323" t="inlineStr">
        <is>
          <t>DCO2 0.275</t>
        </is>
      </c>
      <c r="BM2323" t="inlineStr">
        <is>
          <t>DCO2</t>
        </is>
      </c>
      <c r="BN2323" t="inlineStr">
        <is>
          <t>COD (interest expense / average value of short-term and long-term debts)</t>
        </is>
      </c>
      <c r="BO2323" t="inlineStr">
        <is>
          <t>original</t>
        </is>
      </c>
      <c r="BP2323" t="inlineStr">
        <is>
          <t>Wang et al (2020)</t>
        </is>
      </c>
      <c r="BQ2323" t="inlineStr">
        <is>
          <t>non-convertible</t>
        </is>
      </c>
      <c r="BT2323" t="n">
        <v>0</v>
      </c>
      <c r="BU2323" t="inlineStr">
        <is>
          <t>staging_Wang_et_al_2020.csv</t>
        </is>
      </c>
      <c r="BW2323" t="n">
        <v>2003</v>
      </c>
      <c r="BX2323" t="n">
        <v>2016</v>
      </c>
      <c r="BY2323" t="inlineStr">
        <is>
          <t>Australia</t>
        </is>
      </c>
      <c r="BZ2323" t="n">
        <v>2009.5</v>
      </c>
      <c r="CA2323" t="n">
        <v>0.07142857142857142</v>
      </c>
      <c r="CB2323" t="n">
        <v>0</v>
      </c>
      <c r="CC2323" t="n">
        <v>1</v>
      </c>
      <c r="CE2323" t="n">
        <v>0</v>
      </c>
    </row>
    <row r="2324">
      <c r="A2324" t="inlineStr">
        <is>
          <t>Wang et al (2020)</t>
        </is>
      </c>
      <c r="B2324" t="n">
        <v>3629</v>
      </c>
      <c r="C2324" t="n">
        <v>-0.2017727767720614</v>
      </c>
      <c r="D2324" t="n">
        <v>261</v>
      </c>
      <c r="E2324">
        <f>IF(ISNUMBER($BA2324),$BA2324,IF(AND(ISNUMBER($D2324),ISNUMBER($BW2324),ISNUMBER($BX2324)),$D2324*($BX2324-$BW2324+1),""))</f>
        <v>261.0</v>
      </c>
      <c r="H2324" t="inlineStr">
        <is>
          <t>partial</t>
        </is>
      </c>
      <c r="I2324" t="inlineStr">
        <is>
          <t>b with significance stars only</t>
        </is>
      </c>
      <c r="J2324">
        <f>IF($BW2324&lt;&gt;"",$BW2324,"")</f>
        <v>2003.0</v>
      </c>
      <c r="K2324">
        <f>IF($BX2324&lt;&gt;"",$BX2324,"")</f>
        <v>2016.0</v>
      </c>
      <c r="L2324">
        <f>IF(AND(ISNUMBER($BW2324),ISNUMBER($BX2324)),($BW2324+$BX2324)/2,"")</f>
        <v>2009.5</v>
      </c>
      <c r="M2324">
        <f>IF($L2324&lt;&gt;"",$L2324,"")</f>
        <v>2009.5</v>
      </c>
      <c r="N2324">
        <f>IF(AND(ISNUMBER($BW2324),ISNUMBER($BX2324)),MIN(1,MAX(0,($BX2324-2016+1)/($BX2324-$BW2324+1))),"")</f>
        <v>0.07142857142857142</v>
      </c>
      <c r="O2324">
        <f>IF(AND(ISNUMBER($BW2324),ISNUMBER($BX2324)),MIN(1,MAX(0,($BX2324-2017+1)/($BX2324-$BW2324+1))),"")</f>
        <v>0.0</v>
      </c>
      <c r="P2324">
        <f>IF(AND(ISNUMBER($BW2324),ISNUMBER($BX2324)),MIN(1,MAX(0,($BX2324-2018+1)/($BX2324-$BW2324+1))),"")</f>
        <v>0.0</v>
      </c>
      <c r="Q2324">
        <f>IF(AND(ISNUMBER($BW2324),ISNUMBER($BX2324)),MIN(1,MAX(0,($BX2324-2019+1)/($BX2324-$BW2324+1))),"")</f>
        <v>0.0</v>
      </c>
      <c r="R2324">
        <f>IF(AND(ISNUMBER($BW2324),ISNUMBER($BX2324)),MIN(1,MAX(0,($BX2324-2016+1)/($BX2324-$BW2324+1))),"")</f>
        <v>0.07142857142857142</v>
      </c>
      <c r="S2324">
        <f>IF($L2324&lt;&gt;"",IF($L2324&gt;=2015.5,1,0),"")</f>
        <v>0.0</v>
      </c>
      <c r="T2324">
        <f>IF($L2324&lt;&gt;"",IF($L2324&gt;=2016,1,0),"")</f>
        <v>0.0</v>
      </c>
      <c r="U2324">
        <f>IF(ISNUMBER($BX2324),IF($BX2324&gt;=2016,1,0),"")</f>
        <v>1.0</v>
      </c>
      <c r="V2324">
        <f>IF(ISNUMBER($BW2324),IF($BW2324&gt;=2016,1,0),"")</f>
        <v>0.0</v>
      </c>
      <c r="W2324" t="str">
        <f>IF(AND(ISNUMBER($BW2324),ISNUMBER($BX2324)),IF($BW2324&gt;=2016,"post-only",IF($BX2324&lt;2016,"pre-only","mixed")),"")</f>
        <v>mixed</v>
      </c>
      <c r="X2324">
        <f>IF(AND(ISNUMBER($BW2324),ISNUMBER($BX2324)),MIN(1,MAX(0,($BX2324-2017+1)/($BX2324-$BW2324+1))),"")</f>
        <v>0.0</v>
      </c>
      <c r="Y2324">
        <f>IF(AND(ISNUMBER($BW2324),ISNUMBER($BX2324)),MIN(1,MAX(0,($BX2324-2018+1)/($BX2324-$BW2324+1))),"")</f>
        <v>0.0</v>
      </c>
      <c r="Z2324">
        <f>IF(AND(ISNUMBER($BW2324),ISNUMBER($BX2324)),MIN(1,MAX(0,($BX2324-2019+1)/($BX2324-$BW2324+1))),"")</f>
        <v>0.0</v>
      </c>
      <c r="AA2324">
        <f>IF(ISNUMBER($BX2324),IF($BX2324&gt;=2017,1,0),"")</f>
        <v>0.0</v>
      </c>
      <c r="AB2324">
        <f>IF(ISNUMBER($BX2324),IF($BX2324&gt;=2018,1,0),"")</f>
        <v>0.0</v>
      </c>
      <c r="AC2324">
        <f>IF(ISNUMBER($BX2324),IF($BX2324&gt;=2019,1,0),"")</f>
        <v>0.0</v>
      </c>
      <c r="AD2324">
        <f>IF($L2324&lt;&gt;"",IF($L2324&gt;2013,1,0),"")</f>
        <v>0.0</v>
      </c>
      <c r="AE2324">
        <f>IF($L2324&lt;&gt;"",1+IF($L2324&gt;2011,1,0)+IF($L2324&gt;2014,1,0),"")</f>
        <v>1.0</v>
      </c>
      <c r="AF2324" t="inlineStr">
        <is>
          <t>loan (interest rate)</t>
        </is>
      </c>
      <c r="AG2324" t="inlineStr">
        <is>
          <t>performance</t>
        </is>
      </c>
      <c r="AH2324" t="inlineStr">
        <is>
          <t>non-sensitive</t>
        </is>
      </c>
      <c r="AI2324" t="inlineStr">
        <is>
          <t>99_NCE</t>
        </is>
      </c>
      <c r="AJ2324" t="inlineStr">
        <is>
          <t>99_NCE</t>
        </is>
      </c>
      <c r="AK2324" t="str">
        <f>IF(AND($CF2324&lt;&gt;"",IFERROR(INDEX(subsample_country_map!$B:$B,MATCH($CF2324,subsample_country_map!$A:$A,0)),"")&lt;&gt;""),INDEX(subsample_country_map!$B:$B,MATCH($CF2324,subsample_country_map!$A:$A,0)),INDEX(lookup!$AA:$AA,MATCH($A2324,lookup!$A:$A,0)))</f>
        <v>99_NCE</v>
      </c>
      <c r="AL2324" t="str">
        <f>IF(AND($CF2324&lt;&gt;"",IFERROR(INDEX(subsample_country_map!$C:$C,MATCH($CF2324,subsample_country_map!$A:$A,0)),"")&lt;&gt;""),INDEX(subsample_country_map!$C:$C,MATCH($CF2324,subsample_country_map!$A:$A,0)),INDEX(lookup!$AB:$AB,MATCH($A2324,lookup!$A:$A,0)))</f>
        <v>99_NCE</v>
      </c>
      <c r="AM2324" t="str">
        <f>IF(AND($CF2324&lt;&gt;"",IFERROR(INDEX(subsample_country_map!$D:$D,MATCH($CF2324,subsample_country_map!$A:$A,0)),"")&lt;&gt;""),INDEX(subsample_country_map!$D:$D,MATCH($CF2324,subsample_country_map!$A:$A,0)),INDEX(lookup!$AC:$AC,MATCH($A2324,lookup!$A:$A,0)))</f>
        <v>99_NCE</v>
      </c>
      <c r="AN2324" t="str">
        <f>IF(AND($CF2324&lt;&gt;"",IFERROR(INDEX(subsample_country_map!$E:$E,MATCH($CF2324,subsample_country_map!$A:$A,0)),"")&lt;&gt;""),INDEX(subsample_country_map!$E:$E,MATCH($CF2324,subsample_country_map!$A:$A,0)),INDEX(lookup!$AD:$AD,MATCH($A2324,lookup!$A:$A,0)))</f>
        <v>99_NCE</v>
      </c>
      <c r="AO2324" t="str">
        <f>INDEX(lookup!$Y:$Y,MATCH($A2324,lookup!$A:$A,0))</f>
        <v>0_published</v>
      </c>
      <c r="AP2324" t="str">
        <f>INDEX(lookup!$Z:$Z,MATCH($A2324,lookup!$A:$A,0))</f>
        <v>0_VHB low</v>
      </c>
      <c r="AQ2324" t="str">
        <f>INDEX(lookup!$W:$W,MATCH($A2324,lookup!$A:$A,0))</f>
        <v>3_mgmt</v>
      </c>
      <c r="AS2324" t="inlineStr">
        <is>
          <t>staging</t>
        </is>
      </c>
      <c r="AT2324" t="inlineStr">
        <is>
          <t>bad-CER</t>
        </is>
      </c>
      <c r="AU2324" t="inlineStr">
        <is>
          <t>cost</t>
        </is>
      </c>
      <c r="AV2324" t="inlineStr">
        <is>
          <t>0.014</t>
        </is>
      </c>
      <c r="BA2324" t="n">
        <v>261</v>
      </c>
      <c r="BB2324" t="inlineStr">
        <is>
          <t>0</t>
        </is>
      </c>
      <c r="BC2324" t="inlineStr">
        <is>
          <t>other: not stated</t>
        </is>
      </c>
      <c r="BD2324" t="inlineStr">
        <is>
          <t>not stated</t>
        </is>
      </c>
      <c r="BE2324" t="inlineStr">
        <is>
          <t>other:country's creditor protection</t>
        </is>
      </c>
      <c r="BF2324" t="inlineStr">
        <is>
          <t>CREDITRIGHT &gt;= Median</t>
        </is>
      </c>
      <c r="BI2324" t="inlineStr">
        <is>
          <t>Table 7</t>
        </is>
      </c>
      <c r="BJ2324" t="inlineStr">
        <is>
          <t>Model 1, CREDITRIGHT &gt;= Median, COUNTRY=NO</t>
        </is>
      </c>
      <c r="BK2324" t="inlineStr">
        <is>
          <t>64</t>
        </is>
      </c>
      <c r="BL2324" t="inlineStr">
        <is>
          <t>TCO2 0.014***</t>
        </is>
      </c>
      <c r="BM2324" t="inlineStr">
        <is>
          <t>TCO2</t>
        </is>
      </c>
      <c r="BN2324" t="inlineStr">
        <is>
          <t>COD (interest expense / average value of short-term and long-term debts)</t>
        </is>
      </c>
      <c r="BO2324" t="inlineStr">
        <is>
          <t>original</t>
        </is>
      </c>
      <c r="BP2324" t="inlineStr">
        <is>
          <t>Wang et al (2020)</t>
        </is>
      </c>
      <c r="BQ2324" t="inlineStr">
        <is>
          <t>star-bound</t>
        </is>
      </c>
      <c r="BT2324" t="n">
        <v>0</v>
      </c>
      <c r="BU2324" t="inlineStr">
        <is>
          <t>staging_Wang_et_al_2020.csv</t>
        </is>
      </c>
      <c r="BW2324" t="n">
        <v>2003</v>
      </c>
      <c r="BX2324" t="n">
        <v>2016</v>
      </c>
      <c r="BY2324" t="inlineStr">
        <is>
          <t>Australia</t>
        </is>
      </c>
      <c r="BZ2324" t="n">
        <v>2009.5</v>
      </c>
      <c r="CA2324" t="n">
        <v>0.07142857142857142</v>
      </c>
      <c r="CB2324" t="n">
        <v>0</v>
      </c>
      <c r="CC2324" t="n">
        <v>1</v>
      </c>
      <c r="CD2324" t="n">
        <v>-0.2045798808960473</v>
      </c>
      <c r="CE2324" t="n">
        <v>1</v>
      </c>
    </row>
    <row r="2325">
      <c r="A2325" t="inlineStr">
        <is>
          <t>Wang et al (2020)</t>
        </is>
      </c>
      <c r="B2325" t="n">
        <v>3630</v>
      </c>
      <c r="C2325" t="n">
        <v>-0.2017727767720614</v>
      </c>
      <c r="D2325" t="n">
        <v>261</v>
      </c>
      <c r="E2325">
        <f>IF(ISNUMBER($BA2325),$BA2325,IF(AND(ISNUMBER($D2325),ISNUMBER($BW2325),ISNUMBER($BX2325)),$D2325*($BX2325-$BW2325+1),""))</f>
        <v>261.0</v>
      </c>
      <c r="H2325" t="inlineStr">
        <is>
          <t>partial</t>
        </is>
      </c>
      <c r="I2325" t="inlineStr">
        <is>
          <t>b with significance stars only</t>
        </is>
      </c>
      <c r="J2325">
        <f>IF($BW2325&lt;&gt;"",$BW2325,"")</f>
        <v>2003.0</v>
      </c>
      <c r="K2325">
        <f>IF($BX2325&lt;&gt;"",$BX2325,"")</f>
        <v>2016.0</v>
      </c>
      <c r="L2325">
        <f>IF(AND(ISNUMBER($BW2325),ISNUMBER($BX2325)),($BW2325+$BX2325)/2,"")</f>
        <v>2009.5</v>
      </c>
      <c r="M2325">
        <f>IF($L2325&lt;&gt;"",$L2325,"")</f>
        <v>2009.5</v>
      </c>
      <c r="N2325">
        <f>IF(AND(ISNUMBER($BW2325),ISNUMBER($BX2325)),MIN(1,MAX(0,($BX2325-2016+1)/($BX2325-$BW2325+1))),"")</f>
        <v>0.07142857142857142</v>
      </c>
      <c r="O2325">
        <f>IF(AND(ISNUMBER($BW2325),ISNUMBER($BX2325)),MIN(1,MAX(0,($BX2325-2017+1)/($BX2325-$BW2325+1))),"")</f>
        <v>0.0</v>
      </c>
      <c r="P2325">
        <f>IF(AND(ISNUMBER($BW2325),ISNUMBER($BX2325)),MIN(1,MAX(0,($BX2325-2018+1)/($BX2325-$BW2325+1))),"")</f>
        <v>0.0</v>
      </c>
      <c r="Q2325">
        <f>IF(AND(ISNUMBER($BW2325),ISNUMBER($BX2325)),MIN(1,MAX(0,($BX2325-2019+1)/($BX2325-$BW2325+1))),"")</f>
        <v>0.0</v>
      </c>
      <c r="R2325">
        <f>IF(AND(ISNUMBER($BW2325),ISNUMBER($BX2325)),MIN(1,MAX(0,($BX2325-2016+1)/($BX2325-$BW2325+1))),"")</f>
        <v>0.07142857142857142</v>
      </c>
      <c r="S2325">
        <f>IF($L2325&lt;&gt;"",IF($L2325&gt;=2015.5,1,0),"")</f>
        <v>0.0</v>
      </c>
      <c r="T2325">
        <f>IF($L2325&lt;&gt;"",IF($L2325&gt;=2016,1,0),"")</f>
        <v>0.0</v>
      </c>
      <c r="U2325">
        <f>IF(ISNUMBER($BX2325),IF($BX2325&gt;=2016,1,0),"")</f>
        <v>1.0</v>
      </c>
      <c r="V2325">
        <f>IF(ISNUMBER($BW2325),IF($BW2325&gt;=2016,1,0),"")</f>
        <v>0.0</v>
      </c>
      <c r="W2325" t="str">
        <f>IF(AND(ISNUMBER($BW2325),ISNUMBER($BX2325)),IF($BW2325&gt;=2016,"post-only",IF($BX2325&lt;2016,"pre-only","mixed")),"")</f>
        <v>mixed</v>
      </c>
      <c r="X2325">
        <f>IF(AND(ISNUMBER($BW2325),ISNUMBER($BX2325)),MIN(1,MAX(0,($BX2325-2017+1)/($BX2325-$BW2325+1))),"")</f>
        <v>0.0</v>
      </c>
      <c r="Y2325">
        <f>IF(AND(ISNUMBER($BW2325),ISNUMBER($BX2325)),MIN(1,MAX(0,($BX2325-2018+1)/($BX2325-$BW2325+1))),"")</f>
        <v>0.0</v>
      </c>
      <c r="Z2325">
        <f>IF(AND(ISNUMBER($BW2325),ISNUMBER($BX2325)),MIN(1,MAX(0,($BX2325-2019+1)/($BX2325-$BW2325+1))),"")</f>
        <v>0.0</v>
      </c>
      <c r="AA2325">
        <f>IF(ISNUMBER($BX2325),IF($BX2325&gt;=2017,1,0),"")</f>
        <v>0.0</v>
      </c>
      <c r="AB2325">
        <f>IF(ISNUMBER($BX2325),IF($BX2325&gt;=2018,1,0),"")</f>
        <v>0.0</v>
      </c>
      <c r="AC2325">
        <f>IF(ISNUMBER($BX2325),IF($BX2325&gt;=2019,1,0),"")</f>
        <v>0.0</v>
      </c>
      <c r="AD2325">
        <f>IF($L2325&lt;&gt;"",IF($L2325&gt;2013,1,0),"")</f>
        <v>0.0</v>
      </c>
      <c r="AE2325">
        <f>IF($L2325&lt;&gt;"",1+IF($L2325&gt;2011,1,0)+IF($L2325&gt;2014,1,0),"")</f>
        <v>1.0</v>
      </c>
      <c r="AF2325" t="inlineStr">
        <is>
          <t>loan (interest rate)</t>
        </is>
      </c>
      <c r="AG2325" t="inlineStr">
        <is>
          <t>performance</t>
        </is>
      </c>
      <c r="AH2325" t="inlineStr">
        <is>
          <t>non-sensitive</t>
        </is>
      </c>
      <c r="AI2325" t="inlineStr">
        <is>
          <t>99_NCE</t>
        </is>
      </c>
      <c r="AJ2325" t="inlineStr">
        <is>
          <t>99_NCE</t>
        </is>
      </c>
      <c r="AK2325" t="str">
        <f>IF(AND($CF2325&lt;&gt;"",IFERROR(INDEX(subsample_country_map!$B:$B,MATCH($CF2325,subsample_country_map!$A:$A,0)),"")&lt;&gt;""),INDEX(subsample_country_map!$B:$B,MATCH($CF2325,subsample_country_map!$A:$A,0)),INDEX(lookup!$AA:$AA,MATCH($A2325,lookup!$A:$A,0)))</f>
        <v>99_NCE</v>
      </c>
      <c r="AL2325" t="str">
        <f>IF(AND($CF2325&lt;&gt;"",IFERROR(INDEX(subsample_country_map!$C:$C,MATCH($CF2325,subsample_country_map!$A:$A,0)),"")&lt;&gt;""),INDEX(subsample_country_map!$C:$C,MATCH($CF2325,subsample_country_map!$A:$A,0)),INDEX(lookup!$AB:$AB,MATCH($A2325,lookup!$A:$A,0)))</f>
        <v>99_NCE</v>
      </c>
      <c r="AM2325" t="str">
        <f>IF(AND($CF2325&lt;&gt;"",IFERROR(INDEX(subsample_country_map!$D:$D,MATCH($CF2325,subsample_country_map!$A:$A,0)),"")&lt;&gt;""),INDEX(subsample_country_map!$D:$D,MATCH($CF2325,subsample_country_map!$A:$A,0)),INDEX(lookup!$AC:$AC,MATCH($A2325,lookup!$A:$A,0)))</f>
        <v>99_NCE</v>
      </c>
      <c r="AN2325" t="str">
        <f>IF(AND($CF2325&lt;&gt;"",IFERROR(INDEX(subsample_country_map!$E:$E,MATCH($CF2325,subsample_country_map!$A:$A,0)),"")&lt;&gt;""),INDEX(subsample_country_map!$E:$E,MATCH($CF2325,subsample_country_map!$A:$A,0)),INDEX(lookup!$AD:$AD,MATCH($A2325,lookup!$A:$A,0)))</f>
        <v>99_NCE</v>
      </c>
      <c r="AO2325" t="str">
        <f>INDEX(lookup!$Y:$Y,MATCH($A2325,lookup!$A:$A,0))</f>
        <v>0_published</v>
      </c>
      <c r="AP2325" t="str">
        <f>INDEX(lookup!$Z:$Z,MATCH($A2325,lookup!$A:$A,0))</f>
        <v>0_VHB low</v>
      </c>
      <c r="AQ2325" t="str">
        <f>INDEX(lookup!$W:$W,MATCH($A2325,lookup!$A:$A,0))</f>
        <v>3_mgmt</v>
      </c>
      <c r="AS2325" t="inlineStr">
        <is>
          <t>staging</t>
        </is>
      </c>
      <c r="AT2325" t="inlineStr">
        <is>
          <t>bad-CER</t>
        </is>
      </c>
      <c r="AU2325" t="inlineStr">
        <is>
          <t>cost</t>
        </is>
      </c>
      <c r="AV2325" t="inlineStr">
        <is>
          <t>0.013</t>
        </is>
      </c>
      <c r="BA2325" t="n">
        <v>261</v>
      </c>
      <c r="BB2325" t="inlineStr">
        <is>
          <t>0</t>
        </is>
      </c>
      <c r="BC2325" t="inlineStr">
        <is>
          <t>other: not stated</t>
        </is>
      </c>
      <c r="BD2325" t="inlineStr">
        <is>
          <t>not stated</t>
        </is>
      </c>
      <c r="BE2325" t="inlineStr">
        <is>
          <t>other:country's creditor protection</t>
        </is>
      </c>
      <c r="BF2325" t="inlineStr">
        <is>
          <t>CREDITRIGHT &gt;= Median</t>
        </is>
      </c>
      <c r="BI2325" t="inlineStr">
        <is>
          <t>Table 7</t>
        </is>
      </c>
      <c r="BJ2325" t="inlineStr">
        <is>
          <t>Model 1, CREDITRIGHT &gt;= Median, COUNTRY=YES</t>
        </is>
      </c>
      <c r="BK2325" t="inlineStr">
        <is>
          <t>64</t>
        </is>
      </c>
      <c r="BL2325" t="inlineStr">
        <is>
          <t>TCO2 0.013***</t>
        </is>
      </c>
      <c r="BM2325" t="inlineStr">
        <is>
          <t>TCO2</t>
        </is>
      </c>
      <c r="BN2325" t="inlineStr">
        <is>
          <t>COD (interest expense / average value of short-term and long-term debts)</t>
        </is>
      </c>
      <c r="BO2325" t="inlineStr">
        <is>
          <t>original</t>
        </is>
      </c>
      <c r="BP2325" t="inlineStr">
        <is>
          <t>Wang et al (2020)</t>
        </is>
      </c>
      <c r="BQ2325" t="inlineStr">
        <is>
          <t>star-bound</t>
        </is>
      </c>
      <c r="BT2325" t="n">
        <v>0</v>
      </c>
      <c r="BU2325" t="inlineStr">
        <is>
          <t>staging_Wang_et_al_2020.csv</t>
        </is>
      </c>
      <c r="BW2325" t="n">
        <v>2003</v>
      </c>
      <c r="BX2325" t="n">
        <v>2016</v>
      </c>
      <c r="BY2325" t="inlineStr">
        <is>
          <t>Australia</t>
        </is>
      </c>
      <c r="BZ2325" t="n">
        <v>2009.5</v>
      </c>
      <c r="CA2325" t="n">
        <v>0.07142857142857142</v>
      </c>
      <c r="CB2325" t="n">
        <v>0</v>
      </c>
      <c r="CC2325" t="n">
        <v>1</v>
      </c>
      <c r="CD2325" t="n">
        <v>-0.2045798808960473</v>
      </c>
      <c r="CE2325" t="n">
        <v>1</v>
      </c>
    </row>
    <row r="2326">
      <c r="A2326" t="inlineStr">
        <is>
          <t>Wang et al (2020)</t>
        </is>
      </c>
      <c r="B2326" t="n">
        <v>3631</v>
      </c>
      <c r="D2326" t="n">
        <v>172</v>
      </c>
      <c r="E2326">
        <f>IF(ISNUMBER($BA2326),$BA2326,IF(AND(ISNUMBER($D2326),ISNUMBER($BW2326),ISNUMBER($BX2326)),$D2326*($BX2326-$BW2326+1),""))</f>
        <v>172.0</v>
      </c>
      <c r="H2326" t="inlineStr">
        <is>
          <t>partial</t>
        </is>
      </c>
      <c r="I2326" t="inlineStr">
        <is>
          <t>b with significance stars only</t>
        </is>
      </c>
      <c r="J2326">
        <f>IF($BW2326&lt;&gt;"",$BW2326,"")</f>
        <v>2003.0</v>
      </c>
      <c r="K2326">
        <f>IF($BX2326&lt;&gt;"",$BX2326,"")</f>
        <v>2016.0</v>
      </c>
      <c r="L2326">
        <f>IF(AND(ISNUMBER($BW2326),ISNUMBER($BX2326)),($BW2326+$BX2326)/2,"")</f>
        <v>2009.5</v>
      </c>
      <c r="M2326">
        <f>IF($L2326&lt;&gt;"",$L2326,"")</f>
        <v>2009.5</v>
      </c>
      <c r="N2326">
        <f>IF(AND(ISNUMBER($BW2326),ISNUMBER($BX2326)),MIN(1,MAX(0,($BX2326-2016+1)/($BX2326-$BW2326+1))),"")</f>
        <v>0.07142857142857142</v>
      </c>
      <c r="O2326">
        <f>IF(AND(ISNUMBER($BW2326),ISNUMBER($BX2326)),MIN(1,MAX(0,($BX2326-2017+1)/($BX2326-$BW2326+1))),"")</f>
        <v>0.0</v>
      </c>
      <c r="P2326">
        <f>IF(AND(ISNUMBER($BW2326),ISNUMBER($BX2326)),MIN(1,MAX(0,($BX2326-2018+1)/($BX2326-$BW2326+1))),"")</f>
        <v>0.0</v>
      </c>
      <c r="Q2326">
        <f>IF(AND(ISNUMBER($BW2326),ISNUMBER($BX2326)),MIN(1,MAX(0,($BX2326-2019+1)/($BX2326-$BW2326+1))),"")</f>
        <v>0.0</v>
      </c>
      <c r="R2326">
        <f>IF(AND(ISNUMBER($BW2326),ISNUMBER($BX2326)),MIN(1,MAX(0,($BX2326-2016+1)/($BX2326-$BW2326+1))),"")</f>
        <v>0.07142857142857142</v>
      </c>
      <c r="S2326">
        <f>IF($L2326&lt;&gt;"",IF($L2326&gt;=2015.5,1,0),"")</f>
        <v>0.0</v>
      </c>
      <c r="T2326">
        <f>IF($L2326&lt;&gt;"",IF($L2326&gt;=2016,1,0),"")</f>
        <v>0.0</v>
      </c>
      <c r="U2326">
        <f>IF(ISNUMBER($BX2326),IF($BX2326&gt;=2016,1,0),"")</f>
        <v>1.0</v>
      </c>
      <c r="V2326">
        <f>IF(ISNUMBER($BW2326),IF($BW2326&gt;=2016,1,0),"")</f>
        <v>0.0</v>
      </c>
      <c r="W2326" t="str">
        <f>IF(AND(ISNUMBER($BW2326),ISNUMBER($BX2326)),IF($BW2326&gt;=2016,"post-only",IF($BX2326&lt;2016,"pre-only","mixed")),"")</f>
        <v>mixed</v>
      </c>
      <c r="X2326">
        <f>IF(AND(ISNUMBER($BW2326),ISNUMBER($BX2326)),MIN(1,MAX(0,($BX2326-2017+1)/($BX2326-$BW2326+1))),"")</f>
        <v>0.0</v>
      </c>
      <c r="Y2326">
        <f>IF(AND(ISNUMBER($BW2326),ISNUMBER($BX2326)),MIN(1,MAX(0,($BX2326-2018+1)/($BX2326-$BW2326+1))),"")</f>
        <v>0.0</v>
      </c>
      <c r="Z2326">
        <f>IF(AND(ISNUMBER($BW2326),ISNUMBER($BX2326)),MIN(1,MAX(0,($BX2326-2019+1)/($BX2326-$BW2326+1))),"")</f>
        <v>0.0</v>
      </c>
      <c r="AA2326">
        <f>IF(ISNUMBER($BX2326),IF($BX2326&gt;=2017,1,0),"")</f>
        <v>0.0</v>
      </c>
      <c r="AB2326">
        <f>IF(ISNUMBER($BX2326),IF($BX2326&gt;=2018,1,0),"")</f>
        <v>0.0</v>
      </c>
      <c r="AC2326">
        <f>IF(ISNUMBER($BX2326),IF($BX2326&gt;=2019,1,0),"")</f>
        <v>0.0</v>
      </c>
      <c r="AD2326">
        <f>IF($L2326&lt;&gt;"",IF($L2326&gt;2013,1,0),"")</f>
        <v>0.0</v>
      </c>
      <c r="AE2326">
        <f>IF($L2326&lt;&gt;"",1+IF($L2326&gt;2011,1,0)+IF($L2326&gt;2014,1,0),"")</f>
        <v>1.0</v>
      </c>
      <c r="AF2326" t="inlineStr">
        <is>
          <t>loan (interest rate)</t>
        </is>
      </c>
      <c r="AG2326" t="inlineStr">
        <is>
          <t>performance</t>
        </is>
      </c>
      <c r="AH2326" t="inlineStr">
        <is>
          <t>non-sensitive</t>
        </is>
      </c>
      <c r="AI2326" t="inlineStr">
        <is>
          <t>99_NCE</t>
        </is>
      </c>
      <c r="AJ2326" t="inlineStr">
        <is>
          <t>99_NCE</t>
        </is>
      </c>
      <c r="AK2326" t="str">
        <f>IF(AND($CF2326&lt;&gt;"",IFERROR(INDEX(subsample_country_map!$B:$B,MATCH($CF2326,subsample_country_map!$A:$A,0)),"")&lt;&gt;""),INDEX(subsample_country_map!$B:$B,MATCH($CF2326,subsample_country_map!$A:$A,0)),INDEX(lookup!$AA:$AA,MATCH($A2326,lookup!$A:$A,0)))</f>
        <v>99_NCE</v>
      </c>
      <c r="AL2326" t="str">
        <f>IF(AND($CF2326&lt;&gt;"",IFERROR(INDEX(subsample_country_map!$C:$C,MATCH($CF2326,subsample_country_map!$A:$A,0)),"")&lt;&gt;""),INDEX(subsample_country_map!$C:$C,MATCH($CF2326,subsample_country_map!$A:$A,0)),INDEX(lookup!$AB:$AB,MATCH($A2326,lookup!$A:$A,0)))</f>
        <v>99_NCE</v>
      </c>
      <c r="AM2326" t="str">
        <f>IF(AND($CF2326&lt;&gt;"",IFERROR(INDEX(subsample_country_map!$D:$D,MATCH($CF2326,subsample_country_map!$A:$A,0)),"")&lt;&gt;""),INDEX(subsample_country_map!$D:$D,MATCH($CF2326,subsample_country_map!$A:$A,0)),INDEX(lookup!$AC:$AC,MATCH($A2326,lookup!$A:$A,0)))</f>
        <v>99_NCE</v>
      </c>
      <c r="AN2326" t="str">
        <f>IF(AND($CF2326&lt;&gt;"",IFERROR(INDEX(subsample_country_map!$E:$E,MATCH($CF2326,subsample_country_map!$A:$A,0)),"")&lt;&gt;""),INDEX(subsample_country_map!$E:$E,MATCH($CF2326,subsample_country_map!$A:$A,0)),INDEX(lookup!$AD:$AD,MATCH($A2326,lookup!$A:$A,0)))</f>
        <v>99_NCE</v>
      </c>
      <c r="AO2326" t="str">
        <f>INDEX(lookup!$Y:$Y,MATCH($A2326,lookup!$A:$A,0))</f>
        <v>0_published</v>
      </c>
      <c r="AP2326" t="str">
        <f>INDEX(lookup!$Z:$Z,MATCH($A2326,lookup!$A:$A,0))</f>
        <v>0_VHB low</v>
      </c>
      <c r="AQ2326" t="str">
        <f>INDEX(lookup!$W:$W,MATCH($A2326,lookup!$A:$A,0))</f>
        <v>3_mgmt</v>
      </c>
      <c r="AS2326" t="inlineStr">
        <is>
          <t>staging</t>
        </is>
      </c>
      <c r="AT2326" t="inlineStr">
        <is>
          <t>bad-CER</t>
        </is>
      </c>
      <c r="AU2326" t="inlineStr">
        <is>
          <t>cost</t>
        </is>
      </c>
      <c r="AV2326" t="inlineStr">
        <is>
          <t>-0.005</t>
        </is>
      </c>
      <c r="BA2326" t="n">
        <v>172</v>
      </c>
      <c r="BB2326" t="inlineStr">
        <is>
          <t>0</t>
        </is>
      </c>
      <c r="BC2326" t="inlineStr">
        <is>
          <t>other: not stated</t>
        </is>
      </c>
      <c r="BD2326" t="inlineStr">
        <is>
          <t>not stated</t>
        </is>
      </c>
      <c r="BE2326" t="inlineStr">
        <is>
          <t>other:country's creditor protection</t>
        </is>
      </c>
      <c r="BF2326" t="inlineStr">
        <is>
          <t>CREDITRIGHT &lt; Median</t>
        </is>
      </c>
      <c r="BI2326" t="inlineStr">
        <is>
          <t>Table 7</t>
        </is>
      </c>
      <c r="BJ2326" t="inlineStr">
        <is>
          <t>Model 1, CREDITRIGHT &lt; Median, COUNTRY=NO</t>
        </is>
      </c>
      <c r="BK2326" t="inlineStr">
        <is>
          <t>64</t>
        </is>
      </c>
      <c r="BL2326" t="inlineStr">
        <is>
          <t>TCO2 -0.005</t>
        </is>
      </c>
      <c r="BM2326" t="inlineStr">
        <is>
          <t>TCO2</t>
        </is>
      </c>
      <c r="BN2326" t="inlineStr">
        <is>
          <t>COD (interest expense / average value of short-term and long-term debts)</t>
        </is>
      </c>
      <c r="BO2326" t="inlineStr">
        <is>
          <t>original</t>
        </is>
      </c>
      <c r="BP2326" t="inlineStr">
        <is>
          <t>Wang et al (2020)</t>
        </is>
      </c>
      <c r="BQ2326" t="inlineStr">
        <is>
          <t>non-convertible</t>
        </is>
      </c>
      <c r="BT2326" t="n">
        <v>0</v>
      </c>
      <c r="BU2326" t="inlineStr">
        <is>
          <t>staging_Wang_et_al_2020.csv</t>
        </is>
      </c>
      <c r="BW2326" t="n">
        <v>2003</v>
      </c>
      <c r="BX2326" t="n">
        <v>2016</v>
      </c>
      <c r="BY2326" t="inlineStr">
        <is>
          <t>Australia</t>
        </is>
      </c>
      <c r="BZ2326" t="n">
        <v>2009.5</v>
      </c>
      <c r="CA2326" t="n">
        <v>0.07142857142857142</v>
      </c>
      <c r="CB2326" t="n">
        <v>0</v>
      </c>
      <c r="CC2326" t="n">
        <v>1</v>
      </c>
      <c r="CE2326" t="n">
        <v>0</v>
      </c>
    </row>
    <row r="2327">
      <c r="A2327" t="inlineStr">
        <is>
          <t>Wang et al (2020)</t>
        </is>
      </c>
      <c r="B2327" t="n">
        <v>3632</v>
      </c>
      <c r="D2327" t="n">
        <v>172</v>
      </c>
      <c r="E2327">
        <f>IF(ISNUMBER($BA2327),$BA2327,IF(AND(ISNUMBER($D2327),ISNUMBER($BW2327),ISNUMBER($BX2327)),$D2327*($BX2327-$BW2327+1),""))</f>
        <v>172.0</v>
      </c>
      <c r="H2327" t="inlineStr">
        <is>
          <t>partial</t>
        </is>
      </c>
      <c r="I2327" t="inlineStr">
        <is>
          <t>b with significance stars only</t>
        </is>
      </c>
      <c r="J2327">
        <f>IF($BW2327&lt;&gt;"",$BW2327,"")</f>
        <v>2003.0</v>
      </c>
      <c r="K2327">
        <f>IF($BX2327&lt;&gt;"",$BX2327,"")</f>
        <v>2016.0</v>
      </c>
      <c r="L2327">
        <f>IF(AND(ISNUMBER($BW2327),ISNUMBER($BX2327)),($BW2327+$BX2327)/2,"")</f>
        <v>2009.5</v>
      </c>
      <c r="M2327">
        <f>IF($L2327&lt;&gt;"",$L2327,"")</f>
        <v>2009.5</v>
      </c>
      <c r="N2327">
        <f>IF(AND(ISNUMBER($BW2327),ISNUMBER($BX2327)),MIN(1,MAX(0,($BX2327-2016+1)/($BX2327-$BW2327+1))),"")</f>
        <v>0.07142857142857142</v>
      </c>
      <c r="O2327">
        <f>IF(AND(ISNUMBER($BW2327),ISNUMBER($BX2327)),MIN(1,MAX(0,($BX2327-2017+1)/($BX2327-$BW2327+1))),"")</f>
        <v>0.0</v>
      </c>
      <c r="P2327">
        <f>IF(AND(ISNUMBER($BW2327),ISNUMBER($BX2327)),MIN(1,MAX(0,($BX2327-2018+1)/($BX2327-$BW2327+1))),"")</f>
        <v>0.0</v>
      </c>
      <c r="Q2327">
        <f>IF(AND(ISNUMBER($BW2327),ISNUMBER($BX2327)),MIN(1,MAX(0,($BX2327-2019+1)/($BX2327-$BW2327+1))),"")</f>
        <v>0.0</v>
      </c>
      <c r="R2327">
        <f>IF(AND(ISNUMBER($BW2327),ISNUMBER($BX2327)),MIN(1,MAX(0,($BX2327-2016+1)/($BX2327-$BW2327+1))),"")</f>
        <v>0.07142857142857142</v>
      </c>
      <c r="S2327">
        <f>IF($L2327&lt;&gt;"",IF($L2327&gt;=2015.5,1,0),"")</f>
        <v>0.0</v>
      </c>
      <c r="T2327">
        <f>IF($L2327&lt;&gt;"",IF($L2327&gt;=2016,1,0),"")</f>
        <v>0.0</v>
      </c>
      <c r="U2327">
        <f>IF(ISNUMBER($BX2327),IF($BX2327&gt;=2016,1,0),"")</f>
        <v>1.0</v>
      </c>
      <c r="V2327">
        <f>IF(ISNUMBER($BW2327),IF($BW2327&gt;=2016,1,0),"")</f>
        <v>0.0</v>
      </c>
      <c r="W2327" t="str">
        <f>IF(AND(ISNUMBER($BW2327),ISNUMBER($BX2327)),IF($BW2327&gt;=2016,"post-only",IF($BX2327&lt;2016,"pre-only","mixed")),"")</f>
        <v>mixed</v>
      </c>
      <c r="X2327">
        <f>IF(AND(ISNUMBER($BW2327),ISNUMBER($BX2327)),MIN(1,MAX(0,($BX2327-2017+1)/($BX2327-$BW2327+1))),"")</f>
        <v>0.0</v>
      </c>
      <c r="Y2327">
        <f>IF(AND(ISNUMBER($BW2327),ISNUMBER($BX2327)),MIN(1,MAX(0,($BX2327-2018+1)/($BX2327-$BW2327+1))),"")</f>
        <v>0.0</v>
      </c>
      <c r="Z2327">
        <f>IF(AND(ISNUMBER($BW2327),ISNUMBER($BX2327)),MIN(1,MAX(0,($BX2327-2019+1)/($BX2327-$BW2327+1))),"")</f>
        <v>0.0</v>
      </c>
      <c r="AA2327">
        <f>IF(ISNUMBER($BX2327),IF($BX2327&gt;=2017,1,0),"")</f>
        <v>0.0</v>
      </c>
      <c r="AB2327">
        <f>IF(ISNUMBER($BX2327),IF($BX2327&gt;=2018,1,0),"")</f>
        <v>0.0</v>
      </c>
      <c r="AC2327">
        <f>IF(ISNUMBER($BX2327),IF($BX2327&gt;=2019,1,0),"")</f>
        <v>0.0</v>
      </c>
      <c r="AD2327">
        <f>IF($L2327&lt;&gt;"",IF($L2327&gt;2013,1,0),"")</f>
        <v>0.0</v>
      </c>
      <c r="AE2327">
        <f>IF($L2327&lt;&gt;"",1+IF($L2327&gt;2011,1,0)+IF($L2327&gt;2014,1,0),"")</f>
        <v>1.0</v>
      </c>
      <c r="AF2327" t="inlineStr">
        <is>
          <t>loan (interest rate)</t>
        </is>
      </c>
      <c r="AG2327" t="inlineStr">
        <is>
          <t>performance</t>
        </is>
      </c>
      <c r="AH2327" t="inlineStr">
        <is>
          <t>non-sensitive</t>
        </is>
      </c>
      <c r="AI2327" t="inlineStr">
        <is>
          <t>99_NCE</t>
        </is>
      </c>
      <c r="AJ2327" t="inlineStr">
        <is>
          <t>99_NCE</t>
        </is>
      </c>
      <c r="AK2327" t="str">
        <f>IF(AND($CF2327&lt;&gt;"",IFERROR(INDEX(subsample_country_map!$B:$B,MATCH($CF2327,subsample_country_map!$A:$A,0)),"")&lt;&gt;""),INDEX(subsample_country_map!$B:$B,MATCH($CF2327,subsample_country_map!$A:$A,0)),INDEX(lookup!$AA:$AA,MATCH($A2327,lookup!$A:$A,0)))</f>
        <v>99_NCE</v>
      </c>
      <c r="AL2327" t="str">
        <f>IF(AND($CF2327&lt;&gt;"",IFERROR(INDEX(subsample_country_map!$C:$C,MATCH($CF2327,subsample_country_map!$A:$A,0)),"")&lt;&gt;""),INDEX(subsample_country_map!$C:$C,MATCH($CF2327,subsample_country_map!$A:$A,0)),INDEX(lookup!$AB:$AB,MATCH($A2327,lookup!$A:$A,0)))</f>
        <v>99_NCE</v>
      </c>
      <c r="AM2327" t="str">
        <f>IF(AND($CF2327&lt;&gt;"",IFERROR(INDEX(subsample_country_map!$D:$D,MATCH($CF2327,subsample_country_map!$A:$A,0)),"")&lt;&gt;""),INDEX(subsample_country_map!$D:$D,MATCH($CF2327,subsample_country_map!$A:$A,0)),INDEX(lookup!$AC:$AC,MATCH($A2327,lookup!$A:$A,0)))</f>
        <v>99_NCE</v>
      </c>
      <c r="AN2327" t="str">
        <f>IF(AND($CF2327&lt;&gt;"",IFERROR(INDEX(subsample_country_map!$E:$E,MATCH($CF2327,subsample_country_map!$A:$A,0)),"")&lt;&gt;""),INDEX(subsample_country_map!$E:$E,MATCH($CF2327,subsample_country_map!$A:$A,0)),INDEX(lookup!$AD:$AD,MATCH($A2327,lookup!$A:$A,0)))</f>
        <v>99_NCE</v>
      </c>
      <c r="AO2327" t="str">
        <f>INDEX(lookup!$Y:$Y,MATCH($A2327,lookup!$A:$A,0))</f>
        <v>0_published</v>
      </c>
      <c r="AP2327" t="str">
        <f>INDEX(lookup!$Z:$Z,MATCH($A2327,lookup!$A:$A,0))</f>
        <v>0_VHB low</v>
      </c>
      <c r="AQ2327" t="str">
        <f>INDEX(lookup!$W:$W,MATCH($A2327,lookup!$A:$A,0))</f>
        <v>3_mgmt</v>
      </c>
      <c r="AS2327" t="inlineStr">
        <is>
          <t>staging</t>
        </is>
      </c>
      <c r="AT2327" t="inlineStr">
        <is>
          <t>bad-CER</t>
        </is>
      </c>
      <c r="AU2327" t="inlineStr">
        <is>
          <t>cost</t>
        </is>
      </c>
      <c r="AV2327" t="inlineStr">
        <is>
          <t>-0.001</t>
        </is>
      </c>
      <c r="BA2327" t="n">
        <v>172</v>
      </c>
      <c r="BB2327" t="inlineStr">
        <is>
          <t>0</t>
        </is>
      </c>
      <c r="BC2327" t="inlineStr">
        <is>
          <t>other: not stated</t>
        </is>
      </c>
      <c r="BD2327" t="inlineStr">
        <is>
          <t>not stated</t>
        </is>
      </c>
      <c r="BE2327" t="inlineStr">
        <is>
          <t>other:country's creditor protection</t>
        </is>
      </c>
      <c r="BF2327" t="inlineStr">
        <is>
          <t>CREDITRIGHT &lt; Median</t>
        </is>
      </c>
      <c r="BI2327" t="inlineStr">
        <is>
          <t>Table 7</t>
        </is>
      </c>
      <c r="BJ2327" t="inlineStr">
        <is>
          <t>Model 1, CREDITRIGHT &lt; Median, COUNTRY=YES</t>
        </is>
      </c>
      <c r="BK2327" t="inlineStr">
        <is>
          <t>64</t>
        </is>
      </c>
      <c r="BL2327" t="inlineStr">
        <is>
          <t>TCO2 -0.001</t>
        </is>
      </c>
      <c r="BM2327" t="inlineStr">
        <is>
          <t>TCO2</t>
        </is>
      </c>
      <c r="BN2327" t="inlineStr">
        <is>
          <t>COD (interest expense / average value of short-term and long-term debts)</t>
        </is>
      </c>
      <c r="BO2327" t="inlineStr">
        <is>
          <t>original</t>
        </is>
      </c>
      <c r="BP2327" t="inlineStr">
        <is>
          <t>Wang et al (2020)</t>
        </is>
      </c>
      <c r="BQ2327" t="inlineStr">
        <is>
          <t>non-convertible</t>
        </is>
      </c>
      <c r="BT2327" t="n">
        <v>0</v>
      </c>
      <c r="BU2327" t="inlineStr">
        <is>
          <t>staging_Wang_et_al_2020.csv</t>
        </is>
      </c>
      <c r="BW2327" t="n">
        <v>2003</v>
      </c>
      <c r="BX2327" t="n">
        <v>2016</v>
      </c>
      <c r="BY2327" t="inlineStr">
        <is>
          <t>Australia</t>
        </is>
      </c>
      <c r="BZ2327" t="n">
        <v>2009.5</v>
      </c>
      <c r="CA2327" t="n">
        <v>0.07142857142857142</v>
      </c>
      <c r="CB2327" t="n">
        <v>0</v>
      </c>
      <c r="CC2327" t="n">
        <v>1</v>
      </c>
      <c r="CE2327" t="n">
        <v>0</v>
      </c>
    </row>
    <row r="2328">
      <c r="A2328" t="inlineStr">
        <is>
          <t>Wang et al (2020)</t>
        </is>
      </c>
      <c r="B2328" t="n">
        <v>3633</v>
      </c>
      <c r="C2328" t="n">
        <v>-0.2017727767720614</v>
      </c>
      <c r="D2328" t="n">
        <v>261</v>
      </c>
      <c r="E2328">
        <f>IF(ISNUMBER($BA2328),$BA2328,IF(AND(ISNUMBER($D2328),ISNUMBER($BW2328),ISNUMBER($BX2328)),$D2328*($BX2328-$BW2328+1),""))</f>
        <v>261.0</v>
      </c>
      <c r="H2328" t="inlineStr">
        <is>
          <t>partial</t>
        </is>
      </c>
      <c r="I2328" t="inlineStr">
        <is>
          <t>b with significance stars only</t>
        </is>
      </c>
      <c r="J2328">
        <f>IF($BW2328&lt;&gt;"",$BW2328,"")</f>
        <v>2003.0</v>
      </c>
      <c r="K2328">
        <f>IF($BX2328&lt;&gt;"",$BX2328,"")</f>
        <v>2016.0</v>
      </c>
      <c r="L2328">
        <f>IF(AND(ISNUMBER($BW2328),ISNUMBER($BX2328)),($BW2328+$BX2328)/2,"")</f>
        <v>2009.5</v>
      </c>
      <c r="M2328">
        <f>IF($L2328&lt;&gt;"",$L2328,"")</f>
        <v>2009.5</v>
      </c>
      <c r="N2328">
        <f>IF(AND(ISNUMBER($BW2328),ISNUMBER($BX2328)),MIN(1,MAX(0,($BX2328-2016+1)/($BX2328-$BW2328+1))),"")</f>
        <v>0.07142857142857142</v>
      </c>
      <c r="O2328">
        <f>IF(AND(ISNUMBER($BW2328),ISNUMBER($BX2328)),MIN(1,MAX(0,($BX2328-2017+1)/($BX2328-$BW2328+1))),"")</f>
        <v>0.0</v>
      </c>
      <c r="P2328">
        <f>IF(AND(ISNUMBER($BW2328),ISNUMBER($BX2328)),MIN(1,MAX(0,($BX2328-2018+1)/($BX2328-$BW2328+1))),"")</f>
        <v>0.0</v>
      </c>
      <c r="Q2328">
        <f>IF(AND(ISNUMBER($BW2328),ISNUMBER($BX2328)),MIN(1,MAX(0,($BX2328-2019+1)/($BX2328-$BW2328+1))),"")</f>
        <v>0.0</v>
      </c>
      <c r="R2328">
        <f>IF(AND(ISNUMBER($BW2328),ISNUMBER($BX2328)),MIN(1,MAX(0,($BX2328-2016+1)/($BX2328-$BW2328+1))),"")</f>
        <v>0.07142857142857142</v>
      </c>
      <c r="S2328">
        <f>IF($L2328&lt;&gt;"",IF($L2328&gt;=2015.5,1,0),"")</f>
        <v>0.0</v>
      </c>
      <c r="T2328">
        <f>IF($L2328&lt;&gt;"",IF($L2328&gt;=2016,1,0),"")</f>
        <v>0.0</v>
      </c>
      <c r="U2328">
        <f>IF(ISNUMBER($BX2328),IF($BX2328&gt;=2016,1,0),"")</f>
        <v>1.0</v>
      </c>
      <c r="V2328">
        <f>IF(ISNUMBER($BW2328),IF($BW2328&gt;=2016,1,0),"")</f>
        <v>0.0</v>
      </c>
      <c r="W2328" t="str">
        <f>IF(AND(ISNUMBER($BW2328),ISNUMBER($BX2328)),IF($BW2328&gt;=2016,"post-only",IF($BX2328&lt;2016,"pre-only","mixed")),"")</f>
        <v>mixed</v>
      </c>
      <c r="X2328">
        <f>IF(AND(ISNUMBER($BW2328),ISNUMBER($BX2328)),MIN(1,MAX(0,($BX2328-2017+1)/($BX2328-$BW2328+1))),"")</f>
        <v>0.0</v>
      </c>
      <c r="Y2328">
        <f>IF(AND(ISNUMBER($BW2328),ISNUMBER($BX2328)),MIN(1,MAX(0,($BX2328-2018+1)/($BX2328-$BW2328+1))),"")</f>
        <v>0.0</v>
      </c>
      <c r="Z2328">
        <f>IF(AND(ISNUMBER($BW2328),ISNUMBER($BX2328)),MIN(1,MAX(0,($BX2328-2019+1)/($BX2328-$BW2328+1))),"")</f>
        <v>0.0</v>
      </c>
      <c r="AA2328">
        <f>IF(ISNUMBER($BX2328),IF($BX2328&gt;=2017,1,0),"")</f>
        <v>0.0</v>
      </c>
      <c r="AB2328">
        <f>IF(ISNUMBER($BX2328),IF($BX2328&gt;=2018,1,0),"")</f>
        <v>0.0</v>
      </c>
      <c r="AC2328">
        <f>IF(ISNUMBER($BX2328),IF($BX2328&gt;=2019,1,0),"")</f>
        <v>0.0</v>
      </c>
      <c r="AD2328">
        <f>IF($L2328&lt;&gt;"",IF($L2328&gt;2013,1,0),"")</f>
        <v>0.0</v>
      </c>
      <c r="AE2328">
        <f>IF($L2328&lt;&gt;"",1+IF($L2328&gt;2011,1,0)+IF($L2328&gt;2014,1,0),"")</f>
        <v>1.0</v>
      </c>
      <c r="AF2328" t="inlineStr">
        <is>
          <t>loan (interest rate)</t>
        </is>
      </c>
      <c r="AG2328" t="inlineStr">
        <is>
          <t>performance</t>
        </is>
      </c>
      <c r="AH2328" t="inlineStr">
        <is>
          <t>non-sensitive</t>
        </is>
      </c>
      <c r="AI2328" t="inlineStr">
        <is>
          <t>99_NCE</t>
        </is>
      </c>
      <c r="AJ2328" t="inlineStr">
        <is>
          <t>99_NCE</t>
        </is>
      </c>
      <c r="AK2328" t="str">
        <f>IF(AND($CF2328&lt;&gt;"",IFERROR(INDEX(subsample_country_map!$B:$B,MATCH($CF2328,subsample_country_map!$A:$A,0)),"")&lt;&gt;""),INDEX(subsample_country_map!$B:$B,MATCH($CF2328,subsample_country_map!$A:$A,0)),INDEX(lookup!$AA:$AA,MATCH($A2328,lookup!$A:$A,0)))</f>
        <v>99_NCE</v>
      </c>
      <c r="AL2328" t="str">
        <f>IF(AND($CF2328&lt;&gt;"",IFERROR(INDEX(subsample_country_map!$C:$C,MATCH($CF2328,subsample_country_map!$A:$A,0)),"")&lt;&gt;""),INDEX(subsample_country_map!$C:$C,MATCH($CF2328,subsample_country_map!$A:$A,0)),INDEX(lookup!$AB:$AB,MATCH($A2328,lookup!$A:$A,0)))</f>
        <v>99_NCE</v>
      </c>
      <c r="AM2328" t="str">
        <f>IF(AND($CF2328&lt;&gt;"",IFERROR(INDEX(subsample_country_map!$D:$D,MATCH($CF2328,subsample_country_map!$A:$A,0)),"")&lt;&gt;""),INDEX(subsample_country_map!$D:$D,MATCH($CF2328,subsample_country_map!$A:$A,0)),INDEX(lookup!$AC:$AC,MATCH($A2328,lookup!$A:$A,0)))</f>
        <v>99_NCE</v>
      </c>
      <c r="AN2328" t="str">
        <f>IF(AND($CF2328&lt;&gt;"",IFERROR(INDEX(subsample_country_map!$E:$E,MATCH($CF2328,subsample_country_map!$A:$A,0)),"")&lt;&gt;""),INDEX(subsample_country_map!$E:$E,MATCH($CF2328,subsample_country_map!$A:$A,0)),INDEX(lookup!$AD:$AD,MATCH($A2328,lookup!$A:$A,0)))</f>
        <v>99_NCE</v>
      </c>
      <c r="AO2328" t="str">
        <f>INDEX(lookup!$Y:$Y,MATCH($A2328,lookup!$A:$A,0))</f>
        <v>0_published</v>
      </c>
      <c r="AP2328" t="str">
        <f>INDEX(lookup!$Z:$Z,MATCH($A2328,lookup!$A:$A,0))</f>
        <v>0_VHB low</v>
      </c>
      <c r="AQ2328" t="str">
        <f>INDEX(lookup!$W:$W,MATCH($A2328,lookup!$A:$A,0))</f>
        <v>3_mgmt</v>
      </c>
      <c r="AS2328" t="inlineStr">
        <is>
          <t>staging</t>
        </is>
      </c>
      <c r="AT2328" t="inlineStr">
        <is>
          <t>bad-CER</t>
        </is>
      </c>
      <c r="AU2328" t="inlineStr">
        <is>
          <t>cost</t>
        </is>
      </c>
      <c r="AV2328" t="inlineStr">
        <is>
          <t>0.032</t>
        </is>
      </c>
      <c r="BA2328" t="n">
        <v>261</v>
      </c>
      <c r="BB2328" t="inlineStr">
        <is>
          <t>0</t>
        </is>
      </c>
      <c r="BC2328" t="inlineStr">
        <is>
          <t>other: not stated</t>
        </is>
      </c>
      <c r="BD2328" t="inlineStr">
        <is>
          <t>not stated</t>
        </is>
      </c>
      <c r="BE2328" t="inlineStr">
        <is>
          <t>other:country's creditor protection</t>
        </is>
      </c>
      <c r="BF2328" t="inlineStr">
        <is>
          <t>CREDITRIGHT &gt;= Median</t>
        </is>
      </c>
      <c r="BI2328" t="inlineStr">
        <is>
          <t>Table 7</t>
        </is>
      </c>
      <c r="BJ2328" t="inlineStr">
        <is>
          <t>Model 2, CREDITRIGHT &gt;= Median, COUNTRY=NO</t>
        </is>
      </c>
      <c r="BK2328" t="inlineStr">
        <is>
          <t>64</t>
        </is>
      </c>
      <c r="BL2328" t="inlineStr">
        <is>
          <t>DCO2 0.032***</t>
        </is>
      </c>
      <c r="BM2328" t="inlineStr">
        <is>
          <t>DCO2</t>
        </is>
      </c>
      <c r="BN2328" t="inlineStr">
        <is>
          <t>COD (interest expense / average value of short-term and long-term debts)</t>
        </is>
      </c>
      <c r="BO2328" t="inlineStr">
        <is>
          <t>original</t>
        </is>
      </c>
      <c r="BP2328" t="inlineStr">
        <is>
          <t>Wang et al (2020)</t>
        </is>
      </c>
      <c r="BQ2328" t="inlineStr">
        <is>
          <t>star-bound</t>
        </is>
      </c>
      <c r="BT2328" t="n">
        <v>0</v>
      </c>
      <c r="BU2328" t="inlineStr">
        <is>
          <t>staging_Wang_et_al_2020.csv</t>
        </is>
      </c>
      <c r="BW2328" t="n">
        <v>2003</v>
      </c>
      <c r="BX2328" t="n">
        <v>2016</v>
      </c>
      <c r="BY2328" t="inlineStr">
        <is>
          <t>Australia</t>
        </is>
      </c>
      <c r="BZ2328" t="n">
        <v>2009.5</v>
      </c>
      <c r="CA2328" t="n">
        <v>0.07142857142857142</v>
      </c>
      <c r="CB2328" t="n">
        <v>0</v>
      </c>
      <c r="CC2328" t="n">
        <v>1</v>
      </c>
      <c r="CD2328" t="n">
        <v>-0.2045798808960473</v>
      </c>
      <c r="CE2328" t="n">
        <v>1</v>
      </c>
    </row>
    <row r="2329">
      <c r="A2329" t="inlineStr">
        <is>
          <t>Wang et al (2020)</t>
        </is>
      </c>
      <c r="B2329" t="n">
        <v>3634</v>
      </c>
      <c r="C2329" t="n">
        <v>-0.2017727767720614</v>
      </c>
      <c r="D2329" t="n">
        <v>261</v>
      </c>
      <c r="E2329">
        <f>IF(ISNUMBER($BA2329),$BA2329,IF(AND(ISNUMBER($D2329),ISNUMBER($BW2329),ISNUMBER($BX2329)),$D2329*($BX2329-$BW2329+1),""))</f>
        <v>261.0</v>
      </c>
      <c r="H2329" t="inlineStr">
        <is>
          <t>partial</t>
        </is>
      </c>
      <c r="I2329" t="inlineStr">
        <is>
          <t>b with significance stars only</t>
        </is>
      </c>
      <c r="J2329">
        <f>IF($BW2329&lt;&gt;"",$BW2329,"")</f>
        <v>2003.0</v>
      </c>
      <c r="K2329">
        <f>IF($BX2329&lt;&gt;"",$BX2329,"")</f>
        <v>2016.0</v>
      </c>
      <c r="L2329">
        <f>IF(AND(ISNUMBER($BW2329),ISNUMBER($BX2329)),($BW2329+$BX2329)/2,"")</f>
        <v>2009.5</v>
      </c>
      <c r="M2329">
        <f>IF($L2329&lt;&gt;"",$L2329,"")</f>
        <v>2009.5</v>
      </c>
      <c r="N2329">
        <f>IF(AND(ISNUMBER($BW2329),ISNUMBER($BX2329)),MIN(1,MAX(0,($BX2329-2016+1)/($BX2329-$BW2329+1))),"")</f>
        <v>0.07142857142857142</v>
      </c>
      <c r="O2329">
        <f>IF(AND(ISNUMBER($BW2329),ISNUMBER($BX2329)),MIN(1,MAX(0,($BX2329-2017+1)/($BX2329-$BW2329+1))),"")</f>
        <v>0.0</v>
      </c>
      <c r="P2329">
        <f>IF(AND(ISNUMBER($BW2329),ISNUMBER($BX2329)),MIN(1,MAX(0,($BX2329-2018+1)/($BX2329-$BW2329+1))),"")</f>
        <v>0.0</v>
      </c>
      <c r="Q2329">
        <f>IF(AND(ISNUMBER($BW2329),ISNUMBER($BX2329)),MIN(1,MAX(0,($BX2329-2019+1)/($BX2329-$BW2329+1))),"")</f>
        <v>0.0</v>
      </c>
      <c r="R2329">
        <f>IF(AND(ISNUMBER($BW2329),ISNUMBER($BX2329)),MIN(1,MAX(0,($BX2329-2016+1)/($BX2329-$BW2329+1))),"")</f>
        <v>0.07142857142857142</v>
      </c>
      <c r="S2329">
        <f>IF($L2329&lt;&gt;"",IF($L2329&gt;=2015.5,1,0),"")</f>
        <v>0.0</v>
      </c>
      <c r="T2329">
        <f>IF($L2329&lt;&gt;"",IF($L2329&gt;=2016,1,0),"")</f>
        <v>0.0</v>
      </c>
      <c r="U2329">
        <f>IF(ISNUMBER($BX2329),IF($BX2329&gt;=2016,1,0),"")</f>
        <v>1.0</v>
      </c>
      <c r="V2329">
        <f>IF(ISNUMBER($BW2329),IF($BW2329&gt;=2016,1,0),"")</f>
        <v>0.0</v>
      </c>
      <c r="W2329" t="str">
        <f>IF(AND(ISNUMBER($BW2329),ISNUMBER($BX2329)),IF($BW2329&gt;=2016,"post-only",IF($BX2329&lt;2016,"pre-only","mixed")),"")</f>
        <v>mixed</v>
      </c>
      <c r="X2329">
        <f>IF(AND(ISNUMBER($BW2329),ISNUMBER($BX2329)),MIN(1,MAX(0,($BX2329-2017+1)/($BX2329-$BW2329+1))),"")</f>
        <v>0.0</v>
      </c>
      <c r="Y2329">
        <f>IF(AND(ISNUMBER($BW2329),ISNUMBER($BX2329)),MIN(1,MAX(0,($BX2329-2018+1)/($BX2329-$BW2329+1))),"")</f>
        <v>0.0</v>
      </c>
      <c r="Z2329">
        <f>IF(AND(ISNUMBER($BW2329),ISNUMBER($BX2329)),MIN(1,MAX(0,($BX2329-2019+1)/($BX2329-$BW2329+1))),"")</f>
        <v>0.0</v>
      </c>
      <c r="AA2329">
        <f>IF(ISNUMBER($BX2329),IF($BX2329&gt;=2017,1,0),"")</f>
        <v>0.0</v>
      </c>
      <c r="AB2329">
        <f>IF(ISNUMBER($BX2329),IF($BX2329&gt;=2018,1,0),"")</f>
        <v>0.0</v>
      </c>
      <c r="AC2329">
        <f>IF(ISNUMBER($BX2329),IF($BX2329&gt;=2019,1,0),"")</f>
        <v>0.0</v>
      </c>
      <c r="AD2329">
        <f>IF($L2329&lt;&gt;"",IF($L2329&gt;2013,1,0),"")</f>
        <v>0.0</v>
      </c>
      <c r="AE2329">
        <f>IF($L2329&lt;&gt;"",1+IF($L2329&gt;2011,1,0)+IF($L2329&gt;2014,1,0),"")</f>
        <v>1.0</v>
      </c>
      <c r="AF2329" t="inlineStr">
        <is>
          <t>loan (interest rate)</t>
        </is>
      </c>
      <c r="AG2329" t="inlineStr">
        <is>
          <t>performance</t>
        </is>
      </c>
      <c r="AH2329" t="inlineStr">
        <is>
          <t>non-sensitive</t>
        </is>
      </c>
      <c r="AI2329" t="inlineStr">
        <is>
          <t>99_NCE</t>
        </is>
      </c>
      <c r="AJ2329" t="inlineStr">
        <is>
          <t>99_NCE</t>
        </is>
      </c>
      <c r="AK2329" t="str">
        <f>IF(AND($CF2329&lt;&gt;"",IFERROR(INDEX(subsample_country_map!$B:$B,MATCH($CF2329,subsample_country_map!$A:$A,0)),"")&lt;&gt;""),INDEX(subsample_country_map!$B:$B,MATCH($CF2329,subsample_country_map!$A:$A,0)),INDEX(lookup!$AA:$AA,MATCH($A2329,lookup!$A:$A,0)))</f>
        <v>99_NCE</v>
      </c>
      <c r="AL2329" t="str">
        <f>IF(AND($CF2329&lt;&gt;"",IFERROR(INDEX(subsample_country_map!$C:$C,MATCH($CF2329,subsample_country_map!$A:$A,0)),"")&lt;&gt;""),INDEX(subsample_country_map!$C:$C,MATCH($CF2329,subsample_country_map!$A:$A,0)),INDEX(lookup!$AB:$AB,MATCH($A2329,lookup!$A:$A,0)))</f>
        <v>99_NCE</v>
      </c>
      <c r="AM2329" t="str">
        <f>IF(AND($CF2329&lt;&gt;"",IFERROR(INDEX(subsample_country_map!$D:$D,MATCH($CF2329,subsample_country_map!$A:$A,0)),"")&lt;&gt;""),INDEX(subsample_country_map!$D:$D,MATCH($CF2329,subsample_country_map!$A:$A,0)),INDEX(lookup!$AC:$AC,MATCH($A2329,lookup!$A:$A,0)))</f>
        <v>99_NCE</v>
      </c>
      <c r="AN2329" t="str">
        <f>IF(AND($CF2329&lt;&gt;"",IFERROR(INDEX(subsample_country_map!$E:$E,MATCH($CF2329,subsample_country_map!$A:$A,0)),"")&lt;&gt;""),INDEX(subsample_country_map!$E:$E,MATCH($CF2329,subsample_country_map!$A:$A,0)),INDEX(lookup!$AD:$AD,MATCH($A2329,lookup!$A:$A,0)))</f>
        <v>99_NCE</v>
      </c>
      <c r="AO2329" t="str">
        <f>INDEX(lookup!$Y:$Y,MATCH($A2329,lookup!$A:$A,0))</f>
        <v>0_published</v>
      </c>
      <c r="AP2329" t="str">
        <f>INDEX(lookup!$Z:$Z,MATCH($A2329,lookup!$A:$A,0))</f>
        <v>0_VHB low</v>
      </c>
      <c r="AQ2329" t="str">
        <f>INDEX(lookup!$W:$W,MATCH($A2329,lookup!$A:$A,0))</f>
        <v>3_mgmt</v>
      </c>
      <c r="AS2329" t="inlineStr">
        <is>
          <t>staging</t>
        </is>
      </c>
      <c r="AT2329" t="inlineStr">
        <is>
          <t>bad-CER</t>
        </is>
      </c>
      <c r="AU2329" t="inlineStr">
        <is>
          <t>cost</t>
        </is>
      </c>
      <c r="AV2329" t="inlineStr">
        <is>
          <t>0.029</t>
        </is>
      </c>
      <c r="BA2329" t="n">
        <v>261</v>
      </c>
      <c r="BB2329" t="inlineStr">
        <is>
          <t>0</t>
        </is>
      </c>
      <c r="BC2329" t="inlineStr">
        <is>
          <t>other: not stated</t>
        </is>
      </c>
      <c r="BD2329" t="inlineStr">
        <is>
          <t>not stated</t>
        </is>
      </c>
      <c r="BE2329" t="inlineStr">
        <is>
          <t>other:country's creditor protection</t>
        </is>
      </c>
      <c r="BF2329" t="inlineStr">
        <is>
          <t>CREDITRIGHT &gt;= Median</t>
        </is>
      </c>
      <c r="BI2329" t="inlineStr">
        <is>
          <t>Table 7</t>
        </is>
      </c>
      <c r="BJ2329" t="inlineStr">
        <is>
          <t>Model 2, CREDITRIGHT &gt;= Median, COUNTRY=YES</t>
        </is>
      </c>
      <c r="BK2329" t="inlineStr">
        <is>
          <t>64</t>
        </is>
      </c>
      <c r="BL2329" t="inlineStr">
        <is>
          <t>DCO2 0.029***</t>
        </is>
      </c>
      <c r="BM2329" t="inlineStr">
        <is>
          <t>DCO2</t>
        </is>
      </c>
      <c r="BN2329" t="inlineStr">
        <is>
          <t>COD (interest expense / average value of short-term and long-term debts)</t>
        </is>
      </c>
      <c r="BO2329" t="inlineStr">
        <is>
          <t>original</t>
        </is>
      </c>
      <c r="BP2329" t="inlineStr">
        <is>
          <t>Wang et al (2020)</t>
        </is>
      </c>
      <c r="BQ2329" t="inlineStr">
        <is>
          <t>star-bound</t>
        </is>
      </c>
      <c r="BT2329" t="n">
        <v>0</v>
      </c>
      <c r="BU2329" t="inlineStr">
        <is>
          <t>staging_Wang_et_al_2020.csv</t>
        </is>
      </c>
      <c r="BW2329" t="n">
        <v>2003</v>
      </c>
      <c r="BX2329" t="n">
        <v>2016</v>
      </c>
      <c r="BY2329" t="inlineStr">
        <is>
          <t>Australia</t>
        </is>
      </c>
      <c r="BZ2329" t="n">
        <v>2009.5</v>
      </c>
      <c r="CA2329" t="n">
        <v>0.07142857142857142</v>
      </c>
      <c r="CB2329" t="n">
        <v>0</v>
      </c>
      <c r="CC2329" t="n">
        <v>1</v>
      </c>
      <c r="CD2329" t="n">
        <v>-0.2045798808960473</v>
      </c>
      <c r="CE2329" t="n">
        <v>1</v>
      </c>
    </row>
    <row r="2330">
      <c r="A2330" t="inlineStr">
        <is>
          <t>Wang et al (2020)</t>
        </is>
      </c>
      <c r="B2330" t="n">
        <v>3635</v>
      </c>
      <c r="D2330" t="n">
        <v>172</v>
      </c>
      <c r="E2330">
        <f>IF(ISNUMBER($BA2330),$BA2330,IF(AND(ISNUMBER($D2330),ISNUMBER($BW2330),ISNUMBER($BX2330)),$D2330*($BX2330-$BW2330+1),""))</f>
        <v>172.0</v>
      </c>
      <c r="H2330" t="inlineStr">
        <is>
          <t>partial</t>
        </is>
      </c>
      <c r="I2330" t="inlineStr">
        <is>
          <t>b with significance stars only</t>
        </is>
      </c>
      <c r="J2330">
        <f>IF($BW2330&lt;&gt;"",$BW2330,"")</f>
        <v>2003.0</v>
      </c>
      <c r="K2330">
        <f>IF($BX2330&lt;&gt;"",$BX2330,"")</f>
        <v>2016.0</v>
      </c>
      <c r="L2330">
        <f>IF(AND(ISNUMBER($BW2330),ISNUMBER($BX2330)),($BW2330+$BX2330)/2,"")</f>
        <v>2009.5</v>
      </c>
      <c r="M2330">
        <f>IF($L2330&lt;&gt;"",$L2330,"")</f>
        <v>2009.5</v>
      </c>
      <c r="N2330">
        <f>IF(AND(ISNUMBER($BW2330),ISNUMBER($BX2330)),MIN(1,MAX(0,($BX2330-2016+1)/($BX2330-$BW2330+1))),"")</f>
        <v>0.07142857142857142</v>
      </c>
      <c r="O2330">
        <f>IF(AND(ISNUMBER($BW2330),ISNUMBER($BX2330)),MIN(1,MAX(0,($BX2330-2017+1)/($BX2330-$BW2330+1))),"")</f>
        <v>0.0</v>
      </c>
      <c r="P2330">
        <f>IF(AND(ISNUMBER($BW2330),ISNUMBER($BX2330)),MIN(1,MAX(0,($BX2330-2018+1)/($BX2330-$BW2330+1))),"")</f>
        <v>0.0</v>
      </c>
      <c r="Q2330">
        <f>IF(AND(ISNUMBER($BW2330),ISNUMBER($BX2330)),MIN(1,MAX(0,($BX2330-2019+1)/($BX2330-$BW2330+1))),"")</f>
        <v>0.0</v>
      </c>
      <c r="R2330">
        <f>IF(AND(ISNUMBER($BW2330),ISNUMBER($BX2330)),MIN(1,MAX(0,($BX2330-2016+1)/($BX2330-$BW2330+1))),"")</f>
        <v>0.07142857142857142</v>
      </c>
      <c r="S2330">
        <f>IF($L2330&lt;&gt;"",IF($L2330&gt;=2015.5,1,0),"")</f>
        <v>0.0</v>
      </c>
      <c r="T2330">
        <f>IF($L2330&lt;&gt;"",IF($L2330&gt;=2016,1,0),"")</f>
        <v>0.0</v>
      </c>
      <c r="U2330">
        <f>IF(ISNUMBER($BX2330),IF($BX2330&gt;=2016,1,0),"")</f>
        <v>1.0</v>
      </c>
      <c r="V2330">
        <f>IF(ISNUMBER($BW2330),IF($BW2330&gt;=2016,1,0),"")</f>
        <v>0.0</v>
      </c>
      <c r="W2330" t="str">
        <f>IF(AND(ISNUMBER($BW2330),ISNUMBER($BX2330)),IF($BW2330&gt;=2016,"post-only",IF($BX2330&lt;2016,"pre-only","mixed")),"")</f>
        <v>mixed</v>
      </c>
      <c r="X2330">
        <f>IF(AND(ISNUMBER($BW2330),ISNUMBER($BX2330)),MIN(1,MAX(0,($BX2330-2017+1)/($BX2330-$BW2330+1))),"")</f>
        <v>0.0</v>
      </c>
      <c r="Y2330">
        <f>IF(AND(ISNUMBER($BW2330),ISNUMBER($BX2330)),MIN(1,MAX(0,($BX2330-2018+1)/($BX2330-$BW2330+1))),"")</f>
        <v>0.0</v>
      </c>
      <c r="Z2330">
        <f>IF(AND(ISNUMBER($BW2330),ISNUMBER($BX2330)),MIN(1,MAX(0,($BX2330-2019+1)/($BX2330-$BW2330+1))),"")</f>
        <v>0.0</v>
      </c>
      <c r="AA2330">
        <f>IF(ISNUMBER($BX2330),IF($BX2330&gt;=2017,1,0),"")</f>
        <v>0.0</v>
      </c>
      <c r="AB2330">
        <f>IF(ISNUMBER($BX2330),IF($BX2330&gt;=2018,1,0),"")</f>
        <v>0.0</v>
      </c>
      <c r="AC2330">
        <f>IF(ISNUMBER($BX2330),IF($BX2330&gt;=2019,1,0),"")</f>
        <v>0.0</v>
      </c>
      <c r="AD2330">
        <f>IF($L2330&lt;&gt;"",IF($L2330&gt;2013,1,0),"")</f>
        <v>0.0</v>
      </c>
      <c r="AE2330">
        <f>IF($L2330&lt;&gt;"",1+IF($L2330&gt;2011,1,0)+IF($L2330&gt;2014,1,0),"")</f>
        <v>1.0</v>
      </c>
      <c r="AF2330" t="inlineStr">
        <is>
          <t>loan (interest rate)</t>
        </is>
      </c>
      <c r="AG2330" t="inlineStr">
        <is>
          <t>performance</t>
        </is>
      </c>
      <c r="AH2330" t="inlineStr">
        <is>
          <t>non-sensitive</t>
        </is>
      </c>
      <c r="AI2330" t="inlineStr">
        <is>
          <t>99_NCE</t>
        </is>
      </c>
      <c r="AJ2330" t="inlineStr">
        <is>
          <t>99_NCE</t>
        </is>
      </c>
      <c r="AK2330" t="str">
        <f>IF(AND($CF2330&lt;&gt;"",IFERROR(INDEX(subsample_country_map!$B:$B,MATCH($CF2330,subsample_country_map!$A:$A,0)),"")&lt;&gt;""),INDEX(subsample_country_map!$B:$B,MATCH($CF2330,subsample_country_map!$A:$A,0)),INDEX(lookup!$AA:$AA,MATCH($A2330,lookup!$A:$A,0)))</f>
        <v>99_NCE</v>
      </c>
      <c r="AL2330" t="str">
        <f>IF(AND($CF2330&lt;&gt;"",IFERROR(INDEX(subsample_country_map!$C:$C,MATCH($CF2330,subsample_country_map!$A:$A,0)),"")&lt;&gt;""),INDEX(subsample_country_map!$C:$C,MATCH($CF2330,subsample_country_map!$A:$A,0)),INDEX(lookup!$AB:$AB,MATCH($A2330,lookup!$A:$A,0)))</f>
        <v>99_NCE</v>
      </c>
      <c r="AM2330" t="str">
        <f>IF(AND($CF2330&lt;&gt;"",IFERROR(INDEX(subsample_country_map!$D:$D,MATCH($CF2330,subsample_country_map!$A:$A,0)),"")&lt;&gt;""),INDEX(subsample_country_map!$D:$D,MATCH($CF2330,subsample_country_map!$A:$A,0)),INDEX(lookup!$AC:$AC,MATCH($A2330,lookup!$A:$A,0)))</f>
        <v>99_NCE</v>
      </c>
      <c r="AN2330" t="str">
        <f>IF(AND($CF2330&lt;&gt;"",IFERROR(INDEX(subsample_country_map!$E:$E,MATCH($CF2330,subsample_country_map!$A:$A,0)),"")&lt;&gt;""),INDEX(subsample_country_map!$E:$E,MATCH($CF2330,subsample_country_map!$A:$A,0)),INDEX(lookup!$AD:$AD,MATCH($A2330,lookup!$A:$A,0)))</f>
        <v>99_NCE</v>
      </c>
      <c r="AO2330" t="str">
        <f>INDEX(lookup!$Y:$Y,MATCH($A2330,lookup!$A:$A,0))</f>
        <v>0_published</v>
      </c>
      <c r="AP2330" t="str">
        <f>INDEX(lookup!$Z:$Z,MATCH($A2330,lookup!$A:$A,0))</f>
        <v>0_VHB low</v>
      </c>
      <c r="AQ2330" t="str">
        <f>INDEX(lookup!$W:$W,MATCH($A2330,lookup!$A:$A,0))</f>
        <v>3_mgmt</v>
      </c>
      <c r="AS2330" t="inlineStr">
        <is>
          <t>staging</t>
        </is>
      </c>
      <c r="AT2330" t="inlineStr">
        <is>
          <t>bad-CER</t>
        </is>
      </c>
      <c r="AU2330" t="inlineStr">
        <is>
          <t>cost</t>
        </is>
      </c>
      <c r="AV2330" t="inlineStr">
        <is>
          <t>0.001</t>
        </is>
      </c>
      <c r="BA2330" t="n">
        <v>172</v>
      </c>
      <c r="BB2330" t="inlineStr">
        <is>
          <t>0</t>
        </is>
      </c>
      <c r="BC2330" t="inlineStr">
        <is>
          <t>other: not stated</t>
        </is>
      </c>
      <c r="BD2330" t="inlineStr">
        <is>
          <t>not stated</t>
        </is>
      </c>
      <c r="BE2330" t="inlineStr">
        <is>
          <t>other:country's creditor protection</t>
        </is>
      </c>
      <c r="BF2330" t="inlineStr">
        <is>
          <t>CREDITRIGHT &lt; Median</t>
        </is>
      </c>
      <c r="BI2330" t="inlineStr">
        <is>
          <t>Table 7</t>
        </is>
      </c>
      <c r="BJ2330" t="inlineStr">
        <is>
          <t>Model 2, CREDITRIGHT &lt; Median, COUNTRY=NO</t>
        </is>
      </c>
      <c r="BK2330" t="inlineStr">
        <is>
          <t>64</t>
        </is>
      </c>
      <c r="BL2330" t="inlineStr">
        <is>
          <t>DCO2 0.001</t>
        </is>
      </c>
      <c r="BM2330" t="inlineStr">
        <is>
          <t>DCO2</t>
        </is>
      </c>
      <c r="BN2330" t="inlineStr">
        <is>
          <t>COD (interest expense / average value of short-term and long-term debts)</t>
        </is>
      </c>
      <c r="BO2330" t="inlineStr">
        <is>
          <t>original</t>
        </is>
      </c>
      <c r="BP2330" t="inlineStr">
        <is>
          <t>Wang et al (2020)</t>
        </is>
      </c>
      <c r="BQ2330" t="inlineStr">
        <is>
          <t>non-convertible</t>
        </is>
      </c>
      <c r="BT2330" t="n">
        <v>0</v>
      </c>
      <c r="BU2330" t="inlineStr">
        <is>
          <t>staging_Wang_et_al_2020.csv</t>
        </is>
      </c>
      <c r="BW2330" t="n">
        <v>2003</v>
      </c>
      <c r="BX2330" t="n">
        <v>2016</v>
      </c>
      <c r="BY2330" t="inlineStr">
        <is>
          <t>Australia</t>
        </is>
      </c>
      <c r="BZ2330" t="n">
        <v>2009.5</v>
      </c>
      <c r="CA2330" t="n">
        <v>0.07142857142857142</v>
      </c>
      <c r="CB2330" t="n">
        <v>0</v>
      </c>
      <c r="CC2330" t="n">
        <v>1</v>
      </c>
      <c r="CE2330" t="n">
        <v>0</v>
      </c>
    </row>
    <row r="2331">
      <c r="A2331" t="inlineStr">
        <is>
          <t>Wang et al (2020)</t>
        </is>
      </c>
      <c r="B2331" t="n">
        <v>3636</v>
      </c>
      <c r="D2331" t="n">
        <v>172</v>
      </c>
      <c r="E2331">
        <f>IF(ISNUMBER($BA2331),$BA2331,IF(AND(ISNUMBER($D2331),ISNUMBER($BW2331),ISNUMBER($BX2331)),$D2331*($BX2331-$BW2331+1),""))</f>
        <v>172.0</v>
      </c>
      <c r="H2331" t="inlineStr">
        <is>
          <t>partial</t>
        </is>
      </c>
      <c r="I2331" t="inlineStr">
        <is>
          <t>b with significance stars only</t>
        </is>
      </c>
      <c r="J2331">
        <f>IF($BW2331&lt;&gt;"",$BW2331,"")</f>
        <v>2003.0</v>
      </c>
      <c r="K2331">
        <f>IF($BX2331&lt;&gt;"",$BX2331,"")</f>
        <v>2016.0</v>
      </c>
      <c r="L2331">
        <f>IF(AND(ISNUMBER($BW2331),ISNUMBER($BX2331)),($BW2331+$BX2331)/2,"")</f>
        <v>2009.5</v>
      </c>
      <c r="M2331">
        <f>IF($L2331&lt;&gt;"",$L2331,"")</f>
        <v>2009.5</v>
      </c>
      <c r="N2331">
        <f>IF(AND(ISNUMBER($BW2331),ISNUMBER($BX2331)),MIN(1,MAX(0,($BX2331-2016+1)/($BX2331-$BW2331+1))),"")</f>
        <v>0.07142857142857142</v>
      </c>
      <c r="O2331">
        <f>IF(AND(ISNUMBER($BW2331),ISNUMBER($BX2331)),MIN(1,MAX(0,($BX2331-2017+1)/($BX2331-$BW2331+1))),"")</f>
        <v>0.0</v>
      </c>
      <c r="P2331">
        <f>IF(AND(ISNUMBER($BW2331),ISNUMBER($BX2331)),MIN(1,MAX(0,($BX2331-2018+1)/($BX2331-$BW2331+1))),"")</f>
        <v>0.0</v>
      </c>
      <c r="Q2331">
        <f>IF(AND(ISNUMBER($BW2331),ISNUMBER($BX2331)),MIN(1,MAX(0,($BX2331-2019+1)/($BX2331-$BW2331+1))),"")</f>
        <v>0.0</v>
      </c>
      <c r="R2331">
        <f>IF(AND(ISNUMBER($BW2331),ISNUMBER($BX2331)),MIN(1,MAX(0,($BX2331-2016+1)/($BX2331-$BW2331+1))),"")</f>
        <v>0.07142857142857142</v>
      </c>
      <c r="S2331">
        <f>IF($L2331&lt;&gt;"",IF($L2331&gt;=2015.5,1,0),"")</f>
        <v>0.0</v>
      </c>
      <c r="T2331">
        <f>IF($L2331&lt;&gt;"",IF($L2331&gt;=2016,1,0),"")</f>
        <v>0.0</v>
      </c>
      <c r="U2331">
        <f>IF(ISNUMBER($BX2331),IF($BX2331&gt;=2016,1,0),"")</f>
        <v>1.0</v>
      </c>
      <c r="V2331">
        <f>IF(ISNUMBER($BW2331),IF($BW2331&gt;=2016,1,0),"")</f>
        <v>0.0</v>
      </c>
      <c r="W2331" t="str">
        <f>IF(AND(ISNUMBER($BW2331),ISNUMBER($BX2331)),IF($BW2331&gt;=2016,"post-only",IF($BX2331&lt;2016,"pre-only","mixed")),"")</f>
        <v>mixed</v>
      </c>
      <c r="X2331">
        <f>IF(AND(ISNUMBER($BW2331),ISNUMBER($BX2331)),MIN(1,MAX(0,($BX2331-2017+1)/($BX2331-$BW2331+1))),"")</f>
        <v>0.0</v>
      </c>
      <c r="Y2331">
        <f>IF(AND(ISNUMBER($BW2331),ISNUMBER($BX2331)),MIN(1,MAX(0,($BX2331-2018+1)/($BX2331-$BW2331+1))),"")</f>
        <v>0.0</v>
      </c>
      <c r="Z2331">
        <f>IF(AND(ISNUMBER($BW2331),ISNUMBER($BX2331)),MIN(1,MAX(0,($BX2331-2019+1)/($BX2331-$BW2331+1))),"")</f>
        <v>0.0</v>
      </c>
      <c r="AA2331">
        <f>IF(ISNUMBER($BX2331),IF($BX2331&gt;=2017,1,0),"")</f>
        <v>0.0</v>
      </c>
      <c r="AB2331">
        <f>IF(ISNUMBER($BX2331),IF($BX2331&gt;=2018,1,0),"")</f>
        <v>0.0</v>
      </c>
      <c r="AC2331">
        <f>IF(ISNUMBER($BX2331),IF($BX2331&gt;=2019,1,0),"")</f>
        <v>0.0</v>
      </c>
      <c r="AD2331">
        <f>IF($L2331&lt;&gt;"",IF($L2331&gt;2013,1,0),"")</f>
        <v>0.0</v>
      </c>
      <c r="AE2331">
        <f>IF($L2331&lt;&gt;"",1+IF($L2331&gt;2011,1,0)+IF($L2331&gt;2014,1,0),"")</f>
        <v>1.0</v>
      </c>
      <c r="AF2331" t="inlineStr">
        <is>
          <t>loan (interest rate)</t>
        </is>
      </c>
      <c r="AG2331" t="inlineStr">
        <is>
          <t>performance</t>
        </is>
      </c>
      <c r="AH2331" t="inlineStr">
        <is>
          <t>non-sensitive</t>
        </is>
      </c>
      <c r="AI2331" t="inlineStr">
        <is>
          <t>99_NCE</t>
        </is>
      </c>
      <c r="AJ2331" t="inlineStr">
        <is>
          <t>99_NCE</t>
        </is>
      </c>
      <c r="AK2331" t="str">
        <f>IF(AND($CF2331&lt;&gt;"",IFERROR(INDEX(subsample_country_map!$B:$B,MATCH($CF2331,subsample_country_map!$A:$A,0)),"")&lt;&gt;""),INDEX(subsample_country_map!$B:$B,MATCH($CF2331,subsample_country_map!$A:$A,0)),INDEX(lookup!$AA:$AA,MATCH($A2331,lookup!$A:$A,0)))</f>
        <v>99_NCE</v>
      </c>
      <c r="AL2331" t="str">
        <f>IF(AND($CF2331&lt;&gt;"",IFERROR(INDEX(subsample_country_map!$C:$C,MATCH($CF2331,subsample_country_map!$A:$A,0)),"")&lt;&gt;""),INDEX(subsample_country_map!$C:$C,MATCH($CF2331,subsample_country_map!$A:$A,0)),INDEX(lookup!$AB:$AB,MATCH($A2331,lookup!$A:$A,0)))</f>
        <v>99_NCE</v>
      </c>
      <c r="AM2331" t="str">
        <f>IF(AND($CF2331&lt;&gt;"",IFERROR(INDEX(subsample_country_map!$D:$D,MATCH($CF2331,subsample_country_map!$A:$A,0)),"")&lt;&gt;""),INDEX(subsample_country_map!$D:$D,MATCH($CF2331,subsample_country_map!$A:$A,0)),INDEX(lookup!$AC:$AC,MATCH($A2331,lookup!$A:$A,0)))</f>
        <v>99_NCE</v>
      </c>
      <c r="AN2331" t="str">
        <f>IF(AND($CF2331&lt;&gt;"",IFERROR(INDEX(subsample_country_map!$E:$E,MATCH($CF2331,subsample_country_map!$A:$A,0)),"")&lt;&gt;""),INDEX(subsample_country_map!$E:$E,MATCH($CF2331,subsample_country_map!$A:$A,0)),INDEX(lookup!$AD:$AD,MATCH($A2331,lookup!$A:$A,0)))</f>
        <v>99_NCE</v>
      </c>
      <c r="AO2331" t="str">
        <f>INDEX(lookup!$Y:$Y,MATCH($A2331,lookup!$A:$A,0))</f>
        <v>0_published</v>
      </c>
      <c r="AP2331" t="str">
        <f>INDEX(lookup!$Z:$Z,MATCH($A2331,lookup!$A:$A,0))</f>
        <v>0_VHB low</v>
      </c>
      <c r="AQ2331" t="str">
        <f>INDEX(lookup!$W:$W,MATCH($A2331,lookup!$A:$A,0))</f>
        <v>3_mgmt</v>
      </c>
      <c r="AS2331" t="inlineStr">
        <is>
          <t>staging</t>
        </is>
      </c>
      <c r="AT2331" t="inlineStr">
        <is>
          <t>bad-CER</t>
        </is>
      </c>
      <c r="AU2331" t="inlineStr">
        <is>
          <t>cost</t>
        </is>
      </c>
      <c r="AV2331" t="inlineStr">
        <is>
          <t>-0.005</t>
        </is>
      </c>
      <c r="BA2331" t="n">
        <v>172</v>
      </c>
      <c r="BB2331" t="inlineStr">
        <is>
          <t>0</t>
        </is>
      </c>
      <c r="BC2331" t="inlineStr">
        <is>
          <t>other: not stated</t>
        </is>
      </c>
      <c r="BD2331" t="inlineStr">
        <is>
          <t>not stated</t>
        </is>
      </c>
      <c r="BE2331" t="inlineStr">
        <is>
          <t>other:country's creditor protection</t>
        </is>
      </c>
      <c r="BF2331" t="inlineStr">
        <is>
          <t>CREDITRIGHT &lt; Median</t>
        </is>
      </c>
      <c r="BI2331" t="inlineStr">
        <is>
          <t>Table 7</t>
        </is>
      </c>
      <c r="BJ2331" t="inlineStr">
        <is>
          <t>Model 2, CREDITRIGHT &lt; Median, COUNTRY=YES</t>
        </is>
      </c>
      <c r="BK2331" t="inlineStr">
        <is>
          <t>64</t>
        </is>
      </c>
      <c r="BL2331" t="inlineStr">
        <is>
          <t>DCO2 -0.005</t>
        </is>
      </c>
      <c r="BM2331" t="inlineStr">
        <is>
          <t>DCO2</t>
        </is>
      </c>
      <c r="BN2331" t="inlineStr">
        <is>
          <t>COD (interest expense / average value of short-term and long-term debts)</t>
        </is>
      </c>
      <c r="BO2331" t="inlineStr">
        <is>
          <t>original</t>
        </is>
      </c>
      <c r="BP2331" t="inlineStr">
        <is>
          <t>Wang et al (2020)</t>
        </is>
      </c>
      <c r="BQ2331" t="inlineStr">
        <is>
          <t>non-convertible</t>
        </is>
      </c>
      <c r="BT2331" t="n">
        <v>0</v>
      </c>
      <c r="BU2331" t="inlineStr">
        <is>
          <t>staging_Wang_et_al_2020.csv</t>
        </is>
      </c>
      <c r="BW2331" t="n">
        <v>2003</v>
      </c>
      <c r="BX2331" t="n">
        <v>2016</v>
      </c>
      <c r="BY2331" t="inlineStr">
        <is>
          <t>Australia</t>
        </is>
      </c>
      <c r="BZ2331" t="n">
        <v>2009.5</v>
      </c>
      <c r="CA2331" t="n">
        <v>0.07142857142857142</v>
      </c>
      <c r="CB2331" t="n">
        <v>0</v>
      </c>
      <c r="CC2331" t="n">
        <v>1</v>
      </c>
      <c r="CE2331" t="n">
        <v>0</v>
      </c>
    </row>
    <row r="2332">
      <c r="A2332" t="inlineStr">
        <is>
          <t>Wang et al (2022a)</t>
        </is>
      </c>
      <c r="B2332" t="n">
        <v>3637</v>
      </c>
      <c r="C2332" t="n">
        <v>-0.03826903063703099</v>
      </c>
      <c r="D2332" t="n">
        <v>3372</v>
      </c>
      <c r="E2332">
        <f>IF(ISNUMBER($BA2332),$BA2332,IF(AND(ISNUMBER($D2332),ISNUMBER($BW2332),ISNUMBER($BX2332)),$D2332*($BX2332-$BW2332+1),""))</f>
        <v>3372.0</v>
      </c>
      <c r="H2332" t="inlineStr">
        <is>
          <t>partial</t>
        </is>
      </c>
      <c r="I2332" t="inlineStr">
        <is>
          <t>T-Statistic available</t>
        </is>
      </c>
      <c r="J2332">
        <f>IF($BW2332&lt;&gt;"",$BW2332,"")</f>
        <v>2014.0</v>
      </c>
      <c r="K2332">
        <f>IF($BX2332&lt;&gt;"",$BX2332,"")</f>
        <v>2018.0</v>
      </c>
      <c r="L2332">
        <f>IF(AND(ISNUMBER($BW2332),ISNUMBER($BX2332)),($BW2332+$BX2332)/2,"")</f>
        <v>2016.0</v>
      </c>
      <c r="M2332">
        <f>IF($L2332&lt;&gt;"",$L2332,"")</f>
        <v>2016.0</v>
      </c>
      <c r="N2332">
        <f>IF(AND(ISNUMBER($BW2332),ISNUMBER($BX2332)),MIN(1,MAX(0,($BX2332-2016+1)/($BX2332-$BW2332+1))),"")</f>
        <v>0.6</v>
      </c>
      <c r="O2332">
        <f>IF(AND(ISNUMBER($BW2332),ISNUMBER($BX2332)),MIN(1,MAX(0,($BX2332-2017+1)/($BX2332-$BW2332+1))),"")</f>
        <v>0.4</v>
      </c>
      <c r="P2332">
        <f>IF(AND(ISNUMBER($BW2332),ISNUMBER($BX2332)),MIN(1,MAX(0,($BX2332-2018+1)/($BX2332-$BW2332+1))),"")</f>
        <v>0.2</v>
      </c>
      <c r="Q2332">
        <f>IF(AND(ISNUMBER($BW2332),ISNUMBER($BX2332)),MIN(1,MAX(0,($BX2332-2019+1)/($BX2332-$BW2332+1))),"")</f>
        <v>0.0</v>
      </c>
      <c r="R2332">
        <f>IF(AND(ISNUMBER($BW2332),ISNUMBER($BX2332)),MIN(1,MAX(0,($BX2332-2016+1)/($BX2332-$BW2332+1))),"")</f>
        <v>0.6</v>
      </c>
      <c r="S2332">
        <f>IF($L2332&lt;&gt;"",IF($L2332&gt;=2015.5,1,0),"")</f>
        <v>1.0</v>
      </c>
      <c r="T2332">
        <f>IF($L2332&lt;&gt;"",IF($L2332&gt;=2016,1,0),"")</f>
        <v>1.0</v>
      </c>
      <c r="U2332">
        <f>IF(ISNUMBER($BX2332),IF($BX2332&gt;=2016,1,0),"")</f>
        <v>1.0</v>
      </c>
      <c r="V2332">
        <f>IF(ISNUMBER($BW2332),IF($BW2332&gt;=2016,1,0),"")</f>
        <v>0.0</v>
      </c>
      <c r="W2332" t="str">
        <f>IF(AND(ISNUMBER($BW2332),ISNUMBER($BX2332)),IF($BW2332&gt;=2016,"post-only",IF($BX2332&lt;2016,"pre-only","mixed")),"")</f>
        <v>mixed</v>
      </c>
      <c r="X2332">
        <f>IF(AND(ISNUMBER($BW2332),ISNUMBER($BX2332)),MIN(1,MAX(0,($BX2332-2017+1)/($BX2332-$BW2332+1))),"")</f>
        <v>0.4</v>
      </c>
      <c r="Y2332">
        <f>IF(AND(ISNUMBER($BW2332),ISNUMBER($BX2332)),MIN(1,MAX(0,($BX2332-2018+1)/($BX2332-$BW2332+1))),"")</f>
        <v>0.2</v>
      </c>
      <c r="Z2332">
        <f>IF(AND(ISNUMBER($BW2332),ISNUMBER($BX2332)),MIN(1,MAX(0,($BX2332-2019+1)/($BX2332-$BW2332+1))),"")</f>
        <v>0.0</v>
      </c>
      <c r="AA2332">
        <f>IF(ISNUMBER($BX2332),IF($BX2332&gt;=2017,1,0),"")</f>
        <v>1.0</v>
      </c>
      <c r="AB2332">
        <f>IF(ISNUMBER($BX2332),IF($BX2332&gt;=2018,1,0),"")</f>
        <v>1.0</v>
      </c>
      <c r="AC2332">
        <f>IF(ISNUMBER($BX2332),IF($BX2332&gt;=2019,1,0),"")</f>
        <v>0.0</v>
      </c>
      <c r="AD2332">
        <f>IF($L2332&lt;&gt;"",IF($L2332&gt;2013,1,0),"")</f>
        <v>1.0</v>
      </c>
      <c r="AE2332">
        <f>IF($L2332&lt;&gt;"",1+IF($L2332&gt;2011,1,0)+IF($L2332&gt;2014,1,0),"")</f>
        <v>3.0</v>
      </c>
      <c r="AF2332" t="inlineStr">
        <is>
          <t>loan (interest rate)</t>
        </is>
      </c>
      <c r="AG2332" t="inlineStr">
        <is>
          <t>performance</t>
        </is>
      </c>
      <c r="AH2332" t="inlineStr">
        <is>
          <t>non-sensitive</t>
        </is>
      </c>
      <c r="AI2332" t="inlineStr">
        <is>
          <t>with ETS/CT</t>
        </is>
      </c>
      <c r="AJ2332" t="inlineStr">
        <is>
          <t>with ETS/CT</t>
        </is>
      </c>
      <c r="AK2332" t="str">
        <f>IF(AND($CF2332&lt;&gt;"",IFERROR(INDEX(subsample_country_map!$B:$B,MATCH($CF2332,subsample_country_map!$A:$A,0)),"")&lt;&gt;""),INDEX(subsample_country_map!$B:$B,MATCH($CF2332,subsample_country_map!$A:$A,0)),INDEX(lookup!$AA:$AA,MATCH($A2332,lookup!$A:$A,0)))</f>
        <v>3_AsiaPac</v>
      </c>
      <c r="AL2332" t="str">
        <f>IF(AND($CF2332&lt;&gt;"",IFERROR(INDEX(subsample_country_map!$C:$C,MATCH($CF2332,subsample_country_map!$A:$A,0)),"")&lt;&gt;""),INDEX(subsample_country_map!$C:$C,MATCH($CF2332,subsample_country_map!$A:$A,0)),INDEX(lookup!$AB:$AB,MATCH($A2332,lookup!$A:$A,0)))</f>
        <v>2_developing</v>
      </c>
      <c r="AM2332" t="str">
        <f>IF(AND($CF2332&lt;&gt;"",IFERROR(INDEX(subsample_country_map!$D:$D,MATCH($CF2332,subsample_country_map!$A:$A,0)),"")&lt;&gt;""),INDEX(subsample_country_map!$D:$D,MATCH($CF2332,subsample_country_map!$A:$A,0)),INDEX(lookup!$AC:$AC,MATCH($A2332,lookup!$A:$A,0)))</f>
        <v>2_non_western</v>
      </c>
      <c r="AN2332" t="str">
        <f>IF(AND($CF2332&lt;&gt;"",IFERROR(INDEX(subsample_country_map!$E:$E,MATCH($CF2332,subsample_country_map!$A:$A,0)),"")&lt;&gt;""),INDEX(subsample_country_map!$E:$E,MATCH($CF2332,subsample_country_map!$A:$A,0)),INDEX(lookup!$AD:$AD,MATCH($A2332,lookup!$A:$A,0)))</f>
        <v>2_civil law</v>
      </c>
      <c r="AO2332" t="str">
        <f>INDEX(lookup!$Y:$Y,MATCH($A2332,lookup!$A:$A,0))</f>
        <v>0_published</v>
      </c>
      <c r="AP2332" t="str">
        <f>INDEX(lookup!$Z:$Z,MATCH($A2332,lookup!$A:$A,0))</f>
        <v>0_VHB low</v>
      </c>
      <c r="AQ2332" t="str">
        <f>INDEX(lookup!$W:$W,MATCH($A2332,lookup!$A:$A,0))</f>
        <v>3_mgmt</v>
      </c>
      <c r="AS2332" t="inlineStr">
        <is>
          <t>staging</t>
        </is>
      </c>
      <c r="AT2332" t="inlineStr">
        <is>
          <t>bad-CER</t>
        </is>
      </c>
      <c r="AU2332" t="inlineStr">
        <is>
          <t>cost</t>
        </is>
      </c>
      <c r="AV2332" t="inlineStr">
        <is>
          <t>0.0006</t>
        </is>
      </c>
      <c r="AX2332" t="inlineStr">
        <is>
          <t>2.06</t>
        </is>
      </c>
      <c r="BA2332" t="n">
        <v>3372</v>
      </c>
      <c r="BB2332" t="inlineStr">
        <is>
          <t>0</t>
        </is>
      </c>
      <c r="BC2332" t="inlineStr">
        <is>
          <t>OLS</t>
        </is>
      </c>
      <c r="BD2332" t="inlineStr">
        <is>
          <t>not stated</t>
        </is>
      </c>
      <c r="BE2332" t="inlineStr">
        <is>
          <t>none</t>
        </is>
      </c>
      <c r="BI2332" t="inlineStr">
        <is>
          <t>Table 6</t>
        </is>
      </c>
      <c r="BJ2332" t="inlineStr">
        <is>
          <t>column (4)</t>
        </is>
      </c>
      <c r="BK2332" t="inlineStr">
        <is>
          <t>12</t>
        </is>
      </c>
      <c r="BL2332" t="inlineStr">
        <is>
          <t>Violation 0.0006 ** (2.06)</t>
        </is>
      </c>
      <c r="BM2332" t="inlineStr">
        <is>
          <t>Violation</t>
        </is>
      </c>
      <c r="BN2332" t="inlineStr">
        <is>
          <t>Cost (ratio of total interest expense to average interest-bearing debt)</t>
        </is>
      </c>
      <c r="BO2332" t="inlineStr">
        <is>
          <t>original</t>
        </is>
      </c>
      <c r="BP2332" t="inlineStr">
        <is>
          <t>Wang et al (2022a)</t>
        </is>
      </c>
      <c r="BQ2332" t="inlineStr">
        <is>
          <t>v10-adopted</t>
        </is>
      </c>
      <c r="BT2332" t="n">
        <v>0</v>
      </c>
      <c r="BU2332" t="inlineStr">
        <is>
          <t>staging_Wang_et_al_2022.csv</t>
        </is>
      </c>
      <c r="BW2332" t="n">
        <v>2014</v>
      </c>
      <c r="BX2332" t="n">
        <v>2018</v>
      </c>
      <c r="BY2332" t="inlineStr">
        <is>
          <t>China</t>
        </is>
      </c>
      <c r="BZ2332" t="n">
        <v>2016</v>
      </c>
      <c r="CA2332" t="n">
        <v>0.6</v>
      </c>
      <c r="CB2332" t="n">
        <v>1</v>
      </c>
      <c r="CC2332" t="n">
        <v>1</v>
      </c>
      <c r="CD2332" t="n">
        <v>-0.0382877289739631</v>
      </c>
      <c r="CE2332" t="n">
        <v>1</v>
      </c>
    </row>
    <row r="2333">
      <c r="A2333" t="inlineStr">
        <is>
          <t>Wang et al (2025a)</t>
        </is>
      </c>
      <c r="B2333" t="n">
        <v>3638</v>
      </c>
      <c r="C2333" t="n">
        <v>-0.276</v>
      </c>
      <c r="D2333" t="n">
        <v>3143</v>
      </c>
      <c r="E2333">
        <f>IF(ISNUMBER($BA2333),$BA2333,IF(AND(ISNUMBER($D2333),ISNUMBER($BW2333),ISNUMBER($BX2333)),$D2333*($BX2333-$BW2333+1),""))</f>
        <v>34573.0</v>
      </c>
      <c r="H2333" t="inlineStr">
        <is>
          <t>bivariate</t>
        </is>
      </c>
      <c r="I2333" t="inlineStr">
        <is>
          <t>Correlation coefficient available</t>
        </is>
      </c>
      <c r="J2333">
        <f>IF($BW2333&lt;&gt;"",$BW2333,"")</f>
        <v>2012.0</v>
      </c>
      <c r="K2333">
        <f>IF($BX2333&lt;&gt;"",$BX2333,"")</f>
        <v>2022.0</v>
      </c>
      <c r="L2333">
        <f>IF(AND(ISNUMBER($BW2333),ISNUMBER($BX2333)),($BW2333+$BX2333)/2,"")</f>
        <v>2017.0</v>
      </c>
      <c r="M2333">
        <f>IF($L2333&lt;&gt;"",$L2333,"")</f>
        <v>2017.0</v>
      </c>
      <c r="N2333">
        <f>IF(AND(ISNUMBER($BW2333),ISNUMBER($BX2333)),MIN(1,MAX(0,($BX2333-2016+1)/($BX2333-$BW2333+1))),"")</f>
        <v>0.6363636363636364</v>
      </c>
      <c r="O2333">
        <f>IF(AND(ISNUMBER($BW2333),ISNUMBER($BX2333)),MIN(1,MAX(0,($BX2333-2017+1)/($BX2333-$BW2333+1))),"")</f>
        <v>0.5454545454545454</v>
      </c>
      <c r="P2333">
        <f>IF(AND(ISNUMBER($BW2333),ISNUMBER($BX2333)),MIN(1,MAX(0,($BX2333-2018+1)/($BX2333-$BW2333+1))),"")</f>
        <v>0.4545454545454545</v>
      </c>
      <c r="Q2333">
        <f>IF(AND(ISNUMBER($BW2333),ISNUMBER($BX2333)),MIN(1,MAX(0,($BX2333-2019+1)/($BX2333-$BW2333+1))),"")</f>
        <v>0.3636363636363636</v>
      </c>
      <c r="R2333">
        <f>IF(AND(ISNUMBER($BW2333),ISNUMBER($BX2333)),MIN(1,MAX(0,($BX2333-2016+1)/($BX2333-$BW2333+1))),"")</f>
        <v>0.6363636363636364</v>
      </c>
      <c r="S2333">
        <f>IF($L2333&lt;&gt;"",IF($L2333&gt;=2015.5,1,0),"")</f>
        <v>1.0</v>
      </c>
      <c r="T2333">
        <f>IF($L2333&lt;&gt;"",IF($L2333&gt;=2016,1,0),"")</f>
        <v>1.0</v>
      </c>
      <c r="U2333">
        <f>IF(ISNUMBER($BX2333),IF($BX2333&gt;=2016,1,0),"")</f>
        <v>1.0</v>
      </c>
      <c r="V2333">
        <f>IF(ISNUMBER($BW2333),IF($BW2333&gt;=2016,1,0),"")</f>
        <v>0.0</v>
      </c>
      <c r="W2333" t="str">
        <f>IF(AND(ISNUMBER($BW2333),ISNUMBER($BX2333)),IF($BW2333&gt;=2016,"post-only",IF($BX2333&lt;2016,"pre-only","mixed")),"")</f>
        <v>mixed</v>
      </c>
      <c r="X2333">
        <f>IF(AND(ISNUMBER($BW2333),ISNUMBER($BX2333)),MIN(1,MAX(0,($BX2333-2017+1)/($BX2333-$BW2333+1))),"")</f>
        <v>0.5454545454545454</v>
      </c>
      <c r="Y2333">
        <f>IF(AND(ISNUMBER($BW2333),ISNUMBER($BX2333)),MIN(1,MAX(0,($BX2333-2018+1)/($BX2333-$BW2333+1))),"")</f>
        <v>0.4545454545454545</v>
      </c>
      <c r="Z2333">
        <f>IF(AND(ISNUMBER($BW2333),ISNUMBER($BX2333)),MIN(1,MAX(0,($BX2333-2019+1)/($BX2333-$BW2333+1))),"")</f>
        <v>0.3636363636363636</v>
      </c>
      <c r="AA2333">
        <f>IF(ISNUMBER($BX2333),IF($BX2333&gt;=2017,1,0),"")</f>
        <v>1.0</v>
      </c>
      <c r="AB2333">
        <f>IF(ISNUMBER($BX2333),IF($BX2333&gt;=2018,1,0),"")</f>
        <v>1.0</v>
      </c>
      <c r="AC2333">
        <f>IF(ISNUMBER($BX2333),IF($BX2333&gt;=2019,1,0),"")</f>
        <v>1.0</v>
      </c>
      <c r="AD2333">
        <f>IF($L2333&lt;&gt;"",IF($L2333&gt;2013,1,0),"")</f>
        <v>1.0</v>
      </c>
      <c r="AE2333">
        <f>IF($L2333&lt;&gt;"",1+IF($L2333&gt;2011,1,0)+IF($L2333&gt;2014,1,0),"")</f>
        <v>3.0</v>
      </c>
      <c r="AF2333" t="inlineStr">
        <is>
          <t>bond (yield)</t>
        </is>
      </c>
      <c r="AG2333" t="inlineStr">
        <is>
          <t>performance</t>
        </is>
      </c>
      <c r="AH2333" t="inlineStr">
        <is>
          <t>non-sensitive</t>
        </is>
      </c>
      <c r="AI2333" t="inlineStr">
        <is>
          <t>without ETS/CT</t>
        </is>
      </c>
      <c r="AJ2333" t="inlineStr">
        <is>
          <t>with ETS/CT</t>
        </is>
      </c>
      <c r="AK2333" t="str">
        <f>IF(AND($CF2333&lt;&gt;"",IFERROR(INDEX(subsample_country_map!$B:$B,MATCH($CF2333,subsample_country_map!$A:$A,0)),"")&lt;&gt;""),INDEX(subsample_country_map!$B:$B,MATCH($CF2333,subsample_country_map!$A:$A,0)),INDEX(lookup!$AA:$AA,MATCH($A2333,lookup!$A:$A,0)))</f>
        <v>3_AsiaPac</v>
      </c>
      <c r="AL2333" t="str">
        <f>IF(AND($CF2333&lt;&gt;"",IFERROR(INDEX(subsample_country_map!$C:$C,MATCH($CF2333,subsample_country_map!$A:$A,0)),"")&lt;&gt;""),INDEX(subsample_country_map!$C:$C,MATCH($CF2333,subsample_country_map!$A:$A,0)),INDEX(lookup!$AB:$AB,MATCH($A2333,lookup!$A:$A,0)))</f>
        <v>2_developing</v>
      </c>
      <c r="AM2333" t="str">
        <f>IF(AND($CF2333&lt;&gt;"",IFERROR(INDEX(subsample_country_map!$D:$D,MATCH($CF2333,subsample_country_map!$A:$A,0)),"")&lt;&gt;""),INDEX(subsample_country_map!$D:$D,MATCH($CF2333,subsample_country_map!$A:$A,0)),INDEX(lookup!$AC:$AC,MATCH($A2333,lookup!$A:$A,0)))</f>
        <v>2_non_western</v>
      </c>
      <c r="AN2333" t="str">
        <f>IF(AND($CF2333&lt;&gt;"",IFERROR(INDEX(subsample_country_map!$E:$E,MATCH($CF2333,subsample_country_map!$A:$A,0)),"")&lt;&gt;""),INDEX(subsample_country_map!$E:$E,MATCH($CF2333,subsample_country_map!$A:$A,0)),INDEX(lookup!$AD:$AD,MATCH($A2333,lookup!$A:$A,0)))</f>
        <v>2_civil law</v>
      </c>
      <c r="AO2333" t="str">
        <f>INDEX(lookup!$Y:$Y,MATCH($A2333,lookup!$A:$A,0))</f>
        <v>0_published</v>
      </c>
      <c r="AP2333" t="str">
        <f>INDEX(lookup!$Z:$Z,MATCH($A2333,lookup!$A:$A,0))</f>
        <v>1_VHB high</v>
      </c>
      <c r="AQ2333" t="str">
        <f>INDEX(lookup!$W:$W,MATCH($A2333,lookup!$A:$A,0))</f>
        <v>1_fin/acc/econ</v>
      </c>
      <c r="AS2333" t="inlineStr">
        <is>
          <t>staging</t>
        </is>
      </c>
      <c r="AT2333" t="inlineStr">
        <is>
          <t>good-CER</t>
        </is>
      </c>
      <c r="AU2333" t="inlineStr">
        <is>
          <t>cost</t>
        </is>
      </c>
      <c r="AZ2333" t="inlineStr">
        <is>
          <t>-0.276</t>
        </is>
      </c>
      <c r="BA2333" t="inlineStr">
        <is>
          <t>FLAG</t>
        </is>
      </c>
      <c r="BB2333" t="inlineStr">
        <is>
          <t>0</t>
        </is>
      </c>
      <c r="BC2333" t="inlineStr">
        <is>
          <t>n/a (structural)</t>
        </is>
      </c>
      <c r="BD2333" t="inlineStr">
        <is>
          <t>n/a (structural)</t>
        </is>
      </c>
      <c r="BE2333" t="inlineStr">
        <is>
          <t>none</t>
        </is>
      </c>
      <c r="BI2333" t="inlineStr">
        <is>
          <t>Table 3</t>
        </is>
      </c>
      <c r="BJ2333" t="inlineStr">
        <is>
          <t>row Envir, column BFC (correlation matrix)</t>
        </is>
      </c>
      <c r="BK2333" t="inlineStr">
        <is>
          <t>6</t>
        </is>
      </c>
      <c r="BL2333" t="inlineStr">
        <is>
          <t>Envir -0.276***</t>
        </is>
      </c>
      <c r="BM2333" t="inlineStr">
        <is>
          <t>Envir</t>
        </is>
      </c>
      <c r="BN2333" t="inlineStr">
        <is>
          <t>BFC (bond coupon rate minus matched-maturity Treasury yield)</t>
        </is>
      </c>
      <c r="BO2333" t="inlineStr">
        <is>
          <t>update</t>
        </is>
      </c>
      <c r="BP2333" t="inlineStr">
        <is>
          <t>Wang et al (2025a)</t>
        </is>
      </c>
      <c r="BQ2333" t="inlineStr">
        <is>
          <t>bivariate</t>
        </is>
      </c>
      <c r="BT2333" t="n">
        <v>0</v>
      </c>
      <c r="BU2333" t="inlineStr">
        <is>
          <t>staging_Wang_et_al_2025_bond.csv</t>
        </is>
      </c>
      <c r="BW2333" t="n">
        <v>2012</v>
      </c>
      <c r="BX2333" t="n">
        <v>2022</v>
      </c>
      <c r="BY2333" t="inlineStr">
        <is>
          <t>China</t>
        </is>
      </c>
      <c r="BZ2333" t="n">
        <v>2017</v>
      </c>
      <c r="CA2333" t="n">
        <v>0.6363636363636364</v>
      </c>
      <c r="CB2333" t="n">
        <v>1</v>
      </c>
      <c r="CC2333" t="n">
        <v>1</v>
      </c>
      <c r="CD2333" t="n">
        <v>-0.2833470357595094</v>
      </c>
      <c r="CE2333" t="n">
        <v>1</v>
      </c>
    </row>
    <row r="2334">
      <c r="A2334" t="inlineStr">
        <is>
          <t>Wang et al (2025a)</t>
        </is>
      </c>
      <c r="B2334" t="n">
        <v>3639</v>
      </c>
      <c r="C2334" t="n">
        <v>-0.04901108241497298</v>
      </c>
      <c r="D2334" t="n">
        <v>3143</v>
      </c>
      <c r="E2334">
        <f>IF(ISNUMBER($BA2334),$BA2334,IF(AND(ISNUMBER($D2334),ISNUMBER($BW2334),ISNUMBER($BX2334)),$D2334*($BX2334-$BW2334+1),""))</f>
        <v>3143.0</v>
      </c>
      <c r="H2334" t="inlineStr">
        <is>
          <t>partial</t>
        </is>
      </c>
      <c r="I2334" t="inlineStr">
        <is>
          <t>Regression Cofficient and Standard Error  available</t>
        </is>
      </c>
      <c r="J2334">
        <f>IF($BW2334&lt;&gt;"",$BW2334,"")</f>
        <v>2012.0</v>
      </c>
      <c r="K2334">
        <f>IF($BX2334&lt;&gt;"",$BX2334,"")</f>
        <v>2022.0</v>
      </c>
      <c r="L2334">
        <f>IF(AND(ISNUMBER($BW2334),ISNUMBER($BX2334)),($BW2334+$BX2334)/2,"")</f>
        <v>2017.0</v>
      </c>
      <c r="M2334">
        <f>IF($L2334&lt;&gt;"",$L2334,"")</f>
        <v>2017.0</v>
      </c>
      <c r="N2334">
        <f>IF(AND(ISNUMBER($BW2334),ISNUMBER($BX2334)),MIN(1,MAX(0,($BX2334-2016+1)/($BX2334-$BW2334+1))),"")</f>
        <v>0.6363636363636364</v>
      </c>
      <c r="O2334">
        <f>IF(AND(ISNUMBER($BW2334),ISNUMBER($BX2334)),MIN(1,MAX(0,($BX2334-2017+1)/($BX2334-$BW2334+1))),"")</f>
        <v>0.5454545454545454</v>
      </c>
      <c r="P2334">
        <f>IF(AND(ISNUMBER($BW2334),ISNUMBER($BX2334)),MIN(1,MAX(0,($BX2334-2018+1)/($BX2334-$BW2334+1))),"")</f>
        <v>0.4545454545454545</v>
      </c>
      <c r="Q2334">
        <f>IF(AND(ISNUMBER($BW2334),ISNUMBER($BX2334)),MIN(1,MAX(0,($BX2334-2019+1)/($BX2334-$BW2334+1))),"")</f>
        <v>0.3636363636363636</v>
      </c>
      <c r="R2334">
        <f>IF(AND(ISNUMBER($BW2334),ISNUMBER($BX2334)),MIN(1,MAX(0,($BX2334-2016+1)/($BX2334-$BW2334+1))),"")</f>
        <v>0.6363636363636364</v>
      </c>
      <c r="S2334">
        <f>IF($L2334&lt;&gt;"",IF($L2334&gt;=2015.5,1,0),"")</f>
        <v>1.0</v>
      </c>
      <c r="T2334">
        <f>IF($L2334&lt;&gt;"",IF($L2334&gt;=2016,1,0),"")</f>
        <v>1.0</v>
      </c>
      <c r="U2334">
        <f>IF(ISNUMBER($BX2334),IF($BX2334&gt;=2016,1,0),"")</f>
        <v>1.0</v>
      </c>
      <c r="V2334">
        <f>IF(ISNUMBER($BW2334),IF($BW2334&gt;=2016,1,0),"")</f>
        <v>0.0</v>
      </c>
      <c r="W2334" t="str">
        <f>IF(AND(ISNUMBER($BW2334),ISNUMBER($BX2334)),IF($BW2334&gt;=2016,"post-only",IF($BX2334&lt;2016,"pre-only","mixed")),"")</f>
        <v>mixed</v>
      </c>
      <c r="X2334">
        <f>IF(AND(ISNUMBER($BW2334),ISNUMBER($BX2334)),MIN(1,MAX(0,($BX2334-2017+1)/($BX2334-$BW2334+1))),"")</f>
        <v>0.5454545454545454</v>
      </c>
      <c r="Y2334">
        <f>IF(AND(ISNUMBER($BW2334),ISNUMBER($BX2334)),MIN(1,MAX(0,($BX2334-2018+1)/($BX2334-$BW2334+1))),"")</f>
        <v>0.4545454545454545</v>
      </c>
      <c r="Z2334">
        <f>IF(AND(ISNUMBER($BW2334),ISNUMBER($BX2334)),MIN(1,MAX(0,($BX2334-2019+1)/($BX2334-$BW2334+1))),"")</f>
        <v>0.3636363636363636</v>
      </c>
      <c r="AA2334">
        <f>IF(ISNUMBER($BX2334),IF($BX2334&gt;=2017,1,0),"")</f>
        <v>1.0</v>
      </c>
      <c r="AB2334">
        <f>IF(ISNUMBER($BX2334),IF($BX2334&gt;=2018,1,0),"")</f>
        <v>1.0</v>
      </c>
      <c r="AC2334">
        <f>IF(ISNUMBER($BX2334),IF($BX2334&gt;=2019,1,0),"")</f>
        <v>1.0</v>
      </c>
      <c r="AD2334">
        <f>IF($L2334&lt;&gt;"",IF($L2334&gt;2013,1,0),"")</f>
        <v>1.0</v>
      </c>
      <c r="AE2334">
        <f>IF($L2334&lt;&gt;"",1+IF($L2334&gt;2011,1,0)+IF($L2334&gt;2014,1,0),"")</f>
        <v>3.0</v>
      </c>
      <c r="AF2334" t="inlineStr">
        <is>
          <t>bond (yield)</t>
        </is>
      </c>
      <c r="AG2334" t="inlineStr">
        <is>
          <t>performance</t>
        </is>
      </c>
      <c r="AH2334" t="inlineStr">
        <is>
          <t>non-sensitive</t>
        </is>
      </c>
      <c r="AI2334" t="inlineStr">
        <is>
          <t>without ETS/CT</t>
        </is>
      </c>
      <c r="AJ2334" t="inlineStr">
        <is>
          <t>with ETS/CT</t>
        </is>
      </c>
      <c r="AK2334" t="str">
        <f>IF(AND($CF2334&lt;&gt;"",IFERROR(INDEX(subsample_country_map!$B:$B,MATCH($CF2334,subsample_country_map!$A:$A,0)),"")&lt;&gt;""),INDEX(subsample_country_map!$B:$B,MATCH($CF2334,subsample_country_map!$A:$A,0)),INDEX(lookup!$AA:$AA,MATCH($A2334,lookup!$A:$A,0)))</f>
        <v>3_AsiaPac</v>
      </c>
      <c r="AL2334" t="str">
        <f>IF(AND($CF2334&lt;&gt;"",IFERROR(INDEX(subsample_country_map!$C:$C,MATCH($CF2334,subsample_country_map!$A:$A,0)),"")&lt;&gt;""),INDEX(subsample_country_map!$C:$C,MATCH($CF2334,subsample_country_map!$A:$A,0)),INDEX(lookup!$AB:$AB,MATCH($A2334,lookup!$A:$A,0)))</f>
        <v>2_developing</v>
      </c>
      <c r="AM2334" t="str">
        <f>IF(AND($CF2334&lt;&gt;"",IFERROR(INDEX(subsample_country_map!$D:$D,MATCH($CF2334,subsample_country_map!$A:$A,0)),"")&lt;&gt;""),INDEX(subsample_country_map!$D:$D,MATCH($CF2334,subsample_country_map!$A:$A,0)),INDEX(lookup!$AC:$AC,MATCH($A2334,lookup!$A:$A,0)))</f>
        <v>2_non_western</v>
      </c>
      <c r="AN2334" t="str">
        <f>IF(AND($CF2334&lt;&gt;"",IFERROR(INDEX(subsample_country_map!$E:$E,MATCH($CF2334,subsample_country_map!$A:$A,0)),"")&lt;&gt;""),INDEX(subsample_country_map!$E:$E,MATCH($CF2334,subsample_country_map!$A:$A,0)),INDEX(lookup!$AD:$AD,MATCH($A2334,lookup!$A:$A,0)))</f>
        <v>2_civil law</v>
      </c>
      <c r="AO2334" t="str">
        <f>INDEX(lookup!$Y:$Y,MATCH($A2334,lookup!$A:$A,0))</f>
        <v>0_published</v>
      </c>
      <c r="AP2334" t="str">
        <f>INDEX(lookup!$Z:$Z,MATCH($A2334,lookup!$A:$A,0))</f>
        <v>1_VHB high</v>
      </c>
      <c r="AQ2334" t="str">
        <f>INDEX(lookup!$W:$W,MATCH($A2334,lookup!$A:$A,0))</f>
        <v>1_fin/acc/econ</v>
      </c>
      <c r="AS2334" t="inlineStr">
        <is>
          <t>staging</t>
        </is>
      </c>
      <c r="AT2334" t="inlineStr">
        <is>
          <t>good-CER</t>
        </is>
      </c>
      <c r="AU2334" t="inlineStr">
        <is>
          <t>cost</t>
        </is>
      </c>
      <c r="AV2334" t="inlineStr">
        <is>
          <t>-0.696</t>
        </is>
      </c>
      <c r="AW2334" t="inlineStr">
        <is>
          <t>0.253</t>
        </is>
      </c>
      <c r="BA2334" t="n">
        <v>3143</v>
      </c>
      <c r="BB2334" t="inlineStr">
        <is>
          <t>0</t>
        </is>
      </c>
      <c r="BC2334" t="inlineStr">
        <is>
          <t>OLS</t>
        </is>
      </c>
      <c r="BD2334" t="inlineStr">
        <is>
          <t>robust (unclustered)</t>
        </is>
      </c>
      <c r="BE2334" t="inlineStr">
        <is>
          <t>none</t>
        </is>
      </c>
      <c r="BI2334" t="inlineStr">
        <is>
          <t>Table 4</t>
        </is>
      </c>
      <c r="BJ2334" t="inlineStr">
        <is>
          <t>column (1)</t>
        </is>
      </c>
      <c r="BK2334" t="inlineStr">
        <is>
          <t>6</t>
        </is>
      </c>
      <c r="BL2334" t="inlineStr">
        <is>
          <t>Envir -0.696*** (0.253)</t>
        </is>
      </c>
      <c r="BM2334" t="inlineStr">
        <is>
          <t>Envir</t>
        </is>
      </c>
      <c r="BN2334" t="inlineStr">
        <is>
          <t>BFC (bond coupon rate minus matched-maturity Treasury yield)</t>
        </is>
      </c>
      <c r="BO2334" t="inlineStr">
        <is>
          <t>update</t>
        </is>
      </c>
      <c r="BP2334" t="inlineStr">
        <is>
          <t>Wang et al (2025a)</t>
        </is>
      </c>
      <c r="BQ2334" t="inlineStr">
        <is>
          <t>computed</t>
        </is>
      </c>
      <c r="BT2334" t="n">
        <v>0</v>
      </c>
      <c r="BU2334" t="inlineStr">
        <is>
          <t>staging_Wang_et_al_2025_bond.csv</t>
        </is>
      </c>
      <c r="BW2334" t="n">
        <v>2012</v>
      </c>
      <c r="BX2334" t="n">
        <v>2022</v>
      </c>
      <c r="BY2334" t="inlineStr">
        <is>
          <t>China</t>
        </is>
      </c>
      <c r="BZ2334" t="n">
        <v>2017</v>
      </c>
      <c r="CA2334" t="n">
        <v>0.6363636363636364</v>
      </c>
      <c r="CB2334" t="n">
        <v>1</v>
      </c>
      <c r="CC2334" t="n">
        <v>1</v>
      </c>
      <c r="CD2334" t="n">
        <v>-0.04905038201939409</v>
      </c>
      <c r="CE2334" t="n">
        <v>1</v>
      </c>
    </row>
    <row r="2335">
      <c r="A2335" t="inlineStr">
        <is>
          <t>Wang et al (2025a)</t>
        </is>
      </c>
      <c r="B2335" t="n">
        <v>3640</v>
      </c>
      <c r="C2335" t="n">
        <v>-0.04650762663294784</v>
      </c>
      <c r="D2335" t="n">
        <v>2634</v>
      </c>
      <c r="E2335">
        <f>IF(ISNUMBER($BA2335),$BA2335,IF(AND(ISNUMBER($D2335),ISNUMBER($BW2335),ISNUMBER($BX2335)),$D2335*($BX2335-$BW2335+1),""))</f>
        <v>2634.0</v>
      </c>
      <c r="H2335" t="inlineStr">
        <is>
          <t>partial</t>
        </is>
      </c>
      <c r="I2335" t="inlineStr">
        <is>
          <t>Regression Cofficient and Standard Error  available</t>
        </is>
      </c>
      <c r="J2335">
        <f>IF($BW2335&lt;&gt;"",$BW2335,"")</f>
        <v>2012.0</v>
      </c>
      <c r="K2335">
        <f>IF($BX2335&lt;&gt;"",$BX2335,"")</f>
        <v>2022.0</v>
      </c>
      <c r="L2335">
        <f>IF(AND(ISNUMBER($BW2335),ISNUMBER($BX2335)),($BW2335+$BX2335)/2,"")</f>
        <v>2017.0</v>
      </c>
      <c r="M2335">
        <f>IF($L2335&lt;&gt;"",$L2335,"")</f>
        <v>2017.0</v>
      </c>
      <c r="N2335">
        <f>IF(AND(ISNUMBER($BW2335),ISNUMBER($BX2335)),MIN(1,MAX(0,($BX2335-2016+1)/($BX2335-$BW2335+1))),"")</f>
        <v>0.6363636363636364</v>
      </c>
      <c r="O2335">
        <f>IF(AND(ISNUMBER($BW2335),ISNUMBER($BX2335)),MIN(1,MAX(0,($BX2335-2017+1)/($BX2335-$BW2335+1))),"")</f>
        <v>0.5454545454545454</v>
      </c>
      <c r="P2335">
        <f>IF(AND(ISNUMBER($BW2335),ISNUMBER($BX2335)),MIN(1,MAX(0,($BX2335-2018+1)/($BX2335-$BW2335+1))),"")</f>
        <v>0.4545454545454545</v>
      </c>
      <c r="Q2335">
        <f>IF(AND(ISNUMBER($BW2335),ISNUMBER($BX2335)),MIN(1,MAX(0,($BX2335-2019+1)/($BX2335-$BW2335+1))),"")</f>
        <v>0.3636363636363636</v>
      </c>
      <c r="R2335">
        <f>IF(AND(ISNUMBER($BW2335),ISNUMBER($BX2335)),MIN(1,MAX(0,($BX2335-2016+1)/($BX2335-$BW2335+1))),"")</f>
        <v>0.6363636363636364</v>
      </c>
      <c r="S2335">
        <f>IF($L2335&lt;&gt;"",IF($L2335&gt;=2015.5,1,0),"")</f>
        <v>1.0</v>
      </c>
      <c r="T2335">
        <f>IF($L2335&lt;&gt;"",IF($L2335&gt;=2016,1,0),"")</f>
        <v>1.0</v>
      </c>
      <c r="U2335">
        <f>IF(ISNUMBER($BX2335),IF($BX2335&gt;=2016,1,0),"")</f>
        <v>1.0</v>
      </c>
      <c r="V2335">
        <f>IF(ISNUMBER($BW2335),IF($BW2335&gt;=2016,1,0),"")</f>
        <v>0.0</v>
      </c>
      <c r="W2335" t="str">
        <f>IF(AND(ISNUMBER($BW2335),ISNUMBER($BX2335)),IF($BW2335&gt;=2016,"post-only",IF($BX2335&lt;2016,"pre-only","mixed")),"")</f>
        <v>mixed</v>
      </c>
      <c r="X2335">
        <f>IF(AND(ISNUMBER($BW2335),ISNUMBER($BX2335)),MIN(1,MAX(0,($BX2335-2017+1)/($BX2335-$BW2335+1))),"")</f>
        <v>0.5454545454545454</v>
      </c>
      <c r="Y2335">
        <f>IF(AND(ISNUMBER($BW2335),ISNUMBER($BX2335)),MIN(1,MAX(0,($BX2335-2018+1)/($BX2335-$BW2335+1))),"")</f>
        <v>0.4545454545454545</v>
      </c>
      <c r="Z2335">
        <f>IF(AND(ISNUMBER($BW2335),ISNUMBER($BX2335)),MIN(1,MAX(0,($BX2335-2019+1)/($BX2335-$BW2335+1))),"")</f>
        <v>0.3636363636363636</v>
      </c>
      <c r="AA2335">
        <f>IF(ISNUMBER($BX2335),IF($BX2335&gt;=2017,1,0),"")</f>
        <v>1.0</v>
      </c>
      <c r="AB2335">
        <f>IF(ISNUMBER($BX2335),IF($BX2335&gt;=2018,1,0),"")</f>
        <v>1.0</v>
      </c>
      <c r="AC2335">
        <f>IF(ISNUMBER($BX2335),IF($BX2335&gt;=2019,1,0),"")</f>
        <v>1.0</v>
      </c>
      <c r="AD2335">
        <f>IF($L2335&lt;&gt;"",IF($L2335&gt;2013,1,0),"")</f>
        <v>1.0</v>
      </c>
      <c r="AE2335">
        <f>IF($L2335&lt;&gt;"",1+IF($L2335&gt;2011,1,0)+IF($L2335&gt;2014,1,0),"")</f>
        <v>3.0</v>
      </c>
      <c r="AF2335" t="inlineStr">
        <is>
          <t>bond (yield)</t>
        </is>
      </c>
      <c r="AG2335" t="inlineStr">
        <is>
          <t>performance</t>
        </is>
      </c>
      <c r="AH2335" t="inlineStr">
        <is>
          <t>non-sensitive</t>
        </is>
      </c>
      <c r="AI2335" t="inlineStr">
        <is>
          <t>without ETS/CT</t>
        </is>
      </c>
      <c r="AJ2335" t="inlineStr">
        <is>
          <t>with ETS/CT</t>
        </is>
      </c>
      <c r="AK2335" t="str">
        <f>IF(AND($CF2335&lt;&gt;"",IFERROR(INDEX(subsample_country_map!$B:$B,MATCH($CF2335,subsample_country_map!$A:$A,0)),"")&lt;&gt;""),INDEX(subsample_country_map!$B:$B,MATCH($CF2335,subsample_country_map!$A:$A,0)),INDEX(lookup!$AA:$AA,MATCH($A2335,lookup!$A:$A,0)))</f>
        <v>3_AsiaPac</v>
      </c>
      <c r="AL2335" t="str">
        <f>IF(AND($CF2335&lt;&gt;"",IFERROR(INDEX(subsample_country_map!$C:$C,MATCH($CF2335,subsample_country_map!$A:$A,0)),"")&lt;&gt;""),INDEX(subsample_country_map!$C:$C,MATCH($CF2335,subsample_country_map!$A:$A,0)),INDEX(lookup!$AB:$AB,MATCH($A2335,lookup!$A:$A,0)))</f>
        <v>2_developing</v>
      </c>
      <c r="AM2335" t="str">
        <f>IF(AND($CF2335&lt;&gt;"",IFERROR(INDEX(subsample_country_map!$D:$D,MATCH($CF2335,subsample_country_map!$A:$A,0)),"")&lt;&gt;""),INDEX(subsample_country_map!$D:$D,MATCH($CF2335,subsample_country_map!$A:$A,0)),INDEX(lookup!$AC:$AC,MATCH($A2335,lookup!$A:$A,0)))</f>
        <v>2_non_western</v>
      </c>
      <c r="AN2335" t="str">
        <f>IF(AND($CF2335&lt;&gt;"",IFERROR(INDEX(subsample_country_map!$E:$E,MATCH($CF2335,subsample_country_map!$A:$A,0)),"")&lt;&gt;""),INDEX(subsample_country_map!$E:$E,MATCH($CF2335,subsample_country_map!$A:$A,0)),INDEX(lookup!$AD:$AD,MATCH($A2335,lookup!$A:$A,0)))</f>
        <v>2_civil law</v>
      </c>
      <c r="AO2335" t="str">
        <f>INDEX(lookup!$Y:$Y,MATCH($A2335,lookup!$A:$A,0))</f>
        <v>0_published</v>
      </c>
      <c r="AP2335" t="str">
        <f>INDEX(lookup!$Z:$Z,MATCH($A2335,lookup!$A:$A,0))</f>
        <v>1_VHB high</v>
      </c>
      <c r="AQ2335" t="str">
        <f>INDEX(lookup!$W:$W,MATCH($A2335,lookup!$A:$A,0))</f>
        <v>1_fin/acc/econ</v>
      </c>
      <c r="AS2335" t="inlineStr">
        <is>
          <t>staging</t>
        </is>
      </c>
      <c r="AT2335" t="inlineStr">
        <is>
          <t>good-CER</t>
        </is>
      </c>
      <c r="AU2335" t="inlineStr">
        <is>
          <t>cost</t>
        </is>
      </c>
      <c r="AV2335" t="inlineStr">
        <is>
          <t>-0.681</t>
        </is>
      </c>
      <c r="AW2335" t="inlineStr">
        <is>
          <t>0.285</t>
        </is>
      </c>
      <c r="BA2335" t="n">
        <v>2634</v>
      </c>
      <c r="BB2335" t="inlineStr">
        <is>
          <t>0</t>
        </is>
      </c>
      <c r="BC2335" t="inlineStr">
        <is>
          <t>OLS</t>
        </is>
      </c>
      <c r="BD2335" t="inlineStr">
        <is>
          <t>robust (unclustered)</t>
        </is>
      </c>
      <c r="BE2335" t="inlineStr">
        <is>
          <t>none</t>
        </is>
      </c>
      <c r="BI2335" t="inlineStr">
        <is>
          <t>Table 5</t>
        </is>
      </c>
      <c r="BJ2335" t="inlineStr">
        <is>
          <t>column (1)</t>
        </is>
      </c>
      <c r="BK2335" t="inlineStr">
        <is>
          <t>6</t>
        </is>
      </c>
      <c r="BL2335" t="inlineStr">
        <is>
          <t>Envir -0.681** (0.285)</t>
        </is>
      </c>
      <c r="BM2335" t="inlineStr">
        <is>
          <t>Envir</t>
        </is>
      </c>
      <c r="BN2335" t="inlineStr">
        <is>
          <t>BFC (bond coupon rate minus matched-maturity Treasury yield)</t>
        </is>
      </c>
      <c r="BO2335" t="inlineStr">
        <is>
          <t>update</t>
        </is>
      </c>
      <c r="BP2335" t="inlineStr">
        <is>
          <t>Wang et al (2025a)</t>
        </is>
      </c>
      <c r="BQ2335" t="inlineStr">
        <is>
          <t>computed</t>
        </is>
      </c>
      <c r="BT2335" t="n">
        <v>0</v>
      </c>
      <c r="BU2335" t="inlineStr">
        <is>
          <t>staging_Wang_et_al_2025_bond.csv</t>
        </is>
      </c>
      <c r="BW2335" t="n">
        <v>2012</v>
      </c>
      <c r="BX2335" t="n">
        <v>2022</v>
      </c>
      <c r="BY2335" t="inlineStr">
        <is>
          <t>China</t>
        </is>
      </c>
      <c r="BZ2335" t="n">
        <v>2017</v>
      </c>
      <c r="CA2335" t="n">
        <v>0.6363636363636364</v>
      </c>
      <c r="CB2335" t="n">
        <v>1</v>
      </c>
      <c r="CC2335" t="n">
        <v>1</v>
      </c>
      <c r="CD2335" t="n">
        <v>-0.0465412015848761</v>
      </c>
      <c r="CE2335" t="n">
        <v>1</v>
      </c>
    </row>
    <row r="2336">
      <c r="A2336" t="inlineStr">
        <is>
          <t>Wang et al (2025a)</t>
        </is>
      </c>
      <c r="B2336" t="n">
        <v>3641</v>
      </c>
      <c r="C2336" t="n">
        <v>-0.009342288349580372</v>
      </c>
      <c r="D2336" t="n">
        <v>2743</v>
      </c>
      <c r="E2336">
        <f>IF(ISNUMBER($BA2336),$BA2336,IF(AND(ISNUMBER($D2336),ISNUMBER($BW2336),ISNUMBER($BX2336)),$D2336*($BX2336-$BW2336+1),""))</f>
        <v>2743.0</v>
      </c>
      <c r="H2336" t="inlineStr">
        <is>
          <t>partial</t>
        </is>
      </c>
      <c r="I2336" t="inlineStr">
        <is>
          <t>Regression Cofficient and Standard Error  available</t>
        </is>
      </c>
      <c r="J2336">
        <f>IF($BW2336&lt;&gt;"",$BW2336,"")</f>
        <v>2012.0</v>
      </c>
      <c r="K2336">
        <f>IF($BX2336&lt;&gt;"",$BX2336,"")</f>
        <v>2022.0</v>
      </c>
      <c r="L2336">
        <f>IF(AND(ISNUMBER($BW2336),ISNUMBER($BX2336)),($BW2336+$BX2336)/2,"")</f>
        <v>2017.0</v>
      </c>
      <c r="M2336">
        <f>IF($L2336&lt;&gt;"",$L2336,"")</f>
        <v>2017.0</v>
      </c>
      <c r="N2336">
        <f>IF(AND(ISNUMBER($BW2336),ISNUMBER($BX2336)),MIN(1,MAX(0,($BX2336-2016+1)/($BX2336-$BW2336+1))),"")</f>
        <v>0.6363636363636364</v>
      </c>
      <c r="O2336">
        <f>IF(AND(ISNUMBER($BW2336),ISNUMBER($BX2336)),MIN(1,MAX(0,($BX2336-2017+1)/($BX2336-$BW2336+1))),"")</f>
        <v>0.5454545454545454</v>
      </c>
      <c r="P2336">
        <f>IF(AND(ISNUMBER($BW2336),ISNUMBER($BX2336)),MIN(1,MAX(0,($BX2336-2018+1)/($BX2336-$BW2336+1))),"")</f>
        <v>0.4545454545454545</v>
      </c>
      <c r="Q2336">
        <f>IF(AND(ISNUMBER($BW2336),ISNUMBER($BX2336)),MIN(1,MAX(0,($BX2336-2019+1)/($BX2336-$BW2336+1))),"")</f>
        <v>0.3636363636363636</v>
      </c>
      <c r="R2336">
        <f>IF(AND(ISNUMBER($BW2336),ISNUMBER($BX2336)),MIN(1,MAX(0,($BX2336-2016+1)/($BX2336-$BW2336+1))),"")</f>
        <v>0.6363636363636364</v>
      </c>
      <c r="S2336">
        <f>IF($L2336&lt;&gt;"",IF($L2336&gt;=2015.5,1,0),"")</f>
        <v>1.0</v>
      </c>
      <c r="T2336">
        <f>IF($L2336&lt;&gt;"",IF($L2336&gt;=2016,1,0),"")</f>
        <v>1.0</v>
      </c>
      <c r="U2336">
        <f>IF(ISNUMBER($BX2336),IF($BX2336&gt;=2016,1,0),"")</f>
        <v>1.0</v>
      </c>
      <c r="V2336">
        <f>IF(ISNUMBER($BW2336),IF($BW2336&gt;=2016,1,0),"")</f>
        <v>0.0</v>
      </c>
      <c r="W2336" t="str">
        <f>IF(AND(ISNUMBER($BW2336),ISNUMBER($BX2336)),IF($BW2336&gt;=2016,"post-only",IF($BX2336&lt;2016,"pre-only","mixed")),"")</f>
        <v>mixed</v>
      </c>
      <c r="X2336">
        <f>IF(AND(ISNUMBER($BW2336),ISNUMBER($BX2336)),MIN(1,MAX(0,($BX2336-2017+1)/($BX2336-$BW2336+1))),"")</f>
        <v>0.5454545454545454</v>
      </c>
      <c r="Y2336">
        <f>IF(AND(ISNUMBER($BW2336),ISNUMBER($BX2336)),MIN(1,MAX(0,($BX2336-2018+1)/($BX2336-$BW2336+1))),"")</f>
        <v>0.4545454545454545</v>
      </c>
      <c r="Z2336">
        <f>IF(AND(ISNUMBER($BW2336),ISNUMBER($BX2336)),MIN(1,MAX(0,($BX2336-2019+1)/($BX2336-$BW2336+1))),"")</f>
        <v>0.3636363636363636</v>
      </c>
      <c r="AA2336">
        <f>IF(ISNUMBER($BX2336),IF($BX2336&gt;=2017,1,0),"")</f>
        <v>1.0</v>
      </c>
      <c r="AB2336">
        <f>IF(ISNUMBER($BX2336),IF($BX2336&gt;=2018,1,0),"")</f>
        <v>1.0</v>
      </c>
      <c r="AC2336">
        <f>IF(ISNUMBER($BX2336),IF($BX2336&gt;=2019,1,0),"")</f>
        <v>1.0</v>
      </c>
      <c r="AD2336">
        <f>IF($L2336&lt;&gt;"",IF($L2336&gt;2013,1,0),"")</f>
        <v>1.0</v>
      </c>
      <c r="AE2336">
        <f>IF($L2336&lt;&gt;"",1+IF($L2336&gt;2011,1,0)+IF($L2336&gt;2014,1,0),"")</f>
        <v>3.0</v>
      </c>
      <c r="AF2336" t="inlineStr">
        <is>
          <t>bond (yield)</t>
        </is>
      </c>
      <c r="AG2336" t="inlineStr">
        <is>
          <t>performance</t>
        </is>
      </c>
      <c r="AH2336" t="inlineStr">
        <is>
          <t>non-sensitive</t>
        </is>
      </c>
      <c r="AI2336" t="inlineStr">
        <is>
          <t>without ETS/CT</t>
        </is>
      </c>
      <c r="AJ2336" t="inlineStr">
        <is>
          <t>with ETS/CT</t>
        </is>
      </c>
      <c r="AK2336" t="str">
        <f>IF(AND($CF2336&lt;&gt;"",IFERROR(INDEX(subsample_country_map!$B:$B,MATCH($CF2336,subsample_country_map!$A:$A,0)),"")&lt;&gt;""),INDEX(subsample_country_map!$B:$B,MATCH($CF2336,subsample_country_map!$A:$A,0)),INDEX(lookup!$AA:$AA,MATCH($A2336,lookup!$A:$A,0)))</f>
        <v>3_AsiaPac</v>
      </c>
      <c r="AL2336" t="str">
        <f>IF(AND($CF2336&lt;&gt;"",IFERROR(INDEX(subsample_country_map!$C:$C,MATCH($CF2336,subsample_country_map!$A:$A,0)),"")&lt;&gt;""),INDEX(subsample_country_map!$C:$C,MATCH($CF2336,subsample_country_map!$A:$A,0)),INDEX(lookup!$AB:$AB,MATCH($A2336,lookup!$A:$A,0)))</f>
        <v>2_developing</v>
      </c>
      <c r="AM2336" t="str">
        <f>IF(AND($CF2336&lt;&gt;"",IFERROR(INDEX(subsample_country_map!$D:$D,MATCH($CF2336,subsample_country_map!$A:$A,0)),"")&lt;&gt;""),INDEX(subsample_country_map!$D:$D,MATCH($CF2336,subsample_country_map!$A:$A,0)),INDEX(lookup!$AC:$AC,MATCH($A2336,lookup!$A:$A,0)))</f>
        <v>2_non_western</v>
      </c>
      <c r="AN2336" t="str">
        <f>IF(AND($CF2336&lt;&gt;"",IFERROR(INDEX(subsample_country_map!$E:$E,MATCH($CF2336,subsample_country_map!$A:$A,0)),"")&lt;&gt;""),INDEX(subsample_country_map!$E:$E,MATCH($CF2336,subsample_country_map!$A:$A,0)),INDEX(lookup!$AD:$AD,MATCH($A2336,lookup!$A:$A,0)))</f>
        <v>2_civil law</v>
      </c>
      <c r="AO2336" t="str">
        <f>INDEX(lookup!$Y:$Y,MATCH($A2336,lookup!$A:$A,0))</f>
        <v>0_published</v>
      </c>
      <c r="AP2336" t="str">
        <f>INDEX(lookup!$Z:$Z,MATCH($A2336,lookup!$A:$A,0))</f>
        <v>1_VHB high</v>
      </c>
      <c r="AQ2336" t="str">
        <f>INDEX(lookup!$W:$W,MATCH($A2336,lookup!$A:$A,0))</f>
        <v>1_fin/acc/econ</v>
      </c>
      <c r="AS2336" t="inlineStr">
        <is>
          <t>staging</t>
        </is>
      </c>
      <c r="AT2336" t="inlineStr">
        <is>
          <t>good-CER</t>
        </is>
      </c>
      <c r="AU2336" t="inlineStr">
        <is>
          <t>cost</t>
        </is>
      </c>
      <c r="AV2336" t="inlineStr">
        <is>
          <t>-0.206</t>
        </is>
      </c>
      <c r="AW2336" t="inlineStr">
        <is>
          <t>0.421</t>
        </is>
      </c>
      <c r="BA2336" t="n">
        <v>2743</v>
      </c>
      <c r="BB2336" t="inlineStr">
        <is>
          <t>0</t>
        </is>
      </c>
      <c r="BC2336" t="inlineStr">
        <is>
          <t>OLS</t>
        </is>
      </c>
      <c r="BD2336" t="inlineStr">
        <is>
          <t>robust (unclustered)</t>
        </is>
      </c>
      <c r="BE2336" t="inlineStr">
        <is>
          <t>none</t>
        </is>
      </c>
      <c r="BI2336" t="inlineStr">
        <is>
          <t>Table 5</t>
        </is>
      </c>
      <c r="BJ2336" t="inlineStr">
        <is>
          <t>column (2)</t>
        </is>
      </c>
      <c r="BK2336" t="inlineStr">
        <is>
          <t>6</t>
        </is>
      </c>
      <c r="BL2336" t="inlineStr">
        <is>
          <t>Envir -0.206 (0.421)</t>
        </is>
      </c>
      <c r="BM2336" t="inlineStr">
        <is>
          <t>Envir</t>
        </is>
      </c>
      <c r="BN2336" t="inlineStr">
        <is>
          <t>BFC (bond coupon rate minus matched-maturity Treasury yield)</t>
        </is>
      </c>
      <c r="BO2336" t="inlineStr">
        <is>
          <t>update</t>
        </is>
      </c>
      <c r="BP2336" t="inlineStr">
        <is>
          <t>Wang et al (2025a)</t>
        </is>
      </c>
      <c r="BQ2336" t="inlineStr">
        <is>
          <t>computed</t>
        </is>
      </c>
      <c r="BT2336" t="n">
        <v>0</v>
      </c>
      <c r="BU2336" t="inlineStr">
        <is>
          <t>staging_Wang_et_al_2025_bond.csv</t>
        </is>
      </c>
      <c r="BW2336" t="n">
        <v>2012</v>
      </c>
      <c r="BX2336" t="n">
        <v>2022</v>
      </c>
      <c r="BY2336" t="inlineStr">
        <is>
          <t>China</t>
        </is>
      </c>
      <c r="BZ2336" t="n">
        <v>2017</v>
      </c>
      <c r="CA2336" t="n">
        <v>0.6363636363636364</v>
      </c>
      <c r="CB2336" t="n">
        <v>1</v>
      </c>
      <c r="CC2336" t="n">
        <v>1</v>
      </c>
      <c r="CD2336" t="n">
        <v>-0.009342560156990051</v>
      </c>
      <c r="CE2336" t="n">
        <v>1</v>
      </c>
    </row>
    <row r="2337">
      <c r="A2337" t="inlineStr">
        <is>
          <t>Wang et al (2025a)</t>
        </is>
      </c>
      <c r="B2337" t="n">
        <v>3642</v>
      </c>
      <c r="C2337" t="n">
        <v>-0.0274303429727745</v>
      </c>
      <c r="D2337" t="n">
        <v>2919</v>
      </c>
      <c r="E2337">
        <f>IF(ISNUMBER($BA2337),$BA2337,IF(AND(ISNUMBER($D2337),ISNUMBER($BW2337),ISNUMBER($BX2337)),$D2337*($BX2337-$BW2337+1),""))</f>
        <v>2919.0</v>
      </c>
      <c r="H2337" t="inlineStr">
        <is>
          <t>partial</t>
        </is>
      </c>
      <c r="I2337" t="inlineStr">
        <is>
          <t>Regression Cofficient and Standard Error  available</t>
        </is>
      </c>
      <c r="J2337">
        <f>IF($BW2337&lt;&gt;"",$BW2337,"")</f>
        <v>2012.0</v>
      </c>
      <c r="K2337">
        <f>IF($BX2337&lt;&gt;"",$BX2337,"")</f>
        <v>2022.0</v>
      </c>
      <c r="L2337">
        <f>IF(AND(ISNUMBER($BW2337),ISNUMBER($BX2337)),($BW2337+$BX2337)/2,"")</f>
        <v>2017.0</v>
      </c>
      <c r="M2337">
        <f>IF($L2337&lt;&gt;"",$L2337,"")</f>
        <v>2017.0</v>
      </c>
      <c r="N2337">
        <f>IF(AND(ISNUMBER($BW2337),ISNUMBER($BX2337)),MIN(1,MAX(0,($BX2337-2016+1)/($BX2337-$BW2337+1))),"")</f>
        <v>0.6363636363636364</v>
      </c>
      <c r="O2337">
        <f>IF(AND(ISNUMBER($BW2337),ISNUMBER($BX2337)),MIN(1,MAX(0,($BX2337-2017+1)/($BX2337-$BW2337+1))),"")</f>
        <v>0.5454545454545454</v>
      </c>
      <c r="P2337">
        <f>IF(AND(ISNUMBER($BW2337),ISNUMBER($BX2337)),MIN(1,MAX(0,($BX2337-2018+1)/($BX2337-$BW2337+1))),"")</f>
        <v>0.4545454545454545</v>
      </c>
      <c r="Q2337">
        <f>IF(AND(ISNUMBER($BW2337),ISNUMBER($BX2337)),MIN(1,MAX(0,($BX2337-2019+1)/($BX2337-$BW2337+1))),"")</f>
        <v>0.3636363636363636</v>
      </c>
      <c r="R2337">
        <f>IF(AND(ISNUMBER($BW2337),ISNUMBER($BX2337)),MIN(1,MAX(0,($BX2337-2016+1)/($BX2337-$BW2337+1))),"")</f>
        <v>0.6363636363636364</v>
      </c>
      <c r="S2337">
        <f>IF($L2337&lt;&gt;"",IF($L2337&gt;=2015.5,1,0),"")</f>
        <v>1.0</v>
      </c>
      <c r="T2337">
        <f>IF($L2337&lt;&gt;"",IF($L2337&gt;=2016,1,0),"")</f>
        <v>1.0</v>
      </c>
      <c r="U2337">
        <f>IF(ISNUMBER($BX2337),IF($BX2337&gt;=2016,1,0),"")</f>
        <v>1.0</v>
      </c>
      <c r="V2337">
        <f>IF(ISNUMBER($BW2337),IF($BW2337&gt;=2016,1,0),"")</f>
        <v>0.0</v>
      </c>
      <c r="W2337" t="str">
        <f>IF(AND(ISNUMBER($BW2337),ISNUMBER($BX2337)),IF($BW2337&gt;=2016,"post-only",IF($BX2337&lt;2016,"pre-only","mixed")),"")</f>
        <v>mixed</v>
      </c>
      <c r="X2337">
        <f>IF(AND(ISNUMBER($BW2337),ISNUMBER($BX2337)),MIN(1,MAX(0,($BX2337-2017+1)/($BX2337-$BW2337+1))),"")</f>
        <v>0.5454545454545454</v>
      </c>
      <c r="Y2337">
        <f>IF(AND(ISNUMBER($BW2337),ISNUMBER($BX2337)),MIN(1,MAX(0,($BX2337-2018+1)/($BX2337-$BW2337+1))),"")</f>
        <v>0.4545454545454545</v>
      </c>
      <c r="Z2337">
        <f>IF(AND(ISNUMBER($BW2337),ISNUMBER($BX2337)),MIN(1,MAX(0,($BX2337-2019+1)/($BX2337-$BW2337+1))),"")</f>
        <v>0.3636363636363636</v>
      </c>
      <c r="AA2337">
        <f>IF(ISNUMBER($BX2337),IF($BX2337&gt;=2017,1,0),"")</f>
        <v>1.0</v>
      </c>
      <c r="AB2337">
        <f>IF(ISNUMBER($BX2337),IF($BX2337&gt;=2018,1,0),"")</f>
        <v>1.0</v>
      </c>
      <c r="AC2337">
        <f>IF(ISNUMBER($BX2337),IF($BX2337&gt;=2019,1,0),"")</f>
        <v>1.0</v>
      </c>
      <c r="AD2337">
        <f>IF($L2337&lt;&gt;"",IF($L2337&gt;2013,1,0),"")</f>
        <v>1.0</v>
      </c>
      <c r="AE2337">
        <f>IF($L2337&lt;&gt;"",1+IF($L2337&gt;2011,1,0)+IF($L2337&gt;2014,1,0),"")</f>
        <v>3.0</v>
      </c>
      <c r="AF2337" t="inlineStr">
        <is>
          <t>bond (yield)</t>
        </is>
      </c>
      <c r="AG2337" t="inlineStr">
        <is>
          <t>performance</t>
        </is>
      </c>
      <c r="AH2337" t="inlineStr">
        <is>
          <t>non-sensitive</t>
        </is>
      </c>
      <c r="AI2337" t="inlineStr">
        <is>
          <t>without ETS/CT</t>
        </is>
      </c>
      <c r="AJ2337" t="inlineStr">
        <is>
          <t>with ETS/CT</t>
        </is>
      </c>
      <c r="AK2337" t="str">
        <f>IF(AND($CF2337&lt;&gt;"",IFERROR(INDEX(subsample_country_map!$B:$B,MATCH($CF2337,subsample_country_map!$A:$A,0)),"")&lt;&gt;""),INDEX(subsample_country_map!$B:$B,MATCH($CF2337,subsample_country_map!$A:$A,0)),INDEX(lookup!$AA:$AA,MATCH($A2337,lookup!$A:$A,0)))</f>
        <v>3_AsiaPac</v>
      </c>
      <c r="AL2337" t="str">
        <f>IF(AND($CF2337&lt;&gt;"",IFERROR(INDEX(subsample_country_map!$C:$C,MATCH($CF2337,subsample_country_map!$A:$A,0)),"")&lt;&gt;""),INDEX(subsample_country_map!$C:$C,MATCH($CF2337,subsample_country_map!$A:$A,0)),INDEX(lookup!$AB:$AB,MATCH($A2337,lookup!$A:$A,0)))</f>
        <v>2_developing</v>
      </c>
      <c r="AM2337" t="str">
        <f>IF(AND($CF2337&lt;&gt;"",IFERROR(INDEX(subsample_country_map!$D:$D,MATCH($CF2337,subsample_country_map!$A:$A,0)),"")&lt;&gt;""),INDEX(subsample_country_map!$D:$D,MATCH($CF2337,subsample_country_map!$A:$A,0)),INDEX(lookup!$AC:$AC,MATCH($A2337,lookup!$A:$A,0)))</f>
        <v>2_non_western</v>
      </c>
      <c r="AN2337" t="str">
        <f>IF(AND($CF2337&lt;&gt;"",IFERROR(INDEX(subsample_country_map!$E:$E,MATCH($CF2337,subsample_country_map!$A:$A,0)),"")&lt;&gt;""),INDEX(subsample_country_map!$E:$E,MATCH($CF2337,subsample_country_map!$A:$A,0)),INDEX(lookup!$AD:$AD,MATCH($A2337,lookup!$A:$A,0)))</f>
        <v>2_civil law</v>
      </c>
      <c r="AO2337" t="str">
        <f>INDEX(lookup!$Y:$Y,MATCH($A2337,lookup!$A:$A,0))</f>
        <v>0_published</v>
      </c>
      <c r="AP2337" t="str">
        <f>INDEX(lookup!$Z:$Z,MATCH($A2337,lookup!$A:$A,0))</f>
        <v>1_VHB high</v>
      </c>
      <c r="AQ2337" t="str">
        <f>INDEX(lookup!$W:$W,MATCH($A2337,lookup!$A:$A,0))</f>
        <v>1_fin/acc/econ</v>
      </c>
      <c r="AS2337" t="inlineStr">
        <is>
          <t>staging</t>
        </is>
      </c>
      <c r="AT2337" t="inlineStr">
        <is>
          <t>good-CER</t>
        </is>
      </c>
      <c r="AU2337" t="inlineStr">
        <is>
          <t>cost</t>
        </is>
      </c>
      <c r="AV2337" t="inlineStr">
        <is>
          <t>-0.510</t>
        </is>
      </c>
      <c r="AW2337" t="inlineStr">
        <is>
          <t>0.344</t>
        </is>
      </c>
      <c r="BA2337" t="n">
        <v>2919</v>
      </c>
      <c r="BB2337" t="inlineStr">
        <is>
          <t>0</t>
        </is>
      </c>
      <c r="BC2337" t="inlineStr">
        <is>
          <t>OLS</t>
        </is>
      </c>
      <c r="BD2337" t="inlineStr">
        <is>
          <t>robust (unclustered)</t>
        </is>
      </c>
      <c r="BE2337" t="inlineStr">
        <is>
          <t>none</t>
        </is>
      </c>
      <c r="BI2337" t="inlineStr">
        <is>
          <t>Table 5</t>
        </is>
      </c>
      <c r="BJ2337" t="inlineStr">
        <is>
          <t>column (3)</t>
        </is>
      </c>
      <c r="BK2337" t="inlineStr">
        <is>
          <t>6</t>
        </is>
      </c>
      <c r="BL2337" t="inlineStr">
        <is>
          <t>Envir -0.510 (0.344)</t>
        </is>
      </c>
      <c r="BM2337" t="inlineStr">
        <is>
          <t>Envir</t>
        </is>
      </c>
      <c r="BN2337" t="inlineStr">
        <is>
          <t>BFC (bond coupon rate minus matched-maturity Treasury yield)</t>
        </is>
      </c>
      <c r="BO2337" t="inlineStr">
        <is>
          <t>update</t>
        </is>
      </c>
      <c r="BP2337" t="inlineStr">
        <is>
          <t>Wang et al (2025a)</t>
        </is>
      </c>
      <c r="BQ2337" t="inlineStr">
        <is>
          <t>computed</t>
        </is>
      </c>
      <c r="BT2337" t="n">
        <v>0</v>
      </c>
      <c r="BU2337" t="inlineStr">
        <is>
          <t>staging_Wang_et_al_2025_bond.csv</t>
        </is>
      </c>
      <c r="BW2337" t="n">
        <v>2012</v>
      </c>
      <c r="BX2337" t="n">
        <v>2022</v>
      </c>
      <c r="BY2337" t="inlineStr">
        <is>
          <t>China</t>
        </is>
      </c>
      <c r="BZ2337" t="n">
        <v>2017</v>
      </c>
      <c r="CA2337" t="n">
        <v>0.6363636363636364</v>
      </c>
      <c r="CB2337" t="n">
        <v>1</v>
      </c>
      <c r="CC2337" t="n">
        <v>1</v>
      </c>
      <c r="CD2337" t="n">
        <v>-0.0274372258271955</v>
      </c>
      <c r="CE2337" t="n">
        <v>1</v>
      </c>
    </row>
    <row r="2338">
      <c r="A2338" t="inlineStr">
        <is>
          <t>Wang et al (2025a)</t>
        </is>
      </c>
      <c r="B2338" t="n">
        <v>3643</v>
      </c>
      <c r="C2338" t="n">
        <v>-0.08688403865189119</v>
      </c>
      <c r="D2338" t="n">
        <v>3143</v>
      </c>
      <c r="E2338">
        <f>IF(ISNUMBER($BA2338),$BA2338,IF(AND(ISNUMBER($D2338),ISNUMBER($BW2338),ISNUMBER($BX2338)),$D2338*($BX2338-$BW2338+1),""))</f>
        <v>3143.0</v>
      </c>
      <c r="H2338" t="inlineStr">
        <is>
          <t>partial</t>
        </is>
      </c>
      <c r="I2338" t="inlineStr">
        <is>
          <t>Regression Cofficient and Standard Error  available</t>
        </is>
      </c>
      <c r="J2338">
        <f>IF($BW2338&lt;&gt;"",$BW2338,"")</f>
        <v>2012.0</v>
      </c>
      <c r="K2338">
        <f>IF($BX2338&lt;&gt;"",$BX2338,"")</f>
        <v>2022.0</v>
      </c>
      <c r="L2338">
        <f>IF(AND(ISNUMBER($BW2338),ISNUMBER($BX2338)),($BW2338+$BX2338)/2,"")</f>
        <v>2017.0</v>
      </c>
      <c r="M2338">
        <f>IF($L2338&lt;&gt;"",$L2338,"")</f>
        <v>2017.0</v>
      </c>
      <c r="N2338">
        <f>IF(AND(ISNUMBER($BW2338),ISNUMBER($BX2338)),MIN(1,MAX(0,($BX2338-2016+1)/($BX2338-$BW2338+1))),"")</f>
        <v>0.6363636363636364</v>
      </c>
      <c r="O2338">
        <f>IF(AND(ISNUMBER($BW2338),ISNUMBER($BX2338)),MIN(1,MAX(0,($BX2338-2017+1)/($BX2338-$BW2338+1))),"")</f>
        <v>0.5454545454545454</v>
      </c>
      <c r="P2338">
        <f>IF(AND(ISNUMBER($BW2338),ISNUMBER($BX2338)),MIN(1,MAX(0,($BX2338-2018+1)/($BX2338-$BW2338+1))),"")</f>
        <v>0.4545454545454545</v>
      </c>
      <c r="Q2338">
        <f>IF(AND(ISNUMBER($BW2338),ISNUMBER($BX2338)),MIN(1,MAX(0,($BX2338-2019+1)/($BX2338-$BW2338+1))),"")</f>
        <v>0.3636363636363636</v>
      </c>
      <c r="R2338">
        <f>IF(AND(ISNUMBER($BW2338),ISNUMBER($BX2338)),MIN(1,MAX(0,($BX2338-2016+1)/($BX2338-$BW2338+1))),"")</f>
        <v>0.6363636363636364</v>
      </c>
      <c r="S2338">
        <f>IF($L2338&lt;&gt;"",IF($L2338&gt;=2015.5,1,0),"")</f>
        <v>1.0</v>
      </c>
      <c r="T2338">
        <f>IF($L2338&lt;&gt;"",IF($L2338&gt;=2016,1,0),"")</f>
        <v>1.0</v>
      </c>
      <c r="U2338">
        <f>IF(ISNUMBER($BX2338),IF($BX2338&gt;=2016,1,0),"")</f>
        <v>1.0</v>
      </c>
      <c r="V2338">
        <f>IF(ISNUMBER($BW2338),IF($BW2338&gt;=2016,1,0),"")</f>
        <v>0.0</v>
      </c>
      <c r="W2338" t="str">
        <f>IF(AND(ISNUMBER($BW2338),ISNUMBER($BX2338)),IF($BW2338&gt;=2016,"post-only",IF($BX2338&lt;2016,"pre-only","mixed")),"")</f>
        <v>mixed</v>
      </c>
      <c r="X2338">
        <f>IF(AND(ISNUMBER($BW2338),ISNUMBER($BX2338)),MIN(1,MAX(0,($BX2338-2017+1)/($BX2338-$BW2338+1))),"")</f>
        <v>0.5454545454545454</v>
      </c>
      <c r="Y2338">
        <f>IF(AND(ISNUMBER($BW2338),ISNUMBER($BX2338)),MIN(1,MAX(0,($BX2338-2018+1)/($BX2338-$BW2338+1))),"")</f>
        <v>0.4545454545454545</v>
      </c>
      <c r="Z2338">
        <f>IF(AND(ISNUMBER($BW2338),ISNUMBER($BX2338)),MIN(1,MAX(0,($BX2338-2019+1)/($BX2338-$BW2338+1))),"")</f>
        <v>0.3636363636363636</v>
      </c>
      <c r="AA2338">
        <f>IF(ISNUMBER($BX2338),IF($BX2338&gt;=2017,1,0),"")</f>
        <v>1.0</v>
      </c>
      <c r="AB2338">
        <f>IF(ISNUMBER($BX2338),IF($BX2338&gt;=2018,1,0),"")</f>
        <v>1.0</v>
      </c>
      <c r="AC2338">
        <f>IF(ISNUMBER($BX2338),IF($BX2338&gt;=2019,1,0),"")</f>
        <v>1.0</v>
      </c>
      <c r="AD2338">
        <f>IF($L2338&lt;&gt;"",IF($L2338&gt;2013,1,0),"")</f>
        <v>1.0</v>
      </c>
      <c r="AE2338">
        <f>IF($L2338&lt;&gt;"",1+IF($L2338&gt;2011,1,0)+IF($L2338&gt;2014,1,0),"")</f>
        <v>3.0</v>
      </c>
      <c r="AF2338" t="inlineStr">
        <is>
          <t>bond (yield)</t>
        </is>
      </c>
      <c r="AG2338" t="inlineStr">
        <is>
          <t>performance</t>
        </is>
      </c>
      <c r="AH2338" t="inlineStr">
        <is>
          <t>non-sensitive</t>
        </is>
      </c>
      <c r="AI2338" t="inlineStr">
        <is>
          <t>without ETS/CT</t>
        </is>
      </c>
      <c r="AJ2338" t="inlineStr">
        <is>
          <t>with ETS/CT</t>
        </is>
      </c>
      <c r="AK2338" t="str">
        <f>IF(AND($CF2338&lt;&gt;"",IFERROR(INDEX(subsample_country_map!$B:$B,MATCH($CF2338,subsample_country_map!$A:$A,0)),"")&lt;&gt;""),INDEX(subsample_country_map!$B:$B,MATCH($CF2338,subsample_country_map!$A:$A,0)),INDEX(lookup!$AA:$AA,MATCH($A2338,lookup!$A:$A,0)))</f>
        <v>3_AsiaPac</v>
      </c>
      <c r="AL2338" t="str">
        <f>IF(AND($CF2338&lt;&gt;"",IFERROR(INDEX(subsample_country_map!$C:$C,MATCH($CF2338,subsample_country_map!$A:$A,0)),"")&lt;&gt;""),INDEX(subsample_country_map!$C:$C,MATCH($CF2338,subsample_country_map!$A:$A,0)),INDEX(lookup!$AB:$AB,MATCH($A2338,lookup!$A:$A,0)))</f>
        <v>2_developing</v>
      </c>
      <c r="AM2338" t="str">
        <f>IF(AND($CF2338&lt;&gt;"",IFERROR(INDEX(subsample_country_map!$D:$D,MATCH($CF2338,subsample_country_map!$A:$A,0)),"")&lt;&gt;""),INDEX(subsample_country_map!$D:$D,MATCH($CF2338,subsample_country_map!$A:$A,0)),INDEX(lookup!$AC:$AC,MATCH($A2338,lookup!$A:$A,0)))</f>
        <v>2_non_western</v>
      </c>
      <c r="AN2338" t="str">
        <f>IF(AND($CF2338&lt;&gt;"",IFERROR(INDEX(subsample_country_map!$E:$E,MATCH($CF2338,subsample_country_map!$A:$A,0)),"")&lt;&gt;""),INDEX(subsample_country_map!$E:$E,MATCH($CF2338,subsample_country_map!$A:$A,0)),INDEX(lookup!$AD:$AD,MATCH($A2338,lookup!$A:$A,0)))</f>
        <v>2_civil law</v>
      </c>
      <c r="AO2338" t="str">
        <f>INDEX(lookup!$Y:$Y,MATCH($A2338,lookup!$A:$A,0))</f>
        <v>0_published</v>
      </c>
      <c r="AP2338" t="str">
        <f>INDEX(lookup!$Z:$Z,MATCH($A2338,lookup!$A:$A,0))</f>
        <v>1_VHB high</v>
      </c>
      <c r="AQ2338" t="str">
        <f>INDEX(lookup!$W:$W,MATCH($A2338,lookup!$A:$A,0))</f>
        <v>1_fin/acc/econ</v>
      </c>
      <c r="AS2338" t="inlineStr">
        <is>
          <t>staging</t>
        </is>
      </c>
      <c r="AT2338" t="inlineStr">
        <is>
          <t>good-CER</t>
        </is>
      </c>
      <c r="AU2338" t="inlineStr">
        <is>
          <t>cost</t>
        </is>
      </c>
      <c r="AV2338" t="inlineStr">
        <is>
          <t>-3.051</t>
        </is>
      </c>
      <c r="AW2338" t="inlineStr">
        <is>
          <t>0.624</t>
        </is>
      </c>
      <c r="BA2338" t="n">
        <v>3143</v>
      </c>
      <c r="BB2338" t="inlineStr">
        <is>
          <t>0</t>
        </is>
      </c>
      <c r="BC2338" t="inlineStr">
        <is>
          <t>OLS</t>
        </is>
      </c>
      <c r="BD2338" t="inlineStr">
        <is>
          <t>robust (unclustered)</t>
        </is>
      </c>
      <c r="BE2338" t="inlineStr">
        <is>
          <t>none</t>
        </is>
      </c>
      <c r="BI2338" t="inlineStr">
        <is>
          <t>Table 6</t>
        </is>
      </c>
      <c r="BJ2338" t="inlineStr">
        <is>
          <t>column (1)</t>
        </is>
      </c>
      <c r="BK2338" t="inlineStr">
        <is>
          <t>7</t>
        </is>
      </c>
      <c r="BL2338" t="inlineStr">
        <is>
          <t>Envir -3.051*** (0.624)</t>
        </is>
      </c>
      <c r="BM2338" t="inlineStr">
        <is>
          <t>Envir</t>
        </is>
      </c>
      <c r="BN2338" t="inlineStr">
        <is>
          <t>BFC (bond coupon rate minus matched-maturity Treasury yield)</t>
        </is>
      </c>
      <c r="BO2338" t="inlineStr">
        <is>
          <t>update</t>
        </is>
      </c>
      <c r="BP2338" t="inlineStr">
        <is>
          <t>Wang et al (2025a)</t>
        </is>
      </c>
      <c r="BQ2338" t="inlineStr">
        <is>
          <t>computed</t>
        </is>
      </c>
      <c r="BT2338" t="n">
        <v>0</v>
      </c>
      <c r="BU2338" t="inlineStr">
        <is>
          <t>staging_Wang_et_al_2025_bond.csv</t>
        </is>
      </c>
      <c r="BW2338" t="n">
        <v>2012</v>
      </c>
      <c r="BX2338" t="n">
        <v>2022</v>
      </c>
      <c r="BY2338" t="inlineStr">
        <is>
          <t>China</t>
        </is>
      </c>
      <c r="BZ2338" t="n">
        <v>2017</v>
      </c>
      <c r="CA2338" t="n">
        <v>0.6363636363636364</v>
      </c>
      <c r="CB2338" t="n">
        <v>1</v>
      </c>
      <c r="CC2338" t="n">
        <v>1</v>
      </c>
      <c r="CD2338" t="n">
        <v>-0.08710365869676365</v>
      </c>
      <c r="CE2338" t="n">
        <v>1</v>
      </c>
    </row>
    <row r="2339">
      <c r="A2339" t="inlineStr">
        <is>
          <t>Wang et al (2025a)</t>
        </is>
      </c>
      <c r="B2339" t="n">
        <v>3644</v>
      </c>
      <c r="C2339" t="n">
        <v>-0.05144360705979545</v>
      </c>
      <c r="D2339" t="n">
        <v>2642</v>
      </c>
      <c r="E2339">
        <f>IF(ISNUMBER($BA2339),$BA2339,IF(AND(ISNUMBER($D2339),ISNUMBER($BW2339),ISNUMBER($BX2339)),$D2339*($BX2339-$BW2339+1),""))</f>
        <v>2642.0</v>
      </c>
      <c r="H2339" t="inlineStr">
        <is>
          <t>partial</t>
        </is>
      </c>
      <c r="I2339" t="inlineStr">
        <is>
          <t>Regression Cofficient and Standard Error  available</t>
        </is>
      </c>
      <c r="J2339">
        <f>IF($BW2339&lt;&gt;"",$BW2339,"")</f>
        <v>2012.0</v>
      </c>
      <c r="K2339">
        <f>IF($BX2339&lt;&gt;"",$BX2339,"")</f>
        <v>2022.0</v>
      </c>
      <c r="L2339">
        <f>IF(AND(ISNUMBER($BW2339),ISNUMBER($BX2339)),($BW2339+$BX2339)/2,"")</f>
        <v>2017.0</v>
      </c>
      <c r="M2339">
        <f>IF($L2339&lt;&gt;"",$L2339,"")</f>
        <v>2017.0</v>
      </c>
      <c r="N2339">
        <f>IF(AND(ISNUMBER($BW2339),ISNUMBER($BX2339)),MIN(1,MAX(0,($BX2339-2016+1)/($BX2339-$BW2339+1))),"")</f>
        <v>0.6363636363636364</v>
      </c>
      <c r="O2339">
        <f>IF(AND(ISNUMBER($BW2339),ISNUMBER($BX2339)),MIN(1,MAX(0,($BX2339-2017+1)/($BX2339-$BW2339+1))),"")</f>
        <v>0.5454545454545454</v>
      </c>
      <c r="P2339">
        <f>IF(AND(ISNUMBER($BW2339),ISNUMBER($BX2339)),MIN(1,MAX(0,($BX2339-2018+1)/($BX2339-$BW2339+1))),"")</f>
        <v>0.4545454545454545</v>
      </c>
      <c r="Q2339">
        <f>IF(AND(ISNUMBER($BW2339),ISNUMBER($BX2339)),MIN(1,MAX(0,($BX2339-2019+1)/($BX2339-$BW2339+1))),"")</f>
        <v>0.3636363636363636</v>
      </c>
      <c r="R2339">
        <f>IF(AND(ISNUMBER($BW2339),ISNUMBER($BX2339)),MIN(1,MAX(0,($BX2339-2016+1)/($BX2339-$BW2339+1))),"")</f>
        <v>0.6363636363636364</v>
      </c>
      <c r="S2339">
        <f>IF($L2339&lt;&gt;"",IF($L2339&gt;=2015.5,1,0),"")</f>
        <v>1.0</v>
      </c>
      <c r="T2339">
        <f>IF($L2339&lt;&gt;"",IF($L2339&gt;=2016,1,0),"")</f>
        <v>1.0</v>
      </c>
      <c r="U2339">
        <f>IF(ISNUMBER($BX2339),IF($BX2339&gt;=2016,1,0),"")</f>
        <v>1.0</v>
      </c>
      <c r="V2339">
        <f>IF(ISNUMBER($BW2339),IF($BW2339&gt;=2016,1,0),"")</f>
        <v>0.0</v>
      </c>
      <c r="W2339" t="str">
        <f>IF(AND(ISNUMBER($BW2339),ISNUMBER($BX2339)),IF($BW2339&gt;=2016,"post-only",IF($BX2339&lt;2016,"pre-only","mixed")),"")</f>
        <v>mixed</v>
      </c>
      <c r="X2339">
        <f>IF(AND(ISNUMBER($BW2339),ISNUMBER($BX2339)),MIN(1,MAX(0,($BX2339-2017+1)/($BX2339-$BW2339+1))),"")</f>
        <v>0.5454545454545454</v>
      </c>
      <c r="Y2339">
        <f>IF(AND(ISNUMBER($BW2339),ISNUMBER($BX2339)),MIN(1,MAX(0,($BX2339-2018+1)/($BX2339-$BW2339+1))),"")</f>
        <v>0.4545454545454545</v>
      </c>
      <c r="Z2339">
        <f>IF(AND(ISNUMBER($BW2339),ISNUMBER($BX2339)),MIN(1,MAX(0,($BX2339-2019+1)/($BX2339-$BW2339+1))),"")</f>
        <v>0.3636363636363636</v>
      </c>
      <c r="AA2339">
        <f>IF(ISNUMBER($BX2339),IF($BX2339&gt;=2017,1,0),"")</f>
        <v>1.0</v>
      </c>
      <c r="AB2339">
        <f>IF(ISNUMBER($BX2339),IF($BX2339&gt;=2018,1,0),"")</f>
        <v>1.0</v>
      </c>
      <c r="AC2339">
        <f>IF(ISNUMBER($BX2339),IF($BX2339&gt;=2019,1,0),"")</f>
        <v>1.0</v>
      </c>
      <c r="AD2339">
        <f>IF($L2339&lt;&gt;"",IF($L2339&gt;2013,1,0),"")</f>
        <v>1.0</v>
      </c>
      <c r="AE2339">
        <f>IF($L2339&lt;&gt;"",1+IF($L2339&gt;2011,1,0)+IF($L2339&gt;2014,1,0),"")</f>
        <v>3.0</v>
      </c>
      <c r="AF2339" t="inlineStr">
        <is>
          <t>bond (yield)</t>
        </is>
      </c>
      <c r="AG2339" t="inlineStr">
        <is>
          <t>performance</t>
        </is>
      </c>
      <c r="AH2339" t="inlineStr">
        <is>
          <t>non-sensitive</t>
        </is>
      </c>
      <c r="AI2339" t="inlineStr">
        <is>
          <t>without ETS/CT</t>
        </is>
      </c>
      <c r="AJ2339" t="inlineStr">
        <is>
          <t>with ETS/CT</t>
        </is>
      </c>
      <c r="AK2339" t="str">
        <f>IF(AND($CF2339&lt;&gt;"",IFERROR(INDEX(subsample_country_map!$B:$B,MATCH($CF2339,subsample_country_map!$A:$A,0)),"")&lt;&gt;""),INDEX(subsample_country_map!$B:$B,MATCH($CF2339,subsample_country_map!$A:$A,0)),INDEX(lookup!$AA:$AA,MATCH($A2339,lookup!$A:$A,0)))</f>
        <v>3_AsiaPac</v>
      </c>
      <c r="AL2339" t="str">
        <f>IF(AND($CF2339&lt;&gt;"",IFERROR(INDEX(subsample_country_map!$C:$C,MATCH($CF2339,subsample_country_map!$A:$A,0)),"")&lt;&gt;""),INDEX(subsample_country_map!$C:$C,MATCH($CF2339,subsample_country_map!$A:$A,0)),INDEX(lookup!$AB:$AB,MATCH($A2339,lookup!$A:$A,0)))</f>
        <v>2_developing</v>
      </c>
      <c r="AM2339" t="str">
        <f>IF(AND($CF2339&lt;&gt;"",IFERROR(INDEX(subsample_country_map!$D:$D,MATCH($CF2339,subsample_country_map!$A:$A,0)),"")&lt;&gt;""),INDEX(subsample_country_map!$D:$D,MATCH($CF2339,subsample_country_map!$A:$A,0)),INDEX(lookup!$AC:$AC,MATCH($A2339,lookup!$A:$A,0)))</f>
        <v>2_non_western</v>
      </c>
      <c r="AN2339" t="str">
        <f>IF(AND($CF2339&lt;&gt;"",IFERROR(INDEX(subsample_country_map!$E:$E,MATCH($CF2339,subsample_country_map!$A:$A,0)),"")&lt;&gt;""),INDEX(subsample_country_map!$E:$E,MATCH($CF2339,subsample_country_map!$A:$A,0)),INDEX(lookup!$AD:$AD,MATCH($A2339,lookup!$A:$A,0)))</f>
        <v>2_civil law</v>
      </c>
      <c r="AO2339" t="str">
        <f>INDEX(lookup!$Y:$Y,MATCH($A2339,lookup!$A:$A,0))</f>
        <v>0_published</v>
      </c>
      <c r="AP2339" t="str">
        <f>INDEX(lookup!$Z:$Z,MATCH($A2339,lookup!$A:$A,0))</f>
        <v>1_VHB high</v>
      </c>
      <c r="AQ2339" t="str">
        <f>INDEX(lookup!$W:$W,MATCH($A2339,lookup!$A:$A,0))</f>
        <v>1_fin/acc/econ</v>
      </c>
      <c r="AS2339" t="inlineStr">
        <is>
          <t>staging</t>
        </is>
      </c>
      <c r="AT2339" t="inlineStr">
        <is>
          <t>good-CER</t>
        </is>
      </c>
      <c r="AU2339" t="inlineStr">
        <is>
          <t>cost</t>
        </is>
      </c>
      <c r="AV2339" t="inlineStr">
        <is>
          <t>-0.932</t>
        </is>
      </c>
      <c r="AW2339" t="inlineStr">
        <is>
          <t>0.352</t>
        </is>
      </c>
      <c r="BA2339" t="n">
        <v>2642</v>
      </c>
      <c r="BB2339" t="inlineStr">
        <is>
          <t>0</t>
        </is>
      </c>
      <c r="BC2339" t="inlineStr">
        <is>
          <t>OLS</t>
        </is>
      </c>
      <c r="BD2339" t="inlineStr">
        <is>
          <t>robust (unclustered)</t>
        </is>
      </c>
      <c r="BE2339" t="inlineStr">
        <is>
          <t>period</t>
        </is>
      </c>
      <c r="BF2339" t="inlineStr">
        <is>
          <t>2015-2022 (Govern data availability)</t>
        </is>
      </c>
      <c r="BG2339" t="inlineStr">
        <is>
          <t>2015</t>
        </is>
      </c>
      <c r="BH2339" t="inlineStr">
        <is>
          <t>2022</t>
        </is>
      </c>
      <c r="BI2339" t="inlineStr">
        <is>
          <t>Table 6</t>
        </is>
      </c>
      <c r="BJ2339" t="inlineStr">
        <is>
          <t>column (2)</t>
        </is>
      </c>
      <c r="BK2339" t="inlineStr">
        <is>
          <t>7</t>
        </is>
      </c>
      <c r="BL2339" t="inlineStr">
        <is>
          <t>Envir -0.932*** (0.352)</t>
        </is>
      </c>
      <c r="BM2339" t="inlineStr">
        <is>
          <t>Envir</t>
        </is>
      </c>
      <c r="BN2339" t="inlineStr">
        <is>
          <t>BFC (bond coupon rate minus matched-maturity Treasury yield)</t>
        </is>
      </c>
      <c r="BO2339" t="inlineStr">
        <is>
          <t>update</t>
        </is>
      </c>
      <c r="BP2339" t="inlineStr">
        <is>
          <t>Wang et al (2025a)</t>
        </is>
      </c>
      <c r="BQ2339" t="inlineStr">
        <is>
          <t>computed</t>
        </is>
      </c>
      <c r="BT2339" t="n">
        <v>0</v>
      </c>
      <c r="BU2339" t="inlineStr">
        <is>
          <t>staging_Wang_et_al_2025_bond.csv</t>
        </is>
      </c>
      <c r="BW2339" t="n">
        <v>2012</v>
      </c>
      <c r="BX2339" t="n">
        <v>2022</v>
      </c>
      <c r="BY2339" t="inlineStr">
        <is>
          <t>China</t>
        </is>
      </c>
      <c r="BZ2339" t="n">
        <v>2017</v>
      </c>
      <c r="CA2339" t="n">
        <v>0.6363636363636364</v>
      </c>
      <c r="CB2339" t="n">
        <v>1</v>
      </c>
      <c r="CC2339" t="n">
        <v>1</v>
      </c>
      <c r="CD2339" t="n">
        <v>-0.05148906014230539</v>
      </c>
      <c r="CE2339" t="n">
        <v>1</v>
      </c>
    </row>
    <row r="2340">
      <c r="A2340" t="inlineStr">
        <is>
          <t>Wang et al (2025a)</t>
        </is>
      </c>
      <c r="B2340" t="n">
        <v>3645</v>
      </c>
      <c r="C2340" t="n">
        <v>-0.05089750610429455</v>
      </c>
      <c r="D2340" t="n">
        <v>3143</v>
      </c>
      <c r="E2340">
        <f>IF(ISNUMBER($BA2340),$BA2340,IF(AND(ISNUMBER($D2340),ISNUMBER($BW2340),ISNUMBER($BX2340)),$D2340*($BX2340-$BW2340+1),""))</f>
        <v>3143.0</v>
      </c>
      <c r="H2340" t="inlineStr">
        <is>
          <t>partial</t>
        </is>
      </c>
      <c r="I2340" t="inlineStr">
        <is>
          <t>Regression Cofficient and Standard Error  available</t>
        </is>
      </c>
      <c r="J2340">
        <f>IF($BW2340&lt;&gt;"",$BW2340,"")</f>
        <v>2012.0</v>
      </c>
      <c r="K2340">
        <f>IF($BX2340&lt;&gt;"",$BX2340,"")</f>
        <v>2022.0</v>
      </c>
      <c r="L2340">
        <f>IF(AND(ISNUMBER($BW2340),ISNUMBER($BX2340)),($BW2340+$BX2340)/2,"")</f>
        <v>2017.0</v>
      </c>
      <c r="M2340">
        <f>IF($L2340&lt;&gt;"",$L2340,"")</f>
        <v>2017.0</v>
      </c>
      <c r="N2340">
        <f>IF(AND(ISNUMBER($BW2340),ISNUMBER($BX2340)),MIN(1,MAX(0,($BX2340-2016+1)/($BX2340-$BW2340+1))),"")</f>
        <v>0.6363636363636364</v>
      </c>
      <c r="O2340">
        <f>IF(AND(ISNUMBER($BW2340),ISNUMBER($BX2340)),MIN(1,MAX(0,($BX2340-2017+1)/($BX2340-$BW2340+1))),"")</f>
        <v>0.5454545454545454</v>
      </c>
      <c r="P2340">
        <f>IF(AND(ISNUMBER($BW2340),ISNUMBER($BX2340)),MIN(1,MAX(0,($BX2340-2018+1)/($BX2340-$BW2340+1))),"")</f>
        <v>0.4545454545454545</v>
      </c>
      <c r="Q2340">
        <f>IF(AND(ISNUMBER($BW2340),ISNUMBER($BX2340)),MIN(1,MAX(0,($BX2340-2019+1)/($BX2340-$BW2340+1))),"")</f>
        <v>0.3636363636363636</v>
      </c>
      <c r="R2340">
        <f>IF(AND(ISNUMBER($BW2340),ISNUMBER($BX2340)),MIN(1,MAX(0,($BX2340-2016+1)/($BX2340-$BW2340+1))),"")</f>
        <v>0.6363636363636364</v>
      </c>
      <c r="S2340">
        <f>IF($L2340&lt;&gt;"",IF($L2340&gt;=2015.5,1,0),"")</f>
        <v>1.0</v>
      </c>
      <c r="T2340">
        <f>IF($L2340&lt;&gt;"",IF($L2340&gt;=2016,1,0),"")</f>
        <v>1.0</v>
      </c>
      <c r="U2340">
        <f>IF(ISNUMBER($BX2340),IF($BX2340&gt;=2016,1,0),"")</f>
        <v>1.0</v>
      </c>
      <c r="V2340">
        <f>IF(ISNUMBER($BW2340),IF($BW2340&gt;=2016,1,0),"")</f>
        <v>0.0</v>
      </c>
      <c r="W2340" t="str">
        <f>IF(AND(ISNUMBER($BW2340),ISNUMBER($BX2340)),IF($BW2340&gt;=2016,"post-only",IF($BX2340&lt;2016,"pre-only","mixed")),"")</f>
        <v>mixed</v>
      </c>
      <c r="X2340">
        <f>IF(AND(ISNUMBER($BW2340),ISNUMBER($BX2340)),MIN(1,MAX(0,($BX2340-2017+1)/($BX2340-$BW2340+1))),"")</f>
        <v>0.5454545454545454</v>
      </c>
      <c r="Y2340">
        <f>IF(AND(ISNUMBER($BW2340),ISNUMBER($BX2340)),MIN(1,MAX(0,($BX2340-2018+1)/($BX2340-$BW2340+1))),"")</f>
        <v>0.4545454545454545</v>
      </c>
      <c r="Z2340">
        <f>IF(AND(ISNUMBER($BW2340),ISNUMBER($BX2340)),MIN(1,MAX(0,($BX2340-2019+1)/($BX2340-$BW2340+1))),"")</f>
        <v>0.3636363636363636</v>
      </c>
      <c r="AA2340">
        <f>IF(ISNUMBER($BX2340),IF($BX2340&gt;=2017,1,0),"")</f>
        <v>1.0</v>
      </c>
      <c r="AB2340">
        <f>IF(ISNUMBER($BX2340),IF($BX2340&gt;=2018,1,0),"")</f>
        <v>1.0</v>
      </c>
      <c r="AC2340">
        <f>IF(ISNUMBER($BX2340),IF($BX2340&gt;=2019,1,0),"")</f>
        <v>1.0</v>
      </c>
      <c r="AD2340">
        <f>IF($L2340&lt;&gt;"",IF($L2340&gt;2013,1,0),"")</f>
        <v>1.0</v>
      </c>
      <c r="AE2340">
        <f>IF($L2340&lt;&gt;"",1+IF($L2340&gt;2011,1,0)+IF($L2340&gt;2014,1,0),"")</f>
        <v>3.0</v>
      </c>
      <c r="AF2340" t="inlineStr">
        <is>
          <t>bond (yield)</t>
        </is>
      </c>
      <c r="AG2340" t="inlineStr">
        <is>
          <t>performance</t>
        </is>
      </c>
      <c r="AH2340" t="inlineStr">
        <is>
          <t>non-sensitive</t>
        </is>
      </c>
      <c r="AI2340" t="inlineStr">
        <is>
          <t>without ETS/CT</t>
        </is>
      </c>
      <c r="AJ2340" t="inlineStr">
        <is>
          <t>with ETS/CT</t>
        </is>
      </c>
      <c r="AK2340" t="str">
        <f>IF(AND($CF2340&lt;&gt;"",IFERROR(INDEX(subsample_country_map!$B:$B,MATCH($CF2340,subsample_country_map!$A:$A,0)),"")&lt;&gt;""),INDEX(subsample_country_map!$B:$B,MATCH($CF2340,subsample_country_map!$A:$A,0)),INDEX(lookup!$AA:$AA,MATCH($A2340,lookup!$A:$A,0)))</f>
        <v>3_AsiaPac</v>
      </c>
      <c r="AL2340" t="str">
        <f>IF(AND($CF2340&lt;&gt;"",IFERROR(INDEX(subsample_country_map!$C:$C,MATCH($CF2340,subsample_country_map!$A:$A,0)),"")&lt;&gt;""),INDEX(subsample_country_map!$C:$C,MATCH($CF2340,subsample_country_map!$A:$A,0)),INDEX(lookup!$AB:$AB,MATCH($A2340,lookup!$A:$A,0)))</f>
        <v>2_developing</v>
      </c>
      <c r="AM2340" t="str">
        <f>IF(AND($CF2340&lt;&gt;"",IFERROR(INDEX(subsample_country_map!$D:$D,MATCH($CF2340,subsample_country_map!$A:$A,0)),"")&lt;&gt;""),INDEX(subsample_country_map!$D:$D,MATCH($CF2340,subsample_country_map!$A:$A,0)),INDEX(lookup!$AC:$AC,MATCH($A2340,lookup!$A:$A,0)))</f>
        <v>2_non_western</v>
      </c>
      <c r="AN2340" t="str">
        <f>IF(AND($CF2340&lt;&gt;"",IFERROR(INDEX(subsample_country_map!$E:$E,MATCH($CF2340,subsample_country_map!$A:$A,0)),"")&lt;&gt;""),INDEX(subsample_country_map!$E:$E,MATCH($CF2340,subsample_country_map!$A:$A,0)),INDEX(lookup!$AD:$AD,MATCH($A2340,lookup!$A:$A,0)))</f>
        <v>2_civil law</v>
      </c>
      <c r="AO2340" t="str">
        <f>INDEX(lookup!$Y:$Y,MATCH($A2340,lookup!$A:$A,0))</f>
        <v>0_published</v>
      </c>
      <c r="AP2340" t="str">
        <f>INDEX(lookup!$Z:$Z,MATCH($A2340,lookup!$A:$A,0))</f>
        <v>1_VHB high</v>
      </c>
      <c r="AQ2340" t="str">
        <f>INDEX(lookup!$W:$W,MATCH($A2340,lookup!$A:$A,0))</f>
        <v>1_fin/acc/econ</v>
      </c>
      <c r="AS2340" t="inlineStr">
        <is>
          <t>staging</t>
        </is>
      </c>
      <c r="AT2340" t="inlineStr">
        <is>
          <t>good-CER</t>
        </is>
      </c>
      <c r="AU2340" t="inlineStr">
        <is>
          <t>cost</t>
        </is>
      </c>
      <c r="AV2340" t="inlineStr">
        <is>
          <t>-0.040</t>
        </is>
      </c>
      <c r="AW2340" t="inlineStr">
        <is>
          <t>0.014</t>
        </is>
      </c>
      <c r="BA2340" t="n">
        <v>3143</v>
      </c>
      <c r="BB2340" t="inlineStr">
        <is>
          <t>0</t>
        </is>
      </c>
      <c r="BC2340" t="inlineStr">
        <is>
          <t>OLS</t>
        </is>
      </c>
      <c r="BD2340" t="inlineStr">
        <is>
          <t>robust (unclustered)</t>
        </is>
      </c>
      <c r="BE2340" t="inlineStr">
        <is>
          <t>none</t>
        </is>
      </c>
      <c r="BI2340" t="inlineStr">
        <is>
          <t>Table 7</t>
        </is>
      </c>
      <c r="BJ2340" t="inlineStr">
        <is>
          <t>Alternative Measure, column 1 (EnvirRank)</t>
        </is>
      </c>
      <c r="BK2340" t="inlineStr">
        <is>
          <t>8</t>
        </is>
      </c>
      <c r="BL2340" t="inlineStr">
        <is>
          <t>EnvirRank -0.040*** (0.014)</t>
        </is>
      </c>
      <c r="BM2340" t="inlineStr">
        <is>
          <t>EnvirRank</t>
        </is>
      </c>
      <c r="BN2340" t="inlineStr">
        <is>
          <t>BFC (bond coupon rate minus matched-maturity Treasury yield)</t>
        </is>
      </c>
      <c r="BO2340" t="inlineStr">
        <is>
          <t>update</t>
        </is>
      </c>
      <c r="BP2340" t="inlineStr">
        <is>
          <t>Wang et al (2025a)</t>
        </is>
      </c>
      <c r="BQ2340" t="inlineStr">
        <is>
          <t>computed</t>
        </is>
      </c>
      <c r="BT2340" t="n">
        <v>0</v>
      </c>
      <c r="BU2340" t="inlineStr">
        <is>
          <t>staging_Wang_et_al_2025_bond.csv</t>
        </is>
      </c>
      <c r="BW2340" t="n">
        <v>2012</v>
      </c>
      <c r="BX2340" t="n">
        <v>2022</v>
      </c>
      <c r="BY2340" t="inlineStr">
        <is>
          <t>China</t>
        </is>
      </c>
      <c r="BZ2340" t="n">
        <v>2017</v>
      </c>
      <c r="CA2340" t="n">
        <v>0.6363636363636364</v>
      </c>
      <c r="CB2340" t="n">
        <v>1</v>
      </c>
      <c r="CC2340" t="n">
        <v>1</v>
      </c>
      <c r="CD2340" t="n">
        <v>-0.05094152549417173</v>
      </c>
      <c r="CE2340" t="n">
        <v>1</v>
      </c>
    </row>
    <row r="2341">
      <c r="A2341" t="inlineStr">
        <is>
          <t>Wang et al (2025a)</t>
        </is>
      </c>
      <c r="B2341" t="n">
        <v>3646</v>
      </c>
      <c r="C2341" t="n">
        <v>-0.09316467669012031</v>
      </c>
      <c r="D2341" t="n">
        <v>2337</v>
      </c>
      <c r="E2341">
        <f>IF(ISNUMBER($BA2341),$BA2341,IF(AND(ISNUMBER($D2341),ISNUMBER($BW2341),ISNUMBER($BX2341)),$D2341*($BX2341-$BW2341+1),""))</f>
        <v>2337.0</v>
      </c>
      <c r="H2341" t="inlineStr">
        <is>
          <t>partial</t>
        </is>
      </c>
      <c r="I2341" t="inlineStr">
        <is>
          <t>Regression Cofficient and Standard Error  available</t>
        </is>
      </c>
      <c r="J2341">
        <f>IF($BW2341&lt;&gt;"",$BW2341,"")</f>
        <v>2012.0</v>
      </c>
      <c r="K2341">
        <f>IF($BX2341&lt;&gt;"",$BX2341,"")</f>
        <v>2022.0</v>
      </c>
      <c r="L2341">
        <f>IF(AND(ISNUMBER($BW2341),ISNUMBER($BX2341)),($BW2341+$BX2341)/2,"")</f>
        <v>2017.0</v>
      </c>
      <c r="M2341">
        <f>IF($L2341&lt;&gt;"",$L2341,"")</f>
        <v>2017.0</v>
      </c>
      <c r="N2341">
        <f>IF(AND(ISNUMBER($BW2341),ISNUMBER($BX2341)),MIN(1,MAX(0,($BX2341-2016+1)/($BX2341-$BW2341+1))),"")</f>
        <v>0.6363636363636364</v>
      </c>
      <c r="O2341">
        <f>IF(AND(ISNUMBER($BW2341),ISNUMBER($BX2341)),MIN(1,MAX(0,($BX2341-2017+1)/($BX2341-$BW2341+1))),"")</f>
        <v>0.5454545454545454</v>
      </c>
      <c r="P2341">
        <f>IF(AND(ISNUMBER($BW2341),ISNUMBER($BX2341)),MIN(1,MAX(0,($BX2341-2018+1)/($BX2341-$BW2341+1))),"")</f>
        <v>0.4545454545454545</v>
      </c>
      <c r="Q2341">
        <f>IF(AND(ISNUMBER($BW2341),ISNUMBER($BX2341)),MIN(1,MAX(0,($BX2341-2019+1)/($BX2341-$BW2341+1))),"")</f>
        <v>0.3636363636363636</v>
      </c>
      <c r="R2341">
        <f>IF(AND(ISNUMBER($BW2341),ISNUMBER($BX2341)),MIN(1,MAX(0,($BX2341-2016+1)/($BX2341-$BW2341+1))),"")</f>
        <v>0.6363636363636364</v>
      </c>
      <c r="S2341">
        <f>IF($L2341&lt;&gt;"",IF($L2341&gt;=2015.5,1,0),"")</f>
        <v>1.0</v>
      </c>
      <c r="T2341">
        <f>IF($L2341&lt;&gt;"",IF($L2341&gt;=2016,1,0),"")</f>
        <v>1.0</v>
      </c>
      <c r="U2341">
        <f>IF(ISNUMBER($BX2341),IF($BX2341&gt;=2016,1,0),"")</f>
        <v>1.0</v>
      </c>
      <c r="V2341">
        <f>IF(ISNUMBER($BW2341),IF($BW2341&gt;=2016,1,0),"")</f>
        <v>0.0</v>
      </c>
      <c r="W2341" t="str">
        <f>IF(AND(ISNUMBER($BW2341),ISNUMBER($BX2341)),IF($BW2341&gt;=2016,"post-only",IF($BX2341&lt;2016,"pre-only","mixed")),"")</f>
        <v>mixed</v>
      </c>
      <c r="X2341">
        <f>IF(AND(ISNUMBER($BW2341),ISNUMBER($BX2341)),MIN(1,MAX(0,($BX2341-2017+1)/($BX2341-$BW2341+1))),"")</f>
        <v>0.5454545454545454</v>
      </c>
      <c r="Y2341">
        <f>IF(AND(ISNUMBER($BW2341),ISNUMBER($BX2341)),MIN(1,MAX(0,($BX2341-2018+1)/($BX2341-$BW2341+1))),"")</f>
        <v>0.4545454545454545</v>
      </c>
      <c r="Z2341">
        <f>IF(AND(ISNUMBER($BW2341),ISNUMBER($BX2341)),MIN(1,MAX(0,($BX2341-2019+1)/($BX2341-$BW2341+1))),"")</f>
        <v>0.3636363636363636</v>
      </c>
      <c r="AA2341">
        <f>IF(ISNUMBER($BX2341),IF($BX2341&gt;=2017,1,0),"")</f>
        <v>1.0</v>
      </c>
      <c r="AB2341">
        <f>IF(ISNUMBER($BX2341),IF($BX2341&gt;=2018,1,0),"")</f>
        <v>1.0</v>
      </c>
      <c r="AC2341">
        <f>IF(ISNUMBER($BX2341),IF($BX2341&gt;=2019,1,0),"")</f>
        <v>1.0</v>
      </c>
      <c r="AD2341">
        <f>IF($L2341&lt;&gt;"",IF($L2341&gt;2013,1,0),"")</f>
        <v>1.0</v>
      </c>
      <c r="AE2341">
        <f>IF($L2341&lt;&gt;"",1+IF($L2341&gt;2011,1,0)+IF($L2341&gt;2014,1,0),"")</f>
        <v>3.0</v>
      </c>
      <c r="AF2341" t="inlineStr">
        <is>
          <t>bond (yield)</t>
        </is>
      </c>
      <c r="AG2341" t="inlineStr">
        <is>
          <t>performance</t>
        </is>
      </c>
      <c r="AH2341" t="inlineStr">
        <is>
          <t>non-sensitive</t>
        </is>
      </c>
      <c r="AI2341" t="inlineStr">
        <is>
          <t>without ETS/CT</t>
        </is>
      </c>
      <c r="AJ2341" t="inlineStr">
        <is>
          <t>with ETS/CT</t>
        </is>
      </c>
      <c r="AK2341" t="str">
        <f>IF(AND($CF2341&lt;&gt;"",IFERROR(INDEX(subsample_country_map!$B:$B,MATCH($CF2341,subsample_country_map!$A:$A,0)),"")&lt;&gt;""),INDEX(subsample_country_map!$B:$B,MATCH($CF2341,subsample_country_map!$A:$A,0)),INDEX(lookup!$AA:$AA,MATCH($A2341,lookup!$A:$A,0)))</f>
        <v>3_AsiaPac</v>
      </c>
      <c r="AL2341" t="str">
        <f>IF(AND($CF2341&lt;&gt;"",IFERROR(INDEX(subsample_country_map!$C:$C,MATCH($CF2341,subsample_country_map!$A:$A,0)),"")&lt;&gt;""),INDEX(subsample_country_map!$C:$C,MATCH($CF2341,subsample_country_map!$A:$A,0)),INDEX(lookup!$AB:$AB,MATCH($A2341,lookup!$A:$A,0)))</f>
        <v>2_developing</v>
      </c>
      <c r="AM2341" t="str">
        <f>IF(AND($CF2341&lt;&gt;"",IFERROR(INDEX(subsample_country_map!$D:$D,MATCH($CF2341,subsample_country_map!$A:$A,0)),"")&lt;&gt;""),INDEX(subsample_country_map!$D:$D,MATCH($CF2341,subsample_country_map!$A:$A,0)),INDEX(lookup!$AC:$AC,MATCH($A2341,lookup!$A:$A,0)))</f>
        <v>2_non_western</v>
      </c>
      <c r="AN2341" t="str">
        <f>IF(AND($CF2341&lt;&gt;"",IFERROR(INDEX(subsample_country_map!$E:$E,MATCH($CF2341,subsample_country_map!$A:$A,0)),"")&lt;&gt;""),INDEX(subsample_country_map!$E:$E,MATCH($CF2341,subsample_country_map!$A:$A,0)),INDEX(lookup!$AD:$AD,MATCH($A2341,lookup!$A:$A,0)))</f>
        <v>2_civil law</v>
      </c>
      <c r="AO2341" t="str">
        <f>INDEX(lookup!$Y:$Y,MATCH($A2341,lookup!$A:$A,0))</f>
        <v>0_published</v>
      </c>
      <c r="AP2341" t="str">
        <f>INDEX(lookup!$Z:$Z,MATCH($A2341,lookup!$A:$A,0))</f>
        <v>1_VHB high</v>
      </c>
      <c r="AQ2341" t="str">
        <f>INDEX(lookup!$W:$W,MATCH($A2341,lookup!$A:$A,0))</f>
        <v>1_fin/acc/econ</v>
      </c>
      <c r="AS2341" t="inlineStr">
        <is>
          <t>staging</t>
        </is>
      </c>
      <c r="AT2341" t="inlineStr">
        <is>
          <t>good-CER</t>
        </is>
      </c>
      <c r="AU2341" t="inlineStr">
        <is>
          <t>cost</t>
        </is>
      </c>
      <c r="AV2341" t="inlineStr">
        <is>
          <t>-0.674</t>
        </is>
      </c>
      <c r="AW2341" t="inlineStr">
        <is>
          <t>0.149</t>
        </is>
      </c>
      <c r="BA2341" t="n">
        <v>2337</v>
      </c>
      <c r="BB2341" t="inlineStr">
        <is>
          <t>0</t>
        </is>
      </c>
      <c r="BC2341" t="inlineStr">
        <is>
          <t>OLS</t>
        </is>
      </c>
      <c r="BD2341" t="inlineStr">
        <is>
          <t>robust (unclustered)</t>
        </is>
      </c>
      <c r="BE2341" t="inlineStr">
        <is>
          <t>none</t>
        </is>
      </c>
      <c r="BI2341" t="inlineStr">
        <is>
          <t>Table 7</t>
        </is>
      </c>
      <c r="BJ2341" t="inlineStr">
        <is>
          <t>Alternative Measure, column 2 (Envir_B)</t>
        </is>
      </c>
      <c r="BK2341" t="inlineStr">
        <is>
          <t>8</t>
        </is>
      </c>
      <c r="BL2341" t="inlineStr">
        <is>
          <t>Envir_B -0.674*** (0.149)</t>
        </is>
      </c>
      <c r="BM2341" t="inlineStr">
        <is>
          <t>Envir_B</t>
        </is>
      </c>
      <c r="BN2341" t="inlineStr">
        <is>
          <t>BFC (bond coupon rate minus matched-maturity Treasury yield)</t>
        </is>
      </c>
      <c r="BO2341" t="inlineStr">
        <is>
          <t>update</t>
        </is>
      </c>
      <c r="BP2341" t="inlineStr">
        <is>
          <t>Wang et al (2025a)</t>
        </is>
      </c>
      <c r="BQ2341" t="inlineStr">
        <is>
          <t>computed</t>
        </is>
      </c>
      <c r="BT2341" t="n">
        <v>0</v>
      </c>
      <c r="BU2341" t="inlineStr">
        <is>
          <t>staging_Wang_et_al_2025_bond.csv</t>
        </is>
      </c>
      <c r="BW2341" t="n">
        <v>2012</v>
      </c>
      <c r="BX2341" t="n">
        <v>2022</v>
      </c>
      <c r="BY2341" t="inlineStr">
        <is>
          <t>China</t>
        </is>
      </c>
      <c r="BZ2341" t="n">
        <v>2017</v>
      </c>
      <c r="CA2341" t="n">
        <v>0.6363636363636364</v>
      </c>
      <c r="CB2341" t="n">
        <v>1</v>
      </c>
      <c r="CC2341" t="n">
        <v>1</v>
      </c>
      <c r="CD2341" t="n">
        <v>-0.09343563500343909</v>
      </c>
      <c r="CE2341" t="n">
        <v>1</v>
      </c>
    </row>
    <row r="2342">
      <c r="A2342" t="inlineStr">
        <is>
          <t>Wang et al (2025a)</t>
        </is>
      </c>
      <c r="B2342" t="n">
        <v>3647</v>
      </c>
      <c r="C2342" t="n">
        <v>-0.04014974514997328</v>
      </c>
      <c r="D2342" t="n">
        <v>2858</v>
      </c>
      <c r="E2342">
        <f>IF(ISNUMBER($BA2342),$BA2342,IF(AND(ISNUMBER($D2342),ISNUMBER($BW2342),ISNUMBER($BX2342)),$D2342*($BX2342-$BW2342+1),""))</f>
        <v>2858.0</v>
      </c>
      <c r="H2342" t="inlineStr">
        <is>
          <t>partial</t>
        </is>
      </c>
      <c r="I2342" t="inlineStr">
        <is>
          <t>Regression Cofficient and Standard Error  available</t>
        </is>
      </c>
      <c r="J2342">
        <f>IF($BW2342&lt;&gt;"",$BW2342,"")</f>
        <v>2012.0</v>
      </c>
      <c r="K2342">
        <f>IF($BX2342&lt;&gt;"",$BX2342,"")</f>
        <v>2022.0</v>
      </c>
      <c r="L2342">
        <f>IF(AND(ISNUMBER($BW2342),ISNUMBER($BX2342)),($BW2342+$BX2342)/2,"")</f>
        <v>2017.0</v>
      </c>
      <c r="M2342">
        <f>IF($L2342&lt;&gt;"",$L2342,"")</f>
        <v>2017.0</v>
      </c>
      <c r="N2342">
        <f>IF(AND(ISNUMBER($BW2342),ISNUMBER($BX2342)),MIN(1,MAX(0,($BX2342-2016+1)/($BX2342-$BW2342+1))),"")</f>
        <v>0.6363636363636364</v>
      </c>
      <c r="O2342">
        <f>IF(AND(ISNUMBER($BW2342),ISNUMBER($BX2342)),MIN(1,MAX(0,($BX2342-2017+1)/($BX2342-$BW2342+1))),"")</f>
        <v>0.5454545454545454</v>
      </c>
      <c r="P2342">
        <f>IF(AND(ISNUMBER($BW2342),ISNUMBER($BX2342)),MIN(1,MAX(0,($BX2342-2018+1)/($BX2342-$BW2342+1))),"")</f>
        <v>0.4545454545454545</v>
      </c>
      <c r="Q2342">
        <f>IF(AND(ISNUMBER($BW2342),ISNUMBER($BX2342)),MIN(1,MAX(0,($BX2342-2019+1)/($BX2342-$BW2342+1))),"")</f>
        <v>0.3636363636363636</v>
      </c>
      <c r="R2342">
        <f>IF(AND(ISNUMBER($BW2342),ISNUMBER($BX2342)),MIN(1,MAX(0,($BX2342-2016+1)/($BX2342-$BW2342+1))),"")</f>
        <v>0.6363636363636364</v>
      </c>
      <c r="S2342">
        <f>IF($L2342&lt;&gt;"",IF($L2342&gt;=2015.5,1,0),"")</f>
        <v>1.0</v>
      </c>
      <c r="T2342">
        <f>IF($L2342&lt;&gt;"",IF($L2342&gt;=2016,1,0),"")</f>
        <v>1.0</v>
      </c>
      <c r="U2342">
        <f>IF(ISNUMBER($BX2342),IF($BX2342&gt;=2016,1,0),"")</f>
        <v>1.0</v>
      </c>
      <c r="V2342">
        <f>IF(ISNUMBER($BW2342),IF($BW2342&gt;=2016,1,0),"")</f>
        <v>0.0</v>
      </c>
      <c r="W2342" t="str">
        <f>IF(AND(ISNUMBER($BW2342),ISNUMBER($BX2342)),IF($BW2342&gt;=2016,"post-only",IF($BX2342&lt;2016,"pre-only","mixed")),"")</f>
        <v>mixed</v>
      </c>
      <c r="X2342">
        <f>IF(AND(ISNUMBER($BW2342),ISNUMBER($BX2342)),MIN(1,MAX(0,($BX2342-2017+1)/($BX2342-$BW2342+1))),"")</f>
        <v>0.5454545454545454</v>
      </c>
      <c r="Y2342">
        <f>IF(AND(ISNUMBER($BW2342),ISNUMBER($BX2342)),MIN(1,MAX(0,($BX2342-2018+1)/($BX2342-$BW2342+1))),"")</f>
        <v>0.4545454545454545</v>
      </c>
      <c r="Z2342">
        <f>IF(AND(ISNUMBER($BW2342),ISNUMBER($BX2342)),MIN(1,MAX(0,($BX2342-2019+1)/($BX2342-$BW2342+1))),"")</f>
        <v>0.3636363636363636</v>
      </c>
      <c r="AA2342">
        <f>IF(ISNUMBER($BX2342),IF($BX2342&gt;=2017,1,0),"")</f>
        <v>1.0</v>
      </c>
      <c r="AB2342">
        <f>IF(ISNUMBER($BX2342),IF($BX2342&gt;=2018,1,0),"")</f>
        <v>1.0</v>
      </c>
      <c r="AC2342">
        <f>IF(ISNUMBER($BX2342),IF($BX2342&gt;=2019,1,0),"")</f>
        <v>1.0</v>
      </c>
      <c r="AD2342">
        <f>IF($L2342&lt;&gt;"",IF($L2342&gt;2013,1,0),"")</f>
        <v>1.0</v>
      </c>
      <c r="AE2342">
        <f>IF($L2342&lt;&gt;"",1+IF($L2342&gt;2011,1,0)+IF($L2342&gt;2014,1,0),"")</f>
        <v>3.0</v>
      </c>
      <c r="AF2342" t="inlineStr">
        <is>
          <t>bond (yield)</t>
        </is>
      </c>
      <c r="AG2342" t="inlineStr">
        <is>
          <t>performance</t>
        </is>
      </c>
      <c r="AH2342" t="inlineStr">
        <is>
          <t>non-sensitive</t>
        </is>
      </c>
      <c r="AI2342" t="inlineStr">
        <is>
          <t>without ETS/CT</t>
        </is>
      </c>
      <c r="AJ2342" t="inlineStr">
        <is>
          <t>with ETS/CT</t>
        </is>
      </c>
      <c r="AK2342" t="str">
        <f>IF(AND($CF2342&lt;&gt;"",IFERROR(INDEX(subsample_country_map!$B:$B,MATCH($CF2342,subsample_country_map!$A:$A,0)),"")&lt;&gt;""),INDEX(subsample_country_map!$B:$B,MATCH($CF2342,subsample_country_map!$A:$A,0)),INDEX(lookup!$AA:$AA,MATCH($A2342,lookup!$A:$A,0)))</f>
        <v>3_AsiaPac</v>
      </c>
      <c r="AL2342" t="str">
        <f>IF(AND($CF2342&lt;&gt;"",IFERROR(INDEX(subsample_country_map!$C:$C,MATCH($CF2342,subsample_country_map!$A:$A,0)),"")&lt;&gt;""),INDEX(subsample_country_map!$C:$C,MATCH($CF2342,subsample_country_map!$A:$A,0)),INDEX(lookup!$AB:$AB,MATCH($A2342,lookup!$A:$A,0)))</f>
        <v>2_developing</v>
      </c>
      <c r="AM2342" t="str">
        <f>IF(AND($CF2342&lt;&gt;"",IFERROR(INDEX(subsample_country_map!$D:$D,MATCH($CF2342,subsample_country_map!$A:$A,0)),"")&lt;&gt;""),INDEX(subsample_country_map!$D:$D,MATCH($CF2342,subsample_country_map!$A:$A,0)),INDEX(lookup!$AC:$AC,MATCH($A2342,lookup!$A:$A,0)))</f>
        <v>2_non_western</v>
      </c>
      <c r="AN2342" t="str">
        <f>IF(AND($CF2342&lt;&gt;"",IFERROR(INDEX(subsample_country_map!$E:$E,MATCH($CF2342,subsample_country_map!$A:$A,0)),"")&lt;&gt;""),INDEX(subsample_country_map!$E:$E,MATCH($CF2342,subsample_country_map!$A:$A,0)),INDEX(lookup!$AD:$AD,MATCH($A2342,lookup!$A:$A,0)))</f>
        <v>2_civil law</v>
      </c>
      <c r="AO2342" t="str">
        <f>INDEX(lookup!$Y:$Y,MATCH($A2342,lookup!$A:$A,0))</f>
        <v>0_published</v>
      </c>
      <c r="AP2342" t="str">
        <f>INDEX(lookup!$Z:$Z,MATCH($A2342,lookup!$A:$A,0))</f>
        <v>1_VHB high</v>
      </c>
      <c r="AQ2342" t="str">
        <f>INDEX(lookup!$W:$W,MATCH($A2342,lookup!$A:$A,0))</f>
        <v>1_fin/acc/econ</v>
      </c>
      <c r="AS2342" t="inlineStr">
        <is>
          <t>staging</t>
        </is>
      </c>
      <c r="AT2342" t="inlineStr">
        <is>
          <t>good-CER</t>
        </is>
      </c>
      <c r="AU2342" t="inlineStr">
        <is>
          <t>cost</t>
        </is>
      </c>
      <c r="AV2342" t="inlineStr">
        <is>
          <t>-0.058</t>
        </is>
      </c>
      <c r="AW2342" t="inlineStr">
        <is>
          <t>0.027</t>
        </is>
      </c>
      <c r="BA2342" t="n">
        <v>2858</v>
      </c>
      <c r="BB2342" t="inlineStr">
        <is>
          <t>0</t>
        </is>
      </c>
      <c r="BC2342" t="inlineStr">
        <is>
          <t>FE</t>
        </is>
      </c>
      <c r="BD2342" t="inlineStr">
        <is>
          <t>robust (unclustered)</t>
        </is>
      </c>
      <c r="BE2342" t="inlineStr">
        <is>
          <t>none</t>
        </is>
      </c>
      <c r="BI2342" t="inlineStr">
        <is>
          <t>Table 7</t>
        </is>
      </c>
      <c r="BJ2342" t="inlineStr">
        <is>
          <t>Alternative Measure, column 3 (Green_inno)</t>
        </is>
      </c>
      <c r="BK2342" t="inlineStr">
        <is>
          <t>8</t>
        </is>
      </c>
      <c r="BL2342" t="inlineStr">
        <is>
          <t>Green_inno -0.058** (0.027)</t>
        </is>
      </c>
      <c r="BM2342" t="inlineStr">
        <is>
          <t>Green_inno</t>
        </is>
      </c>
      <c r="BN2342" t="inlineStr">
        <is>
          <t>BFC (bond coupon rate minus matched-maturity Treasury yield)</t>
        </is>
      </c>
      <c r="BO2342" t="inlineStr">
        <is>
          <t>update</t>
        </is>
      </c>
      <c r="BP2342" t="inlineStr">
        <is>
          <t>Wang et al (2025a)</t>
        </is>
      </c>
      <c r="BQ2342" t="inlineStr">
        <is>
          <t>computed</t>
        </is>
      </c>
      <c r="BT2342" t="n">
        <v>0</v>
      </c>
      <c r="BU2342" t="inlineStr">
        <is>
          <t>staging_Wang_et_al_2025_bond.csv</t>
        </is>
      </c>
      <c r="BW2342" t="n">
        <v>2012</v>
      </c>
      <c r="BX2342" t="n">
        <v>2022</v>
      </c>
      <c r="BY2342" t="inlineStr">
        <is>
          <t>China</t>
        </is>
      </c>
      <c r="BZ2342" t="n">
        <v>2017</v>
      </c>
      <c r="CA2342" t="n">
        <v>0.6363636363636364</v>
      </c>
      <c r="CB2342" t="n">
        <v>1</v>
      </c>
      <c r="CC2342" t="n">
        <v>1</v>
      </c>
      <c r="CD2342" t="n">
        <v>-0.04017133986389498</v>
      </c>
      <c r="CE2342" t="n">
        <v>1</v>
      </c>
    </row>
    <row r="2343">
      <c r="A2343" t="inlineStr">
        <is>
          <t>Wang et al (2025a)</t>
        </is>
      </c>
      <c r="B2343" t="n">
        <v>3648</v>
      </c>
      <c r="C2343" t="n">
        <v>-0.04742412826034413</v>
      </c>
      <c r="D2343" t="n">
        <v>3134</v>
      </c>
      <c r="E2343">
        <f>IF(ISNUMBER($BA2343),$BA2343,IF(AND(ISNUMBER($D2343),ISNUMBER($BW2343),ISNUMBER($BX2343)),$D2343*($BX2343-$BW2343+1),""))</f>
        <v>3134.0</v>
      </c>
      <c r="H2343" t="inlineStr">
        <is>
          <t>partial</t>
        </is>
      </c>
      <c r="I2343" t="inlineStr">
        <is>
          <t>Regression Cofficient and Standard Error  available</t>
        </is>
      </c>
      <c r="J2343">
        <f>IF($BW2343&lt;&gt;"",$BW2343,"")</f>
        <v>2012.0</v>
      </c>
      <c r="K2343">
        <f>IF($BX2343&lt;&gt;"",$BX2343,"")</f>
        <v>2022.0</v>
      </c>
      <c r="L2343">
        <f>IF(AND(ISNUMBER($BW2343),ISNUMBER($BX2343)),($BW2343+$BX2343)/2,"")</f>
        <v>2017.0</v>
      </c>
      <c r="M2343">
        <f>IF($L2343&lt;&gt;"",$L2343,"")</f>
        <v>2017.0</v>
      </c>
      <c r="N2343">
        <f>IF(AND(ISNUMBER($BW2343),ISNUMBER($BX2343)),MIN(1,MAX(0,($BX2343-2016+1)/($BX2343-$BW2343+1))),"")</f>
        <v>0.6363636363636364</v>
      </c>
      <c r="O2343">
        <f>IF(AND(ISNUMBER($BW2343),ISNUMBER($BX2343)),MIN(1,MAX(0,($BX2343-2017+1)/($BX2343-$BW2343+1))),"")</f>
        <v>0.5454545454545454</v>
      </c>
      <c r="P2343">
        <f>IF(AND(ISNUMBER($BW2343),ISNUMBER($BX2343)),MIN(1,MAX(0,($BX2343-2018+1)/($BX2343-$BW2343+1))),"")</f>
        <v>0.4545454545454545</v>
      </c>
      <c r="Q2343">
        <f>IF(AND(ISNUMBER($BW2343),ISNUMBER($BX2343)),MIN(1,MAX(0,($BX2343-2019+1)/($BX2343-$BW2343+1))),"")</f>
        <v>0.3636363636363636</v>
      </c>
      <c r="R2343">
        <f>IF(AND(ISNUMBER($BW2343),ISNUMBER($BX2343)),MIN(1,MAX(0,($BX2343-2016+1)/($BX2343-$BW2343+1))),"")</f>
        <v>0.6363636363636364</v>
      </c>
      <c r="S2343">
        <f>IF($L2343&lt;&gt;"",IF($L2343&gt;=2015.5,1,0),"")</f>
        <v>1.0</v>
      </c>
      <c r="T2343">
        <f>IF($L2343&lt;&gt;"",IF($L2343&gt;=2016,1,0),"")</f>
        <v>1.0</v>
      </c>
      <c r="U2343">
        <f>IF(ISNUMBER($BX2343),IF($BX2343&gt;=2016,1,0),"")</f>
        <v>1.0</v>
      </c>
      <c r="V2343">
        <f>IF(ISNUMBER($BW2343),IF($BW2343&gt;=2016,1,0),"")</f>
        <v>0.0</v>
      </c>
      <c r="W2343" t="str">
        <f>IF(AND(ISNUMBER($BW2343),ISNUMBER($BX2343)),IF($BW2343&gt;=2016,"post-only",IF($BX2343&lt;2016,"pre-only","mixed")),"")</f>
        <v>mixed</v>
      </c>
      <c r="X2343">
        <f>IF(AND(ISNUMBER($BW2343),ISNUMBER($BX2343)),MIN(1,MAX(0,($BX2343-2017+1)/($BX2343-$BW2343+1))),"")</f>
        <v>0.5454545454545454</v>
      </c>
      <c r="Y2343">
        <f>IF(AND(ISNUMBER($BW2343),ISNUMBER($BX2343)),MIN(1,MAX(0,($BX2343-2018+1)/($BX2343-$BW2343+1))),"")</f>
        <v>0.4545454545454545</v>
      </c>
      <c r="Z2343">
        <f>IF(AND(ISNUMBER($BW2343),ISNUMBER($BX2343)),MIN(1,MAX(0,($BX2343-2019+1)/($BX2343-$BW2343+1))),"")</f>
        <v>0.3636363636363636</v>
      </c>
      <c r="AA2343">
        <f>IF(ISNUMBER($BX2343),IF($BX2343&gt;=2017,1,0),"")</f>
        <v>1.0</v>
      </c>
      <c r="AB2343">
        <f>IF(ISNUMBER($BX2343),IF($BX2343&gt;=2018,1,0),"")</f>
        <v>1.0</v>
      </c>
      <c r="AC2343">
        <f>IF(ISNUMBER($BX2343),IF($BX2343&gt;=2019,1,0),"")</f>
        <v>1.0</v>
      </c>
      <c r="AD2343">
        <f>IF($L2343&lt;&gt;"",IF($L2343&gt;2013,1,0),"")</f>
        <v>1.0</v>
      </c>
      <c r="AE2343">
        <f>IF($L2343&lt;&gt;"",1+IF($L2343&gt;2011,1,0)+IF($L2343&gt;2014,1,0),"")</f>
        <v>3.0</v>
      </c>
      <c r="AF2343" t="inlineStr">
        <is>
          <t>bond (yield)</t>
        </is>
      </c>
      <c r="AG2343" t="inlineStr">
        <is>
          <t>performance</t>
        </is>
      </c>
      <c r="AH2343" t="inlineStr">
        <is>
          <t>non-sensitive</t>
        </is>
      </c>
      <c r="AI2343" t="inlineStr">
        <is>
          <t>without ETS/CT</t>
        </is>
      </c>
      <c r="AJ2343" t="inlineStr">
        <is>
          <t>with ETS/CT</t>
        </is>
      </c>
      <c r="AK2343" t="str">
        <f>IF(AND($CF2343&lt;&gt;"",IFERROR(INDEX(subsample_country_map!$B:$B,MATCH($CF2343,subsample_country_map!$A:$A,0)),"")&lt;&gt;""),INDEX(subsample_country_map!$B:$B,MATCH($CF2343,subsample_country_map!$A:$A,0)),INDEX(lookup!$AA:$AA,MATCH($A2343,lookup!$A:$A,0)))</f>
        <v>3_AsiaPac</v>
      </c>
      <c r="AL2343" t="str">
        <f>IF(AND($CF2343&lt;&gt;"",IFERROR(INDEX(subsample_country_map!$C:$C,MATCH($CF2343,subsample_country_map!$A:$A,0)),"")&lt;&gt;""),INDEX(subsample_country_map!$C:$C,MATCH($CF2343,subsample_country_map!$A:$A,0)),INDEX(lookup!$AB:$AB,MATCH($A2343,lookup!$A:$A,0)))</f>
        <v>2_developing</v>
      </c>
      <c r="AM2343" t="str">
        <f>IF(AND($CF2343&lt;&gt;"",IFERROR(INDEX(subsample_country_map!$D:$D,MATCH($CF2343,subsample_country_map!$A:$A,0)),"")&lt;&gt;""),INDEX(subsample_country_map!$D:$D,MATCH($CF2343,subsample_country_map!$A:$A,0)),INDEX(lookup!$AC:$AC,MATCH($A2343,lookup!$A:$A,0)))</f>
        <v>2_non_western</v>
      </c>
      <c r="AN2343" t="str">
        <f>IF(AND($CF2343&lt;&gt;"",IFERROR(INDEX(subsample_country_map!$E:$E,MATCH($CF2343,subsample_country_map!$A:$A,0)),"")&lt;&gt;""),INDEX(subsample_country_map!$E:$E,MATCH($CF2343,subsample_country_map!$A:$A,0)),INDEX(lookup!$AD:$AD,MATCH($A2343,lookup!$A:$A,0)))</f>
        <v>2_civil law</v>
      </c>
      <c r="AO2343" t="str">
        <f>INDEX(lookup!$Y:$Y,MATCH($A2343,lookup!$A:$A,0))</f>
        <v>0_published</v>
      </c>
      <c r="AP2343" t="str">
        <f>INDEX(lookup!$Z:$Z,MATCH($A2343,lookup!$A:$A,0))</f>
        <v>1_VHB high</v>
      </c>
      <c r="AQ2343" t="str">
        <f>INDEX(lookup!$W:$W,MATCH($A2343,lookup!$A:$A,0))</f>
        <v>1_fin/acc/econ</v>
      </c>
      <c r="AS2343" t="inlineStr">
        <is>
          <t>staging</t>
        </is>
      </c>
      <c r="AT2343" t="inlineStr">
        <is>
          <t>good-CER</t>
        </is>
      </c>
      <c r="AU2343" t="inlineStr">
        <is>
          <t>cost</t>
        </is>
      </c>
      <c r="AV2343" t="inlineStr">
        <is>
          <t>-0.707</t>
        </is>
      </c>
      <c r="AW2343" t="inlineStr">
        <is>
          <t>0.266</t>
        </is>
      </c>
      <c r="BA2343" t="n">
        <v>3134</v>
      </c>
      <c r="BB2343" t="inlineStr">
        <is>
          <t>1</t>
        </is>
      </c>
      <c r="BC2343" t="inlineStr">
        <is>
          <t>OLS</t>
        </is>
      </c>
      <c r="BD2343" t="inlineStr">
        <is>
          <t>robust (unclustered)</t>
        </is>
      </c>
      <c r="BE2343" t="inlineStr">
        <is>
          <t>none</t>
        </is>
      </c>
      <c r="BI2343" t="inlineStr">
        <is>
          <t>Table 7</t>
        </is>
      </c>
      <c r="BJ2343" t="inlineStr">
        <is>
          <t>Lagged Variable column (EnvirPrev)</t>
        </is>
      </c>
      <c r="BK2343" t="inlineStr">
        <is>
          <t>8</t>
        </is>
      </c>
      <c r="BL2343" t="inlineStr">
        <is>
          <t>EnvirPrev -0.707*** (0.266)</t>
        </is>
      </c>
      <c r="BM2343" t="inlineStr">
        <is>
          <t>EnvirPrev</t>
        </is>
      </c>
      <c r="BN2343" t="inlineStr">
        <is>
          <t>BFC (bond coupon rate minus matched-maturity Treasury yield)</t>
        </is>
      </c>
      <c r="BO2343" t="inlineStr">
        <is>
          <t>update</t>
        </is>
      </c>
      <c r="BP2343" t="inlineStr">
        <is>
          <t>Wang et al (2025a)</t>
        </is>
      </c>
      <c r="BQ2343" t="inlineStr">
        <is>
          <t>computed</t>
        </is>
      </c>
      <c r="BT2343" t="n">
        <v>0</v>
      </c>
      <c r="BU2343" t="inlineStr">
        <is>
          <t>staging_Wang_et_al_2025_bond.csv</t>
        </is>
      </c>
      <c r="BW2343" t="n">
        <v>2012</v>
      </c>
      <c r="BX2343" t="n">
        <v>2022</v>
      </c>
      <c r="BY2343" t="inlineStr">
        <is>
          <t>China</t>
        </is>
      </c>
      <c r="BZ2343" t="n">
        <v>2017</v>
      </c>
      <c r="CA2343" t="n">
        <v>0.6363636363636364</v>
      </c>
      <c r="CB2343" t="n">
        <v>1</v>
      </c>
      <c r="CC2343" t="n">
        <v>1</v>
      </c>
      <c r="CD2343" t="n">
        <v>-0.0474597293598642</v>
      </c>
      <c r="CE2343" t="n">
        <v>1</v>
      </c>
    </row>
    <row r="2344">
      <c r="A2344" t="inlineStr">
        <is>
          <t>Wang et al (2025a)</t>
        </is>
      </c>
      <c r="B2344" t="n">
        <v>3649</v>
      </c>
      <c r="C2344" t="n">
        <v>-0.05553564061618244</v>
      </c>
      <c r="D2344" t="n">
        <v>3131</v>
      </c>
      <c r="E2344">
        <f>IF(ISNUMBER($BA2344),$BA2344,IF(AND(ISNUMBER($D2344),ISNUMBER($BW2344),ISNUMBER($BX2344)),$D2344*($BX2344-$BW2344+1),""))</f>
        <v>3131.0</v>
      </c>
      <c r="H2344" t="inlineStr">
        <is>
          <t>partial</t>
        </is>
      </c>
      <c r="I2344" t="inlineStr">
        <is>
          <t>Regression Cofficient and Standard Error  available</t>
        </is>
      </c>
      <c r="J2344">
        <f>IF($BW2344&lt;&gt;"",$BW2344,"")</f>
        <v>2012.0</v>
      </c>
      <c r="K2344">
        <f>IF($BX2344&lt;&gt;"",$BX2344,"")</f>
        <v>2022.0</v>
      </c>
      <c r="L2344">
        <f>IF(AND(ISNUMBER($BW2344),ISNUMBER($BX2344)),($BW2344+$BX2344)/2,"")</f>
        <v>2017.0</v>
      </c>
      <c r="M2344">
        <f>IF($L2344&lt;&gt;"",$L2344,"")</f>
        <v>2017.0</v>
      </c>
      <c r="N2344">
        <f>IF(AND(ISNUMBER($BW2344),ISNUMBER($BX2344)),MIN(1,MAX(0,($BX2344-2016+1)/($BX2344-$BW2344+1))),"")</f>
        <v>0.6363636363636364</v>
      </c>
      <c r="O2344">
        <f>IF(AND(ISNUMBER($BW2344),ISNUMBER($BX2344)),MIN(1,MAX(0,($BX2344-2017+1)/($BX2344-$BW2344+1))),"")</f>
        <v>0.5454545454545454</v>
      </c>
      <c r="P2344">
        <f>IF(AND(ISNUMBER($BW2344),ISNUMBER($BX2344)),MIN(1,MAX(0,($BX2344-2018+1)/($BX2344-$BW2344+1))),"")</f>
        <v>0.4545454545454545</v>
      </c>
      <c r="Q2344">
        <f>IF(AND(ISNUMBER($BW2344),ISNUMBER($BX2344)),MIN(1,MAX(0,($BX2344-2019+1)/($BX2344-$BW2344+1))),"")</f>
        <v>0.3636363636363636</v>
      </c>
      <c r="R2344">
        <f>IF(AND(ISNUMBER($BW2344),ISNUMBER($BX2344)),MIN(1,MAX(0,($BX2344-2016+1)/($BX2344-$BW2344+1))),"")</f>
        <v>0.6363636363636364</v>
      </c>
      <c r="S2344">
        <f>IF($L2344&lt;&gt;"",IF($L2344&gt;=2015.5,1,0),"")</f>
        <v>1.0</v>
      </c>
      <c r="T2344">
        <f>IF($L2344&lt;&gt;"",IF($L2344&gt;=2016,1,0),"")</f>
        <v>1.0</v>
      </c>
      <c r="U2344">
        <f>IF(ISNUMBER($BX2344),IF($BX2344&gt;=2016,1,0),"")</f>
        <v>1.0</v>
      </c>
      <c r="V2344">
        <f>IF(ISNUMBER($BW2344),IF($BW2344&gt;=2016,1,0),"")</f>
        <v>0.0</v>
      </c>
      <c r="W2344" t="str">
        <f>IF(AND(ISNUMBER($BW2344),ISNUMBER($BX2344)),IF($BW2344&gt;=2016,"post-only",IF($BX2344&lt;2016,"pre-only","mixed")),"")</f>
        <v>mixed</v>
      </c>
      <c r="X2344">
        <f>IF(AND(ISNUMBER($BW2344),ISNUMBER($BX2344)),MIN(1,MAX(0,($BX2344-2017+1)/($BX2344-$BW2344+1))),"")</f>
        <v>0.5454545454545454</v>
      </c>
      <c r="Y2344">
        <f>IF(AND(ISNUMBER($BW2344),ISNUMBER($BX2344)),MIN(1,MAX(0,($BX2344-2018+1)/($BX2344-$BW2344+1))),"")</f>
        <v>0.4545454545454545</v>
      </c>
      <c r="Z2344">
        <f>IF(AND(ISNUMBER($BW2344),ISNUMBER($BX2344)),MIN(1,MAX(0,($BX2344-2019+1)/($BX2344-$BW2344+1))),"")</f>
        <v>0.3636363636363636</v>
      </c>
      <c r="AA2344">
        <f>IF(ISNUMBER($BX2344),IF($BX2344&gt;=2017,1,0),"")</f>
        <v>1.0</v>
      </c>
      <c r="AB2344">
        <f>IF(ISNUMBER($BX2344),IF($BX2344&gt;=2018,1,0),"")</f>
        <v>1.0</v>
      </c>
      <c r="AC2344">
        <f>IF(ISNUMBER($BX2344),IF($BX2344&gt;=2019,1,0),"")</f>
        <v>1.0</v>
      </c>
      <c r="AD2344">
        <f>IF($L2344&lt;&gt;"",IF($L2344&gt;2013,1,0),"")</f>
        <v>1.0</v>
      </c>
      <c r="AE2344">
        <f>IF($L2344&lt;&gt;"",1+IF($L2344&gt;2011,1,0)+IF($L2344&gt;2014,1,0),"")</f>
        <v>3.0</v>
      </c>
      <c r="AF2344" t="inlineStr">
        <is>
          <t>bond (yield)</t>
        </is>
      </c>
      <c r="AG2344" t="inlineStr">
        <is>
          <t>performance</t>
        </is>
      </c>
      <c r="AH2344" t="inlineStr">
        <is>
          <t>non-sensitive</t>
        </is>
      </c>
      <c r="AI2344" t="inlineStr">
        <is>
          <t>without ETS/CT</t>
        </is>
      </c>
      <c r="AJ2344" t="inlineStr">
        <is>
          <t>with ETS/CT</t>
        </is>
      </c>
      <c r="AK2344" t="str">
        <f>IF(AND($CF2344&lt;&gt;"",IFERROR(INDEX(subsample_country_map!$B:$B,MATCH($CF2344,subsample_country_map!$A:$A,0)),"")&lt;&gt;""),INDEX(subsample_country_map!$B:$B,MATCH($CF2344,subsample_country_map!$A:$A,0)),INDEX(lookup!$AA:$AA,MATCH($A2344,lookup!$A:$A,0)))</f>
        <v>3_AsiaPac</v>
      </c>
      <c r="AL2344" t="str">
        <f>IF(AND($CF2344&lt;&gt;"",IFERROR(INDEX(subsample_country_map!$C:$C,MATCH($CF2344,subsample_country_map!$A:$A,0)),"")&lt;&gt;""),INDEX(subsample_country_map!$C:$C,MATCH($CF2344,subsample_country_map!$A:$A,0)),INDEX(lookup!$AB:$AB,MATCH($A2344,lookup!$A:$A,0)))</f>
        <v>2_developing</v>
      </c>
      <c r="AM2344" t="str">
        <f>IF(AND($CF2344&lt;&gt;"",IFERROR(INDEX(subsample_country_map!$D:$D,MATCH($CF2344,subsample_country_map!$A:$A,0)),"")&lt;&gt;""),INDEX(subsample_country_map!$D:$D,MATCH($CF2344,subsample_country_map!$A:$A,0)),INDEX(lookup!$AC:$AC,MATCH($A2344,lookup!$A:$A,0)))</f>
        <v>2_non_western</v>
      </c>
      <c r="AN2344" t="str">
        <f>IF(AND($CF2344&lt;&gt;"",IFERROR(INDEX(subsample_country_map!$E:$E,MATCH($CF2344,subsample_country_map!$A:$A,0)),"")&lt;&gt;""),INDEX(subsample_country_map!$E:$E,MATCH($CF2344,subsample_country_map!$A:$A,0)),INDEX(lookup!$AD:$AD,MATCH($A2344,lookup!$A:$A,0)))</f>
        <v>2_civil law</v>
      </c>
      <c r="AO2344" t="str">
        <f>INDEX(lookup!$Y:$Y,MATCH($A2344,lookup!$A:$A,0))</f>
        <v>0_published</v>
      </c>
      <c r="AP2344" t="str">
        <f>INDEX(lookup!$Z:$Z,MATCH($A2344,lookup!$A:$A,0))</f>
        <v>1_VHB high</v>
      </c>
      <c r="AQ2344" t="str">
        <f>INDEX(lookup!$W:$W,MATCH($A2344,lookup!$A:$A,0))</f>
        <v>1_fin/acc/econ</v>
      </c>
      <c r="AS2344" t="inlineStr">
        <is>
          <t>staging</t>
        </is>
      </c>
      <c r="AT2344" t="inlineStr">
        <is>
          <t>good-CER</t>
        </is>
      </c>
      <c r="AU2344" t="inlineStr">
        <is>
          <t>cost</t>
        </is>
      </c>
      <c r="AV2344" t="inlineStr">
        <is>
          <t>-0.859</t>
        </is>
      </c>
      <c r="AW2344" t="inlineStr">
        <is>
          <t>0.276</t>
        </is>
      </c>
      <c r="BA2344" t="n">
        <v>3131</v>
      </c>
      <c r="BB2344" t="inlineStr">
        <is>
          <t>0</t>
        </is>
      </c>
      <c r="BC2344" t="inlineStr">
        <is>
          <t>OLS</t>
        </is>
      </c>
      <c r="BD2344" t="inlineStr">
        <is>
          <t>robust (unclustered)</t>
        </is>
      </c>
      <c r="BE2344" t="inlineStr">
        <is>
          <t>other:PSM Test</t>
        </is>
      </c>
      <c r="BF2344" t="inlineStr">
        <is>
          <t>PSM-matched sample</t>
        </is>
      </c>
      <c r="BI2344" t="inlineStr">
        <is>
          <t>Table 7</t>
        </is>
      </c>
      <c r="BJ2344" t="inlineStr">
        <is>
          <t>PSM Test column</t>
        </is>
      </c>
      <c r="BK2344" t="inlineStr">
        <is>
          <t>8</t>
        </is>
      </c>
      <c r="BL2344" t="inlineStr">
        <is>
          <t>Envir -0.859*** (0.276)</t>
        </is>
      </c>
      <c r="BM2344" t="inlineStr">
        <is>
          <t>Envir</t>
        </is>
      </c>
      <c r="BN2344" t="inlineStr">
        <is>
          <t>BFC (bond coupon rate minus matched-maturity Treasury yield)</t>
        </is>
      </c>
      <c r="BO2344" t="inlineStr">
        <is>
          <t>update</t>
        </is>
      </c>
      <c r="BP2344" t="inlineStr">
        <is>
          <t>Wang et al (2025a)</t>
        </is>
      </c>
      <c r="BQ2344" t="inlineStr">
        <is>
          <t>computed</t>
        </is>
      </c>
      <c r="BT2344" t="n">
        <v>0</v>
      </c>
      <c r="BU2344" t="inlineStr">
        <is>
          <t>staging_Wang_et_al_2025_bond.csv</t>
        </is>
      </c>
      <c r="BW2344" t="n">
        <v>2012</v>
      </c>
      <c r="BX2344" t="n">
        <v>2022</v>
      </c>
      <c r="BY2344" t="inlineStr">
        <is>
          <t>China</t>
        </is>
      </c>
      <c r="BZ2344" t="n">
        <v>2017</v>
      </c>
      <c r="CA2344" t="n">
        <v>0.6363636363636364</v>
      </c>
      <c r="CB2344" t="n">
        <v>1</v>
      </c>
      <c r="CC2344" t="n">
        <v>1</v>
      </c>
      <c r="CD2344" t="n">
        <v>-0.05559284098174758</v>
      </c>
      <c r="CE2344" t="n">
        <v>1</v>
      </c>
    </row>
    <row r="2345">
      <c r="A2345" t="inlineStr">
        <is>
          <t>Wang et al (2025a)</t>
        </is>
      </c>
      <c r="B2345" t="n">
        <v>3650</v>
      </c>
      <c r="C2345" t="n">
        <v>-0.0433129908560995</v>
      </c>
      <c r="D2345" t="n">
        <v>2729</v>
      </c>
      <c r="E2345">
        <f>IF(ISNUMBER($BA2345),$BA2345,IF(AND(ISNUMBER($D2345),ISNUMBER($BW2345),ISNUMBER($BX2345)),$D2345*($BX2345-$BW2345+1),""))</f>
        <v>2729.0</v>
      </c>
      <c r="H2345" t="inlineStr">
        <is>
          <t>partial</t>
        </is>
      </c>
      <c r="I2345" t="inlineStr">
        <is>
          <t>Regression Cofficient and Standard Error  available</t>
        </is>
      </c>
      <c r="J2345">
        <f>IF($BW2345&lt;&gt;"",$BW2345,"")</f>
        <v>2012.0</v>
      </c>
      <c r="K2345">
        <f>IF($BX2345&lt;&gt;"",$BX2345,"")</f>
        <v>2022.0</v>
      </c>
      <c r="L2345">
        <f>IF(AND(ISNUMBER($BW2345),ISNUMBER($BX2345)),($BW2345+$BX2345)/2,"")</f>
        <v>2017.0</v>
      </c>
      <c r="M2345">
        <f>IF($L2345&lt;&gt;"",$L2345,"")</f>
        <v>2017.0</v>
      </c>
      <c r="N2345">
        <f>IF(AND(ISNUMBER($BW2345),ISNUMBER($BX2345)),MIN(1,MAX(0,($BX2345-2016+1)/($BX2345-$BW2345+1))),"")</f>
        <v>0.6363636363636364</v>
      </c>
      <c r="O2345">
        <f>IF(AND(ISNUMBER($BW2345),ISNUMBER($BX2345)),MIN(1,MAX(0,($BX2345-2017+1)/($BX2345-$BW2345+1))),"")</f>
        <v>0.5454545454545454</v>
      </c>
      <c r="P2345">
        <f>IF(AND(ISNUMBER($BW2345),ISNUMBER($BX2345)),MIN(1,MAX(0,($BX2345-2018+1)/($BX2345-$BW2345+1))),"")</f>
        <v>0.4545454545454545</v>
      </c>
      <c r="Q2345">
        <f>IF(AND(ISNUMBER($BW2345),ISNUMBER($BX2345)),MIN(1,MAX(0,($BX2345-2019+1)/($BX2345-$BW2345+1))),"")</f>
        <v>0.3636363636363636</v>
      </c>
      <c r="R2345">
        <f>IF(AND(ISNUMBER($BW2345),ISNUMBER($BX2345)),MIN(1,MAX(0,($BX2345-2016+1)/($BX2345-$BW2345+1))),"")</f>
        <v>0.6363636363636364</v>
      </c>
      <c r="S2345">
        <f>IF($L2345&lt;&gt;"",IF($L2345&gt;=2015.5,1,0),"")</f>
        <v>1.0</v>
      </c>
      <c r="T2345">
        <f>IF($L2345&lt;&gt;"",IF($L2345&gt;=2016,1,0),"")</f>
        <v>1.0</v>
      </c>
      <c r="U2345">
        <f>IF(ISNUMBER($BX2345),IF($BX2345&gt;=2016,1,0),"")</f>
        <v>1.0</v>
      </c>
      <c r="V2345">
        <f>IF(ISNUMBER($BW2345),IF($BW2345&gt;=2016,1,0),"")</f>
        <v>0.0</v>
      </c>
      <c r="W2345" t="str">
        <f>IF(AND(ISNUMBER($BW2345),ISNUMBER($BX2345)),IF($BW2345&gt;=2016,"post-only",IF($BX2345&lt;2016,"pre-only","mixed")),"")</f>
        <v>mixed</v>
      </c>
      <c r="X2345">
        <f>IF(AND(ISNUMBER($BW2345),ISNUMBER($BX2345)),MIN(1,MAX(0,($BX2345-2017+1)/($BX2345-$BW2345+1))),"")</f>
        <v>0.5454545454545454</v>
      </c>
      <c r="Y2345">
        <f>IF(AND(ISNUMBER($BW2345),ISNUMBER($BX2345)),MIN(1,MAX(0,($BX2345-2018+1)/($BX2345-$BW2345+1))),"")</f>
        <v>0.4545454545454545</v>
      </c>
      <c r="Z2345">
        <f>IF(AND(ISNUMBER($BW2345),ISNUMBER($BX2345)),MIN(1,MAX(0,($BX2345-2019+1)/($BX2345-$BW2345+1))),"")</f>
        <v>0.3636363636363636</v>
      </c>
      <c r="AA2345">
        <f>IF(ISNUMBER($BX2345),IF($BX2345&gt;=2017,1,0),"")</f>
        <v>1.0</v>
      </c>
      <c r="AB2345">
        <f>IF(ISNUMBER($BX2345),IF($BX2345&gt;=2018,1,0),"")</f>
        <v>1.0</v>
      </c>
      <c r="AC2345">
        <f>IF(ISNUMBER($BX2345),IF($BX2345&gt;=2019,1,0),"")</f>
        <v>1.0</v>
      </c>
      <c r="AD2345">
        <f>IF($L2345&lt;&gt;"",IF($L2345&gt;2013,1,0),"")</f>
        <v>1.0</v>
      </c>
      <c r="AE2345">
        <f>IF($L2345&lt;&gt;"",1+IF($L2345&gt;2011,1,0)+IF($L2345&gt;2014,1,0),"")</f>
        <v>3.0</v>
      </c>
      <c r="AF2345" t="inlineStr">
        <is>
          <t>bond (yield)</t>
        </is>
      </c>
      <c r="AG2345" t="inlineStr">
        <is>
          <t>performance</t>
        </is>
      </c>
      <c r="AH2345" t="inlineStr">
        <is>
          <t>non-sensitive</t>
        </is>
      </c>
      <c r="AI2345" t="inlineStr">
        <is>
          <t>without ETS/CT</t>
        </is>
      </c>
      <c r="AJ2345" t="inlineStr">
        <is>
          <t>with ETS/CT</t>
        </is>
      </c>
      <c r="AK2345" t="str">
        <f>IF(AND($CF2345&lt;&gt;"",IFERROR(INDEX(subsample_country_map!$B:$B,MATCH($CF2345,subsample_country_map!$A:$A,0)),"")&lt;&gt;""),INDEX(subsample_country_map!$B:$B,MATCH($CF2345,subsample_country_map!$A:$A,0)),INDEX(lookup!$AA:$AA,MATCH($A2345,lookup!$A:$A,0)))</f>
        <v>3_AsiaPac</v>
      </c>
      <c r="AL2345" t="str">
        <f>IF(AND($CF2345&lt;&gt;"",IFERROR(INDEX(subsample_country_map!$C:$C,MATCH($CF2345,subsample_country_map!$A:$A,0)),"")&lt;&gt;""),INDEX(subsample_country_map!$C:$C,MATCH($CF2345,subsample_country_map!$A:$A,0)),INDEX(lookup!$AB:$AB,MATCH($A2345,lookup!$A:$A,0)))</f>
        <v>2_developing</v>
      </c>
      <c r="AM2345" t="str">
        <f>IF(AND($CF2345&lt;&gt;"",IFERROR(INDEX(subsample_country_map!$D:$D,MATCH($CF2345,subsample_country_map!$A:$A,0)),"")&lt;&gt;""),INDEX(subsample_country_map!$D:$D,MATCH($CF2345,subsample_country_map!$A:$A,0)),INDEX(lookup!$AC:$AC,MATCH($A2345,lookup!$A:$A,0)))</f>
        <v>2_non_western</v>
      </c>
      <c r="AN2345" t="str">
        <f>IF(AND($CF2345&lt;&gt;"",IFERROR(INDEX(subsample_country_map!$E:$E,MATCH($CF2345,subsample_country_map!$A:$A,0)),"")&lt;&gt;""),INDEX(subsample_country_map!$E:$E,MATCH($CF2345,subsample_country_map!$A:$A,0)),INDEX(lookup!$AD:$AD,MATCH($A2345,lookup!$A:$A,0)))</f>
        <v>2_civil law</v>
      </c>
      <c r="AO2345" t="str">
        <f>INDEX(lookup!$Y:$Y,MATCH($A2345,lookup!$A:$A,0))</f>
        <v>0_published</v>
      </c>
      <c r="AP2345" t="str">
        <f>INDEX(lookup!$Z:$Z,MATCH($A2345,lookup!$A:$A,0))</f>
        <v>1_VHB high</v>
      </c>
      <c r="AQ2345" t="str">
        <f>INDEX(lookup!$W:$W,MATCH($A2345,lookup!$A:$A,0))</f>
        <v>1_fin/acc/econ</v>
      </c>
      <c r="AS2345" t="inlineStr">
        <is>
          <t>staging</t>
        </is>
      </c>
      <c r="AT2345" t="inlineStr">
        <is>
          <t>good-CER</t>
        </is>
      </c>
      <c r="AU2345" t="inlineStr">
        <is>
          <t>cost</t>
        </is>
      </c>
      <c r="AV2345" t="inlineStr">
        <is>
          <t>-0.804</t>
        </is>
      </c>
      <c r="AW2345" t="inlineStr">
        <is>
          <t>0.355</t>
        </is>
      </c>
      <c r="BA2345" t="n">
        <v>2729</v>
      </c>
      <c r="BB2345" t="inlineStr">
        <is>
          <t>0</t>
        </is>
      </c>
      <c r="BC2345" t="inlineStr">
        <is>
          <t>OLS</t>
        </is>
      </c>
      <c r="BD2345" t="inlineStr">
        <is>
          <t>robust (unclustered)</t>
        </is>
      </c>
      <c r="BE2345" t="inlineStr">
        <is>
          <t>other:CEM Test</t>
        </is>
      </c>
      <c r="BF2345" t="inlineStr">
        <is>
          <t>CEM-matched sample</t>
        </is>
      </c>
      <c r="BI2345" t="inlineStr">
        <is>
          <t>Table 7</t>
        </is>
      </c>
      <c r="BJ2345" t="inlineStr">
        <is>
          <t>CEM Test column</t>
        </is>
      </c>
      <c r="BK2345" t="inlineStr">
        <is>
          <t>8</t>
        </is>
      </c>
      <c r="BL2345" t="inlineStr">
        <is>
          <t>Envir -0.804** (0.355)</t>
        </is>
      </c>
      <c r="BM2345" t="inlineStr">
        <is>
          <t>Envir</t>
        </is>
      </c>
      <c r="BN2345" t="inlineStr">
        <is>
          <t>BFC (bond coupon rate minus matched-maturity Treasury yield)</t>
        </is>
      </c>
      <c r="BO2345" t="inlineStr">
        <is>
          <t>update</t>
        </is>
      </c>
      <c r="BP2345" t="inlineStr">
        <is>
          <t>Wang et al (2025a)</t>
        </is>
      </c>
      <c r="BQ2345" t="inlineStr">
        <is>
          <t>computed</t>
        </is>
      </c>
      <c r="BT2345" t="n">
        <v>0</v>
      </c>
      <c r="BU2345" t="inlineStr">
        <is>
          <t>staging_Wang_et_al_2025_bond.csv</t>
        </is>
      </c>
      <c r="BW2345" t="n">
        <v>2012</v>
      </c>
      <c r="BX2345" t="n">
        <v>2022</v>
      </c>
      <c r="BY2345" t="inlineStr">
        <is>
          <t>China</t>
        </is>
      </c>
      <c r="BZ2345" t="n">
        <v>2017</v>
      </c>
      <c r="CA2345" t="n">
        <v>0.6363636363636364</v>
      </c>
      <c r="CB2345" t="n">
        <v>1</v>
      </c>
      <c r="CC2345" t="n">
        <v>1</v>
      </c>
      <c r="CD2345" t="n">
        <v>-0.04334010666051374</v>
      </c>
      <c r="CE2345" t="n">
        <v>1</v>
      </c>
    </row>
    <row r="2346">
      <c r="A2346" t="inlineStr">
        <is>
          <t>Wang et al (2025a)</t>
        </is>
      </c>
      <c r="B2346" t="n">
        <v>3651</v>
      </c>
      <c r="C2346" t="n">
        <v>0.005290901604972973</v>
      </c>
      <c r="D2346" t="n">
        <v>3142</v>
      </c>
      <c r="E2346">
        <f>IF(ISNUMBER($BA2346),$BA2346,IF(AND(ISNUMBER($D2346),ISNUMBER($BW2346),ISNUMBER($BX2346)),$D2346*($BX2346-$BW2346+1),""))</f>
        <v>3142.0</v>
      </c>
      <c r="H2346" t="inlineStr">
        <is>
          <t>partial</t>
        </is>
      </c>
      <c r="I2346" t="inlineStr">
        <is>
          <t>Regression Cofficient and Standard Error  available</t>
        </is>
      </c>
      <c r="J2346">
        <f>IF($BW2346&lt;&gt;"",$BW2346,"")</f>
        <v>2012.0</v>
      </c>
      <c r="K2346">
        <f>IF($BX2346&lt;&gt;"",$BX2346,"")</f>
        <v>2022.0</v>
      </c>
      <c r="L2346">
        <f>IF(AND(ISNUMBER($BW2346),ISNUMBER($BX2346)),($BW2346+$BX2346)/2,"")</f>
        <v>2017.0</v>
      </c>
      <c r="M2346">
        <f>IF($L2346&lt;&gt;"",$L2346,"")</f>
        <v>2017.0</v>
      </c>
      <c r="N2346">
        <f>IF(AND(ISNUMBER($BW2346),ISNUMBER($BX2346)),MIN(1,MAX(0,($BX2346-2016+1)/($BX2346-$BW2346+1))),"")</f>
        <v>0.6363636363636364</v>
      </c>
      <c r="O2346">
        <f>IF(AND(ISNUMBER($BW2346),ISNUMBER($BX2346)),MIN(1,MAX(0,($BX2346-2017+1)/($BX2346-$BW2346+1))),"")</f>
        <v>0.5454545454545454</v>
      </c>
      <c r="P2346">
        <f>IF(AND(ISNUMBER($BW2346),ISNUMBER($BX2346)),MIN(1,MAX(0,($BX2346-2018+1)/($BX2346-$BW2346+1))),"")</f>
        <v>0.4545454545454545</v>
      </c>
      <c r="Q2346">
        <f>IF(AND(ISNUMBER($BW2346),ISNUMBER($BX2346)),MIN(1,MAX(0,($BX2346-2019+1)/($BX2346-$BW2346+1))),"")</f>
        <v>0.3636363636363636</v>
      </c>
      <c r="R2346">
        <f>IF(AND(ISNUMBER($BW2346),ISNUMBER($BX2346)),MIN(1,MAX(0,($BX2346-2016+1)/($BX2346-$BW2346+1))),"")</f>
        <v>0.6363636363636364</v>
      </c>
      <c r="S2346">
        <f>IF($L2346&lt;&gt;"",IF($L2346&gt;=2015.5,1,0),"")</f>
        <v>1.0</v>
      </c>
      <c r="T2346">
        <f>IF($L2346&lt;&gt;"",IF($L2346&gt;=2016,1,0),"")</f>
        <v>1.0</v>
      </c>
      <c r="U2346">
        <f>IF(ISNUMBER($BX2346),IF($BX2346&gt;=2016,1,0),"")</f>
        <v>1.0</v>
      </c>
      <c r="V2346">
        <f>IF(ISNUMBER($BW2346),IF($BW2346&gt;=2016,1,0),"")</f>
        <v>0.0</v>
      </c>
      <c r="W2346" t="str">
        <f>IF(AND(ISNUMBER($BW2346),ISNUMBER($BX2346)),IF($BW2346&gt;=2016,"post-only",IF($BX2346&lt;2016,"pre-only","mixed")),"")</f>
        <v>mixed</v>
      </c>
      <c r="X2346">
        <f>IF(AND(ISNUMBER($BW2346),ISNUMBER($BX2346)),MIN(1,MAX(0,($BX2346-2017+1)/($BX2346-$BW2346+1))),"")</f>
        <v>0.5454545454545454</v>
      </c>
      <c r="Y2346">
        <f>IF(AND(ISNUMBER($BW2346),ISNUMBER($BX2346)),MIN(1,MAX(0,($BX2346-2018+1)/($BX2346-$BW2346+1))),"")</f>
        <v>0.4545454545454545</v>
      </c>
      <c r="Z2346">
        <f>IF(AND(ISNUMBER($BW2346),ISNUMBER($BX2346)),MIN(1,MAX(0,($BX2346-2019+1)/($BX2346-$BW2346+1))),"")</f>
        <v>0.3636363636363636</v>
      </c>
      <c r="AA2346">
        <f>IF(ISNUMBER($BX2346),IF($BX2346&gt;=2017,1,0),"")</f>
        <v>1.0</v>
      </c>
      <c r="AB2346">
        <f>IF(ISNUMBER($BX2346),IF($BX2346&gt;=2018,1,0),"")</f>
        <v>1.0</v>
      </c>
      <c r="AC2346">
        <f>IF(ISNUMBER($BX2346),IF($BX2346&gt;=2019,1,0),"")</f>
        <v>1.0</v>
      </c>
      <c r="AD2346">
        <f>IF($L2346&lt;&gt;"",IF($L2346&gt;2013,1,0),"")</f>
        <v>1.0</v>
      </c>
      <c r="AE2346">
        <f>IF($L2346&lt;&gt;"",1+IF($L2346&gt;2011,1,0)+IF($L2346&gt;2014,1,0),"")</f>
        <v>3.0</v>
      </c>
      <c r="AF2346" t="inlineStr">
        <is>
          <t>bond (yield)</t>
        </is>
      </c>
      <c r="AG2346" t="inlineStr">
        <is>
          <t>performance</t>
        </is>
      </c>
      <c r="AH2346" t="inlineStr">
        <is>
          <t>non-sensitive</t>
        </is>
      </c>
      <c r="AI2346" t="inlineStr">
        <is>
          <t>without ETS/CT</t>
        </is>
      </c>
      <c r="AJ2346" t="inlineStr">
        <is>
          <t>with ETS/CT</t>
        </is>
      </c>
      <c r="AK2346" t="str">
        <f>IF(AND($CF2346&lt;&gt;"",IFERROR(INDEX(subsample_country_map!$B:$B,MATCH($CF2346,subsample_country_map!$A:$A,0)),"")&lt;&gt;""),INDEX(subsample_country_map!$B:$B,MATCH($CF2346,subsample_country_map!$A:$A,0)),INDEX(lookup!$AA:$AA,MATCH($A2346,lookup!$A:$A,0)))</f>
        <v>3_AsiaPac</v>
      </c>
      <c r="AL2346" t="str">
        <f>IF(AND($CF2346&lt;&gt;"",IFERROR(INDEX(subsample_country_map!$C:$C,MATCH($CF2346,subsample_country_map!$A:$A,0)),"")&lt;&gt;""),INDEX(subsample_country_map!$C:$C,MATCH($CF2346,subsample_country_map!$A:$A,0)),INDEX(lookup!$AB:$AB,MATCH($A2346,lookup!$A:$A,0)))</f>
        <v>2_developing</v>
      </c>
      <c r="AM2346" t="str">
        <f>IF(AND($CF2346&lt;&gt;"",IFERROR(INDEX(subsample_country_map!$D:$D,MATCH($CF2346,subsample_country_map!$A:$A,0)),"")&lt;&gt;""),INDEX(subsample_country_map!$D:$D,MATCH($CF2346,subsample_country_map!$A:$A,0)),INDEX(lookup!$AC:$AC,MATCH($A2346,lookup!$A:$A,0)))</f>
        <v>2_non_western</v>
      </c>
      <c r="AN2346" t="str">
        <f>IF(AND($CF2346&lt;&gt;"",IFERROR(INDEX(subsample_country_map!$E:$E,MATCH($CF2346,subsample_country_map!$A:$A,0)),"")&lt;&gt;""),INDEX(subsample_country_map!$E:$E,MATCH($CF2346,subsample_country_map!$A:$A,0)),INDEX(lookup!$AD:$AD,MATCH($A2346,lookup!$A:$A,0)))</f>
        <v>2_civil law</v>
      </c>
      <c r="AO2346" t="str">
        <f>INDEX(lookup!$Y:$Y,MATCH($A2346,lookup!$A:$A,0))</f>
        <v>0_published</v>
      </c>
      <c r="AP2346" t="str">
        <f>INDEX(lookup!$Z:$Z,MATCH($A2346,lookup!$A:$A,0))</f>
        <v>1_VHB high</v>
      </c>
      <c r="AQ2346" t="str">
        <f>INDEX(lookup!$W:$W,MATCH($A2346,lookup!$A:$A,0))</f>
        <v>1_fin/acc/econ</v>
      </c>
      <c r="AS2346" t="inlineStr">
        <is>
          <t>staging</t>
        </is>
      </c>
      <c r="AT2346" t="inlineStr">
        <is>
          <t>good-CER</t>
        </is>
      </c>
      <c r="AU2346" t="inlineStr">
        <is>
          <t>cost</t>
        </is>
      </c>
      <c r="AV2346" t="inlineStr">
        <is>
          <t>0.156</t>
        </is>
      </c>
      <c r="AW2346" t="inlineStr">
        <is>
          <t>0.526</t>
        </is>
      </c>
      <c r="BA2346" t="n">
        <v>3142</v>
      </c>
      <c r="BB2346" t="inlineStr">
        <is>
          <t>0</t>
        </is>
      </c>
      <c r="BC2346" t="inlineStr">
        <is>
          <t>OLS</t>
        </is>
      </c>
      <c r="BD2346" t="inlineStr">
        <is>
          <t>other:clustered at the provincial level</t>
        </is>
      </c>
      <c r="BE2346" t="inlineStr">
        <is>
          <t>none</t>
        </is>
      </c>
      <c r="BI2346" t="inlineStr">
        <is>
          <t>Table 9</t>
        </is>
      </c>
      <c r="BJ2346" t="inlineStr">
        <is>
          <t>Exogenous shock column</t>
        </is>
      </c>
      <c r="BK2346" t="inlineStr">
        <is>
          <t>8</t>
        </is>
      </c>
      <c r="BL2346" t="inlineStr">
        <is>
          <t>Envir 0.156 (0.526)</t>
        </is>
      </c>
      <c r="BM2346" t="inlineStr">
        <is>
          <t>Envir</t>
        </is>
      </c>
      <c r="BN2346" t="inlineStr">
        <is>
          <t>BFC (bond coupon rate minus matched-maturity Treasury yield)</t>
        </is>
      </c>
      <c r="BO2346" t="inlineStr">
        <is>
          <t>update</t>
        </is>
      </c>
      <c r="BP2346" t="inlineStr">
        <is>
          <t>Wang et al (2025a)</t>
        </is>
      </c>
      <c r="BQ2346" t="inlineStr">
        <is>
          <t>computed</t>
        </is>
      </c>
      <c r="BT2346" t="n">
        <v>0</v>
      </c>
      <c r="BU2346" t="inlineStr">
        <is>
          <t>staging_Wang_et_al_2025_bond.csv</t>
        </is>
      </c>
      <c r="BW2346" t="n">
        <v>2012</v>
      </c>
      <c r="BX2346" t="n">
        <v>2022</v>
      </c>
      <c r="BY2346" t="inlineStr">
        <is>
          <t>China</t>
        </is>
      </c>
      <c r="BZ2346" t="n">
        <v>2017</v>
      </c>
      <c r="CA2346" t="n">
        <v>0.6363636363636364</v>
      </c>
      <c r="CB2346" t="n">
        <v>1</v>
      </c>
      <c r="CC2346" t="n">
        <v>1</v>
      </c>
      <c r="CD2346" t="n">
        <v>0.005290950976333464</v>
      </c>
      <c r="CE2346" t="n">
        <v>1</v>
      </c>
    </row>
    <row r="2347">
      <c r="A2347" t="inlineStr">
        <is>
          <t>Wang et al (2025a)</t>
        </is>
      </c>
      <c r="B2347" t="n">
        <v>3652</v>
      </c>
      <c r="C2347" t="n">
        <v>-0.04620096060112203</v>
      </c>
      <c r="D2347" t="n">
        <v>3075</v>
      </c>
      <c r="E2347">
        <f>IF(ISNUMBER($BA2347),$BA2347,IF(AND(ISNUMBER($D2347),ISNUMBER($BW2347),ISNUMBER($BX2347)),$D2347*($BX2347-$BW2347+1),""))</f>
        <v>3075.0</v>
      </c>
      <c r="H2347" t="inlineStr">
        <is>
          <t>partial</t>
        </is>
      </c>
      <c r="I2347" t="inlineStr">
        <is>
          <t>Regression Cofficient and Standard Error  available</t>
        </is>
      </c>
      <c r="J2347">
        <f>IF($BW2347&lt;&gt;"",$BW2347,"")</f>
        <v>2012.0</v>
      </c>
      <c r="K2347">
        <f>IF($BX2347&lt;&gt;"",$BX2347,"")</f>
        <v>2022.0</v>
      </c>
      <c r="L2347">
        <f>IF(AND(ISNUMBER($BW2347),ISNUMBER($BX2347)),($BW2347+$BX2347)/2,"")</f>
        <v>2017.0</v>
      </c>
      <c r="M2347">
        <f>IF($L2347&lt;&gt;"",$L2347,"")</f>
        <v>2017.0</v>
      </c>
      <c r="N2347">
        <f>IF(AND(ISNUMBER($BW2347),ISNUMBER($BX2347)),MIN(1,MAX(0,($BX2347-2016+1)/($BX2347-$BW2347+1))),"")</f>
        <v>0.6363636363636364</v>
      </c>
      <c r="O2347">
        <f>IF(AND(ISNUMBER($BW2347),ISNUMBER($BX2347)),MIN(1,MAX(0,($BX2347-2017+1)/($BX2347-$BW2347+1))),"")</f>
        <v>0.5454545454545454</v>
      </c>
      <c r="P2347">
        <f>IF(AND(ISNUMBER($BW2347),ISNUMBER($BX2347)),MIN(1,MAX(0,($BX2347-2018+1)/($BX2347-$BW2347+1))),"")</f>
        <v>0.4545454545454545</v>
      </c>
      <c r="Q2347">
        <f>IF(AND(ISNUMBER($BW2347),ISNUMBER($BX2347)),MIN(1,MAX(0,($BX2347-2019+1)/($BX2347-$BW2347+1))),"")</f>
        <v>0.3636363636363636</v>
      </c>
      <c r="R2347">
        <f>IF(AND(ISNUMBER($BW2347),ISNUMBER($BX2347)),MIN(1,MAX(0,($BX2347-2016+1)/($BX2347-$BW2347+1))),"")</f>
        <v>0.6363636363636364</v>
      </c>
      <c r="S2347">
        <f>IF($L2347&lt;&gt;"",IF($L2347&gt;=2015.5,1,0),"")</f>
        <v>1.0</v>
      </c>
      <c r="T2347">
        <f>IF($L2347&lt;&gt;"",IF($L2347&gt;=2016,1,0),"")</f>
        <v>1.0</v>
      </c>
      <c r="U2347">
        <f>IF(ISNUMBER($BX2347),IF($BX2347&gt;=2016,1,0),"")</f>
        <v>1.0</v>
      </c>
      <c r="V2347">
        <f>IF(ISNUMBER($BW2347),IF($BW2347&gt;=2016,1,0),"")</f>
        <v>0.0</v>
      </c>
      <c r="W2347" t="str">
        <f>IF(AND(ISNUMBER($BW2347),ISNUMBER($BX2347)),IF($BW2347&gt;=2016,"post-only",IF($BX2347&lt;2016,"pre-only","mixed")),"")</f>
        <v>mixed</v>
      </c>
      <c r="X2347">
        <f>IF(AND(ISNUMBER($BW2347),ISNUMBER($BX2347)),MIN(1,MAX(0,($BX2347-2017+1)/($BX2347-$BW2347+1))),"")</f>
        <v>0.5454545454545454</v>
      </c>
      <c r="Y2347">
        <f>IF(AND(ISNUMBER($BW2347),ISNUMBER($BX2347)),MIN(1,MAX(0,($BX2347-2018+1)/($BX2347-$BW2347+1))),"")</f>
        <v>0.4545454545454545</v>
      </c>
      <c r="Z2347">
        <f>IF(AND(ISNUMBER($BW2347),ISNUMBER($BX2347)),MIN(1,MAX(0,($BX2347-2019+1)/($BX2347-$BW2347+1))),"")</f>
        <v>0.3636363636363636</v>
      </c>
      <c r="AA2347">
        <f>IF(ISNUMBER($BX2347),IF($BX2347&gt;=2017,1,0),"")</f>
        <v>1.0</v>
      </c>
      <c r="AB2347">
        <f>IF(ISNUMBER($BX2347),IF($BX2347&gt;=2018,1,0),"")</f>
        <v>1.0</v>
      </c>
      <c r="AC2347">
        <f>IF(ISNUMBER($BX2347),IF($BX2347&gt;=2019,1,0),"")</f>
        <v>1.0</v>
      </c>
      <c r="AD2347">
        <f>IF($L2347&lt;&gt;"",IF($L2347&gt;2013,1,0),"")</f>
        <v>1.0</v>
      </c>
      <c r="AE2347">
        <f>IF($L2347&lt;&gt;"",1+IF($L2347&gt;2011,1,0)+IF($L2347&gt;2014,1,0),"")</f>
        <v>3.0</v>
      </c>
      <c r="AF2347" t="inlineStr">
        <is>
          <t>bond (yield)</t>
        </is>
      </c>
      <c r="AG2347" t="inlineStr">
        <is>
          <t>performance</t>
        </is>
      </c>
      <c r="AH2347" t="inlineStr">
        <is>
          <t>non-sensitive</t>
        </is>
      </c>
      <c r="AI2347" t="inlineStr">
        <is>
          <t>without ETS/CT</t>
        </is>
      </c>
      <c r="AJ2347" t="inlineStr">
        <is>
          <t>with ETS/CT</t>
        </is>
      </c>
      <c r="AK2347" t="str">
        <f>IF(AND($CF2347&lt;&gt;"",IFERROR(INDEX(subsample_country_map!$B:$B,MATCH($CF2347,subsample_country_map!$A:$A,0)),"")&lt;&gt;""),INDEX(subsample_country_map!$B:$B,MATCH($CF2347,subsample_country_map!$A:$A,0)),INDEX(lookup!$AA:$AA,MATCH($A2347,lookup!$A:$A,0)))</f>
        <v>3_AsiaPac</v>
      </c>
      <c r="AL2347" t="str">
        <f>IF(AND($CF2347&lt;&gt;"",IFERROR(INDEX(subsample_country_map!$C:$C,MATCH($CF2347,subsample_country_map!$A:$A,0)),"")&lt;&gt;""),INDEX(subsample_country_map!$C:$C,MATCH($CF2347,subsample_country_map!$A:$A,0)),INDEX(lookup!$AB:$AB,MATCH($A2347,lookup!$A:$A,0)))</f>
        <v>2_developing</v>
      </c>
      <c r="AM2347" t="str">
        <f>IF(AND($CF2347&lt;&gt;"",IFERROR(INDEX(subsample_country_map!$D:$D,MATCH($CF2347,subsample_country_map!$A:$A,0)),"")&lt;&gt;""),INDEX(subsample_country_map!$D:$D,MATCH($CF2347,subsample_country_map!$A:$A,0)),INDEX(lookup!$AC:$AC,MATCH($A2347,lookup!$A:$A,0)))</f>
        <v>2_non_western</v>
      </c>
      <c r="AN2347" t="str">
        <f>IF(AND($CF2347&lt;&gt;"",IFERROR(INDEX(subsample_country_map!$E:$E,MATCH($CF2347,subsample_country_map!$A:$A,0)),"")&lt;&gt;""),INDEX(subsample_country_map!$E:$E,MATCH($CF2347,subsample_country_map!$A:$A,0)),INDEX(lookup!$AD:$AD,MATCH($A2347,lookup!$A:$A,0)))</f>
        <v>2_civil law</v>
      </c>
      <c r="AO2347" t="str">
        <f>INDEX(lookup!$Y:$Y,MATCH($A2347,lookup!$A:$A,0))</f>
        <v>0_published</v>
      </c>
      <c r="AP2347" t="str">
        <f>INDEX(lookup!$Z:$Z,MATCH($A2347,lookup!$A:$A,0))</f>
        <v>1_VHB high</v>
      </c>
      <c r="AQ2347" t="str">
        <f>INDEX(lookup!$W:$W,MATCH($A2347,lookup!$A:$A,0))</f>
        <v>1_fin/acc/econ</v>
      </c>
      <c r="AS2347" t="inlineStr">
        <is>
          <t>staging</t>
        </is>
      </c>
      <c r="AT2347" t="inlineStr">
        <is>
          <t>good-CER</t>
        </is>
      </c>
      <c r="AU2347" t="inlineStr">
        <is>
          <t>cost</t>
        </is>
      </c>
      <c r="AV2347" t="inlineStr">
        <is>
          <t>-0.654</t>
        </is>
      </c>
      <c r="AW2347" t="inlineStr">
        <is>
          <t>0.255</t>
        </is>
      </c>
      <c r="BA2347" t="n">
        <v>3075</v>
      </c>
      <c r="BB2347" t="inlineStr">
        <is>
          <t>0</t>
        </is>
      </c>
      <c r="BC2347" t="inlineStr">
        <is>
          <t>OLS</t>
        </is>
      </c>
      <c r="BD2347" t="inlineStr">
        <is>
          <t>robust (unclustered)</t>
        </is>
      </c>
      <c r="BE2347" t="inlineStr">
        <is>
          <t>none</t>
        </is>
      </c>
      <c r="BI2347" t="inlineStr">
        <is>
          <t>Table 10</t>
        </is>
      </c>
      <c r="BJ2347" t="inlineStr">
        <is>
          <t>column (2)</t>
        </is>
      </c>
      <c r="BK2347" t="inlineStr">
        <is>
          <t>9</t>
        </is>
      </c>
      <c r="BL2347" t="inlineStr">
        <is>
          <t>Envir -0.654** (0.255)</t>
        </is>
      </c>
      <c r="BM2347" t="inlineStr">
        <is>
          <t>Envir</t>
        </is>
      </c>
      <c r="BN2347" t="inlineStr">
        <is>
          <t>BFC (bond coupon rate minus matched-maturity Treasury yield)</t>
        </is>
      </c>
      <c r="BO2347" t="inlineStr">
        <is>
          <t>update</t>
        </is>
      </c>
      <c r="BP2347" t="inlineStr">
        <is>
          <t>Wang et al (2025a)</t>
        </is>
      </c>
      <c r="BQ2347" t="inlineStr">
        <is>
          <t>computed</t>
        </is>
      </c>
      <c r="BT2347" t="n">
        <v>0</v>
      </c>
      <c r="BU2347" t="inlineStr">
        <is>
          <t>staging_Wang_et_al_2025_bond.csv</t>
        </is>
      </c>
      <c r="BW2347" t="n">
        <v>2012</v>
      </c>
      <c r="BX2347" t="n">
        <v>2022</v>
      </c>
      <c r="BY2347" t="inlineStr">
        <is>
          <t>China</t>
        </is>
      </c>
      <c r="BZ2347" t="n">
        <v>2017</v>
      </c>
      <c r="CA2347" t="n">
        <v>0.6363636363636364</v>
      </c>
      <c r="CB2347" t="n">
        <v>1</v>
      </c>
      <c r="CC2347" t="n">
        <v>1</v>
      </c>
      <c r="CD2347" t="n">
        <v>-0.04623387519208936</v>
      </c>
      <c r="CE2347" t="n">
        <v>1</v>
      </c>
    </row>
    <row r="2348">
      <c r="A2348" t="inlineStr">
        <is>
          <t>Wang et al (2025a)</t>
        </is>
      </c>
      <c r="B2348" t="n">
        <v>3653</v>
      </c>
      <c r="C2348" t="n">
        <v>-0.05038122261606305</v>
      </c>
      <c r="D2348" t="n">
        <v>2797</v>
      </c>
      <c r="E2348">
        <f>IF(ISNUMBER($BA2348),$BA2348,IF(AND(ISNUMBER($D2348),ISNUMBER($BW2348),ISNUMBER($BX2348)),$D2348*($BX2348-$BW2348+1),""))</f>
        <v>2797.0</v>
      </c>
      <c r="H2348" t="inlineStr">
        <is>
          <t>partial</t>
        </is>
      </c>
      <c r="I2348" t="inlineStr">
        <is>
          <t>Regression Cofficient and Standard Error  available</t>
        </is>
      </c>
      <c r="J2348">
        <f>IF($BW2348&lt;&gt;"",$BW2348,"")</f>
        <v>2012.0</v>
      </c>
      <c r="K2348">
        <f>IF($BX2348&lt;&gt;"",$BX2348,"")</f>
        <v>2022.0</v>
      </c>
      <c r="L2348">
        <f>IF(AND(ISNUMBER($BW2348),ISNUMBER($BX2348)),($BW2348+$BX2348)/2,"")</f>
        <v>2017.0</v>
      </c>
      <c r="M2348">
        <f>IF($L2348&lt;&gt;"",$L2348,"")</f>
        <v>2017.0</v>
      </c>
      <c r="N2348">
        <f>IF(AND(ISNUMBER($BW2348),ISNUMBER($BX2348)),MIN(1,MAX(0,($BX2348-2016+1)/($BX2348-$BW2348+1))),"")</f>
        <v>0.6363636363636364</v>
      </c>
      <c r="O2348">
        <f>IF(AND(ISNUMBER($BW2348),ISNUMBER($BX2348)),MIN(1,MAX(0,($BX2348-2017+1)/($BX2348-$BW2348+1))),"")</f>
        <v>0.5454545454545454</v>
      </c>
      <c r="P2348">
        <f>IF(AND(ISNUMBER($BW2348),ISNUMBER($BX2348)),MIN(1,MAX(0,($BX2348-2018+1)/($BX2348-$BW2348+1))),"")</f>
        <v>0.4545454545454545</v>
      </c>
      <c r="Q2348">
        <f>IF(AND(ISNUMBER($BW2348),ISNUMBER($BX2348)),MIN(1,MAX(0,($BX2348-2019+1)/($BX2348-$BW2348+1))),"")</f>
        <v>0.3636363636363636</v>
      </c>
      <c r="R2348">
        <f>IF(AND(ISNUMBER($BW2348),ISNUMBER($BX2348)),MIN(1,MAX(0,($BX2348-2016+1)/($BX2348-$BW2348+1))),"")</f>
        <v>0.6363636363636364</v>
      </c>
      <c r="S2348">
        <f>IF($L2348&lt;&gt;"",IF($L2348&gt;=2015.5,1,0),"")</f>
        <v>1.0</v>
      </c>
      <c r="T2348">
        <f>IF($L2348&lt;&gt;"",IF($L2348&gt;=2016,1,0),"")</f>
        <v>1.0</v>
      </c>
      <c r="U2348">
        <f>IF(ISNUMBER($BX2348),IF($BX2348&gt;=2016,1,0),"")</f>
        <v>1.0</v>
      </c>
      <c r="V2348">
        <f>IF(ISNUMBER($BW2348),IF($BW2348&gt;=2016,1,0),"")</f>
        <v>0.0</v>
      </c>
      <c r="W2348" t="str">
        <f>IF(AND(ISNUMBER($BW2348),ISNUMBER($BX2348)),IF($BW2348&gt;=2016,"post-only",IF($BX2348&lt;2016,"pre-only","mixed")),"")</f>
        <v>mixed</v>
      </c>
      <c r="X2348">
        <f>IF(AND(ISNUMBER($BW2348),ISNUMBER($BX2348)),MIN(1,MAX(0,($BX2348-2017+1)/($BX2348-$BW2348+1))),"")</f>
        <v>0.5454545454545454</v>
      </c>
      <c r="Y2348">
        <f>IF(AND(ISNUMBER($BW2348),ISNUMBER($BX2348)),MIN(1,MAX(0,($BX2348-2018+1)/($BX2348-$BW2348+1))),"")</f>
        <v>0.4545454545454545</v>
      </c>
      <c r="Z2348">
        <f>IF(AND(ISNUMBER($BW2348),ISNUMBER($BX2348)),MIN(1,MAX(0,($BX2348-2019+1)/($BX2348-$BW2348+1))),"")</f>
        <v>0.3636363636363636</v>
      </c>
      <c r="AA2348">
        <f>IF(ISNUMBER($BX2348),IF($BX2348&gt;=2017,1,0),"")</f>
        <v>1.0</v>
      </c>
      <c r="AB2348">
        <f>IF(ISNUMBER($BX2348),IF($BX2348&gt;=2018,1,0),"")</f>
        <v>1.0</v>
      </c>
      <c r="AC2348">
        <f>IF(ISNUMBER($BX2348),IF($BX2348&gt;=2019,1,0),"")</f>
        <v>1.0</v>
      </c>
      <c r="AD2348">
        <f>IF($L2348&lt;&gt;"",IF($L2348&gt;2013,1,0),"")</f>
        <v>1.0</v>
      </c>
      <c r="AE2348">
        <f>IF($L2348&lt;&gt;"",1+IF($L2348&gt;2011,1,0)+IF($L2348&gt;2014,1,0),"")</f>
        <v>3.0</v>
      </c>
      <c r="AF2348" t="inlineStr">
        <is>
          <t>bond (yield)</t>
        </is>
      </c>
      <c r="AG2348" t="inlineStr">
        <is>
          <t>performance</t>
        </is>
      </c>
      <c r="AH2348" t="inlineStr">
        <is>
          <t>non-sensitive</t>
        </is>
      </c>
      <c r="AI2348" t="inlineStr">
        <is>
          <t>without ETS/CT</t>
        </is>
      </c>
      <c r="AJ2348" t="inlineStr">
        <is>
          <t>with ETS/CT</t>
        </is>
      </c>
      <c r="AK2348" t="str">
        <f>IF(AND($CF2348&lt;&gt;"",IFERROR(INDEX(subsample_country_map!$B:$B,MATCH($CF2348,subsample_country_map!$A:$A,0)),"")&lt;&gt;""),INDEX(subsample_country_map!$B:$B,MATCH($CF2348,subsample_country_map!$A:$A,0)),INDEX(lookup!$AA:$AA,MATCH($A2348,lookup!$A:$A,0)))</f>
        <v>3_AsiaPac</v>
      </c>
      <c r="AL2348" t="str">
        <f>IF(AND($CF2348&lt;&gt;"",IFERROR(INDEX(subsample_country_map!$C:$C,MATCH($CF2348,subsample_country_map!$A:$A,0)),"")&lt;&gt;""),INDEX(subsample_country_map!$C:$C,MATCH($CF2348,subsample_country_map!$A:$A,0)),INDEX(lookup!$AB:$AB,MATCH($A2348,lookup!$A:$A,0)))</f>
        <v>2_developing</v>
      </c>
      <c r="AM2348" t="str">
        <f>IF(AND($CF2348&lt;&gt;"",IFERROR(INDEX(subsample_country_map!$D:$D,MATCH($CF2348,subsample_country_map!$A:$A,0)),"")&lt;&gt;""),INDEX(subsample_country_map!$D:$D,MATCH($CF2348,subsample_country_map!$A:$A,0)),INDEX(lookup!$AC:$AC,MATCH($A2348,lookup!$A:$A,0)))</f>
        <v>2_non_western</v>
      </c>
      <c r="AN2348" t="str">
        <f>IF(AND($CF2348&lt;&gt;"",IFERROR(INDEX(subsample_country_map!$E:$E,MATCH($CF2348,subsample_country_map!$A:$A,0)),"")&lt;&gt;""),INDEX(subsample_country_map!$E:$E,MATCH($CF2348,subsample_country_map!$A:$A,0)),INDEX(lookup!$AD:$AD,MATCH($A2348,lookup!$A:$A,0)))</f>
        <v>2_civil law</v>
      </c>
      <c r="AO2348" t="str">
        <f>INDEX(lookup!$Y:$Y,MATCH($A2348,lookup!$A:$A,0))</f>
        <v>0_published</v>
      </c>
      <c r="AP2348" t="str">
        <f>INDEX(lookup!$Z:$Z,MATCH($A2348,lookup!$A:$A,0))</f>
        <v>1_VHB high</v>
      </c>
      <c r="AQ2348" t="str">
        <f>INDEX(lookup!$W:$W,MATCH($A2348,lookup!$A:$A,0))</f>
        <v>1_fin/acc/econ</v>
      </c>
      <c r="AS2348" t="inlineStr">
        <is>
          <t>staging</t>
        </is>
      </c>
      <c r="AT2348" t="inlineStr">
        <is>
          <t>good-CER</t>
        </is>
      </c>
      <c r="AU2348" t="inlineStr">
        <is>
          <t>cost</t>
        </is>
      </c>
      <c r="AV2348" t="inlineStr">
        <is>
          <t>-0.731</t>
        </is>
      </c>
      <c r="AW2348" t="inlineStr">
        <is>
          <t>0.274</t>
        </is>
      </c>
      <c r="BA2348" t="n">
        <v>2797</v>
      </c>
      <c r="BB2348" t="inlineStr">
        <is>
          <t>0</t>
        </is>
      </c>
      <c r="BC2348" t="inlineStr">
        <is>
          <t>OLS</t>
        </is>
      </c>
      <c r="BD2348" t="inlineStr">
        <is>
          <t>robust (unclustered)</t>
        </is>
      </c>
      <c r="BE2348" t="inlineStr">
        <is>
          <t>none</t>
        </is>
      </c>
      <c r="BI2348" t="inlineStr">
        <is>
          <t>Table 10</t>
        </is>
      </c>
      <c r="BJ2348" t="inlineStr">
        <is>
          <t>column (4)</t>
        </is>
      </c>
      <c r="BK2348" t="inlineStr">
        <is>
          <t>9</t>
        </is>
      </c>
      <c r="BL2348" t="inlineStr">
        <is>
          <t>Envir -0.731*** (0.274)</t>
        </is>
      </c>
      <c r="BM2348" t="inlineStr">
        <is>
          <t>Envir</t>
        </is>
      </c>
      <c r="BN2348" t="inlineStr">
        <is>
          <t>BFC (bond coupon rate minus matched-maturity Treasury yield)</t>
        </is>
      </c>
      <c r="BO2348" t="inlineStr">
        <is>
          <t>update</t>
        </is>
      </c>
      <c r="BP2348" t="inlineStr">
        <is>
          <t>Wang et al (2025a)</t>
        </is>
      </c>
      <c r="BQ2348" t="inlineStr">
        <is>
          <t>computed</t>
        </is>
      </c>
      <c r="BT2348" t="n">
        <v>0</v>
      </c>
      <c r="BU2348" t="inlineStr">
        <is>
          <t>staging_Wang_et_al_2025_bond.csv</t>
        </is>
      </c>
      <c r="BW2348" t="n">
        <v>2012</v>
      </c>
      <c r="BX2348" t="n">
        <v>2022</v>
      </c>
      <c r="BY2348" t="inlineStr">
        <is>
          <t>China</t>
        </is>
      </c>
      <c r="BZ2348" t="n">
        <v>2017</v>
      </c>
      <c r="CA2348" t="n">
        <v>0.6363636363636364</v>
      </c>
      <c r="CB2348" t="n">
        <v>1</v>
      </c>
      <c r="CC2348" t="n">
        <v>1</v>
      </c>
      <c r="CD2348" t="n">
        <v>-0.05042391466145849</v>
      </c>
      <c r="CE2348" t="n">
        <v>1</v>
      </c>
    </row>
    <row r="2349">
      <c r="A2349" t="inlineStr">
        <is>
          <t>Wang et al (2025a)</t>
        </is>
      </c>
      <c r="B2349" t="n">
        <v>3654</v>
      </c>
      <c r="C2349" t="n">
        <v>-0.125901387999719</v>
      </c>
      <c r="D2349" t="n">
        <v>782</v>
      </c>
      <c r="E2349">
        <f>IF(ISNUMBER($BA2349),$BA2349,IF(AND(ISNUMBER($D2349),ISNUMBER($BW2349),ISNUMBER($BX2349)),$D2349*($BX2349-$BW2349+1),""))</f>
        <v>782.0</v>
      </c>
      <c r="H2349" t="inlineStr">
        <is>
          <t>partial</t>
        </is>
      </c>
      <c r="I2349" t="inlineStr">
        <is>
          <t>Regression Cofficient and Standard Error  available</t>
        </is>
      </c>
      <c r="J2349">
        <f>IF($BW2349&lt;&gt;"",$BW2349,"")</f>
        <v>2012.0</v>
      </c>
      <c r="K2349">
        <f>IF($BX2349&lt;&gt;"",$BX2349,"")</f>
        <v>2022.0</v>
      </c>
      <c r="L2349">
        <f>IF(AND(ISNUMBER($BW2349),ISNUMBER($BX2349)),($BW2349+$BX2349)/2,"")</f>
        <v>2017.0</v>
      </c>
      <c r="M2349">
        <f>IF($L2349&lt;&gt;"",$L2349,"")</f>
        <v>2017.0</v>
      </c>
      <c r="N2349">
        <f>IF(AND(ISNUMBER($BW2349),ISNUMBER($BX2349)),MIN(1,MAX(0,($BX2349-2016+1)/($BX2349-$BW2349+1))),"")</f>
        <v>0.6363636363636364</v>
      </c>
      <c r="O2349">
        <f>IF(AND(ISNUMBER($BW2349),ISNUMBER($BX2349)),MIN(1,MAX(0,($BX2349-2017+1)/($BX2349-$BW2349+1))),"")</f>
        <v>0.5454545454545454</v>
      </c>
      <c r="P2349">
        <f>IF(AND(ISNUMBER($BW2349),ISNUMBER($BX2349)),MIN(1,MAX(0,($BX2349-2018+1)/($BX2349-$BW2349+1))),"")</f>
        <v>0.4545454545454545</v>
      </c>
      <c r="Q2349">
        <f>IF(AND(ISNUMBER($BW2349),ISNUMBER($BX2349)),MIN(1,MAX(0,($BX2349-2019+1)/($BX2349-$BW2349+1))),"")</f>
        <v>0.3636363636363636</v>
      </c>
      <c r="R2349">
        <f>IF(AND(ISNUMBER($BW2349),ISNUMBER($BX2349)),MIN(1,MAX(0,($BX2349-2016+1)/($BX2349-$BW2349+1))),"")</f>
        <v>0.6363636363636364</v>
      </c>
      <c r="S2349">
        <f>IF($L2349&lt;&gt;"",IF($L2349&gt;=2015.5,1,0),"")</f>
        <v>1.0</v>
      </c>
      <c r="T2349">
        <f>IF($L2349&lt;&gt;"",IF($L2349&gt;=2016,1,0),"")</f>
        <v>1.0</v>
      </c>
      <c r="U2349">
        <f>IF(ISNUMBER($BX2349),IF($BX2349&gt;=2016,1,0),"")</f>
        <v>1.0</v>
      </c>
      <c r="V2349">
        <f>IF(ISNUMBER($BW2349),IF($BW2349&gt;=2016,1,0),"")</f>
        <v>0.0</v>
      </c>
      <c r="W2349" t="str">
        <f>IF(AND(ISNUMBER($BW2349),ISNUMBER($BX2349)),IF($BW2349&gt;=2016,"post-only",IF($BX2349&lt;2016,"pre-only","mixed")),"")</f>
        <v>mixed</v>
      </c>
      <c r="X2349">
        <f>IF(AND(ISNUMBER($BW2349),ISNUMBER($BX2349)),MIN(1,MAX(0,($BX2349-2017+1)/($BX2349-$BW2349+1))),"")</f>
        <v>0.5454545454545454</v>
      </c>
      <c r="Y2349">
        <f>IF(AND(ISNUMBER($BW2349),ISNUMBER($BX2349)),MIN(1,MAX(0,($BX2349-2018+1)/($BX2349-$BW2349+1))),"")</f>
        <v>0.4545454545454545</v>
      </c>
      <c r="Z2349">
        <f>IF(AND(ISNUMBER($BW2349),ISNUMBER($BX2349)),MIN(1,MAX(0,($BX2349-2019+1)/($BX2349-$BW2349+1))),"")</f>
        <v>0.3636363636363636</v>
      </c>
      <c r="AA2349">
        <f>IF(ISNUMBER($BX2349),IF($BX2349&gt;=2017,1,0),"")</f>
        <v>1.0</v>
      </c>
      <c r="AB2349">
        <f>IF(ISNUMBER($BX2349),IF($BX2349&gt;=2018,1,0),"")</f>
        <v>1.0</v>
      </c>
      <c r="AC2349">
        <f>IF(ISNUMBER($BX2349),IF($BX2349&gt;=2019,1,0),"")</f>
        <v>1.0</v>
      </c>
      <c r="AD2349">
        <f>IF($L2349&lt;&gt;"",IF($L2349&gt;2013,1,0),"")</f>
        <v>1.0</v>
      </c>
      <c r="AE2349">
        <f>IF($L2349&lt;&gt;"",1+IF($L2349&gt;2011,1,0)+IF($L2349&gt;2014,1,0),"")</f>
        <v>3.0</v>
      </c>
      <c r="AF2349" t="inlineStr">
        <is>
          <t>bond (yield)</t>
        </is>
      </c>
      <c r="AG2349" t="inlineStr">
        <is>
          <t>performance</t>
        </is>
      </c>
      <c r="AH2349" t="inlineStr">
        <is>
          <t>non-sensitive</t>
        </is>
      </c>
      <c r="AI2349" t="inlineStr">
        <is>
          <t>without ETS/CT</t>
        </is>
      </c>
      <c r="AJ2349" t="inlineStr">
        <is>
          <t>with ETS/CT</t>
        </is>
      </c>
      <c r="AK2349" t="str">
        <f>IF(AND($CF2349&lt;&gt;"",IFERROR(INDEX(subsample_country_map!$B:$B,MATCH($CF2349,subsample_country_map!$A:$A,0)),"")&lt;&gt;""),INDEX(subsample_country_map!$B:$B,MATCH($CF2349,subsample_country_map!$A:$A,0)),INDEX(lookup!$AA:$AA,MATCH($A2349,lookup!$A:$A,0)))</f>
        <v>3_AsiaPac</v>
      </c>
      <c r="AL2349" t="str">
        <f>IF(AND($CF2349&lt;&gt;"",IFERROR(INDEX(subsample_country_map!$C:$C,MATCH($CF2349,subsample_country_map!$A:$A,0)),"")&lt;&gt;""),INDEX(subsample_country_map!$C:$C,MATCH($CF2349,subsample_country_map!$A:$A,0)),INDEX(lookup!$AB:$AB,MATCH($A2349,lookup!$A:$A,0)))</f>
        <v>2_developing</v>
      </c>
      <c r="AM2349" t="str">
        <f>IF(AND($CF2349&lt;&gt;"",IFERROR(INDEX(subsample_country_map!$D:$D,MATCH($CF2349,subsample_country_map!$A:$A,0)),"")&lt;&gt;""),INDEX(subsample_country_map!$D:$D,MATCH($CF2349,subsample_country_map!$A:$A,0)),INDEX(lookup!$AC:$AC,MATCH($A2349,lookup!$A:$A,0)))</f>
        <v>2_non_western</v>
      </c>
      <c r="AN2349" t="str">
        <f>IF(AND($CF2349&lt;&gt;"",IFERROR(INDEX(subsample_country_map!$E:$E,MATCH($CF2349,subsample_country_map!$A:$A,0)),"")&lt;&gt;""),INDEX(subsample_country_map!$E:$E,MATCH($CF2349,subsample_country_map!$A:$A,0)),INDEX(lookup!$AD:$AD,MATCH($A2349,lookup!$A:$A,0)))</f>
        <v>2_civil law</v>
      </c>
      <c r="AO2349" t="str">
        <f>INDEX(lookup!$Y:$Y,MATCH($A2349,lookup!$A:$A,0))</f>
        <v>0_published</v>
      </c>
      <c r="AP2349" t="str">
        <f>INDEX(lookup!$Z:$Z,MATCH($A2349,lookup!$A:$A,0))</f>
        <v>1_VHB high</v>
      </c>
      <c r="AQ2349" t="str">
        <f>INDEX(lookup!$W:$W,MATCH($A2349,lookup!$A:$A,0))</f>
        <v>1_fin/acc/econ</v>
      </c>
      <c r="AS2349" t="inlineStr">
        <is>
          <t>staging</t>
        </is>
      </c>
      <c r="AT2349" t="inlineStr">
        <is>
          <t>good-CER</t>
        </is>
      </c>
      <c r="AU2349" t="inlineStr">
        <is>
          <t>cost</t>
        </is>
      </c>
      <c r="AV2349" t="inlineStr">
        <is>
          <t>-1.739</t>
        </is>
      </c>
      <c r="AW2349" t="inlineStr">
        <is>
          <t>0.490</t>
        </is>
      </c>
      <c r="BA2349" t="n">
        <v>782</v>
      </c>
      <c r="BB2349" t="inlineStr">
        <is>
          <t>0</t>
        </is>
      </c>
      <c r="BC2349" t="inlineStr">
        <is>
          <t>OLS</t>
        </is>
      </c>
      <c r="BD2349" t="inlineStr">
        <is>
          <t>robust (unclustered)</t>
        </is>
      </c>
      <c r="BE2349" t="inlineStr">
        <is>
          <t>industry</t>
        </is>
      </c>
      <c r="BF2349" t="inlineStr">
        <is>
          <t>Heavy-polluting industries</t>
        </is>
      </c>
      <c r="BI2349" t="inlineStr">
        <is>
          <t>Table 11</t>
        </is>
      </c>
      <c r="BJ2349" t="inlineStr">
        <is>
          <t>Heavy-polluting industries column</t>
        </is>
      </c>
      <c r="BK2349" t="inlineStr">
        <is>
          <t>9</t>
        </is>
      </c>
      <c r="BL2349" t="inlineStr">
        <is>
          <t>Envir -1.739*** (0.490)</t>
        </is>
      </c>
      <c r="BM2349" t="inlineStr">
        <is>
          <t>Envir</t>
        </is>
      </c>
      <c r="BN2349" t="inlineStr">
        <is>
          <t>BFC (bond coupon rate minus matched-maturity Treasury yield)</t>
        </is>
      </c>
      <c r="BO2349" t="inlineStr">
        <is>
          <t>update</t>
        </is>
      </c>
      <c r="BP2349" t="inlineStr">
        <is>
          <t>Wang et al (2025a)</t>
        </is>
      </c>
      <c r="BQ2349" t="inlineStr">
        <is>
          <t>computed</t>
        </is>
      </c>
      <c r="BT2349" t="n">
        <v>0</v>
      </c>
      <c r="BU2349" t="inlineStr">
        <is>
          <t>staging_Wang_et_al_2025_bond.csv</t>
        </is>
      </c>
      <c r="BW2349" t="n">
        <v>2012</v>
      </c>
      <c r="BX2349" t="n">
        <v>2022</v>
      </c>
      <c r="BY2349" t="inlineStr">
        <is>
          <t>China</t>
        </is>
      </c>
      <c r="BZ2349" t="n">
        <v>2017</v>
      </c>
      <c r="CA2349" t="n">
        <v>0.6363636363636364</v>
      </c>
      <c r="CB2349" t="n">
        <v>1</v>
      </c>
      <c r="CC2349" t="n">
        <v>1</v>
      </c>
      <c r="CD2349" t="n">
        <v>-0.1265730149665597</v>
      </c>
      <c r="CE2349" t="n">
        <v>1</v>
      </c>
    </row>
    <row r="2350">
      <c r="A2350" t="inlineStr">
        <is>
          <t>Wang et al (2025a)</t>
        </is>
      </c>
      <c r="B2350" t="n">
        <v>3655</v>
      </c>
      <c r="C2350" t="n">
        <v>-0.03224425835268136</v>
      </c>
      <c r="D2350" t="n">
        <v>2361</v>
      </c>
      <c r="E2350">
        <f>IF(ISNUMBER($BA2350),$BA2350,IF(AND(ISNUMBER($D2350),ISNUMBER($BW2350),ISNUMBER($BX2350)),$D2350*($BX2350-$BW2350+1),""))</f>
        <v>2361.0</v>
      </c>
      <c r="H2350" t="inlineStr">
        <is>
          <t>partial</t>
        </is>
      </c>
      <c r="I2350" t="inlineStr">
        <is>
          <t>Regression Cofficient and Standard Error  available</t>
        </is>
      </c>
      <c r="J2350">
        <f>IF($BW2350&lt;&gt;"",$BW2350,"")</f>
        <v>2012.0</v>
      </c>
      <c r="K2350">
        <f>IF($BX2350&lt;&gt;"",$BX2350,"")</f>
        <v>2022.0</v>
      </c>
      <c r="L2350">
        <f>IF(AND(ISNUMBER($BW2350),ISNUMBER($BX2350)),($BW2350+$BX2350)/2,"")</f>
        <v>2017.0</v>
      </c>
      <c r="M2350">
        <f>IF($L2350&lt;&gt;"",$L2350,"")</f>
        <v>2017.0</v>
      </c>
      <c r="N2350">
        <f>IF(AND(ISNUMBER($BW2350),ISNUMBER($BX2350)),MIN(1,MAX(0,($BX2350-2016+1)/($BX2350-$BW2350+1))),"")</f>
        <v>0.6363636363636364</v>
      </c>
      <c r="O2350">
        <f>IF(AND(ISNUMBER($BW2350),ISNUMBER($BX2350)),MIN(1,MAX(0,($BX2350-2017+1)/($BX2350-$BW2350+1))),"")</f>
        <v>0.5454545454545454</v>
      </c>
      <c r="P2350">
        <f>IF(AND(ISNUMBER($BW2350),ISNUMBER($BX2350)),MIN(1,MAX(0,($BX2350-2018+1)/($BX2350-$BW2350+1))),"")</f>
        <v>0.4545454545454545</v>
      </c>
      <c r="Q2350">
        <f>IF(AND(ISNUMBER($BW2350),ISNUMBER($BX2350)),MIN(1,MAX(0,($BX2350-2019+1)/($BX2350-$BW2350+1))),"")</f>
        <v>0.3636363636363636</v>
      </c>
      <c r="R2350">
        <f>IF(AND(ISNUMBER($BW2350),ISNUMBER($BX2350)),MIN(1,MAX(0,($BX2350-2016+1)/($BX2350-$BW2350+1))),"")</f>
        <v>0.6363636363636364</v>
      </c>
      <c r="S2350">
        <f>IF($L2350&lt;&gt;"",IF($L2350&gt;=2015.5,1,0),"")</f>
        <v>1.0</v>
      </c>
      <c r="T2350">
        <f>IF($L2350&lt;&gt;"",IF($L2350&gt;=2016,1,0),"")</f>
        <v>1.0</v>
      </c>
      <c r="U2350">
        <f>IF(ISNUMBER($BX2350),IF($BX2350&gt;=2016,1,0),"")</f>
        <v>1.0</v>
      </c>
      <c r="V2350">
        <f>IF(ISNUMBER($BW2350),IF($BW2350&gt;=2016,1,0),"")</f>
        <v>0.0</v>
      </c>
      <c r="W2350" t="str">
        <f>IF(AND(ISNUMBER($BW2350),ISNUMBER($BX2350)),IF($BW2350&gt;=2016,"post-only",IF($BX2350&lt;2016,"pre-only","mixed")),"")</f>
        <v>mixed</v>
      </c>
      <c r="X2350">
        <f>IF(AND(ISNUMBER($BW2350),ISNUMBER($BX2350)),MIN(1,MAX(0,($BX2350-2017+1)/($BX2350-$BW2350+1))),"")</f>
        <v>0.5454545454545454</v>
      </c>
      <c r="Y2350">
        <f>IF(AND(ISNUMBER($BW2350),ISNUMBER($BX2350)),MIN(1,MAX(0,($BX2350-2018+1)/($BX2350-$BW2350+1))),"")</f>
        <v>0.4545454545454545</v>
      </c>
      <c r="Z2350">
        <f>IF(AND(ISNUMBER($BW2350),ISNUMBER($BX2350)),MIN(1,MAX(0,($BX2350-2019+1)/($BX2350-$BW2350+1))),"")</f>
        <v>0.3636363636363636</v>
      </c>
      <c r="AA2350">
        <f>IF(ISNUMBER($BX2350),IF($BX2350&gt;=2017,1,0),"")</f>
        <v>1.0</v>
      </c>
      <c r="AB2350">
        <f>IF(ISNUMBER($BX2350),IF($BX2350&gt;=2018,1,0),"")</f>
        <v>1.0</v>
      </c>
      <c r="AC2350">
        <f>IF(ISNUMBER($BX2350),IF($BX2350&gt;=2019,1,0),"")</f>
        <v>1.0</v>
      </c>
      <c r="AD2350">
        <f>IF($L2350&lt;&gt;"",IF($L2350&gt;2013,1,0),"")</f>
        <v>1.0</v>
      </c>
      <c r="AE2350">
        <f>IF($L2350&lt;&gt;"",1+IF($L2350&gt;2011,1,0)+IF($L2350&gt;2014,1,0),"")</f>
        <v>3.0</v>
      </c>
      <c r="AF2350" t="inlineStr">
        <is>
          <t>bond (yield)</t>
        </is>
      </c>
      <c r="AG2350" t="inlineStr">
        <is>
          <t>performance</t>
        </is>
      </c>
      <c r="AH2350" t="inlineStr">
        <is>
          <t>non-sensitive</t>
        </is>
      </c>
      <c r="AI2350" t="inlineStr">
        <is>
          <t>without ETS/CT</t>
        </is>
      </c>
      <c r="AJ2350" t="inlineStr">
        <is>
          <t>with ETS/CT</t>
        </is>
      </c>
      <c r="AK2350" t="str">
        <f>IF(AND($CF2350&lt;&gt;"",IFERROR(INDEX(subsample_country_map!$B:$B,MATCH($CF2350,subsample_country_map!$A:$A,0)),"")&lt;&gt;""),INDEX(subsample_country_map!$B:$B,MATCH($CF2350,subsample_country_map!$A:$A,0)),INDEX(lookup!$AA:$AA,MATCH($A2350,lookup!$A:$A,0)))</f>
        <v>3_AsiaPac</v>
      </c>
      <c r="AL2350" t="str">
        <f>IF(AND($CF2350&lt;&gt;"",IFERROR(INDEX(subsample_country_map!$C:$C,MATCH($CF2350,subsample_country_map!$A:$A,0)),"")&lt;&gt;""),INDEX(subsample_country_map!$C:$C,MATCH($CF2350,subsample_country_map!$A:$A,0)),INDEX(lookup!$AB:$AB,MATCH($A2350,lookup!$A:$A,0)))</f>
        <v>2_developing</v>
      </c>
      <c r="AM2350" t="str">
        <f>IF(AND($CF2350&lt;&gt;"",IFERROR(INDEX(subsample_country_map!$D:$D,MATCH($CF2350,subsample_country_map!$A:$A,0)),"")&lt;&gt;""),INDEX(subsample_country_map!$D:$D,MATCH($CF2350,subsample_country_map!$A:$A,0)),INDEX(lookup!$AC:$AC,MATCH($A2350,lookup!$A:$A,0)))</f>
        <v>2_non_western</v>
      </c>
      <c r="AN2350" t="str">
        <f>IF(AND($CF2350&lt;&gt;"",IFERROR(INDEX(subsample_country_map!$E:$E,MATCH($CF2350,subsample_country_map!$A:$A,0)),"")&lt;&gt;""),INDEX(subsample_country_map!$E:$E,MATCH($CF2350,subsample_country_map!$A:$A,0)),INDEX(lookup!$AD:$AD,MATCH($A2350,lookup!$A:$A,0)))</f>
        <v>2_civil law</v>
      </c>
      <c r="AO2350" t="str">
        <f>INDEX(lookup!$Y:$Y,MATCH($A2350,lookup!$A:$A,0))</f>
        <v>0_published</v>
      </c>
      <c r="AP2350" t="str">
        <f>INDEX(lookup!$Z:$Z,MATCH($A2350,lookup!$A:$A,0))</f>
        <v>1_VHB high</v>
      </c>
      <c r="AQ2350" t="str">
        <f>INDEX(lookup!$W:$W,MATCH($A2350,lookup!$A:$A,0))</f>
        <v>1_fin/acc/econ</v>
      </c>
      <c r="AS2350" t="inlineStr">
        <is>
          <t>staging</t>
        </is>
      </c>
      <c r="AT2350" t="inlineStr">
        <is>
          <t>good-CER</t>
        </is>
      </c>
      <c r="AU2350" t="inlineStr">
        <is>
          <t>cost</t>
        </is>
      </c>
      <c r="AV2350" t="inlineStr">
        <is>
          <t>-0.464</t>
        </is>
      </c>
      <c r="AW2350" t="inlineStr">
        <is>
          <t>0.296</t>
        </is>
      </c>
      <c r="BA2350" t="n">
        <v>2361</v>
      </c>
      <c r="BB2350" t="inlineStr">
        <is>
          <t>0</t>
        </is>
      </c>
      <c r="BC2350" t="inlineStr">
        <is>
          <t>OLS</t>
        </is>
      </c>
      <c r="BD2350" t="inlineStr">
        <is>
          <t>robust (unclustered)</t>
        </is>
      </c>
      <c r="BE2350" t="inlineStr">
        <is>
          <t>industry</t>
        </is>
      </c>
      <c r="BF2350" t="inlineStr">
        <is>
          <t>Low-polluting industries</t>
        </is>
      </c>
      <c r="BI2350" t="inlineStr">
        <is>
          <t>Table 11</t>
        </is>
      </c>
      <c r="BJ2350" t="inlineStr">
        <is>
          <t>Low-polluting industries column</t>
        </is>
      </c>
      <c r="BK2350" t="inlineStr">
        <is>
          <t>9</t>
        </is>
      </c>
      <c r="BL2350" t="inlineStr">
        <is>
          <t>Envir -0.464 (0.296)</t>
        </is>
      </c>
      <c r="BM2350" t="inlineStr">
        <is>
          <t>Envir</t>
        </is>
      </c>
      <c r="BN2350" t="inlineStr">
        <is>
          <t>BFC (bond coupon rate minus matched-maturity Treasury yield)</t>
        </is>
      </c>
      <c r="BO2350" t="inlineStr">
        <is>
          <t>update</t>
        </is>
      </c>
      <c r="BP2350" t="inlineStr">
        <is>
          <t>Wang et al (2025a)</t>
        </is>
      </c>
      <c r="BQ2350" t="inlineStr">
        <is>
          <t>computed</t>
        </is>
      </c>
      <c r="BT2350" t="n">
        <v>0</v>
      </c>
      <c r="BU2350" t="inlineStr">
        <is>
          <t>staging_Wang_et_al_2025_bond.csv</t>
        </is>
      </c>
      <c r="BW2350" t="n">
        <v>2012</v>
      </c>
      <c r="BX2350" t="n">
        <v>2022</v>
      </c>
      <c r="BY2350" t="inlineStr">
        <is>
          <t>China</t>
        </is>
      </c>
      <c r="BZ2350" t="n">
        <v>2017</v>
      </c>
      <c r="CA2350" t="n">
        <v>0.6363636363636364</v>
      </c>
      <c r="CB2350" t="n">
        <v>1</v>
      </c>
      <c r="CC2350" t="n">
        <v>1</v>
      </c>
      <c r="CD2350" t="n">
        <v>-0.0322554400300783</v>
      </c>
      <c r="CE2350" t="n">
        <v>1</v>
      </c>
    </row>
    <row r="2351">
      <c r="A2351" t="inlineStr">
        <is>
          <t>Wang et al (2025a)</t>
        </is>
      </c>
      <c r="B2351" t="n">
        <v>3656</v>
      </c>
      <c r="C2351" t="n">
        <v>-0.05556955167709261</v>
      </c>
      <c r="D2351" t="n">
        <v>1558</v>
      </c>
      <c r="E2351">
        <f>IF(ISNUMBER($BA2351),$BA2351,IF(AND(ISNUMBER($D2351),ISNUMBER($BW2351),ISNUMBER($BX2351)),$D2351*($BX2351-$BW2351+1),""))</f>
        <v>1558.0</v>
      </c>
      <c r="H2351" t="inlineStr">
        <is>
          <t>partial</t>
        </is>
      </c>
      <c r="I2351" t="inlineStr">
        <is>
          <t>Regression Cofficient and Standard Error  available</t>
        </is>
      </c>
      <c r="J2351">
        <f>IF($BW2351&lt;&gt;"",$BW2351,"")</f>
        <v>2012.0</v>
      </c>
      <c r="K2351">
        <f>IF($BX2351&lt;&gt;"",$BX2351,"")</f>
        <v>2022.0</v>
      </c>
      <c r="L2351">
        <f>IF(AND(ISNUMBER($BW2351),ISNUMBER($BX2351)),($BW2351+$BX2351)/2,"")</f>
        <v>2017.0</v>
      </c>
      <c r="M2351">
        <f>IF($L2351&lt;&gt;"",$L2351,"")</f>
        <v>2017.0</v>
      </c>
      <c r="N2351">
        <f>IF(AND(ISNUMBER($BW2351),ISNUMBER($BX2351)),MIN(1,MAX(0,($BX2351-2016+1)/($BX2351-$BW2351+1))),"")</f>
        <v>0.6363636363636364</v>
      </c>
      <c r="O2351">
        <f>IF(AND(ISNUMBER($BW2351),ISNUMBER($BX2351)),MIN(1,MAX(0,($BX2351-2017+1)/($BX2351-$BW2351+1))),"")</f>
        <v>0.5454545454545454</v>
      </c>
      <c r="P2351">
        <f>IF(AND(ISNUMBER($BW2351),ISNUMBER($BX2351)),MIN(1,MAX(0,($BX2351-2018+1)/($BX2351-$BW2351+1))),"")</f>
        <v>0.4545454545454545</v>
      </c>
      <c r="Q2351">
        <f>IF(AND(ISNUMBER($BW2351),ISNUMBER($BX2351)),MIN(1,MAX(0,($BX2351-2019+1)/($BX2351-$BW2351+1))),"")</f>
        <v>0.3636363636363636</v>
      </c>
      <c r="R2351">
        <f>IF(AND(ISNUMBER($BW2351),ISNUMBER($BX2351)),MIN(1,MAX(0,($BX2351-2016+1)/($BX2351-$BW2351+1))),"")</f>
        <v>0.6363636363636364</v>
      </c>
      <c r="S2351">
        <f>IF($L2351&lt;&gt;"",IF($L2351&gt;=2015.5,1,0),"")</f>
        <v>1.0</v>
      </c>
      <c r="T2351">
        <f>IF($L2351&lt;&gt;"",IF($L2351&gt;=2016,1,0),"")</f>
        <v>1.0</v>
      </c>
      <c r="U2351">
        <f>IF(ISNUMBER($BX2351),IF($BX2351&gt;=2016,1,0),"")</f>
        <v>1.0</v>
      </c>
      <c r="V2351">
        <f>IF(ISNUMBER($BW2351),IF($BW2351&gt;=2016,1,0),"")</f>
        <v>0.0</v>
      </c>
      <c r="W2351" t="str">
        <f>IF(AND(ISNUMBER($BW2351),ISNUMBER($BX2351)),IF($BW2351&gt;=2016,"post-only",IF($BX2351&lt;2016,"pre-only","mixed")),"")</f>
        <v>mixed</v>
      </c>
      <c r="X2351">
        <f>IF(AND(ISNUMBER($BW2351),ISNUMBER($BX2351)),MIN(1,MAX(0,($BX2351-2017+1)/($BX2351-$BW2351+1))),"")</f>
        <v>0.5454545454545454</v>
      </c>
      <c r="Y2351">
        <f>IF(AND(ISNUMBER($BW2351),ISNUMBER($BX2351)),MIN(1,MAX(0,($BX2351-2018+1)/($BX2351-$BW2351+1))),"")</f>
        <v>0.4545454545454545</v>
      </c>
      <c r="Z2351">
        <f>IF(AND(ISNUMBER($BW2351),ISNUMBER($BX2351)),MIN(1,MAX(0,($BX2351-2019+1)/($BX2351-$BW2351+1))),"")</f>
        <v>0.3636363636363636</v>
      </c>
      <c r="AA2351">
        <f>IF(ISNUMBER($BX2351),IF($BX2351&gt;=2017,1,0),"")</f>
        <v>1.0</v>
      </c>
      <c r="AB2351">
        <f>IF(ISNUMBER($BX2351),IF($BX2351&gt;=2018,1,0),"")</f>
        <v>1.0</v>
      </c>
      <c r="AC2351">
        <f>IF(ISNUMBER($BX2351),IF($BX2351&gt;=2019,1,0),"")</f>
        <v>1.0</v>
      </c>
      <c r="AD2351">
        <f>IF($L2351&lt;&gt;"",IF($L2351&gt;2013,1,0),"")</f>
        <v>1.0</v>
      </c>
      <c r="AE2351">
        <f>IF($L2351&lt;&gt;"",1+IF($L2351&gt;2011,1,0)+IF($L2351&gt;2014,1,0),"")</f>
        <v>3.0</v>
      </c>
      <c r="AF2351" t="inlineStr">
        <is>
          <t>bond (yield)</t>
        </is>
      </c>
      <c r="AG2351" t="inlineStr">
        <is>
          <t>performance</t>
        </is>
      </c>
      <c r="AH2351" t="inlineStr">
        <is>
          <t>non-sensitive</t>
        </is>
      </c>
      <c r="AI2351" t="inlineStr">
        <is>
          <t>without ETS/CT</t>
        </is>
      </c>
      <c r="AJ2351" t="inlineStr">
        <is>
          <t>with ETS/CT</t>
        </is>
      </c>
      <c r="AK2351" t="str">
        <f>IF(AND($CF2351&lt;&gt;"",IFERROR(INDEX(subsample_country_map!$B:$B,MATCH($CF2351,subsample_country_map!$A:$A,0)),"")&lt;&gt;""),INDEX(subsample_country_map!$B:$B,MATCH($CF2351,subsample_country_map!$A:$A,0)),INDEX(lookup!$AA:$AA,MATCH($A2351,lookup!$A:$A,0)))</f>
        <v>3_AsiaPac</v>
      </c>
      <c r="AL2351" t="str">
        <f>IF(AND($CF2351&lt;&gt;"",IFERROR(INDEX(subsample_country_map!$C:$C,MATCH($CF2351,subsample_country_map!$A:$A,0)),"")&lt;&gt;""),INDEX(subsample_country_map!$C:$C,MATCH($CF2351,subsample_country_map!$A:$A,0)),INDEX(lookup!$AB:$AB,MATCH($A2351,lookup!$A:$A,0)))</f>
        <v>2_developing</v>
      </c>
      <c r="AM2351" t="str">
        <f>IF(AND($CF2351&lt;&gt;"",IFERROR(INDEX(subsample_country_map!$D:$D,MATCH($CF2351,subsample_country_map!$A:$A,0)),"")&lt;&gt;""),INDEX(subsample_country_map!$D:$D,MATCH($CF2351,subsample_country_map!$A:$A,0)),INDEX(lookup!$AC:$AC,MATCH($A2351,lookup!$A:$A,0)))</f>
        <v>2_non_western</v>
      </c>
      <c r="AN2351" t="str">
        <f>IF(AND($CF2351&lt;&gt;"",IFERROR(INDEX(subsample_country_map!$E:$E,MATCH($CF2351,subsample_country_map!$A:$A,0)),"")&lt;&gt;""),INDEX(subsample_country_map!$E:$E,MATCH($CF2351,subsample_country_map!$A:$A,0)),INDEX(lookup!$AD:$AD,MATCH($A2351,lookup!$A:$A,0)))</f>
        <v>2_civil law</v>
      </c>
      <c r="AO2351" t="str">
        <f>INDEX(lookup!$Y:$Y,MATCH($A2351,lookup!$A:$A,0))</f>
        <v>0_published</v>
      </c>
      <c r="AP2351" t="str">
        <f>INDEX(lookup!$Z:$Z,MATCH($A2351,lookup!$A:$A,0))</f>
        <v>1_VHB high</v>
      </c>
      <c r="AQ2351" t="str">
        <f>INDEX(lookup!$W:$W,MATCH($A2351,lookup!$A:$A,0))</f>
        <v>1_fin/acc/econ</v>
      </c>
      <c r="AS2351" t="inlineStr">
        <is>
          <t>staging</t>
        </is>
      </c>
      <c r="AT2351" t="inlineStr">
        <is>
          <t>good-CER</t>
        </is>
      </c>
      <c r="AU2351" t="inlineStr">
        <is>
          <t>cost</t>
        </is>
      </c>
      <c r="AV2351" t="inlineStr">
        <is>
          <t>-0.826</t>
        </is>
      </c>
      <c r="AW2351" t="inlineStr">
        <is>
          <t>0.376</t>
        </is>
      </c>
      <c r="BA2351" t="n">
        <v>1558</v>
      </c>
      <c r="BB2351" t="inlineStr">
        <is>
          <t>0</t>
        </is>
      </c>
      <c r="BC2351" t="inlineStr">
        <is>
          <t>OLS</t>
        </is>
      </c>
      <c r="BD2351" t="inlineStr">
        <is>
          <t>robust (unclustered)</t>
        </is>
      </c>
      <c r="BE2351" t="inlineStr">
        <is>
          <t>other:industry competition (HHI median split)</t>
        </is>
      </c>
      <c r="BF2351" t="inlineStr">
        <is>
          <t>High-competition industries</t>
        </is>
      </c>
      <c r="BI2351" t="inlineStr">
        <is>
          <t>Table 12</t>
        </is>
      </c>
      <c r="BJ2351" t="inlineStr">
        <is>
          <t>High-competition industries column</t>
        </is>
      </c>
      <c r="BK2351" t="inlineStr">
        <is>
          <t>10</t>
        </is>
      </c>
      <c r="BL2351" t="inlineStr">
        <is>
          <t>Envir -0.826** (0.376)</t>
        </is>
      </c>
      <c r="BM2351" t="inlineStr">
        <is>
          <t>Envir</t>
        </is>
      </c>
      <c r="BN2351" t="inlineStr">
        <is>
          <t>BFC (bond coupon rate minus matched-maturity Treasury yield)</t>
        </is>
      </c>
      <c r="BO2351" t="inlineStr">
        <is>
          <t>update</t>
        </is>
      </c>
      <c r="BP2351" t="inlineStr">
        <is>
          <t>Wang et al (2025a)</t>
        </is>
      </c>
      <c r="BQ2351" t="inlineStr">
        <is>
          <t>computed</t>
        </is>
      </c>
      <c r="BT2351" t="n">
        <v>0</v>
      </c>
      <c r="BU2351" t="inlineStr">
        <is>
          <t>staging_Wang_et_al_2025_bond.csv</t>
        </is>
      </c>
      <c r="BW2351" t="n">
        <v>2012</v>
      </c>
      <c r="BX2351" t="n">
        <v>2022</v>
      </c>
      <c r="BY2351" t="inlineStr">
        <is>
          <t>China</t>
        </is>
      </c>
      <c r="BZ2351" t="n">
        <v>2017</v>
      </c>
      <c r="CA2351" t="n">
        <v>0.6363636363636364</v>
      </c>
      <c r="CB2351" t="n">
        <v>1</v>
      </c>
      <c r="CC2351" t="n">
        <v>1</v>
      </c>
      <c r="CD2351" t="n">
        <v>-0.05562685701924615</v>
      </c>
      <c r="CE2351" t="n">
        <v>1</v>
      </c>
    </row>
    <row r="2352">
      <c r="A2352" t="inlineStr">
        <is>
          <t>Wang et al (2025a)</t>
        </is>
      </c>
      <c r="B2352" t="n">
        <v>3657</v>
      </c>
      <c r="C2352" t="n">
        <v>-0.03810896522368241</v>
      </c>
      <c r="D2352" t="n">
        <v>1583</v>
      </c>
      <c r="E2352">
        <f>IF(ISNUMBER($BA2352),$BA2352,IF(AND(ISNUMBER($D2352),ISNUMBER($BW2352),ISNUMBER($BX2352)),$D2352*($BX2352-$BW2352+1),""))</f>
        <v>1583.0</v>
      </c>
      <c r="H2352" t="inlineStr">
        <is>
          <t>partial</t>
        </is>
      </c>
      <c r="I2352" t="inlineStr">
        <is>
          <t>Regression Cofficient and Standard Error  available</t>
        </is>
      </c>
      <c r="J2352">
        <f>IF($BW2352&lt;&gt;"",$BW2352,"")</f>
        <v>2012.0</v>
      </c>
      <c r="K2352">
        <f>IF($BX2352&lt;&gt;"",$BX2352,"")</f>
        <v>2022.0</v>
      </c>
      <c r="L2352">
        <f>IF(AND(ISNUMBER($BW2352),ISNUMBER($BX2352)),($BW2352+$BX2352)/2,"")</f>
        <v>2017.0</v>
      </c>
      <c r="M2352">
        <f>IF($L2352&lt;&gt;"",$L2352,"")</f>
        <v>2017.0</v>
      </c>
      <c r="N2352">
        <f>IF(AND(ISNUMBER($BW2352),ISNUMBER($BX2352)),MIN(1,MAX(0,($BX2352-2016+1)/($BX2352-$BW2352+1))),"")</f>
        <v>0.6363636363636364</v>
      </c>
      <c r="O2352">
        <f>IF(AND(ISNUMBER($BW2352),ISNUMBER($BX2352)),MIN(1,MAX(0,($BX2352-2017+1)/($BX2352-$BW2352+1))),"")</f>
        <v>0.5454545454545454</v>
      </c>
      <c r="P2352">
        <f>IF(AND(ISNUMBER($BW2352),ISNUMBER($BX2352)),MIN(1,MAX(0,($BX2352-2018+1)/($BX2352-$BW2352+1))),"")</f>
        <v>0.4545454545454545</v>
      </c>
      <c r="Q2352">
        <f>IF(AND(ISNUMBER($BW2352),ISNUMBER($BX2352)),MIN(1,MAX(0,($BX2352-2019+1)/($BX2352-$BW2352+1))),"")</f>
        <v>0.3636363636363636</v>
      </c>
      <c r="R2352">
        <f>IF(AND(ISNUMBER($BW2352),ISNUMBER($BX2352)),MIN(1,MAX(0,($BX2352-2016+1)/($BX2352-$BW2352+1))),"")</f>
        <v>0.6363636363636364</v>
      </c>
      <c r="S2352">
        <f>IF($L2352&lt;&gt;"",IF($L2352&gt;=2015.5,1,0),"")</f>
        <v>1.0</v>
      </c>
      <c r="T2352">
        <f>IF($L2352&lt;&gt;"",IF($L2352&gt;=2016,1,0),"")</f>
        <v>1.0</v>
      </c>
      <c r="U2352">
        <f>IF(ISNUMBER($BX2352),IF($BX2352&gt;=2016,1,0),"")</f>
        <v>1.0</v>
      </c>
      <c r="V2352">
        <f>IF(ISNUMBER($BW2352),IF($BW2352&gt;=2016,1,0),"")</f>
        <v>0.0</v>
      </c>
      <c r="W2352" t="str">
        <f>IF(AND(ISNUMBER($BW2352),ISNUMBER($BX2352)),IF($BW2352&gt;=2016,"post-only",IF($BX2352&lt;2016,"pre-only","mixed")),"")</f>
        <v>mixed</v>
      </c>
      <c r="X2352">
        <f>IF(AND(ISNUMBER($BW2352),ISNUMBER($BX2352)),MIN(1,MAX(0,($BX2352-2017+1)/($BX2352-$BW2352+1))),"")</f>
        <v>0.5454545454545454</v>
      </c>
      <c r="Y2352">
        <f>IF(AND(ISNUMBER($BW2352),ISNUMBER($BX2352)),MIN(1,MAX(0,($BX2352-2018+1)/($BX2352-$BW2352+1))),"")</f>
        <v>0.4545454545454545</v>
      </c>
      <c r="Z2352">
        <f>IF(AND(ISNUMBER($BW2352),ISNUMBER($BX2352)),MIN(1,MAX(0,($BX2352-2019+1)/($BX2352-$BW2352+1))),"")</f>
        <v>0.3636363636363636</v>
      </c>
      <c r="AA2352">
        <f>IF(ISNUMBER($BX2352),IF($BX2352&gt;=2017,1,0),"")</f>
        <v>1.0</v>
      </c>
      <c r="AB2352">
        <f>IF(ISNUMBER($BX2352),IF($BX2352&gt;=2018,1,0),"")</f>
        <v>1.0</v>
      </c>
      <c r="AC2352">
        <f>IF(ISNUMBER($BX2352),IF($BX2352&gt;=2019,1,0),"")</f>
        <v>1.0</v>
      </c>
      <c r="AD2352">
        <f>IF($L2352&lt;&gt;"",IF($L2352&gt;2013,1,0),"")</f>
        <v>1.0</v>
      </c>
      <c r="AE2352">
        <f>IF($L2352&lt;&gt;"",1+IF($L2352&gt;2011,1,0)+IF($L2352&gt;2014,1,0),"")</f>
        <v>3.0</v>
      </c>
      <c r="AF2352" t="inlineStr">
        <is>
          <t>bond (yield)</t>
        </is>
      </c>
      <c r="AG2352" t="inlineStr">
        <is>
          <t>performance</t>
        </is>
      </c>
      <c r="AH2352" t="inlineStr">
        <is>
          <t>non-sensitive</t>
        </is>
      </c>
      <c r="AI2352" t="inlineStr">
        <is>
          <t>without ETS/CT</t>
        </is>
      </c>
      <c r="AJ2352" t="inlineStr">
        <is>
          <t>with ETS/CT</t>
        </is>
      </c>
      <c r="AK2352" t="str">
        <f>IF(AND($CF2352&lt;&gt;"",IFERROR(INDEX(subsample_country_map!$B:$B,MATCH($CF2352,subsample_country_map!$A:$A,0)),"")&lt;&gt;""),INDEX(subsample_country_map!$B:$B,MATCH($CF2352,subsample_country_map!$A:$A,0)),INDEX(lookup!$AA:$AA,MATCH($A2352,lookup!$A:$A,0)))</f>
        <v>3_AsiaPac</v>
      </c>
      <c r="AL2352" t="str">
        <f>IF(AND($CF2352&lt;&gt;"",IFERROR(INDEX(subsample_country_map!$C:$C,MATCH($CF2352,subsample_country_map!$A:$A,0)),"")&lt;&gt;""),INDEX(subsample_country_map!$C:$C,MATCH($CF2352,subsample_country_map!$A:$A,0)),INDEX(lookup!$AB:$AB,MATCH($A2352,lookup!$A:$A,0)))</f>
        <v>2_developing</v>
      </c>
      <c r="AM2352" t="str">
        <f>IF(AND($CF2352&lt;&gt;"",IFERROR(INDEX(subsample_country_map!$D:$D,MATCH($CF2352,subsample_country_map!$A:$A,0)),"")&lt;&gt;""),INDEX(subsample_country_map!$D:$D,MATCH($CF2352,subsample_country_map!$A:$A,0)),INDEX(lookup!$AC:$AC,MATCH($A2352,lookup!$A:$A,0)))</f>
        <v>2_non_western</v>
      </c>
      <c r="AN2352" t="str">
        <f>IF(AND($CF2352&lt;&gt;"",IFERROR(INDEX(subsample_country_map!$E:$E,MATCH($CF2352,subsample_country_map!$A:$A,0)),"")&lt;&gt;""),INDEX(subsample_country_map!$E:$E,MATCH($CF2352,subsample_country_map!$A:$A,0)),INDEX(lookup!$AD:$AD,MATCH($A2352,lookup!$A:$A,0)))</f>
        <v>2_civil law</v>
      </c>
      <c r="AO2352" t="str">
        <f>INDEX(lookup!$Y:$Y,MATCH($A2352,lookup!$A:$A,0))</f>
        <v>0_published</v>
      </c>
      <c r="AP2352" t="str">
        <f>INDEX(lookup!$Z:$Z,MATCH($A2352,lookup!$A:$A,0))</f>
        <v>1_VHB high</v>
      </c>
      <c r="AQ2352" t="str">
        <f>INDEX(lookup!$W:$W,MATCH($A2352,lookup!$A:$A,0))</f>
        <v>1_fin/acc/econ</v>
      </c>
      <c r="AS2352" t="inlineStr">
        <is>
          <t>staging</t>
        </is>
      </c>
      <c r="AT2352" t="inlineStr">
        <is>
          <t>good-CER</t>
        </is>
      </c>
      <c r="AU2352" t="inlineStr">
        <is>
          <t>cost</t>
        </is>
      </c>
      <c r="AV2352" t="inlineStr">
        <is>
          <t>-0.525</t>
        </is>
      </c>
      <c r="AW2352" t="inlineStr">
        <is>
          <t>0.346</t>
        </is>
      </c>
      <c r="BA2352" t="n">
        <v>1583</v>
      </c>
      <c r="BB2352" t="inlineStr">
        <is>
          <t>0</t>
        </is>
      </c>
      <c r="BC2352" t="inlineStr">
        <is>
          <t>OLS</t>
        </is>
      </c>
      <c r="BD2352" t="inlineStr">
        <is>
          <t>robust (unclustered)</t>
        </is>
      </c>
      <c r="BE2352" t="inlineStr">
        <is>
          <t>other:industry competition (HHI median split)</t>
        </is>
      </c>
      <c r="BF2352" t="inlineStr">
        <is>
          <t>Low-competition industries</t>
        </is>
      </c>
      <c r="BI2352" t="inlineStr">
        <is>
          <t>Table 12</t>
        </is>
      </c>
      <c r="BJ2352" t="inlineStr">
        <is>
          <t>Low-competition industries column</t>
        </is>
      </c>
      <c r="BK2352" t="inlineStr">
        <is>
          <t>10</t>
        </is>
      </c>
      <c r="BL2352" t="inlineStr">
        <is>
          <t>Envir -0.525 (0.346)</t>
        </is>
      </c>
      <c r="BM2352" t="inlineStr">
        <is>
          <t>Envir</t>
        </is>
      </c>
      <c r="BN2352" t="inlineStr">
        <is>
          <t>BFC (bond coupon rate minus matched-maturity Treasury yield)</t>
        </is>
      </c>
      <c r="BO2352" t="inlineStr">
        <is>
          <t>update</t>
        </is>
      </c>
      <c r="BP2352" t="inlineStr">
        <is>
          <t>Wang et al (2025a)</t>
        </is>
      </c>
      <c r="BQ2352" t="inlineStr">
        <is>
          <t>computed</t>
        </is>
      </c>
      <c r="BT2352" t="n">
        <v>0</v>
      </c>
      <c r="BU2352" t="inlineStr">
        <is>
          <t>staging_Wang_et_al_2025_bond.csv</t>
        </is>
      </c>
      <c r="BW2352" t="n">
        <v>2012</v>
      </c>
      <c r="BX2352" t="n">
        <v>2022</v>
      </c>
      <c r="BY2352" t="inlineStr">
        <is>
          <t>China</t>
        </is>
      </c>
      <c r="BZ2352" t="n">
        <v>2017</v>
      </c>
      <c r="CA2352" t="n">
        <v>0.6363636363636364</v>
      </c>
      <c r="CB2352" t="n">
        <v>1</v>
      </c>
      <c r="CC2352" t="n">
        <v>1</v>
      </c>
      <c r="CD2352" t="n">
        <v>-0.03812742977999585</v>
      </c>
      <c r="CE2352" t="n">
        <v>1</v>
      </c>
    </row>
    <row r="2353">
      <c r="A2353" t="inlineStr">
        <is>
          <t>Wang et al (2025a)</t>
        </is>
      </c>
      <c r="B2353" t="n">
        <v>3658</v>
      </c>
      <c r="C2353" t="n">
        <v>-0.1054841829199905</v>
      </c>
      <c r="D2353" t="n">
        <v>188</v>
      </c>
      <c r="E2353">
        <f>IF(ISNUMBER($BA2353),$BA2353,IF(AND(ISNUMBER($D2353),ISNUMBER($BW2353),ISNUMBER($BX2353)),$D2353*($BX2353-$BW2353+1),""))</f>
        <v>188.0</v>
      </c>
      <c r="H2353" t="inlineStr">
        <is>
          <t>partial</t>
        </is>
      </c>
      <c r="I2353" t="inlineStr">
        <is>
          <t>Regression Cofficient and Standard Error  available</t>
        </is>
      </c>
      <c r="J2353">
        <f>IF($BW2353&lt;&gt;"",$BW2353,"")</f>
        <v>2012.0</v>
      </c>
      <c r="K2353">
        <f>IF($BX2353&lt;&gt;"",$BX2353,"")</f>
        <v>2022.0</v>
      </c>
      <c r="L2353">
        <f>IF(AND(ISNUMBER($BW2353),ISNUMBER($BX2353)),($BW2353+$BX2353)/2,"")</f>
        <v>2017.0</v>
      </c>
      <c r="M2353">
        <f>IF($L2353&lt;&gt;"",$L2353,"")</f>
        <v>2017.0</v>
      </c>
      <c r="N2353">
        <f>IF(AND(ISNUMBER($BW2353),ISNUMBER($BX2353)),MIN(1,MAX(0,($BX2353-2016+1)/($BX2353-$BW2353+1))),"")</f>
        <v>0.6363636363636364</v>
      </c>
      <c r="O2353">
        <f>IF(AND(ISNUMBER($BW2353),ISNUMBER($BX2353)),MIN(1,MAX(0,($BX2353-2017+1)/($BX2353-$BW2353+1))),"")</f>
        <v>0.5454545454545454</v>
      </c>
      <c r="P2353">
        <f>IF(AND(ISNUMBER($BW2353),ISNUMBER($BX2353)),MIN(1,MAX(0,($BX2353-2018+1)/($BX2353-$BW2353+1))),"")</f>
        <v>0.4545454545454545</v>
      </c>
      <c r="Q2353">
        <f>IF(AND(ISNUMBER($BW2353),ISNUMBER($BX2353)),MIN(1,MAX(0,($BX2353-2019+1)/($BX2353-$BW2353+1))),"")</f>
        <v>0.3636363636363636</v>
      </c>
      <c r="R2353">
        <f>IF(AND(ISNUMBER($BW2353),ISNUMBER($BX2353)),MIN(1,MAX(0,($BX2353-2016+1)/($BX2353-$BW2353+1))),"")</f>
        <v>0.6363636363636364</v>
      </c>
      <c r="S2353">
        <f>IF($L2353&lt;&gt;"",IF($L2353&gt;=2015.5,1,0),"")</f>
        <v>1.0</v>
      </c>
      <c r="T2353">
        <f>IF($L2353&lt;&gt;"",IF($L2353&gt;=2016,1,0),"")</f>
        <v>1.0</v>
      </c>
      <c r="U2353">
        <f>IF(ISNUMBER($BX2353),IF($BX2353&gt;=2016,1,0),"")</f>
        <v>1.0</v>
      </c>
      <c r="V2353">
        <f>IF(ISNUMBER($BW2353),IF($BW2353&gt;=2016,1,0),"")</f>
        <v>0.0</v>
      </c>
      <c r="W2353" t="str">
        <f>IF(AND(ISNUMBER($BW2353),ISNUMBER($BX2353)),IF($BW2353&gt;=2016,"post-only",IF($BX2353&lt;2016,"pre-only","mixed")),"")</f>
        <v>mixed</v>
      </c>
      <c r="X2353">
        <f>IF(AND(ISNUMBER($BW2353),ISNUMBER($BX2353)),MIN(1,MAX(0,($BX2353-2017+1)/($BX2353-$BW2353+1))),"")</f>
        <v>0.5454545454545454</v>
      </c>
      <c r="Y2353">
        <f>IF(AND(ISNUMBER($BW2353),ISNUMBER($BX2353)),MIN(1,MAX(0,($BX2353-2018+1)/($BX2353-$BW2353+1))),"")</f>
        <v>0.4545454545454545</v>
      </c>
      <c r="Z2353">
        <f>IF(AND(ISNUMBER($BW2353),ISNUMBER($BX2353)),MIN(1,MAX(0,($BX2353-2019+1)/($BX2353-$BW2353+1))),"")</f>
        <v>0.3636363636363636</v>
      </c>
      <c r="AA2353">
        <f>IF(ISNUMBER($BX2353),IF($BX2353&gt;=2017,1,0),"")</f>
        <v>1.0</v>
      </c>
      <c r="AB2353">
        <f>IF(ISNUMBER($BX2353),IF($BX2353&gt;=2018,1,0),"")</f>
        <v>1.0</v>
      </c>
      <c r="AC2353">
        <f>IF(ISNUMBER($BX2353),IF($BX2353&gt;=2019,1,0),"")</f>
        <v>1.0</v>
      </c>
      <c r="AD2353">
        <f>IF($L2353&lt;&gt;"",IF($L2353&gt;2013,1,0),"")</f>
        <v>1.0</v>
      </c>
      <c r="AE2353">
        <f>IF($L2353&lt;&gt;"",1+IF($L2353&gt;2011,1,0)+IF($L2353&gt;2014,1,0),"")</f>
        <v>3.0</v>
      </c>
      <c r="AF2353" t="inlineStr">
        <is>
          <t>bond (yield)</t>
        </is>
      </c>
      <c r="AG2353" t="inlineStr">
        <is>
          <t>performance</t>
        </is>
      </c>
      <c r="AH2353" t="inlineStr">
        <is>
          <t>non-sensitive</t>
        </is>
      </c>
      <c r="AI2353" t="inlineStr">
        <is>
          <t>without ETS/CT</t>
        </is>
      </c>
      <c r="AJ2353" t="inlineStr">
        <is>
          <t>with ETS/CT</t>
        </is>
      </c>
      <c r="AK2353" t="str">
        <f>IF(AND($CF2353&lt;&gt;"",IFERROR(INDEX(subsample_country_map!$B:$B,MATCH($CF2353,subsample_country_map!$A:$A,0)),"")&lt;&gt;""),INDEX(subsample_country_map!$B:$B,MATCH($CF2353,subsample_country_map!$A:$A,0)),INDEX(lookup!$AA:$AA,MATCH($A2353,lookup!$A:$A,0)))</f>
        <v>3_AsiaPac</v>
      </c>
      <c r="AL2353" t="str">
        <f>IF(AND($CF2353&lt;&gt;"",IFERROR(INDEX(subsample_country_map!$C:$C,MATCH($CF2353,subsample_country_map!$A:$A,0)),"")&lt;&gt;""),INDEX(subsample_country_map!$C:$C,MATCH($CF2353,subsample_country_map!$A:$A,0)),INDEX(lookup!$AB:$AB,MATCH($A2353,lookup!$A:$A,0)))</f>
        <v>2_developing</v>
      </c>
      <c r="AM2353" t="str">
        <f>IF(AND($CF2353&lt;&gt;"",IFERROR(INDEX(subsample_country_map!$D:$D,MATCH($CF2353,subsample_country_map!$A:$A,0)),"")&lt;&gt;""),INDEX(subsample_country_map!$D:$D,MATCH($CF2353,subsample_country_map!$A:$A,0)),INDEX(lookup!$AC:$AC,MATCH($A2353,lookup!$A:$A,0)))</f>
        <v>2_non_western</v>
      </c>
      <c r="AN2353" t="str">
        <f>IF(AND($CF2353&lt;&gt;"",IFERROR(INDEX(subsample_country_map!$E:$E,MATCH($CF2353,subsample_country_map!$A:$A,0)),"")&lt;&gt;""),INDEX(subsample_country_map!$E:$E,MATCH($CF2353,subsample_country_map!$A:$A,0)),INDEX(lookup!$AD:$AD,MATCH($A2353,lookup!$A:$A,0)))</f>
        <v>2_civil law</v>
      </c>
      <c r="AO2353" t="str">
        <f>INDEX(lookup!$Y:$Y,MATCH($A2353,lookup!$A:$A,0))</f>
        <v>0_published</v>
      </c>
      <c r="AP2353" t="str">
        <f>INDEX(lookup!$Z:$Z,MATCH($A2353,lookup!$A:$A,0))</f>
        <v>1_VHB high</v>
      </c>
      <c r="AQ2353" t="str">
        <f>INDEX(lookup!$W:$W,MATCH($A2353,lookup!$A:$A,0))</f>
        <v>1_fin/acc/econ</v>
      </c>
      <c r="AS2353" t="inlineStr">
        <is>
          <t>staging</t>
        </is>
      </c>
      <c r="AT2353" t="inlineStr">
        <is>
          <t>good-CER</t>
        </is>
      </c>
      <c r="AU2353" t="inlineStr">
        <is>
          <t>cost</t>
        </is>
      </c>
      <c r="AV2353" t="inlineStr">
        <is>
          <t>-1.261</t>
        </is>
      </c>
      <c r="AW2353" t="inlineStr">
        <is>
          <t>0.867</t>
        </is>
      </c>
      <c r="BA2353" t="n">
        <v>188</v>
      </c>
      <c r="BB2353" t="inlineStr">
        <is>
          <t>0</t>
        </is>
      </c>
      <c r="BC2353" t="inlineStr">
        <is>
          <t>OLS</t>
        </is>
      </c>
      <c r="BD2353" t="inlineStr">
        <is>
          <t>robust (unclustered)</t>
        </is>
      </c>
      <c r="BE2353" t="inlineStr">
        <is>
          <t>industry</t>
        </is>
      </c>
      <c r="BF2353" t="inlineStr">
        <is>
          <t>High-tech enterprises</t>
        </is>
      </c>
      <c r="BI2353" t="inlineStr">
        <is>
          <t>Table 13</t>
        </is>
      </c>
      <c r="BJ2353" t="inlineStr">
        <is>
          <t>High-tech enterprises column</t>
        </is>
      </c>
      <c r="BK2353" t="inlineStr">
        <is>
          <t>10</t>
        </is>
      </c>
      <c r="BL2353" t="inlineStr">
        <is>
          <t>Envir -1.261 (0.867)</t>
        </is>
      </c>
      <c r="BM2353" t="inlineStr">
        <is>
          <t>Envir</t>
        </is>
      </c>
      <c r="BN2353" t="inlineStr">
        <is>
          <t>BFC (bond coupon rate minus matched-maturity Treasury yield)</t>
        </is>
      </c>
      <c r="BO2353" t="inlineStr">
        <is>
          <t>update</t>
        </is>
      </c>
      <c r="BP2353" t="inlineStr">
        <is>
          <t>Wang et al (2025a)</t>
        </is>
      </c>
      <c r="BQ2353" t="inlineStr">
        <is>
          <t>computed</t>
        </is>
      </c>
      <c r="BT2353" t="n">
        <v>0</v>
      </c>
      <c r="BU2353" t="inlineStr">
        <is>
          <t>staging_Wang_et_al_2025_bond.csv</t>
        </is>
      </c>
      <c r="BW2353" t="n">
        <v>2012</v>
      </c>
      <c r="BX2353" t="n">
        <v>2022</v>
      </c>
      <c r="BY2353" t="inlineStr">
        <is>
          <t>China</t>
        </is>
      </c>
      <c r="BZ2353" t="n">
        <v>2017</v>
      </c>
      <c r="CA2353" t="n">
        <v>0.6363636363636364</v>
      </c>
      <c r="CB2353" t="n">
        <v>1</v>
      </c>
      <c r="CC2353" t="n">
        <v>1</v>
      </c>
      <c r="CD2353" t="n">
        <v>-0.1058780535917758</v>
      </c>
      <c r="CE2353" t="n">
        <v>1</v>
      </c>
    </row>
    <row r="2354">
      <c r="A2354" t="inlineStr">
        <is>
          <t>Wang et al (2025a)</t>
        </is>
      </c>
      <c r="B2354" t="n">
        <v>3659</v>
      </c>
      <c r="C2354" t="n">
        <v>-0.03274796986039773</v>
      </c>
      <c r="D2354" t="n">
        <v>2955</v>
      </c>
      <c r="E2354">
        <f>IF(ISNUMBER($BA2354),$BA2354,IF(AND(ISNUMBER($D2354),ISNUMBER($BW2354),ISNUMBER($BX2354)),$D2354*($BX2354-$BW2354+1),""))</f>
        <v>2955.0</v>
      </c>
      <c r="H2354" t="inlineStr">
        <is>
          <t>partial</t>
        </is>
      </c>
      <c r="I2354" t="inlineStr">
        <is>
          <t>Regression Cofficient and Standard Error  available</t>
        </is>
      </c>
      <c r="J2354">
        <f>IF($BW2354&lt;&gt;"",$BW2354,"")</f>
        <v>2012.0</v>
      </c>
      <c r="K2354">
        <f>IF($BX2354&lt;&gt;"",$BX2354,"")</f>
        <v>2022.0</v>
      </c>
      <c r="L2354">
        <f>IF(AND(ISNUMBER($BW2354),ISNUMBER($BX2354)),($BW2354+$BX2354)/2,"")</f>
        <v>2017.0</v>
      </c>
      <c r="M2354">
        <f>IF($L2354&lt;&gt;"",$L2354,"")</f>
        <v>2017.0</v>
      </c>
      <c r="N2354">
        <f>IF(AND(ISNUMBER($BW2354),ISNUMBER($BX2354)),MIN(1,MAX(0,($BX2354-2016+1)/($BX2354-$BW2354+1))),"")</f>
        <v>0.6363636363636364</v>
      </c>
      <c r="O2354">
        <f>IF(AND(ISNUMBER($BW2354),ISNUMBER($BX2354)),MIN(1,MAX(0,($BX2354-2017+1)/($BX2354-$BW2354+1))),"")</f>
        <v>0.5454545454545454</v>
      </c>
      <c r="P2354">
        <f>IF(AND(ISNUMBER($BW2354),ISNUMBER($BX2354)),MIN(1,MAX(0,($BX2354-2018+1)/($BX2354-$BW2354+1))),"")</f>
        <v>0.4545454545454545</v>
      </c>
      <c r="Q2354">
        <f>IF(AND(ISNUMBER($BW2354),ISNUMBER($BX2354)),MIN(1,MAX(0,($BX2354-2019+1)/($BX2354-$BW2354+1))),"")</f>
        <v>0.3636363636363636</v>
      </c>
      <c r="R2354">
        <f>IF(AND(ISNUMBER($BW2354),ISNUMBER($BX2354)),MIN(1,MAX(0,($BX2354-2016+1)/($BX2354-$BW2354+1))),"")</f>
        <v>0.6363636363636364</v>
      </c>
      <c r="S2354">
        <f>IF($L2354&lt;&gt;"",IF($L2354&gt;=2015.5,1,0),"")</f>
        <v>1.0</v>
      </c>
      <c r="T2354">
        <f>IF($L2354&lt;&gt;"",IF($L2354&gt;=2016,1,0),"")</f>
        <v>1.0</v>
      </c>
      <c r="U2354">
        <f>IF(ISNUMBER($BX2354),IF($BX2354&gt;=2016,1,0),"")</f>
        <v>1.0</v>
      </c>
      <c r="V2354">
        <f>IF(ISNUMBER($BW2354),IF($BW2354&gt;=2016,1,0),"")</f>
        <v>0.0</v>
      </c>
      <c r="W2354" t="str">
        <f>IF(AND(ISNUMBER($BW2354),ISNUMBER($BX2354)),IF($BW2354&gt;=2016,"post-only",IF($BX2354&lt;2016,"pre-only","mixed")),"")</f>
        <v>mixed</v>
      </c>
      <c r="X2354">
        <f>IF(AND(ISNUMBER($BW2354),ISNUMBER($BX2354)),MIN(1,MAX(0,($BX2354-2017+1)/($BX2354-$BW2354+1))),"")</f>
        <v>0.5454545454545454</v>
      </c>
      <c r="Y2354">
        <f>IF(AND(ISNUMBER($BW2354),ISNUMBER($BX2354)),MIN(1,MAX(0,($BX2354-2018+1)/($BX2354-$BW2354+1))),"")</f>
        <v>0.4545454545454545</v>
      </c>
      <c r="Z2354">
        <f>IF(AND(ISNUMBER($BW2354),ISNUMBER($BX2354)),MIN(1,MAX(0,($BX2354-2019+1)/($BX2354-$BW2354+1))),"")</f>
        <v>0.3636363636363636</v>
      </c>
      <c r="AA2354">
        <f>IF(ISNUMBER($BX2354),IF($BX2354&gt;=2017,1,0),"")</f>
        <v>1.0</v>
      </c>
      <c r="AB2354">
        <f>IF(ISNUMBER($BX2354),IF($BX2354&gt;=2018,1,0),"")</f>
        <v>1.0</v>
      </c>
      <c r="AC2354">
        <f>IF(ISNUMBER($BX2354),IF($BX2354&gt;=2019,1,0),"")</f>
        <v>1.0</v>
      </c>
      <c r="AD2354">
        <f>IF($L2354&lt;&gt;"",IF($L2354&gt;2013,1,0),"")</f>
        <v>1.0</v>
      </c>
      <c r="AE2354">
        <f>IF($L2354&lt;&gt;"",1+IF($L2354&gt;2011,1,0)+IF($L2354&gt;2014,1,0),"")</f>
        <v>3.0</v>
      </c>
      <c r="AF2354" t="inlineStr">
        <is>
          <t>bond (yield)</t>
        </is>
      </c>
      <c r="AG2354" t="inlineStr">
        <is>
          <t>performance</t>
        </is>
      </c>
      <c r="AH2354" t="inlineStr">
        <is>
          <t>non-sensitive</t>
        </is>
      </c>
      <c r="AI2354" t="inlineStr">
        <is>
          <t>without ETS/CT</t>
        </is>
      </c>
      <c r="AJ2354" t="inlineStr">
        <is>
          <t>with ETS/CT</t>
        </is>
      </c>
      <c r="AK2354" t="str">
        <f>IF(AND($CF2354&lt;&gt;"",IFERROR(INDEX(subsample_country_map!$B:$B,MATCH($CF2354,subsample_country_map!$A:$A,0)),"")&lt;&gt;""),INDEX(subsample_country_map!$B:$B,MATCH($CF2354,subsample_country_map!$A:$A,0)),INDEX(lookup!$AA:$AA,MATCH($A2354,lookup!$A:$A,0)))</f>
        <v>3_AsiaPac</v>
      </c>
      <c r="AL2354" t="str">
        <f>IF(AND($CF2354&lt;&gt;"",IFERROR(INDEX(subsample_country_map!$C:$C,MATCH($CF2354,subsample_country_map!$A:$A,0)),"")&lt;&gt;""),INDEX(subsample_country_map!$C:$C,MATCH($CF2354,subsample_country_map!$A:$A,0)),INDEX(lookup!$AB:$AB,MATCH($A2354,lookup!$A:$A,0)))</f>
        <v>2_developing</v>
      </c>
      <c r="AM2354" t="str">
        <f>IF(AND($CF2354&lt;&gt;"",IFERROR(INDEX(subsample_country_map!$D:$D,MATCH($CF2354,subsample_country_map!$A:$A,0)),"")&lt;&gt;""),INDEX(subsample_country_map!$D:$D,MATCH($CF2354,subsample_country_map!$A:$A,0)),INDEX(lookup!$AC:$AC,MATCH($A2354,lookup!$A:$A,0)))</f>
        <v>2_non_western</v>
      </c>
      <c r="AN2354" t="str">
        <f>IF(AND($CF2354&lt;&gt;"",IFERROR(INDEX(subsample_country_map!$E:$E,MATCH($CF2354,subsample_country_map!$A:$A,0)),"")&lt;&gt;""),INDEX(subsample_country_map!$E:$E,MATCH($CF2354,subsample_country_map!$A:$A,0)),INDEX(lookup!$AD:$AD,MATCH($A2354,lookup!$A:$A,0)))</f>
        <v>2_civil law</v>
      </c>
      <c r="AO2354" t="str">
        <f>INDEX(lookup!$Y:$Y,MATCH($A2354,lookup!$A:$A,0))</f>
        <v>0_published</v>
      </c>
      <c r="AP2354" t="str">
        <f>INDEX(lookup!$Z:$Z,MATCH($A2354,lookup!$A:$A,0))</f>
        <v>1_VHB high</v>
      </c>
      <c r="AQ2354" t="str">
        <f>INDEX(lookup!$W:$W,MATCH($A2354,lookup!$A:$A,0))</f>
        <v>1_fin/acc/econ</v>
      </c>
      <c r="AS2354" t="inlineStr">
        <is>
          <t>staging</t>
        </is>
      </c>
      <c r="AT2354" t="inlineStr">
        <is>
          <t>good-CER</t>
        </is>
      </c>
      <c r="AU2354" t="inlineStr">
        <is>
          <t>cost</t>
        </is>
      </c>
      <c r="AV2354" t="inlineStr">
        <is>
          <t>-0.472</t>
        </is>
      </c>
      <c r="AW2354" t="inlineStr">
        <is>
          <t>0.265</t>
        </is>
      </c>
      <c r="BA2354" t="n">
        <v>2955</v>
      </c>
      <c r="BB2354" t="inlineStr">
        <is>
          <t>0</t>
        </is>
      </c>
      <c r="BC2354" t="inlineStr">
        <is>
          <t>OLS</t>
        </is>
      </c>
      <c r="BD2354" t="inlineStr">
        <is>
          <t>robust (unclustered)</t>
        </is>
      </c>
      <c r="BE2354" t="inlineStr">
        <is>
          <t>industry</t>
        </is>
      </c>
      <c r="BF2354" t="inlineStr">
        <is>
          <t>Non-high-tech enterprises</t>
        </is>
      </c>
      <c r="BI2354" t="inlineStr">
        <is>
          <t>Table 13</t>
        </is>
      </c>
      <c r="BJ2354" t="inlineStr">
        <is>
          <t>Non-high-tech enterprises column</t>
        </is>
      </c>
      <c r="BK2354" t="inlineStr">
        <is>
          <t>10</t>
        </is>
      </c>
      <c r="BL2354" t="inlineStr">
        <is>
          <t>Envir -0.472* (0.265)</t>
        </is>
      </c>
      <c r="BM2354" t="inlineStr">
        <is>
          <t>Envir</t>
        </is>
      </c>
      <c r="BN2354" t="inlineStr">
        <is>
          <t>BFC (bond coupon rate minus matched-maturity Treasury yield)</t>
        </is>
      </c>
      <c r="BO2354" t="inlineStr">
        <is>
          <t>update</t>
        </is>
      </c>
      <c r="BP2354" t="inlineStr">
        <is>
          <t>Wang et al (2025a)</t>
        </is>
      </c>
      <c r="BQ2354" t="inlineStr">
        <is>
          <t>computed</t>
        </is>
      </c>
      <c r="BT2354" t="n">
        <v>0</v>
      </c>
      <c r="BU2354" t="inlineStr">
        <is>
          <t>staging_Wang_et_al_2025_bond.csv</t>
        </is>
      </c>
      <c r="BW2354" t="n">
        <v>2012</v>
      </c>
      <c r="BX2354" t="n">
        <v>2022</v>
      </c>
      <c r="BY2354" t="inlineStr">
        <is>
          <t>China</t>
        </is>
      </c>
      <c r="BZ2354" t="n">
        <v>2017</v>
      </c>
      <c r="CA2354" t="n">
        <v>0.6363636363636364</v>
      </c>
      <c r="CB2354" t="n">
        <v>1</v>
      </c>
      <c r="CC2354" t="n">
        <v>1</v>
      </c>
      <c r="CD2354" t="n">
        <v>-0.03275968402886921</v>
      </c>
      <c r="CE2354" t="n">
        <v>1</v>
      </c>
    </row>
    <row r="2355">
      <c r="A2355" t="inlineStr">
        <is>
          <t>Wang et al (2025a)</t>
        </is>
      </c>
      <c r="B2355" t="n">
        <v>3660</v>
      </c>
      <c r="C2355" t="n">
        <v>-0.01780789659382939</v>
      </c>
      <c r="D2355" t="n">
        <v>1462</v>
      </c>
      <c r="E2355">
        <f>IF(ISNUMBER($BA2355),$BA2355,IF(AND(ISNUMBER($D2355),ISNUMBER($BW2355),ISNUMBER($BX2355)),$D2355*($BX2355-$BW2355+1),""))</f>
        <v>1462.0</v>
      </c>
      <c r="H2355" t="inlineStr">
        <is>
          <t>partial</t>
        </is>
      </c>
      <c r="I2355" t="inlineStr">
        <is>
          <t>Regression Cofficient and Standard Error  available</t>
        </is>
      </c>
      <c r="J2355">
        <f>IF($BW2355&lt;&gt;"",$BW2355,"")</f>
        <v>2012.0</v>
      </c>
      <c r="K2355">
        <f>IF($BX2355&lt;&gt;"",$BX2355,"")</f>
        <v>2022.0</v>
      </c>
      <c r="L2355">
        <f>IF(AND(ISNUMBER($BW2355),ISNUMBER($BX2355)),($BW2355+$BX2355)/2,"")</f>
        <v>2017.0</v>
      </c>
      <c r="M2355">
        <f>IF($L2355&lt;&gt;"",$L2355,"")</f>
        <v>2017.0</v>
      </c>
      <c r="N2355">
        <f>IF(AND(ISNUMBER($BW2355),ISNUMBER($BX2355)),MIN(1,MAX(0,($BX2355-2016+1)/($BX2355-$BW2355+1))),"")</f>
        <v>0.6363636363636364</v>
      </c>
      <c r="O2355">
        <f>IF(AND(ISNUMBER($BW2355),ISNUMBER($BX2355)),MIN(1,MAX(0,($BX2355-2017+1)/($BX2355-$BW2355+1))),"")</f>
        <v>0.5454545454545454</v>
      </c>
      <c r="P2355">
        <f>IF(AND(ISNUMBER($BW2355),ISNUMBER($BX2355)),MIN(1,MAX(0,($BX2355-2018+1)/($BX2355-$BW2355+1))),"")</f>
        <v>0.4545454545454545</v>
      </c>
      <c r="Q2355">
        <f>IF(AND(ISNUMBER($BW2355),ISNUMBER($BX2355)),MIN(1,MAX(0,($BX2355-2019+1)/($BX2355-$BW2355+1))),"")</f>
        <v>0.3636363636363636</v>
      </c>
      <c r="R2355">
        <f>IF(AND(ISNUMBER($BW2355),ISNUMBER($BX2355)),MIN(1,MAX(0,($BX2355-2016+1)/($BX2355-$BW2355+1))),"")</f>
        <v>0.6363636363636364</v>
      </c>
      <c r="S2355">
        <f>IF($L2355&lt;&gt;"",IF($L2355&gt;=2015.5,1,0),"")</f>
        <v>1.0</v>
      </c>
      <c r="T2355">
        <f>IF($L2355&lt;&gt;"",IF($L2355&gt;=2016,1,0),"")</f>
        <v>1.0</v>
      </c>
      <c r="U2355">
        <f>IF(ISNUMBER($BX2355),IF($BX2355&gt;=2016,1,0),"")</f>
        <v>1.0</v>
      </c>
      <c r="V2355">
        <f>IF(ISNUMBER($BW2355),IF($BW2355&gt;=2016,1,0),"")</f>
        <v>0.0</v>
      </c>
      <c r="W2355" t="str">
        <f>IF(AND(ISNUMBER($BW2355),ISNUMBER($BX2355)),IF($BW2355&gt;=2016,"post-only",IF($BX2355&lt;2016,"pre-only","mixed")),"")</f>
        <v>mixed</v>
      </c>
      <c r="X2355">
        <f>IF(AND(ISNUMBER($BW2355),ISNUMBER($BX2355)),MIN(1,MAX(0,($BX2355-2017+1)/($BX2355-$BW2355+1))),"")</f>
        <v>0.5454545454545454</v>
      </c>
      <c r="Y2355">
        <f>IF(AND(ISNUMBER($BW2355),ISNUMBER($BX2355)),MIN(1,MAX(0,($BX2355-2018+1)/($BX2355-$BW2355+1))),"")</f>
        <v>0.4545454545454545</v>
      </c>
      <c r="Z2355">
        <f>IF(AND(ISNUMBER($BW2355),ISNUMBER($BX2355)),MIN(1,MAX(0,($BX2355-2019+1)/($BX2355-$BW2355+1))),"")</f>
        <v>0.3636363636363636</v>
      </c>
      <c r="AA2355">
        <f>IF(ISNUMBER($BX2355),IF($BX2355&gt;=2017,1,0),"")</f>
        <v>1.0</v>
      </c>
      <c r="AB2355">
        <f>IF(ISNUMBER($BX2355),IF($BX2355&gt;=2018,1,0),"")</f>
        <v>1.0</v>
      </c>
      <c r="AC2355">
        <f>IF(ISNUMBER($BX2355),IF($BX2355&gt;=2019,1,0),"")</f>
        <v>1.0</v>
      </c>
      <c r="AD2355">
        <f>IF($L2355&lt;&gt;"",IF($L2355&gt;2013,1,0),"")</f>
        <v>1.0</v>
      </c>
      <c r="AE2355">
        <f>IF($L2355&lt;&gt;"",1+IF($L2355&gt;2011,1,0)+IF($L2355&gt;2014,1,0),"")</f>
        <v>3.0</v>
      </c>
      <c r="AF2355" t="inlineStr">
        <is>
          <t>bond (yield)</t>
        </is>
      </c>
      <c r="AG2355" t="inlineStr">
        <is>
          <t>performance</t>
        </is>
      </c>
      <c r="AH2355" t="inlineStr">
        <is>
          <t>non-sensitive</t>
        </is>
      </c>
      <c r="AI2355" t="inlineStr">
        <is>
          <t>without ETS/CT</t>
        </is>
      </c>
      <c r="AJ2355" t="inlineStr">
        <is>
          <t>with ETS/CT</t>
        </is>
      </c>
      <c r="AK2355" t="str">
        <f>IF(AND($CF2355&lt;&gt;"",IFERROR(INDEX(subsample_country_map!$B:$B,MATCH($CF2355,subsample_country_map!$A:$A,0)),"")&lt;&gt;""),INDEX(subsample_country_map!$B:$B,MATCH($CF2355,subsample_country_map!$A:$A,0)),INDEX(lookup!$AA:$AA,MATCH($A2355,lookup!$A:$A,0)))</f>
        <v>3_AsiaPac</v>
      </c>
      <c r="AL2355" t="str">
        <f>IF(AND($CF2355&lt;&gt;"",IFERROR(INDEX(subsample_country_map!$C:$C,MATCH($CF2355,subsample_country_map!$A:$A,0)),"")&lt;&gt;""),INDEX(subsample_country_map!$C:$C,MATCH($CF2355,subsample_country_map!$A:$A,0)),INDEX(lookup!$AB:$AB,MATCH($A2355,lookup!$A:$A,0)))</f>
        <v>2_developing</v>
      </c>
      <c r="AM2355" t="str">
        <f>IF(AND($CF2355&lt;&gt;"",IFERROR(INDEX(subsample_country_map!$D:$D,MATCH($CF2355,subsample_country_map!$A:$A,0)),"")&lt;&gt;""),INDEX(subsample_country_map!$D:$D,MATCH($CF2355,subsample_country_map!$A:$A,0)),INDEX(lookup!$AC:$AC,MATCH($A2355,lookup!$A:$A,0)))</f>
        <v>2_non_western</v>
      </c>
      <c r="AN2355" t="str">
        <f>IF(AND($CF2355&lt;&gt;"",IFERROR(INDEX(subsample_country_map!$E:$E,MATCH($CF2355,subsample_country_map!$A:$A,0)),"")&lt;&gt;""),INDEX(subsample_country_map!$E:$E,MATCH($CF2355,subsample_country_map!$A:$A,0)),INDEX(lookup!$AD:$AD,MATCH($A2355,lookup!$A:$A,0)))</f>
        <v>2_civil law</v>
      </c>
      <c r="AO2355" t="str">
        <f>INDEX(lookup!$Y:$Y,MATCH($A2355,lookup!$A:$A,0))</f>
        <v>0_published</v>
      </c>
      <c r="AP2355" t="str">
        <f>INDEX(lookup!$Z:$Z,MATCH($A2355,lookup!$A:$A,0))</f>
        <v>1_VHB high</v>
      </c>
      <c r="AQ2355" t="str">
        <f>INDEX(lookup!$W:$W,MATCH($A2355,lookup!$A:$A,0))</f>
        <v>1_fin/acc/econ</v>
      </c>
      <c r="AS2355" t="inlineStr">
        <is>
          <t>staging</t>
        </is>
      </c>
      <c r="AT2355" t="inlineStr">
        <is>
          <t>good-CER</t>
        </is>
      </c>
      <c r="AU2355" t="inlineStr">
        <is>
          <t>cost</t>
        </is>
      </c>
      <c r="AV2355" t="inlineStr">
        <is>
          <t>-0.269</t>
        </is>
      </c>
      <c r="AW2355" t="inlineStr">
        <is>
          <t>0.395</t>
        </is>
      </c>
      <c r="BA2355" t="n">
        <v>1462</v>
      </c>
      <c r="BB2355" t="inlineStr">
        <is>
          <t>0</t>
        </is>
      </c>
      <c r="BC2355" t="inlineStr">
        <is>
          <t>OLS</t>
        </is>
      </c>
      <c r="BD2355" t="inlineStr">
        <is>
          <t>robust (unclustered)</t>
        </is>
      </c>
      <c r="BE2355" t="inlineStr">
        <is>
          <t>other:carbon emission disclosure level (median split)</t>
        </is>
      </c>
      <c r="BF2355" t="inlineStr">
        <is>
          <t>High-level disclosure</t>
        </is>
      </c>
      <c r="BI2355" t="inlineStr">
        <is>
          <t>Table 14</t>
        </is>
      </c>
      <c r="BJ2355" t="inlineStr">
        <is>
          <t>High-level disclosure column</t>
        </is>
      </c>
      <c r="BK2355" t="inlineStr">
        <is>
          <t>10</t>
        </is>
      </c>
      <c r="BL2355" t="inlineStr">
        <is>
          <t>Envir -0.269 (0.395)</t>
        </is>
      </c>
      <c r="BM2355" t="inlineStr">
        <is>
          <t>Envir</t>
        </is>
      </c>
      <c r="BN2355" t="inlineStr">
        <is>
          <t>BFC (bond coupon rate minus matched-maturity Treasury yield)</t>
        </is>
      </c>
      <c r="BO2355" t="inlineStr">
        <is>
          <t>update</t>
        </is>
      </c>
      <c r="BP2355" t="inlineStr">
        <is>
          <t>Wang et al (2025a)</t>
        </is>
      </c>
      <c r="BQ2355" t="inlineStr">
        <is>
          <t>computed</t>
        </is>
      </c>
      <c r="BT2355" t="n">
        <v>0</v>
      </c>
      <c r="BU2355" t="inlineStr">
        <is>
          <t>staging_Wang_et_al_2025_bond.csv</t>
        </is>
      </c>
      <c r="BW2355" t="n">
        <v>2012</v>
      </c>
      <c r="BX2355" t="n">
        <v>2022</v>
      </c>
      <c r="BY2355" t="inlineStr">
        <is>
          <t>China</t>
        </is>
      </c>
      <c r="BZ2355" t="n">
        <v>2017</v>
      </c>
      <c r="CA2355" t="n">
        <v>0.6363636363636364</v>
      </c>
      <c r="CB2355" t="n">
        <v>1</v>
      </c>
      <c r="CC2355" t="n">
        <v>1</v>
      </c>
      <c r="CD2355" t="n">
        <v>-0.017809779372484</v>
      </c>
      <c r="CE2355" t="n">
        <v>1</v>
      </c>
    </row>
    <row r="2356">
      <c r="A2356" t="inlineStr">
        <is>
          <t>Wang et al (2025a)</t>
        </is>
      </c>
      <c r="B2356" t="n">
        <v>3661</v>
      </c>
      <c r="C2356" t="n">
        <v>-0.06536650806070528</v>
      </c>
      <c r="D2356" t="n">
        <v>1672</v>
      </c>
      <c r="E2356">
        <f>IF(ISNUMBER($BA2356),$BA2356,IF(AND(ISNUMBER($D2356),ISNUMBER($BW2356),ISNUMBER($BX2356)),$D2356*($BX2356-$BW2356+1),""))</f>
        <v>1672.0</v>
      </c>
      <c r="H2356" t="inlineStr">
        <is>
          <t>partial</t>
        </is>
      </c>
      <c r="I2356" t="inlineStr">
        <is>
          <t>Regression Cofficient and Standard Error  available</t>
        </is>
      </c>
      <c r="J2356">
        <f>IF($BW2356&lt;&gt;"",$BW2356,"")</f>
        <v>2012.0</v>
      </c>
      <c r="K2356">
        <f>IF($BX2356&lt;&gt;"",$BX2356,"")</f>
        <v>2022.0</v>
      </c>
      <c r="L2356">
        <f>IF(AND(ISNUMBER($BW2356),ISNUMBER($BX2356)),($BW2356+$BX2356)/2,"")</f>
        <v>2017.0</v>
      </c>
      <c r="M2356">
        <f>IF($L2356&lt;&gt;"",$L2356,"")</f>
        <v>2017.0</v>
      </c>
      <c r="N2356">
        <f>IF(AND(ISNUMBER($BW2356),ISNUMBER($BX2356)),MIN(1,MAX(0,($BX2356-2016+1)/($BX2356-$BW2356+1))),"")</f>
        <v>0.6363636363636364</v>
      </c>
      <c r="O2356">
        <f>IF(AND(ISNUMBER($BW2356),ISNUMBER($BX2356)),MIN(1,MAX(0,($BX2356-2017+1)/($BX2356-$BW2356+1))),"")</f>
        <v>0.5454545454545454</v>
      </c>
      <c r="P2356">
        <f>IF(AND(ISNUMBER($BW2356),ISNUMBER($BX2356)),MIN(1,MAX(0,($BX2356-2018+1)/($BX2356-$BW2356+1))),"")</f>
        <v>0.4545454545454545</v>
      </c>
      <c r="Q2356">
        <f>IF(AND(ISNUMBER($BW2356),ISNUMBER($BX2356)),MIN(1,MAX(0,($BX2356-2019+1)/($BX2356-$BW2356+1))),"")</f>
        <v>0.3636363636363636</v>
      </c>
      <c r="R2356">
        <f>IF(AND(ISNUMBER($BW2356),ISNUMBER($BX2356)),MIN(1,MAX(0,($BX2356-2016+1)/($BX2356-$BW2356+1))),"")</f>
        <v>0.6363636363636364</v>
      </c>
      <c r="S2356">
        <f>IF($L2356&lt;&gt;"",IF($L2356&gt;=2015.5,1,0),"")</f>
        <v>1.0</v>
      </c>
      <c r="T2356">
        <f>IF($L2356&lt;&gt;"",IF($L2356&gt;=2016,1,0),"")</f>
        <v>1.0</v>
      </c>
      <c r="U2356">
        <f>IF(ISNUMBER($BX2356),IF($BX2356&gt;=2016,1,0),"")</f>
        <v>1.0</v>
      </c>
      <c r="V2356">
        <f>IF(ISNUMBER($BW2356),IF($BW2356&gt;=2016,1,0),"")</f>
        <v>0.0</v>
      </c>
      <c r="W2356" t="str">
        <f>IF(AND(ISNUMBER($BW2356),ISNUMBER($BX2356)),IF($BW2356&gt;=2016,"post-only",IF($BX2356&lt;2016,"pre-only","mixed")),"")</f>
        <v>mixed</v>
      </c>
      <c r="X2356">
        <f>IF(AND(ISNUMBER($BW2356),ISNUMBER($BX2356)),MIN(1,MAX(0,($BX2356-2017+1)/($BX2356-$BW2356+1))),"")</f>
        <v>0.5454545454545454</v>
      </c>
      <c r="Y2356">
        <f>IF(AND(ISNUMBER($BW2356),ISNUMBER($BX2356)),MIN(1,MAX(0,($BX2356-2018+1)/($BX2356-$BW2356+1))),"")</f>
        <v>0.4545454545454545</v>
      </c>
      <c r="Z2356">
        <f>IF(AND(ISNUMBER($BW2356),ISNUMBER($BX2356)),MIN(1,MAX(0,($BX2356-2019+1)/($BX2356-$BW2356+1))),"")</f>
        <v>0.3636363636363636</v>
      </c>
      <c r="AA2356">
        <f>IF(ISNUMBER($BX2356),IF($BX2356&gt;=2017,1,0),"")</f>
        <v>1.0</v>
      </c>
      <c r="AB2356">
        <f>IF(ISNUMBER($BX2356),IF($BX2356&gt;=2018,1,0),"")</f>
        <v>1.0</v>
      </c>
      <c r="AC2356">
        <f>IF(ISNUMBER($BX2356),IF($BX2356&gt;=2019,1,0),"")</f>
        <v>1.0</v>
      </c>
      <c r="AD2356">
        <f>IF($L2356&lt;&gt;"",IF($L2356&gt;2013,1,0),"")</f>
        <v>1.0</v>
      </c>
      <c r="AE2356">
        <f>IF($L2356&lt;&gt;"",1+IF($L2356&gt;2011,1,0)+IF($L2356&gt;2014,1,0),"")</f>
        <v>3.0</v>
      </c>
      <c r="AF2356" t="inlineStr">
        <is>
          <t>bond (yield)</t>
        </is>
      </c>
      <c r="AG2356" t="inlineStr">
        <is>
          <t>performance</t>
        </is>
      </c>
      <c r="AH2356" t="inlineStr">
        <is>
          <t>non-sensitive</t>
        </is>
      </c>
      <c r="AI2356" t="inlineStr">
        <is>
          <t>without ETS/CT</t>
        </is>
      </c>
      <c r="AJ2356" t="inlineStr">
        <is>
          <t>with ETS/CT</t>
        </is>
      </c>
      <c r="AK2356" t="str">
        <f>IF(AND($CF2356&lt;&gt;"",IFERROR(INDEX(subsample_country_map!$B:$B,MATCH($CF2356,subsample_country_map!$A:$A,0)),"")&lt;&gt;""),INDEX(subsample_country_map!$B:$B,MATCH($CF2356,subsample_country_map!$A:$A,0)),INDEX(lookup!$AA:$AA,MATCH($A2356,lookup!$A:$A,0)))</f>
        <v>3_AsiaPac</v>
      </c>
      <c r="AL2356" t="str">
        <f>IF(AND($CF2356&lt;&gt;"",IFERROR(INDEX(subsample_country_map!$C:$C,MATCH($CF2356,subsample_country_map!$A:$A,0)),"")&lt;&gt;""),INDEX(subsample_country_map!$C:$C,MATCH($CF2356,subsample_country_map!$A:$A,0)),INDEX(lookup!$AB:$AB,MATCH($A2356,lookup!$A:$A,0)))</f>
        <v>2_developing</v>
      </c>
      <c r="AM2356" t="str">
        <f>IF(AND($CF2356&lt;&gt;"",IFERROR(INDEX(subsample_country_map!$D:$D,MATCH($CF2356,subsample_country_map!$A:$A,0)),"")&lt;&gt;""),INDEX(subsample_country_map!$D:$D,MATCH($CF2356,subsample_country_map!$A:$A,0)),INDEX(lookup!$AC:$AC,MATCH($A2356,lookup!$A:$A,0)))</f>
        <v>2_non_western</v>
      </c>
      <c r="AN2356" t="str">
        <f>IF(AND($CF2356&lt;&gt;"",IFERROR(INDEX(subsample_country_map!$E:$E,MATCH($CF2356,subsample_country_map!$A:$A,0)),"")&lt;&gt;""),INDEX(subsample_country_map!$E:$E,MATCH($CF2356,subsample_country_map!$A:$A,0)),INDEX(lookup!$AD:$AD,MATCH($A2356,lookup!$A:$A,0)))</f>
        <v>2_civil law</v>
      </c>
      <c r="AO2356" t="str">
        <f>INDEX(lookup!$Y:$Y,MATCH($A2356,lookup!$A:$A,0))</f>
        <v>0_published</v>
      </c>
      <c r="AP2356" t="str">
        <f>INDEX(lookup!$Z:$Z,MATCH($A2356,lookup!$A:$A,0))</f>
        <v>1_VHB high</v>
      </c>
      <c r="AQ2356" t="str">
        <f>INDEX(lookup!$W:$W,MATCH($A2356,lookup!$A:$A,0))</f>
        <v>1_fin/acc/econ</v>
      </c>
      <c r="AS2356" t="inlineStr">
        <is>
          <t>staging</t>
        </is>
      </c>
      <c r="AT2356" t="inlineStr">
        <is>
          <t>good-CER</t>
        </is>
      </c>
      <c r="AU2356" t="inlineStr">
        <is>
          <t>cost</t>
        </is>
      </c>
      <c r="AV2356" t="inlineStr">
        <is>
          <t>-0.900</t>
        </is>
      </c>
      <c r="AW2356" t="inlineStr">
        <is>
          <t>0.336</t>
        </is>
      </c>
      <c r="BA2356" t="n">
        <v>1672</v>
      </c>
      <c r="BB2356" t="inlineStr">
        <is>
          <t>0</t>
        </is>
      </c>
      <c r="BC2356" t="inlineStr">
        <is>
          <t>OLS</t>
        </is>
      </c>
      <c r="BD2356" t="inlineStr">
        <is>
          <t>robust (unclustered)</t>
        </is>
      </c>
      <c r="BE2356" t="inlineStr">
        <is>
          <t>other:carbon emission disclosure level (median split)</t>
        </is>
      </c>
      <c r="BF2356" t="inlineStr">
        <is>
          <t>Low-level disclosure</t>
        </is>
      </c>
      <c r="BI2356" t="inlineStr">
        <is>
          <t>Table 14</t>
        </is>
      </c>
      <c r="BJ2356" t="inlineStr">
        <is>
          <t>Low-level disclosure column</t>
        </is>
      </c>
      <c r="BK2356" t="inlineStr">
        <is>
          <t>10</t>
        </is>
      </c>
      <c r="BL2356" t="inlineStr">
        <is>
          <t>Envir -0.900*** (0.336)</t>
        </is>
      </c>
      <c r="BM2356" t="inlineStr">
        <is>
          <t>Envir</t>
        </is>
      </c>
      <c r="BN2356" t="inlineStr">
        <is>
          <t>BFC (bond coupon rate minus matched-maturity Treasury yield)</t>
        </is>
      </c>
      <c r="BO2356" t="inlineStr">
        <is>
          <t>update</t>
        </is>
      </c>
      <c r="BP2356" t="inlineStr">
        <is>
          <t>Wang et al (2025a)</t>
        </is>
      </c>
      <c r="BQ2356" t="inlineStr">
        <is>
          <t>computed</t>
        </is>
      </c>
      <c r="BT2356" t="n">
        <v>0</v>
      </c>
      <c r="BU2356" t="inlineStr">
        <is>
          <t>staging_Wang_et_al_2025_bond.csv</t>
        </is>
      </c>
      <c r="BW2356" t="n">
        <v>2012</v>
      </c>
      <c r="BX2356" t="n">
        <v>2022</v>
      </c>
      <c r="BY2356" t="inlineStr">
        <is>
          <t>China</t>
        </is>
      </c>
      <c r="BZ2356" t="n">
        <v>2017</v>
      </c>
      <c r="CA2356" t="n">
        <v>0.6363636363636364</v>
      </c>
      <c r="CB2356" t="n">
        <v>1</v>
      </c>
      <c r="CC2356" t="n">
        <v>1</v>
      </c>
      <c r="CD2356" t="n">
        <v>-0.06545984637725057</v>
      </c>
      <c r="CE2356" t="n">
        <v>1</v>
      </c>
    </row>
    <row r="2357">
      <c r="A2357" t="inlineStr">
        <is>
          <t>Wang et al (2025b)</t>
        </is>
      </c>
      <c r="B2357" t="n">
        <v>3662</v>
      </c>
      <c r="C2357" t="n">
        <v>-0.184</v>
      </c>
      <c r="D2357" t="n">
        <v>382</v>
      </c>
      <c r="E2357">
        <f>IF(ISNUMBER($BA2357),$BA2357,IF(AND(ISNUMBER($D2357),ISNUMBER($BW2357),ISNUMBER($BX2357)),$D2357*($BX2357-$BW2357+1),""))</f>
        <v>382.0</v>
      </c>
      <c r="H2357" t="inlineStr">
        <is>
          <t>bivariate</t>
        </is>
      </c>
      <c r="I2357" t="inlineStr">
        <is>
          <t>Correlation coefficient available</t>
        </is>
      </c>
      <c r="J2357">
        <f>IF($BW2357&lt;&gt;"",$BW2357,"")</f>
        <v>2018.0</v>
      </c>
      <c r="K2357">
        <f>IF($BX2357&lt;&gt;"",$BX2357,"")</f>
        <v>2022.0</v>
      </c>
      <c r="L2357">
        <f>IF(AND(ISNUMBER($BW2357),ISNUMBER($BX2357)),($BW2357+$BX2357)/2,"")</f>
        <v>2020.0</v>
      </c>
      <c r="M2357">
        <f>IF($L2357&lt;&gt;"",$L2357,"")</f>
        <v>2020.0</v>
      </c>
      <c r="N2357">
        <f>IF(AND(ISNUMBER($BW2357),ISNUMBER($BX2357)),MIN(1,MAX(0,($BX2357-2016+1)/($BX2357-$BW2357+1))),"")</f>
        <v>1.0</v>
      </c>
      <c r="O2357">
        <f>IF(AND(ISNUMBER($BW2357),ISNUMBER($BX2357)),MIN(1,MAX(0,($BX2357-2017+1)/($BX2357-$BW2357+1))),"")</f>
        <v>1.0</v>
      </c>
      <c r="P2357">
        <f>IF(AND(ISNUMBER($BW2357),ISNUMBER($BX2357)),MIN(1,MAX(0,($BX2357-2018+1)/($BX2357-$BW2357+1))),"")</f>
        <v>1.0</v>
      </c>
      <c r="Q2357">
        <f>IF(AND(ISNUMBER($BW2357),ISNUMBER($BX2357)),MIN(1,MAX(0,($BX2357-2019+1)/($BX2357-$BW2357+1))),"")</f>
        <v>0.8</v>
      </c>
      <c r="R2357">
        <f>IF(AND(ISNUMBER($BW2357),ISNUMBER($BX2357)),MIN(1,MAX(0,($BX2357-2016+1)/($BX2357-$BW2357+1))),"")</f>
        <v>1.0</v>
      </c>
      <c r="S2357">
        <f>IF($L2357&lt;&gt;"",IF($L2357&gt;=2015.5,1,0),"")</f>
        <v>1.0</v>
      </c>
      <c r="T2357">
        <f>IF($L2357&lt;&gt;"",IF($L2357&gt;=2016,1,0),"")</f>
        <v>1.0</v>
      </c>
      <c r="U2357">
        <f>IF(ISNUMBER($BX2357),IF($BX2357&gt;=2016,1,0),"")</f>
        <v>1.0</v>
      </c>
      <c r="V2357">
        <f>IF(ISNUMBER($BW2357),IF($BW2357&gt;=2016,1,0),"")</f>
        <v>1.0</v>
      </c>
      <c r="W2357" t="str">
        <f>IF(AND(ISNUMBER($BW2357),ISNUMBER($BX2357)),IF($BW2357&gt;=2016,"post-only",IF($BX2357&lt;2016,"pre-only","mixed")),"")</f>
        <v>post-only</v>
      </c>
      <c r="X2357">
        <f>IF(AND(ISNUMBER($BW2357),ISNUMBER($BX2357)),MIN(1,MAX(0,($BX2357-2017+1)/($BX2357-$BW2357+1))),"")</f>
        <v>1.0</v>
      </c>
      <c r="Y2357">
        <f>IF(AND(ISNUMBER($BW2357),ISNUMBER($BX2357)),MIN(1,MAX(0,($BX2357-2018+1)/($BX2357-$BW2357+1))),"")</f>
        <v>1.0</v>
      </c>
      <c r="Z2357">
        <f>IF(AND(ISNUMBER($BW2357),ISNUMBER($BX2357)),MIN(1,MAX(0,($BX2357-2019+1)/($BX2357-$BW2357+1))),"")</f>
        <v>0.8</v>
      </c>
      <c r="AA2357">
        <f>IF(ISNUMBER($BX2357),IF($BX2357&gt;=2017,1,0),"")</f>
        <v>1.0</v>
      </c>
      <c r="AB2357">
        <f>IF(ISNUMBER($BX2357),IF($BX2357&gt;=2018,1,0),"")</f>
        <v>1.0</v>
      </c>
      <c r="AC2357">
        <f>IF(ISNUMBER($BX2357),IF($BX2357&gt;=2019,1,0),"")</f>
        <v>1.0</v>
      </c>
      <c r="AD2357">
        <f>IF($L2357&lt;&gt;"",IF($L2357&gt;2013,1,0),"")</f>
        <v>1.0</v>
      </c>
      <c r="AE2357">
        <f>IF($L2357&lt;&gt;"",1+IF($L2357&gt;2011,1,0)+IF($L2357&gt;2014,1,0),"")</f>
        <v>3.0</v>
      </c>
      <c r="AF2357" t="inlineStr">
        <is>
          <t>loan (interest rate)</t>
        </is>
      </c>
      <c r="AG2357" t="inlineStr">
        <is>
          <t>performance</t>
        </is>
      </c>
      <c r="AH2357" t="inlineStr">
        <is>
          <t>99_NCE</t>
        </is>
      </c>
      <c r="AI2357" t="inlineStr">
        <is>
          <t>with ETS/CT</t>
        </is>
      </c>
      <c r="AJ2357" t="inlineStr">
        <is>
          <t>with ETS/CT</t>
        </is>
      </c>
      <c r="AK2357" t="str">
        <f>IF(AND($CF2357&lt;&gt;"",IFERROR(INDEX(subsample_country_map!$B:$B,MATCH($CF2357,subsample_country_map!$A:$A,0)),"")&lt;&gt;""),INDEX(subsample_country_map!$B:$B,MATCH($CF2357,subsample_country_map!$A:$A,0)),INDEX(lookup!$AA:$AA,MATCH($A2357,lookup!$A:$A,0)))</f>
        <v>3_AsiaPac</v>
      </c>
      <c r="AL2357" t="str">
        <f>IF(AND($CF2357&lt;&gt;"",IFERROR(INDEX(subsample_country_map!$C:$C,MATCH($CF2357,subsample_country_map!$A:$A,0)),"")&lt;&gt;""),INDEX(subsample_country_map!$C:$C,MATCH($CF2357,subsample_country_map!$A:$A,0)),INDEX(lookup!$AB:$AB,MATCH($A2357,lookup!$A:$A,0)))</f>
        <v>2_developing</v>
      </c>
      <c r="AM2357" t="str">
        <f>IF(AND($CF2357&lt;&gt;"",IFERROR(INDEX(subsample_country_map!$D:$D,MATCH($CF2357,subsample_country_map!$A:$A,0)),"")&lt;&gt;""),INDEX(subsample_country_map!$D:$D,MATCH($CF2357,subsample_country_map!$A:$A,0)),INDEX(lookup!$AC:$AC,MATCH($A2357,lookup!$A:$A,0)))</f>
        <v>2_non_western</v>
      </c>
      <c r="AN2357" t="str">
        <f>IF(AND($CF2357&lt;&gt;"",IFERROR(INDEX(subsample_country_map!$E:$E,MATCH($CF2357,subsample_country_map!$A:$A,0)),"")&lt;&gt;""),INDEX(subsample_country_map!$E:$E,MATCH($CF2357,subsample_country_map!$A:$A,0)),INDEX(lookup!$AD:$AD,MATCH($A2357,lookup!$A:$A,0)))</f>
        <v>2_civil law</v>
      </c>
      <c r="AO2357" t="str">
        <f>INDEX(lookup!$Y:$Y,MATCH($A2357,lookup!$A:$A,0))</f>
        <v>0_published</v>
      </c>
      <c r="AP2357" t="str">
        <f>INDEX(lookup!$Z:$Z,MATCH($A2357,lookup!$A:$A,0))</f>
        <v>1_VHB high</v>
      </c>
      <c r="AQ2357" t="str">
        <f>INDEX(lookup!$W:$W,MATCH($A2357,lookup!$A:$A,0))</f>
        <v>2_sust</v>
      </c>
      <c r="AS2357" t="inlineStr">
        <is>
          <t>staging</t>
        </is>
      </c>
      <c r="AT2357" t="inlineStr">
        <is>
          <t>author-inverted-to-good</t>
        </is>
      </c>
      <c r="AU2357" t="inlineStr">
        <is>
          <t>cost</t>
        </is>
      </c>
      <c r="AZ2357" t="inlineStr">
        <is>
          <t>-0.184</t>
        </is>
      </c>
      <c r="BA2357" t="n">
        <v>382</v>
      </c>
      <c r="BB2357" t="inlineStr">
        <is>
          <t>0</t>
        </is>
      </c>
      <c r="BC2357" t="inlineStr">
        <is>
          <t>n/a (structural)</t>
        </is>
      </c>
      <c r="BD2357" t="inlineStr">
        <is>
          <t>n/a (structural)</t>
        </is>
      </c>
      <c r="BE2357" t="inlineStr">
        <is>
          <t>none</t>
        </is>
      </c>
      <c r="BI2357" t="inlineStr">
        <is>
          <t>Table 2</t>
        </is>
      </c>
      <c r="BJ2357" t="inlineStr">
        <is>
          <t>correlation matrix r(COD, CCP)</t>
        </is>
      </c>
      <c r="BK2357" t="inlineStr">
        <is>
          <t>469</t>
        </is>
      </c>
      <c r="BL2357" t="inlineStr">
        <is>
          <t>(2) CCP -0.184*</t>
        </is>
      </c>
      <c r="BM2357" t="inlineStr">
        <is>
          <t>CCP</t>
        </is>
      </c>
      <c r="BN2357" t="inlineStr">
        <is>
          <t>COD</t>
        </is>
      </c>
      <c r="BO2357" t="inlineStr">
        <is>
          <t>update</t>
        </is>
      </c>
      <c r="BP2357" t="inlineStr">
        <is>
          <t>Wang et al (2025b)</t>
        </is>
      </c>
      <c r="BQ2357" t="inlineStr">
        <is>
          <t>bivariate</t>
        </is>
      </c>
      <c r="BT2357" t="n">
        <v>0</v>
      </c>
      <c r="BU2357" t="inlineStr">
        <is>
          <t>staging_Wang_et_al_2025_ushaped.csv</t>
        </is>
      </c>
      <c r="BW2357" t="n">
        <v>2018</v>
      </c>
      <c r="BX2357" t="n">
        <v>2022</v>
      </c>
      <c r="BY2357" t="inlineStr">
        <is>
          <t>China</t>
        </is>
      </c>
      <c r="BZ2357" t="n">
        <v>2020</v>
      </c>
      <c r="CA2357" t="n">
        <v>1</v>
      </c>
      <c r="CB2357" t="n">
        <v>1</v>
      </c>
      <c r="CC2357" t="n">
        <v>1</v>
      </c>
      <c r="CD2357" t="n">
        <v>-0.186119730239922</v>
      </c>
      <c r="CE2357" t="n">
        <v>1</v>
      </c>
    </row>
    <row r="2358">
      <c r="A2358" t="inlineStr">
        <is>
          <t>Wang et al (2025b)</t>
        </is>
      </c>
      <c r="B2358" t="n">
        <v>3663</v>
      </c>
      <c r="C2358" t="n">
        <v>-0.1702620057059427</v>
      </c>
      <c r="D2358" t="n">
        <v>382</v>
      </c>
      <c r="E2358">
        <f>IF(ISNUMBER($BA2358),$BA2358,IF(AND(ISNUMBER($D2358),ISNUMBER($BW2358),ISNUMBER($BX2358)),$D2358*($BX2358-$BW2358+1),""))</f>
        <v>382.0</v>
      </c>
      <c r="H2358" t="inlineStr">
        <is>
          <t>partial</t>
        </is>
      </c>
      <c r="I2358" t="inlineStr">
        <is>
          <t>Regression Cofficient and Standard Error  available</t>
        </is>
      </c>
      <c r="J2358">
        <f>IF($BW2358&lt;&gt;"",$BW2358,"")</f>
        <v>2018.0</v>
      </c>
      <c r="K2358">
        <f>IF($BX2358&lt;&gt;"",$BX2358,"")</f>
        <v>2022.0</v>
      </c>
      <c r="L2358">
        <f>IF(AND(ISNUMBER($BW2358),ISNUMBER($BX2358)),($BW2358+$BX2358)/2,"")</f>
        <v>2020.0</v>
      </c>
      <c r="M2358">
        <f>IF($L2358&lt;&gt;"",$L2358,"")</f>
        <v>2020.0</v>
      </c>
      <c r="N2358">
        <f>IF(AND(ISNUMBER($BW2358),ISNUMBER($BX2358)),MIN(1,MAX(0,($BX2358-2016+1)/($BX2358-$BW2358+1))),"")</f>
        <v>1.0</v>
      </c>
      <c r="O2358">
        <f>IF(AND(ISNUMBER($BW2358),ISNUMBER($BX2358)),MIN(1,MAX(0,($BX2358-2017+1)/($BX2358-$BW2358+1))),"")</f>
        <v>1.0</v>
      </c>
      <c r="P2358">
        <f>IF(AND(ISNUMBER($BW2358),ISNUMBER($BX2358)),MIN(1,MAX(0,($BX2358-2018+1)/($BX2358-$BW2358+1))),"")</f>
        <v>1.0</v>
      </c>
      <c r="Q2358">
        <f>IF(AND(ISNUMBER($BW2358),ISNUMBER($BX2358)),MIN(1,MAX(0,($BX2358-2019+1)/($BX2358-$BW2358+1))),"")</f>
        <v>0.8</v>
      </c>
      <c r="R2358">
        <f>IF(AND(ISNUMBER($BW2358),ISNUMBER($BX2358)),MIN(1,MAX(0,($BX2358-2016+1)/($BX2358-$BW2358+1))),"")</f>
        <v>1.0</v>
      </c>
      <c r="S2358">
        <f>IF($L2358&lt;&gt;"",IF($L2358&gt;=2015.5,1,0),"")</f>
        <v>1.0</v>
      </c>
      <c r="T2358">
        <f>IF($L2358&lt;&gt;"",IF($L2358&gt;=2016,1,0),"")</f>
        <v>1.0</v>
      </c>
      <c r="U2358">
        <f>IF(ISNUMBER($BX2358),IF($BX2358&gt;=2016,1,0),"")</f>
        <v>1.0</v>
      </c>
      <c r="V2358">
        <f>IF(ISNUMBER($BW2358),IF($BW2358&gt;=2016,1,0),"")</f>
        <v>1.0</v>
      </c>
      <c r="W2358" t="str">
        <f>IF(AND(ISNUMBER($BW2358),ISNUMBER($BX2358)),IF($BW2358&gt;=2016,"post-only",IF($BX2358&lt;2016,"pre-only","mixed")),"")</f>
        <v>post-only</v>
      </c>
      <c r="X2358">
        <f>IF(AND(ISNUMBER($BW2358),ISNUMBER($BX2358)),MIN(1,MAX(0,($BX2358-2017+1)/($BX2358-$BW2358+1))),"")</f>
        <v>1.0</v>
      </c>
      <c r="Y2358">
        <f>IF(AND(ISNUMBER($BW2358),ISNUMBER($BX2358)),MIN(1,MAX(0,($BX2358-2018+1)/($BX2358-$BW2358+1))),"")</f>
        <v>1.0</v>
      </c>
      <c r="Z2358">
        <f>IF(AND(ISNUMBER($BW2358),ISNUMBER($BX2358)),MIN(1,MAX(0,($BX2358-2019+1)/($BX2358-$BW2358+1))),"")</f>
        <v>0.8</v>
      </c>
      <c r="AA2358">
        <f>IF(ISNUMBER($BX2358),IF($BX2358&gt;=2017,1,0),"")</f>
        <v>1.0</v>
      </c>
      <c r="AB2358">
        <f>IF(ISNUMBER($BX2358),IF($BX2358&gt;=2018,1,0),"")</f>
        <v>1.0</v>
      </c>
      <c r="AC2358">
        <f>IF(ISNUMBER($BX2358),IF($BX2358&gt;=2019,1,0),"")</f>
        <v>1.0</v>
      </c>
      <c r="AD2358">
        <f>IF($L2358&lt;&gt;"",IF($L2358&gt;2013,1,0),"")</f>
        <v>1.0</v>
      </c>
      <c r="AE2358">
        <f>IF($L2358&lt;&gt;"",1+IF($L2358&gt;2011,1,0)+IF($L2358&gt;2014,1,0),"")</f>
        <v>3.0</v>
      </c>
      <c r="AF2358" t="inlineStr">
        <is>
          <t>loan (interest rate)</t>
        </is>
      </c>
      <c r="AG2358" t="inlineStr">
        <is>
          <t>performance</t>
        </is>
      </c>
      <c r="AH2358" t="inlineStr">
        <is>
          <t>99_NCE</t>
        </is>
      </c>
      <c r="AI2358" t="inlineStr">
        <is>
          <t>with ETS/CT</t>
        </is>
      </c>
      <c r="AJ2358" t="inlineStr">
        <is>
          <t>with ETS/CT</t>
        </is>
      </c>
      <c r="AK2358" t="str">
        <f>IF(AND($CF2358&lt;&gt;"",IFERROR(INDEX(subsample_country_map!$B:$B,MATCH($CF2358,subsample_country_map!$A:$A,0)),"")&lt;&gt;""),INDEX(subsample_country_map!$B:$B,MATCH($CF2358,subsample_country_map!$A:$A,0)),INDEX(lookup!$AA:$AA,MATCH($A2358,lookup!$A:$A,0)))</f>
        <v>3_AsiaPac</v>
      </c>
      <c r="AL2358" t="str">
        <f>IF(AND($CF2358&lt;&gt;"",IFERROR(INDEX(subsample_country_map!$C:$C,MATCH($CF2358,subsample_country_map!$A:$A,0)),"")&lt;&gt;""),INDEX(subsample_country_map!$C:$C,MATCH($CF2358,subsample_country_map!$A:$A,0)),INDEX(lookup!$AB:$AB,MATCH($A2358,lookup!$A:$A,0)))</f>
        <v>2_developing</v>
      </c>
      <c r="AM2358" t="str">
        <f>IF(AND($CF2358&lt;&gt;"",IFERROR(INDEX(subsample_country_map!$D:$D,MATCH($CF2358,subsample_country_map!$A:$A,0)),"")&lt;&gt;""),INDEX(subsample_country_map!$D:$D,MATCH($CF2358,subsample_country_map!$A:$A,0)),INDEX(lookup!$AC:$AC,MATCH($A2358,lookup!$A:$A,0)))</f>
        <v>2_non_western</v>
      </c>
      <c r="AN2358" t="str">
        <f>IF(AND($CF2358&lt;&gt;"",IFERROR(INDEX(subsample_country_map!$E:$E,MATCH($CF2358,subsample_country_map!$A:$A,0)),"")&lt;&gt;""),INDEX(subsample_country_map!$E:$E,MATCH($CF2358,subsample_country_map!$A:$A,0)),INDEX(lookup!$AD:$AD,MATCH($A2358,lookup!$A:$A,0)))</f>
        <v>2_civil law</v>
      </c>
      <c r="AO2358" t="str">
        <f>INDEX(lookup!$Y:$Y,MATCH($A2358,lookup!$A:$A,0))</f>
        <v>0_published</v>
      </c>
      <c r="AP2358" t="str">
        <f>INDEX(lookup!$Z:$Z,MATCH($A2358,lookup!$A:$A,0))</f>
        <v>1_VHB high</v>
      </c>
      <c r="AQ2358" t="str">
        <f>INDEX(lookup!$W:$W,MATCH($A2358,lookup!$A:$A,0))</f>
        <v>2_sust</v>
      </c>
      <c r="AS2358" t="inlineStr">
        <is>
          <t>staging</t>
        </is>
      </c>
      <c r="AT2358" t="inlineStr">
        <is>
          <t>author-inverted-to-good</t>
        </is>
      </c>
      <c r="AU2358" t="inlineStr">
        <is>
          <t>cost</t>
        </is>
      </c>
      <c r="AV2358" t="inlineStr">
        <is>
          <t>-0.0206</t>
        </is>
      </c>
      <c r="AW2358" t="inlineStr">
        <is>
          <t>0.0061</t>
        </is>
      </c>
      <c r="BA2358" t="n">
        <v>382</v>
      </c>
      <c r="BB2358" t="inlineStr">
        <is>
          <t>0</t>
        </is>
      </c>
      <c r="BC2358" t="inlineStr">
        <is>
          <t>FE</t>
        </is>
      </c>
      <c r="BD2358" t="inlineStr">
        <is>
          <t>robust (unclustered)</t>
        </is>
      </c>
      <c r="BE2358" t="inlineStr">
        <is>
          <t>none</t>
        </is>
      </c>
      <c r="BI2358" t="inlineStr">
        <is>
          <t>Table 3</t>
        </is>
      </c>
      <c r="BJ2358" t="inlineStr">
        <is>
          <t>Model 1</t>
        </is>
      </c>
      <c r="BK2358" t="inlineStr">
        <is>
          <t>470</t>
        </is>
      </c>
      <c r="BL2358" t="inlineStr">
        <is>
          <t>CCP -0.0206*** (0.0061)</t>
        </is>
      </c>
      <c r="BM2358" t="inlineStr">
        <is>
          <t>CCP</t>
        </is>
      </c>
      <c r="BN2358" t="inlineStr">
        <is>
          <t>COD (interest expense / average total debts)</t>
        </is>
      </c>
      <c r="BO2358" t="inlineStr">
        <is>
          <t>update</t>
        </is>
      </c>
      <c r="BP2358" t="inlineStr">
        <is>
          <t>Wang et al (2025b)</t>
        </is>
      </c>
      <c r="BQ2358" t="inlineStr">
        <is>
          <t>computed</t>
        </is>
      </c>
      <c r="BT2358" t="n">
        <v>0</v>
      </c>
      <c r="BU2358" t="inlineStr">
        <is>
          <t>staging_Wang_et_al_2025_ushaped.csv</t>
        </is>
      </c>
      <c r="BW2358" t="n">
        <v>2018</v>
      </c>
      <c r="BX2358" t="n">
        <v>2022</v>
      </c>
      <c r="BY2358" t="inlineStr">
        <is>
          <t>China</t>
        </is>
      </c>
      <c r="BZ2358" t="n">
        <v>2020</v>
      </c>
      <c r="CA2358" t="n">
        <v>1</v>
      </c>
      <c r="CB2358" t="n">
        <v>1</v>
      </c>
      <c r="CC2358" t="n">
        <v>1</v>
      </c>
      <c r="CD2358" t="n">
        <v>-0.1719364788956365</v>
      </c>
      <c r="CE2358" t="n">
        <v>1</v>
      </c>
    </row>
    <row r="2359">
      <c r="A2359" t="inlineStr">
        <is>
          <t>Wang et al (2025b)</t>
        </is>
      </c>
      <c r="B2359" t="n">
        <v>3664</v>
      </c>
      <c r="C2359" t="n">
        <v>-0.2158894174423334</v>
      </c>
      <c r="D2359" t="n">
        <v>382</v>
      </c>
      <c r="E2359">
        <f>IF(ISNUMBER($BA2359),$BA2359,IF(AND(ISNUMBER($D2359),ISNUMBER($BW2359),ISNUMBER($BX2359)),$D2359*($BX2359-$BW2359+1),""))</f>
        <v>382.0</v>
      </c>
      <c r="H2359" t="inlineStr">
        <is>
          <t>partial</t>
        </is>
      </c>
      <c r="I2359" t="inlineStr">
        <is>
          <t>Regression Cofficient and Standard Error  available</t>
        </is>
      </c>
      <c r="J2359">
        <f>IF($BW2359&lt;&gt;"",$BW2359,"")</f>
        <v>2018.0</v>
      </c>
      <c r="K2359">
        <f>IF($BX2359&lt;&gt;"",$BX2359,"")</f>
        <v>2022.0</v>
      </c>
      <c r="L2359">
        <f>IF(AND(ISNUMBER($BW2359),ISNUMBER($BX2359)),($BW2359+$BX2359)/2,"")</f>
        <v>2020.0</v>
      </c>
      <c r="M2359">
        <f>IF($L2359&lt;&gt;"",$L2359,"")</f>
        <v>2020.0</v>
      </c>
      <c r="N2359">
        <f>IF(AND(ISNUMBER($BW2359),ISNUMBER($BX2359)),MIN(1,MAX(0,($BX2359-2016+1)/($BX2359-$BW2359+1))),"")</f>
        <v>1.0</v>
      </c>
      <c r="O2359">
        <f>IF(AND(ISNUMBER($BW2359),ISNUMBER($BX2359)),MIN(1,MAX(0,($BX2359-2017+1)/($BX2359-$BW2359+1))),"")</f>
        <v>1.0</v>
      </c>
      <c r="P2359">
        <f>IF(AND(ISNUMBER($BW2359),ISNUMBER($BX2359)),MIN(1,MAX(0,($BX2359-2018+1)/($BX2359-$BW2359+1))),"")</f>
        <v>1.0</v>
      </c>
      <c r="Q2359">
        <f>IF(AND(ISNUMBER($BW2359),ISNUMBER($BX2359)),MIN(1,MAX(0,($BX2359-2019+1)/($BX2359-$BW2359+1))),"")</f>
        <v>0.8</v>
      </c>
      <c r="R2359">
        <f>IF(AND(ISNUMBER($BW2359),ISNUMBER($BX2359)),MIN(1,MAX(0,($BX2359-2016+1)/($BX2359-$BW2359+1))),"")</f>
        <v>1.0</v>
      </c>
      <c r="S2359">
        <f>IF($L2359&lt;&gt;"",IF($L2359&gt;=2015.5,1,0),"")</f>
        <v>1.0</v>
      </c>
      <c r="T2359">
        <f>IF($L2359&lt;&gt;"",IF($L2359&gt;=2016,1,0),"")</f>
        <v>1.0</v>
      </c>
      <c r="U2359">
        <f>IF(ISNUMBER($BX2359),IF($BX2359&gt;=2016,1,0),"")</f>
        <v>1.0</v>
      </c>
      <c r="V2359">
        <f>IF(ISNUMBER($BW2359),IF($BW2359&gt;=2016,1,0),"")</f>
        <v>1.0</v>
      </c>
      <c r="W2359" t="str">
        <f>IF(AND(ISNUMBER($BW2359),ISNUMBER($BX2359)),IF($BW2359&gt;=2016,"post-only",IF($BX2359&lt;2016,"pre-only","mixed")),"")</f>
        <v>post-only</v>
      </c>
      <c r="X2359">
        <f>IF(AND(ISNUMBER($BW2359),ISNUMBER($BX2359)),MIN(1,MAX(0,($BX2359-2017+1)/($BX2359-$BW2359+1))),"")</f>
        <v>1.0</v>
      </c>
      <c r="Y2359">
        <f>IF(AND(ISNUMBER($BW2359),ISNUMBER($BX2359)),MIN(1,MAX(0,($BX2359-2018+1)/($BX2359-$BW2359+1))),"")</f>
        <v>1.0</v>
      </c>
      <c r="Z2359">
        <f>IF(AND(ISNUMBER($BW2359),ISNUMBER($BX2359)),MIN(1,MAX(0,($BX2359-2019+1)/($BX2359-$BW2359+1))),"")</f>
        <v>0.8</v>
      </c>
      <c r="AA2359">
        <f>IF(ISNUMBER($BX2359),IF($BX2359&gt;=2017,1,0),"")</f>
        <v>1.0</v>
      </c>
      <c r="AB2359">
        <f>IF(ISNUMBER($BX2359),IF($BX2359&gt;=2018,1,0),"")</f>
        <v>1.0</v>
      </c>
      <c r="AC2359">
        <f>IF(ISNUMBER($BX2359),IF($BX2359&gt;=2019,1,0),"")</f>
        <v>1.0</v>
      </c>
      <c r="AD2359">
        <f>IF($L2359&lt;&gt;"",IF($L2359&gt;2013,1,0),"")</f>
        <v>1.0</v>
      </c>
      <c r="AE2359">
        <f>IF($L2359&lt;&gt;"",1+IF($L2359&gt;2011,1,0)+IF($L2359&gt;2014,1,0),"")</f>
        <v>3.0</v>
      </c>
      <c r="AF2359" t="inlineStr">
        <is>
          <t>loan (interest rate)</t>
        </is>
      </c>
      <c r="AG2359" t="inlineStr">
        <is>
          <t>performance</t>
        </is>
      </c>
      <c r="AH2359" t="inlineStr">
        <is>
          <t>99_NCE</t>
        </is>
      </c>
      <c r="AI2359" t="inlineStr">
        <is>
          <t>with ETS/CT</t>
        </is>
      </c>
      <c r="AJ2359" t="inlineStr">
        <is>
          <t>with ETS/CT</t>
        </is>
      </c>
      <c r="AK2359" t="str">
        <f>IF(AND($CF2359&lt;&gt;"",IFERROR(INDEX(subsample_country_map!$B:$B,MATCH($CF2359,subsample_country_map!$A:$A,0)),"")&lt;&gt;""),INDEX(subsample_country_map!$B:$B,MATCH($CF2359,subsample_country_map!$A:$A,0)),INDEX(lookup!$AA:$AA,MATCH($A2359,lookup!$A:$A,0)))</f>
        <v>3_AsiaPac</v>
      </c>
      <c r="AL2359" t="str">
        <f>IF(AND($CF2359&lt;&gt;"",IFERROR(INDEX(subsample_country_map!$C:$C,MATCH($CF2359,subsample_country_map!$A:$A,0)),"")&lt;&gt;""),INDEX(subsample_country_map!$C:$C,MATCH($CF2359,subsample_country_map!$A:$A,0)),INDEX(lookup!$AB:$AB,MATCH($A2359,lookup!$A:$A,0)))</f>
        <v>2_developing</v>
      </c>
      <c r="AM2359" t="str">
        <f>IF(AND($CF2359&lt;&gt;"",IFERROR(INDEX(subsample_country_map!$D:$D,MATCH($CF2359,subsample_country_map!$A:$A,0)),"")&lt;&gt;""),INDEX(subsample_country_map!$D:$D,MATCH($CF2359,subsample_country_map!$A:$A,0)),INDEX(lookup!$AC:$AC,MATCH($A2359,lookup!$A:$A,0)))</f>
        <v>2_non_western</v>
      </c>
      <c r="AN2359" t="str">
        <f>IF(AND($CF2359&lt;&gt;"",IFERROR(INDEX(subsample_country_map!$E:$E,MATCH($CF2359,subsample_country_map!$A:$A,0)),"")&lt;&gt;""),INDEX(subsample_country_map!$E:$E,MATCH($CF2359,subsample_country_map!$A:$A,0)),INDEX(lookup!$AD:$AD,MATCH($A2359,lookup!$A:$A,0)))</f>
        <v>2_civil law</v>
      </c>
      <c r="AO2359" t="str">
        <f>INDEX(lookup!$Y:$Y,MATCH($A2359,lookup!$A:$A,0))</f>
        <v>0_published</v>
      </c>
      <c r="AP2359" t="str">
        <f>INDEX(lookup!$Z:$Z,MATCH($A2359,lookup!$A:$A,0))</f>
        <v>1_VHB high</v>
      </c>
      <c r="AQ2359" t="str">
        <f>INDEX(lookup!$W:$W,MATCH($A2359,lookup!$A:$A,0))</f>
        <v>2_sust</v>
      </c>
      <c r="AS2359" t="inlineStr">
        <is>
          <t>staging</t>
        </is>
      </c>
      <c r="AT2359" t="inlineStr">
        <is>
          <t>author-inverted-to-good</t>
        </is>
      </c>
      <c r="AU2359" t="inlineStr">
        <is>
          <t>cost</t>
        </is>
      </c>
      <c r="AV2359" t="inlineStr">
        <is>
          <t>-0.0484</t>
        </is>
      </c>
      <c r="AW2359" t="inlineStr">
        <is>
          <t>0.0112</t>
        </is>
      </c>
      <c r="BA2359" t="n">
        <v>382</v>
      </c>
      <c r="BB2359" t="inlineStr">
        <is>
          <t>0</t>
        </is>
      </c>
      <c r="BC2359" t="inlineStr">
        <is>
          <t>FE</t>
        </is>
      </c>
      <c r="BD2359" t="inlineStr">
        <is>
          <t>robust (unclustered)</t>
        </is>
      </c>
      <c r="BE2359" t="inlineStr">
        <is>
          <t>none</t>
        </is>
      </c>
      <c r="BI2359" t="inlineStr">
        <is>
          <t>Table 3</t>
        </is>
      </c>
      <c r="BJ2359" t="inlineStr">
        <is>
          <t>Model 2</t>
        </is>
      </c>
      <c r="BK2359" t="inlineStr">
        <is>
          <t>470</t>
        </is>
      </c>
      <c r="BL2359" t="inlineStr">
        <is>
          <t>CCP -0.0484*** (0.0112)</t>
        </is>
      </c>
      <c r="BM2359" t="inlineStr">
        <is>
          <t>CCP</t>
        </is>
      </c>
      <c r="BN2359" t="inlineStr">
        <is>
          <t>COD (interest expense / average total debts)</t>
        </is>
      </c>
      <c r="BO2359" t="inlineStr">
        <is>
          <t>update</t>
        </is>
      </c>
      <c r="BP2359" t="inlineStr">
        <is>
          <t>Wang et al (2025b)</t>
        </is>
      </c>
      <c r="BQ2359" t="inlineStr">
        <is>
          <t>computed</t>
        </is>
      </c>
      <c r="BT2359" t="n">
        <v>0</v>
      </c>
      <c r="BU2359" t="inlineStr">
        <is>
          <t>staging_Wang_et_al_2025_ushaped.csv</t>
        </is>
      </c>
      <c r="BW2359" t="n">
        <v>2018</v>
      </c>
      <c r="BX2359" t="n">
        <v>2022</v>
      </c>
      <c r="BY2359" t="inlineStr">
        <is>
          <t>China</t>
        </is>
      </c>
      <c r="BZ2359" t="n">
        <v>2020</v>
      </c>
      <c r="CA2359" t="n">
        <v>1</v>
      </c>
      <c r="CB2359" t="n">
        <v>1</v>
      </c>
      <c r="CC2359" t="n">
        <v>1</v>
      </c>
      <c r="CD2359" t="n">
        <v>-0.2193405296014536</v>
      </c>
      <c r="CE2359" t="n">
        <v>1</v>
      </c>
    </row>
    <row r="2360">
      <c r="A2360" t="inlineStr">
        <is>
          <t>Wang et al (2025b)</t>
        </is>
      </c>
      <c r="B2360" t="n">
        <v>3665</v>
      </c>
      <c r="C2360" t="n">
        <v>-0.1727826396725047</v>
      </c>
      <c r="D2360" t="n">
        <v>382</v>
      </c>
      <c r="E2360">
        <f>IF(ISNUMBER($BA2360),$BA2360,IF(AND(ISNUMBER($D2360),ISNUMBER($BW2360),ISNUMBER($BX2360)),$D2360*($BX2360-$BW2360+1),""))</f>
        <v>382.0</v>
      </c>
      <c r="H2360" t="inlineStr">
        <is>
          <t>partial</t>
        </is>
      </c>
      <c r="I2360" t="inlineStr">
        <is>
          <t>Regression Cofficient and Standard Error  available</t>
        </is>
      </c>
      <c r="J2360">
        <f>IF($BW2360&lt;&gt;"",$BW2360,"")</f>
        <v>2018.0</v>
      </c>
      <c r="K2360">
        <f>IF($BX2360&lt;&gt;"",$BX2360,"")</f>
        <v>2022.0</v>
      </c>
      <c r="L2360">
        <f>IF(AND(ISNUMBER($BW2360),ISNUMBER($BX2360)),($BW2360+$BX2360)/2,"")</f>
        <v>2020.0</v>
      </c>
      <c r="M2360">
        <f>IF($L2360&lt;&gt;"",$L2360,"")</f>
        <v>2020.0</v>
      </c>
      <c r="N2360">
        <f>IF(AND(ISNUMBER($BW2360),ISNUMBER($BX2360)),MIN(1,MAX(0,($BX2360-2016+1)/($BX2360-$BW2360+1))),"")</f>
        <v>1.0</v>
      </c>
      <c r="O2360">
        <f>IF(AND(ISNUMBER($BW2360),ISNUMBER($BX2360)),MIN(1,MAX(0,($BX2360-2017+1)/($BX2360-$BW2360+1))),"")</f>
        <v>1.0</v>
      </c>
      <c r="P2360">
        <f>IF(AND(ISNUMBER($BW2360),ISNUMBER($BX2360)),MIN(1,MAX(0,($BX2360-2018+1)/($BX2360-$BW2360+1))),"")</f>
        <v>1.0</v>
      </c>
      <c r="Q2360">
        <f>IF(AND(ISNUMBER($BW2360),ISNUMBER($BX2360)),MIN(1,MAX(0,($BX2360-2019+1)/($BX2360-$BW2360+1))),"")</f>
        <v>0.8</v>
      </c>
      <c r="R2360">
        <f>IF(AND(ISNUMBER($BW2360),ISNUMBER($BX2360)),MIN(1,MAX(0,($BX2360-2016+1)/($BX2360-$BW2360+1))),"")</f>
        <v>1.0</v>
      </c>
      <c r="S2360">
        <f>IF($L2360&lt;&gt;"",IF($L2360&gt;=2015.5,1,0),"")</f>
        <v>1.0</v>
      </c>
      <c r="T2360">
        <f>IF($L2360&lt;&gt;"",IF($L2360&gt;=2016,1,0),"")</f>
        <v>1.0</v>
      </c>
      <c r="U2360">
        <f>IF(ISNUMBER($BX2360),IF($BX2360&gt;=2016,1,0),"")</f>
        <v>1.0</v>
      </c>
      <c r="V2360">
        <f>IF(ISNUMBER($BW2360),IF($BW2360&gt;=2016,1,0),"")</f>
        <v>1.0</v>
      </c>
      <c r="W2360" t="str">
        <f>IF(AND(ISNUMBER($BW2360),ISNUMBER($BX2360)),IF($BW2360&gt;=2016,"post-only",IF($BX2360&lt;2016,"pre-only","mixed")),"")</f>
        <v>post-only</v>
      </c>
      <c r="X2360">
        <f>IF(AND(ISNUMBER($BW2360),ISNUMBER($BX2360)),MIN(1,MAX(0,($BX2360-2017+1)/($BX2360-$BW2360+1))),"")</f>
        <v>1.0</v>
      </c>
      <c r="Y2360">
        <f>IF(AND(ISNUMBER($BW2360),ISNUMBER($BX2360)),MIN(1,MAX(0,($BX2360-2018+1)/($BX2360-$BW2360+1))),"")</f>
        <v>1.0</v>
      </c>
      <c r="Z2360">
        <f>IF(AND(ISNUMBER($BW2360),ISNUMBER($BX2360)),MIN(1,MAX(0,($BX2360-2019+1)/($BX2360-$BW2360+1))),"")</f>
        <v>0.8</v>
      </c>
      <c r="AA2360">
        <f>IF(ISNUMBER($BX2360),IF($BX2360&gt;=2017,1,0),"")</f>
        <v>1.0</v>
      </c>
      <c r="AB2360">
        <f>IF(ISNUMBER($BX2360),IF($BX2360&gt;=2018,1,0),"")</f>
        <v>1.0</v>
      </c>
      <c r="AC2360">
        <f>IF(ISNUMBER($BX2360),IF($BX2360&gt;=2019,1,0),"")</f>
        <v>1.0</v>
      </c>
      <c r="AD2360">
        <f>IF($L2360&lt;&gt;"",IF($L2360&gt;2013,1,0),"")</f>
        <v>1.0</v>
      </c>
      <c r="AE2360">
        <f>IF($L2360&lt;&gt;"",1+IF($L2360&gt;2011,1,0)+IF($L2360&gt;2014,1,0),"")</f>
        <v>3.0</v>
      </c>
      <c r="AF2360" t="inlineStr">
        <is>
          <t>loan (interest rate)</t>
        </is>
      </c>
      <c r="AG2360" t="inlineStr">
        <is>
          <t>performance</t>
        </is>
      </c>
      <c r="AH2360" t="inlineStr">
        <is>
          <t>99_NCE</t>
        </is>
      </c>
      <c r="AI2360" t="inlineStr">
        <is>
          <t>with ETS/CT</t>
        </is>
      </c>
      <c r="AJ2360" t="inlineStr">
        <is>
          <t>with ETS/CT</t>
        </is>
      </c>
      <c r="AK2360" t="str">
        <f>IF(AND($CF2360&lt;&gt;"",IFERROR(INDEX(subsample_country_map!$B:$B,MATCH($CF2360,subsample_country_map!$A:$A,0)),"")&lt;&gt;""),INDEX(subsample_country_map!$B:$B,MATCH($CF2360,subsample_country_map!$A:$A,0)),INDEX(lookup!$AA:$AA,MATCH($A2360,lookup!$A:$A,0)))</f>
        <v>3_AsiaPac</v>
      </c>
      <c r="AL2360" t="str">
        <f>IF(AND($CF2360&lt;&gt;"",IFERROR(INDEX(subsample_country_map!$C:$C,MATCH($CF2360,subsample_country_map!$A:$A,0)),"")&lt;&gt;""),INDEX(subsample_country_map!$C:$C,MATCH($CF2360,subsample_country_map!$A:$A,0)),INDEX(lookup!$AB:$AB,MATCH($A2360,lookup!$A:$A,0)))</f>
        <v>2_developing</v>
      </c>
      <c r="AM2360" t="str">
        <f>IF(AND($CF2360&lt;&gt;"",IFERROR(INDEX(subsample_country_map!$D:$D,MATCH($CF2360,subsample_country_map!$A:$A,0)),"")&lt;&gt;""),INDEX(subsample_country_map!$D:$D,MATCH($CF2360,subsample_country_map!$A:$A,0)),INDEX(lookup!$AC:$AC,MATCH($A2360,lookup!$A:$A,0)))</f>
        <v>2_non_western</v>
      </c>
      <c r="AN2360" t="str">
        <f>IF(AND($CF2360&lt;&gt;"",IFERROR(INDEX(subsample_country_map!$E:$E,MATCH($CF2360,subsample_country_map!$A:$A,0)),"")&lt;&gt;""),INDEX(subsample_country_map!$E:$E,MATCH($CF2360,subsample_country_map!$A:$A,0)),INDEX(lookup!$AD:$AD,MATCH($A2360,lookup!$A:$A,0)))</f>
        <v>2_civil law</v>
      </c>
      <c r="AO2360" t="str">
        <f>INDEX(lookup!$Y:$Y,MATCH($A2360,lookup!$A:$A,0))</f>
        <v>0_published</v>
      </c>
      <c r="AP2360" t="str">
        <f>INDEX(lookup!$Z:$Z,MATCH($A2360,lookup!$A:$A,0))</f>
        <v>1_VHB high</v>
      </c>
      <c r="AQ2360" t="str">
        <f>INDEX(lookup!$W:$W,MATCH($A2360,lookup!$A:$A,0))</f>
        <v>2_sust</v>
      </c>
      <c r="AS2360" t="inlineStr">
        <is>
          <t>staging</t>
        </is>
      </c>
      <c r="AT2360" t="inlineStr">
        <is>
          <t>author-inverted-to-good</t>
        </is>
      </c>
      <c r="AU2360" t="inlineStr">
        <is>
          <t>cost</t>
        </is>
      </c>
      <c r="AV2360" t="inlineStr">
        <is>
          <t>-0.0120</t>
        </is>
      </c>
      <c r="AW2360" t="inlineStr">
        <is>
          <t>0.0035</t>
        </is>
      </c>
      <c r="BA2360" t="n">
        <v>382</v>
      </c>
      <c r="BB2360" t="inlineStr">
        <is>
          <t>0</t>
        </is>
      </c>
      <c r="BC2360" t="inlineStr">
        <is>
          <t>FE</t>
        </is>
      </c>
      <c r="BD2360" t="inlineStr">
        <is>
          <t>not stated</t>
        </is>
      </c>
      <c r="BE2360" t="inlineStr">
        <is>
          <t>none</t>
        </is>
      </c>
      <c r="BI2360" t="inlineStr">
        <is>
          <t>Table 4</t>
        </is>
      </c>
      <c r="BJ2360" t="inlineStr">
        <is>
          <t>Model 1</t>
        </is>
      </c>
      <c r="BK2360" t="inlineStr">
        <is>
          <t>471</t>
        </is>
      </c>
      <c r="BL2360" t="inlineStr">
        <is>
          <t>CCP -0.0120*** (0.0035)</t>
        </is>
      </c>
      <c r="BM2360" t="inlineStr">
        <is>
          <t>CCP</t>
        </is>
      </c>
      <c r="BN2360" t="inlineStr">
        <is>
          <t>COD1 (interest expense / total debt)</t>
        </is>
      </c>
      <c r="BO2360" t="inlineStr">
        <is>
          <t>update</t>
        </is>
      </c>
      <c r="BP2360" t="inlineStr">
        <is>
          <t>Wang et al (2025b)</t>
        </is>
      </c>
      <c r="BQ2360" t="inlineStr">
        <is>
          <t>computed</t>
        </is>
      </c>
      <c r="BT2360" t="n">
        <v>0</v>
      </c>
      <c r="BU2360" t="inlineStr">
        <is>
          <t>staging_Wang_et_al_2025_ushaped.csv</t>
        </is>
      </c>
      <c r="BW2360" t="n">
        <v>2018</v>
      </c>
      <c r="BX2360" t="n">
        <v>2022</v>
      </c>
      <c r="BY2360" t="inlineStr">
        <is>
          <t>China</t>
        </is>
      </c>
      <c r="BZ2360" t="n">
        <v>2020</v>
      </c>
      <c r="CA2360" t="n">
        <v>1</v>
      </c>
      <c r="CB2360" t="n">
        <v>1</v>
      </c>
      <c r="CC2360" t="n">
        <v>1</v>
      </c>
      <c r="CD2360" t="n">
        <v>-0.1745335190852884</v>
      </c>
      <c r="CE2360" t="n">
        <v>1</v>
      </c>
    </row>
    <row r="2361">
      <c r="A2361" t="inlineStr">
        <is>
          <t>Wang et al (2025b)</t>
        </is>
      </c>
      <c r="B2361" t="n">
        <v>3666</v>
      </c>
      <c r="C2361" t="n">
        <v>-0.21670046422102</v>
      </c>
      <c r="D2361" t="n">
        <v>382</v>
      </c>
      <c r="E2361">
        <f>IF(ISNUMBER($BA2361),$BA2361,IF(AND(ISNUMBER($D2361),ISNUMBER($BW2361),ISNUMBER($BX2361)),$D2361*($BX2361-$BW2361+1),""))</f>
        <v>382.0</v>
      </c>
      <c r="H2361" t="inlineStr">
        <is>
          <t>partial</t>
        </is>
      </c>
      <c r="I2361" t="inlineStr">
        <is>
          <t>Regression Cofficient and Standard Error  available</t>
        </is>
      </c>
      <c r="J2361">
        <f>IF($BW2361&lt;&gt;"",$BW2361,"")</f>
        <v>2018.0</v>
      </c>
      <c r="K2361">
        <f>IF($BX2361&lt;&gt;"",$BX2361,"")</f>
        <v>2022.0</v>
      </c>
      <c r="L2361">
        <f>IF(AND(ISNUMBER($BW2361),ISNUMBER($BX2361)),($BW2361+$BX2361)/2,"")</f>
        <v>2020.0</v>
      </c>
      <c r="M2361">
        <f>IF($L2361&lt;&gt;"",$L2361,"")</f>
        <v>2020.0</v>
      </c>
      <c r="N2361">
        <f>IF(AND(ISNUMBER($BW2361),ISNUMBER($BX2361)),MIN(1,MAX(0,($BX2361-2016+1)/($BX2361-$BW2361+1))),"")</f>
        <v>1.0</v>
      </c>
      <c r="O2361">
        <f>IF(AND(ISNUMBER($BW2361),ISNUMBER($BX2361)),MIN(1,MAX(0,($BX2361-2017+1)/($BX2361-$BW2361+1))),"")</f>
        <v>1.0</v>
      </c>
      <c r="P2361">
        <f>IF(AND(ISNUMBER($BW2361),ISNUMBER($BX2361)),MIN(1,MAX(0,($BX2361-2018+1)/($BX2361-$BW2361+1))),"")</f>
        <v>1.0</v>
      </c>
      <c r="Q2361">
        <f>IF(AND(ISNUMBER($BW2361),ISNUMBER($BX2361)),MIN(1,MAX(0,($BX2361-2019+1)/($BX2361-$BW2361+1))),"")</f>
        <v>0.8</v>
      </c>
      <c r="R2361">
        <f>IF(AND(ISNUMBER($BW2361),ISNUMBER($BX2361)),MIN(1,MAX(0,($BX2361-2016+1)/($BX2361-$BW2361+1))),"")</f>
        <v>1.0</v>
      </c>
      <c r="S2361">
        <f>IF($L2361&lt;&gt;"",IF($L2361&gt;=2015.5,1,0),"")</f>
        <v>1.0</v>
      </c>
      <c r="T2361">
        <f>IF($L2361&lt;&gt;"",IF($L2361&gt;=2016,1,0),"")</f>
        <v>1.0</v>
      </c>
      <c r="U2361">
        <f>IF(ISNUMBER($BX2361),IF($BX2361&gt;=2016,1,0),"")</f>
        <v>1.0</v>
      </c>
      <c r="V2361">
        <f>IF(ISNUMBER($BW2361),IF($BW2361&gt;=2016,1,0),"")</f>
        <v>1.0</v>
      </c>
      <c r="W2361" t="str">
        <f>IF(AND(ISNUMBER($BW2361),ISNUMBER($BX2361)),IF($BW2361&gt;=2016,"post-only",IF($BX2361&lt;2016,"pre-only","mixed")),"")</f>
        <v>post-only</v>
      </c>
      <c r="X2361">
        <f>IF(AND(ISNUMBER($BW2361),ISNUMBER($BX2361)),MIN(1,MAX(0,($BX2361-2017+1)/($BX2361-$BW2361+1))),"")</f>
        <v>1.0</v>
      </c>
      <c r="Y2361">
        <f>IF(AND(ISNUMBER($BW2361),ISNUMBER($BX2361)),MIN(1,MAX(0,($BX2361-2018+1)/($BX2361-$BW2361+1))),"")</f>
        <v>1.0</v>
      </c>
      <c r="Z2361">
        <f>IF(AND(ISNUMBER($BW2361),ISNUMBER($BX2361)),MIN(1,MAX(0,($BX2361-2019+1)/($BX2361-$BW2361+1))),"")</f>
        <v>0.8</v>
      </c>
      <c r="AA2361">
        <f>IF(ISNUMBER($BX2361),IF($BX2361&gt;=2017,1,0),"")</f>
        <v>1.0</v>
      </c>
      <c r="AB2361">
        <f>IF(ISNUMBER($BX2361),IF($BX2361&gt;=2018,1,0),"")</f>
        <v>1.0</v>
      </c>
      <c r="AC2361">
        <f>IF(ISNUMBER($BX2361),IF($BX2361&gt;=2019,1,0),"")</f>
        <v>1.0</v>
      </c>
      <c r="AD2361">
        <f>IF($L2361&lt;&gt;"",IF($L2361&gt;2013,1,0),"")</f>
        <v>1.0</v>
      </c>
      <c r="AE2361">
        <f>IF($L2361&lt;&gt;"",1+IF($L2361&gt;2011,1,0)+IF($L2361&gt;2014,1,0),"")</f>
        <v>3.0</v>
      </c>
      <c r="AF2361" t="inlineStr">
        <is>
          <t>loan (interest rate)</t>
        </is>
      </c>
      <c r="AG2361" t="inlineStr">
        <is>
          <t>performance</t>
        </is>
      </c>
      <c r="AH2361" t="inlineStr">
        <is>
          <t>99_NCE</t>
        </is>
      </c>
      <c r="AI2361" t="inlineStr">
        <is>
          <t>with ETS/CT</t>
        </is>
      </c>
      <c r="AJ2361" t="inlineStr">
        <is>
          <t>with ETS/CT</t>
        </is>
      </c>
      <c r="AK2361" t="str">
        <f>IF(AND($CF2361&lt;&gt;"",IFERROR(INDEX(subsample_country_map!$B:$B,MATCH($CF2361,subsample_country_map!$A:$A,0)),"")&lt;&gt;""),INDEX(subsample_country_map!$B:$B,MATCH($CF2361,subsample_country_map!$A:$A,0)),INDEX(lookup!$AA:$AA,MATCH($A2361,lookup!$A:$A,0)))</f>
        <v>3_AsiaPac</v>
      </c>
      <c r="AL2361" t="str">
        <f>IF(AND($CF2361&lt;&gt;"",IFERROR(INDEX(subsample_country_map!$C:$C,MATCH($CF2361,subsample_country_map!$A:$A,0)),"")&lt;&gt;""),INDEX(subsample_country_map!$C:$C,MATCH($CF2361,subsample_country_map!$A:$A,0)),INDEX(lookup!$AB:$AB,MATCH($A2361,lookup!$A:$A,0)))</f>
        <v>2_developing</v>
      </c>
      <c r="AM2361" t="str">
        <f>IF(AND($CF2361&lt;&gt;"",IFERROR(INDEX(subsample_country_map!$D:$D,MATCH($CF2361,subsample_country_map!$A:$A,0)),"")&lt;&gt;""),INDEX(subsample_country_map!$D:$D,MATCH($CF2361,subsample_country_map!$A:$A,0)),INDEX(lookup!$AC:$AC,MATCH($A2361,lookup!$A:$A,0)))</f>
        <v>2_non_western</v>
      </c>
      <c r="AN2361" t="str">
        <f>IF(AND($CF2361&lt;&gt;"",IFERROR(INDEX(subsample_country_map!$E:$E,MATCH($CF2361,subsample_country_map!$A:$A,0)),"")&lt;&gt;""),INDEX(subsample_country_map!$E:$E,MATCH($CF2361,subsample_country_map!$A:$A,0)),INDEX(lookup!$AD:$AD,MATCH($A2361,lookup!$A:$A,0)))</f>
        <v>2_civil law</v>
      </c>
      <c r="AO2361" t="str">
        <f>INDEX(lookup!$Y:$Y,MATCH($A2361,lookup!$A:$A,0))</f>
        <v>0_published</v>
      </c>
      <c r="AP2361" t="str">
        <f>INDEX(lookup!$Z:$Z,MATCH($A2361,lookup!$A:$A,0))</f>
        <v>1_VHB high</v>
      </c>
      <c r="AQ2361" t="str">
        <f>INDEX(lookup!$W:$W,MATCH($A2361,lookup!$A:$A,0))</f>
        <v>2_sust</v>
      </c>
      <c r="AS2361" t="inlineStr">
        <is>
          <t>staging</t>
        </is>
      </c>
      <c r="AT2361" t="inlineStr">
        <is>
          <t>author-inverted-to-good</t>
        </is>
      </c>
      <c r="AU2361" t="inlineStr">
        <is>
          <t>cost</t>
        </is>
      </c>
      <c r="AV2361" t="inlineStr">
        <is>
          <t>-0.0282</t>
        </is>
      </c>
      <c r="AW2361" t="inlineStr">
        <is>
          <t>0.0065</t>
        </is>
      </c>
      <c r="BA2361" t="n">
        <v>382</v>
      </c>
      <c r="BB2361" t="inlineStr">
        <is>
          <t>0</t>
        </is>
      </c>
      <c r="BC2361" t="inlineStr">
        <is>
          <t>FE</t>
        </is>
      </c>
      <c r="BD2361" t="inlineStr">
        <is>
          <t>not stated</t>
        </is>
      </c>
      <c r="BE2361" t="inlineStr">
        <is>
          <t>none</t>
        </is>
      </c>
      <c r="BI2361" t="inlineStr">
        <is>
          <t>Table 4</t>
        </is>
      </c>
      <c r="BJ2361" t="inlineStr">
        <is>
          <t>Model 2</t>
        </is>
      </c>
      <c r="BK2361" t="inlineStr">
        <is>
          <t>471</t>
        </is>
      </c>
      <c r="BL2361" t="inlineStr">
        <is>
          <t>CCP -0.0282*** (0.0065)</t>
        </is>
      </c>
      <c r="BM2361" t="inlineStr">
        <is>
          <t>CCP</t>
        </is>
      </c>
      <c r="BN2361" t="inlineStr">
        <is>
          <t>COD1 (interest expense / total debt)</t>
        </is>
      </c>
      <c r="BO2361" t="inlineStr">
        <is>
          <t>update</t>
        </is>
      </c>
      <c r="BP2361" t="inlineStr">
        <is>
          <t>Wang et al (2025b)</t>
        </is>
      </c>
      <c r="BQ2361" t="inlineStr">
        <is>
          <t>computed</t>
        </is>
      </c>
      <c r="BT2361" t="n">
        <v>0</v>
      </c>
      <c r="BU2361" t="inlineStr">
        <is>
          <t>staging_Wang_et_al_2025_ushaped.csv</t>
        </is>
      </c>
      <c r="BW2361" t="n">
        <v>2018</v>
      </c>
      <c r="BX2361" t="n">
        <v>2022</v>
      </c>
      <c r="BY2361" t="inlineStr">
        <is>
          <t>China</t>
        </is>
      </c>
      <c r="BZ2361" t="n">
        <v>2020</v>
      </c>
      <c r="CA2361" t="n">
        <v>1</v>
      </c>
      <c r="CB2361" t="n">
        <v>1</v>
      </c>
      <c r="CC2361" t="n">
        <v>1</v>
      </c>
      <c r="CD2361" t="n">
        <v>-0.2201913823045906</v>
      </c>
      <c r="CE2361" t="n">
        <v>1</v>
      </c>
    </row>
    <row r="2362">
      <c r="A2362" t="inlineStr">
        <is>
          <t>Wang et al (2025b)</t>
        </is>
      </c>
      <c r="B2362" t="n">
        <v>3667</v>
      </c>
      <c r="C2362" t="n">
        <v>-0.1713852495122644</v>
      </c>
      <c r="D2362" t="n">
        <v>382</v>
      </c>
      <c r="E2362">
        <f>IF(ISNUMBER($BA2362),$BA2362,IF(AND(ISNUMBER($D2362),ISNUMBER($BW2362),ISNUMBER($BX2362)),$D2362*($BX2362-$BW2362+1),""))</f>
        <v>382.0</v>
      </c>
      <c r="H2362" t="inlineStr">
        <is>
          <t>partial</t>
        </is>
      </c>
      <c r="I2362" t="inlineStr">
        <is>
          <t>Regression Cofficient and Standard Error  available</t>
        </is>
      </c>
      <c r="J2362">
        <f>IF($BW2362&lt;&gt;"",$BW2362,"")</f>
        <v>2018.0</v>
      </c>
      <c r="K2362">
        <f>IF($BX2362&lt;&gt;"",$BX2362,"")</f>
        <v>2022.0</v>
      </c>
      <c r="L2362">
        <f>IF(AND(ISNUMBER($BW2362),ISNUMBER($BX2362)),($BW2362+$BX2362)/2,"")</f>
        <v>2020.0</v>
      </c>
      <c r="M2362">
        <f>IF($L2362&lt;&gt;"",$L2362,"")</f>
        <v>2020.0</v>
      </c>
      <c r="N2362">
        <f>IF(AND(ISNUMBER($BW2362),ISNUMBER($BX2362)),MIN(1,MAX(0,($BX2362-2016+1)/($BX2362-$BW2362+1))),"")</f>
        <v>1.0</v>
      </c>
      <c r="O2362">
        <f>IF(AND(ISNUMBER($BW2362),ISNUMBER($BX2362)),MIN(1,MAX(0,($BX2362-2017+1)/($BX2362-$BW2362+1))),"")</f>
        <v>1.0</v>
      </c>
      <c r="P2362">
        <f>IF(AND(ISNUMBER($BW2362),ISNUMBER($BX2362)),MIN(1,MAX(0,($BX2362-2018+1)/($BX2362-$BW2362+1))),"")</f>
        <v>1.0</v>
      </c>
      <c r="Q2362">
        <f>IF(AND(ISNUMBER($BW2362),ISNUMBER($BX2362)),MIN(1,MAX(0,($BX2362-2019+1)/($BX2362-$BW2362+1))),"")</f>
        <v>0.8</v>
      </c>
      <c r="R2362">
        <f>IF(AND(ISNUMBER($BW2362),ISNUMBER($BX2362)),MIN(1,MAX(0,($BX2362-2016+1)/($BX2362-$BW2362+1))),"")</f>
        <v>1.0</v>
      </c>
      <c r="S2362">
        <f>IF($L2362&lt;&gt;"",IF($L2362&gt;=2015.5,1,0),"")</f>
        <v>1.0</v>
      </c>
      <c r="T2362">
        <f>IF($L2362&lt;&gt;"",IF($L2362&gt;=2016,1,0),"")</f>
        <v>1.0</v>
      </c>
      <c r="U2362">
        <f>IF(ISNUMBER($BX2362),IF($BX2362&gt;=2016,1,0),"")</f>
        <v>1.0</v>
      </c>
      <c r="V2362">
        <f>IF(ISNUMBER($BW2362),IF($BW2362&gt;=2016,1,0),"")</f>
        <v>1.0</v>
      </c>
      <c r="W2362" t="str">
        <f>IF(AND(ISNUMBER($BW2362),ISNUMBER($BX2362)),IF($BW2362&gt;=2016,"post-only",IF($BX2362&lt;2016,"pre-only","mixed")),"")</f>
        <v>post-only</v>
      </c>
      <c r="X2362">
        <f>IF(AND(ISNUMBER($BW2362),ISNUMBER($BX2362)),MIN(1,MAX(0,($BX2362-2017+1)/($BX2362-$BW2362+1))),"")</f>
        <v>1.0</v>
      </c>
      <c r="Y2362">
        <f>IF(AND(ISNUMBER($BW2362),ISNUMBER($BX2362)),MIN(1,MAX(0,($BX2362-2018+1)/($BX2362-$BW2362+1))),"")</f>
        <v>1.0</v>
      </c>
      <c r="Z2362">
        <f>IF(AND(ISNUMBER($BW2362),ISNUMBER($BX2362)),MIN(1,MAX(0,($BX2362-2019+1)/($BX2362-$BW2362+1))),"")</f>
        <v>0.8</v>
      </c>
      <c r="AA2362">
        <f>IF(ISNUMBER($BX2362),IF($BX2362&gt;=2017,1,0),"")</f>
        <v>1.0</v>
      </c>
      <c r="AB2362">
        <f>IF(ISNUMBER($BX2362),IF($BX2362&gt;=2018,1,0),"")</f>
        <v>1.0</v>
      </c>
      <c r="AC2362">
        <f>IF(ISNUMBER($BX2362),IF($BX2362&gt;=2019,1,0),"")</f>
        <v>1.0</v>
      </c>
      <c r="AD2362">
        <f>IF($L2362&lt;&gt;"",IF($L2362&gt;2013,1,0),"")</f>
        <v>1.0</v>
      </c>
      <c r="AE2362">
        <f>IF($L2362&lt;&gt;"",1+IF($L2362&gt;2011,1,0)+IF($L2362&gt;2014,1,0),"")</f>
        <v>3.0</v>
      </c>
      <c r="AF2362" t="inlineStr">
        <is>
          <t>loan (interest rate)</t>
        </is>
      </c>
      <c r="AG2362" t="inlineStr">
        <is>
          <t>performance</t>
        </is>
      </c>
      <c r="AH2362" t="inlineStr">
        <is>
          <t>99_NCE</t>
        </is>
      </c>
      <c r="AI2362" t="inlineStr">
        <is>
          <t>with ETS/CT</t>
        </is>
      </c>
      <c r="AJ2362" t="inlineStr">
        <is>
          <t>with ETS/CT</t>
        </is>
      </c>
      <c r="AK2362" t="str">
        <f>IF(AND($CF2362&lt;&gt;"",IFERROR(INDEX(subsample_country_map!$B:$B,MATCH($CF2362,subsample_country_map!$A:$A,0)),"")&lt;&gt;""),INDEX(subsample_country_map!$B:$B,MATCH($CF2362,subsample_country_map!$A:$A,0)),INDEX(lookup!$AA:$AA,MATCH($A2362,lookup!$A:$A,0)))</f>
        <v>3_AsiaPac</v>
      </c>
      <c r="AL2362" t="str">
        <f>IF(AND($CF2362&lt;&gt;"",IFERROR(INDEX(subsample_country_map!$C:$C,MATCH($CF2362,subsample_country_map!$A:$A,0)),"")&lt;&gt;""),INDEX(subsample_country_map!$C:$C,MATCH($CF2362,subsample_country_map!$A:$A,0)),INDEX(lookup!$AB:$AB,MATCH($A2362,lookup!$A:$A,0)))</f>
        <v>2_developing</v>
      </c>
      <c r="AM2362" t="str">
        <f>IF(AND($CF2362&lt;&gt;"",IFERROR(INDEX(subsample_country_map!$D:$D,MATCH($CF2362,subsample_country_map!$A:$A,0)),"")&lt;&gt;""),INDEX(subsample_country_map!$D:$D,MATCH($CF2362,subsample_country_map!$A:$A,0)),INDEX(lookup!$AC:$AC,MATCH($A2362,lookup!$A:$A,0)))</f>
        <v>2_non_western</v>
      </c>
      <c r="AN2362" t="str">
        <f>IF(AND($CF2362&lt;&gt;"",IFERROR(INDEX(subsample_country_map!$E:$E,MATCH($CF2362,subsample_country_map!$A:$A,0)),"")&lt;&gt;""),INDEX(subsample_country_map!$E:$E,MATCH($CF2362,subsample_country_map!$A:$A,0)),INDEX(lookup!$AD:$AD,MATCH($A2362,lookup!$A:$A,0)))</f>
        <v>2_civil law</v>
      </c>
      <c r="AO2362" t="str">
        <f>INDEX(lookup!$Y:$Y,MATCH($A2362,lookup!$A:$A,0))</f>
        <v>0_published</v>
      </c>
      <c r="AP2362" t="str">
        <f>INDEX(lookup!$Z:$Z,MATCH($A2362,lookup!$A:$A,0))</f>
        <v>1_VHB high</v>
      </c>
      <c r="AQ2362" t="str">
        <f>INDEX(lookup!$W:$W,MATCH($A2362,lookup!$A:$A,0))</f>
        <v>2_sust</v>
      </c>
      <c r="AS2362" t="inlineStr">
        <is>
          <t>staging</t>
        </is>
      </c>
      <c r="AT2362" t="inlineStr">
        <is>
          <t>author-inverted-to-good</t>
        </is>
      </c>
      <c r="AU2362" t="inlineStr">
        <is>
          <t>cost</t>
        </is>
      </c>
      <c r="AV2362" t="inlineStr">
        <is>
          <t>-0.0204</t>
        </is>
      </c>
      <c r="AW2362" t="inlineStr">
        <is>
          <t>0.0060</t>
        </is>
      </c>
      <c r="BA2362" t="n">
        <v>382</v>
      </c>
      <c r="BB2362" t="inlineStr">
        <is>
          <t>0</t>
        </is>
      </c>
      <c r="BC2362" t="inlineStr">
        <is>
          <t>FE</t>
        </is>
      </c>
      <c r="BD2362" t="inlineStr">
        <is>
          <t>not stated</t>
        </is>
      </c>
      <c r="BE2362" t="inlineStr">
        <is>
          <t>none</t>
        </is>
      </c>
      <c r="BI2362" t="inlineStr">
        <is>
          <t>Table 5</t>
        </is>
      </c>
      <c r="BJ2362" t="inlineStr">
        <is>
          <t>Model 1</t>
        </is>
      </c>
      <c r="BK2362" t="inlineStr">
        <is>
          <t>472</t>
        </is>
      </c>
      <c r="BL2362" t="inlineStr">
        <is>
          <t>CCP1 -0.0204*** (0.0060)</t>
        </is>
      </c>
      <c r="BM2362" t="inlineStr">
        <is>
          <t>CCP1</t>
        </is>
      </c>
      <c r="BN2362" t="inlineStr">
        <is>
          <t>COD (interest expense / average total debts)</t>
        </is>
      </c>
      <c r="BO2362" t="inlineStr">
        <is>
          <t>update</t>
        </is>
      </c>
      <c r="BP2362" t="inlineStr">
        <is>
          <t>Wang et al (2025b)</t>
        </is>
      </c>
      <c r="BQ2362" t="inlineStr">
        <is>
          <t>computed</t>
        </is>
      </c>
      <c r="BT2362" t="n">
        <v>0</v>
      </c>
      <c r="BU2362" t="inlineStr">
        <is>
          <t>staging_Wang_et_al_2025_ushaped.csv</t>
        </is>
      </c>
      <c r="BW2362" t="n">
        <v>2018</v>
      </c>
      <c r="BX2362" t="n">
        <v>2022</v>
      </c>
      <c r="BY2362" t="inlineStr">
        <is>
          <t>China</t>
        </is>
      </c>
      <c r="BZ2362" t="n">
        <v>2020</v>
      </c>
      <c r="CA2362" t="n">
        <v>1</v>
      </c>
      <c r="CB2362" t="n">
        <v>1</v>
      </c>
      <c r="CC2362" t="n">
        <v>1</v>
      </c>
      <c r="CD2362" t="n">
        <v>-0.1730934851028566</v>
      </c>
      <c r="CE2362" t="n">
        <v>1</v>
      </c>
    </row>
    <row r="2363">
      <c r="A2363" t="inlineStr">
        <is>
          <t>Wang et al (2025b)</t>
        </is>
      </c>
      <c r="B2363" t="n">
        <v>3668</v>
      </c>
      <c r="C2363" t="n">
        <v>-0.1795218626358588</v>
      </c>
      <c r="D2363" t="n">
        <v>382</v>
      </c>
      <c r="E2363">
        <f>IF(ISNUMBER($BA2363),$BA2363,IF(AND(ISNUMBER($D2363),ISNUMBER($BW2363),ISNUMBER($BX2363)),$D2363*($BX2363-$BW2363+1),""))</f>
        <v>382.0</v>
      </c>
      <c r="H2363" t="inlineStr">
        <is>
          <t>partial</t>
        </is>
      </c>
      <c r="I2363" t="inlineStr">
        <is>
          <t>Regression Cofficient and Standard Error  available</t>
        </is>
      </c>
      <c r="J2363">
        <f>IF($BW2363&lt;&gt;"",$BW2363,"")</f>
        <v>2018.0</v>
      </c>
      <c r="K2363">
        <f>IF($BX2363&lt;&gt;"",$BX2363,"")</f>
        <v>2022.0</v>
      </c>
      <c r="L2363">
        <f>IF(AND(ISNUMBER($BW2363),ISNUMBER($BX2363)),($BW2363+$BX2363)/2,"")</f>
        <v>2020.0</v>
      </c>
      <c r="M2363">
        <f>IF($L2363&lt;&gt;"",$L2363,"")</f>
        <v>2020.0</v>
      </c>
      <c r="N2363">
        <f>IF(AND(ISNUMBER($BW2363),ISNUMBER($BX2363)),MIN(1,MAX(0,($BX2363-2016+1)/($BX2363-$BW2363+1))),"")</f>
        <v>1.0</v>
      </c>
      <c r="O2363">
        <f>IF(AND(ISNUMBER($BW2363),ISNUMBER($BX2363)),MIN(1,MAX(0,($BX2363-2017+1)/($BX2363-$BW2363+1))),"")</f>
        <v>1.0</v>
      </c>
      <c r="P2363">
        <f>IF(AND(ISNUMBER($BW2363),ISNUMBER($BX2363)),MIN(1,MAX(0,($BX2363-2018+1)/($BX2363-$BW2363+1))),"")</f>
        <v>1.0</v>
      </c>
      <c r="Q2363">
        <f>IF(AND(ISNUMBER($BW2363),ISNUMBER($BX2363)),MIN(1,MAX(0,($BX2363-2019+1)/($BX2363-$BW2363+1))),"")</f>
        <v>0.8</v>
      </c>
      <c r="R2363">
        <f>IF(AND(ISNUMBER($BW2363),ISNUMBER($BX2363)),MIN(1,MAX(0,($BX2363-2016+1)/($BX2363-$BW2363+1))),"")</f>
        <v>1.0</v>
      </c>
      <c r="S2363">
        <f>IF($L2363&lt;&gt;"",IF($L2363&gt;=2015.5,1,0),"")</f>
        <v>1.0</v>
      </c>
      <c r="T2363">
        <f>IF($L2363&lt;&gt;"",IF($L2363&gt;=2016,1,0),"")</f>
        <v>1.0</v>
      </c>
      <c r="U2363">
        <f>IF(ISNUMBER($BX2363),IF($BX2363&gt;=2016,1,0),"")</f>
        <v>1.0</v>
      </c>
      <c r="V2363">
        <f>IF(ISNUMBER($BW2363),IF($BW2363&gt;=2016,1,0),"")</f>
        <v>1.0</v>
      </c>
      <c r="W2363" t="str">
        <f>IF(AND(ISNUMBER($BW2363),ISNUMBER($BX2363)),IF($BW2363&gt;=2016,"post-only",IF($BX2363&lt;2016,"pre-only","mixed")),"")</f>
        <v>post-only</v>
      </c>
      <c r="X2363">
        <f>IF(AND(ISNUMBER($BW2363),ISNUMBER($BX2363)),MIN(1,MAX(0,($BX2363-2017+1)/($BX2363-$BW2363+1))),"")</f>
        <v>1.0</v>
      </c>
      <c r="Y2363">
        <f>IF(AND(ISNUMBER($BW2363),ISNUMBER($BX2363)),MIN(1,MAX(0,($BX2363-2018+1)/($BX2363-$BW2363+1))),"")</f>
        <v>1.0</v>
      </c>
      <c r="Z2363">
        <f>IF(AND(ISNUMBER($BW2363),ISNUMBER($BX2363)),MIN(1,MAX(0,($BX2363-2019+1)/($BX2363-$BW2363+1))),"")</f>
        <v>0.8</v>
      </c>
      <c r="AA2363">
        <f>IF(ISNUMBER($BX2363),IF($BX2363&gt;=2017,1,0),"")</f>
        <v>1.0</v>
      </c>
      <c r="AB2363">
        <f>IF(ISNUMBER($BX2363),IF($BX2363&gt;=2018,1,0),"")</f>
        <v>1.0</v>
      </c>
      <c r="AC2363">
        <f>IF(ISNUMBER($BX2363),IF($BX2363&gt;=2019,1,0),"")</f>
        <v>1.0</v>
      </c>
      <c r="AD2363">
        <f>IF($L2363&lt;&gt;"",IF($L2363&gt;2013,1,0),"")</f>
        <v>1.0</v>
      </c>
      <c r="AE2363">
        <f>IF($L2363&lt;&gt;"",1+IF($L2363&gt;2011,1,0)+IF($L2363&gt;2014,1,0),"")</f>
        <v>3.0</v>
      </c>
      <c r="AF2363" t="inlineStr">
        <is>
          <t>loan (interest rate)</t>
        </is>
      </c>
      <c r="AG2363" t="inlineStr">
        <is>
          <t>performance</t>
        </is>
      </c>
      <c r="AH2363" t="inlineStr">
        <is>
          <t>99_NCE</t>
        </is>
      </c>
      <c r="AI2363" t="inlineStr">
        <is>
          <t>with ETS/CT</t>
        </is>
      </c>
      <c r="AJ2363" t="inlineStr">
        <is>
          <t>with ETS/CT</t>
        </is>
      </c>
      <c r="AK2363" t="str">
        <f>IF(AND($CF2363&lt;&gt;"",IFERROR(INDEX(subsample_country_map!$B:$B,MATCH($CF2363,subsample_country_map!$A:$A,0)),"")&lt;&gt;""),INDEX(subsample_country_map!$B:$B,MATCH($CF2363,subsample_country_map!$A:$A,0)),INDEX(lookup!$AA:$AA,MATCH($A2363,lookup!$A:$A,0)))</f>
        <v>3_AsiaPac</v>
      </c>
      <c r="AL2363" t="str">
        <f>IF(AND($CF2363&lt;&gt;"",IFERROR(INDEX(subsample_country_map!$C:$C,MATCH($CF2363,subsample_country_map!$A:$A,0)),"")&lt;&gt;""),INDEX(subsample_country_map!$C:$C,MATCH($CF2363,subsample_country_map!$A:$A,0)),INDEX(lookup!$AB:$AB,MATCH($A2363,lookup!$A:$A,0)))</f>
        <v>2_developing</v>
      </c>
      <c r="AM2363" t="str">
        <f>IF(AND($CF2363&lt;&gt;"",IFERROR(INDEX(subsample_country_map!$D:$D,MATCH($CF2363,subsample_country_map!$A:$A,0)),"")&lt;&gt;""),INDEX(subsample_country_map!$D:$D,MATCH($CF2363,subsample_country_map!$A:$A,0)),INDEX(lookup!$AC:$AC,MATCH($A2363,lookup!$A:$A,0)))</f>
        <v>2_non_western</v>
      </c>
      <c r="AN2363" t="str">
        <f>IF(AND($CF2363&lt;&gt;"",IFERROR(INDEX(subsample_country_map!$E:$E,MATCH($CF2363,subsample_country_map!$A:$A,0)),"")&lt;&gt;""),INDEX(subsample_country_map!$E:$E,MATCH($CF2363,subsample_country_map!$A:$A,0)),INDEX(lookup!$AD:$AD,MATCH($A2363,lookup!$A:$A,0)))</f>
        <v>2_civil law</v>
      </c>
      <c r="AO2363" t="str">
        <f>INDEX(lookup!$Y:$Y,MATCH($A2363,lookup!$A:$A,0))</f>
        <v>0_published</v>
      </c>
      <c r="AP2363" t="str">
        <f>INDEX(lookup!$Z:$Z,MATCH($A2363,lookup!$A:$A,0))</f>
        <v>1_VHB high</v>
      </c>
      <c r="AQ2363" t="str">
        <f>INDEX(lookup!$W:$W,MATCH($A2363,lookup!$A:$A,0))</f>
        <v>2_sust</v>
      </c>
      <c r="AS2363" t="inlineStr">
        <is>
          <t>staging</t>
        </is>
      </c>
      <c r="AT2363" t="inlineStr">
        <is>
          <t>author-inverted-to-good</t>
        </is>
      </c>
      <c r="AU2363" t="inlineStr">
        <is>
          <t>cost</t>
        </is>
      </c>
      <c r="AV2363" t="inlineStr">
        <is>
          <t>-0.0214</t>
        </is>
      </c>
      <c r="AW2363" t="inlineStr">
        <is>
          <t>0.0060</t>
        </is>
      </c>
      <c r="BA2363" t="n">
        <v>382</v>
      </c>
      <c r="BB2363" t="inlineStr">
        <is>
          <t>0</t>
        </is>
      </c>
      <c r="BC2363" t="inlineStr">
        <is>
          <t>FE</t>
        </is>
      </c>
      <c r="BD2363" t="inlineStr">
        <is>
          <t>not stated</t>
        </is>
      </c>
      <c r="BE2363" t="inlineStr">
        <is>
          <t>none</t>
        </is>
      </c>
      <c r="BI2363" t="inlineStr">
        <is>
          <t>Table 5</t>
        </is>
      </c>
      <c r="BJ2363" t="inlineStr">
        <is>
          <t>Model 2</t>
        </is>
      </c>
      <c r="BK2363" t="inlineStr">
        <is>
          <t>472</t>
        </is>
      </c>
      <c r="BL2363" t="inlineStr">
        <is>
          <t>CCP1 -0.0214*** (0.0060)</t>
        </is>
      </c>
      <c r="BM2363" t="inlineStr">
        <is>
          <t>CCP1</t>
        </is>
      </c>
      <c r="BN2363" t="inlineStr">
        <is>
          <t>COD (interest expense / average total debts)</t>
        </is>
      </c>
      <c r="BO2363" t="inlineStr">
        <is>
          <t>update</t>
        </is>
      </c>
      <c r="BP2363" t="inlineStr">
        <is>
          <t>Wang et al (2025b)</t>
        </is>
      </c>
      <c r="BQ2363" t="inlineStr">
        <is>
          <t>computed</t>
        </is>
      </c>
      <c r="BT2363" t="n">
        <v>0</v>
      </c>
      <c r="BU2363" t="inlineStr">
        <is>
          <t>staging_Wang_et_al_2025_ushaped.csv</t>
        </is>
      </c>
      <c r="BW2363" t="n">
        <v>2018</v>
      </c>
      <c r="BX2363" t="n">
        <v>2022</v>
      </c>
      <c r="BY2363" t="inlineStr">
        <is>
          <t>China</t>
        </is>
      </c>
      <c r="BZ2363" t="n">
        <v>2020</v>
      </c>
      <c r="CA2363" t="n">
        <v>1</v>
      </c>
      <c r="CB2363" t="n">
        <v>1</v>
      </c>
      <c r="CC2363" t="n">
        <v>1</v>
      </c>
      <c r="CD2363" t="n">
        <v>-0.1814885847580641</v>
      </c>
      <c r="CE2363" t="n">
        <v>1</v>
      </c>
    </row>
    <row r="2364">
      <c r="A2364" t="inlineStr">
        <is>
          <t>Wang et al (2025b)</t>
        </is>
      </c>
      <c r="B2364" t="n">
        <v>3669</v>
      </c>
      <c r="C2364" t="n">
        <v>-0.0972149297090929</v>
      </c>
      <c r="D2364" t="n">
        <v>382</v>
      </c>
      <c r="E2364">
        <f>IF(ISNUMBER($BA2364),$BA2364,IF(AND(ISNUMBER($D2364),ISNUMBER($BW2364),ISNUMBER($BX2364)),$D2364*($BX2364-$BW2364+1),""))</f>
        <v>382.0</v>
      </c>
      <c r="H2364" t="inlineStr">
        <is>
          <t>partial</t>
        </is>
      </c>
      <c r="I2364" t="inlineStr">
        <is>
          <t>Regression Cofficient and Standard Error  available</t>
        </is>
      </c>
      <c r="J2364">
        <f>IF($BW2364&lt;&gt;"",$BW2364,"")</f>
        <v>2018.0</v>
      </c>
      <c r="K2364">
        <f>IF($BX2364&lt;&gt;"",$BX2364,"")</f>
        <v>2022.0</v>
      </c>
      <c r="L2364">
        <f>IF(AND(ISNUMBER($BW2364),ISNUMBER($BX2364)),($BW2364+$BX2364)/2,"")</f>
        <v>2020.0</v>
      </c>
      <c r="M2364">
        <f>IF($L2364&lt;&gt;"",$L2364,"")</f>
        <v>2020.0</v>
      </c>
      <c r="N2364">
        <f>IF(AND(ISNUMBER($BW2364),ISNUMBER($BX2364)),MIN(1,MAX(0,($BX2364-2016+1)/($BX2364-$BW2364+1))),"")</f>
        <v>1.0</v>
      </c>
      <c r="O2364">
        <f>IF(AND(ISNUMBER($BW2364),ISNUMBER($BX2364)),MIN(1,MAX(0,($BX2364-2017+1)/($BX2364-$BW2364+1))),"")</f>
        <v>1.0</v>
      </c>
      <c r="P2364">
        <f>IF(AND(ISNUMBER($BW2364),ISNUMBER($BX2364)),MIN(1,MAX(0,($BX2364-2018+1)/($BX2364-$BW2364+1))),"")</f>
        <v>1.0</v>
      </c>
      <c r="Q2364">
        <f>IF(AND(ISNUMBER($BW2364),ISNUMBER($BX2364)),MIN(1,MAX(0,($BX2364-2019+1)/($BX2364-$BW2364+1))),"")</f>
        <v>0.8</v>
      </c>
      <c r="R2364">
        <f>IF(AND(ISNUMBER($BW2364),ISNUMBER($BX2364)),MIN(1,MAX(0,($BX2364-2016+1)/($BX2364-$BW2364+1))),"")</f>
        <v>1.0</v>
      </c>
      <c r="S2364">
        <f>IF($L2364&lt;&gt;"",IF($L2364&gt;=2015.5,1,0),"")</f>
        <v>1.0</v>
      </c>
      <c r="T2364">
        <f>IF($L2364&lt;&gt;"",IF($L2364&gt;=2016,1,0),"")</f>
        <v>1.0</v>
      </c>
      <c r="U2364">
        <f>IF(ISNUMBER($BX2364),IF($BX2364&gt;=2016,1,0),"")</f>
        <v>1.0</v>
      </c>
      <c r="V2364">
        <f>IF(ISNUMBER($BW2364),IF($BW2364&gt;=2016,1,0),"")</f>
        <v>1.0</v>
      </c>
      <c r="W2364" t="str">
        <f>IF(AND(ISNUMBER($BW2364),ISNUMBER($BX2364)),IF($BW2364&gt;=2016,"post-only",IF($BX2364&lt;2016,"pre-only","mixed")),"")</f>
        <v>post-only</v>
      </c>
      <c r="X2364">
        <f>IF(AND(ISNUMBER($BW2364),ISNUMBER($BX2364)),MIN(1,MAX(0,($BX2364-2017+1)/($BX2364-$BW2364+1))),"")</f>
        <v>1.0</v>
      </c>
      <c r="Y2364">
        <f>IF(AND(ISNUMBER($BW2364),ISNUMBER($BX2364)),MIN(1,MAX(0,($BX2364-2018+1)/($BX2364-$BW2364+1))),"")</f>
        <v>1.0</v>
      </c>
      <c r="Z2364">
        <f>IF(AND(ISNUMBER($BW2364),ISNUMBER($BX2364)),MIN(1,MAX(0,($BX2364-2019+1)/($BX2364-$BW2364+1))),"")</f>
        <v>0.8</v>
      </c>
      <c r="AA2364">
        <f>IF(ISNUMBER($BX2364),IF($BX2364&gt;=2017,1,0),"")</f>
        <v>1.0</v>
      </c>
      <c r="AB2364">
        <f>IF(ISNUMBER($BX2364),IF($BX2364&gt;=2018,1,0),"")</f>
        <v>1.0</v>
      </c>
      <c r="AC2364">
        <f>IF(ISNUMBER($BX2364),IF($BX2364&gt;=2019,1,0),"")</f>
        <v>1.0</v>
      </c>
      <c r="AD2364">
        <f>IF($L2364&lt;&gt;"",IF($L2364&gt;2013,1,0),"")</f>
        <v>1.0</v>
      </c>
      <c r="AE2364">
        <f>IF($L2364&lt;&gt;"",1+IF($L2364&gt;2011,1,0)+IF($L2364&gt;2014,1,0),"")</f>
        <v>3.0</v>
      </c>
      <c r="AF2364" t="inlineStr">
        <is>
          <t>loan (interest rate)</t>
        </is>
      </c>
      <c r="AG2364" t="inlineStr">
        <is>
          <t>performance</t>
        </is>
      </c>
      <c r="AH2364" t="inlineStr">
        <is>
          <t>99_NCE</t>
        </is>
      </c>
      <c r="AI2364" t="inlineStr">
        <is>
          <t>with ETS/CT</t>
        </is>
      </c>
      <c r="AJ2364" t="inlineStr">
        <is>
          <t>with ETS/CT</t>
        </is>
      </c>
      <c r="AK2364" t="str">
        <f>IF(AND($CF2364&lt;&gt;"",IFERROR(INDEX(subsample_country_map!$B:$B,MATCH($CF2364,subsample_country_map!$A:$A,0)),"")&lt;&gt;""),INDEX(subsample_country_map!$B:$B,MATCH($CF2364,subsample_country_map!$A:$A,0)),INDEX(lookup!$AA:$AA,MATCH($A2364,lookup!$A:$A,0)))</f>
        <v>3_AsiaPac</v>
      </c>
      <c r="AL2364" t="str">
        <f>IF(AND($CF2364&lt;&gt;"",IFERROR(INDEX(subsample_country_map!$C:$C,MATCH($CF2364,subsample_country_map!$A:$A,0)),"")&lt;&gt;""),INDEX(subsample_country_map!$C:$C,MATCH($CF2364,subsample_country_map!$A:$A,0)),INDEX(lookup!$AB:$AB,MATCH($A2364,lookup!$A:$A,0)))</f>
        <v>2_developing</v>
      </c>
      <c r="AM2364" t="str">
        <f>IF(AND($CF2364&lt;&gt;"",IFERROR(INDEX(subsample_country_map!$D:$D,MATCH($CF2364,subsample_country_map!$A:$A,0)),"")&lt;&gt;""),INDEX(subsample_country_map!$D:$D,MATCH($CF2364,subsample_country_map!$A:$A,0)),INDEX(lookup!$AC:$AC,MATCH($A2364,lookup!$A:$A,0)))</f>
        <v>2_non_western</v>
      </c>
      <c r="AN2364" t="str">
        <f>IF(AND($CF2364&lt;&gt;"",IFERROR(INDEX(subsample_country_map!$E:$E,MATCH($CF2364,subsample_country_map!$A:$A,0)),"")&lt;&gt;""),INDEX(subsample_country_map!$E:$E,MATCH($CF2364,subsample_country_map!$A:$A,0)),INDEX(lookup!$AD:$AD,MATCH($A2364,lookup!$A:$A,0)))</f>
        <v>2_civil law</v>
      </c>
      <c r="AO2364" t="str">
        <f>INDEX(lookup!$Y:$Y,MATCH($A2364,lookup!$A:$A,0))</f>
        <v>0_published</v>
      </c>
      <c r="AP2364" t="str">
        <f>INDEX(lookup!$Z:$Z,MATCH($A2364,lookup!$A:$A,0))</f>
        <v>1_VHB high</v>
      </c>
      <c r="AQ2364" t="str">
        <f>INDEX(lookup!$W:$W,MATCH($A2364,lookup!$A:$A,0))</f>
        <v>2_sust</v>
      </c>
      <c r="AS2364" t="inlineStr">
        <is>
          <t>staging</t>
        </is>
      </c>
      <c r="AT2364" t="inlineStr">
        <is>
          <t>author-inverted-to-good</t>
        </is>
      </c>
      <c r="AU2364" t="inlineStr">
        <is>
          <t>cost</t>
        </is>
      </c>
      <c r="AV2364" t="inlineStr">
        <is>
          <t>-0.0210</t>
        </is>
      </c>
      <c r="AW2364" t="inlineStr">
        <is>
          <t>0.0110</t>
        </is>
      </c>
      <c r="BA2364" t="n">
        <v>382</v>
      </c>
      <c r="BB2364" t="inlineStr">
        <is>
          <t>0</t>
        </is>
      </c>
      <c r="BC2364" t="inlineStr">
        <is>
          <t>FE</t>
        </is>
      </c>
      <c r="BD2364" t="inlineStr">
        <is>
          <t>other: not stated</t>
        </is>
      </c>
      <c r="BE2364" t="inlineStr">
        <is>
          <t>none</t>
        </is>
      </c>
      <c r="BI2364" t="inlineStr">
        <is>
          <t>Table 6</t>
        </is>
      </c>
      <c r="BJ2364" t="inlineStr">
        <is>
          <t>Model 1</t>
        </is>
      </c>
      <c r="BK2364" t="inlineStr">
        <is>
          <t>472</t>
        </is>
      </c>
      <c r="BL2364" t="inlineStr">
        <is>
          <t>CCP1 -0.0210* (0.0110)</t>
        </is>
      </c>
      <c r="BM2364" t="inlineStr">
        <is>
          <t>CCP1</t>
        </is>
      </c>
      <c r="BN2364" t="inlineStr">
        <is>
          <t>COD (interest expense / average total debts)</t>
        </is>
      </c>
      <c r="BO2364" t="inlineStr">
        <is>
          <t>update</t>
        </is>
      </c>
      <c r="BP2364" t="inlineStr">
        <is>
          <t>Wang et al (2025b)</t>
        </is>
      </c>
      <c r="BQ2364" t="inlineStr">
        <is>
          <t>computed</t>
        </is>
      </c>
      <c r="BT2364" t="n">
        <v>0</v>
      </c>
      <c r="BU2364" t="inlineStr">
        <is>
          <t>staging_Wang_et_al_2025_ushaped.csv</t>
        </is>
      </c>
      <c r="BW2364" t="n">
        <v>2018</v>
      </c>
      <c r="BX2364" t="n">
        <v>2022</v>
      </c>
      <c r="BY2364" t="inlineStr">
        <is>
          <t>China</t>
        </is>
      </c>
      <c r="BZ2364" t="n">
        <v>2020</v>
      </c>
      <c r="CA2364" t="n">
        <v>1</v>
      </c>
      <c r="CB2364" t="n">
        <v>1</v>
      </c>
      <c r="CC2364" t="n">
        <v>1</v>
      </c>
      <c r="CD2364" t="n">
        <v>-0.09752292919007306</v>
      </c>
      <c r="CE2364" t="n">
        <v>1</v>
      </c>
    </row>
    <row r="2365">
      <c r="A2365" t="inlineStr">
        <is>
          <t>Wang et al (2025b)</t>
        </is>
      </c>
      <c r="B2365" t="n">
        <v>3670</v>
      </c>
      <c r="C2365" t="n">
        <v>-0.1371687650507097</v>
      </c>
      <c r="D2365" t="n">
        <v>382</v>
      </c>
      <c r="E2365">
        <f>IF(ISNUMBER($BA2365),$BA2365,IF(AND(ISNUMBER($D2365),ISNUMBER($BW2365),ISNUMBER($BX2365)),$D2365*($BX2365-$BW2365+1),""))</f>
        <v>382.0</v>
      </c>
      <c r="H2365" t="inlineStr">
        <is>
          <t>partial</t>
        </is>
      </c>
      <c r="I2365" t="inlineStr">
        <is>
          <t>Regression Cofficient and Standard Error  available</t>
        </is>
      </c>
      <c r="J2365">
        <f>IF($BW2365&lt;&gt;"",$BW2365,"")</f>
        <v>2018.0</v>
      </c>
      <c r="K2365">
        <f>IF($BX2365&lt;&gt;"",$BX2365,"")</f>
        <v>2022.0</v>
      </c>
      <c r="L2365">
        <f>IF(AND(ISNUMBER($BW2365),ISNUMBER($BX2365)),($BW2365+$BX2365)/2,"")</f>
        <v>2020.0</v>
      </c>
      <c r="M2365">
        <f>IF($L2365&lt;&gt;"",$L2365,"")</f>
        <v>2020.0</v>
      </c>
      <c r="N2365">
        <f>IF(AND(ISNUMBER($BW2365),ISNUMBER($BX2365)),MIN(1,MAX(0,($BX2365-2016+1)/($BX2365-$BW2365+1))),"")</f>
        <v>1.0</v>
      </c>
      <c r="O2365">
        <f>IF(AND(ISNUMBER($BW2365),ISNUMBER($BX2365)),MIN(1,MAX(0,($BX2365-2017+1)/($BX2365-$BW2365+1))),"")</f>
        <v>1.0</v>
      </c>
      <c r="P2365">
        <f>IF(AND(ISNUMBER($BW2365),ISNUMBER($BX2365)),MIN(1,MAX(0,($BX2365-2018+1)/($BX2365-$BW2365+1))),"")</f>
        <v>1.0</v>
      </c>
      <c r="Q2365">
        <f>IF(AND(ISNUMBER($BW2365),ISNUMBER($BX2365)),MIN(1,MAX(0,($BX2365-2019+1)/($BX2365-$BW2365+1))),"")</f>
        <v>0.8</v>
      </c>
      <c r="R2365">
        <f>IF(AND(ISNUMBER($BW2365),ISNUMBER($BX2365)),MIN(1,MAX(0,($BX2365-2016+1)/($BX2365-$BW2365+1))),"")</f>
        <v>1.0</v>
      </c>
      <c r="S2365">
        <f>IF($L2365&lt;&gt;"",IF($L2365&gt;=2015.5,1,0),"")</f>
        <v>1.0</v>
      </c>
      <c r="T2365">
        <f>IF($L2365&lt;&gt;"",IF($L2365&gt;=2016,1,0),"")</f>
        <v>1.0</v>
      </c>
      <c r="U2365">
        <f>IF(ISNUMBER($BX2365),IF($BX2365&gt;=2016,1,0),"")</f>
        <v>1.0</v>
      </c>
      <c r="V2365">
        <f>IF(ISNUMBER($BW2365),IF($BW2365&gt;=2016,1,0),"")</f>
        <v>1.0</v>
      </c>
      <c r="W2365" t="str">
        <f>IF(AND(ISNUMBER($BW2365),ISNUMBER($BX2365)),IF($BW2365&gt;=2016,"post-only",IF($BX2365&lt;2016,"pre-only","mixed")),"")</f>
        <v>post-only</v>
      </c>
      <c r="X2365">
        <f>IF(AND(ISNUMBER($BW2365),ISNUMBER($BX2365)),MIN(1,MAX(0,($BX2365-2017+1)/($BX2365-$BW2365+1))),"")</f>
        <v>1.0</v>
      </c>
      <c r="Y2365">
        <f>IF(AND(ISNUMBER($BW2365),ISNUMBER($BX2365)),MIN(1,MAX(0,($BX2365-2018+1)/($BX2365-$BW2365+1))),"")</f>
        <v>1.0</v>
      </c>
      <c r="Z2365">
        <f>IF(AND(ISNUMBER($BW2365),ISNUMBER($BX2365)),MIN(1,MAX(0,($BX2365-2019+1)/($BX2365-$BW2365+1))),"")</f>
        <v>0.8</v>
      </c>
      <c r="AA2365">
        <f>IF(ISNUMBER($BX2365),IF($BX2365&gt;=2017,1,0),"")</f>
        <v>1.0</v>
      </c>
      <c r="AB2365">
        <f>IF(ISNUMBER($BX2365),IF($BX2365&gt;=2018,1,0),"")</f>
        <v>1.0</v>
      </c>
      <c r="AC2365">
        <f>IF(ISNUMBER($BX2365),IF($BX2365&gt;=2019,1,0),"")</f>
        <v>1.0</v>
      </c>
      <c r="AD2365">
        <f>IF($L2365&lt;&gt;"",IF($L2365&gt;2013,1,0),"")</f>
        <v>1.0</v>
      </c>
      <c r="AE2365">
        <f>IF($L2365&lt;&gt;"",1+IF($L2365&gt;2011,1,0)+IF($L2365&gt;2014,1,0),"")</f>
        <v>3.0</v>
      </c>
      <c r="AF2365" t="inlineStr">
        <is>
          <t>loan (interest rate)</t>
        </is>
      </c>
      <c r="AG2365" t="inlineStr">
        <is>
          <t>performance</t>
        </is>
      </c>
      <c r="AH2365" t="inlineStr">
        <is>
          <t>99_NCE</t>
        </is>
      </c>
      <c r="AI2365" t="inlineStr">
        <is>
          <t>with ETS/CT</t>
        </is>
      </c>
      <c r="AJ2365" t="inlineStr">
        <is>
          <t>with ETS/CT</t>
        </is>
      </c>
      <c r="AK2365" t="str">
        <f>IF(AND($CF2365&lt;&gt;"",IFERROR(INDEX(subsample_country_map!$B:$B,MATCH($CF2365,subsample_country_map!$A:$A,0)),"")&lt;&gt;""),INDEX(subsample_country_map!$B:$B,MATCH($CF2365,subsample_country_map!$A:$A,0)),INDEX(lookup!$AA:$AA,MATCH($A2365,lookup!$A:$A,0)))</f>
        <v>3_AsiaPac</v>
      </c>
      <c r="AL2365" t="str">
        <f>IF(AND($CF2365&lt;&gt;"",IFERROR(INDEX(subsample_country_map!$C:$C,MATCH($CF2365,subsample_country_map!$A:$A,0)),"")&lt;&gt;""),INDEX(subsample_country_map!$C:$C,MATCH($CF2365,subsample_country_map!$A:$A,0)),INDEX(lookup!$AB:$AB,MATCH($A2365,lookup!$A:$A,0)))</f>
        <v>2_developing</v>
      </c>
      <c r="AM2365" t="str">
        <f>IF(AND($CF2365&lt;&gt;"",IFERROR(INDEX(subsample_country_map!$D:$D,MATCH($CF2365,subsample_country_map!$A:$A,0)),"")&lt;&gt;""),INDEX(subsample_country_map!$D:$D,MATCH($CF2365,subsample_country_map!$A:$A,0)),INDEX(lookup!$AC:$AC,MATCH($A2365,lookup!$A:$A,0)))</f>
        <v>2_non_western</v>
      </c>
      <c r="AN2365" t="str">
        <f>IF(AND($CF2365&lt;&gt;"",IFERROR(INDEX(subsample_country_map!$E:$E,MATCH($CF2365,subsample_country_map!$A:$A,0)),"")&lt;&gt;""),INDEX(subsample_country_map!$E:$E,MATCH($CF2365,subsample_country_map!$A:$A,0)),INDEX(lookup!$AD:$AD,MATCH($A2365,lookup!$A:$A,0)))</f>
        <v>2_civil law</v>
      </c>
      <c r="AO2365" t="str">
        <f>INDEX(lookup!$Y:$Y,MATCH($A2365,lookup!$A:$A,0))</f>
        <v>0_published</v>
      </c>
      <c r="AP2365" t="str">
        <f>INDEX(lookup!$Z:$Z,MATCH($A2365,lookup!$A:$A,0))</f>
        <v>1_VHB high</v>
      </c>
      <c r="AQ2365" t="str">
        <f>INDEX(lookup!$W:$W,MATCH($A2365,lookup!$A:$A,0))</f>
        <v>2_sust</v>
      </c>
      <c r="AS2365" t="inlineStr">
        <is>
          <t>staging</t>
        </is>
      </c>
      <c r="AT2365" t="inlineStr">
        <is>
          <t>author-inverted-to-good</t>
        </is>
      </c>
      <c r="AU2365" t="inlineStr">
        <is>
          <t>cost</t>
        </is>
      </c>
      <c r="AV2365" t="inlineStr">
        <is>
          <t>-0.0498</t>
        </is>
      </c>
      <c r="AW2365" t="inlineStr">
        <is>
          <t>0.0184</t>
        </is>
      </c>
      <c r="BA2365" t="n">
        <v>382</v>
      </c>
      <c r="BB2365" t="inlineStr">
        <is>
          <t>0</t>
        </is>
      </c>
      <c r="BC2365" t="inlineStr">
        <is>
          <t>FE</t>
        </is>
      </c>
      <c r="BD2365" t="inlineStr">
        <is>
          <t>other: not stated</t>
        </is>
      </c>
      <c r="BE2365" t="inlineStr">
        <is>
          <t>none</t>
        </is>
      </c>
      <c r="BI2365" t="inlineStr">
        <is>
          <t>Table 6</t>
        </is>
      </c>
      <c r="BJ2365" t="inlineStr">
        <is>
          <t>Model 2</t>
        </is>
      </c>
      <c r="BK2365" t="inlineStr">
        <is>
          <t>472</t>
        </is>
      </c>
      <c r="BL2365" t="inlineStr">
        <is>
          <t>CCP1 -0.0498*** (0.0184)</t>
        </is>
      </c>
      <c r="BM2365" t="inlineStr">
        <is>
          <t>CCP1</t>
        </is>
      </c>
      <c r="BN2365" t="inlineStr">
        <is>
          <t>COD (interest expense / average total debts)</t>
        </is>
      </c>
      <c r="BO2365" t="inlineStr">
        <is>
          <t>update</t>
        </is>
      </c>
      <c r="BP2365" t="inlineStr">
        <is>
          <t>Wang et al (2025b)</t>
        </is>
      </c>
      <c r="BQ2365" t="inlineStr">
        <is>
          <t>computed</t>
        </is>
      </c>
      <c r="BT2365" t="n">
        <v>0</v>
      </c>
      <c r="BU2365" t="inlineStr">
        <is>
          <t>staging_Wang_et_al_2025_ushaped.csv</t>
        </is>
      </c>
      <c r="BW2365" t="n">
        <v>2018</v>
      </c>
      <c r="BX2365" t="n">
        <v>2022</v>
      </c>
      <c r="BY2365" t="inlineStr">
        <is>
          <t>China</t>
        </is>
      </c>
      <c r="BZ2365" t="n">
        <v>2020</v>
      </c>
      <c r="CA2365" t="n">
        <v>1</v>
      </c>
      <c r="CB2365" t="n">
        <v>1</v>
      </c>
      <c r="CC2365" t="n">
        <v>1</v>
      </c>
      <c r="CD2365" t="n">
        <v>-0.1380388985789426</v>
      </c>
      <c r="CE2365" t="n">
        <v>1</v>
      </c>
    </row>
    <row r="2366">
      <c r="A2366" t="inlineStr">
        <is>
          <t>Wang et al (2025b)</t>
        </is>
      </c>
      <c r="B2366" t="n">
        <v>3671</v>
      </c>
      <c r="C2366" t="n">
        <v>-0.1883366649045434</v>
      </c>
      <c r="D2366" t="n">
        <v>379</v>
      </c>
      <c r="E2366">
        <f>IF(ISNUMBER($BA2366),$BA2366,IF(AND(ISNUMBER($D2366),ISNUMBER($BW2366),ISNUMBER($BX2366)),$D2366*($BX2366-$BW2366+1),""))</f>
        <v>379.0</v>
      </c>
      <c r="H2366" t="inlineStr">
        <is>
          <t>partial</t>
        </is>
      </c>
      <c r="I2366" t="inlineStr">
        <is>
          <t>Regression Cofficient and Standard Error  available</t>
        </is>
      </c>
      <c r="J2366">
        <f>IF($BW2366&lt;&gt;"",$BW2366,"")</f>
        <v>2018.0</v>
      </c>
      <c r="K2366">
        <f>IF($BX2366&lt;&gt;"",$BX2366,"")</f>
        <v>2022.0</v>
      </c>
      <c r="L2366">
        <f>IF(AND(ISNUMBER($BW2366),ISNUMBER($BX2366)),($BW2366+$BX2366)/2,"")</f>
        <v>2020.0</v>
      </c>
      <c r="M2366">
        <f>IF($L2366&lt;&gt;"",$L2366,"")</f>
        <v>2020.0</v>
      </c>
      <c r="N2366">
        <f>IF(AND(ISNUMBER($BW2366),ISNUMBER($BX2366)),MIN(1,MAX(0,($BX2366-2016+1)/($BX2366-$BW2366+1))),"")</f>
        <v>1.0</v>
      </c>
      <c r="O2366">
        <f>IF(AND(ISNUMBER($BW2366),ISNUMBER($BX2366)),MIN(1,MAX(0,($BX2366-2017+1)/($BX2366-$BW2366+1))),"")</f>
        <v>1.0</v>
      </c>
      <c r="P2366">
        <f>IF(AND(ISNUMBER($BW2366),ISNUMBER($BX2366)),MIN(1,MAX(0,($BX2366-2018+1)/($BX2366-$BW2366+1))),"")</f>
        <v>1.0</v>
      </c>
      <c r="Q2366">
        <f>IF(AND(ISNUMBER($BW2366),ISNUMBER($BX2366)),MIN(1,MAX(0,($BX2366-2019+1)/($BX2366-$BW2366+1))),"")</f>
        <v>0.8</v>
      </c>
      <c r="R2366">
        <f>IF(AND(ISNUMBER($BW2366),ISNUMBER($BX2366)),MIN(1,MAX(0,($BX2366-2016+1)/($BX2366-$BW2366+1))),"")</f>
        <v>1.0</v>
      </c>
      <c r="S2366">
        <f>IF($L2366&lt;&gt;"",IF($L2366&gt;=2015.5,1,0),"")</f>
        <v>1.0</v>
      </c>
      <c r="T2366">
        <f>IF($L2366&lt;&gt;"",IF($L2366&gt;=2016,1,0),"")</f>
        <v>1.0</v>
      </c>
      <c r="U2366">
        <f>IF(ISNUMBER($BX2366),IF($BX2366&gt;=2016,1,0),"")</f>
        <v>1.0</v>
      </c>
      <c r="V2366">
        <f>IF(ISNUMBER($BW2366),IF($BW2366&gt;=2016,1,0),"")</f>
        <v>1.0</v>
      </c>
      <c r="W2366" t="str">
        <f>IF(AND(ISNUMBER($BW2366),ISNUMBER($BX2366)),IF($BW2366&gt;=2016,"post-only",IF($BX2366&lt;2016,"pre-only","mixed")),"")</f>
        <v>post-only</v>
      </c>
      <c r="X2366">
        <f>IF(AND(ISNUMBER($BW2366),ISNUMBER($BX2366)),MIN(1,MAX(0,($BX2366-2017+1)/($BX2366-$BW2366+1))),"")</f>
        <v>1.0</v>
      </c>
      <c r="Y2366">
        <f>IF(AND(ISNUMBER($BW2366),ISNUMBER($BX2366)),MIN(1,MAX(0,($BX2366-2018+1)/($BX2366-$BW2366+1))),"")</f>
        <v>1.0</v>
      </c>
      <c r="Z2366">
        <f>IF(AND(ISNUMBER($BW2366),ISNUMBER($BX2366)),MIN(1,MAX(0,($BX2366-2019+1)/($BX2366-$BW2366+1))),"")</f>
        <v>0.8</v>
      </c>
      <c r="AA2366">
        <f>IF(ISNUMBER($BX2366),IF($BX2366&gt;=2017,1,0),"")</f>
        <v>1.0</v>
      </c>
      <c r="AB2366">
        <f>IF(ISNUMBER($BX2366),IF($BX2366&gt;=2018,1,0),"")</f>
        <v>1.0</v>
      </c>
      <c r="AC2366">
        <f>IF(ISNUMBER($BX2366),IF($BX2366&gt;=2019,1,0),"")</f>
        <v>1.0</v>
      </c>
      <c r="AD2366">
        <f>IF($L2366&lt;&gt;"",IF($L2366&gt;2013,1,0),"")</f>
        <v>1.0</v>
      </c>
      <c r="AE2366">
        <f>IF($L2366&lt;&gt;"",1+IF($L2366&gt;2011,1,0)+IF($L2366&gt;2014,1,0),"")</f>
        <v>3.0</v>
      </c>
      <c r="AF2366" t="inlineStr">
        <is>
          <t>loan (interest rate)</t>
        </is>
      </c>
      <c r="AG2366" t="inlineStr">
        <is>
          <t>performance</t>
        </is>
      </c>
      <c r="AH2366" t="inlineStr">
        <is>
          <t>99_NCE</t>
        </is>
      </c>
      <c r="AI2366" t="inlineStr">
        <is>
          <t>with ETS/CT</t>
        </is>
      </c>
      <c r="AJ2366" t="inlineStr">
        <is>
          <t>with ETS/CT</t>
        </is>
      </c>
      <c r="AK2366" t="str">
        <f>IF(AND($CF2366&lt;&gt;"",IFERROR(INDEX(subsample_country_map!$B:$B,MATCH($CF2366,subsample_country_map!$A:$A,0)),"")&lt;&gt;""),INDEX(subsample_country_map!$B:$B,MATCH($CF2366,subsample_country_map!$A:$A,0)),INDEX(lookup!$AA:$AA,MATCH($A2366,lookup!$A:$A,0)))</f>
        <v>3_AsiaPac</v>
      </c>
      <c r="AL2366" t="str">
        <f>IF(AND($CF2366&lt;&gt;"",IFERROR(INDEX(subsample_country_map!$C:$C,MATCH($CF2366,subsample_country_map!$A:$A,0)),"")&lt;&gt;""),INDEX(subsample_country_map!$C:$C,MATCH($CF2366,subsample_country_map!$A:$A,0)),INDEX(lookup!$AB:$AB,MATCH($A2366,lookup!$A:$A,0)))</f>
        <v>2_developing</v>
      </c>
      <c r="AM2366" t="str">
        <f>IF(AND($CF2366&lt;&gt;"",IFERROR(INDEX(subsample_country_map!$D:$D,MATCH($CF2366,subsample_country_map!$A:$A,0)),"")&lt;&gt;""),INDEX(subsample_country_map!$D:$D,MATCH($CF2366,subsample_country_map!$A:$A,0)),INDEX(lookup!$AC:$AC,MATCH($A2366,lookup!$A:$A,0)))</f>
        <v>2_non_western</v>
      </c>
      <c r="AN2366" t="str">
        <f>IF(AND($CF2366&lt;&gt;"",IFERROR(INDEX(subsample_country_map!$E:$E,MATCH($CF2366,subsample_country_map!$A:$A,0)),"")&lt;&gt;""),INDEX(subsample_country_map!$E:$E,MATCH($CF2366,subsample_country_map!$A:$A,0)),INDEX(lookup!$AD:$AD,MATCH($A2366,lookup!$A:$A,0)))</f>
        <v>2_civil law</v>
      </c>
      <c r="AO2366" t="str">
        <f>INDEX(lookup!$Y:$Y,MATCH($A2366,lookup!$A:$A,0))</f>
        <v>0_published</v>
      </c>
      <c r="AP2366" t="str">
        <f>INDEX(lookup!$Z:$Z,MATCH($A2366,lookup!$A:$A,0))</f>
        <v>1_VHB high</v>
      </c>
      <c r="AQ2366" t="str">
        <f>INDEX(lookup!$W:$W,MATCH($A2366,lookup!$A:$A,0))</f>
        <v>2_sust</v>
      </c>
      <c r="AS2366" t="inlineStr">
        <is>
          <t>staging</t>
        </is>
      </c>
      <c r="AT2366" t="inlineStr">
        <is>
          <t>author-inverted-to-good</t>
        </is>
      </c>
      <c r="AU2366" t="inlineStr">
        <is>
          <t>cost</t>
        </is>
      </c>
      <c r="AV2366" t="inlineStr">
        <is>
          <t>-0.0224</t>
        </is>
      </c>
      <c r="AW2366" t="inlineStr">
        <is>
          <t>0.0060</t>
        </is>
      </c>
      <c r="BA2366" t="n">
        <v>379</v>
      </c>
      <c r="BB2366" t="inlineStr">
        <is>
          <t>0</t>
        </is>
      </c>
      <c r="BC2366" t="inlineStr">
        <is>
          <t>FE</t>
        </is>
      </c>
      <c r="BD2366" t="inlineStr">
        <is>
          <t>robust (unclustered)</t>
        </is>
      </c>
      <c r="BE2366" t="inlineStr">
        <is>
          <t>other:PSM-matched sample</t>
        </is>
      </c>
      <c r="BF2366" t="inlineStr">
        <is>
          <t>matched samples</t>
        </is>
      </c>
      <c r="BI2366" t="inlineStr">
        <is>
          <t>Table 7</t>
        </is>
      </c>
      <c r="BJ2366" t="inlineStr">
        <is>
          <t>Model I column 2</t>
        </is>
      </c>
      <c r="BK2366" t="inlineStr">
        <is>
          <t>473</t>
        </is>
      </c>
      <c r="BL2366" t="inlineStr">
        <is>
          <t>CCP -0.0224*** (0.0060)</t>
        </is>
      </c>
      <c r="BM2366" t="inlineStr">
        <is>
          <t>CCP</t>
        </is>
      </c>
      <c r="BN2366" t="inlineStr">
        <is>
          <t>COD (interest expense / average total debts)</t>
        </is>
      </c>
      <c r="BO2366" t="inlineStr">
        <is>
          <t>update</t>
        </is>
      </c>
      <c r="BP2366" t="inlineStr">
        <is>
          <t>Wang et al (2025b)</t>
        </is>
      </c>
      <c r="BQ2366" t="inlineStr">
        <is>
          <t>computed</t>
        </is>
      </c>
      <c r="BT2366" t="n">
        <v>0</v>
      </c>
      <c r="BU2366" t="inlineStr">
        <is>
          <t>staging_Wang_et_al_2025_ushaped.csv</t>
        </is>
      </c>
      <c r="BW2366" t="n">
        <v>2018</v>
      </c>
      <c r="BX2366" t="n">
        <v>2022</v>
      </c>
      <c r="BY2366" t="inlineStr">
        <is>
          <t>China</t>
        </is>
      </c>
      <c r="BZ2366" t="n">
        <v>2020</v>
      </c>
      <c r="CA2366" t="n">
        <v>1</v>
      </c>
      <c r="CB2366" t="n">
        <v>1</v>
      </c>
      <c r="CC2366" t="n">
        <v>1</v>
      </c>
      <c r="CD2366" t="n">
        <v>-0.1906121027538114</v>
      </c>
      <c r="CE2366" t="n">
        <v>1</v>
      </c>
    </row>
    <row r="2367">
      <c r="A2367" t="inlineStr">
        <is>
          <t>Wang et al (2025b)</t>
        </is>
      </c>
      <c r="B2367" t="n">
        <v>3672</v>
      </c>
      <c r="C2367" t="n">
        <v>-0.2194213664718087</v>
      </c>
      <c r="D2367" t="n">
        <v>379</v>
      </c>
      <c r="E2367">
        <f>IF(ISNUMBER($BA2367),$BA2367,IF(AND(ISNUMBER($D2367),ISNUMBER($BW2367),ISNUMBER($BX2367)),$D2367*($BX2367-$BW2367+1),""))</f>
        <v>379.0</v>
      </c>
      <c r="H2367" t="inlineStr">
        <is>
          <t>partial</t>
        </is>
      </c>
      <c r="I2367" t="inlineStr">
        <is>
          <t>Regression Cofficient and Standard Error  available</t>
        </is>
      </c>
      <c r="J2367">
        <f>IF($BW2367&lt;&gt;"",$BW2367,"")</f>
        <v>2018.0</v>
      </c>
      <c r="K2367">
        <f>IF($BX2367&lt;&gt;"",$BX2367,"")</f>
        <v>2022.0</v>
      </c>
      <c r="L2367">
        <f>IF(AND(ISNUMBER($BW2367),ISNUMBER($BX2367)),($BW2367+$BX2367)/2,"")</f>
        <v>2020.0</v>
      </c>
      <c r="M2367">
        <f>IF($L2367&lt;&gt;"",$L2367,"")</f>
        <v>2020.0</v>
      </c>
      <c r="N2367">
        <f>IF(AND(ISNUMBER($BW2367),ISNUMBER($BX2367)),MIN(1,MAX(0,($BX2367-2016+1)/($BX2367-$BW2367+1))),"")</f>
        <v>1.0</v>
      </c>
      <c r="O2367">
        <f>IF(AND(ISNUMBER($BW2367),ISNUMBER($BX2367)),MIN(1,MAX(0,($BX2367-2017+1)/($BX2367-$BW2367+1))),"")</f>
        <v>1.0</v>
      </c>
      <c r="P2367">
        <f>IF(AND(ISNUMBER($BW2367),ISNUMBER($BX2367)),MIN(1,MAX(0,($BX2367-2018+1)/($BX2367-$BW2367+1))),"")</f>
        <v>1.0</v>
      </c>
      <c r="Q2367">
        <f>IF(AND(ISNUMBER($BW2367),ISNUMBER($BX2367)),MIN(1,MAX(0,($BX2367-2019+1)/($BX2367-$BW2367+1))),"")</f>
        <v>0.8</v>
      </c>
      <c r="R2367">
        <f>IF(AND(ISNUMBER($BW2367),ISNUMBER($BX2367)),MIN(1,MAX(0,($BX2367-2016+1)/($BX2367-$BW2367+1))),"")</f>
        <v>1.0</v>
      </c>
      <c r="S2367">
        <f>IF($L2367&lt;&gt;"",IF($L2367&gt;=2015.5,1,0),"")</f>
        <v>1.0</v>
      </c>
      <c r="T2367">
        <f>IF($L2367&lt;&gt;"",IF($L2367&gt;=2016,1,0),"")</f>
        <v>1.0</v>
      </c>
      <c r="U2367">
        <f>IF(ISNUMBER($BX2367),IF($BX2367&gt;=2016,1,0),"")</f>
        <v>1.0</v>
      </c>
      <c r="V2367">
        <f>IF(ISNUMBER($BW2367),IF($BW2367&gt;=2016,1,0),"")</f>
        <v>1.0</v>
      </c>
      <c r="W2367" t="str">
        <f>IF(AND(ISNUMBER($BW2367),ISNUMBER($BX2367)),IF($BW2367&gt;=2016,"post-only",IF($BX2367&lt;2016,"pre-only","mixed")),"")</f>
        <v>post-only</v>
      </c>
      <c r="X2367">
        <f>IF(AND(ISNUMBER($BW2367),ISNUMBER($BX2367)),MIN(1,MAX(0,($BX2367-2017+1)/($BX2367-$BW2367+1))),"")</f>
        <v>1.0</v>
      </c>
      <c r="Y2367">
        <f>IF(AND(ISNUMBER($BW2367),ISNUMBER($BX2367)),MIN(1,MAX(0,($BX2367-2018+1)/($BX2367-$BW2367+1))),"")</f>
        <v>1.0</v>
      </c>
      <c r="Z2367">
        <f>IF(AND(ISNUMBER($BW2367),ISNUMBER($BX2367)),MIN(1,MAX(0,($BX2367-2019+1)/($BX2367-$BW2367+1))),"")</f>
        <v>0.8</v>
      </c>
      <c r="AA2367">
        <f>IF(ISNUMBER($BX2367),IF($BX2367&gt;=2017,1,0),"")</f>
        <v>1.0</v>
      </c>
      <c r="AB2367">
        <f>IF(ISNUMBER($BX2367),IF($BX2367&gt;=2018,1,0),"")</f>
        <v>1.0</v>
      </c>
      <c r="AC2367">
        <f>IF(ISNUMBER($BX2367),IF($BX2367&gt;=2019,1,0),"")</f>
        <v>1.0</v>
      </c>
      <c r="AD2367">
        <f>IF($L2367&lt;&gt;"",IF($L2367&gt;2013,1,0),"")</f>
        <v>1.0</v>
      </c>
      <c r="AE2367">
        <f>IF($L2367&lt;&gt;"",1+IF($L2367&gt;2011,1,0)+IF($L2367&gt;2014,1,0),"")</f>
        <v>3.0</v>
      </c>
      <c r="AF2367" t="inlineStr">
        <is>
          <t>loan (interest rate)</t>
        </is>
      </c>
      <c r="AG2367" t="inlineStr">
        <is>
          <t>performance</t>
        </is>
      </c>
      <c r="AH2367" t="inlineStr">
        <is>
          <t>99_NCE</t>
        </is>
      </c>
      <c r="AI2367" t="inlineStr">
        <is>
          <t>with ETS/CT</t>
        </is>
      </c>
      <c r="AJ2367" t="inlineStr">
        <is>
          <t>with ETS/CT</t>
        </is>
      </c>
      <c r="AK2367" t="str">
        <f>IF(AND($CF2367&lt;&gt;"",IFERROR(INDEX(subsample_country_map!$B:$B,MATCH($CF2367,subsample_country_map!$A:$A,0)),"")&lt;&gt;""),INDEX(subsample_country_map!$B:$B,MATCH($CF2367,subsample_country_map!$A:$A,0)),INDEX(lookup!$AA:$AA,MATCH($A2367,lookup!$A:$A,0)))</f>
        <v>3_AsiaPac</v>
      </c>
      <c r="AL2367" t="str">
        <f>IF(AND($CF2367&lt;&gt;"",IFERROR(INDEX(subsample_country_map!$C:$C,MATCH($CF2367,subsample_country_map!$A:$A,0)),"")&lt;&gt;""),INDEX(subsample_country_map!$C:$C,MATCH($CF2367,subsample_country_map!$A:$A,0)),INDEX(lookup!$AB:$AB,MATCH($A2367,lookup!$A:$A,0)))</f>
        <v>2_developing</v>
      </c>
      <c r="AM2367" t="str">
        <f>IF(AND($CF2367&lt;&gt;"",IFERROR(INDEX(subsample_country_map!$D:$D,MATCH($CF2367,subsample_country_map!$A:$A,0)),"")&lt;&gt;""),INDEX(subsample_country_map!$D:$D,MATCH($CF2367,subsample_country_map!$A:$A,0)),INDEX(lookup!$AC:$AC,MATCH($A2367,lookup!$A:$A,0)))</f>
        <v>2_non_western</v>
      </c>
      <c r="AN2367" t="str">
        <f>IF(AND($CF2367&lt;&gt;"",IFERROR(INDEX(subsample_country_map!$E:$E,MATCH($CF2367,subsample_country_map!$A:$A,0)),"")&lt;&gt;""),INDEX(subsample_country_map!$E:$E,MATCH($CF2367,subsample_country_map!$A:$A,0)),INDEX(lookup!$AD:$AD,MATCH($A2367,lookup!$A:$A,0)))</f>
        <v>2_civil law</v>
      </c>
      <c r="AO2367" t="str">
        <f>INDEX(lookup!$Y:$Y,MATCH($A2367,lookup!$A:$A,0))</f>
        <v>0_published</v>
      </c>
      <c r="AP2367" t="str">
        <f>INDEX(lookup!$Z:$Z,MATCH($A2367,lookup!$A:$A,0))</f>
        <v>1_VHB high</v>
      </c>
      <c r="AQ2367" t="str">
        <f>INDEX(lookup!$W:$W,MATCH($A2367,lookup!$A:$A,0))</f>
        <v>2_sust</v>
      </c>
      <c r="AS2367" t="inlineStr">
        <is>
          <t>staging</t>
        </is>
      </c>
      <c r="AT2367" t="inlineStr">
        <is>
          <t>author-inverted-to-good</t>
        </is>
      </c>
      <c r="AU2367" t="inlineStr">
        <is>
          <t>cost</t>
        </is>
      </c>
      <c r="AV2367" t="inlineStr">
        <is>
          <t>-0.0486</t>
        </is>
      </c>
      <c r="AW2367" t="inlineStr">
        <is>
          <t>0.0111</t>
        </is>
      </c>
      <c r="BA2367" t="n">
        <v>379</v>
      </c>
      <c r="BB2367" t="inlineStr">
        <is>
          <t>0</t>
        </is>
      </c>
      <c r="BC2367" t="inlineStr">
        <is>
          <t>FE</t>
        </is>
      </c>
      <c r="BD2367" t="inlineStr">
        <is>
          <t>robust (unclustered)</t>
        </is>
      </c>
      <c r="BE2367" t="inlineStr">
        <is>
          <t>other:PSM-matched sample</t>
        </is>
      </c>
      <c r="BF2367" t="inlineStr">
        <is>
          <t>matched samples</t>
        </is>
      </c>
      <c r="BI2367" t="inlineStr">
        <is>
          <t>Table 7</t>
        </is>
      </c>
      <c r="BJ2367" t="inlineStr">
        <is>
          <t>Model I column 3</t>
        </is>
      </c>
      <c r="BK2367" t="inlineStr">
        <is>
          <t>473</t>
        </is>
      </c>
      <c r="BL2367" t="inlineStr">
        <is>
          <t>CCP -0.0486*** (0.0111)</t>
        </is>
      </c>
      <c r="BM2367" t="inlineStr">
        <is>
          <t>CCP</t>
        </is>
      </c>
      <c r="BN2367" t="inlineStr">
        <is>
          <t>COD (interest expense / average total debts)</t>
        </is>
      </c>
      <c r="BO2367" t="inlineStr">
        <is>
          <t>update</t>
        </is>
      </c>
      <c r="BP2367" t="inlineStr">
        <is>
          <t>Wang et al (2025b)</t>
        </is>
      </c>
      <c r="BQ2367" t="inlineStr">
        <is>
          <t>computed</t>
        </is>
      </c>
      <c r="BT2367" t="n">
        <v>0</v>
      </c>
      <c r="BU2367" t="inlineStr">
        <is>
          <t>staging_Wang_et_al_2025_ushaped.csv</t>
        </is>
      </c>
      <c r="BW2367" t="n">
        <v>2018</v>
      </c>
      <c r="BX2367" t="n">
        <v>2022</v>
      </c>
      <c r="BY2367" t="inlineStr">
        <is>
          <t>China</t>
        </is>
      </c>
      <c r="BZ2367" t="n">
        <v>2020</v>
      </c>
      <c r="CA2367" t="n">
        <v>1</v>
      </c>
      <c r="CB2367" t="n">
        <v>1</v>
      </c>
      <c r="CC2367" t="n">
        <v>1</v>
      </c>
      <c r="CD2367" t="n">
        <v>-0.2230481264622625</v>
      </c>
      <c r="CE2367" t="n">
        <v>1</v>
      </c>
    </row>
    <row r="2368">
      <c r="A2368" t="inlineStr">
        <is>
          <t>Wang et al (2025b)</t>
        </is>
      </c>
      <c r="B2368" t="n">
        <v>3673</v>
      </c>
      <c r="C2368" t="n">
        <v>0.09062323043137394</v>
      </c>
      <c r="D2368" t="n">
        <v>122</v>
      </c>
      <c r="E2368">
        <f>IF(ISNUMBER($BA2368),$BA2368,IF(AND(ISNUMBER($D2368),ISNUMBER($BW2368),ISNUMBER($BX2368)),$D2368*($BX2368-$BW2368+1),""))</f>
        <v>122.0</v>
      </c>
      <c r="H2368" t="inlineStr">
        <is>
          <t>partial</t>
        </is>
      </c>
      <c r="I2368" t="inlineStr">
        <is>
          <t>Regression Cofficient and Standard Error  available</t>
        </is>
      </c>
      <c r="J2368">
        <f>IF($BW2368&lt;&gt;"",$BW2368,"")</f>
        <v>2018.0</v>
      </c>
      <c r="K2368">
        <f>IF($BX2368&lt;&gt;"",$BX2368,"")</f>
        <v>2022.0</v>
      </c>
      <c r="L2368">
        <f>IF(AND(ISNUMBER($BW2368),ISNUMBER($BX2368)),($BW2368+$BX2368)/2,"")</f>
        <v>2020.0</v>
      </c>
      <c r="M2368">
        <f>IF($L2368&lt;&gt;"",$L2368,"")</f>
        <v>2020.0</v>
      </c>
      <c r="N2368">
        <f>IF(AND(ISNUMBER($BW2368),ISNUMBER($BX2368)),MIN(1,MAX(0,($BX2368-2016+1)/($BX2368-$BW2368+1))),"")</f>
        <v>1.0</v>
      </c>
      <c r="O2368">
        <f>IF(AND(ISNUMBER($BW2368),ISNUMBER($BX2368)),MIN(1,MAX(0,($BX2368-2017+1)/($BX2368-$BW2368+1))),"")</f>
        <v>1.0</v>
      </c>
      <c r="P2368">
        <f>IF(AND(ISNUMBER($BW2368),ISNUMBER($BX2368)),MIN(1,MAX(0,($BX2368-2018+1)/($BX2368-$BW2368+1))),"")</f>
        <v>1.0</v>
      </c>
      <c r="Q2368">
        <f>IF(AND(ISNUMBER($BW2368),ISNUMBER($BX2368)),MIN(1,MAX(0,($BX2368-2019+1)/($BX2368-$BW2368+1))),"")</f>
        <v>0.8</v>
      </c>
      <c r="R2368">
        <f>IF(AND(ISNUMBER($BW2368),ISNUMBER($BX2368)),MIN(1,MAX(0,($BX2368-2016+1)/($BX2368-$BW2368+1))),"")</f>
        <v>1.0</v>
      </c>
      <c r="S2368">
        <f>IF($L2368&lt;&gt;"",IF($L2368&gt;=2015.5,1,0),"")</f>
        <v>1.0</v>
      </c>
      <c r="T2368">
        <f>IF($L2368&lt;&gt;"",IF($L2368&gt;=2016,1,0),"")</f>
        <v>1.0</v>
      </c>
      <c r="U2368">
        <f>IF(ISNUMBER($BX2368),IF($BX2368&gt;=2016,1,0),"")</f>
        <v>1.0</v>
      </c>
      <c r="V2368">
        <f>IF(ISNUMBER($BW2368),IF($BW2368&gt;=2016,1,0),"")</f>
        <v>1.0</v>
      </c>
      <c r="W2368" t="str">
        <f>IF(AND(ISNUMBER($BW2368),ISNUMBER($BX2368)),IF($BW2368&gt;=2016,"post-only",IF($BX2368&lt;2016,"pre-only","mixed")),"")</f>
        <v>post-only</v>
      </c>
      <c r="X2368">
        <f>IF(AND(ISNUMBER($BW2368),ISNUMBER($BX2368)),MIN(1,MAX(0,($BX2368-2017+1)/($BX2368-$BW2368+1))),"")</f>
        <v>1.0</v>
      </c>
      <c r="Y2368">
        <f>IF(AND(ISNUMBER($BW2368),ISNUMBER($BX2368)),MIN(1,MAX(0,($BX2368-2018+1)/($BX2368-$BW2368+1))),"")</f>
        <v>1.0</v>
      </c>
      <c r="Z2368">
        <f>IF(AND(ISNUMBER($BW2368),ISNUMBER($BX2368)),MIN(1,MAX(0,($BX2368-2019+1)/($BX2368-$BW2368+1))),"")</f>
        <v>0.8</v>
      </c>
      <c r="AA2368">
        <f>IF(ISNUMBER($BX2368),IF($BX2368&gt;=2017,1,0),"")</f>
        <v>1.0</v>
      </c>
      <c r="AB2368">
        <f>IF(ISNUMBER($BX2368),IF($BX2368&gt;=2018,1,0),"")</f>
        <v>1.0</v>
      </c>
      <c r="AC2368">
        <f>IF(ISNUMBER($BX2368),IF($BX2368&gt;=2019,1,0),"")</f>
        <v>1.0</v>
      </c>
      <c r="AD2368">
        <f>IF($L2368&lt;&gt;"",IF($L2368&gt;2013,1,0),"")</f>
        <v>1.0</v>
      </c>
      <c r="AE2368">
        <f>IF($L2368&lt;&gt;"",1+IF($L2368&gt;2011,1,0)+IF($L2368&gt;2014,1,0),"")</f>
        <v>3.0</v>
      </c>
      <c r="AF2368" t="inlineStr">
        <is>
          <t>loan (interest rate)</t>
        </is>
      </c>
      <c r="AG2368" t="inlineStr">
        <is>
          <t>performance</t>
        </is>
      </c>
      <c r="AH2368" t="inlineStr">
        <is>
          <t>99_NCE</t>
        </is>
      </c>
      <c r="AI2368" t="inlineStr">
        <is>
          <t>with ETS/CT</t>
        </is>
      </c>
      <c r="AJ2368" t="inlineStr">
        <is>
          <t>with ETS/CT</t>
        </is>
      </c>
      <c r="AK2368" t="str">
        <f>IF(AND($CF2368&lt;&gt;"",IFERROR(INDEX(subsample_country_map!$B:$B,MATCH($CF2368,subsample_country_map!$A:$A,0)),"")&lt;&gt;""),INDEX(subsample_country_map!$B:$B,MATCH($CF2368,subsample_country_map!$A:$A,0)),INDEX(lookup!$AA:$AA,MATCH($A2368,lookup!$A:$A,0)))</f>
        <v>3_AsiaPac</v>
      </c>
      <c r="AL2368" t="str">
        <f>IF(AND($CF2368&lt;&gt;"",IFERROR(INDEX(subsample_country_map!$C:$C,MATCH($CF2368,subsample_country_map!$A:$A,0)),"")&lt;&gt;""),INDEX(subsample_country_map!$C:$C,MATCH($CF2368,subsample_country_map!$A:$A,0)),INDEX(lookup!$AB:$AB,MATCH($A2368,lookup!$A:$A,0)))</f>
        <v>2_developing</v>
      </c>
      <c r="AM2368" t="str">
        <f>IF(AND($CF2368&lt;&gt;"",IFERROR(INDEX(subsample_country_map!$D:$D,MATCH($CF2368,subsample_country_map!$A:$A,0)),"")&lt;&gt;""),INDEX(subsample_country_map!$D:$D,MATCH($CF2368,subsample_country_map!$A:$A,0)),INDEX(lookup!$AC:$AC,MATCH($A2368,lookup!$A:$A,0)))</f>
        <v>2_non_western</v>
      </c>
      <c r="AN2368" t="str">
        <f>IF(AND($CF2368&lt;&gt;"",IFERROR(INDEX(subsample_country_map!$E:$E,MATCH($CF2368,subsample_country_map!$A:$A,0)),"")&lt;&gt;""),INDEX(subsample_country_map!$E:$E,MATCH($CF2368,subsample_country_map!$A:$A,0)),INDEX(lookup!$AD:$AD,MATCH($A2368,lookup!$A:$A,0)))</f>
        <v>2_civil law</v>
      </c>
      <c r="AO2368" t="str">
        <f>INDEX(lookup!$Y:$Y,MATCH($A2368,lookup!$A:$A,0))</f>
        <v>0_published</v>
      </c>
      <c r="AP2368" t="str">
        <f>INDEX(lookup!$Z:$Z,MATCH($A2368,lookup!$A:$A,0))</f>
        <v>1_VHB high</v>
      </c>
      <c r="AQ2368" t="str">
        <f>INDEX(lookup!$W:$W,MATCH($A2368,lookup!$A:$A,0))</f>
        <v>2_sust</v>
      </c>
      <c r="AS2368" t="inlineStr">
        <is>
          <t>staging</t>
        </is>
      </c>
      <c r="AT2368" t="inlineStr">
        <is>
          <t>author-inverted-to-good</t>
        </is>
      </c>
      <c r="AU2368" t="inlineStr">
        <is>
          <t>cost</t>
        </is>
      </c>
      <c r="AV2368" t="inlineStr">
        <is>
          <t>0.0197</t>
        </is>
      </c>
      <c r="AW2368" t="inlineStr">
        <is>
          <t>0.0196</t>
        </is>
      </c>
      <c r="BA2368" t="n">
        <v>122</v>
      </c>
      <c r="BB2368" t="inlineStr">
        <is>
          <t>0</t>
        </is>
      </c>
      <c r="BC2368" t="inlineStr">
        <is>
          <t>GMM</t>
        </is>
      </c>
      <c r="BD2368" t="inlineStr">
        <is>
          <t>not stated</t>
        </is>
      </c>
      <c r="BE2368" t="inlineStr">
        <is>
          <t>none</t>
        </is>
      </c>
      <c r="BI2368" t="inlineStr">
        <is>
          <t>Table 8</t>
        </is>
      </c>
      <c r="BJ2368" t="inlineStr">
        <is>
          <t>Model 1</t>
        </is>
      </c>
      <c r="BK2368" t="inlineStr">
        <is>
          <t>474</t>
        </is>
      </c>
      <c r="BL2368" t="inlineStr">
        <is>
          <t>CCP 0.0197 (0.0196)</t>
        </is>
      </c>
      <c r="BM2368" t="inlineStr">
        <is>
          <t>CCP</t>
        </is>
      </c>
      <c r="BN2368" t="inlineStr">
        <is>
          <t>COD (interest expense / average total debts)</t>
        </is>
      </c>
      <c r="BO2368" t="inlineStr">
        <is>
          <t>update</t>
        </is>
      </c>
      <c r="BP2368" t="inlineStr">
        <is>
          <t>Wang et al (2025b)</t>
        </is>
      </c>
      <c r="BQ2368" t="inlineStr">
        <is>
          <t>computed</t>
        </is>
      </c>
      <c r="BT2368" t="n">
        <v>0</v>
      </c>
      <c r="BU2368" t="inlineStr">
        <is>
          <t>staging_Wang_et_al_2025_ushaped.csv</t>
        </is>
      </c>
      <c r="BW2368" t="n">
        <v>2018</v>
      </c>
      <c r="BX2368" t="n">
        <v>2022</v>
      </c>
      <c r="BY2368" t="inlineStr">
        <is>
          <t>China</t>
        </is>
      </c>
      <c r="BZ2368" t="n">
        <v>2020</v>
      </c>
      <c r="CA2368" t="n">
        <v>1</v>
      </c>
      <c r="CB2368" t="n">
        <v>1</v>
      </c>
      <c r="CC2368" t="n">
        <v>1</v>
      </c>
      <c r="CD2368" t="n">
        <v>0.09087254329350758</v>
      </c>
      <c r="CE2368" t="n">
        <v>1</v>
      </c>
    </row>
    <row r="2369">
      <c r="A2369" t="inlineStr">
        <is>
          <t>Wang et al (2025b)</t>
        </is>
      </c>
      <c r="B2369" t="n">
        <v>3674</v>
      </c>
      <c r="C2369" t="n">
        <v>-0.2593141840082356</v>
      </c>
      <c r="D2369" t="n">
        <v>122</v>
      </c>
      <c r="E2369">
        <f>IF(ISNUMBER($BA2369),$BA2369,IF(AND(ISNUMBER($D2369),ISNUMBER($BW2369),ISNUMBER($BX2369)),$D2369*($BX2369-$BW2369+1),""))</f>
        <v>122.0</v>
      </c>
      <c r="H2369" t="inlineStr">
        <is>
          <t>partial</t>
        </is>
      </c>
      <c r="I2369" t="inlineStr">
        <is>
          <t>Regression Cofficient and Standard Error  available</t>
        </is>
      </c>
      <c r="J2369">
        <f>IF($BW2369&lt;&gt;"",$BW2369,"")</f>
        <v>2018.0</v>
      </c>
      <c r="K2369">
        <f>IF($BX2369&lt;&gt;"",$BX2369,"")</f>
        <v>2022.0</v>
      </c>
      <c r="L2369">
        <f>IF(AND(ISNUMBER($BW2369),ISNUMBER($BX2369)),($BW2369+$BX2369)/2,"")</f>
        <v>2020.0</v>
      </c>
      <c r="M2369">
        <f>IF($L2369&lt;&gt;"",$L2369,"")</f>
        <v>2020.0</v>
      </c>
      <c r="N2369">
        <f>IF(AND(ISNUMBER($BW2369),ISNUMBER($BX2369)),MIN(1,MAX(0,($BX2369-2016+1)/($BX2369-$BW2369+1))),"")</f>
        <v>1.0</v>
      </c>
      <c r="O2369">
        <f>IF(AND(ISNUMBER($BW2369),ISNUMBER($BX2369)),MIN(1,MAX(0,($BX2369-2017+1)/($BX2369-$BW2369+1))),"")</f>
        <v>1.0</v>
      </c>
      <c r="P2369">
        <f>IF(AND(ISNUMBER($BW2369),ISNUMBER($BX2369)),MIN(1,MAX(0,($BX2369-2018+1)/($BX2369-$BW2369+1))),"")</f>
        <v>1.0</v>
      </c>
      <c r="Q2369">
        <f>IF(AND(ISNUMBER($BW2369),ISNUMBER($BX2369)),MIN(1,MAX(0,($BX2369-2019+1)/($BX2369-$BW2369+1))),"")</f>
        <v>0.8</v>
      </c>
      <c r="R2369">
        <f>IF(AND(ISNUMBER($BW2369),ISNUMBER($BX2369)),MIN(1,MAX(0,($BX2369-2016+1)/($BX2369-$BW2369+1))),"")</f>
        <v>1.0</v>
      </c>
      <c r="S2369">
        <f>IF($L2369&lt;&gt;"",IF($L2369&gt;=2015.5,1,0),"")</f>
        <v>1.0</v>
      </c>
      <c r="T2369">
        <f>IF($L2369&lt;&gt;"",IF($L2369&gt;=2016,1,0),"")</f>
        <v>1.0</v>
      </c>
      <c r="U2369">
        <f>IF(ISNUMBER($BX2369),IF($BX2369&gt;=2016,1,0),"")</f>
        <v>1.0</v>
      </c>
      <c r="V2369">
        <f>IF(ISNUMBER($BW2369),IF($BW2369&gt;=2016,1,0),"")</f>
        <v>1.0</v>
      </c>
      <c r="W2369" t="str">
        <f>IF(AND(ISNUMBER($BW2369),ISNUMBER($BX2369)),IF($BW2369&gt;=2016,"post-only",IF($BX2369&lt;2016,"pre-only","mixed")),"")</f>
        <v>post-only</v>
      </c>
      <c r="X2369">
        <f>IF(AND(ISNUMBER($BW2369),ISNUMBER($BX2369)),MIN(1,MAX(0,($BX2369-2017+1)/($BX2369-$BW2369+1))),"")</f>
        <v>1.0</v>
      </c>
      <c r="Y2369">
        <f>IF(AND(ISNUMBER($BW2369),ISNUMBER($BX2369)),MIN(1,MAX(0,($BX2369-2018+1)/($BX2369-$BW2369+1))),"")</f>
        <v>1.0</v>
      </c>
      <c r="Z2369">
        <f>IF(AND(ISNUMBER($BW2369),ISNUMBER($BX2369)),MIN(1,MAX(0,($BX2369-2019+1)/($BX2369-$BW2369+1))),"")</f>
        <v>0.8</v>
      </c>
      <c r="AA2369">
        <f>IF(ISNUMBER($BX2369),IF($BX2369&gt;=2017,1,0),"")</f>
        <v>1.0</v>
      </c>
      <c r="AB2369">
        <f>IF(ISNUMBER($BX2369),IF($BX2369&gt;=2018,1,0),"")</f>
        <v>1.0</v>
      </c>
      <c r="AC2369">
        <f>IF(ISNUMBER($BX2369),IF($BX2369&gt;=2019,1,0),"")</f>
        <v>1.0</v>
      </c>
      <c r="AD2369">
        <f>IF($L2369&lt;&gt;"",IF($L2369&gt;2013,1,0),"")</f>
        <v>1.0</v>
      </c>
      <c r="AE2369">
        <f>IF($L2369&lt;&gt;"",1+IF($L2369&gt;2011,1,0)+IF($L2369&gt;2014,1,0),"")</f>
        <v>3.0</v>
      </c>
      <c r="AF2369" t="inlineStr">
        <is>
          <t>loan (interest rate)</t>
        </is>
      </c>
      <c r="AG2369" t="inlineStr">
        <is>
          <t>performance</t>
        </is>
      </c>
      <c r="AH2369" t="inlineStr">
        <is>
          <t>99_NCE</t>
        </is>
      </c>
      <c r="AI2369" t="inlineStr">
        <is>
          <t>with ETS/CT</t>
        </is>
      </c>
      <c r="AJ2369" t="inlineStr">
        <is>
          <t>with ETS/CT</t>
        </is>
      </c>
      <c r="AK2369" t="str">
        <f>IF(AND($CF2369&lt;&gt;"",IFERROR(INDEX(subsample_country_map!$B:$B,MATCH($CF2369,subsample_country_map!$A:$A,0)),"")&lt;&gt;""),INDEX(subsample_country_map!$B:$B,MATCH($CF2369,subsample_country_map!$A:$A,0)),INDEX(lookup!$AA:$AA,MATCH($A2369,lookup!$A:$A,0)))</f>
        <v>3_AsiaPac</v>
      </c>
      <c r="AL2369" t="str">
        <f>IF(AND($CF2369&lt;&gt;"",IFERROR(INDEX(subsample_country_map!$C:$C,MATCH($CF2369,subsample_country_map!$A:$A,0)),"")&lt;&gt;""),INDEX(subsample_country_map!$C:$C,MATCH($CF2369,subsample_country_map!$A:$A,0)),INDEX(lookup!$AB:$AB,MATCH($A2369,lookup!$A:$A,0)))</f>
        <v>2_developing</v>
      </c>
      <c r="AM2369" t="str">
        <f>IF(AND($CF2369&lt;&gt;"",IFERROR(INDEX(subsample_country_map!$D:$D,MATCH($CF2369,subsample_country_map!$A:$A,0)),"")&lt;&gt;""),INDEX(subsample_country_map!$D:$D,MATCH($CF2369,subsample_country_map!$A:$A,0)),INDEX(lookup!$AC:$AC,MATCH($A2369,lookup!$A:$A,0)))</f>
        <v>2_non_western</v>
      </c>
      <c r="AN2369" t="str">
        <f>IF(AND($CF2369&lt;&gt;"",IFERROR(INDEX(subsample_country_map!$E:$E,MATCH($CF2369,subsample_country_map!$A:$A,0)),"")&lt;&gt;""),INDEX(subsample_country_map!$E:$E,MATCH($CF2369,subsample_country_map!$A:$A,0)),INDEX(lookup!$AD:$AD,MATCH($A2369,lookup!$A:$A,0)))</f>
        <v>2_civil law</v>
      </c>
      <c r="AO2369" t="str">
        <f>INDEX(lookup!$Y:$Y,MATCH($A2369,lookup!$A:$A,0))</f>
        <v>0_published</v>
      </c>
      <c r="AP2369" t="str">
        <f>INDEX(lookup!$Z:$Z,MATCH($A2369,lookup!$A:$A,0))</f>
        <v>1_VHB high</v>
      </c>
      <c r="AQ2369" t="str">
        <f>INDEX(lookup!$W:$W,MATCH($A2369,lookup!$A:$A,0))</f>
        <v>2_sust</v>
      </c>
      <c r="AS2369" t="inlineStr">
        <is>
          <t>staging</t>
        </is>
      </c>
      <c r="AT2369" t="inlineStr">
        <is>
          <t>author-inverted-to-good</t>
        </is>
      </c>
      <c r="AU2369" t="inlineStr">
        <is>
          <t>cost</t>
        </is>
      </c>
      <c r="AV2369" t="inlineStr">
        <is>
          <t>-0.0691</t>
        </is>
      </c>
      <c r="AW2369" t="inlineStr">
        <is>
          <t>0.0233</t>
        </is>
      </c>
      <c r="BA2369" t="n">
        <v>122</v>
      </c>
      <c r="BB2369" t="inlineStr">
        <is>
          <t>0</t>
        </is>
      </c>
      <c r="BC2369" t="inlineStr">
        <is>
          <t>GMM</t>
        </is>
      </c>
      <c r="BD2369" t="inlineStr">
        <is>
          <t>not stated</t>
        </is>
      </c>
      <c r="BE2369" t="inlineStr">
        <is>
          <t>none</t>
        </is>
      </c>
      <c r="BI2369" t="inlineStr">
        <is>
          <t>Table 8</t>
        </is>
      </c>
      <c r="BJ2369" t="inlineStr">
        <is>
          <t>Model 2</t>
        </is>
      </c>
      <c r="BK2369" t="inlineStr">
        <is>
          <t>474</t>
        </is>
      </c>
      <c r="BL2369" t="inlineStr">
        <is>
          <t>CCP -0.0691*** (0.0233)</t>
        </is>
      </c>
      <c r="BM2369" t="inlineStr">
        <is>
          <t>CCP</t>
        </is>
      </c>
      <c r="BN2369" t="inlineStr">
        <is>
          <t>COD (interest expense / average total debts)</t>
        </is>
      </c>
      <c r="BO2369" t="inlineStr">
        <is>
          <t>update</t>
        </is>
      </c>
      <c r="BP2369" t="inlineStr">
        <is>
          <t>Wang et al (2025b)</t>
        </is>
      </c>
      <c r="BQ2369" t="inlineStr">
        <is>
          <t>computed</t>
        </is>
      </c>
      <c r="BT2369" t="n">
        <v>0</v>
      </c>
      <c r="BU2369" t="inlineStr">
        <is>
          <t>staging_Wang_et_al_2025_ushaped.csv</t>
        </is>
      </c>
      <c r="BW2369" t="n">
        <v>2018</v>
      </c>
      <c r="BX2369" t="n">
        <v>2022</v>
      </c>
      <c r="BY2369" t="inlineStr">
        <is>
          <t>China</t>
        </is>
      </c>
      <c r="BZ2369" t="n">
        <v>2020</v>
      </c>
      <c r="CA2369" t="n">
        <v>1</v>
      </c>
      <c r="CB2369" t="n">
        <v>1</v>
      </c>
      <c r="CC2369" t="n">
        <v>1</v>
      </c>
      <c r="CD2369" t="n">
        <v>-0.2653730089918295</v>
      </c>
      <c r="CE2369" t="n">
        <v>1</v>
      </c>
    </row>
    <row r="2370">
      <c r="A2370" t="inlineStr">
        <is>
          <t>Wang et al (2025b)</t>
        </is>
      </c>
      <c r="B2370" t="n">
        <v>3675</v>
      </c>
      <c r="C2370" t="n">
        <v>-0.1710643906984717</v>
      </c>
      <c r="D2370" t="n">
        <v>382</v>
      </c>
      <c r="E2370">
        <f>IF(ISNUMBER($BA2370),$BA2370,IF(AND(ISNUMBER($D2370),ISNUMBER($BW2370),ISNUMBER($BX2370)),$D2370*($BX2370-$BW2370+1),""))</f>
        <v>382.0</v>
      </c>
      <c r="H2370" t="inlineStr">
        <is>
          <t>partial</t>
        </is>
      </c>
      <c r="I2370" t="inlineStr">
        <is>
          <t>Regression Cofficient and Standard Error  available</t>
        </is>
      </c>
      <c r="J2370">
        <f>IF($BW2370&lt;&gt;"",$BW2370,"")</f>
        <v>2018.0</v>
      </c>
      <c r="K2370">
        <f>IF($BX2370&lt;&gt;"",$BX2370,"")</f>
        <v>2022.0</v>
      </c>
      <c r="L2370">
        <f>IF(AND(ISNUMBER($BW2370),ISNUMBER($BX2370)),($BW2370+$BX2370)/2,"")</f>
        <v>2020.0</v>
      </c>
      <c r="M2370">
        <f>IF($L2370&lt;&gt;"",$L2370,"")</f>
        <v>2020.0</v>
      </c>
      <c r="N2370">
        <f>IF(AND(ISNUMBER($BW2370),ISNUMBER($BX2370)),MIN(1,MAX(0,($BX2370-2016+1)/($BX2370-$BW2370+1))),"")</f>
        <v>1.0</v>
      </c>
      <c r="O2370">
        <f>IF(AND(ISNUMBER($BW2370),ISNUMBER($BX2370)),MIN(1,MAX(0,($BX2370-2017+1)/($BX2370-$BW2370+1))),"")</f>
        <v>1.0</v>
      </c>
      <c r="P2370">
        <f>IF(AND(ISNUMBER($BW2370),ISNUMBER($BX2370)),MIN(1,MAX(0,($BX2370-2018+1)/($BX2370-$BW2370+1))),"")</f>
        <v>1.0</v>
      </c>
      <c r="Q2370">
        <f>IF(AND(ISNUMBER($BW2370),ISNUMBER($BX2370)),MIN(1,MAX(0,($BX2370-2019+1)/($BX2370-$BW2370+1))),"")</f>
        <v>0.8</v>
      </c>
      <c r="R2370">
        <f>IF(AND(ISNUMBER($BW2370),ISNUMBER($BX2370)),MIN(1,MAX(0,($BX2370-2016+1)/($BX2370-$BW2370+1))),"")</f>
        <v>1.0</v>
      </c>
      <c r="S2370">
        <f>IF($L2370&lt;&gt;"",IF($L2370&gt;=2015.5,1,0),"")</f>
        <v>1.0</v>
      </c>
      <c r="T2370">
        <f>IF($L2370&lt;&gt;"",IF($L2370&gt;=2016,1,0),"")</f>
        <v>1.0</v>
      </c>
      <c r="U2370">
        <f>IF(ISNUMBER($BX2370),IF($BX2370&gt;=2016,1,0),"")</f>
        <v>1.0</v>
      </c>
      <c r="V2370">
        <f>IF(ISNUMBER($BW2370),IF($BW2370&gt;=2016,1,0),"")</f>
        <v>1.0</v>
      </c>
      <c r="W2370" t="str">
        <f>IF(AND(ISNUMBER($BW2370),ISNUMBER($BX2370)),IF($BW2370&gt;=2016,"post-only",IF($BX2370&lt;2016,"pre-only","mixed")),"")</f>
        <v>post-only</v>
      </c>
      <c r="X2370">
        <f>IF(AND(ISNUMBER($BW2370),ISNUMBER($BX2370)),MIN(1,MAX(0,($BX2370-2017+1)/($BX2370-$BW2370+1))),"")</f>
        <v>1.0</v>
      </c>
      <c r="Y2370">
        <f>IF(AND(ISNUMBER($BW2370),ISNUMBER($BX2370)),MIN(1,MAX(0,($BX2370-2018+1)/($BX2370-$BW2370+1))),"")</f>
        <v>1.0</v>
      </c>
      <c r="Z2370">
        <f>IF(AND(ISNUMBER($BW2370),ISNUMBER($BX2370)),MIN(1,MAX(0,($BX2370-2019+1)/($BX2370-$BW2370+1))),"")</f>
        <v>0.8</v>
      </c>
      <c r="AA2370">
        <f>IF(ISNUMBER($BX2370),IF($BX2370&gt;=2017,1,0),"")</f>
        <v>1.0</v>
      </c>
      <c r="AB2370">
        <f>IF(ISNUMBER($BX2370),IF($BX2370&gt;=2018,1,0),"")</f>
        <v>1.0</v>
      </c>
      <c r="AC2370">
        <f>IF(ISNUMBER($BX2370),IF($BX2370&gt;=2019,1,0),"")</f>
        <v>1.0</v>
      </c>
      <c r="AD2370">
        <f>IF($L2370&lt;&gt;"",IF($L2370&gt;2013,1,0),"")</f>
        <v>1.0</v>
      </c>
      <c r="AE2370">
        <f>IF($L2370&lt;&gt;"",1+IF($L2370&gt;2011,1,0)+IF($L2370&gt;2014,1,0),"")</f>
        <v>3.0</v>
      </c>
      <c r="AF2370" t="inlineStr">
        <is>
          <t>loan (interest rate)</t>
        </is>
      </c>
      <c r="AG2370" t="inlineStr">
        <is>
          <t>performance</t>
        </is>
      </c>
      <c r="AH2370" t="inlineStr">
        <is>
          <t>99_NCE</t>
        </is>
      </c>
      <c r="AI2370" t="inlineStr">
        <is>
          <t>with ETS/CT</t>
        </is>
      </c>
      <c r="AJ2370" t="inlineStr">
        <is>
          <t>with ETS/CT</t>
        </is>
      </c>
      <c r="AK2370" t="str">
        <f>IF(AND($CF2370&lt;&gt;"",IFERROR(INDEX(subsample_country_map!$B:$B,MATCH($CF2370,subsample_country_map!$A:$A,0)),"")&lt;&gt;""),INDEX(subsample_country_map!$B:$B,MATCH($CF2370,subsample_country_map!$A:$A,0)),INDEX(lookup!$AA:$AA,MATCH($A2370,lookup!$A:$A,0)))</f>
        <v>3_AsiaPac</v>
      </c>
      <c r="AL2370" t="str">
        <f>IF(AND($CF2370&lt;&gt;"",IFERROR(INDEX(subsample_country_map!$C:$C,MATCH($CF2370,subsample_country_map!$A:$A,0)),"")&lt;&gt;""),INDEX(subsample_country_map!$C:$C,MATCH($CF2370,subsample_country_map!$A:$A,0)),INDEX(lookup!$AB:$AB,MATCH($A2370,lookup!$A:$A,0)))</f>
        <v>2_developing</v>
      </c>
      <c r="AM2370" t="str">
        <f>IF(AND($CF2370&lt;&gt;"",IFERROR(INDEX(subsample_country_map!$D:$D,MATCH($CF2370,subsample_country_map!$A:$A,0)),"")&lt;&gt;""),INDEX(subsample_country_map!$D:$D,MATCH($CF2370,subsample_country_map!$A:$A,0)),INDEX(lookup!$AC:$AC,MATCH($A2370,lookup!$A:$A,0)))</f>
        <v>2_non_western</v>
      </c>
      <c r="AN2370" t="str">
        <f>IF(AND($CF2370&lt;&gt;"",IFERROR(INDEX(subsample_country_map!$E:$E,MATCH($CF2370,subsample_country_map!$A:$A,0)),"")&lt;&gt;""),INDEX(subsample_country_map!$E:$E,MATCH($CF2370,subsample_country_map!$A:$A,0)),INDEX(lookup!$AD:$AD,MATCH($A2370,lookup!$A:$A,0)))</f>
        <v>2_civil law</v>
      </c>
      <c r="AO2370" t="str">
        <f>INDEX(lookup!$Y:$Y,MATCH($A2370,lookup!$A:$A,0))</f>
        <v>0_published</v>
      </c>
      <c r="AP2370" t="str">
        <f>INDEX(lookup!$Z:$Z,MATCH($A2370,lookup!$A:$A,0))</f>
        <v>1_VHB high</v>
      </c>
      <c r="AQ2370" t="str">
        <f>INDEX(lookup!$W:$W,MATCH($A2370,lookup!$A:$A,0))</f>
        <v>2_sust</v>
      </c>
      <c r="AS2370" t="inlineStr">
        <is>
          <t>staging</t>
        </is>
      </c>
      <c r="AT2370" t="inlineStr">
        <is>
          <t>author-inverted-to-good</t>
        </is>
      </c>
      <c r="AU2370" t="inlineStr">
        <is>
          <t>cost</t>
        </is>
      </c>
      <c r="AV2370" t="inlineStr">
        <is>
          <t>-0.0207</t>
        </is>
      </c>
      <c r="AW2370" t="inlineStr">
        <is>
          <t>0.0061</t>
        </is>
      </c>
      <c r="BA2370" t="n">
        <v>382</v>
      </c>
      <c r="BB2370" t="inlineStr">
        <is>
          <t>0</t>
        </is>
      </c>
      <c r="BC2370" t="inlineStr">
        <is>
          <t>FE</t>
        </is>
      </c>
      <c r="BD2370" t="inlineStr">
        <is>
          <t>not stated</t>
        </is>
      </c>
      <c r="BE2370" t="inlineStr">
        <is>
          <t>none</t>
        </is>
      </c>
      <c r="BI2370" t="inlineStr">
        <is>
          <t>Table 9</t>
        </is>
      </c>
      <c r="BJ2370" t="inlineStr">
        <is>
          <t>Model 2</t>
        </is>
      </c>
      <c r="BK2370" t="inlineStr">
        <is>
          <t>475</t>
        </is>
      </c>
      <c r="BL2370" t="inlineStr">
        <is>
          <t>CCP -0.0207*** (0.0061)</t>
        </is>
      </c>
      <c r="BM2370" t="inlineStr">
        <is>
          <t>CCP</t>
        </is>
      </c>
      <c r="BN2370" t="inlineStr">
        <is>
          <t>COD (interest expense / average total debts)</t>
        </is>
      </c>
      <c r="BO2370" t="inlineStr">
        <is>
          <t>update</t>
        </is>
      </c>
      <c r="BP2370" t="inlineStr">
        <is>
          <t>Wang et al (2025b)</t>
        </is>
      </c>
      <c r="BQ2370" t="inlineStr">
        <is>
          <t>computed</t>
        </is>
      </c>
      <c r="BT2370" t="n">
        <v>0</v>
      </c>
      <c r="BU2370" t="inlineStr">
        <is>
          <t>staging_Wang_et_al_2025_ushaped.csv</t>
        </is>
      </c>
      <c r="BW2370" t="n">
        <v>2018</v>
      </c>
      <c r="BX2370" t="n">
        <v>2022</v>
      </c>
      <c r="BY2370" t="inlineStr">
        <is>
          <t>China</t>
        </is>
      </c>
      <c r="BZ2370" t="n">
        <v>2020</v>
      </c>
      <c r="CA2370" t="n">
        <v>1</v>
      </c>
      <c r="CB2370" t="n">
        <v>1</v>
      </c>
      <c r="CC2370" t="n">
        <v>1</v>
      </c>
      <c r="CD2370" t="n">
        <v>-0.172762935245319</v>
      </c>
      <c r="CE2370" t="n">
        <v>1</v>
      </c>
    </row>
    <row r="2371">
      <c r="A2371" t="inlineStr">
        <is>
          <t>Wang et al (2025b)</t>
        </is>
      </c>
      <c r="B2371" t="n">
        <v>3676</v>
      </c>
      <c r="C2371" t="n">
        <v>-0.2146130770906775</v>
      </c>
      <c r="D2371" t="n">
        <v>382</v>
      </c>
      <c r="E2371">
        <f>IF(ISNUMBER($BA2371),$BA2371,IF(AND(ISNUMBER($D2371),ISNUMBER($BW2371),ISNUMBER($BX2371)),$D2371*($BX2371-$BW2371+1),""))</f>
        <v>382.0</v>
      </c>
      <c r="H2371" t="inlineStr">
        <is>
          <t>partial</t>
        </is>
      </c>
      <c r="I2371" t="inlineStr">
        <is>
          <t>Regression Cofficient and Standard Error  available</t>
        </is>
      </c>
      <c r="J2371">
        <f>IF($BW2371&lt;&gt;"",$BW2371,"")</f>
        <v>2018.0</v>
      </c>
      <c r="K2371">
        <f>IF($BX2371&lt;&gt;"",$BX2371,"")</f>
        <v>2022.0</v>
      </c>
      <c r="L2371">
        <f>IF(AND(ISNUMBER($BW2371),ISNUMBER($BX2371)),($BW2371+$BX2371)/2,"")</f>
        <v>2020.0</v>
      </c>
      <c r="M2371">
        <f>IF($L2371&lt;&gt;"",$L2371,"")</f>
        <v>2020.0</v>
      </c>
      <c r="N2371">
        <f>IF(AND(ISNUMBER($BW2371),ISNUMBER($BX2371)),MIN(1,MAX(0,($BX2371-2016+1)/($BX2371-$BW2371+1))),"")</f>
        <v>1.0</v>
      </c>
      <c r="O2371">
        <f>IF(AND(ISNUMBER($BW2371),ISNUMBER($BX2371)),MIN(1,MAX(0,($BX2371-2017+1)/($BX2371-$BW2371+1))),"")</f>
        <v>1.0</v>
      </c>
      <c r="P2371">
        <f>IF(AND(ISNUMBER($BW2371),ISNUMBER($BX2371)),MIN(1,MAX(0,($BX2371-2018+1)/($BX2371-$BW2371+1))),"")</f>
        <v>1.0</v>
      </c>
      <c r="Q2371">
        <f>IF(AND(ISNUMBER($BW2371),ISNUMBER($BX2371)),MIN(1,MAX(0,($BX2371-2019+1)/($BX2371-$BW2371+1))),"")</f>
        <v>0.8</v>
      </c>
      <c r="R2371">
        <f>IF(AND(ISNUMBER($BW2371),ISNUMBER($BX2371)),MIN(1,MAX(0,($BX2371-2016+1)/($BX2371-$BW2371+1))),"")</f>
        <v>1.0</v>
      </c>
      <c r="S2371">
        <f>IF($L2371&lt;&gt;"",IF($L2371&gt;=2015.5,1,0),"")</f>
        <v>1.0</v>
      </c>
      <c r="T2371">
        <f>IF($L2371&lt;&gt;"",IF($L2371&gt;=2016,1,0),"")</f>
        <v>1.0</v>
      </c>
      <c r="U2371">
        <f>IF(ISNUMBER($BX2371),IF($BX2371&gt;=2016,1,0),"")</f>
        <v>1.0</v>
      </c>
      <c r="V2371">
        <f>IF(ISNUMBER($BW2371),IF($BW2371&gt;=2016,1,0),"")</f>
        <v>1.0</v>
      </c>
      <c r="W2371" t="str">
        <f>IF(AND(ISNUMBER($BW2371),ISNUMBER($BX2371)),IF($BW2371&gt;=2016,"post-only",IF($BX2371&lt;2016,"pre-only","mixed")),"")</f>
        <v>post-only</v>
      </c>
      <c r="X2371">
        <f>IF(AND(ISNUMBER($BW2371),ISNUMBER($BX2371)),MIN(1,MAX(0,($BX2371-2017+1)/($BX2371-$BW2371+1))),"")</f>
        <v>1.0</v>
      </c>
      <c r="Y2371">
        <f>IF(AND(ISNUMBER($BW2371),ISNUMBER($BX2371)),MIN(1,MAX(0,($BX2371-2018+1)/($BX2371-$BW2371+1))),"")</f>
        <v>1.0</v>
      </c>
      <c r="Z2371">
        <f>IF(AND(ISNUMBER($BW2371),ISNUMBER($BX2371)),MIN(1,MAX(0,($BX2371-2019+1)/($BX2371-$BW2371+1))),"")</f>
        <v>0.8</v>
      </c>
      <c r="AA2371">
        <f>IF(ISNUMBER($BX2371),IF($BX2371&gt;=2017,1,0),"")</f>
        <v>1.0</v>
      </c>
      <c r="AB2371">
        <f>IF(ISNUMBER($BX2371),IF($BX2371&gt;=2018,1,0),"")</f>
        <v>1.0</v>
      </c>
      <c r="AC2371">
        <f>IF(ISNUMBER($BX2371),IF($BX2371&gt;=2019,1,0),"")</f>
        <v>1.0</v>
      </c>
      <c r="AD2371">
        <f>IF($L2371&lt;&gt;"",IF($L2371&gt;2013,1,0),"")</f>
        <v>1.0</v>
      </c>
      <c r="AE2371">
        <f>IF($L2371&lt;&gt;"",1+IF($L2371&gt;2011,1,0)+IF($L2371&gt;2014,1,0),"")</f>
        <v>3.0</v>
      </c>
      <c r="AF2371" t="inlineStr">
        <is>
          <t>loan (interest rate)</t>
        </is>
      </c>
      <c r="AG2371" t="inlineStr">
        <is>
          <t>performance</t>
        </is>
      </c>
      <c r="AH2371" t="inlineStr">
        <is>
          <t>99_NCE</t>
        </is>
      </c>
      <c r="AI2371" t="inlineStr">
        <is>
          <t>with ETS/CT</t>
        </is>
      </c>
      <c r="AJ2371" t="inlineStr">
        <is>
          <t>with ETS/CT</t>
        </is>
      </c>
      <c r="AK2371" t="str">
        <f>IF(AND($CF2371&lt;&gt;"",IFERROR(INDEX(subsample_country_map!$B:$B,MATCH($CF2371,subsample_country_map!$A:$A,0)),"")&lt;&gt;""),INDEX(subsample_country_map!$B:$B,MATCH($CF2371,subsample_country_map!$A:$A,0)),INDEX(lookup!$AA:$AA,MATCH($A2371,lookup!$A:$A,0)))</f>
        <v>3_AsiaPac</v>
      </c>
      <c r="AL2371" t="str">
        <f>IF(AND($CF2371&lt;&gt;"",IFERROR(INDEX(subsample_country_map!$C:$C,MATCH($CF2371,subsample_country_map!$A:$A,0)),"")&lt;&gt;""),INDEX(subsample_country_map!$C:$C,MATCH($CF2371,subsample_country_map!$A:$A,0)),INDEX(lookup!$AB:$AB,MATCH($A2371,lookup!$A:$A,0)))</f>
        <v>2_developing</v>
      </c>
      <c r="AM2371" t="str">
        <f>IF(AND($CF2371&lt;&gt;"",IFERROR(INDEX(subsample_country_map!$D:$D,MATCH($CF2371,subsample_country_map!$A:$A,0)),"")&lt;&gt;""),INDEX(subsample_country_map!$D:$D,MATCH($CF2371,subsample_country_map!$A:$A,0)),INDEX(lookup!$AC:$AC,MATCH($A2371,lookup!$A:$A,0)))</f>
        <v>2_non_western</v>
      </c>
      <c r="AN2371" t="str">
        <f>IF(AND($CF2371&lt;&gt;"",IFERROR(INDEX(subsample_country_map!$E:$E,MATCH($CF2371,subsample_country_map!$A:$A,0)),"")&lt;&gt;""),INDEX(subsample_country_map!$E:$E,MATCH($CF2371,subsample_country_map!$A:$A,0)),INDEX(lookup!$AD:$AD,MATCH($A2371,lookup!$A:$A,0)))</f>
        <v>2_civil law</v>
      </c>
      <c r="AO2371" t="str">
        <f>INDEX(lookup!$Y:$Y,MATCH($A2371,lookup!$A:$A,0))</f>
        <v>0_published</v>
      </c>
      <c r="AP2371" t="str">
        <f>INDEX(lookup!$Z:$Z,MATCH($A2371,lookup!$A:$A,0))</f>
        <v>1_VHB high</v>
      </c>
      <c r="AQ2371" t="str">
        <f>INDEX(lookup!$W:$W,MATCH($A2371,lookup!$A:$A,0))</f>
        <v>2_sust</v>
      </c>
      <c r="AS2371" t="inlineStr">
        <is>
          <t>staging</t>
        </is>
      </c>
      <c r="AT2371" t="inlineStr">
        <is>
          <t>author-inverted-to-good</t>
        </is>
      </c>
      <c r="AU2371" t="inlineStr">
        <is>
          <t>cost</t>
        </is>
      </c>
      <c r="AV2371" t="inlineStr">
        <is>
          <t>-0.0481</t>
        </is>
      </c>
      <c r="AW2371" t="inlineStr">
        <is>
          <t>0.0112</t>
        </is>
      </c>
      <c r="BA2371" t="n">
        <v>382</v>
      </c>
      <c r="BB2371" t="inlineStr">
        <is>
          <t>0</t>
        </is>
      </c>
      <c r="BC2371" t="inlineStr">
        <is>
          <t>FE</t>
        </is>
      </c>
      <c r="BD2371" t="inlineStr">
        <is>
          <t>not stated</t>
        </is>
      </c>
      <c r="BE2371" t="inlineStr">
        <is>
          <t>none</t>
        </is>
      </c>
      <c r="BI2371" t="inlineStr">
        <is>
          <t>Table 9</t>
        </is>
      </c>
      <c r="BJ2371" t="inlineStr">
        <is>
          <t>Model 3</t>
        </is>
      </c>
      <c r="BK2371" t="inlineStr">
        <is>
          <t>475</t>
        </is>
      </c>
      <c r="BL2371" t="inlineStr">
        <is>
          <t>CCP -0.0481*** (0.0112)</t>
        </is>
      </c>
      <c r="BM2371" t="inlineStr">
        <is>
          <t>CCP</t>
        </is>
      </c>
      <c r="BN2371" t="inlineStr">
        <is>
          <t>COD (interest expense / average total debts)</t>
        </is>
      </c>
      <c r="BO2371" t="inlineStr">
        <is>
          <t>update</t>
        </is>
      </c>
      <c r="BP2371" t="inlineStr">
        <is>
          <t>Wang et al (2025b)</t>
        </is>
      </c>
      <c r="BQ2371" t="inlineStr">
        <is>
          <t>computed</t>
        </is>
      </c>
      <c r="BT2371" t="n">
        <v>0</v>
      </c>
      <c r="BU2371" t="inlineStr">
        <is>
          <t>staging_Wang_et_al_2025_ushaped.csv</t>
        </is>
      </c>
      <c r="BW2371" t="n">
        <v>2018</v>
      </c>
      <c r="BX2371" t="n">
        <v>2022</v>
      </c>
      <c r="BY2371" t="inlineStr">
        <is>
          <t>China</t>
        </is>
      </c>
      <c r="BZ2371" t="n">
        <v>2020</v>
      </c>
      <c r="CA2371" t="n">
        <v>1</v>
      </c>
      <c r="CB2371" t="n">
        <v>1</v>
      </c>
      <c r="CC2371" t="n">
        <v>1</v>
      </c>
      <c r="CD2371" t="n">
        <v>-0.2180021791062084</v>
      </c>
      <c r="CE2371" t="n">
        <v>1</v>
      </c>
    </row>
    <row r="2372">
      <c r="A2372" t="inlineStr">
        <is>
          <t>Wang et al (2025b)</t>
        </is>
      </c>
      <c r="B2372" t="n">
        <v>3677</v>
      </c>
      <c r="C2372" t="n">
        <v>-0.2155792483832393</v>
      </c>
      <c r="D2372" t="n">
        <v>382</v>
      </c>
      <c r="E2372">
        <f>IF(ISNUMBER($BA2372),$BA2372,IF(AND(ISNUMBER($D2372),ISNUMBER($BW2372),ISNUMBER($BX2372)),$D2372*($BX2372-$BW2372+1),""))</f>
        <v>382.0</v>
      </c>
      <c r="H2372" t="inlineStr">
        <is>
          <t>partial</t>
        </is>
      </c>
      <c r="I2372" t="inlineStr">
        <is>
          <t>Regression Cofficient and Standard Error  available</t>
        </is>
      </c>
      <c r="J2372">
        <f>IF($BW2372&lt;&gt;"",$BW2372,"")</f>
        <v>2018.0</v>
      </c>
      <c r="K2372">
        <f>IF($BX2372&lt;&gt;"",$BX2372,"")</f>
        <v>2022.0</v>
      </c>
      <c r="L2372">
        <f>IF(AND(ISNUMBER($BW2372),ISNUMBER($BX2372)),($BW2372+$BX2372)/2,"")</f>
        <v>2020.0</v>
      </c>
      <c r="M2372">
        <f>IF($L2372&lt;&gt;"",$L2372,"")</f>
        <v>2020.0</v>
      </c>
      <c r="N2372">
        <f>IF(AND(ISNUMBER($BW2372),ISNUMBER($BX2372)),MIN(1,MAX(0,($BX2372-2016+1)/($BX2372-$BW2372+1))),"")</f>
        <v>1.0</v>
      </c>
      <c r="O2372">
        <f>IF(AND(ISNUMBER($BW2372),ISNUMBER($BX2372)),MIN(1,MAX(0,($BX2372-2017+1)/($BX2372-$BW2372+1))),"")</f>
        <v>1.0</v>
      </c>
      <c r="P2372">
        <f>IF(AND(ISNUMBER($BW2372),ISNUMBER($BX2372)),MIN(1,MAX(0,($BX2372-2018+1)/($BX2372-$BW2372+1))),"")</f>
        <v>1.0</v>
      </c>
      <c r="Q2372">
        <f>IF(AND(ISNUMBER($BW2372),ISNUMBER($BX2372)),MIN(1,MAX(0,($BX2372-2019+1)/($BX2372-$BW2372+1))),"")</f>
        <v>0.8</v>
      </c>
      <c r="R2372">
        <f>IF(AND(ISNUMBER($BW2372),ISNUMBER($BX2372)),MIN(1,MAX(0,($BX2372-2016+1)/($BX2372-$BW2372+1))),"")</f>
        <v>1.0</v>
      </c>
      <c r="S2372">
        <f>IF($L2372&lt;&gt;"",IF($L2372&gt;=2015.5,1,0),"")</f>
        <v>1.0</v>
      </c>
      <c r="T2372">
        <f>IF($L2372&lt;&gt;"",IF($L2372&gt;=2016,1,0),"")</f>
        <v>1.0</v>
      </c>
      <c r="U2372">
        <f>IF(ISNUMBER($BX2372),IF($BX2372&gt;=2016,1,0),"")</f>
        <v>1.0</v>
      </c>
      <c r="V2372">
        <f>IF(ISNUMBER($BW2372),IF($BW2372&gt;=2016,1,0),"")</f>
        <v>1.0</v>
      </c>
      <c r="W2372" t="str">
        <f>IF(AND(ISNUMBER($BW2372),ISNUMBER($BX2372)),IF($BW2372&gt;=2016,"post-only",IF($BX2372&lt;2016,"pre-only","mixed")),"")</f>
        <v>post-only</v>
      </c>
      <c r="X2372">
        <f>IF(AND(ISNUMBER($BW2372),ISNUMBER($BX2372)),MIN(1,MAX(0,($BX2372-2017+1)/($BX2372-$BW2372+1))),"")</f>
        <v>1.0</v>
      </c>
      <c r="Y2372">
        <f>IF(AND(ISNUMBER($BW2372),ISNUMBER($BX2372)),MIN(1,MAX(0,($BX2372-2018+1)/($BX2372-$BW2372+1))),"")</f>
        <v>1.0</v>
      </c>
      <c r="Z2372">
        <f>IF(AND(ISNUMBER($BW2372),ISNUMBER($BX2372)),MIN(1,MAX(0,($BX2372-2019+1)/($BX2372-$BW2372+1))),"")</f>
        <v>0.8</v>
      </c>
      <c r="AA2372">
        <f>IF(ISNUMBER($BX2372),IF($BX2372&gt;=2017,1,0),"")</f>
        <v>1.0</v>
      </c>
      <c r="AB2372">
        <f>IF(ISNUMBER($BX2372),IF($BX2372&gt;=2018,1,0),"")</f>
        <v>1.0</v>
      </c>
      <c r="AC2372">
        <f>IF(ISNUMBER($BX2372),IF($BX2372&gt;=2019,1,0),"")</f>
        <v>1.0</v>
      </c>
      <c r="AD2372">
        <f>IF($L2372&lt;&gt;"",IF($L2372&gt;2013,1,0),"")</f>
        <v>1.0</v>
      </c>
      <c r="AE2372">
        <f>IF($L2372&lt;&gt;"",1+IF($L2372&gt;2011,1,0)+IF($L2372&gt;2014,1,0),"")</f>
        <v>3.0</v>
      </c>
      <c r="AF2372" t="inlineStr">
        <is>
          <t>loan (interest rate)</t>
        </is>
      </c>
      <c r="AG2372" t="inlineStr">
        <is>
          <t>performance</t>
        </is>
      </c>
      <c r="AH2372" t="inlineStr">
        <is>
          <t>99_NCE</t>
        </is>
      </c>
      <c r="AI2372" t="inlineStr">
        <is>
          <t>with ETS/CT</t>
        </is>
      </c>
      <c r="AJ2372" t="inlineStr">
        <is>
          <t>with ETS/CT</t>
        </is>
      </c>
      <c r="AK2372" t="str">
        <f>IF(AND($CF2372&lt;&gt;"",IFERROR(INDEX(subsample_country_map!$B:$B,MATCH($CF2372,subsample_country_map!$A:$A,0)),"")&lt;&gt;""),INDEX(subsample_country_map!$B:$B,MATCH($CF2372,subsample_country_map!$A:$A,0)),INDEX(lookup!$AA:$AA,MATCH($A2372,lookup!$A:$A,0)))</f>
        <v>3_AsiaPac</v>
      </c>
      <c r="AL2372" t="str">
        <f>IF(AND($CF2372&lt;&gt;"",IFERROR(INDEX(subsample_country_map!$C:$C,MATCH($CF2372,subsample_country_map!$A:$A,0)),"")&lt;&gt;""),INDEX(subsample_country_map!$C:$C,MATCH($CF2372,subsample_country_map!$A:$A,0)),INDEX(lookup!$AB:$AB,MATCH($A2372,lookup!$A:$A,0)))</f>
        <v>2_developing</v>
      </c>
      <c r="AM2372" t="str">
        <f>IF(AND($CF2372&lt;&gt;"",IFERROR(INDEX(subsample_country_map!$D:$D,MATCH($CF2372,subsample_country_map!$A:$A,0)),"")&lt;&gt;""),INDEX(subsample_country_map!$D:$D,MATCH($CF2372,subsample_country_map!$A:$A,0)),INDEX(lookup!$AC:$AC,MATCH($A2372,lookup!$A:$A,0)))</f>
        <v>2_non_western</v>
      </c>
      <c r="AN2372" t="str">
        <f>IF(AND($CF2372&lt;&gt;"",IFERROR(INDEX(subsample_country_map!$E:$E,MATCH($CF2372,subsample_country_map!$A:$A,0)),"")&lt;&gt;""),INDEX(subsample_country_map!$E:$E,MATCH($CF2372,subsample_country_map!$A:$A,0)),INDEX(lookup!$AD:$AD,MATCH($A2372,lookup!$A:$A,0)))</f>
        <v>2_civil law</v>
      </c>
      <c r="AO2372" t="str">
        <f>INDEX(lookup!$Y:$Y,MATCH($A2372,lookup!$A:$A,0))</f>
        <v>0_published</v>
      </c>
      <c r="AP2372" t="str">
        <f>INDEX(lookup!$Z:$Z,MATCH($A2372,lookup!$A:$A,0))</f>
        <v>1_VHB high</v>
      </c>
      <c r="AQ2372" t="str">
        <f>INDEX(lookup!$W:$W,MATCH($A2372,lookup!$A:$A,0))</f>
        <v>2_sust</v>
      </c>
      <c r="AS2372" t="inlineStr">
        <is>
          <t>staging</t>
        </is>
      </c>
      <c r="AT2372" t="inlineStr">
        <is>
          <t>author-inverted-to-good</t>
        </is>
      </c>
      <c r="AU2372" t="inlineStr">
        <is>
          <t>cost</t>
        </is>
      </c>
      <c r="AV2372" t="inlineStr">
        <is>
          <t>-0.0781</t>
        </is>
      </c>
      <c r="AW2372" t="inlineStr">
        <is>
          <t>0.0181</t>
        </is>
      </c>
      <c r="BA2372" t="n">
        <v>382</v>
      </c>
      <c r="BB2372" t="inlineStr">
        <is>
          <t>0</t>
        </is>
      </c>
      <c r="BC2372" t="inlineStr">
        <is>
          <t>FE</t>
        </is>
      </c>
      <c r="BD2372" t="inlineStr">
        <is>
          <t>not stated</t>
        </is>
      </c>
      <c r="BE2372" t="inlineStr">
        <is>
          <t>none</t>
        </is>
      </c>
      <c r="BI2372" t="inlineStr">
        <is>
          <t>Table 9</t>
        </is>
      </c>
      <c r="BJ2372" t="inlineStr">
        <is>
          <t>Model 4</t>
        </is>
      </c>
      <c r="BK2372" t="inlineStr">
        <is>
          <t>475</t>
        </is>
      </c>
      <c r="BL2372" t="inlineStr">
        <is>
          <t>CCP -0.0781*** (0.0181)</t>
        </is>
      </c>
      <c r="BM2372" t="inlineStr">
        <is>
          <t>CCP</t>
        </is>
      </c>
      <c r="BN2372" t="inlineStr">
        <is>
          <t>COD (interest expense / average total debts)</t>
        </is>
      </c>
      <c r="BO2372" t="inlineStr">
        <is>
          <t>update</t>
        </is>
      </c>
      <c r="BP2372" t="inlineStr">
        <is>
          <t>Wang et al (2025b)</t>
        </is>
      </c>
      <c r="BQ2372" t="inlineStr">
        <is>
          <t>computed</t>
        </is>
      </c>
      <c r="BT2372" t="n">
        <v>0</v>
      </c>
      <c r="BU2372" t="inlineStr">
        <is>
          <t>staging_Wang_et_al_2025_ushaped.csv</t>
        </is>
      </c>
      <c r="BW2372" t="n">
        <v>2018</v>
      </c>
      <c r="BX2372" t="n">
        <v>2022</v>
      </c>
      <c r="BY2372" t="inlineStr">
        <is>
          <t>China</t>
        </is>
      </c>
      <c r="BZ2372" t="n">
        <v>2020</v>
      </c>
      <c r="CA2372" t="n">
        <v>1</v>
      </c>
      <c r="CB2372" t="n">
        <v>1</v>
      </c>
      <c r="CC2372" t="n">
        <v>1</v>
      </c>
      <c r="CD2372" t="n">
        <v>-0.2190152202167982</v>
      </c>
      <c r="CE2372" t="n">
        <v>1</v>
      </c>
    </row>
    <row r="2373">
      <c r="A2373" t="inlineStr">
        <is>
          <t>Wu et al (2020)</t>
        </is>
      </c>
      <c r="B2373" t="n">
        <v>3678</v>
      </c>
      <c r="C2373" t="n">
        <v>-0.0976818544578572</v>
      </c>
      <c r="D2373" t="n">
        <v>513</v>
      </c>
      <c r="E2373">
        <f>IF(ISNUMBER($BA2373),$BA2373,IF(AND(ISNUMBER($D2373),ISNUMBER($BW2373),ISNUMBER($BX2373)),$D2373*($BX2373-$BW2373+1),""))</f>
        <v>513.0</v>
      </c>
      <c r="H2373" t="inlineStr">
        <is>
          <t>partial</t>
        </is>
      </c>
      <c r="I2373" t="inlineStr">
        <is>
          <t>Regression Cofficient and Standard Error  available</t>
        </is>
      </c>
      <c r="J2373">
        <f>IF($BW2373&lt;&gt;"",$BW2373,"")</f>
        <v>2008.0</v>
      </c>
      <c r="K2373">
        <f>IF($BX2373&lt;&gt;"",$BX2373,"")</f>
        <v>2016.0</v>
      </c>
      <c r="L2373">
        <f>IF(AND(ISNUMBER($BW2373),ISNUMBER($BX2373)),($BW2373+$BX2373)/2,"")</f>
        <v>2012.0</v>
      </c>
      <c r="M2373">
        <f>IF($L2373&lt;&gt;"",$L2373,"")</f>
        <v>2012.0</v>
      </c>
      <c r="N2373">
        <f>IF(AND(ISNUMBER($BW2373),ISNUMBER($BX2373)),MIN(1,MAX(0,($BX2373-2016+1)/($BX2373-$BW2373+1))),"")</f>
        <v>0.1111111111111111</v>
      </c>
      <c r="O2373">
        <f>IF(AND(ISNUMBER($BW2373),ISNUMBER($BX2373)),MIN(1,MAX(0,($BX2373-2017+1)/($BX2373-$BW2373+1))),"")</f>
        <v>0.0</v>
      </c>
      <c r="P2373">
        <f>IF(AND(ISNUMBER($BW2373),ISNUMBER($BX2373)),MIN(1,MAX(0,($BX2373-2018+1)/($BX2373-$BW2373+1))),"")</f>
        <v>0.0</v>
      </c>
      <c r="Q2373">
        <f>IF(AND(ISNUMBER($BW2373),ISNUMBER($BX2373)),MIN(1,MAX(0,($BX2373-2019+1)/($BX2373-$BW2373+1))),"")</f>
        <v>0.0</v>
      </c>
      <c r="R2373">
        <f>IF(AND(ISNUMBER($BW2373),ISNUMBER($BX2373)),MIN(1,MAX(0,($BX2373-2016+1)/($BX2373-$BW2373+1))),"")</f>
        <v>0.1111111111111111</v>
      </c>
      <c r="S2373">
        <f>IF($L2373&lt;&gt;"",IF($L2373&gt;=2015.5,1,0),"")</f>
        <v>0.0</v>
      </c>
      <c r="T2373">
        <f>IF($L2373&lt;&gt;"",IF($L2373&gt;=2016,1,0),"")</f>
        <v>0.0</v>
      </c>
      <c r="U2373">
        <f>IF(ISNUMBER($BX2373),IF($BX2373&gt;=2016,1,0),"")</f>
        <v>1.0</v>
      </c>
      <c r="V2373">
        <f>IF(ISNUMBER($BW2373),IF($BW2373&gt;=2016,1,0),"")</f>
        <v>0.0</v>
      </c>
      <c r="W2373" t="str">
        <f>IF(AND(ISNUMBER($BW2373),ISNUMBER($BX2373)),IF($BW2373&gt;=2016,"post-only",IF($BX2373&lt;2016,"pre-only","mixed")),"")</f>
        <v>mixed</v>
      </c>
      <c r="X2373">
        <f>IF(AND(ISNUMBER($BW2373),ISNUMBER($BX2373)),MIN(1,MAX(0,($BX2373-2017+1)/($BX2373-$BW2373+1))),"")</f>
        <v>0.0</v>
      </c>
      <c r="Y2373">
        <f>IF(AND(ISNUMBER($BW2373),ISNUMBER($BX2373)),MIN(1,MAX(0,($BX2373-2018+1)/($BX2373-$BW2373+1))),"")</f>
        <v>0.0</v>
      </c>
      <c r="Z2373">
        <f>IF(AND(ISNUMBER($BW2373),ISNUMBER($BX2373)),MIN(1,MAX(0,($BX2373-2019+1)/($BX2373-$BW2373+1))),"")</f>
        <v>0.0</v>
      </c>
      <c r="AA2373">
        <f>IF(ISNUMBER($BX2373),IF($BX2373&gt;=2017,1,0),"")</f>
        <v>0.0</v>
      </c>
      <c r="AB2373">
        <f>IF(ISNUMBER($BX2373),IF($BX2373&gt;=2018,1,0),"")</f>
        <v>0.0</v>
      </c>
      <c r="AC2373">
        <f>IF(ISNUMBER($BX2373),IF($BX2373&gt;=2019,1,0),"")</f>
        <v>0.0</v>
      </c>
      <c r="AD2373">
        <f>IF($L2373&lt;&gt;"",IF($L2373&gt;2013,1,0),"")</f>
        <v>0.0</v>
      </c>
      <c r="AE2373">
        <f>IF($L2373&lt;&gt;"",1+IF($L2373&gt;2011,1,0)+IF($L2373&gt;2014,1,0),"")</f>
        <v>2.0</v>
      </c>
      <c r="AF2373" t="inlineStr">
        <is>
          <t>loan (interest rate)</t>
        </is>
      </c>
      <c r="AG2373" t="inlineStr">
        <is>
          <t>performance</t>
        </is>
      </c>
      <c r="AH2373" t="inlineStr">
        <is>
          <t>sensitive</t>
        </is>
      </c>
      <c r="AI2373" t="inlineStr">
        <is>
          <t>without ETS/CT</t>
        </is>
      </c>
      <c r="AJ2373" t="inlineStr">
        <is>
          <t>without ETS/CT</t>
        </is>
      </c>
      <c r="AK2373" t="str">
        <f>IF(AND($CF2373&lt;&gt;"",IFERROR(INDEX(subsample_country_map!$B:$B,MATCH($CF2373,subsample_country_map!$A:$A,0)),"")&lt;&gt;""),INDEX(subsample_country_map!$B:$B,MATCH($CF2373,subsample_country_map!$A:$A,0)),INDEX(lookup!$AA:$AA,MATCH($A2373,lookup!$A:$A,0)))</f>
        <v>3_AsiaPac</v>
      </c>
      <c r="AL2373" t="str">
        <f>IF(AND($CF2373&lt;&gt;"",IFERROR(INDEX(subsample_country_map!$C:$C,MATCH($CF2373,subsample_country_map!$A:$A,0)),"")&lt;&gt;""),INDEX(subsample_country_map!$C:$C,MATCH($CF2373,subsample_country_map!$A:$A,0)),INDEX(lookup!$AB:$AB,MATCH($A2373,lookup!$A:$A,0)))</f>
        <v>2_developing</v>
      </c>
      <c r="AM2373" t="str">
        <f>IF(AND($CF2373&lt;&gt;"",IFERROR(INDEX(subsample_country_map!$D:$D,MATCH($CF2373,subsample_country_map!$A:$A,0)),"")&lt;&gt;""),INDEX(subsample_country_map!$D:$D,MATCH($CF2373,subsample_country_map!$A:$A,0)),INDEX(lookup!$AC:$AC,MATCH($A2373,lookup!$A:$A,0)))</f>
        <v>2_non_western</v>
      </c>
      <c r="AN2373" t="str">
        <f>IF(AND($CF2373&lt;&gt;"",IFERROR(INDEX(subsample_country_map!$E:$E,MATCH($CF2373,subsample_country_map!$A:$A,0)),"")&lt;&gt;""),INDEX(subsample_country_map!$E:$E,MATCH($CF2373,subsample_country_map!$A:$A,0)),INDEX(lookup!$AD:$AD,MATCH($A2373,lookup!$A:$A,0)))</f>
        <v>2_civil law</v>
      </c>
      <c r="AO2373" t="str">
        <f>INDEX(lookup!$Y:$Y,MATCH($A2373,lookup!$A:$A,0))</f>
        <v>0_published</v>
      </c>
      <c r="AP2373" t="str">
        <f>INDEX(lookup!$Z:$Z,MATCH($A2373,lookup!$A:$A,0))</f>
        <v>1_VHB high</v>
      </c>
      <c r="AQ2373" t="str">
        <f>INDEX(lookup!$W:$W,MATCH($A2373,lookup!$A:$A,0))</f>
        <v>2_sust</v>
      </c>
      <c r="AS2373" t="inlineStr">
        <is>
          <t>staging</t>
        </is>
      </c>
      <c r="AT2373" t="inlineStr">
        <is>
          <t>good-CER</t>
        </is>
      </c>
      <c r="AU2373" t="inlineStr">
        <is>
          <t>cost</t>
        </is>
      </c>
      <c r="AV2373" t="inlineStr">
        <is>
          <t>-0.0289</t>
        </is>
      </c>
      <c r="AW2373" t="inlineStr">
        <is>
          <t>0.0130</t>
        </is>
      </c>
      <c r="BA2373" t="n">
        <v>513</v>
      </c>
      <c r="BB2373" t="inlineStr">
        <is>
          <t>0</t>
        </is>
      </c>
      <c r="BC2373" t="inlineStr">
        <is>
          <t>OLS</t>
        </is>
      </c>
      <c r="BD2373" t="inlineStr">
        <is>
          <t>not stated</t>
        </is>
      </c>
      <c r="BE2373" t="inlineStr">
        <is>
          <t>none</t>
        </is>
      </c>
      <c r="BI2373" t="inlineStr">
        <is>
          <t>Table 7</t>
        </is>
      </c>
      <c r="BJ2373" t="inlineStr">
        <is>
          <t>Column (1) OLS Main regression results</t>
        </is>
      </c>
      <c r="BK2373" t="inlineStr">
        <is>
          <t>6</t>
        </is>
      </c>
      <c r="BL2373" t="inlineStr">
        <is>
          <t>ISO14001 -0.0289** (0.0130)</t>
        </is>
      </c>
      <c r="BM2373" t="inlineStr">
        <is>
          <t>ISO14001</t>
        </is>
      </c>
      <c r="BN2373" t="inlineStr">
        <is>
          <t>Debtcost</t>
        </is>
      </c>
      <c r="BO2373" t="inlineStr">
        <is>
          <t>rescreen</t>
        </is>
      </c>
      <c r="BP2373" t="inlineStr">
        <is>
          <t>Wu et al (2020)</t>
        </is>
      </c>
      <c r="BQ2373" t="inlineStr">
        <is>
          <t>computed</t>
        </is>
      </c>
      <c r="BT2373" t="n">
        <v>0</v>
      </c>
      <c r="BU2373" t="inlineStr">
        <is>
          <t>staging_Wu_et_al_2020.csv</t>
        </is>
      </c>
      <c r="BW2373" t="n">
        <v>2008</v>
      </c>
      <c r="BX2373" t="n">
        <v>2016</v>
      </c>
      <c r="BY2373" t="inlineStr">
        <is>
          <t>China</t>
        </is>
      </c>
      <c r="BZ2373" t="n">
        <v>2012</v>
      </c>
      <c r="CA2373" t="n">
        <v>0.1111111111111111</v>
      </c>
      <c r="CB2373" t="n">
        <v>0</v>
      </c>
      <c r="CC2373" t="n">
        <v>1</v>
      </c>
      <c r="CD2373" t="n">
        <v>-0.09799433046337282</v>
      </c>
      <c r="CE2373" t="n">
        <v>1</v>
      </c>
    </row>
    <row r="2374">
      <c r="A2374" t="inlineStr">
        <is>
          <t>Wu et al (2020)</t>
        </is>
      </c>
      <c r="B2374" t="n">
        <v>3679</v>
      </c>
      <c r="C2374" t="n">
        <v>-0.09064070172772283</v>
      </c>
      <c r="D2374" t="n">
        <v>513</v>
      </c>
      <c r="E2374">
        <f>IF(ISNUMBER($BA2374),$BA2374,IF(AND(ISNUMBER($D2374),ISNUMBER($BW2374),ISNUMBER($BX2374)),$D2374*($BX2374-$BW2374+1),""))</f>
        <v>513.0</v>
      </c>
      <c r="H2374" t="inlineStr">
        <is>
          <t>partial</t>
        </is>
      </c>
      <c r="I2374" t="inlineStr">
        <is>
          <t>Regression Cofficient and Standard Error  available</t>
        </is>
      </c>
      <c r="J2374">
        <f>IF($BW2374&lt;&gt;"",$BW2374,"")</f>
        <v>2008.0</v>
      </c>
      <c r="K2374">
        <f>IF($BX2374&lt;&gt;"",$BX2374,"")</f>
        <v>2016.0</v>
      </c>
      <c r="L2374">
        <f>IF(AND(ISNUMBER($BW2374),ISNUMBER($BX2374)),($BW2374+$BX2374)/2,"")</f>
        <v>2012.0</v>
      </c>
      <c r="M2374">
        <f>IF($L2374&lt;&gt;"",$L2374,"")</f>
        <v>2012.0</v>
      </c>
      <c r="N2374">
        <f>IF(AND(ISNUMBER($BW2374),ISNUMBER($BX2374)),MIN(1,MAX(0,($BX2374-2016+1)/($BX2374-$BW2374+1))),"")</f>
        <v>0.1111111111111111</v>
      </c>
      <c r="O2374">
        <f>IF(AND(ISNUMBER($BW2374),ISNUMBER($BX2374)),MIN(1,MAX(0,($BX2374-2017+1)/($BX2374-$BW2374+1))),"")</f>
        <v>0.0</v>
      </c>
      <c r="P2374">
        <f>IF(AND(ISNUMBER($BW2374),ISNUMBER($BX2374)),MIN(1,MAX(0,($BX2374-2018+1)/($BX2374-$BW2374+1))),"")</f>
        <v>0.0</v>
      </c>
      <c r="Q2374">
        <f>IF(AND(ISNUMBER($BW2374),ISNUMBER($BX2374)),MIN(1,MAX(0,($BX2374-2019+1)/($BX2374-$BW2374+1))),"")</f>
        <v>0.0</v>
      </c>
      <c r="R2374">
        <f>IF(AND(ISNUMBER($BW2374),ISNUMBER($BX2374)),MIN(1,MAX(0,($BX2374-2016+1)/($BX2374-$BW2374+1))),"")</f>
        <v>0.1111111111111111</v>
      </c>
      <c r="S2374">
        <f>IF($L2374&lt;&gt;"",IF($L2374&gt;=2015.5,1,0),"")</f>
        <v>0.0</v>
      </c>
      <c r="T2374">
        <f>IF($L2374&lt;&gt;"",IF($L2374&gt;=2016,1,0),"")</f>
        <v>0.0</v>
      </c>
      <c r="U2374">
        <f>IF(ISNUMBER($BX2374),IF($BX2374&gt;=2016,1,0),"")</f>
        <v>1.0</v>
      </c>
      <c r="V2374">
        <f>IF(ISNUMBER($BW2374),IF($BW2374&gt;=2016,1,0),"")</f>
        <v>0.0</v>
      </c>
      <c r="W2374" t="str">
        <f>IF(AND(ISNUMBER($BW2374),ISNUMBER($BX2374)),IF($BW2374&gt;=2016,"post-only",IF($BX2374&lt;2016,"pre-only","mixed")),"")</f>
        <v>mixed</v>
      </c>
      <c r="X2374">
        <f>IF(AND(ISNUMBER($BW2374),ISNUMBER($BX2374)),MIN(1,MAX(0,($BX2374-2017+1)/($BX2374-$BW2374+1))),"")</f>
        <v>0.0</v>
      </c>
      <c r="Y2374">
        <f>IF(AND(ISNUMBER($BW2374),ISNUMBER($BX2374)),MIN(1,MAX(0,($BX2374-2018+1)/($BX2374-$BW2374+1))),"")</f>
        <v>0.0</v>
      </c>
      <c r="Z2374">
        <f>IF(AND(ISNUMBER($BW2374),ISNUMBER($BX2374)),MIN(1,MAX(0,($BX2374-2019+1)/($BX2374-$BW2374+1))),"")</f>
        <v>0.0</v>
      </c>
      <c r="AA2374">
        <f>IF(ISNUMBER($BX2374),IF($BX2374&gt;=2017,1,0),"")</f>
        <v>0.0</v>
      </c>
      <c r="AB2374">
        <f>IF(ISNUMBER($BX2374),IF($BX2374&gt;=2018,1,0),"")</f>
        <v>0.0</v>
      </c>
      <c r="AC2374">
        <f>IF(ISNUMBER($BX2374),IF($BX2374&gt;=2019,1,0),"")</f>
        <v>0.0</v>
      </c>
      <c r="AD2374">
        <f>IF($L2374&lt;&gt;"",IF($L2374&gt;2013,1,0),"")</f>
        <v>0.0</v>
      </c>
      <c r="AE2374">
        <f>IF($L2374&lt;&gt;"",1+IF($L2374&gt;2011,1,0)+IF($L2374&gt;2014,1,0),"")</f>
        <v>2.0</v>
      </c>
      <c r="AF2374" t="inlineStr">
        <is>
          <t>loan (interest rate)</t>
        </is>
      </c>
      <c r="AG2374" t="inlineStr">
        <is>
          <t>performance</t>
        </is>
      </c>
      <c r="AH2374" t="inlineStr">
        <is>
          <t>sensitive</t>
        </is>
      </c>
      <c r="AI2374" t="inlineStr">
        <is>
          <t>without ETS/CT</t>
        </is>
      </c>
      <c r="AJ2374" t="inlineStr">
        <is>
          <t>without ETS/CT</t>
        </is>
      </c>
      <c r="AK2374" t="str">
        <f>IF(AND($CF2374&lt;&gt;"",IFERROR(INDEX(subsample_country_map!$B:$B,MATCH($CF2374,subsample_country_map!$A:$A,0)),"")&lt;&gt;""),INDEX(subsample_country_map!$B:$B,MATCH($CF2374,subsample_country_map!$A:$A,0)),INDEX(lookup!$AA:$AA,MATCH($A2374,lookup!$A:$A,0)))</f>
        <v>3_AsiaPac</v>
      </c>
      <c r="AL2374" t="str">
        <f>IF(AND($CF2374&lt;&gt;"",IFERROR(INDEX(subsample_country_map!$C:$C,MATCH($CF2374,subsample_country_map!$A:$A,0)),"")&lt;&gt;""),INDEX(subsample_country_map!$C:$C,MATCH($CF2374,subsample_country_map!$A:$A,0)),INDEX(lookup!$AB:$AB,MATCH($A2374,lookup!$A:$A,0)))</f>
        <v>2_developing</v>
      </c>
      <c r="AM2374" t="str">
        <f>IF(AND($CF2374&lt;&gt;"",IFERROR(INDEX(subsample_country_map!$D:$D,MATCH($CF2374,subsample_country_map!$A:$A,0)),"")&lt;&gt;""),INDEX(subsample_country_map!$D:$D,MATCH($CF2374,subsample_country_map!$A:$A,0)),INDEX(lookup!$AC:$AC,MATCH($A2374,lookup!$A:$A,0)))</f>
        <v>2_non_western</v>
      </c>
      <c r="AN2374" t="str">
        <f>IF(AND($CF2374&lt;&gt;"",IFERROR(INDEX(subsample_country_map!$E:$E,MATCH($CF2374,subsample_country_map!$A:$A,0)),"")&lt;&gt;""),INDEX(subsample_country_map!$E:$E,MATCH($CF2374,subsample_country_map!$A:$A,0)),INDEX(lookup!$AD:$AD,MATCH($A2374,lookup!$A:$A,0)))</f>
        <v>2_civil law</v>
      </c>
      <c r="AO2374" t="str">
        <f>INDEX(lookup!$Y:$Y,MATCH($A2374,lookup!$A:$A,0))</f>
        <v>0_published</v>
      </c>
      <c r="AP2374" t="str">
        <f>INDEX(lookup!$Z:$Z,MATCH($A2374,lookup!$A:$A,0))</f>
        <v>1_VHB high</v>
      </c>
      <c r="AQ2374" t="str">
        <f>INDEX(lookup!$W:$W,MATCH($A2374,lookup!$A:$A,0))</f>
        <v>2_sust</v>
      </c>
      <c r="AS2374" t="inlineStr">
        <is>
          <t>staging</t>
        </is>
      </c>
      <c r="AT2374" t="inlineStr">
        <is>
          <t>good-CER</t>
        </is>
      </c>
      <c r="AU2374" t="inlineStr">
        <is>
          <t>cost</t>
        </is>
      </c>
      <c r="AV2374" t="inlineStr">
        <is>
          <t>-0.0369</t>
        </is>
      </c>
      <c r="AW2374" t="inlineStr">
        <is>
          <t>0.0179</t>
        </is>
      </c>
      <c r="BA2374" t="n">
        <v>513</v>
      </c>
      <c r="BB2374" t="inlineStr">
        <is>
          <t>0</t>
        </is>
      </c>
      <c r="BC2374" t="inlineStr">
        <is>
          <t>other:DID</t>
        </is>
      </c>
      <c r="BD2374" t="inlineStr">
        <is>
          <t>not stated</t>
        </is>
      </c>
      <c r="BE2374" t="inlineStr">
        <is>
          <t>none</t>
        </is>
      </c>
      <c r="BI2374" t="inlineStr">
        <is>
          <t>Table 7</t>
        </is>
      </c>
      <c r="BJ2374" t="inlineStr">
        <is>
          <t>Column (2) DID Main regression results</t>
        </is>
      </c>
      <c r="BK2374" t="inlineStr">
        <is>
          <t>6</t>
        </is>
      </c>
      <c r="BL2374" t="inlineStr">
        <is>
          <t>ISO14001 -0.0369** (0.0179)</t>
        </is>
      </c>
      <c r="BM2374" t="inlineStr">
        <is>
          <t>ISO14001</t>
        </is>
      </c>
      <c r="BN2374" t="inlineStr">
        <is>
          <t>Debtcost</t>
        </is>
      </c>
      <c r="BO2374" t="inlineStr">
        <is>
          <t>rescreen</t>
        </is>
      </c>
      <c r="BP2374" t="inlineStr">
        <is>
          <t>Wu et al (2020)</t>
        </is>
      </c>
      <c r="BQ2374" t="inlineStr">
        <is>
          <t>computed</t>
        </is>
      </c>
      <c r="BT2374" t="n">
        <v>0</v>
      </c>
      <c r="BU2374" t="inlineStr">
        <is>
          <t>staging_Wu_et_al_2020.csv</t>
        </is>
      </c>
      <c r="BW2374" t="n">
        <v>2008</v>
      </c>
      <c r="BX2374" t="n">
        <v>2016</v>
      </c>
      <c r="BY2374" t="inlineStr">
        <is>
          <t>China</t>
        </is>
      </c>
      <c r="BZ2374" t="n">
        <v>2012</v>
      </c>
      <c r="CA2374" t="n">
        <v>0.1111111111111111</v>
      </c>
      <c r="CB2374" t="n">
        <v>0</v>
      </c>
      <c r="CC2374" t="n">
        <v>1</v>
      </c>
      <c r="CD2374" t="n">
        <v>-0.09089015929035514</v>
      </c>
      <c r="CE2374" t="n">
        <v>1</v>
      </c>
    </row>
    <row r="2375">
      <c r="A2375" t="inlineStr">
        <is>
          <t>Wu et al (2020)</t>
        </is>
      </c>
      <c r="B2375" t="n">
        <v>3680</v>
      </c>
      <c r="C2375" t="n">
        <v>-0.1313064328597225</v>
      </c>
      <c r="D2375" t="n">
        <v>228</v>
      </c>
      <c r="E2375">
        <f>IF(ISNUMBER($BA2375),$BA2375,IF(AND(ISNUMBER($D2375),ISNUMBER($BW2375),ISNUMBER($BX2375)),$D2375*($BX2375-$BW2375+1),""))</f>
        <v>228.0</v>
      </c>
      <c r="H2375" t="inlineStr">
        <is>
          <t>partial</t>
        </is>
      </c>
      <c r="I2375" t="inlineStr">
        <is>
          <t>T-Statistic available</t>
        </is>
      </c>
      <c r="J2375">
        <f>IF($BW2375&lt;&gt;"",$BW2375,"")</f>
        <v>2008.0</v>
      </c>
      <c r="K2375">
        <f>IF($BX2375&lt;&gt;"",$BX2375,"")</f>
        <v>2016.0</v>
      </c>
      <c r="L2375">
        <f>IF(AND(ISNUMBER($BW2375),ISNUMBER($BX2375)),($BW2375+$BX2375)/2,"")</f>
        <v>2012.0</v>
      </c>
      <c r="M2375">
        <f>IF($L2375&lt;&gt;"",$L2375,"")</f>
        <v>2012.0</v>
      </c>
      <c r="N2375">
        <f>IF(AND(ISNUMBER($BW2375),ISNUMBER($BX2375)),MIN(1,MAX(0,($BX2375-2016+1)/($BX2375-$BW2375+1))),"")</f>
        <v>0.1111111111111111</v>
      </c>
      <c r="O2375">
        <f>IF(AND(ISNUMBER($BW2375),ISNUMBER($BX2375)),MIN(1,MAX(0,($BX2375-2017+1)/($BX2375-$BW2375+1))),"")</f>
        <v>0.0</v>
      </c>
      <c r="P2375">
        <f>IF(AND(ISNUMBER($BW2375),ISNUMBER($BX2375)),MIN(1,MAX(0,($BX2375-2018+1)/($BX2375-$BW2375+1))),"")</f>
        <v>0.0</v>
      </c>
      <c r="Q2375">
        <f>IF(AND(ISNUMBER($BW2375),ISNUMBER($BX2375)),MIN(1,MAX(0,($BX2375-2019+1)/($BX2375-$BW2375+1))),"")</f>
        <v>0.0</v>
      </c>
      <c r="R2375">
        <f>IF(AND(ISNUMBER($BW2375),ISNUMBER($BX2375)),MIN(1,MAX(0,($BX2375-2016+1)/($BX2375-$BW2375+1))),"")</f>
        <v>0.1111111111111111</v>
      </c>
      <c r="S2375">
        <f>IF($L2375&lt;&gt;"",IF($L2375&gt;=2015.5,1,0),"")</f>
        <v>0.0</v>
      </c>
      <c r="T2375">
        <f>IF($L2375&lt;&gt;"",IF($L2375&gt;=2016,1,0),"")</f>
        <v>0.0</v>
      </c>
      <c r="U2375">
        <f>IF(ISNUMBER($BX2375),IF($BX2375&gt;=2016,1,0),"")</f>
        <v>1.0</v>
      </c>
      <c r="V2375">
        <f>IF(ISNUMBER($BW2375),IF($BW2375&gt;=2016,1,0),"")</f>
        <v>0.0</v>
      </c>
      <c r="W2375" t="str">
        <f>IF(AND(ISNUMBER($BW2375),ISNUMBER($BX2375)),IF($BW2375&gt;=2016,"post-only",IF($BX2375&lt;2016,"pre-only","mixed")),"")</f>
        <v>mixed</v>
      </c>
      <c r="X2375">
        <f>IF(AND(ISNUMBER($BW2375),ISNUMBER($BX2375)),MIN(1,MAX(0,($BX2375-2017+1)/($BX2375-$BW2375+1))),"")</f>
        <v>0.0</v>
      </c>
      <c r="Y2375">
        <f>IF(AND(ISNUMBER($BW2375),ISNUMBER($BX2375)),MIN(1,MAX(0,($BX2375-2018+1)/($BX2375-$BW2375+1))),"")</f>
        <v>0.0</v>
      </c>
      <c r="Z2375">
        <f>IF(AND(ISNUMBER($BW2375),ISNUMBER($BX2375)),MIN(1,MAX(0,($BX2375-2019+1)/($BX2375-$BW2375+1))),"")</f>
        <v>0.0</v>
      </c>
      <c r="AA2375">
        <f>IF(ISNUMBER($BX2375),IF($BX2375&gt;=2017,1,0),"")</f>
        <v>0.0</v>
      </c>
      <c r="AB2375">
        <f>IF(ISNUMBER($BX2375),IF($BX2375&gt;=2018,1,0),"")</f>
        <v>0.0</v>
      </c>
      <c r="AC2375">
        <f>IF(ISNUMBER($BX2375),IF($BX2375&gt;=2019,1,0),"")</f>
        <v>0.0</v>
      </c>
      <c r="AD2375">
        <f>IF($L2375&lt;&gt;"",IF($L2375&gt;2013,1,0),"")</f>
        <v>0.0</v>
      </c>
      <c r="AE2375">
        <f>IF($L2375&lt;&gt;"",1+IF($L2375&gt;2011,1,0)+IF($L2375&gt;2014,1,0),"")</f>
        <v>2.0</v>
      </c>
      <c r="AF2375" t="inlineStr">
        <is>
          <t>loan (interest rate)</t>
        </is>
      </c>
      <c r="AG2375" t="inlineStr">
        <is>
          <t>performance</t>
        </is>
      </c>
      <c r="AH2375" t="inlineStr">
        <is>
          <t>sensitive</t>
        </is>
      </c>
      <c r="AI2375" t="inlineStr">
        <is>
          <t>without ETS/CT</t>
        </is>
      </c>
      <c r="AJ2375" t="inlineStr">
        <is>
          <t>without ETS/CT</t>
        </is>
      </c>
      <c r="AK2375" t="str">
        <f>IF(AND($CF2375&lt;&gt;"",IFERROR(INDEX(subsample_country_map!$B:$B,MATCH($CF2375,subsample_country_map!$A:$A,0)),"")&lt;&gt;""),INDEX(subsample_country_map!$B:$B,MATCH($CF2375,subsample_country_map!$A:$A,0)),INDEX(lookup!$AA:$AA,MATCH($A2375,lookup!$A:$A,0)))</f>
        <v>3_AsiaPac</v>
      </c>
      <c r="AL2375" t="str">
        <f>IF(AND($CF2375&lt;&gt;"",IFERROR(INDEX(subsample_country_map!$C:$C,MATCH($CF2375,subsample_country_map!$A:$A,0)),"")&lt;&gt;""),INDEX(subsample_country_map!$C:$C,MATCH($CF2375,subsample_country_map!$A:$A,0)),INDEX(lookup!$AB:$AB,MATCH($A2375,lookup!$A:$A,0)))</f>
        <v>2_developing</v>
      </c>
      <c r="AM2375" t="str">
        <f>IF(AND($CF2375&lt;&gt;"",IFERROR(INDEX(subsample_country_map!$D:$D,MATCH($CF2375,subsample_country_map!$A:$A,0)),"")&lt;&gt;""),INDEX(subsample_country_map!$D:$D,MATCH($CF2375,subsample_country_map!$A:$A,0)),INDEX(lookup!$AC:$AC,MATCH($A2375,lookup!$A:$A,0)))</f>
        <v>2_non_western</v>
      </c>
      <c r="AN2375" t="str">
        <f>IF(AND($CF2375&lt;&gt;"",IFERROR(INDEX(subsample_country_map!$E:$E,MATCH($CF2375,subsample_country_map!$A:$A,0)),"")&lt;&gt;""),INDEX(subsample_country_map!$E:$E,MATCH($CF2375,subsample_country_map!$A:$A,0)),INDEX(lookup!$AD:$AD,MATCH($A2375,lookup!$A:$A,0)))</f>
        <v>2_civil law</v>
      </c>
      <c r="AO2375" t="str">
        <f>INDEX(lookup!$Y:$Y,MATCH($A2375,lookup!$A:$A,0))</f>
        <v>0_published</v>
      </c>
      <c r="AP2375" t="str">
        <f>INDEX(lookup!$Z:$Z,MATCH($A2375,lookup!$A:$A,0))</f>
        <v>1_VHB high</v>
      </c>
      <c r="AQ2375" t="str">
        <f>INDEX(lookup!$W:$W,MATCH($A2375,lookup!$A:$A,0))</f>
        <v>2_sust</v>
      </c>
      <c r="AS2375" t="inlineStr">
        <is>
          <t>staging</t>
        </is>
      </c>
      <c r="AT2375" t="inlineStr">
        <is>
          <t>good-CER</t>
        </is>
      </c>
      <c r="AU2375" t="inlineStr">
        <is>
          <t>cost</t>
        </is>
      </c>
      <c r="AV2375" t="inlineStr">
        <is>
          <t>-0.0359</t>
        </is>
      </c>
      <c r="AX2375" t="inlineStr">
        <is>
          <t>-2.00</t>
        </is>
      </c>
      <c r="BA2375" t="n">
        <v>228</v>
      </c>
      <c r="BB2375" t="inlineStr">
        <is>
          <t>0</t>
        </is>
      </c>
      <c r="BC2375" t="inlineStr">
        <is>
          <t>OLS</t>
        </is>
      </c>
      <c r="BD2375" t="inlineStr">
        <is>
          <t>not stated</t>
        </is>
      </c>
      <c r="BE2375" t="inlineStr">
        <is>
          <t>other:PSM matching</t>
        </is>
      </c>
      <c r="BF2375" t="inlineStr">
        <is>
          <t>PSM-matched sample</t>
        </is>
      </c>
      <c r="BI2375" t="inlineStr">
        <is>
          <t>Table 7</t>
        </is>
      </c>
      <c r="BJ2375" t="inlineStr">
        <is>
          <t>Column (3) OLS Robustness test</t>
        </is>
      </c>
      <c r="BK2375" t="inlineStr">
        <is>
          <t>6</t>
        </is>
      </c>
      <c r="BL2375" t="inlineStr">
        <is>
          <t>ISO14001 -0.0359** (-2.00)</t>
        </is>
      </c>
      <c r="BM2375" t="inlineStr">
        <is>
          <t>ISO14001</t>
        </is>
      </c>
      <c r="BN2375" t="inlineStr">
        <is>
          <t>Debtcost</t>
        </is>
      </c>
      <c r="BO2375" t="inlineStr">
        <is>
          <t>rescreen</t>
        </is>
      </c>
      <c r="BP2375" t="inlineStr">
        <is>
          <t>Wu et al (2020)</t>
        </is>
      </c>
      <c r="BQ2375" t="inlineStr">
        <is>
          <t>computed</t>
        </is>
      </c>
      <c r="BT2375" t="n">
        <v>0</v>
      </c>
      <c r="BU2375" t="inlineStr">
        <is>
          <t>staging_Wu_et_al_2020.csv</t>
        </is>
      </c>
      <c r="BW2375" t="n">
        <v>2008</v>
      </c>
      <c r="BX2375" t="n">
        <v>2016</v>
      </c>
      <c r="BY2375" t="inlineStr">
        <is>
          <t>China</t>
        </is>
      </c>
      <c r="BZ2375" t="n">
        <v>2012</v>
      </c>
      <c r="CA2375" t="n">
        <v>0.1111111111111111</v>
      </c>
      <c r="CB2375" t="n">
        <v>0</v>
      </c>
      <c r="CC2375" t="n">
        <v>1</v>
      </c>
      <c r="CD2375" t="n">
        <v>-0.1320689715445579</v>
      </c>
      <c r="CE2375" t="n">
        <v>1</v>
      </c>
    </row>
    <row r="2376">
      <c r="A2376" t="inlineStr">
        <is>
          <t>Wu et al (2020)</t>
        </is>
      </c>
      <c r="B2376" t="n">
        <v>3681</v>
      </c>
      <c r="C2376" t="n">
        <v>-0.1105784009874033</v>
      </c>
      <c r="D2376" t="n">
        <v>228</v>
      </c>
      <c r="E2376">
        <f>IF(ISNUMBER($BA2376),$BA2376,IF(AND(ISNUMBER($D2376),ISNUMBER($BW2376),ISNUMBER($BX2376)),$D2376*($BX2376-$BW2376+1),""))</f>
        <v>228.0</v>
      </c>
      <c r="H2376" t="inlineStr">
        <is>
          <t>partial</t>
        </is>
      </c>
      <c r="I2376" t="inlineStr">
        <is>
          <t>T-Statistic available</t>
        </is>
      </c>
      <c r="J2376">
        <f>IF($BW2376&lt;&gt;"",$BW2376,"")</f>
        <v>2008.0</v>
      </c>
      <c r="K2376">
        <f>IF($BX2376&lt;&gt;"",$BX2376,"")</f>
        <v>2016.0</v>
      </c>
      <c r="L2376">
        <f>IF(AND(ISNUMBER($BW2376),ISNUMBER($BX2376)),($BW2376+$BX2376)/2,"")</f>
        <v>2012.0</v>
      </c>
      <c r="M2376">
        <f>IF($L2376&lt;&gt;"",$L2376,"")</f>
        <v>2012.0</v>
      </c>
      <c r="N2376">
        <f>IF(AND(ISNUMBER($BW2376),ISNUMBER($BX2376)),MIN(1,MAX(0,($BX2376-2016+1)/($BX2376-$BW2376+1))),"")</f>
        <v>0.1111111111111111</v>
      </c>
      <c r="O2376">
        <f>IF(AND(ISNUMBER($BW2376),ISNUMBER($BX2376)),MIN(1,MAX(0,($BX2376-2017+1)/($BX2376-$BW2376+1))),"")</f>
        <v>0.0</v>
      </c>
      <c r="P2376">
        <f>IF(AND(ISNUMBER($BW2376),ISNUMBER($BX2376)),MIN(1,MAX(0,($BX2376-2018+1)/($BX2376-$BW2376+1))),"")</f>
        <v>0.0</v>
      </c>
      <c r="Q2376">
        <f>IF(AND(ISNUMBER($BW2376),ISNUMBER($BX2376)),MIN(1,MAX(0,($BX2376-2019+1)/($BX2376-$BW2376+1))),"")</f>
        <v>0.0</v>
      </c>
      <c r="R2376">
        <f>IF(AND(ISNUMBER($BW2376),ISNUMBER($BX2376)),MIN(1,MAX(0,($BX2376-2016+1)/($BX2376-$BW2376+1))),"")</f>
        <v>0.1111111111111111</v>
      </c>
      <c r="S2376">
        <f>IF($L2376&lt;&gt;"",IF($L2376&gt;=2015.5,1,0),"")</f>
        <v>0.0</v>
      </c>
      <c r="T2376">
        <f>IF($L2376&lt;&gt;"",IF($L2376&gt;=2016,1,0),"")</f>
        <v>0.0</v>
      </c>
      <c r="U2376">
        <f>IF(ISNUMBER($BX2376),IF($BX2376&gt;=2016,1,0),"")</f>
        <v>1.0</v>
      </c>
      <c r="V2376">
        <f>IF(ISNUMBER($BW2376),IF($BW2376&gt;=2016,1,0),"")</f>
        <v>0.0</v>
      </c>
      <c r="W2376" t="str">
        <f>IF(AND(ISNUMBER($BW2376),ISNUMBER($BX2376)),IF($BW2376&gt;=2016,"post-only",IF($BX2376&lt;2016,"pre-only","mixed")),"")</f>
        <v>mixed</v>
      </c>
      <c r="X2376">
        <f>IF(AND(ISNUMBER($BW2376),ISNUMBER($BX2376)),MIN(1,MAX(0,($BX2376-2017+1)/($BX2376-$BW2376+1))),"")</f>
        <v>0.0</v>
      </c>
      <c r="Y2376">
        <f>IF(AND(ISNUMBER($BW2376),ISNUMBER($BX2376)),MIN(1,MAX(0,($BX2376-2018+1)/($BX2376-$BW2376+1))),"")</f>
        <v>0.0</v>
      </c>
      <c r="Z2376">
        <f>IF(AND(ISNUMBER($BW2376),ISNUMBER($BX2376)),MIN(1,MAX(0,($BX2376-2019+1)/($BX2376-$BW2376+1))),"")</f>
        <v>0.0</v>
      </c>
      <c r="AA2376">
        <f>IF(ISNUMBER($BX2376),IF($BX2376&gt;=2017,1,0),"")</f>
        <v>0.0</v>
      </c>
      <c r="AB2376">
        <f>IF(ISNUMBER($BX2376),IF($BX2376&gt;=2018,1,0),"")</f>
        <v>0.0</v>
      </c>
      <c r="AC2376">
        <f>IF(ISNUMBER($BX2376),IF($BX2376&gt;=2019,1,0),"")</f>
        <v>0.0</v>
      </c>
      <c r="AD2376">
        <f>IF($L2376&lt;&gt;"",IF($L2376&gt;2013,1,0),"")</f>
        <v>0.0</v>
      </c>
      <c r="AE2376">
        <f>IF($L2376&lt;&gt;"",1+IF($L2376&gt;2011,1,0)+IF($L2376&gt;2014,1,0),"")</f>
        <v>2.0</v>
      </c>
      <c r="AF2376" t="inlineStr">
        <is>
          <t>loan (interest rate)</t>
        </is>
      </c>
      <c r="AG2376" t="inlineStr">
        <is>
          <t>performance</t>
        </is>
      </c>
      <c r="AH2376" t="inlineStr">
        <is>
          <t>sensitive</t>
        </is>
      </c>
      <c r="AI2376" t="inlineStr">
        <is>
          <t>without ETS/CT</t>
        </is>
      </c>
      <c r="AJ2376" t="inlineStr">
        <is>
          <t>without ETS/CT</t>
        </is>
      </c>
      <c r="AK2376" t="str">
        <f>IF(AND($CF2376&lt;&gt;"",IFERROR(INDEX(subsample_country_map!$B:$B,MATCH($CF2376,subsample_country_map!$A:$A,0)),"")&lt;&gt;""),INDEX(subsample_country_map!$B:$B,MATCH($CF2376,subsample_country_map!$A:$A,0)),INDEX(lookup!$AA:$AA,MATCH($A2376,lookup!$A:$A,0)))</f>
        <v>3_AsiaPac</v>
      </c>
      <c r="AL2376" t="str">
        <f>IF(AND($CF2376&lt;&gt;"",IFERROR(INDEX(subsample_country_map!$C:$C,MATCH($CF2376,subsample_country_map!$A:$A,0)),"")&lt;&gt;""),INDEX(subsample_country_map!$C:$C,MATCH($CF2376,subsample_country_map!$A:$A,0)),INDEX(lookup!$AB:$AB,MATCH($A2376,lookup!$A:$A,0)))</f>
        <v>2_developing</v>
      </c>
      <c r="AM2376" t="str">
        <f>IF(AND($CF2376&lt;&gt;"",IFERROR(INDEX(subsample_country_map!$D:$D,MATCH($CF2376,subsample_country_map!$A:$A,0)),"")&lt;&gt;""),INDEX(subsample_country_map!$D:$D,MATCH($CF2376,subsample_country_map!$A:$A,0)),INDEX(lookup!$AC:$AC,MATCH($A2376,lookup!$A:$A,0)))</f>
        <v>2_non_western</v>
      </c>
      <c r="AN2376" t="str">
        <f>IF(AND($CF2376&lt;&gt;"",IFERROR(INDEX(subsample_country_map!$E:$E,MATCH($CF2376,subsample_country_map!$A:$A,0)),"")&lt;&gt;""),INDEX(subsample_country_map!$E:$E,MATCH($CF2376,subsample_country_map!$A:$A,0)),INDEX(lookup!$AD:$AD,MATCH($A2376,lookup!$A:$A,0)))</f>
        <v>2_civil law</v>
      </c>
      <c r="AO2376" t="str">
        <f>INDEX(lookup!$Y:$Y,MATCH($A2376,lookup!$A:$A,0))</f>
        <v>0_published</v>
      </c>
      <c r="AP2376" t="str">
        <f>INDEX(lookup!$Z:$Z,MATCH($A2376,lookup!$A:$A,0))</f>
        <v>1_VHB high</v>
      </c>
      <c r="AQ2376" t="str">
        <f>INDEX(lookup!$W:$W,MATCH($A2376,lookup!$A:$A,0))</f>
        <v>2_sust</v>
      </c>
      <c r="AS2376" t="inlineStr">
        <is>
          <t>staging</t>
        </is>
      </c>
      <c r="AT2376" t="inlineStr">
        <is>
          <t>good-CER</t>
        </is>
      </c>
      <c r="AU2376" t="inlineStr">
        <is>
          <t>cost</t>
        </is>
      </c>
      <c r="AV2376" t="inlineStr">
        <is>
          <t>-0.0478</t>
        </is>
      </c>
      <c r="AX2376" t="inlineStr">
        <is>
          <t>-1.68</t>
        </is>
      </c>
      <c r="BA2376" t="n">
        <v>228</v>
      </c>
      <c r="BB2376" t="inlineStr">
        <is>
          <t>0</t>
        </is>
      </c>
      <c r="BC2376" t="inlineStr">
        <is>
          <t>other:DID</t>
        </is>
      </c>
      <c r="BD2376" t="inlineStr">
        <is>
          <t>not stated</t>
        </is>
      </c>
      <c r="BE2376" t="inlineStr">
        <is>
          <t>other:PSM matching</t>
        </is>
      </c>
      <c r="BF2376" t="inlineStr">
        <is>
          <t>PSM-matched sample</t>
        </is>
      </c>
      <c r="BI2376" t="inlineStr">
        <is>
          <t>Table 7</t>
        </is>
      </c>
      <c r="BJ2376" t="inlineStr">
        <is>
          <t>Column (4) DID Robustness test</t>
        </is>
      </c>
      <c r="BK2376" t="inlineStr">
        <is>
          <t>6</t>
        </is>
      </c>
      <c r="BL2376" t="inlineStr">
        <is>
          <t>ISO14001 -0.0478* (-1.68)</t>
        </is>
      </c>
      <c r="BM2376" t="inlineStr">
        <is>
          <t>ISO14001</t>
        </is>
      </c>
      <c r="BN2376" t="inlineStr">
        <is>
          <t>Debtcost</t>
        </is>
      </c>
      <c r="BO2376" t="inlineStr">
        <is>
          <t>rescreen</t>
        </is>
      </c>
      <c r="BP2376" t="inlineStr">
        <is>
          <t>Wu et al (2020)</t>
        </is>
      </c>
      <c r="BQ2376" t="inlineStr">
        <is>
          <t>computed</t>
        </is>
      </c>
      <c r="BT2376" t="n">
        <v>0</v>
      </c>
      <c r="BU2376" t="inlineStr">
        <is>
          <t>staging_Wu_et_al_2020.csv</t>
        </is>
      </c>
      <c r="BW2376" t="n">
        <v>2008</v>
      </c>
      <c r="BX2376" t="n">
        <v>2016</v>
      </c>
      <c r="BY2376" t="inlineStr">
        <is>
          <t>China</t>
        </is>
      </c>
      <c r="BZ2376" t="n">
        <v>2012</v>
      </c>
      <c r="CA2376" t="n">
        <v>0.1111111111111111</v>
      </c>
      <c r="CB2376" t="n">
        <v>0</v>
      </c>
      <c r="CC2376" t="n">
        <v>1</v>
      </c>
      <c r="CD2376" t="n">
        <v>-0.1110324389269431</v>
      </c>
      <c r="CE2376" t="n">
        <v>1</v>
      </c>
    </row>
    <row r="2377">
      <c r="A2377" t="inlineStr">
        <is>
          <t>Wu et al (2020)</t>
        </is>
      </c>
      <c r="B2377" t="n">
        <v>3682</v>
      </c>
      <c r="C2377" t="n">
        <v>-0.05431641036878002</v>
      </c>
      <c r="D2377" t="n">
        <v>283</v>
      </c>
      <c r="E2377">
        <f>IF(ISNUMBER($BA2377),$BA2377,IF(AND(ISNUMBER($D2377),ISNUMBER($BW2377),ISNUMBER($BX2377)),$D2377*($BX2377-$BW2377+1),""))</f>
        <v>283.0</v>
      </c>
      <c r="H2377" t="inlineStr">
        <is>
          <t>partial</t>
        </is>
      </c>
      <c r="I2377" t="inlineStr">
        <is>
          <t>Regression Cofficient and Standard Error  available</t>
        </is>
      </c>
      <c r="J2377">
        <f>IF($BW2377&lt;&gt;"",$BW2377,"")</f>
        <v>2008.0</v>
      </c>
      <c r="K2377">
        <f>IF($BX2377&lt;&gt;"",$BX2377,"")</f>
        <v>2016.0</v>
      </c>
      <c r="L2377">
        <f>IF(AND(ISNUMBER($BW2377),ISNUMBER($BX2377)),($BW2377+$BX2377)/2,"")</f>
        <v>2012.0</v>
      </c>
      <c r="M2377">
        <f>IF($L2377&lt;&gt;"",$L2377,"")</f>
        <v>2012.0</v>
      </c>
      <c r="N2377">
        <f>IF(AND(ISNUMBER($BW2377),ISNUMBER($BX2377)),MIN(1,MAX(0,($BX2377-2016+1)/($BX2377-$BW2377+1))),"")</f>
        <v>0.1111111111111111</v>
      </c>
      <c r="O2377">
        <f>IF(AND(ISNUMBER($BW2377),ISNUMBER($BX2377)),MIN(1,MAX(0,($BX2377-2017+1)/($BX2377-$BW2377+1))),"")</f>
        <v>0.0</v>
      </c>
      <c r="P2377">
        <f>IF(AND(ISNUMBER($BW2377),ISNUMBER($BX2377)),MIN(1,MAX(0,($BX2377-2018+1)/($BX2377-$BW2377+1))),"")</f>
        <v>0.0</v>
      </c>
      <c r="Q2377">
        <f>IF(AND(ISNUMBER($BW2377),ISNUMBER($BX2377)),MIN(1,MAX(0,($BX2377-2019+1)/($BX2377-$BW2377+1))),"")</f>
        <v>0.0</v>
      </c>
      <c r="R2377">
        <f>IF(AND(ISNUMBER($BW2377),ISNUMBER($BX2377)),MIN(1,MAX(0,($BX2377-2016+1)/($BX2377-$BW2377+1))),"")</f>
        <v>0.1111111111111111</v>
      </c>
      <c r="S2377">
        <f>IF($L2377&lt;&gt;"",IF($L2377&gt;=2015.5,1,0),"")</f>
        <v>0.0</v>
      </c>
      <c r="T2377">
        <f>IF($L2377&lt;&gt;"",IF($L2377&gt;=2016,1,0),"")</f>
        <v>0.0</v>
      </c>
      <c r="U2377">
        <f>IF(ISNUMBER($BX2377),IF($BX2377&gt;=2016,1,0),"")</f>
        <v>1.0</v>
      </c>
      <c r="V2377">
        <f>IF(ISNUMBER($BW2377),IF($BW2377&gt;=2016,1,0),"")</f>
        <v>0.0</v>
      </c>
      <c r="W2377" t="str">
        <f>IF(AND(ISNUMBER($BW2377),ISNUMBER($BX2377)),IF($BW2377&gt;=2016,"post-only",IF($BX2377&lt;2016,"pre-only","mixed")),"")</f>
        <v>mixed</v>
      </c>
      <c r="X2377">
        <f>IF(AND(ISNUMBER($BW2377),ISNUMBER($BX2377)),MIN(1,MAX(0,($BX2377-2017+1)/($BX2377-$BW2377+1))),"")</f>
        <v>0.0</v>
      </c>
      <c r="Y2377">
        <f>IF(AND(ISNUMBER($BW2377),ISNUMBER($BX2377)),MIN(1,MAX(0,($BX2377-2018+1)/($BX2377-$BW2377+1))),"")</f>
        <v>0.0</v>
      </c>
      <c r="Z2377">
        <f>IF(AND(ISNUMBER($BW2377),ISNUMBER($BX2377)),MIN(1,MAX(0,($BX2377-2019+1)/($BX2377-$BW2377+1))),"")</f>
        <v>0.0</v>
      </c>
      <c r="AA2377">
        <f>IF(ISNUMBER($BX2377),IF($BX2377&gt;=2017,1,0),"")</f>
        <v>0.0</v>
      </c>
      <c r="AB2377">
        <f>IF(ISNUMBER($BX2377),IF($BX2377&gt;=2018,1,0),"")</f>
        <v>0.0</v>
      </c>
      <c r="AC2377">
        <f>IF(ISNUMBER($BX2377),IF($BX2377&gt;=2019,1,0),"")</f>
        <v>0.0</v>
      </c>
      <c r="AD2377">
        <f>IF($L2377&lt;&gt;"",IF($L2377&gt;2013,1,0),"")</f>
        <v>0.0</v>
      </c>
      <c r="AE2377">
        <f>IF($L2377&lt;&gt;"",1+IF($L2377&gt;2011,1,0)+IF($L2377&gt;2014,1,0),"")</f>
        <v>2.0</v>
      </c>
      <c r="AF2377" t="inlineStr">
        <is>
          <t>loan (interest rate)</t>
        </is>
      </c>
      <c r="AG2377" t="inlineStr">
        <is>
          <t>performance</t>
        </is>
      </c>
      <c r="AH2377" t="inlineStr">
        <is>
          <t>sensitive</t>
        </is>
      </c>
      <c r="AI2377" t="inlineStr">
        <is>
          <t>without ETS/CT</t>
        </is>
      </c>
      <c r="AJ2377" t="inlineStr">
        <is>
          <t>without ETS/CT</t>
        </is>
      </c>
      <c r="AK2377" t="str">
        <f>IF(AND($CF2377&lt;&gt;"",IFERROR(INDEX(subsample_country_map!$B:$B,MATCH($CF2377,subsample_country_map!$A:$A,0)),"")&lt;&gt;""),INDEX(subsample_country_map!$B:$B,MATCH($CF2377,subsample_country_map!$A:$A,0)),INDEX(lookup!$AA:$AA,MATCH($A2377,lookup!$A:$A,0)))</f>
        <v>3_AsiaPac</v>
      </c>
      <c r="AL2377" t="str">
        <f>IF(AND($CF2377&lt;&gt;"",IFERROR(INDEX(subsample_country_map!$C:$C,MATCH($CF2377,subsample_country_map!$A:$A,0)),"")&lt;&gt;""),INDEX(subsample_country_map!$C:$C,MATCH($CF2377,subsample_country_map!$A:$A,0)),INDEX(lookup!$AB:$AB,MATCH($A2377,lookup!$A:$A,0)))</f>
        <v>2_developing</v>
      </c>
      <c r="AM2377" t="str">
        <f>IF(AND($CF2377&lt;&gt;"",IFERROR(INDEX(subsample_country_map!$D:$D,MATCH($CF2377,subsample_country_map!$A:$A,0)),"")&lt;&gt;""),INDEX(subsample_country_map!$D:$D,MATCH($CF2377,subsample_country_map!$A:$A,0)),INDEX(lookup!$AC:$AC,MATCH($A2377,lookup!$A:$A,0)))</f>
        <v>2_non_western</v>
      </c>
      <c r="AN2377" t="str">
        <f>IF(AND($CF2377&lt;&gt;"",IFERROR(INDEX(subsample_country_map!$E:$E,MATCH($CF2377,subsample_country_map!$A:$A,0)),"")&lt;&gt;""),INDEX(subsample_country_map!$E:$E,MATCH($CF2377,subsample_country_map!$A:$A,0)),INDEX(lookup!$AD:$AD,MATCH($A2377,lookup!$A:$A,0)))</f>
        <v>2_civil law</v>
      </c>
      <c r="AO2377" t="str">
        <f>INDEX(lookup!$Y:$Y,MATCH($A2377,lookup!$A:$A,0))</f>
        <v>0_published</v>
      </c>
      <c r="AP2377" t="str">
        <f>INDEX(lookup!$Z:$Z,MATCH($A2377,lookup!$A:$A,0))</f>
        <v>1_VHB high</v>
      </c>
      <c r="AQ2377" t="str">
        <f>INDEX(lookup!$W:$W,MATCH($A2377,lookup!$A:$A,0))</f>
        <v>2_sust</v>
      </c>
      <c r="AS2377" t="inlineStr">
        <is>
          <t>staging</t>
        </is>
      </c>
      <c r="AT2377" t="inlineStr">
        <is>
          <t>good-CER</t>
        </is>
      </c>
      <c r="AU2377" t="inlineStr">
        <is>
          <t>cost</t>
        </is>
      </c>
      <c r="AV2377" t="inlineStr">
        <is>
          <t>-0.0097</t>
        </is>
      </c>
      <c r="AW2377" t="inlineStr">
        <is>
          <t>0.0106</t>
        </is>
      </c>
      <c r="BA2377" t="n">
        <v>283</v>
      </c>
      <c r="BB2377" t="inlineStr">
        <is>
          <t>0</t>
        </is>
      </c>
      <c r="BC2377" t="inlineStr">
        <is>
          <t>OLS</t>
        </is>
      </c>
      <c r="BD2377" t="inlineStr">
        <is>
          <t>not stated</t>
        </is>
      </c>
      <c r="BE2377" t="inlineStr">
        <is>
          <t>other:ownership</t>
        </is>
      </c>
      <c r="BF2377" t="inlineStr">
        <is>
          <t>SOE = 1</t>
        </is>
      </c>
      <c r="BI2377" t="inlineStr">
        <is>
          <t>Table 8</t>
        </is>
      </c>
      <c r="BJ2377" t="inlineStr">
        <is>
          <t>Column (1) OLS</t>
        </is>
      </c>
      <c r="BK2377" t="inlineStr">
        <is>
          <t>7</t>
        </is>
      </c>
      <c r="BL2377" t="inlineStr">
        <is>
          <t>ISO14001 -0.0097 (0.0106)</t>
        </is>
      </c>
      <c r="BM2377" t="inlineStr">
        <is>
          <t>ISO14001</t>
        </is>
      </c>
      <c r="BN2377" t="inlineStr">
        <is>
          <t>Debtcost</t>
        </is>
      </c>
      <c r="BO2377" t="inlineStr">
        <is>
          <t>rescreen</t>
        </is>
      </c>
      <c r="BP2377" t="inlineStr">
        <is>
          <t>Wu et al (2020)</t>
        </is>
      </c>
      <c r="BQ2377" t="inlineStr">
        <is>
          <t>computed</t>
        </is>
      </c>
      <c r="BT2377" t="n">
        <v>0</v>
      </c>
      <c r="BU2377" t="inlineStr">
        <is>
          <t>staging_Wu_et_al_2020.csv</t>
        </is>
      </c>
      <c r="BW2377" t="n">
        <v>2008</v>
      </c>
      <c r="BX2377" t="n">
        <v>2016</v>
      </c>
      <c r="BY2377" t="inlineStr">
        <is>
          <t>China</t>
        </is>
      </c>
      <c r="BZ2377" t="n">
        <v>2012</v>
      </c>
      <c r="CA2377" t="n">
        <v>0.1111111111111111</v>
      </c>
      <c r="CB2377" t="n">
        <v>0</v>
      </c>
      <c r="CC2377" t="n">
        <v>1</v>
      </c>
      <c r="CD2377" t="n">
        <v>-0.05436992119310508</v>
      </c>
      <c r="CE2377" t="n">
        <v>1</v>
      </c>
    </row>
    <row r="2378">
      <c r="A2378" t="inlineStr">
        <is>
          <t>Wu et al (2020)</t>
        </is>
      </c>
      <c r="B2378" t="n">
        <v>3683</v>
      </c>
      <c r="C2378" t="n">
        <v>0.008067114395200173</v>
      </c>
      <c r="D2378" t="n">
        <v>283</v>
      </c>
      <c r="E2378">
        <f>IF(ISNUMBER($BA2378),$BA2378,IF(AND(ISNUMBER($D2378),ISNUMBER($BW2378),ISNUMBER($BX2378)),$D2378*($BX2378-$BW2378+1),""))</f>
        <v>283.0</v>
      </c>
      <c r="H2378" t="inlineStr">
        <is>
          <t>partial</t>
        </is>
      </c>
      <c r="I2378" t="inlineStr">
        <is>
          <t>Regression Cofficient and Standard Error  available</t>
        </is>
      </c>
      <c r="J2378">
        <f>IF($BW2378&lt;&gt;"",$BW2378,"")</f>
        <v>2008.0</v>
      </c>
      <c r="K2378">
        <f>IF($BX2378&lt;&gt;"",$BX2378,"")</f>
        <v>2016.0</v>
      </c>
      <c r="L2378">
        <f>IF(AND(ISNUMBER($BW2378),ISNUMBER($BX2378)),($BW2378+$BX2378)/2,"")</f>
        <v>2012.0</v>
      </c>
      <c r="M2378">
        <f>IF($L2378&lt;&gt;"",$L2378,"")</f>
        <v>2012.0</v>
      </c>
      <c r="N2378">
        <f>IF(AND(ISNUMBER($BW2378),ISNUMBER($BX2378)),MIN(1,MAX(0,($BX2378-2016+1)/($BX2378-$BW2378+1))),"")</f>
        <v>0.1111111111111111</v>
      </c>
      <c r="O2378">
        <f>IF(AND(ISNUMBER($BW2378),ISNUMBER($BX2378)),MIN(1,MAX(0,($BX2378-2017+1)/($BX2378-$BW2378+1))),"")</f>
        <v>0.0</v>
      </c>
      <c r="P2378">
        <f>IF(AND(ISNUMBER($BW2378),ISNUMBER($BX2378)),MIN(1,MAX(0,($BX2378-2018+1)/($BX2378-$BW2378+1))),"")</f>
        <v>0.0</v>
      </c>
      <c r="Q2378">
        <f>IF(AND(ISNUMBER($BW2378),ISNUMBER($BX2378)),MIN(1,MAX(0,($BX2378-2019+1)/($BX2378-$BW2378+1))),"")</f>
        <v>0.0</v>
      </c>
      <c r="R2378">
        <f>IF(AND(ISNUMBER($BW2378),ISNUMBER($BX2378)),MIN(1,MAX(0,($BX2378-2016+1)/($BX2378-$BW2378+1))),"")</f>
        <v>0.1111111111111111</v>
      </c>
      <c r="S2378">
        <f>IF($L2378&lt;&gt;"",IF($L2378&gt;=2015.5,1,0),"")</f>
        <v>0.0</v>
      </c>
      <c r="T2378">
        <f>IF($L2378&lt;&gt;"",IF($L2378&gt;=2016,1,0),"")</f>
        <v>0.0</v>
      </c>
      <c r="U2378">
        <f>IF(ISNUMBER($BX2378),IF($BX2378&gt;=2016,1,0),"")</f>
        <v>1.0</v>
      </c>
      <c r="V2378">
        <f>IF(ISNUMBER($BW2378),IF($BW2378&gt;=2016,1,0),"")</f>
        <v>0.0</v>
      </c>
      <c r="W2378" t="str">
        <f>IF(AND(ISNUMBER($BW2378),ISNUMBER($BX2378)),IF($BW2378&gt;=2016,"post-only",IF($BX2378&lt;2016,"pre-only","mixed")),"")</f>
        <v>mixed</v>
      </c>
      <c r="X2378">
        <f>IF(AND(ISNUMBER($BW2378),ISNUMBER($BX2378)),MIN(1,MAX(0,($BX2378-2017+1)/($BX2378-$BW2378+1))),"")</f>
        <v>0.0</v>
      </c>
      <c r="Y2378">
        <f>IF(AND(ISNUMBER($BW2378),ISNUMBER($BX2378)),MIN(1,MAX(0,($BX2378-2018+1)/($BX2378-$BW2378+1))),"")</f>
        <v>0.0</v>
      </c>
      <c r="Z2378">
        <f>IF(AND(ISNUMBER($BW2378),ISNUMBER($BX2378)),MIN(1,MAX(0,($BX2378-2019+1)/($BX2378-$BW2378+1))),"")</f>
        <v>0.0</v>
      </c>
      <c r="AA2378">
        <f>IF(ISNUMBER($BX2378),IF($BX2378&gt;=2017,1,0),"")</f>
        <v>0.0</v>
      </c>
      <c r="AB2378">
        <f>IF(ISNUMBER($BX2378),IF($BX2378&gt;=2018,1,0),"")</f>
        <v>0.0</v>
      </c>
      <c r="AC2378">
        <f>IF(ISNUMBER($BX2378),IF($BX2378&gt;=2019,1,0),"")</f>
        <v>0.0</v>
      </c>
      <c r="AD2378">
        <f>IF($L2378&lt;&gt;"",IF($L2378&gt;2013,1,0),"")</f>
        <v>0.0</v>
      </c>
      <c r="AE2378">
        <f>IF($L2378&lt;&gt;"",1+IF($L2378&gt;2011,1,0)+IF($L2378&gt;2014,1,0),"")</f>
        <v>2.0</v>
      </c>
      <c r="AF2378" t="inlineStr">
        <is>
          <t>loan (interest rate)</t>
        </is>
      </c>
      <c r="AG2378" t="inlineStr">
        <is>
          <t>performance</t>
        </is>
      </c>
      <c r="AH2378" t="inlineStr">
        <is>
          <t>sensitive</t>
        </is>
      </c>
      <c r="AI2378" t="inlineStr">
        <is>
          <t>without ETS/CT</t>
        </is>
      </c>
      <c r="AJ2378" t="inlineStr">
        <is>
          <t>without ETS/CT</t>
        </is>
      </c>
      <c r="AK2378" t="str">
        <f>IF(AND($CF2378&lt;&gt;"",IFERROR(INDEX(subsample_country_map!$B:$B,MATCH($CF2378,subsample_country_map!$A:$A,0)),"")&lt;&gt;""),INDEX(subsample_country_map!$B:$B,MATCH($CF2378,subsample_country_map!$A:$A,0)),INDEX(lookup!$AA:$AA,MATCH($A2378,lookup!$A:$A,0)))</f>
        <v>3_AsiaPac</v>
      </c>
      <c r="AL2378" t="str">
        <f>IF(AND($CF2378&lt;&gt;"",IFERROR(INDEX(subsample_country_map!$C:$C,MATCH($CF2378,subsample_country_map!$A:$A,0)),"")&lt;&gt;""),INDEX(subsample_country_map!$C:$C,MATCH($CF2378,subsample_country_map!$A:$A,0)),INDEX(lookup!$AB:$AB,MATCH($A2378,lookup!$A:$A,0)))</f>
        <v>2_developing</v>
      </c>
      <c r="AM2378" t="str">
        <f>IF(AND($CF2378&lt;&gt;"",IFERROR(INDEX(subsample_country_map!$D:$D,MATCH($CF2378,subsample_country_map!$A:$A,0)),"")&lt;&gt;""),INDEX(subsample_country_map!$D:$D,MATCH($CF2378,subsample_country_map!$A:$A,0)),INDEX(lookup!$AC:$AC,MATCH($A2378,lookup!$A:$A,0)))</f>
        <v>2_non_western</v>
      </c>
      <c r="AN2378" t="str">
        <f>IF(AND($CF2378&lt;&gt;"",IFERROR(INDEX(subsample_country_map!$E:$E,MATCH($CF2378,subsample_country_map!$A:$A,0)),"")&lt;&gt;""),INDEX(subsample_country_map!$E:$E,MATCH($CF2378,subsample_country_map!$A:$A,0)),INDEX(lookup!$AD:$AD,MATCH($A2378,lookup!$A:$A,0)))</f>
        <v>2_civil law</v>
      </c>
      <c r="AO2378" t="str">
        <f>INDEX(lookup!$Y:$Y,MATCH($A2378,lookup!$A:$A,0))</f>
        <v>0_published</v>
      </c>
      <c r="AP2378" t="str">
        <f>INDEX(lookup!$Z:$Z,MATCH($A2378,lookup!$A:$A,0))</f>
        <v>1_VHB high</v>
      </c>
      <c r="AQ2378" t="str">
        <f>INDEX(lookup!$W:$W,MATCH($A2378,lookup!$A:$A,0))</f>
        <v>2_sust</v>
      </c>
      <c r="AS2378" t="inlineStr">
        <is>
          <t>staging</t>
        </is>
      </c>
      <c r="AT2378" t="inlineStr">
        <is>
          <t>good-CER</t>
        </is>
      </c>
      <c r="AU2378" t="inlineStr">
        <is>
          <t>cost</t>
        </is>
      </c>
      <c r="AV2378" t="inlineStr">
        <is>
          <t>0.0019</t>
        </is>
      </c>
      <c r="AW2378" t="inlineStr">
        <is>
          <t>0.0140</t>
        </is>
      </c>
      <c r="BA2378" t="n">
        <v>283</v>
      </c>
      <c r="BB2378" t="inlineStr">
        <is>
          <t>0</t>
        </is>
      </c>
      <c r="BC2378" t="inlineStr">
        <is>
          <t>other:DID</t>
        </is>
      </c>
      <c r="BD2378" t="inlineStr">
        <is>
          <t>not stated</t>
        </is>
      </c>
      <c r="BE2378" t="inlineStr">
        <is>
          <t>other:ownership</t>
        </is>
      </c>
      <c r="BF2378" t="inlineStr">
        <is>
          <t>SOE = 1</t>
        </is>
      </c>
      <c r="BI2378" t="inlineStr">
        <is>
          <t>Table 8</t>
        </is>
      </c>
      <c r="BJ2378" t="inlineStr">
        <is>
          <t>Column (2) DID</t>
        </is>
      </c>
      <c r="BK2378" t="inlineStr">
        <is>
          <t>7</t>
        </is>
      </c>
      <c r="BL2378" t="inlineStr">
        <is>
          <t>ISO14001 0.0019 (0.0140)</t>
        </is>
      </c>
      <c r="BM2378" t="inlineStr">
        <is>
          <t>ISO14001</t>
        </is>
      </c>
      <c r="BN2378" t="inlineStr">
        <is>
          <t>Debtcost</t>
        </is>
      </c>
      <c r="BO2378" t="inlineStr">
        <is>
          <t>rescreen</t>
        </is>
      </c>
      <c r="BP2378" t="inlineStr">
        <is>
          <t>Wu et al (2020)</t>
        </is>
      </c>
      <c r="BQ2378" t="inlineStr">
        <is>
          <t>computed</t>
        </is>
      </c>
      <c r="BT2378" t="n">
        <v>0</v>
      </c>
      <c r="BU2378" t="inlineStr">
        <is>
          <t>staging_Wu_et_al_2020.csv</t>
        </is>
      </c>
      <c r="BW2378" t="n">
        <v>2008</v>
      </c>
      <c r="BX2378" t="n">
        <v>2016</v>
      </c>
      <c r="BY2378" t="inlineStr">
        <is>
          <t>China</t>
        </is>
      </c>
      <c r="BZ2378" t="n">
        <v>2012</v>
      </c>
      <c r="CA2378" t="n">
        <v>0.1111111111111111</v>
      </c>
      <c r="CB2378" t="n">
        <v>0</v>
      </c>
      <c r="CC2378" t="n">
        <v>1</v>
      </c>
      <c r="CD2378" t="n">
        <v>0.008067289400157107</v>
      </c>
      <c r="CE2378" t="n">
        <v>1</v>
      </c>
    </row>
    <row r="2379">
      <c r="A2379" t="inlineStr">
        <is>
          <t>Wu et al (2020)</t>
        </is>
      </c>
      <c r="B2379" t="n">
        <v>3684</v>
      </c>
      <c r="C2379" t="n">
        <v>-0.1202030100410353</v>
      </c>
      <c r="D2379" t="n">
        <v>230</v>
      </c>
      <c r="E2379">
        <f>IF(ISNUMBER($BA2379),$BA2379,IF(AND(ISNUMBER($D2379),ISNUMBER($BW2379),ISNUMBER($BX2379)),$D2379*($BX2379-$BW2379+1),""))</f>
        <v>230.0</v>
      </c>
      <c r="H2379" t="inlineStr">
        <is>
          <t>partial</t>
        </is>
      </c>
      <c r="I2379" t="inlineStr">
        <is>
          <t>Regression Cofficient and Standard Error  available</t>
        </is>
      </c>
      <c r="J2379">
        <f>IF($BW2379&lt;&gt;"",$BW2379,"")</f>
        <v>2008.0</v>
      </c>
      <c r="K2379">
        <f>IF($BX2379&lt;&gt;"",$BX2379,"")</f>
        <v>2016.0</v>
      </c>
      <c r="L2379">
        <f>IF(AND(ISNUMBER($BW2379),ISNUMBER($BX2379)),($BW2379+$BX2379)/2,"")</f>
        <v>2012.0</v>
      </c>
      <c r="M2379">
        <f>IF($L2379&lt;&gt;"",$L2379,"")</f>
        <v>2012.0</v>
      </c>
      <c r="N2379">
        <f>IF(AND(ISNUMBER($BW2379),ISNUMBER($BX2379)),MIN(1,MAX(0,($BX2379-2016+1)/($BX2379-$BW2379+1))),"")</f>
        <v>0.1111111111111111</v>
      </c>
      <c r="O2379">
        <f>IF(AND(ISNUMBER($BW2379),ISNUMBER($BX2379)),MIN(1,MAX(0,($BX2379-2017+1)/($BX2379-$BW2379+1))),"")</f>
        <v>0.0</v>
      </c>
      <c r="P2379">
        <f>IF(AND(ISNUMBER($BW2379),ISNUMBER($BX2379)),MIN(1,MAX(0,($BX2379-2018+1)/($BX2379-$BW2379+1))),"")</f>
        <v>0.0</v>
      </c>
      <c r="Q2379">
        <f>IF(AND(ISNUMBER($BW2379),ISNUMBER($BX2379)),MIN(1,MAX(0,($BX2379-2019+1)/($BX2379-$BW2379+1))),"")</f>
        <v>0.0</v>
      </c>
      <c r="R2379">
        <f>IF(AND(ISNUMBER($BW2379),ISNUMBER($BX2379)),MIN(1,MAX(0,($BX2379-2016+1)/($BX2379-$BW2379+1))),"")</f>
        <v>0.1111111111111111</v>
      </c>
      <c r="S2379">
        <f>IF($L2379&lt;&gt;"",IF($L2379&gt;=2015.5,1,0),"")</f>
        <v>0.0</v>
      </c>
      <c r="T2379">
        <f>IF($L2379&lt;&gt;"",IF($L2379&gt;=2016,1,0),"")</f>
        <v>0.0</v>
      </c>
      <c r="U2379">
        <f>IF(ISNUMBER($BX2379),IF($BX2379&gt;=2016,1,0),"")</f>
        <v>1.0</v>
      </c>
      <c r="V2379">
        <f>IF(ISNUMBER($BW2379),IF($BW2379&gt;=2016,1,0),"")</f>
        <v>0.0</v>
      </c>
      <c r="W2379" t="str">
        <f>IF(AND(ISNUMBER($BW2379),ISNUMBER($BX2379)),IF($BW2379&gt;=2016,"post-only",IF($BX2379&lt;2016,"pre-only","mixed")),"")</f>
        <v>mixed</v>
      </c>
      <c r="X2379">
        <f>IF(AND(ISNUMBER($BW2379),ISNUMBER($BX2379)),MIN(1,MAX(0,($BX2379-2017+1)/($BX2379-$BW2379+1))),"")</f>
        <v>0.0</v>
      </c>
      <c r="Y2379">
        <f>IF(AND(ISNUMBER($BW2379),ISNUMBER($BX2379)),MIN(1,MAX(0,($BX2379-2018+1)/($BX2379-$BW2379+1))),"")</f>
        <v>0.0</v>
      </c>
      <c r="Z2379">
        <f>IF(AND(ISNUMBER($BW2379),ISNUMBER($BX2379)),MIN(1,MAX(0,($BX2379-2019+1)/($BX2379-$BW2379+1))),"")</f>
        <v>0.0</v>
      </c>
      <c r="AA2379">
        <f>IF(ISNUMBER($BX2379),IF($BX2379&gt;=2017,1,0),"")</f>
        <v>0.0</v>
      </c>
      <c r="AB2379">
        <f>IF(ISNUMBER($BX2379),IF($BX2379&gt;=2018,1,0),"")</f>
        <v>0.0</v>
      </c>
      <c r="AC2379">
        <f>IF(ISNUMBER($BX2379),IF($BX2379&gt;=2019,1,0),"")</f>
        <v>0.0</v>
      </c>
      <c r="AD2379">
        <f>IF($L2379&lt;&gt;"",IF($L2379&gt;2013,1,0),"")</f>
        <v>0.0</v>
      </c>
      <c r="AE2379">
        <f>IF($L2379&lt;&gt;"",1+IF($L2379&gt;2011,1,0)+IF($L2379&gt;2014,1,0),"")</f>
        <v>2.0</v>
      </c>
      <c r="AF2379" t="inlineStr">
        <is>
          <t>loan (interest rate)</t>
        </is>
      </c>
      <c r="AG2379" t="inlineStr">
        <is>
          <t>performance</t>
        </is>
      </c>
      <c r="AH2379" t="inlineStr">
        <is>
          <t>sensitive</t>
        </is>
      </c>
      <c r="AI2379" t="inlineStr">
        <is>
          <t>without ETS/CT</t>
        </is>
      </c>
      <c r="AJ2379" t="inlineStr">
        <is>
          <t>without ETS/CT</t>
        </is>
      </c>
      <c r="AK2379" t="str">
        <f>IF(AND($CF2379&lt;&gt;"",IFERROR(INDEX(subsample_country_map!$B:$B,MATCH($CF2379,subsample_country_map!$A:$A,0)),"")&lt;&gt;""),INDEX(subsample_country_map!$B:$B,MATCH($CF2379,subsample_country_map!$A:$A,0)),INDEX(lookup!$AA:$AA,MATCH($A2379,lookup!$A:$A,0)))</f>
        <v>3_AsiaPac</v>
      </c>
      <c r="AL2379" t="str">
        <f>IF(AND($CF2379&lt;&gt;"",IFERROR(INDEX(subsample_country_map!$C:$C,MATCH($CF2379,subsample_country_map!$A:$A,0)),"")&lt;&gt;""),INDEX(subsample_country_map!$C:$C,MATCH($CF2379,subsample_country_map!$A:$A,0)),INDEX(lookup!$AB:$AB,MATCH($A2379,lookup!$A:$A,0)))</f>
        <v>2_developing</v>
      </c>
      <c r="AM2379" t="str">
        <f>IF(AND($CF2379&lt;&gt;"",IFERROR(INDEX(subsample_country_map!$D:$D,MATCH($CF2379,subsample_country_map!$A:$A,0)),"")&lt;&gt;""),INDEX(subsample_country_map!$D:$D,MATCH($CF2379,subsample_country_map!$A:$A,0)),INDEX(lookup!$AC:$AC,MATCH($A2379,lookup!$A:$A,0)))</f>
        <v>2_non_western</v>
      </c>
      <c r="AN2379" t="str">
        <f>IF(AND($CF2379&lt;&gt;"",IFERROR(INDEX(subsample_country_map!$E:$E,MATCH($CF2379,subsample_country_map!$A:$A,0)),"")&lt;&gt;""),INDEX(subsample_country_map!$E:$E,MATCH($CF2379,subsample_country_map!$A:$A,0)),INDEX(lookup!$AD:$AD,MATCH($A2379,lookup!$A:$A,0)))</f>
        <v>2_civil law</v>
      </c>
      <c r="AO2379" t="str">
        <f>INDEX(lookup!$Y:$Y,MATCH($A2379,lookup!$A:$A,0))</f>
        <v>0_published</v>
      </c>
      <c r="AP2379" t="str">
        <f>INDEX(lookup!$Z:$Z,MATCH($A2379,lookup!$A:$A,0))</f>
        <v>1_VHB high</v>
      </c>
      <c r="AQ2379" t="str">
        <f>INDEX(lookup!$W:$W,MATCH($A2379,lookup!$A:$A,0))</f>
        <v>2_sust</v>
      </c>
      <c r="AS2379" t="inlineStr">
        <is>
          <t>staging</t>
        </is>
      </c>
      <c r="AT2379" t="inlineStr">
        <is>
          <t>good-CER</t>
        </is>
      </c>
      <c r="AU2379" t="inlineStr">
        <is>
          <t>cost</t>
        </is>
      </c>
      <c r="AV2379" t="inlineStr">
        <is>
          <t>-0.0415</t>
        </is>
      </c>
      <c r="AW2379" t="inlineStr">
        <is>
          <t>0.0226</t>
        </is>
      </c>
      <c r="BA2379" t="n">
        <v>230</v>
      </c>
      <c r="BB2379" t="inlineStr">
        <is>
          <t>0</t>
        </is>
      </c>
      <c r="BC2379" t="inlineStr">
        <is>
          <t>OLS</t>
        </is>
      </c>
      <c r="BD2379" t="inlineStr">
        <is>
          <t>not stated</t>
        </is>
      </c>
      <c r="BE2379" t="inlineStr">
        <is>
          <t>other:ownership</t>
        </is>
      </c>
      <c r="BF2379" t="inlineStr">
        <is>
          <t>SOE = 0</t>
        </is>
      </c>
      <c r="BI2379" t="inlineStr">
        <is>
          <t>Table 8</t>
        </is>
      </c>
      <c r="BJ2379" t="inlineStr">
        <is>
          <t>Column (3) OLS</t>
        </is>
      </c>
      <c r="BK2379" t="inlineStr">
        <is>
          <t>7</t>
        </is>
      </c>
      <c r="BL2379" t="inlineStr">
        <is>
          <t>ISO14001 -0.0415* (0.0226)</t>
        </is>
      </c>
      <c r="BM2379" t="inlineStr">
        <is>
          <t>ISO14001</t>
        </is>
      </c>
      <c r="BN2379" t="inlineStr">
        <is>
          <t>Debtcost</t>
        </is>
      </c>
      <c r="BO2379" t="inlineStr">
        <is>
          <t>rescreen</t>
        </is>
      </c>
      <c r="BP2379" t="inlineStr">
        <is>
          <t>Wu et al (2020)</t>
        </is>
      </c>
      <c r="BQ2379" t="inlineStr">
        <is>
          <t>computed</t>
        </is>
      </c>
      <c r="BT2379" t="n">
        <v>0</v>
      </c>
      <c r="BU2379" t="inlineStr">
        <is>
          <t>staging_Wu_et_al_2020.csv</t>
        </is>
      </c>
      <c r="BW2379" t="n">
        <v>2008</v>
      </c>
      <c r="BX2379" t="n">
        <v>2016</v>
      </c>
      <c r="BY2379" t="inlineStr">
        <is>
          <t>China</t>
        </is>
      </c>
      <c r="BZ2379" t="n">
        <v>2012</v>
      </c>
      <c r="CA2379" t="n">
        <v>0.1111111111111111</v>
      </c>
      <c r="CB2379" t="n">
        <v>0</v>
      </c>
      <c r="CC2379" t="n">
        <v>1</v>
      </c>
      <c r="CD2379" t="n">
        <v>-0.120787009599451</v>
      </c>
      <c r="CE2379" t="n">
        <v>1</v>
      </c>
    </row>
    <row r="2380">
      <c r="A2380" t="inlineStr">
        <is>
          <t>Wu et al (2020)</t>
        </is>
      </c>
      <c r="B2380" t="n">
        <v>3685</v>
      </c>
      <c r="C2380" t="n">
        <v>-0.1245977083252689</v>
      </c>
      <c r="D2380" t="n">
        <v>230</v>
      </c>
      <c r="E2380">
        <f>IF(ISNUMBER($BA2380),$BA2380,IF(AND(ISNUMBER($D2380),ISNUMBER($BW2380),ISNUMBER($BX2380)),$D2380*($BX2380-$BW2380+1),""))</f>
        <v>230.0</v>
      </c>
      <c r="H2380" t="inlineStr">
        <is>
          <t>partial</t>
        </is>
      </c>
      <c r="I2380" t="inlineStr">
        <is>
          <t>Regression Cofficient and Standard Error  available</t>
        </is>
      </c>
      <c r="J2380">
        <f>IF($BW2380&lt;&gt;"",$BW2380,"")</f>
        <v>2008.0</v>
      </c>
      <c r="K2380">
        <f>IF($BX2380&lt;&gt;"",$BX2380,"")</f>
        <v>2016.0</v>
      </c>
      <c r="L2380">
        <f>IF(AND(ISNUMBER($BW2380),ISNUMBER($BX2380)),($BW2380+$BX2380)/2,"")</f>
        <v>2012.0</v>
      </c>
      <c r="M2380">
        <f>IF($L2380&lt;&gt;"",$L2380,"")</f>
        <v>2012.0</v>
      </c>
      <c r="N2380">
        <f>IF(AND(ISNUMBER($BW2380),ISNUMBER($BX2380)),MIN(1,MAX(0,($BX2380-2016+1)/($BX2380-$BW2380+1))),"")</f>
        <v>0.1111111111111111</v>
      </c>
      <c r="O2380">
        <f>IF(AND(ISNUMBER($BW2380),ISNUMBER($BX2380)),MIN(1,MAX(0,($BX2380-2017+1)/($BX2380-$BW2380+1))),"")</f>
        <v>0.0</v>
      </c>
      <c r="P2380">
        <f>IF(AND(ISNUMBER($BW2380),ISNUMBER($BX2380)),MIN(1,MAX(0,($BX2380-2018+1)/($BX2380-$BW2380+1))),"")</f>
        <v>0.0</v>
      </c>
      <c r="Q2380">
        <f>IF(AND(ISNUMBER($BW2380),ISNUMBER($BX2380)),MIN(1,MAX(0,($BX2380-2019+1)/($BX2380-$BW2380+1))),"")</f>
        <v>0.0</v>
      </c>
      <c r="R2380">
        <f>IF(AND(ISNUMBER($BW2380),ISNUMBER($BX2380)),MIN(1,MAX(0,($BX2380-2016+1)/($BX2380-$BW2380+1))),"")</f>
        <v>0.1111111111111111</v>
      </c>
      <c r="S2380">
        <f>IF($L2380&lt;&gt;"",IF($L2380&gt;=2015.5,1,0),"")</f>
        <v>0.0</v>
      </c>
      <c r="T2380">
        <f>IF($L2380&lt;&gt;"",IF($L2380&gt;=2016,1,0),"")</f>
        <v>0.0</v>
      </c>
      <c r="U2380">
        <f>IF(ISNUMBER($BX2380),IF($BX2380&gt;=2016,1,0),"")</f>
        <v>1.0</v>
      </c>
      <c r="V2380">
        <f>IF(ISNUMBER($BW2380),IF($BW2380&gt;=2016,1,0),"")</f>
        <v>0.0</v>
      </c>
      <c r="W2380" t="str">
        <f>IF(AND(ISNUMBER($BW2380),ISNUMBER($BX2380)),IF($BW2380&gt;=2016,"post-only",IF($BX2380&lt;2016,"pre-only","mixed")),"")</f>
        <v>mixed</v>
      </c>
      <c r="X2380">
        <f>IF(AND(ISNUMBER($BW2380),ISNUMBER($BX2380)),MIN(1,MAX(0,($BX2380-2017+1)/($BX2380-$BW2380+1))),"")</f>
        <v>0.0</v>
      </c>
      <c r="Y2380">
        <f>IF(AND(ISNUMBER($BW2380),ISNUMBER($BX2380)),MIN(1,MAX(0,($BX2380-2018+1)/($BX2380-$BW2380+1))),"")</f>
        <v>0.0</v>
      </c>
      <c r="Z2380">
        <f>IF(AND(ISNUMBER($BW2380),ISNUMBER($BX2380)),MIN(1,MAX(0,($BX2380-2019+1)/($BX2380-$BW2380+1))),"")</f>
        <v>0.0</v>
      </c>
      <c r="AA2380">
        <f>IF(ISNUMBER($BX2380),IF($BX2380&gt;=2017,1,0),"")</f>
        <v>0.0</v>
      </c>
      <c r="AB2380">
        <f>IF(ISNUMBER($BX2380),IF($BX2380&gt;=2018,1,0),"")</f>
        <v>0.0</v>
      </c>
      <c r="AC2380">
        <f>IF(ISNUMBER($BX2380),IF($BX2380&gt;=2019,1,0),"")</f>
        <v>0.0</v>
      </c>
      <c r="AD2380">
        <f>IF($L2380&lt;&gt;"",IF($L2380&gt;2013,1,0),"")</f>
        <v>0.0</v>
      </c>
      <c r="AE2380">
        <f>IF($L2380&lt;&gt;"",1+IF($L2380&gt;2011,1,0)+IF($L2380&gt;2014,1,0),"")</f>
        <v>2.0</v>
      </c>
      <c r="AF2380" t="inlineStr">
        <is>
          <t>loan (interest rate)</t>
        </is>
      </c>
      <c r="AG2380" t="inlineStr">
        <is>
          <t>performance</t>
        </is>
      </c>
      <c r="AH2380" t="inlineStr">
        <is>
          <t>sensitive</t>
        </is>
      </c>
      <c r="AI2380" t="inlineStr">
        <is>
          <t>without ETS/CT</t>
        </is>
      </c>
      <c r="AJ2380" t="inlineStr">
        <is>
          <t>without ETS/CT</t>
        </is>
      </c>
      <c r="AK2380" t="str">
        <f>IF(AND($CF2380&lt;&gt;"",IFERROR(INDEX(subsample_country_map!$B:$B,MATCH($CF2380,subsample_country_map!$A:$A,0)),"")&lt;&gt;""),INDEX(subsample_country_map!$B:$B,MATCH($CF2380,subsample_country_map!$A:$A,0)),INDEX(lookup!$AA:$AA,MATCH($A2380,lookup!$A:$A,0)))</f>
        <v>3_AsiaPac</v>
      </c>
      <c r="AL2380" t="str">
        <f>IF(AND($CF2380&lt;&gt;"",IFERROR(INDEX(subsample_country_map!$C:$C,MATCH($CF2380,subsample_country_map!$A:$A,0)),"")&lt;&gt;""),INDEX(subsample_country_map!$C:$C,MATCH($CF2380,subsample_country_map!$A:$A,0)),INDEX(lookup!$AB:$AB,MATCH($A2380,lookup!$A:$A,0)))</f>
        <v>2_developing</v>
      </c>
      <c r="AM2380" t="str">
        <f>IF(AND($CF2380&lt;&gt;"",IFERROR(INDEX(subsample_country_map!$D:$D,MATCH($CF2380,subsample_country_map!$A:$A,0)),"")&lt;&gt;""),INDEX(subsample_country_map!$D:$D,MATCH($CF2380,subsample_country_map!$A:$A,0)),INDEX(lookup!$AC:$AC,MATCH($A2380,lookup!$A:$A,0)))</f>
        <v>2_non_western</v>
      </c>
      <c r="AN2380" t="str">
        <f>IF(AND($CF2380&lt;&gt;"",IFERROR(INDEX(subsample_country_map!$E:$E,MATCH($CF2380,subsample_country_map!$A:$A,0)),"")&lt;&gt;""),INDEX(subsample_country_map!$E:$E,MATCH($CF2380,subsample_country_map!$A:$A,0)),INDEX(lookup!$AD:$AD,MATCH($A2380,lookup!$A:$A,0)))</f>
        <v>2_civil law</v>
      </c>
      <c r="AO2380" t="str">
        <f>INDEX(lookup!$Y:$Y,MATCH($A2380,lookup!$A:$A,0))</f>
        <v>0_published</v>
      </c>
      <c r="AP2380" t="str">
        <f>INDEX(lookup!$Z:$Z,MATCH($A2380,lookup!$A:$A,0))</f>
        <v>1_VHB high</v>
      </c>
      <c r="AQ2380" t="str">
        <f>INDEX(lookup!$W:$W,MATCH($A2380,lookup!$A:$A,0))</f>
        <v>2_sust</v>
      </c>
      <c r="AS2380" t="inlineStr">
        <is>
          <t>staging</t>
        </is>
      </c>
      <c r="AT2380" t="inlineStr">
        <is>
          <t>good-CER</t>
        </is>
      </c>
      <c r="AU2380" t="inlineStr">
        <is>
          <t>cost</t>
        </is>
      </c>
      <c r="AV2380" t="inlineStr">
        <is>
          <t>-0.0598</t>
        </is>
      </c>
      <c r="AW2380" t="inlineStr">
        <is>
          <t>0.0314</t>
        </is>
      </c>
      <c r="BA2380" t="n">
        <v>230</v>
      </c>
      <c r="BB2380" t="inlineStr">
        <is>
          <t>0</t>
        </is>
      </c>
      <c r="BC2380" t="inlineStr">
        <is>
          <t>other:DID</t>
        </is>
      </c>
      <c r="BD2380" t="inlineStr">
        <is>
          <t>not stated</t>
        </is>
      </c>
      <c r="BE2380" t="inlineStr">
        <is>
          <t>other:ownership</t>
        </is>
      </c>
      <c r="BF2380" t="inlineStr">
        <is>
          <t>SOE = 0</t>
        </is>
      </c>
      <c r="BI2380" t="inlineStr">
        <is>
          <t>Table 8</t>
        </is>
      </c>
      <c r="BJ2380" t="inlineStr">
        <is>
          <t>Column (4) DID</t>
        </is>
      </c>
      <c r="BK2380" t="inlineStr">
        <is>
          <t>7</t>
        </is>
      </c>
      <c r="BL2380" t="inlineStr">
        <is>
          <t>ISO14001 -0.0598* (0.0314)</t>
        </is>
      </c>
      <c r="BM2380" t="inlineStr">
        <is>
          <t>ISO14001</t>
        </is>
      </c>
      <c r="BN2380" t="inlineStr">
        <is>
          <t>Debtcost</t>
        </is>
      </c>
      <c r="BO2380" t="inlineStr">
        <is>
          <t>rescreen</t>
        </is>
      </c>
      <c r="BP2380" t="inlineStr">
        <is>
          <t>Wu et al (2020)</t>
        </is>
      </c>
      <c r="BQ2380" t="inlineStr">
        <is>
          <t>computed</t>
        </is>
      </c>
      <c r="BT2380" t="n">
        <v>0</v>
      </c>
      <c r="BU2380" t="inlineStr">
        <is>
          <t>staging_Wu_et_al_2020.csv</t>
        </is>
      </c>
      <c r="BW2380" t="n">
        <v>2008</v>
      </c>
      <c r="BX2380" t="n">
        <v>2016</v>
      </c>
      <c r="BY2380" t="inlineStr">
        <is>
          <t>China</t>
        </is>
      </c>
      <c r="BZ2380" t="n">
        <v>2012</v>
      </c>
      <c r="CA2380" t="n">
        <v>0.1111111111111111</v>
      </c>
      <c r="CB2380" t="n">
        <v>0</v>
      </c>
      <c r="CC2380" t="n">
        <v>1</v>
      </c>
      <c r="CD2380" t="n">
        <v>-0.1252485577369059</v>
      </c>
      <c r="CE2380" t="n">
        <v>1</v>
      </c>
    </row>
    <row r="2381">
      <c r="A2381" t="inlineStr">
        <is>
          <t>Wu et al (2020)</t>
        </is>
      </c>
      <c r="B2381" t="n">
        <v>3686</v>
      </c>
      <c r="C2381" t="n">
        <v>-0.1657232722306254</v>
      </c>
      <c r="D2381" t="n">
        <v>291</v>
      </c>
      <c r="E2381">
        <f>IF(ISNUMBER($BA2381),$BA2381,IF(AND(ISNUMBER($D2381),ISNUMBER($BW2381),ISNUMBER($BX2381)),$D2381*($BX2381-$BW2381+1),""))</f>
        <v>291.0</v>
      </c>
      <c r="H2381" t="inlineStr">
        <is>
          <t>partial</t>
        </is>
      </c>
      <c r="I2381" t="inlineStr">
        <is>
          <t>Regression Cofficient and Standard Error  available</t>
        </is>
      </c>
      <c r="J2381">
        <f>IF($BW2381&lt;&gt;"",$BW2381,"")</f>
        <v>2008.0</v>
      </c>
      <c r="K2381">
        <f>IF($BX2381&lt;&gt;"",$BX2381,"")</f>
        <v>2016.0</v>
      </c>
      <c r="L2381">
        <f>IF(AND(ISNUMBER($BW2381),ISNUMBER($BX2381)),($BW2381+$BX2381)/2,"")</f>
        <v>2012.0</v>
      </c>
      <c r="M2381">
        <f>IF($L2381&lt;&gt;"",$L2381,"")</f>
        <v>2012.0</v>
      </c>
      <c r="N2381">
        <f>IF(AND(ISNUMBER($BW2381),ISNUMBER($BX2381)),MIN(1,MAX(0,($BX2381-2016+1)/($BX2381-$BW2381+1))),"")</f>
        <v>0.1111111111111111</v>
      </c>
      <c r="O2381">
        <f>IF(AND(ISNUMBER($BW2381),ISNUMBER($BX2381)),MIN(1,MAX(0,($BX2381-2017+1)/($BX2381-$BW2381+1))),"")</f>
        <v>0.0</v>
      </c>
      <c r="P2381">
        <f>IF(AND(ISNUMBER($BW2381),ISNUMBER($BX2381)),MIN(1,MAX(0,($BX2381-2018+1)/($BX2381-$BW2381+1))),"")</f>
        <v>0.0</v>
      </c>
      <c r="Q2381">
        <f>IF(AND(ISNUMBER($BW2381),ISNUMBER($BX2381)),MIN(1,MAX(0,($BX2381-2019+1)/($BX2381-$BW2381+1))),"")</f>
        <v>0.0</v>
      </c>
      <c r="R2381">
        <f>IF(AND(ISNUMBER($BW2381),ISNUMBER($BX2381)),MIN(1,MAX(0,($BX2381-2016+1)/($BX2381-$BW2381+1))),"")</f>
        <v>0.1111111111111111</v>
      </c>
      <c r="S2381">
        <f>IF($L2381&lt;&gt;"",IF($L2381&gt;=2015.5,1,0),"")</f>
        <v>0.0</v>
      </c>
      <c r="T2381">
        <f>IF($L2381&lt;&gt;"",IF($L2381&gt;=2016,1,0),"")</f>
        <v>0.0</v>
      </c>
      <c r="U2381">
        <f>IF(ISNUMBER($BX2381),IF($BX2381&gt;=2016,1,0),"")</f>
        <v>1.0</v>
      </c>
      <c r="V2381">
        <f>IF(ISNUMBER($BW2381),IF($BW2381&gt;=2016,1,0),"")</f>
        <v>0.0</v>
      </c>
      <c r="W2381" t="str">
        <f>IF(AND(ISNUMBER($BW2381),ISNUMBER($BX2381)),IF($BW2381&gt;=2016,"post-only",IF($BX2381&lt;2016,"pre-only","mixed")),"")</f>
        <v>mixed</v>
      </c>
      <c r="X2381">
        <f>IF(AND(ISNUMBER($BW2381),ISNUMBER($BX2381)),MIN(1,MAX(0,($BX2381-2017+1)/($BX2381-$BW2381+1))),"")</f>
        <v>0.0</v>
      </c>
      <c r="Y2381">
        <f>IF(AND(ISNUMBER($BW2381),ISNUMBER($BX2381)),MIN(1,MAX(0,($BX2381-2018+1)/($BX2381-$BW2381+1))),"")</f>
        <v>0.0</v>
      </c>
      <c r="Z2381">
        <f>IF(AND(ISNUMBER($BW2381),ISNUMBER($BX2381)),MIN(1,MAX(0,($BX2381-2019+1)/($BX2381-$BW2381+1))),"")</f>
        <v>0.0</v>
      </c>
      <c r="AA2381">
        <f>IF(ISNUMBER($BX2381),IF($BX2381&gt;=2017,1,0),"")</f>
        <v>0.0</v>
      </c>
      <c r="AB2381">
        <f>IF(ISNUMBER($BX2381),IF($BX2381&gt;=2018,1,0),"")</f>
        <v>0.0</v>
      </c>
      <c r="AC2381">
        <f>IF(ISNUMBER($BX2381),IF($BX2381&gt;=2019,1,0),"")</f>
        <v>0.0</v>
      </c>
      <c r="AD2381">
        <f>IF($L2381&lt;&gt;"",IF($L2381&gt;2013,1,0),"")</f>
        <v>0.0</v>
      </c>
      <c r="AE2381">
        <f>IF($L2381&lt;&gt;"",1+IF($L2381&gt;2011,1,0)+IF($L2381&gt;2014,1,0),"")</f>
        <v>2.0</v>
      </c>
      <c r="AF2381" t="inlineStr">
        <is>
          <t>loan (interest rate)</t>
        </is>
      </c>
      <c r="AG2381" t="inlineStr">
        <is>
          <t>performance</t>
        </is>
      </c>
      <c r="AH2381" t="inlineStr">
        <is>
          <t>sensitive</t>
        </is>
      </c>
      <c r="AI2381" t="inlineStr">
        <is>
          <t>without ETS/CT</t>
        </is>
      </c>
      <c r="AJ2381" t="inlineStr">
        <is>
          <t>without ETS/CT</t>
        </is>
      </c>
      <c r="AK2381" t="str">
        <f>IF(AND($CF2381&lt;&gt;"",IFERROR(INDEX(subsample_country_map!$B:$B,MATCH($CF2381,subsample_country_map!$A:$A,0)),"")&lt;&gt;""),INDEX(subsample_country_map!$B:$B,MATCH($CF2381,subsample_country_map!$A:$A,0)),INDEX(lookup!$AA:$AA,MATCH($A2381,lookup!$A:$A,0)))</f>
        <v>3_AsiaPac</v>
      </c>
      <c r="AL2381" t="str">
        <f>IF(AND($CF2381&lt;&gt;"",IFERROR(INDEX(subsample_country_map!$C:$C,MATCH($CF2381,subsample_country_map!$A:$A,0)),"")&lt;&gt;""),INDEX(subsample_country_map!$C:$C,MATCH($CF2381,subsample_country_map!$A:$A,0)),INDEX(lookup!$AB:$AB,MATCH($A2381,lookup!$A:$A,0)))</f>
        <v>2_developing</v>
      </c>
      <c r="AM2381" t="str">
        <f>IF(AND($CF2381&lt;&gt;"",IFERROR(INDEX(subsample_country_map!$D:$D,MATCH($CF2381,subsample_country_map!$A:$A,0)),"")&lt;&gt;""),INDEX(subsample_country_map!$D:$D,MATCH($CF2381,subsample_country_map!$A:$A,0)),INDEX(lookup!$AC:$AC,MATCH($A2381,lookup!$A:$A,0)))</f>
        <v>2_non_western</v>
      </c>
      <c r="AN2381" t="str">
        <f>IF(AND($CF2381&lt;&gt;"",IFERROR(INDEX(subsample_country_map!$E:$E,MATCH($CF2381,subsample_country_map!$A:$A,0)),"")&lt;&gt;""),INDEX(subsample_country_map!$E:$E,MATCH($CF2381,subsample_country_map!$A:$A,0)),INDEX(lookup!$AD:$AD,MATCH($A2381,lookup!$A:$A,0)))</f>
        <v>2_civil law</v>
      </c>
      <c r="AO2381" t="str">
        <f>INDEX(lookup!$Y:$Y,MATCH($A2381,lookup!$A:$A,0))</f>
        <v>0_published</v>
      </c>
      <c r="AP2381" t="str">
        <f>INDEX(lookup!$Z:$Z,MATCH($A2381,lookup!$A:$A,0))</f>
        <v>1_VHB high</v>
      </c>
      <c r="AQ2381" t="str">
        <f>INDEX(lookup!$W:$W,MATCH($A2381,lookup!$A:$A,0))</f>
        <v>2_sust</v>
      </c>
      <c r="AS2381" t="inlineStr">
        <is>
          <t>staging</t>
        </is>
      </c>
      <c r="AT2381" t="inlineStr">
        <is>
          <t>good-CER</t>
        </is>
      </c>
      <c r="AU2381" t="inlineStr">
        <is>
          <t>cost</t>
        </is>
      </c>
      <c r="AV2381" t="inlineStr">
        <is>
          <t>-0.043</t>
        </is>
      </c>
      <c r="AW2381" t="inlineStr">
        <is>
          <t>0.015</t>
        </is>
      </c>
      <c r="BA2381" t="n">
        <v>291</v>
      </c>
      <c r="BB2381" t="inlineStr">
        <is>
          <t>0</t>
        </is>
      </c>
      <c r="BC2381" t="inlineStr">
        <is>
          <t>OLS</t>
        </is>
      </c>
      <c r="BD2381" t="inlineStr">
        <is>
          <t>not stated</t>
        </is>
      </c>
      <c r="BE2381" t="inlineStr">
        <is>
          <t>other:financing constraints</t>
        </is>
      </c>
      <c r="BF2381" t="inlineStr">
        <is>
          <t>High degree of financing constraints</t>
        </is>
      </c>
      <c r="BI2381" t="inlineStr">
        <is>
          <t>Table 9</t>
        </is>
      </c>
      <c r="BJ2381" t="inlineStr">
        <is>
          <t>Column (1) OLS</t>
        </is>
      </c>
      <c r="BK2381" t="inlineStr">
        <is>
          <t>7</t>
        </is>
      </c>
      <c r="BL2381" t="inlineStr">
        <is>
          <t>ISO14001 -0.043*** (0.015)</t>
        </is>
      </c>
      <c r="BM2381" t="inlineStr">
        <is>
          <t>ISO14001</t>
        </is>
      </c>
      <c r="BN2381" t="inlineStr">
        <is>
          <t>Debtcost</t>
        </is>
      </c>
      <c r="BO2381" t="inlineStr">
        <is>
          <t>rescreen</t>
        </is>
      </c>
      <c r="BP2381" t="inlineStr">
        <is>
          <t>Wu et al (2020)</t>
        </is>
      </c>
      <c r="BQ2381" t="inlineStr">
        <is>
          <t>computed</t>
        </is>
      </c>
      <c r="BT2381" t="n">
        <v>0</v>
      </c>
      <c r="BU2381" t="inlineStr">
        <is>
          <t>staging_Wu_et_al_2020.csv</t>
        </is>
      </c>
      <c r="BW2381" t="n">
        <v>2008</v>
      </c>
      <c r="BX2381" t="n">
        <v>2016</v>
      </c>
      <c r="BY2381" t="inlineStr">
        <is>
          <t>China</t>
        </is>
      </c>
      <c r="BZ2381" t="n">
        <v>2012</v>
      </c>
      <c r="CA2381" t="n">
        <v>0.1111111111111111</v>
      </c>
      <c r="CB2381" t="n">
        <v>0</v>
      </c>
      <c r="CC2381" t="n">
        <v>1</v>
      </c>
      <c r="CD2381" t="n">
        <v>-0.1672659263474299</v>
      </c>
      <c r="CE2381" t="n">
        <v>1</v>
      </c>
    </row>
    <row r="2382">
      <c r="A2382" t="inlineStr">
        <is>
          <t>Wu et al (2020)</t>
        </is>
      </c>
      <c r="B2382" t="n">
        <v>3687</v>
      </c>
      <c r="C2382" t="n">
        <v>-0.09800919696115919</v>
      </c>
      <c r="D2382" t="n">
        <v>291</v>
      </c>
      <c r="E2382">
        <f>IF(ISNUMBER($BA2382),$BA2382,IF(AND(ISNUMBER($D2382),ISNUMBER($BW2382),ISNUMBER($BX2382)),$D2382*($BX2382-$BW2382+1),""))</f>
        <v>291.0</v>
      </c>
      <c r="H2382" t="inlineStr">
        <is>
          <t>partial</t>
        </is>
      </c>
      <c r="I2382" t="inlineStr">
        <is>
          <t>Regression Cofficient and Standard Error  available</t>
        </is>
      </c>
      <c r="J2382">
        <f>IF($BW2382&lt;&gt;"",$BW2382,"")</f>
        <v>2008.0</v>
      </c>
      <c r="K2382">
        <f>IF($BX2382&lt;&gt;"",$BX2382,"")</f>
        <v>2016.0</v>
      </c>
      <c r="L2382">
        <f>IF(AND(ISNUMBER($BW2382),ISNUMBER($BX2382)),($BW2382+$BX2382)/2,"")</f>
        <v>2012.0</v>
      </c>
      <c r="M2382">
        <f>IF($L2382&lt;&gt;"",$L2382,"")</f>
        <v>2012.0</v>
      </c>
      <c r="N2382">
        <f>IF(AND(ISNUMBER($BW2382),ISNUMBER($BX2382)),MIN(1,MAX(0,($BX2382-2016+1)/($BX2382-$BW2382+1))),"")</f>
        <v>0.1111111111111111</v>
      </c>
      <c r="O2382">
        <f>IF(AND(ISNUMBER($BW2382),ISNUMBER($BX2382)),MIN(1,MAX(0,($BX2382-2017+1)/($BX2382-$BW2382+1))),"")</f>
        <v>0.0</v>
      </c>
      <c r="P2382">
        <f>IF(AND(ISNUMBER($BW2382),ISNUMBER($BX2382)),MIN(1,MAX(0,($BX2382-2018+1)/($BX2382-$BW2382+1))),"")</f>
        <v>0.0</v>
      </c>
      <c r="Q2382">
        <f>IF(AND(ISNUMBER($BW2382),ISNUMBER($BX2382)),MIN(1,MAX(0,($BX2382-2019+1)/($BX2382-$BW2382+1))),"")</f>
        <v>0.0</v>
      </c>
      <c r="R2382">
        <f>IF(AND(ISNUMBER($BW2382),ISNUMBER($BX2382)),MIN(1,MAX(0,($BX2382-2016+1)/($BX2382-$BW2382+1))),"")</f>
        <v>0.1111111111111111</v>
      </c>
      <c r="S2382">
        <f>IF($L2382&lt;&gt;"",IF($L2382&gt;=2015.5,1,0),"")</f>
        <v>0.0</v>
      </c>
      <c r="T2382">
        <f>IF($L2382&lt;&gt;"",IF($L2382&gt;=2016,1,0),"")</f>
        <v>0.0</v>
      </c>
      <c r="U2382">
        <f>IF(ISNUMBER($BX2382),IF($BX2382&gt;=2016,1,0),"")</f>
        <v>1.0</v>
      </c>
      <c r="V2382">
        <f>IF(ISNUMBER($BW2382),IF($BW2382&gt;=2016,1,0),"")</f>
        <v>0.0</v>
      </c>
      <c r="W2382" t="str">
        <f>IF(AND(ISNUMBER($BW2382),ISNUMBER($BX2382)),IF($BW2382&gt;=2016,"post-only",IF($BX2382&lt;2016,"pre-only","mixed")),"")</f>
        <v>mixed</v>
      </c>
      <c r="X2382">
        <f>IF(AND(ISNUMBER($BW2382),ISNUMBER($BX2382)),MIN(1,MAX(0,($BX2382-2017+1)/($BX2382-$BW2382+1))),"")</f>
        <v>0.0</v>
      </c>
      <c r="Y2382">
        <f>IF(AND(ISNUMBER($BW2382),ISNUMBER($BX2382)),MIN(1,MAX(0,($BX2382-2018+1)/($BX2382-$BW2382+1))),"")</f>
        <v>0.0</v>
      </c>
      <c r="Z2382">
        <f>IF(AND(ISNUMBER($BW2382),ISNUMBER($BX2382)),MIN(1,MAX(0,($BX2382-2019+1)/($BX2382-$BW2382+1))),"")</f>
        <v>0.0</v>
      </c>
      <c r="AA2382">
        <f>IF(ISNUMBER($BX2382),IF($BX2382&gt;=2017,1,0),"")</f>
        <v>0.0</v>
      </c>
      <c r="AB2382">
        <f>IF(ISNUMBER($BX2382),IF($BX2382&gt;=2018,1,0),"")</f>
        <v>0.0</v>
      </c>
      <c r="AC2382">
        <f>IF(ISNUMBER($BX2382),IF($BX2382&gt;=2019,1,0),"")</f>
        <v>0.0</v>
      </c>
      <c r="AD2382">
        <f>IF($L2382&lt;&gt;"",IF($L2382&gt;2013,1,0),"")</f>
        <v>0.0</v>
      </c>
      <c r="AE2382">
        <f>IF($L2382&lt;&gt;"",1+IF($L2382&gt;2011,1,0)+IF($L2382&gt;2014,1,0),"")</f>
        <v>2.0</v>
      </c>
      <c r="AF2382" t="inlineStr">
        <is>
          <t>loan (interest rate)</t>
        </is>
      </c>
      <c r="AG2382" t="inlineStr">
        <is>
          <t>performance</t>
        </is>
      </c>
      <c r="AH2382" t="inlineStr">
        <is>
          <t>sensitive</t>
        </is>
      </c>
      <c r="AI2382" t="inlineStr">
        <is>
          <t>without ETS/CT</t>
        </is>
      </c>
      <c r="AJ2382" t="inlineStr">
        <is>
          <t>without ETS/CT</t>
        </is>
      </c>
      <c r="AK2382" t="str">
        <f>IF(AND($CF2382&lt;&gt;"",IFERROR(INDEX(subsample_country_map!$B:$B,MATCH($CF2382,subsample_country_map!$A:$A,0)),"")&lt;&gt;""),INDEX(subsample_country_map!$B:$B,MATCH($CF2382,subsample_country_map!$A:$A,0)),INDEX(lookup!$AA:$AA,MATCH($A2382,lookup!$A:$A,0)))</f>
        <v>3_AsiaPac</v>
      </c>
      <c r="AL2382" t="str">
        <f>IF(AND($CF2382&lt;&gt;"",IFERROR(INDEX(subsample_country_map!$C:$C,MATCH($CF2382,subsample_country_map!$A:$A,0)),"")&lt;&gt;""),INDEX(subsample_country_map!$C:$C,MATCH($CF2382,subsample_country_map!$A:$A,0)),INDEX(lookup!$AB:$AB,MATCH($A2382,lookup!$A:$A,0)))</f>
        <v>2_developing</v>
      </c>
      <c r="AM2382" t="str">
        <f>IF(AND($CF2382&lt;&gt;"",IFERROR(INDEX(subsample_country_map!$D:$D,MATCH($CF2382,subsample_country_map!$A:$A,0)),"")&lt;&gt;""),INDEX(subsample_country_map!$D:$D,MATCH($CF2382,subsample_country_map!$A:$A,0)),INDEX(lookup!$AC:$AC,MATCH($A2382,lookup!$A:$A,0)))</f>
        <v>2_non_western</v>
      </c>
      <c r="AN2382" t="str">
        <f>IF(AND($CF2382&lt;&gt;"",IFERROR(INDEX(subsample_country_map!$E:$E,MATCH($CF2382,subsample_country_map!$A:$A,0)),"")&lt;&gt;""),INDEX(subsample_country_map!$E:$E,MATCH($CF2382,subsample_country_map!$A:$A,0)),INDEX(lookup!$AD:$AD,MATCH($A2382,lookup!$A:$A,0)))</f>
        <v>2_civil law</v>
      </c>
      <c r="AO2382" t="str">
        <f>INDEX(lookup!$Y:$Y,MATCH($A2382,lookup!$A:$A,0))</f>
        <v>0_published</v>
      </c>
      <c r="AP2382" t="str">
        <f>INDEX(lookup!$Z:$Z,MATCH($A2382,lookup!$A:$A,0))</f>
        <v>1_VHB high</v>
      </c>
      <c r="AQ2382" t="str">
        <f>INDEX(lookup!$W:$W,MATCH($A2382,lookup!$A:$A,0))</f>
        <v>2_sust</v>
      </c>
      <c r="AS2382" t="inlineStr">
        <is>
          <t>staging</t>
        </is>
      </c>
      <c r="AT2382" t="inlineStr">
        <is>
          <t>good-CER</t>
        </is>
      </c>
      <c r="AU2382" t="inlineStr">
        <is>
          <t>cost</t>
        </is>
      </c>
      <c r="AV2382" t="inlineStr">
        <is>
          <t>-0.042</t>
        </is>
      </c>
      <c r="AW2382" t="inlineStr">
        <is>
          <t>0.025</t>
        </is>
      </c>
      <c r="BA2382" t="n">
        <v>291</v>
      </c>
      <c r="BB2382" t="inlineStr">
        <is>
          <t>0</t>
        </is>
      </c>
      <c r="BC2382" t="inlineStr">
        <is>
          <t>other:DID</t>
        </is>
      </c>
      <c r="BD2382" t="inlineStr">
        <is>
          <t>not stated</t>
        </is>
      </c>
      <c r="BE2382" t="inlineStr">
        <is>
          <t>other:financing constraints</t>
        </is>
      </c>
      <c r="BF2382" t="inlineStr">
        <is>
          <t>High degree of financing constraints</t>
        </is>
      </c>
      <c r="BI2382" t="inlineStr">
        <is>
          <t>Table 9</t>
        </is>
      </c>
      <c r="BJ2382" t="inlineStr">
        <is>
          <t>Column (2) DID</t>
        </is>
      </c>
      <c r="BK2382" t="inlineStr">
        <is>
          <t>7</t>
        </is>
      </c>
      <c r="BL2382" t="inlineStr">
        <is>
          <t>ISO14001 -0.042* (0.025)</t>
        </is>
      </c>
      <c r="BM2382" t="inlineStr">
        <is>
          <t>ISO14001</t>
        </is>
      </c>
      <c r="BN2382" t="inlineStr">
        <is>
          <t>Debtcost</t>
        </is>
      </c>
      <c r="BO2382" t="inlineStr">
        <is>
          <t>rescreen</t>
        </is>
      </c>
      <c r="BP2382" t="inlineStr">
        <is>
          <t>Wu et al (2020)</t>
        </is>
      </c>
      <c r="BQ2382" t="inlineStr">
        <is>
          <t>computed</t>
        </is>
      </c>
      <c r="BT2382" t="n">
        <v>0</v>
      </c>
      <c r="BU2382" t="inlineStr">
        <is>
          <t>staging_Wu_et_al_2020.csv</t>
        </is>
      </c>
      <c r="BW2382" t="n">
        <v>2008</v>
      </c>
      <c r="BX2382" t="n">
        <v>2016</v>
      </c>
      <c r="BY2382" t="inlineStr">
        <is>
          <t>China</t>
        </is>
      </c>
      <c r="BZ2382" t="n">
        <v>2012</v>
      </c>
      <c r="CA2382" t="n">
        <v>0.1111111111111111</v>
      </c>
      <c r="CB2382" t="n">
        <v>0</v>
      </c>
      <c r="CC2382" t="n">
        <v>1</v>
      </c>
      <c r="CD2382" t="n">
        <v>-0.09832483715717584</v>
      </c>
      <c r="CE2382" t="n">
        <v>1</v>
      </c>
    </row>
    <row r="2383">
      <c r="A2383" t="inlineStr">
        <is>
          <t>Wu et al (2020)</t>
        </is>
      </c>
      <c r="B2383" t="n">
        <v>3688</v>
      </c>
      <c r="C2383" t="n">
        <v>-0.03194350229755493</v>
      </c>
      <c r="D2383" t="n">
        <v>222</v>
      </c>
      <c r="E2383">
        <f>IF(ISNUMBER($BA2383),$BA2383,IF(AND(ISNUMBER($D2383),ISNUMBER($BW2383),ISNUMBER($BX2383)),$D2383*($BX2383-$BW2383+1),""))</f>
        <v>222.0</v>
      </c>
      <c r="H2383" t="inlineStr">
        <is>
          <t>partial</t>
        </is>
      </c>
      <c r="I2383" t="inlineStr">
        <is>
          <t>Regression Cofficient and Standard Error  available</t>
        </is>
      </c>
      <c r="J2383">
        <f>IF($BW2383&lt;&gt;"",$BW2383,"")</f>
        <v>2008.0</v>
      </c>
      <c r="K2383">
        <f>IF($BX2383&lt;&gt;"",$BX2383,"")</f>
        <v>2016.0</v>
      </c>
      <c r="L2383">
        <f>IF(AND(ISNUMBER($BW2383),ISNUMBER($BX2383)),($BW2383+$BX2383)/2,"")</f>
        <v>2012.0</v>
      </c>
      <c r="M2383">
        <f>IF($L2383&lt;&gt;"",$L2383,"")</f>
        <v>2012.0</v>
      </c>
      <c r="N2383">
        <f>IF(AND(ISNUMBER($BW2383),ISNUMBER($BX2383)),MIN(1,MAX(0,($BX2383-2016+1)/($BX2383-$BW2383+1))),"")</f>
        <v>0.1111111111111111</v>
      </c>
      <c r="O2383">
        <f>IF(AND(ISNUMBER($BW2383),ISNUMBER($BX2383)),MIN(1,MAX(0,($BX2383-2017+1)/($BX2383-$BW2383+1))),"")</f>
        <v>0.0</v>
      </c>
      <c r="P2383">
        <f>IF(AND(ISNUMBER($BW2383),ISNUMBER($BX2383)),MIN(1,MAX(0,($BX2383-2018+1)/($BX2383-$BW2383+1))),"")</f>
        <v>0.0</v>
      </c>
      <c r="Q2383">
        <f>IF(AND(ISNUMBER($BW2383),ISNUMBER($BX2383)),MIN(1,MAX(0,($BX2383-2019+1)/($BX2383-$BW2383+1))),"")</f>
        <v>0.0</v>
      </c>
      <c r="R2383">
        <f>IF(AND(ISNUMBER($BW2383),ISNUMBER($BX2383)),MIN(1,MAX(0,($BX2383-2016+1)/($BX2383-$BW2383+1))),"")</f>
        <v>0.1111111111111111</v>
      </c>
      <c r="S2383">
        <f>IF($L2383&lt;&gt;"",IF($L2383&gt;=2015.5,1,0),"")</f>
        <v>0.0</v>
      </c>
      <c r="T2383">
        <f>IF($L2383&lt;&gt;"",IF($L2383&gt;=2016,1,0),"")</f>
        <v>0.0</v>
      </c>
      <c r="U2383">
        <f>IF(ISNUMBER($BX2383),IF($BX2383&gt;=2016,1,0),"")</f>
        <v>1.0</v>
      </c>
      <c r="V2383">
        <f>IF(ISNUMBER($BW2383),IF($BW2383&gt;=2016,1,0),"")</f>
        <v>0.0</v>
      </c>
      <c r="W2383" t="str">
        <f>IF(AND(ISNUMBER($BW2383),ISNUMBER($BX2383)),IF($BW2383&gt;=2016,"post-only",IF($BX2383&lt;2016,"pre-only","mixed")),"")</f>
        <v>mixed</v>
      </c>
      <c r="X2383">
        <f>IF(AND(ISNUMBER($BW2383),ISNUMBER($BX2383)),MIN(1,MAX(0,($BX2383-2017+1)/($BX2383-$BW2383+1))),"")</f>
        <v>0.0</v>
      </c>
      <c r="Y2383">
        <f>IF(AND(ISNUMBER($BW2383),ISNUMBER($BX2383)),MIN(1,MAX(0,($BX2383-2018+1)/($BX2383-$BW2383+1))),"")</f>
        <v>0.0</v>
      </c>
      <c r="Z2383">
        <f>IF(AND(ISNUMBER($BW2383),ISNUMBER($BX2383)),MIN(1,MAX(0,($BX2383-2019+1)/($BX2383-$BW2383+1))),"")</f>
        <v>0.0</v>
      </c>
      <c r="AA2383">
        <f>IF(ISNUMBER($BX2383),IF($BX2383&gt;=2017,1,0),"")</f>
        <v>0.0</v>
      </c>
      <c r="AB2383">
        <f>IF(ISNUMBER($BX2383),IF($BX2383&gt;=2018,1,0),"")</f>
        <v>0.0</v>
      </c>
      <c r="AC2383">
        <f>IF(ISNUMBER($BX2383),IF($BX2383&gt;=2019,1,0),"")</f>
        <v>0.0</v>
      </c>
      <c r="AD2383">
        <f>IF($L2383&lt;&gt;"",IF($L2383&gt;2013,1,0),"")</f>
        <v>0.0</v>
      </c>
      <c r="AE2383">
        <f>IF($L2383&lt;&gt;"",1+IF($L2383&gt;2011,1,0)+IF($L2383&gt;2014,1,0),"")</f>
        <v>2.0</v>
      </c>
      <c r="AF2383" t="inlineStr">
        <is>
          <t>loan (interest rate)</t>
        </is>
      </c>
      <c r="AG2383" t="inlineStr">
        <is>
          <t>performance</t>
        </is>
      </c>
      <c r="AH2383" t="inlineStr">
        <is>
          <t>sensitive</t>
        </is>
      </c>
      <c r="AI2383" t="inlineStr">
        <is>
          <t>without ETS/CT</t>
        </is>
      </c>
      <c r="AJ2383" t="inlineStr">
        <is>
          <t>without ETS/CT</t>
        </is>
      </c>
      <c r="AK2383" t="str">
        <f>IF(AND($CF2383&lt;&gt;"",IFERROR(INDEX(subsample_country_map!$B:$B,MATCH($CF2383,subsample_country_map!$A:$A,0)),"")&lt;&gt;""),INDEX(subsample_country_map!$B:$B,MATCH($CF2383,subsample_country_map!$A:$A,0)),INDEX(lookup!$AA:$AA,MATCH($A2383,lookup!$A:$A,0)))</f>
        <v>3_AsiaPac</v>
      </c>
      <c r="AL2383" t="str">
        <f>IF(AND($CF2383&lt;&gt;"",IFERROR(INDEX(subsample_country_map!$C:$C,MATCH($CF2383,subsample_country_map!$A:$A,0)),"")&lt;&gt;""),INDEX(subsample_country_map!$C:$C,MATCH($CF2383,subsample_country_map!$A:$A,0)),INDEX(lookup!$AB:$AB,MATCH($A2383,lookup!$A:$A,0)))</f>
        <v>2_developing</v>
      </c>
      <c r="AM2383" t="str">
        <f>IF(AND($CF2383&lt;&gt;"",IFERROR(INDEX(subsample_country_map!$D:$D,MATCH($CF2383,subsample_country_map!$A:$A,0)),"")&lt;&gt;""),INDEX(subsample_country_map!$D:$D,MATCH($CF2383,subsample_country_map!$A:$A,0)),INDEX(lookup!$AC:$AC,MATCH($A2383,lookup!$A:$A,0)))</f>
        <v>2_non_western</v>
      </c>
      <c r="AN2383" t="str">
        <f>IF(AND($CF2383&lt;&gt;"",IFERROR(INDEX(subsample_country_map!$E:$E,MATCH($CF2383,subsample_country_map!$A:$A,0)),"")&lt;&gt;""),INDEX(subsample_country_map!$E:$E,MATCH($CF2383,subsample_country_map!$A:$A,0)),INDEX(lookup!$AD:$AD,MATCH($A2383,lookup!$A:$A,0)))</f>
        <v>2_civil law</v>
      </c>
      <c r="AO2383" t="str">
        <f>INDEX(lookup!$Y:$Y,MATCH($A2383,lookup!$A:$A,0))</f>
        <v>0_published</v>
      </c>
      <c r="AP2383" t="str">
        <f>INDEX(lookup!$Z:$Z,MATCH($A2383,lookup!$A:$A,0))</f>
        <v>1_VHB high</v>
      </c>
      <c r="AQ2383" t="str">
        <f>INDEX(lookup!$W:$W,MATCH($A2383,lookup!$A:$A,0))</f>
        <v>2_sust</v>
      </c>
      <c r="AS2383" t="inlineStr">
        <is>
          <t>staging</t>
        </is>
      </c>
      <c r="AT2383" t="inlineStr">
        <is>
          <t>good-CER</t>
        </is>
      </c>
      <c r="AU2383" t="inlineStr">
        <is>
          <t>cost</t>
        </is>
      </c>
      <c r="AV2383" t="inlineStr">
        <is>
          <t>-0.010</t>
        </is>
      </c>
      <c r="AW2383" t="inlineStr">
        <is>
          <t>0.021</t>
        </is>
      </c>
      <c r="BA2383" t="n">
        <v>222</v>
      </c>
      <c r="BB2383" t="inlineStr">
        <is>
          <t>0</t>
        </is>
      </c>
      <c r="BC2383" t="inlineStr">
        <is>
          <t>OLS</t>
        </is>
      </c>
      <c r="BD2383" t="inlineStr">
        <is>
          <t>not stated</t>
        </is>
      </c>
      <c r="BE2383" t="inlineStr">
        <is>
          <t>other:financing constraints</t>
        </is>
      </c>
      <c r="BF2383" t="inlineStr">
        <is>
          <t>Low degree of financing constraints</t>
        </is>
      </c>
      <c r="BI2383" t="inlineStr">
        <is>
          <t>Table 9</t>
        </is>
      </c>
      <c r="BJ2383" t="inlineStr">
        <is>
          <t>Column (3) OLS</t>
        </is>
      </c>
      <c r="BK2383" t="inlineStr">
        <is>
          <t>7</t>
        </is>
      </c>
      <c r="BL2383" t="inlineStr">
        <is>
          <t>ISO14001 -0.010 (0.021)</t>
        </is>
      </c>
      <c r="BM2383" t="inlineStr">
        <is>
          <t>ISO14001</t>
        </is>
      </c>
      <c r="BN2383" t="inlineStr">
        <is>
          <t>Debtcost</t>
        </is>
      </c>
      <c r="BO2383" t="inlineStr">
        <is>
          <t>rescreen</t>
        </is>
      </c>
      <c r="BP2383" t="inlineStr">
        <is>
          <t>Wu et al (2020)</t>
        </is>
      </c>
      <c r="BQ2383" t="inlineStr">
        <is>
          <t>computed</t>
        </is>
      </c>
      <c r="BT2383" t="n">
        <v>0</v>
      </c>
      <c r="BU2383" t="inlineStr">
        <is>
          <t>staging_Wu_et_al_2020.csv</t>
        </is>
      </c>
      <c r="BW2383" t="n">
        <v>2008</v>
      </c>
      <c r="BX2383" t="n">
        <v>2016</v>
      </c>
      <c r="BY2383" t="inlineStr">
        <is>
          <t>China</t>
        </is>
      </c>
      <c r="BZ2383" t="n">
        <v>2012</v>
      </c>
      <c r="CA2383" t="n">
        <v>0.1111111111111111</v>
      </c>
      <c r="CB2383" t="n">
        <v>0</v>
      </c>
      <c r="CC2383" t="n">
        <v>1</v>
      </c>
      <c r="CD2383" t="n">
        <v>-0.031954373869363</v>
      </c>
      <c r="CE2383" t="n">
        <v>1</v>
      </c>
    </row>
    <row r="2384">
      <c r="A2384" t="inlineStr">
        <is>
          <t>Wu et al (2020)</t>
        </is>
      </c>
      <c r="B2384" t="n">
        <v>3689</v>
      </c>
      <c r="C2384" t="n">
        <v>-0.0964923923172641</v>
      </c>
      <c r="D2384" t="n">
        <v>222</v>
      </c>
      <c r="E2384">
        <f>IF(ISNUMBER($BA2384),$BA2384,IF(AND(ISNUMBER($D2384),ISNUMBER($BW2384),ISNUMBER($BX2384)),$D2384*($BX2384-$BW2384+1),""))</f>
        <v>222.0</v>
      </c>
      <c r="H2384" t="inlineStr">
        <is>
          <t>partial</t>
        </is>
      </c>
      <c r="I2384" t="inlineStr">
        <is>
          <t>Regression Cofficient and Standard Error  available</t>
        </is>
      </c>
      <c r="J2384">
        <f>IF($BW2384&lt;&gt;"",$BW2384,"")</f>
        <v>2008.0</v>
      </c>
      <c r="K2384">
        <f>IF($BX2384&lt;&gt;"",$BX2384,"")</f>
        <v>2016.0</v>
      </c>
      <c r="L2384">
        <f>IF(AND(ISNUMBER($BW2384),ISNUMBER($BX2384)),($BW2384+$BX2384)/2,"")</f>
        <v>2012.0</v>
      </c>
      <c r="M2384">
        <f>IF($L2384&lt;&gt;"",$L2384,"")</f>
        <v>2012.0</v>
      </c>
      <c r="N2384">
        <f>IF(AND(ISNUMBER($BW2384),ISNUMBER($BX2384)),MIN(1,MAX(0,($BX2384-2016+1)/($BX2384-$BW2384+1))),"")</f>
        <v>0.1111111111111111</v>
      </c>
      <c r="O2384">
        <f>IF(AND(ISNUMBER($BW2384),ISNUMBER($BX2384)),MIN(1,MAX(0,($BX2384-2017+1)/($BX2384-$BW2384+1))),"")</f>
        <v>0.0</v>
      </c>
      <c r="P2384">
        <f>IF(AND(ISNUMBER($BW2384),ISNUMBER($BX2384)),MIN(1,MAX(0,($BX2384-2018+1)/($BX2384-$BW2384+1))),"")</f>
        <v>0.0</v>
      </c>
      <c r="Q2384">
        <f>IF(AND(ISNUMBER($BW2384),ISNUMBER($BX2384)),MIN(1,MAX(0,($BX2384-2019+1)/($BX2384-$BW2384+1))),"")</f>
        <v>0.0</v>
      </c>
      <c r="R2384">
        <f>IF(AND(ISNUMBER($BW2384),ISNUMBER($BX2384)),MIN(1,MAX(0,($BX2384-2016+1)/($BX2384-$BW2384+1))),"")</f>
        <v>0.1111111111111111</v>
      </c>
      <c r="S2384">
        <f>IF($L2384&lt;&gt;"",IF($L2384&gt;=2015.5,1,0),"")</f>
        <v>0.0</v>
      </c>
      <c r="T2384">
        <f>IF($L2384&lt;&gt;"",IF($L2384&gt;=2016,1,0),"")</f>
        <v>0.0</v>
      </c>
      <c r="U2384">
        <f>IF(ISNUMBER($BX2384),IF($BX2384&gt;=2016,1,0),"")</f>
        <v>1.0</v>
      </c>
      <c r="V2384">
        <f>IF(ISNUMBER($BW2384),IF($BW2384&gt;=2016,1,0),"")</f>
        <v>0.0</v>
      </c>
      <c r="W2384" t="str">
        <f>IF(AND(ISNUMBER($BW2384),ISNUMBER($BX2384)),IF($BW2384&gt;=2016,"post-only",IF($BX2384&lt;2016,"pre-only","mixed")),"")</f>
        <v>mixed</v>
      </c>
      <c r="X2384">
        <f>IF(AND(ISNUMBER($BW2384),ISNUMBER($BX2384)),MIN(1,MAX(0,($BX2384-2017+1)/($BX2384-$BW2384+1))),"")</f>
        <v>0.0</v>
      </c>
      <c r="Y2384">
        <f>IF(AND(ISNUMBER($BW2384),ISNUMBER($BX2384)),MIN(1,MAX(0,($BX2384-2018+1)/($BX2384-$BW2384+1))),"")</f>
        <v>0.0</v>
      </c>
      <c r="Z2384">
        <f>IF(AND(ISNUMBER($BW2384),ISNUMBER($BX2384)),MIN(1,MAX(0,($BX2384-2019+1)/($BX2384-$BW2384+1))),"")</f>
        <v>0.0</v>
      </c>
      <c r="AA2384">
        <f>IF(ISNUMBER($BX2384),IF($BX2384&gt;=2017,1,0),"")</f>
        <v>0.0</v>
      </c>
      <c r="AB2384">
        <f>IF(ISNUMBER($BX2384),IF($BX2384&gt;=2018,1,0),"")</f>
        <v>0.0</v>
      </c>
      <c r="AC2384">
        <f>IF(ISNUMBER($BX2384),IF($BX2384&gt;=2019,1,0),"")</f>
        <v>0.0</v>
      </c>
      <c r="AD2384">
        <f>IF($L2384&lt;&gt;"",IF($L2384&gt;2013,1,0),"")</f>
        <v>0.0</v>
      </c>
      <c r="AE2384">
        <f>IF($L2384&lt;&gt;"",1+IF($L2384&gt;2011,1,0)+IF($L2384&gt;2014,1,0),"")</f>
        <v>2.0</v>
      </c>
      <c r="AF2384" t="inlineStr">
        <is>
          <t>loan (interest rate)</t>
        </is>
      </c>
      <c r="AG2384" t="inlineStr">
        <is>
          <t>performance</t>
        </is>
      </c>
      <c r="AH2384" t="inlineStr">
        <is>
          <t>sensitive</t>
        </is>
      </c>
      <c r="AI2384" t="inlineStr">
        <is>
          <t>without ETS/CT</t>
        </is>
      </c>
      <c r="AJ2384" t="inlineStr">
        <is>
          <t>without ETS/CT</t>
        </is>
      </c>
      <c r="AK2384" t="str">
        <f>IF(AND($CF2384&lt;&gt;"",IFERROR(INDEX(subsample_country_map!$B:$B,MATCH($CF2384,subsample_country_map!$A:$A,0)),"")&lt;&gt;""),INDEX(subsample_country_map!$B:$B,MATCH($CF2384,subsample_country_map!$A:$A,0)),INDEX(lookup!$AA:$AA,MATCH($A2384,lookup!$A:$A,0)))</f>
        <v>3_AsiaPac</v>
      </c>
      <c r="AL2384" t="str">
        <f>IF(AND($CF2384&lt;&gt;"",IFERROR(INDEX(subsample_country_map!$C:$C,MATCH($CF2384,subsample_country_map!$A:$A,0)),"")&lt;&gt;""),INDEX(subsample_country_map!$C:$C,MATCH($CF2384,subsample_country_map!$A:$A,0)),INDEX(lookup!$AB:$AB,MATCH($A2384,lookup!$A:$A,0)))</f>
        <v>2_developing</v>
      </c>
      <c r="AM2384" t="str">
        <f>IF(AND($CF2384&lt;&gt;"",IFERROR(INDEX(subsample_country_map!$D:$D,MATCH($CF2384,subsample_country_map!$A:$A,0)),"")&lt;&gt;""),INDEX(subsample_country_map!$D:$D,MATCH($CF2384,subsample_country_map!$A:$A,0)),INDEX(lookup!$AC:$AC,MATCH($A2384,lookup!$A:$A,0)))</f>
        <v>2_non_western</v>
      </c>
      <c r="AN2384" t="str">
        <f>IF(AND($CF2384&lt;&gt;"",IFERROR(INDEX(subsample_country_map!$E:$E,MATCH($CF2384,subsample_country_map!$A:$A,0)),"")&lt;&gt;""),INDEX(subsample_country_map!$E:$E,MATCH($CF2384,subsample_country_map!$A:$A,0)),INDEX(lookup!$AD:$AD,MATCH($A2384,lookup!$A:$A,0)))</f>
        <v>2_civil law</v>
      </c>
      <c r="AO2384" t="str">
        <f>INDEX(lookup!$Y:$Y,MATCH($A2384,lookup!$A:$A,0))</f>
        <v>0_published</v>
      </c>
      <c r="AP2384" t="str">
        <f>INDEX(lookup!$Z:$Z,MATCH($A2384,lookup!$A:$A,0))</f>
        <v>1_VHB high</v>
      </c>
      <c r="AQ2384" t="str">
        <f>INDEX(lookup!$W:$W,MATCH($A2384,lookup!$A:$A,0))</f>
        <v>2_sust</v>
      </c>
      <c r="AS2384" t="inlineStr">
        <is>
          <t>staging</t>
        </is>
      </c>
      <c r="AT2384" t="inlineStr">
        <is>
          <t>good-CER</t>
        </is>
      </c>
      <c r="AU2384" t="inlineStr">
        <is>
          <t>cost</t>
        </is>
      </c>
      <c r="AV2384" t="inlineStr">
        <is>
          <t>-0.052</t>
        </is>
      </c>
      <c r="AW2384" t="inlineStr">
        <is>
          <t>0.036</t>
        </is>
      </c>
      <c r="BA2384" t="n">
        <v>222</v>
      </c>
      <c r="BB2384" t="inlineStr">
        <is>
          <t>0</t>
        </is>
      </c>
      <c r="BC2384" t="inlineStr">
        <is>
          <t>other:DID</t>
        </is>
      </c>
      <c r="BD2384" t="inlineStr">
        <is>
          <t>not stated</t>
        </is>
      </c>
      <c r="BE2384" t="inlineStr">
        <is>
          <t>other:financing constraints</t>
        </is>
      </c>
      <c r="BF2384" t="inlineStr">
        <is>
          <t>Low degree of financing constraints</t>
        </is>
      </c>
      <c r="BI2384" t="inlineStr">
        <is>
          <t>Table 9</t>
        </is>
      </c>
      <c r="BJ2384" t="inlineStr">
        <is>
          <t>Column (4) DID</t>
        </is>
      </c>
      <c r="BK2384" t="inlineStr">
        <is>
          <t>7</t>
        </is>
      </c>
      <c r="BL2384" t="inlineStr">
        <is>
          <t>ISO14001 -0.052 (0.036)</t>
        </is>
      </c>
      <c r="BM2384" t="inlineStr">
        <is>
          <t>ISO14001</t>
        </is>
      </c>
      <c r="BN2384" t="inlineStr">
        <is>
          <t>Debtcost</t>
        </is>
      </c>
      <c r="BO2384" t="inlineStr">
        <is>
          <t>rescreen</t>
        </is>
      </c>
      <c r="BP2384" t="inlineStr">
        <is>
          <t>Wu et al (2020)</t>
        </is>
      </c>
      <c r="BQ2384" t="inlineStr">
        <is>
          <t>computed</t>
        </is>
      </c>
      <c r="BT2384" t="n">
        <v>0</v>
      </c>
      <c r="BU2384" t="inlineStr">
        <is>
          <t>staging_Wu_et_al_2020.csv</t>
        </is>
      </c>
      <c r="BW2384" t="n">
        <v>2008</v>
      </c>
      <c r="BX2384" t="n">
        <v>2016</v>
      </c>
      <c r="BY2384" t="inlineStr">
        <is>
          <t>China</t>
        </is>
      </c>
      <c r="BZ2384" t="n">
        <v>2012</v>
      </c>
      <c r="CA2384" t="n">
        <v>0.1111111111111111</v>
      </c>
      <c r="CB2384" t="n">
        <v>0</v>
      </c>
      <c r="CC2384" t="n">
        <v>1</v>
      </c>
      <c r="CD2384" t="n">
        <v>-0.09679354972521656</v>
      </c>
      <c r="CE2384" t="n">
        <v>1</v>
      </c>
    </row>
    <row r="2385">
      <c r="A2385" t="inlineStr">
        <is>
          <t>Xiang &amp; Gong (2026)</t>
        </is>
      </c>
      <c r="B2385" t="n">
        <v>3690</v>
      </c>
      <c r="C2385" t="n">
        <v>-0.3639371350739179</v>
      </c>
      <c r="D2385" t="n">
        <v>3645</v>
      </c>
      <c r="E2385">
        <f>IF(ISNUMBER($BA2385),$BA2385,IF(AND(ISNUMBER($D2385),ISNUMBER($BW2385),ISNUMBER($BX2385)),$D2385*($BX2385-$BW2385+1),""))</f>
        <v>3645.0</v>
      </c>
      <c r="H2385" t="inlineStr">
        <is>
          <t>partial</t>
        </is>
      </c>
      <c r="I2385" t="inlineStr">
        <is>
          <t>T-Statistic available</t>
        </is>
      </c>
      <c r="J2385">
        <f>IF($BW2385&lt;&gt;"",$BW2385,"")</f>
        <v>2008.0</v>
      </c>
      <c r="K2385">
        <f>IF($BX2385&lt;&gt;"",$BX2385,"")</f>
        <v>2023.0</v>
      </c>
      <c r="L2385">
        <f>IF(AND(ISNUMBER($BW2385),ISNUMBER($BX2385)),($BW2385+$BX2385)/2,"")</f>
        <v>2015.5</v>
      </c>
      <c r="M2385">
        <f>IF($L2385&lt;&gt;"",$L2385,"")</f>
        <v>2015.5</v>
      </c>
      <c r="N2385">
        <f>IF(AND(ISNUMBER($BW2385),ISNUMBER($BX2385)),MIN(1,MAX(0,($BX2385-2016+1)/($BX2385-$BW2385+1))),"")</f>
        <v>0.5</v>
      </c>
      <c r="O2385">
        <f>IF(AND(ISNUMBER($BW2385),ISNUMBER($BX2385)),MIN(1,MAX(0,($BX2385-2017+1)/($BX2385-$BW2385+1))),"")</f>
        <v>0.4375</v>
      </c>
      <c r="P2385">
        <f>IF(AND(ISNUMBER($BW2385),ISNUMBER($BX2385)),MIN(1,MAX(0,($BX2385-2018+1)/($BX2385-$BW2385+1))),"")</f>
        <v>0.375</v>
      </c>
      <c r="Q2385">
        <f>IF(AND(ISNUMBER($BW2385),ISNUMBER($BX2385)),MIN(1,MAX(0,($BX2385-2019+1)/($BX2385-$BW2385+1))),"")</f>
        <v>0.3125</v>
      </c>
      <c r="R2385">
        <f>IF(AND(ISNUMBER($BW2385),ISNUMBER($BX2385)),MIN(1,MAX(0,($BX2385-2016+1)/($BX2385-$BW2385+1))),"")</f>
        <v>0.5</v>
      </c>
      <c r="S2385">
        <f>IF($L2385&lt;&gt;"",IF($L2385&gt;=2015.5,1,0),"")</f>
        <v>1.0</v>
      </c>
      <c r="T2385">
        <f>IF($L2385&lt;&gt;"",IF($L2385&gt;=2016,1,0),"")</f>
        <v>0.0</v>
      </c>
      <c r="U2385">
        <f>IF(ISNUMBER($BX2385),IF($BX2385&gt;=2016,1,0),"")</f>
        <v>1.0</v>
      </c>
      <c r="V2385">
        <f>IF(ISNUMBER($BW2385),IF($BW2385&gt;=2016,1,0),"")</f>
        <v>0.0</v>
      </c>
      <c r="W2385" t="str">
        <f>IF(AND(ISNUMBER($BW2385),ISNUMBER($BX2385)),IF($BW2385&gt;=2016,"post-only",IF($BX2385&lt;2016,"pre-only","mixed")),"")</f>
        <v>mixed</v>
      </c>
      <c r="X2385">
        <f>IF(AND(ISNUMBER($BW2385),ISNUMBER($BX2385)),MIN(1,MAX(0,($BX2385-2017+1)/($BX2385-$BW2385+1))),"")</f>
        <v>0.4375</v>
      </c>
      <c r="Y2385">
        <f>IF(AND(ISNUMBER($BW2385),ISNUMBER($BX2385)),MIN(1,MAX(0,($BX2385-2018+1)/($BX2385-$BW2385+1))),"")</f>
        <v>0.375</v>
      </c>
      <c r="Z2385">
        <f>IF(AND(ISNUMBER($BW2385),ISNUMBER($BX2385)),MIN(1,MAX(0,($BX2385-2019+1)/($BX2385-$BW2385+1))),"")</f>
        <v>0.3125</v>
      </c>
      <c r="AA2385">
        <f>IF(ISNUMBER($BX2385),IF($BX2385&gt;=2017,1,0),"")</f>
        <v>1.0</v>
      </c>
      <c r="AB2385">
        <f>IF(ISNUMBER($BX2385),IF($BX2385&gt;=2018,1,0),"")</f>
        <v>1.0</v>
      </c>
      <c r="AC2385">
        <f>IF(ISNUMBER($BX2385),IF($BX2385&gt;=2019,1,0),"")</f>
        <v>1.0</v>
      </c>
      <c r="AD2385">
        <f>IF($L2385&lt;&gt;"",IF($L2385&gt;2013,1,0),"")</f>
        <v>1.0</v>
      </c>
      <c r="AE2385">
        <f>IF($L2385&lt;&gt;"",1+IF($L2385&gt;2011,1,0)+IF($L2385&gt;2014,1,0),"")</f>
        <v>3.0</v>
      </c>
      <c r="AF2385" t="inlineStr">
        <is>
          <t>bond (yield)</t>
        </is>
      </c>
      <c r="AG2385" t="inlineStr">
        <is>
          <t>disclosure</t>
        </is>
      </c>
      <c r="AH2385" t="inlineStr">
        <is>
          <t>99_NCE</t>
        </is>
      </c>
      <c r="AI2385" t="inlineStr">
        <is>
          <t>without ETS/CT</t>
        </is>
      </c>
      <c r="AJ2385" t="inlineStr">
        <is>
          <t>with ETS/CT</t>
        </is>
      </c>
      <c r="AK2385" t="str">
        <f>IF(AND($CF2385&lt;&gt;"",IFERROR(INDEX(subsample_country_map!$B:$B,MATCH($CF2385,subsample_country_map!$A:$A,0)),"")&lt;&gt;""),INDEX(subsample_country_map!$B:$B,MATCH($CF2385,subsample_country_map!$A:$A,0)),INDEX(lookup!$AA:$AA,MATCH($A2385,lookup!$A:$A,0)))</f>
        <v>3_AsiaPac</v>
      </c>
      <c r="AL2385" t="str">
        <f>IF(AND($CF2385&lt;&gt;"",IFERROR(INDEX(subsample_country_map!$C:$C,MATCH($CF2385,subsample_country_map!$A:$A,0)),"")&lt;&gt;""),INDEX(subsample_country_map!$C:$C,MATCH($CF2385,subsample_country_map!$A:$A,0)),INDEX(lookup!$AB:$AB,MATCH($A2385,lookup!$A:$A,0)))</f>
        <v>2_developing</v>
      </c>
      <c r="AM2385" t="str">
        <f>IF(AND($CF2385&lt;&gt;"",IFERROR(INDEX(subsample_country_map!$D:$D,MATCH($CF2385,subsample_country_map!$A:$A,0)),"")&lt;&gt;""),INDEX(subsample_country_map!$D:$D,MATCH($CF2385,subsample_country_map!$A:$A,0)),INDEX(lookup!$AC:$AC,MATCH($A2385,lookup!$A:$A,0)))</f>
        <v>2_non_western</v>
      </c>
      <c r="AN2385" t="str">
        <f>IF(AND($CF2385&lt;&gt;"",IFERROR(INDEX(subsample_country_map!$E:$E,MATCH($CF2385,subsample_country_map!$A:$A,0)),"")&lt;&gt;""),INDEX(subsample_country_map!$E:$E,MATCH($CF2385,subsample_country_map!$A:$A,0)),INDEX(lookup!$AD:$AD,MATCH($A2385,lookup!$A:$A,0)))</f>
        <v>2_civil law</v>
      </c>
      <c r="AO2385" t="str">
        <f>INDEX(lookup!$Y:$Y,MATCH($A2385,lookup!$A:$A,0))</f>
        <v>0_published</v>
      </c>
      <c r="AP2385" t="str">
        <f>INDEX(lookup!$Z:$Z,MATCH($A2385,lookup!$A:$A,0))</f>
        <v>1_VHB high</v>
      </c>
      <c r="AQ2385" t="str">
        <f>INDEX(lookup!$W:$W,MATCH($A2385,lookup!$A:$A,0))</f>
        <v>1_fin/acc/econ</v>
      </c>
      <c r="AS2385" t="inlineStr">
        <is>
          <t>staging</t>
        </is>
      </c>
      <c r="AT2385" t="inlineStr">
        <is>
          <t>good-CER</t>
        </is>
      </c>
      <c r="AU2385" t="inlineStr">
        <is>
          <t>cost</t>
        </is>
      </c>
      <c r="AV2385" t="inlineStr">
        <is>
          <t>-5.821</t>
        </is>
      </c>
      <c r="AX2385" t="inlineStr">
        <is>
          <t>-23.59</t>
        </is>
      </c>
      <c r="BA2385" t="n">
        <v>3645</v>
      </c>
      <c r="BB2385" t="inlineStr">
        <is>
          <t>1</t>
        </is>
      </c>
      <c r="BC2385" t="inlineStr">
        <is>
          <t>OLS</t>
        </is>
      </c>
      <c r="BD2385" t="inlineStr">
        <is>
          <t>firm</t>
        </is>
      </c>
      <c r="BE2385" t="inlineStr">
        <is>
          <t>none</t>
        </is>
      </c>
      <c r="BI2385" t="inlineStr">
        <is>
          <t>Table 1</t>
        </is>
      </c>
      <c r="BJ2385" t="inlineStr">
        <is>
          <t>col (1)</t>
        </is>
      </c>
      <c r="BK2385" t="inlineStr">
        <is>
          <t>4</t>
        </is>
      </c>
      <c r="BL2385" t="inlineStr">
        <is>
          <t>CDI -5.821*** [-23.59]</t>
        </is>
      </c>
      <c r="BM2385" t="inlineStr">
        <is>
          <t>CDI</t>
        </is>
      </c>
      <c r="BN2385" t="inlineStr">
        <is>
          <t>Spread</t>
        </is>
      </c>
      <c r="BO2385" t="inlineStr">
        <is>
          <t>update</t>
        </is>
      </c>
      <c r="BP2385" t="inlineStr">
        <is>
          <t>Xiang &amp; Gong (2026)</t>
        </is>
      </c>
      <c r="BQ2385" t="inlineStr">
        <is>
          <t>computed</t>
        </is>
      </c>
      <c r="BT2385" t="n">
        <v>0</v>
      </c>
      <c r="BU2385" t="inlineStr">
        <is>
          <t>staging_Xiang_Gong_2026.csv</t>
        </is>
      </c>
      <c r="BW2385" t="n">
        <v>2008</v>
      </c>
      <c r="BX2385" t="n">
        <v>2023</v>
      </c>
      <c r="BY2385" t="inlineStr">
        <is>
          <t>China</t>
        </is>
      </c>
      <c r="BZ2385" t="n">
        <v>2015.5</v>
      </c>
      <c r="CA2385" t="n">
        <v>0.5</v>
      </c>
      <c r="CB2385" t="n">
        <v>1</v>
      </c>
      <c r="CC2385" t="n">
        <v>1</v>
      </c>
      <c r="CD2385" t="n">
        <v>-0.381416673003527</v>
      </c>
      <c r="CE2385" t="n">
        <v>1</v>
      </c>
    </row>
    <row r="2386">
      <c r="A2386" t="inlineStr">
        <is>
          <t>Xiang &amp; Gong (2026)</t>
        </is>
      </c>
      <c r="B2386" t="n">
        <v>3691</v>
      </c>
      <c r="C2386" t="n">
        <v>-0.1476616675539971</v>
      </c>
      <c r="D2386" t="n">
        <v>3642</v>
      </c>
      <c r="E2386">
        <f>IF(ISNUMBER($BA2386),$BA2386,IF(AND(ISNUMBER($D2386),ISNUMBER($BW2386),ISNUMBER($BX2386)),$D2386*($BX2386-$BW2386+1),""))</f>
        <v>3642.0</v>
      </c>
      <c r="H2386" t="inlineStr">
        <is>
          <t>partial</t>
        </is>
      </c>
      <c r="I2386" t="inlineStr">
        <is>
          <t>T-Statistic available</t>
        </is>
      </c>
      <c r="J2386">
        <f>IF($BW2386&lt;&gt;"",$BW2386,"")</f>
        <v>2008.0</v>
      </c>
      <c r="K2386">
        <f>IF($BX2386&lt;&gt;"",$BX2386,"")</f>
        <v>2023.0</v>
      </c>
      <c r="L2386">
        <f>IF(AND(ISNUMBER($BW2386),ISNUMBER($BX2386)),($BW2386+$BX2386)/2,"")</f>
        <v>2015.5</v>
      </c>
      <c r="M2386">
        <f>IF($L2386&lt;&gt;"",$L2386,"")</f>
        <v>2015.5</v>
      </c>
      <c r="N2386">
        <f>IF(AND(ISNUMBER($BW2386),ISNUMBER($BX2386)),MIN(1,MAX(0,($BX2386-2016+1)/($BX2386-$BW2386+1))),"")</f>
        <v>0.5</v>
      </c>
      <c r="O2386">
        <f>IF(AND(ISNUMBER($BW2386),ISNUMBER($BX2386)),MIN(1,MAX(0,($BX2386-2017+1)/($BX2386-$BW2386+1))),"")</f>
        <v>0.4375</v>
      </c>
      <c r="P2386">
        <f>IF(AND(ISNUMBER($BW2386),ISNUMBER($BX2386)),MIN(1,MAX(0,($BX2386-2018+1)/($BX2386-$BW2386+1))),"")</f>
        <v>0.375</v>
      </c>
      <c r="Q2386">
        <f>IF(AND(ISNUMBER($BW2386),ISNUMBER($BX2386)),MIN(1,MAX(0,($BX2386-2019+1)/($BX2386-$BW2386+1))),"")</f>
        <v>0.3125</v>
      </c>
      <c r="R2386">
        <f>IF(AND(ISNUMBER($BW2386),ISNUMBER($BX2386)),MIN(1,MAX(0,($BX2386-2016+1)/($BX2386-$BW2386+1))),"")</f>
        <v>0.5</v>
      </c>
      <c r="S2386">
        <f>IF($L2386&lt;&gt;"",IF($L2386&gt;=2015.5,1,0),"")</f>
        <v>1.0</v>
      </c>
      <c r="T2386">
        <f>IF($L2386&lt;&gt;"",IF($L2386&gt;=2016,1,0),"")</f>
        <v>0.0</v>
      </c>
      <c r="U2386">
        <f>IF(ISNUMBER($BX2386),IF($BX2386&gt;=2016,1,0),"")</f>
        <v>1.0</v>
      </c>
      <c r="V2386">
        <f>IF(ISNUMBER($BW2386),IF($BW2386&gt;=2016,1,0),"")</f>
        <v>0.0</v>
      </c>
      <c r="W2386" t="str">
        <f>IF(AND(ISNUMBER($BW2386),ISNUMBER($BX2386)),IF($BW2386&gt;=2016,"post-only",IF($BX2386&lt;2016,"pre-only","mixed")),"")</f>
        <v>mixed</v>
      </c>
      <c r="X2386">
        <f>IF(AND(ISNUMBER($BW2386),ISNUMBER($BX2386)),MIN(1,MAX(0,($BX2386-2017+1)/($BX2386-$BW2386+1))),"")</f>
        <v>0.4375</v>
      </c>
      <c r="Y2386">
        <f>IF(AND(ISNUMBER($BW2386),ISNUMBER($BX2386)),MIN(1,MAX(0,($BX2386-2018+1)/($BX2386-$BW2386+1))),"")</f>
        <v>0.375</v>
      </c>
      <c r="Z2386">
        <f>IF(AND(ISNUMBER($BW2386),ISNUMBER($BX2386)),MIN(1,MAX(0,($BX2386-2019+1)/($BX2386-$BW2386+1))),"")</f>
        <v>0.3125</v>
      </c>
      <c r="AA2386">
        <f>IF(ISNUMBER($BX2386),IF($BX2386&gt;=2017,1,0),"")</f>
        <v>1.0</v>
      </c>
      <c r="AB2386">
        <f>IF(ISNUMBER($BX2386),IF($BX2386&gt;=2018,1,0),"")</f>
        <v>1.0</v>
      </c>
      <c r="AC2386">
        <f>IF(ISNUMBER($BX2386),IF($BX2386&gt;=2019,1,0),"")</f>
        <v>1.0</v>
      </c>
      <c r="AD2386">
        <f>IF($L2386&lt;&gt;"",IF($L2386&gt;2013,1,0),"")</f>
        <v>1.0</v>
      </c>
      <c r="AE2386">
        <f>IF($L2386&lt;&gt;"",1+IF($L2386&gt;2011,1,0)+IF($L2386&gt;2014,1,0),"")</f>
        <v>3.0</v>
      </c>
      <c r="AF2386" t="inlineStr">
        <is>
          <t>bond (yield)</t>
        </is>
      </c>
      <c r="AG2386" t="inlineStr">
        <is>
          <t>disclosure</t>
        </is>
      </c>
      <c r="AH2386" t="inlineStr">
        <is>
          <t>99_NCE</t>
        </is>
      </c>
      <c r="AI2386" t="inlineStr">
        <is>
          <t>without ETS/CT</t>
        </is>
      </c>
      <c r="AJ2386" t="inlineStr">
        <is>
          <t>with ETS/CT</t>
        </is>
      </c>
      <c r="AK2386" t="str">
        <f>IF(AND($CF2386&lt;&gt;"",IFERROR(INDEX(subsample_country_map!$B:$B,MATCH($CF2386,subsample_country_map!$A:$A,0)),"")&lt;&gt;""),INDEX(subsample_country_map!$B:$B,MATCH($CF2386,subsample_country_map!$A:$A,0)),INDEX(lookup!$AA:$AA,MATCH($A2386,lookup!$A:$A,0)))</f>
        <v>3_AsiaPac</v>
      </c>
      <c r="AL2386" t="str">
        <f>IF(AND($CF2386&lt;&gt;"",IFERROR(INDEX(subsample_country_map!$C:$C,MATCH($CF2386,subsample_country_map!$A:$A,0)),"")&lt;&gt;""),INDEX(subsample_country_map!$C:$C,MATCH($CF2386,subsample_country_map!$A:$A,0)),INDEX(lookup!$AB:$AB,MATCH($A2386,lookup!$A:$A,0)))</f>
        <v>2_developing</v>
      </c>
      <c r="AM2386" t="str">
        <f>IF(AND($CF2386&lt;&gt;"",IFERROR(INDEX(subsample_country_map!$D:$D,MATCH($CF2386,subsample_country_map!$A:$A,0)),"")&lt;&gt;""),INDEX(subsample_country_map!$D:$D,MATCH($CF2386,subsample_country_map!$A:$A,0)),INDEX(lookup!$AC:$AC,MATCH($A2386,lookup!$A:$A,0)))</f>
        <v>2_non_western</v>
      </c>
      <c r="AN2386" t="str">
        <f>IF(AND($CF2386&lt;&gt;"",IFERROR(INDEX(subsample_country_map!$E:$E,MATCH($CF2386,subsample_country_map!$A:$A,0)),"")&lt;&gt;""),INDEX(subsample_country_map!$E:$E,MATCH($CF2386,subsample_country_map!$A:$A,0)),INDEX(lookup!$AD:$AD,MATCH($A2386,lookup!$A:$A,0)))</f>
        <v>2_civil law</v>
      </c>
      <c r="AO2386" t="str">
        <f>INDEX(lookup!$Y:$Y,MATCH($A2386,lookup!$A:$A,0))</f>
        <v>0_published</v>
      </c>
      <c r="AP2386" t="str">
        <f>INDEX(lookup!$Z:$Z,MATCH($A2386,lookup!$A:$A,0))</f>
        <v>1_VHB high</v>
      </c>
      <c r="AQ2386" t="str">
        <f>INDEX(lookup!$W:$W,MATCH($A2386,lookup!$A:$A,0))</f>
        <v>1_fin/acc/econ</v>
      </c>
      <c r="AS2386" t="inlineStr">
        <is>
          <t>staging</t>
        </is>
      </c>
      <c r="AT2386" t="inlineStr">
        <is>
          <t>good-CER</t>
        </is>
      </c>
      <c r="AU2386" t="inlineStr">
        <is>
          <t>cost</t>
        </is>
      </c>
      <c r="AV2386" t="inlineStr">
        <is>
          <t>-4.772</t>
        </is>
      </c>
      <c r="AX2386" t="inlineStr">
        <is>
          <t>-9.01</t>
        </is>
      </c>
      <c r="BA2386" t="n">
        <v>3642</v>
      </c>
      <c r="BB2386" t="inlineStr">
        <is>
          <t>1</t>
        </is>
      </c>
      <c r="BC2386" t="inlineStr">
        <is>
          <t>FE</t>
        </is>
      </c>
      <c r="BD2386" t="inlineStr">
        <is>
          <t>firm</t>
        </is>
      </c>
      <c r="BE2386" t="inlineStr">
        <is>
          <t>none</t>
        </is>
      </c>
      <c r="BI2386" t="inlineStr">
        <is>
          <t>Table 1</t>
        </is>
      </c>
      <c r="BJ2386" t="inlineStr">
        <is>
          <t>col (2)</t>
        </is>
      </c>
      <c r="BK2386" t="inlineStr">
        <is>
          <t>4</t>
        </is>
      </c>
      <c r="BL2386" t="inlineStr">
        <is>
          <t>CDI -4.772*** [-9.01]</t>
        </is>
      </c>
      <c r="BM2386" t="inlineStr">
        <is>
          <t>CDI</t>
        </is>
      </c>
      <c r="BN2386" t="inlineStr">
        <is>
          <t>Spread</t>
        </is>
      </c>
      <c r="BO2386" t="inlineStr">
        <is>
          <t>update</t>
        </is>
      </c>
      <c r="BP2386" t="inlineStr">
        <is>
          <t>Xiang &amp; Gong (2026)</t>
        </is>
      </c>
      <c r="BQ2386" t="inlineStr">
        <is>
          <t>computed</t>
        </is>
      </c>
      <c r="BT2386" t="n">
        <v>0</v>
      </c>
      <c r="BU2386" t="inlineStr">
        <is>
          <t>staging_Xiang_Gong_2026.csv</t>
        </is>
      </c>
      <c r="BW2386" t="n">
        <v>2008</v>
      </c>
      <c r="BX2386" t="n">
        <v>2023</v>
      </c>
      <c r="BY2386" t="inlineStr">
        <is>
          <t>China</t>
        </is>
      </c>
      <c r="BZ2386" t="n">
        <v>2015.5</v>
      </c>
      <c r="CA2386" t="n">
        <v>0.5</v>
      </c>
      <c r="CB2386" t="n">
        <v>1</v>
      </c>
      <c r="CC2386" t="n">
        <v>1</v>
      </c>
      <c r="CD2386" t="n">
        <v>-0.1487491334770308</v>
      </c>
      <c r="CE2386" t="n">
        <v>1</v>
      </c>
    </row>
    <row r="2387">
      <c r="A2387" t="inlineStr">
        <is>
          <t>Xiang &amp; Gong (2026)</t>
        </is>
      </c>
      <c r="B2387" t="n">
        <v>3692</v>
      </c>
      <c r="C2387" t="n">
        <v>-0.09533997564326675</v>
      </c>
      <c r="D2387" t="n">
        <v>3642</v>
      </c>
      <c r="E2387">
        <f>IF(ISNUMBER($BA2387),$BA2387,IF(AND(ISNUMBER($D2387),ISNUMBER($BW2387),ISNUMBER($BX2387)),$D2387*($BX2387-$BW2387+1),""))</f>
        <v>3642.0</v>
      </c>
      <c r="H2387" t="inlineStr">
        <is>
          <t>partial</t>
        </is>
      </c>
      <c r="I2387" t="inlineStr">
        <is>
          <t>T-Statistic available</t>
        </is>
      </c>
      <c r="J2387">
        <f>IF($BW2387&lt;&gt;"",$BW2387,"")</f>
        <v>2008.0</v>
      </c>
      <c r="K2387">
        <f>IF($BX2387&lt;&gt;"",$BX2387,"")</f>
        <v>2023.0</v>
      </c>
      <c r="L2387">
        <f>IF(AND(ISNUMBER($BW2387),ISNUMBER($BX2387)),($BW2387+$BX2387)/2,"")</f>
        <v>2015.5</v>
      </c>
      <c r="M2387">
        <f>IF($L2387&lt;&gt;"",$L2387,"")</f>
        <v>2015.5</v>
      </c>
      <c r="N2387">
        <f>IF(AND(ISNUMBER($BW2387),ISNUMBER($BX2387)),MIN(1,MAX(0,($BX2387-2016+1)/($BX2387-$BW2387+1))),"")</f>
        <v>0.5</v>
      </c>
      <c r="O2387">
        <f>IF(AND(ISNUMBER($BW2387),ISNUMBER($BX2387)),MIN(1,MAX(0,($BX2387-2017+1)/($BX2387-$BW2387+1))),"")</f>
        <v>0.4375</v>
      </c>
      <c r="P2387">
        <f>IF(AND(ISNUMBER($BW2387),ISNUMBER($BX2387)),MIN(1,MAX(0,($BX2387-2018+1)/($BX2387-$BW2387+1))),"")</f>
        <v>0.375</v>
      </c>
      <c r="Q2387">
        <f>IF(AND(ISNUMBER($BW2387),ISNUMBER($BX2387)),MIN(1,MAX(0,($BX2387-2019+1)/($BX2387-$BW2387+1))),"")</f>
        <v>0.3125</v>
      </c>
      <c r="R2387">
        <f>IF(AND(ISNUMBER($BW2387),ISNUMBER($BX2387)),MIN(1,MAX(0,($BX2387-2016+1)/($BX2387-$BW2387+1))),"")</f>
        <v>0.5</v>
      </c>
      <c r="S2387">
        <f>IF($L2387&lt;&gt;"",IF($L2387&gt;=2015.5,1,0),"")</f>
        <v>1.0</v>
      </c>
      <c r="T2387">
        <f>IF($L2387&lt;&gt;"",IF($L2387&gt;=2016,1,0),"")</f>
        <v>0.0</v>
      </c>
      <c r="U2387">
        <f>IF(ISNUMBER($BX2387),IF($BX2387&gt;=2016,1,0),"")</f>
        <v>1.0</v>
      </c>
      <c r="V2387">
        <f>IF(ISNUMBER($BW2387),IF($BW2387&gt;=2016,1,0),"")</f>
        <v>0.0</v>
      </c>
      <c r="W2387" t="str">
        <f>IF(AND(ISNUMBER($BW2387),ISNUMBER($BX2387)),IF($BW2387&gt;=2016,"post-only",IF($BX2387&lt;2016,"pre-only","mixed")),"")</f>
        <v>mixed</v>
      </c>
      <c r="X2387">
        <f>IF(AND(ISNUMBER($BW2387),ISNUMBER($BX2387)),MIN(1,MAX(0,($BX2387-2017+1)/($BX2387-$BW2387+1))),"")</f>
        <v>0.4375</v>
      </c>
      <c r="Y2387">
        <f>IF(AND(ISNUMBER($BW2387),ISNUMBER($BX2387)),MIN(1,MAX(0,($BX2387-2018+1)/($BX2387-$BW2387+1))),"")</f>
        <v>0.375</v>
      </c>
      <c r="Z2387">
        <f>IF(AND(ISNUMBER($BW2387),ISNUMBER($BX2387)),MIN(1,MAX(0,($BX2387-2019+1)/($BX2387-$BW2387+1))),"")</f>
        <v>0.3125</v>
      </c>
      <c r="AA2387">
        <f>IF(ISNUMBER($BX2387),IF($BX2387&gt;=2017,1,0),"")</f>
        <v>1.0</v>
      </c>
      <c r="AB2387">
        <f>IF(ISNUMBER($BX2387),IF($BX2387&gt;=2018,1,0),"")</f>
        <v>1.0</v>
      </c>
      <c r="AC2387">
        <f>IF(ISNUMBER($BX2387),IF($BX2387&gt;=2019,1,0),"")</f>
        <v>1.0</v>
      </c>
      <c r="AD2387">
        <f>IF($L2387&lt;&gt;"",IF($L2387&gt;2013,1,0),"")</f>
        <v>1.0</v>
      </c>
      <c r="AE2387">
        <f>IF($L2387&lt;&gt;"",1+IF($L2387&gt;2011,1,0)+IF($L2387&gt;2014,1,0),"")</f>
        <v>3.0</v>
      </c>
      <c r="AF2387" t="inlineStr">
        <is>
          <t>bond (yield)</t>
        </is>
      </c>
      <c r="AG2387" t="inlineStr">
        <is>
          <t>disclosure</t>
        </is>
      </c>
      <c r="AH2387" t="inlineStr">
        <is>
          <t>99_NCE</t>
        </is>
      </c>
      <c r="AI2387" t="inlineStr">
        <is>
          <t>without ETS/CT</t>
        </is>
      </c>
      <c r="AJ2387" t="inlineStr">
        <is>
          <t>with ETS/CT</t>
        </is>
      </c>
      <c r="AK2387" t="str">
        <f>IF(AND($CF2387&lt;&gt;"",IFERROR(INDEX(subsample_country_map!$B:$B,MATCH($CF2387,subsample_country_map!$A:$A,0)),"")&lt;&gt;""),INDEX(subsample_country_map!$B:$B,MATCH($CF2387,subsample_country_map!$A:$A,0)),INDEX(lookup!$AA:$AA,MATCH($A2387,lookup!$A:$A,0)))</f>
        <v>3_AsiaPac</v>
      </c>
      <c r="AL2387" t="str">
        <f>IF(AND($CF2387&lt;&gt;"",IFERROR(INDEX(subsample_country_map!$C:$C,MATCH($CF2387,subsample_country_map!$A:$A,0)),"")&lt;&gt;""),INDEX(subsample_country_map!$C:$C,MATCH($CF2387,subsample_country_map!$A:$A,0)),INDEX(lookup!$AB:$AB,MATCH($A2387,lookup!$A:$A,0)))</f>
        <v>2_developing</v>
      </c>
      <c r="AM2387" t="str">
        <f>IF(AND($CF2387&lt;&gt;"",IFERROR(INDEX(subsample_country_map!$D:$D,MATCH($CF2387,subsample_country_map!$A:$A,0)),"")&lt;&gt;""),INDEX(subsample_country_map!$D:$D,MATCH($CF2387,subsample_country_map!$A:$A,0)),INDEX(lookup!$AC:$AC,MATCH($A2387,lookup!$A:$A,0)))</f>
        <v>2_non_western</v>
      </c>
      <c r="AN2387" t="str">
        <f>IF(AND($CF2387&lt;&gt;"",IFERROR(INDEX(subsample_country_map!$E:$E,MATCH($CF2387,subsample_country_map!$A:$A,0)),"")&lt;&gt;""),INDEX(subsample_country_map!$E:$E,MATCH($CF2387,subsample_country_map!$A:$A,0)),INDEX(lookup!$AD:$AD,MATCH($A2387,lookup!$A:$A,0)))</f>
        <v>2_civil law</v>
      </c>
      <c r="AO2387" t="str">
        <f>INDEX(lookup!$Y:$Y,MATCH($A2387,lookup!$A:$A,0))</f>
        <v>0_published</v>
      </c>
      <c r="AP2387" t="str">
        <f>INDEX(lookup!$Z:$Z,MATCH($A2387,lookup!$A:$A,0))</f>
        <v>1_VHB high</v>
      </c>
      <c r="AQ2387" t="str">
        <f>INDEX(lookup!$W:$W,MATCH($A2387,lookup!$A:$A,0))</f>
        <v>1_fin/acc/econ</v>
      </c>
      <c r="AS2387" t="inlineStr">
        <is>
          <t>staging</t>
        </is>
      </c>
      <c r="AT2387" t="inlineStr">
        <is>
          <t>good-CER</t>
        </is>
      </c>
      <c r="AU2387" t="inlineStr">
        <is>
          <t>cost</t>
        </is>
      </c>
      <c r="AV2387" t="inlineStr">
        <is>
          <t>-2.356</t>
        </is>
      </c>
      <c r="AX2387" t="inlineStr">
        <is>
          <t>-5.78</t>
        </is>
      </c>
      <c r="BA2387" t="n">
        <v>3642</v>
      </c>
      <c r="BB2387" t="inlineStr">
        <is>
          <t>1</t>
        </is>
      </c>
      <c r="BC2387" t="inlineStr">
        <is>
          <t>FE</t>
        </is>
      </c>
      <c r="BD2387" t="inlineStr">
        <is>
          <t>firm</t>
        </is>
      </c>
      <c r="BE2387" t="inlineStr">
        <is>
          <t>none</t>
        </is>
      </c>
      <c r="BI2387" t="inlineStr">
        <is>
          <t>Table 1</t>
        </is>
      </c>
      <c r="BJ2387" t="inlineStr">
        <is>
          <t>col (3)</t>
        </is>
      </c>
      <c r="BK2387" t="inlineStr">
        <is>
          <t>4</t>
        </is>
      </c>
      <c r="BL2387" t="inlineStr">
        <is>
          <t>CDI -2.356*** [-5.78]</t>
        </is>
      </c>
      <c r="BM2387" t="inlineStr">
        <is>
          <t>CDI</t>
        </is>
      </c>
      <c r="BN2387" t="inlineStr">
        <is>
          <t>Spread</t>
        </is>
      </c>
      <c r="BO2387" t="inlineStr">
        <is>
          <t>update</t>
        </is>
      </c>
      <c r="BP2387" t="inlineStr">
        <is>
          <t>Xiang &amp; Gong (2026)</t>
        </is>
      </c>
      <c r="BQ2387" t="inlineStr">
        <is>
          <t>computed</t>
        </is>
      </c>
      <c r="BT2387" t="n">
        <v>0</v>
      </c>
      <c r="BU2387" t="inlineStr">
        <is>
          <t>staging_Xiang_Gong_2026.csv</t>
        </is>
      </c>
      <c r="BW2387" t="n">
        <v>2008</v>
      </c>
      <c r="BX2387" t="n">
        <v>2023</v>
      </c>
      <c r="BY2387" t="inlineStr">
        <is>
          <t>China</t>
        </is>
      </c>
      <c r="BZ2387" t="n">
        <v>2015.5</v>
      </c>
      <c r="CA2387" t="n">
        <v>0.5</v>
      </c>
      <c r="CB2387" t="n">
        <v>1</v>
      </c>
      <c r="CC2387" t="n">
        <v>1</v>
      </c>
      <c r="CD2387" t="n">
        <v>-0.0956304323373672</v>
      </c>
      <c r="CE2387" t="n">
        <v>1</v>
      </c>
    </row>
    <row r="2388">
      <c r="A2388" t="inlineStr">
        <is>
          <t>Xiang &amp; Gong (2026)</t>
        </is>
      </c>
      <c r="B2388" t="n">
        <v>3693</v>
      </c>
      <c r="C2388" t="n">
        <v>-0.06514823485222032</v>
      </c>
      <c r="D2388" t="n">
        <v>3642</v>
      </c>
      <c r="E2388">
        <f>IF(ISNUMBER($BA2388),$BA2388,IF(AND(ISNUMBER($D2388),ISNUMBER($BW2388),ISNUMBER($BX2388)),$D2388*($BX2388-$BW2388+1),""))</f>
        <v>3642.0</v>
      </c>
      <c r="H2388" t="inlineStr">
        <is>
          <t>partial</t>
        </is>
      </c>
      <c r="I2388" t="inlineStr">
        <is>
          <t>T-Statistic available</t>
        </is>
      </c>
      <c r="J2388">
        <f>IF($BW2388&lt;&gt;"",$BW2388,"")</f>
        <v>2008.0</v>
      </c>
      <c r="K2388">
        <f>IF($BX2388&lt;&gt;"",$BX2388,"")</f>
        <v>2023.0</v>
      </c>
      <c r="L2388">
        <f>IF(AND(ISNUMBER($BW2388),ISNUMBER($BX2388)),($BW2388+$BX2388)/2,"")</f>
        <v>2015.5</v>
      </c>
      <c r="M2388">
        <f>IF($L2388&lt;&gt;"",$L2388,"")</f>
        <v>2015.5</v>
      </c>
      <c r="N2388">
        <f>IF(AND(ISNUMBER($BW2388),ISNUMBER($BX2388)),MIN(1,MAX(0,($BX2388-2016+1)/($BX2388-$BW2388+1))),"")</f>
        <v>0.5</v>
      </c>
      <c r="O2388">
        <f>IF(AND(ISNUMBER($BW2388),ISNUMBER($BX2388)),MIN(1,MAX(0,($BX2388-2017+1)/($BX2388-$BW2388+1))),"")</f>
        <v>0.4375</v>
      </c>
      <c r="P2388">
        <f>IF(AND(ISNUMBER($BW2388),ISNUMBER($BX2388)),MIN(1,MAX(0,($BX2388-2018+1)/($BX2388-$BW2388+1))),"")</f>
        <v>0.375</v>
      </c>
      <c r="Q2388">
        <f>IF(AND(ISNUMBER($BW2388),ISNUMBER($BX2388)),MIN(1,MAX(0,($BX2388-2019+1)/($BX2388-$BW2388+1))),"")</f>
        <v>0.3125</v>
      </c>
      <c r="R2388">
        <f>IF(AND(ISNUMBER($BW2388),ISNUMBER($BX2388)),MIN(1,MAX(0,($BX2388-2016+1)/($BX2388-$BW2388+1))),"")</f>
        <v>0.5</v>
      </c>
      <c r="S2388">
        <f>IF($L2388&lt;&gt;"",IF($L2388&gt;=2015.5,1,0),"")</f>
        <v>1.0</v>
      </c>
      <c r="T2388">
        <f>IF($L2388&lt;&gt;"",IF($L2388&gt;=2016,1,0),"")</f>
        <v>0.0</v>
      </c>
      <c r="U2388">
        <f>IF(ISNUMBER($BX2388),IF($BX2388&gt;=2016,1,0),"")</f>
        <v>1.0</v>
      </c>
      <c r="V2388">
        <f>IF(ISNUMBER($BW2388),IF($BW2388&gt;=2016,1,0),"")</f>
        <v>0.0</v>
      </c>
      <c r="W2388" t="str">
        <f>IF(AND(ISNUMBER($BW2388),ISNUMBER($BX2388)),IF($BW2388&gt;=2016,"post-only",IF($BX2388&lt;2016,"pre-only","mixed")),"")</f>
        <v>mixed</v>
      </c>
      <c r="X2388">
        <f>IF(AND(ISNUMBER($BW2388),ISNUMBER($BX2388)),MIN(1,MAX(0,($BX2388-2017+1)/($BX2388-$BW2388+1))),"")</f>
        <v>0.4375</v>
      </c>
      <c r="Y2388">
        <f>IF(AND(ISNUMBER($BW2388),ISNUMBER($BX2388)),MIN(1,MAX(0,($BX2388-2018+1)/($BX2388-$BW2388+1))),"")</f>
        <v>0.375</v>
      </c>
      <c r="Z2388">
        <f>IF(AND(ISNUMBER($BW2388),ISNUMBER($BX2388)),MIN(1,MAX(0,($BX2388-2019+1)/($BX2388-$BW2388+1))),"")</f>
        <v>0.3125</v>
      </c>
      <c r="AA2388">
        <f>IF(ISNUMBER($BX2388),IF($BX2388&gt;=2017,1,0),"")</f>
        <v>1.0</v>
      </c>
      <c r="AB2388">
        <f>IF(ISNUMBER($BX2388),IF($BX2388&gt;=2018,1,0),"")</f>
        <v>1.0</v>
      </c>
      <c r="AC2388">
        <f>IF(ISNUMBER($BX2388),IF($BX2388&gt;=2019,1,0),"")</f>
        <v>1.0</v>
      </c>
      <c r="AD2388">
        <f>IF($L2388&lt;&gt;"",IF($L2388&gt;2013,1,0),"")</f>
        <v>1.0</v>
      </c>
      <c r="AE2388">
        <f>IF($L2388&lt;&gt;"",1+IF($L2388&gt;2011,1,0)+IF($L2388&gt;2014,1,0),"")</f>
        <v>3.0</v>
      </c>
      <c r="AF2388" t="inlineStr">
        <is>
          <t>bond (yield)</t>
        </is>
      </c>
      <c r="AG2388" t="inlineStr">
        <is>
          <t>disclosure</t>
        </is>
      </c>
      <c r="AH2388" t="inlineStr">
        <is>
          <t>99_NCE</t>
        </is>
      </c>
      <c r="AI2388" t="inlineStr">
        <is>
          <t>without ETS/CT</t>
        </is>
      </c>
      <c r="AJ2388" t="inlineStr">
        <is>
          <t>with ETS/CT</t>
        </is>
      </c>
      <c r="AK2388" t="str">
        <f>IF(AND($CF2388&lt;&gt;"",IFERROR(INDEX(subsample_country_map!$B:$B,MATCH($CF2388,subsample_country_map!$A:$A,0)),"")&lt;&gt;""),INDEX(subsample_country_map!$B:$B,MATCH($CF2388,subsample_country_map!$A:$A,0)),INDEX(lookup!$AA:$AA,MATCH($A2388,lookup!$A:$A,0)))</f>
        <v>3_AsiaPac</v>
      </c>
      <c r="AL2388" t="str">
        <f>IF(AND($CF2388&lt;&gt;"",IFERROR(INDEX(subsample_country_map!$C:$C,MATCH($CF2388,subsample_country_map!$A:$A,0)),"")&lt;&gt;""),INDEX(subsample_country_map!$C:$C,MATCH($CF2388,subsample_country_map!$A:$A,0)),INDEX(lookup!$AB:$AB,MATCH($A2388,lookup!$A:$A,0)))</f>
        <v>2_developing</v>
      </c>
      <c r="AM2388" t="str">
        <f>IF(AND($CF2388&lt;&gt;"",IFERROR(INDEX(subsample_country_map!$D:$D,MATCH($CF2388,subsample_country_map!$A:$A,0)),"")&lt;&gt;""),INDEX(subsample_country_map!$D:$D,MATCH($CF2388,subsample_country_map!$A:$A,0)),INDEX(lookup!$AC:$AC,MATCH($A2388,lookup!$A:$A,0)))</f>
        <v>2_non_western</v>
      </c>
      <c r="AN2388" t="str">
        <f>IF(AND($CF2388&lt;&gt;"",IFERROR(INDEX(subsample_country_map!$E:$E,MATCH($CF2388,subsample_country_map!$A:$A,0)),"")&lt;&gt;""),INDEX(subsample_country_map!$E:$E,MATCH($CF2388,subsample_country_map!$A:$A,0)),INDEX(lookup!$AD:$AD,MATCH($A2388,lookup!$A:$A,0)))</f>
        <v>2_civil law</v>
      </c>
      <c r="AO2388" t="str">
        <f>INDEX(lookup!$Y:$Y,MATCH($A2388,lookup!$A:$A,0))</f>
        <v>0_published</v>
      </c>
      <c r="AP2388" t="str">
        <f>INDEX(lookup!$Z:$Z,MATCH($A2388,lookup!$A:$A,0))</f>
        <v>1_VHB high</v>
      </c>
      <c r="AQ2388" t="str">
        <f>INDEX(lookup!$W:$W,MATCH($A2388,lookup!$A:$A,0))</f>
        <v>1_fin/acc/econ</v>
      </c>
      <c r="AS2388" t="inlineStr">
        <is>
          <t>staging</t>
        </is>
      </c>
      <c r="AT2388" t="inlineStr">
        <is>
          <t>good-CER</t>
        </is>
      </c>
      <c r="AU2388" t="inlineStr">
        <is>
          <t>cost</t>
        </is>
      </c>
      <c r="AV2388" t="inlineStr">
        <is>
          <t>-10.860</t>
        </is>
      </c>
      <c r="AX2388" t="inlineStr">
        <is>
          <t>-3.94</t>
        </is>
      </c>
      <c r="BA2388" t="n">
        <v>3642</v>
      </c>
      <c r="BB2388" t="inlineStr">
        <is>
          <t>1</t>
        </is>
      </c>
      <c r="BC2388" t="inlineStr">
        <is>
          <t>FE</t>
        </is>
      </c>
      <c r="BD2388" t="inlineStr">
        <is>
          <t>firm</t>
        </is>
      </c>
      <c r="BE2388" t="inlineStr">
        <is>
          <t>none</t>
        </is>
      </c>
      <c r="BI2388" t="inlineStr">
        <is>
          <t>Table 2</t>
        </is>
      </c>
      <c r="BJ2388" t="inlineStr">
        <is>
          <t>col (1)</t>
        </is>
      </c>
      <c r="BK2388" t="inlineStr">
        <is>
          <t>5</t>
        </is>
      </c>
      <c r="BL2388" t="inlineStr">
        <is>
          <t>Governance -10.860*** [-3.94]</t>
        </is>
      </c>
      <c r="BM2388" t="inlineStr">
        <is>
          <t>Governance</t>
        </is>
      </c>
      <c r="BN2388" t="inlineStr">
        <is>
          <t>Spread</t>
        </is>
      </c>
      <c r="BO2388" t="inlineStr">
        <is>
          <t>update</t>
        </is>
      </c>
      <c r="BP2388" t="inlineStr">
        <is>
          <t>Xiang &amp; Gong (2026)</t>
        </is>
      </c>
      <c r="BQ2388" t="inlineStr">
        <is>
          <t>computed</t>
        </is>
      </c>
      <c r="BT2388" t="n">
        <v>0</v>
      </c>
      <c r="BU2388" t="inlineStr">
        <is>
          <t>staging_Xiang_Gong_2026.csv</t>
        </is>
      </c>
      <c r="BW2388" t="n">
        <v>2008</v>
      </c>
      <c r="BX2388" t="n">
        <v>2023</v>
      </c>
      <c r="BY2388" t="inlineStr">
        <is>
          <t>China</t>
        </is>
      </c>
      <c r="BZ2388" t="n">
        <v>2015.5</v>
      </c>
      <c r="CA2388" t="n">
        <v>0.5</v>
      </c>
      <c r="CB2388" t="n">
        <v>1</v>
      </c>
      <c r="CC2388" t="n">
        <v>1</v>
      </c>
      <c r="CD2388" t="n">
        <v>-0.06524063967074374</v>
      </c>
      <c r="CE2388" t="n">
        <v>1</v>
      </c>
    </row>
    <row r="2389">
      <c r="A2389" t="inlineStr">
        <is>
          <t>Xiang &amp; Gong (2026)</t>
        </is>
      </c>
      <c r="B2389" t="n">
        <v>3694</v>
      </c>
      <c r="C2389" t="n">
        <v>-0.04304281821121483</v>
      </c>
      <c r="D2389" t="n">
        <v>3642</v>
      </c>
      <c r="E2389">
        <f>IF(ISNUMBER($BA2389),$BA2389,IF(AND(ISNUMBER($D2389),ISNUMBER($BW2389),ISNUMBER($BX2389)),$D2389*($BX2389-$BW2389+1),""))</f>
        <v>3642.0</v>
      </c>
      <c r="H2389" t="inlineStr">
        <is>
          <t>partial</t>
        </is>
      </c>
      <c r="I2389" t="inlineStr">
        <is>
          <t>T-Statistic available</t>
        </is>
      </c>
      <c r="J2389">
        <f>IF($BW2389&lt;&gt;"",$BW2389,"")</f>
        <v>2008.0</v>
      </c>
      <c r="K2389">
        <f>IF($BX2389&lt;&gt;"",$BX2389,"")</f>
        <v>2023.0</v>
      </c>
      <c r="L2389">
        <f>IF(AND(ISNUMBER($BW2389),ISNUMBER($BX2389)),($BW2389+$BX2389)/2,"")</f>
        <v>2015.5</v>
      </c>
      <c r="M2389">
        <f>IF($L2389&lt;&gt;"",$L2389,"")</f>
        <v>2015.5</v>
      </c>
      <c r="N2389">
        <f>IF(AND(ISNUMBER($BW2389),ISNUMBER($BX2389)),MIN(1,MAX(0,($BX2389-2016+1)/($BX2389-$BW2389+1))),"")</f>
        <v>0.5</v>
      </c>
      <c r="O2389">
        <f>IF(AND(ISNUMBER($BW2389),ISNUMBER($BX2389)),MIN(1,MAX(0,($BX2389-2017+1)/($BX2389-$BW2389+1))),"")</f>
        <v>0.4375</v>
      </c>
      <c r="P2389">
        <f>IF(AND(ISNUMBER($BW2389),ISNUMBER($BX2389)),MIN(1,MAX(0,($BX2389-2018+1)/($BX2389-$BW2389+1))),"")</f>
        <v>0.375</v>
      </c>
      <c r="Q2389">
        <f>IF(AND(ISNUMBER($BW2389),ISNUMBER($BX2389)),MIN(1,MAX(0,($BX2389-2019+1)/($BX2389-$BW2389+1))),"")</f>
        <v>0.3125</v>
      </c>
      <c r="R2389">
        <f>IF(AND(ISNUMBER($BW2389),ISNUMBER($BX2389)),MIN(1,MAX(0,($BX2389-2016+1)/($BX2389-$BW2389+1))),"")</f>
        <v>0.5</v>
      </c>
      <c r="S2389">
        <f>IF($L2389&lt;&gt;"",IF($L2389&gt;=2015.5,1,0),"")</f>
        <v>1.0</v>
      </c>
      <c r="T2389">
        <f>IF($L2389&lt;&gt;"",IF($L2389&gt;=2016,1,0),"")</f>
        <v>0.0</v>
      </c>
      <c r="U2389">
        <f>IF(ISNUMBER($BX2389),IF($BX2389&gt;=2016,1,0),"")</f>
        <v>1.0</v>
      </c>
      <c r="V2389">
        <f>IF(ISNUMBER($BW2389),IF($BW2389&gt;=2016,1,0),"")</f>
        <v>0.0</v>
      </c>
      <c r="W2389" t="str">
        <f>IF(AND(ISNUMBER($BW2389),ISNUMBER($BX2389)),IF($BW2389&gt;=2016,"post-only",IF($BX2389&lt;2016,"pre-only","mixed")),"")</f>
        <v>mixed</v>
      </c>
      <c r="X2389">
        <f>IF(AND(ISNUMBER($BW2389),ISNUMBER($BX2389)),MIN(1,MAX(0,($BX2389-2017+1)/($BX2389-$BW2389+1))),"")</f>
        <v>0.4375</v>
      </c>
      <c r="Y2389">
        <f>IF(AND(ISNUMBER($BW2389),ISNUMBER($BX2389)),MIN(1,MAX(0,($BX2389-2018+1)/($BX2389-$BW2389+1))),"")</f>
        <v>0.375</v>
      </c>
      <c r="Z2389">
        <f>IF(AND(ISNUMBER($BW2389),ISNUMBER($BX2389)),MIN(1,MAX(0,($BX2389-2019+1)/($BX2389-$BW2389+1))),"")</f>
        <v>0.3125</v>
      </c>
      <c r="AA2389">
        <f>IF(ISNUMBER($BX2389),IF($BX2389&gt;=2017,1,0),"")</f>
        <v>1.0</v>
      </c>
      <c r="AB2389">
        <f>IF(ISNUMBER($BX2389),IF($BX2389&gt;=2018,1,0),"")</f>
        <v>1.0</v>
      </c>
      <c r="AC2389">
        <f>IF(ISNUMBER($BX2389),IF($BX2389&gt;=2019,1,0),"")</f>
        <v>1.0</v>
      </c>
      <c r="AD2389">
        <f>IF($L2389&lt;&gt;"",IF($L2389&gt;2013,1,0),"")</f>
        <v>1.0</v>
      </c>
      <c r="AE2389">
        <f>IF($L2389&lt;&gt;"",1+IF($L2389&gt;2011,1,0)+IF($L2389&gt;2014,1,0),"")</f>
        <v>3.0</v>
      </c>
      <c r="AF2389" t="inlineStr">
        <is>
          <t>bond (yield)</t>
        </is>
      </c>
      <c r="AG2389" t="inlineStr">
        <is>
          <t>disclosure</t>
        </is>
      </c>
      <c r="AH2389" t="inlineStr">
        <is>
          <t>99_NCE</t>
        </is>
      </c>
      <c r="AI2389" t="inlineStr">
        <is>
          <t>without ETS/CT</t>
        </is>
      </c>
      <c r="AJ2389" t="inlineStr">
        <is>
          <t>with ETS/CT</t>
        </is>
      </c>
      <c r="AK2389" t="str">
        <f>IF(AND($CF2389&lt;&gt;"",IFERROR(INDEX(subsample_country_map!$B:$B,MATCH($CF2389,subsample_country_map!$A:$A,0)),"")&lt;&gt;""),INDEX(subsample_country_map!$B:$B,MATCH($CF2389,subsample_country_map!$A:$A,0)),INDEX(lookup!$AA:$AA,MATCH($A2389,lookup!$A:$A,0)))</f>
        <v>3_AsiaPac</v>
      </c>
      <c r="AL2389" t="str">
        <f>IF(AND($CF2389&lt;&gt;"",IFERROR(INDEX(subsample_country_map!$C:$C,MATCH($CF2389,subsample_country_map!$A:$A,0)),"")&lt;&gt;""),INDEX(subsample_country_map!$C:$C,MATCH($CF2389,subsample_country_map!$A:$A,0)),INDEX(lookup!$AB:$AB,MATCH($A2389,lookup!$A:$A,0)))</f>
        <v>2_developing</v>
      </c>
      <c r="AM2389" t="str">
        <f>IF(AND($CF2389&lt;&gt;"",IFERROR(INDEX(subsample_country_map!$D:$D,MATCH($CF2389,subsample_country_map!$A:$A,0)),"")&lt;&gt;""),INDEX(subsample_country_map!$D:$D,MATCH($CF2389,subsample_country_map!$A:$A,0)),INDEX(lookup!$AC:$AC,MATCH($A2389,lookup!$A:$A,0)))</f>
        <v>2_non_western</v>
      </c>
      <c r="AN2389" t="str">
        <f>IF(AND($CF2389&lt;&gt;"",IFERROR(INDEX(subsample_country_map!$E:$E,MATCH($CF2389,subsample_country_map!$A:$A,0)),"")&lt;&gt;""),INDEX(subsample_country_map!$E:$E,MATCH($CF2389,subsample_country_map!$A:$A,0)),INDEX(lookup!$AD:$AD,MATCH($A2389,lookup!$A:$A,0)))</f>
        <v>2_civil law</v>
      </c>
      <c r="AO2389" t="str">
        <f>INDEX(lookup!$Y:$Y,MATCH($A2389,lookup!$A:$A,0))</f>
        <v>0_published</v>
      </c>
      <c r="AP2389" t="str">
        <f>INDEX(lookup!$Z:$Z,MATCH($A2389,lookup!$A:$A,0))</f>
        <v>1_VHB high</v>
      </c>
      <c r="AQ2389" t="str">
        <f>INDEX(lookup!$W:$W,MATCH($A2389,lookup!$A:$A,0))</f>
        <v>1_fin/acc/econ</v>
      </c>
      <c r="AS2389" t="inlineStr">
        <is>
          <t>staging</t>
        </is>
      </c>
      <c r="AT2389" t="inlineStr">
        <is>
          <t>good-CER</t>
        </is>
      </c>
      <c r="AU2389" t="inlineStr">
        <is>
          <t>cost</t>
        </is>
      </c>
      <c r="AV2389" t="inlineStr">
        <is>
          <t>-9.340</t>
        </is>
      </c>
      <c r="AX2389" t="inlineStr">
        <is>
          <t>-2.60</t>
        </is>
      </c>
      <c r="BA2389" t="n">
        <v>3642</v>
      </c>
      <c r="BB2389" t="inlineStr">
        <is>
          <t>1</t>
        </is>
      </c>
      <c r="BC2389" t="inlineStr">
        <is>
          <t>FE</t>
        </is>
      </c>
      <c r="BD2389" t="inlineStr">
        <is>
          <t>firm</t>
        </is>
      </c>
      <c r="BE2389" t="inlineStr">
        <is>
          <t>none</t>
        </is>
      </c>
      <c r="BI2389" t="inlineStr">
        <is>
          <t>Table 2</t>
        </is>
      </c>
      <c r="BJ2389" t="inlineStr">
        <is>
          <t>col (2)</t>
        </is>
      </c>
      <c r="BK2389" t="inlineStr">
        <is>
          <t>5</t>
        </is>
      </c>
      <c r="BL2389" t="inlineStr">
        <is>
          <t>Risk Management -9.340*** [-2.60]</t>
        </is>
      </c>
      <c r="BM2389" t="inlineStr">
        <is>
          <t>Risk Management</t>
        </is>
      </c>
      <c r="BN2389" t="inlineStr">
        <is>
          <t>Spread</t>
        </is>
      </c>
      <c r="BO2389" t="inlineStr">
        <is>
          <t>update</t>
        </is>
      </c>
      <c r="BP2389" t="inlineStr">
        <is>
          <t>Xiang &amp; Gong (2026)</t>
        </is>
      </c>
      <c r="BQ2389" t="inlineStr">
        <is>
          <t>computed</t>
        </is>
      </c>
      <c r="BT2389" t="n">
        <v>0</v>
      </c>
      <c r="BU2389" t="inlineStr">
        <is>
          <t>staging_Xiang_Gong_2026.csv</t>
        </is>
      </c>
      <c r="BW2389" t="n">
        <v>2008</v>
      </c>
      <c r="BX2389" t="n">
        <v>2023</v>
      </c>
      <c r="BY2389" t="inlineStr">
        <is>
          <t>China</t>
        </is>
      </c>
      <c r="BZ2389" t="n">
        <v>2015.5</v>
      </c>
      <c r="CA2389" t="n">
        <v>0.5</v>
      </c>
      <c r="CB2389" t="n">
        <v>1</v>
      </c>
      <c r="CC2389" t="n">
        <v>1</v>
      </c>
      <c r="CD2389" t="n">
        <v>-0.04306942938180955</v>
      </c>
      <c r="CE2389" t="n">
        <v>1</v>
      </c>
    </row>
    <row r="2390">
      <c r="A2390" t="inlineStr">
        <is>
          <t>Xiang &amp; Gong (2026)</t>
        </is>
      </c>
      <c r="B2390" t="n">
        <v>3695</v>
      </c>
      <c r="C2390" t="n">
        <v>-0.03295695815774555</v>
      </c>
      <c r="D2390" t="n">
        <v>3642</v>
      </c>
      <c r="E2390">
        <f>IF(ISNUMBER($BA2390),$BA2390,IF(AND(ISNUMBER($D2390),ISNUMBER($BW2390),ISNUMBER($BX2390)),$D2390*($BX2390-$BW2390+1),""))</f>
        <v>3642.0</v>
      </c>
      <c r="H2390" t="inlineStr">
        <is>
          <t>partial</t>
        </is>
      </c>
      <c r="I2390" t="inlineStr">
        <is>
          <t>T-Statistic available</t>
        </is>
      </c>
      <c r="J2390">
        <f>IF($BW2390&lt;&gt;"",$BW2390,"")</f>
        <v>2008.0</v>
      </c>
      <c r="K2390">
        <f>IF($BX2390&lt;&gt;"",$BX2390,"")</f>
        <v>2023.0</v>
      </c>
      <c r="L2390">
        <f>IF(AND(ISNUMBER($BW2390),ISNUMBER($BX2390)),($BW2390+$BX2390)/2,"")</f>
        <v>2015.5</v>
      </c>
      <c r="M2390">
        <f>IF($L2390&lt;&gt;"",$L2390,"")</f>
        <v>2015.5</v>
      </c>
      <c r="N2390">
        <f>IF(AND(ISNUMBER($BW2390),ISNUMBER($BX2390)),MIN(1,MAX(0,($BX2390-2016+1)/($BX2390-$BW2390+1))),"")</f>
        <v>0.5</v>
      </c>
      <c r="O2390">
        <f>IF(AND(ISNUMBER($BW2390),ISNUMBER($BX2390)),MIN(1,MAX(0,($BX2390-2017+1)/($BX2390-$BW2390+1))),"")</f>
        <v>0.4375</v>
      </c>
      <c r="P2390">
        <f>IF(AND(ISNUMBER($BW2390),ISNUMBER($BX2390)),MIN(1,MAX(0,($BX2390-2018+1)/($BX2390-$BW2390+1))),"")</f>
        <v>0.375</v>
      </c>
      <c r="Q2390">
        <f>IF(AND(ISNUMBER($BW2390),ISNUMBER($BX2390)),MIN(1,MAX(0,($BX2390-2019+1)/($BX2390-$BW2390+1))),"")</f>
        <v>0.3125</v>
      </c>
      <c r="R2390">
        <f>IF(AND(ISNUMBER($BW2390),ISNUMBER($BX2390)),MIN(1,MAX(0,($BX2390-2016+1)/($BX2390-$BW2390+1))),"")</f>
        <v>0.5</v>
      </c>
      <c r="S2390">
        <f>IF($L2390&lt;&gt;"",IF($L2390&gt;=2015.5,1,0),"")</f>
        <v>1.0</v>
      </c>
      <c r="T2390">
        <f>IF($L2390&lt;&gt;"",IF($L2390&gt;=2016,1,0),"")</f>
        <v>0.0</v>
      </c>
      <c r="U2390">
        <f>IF(ISNUMBER($BX2390),IF($BX2390&gt;=2016,1,0),"")</f>
        <v>1.0</v>
      </c>
      <c r="V2390">
        <f>IF(ISNUMBER($BW2390),IF($BW2390&gt;=2016,1,0),"")</f>
        <v>0.0</v>
      </c>
      <c r="W2390" t="str">
        <f>IF(AND(ISNUMBER($BW2390),ISNUMBER($BX2390)),IF($BW2390&gt;=2016,"post-only",IF($BX2390&lt;2016,"pre-only","mixed")),"")</f>
        <v>mixed</v>
      </c>
      <c r="X2390">
        <f>IF(AND(ISNUMBER($BW2390),ISNUMBER($BX2390)),MIN(1,MAX(0,($BX2390-2017+1)/($BX2390-$BW2390+1))),"")</f>
        <v>0.4375</v>
      </c>
      <c r="Y2390">
        <f>IF(AND(ISNUMBER($BW2390),ISNUMBER($BX2390)),MIN(1,MAX(0,($BX2390-2018+1)/($BX2390-$BW2390+1))),"")</f>
        <v>0.375</v>
      </c>
      <c r="Z2390">
        <f>IF(AND(ISNUMBER($BW2390),ISNUMBER($BX2390)),MIN(1,MAX(0,($BX2390-2019+1)/($BX2390-$BW2390+1))),"")</f>
        <v>0.3125</v>
      </c>
      <c r="AA2390">
        <f>IF(ISNUMBER($BX2390),IF($BX2390&gt;=2017,1,0),"")</f>
        <v>1.0</v>
      </c>
      <c r="AB2390">
        <f>IF(ISNUMBER($BX2390),IF($BX2390&gt;=2018,1,0),"")</f>
        <v>1.0</v>
      </c>
      <c r="AC2390">
        <f>IF(ISNUMBER($BX2390),IF($BX2390&gt;=2019,1,0),"")</f>
        <v>1.0</v>
      </c>
      <c r="AD2390">
        <f>IF($L2390&lt;&gt;"",IF($L2390&gt;2013,1,0),"")</f>
        <v>1.0</v>
      </c>
      <c r="AE2390">
        <f>IF($L2390&lt;&gt;"",1+IF($L2390&gt;2011,1,0)+IF($L2390&gt;2014,1,0),"")</f>
        <v>3.0</v>
      </c>
      <c r="AF2390" t="inlineStr">
        <is>
          <t>bond (yield)</t>
        </is>
      </c>
      <c r="AG2390" t="inlineStr">
        <is>
          <t>disclosure</t>
        </is>
      </c>
      <c r="AH2390" t="inlineStr">
        <is>
          <t>99_NCE</t>
        </is>
      </c>
      <c r="AI2390" t="inlineStr">
        <is>
          <t>without ETS/CT</t>
        </is>
      </c>
      <c r="AJ2390" t="inlineStr">
        <is>
          <t>with ETS/CT</t>
        </is>
      </c>
      <c r="AK2390" t="str">
        <f>IF(AND($CF2390&lt;&gt;"",IFERROR(INDEX(subsample_country_map!$B:$B,MATCH($CF2390,subsample_country_map!$A:$A,0)),"")&lt;&gt;""),INDEX(subsample_country_map!$B:$B,MATCH($CF2390,subsample_country_map!$A:$A,0)),INDEX(lookup!$AA:$AA,MATCH($A2390,lookup!$A:$A,0)))</f>
        <v>3_AsiaPac</v>
      </c>
      <c r="AL2390" t="str">
        <f>IF(AND($CF2390&lt;&gt;"",IFERROR(INDEX(subsample_country_map!$C:$C,MATCH($CF2390,subsample_country_map!$A:$A,0)),"")&lt;&gt;""),INDEX(subsample_country_map!$C:$C,MATCH($CF2390,subsample_country_map!$A:$A,0)),INDEX(lookup!$AB:$AB,MATCH($A2390,lookup!$A:$A,0)))</f>
        <v>2_developing</v>
      </c>
      <c r="AM2390" t="str">
        <f>IF(AND($CF2390&lt;&gt;"",IFERROR(INDEX(subsample_country_map!$D:$D,MATCH($CF2390,subsample_country_map!$A:$A,0)),"")&lt;&gt;""),INDEX(subsample_country_map!$D:$D,MATCH($CF2390,subsample_country_map!$A:$A,0)),INDEX(lookup!$AC:$AC,MATCH($A2390,lookup!$A:$A,0)))</f>
        <v>2_non_western</v>
      </c>
      <c r="AN2390" t="str">
        <f>IF(AND($CF2390&lt;&gt;"",IFERROR(INDEX(subsample_country_map!$E:$E,MATCH($CF2390,subsample_country_map!$A:$A,0)),"")&lt;&gt;""),INDEX(subsample_country_map!$E:$E,MATCH($CF2390,subsample_country_map!$A:$A,0)),INDEX(lookup!$AD:$AD,MATCH($A2390,lookup!$A:$A,0)))</f>
        <v>2_civil law</v>
      </c>
      <c r="AO2390" t="str">
        <f>INDEX(lookup!$Y:$Y,MATCH($A2390,lookup!$A:$A,0))</f>
        <v>0_published</v>
      </c>
      <c r="AP2390" t="str">
        <f>INDEX(lookup!$Z:$Z,MATCH($A2390,lookup!$A:$A,0))</f>
        <v>1_VHB high</v>
      </c>
      <c r="AQ2390" t="str">
        <f>INDEX(lookup!$W:$W,MATCH($A2390,lookup!$A:$A,0))</f>
        <v>1_fin/acc/econ</v>
      </c>
      <c r="AS2390" t="inlineStr">
        <is>
          <t>staging</t>
        </is>
      </c>
      <c r="AT2390" t="inlineStr">
        <is>
          <t>good-CER</t>
        </is>
      </c>
      <c r="AU2390" t="inlineStr">
        <is>
          <t>cost</t>
        </is>
      </c>
      <c r="AV2390" t="inlineStr">
        <is>
          <t>-12.569</t>
        </is>
      </c>
      <c r="AX2390" t="inlineStr">
        <is>
          <t>-1.99</t>
        </is>
      </c>
      <c r="BA2390" t="n">
        <v>3642</v>
      </c>
      <c r="BB2390" t="inlineStr">
        <is>
          <t>1</t>
        </is>
      </c>
      <c r="BC2390" t="inlineStr">
        <is>
          <t>FE</t>
        </is>
      </c>
      <c r="BD2390" t="inlineStr">
        <is>
          <t>firm</t>
        </is>
      </c>
      <c r="BE2390" t="inlineStr">
        <is>
          <t>none</t>
        </is>
      </c>
      <c r="BI2390" t="inlineStr">
        <is>
          <t>Table 2</t>
        </is>
      </c>
      <c r="BJ2390" t="inlineStr">
        <is>
          <t>col (3)</t>
        </is>
      </c>
      <c r="BK2390" t="inlineStr">
        <is>
          <t>5</t>
        </is>
      </c>
      <c r="BL2390" t="inlineStr">
        <is>
          <t>Strategy -12.569** [-1.99]</t>
        </is>
      </c>
      <c r="BM2390" t="inlineStr">
        <is>
          <t>Strategy</t>
        </is>
      </c>
      <c r="BN2390" t="inlineStr">
        <is>
          <t>Spread</t>
        </is>
      </c>
      <c r="BO2390" t="inlineStr">
        <is>
          <t>update</t>
        </is>
      </c>
      <c r="BP2390" t="inlineStr">
        <is>
          <t>Xiang &amp; Gong (2026)</t>
        </is>
      </c>
      <c r="BQ2390" t="inlineStr">
        <is>
          <t>computed</t>
        </is>
      </c>
      <c r="BT2390" t="n">
        <v>0</v>
      </c>
      <c r="BU2390" t="inlineStr">
        <is>
          <t>staging_Xiang_Gong_2026.csv</t>
        </is>
      </c>
      <c r="BW2390" t="n">
        <v>2008</v>
      </c>
      <c r="BX2390" t="n">
        <v>2023</v>
      </c>
      <c r="BY2390" t="inlineStr">
        <is>
          <t>China</t>
        </is>
      </c>
      <c r="BZ2390" t="n">
        <v>2015.5</v>
      </c>
      <c r="CA2390" t="n">
        <v>0.5</v>
      </c>
      <c r="CB2390" t="n">
        <v>1</v>
      </c>
      <c r="CC2390" t="n">
        <v>1</v>
      </c>
      <c r="CD2390" t="n">
        <v>-0.032968898128494</v>
      </c>
      <c r="CE2390" t="n">
        <v>1</v>
      </c>
    </row>
    <row r="2391">
      <c r="A2391" t="inlineStr">
        <is>
          <t>Xiang &amp; Gong (2026)</t>
        </is>
      </c>
      <c r="B2391" t="n">
        <v>3696</v>
      </c>
      <c r="C2391" t="n">
        <v>-0.06926276397923356</v>
      </c>
      <c r="D2391" t="n">
        <v>3642</v>
      </c>
      <c r="E2391">
        <f>IF(ISNUMBER($BA2391),$BA2391,IF(AND(ISNUMBER($D2391),ISNUMBER($BW2391),ISNUMBER($BX2391)),$D2391*($BX2391-$BW2391+1),""))</f>
        <v>3642.0</v>
      </c>
      <c r="H2391" t="inlineStr">
        <is>
          <t>partial</t>
        </is>
      </c>
      <c r="I2391" t="inlineStr">
        <is>
          <t>T-Statistic available</t>
        </is>
      </c>
      <c r="J2391">
        <f>IF($BW2391&lt;&gt;"",$BW2391,"")</f>
        <v>2008.0</v>
      </c>
      <c r="K2391">
        <f>IF($BX2391&lt;&gt;"",$BX2391,"")</f>
        <v>2023.0</v>
      </c>
      <c r="L2391">
        <f>IF(AND(ISNUMBER($BW2391),ISNUMBER($BX2391)),($BW2391+$BX2391)/2,"")</f>
        <v>2015.5</v>
      </c>
      <c r="M2391">
        <f>IF($L2391&lt;&gt;"",$L2391,"")</f>
        <v>2015.5</v>
      </c>
      <c r="N2391">
        <f>IF(AND(ISNUMBER($BW2391),ISNUMBER($BX2391)),MIN(1,MAX(0,($BX2391-2016+1)/($BX2391-$BW2391+1))),"")</f>
        <v>0.5</v>
      </c>
      <c r="O2391">
        <f>IF(AND(ISNUMBER($BW2391),ISNUMBER($BX2391)),MIN(1,MAX(0,($BX2391-2017+1)/($BX2391-$BW2391+1))),"")</f>
        <v>0.4375</v>
      </c>
      <c r="P2391">
        <f>IF(AND(ISNUMBER($BW2391),ISNUMBER($BX2391)),MIN(1,MAX(0,($BX2391-2018+1)/($BX2391-$BW2391+1))),"")</f>
        <v>0.375</v>
      </c>
      <c r="Q2391">
        <f>IF(AND(ISNUMBER($BW2391),ISNUMBER($BX2391)),MIN(1,MAX(0,($BX2391-2019+1)/($BX2391-$BW2391+1))),"")</f>
        <v>0.3125</v>
      </c>
      <c r="R2391">
        <f>IF(AND(ISNUMBER($BW2391),ISNUMBER($BX2391)),MIN(1,MAX(0,($BX2391-2016+1)/($BX2391-$BW2391+1))),"")</f>
        <v>0.5</v>
      </c>
      <c r="S2391">
        <f>IF($L2391&lt;&gt;"",IF($L2391&gt;=2015.5,1,0),"")</f>
        <v>1.0</v>
      </c>
      <c r="T2391">
        <f>IF($L2391&lt;&gt;"",IF($L2391&gt;=2016,1,0),"")</f>
        <v>0.0</v>
      </c>
      <c r="U2391">
        <f>IF(ISNUMBER($BX2391),IF($BX2391&gt;=2016,1,0),"")</f>
        <v>1.0</v>
      </c>
      <c r="V2391">
        <f>IF(ISNUMBER($BW2391),IF($BW2391&gt;=2016,1,0),"")</f>
        <v>0.0</v>
      </c>
      <c r="W2391" t="str">
        <f>IF(AND(ISNUMBER($BW2391),ISNUMBER($BX2391)),IF($BW2391&gt;=2016,"post-only",IF($BX2391&lt;2016,"pre-only","mixed")),"")</f>
        <v>mixed</v>
      </c>
      <c r="X2391">
        <f>IF(AND(ISNUMBER($BW2391),ISNUMBER($BX2391)),MIN(1,MAX(0,($BX2391-2017+1)/($BX2391-$BW2391+1))),"")</f>
        <v>0.4375</v>
      </c>
      <c r="Y2391">
        <f>IF(AND(ISNUMBER($BW2391),ISNUMBER($BX2391)),MIN(1,MAX(0,($BX2391-2018+1)/($BX2391-$BW2391+1))),"")</f>
        <v>0.375</v>
      </c>
      <c r="Z2391">
        <f>IF(AND(ISNUMBER($BW2391),ISNUMBER($BX2391)),MIN(1,MAX(0,($BX2391-2019+1)/($BX2391-$BW2391+1))),"")</f>
        <v>0.3125</v>
      </c>
      <c r="AA2391">
        <f>IF(ISNUMBER($BX2391),IF($BX2391&gt;=2017,1,0),"")</f>
        <v>1.0</v>
      </c>
      <c r="AB2391">
        <f>IF(ISNUMBER($BX2391),IF($BX2391&gt;=2018,1,0),"")</f>
        <v>1.0</v>
      </c>
      <c r="AC2391">
        <f>IF(ISNUMBER($BX2391),IF($BX2391&gt;=2019,1,0),"")</f>
        <v>1.0</v>
      </c>
      <c r="AD2391">
        <f>IF($L2391&lt;&gt;"",IF($L2391&gt;2013,1,0),"")</f>
        <v>1.0</v>
      </c>
      <c r="AE2391">
        <f>IF($L2391&lt;&gt;"",1+IF($L2391&gt;2011,1,0)+IF($L2391&gt;2014,1,0),"")</f>
        <v>3.0</v>
      </c>
      <c r="AF2391" t="inlineStr">
        <is>
          <t>bond (yield)</t>
        </is>
      </c>
      <c r="AG2391" t="inlineStr">
        <is>
          <t>disclosure</t>
        </is>
      </c>
      <c r="AH2391" t="inlineStr">
        <is>
          <t>99_NCE</t>
        </is>
      </c>
      <c r="AI2391" t="inlineStr">
        <is>
          <t>without ETS/CT</t>
        </is>
      </c>
      <c r="AJ2391" t="inlineStr">
        <is>
          <t>with ETS/CT</t>
        </is>
      </c>
      <c r="AK2391" t="str">
        <f>IF(AND($CF2391&lt;&gt;"",IFERROR(INDEX(subsample_country_map!$B:$B,MATCH($CF2391,subsample_country_map!$A:$A,0)),"")&lt;&gt;""),INDEX(subsample_country_map!$B:$B,MATCH($CF2391,subsample_country_map!$A:$A,0)),INDEX(lookup!$AA:$AA,MATCH($A2391,lookup!$A:$A,0)))</f>
        <v>3_AsiaPac</v>
      </c>
      <c r="AL2391" t="str">
        <f>IF(AND($CF2391&lt;&gt;"",IFERROR(INDEX(subsample_country_map!$C:$C,MATCH($CF2391,subsample_country_map!$A:$A,0)),"")&lt;&gt;""),INDEX(subsample_country_map!$C:$C,MATCH($CF2391,subsample_country_map!$A:$A,0)),INDEX(lookup!$AB:$AB,MATCH($A2391,lookup!$A:$A,0)))</f>
        <v>2_developing</v>
      </c>
      <c r="AM2391" t="str">
        <f>IF(AND($CF2391&lt;&gt;"",IFERROR(INDEX(subsample_country_map!$D:$D,MATCH($CF2391,subsample_country_map!$A:$A,0)),"")&lt;&gt;""),INDEX(subsample_country_map!$D:$D,MATCH($CF2391,subsample_country_map!$A:$A,0)),INDEX(lookup!$AC:$AC,MATCH($A2391,lookup!$A:$A,0)))</f>
        <v>2_non_western</v>
      </c>
      <c r="AN2391" t="str">
        <f>IF(AND($CF2391&lt;&gt;"",IFERROR(INDEX(subsample_country_map!$E:$E,MATCH($CF2391,subsample_country_map!$A:$A,0)),"")&lt;&gt;""),INDEX(subsample_country_map!$E:$E,MATCH($CF2391,subsample_country_map!$A:$A,0)),INDEX(lookup!$AD:$AD,MATCH($A2391,lookup!$A:$A,0)))</f>
        <v>2_civil law</v>
      </c>
      <c r="AO2391" t="str">
        <f>INDEX(lookup!$Y:$Y,MATCH($A2391,lookup!$A:$A,0))</f>
        <v>0_published</v>
      </c>
      <c r="AP2391" t="str">
        <f>INDEX(lookup!$Z:$Z,MATCH($A2391,lookup!$A:$A,0))</f>
        <v>1_VHB high</v>
      </c>
      <c r="AQ2391" t="str">
        <f>INDEX(lookup!$W:$W,MATCH($A2391,lookup!$A:$A,0))</f>
        <v>1_fin/acc/econ</v>
      </c>
      <c r="AS2391" t="inlineStr">
        <is>
          <t>staging</t>
        </is>
      </c>
      <c r="AT2391" t="inlineStr">
        <is>
          <t>good-CER</t>
        </is>
      </c>
      <c r="AU2391" t="inlineStr">
        <is>
          <t>cost</t>
        </is>
      </c>
      <c r="AV2391" t="inlineStr">
        <is>
          <t>-4.059</t>
        </is>
      </c>
      <c r="AX2391" t="inlineStr">
        <is>
          <t>-4.19</t>
        </is>
      </c>
      <c r="BA2391" t="n">
        <v>3642</v>
      </c>
      <c r="BB2391" t="inlineStr">
        <is>
          <t>1</t>
        </is>
      </c>
      <c r="BC2391" t="inlineStr">
        <is>
          <t>FE</t>
        </is>
      </c>
      <c r="BD2391" t="inlineStr">
        <is>
          <t>firm</t>
        </is>
      </c>
      <c r="BE2391" t="inlineStr">
        <is>
          <t>none</t>
        </is>
      </c>
      <c r="BI2391" t="inlineStr">
        <is>
          <t>Table 2</t>
        </is>
      </c>
      <c r="BJ2391" t="inlineStr">
        <is>
          <t>col (4)</t>
        </is>
      </c>
      <c r="BK2391" t="inlineStr">
        <is>
          <t>5</t>
        </is>
      </c>
      <c r="BL2391" t="inlineStr">
        <is>
          <t>Metrics &amp; Targets -4.059*** [-4.19]</t>
        </is>
      </c>
      <c r="BM2391" t="inlineStr">
        <is>
          <t>Metrics &amp; Targets</t>
        </is>
      </c>
      <c r="BN2391" t="inlineStr">
        <is>
          <t>Spread</t>
        </is>
      </c>
      <c r="BO2391" t="inlineStr">
        <is>
          <t>update</t>
        </is>
      </c>
      <c r="BP2391" t="inlineStr">
        <is>
          <t>Xiang &amp; Gong (2026)</t>
        </is>
      </c>
      <c r="BQ2391" t="inlineStr">
        <is>
          <t>computed</t>
        </is>
      </c>
      <c r="BT2391" t="n">
        <v>0</v>
      </c>
      <c r="BU2391" t="inlineStr">
        <is>
          <t>staging_Xiang_Gong_2026.csv</t>
        </is>
      </c>
      <c r="BW2391" t="n">
        <v>2008</v>
      </c>
      <c r="BX2391" t="n">
        <v>2023</v>
      </c>
      <c r="BY2391" t="inlineStr">
        <is>
          <t>China</t>
        </is>
      </c>
      <c r="BZ2391" t="n">
        <v>2015.5</v>
      </c>
      <c r="CA2391" t="n">
        <v>0.5</v>
      </c>
      <c r="CB2391" t="n">
        <v>1</v>
      </c>
      <c r="CC2391" t="n">
        <v>1</v>
      </c>
      <c r="CD2391" t="n">
        <v>-0.0693738426731345</v>
      </c>
      <c r="CE2391" t="n">
        <v>1</v>
      </c>
    </row>
    <row r="2392">
      <c r="A2392" t="inlineStr">
        <is>
          <t>Xiang &amp; Gong (2026)</t>
        </is>
      </c>
      <c r="B2392" t="n">
        <v>3697</v>
      </c>
      <c r="C2392" t="n">
        <v>-0.09117467404168095</v>
      </c>
      <c r="D2392" t="n">
        <v>3635</v>
      </c>
      <c r="E2392">
        <f>IF(ISNUMBER($BA2392),$BA2392,IF(AND(ISNUMBER($D2392),ISNUMBER($BW2392),ISNUMBER($BX2392)),$D2392*($BX2392-$BW2392+1),""))</f>
        <v>3635.0</v>
      </c>
      <c r="H2392" t="inlineStr">
        <is>
          <t>partial</t>
        </is>
      </c>
      <c r="I2392" t="inlineStr">
        <is>
          <t>T-Statistic available</t>
        </is>
      </c>
      <c r="J2392">
        <f>IF($BW2392&lt;&gt;"",$BW2392,"")</f>
        <v>2008.0</v>
      </c>
      <c r="K2392">
        <f>IF($BX2392&lt;&gt;"",$BX2392,"")</f>
        <v>2023.0</v>
      </c>
      <c r="L2392">
        <f>IF(AND(ISNUMBER($BW2392),ISNUMBER($BX2392)),($BW2392+$BX2392)/2,"")</f>
        <v>2015.5</v>
      </c>
      <c r="M2392">
        <f>IF($L2392&lt;&gt;"",$L2392,"")</f>
        <v>2015.5</v>
      </c>
      <c r="N2392">
        <f>IF(AND(ISNUMBER($BW2392),ISNUMBER($BX2392)),MIN(1,MAX(0,($BX2392-2016+1)/($BX2392-$BW2392+1))),"")</f>
        <v>0.5</v>
      </c>
      <c r="O2392">
        <f>IF(AND(ISNUMBER($BW2392),ISNUMBER($BX2392)),MIN(1,MAX(0,($BX2392-2017+1)/($BX2392-$BW2392+1))),"")</f>
        <v>0.4375</v>
      </c>
      <c r="P2392">
        <f>IF(AND(ISNUMBER($BW2392),ISNUMBER($BX2392)),MIN(1,MAX(0,($BX2392-2018+1)/($BX2392-$BW2392+1))),"")</f>
        <v>0.375</v>
      </c>
      <c r="Q2392">
        <f>IF(AND(ISNUMBER($BW2392),ISNUMBER($BX2392)),MIN(1,MAX(0,($BX2392-2019+1)/($BX2392-$BW2392+1))),"")</f>
        <v>0.3125</v>
      </c>
      <c r="R2392">
        <f>IF(AND(ISNUMBER($BW2392),ISNUMBER($BX2392)),MIN(1,MAX(0,($BX2392-2016+1)/($BX2392-$BW2392+1))),"")</f>
        <v>0.5</v>
      </c>
      <c r="S2392">
        <f>IF($L2392&lt;&gt;"",IF($L2392&gt;=2015.5,1,0),"")</f>
        <v>1.0</v>
      </c>
      <c r="T2392">
        <f>IF($L2392&lt;&gt;"",IF($L2392&gt;=2016,1,0),"")</f>
        <v>0.0</v>
      </c>
      <c r="U2392">
        <f>IF(ISNUMBER($BX2392),IF($BX2392&gt;=2016,1,0),"")</f>
        <v>1.0</v>
      </c>
      <c r="V2392">
        <f>IF(ISNUMBER($BW2392),IF($BW2392&gt;=2016,1,0),"")</f>
        <v>0.0</v>
      </c>
      <c r="W2392" t="str">
        <f>IF(AND(ISNUMBER($BW2392),ISNUMBER($BX2392)),IF($BW2392&gt;=2016,"post-only",IF($BX2392&lt;2016,"pre-only","mixed")),"")</f>
        <v>mixed</v>
      </c>
      <c r="X2392">
        <f>IF(AND(ISNUMBER($BW2392),ISNUMBER($BX2392)),MIN(1,MAX(0,($BX2392-2017+1)/($BX2392-$BW2392+1))),"")</f>
        <v>0.4375</v>
      </c>
      <c r="Y2392">
        <f>IF(AND(ISNUMBER($BW2392),ISNUMBER($BX2392)),MIN(1,MAX(0,($BX2392-2018+1)/($BX2392-$BW2392+1))),"")</f>
        <v>0.375</v>
      </c>
      <c r="Z2392">
        <f>IF(AND(ISNUMBER($BW2392),ISNUMBER($BX2392)),MIN(1,MAX(0,($BX2392-2019+1)/($BX2392-$BW2392+1))),"")</f>
        <v>0.3125</v>
      </c>
      <c r="AA2392">
        <f>IF(ISNUMBER($BX2392),IF($BX2392&gt;=2017,1,0),"")</f>
        <v>1.0</v>
      </c>
      <c r="AB2392">
        <f>IF(ISNUMBER($BX2392),IF($BX2392&gt;=2018,1,0),"")</f>
        <v>1.0</v>
      </c>
      <c r="AC2392">
        <f>IF(ISNUMBER($BX2392),IF($BX2392&gt;=2019,1,0),"")</f>
        <v>1.0</v>
      </c>
      <c r="AD2392">
        <f>IF($L2392&lt;&gt;"",IF($L2392&gt;2013,1,0),"")</f>
        <v>1.0</v>
      </c>
      <c r="AE2392">
        <f>IF($L2392&lt;&gt;"",1+IF($L2392&gt;2011,1,0)+IF($L2392&gt;2014,1,0),"")</f>
        <v>3.0</v>
      </c>
      <c r="AF2392" t="inlineStr">
        <is>
          <t>bond (yield)</t>
        </is>
      </c>
      <c r="AG2392" t="inlineStr">
        <is>
          <t>disclosure</t>
        </is>
      </c>
      <c r="AH2392" t="inlineStr">
        <is>
          <t>99_NCE</t>
        </is>
      </c>
      <c r="AI2392" t="inlineStr">
        <is>
          <t>without ETS/CT</t>
        </is>
      </c>
      <c r="AJ2392" t="inlineStr">
        <is>
          <t>with ETS/CT</t>
        </is>
      </c>
      <c r="AK2392" t="str">
        <f>IF(AND($CF2392&lt;&gt;"",IFERROR(INDEX(subsample_country_map!$B:$B,MATCH($CF2392,subsample_country_map!$A:$A,0)),"")&lt;&gt;""),INDEX(subsample_country_map!$B:$B,MATCH($CF2392,subsample_country_map!$A:$A,0)),INDEX(lookup!$AA:$AA,MATCH($A2392,lookup!$A:$A,0)))</f>
        <v>3_AsiaPac</v>
      </c>
      <c r="AL2392" t="str">
        <f>IF(AND($CF2392&lt;&gt;"",IFERROR(INDEX(subsample_country_map!$C:$C,MATCH($CF2392,subsample_country_map!$A:$A,0)),"")&lt;&gt;""),INDEX(subsample_country_map!$C:$C,MATCH($CF2392,subsample_country_map!$A:$A,0)),INDEX(lookup!$AB:$AB,MATCH($A2392,lookup!$A:$A,0)))</f>
        <v>2_developing</v>
      </c>
      <c r="AM2392" t="str">
        <f>IF(AND($CF2392&lt;&gt;"",IFERROR(INDEX(subsample_country_map!$D:$D,MATCH($CF2392,subsample_country_map!$A:$A,0)),"")&lt;&gt;""),INDEX(subsample_country_map!$D:$D,MATCH($CF2392,subsample_country_map!$A:$A,0)),INDEX(lookup!$AC:$AC,MATCH($A2392,lookup!$A:$A,0)))</f>
        <v>2_non_western</v>
      </c>
      <c r="AN2392" t="str">
        <f>IF(AND($CF2392&lt;&gt;"",IFERROR(INDEX(subsample_country_map!$E:$E,MATCH($CF2392,subsample_country_map!$A:$A,0)),"")&lt;&gt;""),INDEX(subsample_country_map!$E:$E,MATCH($CF2392,subsample_country_map!$A:$A,0)),INDEX(lookup!$AD:$AD,MATCH($A2392,lookup!$A:$A,0)))</f>
        <v>2_civil law</v>
      </c>
      <c r="AO2392" t="str">
        <f>INDEX(lookup!$Y:$Y,MATCH($A2392,lookup!$A:$A,0))</f>
        <v>0_published</v>
      </c>
      <c r="AP2392" t="str">
        <f>INDEX(lookup!$Z:$Z,MATCH($A2392,lookup!$A:$A,0))</f>
        <v>1_VHB high</v>
      </c>
      <c r="AQ2392" t="str">
        <f>INDEX(lookup!$W:$W,MATCH($A2392,lookup!$A:$A,0))</f>
        <v>1_fin/acc/econ</v>
      </c>
      <c r="AS2392" t="inlineStr">
        <is>
          <t>staging</t>
        </is>
      </c>
      <c r="AT2392" t="inlineStr">
        <is>
          <t>good-CER</t>
        </is>
      </c>
      <c r="AU2392" t="inlineStr">
        <is>
          <t>cost</t>
        </is>
      </c>
      <c r="AV2392" t="inlineStr">
        <is>
          <t>-2.254</t>
        </is>
      </c>
      <c r="AX2392" t="inlineStr">
        <is>
          <t>-5.52</t>
        </is>
      </c>
      <c r="BA2392" t="n">
        <v>3635</v>
      </c>
      <c r="BB2392" t="inlineStr">
        <is>
          <t>1</t>
        </is>
      </c>
      <c r="BC2392" t="inlineStr">
        <is>
          <t>other: not stated</t>
        </is>
      </c>
      <c r="BD2392" t="inlineStr">
        <is>
          <t>not stated</t>
        </is>
      </c>
      <c r="BE2392" t="inlineStr">
        <is>
          <t>none</t>
        </is>
      </c>
      <c r="BI2392" t="inlineStr">
        <is>
          <t>Table 3</t>
        </is>
      </c>
      <c r="BJ2392" t="inlineStr">
        <is>
          <t>col (3)</t>
        </is>
      </c>
      <c r="BK2392" t="inlineStr">
        <is>
          <t>7</t>
        </is>
      </c>
      <c r="BL2392" t="inlineStr">
        <is>
          <t>CDI -2.254*** [-5.52]</t>
        </is>
      </c>
      <c r="BM2392" t="inlineStr">
        <is>
          <t>CDI</t>
        </is>
      </c>
      <c r="BN2392" t="inlineStr">
        <is>
          <t>Spread</t>
        </is>
      </c>
      <c r="BO2392" t="inlineStr">
        <is>
          <t>update</t>
        </is>
      </c>
      <c r="BP2392" t="inlineStr">
        <is>
          <t>Xiang &amp; Gong (2026)</t>
        </is>
      </c>
      <c r="BQ2392" t="inlineStr">
        <is>
          <t>computed</t>
        </is>
      </c>
      <c r="BT2392" t="n">
        <v>0</v>
      </c>
      <c r="BU2392" t="inlineStr">
        <is>
          <t>staging_Xiang_Gong_2026.csv</t>
        </is>
      </c>
      <c r="BW2392" t="n">
        <v>2008</v>
      </c>
      <c r="BX2392" t="n">
        <v>2023</v>
      </c>
      <c r="BY2392" t="inlineStr">
        <is>
          <t>China</t>
        </is>
      </c>
      <c r="BZ2392" t="n">
        <v>2015.5</v>
      </c>
      <c r="CA2392" t="n">
        <v>0.5</v>
      </c>
      <c r="CB2392" t="n">
        <v>1</v>
      </c>
      <c r="CC2392" t="n">
        <v>1</v>
      </c>
      <c r="CD2392" t="n">
        <v>-0.09142858124843359</v>
      </c>
      <c r="CE2392" t="n">
        <v>1</v>
      </c>
    </row>
    <row r="2393">
      <c r="A2393" t="inlineStr">
        <is>
          <t>Xiang &amp; Gong (2026)</t>
        </is>
      </c>
      <c r="B2393" t="n">
        <v>3698</v>
      </c>
      <c r="C2393" t="n">
        <v>-0.08158434170119828</v>
      </c>
      <c r="D2393" t="n">
        <v>3642</v>
      </c>
      <c r="E2393">
        <f>IF(ISNUMBER($BA2393),$BA2393,IF(AND(ISNUMBER($D2393),ISNUMBER($BW2393),ISNUMBER($BX2393)),$D2393*($BX2393-$BW2393+1),""))</f>
        <v>3642.0</v>
      </c>
      <c r="H2393" t="inlineStr">
        <is>
          <t>partial</t>
        </is>
      </c>
      <c r="I2393" t="inlineStr">
        <is>
          <t>T-Statistic available</t>
        </is>
      </c>
      <c r="J2393">
        <f>IF($BW2393&lt;&gt;"",$BW2393,"")</f>
        <v>2008.0</v>
      </c>
      <c r="K2393">
        <f>IF($BX2393&lt;&gt;"",$BX2393,"")</f>
        <v>2023.0</v>
      </c>
      <c r="L2393">
        <f>IF(AND(ISNUMBER($BW2393),ISNUMBER($BX2393)),($BW2393+$BX2393)/2,"")</f>
        <v>2015.5</v>
      </c>
      <c r="M2393">
        <f>IF($L2393&lt;&gt;"",$L2393,"")</f>
        <v>2015.5</v>
      </c>
      <c r="N2393">
        <f>IF(AND(ISNUMBER($BW2393),ISNUMBER($BX2393)),MIN(1,MAX(0,($BX2393-2016+1)/($BX2393-$BW2393+1))),"")</f>
        <v>0.5</v>
      </c>
      <c r="O2393">
        <f>IF(AND(ISNUMBER($BW2393),ISNUMBER($BX2393)),MIN(1,MAX(0,($BX2393-2017+1)/($BX2393-$BW2393+1))),"")</f>
        <v>0.4375</v>
      </c>
      <c r="P2393">
        <f>IF(AND(ISNUMBER($BW2393),ISNUMBER($BX2393)),MIN(1,MAX(0,($BX2393-2018+1)/($BX2393-$BW2393+1))),"")</f>
        <v>0.375</v>
      </c>
      <c r="Q2393">
        <f>IF(AND(ISNUMBER($BW2393),ISNUMBER($BX2393)),MIN(1,MAX(0,($BX2393-2019+1)/($BX2393-$BW2393+1))),"")</f>
        <v>0.3125</v>
      </c>
      <c r="R2393">
        <f>IF(AND(ISNUMBER($BW2393),ISNUMBER($BX2393)),MIN(1,MAX(0,($BX2393-2016+1)/($BX2393-$BW2393+1))),"")</f>
        <v>0.5</v>
      </c>
      <c r="S2393">
        <f>IF($L2393&lt;&gt;"",IF($L2393&gt;=2015.5,1,0),"")</f>
        <v>1.0</v>
      </c>
      <c r="T2393">
        <f>IF($L2393&lt;&gt;"",IF($L2393&gt;=2016,1,0),"")</f>
        <v>0.0</v>
      </c>
      <c r="U2393">
        <f>IF(ISNUMBER($BX2393),IF($BX2393&gt;=2016,1,0),"")</f>
        <v>1.0</v>
      </c>
      <c r="V2393">
        <f>IF(ISNUMBER($BW2393),IF($BW2393&gt;=2016,1,0),"")</f>
        <v>0.0</v>
      </c>
      <c r="W2393" t="str">
        <f>IF(AND(ISNUMBER($BW2393),ISNUMBER($BX2393)),IF($BW2393&gt;=2016,"post-only",IF($BX2393&lt;2016,"pre-only","mixed")),"")</f>
        <v>mixed</v>
      </c>
      <c r="X2393">
        <f>IF(AND(ISNUMBER($BW2393),ISNUMBER($BX2393)),MIN(1,MAX(0,($BX2393-2017+1)/($BX2393-$BW2393+1))),"")</f>
        <v>0.4375</v>
      </c>
      <c r="Y2393">
        <f>IF(AND(ISNUMBER($BW2393),ISNUMBER($BX2393)),MIN(1,MAX(0,($BX2393-2018+1)/($BX2393-$BW2393+1))),"")</f>
        <v>0.375</v>
      </c>
      <c r="Z2393">
        <f>IF(AND(ISNUMBER($BW2393),ISNUMBER($BX2393)),MIN(1,MAX(0,($BX2393-2019+1)/($BX2393-$BW2393+1))),"")</f>
        <v>0.3125</v>
      </c>
      <c r="AA2393">
        <f>IF(ISNUMBER($BX2393),IF($BX2393&gt;=2017,1,0),"")</f>
        <v>1.0</v>
      </c>
      <c r="AB2393">
        <f>IF(ISNUMBER($BX2393),IF($BX2393&gt;=2018,1,0),"")</f>
        <v>1.0</v>
      </c>
      <c r="AC2393">
        <f>IF(ISNUMBER($BX2393),IF($BX2393&gt;=2019,1,0),"")</f>
        <v>1.0</v>
      </c>
      <c r="AD2393">
        <f>IF($L2393&lt;&gt;"",IF($L2393&gt;2013,1,0),"")</f>
        <v>1.0</v>
      </c>
      <c r="AE2393">
        <f>IF($L2393&lt;&gt;"",1+IF($L2393&gt;2011,1,0)+IF($L2393&gt;2014,1,0),"")</f>
        <v>3.0</v>
      </c>
      <c r="AF2393" t="inlineStr">
        <is>
          <t>bond (yield)</t>
        </is>
      </c>
      <c r="AG2393" t="inlineStr">
        <is>
          <t>disclosure</t>
        </is>
      </c>
      <c r="AH2393" t="inlineStr">
        <is>
          <t>99_NCE</t>
        </is>
      </c>
      <c r="AI2393" t="inlineStr">
        <is>
          <t>without ETS/CT</t>
        </is>
      </c>
      <c r="AJ2393" t="inlineStr">
        <is>
          <t>with ETS/CT</t>
        </is>
      </c>
      <c r="AK2393" t="str">
        <f>IF(AND($CF2393&lt;&gt;"",IFERROR(INDEX(subsample_country_map!$B:$B,MATCH($CF2393,subsample_country_map!$A:$A,0)),"")&lt;&gt;""),INDEX(subsample_country_map!$B:$B,MATCH($CF2393,subsample_country_map!$A:$A,0)),INDEX(lookup!$AA:$AA,MATCH($A2393,lookup!$A:$A,0)))</f>
        <v>3_AsiaPac</v>
      </c>
      <c r="AL2393" t="str">
        <f>IF(AND($CF2393&lt;&gt;"",IFERROR(INDEX(subsample_country_map!$C:$C,MATCH($CF2393,subsample_country_map!$A:$A,0)),"")&lt;&gt;""),INDEX(subsample_country_map!$C:$C,MATCH($CF2393,subsample_country_map!$A:$A,0)),INDEX(lookup!$AB:$AB,MATCH($A2393,lookup!$A:$A,0)))</f>
        <v>2_developing</v>
      </c>
      <c r="AM2393" t="str">
        <f>IF(AND($CF2393&lt;&gt;"",IFERROR(INDEX(subsample_country_map!$D:$D,MATCH($CF2393,subsample_country_map!$A:$A,0)),"")&lt;&gt;""),INDEX(subsample_country_map!$D:$D,MATCH($CF2393,subsample_country_map!$A:$A,0)),INDEX(lookup!$AC:$AC,MATCH($A2393,lookup!$A:$A,0)))</f>
        <v>2_non_western</v>
      </c>
      <c r="AN2393" t="str">
        <f>IF(AND($CF2393&lt;&gt;"",IFERROR(INDEX(subsample_country_map!$E:$E,MATCH($CF2393,subsample_country_map!$A:$A,0)),"")&lt;&gt;""),INDEX(subsample_country_map!$E:$E,MATCH($CF2393,subsample_country_map!$A:$A,0)),INDEX(lookup!$AD:$AD,MATCH($A2393,lookup!$A:$A,0)))</f>
        <v>2_civil law</v>
      </c>
      <c r="AO2393" t="str">
        <f>INDEX(lookup!$Y:$Y,MATCH($A2393,lookup!$A:$A,0))</f>
        <v>0_published</v>
      </c>
      <c r="AP2393" t="str">
        <f>INDEX(lookup!$Z:$Z,MATCH($A2393,lookup!$A:$A,0))</f>
        <v>1_VHB high</v>
      </c>
      <c r="AQ2393" t="str">
        <f>INDEX(lookup!$W:$W,MATCH($A2393,lookup!$A:$A,0))</f>
        <v>1_fin/acc/econ</v>
      </c>
      <c r="AS2393" t="inlineStr">
        <is>
          <t>staging</t>
        </is>
      </c>
      <c r="AT2393" t="inlineStr">
        <is>
          <t>good-CER</t>
        </is>
      </c>
      <c r="AU2393" t="inlineStr">
        <is>
          <t>cost</t>
        </is>
      </c>
      <c r="AV2393" t="inlineStr">
        <is>
          <t>-2.044</t>
        </is>
      </c>
      <c r="AX2393" t="inlineStr">
        <is>
          <t>-4.94</t>
        </is>
      </c>
      <c r="BA2393" t="n">
        <v>3642</v>
      </c>
      <c r="BB2393" t="inlineStr">
        <is>
          <t>1</t>
        </is>
      </c>
      <c r="BC2393" t="inlineStr">
        <is>
          <t>FE</t>
        </is>
      </c>
      <c r="BD2393" t="inlineStr">
        <is>
          <t>firm</t>
        </is>
      </c>
      <c r="BE2393" t="inlineStr">
        <is>
          <t>none</t>
        </is>
      </c>
      <c r="BI2393" t="inlineStr">
        <is>
          <t>Table 5</t>
        </is>
      </c>
      <c r="BJ2393" t="inlineStr">
        <is>
          <t>col (1)</t>
        </is>
      </c>
      <c r="BK2393" t="inlineStr">
        <is>
          <t>7</t>
        </is>
      </c>
      <c r="BL2393" t="inlineStr">
        <is>
          <t>CDI -2.044*** [-4.94]</t>
        </is>
      </c>
      <c r="BM2393" t="inlineStr">
        <is>
          <t>CDI</t>
        </is>
      </c>
      <c r="BN2393" t="inlineStr">
        <is>
          <t>Spread</t>
        </is>
      </c>
      <c r="BO2393" t="inlineStr">
        <is>
          <t>update</t>
        </is>
      </c>
      <c r="BP2393" t="inlineStr">
        <is>
          <t>Xiang &amp; Gong (2026)</t>
        </is>
      </c>
      <c r="BQ2393" t="inlineStr">
        <is>
          <t>computed</t>
        </is>
      </c>
      <c r="BT2393" t="n">
        <v>0</v>
      </c>
      <c r="BU2393" t="inlineStr">
        <is>
          <t>staging_Xiang_Gong_2026.csv</t>
        </is>
      </c>
      <c r="BW2393" t="n">
        <v>2008</v>
      </c>
      <c r="BX2393" t="n">
        <v>2023</v>
      </c>
      <c r="BY2393" t="inlineStr">
        <is>
          <t>China</t>
        </is>
      </c>
      <c r="BZ2393" t="n">
        <v>2015.5</v>
      </c>
      <c r="CA2393" t="n">
        <v>0.5</v>
      </c>
      <c r="CB2393" t="n">
        <v>1</v>
      </c>
      <c r="CC2393" t="n">
        <v>1</v>
      </c>
      <c r="CD2393" t="n">
        <v>-0.0817660766225632</v>
      </c>
      <c r="CE2393" t="n">
        <v>1</v>
      </c>
    </row>
    <row r="2394">
      <c r="A2394" t="inlineStr">
        <is>
          <t>Xiang &amp; Gong (2026)</t>
        </is>
      </c>
      <c r="B2394" t="n">
        <v>3699</v>
      </c>
      <c r="C2394" t="n">
        <v>-0.06988917019976197</v>
      </c>
      <c r="D2394" t="n">
        <v>2774</v>
      </c>
      <c r="E2394">
        <f>IF(ISNUMBER($BA2394),$BA2394,IF(AND(ISNUMBER($D2394),ISNUMBER($BW2394),ISNUMBER($BX2394)),$D2394*($BX2394-$BW2394+1),""))</f>
        <v>2774.0</v>
      </c>
      <c r="H2394" t="inlineStr">
        <is>
          <t>partial</t>
        </is>
      </c>
      <c r="I2394" t="inlineStr">
        <is>
          <t>T-Statistic available</t>
        </is>
      </c>
      <c r="J2394">
        <f>IF($BW2394&lt;&gt;"",$BW2394,"")</f>
        <v>2008.0</v>
      </c>
      <c r="K2394">
        <f>IF($BX2394&lt;&gt;"",$BX2394,"")</f>
        <v>2023.0</v>
      </c>
      <c r="L2394">
        <f>IF(AND(ISNUMBER($BW2394),ISNUMBER($BX2394)),($BW2394+$BX2394)/2,"")</f>
        <v>2015.5</v>
      </c>
      <c r="M2394">
        <f>IF($L2394&lt;&gt;"",$L2394,"")</f>
        <v>2015.5</v>
      </c>
      <c r="N2394">
        <f>IF(AND(ISNUMBER($BW2394),ISNUMBER($BX2394)),MIN(1,MAX(0,($BX2394-2016+1)/($BX2394-$BW2394+1))),"")</f>
        <v>0.5</v>
      </c>
      <c r="O2394">
        <f>IF(AND(ISNUMBER($BW2394),ISNUMBER($BX2394)),MIN(1,MAX(0,($BX2394-2017+1)/($BX2394-$BW2394+1))),"")</f>
        <v>0.4375</v>
      </c>
      <c r="P2394">
        <f>IF(AND(ISNUMBER($BW2394),ISNUMBER($BX2394)),MIN(1,MAX(0,($BX2394-2018+1)/($BX2394-$BW2394+1))),"")</f>
        <v>0.375</v>
      </c>
      <c r="Q2394">
        <f>IF(AND(ISNUMBER($BW2394),ISNUMBER($BX2394)),MIN(1,MAX(0,($BX2394-2019+1)/($BX2394-$BW2394+1))),"")</f>
        <v>0.3125</v>
      </c>
      <c r="R2394">
        <f>IF(AND(ISNUMBER($BW2394),ISNUMBER($BX2394)),MIN(1,MAX(0,($BX2394-2016+1)/($BX2394-$BW2394+1))),"")</f>
        <v>0.5</v>
      </c>
      <c r="S2394">
        <f>IF($L2394&lt;&gt;"",IF($L2394&gt;=2015.5,1,0),"")</f>
        <v>1.0</v>
      </c>
      <c r="T2394">
        <f>IF($L2394&lt;&gt;"",IF($L2394&gt;=2016,1,0),"")</f>
        <v>0.0</v>
      </c>
      <c r="U2394">
        <f>IF(ISNUMBER($BX2394),IF($BX2394&gt;=2016,1,0),"")</f>
        <v>1.0</v>
      </c>
      <c r="V2394">
        <f>IF(ISNUMBER($BW2394),IF($BW2394&gt;=2016,1,0),"")</f>
        <v>0.0</v>
      </c>
      <c r="W2394" t="str">
        <f>IF(AND(ISNUMBER($BW2394),ISNUMBER($BX2394)),IF($BW2394&gt;=2016,"post-only",IF($BX2394&lt;2016,"pre-only","mixed")),"")</f>
        <v>mixed</v>
      </c>
      <c r="X2394">
        <f>IF(AND(ISNUMBER($BW2394),ISNUMBER($BX2394)),MIN(1,MAX(0,($BX2394-2017+1)/($BX2394-$BW2394+1))),"")</f>
        <v>0.4375</v>
      </c>
      <c r="Y2394">
        <f>IF(AND(ISNUMBER($BW2394),ISNUMBER($BX2394)),MIN(1,MAX(0,($BX2394-2018+1)/($BX2394-$BW2394+1))),"")</f>
        <v>0.375</v>
      </c>
      <c r="Z2394">
        <f>IF(AND(ISNUMBER($BW2394),ISNUMBER($BX2394)),MIN(1,MAX(0,($BX2394-2019+1)/($BX2394-$BW2394+1))),"")</f>
        <v>0.3125</v>
      </c>
      <c r="AA2394">
        <f>IF(ISNUMBER($BX2394),IF($BX2394&gt;=2017,1,0),"")</f>
        <v>1.0</v>
      </c>
      <c r="AB2394">
        <f>IF(ISNUMBER($BX2394),IF($BX2394&gt;=2018,1,0),"")</f>
        <v>1.0</v>
      </c>
      <c r="AC2394">
        <f>IF(ISNUMBER($BX2394),IF($BX2394&gt;=2019,1,0),"")</f>
        <v>1.0</v>
      </c>
      <c r="AD2394">
        <f>IF($L2394&lt;&gt;"",IF($L2394&gt;2013,1,0),"")</f>
        <v>1.0</v>
      </c>
      <c r="AE2394">
        <f>IF($L2394&lt;&gt;"",1+IF($L2394&gt;2011,1,0)+IF($L2394&gt;2014,1,0),"")</f>
        <v>3.0</v>
      </c>
      <c r="AF2394" t="inlineStr">
        <is>
          <t>bond (yield)</t>
        </is>
      </c>
      <c r="AG2394" t="inlineStr">
        <is>
          <t>disclosure</t>
        </is>
      </c>
      <c r="AH2394" t="inlineStr">
        <is>
          <t>99_NCE</t>
        </is>
      </c>
      <c r="AI2394" t="inlineStr">
        <is>
          <t>without ETS/CT</t>
        </is>
      </c>
      <c r="AJ2394" t="inlineStr">
        <is>
          <t>with ETS/CT</t>
        </is>
      </c>
      <c r="AK2394" t="str">
        <f>IF(AND($CF2394&lt;&gt;"",IFERROR(INDEX(subsample_country_map!$B:$B,MATCH($CF2394,subsample_country_map!$A:$A,0)),"")&lt;&gt;""),INDEX(subsample_country_map!$B:$B,MATCH($CF2394,subsample_country_map!$A:$A,0)),INDEX(lookup!$AA:$AA,MATCH($A2394,lookup!$A:$A,0)))</f>
        <v>3_AsiaPac</v>
      </c>
      <c r="AL2394" t="str">
        <f>IF(AND($CF2394&lt;&gt;"",IFERROR(INDEX(subsample_country_map!$C:$C,MATCH($CF2394,subsample_country_map!$A:$A,0)),"")&lt;&gt;""),INDEX(subsample_country_map!$C:$C,MATCH($CF2394,subsample_country_map!$A:$A,0)),INDEX(lookup!$AB:$AB,MATCH($A2394,lookup!$A:$A,0)))</f>
        <v>2_developing</v>
      </c>
      <c r="AM2394" t="str">
        <f>IF(AND($CF2394&lt;&gt;"",IFERROR(INDEX(subsample_country_map!$D:$D,MATCH($CF2394,subsample_country_map!$A:$A,0)),"")&lt;&gt;""),INDEX(subsample_country_map!$D:$D,MATCH($CF2394,subsample_country_map!$A:$A,0)),INDEX(lookup!$AC:$AC,MATCH($A2394,lookup!$A:$A,0)))</f>
        <v>2_non_western</v>
      </c>
      <c r="AN2394" t="str">
        <f>IF(AND($CF2394&lt;&gt;"",IFERROR(INDEX(subsample_country_map!$E:$E,MATCH($CF2394,subsample_country_map!$A:$A,0)),"")&lt;&gt;""),INDEX(subsample_country_map!$E:$E,MATCH($CF2394,subsample_country_map!$A:$A,0)),INDEX(lookup!$AD:$AD,MATCH($A2394,lookup!$A:$A,0)))</f>
        <v>2_civil law</v>
      </c>
      <c r="AO2394" t="str">
        <f>INDEX(lookup!$Y:$Y,MATCH($A2394,lookup!$A:$A,0))</f>
        <v>0_published</v>
      </c>
      <c r="AP2394" t="str">
        <f>INDEX(lookup!$Z:$Z,MATCH($A2394,lookup!$A:$A,0))</f>
        <v>1_VHB high</v>
      </c>
      <c r="AQ2394" t="str">
        <f>INDEX(lookup!$W:$W,MATCH($A2394,lookup!$A:$A,0))</f>
        <v>1_fin/acc/econ</v>
      </c>
      <c r="AS2394" t="inlineStr">
        <is>
          <t>staging</t>
        </is>
      </c>
      <c r="AT2394" t="inlineStr">
        <is>
          <t>good-CER</t>
        </is>
      </c>
      <c r="AU2394" t="inlineStr">
        <is>
          <t>cost</t>
        </is>
      </c>
      <c r="AV2394" t="inlineStr">
        <is>
          <t>-1.862</t>
        </is>
      </c>
      <c r="AX2394" t="inlineStr">
        <is>
          <t>-3.69</t>
        </is>
      </c>
      <c r="BA2394" t="n">
        <v>2774</v>
      </c>
      <c r="BB2394" t="inlineStr">
        <is>
          <t>1</t>
        </is>
      </c>
      <c r="BC2394" t="inlineStr">
        <is>
          <t>FE</t>
        </is>
      </c>
      <c r="BD2394" t="inlineStr">
        <is>
          <t>firm</t>
        </is>
      </c>
      <c r="BE2394" t="inlineStr">
        <is>
          <t>none</t>
        </is>
      </c>
      <c r="BI2394" t="inlineStr">
        <is>
          <t>Table 5</t>
        </is>
      </c>
      <c r="BJ2394" t="inlineStr">
        <is>
          <t>col (2)</t>
        </is>
      </c>
      <c r="BK2394" t="inlineStr">
        <is>
          <t>7</t>
        </is>
      </c>
      <c r="BL2394" t="inlineStr">
        <is>
          <t>CDI -1.862*** [-3.69]</t>
        </is>
      </c>
      <c r="BM2394" t="inlineStr">
        <is>
          <t>CDI</t>
        </is>
      </c>
      <c r="BN2394" t="inlineStr">
        <is>
          <t>Spread</t>
        </is>
      </c>
      <c r="BO2394" t="inlineStr">
        <is>
          <t>update</t>
        </is>
      </c>
      <c r="BP2394" t="inlineStr">
        <is>
          <t>Xiang &amp; Gong (2026)</t>
        </is>
      </c>
      <c r="BQ2394" t="inlineStr">
        <is>
          <t>computed</t>
        </is>
      </c>
      <c r="BT2394" t="n">
        <v>0</v>
      </c>
      <c r="BU2394" t="inlineStr">
        <is>
          <t>staging_Xiang_Gong_2026.csv</t>
        </is>
      </c>
      <c r="BW2394" t="n">
        <v>2008</v>
      </c>
      <c r="BX2394" t="n">
        <v>2023</v>
      </c>
      <c r="BY2394" t="inlineStr">
        <is>
          <t>China</t>
        </is>
      </c>
      <c r="BZ2394" t="n">
        <v>2015.5</v>
      </c>
      <c r="CA2394" t="n">
        <v>0.5</v>
      </c>
      <c r="CB2394" t="n">
        <v>1</v>
      </c>
      <c r="CC2394" t="n">
        <v>1</v>
      </c>
      <c r="CD2394" t="n">
        <v>-0.07000329598178769</v>
      </c>
      <c r="CE2394" t="n">
        <v>1</v>
      </c>
    </row>
    <row r="2395">
      <c r="A2395" t="inlineStr">
        <is>
          <t>Xiang &amp; Gong (2026)</t>
        </is>
      </c>
      <c r="B2395" t="n">
        <v>3700</v>
      </c>
      <c r="C2395" t="n">
        <v>-0.04976554828762202</v>
      </c>
      <c r="D2395" t="n">
        <v>3625</v>
      </c>
      <c r="E2395">
        <f>IF(ISNUMBER($BA2395),$BA2395,IF(AND(ISNUMBER($D2395),ISNUMBER($BW2395),ISNUMBER($BX2395)),$D2395*($BX2395-$BW2395+1),""))</f>
        <v>3625.0</v>
      </c>
      <c r="H2395" t="inlineStr">
        <is>
          <t>partial</t>
        </is>
      </c>
      <c r="I2395" t="inlineStr">
        <is>
          <t>T-Statistic available</t>
        </is>
      </c>
      <c r="J2395">
        <f>IF($BW2395&lt;&gt;"",$BW2395,"")</f>
        <v>2008.0</v>
      </c>
      <c r="K2395">
        <f>IF($BX2395&lt;&gt;"",$BX2395,"")</f>
        <v>2023.0</v>
      </c>
      <c r="L2395">
        <f>IF(AND(ISNUMBER($BW2395),ISNUMBER($BX2395)),($BW2395+$BX2395)/2,"")</f>
        <v>2015.5</v>
      </c>
      <c r="M2395">
        <f>IF($L2395&lt;&gt;"",$L2395,"")</f>
        <v>2015.5</v>
      </c>
      <c r="N2395">
        <f>IF(AND(ISNUMBER($BW2395),ISNUMBER($BX2395)),MIN(1,MAX(0,($BX2395-2016+1)/($BX2395-$BW2395+1))),"")</f>
        <v>0.5</v>
      </c>
      <c r="O2395">
        <f>IF(AND(ISNUMBER($BW2395),ISNUMBER($BX2395)),MIN(1,MAX(0,($BX2395-2017+1)/($BX2395-$BW2395+1))),"")</f>
        <v>0.4375</v>
      </c>
      <c r="P2395">
        <f>IF(AND(ISNUMBER($BW2395),ISNUMBER($BX2395)),MIN(1,MAX(0,($BX2395-2018+1)/($BX2395-$BW2395+1))),"")</f>
        <v>0.375</v>
      </c>
      <c r="Q2395">
        <f>IF(AND(ISNUMBER($BW2395),ISNUMBER($BX2395)),MIN(1,MAX(0,($BX2395-2019+1)/($BX2395-$BW2395+1))),"")</f>
        <v>0.3125</v>
      </c>
      <c r="R2395">
        <f>IF(AND(ISNUMBER($BW2395),ISNUMBER($BX2395)),MIN(1,MAX(0,($BX2395-2016+1)/($BX2395-$BW2395+1))),"")</f>
        <v>0.5</v>
      </c>
      <c r="S2395">
        <f>IF($L2395&lt;&gt;"",IF($L2395&gt;=2015.5,1,0),"")</f>
        <v>1.0</v>
      </c>
      <c r="T2395">
        <f>IF($L2395&lt;&gt;"",IF($L2395&gt;=2016,1,0),"")</f>
        <v>0.0</v>
      </c>
      <c r="U2395">
        <f>IF(ISNUMBER($BX2395),IF($BX2395&gt;=2016,1,0),"")</f>
        <v>1.0</v>
      </c>
      <c r="V2395">
        <f>IF(ISNUMBER($BW2395),IF($BW2395&gt;=2016,1,0),"")</f>
        <v>0.0</v>
      </c>
      <c r="W2395" t="str">
        <f>IF(AND(ISNUMBER($BW2395),ISNUMBER($BX2395)),IF($BW2395&gt;=2016,"post-only",IF($BX2395&lt;2016,"pre-only","mixed")),"")</f>
        <v>mixed</v>
      </c>
      <c r="X2395">
        <f>IF(AND(ISNUMBER($BW2395),ISNUMBER($BX2395)),MIN(1,MAX(0,($BX2395-2017+1)/($BX2395-$BW2395+1))),"")</f>
        <v>0.4375</v>
      </c>
      <c r="Y2395">
        <f>IF(AND(ISNUMBER($BW2395),ISNUMBER($BX2395)),MIN(1,MAX(0,($BX2395-2018+1)/($BX2395-$BW2395+1))),"")</f>
        <v>0.375</v>
      </c>
      <c r="Z2395">
        <f>IF(AND(ISNUMBER($BW2395),ISNUMBER($BX2395)),MIN(1,MAX(0,($BX2395-2019+1)/($BX2395-$BW2395+1))),"")</f>
        <v>0.3125</v>
      </c>
      <c r="AA2395">
        <f>IF(ISNUMBER($BX2395),IF($BX2395&gt;=2017,1,0),"")</f>
        <v>1.0</v>
      </c>
      <c r="AB2395">
        <f>IF(ISNUMBER($BX2395),IF($BX2395&gt;=2018,1,0),"")</f>
        <v>1.0</v>
      </c>
      <c r="AC2395">
        <f>IF(ISNUMBER($BX2395),IF($BX2395&gt;=2019,1,0),"")</f>
        <v>1.0</v>
      </c>
      <c r="AD2395">
        <f>IF($L2395&lt;&gt;"",IF($L2395&gt;2013,1,0),"")</f>
        <v>1.0</v>
      </c>
      <c r="AE2395">
        <f>IF($L2395&lt;&gt;"",1+IF($L2395&gt;2011,1,0)+IF($L2395&gt;2014,1,0),"")</f>
        <v>3.0</v>
      </c>
      <c r="AF2395" t="inlineStr">
        <is>
          <t>bond (yield)</t>
        </is>
      </c>
      <c r="AG2395" t="inlineStr">
        <is>
          <t>disclosure</t>
        </is>
      </c>
      <c r="AH2395" t="inlineStr">
        <is>
          <t>99_NCE</t>
        </is>
      </c>
      <c r="AI2395" t="inlineStr">
        <is>
          <t>without ETS/CT</t>
        </is>
      </c>
      <c r="AJ2395" t="inlineStr">
        <is>
          <t>with ETS/CT</t>
        </is>
      </c>
      <c r="AK2395" t="str">
        <f>IF(AND($CF2395&lt;&gt;"",IFERROR(INDEX(subsample_country_map!$B:$B,MATCH($CF2395,subsample_country_map!$A:$A,0)),"")&lt;&gt;""),INDEX(subsample_country_map!$B:$B,MATCH($CF2395,subsample_country_map!$A:$A,0)),INDEX(lookup!$AA:$AA,MATCH($A2395,lookup!$A:$A,0)))</f>
        <v>3_AsiaPac</v>
      </c>
      <c r="AL2395" t="str">
        <f>IF(AND($CF2395&lt;&gt;"",IFERROR(INDEX(subsample_country_map!$C:$C,MATCH($CF2395,subsample_country_map!$A:$A,0)),"")&lt;&gt;""),INDEX(subsample_country_map!$C:$C,MATCH($CF2395,subsample_country_map!$A:$A,0)),INDEX(lookup!$AB:$AB,MATCH($A2395,lookup!$A:$A,0)))</f>
        <v>2_developing</v>
      </c>
      <c r="AM2395" t="str">
        <f>IF(AND($CF2395&lt;&gt;"",IFERROR(INDEX(subsample_country_map!$D:$D,MATCH($CF2395,subsample_country_map!$A:$A,0)),"")&lt;&gt;""),INDEX(subsample_country_map!$D:$D,MATCH($CF2395,subsample_country_map!$A:$A,0)),INDEX(lookup!$AC:$AC,MATCH($A2395,lookup!$A:$A,0)))</f>
        <v>2_non_western</v>
      </c>
      <c r="AN2395" t="str">
        <f>IF(AND($CF2395&lt;&gt;"",IFERROR(INDEX(subsample_country_map!$E:$E,MATCH($CF2395,subsample_country_map!$A:$A,0)),"")&lt;&gt;""),INDEX(subsample_country_map!$E:$E,MATCH($CF2395,subsample_country_map!$A:$A,0)),INDEX(lookup!$AD:$AD,MATCH($A2395,lookup!$A:$A,0)))</f>
        <v>2_civil law</v>
      </c>
      <c r="AO2395" t="str">
        <f>INDEX(lookup!$Y:$Y,MATCH($A2395,lookup!$A:$A,0))</f>
        <v>0_published</v>
      </c>
      <c r="AP2395" t="str">
        <f>INDEX(lookup!$Z:$Z,MATCH($A2395,lookup!$A:$A,0))</f>
        <v>1_VHB high</v>
      </c>
      <c r="AQ2395" t="str">
        <f>INDEX(lookup!$W:$W,MATCH($A2395,lookup!$A:$A,0))</f>
        <v>1_fin/acc/econ</v>
      </c>
      <c r="AS2395" t="inlineStr">
        <is>
          <t>staging</t>
        </is>
      </c>
      <c r="AT2395" t="inlineStr">
        <is>
          <t>good-CER</t>
        </is>
      </c>
      <c r="AU2395" t="inlineStr">
        <is>
          <t>cost</t>
        </is>
      </c>
      <c r="AV2395" t="inlineStr">
        <is>
          <t>-1.360</t>
        </is>
      </c>
      <c r="AX2395" t="inlineStr">
        <is>
          <t>-3.00</t>
        </is>
      </c>
      <c r="BA2395" t="n">
        <v>3625</v>
      </c>
      <c r="BB2395" t="inlineStr">
        <is>
          <t>1</t>
        </is>
      </c>
      <c r="BC2395" t="inlineStr">
        <is>
          <t>FE</t>
        </is>
      </c>
      <c r="BD2395" t="inlineStr">
        <is>
          <t>firm</t>
        </is>
      </c>
      <c r="BE2395" t="inlineStr">
        <is>
          <t>none</t>
        </is>
      </c>
      <c r="BI2395" t="inlineStr">
        <is>
          <t>Table 6</t>
        </is>
      </c>
      <c r="BJ2395" t="inlineStr">
        <is>
          <t>col (1)</t>
        </is>
      </c>
      <c r="BK2395" t="inlineStr">
        <is>
          <t>8</t>
        </is>
      </c>
      <c r="BL2395" t="inlineStr">
        <is>
          <t>CDI -1.360*** [-3.00]</t>
        </is>
      </c>
      <c r="BM2395" t="inlineStr">
        <is>
          <t>CDI</t>
        </is>
      </c>
      <c r="BN2395" t="inlineStr">
        <is>
          <t>Spread</t>
        </is>
      </c>
      <c r="BO2395" t="inlineStr">
        <is>
          <t>update</t>
        </is>
      </c>
      <c r="BP2395" t="inlineStr">
        <is>
          <t>Xiang &amp; Gong (2026)</t>
        </is>
      </c>
      <c r="BQ2395" t="inlineStr">
        <is>
          <t>computed</t>
        </is>
      </c>
      <c r="BT2395" t="n">
        <v>0</v>
      </c>
      <c r="BU2395" t="inlineStr">
        <is>
          <t>staging_Xiang_Gong_2026.csv</t>
        </is>
      </c>
      <c r="BW2395" t="n">
        <v>2008</v>
      </c>
      <c r="BX2395" t="n">
        <v>2023</v>
      </c>
      <c r="BY2395" t="inlineStr">
        <is>
          <t>China</t>
        </is>
      </c>
      <c r="BZ2395" t="n">
        <v>2015.5</v>
      </c>
      <c r="CA2395" t="n">
        <v>0.5</v>
      </c>
      <c r="CB2395" t="n">
        <v>1</v>
      </c>
      <c r="CC2395" t="n">
        <v>1</v>
      </c>
      <c r="CD2395" t="n">
        <v>-0.04980669272565009</v>
      </c>
      <c r="CE2395" t="n">
        <v>1</v>
      </c>
    </row>
    <row r="2396">
      <c r="A2396" t="inlineStr">
        <is>
          <t>Xiang &amp; Gong (2026)</t>
        </is>
      </c>
      <c r="B2396" t="n">
        <v>3701</v>
      </c>
      <c r="C2396" t="n">
        <v>-0.1026871677274062</v>
      </c>
      <c r="D2396" t="n">
        <v>3642</v>
      </c>
      <c r="E2396">
        <f>IF(ISNUMBER($BA2396),$BA2396,IF(AND(ISNUMBER($D2396),ISNUMBER($BW2396),ISNUMBER($BX2396)),$D2396*($BX2396-$BW2396+1),""))</f>
        <v>3642.0</v>
      </c>
      <c r="H2396" t="inlineStr">
        <is>
          <t>partial</t>
        </is>
      </c>
      <c r="I2396" t="inlineStr">
        <is>
          <t>T-Statistic available</t>
        </is>
      </c>
      <c r="J2396">
        <f>IF($BW2396&lt;&gt;"",$BW2396,"")</f>
        <v>2008.0</v>
      </c>
      <c r="K2396">
        <f>IF($BX2396&lt;&gt;"",$BX2396,"")</f>
        <v>2023.0</v>
      </c>
      <c r="L2396">
        <f>IF(AND(ISNUMBER($BW2396),ISNUMBER($BX2396)),($BW2396+$BX2396)/2,"")</f>
        <v>2015.5</v>
      </c>
      <c r="M2396">
        <f>IF($L2396&lt;&gt;"",$L2396,"")</f>
        <v>2015.5</v>
      </c>
      <c r="N2396">
        <f>IF(AND(ISNUMBER($BW2396),ISNUMBER($BX2396)),MIN(1,MAX(0,($BX2396-2016+1)/($BX2396-$BW2396+1))),"")</f>
        <v>0.5</v>
      </c>
      <c r="O2396">
        <f>IF(AND(ISNUMBER($BW2396),ISNUMBER($BX2396)),MIN(1,MAX(0,($BX2396-2017+1)/($BX2396-$BW2396+1))),"")</f>
        <v>0.4375</v>
      </c>
      <c r="P2396">
        <f>IF(AND(ISNUMBER($BW2396),ISNUMBER($BX2396)),MIN(1,MAX(0,($BX2396-2018+1)/($BX2396-$BW2396+1))),"")</f>
        <v>0.375</v>
      </c>
      <c r="Q2396">
        <f>IF(AND(ISNUMBER($BW2396),ISNUMBER($BX2396)),MIN(1,MAX(0,($BX2396-2019+1)/($BX2396-$BW2396+1))),"")</f>
        <v>0.3125</v>
      </c>
      <c r="R2396">
        <f>IF(AND(ISNUMBER($BW2396),ISNUMBER($BX2396)),MIN(1,MAX(0,($BX2396-2016+1)/($BX2396-$BW2396+1))),"")</f>
        <v>0.5</v>
      </c>
      <c r="S2396">
        <f>IF($L2396&lt;&gt;"",IF($L2396&gt;=2015.5,1,0),"")</f>
        <v>1.0</v>
      </c>
      <c r="T2396">
        <f>IF($L2396&lt;&gt;"",IF($L2396&gt;=2016,1,0),"")</f>
        <v>0.0</v>
      </c>
      <c r="U2396">
        <f>IF(ISNUMBER($BX2396),IF($BX2396&gt;=2016,1,0),"")</f>
        <v>1.0</v>
      </c>
      <c r="V2396">
        <f>IF(ISNUMBER($BW2396),IF($BW2396&gt;=2016,1,0),"")</f>
        <v>0.0</v>
      </c>
      <c r="W2396" t="str">
        <f>IF(AND(ISNUMBER($BW2396),ISNUMBER($BX2396)),IF($BW2396&gt;=2016,"post-only",IF($BX2396&lt;2016,"pre-only","mixed")),"")</f>
        <v>mixed</v>
      </c>
      <c r="X2396">
        <f>IF(AND(ISNUMBER($BW2396),ISNUMBER($BX2396)),MIN(1,MAX(0,($BX2396-2017+1)/($BX2396-$BW2396+1))),"")</f>
        <v>0.4375</v>
      </c>
      <c r="Y2396">
        <f>IF(AND(ISNUMBER($BW2396),ISNUMBER($BX2396)),MIN(1,MAX(0,($BX2396-2018+1)/($BX2396-$BW2396+1))),"")</f>
        <v>0.375</v>
      </c>
      <c r="Z2396">
        <f>IF(AND(ISNUMBER($BW2396),ISNUMBER($BX2396)),MIN(1,MAX(0,($BX2396-2019+1)/($BX2396-$BW2396+1))),"")</f>
        <v>0.3125</v>
      </c>
      <c r="AA2396">
        <f>IF(ISNUMBER($BX2396),IF($BX2396&gt;=2017,1,0),"")</f>
        <v>1.0</v>
      </c>
      <c r="AB2396">
        <f>IF(ISNUMBER($BX2396),IF($BX2396&gt;=2018,1,0),"")</f>
        <v>1.0</v>
      </c>
      <c r="AC2396">
        <f>IF(ISNUMBER($BX2396),IF($BX2396&gt;=2019,1,0),"")</f>
        <v>1.0</v>
      </c>
      <c r="AD2396">
        <f>IF($L2396&lt;&gt;"",IF($L2396&gt;2013,1,0),"")</f>
        <v>1.0</v>
      </c>
      <c r="AE2396">
        <f>IF($L2396&lt;&gt;"",1+IF($L2396&gt;2011,1,0)+IF($L2396&gt;2014,1,0),"")</f>
        <v>3.0</v>
      </c>
      <c r="AF2396" t="inlineStr">
        <is>
          <t>bond (yield)</t>
        </is>
      </c>
      <c r="AG2396" t="inlineStr">
        <is>
          <t>disclosure</t>
        </is>
      </c>
      <c r="AH2396" t="inlineStr">
        <is>
          <t>99_NCE</t>
        </is>
      </c>
      <c r="AI2396" t="inlineStr">
        <is>
          <t>without ETS/CT</t>
        </is>
      </c>
      <c r="AJ2396" t="inlineStr">
        <is>
          <t>with ETS/CT</t>
        </is>
      </c>
      <c r="AK2396" t="str">
        <f>IF(AND($CF2396&lt;&gt;"",IFERROR(INDEX(subsample_country_map!$B:$B,MATCH($CF2396,subsample_country_map!$A:$A,0)),"")&lt;&gt;""),INDEX(subsample_country_map!$B:$B,MATCH($CF2396,subsample_country_map!$A:$A,0)),INDEX(lookup!$AA:$AA,MATCH($A2396,lookup!$A:$A,0)))</f>
        <v>3_AsiaPac</v>
      </c>
      <c r="AL2396" t="str">
        <f>IF(AND($CF2396&lt;&gt;"",IFERROR(INDEX(subsample_country_map!$C:$C,MATCH($CF2396,subsample_country_map!$A:$A,0)),"")&lt;&gt;""),INDEX(subsample_country_map!$C:$C,MATCH($CF2396,subsample_country_map!$A:$A,0)),INDEX(lookup!$AB:$AB,MATCH($A2396,lookup!$A:$A,0)))</f>
        <v>2_developing</v>
      </c>
      <c r="AM2396" t="str">
        <f>IF(AND($CF2396&lt;&gt;"",IFERROR(INDEX(subsample_country_map!$D:$D,MATCH($CF2396,subsample_country_map!$A:$A,0)),"")&lt;&gt;""),INDEX(subsample_country_map!$D:$D,MATCH($CF2396,subsample_country_map!$A:$A,0)),INDEX(lookup!$AC:$AC,MATCH($A2396,lookup!$A:$A,0)))</f>
        <v>2_non_western</v>
      </c>
      <c r="AN2396" t="str">
        <f>IF(AND($CF2396&lt;&gt;"",IFERROR(INDEX(subsample_country_map!$E:$E,MATCH($CF2396,subsample_country_map!$A:$A,0)),"")&lt;&gt;""),INDEX(subsample_country_map!$E:$E,MATCH($CF2396,subsample_country_map!$A:$A,0)),INDEX(lookup!$AD:$AD,MATCH($A2396,lookup!$A:$A,0)))</f>
        <v>2_civil law</v>
      </c>
      <c r="AO2396" t="str">
        <f>INDEX(lookup!$Y:$Y,MATCH($A2396,lookup!$A:$A,0))</f>
        <v>0_published</v>
      </c>
      <c r="AP2396" t="str">
        <f>INDEX(lookup!$Z:$Z,MATCH($A2396,lookup!$A:$A,0))</f>
        <v>1_VHB high</v>
      </c>
      <c r="AQ2396" t="str">
        <f>INDEX(lookup!$W:$W,MATCH($A2396,lookup!$A:$A,0))</f>
        <v>1_fin/acc/econ</v>
      </c>
      <c r="AS2396" t="inlineStr">
        <is>
          <t>staging</t>
        </is>
      </c>
      <c r="AT2396" t="inlineStr">
        <is>
          <t>good-CER</t>
        </is>
      </c>
      <c r="AU2396" t="inlineStr">
        <is>
          <t>cost</t>
        </is>
      </c>
      <c r="AV2396" t="inlineStr">
        <is>
          <t>-2.980</t>
        </is>
      </c>
      <c r="AX2396" t="inlineStr">
        <is>
          <t>-6.23</t>
        </is>
      </c>
      <c r="BA2396" t="n">
        <v>3642</v>
      </c>
      <c r="BB2396" t="inlineStr">
        <is>
          <t>1</t>
        </is>
      </c>
      <c r="BC2396" t="inlineStr">
        <is>
          <t>FE</t>
        </is>
      </c>
      <c r="BD2396" t="inlineStr">
        <is>
          <t>firm</t>
        </is>
      </c>
      <c r="BE2396" t="inlineStr">
        <is>
          <t>none</t>
        </is>
      </c>
      <c r="BI2396" t="inlineStr">
        <is>
          <t>Table 6</t>
        </is>
      </c>
      <c r="BJ2396" t="inlineStr">
        <is>
          <t>col (2)</t>
        </is>
      </c>
      <c r="BK2396" t="inlineStr">
        <is>
          <t>8</t>
        </is>
      </c>
      <c r="BL2396" t="inlineStr">
        <is>
          <t>CDI -2.980*** [-6.23]</t>
        </is>
      </c>
      <c r="BM2396" t="inlineStr">
        <is>
          <t>CDI</t>
        </is>
      </c>
      <c r="BN2396" t="inlineStr">
        <is>
          <t>Spread</t>
        </is>
      </c>
      <c r="BO2396" t="inlineStr">
        <is>
          <t>update</t>
        </is>
      </c>
      <c r="BP2396" t="inlineStr">
        <is>
          <t>Xiang &amp; Gong (2026)</t>
        </is>
      </c>
      <c r="BQ2396" t="inlineStr">
        <is>
          <t>computed</t>
        </is>
      </c>
      <c r="BT2396" t="n">
        <v>0</v>
      </c>
      <c r="BU2396" t="inlineStr">
        <is>
          <t>staging_Xiang_Gong_2026.csv</t>
        </is>
      </c>
      <c r="BW2396" t="n">
        <v>2008</v>
      </c>
      <c r="BX2396" t="n">
        <v>2023</v>
      </c>
      <c r="BY2396" t="inlineStr">
        <is>
          <t>China</t>
        </is>
      </c>
      <c r="BZ2396" t="n">
        <v>2015.5</v>
      </c>
      <c r="CA2396" t="n">
        <v>0.5</v>
      </c>
      <c r="CB2396" t="n">
        <v>1</v>
      </c>
      <c r="CC2396" t="n">
        <v>1</v>
      </c>
      <c r="CD2396" t="n">
        <v>-0.1030504021865418</v>
      </c>
      <c r="CE2396" t="n">
        <v>1</v>
      </c>
    </row>
    <row r="2397">
      <c r="A2397" t="inlineStr">
        <is>
          <t>Yang et al (2024)</t>
        </is>
      </c>
      <c r="B2397" t="n">
        <v>3702</v>
      </c>
      <c r="C2397" t="n">
        <v>-0.03910789324981501</v>
      </c>
      <c r="D2397" t="n">
        <v>3305</v>
      </c>
      <c r="E2397">
        <f>IF(ISNUMBER($BA2397),$BA2397,IF(AND(ISNUMBER($D2397),ISNUMBER($BW2397),ISNUMBER($BX2397)),$D2397*($BX2397-$BW2397+1),""))</f>
        <v>3305.0</v>
      </c>
      <c r="H2397" t="inlineStr">
        <is>
          <t>partial</t>
        </is>
      </c>
      <c r="I2397" t="inlineStr">
        <is>
          <t>Regression Cofficient and Standard Error  available</t>
        </is>
      </c>
      <c r="J2397">
        <f>IF($BW2397&lt;&gt;"",$BW2397,"")</f>
        <v>2007.0</v>
      </c>
      <c r="K2397">
        <f>IF($BX2397&lt;&gt;"",$BX2397,"")</f>
        <v>2016.0</v>
      </c>
      <c r="L2397">
        <f>IF(AND(ISNUMBER($BW2397),ISNUMBER($BX2397)),($BW2397+$BX2397)/2,"")</f>
        <v>2011.5</v>
      </c>
      <c r="M2397">
        <f>IF($L2397&lt;&gt;"",$L2397,"")</f>
        <v>2011.5</v>
      </c>
      <c r="N2397">
        <f>IF(AND(ISNUMBER($BW2397),ISNUMBER($BX2397)),MIN(1,MAX(0,($BX2397-2016+1)/($BX2397-$BW2397+1))),"")</f>
        <v>0.1</v>
      </c>
      <c r="O2397">
        <f>IF(AND(ISNUMBER($BW2397),ISNUMBER($BX2397)),MIN(1,MAX(0,($BX2397-2017+1)/($BX2397-$BW2397+1))),"")</f>
        <v>0.0</v>
      </c>
      <c r="P2397">
        <f>IF(AND(ISNUMBER($BW2397),ISNUMBER($BX2397)),MIN(1,MAX(0,($BX2397-2018+1)/($BX2397-$BW2397+1))),"")</f>
        <v>0.0</v>
      </c>
      <c r="Q2397">
        <f>IF(AND(ISNUMBER($BW2397),ISNUMBER($BX2397)),MIN(1,MAX(0,($BX2397-2019+1)/($BX2397-$BW2397+1))),"")</f>
        <v>0.0</v>
      </c>
      <c r="R2397">
        <f>IF(AND(ISNUMBER($BW2397),ISNUMBER($BX2397)),MIN(1,MAX(0,($BX2397-2016+1)/($BX2397-$BW2397+1))),"")</f>
        <v>0.1</v>
      </c>
      <c r="S2397">
        <f>IF($L2397&lt;&gt;"",IF($L2397&gt;=2015.5,1,0),"")</f>
        <v>0.0</v>
      </c>
      <c r="T2397">
        <f>IF($L2397&lt;&gt;"",IF($L2397&gt;=2016,1,0),"")</f>
        <v>0.0</v>
      </c>
      <c r="U2397">
        <f>IF(ISNUMBER($BX2397),IF($BX2397&gt;=2016,1,0),"")</f>
        <v>1.0</v>
      </c>
      <c r="V2397">
        <f>IF(ISNUMBER($BW2397),IF($BW2397&gt;=2016,1,0),"")</f>
        <v>0.0</v>
      </c>
      <c r="W2397" t="str">
        <f>IF(AND(ISNUMBER($BW2397),ISNUMBER($BX2397)),IF($BW2397&gt;=2016,"post-only",IF($BX2397&lt;2016,"pre-only","mixed")),"")</f>
        <v>mixed</v>
      </c>
      <c r="X2397">
        <f>IF(AND(ISNUMBER($BW2397),ISNUMBER($BX2397)),MIN(1,MAX(0,($BX2397-2017+1)/($BX2397-$BW2397+1))),"")</f>
        <v>0.0</v>
      </c>
      <c r="Y2397">
        <f>IF(AND(ISNUMBER($BW2397),ISNUMBER($BX2397)),MIN(1,MAX(0,($BX2397-2018+1)/($BX2397-$BW2397+1))),"")</f>
        <v>0.0</v>
      </c>
      <c r="Z2397">
        <f>IF(AND(ISNUMBER($BW2397),ISNUMBER($BX2397)),MIN(1,MAX(0,($BX2397-2019+1)/($BX2397-$BW2397+1))),"")</f>
        <v>0.0</v>
      </c>
      <c r="AA2397">
        <f>IF(ISNUMBER($BX2397),IF($BX2397&gt;=2017,1,0),"")</f>
        <v>0.0</v>
      </c>
      <c r="AB2397">
        <f>IF(ISNUMBER($BX2397),IF($BX2397&gt;=2018,1,0),"")</f>
        <v>0.0</v>
      </c>
      <c r="AC2397">
        <f>IF(ISNUMBER($BX2397),IF($BX2397&gt;=2019,1,0),"")</f>
        <v>0.0</v>
      </c>
      <c r="AD2397">
        <f>IF($L2397&lt;&gt;"",IF($L2397&gt;2013,1,0),"")</f>
        <v>0.0</v>
      </c>
      <c r="AE2397">
        <f>IF($L2397&lt;&gt;"",1+IF($L2397&gt;2011,1,0)+IF($L2397&gt;2014,1,0),"")</f>
        <v>2.0</v>
      </c>
      <c r="AF2397" t="inlineStr">
        <is>
          <t>loan (interest rate)</t>
        </is>
      </c>
      <c r="AG2397" t="inlineStr">
        <is>
          <t>disclosure</t>
        </is>
      </c>
      <c r="AH2397" t="inlineStr">
        <is>
          <t>non-sensitive</t>
        </is>
      </c>
      <c r="AI2397" t="inlineStr">
        <is>
          <t>without ETS/CT</t>
        </is>
      </c>
      <c r="AJ2397" t="inlineStr">
        <is>
          <t>without ETS/CT</t>
        </is>
      </c>
      <c r="AK2397" t="str">
        <f>IF(AND($CF2397&lt;&gt;"",IFERROR(INDEX(subsample_country_map!$B:$B,MATCH($CF2397,subsample_country_map!$A:$A,0)),"")&lt;&gt;""),INDEX(subsample_country_map!$B:$B,MATCH($CF2397,subsample_country_map!$A:$A,0)),INDEX(lookup!$AA:$AA,MATCH($A2397,lookup!$A:$A,0)))</f>
        <v>3_AsiaPac</v>
      </c>
      <c r="AL2397" t="str">
        <f>IF(AND($CF2397&lt;&gt;"",IFERROR(INDEX(subsample_country_map!$C:$C,MATCH($CF2397,subsample_country_map!$A:$A,0)),"")&lt;&gt;""),INDEX(subsample_country_map!$C:$C,MATCH($CF2397,subsample_country_map!$A:$A,0)),INDEX(lookup!$AB:$AB,MATCH($A2397,lookup!$A:$A,0)))</f>
        <v>2_developing</v>
      </c>
      <c r="AM2397" t="str">
        <f>IF(AND($CF2397&lt;&gt;"",IFERROR(INDEX(subsample_country_map!$D:$D,MATCH($CF2397,subsample_country_map!$A:$A,0)),"")&lt;&gt;""),INDEX(subsample_country_map!$D:$D,MATCH($CF2397,subsample_country_map!$A:$A,0)),INDEX(lookup!$AC:$AC,MATCH($A2397,lookup!$A:$A,0)))</f>
        <v>2_non_western</v>
      </c>
      <c r="AN2397" t="str">
        <f>IF(AND($CF2397&lt;&gt;"",IFERROR(INDEX(subsample_country_map!$E:$E,MATCH($CF2397,subsample_country_map!$A:$A,0)),"")&lt;&gt;""),INDEX(subsample_country_map!$E:$E,MATCH($CF2397,subsample_country_map!$A:$A,0)),INDEX(lookup!$AD:$AD,MATCH($A2397,lookup!$A:$A,0)))</f>
        <v>2_civil law</v>
      </c>
      <c r="AO2397" t="str">
        <f>INDEX(lookup!$Y:$Y,MATCH($A2397,lookup!$A:$A,0))</f>
        <v>0_published</v>
      </c>
      <c r="AP2397" t="str">
        <f>INDEX(lookup!$Z:$Z,MATCH($A2397,lookup!$A:$A,0))</f>
        <v>0_VHB low</v>
      </c>
      <c r="AQ2397" t="str">
        <f>INDEX(lookup!$W:$W,MATCH($A2397,lookup!$A:$A,0))</f>
        <v>1_fin/acc/econ</v>
      </c>
      <c r="AS2397" t="inlineStr">
        <is>
          <t>staging</t>
        </is>
      </c>
      <c r="AT2397" t="inlineStr">
        <is>
          <t>good-CER</t>
        </is>
      </c>
      <c r="AU2397" t="inlineStr">
        <is>
          <t>cost</t>
        </is>
      </c>
      <c r="AV2397" t="inlineStr">
        <is>
          <t>-0.009</t>
        </is>
      </c>
      <c r="AW2397" t="inlineStr">
        <is>
          <t>0.004</t>
        </is>
      </c>
      <c r="BA2397" t="n">
        <v>3305</v>
      </c>
      <c r="BB2397" t="inlineStr">
        <is>
          <t>0</t>
        </is>
      </c>
      <c r="BC2397" t="inlineStr">
        <is>
          <t>FE</t>
        </is>
      </c>
      <c r="BD2397" t="inlineStr">
        <is>
          <t>robust (unclustered)</t>
        </is>
      </c>
      <c r="BE2397" t="inlineStr">
        <is>
          <t>none</t>
        </is>
      </c>
      <c r="BI2397" t="inlineStr">
        <is>
          <t>Table 3</t>
        </is>
      </c>
      <c r="BJ2397" t="inlineStr">
        <is>
          <t>Model 1 FE</t>
        </is>
      </c>
      <c r="BK2397" t="inlineStr">
        <is>
          <t>8</t>
        </is>
      </c>
      <c r="BL2397" t="inlineStr">
        <is>
          <t>EID -0.009** (0.004)</t>
        </is>
      </c>
      <c r="BM2397" t="inlineStr">
        <is>
          <t>EID</t>
        </is>
      </c>
      <c r="BN2397" t="inlineStr">
        <is>
          <t>COD</t>
        </is>
      </c>
      <c r="BO2397" t="inlineStr">
        <is>
          <t>update</t>
        </is>
      </c>
      <c r="BP2397" t="inlineStr">
        <is>
          <t>Yang et al (2024)</t>
        </is>
      </c>
      <c r="BQ2397" t="inlineStr">
        <is>
          <t>computed</t>
        </is>
      </c>
      <c r="BT2397" t="n">
        <v>0</v>
      </c>
      <c r="BU2397" t="inlineStr">
        <is>
          <t>staging_Yang_et_al_2024.csv</t>
        </is>
      </c>
      <c r="BW2397" t="n">
        <v>2007</v>
      </c>
      <c r="BX2397" t="n">
        <v>2016</v>
      </c>
      <c r="BY2397" t="inlineStr">
        <is>
          <t>China</t>
        </is>
      </c>
      <c r="BZ2397" t="n">
        <v>2011.5</v>
      </c>
      <c r="CA2397" t="n">
        <v>0.1</v>
      </c>
      <c r="CB2397" t="n">
        <v>0</v>
      </c>
      <c r="CC2397" t="n">
        <v>1</v>
      </c>
      <c r="CD2397" t="n">
        <v>-0.03912784912570422</v>
      </c>
      <c r="CE2397" t="n">
        <v>1</v>
      </c>
    </row>
    <row r="2398">
      <c r="A2398" t="inlineStr">
        <is>
          <t>Yang et al (2024)</t>
        </is>
      </c>
      <c r="B2398" t="n">
        <v>3703</v>
      </c>
      <c r="C2398" t="n">
        <v>-0.0564423063321249</v>
      </c>
      <c r="D2398" t="n">
        <v>3305</v>
      </c>
      <c r="E2398">
        <f>IF(ISNUMBER($BA2398),$BA2398,IF(AND(ISNUMBER($D2398),ISNUMBER($BW2398),ISNUMBER($BX2398)),$D2398*($BX2398-$BW2398+1),""))</f>
        <v>3305.0</v>
      </c>
      <c r="H2398" t="inlineStr">
        <is>
          <t>partial</t>
        </is>
      </c>
      <c r="I2398" t="inlineStr">
        <is>
          <t>Regression Cofficient and Standard Error  available</t>
        </is>
      </c>
      <c r="J2398">
        <f>IF($BW2398&lt;&gt;"",$BW2398,"")</f>
        <v>2007.0</v>
      </c>
      <c r="K2398">
        <f>IF($BX2398&lt;&gt;"",$BX2398,"")</f>
        <v>2016.0</v>
      </c>
      <c r="L2398">
        <f>IF(AND(ISNUMBER($BW2398),ISNUMBER($BX2398)),($BW2398+$BX2398)/2,"")</f>
        <v>2011.5</v>
      </c>
      <c r="M2398">
        <f>IF($L2398&lt;&gt;"",$L2398,"")</f>
        <v>2011.5</v>
      </c>
      <c r="N2398">
        <f>IF(AND(ISNUMBER($BW2398),ISNUMBER($BX2398)),MIN(1,MAX(0,($BX2398-2016+1)/($BX2398-$BW2398+1))),"")</f>
        <v>0.1</v>
      </c>
      <c r="O2398">
        <f>IF(AND(ISNUMBER($BW2398),ISNUMBER($BX2398)),MIN(1,MAX(0,($BX2398-2017+1)/($BX2398-$BW2398+1))),"")</f>
        <v>0.0</v>
      </c>
      <c r="P2398">
        <f>IF(AND(ISNUMBER($BW2398),ISNUMBER($BX2398)),MIN(1,MAX(0,($BX2398-2018+1)/($BX2398-$BW2398+1))),"")</f>
        <v>0.0</v>
      </c>
      <c r="Q2398">
        <f>IF(AND(ISNUMBER($BW2398),ISNUMBER($BX2398)),MIN(1,MAX(0,($BX2398-2019+1)/($BX2398-$BW2398+1))),"")</f>
        <v>0.0</v>
      </c>
      <c r="R2398">
        <f>IF(AND(ISNUMBER($BW2398),ISNUMBER($BX2398)),MIN(1,MAX(0,($BX2398-2016+1)/($BX2398-$BW2398+1))),"")</f>
        <v>0.1</v>
      </c>
      <c r="S2398">
        <f>IF($L2398&lt;&gt;"",IF($L2398&gt;=2015.5,1,0),"")</f>
        <v>0.0</v>
      </c>
      <c r="T2398">
        <f>IF($L2398&lt;&gt;"",IF($L2398&gt;=2016,1,0),"")</f>
        <v>0.0</v>
      </c>
      <c r="U2398">
        <f>IF(ISNUMBER($BX2398),IF($BX2398&gt;=2016,1,0),"")</f>
        <v>1.0</v>
      </c>
      <c r="V2398">
        <f>IF(ISNUMBER($BW2398),IF($BW2398&gt;=2016,1,0),"")</f>
        <v>0.0</v>
      </c>
      <c r="W2398" t="str">
        <f>IF(AND(ISNUMBER($BW2398),ISNUMBER($BX2398)),IF($BW2398&gt;=2016,"post-only",IF($BX2398&lt;2016,"pre-only","mixed")),"")</f>
        <v>mixed</v>
      </c>
      <c r="X2398">
        <f>IF(AND(ISNUMBER($BW2398),ISNUMBER($BX2398)),MIN(1,MAX(0,($BX2398-2017+1)/($BX2398-$BW2398+1))),"")</f>
        <v>0.0</v>
      </c>
      <c r="Y2398">
        <f>IF(AND(ISNUMBER($BW2398),ISNUMBER($BX2398)),MIN(1,MAX(0,($BX2398-2018+1)/($BX2398-$BW2398+1))),"")</f>
        <v>0.0</v>
      </c>
      <c r="Z2398">
        <f>IF(AND(ISNUMBER($BW2398),ISNUMBER($BX2398)),MIN(1,MAX(0,($BX2398-2019+1)/($BX2398-$BW2398+1))),"")</f>
        <v>0.0</v>
      </c>
      <c r="AA2398">
        <f>IF(ISNUMBER($BX2398),IF($BX2398&gt;=2017,1,0),"")</f>
        <v>0.0</v>
      </c>
      <c r="AB2398">
        <f>IF(ISNUMBER($BX2398),IF($BX2398&gt;=2018,1,0),"")</f>
        <v>0.0</v>
      </c>
      <c r="AC2398">
        <f>IF(ISNUMBER($BX2398),IF($BX2398&gt;=2019,1,0),"")</f>
        <v>0.0</v>
      </c>
      <c r="AD2398">
        <f>IF($L2398&lt;&gt;"",IF($L2398&gt;2013,1,0),"")</f>
        <v>0.0</v>
      </c>
      <c r="AE2398">
        <f>IF($L2398&lt;&gt;"",1+IF($L2398&gt;2011,1,0)+IF($L2398&gt;2014,1,0),"")</f>
        <v>2.0</v>
      </c>
      <c r="AF2398" t="inlineStr">
        <is>
          <t>loan (interest rate)</t>
        </is>
      </c>
      <c r="AG2398" t="inlineStr">
        <is>
          <t>disclosure</t>
        </is>
      </c>
      <c r="AH2398" t="inlineStr">
        <is>
          <t>non-sensitive</t>
        </is>
      </c>
      <c r="AI2398" t="inlineStr">
        <is>
          <t>without ETS/CT</t>
        </is>
      </c>
      <c r="AJ2398" t="inlineStr">
        <is>
          <t>without ETS/CT</t>
        </is>
      </c>
      <c r="AK2398" t="str">
        <f>IF(AND($CF2398&lt;&gt;"",IFERROR(INDEX(subsample_country_map!$B:$B,MATCH($CF2398,subsample_country_map!$A:$A,0)),"")&lt;&gt;""),INDEX(subsample_country_map!$B:$B,MATCH($CF2398,subsample_country_map!$A:$A,0)),INDEX(lookup!$AA:$AA,MATCH($A2398,lookup!$A:$A,0)))</f>
        <v>3_AsiaPac</v>
      </c>
      <c r="AL2398" t="str">
        <f>IF(AND($CF2398&lt;&gt;"",IFERROR(INDEX(subsample_country_map!$C:$C,MATCH($CF2398,subsample_country_map!$A:$A,0)),"")&lt;&gt;""),INDEX(subsample_country_map!$C:$C,MATCH($CF2398,subsample_country_map!$A:$A,0)),INDEX(lookup!$AB:$AB,MATCH($A2398,lookup!$A:$A,0)))</f>
        <v>2_developing</v>
      </c>
      <c r="AM2398" t="str">
        <f>IF(AND($CF2398&lt;&gt;"",IFERROR(INDEX(subsample_country_map!$D:$D,MATCH($CF2398,subsample_country_map!$A:$A,0)),"")&lt;&gt;""),INDEX(subsample_country_map!$D:$D,MATCH($CF2398,subsample_country_map!$A:$A,0)),INDEX(lookup!$AC:$AC,MATCH($A2398,lookup!$A:$A,0)))</f>
        <v>2_non_western</v>
      </c>
      <c r="AN2398" t="str">
        <f>IF(AND($CF2398&lt;&gt;"",IFERROR(INDEX(subsample_country_map!$E:$E,MATCH($CF2398,subsample_country_map!$A:$A,0)),"")&lt;&gt;""),INDEX(subsample_country_map!$E:$E,MATCH($CF2398,subsample_country_map!$A:$A,0)),INDEX(lookup!$AD:$AD,MATCH($A2398,lookup!$A:$A,0)))</f>
        <v>2_civil law</v>
      </c>
      <c r="AO2398" t="str">
        <f>INDEX(lookup!$Y:$Y,MATCH($A2398,lookup!$A:$A,0))</f>
        <v>0_published</v>
      </c>
      <c r="AP2398" t="str">
        <f>INDEX(lookup!$Z:$Z,MATCH($A2398,lookup!$A:$A,0))</f>
        <v>0_VHB low</v>
      </c>
      <c r="AQ2398" t="str">
        <f>INDEX(lookup!$W:$W,MATCH($A2398,lookup!$A:$A,0))</f>
        <v>1_fin/acc/econ</v>
      </c>
      <c r="AS2398" t="inlineStr">
        <is>
          <t>staging</t>
        </is>
      </c>
      <c r="AT2398" t="inlineStr">
        <is>
          <t>good-CER</t>
        </is>
      </c>
      <c r="AU2398" t="inlineStr">
        <is>
          <t>cost</t>
        </is>
      </c>
      <c r="AV2398" t="inlineStr">
        <is>
          <t>-0.013</t>
        </is>
      </c>
      <c r="AW2398" t="inlineStr">
        <is>
          <t>0.004</t>
        </is>
      </c>
      <c r="BA2398" t="n">
        <v>3305</v>
      </c>
      <c r="BB2398" t="inlineStr">
        <is>
          <t>0</t>
        </is>
      </c>
      <c r="BC2398" t="inlineStr">
        <is>
          <t>RE</t>
        </is>
      </c>
      <c r="BD2398" t="inlineStr">
        <is>
          <t>robust (unclustered)</t>
        </is>
      </c>
      <c r="BE2398" t="inlineStr">
        <is>
          <t>none</t>
        </is>
      </c>
      <c r="BI2398" t="inlineStr">
        <is>
          <t>Table 3</t>
        </is>
      </c>
      <c r="BJ2398" t="inlineStr">
        <is>
          <t>Model 2 RE</t>
        </is>
      </c>
      <c r="BK2398" t="inlineStr">
        <is>
          <t>8</t>
        </is>
      </c>
      <c r="BL2398" t="inlineStr">
        <is>
          <t>EID -0.013*** (0.004)</t>
        </is>
      </c>
      <c r="BM2398" t="inlineStr">
        <is>
          <t>EID</t>
        </is>
      </c>
      <c r="BN2398" t="inlineStr">
        <is>
          <t>COD</t>
        </is>
      </c>
      <c r="BO2398" t="inlineStr">
        <is>
          <t>update</t>
        </is>
      </c>
      <c r="BP2398" t="inlineStr">
        <is>
          <t>Yang et al (2024)</t>
        </is>
      </c>
      <c r="BQ2398" t="inlineStr">
        <is>
          <t>computed</t>
        </is>
      </c>
      <c r="BT2398" t="n">
        <v>0</v>
      </c>
      <c r="BU2398" t="inlineStr">
        <is>
          <t>staging_Yang_et_al_2024.csv</t>
        </is>
      </c>
      <c r="BW2398" t="n">
        <v>2007</v>
      </c>
      <c r="BX2398" t="n">
        <v>2016</v>
      </c>
      <c r="BY2398" t="inlineStr">
        <is>
          <t>China</t>
        </is>
      </c>
      <c r="BZ2398" t="n">
        <v>2011.5</v>
      </c>
      <c r="CA2398" t="n">
        <v>0.1</v>
      </c>
      <c r="CB2398" t="n">
        <v>0</v>
      </c>
      <c r="CC2398" t="n">
        <v>1</v>
      </c>
      <c r="CD2398" t="n">
        <v>-0.05650235788266385</v>
      </c>
      <c r="CE2398" t="n">
        <v>1</v>
      </c>
    </row>
    <row r="2399">
      <c r="A2399" t="inlineStr">
        <is>
          <t>Yang et al (2024)</t>
        </is>
      </c>
      <c r="B2399" t="n">
        <v>3704</v>
      </c>
      <c r="C2399" t="n">
        <v>-0.05499950294995135</v>
      </c>
      <c r="D2399" t="n">
        <v>3305</v>
      </c>
      <c r="E2399">
        <f>IF(ISNUMBER($BA2399),$BA2399,IF(AND(ISNUMBER($D2399),ISNUMBER($BW2399),ISNUMBER($BX2399)),$D2399*($BX2399-$BW2399+1),""))</f>
        <v>3305.0</v>
      </c>
      <c r="H2399" t="inlineStr">
        <is>
          <t>partial</t>
        </is>
      </c>
      <c r="I2399" t="inlineStr">
        <is>
          <t>Regression Cofficient and Standard Error  available</t>
        </is>
      </c>
      <c r="J2399">
        <f>IF($BW2399&lt;&gt;"",$BW2399,"")</f>
        <v>2007.0</v>
      </c>
      <c r="K2399">
        <f>IF($BX2399&lt;&gt;"",$BX2399,"")</f>
        <v>2016.0</v>
      </c>
      <c r="L2399">
        <f>IF(AND(ISNUMBER($BW2399),ISNUMBER($BX2399)),($BW2399+$BX2399)/2,"")</f>
        <v>2011.5</v>
      </c>
      <c r="M2399">
        <f>IF($L2399&lt;&gt;"",$L2399,"")</f>
        <v>2011.5</v>
      </c>
      <c r="N2399">
        <f>IF(AND(ISNUMBER($BW2399),ISNUMBER($BX2399)),MIN(1,MAX(0,($BX2399-2016+1)/($BX2399-$BW2399+1))),"")</f>
        <v>0.1</v>
      </c>
      <c r="O2399">
        <f>IF(AND(ISNUMBER($BW2399),ISNUMBER($BX2399)),MIN(1,MAX(0,($BX2399-2017+1)/($BX2399-$BW2399+1))),"")</f>
        <v>0.0</v>
      </c>
      <c r="P2399">
        <f>IF(AND(ISNUMBER($BW2399),ISNUMBER($BX2399)),MIN(1,MAX(0,($BX2399-2018+1)/($BX2399-$BW2399+1))),"")</f>
        <v>0.0</v>
      </c>
      <c r="Q2399">
        <f>IF(AND(ISNUMBER($BW2399),ISNUMBER($BX2399)),MIN(1,MAX(0,($BX2399-2019+1)/($BX2399-$BW2399+1))),"")</f>
        <v>0.0</v>
      </c>
      <c r="R2399">
        <f>IF(AND(ISNUMBER($BW2399),ISNUMBER($BX2399)),MIN(1,MAX(0,($BX2399-2016+1)/($BX2399-$BW2399+1))),"")</f>
        <v>0.1</v>
      </c>
      <c r="S2399">
        <f>IF($L2399&lt;&gt;"",IF($L2399&gt;=2015.5,1,0),"")</f>
        <v>0.0</v>
      </c>
      <c r="T2399">
        <f>IF($L2399&lt;&gt;"",IF($L2399&gt;=2016,1,0),"")</f>
        <v>0.0</v>
      </c>
      <c r="U2399">
        <f>IF(ISNUMBER($BX2399),IF($BX2399&gt;=2016,1,0),"")</f>
        <v>1.0</v>
      </c>
      <c r="V2399">
        <f>IF(ISNUMBER($BW2399),IF($BW2399&gt;=2016,1,0),"")</f>
        <v>0.0</v>
      </c>
      <c r="W2399" t="str">
        <f>IF(AND(ISNUMBER($BW2399),ISNUMBER($BX2399)),IF($BW2399&gt;=2016,"post-only",IF($BX2399&lt;2016,"pre-only","mixed")),"")</f>
        <v>mixed</v>
      </c>
      <c r="X2399">
        <f>IF(AND(ISNUMBER($BW2399),ISNUMBER($BX2399)),MIN(1,MAX(0,($BX2399-2017+1)/($BX2399-$BW2399+1))),"")</f>
        <v>0.0</v>
      </c>
      <c r="Y2399">
        <f>IF(AND(ISNUMBER($BW2399),ISNUMBER($BX2399)),MIN(1,MAX(0,($BX2399-2018+1)/($BX2399-$BW2399+1))),"")</f>
        <v>0.0</v>
      </c>
      <c r="Z2399">
        <f>IF(AND(ISNUMBER($BW2399),ISNUMBER($BX2399)),MIN(1,MAX(0,($BX2399-2019+1)/($BX2399-$BW2399+1))),"")</f>
        <v>0.0</v>
      </c>
      <c r="AA2399">
        <f>IF(ISNUMBER($BX2399),IF($BX2399&gt;=2017,1,0),"")</f>
        <v>0.0</v>
      </c>
      <c r="AB2399">
        <f>IF(ISNUMBER($BX2399),IF($BX2399&gt;=2018,1,0),"")</f>
        <v>0.0</v>
      </c>
      <c r="AC2399">
        <f>IF(ISNUMBER($BX2399),IF($BX2399&gt;=2019,1,0),"")</f>
        <v>0.0</v>
      </c>
      <c r="AD2399">
        <f>IF($L2399&lt;&gt;"",IF($L2399&gt;2013,1,0),"")</f>
        <v>0.0</v>
      </c>
      <c r="AE2399">
        <f>IF($L2399&lt;&gt;"",1+IF($L2399&gt;2011,1,0)+IF($L2399&gt;2014,1,0),"")</f>
        <v>2.0</v>
      </c>
      <c r="AF2399" t="inlineStr">
        <is>
          <t>loan (interest rate)</t>
        </is>
      </c>
      <c r="AG2399" t="inlineStr">
        <is>
          <t>disclosure</t>
        </is>
      </c>
      <c r="AH2399" t="inlineStr">
        <is>
          <t>non-sensitive</t>
        </is>
      </c>
      <c r="AI2399" t="inlineStr">
        <is>
          <t>without ETS/CT</t>
        </is>
      </c>
      <c r="AJ2399" t="inlineStr">
        <is>
          <t>without ETS/CT</t>
        </is>
      </c>
      <c r="AK2399" t="str">
        <f>IF(AND($CF2399&lt;&gt;"",IFERROR(INDEX(subsample_country_map!$B:$B,MATCH($CF2399,subsample_country_map!$A:$A,0)),"")&lt;&gt;""),INDEX(subsample_country_map!$B:$B,MATCH($CF2399,subsample_country_map!$A:$A,0)),INDEX(lookup!$AA:$AA,MATCH($A2399,lookup!$A:$A,0)))</f>
        <v>3_AsiaPac</v>
      </c>
      <c r="AL2399" t="str">
        <f>IF(AND($CF2399&lt;&gt;"",IFERROR(INDEX(subsample_country_map!$C:$C,MATCH($CF2399,subsample_country_map!$A:$A,0)),"")&lt;&gt;""),INDEX(subsample_country_map!$C:$C,MATCH($CF2399,subsample_country_map!$A:$A,0)),INDEX(lookup!$AB:$AB,MATCH($A2399,lookup!$A:$A,0)))</f>
        <v>2_developing</v>
      </c>
      <c r="AM2399" t="str">
        <f>IF(AND($CF2399&lt;&gt;"",IFERROR(INDEX(subsample_country_map!$D:$D,MATCH($CF2399,subsample_country_map!$A:$A,0)),"")&lt;&gt;""),INDEX(subsample_country_map!$D:$D,MATCH($CF2399,subsample_country_map!$A:$A,0)),INDEX(lookup!$AC:$AC,MATCH($A2399,lookup!$A:$A,0)))</f>
        <v>2_non_western</v>
      </c>
      <c r="AN2399" t="str">
        <f>IF(AND($CF2399&lt;&gt;"",IFERROR(INDEX(subsample_country_map!$E:$E,MATCH($CF2399,subsample_country_map!$A:$A,0)),"")&lt;&gt;""),INDEX(subsample_country_map!$E:$E,MATCH($CF2399,subsample_country_map!$A:$A,0)),INDEX(lookup!$AD:$AD,MATCH($A2399,lookup!$A:$A,0)))</f>
        <v>2_civil law</v>
      </c>
      <c r="AO2399" t="str">
        <f>INDEX(lookup!$Y:$Y,MATCH($A2399,lookup!$A:$A,0))</f>
        <v>0_published</v>
      </c>
      <c r="AP2399" t="str">
        <f>INDEX(lookup!$Z:$Z,MATCH($A2399,lookup!$A:$A,0))</f>
        <v>0_VHB low</v>
      </c>
      <c r="AQ2399" t="str">
        <f>INDEX(lookup!$W:$W,MATCH($A2399,lookup!$A:$A,0))</f>
        <v>1_fin/acc/econ</v>
      </c>
      <c r="AS2399" t="inlineStr">
        <is>
          <t>staging</t>
        </is>
      </c>
      <c r="AT2399" t="inlineStr">
        <is>
          <t>good-CER</t>
        </is>
      </c>
      <c r="AU2399" t="inlineStr">
        <is>
          <t>cost</t>
        </is>
      </c>
      <c r="AV2399" t="inlineStr">
        <is>
          <t>-0.019</t>
        </is>
      </c>
      <c r="AW2399" t="inlineStr">
        <is>
          <t>0.006</t>
        </is>
      </c>
      <c r="BA2399" t="n">
        <v>3305</v>
      </c>
      <c r="BB2399" t="inlineStr">
        <is>
          <t>0</t>
        </is>
      </c>
      <c r="BC2399" t="inlineStr">
        <is>
          <t>OLS</t>
        </is>
      </c>
      <c r="BD2399" t="inlineStr">
        <is>
          <t>robust (unclustered)</t>
        </is>
      </c>
      <c r="BE2399" t="inlineStr">
        <is>
          <t>none</t>
        </is>
      </c>
      <c r="BI2399" t="inlineStr">
        <is>
          <t>Table 3</t>
        </is>
      </c>
      <c r="BJ2399" t="inlineStr">
        <is>
          <t>Model 3 POLS</t>
        </is>
      </c>
      <c r="BK2399" t="inlineStr">
        <is>
          <t>8</t>
        </is>
      </c>
      <c r="BL2399" t="inlineStr">
        <is>
          <t>EID -0.019*** (0.006)</t>
        </is>
      </c>
      <c r="BM2399" t="inlineStr">
        <is>
          <t>EID</t>
        </is>
      </c>
      <c r="BN2399" t="inlineStr">
        <is>
          <t>COD</t>
        </is>
      </c>
      <c r="BO2399" t="inlineStr">
        <is>
          <t>update</t>
        </is>
      </c>
      <c r="BP2399" t="inlineStr">
        <is>
          <t>Yang et al (2024)</t>
        </is>
      </c>
      <c r="BQ2399" t="inlineStr">
        <is>
          <t>computed</t>
        </is>
      </c>
      <c r="BT2399" t="n">
        <v>0</v>
      </c>
      <c r="BU2399" t="inlineStr">
        <is>
          <t>staging_Yang_et_al_2024.csv</t>
        </is>
      </c>
      <c r="BW2399" t="n">
        <v>2007</v>
      </c>
      <c r="BX2399" t="n">
        <v>2016</v>
      </c>
      <c r="BY2399" t="inlineStr">
        <is>
          <t>China</t>
        </is>
      </c>
      <c r="BZ2399" t="n">
        <v>2011.5</v>
      </c>
      <c r="CA2399" t="n">
        <v>0.1</v>
      </c>
      <c r="CB2399" t="n">
        <v>0</v>
      </c>
      <c r="CC2399" t="n">
        <v>1</v>
      </c>
      <c r="CD2399" t="n">
        <v>-0.05505506065003856</v>
      </c>
      <c r="CE2399" t="n">
        <v>1</v>
      </c>
    </row>
    <row r="2400">
      <c r="A2400" t="inlineStr">
        <is>
          <t>Yang et al (2024)</t>
        </is>
      </c>
      <c r="B2400" t="n">
        <v>3705</v>
      </c>
      <c r="C2400" t="n">
        <v>-0.04633575922667592</v>
      </c>
      <c r="D2400" t="n">
        <v>3305</v>
      </c>
      <c r="E2400">
        <f>IF(ISNUMBER($BA2400),$BA2400,IF(AND(ISNUMBER($D2400),ISNUMBER($BW2400),ISNUMBER($BX2400)),$D2400*($BX2400-$BW2400+1),""))</f>
        <v>3305.0</v>
      </c>
      <c r="H2400" t="inlineStr">
        <is>
          <t>partial</t>
        </is>
      </c>
      <c r="I2400" t="inlineStr">
        <is>
          <t>Regression Cofficient and Standard Error  available</t>
        </is>
      </c>
      <c r="J2400">
        <f>IF($BW2400&lt;&gt;"",$BW2400,"")</f>
        <v>2007.0</v>
      </c>
      <c r="K2400">
        <f>IF($BX2400&lt;&gt;"",$BX2400,"")</f>
        <v>2016.0</v>
      </c>
      <c r="L2400">
        <f>IF(AND(ISNUMBER($BW2400),ISNUMBER($BX2400)),($BW2400+$BX2400)/2,"")</f>
        <v>2011.5</v>
      </c>
      <c r="M2400">
        <f>IF($L2400&lt;&gt;"",$L2400,"")</f>
        <v>2011.5</v>
      </c>
      <c r="N2400">
        <f>IF(AND(ISNUMBER($BW2400),ISNUMBER($BX2400)),MIN(1,MAX(0,($BX2400-2016+1)/($BX2400-$BW2400+1))),"")</f>
        <v>0.1</v>
      </c>
      <c r="O2400">
        <f>IF(AND(ISNUMBER($BW2400),ISNUMBER($BX2400)),MIN(1,MAX(0,($BX2400-2017+1)/($BX2400-$BW2400+1))),"")</f>
        <v>0.0</v>
      </c>
      <c r="P2400">
        <f>IF(AND(ISNUMBER($BW2400),ISNUMBER($BX2400)),MIN(1,MAX(0,($BX2400-2018+1)/($BX2400-$BW2400+1))),"")</f>
        <v>0.0</v>
      </c>
      <c r="Q2400">
        <f>IF(AND(ISNUMBER($BW2400),ISNUMBER($BX2400)),MIN(1,MAX(0,($BX2400-2019+1)/($BX2400-$BW2400+1))),"")</f>
        <v>0.0</v>
      </c>
      <c r="R2400">
        <f>IF(AND(ISNUMBER($BW2400),ISNUMBER($BX2400)),MIN(1,MAX(0,($BX2400-2016+1)/($BX2400-$BW2400+1))),"")</f>
        <v>0.1</v>
      </c>
      <c r="S2400">
        <f>IF($L2400&lt;&gt;"",IF($L2400&gt;=2015.5,1,0),"")</f>
        <v>0.0</v>
      </c>
      <c r="T2400">
        <f>IF($L2400&lt;&gt;"",IF($L2400&gt;=2016,1,0),"")</f>
        <v>0.0</v>
      </c>
      <c r="U2400">
        <f>IF(ISNUMBER($BX2400),IF($BX2400&gt;=2016,1,0),"")</f>
        <v>1.0</v>
      </c>
      <c r="V2400">
        <f>IF(ISNUMBER($BW2400),IF($BW2400&gt;=2016,1,0),"")</f>
        <v>0.0</v>
      </c>
      <c r="W2400" t="str">
        <f>IF(AND(ISNUMBER($BW2400),ISNUMBER($BX2400)),IF($BW2400&gt;=2016,"post-only",IF($BX2400&lt;2016,"pre-only","mixed")),"")</f>
        <v>mixed</v>
      </c>
      <c r="X2400">
        <f>IF(AND(ISNUMBER($BW2400),ISNUMBER($BX2400)),MIN(1,MAX(0,($BX2400-2017+1)/($BX2400-$BW2400+1))),"")</f>
        <v>0.0</v>
      </c>
      <c r="Y2400">
        <f>IF(AND(ISNUMBER($BW2400),ISNUMBER($BX2400)),MIN(1,MAX(0,($BX2400-2018+1)/($BX2400-$BW2400+1))),"")</f>
        <v>0.0</v>
      </c>
      <c r="Z2400">
        <f>IF(AND(ISNUMBER($BW2400),ISNUMBER($BX2400)),MIN(1,MAX(0,($BX2400-2019+1)/($BX2400-$BW2400+1))),"")</f>
        <v>0.0</v>
      </c>
      <c r="AA2400">
        <f>IF(ISNUMBER($BX2400),IF($BX2400&gt;=2017,1,0),"")</f>
        <v>0.0</v>
      </c>
      <c r="AB2400">
        <f>IF(ISNUMBER($BX2400),IF($BX2400&gt;=2018,1,0),"")</f>
        <v>0.0</v>
      </c>
      <c r="AC2400">
        <f>IF(ISNUMBER($BX2400),IF($BX2400&gt;=2019,1,0),"")</f>
        <v>0.0</v>
      </c>
      <c r="AD2400">
        <f>IF($L2400&lt;&gt;"",IF($L2400&gt;2013,1,0),"")</f>
        <v>0.0</v>
      </c>
      <c r="AE2400">
        <f>IF($L2400&lt;&gt;"",1+IF($L2400&gt;2011,1,0)+IF($L2400&gt;2014,1,0),"")</f>
        <v>2.0</v>
      </c>
      <c r="AF2400" t="inlineStr">
        <is>
          <t>loan (interest rate)</t>
        </is>
      </c>
      <c r="AG2400" t="inlineStr">
        <is>
          <t>disclosure</t>
        </is>
      </c>
      <c r="AH2400" t="inlineStr">
        <is>
          <t>non-sensitive</t>
        </is>
      </c>
      <c r="AI2400" t="inlineStr">
        <is>
          <t>without ETS/CT</t>
        </is>
      </c>
      <c r="AJ2400" t="inlineStr">
        <is>
          <t>without ETS/CT</t>
        </is>
      </c>
      <c r="AK2400" t="str">
        <f>IF(AND($CF2400&lt;&gt;"",IFERROR(INDEX(subsample_country_map!$B:$B,MATCH($CF2400,subsample_country_map!$A:$A,0)),"")&lt;&gt;""),INDEX(subsample_country_map!$B:$B,MATCH($CF2400,subsample_country_map!$A:$A,0)),INDEX(lookup!$AA:$AA,MATCH($A2400,lookup!$A:$A,0)))</f>
        <v>3_AsiaPac</v>
      </c>
      <c r="AL2400" t="str">
        <f>IF(AND($CF2400&lt;&gt;"",IFERROR(INDEX(subsample_country_map!$C:$C,MATCH($CF2400,subsample_country_map!$A:$A,0)),"")&lt;&gt;""),INDEX(subsample_country_map!$C:$C,MATCH($CF2400,subsample_country_map!$A:$A,0)),INDEX(lookup!$AB:$AB,MATCH($A2400,lookup!$A:$A,0)))</f>
        <v>2_developing</v>
      </c>
      <c r="AM2400" t="str">
        <f>IF(AND($CF2400&lt;&gt;"",IFERROR(INDEX(subsample_country_map!$D:$D,MATCH($CF2400,subsample_country_map!$A:$A,0)),"")&lt;&gt;""),INDEX(subsample_country_map!$D:$D,MATCH($CF2400,subsample_country_map!$A:$A,0)),INDEX(lookup!$AC:$AC,MATCH($A2400,lookup!$A:$A,0)))</f>
        <v>2_non_western</v>
      </c>
      <c r="AN2400" t="str">
        <f>IF(AND($CF2400&lt;&gt;"",IFERROR(INDEX(subsample_country_map!$E:$E,MATCH($CF2400,subsample_country_map!$A:$A,0)),"")&lt;&gt;""),INDEX(subsample_country_map!$E:$E,MATCH($CF2400,subsample_country_map!$A:$A,0)),INDEX(lookup!$AD:$AD,MATCH($A2400,lookup!$A:$A,0)))</f>
        <v>2_civil law</v>
      </c>
      <c r="AO2400" t="str">
        <f>INDEX(lookup!$Y:$Y,MATCH($A2400,lookup!$A:$A,0))</f>
        <v>0_published</v>
      </c>
      <c r="AP2400" t="str">
        <f>INDEX(lookup!$Z:$Z,MATCH($A2400,lookup!$A:$A,0))</f>
        <v>0_VHB low</v>
      </c>
      <c r="AQ2400" t="str">
        <f>INDEX(lookup!$W:$W,MATCH($A2400,lookup!$A:$A,0))</f>
        <v>1_fin/acc/econ</v>
      </c>
      <c r="AS2400" t="inlineStr">
        <is>
          <t>staging</t>
        </is>
      </c>
      <c r="AT2400" t="inlineStr">
        <is>
          <t>good-CER</t>
        </is>
      </c>
      <c r="AU2400" t="inlineStr">
        <is>
          <t>cost</t>
        </is>
      </c>
      <c r="AV2400" t="inlineStr">
        <is>
          <t>-0.016</t>
        </is>
      </c>
      <c r="AW2400" t="inlineStr">
        <is>
          <t>0.006</t>
        </is>
      </c>
      <c r="BA2400" t="n">
        <v>3305</v>
      </c>
      <c r="BB2400" t="inlineStr">
        <is>
          <t>0</t>
        </is>
      </c>
      <c r="BC2400" t="inlineStr">
        <is>
          <t>OLS</t>
        </is>
      </c>
      <c r="BD2400" t="inlineStr">
        <is>
          <t>robust (unclustered)</t>
        </is>
      </c>
      <c r="BE2400" t="inlineStr">
        <is>
          <t>none</t>
        </is>
      </c>
      <c r="BI2400" t="inlineStr">
        <is>
          <t>Table 3</t>
        </is>
      </c>
      <c r="BJ2400" t="inlineStr">
        <is>
          <t>Model 4 POLS_IND</t>
        </is>
      </c>
      <c r="BK2400" t="inlineStr">
        <is>
          <t>8</t>
        </is>
      </c>
      <c r="BL2400" t="inlineStr">
        <is>
          <t>EID -0.016*** (0.006)</t>
        </is>
      </c>
      <c r="BM2400" t="inlineStr">
        <is>
          <t>EID</t>
        </is>
      </c>
      <c r="BN2400" t="inlineStr">
        <is>
          <t>COD</t>
        </is>
      </c>
      <c r="BO2400" t="inlineStr">
        <is>
          <t>update</t>
        </is>
      </c>
      <c r="BP2400" t="inlineStr">
        <is>
          <t>Yang et al (2024)</t>
        </is>
      </c>
      <c r="BQ2400" t="inlineStr">
        <is>
          <t>computed</t>
        </is>
      </c>
      <c r="BT2400" t="n">
        <v>0</v>
      </c>
      <c r="BU2400" t="inlineStr">
        <is>
          <t>staging_Yang_et_al_2024.csv</t>
        </is>
      </c>
      <c r="BW2400" t="n">
        <v>2007</v>
      </c>
      <c r="BX2400" t="n">
        <v>2016</v>
      </c>
      <c r="BY2400" t="inlineStr">
        <is>
          <t>China</t>
        </is>
      </c>
      <c r="BZ2400" t="n">
        <v>2011.5</v>
      </c>
      <c r="CA2400" t="n">
        <v>0.1</v>
      </c>
      <c r="CB2400" t="n">
        <v>0</v>
      </c>
      <c r="CC2400" t="n">
        <v>1</v>
      </c>
      <c r="CD2400" t="n">
        <v>-0.04636896300859616</v>
      </c>
      <c r="CE2400" t="n">
        <v>1</v>
      </c>
    </row>
    <row r="2401">
      <c r="A2401" t="inlineStr">
        <is>
          <t>Yang et al (2024)</t>
        </is>
      </c>
      <c r="B2401" t="n">
        <v>3706</v>
      </c>
      <c r="C2401" t="n">
        <v>-0.03871290027153088</v>
      </c>
      <c r="D2401" t="n">
        <v>2665</v>
      </c>
      <c r="E2401">
        <f>IF(ISNUMBER($BA2401),$BA2401,IF(AND(ISNUMBER($D2401),ISNUMBER($BW2401),ISNUMBER($BX2401)),$D2401*($BX2401-$BW2401+1),""))</f>
        <v>2665.0</v>
      </c>
      <c r="H2401" t="inlineStr">
        <is>
          <t>partial</t>
        </is>
      </c>
      <c r="I2401" t="inlineStr">
        <is>
          <t>Regression Cofficient and Standard Error  available</t>
        </is>
      </c>
      <c r="J2401">
        <f>IF($BW2401&lt;&gt;"",$BW2401,"")</f>
        <v>2007.0</v>
      </c>
      <c r="K2401">
        <f>IF($BX2401&lt;&gt;"",$BX2401,"")</f>
        <v>2016.0</v>
      </c>
      <c r="L2401">
        <f>IF(AND(ISNUMBER($BW2401),ISNUMBER($BX2401)),($BW2401+$BX2401)/2,"")</f>
        <v>2011.5</v>
      </c>
      <c r="M2401">
        <f>IF($L2401&lt;&gt;"",$L2401,"")</f>
        <v>2011.5</v>
      </c>
      <c r="N2401">
        <f>IF(AND(ISNUMBER($BW2401),ISNUMBER($BX2401)),MIN(1,MAX(0,($BX2401-2016+1)/($BX2401-$BW2401+1))),"")</f>
        <v>0.1</v>
      </c>
      <c r="O2401">
        <f>IF(AND(ISNUMBER($BW2401),ISNUMBER($BX2401)),MIN(1,MAX(0,($BX2401-2017+1)/($BX2401-$BW2401+1))),"")</f>
        <v>0.0</v>
      </c>
      <c r="P2401">
        <f>IF(AND(ISNUMBER($BW2401),ISNUMBER($BX2401)),MIN(1,MAX(0,($BX2401-2018+1)/($BX2401-$BW2401+1))),"")</f>
        <v>0.0</v>
      </c>
      <c r="Q2401">
        <f>IF(AND(ISNUMBER($BW2401),ISNUMBER($BX2401)),MIN(1,MAX(0,($BX2401-2019+1)/($BX2401-$BW2401+1))),"")</f>
        <v>0.0</v>
      </c>
      <c r="R2401">
        <f>IF(AND(ISNUMBER($BW2401),ISNUMBER($BX2401)),MIN(1,MAX(0,($BX2401-2016+1)/($BX2401-$BW2401+1))),"")</f>
        <v>0.1</v>
      </c>
      <c r="S2401">
        <f>IF($L2401&lt;&gt;"",IF($L2401&gt;=2015.5,1,0),"")</f>
        <v>0.0</v>
      </c>
      <c r="T2401">
        <f>IF($L2401&lt;&gt;"",IF($L2401&gt;=2016,1,0),"")</f>
        <v>0.0</v>
      </c>
      <c r="U2401">
        <f>IF(ISNUMBER($BX2401),IF($BX2401&gt;=2016,1,0),"")</f>
        <v>1.0</v>
      </c>
      <c r="V2401">
        <f>IF(ISNUMBER($BW2401),IF($BW2401&gt;=2016,1,0),"")</f>
        <v>0.0</v>
      </c>
      <c r="W2401" t="str">
        <f>IF(AND(ISNUMBER($BW2401),ISNUMBER($BX2401)),IF($BW2401&gt;=2016,"post-only",IF($BX2401&lt;2016,"pre-only","mixed")),"")</f>
        <v>mixed</v>
      </c>
      <c r="X2401">
        <f>IF(AND(ISNUMBER($BW2401),ISNUMBER($BX2401)),MIN(1,MAX(0,($BX2401-2017+1)/($BX2401-$BW2401+1))),"")</f>
        <v>0.0</v>
      </c>
      <c r="Y2401">
        <f>IF(AND(ISNUMBER($BW2401),ISNUMBER($BX2401)),MIN(1,MAX(0,($BX2401-2018+1)/($BX2401-$BW2401+1))),"")</f>
        <v>0.0</v>
      </c>
      <c r="Z2401">
        <f>IF(AND(ISNUMBER($BW2401),ISNUMBER($BX2401)),MIN(1,MAX(0,($BX2401-2019+1)/($BX2401-$BW2401+1))),"")</f>
        <v>0.0</v>
      </c>
      <c r="AA2401">
        <f>IF(ISNUMBER($BX2401),IF($BX2401&gt;=2017,1,0),"")</f>
        <v>0.0</v>
      </c>
      <c r="AB2401">
        <f>IF(ISNUMBER($BX2401),IF($BX2401&gt;=2018,1,0),"")</f>
        <v>0.0</v>
      </c>
      <c r="AC2401">
        <f>IF(ISNUMBER($BX2401),IF($BX2401&gt;=2019,1,0),"")</f>
        <v>0.0</v>
      </c>
      <c r="AD2401">
        <f>IF($L2401&lt;&gt;"",IF($L2401&gt;2013,1,0),"")</f>
        <v>0.0</v>
      </c>
      <c r="AE2401">
        <f>IF($L2401&lt;&gt;"",1+IF($L2401&gt;2011,1,0)+IF($L2401&gt;2014,1,0),"")</f>
        <v>2.0</v>
      </c>
      <c r="AF2401" t="inlineStr">
        <is>
          <t>loan (interest rate)</t>
        </is>
      </c>
      <c r="AG2401" t="inlineStr">
        <is>
          <t>disclosure</t>
        </is>
      </c>
      <c r="AH2401" t="inlineStr">
        <is>
          <t>non-sensitive</t>
        </is>
      </c>
      <c r="AI2401" t="inlineStr">
        <is>
          <t>without ETS/CT</t>
        </is>
      </c>
      <c r="AJ2401" t="inlineStr">
        <is>
          <t>without ETS/CT</t>
        </is>
      </c>
      <c r="AK2401" t="str">
        <f>IF(AND($CF2401&lt;&gt;"",IFERROR(INDEX(subsample_country_map!$B:$B,MATCH($CF2401,subsample_country_map!$A:$A,0)),"")&lt;&gt;""),INDEX(subsample_country_map!$B:$B,MATCH($CF2401,subsample_country_map!$A:$A,0)),INDEX(lookup!$AA:$AA,MATCH($A2401,lookup!$A:$A,0)))</f>
        <v>3_AsiaPac</v>
      </c>
      <c r="AL2401" t="str">
        <f>IF(AND($CF2401&lt;&gt;"",IFERROR(INDEX(subsample_country_map!$C:$C,MATCH($CF2401,subsample_country_map!$A:$A,0)),"")&lt;&gt;""),INDEX(subsample_country_map!$C:$C,MATCH($CF2401,subsample_country_map!$A:$A,0)),INDEX(lookup!$AB:$AB,MATCH($A2401,lookup!$A:$A,0)))</f>
        <v>2_developing</v>
      </c>
      <c r="AM2401" t="str">
        <f>IF(AND($CF2401&lt;&gt;"",IFERROR(INDEX(subsample_country_map!$D:$D,MATCH($CF2401,subsample_country_map!$A:$A,0)),"")&lt;&gt;""),INDEX(subsample_country_map!$D:$D,MATCH($CF2401,subsample_country_map!$A:$A,0)),INDEX(lookup!$AC:$AC,MATCH($A2401,lookup!$A:$A,0)))</f>
        <v>2_non_western</v>
      </c>
      <c r="AN2401" t="str">
        <f>IF(AND($CF2401&lt;&gt;"",IFERROR(INDEX(subsample_country_map!$E:$E,MATCH($CF2401,subsample_country_map!$A:$A,0)),"")&lt;&gt;""),INDEX(subsample_country_map!$E:$E,MATCH($CF2401,subsample_country_map!$A:$A,0)),INDEX(lookup!$AD:$AD,MATCH($A2401,lookup!$A:$A,0)))</f>
        <v>2_civil law</v>
      </c>
      <c r="AO2401" t="str">
        <f>INDEX(lookup!$Y:$Y,MATCH($A2401,lookup!$A:$A,0))</f>
        <v>0_published</v>
      </c>
      <c r="AP2401" t="str">
        <f>INDEX(lookup!$Z:$Z,MATCH($A2401,lookup!$A:$A,0))</f>
        <v>0_VHB low</v>
      </c>
      <c r="AQ2401" t="str">
        <f>INDEX(lookup!$W:$W,MATCH($A2401,lookup!$A:$A,0))</f>
        <v>1_fin/acc/econ</v>
      </c>
      <c r="AS2401" t="inlineStr">
        <is>
          <t>staging</t>
        </is>
      </c>
      <c r="AT2401" t="inlineStr">
        <is>
          <t>good-CER</t>
        </is>
      </c>
      <c r="AU2401" t="inlineStr">
        <is>
          <t>cost</t>
        </is>
      </c>
      <c r="AV2401" t="inlineStr">
        <is>
          <t>-0.010</t>
        </is>
      </c>
      <c r="AW2401" t="inlineStr">
        <is>
          <t>0.005</t>
        </is>
      </c>
      <c r="BA2401" t="n">
        <v>2665</v>
      </c>
      <c r="BB2401" t="inlineStr">
        <is>
          <t>0</t>
        </is>
      </c>
      <c r="BC2401" t="inlineStr">
        <is>
          <t>other:Heckman 2-Step Correction</t>
        </is>
      </c>
      <c r="BD2401" t="inlineStr">
        <is>
          <t>robust (unclustered)</t>
        </is>
      </c>
      <c r="BE2401" t="inlineStr">
        <is>
          <t>none</t>
        </is>
      </c>
      <c r="BI2401" t="inlineStr">
        <is>
          <t>Table 3</t>
        </is>
      </c>
      <c r="BJ2401" t="inlineStr">
        <is>
          <t>Model 5 Heckman 2-Step Correction</t>
        </is>
      </c>
      <c r="BK2401" t="inlineStr">
        <is>
          <t>8</t>
        </is>
      </c>
      <c r="BL2401" t="inlineStr">
        <is>
          <t>EID -0.010** (0.005)</t>
        </is>
      </c>
      <c r="BM2401" t="inlineStr">
        <is>
          <t>EID</t>
        </is>
      </c>
      <c r="BN2401" t="inlineStr">
        <is>
          <t>COD</t>
        </is>
      </c>
      <c r="BO2401" t="inlineStr">
        <is>
          <t>update</t>
        </is>
      </c>
      <c r="BP2401" t="inlineStr">
        <is>
          <t>Yang et al (2024)</t>
        </is>
      </c>
      <c r="BQ2401" t="inlineStr">
        <is>
          <t>computed</t>
        </is>
      </c>
      <c r="BT2401" t="n">
        <v>0</v>
      </c>
      <c r="BU2401" t="inlineStr">
        <is>
          <t>staging_Yang_et_al_2024.csv</t>
        </is>
      </c>
      <c r="BW2401" t="n">
        <v>2007</v>
      </c>
      <c r="BX2401" t="n">
        <v>2016</v>
      </c>
      <c r="BY2401" t="inlineStr">
        <is>
          <t>China</t>
        </is>
      </c>
      <c r="BZ2401" t="n">
        <v>2011.5</v>
      </c>
      <c r="CA2401" t="n">
        <v>0.1</v>
      </c>
      <c r="CB2401" t="n">
        <v>0</v>
      </c>
      <c r="CC2401" t="n">
        <v>1</v>
      </c>
      <c r="CD2401" t="n">
        <v>-0.03873225720857625</v>
      </c>
      <c r="CE2401" t="n">
        <v>1</v>
      </c>
    </row>
    <row r="2402">
      <c r="A2402" t="inlineStr">
        <is>
          <t>Yang et al (2024)</t>
        </is>
      </c>
      <c r="B2402" t="n">
        <v>3707</v>
      </c>
      <c r="C2402" t="n">
        <v>-0.05030076918202762</v>
      </c>
      <c r="D2402" t="n">
        <v>2665</v>
      </c>
      <c r="E2402">
        <f>IF(ISNUMBER($BA2402),$BA2402,IF(AND(ISNUMBER($D2402),ISNUMBER($BW2402),ISNUMBER($BX2402)),$D2402*($BX2402-$BW2402+1),""))</f>
        <v>2665.0</v>
      </c>
      <c r="H2402" t="inlineStr">
        <is>
          <t>partial</t>
        </is>
      </c>
      <c r="I2402" t="inlineStr">
        <is>
          <t>Regression Cofficient and Standard Error  available</t>
        </is>
      </c>
      <c r="J2402">
        <f>IF($BW2402&lt;&gt;"",$BW2402,"")</f>
        <v>2007.0</v>
      </c>
      <c r="K2402">
        <f>IF($BX2402&lt;&gt;"",$BX2402,"")</f>
        <v>2016.0</v>
      </c>
      <c r="L2402">
        <f>IF(AND(ISNUMBER($BW2402),ISNUMBER($BX2402)),($BW2402+$BX2402)/2,"")</f>
        <v>2011.5</v>
      </c>
      <c r="M2402">
        <f>IF($L2402&lt;&gt;"",$L2402,"")</f>
        <v>2011.5</v>
      </c>
      <c r="N2402">
        <f>IF(AND(ISNUMBER($BW2402),ISNUMBER($BX2402)),MIN(1,MAX(0,($BX2402-2016+1)/($BX2402-$BW2402+1))),"")</f>
        <v>0.1</v>
      </c>
      <c r="O2402">
        <f>IF(AND(ISNUMBER($BW2402),ISNUMBER($BX2402)),MIN(1,MAX(0,($BX2402-2017+1)/($BX2402-$BW2402+1))),"")</f>
        <v>0.0</v>
      </c>
      <c r="P2402">
        <f>IF(AND(ISNUMBER($BW2402),ISNUMBER($BX2402)),MIN(1,MAX(0,($BX2402-2018+1)/($BX2402-$BW2402+1))),"")</f>
        <v>0.0</v>
      </c>
      <c r="Q2402">
        <f>IF(AND(ISNUMBER($BW2402),ISNUMBER($BX2402)),MIN(1,MAX(0,($BX2402-2019+1)/($BX2402-$BW2402+1))),"")</f>
        <v>0.0</v>
      </c>
      <c r="R2402">
        <f>IF(AND(ISNUMBER($BW2402),ISNUMBER($BX2402)),MIN(1,MAX(0,($BX2402-2016+1)/($BX2402-$BW2402+1))),"")</f>
        <v>0.1</v>
      </c>
      <c r="S2402">
        <f>IF($L2402&lt;&gt;"",IF($L2402&gt;=2015.5,1,0),"")</f>
        <v>0.0</v>
      </c>
      <c r="T2402">
        <f>IF($L2402&lt;&gt;"",IF($L2402&gt;=2016,1,0),"")</f>
        <v>0.0</v>
      </c>
      <c r="U2402">
        <f>IF(ISNUMBER($BX2402),IF($BX2402&gt;=2016,1,0),"")</f>
        <v>1.0</v>
      </c>
      <c r="V2402">
        <f>IF(ISNUMBER($BW2402),IF($BW2402&gt;=2016,1,0),"")</f>
        <v>0.0</v>
      </c>
      <c r="W2402" t="str">
        <f>IF(AND(ISNUMBER($BW2402),ISNUMBER($BX2402)),IF($BW2402&gt;=2016,"post-only",IF($BX2402&lt;2016,"pre-only","mixed")),"")</f>
        <v>mixed</v>
      </c>
      <c r="X2402">
        <f>IF(AND(ISNUMBER($BW2402),ISNUMBER($BX2402)),MIN(1,MAX(0,($BX2402-2017+1)/($BX2402-$BW2402+1))),"")</f>
        <v>0.0</v>
      </c>
      <c r="Y2402">
        <f>IF(AND(ISNUMBER($BW2402),ISNUMBER($BX2402)),MIN(1,MAX(0,($BX2402-2018+1)/($BX2402-$BW2402+1))),"")</f>
        <v>0.0</v>
      </c>
      <c r="Z2402">
        <f>IF(AND(ISNUMBER($BW2402),ISNUMBER($BX2402)),MIN(1,MAX(0,($BX2402-2019+1)/($BX2402-$BW2402+1))),"")</f>
        <v>0.0</v>
      </c>
      <c r="AA2402">
        <f>IF(ISNUMBER($BX2402),IF($BX2402&gt;=2017,1,0),"")</f>
        <v>0.0</v>
      </c>
      <c r="AB2402">
        <f>IF(ISNUMBER($BX2402),IF($BX2402&gt;=2018,1,0),"")</f>
        <v>0.0</v>
      </c>
      <c r="AC2402">
        <f>IF(ISNUMBER($BX2402),IF($BX2402&gt;=2019,1,0),"")</f>
        <v>0.0</v>
      </c>
      <c r="AD2402">
        <f>IF($L2402&lt;&gt;"",IF($L2402&gt;2013,1,0),"")</f>
        <v>0.0</v>
      </c>
      <c r="AE2402">
        <f>IF($L2402&lt;&gt;"",1+IF($L2402&gt;2011,1,0)+IF($L2402&gt;2014,1,0),"")</f>
        <v>2.0</v>
      </c>
      <c r="AF2402" t="inlineStr">
        <is>
          <t>loan (interest rate)</t>
        </is>
      </c>
      <c r="AG2402" t="inlineStr">
        <is>
          <t>disclosure</t>
        </is>
      </c>
      <c r="AH2402" t="inlineStr">
        <is>
          <t>non-sensitive</t>
        </is>
      </c>
      <c r="AI2402" t="inlineStr">
        <is>
          <t>without ETS/CT</t>
        </is>
      </c>
      <c r="AJ2402" t="inlineStr">
        <is>
          <t>without ETS/CT</t>
        </is>
      </c>
      <c r="AK2402" t="str">
        <f>IF(AND($CF2402&lt;&gt;"",IFERROR(INDEX(subsample_country_map!$B:$B,MATCH($CF2402,subsample_country_map!$A:$A,0)),"")&lt;&gt;""),INDEX(subsample_country_map!$B:$B,MATCH($CF2402,subsample_country_map!$A:$A,0)),INDEX(lookup!$AA:$AA,MATCH($A2402,lookup!$A:$A,0)))</f>
        <v>3_AsiaPac</v>
      </c>
      <c r="AL2402" t="str">
        <f>IF(AND($CF2402&lt;&gt;"",IFERROR(INDEX(subsample_country_map!$C:$C,MATCH($CF2402,subsample_country_map!$A:$A,0)),"")&lt;&gt;""),INDEX(subsample_country_map!$C:$C,MATCH($CF2402,subsample_country_map!$A:$A,0)),INDEX(lookup!$AB:$AB,MATCH($A2402,lookup!$A:$A,0)))</f>
        <v>2_developing</v>
      </c>
      <c r="AM2402" t="str">
        <f>IF(AND($CF2402&lt;&gt;"",IFERROR(INDEX(subsample_country_map!$D:$D,MATCH($CF2402,subsample_country_map!$A:$A,0)),"")&lt;&gt;""),INDEX(subsample_country_map!$D:$D,MATCH($CF2402,subsample_country_map!$A:$A,0)),INDEX(lookup!$AC:$AC,MATCH($A2402,lookup!$A:$A,0)))</f>
        <v>2_non_western</v>
      </c>
      <c r="AN2402" t="str">
        <f>IF(AND($CF2402&lt;&gt;"",IFERROR(INDEX(subsample_country_map!$E:$E,MATCH($CF2402,subsample_country_map!$A:$A,0)),"")&lt;&gt;""),INDEX(subsample_country_map!$E:$E,MATCH($CF2402,subsample_country_map!$A:$A,0)),INDEX(lookup!$AD:$AD,MATCH($A2402,lookup!$A:$A,0)))</f>
        <v>2_civil law</v>
      </c>
      <c r="AO2402" t="str">
        <f>INDEX(lookup!$Y:$Y,MATCH($A2402,lookup!$A:$A,0))</f>
        <v>0_published</v>
      </c>
      <c r="AP2402" t="str">
        <f>INDEX(lookup!$Z:$Z,MATCH($A2402,lookup!$A:$A,0))</f>
        <v>0_VHB low</v>
      </c>
      <c r="AQ2402" t="str">
        <f>INDEX(lookup!$W:$W,MATCH($A2402,lookup!$A:$A,0))</f>
        <v>1_fin/acc/econ</v>
      </c>
      <c r="AS2402" t="inlineStr">
        <is>
          <t>staging</t>
        </is>
      </c>
      <c r="AT2402" t="inlineStr">
        <is>
          <t>good-CER</t>
        </is>
      </c>
      <c r="AU2402" t="inlineStr">
        <is>
          <t>cost</t>
        </is>
      </c>
      <c r="AV2402" t="inlineStr">
        <is>
          <t>-0.013</t>
        </is>
      </c>
      <c r="AW2402" t="inlineStr">
        <is>
          <t>0.005</t>
        </is>
      </c>
      <c r="BA2402" t="n">
        <v>2665</v>
      </c>
      <c r="BB2402" t="inlineStr">
        <is>
          <t>0</t>
        </is>
      </c>
      <c r="BC2402" t="inlineStr">
        <is>
          <t>other:Heckman 2-Step Correction</t>
        </is>
      </c>
      <c r="BD2402" t="inlineStr">
        <is>
          <t>robust (unclustered)</t>
        </is>
      </c>
      <c r="BE2402" t="inlineStr">
        <is>
          <t>none</t>
        </is>
      </c>
      <c r="BI2402" t="inlineStr">
        <is>
          <t>Table 3</t>
        </is>
      </c>
      <c r="BJ2402" t="inlineStr">
        <is>
          <t>Model 6 Heckman 2-Step Correction</t>
        </is>
      </c>
      <c r="BK2402" t="inlineStr">
        <is>
          <t>8</t>
        </is>
      </c>
      <c r="BL2402" t="inlineStr">
        <is>
          <t>EID -0.013** (0.005)</t>
        </is>
      </c>
      <c r="BM2402" t="inlineStr">
        <is>
          <t>EID</t>
        </is>
      </c>
      <c r="BN2402" t="inlineStr">
        <is>
          <t>COD</t>
        </is>
      </c>
      <c r="BO2402" t="inlineStr">
        <is>
          <t>update</t>
        </is>
      </c>
      <c r="BP2402" t="inlineStr">
        <is>
          <t>Yang et al (2024)</t>
        </is>
      </c>
      <c r="BQ2402" t="inlineStr">
        <is>
          <t>computed</t>
        </is>
      </c>
      <c r="BT2402" t="n">
        <v>0</v>
      </c>
      <c r="BU2402" t="inlineStr">
        <is>
          <t>staging_Yang_et_al_2024.csv</t>
        </is>
      </c>
      <c r="BW2402" t="n">
        <v>2007</v>
      </c>
      <c r="BX2402" t="n">
        <v>2016</v>
      </c>
      <c r="BY2402" t="inlineStr">
        <is>
          <t>China</t>
        </is>
      </c>
      <c r="BZ2402" t="n">
        <v>2011.5</v>
      </c>
      <c r="CA2402" t="n">
        <v>0.1</v>
      </c>
      <c r="CB2402" t="n">
        <v>0</v>
      </c>
      <c r="CC2402" t="n">
        <v>1</v>
      </c>
      <c r="CD2402" t="n">
        <v>-0.05034325682300501</v>
      </c>
      <c r="CE2402" t="n">
        <v>1</v>
      </c>
    </row>
    <row r="2403">
      <c r="A2403" t="inlineStr">
        <is>
          <t>Yang et al (2024)</t>
        </is>
      </c>
      <c r="B2403" t="n">
        <v>3708</v>
      </c>
      <c r="C2403" t="n">
        <v>-0.01550548075629448</v>
      </c>
      <c r="D2403" t="n">
        <v>518</v>
      </c>
      <c r="E2403">
        <f>IF(ISNUMBER($BA2403),$BA2403,IF(AND(ISNUMBER($D2403),ISNUMBER($BW2403),ISNUMBER($BX2403)),$D2403*($BX2403-$BW2403+1),""))</f>
        <v>518.0</v>
      </c>
      <c r="H2403" t="inlineStr">
        <is>
          <t>partial</t>
        </is>
      </c>
      <c r="I2403" t="inlineStr">
        <is>
          <t>Regression Cofficient and Standard Error  available</t>
        </is>
      </c>
      <c r="J2403">
        <f>IF($BW2403&lt;&gt;"",$BW2403,"")</f>
        <v>2007.0</v>
      </c>
      <c r="K2403">
        <f>IF($BX2403&lt;&gt;"",$BX2403,"")</f>
        <v>2016.0</v>
      </c>
      <c r="L2403">
        <f>IF(AND(ISNUMBER($BW2403),ISNUMBER($BX2403)),($BW2403+$BX2403)/2,"")</f>
        <v>2011.5</v>
      </c>
      <c r="M2403">
        <f>IF($L2403&lt;&gt;"",$L2403,"")</f>
        <v>2011.5</v>
      </c>
      <c r="N2403">
        <f>IF(AND(ISNUMBER($BW2403),ISNUMBER($BX2403)),MIN(1,MAX(0,($BX2403-2016+1)/($BX2403-$BW2403+1))),"")</f>
        <v>0.1</v>
      </c>
      <c r="O2403">
        <f>IF(AND(ISNUMBER($BW2403),ISNUMBER($BX2403)),MIN(1,MAX(0,($BX2403-2017+1)/($BX2403-$BW2403+1))),"")</f>
        <v>0.0</v>
      </c>
      <c r="P2403">
        <f>IF(AND(ISNUMBER($BW2403),ISNUMBER($BX2403)),MIN(1,MAX(0,($BX2403-2018+1)/($BX2403-$BW2403+1))),"")</f>
        <v>0.0</v>
      </c>
      <c r="Q2403">
        <f>IF(AND(ISNUMBER($BW2403),ISNUMBER($BX2403)),MIN(1,MAX(0,($BX2403-2019+1)/($BX2403-$BW2403+1))),"")</f>
        <v>0.0</v>
      </c>
      <c r="R2403">
        <f>IF(AND(ISNUMBER($BW2403),ISNUMBER($BX2403)),MIN(1,MAX(0,($BX2403-2016+1)/($BX2403-$BW2403+1))),"")</f>
        <v>0.1</v>
      </c>
      <c r="S2403">
        <f>IF($L2403&lt;&gt;"",IF($L2403&gt;=2015.5,1,0),"")</f>
        <v>0.0</v>
      </c>
      <c r="T2403">
        <f>IF($L2403&lt;&gt;"",IF($L2403&gt;=2016,1,0),"")</f>
        <v>0.0</v>
      </c>
      <c r="U2403">
        <f>IF(ISNUMBER($BX2403),IF($BX2403&gt;=2016,1,0),"")</f>
        <v>1.0</v>
      </c>
      <c r="V2403">
        <f>IF(ISNUMBER($BW2403),IF($BW2403&gt;=2016,1,0),"")</f>
        <v>0.0</v>
      </c>
      <c r="W2403" t="str">
        <f>IF(AND(ISNUMBER($BW2403),ISNUMBER($BX2403)),IF($BW2403&gt;=2016,"post-only",IF($BX2403&lt;2016,"pre-only","mixed")),"")</f>
        <v>mixed</v>
      </c>
      <c r="X2403">
        <f>IF(AND(ISNUMBER($BW2403),ISNUMBER($BX2403)),MIN(1,MAX(0,($BX2403-2017+1)/($BX2403-$BW2403+1))),"")</f>
        <v>0.0</v>
      </c>
      <c r="Y2403">
        <f>IF(AND(ISNUMBER($BW2403),ISNUMBER($BX2403)),MIN(1,MAX(0,($BX2403-2018+1)/($BX2403-$BW2403+1))),"")</f>
        <v>0.0</v>
      </c>
      <c r="Z2403">
        <f>IF(AND(ISNUMBER($BW2403),ISNUMBER($BX2403)),MIN(1,MAX(0,($BX2403-2019+1)/($BX2403-$BW2403+1))),"")</f>
        <v>0.0</v>
      </c>
      <c r="AA2403">
        <f>IF(ISNUMBER($BX2403),IF($BX2403&gt;=2017,1,0),"")</f>
        <v>0.0</v>
      </c>
      <c r="AB2403">
        <f>IF(ISNUMBER($BX2403),IF($BX2403&gt;=2018,1,0),"")</f>
        <v>0.0</v>
      </c>
      <c r="AC2403">
        <f>IF(ISNUMBER($BX2403),IF($BX2403&gt;=2019,1,0),"")</f>
        <v>0.0</v>
      </c>
      <c r="AD2403">
        <f>IF($L2403&lt;&gt;"",IF($L2403&gt;2013,1,0),"")</f>
        <v>0.0</v>
      </c>
      <c r="AE2403">
        <f>IF($L2403&lt;&gt;"",1+IF($L2403&gt;2011,1,0)+IF($L2403&gt;2014,1,0),"")</f>
        <v>2.0</v>
      </c>
      <c r="AF2403" t="inlineStr">
        <is>
          <t>loan (interest rate)</t>
        </is>
      </c>
      <c r="AG2403" t="inlineStr">
        <is>
          <t>disclosure</t>
        </is>
      </c>
      <c r="AH2403" t="inlineStr">
        <is>
          <t>non-sensitive</t>
        </is>
      </c>
      <c r="AI2403" t="inlineStr">
        <is>
          <t>without ETS/CT</t>
        </is>
      </c>
      <c r="AJ2403" t="inlineStr">
        <is>
          <t>without ETS/CT</t>
        </is>
      </c>
      <c r="AK2403" t="str">
        <f>IF(AND($CF2403&lt;&gt;"",IFERROR(INDEX(subsample_country_map!$B:$B,MATCH($CF2403,subsample_country_map!$A:$A,0)),"")&lt;&gt;""),INDEX(subsample_country_map!$B:$B,MATCH($CF2403,subsample_country_map!$A:$A,0)),INDEX(lookup!$AA:$AA,MATCH($A2403,lookup!$A:$A,0)))</f>
        <v>3_AsiaPac</v>
      </c>
      <c r="AL2403" t="str">
        <f>IF(AND($CF2403&lt;&gt;"",IFERROR(INDEX(subsample_country_map!$C:$C,MATCH($CF2403,subsample_country_map!$A:$A,0)),"")&lt;&gt;""),INDEX(subsample_country_map!$C:$C,MATCH($CF2403,subsample_country_map!$A:$A,0)),INDEX(lookup!$AB:$AB,MATCH($A2403,lookup!$A:$A,0)))</f>
        <v>2_developing</v>
      </c>
      <c r="AM2403" t="str">
        <f>IF(AND($CF2403&lt;&gt;"",IFERROR(INDEX(subsample_country_map!$D:$D,MATCH($CF2403,subsample_country_map!$A:$A,0)),"")&lt;&gt;""),INDEX(subsample_country_map!$D:$D,MATCH($CF2403,subsample_country_map!$A:$A,0)),INDEX(lookup!$AC:$AC,MATCH($A2403,lookup!$A:$A,0)))</f>
        <v>2_non_western</v>
      </c>
      <c r="AN2403" t="str">
        <f>IF(AND($CF2403&lt;&gt;"",IFERROR(INDEX(subsample_country_map!$E:$E,MATCH($CF2403,subsample_country_map!$A:$A,0)),"")&lt;&gt;""),INDEX(subsample_country_map!$E:$E,MATCH($CF2403,subsample_country_map!$A:$A,0)),INDEX(lookup!$AD:$AD,MATCH($A2403,lookup!$A:$A,0)))</f>
        <v>2_civil law</v>
      </c>
      <c r="AO2403" t="str">
        <f>INDEX(lookup!$Y:$Y,MATCH($A2403,lookup!$A:$A,0))</f>
        <v>0_published</v>
      </c>
      <c r="AP2403" t="str">
        <f>INDEX(lookup!$Z:$Z,MATCH($A2403,lookup!$A:$A,0))</f>
        <v>0_VHB low</v>
      </c>
      <c r="AQ2403" t="str">
        <f>INDEX(lookup!$W:$W,MATCH($A2403,lookup!$A:$A,0))</f>
        <v>1_fin/acc/econ</v>
      </c>
      <c r="AS2403" t="inlineStr">
        <is>
          <t>staging</t>
        </is>
      </c>
      <c r="AT2403" t="inlineStr">
        <is>
          <t>good-CER</t>
        </is>
      </c>
      <c r="AU2403" t="inlineStr">
        <is>
          <t>cost</t>
        </is>
      </c>
      <c r="AV2403" t="inlineStr">
        <is>
          <t>-0.006</t>
        </is>
      </c>
      <c r="AW2403" t="inlineStr">
        <is>
          <t>0.017</t>
        </is>
      </c>
      <c r="BA2403" t="n">
        <v>518</v>
      </c>
      <c r="BB2403" t="inlineStr">
        <is>
          <t>0</t>
        </is>
      </c>
      <c r="BC2403" t="inlineStr">
        <is>
          <t>other: not stated</t>
        </is>
      </c>
      <c r="BD2403" t="inlineStr">
        <is>
          <t>robust (unclustered)</t>
        </is>
      </c>
      <c r="BE2403" t="inlineStr">
        <is>
          <t>other:CEO duality</t>
        </is>
      </c>
      <c r="BF2403" t="inlineStr">
        <is>
          <t>CEO duality</t>
        </is>
      </c>
      <c r="BI2403" t="inlineStr">
        <is>
          <t>Table 4</t>
        </is>
      </c>
      <c r="BJ2403" t="inlineStr">
        <is>
          <t>Model 1 CEO duality</t>
        </is>
      </c>
      <c r="BK2403" t="inlineStr">
        <is>
          <t>10</t>
        </is>
      </c>
      <c r="BL2403" t="inlineStr">
        <is>
          <t>EID -0.006 (0.017)</t>
        </is>
      </c>
      <c r="BM2403" t="inlineStr">
        <is>
          <t>EID</t>
        </is>
      </c>
      <c r="BN2403" t="inlineStr">
        <is>
          <t>COD</t>
        </is>
      </c>
      <c r="BO2403" t="inlineStr">
        <is>
          <t>update</t>
        </is>
      </c>
      <c r="BP2403" t="inlineStr">
        <is>
          <t>Yang et al (2024)</t>
        </is>
      </c>
      <c r="BQ2403" t="inlineStr">
        <is>
          <t>computed</t>
        </is>
      </c>
      <c r="BT2403" t="n">
        <v>0</v>
      </c>
      <c r="BU2403" t="inlineStr">
        <is>
          <t>staging_Yang_et_al_2024.csv</t>
        </is>
      </c>
      <c r="BW2403" t="n">
        <v>2007</v>
      </c>
      <c r="BX2403" t="n">
        <v>2016</v>
      </c>
      <c r="BY2403" t="inlineStr">
        <is>
          <t>China</t>
        </is>
      </c>
      <c r="BZ2403" t="n">
        <v>2011.5</v>
      </c>
      <c r="CA2403" t="n">
        <v>0.1</v>
      </c>
      <c r="CB2403" t="n">
        <v>0</v>
      </c>
      <c r="CC2403" t="n">
        <v>1</v>
      </c>
      <c r="CD2403" t="n">
        <v>-0.01550672354445805</v>
      </c>
      <c r="CE2403" t="n">
        <v>1</v>
      </c>
    </row>
    <row r="2404">
      <c r="A2404" t="inlineStr">
        <is>
          <t>Yang et al (2024)</t>
        </is>
      </c>
      <c r="B2404" t="n">
        <v>3709</v>
      </c>
      <c r="C2404" t="n">
        <v>-0.03407624444141957</v>
      </c>
      <c r="D2404" t="n">
        <v>2787</v>
      </c>
      <c r="E2404">
        <f>IF(ISNUMBER($BA2404),$BA2404,IF(AND(ISNUMBER($D2404),ISNUMBER($BW2404),ISNUMBER($BX2404)),$D2404*($BX2404-$BW2404+1),""))</f>
        <v>2787.0</v>
      </c>
      <c r="H2404" t="inlineStr">
        <is>
          <t>partial</t>
        </is>
      </c>
      <c r="I2404" t="inlineStr">
        <is>
          <t>Regression Cofficient and Standard Error  available</t>
        </is>
      </c>
      <c r="J2404">
        <f>IF($BW2404&lt;&gt;"",$BW2404,"")</f>
        <v>2007.0</v>
      </c>
      <c r="K2404">
        <f>IF($BX2404&lt;&gt;"",$BX2404,"")</f>
        <v>2016.0</v>
      </c>
      <c r="L2404">
        <f>IF(AND(ISNUMBER($BW2404),ISNUMBER($BX2404)),($BW2404+$BX2404)/2,"")</f>
        <v>2011.5</v>
      </c>
      <c r="M2404">
        <f>IF($L2404&lt;&gt;"",$L2404,"")</f>
        <v>2011.5</v>
      </c>
      <c r="N2404">
        <f>IF(AND(ISNUMBER($BW2404),ISNUMBER($BX2404)),MIN(1,MAX(0,($BX2404-2016+1)/($BX2404-$BW2404+1))),"")</f>
        <v>0.1</v>
      </c>
      <c r="O2404">
        <f>IF(AND(ISNUMBER($BW2404),ISNUMBER($BX2404)),MIN(1,MAX(0,($BX2404-2017+1)/($BX2404-$BW2404+1))),"")</f>
        <v>0.0</v>
      </c>
      <c r="P2404">
        <f>IF(AND(ISNUMBER($BW2404),ISNUMBER($BX2404)),MIN(1,MAX(0,($BX2404-2018+1)/($BX2404-$BW2404+1))),"")</f>
        <v>0.0</v>
      </c>
      <c r="Q2404">
        <f>IF(AND(ISNUMBER($BW2404),ISNUMBER($BX2404)),MIN(1,MAX(0,($BX2404-2019+1)/($BX2404-$BW2404+1))),"")</f>
        <v>0.0</v>
      </c>
      <c r="R2404">
        <f>IF(AND(ISNUMBER($BW2404),ISNUMBER($BX2404)),MIN(1,MAX(0,($BX2404-2016+1)/($BX2404-$BW2404+1))),"")</f>
        <v>0.1</v>
      </c>
      <c r="S2404">
        <f>IF($L2404&lt;&gt;"",IF($L2404&gt;=2015.5,1,0),"")</f>
        <v>0.0</v>
      </c>
      <c r="T2404">
        <f>IF($L2404&lt;&gt;"",IF($L2404&gt;=2016,1,0),"")</f>
        <v>0.0</v>
      </c>
      <c r="U2404">
        <f>IF(ISNUMBER($BX2404),IF($BX2404&gt;=2016,1,0),"")</f>
        <v>1.0</v>
      </c>
      <c r="V2404">
        <f>IF(ISNUMBER($BW2404),IF($BW2404&gt;=2016,1,0),"")</f>
        <v>0.0</v>
      </c>
      <c r="W2404" t="str">
        <f>IF(AND(ISNUMBER($BW2404),ISNUMBER($BX2404)),IF($BW2404&gt;=2016,"post-only",IF($BX2404&lt;2016,"pre-only","mixed")),"")</f>
        <v>mixed</v>
      </c>
      <c r="X2404">
        <f>IF(AND(ISNUMBER($BW2404),ISNUMBER($BX2404)),MIN(1,MAX(0,($BX2404-2017+1)/($BX2404-$BW2404+1))),"")</f>
        <v>0.0</v>
      </c>
      <c r="Y2404">
        <f>IF(AND(ISNUMBER($BW2404),ISNUMBER($BX2404)),MIN(1,MAX(0,($BX2404-2018+1)/($BX2404-$BW2404+1))),"")</f>
        <v>0.0</v>
      </c>
      <c r="Z2404">
        <f>IF(AND(ISNUMBER($BW2404),ISNUMBER($BX2404)),MIN(1,MAX(0,($BX2404-2019+1)/($BX2404-$BW2404+1))),"")</f>
        <v>0.0</v>
      </c>
      <c r="AA2404">
        <f>IF(ISNUMBER($BX2404),IF($BX2404&gt;=2017,1,0),"")</f>
        <v>0.0</v>
      </c>
      <c r="AB2404">
        <f>IF(ISNUMBER($BX2404),IF($BX2404&gt;=2018,1,0),"")</f>
        <v>0.0</v>
      </c>
      <c r="AC2404">
        <f>IF(ISNUMBER($BX2404),IF($BX2404&gt;=2019,1,0),"")</f>
        <v>0.0</v>
      </c>
      <c r="AD2404">
        <f>IF($L2404&lt;&gt;"",IF($L2404&gt;2013,1,0),"")</f>
        <v>0.0</v>
      </c>
      <c r="AE2404">
        <f>IF($L2404&lt;&gt;"",1+IF($L2404&gt;2011,1,0)+IF($L2404&gt;2014,1,0),"")</f>
        <v>2.0</v>
      </c>
      <c r="AF2404" t="inlineStr">
        <is>
          <t>loan (interest rate)</t>
        </is>
      </c>
      <c r="AG2404" t="inlineStr">
        <is>
          <t>disclosure</t>
        </is>
      </c>
      <c r="AH2404" t="inlineStr">
        <is>
          <t>non-sensitive</t>
        </is>
      </c>
      <c r="AI2404" t="inlineStr">
        <is>
          <t>without ETS/CT</t>
        </is>
      </c>
      <c r="AJ2404" t="inlineStr">
        <is>
          <t>without ETS/CT</t>
        </is>
      </c>
      <c r="AK2404" t="str">
        <f>IF(AND($CF2404&lt;&gt;"",IFERROR(INDEX(subsample_country_map!$B:$B,MATCH($CF2404,subsample_country_map!$A:$A,0)),"")&lt;&gt;""),INDEX(subsample_country_map!$B:$B,MATCH($CF2404,subsample_country_map!$A:$A,0)),INDEX(lookup!$AA:$AA,MATCH($A2404,lookup!$A:$A,0)))</f>
        <v>3_AsiaPac</v>
      </c>
      <c r="AL2404" t="str">
        <f>IF(AND($CF2404&lt;&gt;"",IFERROR(INDEX(subsample_country_map!$C:$C,MATCH($CF2404,subsample_country_map!$A:$A,0)),"")&lt;&gt;""),INDEX(subsample_country_map!$C:$C,MATCH($CF2404,subsample_country_map!$A:$A,0)),INDEX(lookup!$AB:$AB,MATCH($A2404,lookup!$A:$A,0)))</f>
        <v>2_developing</v>
      </c>
      <c r="AM2404" t="str">
        <f>IF(AND($CF2404&lt;&gt;"",IFERROR(INDEX(subsample_country_map!$D:$D,MATCH($CF2404,subsample_country_map!$A:$A,0)),"")&lt;&gt;""),INDEX(subsample_country_map!$D:$D,MATCH($CF2404,subsample_country_map!$A:$A,0)),INDEX(lookup!$AC:$AC,MATCH($A2404,lookup!$A:$A,0)))</f>
        <v>2_non_western</v>
      </c>
      <c r="AN2404" t="str">
        <f>IF(AND($CF2404&lt;&gt;"",IFERROR(INDEX(subsample_country_map!$E:$E,MATCH($CF2404,subsample_country_map!$A:$A,0)),"")&lt;&gt;""),INDEX(subsample_country_map!$E:$E,MATCH($CF2404,subsample_country_map!$A:$A,0)),INDEX(lookup!$AD:$AD,MATCH($A2404,lookup!$A:$A,0)))</f>
        <v>2_civil law</v>
      </c>
      <c r="AO2404" t="str">
        <f>INDEX(lookup!$Y:$Y,MATCH($A2404,lookup!$A:$A,0))</f>
        <v>0_published</v>
      </c>
      <c r="AP2404" t="str">
        <f>INDEX(lookup!$Z:$Z,MATCH($A2404,lookup!$A:$A,0))</f>
        <v>0_VHB low</v>
      </c>
      <c r="AQ2404" t="str">
        <f>INDEX(lookup!$W:$W,MATCH($A2404,lookup!$A:$A,0))</f>
        <v>1_fin/acc/econ</v>
      </c>
      <c r="AS2404" t="inlineStr">
        <is>
          <t>staging</t>
        </is>
      </c>
      <c r="AT2404" t="inlineStr">
        <is>
          <t>good-CER</t>
        </is>
      </c>
      <c r="AU2404" t="inlineStr">
        <is>
          <t>cost</t>
        </is>
      </c>
      <c r="AV2404" t="inlineStr">
        <is>
          <t>-0.009</t>
        </is>
      </c>
      <c r="AW2404" t="inlineStr">
        <is>
          <t>0.005</t>
        </is>
      </c>
      <c r="BA2404" t="n">
        <v>2787</v>
      </c>
      <c r="BB2404" t="inlineStr">
        <is>
          <t>0</t>
        </is>
      </c>
      <c r="BC2404" t="inlineStr">
        <is>
          <t>other: not stated</t>
        </is>
      </c>
      <c r="BD2404" t="inlineStr">
        <is>
          <t>robust (unclustered)</t>
        </is>
      </c>
      <c r="BE2404" t="inlineStr">
        <is>
          <t>other:CEO duality</t>
        </is>
      </c>
      <c r="BF2404" t="inlineStr">
        <is>
          <t>CEO separation</t>
        </is>
      </c>
      <c r="BI2404" t="inlineStr">
        <is>
          <t>Table 4</t>
        </is>
      </c>
      <c r="BJ2404" t="inlineStr">
        <is>
          <t>Model 2 CEO separation</t>
        </is>
      </c>
      <c r="BK2404" t="inlineStr">
        <is>
          <t>10</t>
        </is>
      </c>
      <c r="BL2404" t="inlineStr">
        <is>
          <t>EID -0.009** (0.005)</t>
        </is>
      </c>
      <c r="BM2404" t="inlineStr">
        <is>
          <t>EID</t>
        </is>
      </c>
      <c r="BN2404" t="inlineStr">
        <is>
          <t>COD</t>
        </is>
      </c>
      <c r="BO2404" t="inlineStr">
        <is>
          <t>update</t>
        </is>
      </c>
      <c r="BP2404" t="inlineStr">
        <is>
          <t>Yang et al (2024)</t>
        </is>
      </c>
      <c r="BQ2404" t="inlineStr">
        <is>
          <t>computed</t>
        </is>
      </c>
      <c r="BT2404" t="n">
        <v>0</v>
      </c>
      <c r="BU2404" t="inlineStr">
        <is>
          <t>staging_Yang_et_al_2024.csv</t>
        </is>
      </c>
      <c r="BW2404" t="n">
        <v>2007</v>
      </c>
      <c r="BX2404" t="n">
        <v>2016</v>
      </c>
      <c r="BY2404" t="inlineStr">
        <is>
          <t>China</t>
        </is>
      </c>
      <c r="BZ2404" t="n">
        <v>2011.5</v>
      </c>
      <c r="CA2404" t="n">
        <v>0.1</v>
      </c>
      <c r="CB2404" t="n">
        <v>0</v>
      </c>
      <c r="CC2404" t="n">
        <v>1</v>
      </c>
      <c r="CD2404" t="n">
        <v>-0.03408944330818401</v>
      </c>
      <c r="CE2404" t="n">
        <v>1</v>
      </c>
    </row>
    <row r="2405">
      <c r="A2405" t="inlineStr">
        <is>
          <t>Yang et al (2024)</t>
        </is>
      </c>
      <c r="B2405" t="n">
        <v>3710</v>
      </c>
      <c r="C2405" t="n">
        <v>-0.04904377270981043</v>
      </c>
      <c r="D2405" t="n">
        <v>1659</v>
      </c>
      <c r="E2405">
        <f>IF(ISNUMBER($BA2405),$BA2405,IF(AND(ISNUMBER($D2405),ISNUMBER($BW2405),ISNUMBER($BX2405)),$D2405*($BX2405-$BW2405+1),""))</f>
        <v>1659.0</v>
      </c>
      <c r="H2405" t="inlineStr">
        <is>
          <t>partial</t>
        </is>
      </c>
      <c r="I2405" t="inlineStr">
        <is>
          <t>Regression Cofficient and Standard Error  available</t>
        </is>
      </c>
      <c r="J2405">
        <f>IF($BW2405&lt;&gt;"",$BW2405,"")</f>
        <v>2007.0</v>
      </c>
      <c r="K2405">
        <f>IF($BX2405&lt;&gt;"",$BX2405,"")</f>
        <v>2016.0</v>
      </c>
      <c r="L2405">
        <f>IF(AND(ISNUMBER($BW2405),ISNUMBER($BX2405)),($BW2405+$BX2405)/2,"")</f>
        <v>2011.5</v>
      </c>
      <c r="M2405">
        <f>IF($L2405&lt;&gt;"",$L2405,"")</f>
        <v>2011.5</v>
      </c>
      <c r="N2405">
        <f>IF(AND(ISNUMBER($BW2405),ISNUMBER($BX2405)),MIN(1,MAX(0,($BX2405-2016+1)/($BX2405-$BW2405+1))),"")</f>
        <v>0.1</v>
      </c>
      <c r="O2405">
        <f>IF(AND(ISNUMBER($BW2405),ISNUMBER($BX2405)),MIN(1,MAX(0,($BX2405-2017+1)/($BX2405-$BW2405+1))),"")</f>
        <v>0.0</v>
      </c>
      <c r="P2405">
        <f>IF(AND(ISNUMBER($BW2405),ISNUMBER($BX2405)),MIN(1,MAX(0,($BX2405-2018+1)/($BX2405-$BW2405+1))),"")</f>
        <v>0.0</v>
      </c>
      <c r="Q2405">
        <f>IF(AND(ISNUMBER($BW2405),ISNUMBER($BX2405)),MIN(1,MAX(0,($BX2405-2019+1)/($BX2405-$BW2405+1))),"")</f>
        <v>0.0</v>
      </c>
      <c r="R2405">
        <f>IF(AND(ISNUMBER($BW2405),ISNUMBER($BX2405)),MIN(1,MAX(0,($BX2405-2016+1)/($BX2405-$BW2405+1))),"")</f>
        <v>0.1</v>
      </c>
      <c r="S2405">
        <f>IF($L2405&lt;&gt;"",IF($L2405&gt;=2015.5,1,0),"")</f>
        <v>0.0</v>
      </c>
      <c r="T2405">
        <f>IF($L2405&lt;&gt;"",IF($L2405&gt;=2016,1,0),"")</f>
        <v>0.0</v>
      </c>
      <c r="U2405">
        <f>IF(ISNUMBER($BX2405),IF($BX2405&gt;=2016,1,0),"")</f>
        <v>1.0</v>
      </c>
      <c r="V2405">
        <f>IF(ISNUMBER($BW2405),IF($BW2405&gt;=2016,1,0),"")</f>
        <v>0.0</v>
      </c>
      <c r="W2405" t="str">
        <f>IF(AND(ISNUMBER($BW2405),ISNUMBER($BX2405)),IF($BW2405&gt;=2016,"post-only",IF($BX2405&lt;2016,"pre-only","mixed")),"")</f>
        <v>mixed</v>
      </c>
      <c r="X2405">
        <f>IF(AND(ISNUMBER($BW2405),ISNUMBER($BX2405)),MIN(1,MAX(0,($BX2405-2017+1)/($BX2405-$BW2405+1))),"")</f>
        <v>0.0</v>
      </c>
      <c r="Y2405">
        <f>IF(AND(ISNUMBER($BW2405),ISNUMBER($BX2405)),MIN(1,MAX(0,($BX2405-2018+1)/($BX2405-$BW2405+1))),"")</f>
        <v>0.0</v>
      </c>
      <c r="Z2405">
        <f>IF(AND(ISNUMBER($BW2405),ISNUMBER($BX2405)),MIN(1,MAX(0,($BX2405-2019+1)/($BX2405-$BW2405+1))),"")</f>
        <v>0.0</v>
      </c>
      <c r="AA2405">
        <f>IF(ISNUMBER($BX2405),IF($BX2405&gt;=2017,1,0),"")</f>
        <v>0.0</v>
      </c>
      <c r="AB2405">
        <f>IF(ISNUMBER($BX2405),IF($BX2405&gt;=2018,1,0),"")</f>
        <v>0.0</v>
      </c>
      <c r="AC2405">
        <f>IF(ISNUMBER($BX2405),IF($BX2405&gt;=2019,1,0),"")</f>
        <v>0.0</v>
      </c>
      <c r="AD2405">
        <f>IF($L2405&lt;&gt;"",IF($L2405&gt;2013,1,0),"")</f>
        <v>0.0</v>
      </c>
      <c r="AE2405">
        <f>IF($L2405&lt;&gt;"",1+IF($L2405&gt;2011,1,0)+IF($L2405&gt;2014,1,0),"")</f>
        <v>2.0</v>
      </c>
      <c r="AF2405" t="inlineStr">
        <is>
          <t>loan (interest rate)</t>
        </is>
      </c>
      <c r="AG2405" t="inlineStr">
        <is>
          <t>disclosure</t>
        </is>
      </c>
      <c r="AH2405" t="inlineStr">
        <is>
          <t>non-sensitive</t>
        </is>
      </c>
      <c r="AI2405" t="inlineStr">
        <is>
          <t>without ETS/CT</t>
        </is>
      </c>
      <c r="AJ2405" t="inlineStr">
        <is>
          <t>without ETS/CT</t>
        </is>
      </c>
      <c r="AK2405" t="str">
        <f>IF(AND($CF2405&lt;&gt;"",IFERROR(INDEX(subsample_country_map!$B:$B,MATCH($CF2405,subsample_country_map!$A:$A,0)),"")&lt;&gt;""),INDEX(subsample_country_map!$B:$B,MATCH($CF2405,subsample_country_map!$A:$A,0)),INDEX(lookup!$AA:$AA,MATCH($A2405,lookup!$A:$A,0)))</f>
        <v>3_AsiaPac</v>
      </c>
      <c r="AL2405" t="str">
        <f>IF(AND($CF2405&lt;&gt;"",IFERROR(INDEX(subsample_country_map!$C:$C,MATCH($CF2405,subsample_country_map!$A:$A,0)),"")&lt;&gt;""),INDEX(subsample_country_map!$C:$C,MATCH($CF2405,subsample_country_map!$A:$A,0)),INDEX(lookup!$AB:$AB,MATCH($A2405,lookup!$A:$A,0)))</f>
        <v>2_developing</v>
      </c>
      <c r="AM2405" t="str">
        <f>IF(AND($CF2405&lt;&gt;"",IFERROR(INDEX(subsample_country_map!$D:$D,MATCH($CF2405,subsample_country_map!$A:$A,0)),"")&lt;&gt;""),INDEX(subsample_country_map!$D:$D,MATCH($CF2405,subsample_country_map!$A:$A,0)),INDEX(lookup!$AC:$AC,MATCH($A2405,lookup!$A:$A,0)))</f>
        <v>2_non_western</v>
      </c>
      <c r="AN2405" t="str">
        <f>IF(AND($CF2405&lt;&gt;"",IFERROR(INDEX(subsample_country_map!$E:$E,MATCH($CF2405,subsample_country_map!$A:$A,0)),"")&lt;&gt;""),INDEX(subsample_country_map!$E:$E,MATCH($CF2405,subsample_country_map!$A:$A,0)),INDEX(lookup!$AD:$AD,MATCH($A2405,lookup!$A:$A,0)))</f>
        <v>2_civil law</v>
      </c>
      <c r="AO2405" t="str">
        <f>INDEX(lookup!$Y:$Y,MATCH($A2405,lookup!$A:$A,0))</f>
        <v>0_published</v>
      </c>
      <c r="AP2405" t="str">
        <f>INDEX(lookup!$Z:$Z,MATCH($A2405,lookup!$A:$A,0))</f>
        <v>0_VHB low</v>
      </c>
      <c r="AQ2405" t="str">
        <f>INDEX(lookup!$W:$W,MATCH($A2405,lookup!$A:$A,0))</f>
        <v>1_fin/acc/econ</v>
      </c>
      <c r="AS2405" t="inlineStr">
        <is>
          <t>staging</t>
        </is>
      </c>
      <c r="AT2405" t="inlineStr">
        <is>
          <t>good-CER</t>
        </is>
      </c>
      <c r="AU2405" t="inlineStr">
        <is>
          <t>cost</t>
        </is>
      </c>
      <c r="AV2405" t="inlineStr">
        <is>
          <t>-0.012</t>
        </is>
      </c>
      <c r="AW2405" t="inlineStr">
        <is>
          <t>0.006</t>
        </is>
      </c>
      <c r="BA2405" t="n">
        <v>1659</v>
      </c>
      <c r="BB2405" t="inlineStr">
        <is>
          <t>0</t>
        </is>
      </c>
      <c r="BC2405" t="inlineStr">
        <is>
          <t>other: not stated</t>
        </is>
      </c>
      <c r="BD2405" t="inlineStr">
        <is>
          <t>robust (unclustered)</t>
        </is>
      </c>
      <c r="BE2405" t="inlineStr">
        <is>
          <t>other:ownership concentration</t>
        </is>
      </c>
      <c r="BF2405" t="inlineStr">
        <is>
          <t>Ownership concentration</t>
        </is>
      </c>
      <c r="BI2405" t="inlineStr">
        <is>
          <t>Table 4</t>
        </is>
      </c>
      <c r="BJ2405" t="inlineStr">
        <is>
          <t>Model 3 Ownership concentration</t>
        </is>
      </c>
      <c r="BK2405" t="inlineStr">
        <is>
          <t>10</t>
        </is>
      </c>
      <c r="BL2405" t="inlineStr">
        <is>
          <t>EID -0.012* (0.006)</t>
        </is>
      </c>
      <c r="BM2405" t="inlineStr">
        <is>
          <t>EID</t>
        </is>
      </c>
      <c r="BN2405" t="inlineStr">
        <is>
          <t>COD</t>
        </is>
      </c>
      <c r="BO2405" t="inlineStr">
        <is>
          <t>update</t>
        </is>
      </c>
      <c r="BP2405" t="inlineStr">
        <is>
          <t>Yang et al (2024)</t>
        </is>
      </c>
      <c r="BQ2405" t="inlineStr">
        <is>
          <t>computed</t>
        </is>
      </c>
      <c r="BT2405" t="n">
        <v>0</v>
      </c>
      <c r="BU2405" t="inlineStr">
        <is>
          <t>staging_Yang_et_al_2024.csv</t>
        </is>
      </c>
      <c r="BW2405" t="n">
        <v>2007</v>
      </c>
      <c r="BX2405" t="n">
        <v>2016</v>
      </c>
      <c r="BY2405" t="inlineStr">
        <is>
          <t>China</t>
        </is>
      </c>
      <c r="BZ2405" t="n">
        <v>2011.5</v>
      </c>
      <c r="CA2405" t="n">
        <v>0.1</v>
      </c>
      <c r="CB2405" t="n">
        <v>0</v>
      </c>
      <c r="CC2405" t="n">
        <v>1</v>
      </c>
      <c r="CD2405" t="n">
        <v>-0.0490831510808557</v>
      </c>
      <c r="CE2405" t="n">
        <v>1</v>
      </c>
    </row>
    <row r="2406">
      <c r="A2406" t="inlineStr">
        <is>
          <t>Yang et al (2024)</t>
        </is>
      </c>
      <c r="B2406" t="n">
        <v>3711</v>
      </c>
      <c r="C2406" t="n">
        <v>-0.02874434288906435</v>
      </c>
      <c r="D2406" t="n">
        <v>1646</v>
      </c>
      <c r="E2406">
        <f>IF(ISNUMBER($BA2406),$BA2406,IF(AND(ISNUMBER($D2406),ISNUMBER($BW2406),ISNUMBER($BX2406)),$D2406*($BX2406-$BW2406+1),""))</f>
        <v>1646.0</v>
      </c>
      <c r="H2406" t="inlineStr">
        <is>
          <t>partial</t>
        </is>
      </c>
      <c r="I2406" t="inlineStr">
        <is>
          <t>Regression Cofficient and Standard Error  available</t>
        </is>
      </c>
      <c r="J2406">
        <f>IF($BW2406&lt;&gt;"",$BW2406,"")</f>
        <v>2007.0</v>
      </c>
      <c r="K2406">
        <f>IF($BX2406&lt;&gt;"",$BX2406,"")</f>
        <v>2016.0</v>
      </c>
      <c r="L2406">
        <f>IF(AND(ISNUMBER($BW2406),ISNUMBER($BX2406)),($BW2406+$BX2406)/2,"")</f>
        <v>2011.5</v>
      </c>
      <c r="M2406">
        <f>IF($L2406&lt;&gt;"",$L2406,"")</f>
        <v>2011.5</v>
      </c>
      <c r="N2406">
        <f>IF(AND(ISNUMBER($BW2406),ISNUMBER($BX2406)),MIN(1,MAX(0,($BX2406-2016+1)/($BX2406-$BW2406+1))),"")</f>
        <v>0.1</v>
      </c>
      <c r="O2406">
        <f>IF(AND(ISNUMBER($BW2406),ISNUMBER($BX2406)),MIN(1,MAX(0,($BX2406-2017+1)/($BX2406-$BW2406+1))),"")</f>
        <v>0.0</v>
      </c>
      <c r="P2406">
        <f>IF(AND(ISNUMBER($BW2406),ISNUMBER($BX2406)),MIN(1,MAX(0,($BX2406-2018+1)/($BX2406-$BW2406+1))),"")</f>
        <v>0.0</v>
      </c>
      <c r="Q2406">
        <f>IF(AND(ISNUMBER($BW2406),ISNUMBER($BX2406)),MIN(1,MAX(0,($BX2406-2019+1)/($BX2406-$BW2406+1))),"")</f>
        <v>0.0</v>
      </c>
      <c r="R2406">
        <f>IF(AND(ISNUMBER($BW2406),ISNUMBER($BX2406)),MIN(1,MAX(0,($BX2406-2016+1)/($BX2406-$BW2406+1))),"")</f>
        <v>0.1</v>
      </c>
      <c r="S2406">
        <f>IF($L2406&lt;&gt;"",IF($L2406&gt;=2015.5,1,0),"")</f>
        <v>0.0</v>
      </c>
      <c r="T2406">
        <f>IF($L2406&lt;&gt;"",IF($L2406&gt;=2016,1,0),"")</f>
        <v>0.0</v>
      </c>
      <c r="U2406">
        <f>IF(ISNUMBER($BX2406),IF($BX2406&gt;=2016,1,0),"")</f>
        <v>1.0</v>
      </c>
      <c r="V2406">
        <f>IF(ISNUMBER($BW2406),IF($BW2406&gt;=2016,1,0),"")</f>
        <v>0.0</v>
      </c>
      <c r="W2406" t="str">
        <f>IF(AND(ISNUMBER($BW2406),ISNUMBER($BX2406)),IF($BW2406&gt;=2016,"post-only",IF($BX2406&lt;2016,"pre-only","mixed")),"")</f>
        <v>mixed</v>
      </c>
      <c r="X2406">
        <f>IF(AND(ISNUMBER($BW2406),ISNUMBER($BX2406)),MIN(1,MAX(0,($BX2406-2017+1)/($BX2406-$BW2406+1))),"")</f>
        <v>0.0</v>
      </c>
      <c r="Y2406">
        <f>IF(AND(ISNUMBER($BW2406),ISNUMBER($BX2406)),MIN(1,MAX(0,($BX2406-2018+1)/($BX2406-$BW2406+1))),"")</f>
        <v>0.0</v>
      </c>
      <c r="Z2406">
        <f>IF(AND(ISNUMBER($BW2406),ISNUMBER($BX2406)),MIN(1,MAX(0,($BX2406-2019+1)/($BX2406-$BW2406+1))),"")</f>
        <v>0.0</v>
      </c>
      <c r="AA2406">
        <f>IF(ISNUMBER($BX2406),IF($BX2406&gt;=2017,1,0),"")</f>
        <v>0.0</v>
      </c>
      <c r="AB2406">
        <f>IF(ISNUMBER($BX2406),IF($BX2406&gt;=2018,1,0),"")</f>
        <v>0.0</v>
      </c>
      <c r="AC2406">
        <f>IF(ISNUMBER($BX2406),IF($BX2406&gt;=2019,1,0),"")</f>
        <v>0.0</v>
      </c>
      <c r="AD2406">
        <f>IF($L2406&lt;&gt;"",IF($L2406&gt;2013,1,0),"")</f>
        <v>0.0</v>
      </c>
      <c r="AE2406">
        <f>IF($L2406&lt;&gt;"",1+IF($L2406&gt;2011,1,0)+IF($L2406&gt;2014,1,0),"")</f>
        <v>2.0</v>
      </c>
      <c r="AF2406" t="inlineStr">
        <is>
          <t>loan (interest rate)</t>
        </is>
      </c>
      <c r="AG2406" t="inlineStr">
        <is>
          <t>disclosure</t>
        </is>
      </c>
      <c r="AH2406" t="inlineStr">
        <is>
          <t>non-sensitive</t>
        </is>
      </c>
      <c r="AI2406" t="inlineStr">
        <is>
          <t>without ETS/CT</t>
        </is>
      </c>
      <c r="AJ2406" t="inlineStr">
        <is>
          <t>without ETS/CT</t>
        </is>
      </c>
      <c r="AK2406" t="str">
        <f>IF(AND($CF2406&lt;&gt;"",IFERROR(INDEX(subsample_country_map!$B:$B,MATCH($CF2406,subsample_country_map!$A:$A,0)),"")&lt;&gt;""),INDEX(subsample_country_map!$B:$B,MATCH($CF2406,subsample_country_map!$A:$A,0)),INDEX(lookup!$AA:$AA,MATCH($A2406,lookup!$A:$A,0)))</f>
        <v>3_AsiaPac</v>
      </c>
      <c r="AL2406" t="str">
        <f>IF(AND($CF2406&lt;&gt;"",IFERROR(INDEX(subsample_country_map!$C:$C,MATCH($CF2406,subsample_country_map!$A:$A,0)),"")&lt;&gt;""),INDEX(subsample_country_map!$C:$C,MATCH($CF2406,subsample_country_map!$A:$A,0)),INDEX(lookup!$AB:$AB,MATCH($A2406,lookup!$A:$A,0)))</f>
        <v>2_developing</v>
      </c>
      <c r="AM2406" t="str">
        <f>IF(AND($CF2406&lt;&gt;"",IFERROR(INDEX(subsample_country_map!$D:$D,MATCH($CF2406,subsample_country_map!$A:$A,0)),"")&lt;&gt;""),INDEX(subsample_country_map!$D:$D,MATCH($CF2406,subsample_country_map!$A:$A,0)),INDEX(lookup!$AC:$AC,MATCH($A2406,lookup!$A:$A,0)))</f>
        <v>2_non_western</v>
      </c>
      <c r="AN2406" t="str">
        <f>IF(AND($CF2406&lt;&gt;"",IFERROR(INDEX(subsample_country_map!$E:$E,MATCH($CF2406,subsample_country_map!$A:$A,0)),"")&lt;&gt;""),INDEX(subsample_country_map!$E:$E,MATCH($CF2406,subsample_country_map!$A:$A,0)),INDEX(lookup!$AD:$AD,MATCH($A2406,lookup!$A:$A,0)))</f>
        <v>2_civil law</v>
      </c>
      <c r="AO2406" t="str">
        <f>INDEX(lookup!$Y:$Y,MATCH($A2406,lookup!$A:$A,0))</f>
        <v>0_published</v>
      </c>
      <c r="AP2406" t="str">
        <f>INDEX(lookup!$Z:$Z,MATCH($A2406,lookup!$A:$A,0))</f>
        <v>0_VHB low</v>
      </c>
      <c r="AQ2406" t="str">
        <f>INDEX(lookup!$W:$W,MATCH($A2406,lookup!$A:$A,0))</f>
        <v>1_fin/acc/econ</v>
      </c>
      <c r="AS2406" t="inlineStr">
        <is>
          <t>staging</t>
        </is>
      </c>
      <c r="AT2406" t="inlineStr">
        <is>
          <t>good-CER</t>
        </is>
      </c>
      <c r="AU2406" t="inlineStr">
        <is>
          <t>cost</t>
        </is>
      </c>
      <c r="AV2406" t="inlineStr">
        <is>
          <t>-0.007</t>
        </is>
      </c>
      <c r="AW2406" t="inlineStr">
        <is>
          <t>0.006</t>
        </is>
      </c>
      <c r="BA2406" t="n">
        <v>1646</v>
      </c>
      <c r="BB2406" t="inlineStr">
        <is>
          <t>0</t>
        </is>
      </c>
      <c r="BC2406" t="inlineStr">
        <is>
          <t>other: not stated</t>
        </is>
      </c>
      <c r="BD2406" t="inlineStr">
        <is>
          <t>robust (unclustered)</t>
        </is>
      </c>
      <c r="BE2406" t="inlineStr">
        <is>
          <t>other:ownership concentration</t>
        </is>
      </c>
      <c r="BF2406" t="inlineStr">
        <is>
          <t>Ownership dispersion</t>
        </is>
      </c>
      <c r="BI2406" t="inlineStr">
        <is>
          <t>Table 4</t>
        </is>
      </c>
      <c r="BJ2406" t="inlineStr">
        <is>
          <t>Model 4 Ownership dispersion</t>
        </is>
      </c>
      <c r="BK2406" t="inlineStr">
        <is>
          <t>10</t>
        </is>
      </c>
      <c r="BL2406" t="inlineStr">
        <is>
          <t>EID -0.007 (0.006)</t>
        </is>
      </c>
      <c r="BM2406" t="inlineStr">
        <is>
          <t>EID</t>
        </is>
      </c>
      <c r="BN2406" t="inlineStr">
        <is>
          <t>COD</t>
        </is>
      </c>
      <c r="BO2406" t="inlineStr">
        <is>
          <t>update</t>
        </is>
      </c>
      <c r="BP2406" t="inlineStr">
        <is>
          <t>Yang et al (2024)</t>
        </is>
      </c>
      <c r="BQ2406" t="inlineStr">
        <is>
          <t>computed</t>
        </is>
      </c>
      <c r="BT2406" t="n">
        <v>0</v>
      </c>
      <c r="BU2406" t="inlineStr">
        <is>
          <t>staging_Yang_et_al_2024.csv</t>
        </is>
      </c>
      <c r="BW2406" t="n">
        <v>2007</v>
      </c>
      <c r="BX2406" t="n">
        <v>2016</v>
      </c>
      <c r="BY2406" t="inlineStr">
        <is>
          <t>China</t>
        </is>
      </c>
      <c r="BZ2406" t="n">
        <v>2011.5</v>
      </c>
      <c r="CA2406" t="n">
        <v>0.1</v>
      </c>
      <c r="CB2406" t="n">
        <v>0</v>
      </c>
      <c r="CC2406" t="n">
        <v>1</v>
      </c>
      <c r="CD2406" t="n">
        <v>-0.02875226336487316</v>
      </c>
      <c r="CE2406" t="n">
        <v>1</v>
      </c>
    </row>
    <row r="2407">
      <c r="A2407" t="inlineStr">
        <is>
          <t>Yang et al (2024)</t>
        </is>
      </c>
      <c r="B2407" t="n">
        <v>3712</v>
      </c>
      <c r="C2407" t="n">
        <v>-0.04431264124300899</v>
      </c>
      <c r="D2407" t="n">
        <v>3305</v>
      </c>
      <c r="E2407">
        <f>IF(ISNUMBER($BA2407),$BA2407,IF(AND(ISNUMBER($D2407),ISNUMBER($BW2407),ISNUMBER($BX2407)),$D2407*($BX2407-$BW2407+1),""))</f>
        <v>3305.0</v>
      </c>
      <c r="H2407" t="inlineStr">
        <is>
          <t>partial</t>
        </is>
      </c>
      <c r="I2407" t="inlineStr">
        <is>
          <t>Regression Cofficient and Standard Error  available</t>
        </is>
      </c>
      <c r="J2407">
        <f>IF($BW2407&lt;&gt;"",$BW2407,"")</f>
        <v>2007.0</v>
      </c>
      <c r="K2407">
        <f>IF($BX2407&lt;&gt;"",$BX2407,"")</f>
        <v>2016.0</v>
      </c>
      <c r="L2407">
        <f>IF(AND(ISNUMBER($BW2407),ISNUMBER($BX2407)),($BW2407+$BX2407)/2,"")</f>
        <v>2011.5</v>
      </c>
      <c r="M2407">
        <f>IF($L2407&lt;&gt;"",$L2407,"")</f>
        <v>2011.5</v>
      </c>
      <c r="N2407">
        <f>IF(AND(ISNUMBER($BW2407),ISNUMBER($BX2407)),MIN(1,MAX(0,($BX2407-2016+1)/($BX2407-$BW2407+1))),"")</f>
        <v>0.1</v>
      </c>
      <c r="O2407">
        <f>IF(AND(ISNUMBER($BW2407),ISNUMBER($BX2407)),MIN(1,MAX(0,($BX2407-2017+1)/($BX2407-$BW2407+1))),"")</f>
        <v>0.0</v>
      </c>
      <c r="P2407">
        <f>IF(AND(ISNUMBER($BW2407),ISNUMBER($BX2407)),MIN(1,MAX(0,($BX2407-2018+1)/($BX2407-$BW2407+1))),"")</f>
        <v>0.0</v>
      </c>
      <c r="Q2407">
        <f>IF(AND(ISNUMBER($BW2407),ISNUMBER($BX2407)),MIN(1,MAX(0,($BX2407-2019+1)/($BX2407-$BW2407+1))),"")</f>
        <v>0.0</v>
      </c>
      <c r="R2407">
        <f>IF(AND(ISNUMBER($BW2407),ISNUMBER($BX2407)),MIN(1,MAX(0,($BX2407-2016+1)/($BX2407-$BW2407+1))),"")</f>
        <v>0.1</v>
      </c>
      <c r="S2407">
        <f>IF($L2407&lt;&gt;"",IF($L2407&gt;=2015.5,1,0),"")</f>
        <v>0.0</v>
      </c>
      <c r="T2407">
        <f>IF($L2407&lt;&gt;"",IF($L2407&gt;=2016,1,0),"")</f>
        <v>0.0</v>
      </c>
      <c r="U2407">
        <f>IF(ISNUMBER($BX2407),IF($BX2407&gt;=2016,1,0),"")</f>
        <v>1.0</v>
      </c>
      <c r="V2407">
        <f>IF(ISNUMBER($BW2407),IF($BW2407&gt;=2016,1,0),"")</f>
        <v>0.0</v>
      </c>
      <c r="W2407" t="str">
        <f>IF(AND(ISNUMBER($BW2407),ISNUMBER($BX2407)),IF($BW2407&gt;=2016,"post-only",IF($BX2407&lt;2016,"pre-only","mixed")),"")</f>
        <v>mixed</v>
      </c>
      <c r="X2407">
        <f>IF(AND(ISNUMBER($BW2407),ISNUMBER($BX2407)),MIN(1,MAX(0,($BX2407-2017+1)/($BX2407-$BW2407+1))),"")</f>
        <v>0.0</v>
      </c>
      <c r="Y2407">
        <f>IF(AND(ISNUMBER($BW2407),ISNUMBER($BX2407)),MIN(1,MAX(0,($BX2407-2018+1)/($BX2407-$BW2407+1))),"")</f>
        <v>0.0</v>
      </c>
      <c r="Z2407">
        <f>IF(AND(ISNUMBER($BW2407),ISNUMBER($BX2407)),MIN(1,MAX(0,($BX2407-2019+1)/($BX2407-$BW2407+1))),"")</f>
        <v>0.0</v>
      </c>
      <c r="AA2407">
        <f>IF(ISNUMBER($BX2407),IF($BX2407&gt;=2017,1,0),"")</f>
        <v>0.0</v>
      </c>
      <c r="AB2407">
        <f>IF(ISNUMBER($BX2407),IF($BX2407&gt;=2018,1,0),"")</f>
        <v>0.0</v>
      </c>
      <c r="AC2407">
        <f>IF(ISNUMBER($BX2407),IF($BX2407&gt;=2019,1,0),"")</f>
        <v>0.0</v>
      </c>
      <c r="AD2407">
        <f>IF($L2407&lt;&gt;"",IF($L2407&gt;2013,1,0),"")</f>
        <v>0.0</v>
      </c>
      <c r="AE2407">
        <f>IF($L2407&lt;&gt;"",1+IF($L2407&gt;2011,1,0)+IF($L2407&gt;2014,1,0),"")</f>
        <v>2.0</v>
      </c>
      <c r="AF2407" t="inlineStr">
        <is>
          <t>loan (interest rate)</t>
        </is>
      </c>
      <c r="AG2407" t="inlineStr">
        <is>
          <t>disclosure</t>
        </is>
      </c>
      <c r="AH2407" t="inlineStr">
        <is>
          <t>non-sensitive</t>
        </is>
      </c>
      <c r="AI2407" t="inlineStr">
        <is>
          <t>without ETS/CT</t>
        </is>
      </c>
      <c r="AJ2407" t="inlineStr">
        <is>
          <t>without ETS/CT</t>
        </is>
      </c>
      <c r="AK2407" t="str">
        <f>IF(AND($CF2407&lt;&gt;"",IFERROR(INDEX(subsample_country_map!$B:$B,MATCH($CF2407,subsample_country_map!$A:$A,0)),"")&lt;&gt;""),INDEX(subsample_country_map!$B:$B,MATCH($CF2407,subsample_country_map!$A:$A,0)),INDEX(lookup!$AA:$AA,MATCH($A2407,lookup!$A:$A,0)))</f>
        <v>3_AsiaPac</v>
      </c>
      <c r="AL2407" t="str">
        <f>IF(AND($CF2407&lt;&gt;"",IFERROR(INDEX(subsample_country_map!$C:$C,MATCH($CF2407,subsample_country_map!$A:$A,0)),"")&lt;&gt;""),INDEX(subsample_country_map!$C:$C,MATCH($CF2407,subsample_country_map!$A:$A,0)),INDEX(lookup!$AB:$AB,MATCH($A2407,lookup!$A:$A,0)))</f>
        <v>2_developing</v>
      </c>
      <c r="AM2407" t="str">
        <f>IF(AND($CF2407&lt;&gt;"",IFERROR(INDEX(subsample_country_map!$D:$D,MATCH($CF2407,subsample_country_map!$A:$A,0)),"")&lt;&gt;""),INDEX(subsample_country_map!$D:$D,MATCH($CF2407,subsample_country_map!$A:$A,0)),INDEX(lookup!$AC:$AC,MATCH($A2407,lookup!$A:$A,0)))</f>
        <v>2_non_western</v>
      </c>
      <c r="AN2407" t="str">
        <f>IF(AND($CF2407&lt;&gt;"",IFERROR(INDEX(subsample_country_map!$E:$E,MATCH($CF2407,subsample_country_map!$A:$A,0)),"")&lt;&gt;""),INDEX(subsample_country_map!$E:$E,MATCH($CF2407,subsample_country_map!$A:$A,0)),INDEX(lookup!$AD:$AD,MATCH($A2407,lookup!$A:$A,0)))</f>
        <v>2_civil law</v>
      </c>
      <c r="AO2407" t="str">
        <f>INDEX(lookup!$Y:$Y,MATCH($A2407,lookup!$A:$A,0))</f>
        <v>0_published</v>
      </c>
      <c r="AP2407" t="str">
        <f>INDEX(lookup!$Z:$Z,MATCH($A2407,lookup!$A:$A,0))</f>
        <v>0_VHB low</v>
      </c>
      <c r="AQ2407" t="str">
        <f>INDEX(lookup!$W:$W,MATCH($A2407,lookup!$A:$A,0))</f>
        <v>1_fin/acc/econ</v>
      </c>
      <c r="AS2407" t="inlineStr">
        <is>
          <t>staging</t>
        </is>
      </c>
      <c r="AT2407" t="inlineStr">
        <is>
          <t>good-CER</t>
        </is>
      </c>
      <c r="AU2407" t="inlineStr">
        <is>
          <t>cost</t>
        </is>
      </c>
      <c r="AV2407" t="inlineStr">
        <is>
          <t>-0.051</t>
        </is>
      </c>
      <c r="AW2407" t="inlineStr">
        <is>
          <t>0.020</t>
        </is>
      </c>
      <c r="BA2407" t="n">
        <v>3305</v>
      </c>
      <c r="BB2407" t="inlineStr">
        <is>
          <t>0</t>
        </is>
      </c>
      <c r="BC2407" t="inlineStr">
        <is>
          <t>FE</t>
        </is>
      </c>
      <c r="BD2407" t="inlineStr">
        <is>
          <t>robust (unclustered)</t>
        </is>
      </c>
      <c r="BE2407" t="inlineStr">
        <is>
          <t>none</t>
        </is>
      </c>
      <c r="BI2407" t="inlineStr">
        <is>
          <t>Table 6</t>
        </is>
      </c>
      <c r="BJ2407" t="inlineStr">
        <is>
          <t>Model 1 FE</t>
        </is>
      </c>
      <c r="BK2407" t="inlineStr">
        <is>
          <t>12</t>
        </is>
      </c>
      <c r="BL2407" t="inlineStr">
        <is>
          <t>env -0.051** (0.020)</t>
        </is>
      </c>
      <c r="BM2407" t="inlineStr">
        <is>
          <t>env</t>
        </is>
      </c>
      <c r="BN2407" t="inlineStr">
        <is>
          <t>COD</t>
        </is>
      </c>
      <c r="BO2407" t="inlineStr">
        <is>
          <t>update</t>
        </is>
      </c>
      <c r="BP2407" t="inlineStr">
        <is>
          <t>Yang et al (2024)</t>
        </is>
      </c>
      <c r="BQ2407" t="inlineStr">
        <is>
          <t>computed</t>
        </is>
      </c>
      <c r="BT2407" t="n">
        <v>0</v>
      </c>
      <c r="BU2407" t="inlineStr">
        <is>
          <t>staging_Yang_et_al_2024.csv</t>
        </is>
      </c>
      <c r="BW2407" t="n">
        <v>2007</v>
      </c>
      <c r="BX2407" t="n">
        <v>2016</v>
      </c>
      <c r="BY2407" t="inlineStr">
        <is>
          <t>China</t>
        </is>
      </c>
      <c r="BZ2407" t="n">
        <v>2011.5</v>
      </c>
      <c r="CA2407" t="n">
        <v>0.1</v>
      </c>
      <c r="CB2407" t="n">
        <v>0</v>
      </c>
      <c r="CC2407" t="n">
        <v>1</v>
      </c>
      <c r="CD2407" t="n">
        <v>-0.04434167971389599</v>
      </c>
      <c r="CE2407" t="n">
        <v>1</v>
      </c>
    </row>
    <row r="2408">
      <c r="A2408" t="inlineStr">
        <is>
          <t>Yang et al (2024)</t>
        </is>
      </c>
      <c r="B2408" t="n">
        <v>3713</v>
      </c>
      <c r="C2408" t="n">
        <v>-0.05120102854495166</v>
      </c>
      <c r="D2408" t="n">
        <v>3305</v>
      </c>
      <c r="E2408">
        <f>IF(ISNUMBER($BA2408),$BA2408,IF(AND(ISNUMBER($D2408),ISNUMBER($BW2408),ISNUMBER($BX2408)),$D2408*($BX2408-$BW2408+1),""))</f>
        <v>3305.0</v>
      </c>
      <c r="H2408" t="inlineStr">
        <is>
          <t>partial</t>
        </is>
      </c>
      <c r="I2408" t="inlineStr">
        <is>
          <t>Regression Cofficient and Standard Error  available</t>
        </is>
      </c>
      <c r="J2408">
        <f>IF($BW2408&lt;&gt;"",$BW2408,"")</f>
        <v>2007.0</v>
      </c>
      <c r="K2408">
        <f>IF($BX2408&lt;&gt;"",$BX2408,"")</f>
        <v>2016.0</v>
      </c>
      <c r="L2408">
        <f>IF(AND(ISNUMBER($BW2408),ISNUMBER($BX2408)),($BW2408+$BX2408)/2,"")</f>
        <v>2011.5</v>
      </c>
      <c r="M2408">
        <f>IF($L2408&lt;&gt;"",$L2408,"")</f>
        <v>2011.5</v>
      </c>
      <c r="N2408">
        <f>IF(AND(ISNUMBER($BW2408),ISNUMBER($BX2408)),MIN(1,MAX(0,($BX2408-2016+1)/($BX2408-$BW2408+1))),"")</f>
        <v>0.1</v>
      </c>
      <c r="O2408">
        <f>IF(AND(ISNUMBER($BW2408),ISNUMBER($BX2408)),MIN(1,MAX(0,($BX2408-2017+1)/($BX2408-$BW2408+1))),"")</f>
        <v>0.0</v>
      </c>
      <c r="P2408">
        <f>IF(AND(ISNUMBER($BW2408),ISNUMBER($BX2408)),MIN(1,MAX(0,($BX2408-2018+1)/($BX2408-$BW2408+1))),"")</f>
        <v>0.0</v>
      </c>
      <c r="Q2408">
        <f>IF(AND(ISNUMBER($BW2408),ISNUMBER($BX2408)),MIN(1,MAX(0,($BX2408-2019+1)/($BX2408-$BW2408+1))),"")</f>
        <v>0.0</v>
      </c>
      <c r="R2408">
        <f>IF(AND(ISNUMBER($BW2408),ISNUMBER($BX2408)),MIN(1,MAX(0,($BX2408-2016+1)/($BX2408-$BW2408+1))),"")</f>
        <v>0.1</v>
      </c>
      <c r="S2408">
        <f>IF($L2408&lt;&gt;"",IF($L2408&gt;=2015.5,1,0),"")</f>
        <v>0.0</v>
      </c>
      <c r="T2408">
        <f>IF($L2408&lt;&gt;"",IF($L2408&gt;=2016,1,0),"")</f>
        <v>0.0</v>
      </c>
      <c r="U2408">
        <f>IF(ISNUMBER($BX2408),IF($BX2408&gt;=2016,1,0),"")</f>
        <v>1.0</v>
      </c>
      <c r="V2408">
        <f>IF(ISNUMBER($BW2408),IF($BW2408&gt;=2016,1,0),"")</f>
        <v>0.0</v>
      </c>
      <c r="W2408" t="str">
        <f>IF(AND(ISNUMBER($BW2408),ISNUMBER($BX2408)),IF($BW2408&gt;=2016,"post-only",IF($BX2408&lt;2016,"pre-only","mixed")),"")</f>
        <v>mixed</v>
      </c>
      <c r="X2408">
        <f>IF(AND(ISNUMBER($BW2408),ISNUMBER($BX2408)),MIN(1,MAX(0,($BX2408-2017+1)/($BX2408-$BW2408+1))),"")</f>
        <v>0.0</v>
      </c>
      <c r="Y2408">
        <f>IF(AND(ISNUMBER($BW2408),ISNUMBER($BX2408)),MIN(1,MAX(0,($BX2408-2018+1)/($BX2408-$BW2408+1))),"")</f>
        <v>0.0</v>
      </c>
      <c r="Z2408">
        <f>IF(AND(ISNUMBER($BW2408),ISNUMBER($BX2408)),MIN(1,MAX(0,($BX2408-2019+1)/($BX2408-$BW2408+1))),"")</f>
        <v>0.0</v>
      </c>
      <c r="AA2408">
        <f>IF(ISNUMBER($BX2408),IF($BX2408&gt;=2017,1,0),"")</f>
        <v>0.0</v>
      </c>
      <c r="AB2408">
        <f>IF(ISNUMBER($BX2408),IF($BX2408&gt;=2018,1,0),"")</f>
        <v>0.0</v>
      </c>
      <c r="AC2408">
        <f>IF(ISNUMBER($BX2408),IF($BX2408&gt;=2019,1,0),"")</f>
        <v>0.0</v>
      </c>
      <c r="AD2408">
        <f>IF($L2408&lt;&gt;"",IF($L2408&gt;2013,1,0),"")</f>
        <v>0.0</v>
      </c>
      <c r="AE2408">
        <f>IF($L2408&lt;&gt;"",1+IF($L2408&gt;2011,1,0)+IF($L2408&gt;2014,1,0),"")</f>
        <v>2.0</v>
      </c>
      <c r="AF2408" t="inlineStr">
        <is>
          <t>loan (interest rate)</t>
        </is>
      </c>
      <c r="AG2408" t="inlineStr">
        <is>
          <t>disclosure</t>
        </is>
      </c>
      <c r="AH2408" t="inlineStr">
        <is>
          <t>non-sensitive</t>
        </is>
      </c>
      <c r="AI2408" t="inlineStr">
        <is>
          <t>without ETS/CT</t>
        </is>
      </c>
      <c r="AJ2408" t="inlineStr">
        <is>
          <t>without ETS/CT</t>
        </is>
      </c>
      <c r="AK2408" t="str">
        <f>IF(AND($CF2408&lt;&gt;"",IFERROR(INDEX(subsample_country_map!$B:$B,MATCH($CF2408,subsample_country_map!$A:$A,0)),"")&lt;&gt;""),INDEX(subsample_country_map!$B:$B,MATCH($CF2408,subsample_country_map!$A:$A,0)),INDEX(lookup!$AA:$AA,MATCH($A2408,lookup!$A:$A,0)))</f>
        <v>3_AsiaPac</v>
      </c>
      <c r="AL2408" t="str">
        <f>IF(AND($CF2408&lt;&gt;"",IFERROR(INDEX(subsample_country_map!$C:$C,MATCH($CF2408,subsample_country_map!$A:$A,0)),"")&lt;&gt;""),INDEX(subsample_country_map!$C:$C,MATCH($CF2408,subsample_country_map!$A:$A,0)),INDEX(lookup!$AB:$AB,MATCH($A2408,lookup!$A:$A,0)))</f>
        <v>2_developing</v>
      </c>
      <c r="AM2408" t="str">
        <f>IF(AND($CF2408&lt;&gt;"",IFERROR(INDEX(subsample_country_map!$D:$D,MATCH($CF2408,subsample_country_map!$A:$A,0)),"")&lt;&gt;""),INDEX(subsample_country_map!$D:$D,MATCH($CF2408,subsample_country_map!$A:$A,0)),INDEX(lookup!$AC:$AC,MATCH($A2408,lookup!$A:$A,0)))</f>
        <v>2_non_western</v>
      </c>
      <c r="AN2408" t="str">
        <f>IF(AND($CF2408&lt;&gt;"",IFERROR(INDEX(subsample_country_map!$E:$E,MATCH($CF2408,subsample_country_map!$A:$A,0)),"")&lt;&gt;""),INDEX(subsample_country_map!$E:$E,MATCH($CF2408,subsample_country_map!$A:$A,0)),INDEX(lookup!$AD:$AD,MATCH($A2408,lookup!$A:$A,0)))</f>
        <v>2_civil law</v>
      </c>
      <c r="AO2408" t="str">
        <f>INDEX(lookup!$Y:$Y,MATCH($A2408,lookup!$A:$A,0))</f>
        <v>0_published</v>
      </c>
      <c r="AP2408" t="str">
        <f>INDEX(lookup!$Z:$Z,MATCH($A2408,lookup!$A:$A,0))</f>
        <v>0_VHB low</v>
      </c>
      <c r="AQ2408" t="str">
        <f>INDEX(lookup!$W:$W,MATCH($A2408,lookup!$A:$A,0))</f>
        <v>1_fin/acc/econ</v>
      </c>
      <c r="AS2408" t="inlineStr">
        <is>
          <t>staging</t>
        </is>
      </c>
      <c r="AT2408" t="inlineStr">
        <is>
          <t>good-CER</t>
        </is>
      </c>
      <c r="AU2408" t="inlineStr">
        <is>
          <t>cost</t>
        </is>
      </c>
      <c r="AV2408" t="inlineStr">
        <is>
          <t>-0.056</t>
        </is>
      </c>
      <c r="AW2408" t="inlineStr">
        <is>
          <t>0.019</t>
        </is>
      </c>
      <c r="BA2408" t="n">
        <v>3305</v>
      </c>
      <c r="BB2408" t="inlineStr">
        <is>
          <t>0</t>
        </is>
      </c>
      <c r="BC2408" t="inlineStr">
        <is>
          <t>RE</t>
        </is>
      </c>
      <c r="BD2408" t="inlineStr">
        <is>
          <t>robust (unclustered)</t>
        </is>
      </c>
      <c r="BE2408" t="inlineStr">
        <is>
          <t>none</t>
        </is>
      </c>
      <c r="BI2408" t="inlineStr">
        <is>
          <t>Table 6</t>
        </is>
      </c>
      <c r="BJ2408" t="inlineStr">
        <is>
          <t>Model 2 RE</t>
        </is>
      </c>
      <c r="BK2408" t="inlineStr">
        <is>
          <t>12</t>
        </is>
      </c>
      <c r="BL2408" t="inlineStr">
        <is>
          <t>env -0.056*** (0.019)</t>
        </is>
      </c>
      <c r="BM2408" t="inlineStr">
        <is>
          <t>env</t>
        </is>
      </c>
      <c r="BN2408" t="inlineStr">
        <is>
          <t>COD</t>
        </is>
      </c>
      <c r="BO2408" t="inlineStr">
        <is>
          <t>update</t>
        </is>
      </c>
      <c r="BP2408" t="inlineStr">
        <is>
          <t>Yang et al (2024)</t>
        </is>
      </c>
      <c r="BQ2408" t="inlineStr">
        <is>
          <t>computed</t>
        </is>
      </c>
      <c r="BT2408" t="n">
        <v>0</v>
      </c>
      <c r="BU2408" t="inlineStr">
        <is>
          <t>staging_Yang_et_al_2024.csv</t>
        </is>
      </c>
      <c r="BW2408" t="n">
        <v>2007</v>
      </c>
      <c r="BX2408" t="n">
        <v>2016</v>
      </c>
      <c r="BY2408" t="inlineStr">
        <is>
          <t>China</t>
        </is>
      </c>
      <c r="BZ2408" t="n">
        <v>2011.5</v>
      </c>
      <c r="CA2408" t="n">
        <v>0.1</v>
      </c>
      <c r="CB2408" t="n">
        <v>0</v>
      </c>
      <c r="CC2408" t="n">
        <v>1</v>
      </c>
      <c r="CD2408" t="n">
        <v>-0.0512458409918042</v>
      </c>
      <c r="CE2408" t="n">
        <v>1</v>
      </c>
    </row>
    <row r="2409">
      <c r="A2409" t="inlineStr">
        <is>
          <t>Yang et al (2024)</t>
        </is>
      </c>
      <c r="B2409" t="n">
        <v>3714</v>
      </c>
      <c r="C2409" t="n">
        <v>-0.03209654898152949</v>
      </c>
      <c r="D2409" t="n">
        <v>3305</v>
      </c>
      <c r="E2409">
        <f>IF(ISNUMBER($BA2409),$BA2409,IF(AND(ISNUMBER($D2409),ISNUMBER($BW2409),ISNUMBER($BX2409)),$D2409*($BX2409-$BW2409+1),""))</f>
        <v>3305.0</v>
      </c>
      <c r="H2409" t="inlineStr">
        <is>
          <t>partial</t>
        </is>
      </c>
      <c r="I2409" t="inlineStr">
        <is>
          <t>Regression Cofficient and Standard Error  available</t>
        </is>
      </c>
      <c r="J2409">
        <f>IF($BW2409&lt;&gt;"",$BW2409,"")</f>
        <v>2007.0</v>
      </c>
      <c r="K2409">
        <f>IF($BX2409&lt;&gt;"",$BX2409,"")</f>
        <v>2016.0</v>
      </c>
      <c r="L2409">
        <f>IF(AND(ISNUMBER($BW2409),ISNUMBER($BX2409)),($BW2409+$BX2409)/2,"")</f>
        <v>2011.5</v>
      </c>
      <c r="M2409">
        <f>IF($L2409&lt;&gt;"",$L2409,"")</f>
        <v>2011.5</v>
      </c>
      <c r="N2409">
        <f>IF(AND(ISNUMBER($BW2409),ISNUMBER($BX2409)),MIN(1,MAX(0,($BX2409-2016+1)/($BX2409-$BW2409+1))),"")</f>
        <v>0.1</v>
      </c>
      <c r="O2409">
        <f>IF(AND(ISNUMBER($BW2409),ISNUMBER($BX2409)),MIN(1,MAX(0,($BX2409-2017+1)/($BX2409-$BW2409+1))),"")</f>
        <v>0.0</v>
      </c>
      <c r="P2409">
        <f>IF(AND(ISNUMBER($BW2409),ISNUMBER($BX2409)),MIN(1,MAX(0,($BX2409-2018+1)/($BX2409-$BW2409+1))),"")</f>
        <v>0.0</v>
      </c>
      <c r="Q2409">
        <f>IF(AND(ISNUMBER($BW2409),ISNUMBER($BX2409)),MIN(1,MAX(0,($BX2409-2019+1)/($BX2409-$BW2409+1))),"")</f>
        <v>0.0</v>
      </c>
      <c r="R2409">
        <f>IF(AND(ISNUMBER($BW2409),ISNUMBER($BX2409)),MIN(1,MAX(0,($BX2409-2016+1)/($BX2409-$BW2409+1))),"")</f>
        <v>0.1</v>
      </c>
      <c r="S2409">
        <f>IF($L2409&lt;&gt;"",IF($L2409&gt;=2015.5,1,0),"")</f>
        <v>0.0</v>
      </c>
      <c r="T2409">
        <f>IF($L2409&lt;&gt;"",IF($L2409&gt;=2016,1,0),"")</f>
        <v>0.0</v>
      </c>
      <c r="U2409">
        <f>IF(ISNUMBER($BX2409),IF($BX2409&gt;=2016,1,0),"")</f>
        <v>1.0</v>
      </c>
      <c r="V2409">
        <f>IF(ISNUMBER($BW2409),IF($BW2409&gt;=2016,1,0),"")</f>
        <v>0.0</v>
      </c>
      <c r="W2409" t="str">
        <f>IF(AND(ISNUMBER($BW2409),ISNUMBER($BX2409)),IF($BW2409&gt;=2016,"post-only",IF($BX2409&lt;2016,"pre-only","mixed")),"")</f>
        <v>mixed</v>
      </c>
      <c r="X2409">
        <f>IF(AND(ISNUMBER($BW2409),ISNUMBER($BX2409)),MIN(1,MAX(0,($BX2409-2017+1)/($BX2409-$BW2409+1))),"")</f>
        <v>0.0</v>
      </c>
      <c r="Y2409">
        <f>IF(AND(ISNUMBER($BW2409),ISNUMBER($BX2409)),MIN(1,MAX(0,($BX2409-2018+1)/($BX2409-$BW2409+1))),"")</f>
        <v>0.0</v>
      </c>
      <c r="Z2409">
        <f>IF(AND(ISNUMBER($BW2409),ISNUMBER($BX2409)),MIN(1,MAX(0,($BX2409-2019+1)/($BX2409-$BW2409+1))),"")</f>
        <v>0.0</v>
      </c>
      <c r="AA2409">
        <f>IF(ISNUMBER($BX2409),IF($BX2409&gt;=2017,1,0),"")</f>
        <v>0.0</v>
      </c>
      <c r="AB2409">
        <f>IF(ISNUMBER($BX2409),IF($BX2409&gt;=2018,1,0),"")</f>
        <v>0.0</v>
      </c>
      <c r="AC2409">
        <f>IF(ISNUMBER($BX2409),IF($BX2409&gt;=2019,1,0),"")</f>
        <v>0.0</v>
      </c>
      <c r="AD2409">
        <f>IF($L2409&lt;&gt;"",IF($L2409&gt;2013,1,0),"")</f>
        <v>0.0</v>
      </c>
      <c r="AE2409">
        <f>IF($L2409&lt;&gt;"",1+IF($L2409&gt;2011,1,0)+IF($L2409&gt;2014,1,0),"")</f>
        <v>2.0</v>
      </c>
      <c r="AF2409" t="inlineStr">
        <is>
          <t>loan (interest rate)</t>
        </is>
      </c>
      <c r="AG2409" t="inlineStr">
        <is>
          <t>disclosure</t>
        </is>
      </c>
      <c r="AH2409" t="inlineStr">
        <is>
          <t>non-sensitive</t>
        </is>
      </c>
      <c r="AI2409" t="inlineStr">
        <is>
          <t>without ETS/CT</t>
        </is>
      </c>
      <c r="AJ2409" t="inlineStr">
        <is>
          <t>without ETS/CT</t>
        </is>
      </c>
      <c r="AK2409" t="str">
        <f>IF(AND($CF2409&lt;&gt;"",IFERROR(INDEX(subsample_country_map!$B:$B,MATCH($CF2409,subsample_country_map!$A:$A,0)),"")&lt;&gt;""),INDEX(subsample_country_map!$B:$B,MATCH($CF2409,subsample_country_map!$A:$A,0)),INDEX(lookup!$AA:$AA,MATCH($A2409,lookup!$A:$A,0)))</f>
        <v>3_AsiaPac</v>
      </c>
      <c r="AL2409" t="str">
        <f>IF(AND($CF2409&lt;&gt;"",IFERROR(INDEX(subsample_country_map!$C:$C,MATCH($CF2409,subsample_country_map!$A:$A,0)),"")&lt;&gt;""),INDEX(subsample_country_map!$C:$C,MATCH($CF2409,subsample_country_map!$A:$A,0)),INDEX(lookup!$AB:$AB,MATCH($A2409,lookup!$A:$A,0)))</f>
        <v>2_developing</v>
      </c>
      <c r="AM2409" t="str">
        <f>IF(AND($CF2409&lt;&gt;"",IFERROR(INDEX(subsample_country_map!$D:$D,MATCH($CF2409,subsample_country_map!$A:$A,0)),"")&lt;&gt;""),INDEX(subsample_country_map!$D:$D,MATCH($CF2409,subsample_country_map!$A:$A,0)),INDEX(lookup!$AC:$AC,MATCH($A2409,lookup!$A:$A,0)))</f>
        <v>2_non_western</v>
      </c>
      <c r="AN2409" t="str">
        <f>IF(AND($CF2409&lt;&gt;"",IFERROR(INDEX(subsample_country_map!$E:$E,MATCH($CF2409,subsample_country_map!$A:$A,0)),"")&lt;&gt;""),INDEX(subsample_country_map!$E:$E,MATCH($CF2409,subsample_country_map!$A:$A,0)),INDEX(lookup!$AD:$AD,MATCH($A2409,lookup!$A:$A,0)))</f>
        <v>2_civil law</v>
      </c>
      <c r="AO2409" t="str">
        <f>INDEX(lookup!$Y:$Y,MATCH($A2409,lookup!$A:$A,0))</f>
        <v>0_published</v>
      </c>
      <c r="AP2409" t="str">
        <f>INDEX(lookup!$Z:$Z,MATCH($A2409,lookup!$A:$A,0))</f>
        <v>0_VHB low</v>
      </c>
      <c r="AQ2409" t="str">
        <f>INDEX(lookup!$W:$W,MATCH($A2409,lookup!$A:$A,0))</f>
        <v>1_fin/acc/econ</v>
      </c>
      <c r="AS2409" t="inlineStr">
        <is>
          <t>staging</t>
        </is>
      </c>
      <c r="AT2409" t="inlineStr">
        <is>
          <t>good-CER</t>
        </is>
      </c>
      <c r="AU2409" t="inlineStr">
        <is>
          <t>cost</t>
        </is>
      </c>
      <c r="AV2409" t="inlineStr">
        <is>
          <t>-0.048</t>
        </is>
      </c>
      <c r="AW2409" t="inlineStr">
        <is>
          <t>0.026</t>
        </is>
      </c>
      <c r="BA2409" t="n">
        <v>3305</v>
      </c>
      <c r="BB2409" t="inlineStr">
        <is>
          <t>0</t>
        </is>
      </c>
      <c r="BC2409" t="inlineStr">
        <is>
          <t>OLS</t>
        </is>
      </c>
      <c r="BD2409" t="inlineStr">
        <is>
          <t>robust (unclustered)</t>
        </is>
      </c>
      <c r="BE2409" t="inlineStr">
        <is>
          <t>none</t>
        </is>
      </c>
      <c r="BI2409" t="inlineStr">
        <is>
          <t>Table 6</t>
        </is>
      </c>
      <c r="BJ2409" t="inlineStr">
        <is>
          <t>Model 3 POLS</t>
        </is>
      </c>
      <c r="BK2409" t="inlineStr">
        <is>
          <t>12</t>
        </is>
      </c>
      <c r="BL2409" t="inlineStr">
        <is>
          <t>env -0.048* (0.026)</t>
        </is>
      </c>
      <c r="BM2409" t="inlineStr">
        <is>
          <t>env</t>
        </is>
      </c>
      <c r="BN2409" t="inlineStr">
        <is>
          <t>COD</t>
        </is>
      </c>
      <c r="BO2409" t="inlineStr">
        <is>
          <t>update</t>
        </is>
      </c>
      <c r="BP2409" t="inlineStr">
        <is>
          <t>Yang et al (2024)</t>
        </is>
      </c>
      <c r="BQ2409" t="inlineStr">
        <is>
          <t>computed</t>
        </is>
      </c>
      <c r="BT2409" t="n">
        <v>0</v>
      </c>
      <c r="BU2409" t="inlineStr">
        <is>
          <t>staging_Yang_et_al_2024.csv</t>
        </is>
      </c>
      <c r="BW2409" t="n">
        <v>2007</v>
      </c>
      <c r="BX2409" t="n">
        <v>2016</v>
      </c>
      <c r="BY2409" t="inlineStr">
        <is>
          <t>China</t>
        </is>
      </c>
      <c r="BZ2409" t="n">
        <v>2011.5</v>
      </c>
      <c r="CA2409" t="n">
        <v>0.1</v>
      </c>
      <c r="CB2409" t="n">
        <v>0</v>
      </c>
      <c r="CC2409" t="n">
        <v>1</v>
      </c>
      <c r="CD2409" t="n">
        <v>-0.0321075776307031</v>
      </c>
      <c r="CE2409" t="n">
        <v>1</v>
      </c>
    </row>
    <row r="2410">
      <c r="A2410" t="inlineStr">
        <is>
          <t>Yang et al (2024)</t>
        </is>
      </c>
      <c r="B2410" t="n">
        <v>3715</v>
      </c>
      <c r="C2410" t="n">
        <v>-0.02156427950821597</v>
      </c>
      <c r="D2410" t="n">
        <v>3305</v>
      </c>
      <c r="E2410">
        <f>IF(ISNUMBER($BA2410),$BA2410,IF(AND(ISNUMBER($D2410),ISNUMBER($BW2410),ISNUMBER($BX2410)),$D2410*($BX2410-$BW2410+1),""))</f>
        <v>3305.0</v>
      </c>
      <c r="H2410" t="inlineStr">
        <is>
          <t>partial</t>
        </is>
      </c>
      <c r="I2410" t="inlineStr">
        <is>
          <t>Regression Cofficient and Standard Error  available</t>
        </is>
      </c>
      <c r="J2410">
        <f>IF($BW2410&lt;&gt;"",$BW2410,"")</f>
        <v>2007.0</v>
      </c>
      <c r="K2410">
        <f>IF($BX2410&lt;&gt;"",$BX2410,"")</f>
        <v>2016.0</v>
      </c>
      <c r="L2410">
        <f>IF(AND(ISNUMBER($BW2410),ISNUMBER($BX2410)),($BW2410+$BX2410)/2,"")</f>
        <v>2011.5</v>
      </c>
      <c r="M2410">
        <f>IF($L2410&lt;&gt;"",$L2410,"")</f>
        <v>2011.5</v>
      </c>
      <c r="N2410">
        <f>IF(AND(ISNUMBER($BW2410),ISNUMBER($BX2410)),MIN(1,MAX(0,($BX2410-2016+1)/($BX2410-$BW2410+1))),"")</f>
        <v>0.1</v>
      </c>
      <c r="O2410">
        <f>IF(AND(ISNUMBER($BW2410),ISNUMBER($BX2410)),MIN(1,MAX(0,($BX2410-2017+1)/($BX2410-$BW2410+1))),"")</f>
        <v>0.0</v>
      </c>
      <c r="P2410">
        <f>IF(AND(ISNUMBER($BW2410),ISNUMBER($BX2410)),MIN(1,MAX(0,($BX2410-2018+1)/($BX2410-$BW2410+1))),"")</f>
        <v>0.0</v>
      </c>
      <c r="Q2410">
        <f>IF(AND(ISNUMBER($BW2410),ISNUMBER($BX2410)),MIN(1,MAX(0,($BX2410-2019+1)/($BX2410-$BW2410+1))),"")</f>
        <v>0.0</v>
      </c>
      <c r="R2410">
        <f>IF(AND(ISNUMBER($BW2410),ISNUMBER($BX2410)),MIN(1,MAX(0,($BX2410-2016+1)/($BX2410-$BW2410+1))),"")</f>
        <v>0.1</v>
      </c>
      <c r="S2410">
        <f>IF($L2410&lt;&gt;"",IF($L2410&gt;=2015.5,1,0),"")</f>
        <v>0.0</v>
      </c>
      <c r="T2410">
        <f>IF($L2410&lt;&gt;"",IF($L2410&gt;=2016,1,0),"")</f>
        <v>0.0</v>
      </c>
      <c r="U2410">
        <f>IF(ISNUMBER($BX2410),IF($BX2410&gt;=2016,1,0),"")</f>
        <v>1.0</v>
      </c>
      <c r="V2410">
        <f>IF(ISNUMBER($BW2410),IF($BW2410&gt;=2016,1,0),"")</f>
        <v>0.0</v>
      </c>
      <c r="W2410" t="str">
        <f>IF(AND(ISNUMBER($BW2410),ISNUMBER($BX2410)),IF($BW2410&gt;=2016,"post-only",IF($BX2410&lt;2016,"pre-only","mixed")),"")</f>
        <v>mixed</v>
      </c>
      <c r="X2410">
        <f>IF(AND(ISNUMBER($BW2410),ISNUMBER($BX2410)),MIN(1,MAX(0,($BX2410-2017+1)/($BX2410-$BW2410+1))),"")</f>
        <v>0.0</v>
      </c>
      <c r="Y2410">
        <f>IF(AND(ISNUMBER($BW2410),ISNUMBER($BX2410)),MIN(1,MAX(0,($BX2410-2018+1)/($BX2410-$BW2410+1))),"")</f>
        <v>0.0</v>
      </c>
      <c r="Z2410">
        <f>IF(AND(ISNUMBER($BW2410),ISNUMBER($BX2410)),MIN(1,MAX(0,($BX2410-2019+1)/($BX2410-$BW2410+1))),"")</f>
        <v>0.0</v>
      </c>
      <c r="AA2410">
        <f>IF(ISNUMBER($BX2410),IF($BX2410&gt;=2017,1,0),"")</f>
        <v>0.0</v>
      </c>
      <c r="AB2410">
        <f>IF(ISNUMBER($BX2410),IF($BX2410&gt;=2018,1,0),"")</f>
        <v>0.0</v>
      </c>
      <c r="AC2410">
        <f>IF(ISNUMBER($BX2410),IF($BX2410&gt;=2019,1,0),"")</f>
        <v>0.0</v>
      </c>
      <c r="AD2410">
        <f>IF($L2410&lt;&gt;"",IF($L2410&gt;2013,1,0),"")</f>
        <v>0.0</v>
      </c>
      <c r="AE2410">
        <f>IF($L2410&lt;&gt;"",1+IF($L2410&gt;2011,1,0)+IF($L2410&gt;2014,1,0),"")</f>
        <v>2.0</v>
      </c>
      <c r="AF2410" t="inlineStr">
        <is>
          <t>loan (interest rate)</t>
        </is>
      </c>
      <c r="AG2410" t="inlineStr">
        <is>
          <t>disclosure</t>
        </is>
      </c>
      <c r="AH2410" t="inlineStr">
        <is>
          <t>non-sensitive</t>
        </is>
      </c>
      <c r="AI2410" t="inlineStr">
        <is>
          <t>without ETS/CT</t>
        </is>
      </c>
      <c r="AJ2410" t="inlineStr">
        <is>
          <t>without ETS/CT</t>
        </is>
      </c>
      <c r="AK2410" t="str">
        <f>IF(AND($CF2410&lt;&gt;"",IFERROR(INDEX(subsample_country_map!$B:$B,MATCH($CF2410,subsample_country_map!$A:$A,0)),"")&lt;&gt;""),INDEX(subsample_country_map!$B:$B,MATCH($CF2410,subsample_country_map!$A:$A,0)),INDEX(lookup!$AA:$AA,MATCH($A2410,lookup!$A:$A,0)))</f>
        <v>3_AsiaPac</v>
      </c>
      <c r="AL2410" t="str">
        <f>IF(AND($CF2410&lt;&gt;"",IFERROR(INDEX(subsample_country_map!$C:$C,MATCH($CF2410,subsample_country_map!$A:$A,0)),"")&lt;&gt;""),INDEX(subsample_country_map!$C:$C,MATCH($CF2410,subsample_country_map!$A:$A,0)),INDEX(lookup!$AB:$AB,MATCH($A2410,lookup!$A:$A,0)))</f>
        <v>2_developing</v>
      </c>
      <c r="AM2410" t="str">
        <f>IF(AND($CF2410&lt;&gt;"",IFERROR(INDEX(subsample_country_map!$D:$D,MATCH($CF2410,subsample_country_map!$A:$A,0)),"")&lt;&gt;""),INDEX(subsample_country_map!$D:$D,MATCH($CF2410,subsample_country_map!$A:$A,0)),INDEX(lookup!$AC:$AC,MATCH($A2410,lookup!$A:$A,0)))</f>
        <v>2_non_western</v>
      </c>
      <c r="AN2410" t="str">
        <f>IF(AND($CF2410&lt;&gt;"",IFERROR(INDEX(subsample_country_map!$E:$E,MATCH($CF2410,subsample_country_map!$A:$A,0)),"")&lt;&gt;""),INDEX(subsample_country_map!$E:$E,MATCH($CF2410,subsample_country_map!$A:$A,0)),INDEX(lookup!$AD:$AD,MATCH($A2410,lookup!$A:$A,0)))</f>
        <v>2_civil law</v>
      </c>
      <c r="AO2410" t="str">
        <f>INDEX(lookup!$Y:$Y,MATCH($A2410,lookup!$A:$A,0))</f>
        <v>0_published</v>
      </c>
      <c r="AP2410" t="str">
        <f>INDEX(lookup!$Z:$Z,MATCH($A2410,lookup!$A:$A,0))</f>
        <v>0_VHB low</v>
      </c>
      <c r="AQ2410" t="str">
        <f>INDEX(lookup!$W:$W,MATCH($A2410,lookup!$A:$A,0))</f>
        <v>1_fin/acc/econ</v>
      </c>
      <c r="AS2410" t="inlineStr">
        <is>
          <t>staging</t>
        </is>
      </c>
      <c r="AT2410" t="inlineStr">
        <is>
          <t>good-CER</t>
        </is>
      </c>
      <c r="AU2410" t="inlineStr">
        <is>
          <t>cost</t>
        </is>
      </c>
      <c r="AV2410" t="inlineStr">
        <is>
          <t>-0.031</t>
        </is>
      </c>
      <c r="AW2410" t="inlineStr">
        <is>
          <t>0.025</t>
        </is>
      </c>
      <c r="BA2410" t="n">
        <v>3305</v>
      </c>
      <c r="BB2410" t="inlineStr">
        <is>
          <t>0</t>
        </is>
      </c>
      <c r="BC2410" t="inlineStr">
        <is>
          <t>OLS</t>
        </is>
      </c>
      <c r="BD2410" t="inlineStr">
        <is>
          <t>robust (unclustered)</t>
        </is>
      </c>
      <c r="BE2410" t="inlineStr">
        <is>
          <t>none</t>
        </is>
      </c>
      <c r="BI2410" t="inlineStr">
        <is>
          <t>Table 6</t>
        </is>
      </c>
      <c r="BJ2410" t="inlineStr">
        <is>
          <t>Model 4 POLS_IND</t>
        </is>
      </c>
      <c r="BK2410" t="inlineStr">
        <is>
          <t>12</t>
        </is>
      </c>
      <c r="BL2410" t="inlineStr">
        <is>
          <t>env -0.031 (0.025)</t>
        </is>
      </c>
      <c r="BM2410" t="inlineStr">
        <is>
          <t>env</t>
        </is>
      </c>
      <c r="BN2410" t="inlineStr">
        <is>
          <t>COD</t>
        </is>
      </c>
      <c r="BO2410" t="inlineStr">
        <is>
          <t>update</t>
        </is>
      </c>
      <c r="BP2410" t="inlineStr">
        <is>
          <t>Yang et al (2024)</t>
        </is>
      </c>
      <c r="BQ2410" t="inlineStr">
        <is>
          <t>computed</t>
        </is>
      </c>
      <c r="BT2410" t="n">
        <v>0</v>
      </c>
      <c r="BU2410" t="inlineStr">
        <is>
          <t>staging_Yang_et_al_2024.csv</t>
        </is>
      </c>
      <c r="BW2410" t="n">
        <v>2007</v>
      </c>
      <c r="BX2410" t="n">
        <v>2016</v>
      </c>
      <c r="BY2410" t="inlineStr">
        <is>
          <t>China</t>
        </is>
      </c>
      <c r="BZ2410" t="n">
        <v>2011.5</v>
      </c>
      <c r="CA2410" t="n">
        <v>0.1</v>
      </c>
      <c r="CB2410" t="n">
        <v>0</v>
      </c>
      <c r="CC2410" t="n">
        <v>1</v>
      </c>
      <c r="CD2410" t="n">
        <v>-0.02156762303493868</v>
      </c>
      <c r="CE2410" t="n">
        <v>1</v>
      </c>
    </row>
    <row r="2411">
      <c r="A2411" t="inlineStr">
        <is>
          <t>Yang et al (2024)</t>
        </is>
      </c>
      <c r="B2411" t="n">
        <v>3716</v>
      </c>
      <c r="C2411" t="n">
        <v>-0.03824011421334183</v>
      </c>
      <c r="D2411" t="n">
        <v>3305</v>
      </c>
      <c r="E2411">
        <f>IF(ISNUMBER($BA2411),$BA2411,IF(AND(ISNUMBER($D2411),ISNUMBER($BW2411),ISNUMBER($BX2411)),$D2411*($BX2411-$BW2411+1),""))</f>
        <v>3305.0</v>
      </c>
      <c r="H2411" t="inlineStr">
        <is>
          <t>partial</t>
        </is>
      </c>
      <c r="I2411" t="inlineStr">
        <is>
          <t>Regression Cofficient and Standard Error  available</t>
        </is>
      </c>
      <c r="J2411">
        <f>IF($BW2411&lt;&gt;"",$BW2411,"")</f>
        <v>2007.0</v>
      </c>
      <c r="K2411">
        <f>IF($BX2411&lt;&gt;"",$BX2411,"")</f>
        <v>2016.0</v>
      </c>
      <c r="L2411">
        <f>IF(AND(ISNUMBER($BW2411),ISNUMBER($BX2411)),($BW2411+$BX2411)/2,"")</f>
        <v>2011.5</v>
      </c>
      <c r="M2411">
        <f>IF($L2411&lt;&gt;"",$L2411,"")</f>
        <v>2011.5</v>
      </c>
      <c r="N2411">
        <f>IF(AND(ISNUMBER($BW2411),ISNUMBER($BX2411)),MIN(1,MAX(0,($BX2411-2016+1)/($BX2411-$BW2411+1))),"")</f>
        <v>0.1</v>
      </c>
      <c r="O2411">
        <f>IF(AND(ISNUMBER($BW2411),ISNUMBER($BX2411)),MIN(1,MAX(0,($BX2411-2017+1)/($BX2411-$BW2411+1))),"")</f>
        <v>0.0</v>
      </c>
      <c r="P2411">
        <f>IF(AND(ISNUMBER($BW2411),ISNUMBER($BX2411)),MIN(1,MAX(0,($BX2411-2018+1)/($BX2411-$BW2411+1))),"")</f>
        <v>0.0</v>
      </c>
      <c r="Q2411">
        <f>IF(AND(ISNUMBER($BW2411),ISNUMBER($BX2411)),MIN(1,MAX(0,($BX2411-2019+1)/($BX2411-$BW2411+1))),"")</f>
        <v>0.0</v>
      </c>
      <c r="R2411">
        <f>IF(AND(ISNUMBER($BW2411),ISNUMBER($BX2411)),MIN(1,MAX(0,($BX2411-2016+1)/($BX2411-$BW2411+1))),"")</f>
        <v>0.1</v>
      </c>
      <c r="S2411">
        <f>IF($L2411&lt;&gt;"",IF($L2411&gt;=2015.5,1,0),"")</f>
        <v>0.0</v>
      </c>
      <c r="T2411">
        <f>IF($L2411&lt;&gt;"",IF($L2411&gt;=2016,1,0),"")</f>
        <v>0.0</v>
      </c>
      <c r="U2411">
        <f>IF(ISNUMBER($BX2411),IF($BX2411&gt;=2016,1,0),"")</f>
        <v>1.0</v>
      </c>
      <c r="V2411">
        <f>IF(ISNUMBER($BW2411),IF($BW2411&gt;=2016,1,0),"")</f>
        <v>0.0</v>
      </c>
      <c r="W2411" t="str">
        <f>IF(AND(ISNUMBER($BW2411),ISNUMBER($BX2411)),IF($BW2411&gt;=2016,"post-only",IF($BX2411&lt;2016,"pre-only","mixed")),"")</f>
        <v>mixed</v>
      </c>
      <c r="X2411">
        <f>IF(AND(ISNUMBER($BW2411),ISNUMBER($BX2411)),MIN(1,MAX(0,($BX2411-2017+1)/($BX2411-$BW2411+1))),"")</f>
        <v>0.0</v>
      </c>
      <c r="Y2411">
        <f>IF(AND(ISNUMBER($BW2411),ISNUMBER($BX2411)),MIN(1,MAX(0,($BX2411-2018+1)/($BX2411-$BW2411+1))),"")</f>
        <v>0.0</v>
      </c>
      <c r="Z2411">
        <f>IF(AND(ISNUMBER($BW2411),ISNUMBER($BX2411)),MIN(1,MAX(0,($BX2411-2019+1)/($BX2411-$BW2411+1))),"")</f>
        <v>0.0</v>
      </c>
      <c r="AA2411">
        <f>IF(ISNUMBER($BX2411),IF($BX2411&gt;=2017,1,0),"")</f>
        <v>0.0</v>
      </c>
      <c r="AB2411">
        <f>IF(ISNUMBER($BX2411),IF($BX2411&gt;=2018,1,0),"")</f>
        <v>0.0</v>
      </c>
      <c r="AC2411">
        <f>IF(ISNUMBER($BX2411),IF($BX2411&gt;=2019,1,0),"")</f>
        <v>0.0</v>
      </c>
      <c r="AD2411">
        <f>IF($L2411&lt;&gt;"",IF($L2411&gt;2013,1,0),"")</f>
        <v>0.0</v>
      </c>
      <c r="AE2411">
        <f>IF($L2411&lt;&gt;"",1+IF($L2411&gt;2011,1,0)+IF($L2411&gt;2014,1,0),"")</f>
        <v>2.0</v>
      </c>
      <c r="AF2411" t="inlineStr">
        <is>
          <t>loan (interest rate)</t>
        </is>
      </c>
      <c r="AG2411" t="inlineStr">
        <is>
          <t>disclosure</t>
        </is>
      </c>
      <c r="AH2411" t="inlineStr">
        <is>
          <t>non-sensitive</t>
        </is>
      </c>
      <c r="AI2411" t="inlineStr">
        <is>
          <t>without ETS/CT</t>
        </is>
      </c>
      <c r="AJ2411" t="inlineStr">
        <is>
          <t>without ETS/CT</t>
        </is>
      </c>
      <c r="AK2411" t="str">
        <f>IF(AND($CF2411&lt;&gt;"",IFERROR(INDEX(subsample_country_map!$B:$B,MATCH($CF2411,subsample_country_map!$A:$A,0)),"")&lt;&gt;""),INDEX(subsample_country_map!$B:$B,MATCH($CF2411,subsample_country_map!$A:$A,0)),INDEX(lookup!$AA:$AA,MATCH($A2411,lookup!$A:$A,0)))</f>
        <v>3_AsiaPac</v>
      </c>
      <c r="AL2411" t="str">
        <f>IF(AND($CF2411&lt;&gt;"",IFERROR(INDEX(subsample_country_map!$C:$C,MATCH($CF2411,subsample_country_map!$A:$A,0)),"")&lt;&gt;""),INDEX(subsample_country_map!$C:$C,MATCH($CF2411,subsample_country_map!$A:$A,0)),INDEX(lookup!$AB:$AB,MATCH($A2411,lookup!$A:$A,0)))</f>
        <v>2_developing</v>
      </c>
      <c r="AM2411" t="str">
        <f>IF(AND($CF2411&lt;&gt;"",IFERROR(INDEX(subsample_country_map!$D:$D,MATCH($CF2411,subsample_country_map!$A:$A,0)),"")&lt;&gt;""),INDEX(subsample_country_map!$D:$D,MATCH($CF2411,subsample_country_map!$A:$A,0)),INDEX(lookup!$AC:$AC,MATCH($A2411,lookup!$A:$A,0)))</f>
        <v>2_non_western</v>
      </c>
      <c r="AN2411" t="str">
        <f>IF(AND($CF2411&lt;&gt;"",IFERROR(INDEX(subsample_country_map!$E:$E,MATCH($CF2411,subsample_country_map!$A:$A,0)),"")&lt;&gt;""),INDEX(subsample_country_map!$E:$E,MATCH($CF2411,subsample_country_map!$A:$A,0)),INDEX(lookup!$AD:$AD,MATCH($A2411,lookup!$A:$A,0)))</f>
        <v>2_civil law</v>
      </c>
      <c r="AO2411" t="str">
        <f>INDEX(lookup!$Y:$Y,MATCH($A2411,lookup!$A:$A,0))</f>
        <v>0_published</v>
      </c>
      <c r="AP2411" t="str">
        <f>INDEX(lookup!$Z:$Z,MATCH($A2411,lookup!$A:$A,0))</f>
        <v>0_VHB low</v>
      </c>
      <c r="AQ2411" t="str">
        <f>INDEX(lookup!$W:$W,MATCH($A2411,lookup!$A:$A,0))</f>
        <v>1_fin/acc/econ</v>
      </c>
      <c r="AS2411" t="inlineStr">
        <is>
          <t>staging</t>
        </is>
      </c>
      <c r="AT2411" t="inlineStr">
        <is>
          <t>good-CER</t>
        </is>
      </c>
      <c r="AU2411" t="inlineStr">
        <is>
          <t>cost</t>
        </is>
      </c>
      <c r="AV2411" t="inlineStr">
        <is>
          <t>-0.011</t>
        </is>
      </c>
      <c r="AW2411" t="inlineStr">
        <is>
          <t>0.005</t>
        </is>
      </c>
      <c r="BA2411" t="n">
        <v>3305</v>
      </c>
      <c r="BB2411" t="inlineStr">
        <is>
          <t>0</t>
        </is>
      </c>
      <c r="BC2411" t="inlineStr">
        <is>
          <t>FE</t>
        </is>
      </c>
      <c r="BD2411" t="inlineStr">
        <is>
          <t>robust (unclustered)</t>
        </is>
      </c>
      <c r="BE2411" t="inlineStr">
        <is>
          <t>none</t>
        </is>
      </c>
      <c r="BI2411" t="inlineStr">
        <is>
          <t>Table 7</t>
        </is>
      </c>
      <c r="BJ2411" t="inlineStr">
        <is>
          <t>Model 1 FE</t>
        </is>
      </c>
      <c r="BK2411" t="inlineStr">
        <is>
          <t>13</t>
        </is>
      </c>
      <c r="BL2411" t="inlineStr">
        <is>
          <t>EID -0.011** (0.005)</t>
        </is>
      </c>
      <c r="BM2411" t="inlineStr">
        <is>
          <t>EID</t>
        </is>
      </c>
      <c r="BN2411" t="inlineStr">
        <is>
          <t>COD</t>
        </is>
      </c>
      <c r="BO2411" t="inlineStr">
        <is>
          <t>update</t>
        </is>
      </c>
      <c r="BP2411" t="inlineStr">
        <is>
          <t>Yang et al (2024)</t>
        </is>
      </c>
      <c r="BQ2411" t="inlineStr">
        <is>
          <t>computed</t>
        </is>
      </c>
      <c r="BT2411" t="n">
        <v>0</v>
      </c>
      <c r="BU2411" t="inlineStr">
        <is>
          <t>staging_Yang_et_al_2024.csv</t>
        </is>
      </c>
      <c r="BW2411" t="n">
        <v>2007</v>
      </c>
      <c r="BX2411" t="n">
        <v>2016</v>
      </c>
      <c r="BY2411" t="inlineStr">
        <is>
          <t>China</t>
        </is>
      </c>
      <c r="BZ2411" t="n">
        <v>2011.5</v>
      </c>
      <c r="CA2411" t="n">
        <v>0.1</v>
      </c>
      <c r="CB2411" t="n">
        <v>0</v>
      </c>
      <c r="CC2411" t="n">
        <v>1</v>
      </c>
      <c r="CD2411" t="n">
        <v>-0.03825877017160401</v>
      </c>
      <c r="CE2411" t="n">
        <v>1</v>
      </c>
    </row>
    <row r="2412">
      <c r="A2412" t="inlineStr">
        <is>
          <t>Yang et al (2024)</t>
        </is>
      </c>
      <c r="B2412" t="n">
        <v>3717</v>
      </c>
      <c r="C2412" t="n">
        <v>-0.06509139099611885</v>
      </c>
      <c r="D2412" t="n">
        <v>3305</v>
      </c>
      <c r="E2412">
        <f>IF(ISNUMBER($BA2412),$BA2412,IF(AND(ISNUMBER($D2412),ISNUMBER($BW2412),ISNUMBER($BX2412)),$D2412*($BX2412-$BW2412+1),""))</f>
        <v>3305.0</v>
      </c>
      <c r="H2412" t="inlineStr">
        <is>
          <t>partial</t>
        </is>
      </c>
      <c r="I2412" t="inlineStr">
        <is>
          <t>Regression Cofficient and Standard Error  available</t>
        </is>
      </c>
      <c r="J2412">
        <f>IF($BW2412&lt;&gt;"",$BW2412,"")</f>
        <v>2007.0</v>
      </c>
      <c r="K2412">
        <f>IF($BX2412&lt;&gt;"",$BX2412,"")</f>
        <v>2016.0</v>
      </c>
      <c r="L2412">
        <f>IF(AND(ISNUMBER($BW2412),ISNUMBER($BX2412)),($BW2412+$BX2412)/2,"")</f>
        <v>2011.5</v>
      </c>
      <c r="M2412">
        <f>IF($L2412&lt;&gt;"",$L2412,"")</f>
        <v>2011.5</v>
      </c>
      <c r="N2412">
        <f>IF(AND(ISNUMBER($BW2412),ISNUMBER($BX2412)),MIN(1,MAX(0,($BX2412-2016+1)/($BX2412-$BW2412+1))),"")</f>
        <v>0.1</v>
      </c>
      <c r="O2412">
        <f>IF(AND(ISNUMBER($BW2412),ISNUMBER($BX2412)),MIN(1,MAX(0,($BX2412-2017+1)/($BX2412-$BW2412+1))),"")</f>
        <v>0.0</v>
      </c>
      <c r="P2412">
        <f>IF(AND(ISNUMBER($BW2412),ISNUMBER($BX2412)),MIN(1,MAX(0,($BX2412-2018+1)/($BX2412-$BW2412+1))),"")</f>
        <v>0.0</v>
      </c>
      <c r="Q2412">
        <f>IF(AND(ISNUMBER($BW2412),ISNUMBER($BX2412)),MIN(1,MAX(0,($BX2412-2019+1)/($BX2412-$BW2412+1))),"")</f>
        <v>0.0</v>
      </c>
      <c r="R2412">
        <f>IF(AND(ISNUMBER($BW2412),ISNUMBER($BX2412)),MIN(1,MAX(0,($BX2412-2016+1)/($BX2412-$BW2412+1))),"")</f>
        <v>0.1</v>
      </c>
      <c r="S2412">
        <f>IF($L2412&lt;&gt;"",IF($L2412&gt;=2015.5,1,0),"")</f>
        <v>0.0</v>
      </c>
      <c r="T2412">
        <f>IF($L2412&lt;&gt;"",IF($L2412&gt;=2016,1,0),"")</f>
        <v>0.0</v>
      </c>
      <c r="U2412">
        <f>IF(ISNUMBER($BX2412),IF($BX2412&gt;=2016,1,0),"")</f>
        <v>1.0</v>
      </c>
      <c r="V2412">
        <f>IF(ISNUMBER($BW2412),IF($BW2412&gt;=2016,1,0),"")</f>
        <v>0.0</v>
      </c>
      <c r="W2412" t="str">
        <f>IF(AND(ISNUMBER($BW2412),ISNUMBER($BX2412)),IF($BW2412&gt;=2016,"post-only",IF($BX2412&lt;2016,"pre-only","mixed")),"")</f>
        <v>mixed</v>
      </c>
      <c r="X2412">
        <f>IF(AND(ISNUMBER($BW2412),ISNUMBER($BX2412)),MIN(1,MAX(0,($BX2412-2017+1)/($BX2412-$BW2412+1))),"")</f>
        <v>0.0</v>
      </c>
      <c r="Y2412">
        <f>IF(AND(ISNUMBER($BW2412),ISNUMBER($BX2412)),MIN(1,MAX(0,($BX2412-2018+1)/($BX2412-$BW2412+1))),"")</f>
        <v>0.0</v>
      </c>
      <c r="Z2412">
        <f>IF(AND(ISNUMBER($BW2412),ISNUMBER($BX2412)),MIN(1,MAX(0,($BX2412-2019+1)/($BX2412-$BW2412+1))),"")</f>
        <v>0.0</v>
      </c>
      <c r="AA2412">
        <f>IF(ISNUMBER($BX2412),IF($BX2412&gt;=2017,1,0),"")</f>
        <v>0.0</v>
      </c>
      <c r="AB2412">
        <f>IF(ISNUMBER($BX2412),IF($BX2412&gt;=2018,1,0),"")</f>
        <v>0.0</v>
      </c>
      <c r="AC2412">
        <f>IF(ISNUMBER($BX2412),IF($BX2412&gt;=2019,1,0),"")</f>
        <v>0.0</v>
      </c>
      <c r="AD2412">
        <f>IF($L2412&lt;&gt;"",IF($L2412&gt;2013,1,0),"")</f>
        <v>0.0</v>
      </c>
      <c r="AE2412">
        <f>IF($L2412&lt;&gt;"",1+IF($L2412&gt;2011,1,0)+IF($L2412&gt;2014,1,0),"")</f>
        <v>2.0</v>
      </c>
      <c r="AF2412" t="inlineStr">
        <is>
          <t>loan (interest rate)</t>
        </is>
      </c>
      <c r="AG2412" t="inlineStr">
        <is>
          <t>disclosure</t>
        </is>
      </c>
      <c r="AH2412" t="inlineStr">
        <is>
          <t>non-sensitive</t>
        </is>
      </c>
      <c r="AI2412" t="inlineStr">
        <is>
          <t>without ETS/CT</t>
        </is>
      </c>
      <c r="AJ2412" t="inlineStr">
        <is>
          <t>without ETS/CT</t>
        </is>
      </c>
      <c r="AK2412" t="str">
        <f>IF(AND($CF2412&lt;&gt;"",IFERROR(INDEX(subsample_country_map!$B:$B,MATCH($CF2412,subsample_country_map!$A:$A,0)),"")&lt;&gt;""),INDEX(subsample_country_map!$B:$B,MATCH($CF2412,subsample_country_map!$A:$A,0)),INDEX(lookup!$AA:$AA,MATCH($A2412,lookup!$A:$A,0)))</f>
        <v>3_AsiaPac</v>
      </c>
      <c r="AL2412" t="str">
        <f>IF(AND($CF2412&lt;&gt;"",IFERROR(INDEX(subsample_country_map!$C:$C,MATCH($CF2412,subsample_country_map!$A:$A,0)),"")&lt;&gt;""),INDEX(subsample_country_map!$C:$C,MATCH($CF2412,subsample_country_map!$A:$A,0)),INDEX(lookup!$AB:$AB,MATCH($A2412,lookup!$A:$A,0)))</f>
        <v>2_developing</v>
      </c>
      <c r="AM2412" t="str">
        <f>IF(AND($CF2412&lt;&gt;"",IFERROR(INDEX(subsample_country_map!$D:$D,MATCH($CF2412,subsample_country_map!$A:$A,0)),"")&lt;&gt;""),INDEX(subsample_country_map!$D:$D,MATCH($CF2412,subsample_country_map!$A:$A,0)),INDEX(lookup!$AC:$AC,MATCH($A2412,lookup!$A:$A,0)))</f>
        <v>2_non_western</v>
      </c>
      <c r="AN2412" t="str">
        <f>IF(AND($CF2412&lt;&gt;"",IFERROR(INDEX(subsample_country_map!$E:$E,MATCH($CF2412,subsample_country_map!$A:$A,0)),"")&lt;&gt;""),INDEX(subsample_country_map!$E:$E,MATCH($CF2412,subsample_country_map!$A:$A,0)),INDEX(lookup!$AD:$AD,MATCH($A2412,lookup!$A:$A,0)))</f>
        <v>2_civil law</v>
      </c>
      <c r="AO2412" t="str">
        <f>INDEX(lookup!$Y:$Y,MATCH($A2412,lookup!$A:$A,0))</f>
        <v>0_published</v>
      </c>
      <c r="AP2412" t="str">
        <f>INDEX(lookup!$Z:$Z,MATCH($A2412,lookup!$A:$A,0))</f>
        <v>0_VHB low</v>
      </c>
      <c r="AQ2412" t="str">
        <f>INDEX(lookup!$W:$W,MATCH($A2412,lookup!$A:$A,0))</f>
        <v>1_fin/acc/econ</v>
      </c>
      <c r="AS2412" t="inlineStr">
        <is>
          <t>staging</t>
        </is>
      </c>
      <c r="AT2412" t="inlineStr">
        <is>
          <t>good-CER</t>
        </is>
      </c>
      <c r="AU2412" t="inlineStr">
        <is>
          <t>cost</t>
        </is>
      </c>
      <c r="AV2412" t="inlineStr">
        <is>
          <t>-0.015</t>
        </is>
      </c>
      <c r="AW2412" t="inlineStr">
        <is>
          <t>0.004</t>
        </is>
      </c>
      <c r="BA2412" t="n">
        <v>3305</v>
      </c>
      <c r="BB2412" t="inlineStr">
        <is>
          <t>0</t>
        </is>
      </c>
      <c r="BC2412" t="inlineStr">
        <is>
          <t>RE</t>
        </is>
      </c>
      <c r="BD2412" t="inlineStr">
        <is>
          <t>robust (unclustered)</t>
        </is>
      </c>
      <c r="BE2412" t="inlineStr">
        <is>
          <t>none</t>
        </is>
      </c>
      <c r="BI2412" t="inlineStr">
        <is>
          <t>Table 7</t>
        </is>
      </c>
      <c r="BJ2412" t="inlineStr">
        <is>
          <t>Model 2 RE</t>
        </is>
      </c>
      <c r="BK2412" t="inlineStr">
        <is>
          <t>13</t>
        </is>
      </c>
      <c r="BL2412" t="inlineStr">
        <is>
          <t>EID -0.015*** (0.004)</t>
        </is>
      </c>
      <c r="BM2412" t="inlineStr">
        <is>
          <t>EID</t>
        </is>
      </c>
      <c r="BN2412" t="inlineStr">
        <is>
          <t>COD</t>
        </is>
      </c>
      <c r="BO2412" t="inlineStr">
        <is>
          <t>update</t>
        </is>
      </c>
      <c r="BP2412" t="inlineStr">
        <is>
          <t>Yang et al (2024)</t>
        </is>
      </c>
      <c r="BQ2412" t="inlineStr">
        <is>
          <t>computed</t>
        </is>
      </c>
      <c r="BT2412" t="n">
        <v>0</v>
      </c>
      <c r="BU2412" t="inlineStr">
        <is>
          <t>staging_Yang_et_al_2024.csv</t>
        </is>
      </c>
      <c r="BW2412" t="n">
        <v>2007</v>
      </c>
      <c r="BX2412" t="n">
        <v>2016</v>
      </c>
      <c r="BY2412" t="inlineStr">
        <is>
          <t>China</t>
        </is>
      </c>
      <c r="BZ2412" t="n">
        <v>2011.5</v>
      </c>
      <c r="CA2412" t="n">
        <v>0.1</v>
      </c>
      <c r="CB2412" t="n">
        <v>0</v>
      </c>
      <c r="CC2412" t="n">
        <v>1</v>
      </c>
      <c r="CD2412" t="n">
        <v>-0.06518355373658309</v>
      </c>
      <c r="CE2412" t="n">
        <v>1</v>
      </c>
    </row>
    <row r="2413">
      <c r="A2413" t="inlineStr">
        <is>
          <t>Yang et al (2024)</t>
        </is>
      </c>
      <c r="B2413" t="n">
        <v>3718</v>
      </c>
      <c r="C2413" t="n">
        <v>-0.05458720972795326</v>
      </c>
      <c r="D2413" t="n">
        <v>3305</v>
      </c>
      <c r="E2413">
        <f>IF(ISNUMBER($BA2413),$BA2413,IF(AND(ISNUMBER($D2413),ISNUMBER($BW2413),ISNUMBER($BX2413)),$D2413*($BX2413-$BW2413+1),""))</f>
        <v>3305.0</v>
      </c>
      <c r="H2413" t="inlineStr">
        <is>
          <t>partial</t>
        </is>
      </c>
      <c r="I2413" t="inlineStr">
        <is>
          <t>Regression Cofficient and Standard Error  available</t>
        </is>
      </c>
      <c r="J2413">
        <f>IF($BW2413&lt;&gt;"",$BW2413,"")</f>
        <v>2007.0</v>
      </c>
      <c r="K2413">
        <f>IF($BX2413&lt;&gt;"",$BX2413,"")</f>
        <v>2016.0</v>
      </c>
      <c r="L2413">
        <f>IF(AND(ISNUMBER($BW2413),ISNUMBER($BX2413)),($BW2413+$BX2413)/2,"")</f>
        <v>2011.5</v>
      </c>
      <c r="M2413">
        <f>IF($L2413&lt;&gt;"",$L2413,"")</f>
        <v>2011.5</v>
      </c>
      <c r="N2413">
        <f>IF(AND(ISNUMBER($BW2413),ISNUMBER($BX2413)),MIN(1,MAX(0,($BX2413-2016+1)/($BX2413-$BW2413+1))),"")</f>
        <v>0.1</v>
      </c>
      <c r="O2413">
        <f>IF(AND(ISNUMBER($BW2413),ISNUMBER($BX2413)),MIN(1,MAX(0,($BX2413-2017+1)/($BX2413-$BW2413+1))),"")</f>
        <v>0.0</v>
      </c>
      <c r="P2413">
        <f>IF(AND(ISNUMBER($BW2413),ISNUMBER($BX2413)),MIN(1,MAX(0,($BX2413-2018+1)/($BX2413-$BW2413+1))),"")</f>
        <v>0.0</v>
      </c>
      <c r="Q2413">
        <f>IF(AND(ISNUMBER($BW2413),ISNUMBER($BX2413)),MIN(1,MAX(0,($BX2413-2019+1)/($BX2413-$BW2413+1))),"")</f>
        <v>0.0</v>
      </c>
      <c r="R2413">
        <f>IF(AND(ISNUMBER($BW2413),ISNUMBER($BX2413)),MIN(1,MAX(0,($BX2413-2016+1)/($BX2413-$BW2413+1))),"")</f>
        <v>0.1</v>
      </c>
      <c r="S2413">
        <f>IF($L2413&lt;&gt;"",IF($L2413&gt;=2015.5,1,0),"")</f>
        <v>0.0</v>
      </c>
      <c r="T2413">
        <f>IF($L2413&lt;&gt;"",IF($L2413&gt;=2016,1,0),"")</f>
        <v>0.0</v>
      </c>
      <c r="U2413">
        <f>IF(ISNUMBER($BX2413),IF($BX2413&gt;=2016,1,0),"")</f>
        <v>1.0</v>
      </c>
      <c r="V2413">
        <f>IF(ISNUMBER($BW2413),IF($BW2413&gt;=2016,1,0),"")</f>
        <v>0.0</v>
      </c>
      <c r="W2413" t="str">
        <f>IF(AND(ISNUMBER($BW2413),ISNUMBER($BX2413)),IF($BW2413&gt;=2016,"post-only",IF($BX2413&lt;2016,"pre-only","mixed")),"")</f>
        <v>mixed</v>
      </c>
      <c r="X2413">
        <f>IF(AND(ISNUMBER($BW2413),ISNUMBER($BX2413)),MIN(1,MAX(0,($BX2413-2017+1)/($BX2413-$BW2413+1))),"")</f>
        <v>0.0</v>
      </c>
      <c r="Y2413">
        <f>IF(AND(ISNUMBER($BW2413),ISNUMBER($BX2413)),MIN(1,MAX(0,($BX2413-2018+1)/($BX2413-$BW2413+1))),"")</f>
        <v>0.0</v>
      </c>
      <c r="Z2413">
        <f>IF(AND(ISNUMBER($BW2413),ISNUMBER($BX2413)),MIN(1,MAX(0,($BX2413-2019+1)/($BX2413-$BW2413+1))),"")</f>
        <v>0.0</v>
      </c>
      <c r="AA2413">
        <f>IF(ISNUMBER($BX2413),IF($BX2413&gt;=2017,1,0),"")</f>
        <v>0.0</v>
      </c>
      <c r="AB2413">
        <f>IF(ISNUMBER($BX2413),IF($BX2413&gt;=2018,1,0),"")</f>
        <v>0.0</v>
      </c>
      <c r="AC2413">
        <f>IF(ISNUMBER($BX2413),IF($BX2413&gt;=2019,1,0),"")</f>
        <v>0.0</v>
      </c>
      <c r="AD2413">
        <f>IF($L2413&lt;&gt;"",IF($L2413&gt;2013,1,0),"")</f>
        <v>0.0</v>
      </c>
      <c r="AE2413">
        <f>IF($L2413&lt;&gt;"",1+IF($L2413&gt;2011,1,0)+IF($L2413&gt;2014,1,0),"")</f>
        <v>2.0</v>
      </c>
      <c r="AF2413" t="inlineStr">
        <is>
          <t>loan (interest rate)</t>
        </is>
      </c>
      <c r="AG2413" t="inlineStr">
        <is>
          <t>disclosure</t>
        </is>
      </c>
      <c r="AH2413" t="inlineStr">
        <is>
          <t>non-sensitive</t>
        </is>
      </c>
      <c r="AI2413" t="inlineStr">
        <is>
          <t>without ETS/CT</t>
        </is>
      </c>
      <c r="AJ2413" t="inlineStr">
        <is>
          <t>without ETS/CT</t>
        </is>
      </c>
      <c r="AK2413" t="str">
        <f>IF(AND($CF2413&lt;&gt;"",IFERROR(INDEX(subsample_country_map!$B:$B,MATCH($CF2413,subsample_country_map!$A:$A,0)),"")&lt;&gt;""),INDEX(subsample_country_map!$B:$B,MATCH($CF2413,subsample_country_map!$A:$A,0)),INDEX(lookup!$AA:$AA,MATCH($A2413,lookup!$A:$A,0)))</f>
        <v>3_AsiaPac</v>
      </c>
      <c r="AL2413" t="str">
        <f>IF(AND($CF2413&lt;&gt;"",IFERROR(INDEX(subsample_country_map!$C:$C,MATCH($CF2413,subsample_country_map!$A:$A,0)),"")&lt;&gt;""),INDEX(subsample_country_map!$C:$C,MATCH($CF2413,subsample_country_map!$A:$A,0)),INDEX(lookup!$AB:$AB,MATCH($A2413,lookup!$A:$A,0)))</f>
        <v>2_developing</v>
      </c>
      <c r="AM2413" t="str">
        <f>IF(AND($CF2413&lt;&gt;"",IFERROR(INDEX(subsample_country_map!$D:$D,MATCH($CF2413,subsample_country_map!$A:$A,0)),"")&lt;&gt;""),INDEX(subsample_country_map!$D:$D,MATCH($CF2413,subsample_country_map!$A:$A,0)),INDEX(lookup!$AC:$AC,MATCH($A2413,lookup!$A:$A,0)))</f>
        <v>2_non_western</v>
      </c>
      <c r="AN2413" t="str">
        <f>IF(AND($CF2413&lt;&gt;"",IFERROR(INDEX(subsample_country_map!$E:$E,MATCH($CF2413,subsample_country_map!$A:$A,0)),"")&lt;&gt;""),INDEX(subsample_country_map!$E:$E,MATCH($CF2413,subsample_country_map!$A:$A,0)),INDEX(lookup!$AD:$AD,MATCH($A2413,lookup!$A:$A,0)))</f>
        <v>2_civil law</v>
      </c>
      <c r="AO2413" t="str">
        <f>INDEX(lookup!$Y:$Y,MATCH($A2413,lookup!$A:$A,0))</f>
        <v>0_published</v>
      </c>
      <c r="AP2413" t="str">
        <f>INDEX(lookup!$Z:$Z,MATCH($A2413,lookup!$A:$A,0))</f>
        <v>0_VHB low</v>
      </c>
      <c r="AQ2413" t="str">
        <f>INDEX(lookup!$W:$W,MATCH($A2413,lookup!$A:$A,0))</f>
        <v>1_fin/acc/econ</v>
      </c>
      <c r="AS2413" t="inlineStr">
        <is>
          <t>staging</t>
        </is>
      </c>
      <c r="AT2413" t="inlineStr">
        <is>
          <t>good-CER</t>
        </is>
      </c>
      <c r="AU2413" t="inlineStr">
        <is>
          <t>cost</t>
        </is>
      </c>
      <c r="AV2413" t="inlineStr">
        <is>
          <t>-0.022</t>
        </is>
      </c>
      <c r="AW2413" t="inlineStr">
        <is>
          <t>0.007</t>
        </is>
      </c>
      <c r="BA2413" t="n">
        <v>3305</v>
      </c>
      <c r="BB2413" t="inlineStr">
        <is>
          <t>0</t>
        </is>
      </c>
      <c r="BC2413" t="inlineStr">
        <is>
          <t>OLS</t>
        </is>
      </c>
      <c r="BD2413" t="inlineStr">
        <is>
          <t>robust (unclustered)</t>
        </is>
      </c>
      <c r="BE2413" t="inlineStr">
        <is>
          <t>none</t>
        </is>
      </c>
      <c r="BI2413" t="inlineStr">
        <is>
          <t>Table 7</t>
        </is>
      </c>
      <c r="BJ2413" t="inlineStr">
        <is>
          <t>Model 3 POLS</t>
        </is>
      </c>
      <c r="BK2413" t="inlineStr">
        <is>
          <t>13</t>
        </is>
      </c>
      <c r="BL2413" t="inlineStr">
        <is>
          <t>EID -0.022*** (0.007)</t>
        </is>
      </c>
      <c r="BM2413" t="inlineStr">
        <is>
          <t>EID</t>
        </is>
      </c>
      <c r="BN2413" t="inlineStr">
        <is>
          <t>COD</t>
        </is>
      </c>
      <c r="BO2413" t="inlineStr">
        <is>
          <t>update</t>
        </is>
      </c>
      <c r="BP2413" t="inlineStr">
        <is>
          <t>Yang et al (2024)</t>
        </is>
      </c>
      <c r="BQ2413" t="inlineStr">
        <is>
          <t>computed</t>
        </is>
      </c>
      <c r="BT2413" t="n">
        <v>0</v>
      </c>
      <c r="BU2413" t="inlineStr">
        <is>
          <t>staging_Yang_et_al_2024.csv</t>
        </is>
      </c>
      <c r="BW2413" t="n">
        <v>2007</v>
      </c>
      <c r="BX2413" t="n">
        <v>2016</v>
      </c>
      <c r="BY2413" t="inlineStr">
        <is>
          <t>China</t>
        </is>
      </c>
      <c r="BZ2413" t="n">
        <v>2011.5</v>
      </c>
      <c r="CA2413" t="n">
        <v>0.1</v>
      </c>
      <c r="CB2413" t="n">
        <v>0</v>
      </c>
      <c r="CC2413" t="n">
        <v>1</v>
      </c>
      <c r="CD2413" t="n">
        <v>-0.05464152586169635</v>
      </c>
      <c r="CE2413" t="n">
        <v>1</v>
      </c>
    </row>
    <row r="2414">
      <c r="A2414" t="inlineStr">
        <is>
          <t>Yang et al (2024)</t>
        </is>
      </c>
      <c r="B2414" t="n">
        <v>3719</v>
      </c>
      <c r="C2414" t="n">
        <v>-0.05499950294995135</v>
      </c>
      <c r="D2414" t="n">
        <v>3305</v>
      </c>
      <c r="E2414">
        <f>IF(ISNUMBER($BA2414),$BA2414,IF(AND(ISNUMBER($D2414),ISNUMBER($BW2414),ISNUMBER($BX2414)),$D2414*($BX2414-$BW2414+1),""))</f>
        <v>3305.0</v>
      </c>
      <c r="H2414" t="inlineStr">
        <is>
          <t>partial</t>
        </is>
      </c>
      <c r="I2414" t="inlineStr">
        <is>
          <t>Regression Cofficient and Standard Error  available</t>
        </is>
      </c>
      <c r="J2414">
        <f>IF($BW2414&lt;&gt;"",$BW2414,"")</f>
        <v>2007.0</v>
      </c>
      <c r="K2414">
        <f>IF($BX2414&lt;&gt;"",$BX2414,"")</f>
        <v>2016.0</v>
      </c>
      <c r="L2414">
        <f>IF(AND(ISNUMBER($BW2414),ISNUMBER($BX2414)),($BW2414+$BX2414)/2,"")</f>
        <v>2011.5</v>
      </c>
      <c r="M2414">
        <f>IF($L2414&lt;&gt;"",$L2414,"")</f>
        <v>2011.5</v>
      </c>
      <c r="N2414">
        <f>IF(AND(ISNUMBER($BW2414),ISNUMBER($BX2414)),MIN(1,MAX(0,($BX2414-2016+1)/($BX2414-$BW2414+1))),"")</f>
        <v>0.1</v>
      </c>
      <c r="O2414">
        <f>IF(AND(ISNUMBER($BW2414),ISNUMBER($BX2414)),MIN(1,MAX(0,($BX2414-2017+1)/($BX2414-$BW2414+1))),"")</f>
        <v>0.0</v>
      </c>
      <c r="P2414">
        <f>IF(AND(ISNUMBER($BW2414),ISNUMBER($BX2414)),MIN(1,MAX(0,($BX2414-2018+1)/($BX2414-$BW2414+1))),"")</f>
        <v>0.0</v>
      </c>
      <c r="Q2414">
        <f>IF(AND(ISNUMBER($BW2414),ISNUMBER($BX2414)),MIN(1,MAX(0,($BX2414-2019+1)/($BX2414-$BW2414+1))),"")</f>
        <v>0.0</v>
      </c>
      <c r="R2414">
        <f>IF(AND(ISNUMBER($BW2414),ISNUMBER($BX2414)),MIN(1,MAX(0,($BX2414-2016+1)/($BX2414-$BW2414+1))),"")</f>
        <v>0.1</v>
      </c>
      <c r="S2414">
        <f>IF($L2414&lt;&gt;"",IF($L2414&gt;=2015.5,1,0),"")</f>
        <v>0.0</v>
      </c>
      <c r="T2414">
        <f>IF($L2414&lt;&gt;"",IF($L2414&gt;=2016,1,0),"")</f>
        <v>0.0</v>
      </c>
      <c r="U2414">
        <f>IF(ISNUMBER($BX2414),IF($BX2414&gt;=2016,1,0),"")</f>
        <v>1.0</v>
      </c>
      <c r="V2414">
        <f>IF(ISNUMBER($BW2414),IF($BW2414&gt;=2016,1,0),"")</f>
        <v>0.0</v>
      </c>
      <c r="W2414" t="str">
        <f>IF(AND(ISNUMBER($BW2414),ISNUMBER($BX2414)),IF($BW2414&gt;=2016,"post-only",IF($BX2414&lt;2016,"pre-only","mixed")),"")</f>
        <v>mixed</v>
      </c>
      <c r="X2414">
        <f>IF(AND(ISNUMBER($BW2414),ISNUMBER($BX2414)),MIN(1,MAX(0,($BX2414-2017+1)/($BX2414-$BW2414+1))),"")</f>
        <v>0.0</v>
      </c>
      <c r="Y2414">
        <f>IF(AND(ISNUMBER($BW2414),ISNUMBER($BX2414)),MIN(1,MAX(0,($BX2414-2018+1)/($BX2414-$BW2414+1))),"")</f>
        <v>0.0</v>
      </c>
      <c r="Z2414">
        <f>IF(AND(ISNUMBER($BW2414),ISNUMBER($BX2414)),MIN(1,MAX(0,($BX2414-2019+1)/($BX2414-$BW2414+1))),"")</f>
        <v>0.0</v>
      </c>
      <c r="AA2414">
        <f>IF(ISNUMBER($BX2414),IF($BX2414&gt;=2017,1,0),"")</f>
        <v>0.0</v>
      </c>
      <c r="AB2414">
        <f>IF(ISNUMBER($BX2414),IF($BX2414&gt;=2018,1,0),"")</f>
        <v>0.0</v>
      </c>
      <c r="AC2414">
        <f>IF(ISNUMBER($BX2414),IF($BX2414&gt;=2019,1,0),"")</f>
        <v>0.0</v>
      </c>
      <c r="AD2414">
        <f>IF($L2414&lt;&gt;"",IF($L2414&gt;2013,1,0),"")</f>
        <v>0.0</v>
      </c>
      <c r="AE2414">
        <f>IF($L2414&lt;&gt;"",1+IF($L2414&gt;2011,1,0)+IF($L2414&gt;2014,1,0),"")</f>
        <v>2.0</v>
      </c>
      <c r="AF2414" t="inlineStr">
        <is>
          <t>loan (interest rate)</t>
        </is>
      </c>
      <c r="AG2414" t="inlineStr">
        <is>
          <t>disclosure</t>
        </is>
      </c>
      <c r="AH2414" t="inlineStr">
        <is>
          <t>non-sensitive</t>
        </is>
      </c>
      <c r="AI2414" t="inlineStr">
        <is>
          <t>without ETS/CT</t>
        </is>
      </c>
      <c r="AJ2414" t="inlineStr">
        <is>
          <t>without ETS/CT</t>
        </is>
      </c>
      <c r="AK2414" t="str">
        <f>IF(AND($CF2414&lt;&gt;"",IFERROR(INDEX(subsample_country_map!$B:$B,MATCH($CF2414,subsample_country_map!$A:$A,0)),"")&lt;&gt;""),INDEX(subsample_country_map!$B:$B,MATCH($CF2414,subsample_country_map!$A:$A,0)),INDEX(lookup!$AA:$AA,MATCH($A2414,lookup!$A:$A,0)))</f>
        <v>3_AsiaPac</v>
      </c>
      <c r="AL2414" t="str">
        <f>IF(AND($CF2414&lt;&gt;"",IFERROR(INDEX(subsample_country_map!$C:$C,MATCH($CF2414,subsample_country_map!$A:$A,0)),"")&lt;&gt;""),INDEX(subsample_country_map!$C:$C,MATCH($CF2414,subsample_country_map!$A:$A,0)),INDEX(lookup!$AB:$AB,MATCH($A2414,lookup!$A:$A,0)))</f>
        <v>2_developing</v>
      </c>
      <c r="AM2414" t="str">
        <f>IF(AND($CF2414&lt;&gt;"",IFERROR(INDEX(subsample_country_map!$D:$D,MATCH($CF2414,subsample_country_map!$A:$A,0)),"")&lt;&gt;""),INDEX(subsample_country_map!$D:$D,MATCH($CF2414,subsample_country_map!$A:$A,0)),INDEX(lookup!$AC:$AC,MATCH($A2414,lookup!$A:$A,0)))</f>
        <v>2_non_western</v>
      </c>
      <c r="AN2414" t="str">
        <f>IF(AND($CF2414&lt;&gt;"",IFERROR(INDEX(subsample_country_map!$E:$E,MATCH($CF2414,subsample_country_map!$A:$A,0)),"")&lt;&gt;""),INDEX(subsample_country_map!$E:$E,MATCH($CF2414,subsample_country_map!$A:$A,0)),INDEX(lookup!$AD:$AD,MATCH($A2414,lookup!$A:$A,0)))</f>
        <v>2_civil law</v>
      </c>
      <c r="AO2414" t="str">
        <f>INDEX(lookup!$Y:$Y,MATCH($A2414,lookup!$A:$A,0))</f>
        <v>0_published</v>
      </c>
      <c r="AP2414" t="str">
        <f>INDEX(lookup!$Z:$Z,MATCH($A2414,lookup!$A:$A,0))</f>
        <v>0_VHB low</v>
      </c>
      <c r="AQ2414" t="str">
        <f>INDEX(lookup!$W:$W,MATCH($A2414,lookup!$A:$A,0))</f>
        <v>1_fin/acc/econ</v>
      </c>
      <c r="AS2414" t="inlineStr">
        <is>
          <t>staging</t>
        </is>
      </c>
      <c r="AT2414" t="inlineStr">
        <is>
          <t>good-CER</t>
        </is>
      </c>
      <c r="AU2414" t="inlineStr">
        <is>
          <t>cost</t>
        </is>
      </c>
      <c r="AV2414" t="inlineStr">
        <is>
          <t>-0.019</t>
        </is>
      </c>
      <c r="AW2414" t="inlineStr">
        <is>
          <t>0.006</t>
        </is>
      </c>
      <c r="BA2414" t="n">
        <v>3305</v>
      </c>
      <c r="BB2414" t="inlineStr">
        <is>
          <t>0</t>
        </is>
      </c>
      <c r="BC2414" t="inlineStr">
        <is>
          <t>OLS</t>
        </is>
      </c>
      <c r="BD2414" t="inlineStr">
        <is>
          <t>robust (unclustered)</t>
        </is>
      </c>
      <c r="BE2414" t="inlineStr">
        <is>
          <t>none</t>
        </is>
      </c>
      <c r="BI2414" t="inlineStr">
        <is>
          <t>Table 7</t>
        </is>
      </c>
      <c r="BJ2414" t="inlineStr">
        <is>
          <t>Model 4 POLS_IND</t>
        </is>
      </c>
      <c r="BK2414" t="inlineStr">
        <is>
          <t>13</t>
        </is>
      </c>
      <c r="BL2414" t="inlineStr">
        <is>
          <t>EID -0.019*** (0.006)</t>
        </is>
      </c>
      <c r="BM2414" t="inlineStr">
        <is>
          <t>EID</t>
        </is>
      </c>
      <c r="BN2414" t="inlineStr">
        <is>
          <t>COD</t>
        </is>
      </c>
      <c r="BO2414" t="inlineStr">
        <is>
          <t>update</t>
        </is>
      </c>
      <c r="BP2414" t="inlineStr">
        <is>
          <t>Yang et al (2024)</t>
        </is>
      </c>
      <c r="BQ2414" t="inlineStr">
        <is>
          <t>computed</t>
        </is>
      </c>
      <c r="BT2414" t="n">
        <v>0</v>
      </c>
      <c r="BU2414" t="inlineStr">
        <is>
          <t>staging_Yang_et_al_2024.csv</t>
        </is>
      </c>
      <c r="BW2414" t="n">
        <v>2007</v>
      </c>
      <c r="BX2414" t="n">
        <v>2016</v>
      </c>
      <c r="BY2414" t="inlineStr">
        <is>
          <t>China</t>
        </is>
      </c>
      <c r="BZ2414" t="n">
        <v>2011.5</v>
      </c>
      <c r="CA2414" t="n">
        <v>0.1</v>
      </c>
      <c r="CB2414" t="n">
        <v>0</v>
      </c>
      <c r="CC2414" t="n">
        <v>1</v>
      </c>
      <c r="CD2414" t="n">
        <v>-0.05505506065003856</v>
      </c>
      <c r="CE2414" t="n">
        <v>1</v>
      </c>
    </row>
    <row r="2415">
      <c r="A2415" t="inlineStr">
        <is>
          <t>Yang et al (2024)</t>
        </is>
      </c>
      <c r="B2415" t="n">
        <v>3720</v>
      </c>
      <c r="C2415" t="n">
        <v>-0.05524103148342785</v>
      </c>
      <c r="D2415" t="n">
        <v>1470</v>
      </c>
      <c r="E2415">
        <f>IF(ISNUMBER($BA2415),$BA2415,IF(AND(ISNUMBER($D2415),ISNUMBER($BW2415),ISNUMBER($BX2415)),$D2415*($BX2415-$BW2415+1),""))</f>
        <v>1470.0</v>
      </c>
      <c r="H2415" t="inlineStr">
        <is>
          <t>partial</t>
        </is>
      </c>
      <c r="I2415" t="inlineStr">
        <is>
          <t>Regression Cofficient and Standard Error  available</t>
        </is>
      </c>
      <c r="J2415">
        <f>IF($BW2415&lt;&gt;"",$BW2415,"")</f>
        <v>2007.0</v>
      </c>
      <c r="K2415">
        <f>IF($BX2415&lt;&gt;"",$BX2415,"")</f>
        <v>2016.0</v>
      </c>
      <c r="L2415">
        <f>IF(AND(ISNUMBER($BW2415),ISNUMBER($BX2415)),($BW2415+$BX2415)/2,"")</f>
        <v>2011.5</v>
      </c>
      <c r="M2415">
        <f>IF($L2415&lt;&gt;"",$L2415,"")</f>
        <v>2011.5</v>
      </c>
      <c r="N2415">
        <f>IF(AND(ISNUMBER($BW2415),ISNUMBER($BX2415)),MIN(1,MAX(0,($BX2415-2016+1)/($BX2415-$BW2415+1))),"")</f>
        <v>0.1</v>
      </c>
      <c r="O2415">
        <f>IF(AND(ISNUMBER($BW2415),ISNUMBER($BX2415)),MIN(1,MAX(0,($BX2415-2017+1)/($BX2415-$BW2415+1))),"")</f>
        <v>0.0</v>
      </c>
      <c r="P2415">
        <f>IF(AND(ISNUMBER($BW2415),ISNUMBER($BX2415)),MIN(1,MAX(0,($BX2415-2018+1)/($BX2415-$BW2415+1))),"")</f>
        <v>0.0</v>
      </c>
      <c r="Q2415">
        <f>IF(AND(ISNUMBER($BW2415),ISNUMBER($BX2415)),MIN(1,MAX(0,($BX2415-2019+1)/($BX2415-$BW2415+1))),"")</f>
        <v>0.0</v>
      </c>
      <c r="R2415">
        <f>IF(AND(ISNUMBER($BW2415),ISNUMBER($BX2415)),MIN(1,MAX(0,($BX2415-2016+1)/($BX2415-$BW2415+1))),"")</f>
        <v>0.1</v>
      </c>
      <c r="S2415">
        <f>IF($L2415&lt;&gt;"",IF($L2415&gt;=2015.5,1,0),"")</f>
        <v>0.0</v>
      </c>
      <c r="T2415">
        <f>IF($L2415&lt;&gt;"",IF($L2415&gt;=2016,1,0),"")</f>
        <v>0.0</v>
      </c>
      <c r="U2415">
        <f>IF(ISNUMBER($BX2415),IF($BX2415&gt;=2016,1,0),"")</f>
        <v>1.0</v>
      </c>
      <c r="V2415">
        <f>IF(ISNUMBER($BW2415),IF($BW2415&gt;=2016,1,0),"")</f>
        <v>0.0</v>
      </c>
      <c r="W2415" t="str">
        <f>IF(AND(ISNUMBER($BW2415),ISNUMBER($BX2415)),IF($BW2415&gt;=2016,"post-only",IF($BX2415&lt;2016,"pre-only","mixed")),"")</f>
        <v>mixed</v>
      </c>
      <c r="X2415">
        <f>IF(AND(ISNUMBER($BW2415),ISNUMBER($BX2415)),MIN(1,MAX(0,($BX2415-2017+1)/($BX2415-$BW2415+1))),"")</f>
        <v>0.0</v>
      </c>
      <c r="Y2415">
        <f>IF(AND(ISNUMBER($BW2415),ISNUMBER($BX2415)),MIN(1,MAX(0,($BX2415-2018+1)/($BX2415-$BW2415+1))),"")</f>
        <v>0.0</v>
      </c>
      <c r="Z2415">
        <f>IF(AND(ISNUMBER($BW2415),ISNUMBER($BX2415)),MIN(1,MAX(0,($BX2415-2019+1)/($BX2415-$BW2415+1))),"")</f>
        <v>0.0</v>
      </c>
      <c r="AA2415">
        <f>IF(ISNUMBER($BX2415),IF($BX2415&gt;=2017,1,0),"")</f>
        <v>0.0</v>
      </c>
      <c r="AB2415">
        <f>IF(ISNUMBER($BX2415),IF($BX2415&gt;=2018,1,0),"")</f>
        <v>0.0</v>
      </c>
      <c r="AC2415">
        <f>IF(ISNUMBER($BX2415),IF($BX2415&gt;=2019,1,0),"")</f>
        <v>0.0</v>
      </c>
      <c r="AD2415">
        <f>IF($L2415&lt;&gt;"",IF($L2415&gt;2013,1,0),"")</f>
        <v>0.0</v>
      </c>
      <c r="AE2415">
        <f>IF($L2415&lt;&gt;"",1+IF($L2415&gt;2011,1,0)+IF($L2415&gt;2014,1,0),"")</f>
        <v>2.0</v>
      </c>
      <c r="AF2415" t="inlineStr">
        <is>
          <t>loan (interest rate)</t>
        </is>
      </c>
      <c r="AG2415" t="inlineStr">
        <is>
          <t>disclosure</t>
        </is>
      </c>
      <c r="AH2415" t="inlineStr">
        <is>
          <t>non-sensitive</t>
        </is>
      </c>
      <c r="AI2415" t="inlineStr">
        <is>
          <t>without ETS/CT</t>
        </is>
      </c>
      <c r="AJ2415" t="inlineStr">
        <is>
          <t>without ETS/CT</t>
        </is>
      </c>
      <c r="AK2415" t="str">
        <f>IF(AND($CF2415&lt;&gt;"",IFERROR(INDEX(subsample_country_map!$B:$B,MATCH($CF2415,subsample_country_map!$A:$A,0)),"")&lt;&gt;""),INDEX(subsample_country_map!$B:$B,MATCH($CF2415,subsample_country_map!$A:$A,0)),INDEX(lookup!$AA:$AA,MATCH($A2415,lookup!$A:$A,0)))</f>
        <v>3_AsiaPac</v>
      </c>
      <c r="AL2415" t="str">
        <f>IF(AND($CF2415&lt;&gt;"",IFERROR(INDEX(subsample_country_map!$C:$C,MATCH($CF2415,subsample_country_map!$A:$A,0)),"")&lt;&gt;""),INDEX(subsample_country_map!$C:$C,MATCH($CF2415,subsample_country_map!$A:$A,0)),INDEX(lookup!$AB:$AB,MATCH($A2415,lookup!$A:$A,0)))</f>
        <v>2_developing</v>
      </c>
      <c r="AM2415" t="str">
        <f>IF(AND($CF2415&lt;&gt;"",IFERROR(INDEX(subsample_country_map!$D:$D,MATCH($CF2415,subsample_country_map!$A:$A,0)),"")&lt;&gt;""),INDEX(subsample_country_map!$D:$D,MATCH($CF2415,subsample_country_map!$A:$A,0)),INDEX(lookup!$AC:$AC,MATCH($A2415,lookup!$A:$A,0)))</f>
        <v>2_non_western</v>
      </c>
      <c r="AN2415" t="str">
        <f>IF(AND($CF2415&lt;&gt;"",IFERROR(INDEX(subsample_country_map!$E:$E,MATCH($CF2415,subsample_country_map!$A:$A,0)),"")&lt;&gt;""),INDEX(subsample_country_map!$E:$E,MATCH($CF2415,subsample_country_map!$A:$A,0)),INDEX(lookup!$AD:$AD,MATCH($A2415,lookup!$A:$A,0)))</f>
        <v>2_civil law</v>
      </c>
      <c r="AO2415" t="str">
        <f>INDEX(lookup!$Y:$Y,MATCH($A2415,lookup!$A:$A,0))</f>
        <v>0_published</v>
      </c>
      <c r="AP2415" t="str">
        <f>INDEX(lookup!$Z:$Z,MATCH($A2415,lookup!$A:$A,0))</f>
        <v>0_VHB low</v>
      </c>
      <c r="AQ2415" t="str">
        <f>INDEX(lookup!$W:$W,MATCH($A2415,lookup!$A:$A,0))</f>
        <v>1_fin/acc/econ</v>
      </c>
      <c r="AS2415" t="inlineStr">
        <is>
          <t>staging</t>
        </is>
      </c>
      <c r="AT2415" t="inlineStr">
        <is>
          <t>good-CER</t>
        </is>
      </c>
      <c r="AU2415" t="inlineStr">
        <is>
          <t>cost</t>
        </is>
      </c>
      <c r="AV2415" t="inlineStr">
        <is>
          <t>-0.070</t>
        </is>
      </c>
      <c r="AW2415" t="inlineStr">
        <is>
          <t>0.033</t>
        </is>
      </c>
      <c r="BA2415" t="n">
        <v>1470</v>
      </c>
      <c r="BB2415" t="inlineStr">
        <is>
          <t>FLAG</t>
        </is>
      </c>
      <c r="BC2415" t="inlineStr">
        <is>
          <t>GMM</t>
        </is>
      </c>
      <c r="BD2415" t="inlineStr">
        <is>
          <t>robust (unclustered)</t>
        </is>
      </c>
      <c r="BE2415" t="inlineStr">
        <is>
          <t>none</t>
        </is>
      </c>
      <c r="BI2415" t="inlineStr">
        <is>
          <t>Table 8</t>
        </is>
      </c>
      <c r="BJ2415" t="inlineStr">
        <is>
          <t>Model 1 DIFF1</t>
        </is>
      </c>
      <c r="BK2415" t="inlineStr">
        <is>
          <t>13</t>
        </is>
      </c>
      <c r="BL2415" t="inlineStr">
        <is>
          <t>EID -0.070** (0.033)</t>
        </is>
      </c>
      <c r="BM2415" t="inlineStr">
        <is>
          <t>EID</t>
        </is>
      </c>
      <c r="BN2415" t="inlineStr">
        <is>
          <t>COD</t>
        </is>
      </c>
      <c r="BO2415" t="inlineStr">
        <is>
          <t>update</t>
        </is>
      </c>
      <c r="BP2415" t="inlineStr">
        <is>
          <t>Yang et al (2024)</t>
        </is>
      </c>
      <c r="BQ2415" t="inlineStr">
        <is>
          <t>computed</t>
        </is>
      </c>
      <c r="BT2415" t="n">
        <v>0</v>
      </c>
      <c r="BU2415" t="inlineStr">
        <is>
          <t>staging_Yang_et_al_2024.csv</t>
        </is>
      </c>
      <c r="BW2415" t="n">
        <v>2007</v>
      </c>
      <c r="BX2415" t="n">
        <v>2016</v>
      </c>
      <c r="BY2415" t="inlineStr">
        <is>
          <t>China</t>
        </is>
      </c>
      <c r="BZ2415" t="n">
        <v>2011.5</v>
      </c>
      <c r="CA2415" t="n">
        <v>0.1</v>
      </c>
      <c r="CB2415" t="n">
        <v>0</v>
      </c>
      <c r="CC2415" t="n">
        <v>1</v>
      </c>
      <c r="CD2415" t="n">
        <v>-0.05529732524362062</v>
      </c>
      <c r="CE2415" t="n">
        <v>1</v>
      </c>
    </row>
    <row r="2416">
      <c r="A2416" t="inlineStr">
        <is>
          <t>Yang et al (2024)</t>
        </is>
      </c>
      <c r="B2416" t="n">
        <v>3721</v>
      </c>
      <c r="C2416" t="n">
        <v>-0.06925551994213382</v>
      </c>
      <c r="D2416" t="n">
        <v>1464</v>
      </c>
      <c r="E2416">
        <f>IF(ISNUMBER($BA2416),$BA2416,IF(AND(ISNUMBER($D2416),ISNUMBER($BW2416),ISNUMBER($BX2416)),$D2416*($BX2416-$BW2416+1),""))</f>
        <v>1464.0</v>
      </c>
      <c r="H2416" t="inlineStr">
        <is>
          <t>partial</t>
        </is>
      </c>
      <c r="I2416" t="inlineStr">
        <is>
          <t>Regression Cofficient and Standard Error  available</t>
        </is>
      </c>
      <c r="J2416">
        <f>IF($BW2416&lt;&gt;"",$BW2416,"")</f>
        <v>2007.0</v>
      </c>
      <c r="K2416">
        <f>IF($BX2416&lt;&gt;"",$BX2416,"")</f>
        <v>2016.0</v>
      </c>
      <c r="L2416">
        <f>IF(AND(ISNUMBER($BW2416),ISNUMBER($BX2416)),($BW2416+$BX2416)/2,"")</f>
        <v>2011.5</v>
      </c>
      <c r="M2416">
        <f>IF($L2416&lt;&gt;"",$L2416,"")</f>
        <v>2011.5</v>
      </c>
      <c r="N2416">
        <f>IF(AND(ISNUMBER($BW2416),ISNUMBER($BX2416)),MIN(1,MAX(0,($BX2416-2016+1)/($BX2416-$BW2416+1))),"")</f>
        <v>0.1</v>
      </c>
      <c r="O2416">
        <f>IF(AND(ISNUMBER($BW2416),ISNUMBER($BX2416)),MIN(1,MAX(0,($BX2416-2017+1)/($BX2416-$BW2416+1))),"")</f>
        <v>0.0</v>
      </c>
      <c r="P2416">
        <f>IF(AND(ISNUMBER($BW2416),ISNUMBER($BX2416)),MIN(1,MAX(0,($BX2416-2018+1)/($BX2416-$BW2416+1))),"")</f>
        <v>0.0</v>
      </c>
      <c r="Q2416">
        <f>IF(AND(ISNUMBER($BW2416),ISNUMBER($BX2416)),MIN(1,MAX(0,($BX2416-2019+1)/($BX2416-$BW2416+1))),"")</f>
        <v>0.0</v>
      </c>
      <c r="R2416">
        <f>IF(AND(ISNUMBER($BW2416),ISNUMBER($BX2416)),MIN(1,MAX(0,($BX2416-2016+1)/($BX2416-$BW2416+1))),"")</f>
        <v>0.1</v>
      </c>
      <c r="S2416">
        <f>IF($L2416&lt;&gt;"",IF($L2416&gt;=2015.5,1,0),"")</f>
        <v>0.0</v>
      </c>
      <c r="T2416">
        <f>IF($L2416&lt;&gt;"",IF($L2416&gt;=2016,1,0),"")</f>
        <v>0.0</v>
      </c>
      <c r="U2416">
        <f>IF(ISNUMBER($BX2416),IF($BX2416&gt;=2016,1,0),"")</f>
        <v>1.0</v>
      </c>
      <c r="V2416">
        <f>IF(ISNUMBER($BW2416),IF($BW2416&gt;=2016,1,0),"")</f>
        <v>0.0</v>
      </c>
      <c r="W2416" t="str">
        <f>IF(AND(ISNUMBER($BW2416),ISNUMBER($BX2416)),IF($BW2416&gt;=2016,"post-only",IF($BX2416&lt;2016,"pre-only","mixed")),"")</f>
        <v>mixed</v>
      </c>
      <c r="X2416">
        <f>IF(AND(ISNUMBER($BW2416),ISNUMBER($BX2416)),MIN(1,MAX(0,($BX2416-2017+1)/($BX2416-$BW2416+1))),"")</f>
        <v>0.0</v>
      </c>
      <c r="Y2416">
        <f>IF(AND(ISNUMBER($BW2416),ISNUMBER($BX2416)),MIN(1,MAX(0,($BX2416-2018+1)/($BX2416-$BW2416+1))),"")</f>
        <v>0.0</v>
      </c>
      <c r="Z2416">
        <f>IF(AND(ISNUMBER($BW2416),ISNUMBER($BX2416)),MIN(1,MAX(0,($BX2416-2019+1)/($BX2416-$BW2416+1))),"")</f>
        <v>0.0</v>
      </c>
      <c r="AA2416">
        <f>IF(ISNUMBER($BX2416),IF($BX2416&gt;=2017,1,0),"")</f>
        <v>0.0</v>
      </c>
      <c r="AB2416">
        <f>IF(ISNUMBER($BX2416),IF($BX2416&gt;=2018,1,0),"")</f>
        <v>0.0</v>
      </c>
      <c r="AC2416">
        <f>IF(ISNUMBER($BX2416),IF($BX2416&gt;=2019,1,0),"")</f>
        <v>0.0</v>
      </c>
      <c r="AD2416">
        <f>IF($L2416&lt;&gt;"",IF($L2416&gt;2013,1,0),"")</f>
        <v>0.0</v>
      </c>
      <c r="AE2416">
        <f>IF($L2416&lt;&gt;"",1+IF($L2416&gt;2011,1,0)+IF($L2416&gt;2014,1,0),"")</f>
        <v>2.0</v>
      </c>
      <c r="AF2416" t="inlineStr">
        <is>
          <t>loan (interest rate)</t>
        </is>
      </c>
      <c r="AG2416" t="inlineStr">
        <is>
          <t>disclosure</t>
        </is>
      </c>
      <c r="AH2416" t="inlineStr">
        <is>
          <t>non-sensitive</t>
        </is>
      </c>
      <c r="AI2416" t="inlineStr">
        <is>
          <t>without ETS/CT</t>
        </is>
      </c>
      <c r="AJ2416" t="inlineStr">
        <is>
          <t>without ETS/CT</t>
        </is>
      </c>
      <c r="AK2416" t="str">
        <f>IF(AND($CF2416&lt;&gt;"",IFERROR(INDEX(subsample_country_map!$B:$B,MATCH($CF2416,subsample_country_map!$A:$A,0)),"")&lt;&gt;""),INDEX(subsample_country_map!$B:$B,MATCH($CF2416,subsample_country_map!$A:$A,0)),INDEX(lookup!$AA:$AA,MATCH($A2416,lookup!$A:$A,0)))</f>
        <v>3_AsiaPac</v>
      </c>
      <c r="AL2416" t="str">
        <f>IF(AND($CF2416&lt;&gt;"",IFERROR(INDEX(subsample_country_map!$C:$C,MATCH($CF2416,subsample_country_map!$A:$A,0)),"")&lt;&gt;""),INDEX(subsample_country_map!$C:$C,MATCH($CF2416,subsample_country_map!$A:$A,0)),INDEX(lookup!$AB:$AB,MATCH($A2416,lookup!$A:$A,0)))</f>
        <v>2_developing</v>
      </c>
      <c r="AM2416" t="str">
        <f>IF(AND($CF2416&lt;&gt;"",IFERROR(INDEX(subsample_country_map!$D:$D,MATCH($CF2416,subsample_country_map!$A:$A,0)),"")&lt;&gt;""),INDEX(subsample_country_map!$D:$D,MATCH($CF2416,subsample_country_map!$A:$A,0)),INDEX(lookup!$AC:$AC,MATCH($A2416,lookup!$A:$A,0)))</f>
        <v>2_non_western</v>
      </c>
      <c r="AN2416" t="str">
        <f>IF(AND($CF2416&lt;&gt;"",IFERROR(INDEX(subsample_country_map!$E:$E,MATCH($CF2416,subsample_country_map!$A:$A,0)),"")&lt;&gt;""),INDEX(subsample_country_map!$E:$E,MATCH($CF2416,subsample_country_map!$A:$A,0)),INDEX(lookup!$AD:$AD,MATCH($A2416,lookup!$A:$A,0)))</f>
        <v>2_civil law</v>
      </c>
      <c r="AO2416" t="str">
        <f>INDEX(lookup!$Y:$Y,MATCH($A2416,lookup!$A:$A,0))</f>
        <v>0_published</v>
      </c>
      <c r="AP2416" t="str">
        <f>INDEX(lookup!$Z:$Z,MATCH($A2416,lookup!$A:$A,0))</f>
        <v>0_VHB low</v>
      </c>
      <c r="AQ2416" t="str">
        <f>INDEX(lookup!$W:$W,MATCH($A2416,lookup!$A:$A,0))</f>
        <v>1_fin/acc/econ</v>
      </c>
      <c r="AS2416" t="inlineStr">
        <is>
          <t>staging</t>
        </is>
      </c>
      <c r="AT2416" t="inlineStr">
        <is>
          <t>good-CER</t>
        </is>
      </c>
      <c r="AU2416" t="inlineStr">
        <is>
          <t>cost</t>
        </is>
      </c>
      <c r="AV2416" t="inlineStr">
        <is>
          <t>-0.085</t>
        </is>
      </c>
      <c r="AW2416" t="inlineStr">
        <is>
          <t>0.032</t>
        </is>
      </c>
      <c r="BA2416" t="n">
        <v>1464</v>
      </c>
      <c r="BB2416" t="inlineStr">
        <is>
          <t>FLAG</t>
        </is>
      </c>
      <c r="BC2416" t="inlineStr">
        <is>
          <t>GMM</t>
        </is>
      </c>
      <c r="BD2416" t="inlineStr">
        <is>
          <t>robust (unclustered)</t>
        </is>
      </c>
      <c r="BE2416" t="inlineStr">
        <is>
          <t>none</t>
        </is>
      </c>
      <c r="BI2416" t="inlineStr">
        <is>
          <t>Table 8</t>
        </is>
      </c>
      <c r="BJ2416" t="inlineStr">
        <is>
          <t>Model 2 DIFF2</t>
        </is>
      </c>
      <c r="BK2416" t="inlineStr">
        <is>
          <t>13</t>
        </is>
      </c>
      <c r="BL2416" t="inlineStr">
        <is>
          <t>EID -0.085*** (0.032)</t>
        </is>
      </c>
      <c r="BM2416" t="inlineStr">
        <is>
          <t>EID</t>
        </is>
      </c>
      <c r="BN2416" t="inlineStr">
        <is>
          <t>COD</t>
        </is>
      </c>
      <c r="BO2416" t="inlineStr">
        <is>
          <t>update</t>
        </is>
      </c>
      <c r="BP2416" t="inlineStr">
        <is>
          <t>Yang et al (2024)</t>
        </is>
      </c>
      <c r="BQ2416" t="inlineStr">
        <is>
          <t>computed</t>
        </is>
      </c>
      <c r="BT2416" t="n">
        <v>0</v>
      </c>
      <c r="BU2416" t="inlineStr">
        <is>
          <t>staging_Yang_et_al_2024.csv</t>
        </is>
      </c>
      <c r="BW2416" t="n">
        <v>2007</v>
      </c>
      <c r="BX2416" t="n">
        <v>2016</v>
      </c>
      <c r="BY2416" t="inlineStr">
        <is>
          <t>China</t>
        </is>
      </c>
      <c r="BZ2416" t="n">
        <v>2011.5</v>
      </c>
      <c r="CA2416" t="n">
        <v>0.1</v>
      </c>
      <c r="CB2416" t="n">
        <v>0</v>
      </c>
      <c r="CC2416" t="n">
        <v>1</v>
      </c>
      <c r="CD2416" t="n">
        <v>-0.06936656372014378</v>
      </c>
      <c r="CE2416" t="n">
        <v>1</v>
      </c>
    </row>
    <row r="2417">
      <c r="A2417" t="inlineStr">
        <is>
          <t>Yang et al (2024)</t>
        </is>
      </c>
      <c r="B2417" t="n">
        <v>3722</v>
      </c>
      <c r="C2417" t="n">
        <v>-0.05329386623494912</v>
      </c>
      <c r="D2417" t="n">
        <v>1450</v>
      </c>
      <c r="E2417">
        <f>IF(ISNUMBER($BA2417),$BA2417,IF(AND(ISNUMBER($D2417),ISNUMBER($BW2417),ISNUMBER($BX2417)),$D2417*($BX2417-$BW2417+1),""))</f>
        <v>1450.0</v>
      </c>
      <c r="H2417" t="inlineStr">
        <is>
          <t>partial</t>
        </is>
      </c>
      <c r="I2417" t="inlineStr">
        <is>
          <t>Regression Cofficient and Standard Error  available</t>
        </is>
      </c>
      <c r="J2417">
        <f>IF($BW2417&lt;&gt;"",$BW2417,"")</f>
        <v>2007.0</v>
      </c>
      <c r="K2417">
        <f>IF($BX2417&lt;&gt;"",$BX2417,"")</f>
        <v>2016.0</v>
      </c>
      <c r="L2417">
        <f>IF(AND(ISNUMBER($BW2417),ISNUMBER($BX2417)),($BW2417+$BX2417)/2,"")</f>
        <v>2011.5</v>
      </c>
      <c r="M2417">
        <f>IF($L2417&lt;&gt;"",$L2417,"")</f>
        <v>2011.5</v>
      </c>
      <c r="N2417">
        <f>IF(AND(ISNUMBER($BW2417),ISNUMBER($BX2417)),MIN(1,MAX(0,($BX2417-2016+1)/($BX2417-$BW2417+1))),"")</f>
        <v>0.1</v>
      </c>
      <c r="O2417">
        <f>IF(AND(ISNUMBER($BW2417),ISNUMBER($BX2417)),MIN(1,MAX(0,($BX2417-2017+1)/($BX2417-$BW2417+1))),"")</f>
        <v>0.0</v>
      </c>
      <c r="P2417">
        <f>IF(AND(ISNUMBER($BW2417),ISNUMBER($BX2417)),MIN(1,MAX(0,($BX2417-2018+1)/($BX2417-$BW2417+1))),"")</f>
        <v>0.0</v>
      </c>
      <c r="Q2417">
        <f>IF(AND(ISNUMBER($BW2417),ISNUMBER($BX2417)),MIN(1,MAX(0,($BX2417-2019+1)/($BX2417-$BW2417+1))),"")</f>
        <v>0.0</v>
      </c>
      <c r="R2417">
        <f>IF(AND(ISNUMBER($BW2417),ISNUMBER($BX2417)),MIN(1,MAX(0,($BX2417-2016+1)/($BX2417-$BW2417+1))),"")</f>
        <v>0.1</v>
      </c>
      <c r="S2417">
        <f>IF($L2417&lt;&gt;"",IF($L2417&gt;=2015.5,1,0),"")</f>
        <v>0.0</v>
      </c>
      <c r="T2417">
        <f>IF($L2417&lt;&gt;"",IF($L2417&gt;=2016,1,0),"")</f>
        <v>0.0</v>
      </c>
      <c r="U2417">
        <f>IF(ISNUMBER($BX2417),IF($BX2417&gt;=2016,1,0),"")</f>
        <v>1.0</v>
      </c>
      <c r="V2417">
        <f>IF(ISNUMBER($BW2417),IF($BW2417&gt;=2016,1,0),"")</f>
        <v>0.0</v>
      </c>
      <c r="W2417" t="str">
        <f>IF(AND(ISNUMBER($BW2417),ISNUMBER($BX2417)),IF($BW2417&gt;=2016,"post-only",IF($BX2417&lt;2016,"pre-only","mixed")),"")</f>
        <v>mixed</v>
      </c>
      <c r="X2417">
        <f>IF(AND(ISNUMBER($BW2417),ISNUMBER($BX2417)),MIN(1,MAX(0,($BX2417-2017+1)/($BX2417-$BW2417+1))),"")</f>
        <v>0.0</v>
      </c>
      <c r="Y2417">
        <f>IF(AND(ISNUMBER($BW2417),ISNUMBER($BX2417)),MIN(1,MAX(0,($BX2417-2018+1)/($BX2417-$BW2417+1))),"")</f>
        <v>0.0</v>
      </c>
      <c r="Z2417">
        <f>IF(AND(ISNUMBER($BW2417),ISNUMBER($BX2417)),MIN(1,MAX(0,($BX2417-2019+1)/($BX2417-$BW2417+1))),"")</f>
        <v>0.0</v>
      </c>
      <c r="AA2417">
        <f>IF(ISNUMBER($BX2417),IF($BX2417&gt;=2017,1,0),"")</f>
        <v>0.0</v>
      </c>
      <c r="AB2417">
        <f>IF(ISNUMBER($BX2417),IF($BX2417&gt;=2018,1,0),"")</f>
        <v>0.0</v>
      </c>
      <c r="AC2417">
        <f>IF(ISNUMBER($BX2417),IF($BX2417&gt;=2019,1,0),"")</f>
        <v>0.0</v>
      </c>
      <c r="AD2417">
        <f>IF($L2417&lt;&gt;"",IF($L2417&gt;2013,1,0),"")</f>
        <v>0.0</v>
      </c>
      <c r="AE2417">
        <f>IF($L2417&lt;&gt;"",1+IF($L2417&gt;2011,1,0)+IF($L2417&gt;2014,1,0),"")</f>
        <v>2.0</v>
      </c>
      <c r="AF2417" t="inlineStr">
        <is>
          <t>loan (interest rate)</t>
        </is>
      </c>
      <c r="AG2417" t="inlineStr">
        <is>
          <t>disclosure</t>
        </is>
      </c>
      <c r="AH2417" t="inlineStr">
        <is>
          <t>non-sensitive</t>
        </is>
      </c>
      <c r="AI2417" t="inlineStr">
        <is>
          <t>without ETS/CT</t>
        </is>
      </c>
      <c r="AJ2417" t="inlineStr">
        <is>
          <t>without ETS/CT</t>
        </is>
      </c>
      <c r="AK2417" t="str">
        <f>IF(AND($CF2417&lt;&gt;"",IFERROR(INDEX(subsample_country_map!$B:$B,MATCH($CF2417,subsample_country_map!$A:$A,0)),"")&lt;&gt;""),INDEX(subsample_country_map!$B:$B,MATCH($CF2417,subsample_country_map!$A:$A,0)),INDEX(lookup!$AA:$AA,MATCH($A2417,lookup!$A:$A,0)))</f>
        <v>3_AsiaPac</v>
      </c>
      <c r="AL2417" t="str">
        <f>IF(AND($CF2417&lt;&gt;"",IFERROR(INDEX(subsample_country_map!$C:$C,MATCH($CF2417,subsample_country_map!$A:$A,0)),"")&lt;&gt;""),INDEX(subsample_country_map!$C:$C,MATCH($CF2417,subsample_country_map!$A:$A,0)),INDEX(lookup!$AB:$AB,MATCH($A2417,lookup!$A:$A,0)))</f>
        <v>2_developing</v>
      </c>
      <c r="AM2417" t="str">
        <f>IF(AND($CF2417&lt;&gt;"",IFERROR(INDEX(subsample_country_map!$D:$D,MATCH($CF2417,subsample_country_map!$A:$A,0)),"")&lt;&gt;""),INDEX(subsample_country_map!$D:$D,MATCH($CF2417,subsample_country_map!$A:$A,0)),INDEX(lookup!$AC:$AC,MATCH($A2417,lookup!$A:$A,0)))</f>
        <v>2_non_western</v>
      </c>
      <c r="AN2417" t="str">
        <f>IF(AND($CF2417&lt;&gt;"",IFERROR(INDEX(subsample_country_map!$E:$E,MATCH($CF2417,subsample_country_map!$A:$A,0)),"")&lt;&gt;""),INDEX(subsample_country_map!$E:$E,MATCH($CF2417,subsample_country_map!$A:$A,0)),INDEX(lookup!$AD:$AD,MATCH($A2417,lookup!$A:$A,0)))</f>
        <v>2_civil law</v>
      </c>
      <c r="AO2417" t="str">
        <f>INDEX(lookup!$Y:$Y,MATCH($A2417,lookup!$A:$A,0))</f>
        <v>0_published</v>
      </c>
      <c r="AP2417" t="str">
        <f>INDEX(lookup!$Z:$Z,MATCH($A2417,lookup!$A:$A,0))</f>
        <v>0_VHB low</v>
      </c>
      <c r="AQ2417" t="str">
        <f>INDEX(lookup!$W:$W,MATCH($A2417,lookup!$A:$A,0))</f>
        <v>1_fin/acc/econ</v>
      </c>
      <c r="AS2417" t="inlineStr">
        <is>
          <t>staging</t>
        </is>
      </c>
      <c r="AT2417" t="inlineStr">
        <is>
          <t>good-CER</t>
        </is>
      </c>
      <c r="AU2417" t="inlineStr">
        <is>
          <t>cost</t>
        </is>
      </c>
      <c r="AV2417" t="inlineStr">
        <is>
          <t>-0.063</t>
        </is>
      </c>
      <c r="AW2417" t="inlineStr">
        <is>
          <t>0.031</t>
        </is>
      </c>
      <c r="BA2417" t="n">
        <v>1450</v>
      </c>
      <c r="BB2417" t="inlineStr">
        <is>
          <t>FLAG</t>
        </is>
      </c>
      <c r="BC2417" t="inlineStr">
        <is>
          <t>GMM</t>
        </is>
      </c>
      <c r="BD2417" t="inlineStr">
        <is>
          <t>robust (unclustered)</t>
        </is>
      </c>
      <c r="BE2417" t="inlineStr">
        <is>
          <t>none</t>
        </is>
      </c>
      <c r="BI2417" t="inlineStr">
        <is>
          <t>Table 8</t>
        </is>
      </c>
      <c r="BJ2417" t="inlineStr">
        <is>
          <t>Model 3 DIFF2_or</t>
        </is>
      </c>
      <c r="BK2417" t="inlineStr">
        <is>
          <t>13</t>
        </is>
      </c>
      <c r="BL2417" t="inlineStr">
        <is>
          <t>EID -0.063** (0.031)</t>
        </is>
      </c>
      <c r="BM2417" t="inlineStr">
        <is>
          <t>EID</t>
        </is>
      </c>
      <c r="BN2417" t="inlineStr">
        <is>
          <t>COD</t>
        </is>
      </c>
      <c r="BO2417" t="inlineStr">
        <is>
          <t>update</t>
        </is>
      </c>
      <c r="BP2417" t="inlineStr">
        <is>
          <t>Yang et al (2024)</t>
        </is>
      </c>
      <c r="BQ2417" t="inlineStr">
        <is>
          <t>computed</t>
        </is>
      </c>
      <c r="BT2417" t="n">
        <v>0</v>
      </c>
      <c r="BU2417" t="inlineStr">
        <is>
          <t>staging_Yang_et_al_2024.csv</t>
        </is>
      </c>
      <c r="BW2417" t="n">
        <v>2007</v>
      </c>
      <c r="BX2417" t="n">
        <v>2016</v>
      </c>
      <c r="BY2417" t="inlineStr">
        <is>
          <t>China</t>
        </is>
      </c>
      <c r="BZ2417" t="n">
        <v>2011.5</v>
      </c>
      <c r="CA2417" t="n">
        <v>0.1</v>
      </c>
      <c r="CB2417" t="n">
        <v>0</v>
      </c>
      <c r="CC2417" t="n">
        <v>1</v>
      </c>
      <c r="CD2417" t="n">
        <v>-0.05334440811579482</v>
      </c>
      <c r="CE2417" t="n">
        <v>1</v>
      </c>
    </row>
    <row r="2418">
      <c r="A2418" t="inlineStr">
        <is>
          <t>Yang et al (2024)</t>
        </is>
      </c>
      <c r="B2418" t="n">
        <v>3723</v>
      </c>
      <c r="C2418" t="n">
        <v>-0.08493813448193961</v>
      </c>
      <c r="D2418" t="n">
        <v>1529</v>
      </c>
      <c r="E2418">
        <f>IF(ISNUMBER($BA2418),$BA2418,IF(AND(ISNUMBER($D2418),ISNUMBER($BW2418),ISNUMBER($BX2418)),$D2418*($BX2418-$BW2418+1),""))</f>
        <v>1529.0</v>
      </c>
      <c r="H2418" t="inlineStr">
        <is>
          <t>partial</t>
        </is>
      </c>
      <c r="I2418" t="inlineStr">
        <is>
          <t>Regression Cofficient and Standard Error  available</t>
        </is>
      </c>
      <c r="J2418">
        <f>IF($BW2418&lt;&gt;"",$BW2418,"")</f>
        <v>2007.0</v>
      </c>
      <c r="K2418">
        <f>IF($BX2418&lt;&gt;"",$BX2418,"")</f>
        <v>2016.0</v>
      </c>
      <c r="L2418">
        <f>IF(AND(ISNUMBER($BW2418),ISNUMBER($BX2418)),($BW2418+$BX2418)/2,"")</f>
        <v>2011.5</v>
      </c>
      <c r="M2418">
        <f>IF($L2418&lt;&gt;"",$L2418,"")</f>
        <v>2011.5</v>
      </c>
      <c r="N2418">
        <f>IF(AND(ISNUMBER($BW2418),ISNUMBER($BX2418)),MIN(1,MAX(0,($BX2418-2016+1)/($BX2418-$BW2418+1))),"")</f>
        <v>0.1</v>
      </c>
      <c r="O2418">
        <f>IF(AND(ISNUMBER($BW2418),ISNUMBER($BX2418)),MIN(1,MAX(0,($BX2418-2017+1)/($BX2418-$BW2418+1))),"")</f>
        <v>0.0</v>
      </c>
      <c r="P2418">
        <f>IF(AND(ISNUMBER($BW2418),ISNUMBER($BX2418)),MIN(1,MAX(0,($BX2418-2018+1)/($BX2418-$BW2418+1))),"")</f>
        <v>0.0</v>
      </c>
      <c r="Q2418">
        <f>IF(AND(ISNUMBER($BW2418),ISNUMBER($BX2418)),MIN(1,MAX(0,($BX2418-2019+1)/($BX2418-$BW2418+1))),"")</f>
        <v>0.0</v>
      </c>
      <c r="R2418">
        <f>IF(AND(ISNUMBER($BW2418),ISNUMBER($BX2418)),MIN(1,MAX(0,($BX2418-2016+1)/($BX2418-$BW2418+1))),"")</f>
        <v>0.1</v>
      </c>
      <c r="S2418">
        <f>IF($L2418&lt;&gt;"",IF($L2418&gt;=2015.5,1,0),"")</f>
        <v>0.0</v>
      </c>
      <c r="T2418">
        <f>IF($L2418&lt;&gt;"",IF($L2418&gt;=2016,1,0),"")</f>
        <v>0.0</v>
      </c>
      <c r="U2418">
        <f>IF(ISNUMBER($BX2418),IF($BX2418&gt;=2016,1,0),"")</f>
        <v>1.0</v>
      </c>
      <c r="V2418">
        <f>IF(ISNUMBER($BW2418),IF($BW2418&gt;=2016,1,0),"")</f>
        <v>0.0</v>
      </c>
      <c r="W2418" t="str">
        <f>IF(AND(ISNUMBER($BW2418),ISNUMBER($BX2418)),IF($BW2418&gt;=2016,"post-only",IF($BX2418&lt;2016,"pre-only","mixed")),"")</f>
        <v>mixed</v>
      </c>
      <c r="X2418">
        <f>IF(AND(ISNUMBER($BW2418),ISNUMBER($BX2418)),MIN(1,MAX(0,($BX2418-2017+1)/($BX2418-$BW2418+1))),"")</f>
        <v>0.0</v>
      </c>
      <c r="Y2418">
        <f>IF(AND(ISNUMBER($BW2418),ISNUMBER($BX2418)),MIN(1,MAX(0,($BX2418-2018+1)/($BX2418-$BW2418+1))),"")</f>
        <v>0.0</v>
      </c>
      <c r="Z2418">
        <f>IF(AND(ISNUMBER($BW2418),ISNUMBER($BX2418)),MIN(1,MAX(0,($BX2418-2019+1)/($BX2418-$BW2418+1))),"")</f>
        <v>0.0</v>
      </c>
      <c r="AA2418">
        <f>IF(ISNUMBER($BX2418),IF($BX2418&gt;=2017,1,0),"")</f>
        <v>0.0</v>
      </c>
      <c r="AB2418">
        <f>IF(ISNUMBER($BX2418),IF($BX2418&gt;=2018,1,0),"")</f>
        <v>0.0</v>
      </c>
      <c r="AC2418">
        <f>IF(ISNUMBER($BX2418),IF($BX2418&gt;=2019,1,0),"")</f>
        <v>0.0</v>
      </c>
      <c r="AD2418">
        <f>IF($L2418&lt;&gt;"",IF($L2418&gt;2013,1,0),"")</f>
        <v>0.0</v>
      </c>
      <c r="AE2418">
        <f>IF($L2418&lt;&gt;"",1+IF($L2418&gt;2011,1,0)+IF($L2418&gt;2014,1,0),"")</f>
        <v>2.0</v>
      </c>
      <c r="AF2418" t="inlineStr">
        <is>
          <t>loan (interest rate)</t>
        </is>
      </c>
      <c r="AG2418" t="inlineStr">
        <is>
          <t>disclosure</t>
        </is>
      </c>
      <c r="AH2418" t="inlineStr">
        <is>
          <t>non-sensitive</t>
        </is>
      </c>
      <c r="AI2418" t="inlineStr">
        <is>
          <t>without ETS/CT</t>
        </is>
      </c>
      <c r="AJ2418" t="inlineStr">
        <is>
          <t>without ETS/CT</t>
        </is>
      </c>
      <c r="AK2418" t="str">
        <f>IF(AND($CF2418&lt;&gt;"",IFERROR(INDEX(subsample_country_map!$B:$B,MATCH($CF2418,subsample_country_map!$A:$A,0)),"")&lt;&gt;""),INDEX(subsample_country_map!$B:$B,MATCH($CF2418,subsample_country_map!$A:$A,0)),INDEX(lookup!$AA:$AA,MATCH($A2418,lookup!$A:$A,0)))</f>
        <v>3_AsiaPac</v>
      </c>
      <c r="AL2418" t="str">
        <f>IF(AND($CF2418&lt;&gt;"",IFERROR(INDEX(subsample_country_map!$C:$C,MATCH($CF2418,subsample_country_map!$A:$A,0)),"")&lt;&gt;""),INDEX(subsample_country_map!$C:$C,MATCH($CF2418,subsample_country_map!$A:$A,0)),INDEX(lookup!$AB:$AB,MATCH($A2418,lookup!$A:$A,0)))</f>
        <v>2_developing</v>
      </c>
      <c r="AM2418" t="str">
        <f>IF(AND($CF2418&lt;&gt;"",IFERROR(INDEX(subsample_country_map!$D:$D,MATCH($CF2418,subsample_country_map!$A:$A,0)),"")&lt;&gt;""),INDEX(subsample_country_map!$D:$D,MATCH($CF2418,subsample_country_map!$A:$A,0)),INDEX(lookup!$AC:$AC,MATCH($A2418,lookup!$A:$A,0)))</f>
        <v>2_non_western</v>
      </c>
      <c r="AN2418" t="str">
        <f>IF(AND($CF2418&lt;&gt;"",IFERROR(INDEX(subsample_country_map!$E:$E,MATCH($CF2418,subsample_country_map!$A:$A,0)),"")&lt;&gt;""),INDEX(subsample_country_map!$E:$E,MATCH($CF2418,subsample_country_map!$A:$A,0)),INDEX(lookup!$AD:$AD,MATCH($A2418,lookup!$A:$A,0)))</f>
        <v>2_civil law</v>
      </c>
      <c r="AO2418" t="str">
        <f>INDEX(lookup!$Y:$Y,MATCH($A2418,lookup!$A:$A,0))</f>
        <v>0_published</v>
      </c>
      <c r="AP2418" t="str">
        <f>INDEX(lookup!$Z:$Z,MATCH($A2418,lookup!$A:$A,0))</f>
        <v>0_VHB low</v>
      </c>
      <c r="AQ2418" t="str">
        <f>INDEX(lookup!$W:$W,MATCH($A2418,lookup!$A:$A,0))</f>
        <v>1_fin/acc/econ</v>
      </c>
      <c r="AS2418" t="inlineStr">
        <is>
          <t>staging</t>
        </is>
      </c>
      <c r="AT2418" t="inlineStr">
        <is>
          <t>good-CER</t>
        </is>
      </c>
      <c r="AU2418" t="inlineStr">
        <is>
          <t>cost</t>
        </is>
      </c>
      <c r="AV2418" t="inlineStr">
        <is>
          <t>-0.120</t>
        </is>
      </c>
      <c r="AW2418" t="inlineStr">
        <is>
          <t>0.036</t>
        </is>
      </c>
      <c r="BA2418" t="n">
        <v>1529</v>
      </c>
      <c r="BB2418" t="inlineStr">
        <is>
          <t>FLAG</t>
        </is>
      </c>
      <c r="BC2418" t="inlineStr">
        <is>
          <t>GMM</t>
        </is>
      </c>
      <c r="BD2418" t="inlineStr">
        <is>
          <t>robust (unclustered)</t>
        </is>
      </c>
      <c r="BE2418" t="inlineStr">
        <is>
          <t>none</t>
        </is>
      </c>
      <c r="BI2418" t="inlineStr">
        <is>
          <t>Table 8</t>
        </is>
      </c>
      <c r="BJ2418" t="inlineStr">
        <is>
          <t>Model 4 SYS1</t>
        </is>
      </c>
      <c r="BK2418" t="inlineStr">
        <is>
          <t>13</t>
        </is>
      </c>
      <c r="BL2418" t="inlineStr">
        <is>
          <t>EID -0.120*** (0.036)</t>
        </is>
      </c>
      <c r="BM2418" t="inlineStr">
        <is>
          <t>EID</t>
        </is>
      </c>
      <c r="BN2418" t="inlineStr">
        <is>
          <t>COD</t>
        </is>
      </c>
      <c r="BO2418" t="inlineStr">
        <is>
          <t>update</t>
        </is>
      </c>
      <c r="BP2418" t="inlineStr">
        <is>
          <t>Yang et al (2024)</t>
        </is>
      </c>
      <c r="BQ2418" t="inlineStr">
        <is>
          <t>computed</t>
        </is>
      </c>
      <c r="BT2418" t="n">
        <v>0</v>
      </c>
      <c r="BU2418" t="inlineStr">
        <is>
          <t>staging_Yang_et_al_2024.csv</t>
        </is>
      </c>
      <c r="BW2418" t="n">
        <v>2007</v>
      </c>
      <c r="BX2418" t="n">
        <v>2016</v>
      </c>
      <c r="BY2418" t="inlineStr">
        <is>
          <t>China</t>
        </is>
      </c>
      <c r="BZ2418" t="n">
        <v>2011.5</v>
      </c>
      <c r="CA2418" t="n">
        <v>0.1</v>
      </c>
      <c r="CB2418" t="n">
        <v>0</v>
      </c>
      <c r="CC2418" t="n">
        <v>1</v>
      </c>
      <c r="CD2418" t="n">
        <v>-0.08514328493016393</v>
      </c>
      <c r="CE2418" t="n">
        <v>1</v>
      </c>
    </row>
    <row r="2419">
      <c r="A2419" t="inlineStr">
        <is>
          <t>Yang et al (2024)</t>
        </is>
      </c>
      <c r="B2419" t="n">
        <v>3724</v>
      </c>
      <c r="C2419" t="n">
        <v>-0.04442878122839933</v>
      </c>
      <c r="D2419" t="n">
        <v>2076</v>
      </c>
      <c r="E2419">
        <f>IF(ISNUMBER($BA2419),$BA2419,IF(AND(ISNUMBER($D2419),ISNUMBER($BW2419),ISNUMBER($BX2419)),$D2419*($BX2419-$BW2419+1),""))</f>
        <v>2076.0</v>
      </c>
      <c r="H2419" t="inlineStr">
        <is>
          <t>partial</t>
        </is>
      </c>
      <c r="I2419" t="inlineStr">
        <is>
          <t>Regression Cofficient and Standard Error  available</t>
        </is>
      </c>
      <c r="J2419">
        <f>IF($BW2419&lt;&gt;"",$BW2419,"")</f>
        <v>2007.0</v>
      </c>
      <c r="K2419">
        <f>IF($BX2419&lt;&gt;"",$BX2419,"")</f>
        <v>2016.0</v>
      </c>
      <c r="L2419">
        <f>IF(AND(ISNUMBER($BW2419),ISNUMBER($BX2419)),($BW2419+$BX2419)/2,"")</f>
        <v>2011.5</v>
      </c>
      <c r="M2419">
        <f>IF($L2419&lt;&gt;"",$L2419,"")</f>
        <v>2011.5</v>
      </c>
      <c r="N2419">
        <f>IF(AND(ISNUMBER($BW2419),ISNUMBER($BX2419)),MIN(1,MAX(0,($BX2419-2016+1)/($BX2419-$BW2419+1))),"")</f>
        <v>0.1</v>
      </c>
      <c r="O2419">
        <f>IF(AND(ISNUMBER($BW2419),ISNUMBER($BX2419)),MIN(1,MAX(0,($BX2419-2017+1)/($BX2419-$BW2419+1))),"")</f>
        <v>0.0</v>
      </c>
      <c r="P2419">
        <f>IF(AND(ISNUMBER($BW2419),ISNUMBER($BX2419)),MIN(1,MAX(0,($BX2419-2018+1)/($BX2419-$BW2419+1))),"")</f>
        <v>0.0</v>
      </c>
      <c r="Q2419">
        <f>IF(AND(ISNUMBER($BW2419),ISNUMBER($BX2419)),MIN(1,MAX(0,($BX2419-2019+1)/($BX2419-$BW2419+1))),"")</f>
        <v>0.0</v>
      </c>
      <c r="R2419">
        <f>IF(AND(ISNUMBER($BW2419),ISNUMBER($BX2419)),MIN(1,MAX(0,($BX2419-2016+1)/($BX2419-$BW2419+1))),"")</f>
        <v>0.1</v>
      </c>
      <c r="S2419">
        <f>IF($L2419&lt;&gt;"",IF($L2419&gt;=2015.5,1,0),"")</f>
        <v>0.0</v>
      </c>
      <c r="T2419">
        <f>IF($L2419&lt;&gt;"",IF($L2419&gt;=2016,1,0),"")</f>
        <v>0.0</v>
      </c>
      <c r="U2419">
        <f>IF(ISNUMBER($BX2419),IF($BX2419&gt;=2016,1,0),"")</f>
        <v>1.0</v>
      </c>
      <c r="V2419">
        <f>IF(ISNUMBER($BW2419),IF($BW2419&gt;=2016,1,0),"")</f>
        <v>0.0</v>
      </c>
      <c r="W2419" t="str">
        <f>IF(AND(ISNUMBER($BW2419),ISNUMBER($BX2419)),IF($BW2419&gt;=2016,"post-only",IF($BX2419&lt;2016,"pre-only","mixed")),"")</f>
        <v>mixed</v>
      </c>
      <c r="X2419">
        <f>IF(AND(ISNUMBER($BW2419),ISNUMBER($BX2419)),MIN(1,MAX(0,($BX2419-2017+1)/($BX2419-$BW2419+1))),"")</f>
        <v>0.0</v>
      </c>
      <c r="Y2419">
        <f>IF(AND(ISNUMBER($BW2419),ISNUMBER($BX2419)),MIN(1,MAX(0,($BX2419-2018+1)/($BX2419-$BW2419+1))),"")</f>
        <v>0.0</v>
      </c>
      <c r="Z2419">
        <f>IF(AND(ISNUMBER($BW2419),ISNUMBER($BX2419)),MIN(1,MAX(0,($BX2419-2019+1)/($BX2419-$BW2419+1))),"")</f>
        <v>0.0</v>
      </c>
      <c r="AA2419">
        <f>IF(ISNUMBER($BX2419),IF($BX2419&gt;=2017,1,0),"")</f>
        <v>0.0</v>
      </c>
      <c r="AB2419">
        <f>IF(ISNUMBER($BX2419),IF($BX2419&gt;=2018,1,0),"")</f>
        <v>0.0</v>
      </c>
      <c r="AC2419">
        <f>IF(ISNUMBER($BX2419),IF($BX2419&gt;=2019,1,0),"")</f>
        <v>0.0</v>
      </c>
      <c r="AD2419">
        <f>IF($L2419&lt;&gt;"",IF($L2419&gt;2013,1,0),"")</f>
        <v>0.0</v>
      </c>
      <c r="AE2419">
        <f>IF($L2419&lt;&gt;"",1+IF($L2419&gt;2011,1,0)+IF($L2419&gt;2014,1,0),"")</f>
        <v>2.0</v>
      </c>
      <c r="AF2419" t="inlineStr">
        <is>
          <t>loan (interest rate)</t>
        </is>
      </c>
      <c r="AG2419" t="inlineStr">
        <is>
          <t>disclosure</t>
        </is>
      </c>
      <c r="AH2419" t="inlineStr">
        <is>
          <t>non-sensitive</t>
        </is>
      </c>
      <c r="AI2419" t="inlineStr">
        <is>
          <t>without ETS/CT</t>
        </is>
      </c>
      <c r="AJ2419" t="inlineStr">
        <is>
          <t>without ETS/CT</t>
        </is>
      </c>
      <c r="AK2419" t="str">
        <f>IF(AND($CF2419&lt;&gt;"",IFERROR(INDEX(subsample_country_map!$B:$B,MATCH($CF2419,subsample_country_map!$A:$A,0)),"")&lt;&gt;""),INDEX(subsample_country_map!$B:$B,MATCH($CF2419,subsample_country_map!$A:$A,0)),INDEX(lookup!$AA:$AA,MATCH($A2419,lookup!$A:$A,0)))</f>
        <v>3_AsiaPac</v>
      </c>
      <c r="AL2419" t="str">
        <f>IF(AND($CF2419&lt;&gt;"",IFERROR(INDEX(subsample_country_map!$C:$C,MATCH($CF2419,subsample_country_map!$A:$A,0)),"")&lt;&gt;""),INDEX(subsample_country_map!$C:$C,MATCH($CF2419,subsample_country_map!$A:$A,0)),INDEX(lookup!$AB:$AB,MATCH($A2419,lookup!$A:$A,0)))</f>
        <v>2_developing</v>
      </c>
      <c r="AM2419" t="str">
        <f>IF(AND($CF2419&lt;&gt;"",IFERROR(INDEX(subsample_country_map!$D:$D,MATCH($CF2419,subsample_country_map!$A:$A,0)),"")&lt;&gt;""),INDEX(subsample_country_map!$D:$D,MATCH($CF2419,subsample_country_map!$A:$A,0)),INDEX(lookup!$AC:$AC,MATCH($A2419,lookup!$A:$A,0)))</f>
        <v>2_non_western</v>
      </c>
      <c r="AN2419" t="str">
        <f>IF(AND($CF2419&lt;&gt;"",IFERROR(INDEX(subsample_country_map!$E:$E,MATCH($CF2419,subsample_country_map!$A:$A,0)),"")&lt;&gt;""),INDEX(subsample_country_map!$E:$E,MATCH($CF2419,subsample_country_map!$A:$A,0)),INDEX(lookup!$AD:$AD,MATCH($A2419,lookup!$A:$A,0)))</f>
        <v>2_civil law</v>
      </c>
      <c r="AO2419" t="str">
        <f>INDEX(lookup!$Y:$Y,MATCH($A2419,lookup!$A:$A,0))</f>
        <v>0_published</v>
      </c>
      <c r="AP2419" t="str">
        <f>INDEX(lookup!$Z:$Z,MATCH($A2419,lookup!$A:$A,0))</f>
        <v>0_VHB low</v>
      </c>
      <c r="AQ2419" t="str">
        <f>INDEX(lookup!$W:$W,MATCH($A2419,lookup!$A:$A,0))</f>
        <v>1_fin/acc/econ</v>
      </c>
      <c r="AS2419" t="inlineStr">
        <is>
          <t>staging</t>
        </is>
      </c>
      <c r="AT2419" t="inlineStr">
        <is>
          <t>good-CER</t>
        </is>
      </c>
      <c r="AU2419" t="inlineStr">
        <is>
          <t>cost</t>
        </is>
      </c>
      <c r="AV2419" t="inlineStr">
        <is>
          <t>-0.077</t>
        </is>
      </c>
      <c r="AW2419" t="inlineStr">
        <is>
          <t>0.038</t>
        </is>
      </c>
      <c r="BA2419" t="n">
        <v>2076</v>
      </c>
      <c r="BB2419" t="inlineStr">
        <is>
          <t>FLAG</t>
        </is>
      </c>
      <c r="BC2419" t="inlineStr">
        <is>
          <t>GMM</t>
        </is>
      </c>
      <c r="BD2419" t="inlineStr">
        <is>
          <t>robust (unclustered)</t>
        </is>
      </c>
      <c r="BE2419" t="inlineStr">
        <is>
          <t>none</t>
        </is>
      </c>
      <c r="BI2419" t="inlineStr">
        <is>
          <t>Table 8</t>
        </is>
      </c>
      <c r="BJ2419" t="inlineStr">
        <is>
          <t>Model 5 SYS2</t>
        </is>
      </c>
      <c r="BK2419" t="inlineStr">
        <is>
          <t>13</t>
        </is>
      </c>
      <c r="BL2419" t="inlineStr">
        <is>
          <t>EID -0.077** (0.038)</t>
        </is>
      </c>
      <c r="BM2419" t="inlineStr">
        <is>
          <t>EID</t>
        </is>
      </c>
      <c r="BN2419" t="inlineStr">
        <is>
          <t>COD</t>
        </is>
      </c>
      <c r="BO2419" t="inlineStr">
        <is>
          <t>update</t>
        </is>
      </c>
      <c r="BP2419" t="inlineStr">
        <is>
          <t>Yang et al (2024)</t>
        </is>
      </c>
      <c r="BQ2419" t="inlineStr">
        <is>
          <t>computed</t>
        </is>
      </c>
      <c r="BT2419" t="n">
        <v>0</v>
      </c>
      <c r="BU2419" t="inlineStr">
        <is>
          <t>staging_Yang_et_al_2024.csv</t>
        </is>
      </c>
      <c r="BW2419" t="n">
        <v>2007</v>
      </c>
      <c r="BX2419" t="n">
        <v>2016</v>
      </c>
      <c r="BY2419" t="inlineStr">
        <is>
          <t>China</t>
        </is>
      </c>
      <c r="BZ2419" t="n">
        <v>2011.5</v>
      </c>
      <c r="CA2419" t="n">
        <v>0.1</v>
      </c>
      <c r="CB2419" t="n">
        <v>0</v>
      </c>
      <c r="CC2419" t="n">
        <v>1</v>
      </c>
      <c r="CD2419" t="n">
        <v>-0.04445804880222631</v>
      </c>
      <c r="CE2419" t="n">
        <v>1</v>
      </c>
    </row>
    <row r="2420">
      <c r="A2420" t="inlineStr">
        <is>
          <t>Yang et al (2024)</t>
        </is>
      </c>
      <c r="B2420" t="n">
        <v>3725</v>
      </c>
      <c r="C2420" t="n">
        <v>-0.04826545082587705</v>
      </c>
      <c r="D2420" t="n">
        <v>2127</v>
      </c>
      <c r="E2420">
        <f>IF(ISNUMBER($BA2420),$BA2420,IF(AND(ISNUMBER($D2420),ISNUMBER($BW2420),ISNUMBER($BX2420)),$D2420*($BX2420-$BW2420+1),""))</f>
        <v>2127.0</v>
      </c>
      <c r="H2420" t="inlineStr">
        <is>
          <t>partial</t>
        </is>
      </c>
      <c r="I2420" t="inlineStr">
        <is>
          <t>Regression Cofficient and Standard Error  available</t>
        </is>
      </c>
      <c r="J2420">
        <f>IF($BW2420&lt;&gt;"",$BW2420,"")</f>
        <v>2007.0</v>
      </c>
      <c r="K2420">
        <f>IF($BX2420&lt;&gt;"",$BX2420,"")</f>
        <v>2016.0</v>
      </c>
      <c r="L2420">
        <f>IF(AND(ISNUMBER($BW2420),ISNUMBER($BX2420)),($BW2420+$BX2420)/2,"")</f>
        <v>2011.5</v>
      </c>
      <c r="M2420">
        <f>IF($L2420&lt;&gt;"",$L2420,"")</f>
        <v>2011.5</v>
      </c>
      <c r="N2420">
        <f>IF(AND(ISNUMBER($BW2420),ISNUMBER($BX2420)),MIN(1,MAX(0,($BX2420-2016+1)/($BX2420-$BW2420+1))),"")</f>
        <v>0.1</v>
      </c>
      <c r="O2420">
        <f>IF(AND(ISNUMBER($BW2420),ISNUMBER($BX2420)),MIN(1,MAX(0,($BX2420-2017+1)/($BX2420-$BW2420+1))),"")</f>
        <v>0.0</v>
      </c>
      <c r="P2420">
        <f>IF(AND(ISNUMBER($BW2420),ISNUMBER($BX2420)),MIN(1,MAX(0,($BX2420-2018+1)/($BX2420-$BW2420+1))),"")</f>
        <v>0.0</v>
      </c>
      <c r="Q2420">
        <f>IF(AND(ISNUMBER($BW2420),ISNUMBER($BX2420)),MIN(1,MAX(0,($BX2420-2019+1)/($BX2420-$BW2420+1))),"")</f>
        <v>0.0</v>
      </c>
      <c r="R2420">
        <f>IF(AND(ISNUMBER($BW2420),ISNUMBER($BX2420)),MIN(1,MAX(0,($BX2420-2016+1)/($BX2420-$BW2420+1))),"")</f>
        <v>0.1</v>
      </c>
      <c r="S2420">
        <f>IF($L2420&lt;&gt;"",IF($L2420&gt;=2015.5,1,0),"")</f>
        <v>0.0</v>
      </c>
      <c r="T2420">
        <f>IF($L2420&lt;&gt;"",IF($L2420&gt;=2016,1,0),"")</f>
        <v>0.0</v>
      </c>
      <c r="U2420">
        <f>IF(ISNUMBER($BX2420),IF($BX2420&gt;=2016,1,0),"")</f>
        <v>1.0</v>
      </c>
      <c r="V2420">
        <f>IF(ISNUMBER($BW2420),IF($BW2420&gt;=2016,1,0),"")</f>
        <v>0.0</v>
      </c>
      <c r="W2420" t="str">
        <f>IF(AND(ISNUMBER($BW2420),ISNUMBER($BX2420)),IF($BW2420&gt;=2016,"post-only",IF($BX2420&lt;2016,"pre-only","mixed")),"")</f>
        <v>mixed</v>
      </c>
      <c r="X2420">
        <f>IF(AND(ISNUMBER($BW2420),ISNUMBER($BX2420)),MIN(1,MAX(0,($BX2420-2017+1)/($BX2420-$BW2420+1))),"")</f>
        <v>0.0</v>
      </c>
      <c r="Y2420">
        <f>IF(AND(ISNUMBER($BW2420),ISNUMBER($BX2420)),MIN(1,MAX(0,($BX2420-2018+1)/($BX2420-$BW2420+1))),"")</f>
        <v>0.0</v>
      </c>
      <c r="Z2420">
        <f>IF(AND(ISNUMBER($BW2420),ISNUMBER($BX2420)),MIN(1,MAX(0,($BX2420-2019+1)/($BX2420-$BW2420+1))),"")</f>
        <v>0.0</v>
      </c>
      <c r="AA2420">
        <f>IF(ISNUMBER($BX2420),IF($BX2420&gt;=2017,1,0),"")</f>
        <v>0.0</v>
      </c>
      <c r="AB2420">
        <f>IF(ISNUMBER($BX2420),IF($BX2420&gt;=2018,1,0),"")</f>
        <v>0.0</v>
      </c>
      <c r="AC2420">
        <f>IF(ISNUMBER($BX2420),IF($BX2420&gt;=2019,1,0),"")</f>
        <v>0.0</v>
      </c>
      <c r="AD2420">
        <f>IF($L2420&lt;&gt;"",IF($L2420&gt;2013,1,0),"")</f>
        <v>0.0</v>
      </c>
      <c r="AE2420">
        <f>IF($L2420&lt;&gt;"",1+IF($L2420&gt;2011,1,0)+IF($L2420&gt;2014,1,0),"")</f>
        <v>2.0</v>
      </c>
      <c r="AF2420" t="inlineStr">
        <is>
          <t>loan (interest rate)</t>
        </is>
      </c>
      <c r="AG2420" t="inlineStr">
        <is>
          <t>disclosure</t>
        </is>
      </c>
      <c r="AH2420" t="inlineStr">
        <is>
          <t>non-sensitive</t>
        </is>
      </c>
      <c r="AI2420" t="inlineStr">
        <is>
          <t>without ETS/CT</t>
        </is>
      </c>
      <c r="AJ2420" t="inlineStr">
        <is>
          <t>without ETS/CT</t>
        </is>
      </c>
      <c r="AK2420" t="str">
        <f>IF(AND($CF2420&lt;&gt;"",IFERROR(INDEX(subsample_country_map!$B:$B,MATCH($CF2420,subsample_country_map!$A:$A,0)),"")&lt;&gt;""),INDEX(subsample_country_map!$B:$B,MATCH($CF2420,subsample_country_map!$A:$A,0)),INDEX(lookup!$AA:$AA,MATCH($A2420,lookup!$A:$A,0)))</f>
        <v>3_AsiaPac</v>
      </c>
      <c r="AL2420" t="str">
        <f>IF(AND($CF2420&lt;&gt;"",IFERROR(INDEX(subsample_country_map!$C:$C,MATCH($CF2420,subsample_country_map!$A:$A,0)),"")&lt;&gt;""),INDEX(subsample_country_map!$C:$C,MATCH($CF2420,subsample_country_map!$A:$A,0)),INDEX(lookup!$AB:$AB,MATCH($A2420,lookup!$A:$A,0)))</f>
        <v>2_developing</v>
      </c>
      <c r="AM2420" t="str">
        <f>IF(AND($CF2420&lt;&gt;"",IFERROR(INDEX(subsample_country_map!$D:$D,MATCH($CF2420,subsample_country_map!$A:$A,0)),"")&lt;&gt;""),INDEX(subsample_country_map!$D:$D,MATCH($CF2420,subsample_country_map!$A:$A,0)),INDEX(lookup!$AC:$AC,MATCH($A2420,lookup!$A:$A,0)))</f>
        <v>2_non_western</v>
      </c>
      <c r="AN2420" t="str">
        <f>IF(AND($CF2420&lt;&gt;"",IFERROR(INDEX(subsample_country_map!$E:$E,MATCH($CF2420,subsample_country_map!$A:$A,0)),"")&lt;&gt;""),INDEX(subsample_country_map!$E:$E,MATCH($CF2420,subsample_country_map!$A:$A,0)),INDEX(lookup!$AD:$AD,MATCH($A2420,lookup!$A:$A,0)))</f>
        <v>2_civil law</v>
      </c>
      <c r="AO2420" t="str">
        <f>INDEX(lookup!$Y:$Y,MATCH($A2420,lookup!$A:$A,0))</f>
        <v>0_published</v>
      </c>
      <c r="AP2420" t="str">
        <f>INDEX(lookup!$Z:$Z,MATCH($A2420,lookup!$A:$A,0))</f>
        <v>0_VHB low</v>
      </c>
      <c r="AQ2420" t="str">
        <f>INDEX(lookup!$W:$W,MATCH($A2420,lookup!$A:$A,0))</f>
        <v>1_fin/acc/econ</v>
      </c>
      <c r="AS2420" t="inlineStr">
        <is>
          <t>staging</t>
        </is>
      </c>
      <c r="AT2420" t="inlineStr">
        <is>
          <t>good-CER</t>
        </is>
      </c>
      <c r="AU2420" t="inlineStr">
        <is>
          <t>cost</t>
        </is>
      </c>
      <c r="AV2420" t="inlineStr">
        <is>
          <t>-0.078</t>
        </is>
      </c>
      <c r="AW2420" t="inlineStr">
        <is>
          <t>0.035</t>
        </is>
      </c>
      <c r="BA2420" t="n">
        <v>2127</v>
      </c>
      <c r="BB2420" t="inlineStr">
        <is>
          <t>FLAG</t>
        </is>
      </c>
      <c r="BC2420" t="inlineStr">
        <is>
          <t>GMM</t>
        </is>
      </c>
      <c r="BD2420" t="inlineStr">
        <is>
          <t>robust (unclustered)</t>
        </is>
      </c>
      <c r="BE2420" t="inlineStr">
        <is>
          <t>none</t>
        </is>
      </c>
      <c r="BI2420" t="inlineStr">
        <is>
          <t>Table 8</t>
        </is>
      </c>
      <c r="BJ2420" t="inlineStr">
        <is>
          <t>Model 6 SYS_or</t>
        </is>
      </c>
      <c r="BK2420" t="inlineStr">
        <is>
          <t>13</t>
        </is>
      </c>
      <c r="BL2420" t="inlineStr">
        <is>
          <t>EID -0.078** (0.035)</t>
        </is>
      </c>
      <c r="BM2420" t="inlineStr">
        <is>
          <t>EID</t>
        </is>
      </c>
      <c r="BN2420" t="inlineStr">
        <is>
          <t>COD</t>
        </is>
      </c>
      <c r="BO2420" t="inlineStr">
        <is>
          <t>update</t>
        </is>
      </c>
      <c r="BP2420" t="inlineStr">
        <is>
          <t>Yang et al (2024)</t>
        </is>
      </c>
      <c r="BQ2420" t="inlineStr">
        <is>
          <t>computed</t>
        </is>
      </c>
      <c r="BT2420" t="n">
        <v>0</v>
      </c>
      <c r="BU2420" t="inlineStr">
        <is>
          <t>staging_Yang_et_al_2024.csv</t>
        </is>
      </c>
      <c r="BW2420" t="n">
        <v>2007</v>
      </c>
      <c r="BX2420" t="n">
        <v>2016</v>
      </c>
      <c r="BY2420" t="inlineStr">
        <is>
          <t>China</t>
        </is>
      </c>
      <c r="BZ2420" t="n">
        <v>2011.5</v>
      </c>
      <c r="CA2420" t="n">
        <v>0.1</v>
      </c>
      <c r="CB2420" t="n">
        <v>0</v>
      </c>
      <c r="CC2420" t="n">
        <v>1</v>
      </c>
      <c r="CD2420" t="n">
        <v>-0.04830298228600867</v>
      </c>
      <c r="CE2420" t="n">
        <v>1</v>
      </c>
    </row>
    <row r="2421">
      <c r="A2421" t="inlineStr">
        <is>
          <t>Yilmaz (2022)</t>
        </is>
      </c>
      <c r="B2421" t="n">
        <v>3726</v>
      </c>
      <c r="C2421" t="n">
        <v>-0.215</v>
      </c>
      <c r="D2421" t="n">
        <v>1375</v>
      </c>
      <c r="E2421">
        <f>IF(ISNUMBER($BA2421),$BA2421,IF(AND(ISNUMBER($D2421),ISNUMBER($BW2421),ISNUMBER($BX2421)),$D2421*($BX2421-$BW2421+1),""))</f>
        <v>15125.0</v>
      </c>
      <c r="H2421" t="inlineStr">
        <is>
          <t>bivariate</t>
        </is>
      </c>
      <c r="I2421" t="inlineStr">
        <is>
          <t>Correlation coefficient available</t>
        </is>
      </c>
      <c r="J2421">
        <f>IF($BW2421&lt;&gt;"",$BW2421,"")</f>
        <v>2009.0</v>
      </c>
      <c r="K2421">
        <f>IF($BX2421&lt;&gt;"",$BX2421,"")</f>
        <v>2019.0</v>
      </c>
      <c r="L2421">
        <f>IF(AND(ISNUMBER($BW2421),ISNUMBER($BX2421)),($BW2421+$BX2421)/2,"")</f>
        <v>2014.0</v>
      </c>
      <c r="M2421">
        <f>IF($L2421&lt;&gt;"",$L2421,"")</f>
        <v>2014.0</v>
      </c>
      <c r="N2421">
        <f>IF(AND(ISNUMBER($BW2421),ISNUMBER($BX2421)),MIN(1,MAX(0,($BX2421-2016+1)/($BX2421-$BW2421+1))),"")</f>
        <v>0.3636363636363636</v>
      </c>
      <c r="O2421">
        <f>IF(AND(ISNUMBER($BW2421),ISNUMBER($BX2421)),MIN(1,MAX(0,($BX2421-2017+1)/($BX2421-$BW2421+1))),"")</f>
        <v>0.2727272727272727</v>
      </c>
      <c r="P2421">
        <f>IF(AND(ISNUMBER($BW2421),ISNUMBER($BX2421)),MIN(1,MAX(0,($BX2421-2018+1)/($BX2421-$BW2421+1))),"")</f>
        <v>0.1818181818181818</v>
      </c>
      <c r="Q2421">
        <f>IF(AND(ISNUMBER($BW2421),ISNUMBER($BX2421)),MIN(1,MAX(0,($BX2421-2019+1)/($BX2421-$BW2421+1))),"")</f>
        <v>0.09090909090909091</v>
      </c>
      <c r="R2421">
        <f>IF(AND(ISNUMBER($BW2421),ISNUMBER($BX2421)),MIN(1,MAX(0,($BX2421-2016+1)/($BX2421-$BW2421+1))),"")</f>
        <v>0.3636363636363636</v>
      </c>
      <c r="S2421">
        <f>IF($L2421&lt;&gt;"",IF($L2421&gt;=2015.5,1,0),"")</f>
        <v>0.0</v>
      </c>
      <c r="T2421">
        <f>IF($L2421&lt;&gt;"",IF($L2421&gt;=2016,1,0),"")</f>
        <v>0.0</v>
      </c>
      <c r="U2421">
        <f>IF(ISNUMBER($BX2421),IF($BX2421&gt;=2016,1,0),"")</f>
        <v>1.0</v>
      </c>
      <c r="V2421">
        <f>IF(ISNUMBER($BW2421),IF($BW2421&gt;=2016,1,0),"")</f>
        <v>0.0</v>
      </c>
      <c r="W2421" t="str">
        <f>IF(AND(ISNUMBER($BW2421),ISNUMBER($BX2421)),IF($BW2421&gt;=2016,"post-only",IF($BX2421&lt;2016,"pre-only","mixed")),"")</f>
        <v>mixed</v>
      </c>
      <c r="X2421">
        <f>IF(AND(ISNUMBER($BW2421),ISNUMBER($BX2421)),MIN(1,MAX(0,($BX2421-2017+1)/($BX2421-$BW2421+1))),"")</f>
        <v>0.2727272727272727</v>
      </c>
      <c r="Y2421">
        <f>IF(AND(ISNUMBER($BW2421),ISNUMBER($BX2421)),MIN(1,MAX(0,($BX2421-2018+1)/($BX2421-$BW2421+1))),"")</f>
        <v>0.1818181818181818</v>
      </c>
      <c r="Z2421">
        <f>IF(AND(ISNUMBER($BW2421),ISNUMBER($BX2421)),MIN(1,MAX(0,($BX2421-2019+1)/($BX2421-$BW2421+1))),"")</f>
        <v>0.09090909090909091</v>
      </c>
      <c r="AA2421">
        <f>IF(ISNUMBER($BX2421),IF($BX2421&gt;=2017,1,0),"")</f>
        <v>1.0</v>
      </c>
      <c r="AB2421">
        <f>IF(ISNUMBER($BX2421),IF($BX2421&gt;=2018,1,0),"")</f>
        <v>1.0</v>
      </c>
      <c r="AC2421">
        <f>IF(ISNUMBER($BX2421),IF($BX2421&gt;=2019,1,0),"")</f>
        <v>1.0</v>
      </c>
      <c r="AD2421">
        <f>IF($L2421&lt;&gt;"",IF($L2421&gt;2013,1,0),"")</f>
        <v>1.0</v>
      </c>
      <c r="AE2421">
        <f>IF($L2421&lt;&gt;"",1+IF($L2421&gt;2011,1,0)+IF($L2421&gt;2014,1,0),"")</f>
        <v>2.0</v>
      </c>
      <c r="AF2421" t="inlineStr">
        <is>
          <t>loan (interest rate)</t>
        </is>
      </c>
      <c r="AG2421" t="inlineStr">
        <is>
          <t>performance</t>
        </is>
      </c>
      <c r="AH2421" t="inlineStr">
        <is>
          <t>sensitive</t>
        </is>
      </c>
      <c r="AI2421" t="inlineStr">
        <is>
          <t>99_NCE</t>
        </is>
      </c>
      <c r="AJ2421" t="inlineStr">
        <is>
          <t>99_NCE</t>
        </is>
      </c>
      <c r="AK2421" t="str">
        <f>IF(AND($CF2421&lt;&gt;"",IFERROR(INDEX(subsample_country_map!$B:$B,MATCH($CF2421,subsample_country_map!$A:$A,0)),"")&lt;&gt;""),INDEX(subsample_country_map!$B:$B,MATCH($CF2421,subsample_country_map!$A:$A,0)),INDEX(lookup!$AA:$AA,MATCH($A2421,lookup!$A:$A,0)))</f>
        <v>99_NCE</v>
      </c>
      <c r="AL2421" t="str">
        <f>IF(AND($CF2421&lt;&gt;"",IFERROR(INDEX(subsample_country_map!$C:$C,MATCH($CF2421,subsample_country_map!$A:$A,0)),"")&lt;&gt;""),INDEX(subsample_country_map!$C:$C,MATCH($CF2421,subsample_country_map!$A:$A,0)),INDEX(lookup!$AB:$AB,MATCH($A2421,lookup!$A:$A,0)))</f>
        <v>99_NCE</v>
      </c>
      <c r="AM2421" t="str">
        <f>IF(AND($CF2421&lt;&gt;"",IFERROR(INDEX(subsample_country_map!$D:$D,MATCH($CF2421,subsample_country_map!$A:$A,0)),"")&lt;&gt;""),INDEX(subsample_country_map!$D:$D,MATCH($CF2421,subsample_country_map!$A:$A,0)),INDEX(lookup!$AC:$AC,MATCH($A2421,lookup!$A:$A,0)))</f>
        <v>99_NCE</v>
      </c>
      <c r="AN2421" t="str">
        <f>IF(AND($CF2421&lt;&gt;"",IFERROR(INDEX(subsample_country_map!$E:$E,MATCH($CF2421,subsample_country_map!$A:$A,0)),"")&lt;&gt;""),INDEX(subsample_country_map!$E:$E,MATCH($CF2421,subsample_country_map!$A:$A,0)),INDEX(lookup!$AD:$AD,MATCH($A2421,lookup!$A:$A,0)))</f>
        <v>99_NCE</v>
      </c>
      <c r="AO2421" t="str">
        <f>INDEX(lookup!$Y:$Y,MATCH($A2421,lookup!$A:$A,0))</f>
        <v>0_published</v>
      </c>
      <c r="AP2421" t="str">
        <f>INDEX(lookup!$Z:$Z,MATCH($A2421,lookup!$A:$A,0))</f>
        <v>0_VHB low</v>
      </c>
      <c r="AQ2421" t="str">
        <f>INDEX(lookup!$W:$W,MATCH($A2421,lookup!$A:$A,0))</f>
        <v>1_fin/acc/econ</v>
      </c>
      <c r="AS2421" t="inlineStr">
        <is>
          <t>staging</t>
        </is>
      </c>
      <c r="AT2421" t="inlineStr">
        <is>
          <t>good-CER</t>
        </is>
      </c>
      <c r="AU2421" t="inlineStr">
        <is>
          <t>cost</t>
        </is>
      </c>
      <c r="AZ2421" t="inlineStr">
        <is>
          <t>-0.215</t>
        </is>
      </c>
      <c r="BA2421" t="inlineStr">
        <is>
          <t>FLAG</t>
        </is>
      </c>
      <c r="BB2421" t="inlineStr">
        <is>
          <t>0</t>
        </is>
      </c>
      <c r="BC2421" t="inlineStr">
        <is>
          <t>n/a (structural)</t>
        </is>
      </c>
      <c r="BD2421" t="inlineStr">
        <is>
          <t>n/a (structural)</t>
        </is>
      </c>
      <c r="BE2421" t="inlineStr">
        <is>
          <t>none</t>
        </is>
      </c>
      <c r="BI2421" t="inlineStr">
        <is>
          <t>Table 5</t>
        </is>
      </c>
      <c r="BJ2421" t="inlineStr">
        <is>
          <t>Correlation matrix row COD x column ES</t>
        </is>
      </c>
      <c r="BK2421" t="inlineStr">
        <is>
          <t>25</t>
        </is>
      </c>
      <c r="BL2421" t="inlineStr">
        <is>
          <t>COD-ES: -0.215* (Note: * Significance at 10%)</t>
        </is>
      </c>
      <c r="BM2421" t="inlineStr">
        <is>
          <t>ES</t>
        </is>
      </c>
      <c r="BN2421" t="inlineStr">
        <is>
          <t>COD (Cost of Debt Capital)</t>
        </is>
      </c>
      <c r="BO2421" t="inlineStr">
        <is>
          <t>original</t>
        </is>
      </c>
      <c r="BP2421" t="inlineStr">
        <is>
          <t>Yilmaz (2022)</t>
        </is>
      </c>
      <c r="BQ2421" t="inlineStr">
        <is>
          <t>bivariate</t>
        </is>
      </c>
      <c r="BT2421" t="n">
        <v>0</v>
      </c>
      <c r="BU2421" t="inlineStr">
        <is>
          <t>staging_Yilmaz_2022.csv</t>
        </is>
      </c>
      <c r="BW2421" t="n">
        <v>2009</v>
      </c>
      <c r="BX2421" t="n">
        <v>2019</v>
      </c>
      <c r="BY2421" t="inlineStr">
        <is>
          <t>Australia, Austria, Belgium, Canada, Denmark, Finl</t>
        </is>
      </c>
      <c r="BZ2421" t="n">
        <v>2014</v>
      </c>
      <c r="CA2421" t="n">
        <v>0.3636363636363636</v>
      </c>
      <c r="CB2421" t="n">
        <v>0</v>
      </c>
      <c r="CC2421" t="n">
        <v>1</v>
      </c>
      <c r="CD2421" t="n">
        <v>-0.2184078189961202</v>
      </c>
      <c r="CE2421" t="n">
        <v>1</v>
      </c>
    </row>
    <row r="2422">
      <c r="A2422" t="inlineStr">
        <is>
          <t>Yilmaz (2022)</t>
        </is>
      </c>
      <c r="B2422" t="n">
        <v>3727</v>
      </c>
      <c r="C2422" t="n">
        <v>-0.07048043519452978</v>
      </c>
      <c r="D2422" t="n">
        <v>1375</v>
      </c>
      <c r="E2422">
        <f>IF(ISNUMBER($BA2422),$BA2422,IF(AND(ISNUMBER($D2422),ISNUMBER($BW2422),ISNUMBER($BX2422)),$D2422*($BX2422-$BW2422+1),""))</f>
        <v>15125.0</v>
      </c>
      <c r="H2422" t="inlineStr">
        <is>
          <t>partial</t>
        </is>
      </c>
      <c r="I2422" t="inlineStr">
        <is>
          <t>T-Statistic available</t>
        </is>
      </c>
      <c r="J2422">
        <f>IF($BW2422&lt;&gt;"",$BW2422,"")</f>
        <v>2009.0</v>
      </c>
      <c r="K2422">
        <f>IF($BX2422&lt;&gt;"",$BX2422,"")</f>
        <v>2019.0</v>
      </c>
      <c r="L2422">
        <f>IF(AND(ISNUMBER($BW2422),ISNUMBER($BX2422)),($BW2422+$BX2422)/2,"")</f>
        <v>2014.0</v>
      </c>
      <c r="M2422">
        <f>IF($L2422&lt;&gt;"",$L2422,"")</f>
        <v>2014.0</v>
      </c>
      <c r="N2422">
        <f>IF(AND(ISNUMBER($BW2422),ISNUMBER($BX2422)),MIN(1,MAX(0,($BX2422-2016+1)/($BX2422-$BW2422+1))),"")</f>
        <v>0.3636363636363636</v>
      </c>
      <c r="O2422">
        <f>IF(AND(ISNUMBER($BW2422),ISNUMBER($BX2422)),MIN(1,MAX(0,($BX2422-2017+1)/($BX2422-$BW2422+1))),"")</f>
        <v>0.2727272727272727</v>
      </c>
      <c r="P2422">
        <f>IF(AND(ISNUMBER($BW2422),ISNUMBER($BX2422)),MIN(1,MAX(0,($BX2422-2018+1)/($BX2422-$BW2422+1))),"")</f>
        <v>0.1818181818181818</v>
      </c>
      <c r="Q2422">
        <f>IF(AND(ISNUMBER($BW2422),ISNUMBER($BX2422)),MIN(1,MAX(0,($BX2422-2019+1)/($BX2422-$BW2422+1))),"")</f>
        <v>0.09090909090909091</v>
      </c>
      <c r="R2422">
        <f>IF(AND(ISNUMBER($BW2422),ISNUMBER($BX2422)),MIN(1,MAX(0,($BX2422-2016+1)/($BX2422-$BW2422+1))),"")</f>
        <v>0.3636363636363636</v>
      </c>
      <c r="S2422">
        <f>IF($L2422&lt;&gt;"",IF($L2422&gt;=2015.5,1,0),"")</f>
        <v>0.0</v>
      </c>
      <c r="T2422">
        <f>IF($L2422&lt;&gt;"",IF($L2422&gt;=2016,1,0),"")</f>
        <v>0.0</v>
      </c>
      <c r="U2422">
        <f>IF(ISNUMBER($BX2422),IF($BX2422&gt;=2016,1,0),"")</f>
        <v>1.0</v>
      </c>
      <c r="V2422">
        <f>IF(ISNUMBER($BW2422),IF($BW2422&gt;=2016,1,0),"")</f>
        <v>0.0</v>
      </c>
      <c r="W2422" t="str">
        <f>IF(AND(ISNUMBER($BW2422),ISNUMBER($BX2422)),IF($BW2422&gt;=2016,"post-only",IF($BX2422&lt;2016,"pre-only","mixed")),"")</f>
        <v>mixed</v>
      </c>
      <c r="X2422">
        <f>IF(AND(ISNUMBER($BW2422),ISNUMBER($BX2422)),MIN(1,MAX(0,($BX2422-2017+1)/($BX2422-$BW2422+1))),"")</f>
        <v>0.2727272727272727</v>
      </c>
      <c r="Y2422">
        <f>IF(AND(ISNUMBER($BW2422),ISNUMBER($BX2422)),MIN(1,MAX(0,($BX2422-2018+1)/($BX2422-$BW2422+1))),"")</f>
        <v>0.1818181818181818</v>
      </c>
      <c r="Z2422">
        <f>IF(AND(ISNUMBER($BW2422),ISNUMBER($BX2422)),MIN(1,MAX(0,($BX2422-2019+1)/($BX2422-$BW2422+1))),"")</f>
        <v>0.09090909090909091</v>
      </c>
      <c r="AA2422">
        <f>IF(ISNUMBER($BX2422),IF($BX2422&gt;=2017,1,0),"")</f>
        <v>1.0</v>
      </c>
      <c r="AB2422">
        <f>IF(ISNUMBER($BX2422),IF($BX2422&gt;=2018,1,0),"")</f>
        <v>1.0</v>
      </c>
      <c r="AC2422">
        <f>IF(ISNUMBER($BX2422),IF($BX2422&gt;=2019,1,0),"")</f>
        <v>1.0</v>
      </c>
      <c r="AD2422">
        <f>IF($L2422&lt;&gt;"",IF($L2422&gt;2013,1,0),"")</f>
        <v>1.0</v>
      </c>
      <c r="AE2422">
        <f>IF($L2422&lt;&gt;"",1+IF($L2422&gt;2011,1,0)+IF($L2422&gt;2014,1,0),"")</f>
        <v>2.0</v>
      </c>
      <c r="AF2422" t="inlineStr">
        <is>
          <t>loan (interest rate)</t>
        </is>
      </c>
      <c r="AG2422" t="inlineStr">
        <is>
          <t>performance</t>
        </is>
      </c>
      <c r="AH2422" t="inlineStr">
        <is>
          <t>sensitive</t>
        </is>
      </c>
      <c r="AI2422" t="inlineStr">
        <is>
          <t>99_NCE</t>
        </is>
      </c>
      <c r="AJ2422" t="inlineStr">
        <is>
          <t>99_NCE</t>
        </is>
      </c>
      <c r="AK2422" t="str">
        <f>IF(AND($CF2422&lt;&gt;"",IFERROR(INDEX(subsample_country_map!$B:$B,MATCH($CF2422,subsample_country_map!$A:$A,0)),"")&lt;&gt;""),INDEX(subsample_country_map!$B:$B,MATCH($CF2422,subsample_country_map!$A:$A,0)),INDEX(lookup!$AA:$AA,MATCH($A2422,lookup!$A:$A,0)))</f>
        <v>99_NCE</v>
      </c>
      <c r="AL2422" t="str">
        <f>IF(AND($CF2422&lt;&gt;"",IFERROR(INDEX(subsample_country_map!$C:$C,MATCH($CF2422,subsample_country_map!$A:$A,0)),"")&lt;&gt;""),INDEX(subsample_country_map!$C:$C,MATCH($CF2422,subsample_country_map!$A:$A,0)),INDEX(lookup!$AB:$AB,MATCH($A2422,lookup!$A:$A,0)))</f>
        <v>99_NCE</v>
      </c>
      <c r="AM2422" t="str">
        <f>IF(AND($CF2422&lt;&gt;"",IFERROR(INDEX(subsample_country_map!$D:$D,MATCH($CF2422,subsample_country_map!$A:$A,0)),"")&lt;&gt;""),INDEX(subsample_country_map!$D:$D,MATCH($CF2422,subsample_country_map!$A:$A,0)),INDEX(lookup!$AC:$AC,MATCH($A2422,lookup!$A:$A,0)))</f>
        <v>99_NCE</v>
      </c>
      <c r="AN2422" t="str">
        <f>IF(AND($CF2422&lt;&gt;"",IFERROR(INDEX(subsample_country_map!$E:$E,MATCH($CF2422,subsample_country_map!$A:$A,0)),"")&lt;&gt;""),INDEX(subsample_country_map!$E:$E,MATCH($CF2422,subsample_country_map!$A:$A,0)),INDEX(lookup!$AD:$AD,MATCH($A2422,lookup!$A:$A,0)))</f>
        <v>99_NCE</v>
      </c>
      <c r="AO2422" t="str">
        <f>INDEX(lookup!$Y:$Y,MATCH($A2422,lookup!$A:$A,0))</f>
        <v>0_published</v>
      </c>
      <c r="AP2422" t="str">
        <f>INDEX(lookup!$Z:$Z,MATCH($A2422,lookup!$A:$A,0))</f>
        <v>0_VHB low</v>
      </c>
      <c r="AQ2422" t="str">
        <f>INDEX(lookup!$W:$W,MATCH($A2422,lookup!$A:$A,0))</f>
        <v>1_fin/acc/econ</v>
      </c>
      <c r="AS2422" t="inlineStr">
        <is>
          <t>staging</t>
        </is>
      </c>
      <c r="AT2422" t="inlineStr">
        <is>
          <t>good-CER</t>
        </is>
      </c>
      <c r="AU2422" t="inlineStr">
        <is>
          <t>cost</t>
        </is>
      </c>
      <c r="AV2422" t="inlineStr">
        <is>
          <t>-0.0002828</t>
        </is>
      </c>
      <c r="AX2422" t="inlineStr">
        <is>
          <t>-2.62</t>
        </is>
      </c>
      <c r="BA2422" t="inlineStr">
        <is>
          <t>FLAG</t>
        </is>
      </c>
      <c r="BB2422" t="inlineStr">
        <is>
          <t>0</t>
        </is>
      </c>
      <c r="BC2422" t="inlineStr">
        <is>
          <t>OLS</t>
        </is>
      </c>
      <c r="BD2422" t="inlineStr">
        <is>
          <t>not stated</t>
        </is>
      </c>
      <c r="BE2422" t="inlineStr">
        <is>
          <t>none</t>
        </is>
      </c>
      <c r="BI2422" t="inlineStr">
        <is>
          <t>Table 7</t>
        </is>
      </c>
      <c r="BJ2422" t="inlineStr">
        <is>
          <t>Pooled Regressions col 3 COD</t>
        </is>
      </c>
      <c r="BK2422" t="inlineStr">
        <is>
          <t>26</t>
        </is>
      </c>
      <c r="BL2422" t="inlineStr">
        <is>
          <t>ES -0.0002828*** (-2.62)</t>
        </is>
      </c>
      <c r="BM2422" t="inlineStr">
        <is>
          <t>ES</t>
        </is>
      </c>
      <c r="BN2422" t="inlineStr">
        <is>
          <t>COD (Cost of Debt Capital)</t>
        </is>
      </c>
      <c r="BO2422" t="inlineStr">
        <is>
          <t>original</t>
        </is>
      </c>
      <c r="BP2422" t="inlineStr">
        <is>
          <t>Yilmaz (2022)</t>
        </is>
      </c>
      <c r="BQ2422" t="inlineStr">
        <is>
          <t>computed</t>
        </is>
      </c>
      <c r="BT2422" t="n">
        <v>0</v>
      </c>
      <c r="BU2422" t="inlineStr">
        <is>
          <t>staging_Yilmaz_2022.csv</t>
        </is>
      </c>
      <c r="BW2422" t="n">
        <v>2009</v>
      </c>
      <c r="BX2422" t="n">
        <v>2019</v>
      </c>
      <c r="BY2422" t="inlineStr">
        <is>
          <t>Australia, Austria, Belgium, Canada, Denmark, Finl</t>
        </is>
      </c>
      <c r="BZ2422" t="n">
        <v>2014</v>
      </c>
      <c r="CA2422" t="n">
        <v>0.3636363636363636</v>
      </c>
      <c r="CB2422" t="n">
        <v>0</v>
      </c>
      <c r="CC2422" t="n">
        <v>1</v>
      </c>
      <c r="CD2422" t="n">
        <v>-0.07059748792819745</v>
      </c>
      <c r="CE2422" t="n">
        <v>1</v>
      </c>
    </row>
    <row r="2423">
      <c r="A2423" t="inlineStr">
        <is>
          <t>Yilmaz (2022)</t>
        </is>
      </c>
      <c r="B2423" t="n">
        <v>3728</v>
      </c>
      <c r="C2423" t="n">
        <v>0.01671781990512758</v>
      </c>
      <c r="D2423" t="n">
        <v>1375</v>
      </c>
      <c r="E2423">
        <f>IF(ISNUMBER($BA2423),$BA2423,IF(AND(ISNUMBER($D2423),ISNUMBER($BW2423),ISNUMBER($BX2423)),$D2423*($BX2423-$BW2423+1),""))</f>
        <v>15125.0</v>
      </c>
      <c r="H2423" t="inlineStr">
        <is>
          <t>partial</t>
        </is>
      </c>
      <c r="I2423" t="inlineStr">
        <is>
          <t>T-Statistic available</t>
        </is>
      </c>
      <c r="J2423">
        <f>IF($BW2423&lt;&gt;"",$BW2423,"")</f>
        <v>2009.0</v>
      </c>
      <c r="K2423">
        <f>IF($BX2423&lt;&gt;"",$BX2423,"")</f>
        <v>2019.0</v>
      </c>
      <c r="L2423">
        <f>IF(AND(ISNUMBER($BW2423),ISNUMBER($BX2423)),($BW2423+$BX2423)/2,"")</f>
        <v>2014.0</v>
      </c>
      <c r="M2423">
        <f>IF($L2423&lt;&gt;"",$L2423,"")</f>
        <v>2014.0</v>
      </c>
      <c r="N2423">
        <f>IF(AND(ISNUMBER($BW2423),ISNUMBER($BX2423)),MIN(1,MAX(0,($BX2423-2016+1)/($BX2423-$BW2423+1))),"")</f>
        <v>0.3636363636363636</v>
      </c>
      <c r="O2423">
        <f>IF(AND(ISNUMBER($BW2423),ISNUMBER($BX2423)),MIN(1,MAX(0,($BX2423-2017+1)/($BX2423-$BW2423+1))),"")</f>
        <v>0.2727272727272727</v>
      </c>
      <c r="P2423">
        <f>IF(AND(ISNUMBER($BW2423),ISNUMBER($BX2423)),MIN(1,MAX(0,($BX2423-2018+1)/($BX2423-$BW2423+1))),"")</f>
        <v>0.1818181818181818</v>
      </c>
      <c r="Q2423">
        <f>IF(AND(ISNUMBER($BW2423),ISNUMBER($BX2423)),MIN(1,MAX(0,($BX2423-2019+1)/($BX2423-$BW2423+1))),"")</f>
        <v>0.09090909090909091</v>
      </c>
      <c r="R2423">
        <f>IF(AND(ISNUMBER($BW2423),ISNUMBER($BX2423)),MIN(1,MAX(0,($BX2423-2016+1)/($BX2423-$BW2423+1))),"")</f>
        <v>0.3636363636363636</v>
      </c>
      <c r="S2423">
        <f>IF($L2423&lt;&gt;"",IF($L2423&gt;=2015.5,1,0),"")</f>
        <v>0.0</v>
      </c>
      <c r="T2423">
        <f>IF($L2423&lt;&gt;"",IF($L2423&gt;=2016,1,0),"")</f>
        <v>0.0</v>
      </c>
      <c r="U2423">
        <f>IF(ISNUMBER($BX2423),IF($BX2423&gt;=2016,1,0),"")</f>
        <v>1.0</v>
      </c>
      <c r="V2423">
        <f>IF(ISNUMBER($BW2423),IF($BW2423&gt;=2016,1,0),"")</f>
        <v>0.0</v>
      </c>
      <c r="W2423" t="str">
        <f>IF(AND(ISNUMBER($BW2423),ISNUMBER($BX2423)),IF($BW2423&gt;=2016,"post-only",IF($BX2423&lt;2016,"pre-only","mixed")),"")</f>
        <v>mixed</v>
      </c>
      <c r="X2423">
        <f>IF(AND(ISNUMBER($BW2423),ISNUMBER($BX2423)),MIN(1,MAX(0,($BX2423-2017+1)/($BX2423-$BW2423+1))),"")</f>
        <v>0.2727272727272727</v>
      </c>
      <c r="Y2423">
        <f>IF(AND(ISNUMBER($BW2423),ISNUMBER($BX2423)),MIN(1,MAX(0,($BX2423-2018+1)/($BX2423-$BW2423+1))),"")</f>
        <v>0.1818181818181818</v>
      </c>
      <c r="Z2423">
        <f>IF(AND(ISNUMBER($BW2423),ISNUMBER($BX2423)),MIN(1,MAX(0,($BX2423-2019+1)/($BX2423-$BW2423+1))),"")</f>
        <v>0.09090909090909091</v>
      </c>
      <c r="AA2423">
        <f>IF(ISNUMBER($BX2423),IF($BX2423&gt;=2017,1,0),"")</f>
        <v>1.0</v>
      </c>
      <c r="AB2423">
        <f>IF(ISNUMBER($BX2423),IF($BX2423&gt;=2018,1,0),"")</f>
        <v>1.0</v>
      </c>
      <c r="AC2423">
        <f>IF(ISNUMBER($BX2423),IF($BX2423&gt;=2019,1,0),"")</f>
        <v>1.0</v>
      </c>
      <c r="AD2423">
        <f>IF($L2423&lt;&gt;"",IF($L2423&gt;2013,1,0),"")</f>
        <v>1.0</v>
      </c>
      <c r="AE2423">
        <f>IF($L2423&lt;&gt;"",1+IF($L2423&gt;2011,1,0)+IF($L2423&gt;2014,1,0),"")</f>
        <v>2.0</v>
      </c>
      <c r="AF2423" t="inlineStr">
        <is>
          <t>loan (interest rate)</t>
        </is>
      </c>
      <c r="AG2423" t="inlineStr">
        <is>
          <t>performance</t>
        </is>
      </c>
      <c r="AH2423" t="inlineStr">
        <is>
          <t>sensitive</t>
        </is>
      </c>
      <c r="AI2423" t="inlineStr">
        <is>
          <t>99_NCE</t>
        </is>
      </c>
      <c r="AJ2423" t="inlineStr">
        <is>
          <t>99_NCE</t>
        </is>
      </c>
      <c r="AK2423" t="str">
        <f>IF(AND($CF2423&lt;&gt;"",IFERROR(INDEX(subsample_country_map!$B:$B,MATCH($CF2423,subsample_country_map!$A:$A,0)),"")&lt;&gt;""),INDEX(subsample_country_map!$B:$B,MATCH($CF2423,subsample_country_map!$A:$A,0)),INDEX(lookup!$AA:$AA,MATCH($A2423,lookup!$A:$A,0)))</f>
        <v>99_NCE</v>
      </c>
      <c r="AL2423" t="str">
        <f>IF(AND($CF2423&lt;&gt;"",IFERROR(INDEX(subsample_country_map!$C:$C,MATCH($CF2423,subsample_country_map!$A:$A,0)),"")&lt;&gt;""),INDEX(subsample_country_map!$C:$C,MATCH($CF2423,subsample_country_map!$A:$A,0)),INDEX(lookup!$AB:$AB,MATCH($A2423,lookup!$A:$A,0)))</f>
        <v>99_NCE</v>
      </c>
      <c r="AM2423" t="str">
        <f>IF(AND($CF2423&lt;&gt;"",IFERROR(INDEX(subsample_country_map!$D:$D,MATCH($CF2423,subsample_country_map!$A:$A,0)),"")&lt;&gt;""),INDEX(subsample_country_map!$D:$D,MATCH($CF2423,subsample_country_map!$A:$A,0)),INDEX(lookup!$AC:$AC,MATCH($A2423,lookup!$A:$A,0)))</f>
        <v>99_NCE</v>
      </c>
      <c r="AN2423" t="str">
        <f>IF(AND($CF2423&lt;&gt;"",IFERROR(INDEX(subsample_country_map!$E:$E,MATCH($CF2423,subsample_country_map!$A:$A,0)),"")&lt;&gt;""),INDEX(subsample_country_map!$E:$E,MATCH($CF2423,subsample_country_map!$A:$A,0)),INDEX(lookup!$AD:$AD,MATCH($A2423,lookup!$A:$A,0)))</f>
        <v>99_NCE</v>
      </c>
      <c r="AO2423" t="str">
        <f>INDEX(lookup!$Y:$Y,MATCH($A2423,lookup!$A:$A,0))</f>
        <v>0_published</v>
      </c>
      <c r="AP2423" t="str">
        <f>INDEX(lookup!$Z:$Z,MATCH($A2423,lookup!$A:$A,0))</f>
        <v>0_VHB low</v>
      </c>
      <c r="AQ2423" t="str">
        <f>INDEX(lookup!$W:$W,MATCH($A2423,lookup!$A:$A,0))</f>
        <v>1_fin/acc/econ</v>
      </c>
      <c r="AS2423" t="inlineStr">
        <is>
          <t>staging</t>
        </is>
      </c>
      <c r="AT2423" t="inlineStr">
        <is>
          <t>good-CER</t>
        </is>
      </c>
      <c r="AU2423" t="inlineStr">
        <is>
          <t>cost</t>
        </is>
      </c>
      <c r="AV2423" t="inlineStr">
        <is>
          <t>0.0000222</t>
        </is>
      </c>
      <c r="AX2423" t="inlineStr">
        <is>
          <t>0.62</t>
        </is>
      </c>
      <c r="BA2423" t="inlineStr">
        <is>
          <t>FLAG</t>
        </is>
      </c>
      <c r="BB2423" t="inlineStr">
        <is>
          <t>0</t>
        </is>
      </c>
      <c r="BC2423" t="inlineStr">
        <is>
          <t>RE</t>
        </is>
      </c>
      <c r="BD2423" t="inlineStr">
        <is>
          <t>not stated</t>
        </is>
      </c>
      <c r="BE2423" t="inlineStr">
        <is>
          <t>none</t>
        </is>
      </c>
      <c r="BI2423" t="inlineStr">
        <is>
          <t>Table 7</t>
        </is>
      </c>
      <c r="BJ2423" t="inlineStr">
        <is>
          <t>Panel Regressions col 3 COD (Fixed/Random: Random)</t>
        </is>
      </c>
      <c r="BK2423" t="inlineStr">
        <is>
          <t>26</t>
        </is>
      </c>
      <c r="BL2423" t="inlineStr">
        <is>
          <t>ES 0.0000222 (0.62)</t>
        </is>
      </c>
      <c r="BM2423" t="inlineStr">
        <is>
          <t>ES</t>
        </is>
      </c>
      <c r="BN2423" t="inlineStr">
        <is>
          <t>COD (Cost of Debt Capital)</t>
        </is>
      </c>
      <c r="BO2423" t="inlineStr">
        <is>
          <t>original</t>
        </is>
      </c>
      <c r="BP2423" t="inlineStr">
        <is>
          <t>Yilmaz (2022)</t>
        </is>
      </c>
      <c r="BQ2423" t="inlineStr">
        <is>
          <t>computed</t>
        </is>
      </c>
      <c r="BT2423" t="n">
        <v>0</v>
      </c>
      <c r="BU2423" t="inlineStr">
        <is>
          <t>staging_Yilmaz_2022.csv</t>
        </is>
      </c>
      <c r="BW2423" t="n">
        <v>2009</v>
      </c>
      <c r="BX2423" t="n">
        <v>2019</v>
      </c>
      <c r="BY2423" t="inlineStr">
        <is>
          <t>Australia, Austria, Belgium, Canada, Denmark, Finl</t>
        </is>
      </c>
      <c r="BZ2423" t="n">
        <v>2014</v>
      </c>
      <c r="CA2423" t="n">
        <v>0.3636363636363636</v>
      </c>
      <c r="CB2423" t="n">
        <v>0</v>
      </c>
      <c r="CC2423" t="n">
        <v>1</v>
      </c>
      <c r="CD2423" t="n">
        <v>0.01671937762911765</v>
      </c>
      <c r="CE2423" t="n">
        <v>1</v>
      </c>
    </row>
    <row r="2424">
      <c r="A2424" t="inlineStr">
        <is>
          <t>Yilmaz (2022)</t>
        </is>
      </c>
      <c r="B2424" t="n">
        <v>3729</v>
      </c>
      <c r="C2424" t="n">
        <v>0.3702588362930274</v>
      </c>
      <c r="D2424" t="n">
        <v>1375</v>
      </c>
      <c r="E2424">
        <f>IF(ISNUMBER($BA2424),$BA2424,IF(AND(ISNUMBER($D2424),ISNUMBER($BW2424),ISNUMBER($BX2424)),$D2424*($BX2424-$BW2424+1),""))</f>
        <v>15125.0</v>
      </c>
      <c r="H2424" t="inlineStr">
        <is>
          <t>partial</t>
        </is>
      </c>
      <c r="I2424" t="inlineStr">
        <is>
          <t>T-Statistic available</t>
        </is>
      </c>
      <c r="J2424">
        <f>IF($BW2424&lt;&gt;"",$BW2424,"")</f>
        <v>2009.0</v>
      </c>
      <c r="K2424">
        <f>IF($BX2424&lt;&gt;"",$BX2424,"")</f>
        <v>2019.0</v>
      </c>
      <c r="L2424">
        <f>IF(AND(ISNUMBER($BW2424),ISNUMBER($BX2424)),($BW2424+$BX2424)/2,"")</f>
        <v>2014.0</v>
      </c>
      <c r="M2424">
        <f>IF($L2424&lt;&gt;"",$L2424,"")</f>
        <v>2014.0</v>
      </c>
      <c r="N2424">
        <f>IF(AND(ISNUMBER($BW2424),ISNUMBER($BX2424)),MIN(1,MAX(0,($BX2424-2016+1)/($BX2424-$BW2424+1))),"")</f>
        <v>0.3636363636363636</v>
      </c>
      <c r="O2424">
        <f>IF(AND(ISNUMBER($BW2424),ISNUMBER($BX2424)),MIN(1,MAX(0,($BX2424-2017+1)/($BX2424-$BW2424+1))),"")</f>
        <v>0.2727272727272727</v>
      </c>
      <c r="P2424">
        <f>IF(AND(ISNUMBER($BW2424),ISNUMBER($BX2424)),MIN(1,MAX(0,($BX2424-2018+1)/($BX2424-$BW2424+1))),"")</f>
        <v>0.1818181818181818</v>
      </c>
      <c r="Q2424">
        <f>IF(AND(ISNUMBER($BW2424),ISNUMBER($BX2424)),MIN(1,MAX(0,($BX2424-2019+1)/($BX2424-$BW2424+1))),"")</f>
        <v>0.09090909090909091</v>
      </c>
      <c r="R2424">
        <f>IF(AND(ISNUMBER($BW2424),ISNUMBER($BX2424)),MIN(1,MAX(0,($BX2424-2016+1)/($BX2424-$BW2424+1))),"")</f>
        <v>0.3636363636363636</v>
      </c>
      <c r="S2424">
        <f>IF($L2424&lt;&gt;"",IF($L2424&gt;=2015.5,1,0),"")</f>
        <v>0.0</v>
      </c>
      <c r="T2424">
        <f>IF($L2424&lt;&gt;"",IF($L2424&gt;=2016,1,0),"")</f>
        <v>0.0</v>
      </c>
      <c r="U2424">
        <f>IF(ISNUMBER($BX2424),IF($BX2424&gt;=2016,1,0),"")</f>
        <v>1.0</v>
      </c>
      <c r="V2424">
        <f>IF(ISNUMBER($BW2424),IF($BW2424&gt;=2016,1,0),"")</f>
        <v>0.0</v>
      </c>
      <c r="W2424" t="str">
        <f>IF(AND(ISNUMBER($BW2424),ISNUMBER($BX2424)),IF($BW2424&gt;=2016,"post-only",IF($BX2424&lt;2016,"pre-only","mixed")),"")</f>
        <v>mixed</v>
      </c>
      <c r="X2424">
        <f>IF(AND(ISNUMBER($BW2424),ISNUMBER($BX2424)),MIN(1,MAX(0,($BX2424-2017+1)/($BX2424-$BW2424+1))),"")</f>
        <v>0.2727272727272727</v>
      </c>
      <c r="Y2424">
        <f>IF(AND(ISNUMBER($BW2424),ISNUMBER($BX2424)),MIN(1,MAX(0,($BX2424-2018+1)/($BX2424-$BW2424+1))),"")</f>
        <v>0.1818181818181818</v>
      </c>
      <c r="Z2424">
        <f>IF(AND(ISNUMBER($BW2424),ISNUMBER($BX2424)),MIN(1,MAX(0,($BX2424-2019+1)/($BX2424-$BW2424+1))),"")</f>
        <v>0.09090909090909091</v>
      </c>
      <c r="AA2424">
        <f>IF(ISNUMBER($BX2424),IF($BX2424&gt;=2017,1,0),"")</f>
        <v>1.0</v>
      </c>
      <c r="AB2424">
        <f>IF(ISNUMBER($BX2424),IF($BX2424&gt;=2018,1,0),"")</f>
        <v>1.0</v>
      </c>
      <c r="AC2424">
        <f>IF(ISNUMBER($BX2424),IF($BX2424&gt;=2019,1,0),"")</f>
        <v>1.0</v>
      </c>
      <c r="AD2424">
        <f>IF($L2424&lt;&gt;"",IF($L2424&gt;2013,1,0),"")</f>
        <v>1.0</v>
      </c>
      <c r="AE2424">
        <f>IF($L2424&lt;&gt;"",1+IF($L2424&gt;2011,1,0)+IF($L2424&gt;2014,1,0),"")</f>
        <v>2.0</v>
      </c>
      <c r="AF2424" t="inlineStr">
        <is>
          <t>loan (interest rate)</t>
        </is>
      </c>
      <c r="AG2424" t="inlineStr">
        <is>
          <t>performance</t>
        </is>
      </c>
      <c r="AH2424" t="inlineStr">
        <is>
          <t>sensitive</t>
        </is>
      </c>
      <c r="AI2424" t="inlineStr">
        <is>
          <t>99_NCE</t>
        </is>
      </c>
      <c r="AJ2424" t="inlineStr">
        <is>
          <t>99_NCE</t>
        </is>
      </c>
      <c r="AK2424" t="str">
        <f>IF(AND($CF2424&lt;&gt;"",IFERROR(INDEX(subsample_country_map!$B:$B,MATCH($CF2424,subsample_country_map!$A:$A,0)),"")&lt;&gt;""),INDEX(subsample_country_map!$B:$B,MATCH($CF2424,subsample_country_map!$A:$A,0)),INDEX(lookup!$AA:$AA,MATCH($A2424,lookup!$A:$A,0)))</f>
        <v>99_NCE</v>
      </c>
      <c r="AL2424" t="str">
        <f>IF(AND($CF2424&lt;&gt;"",IFERROR(INDEX(subsample_country_map!$C:$C,MATCH($CF2424,subsample_country_map!$A:$A,0)),"")&lt;&gt;""),INDEX(subsample_country_map!$C:$C,MATCH($CF2424,subsample_country_map!$A:$A,0)),INDEX(lookup!$AB:$AB,MATCH($A2424,lookup!$A:$A,0)))</f>
        <v>99_NCE</v>
      </c>
      <c r="AM2424" t="str">
        <f>IF(AND($CF2424&lt;&gt;"",IFERROR(INDEX(subsample_country_map!$D:$D,MATCH($CF2424,subsample_country_map!$A:$A,0)),"")&lt;&gt;""),INDEX(subsample_country_map!$D:$D,MATCH($CF2424,subsample_country_map!$A:$A,0)),INDEX(lookup!$AC:$AC,MATCH($A2424,lookup!$A:$A,0)))</f>
        <v>99_NCE</v>
      </c>
      <c r="AN2424" t="str">
        <f>IF(AND($CF2424&lt;&gt;"",IFERROR(INDEX(subsample_country_map!$E:$E,MATCH($CF2424,subsample_country_map!$A:$A,0)),"")&lt;&gt;""),INDEX(subsample_country_map!$E:$E,MATCH($CF2424,subsample_country_map!$A:$A,0)),INDEX(lookup!$AD:$AD,MATCH($A2424,lookup!$A:$A,0)))</f>
        <v>99_NCE</v>
      </c>
      <c r="AO2424" t="str">
        <f>INDEX(lookup!$Y:$Y,MATCH($A2424,lookup!$A:$A,0))</f>
        <v>0_published</v>
      </c>
      <c r="AP2424" t="str">
        <f>INDEX(lookup!$Z:$Z,MATCH($A2424,lookup!$A:$A,0))</f>
        <v>0_VHB low</v>
      </c>
      <c r="AQ2424" t="str">
        <f>INDEX(lookup!$W:$W,MATCH($A2424,lookup!$A:$A,0))</f>
        <v>1_fin/acc/econ</v>
      </c>
      <c r="AS2424" t="inlineStr">
        <is>
          <t>staging</t>
        </is>
      </c>
      <c r="AT2424" t="inlineStr">
        <is>
          <t>good-CER</t>
        </is>
      </c>
      <c r="AU2424" t="inlineStr">
        <is>
          <t>cost</t>
        </is>
      </c>
      <c r="AV2424" t="inlineStr">
        <is>
          <t>0.0002</t>
        </is>
      </c>
      <c r="AX2424" t="inlineStr">
        <is>
          <t>14.78</t>
        </is>
      </c>
      <c r="BA2424" t="inlineStr">
        <is>
          <t>FLAG</t>
        </is>
      </c>
      <c r="BB2424" t="inlineStr">
        <is>
          <t>0</t>
        </is>
      </c>
      <c r="BC2424" t="inlineStr">
        <is>
          <t>GMM</t>
        </is>
      </c>
      <c r="BD2424" t="inlineStr">
        <is>
          <t>not stated</t>
        </is>
      </c>
      <c r="BE2424" t="inlineStr">
        <is>
          <t>none</t>
        </is>
      </c>
      <c r="BI2424" t="inlineStr">
        <is>
          <t>Table 8</t>
        </is>
      </c>
      <c r="BJ2424" t="inlineStr">
        <is>
          <t>Generalized Method of Moments col 3 COD</t>
        </is>
      </c>
      <c r="BK2424" t="inlineStr">
        <is>
          <t>27</t>
        </is>
      </c>
      <c r="BL2424" t="inlineStr">
        <is>
          <t>ES 0.0002*** (14.78)</t>
        </is>
      </c>
      <c r="BM2424" t="inlineStr">
        <is>
          <t>ES</t>
        </is>
      </c>
      <c r="BN2424" t="inlineStr">
        <is>
          <t>COD (Cost of Debt Capital)</t>
        </is>
      </c>
      <c r="BO2424" t="inlineStr">
        <is>
          <t>original</t>
        </is>
      </c>
      <c r="BP2424" t="inlineStr">
        <is>
          <t>Yilmaz (2022)</t>
        </is>
      </c>
      <c r="BQ2424" t="inlineStr">
        <is>
          <t>computed</t>
        </is>
      </c>
      <c r="BT2424" t="n">
        <v>0</v>
      </c>
      <c r="BU2424" t="inlineStr">
        <is>
          <t>staging_Yilmaz_2022.csv</t>
        </is>
      </c>
      <c r="BW2424" t="n">
        <v>2009</v>
      </c>
      <c r="BX2424" t="n">
        <v>2019</v>
      </c>
      <c r="BY2424" t="inlineStr">
        <is>
          <t>Australia, Austria, Belgium, Canada, Denmark, Finl</t>
        </is>
      </c>
      <c r="BZ2424" t="n">
        <v>2014</v>
      </c>
      <c r="CA2424" t="n">
        <v>0.3636363636363636</v>
      </c>
      <c r="CB2424" t="n">
        <v>0</v>
      </c>
      <c r="CC2424" t="n">
        <v>1</v>
      </c>
      <c r="CD2424" t="n">
        <v>0.3887230244366455</v>
      </c>
      <c r="CE2424" t="n">
        <v>1</v>
      </c>
    </row>
    <row r="2425">
      <c r="A2425" t="inlineStr">
        <is>
          <t>Zhang et al (2023)</t>
        </is>
      </c>
      <c r="B2425" t="n">
        <v>3730</v>
      </c>
      <c r="C2425" t="n">
        <v>-0.006772052408218323</v>
      </c>
      <c r="D2425" t="n">
        <v>31418</v>
      </c>
      <c r="E2425">
        <f>IF(ISNUMBER($BA2425),$BA2425,IF(AND(ISNUMBER($D2425),ISNUMBER($BW2425),ISNUMBER($BX2425)),$D2425*($BX2425-$BW2425+1),""))</f>
        <v>31418.0</v>
      </c>
      <c r="H2425" t="inlineStr">
        <is>
          <t>partial</t>
        </is>
      </c>
      <c r="I2425" t="inlineStr">
        <is>
          <t>p-Value available</t>
        </is>
      </c>
      <c r="J2425">
        <f>IF($BW2425&lt;&gt;"",$BW2425,"")</f>
        <v>2007.0</v>
      </c>
      <c r="K2425">
        <f>IF($BX2425&lt;&gt;"",$BX2425,"")</f>
        <v>2020.0</v>
      </c>
      <c r="L2425">
        <f>IF(AND(ISNUMBER($BW2425),ISNUMBER($BX2425)),($BW2425+$BX2425)/2,"")</f>
        <v>2013.5</v>
      </c>
      <c r="M2425">
        <f>IF($L2425&lt;&gt;"",$L2425,"")</f>
        <v>2013.5</v>
      </c>
      <c r="N2425">
        <f>IF(AND(ISNUMBER($BW2425),ISNUMBER($BX2425)),MIN(1,MAX(0,($BX2425-2016+1)/($BX2425-$BW2425+1))),"")</f>
        <v>0.3571428571428572</v>
      </c>
      <c r="O2425">
        <f>IF(AND(ISNUMBER($BW2425),ISNUMBER($BX2425)),MIN(1,MAX(0,($BX2425-2017+1)/($BX2425-$BW2425+1))),"")</f>
        <v>0.2857142857142857</v>
      </c>
      <c r="P2425">
        <f>IF(AND(ISNUMBER($BW2425),ISNUMBER($BX2425)),MIN(1,MAX(0,($BX2425-2018+1)/($BX2425-$BW2425+1))),"")</f>
        <v>0.2142857142857143</v>
      </c>
      <c r="Q2425">
        <f>IF(AND(ISNUMBER($BW2425),ISNUMBER($BX2425)),MIN(1,MAX(0,($BX2425-2019+1)/($BX2425-$BW2425+1))),"")</f>
        <v>0.1428571428571428</v>
      </c>
      <c r="R2425">
        <f>IF(AND(ISNUMBER($BW2425),ISNUMBER($BX2425)),MIN(1,MAX(0,($BX2425-2016+1)/($BX2425-$BW2425+1))),"")</f>
        <v>0.3571428571428572</v>
      </c>
      <c r="S2425">
        <f>IF($L2425&lt;&gt;"",IF($L2425&gt;=2015.5,1,0),"")</f>
        <v>0.0</v>
      </c>
      <c r="T2425">
        <f>IF($L2425&lt;&gt;"",IF($L2425&gt;=2016,1,0),"")</f>
        <v>0.0</v>
      </c>
      <c r="U2425">
        <f>IF(ISNUMBER($BX2425),IF($BX2425&gt;=2016,1,0),"")</f>
        <v>1.0</v>
      </c>
      <c r="V2425">
        <f>IF(ISNUMBER($BW2425),IF($BW2425&gt;=2016,1,0),"")</f>
        <v>0.0</v>
      </c>
      <c r="W2425" t="str">
        <f>IF(AND(ISNUMBER($BW2425),ISNUMBER($BX2425)),IF($BW2425&gt;=2016,"post-only",IF($BX2425&lt;2016,"pre-only","mixed")),"")</f>
        <v>mixed</v>
      </c>
      <c r="X2425">
        <f>IF(AND(ISNUMBER($BW2425),ISNUMBER($BX2425)),MIN(1,MAX(0,($BX2425-2017+1)/($BX2425-$BW2425+1))),"")</f>
        <v>0.2857142857142857</v>
      </c>
      <c r="Y2425">
        <f>IF(AND(ISNUMBER($BW2425),ISNUMBER($BX2425)),MIN(1,MAX(0,($BX2425-2018+1)/($BX2425-$BW2425+1))),"")</f>
        <v>0.2142857142857143</v>
      </c>
      <c r="Z2425">
        <f>IF(AND(ISNUMBER($BW2425),ISNUMBER($BX2425)),MIN(1,MAX(0,($BX2425-2019+1)/($BX2425-$BW2425+1))),"")</f>
        <v>0.1428571428571428</v>
      </c>
      <c r="AA2425">
        <f>IF(ISNUMBER($BX2425),IF($BX2425&gt;=2017,1,0),"")</f>
        <v>1.0</v>
      </c>
      <c r="AB2425">
        <f>IF(ISNUMBER($BX2425),IF($BX2425&gt;=2018,1,0),"")</f>
        <v>1.0</v>
      </c>
      <c r="AC2425">
        <f>IF(ISNUMBER($BX2425),IF($BX2425&gt;=2019,1,0),"")</f>
        <v>1.0</v>
      </c>
      <c r="AD2425">
        <f>IF($L2425&lt;&gt;"",IF($L2425&gt;2013,1,0),"")</f>
        <v>1.0</v>
      </c>
      <c r="AE2425">
        <f>IF($L2425&lt;&gt;"",1+IF($L2425&gt;2011,1,0)+IF($L2425&gt;2014,1,0),"")</f>
        <v>2.0</v>
      </c>
      <c r="AF2425" t="inlineStr">
        <is>
          <t>derivativ (CDS spread)</t>
        </is>
      </c>
      <c r="AG2425" t="inlineStr">
        <is>
          <t>performance</t>
        </is>
      </c>
      <c r="AH2425" t="inlineStr">
        <is>
          <t>non-sensitive</t>
        </is>
      </c>
      <c r="AI2425" t="inlineStr">
        <is>
          <t>without ETS/CT</t>
        </is>
      </c>
      <c r="AJ2425" t="inlineStr">
        <is>
          <t>without ETS/CT</t>
        </is>
      </c>
      <c r="AK2425" t="str">
        <f>IF(AND($CF2425&lt;&gt;"",IFERROR(INDEX(subsample_country_map!$B:$B,MATCH($CF2425,subsample_country_map!$A:$A,0)),"")&lt;&gt;""),INDEX(subsample_country_map!$B:$B,MATCH($CF2425,subsample_country_map!$A:$A,0)),INDEX(lookup!$AA:$AA,MATCH($A2425,lookup!$A:$A,0)))</f>
        <v>1_US</v>
      </c>
      <c r="AL2425" t="str">
        <f>IF(AND($CF2425&lt;&gt;"",IFERROR(INDEX(subsample_country_map!$C:$C,MATCH($CF2425,subsample_country_map!$A:$A,0)),"")&lt;&gt;""),INDEX(subsample_country_map!$C:$C,MATCH($CF2425,subsample_country_map!$A:$A,0)),INDEX(lookup!$AB:$AB,MATCH($A2425,lookup!$A:$A,0)))</f>
        <v>1_developed</v>
      </c>
      <c r="AM2425" t="str">
        <f>IF(AND($CF2425&lt;&gt;"",IFERROR(INDEX(subsample_country_map!$D:$D,MATCH($CF2425,subsample_country_map!$A:$A,0)),"")&lt;&gt;""),INDEX(subsample_country_map!$D:$D,MATCH($CF2425,subsample_country_map!$A:$A,0)),INDEX(lookup!$AC:$AC,MATCH($A2425,lookup!$A:$A,0)))</f>
        <v>1_western</v>
      </c>
      <c r="AN2425" t="str">
        <f>IF(AND($CF2425&lt;&gt;"",IFERROR(INDEX(subsample_country_map!$E:$E,MATCH($CF2425,subsample_country_map!$A:$A,0)),"")&lt;&gt;""),INDEX(subsample_country_map!$E:$E,MATCH($CF2425,subsample_country_map!$A:$A,0)),INDEX(lookup!$AD:$AD,MATCH($A2425,lookup!$A:$A,0)))</f>
        <v>1_common law</v>
      </c>
      <c r="AO2425" t="str">
        <f>INDEX(lookup!$Y:$Y,MATCH($A2425,lookup!$A:$A,0))</f>
        <v>0_published</v>
      </c>
      <c r="AP2425" t="str">
        <f>INDEX(lookup!$Z:$Z,MATCH($A2425,lookup!$A:$A,0))</f>
        <v>0_VHB low</v>
      </c>
      <c r="AQ2425" t="str">
        <f>INDEX(lookup!$W:$W,MATCH($A2425,lookup!$A:$A,0))</f>
        <v>2_sust</v>
      </c>
      <c r="AS2425" t="inlineStr">
        <is>
          <t>staging</t>
        </is>
      </c>
      <c r="AT2425" t="inlineStr">
        <is>
          <t>bad-CER</t>
        </is>
      </c>
      <c r="AU2425" t="inlineStr">
        <is>
          <t>cost</t>
        </is>
      </c>
      <c r="AV2425" t="inlineStr">
        <is>
          <t>0.031</t>
        </is>
      </c>
      <c r="AY2425" t="inlineStr">
        <is>
          <t>0.23</t>
        </is>
      </c>
      <c r="BA2425" t="n">
        <v>31418</v>
      </c>
      <c r="BB2425" t="inlineStr">
        <is>
          <t>as-stated:1-month lag (t-1)</t>
        </is>
      </c>
      <c r="BC2425" t="inlineStr">
        <is>
          <t>OLS</t>
        </is>
      </c>
      <c r="BD2425" t="inlineStr">
        <is>
          <t>two-way:firm and time</t>
        </is>
      </c>
      <c r="BE2425" t="inlineStr">
        <is>
          <t>none</t>
        </is>
      </c>
      <c r="BI2425" t="inlineStr">
        <is>
          <t>Table 3</t>
        </is>
      </c>
      <c r="BJ2425" t="inlineStr">
        <is>
          <t>Panel A col (1)</t>
        </is>
      </c>
      <c r="BK2425" t="inlineStr">
        <is>
          <t>82704</t>
        </is>
      </c>
      <c r="BL2425" t="inlineStr">
        <is>
          <t>carbonemi_1 0.031 (0.23)</t>
        </is>
      </c>
      <c r="BM2425" t="inlineStr">
        <is>
          <t>carbonemi_1</t>
        </is>
      </c>
      <c r="BN2425" t="inlineStr">
        <is>
          <t>cds1</t>
        </is>
      </c>
      <c r="BO2425" t="inlineStr">
        <is>
          <t>update</t>
        </is>
      </c>
      <c r="BP2425" t="inlineStr">
        <is>
          <t>Zhang et al (2023)</t>
        </is>
      </c>
      <c r="BQ2425" t="inlineStr">
        <is>
          <t>computed</t>
        </is>
      </c>
      <c r="BT2425" t="n">
        <v>0</v>
      </c>
      <c r="BU2425" t="inlineStr">
        <is>
          <t>staging_Zhang_et_al_2023.csv</t>
        </is>
      </c>
      <c r="BW2425" t="n">
        <v>2007</v>
      </c>
      <c r="BX2425" t="n">
        <v>2020</v>
      </c>
      <c r="BY2425" t="inlineStr">
        <is>
          <t>US</t>
        </is>
      </c>
      <c r="BZ2425" t="n">
        <v>2013.5</v>
      </c>
      <c r="CA2425" t="n">
        <v>0.3571428571428572</v>
      </c>
      <c r="CB2425" t="n">
        <v>0</v>
      </c>
      <c r="CC2425" t="n">
        <v>1</v>
      </c>
      <c r="CD2425" t="n">
        <v>-0.006772155934741025</v>
      </c>
      <c r="CE2425" t="n">
        <v>1</v>
      </c>
    </row>
    <row r="2426">
      <c r="A2426" t="inlineStr">
        <is>
          <t>Zhang et al (2023)</t>
        </is>
      </c>
      <c r="B2426" t="n">
        <v>3731</v>
      </c>
      <c r="C2426" t="n">
        <v>-0.01224265849010457</v>
      </c>
      <c r="D2426" t="n">
        <v>31418</v>
      </c>
      <c r="E2426">
        <f>IF(ISNUMBER($BA2426),$BA2426,IF(AND(ISNUMBER($D2426),ISNUMBER($BW2426),ISNUMBER($BX2426)),$D2426*($BX2426-$BW2426+1),""))</f>
        <v>31418.0</v>
      </c>
      <c r="H2426" t="inlineStr">
        <is>
          <t>partial</t>
        </is>
      </c>
      <c r="I2426" t="inlineStr">
        <is>
          <t>p-Value available</t>
        </is>
      </c>
      <c r="J2426">
        <f>IF($BW2426&lt;&gt;"",$BW2426,"")</f>
        <v>2007.0</v>
      </c>
      <c r="K2426">
        <f>IF($BX2426&lt;&gt;"",$BX2426,"")</f>
        <v>2020.0</v>
      </c>
      <c r="L2426">
        <f>IF(AND(ISNUMBER($BW2426),ISNUMBER($BX2426)),($BW2426+$BX2426)/2,"")</f>
        <v>2013.5</v>
      </c>
      <c r="M2426">
        <f>IF($L2426&lt;&gt;"",$L2426,"")</f>
        <v>2013.5</v>
      </c>
      <c r="N2426">
        <f>IF(AND(ISNUMBER($BW2426),ISNUMBER($BX2426)),MIN(1,MAX(0,($BX2426-2016+1)/($BX2426-$BW2426+1))),"")</f>
        <v>0.3571428571428572</v>
      </c>
      <c r="O2426">
        <f>IF(AND(ISNUMBER($BW2426),ISNUMBER($BX2426)),MIN(1,MAX(0,($BX2426-2017+1)/($BX2426-$BW2426+1))),"")</f>
        <v>0.2857142857142857</v>
      </c>
      <c r="P2426">
        <f>IF(AND(ISNUMBER($BW2426),ISNUMBER($BX2426)),MIN(1,MAX(0,($BX2426-2018+1)/($BX2426-$BW2426+1))),"")</f>
        <v>0.2142857142857143</v>
      </c>
      <c r="Q2426">
        <f>IF(AND(ISNUMBER($BW2426),ISNUMBER($BX2426)),MIN(1,MAX(0,($BX2426-2019+1)/($BX2426-$BW2426+1))),"")</f>
        <v>0.1428571428571428</v>
      </c>
      <c r="R2426">
        <f>IF(AND(ISNUMBER($BW2426),ISNUMBER($BX2426)),MIN(1,MAX(0,($BX2426-2016+1)/($BX2426-$BW2426+1))),"")</f>
        <v>0.3571428571428572</v>
      </c>
      <c r="S2426">
        <f>IF($L2426&lt;&gt;"",IF($L2426&gt;=2015.5,1,0),"")</f>
        <v>0.0</v>
      </c>
      <c r="T2426">
        <f>IF($L2426&lt;&gt;"",IF($L2426&gt;=2016,1,0),"")</f>
        <v>0.0</v>
      </c>
      <c r="U2426">
        <f>IF(ISNUMBER($BX2426),IF($BX2426&gt;=2016,1,0),"")</f>
        <v>1.0</v>
      </c>
      <c r="V2426">
        <f>IF(ISNUMBER($BW2426),IF($BW2426&gt;=2016,1,0),"")</f>
        <v>0.0</v>
      </c>
      <c r="W2426" t="str">
        <f>IF(AND(ISNUMBER($BW2426),ISNUMBER($BX2426)),IF($BW2426&gt;=2016,"post-only",IF($BX2426&lt;2016,"pre-only","mixed")),"")</f>
        <v>mixed</v>
      </c>
      <c r="X2426">
        <f>IF(AND(ISNUMBER($BW2426),ISNUMBER($BX2426)),MIN(1,MAX(0,($BX2426-2017+1)/($BX2426-$BW2426+1))),"")</f>
        <v>0.2857142857142857</v>
      </c>
      <c r="Y2426">
        <f>IF(AND(ISNUMBER($BW2426),ISNUMBER($BX2426)),MIN(1,MAX(0,($BX2426-2018+1)/($BX2426-$BW2426+1))),"")</f>
        <v>0.2142857142857143</v>
      </c>
      <c r="Z2426">
        <f>IF(AND(ISNUMBER($BW2426),ISNUMBER($BX2426)),MIN(1,MAX(0,($BX2426-2019+1)/($BX2426-$BW2426+1))),"")</f>
        <v>0.1428571428571428</v>
      </c>
      <c r="AA2426">
        <f>IF(ISNUMBER($BX2426),IF($BX2426&gt;=2017,1,0),"")</f>
        <v>1.0</v>
      </c>
      <c r="AB2426">
        <f>IF(ISNUMBER($BX2426),IF($BX2426&gt;=2018,1,0),"")</f>
        <v>1.0</v>
      </c>
      <c r="AC2426">
        <f>IF(ISNUMBER($BX2426),IF($BX2426&gt;=2019,1,0),"")</f>
        <v>1.0</v>
      </c>
      <c r="AD2426">
        <f>IF($L2426&lt;&gt;"",IF($L2426&gt;2013,1,0),"")</f>
        <v>1.0</v>
      </c>
      <c r="AE2426">
        <f>IF($L2426&lt;&gt;"",1+IF($L2426&gt;2011,1,0)+IF($L2426&gt;2014,1,0),"")</f>
        <v>2.0</v>
      </c>
      <c r="AF2426" t="inlineStr">
        <is>
          <t>derivativ (CDS spread)</t>
        </is>
      </c>
      <c r="AG2426" t="inlineStr">
        <is>
          <t>performance</t>
        </is>
      </c>
      <c r="AH2426" t="inlineStr">
        <is>
          <t>non-sensitive</t>
        </is>
      </c>
      <c r="AI2426" t="inlineStr">
        <is>
          <t>without ETS/CT</t>
        </is>
      </c>
      <c r="AJ2426" t="inlineStr">
        <is>
          <t>without ETS/CT</t>
        </is>
      </c>
      <c r="AK2426" t="str">
        <f>IF(AND($CF2426&lt;&gt;"",IFERROR(INDEX(subsample_country_map!$B:$B,MATCH($CF2426,subsample_country_map!$A:$A,0)),"")&lt;&gt;""),INDEX(subsample_country_map!$B:$B,MATCH($CF2426,subsample_country_map!$A:$A,0)),INDEX(lookup!$AA:$AA,MATCH($A2426,lookup!$A:$A,0)))</f>
        <v>1_US</v>
      </c>
      <c r="AL2426" t="str">
        <f>IF(AND($CF2426&lt;&gt;"",IFERROR(INDEX(subsample_country_map!$C:$C,MATCH($CF2426,subsample_country_map!$A:$A,0)),"")&lt;&gt;""),INDEX(subsample_country_map!$C:$C,MATCH($CF2426,subsample_country_map!$A:$A,0)),INDEX(lookup!$AB:$AB,MATCH($A2426,lookup!$A:$A,0)))</f>
        <v>1_developed</v>
      </c>
      <c r="AM2426" t="str">
        <f>IF(AND($CF2426&lt;&gt;"",IFERROR(INDEX(subsample_country_map!$D:$D,MATCH($CF2426,subsample_country_map!$A:$A,0)),"")&lt;&gt;""),INDEX(subsample_country_map!$D:$D,MATCH($CF2426,subsample_country_map!$A:$A,0)),INDEX(lookup!$AC:$AC,MATCH($A2426,lookup!$A:$A,0)))</f>
        <v>1_western</v>
      </c>
      <c r="AN2426" t="str">
        <f>IF(AND($CF2426&lt;&gt;"",IFERROR(INDEX(subsample_country_map!$E:$E,MATCH($CF2426,subsample_country_map!$A:$A,0)),"")&lt;&gt;""),INDEX(subsample_country_map!$E:$E,MATCH($CF2426,subsample_country_map!$A:$A,0)),INDEX(lookup!$AD:$AD,MATCH($A2426,lookup!$A:$A,0)))</f>
        <v>1_common law</v>
      </c>
      <c r="AO2426" t="str">
        <f>INDEX(lookup!$Y:$Y,MATCH($A2426,lookup!$A:$A,0))</f>
        <v>0_published</v>
      </c>
      <c r="AP2426" t="str">
        <f>INDEX(lookup!$Z:$Z,MATCH($A2426,lookup!$A:$A,0))</f>
        <v>0_VHB low</v>
      </c>
      <c r="AQ2426" t="str">
        <f>INDEX(lookup!$W:$W,MATCH($A2426,lookup!$A:$A,0))</f>
        <v>2_sust</v>
      </c>
      <c r="AS2426" t="inlineStr">
        <is>
          <t>staging</t>
        </is>
      </c>
      <c r="AT2426" t="inlineStr">
        <is>
          <t>bad-CER</t>
        </is>
      </c>
      <c r="AU2426" t="inlineStr">
        <is>
          <t>cost</t>
        </is>
      </c>
      <c r="AV2426" t="inlineStr">
        <is>
          <t>0.047</t>
        </is>
      </c>
      <c r="AY2426" t="inlineStr">
        <is>
          <t>0.03</t>
        </is>
      </c>
      <c r="BA2426" t="n">
        <v>31418</v>
      </c>
      <c r="BB2426" t="inlineStr">
        <is>
          <t>as-stated:1-month lag (t-1)</t>
        </is>
      </c>
      <c r="BC2426" t="inlineStr">
        <is>
          <t>OLS</t>
        </is>
      </c>
      <c r="BD2426" t="inlineStr">
        <is>
          <t>two-way:firm and time</t>
        </is>
      </c>
      <c r="BE2426" t="inlineStr">
        <is>
          <t>none</t>
        </is>
      </c>
      <c r="BI2426" t="inlineStr">
        <is>
          <t>Table 3</t>
        </is>
      </c>
      <c r="BJ2426" t="inlineStr">
        <is>
          <t>Panel A col (4)</t>
        </is>
      </c>
      <c r="BK2426" t="inlineStr">
        <is>
          <t>82704</t>
        </is>
      </c>
      <c r="BL2426" t="inlineStr">
        <is>
          <t>carbonemi_1 0.047** (0.03)</t>
        </is>
      </c>
      <c r="BM2426" t="inlineStr">
        <is>
          <t>carbonemi_1</t>
        </is>
      </c>
      <c r="BN2426" t="inlineStr">
        <is>
          <t>cds5</t>
        </is>
      </c>
      <c r="BO2426" t="inlineStr">
        <is>
          <t>update</t>
        </is>
      </c>
      <c r="BP2426" t="inlineStr">
        <is>
          <t>Zhang et al (2023)</t>
        </is>
      </c>
      <c r="BQ2426" t="inlineStr">
        <is>
          <t>computed</t>
        </is>
      </c>
      <c r="BT2426" t="n">
        <v>0</v>
      </c>
      <c r="BU2426" t="inlineStr">
        <is>
          <t>staging_Zhang_et_al_2023.csv</t>
        </is>
      </c>
      <c r="BW2426" t="n">
        <v>2007</v>
      </c>
      <c r="BX2426" t="n">
        <v>2020</v>
      </c>
      <c r="BY2426" t="inlineStr">
        <is>
          <t>US</t>
        </is>
      </c>
      <c r="BZ2426" t="n">
        <v>2013.5</v>
      </c>
      <c r="CA2426" t="n">
        <v>0.3571428571428572</v>
      </c>
      <c r="CB2426" t="n">
        <v>0</v>
      </c>
      <c r="CC2426" t="n">
        <v>1</v>
      </c>
      <c r="CD2426" t="n">
        <v>-0.0122432701992994</v>
      </c>
      <c r="CE2426" t="n">
        <v>1</v>
      </c>
    </row>
    <row r="2427">
      <c r="A2427" t="inlineStr">
        <is>
          <t>Zhang et al (2023)</t>
        </is>
      </c>
      <c r="B2427" t="n">
        <v>3732</v>
      </c>
      <c r="C2427" t="n">
        <v>-0.01453142948946184</v>
      </c>
      <c r="D2427" t="n">
        <v>31418</v>
      </c>
      <c r="E2427">
        <f>IF(ISNUMBER($BA2427),$BA2427,IF(AND(ISNUMBER($D2427),ISNUMBER($BW2427),ISNUMBER($BX2427)),$D2427*($BX2427-$BW2427+1),""))</f>
        <v>31418.0</v>
      </c>
      <c r="H2427" t="inlineStr">
        <is>
          <t>partial</t>
        </is>
      </c>
      <c r="I2427" t="inlineStr">
        <is>
          <t>p-Value available</t>
        </is>
      </c>
      <c r="J2427">
        <f>IF($BW2427&lt;&gt;"",$BW2427,"")</f>
        <v>2007.0</v>
      </c>
      <c r="K2427">
        <f>IF($BX2427&lt;&gt;"",$BX2427,"")</f>
        <v>2020.0</v>
      </c>
      <c r="L2427">
        <f>IF(AND(ISNUMBER($BW2427),ISNUMBER($BX2427)),($BW2427+$BX2427)/2,"")</f>
        <v>2013.5</v>
      </c>
      <c r="M2427">
        <f>IF($L2427&lt;&gt;"",$L2427,"")</f>
        <v>2013.5</v>
      </c>
      <c r="N2427">
        <f>IF(AND(ISNUMBER($BW2427),ISNUMBER($BX2427)),MIN(1,MAX(0,($BX2427-2016+1)/($BX2427-$BW2427+1))),"")</f>
        <v>0.3571428571428572</v>
      </c>
      <c r="O2427">
        <f>IF(AND(ISNUMBER($BW2427),ISNUMBER($BX2427)),MIN(1,MAX(0,($BX2427-2017+1)/($BX2427-$BW2427+1))),"")</f>
        <v>0.2857142857142857</v>
      </c>
      <c r="P2427">
        <f>IF(AND(ISNUMBER($BW2427),ISNUMBER($BX2427)),MIN(1,MAX(0,($BX2427-2018+1)/($BX2427-$BW2427+1))),"")</f>
        <v>0.2142857142857143</v>
      </c>
      <c r="Q2427">
        <f>IF(AND(ISNUMBER($BW2427),ISNUMBER($BX2427)),MIN(1,MAX(0,($BX2427-2019+1)/($BX2427-$BW2427+1))),"")</f>
        <v>0.1428571428571428</v>
      </c>
      <c r="R2427">
        <f>IF(AND(ISNUMBER($BW2427),ISNUMBER($BX2427)),MIN(1,MAX(0,($BX2427-2016+1)/($BX2427-$BW2427+1))),"")</f>
        <v>0.3571428571428572</v>
      </c>
      <c r="S2427">
        <f>IF($L2427&lt;&gt;"",IF($L2427&gt;=2015.5,1,0),"")</f>
        <v>0.0</v>
      </c>
      <c r="T2427">
        <f>IF($L2427&lt;&gt;"",IF($L2427&gt;=2016,1,0),"")</f>
        <v>0.0</v>
      </c>
      <c r="U2427">
        <f>IF(ISNUMBER($BX2427),IF($BX2427&gt;=2016,1,0),"")</f>
        <v>1.0</v>
      </c>
      <c r="V2427">
        <f>IF(ISNUMBER($BW2427),IF($BW2427&gt;=2016,1,0),"")</f>
        <v>0.0</v>
      </c>
      <c r="W2427" t="str">
        <f>IF(AND(ISNUMBER($BW2427),ISNUMBER($BX2427)),IF($BW2427&gt;=2016,"post-only",IF($BX2427&lt;2016,"pre-only","mixed")),"")</f>
        <v>mixed</v>
      </c>
      <c r="X2427">
        <f>IF(AND(ISNUMBER($BW2427),ISNUMBER($BX2427)),MIN(1,MAX(0,($BX2427-2017+1)/($BX2427-$BW2427+1))),"")</f>
        <v>0.2857142857142857</v>
      </c>
      <c r="Y2427">
        <f>IF(AND(ISNUMBER($BW2427),ISNUMBER($BX2427)),MIN(1,MAX(0,($BX2427-2018+1)/($BX2427-$BW2427+1))),"")</f>
        <v>0.2142857142857143</v>
      </c>
      <c r="Z2427">
        <f>IF(AND(ISNUMBER($BW2427),ISNUMBER($BX2427)),MIN(1,MAX(0,($BX2427-2019+1)/($BX2427-$BW2427+1))),"")</f>
        <v>0.1428571428571428</v>
      </c>
      <c r="AA2427">
        <f>IF(ISNUMBER($BX2427),IF($BX2427&gt;=2017,1,0),"")</f>
        <v>1.0</v>
      </c>
      <c r="AB2427">
        <f>IF(ISNUMBER($BX2427),IF($BX2427&gt;=2018,1,0),"")</f>
        <v>1.0</v>
      </c>
      <c r="AC2427">
        <f>IF(ISNUMBER($BX2427),IF($BX2427&gt;=2019,1,0),"")</f>
        <v>1.0</v>
      </c>
      <c r="AD2427">
        <f>IF($L2427&lt;&gt;"",IF($L2427&gt;2013,1,0),"")</f>
        <v>1.0</v>
      </c>
      <c r="AE2427">
        <f>IF($L2427&lt;&gt;"",1+IF($L2427&gt;2011,1,0)+IF($L2427&gt;2014,1,0),"")</f>
        <v>2.0</v>
      </c>
      <c r="AF2427" t="inlineStr">
        <is>
          <t>derivativ (CDS spread)</t>
        </is>
      </c>
      <c r="AG2427" t="inlineStr">
        <is>
          <t>performance</t>
        </is>
      </c>
      <c r="AH2427" t="inlineStr">
        <is>
          <t>non-sensitive</t>
        </is>
      </c>
      <c r="AI2427" t="inlineStr">
        <is>
          <t>without ETS/CT</t>
        </is>
      </c>
      <c r="AJ2427" t="inlineStr">
        <is>
          <t>without ETS/CT</t>
        </is>
      </c>
      <c r="AK2427" t="str">
        <f>IF(AND($CF2427&lt;&gt;"",IFERROR(INDEX(subsample_country_map!$B:$B,MATCH($CF2427,subsample_country_map!$A:$A,0)),"")&lt;&gt;""),INDEX(subsample_country_map!$B:$B,MATCH($CF2427,subsample_country_map!$A:$A,0)),INDEX(lookup!$AA:$AA,MATCH($A2427,lookup!$A:$A,0)))</f>
        <v>1_US</v>
      </c>
      <c r="AL2427" t="str">
        <f>IF(AND($CF2427&lt;&gt;"",IFERROR(INDEX(subsample_country_map!$C:$C,MATCH($CF2427,subsample_country_map!$A:$A,0)),"")&lt;&gt;""),INDEX(subsample_country_map!$C:$C,MATCH($CF2427,subsample_country_map!$A:$A,0)),INDEX(lookup!$AB:$AB,MATCH($A2427,lookup!$A:$A,0)))</f>
        <v>1_developed</v>
      </c>
      <c r="AM2427" t="str">
        <f>IF(AND($CF2427&lt;&gt;"",IFERROR(INDEX(subsample_country_map!$D:$D,MATCH($CF2427,subsample_country_map!$A:$A,0)),"")&lt;&gt;""),INDEX(subsample_country_map!$D:$D,MATCH($CF2427,subsample_country_map!$A:$A,0)),INDEX(lookup!$AC:$AC,MATCH($A2427,lookup!$A:$A,0)))</f>
        <v>1_western</v>
      </c>
      <c r="AN2427" t="str">
        <f>IF(AND($CF2427&lt;&gt;"",IFERROR(INDEX(subsample_country_map!$E:$E,MATCH($CF2427,subsample_country_map!$A:$A,0)),"")&lt;&gt;""),INDEX(subsample_country_map!$E:$E,MATCH($CF2427,subsample_country_map!$A:$A,0)),INDEX(lookup!$AD:$AD,MATCH($A2427,lookup!$A:$A,0)))</f>
        <v>1_common law</v>
      </c>
      <c r="AO2427" t="str">
        <f>INDEX(lookup!$Y:$Y,MATCH($A2427,lookup!$A:$A,0))</f>
        <v>0_published</v>
      </c>
      <c r="AP2427" t="str">
        <f>INDEX(lookup!$Z:$Z,MATCH($A2427,lookup!$A:$A,0))</f>
        <v>0_VHB low</v>
      </c>
      <c r="AQ2427" t="str">
        <f>INDEX(lookup!$W:$W,MATCH($A2427,lookup!$A:$A,0))</f>
        <v>2_sust</v>
      </c>
      <c r="AS2427" t="inlineStr">
        <is>
          <t>staging</t>
        </is>
      </c>
      <c r="AT2427" t="inlineStr">
        <is>
          <t>bad-CER</t>
        </is>
      </c>
      <c r="AU2427" t="inlineStr">
        <is>
          <t>cost</t>
        </is>
      </c>
      <c r="AV2427" t="inlineStr">
        <is>
          <t>0.048</t>
        </is>
      </c>
      <c r="AY2427" t="inlineStr">
        <is>
          <t>0.01</t>
        </is>
      </c>
      <c r="BA2427" t="n">
        <v>31418</v>
      </c>
      <c r="BB2427" t="inlineStr">
        <is>
          <t>as-stated:1-month lag (t-1)</t>
        </is>
      </c>
      <c r="BC2427" t="inlineStr">
        <is>
          <t>OLS</t>
        </is>
      </c>
      <c r="BD2427" t="inlineStr">
        <is>
          <t>two-way:firm and time</t>
        </is>
      </c>
      <c r="BE2427" t="inlineStr">
        <is>
          <t>none</t>
        </is>
      </c>
      <c r="BI2427" t="inlineStr">
        <is>
          <t>Table 3</t>
        </is>
      </c>
      <c r="BJ2427" t="inlineStr">
        <is>
          <t>Panel A col (7)</t>
        </is>
      </c>
      <c r="BK2427" t="inlineStr">
        <is>
          <t>82704</t>
        </is>
      </c>
      <c r="BL2427" t="inlineStr">
        <is>
          <t>carbonemi_1 0.048** (0.01)</t>
        </is>
      </c>
      <c r="BM2427" t="inlineStr">
        <is>
          <t>carbonemi_1</t>
        </is>
      </c>
      <c r="BN2427" t="inlineStr">
        <is>
          <t>cds10</t>
        </is>
      </c>
      <c r="BO2427" t="inlineStr">
        <is>
          <t>update</t>
        </is>
      </c>
      <c r="BP2427" t="inlineStr">
        <is>
          <t>Zhang et al (2023)</t>
        </is>
      </c>
      <c r="BQ2427" t="inlineStr">
        <is>
          <t>computed</t>
        </is>
      </c>
      <c r="BT2427" t="n">
        <v>0</v>
      </c>
      <c r="BU2427" t="inlineStr">
        <is>
          <t>staging_Zhang_et_al_2023.csv</t>
        </is>
      </c>
      <c r="BW2427" t="n">
        <v>2007</v>
      </c>
      <c r="BX2427" t="n">
        <v>2020</v>
      </c>
      <c r="BY2427" t="inlineStr">
        <is>
          <t>US</t>
        </is>
      </c>
      <c r="BZ2427" t="n">
        <v>2013.5</v>
      </c>
      <c r="CA2427" t="n">
        <v>0.3571428571428572</v>
      </c>
      <c r="CB2427" t="n">
        <v>0</v>
      </c>
      <c r="CC2427" t="n">
        <v>1</v>
      </c>
      <c r="CD2427" t="n">
        <v>-0.01453245244978858</v>
      </c>
      <c r="CE2427" t="n">
        <v>1</v>
      </c>
    </row>
    <row r="2428">
      <c r="A2428" t="inlineStr">
        <is>
          <t>Zhang et al (2023)</t>
        </is>
      </c>
      <c r="B2428" t="n">
        <v>3733</v>
      </c>
      <c r="C2428" t="n">
        <v>-0.01453142948946184</v>
      </c>
      <c r="D2428" t="n">
        <v>31418</v>
      </c>
      <c r="E2428">
        <f>IF(ISNUMBER($BA2428),$BA2428,IF(AND(ISNUMBER($D2428),ISNUMBER($BW2428),ISNUMBER($BX2428)),$D2428*($BX2428-$BW2428+1),""))</f>
        <v>31418.0</v>
      </c>
      <c r="H2428" t="inlineStr">
        <is>
          <t>partial</t>
        </is>
      </c>
      <c r="I2428" t="inlineStr">
        <is>
          <t>p-Value available</t>
        </is>
      </c>
      <c r="J2428">
        <f>IF($BW2428&lt;&gt;"",$BW2428,"")</f>
        <v>2007.0</v>
      </c>
      <c r="K2428">
        <f>IF($BX2428&lt;&gt;"",$BX2428,"")</f>
        <v>2020.0</v>
      </c>
      <c r="L2428">
        <f>IF(AND(ISNUMBER($BW2428),ISNUMBER($BX2428)),($BW2428+$BX2428)/2,"")</f>
        <v>2013.5</v>
      </c>
      <c r="M2428">
        <f>IF($L2428&lt;&gt;"",$L2428,"")</f>
        <v>2013.5</v>
      </c>
      <c r="N2428">
        <f>IF(AND(ISNUMBER($BW2428),ISNUMBER($BX2428)),MIN(1,MAX(0,($BX2428-2016+1)/($BX2428-$BW2428+1))),"")</f>
        <v>0.3571428571428572</v>
      </c>
      <c r="O2428">
        <f>IF(AND(ISNUMBER($BW2428),ISNUMBER($BX2428)),MIN(1,MAX(0,($BX2428-2017+1)/($BX2428-$BW2428+1))),"")</f>
        <v>0.2857142857142857</v>
      </c>
      <c r="P2428">
        <f>IF(AND(ISNUMBER($BW2428),ISNUMBER($BX2428)),MIN(1,MAX(0,($BX2428-2018+1)/($BX2428-$BW2428+1))),"")</f>
        <v>0.2142857142857143</v>
      </c>
      <c r="Q2428">
        <f>IF(AND(ISNUMBER($BW2428),ISNUMBER($BX2428)),MIN(1,MAX(0,($BX2428-2019+1)/($BX2428-$BW2428+1))),"")</f>
        <v>0.1428571428571428</v>
      </c>
      <c r="R2428">
        <f>IF(AND(ISNUMBER($BW2428),ISNUMBER($BX2428)),MIN(1,MAX(0,($BX2428-2016+1)/($BX2428-$BW2428+1))),"")</f>
        <v>0.3571428571428572</v>
      </c>
      <c r="S2428">
        <f>IF($L2428&lt;&gt;"",IF($L2428&gt;=2015.5,1,0),"")</f>
        <v>0.0</v>
      </c>
      <c r="T2428">
        <f>IF($L2428&lt;&gt;"",IF($L2428&gt;=2016,1,0),"")</f>
        <v>0.0</v>
      </c>
      <c r="U2428">
        <f>IF(ISNUMBER($BX2428),IF($BX2428&gt;=2016,1,0),"")</f>
        <v>1.0</v>
      </c>
      <c r="V2428">
        <f>IF(ISNUMBER($BW2428),IF($BW2428&gt;=2016,1,0),"")</f>
        <v>0.0</v>
      </c>
      <c r="W2428" t="str">
        <f>IF(AND(ISNUMBER($BW2428),ISNUMBER($BX2428)),IF($BW2428&gt;=2016,"post-only",IF($BX2428&lt;2016,"pre-only","mixed")),"")</f>
        <v>mixed</v>
      </c>
      <c r="X2428">
        <f>IF(AND(ISNUMBER($BW2428),ISNUMBER($BX2428)),MIN(1,MAX(0,($BX2428-2017+1)/($BX2428-$BW2428+1))),"")</f>
        <v>0.2857142857142857</v>
      </c>
      <c r="Y2428">
        <f>IF(AND(ISNUMBER($BW2428),ISNUMBER($BX2428)),MIN(1,MAX(0,($BX2428-2018+1)/($BX2428-$BW2428+1))),"")</f>
        <v>0.2142857142857143</v>
      </c>
      <c r="Z2428">
        <f>IF(AND(ISNUMBER($BW2428),ISNUMBER($BX2428)),MIN(1,MAX(0,($BX2428-2019+1)/($BX2428-$BW2428+1))),"")</f>
        <v>0.1428571428571428</v>
      </c>
      <c r="AA2428">
        <f>IF(ISNUMBER($BX2428),IF($BX2428&gt;=2017,1,0),"")</f>
        <v>1.0</v>
      </c>
      <c r="AB2428">
        <f>IF(ISNUMBER($BX2428),IF($BX2428&gt;=2018,1,0),"")</f>
        <v>1.0</v>
      </c>
      <c r="AC2428">
        <f>IF(ISNUMBER($BX2428),IF($BX2428&gt;=2019,1,0),"")</f>
        <v>1.0</v>
      </c>
      <c r="AD2428">
        <f>IF($L2428&lt;&gt;"",IF($L2428&gt;2013,1,0),"")</f>
        <v>1.0</v>
      </c>
      <c r="AE2428">
        <f>IF($L2428&lt;&gt;"",1+IF($L2428&gt;2011,1,0)+IF($L2428&gt;2014,1,0),"")</f>
        <v>2.0</v>
      </c>
      <c r="AF2428" t="inlineStr">
        <is>
          <t>derivativ (CDS spread)</t>
        </is>
      </c>
      <c r="AG2428" t="inlineStr">
        <is>
          <t>performance</t>
        </is>
      </c>
      <c r="AH2428" t="inlineStr">
        <is>
          <t>non-sensitive</t>
        </is>
      </c>
      <c r="AI2428" t="inlineStr">
        <is>
          <t>without ETS/CT</t>
        </is>
      </c>
      <c r="AJ2428" t="inlineStr">
        <is>
          <t>without ETS/CT</t>
        </is>
      </c>
      <c r="AK2428" t="str">
        <f>IF(AND($CF2428&lt;&gt;"",IFERROR(INDEX(subsample_country_map!$B:$B,MATCH($CF2428,subsample_country_map!$A:$A,0)),"")&lt;&gt;""),INDEX(subsample_country_map!$B:$B,MATCH($CF2428,subsample_country_map!$A:$A,0)),INDEX(lookup!$AA:$AA,MATCH($A2428,lookup!$A:$A,0)))</f>
        <v>1_US</v>
      </c>
      <c r="AL2428" t="str">
        <f>IF(AND($CF2428&lt;&gt;"",IFERROR(INDEX(subsample_country_map!$C:$C,MATCH($CF2428,subsample_country_map!$A:$A,0)),"")&lt;&gt;""),INDEX(subsample_country_map!$C:$C,MATCH($CF2428,subsample_country_map!$A:$A,0)),INDEX(lookup!$AB:$AB,MATCH($A2428,lookup!$A:$A,0)))</f>
        <v>1_developed</v>
      </c>
      <c r="AM2428" t="str">
        <f>IF(AND($CF2428&lt;&gt;"",IFERROR(INDEX(subsample_country_map!$D:$D,MATCH($CF2428,subsample_country_map!$A:$A,0)),"")&lt;&gt;""),INDEX(subsample_country_map!$D:$D,MATCH($CF2428,subsample_country_map!$A:$A,0)),INDEX(lookup!$AC:$AC,MATCH($A2428,lookup!$A:$A,0)))</f>
        <v>1_western</v>
      </c>
      <c r="AN2428" t="str">
        <f>IF(AND($CF2428&lt;&gt;"",IFERROR(INDEX(subsample_country_map!$E:$E,MATCH($CF2428,subsample_country_map!$A:$A,0)),"")&lt;&gt;""),INDEX(subsample_country_map!$E:$E,MATCH($CF2428,subsample_country_map!$A:$A,0)),INDEX(lookup!$AD:$AD,MATCH($A2428,lookup!$A:$A,0)))</f>
        <v>1_common law</v>
      </c>
      <c r="AO2428" t="str">
        <f>INDEX(lookup!$Y:$Y,MATCH($A2428,lookup!$A:$A,0))</f>
        <v>0_published</v>
      </c>
      <c r="AP2428" t="str">
        <f>INDEX(lookup!$Z:$Z,MATCH($A2428,lookup!$A:$A,0))</f>
        <v>0_VHB low</v>
      </c>
      <c r="AQ2428" t="str">
        <f>INDEX(lookup!$W:$W,MATCH($A2428,lookup!$A:$A,0))</f>
        <v>2_sust</v>
      </c>
      <c r="AS2428" t="inlineStr">
        <is>
          <t>staging</t>
        </is>
      </c>
      <c r="AT2428" t="inlineStr">
        <is>
          <t>bad-CER</t>
        </is>
      </c>
      <c r="AU2428" t="inlineStr">
        <is>
          <t>cost</t>
        </is>
      </c>
      <c r="AV2428" t="inlineStr">
        <is>
          <t>0.047</t>
        </is>
      </c>
      <c r="AY2428" t="inlineStr">
        <is>
          <t>0.01</t>
        </is>
      </c>
      <c r="BA2428" t="n">
        <v>31418</v>
      </c>
      <c r="BB2428" t="inlineStr">
        <is>
          <t>as-stated:1-month lag (t-1)</t>
        </is>
      </c>
      <c r="BC2428" t="inlineStr">
        <is>
          <t>OLS</t>
        </is>
      </c>
      <c r="BD2428" t="inlineStr">
        <is>
          <t>two-way:firm and time</t>
        </is>
      </c>
      <c r="BE2428" t="inlineStr">
        <is>
          <t>none</t>
        </is>
      </c>
      <c r="BI2428" t="inlineStr">
        <is>
          <t>Table 3</t>
        </is>
      </c>
      <c r="BJ2428" t="inlineStr">
        <is>
          <t>Panel A col (10)</t>
        </is>
      </c>
      <c r="BK2428" t="inlineStr">
        <is>
          <t>82704</t>
        </is>
      </c>
      <c r="BL2428" t="inlineStr">
        <is>
          <t>carbonemi_1 0.047*** (0.01)</t>
        </is>
      </c>
      <c r="BM2428" t="inlineStr">
        <is>
          <t>carbonemi_1</t>
        </is>
      </c>
      <c r="BN2428" t="inlineStr">
        <is>
          <t>cds30</t>
        </is>
      </c>
      <c r="BO2428" t="inlineStr">
        <is>
          <t>update</t>
        </is>
      </c>
      <c r="BP2428" t="inlineStr">
        <is>
          <t>Zhang et al (2023)</t>
        </is>
      </c>
      <c r="BQ2428" t="inlineStr">
        <is>
          <t>computed</t>
        </is>
      </c>
      <c r="BT2428" t="n">
        <v>0</v>
      </c>
      <c r="BU2428" t="inlineStr">
        <is>
          <t>staging_Zhang_et_al_2023.csv</t>
        </is>
      </c>
      <c r="BW2428" t="n">
        <v>2007</v>
      </c>
      <c r="BX2428" t="n">
        <v>2020</v>
      </c>
      <c r="BY2428" t="inlineStr">
        <is>
          <t>US</t>
        </is>
      </c>
      <c r="BZ2428" t="n">
        <v>2013.5</v>
      </c>
      <c r="CA2428" t="n">
        <v>0.3571428571428572</v>
      </c>
      <c r="CB2428" t="n">
        <v>0</v>
      </c>
      <c r="CC2428" t="n">
        <v>1</v>
      </c>
      <c r="CD2428" t="n">
        <v>-0.01453245244978858</v>
      </c>
      <c r="CE2428" t="n">
        <v>1</v>
      </c>
    </row>
    <row r="2429">
      <c r="A2429" t="inlineStr">
        <is>
          <t>Zhang et al (2023)</t>
        </is>
      </c>
      <c r="B2429" t="n">
        <v>3734</v>
      </c>
      <c r="C2429" t="n">
        <v>-0.003288239838989543</v>
      </c>
      <c r="D2429" t="n">
        <v>31418</v>
      </c>
      <c r="E2429">
        <f>IF(ISNUMBER($BA2429),$BA2429,IF(AND(ISNUMBER($D2429),ISNUMBER($BW2429),ISNUMBER($BX2429)),$D2429*($BX2429-$BW2429+1),""))</f>
        <v>31418.0</v>
      </c>
      <c r="H2429" t="inlineStr">
        <is>
          <t>partial</t>
        </is>
      </c>
      <c r="I2429" t="inlineStr">
        <is>
          <t>p-Value available</t>
        </is>
      </c>
      <c r="J2429">
        <f>IF($BW2429&lt;&gt;"",$BW2429,"")</f>
        <v>2007.0</v>
      </c>
      <c r="K2429">
        <f>IF($BX2429&lt;&gt;"",$BX2429,"")</f>
        <v>2020.0</v>
      </c>
      <c r="L2429">
        <f>IF(AND(ISNUMBER($BW2429),ISNUMBER($BX2429)),($BW2429+$BX2429)/2,"")</f>
        <v>2013.5</v>
      </c>
      <c r="M2429">
        <f>IF($L2429&lt;&gt;"",$L2429,"")</f>
        <v>2013.5</v>
      </c>
      <c r="N2429">
        <f>IF(AND(ISNUMBER($BW2429),ISNUMBER($BX2429)),MIN(1,MAX(0,($BX2429-2016+1)/($BX2429-$BW2429+1))),"")</f>
        <v>0.3571428571428572</v>
      </c>
      <c r="O2429">
        <f>IF(AND(ISNUMBER($BW2429),ISNUMBER($BX2429)),MIN(1,MAX(0,($BX2429-2017+1)/($BX2429-$BW2429+1))),"")</f>
        <v>0.2857142857142857</v>
      </c>
      <c r="P2429">
        <f>IF(AND(ISNUMBER($BW2429),ISNUMBER($BX2429)),MIN(1,MAX(0,($BX2429-2018+1)/($BX2429-$BW2429+1))),"")</f>
        <v>0.2142857142857143</v>
      </c>
      <c r="Q2429">
        <f>IF(AND(ISNUMBER($BW2429),ISNUMBER($BX2429)),MIN(1,MAX(0,($BX2429-2019+1)/($BX2429-$BW2429+1))),"")</f>
        <v>0.1428571428571428</v>
      </c>
      <c r="R2429">
        <f>IF(AND(ISNUMBER($BW2429),ISNUMBER($BX2429)),MIN(1,MAX(0,($BX2429-2016+1)/($BX2429-$BW2429+1))),"")</f>
        <v>0.3571428571428572</v>
      </c>
      <c r="S2429">
        <f>IF($L2429&lt;&gt;"",IF($L2429&gt;=2015.5,1,0),"")</f>
        <v>0.0</v>
      </c>
      <c r="T2429">
        <f>IF($L2429&lt;&gt;"",IF($L2429&gt;=2016,1,0),"")</f>
        <v>0.0</v>
      </c>
      <c r="U2429">
        <f>IF(ISNUMBER($BX2429),IF($BX2429&gt;=2016,1,0),"")</f>
        <v>1.0</v>
      </c>
      <c r="V2429">
        <f>IF(ISNUMBER($BW2429),IF($BW2429&gt;=2016,1,0),"")</f>
        <v>0.0</v>
      </c>
      <c r="W2429" t="str">
        <f>IF(AND(ISNUMBER($BW2429),ISNUMBER($BX2429)),IF($BW2429&gt;=2016,"post-only",IF($BX2429&lt;2016,"pre-only","mixed")),"")</f>
        <v>mixed</v>
      </c>
      <c r="X2429">
        <f>IF(AND(ISNUMBER($BW2429),ISNUMBER($BX2429)),MIN(1,MAX(0,($BX2429-2017+1)/($BX2429-$BW2429+1))),"")</f>
        <v>0.2857142857142857</v>
      </c>
      <c r="Y2429">
        <f>IF(AND(ISNUMBER($BW2429),ISNUMBER($BX2429)),MIN(1,MAX(0,($BX2429-2018+1)/($BX2429-$BW2429+1))),"")</f>
        <v>0.2142857142857143</v>
      </c>
      <c r="Z2429">
        <f>IF(AND(ISNUMBER($BW2429),ISNUMBER($BX2429)),MIN(1,MAX(0,($BX2429-2019+1)/($BX2429-$BW2429+1))),"")</f>
        <v>0.1428571428571428</v>
      </c>
      <c r="AA2429">
        <f>IF(ISNUMBER($BX2429),IF($BX2429&gt;=2017,1,0),"")</f>
        <v>1.0</v>
      </c>
      <c r="AB2429">
        <f>IF(ISNUMBER($BX2429),IF($BX2429&gt;=2018,1,0),"")</f>
        <v>1.0</v>
      </c>
      <c r="AC2429">
        <f>IF(ISNUMBER($BX2429),IF($BX2429&gt;=2019,1,0),"")</f>
        <v>1.0</v>
      </c>
      <c r="AD2429">
        <f>IF($L2429&lt;&gt;"",IF($L2429&gt;2013,1,0),"")</f>
        <v>1.0</v>
      </c>
      <c r="AE2429">
        <f>IF($L2429&lt;&gt;"",1+IF($L2429&gt;2011,1,0)+IF($L2429&gt;2014,1,0),"")</f>
        <v>2.0</v>
      </c>
      <c r="AF2429" t="inlineStr">
        <is>
          <t>derivativ (CDS spread)</t>
        </is>
      </c>
      <c r="AG2429" t="inlineStr">
        <is>
          <t>performance</t>
        </is>
      </c>
      <c r="AH2429" t="inlineStr">
        <is>
          <t>non-sensitive</t>
        </is>
      </c>
      <c r="AI2429" t="inlineStr">
        <is>
          <t>without ETS/CT</t>
        </is>
      </c>
      <c r="AJ2429" t="inlineStr">
        <is>
          <t>without ETS/CT</t>
        </is>
      </c>
      <c r="AK2429" t="str">
        <f>IF(AND($CF2429&lt;&gt;"",IFERROR(INDEX(subsample_country_map!$B:$B,MATCH($CF2429,subsample_country_map!$A:$A,0)),"")&lt;&gt;""),INDEX(subsample_country_map!$B:$B,MATCH($CF2429,subsample_country_map!$A:$A,0)),INDEX(lookup!$AA:$AA,MATCH($A2429,lookup!$A:$A,0)))</f>
        <v>1_US</v>
      </c>
      <c r="AL2429" t="str">
        <f>IF(AND($CF2429&lt;&gt;"",IFERROR(INDEX(subsample_country_map!$C:$C,MATCH($CF2429,subsample_country_map!$A:$A,0)),"")&lt;&gt;""),INDEX(subsample_country_map!$C:$C,MATCH($CF2429,subsample_country_map!$A:$A,0)),INDEX(lookup!$AB:$AB,MATCH($A2429,lookup!$A:$A,0)))</f>
        <v>1_developed</v>
      </c>
      <c r="AM2429" t="str">
        <f>IF(AND($CF2429&lt;&gt;"",IFERROR(INDEX(subsample_country_map!$D:$D,MATCH($CF2429,subsample_country_map!$A:$A,0)),"")&lt;&gt;""),INDEX(subsample_country_map!$D:$D,MATCH($CF2429,subsample_country_map!$A:$A,0)),INDEX(lookup!$AC:$AC,MATCH($A2429,lookup!$A:$A,0)))</f>
        <v>1_western</v>
      </c>
      <c r="AN2429" t="str">
        <f>IF(AND($CF2429&lt;&gt;"",IFERROR(INDEX(subsample_country_map!$E:$E,MATCH($CF2429,subsample_country_map!$A:$A,0)),"")&lt;&gt;""),INDEX(subsample_country_map!$E:$E,MATCH($CF2429,subsample_country_map!$A:$A,0)),INDEX(lookup!$AD:$AD,MATCH($A2429,lookup!$A:$A,0)))</f>
        <v>1_common law</v>
      </c>
      <c r="AO2429" t="str">
        <f>INDEX(lookup!$Y:$Y,MATCH($A2429,lookup!$A:$A,0))</f>
        <v>0_published</v>
      </c>
      <c r="AP2429" t="str">
        <f>INDEX(lookup!$Z:$Z,MATCH($A2429,lookup!$A:$A,0))</f>
        <v>0_VHB low</v>
      </c>
      <c r="AQ2429" t="str">
        <f>INDEX(lookup!$W:$W,MATCH($A2429,lookup!$A:$A,0))</f>
        <v>2_sust</v>
      </c>
      <c r="AS2429" t="inlineStr">
        <is>
          <t>staging</t>
        </is>
      </c>
      <c r="AT2429" t="inlineStr">
        <is>
          <t>bad-CER</t>
        </is>
      </c>
      <c r="AU2429" t="inlineStr">
        <is>
          <t>cost</t>
        </is>
      </c>
      <c r="AV2429" t="inlineStr">
        <is>
          <t>0.011</t>
        </is>
      </c>
      <c r="AY2429" t="inlineStr">
        <is>
          <t>0.56</t>
        </is>
      </c>
      <c r="BA2429" t="n">
        <v>31418</v>
      </c>
      <c r="BB2429" t="inlineStr">
        <is>
          <t>as-stated:1-month lag (t-1)</t>
        </is>
      </c>
      <c r="BC2429" t="inlineStr">
        <is>
          <t>OLS</t>
        </is>
      </c>
      <c r="BD2429" t="inlineStr">
        <is>
          <t>two-way:firm and time</t>
        </is>
      </c>
      <c r="BE2429" t="inlineStr">
        <is>
          <t>none</t>
        </is>
      </c>
      <c r="BI2429" t="inlineStr">
        <is>
          <t>Table 3</t>
        </is>
      </c>
      <c r="BJ2429" t="inlineStr">
        <is>
          <t>Panel A col (2)</t>
        </is>
      </c>
      <c r="BK2429" t="inlineStr">
        <is>
          <t>82704</t>
        </is>
      </c>
      <c r="BL2429" t="inlineStr">
        <is>
          <t>carbonemi_2 0.011 (0.56)</t>
        </is>
      </c>
      <c r="BM2429" t="inlineStr">
        <is>
          <t>carbonemi_2</t>
        </is>
      </c>
      <c r="BN2429" t="inlineStr">
        <is>
          <t>cds1</t>
        </is>
      </c>
      <c r="BO2429" t="inlineStr">
        <is>
          <t>update</t>
        </is>
      </c>
      <c r="BP2429" t="inlineStr">
        <is>
          <t>Zhang et al (2023)</t>
        </is>
      </c>
      <c r="BQ2429" t="inlineStr">
        <is>
          <t>computed</t>
        </is>
      </c>
      <c r="BT2429" t="n">
        <v>0</v>
      </c>
      <c r="BU2429" t="inlineStr">
        <is>
          <t>staging_Zhang_et_al_2023.csv</t>
        </is>
      </c>
      <c r="BW2429" t="n">
        <v>2007</v>
      </c>
      <c r="BX2429" t="n">
        <v>2020</v>
      </c>
      <c r="BY2429" t="inlineStr">
        <is>
          <t>US</t>
        </is>
      </c>
      <c r="BZ2429" t="n">
        <v>2013.5</v>
      </c>
      <c r="CA2429" t="n">
        <v>0.3571428571428572</v>
      </c>
      <c r="CB2429" t="n">
        <v>0</v>
      </c>
      <c r="CC2429" t="n">
        <v>1</v>
      </c>
      <c r="CD2429" t="n">
        <v>-0.003288251690454129</v>
      </c>
      <c r="CE2429" t="n">
        <v>1</v>
      </c>
    </row>
    <row r="2430">
      <c r="A2430" t="inlineStr">
        <is>
          <t>Zhang et al (2023)</t>
        </is>
      </c>
      <c r="B2430" t="n">
        <v>3735</v>
      </c>
      <c r="C2430" t="n">
        <v>-0.007564102616527027</v>
      </c>
      <c r="D2430" t="n">
        <v>31418</v>
      </c>
      <c r="E2430">
        <f>IF(ISNUMBER($BA2430),$BA2430,IF(AND(ISNUMBER($D2430),ISNUMBER($BW2430),ISNUMBER($BX2430)),$D2430*($BX2430-$BW2430+1),""))</f>
        <v>31418.0</v>
      </c>
      <c r="H2430" t="inlineStr">
        <is>
          <t>partial</t>
        </is>
      </c>
      <c r="I2430" t="inlineStr">
        <is>
          <t>p-Value available</t>
        </is>
      </c>
      <c r="J2430">
        <f>IF($BW2430&lt;&gt;"",$BW2430,"")</f>
        <v>2007.0</v>
      </c>
      <c r="K2430">
        <f>IF($BX2430&lt;&gt;"",$BX2430,"")</f>
        <v>2020.0</v>
      </c>
      <c r="L2430">
        <f>IF(AND(ISNUMBER($BW2430),ISNUMBER($BX2430)),($BW2430+$BX2430)/2,"")</f>
        <v>2013.5</v>
      </c>
      <c r="M2430">
        <f>IF($L2430&lt;&gt;"",$L2430,"")</f>
        <v>2013.5</v>
      </c>
      <c r="N2430">
        <f>IF(AND(ISNUMBER($BW2430),ISNUMBER($BX2430)),MIN(1,MAX(0,($BX2430-2016+1)/($BX2430-$BW2430+1))),"")</f>
        <v>0.3571428571428572</v>
      </c>
      <c r="O2430">
        <f>IF(AND(ISNUMBER($BW2430),ISNUMBER($BX2430)),MIN(1,MAX(0,($BX2430-2017+1)/($BX2430-$BW2430+1))),"")</f>
        <v>0.2857142857142857</v>
      </c>
      <c r="P2430">
        <f>IF(AND(ISNUMBER($BW2430),ISNUMBER($BX2430)),MIN(1,MAX(0,($BX2430-2018+1)/($BX2430-$BW2430+1))),"")</f>
        <v>0.2142857142857143</v>
      </c>
      <c r="Q2430">
        <f>IF(AND(ISNUMBER($BW2430),ISNUMBER($BX2430)),MIN(1,MAX(0,($BX2430-2019+1)/($BX2430-$BW2430+1))),"")</f>
        <v>0.1428571428571428</v>
      </c>
      <c r="R2430">
        <f>IF(AND(ISNUMBER($BW2430),ISNUMBER($BX2430)),MIN(1,MAX(0,($BX2430-2016+1)/($BX2430-$BW2430+1))),"")</f>
        <v>0.3571428571428572</v>
      </c>
      <c r="S2430">
        <f>IF($L2430&lt;&gt;"",IF($L2430&gt;=2015.5,1,0),"")</f>
        <v>0.0</v>
      </c>
      <c r="T2430">
        <f>IF($L2430&lt;&gt;"",IF($L2430&gt;=2016,1,0),"")</f>
        <v>0.0</v>
      </c>
      <c r="U2430">
        <f>IF(ISNUMBER($BX2430),IF($BX2430&gt;=2016,1,0),"")</f>
        <v>1.0</v>
      </c>
      <c r="V2430">
        <f>IF(ISNUMBER($BW2430),IF($BW2430&gt;=2016,1,0),"")</f>
        <v>0.0</v>
      </c>
      <c r="W2430" t="str">
        <f>IF(AND(ISNUMBER($BW2430),ISNUMBER($BX2430)),IF($BW2430&gt;=2016,"post-only",IF($BX2430&lt;2016,"pre-only","mixed")),"")</f>
        <v>mixed</v>
      </c>
      <c r="X2430">
        <f>IF(AND(ISNUMBER($BW2430),ISNUMBER($BX2430)),MIN(1,MAX(0,($BX2430-2017+1)/($BX2430-$BW2430+1))),"")</f>
        <v>0.2857142857142857</v>
      </c>
      <c r="Y2430">
        <f>IF(AND(ISNUMBER($BW2430),ISNUMBER($BX2430)),MIN(1,MAX(0,($BX2430-2018+1)/($BX2430-$BW2430+1))),"")</f>
        <v>0.2142857142857143</v>
      </c>
      <c r="Z2430">
        <f>IF(AND(ISNUMBER($BW2430),ISNUMBER($BX2430)),MIN(1,MAX(0,($BX2430-2019+1)/($BX2430-$BW2430+1))),"")</f>
        <v>0.1428571428571428</v>
      </c>
      <c r="AA2430">
        <f>IF(ISNUMBER($BX2430),IF($BX2430&gt;=2017,1,0),"")</f>
        <v>1.0</v>
      </c>
      <c r="AB2430">
        <f>IF(ISNUMBER($BX2430),IF($BX2430&gt;=2018,1,0),"")</f>
        <v>1.0</v>
      </c>
      <c r="AC2430">
        <f>IF(ISNUMBER($BX2430),IF($BX2430&gt;=2019,1,0),"")</f>
        <v>1.0</v>
      </c>
      <c r="AD2430">
        <f>IF($L2430&lt;&gt;"",IF($L2430&gt;2013,1,0),"")</f>
        <v>1.0</v>
      </c>
      <c r="AE2430">
        <f>IF($L2430&lt;&gt;"",1+IF($L2430&gt;2011,1,0)+IF($L2430&gt;2014,1,0),"")</f>
        <v>2.0</v>
      </c>
      <c r="AF2430" t="inlineStr">
        <is>
          <t>derivativ (CDS spread)</t>
        </is>
      </c>
      <c r="AG2430" t="inlineStr">
        <is>
          <t>performance</t>
        </is>
      </c>
      <c r="AH2430" t="inlineStr">
        <is>
          <t>non-sensitive</t>
        </is>
      </c>
      <c r="AI2430" t="inlineStr">
        <is>
          <t>without ETS/CT</t>
        </is>
      </c>
      <c r="AJ2430" t="inlineStr">
        <is>
          <t>without ETS/CT</t>
        </is>
      </c>
      <c r="AK2430" t="str">
        <f>IF(AND($CF2430&lt;&gt;"",IFERROR(INDEX(subsample_country_map!$B:$B,MATCH($CF2430,subsample_country_map!$A:$A,0)),"")&lt;&gt;""),INDEX(subsample_country_map!$B:$B,MATCH($CF2430,subsample_country_map!$A:$A,0)),INDEX(lookup!$AA:$AA,MATCH($A2430,lookup!$A:$A,0)))</f>
        <v>1_US</v>
      </c>
      <c r="AL2430" t="str">
        <f>IF(AND($CF2430&lt;&gt;"",IFERROR(INDEX(subsample_country_map!$C:$C,MATCH($CF2430,subsample_country_map!$A:$A,0)),"")&lt;&gt;""),INDEX(subsample_country_map!$C:$C,MATCH($CF2430,subsample_country_map!$A:$A,0)),INDEX(lookup!$AB:$AB,MATCH($A2430,lookup!$A:$A,0)))</f>
        <v>1_developed</v>
      </c>
      <c r="AM2430" t="str">
        <f>IF(AND($CF2430&lt;&gt;"",IFERROR(INDEX(subsample_country_map!$D:$D,MATCH($CF2430,subsample_country_map!$A:$A,0)),"")&lt;&gt;""),INDEX(subsample_country_map!$D:$D,MATCH($CF2430,subsample_country_map!$A:$A,0)),INDEX(lookup!$AC:$AC,MATCH($A2430,lookup!$A:$A,0)))</f>
        <v>1_western</v>
      </c>
      <c r="AN2430" t="str">
        <f>IF(AND($CF2430&lt;&gt;"",IFERROR(INDEX(subsample_country_map!$E:$E,MATCH($CF2430,subsample_country_map!$A:$A,0)),"")&lt;&gt;""),INDEX(subsample_country_map!$E:$E,MATCH($CF2430,subsample_country_map!$A:$A,0)),INDEX(lookup!$AD:$AD,MATCH($A2430,lookup!$A:$A,0)))</f>
        <v>1_common law</v>
      </c>
      <c r="AO2430" t="str">
        <f>INDEX(lookup!$Y:$Y,MATCH($A2430,lookup!$A:$A,0))</f>
        <v>0_published</v>
      </c>
      <c r="AP2430" t="str">
        <f>INDEX(lookup!$Z:$Z,MATCH($A2430,lookup!$A:$A,0))</f>
        <v>0_VHB low</v>
      </c>
      <c r="AQ2430" t="str">
        <f>INDEX(lookup!$W:$W,MATCH($A2430,lookup!$A:$A,0))</f>
        <v>2_sust</v>
      </c>
      <c r="AS2430" t="inlineStr">
        <is>
          <t>staging</t>
        </is>
      </c>
      <c r="AT2430" t="inlineStr">
        <is>
          <t>bad-CER</t>
        </is>
      </c>
      <c r="AU2430" t="inlineStr">
        <is>
          <t>cost</t>
        </is>
      </c>
      <c r="AV2430" t="inlineStr">
        <is>
          <t>0.023</t>
        </is>
      </c>
      <c r="AY2430" t="inlineStr">
        <is>
          <t>0.18</t>
        </is>
      </c>
      <c r="BA2430" t="n">
        <v>31418</v>
      </c>
      <c r="BB2430" t="inlineStr">
        <is>
          <t>as-stated:1-month lag (t-1)</t>
        </is>
      </c>
      <c r="BC2430" t="inlineStr">
        <is>
          <t>OLS</t>
        </is>
      </c>
      <c r="BD2430" t="inlineStr">
        <is>
          <t>two-way:firm and time</t>
        </is>
      </c>
      <c r="BE2430" t="inlineStr">
        <is>
          <t>none</t>
        </is>
      </c>
      <c r="BI2430" t="inlineStr">
        <is>
          <t>Table 3</t>
        </is>
      </c>
      <c r="BJ2430" t="inlineStr">
        <is>
          <t>Panel A col (5)</t>
        </is>
      </c>
      <c r="BK2430" t="inlineStr">
        <is>
          <t>82704</t>
        </is>
      </c>
      <c r="BL2430" t="inlineStr">
        <is>
          <t>carbonemi_2 0.023 (0.18)</t>
        </is>
      </c>
      <c r="BM2430" t="inlineStr">
        <is>
          <t>carbonemi_2</t>
        </is>
      </c>
      <c r="BN2430" t="inlineStr">
        <is>
          <t>cds5</t>
        </is>
      </c>
      <c r="BO2430" t="inlineStr">
        <is>
          <t>update</t>
        </is>
      </c>
      <c r="BP2430" t="inlineStr">
        <is>
          <t>Zhang et al (2023)</t>
        </is>
      </c>
      <c r="BQ2430" t="inlineStr">
        <is>
          <t>computed</t>
        </is>
      </c>
      <c r="BT2430" t="n">
        <v>0</v>
      </c>
      <c r="BU2430" t="inlineStr">
        <is>
          <t>staging_Zhang_et_al_2023.csv</t>
        </is>
      </c>
      <c r="BW2430" t="n">
        <v>2007</v>
      </c>
      <c r="BX2430" t="n">
        <v>2020</v>
      </c>
      <c r="BY2430" t="inlineStr">
        <is>
          <t>US</t>
        </is>
      </c>
      <c r="BZ2430" t="n">
        <v>2013.5</v>
      </c>
      <c r="CA2430" t="n">
        <v>0.3571428571428572</v>
      </c>
      <c r="CB2430" t="n">
        <v>0</v>
      </c>
      <c r="CC2430" t="n">
        <v>1</v>
      </c>
      <c r="CD2430" t="n">
        <v>-0.007564246883158218</v>
      </c>
      <c r="CE2430" t="n">
        <v>1</v>
      </c>
    </row>
    <row r="2431">
      <c r="A2431" t="inlineStr">
        <is>
          <t>Zhang et al (2023)</t>
        </is>
      </c>
      <c r="B2431" t="n">
        <v>3736</v>
      </c>
      <c r="C2431" t="n">
        <v>-0.008542035392014433</v>
      </c>
      <c r="D2431" t="n">
        <v>31418</v>
      </c>
      <c r="E2431">
        <f>IF(ISNUMBER($BA2431),$BA2431,IF(AND(ISNUMBER($D2431),ISNUMBER($BW2431),ISNUMBER($BX2431)),$D2431*($BX2431-$BW2431+1),""))</f>
        <v>31418.0</v>
      </c>
      <c r="H2431" t="inlineStr">
        <is>
          <t>partial</t>
        </is>
      </c>
      <c r="I2431" t="inlineStr">
        <is>
          <t>p-Value available</t>
        </is>
      </c>
      <c r="J2431">
        <f>IF($BW2431&lt;&gt;"",$BW2431,"")</f>
        <v>2007.0</v>
      </c>
      <c r="K2431">
        <f>IF($BX2431&lt;&gt;"",$BX2431,"")</f>
        <v>2020.0</v>
      </c>
      <c r="L2431">
        <f>IF(AND(ISNUMBER($BW2431),ISNUMBER($BX2431)),($BW2431+$BX2431)/2,"")</f>
        <v>2013.5</v>
      </c>
      <c r="M2431">
        <f>IF($L2431&lt;&gt;"",$L2431,"")</f>
        <v>2013.5</v>
      </c>
      <c r="N2431">
        <f>IF(AND(ISNUMBER($BW2431),ISNUMBER($BX2431)),MIN(1,MAX(0,($BX2431-2016+1)/($BX2431-$BW2431+1))),"")</f>
        <v>0.3571428571428572</v>
      </c>
      <c r="O2431">
        <f>IF(AND(ISNUMBER($BW2431),ISNUMBER($BX2431)),MIN(1,MAX(0,($BX2431-2017+1)/($BX2431-$BW2431+1))),"")</f>
        <v>0.2857142857142857</v>
      </c>
      <c r="P2431">
        <f>IF(AND(ISNUMBER($BW2431),ISNUMBER($BX2431)),MIN(1,MAX(0,($BX2431-2018+1)/($BX2431-$BW2431+1))),"")</f>
        <v>0.2142857142857143</v>
      </c>
      <c r="Q2431">
        <f>IF(AND(ISNUMBER($BW2431),ISNUMBER($BX2431)),MIN(1,MAX(0,($BX2431-2019+1)/($BX2431-$BW2431+1))),"")</f>
        <v>0.1428571428571428</v>
      </c>
      <c r="R2431">
        <f>IF(AND(ISNUMBER($BW2431),ISNUMBER($BX2431)),MIN(1,MAX(0,($BX2431-2016+1)/($BX2431-$BW2431+1))),"")</f>
        <v>0.3571428571428572</v>
      </c>
      <c r="S2431">
        <f>IF($L2431&lt;&gt;"",IF($L2431&gt;=2015.5,1,0),"")</f>
        <v>0.0</v>
      </c>
      <c r="T2431">
        <f>IF($L2431&lt;&gt;"",IF($L2431&gt;=2016,1,0),"")</f>
        <v>0.0</v>
      </c>
      <c r="U2431">
        <f>IF(ISNUMBER($BX2431),IF($BX2431&gt;=2016,1,0),"")</f>
        <v>1.0</v>
      </c>
      <c r="V2431">
        <f>IF(ISNUMBER($BW2431),IF($BW2431&gt;=2016,1,0),"")</f>
        <v>0.0</v>
      </c>
      <c r="W2431" t="str">
        <f>IF(AND(ISNUMBER($BW2431),ISNUMBER($BX2431)),IF($BW2431&gt;=2016,"post-only",IF($BX2431&lt;2016,"pre-only","mixed")),"")</f>
        <v>mixed</v>
      </c>
      <c r="X2431">
        <f>IF(AND(ISNUMBER($BW2431),ISNUMBER($BX2431)),MIN(1,MAX(0,($BX2431-2017+1)/($BX2431-$BW2431+1))),"")</f>
        <v>0.2857142857142857</v>
      </c>
      <c r="Y2431">
        <f>IF(AND(ISNUMBER($BW2431),ISNUMBER($BX2431)),MIN(1,MAX(0,($BX2431-2018+1)/($BX2431-$BW2431+1))),"")</f>
        <v>0.2142857142857143</v>
      </c>
      <c r="Z2431">
        <f>IF(AND(ISNUMBER($BW2431),ISNUMBER($BX2431)),MIN(1,MAX(0,($BX2431-2019+1)/($BX2431-$BW2431+1))),"")</f>
        <v>0.1428571428571428</v>
      </c>
      <c r="AA2431">
        <f>IF(ISNUMBER($BX2431),IF($BX2431&gt;=2017,1,0),"")</f>
        <v>1.0</v>
      </c>
      <c r="AB2431">
        <f>IF(ISNUMBER($BX2431),IF($BX2431&gt;=2018,1,0),"")</f>
        <v>1.0</v>
      </c>
      <c r="AC2431">
        <f>IF(ISNUMBER($BX2431),IF($BX2431&gt;=2019,1,0),"")</f>
        <v>1.0</v>
      </c>
      <c r="AD2431">
        <f>IF($L2431&lt;&gt;"",IF($L2431&gt;2013,1,0),"")</f>
        <v>1.0</v>
      </c>
      <c r="AE2431">
        <f>IF($L2431&lt;&gt;"",1+IF($L2431&gt;2011,1,0)+IF($L2431&gt;2014,1,0),"")</f>
        <v>2.0</v>
      </c>
      <c r="AF2431" t="inlineStr">
        <is>
          <t>derivativ (CDS spread)</t>
        </is>
      </c>
      <c r="AG2431" t="inlineStr">
        <is>
          <t>performance</t>
        </is>
      </c>
      <c r="AH2431" t="inlineStr">
        <is>
          <t>non-sensitive</t>
        </is>
      </c>
      <c r="AI2431" t="inlineStr">
        <is>
          <t>without ETS/CT</t>
        </is>
      </c>
      <c r="AJ2431" t="inlineStr">
        <is>
          <t>without ETS/CT</t>
        </is>
      </c>
      <c r="AK2431" t="str">
        <f>IF(AND($CF2431&lt;&gt;"",IFERROR(INDEX(subsample_country_map!$B:$B,MATCH($CF2431,subsample_country_map!$A:$A,0)),"")&lt;&gt;""),INDEX(subsample_country_map!$B:$B,MATCH($CF2431,subsample_country_map!$A:$A,0)),INDEX(lookup!$AA:$AA,MATCH($A2431,lookup!$A:$A,0)))</f>
        <v>1_US</v>
      </c>
      <c r="AL2431" t="str">
        <f>IF(AND($CF2431&lt;&gt;"",IFERROR(INDEX(subsample_country_map!$C:$C,MATCH($CF2431,subsample_country_map!$A:$A,0)),"")&lt;&gt;""),INDEX(subsample_country_map!$C:$C,MATCH($CF2431,subsample_country_map!$A:$A,0)),INDEX(lookup!$AB:$AB,MATCH($A2431,lookup!$A:$A,0)))</f>
        <v>1_developed</v>
      </c>
      <c r="AM2431" t="str">
        <f>IF(AND($CF2431&lt;&gt;"",IFERROR(INDEX(subsample_country_map!$D:$D,MATCH($CF2431,subsample_country_map!$A:$A,0)),"")&lt;&gt;""),INDEX(subsample_country_map!$D:$D,MATCH($CF2431,subsample_country_map!$A:$A,0)),INDEX(lookup!$AC:$AC,MATCH($A2431,lookup!$A:$A,0)))</f>
        <v>1_western</v>
      </c>
      <c r="AN2431" t="str">
        <f>IF(AND($CF2431&lt;&gt;"",IFERROR(INDEX(subsample_country_map!$E:$E,MATCH($CF2431,subsample_country_map!$A:$A,0)),"")&lt;&gt;""),INDEX(subsample_country_map!$E:$E,MATCH($CF2431,subsample_country_map!$A:$A,0)),INDEX(lookup!$AD:$AD,MATCH($A2431,lookup!$A:$A,0)))</f>
        <v>1_common law</v>
      </c>
      <c r="AO2431" t="str">
        <f>INDEX(lookup!$Y:$Y,MATCH($A2431,lookup!$A:$A,0))</f>
        <v>0_published</v>
      </c>
      <c r="AP2431" t="str">
        <f>INDEX(lookup!$Z:$Z,MATCH($A2431,lookup!$A:$A,0))</f>
        <v>0_VHB low</v>
      </c>
      <c r="AQ2431" t="str">
        <f>INDEX(lookup!$W:$W,MATCH($A2431,lookup!$A:$A,0))</f>
        <v>2_sust</v>
      </c>
      <c r="AS2431" t="inlineStr">
        <is>
          <t>staging</t>
        </is>
      </c>
      <c r="AT2431" t="inlineStr">
        <is>
          <t>bad-CER</t>
        </is>
      </c>
      <c r="AU2431" t="inlineStr">
        <is>
          <t>cost</t>
        </is>
      </c>
      <c r="AV2431" t="inlineStr">
        <is>
          <t>0.024</t>
        </is>
      </c>
      <c r="AY2431" t="inlineStr">
        <is>
          <t>0.13</t>
        </is>
      </c>
      <c r="BA2431" t="n">
        <v>31418</v>
      </c>
      <c r="BB2431" t="inlineStr">
        <is>
          <t>as-stated:1-month lag (t-1)</t>
        </is>
      </c>
      <c r="BC2431" t="inlineStr">
        <is>
          <t>OLS</t>
        </is>
      </c>
      <c r="BD2431" t="inlineStr">
        <is>
          <t>two-way:firm and time</t>
        </is>
      </c>
      <c r="BE2431" t="inlineStr">
        <is>
          <t>none</t>
        </is>
      </c>
      <c r="BI2431" t="inlineStr">
        <is>
          <t>Table 3</t>
        </is>
      </c>
      <c r="BJ2431" t="inlineStr">
        <is>
          <t>Panel A col (8)</t>
        </is>
      </c>
      <c r="BK2431" t="inlineStr">
        <is>
          <t>82704</t>
        </is>
      </c>
      <c r="BL2431" t="inlineStr">
        <is>
          <t>carbonemi_2 0.024 (0.13)</t>
        </is>
      </c>
      <c r="BM2431" t="inlineStr">
        <is>
          <t>carbonemi_2</t>
        </is>
      </c>
      <c r="BN2431" t="inlineStr">
        <is>
          <t>cds10</t>
        </is>
      </c>
      <c r="BO2431" t="inlineStr">
        <is>
          <t>update</t>
        </is>
      </c>
      <c r="BP2431" t="inlineStr">
        <is>
          <t>Zhang et al (2023)</t>
        </is>
      </c>
      <c r="BQ2431" t="inlineStr">
        <is>
          <t>computed</t>
        </is>
      </c>
      <c r="BT2431" t="n">
        <v>0</v>
      </c>
      <c r="BU2431" t="inlineStr">
        <is>
          <t>staging_Zhang_et_al_2023.csv</t>
        </is>
      </c>
      <c r="BW2431" t="n">
        <v>2007</v>
      </c>
      <c r="BX2431" t="n">
        <v>2020</v>
      </c>
      <c r="BY2431" t="inlineStr">
        <is>
          <t>US</t>
        </is>
      </c>
      <c r="BZ2431" t="n">
        <v>2013.5</v>
      </c>
      <c r="CA2431" t="n">
        <v>0.3571428571428572</v>
      </c>
      <c r="CB2431" t="n">
        <v>0</v>
      </c>
      <c r="CC2431" t="n">
        <v>1</v>
      </c>
      <c r="CD2431" t="n">
        <v>-0.008542243161545067</v>
      </c>
      <c r="CE2431" t="n">
        <v>1</v>
      </c>
    </row>
    <row r="2432">
      <c r="A2432" t="inlineStr">
        <is>
          <t>Zhang et al (2023)</t>
        </is>
      </c>
      <c r="B2432" t="n">
        <v>3737</v>
      </c>
      <c r="C2432" t="n">
        <v>-0.009564798980653771</v>
      </c>
      <c r="D2432" t="n">
        <v>31418</v>
      </c>
      <c r="E2432">
        <f>IF(ISNUMBER($BA2432),$BA2432,IF(AND(ISNUMBER($D2432),ISNUMBER($BW2432),ISNUMBER($BX2432)),$D2432*($BX2432-$BW2432+1),""))</f>
        <v>31418.0</v>
      </c>
      <c r="H2432" t="inlineStr">
        <is>
          <t>partial</t>
        </is>
      </c>
      <c r="I2432" t="inlineStr">
        <is>
          <t>p-Value available</t>
        </is>
      </c>
      <c r="J2432">
        <f>IF($BW2432&lt;&gt;"",$BW2432,"")</f>
        <v>2007.0</v>
      </c>
      <c r="K2432">
        <f>IF($BX2432&lt;&gt;"",$BX2432,"")</f>
        <v>2020.0</v>
      </c>
      <c r="L2432">
        <f>IF(AND(ISNUMBER($BW2432),ISNUMBER($BX2432)),($BW2432+$BX2432)/2,"")</f>
        <v>2013.5</v>
      </c>
      <c r="M2432">
        <f>IF($L2432&lt;&gt;"",$L2432,"")</f>
        <v>2013.5</v>
      </c>
      <c r="N2432">
        <f>IF(AND(ISNUMBER($BW2432),ISNUMBER($BX2432)),MIN(1,MAX(0,($BX2432-2016+1)/($BX2432-$BW2432+1))),"")</f>
        <v>0.3571428571428572</v>
      </c>
      <c r="O2432">
        <f>IF(AND(ISNUMBER($BW2432),ISNUMBER($BX2432)),MIN(1,MAX(0,($BX2432-2017+1)/($BX2432-$BW2432+1))),"")</f>
        <v>0.2857142857142857</v>
      </c>
      <c r="P2432">
        <f>IF(AND(ISNUMBER($BW2432),ISNUMBER($BX2432)),MIN(1,MAX(0,($BX2432-2018+1)/($BX2432-$BW2432+1))),"")</f>
        <v>0.2142857142857143</v>
      </c>
      <c r="Q2432">
        <f>IF(AND(ISNUMBER($BW2432),ISNUMBER($BX2432)),MIN(1,MAX(0,($BX2432-2019+1)/($BX2432-$BW2432+1))),"")</f>
        <v>0.1428571428571428</v>
      </c>
      <c r="R2432">
        <f>IF(AND(ISNUMBER($BW2432),ISNUMBER($BX2432)),MIN(1,MAX(0,($BX2432-2016+1)/($BX2432-$BW2432+1))),"")</f>
        <v>0.3571428571428572</v>
      </c>
      <c r="S2432">
        <f>IF($L2432&lt;&gt;"",IF($L2432&gt;=2015.5,1,0),"")</f>
        <v>0.0</v>
      </c>
      <c r="T2432">
        <f>IF($L2432&lt;&gt;"",IF($L2432&gt;=2016,1,0),"")</f>
        <v>0.0</v>
      </c>
      <c r="U2432">
        <f>IF(ISNUMBER($BX2432),IF($BX2432&gt;=2016,1,0),"")</f>
        <v>1.0</v>
      </c>
      <c r="V2432">
        <f>IF(ISNUMBER($BW2432),IF($BW2432&gt;=2016,1,0),"")</f>
        <v>0.0</v>
      </c>
      <c r="W2432" t="str">
        <f>IF(AND(ISNUMBER($BW2432),ISNUMBER($BX2432)),IF($BW2432&gt;=2016,"post-only",IF($BX2432&lt;2016,"pre-only","mixed")),"")</f>
        <v>mixed</v>
      </c>
      <c r="X2432">
        <f>IF(AND(ISNUMBER($BW2432),ISNUMBER($BX2432)),MIN(1,MAX(0,($BX2432-2017+1)/($BX2432-$BW2432+1))),"")</f>
        <v>0.2857142857142857</v>
      </c>
      <c r="Y2432">
        <f>IF(AND(ISNUMBER($BW2432),ISNUMBER($BX2432)),MIN(1,MAX(0,($BX2432-2018+1)/($BX2432-$BW2432+1))),"")</f>
        <v>0.2142857142857143</v>
      </c>
      <c r="Z2432">
        <f>IF(AND(ISNUMBER($BW2432),ISNUMBER($BX2432)),MIN(1,MAX(0,($BX2432-2019+1)/($BX2432-$BW2432+1))),"")</f>
        <v>0.1428571428571428</v>
      </c>
      <c r="AA2432">
        <f>IF(ISNUMBER($BX2432),IF($BX2432&gt;=2017,1,0),"")</f>
        <v>1.0</v>
      </c>
      <c r="AB2432">
        <f>IF(ISNUMBER($BX2432),IF($BX2432&gt;=2018,1,0),"")</f>
        <v>1.0</v>
      </c>
      <c r="AC2432">
        <f>IF(ISNUMBER($BX2432),IF($BX2432&gt;=2019,1,0),"")</f>
        <v>1.0</v>
      </c>
      <c r="AD2432">
        <f>IF($L2432&lt;&gt;"",IF($L2432&gt;2013,1,0),"")</f>
        <v>1.0</v>
      </c>
      <c r="AE2432">
        <f>IF($L2432&lt;&gt;"",1+IF($L2432&gt;2011,1,0)+IF($L2432&gt;2014,1,0),"")</f>
        <v>2.0</v>
      </c>
      <c r="AF2432" t="inlineStr">
        <is>
          <t>derivativ (CDS spread)</t>
        </is>
      </c>
      <c r="AG2432" t="inlineStr">
        <is>
          <t>performance</t>
        </is>
      </c>
      <c r="AH2432" t="inlineStr">
        <is>
          <t>non-sensitive</t>
        </is>
      </c>
      <c r="AI2432" t="inlineStr">
        <is>
          <t>without ETS/CT</t>
        </is>
      </c>
      <c r="AJ2432" t="inlineStr">
        <is>
          <t>without ETS/CT</t>
        </is>
      </c>
      <c r="AK2432" t="str">
        <f>IF(AND($CF2432&lt;&gt;"",IFERROR(INDEX(subsample_country_map!$B:$B,MATCH($CF2432,subsample_country_map!$A:$A,0)),"")&lt;&gt;""),INDEX(subsample_country_map!$B:$B,MATCH($CF2432,subsample_country_map!$A:$A,0)),INDEX(lookup!$AA:$AA,MATCH($A2432,lookup!$A:$A,0)))</f>
        <v>1_US</v>
      </c>
      <c r="AL2432" t="str">
        <f>IF(AND($CF2432&lt;&gt;"",IFERROR(INDEX(subsample_country_map!$C:$C,MATCH($CF2432,subsample_country_map!$A:$A,0)),"")&lt;&gt;""),INDEX(subsample_country_map!$C:$C,MATCH($CF2432,subsample_country_map!$A:$A,0)),INDEX(lookup!$AB:$AB,MATCH($A2432,lookup!$A:$A,0)))</f>
        <v>1_developed</v>
      </c>
      <c r="AM2432" t="str">
        <f>IF(AND($CF2432&lt;&gt;"",IFERROR(INDEX(subsample_country_map!$D:$D,MATCH($CF2432,subsample_country_map!$A:$A,0)),"")&lt;&gt;""),INDEX(subsample_country_map!$D:$D,MATCH($CF2432,subsample_country_map!$A:$A,0)),INDEX(lookup!$AC:$AC,MATCH($A2432,lookup!$A:$A,0)))</f>
        <v>1_western</v>
      </c>
      <c r="AN2432" t="str">
        <f>IF(AND($CF2432&lt;&gt;"",IFERROR(INDEX(subsample_country_map!$E:$E,MATCH($CF2432,subsample_country_map!$A:$A,0)),"")&lt;&gt;""),INDEX(subsample_country_map!$E:$E,MATCH($CF2432,subsample_country_map!$A:$A,0)),INDEX(lookup!$AD:$AD,MATCH($A2432,lookup!$A:$A,0)))</f>
        <v>1_common law</v>
      </c>
      <c r="AO2432" t="str">
        <f>INDEX(lookup!$Y:$Y,MATCH($A2432,lookup!$A:$A,0))</f>
        <v>0_published</v>
      </c>
      <c r="AP2432" t="str">
        <f>INDEX(lookup!$Z:$Z,MATCH($A2432,lookup!$A:$A,0))</f>
        <v>0_VHB low</v>
      </c>
      <c r="AQ2432" t="str">
        <f>INDEX(lookup!$W:$W,MATCH($A2432,lookup!$A:$A,0))</f>
        <v>2_sust</v>
      </c>
      <c r="AS2432" t="inlineStr">
        <is>
          <t>staging</t>
        </is>
      </c>
      <c r="AT2432" t="inlineStr">
        <is>
          <t>bad-CER</t>
        </is>
      </c>
      <c r="AU2432" t="inlineStr">
        <is>
          <t>cost</t>
        </is>
      </c>
      <c r="AV2432" t="inlineStr">
        <is>
          <t>0.026</t>
        </is>
      </c>
      <c r="AY2432" t="inlineStr">
        <is>
          <t>0.09</t>
        </is>
      </c>
      <c r="BA2432" t="n">
        <v>31418</v>
      </c>
      <c r="BB2432" t="inlineStr">
        <is>
          <t>as-stated:1-month lag (t-1)</t>
        </is>
      </c>
      <c r="BC2432" t="inlineStr">
        <is>
          <t>OLS</t>
        </is>
      </c>
      <c r="BD2432" t="inlineStr">
        <is>
          <t>two-way:firm and time</t>
        </is>
      </c>
      <c r="BE2432" t="inlineStr">
        <is>
          <t>none</t>
        </is>
      </c>
      <c r="BI2432" t="inlineStr">
        <is>
          <t>Table 3</t>
        </is>
      </c>
      <c r="BJ2432" t="inlineStr">
        <is>
          <t>Panel A col (11)</t>
        </is>
      </c>
      <c r="BK2432" t="inlineStr">
        <is>
          <t>82704</t>
        </is>
      </c>
      <c r="BL2432" t="inlineStr">
        <is>
          <t>carbonemi_2 0.026* (0.09)</t>
        </is>
      </c>
      <c r="BM2432" t="inlineStr">
        <is>
          <t>carbonemi_2</t>
        </is>
      </c>
      <c r="BN2432" t="inlineStr">
        <is>
          <t>cds30</t>
        </is>
      </c>
      <c r="BO2432" t="inlineStr">
        <is>
          <t>update</t>
        </is>
      </c>
      <c r="BP2432" t="inlineStr">
        <is>
          <t>Zhang et al (2023)</t>
        </is>
      </c>
      <c r="BQ2432" t="inlineStr">
        <is>
          <t>computed</t>
        </is>
      </c>
      <c r="BT2432" t="n">
        <v>0</v>
      </c>
      <c r="BU2432" t="inlineStr">
        <is>
          <t>staging_Zhang_et_al_2023.csv</t>
        </is>
      </c>
      <c r="BW2432" t="n">
        <v>2007</v>
      </c>
      <c r="BX2432" t="n">
        <v>2020</v>
      </c>
      <c r="BY2432" t="inlineStr">
        <is>
          <t>US</t>
        </is>
      </c>
      <c r="BZ2432" t="n">
        <v>2013.5</v>
      </c>
      <c r="CA2432" t="n">
        <v>0.3571428571428572</v>
      </c>
      <c r="CB2432" t="n">
        <v>0</v>
      </c>
      <c r="CC2432" t="n">
        <v>1</v>
      </c>
      <c r="CD2432" t="n">
        <v>-0.009565090676420468</v>
      </c>
      <c r="CE2432" t="n">
        <v>1</v>
      </c>
    </row>
    <row r="2433">
      <c r="A2433" t="inlineStr">
        <is>
          <t>Zhang et al (2023)</t>
        </is>
      </c>
      <c r="B2433" t="n">
        <v>3738</v>
      </c>
      <c r="C2433" t="n">
        <v>-0.01453142948946184</v>
      </c>
      <c r="D2433" t="n">
        <v>31418</v>
      </c>
      <c r="E2433">
        <f>IF(ISNUMBER($BA2433),$BA2433,IF(AND(ISNUMBER($D2433),ISNUMBER($BW2433),ISNUMBER($BX2433)),$D2433*($BX2433-$BW2433+1),""))</f>
        <v>31418.0</v>
      </c>
      <c r="H2433" t="inlineStr">
        <is>
          <t>partial</t>
        </is>
      </c>
      <c r="I2433" t="inlineStr">
        <is>
          <t>p-Value available</t>
        </is>
      </c>
      <c r="J2433">
        <f>IF($BW2433&lt;&gt;"",$BW2433,"")</f>
        <v>2007.0</v>
      </c>
      <c r="K2433">
        <f>IF($BX2433&lt;&gt;"",$BX2433,"")</f>
        <v>2020.0</v>
      </c>
      <c r="L2433">
        <f>IF(AND(ISNUMBER($BW2433),ISNUMBER($BX2433)),($BW2433+$BX2433)/2,"")</f>
        <v>2013.5</v>
      </c>
      <c r="M2433">
        <f>IF($L2433&lt;&gt;"",$L2433,"")</f>
        <v>2013.5</v>
      </c>
      <c r="N2433">
        <f>IF(AND(ISNUMBER($BW2433),ISNUMBER($BX2433)),MIN(1,MAX(0,($BX2433-2016+1)/($BX2433-$BW2433+1))),"")</f>
        <v>0.3571428571428572</v>
      </c>
      <c r="O2433">
        <f>IF(AND(ISNUMBER($BW2433),ISNUMBER($BX2433)),MIN(1,MAX(0,($BX2433-2017+1)/($BX2433-$BW2433+1))),"")</f>
        <v>0.2857142857142857</v>
      </c>
      <c r="P2433">
        <f>IF(AND(ISNUMBER($BW2433),ISNUMBER($BX2433)),MIN(1,MAX(0,($BX2433-2018+1)/($BX2433-$BW2433+1))),"")</f>
        <v>0.2142857142857143</v>
      </c>
      <c r="Q2433">
        <f>IF(AND(ISNUMBER($BW2433),ISNUMBER($BX2433)),MIN(1,MAX(0,($BX2433-2019+1)/($BX2433-$BW2433+1))),"")</f>
        <v>0.1428571428571428</v>
      </c>
      <c r="R2433">
        <f>IF(AND(ISNUMBER($BW2433),ISNUMBER($BX2433)),MIN(1,MAX(0,($BX2433-2016+1)/($BX2433-$BW2433+1))),"")</f>
        <v>0.3571428571428572</v>
      </c>
      <c r="S2433">
        <f>IF($L2433&lt;&gt;"",IF($L2433&gt;=2015.5,1,0),"")</f>
        <v>0.0</v>
      </c>
      <c r="T2433">
        <f>IF($L2433&lt;&gt;"",IF($L2433&gt;=2016,1,0),"")</f>
        <v>0.0</v>
      </c>
      <c r="U2433">
        <f>IF(ISNUMBER($BX2433),IF($BX2433&gt;=2016,1,0),"")</f>
        <v>1.0</v>
      </c>
      <c r="V2433">
        <f>IF(ISNUMBER($BW2433),IF($BW2433&gt;=2016,1,0),"")</f>
        <v>0.0</v>
      </c>
      <c r="W2433" t="str">
        <f>IF(AND(ISNUMBER($BW2433),ISNUMBER($BX2433)),IF($BW2433&gt;=2016,"post-only",IF($BX2433&lt;2016,"pre-only","mixed")),"")</f>
        <v>mixed</v>
      </c>
      <c r="X2433">
        <f>IF(AND(ISNUMBER($BW2433),ISNUMBER($BX2433)),MIN(1,MAX(0,($BX2433-2017+1)/($BX2433-$BW2433+1))),"")</f>
        <v>0.2857142857142857</v>
      </c>
      <c r="Y2433">
        <f>IF(AND(ISNUMBER($BW2433),ISNUMBER($BX2433)),MIN(1,MAX(0,($BX2433-2018+1)/($BX2433-$BW2433+1))),"")</f>
        <v>0.2142857142857143</v>
      </c>
      <c r="Z2433">
        <f>IF(AND(ISNUMBER($BW2433),ISNUMBER($BX2433)),MIN(1,MAX(0,($BX2433-2019+1)/($BX2433-$BW2433+1))),"")</f>
        <v>0.1428571428571428</v>
      </c>
      <c r="AA2433">
        <f>IF(ISNUMBER($BX2433),IF($BX2433&gt;=2017,1,0),"")</f>
        <v>1.0</v>
      </c>
      <c r="AB2433">
        <f>IF(ISNUMBER($BX2433),IF($BX2433&gt;=2018,1,0),"")</f>
        <v>1.0</v>
      </c>
      <c r="AC2433">
        <f>IF(ISNUMBER($BX2433),IF($BX2433&gt;=2019,1,0),"")</f>
        <v>1.0</v>
      </c>
      <c r="AD2433">
        <f>IF($L2433&lt;&gt;"",IF($L2433&gt;2013,1,0),"")</f>
        <v>1.0</v>
      </c>
      <c r="AE2433">
        <f>IF($L2433&lt;&gt;"",1+IF($L2433&gt;2011,1,0)+IF($L2433&gt;2014,1,0),"")</f>
        <v>2.0</v>
      </c>
      <c r="AF2433" t="inlineStr">
        <is>
          <t>derivativ (CDS spread)</t>
        </is>
      </c>
      <c r="AG2433" t="inlineStr">
        <is>
          <t>performance</t>
        </is>
      </c>
      <c r="AH2433" t="inlineStr">
        <is>
          <t>non-sensitive</t>
        </is>
      </c>
      <c r="AI2433" t="inlineStr">
        <is>
          <t>without ETS/CT</t>
        </is>
      </c>
      <c r="AJ2433" t="inlineStr">
        <is>
          <t>without ETS/CT</t>
        </is>
      </c>
      <c r="AK2433" t="str">
        <f>IF(AND($CF2433&lt;&gt;"",IFERROR(INDEX(subsample_country_map!$B:$B,MATCH($CF2433,subsample_country_map!$A:$A,0)),"")&lt;&gt;""),INDEX(subsample_country_map!$B:$B,MATCH($CF2433,subsample_country_map!$A:$A,0)),INDEX(lookup!$AA:$AA,MATCH($A2433,lookup!$A:$A,0)))</f>
        <v>1_US</v>
      </c>
      <c r="AL2433" t="str">
        <f>IF(AND($CF2433&lt;&gt;"",IFERROR(INDEX(subsample_country_map!$C:$C,MATCH($CF2433,subsample_country_map!$A:$A,0)),"")&lt;&gt;""),INDEX(subsample_country_map!$C:$C,MATCH($CF2433,subsample_country_map!$A:$A,0)),INDEX(lookup!$AB:$AB,MATCH($A2433,lookup!$A:$A,0)))</f>
        <v>1_developed</v>
      </c>
      <c r="AM2433" t="str">
        <f>IF(AND($CF2433&lt;&gt;"",IFERROR(INDEX(subsample_country_map!$D:$D,MATCH($CF2433,subsample_country_map!$A:$A,0)),"")&lt;&gt;""),INDEX(subsample_country_map!$D:$D,MATCH($CF2433,subsample_country_map!$A:$A,0)),INDEX(lookup!$AC:$AC,MATCH($A2433,lookup!$A:$A,0)))</f>
        <v>1_western</v>
      </c>
      <c r="AN2433" t="str">
        <f>IF(AND($CF2433&lt;&gt;"",IFERROR(INDEX(subsample_country_map!$E:$E,MATCH($CF2433,subsample_country_map!$A:$A,0)),"")&lt;&gt;""),INDEX(subsample_country_map!$E:$E,MATCH($CF2433,subsample_country_map!$A:$A,0)),INDEX(lookup!$AD:$AD,MATCH($A2433,lookup!$A:$A,0)))</f>
        <v>1_common law</v>
      </c>
      <c r="AO2433" t="str">
        <f>INDEX(lookup!$Y:$Y,MATCH($A2433,lookup!$A:$A,0))</f>
        <v>0_published</v>
      </c>
      <c r="AP2433" t="str">
        <f>INDEX(lookup!$Z:$Z,MATCH($A2433,lookup!$A:$A,0))</f>
        <v>0_VHB low</v>
      </c>
      <c r="AQ2433" t="str">
        <f>INDEX(lookup!$W:$W,MATCH($A2433,lookup!$A:$A,0))</f>
        <v>2_sust</v>
      </c>
      <c r="AS2433" t="inlineStr">
        <is>
          <t>staging</t>
        </is>
      </c>
      <c r="AT2433" t="inlineStr">
        <is>
          <t>bad-CER</t>
        </is>
      </c>
      <c r="AU2433" t="inlineStr">
        <is>
          <t>cost</t>
        </is>
      </c>
      <c r="AV2433" t="inlineStr">
        <is>
          <t>0.099</t>
        </is>
      </c>
      <c r="AY2433" t="inlineStr">
        <is>
          <t>0.01</t>
        </is>
      </c>
      <c r="BA2433" t="n">
        <v>31418</v>
      </c>
      <c r="BB2433" t="inlineStr">
        <is>
          <t>as-stated:1-month lag (t-1)</t>
        </is>
      </c>
      <c r="BC2433" t="inlineStr">
        <is>
          <t>OLS</t>
        </is>
      </c>
      <c r="BD2433" t="inlineStr">
        <is>
          <t>two-way:firm and time</t>
        </is>
      </c>
      <c r="BE2433" t="inlineStr">
        <is>
          <t>none</t>
        </is>
      </c>
      <c r="BI2433" t="inlineStr">
        <is>
          <t>Table 3</t>
        </is>
      </c>
      <c r="BJ2433" t="inlineStr">
        <is>
          <t>Panel A col (3)</t>
        </is>
      </c>
      <c r="BK2433" t="inlineStr">
        <is>
          <t>82704</t>
        </is>
      </c>
      <c r="BL2433" t="inlineStr">
        <is>
          <t>carbonemi_3 0.099*** (0.01)</t>
        </is>
      </c>
      <c r="BM2433" t="inlineStr">
        <is>
          <t>carbonemi_3</t>
        </is>
      </c>
      <c r="BN2433" t="inlineStr">
        <is>
          <t>cds1</t>
        </is>
      </c>
      <c r="BO2433" t="inlineStr">
        <is>
          <t>update</t>
        </is>
      </c>
      <c r="BP2433" t="inlineStr">
        <is>
          <t>Zhang et al (2023)</t>
        </is>
      </c>
      <c r="BQ2433" t="inlineStr">
        <is>
          <t>computed</t>
        </is>
      </c>
      <c r="BT2433" t="n">
        <v>0</v>
      </c>
      <c r="BU2433" t="inlineStr">
        <is>
          <t>staging_Zhang_et_al_2023.csv</t>
        </is>
      </c>
      <c r="BW2433" t="n">
        <v>2007</v>
      </c>
      <c r="BX2433" t="n">
        <v>2020</v>
      </c>
      <c r="BY2433" t="inlineStr">
        <is>
          <t>US</t>
        </is>
      </c>
      <c r="BZ2433" t="n">
        <v>2013.5</v>
      </c>
      <c r="CA2433" t="n">
        <v>0.3571428571428572</v>
      </c>
      <c r="CB2433" t="n">
        <v>0</v>
      </c>
      <c r="CC2433" t="n">
        <v>1</v>
      </c>
      <c r="CD2433" t="n">
        <v>-0.01453245244978858</v>
      </c>
      <c r="CE2433" t="n">
        <v>1</v>
      </c>
    </row>
    <row r="2434">
      <c r="A2434" t="inlineStr">
        <is>
          <t>Zhang et al (2023)</t>
        </is>
      </c>
      <c r="B2434" t="n">
        <v>3739</v>
      </c>
      <c r="C2434" t="n">
        <v>-0.04021223012491863</v>
      </c>
      <c r="D2434" t="n">
        <v>31418</v>
      </c>
      <c r="E2434">
        <f>IF(ISNUMBER($BA2434),$BA2434,IF(AND(ISNUMBER($D2434),ISNUMBER($BW2434),ISNUMBER($BX2434)),$D2434*($BX2434-$BW2434+1),""))</f>
        <v>31418.0</v>
      </c>
      <c r="H2434" t="inlineStr">
        <is>
          <t>partial</t>
        </is>
      </c>
      <c r="I2434" t="inlineStr">
        <is>
          <t>p-Value available</t>
        </is>
      </c>
      <c r="J2434">
        <f>IF($BW2434&lt;&gt;"",$BW2434,"")</f>
        <v>2007.0</v>
      </c>
      <c r="K2434">
        <f>IF($BX2434&lt;&gt;"",$BX2434,"")</f>
        <v>2020.0</v>
      </c>
      <c r="L2434">
        <f>IF(AND(ISNUMBER($BW2434),ISNUMBER($BX2434)),($BW2434+$BX2434)/2,"")</f>
        <v>2013.5</v>
      </c>
      <c r="M2434">
        <f>IF($L2434&lt;&gt;"",$L2434,"")</f>
        <v>2013.5</v>
      </c>
      <c r="N2434">
        <f>IF(AND(ISNUMBER($BW2434),ISNUMBER($BX2434)),MIN(1,MAX(0,($BX2434-2016+1)/($BX2434-$BW2434+1))),"")</f>
        <v>0.3571428571428572</v>
      </c>
      <c r="O2434">
        <f>IF(AND(ISNUMBER($BW2434),ISNUMBER($BX2434)),MIN(1,MAX(0,($BX2434-2017+1)/($BX2434-$BW2434+1))),"")</f>
        <v>0.2857142857142857</v>
      </c>
      <c r="P2434">
        <f>IF(AND(ISNUMBER($BW2434),ISNUMBER($BX2434)),MIN(1,MAX(0,($BX2434-2018+1)/($BX2434-$BW2434+1))),"")</f>
        <v>0.2142857142857143</v>
      </c>
      <c r="Q2434">
        <f>IF(AND(ISNUMBER($BW2434),ISNUMBER($BX2434)),MIN(1,MAX(0,($BX2434-2019+1)/($BX2434-$BW2434+1))),"")</f>
        <v>0.1428571428571428</v>
      </c>
      <c r="R2434">
        <f>IF(AND(ISNUMBER($BW2434),ISNUMBER($BX2434)),MIN(1,MAX(0,($BX2434-2016+1)/($BX2434-$BW2434+1))),"")</f>
        <v>0.3571428571428572</v>
      </c>
      <c r="S2434">
        <f>IF($L2434&lt;&gt;"",IF($L2434&gt;=2015.5,1,0),"")</f>
        <v>0.0</v>
      </c>
      <c r="T2434">
        <f>IF($L2434&lt;&gt;"",IF($L2434&gt;=2016,1,0),"")</f>
        <v>0.0</v>
      </c>
      <c r="U2434">
        <f>IF(ISNUMBER($BX2434),IF($BX2434&gt;=2016,1,0),"")</f>
        <v>1.0</v>
      </c>
      <c r="V2434">
        <f>IF(ISNUMBER($BW2434),IF($BW2434&gt;=2016,1,0),"")</f>
        <v>0.0</v>
      </c>
      <c r="W2434" t="str">
        <f>IF(AND(ISNUMBER($BW2434),ISNUMBER($BX2434)),IF($BW2434&gt;=2016,"post-only",IF($BX2434&lt;2016,"pre-only","mixed")),"")</f>
        <v>mixed</v>
      </c>
      <c r="X2434">
        <f>IF(AND(ISNUMBER($BW2434),ISNUMBER($BX2434)),MIN(1,MAX(0,($BX2434-2017+1)/($BX2434-$BW2434+1))),"")</f>
        <v>0.2857142857142857</v>
      </c>
      <c r="Y2434">
        <f>IF(AND(ISNUMBER($BW2434),ISNUMBER($BX2434)),MIN(1,MAX(0,($BX2434-2018+1)/($BX2434-$BW2434+1))),"")</f>
        <v>0.2142857142857143</v>
      </c>
      <c r="Z2434">
        <f>IF(AND(ISNUMBER($BW2434),ISNUMBER($BX2434)),MIN(1,MAX(0,($BX2434-2019+1)/($BX2434-$BW2434+1))),"")</f>
        <v>0.1428571428571428</v>
      </c>
      <c r="AA2434">
        <f>IF(ISNUMBER($BX2434),IF($BX2434&gt;=2017,1,0),"")</f>
        <v>1.0</v>
      </c>
      <c r="AB2434">
        <f>IF(ISNUMBER($BX2434),IF($BX2434&gt;=2018,1,0),"")</f>
        <v>1.0</v>
      </c>
      <c r="AC2434">
        <f>IF(ISNUMBER($BX2434),IF($BX2434&gt;=2019,1,0),"")</f>
        <v>1.0</v>
      </c>
      <c r="AD2434">
        <f>IF($L2434&lt;&gt;"",IF($L2434&gt;2013,1,0),"")</f>
        <v>1.0</v>
      </c>
      <c r="AE2434">
        <f>IF($L2434&lt;&gt;"",1+IF($L2434&gt;2011,1,0)+IF($L2434&gt;2014,1,0),"")</f>
        <v>2.0</v>
      </c>
      <c r="AF2434" t="inlineStr">
        <is>
          <t>derivativ (CDS spread)</t>
        </is>
      </c>
      <c r="AG2434" t="inlineStr">
        <is>
          <t>performance</t>
        </is>
      </c>
      <c r="AH2434" t="inlineStr">
        <is>
          <t>non-sensitive</t>
        </is>
      </c>
      <c r="AI2434" t="inlineStr">
        <is>
          <t>without ETS/CT</t>
        </is>
      </c>
      <c r="AJ2434" t="inlineStr">
        <is>
          <t>without ETS/CT</t>
        </is>
      </c>
      <c r="AK2434" t="str">
        <f>IF(AND($CF2434&lt;&gt;"",IFERROR(INDEX(subsample_country_map!$B:$B,MATCH($CF2434,subsample_country_map!$A:$A,0)),"")&lt;&gt;""),INDEX(subsample_country_map!$B:$B,MATCH($CF2434,subsample_country_map!$A:$A,0)),INDEX(lookup!$AA:$AA,MATCH($A2434,lookup!$A:$A,0)))</f>
        <v>1_US</v>
      </c>
      <c r="AL2434" t="str">
        <f>IF(AND($CF2434&lt;&gt;"",IFERROR(INDEX(subsample_country_map!$C:$C,MATCH($CF2434,subsample_country_map!$A:$A,0)),"")&lt;&gt;""),INDEX(subsample_country_map!$C:$C,MATCH($CF2434,subsample_country_map!$A:$A,0)),INDEX(lookup!$AB:$AB,MATCH($A2434,lookup!$A:$A,0)))</f>
        <v>1_developed</v>
      </c>
      <c r="AM2434" t="str">
        <f>IF(AND($CF2434&lt;&gt;"",IFERROR(INDEX(subsample_country_map!$D:$D,MATCH($CF2434,subsample_country_map!$A:$A,0)),"")&lt;&gt;""),INDEX(subsample_country_map!$D:$D,MATCH($CF2434,subsample_country_map!$A:$A,0)),INDEX(lookup!$AC:$AC,MATCH($A2434,lookup!$A:$A,0)))</f>
        <v>1_western</v>
      </c>
      <c r="AN2434" t="str">
        <f>IF(AND($CF2434&lt;&gt;"",IFERROR(INDEX(subsample_country_map!$E:$E,MATCH($CF2434,subsample_country_map!$A:$A,0)),"")&lt;&gt;""),INDEX(subsample_country_map!$E:$E,MATCH($CF2434,subsample_country_map!$A:$A,0)),INDEX(lookup!$AD:$AD,MATCH($A2434,lookup!$A:$A,0)))</f>
        <v>1_common law</v>
      </c>
      <c r="AO2434" t="str">
        <f>INDEX(lookup!$Y:$Y,MATCH($A2434,lookup!$A:$A,0))</f>
        <v>0_published</v>
      </c>
      <c r="AP2434" t="str">
        <f>INDEX(lookup!$Z:$Z,MATCH($A2434,lookup!$A:$A,0))</f>
        <v>0_VHB low</v>
      </c>
      <c r="AQ2434" t="str">
        <f>INDEX(lookup!$W:$W,MATCH($A2434,lookup!$A:$A,0))</f>
        <v>2_sust</v>
      </c>
      <c r="AS2434" t="inlineStr">
        <is>
          <t>staging</t>
        </is>
      </c>
      <c r="AT2434" t="inlineStr">
        <is>
          <t>bad-CER</t>
        </is>
      </c>
      <c r="AU2434" t="inlineStr">
        <is>
          <t>cost</t>
        </is>
      </c>
      <c r="AV2434" t="inlineStr">
        <is>
          <t>0.117</t>
        </is>
      </c>
      <c r="AY2434" t="inlineStr">
        <is>
          <t>0.00</t>
        </is>
      </c>
      <c r="BA2434" t="n">
        <v>31418</v>
      </c>
      <c r="BB2434" t="inlineStr">
        <is>
          <t>as-stated:1-month lag (t-1)</t>
        </is>
      </c>
      <c r="BC2434" t="inlineStr">
        <is>
          <t>OLS</t>
        </is>
      </c>
      <c r="BD2434" t="inlineStr">
        <is>
          <t>two-way:firm and time</t>
        </is>
      </c>
      <c r="BE2434" t="inlineStr">
        <is>
          <t>none</t>
        </is>
      </c>
      <c r="BI2434" t="inlineStr">
        <is>
          <t>Table 3</t>
        </is>
      </c>
      <c r="BJ2434" t="inlineStr">
        <is>
          <t>Panel A col (6)</t>
        </is>
      </c>
      <c r="BK2434" t="inlineStr">
        <is>
          <t>82704</t>
        </is>
      </c>
      <c r="BL2434" t="inlineStr">
        <is>
          <t>carbonemi_3 0.117*** (0.00)</t>
        </is>
      </c>
      <c r="BM2434" t="inlineStr">
        <is>
          <t>carbonemi_3</t>
        </is>
      </c>
      <c r="BN2434" t="inlineStr">
        <is>
          <t>cds5</t>
        </is>
      </c>
      <c r="BO2434" t="inlineStr">
        <is>
          <t>update</t>
        </is>
      </c>
      <c r="BP2434" t="inlineStr">
        <is>
          <t>Zhang et al (2023)</t>
        </is>
      </c>
      <c r="BQ2434" t="inlineStr">
        <is>
          <t>computed</t>
        </is>
      </c>
      <c r="BT2434" t="n">
        <v>0</v>
      </c>
      <c r="BU2434" t="inlineStr">
        <is>
          <t>staging_Zhang_et_al_2023.csv</t>
        </is>
      </c>
      <c r="BW2434" t="n">
        <v>2007</v>
      </c>
      <c r="BX2434" t="n">
        <v>2020</v>
      </c>
      <c r="BY2434" t="inlineStr">
        <is>
          <t>US</t>
        </is>
      </c>
      <c r="BZ2434" t="n">
        <v>2013.5</v>
      </c>
      <c r="CA2434" t="n">
        <v>0.3571428571428572</v>
      </c>
      <c r="CB2434" t="n">
        <v>0</v>
      </c>
      <c r="CC2434" t="n">
        <v>1</v>
      </c>
      <c r="CD2434" t="n">
        <v>-0.04023392588472794</v>
      </c>
      <c r="CE2434" t="n">
        <v>1</v>
      </c>
    </row>
    <row r="2435">
      <c r="A2435" t="inlineStr">
        <is>
          <t>Zhang et al (2023)</t>
        </is>
      </c>
      <c r="B2435" t="n">
        <v>3740</v>
      </c>
      <c r="C2435" t="n">
        <v>-0.04021223012491863</v>
      </c>
      <c r="D2435" t="n">
        <v>31418</v>
      </c>
      <c r="E2435">
        <f>IF(ISNUMBER($BA2435),$BA2435,IF(AND(ISNUMBER($D2435),ISNUMBER($BW2435),ISNUMBER($BX2435)),$D2435*($BX2435-$BW2435+1),""))</f>
        <v>31418.0</v>
      </c>
      <c r="H2435" t="inlineStr">
        <is>
          <t>partial</t>
        </is>
      </c>
      <c r="I2435" t="inlineStr">
        <is>
          <t>p-Value available</t>
        </is>
      </c>
      <c r="J2435">
        <f>IF($BW2435&lt;&gt;"",$BW2435,"")</f>
        <v>2007.0</v>
      </c>
      <c r="K2435">
        <f>IF($BX2435&lt;&gt;"",$BX2435,"")</f>
        <v>2020.0</v>
      </c>
      <c r="L2435">
        <f>IF(AND(ISNUMBER($BW2435),ISNUMBER($BX2435)),($BW2435+$BX2435)/2,"")</f>
        <v>2013.5</v>
      </c>
      <c r="M2435">
        <f>IF($L2435&lt;&gt;"",$L2435,"")</f>
        <v>2013.5</v>
      </c>
      <c r="N2435">
        <f>IF(AND(ISNUMBER($BW2435),ISNUMBER($BX2435)),MIN(1,MAX(0,($BX2435-2016+1)/($BX2435-$BW2435+1))),"")</f>
        <v>0.3571428571428572</v>
      </c>
      <c r="O2435">
        <f>IF(AND(ISNUMBER($BW2435),ISNUMBER($BX2435)),MIN(1,MAX(0,($BX2435-2017+1)/($BX2435-$BW2435+1))),"")</f>
        <v>0.2857142857142857</v>
      </c>
      <c r="P2435">
        <f>IF(AND(ISNUMBER($BW2435),ISNUMBER($BX2435)),MIN(1,MAX(0,($BX2435-2018+1)/($BX2435-$BW2435+1))),"")</f>
        <v>0.2142857142857143</v>
      </c>
      <c r="Q2435">
        <f>IF(AND(ISNUMBER($BW2435),ISNUMBER($BX2435)),MIN(1,MAX(0,($BX2435-2019+1)/($BX2435-$BW2435+1))),"")</f>
        <v>0.1428571428571428</v>
      </c>
      <c r="R2435">
        <f>IF(AND(ISNUMBER($BW2435),ISNUMBER($BX2435)),MIN(1,MAX(0,($BX2435-2016+1)/($BX2435-$BW2435+1))),"")</f>
        <v>0.3571428571428572</v>
      </c>
      <c r="S2435">
        <f>IF($L2435&lt;&gt;"",IF($L2435&gt;=2015.5,1,0),"")</f>
        <v>0.0</v>
      </c>
      <c r="T2435">
        <f>IF($L2435&lt;&gt;"",IF($L2435&gt;=2016,1,0),"")</f>
        <v>0.0</v>
      </c>
      <c r="U2435">
        <f>IF(ISNUMBER($BX2435),IF($BX2435&gt;=2016,1,0),"")</f>
        <v>1.0</v>
      </c>
      <c r="V2435">
        <f>IF(ISNUMBER($BW2435),IF($BW2435&gt;=2016,1,0),"")</f>
        <v>0.0</v>
      </c>
      <c r="W2435" t="str">
        <f>IF(AND(ISNUMBER($BW2435),ISNUMBER($BX2435)),IF($BW2435&gt;=2016,"post-only",IF($BX2435&lt;2016,"pre-only","mixed")),"")</f>
        <v>mixed</v>
      </c>
      <c r="X2435">
        <f>IF(AND(ISNUMBER($BW2435),ISNUMBER($BX2435)),MIN(1,MAX(0,($BX2435-2017+1)/($BX2435-$BW2435+1))),"")</f>
        <v>0.2857142857142857</v>
      </c>
      <c r="Y2435">
        <f>IF(AND(ISNUMBER($BW2435),ISNUMBER($BX2435)),MIN(1,MAX(0,($BX2435-2018+1)/($BX2435-$BW2435+1))),"")</f>
        <v>0.2142857142857143</v>
      </c>
      <c r="Z2435">
        <f>IF(AND(ISNUMBER($BW2435),ISNUMBER($BX2435)),MIN(1,MAX(0,($BX2435-2019+1)/($BX2435-$BW2435+1))),"")</f>
        <v>0.1428571428571428</v>
      </c>
      <c r="AA2435">
        <f>IF(ISNUMBER($BX2435),IF($BX2435&gt;=2017,1,0),"")</f>
        <v>1.0</v>
      </c>
      <c r="AB2435">
        <f>IF(ISNUMBER($BX2435),IF($BX2435&gt;=2018,1,0),"")</f>
        <v>1.0</v>
      </c>
      <c r="AC2435">
        <f>IF(ISNUMBER($BX2435),IF($BX2435&gt;=2019,1,0),"")</f>
        <v>1.0</v>
      </c>
      <c r="AD2435">
        <f>IF($L2435&lt;&gt;"",IF($L2435&gt;2013,1,0),"")</f>
        <v>1.0</v>
      </c>
      <c r="AE2435">
        <f>IF($L2435&lt;&gt;"",1+IF($L2435&gt;2011,1,0)+IF($L2435&gt;2014,1,0),"")</f>
        <v>2.0</v>
      </c>
      <c r="AF2435" t="inlineStr">
        <is>
          <t>derivativ (CDS spread)</t>
        </is>
      </c>
      <c r="AG2435" t="inlineStr">
        <is>
          <t>performance</t>
        </is>
      </c>
      <c r="AH2435" t="inlineStr">
        <is>
          <t>non-sensitive</t>
        </is>
      </c>
      <c r="AI2435" t="inlineStr">
        <is>
          <t>without ETS/CT</t>
        </is>
      </c>
      <c r="AJ2435" t="inlineStr">
        <is>
          <t>without ETS/CT</t>
        </is>
      </c>
      <c r="AK2435" t="str">
        <f>IF(AND($CF2435&lt;&gt;"",IFERROR(INDEX(subsample_country_map!$B:$B,MATCH($CF2435,subsample_country_map!$A:$A,0)),"")&lt;&gt;""),INDEX(subsample_country_map!$B:$B,MATCH($CF2435,subsample_country_map!$A:$A,0)),INDEX(lookup!$AA:$AA,MATCH($A2435,lookup!$A:$A,0)))</f>
        <v>1_US</v>
      </c>
      <c r="AL2435" t="str">
        <f>IF(AND($CF2435&lt;&gt;"",IFERROR(INDEX(subsample_country_map!$C:$C,MATCH($CF2435,subsample_country_map!$A:$A,0)),"")&lt;&gt;""),INDEX(subsample_country_map!$C:$C,MATCH($CF2435,subsample_country_map!$A:$A,0)),INDEX(lookup!$AB:$AB,MATCH($A2435,lookup!$A:$A,0)))</f>
        <v>1_developed</v>
      </c>
      <c r="AM2435" t="str">
        <f>IF(AND($CF2435&lt;&gt;"",IFERROR(INDEX(subsample_country_map!$D:$D,MATCH($CF2435,subsample_country_map!$A:$A,0)),"")&lt;&gt;""),INDEX(subsample_country_map!$D:$D,MATCH($CF2435,subsample_country_map!$A:$A,0)),INDEX(lookup!$AC:$AC,MATCH($A2435,lookup!$A:$A,0)))</f>
        <v>1_western</v>
      </c>
      <c r="AN2435" t="str">
        <f>IF(AND($CF2435&lt;&gt;"",IFERROR(INDEX(subsample_country_map!$E:$E,MATCH($CF2435,subsample_country_map!$A:$A,0)),"")&lt;&gt;""),INDEX(subsample_country_map!$E:$E,MATCH($CF2435,subsample_country_map!$A:$A,0)),INDEX(lookup!$AD:$AD,MATCH($A2435,lookup!$A:$A,0)))</f>
        <v>1_common law</v>
      </c>
      <c r="AO2435" t="str">
        <f>INDEX(lookup!$Y:$Y,MATCH($A2435,lookup!$A:$A,0))</f>
        <v>0_published</v>
      </c>
      <c r="AP2435" t="str">
        <f>INDEX(lookup!$Z:$Z,MATCH($A2435,lookup!$A:$A,0))</f>
        <v>0_VHB low</v>
      </c>
      <c r="AQ2435" t="str">
        <f>INDEX(lookup!$W:$W,MATCH($A2435,lookup!$A:$A,0))</f>
        <v>2_sust</v>
      </c>
      <c r="AS2435" t="inlineStr">
        <is>
          <t>staging</t>
        </is>
      </c>
      <c r="AT2435" t="inlineStr">
        <is>
          <t>bad-CER</t>
        </is>
      </c>
      <c r="AU2435" t="inlineStr">
        <is>
          <t>cost</t>
        </is>
      </c>
      <c r="AV2435" t="inlineStr">
        <is>
          <t>0.114</t>
        </is>
      </c>
      <c r="AY2435" t="inlineStr">
        <is>
          <t>0.00</t>
        </is>
      </c>
      <c r="BA2435" t="n">
        <v>31418</v>
      </c>
      <c r="BB2435" t="inlineStr">
        <is>
          <t>as-stated:1-month lag (t-1)</t>
        </is>
      </c>
      <c r="BC2435" t="inlineStr">
        <is>
          <t>OLS</t>
        </is>
      </c>
      <c r="BD2435" t="inlineStr">
        <is>
          <t>two-way:firm and time</t>
        </is>
      </c>
      <c r="BE2435" t="inlineStr">
        <is>
          <t>none</t>
        </is>
      </c>
      <c r="BI2435" t="inlineStr">
        <is>
          <t>Table 3</t>
        </is>
      </c>
      <c r="BJ2435" t="inlineStr">
        <is>
          <t>Panel A col (9)</t>
        </is>
      </c>
      <c r="BK2435" t="inlineStr">
        <is>
          <t>82704</t>
        </is>
      </c>
      <c r="BL2435" t="inlineStr">
        <is>
          <t>carbonemi_3 0.114*** (0.00)</t>
        </is>
      </c>
      <c r="BM2435" t="inlineStr">
        <is>
          <t>carbonemi_3</t>
        </is>
      </c>
      <c r="BN2435" t="inlineStr">
        <is>
          <t>cds10</t>
        </is>
      </c>
      <c r="BO2435" t="inlineStr">
        <is>
          <t>update</t>
        </is>
      </c>
      <c r="BP2435" t="inlineStr">
        <is>
          <t>Zhang et al (2023)</t>
        </is>
      </c>
      <c r="BQ2435" t="inlineStr">
        <is>
          <t>computed</t>
        </is>
      </c>
      <c r="BT2435" t="n">
        <v>0</v>
      </c>
      <c r="BU2435" t="inlineStr">
        <is>
          <t>staging_Zhang_et_al_2023.csv</t>
        </is>
      </c>
      <c r="BW2435" t="n">
        <v>2007</v>
      </c>
      <c r="BX2435" t="n">
        <v>2020</v>
      </c>
      <c r="BY2435" t="inlineStr">
        <is>
          <t>US</t>
        </is>
      </c>
      <c r="BZ2435" t="n">
        <v>2013.5</v>
      </c>
      <c r="CA2435" t="n">
        <v>0.3571428571428572</v>
      </c>
      <c r="CB2435" t="n">
        <v>0</v>
      </c>
      <c r="CC2435" t="n">
        <v>1</v>
      </c>
      <c r="CD2435" t="n">
        <v>-0.04023392588472794</v>
      </c>
      <c r="CE2435" t="n">
        <v>1</v>
      </c>
    </row>
    <row r="2436">
      <c r="A2436" t="inlineStr">
        <is>
          <t>Zhang et al (2023)</t>
        </is>
      </c>
      <c r="B2436" t="n">
        <v>3741</v>
      </c>
      <c r="C2436" t="n">
        <v>-0.04021223012491863</v>
      </c>
      <c r="D2436" t="n">
        <v>31418</v>
      </c>
      <c r="E2436">
        <f>IF(ISNUMBER($BA2436),$BA2436,IF(AND(ISNUMBER($D2436),ISNUMBER($BW2436),ISNUMBER($BX2436)),$D2436*($BX2436-$BW2436+1),""))</f>
        <v>31418.0</v>
      </c>
      <c r="H2436" t="inlineStr">
        <is>
          <t>partial</t>
        </is>
      </c>
      <c r="I2436" t="inlineStr">
        <is>
          <t>p-Value available</t>
        </is>
      </c>
      <c r="J2436">
        <f>IF($BW2436&lt;&gt;"",$BW2436,"")</f>
        <v>2007.0</v>
      </c>
      <c r="K2436">
        <f>IF($BX2436&lt;&gt;"",$BX2436,"")</f>
        <v>2020.0</v>
      </c>
      <c r="L2436">
        <f>IF(AND(ISNUMBER($BW2436),ISNUMBER($BX2436)),($BW2436+$BX2436)/2,"")</f>
        <v>2013.5</v>
      </c>
      <c r="M2436">
        <f>IF($L2436&lt;&gt;"",$L2436,"")</f>
        <v>2013.5</v>
      </c>
      <c r="N2436">
        <f>IF(AND(ISNUMBER($BW2436),ISNUMBER($BX2436)),MIN(1,MAX(0,($BX2436-2016+1)/($BX2436-$BW2436+1))),"")</f>
        <v>0.3571428571428572</v>
      </c>
      <c r="O2436">
        <f>IF(AND(ISNUMBER($BW2436),ISNUMBER($BX2436)),MIN(1,MAX(0,($BX2436-2017+1)/($BX2436-$BW2436+1))),"")</f>
        <v>0.2857142857142857</v>
      </c>
      <c r="P2436">
        <f>IF(AND(ISNUMBER($BW2436),ISNUMBER($BX2436)),MIN(1,MAX(0,($BX2436-2018+1)/($BX2436-$BW2436+1))),"")</f>
        <v>0.2142857142857143</v>
      </c>
      <c r="Q2436">
        <f>IF(AND(ISNUMBER($BW2436),ISNUMBER($BX2436)),MIN(1,MAX(0,($BX2436-2019+1)/($BX2436-$BW2436+1))),"")</f>
        <v>0.1428571428571428</v>
      </c>
      <c r="R2436">
        <f>IF(AND(ISNUMBER($BW2436),ISNUMBER($BX2436)),MIN(1,MAX(0,($BX2436-2016+1)/($BX2436-$BW2436+1))),"")</f>
        <v>0.3571428571428572</v>
      </c>
      <c r="S2436">
        <f>IF($L2436&lt;&gt;"",IF($L2436&gt;=2015.5,1,0),"")</f>
        <v>0.0</v>
      </c>
      <c r="T2436">
        <f>IF($L2436&lt;&gt;"",IF($L2436&gt;=2016,1,0),"")</f>
        <v>0.0</v>
      </c>
      <c r="U2436">
        <f>IF(ISNUMBER($BX2436),IF($BX2436&gt;=2016,1,0),"")</f>
        <v>1.0</v>
      </c>
      <c r="V2436">
        <f>IF(ISNUMBER($BW2436),IF($BW2436&gt;=2016,1,0),"")</f>
        <v>0.0</v>
      </c>
      <c r="W2436" t="str">
        <f>IF(AND(ISNUMBER($BW2436),ISNUMBER($BX2436)),IF($BW2436&gt;=2016,"post-only",IF($BX2436&lt;2016,"pre-only","mixed")),"")</f>
        <v>mixed</v>
      </c>
      <c r="X2436">
        <f>IF(AND(ISNUMBER($BW2436),ISNUMBER($BX2436)),MIN(1,MAX(0,($BX2436-2017+1)/($BX2436-$BW2436+1))),"")</f>
        <v>0.2857142857142857</v>
      </c>
      <c r="Y2436">
        <f>IF(AND(ISNUMBER($BW2436),ISNUMBER($BX2436)),MIN(1,MAX(0,($BX2436-2018+1)/($BX2436-$BW2436+1))),"")</f>
        <v>0.2142857142857143</v>
      </c>
      <c r="Z2436">
        <f>IF(AND(ISNUMBER($BW2436),ISNUMBER($BX2436)),MIN(1,MAX(0,($BX2436-2019+1)/($BX2436-$BW2436+1))),"")</f>
        <v>0.1428571428571428</v>
      </c>
      <c r="AA2436">
        <f>IF(ISNUMBER($BX2436),IF($BX2436&gt;=2017,1,0),"")</f>
        <v>1.0</v>
      </c>
      <c r="AB2436">
        <f>IF(ISNUMBER($BX2436),IF($BX2436&gt;=2018,1,0),"")</f>
        <v>1.0</v>
      </c>
      <c r="AC2436">
        <f>IF(ISNUMBER($BX2436),IF($BX2436&gt;=2019,1,0),"")</f>
        <v>1.0</v>
      </c>
      <c r="AD2436">
        <f>IF($L2436&lt;&gt;"",IF($L2436&gt;2013,1,0),"")</f>
        <v>1.0</v>
      </c>
      <c r="AE2436">
        <f>IF($L2436&lt;&gt;"",1+IF($L2436&gt;2011,1,0)+IF($L2436&gt;2014,1,0),"")</f>
        <v>2.0</v>
      </c>
      <c r="AF2436" t="inlineStr">
        <is>
          <t>derivativ (CDS spread)</t>
        </is>
      </c>
      <c r="AG2436" t="inlineStr">
        <is>
          <t>performance</t>
        </is>
      </c>
      <c r="AH2436" t="inlineStr">
        <is>
          <t>non-sensitive</t>
        </is>
      </c>
      <c r="AI2436" t="inlineStr">
        <is>
          <t>without ETS/CT</t>
        </is>
      </c>
      <c r="AJ2436" t="inlineStr">
        <is>
          <t>without ETS/CT</t>
        </is>
      </c>
      <c r="AK2436" t="str">
        <f>IF(AND($CF2436&lt;&gt;"",IFERROR(INDEX(subsample_country_map!$B:$B,MATCH($CF2436,subsample_country_map!$A:$A,0)),"")&lt;&gt;""),INDEX(subsample_country_map!$B:$B,MATCH($CF2436,subsample_country_map!$A:$A,0)),INDEX(lookup!$AA:$AA,MATCH($A2436,lookup!$A:$A,0)))</f>
        <v>1_US</v>
      </c>
      <c r="AL2436" t="str">
        <f>IF(AND($CF2436&lt;&gt;"",IFERROR(INDEX(subsample_country_map!$C:$C,MATCH($CF2436,subsample_country_map!$A:$A,0)),"")&lt;&gt;""),INDEX(subsample_country_map!$C:$C,MATCH($CF2436,subsample_country_map!$A:$A,0)),INDEX(lookup!$AB:$AB,MATCH($A2436,lookup!$A:$A,0)))</f>
        <v>1_developed</v>
      </c>
      <c r="AM2436" t="str">
        <f>IF(AND($CF2436&lt;&gt;"",IFERROR(INDEX(subsample_country_map!$D:$D,MATCH($CF2436,subsample_country_map!$A:$A,0)),"")&lt;&gt;""),INDEX(subsample_country_map!$D:$D,MATCH($CF2436,subsample_country_map!$A:$A,0)),INDEX(lookup!$AC:$AC,MATCH($A2436,lookup!$A:$A,0)))</f>
        <v>1_western</v>
      </c>
      <c r="AN2436" t="str">
        <f>IF(AND($CF2436&lt;&gt;"",IFERROR(INDEX(subsample_country_map!$E:$E,MATCH($CF2436,subsample_country_map!$A:$A,0)),"")&lt;&gt;""),INDEX(subsample_country_map!$E:$E,MATCH($CF2436,subsample_country_map!$A:$A,0)),INDEX(lookup!$AD:$AD,MATCH($A2436,lookup!$A:$A,0)))</f>
        <v>1_common law</v>
      </c>
      <c r="AO2436" t="str">
        <f>INDEX(lookup!$Y:$Y,MATCH($A2436,lookup!$A:$A,0))</f>
        <v>0_published</v>
      </c>
      <c r="AP2436" t="str">
        <f>INDEX(lookup!$Z:$Z,MATCH($A2436,lookup!$A:$A,0))</f>
        <v>0_VHB low</v>
      </c>
      <c r="AQ2436" t="str">
        <f>INDEX(lookup!$W:$W,MATCH($A2436,lookup!$A:$A,0))</f>
        <v>2_sust</v>
      </c>
      <c r="AS2436" t="inlineStr">
        <is>
          <t>staging</t>
        </is>
      </c>
      <c r="AT2436" t="inlineStr">
        <is>
          <t>bad-CER</t>
        </is>
      </c>
      <c r="AU2436" t="inlineStr">
        <is>
          <t>cost</t>
        </is>
      </c>
      <c r="AV2436" t="inlineStr">
        <is>
          <t>0.112</t>
        </is>
      </c>
      <c r="AY2436" t="inlineStr">
        <is>
          <t>0.00</t>
        </is>
      </c>
      <c r="BA2436" t="n">
        <v>31418</v>
      </c>
      <c r="BB2436" t="inlineStr">
        <is>
          <t>as-stated:1-month lag (t-1)</t>
        </is>
      </c>
      <c r="BC2436" t="inlineStr">
        <is>
          <t>OLS</t>
        </is>
      </c>
      <c r="BD2436" t="inlineStr">
        <is>
          <t>two-way:firm and time</t>
        </is>
      </c>
      <c r="BE2436" t="inlineStr">
        <is>
          <t>none</t>
        </is>
      </c>
      <c r="BI2436" t="inlineStr">
        <is>
          <t>Table 3</t>
        </is>
      </c>
      <c r="BJ2436" t="inlineStr">
        <is>
          <t>Panel A col (12)</t>
        </is>
      </c>
      <c r="BK2436" t="inlineStr">
        <is>
          <t>82704</t>
        </is>
      </c>
      <c r="BL2436" t="inlineStr">
        <is>
          <t>carbonemi_3 0.112*** (0.00)</t>
        </is>
      </c>
      <c r="BM2436" t="inlineStr">
        <is>
          <t>carbonemi_3</t>
        </is>
      </c>
      <c r="BN2436" t="inlineStr">
        <is>
          <t>cds30</t>
        </is>
      </c>
      <c r="BO2436" t="inlineStr">
        <is>
          <t>update</t>
        </is>
      </c>
      <c r="BP2436" t="inlineStr">
        <is>
          <t>Zhang et al (2023)</t>
        </is>
      </c>
      <c r="BQ2436" t="inlineStr">
        <is>
          <t>computed</t>
        </is>
      </c>
      <c r="BT2436" t="n">
        <v>0</v>
      </c>
      <c r="BU2436" t="inlineStr">
        <is>
          <t>staging_Zhang_et_al_2023.csv</t>
        </is>
      </c>
      <c r="BW2436" t="n">
        <v>2007</v>
      </c>
      <c r="BX2436" t="n">
        <v>2020</v>
      </c>
      <c r="BY2436" t="inlineStr">
        <is>
          <t>US</t>
        </is>
      </c>
      <c r="BZ2436" t="n">
        <v>2013.5</v>
      </c>
      <c r="CA2436" t="n">
        <v>0.3571428571428572</v>
      </c>
      <c r="CB2436" t="n">
        <v>0</v>
      </c>
      <c r="CC2436" t="n">
        <v>1</v>
      </c>
      <c r="CD2436" t="n">
        <v>-0.04023392588472794</v>
      </c>
      <c r="CE2436" t="n">
        <v>1</v>
      </c>
    </row>
    <row r="2437">
      <c r="A2437" t="inlineStr">
        <is>
          <t>Zhang et al (2023)</t>
        </is>
      </c>
      <c r="B2437" t="n">
        <v>3742</v>
      </c>
      <c r="C2437" t="n">
        <v>-0.0005666223545385695</v>
      </c>
      <c r="D2437" t="n">
        <v>31418</v>
      </c>
      <c r="E2437">
        <f>IF(ISNUMBER($BA2437),$BA2437,IF(AND(ISNUMBER($D2437),ISNUMBER($BW2437),ISNUMBER($BX2437)),$D2437*($BX2437-$BW2437+1),""))</f>
        <v>31418.0</v>
      </c>
      <c r="H2437" t="inlineStr">
        <is>
          <t>partial</t>
        </is>
      </c>
      <c r="I2437" t="inlineStr">
        <is>
          <t>p-Value available</t>
        </is>
      </c>
      <c r="J2437">
        <f>IF($BW2437&lt;&gt;"",$BW2437,"")</f>
        <v>2007.0</v>
      </c>
      <c r="K2437">
        <f>IF($BX2437&lt;&gt;"",$BX2437,"")</f>
        <v>2020.0</v>
      </c>
      <c r="L2437">
        <f>IF(AND(ISNUMBER($BW2437),ISNUMBER($BX2437)),($BW2437+$BX2437)/2,"")</f>
        <v>2013.5</v>
      </c>
      <c r="M2437">
        <f>IF($L2437&lt;&gt;"",$L2437,"")</f>
        <v>2013.5</v>
      </c>
      <c r="N2437">
        <f>IF(AND(ISNUMBER($BW2437),ISNUMBER($BX2437)),MIN(1,MAX(0,($BX2437-2016+1)/($BX2437-$BW2437+1))),"")</f>
        <v>0.3571428571428572</v>
      </c>
      <c r="O2437">
        <f>IF(AND(ISNUMBER($BW2437),ISNUMBER($BX2437)),MIN(1,MAX(0,($BX2437-2017+1)/($BX2437-$BW2437+1))),"")</f>
        <v>0.2857142857142857</v>
      </c>
      <c r="P2437">
        <f>IF(AND(ISNUMBER($BW2437),ISNUMBER($BX2437)),MIN(1,MAX(0,($BX2437-2018+1)/($BX2437-$BW2437+1))),"")</f>
        <v>0.2142857142857143</v>
      </c>
      <c r="Q2437">
        <f>IF(AND(ISNUMBER($BW2437),ISNUMBER($BX2437)),MIN(1,MAX(0,($BX2437-2019+1)/($BX2437-$BW2437+1))),"")</f>
        <v>0.1428571428571428</v>
      </c>
      <c r="R2437">
        <f>IF(AND(ISNUMBER($BW2437),ISNUMBER($BX2437)),MIN(1,MAX(0,($BX2437-2016+1)/($BX2437-$BW2437+1))),"")</f>
        <v>0.3571428571428572</v>
      </c>
      <c r="S2437">
        <f>IF($L2437&lt;&gt;"",IF($L2437&gt;=2015.5,1,0),"")</f>
        <v>0.0</v>
      </c>
      <c r="T2437">
        <f>IF($L2437&lt;&gt;"",IF($L2437&gt;=2016,1,0),"")</f>
        <v>0.0</v>
      </c>
      <c r="U2437">
        <f>IF(ISNUMBER($BX2437),IF($BX2437&gt;=2016,1,0),"")</f>
        <v>1.0</v>
      </c>
      <c r="V2437">
        <f>IF(ISNUMBER($BW2437),IF($BW2437&gt;=2016,1,0),"")</f>
        <v>0.0</v>
      </c>
      <c r="W2437" t="str">
        <f>IF(AND(ISNUMBER($BW2437),ISNUMBER($BX2437)),IF($BW2437&gt;=2016,"post-only",IF($BX2437&lt;2016,"pre-only","mixed")),"")</f>
        <v>mixed</v>
      </c>
      <c r="X2437">
        <f>IF(AND(ISNUMBER($BW2437),ISNUMBER($BX2437)),MIN(1,MAX(0,($BX2437-2017+1)/($BX2437-$BW2437+1))),"")</f>
        <v>0.2857142857142857</v>
      </c>
      <c r="Y2437">
        <f>IF(AND(ISNUMBER($BW2437),ISNUMBER($BX2437)),MIN(1,MAX(0,($BX2437-2018+1)/($BX2437-$BW2437+1))),"")</f>
        <v>0.2142857142857143</v>
      </c>
      <c r="Z2437">
        <f>IF(AND(ISNUMBER($BW2437),ISNUMBER($BX2437)),MIN(1,MAX(0,($BX2437-2019+1)/($BX2437-$BW2437+1))),"")</f>
        <v>0.1428571428571428</v>
      </c>
      <c r="AA2437">
        <f>IF(ISNUMBER($BX2437),IF($BX2437&gt;=2017,1,0),"")</f>
        <v>1.0</v>
      </c>
      <c r="AB2437">
        <f>IF(ISNUMBER($BX2437),IF($BX2437&gt;=2018,1,0),"")</f>
        <v>1.0</v>
      </c>
      <c r="AC2437">
        <f>IF(ISNUMBER($BX2437),IF($BX2437&gt;=2019,1,0),"")</f>
        <v>1.0</v>
      </c>
      <c r="AD2437">
        <f>IF($L2437&lt;&gt;"",IF($L2437&gt;2013,1,0),"")</f>
        <v>1.0</v>
      </c>
      <c r="AE2437">
        <f>IF($L2437&lt;&gt;"",1+IF($L2437&gt;2011,1,0)+IF($L2437&gt;2014,1,0),"")</f>
        <v>2.0</v>
      </c>
      <c r="AF2437" t="inlineStr">
        <is>
          <t>derivativ (CDS spread)</t>
        </is>
      </c>
      <c r="AG2437" t="inlineStr">
        <is>
          <t>performance</t>
        </is>
      </c>
      <c r="AH2437" t="inlineStr">
        <is>
          <t>non-sensitive</t>
        </is>
      </c>
      <c r="AI2437" t="inlineStr">
        <is>
          <t>without ETS/CT</t>
        </is>
      </c>
      <c r="AJ2437" t="inlineStr">
        <is>
          <t>without ETS/CT</t>
        </is>
      </c>
      <c r="AK2437" t="str">
        <f>IF(AND($CF2437&lt;&gt;"",IFERROR(INDEX(subsample_country_map!$B:$B,MATCH($CF2437,subsample_country_map!$A:$A,0)),"")&lt;&gt;""),INDEX(subsample_country_map!$B:$B,MATCH($CF2437,subsample_country_map!$A:$A,0)),INDEX(lookup!$AA:$AA,MATCH($A2437,lookup!$A:$A,0)))</f>
        <v>1_US</v>
      </c>
      <c r="AL2437" t="str">
        <f>IF(AND($CF2437&lt;&gt;"",IFERROR(INDEX(subsample_country_map!$C:$C,MATCH($CF2437,subsample_country_map!$A:$A,0)),"")&lt;&gt;""),INDEX(subsample_country_map!$C:$C,MATCH($CF2437,subsample_country_map!$A:$A,0)),INDEX(lookup!$AB:$AB,MATCH($A2437,lookup!$A:$A,0)))</f>
        <v>1_developed</v>
      </c>
      <c r="AM2437" t="str">
        <f>IF(AND($CF2437&lt;&gt;"",IFERROR(INDEX(subsample_country_map!$D:$D,MATCH($CF2437,subsample_country_map!$A:$A,0)),"")&lt;&gt;""),INDEX(subsample_country_map!$D:$D,MATCH($CF2437,subsample_country_map!$A:$A,0)),INDEX(lookup!$AC:$AC,MATCH($A2437,lookup!$A:$A,0)))</f>
        <v>1_western</v>
      </c>
      <c r="AN2437" t="str">
        <f>IF(AND($CF2437&lt;&gt;"",IFERROR(INDEX(subsample_country_map!$E:$E,MATCH($CF2437,subsample_country_map!$A:$A,0)),"")&lt;&gt;""),INDEX(subsample_country_map!$E:$E,MATCH($CF2437,subsample_country_map!$A:$A,0)),INDEX(lookup!$AD:$AD,MATCH($A2437,lookup!$A:$A,0)))</f>
        <v>1_common law</v>
      </c>
      <c r="AO2437" t="str">
        <f>INDEX(lookup!$Y:$Y,MATCH($A2437,lookup!$A:$A,0))</f>
        <v>0_published</v>
      </c>
      <c r="AP2437" t="str">
        <f>INDEX(lookup!$Z:$Z,MATCH($A2437,lookup!$A:$A,0))</f>
        <v>0_VHB low</v>
      </c>
      <c r="AQ2437" t="str">
        <f>INDEX(lookup!$W:$W,MATCH($A2437,lookup!$A:$A,0))</f>
        <v>2_sust</v>
      </c>
      <c r="AS2437" t="inlineStr">
        <is>
          <t>staging</t>
        </is>
      </c>
      <c r="AT2437" t="inlineStr">
        <is>
          <t>bad-CER</t>
        </is>
      </c>
      <c r="AU2437" t="inlineStr">
        <is>
          <t>cost</t>
        </is>
      </c>
      <c r="AV2437" t="inlineStr">
        <is>
          <t>0.001</t>
        </is>
      </c>
      <c r="AY2437" t="inlineStr">
        <is>
          <t>0.92</t>
        </is>
      </c>
      <c r="BA2437" t="n">
        <v>31418</v>
      </c>
      <c r="BB2437" t="inlineStr">
        <is>
          <t>as-stated:1-month lag (t-1)</t>
        </is>
      </c>
      <c r="BC2437" t="inlineStr">
        <is>
          <t>OLS</t>
        </is>
      </c>
      <c r="BD2437" t="inlineStr">
        <is>
          <t>two-way:firm and time</t>
        </is>
      </c>
      <c r="BE2437" t="inlineStr">
        <is>
          <t>none</t>
        </is>
      </c>
      <c r="BI2437" t="inlineStr">
        <is>
          <t>Table 3</t>
        </is>
      </c>
      <c r="BJ2437" t="inlineStr">
        <is>
          <t>Panel B col (1)</t>
        </is>
      </c>
      <c r="BK2437" t="inlineStr">
        <is>
          <t>82705</t>
        </is>
      </c>
      <c r="BL2437" t="inlineStr">
        <is>
          <t>carbonint_1 0.001 (0.92)</t>
        </is>
      </c>
      <c r="BM2437" t="inlineStr">
        <is>
          <t>carbonint_1</t>
        </is>
      </c>
      <c r="BN2437" t="inlineStr">
        <is>
          <t>cds1</t>
        </is>
      </c>
      <c r="BO2437" t="inlineStr">
        <is>
          <t>update</t>
        </is>
      </c>
      <c r="BP2437" t="inlineStr">
        <is>
          <t>Zhang et al (2023)</t>
        </is>
      </c>
      <c r="BQ2437" t="inlineStr">
        <is>
          <t>computed</t>
        </is>
      </c>
      <c r="BT2437" t="n">
        <v>0</v>
      </c>
      <c r="BU2437" t="inlineStr">
        <is>
          <t>staging_Zhang_et_al_2023.csv</t>
        </is>
      </c>
      <c r="BW2437" t="n">
        <v>2007</v>
      </c>
      <c r="BX2437" t="n">
        <v>2020</v>
      </c>
      <c r="BY2437" t="inlineStr">
        <is>
          <t>US</t>
        </is>
      </c>
      <c r="BZ2437" t="n">
        <v>2013.5</v>
      </c>
      <c r="CA2437" t="n">
        <v>0.3571428571428572</v>
      </c>
      <c r="CB2437" t="n">
        <v>0</v>
      </c>
      <c r="CC2437" t="n">
        <v>1</v>
      </c>
      <c r="CD2437" t="n">
        <v>-0.0005666224151786742</v>
      </c>
      <c r="CE2437" t="n">
        <v>1</v>
      </c>
    </row>
    <row r="2438">
      <c r="A2438" t="inlineStr">
        <is>
          <t>Zhang et al (2023)</t>
        </is>
      </c>
      <c r="B2438" t="n">
        <v>3743</v>
      </c>
      <c r="C2438" t="n">
        <v>-0.002173880927582533</v>
      </c>
      <c r="D2438" t="n">
        <v>31418</v>
      </c>
      <c r="E2438">
        <f>IF(ISNUMBER($BA2438),$BA2438,IF(AND(ISNUMBER($D2438),ISNUMBER($BW2438),ISNUMBER($BX2438)),$D2438*($BX2438-$BW2438+1),""))</f>
        <v>31418.0</v>
      </c>
      <c r="H2438" t="inlineStr">
        <is>
          <t>partial</t>
        </is>
      </c>
      <c r="I2438" t="inlineStr">
        <is>
          <t>p-Value available</t>
        </is>
      </c>
      <c r="J2438">
        <f>IF($BW2438&lt;&gt;"",$BW2438,"")</f>
        <v>2007.0</v>
      </c>
      <c r="K2438">
        <f>IF($BX2438&lt;&gt;"",$BX2438,"")</f>
        <v>2020.0</v>
      </c>
      <c r="L2438">
        <f>IF(AND(ISNUMBER($BW2438),ISNUMBER($BX2438)),($BW2438+$BX2438)/2,"")</f>
        <v>2013.5</v>
      </c>
      <c r="M2438">
        <f>IF($L2438&lt;&gt;"",$L2438,"")</f>
        <v>2013.5</v>
      </c>
      <c r="N2438">
        <f>IF(AND(ISNUMBER($BW2438),ISNUMBER($BX2438)),MIN(1,MAX(0,($BX2438-2016+1)/($BX2438-$BW2438+1))),"")</f>
        <v>0.3571428571428572</v>
      </c>
      <c r="O2438">
        <f>IF(AND(ISNUMBER($BW2438),ISNUMBER($BX2438)),MIN(1,MAX(0,($BX2438-2017+1)/($BX2438-$BW2438+1))),"")</f>
        <v>0.2857142857142857</v>
      </c>
      <c r="P2438">
        <f>IF(AND(ISNUMBER($BW2438),ISNUMBER($BX2438)),MIN(1,MAX(0,($BX2438-2018+1)/($BX2438-$BW2438+1))),"")</f>
        <v>0.2142857142857143</v>
      </c>
      <c r="Q2438">
        <f>IF(AND(ISNUMBER($BW2438),ISNUMBER($BX2438)),MIN(1,MAX(0,($BX2438-2019+1)/($BX2438-$BW2438+1))),"")</f>
        <v>0.1428571428571428</v>
      </c>
      <c r="R2438">
        <f>IF(AND(ISNUMBER($BW2438),ISNUMBER($BX2438)),MIN(1,MAX(0,($BX2438-2016+1)/($BX2438-$BW2438+1))),"")</f>
        <v>0.3571428571428572</v>
      </c>
      <c r="S2438">
        <f>IF($L2438&lt;&gt;"",IF($L2438&gt;=2015.5,1,0),"")</f>
        <v>0.0</v>
      </c>
      <c r="T2438">
        <f>IF($L2438&lt;&gt;"",IF($L2438&gt;=2016,1,0),"")</f>
        <v>0.0</v>
      </c>
      <c r="U2438">
        <f>IF(ISNUMBER($BX2438),IF($BX2438&gt;=2016,1,0),"")</f>
        <v>1.0</v>
      </c>
      <c r="V2438">
        <f>IF(ISNUMBER($BW2438),IF($BW2438&gt;=2016,1,0),"")</f>
        <v>0.0</v>
      </c>
      <c r="W2438" t="str">
        <f>IF(AND(ISNUMBER($BW2438),ISNUMBER($BX2438)),IF($BW2438&gt;=2016,"post-only",IF($BX2438&lt;2016,"pre-only","mixed")),"")</f>
        <v>mixed</v>
      </c>
      <c r="X2438">
        <f>IF(AND(ISNUMBER($BW2438),ISNUMBER($BX2438)),MIN(1,MAX(0,($BX2438-2017+1)/($BX2438-$BW2438+1))),"")</f>
        <v>0.2857142857142857</v>
      </c>
      <c r="Y2438">
        <f>IF(AND(ISNUMBER($BW2438),ISNUMBER($BX2438)),MIN(1,MAX(0,($BX2438-2018+1)/($BX2438-$BW2438+1))),"")</f>
        <v>0.2142857142857143</v>
      </c>
      <c r="Z2438">
        <f>IF(AND(ISNUMBER($BW2438),ISNUMBER($BX2438)),MIN(1,MAX(0,($BX2438-2019+1)/($BX2438-$BW2438+1))),"")</f>
        <v>0.1428571428571428</v>
      </c>
      <c r="AA2438">
        <f>IF(ISNUMBER($BX2438),IF($BX2438&gt;=2017,1,0),"")</f>
        <v>1.0</v>
      </c>
      <c r="AB2438">
        <f>IF(ISNUMBER($BX2438),IF($BX2438&gt;=2018,1,0),"")</f>
        <v>1.0</v>
      </c>
      <c r="AC2438">
        <f>IF(ISNUMBER($BX2438),IF($BX2438&gt;=2019,1,0),"")</f>
        <v>1.0</v>
      </c>
      <c r="AD2438">
        <f>IF($L2438&lt;&gt;"",IF($L2438&gt;2013,1,0),"")</f>
        <v>1.0</v>
      </c>
      <c r="AE2438">
        <f>IF($L2438&lt;&gt;"",1+IF($L2438&gt;2011,1,0)+IF($L2438&gt;2014,1,0),"")</f>
        <v>2.0</v>
      </c>
      <c r="AF2438" t="inlineStr">
        <is>
          <t>derivativ (CDS spread)</t>
        </is>
      </c>
      <c r="AG2438" t="inlineStr">
        <is>
          <t>performance</t>
        </is>
      </c>
      <c r="AH2438" t="inlineStr">
        <is>
          <t>non-sensitive</t>
        </is>
      </c>
      <c r="AI2438" t="inlineStr">
        <is>
          <t>without ETS/CT</t>
        </is>
      </c>
      <c r="AJ2438" t="inlineStr">
        <is>
          <t>without ETS/CT</t>
        </is>
      </c>
      <c r="AK2438" t="str">
        <f>IF(AND($CF2438&lt;&gt;"",IFERROR(INDEX(subsample_country_map!$B:$B,MATCH($CF2438,subsample_country_map!$A:$A,0)),"")&lt;&gt;""),INDEX(subsample_country_map!$B:$B,MATCH($CF2438,subsample_country_map!$A:$A,0)),INDEX(lookup!$AA:$AA,MATCH($A2438,lookup!$A:$A,0)))</f>
        <v>1_US</v>
      </c>
      <c r="AL2438" t="str">
        <f>IF(AND($CF2438&lt;&gt;"",IFERROR(INDEX(subsample_country_map!$C:$C,MATCH($CF2438,subsample_country_map!$A:$A,0)),"")&lt;&gt;""),INDEX(subsample_country_map!$C:$C,MATCH($CF2438,subsample_country_map!$A:$A,0)),INDEX(lookup!$AB:$AB,MATCH($A2438,lookup!$A:$A,0)))</f>
        <v>1_developed</v>
      </c>
      <c r="AM2438" t="str">
        <f>IF(AND($CF2438&lt;&gt;"",IFERROR(INDEX(subsample_country_map!$D:$D,MATCH($CF2438,subsample_country_map!$A:$A,0)),"")&lt;&gt;""),INDEX(subsample_country_map!$D:$D,MATCH($CF2438,subsample_country_map!$A:$A,0)),INDEX(lookup!$AC:$AC,MATCH($A2438,lookup!$A:$A,0)))</f>
        <v>1_western</v>
      </c>
      <c r="AN2438" t="str">
        <f>IF(AND($CF2438&lt;&gt;"",IFERROR(INDEX(subsample_country_map!$E:$E,MATCH($CF2438,subsample_country_map!$A:$A,0)),"")&lt;&gt;""),INDEX(subsample_country_map!$E:$E,MATCH($CF2438,subsample_country_map!$A:$A,0)),INDEX(lookup!$AD:$AD,MATCH($A2438,lookup!$A:$A,0)))</f>
        <v>1_common law</v>
      </c>
      <c r="AO2438" t="str">
        <f>INDEX(lookup!$Y:$Y,MATCH($A2438,lookup!$A:$A,0))</f>
        <v>0_published</v>
      </c>
      <c r="AP2438" t="str">
        <f>INDEX(lookup!$Z:$Z,MATCH($A2438,lookup!$A:$A,0))</f>
        <v>0_VHB low</v>
      </c>
      <c r="AQ2438" t="str">
        <f>INDEX(lookup!$W:$W,MATCH($A2438,lookup!$A:$A,0))</f>
        <v>2_sust</v>
      </c>
      <c r="AS2438" t="inlineStr">
        <is>
          <t>staging</t>
        </is>
      </c>
      <c r="AT2438" t="inlineStr">
        <is>
          <t>bad-CER</t>
        </is>
      </c>
      <c r="AU2438" t="inlineStr">
        <is>
          <t>cost</t>
        </is>
      </c>
      <c r="AV2438" t="inlineStr">
        <is>
          <t>0.002</t>
        </is>
      </c>
      <c r="AY2438" t="inlineStr">
        <is>
          <t>0.70</t>
        </is>
      </c>
      <c r="BA2438" t="n">
        <v>31418</v>
      </c>
      <c r="BB2438" t="inlineStr">
        <is>
          <t>as-stated:1-month lag (t-1)</t>
        </is>
      </c>
      <c r="BC2438" t="inlineStr">
        <is>
          <t>OLS</t>
        </is>
      </c>
      <c r="BD2438" t="inlineStr">
        <is>
          <t>two-way:firm and time</t>
        </is>
      </c>
      <c r="BE2438" t="inlineStr">
        <is>
          <t>none</t>
        </is>
      </c>
      <c r="BI2438" t="inlineStr">
        <is>
          <t>Table 3</t>
        </is>
      </c>
      <c r="BJ2438" t="inlineStr">
        <is>
          <t>Panel B col (4)</t>
        </is>
      </c>
      <c r="BK2438" t="inlineStr">
        <is>
          <t>82705</t>
        </is>
      </c>
      <c r="BL2438" t="inlineStr">
        <is>
          <t>carbonint_1 0.002 (0.70)</t>
        </is>
      </c>
      <c r="BM2438" t="inlineStr">
        <is>
          <t>carbonint_1</t>
        </is>
      </c>
      <c r="BN2438" t="inlineStr">
        <is>
          <t>cds5</t>
        </is>
      </c>
      <c r="BO2438" t="inlineStr">
        <is>
          <t>update</t>
        </is>
      </c>
      <c r="BP2438" t="inlineStr">
        <is>
          <t>Zhang et al (2023)</t>
        </is>
      </c>
      <c r="BQ2438" t="inlineStr">
        <is>
          <t>computed</t>
        </is>
      </c>
      <c r="BT2438" t="n">
        <v>0</v>
      </c>
      <c r="BU2438" t="inlineStr">
        <is>
          <t>staging_Zhang_et_al_2023.csv</t>
        </is>
      </c>
      <c r="BW2438" t="n">
        <v>2007</v>
      </c>
      <c r="BX2438" t="n">
        <v>2020</v>
      </c>
      <c r="BY2438" t="inlineStr">
        <is>
          <t>US</t>
        </is>
      </c>
      <c r="BZ2438" t="n">
        <v>2013.5</v>
      </c>
      <c r="CA2438" t="n">
        <v>0.3571428571428572</v>
      </c>
      <c r="CB2438" t="n">
        <v>0</v>
      </c>
      <c r="CC2438" t="n">
        <v>1</v>
      </c>
      <c r="CD2438" t="n">
        <v>-0.002173884352004179</v>
      </c>
      <c r="CE2438" t="n">
        <v>1</v>
      </c>
    </row>
    <row r="2439">
      <c r="A2439" t="inlineStr">
        <is>
          <t>Zhang et al (2023)</t>
        </is>
      </c>
      <c r="B2439" t="n">
        <v>3744</v>
      </c>
      <c r="C2439" t="n">
        <v>-0.002717779628544355</v>
      </c>
      <c r="D2439" t="n">
        <v>31418</v>
      </c>
      <c r="E2439">
        <f>IF(ISNUMBER($BA2439),$BA2439,IF(AND(ISNUMBER($D2439),ISNUMBER($BW2439),ISNUMBER($BX2439)),$D2439*($BX2439-$BW2439+1),""))</f>
        <v>31418.0</v>
      </c>
      <c r="H2439" t="inlineStr">
        <is>
          <t>partial</t>
        </is>
      </c>
      <c r="I2439" t="inlineStr">
        <is>
          <t>p-Value available</t>
        </is>
      </c>
      <c r="J2439">
        <f>IF($BW2439&lt;&gt;"",$BW2439,"")</f>
        <v>2007.0</v>
      </c>
      <c r="K2439">
        <f>IF($BX2439&lt;&gt;"",$BX2439,"")</f>
        <v>2020.0</v>
      </c>
      <c r="L2439">
        <f>IF(AND(ISNUMBER($BW2439),ISNUMBER($BX2439)),($BW2439+$BX2439)/2,"")</f>
        <v>2013.5</v>
      </c>
      <c r="M2439">
        <f>IF($L2439&lt;&gt;"",$L2439,"")</f>
        <v>2013.5</v>
      </c>
      <c r="N2439">
        <f>IF(AND(ISNUMBER($BW2439),ISNUMBER($BX2439)),MIN(1,MAX(0,($BX2439-2016+1)/($BX2439-$BW2439+1))),"")</f>
        <v>0.3571428571428572</v>
      </c>
      <c r="O2439">
        <f>IF(AND(ISNUMBER($BW2439),ISNUMBER($BX2439)),MIN(1,MAX(0,($BX2439-2017+1)/($BX2439-$BW2439+1))),"")</f>
        <v>0.2857142857142857</v>
      </c>
      <c r="P2439">
        <f>IF(AND(ISNUMBER($BW2439),ISNUMBER($BX2439)),MIN(1,MAX(0,($BX2439-2018+1)/($BX2439-$BW2439+1))),"")</f>
        <v>0.2142857142857143</v>
      </c>
      <c r="Q2439">
        <f>IF(AND(ISNUMBER($BW2439),ISNUMBER($BX2439)),MIN(1,MAX(0,($BX2439-2019+1)/($BX2439-$BW2439+1))),"")</f>
        <v>0.1428571428571428</v>
      </c>
      <c r="R2439">
        <f>IF(AND(ISNUMBER($BW2439),ISNUMBER($BX2439)),MIN(1,MAX(0,($BX2439-2016+1)/($BX2439-$BW2439+1))),"")</f>
        <v>0.3571428571428572</v>
      </c>
      <c r="S2439">
        <f>IF($L2439&lt;&gt;"",IF($L2439&gt;=2015.5,1,0),"")</f>
        <v>0.0</v>
      </c>
      <c r="T2439">
        <f>IF($L2439&lt;&gt;"",IF($L2439&gt;=2016,1,0),"")</f>
        <v>0.0</v>
      </c>
      <c r="U2439">
        <f>IF(ISNUMBER($BX2439),IF($BX2439&gt;=2016,1,0),"")</f>
        <v>1.0</v>
      </c>
      <c r="V2439">
        <f>IF(ISNUMBER($BW2439),IF($BW2439&gt;=2016,1,0),"")</f>
        <v>0.0</v>
      </c>
      <c r="W2439" t="str">
        <f>IF(AND(ISNUMBER($BW2439),ISNUMBER($BX2439)),IF($BW2439&gt;=2016,"post-only",IF($BX2439&lt;2016,"pre-only","mixed")),"")</f>
        <v>mixed</v>
      </c>
      <c r="X2439">
        <f>IF(AND(ISNUMBER($BW2439),ISNUMBER($BX2439)),MIN(1,MAX(0,($BX2439-2017+1)/($BX2439-$BW2439+1))),"")</f>
        <v>0.2857142857142857</v>
      </c>
      <c r="Y2439">
        <f>IF(AND(ISNUMBER($BW2439),ISNUMBER($BX2439)),MIN(1,MAX(0,($BX2439-2018+1)/($BX2439-$BW2439+1))),"")</f>
        <v>0.2142857142857143</v>
      </c>
      <c r="Z2439">
        <f>IF(AND(ISNUMBER($BW2439),ISNUMBER($BX2439)),MIN(1,MAX(0,($BX2439-2019+1)/($BX2439-$BW2439+1))),"")</f>
        <v>0.1428571428571428</v>
      </c>
      <c r="AA2439">
        <f>IF(ISNUMBER($BX2439),IF($BX2439&gt;=2017,1,0),"")</f>
        <v>1.0</v>
      </c>
      <c r="AB2439">
        <f>IF(ISNUMBER($BX2439),IF($BX2439&gt;=2018,1,0),"")</f>
        <v>1.0</v>
      </c>
      <c r="AC2439">
        <f>IF(ISNUMBER($BX2439),IF($BX2439&gt;=2019,1,0),"")</f>
        <v>1.0</v>
      </c>
      <c r="AD2439">
        <f>IF($L2439&lt;&gt;"",IF($L2439&gt;2013,1,0),"")</f>
        <v>1.0</v>
      </c>
      <c r="AE2439">
        <f>IF($L2439&lt;&gt;"",1+IF($L2439&gt;2011,1,0)+IF($L2439&gt;2014,1,0),"")</f>
        <v>2.0</v>
      </c>
      <c r="AF2439" t="inlineStr">
        <is>
          <t>derivativ (CDS spread)</t>
        </is>
      </c>
      <c r="AG2439" t="inlineStr">
        <is>
          <t>performance</t>
        </is>
      </c>
      <c r="AH2439" t="inlineStr">
        <is>
          <t>non-sensitive</t>
        </is>
      </c>
      <c r="AI2439" t="inlineStr">
        <is>
          <t>without ETS/CT</t>
        </is>
      </c>
      <c r="AJ2439" t="inlineStr">
        <is>
          <t>without ETS/CT</t>
        </is>
      </c>
      <c r="AK2439" t="str">
        <f>IF(AND($CF2439&lt;&gt;"",IFERROR(INDEX(subsample_country_map!$B:$B,MATCH($CF2439,subsample_country_map!$A:$A,0)),"")&lt;&gt;""),INDEX(subsample_country_map!$B:$B,MATCH($CF2439,subsample_country_map!$A:$A,0)),INDEX(lookup!$AA:$AA,MATCH($A2439,lookup!$A:$A,0)))</f>
        <v>1_US</v>
      </c>
      <c r="AL2439" t="str">
        <f>IF(AND($CF2439&lt;&gt;"",IFERROR(INDEX(subsample_country_map!$C:$C,MATCH($CF2439,subsample_country_map!$A:$A,0)),"")&lt;&gt;""),INDEX(subsample_country_map!$C:$C,MATCH($CF2439,subsample_country_map!$A:$A,0)),INDEX(lookup!$AB:$AB,MATCH($A2439,lookup!$A:$A,0)))</f>
        <v>1_developed</v>
      </c>
      <c r="AM2439" t="str">
        <f>IF(AND($CF2439&lt;&gt;"",IFERROR(INDEX(subsample_country_map!$D:$D,MATCH($CF2439,subsample_country_map!$A:$A,0)),"")&lt;&gt;""),INDEX(subsample_country_map!$D:$D,MATCH($CF2439,subsample_country_map!$A:$A,0)),INDEX(lookup!$AC:$AC,MATCH($A2439,lookup!$A:$A,0)))</f>
        <v>1_western</v>
      </c>
      <c r="AN2439" t="str">
        <f>IF(AND($CF2439&lt;&gt;"",IFERROR(INDEX(subsample_country_map!$E:$E,MATCH($CF2439,subsample_country_map!$A:$A,0)),"")&lt;&gt;""),INDEX(subsample_country_map!$E:$E,MATCH($CF2439,subsample_country_map!$A:$A,0)),INDEX(lookup!$AD:$AD,MATCH($A2439,lookup!$A:$A,0)))</f>
        <v>1_common law</v>
      </c>
      <c r="AO2439" t="str">
        <f>INDEX(lookup!$Y:$Y,MATCH($A2439,lookup!$A:$A,0))</f>
        <v>0_published</v>
      </c>
      <c r="AP2439" t="str">
        <f>INDEX(lookup!$Z:$Z,MATCH($A2439,lookup!$A:$A,0))</f>
        <v>0_VHB low</v>
      </c>
      <c r="AQ2439" t="str">
        <f>INDEX(lookup!$W:$W,MATCH($A2439,lookup!$A:$A,0))</f>
        <v>2_sust</v>
      </c>
      <c r="AS2439" t="inlineStr">
        <is>
          <t>staging</t>
        </is>
      </c>
      <c r="AT2439" t="inlineStr">
        <is>
          <t>bad-CER</t>
        </is>
      </c>
      <c r="AU2439" t="inlineStr">
        <is>
          <t>cost</t>
        </is>
      </c>
      <c r="AV2439" t="inlineStr">
        <is>
          <t>0.002</t>
        </is>
      </c>
      <c r="AY2439" t="inlineStr">
        <is>
          <t>0.63</t>
        </is>
      </c>
      <c r="BA2439" t="n">
        <v>31418</v>
      </c>
      <c r="BB2439" t="inlineStr">
        <is>
          <t>as-stated:1-month lag (t-1)</t>
        </is>
      </c>
      <c r="BC2439" t="inlineStr">
        <is>
          <t>OLS</t>
        </is>
      </c>
      <c r="BD2439" t="inlineStr">
        <is>
          <t>two-way:firm and time</t>
        </is>
      </c>
      <c r="BE2439" t="inlineStr">
        <is>
          <t>none</t>
        </is>
      </c>
      <c r="BI2439" t="inlineStr">
        <is>
          <t>Table 3</t>
        </is>
      </c>
      <c r="BJ2439" t="inlineStr">
        <is>
          <t>Panel B col (7)</t>
        </is>
      </c>
      <c r="BK2439" t="inlineStr">
        <is>
          <t>82705</t>
        </is>
      </c>
      <c r="BL2439" t="inlineStr">
        <is>
          <t>carbonint_1 0.002 (0.63)</t>
        </is>
      </c>
      <c r="BM2439" t="inlineStr">
        <is>
          <t>carbonint_1</t>
        </is>
      </c>
      <c r="BN2439" t="inlineStr">
        <is>
          <t>cds10</t>
        </is>
      </c>
      <c r="BO2439" t="inlineStr">
        <is>
          <t>update</t>
        </is>
      </c>
      <c r="BP2439" t="inlineStr">
        <is>
          <t>Zhang et al (2023)</t>
        </is>
      </c>
      <c r="BQ2439" t="inlineStr">
        <is>
          <t>computed</t>
        </is>
      </c>
      <c r="BT2439" t="n">
        <v>0</v>
      </c>
      <c r="BU2439" t="inlineStr">
        <is>
          <t>staging_Zhang_et_al_2023.csv</t>
        </is>
      </c>
      <c r="BW2439" t="n">
        <v>2007</v>
      </c>
      <c r="BX2439" t="n">
        <v>2020</v>
      </c>
      <c r="BY2439" t="inlineStr">
        <is>
          <t>US</t>
        </is>
      </c>
      <c r="BZ2439" t="n">
        <v>2013.5</v>
      </c>
      <c r="CA2439" t="n">
        <v>0.3571428571428572</v>
      </c>
      <c r="CB2439" t="n">
        <v>0</v>
      </c>
      <c r="CC2439" t="n">
        <v>1</v>
      </c>
      <c r="CD2439" t="n">
        <v>-0.002717786320042887</v>
      </c>
      <c r="CE2439" t="n">
        <v>1</v>
      </c>
    </row>
    <row r="2440">
      <c r="A2440" t="inlineStr">
        <is>
          <t>Zhang et al (2023)</t>
        </is>
      </c>
      <c r="B2440" t="n">
        <v>3745</v>
      </c>
      <c r="C2440" t="n">
        <v>-0.002877703290728552</v>
      </c>
      <c r="D2440" t="n">
        <v>31418</v>
      </c>
      <c r="E2440">
        <f>IF(ISNUMBER($BA2440),$BA2440,IF(AND(ISNUMBER($D2440),ISNUMBER($BW2440),ISNUMBER($BX2440)),$D2440*($BX2440-$BW2440+1),""))</f>
        <v>31418.0</v>
      </c>
      <c r="H2440" t="inlineStr">
        <is>
          <t>partial</t>
        </is>
      </c>
      <c r="I2440" t="inlineStr">
        <is>
          <t>p-Value available</t>
        </is>
      </c>
      <c r="J2440">
        <f>IF($BW2440&lt;&gt;"",$BW2440,"")</f>
        <v>2007.0</v>
      </c>
      <c r="K2440">
        <f>IF($BX2440&lt;&gt;"",$BX2440,"")</f>
        <v>2020.0</v>
      </c>
      <c r="L2440">
        <f>IF(AND(ISNUMBER($BW2440),ISNUMBER($BX2440)),($BW2440+$BX2440)/2,"")</f>
        <v>2013.5</v>
      </c>
      <c r="M2440">
        <f>IF($L2440&lt;&gt;"",$L2440,"")</f>
        <v>2013.5</v>
      </c>
      <c r="N2440">
        <f>IF(AND(ISNUMBER($BW2440),ISNUMBER($BX2440)),MIN(1,MAX(0,($BX2440-2016+1)/($BX2440-$BW2440+1))),"")</f>
        <v>0.3571428571428572</v>
      </c>
      <c r="O2440">
        <f>IF(AND(ISNUMBER($BW2440),ISNUMBER($BX2440)),MIN(1,MAX(0,($BX2440-2017+1)/($BX2440-$BW2440+1))),"")</f>
        <v>0.2857142857142857</v>
      </c>
      <c r="P2440">
        <f>IF(AND(ISNUMBER($BW2440),ISNUMBER($BX2440)),MIN(1,MAX(0,($BX2440-2018+1)/($BX2440-$BW2440+1))),"")</f>
        <v>0.2142857142857143</v>
      </c>
      <c r="Q2440">
        <f>IF(AND(ISNUMBER($BW2440),ISNUMBER($BX2440)),MIN(1,MAX(0,($BX2440-2019+1)/($BX2440-$BW2440+1))),"")</f>
        <v>0.1428571428571428</v>
      </c>
      <c r="R2440">
        <f>IF(AND(ISNUMBER($BW2440),ISNUMBER($BX2440)),MIN(1,MAX(0,($BX2440-2016+1)/($BX2440-$BW2440+1))),"")</f>
        <v>0.3571428571428572</v>
      </c>
      <c r="S2440">
        <f>IF($L2440&lt;&gt;"",IF($L2440&gt;=2015.5,1,0),"")</f>
        <v>0.0</v>
      </c>
      <c r="T2440">
        <f>IF($L2440&lt;&gt;"",IF($L2440&gt;=2016,1,0),"")</f>
        <v>0.0</v>
      </c>
      <c r="U2440">
        <f>IF(ISNUMBER($BX2440),IF($BX2440&gt;=2016,1,0),"")</f>
        <v>1.0</v>
      </c>
      <c r="V2440">
        <f>IF(ISNUMBER($BW2440),IF($BW2440&gt;=2016,1,0),"")</f>
        <v>0.0</v>
      </c>
      <c r="W2440" t="str">
        <f>IF(AND(ISNUMBER($BW2440),ISNUMBER($BX2440)),IF($BW2440&gt;=2016,"post-only",IF($BX2440&lt;2016,"pre-only","mixed")),"")</f>
        <v>mixed</v>
      </c>
      <c r="X2440">
        <f>IF(AND(ISNUMBER($BW2440),ISNUMBER($BX2440)),MIN(1,MAX(0,($BX2440-2017+1)/($BX2440-$BW2440+1))),"")</f>
        <v>0.2857142857142857</v>
      </c>
      <c r="Y2440">
        <f>IF(AND(ISNUMBER($BW2440),ISNUMBER($BX2440)),MIN(1,MAX(0,($BX2440-2018+1)/($BX2440-$BW2440+1))),"")</f>
        <v>0.2142857142857143</v>
      </c>
      <c r="Z2440">
        <f>IF(AND(ISNUMBER($BW2440),ISNUMBER($BX2440)),MIN(1,MAX(0,($BX2440-2019+1)/($BX2440-$BW2440+1))),"")</f>
        <v>0.1428571428571428</v>
      </c>
      <c r="AA2440">
        <f>IF(ISNUMBER($BX2440),IF($BX2440&gt;=2017,1,0),"")</f>
        <v>1.0</v>
      </c>
      <c r="AB2440">
        <f>IF(ISNUMBER($BX2440),IF($BX2440&gt;=2018,1,0),"")</f>
        <v>1.0</v>
      </c>
      <c r="AC2440">
        <f>IF(ISNUMBER($BX2440),IF($BX2440&gt;=2019,1,0),"")</f>
        <v>1.0</v>
      </c>
      <c r="AD2440">
        <f>IF($L2440&lt;&gt;"",IF($L2440&gt;2013,1,0),"")</f>
        <v>1.0</v>
      </c>
      <c r="AE2440">
        <f>IF($L2440&lt;&gt;"",1+IF($L2440&gt;2011,1,0)+IF($L2440&gt;2014,1,0),"")</f>
        <v>2.0</v>
      </c>
      <c r="AF2440" t="inlineStr">
        <is>
          <t>derivativ (CDS spread)</t>
        </is>
      </c>
      <c r="AG2440" t="inlineStr">
        <is>
          <t>performance</t>
        </is>
      </c>
      <c r="AH2440" t="inlineStr">
        <is>
          <t>non-sensitive</t>
        </is>
      </c>
      <c r="AI2440" t="inlineStr">
        <is>
          <t>without ETS/CT</t>
        </is>
      </c>
      <c r="AJ2440" t="inlineStr">
        <is>
          <t>without ETS/CT</t>
        </is>
      </c>
      <c r="AK2440" t="str">
        <f>IF(AND($CF2440&lt;&gt;"",IFERROR(INDEX(subsample_country_map!$B:$B,MATCH($CF2440,subsample_country_map!$A:$A,0)),"")&lt;&gt;""),INDEX(subsample_country_map!$B:$B,MATCH($CF2440,subsample_country_map!$A:$A,0)),INDEX(lookup!$AA:$AA,MATCH($A2440,lookup!$A:$A,0)))</f>
        <v>1_US</v>
      </c>
      <c r="AL2440" t="str">
        <f>IF(AND($CF2440&lt;&gt;"",IFERROR(INDEX(subsample_country_map!$C:$C,MATCH($CF2440,subsample_country_map!$A:$A,0)),"")&lt;&gt;""),INDEX(subsample_country_map!$C:$C,MATCH($CF2440,subsample_country_map!$A:$A,0)),INDEX(lookup!$AB:$AB,MATCH($A2440,lookup!$A:$A,0)))</f>
        <v>1_developed</v>
      </c>
      <c r="AM2440" t="str">
        <f>IF(AND($CF2440&lt;&gt;"",IFERROR(INDEX(subsample_country_map!$D:$D,MATCH($CF2440,subsample_country_map!$A:$A,0)),"")&lt;&gt;""),INDEX(subsample_country_map!$D:$D,MATCH($CF2440,subsample_country_map!$A:$A,0)),INDEX(lookup!$AC:$AC,MATCH($A2440,lookup!$A:$A,0)))</f>
        <v>1_western</v>
      </c>
      <c r="AN2440" t="str">
        <f>IF(AND($CF2440&lt;&gt;"",IFERROR(INDEX(subsample_country_map!$E:$E,MATCH($CF2440,subsample_country_map!$A:$A,0)),"")&lt;&gt;""),INDEX(subsample_country_map!$E:$E,MATCH($CF2440,subsample_country_map!$A:$A,0)),INDEX(lookup!$AD:$AD,MATCH($A2440,lookup!$A:$A,0)))</f>
        <v>1_common law</v>
      </c>
      <c r="AO2440" t="str">
        <f>INDEX(lookup!$Y:$Y,MATCH($A2440,lookup!$A:$A,0))</f>
        <v>0_published</v>
      </c>
      <c r="AP2440" t="str">
        <f>INDEX(lookup!$Z:$Z,MATCH($A2440,lookup!$A:$A,0))</f>
        <v>0_VHB low</v>
      </c>
      <c r="AQ2440" t="str">
        <f>INDEX(lookup!$W:$W,MATCH($A2440,lookup!$A:$A,0))</f>
        <v>2_sust</v>
      </c>
      <c r="AS2440" t="inlineStr">
        <is>
          <t>staging</t>
        </is>
      </c>
      <c r="AT2440" t="inlineStr">
        <is>
          <t>bad-CER</t>
        </is>
      </c>
      <c r="AU2440" t="inlineStr">
        <is>
          <t>cost</t>
        </is>
      </c>
      <c r="AV2440" t="inlineStr">
        <is>
          <t>0.002</t>
        </is>
      </c>
      <c r="AY2440" t="inlineStr">
        <is>
          <t>0.61</t>
        </is>
      </c>
      <c r="BA2440" t="n">
        <v>31418</v>
      </c>
      <c r="BB2440" t="inlineStr">
        <is>
          <t>as-stated:1-month lag (t-1)</t>
        </is>
      </c>
      <c r="BC2440" t="inlineStr">
        <is>
          <t>OLS</t>
        </is>
      </c>
      <c r="BD2440" t="inlineStr">
        <is>
          <t>two-way:firm and time</t>
        </is>
      </c>
      <c r="BE2440" t="inlineStr">
        <is>
          <t>none</t>
        </is>
      </c>
      <c r="BI2440" t="inlineStr">
        <is>
          <t>Table 3</t>
        </is>
      </c>
      <c r="BJ2440" t="inlineStr">
        <is>
          <t>Panel B col (10)</t>
        </is>
      </c>
      <c r="BK2440" t="inlineStr">
        <is>
          <t>82705</t>
        </is>
      </c>
      <c r="BL2440" t="inlineStr">
        <is>
          <t>carbonint_1 0.002 (0.61)</t>
        </is>
      </c>
      <c r="BM2440" t="inlineStr">
        <is>
          <t>carbonint_1</t>
        </is>
      </c>
      <c r="BN2440" t="inlineStr">
        <is>
          <t>cds30</t>
        </is>
      </c>
      <c r="BO2440" t="inlineStr">
        <is>
          <t>update</t>
        </is>
      </c>
      <c r="BP2440" t="inlineStr">
        <is>
          <t>Zhang et al (2023)</t>
        </is>
      </c>
      <c r="BQ2440" t="inlineStr">
        <is>
          <t>computed</t>
        </is>
      </c>
      <c r="BT2440" t="n">
        <v>0</v>
      </c>
      <c r="BU2440" t="inlineStr">
        <is>
          <t>staging_Zhang_et_al_2023.csv</t>
        </is>
      </c>
      <c r="BW2440" t="n">
        <v>2007</v>
      </c>
      <c r="BX2440" t="n">
        <v>2020</v>
      </c>
      <c r="BY2440" t="inlineStr">
        <is>
          <t>US</t>
        </is>
      </c>
      <c r="BZ2440" t="n">
        <v>2013.5</v>
      </c>
      <c r="CA2440" t="n">
        <v>0.3571428571428572</v>
      </c>
      <c r="CB2440" t="n">
        <v>0</v>
      </c>
      <c r="CC2440" t="n">
        <v>1</v>
      </c>
      <c r="CD2440" t="n">
        <v>-0.002877711234357384</v>
      </c>
      <c r="CE2440" t="n">
        <v>1</v>
      </c>
    </row>
    <row r="2441">
      <c r="A2441" t="inlineStr">
        <is>
          <t>Zhang et al (2023)</t>
        </is>
      </c>
      <c r="B2441" t="n">
        <v>3746</v>
      </c>
      <c r="C2441" t="n">
        <v>0.002097918477144607</v>
      </c>
      <c r="D2441" t="n">
        <v>31418</v>
      </c>
      <c r="E2441">
        <f>IF(ISNUMBER($BA2441),$BA2441,IF(AND(ISNUMBER($D2441),ISNUMBER($BW2441),ISNUMBER($BX2441)),$D2441*($BX2441-$BW2441+1),""))</f>
        <v>31418.0</v>
      </c>
      <c r="H2441" t="inlineStr">
        <is>
          <t>partial</t>
        </is>
      </c>
      <c r="I2441" t="inlineStr">
        <is>
          <t>p-Value available</t>
        </is>
      </c>
      <c r="J2441">
        <f>IF($BW2441&lt;&gt;"",$BW2441,"")</f>
        <v>2007.0</v>
      </c>
      <c r="K2441">
        <f>IF($BX2441&lt;&gt;"",$BX2441,"")</f>
        <v>2020.0</v>
      </c>
      <c r="L2441">
        <f>IF(AND(ISNUMBER($BW2441),ISNUMBER($BX2441)),($BW2441+$BX2441)/2,"")</f>
        <v>2013.5</v>
      </c>
      <c r="M2441">
        <f>IF($L2441&lt;&gt;"",$L2441,"")</f>
        <v>2013.5</v>
      </c>
      <c r="N2441">
        <f>IF(AND(ISNUMBER($BW2441),ISNUMBER($BX2441)),MIN(1,MAX(0,($BX2441-2016+1)/($BX2441-$BW2441+1))),"")</f>
        <v>0.3571428571428572</v>
      </c>
      <c r="O2441">
        <f>IF(AND(ISNUMBER($BW2441),ISNUMBER($BX2441)),MIN(1,MAX(0,($BX2441-2017+1)/($BX2441-$BW2441+1))),"")</f>
        <v>0.2857142857142857</v>
      </c>
      <c r="P2441">
        <f>IF(AND(ISNUMBER($BW2441),ISNUMBER($BX2441)),MIN(1,MAX(0,($BX2441-2018+1)/($BX2441-$BW2441+1))),"")</f>
        <v>0.2142857142857143</v>
      </c>
      <c r="Q2441">
        <f>IF(AND(ISNUMBER($BW2441),ISNUMBER($BX2441)),MIN(1,MAX(0,($BX2441-2019+1)/($BX2441-$BW2441+1))),"")</f>
        <v>0.1428571428571428</v>
      </c>
      <c r="R2441">
        <f>IF(AND(ISNUMBER($BW2441),ISNUMBER($BX2441)),MIN(1,MAX(0,($BX2441-2016+1)/($BX2441-$BW2441+1))),"")</f>
        <v>0.3571428571428572</v>
      </c>
      <c r="S2441">
        <f>IF($L2441&lt;&gt;"",IF($L2441&gt;=2015.5,1,0),"")</f>
        <v>0.0</v>
      </c>
      <c r="T2441">
        <f>IF($L2441&lt;&gt;"",IF($L2441&gt;=2016,1,0),"")</f>
        <v>0.0</v>
      </c>
      <c r="U2441">
        <f>IF(ISNUMBER($BX2441),IF($BX2441&gt;=2016,1,0),"")</f>
        <v>1.0</v>
      </c>
      <c r="V2441">
        <f>IF(ISNUMBER($BW2441),IF($BW2441&gt;=2016,1,0),"")</f>
        <v>0.0</v>
      </c>
      <c r="W2441" t="str">
        <f>IF(AND(ISNUMBER($BW2441),ISNUMBER($BX2441)),IF($BW2441&gt;=2016,"post-only",IF($BX2441&lt;2016,"pre-only","mixed")),"")</f>
        <v>mixed</v>
      </c>
      <c r="X2441">
        <f>IF(AND(ISNUMBER($BW2441),ISNUMBER($BX2441)),MIN(1,MAX(0,($BX2441-2017+1)/($BX2441-$BW2441+1))),"")</f>
        <v>0.2857142857142857</v>
      </c>
      <c r="Y2441">
        <f>IF(AND(ISNUMBER($BW2441),ISNUMBER($BX2441)),MIN(1,MAX(0,($BX2441-2018+1)/($BX2441-$BW2441+1))),"")</f>
        <v>0.2142857142857143</v>
      </c>
      <c r="Z2441">
        <f>IF(AND(ISNUMBER($BW2441),ISNUMBER($BX2441)),MIN(1,MAX(0,($BX2441-2019+1)/($BX2441-$BW2441+1))),"")</f>
        <v>0.1428571428571428</v>
      </c>
      <c r="AA2441">
        <f>IF(ISNUMBER($BX2441),IF($BX2441&gt;=2017,1,0),"")</f>
        <v>1.0</v>
      </c>
      <c r="AB2441">
        <f>IF(ISNUMBER($BX2441),IF($BX2441&gt;=2018,1,0),"")</f>
        <v>1.0</v>
      </c>
      <c r="AC2441">
        <f>IF(ISNUMBER($BX2441),IF($BX2441&gt;=2019,1,0),"")</f>
        <v>1.0</v>
      </c>
      <c r="AD2441">
        <f>IF($L2441&lt;&gt;"",IF($L2441&gt;2013,1,0),"")</f>
        <v>1.0</v>
      </c>
      <c r="AE2441">
        <f>IF($L2441&lt;&gt;"",1+IF($L2441&gt;2011,1,0)+IF($L2441&gt;2014,1,0),"")</f>
        <v>2.0</v>
      </c>
      <c r="AF2441" t="inlineStr">
        <is>
          <t>derivativ (CDS spread)</t>
        </is>
      </c>
      <c r="AG2441" t="inlineStr">
        <is>
          <t>performance</t>
        </is>
      </c>
      <c r="AH2441" t="inlineStr">
        <is>
          <t>non-sensitive</t>
        </is>
      </c>
      <c r="AI2441" t="inlineStr">
        <is>
          <t>without ETS/CT</t>
        </is>
      </c>
      <c r="AJ2441" t="inlineStr">
        <is>
          <t>without ETS/CT</t>
        </is>
      </c>
      <c r="AK2441" t="str">
        <f>IF(AND($CF2441&lt;&gt;"",IFERROR(INDEX(subsample_country_map!$B:$B,MATCH($CF2441,subsample_country_map!$A:$A,0)),"")&lt;&gt;""),INDEX(subsample_country_map!$B:$B,MATCH($CF2441,subsample_country_map!$A:$A,0)),INDEX(lookup!$AA:$AA,MATCH($A2441,lookup!$A:$A,0)))</f>
        <v>1_US</v>
      </c>
      <c r="AL2441" t="str">
        <f>IF(AND($CF2441&lt;&gt;"",IFERROR(INDEX(subsample_country_map!$C:$C,MATCH($CF2441,subsample_country_map!$A:$A,0)),"")&lt;&gt;""),INDEX(subsample_country_map!$C:$C,MATCH($CF2441,subsample_country_map!$A:$A,0)),INDEX(lookup!$AB:$AB,MATCH($A2441,lookup!$A:$A,0)))</f>
        <v>1_developed</v>
      </c>
      <c r="AM2441" t="str">
        <f>IF(AND($CF2441&lt;&gt;"",IFERROR(INDEX(subsample_country_map!$D:$D,MATCH($CF2441,subsample_country_map!$A:$A,0)),"")&lt;&gt;""),INDEX(subsample_country_map!$D:$D,MATCH($CF2441,subsample_country_map!$A:$A,0)),INDEX(lookup!$AC:$AC,MATCH($A2441,lookup!$A:$A,0)))</f>
        <v>1_western</v>
      </c>
      <c r="AN2441" t="str">
        <f>IF(AND($CF2441&lt;&gt;"",IFERROR(INDEX(subsample_country_map!$E:$E,MATCH($CF2441,subsample_country_map!$A:$A,0)),"")&lt;&gt;""),INDEX(subsample_country_map!$E:$E,MATCH($CF2441,subsample_country_map!$A:$A,0)),INDEX(lookup!$AD:$AD,MATCH($A2441,lookup!$A:$A,0)))</f>
        <v>1_common law</v>
      </c>
      <c r="AO2441" t="str">
        <f>INDEX(lookup!$Y:$Y,MATCH($A2441,lookup!$A:$A,0))</f>
        <v>0_published</v>
      </c>
      <c r="AP2441" t="str">
        <f>INDEX(lookup!$Z:$Z,MATCH($A2441,lookup!$A:$A,0))</f>
        <v>0_VHB low</v>
      </c>
      <c r="AQ2441" t="str">
        <f>INDEX(lookup!$W:$W,MATCH($A2441,lookup!$A:$A,0))</f>
        <v>2_sust</v>
      </c>
      <c r="AS2441" t="inlineStr">
        <is>
          <t>staging</t>
        </is>
      </c>
      <c r="AT2441" t="inlineStr">
        <is>
          <t>bad-CER</t>
        </is>
      </c>
      <c r="AU2441" t="inlineStr">
        <is>
          <t>cost</t>
        </is>
      </c>
      <c r="AV2441" t="inlineStr">
        <is>
          <t>-0.016</t>
        </is>
      </c>
      <c r="AY2441" t="inlineStr">
        <is>
          <t>0.71</t>
        </is>
      </c>
      <c r="BA2441" t="n">
        <v>31418</v>
      </c>
      <c r="BB2441" t="inlineStr">
        <is>
          <t>as-stated:1-month lag (t-1)</t>
        </is>
      </c>
      <c r="BC2441" t="inlineStr">
        <is>
          <t>OLS</t>
        </is>
      </c>
      <c r="BD2441" t="inlineStr">
        <is>
          <t>two-way:firm and time</t>
        </is>
      </c>
      <c r="BE2441" t="inlineStr">
        <is>
          <t>none</t>
        </is>
      </c>
      <c r="BI2441" t="inlineStr">
        <is>
          <t>Table 3</t>
        </is>
      </c>
      <c r="BJ2441" t="inlineStr">
        <is>
          <t>Panel B col (2)</t>
        </is>
      </c>
      <c r="BK2441" t="inlineStr">
        <is>
          <t>82705</t>
        </is>
      </c>
      <c r="BL2441" t="inlineStr">
        <is>
          <t>carbonint_2 -0.016 (0.71)</t>
        </is>
      </c>
      <c r="BM2441" t="inlineStr">
        <is>
          <t>carbonint_2</t>
        </is>
      </c>
      <c r="BN2441" t="inlineStr">
        <is>
          <t>cds1</t>
        </is>
      </c>
      <c r="BO2441" t="inlineStr">
        <is>
          <t>update</t>
        </is>
      </c>
      <c r="BP2441" t="inlineStr">
        <is>
          <t>Zhang et al (2023)</t>
        </is>
      </c>
      <c r="BQ2441" t="inlineStr">
        <is>
          <t>computed</t>
        </is>
      </c>
      <c r="BT2441" t="n">
        <v>0</v>
      </c>
      <c r="BU2441" t="inlineStr">
        <is>
          <t>staging_Zhang_et_al_2023.csv</t>
        </is>
      </c>
      <c r="BW2441" t="n">
        <v>2007</v>
      </c>
      <c r="BX2441" t="n">
        <v>2020</v>
      </c>
      <c r="BY2441" t="inlineStr">
        <is>
          <t>US</t>
        </is>
      </c>
      <c r="BZ2441" t="n">
        <v>2013.5</v>
      </c>
      <c r="CA2441" t="n">
        <v>0.3571428571428572</v>
      </c>
      <c r="CB2441" t="n">
        <v>0</v>
      </c>
      <c r="CC2441" t="n">
        <v>1</v>
      </c>
      <c r="CD2441" t="n">
        <v>0.002097921554982315</v>
      </c>
      <c r="CE2441" t="n">
        <v>1</v>
      </c>
    </row>
    <row r="2442">
      <c r="A2442" t="inlineStr">
        <is>
          <t>Zhang et al (2023)</t>
        </is>
      </c>
      <c r="B2442" t="n">
        <v>3747</v>
      </c>
      <c r="C2442" t="n">
        <v>-0.003039973603917018</v>
      </c>
      <c r="D2442" t="n">
        <v>31418</v>
      </c>
      <c r="E2442">
        <f>IF(ISNUMBER($BA2442),$BA2442,IF(AND(ISNUMBER($D2442),ISNUMBER($BW2442),ISNUMBER($BX2442)),$D2442*($BX2442-$BW2442+1),""))</f>
        <v>31418.0</v>
      </c>
      <c r="H2442" t="inlineStr">
        <is>
          <t>partial</t>
        </is>
      </c>
      <c r="I2442" t="inlineStr">
        <is>
          <t>p-Value available</t>
        </is>
      </c>
      <c r="J2442">
        <f>IF($BW2442&lt;&gt;"",$BW2442,"")</f>
        <v>2007.0</v>
      </c>
      <c r="K2442">
        <f>IF($BX2442&lt;&gt;"",$BX2442,"")</f>
        <v>2020.0</v>
      </c>
      <c r="L2442">
        <f>IF(AND(ISNUMBER($BW2442),ISNUMBER($BX2442)),($BW2442+$BX2442)/2,"")</f>
        <v>2013.5</v>
      </c>
      <c r="M2442">
        <f>IF($L2442&lt;&gt;"",$L2442,"")</f>
        <v>2013.5</v>
      </c>
      <c r="N2442">
        <f>IF(AND(ISNUMBER($BW2442),ISNUMBER($BX2442)),MIN(1,MAX(0,($BX2442-2016+1)/($BX2442-$BW2442+1))),"")</f>
        <v>0.3571428571428572</v>
      </c>
      <c r="O2442">
        <f>IF(AND(ISNUMBER($BW2442),ISNUMBER($BX2442)),MIN(1,MAX(0,($BX2442-2017+1)/($BX2442-$BW2442+1))),"")</f>
        <v>0.2857142857142857</v>
      </c>
      <c r="P2442">
        <f>IF(AND(ISNUMBER($BW2442),ISNUMBER($BX2442)),MIN(1,MAX(0,($BX2442-2018+1)/($BX2442-$BW2442+1))),"")</f>
        <v>0.2142857142857143</v>
      </c>
      <c r="Q2442">
        <f>IF(AND(ISNUMBER($BW2442),ISNUMBER($BX2442)),MIN(1,MAX(0,($BX2442-2019+1)/($BX2442-$BW2442+1))),"")</f>
        <v>0.1428571428571428</v>
      </c>
      <c r="R2442">
        <f>IF(AND(ISNUMBER($BW2442),ISNUMBER($BX2442)),MIN(1,MAX(0,($BX2442-2016+1)/($BX2442-$BW2442+1))),"")</f>
        <v>0.3571428571428572</v>
      </c>
      <c r="S2442">
        <f>IF($L2442&lt;&gt;"",IF($L2442&gt;=2015.5,1,0),"")</f>
        <v>0.0</v>
      </c>
      <c r="T2442">
        <f>IF($L2442&lt;&gt;"",IF($L2442&gt;=2016,1,0),"")</f>
        <v>0.0</v>
      </c>
      <c r="U2442">
        <f>IF(ISNUMBER($BX2442),IF($BX2442&gt;=2016,1,0),"")</f>
        <v>1.0</v>
      </c>
      <c r="V2442">
        <f>IF(ISNUMBER($BW2442),IF($BW2442&gt;=2016,1,0),"")</f>
        <v>0.0</v>
      </c>
      <c r="W2442" t="str">
        <f>IF(AND(ISNUMBER($BW2442),ISNUMBER($BX2442)),IF($BW2442&gt;=2016,"post-only",IF($BX2442&lt;2016,"pre-only","mixed")),"")</f>
        <v>mixed</v>
      </c>
      <c r="X2442">
        <f>IF(AND(ISNUMBER($BW2442),ISNUMBER($BX2442)),MIN(1,MAX(0,($BX2442-2017+1)/($BX2442-$BW2442+1))),"")</f>
        <v>0.2857142857142857</v>
      </c>
      <c r="Y2442">
        <f>IF(AND(ISNUMBER($BW2442),ISNUMBER($BX2442)),MIN(1,MAX(0,($BX2442-2018+1)/($BX2442-$BW2442+1))),"")</f>
        <v>0.2142857142857143</v>
      </c>
      <c r="Z2442">
        <f>IF(AND(ISNUMBER($BW2442),ISNUMBER($BX2442)),MIN(1,MAX(0,($BX2442-2019+1)/($BX2442-$BW2442+1))),"")</f>
        <v>0.1428571428571428</v>
      </c>
      <c r="AA2442">
        <f>IF(ISNUMBER($BX2442),IF($BX2442&gt;=2017,1,0),"")</f>
        <v>1.0</v>
      </c>
      <c r="AB2442">
        <f>IF(ISNUMBER($BX2442),IF($BX2442&gt;=2018,1,0),"")</f>
        <v>1.0</v>
      </c>
      <c r="AC2442">
        <f>IF(ISNUMBER($BX2442),IF($BX2442&gt;=2019,1,0),"")</f>
        <v>1.0</v>
      </c>
      <c r="AD2442">
        <f>IF($L2442&lt;&gt;"",IF($L2442&gt;2013,1,0),"")</f>
        <v>1.0</v>
      </c>
      <c r="AE2442">
        <f>IF($L2442&lt;&gt;"",1+IF($L2442&gt;2011,1,0)+IF($L2442&gt;2014,1,0),"")</f>
        <v>2.0</v>
      </c>
      <c r="AF2442" t="inlineStr">
        <is>
          <t>derivativ (CDS spread)</t>
        </is>
      </c>
      <c r="AG2442" t="inlineStr">
        <is>
          <t>performance</t>
        </is>
      </c>
      <c r="AH2442" t="inlineStr">
        <is>
          <t>non-sensitive</t>
        </is>
      </c>
      <c r="AI2442" t="inlineStr">
        <is>
          <t>without ETS/CT</t>
        </is>
      </c>
      <c r="AJ2442" t="inlineStr">
        <is>
          <t>without ETS/CT</t>
        </is>
      </c>
      <c r="AK2442" t="str">
        <f>IF(AND($CF2442&lt;&gt;"",IFERROR(INDEX(subsample_country_map!$B:$B,MATCH($CF2442,subsample_country_map!$A:$A,0)),"")&lt;&gt;""),INDEX(subsample_country_map!$B:$B,MATCH($CF2442,subsample_country_map!$A:$A,0)),INDEX(lookup!$AA:$AA,MATCH($A2442,lookup!$A:$A,0)))</f>
        <v>1_US</v>
      </c>
      <c r="AL2442" t="str">
        <f>IF(AND($CF2442&lt;&gt;"",IFERROR(INDEX(subsample_country_map!$C:$C,MATCH($CF2442,subsample_country_map!$A:$A,0)),"")&lt;&gt;""),INDEX(subsample_country_map!$C:$C,MATCH($CF2442,subsample_country_map!$A:$A,0)),INDEX(lookup!$AB:$AB,MATCH($A2442,lookup!$A:$A,0)))</f>
        <v>1_developed</v>
      </c>
      <c r="AM2442" t="str">
        <f>IF(AND($CF2442&lt;&gt;"",IFERROR(INDEX(subsample_country_map!$D:$D,MATCH($CF2442,subsample_country_map!$A:$A,0)),"")&lt;&gt;""),INDEX(subsample_country_map!$D:$D,MATCH($CF2442,subsample_country_map!$A:$A,0)),INDEX(lookup!$AC:$AC,MATCH($A2442,lookup!$A:$A,0)))</f>
        <v>1_western</v>
      </c>
      <c r="AN2442" t="str">
        <f>IF(AND($CF2442&lt;&gt;"",IFERROR(INDEX(subsample_country_map!$E:$E,MATCH($CF2442,subsample_country_map!$A:$A,0)),"")&lt;&gt;""),INDEX(subsample_country_map!$E:$E,MATCH($CF2442,subsample_country_map!$A:$A,0)),INDEX(lookup!$AD:$AD,MATCH($A2442,lookup!$A:$A,0)))</f>
        <v>1_common law</v>
      </c>
      <c r="AO2442" t="str">
        <f>INDEX(lookup!$Y:$Y,MATCH($A2442,lookup!$A:$A,0))</f>
        <v>0_published</v>
      </c>
      <c r="AP2442" t="str">
        <f>INDEX(lookup!$Z:$Z,MATCH($A2442,lookup!$A:$A,0))</f>
        <v>0_VHB low</v>
      </c>
      <c r="AQ2442" t="str">
        <f>INDEX(lookup!$W:$W,MATCH($A2442,lookup!$A:$A,0))</f>
        <v>2_sust</v>
      </c>
      <c r="AS2442" t="inlineStr">
        <is>
          <t>staging</t>
        </is>
      </c>
      <c r="AT2442" t="inlineStr">
        <is>
          <t>bad-CER</t>
        </is>
      </c>
      <c r="AU2442" t="inlineStr">
        <is>
          <t>cost</t>
        </is>
      </c>
      <c r="AV2442" t="inlineStr">
        <is>
          <t>0.021</t>
        </is>
      </c>
      <c r="AY2442" t="inlineStr">
        <is>
          <t>0.59</t>
        </is>
      </c>
      <c r="BA2442" t="n">
        <v>31418</v>
      </c>
      <c r="BB2442" t="inlineStr">
        <is>
          <t>as-stated:1-month lag (t-1)</t>
        </is>
      </c>
      <c r="BC2442" t="inlineStr">
        <is>
          <t>OLS</t>
        </is>
      </c>
      <c r="BD2442" t="inlineStr">
        <is>
          <t>two-way:firm and time</t>
        </is>
      </c>
      <c r="BE2442" t="inlineStr">
        <is>
          <t>none</t>
        </is>
      </c>
      <c r="BI2442" t="inlineStr">
        <is>
          <t>Table 3</t>
        </is>
      </c>
      <c r="BJ2442" t="inlineStr">
        <is>
          <t>Panel B col (5)</t>
        </is>
      </c>
      <c r="BK2442" t="inlineStr">
        <is>
          <t>82705</t>
        </is>
      </c>
      <c r="BL2442" t="inlineStr">
        <is>
          <t>carbonint_2 0.021 (0.59)</t>
        </is>
      </c>
      <c r="BM2442" t="inlineStr">
        <is>
          <t>carbonint_2</t>
        </is>
      </c>
      <c r="BN2442" t="inlineStr">
        <is>
          <t>cds5</t>
        </is>
      </c>
      <c r="BO2442" t="inlineStr">
        <is>
          <t>update</t>
        </is>
      </c>
      <c r="BP2442" t="inlineStr">
        <is>
          <t>Zhang et al (2023)</t>
        </is>
      </c>
      <c r="BQ2442" t="inlineStr">
        <is>
          <t>computed</t>
        </is>
      </c>
      <c r="BT2442" t="n">
        <v>0</v>
      </c>
      <c r="BU2442" t="inlineStr">
        <is>
          <t>staging_Zhang_et_al_2023.csv</t>
        </is>
      </c>
      <c r="BW2442" t="n">
        <v>2007</v>
      </c>
      <c r="BX2442" t="n">
        <v>2020</v>
      </c>
      <c r="BY2442" t="inlineStr">
        <is>
          <t>US</t>
        </is>
      </c>
      <c r="BZ2442" t="n">
        <v>2013.5</v>
      </c>
      <c r="CA2442" t="n">
        <v>0.3571428571428572</v>
      </c>
      <c r="CB2442" t="n">
        <v>0</v>
      </c>
      <c r="CC2442" t="n">
        <v>1</v>
      </c>
      <c r="CD2442" t="n">
        <v>-0.003039982968546337</v>
      </c>
      <c r="CE2442" t="n">
        <v>1</v>
      </c>
    </row>
    <row r="2443">
      <c r="A2443" t="inlineStr">
        <is>
          <t>Zhang et al (2023)</t>
        </is>
      </c>
      <c r="B2443" t="n">
        <v>3748</v>
      </c>
      <c r="C2443" t="n">
        <v>-0.003894538183041268</v>
      </c>
      <c r="D2443" t="n">
        <v>31418</v>
      </c>
      <c r="E2443">
        <f>IF(ISNUMBER($BA2443),$BA2443,IF(AND(ISNUMBER($D2443),ISNUMBER($BW2443),ISNUMBER($BX2443)),$D2443*($BX2443-$BW2443+1),""))</f>
        <v>31418.0</v>
      </c>
      <c r="H2443" t="inlineStr">
        <is>
          <t>partial</t>
        </is>
      </c>
      <c r="I2443" t="inlineStr">
        <is>
          <t>p-Value available</t>
        </is>
      </c>
      <c r="J2443">
        <f>IF($BW2443&lt;&gt;"",$BW2443,"")</f>
        <v>2007.0</v>
      </c>
      <c r="K2443">
        <f>IF($BX2443&lt;&gt;"",$BX2443,"")</f>
        <v>2020.0</v>
      </c>
      <c r="L2443">
        <f>IF(AND(ISNUMBER($BW2443),ISNUMBER($BX2443)),($BW2443+$BX2443)/2,"")</f>
        <v>2013.5</v>
      </c>
      <c r="M2443">
        <f>IF($L2443&lt;&gt;"",$L2443,"")</f>
        <v>2013.5</v>
      </c>
      <c r="N2443">
        <f>IF(AND(ISNUMBER($BW2443),ISNUMBER($BX2443)),MIN(1,MAX(0,($BX2443-2016+1)/($BX2443-$BW2443+1))),"")</f>
        <v>0.3571428571428572</v>
      </c>
      <c r="O2443">
        <f>IF(AND(ISNUMBER($BW2443),ISNUMBER($BX2443)),MIN(1,MAX(0,($BX2443-2017+1)/($BX2443-$BW2443+1))),"")</f>
        <v>0.2857142857142857</v>
      </c>
      <c r="P2443">
        <f>IF(AND(ISNUMBER($BW2443),ISNUMBER($BX2443)),MIN(1,MAX(0,($BX2443-2018+1)/($BX2443-$BW2443+1))),"")</f>
        <v>0.2142857142857143</v>
      </c>
      <c r="Q2443">
        <f>IF(AND(ISNUMBER($BW2443),ISNUMBER($BX2443)),MIN(1,MAX(0,($BX2443-2019+1)/($BX2443-$BW2443+1))),"")</f>
        <v>0.1428571428571428</v>
      </c>
      <c r="R2443">
        <f>IF(AND(ISNUMBER($BW2443),ISNUMBER($BX2443)),MIN(1,MAX(0,($BX2443-2016+1)/($BX2443-$BW2443+1))),"")</f>
        <v>0.3571428571428572</v>
      </c>
      <c r="S2443">
        <f>IF($L2443&lt;&gt;"",IF($L2443&gt;=2015.5,1,0),"")</f>
        <v>0.0</v>
      </c>
      <c r="T2443">
        <f>IF($L2443&lt;&gt;"",IF($L2443&gt;=2016,1,0),"")</f>
        <v>0.0</v>
      </c>
      <c r="U2443">
        <f>IF(ISNUMBER($BX2443),IF($BX2443&gt;=2016,1,0),"")</f>
        <v>1.0</v>
      </c>
      <c r="V2443">
        <f>IF(ISNUMBER($BW2443),IF($BW2443&gt;=2016,1,0),"")</f>
        <v>0.0</v>
      </c>
      <c r="W2443" t="str">
        <f>IF(AND(ISNUMBER($BW2443),ISNUMBER($BX2443)),IF($BW2443&gt;=2016,"post-only",IF($BX2443&lt;2016,"pre-only","mixed")),"")</f>
        <v>mixed</v>
      </c>
      <c r="X2443">
        <f>IF(AND(ISNUMBER($BW2443),ISNUMBER($BX2443)),MIN(1,MAX(0,($BX2443-2017+1)/($BX2443-$BW2443+1))),"")</f>
        <v>0.2857142857142857</v>
      </c>
      <c r="Y2443">
        <f>IF(AND(ISNUMBER($BW2443),ISNUMBER($BX2443)),MIN(1,MAX(0,($BX2443-2018+1)/($BX2443-$BW2443+1))),"")</f>
        <v>0.2142857142857143</v>
      </c>
      <c r="Z2443">
        <f>IF(AND(ISNUMBER($BW2443),ISNUMBER($BX2443)),MIN(1,MAX(0,($BX2443-2019+1)/($BX2443-$BW2443+1))),"")</f>
        <v>0.1428571428571428</v>
      </c>
      <c r="AA2443">
        <f>IF(ISNUMBER($BX2443),IF($BX2443&gt;=2017,1,0),"")</f>
        <v>1.0</v>
      </c>
      <c r="AB2443">
        <f>IF(ISNUMBER($BX2443),IF($BX2443&gt;=2018,1,0),"")</f>
        <v>1.0</v>
      </c>
      <c r="AC2443">
        <f>IF(ISNUMBER($BX2443),IF($BX2443&gt;=2019,1,0),"")</f>
        <v>1.0</v>
      </c>
      <c r="AD2443">
        <f>IF($L2443&lt;&gt;"",IF($L2443&gt;2013,1,0),"")</f>
        <v>1.0</v>
      </c>
      <c r="AE2443">
        <f>IF($L2443&lt;&gt;"",1+IF($L2443&gt;2011,1,0)+IF($L2443&gt;2014,1,0),"")</f>
        <v>2.0</v>
      </c>
      <c r="AF2443" t="inlineStr">
        <is>
          <t>derivativ (CDS spread)</t>
        </is>
      </c>
      <c r="AG2443" t="inlineStr">
        <is>
          <t>performance</t>
        </is>
      </c>
      <c r="AH2443" t="inlineStr">
        <is>
          <t>non-sensitive</t>
        </is>
      </c>
      <c r="AI2443" t="inlineStr">
        <is>
          <t>without ETS/CT</t>
        </is>
      </c>
      <c r="AJ2443" t="inlineStr">
        <is>
          <t>without ETS/CT</t>
        </is>
      </c>
      <c r="AK2443" t="str">
        <f>IF(AND($CF2443&lt;&gt;"",IFERROR(INDEX(subsample_country_map!$B:$B,MATCH($CF2443,subsample_country_map!$A:$A,0)),"")&lt;&gt;""),INDEX(subsample_country_map!$B:$B,MATCH($CF2443,subsample_country_map!$A:$A,0)),INDEX(lookup!$AA:$AA,MATCH($A2443,lookup!$A:$A,0)))</f>
        <v>1_US</v>
      </c>
      <c r="AL2443" t="str">
        <f>IF(AND($CF2443&lt;&gt;"",IFERROR(INDEX(subsample_country_map!$C:$C,MATCH($CF2443,subsample_country_map!$A:$A,0)),"")&lt;&gt;""),INDEX(subsample_country_map!$C:$C,MATCH($CF2443,subsample_country_map!$A:$A,0)),INDEX(lookup!$AB:$AB,MATCH($A2443,lookup!$A:$A,0)))</f>
        <v>1_developed</v>
      </c>
      <c r="AM2443" t="str">
        <f>IF(AND($CF2443&lt;&gt;"",IFERROR(INDEX(subsample_country_map!$D:$D,MATCH($CF2443,subsample_country_map!$A:$A,0)),"")&lt;&gt;""),INDEX(subsample_country_map!$D:$D,MATCH($CF2443,subsample_country_map!$A:$A,0)),INDEX(lookup!$AC:$AC,MATCH($A2443,lookup!$A:$A,0)))</f>
        <v>1_western</v>
      </c>
      <c r="AN2443" t="str">
        <f>IF(AND($CF2443&lt;&gt;"",IFERROR(INDEX(subsample_country_map!$E:$E,MATCH($CF2443,subsample_country_map!$A:$A,0)),"")&lt;&gt;""),INDEX(subsample_country_map!$E:$E,MATCH($CF2443,subsample_country_map!$A:$A,0)),INDEX(lookup!$AD:$AD,MATCH($A2443,lookup!$A:$A,0)))</f>
        <v>1_common law</v>
      </c>
      <c r="AO2443" t="str">
        <f>INDEX(lookup!$Y:$Y,MATCH($A2443,lookup!$A:$A,0))</f>
        <v>0_published</v>
      </c>
      <c r="AP2443" t="str">
        <f>INDEX(lookup!$Z:$Z,MATCH($A2443,lookup!$A:$A,0))</f>
        <v>0_VHB low</v>
      </c>
      <c r="AQ2443" t="str">
        <f>INDEX(lookup!$W:$W,MATCH($A2443,lookup!$A:$A,0))</f>
        <v>2_sust</v>
      </c>
      <c r="AS2443" t="inlineStr">
        <is>
          <t>staging</t>
        </is>
      </c>
      <c r="AT2443" t="inlineStr">
        <is>
          <t>bad-CER</t>
        </is>
      </c>
      <c r="AU2443" t="inlineStr">
        <is>
          <t>cost</t>
        </is>
      </c>
      <c r="AV2443" t="inlineStr">
        <is>
          <t>0.024</t>
        </is>
      </c>
      <c r="AY2443" t="inlineStr">
        <is>
          <t>0.49</t>
        </is>
      </c>
      <c r="BA2443" t="n">
        <v>31418</v>
      </c>
      <c r="BB2443" t="inlineStr">
        <is>
          <t>as-stated:1-month lag (t-1)</t>
        </is>
      </c>
      <c r="BC2443" t="inlineStr">
        <is>
          <t>OLS</t>
        </is>
      </c>
      <c r="BD2443" t="inlineStr">
        <is>
          <t>two-way:firm and time</t>
        </is>
      </c>
      <c r="BE2443" t="inlineStr">
        <is>
          <t>none</t>
        </is>
      </c>
      <c r="BI2443" t="inlineStr">
        <is>
          <t>Table 3</t>
        </is>
      </c>
      <c r="BJ2443" t="inlineStr">
        <is>
          <t>Panel B col (8)</t>
        </is>
      </c>
      <c r="BK2443" t="inlineStr">
        <is>
          <t>82705</t>
        </is>
      </c>
      <c r="BL2443" t="inlineStr">
        <is>
          <t>carbonint_2 0.024 (0.49)</t>
        </is>
      </c>
      <c r="BM2443" t="inlineStr">
        <is>
          <t>carbonint_2</t>
        </is>
      </c>
      <c r="BN2443" t="inlineStr">
        <is>
          <t>cds10</t>
        </is>
      </c>
      <c r="BO2443" t="inlineStr">
        <is>
          <t>update</t>
        </is>
      </c>
      <c r="BP2443" t="inlineStr">
        <is>
          <t>Zhang et al (2023)</t>
        </is>
      </c>
      <c r="BQ2443" t="inlineStr">
        <is>
          <t>computed</t>
        </is>
      </c>
      <c r="BT2443" t="n">
        <v>0</v>
      </c>
      <c r="BU2443" t="inlineStr">
        <is>
          <t>staging_Zhang_et_al_2023.csv</t>
        </is>
      </c>
      <c r="BW2443" t="n">
        <v>2007</v>
      </c>
      <c r="BX2443" t="n">
        <v>2020</v>
      </c>
      <c r="BY2443" t="inlineStr">
        <is>
          <t>US</t>
        </is>
      </c>
      <c r="BZ2443" t="n">
        <v>2013.5</v>
      </c>
      <c r="CA2443" t="n">
        <v>0.3571428571428572</v>
      </c>
      <c r="CB2443" t="n">
        <v>0</v>
      </c>
      <c r="CC2443" t="n">
        <v>1</v>
      </c>
      <c r="CD2443" t="n">
        <v>-0.00389455787326251</v>
      </c>
      <c r="CE2443" t="n">
        <v>1</v>
      </c>
    </row>
    <row r="2444">
      <c r="A2444" t="inlineStr">
        <is>
          <t>Zhang et al (2023)</t>
        </is>
      </c>
      <c r="B2444" t="n">
        <v>3749</v>
      </c>
      <c r="C2444" t="n">
        <v>-0.0042618468121552</v>
      </c>
      <c r="D2444" t="n">
        <v>31418</v>
      </c>
      <c r="E2444">
        <f>IF(ISNUMBER($BA2444),$BA2444,IF(AND(ISNUMBER($D2444),ISNUMBER($BW2444),ISNUMBER($BX2444)),$D2444*($BX2444-$BW2444+1),""))</f>
        <v>31418.0</v>
      </c>
      <c r="H2444" t="inlineStr">
        <is>
          <t>partial</t>
        </is>
      </c>
      <c r="I2444" t="inlineStr">
        <is>
          <t>p-Value available</t>
        </is>
      </c>
      <c r="J2444">
        <f>IF($BW2444&lt;&gt;"",$BW2444,"")</f>
        <v>2007.0</v>
      </c>
      <c r="K2444">
        <f>IF($BX2444&lt;&gt;"",$BX2444,"")</f>
        <v>2020.0</v>
      </c>
      <c r="L2444">
        <f>IF(AND(ISNUMBER($BW2444),ISNUMBER($BX2444)),($BW2444+$BX2444)/2,"")</f>
        <v>2013.5</v>
      </c>
      <c r="M2444">
        <f>IF($L2444&lt;&gt;"",$L2444,"")</f>
        <v>2013.5</v>
      </c>
      <c r="N2444">
        <f>IF(AND(ISNUMBER($BW2444),ISNUMBER($BX2444)),MIN(1,MAX(0,($BX2444-2016+1)/($BX2444-$BW2444+1))),"")</f>
        <v>0.3571428571428572</v>
      </c>
      <c r="O2444">
        <f>IF(AND(ISNUMBER($BW2444),ISNUMBER($BX2444)),MIN(1,MAX(0,($BX2444-2017+1)/($BX2444-$BW2444+1))),"")</f>
        <v>0.2857142857142857</v>
      </c>
      <c r="P2444">
        <f>IF(AND(ISNUMBER($BW2444),ISNUMBER($BX2444)),MIN(1,MAX(0,($BX2444-2018+1)/($BX2444-$BW2444+1))),"")</f>
        <v>0.2142857142857143</v>
      </c>
      <c r="Q2444">
        <f>IF(AND(ISNUMBER($BW2444),ISNUMBER($BX2444)),MIN(1,MAX(0,($BX2444-2019+1)/($BX2444-$BW2444+1))),"")</f>
        <v>0.1428571428571428</v>
      </c>
      <c r="R2444">
        <f>IF(AND(ISNUMBER($BW2444),ISNUMBER($BX2444)),MIN(1,MAX(0,($BX2444-2016+1)/($BX2444-$BW2444+1))),"")</f>
        <v>0.3571428571428572</v>
      </c>
      <c r="S2444">
        <f>IF($L2444&lt;&gt;"",IF($L2444&gt;=2015.5,1,0),"")</f>
        <v>0.0</v>
      </c>
      <c r="T2444">
        <f>IF($L2444&lt;&gt;"",IF($L2444&gt;=2016,1,0),"")</f>
        <v>0.0</v>
      </c>
      <c r="U2444">
        <f>IF(ISNUMBER($BX2444),IF($BX2444&gt;=2016,1,0),"")</f>
        <v>1.0</v>
      </c>
      <c r="V2444">
        <f>IF(ISNUMBER($BW2444),IF($BW2444&gt;=2016,1,0),"")</f>
        <v>0.0</v>
      </c>
      <c r="W2444" t="str">
        <f>IF(AND(ISNUMBER($BW2444),ISNUMBER($BX2444)),IF($BW2444&gt;=2016,"post-only",IF($BX2444&lt;2016,"pre-only","mixed")),"")</f>
        <v>mixed</v>
      </c>
      <c r="X2444">
        <f>IF(AND(ISNUMBER($BW2444),ISNUMBER($BX2444)),MIN(1,MAX(0,($BX2444-2017+1)/($BX2444-$BW2444+1))),"")</f>
        <v>0.2857142857142857</v>
      </c>
      <c r="Y2444">
        <f>IF(AND(ISNUMBER($BW2444),ISNUMBER($BX2444)),MIN(1,MAX(0,($BX2444-2018+1)/($BX2444-$BW2444+1))),"")</f>
        <v>0.2142857142857143</v>
      </c>
      <c r="Z2444">
        <f>IF(AND(ISNUMBER($BW2444),ISNUMBER($BX2444)),MIN(1,MAX(0,($BX2444-2019+1)/($BX2444-$BW2444+1))),"")</f>
        <v>0.1428571428571428</v>
      </c>
      <c r="AA2444">
        <f>IF(ISNUMBER($BX2444),IF($BX2444&gt;=2017,1,0),"")</f>
        <v>1.0</v>
      </c>
      <c r="AB2444">
        <f>IF(ISNUMBER($BX2444),IF($BX2444&gt;=2018,1,0),"")</f>
        <v>1.0</v>
      </c>
      <c r="AC2444">
        <f>IF(ISNUMBER($BX2444),IF($BX2444&gt;=2019,1,0),"")</f>
        <v>1.0</v>
      </c>
      <c r="AD2444">
        <f>IF($L2444&lt;&gt;"",IF($L2444&gt;2013,1,0),"")</f>
        <v>1.0</v>
      </c>
      <c r="AE2444">
        <f>IF($L2444&lt;&gt;"",1+IF($L2444&gt;2011,1,0)+IF($L2444&gt;2014,1,0),"")</f>
        <v>2.0</v>
      </c>
      <c r="AF2444" t="inlineStr">
        <is>
          <t>derivativ (CDS spread)</t>
        </is>
      </c>
      <c r="AG2444" t="inlineStr">
        <is>
          <t>performance</t>
        </is>
      </c>
      <c r="AH2444" t="inlineStr">
        <is>
          <t>non-sensitive</t>
        </is>
      </c>
      <c r="AI2444" t="inlineStr">
        <is>
          <t>without ETS/CT</t>
        </is>
      </c>
      <c r="AJ2444" t="inlineStr">
        <is>
          <t>without ETS/CT</t>
        </is>
      </c>
      <c r="AK2444" t="str">
        <f>IF(AND($CF2444&lt;&gt;"",IFERROR(INDEX(subsample_country_map!$B:$B,MATCH($CF2444,subsample_country_map!$A:$A,0)),"")&lt;&gt;""),INDEX(subsample_country_map!$B:$B,MATCH($CF2444,subsample_country_map!$A:$A,0)),INDEX(lookup!$AA:$AA,MATCH($A2444,lookup!$A:$A,0)))</f>
        <v>1_US</v>
      </c>
      <c r="AL2444" t="str">
        <f>IF(AND($CF2444&lt;&gt;"",IFERROR(INDEX(subsample_country_map!$C:$C,MATCH($CF2444,subsample_country_map!$A:$A,0)),"")&lt;&gt;""),INDEX(subsample_country_map!$C:$C,MATCH($CF2444,subsample_country_map!$A:$A,0)),INDEX(lookup!$AB:$AB,MATCH($A2444,lookup!$A:$A,0)))</f>
        <v>1_developed</v>
      </c>
      <c r="AM2444" t="str">
        <f>IF(AND($CF2444&lt;&gt;"",IFERROR(INDEX(subsample_country_map!$D:$D,MATCH($CF2444,subsample_country_map!$A:$A,0)),"")&lt;&gt;""),INDEX(subsample_country_map!$D:$D,MATCH($CF2444,subsample_country_map!$A:$A,0)),INDEX(lookup!$AC:$AC,MATCH($A2444,lookup!$A:$A,0)))</f>
        <v>1_western</v>
      </c>
      <c r="AN2444" t="str">
        <f>IF(AND($CF2444&lt;&gt;"",IFERROR(INDEX(subsample_country_map!$E:$E,MATCH($CF2444,subsample_country_map!$A:$A,0)),"")&lt;&gt;""),INDEX(subsample_country_map!$E:$E,MATCH($CF2444,subsample_country_map!$A:$A,0)),INDEX(lookup!$AD:$AD,MATCH($A2444,lookup!$A:$A,0)))</f>
        <v>1_common law</v>
      </c>
      <c r="AO2444" t="str">
        <f>INDEX(lookup!$Y:$Y,MATCH($A2444,lookup!$A:$A,0))</f>
        <v>0_published</v>
      </c>
      <c r="AP2444" t="str">
        <f>INDEX(lookup!$Z:$Z,MATCH($A2444,lookup!$A:$A,0))</f>
        <v>0_VHB low</v>
      </c>
      <c r="AQ2444" t="str">
        <f>INDEX(lookup!$W:$W,MATCH($A2444,lookup!$A:$A,0))</f>
        <v>2_sust</v>
      </c>
      <c r="AS2444" t="inlineStr">
        <is>
          <t>staging</t>
        </is>
      </c>
      <c r="AT2444" t="inlineStr">
        <is>
          <t>bad-CER</t>
        </is>
      </c>
      <c r="AU2444" t="inlineStr">
        <is>
          <t>cost</t>
        </is>
      </c>
      <c r="AV2444" t="inlineStr">
        <is>
          <t>0.024</t>
        </is>
      </c>
      <c r="AY2444" t="inlineStr">
        <is>
          <t>0.45</t>
        </is>
      </c>
      <c r="BA2444" t="n">
        <v>31418</v>
      </c>
      <c r="BB2444" t="inlineStr">
        <is>
          <t>as-stated:1-month lag (t-1)</t>
        </is>
      </c>
      <c r="BC2444" t="inlineStr">
        <is>
          <t>OLS</t>
        </is>
      </c>
      <c r="BD2444" t="inlineStr">
        <is>
          <t>two-way:firm and time</t>
        </is>
      </c>
      <c r="BE2444" t="inlineStr">
        <is>
          <t>none</t>
        </is>
      </c>
      <c r="BI2444" t="inlineStr">
        <is>
          <t>Table 3</t>
        </is>
      </c>
      <c r="BJ2444" t="inlineStr">
        <is>
          <t>Panel B col (11)</t>
        </is>
      </c>
      <c r="BK2444" t="inlineStr">
        <is>
          <t>82705</t>
        </is>
      </c>
      <c r="BL2444" t="inlineStr">
        <is>
          <t>carbonint_2 0.024 (0.45)</t>
        </is>
      </c>
      <c r="BM2444" t="inlineStr">
        <is>
          <t>carbonint_2</t>
        </is>
      </c>
      <c r="BN2444" t="inlineStr">
        <is>
          <t>cds30</t>
        </is>
      </c>
      <c r="BO2444" t="inlineStr">
        <is>
          <t>update</t>
        </is>
      </c>
      <c r="BP2444" t="inlineStr">
        <is>
          <t>Zhang et al (2023)</t>
        </is>
      </c>
      <c r="BQ2444" t="inlineStr">
        <is>
          <t>computed</t>
        </is>
      </c>
      <c r="BT2444" t="n">
        <v>0</v>
      </c>
      <c r="BU2444" t="inlineStr">
        <is>
          <t>staging_Zhang_et_al_2023.csv</t>
        </is>
      </c>
      <c r="BW2444" t="n">
        <v>2007</v>
      </c>
      <c r="BX2444" t="n">
        <v>2020</v>
      </c>
      <c r="BY2444" t="inlineStr">
        <is>
          <t>US</t>
        </is>
      </c>
      <c r="BZ2444" t="n">
        <v>2013.5</v>
      </c>
      <c r="CA2444" t="n">
        <v>0.3571428571428572</v>
      </c>
      <c r="CB2444" t="n">
        <v>0</v>
      </c>
      <c r="CC2444" t="n">
        <v>1</v>
      </c>
      <c r="CD2444" t="n">
        <v>-0.004261872615558147</v>
      </c>
      <c r="CE2444" t="n">
        <v>1</v>
      </c>
    </row>
    <row r="2445">
      <c r="A2445" t="inlineStr">
        <is>
          <t>Zhang et al (2023)</t>
        </is>
      </c>
      <c r="B2445" t="n">
        <v>3750</v>
      </c>
      <c r="C2445" t="n">
        <v>0.003372406324206711</v>
      </c>
      <c r="D2445" t="n">
        <v>31418</v>
      </c>
      <c r="E2445">
        <f>IF(ISNUMBER($BA2445),$BA2445,IF(AND(ISNUMBER($D2445),ISNUMBER($BW2445),ISNUMBER($BX2445)),$D2445*($BX2445-$BW2445+1),""))</f>
        <v>31418.0</v>
      </c>
      <c r="H2445" t="inlineStr">
        <is>
          <t>partial</t>
        </is>
      </c>
      <c r="I2445" t="inlineStr">
        <is>
          <t>p-Value available</t>
        </is>
      </c>
      <c r="J2445">
        <f>IF($BW2445&lt;&gt;"",$BW2445,"")</f>
        <v>2007.0</v>
      </c>
      <c r="K2445">
        <f>IF($BX2445&lt;&gt;"",$BX2445,"")</f>
        <v>2020.0</v>
      </c>
      <c r="L2445">
        <f>IF(AND(ISNUMBER($BW2445),ISNUMBER($BX2445)),($BW2445+$BX2445)/2,"")</f>
        <v>2013.5</v>
      </c>
      <c r="M2445">
        <f>IF($L2445&lt;&gt;"",$L2445,"")</f>
        <v>2013.5</v>
      </c>
      <c r="N2445">
        <f>IF(AND(ISNUMBER($BW2445),ISNUMBER($BX2445)),MIN(1,MAX(0,($BX2445-2016+1)/($BX2445-$BW2445+1))),"")</f>
        <v>0.3571428571428572</v>
      </c>
      <c r="O2445">
        <f>IF(AND(ISNUMBER($BW2445),ISNUMBER($BX2445)),MIN(1,MAX(0,($BX2445-2017+1)/($BX2445-$BW2445+1))),"")</f>
        <v>0.2857142857142857</v>
      </c>
      <c r="P2445">
        <f>IF(AND(ISNUMBER($BW2445),ISNUMBER($BX2445)),MIN(1,MAX(0,($BX2445-2018+1)/($BX2445-$BW2445+1))),"")</f>
        <v>0.2142857142857143</v>
      </c>
      <c r="Q2445">
        <f>IF(AND(ISNUMBER($BW2445),ISNUMBER($BX2445)),MIN(1,MAX(0,($BX2445-2019+1)/($BX2445-$BW2445+1))),"")</f>
        <v>0.1428571428571428</v>
      </c>
      <c r="R2445">
        <f>IF(AND(ISNUMBER($BW2445),ISNUMBER($BX2445)),MIN(1,MAX(0,($BX2445-2016+1)/($BX2445-$BW2445+1))),"")</f>
        <v>0.3571428571428572</v>
      </c>
      <c r="S2445">
        <f>IF($L2445&lt;&gt;"",IF($L2445&gt;=2015.5,1,0),"")</f>
        <v>0.0</v>
      </c>
      <c r="T2445">
        <f>IF($L2445&lt;&gt;"",IF($L2445&gt;=2016,1,0),"")</f>
        <v>0.0</v>
      </c>
      <c r="U2445">
        <f>IF(ISNUMBER($BX2445),IF($BX2445&gt;=2016,1,0),"")</f>
        <v>1.0</v>
      </c>
      <c r="V2445">
        <f>IF(ISNUMBER($BW2445),IF($BW2445&gt;=2016,1,0),"")</f>
        <v>0.0</v>
      </c>
      <c r="W2445" t="str">
        <f>IF(AND(ISNUMBER($BW2445),ISNUMBER($BX2445)),IF($BW2445&gt;=2016,"post-only",IF($BX2445&lt;2016,"pre-only","mixed")),"")</f>
        <v>mixed</v>
      </c>
      <c r="X2445">
        <f>IF(AND(ISNUMBER($BW2445),ISNUMBER($BX2445)),MIN(1,MAX(0,($BX2445-2017+1)/($BX2445-$BW2445+1))),"")</f>
        <v>0.2857142857142857</v>
      </c>
      <c r="Y2445">
        <f>IF(AND(ISNUMBER($BW2445),ISNUMBER($BX2445)),MIN(1,MAX(0,($BX2445-2018+1)/($BX2445-$BW2445+1))),"")</f>
        <v>0.2142857142857143</v>
      </c>
      <c r="Z2445">
        <f>IF(AND(ISNUMBER($BW2445),ISNUMBER($BX2445)),MIN(1,MAX(0,($BX2445-2019+1)/($BX2445-$BW2445+1))),"")</f>
        <v>0.1428571428571428</v>
      </c>
      <c r="AA2445">
        <f>IF(ISNUMBER($BX2445),IF($BX2445&gt;=2017,1,0),"")</f>
        <v>1.0</v>
      </c>
      <c r="AB2445">
        <f>IF(ISNUMBER($BX2445),IF($BX2445&gt;=2018,1,0),"")</f>
        <v>1.0</v>
      </c>
      <c r="AC2445">
        <f>IF(ISNUMBER($BX2445),IF($BX2445&gt;=2019,1,0),"")</f>
        <v>1.0</v>
      </c>
      <c r="AD2445">
        <f>IF($L2445&lt;&gt;"",IF($L2445&gt;2013,1,0),"")</f>
        <v>1.0</v>
      </c>
      <c r="AE2445">
        <f>IF($L2445&lt;&gt;"",1+IF($L2445&gt;2011,1,0)+IF($L2445&gt;2014,1,0),"")</f>
        <v>2.0</v>
      </c>
      <c r="AF2445" t="inlineStr">
        <is>
          <t>derivativ (CDS spread)</t>
        </is>
      </c>
      <c r="AG2445" t="inlineStr">
        <is>
          <t>performance</t>
        </is>
      </c>
      <c r="AH2445" t="inlineStr">
        <is>
          <t>non-sensitive</t>
        </is>
      </c>
      <c r="AI2445" t="inlineStr">
        <is>
          <t>without ETS/CT</t>
        </is>
      </c>
      <c r="AJ2445" t="inlineStr">
        <is>
          <t>without ETS/CT</t>
        </is>
      </c>
      <c r="AK2445" t="str">
        <f>IF(AND($CF2445&lt;&gt;"",IFERROR(INDEX(subsample_country_map!$B:$B,MATCH($CF2445,subsample_country_map!$A:$A,0)),"")&lt;&gt;""),INDEX(subsample_country_map!$B:$B,MATCH($CF2445,subsample_country_map!$A:$A,0)),INDEX(lookup!$AA:$AA,MATCH($A2445,lookup!$A:$A,0)))</f>
        <v>1_US</v>
      </c>
      <c r="AL2445" t="str">
        <f>IF(AND($CF2445&lt;&gt;"",IFERROR(INDEX(subsample_country_map!$C:$C,MATCH($CF2445,subsample_country_map!$A:$A,0)),"")&lt;&gt;""),INDEX(subsample_country_map!$C:$C,MATCH($CF2445,subsample_country_map!$A:$A,0)),INDEX(lookup!$AB:$AB,MATCH($A2445,lookup!$A:$A,0)))</f>
        <v>1_developed</v>
      </c>
      <c r="AM2445" t="str">
        <f>IF(AND($CF2445&lt;&gt;"",IFERROR(INDEX(subsample_country_map!$D:$D,MATCH($CF2445,subsample_country_map!$A:$A,0)),"")&lt;&gt;""),INDEX(subsample_country_map!$D:$D,MATCH($CF2445,subsample_country_map!$A:$A,0)),INDEX(lookup!$AC:$AC,MATCH($A2445,lookup!$A:$A,0)))</f>
        <v>1_western</v>
      </c>
      <c r="AN2445" t="str">
        <f>IF(AND($CF2445&lt;&gt;"",IFERROR(INDEX(subsample_country_map!$E:$E,MATCH($CF2445,subsample_country_map!$A:$A,0)),"")&lt;&gt;""),INDEX(subsample_country_map!$E:$E,MATCH($CF2445,subsample_country_map!$A:$A,0)),INDEX(lookup!$AD:$AD,MATCH($A2445,lookup!$A:$A,0)))</f>
        <v>1_common law</v>
      </c>
      <c r="AO2445" t="str">
        <f>INDEX(lookup!$Y:$Y,MATCH($A2445,lookup!$A:$A,0))</f>
        <v>0_published</v>
      </c>
      <c r="AP2445" t="str">
        <f>INDEX(lookup!$Z:$Z,MATCH($A2445,lookup!$A:$A,0))</f>
        <v>0_VHB low</v>
      </c>
      <c r="AQ2445" t="str">
        <f>INDEX(lookup!$W:$W,MATCH($A2445,lookup!$A:$A,0))</f>
        <v>2_sust</v>
      </c>
      <c r="AS2445" t="inlineStr">
        <is>
          <t>staging</t>
        </is>
      </c>
      <c r="AT2445" t="inlineStr">
        <is>
          <t>bad-CER</t>
        </is>
      </c>
      <c r="AU2445" t="inlineStr">
        <is>
          <t>cost</t>
        </is>
      </c>
      <c r="AV2445" t="inlineStr">
        <is>
          <t>-0.019</t>
        </is>
      </c>
      <c r="AY2445" t="inlineStr">
        <is>
          <t>0.55</t>
        </is>
      </c>
      <c r="BA2445" t="n">
        <v>31418</v>
      </c>
      <c r="BB2445" t="inlineStr">
        <is>
          <t>as-stated:1-month lag (t-1)</t>
        </is>
      </c>
      <c r="BC2445" t="inlineStr">
        <is>
          <t>OLS</t>
        </is>
      </c>
      <c r="BD2445" t="inlineStr">
        <is>
          <t>two-way:firm and time</t>
        </is>
      </c>
      <c r="BE2445" t="inlineStr">
        <is>
          <t>none</t>
        </is>
      </c>
      <c r="BI2445" t="inlineStr">
        <is>
          <t>Table 3</t>
        </is>
      </c>
      <c r="BJ2445" t="inlineStr">
        <is>
          <t>Panel B col (3)</t>
        </is>
      </c>
      <c r="BK2445" t="inlineStr">
        <is>
          <t>82705</t>
        </is>
      </c>
      <c r="BL2445" t="inlineStr">
        <is>
          <t>carbonint_3 -0.019 (0.55)</t>
        </is>
      </c>
      <c r="BM2445" t="inlineStr">
        <is>
          <t>carbonint_3</t>
        </is>
      </c>
      <c r="BN2445" t="inlineStr">
        <is>
          <t>cds1</t>
        </is>
      </c>
      <c r="BO2445" t="inlineStr">
        <is>
          <t>update</t>
        </is>
      </c>
      <c r="BP2445" t="inlineStr">
        <is>
          <t>Zhang et al (2023)</t>
        </is>
      </c>
      <c r="BQ2445" t="inlineStr">
        <is>
          <t>computed</t>
        </is>
      </c>
      <c r="BT2445" t="n">
        <v>0</v>
      </c>
      <c r="BU2445" t="inlineStr">
        <is>
          <t>staging_Zhang_et_al_2023.csv</t>
        </is>
      </c>
      <c r="BW2445" t="n">
        <v>2007</v>
      </c>
      <c r="BX2445" t="n">
        <v>2020</v>
      </c>
      <c r="BY2445" t="inlineStr">
        <is>
          <t>US</t>
        </is>
      </c>
      <c r="BZ2445" t="n">
        <v>2013.5</v>
      </c>
      <c r="CA2445" t="n">
        <v>0.3571428571428572</v>
      </c>
      <c r="CB2445" t="n">
        <v>0</v>
      </c>
      <c r="CC2445" t="n">
        <v>1</v>
      </c>
      <c r="CD2445" t="n">
        <v>0.00337241910922619</v>
      </c>
      <c r="CE2445" t="n">
        <v>1</v>
      </c>
    </row>
    <row r="2446">
      <c r="A2446" t="inlineStr">
        <is>
          <t>Zhang et al (2023)</t>
        </is>
      </c>
      <c r="B2446" t="n">
        <v>3751</v>
      </c>
      <c r="C2446" t="n">
        <v>0.004356503911390401</v>
      </c>
      <c r="D2446" t="n">
        <v>31418</v>
      </c>
      <c r="E2446">
        <f>IF(ISNUMBER($BA2446),$BA2446,IF(AND(ISNUMBER($D2446),ISNUMBER($BW2446),ISNUMBER($BX2446)),$D2446*($BX2446-$BW2446+1),""))</f>
        <v>31418.0</v>
      </c>
      <c r="H2446" t="inlineStr">
        <is>
          <t>partial</t>
        </is>
      </c>
      <c r="I2446" t="inlineStr">
        <is>
          <t>p-Value available</t>
        </is>
      </c>
      <c r="J2446">
        <f>IF($BW2446&lt;&gt;"",$BW2446,"")</f>
        <v>2007.0</v>
      </c>
      <c r="K2446">
        <f>IF($BX2446&lt;&gt;"",$BX2446,"")</f>
        <v>2020.0</v>
      </c>
      <c r="L2446">
        <f>IF(AND(ISNUMBER($BW2446),ISNUMBER($BX2446)),($BW2446+$BX2446)/2,"")</f>
        <v>2013.5</v>
      </c>
      <c r="M2446">
        <f>IF($L2446&lt;&gt;"",$L2446,"")</f>
        <v>2013.5</v>
      </c>
      <c r="N2446">
        <f>IF(AND(ISNUMBER($BW2446),ISNUMBER($BX2446)),MIN(1,MAX(0,($BX2446-2016+1)/($BX2446-$BW2446+1))),"")</f>
        <v>0.3571428571428572</v>
      </c>
      <c r="O2446">
        <f>IF(AND(ISNUMBER($BW2446),ISNUMBER($BX2446)),MIN(1,MAX(0,($BX2446-2017+1)/($BX2446-$BW2446+1))),"")</f>
        <v>0.2857142857142857</v>
      </c>
      <c r="P2446">
        <f>IF(AND(ISNUMBER($BW2446),ISNUMBER($BX2446)),MIN(1,MAX(0,($BX2446-2018+1)/($BX2446-$BW2446+1))),"")</f>
        <v>0.2142857142857143</v>
      </c>
      <c r="Q2446">
        <f>IF(AND(ISNUMBER($BW2446),ISNUMBER($BX2446)),MIN(1,MAX(0,($BX2446-2019+1)/($BX2446-$BW2446+1))),"")</f>
        <v>0.1428571428571428</v>
      </c>
      <c r="R2446">
        <f>IF(AND(ISNUMBER($BW2446),ISNUMBER($BX2446)),MIN(1,MAX(0,($BX2446-2016+1)/($BX2446-$BW2446+1))),"")</f>
        <v>0.3571428571428572</v>
      </c>
      <c r="S2446">
        <f>IF($L2446&lt;&gt;"",IF($L2446&gt;=2015.5,1,0),"")</f>
        <v>0.0</v>
      </c>
      <c r="T2446">
        <f>IF($L2446&lt;&gt;"",IF($L2446&gt;=2016,1,0),"")</f>
        <v>0.0</v>
      </c>
      <c r="U2446">
        <f>IF(ISNUMBER($BX2446),IF($BX2446&gt;=2016,1,0),"")</f>
        <v>1.0</v>
      </c>
      <c r="V2446">
        <f>IF(ISNUMBER($BW2446),IF($BW2446&gt;=2016,1,0),"")</f>
        <v>0.0</v>
      </c>
      <c r="W2446" t="str">
        <f>IF(AND(ISNUMBER($BW2446),ISNUMBER($BX2446)),IF($BW2446&gt;=2016,"post-only",IF($BX2446&lt;2016,"pre-only","mixed")),"")</f>
        <v>mixed</v>
      </c>
      <c r="X2446">
        <f>IF(AND(ISNUMBER($BW2446),ISNUMBER($BX2446)),MIN(1,MAX(0,($BX2446-2017+1)/($BX2446-$BW2446+1))),"")</f>
        <v>0.2857142857142857</v>
      </c>
      <c r="Y2446">
        <f>IF(AND(ISNUMBER($BW2446),ISNUMBER($BX2446)),MIN(1,MAX(0,($BX2446-2018+1)/($BX2446-$BW2446+1))),"")</f>
        <v>0.2142857142857143</v>
      </c>
      <c r="Z2446">
        <f>IF(AND(ISNUMBER($BW2446),ISNUMBER($BX2446)),MIN(1,MAX(0,($BX2446-2019+1)/($BX2446-$BW2446+1))),"")</f>
        <v>0.1428571428571428</v>
      </c>
      <c r="AA2446">
        <f>IF(ISNUMBER($BX2446),IF($BX2446&gt;=2017,1,0),"")</f>
        <v>1.0</v>
      </c>
      <c r="AB2446">
        <f>IF(ISNUMBER($BX2446),IF($BX2446&gt;=2018,1,0),"")</f>
        <v>1.0</v>
      </c>
      <c r="AC2446">
        <f>IF(ISNUMBER($BX2446),IF($BX2446&gt;=2019,1,0),"")</f>
        <v>1.0</v>
      </c>
      <c r="AD2446">
        <f>IF($L2446&lt;&gt;"",IF($L2446&gt;2013,1,0),"")</f>
        <v>1.0</v>
      </c>
      <c r="AE2446">
        <f>IF($L2446&lt;&gt;"",1+IF($L2446&gt;2011,1,0)+IF($L2446&gt;2014,1,0),"")</f>
        <v>2.0</v>
      </c>
      <c r="AF2446" t="inlineStr">
        <is>
          <t>derivativ (CDS spread)</t>
        </is>
      </c>
      <c r="AG2446" t="inlineStr">
        <is>
          <t>performance</t>
        </is>
      </c>
      <c r="AH2446" t="inlineStr">
        <is>
          <t>non-sensitive</t>
        </is>
      </c>
      <c r="AI2446" t="inlineStr">
        <is>
          <t>without ETS/CT</t>
        </is>
      </c>
      <c r="AJ2446" t="inlineStr">
        <is>
          <t>without ETS/CT</t>
        </is>
      </c>
      <c r="AK2446" t="str">
        <f>IF(AND($CF2446&lt;&gt;"",IFERROR(INDEX(subsample_country_map!$B:$B,MATCH($CF2446,subsample_country_map!$A:$A,0)),"")&lt;&gt;""),INDEX(subsample_country_map!$B:$B,MATCH($CF2446,subsample_country_map!$A:$A,0)),INDEX(lookup!$AA:$AA,MATCH($A2446,lookup!$A:$A,0)))</f>
        <v>1_US</v>
      </c>
      <c r="AL2446" t="str">
        <f>IF(AND($CF2446&lt;&gt;"",IFERROR(INDEX(subsample_country_map!$C:$C,MATCH($CF2446,subsample_country_map!$A:$A,0)),"")&lt;&gt;""),INDEX(subsample_country_map!$C:$C,MATCH($CF2446,subsample_country_map!$A:$A,0)),INDEX(lookup!$AB:$AB,MATCH($A2446,lookup!$A:$A,0)))</f>
        <v>1_developed</v>
      </c>
      <c r="AM2446" t="str">
        <f>IF(AND($CF2446&lt;&gt;"",IFERROR(INDEX(subsample_country_map!$D:$D,MATCH($CF2446,subsample_country_map!$A:$A,0)),"")&lt;&gt;""),INDEX(subsample_country_map!$D:$D,MATCH($CF2446,subsample_country_map!$A:$A,0)),INDEX(lookup!$AC:$AC,MATCH($A2446,lookup!$A:$A,0)))</f>
        <v>1_western</v>
      </c>
      <c r="AN2446" t="str">
        <f>IF(AND($CF2446&lt;&gt;"",IFERROR(INDEX(subsample_country_map!$E:$E,MATCH($CF2446,subsample_country_map!$A:$A,0)),"")&lt;&gt;""),INDEX(subsample_country_map!$E:$E,MATCH($CF2446,subsample_country_map!$A:$A,0)),INDEX(lookup!$AD:$AD,MATCH($A2446,lookup!$A:$A,0)))</f>
        <v>1_common law</v>
      </c>
      <c r="AO2446" t="str">
        <f>INDEX(lookup!$Y:$Y,MATCH($A2446,lookup!$A:$A,0))</f>
        <v>0_published</v>
      </c>
      <c r="AP2446" t="str">
        <f>INDEX(lookup!$Z:$Z,MATCH($A2446,lookup!$A:$A,0))</f>
        <v>0_VHB low</v>
      </c>
      <c r="AQ2446" t="str">
        <f>INDEX(lookup!$W:$W,MATCH($A2446,lookup!$A:$A,0))</f>
        <v>2_sust</v>
      </c>
      <c r="AS2446" t="inlineStr">
        <is>
          <t>staging</t>
        </is>
      </c>
      <c r="AT2446" t="inlineStr">
        <is>
          <t>bad-CER</t>
        </is>
      </c>
      <c r="AU2446" t="inlineStr">
        <is>
          <t>cost</t>
        </is>
      </c>
      <c r="AV2446" t="inlineStr">
        <is>
          <t>-0.020</t>
        </is>
      </c>
      <c r="AY2446" t="inlineStr">
        <is>
          <t>0.44</t>
        </is>
      </c>
      <c r="BA2446" t="n">
        <v>31418</v>
      </c>
      <c r="BB2446" t="inlineStr">
        <is>
          <t>as-stated:1-month lag (t-1)</t>
        </is>
      </c>
      <c r="BC2446" t="inlineStr">
        <is>
          <t>OLS</t>
        </is>
      </c>
      <c r="BD2446" t="inlineStr">
        <is>
          <t>two-way:firm and time</t>
        </is>
      </c>
      <c r="BE2446" t="inlineStr">
        <is>
          <t>none</t>
        </is>
      </c>
      <c r="BI2446" t="inlineStr">
        <is>
          <t>Table 3</t>
        </is>
      </c>
      <c r="BJ2446" t="inlineStr">
        <is>
          <t>Panel B col (6)</t>
        </is>
      </c>
      <c r="BK2446" t="inlineStr">
        <is>
          <t>82705</t>
        </is>
      </c>
      <c r="BL2446" t="inlineStr">
        <is>
          <t>carbonint_3 -0.020 (0.44)</t>
        </is>
      </c>
      <c r="BM2446" t="inlineStr">
        <is>
          <t>carbonint_3</t>
        </is>
      </c>
      <c r="BN2446" t="inlineStr">
        <is>
          <t>cds5</t>
        </is>
      </c>
      <c r="BO2446" t="inlineStr">
        <is>
          <t>update</t>
        </is>
      </c>
      <c r="BP2446" t="inlineStr">
        <is>
          <t>Zhang et al (2023)</t>
        </is>
      </c>
      <c r="BQ2446" t="inlineStr">
        <is>
          <t>computed</t>
        </is>
      </c>
      <c r="BT2446" t="n">
        <v>0</v>
      </c>
      <c r="BU2446" t="inlineStr">
        <is>
          <t>staging_Zhang_et_al_2023.csv</t>
        </is>
      </c>
      <c r="BW2446" t="n">
        <v>2007</v>
      </c>
      <c r="BX2446" t="n">
        <v>2020</v>
      </c>
      <c r="BY2446" t="inlineStr">
        <is>
          <t>US</t>
        </is>
      </c>
      <c r="BZ2446" t="n">
        <v>2013.5</v>
      </c>
      <c r="CA2446" t="n">
        <v>0.3571428571428572</v>
      </c>
      <c r="CB2446" t="n">
        <v>0</v>
      </c>
      <c r="CC2446" t="n">
        <v>1</v>
      </c>
      <c r="CD2446" t="n">
        <v>0.004356531472583617</v>
      </c>
      <c r="CE2446" t="n">
        <v>1</v>
      </c>
    </row>
    <row r="2447">
      <c r="A2447" t="inlineStr">
        <is>
          <t>Zhang et al (2023)</t>
        </is>
      </c>
      <c r="B2447" t="n">
        <v>3752</v>
      </c>
      <c r="C2447" t="n">
        <v>0.004648180533525579</v>
      </c>
      <c r="D2447" t="n">
        <v>31418</v>
      </c>
      <c r="E2447">
        <f>IF(ISNUMBER($BA2447),$BA2447,IF(AND(ISNUMBER($D2447),ISNUMBER($BW2447),ISNUMBER($BX2447)),$D2447*($BX2447-$BW2447+1),""))</f>
        <v>31418.0</v>
      </c>
      <c r="H2447" t="inlineStr">
        <is>
          <t>partial</t>
        </is>
      </c>
      <c r="I2447" t="inlineStr">
        <is>
          <t>p-Value available</t>
        </is>
      </c>
      <c r="J2447">
        <f>IF($BW2447&lt;&gt;"",$BW2447,"")</f>
        <v>2007.0</v>
      </c>
      <c r="K2447">
        <f>IF($BX2447&lt;&gt;"",$BX2447,"")</f>
        <v>2020.0</v>
      </c>
      <c r="L2447">
        <f>IF(AND(ISNUMBER($BW2447),ISNUMBER($BX2447)),($BW2447+$BX2447)/2,"")</f>
        <v>2013.5</v>
      </c>
      <c r="M2447">
        <f>IF($L2447&lt;&gt;"",$L2447,"")</f>
        <v>2013.5</v>
      </c>
      <c r="N2447">
        <f>IF(AND(ISNUMBER($BW2447),ISNUMBER($BX2447)),MIN(1,MAX(0,($BX2447-2016+1)/($BX2447-$BW2447+1))),"")</f>
        <v>0.3571428571428572</v>
      </c>
      <c r="O2447">
        <f>IF(AND(ISNUMBER($BW2447),ISNUMBER($BX2447)),MIN(1,MAX(0,($BX2447-2017+1)/($BX2447-$BW2447+1))),"")</f>
        <v>0.2857142857142857</v>
      </c>
      <c r="P2447">
        <f>IF(AND(ISNUMBER($BW2447),ISNUMBER($BX2447)),MIN(1,MAX(0,($BX2447-2018+1)/($BX2447-$BW2447+1))),"")</f>
        <v>0.2142857142857143</v>
      </c>
      <c r="Q2447">
        <f>IF(AND(ISNUMBER($BW2447),ISNUMBER($BX2447)),MIN(1,MAX(0,($BX2447-2019+1)/($BX2447-$BW2447+1))),"")</f>
        <v>0.1428571428571428</v>
      </c>
      <c r="R2447">
        <f>IF(AND(ISNUMBER($BW2447),ISNUMBER($BX2447)),MIN(1,MAX(0,($BX2447-2016+1)/($BX2447-$BW2447+1))),"")</f>
        <v>0.3571428571428572</v>
      </c>
      <c r="S2447">
        <f>IF($L2447&lt;&gt;"",IF($L2447&gt;=2015.5,1,0),"")</f>
        <v>0.0</v>
      </c>
      <c r="T2447">
        <f>IF($L2447&lt;&gt;"",IF($L2447&gt;=2016,1,0),"")</f>
        <v>0.0</v>
      </c>
      <c r="U2447">
        <f>IF(ISNUMBER($BX2447),IF($BX2447&gt;=2016,1,0),"")</f>
        <v>1.0</v>
      </c>
      <c r="V2447">
        <f>IF(ISNUMBER($BW2447),IF($BW2447&gt;=2016,1,0),"")</f>
        <v>0.0</v>
      </c>
      <c r="W2447" t="str">
        <f>IF(AND(ISNUMBER($BW2447),ISNUMBER($BX2447)),IF($BW2447&gt;=2016,"post-only",IF($BX2447&lt;2016,"pre-only","mixed")),"")</f>
        <v>mixed</v>
      </c>
      <c r="X2447">
        <f>IF(AND(ISNUMBER($BW2447),ISNUMBER($BX2447)),MIN(1,MAX(0,($BX2447-2017+1)/($BX2447-$BW2447+1))),"")</f>
        <v>0.2857142857142857</v>
      </c>
      <c r="Y2447">
        <f>IF(AND(ISNUMBER($BW2447),ISNUMBER($BX2447)),MIN(1,MAX(0,($BX2447-2018+1)/($BX2447-$BW2447+1))),"")</f>
        <v>0.2142857142857143</v>
      </c>
      <c r="Z2447">
        <f>IF(AND(ISNUMBER($BW2447),ISNUMBER($BX2447)),MIN(1,MAX(0,($BX2447-2019+1)/($BX2447-$BW2447+1))),"")</f>
        <v>0.1428571428571428</v>
      </c>
      <c r="AA2447">
        <f>IF(ISNUMBER($BX2447),IF($BX2447&gt;=2017,1,0),"")</f>
        <v>1.0</v>
      </c>
      <c r="AB2447">
        <f>IF(ISNUMBER($BX2447),IF($BX2447&gt;=2018,1,0),"")</f>
        <v>1.0</v>
      </c>
      <c r="AC2447">
        <f>IF(ISNUMBER($BX2447),IF($BX2447&gt;=2019,1,0),"")</f>
        <v>1.0</v>
      </c>
      <c r="AD2447">
        <f>IF($L2447&lt;&gt;"",IF($L2447&gt;2013,1,0),"")</f>
        <v>1.0</v>
      </c>
      <c r="AE2447">
        <f>IF($L2447&lt;&gt;"",1+IF($L2447&gt;2011,1,0)+IF($L2447&gt;2014,1,0),"")</f>
        <v>2.0</v>
      </c>
      <c r="AF2447" t="inlineStr">
        <is>
          <t>derivativ (CDS spread)</t>
        </is>
      </c>
      <c r="AG2447" t="inlineStr">
        <is>
          <t>performance</t>
        </is>
      </c>
      <c r="AH2447" t="inlineStr">
        <is>
          <t>non-sensitive</t>
        </is>
      </c>
      <c r="AI2447" t="inlineStr">
        <is>
          <t>without ETS/CT</t>
        </is>
      </c>
      <c r="AJ2447" t="inlineStr">
        <is>
          <t>without ETS/CT</t>
        </is>
      </c>
      <c r="AK2447" t="str">
        <f>IF(AND($CF2447&lt;&gt;"",IFERROR(INDEX(subsample_country_map!$B:$B,MATCH($CF2447,subsample_country_map!$A:$A,0)),"")&lt;&gt;""),INDEX(subsample_country_map!$B:$B,MATCH($CF2447,subsample_country_map!$A:$A,0)),INDEX(lookup!$AA:$AA,MATCH($A2447,lookup!$A:$A,0)))</f>
        <v>1_US</v>
      </c>
      <c r="AL2447" t="str">
        <f>IF(AND($CF2447&lt;&gt;"",IFERROR(INDEX(subsample_country_map!$C:$C,MATCH($CF2447,subsample_country_map!$A:$A,0)),"")&lt;&gt;""),INDEX(subsample_country_map!$C:$C,MATCH($CF2447,subsample_country_map!$A:$A,0)),INDEX(lookup!$AB:$AB,MATCH($A2447,lookup!$A:$A,0)))</f>
        <v>1_developed</v>
      </c>
      <c r="AM2447" t="str">
        <f>IF(AND($CF2447&lt;&gt;"",IFERROR(INDEX(subsample_country_map!$D:$D,MATCH($CF2447,subsample_country_map!$A:$A,0)),"")&lt;&gt;""),INDEX(subsample_country_map!$D:$D,MATCH($CF2447,subsample_country_map!$A:$A,0)),INDEX(lookup!$AC:$AC,MATCH($A2447,lookup!$A:$A,0)))</f>
        <v>1_western</v>
      </c>
      <c r="AN2447" t="str">
        <f>IF(AND($CF2447&lt;&gt;"",IFERROR(INDEX(subsample_country_map!$E:$E,MATCH($CF2447,subsample_country_map!$A:$A,0)),"")&lt;&gt;""),INDEX(subsample_country_map!$E:$E,MATCH($CF2447,subsample_country_map!$A:$A,0)),INDEX(lookup!$AD:$AD,MATCH($A2447,lookup!$A:$A,0)))</f>
        <v>1_common law</v>
      </c>
      <c r="AO2447" t="str">
        <f>INDEX(lookup!$Y:$Y,MATCH($A2447,lookup!$A:$A,0))</f>
        <v>0_published</v>
      </c>
      <c r="AP2447" t="str">
        <f>INDEX(lookup!$Z:$Z,MATCH($A2447,lookup!$A:$A,0))</f>
        <v>0_VHB low</v>
      </c>
      <c r="AQ2447" t="str">
        <f>INDEX(lookup!$W:$W,MATCH($A2447,lookup!$A:$A,0))</f>
        <v>2_sust</v>
      </c>
      <c r="AS2447" t="inlineStr">
        <is>
          <t>staging</t>
        </is>
      </c>
      <c r="AT2447" t="inlineStr">
        <is>
          <t>bad-CER</t>
        </is>
      </c>
      <c r="AU2447" t="inlineStr">
        <is>
          <t>cost</t>
        </is>
      </c>
      <c r="AV2447" t="inlineStr">
        <is>
          <t>-0.019</t>
        </is>
      </c>
      <c r="AY2447" t="inlineStr">
        <is>
          <t>0.41</t>
        </is>
      </c>
      <c r="BA2447" t="n">
        <v>31418</v>
      </c>
      <c r="BB2447" t="inlineStr">
        <is>
          <t>as-stated:1-month lag (t-1)</t>
        </is>
      </c>
      <c r="BC2447" t="inlineStr">
        <is>
          <t>OLS</t>
        </is>
      </c>
      <c r="BD2447" t="inlineStr">
        <is>
          <t>two-way:firm and time</t>
        </is>
      </c>
      <c r="BE2447" t="inlineStr">
        <is>
          <t>none</t>
        </is>
      </c>
      <c r="BI2447" t="inlineStr">
        <is>
          <t>Table 3</t>
        </is>
      </c>
      <c r="BJ2447" t="inlineStr">
        <is>
          <t>Panel B col (9)</t>
        </is>
      </c>
      <c r="BK2447" t="inlineStr">
        <is>
          <t>82705</t>
        </is>
      </c>
      <c r="BL2447" t="inlineStr">
        <is>
          <t>carbonint_3 -0.019 (0.41)</t>
        </is>
      </c>
      <c r="BM2447" t="inlineStr">
        <is>
          <t>carbonint_3</t>
        </is>
      </c>
      <c r="BN2447" t="inlineStr">
        <is>
          <t>cds10</t>
        </is>
      </c>
      <c r="BO2447" t="inlineStr">
        <is>
          <t>update</t>
        </is>
      </c>
      <c r="BP2447" t="inlineStr">
        <is>
          <t>Zhang et al (2023)</t>
        </is>
      </c>
      <c r="BQ2447" t="inlineStr">
        <is>
          <t>computed</t>
        </is>
      </c>
      <c r="BT2447" t="n">
        <v>0</v>
      </c>
      <c r="BU2447" t="inlineStr">
        <is>
          <t>staging_Zhang_et_al_2023.csv</t>
        </is>
      </c>
      <c r="BW2447" t="n">
        <v>2007</v>
      </c>
      <c r="BX2447" t="n">
        <v>2020</v>
      </c>
      <c r="BY2447" t="inlineStr">
        <is>
          <t>US</t>
        </is>
      </c>
      <c r="BZ2447" t="n">
        <v>2013.5</v>
      </c>
      <c r="CA2447" t="n">
        <v>0.3571428571428572</v>
      </c>
      <c r="CB2447" t="n">
        <v>0</v>
      </c>
      <c r="CC2447" t="n">
        <v>1</v>
      </c>
      <c r="CD2447" t="n">
        <v>0.004648214009508518</v>
      </c>
      <c r="CE2447" t="n">
        <v>1</v>
      </c>
    </row>
    <row r="2448">
      <c r="A2448" t="inlineStr">
        <is>
          <t>Zhang et al (2023)</t>
        </is>
      </c>
      <c r="B2448" t="n">
        <v>3753</v>
      </c>
      <c r="C2448" t="n">
        <v>0.004648180533525579</v>
      </c>
      <c r="D2448" t="n">
        <v>31418</v>
      </c>
      <c r="E2448">
        <f>IF(ISNUMBER($BA2448),$BA2448,IF(AND(ISNUMBER($D2448),ISNUMBER($BW2448),ISNUMBER($BX2448)),$D2448*($BX2448-$BW2448+1),""))</f>
        <v>31418.0</v>
      </c>
      <c r="H2448" t="inlineStr">
        <is>
          <t>partial</t>
        </is>
      </c>
      <c r="I2448" t="inlineStr">
        <is>
          <t>p-Value available</t>
        </is>
      </c>
      <c r="J2448">
        <f>IF($BW2448&lt;&gt;"",$BW2448,"")</f>
        <v>2007.0</v>
      </c>
      <c r="K2448">
        <f>IF($BX2448&lt;&gt;"",$BX2448,"")</f>
        <v>2020.0</v>
      </c>
      <c r="L2448">
        <f>IF(AND(ISNUMBER($BW2448),ISNUMBER($BX2448)),($BW2448+$BX2448)/2,"")</f>
        <v>2013.5</v>
      </c>
      <c r="M2448">
        <f>IF($L2448&lt;&gt;"",$L2448,"")</f>
        <v>2013.5</v>
      </c>
      <c r="N2448">
        <f>IF(AND(ISNUMBER($BW2448),ISNUMBER($BX2448)),MIN(1,MAX(0,($BX2448-2016+1)/($BX2448-$BW2448+1))),"")</f>
        <v>0.3571428571428572</v>
      </c>
      <c r="O2448">
        <f>IF(AND(ISNUMBER($BW2448),ISNUMBER($BX2448)),MIN(1,MAX(0,($BX2448-2017+1)/($BX2448-$BW2448+1))),"")</f>
        <v>0.2857142857142857</v>
      </c>
      <c r="P2448">
        <f>IF(AND(ISNUMBER($BW2448),ISNUMBER($BX2448)),MIN(1,MAX(0,($BX2448-2018+1)/($BX2448-$BW2448+1))),"")</f>
        <v>0.2142857142857143</v>
      </c>
      <c r="Q2448">
        <f>IF(AND(ISNUMBER($BW2448),ISNUMBER($BX2448)),MIN(1,MAX(0,($BX2448-2019+1)/($BX2448-$BW2448+1))),"")</f>
        <v>0.1428571428571428</v>
      </c>
      <c r="R2448">
        <f>IF(AND(ISNUMBER($BW2448),ISNUMBER($BX2448)),MIN(1,MAX(0,($BX2448-2016+1)/($BX2448-$BW2448+1))),"")</f>
        <v>0.3571428571428572</v>
      </c>
      <c r="S2448">
        <f>IF($L2448&lt;&gt;"",IF($L2448&gt;=2015.5,1,0),"")</f>
        <v>0.0</v>
      </c>
      <c r="T2448">
        <f>IF($L2448&lt;&gt;"",IF($L2448&gt;=2016,1,0),"")</f>
        <v>0.0</v>
      </c>
      <c r="U2448">
        <f>IF(ISNUMBER($BX2448),IF($BX2448&gt;=2016,1,0),"")</f>
        <v>1.0</v>
      </c>
      <c r="V2448">
        <f>IF(ISNUMBER($BW2448),IF($BW2448&gt;=2016,1,0),"")</f>
        <v>0.0</v>
      </c>
      <c r="W2448" t="str">
        <f>IF(AND(ISNUMBER($BW2448),ISNUMBER($BX2448)),IF($BW2448&gt;=2016,"post-only",IF($BX2448&lt;2016,"pre-only","mixed")),"")</f>
        <v>mixed</v>
      </c>
      <c r="X2448">
        <f>IF(AND(ISNUMBER($BW2448),ISNUMBER($BX2448)),MIN(1,MAX(0,($BX2448-2017+1)/($BX2448-$BW2448+1))),"")</f>
        <v>0.2857142857142857</v>
      </c>
      <c r="Y2448">
        <f>IF(AND(ISNUMBER($BW2448),ISNUMBER($BX2448)),MIN(1,MAX(0,($BX2448-2018+1)/($BX2448-$BW2448+1))),"")</f>
        <v>0.2142857142857143</v>
      </c>
      <c r="Z2448">
        <f>IF(AND(ISNUMBER($BW2448),ISNUMBER($BX2448)),MIN(1,MAX(0,($BX2448-2019+1)/($BX2448-$BW2448+1))),"")</f>
        <v>0.1428571428571428</v>
      </c>
      <c r="AA2448">
        <f>IF(ISNUMBER($BX2448),IF($BX2448&gt;=2017,1,0),"")</f>
        <v>1.0</v>
      </c>
      <c r="AB2448">
        <f>IF(ISNUMBER($BX2448),IF($BX2448&gt;=2018,1,0),"")</f>
        <v>1.0</v>
      </c>
      <c r="AC2448">
        <f>IF(ISNUMBER($BX2448),IF($BX2448&gt;=2019,1,0),"")</f>
        <v>1.0</v>
      </c>
      <c r="AD2448">
        <f>IF($L2448&lt;&gt;"",IF($L2448&gt;2013,1,0),"")</f>
        <v>1.0</v>
      </c>
      <c r="AE2448">
        <f>IF($L2448&lt;&gt;"",1+IF($L2448&gt;2011,1,0)+IF($L2448&gt;2014,1,0),"")</f>
        <v>2.0</v>
      </c>
      <c r="AF2448" t="inlineStr">
        <is>
          <t>derivativ (CDS spread)</t>
        </is>
      </c>
      <c r="AG2448" t="inlineStr">
        <is>
          <t>performance</t>
        </is>
      </c>
      <c r="AH2448" t="inlineStr">
        <is>
          <t>non-sensitive</t>
        </is>
      </c>
      <c r="AI2448" t="inlineStr">
        <is>
          <t>without ETS/CT</t>
        </is>
      </c>
      <c r="AJ2448" t="inlineStr">
        <is>
          <t>without ETS/CT</t>
        </is>
      </c>
      <c r="AK2448" t="str">
        <f>IF(AND($CF2448&lt;&gt;"",IFERROR(INDEX(subsample_country_map!$B:$B,MATCH($CF2448,subsample_country_map!$A:$A,0)),"")&lt;&gt;""),INDEX(subsample_country_map!$B:$B,MATCH($CF2448,subsample_country_map!$A:$A,0)),INDEX(lookup!$AA:$AA,MATCH($A2448,lookup!$A:$A,0)))</f>
        <v>1_US</v>
      </c>
      <c r="AL2448" t="str">
        <f>IF(AND($CF2448&lt;&gt;"",IFERROR(INDEX(subsample_country_map!$C:$C,MATCH($CF2448,subsample_country_map!$A:$A,0)),"")&lt;&gt;""),INDEX(subsample_country_map!$C:$C,MATCH($CF2448,subsample_country_map!$A:$A,0)),INDEX(lookup!$AB:$AB,MATCH($A2448,lookup!$A:$A,0)))</f>
        <v>1_developed</v>
      </c>
      <c r="AM2448" t="str">
        <f>IF(AND($CF2448&lt;&gt;"",IFERROR(INDEX(subsample_country_map!$D:$D,MATCH($CF2448,subsample_country_map!$A:$A,0)),"")&lt;&gt;""),INDEX(subsample_country_map!$D:$D,MATCH($CF2448,subsample_country_map!$A:$A,0)),INDEX(lookup!$AC:$AC,MATCH($A2448,lookup!$A:$A,0)))</f>
        <v>1_western</v>
      </c>
      <c r="AN2448" t="str">
        <f>IF(AND($CF2448&lt;&gt;"",IFERROR(INDEX(subsample_country_map!$E:$E,MATCH($CF2448,subsample_country_map!$A:$A,0)),"")&lt;&gt;""),INDEX(subsample_country_map!$E:$E,MATCH($CF2448,subsample_country_map!$A:$A,0)),INDEX(lookup!$AD:$AD,MATCH($A2448,lookup!$A:$A,0)))</f>
        <v>1_common law</v>
      </c>
      <c r="AO2448" t="str">
        <f>INDEX(lookup!$Y:$Y,MATCH($A2448,lookup!$A:$A,0))</f>
        <v>0_published</v>
      </c>
      <c r="AP2448" t="str">
        <f>INDEX(lookup!$Z:$Z,MATCH($A2448,lookup!$A:$A,0))</f>
        <v>0_VHB low</v>
      </c>
      <c r="AQ2448" t="str">
        <f>INDEX(lookup!$W:$W,MATCH($A2448,lookup!$A:$A,0))</f>
        <v>2_sust</v>
      </c>
      <c r="AS2448" t="inlineStr">
        <is>
          <t>staging</t>
        </is>
      </c>
      <c r="AT2448" t="inlineStr">
        <is>
          <t>bad-CER</t>
        </is>
      </c>
      <c r="AU2448" t="inlineStr">
        <is>
          <t>cost</t>
        </is>
      </c>
      <c r="AV2448" t="inlineStr">
        <is>
          <t>-0.018</t>
        </is>
      </c>
      <c r="AY2448" t="inlineStr">
        <is>
          <t>0.41</t>
        </is>
      </c>
      <c r="BA2448" t="n">
        <v>31418</v>
      </c>
      <c r="BB2448" t="inlineStr">
        <is>
          <t>as-stated:1-month lag (t-1)</t>
        </is>
      </c>
      <c r="BC2448" t="inlineStr">
        <is>
          <t>OLS</t>
        </is>
      </c>
      <c r="BD2448" t="inlineStr">
        <is>
          <t>two-way:firm and time</t>
        </is>
      </c>
      <c r="BE2448" t="inlineStr">
        <is>
          <t>none</t>
        </is>
      </c>
      <c r="BI2448" t="inlineStr">
        <is>
          <t>Table 3</t>
        </is>
      </c>
      <c r="BJ2448" t="inlineStr">
        <is>
          <t>Panel B col (12)</t>
        </is>
      </c>
      <c r="BK2448" t="inlineStr">
        <is>
          <t>82705</t>
        </is>
      </c>
      <c r="BL2448" t="inlineStr">
        <is>
          <t>carbonint_3 -0.018 (0.41)</t>
        </is>
      </c>
      <c r="BM2448" t="inlineStr">
        <is>
          <t>carbonint_3</t>
        </is>
      </c>
      <c r="BN2448" t="inlineStr">
        <is>
          <t>cds30</t>
        </is>
      </c>
      <c r="BO2448" t="inlineStr">
        <is>
          <t>update</t>
        </is>
      </c>
      <c r="BP2448" t="inlineStr">
        <is>
          <t>Zhang et al (2023)</t>
        </is>
      </c>
      <c r="BQ2448" t="inlineStr">
        <is>
          <t>computed</t>
        </is>
      </c>
      <c r="BT2448" t="n">
        <v>0</v>
      </c>
      <c r="BU2448" t="inlineStr">
        <is>
          <t>staging_Zhang_et_al_2023.csv</t>
        </is>
      </c>
      <c r="BW2448" t="n">
        <v>2007</v>
      </c>
      <c r="BX2448" t="n">
        <v>2020</v>
      </c>
      <c r="BY2448" t="inlineStr">
        <is>
          <t>US</t>
        </is>
      </c>
      <c r="BZ2448" t="n">
        <v>2013.5</v>
      </c>
      <c r="CA2448" t="n">
        <v>0.3571428571428572</v>
      </c>
      <c r="CB2448" t="n">
        <v>0</v>
      </c>
      <c r="CC2448" t="n">
        <v>1</v>
      </c>
      <c r="CD2448" t="n">
        <v>0.004648214009508518</v>
      </c>
      <c r="CE2448" t="n">
        <v>1</v>
      </c>
    </row>
    <row r="2449">
      <c r="A2449" t="inlineStr">
        <is>
          <t>Zhang et al (2023)</t>
        </is>
      </c>
      <c r="B2449" t="n">
        <v>3754</v>
      </c>
      <c r="C2449" t="n">
        <v>-0.04021223012491863</v>
      </c>
      <c r="D2449" t="n">
        <v>31418</v>
      </c>
      <c r="E2449">
        <f>IF(ISNUMBER($BA2449),$BA2449,IF(AND(ISNUMBER($D2449),ISNUMBER($BW2449),ISNUMBER($BX2449)),$D2449*($BX2449-$BW2449+1),""))</f>
        <v>31418.0</v>
      </c>
      <c r="H2449" t="inlineStr">
        <is>
          <t>partial</t>
        </is>
      </c>
      <c r="I2449" t="inlineStr">
        <is>
          <t>p-Value available</t>
        </is>
      </c>
      <c r="J2449">
        <f>IF($BW2449&lt;&gt;"",$BW2449,"")</f>
        <v>2007.0</v>
      </c>
      <c r="K2449">
        <f>IF($BX2449&lt;&gt;"",$BX2449,"")</f>
        <v>2020.0</v>
      </c>
      <c r="L2449">
        <f>IF(AND(ISNUMBER($BW2449),ISNUMBER($BX2449)),($BW2449+$BX2449)/2,"")</f>
        <v>2013.5</v>
      </c>
      <c r="M2449">
        <f>IF($L2449&lt;&gt;"",$L2449,"")</f>
        <v>2013.5</v>
      </c>
      <c r="N2449">
        <f>IF(AND(ISNUMBER($BW2449),ISNUMBER($BX2449)),MIN(1,MAX(0,($BX2449-2016+1)/($BX2449-$BW2449+1))),"")</f>
        <v>0.3571428571428572</v>
      </c>
      <c r="O2449">
        <f>IF(AND(ISNUMBER($BW2449),ISNUMBER($BX2449)),MIN(1,MAX(0,($BX2449-2017+1)/($BX2449-$BW2449+1))),"")</f>
        <v>0.2857142857142857</v>
      </c>
      <c r="P2449">
        <f>IF(AND(ISNUMBER($BW2449),ISNUMBER($BX2449)),MIN(1,MAX(0,($BX2449-2018+1)/($BX2449-$BW2449+1))),"")</f>
        <v>0.2142857142857143</v>
      </c>
      <c r="Q2449">
        <f>IF(AND(ISNUMBER($BW2449),ISNUMBER($BX2449)),MIN(1,MAX(0,($BX2449-2019+1)/($BX2449-$BW2449+1))),"")</f>
        <v>0.1428571428571428</v>
      </c>
      <c r="R2449">
        <f>IF(AND(ISNUMBER($BW2449),ISNUMBER($BX2449)),MIN(1,MAX(0,($BX2449-2016+1)/($BX2449-$BW2449+1))),"")</f>
        <v>0.3571428571428572</v>
      </c>
      <c r="S2449">
        <f>IF($L2449&lt;&gt;"",IF($L2449&gt;=2015.5,1,0),"")</f>
        <v>0.0</v>
      </c>
      <c r="T2449">
        <f>IF($L2449&lt;&gt;"",IF($L2449&gt;=2016,1,0),"")</f>
        <v>0.0</v>
      </c>
      <c r="U2449">
        <f>IF(ISNUMBER($BX2449),IF($BX2449&gt;=2016,1,0),"")</f>
        <v>1.0</v>
      </c>
      <c r="V2449">
        <f>IF(ISNUMBER($BW2449),IF($BW2449&gt;=2016,1,0),"")</f>
        <v>0.0</v>
      </c>
      <c r="W2449" t="str">
        <f>IF(AND(ISNUMBER($BW2449),ISNUMBER($BX2449)),IF($BW2449&gt;=2016,"post-only",IF($BX2449&lt;2016,"pre-only","mixed")),"")</f>
        <v>mixed</v>
      </c>
      <c r="X2449">
        <f>IF(AND(ISNUMBER($BW2449),ISNUMBER($BX2449)),MIN(1,MAX(0,($BX2449-2017+1)/($BX2449-$BW2449+1))),"")</f>
        <v>0.2857142857142857</v>
      </c>
      <c r="Y2449">
        <f>IF(AND(ISNUMBER($BW2449),ISNUMBER($BX2449)),MIN(1,MAX(0,($BX2449-2018+1)/($BX2449-$BW2449+1))),"")</f>
        <v>0.2142857142857143</v>
      </c>
      <c r="Z2449">
        <f>IF(AND(ISNUMBER($BW2449),ISNUMBER($BX2449)),MIN(1,MAX(0,($BX2449-2019+1)/($BX2449-$BW2449+1))),"")</f>
        <v>0.1428571428571428</v>
      </c>
      <c r="AA2449">
        <f>IF(ISNUMBER($BX2449),IF($BX2449&gt;=2017,1,0),"")</f>
        <v>1.0</v>
      </c>
      <c r="AB2449">
        <f>IF(ISNUMBER($BX2449),IF($BX2449&gt;=2018,1,0),"")</f>
        <v>1.0</v>
      </c>
      <c r="AC2449">
        <f>IF(ISNUMBER($BX2449),IF($BX2449&gt;=2019,1,0),"")</f>
        <v>1.0</v>
      </c>
      <c r="AD2449">
        <f>IF($L2449&lt;&gt;"",IF($L2449&gt;2013,1,0),"")</f>
        <v>1.0</v>
      </c>
      <c r="AE2449">
        <f>IF($L2449&lt;&gt;"",1+IF($L2449&gt;2011,1,0)+IF($L2449&gt;2014,1,0),"")</f>
        <v>2.0</v>
      </c>
      <c r="AF2449" t="inlineStr">
        <is>
          <t>derivativ (CDS spread)</t>
        </is>
      </c>
      <c r="AG2449" t="inlineStr">
        <is>
          <t>performance</t>
        </is>
      </c>
      <c r="AH2449" t="inlineStr">
        <is>
          <t>non-sensitive</t>
        </is>
      </c>
      <c r="AI2449" t="inlineStr">
        <is>
          <t>without ETS/CT</t>
        </is>
      </c>
      <c r="AJ2449" t="inlineStr">
        <is>
          <t>without ETS/CT</t>
        </is>
      </c>
      <c r="AK2449" t="str">
        <f>IF(AND($CF2449&lt;&gt;"",IFERROR(INDEX(subsample_country_map!$B:$B,MATCH($CF2449,subsample_country_map!$A:$A,0)),"")&lt;&gt;""),INDEX(subsample_country_map!$B:$B,MATCH($CF2449,subsample_country_map!$A:$A,0)),INDEX(lookup!$AA:$AA,MATCH($A2449,lookup!$A:$A,0)))</f>
        <v>1_US</v>
      </c>
      <c r="AL2449" t="str">
        <f>IF(AND($CF2449&lt;&gt;"",IFERROR(INDEX(subsample_country_map!$C:$C,MATCH($CF2449,subsample_country_map!$A:$A,0)),"")&lt;&gt;""),INDEX(subsample_country_map!$C:$C,MATCH($CF2449,subsample_country_map!$A:$A,0)),INDEX(lookup!$AB:$AB,MATCH($A2449,lookup!$A:$A,0)))</f>
        <v>1_developed</v>
      </c>
      <c r="AM2449" t="str">
        <f>IF(AND($CF2449&lt;&gt;"",IFERROR(INDEX(subsample_country_map!$D:$D,MATCH($CF2449,subsample_country_map!$A:$A,0)),"")&lt;&gt;""),INDEX(subsample_country_map!$D:$D,MATCH($CF2449,subsample_country_map!$A:$A,0)),INDEX(lookup!$AC:$AC,MATCH($A2449,lookup!$A:$A,0)))</f>
        <v>1_western</v>
      </c>
      <c r="AN2449" t="str">
        <f>IF(AND($CF2449&lt;&gt;"",IFERROR(INDEX(subsample_country_map!$E:$E,MATCH($CF2449,subsample_country_map!$A:$A,0)),"")&lt;&gt;""),INDEX(subsample_country_map!$E:$E,MATCH($CF2449,subsample_country_map!$A:$A,0)),INDEX(lookup!$AD:$AD,MATCH($A2449,lookup!$A:$A,0)))</f>
        <v>1_common law</v>
      </c>
      <c r="AO2449" t="str">
        <f>INDEX(lookup!$Y:$Y,MATCH($A2449,lookup!$A:$A,0))</f>
        <v>0_published</v>
      </c>
      <c r="AP2449" t="str">
        <f>INDEX(lookup!$Z:$Z,MATCH($A2449,lookup!$A:$A,0))</f>
        <v>0_VHB low</v>
      </c>
      <c r="AQ2449" t="str">
        <f>INDEX(lookup!$W:$W,MATCH($A2449,lookup!$A:$A,0))</f>
        <v>2_sust</v>
      </c>
      <c r="AS2449" t="inlineStr">
        <is>
          <t>staging</t>
        </is>
      </c>
      <c r="AT2449" t="inlineStr">
        <is>
          <t>bad-CER</t>
        </is>
      </c>
      <c r="AU2449" t="inlineStr">
        <is>
          <t>cost</t>
        </is>
      </c>
      <c r="AV2449" t="inlineStr">
        <is>
          <t>10.302</t>
        </is>
      </c>
      <c r="AY2449" t="inlineStr">
        <is>
          <t>0.00</t>
        </is>
      </c>
      <c r="BA2449" t="n">
        <v>31418</v>
      </c>
      <c r="BB2449" t="inlineStr">
        <is>
          <t>as-stated:1-month lag (t-1)</t>
        </is>
      </c>
      <c r="BC2449" t="inlineStr">
        <is>
          <t>OLS</t>
        </is>
      </c>
      <c r="BD2449" t="inlineStr">
        <is>
          <t>two-way:firm and time</t>
        </is>
      </c>
      <c r="BE2449" t="inlineStr">
        <is>
          <t>none</t>
        </is>
      </c>
      <c r="BI2449" t="inlineStr">
        <is>
          <t>Table 4</t>
        </is>
      </c>
      <c r="BJ2449" t="inlineStr">
        <is>
          <t>Panel A col (1)</t>
        </is>
      </c>
      <c r="BK2449" t="inlineStr">
        <is>
          <t>82706</t>
        </is>
      </c>
      <c r="BL2449" t="inlineStr">
        <is>
          <t>carbonemi_1 10.302*** (0.00)</t>
        </is>
      </c>
      <c r="BM2449" t="inlineStr">
        <is>
          <t>carbonemi_1</t>
        </is>
      </c>
      <c r="BN2449" t="inlineStr">
        <is>
          <t>Slope5_1</t>
        </is>
      </c>
      <c r="BO2449" t="inlineStr">
        <is>
          <t>update</t>
        </is>
      </c>
      <c r="BP2449" t="inlineStr">
        <is>
          <t>Zhang et al (2023)</t>
        </is>
      </c>
      <c r="BQ2449" t="inlineStr">
        <is>
          <t>computed</t>
        </is>
      </c>
      <c r="BT2449" t="n">
        <v>0</v>
      </c>
      <c r="BU2449" t="inlineStr">
        <is>
          <t>staging_Zhang_et_al_2023.csv</t>
        </is>
      </c>
      <c r="BW2449" t="n">
        <v>2007</v>
      </c>
      <c r="BX2449" t="n">
        <v>2020</v>
      </c>
      <c r="BY2449" t="inlineStr">
        <is>
          <t>US</t>
        </is>
      </c>
      <c r="BZ2449" t="n">
        <v>2013.5</v>
      </c>
      <c r="CA2449" t="n">
        <v>0.3571428571428572</v>
      </c>
      <c r="CB2449" t="n">
        <v>0</v>
      </c>
      <c r="CC2449" t="n">
        <v>1</v>
      </c>
      <c r="CD2449" t="n">
        <v>-0.04023392588472794</v>
      </c>
      <c r="CE2449" t="n">
        <v>1</v>
      </c>
    </row>
    <row r="2450">
      <c r="A2450" t="inlineStr">
        <is>
          <t>Zhang et al (2023)</t>
        </is>
      </c>
      <c r="B2450" t="n">
        <v>3755</v>
      </c>
      <c r="C2450" t="n">
        <v>-0.04021223012491863</v>
      </c>
      <c r="D2450" t="n">
        <v>31418</v>
      </c>
      <c r="E2450">
        <f>IF(ISNUMBER($BA2450),$BA2450,IF(AND(ISNUMBER($D2450),ISNUMBER($BW2450),ISNUMBER($BX2450)),$D2450*($BX2450-$BW2450+1),""))</f>
        <v>31418.0</v>
      </c>
      <c r="H2450" t="inlineStr">
        <is>
          <t>partial</t>
        </is>
      </c>
      <c r="I2450" t="inlineStr">
        <is>
          <t>p-Value available</t>
        </is>
      </c>
      <c r="J2450">
        <f>IF($BW2450&lt;&gt;"",$BW2450,"")</f>
        <v>2007.0</v>
      </c>
      <c r="K2450">
        <f>IF($BX2450&lt;&gt;"",$BX2450,"")</f>
        <v>2020.0</v>
      </c>
      <c r="L2450">
        <f>IF(AND(ISNUMBER($BW2450),ISNUMBER($BX2450)),($BW2450+$BX2450)/2,"")</f>
        <v>2013.5</v>
      </c>
      <c r="M2450">
        <f>IF($L2450&lt;&gt;"",$L2450,"")</f>
        <v>2013.5</v>
      </c>
      <c r="N2450">
        <f>IF(AND(ISNUMBER($BW2450),ISNUMBER($BX2450)),MIN(1,MAX(0,($BX2450-2016+1)/($BX2450-$BW2450+1))),"")</f>
        <v>0.3571428571428572</v>
      </c>
      <c r="O2450">
        <f>IF(AND(ISNUMBER($BW2450),ISNUMBER($BX2450)),MIN(1,MAX(0,($BX2450-2017+1)/($BX2450-$BW2450+1))),"")</f>
        <v>0.2857142857142857</v>
      </c>
      <c r="P2450">
        <f>IF(AND(ISNUMBER($BW2450),ISNUMBER($BX2450)),MIN(1,MAX(0,($BX2450-2018+1)/($BX2450-$BW2450+1))),"")</f>
        <v>0.2142857142857143</v>
      </c>
      <c r="Q2450">
        <f>IF(AND(ISNUMBER($BW2450),ISNUMBER($BX2450)),MIN(1,MAX(0,($BX2450-2019+1)/($BX2450-$BW2450+1))),"")</f>
        <v>0.1428571428571428</v>
      </c>
      <c r="R2450">
        <f>IF(AND(ISNUMBER($BW2450),ISNUMBER($BX2450)),MIN(1,MAX(0,($BX2450-2016+1)/($BX2450-$BW2450+1))),"")</f>
        <v>0.3571428571428572</v>
      </c>
      <c r="S2450">
        <f>IF($L2450&lt;&gt;"",IF($L2450&gt;=2015.5,1,0),"")</f>
        <v>0.0</v>
      </c>
      <c r="T2450">
        <f>IF($L2450&lt;&gt;"",IF($L2450&gt;=2016,1,0),"")</f>
        <v>0.0</v>
      </c>
      <c r="U2450">
        <f>IF(ISNUMBER($BX2450),IF($BX2450&gt;=2016,1,0),"")</f>
        <v>1.0</v>
      </c>
      <c r="V2450">
        <f>IF(ISNUMBER($BW2450),IF($BW2450&gt;=2016,1,0),"")</f>
        <v>0.0</v>
      </c>
      <c r="W2450" t="str">
        <f>IF(AND(ISNUMBER($BW2450),ISNUMBER($BX2450)),IF($BW2450&gt;=2016,"post-only",IF($BX2450&lt;2016,"pre-only","mixed")),"")</f>
        <v>mixed</v>
      </c>
      <c r="X2450">
        <f>IF(AND(ISNUMBER($BW2450),ISNUMBER($BX2450)),MIN(1,MAX(0,($BX2450-2017+1)/($BX2450-$BW2450+1))),"")</f>
        <v>0.2857142857142857</v>
      </c>
      <c r="Y2450">
        <f>IF(AND(ISNUMBER($BW2450),ISNUMBER($BX2450)),MIN(1,MAX(0,($BX2450-2018+1)/($BX2450-$BW2450+1))),"")</f>
        <v>0.2142857142857143</v>
      </c>
      <c r="Z2450">
        <f>IF(AND(ISNUMBER($BW2450),ISNUMBER($BX2450)),MIN(1,MAX(0,($BX2450-2019+1)/($BX2450-$BW2450+1))),"")</f>
        <v>0.1428571428571428</v>
      </c>
      <c r="AA2450">
        <f>IF(ISNUMBER($BX2450),IF($BX2450&gt;=2017,1,0),"")</f>
        <v>1.0</v>
      </c>
      <c r="AB2450">
        <f>IF(ISNUMBER($BX2450),IF($BX2450&gt;=2018,1,0),"")</f>
        <v>1.0</v>
      </c>
      <c r="AC2450">
        <f>IF(ISNUMBER($BX2450),IF($BX2450&gt;=2019,1,0),"")</f>
        <v>1.0</v>
      </c>
      <c r="AD2450">
        <f>IF($L2450&lt;&gt;"",IF($L2450&gt;2013,1,0),"")</f>
        <v>1.0</v>
      </c>
      <c r="AE2450">
        <f>IF($L2450&lt;&gt;"",1+IF($L2450&gt;2011,1,0)+IF($L2450&gt;2014,1,0),"")</f>
        <v>2.0</v>
      </c>
      <c r="AF2450" t="inlineStr">
        <is>
          <t>derivativ (CDS spread)</t>
        </is>
      </c>
      <c r="AG2450" t="inlineStr">
        <is>
          <t>performance</t>
        </is>
      </c>
      <c r="AH2450" t="inlineStr">
        <is>
          <t>non-sensitive</t>
        </is>
      </c>
      <c r="AI2450" t="inlineStr">
        <is>
          <t>without ETS/CT</t>
        </is>
      </c>
      <c r="AJ2450" t="inlineStr">
        <is>
          <t>without ETS/CT</t>
        </is>
      </c>
      <c r="AK2450" t="str">
        <f>IF(AND($CF2450&lt;&gt;"",IFERROR(INDEX(subsample_country_map!$B:$B,MATCH($CF2450,subsample_country_map!$A:$A,0)),"")&lt;&gt;""),INDEX(subsample_country_map!$B:$B,MATCH($CF2450,subsample_country_map!$A:$A,0)),INDEX(lookup!$AA:$AA,MATCH($A2450,lookup!$A:$A,0)))</f>
        <v>1_US</v>
      </c>
      <c r="AL2450" t="str">
        <f>IF(AND($CF2450&lt;&gt;"",IFERROR(INDEX(subsample_country_map!$C:$C,MATCH($CF2450,subsample_country_map!$A:$A,0)),"")&lt;&gt;""),INDEX(subsample_country_map!$C:$C,MATCH($CF2450,subsample_country_map!$A:$A,0)),INDEX(lookup!$AB:$AB,MATCH($A2450,lookup!$A:$A,0)))</f>
        <v>1_developed</v>
      </c>
      <c r="AM2450" t="str">
        <f>IF(AND($CF2450&lt;&gt;"",IFERROR(INDEX(subsample_country_map!$D:$D,MATCH($CF2450,subsample_country_map!$A:$A,0)),"")&lt;&gt;""),INDEX(subsample_country_map!$D:$D,MATCH($CF2450,subsample_country_map!$A:$A,0)),INDEX(lookup!$AC:$AC,MATCH($A2450,lookup!$A:$A,0)))</f>
        <v>1_western</v>
      </c>
      <c r="AN2450" t="str">
        <f>IF(AND($CF2450&lt;&gt;"",IFERROR(INDEX(subsample_country_map!$E:$E,MATCH($CF2450,subsample_country_map!$A:$A,0)),"")&lt;&gt;""),INDEX(subsample_country_map!$E:$E,MATCH($CF2450,subsample_country_map!$A:$A,0)),INDEX(lookup!$AD:$AD,MATCH($A2450,lookup!$A:$A,0)))</f>
        <v>1_common law</v>
      </c>
      <c r="AO2450" t="str">
        <f>INDEX(lookup!$Y:$Y,MATCH($A2450,lookup!$A:$A,0))</f>
        <v>0_published</v>
      </c>
      <c r="AP2450" t="str">
        <f>INDEX(lookup!$Z:$Z,MATCH($A2450,lookup!$A:$A,0))</f>
        <v>0_VHB low</v>
      </c>
      <c r="AQ2450" t="str">
        <f>INDEX(lookup!$W:$W,MATCH($A2450,lookup!$A:$A,0))</f>
        <v>2_sust</v>
      </c>
      <c r="AS2450" t="inlineStr">
        <is>
          <t>staging</t>
        </is>
      </c>
      <c r="AT2450" t="inlineStr">
        <is>
          <t>bad-CER</t>
        </is>
      </c>
      <c r="AU2450" t="inlineStr">
        <is>
          <t>cost</t>
        </is>
      </c>
      <c r="AV2450" t="inlineStr">
        <is>
          <t>11.984</t>
        </is>
      </c>
      <c r="AY2450" t="inlineStr">
        <is>
          <t>0.00</t>
        </is>
      </c>
      <c r="BA2450" t="n">
        <v>31418</v>
      </c>
      <c r="BB2450" t="inlineStr">
        <is>
          <t>as-stated:1-month lag (t-1)</t>
        </is>
      </c>
      <c r="BC2450" t="inlineStr">
        <is>
          <t>OLS</t>
        </is>
      </c>
      <c r="BD2450" t="inlineStr">
        <is>
          <t>two-way:firm and time</t>
        </is>
      </c>
      <c r="BE2450" t="inlineStr">
        <is>
          <t>none</t>
        </is>
      </c>
      <c r="BI2450" t="inlineStr">
        <is>
          <t>Table 4</t>
        </is>
      </c>
      <c r="BJ2450" t="inlineStr">
        <is>
          <t>Panel A col (4)</t>
        </is>
      </c>
      <c r="BK2450" t="inlineStr">
        <is>
          <t>82706</t>
        </is>
      </c>
      <c r="BL2450" t="inlineStr">
        <is>
          <t>carbonemi_1 11.984*** (0.00)</t>
        </is>
      </c>
      <c r="BM2450" t="inlineStr">
        <is>
          <t>carbonemi_1</t>
        </is>
      </c>
      <c r="BN2450" t="inlineStr">
        <is>
          <t>Slope10_1</t>
        </is>
      </c>
      <c r="BO2450" t="inlineStr">
        <is>
          <t>update</t>
        </is>
      </c>
      <c r="BP2450" t="inlineStr">
        <is>
          <t>Zhang et al (2023)</t>
        </is>
      </c>
      <c r="BQ2450" t="inlineStr">
        <is>
          <t>computed</t>
        </is>
      </c>
      <c r="BT2450" t="n">
        <v>0</v>
      </c>
      <c r="BU2450" t="inlineStr">
        <is>
          <t>staging_Zhang_et_al_2023.csv</t>
        </is>
      </c>
      <c r="BW2450" t="n">
        <v>2007</v>
      </c>
      <c r="BX2450" t="n">
        <v>2020</v>
      </c>
      <c r="BY2450" t="inlineStr">
        <is>
          <t>US</t>
        </is>
      </c>
      <c r="BZ2450" t="n">
        <v>2013.5</v>
      </c>
      <c r="CA2450" t="n">
        <v>0.3571428571428572</v>
      </c>
      <c r="CB2450" t="n">
        <v>0</v>
      </c>
      <c r="CC2450" t="n">
        <v>1</v>
      </c>
      <c r="CD2450" t="n">
        <v>-0.04023392588472794</v>
      </c>
      <c r="CE2450" t="n">
        <v>1</v>
      </c>
    </row>
    <row r="2451">
      <c r="A2451" t="inlineStr">
        <is>
          <t>Zhang et al (2023)</t>
        </is>
      </c>
      <c r="B2451" t="n">
        <v>3756</v>
      </c>
      <c r="C2451" t="n">
        <v>-0.01312411852441933</v>
      </c>
      <c r="D2451" t="n">
        <v>31418</v>
      </c>
      <c r="E2451">
        <f>IF(ISNUMBER($BA2451),$BA2451,IF(AND(ISNUMBER($D2451),ISNUMBER($BW2451),ISNUMBER($BX2451)),$D2451*($BX2451-$BW2451+1),""))</f>
        <v>31418.0</v>
      </c>
      <c r="H2451" t="inlineStr">
        <is>
          <t>partial</t>
        </is>
      </c>
      <c r="I2451" t="inlineStr">
        <is>
          <t>p-Value available</t>
        </is>
      </c>
      <c r="J2451">
        <f>IF($BW2451&lt;&gt;"",$BW2451,"")</f>
        <v>2007.0</v>
      </c>
      <c r="K2451">
        <f>IF($BX2451&lt;&gt;"",$BX2451,"")</f>
        <v>2020.0</v>
      </c>
      <c r="L2451">
        <f>IF(AND(ISNUMBER($BW2451),ISNUMBER($BX2451)),($BW2451+$BX2451)/2,"")</f>
        <v>2013.5</v>
      </c>
      <c r="M2451">
        <f>IF($L2451&lt;&gt;"",$L2451,"")</f>
        <v>2013.5</v>
      </c>
      <c r="N2451">
        <f>IF(AND(ISNUMBER($BW2451),ISNUMBER($BX2451)),MIN(1,MAX(0,($BX2451-2016+1)/($BX2451-$BW2451+1))),"")</f>
        <v>0.3571428571428572</v>
      </c>
      <c r="O2451">
        <f>IF(AND(ISNUMBER($BW2451),ISNUMBER($BX2451)),MIN(1,MAX(0,($BX2451-2017+1)/($BX2451-$BW2451+1))),"")</f>
        <v>0.2857142857142857</v>
      </c>
      <c r="P2451">
        <f>IF(AND(ISNUMBER($BW2451),ISNUMBER($BX2451)),MIN(1,MAX(0,($BX2451-2018+1)/($BX2451-$BW2451+1))),"")</f>
        <v>0.2142857142857143</v>
      </c>
      <c r="Q2451">
        <f>IF(AND(ISNUMBER($BW2451),ISNUMBER($BX2451)),MIN(1,MAX(0,($BX2451-2019+1)/($BX2451-$BW2451+1))),"")</f>
        <v>0.1428571428571428</v>
      </c>
      <c r="R2451">
        <f>IF(AND(ISNUMBER($BW2451),ISNUMBER($BX2451)),MIN(1,MAX(0,($BX2451-2016+1)/($BX2451-$BW2451+1))),"")</f>
        <v>0.3571428571428572</v>
      </c>
      <c r="S2451">
        <f>IF($L2451&lt;&gt;"",IF($L2451&gt;=2015.5,1,0),"")</f>
        <v>0.0</v>
      </c>
      <c r="T2451">
        <f>IF($L2451&lt;&gt;"",IF($L2451&gt;=2016,1,0),"")</f>
        <v>0.0</v>
      </c>
      <c r="U2451">
        <f>IF(ISNUMBER($BX2451),IF($BX2451&gt;=2016,1,0),"")</f>
        <v>1.0</v>
      </c>
      <c r="V2451">
        <f>IF(ISNUMBER($BW2451),IF($BW2451&gt;=2016,1,0),"")</f>
        <v>0.0</v>
      </c>
      <c r="W2451" t="str">
        <f>IF(AND(ISNUMBER($BW2451),ISNUMBER($BX2451)),IF($BW2451&gt;=2016,"post-only",IF($BX2451&lt;2016,"pre-only","mixed")),"")</f>
        <v>mixed</v>
      </c>
      <c r="X2451">
        <f>IF(AND(ISNUMBER($BW2451),ISNUMBER($BX2451)),MIN(1,MAX(0,($BX2451-2017+1)/($BX2451-$BW2451+1))),"")</f>
        <v>0.2857142857142857</v>
      </c>
      <c r="Y2451">
        <f>IF(AND(ISNUMBER($BW2451),ISNUMBER($BX2451)),MIN(1,MAX(0,($BX2451-2018+1)/($BX2451-$BW2451+1))),"")</f>
        <v>0.2142857142857143</v>
      </c>
      <c r="Z2451">
        <f>IF(AND(ISNUMBER($BW2451),ISNUMBER($BX2451)),MIN(1,MAX(0,($BX2451-2019+1)/($BX2451-$BW2451+1))),"")</f>
        <v>0.1428571428571428</v>
      </c>
      <c r="AA2451">
        <f>IF(ISNUMBER($BX2451),IF($BX2451&gt;=2017,1,0),"")</f>
        <v>1.0</v>
      </c>
      <c r="AB2451">
        <f>IF(ISNUMBER($BX2451),IF($BX2451&gt;=2018,1,0),"")</f>
        <v>1.0</v>
      </c>
      <c r="AC2451">
        <f>IF(ISNUMBER($BX2451),IF($BX2451&gt;=2019,1,0),"")</f>
        <v>1.0</v>
      </c>
      <c r="AD2451">
        <f>IF($L2451&lt;&gt;"",IF($L2451&gt;2013,1,0),"")</f>
        <v>1.0</v>
      </c>
      <c r="AE2451">
        <f>IF($L2451&lt;&gt;"",1+IF($L2451&gt;2011,1,0)+IF($L2451&gt;2014,1,0),"")</f>
        <v>2.0</v>
      </c>
      <c r="AF2451" t="inlineStr">
        <is>
          <t>derivativ (CDS spread)</t>
        </is>
      </c>
      <c r="AG2451" t="inlineStr">
        <is>
          <t>performance</t>
        </is>
      </c>
      <c r="AH2451" t="inlineStr">
        <is>
          <t>non-sensitive</t>
        </is>
      </c>
      <c r="AI2451" t="inlineStr">
        <is>
          <t>without ETS/CT</t>
        </is>
      </c>
      <c r="AJ2451" t="inlineStr">
        <is>
          <t>without ETS/CT</t>
        </is>
      </c>
      <c r="AK2451" t="str">
        <f>IF(AND($CF2451&lt;&gt;"",IFERROR(INDEX(subsample_country_map!$B:$B,MATCH($CF2451,subsample_country_map!$A:$A,0)),"")&lt;&gt;""),INDEX(subsample_country_map!$B:$B,MATCH($CF2451,subsample_country_map!$A:$A,0)),INDEX(lookup!$AA:$AA,MATCH($A2451,lookup!$A:$A,0)))</f>
        <v>1_US</v>
      </c>
      <c r="AL2451" t="str">
        <f>IF(AND($CF2451&lt;&gt;"",IFERROR(INDEX(subsample_country_map!$C:$C,MATCH($CF2451,subsample_country_map!$A:$A,0)),"")&lt;&gt;""),INDEX(subsample_country_map!$C:$C,MATCH($CF2451,subsample_country_map!$A:$A,0)),INDEX(lookup!$AB:$AB,MATCH($A2451,lookup!$A:$A,0)))</f>
        <v>1_developed</v>
      </c>
      <c r="AM2451" t="str">
        <f>IF(AND($CF2451&lt;&gt;"",IFERROR(INDEX(subsample_country_map!$D:$D,MATCH($CF2451,subsample_country_map!$A:$A,0)),"")&lt;&gt;""),INDEX(subsample_country_map!$D:$D,MATCH($CF2451,subsample_country_map!$A:$A,0)),INDEX(lookup!$AC:$AC,MATCH($A2451,lookup!$A:$A,0)))</f>
        <v>1_western</v>
      </c>
      <c r="AN2451" t="str">
        <f>IF(AND($CF2451&lt;&gt;"",IFERROR(INDEX(subsample_country_map!$E:$E,MATCH($CF2451,subsample_country_map!$A:$A,0)),"")&lt;&gt;""),INDEX(subsample_country_map!$E:$E,MATCH($CF2451,subsample_country_map!$A:$A,0)),INDEX(lookup!$AD:$AD,MATCH($A2451,lookup!$A:$A,0)))</f>
        <v>1_common law</v>
      </c>
      <c r="AO2451" t="str">
        <f>INDEX(lookup!$Y:$Y,MATCH($A2451,lookup!$A:$A,0))</f>
        <v>0_published</v>
      </c>
      <c r="AP2451" t="str">
        <f>INDEX(lookup!$Z:$Z,MATCH($A2451,lookup!$A:$A,0))</f>
        <v>0_VHB low</v>
      </c>
      <c r="AQ2451" t="str">
        <f>INDEX(lookup!$W:$W,MATCH($A2451,lookup!$A:$A,0))</f>
        <v>2_sust</v>
      </c>
      <c r="AS2451" t="inlineStr">
        <is>
          <t>staging</t>
        </is>
      </c>
      <c r="AT2451" t="inlineStr">
        <is>
          <t>bad-CER</t>
        </is>
      </c>
      <c r="AU2451" t="inlineStr">
        <is>
          <t>cost</t>
        </is>
      </c>
      <c r="AV2451" t="inlineStr">
        <is>
          <t>13.013</t>
        </is>
      </c>
      <c r="AY2451" t="inlineStr">
        <is>
          <t>0.02</t>
        </is>
      </c>
      <c r="BA2451" t="n">
        <v>31418</v>
      </c>
      <c r="BB2451" t="inlineStr">
        <is>
          <t>as-stated:1-month lag (t-1)</t>
        </is>
      </c>
      <c r="BC2451" t="inlineStr">
        <is>
          <t>OLS</t>
        </is>
      </c>
      <c r="BD2451" t="inlineStr">
        <is>
          <t>two-way:firm and time</t>
        </is>
      </c>
      <c r="BE2451" t="inlineStr">
        <is>
          <t>none</t>
        </is>
      </c>
      <c r="BI2451" t="inlineStr">
        <is>
          <t>Table 4</t>
        </is>
      </c>
      <c r="BJ2451" t="inlineStr">
        <is>
          <t>Panel A col (7)</t>
        </is>
      </c>
      <c r="BK2451" t="inlineStr">
        <is>
          <t>82706</t>
        </is>
      </c>
      <c r="BL2451" t="inlineStr">
        <is>
          <t>carbonemi_1 13.013** (0.02)</t>
        </is>
      </c>
      <c r="BM2451" t="inlineStr">
        <is>
          <t>carbonemi_1</t>
        </is>
      </c>
      <c r="BN2451" t="inlineStr">
        <is>
          <t>Slope30_1</t>
        </is>
      </c>
      <c r="BO2451" t="inlineStr">
        <is>
          <t>update</t>
        </is>
      </c>
      <c r="BP2451" t="inlineStr">
        <is>
          <t>Zhang et al (2023)</t>
        </is>
      </c>
      <c r="BQ2451" t="inlineStr">
        <is>
          <t>computed</t>
        </is>
      </c>
      <c r="BT2451" t="n">
        <v>0</v>
      </c>
      <c r="BU2451" t="inlineStr">
        <is>
          <t>staging_Zhang_et_al_2023.csv</t>
        </is>
      </c>
      <c r="BW2451" t="n">
        <v>2007</v>
      </c>
      <c r="BX2451" t="n">
        <v>2020</v>
      </c>
      <c r="BY2451" t="inlineStr">
        <is>
          <t>US</t>
        </is>
      </c>
      <c r="BZ2451" t="n">
        <v>2013.5</v>
      </c>
      <c r="CA2451" t="n">
        <v>0.3571428571428572</v>
      </c>
      <c r="CB2451" t="n">
        <v>0</v>
      </c>
      <c r="CC2451" t="n">
        <v>1</v>
      </c>
      <c r="CD2451" t="n">
        <v>-0.01312487211257243</v>
      </c>
      <c r="CE2451" t="n">
        <v>1</v>
      </c>
    </row>
    <row r="2452">
      <c r="A2452" t="inlineStr">
        <is>
          <t>Zhang et al (2023)</t>
        </is>
      </c>
      <c r="B2452" t="n">
        <v>3757</v>
      </c>
      <c r="C2452" t="n">
        <v>-0.04021223012491863</v>
      </c>
      <c r="D2452" t="n">
        <v>31418</v>
      </c>
      <c r="E2452">
        <f>IF(ISNUMBER($BA2452),$BA2452,IF(AND(ISNUMBER($D2452),ISNUMBER($BW2452),ISNUMBER($BX2452)),$D2452*($BX2452-$BW2452+1),""))</f>
        <v>31418.0</v>
      </c>
      <c r="H2452" t="inlineStr">
        <is>
          <t>partial</t>
        </is>
      </c>
      <c r="I2452" t="inlineStr">
        <is>
          <t>p-Value available</t>
        </is>
      </c>
      <c r="J2452">
        <f>IF($BW2452&lt;&gt;"",$BW2452,"")</f>
        <v>2007.0</v>
      </c>
      <c r="K2452">
        <f>IF($BX2452&lt;&gt;"",$BX2452,"")</f>
        <v>2020.0</v>
      </c>
      <c r="L2452">
        <f>IF(AND(ISNUMBER($BW2452),ISNUMBER($BX2452)),($BW2452+$BX2452)/2,"")</f>
        <v>2013.5</v>
      </c>
      <c r="M2452">
        <f>IF($L2452&lt;&gt;"",$L2452,"")</f>
        <v>2013.5</v>
      </c>
      <c r="N2452">
        <f>IF(AND(ISNUMBER($BW2452),ISNUMBER($BX2452)),MIN(1,MAX(0,($BX2452-2016+1)/($BX2452-$BW2452+1))),"")</f>
        <v>0.3571428571428572</v>
      </c>
      <c r="O2452">
        <f>IF(AND(ISNUMBER($BW2452),ISNUMBER($BX2452)),MIN(1,MAX(0,($BX2452-2017+1)/($BX2452-$BW2452+1))),"")</f>
        <v>0.2857142857142857</v>
      </c>
      <c r="P2452">
        <f>IF(AND(ISNUMBER($BW2452),ISNUMBER($BX2452)),MIN(1,MAX(0,($BX2452-2018+1)/($BX2452-$BW2452+1))),"")</f>
        <v>0.2142857142857143</v>
      </c>
      <c r="Q2452">
        <f>IF(AND(ISNUMBER($BW2452),ISNUMBER($BX2452)),MIN(1,MAX(0,($BX2452-2019+1)/($BX2452-$BW2452+1))),"")</f>
        <v>0.1428571428571428</v>
      </c>
      <c r="R2452">
        <f>IF(AND(ISNUMBER($BW2452),ISNUMBER($BX2452)),MIN(1,MAX(0,($BX2452-2016+1)/($BX2452-$BW2452+1))),"")</f>
        <v>0.3571428571428572</v>
      </c>
      <c r="S2452">
        <f>IF($L2452&lt;&gt;"",IF($L2452&gt;=2015.5,1,0),"")</f>
        <v>0.0</v>
      </c>
      <c r="T2452">
        <f>IF($L2452&lt;&gt;"",IF($L2452&gt;=2016,1,0),"")</f>
        <v>0.0</v>
      </c>
      <c r="U2452">
        <f>IF(ISNUMBER($BX2452),IF($BX2452&gt;=2016,1,0),"")</f>
        <v>1.0</v>
      </c>
      <c r="V2452">
        <f>IF(ISNUMBER($BW2452),IF($BW2452&gt;=2016,1,0),"")</f>
        <v>0.0</v>
      </c>
      <c r="W2452" t="str">
        <f>IF(AND(ISNUMBER($BW2452),ISNUMBER($BX2452)),IF($BW2452&gt;=2016,"post-only",IF($BX2452&lt;2016,"pre-only","mixed")),"")</f>
        <v>mixed</v>
      </c>
      <c r="X2452">
        <f>IF(AND(ISNUMBER($BW2452),ISNUMBER($BX2452)),MIN(1,MAX(0,($BX2452-2017+1)/($BX2452-$BW2452+1))),"")</f>
        <v>0.2857142857142857</v>
      </c>
      <c r="Y2452">
        <f>IF(AND(ISNUMBER($BW2452),ISNUMBER($BX2452)),MIN(1,MAX(0,($BX2452-2018+1)/($BX2452-$BW2452+1))),"")</f>
        <v>0.2142857142857143</v>
      </c>
      <c r="Z2452">
        <f>IF(AND(ISNUMBER($BW2452),ISNUMBER($BX2452)),MIN(1,MAX(0,($BX2452-2019+1)/($BX2452-$BW2452+1))),"")</f>
        <v>0.1428571428571428</v>
      </c>
      <c r="AA2452">
        <f>IF(ISNUMBER($BX2452),IF($BX2452&gt;=2017,1,0),"")</f>
        <v>1.0</v>
      </c>
      <c r="AB2452">
        <f>IF(ISNUMBER($BX2452),IF($BX2452&gt;=2018,1,0),"")</f>
        <v>1.0</v>
      </c>
      <c r="AC2452">
        <f>IF(ISNUMBER($BX2452),IF($BX2452&gt;=2019,1,0),"")</f>
        <v>1.0</v>
      </c>
      <c r="AD2452">
        <f>IF($L2452&lt;&gt;"",IF($L2452&gt;2013,1,0),"")</f>
        <v>1.0</v>
      </c>
      <c r="AE2452">
        <f>IF($L2452&lt;&gt;"",1+IF($L2452&gt;2011,1,0)+IF($L2452&gt;2014,1,0),"")</f>
        <v>2.0</v>
      </c>
      <c r="AF2452" t="inlineStr">
        <is>
          <t>derivativ (CDS spread)</t>
        </is>
      </c>
      <c r="AG2452" t="inlineStr">
        <is>
          <t>performance</t>
        </is>
      </c>
      <c r="AH2452" t="inlineStr">
        <is>
          <t>non-sensitive</t>
        </is>
      </c>
      <c r="AI2452" t="inlineStr">
        <is>
          <t>without ETS/CT</t>
        </is>
      </c>
      <c r="AJ2452" t="inlineStr">
        <is>
          <t>without ETS/CT</t>
        </is>
      </c>
      <c r="AK2452" t="str">
        <f>IF(AND($CF2452&lt;&gt;"",IFERROR(INDEX(subsample_country_map!$B:$B,MATCH($CF2452,subsample_country_map!$A:$A,0)),"")&lt;&gt;""),INDEX(subsample_country_map!$B:$B,MATCH($CF2452,subsample_country_map!$A:$A,0)),INDEX(lookup!$AA:$AA,MATCH($A2452,lookup!$A:$A,0)))</f>
        <v>1_US</v>
      </c>
      <c r="AL2452" t="str">
        <f>IF(AND($CF2452&lt;&gt;"",IFERROR(INDEX(subsample_country_map!$C:$C,MATCH($CF2452,subsample_country_map!$A:$A,0)),"")&lt;&gt;""),INDEX(subsample_country_map!$C:$C,MATCH($CF2452,subsample_country_map!$A:$A,0)),INDEX(lookup!$AB:$AB,MATCH($A2452,lookup!$A:$A,0)))</f>
        <v>1_developed</v>
      </c>
      <c r="AM2452" t="str">
        <f>IF(AND($CF2452&lt;&gt;"",IFERROR(INDEX(subsample_country_map!$D:$D,MATCH($CF2452,subsample_country_map!$A:$A,0)),"")&lt;&gt;""),INDEX(subsample_country_map!$D:$D,MATCH($CF2452,subsample_country_map!$A:$A,0)),INDEX(lookup!$AC:$AC,MATCH($A2452,lookup!$A:$A,0)))</f>
        <v>1_western</v>
      </c>
      <c r="AN2452" t="str">
        <f>IF(AND($CF2452&lt;&gt;"",IFERROR(INDEX(subsample_country_map!$E:$E,MATCH($CF2452,subsample_country_map!$A:$A,0)),"")&lt;&gt;""),INDEX(subsample_country_map!$E:$E,MATCH($CF2452,subsample_country_map!$A:$A,0)),INDEX(lookup!$AD:$AD,MATCH($A2452,lookup!$A:$A,0)))</f>
        <v>1_common law</v>
      </c>
      <c r="AO2452" t="str">
        <f>INDEX(lookup!$Y:$Y,MATCH($A2452,lookup!$A:$A,0))</f>
        <v>0_published</v>
      </c>
      <c r="AP2452" t="str">
        <f>INDEX(lookup!$Z:$Z,MATCH($A2452,lookup!$A:$A,0))</f>
        <v>0_VHB low</v>
      </c>
      <c r="AQ2452" t="str">
        <f>INDEX(lookup!$W:$W,MATCH($A2452,lookup!$A:$A,0))</f>
        <v>2_sust</v>
      </c>
      <c r="AS2452" t="inlineStr">
        <is>
          <t>staging</t>
        </is>
      </c>
      <c r="AT2452" t="inlineStr">
        <is>
          <t>bad-CER</t>
        </is>
      </c>
      <c r="AU2452" t="inlineStr">
        <is>
          <t>cost</t>
        </is>
      </c>
      <c r="AV2452" t="inlineStr">
        <is>
          <t>5.767</t>
        </is>
      </c>
      <c r="AY2452" t="inlineStr">
        <is>
          <t>0.00</t>
        </is>
      </c>
      <c r="BA2452" t="n">
        <v>31418</v>
      </c>
      <c r="BB2452" t="inlineStr">
        <is>
          <t>as-stated:1-month lag (t-1)</t>
        </is>
      </c>
      <c r="BC2452" t="inlineStr">
        <is>
          <t>OLS</t>
        </is>
      </c>
      <c r="BD2452" t="inlineStr">
        <is>
          <t>two-way:firm and time</t>
        </is>
      </c>
      <c r="BE2452" t="inlineStr">
        <is>
          <t>none</t>
        </is>
      </c>
      <c r="BI2452" t="inlineStr">
        <is>
          <t>Table 4</t>
        </is>
      </c>
      <c r="BJ2452" t="inlineStr">
        <is>
          <t>Panel A col (2)</t>
        </is>
      </c>
      <c r="BK2452" t="inlineStr">
        <is>
          <t>82706</t>
        </is>
      </c>
      <c r="BL2452" t="inlineStr">
        <is>
          <t>carbonemi_2 5.767*** (0.00)</t>
        </is>
      </c>
      <c r="BM2452" t="inlineStr">
        <is>
          <t>carbonemi_2</t>
        </is>
      </c>
      <c r="BN2452" t="inlineStr">
        <is>
          <t>Slope5_1</t>
        </is>
      </c>
      <c r="BO2452" t="inlineStr">
        <is>
          <t>update</t>
        </is>
      </c>
      <c r="BP2452" t="inlineStr">
        <is>
          <t>Zhang et al (2023)</t>
        </is>
      </c>
      <c r="BQ2452" t="inlineStr">
        <is>
          <t>computed</t>
        </is>
      </c>
      <c r="BT2452" t="n">
        <v>0</v>
      </c>
      <c r="BU2452" t="inlineStr">
        <is>
          <t>staging_Zhang_et_al_2023.csv</t>
        </is>
      </c>
      <c r="BW2452" t="n">
        <v>2007</v>
      </c>
      <c r="BX2452" t="n">
        <v>2020</v>
      </c>
      <c r="BY2452" t="inlineStr">
        <is>
          <t>US</t>
        </is>
      </c>
      <c r="BZ2452" t="n">
        <v>2013.5</v>
      </c>
      <c r="CA2452" t="n">
        <v>0.3571428571428572</v>
      </c>
      <c r="CB2452" t="n">
        <v>0</v>
      </c>
      <c r="CC2452" t="n">
        <v>1</v>
      </c>
      <c r="CD2452" t="n">
        <v>-0.04023392588472794</v>
      </c>
      <c r="CE2452" t="n">
        <v>1</v>
      </c>
    </row>
    <row r="2453">
      <c r="A2453" t="inlineStr">
        <is>
          <t>Zhang et al (2023)</t>
        </is>
      </c>
      <c r="B2453" t="n">
        <v>3758</v>
      </c>
      <c r="C2453" t="n">
        <v>-0.01312411852441933</v>
      </c>
      <c r="D2453" t="n">
        <v>31418</v>
      </c>
      <c r="E2453">
        <f>IF(ISNUMBER($BA2453),$BA2453,IF(AND(ISNUMBER($D2453),ISNUMBER($BW2453),ISNUMBER($BX2453)),$D2453*($BX2453-$BW2453+1),""))</f>
        <v>31418.0</v>
      </c>
      <c r="H2453" t="inlineStr">
        <is>
          <t>partial</t>
        </is>
      </c>
      <c r="I2453" t="inlineStr">
        <is>
          <t>p-Value available</t>
        </is>
      </c>
      <c r="J2453">
        <f>IF($BW2453&lt;&gt;"",$BW2453,"")</f>
        <v>2007.0</v>
      </c>
      <c r="K2453">
        <f>IF($BX2453&lt;&gt;"",$BX2453,"")</f>
        <v>2020.0</v>
      </c>
      <c r="L2453">
        <f>IF(AND(ISNUMBER($BW2453),ISNUMBER($BX2453)),($BW2453+$BX2453)/2,"")</f>
        <v>2013.5</v>
      </c>
      <c r="M2453">
        <f>IF($L2453&lt;&gt;"",$L2453,"")</f>
        <v>2013.5</v>
      </c>
      <c r="N2453">
        <f>IF(AND(ISNUMBER($BW2453),ISNUMBER($BX2453)),MIN(1,MAX(0,($BX2453-2016+1)/($BX2453-$BW2453+1))),"")</f>
        <v>0.3571428571428572</v>
      </c>
      <c r="O2453">
        <f>IF(AND(ISNUMBER($BW2453),ISNUMBER($BX2453)),MIN(1,MAX(0,($BX2453-2017+1)/($BX2453-$BW2453+1))),"")</f>
        <v>0.2857142857142857</v>
      </c>
      <c r="P2453">
        <f>IF(AND(ISNUMBER($BW2453),ISNUMBER($BX2453)),MIN(1,MAX(0,($BX2453-2018+1)/($BX2453-$BW2453+1))),"")</f>
        <v>0.2142857142857143</v>
      </c>
      <c r="Q2453">
        <f>IF(AND(ISNUMBER($BW2453),ISNUMBER($BX2453)),MIN(1,MAX(0,($BX2453-2019+1)/($BX2453-$BW2453+1))),"")</f>
        <v>0.1428571428571428</v>
      </c>
      <c r="R2453">
        <f>IF(AND(ISNUMBER($BW2453),ISNUMBER($BX2453)),MIN(1,MAX(0,($BX2453-2016+1)/($BX2453-$BW2453+1))),"")</f>
        <v>0.3571428571428572</v>
      </c>
      <c r="S2453">
        <f>IF($L2453&lt;&gt;"",IF($L2453&gt;=2015.5,1,0),"")</f>
        <v>0.0</v>
      </c>
      <c r="T2453">
        <f>IF($L2453&lt;&gt;"",IF($L2453&gt;=2016,1,0),"")</f>
        <v>0.0</v>
      </c>
      <c r="U2453">
        <f>IF(ISNUMBER($BX2453),IF($BX2453&gt;=2016,1,0),"")</f>
        <v>1.0</v>
      </c>
      <c r="V2453">
        <f>IF(ISNUMBER($BW2453),IF($BW2453&gt;=2016,1,0),"")</f>
        <v>0.0</v>
      </c>
      <c r="W2453" t="str">
        <f>IF(AND(ISNUMBER($BW2453),ISNUMBER($BX2453)),IF($BW2453&gt;=2016,"post-only",IF($BX2453&lt;2016,"pre-only","mixed")),"")</f>
        <v>mixed</v>
      </c>
      <c r="X2453">
        <f>IF(AND(ISNUMBER($BW2453),ISNUMBER($BX2453)),MIN(1,MAX(0,($BX2453-2017+1)/($BX2453-$BW2453+1))),"")</f>
        <v>0.2857142857142857</v>
      </c>
      <c r="Y2453">
        <f>IF(AND(ISNUMBER($BW2453),ISNUMBER($BX2453)),MIN(1,MAX(0,($BX2453-2018+1)/($BX2453-$BW2453+1))),"")</f>
        <v>0.2142857142857143</v>
      </c>
      <c r="Z2453">
        <f>IF(AND(ISNUMBER($BW2453),ISNUMBER($BX2453)),MIN(1,MAX(0,($BX2453-2019+1)/($BX2453-$BW2453+1))),"")</f>
        <v>0.1428571428571428</v>
      </c>
      <c r="AA2453">
        <f>IF(ISNUMBER($BX2453),IF($BX2453&gt;=2017,1,0),"")</f>
        <v>1.0</v>
      </c>
      <c r="AB2453">
        <f>IF(ISNUMBER($BX2453),IF($BX2453&gt;=2018,1,0),"")</f>
        <v>1.0</v>
      </c>
      <c r="AC2453">
        <f>IF(ISNUMBER($BX2453),IF($BX2453&gt;=2019,1,0),"")</f>
        <v>1.0</v>
      </c>
      <c r="AD2453">
        <f>IF($L2453&lt;&gt;"",IF($L2453&gt;2013,1,0),"")</f>
        <v>1.0</v>
      </c>
      <c r="AE2453">
        <f>IF($L2453&lt;&gt;"",1+IF($L2453&gt;2011,1,0)+IF($L2453&gt;2014,1,0),"")</f>
        <v>2.0</v>
      </c>
      <c r="AF2453" t="inlineStr">
        <is>
          <t>derivativ (CDS spread)</t>
        </is>
      </c>
      <c r="AG2453" t="inlineStr">
        <is>
          <t>performance</t>
        </is>
      </c>
      <c r="AH2453" t="inlineStr">
        <is>
          <t>non-sensitive</t>
        </is>
      </c>
      <c r="AI2453" t="inlineStr">
        <is>
          <t>without ETS/CT</t>
        </is>
      </c>
      <c r="AJ2453" t="inlineStr">
        <is>
          <t>without ETS/CT</t>
        </is>
      </c>
      <c r="AK2453" t="str">
        <f>IF(AND($CF2453&lt;&gt;"",IFERROR(INDEX(subsample_country_map!$B:$B,MATCH($CF2453,subsample_country_map!$A:$A,0)),"")&lt;&gt;""),INDEX(subsample_country_map!$B:$B,MATCH($CF2453,subsample_country_map!$A:$A,0)),INDEX(lookup!$AA:$AA,MATCH($A2453,lookup!$A:$A,0)))</f>
        <v>1_US</v>
      </c>
      <c r="AL2453" t="str">
        <f>IF(AND($CF2453&lt;&gt;"",IFERROR(INDEX(subsample_country_map!$C:$C,MATCH($CF2453,subsample_country_map!$A:$A,0)),"")&lt;&gt;""),INDEX(subsample_country_map!$C:$C,MATCH($CF2453,subsample_country_map!$A:$A,0)),INDEX(lookup!$AB:$AB,MATCH($A2453,lookup!$A:$A,0)))</f>
        <v>1_developed</v>
      </c>
      <c r="AM2453" t="str">
        <f>IF(AND($CF2453&lt;&gt;"",IFERROR(INDEX(subsample_country_map!$D:$D,MATCH($CF2453,subsample_country_map!$A:$A,0)),"")&lt;&gt;""),INDEX(subsample_country_map!$D:$D,MATCH($CF2453,subsample_country_map!$A:$A,0)),INDEX(lookup!$AC:$AC,MATCH($A2453,lookup!$A:$A,0)))</f>
        <v>1_western</v>
      </c>
      <c r="AN2453" t="str">
        <f>IF(AND($CF2453&lt;&gt;"",IFERROR(INDEX(subsample_country_map!$E:$E,MATCH($CF2453,subsample_country_map!$A:$A,0)),"")&lt;&gt;""),INDEX(subsample_country_map!$E:$E,MATCH($CF2453,subsample_country_map!$A:$A,0)),INDEX(lookup!$AD:$AD,MATCH($A2453,lookup!$A:$A,0)))</f>
        <v>1_common law</v>
      </c>
      <c r="AO2453" t="str">
        <f>INDEX(lookup!$Y:$Y,MATCH($A2453,lookup!$A:$A,0))</f>
        <v>0_published</v>
      </c>
      <c r="AP2453" t="str">
        <f>INDEX(lookup!$Z:$Z,MATCH($A2453,lookup!$A:$A,0))</f>
        <v>0_VHB low</v>
      </c>
      <c r="AQ2453" t="str">
        <f>INDEX(lookup!$W:$W,MATCH($A2453,lookup!$A:$A,0))</f>
        <v>2_sust</v>
      </c>
      <c r="AS2453" t="inlineStr">
        <is>
          <t>staging</t>
        </is>
      </c>
      <c r="AT2453" t="inlineStr">
        <is>
          <t>bad-CER</t>
        </is>
      </c>
      <c r="AU2453" t="inlineStr">
        <is>
          <t>cost</t>
        </is>
      </c>
      <c r="AV2453" t="inlineStr">
        <is>
          <t>6.448</t>
        </is>
      </c>
      <c r="AY2453" t="inlineStr">
        <is>
          <t>0.02</t>
        </is>
      </c>
      <c r="BA2453" t="n">
        <v>31418</v>
      </c>
      <c r="BB2453" t="inlineStr">
        <is>
          <t>as-stated:1-month lag (t-1)</t>
        </is>
      </c>
      <c r="BC2453" t="inlineStr">
        <is>
          <t>OLS</t>
        </is>
      </c>
      <c r="BD2453" t="inlineStr">
        <is>
          <t>two-way:firm and time</t>
        </is>
      </c>
      <c r="BE2453" t="inlineStr">
        <is>
          <t>none</t>
        </is>
      </c>
      <c r="BI2453" t="inlineStr">
        <is>
          <t>Table 4</t>
        </is>
      </c>
      <c r="BJ2453" t="inlineStr">
        <is>
          <t>Panel A col (5)</t>
        </is>
      </c>
      <c r="BK2453" t="inlineStr">
        <is>
          <t>82706</t>
        </is>
      </c>
      <c r="BL2453" t="inlineStr">
        <is>
          <t>carbonemi_2 6.448** (0.02)</t>
        </is>
      </c>
      <c r="BM2453" t="inlineStr">
        <is>
          <t>carbonemi_2</t>
        </is>
      </c>
      <c r="BN2453" t="inlineStr">
        <is>
          <t>Slope10_1</t>
        </is>
      </c>
      <c r="BO2453" t="inlineStr">
        <is>
          <t>update</t>
        </is>
      </c>
      <c r="BP2453" t="inlineStr">
        <is>
          <t>Zhang et al (2023)</t>
        </is>
      </c>
      <c r="BQ2453" t="inlineStr">
        <is>
          <t>computed</t>
        </is>
      </c>
      <c r="BT2453" t="n">
        <v>0</v>
      </c>
      <c r="BU2453" t="inlineStr">
        <is>
          <t>staging_Zhang_et_al_2023.csv</t>
        </is>
      </c>
      <c r="BW2453" t="n">
        <v>2007</v>
      </c>
      <c r="BX2453" t="n">
        <v>2020</v>
      </c>
      <c r="BY2453" t="inlineStr">
        <is>
          <t>US</t>
        </is>
      </c>
      <c r="BZ2453" t="n">
        <v>2013.5</v>
      </c>
      <c r="CA2453" t="n">
        <v>0.3571428571428572</v>
      </c>
      <c r="CB2453" t="n">
        <v>0</v>
      </c>
      <c r="CC2453" t="n">
        <v>1</v>
      </c>
      <c r="CD2453" t="n">
        <v>-0.01312487211257243</v>
      </c>
      <c r="CE2453" t="n">
        <v>1</v>
      </c>
    </row>
    <row r="2454">
      <c r="A2454" t="inlineStr">
        <is>
          <t>Zhang et al (2023)</t>
        </is>
      </c>
      <c r="B2454" t="n">
        <v>3759</v>
      </c>
      <c r="C2454" t="n">
        <v>-0.01105729773425769</v>
      </c>
      <c r="D2454" t="n">
        <v>31418</v>
      </c>
      <c r="E2454">
        <f>IF(ISNUMBER($BA2454),$BA2454,IF(AND(ISNUMBER($D2454),ISNUMBER($BW2454),ISNUMBER($BX2454)),$D2454*($BX2454-$BW2454+1),""))</f>
        <v>31418.0</v>
      </c>
      <c r="H2454" t="inlineStr">
        <is>
          <t>partial</t>
        </is>
      </c>
      <c r="I2454" t="inlineStr">
        <is>
          <t>p-Value available</t>
        </is>
      </c>
      <c r="J2454">
        <f>IF($BW2454&lt;&gt;"",$BW2454,"")</f>
        <v>2007.0</v>
      </c>
      <c r="K2454">
        <f>IF($BX2454&lt;&gt;"",$BX2454,"")</f>
        <v>2020.0</v>
      </c>
      <c r="L2454">
        <f>IF(AND(ISNUMBER($BW2454),ISNUMBER($BX2454)),($BW2454+$BX2454)/2,"")</f>
        <v>2013.5</v>
      </c>
      <c r="M2454">
        <f>IF($L2454&lt;&gt;"",$L2454,"")</f>
        <v>2013.5</v>
      </c>
      <c r="N2454">
        <f>IF(AND(ISNUMBER($BW2454),ISNUMBER($BX2454)),MIN(1,MAX(0,($BX2454-2016+1)/($BX2454-$BW2454+1))),"")</f>
        <v>0.3571428571428572</v>
      </c>
      <c r="O2454">
        <f>IF(AND(ISNUMBER($BW2454),ISNUMBER($BX2454)),MIN(1,MAX(0,($BX2454-2017+1)/($BX2454-$BW2454+1))),"")</f>
        <v>0.2857142857142857</v>
      </c>
      <c r="P2454">
        <f>IF(AND(ISNUMBER($BW2454),ISNUMBER($BX2454)),MIN(1,MAX(0,($BX2454-2018+1)/($BX2454-$BW2454+1))),"")</f>
        <v>0.2142857142857143</v>
      </c>
      <c r="Q2454">
        <f>IF(AND(ISNUMBER($BW2454),ISNUMBER($BX2454)),MIN(1,MAX(0,($BX2454-2019+1)/($BX2454-$BW2454+1))),"")</f>
        <v>0.1428571428571428</v>
      </c>
      <c r="R2454">
        <f>IF(AND(ISNUMBER($BW2454),ISNUMBER($BX2454)),MIN(1,MAX(0,($BX2454-2016+1)/($BX2454-$BW2454+1))),"")</f>
        <v>0.3571428571428572</v>
      </c>
      <c r="S2454">
        <f>IF($L2454&lt;&gt;"",IF($L2454&gt;=2015.5,1,0),"")</f>
        <v>0.0</v>
      </c>
      <c r="T2454">
        <f>IF($L2454&lt;&gt;"",IF($L2454&gt;=2016,1,0),"")</f>
        <v>0.0</v>
      </c>
      <c r="U2454">
        <f>IF(ISNUMBER($BX2454),IF($BX2454&gt;=2016,1,0),"")</f>
        <v>1.0</v>
      </c>
      <c r="V2454">
        <f>IF(ISNUMBER($BW2454),IF($BW2454&gt;=2016,1,0),"")</f>
        <v>0.0</v>
      </c>
      <c r="W2454" t="str">
        <f>IF(AND(ISNUMBER($BW2454),ISNUMBER($BX2454)),IF($BW2454&gt;=2016,"post-only",IF($BX2454&lt;2016,"pre-only","mixed")),"")</f>
        <v>mixed</v>
      </c>
      <c r="X2454">
        <f>IF(AND(ISNUMBER($BW2454),ISNUMBER($BX2454)),MIN(1,MAX(0,($BX2454-2017+1)/($BX2454-$BW2454+1))),"")</f>
        <v>0.2857142857142857</v>
      </c>
      <c r="Y2454">
        <f>IF(AND(ISNUMBER($BW2454),ISNUMBER($BX2454)),MIN(1,MAX(0,($BX2454-2018+1)/($BX2454-$BW2454+1))),"")</f>
        <v>0.2142857142857143</v>
      </c>
      <c r="Z2454">
        <f>IF(AND(ISNUMBER($BW2454),ISNUMBER($BX2454)),MIN(1,MAX(0,($BX2454-2019+1)/($BX2454-$BW2454+1))),"")</f>
        <v>0.1428571428571428</v>
      </c>
      <c r="AA2454">
        <f>IF(ISNUMBER($BX2454),IF($BX2454&gt;=2017,1,0),"")</f>
        <v>1.0</v>
      </c>
      <c r="AB2454">
        <f>IF(ISNUMBER($BX2454),IF($BX2454&gt;=2018,1,0),"")</f>
        <v>1.0</v>
      </c>
      <c r="AC2454">
        <f>IF(ISNUMBER($BX2454),IF($BX2454&gt;=2019,1,0),"")</f>
        <v>1.0</v>
      </c>
      <c r="AD2454">
        <f>IF($L2454&lt;&gt;"",IF($L2454&gt;2013,1,0),"")</f>
        <v>1.0</v>
      </c>
      <c r="AE2454">
        <f>IF($L2454&lt;&gt;"",1+IF($L2454&gt;2011,1,0)+IF($L2454&gt;2014,1,0),"")</f>
        <v>2.0</v>
      </c>
      <c r="AF2454" t="inlineStr">
        <is>
          <t>derivativ (CDS spread)</t>
        </is>
      </c>
      <c r="AG2454" t="inlineStr">
        <is>
          <t>performance</t>
        </is>
      </c>
      <c r="AH2454" t="inlineStr">
        <is>
          <t>non-sensitive</t>
        </is>
      </c>
      <c r="AI2454" t="inlineStr">
        <is>
          <t>without ETS/CT</t>
        </is>
      </c>
      <c r="AJ2454" t="inlineStr">
        <is>
          <t>without ETS/CT</t>
        </is>
      </c>
      <c r="AK2454" t="str">
        <f>IF(AND($CF2454&lt;&gt;"",IFERROR(INDEX(subsample_country_map!$B:$B,MATCH($CF2454,subsample_country_map!$A:$A,0)),"")&lt;&gt;""),INDEX(subsample_country_map!$B:$B,MATCH($CF2454,subsample_country_map!$A:$A,0)),INDEX(lookup!$AA:$AA,MATCH($A2454,lookup!$A:$A,0)))</f>
        <v>1_US</v>
      </c>
      <c r="AL2454" t="str">
        <f>IF(AND($CF2454&lt;&gt;"",IFERROR(INDEX(subsample_country_map!$C:$C,MATCH($CF2454,subsample_country_map!$A:$A,0)),"")&lt;&gt;""),INDEX(subsample_country_map!$C:$C,MATCH($CF2454,subsample_country_map!$A:$A,0)),INDEX(lookup!$AB:$AB,MATCH($A2454,lookup!$A:$A,0)))</f>
        <v>1_developed</v>
      </c>
      <c r="AM2454" t="str">
        <f>IF(AND($CF2454&lt;&gt;"",IFERROR(INDEX(subsample_country_map!$D:$D,MATCH($CF2454,subsample_country_map!$A:$A,0)),"")&lt;&gt;""),INDEX(subsample_country_map!$D:$D,MATCH($CF2454,subsample_country_map!$A:$A,0)),INDEX(lookup!$AC:$AC,MATCH($A2454,lookup!$A:$A,0)))</f>
        <v>1_western</v>
      </c>
      <c r="AN2454" t="str">
        <f>IF(AND($CF2454&lt;&gt;"",IFERROR(INDEX(subsample_country_map!$E:$E,MATCH($CF2454,subsample_country_map!$A:$A,0)),"")&lt;&gt;""),INDEX(subsample_country_map!$E:$E,MATCH($CF2454,subsample_country_map!$A:$A,0)),INDEX(lookup!$AD:$AD,MATCH($A2454,lookup!$A:$A,0)))</f>
        <v>1_common law</v>
      </c>
      <c r="AO2454" t="str">
        <f>INDEX(lookup!$Y:$Y,MATCH($A2454,lookup!$A:$A,0))</f>
        <v>0_published</v>
      </c>
      <c r="AP2454" t="str">
        <f>INDEX(lookup!$Z:$Z,MATCH($A2454,lookup!$A:$A,0))</f>
        <v>0_VHB low</v>
      </c>
      <c r="AQ2454" t="str">
        <f>INDEX(lookup!$W:$W,MATCH($A2454,lookup!$A:$A,0))</f>
        <v>2_sust</v>
      </c>
      <c r="AS2454" t="inlineStr">
        <is>
          <t>staging</t>
        </is>
      </c>
      <c r="AT2454" t="inlineStr">
        <is>
          <t>bad-CER</t>
        </is>
      </c>
      <c r="AU2454" t="inlineStr">
        <is>
          <t>cost</t>
        </is>
      </c>
      <c r="AV2454" t="inlineStr">
        <is>
          <t>7.214</t>
        </is>
      </c>
      <c r="AY2454" t="inlineStr">
        <is>
          <t>0.05</t>
        </is>
      </c>
      <c r="BA2454" t="n">
        <v>31418</v>
      </c>
      <c r="BB2454" t="inlineStr">
        <is>
          <t>as-stated:1-month lag (t-1)</t>
        </is>
      </c>
      <c r="BC2454" t="inlineStr">
        <is>
          <t>OLS</t>
        </is>
      </c>
      <c r="BD2454" t="inlineStr">
        <is>
          <t>two-way:firm and time</t>
        </is>
      </c>
      <c r="BE2454" t="inlineStr">
        <is>
          <t>none</t>
        </is>
      </c>
      <c r="BI2454" t="inlineStr">
        <is>
          <t>Table 4</t>
        </is>
      </c>
      <c r="BJ2454" t="inlineStr">
        <is>
          <t>Panel A col (8)</t>
        </is>
      </c>
      <c r="BK2454" t="inlineStr">
        <is>
          <t>82706</t>
        </is>
      </c>
      <c r="BL2454" t="inlineStr">
        <is>
          <t>carbonemi_2 7.214** (0.05)</t>
        </is>
      </c>
      <c r="BM2454" t="inlineStr">
        <is>
          <t>carbonemi_2</t>
        </is>
      </c>
      <c r="BN2454" t="inlineStr">
        <is>
          <t>Slope30_1</t>
        </is>
      </c>
      <c r="BO2454" t="inlineStr">
        <is>
          <t>update</t>
        </is>
      </c>
      <c r="BP2454" t="inlineStr">
        <is>
          <t>Zhang et al (2023)</t>
        </is>
      </c>
      <c r="BQ2454" t="inlineStr">
        <is>
          <t>computed</t>
        </is>
      </c>
      <c r="BT2454" t="n">
        <v>0</v>
      </c>
      <c r="BU2454" t="inlineStr">
        <is>
          <t>staging_Zhang_et_al_2023.csv</t>
        </is>
      </c>
      <c r="BW2454" t="n">
        <v>2007</v>
      </c>
      <c r="BX2454" t="n">
        <v>2020</v>
      </c>
      <c r="BY2454" t="inlineStr">
        <is>
          <t>US</t>
        </is>
      </c>
      <c r="BZ2454" t="n">
        <v>2013.5</v>
      </c>
      <c r="CA2454" t="n">
        <v>0.3571428571428572</v>
      </c>
      <c r="CB2454" t="n">
        <v>0</v>
      </c>
      <c r="CC2454" t="n">
        <v>1</v>
      </c>
      <c r="CD2454" t="n">
        <v>-0.01105774840318701</v>
      </c>
      <c r="CE2454" t="n">
        <v>1</v>
      </c>
    </row>
    <row r="2455">
      <c r="A2455" t="inlineStr">
        <is>
          <t>Zhang et al (2023)</t>
        </is>
      </c>
      <c r="B2455" t="n">
        <v>3760</v>
      </c>
      <c r="C2455" t="n">
        <v>-0.04021223012491863</v>
      </c>
      <c r="D2455" t="n">
        <v>31418</v>
      </c>
      <c r="E2455">
        <f>IF(ISNUMBER($BA2455),$BA2455,IF(AND(ISNUMBER($D2455),ISNUMBER($BW2455),ISNUMBER($BX2455)),$D2455*($BX2455-$BW2455+1),""))</f>
        <v>31418.0</v>
      </c>
      <c r="H2455" t="inlineStr">
        <is>
          <t>partial</t>
        </is>
      </c>
      <c r="I2455" t="inlineStr">
        <is>
          <t>p-Value available</t>
        </is>
      </c>
      <c r="J2455">
        <f>IF($BW2455&lt;&gt;"",$BW2455,"")</f>
        <v>2007.0</v>
      </c>
      <c r="K2455">
        <f>IF($BX2455&lt;&gt;"",$BX2455,"")</f>
        <v>2020.0</v>
      </c>
      <c r="L2455">
        <f>IF(AND(ISNUMBER($BW2455),ISNUMBER($BX2455)),($BW2455+$BX2455)/2,"")</f>
        <v>2013.5</v>
      </c>
      <c r="M2455">
        <f>IF($L2455&lt;&gt;"",$L2455,"")</f>
        <v>2013.5</v>
      </c>
      <c r="N2455">
        <f>IF(AND(ISNUMBER($BW2455),ISNUMBER($BX2455)),MIN(1,MAX(0,($BX2455-2016+1)/($BX2455-$BW2455+1))),"")</f>
        <v>0.3571428571428572</v>
      </c>
      <c r="O2455">
        <f>IF(AND(ISNUMBER($BW2455),ISNUMBER($BX2455)),MIN(1,MAX(0,($BX2455-2017+1)/($BX2455-$BW2455+1))),"")</f>
        <v>0.2857142857142857</v>
      </c>
      <c r="P2455">
        <f>IF(AND(ISNUMBER($BW2455),ISNUMBER($BX2455)),MIN(1,MAX(0,($BX2455-2018+1)/($BX2455-$BW2455+1))),"")</f>
        <v>0.2142857142857143</v>
      </c>
      <c r="Q2455">
        <f>IF(AND(ISNUMBER($BW2455),ISNUMBER($BX2455)),MIN(1,MAX(0,($BX2455-2019+1)/($BX2455-$BW2455+1))),"")</f>
        <v>0.1428571428571428</v>
      </c>
      <c r="R2455">
        <f>IF(AND(ISNUMBER($BW2455),ISNUMBER($BX2455)),MIN(1,MAX(0,($BX2455-2016+1)/($BX2455-$BW2455+1))),"")</f>
        <v>0.3571428571428572</v>
      </c>
      <c r="S2455">
        <f>IF($L2455&lt;&gt;"",IF($L2455&gt;=2015.5,1,0),"")</f>
        <v>0.0</v>
      </c>
      <c r="T2455">
        <f>IF($L2455&lt;&gt;"",IF($L2455&gt;=2016,1,0),"")</f>
        <v>0.0</v>
      </c>
      <c r="U2455">
        <f>IF(ISNUMBER($BX2455),IF($BX2455&gt;=2016,1,0),"")</f>
        <v>1.0</v>
      </c>
      <c r="V2455">
        <f>IF(ISNUMBER($BW2455),IF($BW2455&gt;=2016,1,0),"")</f>
        <v>0.0</v>
      </c>
      <c r="W2455" t="str">
        <f>IF(AND(ISNUMBER($BW2455),ISNUMBER($BX2455)),IF($BW2455&gt;=2016,"post-only",IF($BX2455&lt;2016,"pre-only","mixed")),"")</f>
        <v>mixed</v>
      </c>
      <c r="X2455">
        <f>IF(AND(ISNUMBER($BW2455),ISNUMBER($BX2455)),MIN(1,MAX(0,($BX2455-2017+1)/($BX2455-$BW2455+1))),"")</f>
        <v>0.2857142857142857</v>
      </c>
      <c r="Y2455">
        <f>IF(AND(ISNUMBER($BW2455),ISNUMBER($BX2455)),MIN(1,MAX(0,($BX2455-2018+1)/($BX2455-$BW2455+1))),"")</f>
        <v>0.2142857142857143</v>
      </c>
      <c r="Z2455">
        <f>IF(AND(ISNUMBER($BW2455),ISNUMBER($BX2455)),MIN(1,MAX(0,($BX2455-2019+1)/($BX2455-$BW2455+1))),"")</f>
        <v>0.1428571428571428</v>
      </c>
      <c r="AA2455">
        <f>IF(ISNUMBER($BX2455),IF($BX2455&gt;=2017,1,0),"")</f>
        <v>1.0</v>
      </c>
      <c r="AB2455">
        <f>IF(ISNUMBER($BX2455),IF($BX2455&gt;=2018,1,0),"")</f>
        <v>1.0</v>
      </c>
      <c r="AC2455">
        <f>IF(ISNUMBER($BX2455),IF($BX2455&gt;=2019,1,0),"")</f>
        <v>1.0</v>
      </c>
      <c r="AD2455">
        <f>IF($L2455&lt;&gt;"",IF($L2455&gt;2013,1,0),"")</f>
        <v>1.0</v>
      </c>
      <c r="AE2455">
        <f>IF($L2455&lt;&gt;"",1+IF($L2455&gt;2011,1,0)+IF($L2455&gt;2014,1,0),"")</f>
        <v>2.0</v>
      </c>
      <c r="AF2455" t="inlineStr">
        <is>
          <t>derivativ (CDS spread)</t>
        </is>
      </c>
      <c r="AG2455" t="inlineStr">
        <is>
          <t>performance</t>
        </is>
      </c>
      <c r="AH2455" t="inlineStr">
        <is>
          <t>non-sensitive</t>
        </is>
      </c>
      <c r="AI2455" t="inlineStr">
        <is>
          <t>without ETS/CT</t>
        </is>
      </c>
      <c r="AJ2455" t="inlineStr">
        <is>
          <t>without ETS/CT</t>
        </is>
      </c>
      <c r="AK2455" t="str">
        <f>IF(AND($CF2455&lt;&gt;"",IFERROR(INDEX(subsample_country_map!$B:$B,MATCH($CF2455,subsample_country_map!$A:$A,0)),"")&lt;&gt;""),INDEX(subsample_country_map!$B:$B,MATCH($CF2455,subsample_country_map!$A:$A,0)),INDEX(lookup!$AA:$AA,MATCH($A2455,lookup!$A:$A,0)))</f>
        <v>1_US</v>
      </c>
      <c r="AL2455" t="str">
        <f>IF(AND($CF2455&lt;&gt;"",IFERROR(INDEX(subsample_country_map!$C:$C,MATCH($CF2455,subsample_country_map!$A:$A,0)),"")&lt;&gt;""),INDEX(subsample_country_map!$C:$C,MATCH($CF2455,subsample_country_map!$A:$A,0)),INDEX(lookup!$AB:$AB,MATCH($A2455,lookup!$A:$A,0)))</f>
        <v>1_developed</v>
      </c>
      <c r="AM2455" t="str">
        <f>IF(AND($CF2455&lt;&gt;"",IFERROR(INDEX(subsample_country_map!$D:$D,MATCH($CF2455,subsample_country_map!$A:$A,0)),"")&lt;&gt;""),INDEX(subsample_country_map!$D:$D,MATCH($CF2455,subsample_country_map!$A:$A,0)),INDEX(lookup!$AC:$AC,MATCH($A2455,lookup!$A:$A,0)))</f>
        <v>1_western</v>
      </c>
      <c r="AN2455" t="str">
        <f>IF(AND($CF2455&lt;&gt;"",IFERROR(INDEX(subsample_country_map!$E:$E,MATCH($CF2455,subsample_country_map!$A:$A,0)),"")&lt;&gt;""),INDEX(subsample_country_map!$E:$E,MATCH($CF2455,subsample_country_map!$A:$A,0)),INDEX(lookup!$AD:$AD,MATCH($A2455,lookup!$A:$A,0)))</f>
        <v>1_common law</v>
      </c>
      <c r="AO2455" t="str">
        <f>INDEX(lookup!$Y:$Y,MATCH($A2455,lookup!$A:$A,0))</f>
        <v>0_published</v>
      </c>
      <c r="AP2455" t="str">
        <f>INDEX(lookup!$Z:$Z,MATCH($A2455,lookup!$A:$A,0))</f>
        <v>0_VHB low</v>
      </c>
      <c r="AQ2455" t="str">
        <f>INDEX(lookup!$W:$W,MATCH($A2455,lookup!$A:$A,0))</f>
        <v>2_sust</v>
      </c>
      <c r="AS2455" t="inlineStr">
        <is>
          <t>staging</t>
        </is>
      </c>
      <c r="AT2455" t="inlineStr">
        <is>
          <t>bad-CER</t>
        </is>
      </c>
      <c r="AU2455" t="inlineStr">
        <is>
          <t>cost</t>
        </is>
      </c>
      <c r="AV2455" t="inlineStr">
        <is>
          <t>18.919</t>
        </is>
      </c>
      <c r="AY2455" t="inlineStr">
        <is>
          <t>0.00</t>
        </is>
      </c>
      <c r="BA2455" t="n">
        <v>31418</v>
      </c>
      <c r="BB2455" t="inlineStr">
        <is>
          <t>as-stated:1-month lag (t-1)</t>
        </is>
      </c>
      <c r="BC2455" t="inlineStr">
        <is>
          <t>OLS</t>
        </is>
      </c>
      <c r="BD2455" t="inlineStr">
        <is>
          <t>two-way:firm and time</t>
        </is>
      </c>
      <c r="BE2455" t="inlineStr">
        <is>
          <t>none</t>
        </is>
      </c>
      <c r="BI2455" t="inlineStr">
        <is>
          <t>Table 4</t>
        </is>
      </c>
      <c r="BJ2455" t="inlineStr">
        <is>
          <t>Panel A col (3)</t>
        </is>
      </c>
      <c r="BK2455" t="inlineStr">
        <is>
          <t>82706</t>
        </is>
      </c>
      <c r="BL2455" t="inlineStr">
        <is>
          <t>carbonemi_3 18.919*** (0.00)</t>
        </is>
      </c>
      <c r="BM2455" t="inlineStr">
        <is>
          <t>carbonemi_3</t>
        </is>
      </c>
      <c r="BN2455" t="inlineStr">
        <is>
          <t>Slope5_1</t>
        </is>
      </c>
      <c r="BO2455" t="inlineStr">
        <is>
          <t>update</t>
        </is>
      </c>
      <c r="BP2455" t="inlineStr">
        <is>
          <t>Zhang et al (2023)</t>
        </is>
      </c>
      <c r="BQ2455" t="inlineStr">
        <is>
          <t>computed</t>
        </is>
      </c>
      <c r="BT2455" t="n">
        <v>0</v>
      </c>
      <c r="BU2455" t="inlineStr">
        <is>
          <t>staging_Zhang_et_al_2023.csv</t>
        </is>
      </c>
      <c r="BW2455" t="n">
        <v>2007</v>
      </c>
      <c r="BX2455" t="n">
        <v>2020</v>
      </c>
      <c r="BY2455" t="inlineStr">
        <is>
          <t>US</t>
        </is>
      </c>
      <c r="BZ2455" t="n">
        <v>2013.5</v>
      </c>
      <c r="CA2455" t="n">
        <v>0.3571428571428572</v>
      </c>
      <c r="CB2455" t="n">
        <v>0</v>
      </c>
      <c r="CC2455" t="n">
        <v>1</v>
      </c>
      <c r="CD2455" t="n">
        <v>-0.04023392588472794</v>
      </c>
      <c r="CE2455" t="n">
        <v>1</v>
      </c>
    </row>
    <row r="2456">
      <c r="A2456" t="inlineStr">
        <is>
          <t>Zhang et al (2023)</t>
        </is>
      </c>
      <c r="B2456" t="n">
        <v>3761</v>
      </c>
      <c r="C2456" t="n">
        <v>-0.04021223012491863</v>
      </c>
      <c r="D2456" t="n">
        <v>31418</v>
      </c>
      <c r="E2456">
        <f>IF(ISNUMBER($BA2456),$BA2456,IF(AND(ISNUMBER($D2456),ISNUMBER($BW2456),ISNUMBER($BX2456)),$D2456*($BX2456-$BW2456+1),""))</f>
        <v>31418.0</v>
      </c>
      <c r="H2456" t="inlineStr">
        <is>
          <t>partial</t>
        </is>
      </c>
      <c r="I2456" t="inlineStr">
        <is>
          <t>p-Value available</t>
        </is>
      </c>
      <c r="J2456">
        <f>IF($BW2456&lt;&gt;"",$BW2456,"")</f>
        <v>2007.0</v>
      </c>
      <c r="K2456">
        <f>IF($BX2456&lt;&gt;"",$BX2456,"")</f>
        <v>2020.0</v>
      </c>
      <c r="L2456">
        <f>IF(AND(ISNUMBER($BW2456),ISNUMBER($BX2456)),($BW2456+$BX2456)/2,"")</f>
        <v>2013.5</v>
      </c>
      <c r="M2456">
        <f>IF($L2456&lt;&gt;"",$L2456,"")</f>
        <v>2013.5</v>
      </c>
      <c r="N2456">
        <f>IF(AND(ISNUMBER($BW2456),ISNUMBER($BX2456)),MIN(1,MAX(0,($BX2456-2016+1)/($BX2456-$BW2456+1))),"")</f>
        <v>0.3571428571428572</v>
      </c>
      <c r="O2456">
        <f>IF(AND(ISNUMBER($BW2456),ISNUMBER($BX2456)),MIN(1,MAX(0,($BX2456-2017+1)/($BX2456-$BW2456+1))),"")</f>
        <v>0.2857142857142857</v>
      </c>
      <c r="P2456">
        <f>IF(AND(ISNUMBER($BW2456),ISNUMBER($BX2456)),MIN(1,MAX(0,($BX2456-2018+1)/($BX2456-$BW2456+1))),"")</f>
        <v>0.2142857142857143</v>
      </c>
      <c r="Q2456">
        <f>IF(AND(ISNUMBER($BW2456),ISNUMBER($BX2456)),MIN(1,MAX(0,($BX2456-2019+1)/($BX2456-$BW2456+1))),"")</f>
        <v>0.1428571428571428</v>
      </c>
      <c r="R2456">
        <f>IF(AND(ISNUMBER($BW2456),ISNUMBER($BX2456)),MIN(1,MAX(0,($BX2456-2016+1)/($BX2456-$BW2456+1))),"")</f>
        <v>0.3571428571428572</v>
      </c>
      <c r="S2456">
        <f>IF($L2456&lt;&gt;"",IF($L2456&gt;=2015.5,1,0),"")</f>
        <v>0.0</v>
      </c>
      <c r="T2456">
        <f>IF($L2456&lt;&gt;"",IF($L2456&gt;=2016,1,0),"")</f>
        <v>0.0</v>
      </c>
      <c r="U2456">
        <f>IF(ISNUMBER($BX2456),IF($BX2456&gt;=2016,1,0),"")</f>
        <v>1.0</v>
      </c>
      <c r="V2456">
        <f>IF(ISNUMBER($BW2456),IF($BW2456&gt;=2016,1,0),"")</f>
        <v>0.0</v>
      </c>
      <c r="W2456" t="str">
        <f>IF(AND(ISNUMBER($BW2456),ISNUMBER($BX2456)),IF($BW2456&gt;=2016,"post-only",IF($BX2456&lt;2016,"pre-only","mixed")),"")</f>
        <v>mixed</v>
      </c>
      <c r="X2456">
        <f>IF(AND(ISNUMBER($BW2456),ISNUMBER($BX2456)),MIN(1,MAX(0,($BX2456-2017+1)/($BX2456-$BW2456+1))),"")</f>
        <v>0.2857142857142857</v>
      </c>
      <c r="Y2456">
        <f>IF(AND(ISNUMBER($BW2456),ISNUMBER($BX2456)),MIN(1,MAX(0,($BX2456-2018+1)/($BX2456-$BW2456+1))),"")</f>
        <v>0.2142857142857143</v>
      </c>
      <c r="Z2456">
        <f>IF(AND(ISNUMBER($BW2456),ISNUMBER($BX2456)),MIN(1,MAX(0,($BX2456-2019+1)/($BX2456-$BW2456+1))),"")</f>
        <v>0.1428571428571428</v>
      </c>
      <c r="AA2456">
        <f>IF(ISNUMBER($BX2456),IF($BX2456&gt;=2017,1,0),"")</f>
        <v>1.0</v>
      </c>
      <c r="AB2456">
        <f>IF(ISNUMBER($BX2456),IF($BX2456&gt;=2018,1,0),"")</f>
        <v>1.0</v>
      </c>
      <c r="AC2456">
        <f>IF(ISNUMBER($BX2456),IF($BX2456&gt;=2019,1,0),"")</f>
        <v>1.0</v>
      </c>
      <c r="AD2456">
        <f>IF($L2456&lt;&gt;"",IF($L2456&gt;2013,1,0),"")</f>
        <v>1.0</v>
      </c>
      <c r="AE2456">
        <f>IF($L2456&lt;&gt;"",1+IF($L2456&gt;2011,1,0)+IF($L2456&gt;2014,1,0),"")</f>
        <v>2.0</v>
      </c>
      <c r="AF2456" t="inlineStr">
        <is>
          <t>derivativ (CDS spread)</t>
        </is>
      </c>
      <c r="AG2456" t="inlineStr">
        <is>
          <t>performance</t>
        </is>
      </c>
      <c r="AH2456" t="inlineStr">
        <is>
          <t>non-sensitive</t>
        </is>
      </c>
      <c r="AI2456" t="inlineStr">
        <is>
          <t>without ETS/CT</t>
        </is>
      </c>
      <c r="AJ2456" t="inlineStr">
        <is>
          <t>without ETS/CT</t>
        </is>
      </c>
      <c r="AK2456" t="str">
        <f>IF(AND($CF2456&lt;&gt;"",IFERROR(INDEX(subsample_country_map!$B:$B,MATCH($CF2456,subsample_country_map!$A:$A,0)),"")&lt;&gt;""),INDEX(subsample_country_map!$B:$B,MATCH($CF2456,subsample_country_map!$A:$A,0)),INDEX(lookup!$AA:$AA,MATCH($A2456,lookup!$A:$A,0)))</f>
        <v>1_US</v>
      </c>
      <c r="AL2456" t="str">
        <f>IF(AND($CF2456&lt;&gt;"",IFERROR(INDEX(subsample_country_map!$C:$C,MATCH($CF2456,subsample_country_map!$A:$A,0)),"")&lt;&gt;""),INDEX(subsample_country_map!$C:$C,MATCH($CF2456,subsample_country_map!$A:$A,0)),INDEX(lookup!$AB:$AB,MATCH($A2456,lookup!$A:$A,0)))</f>
        <v>1_developed</v>
      </c>
      <c r="AM2456" t="str">
        <f>IF(AND($CF2456&lt;&gt;"",IFERROR(INDEX(subsample_country_map!$D:$D,MATCH($CF2456,subsample_country_map!$A:$A,0)),"")&lt;&gt;""),INDEX(subsample_country_map!$D:$D,MATCH($CF2456,subsample_country_map!$A:$A,0)),INDEX(lookup!$AC:$AC,MATCH($A2456,lookup!$A:$A,0)))</f>
        <v>1_western</v>
      </c>
      <c r="AN2456" t="str">
        <f>IF(AND($CF2456&lt;&gt;"",IFERROR(INDEX(subsample_country_map!$E:$E,MATCH($CF2456,subsample_country_map!$A:$A,0)),"")&lt;&gt;""),INDEX(subsample_country_map!$E:$E,MATCH($CF2456,subsample_country_map!$A:$A,0)),INDEX(lookup!$AD:$AD,MATCH($A2456,lookup!$A:$A,0)))</f>
        <v>1_common law</v>
      </c>
      <c r="AO2456" t="str">
        <f>INDEX(lookup!$Y:$Y,MATCH($A2456,lookup!$A:$A,0))</f>
        <v>0_published</v>
      </c>
      <c r="AP2456" t="str">
        <f>INDEX(lookup!$Z:$Z,MATCH($A2456,lookup!$A:$A,0))</f>
        <v>0_VHB low</v>
      </c>
      <c r="AQ2456" t="str">
        <f>INDEX(lookup!$W:$W,MATCH($A2456,lookup!$A:$A,0))</f>
        <v>2_sust</v>
      </c>
      <c r="AS2456" t="inlineStr">
        <is>
          <t>staging</t>
        </is>
      </c>
      <c r="AT2456" t="inlineStr">
        <is>
          <t>bad-CER</t>
        </is>
      </c>
      <c r="AU2456" t="inlineStr">
        <is>
          <t>cost</t>
        </is>
      </c>
      <c r="AV2456" t="inlineStr">
        <is>
          <t>22.372</t>
        </is>
      </c>
      <c r="AY2456" t="inlineStr">
        <is>
          <t>0.00</t>
        </is>
      </c>
      <c r="BA2456" t="n">
        <v>31418</v>
      </c>
      <c r="BB2456" t="inlineStr">
        <is>
          <t>as-stated:1-month lag (t-1)</t>
        </is>
      </c>
      <c r="BC2456" t="inlineStr">
        <is>
          <t>OLS</t>
        </is>
      </c>
      <c r="BD2456" t="inlineStr">
        <is>
          <t>two-way:firm and time</t>
        </is>
      </c>
      <c r="BE2456" t="inlineStr">
        <is>
          <t>none</t>
        </is>
      </c>
      <c r="BI2456" t="inlineStr">
        <is>
          <t>Table 4</t>
        </is>
      </c>
      <c r="BJ2456" t="inlineStr">
        <is>
          <t>Panel A col (6)</t>
        </is>
      </c>
      <c r="BK2456" t="inlineStr">
        <is>
          <t>82706</t>
        </is>
      </c>
      <c r="BL2456" t="inlineStr">
        <is>
          <t>carbonemi_3 22.372*** (0.00)</t>
        </is>
      </c>
      <c r="BM2456" t="inlineStr">
        <is>
          <t>carbonemi_3</t>
        </is>
      </c>
      <c r="BN2456" t="inlineStr">
        <is>
          <t>Slope10_1</t>
        </is>
      </c>
      <c r="BO2456" t="inlineStr">
        <is>
          <t>update</t>
        </is>
      </c>
      <c r="BP2456" t="inlineStr">
        <is>
          <t>Zhang et al (2023)</t>
        </is>
      </c>
      <c r="BQ2456" t="inlineStr">
        <is>
          <t>computed</t>
        </is>
      </c>
      <c r="BT2456" t="n">
        <v>0</v>
      </c>
      <c r="BU2456" t="inlineStr">
        <is>
          <t>staging_Zhang_et_al_2023.csv</t>
        </is>
      </c>
      <c r="BW2456" t="n">
        <v>2007</v>
      </c>
      <c r="BX2456" t="n">
        <v>2020</v>
      </c>
      <c r="BY2456" t="inlineStr">
        <is>
          <t>US</t>
        </is>
      </c>
      <c r="BZ2456" t="n">
        <v>2013.5</v>
      </c>
      <c r="CA2456" t="n">
        <v>0.3571428571428572</v>
      </c>
      <c r="CB2456" t="n">
        <v>0</v>
      </c>
      <c r="CC2456" t="n">
        <v>1</v>
      </c>
      <c r="CD2456" t="n">
        <v>-0.04023392588472794</v>
      </c>
      <c r="CE2456" t="n">
        <v>1</v>
      </c>
    </row>
    <row r="2457">
      <c r="A2457" t="inlineStr">
        <is>
          <t>Zhang et al (2023)</t>
        </is>
      </c>
      <c r="B2457" t="n">
        <v>3762</v>
      </c>
      <c r="C2457" t="n">
        <v>-0.04021223012491863</v>
      </c>
      <c r="D2457" t="n">
        <v>31418</v>
      </c>
      <c r="E2457">
        <f>IF(ISNUMBER($BA2457),$BA2457,IF(AND(ISNUMBER($D2457),ISNUMBER($BW2457),ISNUMBER($BX2457)),$D2457*($BX2457-$BW2457+1),""))</f>
        <v>31418.0</v>
      </c>
      <c r="H2457" t="inlineStr">
        <is>
          <t>partial</t>
        </is>
      </c>
      <c r="I2457" t="inlineStr">
        <is>
          <t>p-Value available</t>
        </is>
      </c>
      <c r="J2457">
        <f>IF($BW2457&lt;&gt;"",$BW2457,"")</f>
        <v>2007.0</v>
      </c>
      <c r="K2457">
        <f>IF($BX2457&lt;&gt;"",$BX2457,"")</f>
        <v>2020.0</v>
      </c>
      <c r="L2457">
        <f>IF(AND(ISNUMBER($BW2457),ISNUMBER($BX2457)),($BW2457+$BX2457)/2,"")</f>
        <v>2013.5</v>
      </c>
      <c r="M2457">
        <f>IF($L2457&lt;&gt;"",$L2457,"")</f>
        <v>2013.5</v>
      </c>
      <c r="N2457">
        <f>IF(AND(ISNUMBER($BW2457),ISNUMBER($BX2457)),MIN(1,MAX(0,($BX2457-2016+1)/($BX2457-$BW2457+1))),"")</f>
        <v>0.3571428571428572</v>
      </c>
      <c r="O2457">
        <f>IF(AND(ISNUMBER($BW2457),ISNUMBER($BX2457)),MIN(1,MAX(0,($BX2457-2017+1)/($BX2457-$BW2457+1))),"")</f>
        <v>0.2857142857142857</v>
      </c>
      <c r="P2457">
        <f>IF(AND(ISNUMBER($BW2457),ISNUMBER($BX2457)),MIN(1,MAX(0,($BX2457-2018+1)/($BX2457-$BW2457+1))),"")</f>
        <v>0.2142857142857143</v>
      </c>
      <c r="Q2457">
        <f>IF(AND(ISNUMBER($BW2457),ISNUMBER($BX2457)),MIN(1,MAX(0,($BX2457-2019+1)/($BX2457-$BW2457+1))),"")</f>
        <v>0.1428571428571428</v>
      </c>
      <c r="R2457">
        <f>IF(AND(ISNUMBER($BW2457),ISNUMBER($BX2457)),MIN(1,MAX(0,($BX2457-2016+1)/($BX2457-$BW2457+1))),"")</f>
        <v>0.3571428571428572</v>
      </c>
      <c r="S2457">
        <f>IF($L2457&lt;&gt;"",IF($L2457&gt;=2015.5,1,0),"")</f>
        <v>0.0</v>
      </c>
      <c r="T2457">
        <f>IF($L2457&lt;&gt;"",IF($L2457&gt;=2016,1,0),"")</f>
        <v>0.0</v>
      </c>
      <c r="U2457">
        <f>IF(ISNUMBER($BX2457),IF($BX2457&gt;=2016,1,0),"")</f>
        <v>1.0</v>
      </c>
      <c r="V2457">
        <f>IF(ISNUMBER($BW2457),IF($BW2457&gt;=2016,1,0),"")</f>
        <v>0.0</v>
      </c>
      <c r="W2457" t="str">
        <f>IF(AND(ISNUMBER($BW2457),ISNUMBER($BX2457)),IF($BW2457&gt;=2016,"post-only",IF($BX2457&lt;2016,"pre-only","mixed")),"")</f>
        <v>mixed</v>
      </c>
      <c r="X2457">
        <f>IF(AND(ISNUMBER($BW2457),ISNUMBER($BX2457)),MIN(1,MAX(0,($BX2457-2017+1)/($BX2457-$BW2457+1))),"")</f>
        <v>0.2857142857142857</v>
      </c>
      <c r="Y2457">
        <f>IF(AND(ISNUMBER($BW2457),ISNUMBER($BX2457)),MIN(1,MAX(0,($BX2457-2018+1)/($BX2457-$BW2457+1))),"")</f>
        <v>0.2142857142857143</v>
      </c>
      <c r="Z2457">
        <f>IF(AND(ISNUMBER($BW2457),ISNUMBER($BX2457)),MIN(1,MAX(0,($BX2457-2019+1)/($BX2457-$BW2457+1))),"")</f>
        <v>0.1428571428571428</v>
      </c>
      <c r="AA2457">
        <f>IF(ISNUMBER($BX2457),IF($BX2457&gt;=2017,1,0),"")</f>
        <v>1.0</v>
      </c>
      <c r="AB2457">
        <f>IF(ISNUMBER($BX2457),IF($BX2457&gt;=2018,1,0),"")</f>
        <v>1.0</v>
      </c>
      <c r="AC2457">
        <f>IF(ISNUMBER($BX2457),IF($BX2457&gt;=2019,1,0),"")</f>
        <v>1.0</v>
      </c>
      <c r="AD2457">
        <f>IF($L2457&lt;&gt;"",IF($L2457&gt;2013,1,0),"")</f>
        <v>1.0</v>
      </c>
      <c r="AE2457">
        <f>IF($L2457&lt;&gt;"",1+IF($L2457&gt;2011,1,0)+IF($L2457&gt;2014,1,0),"")</f>
        <v>2.0</v>
      </c>
      <c r="AF2457" t="inlineStr">
        <is>
          <t>derivativ (CDS spread)</t>
        </is>
      </c>
      <c r="AG2457" t="inlineStr">
        <is>
          <t>performance</t>
        </is>
      </c>
      <c r="AH2457" t="inlineStr">
        <is>
          <t>non-sensitive</t>
        </is>
      </c>
      <c r="AI2457" t="inlineStr">
        <is>
          <t>without ETS/CT</t>
        </is>
      </c>
      <c r="AJ2457" t="inlineStr">
        <is>
          <t>without ETS/CT</t>
        </is>
      </c>
      <c r="AK2457" t="str">
        <f>IF(AND($CF2457&lt;&gt;"",IFERROR(INDEX(subsample_country_map!$B:$B,MATCH($CF2457,subsample_country_map!$A:$A,0)),"")&lt;&gt;""),INDEX(subsample_country_map!$B:$B,MATCH($CF2457,subsample_country_map!$A:$A,0)),INDEX(lookup!$AA:$AA,MATCH($A2457,lookup!$A:$A,0)))</f>
        <v>1_US</v>
      </c>
      <c r="AL2457" t="str">
        <f>IF(AND($CF2457&lt;&gt;"",IFERROR(INDEX(subsample_country_map!$C:$C,MATCH($CF2457,subsample_country_map!$A:$A,0)),"")&lt;&gt;""),INDEX(subsample_country_map!$C:$C,MATCH($CF2457,subsample_country_map!$A:$A,0)),INDEX(lookup!$AB:$AB,MATCH($A2457,lookup!$A:$A,0)))</f>
        <v>1_developed</v>
      </c>
      <c r="AM2457" t="str">
        <f>IF(AND($CF2457&lt;&gt;"",IFERROR(INDEX(subsample_country_map!$D:$D,MATCH($CF2457,subsample_country_map!$A:$A,0)),"")&lt;&gt;""),INDEX(subsample_country_map!$D:$D,MATCH($CF2457,subsample_country_map!$A:$A,0)),INDEX(lookup!$AC:$AC,MATCH($A2457,lookup!$A:$A,0)))</f>
        <v>1_western</v>
      </c>
      <c r="AN2457" t="str">
        <f>IF(AND($CF2457&lt;&gt;"",IFERROR(INDEX(subsample_country_map!$E:$E,MATCH($CF2457,subsample_country_map!$A:$A,0)),"")&lt;&gt;""),INDEX(subsample_country_map!$E:$E,MATCH($CF2457,subsample_country_map!$A:$A,0)),INDEX(lookup!$AD:$AD,MATCH($A2457,lookup!$A:$A,0)))</f>
        <v>1_common law</v>
      </c>
      <c r="AO2457" t="str">
        <f>INDEX(lookup!$Y:$Y,MATCH($A2457,lookup!$A:$A,0))</f>
        <v>0_published</v>
      </c>
      <c r="AP2457" t="str">
        <f>INDEX(lookup!$Z:$Z,MATCH($A2457,lookup!$A:$A,0))</f>
        <v>0_VHB low</v>
      </c>
      <c r="AQ2457" t="str">
        <f>INDEX(lookup!$W:$W,MATCH($A2457,lookup!$A:$A,0))</f>
        <v>2_sust</v>
      </c>
      <c r="AS2457" t="inlineStr">
        <is>
          <t>staging</t>
        </is>
      </c>
      <c r="AT2457" t="inlineStr">
        <is>
          <t>bad-CER</t>
        </is>
      </c>
      <c r="AU2457" t="inlineStr">
        <is>
          <t>cost</t>
        </is>
      </c>
      <c r="AV2457" t="inlineStr">
        <is>
          <t>25.730</t>
        </is>
      </c>
      <c r="AY2457" t="inlineStr">
        <is>
          <t>0.00</t>
        </is>
      </c>
      <c r="BA2457" t="n">
        <v>31418</v>
      </c>
      <c r="BB2457" t="inlineStr">
        <is>
          <t>as-stated:1-month lag (t-1)</t>
        </is>
      </c>
      <c r="BC2457" t="inlineStr">
        <is>
          <t>OLS</t>
        </is>
      </c>
      <c r="BD2457" t="inlineStr">
        <is>
          <t>two-way:firm and time</t>
        </is>
      </c>
      <c r="BE2457" t="inlineStr">
        <is>
          <t>none</t>
        </is>
      </c>
      <c r="BI2457" t="inlineStr">
        <is>
          <t>Table 4</t>
        </is>
      </c>
      <c r="BJ2457" t="inlineStr">
        <is>
          <t>Panel A col (9)</t>
        </is>
      </c>
      <c r="BK2457" t="inlineStr">
        <is>
          <t>82706</t>
        </is>
      </c>
      <c r="BL2457" t="inlineStr">
        <is>
          <t>carbonemi_3 25.730*** (0.00)</t>
        </is>
      </c>
      <c r="BM2457" t="inlineStr">
        <is>
          <t>carbonemi_3</t>
        </is>
      </c>
      <c r="BN2457" t="inlineStr">
        <is>
          <t>Slope30_1</t>
        </is>
      </c>
      <c r="BO2457" t="inlineStr">
        <is>
          <t>update</t>
        </is>
      </c>
      <c r="BP2457" t="inlineStr">
        <is>
          <t>Zhang et al (2023)</t>
        </is>
      </c>
      <c r="BQ2457" t="inlineStr">
        <is>
          <t>computed</t>
        </is>
      </c>
      <c r="BT2457" t="n">
        <v>0</v>
      </c>
      <c r="BU2457" t="inlineStr">
        <is>
          <t>staging_Zhang_et_al_2023.csv</t>
        </is>
      </c>
      <c r="BW2457" t="n">
        <v>2007</v>
      </c>
      <c r="BX2457" t="n">
        <v>2020</v>
      </c>
      <c r="BY2457" t="inlineStr">
        <is>
          <t>US</t>
        </is>
      </c>
      <c r="BZ2457" t="n">
        <v>2013.5</v>
      </c>
      <c r="CA2457" t="n">
        <v>0.3571428571428572</v>
      </c>
      <c r="CB2457" t="n">
        <v>0</v>
      </c>
      <c r="CC2457" t="n">
        <v>1</v>
      </c>
      <c r="CD2457" t="n">
        <v>-0.04023392588472794</v>
      </c>
      <c r="CE2457" t="n">
        <v>1</v>
      </c>
    </row>
    <row r="2458">
      <c r="A2458" t="inlineStr">
        <is>
          <t>Zhang et al (2023)</t>
        </is>
      </c>
      <c r="B2458" t="n">
        <v>3763</v>
      </c>
      <c r="C2458" t="n">
        <v>-0.009016430165992085</v>
      </c>
      <c r="D2458" t="n">
        <v>31418</v>
      </c>
      <c r="E2458">
        <f>IF(ISNUMBER($BA2458),$BA2458,IF(AND(ISNUMBER($D2458),ISNUMBER($BW2458),ISNUMBER($BX2458)),$D2458*($BX2458-$BW2458+1),""))</f>
        <v>31418.0</v>
      </c>
      <c r="H2458" t="inlineStr">
        <is>
          <t>partial</t>
        </is>
      </c>
      <c r="I2458" t="inlineStr">
        <is>
          <t>p-Value available</t>
        </is>
      </c>
      <c r="J2458">
        <f>IF($BW2458&lt;&gt;"",$BW2458,"")</f>
        <v>2007.0</v>
      </c>
      <c r="K2458">
        <f>IF($BX2458&lt;&gt;"",$BX2458,"")</f>
        <v>2020.0</v>
      </c>
      <c r="L2458">
        <f>IF(AND(ISNUMBER($BW2458),ISNUMBER($BX2458)),($BW2458+$BX2458)/2,"")</f>
        <v>2013.5</v>
      </c>
      <c r="M2458">
        <f>IF($L2458&lt;&gt;"",$L2458,"")</f>
        <v>2013.5</v>
      </c>
      <c r="N2458">
        <f>IF(AND(ISNUMBER($BW2458),ISNUMBER($BX2458)),MIN(1,MAX(0,($BX2458-2016+1)/($BX2458-$BW2458+1))),"")</f>
        <v>0.3571428571428572</v>
      </c>
      <c r="O2458">
        <f>IF(AND(ISNUMBER($BW2458),ISNUMBER($BX2458)),MIN(1,MAX(0,($BX2458-2017+1)/($BX2458-$BW2458+1))),"")</f>
        <v>0.2857142857142857</v>
      </c>
      <c r="P2458">
        <f>IF(AND(ISNUMBER($BW2458),ISNUMBER($BX2458)),MIN(1,MAX(0,($BX2458-2018+1)/($BX2458-$BW2458+1))),"")</f>
        <v>0.2142857142857143</v>
      </c>
      <c r="Q2458">
        <f>IF(AND(ISNUMBER($BW2458),ISNUMBER($BX2458)),MIN(1,MAX(0,($BX2458-2019+1)/($BX2458-$BW2458+1))),"")</f>
        <v>0.1428571428571428</v>
      </c>
      <c r="R2458">
        <f>IF(AND(ISNUMBER($BW2458),ISNUMBER($BX2458)),MIN(1,MAX(0,($BX2458-2016+1)/($BX2458-$BW2458+1))),"")</f>
        <v>0.3571428571428572</v>
      </c>
      <c r="S2458">
        <f>IF($L2458&lt;&gt;"",IF($L2458&gt;=2015.5,1,0),"")</f>
        <v>0.0</v>
      </c>
      <c r="T2458">
        <f>IF($L2458&lt;&gt;"",IF($L2458&gt;=2016,1,0),"")</f>
        <v>0.0</v>
      </c>
      <c r="U2458">
        <f>IF(ISNUMBER($BX2458),IF($BX2458&gt;=2016,1,0),"")</f>
        <v>1.0</v>
      </c>
      <c r="V2458">
        <f>IF(ISNUMBER($BW2458),IF($BW2458&gt;=2016,1,0),"")</f>
        <v>0.0</v>
      </c>
      <c r="W2458" t="str">
        <f>IF(AND(ISNUMBER($BW2458),ISNUMBER($BX2458)),IF($BW2458&gt;=2016,"post-only",IF($BX2458&lt;2016,"pre-only","mixed")),"")</f>
        <v>mixed</v>
      </c>
      <c r="X2458">
        <f>IF(AND(ISNUMBER($BW2458),ISNUMBER($BX2458)),MIN(1,MAX(0,($BX2458-2017+1)/($BX2458-$BW2458+1))),"")</f>
        <v>0.2857142857142857</v>
      </c>
      <c r="Y2458">
        <f>IF(AND(ISNUMBER($BW2458),ISNUMBER($BX2458)),MIN(1,MAX(0,($BX2458-2018+1)/($BX2458-$BW2458+1))),"")</f>
        <v>0.2142857142857143</v>
      </c>
      <c r="Z2458">
        <f>IF(AND(ISNUMBER($BW2458),ISNUMBER($BX2458)),MIN(1,MAX(0,($BX2458-2019+1)/($BX2458-$BW2458+1))),"")</f>
        <v>0.1428571428571428</v>
      </c>
      <c r="AA2458">
        <f>IF(ISNUMBER($BX2458),IF($BX2458&gt;=2017,1,0),"")</f>
        <v>1.0</v>
      </c>
      <c r="AB2458">
        <f>IF(ISNUMBER($BX2458),IF($BX2458&gt;=2018,1,0),"")</f>
        <v>1.0</v>
      </c>
      <c r="AC2458">
        <f>IF(ISNUMBER($BX2458),IF($BX2458&gt;=2019,1,0),"")</f>
        <v>1.0</v>
      </c>
      <c r="AD2458">
        <f>IF($L2458&lt;&gt;"",IF($L2458&gt;2013,1,0),"")</f>
        <v>1.0</v>
      </c>
      <c r="AE2458">
        <f>IF($L2458&lt;&gt;"",1+IF($L2458&gt;2011,1,0)+IF($L2458&gt;2014,1,0),"")</f>
        <v>2.0</v>
      </c>
      <c r="AF2458" t="inlineStr">
        <is>
          <t>derivativ (CDS spread)</t>
        </is>
      </c>
      <c r="AG2458" t="inlineStr">
        <is>
          <t>performance</t>
        </is>
      </c>
      <c r="AH2458" t="inlineStr">
        <is>
          <t>non-sensitive</t>
        </is>
      </c>
      <c r="AI2458" t="inlineStr">
        <is>
          <t>without ETS/CT</t>
        </is>
      </c>
      <c r="AJ2458" t="inlineStr">
        <is>
          <t>without ETS/CT</t>
        </is>
      </c>
      <c r="AK2458" t="str">
        <f>IF(AND($CF2458&lt;&gt;"",IFERROR(INDEX(subsample_country_map!$B:$B,MATCH($CF2458,subsample_country_map!$A:$A,0)),"")&lt;&gt;""),INDEX(subsample_country_map!$B:$B,MATCH($CF2458,subsample_country_map!$A:$A,0)),INDEX(lookup!$AA:$AA,MATCH($A2458,lookup!$A:$A,0)))</f>
        <v>1_US</v>
      </c>
      <c r="AL2458" t="str">
        <f>IF(AND($CF2458&lt;&gt;"",IFERROR(INDEX(subsample_country_map!$C:$C,MATCH($CF2458,subsample_country_map!$A:$A,0)),"")&lt;&gt;""),INDEX(subsample_country_map!$C:$C,MATCH($CF2458,subsample_country_map!$A:$A,0)),INDEX(lookup!$AB:$AB,MATCH($A2458,lookup!$A:$A,0)))</f>
        <v>1_developed</v>
      </c>
      <c r="AM2458" t="str">
        <f>IF(AND($CF2458&lt;&gt;"",IFERROR(INDEX(subsample_country_map!$D:$D,MATCH($CF2458,subsample_country_map!$A:$A,0)),"")&lt;&gt;""),INDEX(subsample_country_map!$D:$D,MATCH($CF2458,subsample_country_map!$A:$A,0)),INDEX(lookup!$AC:$AC,MATCH($A2458,lookup!$A:$A,0)))</f>
        <v>1_western</v>
      </c>
      <c r="AN2458" t="str">
        <f>IF(AND($CF2458&lt;&gt;"",IFERROR(INDEX(subsample_country_map!$E:$E,MATCH($CF2458,subsample_country_map!$A:$A,0)),"")&lt;&gt;""),INDEX(subsample_country_map!$E:$E,MATCH($CF2458,subsample_country_map!$A:$A,0)),INDEX(lookup!$AD:$AD,MATCH($A2458,lookup!$A:$A,0)))</f>
        <v>1_common law</v>
      </c>
      <c r="AO2458" t="str">
        <f>INDEX(lookup!$Y:$Y,MATCH($A2458,lookup!$A:$A,0))</f>
        <v>0_published</v>
      </c>
      <c r="AP2458" t="str">
        <f>INDEX(lookup!$Z:$Z,MATCH($A2458,lookup!$A:$A,0))</f>
        <v>0_VHB low</v>
      </c>
      <c r="AQ2458" t="str">
        <f>INDEX(lookup!$W:$W,MATCH($A2458,lookup!$A:$A,0))</f>
        <v>2_sust</v>
      </c>
      <c r="AS2458" t="inlineStr">
        <is>
          <t>staging</t>
        </is>
      </c>
      <c r="AT2458" t="inlineStr">
        <is>
          <t>bad-CER</t>
        </is>
      </c>
      <c r="AU2458" t="inlineStr">
        <is>
          <t>cost</t>
        </is>
      </c>
      <c r="AV2458" t="inlineStr">
        <is>
          <t>0.769</t>
        </is>
      </c>
      <c r="AY2458" t="inlineStr">
        <is>
          <t>0.11</t>
        </is>
      </c>
      <c r="BA2458" t="n">
        <v>31418</v>
      </c>
      <c r="BB2458" t="inlineStr">
        <is>
          <t>as-stated:1-month lag (t-1)</t>
        </is>
      </c>
      <c r="BC2458" t="inlineStr">
        <is>
          <t>OLS</t>
        </is>
      </c>
      <c r="BD2458" t="inlineStr">
        <is>
          <t>two-way:firm and time</t>
        </is>
      </c>
      <c r="BE2458" t="inlineStr">
        <is>
          <t>none</t>
        </is>
      </c>
      <c r="BI2458" t="inlineStr">
        <is>
          <t>Table 4</t>
        </is>
      </c>
      <c r="BJ2458" t="inlineStr">
        <is>
          <t>Panel B col (1)</t>
        </is>
      </c>
      <c r="BK2458" t="inlineStr">
        <is>
          <t>82706</t>
        </is>
      </c>
      <c r="BL2458" t="inlineStr">
        <is>
          <t>carbonint_1 0.769 (0.11)</t>
        </is>
      </c>
      <c r="BM2458" t="inlineStr">
        <is>
          <t>carbonint_1</t>
        </is>
      </c>
      <c r="BN2458" t="inlineStr">
        <is>
          <t>Slope5_1</t>
        </is>
      </c>
      <c r="BO2458" t="inlineStr">
        <is>
          <t>update</t>
        </is>
      </c>
      <c r="BP2458" t="inlineStr">
        <is>
          <t>Zhang et al (2023)</t>
        </is>
      </c>
      <c r="BQ2458" t="inlineStr">
        <is>
          <t>computed</t>
        </is>
      </c>
      <c r="BT2458" t="n">
        <v>0</v>
      </c>
      <c r="BU2458" t="inlineStr">
        <is>
          <t>staging_Zhang_et_al_2023.csv</t>
        </is>
      </c>
      <c r="BW2458" t="n">
        <v>2007</v>
      </c>
      <c r="BX2458" t="n">
        <v>2020</v>
      </c>
      <c r="BY2458" t="inlineStr">
        <is>
          <t>US</t>
        </is>
      </c>
      <c r="BZ2458" t="n">
        <v>2013.5</v>
      </c>
      <c r="CA2458" t="n">
        <v>0.3571428571428572</v>
      </c>
      <c r="CB2458" t="n">
        <v>0</v>
      </c>
      <c r="CC2458" t="n">
        <v>1</v>
      </c>
      <c r="CD2458" t="n">
        <v>-0.009016674511185247</v>
      </c>
      <c r="CE2458" t="n">
        <v>1</v>
      </c>
    </row>
    <row r="2459">
      <c r="A2459" t="inlineStr">
        <is>
          <t>Zhang et al (2023)</t>
        </is>
      </c>
      <c r="B2459" t="n">
        <v>3764</v>
      </c>
      <c r="C2459" t="n">
        <v>-0.009016430165992085</v>
      </c>
      <c r="D2459" t="n">
        <v>31418</v>
      </c>
      <c r="E2459">
        <f>IF(ISNUMBER($BA2459),$BA2459,IF(AND(ISNUMBER($D2459),ISNUMBER($BW2459),ISNUMBER($BX2459)),$D2459*($BX2459-$BW2459+1),""))</f>
        <v>31418.0</v>
      </c>
      <c r="H2459" t="inlineStr">
        <is>
          <t>partial</t>
        </is>
      </c>
      <c r="I2459" t="inlineStr">
        <is>
          <t>p-Value available</t>
        </is>
      </c>
      <c r="J2459">
        <f>IF($BW2459&lt;&gt;"",$BW2459,"")</f>
        <v>2007.0</v>
      </c>
      <c r="K2459">
        <f>IF($BX2459&lt;&gt;"",$BX2459,"")</f>
        <v>2020.0</v>
      </c>
      <c r="L2459">
        <f>IF(AND(ISNUMBER($BW2459),ISNUMBER($BX2459)),($BW2459+$BX2459)/2,"")</f>
        <v>2013.5</v>
      </c>
      <c r="M2459">
        <f>IF($L2459&lt;&gt;"",$L2459,"")</f>
        <v>2013.5</v>
      </c>
      <c r="N2459">
        <f>IF(AND(ISNUMBER($BW2459),ISNUMBER($BX2459)),MIN(1,MAX(0,($BX2459-2016+1)/($BX2459-$BW2459+1))),"")</f>
        <v>0.3571428571428572</v>
      </c>
      <c r="O2459">
        <f>IF(AND(ISNUMBER($BW2459),ISNUMBER($BX2459)),MIN(1,MAX(0,($BX2459-2017+1)/($BX2459-$BW2459+1))),"")</f>
        <v>0.2857142857142857</v>
      </c>
      <c r="P2459">
        <f>IF(AND(ISNUMBER($BW2459),ISNUMBER($BX2459)),MIN(1,MAX(0,($BX2459-2018+1)/($BX2459-$BW2459+1))),"")</f>
        <v>0.2142857142857143</v>
      </c>
      <c r="Q2459">
        <f>IF(AND(ISNUMBER($BW2459),ISNUMBER($BX2459)),MIN(1,MAX(0,($BX2459-2019+1)/($BX2459-$BW2459+1))),"")</f>
        <v>0.1428571428571428</v>
      </c>
      <c r="R2459">
        <f>IF(AND(ISNUMBER($BW2459),ISNUMBER($BX2459)),MIN(1,MAX(0,($BX2459-2016+1)/($BX2459-$BW2459+1))),"")</f>
        <v>0.3571428571428572</v>
      </c>
      <c r="S2459">
        <f>IF($L2459&lt;&gt;"",IF($L2459&gt;=2015.5,1,0),"")</f>
        <v>0.0</v>
      </c>
      <c r="T2459">
        <f>IF($L2459&lt;&gt;"",IF($L2459&gt;=2016,1,0),"")</f>
        <v>0.0</v>
      </c>
      <c r="U2459">
        <f>IF(ISNUMBER($BX2459),IF($BX2459&gt;=2016,1,0),"")</f>
        <v>1.0</v>
      </c>
      <c r="V2459">
        <f>IF(ISNUMBER($BW2459),IF($BW2459&gt;=2016,1,0),"")</f>
        <v>0.0</v>
      </c>
      <c r="W2459" t="str">
        <f>IF(AND(ISNUMBER($BW2459),ISNUMBER($BX2459)),IF($BW2459&gt;=2016,"post-only",IF($BX2459&lt;2016,"pre-only","mixed")),"")</f>
        <v>mixed</v>
      </c>
      <c r="X2459">
        <f>IF(AND(ISNUMBER($BW2459),ISNUMBER($BX2459)),MIN(1,MAX(0,($BX2459-2017+1)/($BX2459-$BW2459+1))),"")</f>
        <v>0.2857142857142857</v>
      </c>
      <c r="Y2459">
        <f>IF(AND(ISNUMBER($BW2459),ISNUMBER($BX2459)),MIN(1,MAX(0,($BX2459-2018+1)/($BX2459-$BW2459+1))),"")</f>
        <v>0.2142857142857143</v>
      </c>
      <c r="Z2459">
        <f>IF(AND(ISNUMBER($BW2459),ISNUMBER($BX2459)),MIN(1,MAX(0,($BX2459-2019+1)/($BX2459-$BW2459+1))),"")</f>
        <v>0.1428571428571428</v>
      </c>
      <c r="AA2459">
        <f>IF(ISNUMBER($BX2459),IF($BX2459&gt;=2017,1,0),"")</f>
        <v>1.0</v>
      </c>
      <c r="AB2459">
        <f>IF(ISNUMBER($BX2459),IF($BX2459&gt;=2018,1,0),"")</f>
        <v>1.0</v>
      </c>
      <c r="AC2459">
        <f>IF(ISNUMBER($BX2459),IF($BX2459&gt;=2019,1,0),"")</f>
        <v>1.0</v>
      </c>
      <c r="AD2459">
        <f>IF($L2459&lt;&gt;"",IF($L2459&gt;2013,1,0),"")</f>
        <v>1.0</v>
      </c>
      <c r="AE2459">
        <f>IF($L2459&lt;&gt;"",1+IF($L2459&gt;2011,1,0)+IF($L2459&gt;2014,1,0),"")</f>
        <v>2.0</v>
      </c>
      <c r="AF2459" t="inlineStr">
        <is>
          <t>derivativ (CDS spread)</t>
        </is>
      </c>
      <c r="AG2459" t="inlineStr">
        <is>
          <t>performance</t>
        </is>
      </c>
      <c r="AH2459" t="inlineStr">
        <is>
          <t>non-sensitive</t>
        </is>
      </c>
      <c r="AI2459" t="inlineStr">
        <is>
          <t>without ETS/CT</t>
        </is>
      </c>
      <c r="AJ2459" t="inlineStr">
        <is>
          <t>without ETS/CT</t>
        </is>
      </c>
      <c r="AK2459" t="str">
        <f>IF(AND($CF2459&lt;&gt;"",IFERROR(INDEX(subsample_country_map!$B:$B,MATCH($CF2459,subsample_country_map!$A:$A,0)),"")&lt;&gt;""),INDEX(subsample_country_map!$B:$B,MATCH($CF2459,subsample_country_map!$A:$A,0)),INDEX(lookup!$AA:$AA,MATCH($A2459,lookup!$A:$A,0)))</f>
        <v>1_US</v>
      </c>
      <c r="AL2459" t="str">
        <f>IF(AND($CF2459&lt;&gt;"",IFERROR(INDEX(subsample_country_map!$C:$C,MATCH($CF2459,subsample_country_map!$A:$A,0)),"")&lt;&gt;""),INDEX(subsample_country_map!$C:$C,MATCH($CF2459,subsample_country_map!$A:$A,0)),INDEX(lookup!$AB:$AB,MATCH($A2459,lookup!$A:$A,0)))</f>
        <v>1_developed</v>
      </c>
      <c r="AM2459" t="str">
        <f>IF(AND($CF2459&lt;&gt;"",IFERROR(INDEX(subsample_country_map!$D:$D,MATCH($CF2459,subsample_country_map!$A:$A,0)),"")&lt;&gt;""),INDEX(subsample_country_map!$D:$D,MATCH($CF2459,subsample_country_map!$A:$A,0)),INDEX(lookup!$AC:$AC,MATCH($A2459,lookup!$A:$A,0)))</f>
        <v>1_western</v>
      </c>
      <c r="AN2459" t="str">
        <f>IF(AND($CF2459&lt;&gt;"",IFERROR(INDEX(subsample_country_map!$E:$E,MATCH($CF2459,subsample_country_map!$A:$A,0)),"")&lt;&gt;""),INDEX(subsample_country_map!$E:$E,MATCH($CF2459,subsample_country_map!$A:$A,0)),INDEX(lookup!$AD:$AD,MATCH($A2459,lookup!$A:$A,0)))</f>
        <v>1_common law</v>
      </c>
      <c r="AO2459" t="str">
        <f>INDEX(lookup!$Y:$Y,MATCH($A2459,lookup!$A:$A,0))</f>
        <v>0_published</v>
      </c>
      <c r="AP2459" t="str">
        <f>INDEX(lookup!$Z:$Z,MATCH($A2459,lookup!$A:$A,0))</f>
        <v>0_VHB low</v>
      </c>
      <c r="AQ2459" t="str">
        <f>INDEX(lookup!$W:$W,MATCH($A2459,lookup!$A:$A,0))</f>
        <v>2_sust</v>
      </c>
      <c r="AS2459" t="inlineStr">
        <is>
          <t>staging</t>
        </is>
      </c>
      <c r="AT2459" t="inlineStr">
        <is>
          <t>bad-CER</t>
        </is>
      </c>
      <c r="AU2459" t="inlineStr">
        <is>
          <t>cost</t>
        </is>
      </c>
      <c r="AV2459" t="inlineStr">
        <is>
          <t>0.914</t>
        </is>
      </c>
      <c r="AY2459" t="inlineStr">
        <is>
          <t>0.11</t>
        </is>
      </c>
      <c r="BA2459" t="n">
        <v>31418</v>
      </c>
      <c r="BB2459" t="inlineStr">
        <is>
          <t>as-stated:1-month lag (t-1)</t>
        </is>
      </c>
      <c r="BC2459" t="inlineStr">
        <is>
          <t>OLS</t>
        </is>
      </c>
      <c r="BD2459" t="inlineStr">
        <is>
          <t>two-way:firm and time</t>
        </is>
      </c>
      <c r="BE2459" t="inlineStr">
        <is>
          <t>none</t>
        </is>
      </c>
      <c r="BI2459" t="inlineStr">
        <is>
          <t>Table 4</t>
        </is>
      </c>
      <c r="BJ2459" t="inlineStr">
        <is>
          <t>Panel B col (4)</t>
        </is>
      </c>
      <c r="BK2459" t="inlineStr">
        <is>
          <t>82706</t>
        </is>
      </c>
      <c r="BL2459" t="inlineStr">
        <is>
          <t>carbonint_1 0.914 (0.11)</t>
        </is>
      </c>
      <c r="BM2459" t="inlineStr">
        <is>
          <t>carbonint_1</t>
        </is>
      </c>
      <c r="BN2459" t="inlineStr">
        <is>
          <t>Slope10_1</t>
        </is>
      </c>
      <c r="BO2459" t="inlineStr">
        <is>
          <t>update</t>
        </is>
      </c>
      <c r="BP2459" t="inlineStr">
        <is>
          <t>Zhang et al (2023)</t>
        </is>
      </c>
      <c r="BQ2459" t="inlineStr">
        <is>
          <t>computed</t>
        </is>
      </c>
      <c r="BT2459" t="n">
        <v>0</v>
      </c>
      <c r="BU2459" t="inlineStr">
        <is>
          <t>staging_Zhang_et_al_2023.csv</t>
        </is>
      </c>
      <c r="BW2459" t="n">
        <v>2007</v>
      </c>
      <c r="BX2459" t="n">
        <v>2020</v>
      </c>
      <c r="BY2459" t="inlineStr">
        <is>
          <t>US</t>
        </is>
      </c>
      <c r="BZ2459" t="n">
        <v>2013.5</v>
      </c>
      <c r="CA2459" t="n">
        <v>0.3571428571428572</v>
      </c>
      <c r="CB2459" t="n">
        <v>0</v>
      </c>
      <c r="CC2459" t="n">
        <v>1</v>
      </c>
      <c r="CD2459" t="n">
        <v>-0.009016674511185247</v>
      </c>
      <c r="CE2459" t="n">
        <v>1</v>
      </c>
    </row>
    <row r="2460">
      <c r="A2460" t="inlineStr">
        <is>
          <t>Zhang et al (2023)</t>
        </is>
      </c>
      <c r="B2460" t="n">
        <v>3765</v>
      </c>
      <c r="C2460" t="n">
        <v>-0.008542035392014433</v>
      </c>
      <c r="D2460" t="n">
        <v>31418</v>
      </c>
      <c r="E2460">
        <f>IF(ISNUMBER($BA2460),$BA2460,IF(AND(ISNUMBER($D2460),ISNUMBER($BW2460),ISNUMBER($BX2460)),$D2460*($BX2460-$BW2460+1),""))</f>
        <v>31418.0</v>
      </c>
      <c r="H2460" t="inlineStr">
        <is>
          <t>partial</t>
        </is>
      </c>
      <c r="I2460" t="inlineStr">
        <is>
          <t>p-Value available</t>
        </is>
      </c>
      <c r="J2460">
        <f>IF($BW2460&lt;&gt;"",$BW2460,"")</f>
        <v>2007.0</v>
      </c>
      <c r="K2460">
        <f>IF($BX2460&lt;&gt;"",$BX2460,"")</f>
        <v>2020.0</v>
      </c>
      <c r="L2460">
        <f>IF(AND(ISNUMBER($BW2460),ISNUMBER($BX2460)),($BW2460+$BX2460)/2,"")</f>
        <v>2013.5</v>
      </c>
      <c r="M2460">
        <f>IF($L2460&lt;&gt;"",$L2460,"")</f>
        <v>2013.5</v>
      </c>
      <c r="N2460">
        <f>IF(AND(ISNUMBER($BW2460),ISNUMBER($BX2460)),MIN(1,MAX(0,($BX2460-2016+1)/($BX2460-$BW2460+1))),"")</f>
        <v>0.3571428571428572</v>
      </c>
      <c r="O2460">
        <f>IF(AND(ISNUMBER($BW2460),ISNUMBER($BX2460)),MIN(1,MAX(0,($BX2460-2017+1)/($BX2460-$BW2460+1))),"")</f>
        <v>0.2857142857142857</v>
      </c>
      <c r="P2460">
        <f>IF(AND(ISNUMBER($BW2460),ISNUMBER($BX2460)),MIN(1,MAX(0,($BX2460-2018+1)/($BX2460-$BW2460+1))),"")</f>
        <v>0.2142857142857143</v>
      </c>
      <c r="Q2460">
        <f>IF(AND(ISNUMBER($BW2460),ISNUMBER($BX2460)),MIN(1,MAX(0,($BX2460-2019+1)/($BX2460-$BW2460+1))),"")</f>
        <v>0.1428571428571428</v>
      </c>
      <c r="R2460">
        <f>IF(AND(ISNUMBER($BW2460),ISNUMBER($BX2460)),MIN(1,MAX(0,($BX2460-2016+1)/($BX2460-$BW2460+1))),"")</f>
        <v>0.3571428571428572</v>
      </c>
      <c r="S2460">
        <f>IF($L2460&lt;&gt;"",IF($L2460&gt;=2015.5,1,0),"")</f>
        <v>0.0</v>
      </c>
      <c r="T2460">
        <f>IF($L2460&lt;&gt;"",IF($L2460&gt;=2016,1,0),"")</f>
        <v>0.0</v>
      </c>
      <c r="U2460">
        <f>IF(ISNUMBER($BX2460),IF($BX2460&gt;=2016,1,0),"")</f>
        <v>1.0</v>
      </c>
      <c r="V2460">
        <f>IF(ISNUMBER($BW2460),IF($BW2460&gt;=2016,1,0),"")</f>
        <v>0.0</v>
      </c>
      <c r="W2460" t="str">
        <f>IF(AND(ISNUMBER($BW2460),ISNUMBER($BX2460)),IF($BW2460&gt;=2016,"post-only",IF($BX2460&lt;2016,"pre-only","mixed")),"")</f>
        <v>mixed</v>
      </c>
      <c r="X2460">
        <f>IF(AND(ISNUMBER($BW2460),ISNUMBER($BX2460)),MIN(1,MAX(0,($BX2460-2017+1)/($BX2460-$BW2460+1))),"")</f>
        <v>0.2857142857142857</v>
      </c>
      <c r="Y2460">
        <f>IF(AND(ISNUMBER($BW2460),ISNUMBER($BX2460)),MIN(1,MAX(0,($BX2460-2018+1)/($BX2460-$BW2460+1))),"")</f>
        <v>0.2142857142857143</v>
      </c>
      <c r="Z2460">
        <f>IF(AND(ISNUMBER($BW2460),ISNUMBER($BX2460)),MIN(1,MAX(0,($BX2460-2019+1)/($BX2460-$BW2460+1))),"")</f>
        <v>0.1428571428571428</v>
      </c>
      <c r="AA2460">
        <f>IF(ISNUMBER($BX2460),IF($BX2460&gt;=2017,1,0),"")</f>
        <v>1.0</v>
      </c>
      <c r="AB2460">
        <f>IF(ISNUMBER($BX2460),IF($BX2460&gt;=2018,1,0),"")</f>
        <v>1.0</v>
      </c>
      <c r="AC2460">
        <f>IF(ISNUMBER($BX2460),IF($BX2460&gt;=2019,1,0),"")</f>
        <v>1.0</v>
      </c>
      <c r="AD2460">
        <f>IF($L2460&lt;&gt;"",IF($L2460&gt;2013,1,0),"")</f>
        <v>1.0</v>
      </c>
      <c r="AE2460">
        <f>IF($L2460&lt;&gt;"",1+IF($L2460&gt;2011,1,0)+IF($L2460&gt;2014,1,0),"")</f>
        <v>2.0</v>
      </c>
      <c r="AF2460" t="inlineStr">
        <is>
          <t>derivativ (CDS spread)</t>
        </is>
      </c>
      <c r="AG2460" t="inlineStr">
        <is>
          <t>performance</t>
        </is>
      </c>
      <c r="AH2460" t="inlineStr">
        <is>
          <t>non-sensitive</t>
        </is>
      </c>
      <c r="AI2460" t="inlineStr">
        <is>
          <t>without ETS/CT</t>
        </is>
      </c>
      <c r="AJ2460" t="inlineStr">
        <is>
          <t>without ETS/CT</t>
        </is>
      </c>
      <c r="AK2460" t="str">
        <f>IF(AND($CF2460&lt;&gt;"",IFERROR(INDEX(subsample_country_map!$B:$B,MATCH($CF2460,subsample_country_map!$A:$A,0)),"")&lt;&gt;""),INDEX(subsample_country_map!$B:$B,MATCH($CF2460,subsample_country_map!$A:$A,0)),INDEX(lookup!$AA:$AA,MATCH($A2460,lookup!$A:$A,0)))</f>
        <v>1_US</v>
      </c>
      <c r="AL2460" t="str">
        <f>IF(AND($CF2460&lt;&gt;"",IFERROR(INDEX(subsample_country_map!$C:$C,MATCH($CF2460,subsample_country_map!$A:$A,0)),"")&lt;&gt;""),INDEX(subsample_country_map!$C:$C,MATCH($CF2460,subsample_country_map!$A:$A,0)),INDEX(lookup!$AB:$AB,MATCH($A2460,lookup!$A:$A,0)))</f>
        <v>1_developed</v>
      </c>
      <c r="AM2460" t="str">
        <f>IF(AND($CF2460&lt;&gt;"",IFERROR(INDEX(subsample_country_map!$D:$D,MATCH($CF2460,subsample_country_map!$A:$A,0)),"")&lt;&gt;""),INDEX(subsample_country_map!$D:$D,MATCH($CF2460,subsample_country_map!$A:$A,0)),INDEX(lookup!$AC:$AC,MATCH($A2460,lookup!$A:$A,0)))</f>
        <v>1_western</v>
      </c>
      <c r="AN2460" t="str">
        <f>IF(AND($CF2460&lt;&gt;"",IFERROR(INDEX(subsample_country_map!$E:$E,MATCH($CF2460,subsample_country_map!$A:$A,0)),"")&lt;&gt;""),INDEX(subsample_country_map!$E:$E,MATCH($CF2460,subsample_country_map!$A:$A,0)),INDEX(lookup!$AD:$AD,MATCH($A2460,lookup!$A:$A,0)))</f>
        <v>1_common law</v>
      </c>
      <c r="AO2460" t="str">
        <f>INDEX(lookup!$Y:$Y,MATCH($A2460,lookup!$A:$A,0))</f>
        <v>0_published</v>
      </c>
      <c r="AP2460" t="str">
        <f>INDEX(lookup!$Z:$Z,MATCH($A2460,lookup!$A:$A,0))</f>
        <v>0_VHB low</v>
      </c>
      <c r="AQ2460" t="str">
        <f>INDEX(lookup!$W:$W,MATCH($A2460,lookup!$A:$A,0))</f>
        <v>2_sust</v>
      </c>
      <c r="AS2460" t="inlineStr">
        <is>
          <t>staging</t>
        </is>
      </c>
      <c r="AT2460" t="inlineStr">
        <is>
          <t>bad-CER</t>
        </is>
      </c>
      <c r="AU2460" t="inlineStr">
        <is>
          <t>cost</t>
        </is>
      </c>
      <c r="AV2460" t="inlineStr">
        <is>
          <t>0.916</t>
        </is>
      </c>
      <c r="AY2460" t="inlineStr">
        <is>
          <t>0.13</t>
        </is>
      </c>
      <c r="BA2460" t="n">
        <v>31418</v>
      </c>
      <c r="BB2460" t="inlineStr">
        <is>
          <t>as-stated:1-month lag (t-1)</t>
        </is>
      </c>
      <c r="BC2460" t="inlineStr">
        <is>
          <t>OLS</t>
        </is>
      </c>
      <c r="BD2460" t="inlineStr">
        <is>
          <t>two-way:firm and time</t>
        </is>
      </c>
      <c r="BE2460" t="inlineStr">
        <is>
          <t>none</t>
        </is>
      </c>
      <c r="BI2460" t="inlineStr">
        <is>
          <t>Table 4</t>
        </is>
      </c>
      <c r="BJ2460" t="inlineStr">
        <is>
          <t>Panel B col (7)</t>
        </is>
      </c>
      <c r="BK2460" t="inlineStr">
        <is>
          <t>82706</t>
        </is>
      </c>
      <c r="BL2460" t="inlineStr">
        <is>
          <t>carbonint_1 0.916 (0.13)</t>
        </is>
      </c>
      <c r="BM2460" t="inlineStr">
        <is>
          <t>carbonint_1</t>
        </is>
      </c>
      <c r="BN2460" t="inlineStr">
        <is>
          <t>Slope30_1</t>
        </is>
      </c>
      <c r="BO2460" t="inlineStr">
        <is>
          <t>update</t>
        </is>
      </c>
      <c r="BP2460" t="inlineStr">
        <is>
          <t>Zhang et al (2023)</t>
        </is>
      </c>
      <c r="BQ2460" t="inlineStr">
        <is>
          <t>computed</t>
        </is>
      </c>
      <c r="BT2460" t="n">
        <v>0</v>
      </c>
      <c r="BU2460" t="inlineStr">
        <is>
          <t>staging_Zhang_et_al_2023.csv</t>
        </is>
      </c>
      <c r="BW2460" t="n">
        <v>2007</v>
      </c>
      <c r="BX2460" t="n">
        <v>2020</v>
      </c>
      <c r="BY2460" t="inlineStr">
        <is>
          <t>US</t>
        </is>
      </c>
      <c r="BZ2460" t="n">
        <v>2013.5</v>
      </c>
      <c r="CA2460" t="n">
        <v>0.3571428571428572</v>
      </c>
      <c r="CB2460" t="n">
        <v>0</v>
      </c>
      <c r="CC2460" t="n">
        <v>1</v>
      </c>
      <c r="CD2460" t="n">
        <v>-0.008542243161545067</v>
      </c>
      <c r="CE2460" t="n">
        <v>1</v>
      </c>
    </row>
    <row r="2461">
      <c r="A2461" t="inlineStr">
        <is>
          <t>Zhang et al (2023)</t>
        </is>
      </c>
      <c r="B2461" t="n">
        <v>3766</v>
      </c>
      <c r="C2461" t="n">
        <v>-0.006919687771563782</v>
      </c>
      <c r="D2461" t="n">
        <v>31418</v>
      </c>
      <c r="E2461">
        <f>IF(ISNUMBER($BA2461),$BA2461,IF(AND(ISNUMBER($D2461),ISNUMBER($BW2461),ISNUMBER($BX2461)),$D2461*($BX2461-$BW2461+1),""))</f>
        <v>31418.0</v>
      </c>
      <c r="H2461" t="inlineStr">
        <is>
          <t>partial</t>
        </is>
      </c>
      <c r="I2461" t="inlineStr">
        <is>
          <t>p-Value available</t>
        </is>
      </c>
      <c r="J2461">
        <f>IF($BW2461&lt;&gt;"",$BW2461,"")</f>
        <v>2007.0</v>
      </c>
      <c r="K2461">
        <f>IF($BX2461&lt;&gt;"",$BX2461,"")</f>
        <v>2020.0</v>
      </c>
      <c r="L2461">
        <f>IF(AND(ISNUMBER($BW2461),ISNUMBER($BX2461)),($BW2461+$BX2461)/2,"")</f>
        <v>2013.5</v>
      </c>
      <c r="M2461">
        <f>IF($L2461&lt;&gt;"",$L2461,"")</f>
        <v>2013.5</v>
      </c>
      <c r="N2461">
        <f>IF(AND(ISNUMBER($BW2461),ISNUMBER($BX2461)),MIN(1,MAX(0,($BX2461-2016+1)/($BX2461-$BW2461+1))),"")</f>
        <v>0.3571428571428572</v>
      </c>
      <c r="O2461">
        <f>IF(AND(ISNUMBER($BW2461),ISNUMBER($BX2461)),MIN(1,MAX(0,($BX2461-2017+1)/($BX2461-$BW2461+1))),"")</f>
        <v>0.2857142857142857</v>
      </c>
      <c r="P2461">
        <f>IF(AND(ISNUMBER($BW2461),ISNUMBER($BX2461)),MIN(1,MAX(0,($BX2461-2018+1)/($BX2461-$BW2461+1))),"")</f>
        <v>0.2142857142857143</v>
      </c>
      <c r="Q2461">
        <f>IF(AND(ISNUMBER($BW2461),ISNUMBER($BX2461)),MIN(1,MAX(0,($BX2461-2019+1)/($BX2461-$BW2461+1))),"")</f>
        <v>0.1428571428571428</v>
      </c>
      <c r="R2461">
        <f>IF(AND(ISNUMBER($BW2461),ISNUMBER($BX2461)),MIN(1,MAX(0,($BX2461-2016+1)/($BX2461-$BW2461+1))),"")</f>
        <v>0.3571428571428572</v>
      </c>
      <c r="S2461">
        <f>IF($L2461&lt;&gt;"",IF($L2461&gt;=2015.5,1,0),"")</f>
        <v>0.0</v>
      </c>
      <c r="T2461">
        <f>IF($L2461&lt;&gt;"",IF($L2461&gt;=2016,1,0),"")</f>
        <v>0.0</v>
      </c>
      <c r="U2461">
        <f>IF(ISNUMBER($BX2461),IF($BX2461&gt;=2016,1,0),"")</f>
        <v>1.0</v>
      </c>
      <c r="V2461">
        <f>IF(ISNUMBER($BW2461),IF($BW2461&gt;=2016,1,0),"")</f>
        <v>0.0</v>
      </c>
      <c r="W2461" t="str">
        <f>IF(AND(ISNUMBER($BW2461),ISNUMBER($BX2461)),IF($BW2461&gt;=2016,"post-only",IF($BX2461&lt;2016,"pre-only","mixed")),"")</f>
        <v>mixed</v>
      </c>
      <c r="X2461">
        <f>IF(AND(ISNUMBER($BW2461),ISNUMBER($BX2461)),MIN(1,MAX(0,($BX2461-2017+1)/($BX2461-$BW2461+1))),"")</f>
        <v>0.2857142857142857</v>
      </c>
      <c r="Y2461">
        <f>IF(AND(ISNUMBER($BW2461),ISNUMBER($BX2461)),MIN(1,MAX(0,($BX2461-2018+1)/($BX2461-$BW2461+1))),"")</f>
        <v>0.2142857142857143</v>
      </c>
      <c r="Z2461">
        <f>IF(AND(ISNUMBER($BW2461),ISNUMBER($BX2461)),MIN(1,MAX(0,($BX2461-2019+1)/($BX2461-$BW2461+1))),"")</f>
        <v>0.1428571428571428</v>
      </c>
      <c r="AA2461">
        <f>IF(ISNUMBER($BX2461),IF($BX2461&gt;=2017,1,0),"")</f>
        <v>1.0</v>
      </c>
      <c r="AB2461">
        <f>IF(ISNUMBER($BX2461),IF($BX2461&gt;=2018,1,0),"")</f>
        <v>1.0</v>
      </c>
      <c r="AC2461">
        <f>IF(ISNUMBER($BX2461),IF($BX2461&gt;=2019,1,0),"")</f>
        <v>1.0</v>
      </c>
      <c r="AD2461">
        <f>IF($L2461&lt;&gt;"",IF($L2461&gt;2013,1,0),"")</f>
        <v>1.0</v>
      </c>
      <c r="AE2461">
        <f>IF($L2461&lt;&gt;"",1+IF($L2461&gt;2011,1,0)+IF($L2461&gt;2014,1,0),"")</f>
        <v>2.0</v>
      </c>
      <c r="AF2461" t="inlineStr">
        <is>
          <t>derivativ (CDS spread)</t>
        </is>
      </c>
      <c r="AG2461" t="inlineStr">
        <is>
          <t>performance</t>
        </is>
      </c>
      <c r="AH2461" t="inlineStr">
        <is>
          <t>non-sensitive</t>
        </is>
      </c>
      <c r="AI2461" t="inlineStr">
        <is>
          <t>without ETS/CT</t>
        </is>
      </c>
      <c r="AJ2461" t="inlineStr">
        <is>
          <t>without ETS/CT</t>
        </is>
      </c>
      <c r="AK2461" t="str">
        <f>IF(AND($CF2461&lt;&gt;"",IFERROR(INDEX(subsample_country_map!$B:$B,MATCH($CF2461,subsample_country_map!$A:$A,0)),"")&lt;&gt;""),INDEX(subsample_country_map!$B:$B,MATCH($CF2461,subsample_country_map!$A:$A,0)),INDEX(lookup!$AA:$AA,MATCH($A2461,lookup!$A:$A,0)))</f>
        <v>1_US</v>
      </c>
      <c r="AL2461" t="str">
        <f>IF(AND($CF2461&lt;&gt;"",IFERROR(INDEX(subsample_country_map!$C:$C,MATCH($CF2461,subsample_country_map!$A:$A,0)),"")&lt;&gt;""),INDEX(subsample_country_map!$C:$C,MATCH($CF2461,subsample_country_map!$A:$A,0)),INDEX(lookup!$AB:$AB,MATCH($A2461,lookup!$A:$A,0)))</f>
        <v>1_developed</v>
      </c>
      <c r="AM2461" t="str">
        <f>IF(AND($CF2461&lt;&gt;"",IFERROR(INDEX(subsample_country_map!$D:$D,MATCH($CF2461,subsample_country_map!$A:$A,0)),"")&lt;&gt;""),INDEX(subsample_country_map!$D:$D,MATCH($CF2461,subsample_country_map!$A:$A,0)),INDEX(lookup!$AC:$AC,MATCH($A2461,lookup!$A:$A,0)))</f>
        <v>1_western</v>
      </c>
      <c r="AN2461" t="str">
        <f>IF(AND($CF2461&lt;&gt;"",IFERROR(INDEX(subsample_country_map!$E:$E,MATCH($CF2461,subsample_country_map!$A:$A,0)),"")&lt;&gt;""),INDEX(subsample_country_map!$E:$E,MATCH($CF2461,subsample_country_map!$A:$A,0)),INDEX(lookup!$AD:$AD,MATCH($A2461,lookup!$A:$A,0)))</f>
        <v>1_common law</v>
      </c>
      <c r="AO2461" t="str">
        <f>INDEX(lookup!$Y:$Y,MATCH($A2461,lookup!$A:$A,0))</f>
        <v>0_published</v>
      </c>
      <c r="AP2461" t="str">
        <f>INDEX(lookup!$Z:$Z,MATCH($A2461,lookup!$A:$A,0))</f>
        <v>0_VHB low</v>
      </c>
      <c r="AQ2461" t="str">
        <f>INDEX(lookup!$W:$W,MATCH($A2461,lookup!$A:$A,0))</f>
        <v>2_sust</v>
      </c>
      <c r="AS2461" t="inlineStr">
        <is>
          <t>staging</t>
        </is>
      </c>
      <c r="AT2461" t="inlineStr">
        <is>
          <t>bad-CER</t>
        </is>
      </c>
      <c r="AU2461" t="inlineStr">
        <is>
          <t>cost</t>
        </is>
      </c>
      <c r="AV2461" t="inlineStr">
        <is>
          <t>7.049</t>
        </is>
      </c>
      <c r="AY2461" t="inlineStr">
        <is>
          <t>0.22</t>
        </is>
      </c>
      <c r="BA2461" t="n">
        <v>31418</v>
      </c>
      <c r="BB2461" t="inlineStr">
        <is>
          <t>as-stated:1-month lag (t-1)</t>
        </is>
      </c>
      <c r="BC2461" t="inlineStr">
        <is>
          <t>OLS</t>
        </is>
      </c>
      <c r="BD2461" t="inlineStr">
        <is>
          <t>two-way:firm and time</t>
        </is>
      </c>
      <c r="BE2461" t="inlineStr">
        <is>
          <t>none</t>
        </is>
      </c>
      <c r="BI2461" t="inlineStr">
        <is>
          <t>Table 4</t>
        </is>
      </c>
      <c r="BJ2461" t="inlineStr">
        <is>
          <t>Panel B col (2)</t>
        </is>
      </c>
      <c r="BK2461" t="inlineStr">
        <is>
          <t>82706</t>
        </is>
      </c>
      <c r="BL2461" t="inlineStr">
        <is>
          <t>carbonint_2 7.049 (0.22)</t>
        </is>
      </c>
      <c r="BM2461" t="inlineStr">
        <is>
          <t>carbonint_2</t>
        </is>
      </c>
      <c r="BN2461" t="inlineStr">
        <is>
          <t>Slope5_1</t>
        </is>
      </c>
      <c r="BO2461" t="inlineStr">
        <is>
          <t>update</t>
        </is>
      </c>
      <c r="BP2461" t="inlineStr">
        <is>
          <t>Zhang et al (2023)</t>
        </is>
      </c>
      <c r="BQ2461" t="inlineStr">
        <is>
          <t>computed</t>
        </is>
      </c>
      <c r="BT2461" t="n">
        <v>0</v>
      </c>
      <c r="BU2461" t="inlineStr">
        <is>
          <t>staging_Zhang_et_al_2023.csv</t>
        </is>
      </c>
      <c r="BW2461" t="n">
        <v>2007</v>
      </c>
      <c r="BX2461" t="n">
        <v>2020</v>
      </c>
      <c r="BY2461" t="inlineStr">
        <is>
          <t>US</t>
        </is>
      </c>
      <c r="BZ2461" t="n">
        <v>2013.5</v>
      </c>
      <c r="CA2461" t="n">
        <v>0.3571428571428572</v>
      </c>
      <c r="CB2461" t="n">
        <v>0</v>
      </c>
      <c r="CC2461" t="n">
        <v>1</v>
      </c>
      <c r="CD2461" t="n">
        <v>-0.006919798217748681</v>
      </c>
      <c r="CE2461" t="n">
        <v>1</v>
      </c>
    </row>
    <row r="2462">
      <c r="A2462" t="inlineStr">
        <is>
          <t>Zhang et al (2023)</t>
        </is>
      </c>
      <c r="B2462" t="n">
        <v>3767</v>
      </c>
      <c r="C2462" t="n">
        <v>-0.008121349312340978</v>
      </c>
      <c r="D2462" t="n">
        <v>31418</v>
      </c>
      <c r="E2462">
        <f>IF(ISNUMBER($BA2462),$BA2462,IF(AND(ISNUMBER($D2462),ISNUMBER($BW2462),ISNUMBER($BX2462)),$D2462*($BX2462-$BW2462+1),""))</f>
        <v>31418.0</v>
      </c>
      <c r="H2462" t="inlineStr">
        <is>
          <t>partial</t>
        </is>
      </c>
      <c r="I2462" t="inlineStr">
        <is>
          <t>p-Value available</t>
        </is>
      </c>
      <c r="J2462">
        <f>IF($BW2462&lt;&gt;"",$BW2462,"")</f>
        <v>2007.0</v>
      </c>
      <c r="K2462">
        <f>IF($BX2462&lt;&gt;"",$BX2462,"")</f>
        <v>2020.0</v>
      </c>
      <c r="L2462">
        <f>IF(AND(ISNUMBER($BW2462),ISNUMBER($BX2462)),($BW2462+$BX2462)/2,"")</f>
        <v>2013.5</v>
      </c>
      <c r="M2462">
        <f>IF($L2462&lt;&gt;"",$L2462,"")</f>
        <v>2013.5</v>
      </c>
      <c r="N2462">
        <f>IF(AND(ISNUMBER($BW2462),ISNUMBER($BX2462)),MIN(1,MAX(0,($BX2462-2016+1)/($BX2462-$BW2462+1))),"")</f>
        <v>0.3571428571428572</v>
      </c>
      <c r="O2462">
        <f>IF(AND(ISNUMBER($BW2462),ISNUMBER($BX2462)),MIN(1,MAX(0,($BX2462-2017+1)/($BX2462-$BW2462+1))),"")</f>
        <v>0.2857142857142857</v>
      </c>
      <c r="P2462">
        <f>IF(AND(ISNUMBER($BW2462),ISNUMBER($BX2462)),MIN(1,MAX(0,($BX2462-2018+1)/($BX2462-$BW2462+1))),"")</f>
        <v>0.2142857142857143</v>
      </c>
      <c r="Q2462">
        <f>IF(AND(ISNUMBER($BW2462),ISNUMBER($BX2462)),MIN(1,MAX(0,($BX2462-2019+1)/($BX2462-$BW2462+1))),"")</f>
        <v>0.1428571428571428</v>
      </c>
      <c r="R2462">
        <f>IF(AND(ISNUMBER($BW2462),ISNUMBER($BX2462)),MIN(1,MAX(0,($BX2462-2016+1)/($BX2462-$BW2462+1))),"")</f>
        <v>0.3571428571428572</v>
      </c>
      <c r="S2462">
        <f>IF($L2462&lt;&gt;"",IF($L2462&gt;=2015.5,1,0),"")</f>
        <v>0.0</v>
      </c>
      <c r="T2462">
        <f>IF($L2462&lt;&gt;"",IF($L2462&gt;=2016,1,0),"")</f>
        <v>0.0</v>
      </c>
      <c r="U2462">
        <f>IF(ISNUMBER($BX2462),IF($BX2462&gt;=2016,1,0),"")</f>
        <v>1.0</v>
      </c>
      <c r="V2462">
        <f>IF(ISNUMBER($BW2462),IF($BW2462&gt;=2016,1,0),"")</f>
        <v>0.0</v>
      </c>
      <c r="W2462" t="str">
        <f>IF(AND(ISNUMBER($BW2462),ISNUMBER($BX2462)),IF($BW2462&gt;=2016,"post-only",IF($BX2462&lt;2016,"pre-only","mixed")),"")</f>
        <v>mixed</v>
      </c>
      <c r="X2462">
        <f>IF(AND(ISNUMBER($BW2462),ISNUMBER($BX2462)),MIN(1,MAX(0,($BX2462-2017+1)/($BX2462-$BW2462+1))),"")</f>
        <v>0.2857142857142857</v>
      </c>
      <c r="Y2462">
        <f>IF(AND(ISNUMBER($BW2462),ISNUMBER($BX2462)),MIN(1,MAX(0,($BX2462-2018+1)/($BX2462-$BW2462+1))),"")</f>
        <v>0.2142857142857143</v>
      </c>
      <c r="Z2462">
        <f>IF(AND(ISNUMBER($BW2462),ISNUMBER($BX2462)),MIN(1,MAX(0,($BX2462-2019+1)/($BX2462-$BW2462+1))),"")</f>
        <v>0.1428571428571428</v>
      </c>
      <c r="AA2462">
        <f>IF(ISNUMBER($BX2462),IF($BX2462&gt;=2017,1,0),"")</f>
        <v>1.0</v>
      </c>
      <c r="AB2462">
        <f>IF(ISNUMBER($BX2462),IF($BX2462&gt;=2018,1,0),"")</f>
        <v>1.0</v>
      </c>
      <c r="AC2462">
        <f>IF(ISNUMBER($BX2462),IF($BX2462&gt;=2019,1,0),"")</f>
        <v>1.0</v>
      </c>
      <c r="AD2462">
        <f>IF($L2462&lt;&gt;"",IF($L2462&gt;2013,1,0),"")</f>
        <v>1.0</v>
      </c>
      <c r="AE2462">
        <f>IF($L2462&lt;&gt;"",1+IF($L2462&gt;2011,1,0)+IF($L2462&gt;2014,1,0),"")</f>
        <v>2.0</v>
      </c>
      <c r="AF2462" t="inlineStr">
        <is>
          <t>derivativ (CDS spread)</t>
        </is>
      </c>
      <c r="AG2462" t="inlineStr">
        <is>
          <t>performance</t>
        </is>
      </c>
      <c r="AH2462" t="inlineStr">
        <is>
          <t>non-sensitive</t>
        </is>
      </c>
      <c r="AI2462" t="inlineStr">
        <is>
          <t>without ETS/CT</t>
        </is>
      </c>
      <c r="AJ2462" t="inlineStr">
        <is>
          <t>without ETS/CT</t>
        </is>
      </c>
      <c r="AK2462" t="str">
        <f>IF(AND($CF2462&lt;&gt;"",IFERROR(INDEX(subsample_country_map!$B:$B,MATCH($CF2462,subsample_country_map!$A:$A,0)),"")&lt;&gt;""),INDEX(subsample_country_map!$B:$B,MATCH($CF2462,subsample_country_map!$A:$A,0)),INDEX(lookup!$AA:$AA,MATCH($A2462,lookup!$A:$A,0)))</f>
        <v>1_US</v>
      </c>
      <c r="AL2462" t="str">
        <f>IF(AND($CF2462&lt;&gt;"",IFERROR(INDEX(subsample_country_map!$C:$C,MATCH($CF2462,subsample_country_map!$A:$A,0)),"")&lt;&gt;""),INDEX(subsample_country_map!$C:$C,MATCH($CF2462,subsample_country_map!$A:$A,0)),INDEX(lookup!$AB:$AB,MATCH($A2462,lookup!$A:$A,0)))</f>
        <v>1_developed</v>
      </c>
      <c r="AM2462" t="str">
        <f>IF(AND($CF2462&lt;&gt;"",IFERROR(INDEX(subsample_country_map!$D:$D,MATCH($CF2462,subsample_country_map!$A:$A,0)),"")&lt;&gt;""),INDEX(subsample_country_map!$D:$D,MATCH($CF2462,subsample_country_map!$A:$A,0)),INDEX(lookup!$AC:$AC,MATCH($A2462,lookup!$A:$A,0)))</f>
        <v>1_western</v>
      </c>
      <c r="AN2462" t="str">
        <f>IF(AND($CF2462&lt;&gt;"",IFERROR(INDEX(subsample_country_map!$E:$E,MATCH($CF2462,subsample_country_map!$A:$A,0)),"")&lt;&gt;""),INDEX(subsample_country_map!$E:$E,MATCH($CF2462,subsample_country_map!$A:$A,0)),INDEX(lookup!$AD:$AD,MATCH($A2462,lookup!$A:$A,0)))</f>
        <v>1_common law</v>
      </c>
      <c r="AO2462" t="str">
        <f>INDEX(lookup!$Y:$Y,MATCH($A2462,lookup!$A:$A,0))</f>
        <v>0_published</v>
      </c>
      <c r="AP2462" t="str">
        <f>INDEX(lookup!$Z:$Z,MATCH($A2462,lookup!$A:$A,0))</f>
        <v>0_VHB low</v>
      </c>
      <c r="AQ2462" t="str">
        <f>INDEX(lookup!$W:$W,MATCH($A2462,lookup!$A:$A,0))</f>
        <v>2_sust</v>
      </c>
      <c r="AS2462" t="inlineStr">
        <is>
          <t>staging</t>
        </is>
      </c>
      <c r="AT2462" t="inlineStr">
        <is>
          <t>bad-CER</t>
        </is>
      </c>
      <c r="AU2462" t="inlineStr">
        <is>
          <t>cost</t>
        </is>
      </c>
      <c r="AV2462" t="inlineStr">
        <is>
          <t>9.234</t>
        </is>
      </c>
      <c r="AY2462" t="inlineStr">
        <is>
          <t>0.15</t>
        </is>
      </c>
      <c r="BA2462" t="n">
        <v>31418</v>
      </c>
      <c r="BB2462" t="inlineStr">
        <is>
          <t>as-stated:1-month lag (t-1)</t>
        </is>
      </c>
      <c r="BC2462" t="inlineStr">
        <is>
          <t>OLS</t>
        </is>
      </c>
      <c r="BD2462" t="inlineStr">
        <is>
          <t>two-way:firm and time</t>
        </is>
      </c>
      <c r="BE2462" t="inlineStr">
        <is>
          <t>none</t>
        </is>
      </c>
      <c r="BI2462" t="inlineStr">
        <is>
          <t>Table 4</t>
        </is>
      </c>
      <c r="BJ2462" t="inlineStr">
        <is>
          <t>Panel B col (5)</t>
        </is>
      </c>
      <c r="BK2462" t="inlineStr">
        <is>
          <t>82706</t>
        </is>
      </c>
      <c r="BL2462" t="inlineStr">
        <is>
          <t>carbonint_2 9.234 (0.15)</t>
        </is>
      </c>
      <c r="BM2462" t="inlineStr">
        <is>
          <t>carbonint_2</t>
        </is>
      </c>
      <c r="BN2462" t="inlineStr">
        <is>
          <t>Slope10_1</t>
        </is>
      </c>
      <c r="BO2462" t="inlineStr">
        <is>
          <t>update</t>
        </is>
      </c>
      <c r="BP2462" t="inlineStr">
        <is>
          <t>Zhang et al (2023)</t>
        </is>
      </c>
      <c r="BQ2462" t="inlineStr">
        <is>
          <t>computed</t>
        </is>
      </c>
      <c r="BT2462" t="n">
        <v>0</v>
      </c>
      <c r="BU2462" t="inlineStr">
        <is>
          <t>staging_Zhang_et_al_2023.csv</t>
        </is>
      </c>
      <c r="BW2462" t="n">
        <v>2007</v>
      </c>
      <c r="BX2462" t="n">
        <v>2020</v>
      </c>
      <c r="BY2462" t="inlineStr">
        <is>
          <t>US</t>
        </is>
      </c>
      <c r="BZ2462" t="n">
        <v>2013.5</v>
      </c>
      <c r="CA2462" t="n">
        <v>0.3571428571428572</v>
      </c>
      <c r="CB2462" t="n">
        <v>0</v>
      </c>
      <c r="CC2462" t="n">
        <v>1</v>
      </c>
      <c r="CD2462" t="n">
        <v>-0.008121527870830817</v>
      </c>
      <c r="CE2462" t="n">
        <v>1</v>
      </c>
    </row>
    <row r="2463">
      <c r="A2463" t="inlineStr">
        <is>
          <t>Zhang et al (2023)</t>
        </is>
      </c>
      <c r="B2463" t="n">
        <v>3768</v>
      </c>
      <c r="C2463" t="n">
        <v>-0.008121349312340978</v>
      </c>
      <c r="D2463" t="n">
        <v>31418</v>
      </c>
      <c r="E2463">
        <f>IF(ISNUMBER($BA2463),$BA2463,IF(AND(ISNUMBER($D2463),ISNUMBER($BW2463),ISNUMBER($BX2463)),$D2463*($BX2463-$BW2463+1),""))</f>
        <v>31418.0</v>
      </c>
      <c r="H2463" t="inlineStr">
        <is>
          <t>partial</t>
        </is>
      </c>
      <c r="I2463" t="inlineStr">
        <is>
          <t>p-Value available</t>
        </is>
      </c>
      <c r="J2463">
        <f>IF($BW2463&lt;&gt;"",$BW2463,"")</f>
        <v>2007.0</v>
      </c>
      <c r="K2463">
        <f>IF($BX2463&lt;&gt;"",$BX2463,"")</f>
        <v>2020.0</v>
      </c>
      <c r="L2463">
        <f>IF(AND(ISNUMBER($BW2463),ISNUMBER($BX2463)),($BW2463+$BX2463)/2,"")</f>
        <v>2013.5</v>
      </c>
      <c r="M2463">
        <f>IF($L2463&lt;&gt;"",$L2463,"")</f>
        <v>2013.5</v>
      </c>
      <c r="N2463">
        <f>IF(AND(ISNUMBER($BW2463),ISNUMBER($BX2463)),MIN(1,MAX(0,($BX2463-2016+1)/($BX2463-$BW2463+1))),"")</f>
        <v>0.3571428571428572</v>
      </c>
      <c r="O2463">
        <f>IF(AND(ISNUMBER($BW2463),ISNUMBER($BX2463)),MIN(1,MAX(0,($BX2463-2017+1)/($BX2463-$BW2463+1))),"")</f>
        <v>0.2857142857142857</v>
      </c>
      <c r="P2463">
        <f>IF(AND(ISNUMBER($BW2463),ISNUMBER($BX2463)),MIN(1,MAX(0,($BX2463-2018+1)/($BX2463-$BW2463+1))),"")</f>
        <v>0.2142857142857143</v>
      </c>
      <c r="Q2463">
        <f>IF(AND(ISNUMBER($BW2463),ISNUMBER($BX2463)),MIN(1,MAX(0,($BX2463-2019+1)/($BX2463-$BW2463+1))),"")</f>
        <v>0.1428571428571428</v>
      </c>
      <c r="R2463">
        <f>IF(AND(ISNUMBER($BW2463),ISNUMBER($BX2463)),MIN(1,MAX(0,($BX2463-2016+1)/($BX2463-$BW2463+1))),"")</f>
        <v>0.3571428571428572</v>
      </c>
      <c r="S2463">
        <f>IF($L2463&lt;&gt;"",IF($L2463&gt;=2015.5,1,0),"")</f>
        <v>0.0</v>
      </c>
      <c r="T2463">
        <f>IF($L2463&lt;&gt;"",IF($L2463&gt;=2016,1,0),"")</f>
        <v>0.0</v>
      </c>
      <c r="U2463">
        <f>IF(ISNUMBER($BX2463),IF($BX2463&gt;=2016,1,0),"")</f>
        <v>1.0</v>
      </c>
      <c r="V2463">
        <f>IF(ISNUMBER($BW2463),IF($BW2463&gt;=2016,1,0),"")</f>
        <v>0.0</v>
      </c>
      <c r="W2463" t="str">
        <f>IF(AND(ISNUMBER($BW2463),ISNUMBER($BX2463)),IF($BW2463&gt;=2016,"post-only",IF($BX2463&lt;2016,"pre-only","mixed")),"")</f>
        <v>mixed</v>
      </c>
      <c r="X2463">
        <f>IF(AND(ISNUMBER($BW2463),ISNUMBER($BX2463)),MIN(1,MAX(0,($BX2463-2017+1)/($BX2463-$BW2463+1))),"")</f>
        <v>0.2857142857142857</v>
      </c>
      <c r="Y2463">
        <f>IF(AND(ISNUMBER($BW2463),ISNUMBER($BX2463)),MIN(1,MAX(0,($BX2463-2018+1)/($BX2463-$BW2463+1))),"")</f>
        <v>0.2142857142857143</v>
      </c>
      <c r="Z2463">
        <f>IF(AND(ISNUMBER($BW2463),ISNUMBER($BX2463)),MIN(1,MAX(0,($BX2463-2019+1)/($BX2463-$BW2463+1))),"")</f>
        <v>0.1428571428571428</v>
      </c>
      <c r="AA2463">
        <f>IF(ISNUMBER($BX2463),IF($BX2463&gt;=2017,1,0),"")</f>
        <v>1.0</v>
      </c>
      <c r="AB2463">
        <f>IF(ISNUMBER($BX2463),IF($BX2463&gt;=2018,1,0),"")</f>
        <v>1.0</v>
      </c>
      <c r="AC2463">
        <f>IF(ISNUMBER($BX2463),IF($BX2463&gt;=2019,1,0),"")</f>
        <v>1.0</v>
      </c>
      <c r="AD2463">
        <f>IF($L2463&lt;&gt;"",IF($L2463&gt;2013,1,0),"")</f>
        <v>1.0</v>
      </c>
      <c r="AE2463">
        <f>IF($L2463&lt;&gt;"",1+IF($L2463&gt;2011,1,0)+IF($L2463&gt;2014,1,0),"")</f>
        <v>2.0</v>
      </c>
      <c r="AF2463" t="inlineStr">
        <is>
          <t>derivativ (CDS spread)</t>
        </is>
      </c>
      <c r="AG2463" t="inlineStr">
        <is>
          <t>performance</t>
        </is>
      </c>
      <c r="AH2463" t="inlineStr">
        <is>
          <t>non-sensitive</t>
        </is>
      </c>
      <c r="AI2463" t="inlineStr">
        <is>
          <t>without ETS/CT</t>
        </is>
      </c>
      <c r="AJ2463" t="inlineStr">
        <is>
          <t>without ETS/CT</t>
        </is>
      </c>
      <c r="AK2463" t="str">
        <f>IF(AND($CF2463&lt;&gt;"",IFERROR(INDEX(subsample_country_map!$B:$B,MATCH($CF2463,subsample_country_map!$A:$A,0)),"")&lt;&gt;""),INDEX(subsample_country_map!$B:$B,MATCH($CF2463,subsample_country_map!$A:$A,0)),INDEX(lookup!$AA:$AA,MATCH($A2463,lookup!$A:$A,0)))</f>
        <v>1_US</v>
      </c>
      <c r="AL2463" t="str">
        <f>IF(AND($CF2463&lt;&gt;"",IFERROR(INDEX(subsample_country_map!$C:$C,MATCH($CF2463,subsample_country_map!$A:$A,0)),"")&lt;&gt;""),INDEX(subsample_country_map!$C:$C,MATCH($CF2463,subsample_country_map!$A:$A,0)),INDEX(lookup!$AB:$AB,MATCH($A2463,lookup!$A:$A,0)))</f>
        <v>1_developed</v>
      </c>
      <c r="AM2463" t="str">
        <f>IF(AND($CF2463&lt;&gt;"",IFERROR(INDEX(subsample_country_map!$D:$D,MATCH($CF2463,subsample_country_map!$A:$A,0)),"")&lt;&gt;""),INDEX(subsample_country_map!$D:$D,MATCH($CF2463,subsample_country_map!$A:$A,0)),INDEX(lookup!$AC:$AC,MATCH($A2463,lookup!$A:$A,0)))</f>
        <v>1_western</v>
      </c>
      <c r="AN2463" t="str">
        <f>IF(AND($CF2463&lt;&gt;"",IFERROR(INDEX(subsample_country_map!$E:$E,MATCH($CF2463,subsample_country_map!$A:$A,0)),"")&lt;&gt;""),INDEX(subsample_country_map!$E:$E,MATCH($CF2463,subsample_country_map!$A:$A,0)),INDEX(lookup!$AD:$AD,MATCH($A2463,lookup!$A:$A,0)))</f>
        <v>1_common law</v>
      </c>
      <c r="AO2463" t="str">
        <f>INDEX(lookup!$Y:$Y,MATCH($A2463,lookup!$A:$A,0))</f>
        <v>0_published</v>
      </c>
      <c r="AP2463" t="str">
        <f>INDEX(lookup!$Z:$Z,MATCH($A2463,lookup!$A:$A,0))</f>
        <v>0_VHB low</v>
      </c>
      <c r="AQ2463" t="str">
        <f>INDEX(lookup!$W:$W,MATCH($A2463,lookup!$A:$A,0))</f>
        <v>2_sust</v>
      </c>
      <c r="AS2463" t="inlineStr">
        <is>
          <t>staging</t>
        </is>
      </c>
      <c r="AT2463" t="inlineStr">
        <is>
          <t>bad-CER</t>
        </is>
      </c>
      <c r="AU2463" t="inlineStr">
        <is>
          <t>cost</t>
        </is>
      </c>
      <c r="AV2463" t="inlineStr">
        <is>
          <t>9.551</t>
        </is>
      </c>
      <c r="AY2463" t="inlineStr">
        <is>
          <t>0.15</t>
        </is>
      </c>
      <c r="BA2463" t="n">
        <v>31418</v>
      </c>
      <c r="BB2463" t="inlineStr">
        <is>
          <t>as-stated:1-month lag (t-1)</t>
        </is>
      </c>
      <c r="BC2463" t="inlineStr">
        <is>
          <t>OLS</t>
        </is>
      </c>
      <c r="BD2463" t="inlineStr">
        <is>
          <t>two-way:firm and time</t>
        </is>
      </c>
      <c r="BE2463" t="inlineStr">
        <is>
          <t>none</t>
        </is>
      </c>
      <c r="BI2463" t="inlineStr">
        <is>
          <t>Table 4</t>
        </is>
      </c>
      <c r="BJ2463" t="inlineStr">
        <is>
          <t>Panel B col (8)</t>
        </is>
      </c>
      <c r="BK2463" t="inlineStr">
        <is>
          <t>82706</t>
        </is>
      </c>
      <c r="BL2463" t="inlineStr">
        <is>
          <t>carbonint_2 9.551 (0.15)</t>
        </is>
      </c>
      <c r="BM2463" t="inlineStr">
        <is>
          <t>carbonint_2</t>
        </is>
      </c>
      <c r="BN2463" t="inlineStr">
        <is>
          <t>Slope30_1</t>
        </is>
      </c>
      <c r="BO2463" t="inlineStr">
        <is>
          <t>update</t>
        </is>
      </c>
      <c r="BP2463" t="inlineStr">
        <is>
          <t>Zhang et al (2023)</t>
        </is>
      </c>
      <c r="BQ2463" t="inlineStr">
        <is>
          <t>computed</t>
        </is>
      </c>
      <c r="BT2463" t="n">
        <v>0</v>
      </c>
      <c r="BU2463" t="inlineStr">
        <is>
          <t>staging_Zhang_et_al_2023.csv</t>
        </is>
      </c>
      <c r="BW2463" t="n">
        <v>2007</v>
      </c>
      <c r="BX2463" t="n">
        <v>2020</v>
      </c>
      <c r="BY2463" t="inlineStr">
        <is>
          <t>US</t>
        </is>
      </c>
      <c r="BZ2463" t="n">
        <v>2013.5</v>
      </c>
      <c r="CA2463" t="n">
        <v>0.3571428571428572</v>
      </c>
      <c r="CB2463" t="n">
        <v>0</v>
      </c>
      <c r="CC2463" t="n">
        <v>1</v>
      </c>
      <c r="CD2463" t="n">
        <v>-0.008121527870830817</v>
      </c>
      <c r="CE2463" t="n">
        <v>1</v>
      </c>
    </row>
    <row r="2464">
      <c r="A2464" t="inlineStr">
        <is>
          <t>Zhang et al (2023)</t>
        </is>
      </c>
      <c r="B2464" t="n">
        <v>3769</v>
      </c>
      <c r="C2464" t="n">
        <v>0.003288239838989543</v>
      </c>
      <c r="D2464" t="n">
        <v>31418</v>
      </c>
      <c r="E2464">
        <f>IF(ISNUMBER($BA2464),$BA2464,IF(AND(ISNUMBER($D2464),ISNUMBER($BW2464),ISNUMBER($BX2464)),$D2464*($BX2464-$BW2464+1),""))</f>
        <v>31418.0</v>
      </c>
      <c r="H2464" t="inlineStr">
        <is>
          <t>partial</t>
        </is>
      </c>
      <c r="I2464" t="inlineStr">
        <is>
          <t>p-Value available</t>
        </is>
      </c>
      <c r="J2464">
        <f>IF($BW2464&lt;&gt;"",$BW2464,"")</f>
        <v>2007.0</v>
      </c>
      <c r="K2464">
        <f>IF($BX2464&lt;&gt;"",$BX2464,"")</f>
        <v>2020.0</v>
      </c>
      <c r="L2464">
        <f>IF(AND(ISNUMBER($BW2464),ISNUMBER($BX2464)),($BW2464+$BX2464)/2,"")</f>
        <v>2013.5</v>
      </c>
      <c r="M2464">
        <f>IF($L2464&lt;&gt;"",$L2464,"")</f>
        <v>2013.5</v>
      </c>
      <c r="N2464">
        <f>IF(AND(ISNUMBER($BW2464),ISNUMBER($BX2464)),MIN(1,MAX(0,($BX2464-2016+1)/($BX2464-$BW2464+1))),"")</f>
        <v>0.3571428571428572</v>
      </c>
      <c r="O2464">
        <f>IF(AND(ISNUMBER($BW2464),ISNUMBER($BX2464)),MIN(1,MAX(0,($BX2464-2017+1)/($BX2464-$BW2464+1))),"")</f>
        <v>0.2857142857142857</v>
      </c>
      <c r="P2464">
        <f>IF(AND(ISNUMBER($BW2464),ISNUMBER($BX2464)),MIN(1,MAX(0,($BX2464-2018+1)/($BX2464-$BW2464+1))),"")</f>
        <v>0.2142857142857143</v>
      </c>
      <c r="Q2464">
        <f>IF(AND(ISNUMBER($BW2464),ISNUMBER($BX2464)),MIN(1,MAX(0,($BX2464-2019+1)/($BX2464-$BW2464+1))),"")</f>
        <v>0.1428571428571428</v>
      </c>
      <c r="R2464">
        <f>IF(AND(ISNUMBER($BW2464),ISNUMBER($BX2464)),MIN(1,MAX(0,($BX2464-2016+1)/($BX2464-$BW2464+1))),"")</f>
        <v>0.3571428571428572</v>
      </c>
      <c r="S2464">
        <f>IF($L2464&lt;&gt;"",IF($L2464&gt;=2015.5,1,0),"")</f>
        <v>0.0</v>
      </c>
      <c r="T2464">
        <f>IF($L2464&lt;&gt;"",IF($L2464&gt;=2016,1,0),"")</f>
        <v>0.0</v>
      </c>
      <c r="U2464">
        <f>IF(ISNUMBER($BX2464),IF($BX2464&gt;=2016,1,0),"")</f>
        <v>1.0</v>
      </c>
      <c r="V2464">
        <f>IF(ISNUMBER($BW2464),IF($BW2464&gt;=2016,1,0),"")</f>
        <v>0.0</v>
      </c>
      <c r="W2464" t="str">
        <f>IF(AND(ISNUMBER($BW2464),ISNUMBER($BX2464)),IF($BW2464&gt;=2016,"post-only",IF($BX2464&lt;2016,"pre-only","mixed")),"")</f>
        <v>mixed</v>
      </c>
      <c r="X2464">
        <f>IF(AND(ISNUMBER($BW2464),ISNUMBER($BX2464)),MIN(1,MAX(0,($BX2464-2017+1)/($BX2464-$BW2464+1))),"")</f>
        <v>0.2857142857142857</v>
      </c>
      <c r="Y2464">
        <f>IF(AND(ISNUMBER($BW2464),ISNUMBER($BX2464)),MIN(1,MAX(0,($BX2464-2018+1)/($BX2464-$BW2464+1))),"")</f>
        <v>0.2142857142857143</v>
      </c>
      <c r="Z2464">
        <f>IF(AND(ISNUMBER($BW2464),ISNUMBER($BX2464)),MIN(1,MAX(0,($BX2464-2019+1)/($BX2464-$BW2464+1))),"")</f>
        <v>0.1428571428571428</v>
      </c>
      <c r="AA2464">
        <f>IF(ISNUMBER($BX2464),IF($BX2464&gt;=2017,1,0),"")</f>
        <v>1.0</v>
      </c>
      <c r="AB2464">
        <f>IF(ISNUMBER($BX2464),IF($BX2464&gt;=2018,1,0),"")</f>
        <v>1.0</v>
      </c>
      <c r="AC2464">
        <f>IF(ISNUMBER($BX2464),IF($BX2464&gt;=2019,1,0),"")</f>
        <v>1.0</v>
      </c>
      <c r="AD2464">
        <f>IF($L2464&lt;&gt;"",IF($L2464&gt;2013,1,0),"")</f>
        <v>1.0</v>
      </c>
      <c r="AE2464">
        <f>IF($L2464&lt;&gt;"",1+IF($L2464&gt;2011,1,0)+IF($L2464&gt;2014,1,0),"")</f>
        <v>2.0</v>
      </c>
      <c r="AF2464" t="inlineStr">
        <is>
          <t>derivativ (CDS spread)</t>
        </is>
      </c>
      <c r="AG2464" t="inlineStr">
        <is>
          <t>performance</t>
        </is>
      </c>
      <c r="AH2464" t="inlineStr">
        <is>
          <t>non-sensitive</t>
        </is>
      </c>
      <c r="AI2464" t="inlineStr">
        <is>
          <t>without ETS/CT</t>
        </is>
      </c>
      <c r="AJ2464" t="inlineStr">
        <is>
          <t>without ETS/CT</t>
        </is>
      </c>
      <c r="AK2464" t="str">
        <f>IF(AND($CF2464&lt;&gt;"",IFERROR(INDEX(subsample_country_map!$B:$B,MATCH($CF2464,subsample_country_map!$A:$A,0)),"")&lt;&gt;""),INDEX(subsample_country_map!$B:$B,MATCH($CF2464,subsample_country_map!$A:$A,0)),INDEX(lookup!$AA:$AA,MATCH($A2464,lookup!$A:$A,0)))</f>
        <v>1_US</v>
      </c>
      <c r="AL2464" t="str">
        <f>IF(AND($CF2464&lt;&gt;"",IFERROR(INDEX(subsample_country_map!$C:$C,MATCH($CF2464,subsample_country_map!$A:$A,0)),"")&lt;&gt;""),INDEX(subsample_country_map!$C:$C,MATCH($CF2464,subsample_country_map!$A:$A,0)),INDEX(lookup!$AB:$AB,MATCH($A2464,lookup!$A:$A,0)))</f>
        <v>1_developed</v>
      </c>
      <c r="AM2464" t="str">
        <f>IF(AND($CF2464&lt;&gt;"",IFERROR(INDEX(subsample_country_map!$D:$D,MATCH($CF2464,subsample_country_map!$A:$A,0)),"")&lt;&gt;""),INDEX(subsample_country_map!$D:$D,MATCH($CF2464,subsample_country_map!$A:$A,0)),INDEX(lookup!$AC:$AC,MATCH($A2464,lookup!$A:$A,0)))</f>
        <v>1_western</v>
      </c>
      <c r="AN2464" t="str">
        <f>IF(AND($CF2464&lt;&gt;"",IFERROR(INDEX(subsample_country_map!$E:$E,MATCH($CF2464,subsample_country_map!$A:$A,0)),"")&lt;&gt;""),INDEX(subsample_country_map!$E:$E,MATCH($CF2464,subsample_country_map!$A:$A,0)),INDEX(lookup!$AD:$AD,MATCH($A2464,lookup!$A:$A,0)))</f>
        <v>1_common law</v>
      </c>
      <c r="AO2464" t="str">
        <f>INDEX(lookup!$Y:$Y,MATCH($A2464,lookup!$A:$A,0))</f>
        <v>0_published</v>
      </c>
      <c r="AP2464" t="str">
        <f>INDEX(lookup!$Z:$Z,MATCH($A2464,lookup!$A:$A,0))</f>
        <v>0_VHB low</v>
      </c>
      <c r="AQ2464" t="str">
        <f>INDEX(lookup!$W:$W,MATCH($A2464,lookup!$A:$A,0))</f>
        <v>2_sust</v>
      </c>
      <c r="AS2464" t="inlineStr">
        <is>
          <t>staging</t>
        </is>
      </c>
      <c r="AT2464" t="inlineStr">
        <is>
          <t>bad-CER</t>
        </is>
      </c>
      <c r="AU2464" t="inlineStr">
        <is>
          <t>cost</t>
        </is>
      </c>
      <c r="AV2464" t="inlineStr">
        <is>
          <t>-2.061</t>
        </is>
      </c>
      <c r="AY2464" t="inlineStr">
        <is>
          <t>0.56</t>
        </is>
      </c>
      <c r="BA2464" t="n">
        <v>31418</v>
      </c>
      <c r="BB2464" t="inlineStr">
        <is>
          <t>as-stated:1-month lag (t-1)</t>
        </is>
      </c>
      <c r="BC2464" t="inlineStr">
        <is>
          <t>OLS</t>
        </is>
      </c>
      <c r="BD2464" t="inlineStr">
        <is>
          <t>two-way:firm and time</t>
        </is>
      </c>
      <c r="BE2464" t="inlineStr">
        <is>
          <t>none</t>
        </is>
      </c>
      <c r="BI2464" t="inlineStr">
        <is>
          <t>Table 4</t>
        </is>
      </c>
      <c r="BJ2464" t="inlineStr">
        <is>
          <t>Panel B col (3)</t>
        </is>
      </c>
      <c r="BK2464" t="inlineStr">
        <is>
          <t>82706</t>
        </is>
      </c>
      <c r="BL2464" t="inlineStr">
        <is>
          <t>carbonint_3 -2.061 (0.56)</t>
        </is>
      </c>
      <c r="BM2464" t="inlineStr">
        <is>
          <t>carbonint_3</t>
        </is>
      </c>
      <c r="BN2464" t="inlineStr">
        <is>
          <t>Slope5_1</t>
        </is>
      </c>
      <c r="BO2464" t="inlineStr">
        <is>
          <t>update</t>
        </is>
      </c>
      <c r="BP2464" t="inlineStr">
        <is>
          <t>Zhang et al (2023)</t>
        </is>
      </c>
      <c r="BQ2464" t="inlineStr">
        <is>
          <t>computed</t>
        </is>
      </c>
      <c r="BT2464" t="n">
        <v>0</v>
      </c>
      <c r="BU2464" t="inlineStr">
        <is>
          <t>staging_Zhang_et_al_2023.csv</t>
        </is>
      </c>
      <c r="BW2464" t="n">
        <v>2007</v>
      </c>
      <c r="BX2464" t="n">
        <v>2020</v>
      </c>
      <c r="BY2464" t="inlineStr">
        <is>
          <t>US</t>
        </is>
      </c>
      <c r="BZ2464" t="n">
        <v>2013.5</v>
      </c>
      <c r="CA2464" t="n">
        <v>0.3571428571428572</v>
      </c>
      <c r="CB2464" t="n">
        <v>0</v>
      </c>
      <c r="CC2464" t="n">
        <v>1</v>
      </c>
      <c r="CD2464" t="n">
        <v>0.003288251690454129</v>
      </c>
      <c r="CE2464" t="n">
        <v>1</v>
      </c>
    </row>
    <row r="2465">
      <c r="A2465" t="inlineStr">
        <is>
          <t>Zhang et al (2023)</t>
        </is>
      </c>
      <c r="B2465" t="n">
        <v>3770</v>
      </c>
      <c r="C2465" t="n">
        <v>0.003039973603917018</v>
      </c>
      <c r="D2465" t="n">
        <v>31418</v>
      </c>
      <c r="E2465">
        <f>IF(ISNUMBER($BA2465),$BA2465,IF(AND(ISNUMBER($D2465),ISNUMBER($BW2465),ISNUMBER($BX2465)),$D2465*($BX2465-$BW2465+1),""))</f>
        <v>31418.0</v>
      </c>
      <c r="H2465" t="inlineStr">
        <is>
          <t>partial</t>
        </is>
      </c>
      <c r="I2465" t="inlineStr">
        <is>
          <t>p-Value available</t>
        </is>
      </c>
      <c r="J2465">
        <f>IF($BW2465&lt;&gt;"",$BW2465,"")</f>
        <v>2007.0</v>
      </c>
      <c r="K2465">
        <f>IF($BX2465&lt;&gt;"",$BX2465,"")</f>
        <v>2020.0</v>
      </c>
      <c r="L2465">
        <f>IF(AND(ISNUMBER($BW2465),ISNUMBER($BX2465)),($BW2465+$BX2465)/2,"")</f>
        <v>2013.5</v>
      </c>
      <c r="M2465">
        <f>IF($L2465&lt;&gt;"",$L2465,"")</f>
        <v>2013.5</v>
      </c>
      <c r="N2465">
        <f>IF(AND(ISNUMBER($BW2465),ISNUMBER($BX2465)),MIN(1,MAX(0,($BX2465-2016+1)/($BX2465-$BW2465+1))),"")</f>
        <v>0.3571428571428572</v>
      </c>
      <c r="O2465">
        <f>IF(AND(ISNUMBER($BW2465),ISNUMBER($BX2465)),MIN(1,MAX(0,($BX2465-2017+1)/($BX2465-$BW2465+1))),"")</f>
        <v>0.2857142857142857</v>
      </c>
      <c r="P2465">
        <f>IF(AND(ISNUMBER($BW2465),ISNUMBER($BX2465)),MIN(1,MAX(0,($BX2465-2018+1)/($BX2465-$BW2465+1))),"")</f>
        <v>0.2142857142857143</v>
      </c>
      <c r="Q2465">
        <f>IF(AND(ISNUMBER($BW2465),ISNUMBER($BX2465)),MIN(1,MAX(0,($BX2465-2019+1)/($BX2465-$BW2465+1))),"")</f>
        <v>0.1428571428571428</v>
      </c>
      <c r="R2465">
        <f>IF(AND(ISNUMBER($BW2465),ISNUMBER($BX2465)),MIN(1,MAX(0,($BX2465-2016+1)/($BX2465-$BW2465+1))),"")</f>
        <v>0.3571428571428572</v>
      </c>
      <c r="S2465">
        <f>IF($L2465&lt;&gt;"",IF($L2465&gt;=2015.5,1,0),"")</f>
        <v>0.0</v>
      </c>
      <c r="T2465">
        <f>IF($L2465&lt;&gt;"",IF($L2465&gt;=2016,1,0),"")</f>
        <v>0.0</v>
      </c>
      <c r="U2465">
        <f>IF(ISNUMBER($BX2465),IF($BX2465&gt;=2016,1,0),"")</f>
        <v>1.0</v>
      </c>
      <c r="V2465">
        <f>IF(ISNUMBER($BW2465),IF($BW2465&gt;=2016,1,0),"")</f>
        <v>0.0</v>
      </c>
      <c r="W2465" t="str">
        <f>IF(AND(ISNUMBER($BW2465),ISNUMBER($BX2465)),IF($BW2465&gt;=2016,"post-only",IF($BX2465&lt;2016,"pre-only","mixed")),"")</f>
        <v>mixed</v>
      </c>
      <c r="X2465">
        <f>IF(AND(ISNUMBER($BW2465),ISNUMBER($BX2465)),MIN(1,MAX(0,($BX2465-2017+1)/($BX2465-$BW2465+1))),"")</f>
        <v>0.2857142857142857</v>
      </c>
      <c r="Y2465">
        <f>IF(AND(ISNUMBER($BW2465),ISNUMBER($BX2465)),MIN(1,MAX(0,($BX2465-2018+1)/($BX2465-$BW2465+1))),"")</f>
        <v>0.2142857142857143</v>
      </c>
      <c r="Z2465">
        <f>IF(AND(ISNUMBER($BW2465),ISNUMBER($BX2465)),MIN(1,MAX(0,($BX2465-2019+1)/($BX2465-$BW2465+1))),"")</f>
        <v>0.1428571428571428</v>
      </c>
      <c r="AA2465">
        <f>IF(ISNUMBER($BX2465),IF($BX2465&gt;=2017,1,0),"")</f>
        <v>1.0</v>
      </c>
      <c r="AB2465">
        <f>IF(ISNUMBER($BX2465),IF($BX2465&gt;=2018,1,0),"")</f>
        <v>1.0</v>
      </c>
      <c r="AC2465">
        <f>IF(ISNUMBER($BX2465),IF($BX2465&gt;=2019,1,0),"")</f>
        <v>1.0</v>
      </c>
      <c r="AD2465">
        <f>IF($L2465&lt;&gt;"",IF($L2465&gt;2013,1,0),"")</f>
        <v>1.0</v>
      </c>
      <c r="AE2465">
        <f>IF($L2465&lt;&gt;"",1+IF($L2465&gt;2011,1,0)+IF($L2465&gt;2014,1,0),"")</f>
        <v>2.0</v>
      </c>
      <c r="AF2465" t="inlineStr">
        <is>
          <t>derivativ (CDS spread)</t>
        </is>
      </c>
      <c r="AG2465" t="inlineStr">
        <is>
          <t>performance</t>
        </is>
      </c>
      <c r="AH2465" t="inlineStr">
        <is>
          <t>non-sensitive</t>
        </is>
      </c>
      <c r="AI2465" t="inlineStr">
        <is>
          <t>without ETS/CT</t>
        </is>
      </c>
      <c r="AJ2465" t="inlineStr">
        <is>
          <t>without ETS/CT</t>
        </is>
      </c>
      <c r="AK2465" t="str">
        <f>IF(AND($CF2465&lt;&gt;"",IFERROR(INDEX(subsample_country_map!$B:$B,MATCH($CF2465,subsample_country_map!$A:$A,0)),"")&lt;&gt;""),INDEX(subsample_country_map!$B:$B,MATCH($CF2465,subsample_country_map!$A:$A,0)),INDEX(lookup!$AA:$AA,MATCH($A2465,lookup!$A:$A,0)))</f>
        <v>1_US</v>
      </c>
      <c r="AL2465" t="str">
        <f>IF(AND($CF2465&lt;&gt;"",IFERROR(INDEX(subsample_country_map!$C:$C,MATCH($CF2465,subsample_country_map!$A:$A,0)),"")&lt;&gt;""),INDEX(subsample_country_map!$C:$C,MATCH($CF2465,subsample_country_map!$A:$A,0)),INDEX(lookup!$AB:$AB,MATCH($A2465,lookup!$A:$A,0)))</f>
        <v>1_developed</v>
      </c>
      <c r="AM2465" t="str">
        <f>IF(AND($CF2465&lt;&gt;"",IFERROR(INDEX(subsample_country_map!$D:$D,MATCH($CF2465,subsample_country_map!$A:$A,0)),"")&lt;&gt;""),INDEX(subsample_country_map!$D:$D,MATCH($CF2465,subsample_country_map!$A:$A,0)),INDEX(lookup!$AC:$AC,MATCH($A2465,lookup!$A:$A,0)))</f>
        <v>1_western</v>
      </c>
      <c r="AN2465" t="str">
        <f>IF(AND($CF2465&lt;&gt;"",IFERROR(INDEX(subsample_country_map!$E:$E,MATCH($CF2465,subsample_country_map!$A:$A,0)),"")&lt;&gt;""),INDEX(subsample_country_map!$E:$E,MATCH($CF2465,subsample_country_map!$A:$A,0)),INDEX(lookup!$AD:$AD,MATCH($A2465,lookup!$A:$A,0)))</f>
        <v>1_common law</v>
      </c>
      <c r="AO2465" t="str">
        <f>INDEX(lookup!$Y:$Y,MATCH($A2465,lookup!$A:$A,0))</f>
        <v>0_published</v>
      </c>
      <c r="AP2465" t="str">
        <f>INDEX(lookup!$Z:$Z,MATCH($A2465,lookup!$A:$A,0))</f>
        <v>0_VHB low</v>
      </c>
      <c r="AQ2465" t="str">
        <f>INDEX(lookup!$W:$W,MATCH($A2465,lookup!$A:$A,0))</f>
        <v>2_sust</v>
      </c>
      <c r="AS2465" t="inlineStr">
        <is>
          <t>staging</t>
        </is>
      </c>
      <c r="AT2465" t="inlineStr">
        <is>
          <t>bad-CER</t>
        </is>
      </c>
      <c r="AU2465" t="inlineStr">
        <is>
          <t>cost</t>
        </is>
      </c>
      <c r="AV2465" t="inlineStr">
        <is>
          <t>-2.143</t>
        </is>
      </c>
      <c r="AY2465" t="inlineStr">
        <is>
          <t>0.59</t>
        </is>
      </c>
      <c r="BA2465" t="n">
        <v>31418</v>
      </c>
      <c r="BB2465" t="inlineStr">
        <is>
          <t>as-stated:1-month lag (t-1)</t>
        </is>
      </c>
      <c r="BC2465" t="inlineStr">
        <is>
          <t>OLS</t>
        </is>
      </c>
      <c r="BD2465" t="inlineStr">
        <is>
          <t>two-way:firm and time</t>
        </is>
      </c>
      <c r="BE2465" t="inlineStr">
        <is>
          <t>none</t>
        </is>
      </c>
      <c r="BI2465" t="inlineStr">
        <is>
          <t>Table 4</t>
        </is>
      </c>
      <c r="BJ2465" t="inlineStr">
        <is>
          <t>Panel B col (6)</t>
        </is>
      </c>
      <c r="BK2465" t="inlineStr">
        <is>
          <t>82706</t>
        </is>
      </c>
      <c r="BL2465" t="inlineStr">
        <is>
          <t>carbonint_3 -2.143 (0.59)</t>
        </is>
      </c>
      <c r="BM2465" t="inlineStr">
        <is>
          <t>carbonint_3</t>
        </is>
      </c>
      <c r="BN2465" t="inlineStr">
        <is>
          <t>Slope10_1</t>
        </is>
      </c>
      <c r="BO2465" t="inlineStr">
        <is>
          <t>update</t>
        </is>
      </c>
      <c r="BP2465" t="inlineStr">
        <is>
          <t>Zhang et al (2023)</t>
        </is>
      </c>
      <c r="BQ2465" t="inlineStr">
        <is>
          <t>computed</t>
        </is>
      </c>
      <c r="BT2465" t="n">
        <v>0</v>
      </c>
      <c r="BU2465" t="inlineStr">
        <is>
          <t>staging_Zhang_et_al_2023.csv</t>
        </is>
      </c>
      <c r="BW2465" t="n">
        <v>2007</v>
      </c>
      <c r="BX2465" t="n">
        <v>2020</v>
      </c>
      <c r="BY2465" t="inlineStr">
        <is>
          <t>US</t>
        </is>
      </c>
      <c r="BZ2465" t="n">
        <v>2013.5</v>
      </c>
      <c r="CA2465" t="n">
        <v>0.3571428571428572</v>
      </c>
      <c r="CB2465" t="n">
        <v>0</v>
      </c>
      <c r="CC2465" t="n">
        <v>1</v>
      </c>
      <c r="CD2465" t="n">
        <v>0.003039982968546337</v>
      </c>
      <c r="CE2465" t="n">
        <v>1</v>
      </c>
    </row>
    <row r="2466">
      <c r="A2466" t="inlineStr">
        <is>
          <t>Zhang et al (2023)</t>
        </is>
      </c>
      <c r="B2466" t="n">
        <v>3771</v>
      </c>
      <c r="C2466" t="n">
        <v>0.003039973603917018</v>
      </c>
      <c r="D2466" t="n">
        <v>31418</v>
      </c>
      <c r="E2466">
        <f>IF(ISNUMBER($BA2466),$BA2466,IF(AND(ISNUMBER($D2466),ISNUMBER($BW2466),ISNUMBER($BX2466)),$D2466*($BX2466-$BW2466+1),""))</f>
        <v>31418.0</v>
      </c>
      <c r="H2466" t="inlineStr">
        <is>
          <t>partial</t>
        </is>
      </c>
      <c r="I2466" t="inlineStr">
        <is>
          <t>p-Value available</t>
        </is>
      </c>
      <c r="J2466">
        <f>IF($BW2466&lt;&gt;"",$BW2466,"")</f>
        <v>2007.0</v>
      </c>
      <c r="K2466">
        <f>IF($BX2466&lt;&gt;"",$BX2466,"")</f>
        <v>2020.0</v>
      </c>
      <c r="L2466">
        <f>IF(AND(ISNUMBER($BW2466),ISNUMBER($BX2466)),($BW2466+$BX2466)/2,"")</f>
        <v>2013.5</v>
      </c>
      <c r="M2466">
        <f>IF($L2466&lt;&gt;"",$L2466,"")</f>
        <v>2013.5</v>
      </c>
      <c r="N2466">
        <f>IF(AND(ISNUMBER($BW2466),ISNUMBER($BX2466)),MIN(1,MAX(0,($BX2466-2016+1)/($BX2466-$BW2466+1))),"")</f>
        <v>0.3571428571428572</v>
      </c>
      <c r="O2466">
        <f>IF(AND(ISNUMBER($BW2466),ISNUMBER($BX2466)),MIN(1,MAX(0,($BX2466-2017+1)/($BX2466-$BW2466+1))),"")</f>
        <v>0.2857142857142857</v>
      </c>
      <c r="P2466">
        <f>IF(AND(ISNUMBER($BW2466),ISNUMBER($BX2466)),MIN(1,MAX(0,($BX2466-2018+1)/($BX2466-$BW2466+1))),"")</f>
        <v>0.2142857142857143</v>
      </c>
      <c r="Q2466">
        <f>IF(AND(ISNUMBER($BW2466),ISNUMBER($BX2466)),MIN(1,MAX(0,($BX2466-2019+1)/($BX2466-$BW2466+1))),"")</f>
        <v>0.1428571428571428</v>
      </c>
      <c r="R2466">
        <f>IF(AND(ISNUMBER($BW2466),ISNUMBER($BX2466)),MIN(1,MAX(0,($BX2466-2016+1)/($BX2466-$BW2466+1))),"")</f>
        <v>0.3571428571428572</v>
      </c>
      <c r="S2466">
        <f>IF($L2466&lt;&gt;"",IF($L2466&gt;=2015.5,1,0),"")</f>
        <v>0.0</v>
      </c>
      <c r="T2466">
        <f>IF($L2466&lt;&gt;"",IF($L2466&gt;=2016,1,0),"")</f>
        <v>0.0</v>
      </c>
      <c r="U2466">
        <f>IF(ISNUMBER($BX2466),IF($BX2466&gt;=2016,1,0),"")</f>
        <v>1.0</v>
      </c>
      <c r="V2466">
        <f>IF(ISNUMBER($BW2466),IF($BW2466&gt;=2016,1,0),"")</f>
        <v>0.0</v>
      </c>
      <c r="W2466" t="str">
        <f>IF(AND(ISNUMBER($BW2466),ISNUMBER($BX2466)),IF($BW2466&gt;=2016,"post-only",IF($BX2466&lt;2016,"pre-only","mixed")),"")</f>
        <v>mixed</v>
      </c>
      <c r="X2466">
        <f>IF(AND(ISNUMBER($BW2466),ISNUMBER($BX2466)),MIN(1,MAX(0,($BX2466-2017+1)/($BX2466-$BW2466+1))),"")</f>
        <v>0.2857142857142857</v>
      </c>
      <c r="Y2466">
        <f>IF(AND(ISNUMBER($BW2466),ISNUMBER($BX2466)),MIN(1,MAX(0,($BX2466-2018+1)/($BX2466-$BW2466+1))),"")</f>
        <v>0.2142857142857143</v>
      </c>
      <c r="Z2466">
        <f>IF(AND(ISNUMBER($BW2466),ISNUMBER($BX2466)),MIN(1,MAX(0,($BX2466-2019+1)/($BX2466-$BW2466+1))),"")</f>
        <v>0.1428571428571428</v>
      </c>
      <c r="AA2466">
        <f>IF(ISNUMBER($BX2466),IF($BX2466&gt;=2017,1,0),"")</f>
        <v>1.0</v>
      </c>
      <c r="AB2466">
        <f>IF(ISNUMBER($BX2466),IF($BX2466&gt;=2018,1,0),"")</f>
        <v>1.0</v>
      </c>
      <c r="AC2466">
        <f>IF(ISNUMBER($BX2466),IF($BX2466&gt;=2019,1,0),"")</f>
        <v>1.0</v>
      </c>
      <c r="AD2466">
        <f>IF($L2466&lt;&gt;"",IF($L2466&gt;2013,1,0),"")</f>
        <v>1.0</v>
      </c>
      <c r="AE2466">
        <f>IF($L2466&lt;&gt;"",1+IF($L2466&gt;2011,1,0)+IF($L2466&gt;2014,1,0),"")</f>
        <v>2.0</v>
      </c>
      <c r="AF2466" t="inlineStr">
        <is>
          <t>derivativ (CDS spread)</t>
        </is>
      </c>
      <c r="AG2466" t="inlineStr">
        <is>
          <t>performance</t>
        </is>
      </c>
      <c r="AH2466" t="inlineStr">
        <is>
          <t>non-sensitive</t>
        </is>
      </c>
      <c r="AI2466" t="inlineStr">
        <is>
          <t>without ETS/CT</t>
        </is>
      </c>
      <c r="AJ2466" t="inlineStr">
        <is>
          <t>without ETS/CT</t>
        </is>
      </c>
      <c r="AK2466" t="str">
        <f>IF(AND($CF2466&lt;&gt;"",IFERROR(INDEX(subsample_country_map!$B:$B,MATCH($CF2466,subsample_country_map!$A:$A,0)),"")&lt;&gt;""),INDEX(subsample_country_map!$B:$B,MATCH($CF2466,subsample_country_map!$A:$A,0)),INDEX(lookup!$AA:$AA,MATCH($A2466,lookup!$A:$A,0)))</f>
        <v>1_US</v>
      </c>
      <c r="AL2466" t="str">
        <f>IF(AND($CF2466&lt;&gt;"",IFERROR(INDEX(subsample_country_map!$C:$C,MATCH($CF2466,subsample_country_map!$A:$A,0)),"")&lt;&gt;""),INDEX(subsample_country_map!$C:$C,MATCH($CF2466,subsample_country_map!$A:$A,0)),INDEX(lookup!$AB:$AB,MATCH($A2466,lookup!$A:$A,0)))</f>
        <v>1_developed</v>
      </c>
      <c r="AM2466" t="str">
        <f>IF(AND($CF2466&lt;&gt;"",IFERROR(INDEX(subsample_country_map!$D:$D,MATCH($CF2466,subsample_country_map!$A:$A,0)),"")&lt;&gt;""),INDEX(subsample_country_map!$D:$D,MATCH($CF2466,subsample_country_map!$A:$A,0)),INDEX(lookup!$AC:$AC,MATCH($A2466,lookup!$A:$A,0)))</f>
        <v>1_western</v>
      </c>
      <c r="AN2466" t="str">
        <f>IF(AND($CF2466&lt;&gt;"",IFERROR(INDEX(subsample_country_map!$E:$E,MATCH($CF2466,subsample_country_map!$A:$A,0)),"")&lt;&gt;""),INDEX(subsample_country_map!$E:$E,MATCH($CF2466,subsample_country_map!$A:$A,0)),INDEX(lookup!$AD:$AD,MATCH($A2466,lookup!$A:$A,0)))</f>
        <v>1_common law</v>
      </c>
      <c r="AO2466" t="str">
        <f>INDEX(lookup!$Y:$Y,MATCH($A2466,lookup!$A:$A,0))</f>
        <v>0_published</v>
      </c>
      <c r="AP2466" t="str">
        <f>INDEX(lookup!$Z:$Z,MATCH($A2466,lookup!$A:$A,0))</f>
        <v>0_VHB low</v>
      </c>
      <c r="AQ2466" t="str">
        <f>INDEX(lookup!$W:$W,MATCH($A2466,lookup!$A:$A,0))</f>
        <v>2_sust</v>
      </c>
      <c r="AS2466" t="inlineStr">
        <is>
          <t>staging</t>
        </is>
      </c>
      <c r="AT2466" t="inlineStr">
        <is>
          <t>bad-CER</t>
        </is>
      </c>
      <c r="AU2466" t="inlineStr">
        <is>
          <t>cost</t>
        </is>
      </c>
      <c r="AV2466" t="inlineStr">
        <is>
          <t>-2.146</t>
        </is>
      </c>
      <c r="AY2466" t="inlineStr">
        <is>
          <t>0.59</t>
        </is>
      </c>
      <c r="BA2466" t="n">
        <v>31418</v>
      </c>
      <c r="BB2466" t="inlineStr">
        <is>
          <t>as-stated:1-month lag (t-1)</t>
        </is>
      </c>
      <c r="BC2466" t="inlineStr">
        <is>
          <t>OLS</t>
        </is>
      </c>
      <c r="BD2466" t="inlineStr">
        <is>
          <t>two-way:firm and time</t>
        </is>
      </c>
      <c r="BE2466" t="inlineStr">
        <is>
          <t>none</t>
        </is>
      </c>
      <c r="BI2466" t="inlineStr">
        <is>
          <t>Table 4</t>
        </is>
      </c>
      <c r="BJ2466" t="inlineStr">
        <is>
          <t>Panel B col (9)</t>
        </is>
      </c>
      <c r="BK2466" t="inlineStr">
        <is>
          <t>82706</t>
        </is>
      </c>
      <c r="BL2466" t="inlineStr">
        <is>
          <t>carbonint_3 -2.146 (0.59)</t>
        </is>
      </c>
      <c r="BM2466" t="inlineStr">
        <is>
          <t>carbonint_3</t>
        </is>
      </c>
      <c r="BN2466" t="inlineStr">
        <is>
          <t>Slope30_1</t>
        </is>
      </c>
      <c r="BO2466" t="inlineStr">
        <is>
          <t>update</t>
        </is>
      </c>
      <c r="BP2466" t="inlineStr">
        <is>
          <t>Zhang et al (2023)</t>
        </is>
      </c>
      <c r="BQ2466" t="inlineStr">
        <is>
          <t>computed</t>
        </is>
      </c>
      <c r="BT2466" t="n">
        <v>0</v>
      </c>
      <c r="BU2466" t="inlineStr">
        <is>
          <t>staging_Zhang_et_al_2023.csv</t>
        </is>
      </c>
      <c r="BW2466" t="n">
        <v>2007</v>
      </c>
      <c r="BX2466" t="n">
        <v>2020</v>
      </c>
      <c r="BY2466" t="inlineStr">
        <is>
          <t>US</t>
        </is>
      </c>
      <c r="BZ2466" t="n">
        <v>2013.5</v>
      </c>
      <c r="CA2466" t="n">
        <v>0.3571428571428572</v>
      </c>
      <c r="CB2466" t="n">
        <v>0</v>
      </c>
      <c r="CC2466" t="n">
        <v>1</v>
      </c>
      <c r="CD2466" t="n">
        <v>0.003039982968546337</v>
      </c>
      <c r="CE2466" t="n">
        <v>1</v>
      </c>
    </row>
    <row r="2467">
      <c r="A2467" t="inlineStr">
        <is>
          <t>Zhang et al (2023)</t>
        </is>
      </c>
      <c r="B2467" t="n">
        <v>3772</v>
      </c>
      <c r="C2467" t="n">
        <v>-0.01928531493807674</v>
      </c>
      <c r="D2467" t="n">
        <v>8826</v>
      </c>
      <c r="E2467">
        <f>IF(ISNUMBER($BA2467),$BA2467,IF(AND(ISNUMBER($D2467),ISNUMBER($BW2467),ISNUMBER($BX2467)),$D2467*($BX2467-$BW2467+1),""))</f>
        <v>8826.0</v>
      </c>
      <c r="H2467" t="inlineStr">
        <is>
          <t>partial</t>
        </is>
      </c>
      <c r="I2467" t="inlineStr">
        <is>
          <t>p-Value available</t>
        </is>
      </c>
      <c r="J2467">
        <f>IF($BW2467&lt;&gt;"",$BW2467,"")</f>
        <v>2007.0</v>
      </c>
      <c r="K2467">
        <f>IF($BX2467&lt;&gt;"",$BX2467,"")</f>
        <v>2020.0</v>
      </c>
      <c r="L2467">
        <f>IF(AND(ISNUMBER($BW2467),ISNUMBER($BX2467)),($BW2467+$BX2467)/2,"")</f>
        <v>2013.5</v>
      </c>
      <c r="M2467">
        <f>IF($L2467&lt;&gt;"",$L2467,"")</f>
        <v>2013.5</v>
      </c>
      <c r="N2467">
        <f>IF(AND(ISNUMBER($BW2467),ISNUMBER($BX2467)),MIN(1,MAX(0,($BX2467-2016+1)/($BX2467-$BW2467+1))),"")</f>
        <v>0.3571428571428572</v>
      </c>
      <c r="O2467">
        <f>IF(AND(ISNUMBER($BW2467),ISNUMBER($BX2467)),MIN(1,MAX(0,($BX2467-2017+1)/($BX2467-$BW2467+1))),"")</f>
        <v>0.2857142857142857</v>
      </c>
      <c r="P2467">
        <f>IF(AND(ISNUMBER($BW2467),ISNUMBER($BX2467)),MIN(1,MAX(0,($BX2467-2018+1)/($BX2467-$BW2467+1))),"")</f>
        <v>0.2142857142857143</v>
      </c>
      <c r="Q2467">
        <f>IF(AND(ISNUMBER($BW2467),ISNUMBER($BX2467)),MIN(1,MAX(0,($BX2467-2019+1)/($BX2467-$BW2467+1))),"")</f>
        <v>0.1428571428571428</v>
      </c>
      <c r="R2467">
        <f>IF(AND(ISNUMBER($BW2467),ISNUMBER($BX2467)),MIN(1,MAX(0,($BX2467-2016+1)/($BX2467-$BW2467+1))),"")</f>
        <v>0.3571428571428572</v>
      </c>
      <c r="S2467">
        <f>IF($L2467&lt;&gt;"",IF($L2467&gt;=2015.5,1,0),"")</f>
        <v>0.0</v>
      </c>
      <c r="T2467">
        <f>IF($L2467&lt;&gt;"",IF($L2467&gt;=2016,1,0),"")</f>
        <v>0.0</v>
      </c>
      <c r="U2467">
        <f>IF(ISNUMBER($BX2467),IF($BX2467&gt;=2016,1,0),"")</f>
        <v>1.0</v>
      </c>
      <c r="V2467">
        <f>IF(ISNUMBER($BW2467),IF($BW2467&gt;=2016,1,0),"")</f>
        <v>0.0</v>
      </c>
      <c r="W2467" t="str">
        <f>IF(AND(ISNUMBER($BW2467),ISNUMBER($BX2467)),IF($BW2467&gt;=2016,"post-only",IF($BX2467&lt;2016,"pre-only","mixed")),"")</f>
        <v>mixed</v>
      </c>
      <c r="X2467">
        <f>IF(AND(ISNUMBER($BW2467),ISNUMBER($BX2467)),MIN(1,MAX(0,($BX2467-2017+1)/($BX2467-$BW2467+1))),"")</f>
        <v>0.2857142857142857</v>
      </c>
      <c r="Y2467">
        <f>IF(AND(ISNUMBER($BW2467),ISNUMBER($BX2467)),MIN(1,MAX(0,($BX2467-2018+1)/($BX2467-$BW2467+1))),"")</f>
        <v>0.2142857142857143</v>
      </c>
      <c r="Z2467">
        <f>IF(AND(ISNUMBER($BW2467),ISNUMBER($BX2467)),MIN(1,MAX(0,($BX2467-2019+1)/($BX2467-$BW2467+1))),"")</f>
        <v>0.1428571428571428</v>
      </c>
      <c r="AA2467">
        <f>IF(ISNUMBER($BX2467),IF($BX2467&gt;=2017,1,0),"")</f>
        <v>1.0</v>
      </c>
      <c r="AB2467">
        <f>IF(ISNUMBER($BX2467),IF($BX2467&gt;=2018,1,0),"")</f>
        <v>1.0</v>
      </c>
      <c r="AC2467">
        <f>IF(ISNUMBER($BX2467),IF($BX2467&gt;=2019,1,0),"")</f>
        <v>1.0</v>
      </c>
      <c r="AD2467">
        <f>IF($L2467&lt;&gt;"",IF($L2467&gt;2013,1,0),"")</f>
        <v>1.0</v>
      </c>
      <c r="AE2467">
        <f>IF($L2467&lt;&gt;"",1+IF($L2467&gt;2011,1,0)+IF($L2467&gt;2014,1,0),"")</f>
        <v>2.0</v>
      </c>
      <c r="AF2467" t="inlineStr">
        <is>
          <t>derivativ (CDS spread)</t>
        </is>
      </c>
      <c r="AG2467" t="inlineStr">
        <is>
          <t>performance</t>
        </is>
      </c>
      <c r="AH2467" t="inlineStr">
        <is>
          <t>non-sensitive</t>
        </is>
      </c>
      <c r="AI2467" t="inlineStr">
        <is>
          <t>without ETS/CT</t>
        </is>
      </c>
      <c r="AJ2467" t="inlineStr">
        <is>
          <t>without ETS/CT</t>
        </is>
      </c>
      <c r="AK2467" t="str">
        <f>IF(AND($CF2467&lt;&gt;"",IFERROR(INDEX(subsample_country_map!$B:$B,MATCH($CF2467,subsample_country_map!$A:$A,0)),"")&lt;&gt;""),INDEX(subsample_country_map!$B:$B,MATCH($CF2467,subsample_country_map!$A:$A,0)),INDEX(lookup!$AA:$AA,MATCH($A2467,lookup!$A:$A,0)))</f>
        <v>1_US</v>
      </c>
      <c r="AL2467" t="str">
        <f>IF(AND($CF2467&lt;&gt;"",IFERROR(INDEX(subsample_country_map!$C:$C,MATCH($CF2467,subsample_country_map!$A:$A,0)),"")&lt;&gt;""),INDEX(subsample_country_map!$C:$C,MATCH($CF2467,subsample_country_map!$A:$A,0)),INDEX(lookup!$AB:$AB,MATCH($A2467,lookup!$A:$A,0)))</f>
        <v>1_developed</v>
      </c>
      <c r="AM2467" t="str">
        <f>IF(AND($CF2467&lt;&gt;"",IFERROR(INDEX(subsample_country_map!$D:$D,MATCH($CF2467,subsample_country_map!$A:$A,0)),"")&lt;&gt;""),INDEX(subsample_country_map!$D:$D,MATCH($CF2467,subsample_country_map!$A:$A,0)),INDEX(lookup!$AC:$AC,MATCH($A2467,lookup!$A:$A,0)))</f>
        <v>1_western</v>
      </c>
      <c r="AN2467" t="str">
        <f>IF(AND($CF2467&lt;&gt;"",IFERROR(INDEX(subsample_country_map!$E:$E,MATCH($CF2467,subsample_country_map!$A:$A,0)),"")&lt;&gt;""),INDEX(subsample_country_map!$E:$E,MATCH($CF2467,subsample_country_map!$A:$A,0)),INDEX(lookup!$AD:$AD,MATCH($A2467,lookup!$A:$A,0)))</f>
        <v>1_common law</v>
      </c>
      <c r="AO2467" t="str">
        <f>INDEX(lookup!$Y:$Y,MATCH($A2467,lookup!$A:$A,0))</f>
        <v>0_published</v>
      </c>
      <c r="AP2467" t="str">
        <f>INDEX(lookup!$Z:$Z,MATCH($A2467,lookup!$A:$A,0))</f>
        <v>0_VHB low</v>
      </c>
      <c r="AQ2467" t="str">
        <f>INDEX(lookup!$W:$W,MATCH($A2467,lookup!$A:$A,0))</f>
        <v>2_sust</v>
      </c>
      <c r="AS2467" t="inlineStr">
        <is>
          <t>staging</t>
        </is>
      </c>
      <c r="AT2467" t="inlineStr">
        <is>
          <t>bad-CER</t>
        </is>
      </c>
      <c r="AU2467" t="inlineStr">
        <is>
          <t>cost</t>
        </is>
      </c>
      <c r="AV2467" t="inlineStr">
        <is>
          <t>0.073</t>
        </is>
      </c>
      <c r="AY2467" t="inlineStr">
        <is>
          <t>0.07</t>
        </is>
      </c>
      <c r="BA2467" t="n">
        <v>8826</v>
      </c>
      <c r="BB2467" t="inlineStr">
        <is>
          <t>as-stated:1-month lag (t-1)</t>
        </is>
      </c>
      <c r="BC2467" t="inlineStr">
        <is>
          <t>OLS</t>
        </is>
      </c>
      <c r="BD2467" t="inlineStr">
        <is>
          <t>two-way:firm and time</t>
        </is>
      </c>
      <c r="BE2467" t="inlineStr">
        <is>
          <t>period</t>
        </is>
      </c>
      <c r="BF2467" t="inlineStr">
        <is>
          <t>after December 2015</t>
        </is>
      </c>
      <c r="BG2467" t="inlineStr">
        <is>
          <t>FLAG</t>
        </is>
      </c>
      <c r="BH2467" t="inlineStr">
        <is>
          <t>2020</t>
        </is>
      </c>
      <c r="BI2467" t="inlineStr">
        <is>
          <t>Table 5</t>
        </is>
      </c>
      <c r="BJ2467" t="inlineStr">
        <is>
          <t>col (1)</t>
        </is>
      </c>
      <c r="BK2467" t="inlineStr">
        <is>
          <t>82708</t>
        </is>
      </c>
      <c r="BL2467" t="inlineStr">
        <is>
          <t>carbonemi_1 0.073* (0.07)</t>
        </is>
      </c>
      <c r="BM2467" t="inlineStr">
        <is>
          <t>carbonemi_1</t>
        </is>
      </c>
      <c r="BN2467" t="inlineStr">
        <is>
          <t>cds1</t>
        </is>
      </c>
      <c r="BO2467" t="inlineStr">
        <is>
          <t>update</t>
        </is>
      </c>
      <c r="BP2467" t="inlineStr">
        <is>
          <t>Zhang et al (2023)</t>
        </is>
      </c>
      <c r="BQ2467" t="inlineStr">
        <is>
          <t>computed</t>
        </is>
      </c>
      <c r="BT2467" t="n">
        <v>0</v>
      </c>
      <c r="BU2467" t="inlineStr">
        <is>
          <t>staging_Zhang_et_al_2023.csv</t>
        </is>
      </c>
      <c r="BW2467" t="n">
        <v>2007</v>
      </c>
      <c r="BX2467" t="n">
        <v>2020</v>
      </c>
      <c r="BY2467" t="inlineStr">
        <is>
          <t>US</t>
        </is>
      </c>
      <c r="BZ2467" t="n">
        <v>2013.5</v>
      </c>
      <c r="CA2467" t="n">
        <v>0.3571428571428572</v>
      </c>
      <c r="CB2467" t="n">
        <v>0</v>
      </c>
      <c r="CC2467" t="n">
        <v>1</v>
      </c>
      <c r="CD2467" t="n">
        <v>-0.01928770635821007</v>
      </c>
      <c r="CE2467" t="n">
        <v>1</v>
      </c>
    </row>
    <row r="2468">
      <c r="A2468" t="inlineStr">
        <is>
          <t>Zhang et al (2023)</t>
        </is>
      </c>
      <c r="B2468" t="n">
        <v>3773</v>
      </c>
      <c r="C2468" t="n">
        <v>-0.0757922491188977</v>
      </c>
      <c r="D2468" t="n">
        <v>8826</v>
      </c>
      <c r="E2468">
        <f>IF(ISNUMBER($BA2468),$BA2468,IF(AND(ISNUMBER($D2468),ISNUMBER($BW2468),ISNUMBER($BX2468)),$D2468*($BX2468-$BW2468+1),""))</f>
        <v>8826.0</v>
      </c>
      <c r="H2468" t="inlineStr">
        <is>
          <t>partial</t>
        </is>
      </c>
      <c r="I2468" t="inlineStr">
        <is>
          <t>p-Value available</t>
        </is>
      </c>
      <c r="J2468">
        <f>IF($BW2468&lt;&gt;"",$BW2468,"")</f>
        <v>2007.0</v>
      </c>
      <c r="K2468">
        <f>IF($BX2468&lt;&gt;"",$BX2468,"")</f>
        <v>2020.0</v>
      </c>
      <c r="L2468">
        <f>IF(AND(ISNUMBER($BW2468),ISNUMBER($BX2468)),($BW2468+$BX2468)/2,"")</f>
        <v>2013.5</v>
      </c>
      <c r="M2468">
        <f>IF($L2468&lt;&gt;"",$L2468,"")</f>
        <v>2013.5</v>
      </c>
      <c r="N2468">
        <f>IF(AND(ISNUMBER($BW2468),ISNUMBER($BX2468)),MIN(1,MAX(0,($BX2468-2016+1)/($BX2468-$BW2468+1))),"")</f>
        <v>0.3571428571428572</v>
      </c>
      <c r="O2468">
        <f>IF(AND(ISNUMBER($BW2468),ISNUMBER($BX2468)),MIN(1,MAX(0,($BX2468-2017+1)/($BX2468-$BW2468+1))),"")</f>
        <v>0.2857142857142857</v>
      </c>
      <c r="P2468">
        <f>IF(AND(ISNUMBER($BW2468),ISNUMBER($BX2468)),MIN(1,MAX(0,($BX2468-2018+1)/($BX2468-$BW2468+1))),"")</f>
        <v>0.2142857142857143</v>
      </c>
      <c r="Q2468">
        <f>IF(AND(ISNUMBER($BW2468),ISNUMBER($BX2468)),MIN(1,MAX(0,($BX2468-2019+1)/($BX2468-$BW2468+1))),"")</f>
        <v>0.1428571428571428</v>
      </c>
      <c r="R2468">
        <f>IF(AND(ISNUMBER($BW2468),ISNUMBER($BX2468)),MIN(1,MAX(0,($BX2468-2016+1)/($BX2468-$BW2468+1))),"")</f>
        <v>0.3571428571428572</v>
      </c>
      <c r="S2468">
        <f>IF($L2468&lt;&gt;"",IF($L2468&gt;=2015.5,1,0),"")</f>
        <v>0.0</v>
      </c>
      <c r="T2468">
        <f>IF($L2468&lt;&gt;"",IF($L2468&gt;=2016,1,0),"")</f>
        <v>0.0</v>
      </c>
      <c r="U2468">
        <f>IF(ISNUMBER($BX2468),IF($BX2468&gt;=2016,1,0),"")</f>
        <v>1.0</v>
      </c>
      <c r="V2468">
        <f>IF(ISNUMBER($BW2468),IF($BW2468&gt;=2016,1,0),"")</f>
        <v>0.0</v>
      </c>
      <c r="W2468" t="str">
        <f>IF(AND(ISNUMBER($BW2468),ISNUMBER($BX2468)),IF($BW2468&gt;=2016,"post-only",IF($BX2468&lt;2016,"pre-only","mixed")),"")</f>
        <v>mixed</v>
      </c>
      <c r="X2468">
        <f>IF(AND(ISNUMBER($BW2468),ISNUMBER($BX2468)),MIN(1,MAX(0,($BX2468-2017+1)/($BX2468-$BW2468+1))),"")</f>
        <v>0.2857142857142857</v>
      </c>
      <c r="Y2468">
        <f>IF(AND(ISNUMBER($BW2468),ISNUMBER($BX2468)),MIN(1,MAX(0,($BX2468-2018+1)/($BX2468-$BW2468+1))),"")</f>
        <v>0.2142857142857143</v>
      </c>
      <c r="Z2468">
        <f>IF(AND(ISNUMBER($BW2468),ISNUMBER($BX2468)),MIN(1,MAX(0,($BX2468-2019+1)/($BX2468-$BW2468+1))),"")</f>
        <v>0.1428571428571428</v>
      </c>
      <c r="AA2468">
        <f>IF(ISNUMBER($BX2468),IF($BX2468&gt;=2017,1,0),"")</f>
        <v>1.0</v>
      </c>
      <c r="AB2468">
        <f>IF(ISNUMBER($BX2468),IF($BX2468&gt;=2018,1,0),"")</f>
        <v>1.0</v>
      </c>
      <c r="AC2468">
        <f>IF(ISNUMBER($BX2468),IF($BX2468&gt;=2019,1,0),"")</f>
        <v>1.0</v>
      </c>
      <c r="AD2468">
        <f>IF($L2468&lt;&gt;"",IF($L2468&gt;2013,1,0),"")</f>
        <v>1.0</v>
      </c>
      <c r="AE2468">
        <f>IF($L2468&lt;&gt;"",1+IF($L2468&gt;2011,1,0)+IF($L2468&gt;2014,1,0),"")</f>
        <v>2.0</v>
      </c>
      <c r="AF2468" t="inlineStr">
        <is>
          <t>derivativ (CDS spread)</t>
        </is>
      </c>
      <c r="AG2468" t="inlineStr">
        <is>
          <t>performance</t>
        </is>
      </c>
      <c r="AH2468" t="inlineStr">
        <is>
          <t>non-sensitive</t>
        </is>
      </c>
      <c r="AI2468" t="inlineStr">
        <is>
          <t>without ETS/CT</t>
        </is>
      </c>
      <c r="AJ2468" t="inlineStr">
        <is>
          <t>without ETS/CT</t>
        </is>
      </c>
      <c r="AK2468" t="str">
        <f>IF(AND($CF2468&lt;&gt;"",IFERROR(INDEX(subsample_country_map!$B:$B,MATCH($CF2468,subsample_country_map!$A:$A,0)),"")&lt;&gt;""),INDEX(subsample_country_map!$B:$B,MATCH($CF2468,subsample_country_map!$A:$A,0)),INDEX(lookup!$AA:$AA,MATCH($A2468,lookup!$A:$A,0)))</f>
        <v>1_US</v>
      </c>
      <c r="AL2468" t="str">
        <f>IF(AND($CF2468&lt;&gt;"",IFERROR(INDEX(subsample_country_map!$C:$C,MATCH($CF2468,subsample_country_map!$A:$A,0)),"")&lt;&gt;""),INDEX(subsample_country_map!$C:$C,MATCH($CF2468,subsample_country_map!$A:$A,0)),INDEX(lookup!$AB:$AB,MATCH($A2468,lookup!$A:$A,0)))</f>
        <v>1_developed</v>
      </c>
      <c r="AM2468" t="str">
        <f>IF(AND($CF2468&lt;&gt;"",IFERROR(INDEX(subsample_country_map!$D:$D,MATCH($CF2468,subsample_country_map!$A:$A,0)),"")&lt;&gt;""),INDEX(subsample_country_map!$D:$D,MATCH($CF2468,subsample_country_map!$A:$A,0)),INDEX(lookup!$AC:$AC,MATCH($A2468,lookup!$A:$A,0)))</f>
        <v>1_western</v>
      </c>
      <c r="AN2468" t="str">
        <f>IF(AND($CF2468&lt;&gt;"",IFERROR(INDEX(subsample_country_map!$E:$E,MATCH($CF2468,subsample_country_map!$A:$A,0)),"")&lt;&gt;""),INDEX(subsample_country_map!$E:$E,MATCH($CF2468,subsample_country_map!$A:$A,0)),INDEX(lookup!$AD:$AD,MATCH($A2468,lookup!$A:$A,0)))</f>
        <v>1_common law</v>
      </c>
      <c r="AO2468" t="str">
        <f>INDEX(lookup!$Y:$Y,MATCH($A2468,lookup!$A:$A,0))</f>
        <v>0_published</v>
      </c>
      <c r="AP2468" t="str">
        <f>INDEX(lookup!$Z:$Z,MATCH($A2468,lookup!$A:$A,0))</f>
        <v>0_VHB low</v>
      </c>
      <c r="AQ2468" t="str">
        <f>INDEX(lookup!$W:$W,MATCH($A2468,lookup!$A:$A,0))</f>
        <v>2_sust</v>
      </c>
      <c r="AS2468" t="inlineStr">
        <is>
          <t>staging</t>
        </is>
      </c>
      <c r="AT2468" t="inlineStr">
        <is>
          <t>bad-CER</t>
        </is>
      </c>
      <c r="AU2468" t="inlineStr">
        <is>
          <t>cost</t>
        </is>
      </c>
      <c r="AV2468" t="inlineStr">
        <is>
          <t>0.086</t>
        </is>
      </c>
      <c r="AY2468" t="inlineStr">
        <is>
          <t>0.00</t>
        </is>
      </c>
      <c r="BA2468" t="n">
        <v>8826</v>
      </c>
      <c r="BB2468" t="inlineStr">
        <is>
          <t>as-stated:1-month lag (t-1)</t>
        </is>
      </c>
      <c r="BC2468" t="inlineStr">
        <is>
          <t>OLS</t>
        </is>
      </c>
      <c r="BD2468" t="inlineStr">
        <is>
          <t>two-way:firm and time</t>
        </is>
      </c>
      <c r="BE2468" t="inlineStr">
        <is>
          <t>period</t>
        </is>
      </c>
      <c r="BF2468" t="inlineStr">
        <is>
          <t>after December 2015</t>
        </is>
      </c>
      <c r="BG2468" t="inlineStr">
        <is>
          <t>FLAG</t>
        </is>
      </c>
      <c r="BH2468" t="inlineStr">
        <is>
          <t>2020</t>
        </is>
      </c>
      <c r="BI2468" t="inlineStr">
        <is>
          <t>Table 5</t>
        </is>
      </c>
      <c r="BJ2468" t="inlineStr">
        <is>
          <t>col (4)</t>
        </is>
      </c>
      <c r="BK2468" t="inlineStr">
        <is>
          <t>82708</t>
        </is>
      </c>
      <c r="BL2468" t="inlineStr">
        <is>
          <t>carbonemi_1 0.086*** (0.00)</t>
        </is>
      </c>
      <c r="BM2468" t="inlineStr">
        <is>
          <t>carbonemi_1</t>
        </is>
      </c>
      <c r="BN2468" t="inlineStr">
        <is>
          <t>cds5</t>
        </is>
      </c>
      <c r="BO2468" t="inlineStr">
        <is>
          <t>update</t>
        </is>
      </c>
      <c r="BP2468" t="inlineStr">
        <is>
          <t>Zhang et al (2023)</t>
        </is>
      </c>
      <c r="BQ2468" t="inlineStr">
        <is>
          <t>computed</t>
        </is>
      </c>
      <c r="BT2468" t="n">
        <v>0</v>
      </c>
      <c r="BU2468" t="inlineStr">
        <is>
          <t>staging_Zhang_et_al_2023.csv</t>
        </is>
      </c>
      <c r="BW2468" t="n">
        <v>2007</v>
      </c>
      <c r="BX2468" t="n">
        <v>2020</v>
      </c>
      <c r="BY2468" t="inlineStr">
        <is>
          <t>US</t>
        </is>
      </c>
      <c r="BZ2468" t="n">
        <v>2013.5</v>
      </c>
      <c r="CA2468" t="n">
        <v>0.3571428571428572</v>
      </c>
      <c r="CB2468" t="n">
        <v>0</v>
      </c>
      <c r="CC2468" t="n">
        <v>1</v>
      </c>
      <c r="CD2468" t="n">
        <v>-0.07593788003386601</v>
      </c>
      <c r="CE2468" t="n">
        <v>1</v>
      </c>
    </row>
    <row r="2469">
      <c r="A2469" t="inlineStr">
        <is>
          <t>Zhang et al (2023)</t>
        </is>
      </c>
      <c r="B2469" t="n">
        <v>3774</v>
      </c>
      <c r="C2469" t="n">
        <v>-0.0757922491188977</v>
      </c>
      <c r="D2469" t="n">
        <v>8826</v>
      </c>
      <c r="E2469">
        <f>IF(ISNUMBER($BA2469),$BA2469,IF(AND(ISNUMBER($D2469),ISNUMBER($BW2469),ISNUMBER($BX2469)),$D2469*($BX2469-$BW2469+1),""))</f>
        <v>8826.0</v>
      </c>
      <c r="H2469" t="inlineStr">
        <is>
          <t>partial</t>
        </is>
      </c>
      <c r="I2469" t="inlineStr">
        <is>
          <t>p-Value available</t>
        </is>
      </c>
      <c r="J2469">
        <f>IF($BW2469&lt;&gt;"",$BW2469,"")</f>
        <v>2007.0</v>
      </c>
      <c r="K2469">
        <f>IF($BX2469&lt;&gt;"",$BX2469,"")</f>
        <v>2020.0</v>
      </c>
      <c r="L2469">
        <f>IF(AND(ISNUMBER($BW2469),ISNUMBER($BX2469)),($BW2469+$BX2469)/2,"")</f>
        <v>2013.5</v>
      </c>
      <c r="M2469">
        <f>IF($L2469&lt;&gt;"",$L2469,"")</f>
        <v>2013.5</v>
      </c>
      <c r="N2469">
        <f>IF(AND(ISNUMBER($BW2469),ISNUMBER($BX2469)),MIN(1,MAX(0,($BX2469-2016+1)/($BX2469-$BW2469+1))),"")</f>
        <v>0.3571428571428572</v>
      </c>
      <c r="O2469">
        <f>IF(AND(ISNUMBER($BW2469),ISNUMBER($BX2469)),MIN(1,MAX(0,($BX2469-2017+1)/($BX2469-$BW2469+1))),"")</f>
        <v>0.2857142857142857</v>
      </c>
      <c r="P2469">
        <f>IF(AND(ISNUMBER($BW2469),ISNUMBER($BX2469)),MIN(1,MAX(0,($BX2469-2018+1)/($BX2469-$BW2469+1))),"")</f>
        <v>0.2142857142857143</v>
      </c>
      <c r="Q2469">
        <f>IF(AND(ISNUMBER($BW2469),ISNUMBER($BX2469)),MIN(1,MAX(0,($BX2469-2019+1)/($BX2469-$BW2469+1))),"")</f>
        <v>0.1428571428571428</v>
      </c>
      <c r="R2469">
        <f>IF(AND(ISNUMBER($BW2469),ISNUMBER($BX2469)),MIN(1,MAX(0,($BX2469-2016+1)/($BX2469-$BW2469+1))),"")</f>
        <v>0.3571428571428572</v>
      </c>
      <c r="S2469">
        <f>IF($L2469&lt;&gt;"",IF($L2469&gt;=2015.5,1,0),"")</f>
        <v>0.0</v>
      </c>
      <c r="T2469">
        <f>IF($L2469&lt;&gt;"",IF($L2469&gt;=2016,1,0),"")</f>
        <v>0.0</v>
      </c>
      <c r="U2469">
        <f>IF(ISNUMBER($BX2469),IF($BX2469&gt;=2016,1,0),"")</f>
        <v>1.0</v>
      </c>
      <c r="V2469">
        <f>IF(ISNUMBER($BW2469),IF($BW2469&gt;=2016,1,0),"")</f>
        <v>0.0</v>
      </c>
      <c r="W2469" t="str">
        <f>IF(AND(ISNUMBER($BW2469),ISNUMBER($BX2469)),IF($BW2469&gt;=2016,"post-only",IF($BX2469&lt;2016,"pre-only","mixed")),"")</f>
        <v>mixed</v>
      </c>
      <c r="X2469">
        <f>IF(AND(ISNUMBER($BW2469),ISNUMBER($BX2469)),MIN(1,MAX(0,($BX2469-2017+1)/($BX2469-$BW2469+1))),"")</f>
        <v>0.2857142857142857</v>
      </c>
      <c r="Y2469">
        <f>IF(AND(ISNUMBER($BW2469),ISNUMBER($BX2469)),MIN(1,MAX(0,($BX2469-2018+1)/($BX2469-$BW2469+1))),"")</f>
        <v>0.2142857142857143</v>
      </c>
      <c r="Z2469">
        <f>IF(AND(ISNUMBER($BW2469),ISNUMBER($BX2469)),MIN(1,MAX(0,($BX2469-2019+1)/($BX2469-$BW2469+1))),"")</f>
        <v>0.1428571428571428</v>
      </c>
      <c r="AA2469">
        <f>IF(ISNUMBER($BX2469),IF($BX2469&gt;=2017,1,0),"")</f>
        <v>1.0</v>
      </c>
      <c r="AB2469">
        <f>IF(ISNUMBER($BX2469),IF($BX2469&gt;=2018,1,0),"")</f>
        <v>1.0</v>
      </c>
      <c r="AC2469">
        <f>IF(ISNUMBER($BX2469),IF($BX2469&gt;=2019,1,0),"")</f>
        <v>1.0</v>
      </c>
      <c r="AD2469">
        <f>IF($L2469&lt;&gt;"",IF($L2469&gt;2013,1,0),"")</f>
        <v>1.0</v>
      </c>
      <c r="AE2469">
        <f>IF($L2469&lt;&gt;"",1+IF($L2469&gt;2011,1,0)+IF($L2469&gt;2014,1,0),"")</f>
        <v>2.0</v>
      </c>
      <c r="AF2469" t="inlineStr">
        <is>
          <t>derivativ (CDS spread)</t>
        </is>
      </c>
      <c r="AG2469" t="inlineStr">
        <is>
          <t>performance</t>
        </is>
      </c>
      <c r="AH2469" t="inlineStr">
        <is>
          <t>non-sensitive</t>
        </is>
      </c>
      <c r="AI2469" t="inlineStr">
        <is>
          <t>without ETS/CT</t>
        </is>
      </c>
      <c r="AJ2469" t="inlineStr">
        <is>
          <t>without ETS/CT</t>
        </is>
      </c>
      <c r="AK2469" t="str">
        <f>IF(AND($CF2469&lt;&gt;"",IFERROR(INDEX(subsample_country_map!$B:$B,MATCH($CF2469,subsample_country_map!$A:$A,0)),"")&lt;&gt;""),INDEX(subsample_country_map!$B:$B,MATCH($CF2469,subsample_country_map!$A:$A,0)),INDEX(lookup!$AA:$AA,MATCH($A2469,lookup!$A:$A,0)))</f>
        <v>1_US</v>
      </c>
      <c r="AL2469" t="str">
        <f>IF(AND($CF2469&lt;&gt;"",IFERROR(INDEX(subsample_country_map!$C:$C,MATCH($CF2469,subsample_country_map!$A:$A,0)),"")&lt;&gt;""),INDEX(subsample_country_map!$C:$C,MATCH($CF2469,subsample_country_map!$A:$A,0)),INDEX(lookup!$AB:$AB,MATCH($A2469,lookup!$A:$A,0)))</f>
        <v>1_developed</v>
      </c>
      <c r="AM2469" t="str">
        <f>IF(AND($CF2469&lt;&gt;"",IFERROR(INDEX(subsample_country_map!$D:$D,MATCH($CF2469,subsample_country_map!$A:$A,0)),"")&lt;&gt;""),INDEX(subsample_country_map!$D:$D,MATCH($CF2469,subsample_country_map!$A:$A,0)),INDEX(lookup!$AC:$AC,MATCH($A2469,lookup!$A:$A,0)))</f>
        <v>1_western</v>
      </c>
      <c r="AN2469" t="str">
        <f>IF(AND($CF2469&lt;&gt;"",IFERROR(INDEX(subsample_country_map!$E:$E,MATCH($CF2469,subsample_country_map!$A:$A,0)),"")&lt;&gt;""),INDEX(subsample_country_map!$E:$E,MATCH($CF2469,subsample_country_map!$A:$A,0)),INDEX(lookup!$AD:$AD,MATCH($A2469,lookup!$A:$A,0)))</f>
        <v>1_common law</v>
      </c>
      <c r="AO2469" t="str">
        <f>INDEX(lookup!$Y:$Y,MATCH($A2469,lookup!$A:$A,0))</f>
        <v>0_published</v>
      </c>
      <c r="AP2469" t="str">
        <f>INDEX(lookup!$Z:$Z,MATCH($A2469,lookup!$A:$A,0))</f>
        <v>0_VHB low</v>
      </c>
      <c r="AQ2469" t="str">
        <f>INDEX(lookup!$W:$W,MATCH($A2469,lookup!$A:$A,0))</f>
        <v>2_sust</v>
      </c>
      <c r="AS2469" t="inlineStr">
        <is>
          <t>staging</t>
        </is>
      </c>
      <c r="AT2469" t="inlineStr">
        <is>
          <t>bad-CER</t>
        </is>
      </c>
      <c r="AU2469" t="inlineStr">
        <is>
          <t>cost</t>
        </is>
      </c>
      <c r="AV2469" t="inlineStr">
        <is>
          <t>0.073</t>
        </is>
      </c>
      <c r="AY2469" t="inlineStr">
        <is>
          <t>0.00</t>
        </is>
      </c>
      <c r="BA2469" t="n">
        <v>8826</v>
      </c>
      <c r="BB2469" t="inlineStr">
        <is>
          <t>as-stated:1-month lag (t-1)</t>
        </is>
      </c>
      <c r="BC2469" t="inlineStr">
        <is>
          <t>OLS</t>
        </is>
      </c>
      <c r="BD2469" t="inlineStr">
        <is>
          <t>two-way:firm and time</t>
        </is>
      </c>
      <c r="BE2469" t="inlineStr">
        <is>
          <t>period</t>
        </is>
      </c>
      <c r="BF2469" t="inlineStr">
        <is>
          <t>after December 2015</t>
        </is>
      </c>
      <c r="BG2469" t="inlineStr">
        <is>
          <t>FLAG</t>
        </is>
      </c>
      <c r="BH2469" t="inlineStr">
        <is>
          <t>2020</t>
        </is>
      </c>
      <c r="BI2469" t="inlineStr">
        <is>
          <t>Table 5</t>
        </is>
      </c>
      <c r="BJ2469" t="inlineStr">
        <is>
          <t>col (7)</t>
        </is>
      </c>
      <c r="BK2469" t="inlineStr">
        <is>
          <t>82708</t>
        </is>
      </c>
      <c r="BL2469" t="inlineStr">
        <is>
          <t>carbonemi_1 0.073*** (0.00)</t>
        </is>
      </c>
      <c r="BM2469" t="inlineStr">
        <is>
          <t>carbonemi_1</t>
        </is>
      </c>
      <c r="BN2469" t="inlineStr">
        <is>
          <t>cds10</t>
        </is>
      </c>
      <c r="BO2469" t="inlineStr">
        <is>
          <t>update</t>
        </is>
      </c>
      <c r="BP2469" t="inlineStr">
        <is>
          <t>Zhang et al (2023)</t>
        </is>
      </c>
      <c r="BQ2469" t="inlineStr">
        <is>
          <t>computed</t>
        </is>
      </c>
      <c r="BT2469" t="n">
        <v>0</v>
      </c>
      <c r="BU2469" t="inlineStr">
        <is>
          <t>staging_Zhang_et_al_2023.csv</t>
        </is>
      </c>
      <c r="BW2469" t="n">
        <v>2007</v>
      </c>
      <c r="BX2469" t="n">
        <v>2020</v>
      </c>
      <c r="BY2469" t="inlineStr">
        <is>
          <t>US</t>
        </is>
      </c>
      <c r="BZ2469" t="n">
        <v>2013.5</v>
      </c>
      <c r="CA2469" t="n">
        <v>0.3571428571428572</v>
      </c>
      <c r="CB2469" t="n">
        <v>0</v>
      </c>
      <c r="CC2469" t="n">
        <v>1</v>
      </c>
      <c r="CD2469" t="n">
        <v>-0.07593788003386601</v>
      </c>
      <c r="CE2469" t="n">
        <v>1</v>
      </c>
    </row>
    <row r="2470">
      <c r="A2470" t="inlineStr">
        <is>
          <t>Zhang et al (2023)</t>
        </is>
      </c>
      <c r="B2470" t="n">
        <v>3775</v>
      </c>
      <c r="C2470" t="n">
        <v>-0.0757922491188977</v>
      </c>
      <c r="D2470" t="n">
        <v>8826</v>
      </c>
      <c r="E2470">
        <f>IF(ISNUMBER($BA2470),$BA2470,IF(AND(ISNUMBER($D2470),ISNUMBER($BW2470),ISNUMBER($BX2470)),$D2470*($BX2470-$BW2470+1),""))</f>
        <v>8826.0</v>
      </c>
      <c r="H2470" t="inlineStr">
        <is>
          <t>partial</t>
        </is>
      </c>
      <c r="I2470" t="inlineStr">
        <is>
          <t>p-Value available</t>
        </is>
      </c>
      <c r="J2470">
        <f>IF($BW2470&lt;&gt;"",$BW2470,"")</f>
        <v>2007.0</v>
      </c>
      <c r="K2470">
        <f>IF($BX2470&lt;&gt;"",$BX2470,"")</f>
        <v>2020.0</v>
      </c>
      <c r="L2470">
        <f>IF(AND(ISNUMBER($BW2470),ISNUMBER($BX2470)),($BW2470+$BX2470)/2,"")</f>
        <v>2013.5</v>
      </c>
      <c r="M2470">
        <f>IF($L2470&lt;&gt;"",$L2470,"")</f>
        <v>2013.5</v>
      </c>
      <c r="N2470">
        <f>IF(AND(ISNUMBER($BW2470),ISNUMBER($BX2470)),MIN(1,MAX(0,($BX2470-2016+1)/($BX2470-$BW2470+1))),"")</f>
        <v>0.3571428571428572</v>
      </c>
      <c r="O2470">
        <f>IF(AND(ISNUMBER($BW2470),ISNUMBER($BX2470)),MIN(1,MAX(0,($BX2470-2017+1)/($BX2470-$BW2470+1))),"")</f>
        <v>0.2857142857142857</v>
      </c>
      <c r="P2470">
        <f>IF(AND(ISNUMBER($BW2470),ISNUMBER($BX2470)),MIN(1,MAX(0,($BX2470-2018+1)/($BX2470-$BW2470+1))),"")</f>
        <v>0.2142857142857143</v>
      </c>
      <c r="Q2470">
        <f>IF(AND(ISNUMBER($BW2470),ISNUMBER($BX2470)),MIN(1,MAX(0,($BX2470-2019+1)/($BX2470-$BW2470+1))),"")</f>
        <v>0.1428571428571428</v>
      </c>
      <c r="R2470">
        <f>IF(AND(ISNUMBER($BW2470),ISNUMBER($BX2470)),MIN(1,MAX(0,($BX2470-2016+1)/($BX2470-$BW2470+1))),"")</f>
        <v>0.3571428571428572</v>
      </c>
      <c r="S2470">
        <f>IF($L2470&lt;&gt;"",IF($L2470&gt;=2015.5,1,0),"")</f>
        <v>0.0</v>
      </c>
      <c r="T2470">
        <f>IF($L2470&lt;&gt;"",IF($L2470&gt;=2016,1,0),"")</f>
        <v>0.0</v>
      </c>
      <c r="U2470">
        <f>IF(ISNUMBER($BX2470),IF($BX2470&gt;=2016,1,0),"")</f>
        <v>1.0</v>
      </c>
      <c r="V2470">
        <f>IF(ISNUMBER($BW2470),IF($BW2470&gt;=2016,1,0),"")</f>
        <v>0.0</v>
      </c>
      <c r="W2470" t="str">
        <f>IF(AND(ISNUMBER($BW2470),ISNUMBER($BX2470)),IF($BW2470&gt;=2016,"post-only",IF($BX2470&lt;2016,"pre-only","mixed")),"")</f>
        <v>mixed</v>
      </c>
      <c r="X2470">
        <f>IF(AND(ISNUMBER($BW2470),ISNUMBER($BX2470)),MIN(1,MAX(0,($BX2470-2017+1)/($BX2470-$BW2470+1))),"")</f>
        <v>0.2857142857142857</v>
      </c>
      <c r="Y2470">
        <f>IF(AND(ISNUMBER($BW2470),ISNUMBER($BX2470)),MIN(1,MAX(0,($BX2470-2018+1)/($BX2470-$BW2470+1))),"")</f>
        <v>0.2142857142857143</v>
      </c>
      <c r="Z2470">
        <f>IF(AND(ISNUMBER($BW2470),ISNUMBER($BX2470)),MIN(1,MAX(0,($BX2470-2019+1)/($BX2470-$BW2470+1))),"")</f>
        <v>0.1428571428571428</v>
      </c>
      <c r="AA2470">
        <f>IF(ISNUMBER($BX2470),IF($BX2470&gt;=2017,1,0),"")</f>
        <v>1.0</v>
      </c>
      <c r="AB2470">
        <f>IF(ISNUMBER($BX2470),IF($BX2470&gt;=2018,1,0),"")</f>
        <v>1.0</v>
      </c>
      <c r="AC2470">
        <f>IF(ISNUMBER($BX2470),IF($BX2470&gt;=2019,1,0),"")</f>
        <v>1.0</v>
      </c>
      <c r="AD2470">
        <f>IF($L2470&lt;&gt;"",IF($L2470&gt;2013,1,0),"")</f>
        <v>1.0</v>
      </c>
      <c r="AE2470">
        <f>IF($L2470&lt;&gt;"",1+IF($L2470&gt;2011,1,0)+IF($L2470&gt;2014,1,0),"")</f>
        <v>2.0</v>
      </c>
      <c r="AF2470" t="inlineStr">
        <is>
          <t>derivativ (CDS spread)</t>
        </is>
      </c>
      <c r="AG2470" t="inlineStr">
        <is>
          <t>performance</t>
        </is>
      </c>
      <c r="AH2470" t="inlineStr">
        <is>
          <t>non-sensitive</t>
        </is>
      </c>
      <c r="AI2470" t="inlineStr">
        <is>
          <t>without ETS/CT</t>
        </is>
      </c>
      <c r="AJ2470" t="inlineStr">
        <is>
          <t>without ETS/CT</t>
        </is>
      </c>
      <c r="AK2470" t="str">
        <f>IF(AND($CF2470&lt;&gt;"",IFERROR(INDEX(subsample_country_map!$B:$B,MATCH($CF2470,subsample_country_map!$A:$A,0)),"")&lt;&gt;""),INDEX(subsample_country_map!$B:$B,MATCH($CF2470,subsample_country_map!$A:$A,0)),INDEX(lookup!$AA:$AA,MATCH($A2470,lookup!$A:$A,0)))</f>
        <v>1_US</v>
      </c>
      <c r="AL2470" t="str">
        <f>IF(AND($CF2470&lt;&gt;"",IFERROR(INDEX(subsample_country_map!$C:$C,MATCH($CF2470,subsample_country_map!$A:$A,0)),"")&lt;&gt;""),INDEX(subsample_country_map!$C:$C,MATCH($CF2470,subsample_country_map!$A:$A,0)),INDEX(lookup!$AB:$AB,MATCH($A2470,lookup!$A:$A,0)))</f>
        <v>1_developed</v>
      </c>
      <c r="AM2470" t="str">
        <f>IF(AND($CF2470&lt;&gt;"",IFERROR(INDEX(subsample_country_map!$D:$D,MATCH($CF2470,subsample_country_map!$A:$A,0)),"")&lt;&gt;""),INDEX(subsample_country_map!$D:$D,MATCH($CF2470,subsample_country_map!$A:$A,0)),INDEX(lookup!$AC:$AC,MATCH($A2470,lookup!$A:$A,0)))</f>
        <v>1_western</v>
      </c>
      <c r="AN2470" t="str">
        <f>IF(AND($CF2470&lt;&gt;"",IFERROR(INDEX(subsample_country_map!$E:$E,MATCH($CF2470,subsample_country_map!$A:$A,0)),"")&lt;&gt;""),INDEX(subsample_country_map!$E:$E,MATCH($CF2470,subsample_country_map!$A:$A,0)),INDEX(lookup!$AD:$AD,MATCH($A2470,lookup!$A:$A,0)))</f>
        <v>1_common law</v>
      </c>
      <c r="AO2470" t="str">
        <f>INDEX(lookup!$Y:$Y,MATCH($A2470,lookup!$A:$A,0))</f>
        <v>0_published</v>
      </c>
      <c r="AP2470" t="str">
        <f>INDEX(lookup!$Z:$Z,MATCH($A2470,lookup!$A:$A,0))</f>
        <v>0_VHB low</v>
      </c>
      <c r="AQ2470" t="str">
        <f>INDEX(lookup!$W:$W,MATCH($A2470,lookup!$A:$A,0))</f>
        <v>2_sust</v>
      </c>
      <c r="AS2470" t="inlineStr">
        <is>
          <t>staging</t>
        </is>
      </c>
      <c r="AT2470" t="inlineStr">
        <is>
          <t>bad-CER</t>
        </is>
      </c>
      <c r="AU2470" t="inlineStr">
        <is>
          <t>cost</t>
        </is>
      </c>
      <c r="AV2470" t="inlineStr">
        <is>
          <t>0.072</t>
        </is>
      </c>
      <c r="AY2470" t="inlineStr">
        <is>
          <t>0.00</t>
        </is>
      </c>
      <c r="BA2470" t="n">
        <v>8826</v>
      </c>
      <c r="BB2470" t="inlineStr">
        <is>
          <t>as-stated:1-month lag (t-1)</t>
        </is>
      </c>
      <c r="BC2470" t="inlineStr">
        <is>
          <t>OLS</t>
        </is>
      </c>
      <c r="BD2470" t="inlineStr">
        <is>
          <t>two-way:firm and time</t>
        </is>
      </c>
      <c r="BE2470" t="inlineStr">
        <is>
          <t>period</t>
        </is>
      </c>
      <c r="BF2470" t="inlineStr">
        <is>
          <t>after December 2015</t>
        </is>
      </c>
      <c r="BG2470" t="inlineStr">
        <is>
          <t>FLAG</t>
        </is>
      </c>
      <c r="BH2470" t="inlineStr">
        <is>
          <t>2020</t>
        </is>
      </c>
      <c r="BI2470" t="inlineStr">
        <is>
          <t>Table 5</t>
        </is>
      </c>
      <c r="BJ2470" t="inlineStr">
        <is>
          <t>col (10)</t>
        </is>
      </c>
      <c r="BK2470" t="inlineStr">
        <is>
          <t>82708</t>
        </is>
      </c>
      <c r="BL2470" t="inlineStr">
        <is>
          <t>carbonemi_1 0.072*** (0.00)</t>
        </is>
      </c>
      <c r="BM2470" t="inlineStr">
        <is>
          <t>carbonemi_1</t>
        </is>
      </c>
      <c r="BN2470" t="inlineStr">
        <is>
          <t>cds30</t>
        </is>
      </c>
      <c r="BO2470" t="inlineStr">
        <is>
          <t>update</t>
        </is>
      </c>
      <c r="BP2470" t="inlineStr">
        <is>
          <t>Zhang et al (2023)</t>
        </is>
      </c>
      <c r="BQ2470" t="inlineStr">
        <is>
          <t>computed</t>
        </is>
      </c>
      <c r="BT2470" t="n">
        <v>0</v>
      </c>
      <c r="BU2470" t="inlineStr">
        <is>
          <t>staging_Zhang_et_al_2023.csv</t>
        </is>
      </c>
      <c r="BW2470" t="n">
        <v>2007</v>
      </c>
      <c r="BX2470" t="n">
        <v>2020</v>
      </c>
      <c r="BY2470" t="inlineStr">
        <is>
          <t>US</t>
        </is>
      </c>
      <c r="BZ2470" t="n">
        <v>2013.5</v>
      </c>
      <c r="CA2470" t="n">
        <v>0.3571428571428572</v>
      </c>
      <c r="CB2470" t="n">
        <v>0</v>
      </c>
      <c r="CC2470" t="n">
        <v>1</v>
      </c>
      <c r="CD2470" t="n">
        <v>-0.07593788003386601</v>
      </c>
      <c r="CE2470" t="n">
        <v>1</v>
      </c>
    </row>
    <row r="2471">
      <c r="A2471" t="inlineStr">
        <is>
          <t>Zhang et al (2023)</t>
        </is>
      </c>
      <c r="B2471" t="n">
        <v>3776</v>
      </c>
      <c r="C2471" t="n">
        <v>-0.006362867593124219</v>
      </c>
      <c r="D2471" t="n">
        <v>8826</v>
      </c>
      <c r="E2471">
        <f>IF(ISNUMBER($BA2471),$BA2471,IF(AND(ISNUMBER($D2471),ISNUMBER($BW2471),ISNUMBER($BX2471)),$D2471*($BX2471-$BW2471+1),""))</f>
        <v>8826.0</v>
      </c>
      <c r="H2471" t="inlineStr">
        <is>
          <t>partial</t>
        </is>
      </c>
      <c r="I2471" t="inlineStr">
        <is>
          <t>p-Value available</t>
        </is>
      </c>
      <c r="J2471">
        <f>IF($BW2471&lt;&gt;"",$BW2471,"")</f>
        <v>2007.0</v>
      </c>
      <c r="K2471">
        <f>IF($BX2471&lt;&gt;"",$BX2471,"")</f>
        <v>2020.0</v>
      </c>
      <c r="L2471">
        <f>IF(AND(ISNUMBER($BW2471),ISNUMBER($BX2471)),($BW2471+$BX2471)/2,"")</f>
        <v>2013.5</v>
      </c>
      <c r="M2471">
        <f>IF($L2471&lt;&gt;"",$L2471,"")</f>
        <v>2013.5</v>
      </c>
      <c r="N2471">
        <f>IF(AND(ISNUMBER($BW2471),ISNUMBER($BX2471)),MIN(1,MAX(0,($BX2471-2016+1)/($BX2471-$BW2471+1))),"")</f>
        <v>0.3571428571428572</v>
      </c>
      <c r="O2471">
        <f>IF(AND(ISNUMBER($BW2471),ISNUMBER($BX2471)),MIN(1,MAX(0,($BX2471-2017+1)/($BX2471-$BW2471+1))),"")</f>
        <v>0.2857142857142857</v>
      </c>
      <c r="P2471">
        <f>IF(AND(ISNUMBER($BW2471),ISNUMBER($BX2471)),MIN(1,MAX(0,($BX2471-2018+1)/($BX2471-$BW2471+1))),"")</f>
        <v>0.2142857142857143</v>
      </c>
      <c r="Q2471">
        <f>IF(AND(ISNUMBER($BW2471),ISNUMBER($BX2471)),MIN(1,MAX(0,($BX2471-2019+1)/($BX2471-$BW2471+1))),"")</f>
        <v>0.1428571428571428</v>
      </c>
      <c r="R2471">
        <f>IF(AND(ISNUMBER($BW2471),ISNUMBER($BX2471)),MIN(1,MAX(0,($BX2471-2016+1)/($BX2471-$BW2471+1))),"")</f>
        <v>0.3571428571428572</v>
      </c>
      <c r="S2471">
        <f>IF($L2471&lt;&gt;"",IF($L2471&gt;=2015.5,1,0),"")</f>
        <v>0.0</v>
      </c>
      <c r="T2471">
        <f>IF($L2471&lt;&gt;"",IF($L2471&gt;=2016,1,0),"")</f>
        <v>0.0</v>
      </c>
      <c r="U2471">
        <f>IF(ISNUMBER($BX2471),IF($BX2471&gt;=2016,1,0),"")</f>
        <v>1.0</v>
      </c>
      <c r="V2471">
        <f>IF(ISNUMBER($BW2471),IF($BW2471&gt;=2016,1,0),"")</f>
        <v>0.0</v>
      </c>
      <c r="W2471" t="str">
        <f>IF(AND(ISNUMBER($BW2471),ISNUMBER($BX2471)),IF($BW2471&gt;=2016,"post-only",IF($BX2471&lt;2016,"pre-only","mixed")),"")</f>
        <v>mixed</v>
      </c>
      <c r="X2471">
        <f>IF(AND(ISNUMBER($BW2471),ISNUMBER($BX2471)),MIN(1,MAX(0,($BX2471-2017+1)/($BX2471-$BW2471+1))),"")</f>
        <v>0.2857142857142857</v>
      </c>
      <c r="Y2471">
        <f>IF(AND(ISNUMBER($BW2471),ISNUMBER($BX2471)),MIN(1,MAX(0,($BX2471-2018+1)/($BX2471-$BW2471+1))),"")</f>
        <v>0.2142857142857143</v>
      </c>
      <c r="Z2471">
        <f>IF(AND(ISNUMBER($BW2471),ISNUMBER($BX2471)),MIN(1,MAX(0,($BX2471-2019+1)/($BX2471-$BW2471+1))),"")</f>
        <v>0.1428571428571428</v>
      </c>
      <c r="AA2471">
        <f>IF(ISNUMBER($BX2471),IF($BX2471&gt;=2017,1,0),"")</f>
        <v>1.0</v>
      </c>
      <c r="AB2471">
        <f>IF(ISNUMBER($BX2471),IF($BX2471&gt;=2018,1,0),"")</f>
        <v>1.0</v>
      </c>
      <c r="AC2471">
        <f>IF(ISNUMBER($BX2471),IF($BX2471&gt;=2019,1,0),"")</f>
        <v>1.0</v>
      </c>
      <c r="AD2471">
        <f>IF($L2471&lt;&gt;"",IF($L2471&gt;2013,1,0),"")</f>
        <v>1.0</v>
      </c>
      <c r="AE2471">
        <f>IF($L2471&lt;&gt;"",1+IF($L2471&gt;2011,1,0)+IF($L2471&gt;2014,1,0),"")</f>
        <v>2.0</v>
      </c>
      <c r="AF2471" t="inlineStr">
        <is>
          <t>derivativ (CDS spread)</t>
        </is>
      </c>
      <c r="AG2471" t="inlineStr">
        <is>
          <t>performance</t>
        </is>
      </c>
      <c r="AH2471" t="inlineStr">
        <is>
          <t>non-sensitive</t>
        </is>
      </c>
      <c r="AI2471" t="inlineStr">
        <is>
          <t>without ETS/CT</t>
        </is>
      </c>
      <c r="AJ2471" t="inlineStr">
        <is>
          <t>without ETS/CT</t>
        </is>
      </c>
      <c r="AK2471" t="str">
        <f>IF(AND($CF2471&lt;&gt;"",IFERROR(INDEX(subsample_country_map!$B:$B,MATCH($CF2471,subsample_country_map!$A:$A,0)),"")&lt;&gt;""),INDEX(subsample_country_map!$B:$B,MATCH($CF2471,subsample_country_map!$A:$A,0)),INDEX(lookup!$AA:$AA,MATCH($A2471,lookup!$A:$A,0)))</f>
        <v>1_US</v>
      </c>
      <c r="AL2471" t="str">
        <f>IF(AND($CF2471&lt;&gt;"",IFERROR(INDEX(subsample_country_map!$C:$C,MATCH($CF2471,subsample_country_map!$A:$A,0)),"")&lt;&gt;""),INDEX(subsample_country_map!$C:$C,MATCH($CF2471,subsample_country_map!$A:$A,0)),INDEX(lookup!$AB:$AB,MATCH($A2471,lookup!$A:$A,0)))</f>
        <v>1_developed</v>
      </c>
      <c r="AM2471" t="str">
        <f>IF(AND($CF2471&lt;&gt;"",IFERROR(INDEX(subsample_country_map!$D:$D,MATCH($CF2471,subsample_country_map!$A:$A,0)),"")&lt;&gt;""),INDEX(subsample_country_map!$D:$D,MATCH($CF2471,subsample_country_map!$A:$A,0)),INDEX(lookup!$AC:$AC,MATCH($A2471,lookup!$A:$A,0)))</f>
        <v>1_western</v>
      </c>
      <c r="AN2471" t="str">
        <f>IF(AND($CF2471&lt;&gt;"",IFERROR(INDEX(subsample_country_map!$E:$E,MATCH($CF2471,subsample_country_map!$A:$A,0)),"")&lt;&gt;""),INDEX(subsample_country_map!$E:$E,MATCH($CF2471,subsample_country_map!$A:$A,0)),INDEX(lookup!$AD:$AD,MATCH($A2471,lookup!$A:$A,0)))</f>
        <v>1_common law</v>
      </c>
      <c r="AO2471" t="str">
        <f>INDEX(lookup!$Y:$Y,MATCH($A2471,lookup!$A:$A,0))</f>
        <v>0_published</v>
      </c>
      <c r="AP2471" t="str">
        <f>INDEX(lookup!$Z:$Z,MATCH($A2471,lookup!$A:$A,0))</f>
        <v>0_VHB low</v>
      </c>
      <c r="AQ2471" t="str">
        <f>INDEX(lookup!$W:$W,MATCH($A2471,lookup!$A:$A,0))</f>
        <v>2_sust</v>
      </c>
      <c r="AS2471" t="inlineStr">
        <is>
          <t>staging</t>
        </is>
      </c>
      <c r="AT2471" t="inlineStr">
        <is>
          <t>bad-CER</t>
        </is>
      </c>
      <c r="AU2471" t="inlineStr">
        <is>
          <t>cost</t>
        </is>
      </c>
      <c r="AV2471" t="inlineStr">
        <is>
          <t>0.020</t>
        </is>
      </c>
      <c r="AY2471" t="inlineStr">
        <is>
          <t>0.55</t>
        </is>
      </c>
      <c r="BA2471" t="n">
        <v>8826</v>
      </c>
      <c r="BB2471" t="inlineStr">
        <is>
          <t>as-stated:1-month lag (t-1)</t>
        </is>
      </c>
      <c r="BC2471" t="inlineStr">
        <is>
          <t>OLS</t>
        </is>
      </c>
      <c r="BD2471" t="inlineStr">
        <is>
          <t>two-way:firm and time</t>
        </is>
      </c>
      <c r="BE2471" t="inlineStr">
        <is>
          <t>period</t>
        </is>
      </c>
      <c r="BF2471" t="inlineStr">
        <is>
          <t>after December 2015</t>
        </is>
      </c>
      <c r="BG2471" t="inlineStr">
        <is>
          <t>FLAG</t>
        </is>
      </c>
      <c r="BH2471" t="inlineStr">
        <is>
          <t>2020</t>
        </is>
      </c>
      <c r="BI2471" t="inlineStr">
        <is>
          <t>Table 5</t>
        </is>
      </c>
      <c r="BJ2471" t="inlineStr">
        <is>
          <t>col (2)</t>
        </is>
      </c>
      <c r="BK2471" t="inlineStr">
        <is>
          <t>82708</t>
        </is>
      </c>
      <c r="BL2471" t="inlineStr">
        <is>
          <t>carbonemi_2 0.020 (0.55)</t>
        </is>
      </c>
      <c r="BM2471" t="inlineStr">
        <is>
          <t>carbonemi_2</t>
        </is>
      </c>
      <c r="BN2471" t="inlineStr">
        <is>
          <t>cds1</t>
        </is>
      </c>
      <c r="BO2471" t="inlineStr">
        <is>
          <t>update</t>
        </is>
      </c>
      <c r="BP2471" t="inlineStr">
        <is>
          <t>Zhang et al (2023)</t>
        </is>
      </c>
      <c r="BQ2471" t="inlineStr">
        <is>
          <t>computed</t>
        </is>
      </c>
      <c r="BT2471" t="n">
        <v>0</v>
      </c>
      <c r="BU2471" t="inlineStr">
        <is>
          <t>staging_Zhang_et_al_2023.csv</t>
        </is>
      </c>
      <c r="BW2471" t="n">
        <v>2007</v>
      </c>
      <c r="BX2471" t="n">
        <v>2020</v>
      </c>
      <c r="BY2471" t="inlineStr">
        <is>
          <t>US</t>
        </is>
      </c>
      <c r="BZ2471" t="n">
        <v>2013.5</v>
      </c>
      <c r="CA2471" t="n">
        <v>0.3571428571428572</v>
      </c>
      <c r="CB2471" t="n">
        <v>0</v>
      </c>
      <c r="CC2471" t="n">
        <v>1</v>
      </c>
      <c r="CD2471" t="n">
        <v>-0.006362953464407486</v>
      </c>
      <c r="CE2471" t="n">
        <v>1</v>
      </c>
    </row>
    <row r="2472">
      <c r="A2472" t="inlineStr">
        <is>
          <t>Zhang et al (2023)</t>
        </is>
      </c>
      <c r="B2472" t="n">
        <v>3777</v>
      </c>
      <c r="C2472" t="n">
        <v>-0.02086081029375549</v>
      </c>
      <c r="D2472" t="n">
        <v>8826</v>
      </c>
      <c r="E2472">
        <f>IF(ISNUMBER($BA2472),$BA2472,IF(AND(ISNUMBER($D2472),ISNUMBER($BW2472),ISNUMBER($BX2472)),$D2472*($BX2472-$BW2472+1),""))</f>
        <v>8826.0</v>
      </c>
      <c r="H2472" t="inlineStr">
        <is>
          <t>partial</t>
        </is>
      </c>
      <c r="I2472" t="inlineStr">
        <is>
          <t>p-Value available</t>
        </is>
      </c>
      <c r="J2472">
        <f>IF($BW2472&lt;&gt;"",$BW2472,"")</f>
        <v>2007.0</v>
      </c>
      <c r="K2472">
        <f>IF($BX2472&lt;&gt;"",$BX2472,"")</f>
        <v>2020.0</v>
      </c>
      <c r="L2472">
        <f>IF(AND(ISNUMBER($BW2472),ISNUMBER($BX2472)),($BW2472+$BX2472)/2,"")</f>
        <v>2013.5</v>
      </c>
      <c r="M2472">
        <f>IF($L2472&lt;&gt;"",$L2472,"")</f>
        <v>2013.5</v>
      </c>
      <c r="N2472">
        <f>IF(AND(ISNUMBER($BW2472),ISNUMBER($BX2472)),MIN(1,MAX(0,($BX2472-2016+1)/($BX2472-$BW2472+1))),"")</f>
        <v>0.3571428571428572</v>
      </c>
      <c r="O2472">
        <f>IF(AND(ISNUMBER($BW2472),ISNUMBER($BX2472)),MIN(1,MAX(0,($BX2472-2017+1)/($BX2472-$BW2472+1))),"")</f>
        <v>0.2857142857142857</v>
      </c>
      <c r="P2472">
        <f>IF(AND(ISNUMBER($BW2472),ISNUMBER($BX2472)),MIN(1,MAX(0,($BX2472-2018+1)/($BX2472-$BW2472+1))),"")</f>
        <v>0.2142857142857143</v>
      </c>
      <c r="Q2472">
        <f>IF(AND(ISNUMBER($BW2472),ISNUMBER($BX2472)),MIN(1,MAX(0,($BX2472-2019+1)/($BX2472-$BW2472+1))),"")</f>
        <v>0.1428571428571428</v>
      </c>
      <c r="R2472">
        <f>IF(AND(ISNUMBER($BW2472),ISNUMBER($BX2472)),MIN(1,MAX(0,($BX2472-2016+1)/($BX2472-$BW2472+1))),"")</f>
        <v>0.3571428571428572</v>
      </c>
      <c r="S2472">
        <f>IF($L2472&lt;&gt;"",IF($L2472&gt;=2015.5,1,0),"")</f>
        <v>0.0</v>
      </c>
      <c r="T2472">
        <f>IF($L2472&lt;&gt;"",IF($L2472&gt;=2016,1,0),"")</f>
        <v>0.0</v>
      </c>
      <c r="U2472">
        <f>IF(ISNUMBER($BX2472),IF($BX2472&gt;=2016,1,0),"")</f>
        <v>1.0</v>
      </c>
      <c r="V2472">
        <f>IF(ISNUMBER($BW2472),IF($BW2472&gt;=2016,1,0),"")</f>
        <v>0.0</v>
      </c>
      <c r="W2472" t="str">
        <f>IF(AND(ISNUMBER($BW2472),ISNUMBER($BX2472)),IF($BW2472&gt;=2016,"post-only",IF($BX2472&lt;2016,"pre-only","mixed")),"")</f>
        <v>mixed</v>
      </c>
      <c r="X2472">
        <f>IF(AND(ISNUMBER($BW2472),ISNUMBER($BX2472)),MIN(1,MAX(0,($BX2472-2017+1)/($BX2472-$BW2472+1))),"")</f>
        <v>0.2857142857142857</v>
      </c>
      <c r="Y2472">
        <f>IF(AND(ISNUMBER($BW2472),ISNUMBER($BX2472)),MIN(1,MAX(0,($BX2472-2018+1)/($BX2472-$BW2472+1))),"")</f>
        <v>0.2142857142857143</v>
      </c>
      <c r="Z2472">
        <f>IF(AND(ISNUMBER($BW2472),ISNUMBER($BX2472)),MIN(1,MAX(0,($BX2472-2019+1)/($BX2472-$BW2472+1))),"")</f>
        <v>0.1428571428571428</v>
      </c>
      <c r="AA2472">
        <f>IF(ISNUMBER($BX2472),IF($BX2472&gt;=2017,1,0),"")</f>
        <v>1.0</v>
      </c>
      <c r="AB2472">
        <f>IF(ISNUMBER($BX2472),IF($BX2472&gt;=2018,1,0),"")</f>
        <v>1.0</v>
      </c>
      <c r="AC2472">
        <f>IF(ISNUMBER($BX2472),IF($BX2472&gt;=2019,1,0),"")</f>
        <v>1.0</v>
      </c>
      <c r="AD2472">
        <f>IF($L2472&lt;&gt;"",IF($L2472&gt;2013,1,0),"")</f>
        <v>1.0</v>
      </c>
      <c r="AE2472">
        <f>IF($L2472&lt;&gt;"",1+IF($L2472&gt;2011,1,0)+IF($L2472&gt;2014,1,0),"")</f>
        <v>2.0</v>
      </c>
      <c r="AF2472" t="inlineStr">
        <is>
          <t>derivativ (CDS spread)</t>
        </is>
      </c>
      <c r="AG2472" t="inlineStr">
        <is>
          <t>performance</t>
        </is>
      </c>
      <c r="AH2472" t="inlineStr">
        <is>
          <t>non-sensitive</t>
        </is>
      </c>
      <c r="AI2472" t="inlineStr">
        <is>
          <t>without ETS/CT</t>
        </is>
      </c>
      <c r="AJ2472" t="inlineStr">
        <is>
          <t>without ETS/CT</t>
        </is>
      </c>
      <c r="AK2472" t="str">
        <f>IF(AND($CF2472&lt;&gt;"",IFERROR(INDEX(subsample_country_map!$B:$B,MATCH($CF2472,subsample_country_map!$A:$A,0)),"")&lt;&gt;""),INDEX(subsample_country_map!$B:$B,MATCH($CF2472,subsample_country_map!$A:$A,0)),INDEX(lookup!$AA:$AA,MATCH($A2472,lookup!$A:$A,0)))</f>
        <v>1_US</v>
      </c>
      <c r="AL2472" t="str">
        <f>IF(AND($CF2472&lt;&gt;"",IFERROR(INDEX(subsample_country_map!$C:$C,MATCH($CF2472,subsample_country_map!$A:$A,0)),"")&lt;&gt;""),INDEX(subsample_country_map!$C:$C,MATCH($CF2472,subsample_country_map!$A:$A,0)),INDEX(lookup!$AB:$AB,MATCH($A2472,lookup!$A:$A,0)))</f>
        <v>1_developed</v>
      </c>
      <c r="AM2472" t="str">
        <f>IF(AND($CF2472&lt;&gt;"",IFERROR(INDEX(subsample_country_map!$D:$D,MATCH($CF2472,subsample_country_map!$A:$A,0)),"")&lt;&gt;""),INDEX(subsample_country_map!$D:$D,MATCH($CF2472,subsample_country_map!$A:$A,0)),INDEX(lookup!$AC:$AC,MATCH($A2472,lookup!$A:$A,0)))</f>
        <v>1_western</v>
      </c>
      <c r="AN2472" t="str">
        <f>IF(AND($CF2472&lt;&gt;"",IFERROR(INDEX(subsample_country_map!$E:$E,MATCH($CF2472,subsample_country_map!$A:$A,0)),"")&lt;&gt;""),INDEX(subsample_country_map!$E:$E,MATCH($CF2472,subsample_country_map!$A:$A,0)),INDEX(lookup!$AD:$AD,MATCH($A2472,lookup!$A:$A,0)))</f>
        <v>1_common law</v>
      </c>
      <c r="AO2472" t="str">
        <f>INDEX(lookup!$Y:$Y,MATCH($A2472,lookup!$A:$A,0))</f>
        <v>0_published</v>
      </c>
      <c r="AP2472" t="str">
        <f>INDEX(lookup!$Z:$Z,MATCH($A2472,lookup!$A:$A,0))</f>
        <v>0_VHB low</v>
      </c>
      <c r="AQ2472" t="str">
        <f>INDEX(lookup!$W:$W,MATCH($A2472,lookup!$A:$A,0))</f>
        <v>2_sust</v>
      </c>
      <c r="AS2472" t="inlineStr">
        <is>
          <t>staging</t>
        </is>
      </c>
      <c r="AT2472" t="inlineStr">
        <is>
          <t>bad-CER</t>
        </is>
      </c>
      <c r="AU2472" t="inlineStr">
        <is>
          <t>cost</t>
        </is>
      </c>
      <c r="AV2472" t="inlineStr">
        <is>
          <t>0.051</t>
        </is>
      </c>
      <c r="AY2472" t="inlineStr">
        <is>
          <t>0.05</t>
        </is>
      </c>
      <c r="BA2472" t="n">
        <v>8826</v>
      </c>
      <c r="BB2472" t="inlineStr">
        <is>
          <t>as-stated:1-month lag (t-1)</t>
        </is>
      </c>
      <c r="BC2472" t="inlineStr">
        <is>
          <t>OLS</t>
        </is>
      </c>
      <c r="BD2472" t="inlineStr">
        <is>
          <t>two-way:firm and time</t>
        </is>
      </c>
      <c r="BE2472" t="inlineStr">
        <is>
          <t>period</t>
        </is>
      </c>
      <c r="BF2472" t="inlineStr">
        <is>
          <t>after December 2015</t>
        </is>
      </c>
      <c r="BG2472" t="inlineStr">
        <is>
          <t>FLAG</t>
        </is>
      </c>
      <c r="BH2472" t="inlineStr">
        <is>
          <t>2020</t>
        </is>
      </c>
      <c r="BI2472" t="inlineStr">
        <is>
          <t>Table 5</t>
        </is>
      </c>
      <c r="BJ2472" t="inlineStr">
        <is>
          <t>col (5)</t>
        </is>
      </c>
      <c r="BK2472" t="inlineStr">
        <is>
          <t>82708</t>
        </is>
      </c>
      <c r="BL2472" t="inlineStr">
        <is>
          <t>carbonemi_2 0.051* (0.05)</t>
        </is>
      </c>
      <c r="BM2472" t="inlineStr">
        <is>
          <t>carbonemi_2</t>
        </is>
      </c>
      <c r="BN2472" t="inlineStr">
        <is>
          <t>cds5</t>
        </is>
      </c>
      <c r="BO2472" t="inlineStr">
        <is>
          <t>update</t>
        </is>
      </c>
      <c r="BP2472" t="inlineStr">
        <is>
          <t>Zhang et al (2023)</t>
        </is>
      </c>
      <c r="BQ2472" t="inlineStr">
        <is>
          <t>computed</t>
        </is>
      </c>
      <c r="BT2472" t="n">
        <v>0</v>
      </c>
      <c r="BU2472" t="inlineStr">
        <is>
          <t>staging_Zhang_et_al_2023.csv</t>
        </is>
      </c>
      <c r="BW2472" t="n">
        <v>2007</v>
      </c>
      <c r="BX2472" t="n">
        <v>2020</v>
      </c>
      <c r="BY2472" t="inlineStr">
        <is>
          <t>US</t>
        </is>
      </c>
      <c r="BZ2472" t="n">
        <v>2013.5</v>
      </c>
      <c r="CA2472" t="n">
        <v>0.3571428571428572</v>
      </c>
      <c r="CB2472" t="n">
        <v>0</v>
      </c>
      <c r="CC2472" t="n">
        <v>1</v>
      </c>
      <c r="CD2472" t="n">
        <v>-0.02086383710739802</v>
      </c>
      <c r="CE2472" t="n">
        <v>1</v>
      </c>
    </row>
    <row r="2473">
      <c r="A2473" t="inlineStr">
        <is>
          <t>Zhang et al (2023)</t>
        </is>
      </c>
      <c r="B2473" t="n">
        <v>3778</v>
      </c>
      <c r="C2473" t="n">
        <v>-0.02475930343918356</v>
      </c>
      <c r="D2473" t="n">
        <v>8826</v>
      </c>
      <c r="E2473">
        <f>IF(ISNUMBER($BA2473),$BA2473,IF(AND(ISNUMBER($D2473),ISNUMBER($BW2473),ISNUMBER($BX2473)),$D2473*($BX2473-$BW2473+1),""))</f>
        <v>8826.0</v>
      </c>
      <c r="H2473" t="inlineStr">
        <is>
          <t>partial</t>
        </is>
      </c>
      <c r="I2473" t="inlineStr">
        <is>
          <t>p-Value available</t>
        </is>
      </c>
      <c r="J2473">
        <f>IF($BW2473&lt;&gt;"",$BW2473,"")</f>
        <v>2007.0</v>
      </c>
      <c r="K2473">
        <f>IF($BX2473&lt;&gt;"",$BX2473,"")</f>
        <v>2020.0</v>
      </c>
      <c r="L2473">
        <f>IF(AND(ISNUMBER($BW2473),ISNUMBER($BX2473)),($BW2473+$BX2473)/2,"")</f>
        <v>2013.5</v>
      </c>
      <c r="M2473">
        <f>IF($L2473&lt;&gt;"",$L2473,"")</f>
        <v>2013.5</v>
      </c>
      <c r="N2473">
        <f>IF(AND(ISNUMBER($BW2473),ISNUMBER($BX2473)),MIN(1,MAX(0,($BX2473-2016+1)/($BX2473-$BW2473+1))),"")</f>
        <v>0.3571428571428572</v>
      </c>
      <c r="O2473">
        <f>IF(AND(ISNUMBER($BW2473),ISNUMBER($BX2473)),MIN(1,MAX(0,($BX2473-2017+1)/($BX2473-$BW2473+1))),"")</f>
        <v>0.2857142857142857</v>
      </c>
      <c r="P2473">
        <f>IF(AND(ISNUMBER($BW2473),ISNUMBER($BX2473)),MIN(1,MAX(0,($BX2473-2018+1)/($BX2473-$BW2473+1))),"")</f>
        <v>0.2142857142857143</v>
      </c>
      <c r="Q2473">
        <f>IF(AND(ISNUMBER($BW2473),ISNUMBER($BX2473)),MIN(1,MAX(0,($BX2473-2019+1)/($BX2473-$BW2473+1))),"")</f>
        <v>0.1428571428571428</v>
      </c>
      <c r="R2473">
        <f>IF(AND(ISNUMBER($BW2473),ISNUMBER($BX2473)),MIN(1,MAX(0,($BX2473-2016+1)/($BX2473-$BW2473+1))),"")</f>
        <v>0.3571428571428572</v>
      </c>
      <c r="S2473">
        <f>IF($L2473&lt;&gt;"",IF($L2473&gt;=2015.5,1,0),"")</f>
        <v>0.0</v>
      </c>
      <c r="T2473">
        <f>IF($L2473&lt;&gt;"",IF($L2473&gt;=2016,1,0),"")</f>
        <v>0.0</v>
      </c>
      <c r="U2473">
        <f>IF(ISNUMBER($BX2473),IF($BX2473&gt;=2016,1,0),"")</f>
        <v>1.0</v>
      </c>
      <c r="V2473">
        <f>IF(ISNUMBER($BW2473),IF($BW2473&gt;=2016,1,0),"")</f>
        <v>0.0</v>
      </c>
      <c r="W2473" t="str">
        <f>IF(AND(ISNUMBER($BW2473),ISNUMBER($BX2473)),IF($BW2473&gt;=2016,"post-only",IF($BX2473&lt;2016,"pre-only","mixed")),"")</f>
        <v>mixed</v>
      </c>
      <c r="X2473">
        <f>IF(AND(ISNUMBER($BW2473),ISNUMBER($BX2473)),MIN(1,MAX(0,($BX2473-2017+1)/($BX2473-$BW2473+1))),"")</f>
        <v>0.2857142857142857</v>
      </c>
      <c r="Y2473">
        <f>IF(AND(ISNUMBER($BW2473),ISNUMBER($BX2473)),MIN(1,MAX(0,($BX2473-2018+1)/($BX2473-$BW2473+1))),"")</f>
        <v>0.2142857142857143</v>
      </c>
      <c r="Z2473">
        <f>IF(AND(ISNUMBER($BW2473),ISNUMBER($BX2473)),MIN(1,MAX(0,($BX2473-2019+1)/($BX2473-$BW2473+1))),"")</f>
        <v>0.1428571428571428</v>
      </c>
      <c r="AA2473">
        <f>IF(ISNUMBER($BX2473),IF($BX2473&gt;=2017,1,0),"")</f>
        <v>1.0</v>
      </c>
      <c r="AB2473">
        <f>IF(ISNUMBER($BX2473),IF($BX2473&gt;=2018,1,0),"")</f>
        <v>1.0</v>
      </c>
      <c r="AC2473">
        <f>IF(ISNUMBER($BX2473),IF($BX2473&gt;=2019,1,0),"")</f>
        <v>1.0</v>
      </c>
      <c r="AD2473">
        <f>IF($L2473&lt;&gt;"",IF($L2473&gt;2013,1,0),"")</f>
        <v>1.0</v>
      </c>
      <c r="AE2473">
        <f>IF($L2473&lt;&gt;"",1+IF($L2473&gt;2011,1,0)+IF($L2473&gt;2014,1,0),"")</f>
        <v>2.0</v>
      </c>
      <c r="AF2473" t="inlineStr">
        <is>
          <t>derivativ (CDS spread)</t>
        </is>
      </c>
      <c r="AG2473" t="inlineStr">
        <is>
          <t>performance</t>
        </is>
      </c>
      <c r="AH2473" t="inlineStr">
        <is>
          <t>non-sensitive</t>
        </is>
      </c>
      <c r="AI2473" t="inlineStr">
        <is>
          <t>without ETS/CT</t>
        </is>
      </c>
      <c r="AJ2473" t="inlineStr">
        <is>
          <t>without ETS/CT</t>
        </is>
      </c>
      <c r="AK2473" t="str">
        <f>IF(AND($CF2473&lt;&gt;"",IFERROR(INDEX(subsample_country_map!$B:$B,MATCH($CF2473,subsample_country_map!$A:$A,0)),"")&lt;&gt;""),INDEX(subsample_country_map!$B:$B,MATCH($CF2473,subsample_country_map!$A:$A,0)),INDEX(lookup!$AA:$AA,MATCH($A2473,lookup!$A:$A,0)))</f>
        <v>1_US</v>
      </c>
      <c r="AL2473" t="str">
        <f>IF(AND($CF2473&lt;&gt;"",IFERROR(INDEX(subsample_country_map!$C:$C,MATCH($CF2473,subsample_country_map!$A:$A,0)),"")&lt;&gt;""),INDEX(subsample_country_map!$C:$C,MATCH($CF2473,subsample_country_map!$A:$A,0)),INDEX(lookup!$AB:$AB,MATCH($A2473,lookup!$A:$A,0)))</f>
        <v>1_developed</v>
      </c>
      <c r="AM2473" t="str">
        <f>IF(AND($CF2473&lt;&gt;"",IFERROR(INDEX(subsample_country_map!$D:$D,MATCH($CF2473,subsample_country_map!$A:$A,0)),"")&lt;&gt;""),INDEX(subsample_country_map!$D:$D,MATCH($CF2473,subsample_country_map!$A:$A,0)),INDEX(lookup!$AC:$AC,MATCH($A2473,lookup!$A:$A,0)))</f>
        <v>1_western</v>
      </c>
      <c r="AN2473" t="str">
        <f>IF(AND($CF2473&lt;&gt;"",IFERROR(INDEX(subsample_country_map!$E:$E,MATCH($CF2473,subsample_country_map!$A:$A,0)),"")&lt;&gt;""),INDEX(subsample_country_map!$E:$E,MATCH($CF2473,subsample_country_map!$A:$A,0)),INDEX(lookup!$AD:$AD,MATCH($A2473,lookup!$A:$A,0)))</f>
        <v>1_common law</v>
      </c>
      <c r="AO2473" t="str">
        <f>INDEX(lookup!$Y:$Y,MATCH($A2473,lookup!$A:$A,0))</f>
        <v>0_published</v>
      </c>
      <c r="AP2473" t="str">
        <f>INDEX(lookup!$Z:$Z,MATCH($A2473,lookup!$A:$A,0))</f>
        <v>0_VHB low</v>
      </c>
      <c r="AQ2473" t="str">
        <f>INDEX(lookup!$W:$W,MATCH($A2473,lookup!$A:$A,0))</f>
        <v>2_sust</v>
      </c>
      <c r="AS2473" t="inlineStr">
        <is>
          <t>staging</t>
        </is>
      </c>
      <c r="AT2473" t="inlineStr">
        <is>
          <t>bad-CER</t>
        </is>
      </c>
      <c r="AU2473" t="inlineStr">
        <is>
          <t>cost</t>
        </is>
      </c>
      <c r="AV2473" t="inlineStr">
        <is>
          <t>0.054</t>
        </is>
      </c>
      <c r="AY2473" t="inlineStr">
        <is>
          <t>0.02</t>
        </is>
      </c>
      <c r="BA2473" t="n">
        <v>8826</v>
      </c>
      <c r="BB2473" t="inlineStr">
        <is>
          <t>as-stated:1-month lag (t-1)</t>
        </is>
      </c>
      <c r="BC2473" t="inlineStr">
        <is>
          <t>OLS</t>
        </is>
      </c>
      <c r="BD2473" t="inlineStr">
        <is>
          <t>two-way:firm and time</t>
        </is>
      </c>
      <c r="BE2473" t="inlineStr">
        <is>
          <t>period</t>
        </is>
      </c>
      <c r="BF2473" t="inlineStr">
        <is>
          <t>after December 2015</t>
        </is>
      </c>
      <c r="BG2473" t="inlineStr">
        <is>
          <t>FLAG</t>
        </is>
      </c>
      <c r="BH2473" t="inlineStr">
        <is>
          <t>2020</t>
        </is>
      </c>
      <c r="BI2473" t="inlineStr">
        <is>
          <t>Table 5</t>
        </is>
      </c>
      <c r="BJ2473" t="inlineStr">
        <is>
          <t>col (8)</t>
        </is>
      </c>
      <c r="BK2473" t="inlineStr">
        <is>
          <t>82708</t>
        </is>
      </c>
      <c r="BL2473" t="inlineStr">
        <is>
          <t>carbonemi_2 0.054** (0.02)</t>
        </is>
      </c>
      <c r="BM2473" t="inlineStr">
        <is>
          <t>carbonemi_2</t>
        </is>
      </c>
      <c r="BN2473" t="inlineStr">
        <is>
          <t>cds10</t>
        </is>
      </c>
      <c r="BO2473" t="inlineStr">
        <is>
          <t>update</t>
        </is>
      </c>
      <c r="BP2473" t="inlineStr">
        <is>
          <t>Zhang et al (2023)</t>
        </is>
      </c>
      <c r="BQ2473" t="inlineStr">
        <is>
          <t>computed</t>
        </is>
      </c>
      <c r="BT2473" t="n">
        <v>0</v>
      </c>
      <c r="BU2473" t="inlineStr">
        <is>
          <t>staging_Zhang_et_al_2023.csv</t>
        </is>
      </c>
      <c r="BW2473" t="n">
        <v>2007</v>
      </c>
      <c r="BX2473" t="n">
        <v>2020</v>
      </c>
      <c r="BY2473" t="inlineStr">
        <is>
          <t>US</t>
        </is>
      </c>
      <c r="BZ2473" t="n">
        <v>2013.5</v>
      </c>
      <c r="CA2473" t="n">
        <v>0.3571428571428572</v>
      </c>
      <c r="CB2473" t="n">
        <v>0</v>
      </c>
      <c r="CC2473" t="n">
        <v>1</v>
      </c>
      <c r="CD2473" t="n">
        <v>-0.02476436464260025</v>
      </c>
      <c r="CE2473" t="n">
        <v>1</v>
      </c>
    </row>
    <row r="2474">
      <c r="A2474" t="inlineStr">
        <is>
          <t>Zhang et al (2023)</t>
        </is>
      </c>
      <c r="B2474" t="n">
        <v>3779</v>
      </c>
      <c r="C2474" t="n">
        <v>-0.02741358283872583</v>
      </c>
      <c r="D2474" t="n">
        <v>8826</v>
      </c>
      <c r="E2474">
        <f>IF(ISNUMBER($BA2474),$BA2474,IF(AND(ISNUMBER($D2474),ISNUMBER($BW2474),ISNUMBER($BX2474)),$D2474*($BX2474-$BW2474+1),""))</f>
        <v>8826.0</v>
      </c>
      <c r="H2474" t="inlineStr">
        <is>
          <t>partial</t>
        </is>
      </c>
      <c r="I2474" t="inlineStr">
        <is>
          <t>p-Value available</t>
        </is>
      </c>
      <c r="J2474">
        <f>IF($BW2474&lt;&gt;"",$BW2474,"")</f>
        <v>2007.0</v>
      </c>
      <c r="K2474">
        <f>IF($BX2474&lt;&gt;"",$BX2474,"")</f>
        <v>2020.0</v>
      </c>
      <c r="L2474">
        <f>IF(AND(ISNUMBER($BW2474),ISNUMBER($BX2474)),($BW2474+$BX2474)/2,"")</f>
        <v>2013.5</v>
      </c>
      <c r="M2474">
        <f>IF($L2474&lt;&gt;"",$L2474,"")</f>
        <v>2013.5</v>
      </c>
      <c r="N2474">
        <f>IF(AND(ISNUMBER($BW2474),ISNUMBER($BX2474)),MIN(1,MAX(0,($BX2474-2016+1)/($BX2474-$BW2474+1))),"")</f>
        <v>0.3571428571428572</v>
      </c>
      <c r="O2474">
        <f>IF(AND(ISNUMBER($BW2474),ISNUMBER($BX2474)),MIN(1,MAX(0,($BX2474-2017+1)/($BX2474-$BW2474+1))),"")</f>
        <v>0.2857142857142857</v>
      </c>
      <c r="P2474">
        <f>IF(AND(ISNUMBER($BW2474),ISNUMBER($BX2474)),MIN(1,MAX(0,($BX2474-2018+1)/($BX2474-$BW2474+1))),"")</f>
        <v>0.2142857142857143</v>
      </c>
      <c r="Q2474">
        <f>IF(AND(ISNUMBER($BW2474),ISNUMBER($BX2474)),MIN(1,MAX(0,($BX2474-2019+1)/($BX2474-$BW2474+1))),"")</f>
        <v>0.1428571428571428</v>
      </c>
      <c r="R2474">
        <f>IF(AND(ISNUMBER($BW2474),ISNUMBER($BX2474)),MIN(1,MAX(0,($BX2474-2016+1)/($BX2474-$BW2474+1))),"")</f>
        <v>0.3571428571428572</v>
      </c>
      <c r="S2474">
        <f>IF($L2474&lt;&gt;"",IF($L2474&gt;=2015.5,1,0),"")</f>
        <v>0.0</v>
      </c>
      <c r="T2474">
        <f>IF($L2474&lt;&gt;"",IF($L2474&gt;=2016,1,0),"")</f>
        <v>0.0</v>
      </c>
      <c r="U2474">
        <f>IF(ISNUMBER($BX2474),IF($BX2474&gt;=2016,1,0),"")</f>
        <v>1.0</v>
      </c>
      <c r="V2474">
        <f>IF(ISNUMBER($BW2474),IF($BW2474&gt;=2016,1,0),"")</f>
        <v>0.0</v>
      </c>
      <c r="W2474" t="str">
        <f>IF(AND(ISNUMBER($BW2474),ISNUMBER($BX2474)),IF($BW2474&gt;=2016,"post-only",IF($BX2474&lt;2016,"pre-only","mixed")),"")</f>
        <v>mixed</v>
      </c>
      <c r="X2474">
        <f>IF(AND(ISNUMBER($BW2474),ISNUMBER($BX2474)),MIN(1,MAX(0,($BX2474-2017+1)/($BX2474-$BW2474+1))),"")</f>
        <v>0.2857142857142857</v>
      </c>
      <c r="Y2474">
        <f>IF(AND(ISNUMBER($BW2474),ISNUMBER($BX2474)),MIN(1,MAX(0,($BX2474-2018+1)/($BX2474-$BW2474+1))),"")</f>
        <v>0.2142857142857143</v>
      </c>
      <c r="Z2474">
        <f>IF(AND(ISNUMBER($BW2474),ISNUMBER($BX2474)),MIN(1,MAX(0,($BX2474-2019+1)/($BX2474-$BW2474+1))),"")</f>
        <v>0.1428571428571428</v>
      </c>
      <c r="AA2474">
        <f>IF(ISNUMBER($BX2474),IF($BX2474&gt;=2017,1,0),"")</f>
        <v>1.0</v>
      </c>
      <c r="AB2474">
        <f>IF(ISNUMBER($BX2474),IF($BX2474&gt;=2018,1,0),"")</f>
        <v>1.0</v>
      </c>
      <c r="AC2474">
        <f>IF(ISNUMBER($BX2474),IF($BX2474&gt;=2019,1,0),"")</f>
        <v>1.0</v>
      </c>
      <c r="AD2474">
        <f>IF($L2474&lt;&gt;"",IF($L2474&gt;2013,1,0),"")</f>
        <v>1.0</v>
      </c>
      <c r="AE2474">
        <f>IF($L2474&lt;&gt;"",1+IF($L2474&gt;2011,1,0)+IF($L2474&gt;2014,1,0),"")</f>
        <v>2.0</v>
      </c>
      <c r="AF2474" t="inlineStr">
        <is>
          <t>derivativ (CDS spread)</t>
        </is>
      </c>
      <c r="AG2474" t="inlineStr">
        <is>
          <t>performance</t>
        </is>
      </c>
      <c r="AH2474" t="inlineStr">
        <is>
          <t>non-sensitive</t>
        </is>
      </c>
      <c r="AI2474" t="inlineStr">
        <is>
          <t>without ETS/CT</t>
        </is>
      </c>
      <c r="AJ2474" t="inlineStr">
        <is>
          <t>without ETS/CT</t>
        </is>
      </c>
      <c r="AK2474" t="str">
        <f>IF(AND($CF2474&lt;&gt;"",IFERROR(INDEX(subsample_country_map!$B:$B,MATCH($CF2474,subsample_country_map!$A:$A,0)),"")&lt;&gt;""),INDEX(subsample_country_map!$B:$B,MATCH($CF2474,subsample_country_map!$A:$A,0)),INDEX(lookup!$AA:$AA,MATCH($A2474,lookup!$A:$A,0)))</f>
        <v>1_US</v>
      </c>
      <c r="AL2474" t="str">
        <f>IF(AND($CF2474&lt;&gt;"",IFERROR(INDEX(subsample_country_map!$C:$C,MATCH($CF2474,subsample_country_map!$A:$A,0)),"")&lt;&gt;""),INDEX(subsample_country_map!$C:$C,MATCH($CF2474,subsample_country_map!$A:$A,0)),INDEX(lookup!$AB:$AB,MATCH($A2474,lookup!$A:$A,0)))</f>
        <v>1_developed</v>
      </c>
      <c r="AM2474" t="str">
        <f>IF(AND($CF2474&lt;&gt;"",IFERROR(INDEX(subsample_country_map!$D:$D,MATCH($CF2474,subsample_country_map!$A:$A,0)),"")&lt;&gt;""),INDEX(subsample_country_map!$D:$D,MATCH($CF2474,subsample_country_map!$A:$A,0)),INDEX(lookup!$AC:$AC,MATCH($A2474,lookup!$A:$A,0)))</f>
        <v>1_western</v>
      </c>
      <c r="AN2474" t="str">
        <f>IF(AND($CF2474&lt;&gt;"",IFERROR(INDEX(subsample_country_map!$E:$E,MATCH($CF2474,subsample_country_map!$A:$A,0)),"")&lt;&gt;""),INDEX(subsample_country_map!$E:$E,MATCH($CF2474,subsample_country_map!$A:$A,0)),INDEX(lookup!$AD:$AD,MATCH($A2474,lookup!$A:$A,0)))</f>
        <v>1_common law</v>
      </c>
      <c r="AO2474" t="str">
        <f>INDEX(lookup!$Y:$Y,MATCH($A2474,lookup!$A:$A,0))</f>
        <v>0_published</v>
      </c>
      <c r="AP2474" t="str">
        <f>INDEX(lookup!$Z:$Z,MATCH($A2474,lookup!$A:$A,0))</f>
        <v>0_VHB low</v>
      </c>
      <c r="AQ2474" t="str">
        <f>INDEX(lookup!$W:$W,MATCH($A2474,lookup!$A:$A,0))</f>
        <v>2_sust</v>
      </c>
      <c r="AS2474" t="inlineStr">
        <is>
          <t>staging</t>
        </is>
      </c>
      <c r="AT2474" t="inlineStr">
        <is>
          <t>bad-CER</t>
        </is>
      </c>
      <c r="AU2474" t="inlineStr">
        <is>
          <t>cost</t>
        </is>
      </c>
      <c r="AV2474" t="inlineStr">
        <is>
          <t>0.054</t>
        </is>
      </c>
      <c r="AY2474" t="inlineStr">
        <is>
          <t>0.01</t>
        </is>
      </c>
      <c r="BA2474" t="n">
        <v>8826</v>
      </c>
      <c r="BB2474" t="inlineStr">
        <is>
          <t>as-stated:1-month lag (t-1)</t>
        </is>
      </c>
      <c r="BC2474" t="inlineStr">
        <is>
          <t>OLS</t>
        </is>
      </c>
      <c r="BD2474" t="inlineStr">
        <is>
          <t>two-way:firm and time</t>
        </is>
      </c>
      <c r="BE2474" t="inlineStr">
        <is>
          <t>period</t>
        </is>
      </c>
      <c r="BF2474" t="inlineStr">
        <is>
          <t>after December 2015</t>
        </is>
      </c>
      <c r="BG2474" t="inlineStr">
        <is>
          <t>FLAG</t>
        </is>
      </c>
      <c r="BH2474" t="inlineStr">
        <is>
          <t>2020</t>
        </is>
      </c>
      <c r="BI2474" t="inlineStr">
        <is>
          <t>Table 5</t>
        </is>
      </c>
      <c r="BJ2474" t="inlineStr">
        <is>
          <t>col (11)</t>
        </is>
      </c>
      <c r="BK2474" t="inlineStr">
        <is>
          <t>82708</t>
        </is>
      </c>
      <c r="BL2474" t="inlineStr">
        <is>
          <t>carbonemi_2 0.054*** (0.01)</t>
        </is>
      </c>
      <c r="BM2474" t="inlineStr">
        <is>
          <t>carbonemi_2</t>
        </is>
      </c>
      <c r="BN2474" t="inlineStr">
        <is>
          <t>cds30</t>
        </is>
      </c>
      <c r="BO2474" t="inlineStr">
        <is>
          <t>update</t>
        </is>
      </c>
      <c r="BP2474" t="inlineStr">
        <is>
          <t>Zhang et al (2023)</t>
        </is>
      </c>
      <c r="BQ2474" t="inlineStr">
        <is>
          <t>computed</t>
        </is>
      </c>
      <c r="BT2474" t="n">
        <v>0</v>
      </c>
      <c r="BU2474" t="inlineStr">
        <is>
          <t>staging_Zhang_et_al_2023.csv</t>
        </is>
      </c>
      <c r="BW2474" t="n">
        <v>2007</v>
      </c>
      <c r="BX2474" t="n">
        <v>2020</v>
      </c>
      <c r="BY2474" t="inlineStr">
        <is>
          <t>US</t>
        </is>
      </c>
      <c r="BZ2474" t="n">
        <v>2013.5</v>
      </c>
      <c r="CA2474" t="n">
        <v>0.3571428571428572</v>
      </c>
      <c r="CB2474" t="n">
        <v>0</v>
      </c>
      <c r="CC2474" t="n">
        <v>1</v>
      </c>
      <c r="CD2474" t="n">
        <v>-0.02742045308064402</v>
      </c>
      <c r="CE2474" t="n">
        <v>1</v>
      </c>
    </row>
    <row r="2475">
      <c r="A2475" t="inlineStr">
        <is>
          <t>Zhang et al (2023)</t>
        </is>
      </c>
      <c r="B2475" t="n">
        <v>3780</v>
      </c>
      <c r="C2475" t="n">
        <v>-0.01036879759048353</v>
      </c>
      <c r="D2475" t="n">
        <v>8826</v>
      </c>
      <c r="E2475">
        <f>IF(ISNUMBER($BA2475),$BA2475,IF(AND(ISNUMBER($D2475),ISNUMBER($BW2475),ISNUMBER($BX2475)),$D2475*($BX2475-$BW2475+1),""))</f>
        <v>8826.0</v>
      </c>
      <c r="H2475" t="inlineStr">
        <is>
          <t>partial</t>
        </is>
      </c>
      <c r="I2475" t="inlineStr">
        <is>
          <t>p-Value available</t>
        </is>
      </c>
      <c r="J2475">
        <f>IF($BW2475&lt;&gt;"",$BW2475,"")</f>
        <v>2007.0</v>
      </c>
      <c r="K2475">
        <f>IF($BX2475&lt;&gt;"",$BX2475,"")</f>
        <v>2020.0</v>
      </c>
      <c r="L2475">
        <f>IF(AND(ISNUMBER($BW2475),ISNUMBER($BX2475)),($BW2475+$BX2475)/2,"")</f>
        <v>2013.5</v>
      </c>
      <c r="M2475">
        <f>IF($L2475&lt;&gt;"",$L2475,"")</f>
        <v>2013.5</v>
      </c>
      <c r="N2475">
        <f>IF(AND(ISNUMBER($BW2475),ISNUMBER($BX2475)),MIN(1,MAX(0,($BX2475-2016+1)/($BX2475-$BW2475+1))),"")</f>
        <v>0.3571428571428572</v>
      </c>
      <c r="O2475">
        <f>IF(AND(ISNUMBER($BW2475),ISNUMBER($BX2475)),MIN(1,MAX(0,($BX2475-2017+1)/($BX2475-$BW2475+1))),"")</f>
        <v>0.2857142857142857</v>
      </c>
      <c r="P2475">
        <f>IF(AND(ISNUMBER($BW2475),ISNUMBER($BX2475)),MIN(1,MAX(0,($BX2475-2018+1)/($BX2475-$BW2475+1))),"")</f>
        <v>0.2142857142857143</v>
      </c>
      <c r="Q2475">
        <f>IF(AND(ISNUMBER($BW2475),ISNUMBER($BX2475)),MIN(1,MAX(0,($BX2475-2019+1)/($BX2475-$BW2475+1))),"")</f>
        <v>0.1428571428571428</v>
      </c>
      <c r="R2475">
        <f>IF(AND(ISNUMBER($BW2475),ISNUMBER($BX2475)),MIN(1,MAX(0,($BX2475-2016+1)/($BX2475-$BW2475+1))),"")</f>
        <v>0.3571428571428572</v>
      </c>
      <c r="S2475">
        <f>IF($L2475&lt;&gt;"",IF($L2475&gt;=2015.5,1,0),"")</f>
        <v>0.0</v>
      </c>
      <c r="T2475">
        <f>IF($L2475&lt;&gt;"",IF($L2475&gt;=2016,1,0),"")</f>
        <v>0.0</v>
      </c>
      <c r="U2475">
        <f>IF(ISNUMBER($BX2475),IF($BX2475&gt;=2016,1,0),"")</f>
        <v>1.0</v>
      </c>
      <c r="V2475">
        <f>IF(ISNUMBER($BW2475),IF($BW2475&gt;=2016,1,0),"")</f>
        <v>0.0</v>
      </c>
      <c r="W2475" t="str">
        <f>IF(AND(ISNUMBER($BW2475),ISNUMBER($BX2475)),IF($BW2475&gt;=2016,"post-only",IF($BX2475&lt;2016,"pre-only","mixed")),"")</f>
        <v>mixed</v>
      </c>
      <c r="X2475">
        <f>IF(AND(ISNUMBER($BW2475),ISNUMBER($BX2475)),MIN(1,MAX(0,($BX2475-2017+1)/($BX2475-$BW2475+1))),"")</f>
        <v>0.2857142857142857</v>
      </c>
      <c r="Y2475">
        <f>IF(AND(ISNUMBER($BW2475),ISNUMBER($BX2475)),MIN(1,MAX(0,($BX2475-2018+1)/($BX2475-$BW2475+1))),"")</f>
        <v>0.2142857142857143</v>
      </c>
      <c r="Z2475">
        <f>IF(AND(ISNUMBER($BW2475),ISNUMBER($BX2475)),MIN(1,MAX(0,($BX2475-2019+1)/($BX2475-$BW2475+1))),"")</f>
        <v>0.1428571428571428</v>
      </c>
      <c r="AA2475">
        <f>IF(ISNUMBER($BX2475),IF($BX2475&gt;=2017,1,0),"")</f>
        <v>1.0</v>
      </c>
      <c r="AB2475">
        <f>IF(ISNUMBER($BX2475),IF($BX2475&gt;=2018,1,0),"")</f>
        <v>1.0</v>
      </c>
      <c r="AC2475">
        <f>IF(ISNUMBER($BX2475),IF($BX2475&gt;=2019,1,0),"")</f>
        <v>1.0</v>
      </c>
      <c r="AD2475">
        <f>IF($L2475&lt;&gt;"",IF($L2475&gt;2013,1,0),"")</f>
        <v>1.0</v>
      </c>
      <c r="AE2475">
        <f>IF($L2475&lt;&gt;"",1+IF($L2475&gt;2011,1,0)+IF($L2475&gt;2014,1,0),"")</f>
        <v>2.0</v>
      </c>
      <c r="AF2475" t="inlineStr">
        <is>
          <t>derivativ (CDS spread)</t>
        </is>
      </c>
      <c r="AG2475" t="inlineStr">
        <is>
          <t>performance</t>
        </is>
      </c>
      <c r="AH2475" t="inlineStr">
        <is>
          <t>non-sensitive</t>
        </is>
      </c>
      <c r="AI2475" t="inlineStr">
        <is>
          <t>without ETS/CT</t>
        </is>
      </c>
      <c r="AJ2475" t="inlineStr">
        <is>
          <t>without ETS/CT</t>
        </is>
      </c>
      <c r="AK2475" t="str">
        <f>IF(AND($CF2475&lt;&gt;"",IFERROR(INDEX(subsample_country_map!$B:$B,MATCH($CF2475,subsample_country_map!$A:$A,0)),"")&lt;&gt;""),INDEX(subsample_country_map!$B:$B,MATCH($CF2475,subsample_country_map!$A:$A,0)),INDEX(lookup!$AA:$AA,MATCH($A2475,lookup!$A:$A,0)))</f>
        <v>1_US</v>
      </c>
      <c r="AL2475" t="str">
        <f>IF(AND($CF2475&lt;&gt;"",IFERROR(INDEX(subsample_country_map!$C:$C,MATCH($CF2475,subsample_country_map!$A:$A,0)),"")&lt;&gt;""),INDEX(subsample_country_map!$C:$C,MATCH($CF2475,subsample_country_map!$A:$A,0)),INDEX(lookup!$AB:$AB,MATCH($A2475,lookup!$A:$A,0)))</f>
        <v>1_developed</v>
      </c>
      <c r="AM2475" t="str">
        <f>IF(AND($CF2475&lt;&gt;"",IFERROR(INDEX(subsample_country_map!$D:$D,MATCH($CF2475,subsample_country_map!$A:$A,0)),"")&lt;&gt;""),INDEX(subsample_country_map!$D:$D,MATCH($CF2475,subsample_country_map!$A:$A,0)),INDEX(lookup!$AC:$AC,MATCH($A2475,lookup!$A:$A,0)))</f>
        <v>1_western</v>
      </c>
      <c r="AN2475" t="str">
        <f>IF(AND($CF2475&lt;&gt;"",IFERROR(INDEX(subsample_country_map!$E:$E,MATCH($CF2475,subsample_country_map!$A:$A,0)),"")&lt;&gt;""),INDEX(subsample_country_map!$E:$E,MATCH($CF2475,subsample_country_map!$A:$A,0)),INDEX(lookup!$AD:$AD,MATCH($A2475,lookup!$A:$A,0)))</f>
        <v>1_common law</v>
      </c>
      <c r="AO2475" t="str">
        <f>INDEX(lookup!$Y:$Y,MATCH($A2475,lookup!$A:$A,0))</f>
        <v>0_published</v>
      </c>
      <c r="AP2475" t="str">
        <f>INDEX(lookup!$Z:$Z,MATCH($A2475,lookup!$A:$A,0))</f>
        <v>0_VHB low</v>
      </c>
      <c r="AQ2475" t="str">
        <f>INDEX(lookup!$W:$W,MATCH($A2475,lookup!$A:$A,0))</f>
        <v>2_sust</v>
      </c>
      <c r="AS2475" t="inlineStr">
        <is>
          <t>staging</t>
        </is>
      </c>
      <c r="AT2475" t="inlineStr">
        <is>
          <t>bad-CER</t>
        </is>
      </c>
      <c r="AU2475" t="inlineStr">
        <is>
          <t>cost</t>
        </is>
      </c>
      <c r="AV2475" t="inlineStr">
        <is>
          <t>0.062</t>
        </is>
      </c>
      <c r="AY2475" t="inlineStr">
        <is>
          <t>0.33</t>
        </is>
      </c>
      <c r="BA2475" t="n">
        <v>8826</v>
      </c>
      <c r="BB2475" t="inlineStr">
        <is>
          <t>as-stated:1-month lag (t-1)</t>
        </is>
      </c>
      <c r="BC2475" t="inlineStr">
        <is>
          <t>OLS</t>
        </is>
      </c>
      <c r="BD2475" t="inlineStr">
        <is>
          <t>two-way:firm and time</t>
        </is>
      </c>
      <c r="BE2475" t="inlineStr">
        <is>
          <t>period</t>
        </is>
      </c>
      <c r="BF2475" t="inlineStr">
        <is>
          <t>after December 2015</t>
        </is>
      </c>
      <c r="BG2475" t="inlineStr">
        <is>
          <t>FLAG</t>
        </is>
      </c>
      <c r="BH2475" t="inlineStr">
        <is>
          <t>2020</t>
        </is>
      </c>
      <c r="BI2475" t="inlineStr">
        <is>
          <t>Table 5</t>
        </is>
      </c>
      <c r="BJ2475" t="inlineStr">
        <is>
          <t>col (3)</t>
        </is>
      </c>
      <c r="BK2475" t="inlineStr">
        <is>
          <t>82708</t>
        </is>
      </c>
      <c r="BL2475" t="inlineStr">
        <is>
          <t>carbonemi_3 0.062 (0.33)</t>
        </is>
      </c>
      <c r="BM2475" t="inlineStr">
        <is>
          <t>carbonemi_3</t>
        </is>
      </c>
      <c r="BN2475" t="inlineStr">
        <is>
          <t>cds1</t>
        </is>
      </c>
      <c r="BO2475" t="inlineStr">
        <is>
          <t>update</t>
        </is>
      </c>
      <c r="BP2475" t="inlineStr">
        <is>
          <t>Zhang et al (2023)</t>
        </is>
      </c>
      <c r="BQ2475" t="inlineStr">
        <is>
          <t>computed</t>
        </is>
      </c>
      <c r="BT2475" t="n">
        <v>0</v>
      </c>
      <c r="BU2475" t="inlineStr">
        <is>
          <t>staging_Zhang_et_al_2023.csv</t>
        </is>
      </c>
      <c r="BW2475" t="n">
        <v>2007</v>
      </c>
      <c r="BX2475" t="n">
        <v>2020</v>
      </c>
      <c r="BY2475" t="inlineStr">
        <is>
          <t>US</t>
        </is>
      </c>
      <c r="BZ2475" t="n">
        <v>2013.5</v>
      </c>
      <c r="CA2475" t="n">
        <v>0.3571428571428572</v>
      </c>
      <c r="CB2475" t="n">
        <v>0</v>
      </c>
      <c r="CC2475" t="n">
        <v>1</v>
      </c>
      <c r="CD2475" t="n">
        <v>-0.01036916920438486</v>
      </c>
      <c r="CE2475" t="n">
        <v>1</v>
      </c>
    </row>
    <row r="2476">
      <c r="A2476" t="inlineStr">
        <is>
          <t>Zhang et al (2023)</t>
        </is>
      </c>
      <c r="B2476" t="n">
        <v>3781</v>
      </c>
      <c r="C2476" t="n">
        <v>-0.02741358283872583</v>
      </c>
      <c r="D2476" t="n">
        <v>8826</v>
      </c>
      <c r="E2476">
        <f>IF(ISNUMBER($BA2476),$BA2476,IF(AND(ISNUMBER($D2476),ISNUMBER($BW2476),ISNUMBER($BX2476)),$D2476*($BX2476-$BW2476+1),""))</f>
        <v>8826.0</v>
      </c>
      <c r="H2476" t="inlineStr">
        <is>
          <t>partial</t>
        </is>
      </c>
      <c r="I2476" t="inlineStr">
        <is>
          <t>p-Value available</t>
        </is>
      </c>
      <c r="J2476">
        <f>IF($BW2476&lt;&gt;"",$BW2476,"")</f>
        <v>2007.0</v>
      </c>
      <c r="K2476">
        <f>IF($BX2476&lt;&gt;"",$BX2476,"")</f>
        <v>2020.0</v>
      </c>
      <c r="L2476">
        <f>IF(AND(ISNUMBER($BW2476),ISNUMBER($BX2476)),($BW2476+$BX2476)/2,"")</f>
        <v>2013.5</v>
      </c>
      <c r="M2476">
        <f>IF($L2476&lt;&gt;"",$L2476,"")</f>
        <v>2013.5</v>
      </c>
      <c r="N2476">
        <f>IF(AND(ISNUMBER($BW2476),ISNUMBER($BX2476)),MIN(1,MAX(0,($BX2476-2016+1)/($BX2476-$BW2476+1))),"")</f>
        <v>0.3571428571428572</v>
      </c>
      <c r="O2476">
        <f>IF(AND(ISNUMBER($BW2476),ISNUMBER($BX2476)),MIN(1,MAX(0,($BX2476-2017+1)/($BX2476-$BW2476+1))),"")</f>
        <v>0.2857142857142857</v>
      </c>
      <c r="P2476">
        <f>IF(AND(ISNUMBER($BW2476),ISNUMBER($BX2476)),MIN(1,MAX(0,($BX2476-2018+1)/($BX2476-$BW2476+1))),"")</f>
        <v>0.2142857142857143</v>
      </c>
      <c r="Q2476">
        <f>IF(AND(ISNUMBER($BW2476),ISNUMBER($BX2476)),MIN(1,MAX(0,($BX2476-2019+1)/($BX2476-$BW2476+1))),"")</f>
        <v>0.1428571428571428</v>
      </c>
      <c r="R2476">
        <f>IF(AND(ISNUMBER($BW2476),ISNUMBER($BX2476)),MIN(1,MAX(0,($BX2476-2016+1)/($BX2476-$BW2476+1))),"")</f>
        <v>0.3571428571428572</v>
      </c>
      <c r="S2476">
        <f>IF($L2476&lt;&gt;"",IF($L2476&gt;=2015.5,1,0),"")</f>
        <v>0.0</v>
      </c>
      <c r="T2476">
        <f>IF($L2476&lt;&gt;"",IF($L2476&gt;=2016,1,0),"")</f>
        <v>0.0</v>
      </c>
      <c r="U2476">
        <f>IF(ISNUMBER($BX2476),IF($BX2476&gt;=2016,1,0),"")</f>
        <v>1.0</v>
      </c>
      <c r="V2476">
        <f>IF(ISNUMBER($BW2476),IF($BW2476&gt;=2016,1,0),"")</f>
        <v>0.0</v>
      </c>
      <c r="W2476" t="str">
        <f>IF(AND(ISNUMBER($BW2476),ISNUMBER($BX2476)),IF($BW2476&gt;=2016,"post-only",IF($BX2476&lt;2016,"pre-only","mixed")),"")</f>
        <v>mixed</v>
      </c>
      <c r="X2476">
        <f>IF(AND(ISNUMBER($BW2476),ISNUMBER($BX2476)),MIN(1,MAX(0,($BX2476-2017+1)/($BX2476-$BW2476+1))),"")</f>
        <v>0.2857142857142857</v>
      </c>
      <c r="Y2476">
        <f>IF(AND(ISNUMBER($BW2476),ISNUMBER($BX2476)),MIN(1,MAX(0,($BX2476-2018+1)/($BX2476-$BW2476+1))),"")</f>
        <v>0.2142857142857143</v>
      </c>
      <c r="Z2476">
        <f>IF(AND(ISNUMBER($BW2476),ISNUMBER($BX2476)),MIN(1,MAX(0,($BX2476-2019+1)/($BX2476-$BW2476+1))),"")</f>
        <v>0.1428571428571428</v>
      </c>
      <c r="AA2476">
        <f>IF(ISNUMBER($BX2476),IF($BX2476&gt;=2017,1,0),"")</f>
        <v>1.0</v>
      </c>
      <c r="AB2476">
        <f>IF(ISNUMBER($BX2476),IF($BX2476&gt;=2018,1,0),"")</f>
        <v>1.0</v>
      </c>
      <c r="AC2476">
        <f>IF(ISNUMBER($BX2476),IF($BX2476&gt;=2019,1,0),"")</f>
        <v>1.0</v>
      </c>
      <c r="AD2476">
        <f>IF($L2476&lt;&gt;"",IF($L2476&gt;2013,1,0),"")</f>
        <v>1.0</v>
      </c>
      <c r="AE2476">
        <f>IF($L2476&lt;&gt;"",1+IF($L2476&gt;2011,1,0)+IF($L2476&gt;2014,1,0),"")</f>
        <v>2.0</v>
      </c>
      <c r="AF2476" t="inlineStr">
        <is>
          <t>derivativ (CDS spread)</t>
        </is>
      </c>
      <c r="AG2476" t="inlineStr">
        <is>
          <t>performance</t>
        </is>
      </c>
      <c r="AH2476" t="inlineStr">
        <is>
          <t>non-sensitive</t>
        </is>
      </c>
      <c r="AI2476" t="inlineStr">
        <is>
          <t>without ETS/CT</t>
        </is>
      </c>
      <c r="AJ2476" t="inlineStr">
        <is>
          <t>without ETS/CT</t>
        </is>
      </c>
      <c r="AK2476" t="str">
        <f>IF(AND($CF2476&lt;&gt;"",IFERROR(INDEX(subsample_country_map!$B:$B,MATCH($CF2476,subsample_country_map!$A:$A,0)),"")&lt;&gt;""),INDEX(subsample_country_map!$B:$B,MATCH($CF2476,subsample_country_map!$A:$A,0)),INDEX(lookup!$AA:$AA,MATCH($A2476,lookup!$A:$A,0)))</f>
        <v>1_US</v>
      </c>
      <c r="AL2476" t="str">
        <f>IF(AND($CF2476&lt;&gt;"",IFERROR(INDEX(subsample_country_map!$C:$C,MATCH($CF2476,subsample_country_map!$A:$A,0)),"")&lt;&gt;""),INDEX(subsample_country_map!$C:$C,MATCH($CF2476,subsample_country_map!$A:$A,0)),INDEX(lookup!$AB:$AB,MATCH($A2476,lookup!$A:$A,0)))</f>
        <v>1_developed</v>
      </c>
      <c r="AM2476" t="str">
        <f>IF(AND($CF2476&lt;&gt;"",IFERROR(INDEX(subsample_country_map!$D:$D,MATCH($CF2476,subsample_country_map!$A:$A,0)),"")&lt;&gt;""),INDEX(subsample_country_map!$D:$D,MATCH($CF2476,subsample_country_map!$A:$A,0)),INDEX(lookup!$AC:$AC,MATCH($A2476,lookup!$A:$A,0)))</f>
        <v>1_western</v>
      </c>
      <c r="AN2476" t="str">
        <f>IF(AND($CF2476&lt;&gt;"",IFERROR(INDEX(subsample_country_map!$E:$E,MATCH($CF2476,subsample_country_map!$A:$A,0)),"")&lt;&gt;""),INDEX(subsample_country_map!$E:$E,MATCH($CF2476,subsample_country_map!$A:$A,0)),INDEX(lookup!$AD:$AD,MATCH($A2476,lookup!$A:$A,0)))</f>
        <v>1_common law</v>
      </c>
      <c r="AO2476" t="str">
        <f>INDEX(lookup!$Y:$Y,MATCH($A2476,lookup!$A:$A,0))</f>
        <v>0_published</v>
      </c>
      <c r="AP2476" t="str">
        <f>INDEX(lookup!$Z:$Z,MATCH($A2476,lookup!$A:$A,0))</f>
        <v>0_VHB low</v>
      </c>
      <c r="AQ2476" t="str">
        <f>INDEX(lookup!$W:$W,MATCH($A2476,lookup!$A:$A,0))</f>
        <v>2_sust</v>
      </c>
      <c r="AS2476" t="inlineStr">
        <is>
          <t>staging</t>
        </is>
      </c>
      <c r="AT2476" t="inlineStr">
        <is>
          <t>bad-CER</t>
        </is>
      </c>
      <c r="AU2476" t="inlineStr">
        <is>
          <t>cost</t>
        </is>
      </c>
      <c r="AV2476" t="inlineStr">
        <is>
          <t>0.102</t>
        </is>
      </c>
      <c r="AY2476" t="inlineStr">
        <is>
          <t>0.01</t>
        </is>
      </c>
      <c r="BA2476" t="n">
        <v>8826</v>
      </c>
      <c r="BB2476" t="inlineStr">
        <is>
          <t>as-stated:1-month lag (t-1)</t>
        </is>
      </c>
      <c r="BC2476" t="inlineStr">
        <is>
          <t>OLS</t>
        </is>
      </c>
      <c r="BD2476" t="inlineStr">
        <is>
          <t>two-way:firm and time</t>
        </is>
      </c>
      <c r="BE2476" t="inlineStr">
        <is>
          <t>period</t>
        </is>
      </c>
      <c r="BF2476" t="inlineStr">
        <is>
          <t>after December 2015</t>
        </is>
      </c>
      <c r="BG2476" t="inlineStr">
        <is>
          <t>FLAG</t>
        </is>
      </c>
      <c r="BH2476" t="inlineStr">
        <is>
          <t>2020</t>
        </is>
      </c>
      <c r="BI2476" t="inlineStr">
        <is>
          <t>Table 5</t>
        </is>
      </c>
      <c r="BJ2476" t="inlineStr">
        <is>
          <t>col (6)</t>
        </is>
      </c>
      <c r="BK2476" t="inlineStr">
        <is>
          <t>82708</t>
        </is>
      </c>
      <c r="BL2476" t="inlineStr">
        <is>
          <t>carbonemi_3 0.102** (0.01)</t>
        </is>
      </c>
      <c r="BM2476" t="inlineStr">
        <is>
          <t>carbonemi_3</t>
        </is>
      </c>
      <c r="BN2476" t="inlineStr">
        <is>
          <t>cds5</t>
        </is>
      </c>
      <c r="BO2476" t="inlineStr">
        <is>
          <t>update</t>
        </is>
      </c>
      <c r="BP2476" t="inlineStr">
        <is>
          <t>Zhang et al (2023)</t>
        </is>
      </c>
      <c r="BQ2476" t="inlineStr">
        <is>
          <t>computed</t>
        </is>
      </c>
      <c r="BT2476" t="n">
        <v>0</v>
      </c>
      <c r="BU2476" t="inlineStr">
        <is>
          <t>staging_Zhang_et_al_2023.csv</t>
        </is>
      </c>
      <c r="BW2476" t="n">
        <v>2007</v>
      </c>
      <c r="BX2476" t="n">
        <v>2020</v>
      </c>
      <c r="BY2476" t="inlineStr">
        <is>
          <t>US</t>
        </is>
      </c>
      <c r="BZ2476" t="n">
        <v>2013.5</v>
      </c>
      <c r="CA2476" t="n">
        <v>0.3571428571428572</v>
      </c>
      <c r="CB2476" t="n">
        <v>0</v>
      </c>
      <c r="CC2476" t="n">
        <v>1</v>
      </c>
      <c r="CD2476" t="n">
        <v>-0.02742045308064402</v>
      </c>
      <c r="CE2476" t="n">
        <v>1</v>
      </c>
    </row>
    <row r="2477">
      <c r="A2477" t="inlineStr">
        <is>
          <t>Zhang et al (2023)</t>
        </is>
      </c>
      <c r="B2477" t="n">
        <v>3782</v>
      </c>
      <c r="C2477" t="n">
        <v>-0.02741358283872583</v>
      </c>
      <c r="D2477" t="n">
        <v>8826</v>
      </c>
      <c r="E2477">
        <f>IF(ISNUMBER($BA2477),$BA2477,IF(AND(ISNUMBER($D2477),ISNUMBER($BW2477),ISNUMBER($BX2477)),$D2477*($BX2477-$BW2477+1),""))</f>
        <v>8826.0</v>
      </c>
      <c r="H2477" t="inlineStr">
        <is>
          <t>partial</t>
        </is>
      </c>
      <c r="I2477" t="inlineStr">
        <is>
          <t>p-Value available</t>
        </is>
      </c>
      <c r="J2477">
        <f>IF($BW2477&lt;&gt;"",$BW2477,"")</f>
        <v>2007.0</v>
      </c>
      <c r="K2477">
        <f>IF($BX2477&lt;&gt;"",$BX2477,"")</f>
        <v>2020.0</v>
      </c>
      <c r="L2477">
        <f>IF(AND(ISNUMBER($BW2477),ISNUMBER($BX2477)),($BW2477+$BX2477)/2,"")</f>
        <v>2013.5</v>
      </c>
      <c r="M2477">
        <f>IF($L2477&lt;&gt;"",$L2477,"")</f>
        <v>2013.5</v>
      </c>
      <c r="N2477">
        <f>IF(AND(ISNUMBER($BW2477),ISNUMBER($BX2477)),MIN(1,MAX(0,($BX2477-2016+1)/($BX2477-$BW2477+1))),"")</f>
        <v>0.3571428571428572</v>
      </c>
      <c r="O2477">
        <f>IF(AND(ISNUMBER($BW2477),ISNUMBER($BX2477)),MIN(1,MAX(0,($BX2477-2017+1)/($BX2477-$BW2477+1))),"")</f>
        <v>0.2857142857142857</v>
      </c>
      <c r="P2477">
        <f>IF(AND(ISNUMBER($BW2477),ISNUMBER($BX2477)),MIN(1,MAX(0,($BX2477-2018+1)/($BX2477-$BW2477+1))),"")</f>
        <v>0.2142857142857143</v>
      </c>
      <c r="Q2477">
        <f>IF(AND(ISNUMBER($BW2477),ISNUMBER($BX2477)),MIN(1,MAX(0,($BX2477-2019+1)/($BX2477-$BW2477+1))),"")</f>
        <v>0.1428571428571428</v>
      </c>
      <c r="R2477">
        <f>IF(AND(ISNUMBER($BW2477),ISNUMBER($BX2477)),MIN(1,MAX(0,($BX2477-2016+1)/($BX2477-$BW2477+1))),"")</f>
        <v>0.3571428571428572</v>
      </c>
      <c r="S2477">
        <f>IF($L2477&lt;&gt;"",IF($L2477&gt;=2015.5,1,0),"")</f>
        <v>0.0</v>
      </c>
      <c r="T2477">
        <f>IF($L2477&lt;&gt;"",IF($L2477&gt;=2016,1,0),"")</f>
        <v>0.0</v>
      </c>
      <c r="U2477">
        <f>IF(ISNUMBER($BX2477),IF($BX2477&gt;=2016,1,0),"")</f>
        <v>1.0</v>
      </c>
      <c r="V2477">
        <f>IF(ISNUMBER($BW2477),IF($BW2477&gt;=2016,1,0),"")</f>
        <v>0.0</v>
      </c>
      <c r="W2477" t="str">
        <f>IF(AND(ISNUMBER($BW2477),ISNUMBER($BX2477)),IF($BW2477&gt;=2016,"post-only",IF($BX2477&lt;2016,"pre-only","mixed")),"")</f>
        <v>mixed</v>
      </c>
      <c r="X2477">
        <f>IF(AND(ISNUMBER($BW2477),ISNUMBER($BX2477)),MIN(1,MAX(0,($BX2477-2017+1)/($BX2477-$BW2477+1))),"")</f>
        <v>0.2857142857142857</v>
      </c>
      <c r="Y2477">
        <f>IF(AND(ISNUMBER($BW2477),ISNUMBER($BX2477)),MIN(1,MAX(0,($BX2477-2018+1)/($BX2477-$BW2477+1))),"")</f>
        <v>0.2142857142857143</v>
      </c>
      <c r="Z2477">
        <f>IF(AND(ISNUMBER($BW2477),ISNUMBER($BX2477)),MIN(1,MAX(0,($BX2477-2019+1)/($BX2477-$BW2477+1))),"")</f>
        <v>0.1428571428571428</v>
      </c>
      <c r="AA2477">
        <f>IF(ISNUMBER($BX2477),IF($BX2477&gt;=2017,1,0),"")</f>
        <v>1.0</v>
      </c>
      <c r="AB2477">
        <f>IF(ISNUMBER($BX2477),IF($BX2477&gt;=2018,1,0),"")</f>
        <v>1.0</v>
      </c>
      <c r="AC2477">
        <f>IF(ISNUMBER($BX2477),IF($BX2477&gt;=2019,1,0),"")</f>
        <v>1.0</v>
      </c>
      <c r="AD2477">
        <f>IF($L2477&lt;&gt;"",IF($L2477&gt;2013,1,0),"")</f>
        <v>1.0</v>
      </c>
      <c r="AE2477">
        <f>IF($L2477&lt;&gt;"",1+IF($L2477&gt;2011,1,0)+IF($L2477&gt;2014,1,0),"")</f>
        <v>2.0</v>
      </c>
      <c r="AF2477" t="inlineStr">
        <is>
          <t>derivativ (CDS spread)</t>
        </is>
      </c>
      <c r="AG2477" t="inlineStr">
        <is>
          <t>performance</t>
        </is>
      </c>
      <c r="AH2477" t="inlineStr">
        <is>
          <t>non-sensitive</t>
        </is>
      </c>
      <c r="AI2477" t="inlineStr">
        <is>
          <t>without ETS/CT</t>
        </is>
      </c>
      <c r="AJ2477" t="inlineStr">
        <is>
          <t>without ETS/CT</t>
        </is>
      </c>
      <c r="AK2477" t="str">
        <f>IF(AND($CF2477&lt;&gt;"",IFERROR(INDEX(subsample_country_map!$B:$B,MATCH($CF2477,subsample_country_map!$A:$A,0)),"")&lt;&gt;""),INDEX(subsample_country_map!$B:$B,MATCH($CF2477,subsample_country_map!$A:$A,0)),INDEX(lookup!$AA:$AA,MATCH($A2477,lookup!$A:$A,0)))</f>
        <v>1_US</v>
      </c>
      <c r="AL2477" t="str">
        <f>IF(AND($CF2477&lt;&gt;"",IFERROR(INDEX(subsample_country_map!$C:$C,MATCH($CF2477,subsample_country_map!$A:$A,0)),"")&lt;&gt;""),INDEX(subsample_country_map!$C:$C,MATCH($CF2477,subsample_country_map!$A:$A,0)),INDEX(lookup!$AB:$AB,MATCH($A2477,lookup!$A:$A,0)))</f>
        <v>1_developed</v>
      </c>
      <c r="AM2477" t="str">
        <f>IF(AND($CF2477&lt;&gt;"",IFERROR(INDEX(subsample_country_map!$D:$D,MATCH($CF2477,subsample_country_map!$A:$A,0)),"")&lt;&gt;""),INDEX(subsample_country_map!$D:$D,MATCH($CF2477,subsample_country_map!$A:$A,0)),INDEX(lookup!$AC:$AC,MATCH($A2477,lookup!$A:$A,0)))</f>
        <v>1_western</v>
      </c>
      <c r="AN2477" t="str">
        <f>IF(AND($CF2477&lt;&gt;"",IFERROR(INDEX(subsample_country_map!$E:$E,MATCH($CF2477,subsample_country_map!$A:$A,0)),"")&lt;&gt;""),INDEX(subsample_country_map!$E:$E,MATCH($CF2477,subsample_country_map!$A:$A,0)),INDEX(lookup!$AD:$AD,MATCH($A2477,lookup!$A:$A,0)))</f>
        <v>1_common law</v>
      </c>
      <c r="AO2477" t="str">
        <f>INDEX(lookup!$Y:$Y,MATCH($A2477,lookup!$A:$A,0))</f>
        <v>0_published</v>
      </c>
      <c r="AP2477" t="str">
        <f>INDEX(lookup!$Z:$Z,MATCH($A2477,lookup!$A:$A,0))</f>
        <v>0_VHB low</v>
      </c>
      <c r="AQ2477" t="str">
        <f>INDEX(lookup!$W:$W,MATCH($A2477,lookup!$A:$A,0))</f>
        <v>2_sust</v>
      </c>
      <c r="AS2477" t="inlineStr">
        <is>
          <t>staging</t>
        </is>
      </c>
      <c r="AT2477" t="inlineStr">
        <is>
          <t>bad-CER</t>
        </is>
      </c>
      <c r="AU2477" t="inlineStr">
        <is>
          <t>cost</t>
        </is>
      </c>
      <c r="AV2477" t="inlineStr">
        <is>
          <t>0.090</t>
        </is>
      </c>
      <c r="AY2477" t="inlineStr">
        <is>
          <t>0.01</t>
        </is>
      </c>
      <c r="BA2477" t="n">
        <v>8826</v>
      </c>
      <c r="BB2477" t="inlineStr">
        <is>
          <t>as-stated:1-month lag (t-1)</t>
        </is>
      </c>
      <c r="BC2477" t="inlineStr">
        <is>
          <t>OLS</t>
        </is>
      </c>
      <c r="BD2477" t="inlineStr">
        <is>
          <t>two-way:firm and time</t>
        </is>
      </c>
      <c r="BE2477" t="inlineStr">
        <is>
          <t>period</t>
        </is>
      </c>
      <c r="BF2477" t="inlineStr">
        <is>
          <t>after December 2015</t>
        </is>
      </c>
      <c r="BG2477" t="inlineStr">
        <is>
          <t>FLAG</t>
        </is>
      </c>
      <c r="BH2477" t="inlineStr">
        <is>
          <t>2020</t>
        </is>
      </c>
      <c r="BI2477" t="inlineStr">
        <is>
          <t>Table 5</t>
        </is>
      </c>
      <c r="BJ2477" t="inlineStr">
        <is>
          <t>col (9)</t>
        </is>
      </c>
      <c r="BK2477" t="inlineStr">
        <is>
          <t>82708</t>
        </is>
      </c>
      <c r="BL2477" t="inlineStr">
        <is>
          <t>carbonemi_3 0.090*** (0.01)</t>
        </is>
      </c>
      <c r="BM2477" t="inlineStr">
        <is>
          <t>carbonemi_3</t>
        </is>
      </c>
      <c r="BN2477" t="inlineStr">
        <is>
          <t>cds10</t>
        </is>
      </c>
      <c r="BO2477" t="inlineStr">
        <is>
          <t>update</t>
        </is>
      </c>
      <c r="BP2477" t="inlineStr">
        <is>
          <t>Zhang et al (2023)</t>
        </is>
      </c>
      <c r="BQ2477" t="inlineStr">
        <is>
          <t>computed</t>
        </is>
      </c>
      <c r="BT2477" t="n">
        <v>0</v>
      </c>
      <c r="BU2477" t="inlineStr">
        <is>
          <t>staging_Zhang_et_al_2023.csv</t>
        </is>
      </c>
      <c r="BW2477" t="n">
        <v>2007</v>
      </c>
      <c r="BX2477" t="n">
        <v>2020</v>
      </c>
      <c r="BY2477" t="inlineStr">
        <is>
          <t>US</t>
        </is>
      </c>
      <c r="BZ2477" t="n">
        <v>2013.5</v>
      </c>
      <c r="CA2477" t="n">
        <v>0.3571428571428572</v>
      </c>
      <c r="CB2477" t="n">
        <v>0</v>
      </c>
      <c r="CC2477" t="n">
        <v>1</v>
      </c>
      <c r="CD2477" t="n">
        <v>-0.02742045308064402</v>
      </c>
      <c r="CE2477" t="n">
        <v>1</v>
      </c>
    </row>
    <row r="2478">
      <c r="A2478" t="inlineStr">
        <is>
          <t>Zhang et al (2023)</t>
        </is>
      </c>
      <c r="B2478" t="n">
        <v>3783</v>
      </c>
      <c r="C2478" t="n">
        <v>-0.0757922491188977</v>
      </c>
      <c r="D2478" t="n">
        <v>8826</v>
      </c>
      <c r="E2478">
        <f>IF(ISNUMBER($BA2478),$BA2478,IF(AND(ISNUMBER($D2478),ISNUMBER($BW2478),ISNUMBER($BX2478)),$D2478*($BX2478-$BW2478+1),""))</f>
        <v>8826.0</v>
      </c>
      <c r="H2478" t="inlineStr">
        <is>
          <t>partial</t>
        </is>
      </c>
      <c r="I2478" t="inlineStr">
        <is>
          <t>p-Value available</t>
        </is>
      </c>
      <c r="J2478">
        <f>IF($BW2478&lt;&gt;"",$BW2478,"")</f>
        <v>2007.0</v>
      </c>
      <c r="K2478">
        <f>IF($BX2478&lt;&gt;"",$BX2478,"")</f>
        <v>2020.0</v>
      </c>
      <c r="L2478">
        <f>IF(AND(ISNUMBER($BW2478),ISNUMBER($BX2478)),($BW2478+$BX2478)/2,"")</f>
        <v>2013.5</v>
      </c>
      <c r="M2478">
        <f>IF($L2478&lt;&gt;"",$L2478,"")</f>
        <v>2013.5</v>
      </c>
      <c r="N2478">
        <f>IF(AND(ISNUMBER($BW2478),ISNUMBER($BX2478)),MIN(1,MAX(0,($BX2478-2016+1)/($BX2478-$BW2478+1))),"")</f>
        <v>0.3571428571428572</v>
      </c>
      <c r="O2478">
        <f>IF(AND(ISNUMBER($BW2478),ISNUMBER($BX2478)),MIN(1,MAX(0,($BX2478-2017+1)/($BX2478-$BW2478+1))),"")</f>
        <v>0.2857142857142857</v>
      </c>
      <c r="P2478">
        <f>IF(AND(ISNUMBER($BW2478),ISNUMBER($BX2478)),MIN(1,MAX(0,($BX2478-2018+1)/($BX2478-$BW2478+1))),"")</f>
        <v>0.2142857142857143</v>
      </c>
      <c r="Q2478">
        <f>IF(AND(ISNUMBER($BW2478),ISNUMBER($BX2478)),MIN(1,MAX(0,($BX2478-2019+1)/($BX2478-$BW2478+1))),"")</f>
        <v>0.1428571428571428</v>
      </c>
      <c r="R2478">
        <f>IF(AND(ISNUMBER($BW2478),ISNUMBER($BX2478)),MIN(1,MAX(0,($BX2478-2016+1)/($BX2478-$BW2478+1))),"")</f>
        <v>0.3571428571428572</v>
      </c>
      <c r="S2478">
        <f>IF($L2478&lt;&gt;"",IF($L2478&gt;=2015.5,1,0),"")</f>
        <v>0.0</v>
      </c>
      <c r="T2478">
        <f>IF($L2478&lt;&gt;"",IF($L2478&gt;=2016,1,0),"")</f>
        <v>0.0</v>
      </c>
      <c r="U2478">
        <f>IF(ISNUMBER($BX2478),IF($BX2478&gt;=2016,1,0),"")</f>
        <v>1.0</v>
      </c>
      <c r="V2478">
        <f>IF(ISNUMBER($BW2478),IF($BW2478&gt;=2016,1,0),"")</f>
        <v>0.0</v>
      </c>
      <c r="W2478" t="str">
        <f>IF(AND(ISNUMBER($BW2478),ISNUMBER($BX2478)),IF($BW2478&gt;=2016,"post-only",IF($BX2478&lt;2016,"pre-only","mixed")),"")</f>
        <v>mixed</v>
      </c>
      <c r="X2478">
        <f>IF(AND(ISNUMBER($BW2478),ISNUMBER($BX2478)),MIN(1,MAX(0,($BX2478-2017+1)/($BX2478-$BW2478+1))),"")</f>
        <v>0.2857142857142857</v>
      </c>
      <c r="Y2478">
        <f>IF(AND(ISNUMBER($BW2478),ISNUMBER($BX2478)),MIN(1,MAX(0,($BX2478-2018+1)/($BX2478-$BW2478+1))),"")</f>
        <v>0.2142857142857143</v>
      </c>
      <c r="Z2478">
        <f>IF(AND(ISNUMBER($BW2478),ISNUMBER($BX2478)),MIN(1,MAX(0,($BX2478-2019+1)/($BX2478-$BW2478+1))),"")</f>
        <v>0.1428571428571428</v>
      </c>
      <c r="AA2478">
        <f>IF(ISNUMBER($BX2478),IF($BX2478&gt;=2017,1,0),"")</f>
        <v>1.0</v>
      </c>
      <c r="AB2478">
        <f>IF(ISNUMBER($BX2478),IF($BX2478&gt;=2018,1,0),"")</f>
        <v>1.0</v>
      </c>
      <c r="AC2478">
        <f>IF(ISNUMBER($BX2478),IF($BX2478&gt;=2019,1,0),"")</f>
        <v>1.0</v>
      </c>
      <c r="AD2478">
        <f>IF($L2478&lt;&gt;"",IF($L2478&gt;2013,1,0),"")</f>
        <v>1.0</v>
      </c>
      <c r="AE2478">
        <f>IF($L2478&lt;&gt;"",1+IF($L2478&gt;2011,1,0)+IF($L2478&gt;2014,1,0),"")</f>
        <v>2.0</v>
      </c>
      <c r="AF2478" t="inlineStr">
        <is>
          <t>derivativ (CDS spread)</t>
        </is>
      </c>
      <c r="AG2478" t="inlineStr">
        <is>
          <t>performance</t>
        </is>
      </c>
      <c r="AH2478" t="inlineStr">
        <is>
          <t>non-sensitive</t>
        </is>
      </c>
      <c r="AI2478" t="inlineStr">
        <is>
          <t>without ETS/CT</t>
        </is>
      </c>
      <c r="AJ2478" t="inlineStr">
        <is>
          <t>without ETS/CT</t>
        </is>
      </c>
      <c r="AK2478" t="str">
        <f>IF(AND($CF2478&lt;&gt;"",IFERROR(INDEX(subsample_country_map!$B:$B,MATCH($CF2478,subsample_country_map!$A:$A,0)),"")&lt;&gt;""),INDEX(subsample_country_map!$B:$B,MATCH($CF2478,subsample_country_map!$A:$A,0)),INDEX(lookup!$AA:$AA,MATCH($A2478,lookup!$A:$A,0)))</f>
        <v>1_US</v>
      </c>
      <c r="AL2478" t="str">
        <f>IF(AND($CF2478&lt;&gt;"",IFERROR(INDEX(subsample_country_map!$C:$C,MATCH($CF2478,subsample_country_map!$A:$A,0)),"")&lt;&gt;""),INDEX(subsample_country_map!$C:$C,MATCH($CF2478,subsample_country_map!$A:$A,0)),INDEX(lookup!$AB:$AB,MATCH($A2478,lookup!$A:$A,0)))</f>
        <v>1_developed</v>
      </c>
      <c r="AM2478" t="str">
        <f>IF(AND($CF2478&lt;&gt;"",IFERROR(INDEX(subsample_country_map!$D:$D,MATCH($CF2478,subsample_country_map!$A:$A,0)),"")&lt;&gt;""),INDEX(subsample_country_map!$D:$D,MATCH($CF2478,subsample_country_map!$A:$A,0)),INDEX(lookup!$AC:$AC,MATCH($A2478,lookup!$A:$A,0)))</f>
        <v>1_western</v>
      </c>
      <c r="AN2478" t="str">
        <f>IF(AND($CF2478&lt;&gt;"",IFERROR(INDEX(subsample_country_map!$E:$E,MATCH($CF2478,subsample_country_map!$A:$A,0)),"")&lt;&gt;""),INDEX(subsample_country_map!$E:$E,MATCH($CF2478,subsample_country_map!$A:$A,0)),INDEX(lookup!$AD:$AD,MATCH($A2478,lookup!$A:$A,0)))</f>
        <v>1_common law</v>
      </c>
      <c r="AO2478" t="str">
        <f>INDEX(lookup!$Y:$Y,MATCH($A2478,lookup!$A:$A,0))</f>
        <v>0_published</v>
      </c>
      <c r="AP2478" t="str">
        <f>INDEX(lookup!$Z:$Z,MATCH($A2478,lookup!$A:$A,0))</f>
        <v>0_VHB low</v>
      </c>
      <c r="AQ2478" t="str">
        <f>INDEX(lookup!$W:$W,MATCH($A2478,lookup!$A:$A,0))</f>
        <v>2_sust</v>
      </c>
      <c r="AS2478" t="inlineStr">
        <is>
          <t>staging</t>
        </is>
      </c>
      <c r="AT2478" t="inlineStr">
        <is>
          <t>bad-CER</t>
        </is>
      </c>
      <c r="AU2478" t="inlineStr">
        <is>
          <t>cost</t>
        </is>
      </c>
      <c r="AV2478" t="inlineStr">
        <is>
          <t>0.092</t>
        </is>
      </c>
      <c r="AY2478" t="inlineStr">
        <is>
          <t>0.00</t>
        </is>
      </c>
      <c r="BA2478" t="n">
        <v>8826</v>
      </c>
      <c r="BB2478" t="inlineStr">
        <is>
          <t>as-stated:1-month lag (t-1)</t>
        </is>
      </c>
      <c r="BC2478" t="inlineStr">
        <is>
          <t>OLS</t>
        </is>
      </c>
      <c r="BD2478" t="inlineStr">
        <is>
          <t>two-way:firm and time</t>
        </is>
      </c>
      <c r="BE2478" t="inlineStr">
        <is>
          <t>period</t>
        </is>
      </c>
      <c r="BF2478" t="inlineStr">
        <is>
          <t>after December 2015</t>
        </is>
      </c>
      <c r="BG2478" t="inlineStr">
        <is>
          <t>FLAG</t>
        </is>
      </c>
      <c r="BH2478" t="inlineStr">
        <is>
          <t>2020</t>
        </is>
      </c>
      <c r="BI2478" t="inlineStr">
        <is>
          <t>Table 5</t>
        </is>
      </c>
      <c r="BJ2478" t="inlineStr">
        <is>
          <t>col (12)</t>
        </is>
      </c>
      <c r="BK2478" t="inlineStr">
        <is>
          <t>82708</t>
        </is>
      </c>
      <c r="BL2478" t="inlineStr">
        <is>
          <t>carbonemi_3 0.092*** (0.00)</t>
        </is>
      </c>
      <c r="BM2478" t="inlineStr">
        <is>
          <t>carbonemi_3</t>
        </is>
      </c>
      <c r="BN2478" t="inlineStr">
        <is>
          <t>cds30</t>
        </is>
      </c>
      <c r="BO2478" t="inlineStr">
        <is>
          <t>update</t>
        </is>
      </c>
      <c r="BP2478" t="inlineStr">
        <is>
          <t>Zhang et al (2023)</t>
        </is>
      </c>
      <c r="BQ2478" t="inlineStr">
        <is>
          <t>computed</t>
        </is>
      </c>
      <c r="BT2478" t="n">
        <v>0</v>
      </c>
      <c r="BU2478" t="inlineStr">
        <is>
          <t>staging_Zhang_et_al_2023.csv</t>
        </is>
      </c>
      <c r="BW2478" t="n">
        <v>2007</v>
      </c>
      <c r="BX2478" t="n">
        <v>2020</v>
      </c>
      <c r="BY2478" t="inlineStr">
        <is>
          <t>US</t>
        </is>
      </c>
      <c r="BZ2478" t="n">
        <v>2013.5</v>
      </c>
      <c r="CA2478" t="n">
        <v>0.3571428571428572</v>
      </c>
      <c r="CB2478" t="n">
        <v>0</v>
      </c>
      <c r="CC2478" t="n">
        <v>1</v>
      </c>
      <c r="CD2478" t="n">
        <v>-0.07593788003386601</v>
      </c>
      <c r="CE2478" t="n">
        <v>1</v>
      </c>
    </row>
    <row r="2479">
      <c r="A2479" t="inlineStr">
        <is>
          <t>Zhang et al (2023)</t>
        </is>
      </c>
      <c r="B2479" t="n">
        <v>3784</v>
      </c>
      <c r="C2479" t="n">
        <v>-0.007926944343522875</v>
      </c>
      <c r="D2479" t="n">
        <v>31418</v>
      </c>
      <c r="E2479">
        <f>IF(ISNUMBER($BA2479),$BA2479,IF(AND(ISNUMBER($D2479),ISNUMBER($BW2479),ISNUMBER($BX2479)),$D2479*($BX2479-$BW2479+1),""))</f>
        <v>31418.0</v>
      </c>
      <c r="H2479" t="inlineStr">
        <is>
          <t>partial</t>
        </is>
      </c>
      <c r="I2479" t="inlineStr">
        <is>
          <t>p-Value available</t>
        </is>
      </c>
      <c r="J2479">
        <f>IF($BW2479&lt;&gt;"",$BW2479,"")</f>
        <v>2007.0</v>
      </c>
      <c r="K2479">
        <f>IF($BX2479&lt;&gt;"",$BX2479,"")</f>
        <v>2020.0</v>
      </c>
      <c r="L2479">
        <f>IF(AND(ISNUMBER($BW2479),ISNUMBER($BX2479)),($BW2479+$BX2479)/2,"")</f>
        <v>2013.5</v>
      </c>
      <c r="M2479">
        <f>IF($L2479&lt;&gt;"",$L2479,"")</f>
        <v>2013.5</v>
      </c>
      <c r="N2479">
        <f>IF(AND(ISNUMBER($BW2479),ISNUMBER($BX2479)),MIN(1,MAX(0,($BX2479-2016+1)/($BX2479-$BW2479+1))),"")</f>
        <v>0.3571428571428572</v>
      </c>
      <c r="O2479">
        <f>IF(AND(ISNUMBER($BW2479),ISNUMBER($BX2479)),MIN(1,MAX(0,($BX2479-2017+1)/($BX2479-$BW2479+1))),"")</f>
        <v>0.2857142857142857</v>
      </c>
      <c r="P2479">
        <f>IF(AND(ISNUMBER($BW2479),ISNUMBER($BX2479)),MIN(1,MAX(0,($BX2479-2018+1)/($BX2479-$BW2479+1))),"")</f>
        <v>0.2142857142857143</v>
      </c>
      <c r="Q2479">
        <f>IF(AND(ISNUMBER($BW2479),ISNUMBER($BX2479)),MIN(1,MAX(0,($BX2479-2019+1)/($BX2479-$BW2479+1))),"")</f>
        <v>0.1428571428571428</v>
      </c>
      <c r="R2479">
        <f>IF(AND(ISNUMBER($BW2479),ISNUMBER($BX2479)),MIN(1,MAX(0,($BX2479-2016+1)/($BX2479-$BW2479+1))),"")</f>
        <v>0.3571428571428572</v>
      </c>
      <c r="S2479">
        <f>IF($L2479&lt;&gt;"",IF($L2479&gt;=2015.5,1,0),"")</f>
        <v>0.0</v>
      </c>
      <c r="T2479">
        <f>IF($L2479&lt;&gt;"",IF($L2479&gt;=2016,1,0),"")</f>
        <v>0.0</v>
      </c>
      <c r="U2479">
        <f>IF(ISNUMBER($BX2479),IF($BX2479&gt;=2016,1,0),"")</f>
        <v>1.0</v>
      </c>
      <c r="V2479">
        <f>IF(ISNUMBER($BW2479),IF($BW2479&gt;=2016,1,0),"")</f>
        <v>0.0</v>
      </c>
      <c r="W2479" t="str">
        <f>IF(AND(ISNUMBER($BW2479),ISNUMBER($BX2479)),IF($BW2479&gt;=2016,"post-only",IF($BX2479&lt;2016,"pre-only","mixed")),"")</f>
        <v>mixed</v>
      </c>
      <c r="X2479">
        <f>IF(AND(ISNUMBER($BW2479),ISNUMBER($BX2479)),MIN(1,MAX(0,($BX2479-2017+1)/($BX2479-$BW2479+1))),"")</f>
        <v>0.2857142857142857</v>
      </c>
      <c r="Y2479">
        <f>IF(AND(ISNUMBER($BW2479),ISNUMBER($BX2479)),MIN(1,MAX(0,($BX2479-2018+1)/($BX2479-$BW2479+1))),"")</f>
        <v>0.2142857142857143</v>
      </c>
      <c r="Z2479">
        <f>IF(AND(ISNUMBER($BW2479),ISNUMBER($BX2479)),MIN(1,MAX(0,($BX2479-2019+1)/($BX2479-$BW2479+1))),"")</f>
        <v>0.1428571428571428</v>
      </c>
      <c r="AA2479">
        <f>IF(ISNUMBER($BX2479),IF($BX2479&gt;=2017,1,0),"")</f>
        <v>1.0</v>
      </c>
      <c r="AB2479">
        <f>IF(ISNUMBER($BX2479),IF($BX2479&gt;=2018,1,0),"")</f>
        <v>1.0</v>
      </c>
      <c r="AC2479">
        <f>IF(ISNUMBER($BX2479),IF($BX2479&gt;=2019,1,0),"")</f>
        <v>1.0</v>
      </c>
      <c r="AD2479">
        <f>IF($L2479&lt;&gt;"",IF($L2479&gt;2013,1,0),"")</f>
        <v>1.0</v>
      </c>
      <c r="AE2479">
        <f>IF($L2479&lt;&gt;"",1+IF($L2479&gt;2011,1,0)+IF($L2479&gt;2014,1,0),"")</f>
        <v>2.0</v>
      </c>
      <c r="AF2479" t="inlineStr">
        <is>
          <t>derivativ (CDS spread)</t>
        </is>
      </c>
      <c r="AG2479" t="inlineStr">
        <is>
          <t>performance</t>
        </is>
      </c>
      <c r="AH2479" t="inlineStr">
        <is>
          <t>non-sensitive</t>
        </is>
      </c>
      <c r="AI2479" t="inlineStr">
        <is>
          <t>without ETS/CT</t>
        </is>
      </c>
      <c r="AJ2479" t="inlineStr">
        <is>
          <t>without ETS/CT</t>
        </is>
      </c>
      <c r="AK2479" t="str">
        <f>IF(AND($CF2479&lt;&gt;"",IFERROR(INDEX(subsample_country_map!$B:$B,MATCH($CF2479,subsample_country_map!$A:$A,0)),"")&lt;&gt;""),INDEX(subsample_country_map!$B:$B,MATCH($CF2479,subsample_country_map!$A:$A,0)),INDEX(lookup!$AA:$AA,MATCH($A2479,lookup!$A:$A,0)))</f>
        <v>1_US</v>
      </c>
      <c r="AL2479" t="str">
        <f>IF(AND($CF2479&lt;&gt;"",IFERROR(INDEX(subsample_country_map!$C:$C,MATCH($CF2479,subsample_country_map!$A:$A,0)),"")&lt;&gt;""),INDEX(subsample_country_map!$C:$C,MATCH($CF2479,subsample_country_map!$A:$A,0)),INDEX(lookup!$AB:$AB,MATCH($A2479,lookup!$A:$A,0)))</f>
        <v>1_developed</v>
      </c>
      <c r="AM2479" t="str">
        <f>IF(AND($CF2479&lt;&gt;"",IFERROR(INDEX(subsample_country_map!$D:$D,MATCH($CF2479,subsample_country_map!$A:$A,0)),"")&lt;&gt;""),INDEX(subsample_country_map!$D:$D,MATCH($CF2479,subsample_country_map!$A:$A,0)),INDEX(lookup!$AC:$AC,MATCH($A2479,lookup!$A:$A,0)))</f>
        <v>1_western</v>
      </c>
      <c r="AN2479" t="str">
        <f>IF(AND($CF2479&lt;&gt;"",IFERROR(INDEX(subsample_country_map!$E:$E,MATCH($CF2479,subsample_country_map!$A:$A,0)),"")&lt;&gt;""),INDEX(subsample_country_map!$E:$E,MATCH($CF2479,subsample_country_map!$A:$A,0)),INDEX(lookup!$AD:$AD,MATCH($A2479,lookup!$A:$A,0)))</f>
        <v>1_common law</v>
      </c>
      <c r="AO2479" t="str">
        <f>INDEX(lookup!$Y:$Y,MATCH($A2479,lookup!$A:$A,0))</f>
        <v>0_published</v>
      </c>
      <c r="AP2479" t="str">
        <f>INDEX(lookup!$Z:$Z,MATCH($A2479,lookup!$A:$A,0))</f>
        <v>0_VHB low</v>
      </c>
      <c r="AQ2479" t="str">
        <f>INDEX(lookup!$W:$W,MATCH($A2479,lookup!$A:$A,0))</f>
        <v>2_sust</v>
      </c>
      <c r="AS2479" t="inlineStr">
        <is>
          <t>staging</t>
        </is>
      </c>
      <c r="AT2479" t="inlineStr">
        <is>
          <t>bad-CER</t>
        </is>
      </c>
      <c r="AU2479" t="inlineStr">
        <is>
          <t>cost</t>
        </is>
      </c>
      <c r="AV2479" t="inlineStr">
        <is>
          <t>0.042</t>
        </is>
      </c>
      <c r="AY2479" t="inlineStr">
        <is>
          <t>0.16</t>
        </is>
      </c>
      <c r="BA2479" t="n">
        <v>31418</v>
      </c>
      <c r="BB2479" t="inlineStr">
        <is>
          <t>as-stated:1-month lag (t-1)</t>
        </is>
      </c>
      <c r="BC2479" t="inlineStr">
        <is>
          <t>OLS</t>
        </is>
      </c>
      <c r="BD2479" t="inlineStr">
        <is>
          <t>two-way:firm and time</t>
        </is>
      </c>
      <c r="BE2479" t="inlineStr">
        <is>
          <t>none</t>
        </is>
      </c>
      <c r="BI2479" t="inlineStr">
        <is>
          <t>Table 6</t>
        </is>
      </c>
      <c r="BJ2479" t="inlineStr">
        <is>
          <t>col (1)</t>
        </is>
      </c>
      <c r="BK2479" t="inlineStr">
        <is>
          <t>82710</t>
        </is>
      </c>
      <c r="BL2479" t="inlineStr">
        <is>
          <t>carbonemi_1 0.042 (0.16)</t>
        </is>
      </c>
      <c r="BM2479" t="inlineStr">
        <is>
          <t>carbonemi_1</t>
        </is>
      </c>
      <c r="BN2479" t="inlineStr">
        <is>
          <t>cds1</t>
        </is>
      </c>
      <c r="BO2479" t="inlineStr">
        <is>
          <t>update</t>
        </is>
      </c>
      <c r="BP2479" t="inlineStr">
        <is>
          <t>Zhang et al (2023)</t>
        </is>
      </c>
      <c r="BQ2479" t="inlineStr">
        <is>
          <t>computed</t>
        </is>
      </c>
      <c r="BT2479" t="n">
        <v>0</v>
      </c>
      <c r="BU2479" t="inlineStr">
        <is>
          <t>staging_Zhang_et_al_2023.csv</t>
        </is>
      </c>
      <c r="BW2479" t="n">
        <v>2007</v>
      </c>
      <c r="BX2479" t="n">
        <v>2020</v>
      </c>
      <c r="BY2479" t="inlineStr">
        <is>
          <t>US</t>
        </is>
      </c>
      <c r="BZ2479" t="n">
        <v>2013.5</v>
      </c>
      <c r="CA2479" t="n">
        <v>0.3571428571428572</v>
      </c>
      <c r="CB2479" t="n">
        <v>0</v>
      </c>
      <c r="CC2479" t="n">
        <v>1</v>
      </c>
      <c r="CD2479" t="n">
        <v>-0.007927110383454649</v>
      </c>
      <c r="CE2479" t="n">
        <v>1</v>
      </c>
    </row>
    <row r="2480">
      <c r="A2480" t="inlineStr">
        <is>
          <t>Zhang et al (2023)</t>
        </is>
      </c>
      <c r="B2480" t="n">
        <v>3785</v>
      </c>
      <c r="C2480" t="n">
        <v>-0.01453142948946184</v>
      </c>
      <c r="D2480" t="n">
        <v>31418</v>
      </c>
      <c r="E2480">
        <f>IF(ISNUMBER($BA2480),$BA2480,IF(AND(ISNUMBER($D2480),ISNUMBER($BW2480),ISNUMBER($BX2480)),$D2480*($BX2480-$BW2480+1),""))</f>
        <v>31418.0</v>
      </c>
      <c r="H2480" t="inlineStr">
        <is>
          <t>partial</t>
        </is>
      </c>
      <c r="I2480" t="inlineStr">
        <is>
          <t>p-Value available</t>
        </is>
      </c>
      <c r="J2480">
        <f>IF($BW2480&lt;&gt;"",$BW2480,"")</f>
        <v>2007.0</v>
      </c>
      <c r="K2480">
        <f>IF($BX2480&lt;&gt;"",$BX2480,"")</f>
        <v>2020.0</v>
      </c>
      <c r="L2480">
        <f>IF(AND(ISNUMBER($BW2480),ISNUMBER($BX2480)),($BW2480+$BX2480)/2,"")</f>
        <v>2013.5</v>
      </c>
      <c r="M2480">
        <f>IF($L2480&lt;&gt;"",$L2480,"")</f>
        <v>2013.5</v>
      </c>
      <c r="N2480">
        <f>IF(AND(ISNUMBER($BW2480),ISNUMBER($BX2480)),MIN(1,MAX(0,($BX2480-2016+1)/($BX2480-$BW2480+1))),"")</f>
        <v>0.3571428571428572</v>
      </c>
      <c r="O2480">
        <f>IF(AND(ISNUMBER($BW2480),ISNUMBER($BX2480)),MIN(1,MAX(0,($BX2480-2017+1)/($BX2480-$BW2480+1))),"")</f>
        <v>0.2857142857142857</v>
      </c>
      <c r="P2480">
        <f>IF(AND(ISNUMBER($BW2480),ISNUMBER($BX2480)),MIN(1,MAX(0,($BX2480-2018+1)/($BX2480-$BW2480+1))),"")</f>
        <v>0.2142857142857143</v>
      </c>
      <c r="Q2480">
        <f>IF(AND(ISNUMBER($BW2480),ISNUMBER($BX2480)),MIN(1,MAX(0,($BX2480-2019+1)/($BX2480-$BW2480+1))),"")</f>
        <v>0.1428571428571428</v>
      </c>
      <c r="R2480">
        <f>IF(AND(ISNUMBER($BW2480),ISNUMBER($BX2480)),MIN(1,MAX(0,($BX2480-2016+1)/($BX2480-$BW2480+1))),"")</f>
        <v>0.3571428571428572</v>
      </c>
      <c r="S2480">
        <f>IF($L2480&lt;&gt;"",IF($L2480&gt;=2015.5,1,0),"")</f>
        <v>0.0</v>
      </c>
      <c r="T2480">
        <f>IF($L2480&lt;&gt;"",IF($L2480&gt;=2016,1,0),"")</f>
        <v>0.0</v>
      </c>
      <c r="U2480">
        <f>IF(ISNUMBER($BX2480),IF($BX2480&gt;=2016,1,0),"")</f>
        <v>1.0</v>
      </c>
      <c r="V2480">
        <f>IF(ISNUMBER($BW2480),IF($BW2480&gt;=2016,1,0),"")</f>
        <v>0.0</v>
      </c>
      <c r="W2480" t="str">
        <f>IF(AND(ISNUMBER($BW2480),ISNUMBER($BX2480)),IF($BW2480&gt;=2016,"post-only",IF($BX2480&lt;2016,"pre-only","mixed")),"")</f>
        <v>mixed</v>
      </c>
      <c r="X2480">
        <f>IF(AND(ISNUMBER($BW2480),ISNUMBER($BX2480)),MIN(1,MAX(0,($BX2480-2017+1)/($BX2480-$BW2480+1))),"")</f>
        <v>0.2857142857142857</v>
      </c>
      <c r="Y2480">
        <f>IF(AND(ISNUMBER($BW2480),ISNUMBER($BX2480)),MIN(1,MAX(0,($BX2480-2018+1)/($BX2480-$BW2480+1))),"")</f>
        <v>0.2142857142857143</v>
      </c>
      <c r="Z2480">
        <f>IF(AND(ISNUMBER($BW2480),ISNUMBER($BX2480)),MIN(1,MAX(0,($BX2480-2019+1)/($BX2480-$BW2480+1))),"")</f>
        <v>0.1428571428571428</v>
      </c>
      <c r="AA2480">
        <f>IF(ISNUMBER($BX2480),IF($BX2480&gt;=2017,1,0),"")</f>
        <v>1.0</v>
      </c>
      <c r="AB2480">
        <f>IF(ISNUMBER($BX2480),IF($BX2480&gt;=2018,1,0),"")</f>
        <v>1.0</v>
      </c>
      <c r="AC2480">
        <f>IF(ISNUMBER($BX2480),IF($BX2480&gt;=2019,1,0),"")</f>
        <v>1.0</v>
      </c>
      <c r="AD2480">
        <f>IF($L2480&lt;&gt;"",IF($L2480&gt;2013,1,0),"")</f>
        <v>1.0</v>
      </c>
      <c r="AE2480">
        <f>IF($L2480&lt;&gt;"",1+IF($L2480&gt;2011,1,0)+IF($L2480&gt;2014,1,0),"")</f>
        <v>2.0</v>
      </c>
      <c r="AF2480" t="inlineStr">
        <is>
          <t>derivativ (CDS spread)</t>
        </is>
      </c>
      <c r="AG2480" t="inlineStr">
        <is>
          <t>performance</t>
        </is>
      </c>
      <c r="AH2480" t="inlineStr">
        <is>
          <t>non-sensitive</t>
        </is>
      </c>
      <c r="AI2480" t="inlineStr">
        <is>
          <t>without ETS/CT</t>
        </is>
      </c>
      <c r="AJ2480" t="inlineStr">
        <is>
          <t>without ETS/CT</t>
        </is>
      </c>
      <c r="AK2480" t="str">
        <f>IF(AND($CF2480&lt;&gt;"",IFERROR(INDEX(subsample_country_map!$B:$B,MATCH($CF2480,subsample_country_map!$A:$A,0)),"")&lt;&gt;""),INDEX(subsample_country_map!$B:$B,MATCH($CF2480,subsample_country_map!$A:$A,0)),INDEX(lookup!$AA:$AA,MATCH($A2480,lookup!$A:$A,0)))</f>
        <v>1_US</v>
      </c>
      <c r="AL2480" t="str">
        <f>IF(AND($CF2480&lt;&gt;"",IFERROR(INDEX(subsample_country_map!$C:$C,MATCH($CF2480,subsample_country_map!$A:$A,0)),"")&lt;&gt;""),INDEX(subsample_country_map!$C:$C,MATCH($CF2480,subsample_country_map!$A:$A,0)),INDEX(lookup!$AB:$AB,MATCH($A2480,lookup!$A:$A,0)))</f>
        <v>1_developed</v>
      </c>
      <c r="AM2480" t="str">
        <f>IF(AND($CF2480&lt;&gt;"",IFERROR(INDEX(subsample_country_map!$D:$D,MATCH($CF2480,subsample_country_map!$A:$A,0)),"")&lt;&gt;""),INDEX(subsample_country_map!$D:$D,MATCH($CF2480,subsample_country_map!$A:$A,0)),INDEX(lookup!$AC:$AC,MATCH($A2480,lookup!$A:$A,0)))</f>
        <v>1_western</v>
      </c>
      <c r="AN2480" t="str">
        <f>IF(AND($CF2480&lt;&gt;"",IFERROR(INDEX(subsample_country_map!$E:$E,MATCH($CF2480,subsample_country_map!$A:$A,0)),"")&lt;&gt;""),INDEX(subsample_country_map!$E:$E,MATCH($CF2480,subsample_country_map!$A:$A,0)),INDEX(lookup!$AD:$AD,MATCH($A2480,lookup!$A:$A,0)))</f>
        <v>1_common law</v>
      </c>
      <c r="AO2480" t="str">
        <f>INDEX(lookup!$Y:$Y,MATCH($A2480,lookup!$A:$A,0))</f>
        <v>0_published</v>
      </c>
      <c r="AP2480" t="str">
        <f>INDEX(lookup!$Z:$Z,MATCH($A2480,lookup!$A:$A,0))</f>
        <v>0_VHB low</v>
      </c>
      <c r="AQ2480" t="str">
        <f>INDEX(lookup!$W:$W,MATCH($A2480,lookup!$A:$A,0))</f>
        <v>2_sust</v>
      </c>
      <c r="AS2480" t="inlineStr">
        <is>
          <t>staging</t>
        </is>
      </c>
      <c r="AT2480" t="inlineStr">
        <is>
          <t>bad-CER</t>
        </is>
      </c>
      <c r="AU2480" t="inlineStr">
        <is>
          <t>cost</t>
        </is>
      </c>
      <c r="AV2480" t="inlineStr">
        <is>
          <t>0.066</t>
        </is>
      </c>
      <c r="AY2480" t="inlineStr">
        <is>
          <t>0.01</t>
        </is>
      </c>
      <c r="BA2480" t="n">
        <v>31418</v>
      </c>
      <c r="BB2480" t="inlineStr">
        <is>
          <t>as-stated:1-month lag (t-1)</t>
        </is>
      </c>
      <c r="BC2480" t="inlineStr">
        <is>
          <t>OLS</t>
        </is>
      </c>
      <c r="BD2480" t="inlineStr">
        <is>
          <t>two-way:firm and time</t>
        </is>
      </c>
      <c r="BE2480" t="inlineStr">
        <is>
          <t>none</t>
        </is>
      </c>
      <c r="BI2480" t="inlineStr">
        <is>
          <t>Table 6</t>
        </is>
      </c>
      <c r="BJ2480" t="inlineStr">
        <is>
          <t>col (4)</t>
        </is>
      </c>
      <c r="BK2480" t="inlineStr">
        <is>
          <t>82710</t>
        </is>
      </c>
      <c r="BL2480" t="inlineStr">
        <is>
          <t>carbonemi_1 0.066*** (0.01)</t>
        </is>
      </c>
      <c r="BM2480" t="inlineStr">
        <is>
          <t>carbonemi_1</t>
        </is>
      </c>
      <c r="BN2480" t="inlineStr">
        <is>
          <t>cds5</t>
        </is>
      </c>
      <c r="BO2480" t="inlineStr">
        <is>
          <t>update</t>
        </is>
      </c>
      <c r="BP2480" t="inlineStr">
        <is>
          <t>Zhang et al (2023)</t>
        </is>
      </c>
      <c r="BQ2480" t="inlineStr">
        <is>
          <t>computed</t>
        </is>
      </c>
      <c r="BT2480" t="n">
        <v>0</v>
      </c>
      <c r="BU2480" t="inlineStr">
        <is>
          <t>staging_Zhang_et_al_2023.csv</t>
        </is>
      </c>
      <c r="BW2480" t="n">
        <v>2007</v>
      </c>
      <c r="BX2480" t="n">
        <v>2020</v>
      </c>
      <c r="BY2480" t="inlineStr">
        <is>
          <t>US</t>
        </is>
      </c>
      <c r="BZ2480" t="n">
        <v>2013.5</v>
      </c>
      <c r="CA2480" t="n">
        <v>0.3571428571428572</v>
      </c>
      <c r="CB2480" t="n">
        <v>0</v>
      </c>
      <c r="CC2480" t="n">
        <v>1</v>
      </c>
      <c r="CD2480" t="n">
        <v>-0.01453245244978858</v>
      </c>
      <c r="CE2480" t="n">
        <v>1</v>
      </c>
    </row>
    <row r="2481">
      <c r="A2481" t="inlineStr">
        <is>
          <t>Zhang et al (2023)</t>
        </is>
      </c>
      <c r="B2481" t="n">
        <v>3786</v>
      </c>
      <c r="C2481" t="n">
        <v>-0.04021223012491863</v>
      </c>
      <c r="D2481" t="n">
        <v>31418</v>
      </c>
      <c r="E2481">
        <f>IF(ISNUMBER($BA2481),$BA2481,IF(AND(ISNUMBER($D2481),ISNUMBER($BW2481),ISNUMBER($BX2481)),$D2481*($BX2481-$BW2481+1),""))</f>
        <v>31418.0</v>
      </c>
      <c r="H2481" t="inlineStr">
        <is>
          <t>partial</t>
        </is>
      </c>
      <c r="I2481" t="inlineStr">
        <is>
          <t>p-Value available</t>
        </is>
      </c>
      <c r="J2481">
        <f>IF($BW2481&lt;&gt;"",$BW2481,"")</f>
        <v>2007.0</v>
      </c>
      <c r="K2481">
        <f>IF($BX2481&lt;&gt;"",$BX2481,"")</f>
        <v>2020.0</v>
      </c>
      <c r="L2481">
        <f>IF(AND(ISNUMBER($BW2481),ISNUMBER($BX2481)),($BW2481+$BX2481)/2,"")</f>
        <v>2013.5</v>
      </c>
      <c r="M2481">
        <f>IF($L2481&lt;&gt;"",$L2481,"")</f>
        <v>2013.5</v>
      </c>
      <c r="N2481">
        <f>IF(AND(ISNUMBER($BW2481),ISNUMBER($BX2481)),MIN(1,MAX(0,($BX2481-2016+1)/($BX2481-$BW2481+1))),"")</f>
        <v>0.3571428571428572</v>
      </c>
      <c r="O2481">
        <f>IF(AND(ISNUMBER($BW2481),ISNUMBER($BX2481)),MIN(1,MAX(0,($BX2481-2017+1)/($BX2481-$BW2481+1))),"")</f>
        <v>0.2857142857142857</v>
      </c>
      <c r="P2481">
        <f>IF(AND(ISNUMBER($BW2481),ISNUMBER($BX2481)),MIN(1,MAX(0,($BX2481-2018+1)/($BX2481-$BW2481+1))),"")</f>
        <v>0.2142857142857143</v>
      </c>
      <c r="Q2481">
        <f>IF(AND(ISNUMBER($BW2481),ISNUMBER($BX2481)),MIN(1,MAX(0,($BX2481-2019+1)/($BX2481-$BW2481+1))),"")</f>
        <v>0.1428571428571428</v>
      </c>
      <c r="R2481">
        <f>IF(AND(ISNUMBER($BW2481),ISNUMBER($BX2481)),MIN(1,MAX(0,($BX2481-2016+1)/($BX2481-$BW2481+1))),"")</f>
        <v>0.3571428571428572</v>
      </c>
      <c r="S2481">
        <f>IF($L2481&lt;&gt;"",IF($L2481&gt;=2015.5,1,0),"")</f>
        <v>0.0</v>
      </c>
      <c r="T2481">
        <f>IF($L2481&lt;&gt;"",IF($L2481&gt;=2016,1,0),"")</f>
        <v>0.0</v>
      </c>
      <c r="U2481">
        <f>IF(ISNUMBER($BX2481),IF($BX2481&gt;=2016,1,0),"")</f>
        <v>1.0</v>
      </c>
      <c r="V2481">
        <f>IF(ISNUMBER($BW2481),IF($BW2481&gt;=2016,1,0),"")</f>
        <v>0.0</v>
      </c>
      <c r="W2481" t="str">
        <f>IF(AND(ISNUMBER($BW2481),ISNUMBER($BX2481)),IF($BW2481&gt;=2016,"post-only",IF($BX2481&lt;2016,"pre-only","mixed")),"")</f>
        <v>mixed</v>
      </c>
      <c r="X2481">
        <f>IF(AND(ISNUMBER($BW2481),ISNUMBER($BX2481)),MIN(1,MAX(0,($BX2481-2017+1)/($BX2481-$BW2481+1))),"")</f>
        <v>0.2857142857142857</v>
      </c>
      <c r="Y2481">
        <f>IF(AND(ISNUMBER($BW2481),ISNUMBER($BX2481)),MIN(1,MAX(0,($BX2481-2018+1)/($BX2481-$BW2481+1))),"")</f>
        <v>0.2142857142857143</v>
      </c>
      <c r="Z2481">
        <f>IF(AND(ISNUMBER($BW2481),ISNUMBER($BX2481)),MIN(1,MAX(0,($BX2481-2019+1)/($BX2481-$BW2481+1))),"")</f>
        <v>0.1428571428571428</v>
      </c>
      <c r="AA2481">
        <f>IF(ISNUMBER($BX2481),IF($BX2481&gt;=2017,1,0),"")</f>
        <v>1.0</v>
      </c>
      <c r="AB2481">
        <f>IF(ISNUMBER($BX2481),IF($BX2481&gt;=2018,1,0),"")</f>
        <v>1.0</v>
      </c>
      <c r="AC2481">
        <f>IF(ISNUMBER($BX2481),IF($BX2481&gt;=2019,1,0),"")</f>
        <v>1.0</v>
      </c>
      <c r="AD2481">
        <f>IF($L2481&lt;&gt;"",IF($L2481&gt;2013,1,0),"")</f>
        <v>1.0</v>
      </c>
      <c r="AE2481">
        <f>IF($L2481&lt;&gt;"",1+IF($L2481&gt;2011,1,0)+IF($L2481&gt;2014,1,0),"")</f>
        <v>2.0</v>
      </c>
      <c r="AF2481" t="inlineStr">
        <is>
          <t>derivativ (CDS spread)</t>
        </is>
      </c>
      <c r="AG2481" t="inlineStr">
        <is>
          <t>performance</t>
        </is>
      </c>
      <c r="AH2481" t="inlineStr">
        <is>
          <t>non-sensitive</t>
        </is>
      </c>
      <c r="AI2481" t="inlineStr">
        <is>
          <t>without ETS/CT</t>
        </is>
      </c>
      <c r="AJ2481" t="inlineStr">
        <is>
          <t>without ETS/CT</t>
        </is>
      </c>
      <c r="AK2481" t="str">
        <f>IF(AND($CF2481&lt;&gt;"",IFERROR(INDEX(subsample_country_map!$B:$B,MATCH($CF2481,subsample_country_map!$A:$A,0)),"")&lt;&gt;""),INDEX(subsample_country_map!$B:$B,MATCH($CF2481,subsample_country_map!$A:$A,0)),INDEX(lookup!$AA:$AA,MATCH($A2481,lookup!$A:$A,0)))</f>
        <v>1_US</v>
      </c>
      <c r="AL2481" t="str">
        <f>IF(AND($CF2481&lt;&gt;"",IFERROR(INDEX(subsample_country_map!$C:$C,MATCH($CF2481,subsample_country_map!$A:$A,0)),"")&lt;&gt;""),INDEX(subsample_country_map!$C:$C,MATCH($CF2481,subsample_country_map!$A:$A,0)),INDEX(lookup!$AB:$AB,MATCH($A2481,lookup!$A:$A,0)))</f>
        <v>1_developed</v>
      </c>
      <c r="AM2481" t="str">
        <f>IF(AND($CF2481&lt;&gt;"",IFERROR(INDEX(subsample_country_map!$D:$D,MATCH($CF2481,subsample_country_map!$A:$A,0)),"")&lt;&gt;""),INDEX(subsample_country_map!$D:$D,MATCH($CF2481,subsample_country_map!$A:$A,0)),INDEX(lookup!$AC:$AC,MATCH($A2481,lookup!$A:$A,0)))</f>
        <v>1_western</v>
      </c>
      <c r="AN2481" t="str">
        <f>IF(AND($CF2481&lt;&gt;"",IFERROR(INDEX(subsample_country_map!$E:$E,MATCH($CF2481,subsample_country_map!$A:$A,0)),"")&lt;&gt;""),INDEX(subsample_country_map!$E:$E,MATCH($CF2481,subsample_country_map!$A:$A,0)),INDEX(lookup!$AD:$AD,MATCH($A2481,lookup!$A:$A,0)))</f>
        <v>1_common law</v>
      </c>
      <c r="AO2481" t="str">
        <f>INDEX(lookup!$Y:$Y,MATCH($A2481,lookup!$A:$A,0))</f>
        <v>0_published</v>
      </c>
      <c r="AP2481" t="str">
        <f>INDEX(lookup!$Z:$Z,MATCH($A2481,lookup!$A:$A,0))</f>
        <v>0_VHB low</v>
      </c>
      <c r="AQ2481" t="str">
        <f>INDEX(lookup!$W:$W,MATCH($A2481,lookup!$A:$A,0))</f>
        <v>2_sust</v>
      </c>
      <c r="AS2481" t="inlineStr">
        <is>
          <t>staging</t>
        </is>
      </c>
      <c r="AT2481" t="inlineStr">
        <is>
          <t>bad-CER</t>
        </is>
      </c>
      <c r="AU2481" t="inlineStr">
        <is>
          <t>cost</t>
        </is>
      </c>
      <c r="AV2481" t="inlineStr">
        <is>
          <t>0.065</t>
        </is>
      </c>
      <c r="AY2481" t="inlineStr">
        <is>
          <t>0.00</t>
        </is>
      </c>
      <c r="BA2481" t="n">
        <v>31418</v>
      </c>
      <c r="BB2481" t="inlineStr">
        <is>
          <t>as-stated:1-month lag (t-1)</t>
        </is>
      </c>
      <c r="BC2481" t="inlineStr">
        <is>
          <t>OLS</t>
        </is>
      </c>
      <c r="BD2481" t="inlineStr">
        <is>
          <t>two-way:firm and time</t>
        </is>
      </c>
      <c r="BE2481" t="inlineStr">
        <is>
          <t>none</t>
        </is>
      </c>
      <c r="BI2481" t="inlineStr">
        <is>
          <t>Table 6</t>
        </is>
      </c>
      <c r="BJ2481" t="inlineStr">
        <is>
          <t>col (7)</t>
        </is>
      </c>
      <c r="BK2481" t="inlineStr">
        <is>
          <t>82710</t>
        </is>
      </c>
      <c r="BL2481" t="inlineStr">
        <is>
          <t>carbonemi_1 0.065*** (0.00)</t>
        </is>
      </c>
      <c r="BM2481" t="inlineStr">
        <is>
          <t>carbonemi_1</t>
        </is>
      </c>
      <c r="BN2481" t="inlineStr">
        <is>
          <t>cds10</t>
        </is>
      </c>
      <c r="BO2481" t="inlineStr">
        <is>
          <t>update</t>
        </is>
      </c>
      <c r="BP2481" t="inlineStr">
        <is>
          <t>Zhang et al (2023)</t>
        </is>
      </c>
      <c r="BQ2481" t="inlineStr">
        <is>
          <t>computed</t>
        </is>
      </c>
      <c r="BT2481" t="n">
        <v>0</v>
      </c>
      <c r="BU2481" t="inlineStr">
        <is>
          <t>staging_Zhang_et_al_2023.csv</t>
        </is>
      </c>
      <c r="BW2481" t="n">
        <v>2007</v>
      </c>
      <c r="BX2481" t="n">
        <v>2020</v>
      </c>
      <c r="BY2481" t="inlineStr">
        <is>
          <t>US</t>
        </is>
      </c>
      <c r="BZ2481" t="n">
        <v>2013.5</v>
      </c>
      <c r="CA2481" t="n">
        <v>0.3571428571428572</v>
      </c>
      <c r="CB2481" t="n">
        <v>0</v>
      </c>
      <c r="CC2481" t="n">
        <v>1</v>
      </c>
      <c r="CD2481" t="n">
        <v>-0.04023392588472794</v>
      </c>
      <c r="CE2481" t="n">
        <v>1</v>
      </c>
    </row>
    <row r="2482">
      <c r="A2482" t="inlineStr">
        <is>
          <t>Zhang et al (2023)</t>
        </is>
      </c>
      <c r="B2482" t="n">
        <v>3787</v>
      </c>
      <c r="C2482" t="n">
        <v>-0.04021223012491863</v>
      </c>
      <c r="D2482" t="n">
        <v>31418</v>
      </c>
      <c r="E2482">
        <f>IF(ISNUMBER($BA2482),$BA2482,IF(AND(ISNUMBER($D2482),ISNUMBER($BW2482),ISNUMBER($BX2482)),$D2482*($BX2482-$BW2482+1),""))</f>
        <v>31418.0</v>
      </c>
      <c r="H2482" t="inlineStr">
        <is>
          <t>partial</t>
        </is>
      </c>
      <c r="I2482" t="inlineStr">
        <is>
          <t>p-Value available</t>
        </is>
      </c>
      <c r="J2482">
        <f>IF($BW2482&lt;&gt;"",$BW2482,"")</f>
        <v>2007.0</v>
      </c>
      <c r="K2482">
        <f>IF($BX2482&lt;&gt;"",$BX2482,"")</f>
        <v>2020.0</v>
      </c>
      <c r="L2482">
        <f>IF(AND(ISNUMBER($BW2482),ISNUMBER($BX2482)),($BW2482+$BX2482)/2,"")</f>
        <v>2013.5</v>
      </c>
      <c r="M2482">
        <f>IF($L2482&lt;&gt;"",$L2482,"")</f>
        <v>2013.5</v>
      </c>
      <c r="N2482">
        <f>IF(AND(ISNUMBER($BW2482),ISNUMBER($BX2482)),MIN(1,MAX(0,($BX2482-2016+1)/($BX2482-$BW2482+1))),"")</f>
        <v>0.3571428571428572</v>
      </c>
      <c r="O2482">
        <f>IF(AND(ISNUMBER($BW2482),ISNUMBER($BX2482)),MIN(1,MAX(0,($BX2482-2017+1)/($BX2482-$BW2482+1))),"")</f>
        <v>0.2857142857142857</v>
      </c>
      <c r="P2482">
        <f>IF(AND(ISNUMBER($BW2482),ISNUMBER($BX2482)),MIN(1,MAX(0,($BX2482-2018+1)/($BX2482-$BW2482+1))),"")</f>
        <v>0.2142857142857143</v>
      </c>
      <c r="Q2482">
        <f>IF(AND(ISNUMBER($BW2482),ISNUMBER($BX2482)),MIN(1,MAX(0,($BX2482-2019+1)/($BX2482-$BW2482+1))),"")</f>
        <v>0.1428571428571428</v>
      </c>
      <c r="R2482">
        <f>IF(AND(ISNUMBER($BW2482),ISNUMBER($BX2482)),MIN(1,MAX(0,($BX2482-2016+1)/($BX2482-$BW2482+1))),"")</f>
        <v>0.3571428571428572</v>
      </c>
      <c r="S2482">
        <f>IF($L2482&lt;&gt;"",IF($L2482&gt;=2015.5,1,0),"")</f>
        <v>0.0</v>
      </c>
      <c r="T2482">
        <f>IF($L2482&lt;&gt;"",IF($L2482&gt;=2016,1,0),"")</f>
        <v>0.0</v>
      </c>
      <c r="U2482">
        <f>IF(ISNUMBER($BX2482),IF($BX2482&gt;=2016,1,0),"")</f>
        <v>1.0</v>
      </c>
      <c r="V2482">
        <f>IF(ISNUMBER($BW2482),IF($BW2482&gt;=2016,1,0),"")</f>
        <v>0.0</v>
      </c>
      <c r="W2482" t="str">
        <f>IF(AND(ISNUMBER($BW2482),ISNUMBER($BX2482)),IF($BW2482&gt;=2016,"post-only",IF($BX2482&lt;2016,"pre-only","mixed")),"")</f>
        <v>mixed</v>
      </c>
      <c r="X2482">
        <f>IF(AND(ISNUMBER($BW2482),ISNUMBER($BX2482)),MIN(1,MAX(0,($BX2482-2017+1)/($BX2482-$BW2482+1))),"")</f>
        <v>0.2857142857142857</v>
      </c>
      <c r="Y2482">
        <f>IF(AND(ISNUMBER($BW2482),ISNUMBER($BX2482)),MIN(1,MAX(0,($BX2482-2018+1)/($BX2482-$BW2482+1))),"")</f>
        <v>0.2142857142857143</v>
      </c>
      <c r="Z2482">
        <f>IF(AND(ISNUMBER($BW2482),ISNUMBER($BX2482)),MIN(1,MAX(0,($BX2482-2019+1)/($BX2482-$BW2482+1))),"")</f>
        <v>0.1428571428571428</v>
      </c>
      <c r="AA2482">
        <f>IF(ISNUMBER($BX2482),IF($BX2482&gt;=2017,1,0),"")</f>
        <v>1.0</v>
      </c>
      <c r="AB2482">
        <f>IF(ISNUMBER($BX2482),IF($BX2482&gt;=2018,1,0),"")</f>
        <v>1.0</v>
      </c>
      <c r="AC2482">
        <f>IF(ISNUMBER($BX2482),IF($BX2482&gt;=2019,1,0),"")</f>
        <v>1.0</v>
      </c>
      <c r="AD2482">
        <f>IF($L2482&lt;&gt;"",IF($L2482&gt;2013,1,0),"")</f>
        <v>1.0</v>
      </c>
      <c r="AE2482">
        <f>IF($L2482&lt;&gt;"",1+IF($L2482&gt;2011,1,0)+IF($L2482&gt;2014,1,0),"")</f>
        <v>2.0</v>
      </c>
      <c r="AF2482" t="inlineStr">
        <is>
          <t>derivativ (CDS spread)</t>
        </is>
      </c>
      <c r="AG2482" t="inlineStr">
        <is>
          <t>performance</t>
        </is>
      </c>
      <c r="AH2482" t="inlineStr">
        <is>
          <t>non-sensitive</t>
        </is>
      </c>
      <c r="AI2482" t="inlineStr">
        <is>
          <t>without ETS/CT</t>
        </is>
      </c>
      <c r="AJ2482" t="inlineStr">
        <is>
          <t>without ETS/CT</t>
        </is>
      </c>
      <c r="AK2482" t="str">
        <f>IF(AND($CF2482&lt;&gt;"",IFERROR(INDEX(subsample_country_map!$B:$B,MATCH($CF2482,subsample_country_map!$A:$A,0)),"")&lt;&gt;""),INDEX(subsample_country_map!$B:$B,MATCH($CF2482,subsample_country_map!$A:$A,0)),INDEX(lookup!$AA:$AA,MATCH($A2482,lookup!$A:$A,0)))</f>
        <v>1_US</v>
      </c>
      <c r="AL2482" t="str">
        <f>IF(AND($CF2482&lt;&gt;"",IFERROR(INDEX(subsample_country_map!$C:$C,MATCH($CF2482,subsample_country_map!$A:$A,0)),"")&lt;&gt;""),INDEX(subsample_country_map!$C:$C,MATCH($CF2482,subsample_country_map!$A:$A,0)),INDEX(lookup!$AB:$AB,MATCH($A2482,lookup!$A:$A,0)))</f>
        <v>1_developed</v>
      </c>
      <c r="AM2482" t="str">
        <f>IF(AND($CF2482&lt;&gt;"",IFERROR(INDEX(subsample_country_map!$D:$D,MATCH($CF2482,subsample_country_map!$A:$A,0)),"")&lt;&gt;""),INDEX(subsample_country_map!$D:$D,MATCH($CF2482,subsample_country_map!$A:$A,0)),INDEX(lookup!$AC:$AC,MATCH($A2482,lookup!$A:$A,0)))</f>
        <v>1_western</v>
      </c>
      <c r="AN2482" t="str">
        <f>IF(AND($CF2482&lt;&gt;"",IFERROR(INDEX(subsample_country_map!$E:$E,MATCH($CF2482,subsample_country_map!$A:$A,0)),"")&lt;&gt;""),INDEX(subsample_country_map!$E:$E,MATCH($CF2482,subsample_country_map!$A:$A,0)),INDEX(lookup!$AD:$AD,MATCH($A2482,lookup!$A:$A,0)))</f>
        <v>1_common law</v>
      </c>
      <c r="AO2482" t="str">
        <f>INDEX(lookup!$Y:$Y,MATCH($A2482,lookup!$A:$A,0))</f>
        <v>0_published</v>
      </c>
      <c r="AP2482" t="str">
        <f>INDEX(lookup!$Z:$Z,MATCH($A2482,lookup!$A:$A,0))</f>
        <v>0_VHB low</v>
      </c>
      <c r="AQ2482" t="str">
        <f>INDEX(lookup!$W:$W,MATCH($A2482,lookup!$A:$A,0))</f>
        <v>2_sust</v>
      </c>
      <c r="AS2482" t="inlineStr">
        <is>
          <t>staging</t>
        </is>
      </c>
      <c r="AT2482" t="inlineStr">
        <is>
          <t>bad-CER</t>
        </is>
      </c>
      <c r="AU2482" t="inlineStr">
        <is>
          <t>cost</t>
        </is>
      </c>
      <c r="AV2482" t="inlineStr">
        <is>
          <t>0.063</t>
        </is>
      </c>
      <c r="AY2482" t="inlineStr">
        <is>
          <t>0.00</t>
        </is>
      </c>
      <c r="BA2482" t="n">
        <v>31418</v>
      </c>
      <c r="BB2482" t="inlineStr">
        <is>
          <t>as-stated:1-month lag (t-1)</t>
        </is>
      </c>
      <c r="BC2482" t="inlineStr">
        <is>
          <t>OLS</t>
        </is>
      </c>
      <c r="BD2482" t="inlineStr">
        <is>
          <t>two-way:firm and time</t>
        </is>
      </c>
      <c r="BE2482" t="inlineStr">
        <is>
          <t>none</t>
        </is>
      </c>
      <c r="BI2482" t="inlineStr">
        <is>
          <t>Table 6</t>
        </is>
      </c>
      <c r="BJ2482" t="inlineStr">
        <is>
          <t>col (10)</t>
        </is>
      </c>
      <c r="BK2482" t="inlineStr">
        <is>
          <t>82710</t>
        </is>
      </c>
      <c r="BL2482" t="inlineStr">
        <is>
          <t>carbonemi_1 0.063*** (0.00)</t>
        </is>
      </c>
      <c r="BM2482" t="inlineStr">
        <is>
          <t>carbonemi_1</t>
        </is>
      </c>
      <c r="BN2482" t="inlineStr">
        <is>
          <t>cds30</t>
        </is>
      </c>
      <c r="BO2482" t="inlineStr">
        <is>
          <t>update</t>
        </is>
      </c>
      <c r="BP2482" t="inlineStr">
        <is>
          <t>Zhang et al (2023)</t>
        </is>
      </c>
      <c r="BQ2482" t="inlineStr">
        <is>
          <t>computed</t>
        </is>
      </c>
      <c r="BT2482" t="n">
        <v>0</v>
      </c>
      <c r="BU2482" t="inlineStr">
        <is>
          <t>staging_Zhang_et_al_2023.csv</t>
        </is>
      </c>
      <c r="BW2482" t="n">
        <v>2007</v>
      </c>
      <c r="BX2482" t="n">
        <v>2020</v>
      </c>
      <c r="BY2482" t="inlineStr">
        <is>
          <t>US</t>
        </is>
      </c>
      <c r="BZ2482" t="n">
        <v>2013.5</v>
      </c>
      <c r="CA2482" t="n">
        <v>0.3571428571428572</v>
      </c>
      <c r="CB2482" t="n">
        <v>0</v>
      </c>
      <c r="CC2482" t="n">
        <v>1</v>
      </c>
      <c r="CD2482" t="n">
        <v>-0.04023392588472794</v>
      </c>
      <c r="CE2482" t="n">
        <v>1</v>
      </c>
    </row>
    <row r="2483">
      <c r="A2483" t="inlineStr">
        <is>
          <t>Zhang et al (2023)</t>
        </is>
      </c>
      <c r="B2483" t="n">
        <v>3788</v>
      </c>
      <c r="C2483" t="n">
        <v>-0.002173880927582533</v>
      </c>
      <c r="D2483" t="n">
        <v>31418</v>
      </c>
      <c r="E2483">
        <f>IF(ISNUMBER($BA2483),$BA2483,IF(AND(ISNUMBER($D2483),ISNUMBER($BW2483),ISNUMBER($BX2483)),$D2483*($BX2483-$BW2483+1),""))</f>
        <v>31418.0</v>
      </c>
      <c r="H2483" t="inlineStr">
        <is>
          <t>partial</t>
        </is>
      </c>
      <c r="I2483" t="inlineStr">
        <is>
          <t>p-Value available</t>
        </is>
      </c>
      <c r="J2483">
        <f>IF($BW2483&lt;&gt;"",$BW2483,"")</f>
        <v>2007.0</v>
      </c>
      <c r="K2483">
        <f>IF($BX2483&lt;&gt;"",$BX2483,"")</f>
        <v>2020.0</v>
      </c>
      <c r="L2483">
        <f>IF(AND(ISNUMBER($BW2483),ISNUMBER($BX2483)),($BW2483+$BX2483)/2,"")</f>
        <v>2013.5</v>
      </c>
      <c r="M2483">
        <f>IF($L2483&lt;&gt;"",$L2483,"")</f>
        <v>2013.5</v>
      </c>
      <c r="N2483">
        <f>IF(AND(ISNUMBER($BW2483),ISNUMBER($BX2483)),MIN(1,MAX(0,($BX2483-2016+1)/($BX2483-$BW2483+1))),"")</f>
        <v>0.3571428571428572</v>
      </c>
      <c r="O2483">
        <f>IF(AND(ISNUMBER($BW2483),ISNUMBER($BX2483)),MIN(1,MAX(0,($BX2483-2017+1)/($BX2483-$BW2483+1))),"")</f>
        <v>0.2857142857142857</v>
      </c>
      <c r="P2483">
        <f>IF(AND(ISNUMBER($BW2483),ISNUMBER($BX2483)),MIN(1,MAX(0,($BX2483-2018+1)/($BX2483-$BW2483+1))),"")</f>
        <v>0.2142857142857143</v>
      </c>
      <c r="Q2483">
        <f>IF(AND(ISNUMBER($BW2483),ISNUMBER($BX2483)),MIN(1,MAX(0,($BX2483-2019+1)/($BX2483-$BW2483+1))),"")</f>
        <v>0.1428571428571428</v>
      </c>
      <c r="R2483">
        <f>IF(AND(ISNUMBER($BW2483),ISNUMBER($BX2483)),MIN(1,MAX(0,($BX2483-2016+1)/($BX2483-$BW2483+1))),"")</f>
        <v>0.3571428571428572</v>
      </c>
      <c r="S2483">
        <f>IF($L2483&lt;&gt;"",IF($L2483&gt;=2015.5,1,0),"")</f>
        <v>0.0</v>
      </c>
      <c r="T2483">
        <f>IF($L2483&lt;&gt;"",IF($L2483&gt;=2016,1,0),"")</f>
        <v>0.0</v>
      </c>
      <c r="U2483">
        <f>IF(ISNUMBER($BX2483),IF($BX2483&gt;=2016,1,0),"")</f>
        <v>1.0</v>
      </c>
      <c r="V2483">
        <f>IF(ISNUMBER($BW2483),IF($BW2483&gt;=2016,1,0),"")</f>
        <v>0.0</v>
      </c>
      <c r="W2483" t="str">
        <f>IF(AND(ISNUMBER($BW2483),ISNUMBER($BX2483)),IF($BW2483&gt;=2016,"post-only",IF($BX2483&lt;2016,"pre-only","mixed")),"")</f>
        <v>mixed</v>
      </c>
      <c r="X2483">
        <f>IF(AND(ISNUMBER($BW2483),ISNUMBER($BX2483)),MIN(1,MAX(0,($BX2483-2017+1)/($BX2483-$BW2483+1))),"")</f>
        <v>0.2857142857142857</v>
      </c>
      <c r="Y2483">
        <f>IF(AND(ISNUMBER($BW2483),ISNUMBER($BX2483)),MIN(1,MAX(0,($BX2483-2018+1)/($BX2483-$BW2483+1))),"")</f>
        <v>0.2142857142857143</v>
      </c>
      <c r="Z2483">
        <f>IF(AND(ISNUMBER($BW2483),ISNUMBER($BX2483)),MIN(1,MAX(0,($BX2483-2019+1)/($BX2483-$BW2483+1))),"")</f>
        <v>0.1428571428571428</v>
      </c>
      <c r="AA2483">
        <f>IF(ISNUMBER($BX2483),IF($BX2483&gt;=2017,1,0),"")</f>
        <v>1.0</v>
      </c>
      <c r="AB2483">
        <f>IF(ISNUMBER($BX2483),IF($BX2483&gt;=2018,1,0),"")</f>
        <v>1.0</v>
      </c>
      <c r="AC2483">
        <f>IF(ISNUMBER($BX2483),IF($BX2483&gt;=2019,1,0),"")</f>
        <v>1.0</v>
      </c>
      <c r="AD2483">
        <f>IF($L2483&lt;&gt;"",IF($L2483&gt;2013,1,0),"")</f>
        <v>1.0</v>
      </c>
      <c r="AE2483">
        <f>IF($L2483&lt;&gt;"",1+IF($L2483&gt;2011,1,0)+IF($L2483&gt;2014,1,0),"")</f>
        <v>2.0</v>
      </c>
      <c r="AF2483" t="inlineStr">
        <is>
          <t>derivativ (CDS spread)</t>
        </is>
      </c>
      <c r="AG2483" t="inlineStr">
        <is>
          <t>performance</t>
        </is>
      </c>
      <c r="AH2483" t="inlineStr">
        <is>
          <t>non-sensitive</t>
        </is>
      </c>
      <c r="AI2483" t="inlineStr">
        <is>
          <t>without ETS/CT</t>
        </is>
      </c>
      <c r="AJ2483" t="inlineStr">
        <is>
          <t>without ETS/CT</t>
        </is>
      </c>
      <c r="AK2483" t="str">
        <f>IF(AND($CF2483&lt;&gt;"",IFERROR(INDEX(subsample_country_map!$B:$B,MATCH($CF2483,subsample_country_map!$A:$A,0)),"")&lt;&gt;""),INDEX(subsample_country_map!$B:$B,MATCH($CF2483,subsample_country_map!$A:$A,0)),INDEX(lookup!$AA:$AA,MATCH($A2483,lookup!$A:$A,0)))</f>
        <v>1_US</v>
      </c>
      <c r="AL2483" t="str">
        <f>IF(AND($CF2483&lt;&gt;"",IFERROR(INDEX(subsample_country_map!$C:$C,MATCH($CF2483,subsample_country_map!$A:$A,0)),"")&lt;&gt;""),INDEX(subsample_country_map!$C:$C,MATCH($CF2483,subsample_country_map!$A:$A,0)),INDEX(lookup!$AB:$AB,MATCH($A2483,lookup!$A:$A,0)))</f>
        <v>1_developed</v>
      </c>
      <c r="AM2483" t="str">
        <f>IF(AND($CF2483&lt;&gt;"",IFERROR(INDEX(subsample_country_map!$D:$D,MATCH($CF2483,subsample_country_map!$A:$A,0)),"")&lt;&gt;""),INDEX(subsample_country_map!$D:$D,MATCH($CF2483,subsample_country_map!$A:$A,0)),INDEX(lookup!$AC:$AC,MATCH($A2483,lookup!$A:$A,0)))</f>
        <v>1_western</v>
      </c>
      <c r="AN2483" t="str">
        <f>IF(AND($CF2483&lt;&gt;"",IFERROR(INDEX(subsample_country_map!$E:$E,MATCH($CF2483,subsample_country_map!$A:$A,0)),"")&lt;&gt;""),INDEX(subsample_country_map!$E:$E,MATCH($CF2483,subsample_country_map!$A:$A,0)),INDEX(lookup!$AD:$AD,MATCH($A2483,lookup!$A:$A,0)))</f>
        <v>1_common law</v>
      </c>
      <c r="AO2483" t="str">
        <f>INDEX(lookup!$Y:$Y,MATCH($A2483,lookup!$A:$A,0))</f>
        <v>0_published</v>
      </c>
      <c r="AP2483" t="str">
        <f>INDEX(lookup!$Z:$Z,MATCH($A2483,lookup!$A:$A,0))</f>
        <v>0_VHB low</v>
      </c>
      <c r="AQ2483" t="str">
        <f>INDEX(lookup!$W:$W,MATCH($A2483,lookup!$A:$A,0))</f>
        <v>2_sust</v>
      </c>
      <c r="AS2483" t="inlineStr">
        <is>
          <t>staging</t>
        </is>
      </c>
      <c r="AT2483" t="inlineStr">
        <is>
          <t>bad-CER</t>
        </is>
      </c>
      <c r="AU2483" t="inlineStr">
        <is>
          <t>cost</t>
        </is>
      </c>
      <c r="AV2483" t="inlineStr">
        <is>
          <t>0.009</t>
        </is>
      </c>
      <c r="AY2483" t="inlineStr">
        <is>
          <t>0.70</t>
        </is>
      </c>
      <c r="BA2483" t="n">
        <v>31418</v>
      </c>
      <c r="BB2483" t="inlineStr">
        <is>
          <t>as-stated:1-month lag (t-1)</t>
        </is>
      </c>
      <c r="BC2483" t="inlineStr">
        <is>
          <t>OLS</t>
        </is>
      </c>
      <c r="BD2483" t="inlineStr">
        <is>
          <t>two-way:firm and time</t>
        </is>
      </c>
      <c r="BE2483" t="inlineStr">
        <is>
          <t>none</t>
        </is>
      </c>
      <c r="BI2483" t="inlineStr">
        <is>
          <t>Table 6</t>
        </is>
      </c>
      <c r="BJ2483" t="inlineStr">
        <is>
          <t>col (2)</t>
        </is>
      </c>
      <c r="BK2483" t="inlineStr">
        <is>
          <t>82710</t>
        </is>
      </c>
      <c r="BL2483" t="inlineStr">
        <is>
          <t>carbonemi_2 0.009 (0.70)</t>
        </is>
      </c>
      <c r="BM2483" t="inlineStr">
        <is>
          <t>carbonemi_2</t>
        </is>
      </c>
      <c r="BN2483" t="inlineStr">
        <is>
          <t>cds1</t>
        </is>
      </c>
      <c r="BO2483" t="inlineStr">
        <is>
          <t>update</t>
        </is>
      </c>
      <c r="BP2483" t="inlineStr">
        <is>
          <t>Zhang et al (2023)</t>
        </is>
      </c>
      <c r="BQ2483" t="inlineStr">
        <is>
          <t>computed</t>
        </is>
      </c>
      <c r="BT2483" t="n">
        <v>0</v>
      </c>
      <c r="BU2483" t="inlineStr">
        <is>
          <t>staging_Zhang_et_al_2023.csv</t>
        </is>
      </c>
      <c r="BW2483" t="n">
        <v>2007</v>
      </c>
      <c r="BX2483" t="n">
        <v>2020</v>
      </c>
      <c r="BY2483" t="inlineStr">
        <is>
          <t>US</t>
        </is>
      </c>
      <c r="BZ2483" t="n">
        <v>2013.5</v>
      </c>
      <c r="CA2483" t="n">
        <v>0.3571428571428572</v>
      </c>
      <c r="CB2483" t="n">
        <v>0</v>
      </c>
      <c r="CC2483" t="n">
        <v>1</v>
      </c>
      <c r="CD2483" t="n">
        <v>-0.002173884352004179</v>
      </c>
      <c r="CE2483" t="n">
        <v>1</v>
      </c>
    </row>
    <row r="2484">
      <c r="A2484" t="inlineStr">
        <is>
          <t>Zhang et al (2023)</t>
        </is>
      </c>
      <c r="B2484" t="n">
        <v>3789</v>
      </c>
      <c r="C2484" t="n">
        <v>-0.003805291843910875</v>
      </c>
      <c r="D2484" t="n">
        <v>31418</v>
      </c>
      <c r="E2484">
        <f>IF(ISNUMBER($BA2484),$BA2484,IF(AND(ISNUMBER($D2484),ISNUMBER($BW2484),ISNUMBER($BX2484)),$D2484*($BX2484-$BW2484+1),""))</f>
        <v>31418.0</v>
      </c>
      <c r="H2484" t="inlineStr">
        <is>
          <t>partial</t>
        </is>
      </c>
      <c r="I2484" t="inlineStr">
        <is>
          <t>p-Value available</t>
        </is>
      </c>
      <c r="J2484">
        <f>IF($BW2484&lt;&gt;"",$BW2484,"")</f>
        <v>2007.0</v>
      </c>
      <c r="K2484">
        <f>IF($BX2484&lt;&gt;"",$BX2484,"")</f>
        <v>2020.0</v>
      </c>
      <c r="L2484">
        <f>IF(AND(ISNUMBER($BW2484),ISNUMBER($BX2484)),($BW2484+$BX2484)/2,"")</f>
        <v>2013.5</v>
      </c>
      <c r="M2484">
        <f>IF($L2484&lt;&gt;"",$L2484,"")</f>
        <v>2013.5</v>
      </c>
      <c r="N2484">
        <f>IF(AND(ISNUMBER($BW2484),ISNUMBER($BX2484)),MIN(1,MAX(0,($BX2484-2016+1)/($BX2484-$BW2484+1))),"")</f>
        <v>0.3571428571428572</v>
      </c>
      <c r="O2484">
        <f>IF(AND(ISNUMBER($BW2484),ISNUMBER($BX2484)),MIN(1,MAX(0,($BX2484-2017+1)/($BX2484-$BW2484+1))),"")</f>
        <v>0.2857142857142857</v>
      </c>
      <c r="P2484">
        <f>IF(AND(ISNUMBER($BW2484),ISNUMBER($BX2484)),MIN(1,MAX(0,($BX2484-2018+1)/($BX2484-$BW2484+1))),"")</f>
        <v>0.2142857142857143</v>
      </c>
      <c r="Q2484">
        <f>IF(AND(ISNUMBER($BW2484),ISNUMBER($BX2484)),MIN(1,MAX(0,($BX2484-2019+1)/($BX2484-$BW2484+1))),"")</f>
        <v>0.1428571428571428</v>
      </c>
      <c r="R2484">
        <f>IF(AND(ISNUMBER($BW2484),ISNUMBER($BX2484)),MIN(1,MAX(0,($BX2484-2016+1)/($BX2484-$BW2484+1))),"")</f>
        <v>0.3571428571428572</v>
      </c>
      <c r="S2484">
        <f>IF($L2484&lt;&gt;"",IF($L2484&gt;=2015.5,1,0),"")</f>
        <v>0.0</v>
      </c>
      <c r="T2484">
        <f>IF($L2484&lt;&gt;"",IF($L2484&gt;=2016,1,0),"")</f>
        <v>0.0</v>
      </c>
      <c r="U2484">
        <f>IF(ISNUMBER($BX2484),IF($BX2484&gt;=2016,1,0),"")</f>
        <v>1.0</v>
      </c>
      <c r="V2484">
        <f>IF(ISNUMBER($BW2484),IF($BW2484&gt;=2016,1,0),"")</f>
        <v>0.0</v>
      </c>
      <c r="W2484" t="str">
        <f>IF(AND(ISNUMBER($BW2484),ISNUMBER($BX2484)),IF($BW2484&gt;=2016,"post-only",IF($BX2484&lt;2016,"pre-only","mixed")),"")</f>
        <v>mixed</v>
      </c>
      <c r="X2484">
        <f>IF(AND(ISNUMBER($BW2484),ISNUMBER($BX2484)),MIN(1,MAX(0,($BX2484-2017+1)/($BX2484-$BW2484+1))),"")</f>
        <v>0.2857142857142857</v>
      </c>
      <c r="Y2484">
        <f>IF(AND(ISNUMBER($BW2484),ISNUMBER($BX2484)),MIN(1,MAX(0,($BX2484-2018+1)/($BX2484-$BW2484+1))),"")</f>
        <v>0.2142857142857143</v>
      </c>
      <c r="Z2484">
        <f>IF(AND(ISNUMBER($BW2484),ISNUMBER($BX2484)),MIN(1,MAX(0,($BX2484-2019+1)/($BX2484-$BW2484+1))),"")</f>
        <v>0.1428571428571428</v>
      </c>
      <c r="AA2484">
        <f>IF(ISNUMBER($BX2484),IF($BX2484&gt;=2017,1,0),"")</f>
        <v>1.0</v>
      </c>
      <c r="AB2484">
        <f>IF(ISNUMBER($BX2484),IF($BX2484&gt;=2018,1,0),"")</f>
        <v>1.0</v>
      </c>
      <c r="AC2484">
        <f>IF(ISNUMBER($BX2484),IF($BX2484&gt;=2019,1,0),"")</f>
        <v>1.0</v>
      </c>
      <c r="AD2484">
        <f>IF($L2484&lt;&gt;"",IF($L2484&gt;2013,1,0),"")</f>
        <v>1.0</v>
      </c>
      <c r="AE2484">
        <f>IF($L2484&lt;&gt;"",1+IF($L2484&gt;2011,1,0)+IF($L2484&gt;2014,1,0),"")</f>
        <v>2.0</v>
      </c>
      <c r="AF2484" t="inlineStr">
        <is>
          <t>derivativ (CDS spread)</t>
        </is>
      </c>
      <c r="AG2484" t="inlineStr">
        <is>
          <t>performance</t>
        </is>
      </c>
      <c r="AH2484" t="inlineStr">
        <is>
          <t>non-sensitive</t>
        </is>
      </c>
      <c r="AI2484" t="inlineStr">
        <is>
          <t>without ETS/CT</t>
        </is>
      </c>
      <c r="AJ2484" t="inlineStr">
        <is>
          <t>without ETS/CT</t>
        </is>
      </c>
      <c r="AK2484" t="str">
        <f>IF(AND($CF2484&lt;&gt;"",IFERROR(INDEX(subsample_country_map!$B:$B,MATCH($CF2484,subsample_country_map!$A:$A,0)),"")&lt;&gt;""),INDEX(subsample_country_map!$B:$B,MATCH($CF2484,subsample_country_map!$A:$A,0)),INDEX(lookup!$AA:$AA,MATCH($A2484,lookup!$A:$A,0)))</f>
        <v>1_US</v>
      </c>
      <c r="AL2484" t="str">
        <f>IF(AND($CF2484&lt;&gt;"",IFERROR(INDEX(subsample_country_map!$C:$C,MATCH($CF2484,subsample_country_map!$A:$A,0)),"")&lt;&gt;""),INDEX(subsample_country_map!$C:$C,MATCH($CF2484,subsample_country_map!$A:$A,0)),INDEX(lookup!$AB:$AB,MATCH($A2484,lookup!$A:$A,0)))</f>
        <v>1_developed</v>
      </c>
      <c r="AM2484" t="str">
        <f>IF(AND($CF2484&lt;&gt;"",IFERROR(INDEX(subsample_country_map!$D:$D,MATCH($CF2484,subsample_country_map!$A:$A,0)),"")&lt;&gt;""),INDEX(subsample_country_map!$D:$D,MATCH($CF2484,subsample_country_map!$A:$A,0)),INDEX(lookup!$AC:$AC,MATCH($A2484,lookup!$A:$A,0)))</f>
        <v>1_western</v>
      </c>
      <c r="AN2484" t="str">
        <f>IF(AND($CF2484&lt;&gt;"",IFERROR(INDEX(subsample_country_map!$E:$E,MATCH($CF2484,subsample_country_map!$A:$A,0)),"")&lt;&gt;""),INDEX(subsample_country_map!$E:$E,MATCH($CF2484,subsample_country_map!$A:$A,0)),INDEX(lookup!$AD:$AD,MATCH($A2484,lookup!$A:$A,0)))</f>
        <v>1_common law</v>
      </c>
      <c r="AO2484" t="str">
        <f>INDEX(lookup!$Y:$Y,MATCH($A2484,lookup!$A:$A,0))</f>
        <v>0_published</v>
      </c>
      <c r="AP2484" t="str">
        <f>INDEX(lookup!$Z:$Z,MATCH($A2484,lookup!$A:$A,0))</f>
        <v>0_VHB low</v>
      </c>
      <c r="AQ2484" t="str">
        <f>INDEX(lookup!$W:$W,MATCH($A2484,lookup!$A:$A,0))</f>
        <v>2_sust</v>
      </c>
      <c r="AS2484" t="inlineStr">
        <is>
          <t>staging</t>
        </is>
      </c>
      <c r="AT2484" t="inlineStr">
        <is>
          <t>bad-CER</t>
        </is>
      </c>
      <c r="AU2484" t="inlineStr">
        <is>
          <t>cost</t>
        </is>
      </c>
      <c r="AV2484" t="inlineStr">
        <is>
          <t>0.015</t>
        </is>
      </c>
      <c r="AY2484" t="inlineStr">
        <is>
          <t>0.50</t>
        </is>
      </c>
      <c r="BA2484" t="n">
        <v>31418</v>
      </c>
      <c r="BB2484" t="inlineStr">
        <is>
          <t>as-stated:1-month lag (t-1)</t>
        </is>
      </c>
      <c r="BC2484" t="inlineStr">
        <is>
          <t>OLS</t>
        </is>
      </c>
      <c r="BD2484" t="inlineStr">
        <is>
          <t>two-way:firm and time</t>
        </is>
      </c>
      <c r="BE2484" t="inlineStr">
        <is>
          <t>none</t>
        </is>
      </c>
      <c r="BI2484" t="inlineStr">
        <is>
          <t>Table 6</t>
        </is>
      </c>
      <c r="BJ2484" t="inlineStr">
        <is>
          <t>col (5)</t>
        </is>
      </c>
      <c r="BK2484" t="inlineStr">
        <is>
          <t>82710</t>
        </is>
      </c>
      <c r="BL2484" t="inlineStr">
        <is>
          <t>carbonemi_2 0.015 (0.50)</t>
        </is>
      </c>
      <c r="BM2484" t="inlineStr">
        <is>
          <t>carbonemi_2</t>
        </is>
      </c>
      <c r="BN2484" t="inlineStr">
        <is>
          <t>cds5</t>
        </is>
      </c>
      <c r="BO2484" t="inlineStr">
        <is>
          <t>update</t>
        </is>
      </c>
      <c r="BP2484" t="inlineStr">
        <is>
          <t>Zhang et al (2023)</t>
        </is>
      </c>
      <c r="BQ2484" t="inlineStr">
        <is>
          <t>computed</t>
        </is>
      </c>
      <c r="BT2484" t="n">
        <v>0</v>
      </c>
      <c r="BU2484" t="inlineStr">
        <is>
          <t>staging_Zhang_et_al_2023.csv</t>
        </is>
      </c>
      <c r="BW2484" t="n">
        <v>2007</v>
      </c>
      <c r="BX2484" t="n">
        <v>2020</v>
      </c>
      <c r="BY2484" t="inlineStr">
        <is>
          <t>US</t>
        </is>
      </c>
      <c r="BZ2484" t="n">
        <v>2013.5</v>
      </c>
      <c r="CA2484" t="n">
        <v>0.3571428571428572</v>
      </c>
      <c r="CB2484" t="n">
        <v>0</v>
      </c>
      <c r="CC2484" t="n">
        <v>1</v>
      </c>
      <c r="CD2484" t="n">
        <v>-0.003805310211257809</v>
      </c>
      <c r="CE2484" t="n">
        <v>1</v>
      </c>
    </row>
    <row r="2485">
      <c r="A2485" t="inlineStr">
        <is>
          <t>Zhang et al (2023)</t>
        </is>
      </c>
      <c r="B2485" t="n">
        <v>3790</v>
      </c>
      <c r="C2485" t="n">
        <v>-0.003984769881927809</v>
      </c>
      <c r="D2485" t="n">
        <v>31418</v>
      </c>
      <c r="E2485">
        <f>IF(ISNUMBER($BA2485),$BA2485,IF(AND(ISNUMBER($D2485),ISNUMBER($BW2485),ISNUMBER($BX2485)),$D2485*($BX2485-$BW2485+1),""))</f>
        <v>31418.0</v>
      </c>
      <c r="H2485" t="inlineStr">
        <is>
          <t>partial</t>
        </is>
      </c>
      <c r="I2485" t="inlineStr">
        <is>
          <t>p-Value available</t>
        </is>
      </c>
      <c r="J2485">
        <f>IF($BW2485&lt;&gt;"",$BW2485,"")</f>
        <v>2007.0</v>
      </c>
      <c r="K2485">
        <f>IF($BX2485&lt;&gt;"",$BX2485,"")</f>
        <v>2020.0</v>
      </c>
      <c r="L2485">
        <f>IF(AND(ISNUMBER($BW2485),ISNUMBER($BX2485)),($BW2485+$BX2485)/2,"")</f>
        <v>2013.5</v>
      </c>
      <c r="M2485">
        <f>IF($L2485&lt;&gt;"",$L2485,"")</f>
        <v>2013.5</v>
      </c>
      <c r="N2485">
        <f>IF(AND(ISNUMBER($BW2485),ISNUMBER($BX2485)),MIN(1,MAX(0,($BX2485-2016+1)/($BX2485-$BW2485+1))),"")</f>
        <v>0.3571428571428572</v>
      </c>
      <c r="O2485">
        <f>IF(AND(ISNUMBER($BW2485),ISNUMBER($BX2485)),MIN(1,MAX(0,($BX2485-2017+1)/($BX2485-$BW2485+1))),"")</f>
        <v>0.2857142857142857</v>
      </c>
      <c r="P2485">
        <f>IF(AND(ISNUMBER($BW2485),ISNUMBER($BX2485)),MIN(1,MAX(0,($BX2485-2018+1)/($BX2485-$BW2485+1))),"")</f>
        <v>0.2142857142857143</v>
      </c>
      <c r="Q2485">
        <f>IF(AND(ISNUMBER($BW2485),ISNUMBER($BX2485)),MIN(1,MAX(0,($BX2485-2019+1)/($BX2485-$BW2485+1))),"")</f>
        <v>0.1428571428571428</v>
      </c>
      <c r="R2485">
        <f>IF(AND(ISNUMBER($BW2485),ISNUMBER($BX2485)),MIN(1,MAX(0,($BX2485-2016+1)/($BX2485-$BW2485+1))),"")</f>
        <v>0.3571428571428572</v>
      </c>
      <c r="S2485">
        <f>IF($L2485&lt;&gt;"",IF($L2485&gt;=2015.5,1,0),"")</f>
        <v>0.0</v>
      </c>
      <c r="T2485">
        <f>IF($L2485&lt;&gt;"",IF($L2485&gt;=2016,1,0),"")</f>
        <v>0.0</v>
      </c>
      <c r="U2485">
        <f>IF(ISNUMBER($BX2485),IF($BX2485&gt;=2016,1,0),"")</f>
        <v>1.0</v>
      </c>
      <c r="V2485">
        <f>IF(ISNUMBER($BW2485),IF($BW2485&gt;=2016,1,0),"")</f>
        <v>0.0</v>
      </c>
      <c r="W2485" t="str">
        <f>IF(AND(ISNUMBER($BW2485),ISNUMBER($BX2485)),IF($BW2485&gt;=2016,"post-only",IF($BX2485&lt;2016,"pre-only","mixed")),"")</f>
        <v>mixed</v>
      </c>
      <c r="X2485">
        <f>IF(AND(ISNUMBER($BW2485),ISNUMBER($BX2485)),MIN(1,MAX(0,($BX2485-2017+1)/($BX2485-$BW2485+1))),"")</f>
        <v>0.2857142857142857</v>
      </c>
      <c r="Y2485">
        <f>IF(AND(ISNUMBER($BW2485),ISNUMBER($BX2485)),MIN(1,MAX(0,($BX2485-2018+1)/($BX2485-$BW2485+1))),"")</f>
        <v>0.2142857142857143</v>
      </c>
      <c r="Z2485">
        <f>IF(AND(ISNUMBER($BW2485),ISNUMBER($BX2485)),MIN(1,MAX(0,($BX2485-2019+1)/($BX2485-$BW2485+1))),"")</f>
        <v>0.1428571428571428</v>
      </c>
      <c r="AA2485">
        <f>IF(ISNUMBER($BX2485),IF($BX2485&gt;=2017,1,0),"")</f>
        <v>1.0</v>
      </c>
      <c r="AB2485">
        <f>IF(ISNUMBER($BX2485),IF($BX2485&gt;=2018,1,0),"")</f>
        <v>1.0</v>
      </c>
      <c r="AC2485">
        <f>IF(ISNUMBER($BX2485),IF($BX2485&gt;=2019,1,0),"")</f>
        <v>1.0</v>
      </c>
      <c r="AD2485">
        <f>IF($L2485&lt;&gt;"",IF($L2485&gt;2013,1,0),"")</f>
        <v>1.0</v>
      </c>
      <c r="AE2485">
        <f>IF($L2485&lt;&gt;"",1+IF($L2485&gt;2011,1,0)+IF($L2485&gt;2014,1,0),"")</f>
        <v>2.0</v>
      </c>
      <c r="AF2485" t="inlineStr">
        <is>
          <t>derivativ (CDS spread)</t>
        </is>
      </c>
      <c r="AG2485" t="inlineStr">
        <is>
          <t>performance</t>
        </is>
      </c>
      <c r="AH2485" t="inlineStr">
        <is>
          <t>non-sensitive</t>
        </is>
      </c>
      <c r="AI2485" t="inlineStr">
        <is>
          <t>without ETS/CT</t>
        </is>
      </c>
      <c r="AJ2485" t="inlineStr">
        <is>
          <t>without ETS/CT</t>
        </is>
      </c>
      <c r="AK2485" t="str">
        <f>IF(AND($CF2485&lt;&gt;"",IFERROR(INDEX(subsample_country_map!$B:$B,MATCH($CF2485,subsample_country_map!$A:$A,0)),"")&lt;&gt;""),INDEX(subsample_country_map!$B:$B,MATCH($CF2485,subsample_country_map!$A:$A,0)),INDEX(lookup!$AA:$AA,MATCH($A2485,lookup!$A:$A,0)))</f>
        <v>1_US</v>
      </c>
      <c r="AL2485" t="str">
        <f>IF(AND($CF2485&lt;&gt;"",IFERROR(INDEX(subsample_country_map!$C:$C,MATCH($CF2485,subsample_country_map!$A:$A,0)),"")&lt;&gt;""),INDEX(subsample_country_map!$C:$C,MATCH($CF2485,subsample_country_map!$A:$A,0)),INDEX(lookup!$AB:$AB,MATCH($A2485,lookup!$A:$A,0)))</f>
        <v>1_developed</v>
      </c>
      <c r="AM2485" t="str">
        <f>IF(AND($CF2485&lt;&gt;"",IFERROR(INDEX(subsample_country_map!$D:$D,MATCH($CF2485,subsample_country_map!$A:$A,0)),"")&lt;&gt;""),INDEX(subsample_country_map!$D:$D,MATCH($CF2485,subsample_country_map!$A:$A,0)),INDEX(lookup!$AC:$AC,MATCH($A2485,lookup!$A:$A,0)))</f>
        <v>1_western</v>
      </c>
      <c r="AN2485" t="str">
        <f>IF(AND($CF2485&lt;&gt;"",IFERROR(INDEX(subsample_country_map!$E:$E,MATCH($CF2485,subsample_country_map!$A:$A,0)),"")&lt;&gt;""),INDEX(subsample_country_map!$E:$E,MATCH($CF2485,subsample_country_map!$A:$A,0)),INDEX(lookup!$AD:$AD,MATCH($A2485,lookup!$A:$A,0)))</f>
        <v>1_common law</v>
      </c>
      <c r="AO2485" t="str">
        <f>INDEX(lookup!$Y:$Y,MATCH($A2485,lookup!$A:$A,0))</f>
        <v>0_published</v>
      </c>
      <c r="AP2485" t="str">
        <f>INDEX(lookup!$Z:$Z,MATCH($A2485,lookup!$A:$A,0))</f>
        <v>0_VHB low</v>
      </c>
      <c r="AQ2485" t="str">
        <f>INDEX(lookup!$W:$W,MATCH($A2485,lookup!$A:$A,0))</f>
        <v>2_sust</v>
      </c>
      <c r="AS2485" t="inlineStr">
        <is>
          <t>staging</t>
        </is>
      </c>
      <c r="AT2485" t="inlineStr">
        <is>
          <t>bad-CER</t>
        </is>
      </c>
      <c r="AU2485" t="inlineStr">
        <is>
          <t>cost</t>
        </is>
      </c>
      <c r="AV2485" t="inlineStr">
        <is>
          <t>0.015</t>
        </is>
      </c>
      <c r="AY2485" t="inlineStr">
        <is>
          <t>0.48</t>
        </is>
      </c>
      <c r="BA2485" t="n">
        <v>31418</v>
      </c>
      <c r="BB2485" t="inlineStr">
        <is>
          <t>as-stated:1-month lag (t-1)</t>
        </is>
      </c>
      <c r="BC2485" t="inlineStr">
        <is>
          <t>OLS</t>
        </is>
      </c>
      <c r="BD2485" t="inlineStr">
        <is>
          <t>two-way:firm and time</t>
        </is>
      </c>
      <c r="BE2485" t="inlineStr">
        <is>
          <t>none</t>
        </is>
      </c>
      <c r="BI2485" t="inlineStr">
        <is>
          <t>Table 6</t>
        </is>
      </c>
      <c r="BJ2485" t="inlineStr">
        <is>
          <t>col (8)</t>
        </is>
      </c>
      <c r="BK2485" t="inlineStr">
        <is>
          <t>82710</t>
        </is>
      </c>
      <c r="BL2485" t="inlineStr">
        <is>
          <t>carbonemi_2 0.015 (0.48)</t>
        </is>
      </c>
      <c r="BM2485" t="inlineStr">
        <is>
          <t>carbonemi_2</t>
        </is>
      </c>
      <c r="BN2485" t="inlineStr">
        <is>
          <t>cds10</t>
        </is>
      </c>
      <c r="BO2485" t="inlineStr">
        <is>
          <t>update</t>
        </is>
      </c>
      <c r="BP2485" t="inlineStr">
        <is>
          <t>Zhang et al (2023)</t>
        </is>
      </c>
      <c r="BQ2485" t="inlineStr">
        <is>
          <t>computed</t>
        </is>
      </c>
      <c r="BT2485" t="n">
        <v>0</v>
      </c>
      <c r="BU2485" t="inlineStr">
        <is>
          <t>staging_Zhang_et_al_2023.csv</t>
        </is>
      </c>
      <c r="BW2485" t="n">
        <v>2007</v>
      </c>
      <c r="BX2485" t="n">
        <v>2020</v>
      </c>
      <c r="BY2485" t="inlineStr">
        <is>
          <t>US</t>
        </is>
      </c>
      <c r="BZ2485" t="n">
        <v>2013.5</v>
      </c>
      <c r="CA2485" t="n">
        <v>0.3571428571428572</v>
      </c>
      <c r="CB2485" t="n">
        <v>0</v>
      </c>
      <c r="CC2485" t="n">
        <v>1</v>
      </c>
      <c r="CD2485" t="n">
        <v>-0.003984790972706835</v>
      </c>
      <c r="CE2485" t="n">
        <v>1</v>
      </c>
    </row>
    <row r="2486">
      <c r="A2486" t="inlineStr">
        <is>
          <t>Zhang et al (2023)</t>
        </is>
      </c>
      <c r="B2486" t="n">
        <v>3791</v>
      </c>
      <c r="C2486" t="n">
        <v>-0.0042618468121552</v>
      </c>
      <c r="D2486" t="n">
        <v>31418</v>
      </c>
      <c r="E2486">
        <f>IF(ISNUMBER($BA2486),$BA2486,IF(AND(ISNUMBER($D2486),ISNUMBER($BW2486),ISNUMBER($BX2486)),$D2486*($BX2486-$BW2486+1),""))</f>
        <v>31418.0</v>
      </c>
      <c r="H2486" t="inlineStr">
        <is>
          <t>partial</t>
        </is>
      </c>
      <c r="I2486" t="inlineStr">
        <is>
          <t>p-Value available</t>
        </is>
      </c>
      <c r="J2486">
        <f>IF($BW2486&lt;&gt;"",$BW2486,"")</f>
        <v>2007.0</v>
      </c>
      <c r="K2486">
        <f>IF($BX2486&lt;&gt;"",$BX2486,"")</f>
        <v>2020.0</v>
      </c>
      <c r="L2486">
        <f>IF(AND(ISNUMBER($BW2486),ISNUMBER($BX2486)),($BW2486+$BX2486)/2,"")</f>
        <v>2013.5</v>
      </c>
      <c r="M2486">
        <f>IF($L2486&lt;&gt;"",$L2486,"")</f>
        <v>2013.5</v>
      </c>
      <c r="N2486">
        <f>IF(AND(ISNUMBER($BW2486),ISNUMBER($BX2486)),MIN(1,MAX(0,($BX2486-2016+1)/($BX2486-$BW2486+1))),"")</f>
        <v>0.3571428571428572</v>
      </c>
      <c r="O2486">
        <f>IF(AND(ISNUMBER($BW2486),ISNUMBER($BX2486)),MIN(1,MAX(0,($BX2486-2017+1)/($BX2486-$BW2486+1))),"")</f>
        <v>0.2857142857142857</v>
      </c>
      <c r="P2486">
        <f>IF(AND(ISNUMBER($BW2486),ISNUMBER($BX2486)),MIN(1,MAX(0,($BX2486-2018+1)/($BX2486-$BW2486+1))),"")</f>
        <v>0.2142857142857143</v>
      </c>
      <c r="Q2486">
        <f>IF(AND(ISNUMBER($BW2486),ISNUMBER($BX2486)),MIN(1,MAX(0,($BX2486-2019+1)/($BX2486-$BW2486+1))),"")</f>
        <v>0.1428571428571428</v>
      </c>
      <c r="R2486">
        <f>IF(AND(ISNUMBER($BW2486),ISNUMBER($BX2486)),MIN(1,MAX(0,($BX2486-2016+1)/($BX2486-$BW2486+1))),"")</f>
        <v>0.3571428571428572</v>
      </c>
      <c r="S2486">
        <f>IF($L2486&lt;&gt;"",IF($L2486&gt;=2015.5,1,0),"")</f>
        <v>0.0</v>
      </c>
      <c r="T2486">
        <f>IF($L2486&lt;&gt;"",IF($L2486&gt;=2016,1,0),"")</f>
        <v>0.0</v>
      </c>
      <c r="U2486">
        <f>IF(ISNUMBER($BX2486),IF($BX2486&gt;=2016,1,0),"")</f>
        <v>1.0</v>
      </c>
      <c r="V2486">
        <f>IF(ISNUMBER($BW2486),IF($BW2486&gt;=2016,1,0),"")</f>
        <v>0.0</v>
      </c>
      <c r="W2486" t="str">
        <f>IF(AND(ISNUMBER($BW2486),ISNUMBER($BX2486)),IF($BW2486&gt;=2016,"post-only",IF($BX2486&lt;2016,"pre-only","mixed")),"")</f>
        <v>mixed</v>
      </c>
      <c r="X2486">
        <f>IF(AND(ISNUMBER($BW2486),ISNUMBER($BX2486)),MIN(1,MAX(0,($BX2486-2017+1)/($BX2486-$BW2486+1))),"")</f>
        <v>0.2857142857142857</v>
      </c>
      <c r="Y2486">
        <f>IF(AND(ISNUMBER($BW2486),ISNUMBER($BX2486)),MIN(1,MAX(0,($BX2486-2018+1)/($BX2486-$BW2486+1))),"")</f>
        <v>0.2142857142857143</v>
      </c>
      <c r="Z2486">
        <f>IF(AND(ISNUMBER($BW2486),ISNUMBER($BX2486)),MIN(1,MAX(0,($BX2486-2019+1)/($BX2486-$BW2486+1))),"")</f>
        <v>0.1428571428571428</v>
      </c>
      <c r="AA2486">
        <f>IF(ISNUMBER($BX2486),IF($BX2486&gt;=2017,1,0),"")</f>
        <v>1.0</v>
      </c>
      <c r="AB2486">
        <f>IF(ISNUMBER($BX2486),IF($BX2486&gt;=2018,1,0),"")</f>
        <v>1.0</v>
      </c>
      <c r="AC2486">
        <f>IF(ISNUMBER($BX2486),IF($BX2486&gt;=2019,1,0),"")</f>
        <v>1.0</v>
      </c>
      <c r="AD2486">
        <f>IF($L2486&lt;&gt;"",IF($L2486&gt;2013,1,0),"")</f>
        <v>1.0</v>
      </c>
      <c r="AE2486">
        <f>IF($L2486&lt;&gt;"",1+IF($L2486&gt;2011,1,0)+IF($L2486&gt;2014,1,0),"")</f>
        <v>2.0</v>
      </c>
      <c r="AF2486" t="inlineStr">
        <is>
          <t>derivativ (CDS spread)</t>
        </is>
      </c>
      <c r="AG2486" t="inlineStr">
        <is>
          <t>performance</t>
        </is>
      </c>
      <c r="AH2486" t="inlineStr">
        <is>
          <t>non-sensitive</t>
        </is>
      </c>
      <c r="AI2486" t="inlineStr">
        <is>
          <t>without ETS/CT</t>
        </is>
      </c>
      <c r="AJ2486" t="inlineStr">
        <is>
          <t>without ETS/CT</t>
        </is>
      </c>
      <c r="AK2486" t="str">
        <f>IF(AND($CF2486&lt;&gt;"",IFERROR(INDEX(subsample_country_map!$B:$B,MATCH($CF2486,subsample_country_map!$A:$A,0)),"")&lt;&gt;""),INDEX(subsample_country_map!$B:$B,MATCH($CF2486,subsample_country_map!$A:$A,0)),INDEX(lookup!$AA:$AA,MATCH($A2486,lookup!$A:$A,0)))</f>
        <v>1_US</v>
      </c>
      <c r="AL2486" t="str">
        <f>IF(AND($CF2486&lt;&gt;"",IFERROR(INDEX(subsample_country_map!$C:$C,MATCH($CF2486,subsample_country_map!$A:$A,0)),"")&lt;&gt;""),INDEX(subsample_country_map!$C:$C,MATCH($CF2486,subsample_country_map!$A:$A,0)),INDEX(lookup!$AB:$AB,MATCH($A2486,lookup!$A:$A,0)))</f>
        <v>1_developed</v>
      </c>
      <c r="AM2486" t="str">
        <f>IF(AND($CF2486&lt;&gt;"",IFERROR(INDEX(subsample_country_map!$D:$D,MATCH($CF2486,subsample_country_map!$A:$A,0)),"")&lt;&gt;""),INDEX(subsample_country_map!$D:$D,MATCH($CF2486,subsample_country_map!$A:$A,0)),INDEX(lookup!$AC:$AC,MATCH($A2486,lookup!$A:$A,0)))</f>
        <v>1_western</v>
      </c>
      <c r="AN2486" t="str">
        <f>IF(AND($CF2486&lt;&gt;"",IFERROR(INDEX(subsample_country_map!$E:$E,MATCH($CF2486,subsample_country_map!$A:$A,0)),"")&lt;&gt;""),INDEX(subsample_country_map!$E:$E,MATCH($CF2486,subsample_country_map!$A:$A,0)),INDEX(lookup!$AD:$AD,MATCH($A2486,lookup!$A:$A,0)))</f>
        <v>1_common law</v>
      </c>
      <c r="AO2486" t="str">
        <f>INDEX(lookup!$Y:$Y,MATCH($A2486,lookup!$A:$A,0))</f>
        <v>0_published</v>
      </c>
      <c r="AP2486" t="str">
        <f>INDEX(lookup!$Z:$Z,MATCH($A2486,lookup!$A:$A,0))</f>
        <v>0_VHB low</v>
      </c>
      <c r="AQ2486" t="str">
        <f>INDEX(lookup!$W:$W,MATCH($A2486,lookup!$A:$A,0))</f>
        <v>2_sust</v>
      </c>
      <c r="AS2486" t="inlineStr">
        <is>
          <t>staging</t>
        </is>
      </c>
      <c r="AT2486" t="inlineStr">
        <is>
          <t>bad-CER</t>
        </is>
      </c>
      <c r="AU2486" t="inlineStr">
        <is>
          <t>cost</t>
        </is>
      </c>
      <c r="AV2486" t="inlineStr">
        <is>
          <t>0.015</t>
        </is>
      </c>
      <c r="AY2486" t="inlineStr">
        <is>
          <t>0.45</t>
        </is>
      </c>
      <c r="BA2486" t="n">
        <v>31418</v>
      </c>
      <c r="BB2486" t="inlineStr">
        <is>
          <t>as-stated:1-month lag (t-1)</t>
        </is>
      </c>
      <c r="BC2486" t="inlineStr">
        <is>
          <t>OLS</t>
        </is>
      </c>
      <c r="BD2486" t="inlineStr">
        <is>
          <t>two-way:firm and time</t>
        </is>
      </c>
      <c r="BE2486" t="inlineStr">
        <is>
          <t>none</t>
        </is>
      </c>
      <c r="BI2486" t="inlineStr">
        <is>
          <t>Table 6</t>
        </is>
      </c>
      <c r="BJ2486" t="inlineStr">
        <is>
          <t>col (11)</t>
        </is>
      </c>
      <c r="BK2486" t="inlineStr">
        <is>
          <t>82710</t>
        </is>
      </c>
      <c r="BL2486" t="inlineStr">
        <is>
          <t>carbonemi_2 0.015 (0.45)</t>
        </is>
      </c>
      <c r="BM2486" t="inlineStr">
        <is>
          <t>carbonemi_2</t>
        </is>
      </c>
      <c r="BN2486" t="inlineStr">
        <is>
          <t>cds30</t>
        </is>
      </c>
      <c r="BO2486" t="inlineStr">
        <is>
          <t>update</t>
        </is>
      </c>
      <c r="BP2486" t="inlineStr">
        <is>
          <t>Zhang et al (2023)</t>
        </is>
      </c>
      <c r="BQ2486" t="inlineStr">
        <is>
          <t>computed</t>
        </is>
      </c>
      <c r="BT2486" t="n">
        <v>0</v>
      </c>
      <c r="BU2486" t="inlineStr">
        <is>
          <t>staging_Zhang_et_al_2023.csv</t>
        </is>
      </c>
      <c r="BW2486" t="n">
        <v>2007</v>
      </c>
      <c r="BX2486" t="n">
        <v>2020</v>
      </c>
      <c r="BY2486" t="inlineStr">
        <is>
          <t>US</t>
        </is>
      </c>
      <c r="BZ2486" t="n">
        <v>2013.5</v>
      </c>
      <c r="CA2486" t="n">
        <v>0.3571428571428572</v>
      </c>
      <c r="CB2486" t="n">
        <v>0</v>
      </c>
      <c r="CC2486" t="n">
        <v>1</v>
      </c>
      <c r="CD2486" t="n">
        <v>-0.004261872615558147</v>
      </c>
      <c r="CE2486" t="n">
        <v>1</v>
      </c>
    </row>
    <row r="2487">
      <c r="A2487" t="inlineStr">
        <is>
          <t>Zhang et al (2023)</t>
        </is>
      </c>
      <c r="B2487" t="n">
        <v>3792</v>
      </c>
      <c r="C2487" t="n">
        <v>-0.01312411852441933</v>
      </c>
      <c r="D2487" t="n">
        <v>31418</v>
      </c>
      <c r="E2487">
        <f>IF(ISNUMBER($BA2487),$BA2487,IF(AND(ISNUMBER($D2487),ISNUMBER($BW2487),ISNUMBER($BX2487)),$D2487*($BX2487-$BW2487+1),""))</f>
        <v>31418.0</v>
      </c>
      <c r="H2487" t="inlineStr">
        <is>
          <t>partial</t>
        </is>
      </c>
      <c r="I2487" t="inlineStr">
        <is>
          <t>p-Value available</t>
        </is>
      </c>
      <c r="J2487">
        <f>IF($BW2487&lt;&gt;"",$BW2487,"")</f>
        <v>2007.0</v>
      </c>
      <c r="K2487">
        <f>IF($BX2487&lt;&gt;"",$BX2487,"")</f>
        <v>2020.0</v>
      </c>
      <c r="L2487">
        <f>IF(AND(ISNUMBER($BW2487),ISNUMBER($BX2487)),($BW2487+$BX2487)/2,"")</f>
        <v>2013.5</v>
      </c>
      <c r="M2487">
        <f>IF($L2487&lt;&gt;"",$L2487,"")</f>
        <v>2013.5</v>
      </c>
      <c r="N2487">
        <f>IF(AND(ISNUMBER($BW2487),ISNUMBER($BX2487)),MIN(1,MAX(0,($BX2487-2016+1)/($BX2487-$BW2487+1))),"")</f>
        <v>0.3571428571428572</v>
      </c>
      <c r="O2487">
        <f>IF(AND(ISNUMBER($BW2487),ISNUMBER($BX2487)),MIN(1,MAX(0,($BX2487-2017+1)/($BX2487-$BW2487+1))),"")</f>
        <v>0.2857142857142857</v>
      </c>
      <c r="P2487">
        <f>IF(AND(ISNUMBER($BW2487),ISNUMBER($BX2487)),MIN(1,MAX(0,($BX2487-2018+1)/($BX2487-$BW2487+1))),"")</f>
        <v>0.2142857142857143</v>
      </c>
      <c r="Q2487">
        <f>IF(AND(ISNUMBER($BW2487),ISNUMBER($BX2487)),MIN(1,MAX(0,($BX2487-2019+1)/($BX2487-$BW2487+1))),"")</f>
        <v>0.1428571428571428</v>
      </c>
      <c r="R2487">
        <f>IF(AND(ISNUMBER($BW2487),ISNUMBER($BX2487)),MIN(1,MAX(0,($BX2487-2016+1)/($BX2487-$BW2487+1))),"")</f>
        <v>0.3571428571428572</v>
      </c>
      <c r="S2487">
        <f>IF($L2487&lt;&gt;"",IF($L2487&gt;=2015.5,1,0),"")</f>
        <v>0.0</v>
      </c>
      <c r="T2487">
        <f>IF($L2487&lt;&gt;"",IF($L2487&gt;=2016,1,0),"")</f>
        <v>0.0</v>
      </c>
      <c r="U2487">
        <f>IF(ISNUMBER($BX2487),IF($BX2487&gt;=2016,1,0),"")</f>
        <v>1.0</v>
      </c>
      <c r="V2487">
        <f>IF(ISNUMBER($BW2487),IF($BW2487&gt;=2016,1,0),"")</f>
        <v>0.0</v>
      </c>
      <c r="W2487" t="str">
        <f>IF(AND(ISNUMBER($BW2487),ISNUMBER($BX2487)),IF($BW2487&gt;=2016,"post-only",IF($BX2487&lt;2016,"pre-only","mixed")),"")</f>
        <v>mixed</v>
      </c>
      <c r="X2487">
        <f>IF(AND(ISNUMBER($BW2487),ISNUMBER($BX2487)),MIN(1,MAX(0,($BX2487-2017+1)/($BX2487-$BW2487+1))),"")</f>
        <v>0.2857142857142857</v>
      </c>
      <c r="Y2487">
        <f>IF(AND(ISNUMBER($BW2487),ISNUMBER($BX2487)),MIN(1,MAX(0,($BX2487-2018+1)/($BX2487-$BW2487+1))),"")</f>
        <v>0.2142857142857143</v>
      </c>
      <c r="Z2487">
        <f>IF(AND(ISNUMBER($BW2487),ISNUMBER($BX2487)),MIN(1,MAX(0,($BX2487-2019+1)/($BX2487-$BW2487+1))),"")</f>
        <v>0.1428571428571428</v>
      </c>
      <c r="AA2487">
        <f>IF(ISNUMBER($BX2487),IF($BX2487&gt;=2017,1,0),"")</f>
        <v>1.0</v>
      </c>
      <c r="AB2487">
        <f>IF(ISNUMBER($BX2487),IF($BX2487&gt;=2018,1,0),"")</f>
        <v>1.0</v>
      </c>
      <c r="AC2487">
        <f>IF(ISNUMBER($BX2487),IF($BX2487&gt;=2019,1,0),"")</f>
        <v>1.0</v>
      </c>
      <c r="AD2487">
        <f>IF($L2487&lt;&gt;"",IF($L2487&gt;2013,1,0),"")</f>
        <v>1.0</v>
      </c>
      <c r="AE2487">
        <f>IF($L2487&lt;&gt;"",1+IF($L2487&gt;2011,1,0)+IF($L2487&gt;2014,1,0),"")</f>
        <v>2.0</v>
      </c>
      <c r="AF2487" t="inlineStr">
        <is>
          <t>derivativ (CDS spread)</t>
        </is>
      </c>
      <c r="AG2487" t="inlineStr">
        <is>
          <t>performance</t>
        </is>
      </c>
      <c r="AH2487" t="inlineStr">
        <is>
          <t>non-sensitive</t>
        </is>
      </c>
      <c r="AI2487" t="inlineStr">
        <is>
          <t>without ETS/CT</t>
        </is>
      </c>
      <c r="AJ2487" t="inlineStr">
        <is>
          <t>without ETS/CT</t>
        </is>
      </c>
      <c r="AK2487" t="str">
        <f>IF(AND($CF2487&lt;&gt;"",IFERROR(INDEX(subsample_country_map!$B:$B,MATCH($CF2487,subsample_country_map!$A:$A,0)),"")&lt;&gt;""),INDEX(subsample_country_map!$B:$B,MATCH($CF2487,subsample_country_map!$A:$A,0)),INDEX(lookup!$AA:$AA,MATCH($A2487,lookup!$A:$A,0)))</f>
        <v>1_US</v>
      </c>
      <c r="AL2487" t="str">
        <f>IF(AND($CF2487&lt;&gt;"",IFERROR(INDEX(subsample_country_map!$C:$C,MATCH($CF2487,subsample_country_map!$A:$A,0)),"")&lt;&gt;""),INDEX(subsample_country_map!$C:$C,MATCH($CF2487,subsample_country_map!$A:$A,0)),INDEX(lookup!$AB:$AB,MATCH($A2487,lookup!$A:$A,0)))</f>
        <v>1_developed</v>
      </c>
      <c r="AM2487" t="str">
        <f>IF(AND($CF2487&lt;&gt;"",IFERROR(INDEX(subsample_country_map!$D:$D,MATCH($CF2487,subsample_country_map!$A:$A,0)),"")&lt;&gt;""),INDEX(subsample_country_map!$D:$D,MATCH($CF2487,subsample_country_map!$A:$A,0)),INDEX(lookup!$AC:$AC,MATCH($A2487,lookup!$A:$A,0)))</f>
        <v>1_western</v>
      </c>
      <c r="AN2487" t="str">
        <f>IF(AND($CF2487&lt;&gt;"",IFERROR(INDEX(subsample_country_map!$E:$E,MATCH($CF2487,subsample_country_map!$A:$A,0)),"")&lt;&gt;""),INDEX(subsample_country_map!$E:$E,MATCH($CF2487,subsample_country_map!$A:$A,0)),INDEX(lookup!$AD:$AD,MATCH($A2487,lookup!$A:$A,0)))</f>
        <v>1_common law</v>
      </c>
      <c r="AO2487" t="str">
        <f>INDEX(lookup!$Y:$Y,MATCH($A2487,lookup!$A:$A,0))</f>
        <v>0_published</v>
      </c>
      <c r="AP2487" t="str">
        <f>INDEX(lookup!$Z:$Z,MATCH($A2487,lookup!$A:$A,0))</f>
        <v>0_VHB low</v>
      </c>
      <c r="AQ2487" t="str">
        <f>INDEX(lookup!$W:$W,MATCH($A2487,lookup!$A:$A,0))</f>
        <v>2_sust</v>
      </c>
      <c r="AS2487" t="inlineStr">
        <is>
          <t>staging</t>
        </is>
      </c>
      <c r="AT2487" t="inlineStr">
        <is>
          <t>bad-CER</t>
        </is>
      </c>
      <c r="AU2487" t="inlineStr">
        <is>
          <t>cost</t>
        </is>
      </c>
      <c r="AV2487" t="inlineStr">
        <is>
          <t>0.101</t>
        </is>
      </c>
      <c r="AY2487" t="inlineStr">
        <is>
          <t>0.02</t>
        </is>
      </c>
      <c r="BA2487" t="n">
        <v>31418</v>
      </c>
      <c r="BB2487" t="inlineStr">
        <is>
          <t>as-stated:1-month lag (t-1)</t>
        </is>
      </c>
      <c r="BC2487" t="inlineStr">
        <is>
          <t>OLS</t>
        </is>
      </c>
      <c r="BD2487" t="inlineStr">
        <is>
          <t>two-way:firm and time</t>
        </is>
      </c>
      <c r="BE2487" t="inlineStr">
        <is>
          <t>none</t>
        </is>
      </c>
      <c r="BI2487" t="inlineStr">
        <is>
          <t>Table 6</t>
        </is>
      </c>
      <c r="BJ2487" t="inlineStr">
        <is>
          <t>col (3)</t>
        </is>
      </c>
      <c r="BK2487" t="inlineStr">
        <is>
          <t>82710</t>
        </is>
      </c>
      <c r="BL2487" t="inlineStr">
        <is>
          <t>carbonemi_3 0.101** (0.02)</t>
        </is>
      </c>
      <c r="BM2487" t="inlineStr">
        <is>
          <t>carbonemi_3</t>
        </is>
      </c>
      <c r="BN2487" t="inlineStr">
        <is>
          <t>cds1</t>
        </is>
      </c>
      <c r="BO2487" t="inlineStr">
        <is>
          <t>update</t>
        </is>
      </c>
      <c r="BP2487" t="inlineStr">
        <is>
          <t>Zhang et al (2023)</t>
        </is>
      </c>
      <c r="BQ2487" t="inlineStr">
        <is>
          <t>computed</t>
        </is>
      </c>
      <c r="BT2487" t="n">
        <v>0</v>
      </c>
      <c r="BU2487" t="inlineStr">
        <is>
          <t>staging_Zhang_et_al_2023.csv</t>
        </is>
      </c>
      <c r="BW2487" t="n">
        <v>2007</v>
      </c>
      <c r="BX2487" t="n">
        <v>2020</v>
      </c>
      <c r="BY2487" t="inlineStr">
        <is>
          <t>US</t>
        </is>
      </c>
      <c r="BZ2487" t="n">
        <v>2013.5</v>
      </c>
      <c r="CA2487" t="n">
        <v>0.3571428571428572</v>
      </c>
      <c r="CB2487" t="n">
        <v>0</v>
      </c>
      <c r="CC2487" t="n">
        <v>1</v>
      </c>
      <c r="CD2487" t="n">
        <v>-0.01312487211257243</v>
      </c>
      <c r="CE2487" t="n">
        <v>1</v>
      </c>
    </row>
    <row r="2488">
      <c r="A2488" t="inlineStr">
        <is>
          <t>Zhang et al (2023)</t>
        </is>
      </c>
      <c r="B2488" t="n">
        <v>3793</v>
      </c>
      <c r="C2488" t="n">
        <v>-0.04021223012491863</v>
      </c>
      <c r="D2488" t="n">
        <v>31418</v>
      </c>
      <c r="E2488">
        <f>IF(ISNUMBER($BA2488),$BA2488,IF(AND(ISNUMBER($D2488),ISNUMBER($BW2488),ISNUMBER($BX2488)),$D2488*($BX2488-$BW2488+1),""))</f>
        <v>31418.0</v>
      </c>
      <c r="H2488" t="inlineStr">
        <is>
          <t>partial</t>
        </is>
      </c>
      <c r="I2488" t="inlineStr">
        <is>
          <t>p-Value available</t>
        </is>
      </c>
      <c r="J2488">
        <f>IF($BW2488&lt;&gt;"",$BW2488,"")</f>
        <v>2007.0</v>
      </c>
      <c r="K2488">
        <f>IF($BX2488&lt;&gt;"",$BX2488,"")</f>
        <v>2020.0</v>
      </c>
      <c r="L2488">
        <f>IF(AND(ISNUMBER($BW2488),ISNUMBER($BX2488)),($BW2488+$BX2488)/2,"")</f>
        <v>2013.5</v>
      </c>
      <c r="M2488">
        <f>IF($L2488&lt;&gt;"",$L2488,"")</f>
        <v>2013.5</v>
      </c>
      <c r="N2488">
        <f>IF(AND(ISNUMBER($BW2488),ISNUMBER($BX2488)),MIN(1,MAX(0,($BX2488-2016+1)/($BX2488-$BW2488+1))),"")</f>
        <v>0.3571428571428572</v>
      </c>
      <c r="O2488">
        <f>IF(AND(ISNUMBER($BW2488),ISNUMBER($BX2488)),MIN(1,MAX(0,($BX2488-2017+1)/($BX2488-$BW2488+1))),"")</f>
        <v>0.2857142857142857</v>
      </c>
      <c r="P2488">
        <f>IF(AND(ISNUMBER($BW2488),ISNUMBER($BX2488)),MIN(1,MAX(0,($BX2488-2018+1)/($BX2488-$BW2488+1))),"")</f>
        <v>0.2142857142857143</v>
      </c>
      <c r="Q2488">
        <f>IF(AND(ISNUMBER($BW2488),ISNUMBER($BX2488)),MIN(1,MAX(0,($BX2488-2019+1)/($BX2488-$BW2488+1))),"")</f>
        <v>0.1428571428571428</v>
      </c>
      <c r="R2488">
        <f>IF(AND(ISNUMBER($BW2488),ISNUMBER($BX2488)),MIN(1,MAX(0,($BX2488-2016+1)/($BX2488-$BW2488+1))),"")</f>
        <v>0.3571428571428572</v>
      </c>
      <c r="S2488">
        <f>IF($L2488&lt;&gt;"",IF($L2488&gt;=2015.5,1,0),"")</f>
        <v>0.0</v>
      </c>
      <c r="T2488">
        <f>IF($L2488&lt;&gt;"",IF($L2488&gt;=2016,1,0),"")</f>
        <v>0.0</v>
      </c>
      <c r="U2488">
        <f>IF(ISNUMBER($BX2488),IF($BX2488&gt;=2016,1,0),"")</f>
        <v>1.0</v>
      </c>
      <c r="V2488">
        <f>IF(ISNUMBER($BW2488),IF($BW2488&gt;=2016,1,0),"")</f>
        <v>0.0</v>
      </c>
      <c r="W2488" t="str">
        <f>IF(AND(ISNUMBER($BW2488),ISNUMBER($BX2488)),IF($BW2488&gt;=2016,"post-only",IF($BX2488&lt;2016,"pre-only","mixed")),"")</f>
        <v>mixed</v>
      </c>
      <c r="X2488">
        <f>IF(AND(ISNUMBER($BW2488),ISNUMBER($BX2488)),MIN(1,MAX(0,($BX2488-2017+1)/($BX2488-$BW2488+1))),"")</f>
        <v>0.2857142857142857</v>
      </c>
      <c r="Y2488">
        <f>IF(AND(ISNUMBER($BW2488),ISNUMBER($BX2488)),MIN(1,MAX(0,($BX2488-2018+1)/($BX2488-$BW2488+1))),"")</f>
        <v>0.2142857142857143</v>
      </c>
      <c r="Z2488">
        <f>IF(AND(ISNUMBER($BW2488),ISNUMBER($BX2488)),MIN(1,MAX(0,($BX2488-2019+1)/($BX2488-$BW2488+1))),"")</f>
        <v>0.1428571428571428</v>
      </c>
      <c r="AA2488">
        <f>IF(ISNUMBER($BX2488),IF($BX2488&gt;=2017,1,0),"")</f>
        <v>1.0</v>
      </c>
      <c r="AB2488">
        <f>IF(ISNUMBER($BX2488),IF($BX2488&gt;=2018,1,0),"")</f>
        <v>1.0</v>
      </c>
      <c r="AC2488">
        <f>IF(ISNUMBER($BX2488),IF($BX2488&gt;=2019,1,0),"")</f>
        <v>1.0</v>
      </c>
      <c r="AD2488">
        <f>IF($L2488&lt;&gt;"",IF($L2488&gt;2013,1,0),"")</f>
        <v>1.0</v>
      </c>
      <c r="AE2488">
        <f>IF($L2488&lt;&gt;"",1+IF($L2488&gt;2011,1,0)+IF($L2488&gt;2014,1,0),"")</f>
        <v>2.0</v>
      </c>
      <c r="AF2488" t="inlineStr">
        <is>
          <t>derivativ (CDS spread)</t>
        </is>
      </c>
      <c r="AG2488" t="inlineStr">
        <is>
          <t>performance</t>
        </is>
      </c>
      <c r="AH2488" t="inlineStr">
        <is>
          <t>non-sensitive</t>
        </is>
      </c>
      <c r="AI2488" t="inlineStr">
        <is>
          <t>without ETS/CT</t>
        </is>
      </c>
      <c r="AJ2488" t="inlineStr">
        <is>
          <t>without ETS/CT</t>
        </is>
      </c>
      <c r="AK2488" t="str">
        <f>IF(AND($CF2488&lt;&gt;"",IFERROR(INDEX(subsample_country_map!$B:$B,MATCH($CF2488,subsample_country_map!$A:$A,0)),"")&lt;&gt;""),INDEX(subsample_country_map!$B:$B,MATCH($CF2488,subsample_country_map!$A:$A,0)),INDEX(lookup!$AA:$AA,MATCH($A2488,lookup!$A:$A,0)))</f>
        <v>1_US</v>
      </c>
      <c r="AL2488" t="str">
        <f>IF(AND($CF2488&lt;&gt;"",IFERROR(INDEX(subsample_country_map!$C:$C,MATCH($CF2488,subsample_country_map!$A:$A,0)),"")&lt;&gt;""),INDEX(subsample_country_map!$C:$C,MATCH($CF2488,subsample_country_map!$A:$A,0)),INDEX(lookup!$AB:$AB,MATCH($A2488,lookup!$A:$A,0)))</f>
        <v>1_developed</v>
      </c>
      <c r="AM2488" t="str">
        <f>IF(AND($CF2488&lt;&gt;"",IFERROR(INDEX(subsample_country_map!$D:$D,MATCH($CF2488,subsample_country_map!$A:$A,0)),"")&lt;&gt;""),INDEX(subsample_country_map!$D:$D,MATCH($CF2488,subsample_country_map!$A:$A,0)),INDEX(lookup!$AC:$AC,MATCH($A2488,lookup!$A:$A,0)))</f>
        <v>1_western</v>
      </c>
      <c r="AN2488" t="str">
        <f>IF(AND($CF2488&lt;&gt;"",IFERROR(INDEX(subsample_country_map!$E:$E,MATCH($CF2488,subsample_country_map!$A:$A,0)),"")&lt;&gt;""),INDEX(subsample_country_map!$E:$E,MATCH($CF2488,subsample_country_map!$A:$A,0)),INDEX(lookup!$AD:$AD,MATCH($A2488,lookup!$A:$A,0)))</f>
        <v>1_common law</v>
      </c>
      <c r="AO2488" t="str">
        <f>INDEX(lookup!$Y:$Y,MATCH($A2488,lookup!$A:$A,0))</f>
        <v>0_published</v>
      </c>
      <c r="AP2488" t="str">
        <f>INDEX(lookup!$Z:$Z,MATCH($A2488,lookup!$A:$A,0))</f>
        <v>0_VHB low</v>
      </c>
      <c r="AQ2488" t="str">
        <f>INDEX(lookup!$W:$W,MATCH($A2488,lookup!$A:$A,0))</f>
        <v>2_sust</v>
      </c>
      <c r="AS2488" t="inlineStr">
        <is>
          <t>staging</t>
        </is>
      </c>
      <c r="AT2488" t="inlineStr">
        <is>
          <t>bad-CER</t>
        </is>
      </c>
      <c r="AU2488" t="inlineStr">
        <is>
          <t>cost</t>
        </is>
      </c>
      <c r="AV2488" t="inlineStr">
        <is>
          <t>0.136</t>
        </is>
      </c>
      <c r="AY2488" t="inlineStr">
        <is>
          <t>0.00</t>
        </is>
      </c>
      <c r="BA2488" t="n">
        <v>31418</v>
      </c>
      <c r="BB2488" t="inlineStr">
        <is>
          <t>as-stated:1-month lag (t-1)</t>
        </is>
      </c>
      <c r="BC2488" t="inlineStr">
        <is>
          <t>OLS</t>
        </is>
      </c>
      <c r="BD2488" t="inlineStr">
        <is>
          <t>two-way:firm and time</t>
        </is>
      </c>
      <c r="BE2488" t="inlineStr">
        <is>
          <t>none</t>
        </is>
      </c>
      <c r="BI2488" t="inlineStr">
        <is>
          <t>Table 6</t>
        </is>
      </c>
      <c r="BJ2488" t="inlineStr">
        <is>
          <t>col (6)</t>
        </is>
      </c>
      <c r="BK2488" t="inlineStr">
        <is>
          <t>82710</t>
        </is>
      </c>
      <c r="BL2488" t="inlineStr">
        <is>
          <t>carbonemi_3 0.136*** (0.00)</t>
        </is>
      </c>
      <c r="BM2488" t="inlineStr">
        <is>
          <t>carbonemi_3</t>
        </is>
      </c>
      <c r="BN2488" t="inlineStr">
        <is>
          <t>cds5</t>
        </is>
      </c>
      <c r="BO2488" t="inlineStr">
        <is>
          <t>update</t>
        </is>
      </c>
      <c r="BP2488" t="inlineStr">
        <is>
          <t>Zhang et al (2023)</t>
        </is>
      </c>
      <c r="BQ2488" t="inlineStr">
        <is>
          <t>computed</t>
        </is>
      </c>
      <c r="BT2488" t="n">
        <v>0</v>
      </c>
      <c r="BU2488" t="inlineStr">
        <is>
          <t>staging_Zhang_et_al_2023.csv</t>
        </is>
      </c>
      <c r="BW2488" t="n">
        <v>2007</v>
      </c>
      <c r="BX2488" t="n">
        <v>2020</v>
      </c>
      <c r="BY2488" t="inlineStr">
        <is>
          <t>US</t>
        </is>
      </c>
      <c r="BZ2488" t="n">
        <v>2013.5</v>
      </c>
      <c r="CA2488" t="n">
        <v>0.3571428571428572</v>
      </c>
      <c r="CB2488" t="n">
        <v>0</v>
      </c>
      <c r="CC2488" t="n">
        <v>1</v>
      </c>
      <c r="CD2488" t="n">
        <v>-0.04023392588472794</v>
      </c>
      <c r="CE2488" t="n">
        <v>1</v>
      </c>
    </row>
    <row r="2489">
      <c r="A2489" t="inlineStr">
        <is>
          <t>Zhang et al (2023)</t>
        </is>
      </c>
      <c r="B2489" t="n">
        <v>3794</v>
      </c>
      <c r="C2489" t="n">
        <v>-0.04021223012491863</v>
      </c>
      <c r="D2489" t="n">
        <v>31418</v>
      </c>
      <c r="E2489">
        <f>IF(ISNUMBER($BA2489),$BA2489,IF(AND(ISNUMBER($D2489),ISNUMBER($BW2489),ISNUMBER($BX2489)),$D2489*($BX2489-$BW2489+1),""))</f>
        <v>31418.0</v>
      </c>
      <c r="H2489" t="inlineStr">
        <is>
          <t>partial</t>
        </is>
      </c>
      <c r="I2489" t="inlineStr">
        <is>
          <t>p-Value available</t>
        </is>
      </c>
      <c r="J2489">
        <f>IF($BW2489&lt;&gt;"",$BW2489,"")</f>
        <v>2007.0</v>
      </c>
      <c r="K2489">
        <f>IF($BX2489&lt;&gt;"",$BX2489,"")</f>
        <v>2020.0</v>
      </c>
      <c r="L2489">
        <f>IF(AND(ISNUMBER($BW2489),ISNUMBER($BX2489)),($BW2489+$BX2489)/2,"")</f>
        <v>2013.5</v>
      </c>
      <c r="M2489">
        <f>IF($L2489&lt;&gt;"",$L2489,"")</f>
        <v>2013.5</v>
      </c>
      <c r="N2489">
        <f>IF(AND(ISNUMBER($BW2489),ISNUMBER($BX2489)),MIN(1,MAX(0,($BX2489-2016+1)/($BX2489-$BW2489+1))),"")</f>
        <v>0.3571428571428572</v>
      </c>
      <c r="O2489">
        <f>IF(AND(ISNUMBER($BW2489),ISNUMBER($BX2489)),MIN(1,MAX(0,($BX2489-2017+1)/($BX2489-$BW2489+1))),"")</f>
        <v>0.2857142857142857</v>
      </c>
      <c r="P2489">
        <f>IF(AND(ISNUMBER($BW2489),ISNUMBER($BX2489)),MIN(1,MAX(0,($BX2489-2018+1)/($BX2489-$BW2489+1))),"")</f>
        <v>0.2142857142857143</v>
      </c>
      <c r="Q2489">
        <f>IF(AND(ISNUMBER($BW2489),ISNUMBER($BX2489)),MIN(1,MAX(0,($BX2489-2019+1)/($BX2489-$BW2489+1))),"")</f>
        <v>0.1428571428571428</v>
      </c>
      <c r="R2489">
        <f>IF(AND(ISNUMBER($BW2489),ISNUMBER($BX2489)),MIN(1,MAX(0,($BX2489-2016+1)/($BX2489-$BW2489+1))),"")</f>
        <v>0.3571428571428572</v>
      </c>
      <c r="S2489">
        <f>IF($L2489&lt;&gt;"",IF($L2489&gt;=2015.5,1,0),"")</f>
        <v>0.0</v>
      </c>
      <c r="T2489">
        <f>IF($L2489&lt;&gt;"",IF($L2489&gt;=2016,1,0),"")</f>
        <v>0.0</v>
      </c>
      <c r="U2489">
        <f>IF(ISNUMBER($BX2489),IF($BX2489&gt;=2016,1,0),"")</f>
        <v>1.0</v>
      </c>
      <c r="V2489">
        <f>IF(ISNUMBER($BW2489),IF($BW2489&gt;=2016,1,0),"")</f>
        <v>0.0</v>
      </c>
      <c r="W2489" t="str">
        <f>IF(AND(ISNUMBER($BW2489),ISNUMBER($BX2489)),IF($BW2489&gt;=2016,"post-only",IF($BX2489&lt;2016,"pre-only","mixed")),"")</f>
        <v>mixed</v>
      </c>
      <c r="X2489">
        <f>IF(AND(ISNUMBER($BW2489),ISNUMBER($BX2489)),MIN(1,MAX(0,($BX2489-2017+1)/($BX2489-$BW2489+1))),"")</f>
        <v>0.2857142857142857</v>
      </c>
      <c r="Y2489">
        <f>IF(AND(ISNUMBER($BW2489),ISNUMBER($BX2489)),MIN(1,MAX(0,($BX2489-2018+1)/($BX2489-$BW2489+1))),"")</f>
        <v>0.2142857142857143</v>
      </c>
      <c r="Z2489">
        <f>IF(AND(ISNUMBER($BW2489),ISNUMBER($BX2489)),MIN(1,MAX(0,($BX2489-2019+1)/($BX2489-$BW2489+1))),"")</f>
        <v>0.1428571428571428</v>
      </c>
      <c r="AA2489">
        <f>IF(ISNUMBER($BX2489),IF($BX2489&gt;=2017,1,0),"")</f>
        <v>1.0</v>
      </c>
      <c r="AB2489">
        <f>IF(ISNUMBER($BX2489),IF($BX2489&gt;=2018,1,0),"")</f>
        <v>1.0</v>
      </c>
      <c r="AC2489">
        <f>IF(ISNUMBER($BX2489),IF($BX2489&gt;=2019,1,0),"")</f>
        <v>1.0</v>
      </c>
      <c r="AD2489">
        <f>IF($L2489&lt;&gt;"",IF($L2489&gt;2013,1,0),"")</f>
        <v>1.0</v>
      </c>
      <c r="AE2489">
        <f>IF($L2489&lt;&gt;"",1+IF($L2489&gt;2011,1,0)+IF($L2489&gt;2014,1,0),"")</f>
        <v>2.0</v>
      </c>
      <c r="AF2489" t="inlineStr">
        <is>
          <t>derivativ (CDS spread)</t>
        </is>
      </c>
      <c r="AG2489" t="inlineStr">
        <is>
          <t>performance</t>
        </is>
      </c>
      <c r="AH2489" t="inlineStr">
        <is>
          <t>non-sensitive</t>
        </is>
      </c>
      <c r="AI2489" t="inlineStr">
        <is>
          <t>without ETS/CT</t>
        </is>
      </c>
      <c r="AJ2489" t="inlineStr">
        <is>
          <t>without ETS/CT</t>
        </is>
      </c>
      <c r="AK2489" t="str">
        <f>IF(AND($CF2489&lt;&gt;"",IFERROR(INDEX(subsample_country_map!$B:$B,MATCH($CF2489,subsample_country_map!$A:$A,0)),"")&lt;&gt;""),INDEX(subsample_country_map!$B:$B,MATCH($CF2489,subsample_country_map!$A:$A,0)),INDEX(lookup!$AA:$AA,MATCH($A2489,lookup!$A:$A,0)))</f>
        <v>1_US</v>
      </c>
      <c r="AL2489" t="str">
        <f>IF(AND($CF2489&lt;&gt;"",IFERROR(INDEX(subsample_country_map!$C:$C,MATCH($CF2489,subsample_country_map!$A:$A,0)),"")&lt;&gt;""),INDEX(subsample_country_map!$C:$C,MATCH($CF2489,subsample_country_map!$A:$A,0)),INDEX(lookup!$AB:$AB,MATCH($A2489,lookup!$A:$A,0)))</f>
        <v>1_developed</v>
      </c>
      <c r="AM2489" t="str">
        <f>IF(AND($CF2489&lt;&gt;"",IFERROR(INDEX(subsample_country_map!$D:$D,MATCH($CF2489,subsample_country_map!$A:$A,0)),"")&lt;&gt;""),INDEX(subsample_country_map!$D:$D,MATCH($CF2489,subsample_country_map!$A:$A,0)),INDEX(lookup!$AC:$AC,MATCH($A2489,lookup!$A:$A,0)))</f>
        <v>1_western</v>
      </c>
      <c r="AN2489" t="str">
        <f>IF(AND($CF2489&lt;&gt;"",IFERROR(INDEX(subsample_country_map!$E:$E,MATCH($CF2489,subsample_country_map!$A:$A,0)),"")&lt;&gt;""),INDEX(subsample_country_map!$E:$E,MATCH($CF2489,subsample_country_map!$A:$A,0)),INDEX(lookup!$AD:$AD,MATCH($A2489,lookup!$A:$A,0)))</f>
        <v>1_common law</v>
      </c>
      <c r="AO2489" t="str">
        <f>INDEX(lookup!$Y:$Y,MATCH($A2489,lookup!$A:$A,0))</f>
        <v>0_published</v>
      </c>
      <c r="AP2489" t="str">
        <f>INDEX(lookup!$Z:$Z,MATCH($A2489,lookup!$A:$A,0))</f>
        <v>0_VHB low</v>
      </c>
      <c r="AQ2489" t="str">
        <f>INDEX(lookup!$W:$W,MATCH($A2489,lookup!$A:$A,0))</f>
        <v>2_sust</v>
      </c>
      <c r="AS2489" t="inlineStr">
        <is>
          <t>staging</t>
        </is>
      </c>
      <c r="AT2489" t="inlineStr">
        <is>
          <t>bad-CER</t>
        </is>
      </c>
      <c r="AU2489" t="inlineStr">
        <is>
          <t>cost</t>
        </is>
      </c>
      <c r="AV2489" t="inlineStr">
        <is>
          <t>0.129</t>
        </is>
      </c>
      <c r="AY2489" t="inlineStr">
        <is>
          <t>0.00</t>
        </is>
      </c>
      <c r="BA2489" t="n">
        <v>31418</v>
      </c>
      <c r="BB2489" t="inlineStr">
        <is>
          <t>as-stated:1-month lag (t-1)</t>
        </is>
      </c>
      <c r="BC2489" t="inlineStr">
        <is>
          <t>OLS</t>
        </is>
      </c>
      <c r="BD2489" t="inlineStr">
        <is>
          <t>two-way:firm and time</t>
        </is>
      </c>
      <c r="BE2489" t="inlineStr">
        <is>
          <t>none</t>
        </is>
      </c>
      <c r="BI2489" t="inlineStr">
        <is>
          <t>Table 6</t>
        </is>
      </c>
      <c r="BJ2489" t="inlineStr">
        <is>
          <t>col (9)</t>
        </is>
      </c>
      <c r="BK2489" t="inlineStr">
        <is>
          <t>82710</t>
        </is>
      </c>
      <c r="BL2489" t="inlineStr">
        <is>
          <t>carbonemi_3 0.129*** (0.00)</t>
        </is>
      </c>
      <c r="BM2489" t="inlineStr">
        <is>
          <t>carbonemi_3</t>
        </is>
      </c>
      <c r="BN2489" t="inlineStr">
        <is>
          <t>cds10</t>
        </is>
      </c>
      <c r="BO2489" t="inlineStr">
        <is>
          <t>update</t>
        </is>
      </c>
      <c r="BP2489" t="inlineStr">
        <is>
          <t>Zhang et al (2023)</t>
        </is>
      </c>
      <c r="BQ2489" t="inlineStr">
        <is>
          <t>computed</t>
        </is>
      </c>
      <c r="BT2489" t="n">
        <v>0</v>
      </c>
      <c r="BU2489" t="inlineStr">
        <is>
          <t>staging_Zhang_et_al_2023.csv</t>
        </is>
      </c>
      <c r="BW2489" t="n">
        <v>2007</v>
      </c>
      <c r="BX2489" t="n">
        <v>2020</v>
      </c>
      <c r="BY2489" t="inlineStr">
        <is>
          <t>US</t>
        </is>
      </c>
      <c r="BZ2489" t="n">
        <v>2013.5</v>
      </c>
      <c r="CA2489" t="n">
        <v>0.3571428571428572</v>
      </c>
      <c r="CB2489" t="n">
        <v>0</v>
      </c>
      <c r="CC2489" t="n">
        <v>1</v>
      </c>
      <c r="CD2489" t="n">
        <v>-0.04023392588472794</v>
      </c>
      <c r="CE2489" t="n">
        <v>1</v>
      </c>
    </row>
    <row r="2490">
      <c r="A2490" t="inlineStr">
        <is>
          <t>Zhang et al (2023)</t>
        </is>
      </c>
      <c r="B2490" t="n">
        <v>3795</v>
      </c>
      <c r="C2490" t="n">
        <v>-0.04021223012491863</v>
      </c>
      <c r="D2490" t="n">
        <v>31418</v>
      </c>
      <c r="E2490">
        <f>IF(ISNUMBER($BA2490),$BA2490,IF(AND(ISNUMBER($D2490),ISNUMBER($BW2490),ISNUMBER($BX2490)),$D2490*($BX2490-$BW2490+1),""))</f>
        <v>31418.0</v>
      </c>
      <c r="H2490" t="inlineStr">
        <is>
          <t>partial</t>
        </is>
      </c>
      <c r="I2490" t="inlineStr">
        <is>
          <t>p-Value available</t>
        </is>
      </c>
      <c r="J2490">
        <f>IF($BW2490&lt;&gt;"",$BW2490,"")</f>
        <v>2007.0</v>
      </c>
      <c r="K2490">
        <f>IF($BX2490&lt;&gt;"",$BX2490,"")</f>
        <v>2020.0</v>
      </c>
      <c r="L2490">
        <f>IF(AND(ISNUMBER($BW2490),ISNUMBER($BX2490)),($BW2490+$BX2490)/2,"")</f>
        <v>2013.5</v>
      </c>
      <c r="M2490">
        <f>IF($L2490&lt;&gt;"",$L2490,"")</f>
        <v>2013.5</v>
      </c>
      <c r="N2490">
        <f>IF(AND(ISNUMBER($BW2490),ISNUMBER($BX2490)),MIN(1,MAX(0,($BX2490-2016+1)/($BX2490-$BW2490+1))),"")</f>
        <v>0.3571428571428572</v>
      </c>
      <c r="O2490">
        <f>IF(AND(ISNUMBER($BW2490),ISNUMBER($BX2490)),MIN(1,MAX(0,($BX2490-2017+1)/($BX2490-$BW2490+1))),"")</f>
        <v>0.2857142857142857</v>
      </c>
      <c r="P2490">
        <f>IF(AND(ISNUMBER($BW2490),ISNUMBER($BX2490)),MIN(1,MAX(0,($BX2490-2018+1)/($BX2490-$BW2490+1))),"")</f>
        <v>0.2142857142857143</v>
      </c>
      <c r="Q2490">
        <f>IF(AND(ISNUMBER($BW2490),ISNUMBER($BX2490)),MIN(1,MAX(0,($BX2490-2019+1)/($BX2490-$BW2490+1))),"")</f>
        <v>0.1428571428571428</v>
      </c>
      <c r="R2490">
        <f>IF(AND(ISNUMBER($BW2490),ISNUMBER($BX2490)),MIN(1,MAX(0,($BX2490-2016+1)/($BX2490-$BW2490+1))),"")</f>
        <v>0.3571428571428572</v>
      </c>
      <c r="S2490">
        <f>IF($L2490&lt;&gt;"",IF($L2490&gt;=2015.5,1,0),"")</f>
        <v>0.0</v>
      </c>
      <c r="T2490">
        <f>IF($L2490&lt;&gt;"",IF($L2490&gt;=2016,1,0),"")</f>
        <v>0.0</v>
      </c>
      <c r="U2490">
        <f>IF(ISNUMBER($BX2490),IF($BX2490&gt;=2016,1,0),"")</f>
        <v>1.0</v>
      </c>
      <c r="V2490">
        <f>IF(ISNUMBER($BW2490),IF($BW2490&gt;=2016,1,0),"")</f>
        <v>0.0</v>
      </c>
      <c r="W2490" t="str">
        <f>IF(AND(ISNUMBER($BW2490),ISNUMBER($BX2490)),IF($BW2490&gt;=2016,"post-only",IF($BX2490&lt;2016,"pre-only","mixed")),"")</f>
        <v>mixed</v>
      </c>
      <c r="X2490">
        <f>IF(AND(ISNUMBER($BW2490),ISNUMBER($BX2490)),MIN(1,MAX(0,($BX2490-2017+1)/($BX2490-$BW2490+1))),"")</f>
        <v>0.2857142857142857</v>
      </c>
      <c r="Y2490">
        <f>IF(AND(ISNUMBER($BW2490),ISNUMBER($BX2490)),MIN(1,MAX(0,($BX2490-2018+1)/($BX2490-$BW2490+1))),"")</f>
        <v>0.2142857142857143</v>
      </c>
      <c r="Z2490">
        <f>IF(AND(ISNUMBER($BW2490),ISNUMBER($BX2490)),MIN(1,MAX(0,($BX2490-2019+1)/($BX2490-$BW2490+1))),"")</f>
        <v>0.1428571428571428</v>
      </c>
      <c r="AA2490">
        <f>IF(ISNUMBER($BX2490),IF($BX2490&gt;=2017,1,0),"")</f>
        <v>1.0</v>
      </c>
      <c r="AB2490">
        <f>IF(ISNUMBER($BX2490),IF($BX2490&gt;=2018,1,0),"")</f>
        <v>1.0</v>
      </c>
      <c r="AC2490">
        <f>IF(ISNUMBER($BX2490),IF($BX2490&gt;=2019,1,0),"")</f>
        <v>1.0</v>
      </c>
      <c r="AD2490">
        <f>IF($L2490&lt;&gt;"",IF($L2490&gt;2013,1,0),"")</f>
        <v>1.0</v>
      </c>
      <c r="AE2490">
        <f>IF($L2490&lt;&gt;"",1+IF($L2490&gt;2011,1,0)+IF($L2490&gt;2014,1,0),"")</f>
        <v>2.0</v>
      </c>
      <c r="AF2490" t="inlineStr">
        <is>
          <t>derivativ (CDS spread)</t>
        </is>
      </c>
      <c r="AG2490" t="inlineStr">
        <is>
          <t>performance</t>
        </is>
      </c>
      <c r="AH2490" t="inlineStr">
        <is>
          <t>non-sensitive</t>
        </is>
      </c>
      <c r="AI2490" t="inlineStr">
        <is>
          <t>without ETS/CT</t>
        </is>
      </c>
      <c r="AJ2490" t="inlineStr">
        <is>
          <t>without ETS/CT</t>
        </is>
      </c>
      <c r="AK2490" t="str">
        <f>IF(AND($CF2490&lt;&gt;"",IFERROR(INDEX(subsample_country_map!$B:$B,MATCH($CF2490,subsample_country_map!$A:$A,0)),"")&lt;&gt;""),INDEX(subsample_country_map!$B:$B,MATCH($CF2490,subsample_country_map!$A:$A,0)),INDEX(lookup!$AA:$AA,MATCH($A2490,lookup!$A:$A,0)))</f>
        <v>1_US</v>
      </c>
      <c r="AL2490" t="str">
        <f>IF(AND($CF2490&lt;&gt;"",IFERROR(INDEX(subsample_country_map!$C:$C,MATCH($CF2490,subsample_country_map!$A:$A,0)),"")&lt;&gt;""),INDEX(subsample_country_map!$C:$C,MATCH($CF2490,subsample_country_map!$A:$A,0)),INDEX(lookup!$AB:$AB,MATCH($A2490,lookup!$A:$A,0)))</f>
        <v>1_developed</v>
      </c>
      <c r="AM2490" t="str">
        <f>IF(AND($CF2490&lt;&gt;"",IFERROR(INDEX(subsample_country_map!$D:$D,MATCH($CF2490,subsample_country_map!$A:$A,0)),"")&lt;&gt;""),INDEX(subsample_country_map!$D:$D,MATCH($CF2490,subsample_country_map!$A:$A,0)),INDEX(lookup!$AC:$AC,MATCH($A2490,lookup!$A:$A,0)))</f>
        <v>1_western</v>
      </c>
      <c r="AN2490" t="str">
        <f>IF(AND($CF2490&lt;&gt;"",IFERROR(INDEX(subsample_country_map!$E:$E,MATCH($CF2490,subsample_country_map!$A:$A,0)),"")&lt;&gt;""),INDEX(subsample_country_map!$E:$E,MATCH($CF2490,subsample_country_map!$A:$A,0)),INDEX(lookup!$AD:$AD,MATCH($A2490,lookup!$A:$A,0)))</f>
        <v>1_common law</v>
      </c>
      <c r="AO2490" t="str">
        <f>INDEX(lookup!$Y:$Y,MATCH($A2490,lookup!$A:$A,0))</f>
        <v>0_published</v>
      </c>
      <c r="AP2490" t="str">
        <f>INDEX(lookup!$Z:$Z,MATCH($A2490,lookup!$A:$A,0))</f>
        <v>0_VHB low</v>
      </c>
      <c r="AQ2490" t="str">
        <f>INDEX(lookup!$W:$W,MATCH($A2490,lookup!$A:$A,0))</f>
        <v>2_sust</v>
      </c>
      <c r="AS2490" t="inlineStr">
        <is>
          <t>staging</t>
        </is>
      </c>
      <c r="AT2490" t="inlineStr">
        <is>
          <t>bad-CER</t>
        </is>
      </c>
      <c r="AU2490" t="inlineStr">
        <is>
          <t>cost</t>
        </is>
      </c>
      <c r="AV2490" t="inlineStr">
        <is>
          <t>0.126</t>
        </is>
      </c>
      <c r="AY2490" t="inlineStr">
        <is>
          <t>0.00</t>
        </is>
      </c>
      <c r="BA2490" t="n">
        <v>31418</v>
      </c>
      <c r="BB2490" t="inlineStr">
        <is>
          <t>as-stated:1-month lag (t-1)</t>
        </is>
      </c>
      <c r="BC2490" t="inlineStr">
        <is>
          <t>OLS</t>
        </is>
      </c>
      <c r="BD2490" t="inlineStr">
        <is>
          <t>two-way:firm and time</t>
        </is>
      </c>
      <c r="BE2490" t="inlineStr">
        <is>
          <t>none</t>
        </is>
      </c>
      <c r="BI2490" t="inlineStr">
        <is>
          <t>Table 6</t>
        </is>
      </c>
      <c r="BJ2490" t="inlineStr">
        <is>
          <t>col (12)</t>
        </is>
      </c>
      <c r="BK2490" t="inlineStr">
        <is>
          <t>82710</t>
        </is>
      </c>
      <c r="BL2490" t="inlineStr">
        <is>
          <t>carbonemi_3 0.126*** (0.00)</t>
        </is>
      </c>
      <c r="BM2490" t="inlineStr">
        <is>
          <t>carbonemi_3</t>
        </is>
      </c>
      <c r="BN2490" t="inlineStr">
        <is>
          <t>cds30</t>
        </is>
      </c>
      <c r="BO2490" t="inlineStr">
        <is>
          <t>update</t>
        </is>
      </c>
      <c r="BP2490" t="inlineStr">
        <is>
          <t>Zhang et al (2023)</t>
        </is>
      </c>
      <c r="BQ2490" t="inlineStr">
        <is>
          <t>computed</t>
        </is>
      </c>
      <c r="BT2490" t="n">
        <v>0</v>
      </c>
      <c r="BU2490" t="inlineStr">
        <is>
          <t>staging_Zhang_et_al_2023.csv</t>
        </is>
      </c>
      <c r="BW2490" t="n">
        <v>2007</v>
      </c>
      <c r="BX2490" t="n">
        <v>2020</v>
      </c>
      <c r="BY2490" t="inlineStr">
        <is>
          <t>US</t>
        </is>
      </c>
      <c r="BZ2490" t="n">
        <v>2013.5</v>
      </c>
      <c r="CA2490" t="n">
        <v>0.3571428571428572</v>
      </c>
      <c r="CB2490" t="n">
        <v>0</v>
      </c>
      <c r="CC2490" t="n">
        <v>1</v>
      </c>
      <c r="CD2490" t="n">
        <v>-0.04023392588472794</v>
      </c>
      <c r="CE2490" t="n">
        <v>1</v>
      </c>
    </row>
    <row r="2491">
      <c r="A2491" t="inlineStr">
        <is>
          <t>Zhang et al (2023)</t>
        </is>
      </c>
      <c r="B2491" t="n">
        <v>3796</v>
      </c>
      <c r="C2491" t="n">
        <v>-0.02762401707409102</v>
      </c>
      <c r="D2491" t="n">
        <v>8692</v>
      </c>
      <c r="E2491">
        <f>IF(ISNUMBER($BA2491),$BA2491,IF(AND(ISNUMBER($D2491),ISNUMBER($BW2491),ISNUMBER($BX2491)),$D2491*($BX2491-$BW2491+1),""))</f>
        <v>8692.0</v>
      </c>
      <c r="H2491" t="inlineStr">
        <is>
          <t>partial</t>
        </is>
      </c>
      <c r="I2491" t="inlineStr">
        <is>
          <t>p-Value available</t>
        </is>
      </c>
      <c r="J2491">
        <f>IF($BW2491&lt;&gt;"",$BW2491,"")</f>
        <v>2007.0</v>
      </c>
      <c r="K2491">
        <f>IF($BX2491&lt;&gt;"",$BX2491,"")</f>
        <v>2020.0</v>
      </c>
      <c r="L2491">
        <f>IF(AND(ISNUMBER($BW2491),ISNUMBER($BX2491)),($BW2491+$BX2491)/2,"")</f>
        <v>2013.5</v>
      </c>
      <c r="M2491">
        <f>IF($L2491&lt;&gt;"",$L2491,"")</f>
        <v>2013.5</v>
      </c>
      <c r="N2491">
        <f>IF(AND(ISNUMBER($BW2491),ISNUMBER($BX2491)),MIN(1,MAX(0,($BX2491-2016+1)/($BX2491-$BW2491+1))),"")</f>
        <v>0.3571428571428572</v>
      </c>
      <c r="O2491">
        <f>IF(AND(ISNUMBER($BW2491),ISNUMBER($BX2491)),MIN(1,MAX(0,($BX2491-2017+1)/($BX2491-$BW2491+1))),"")</f>
        <v>0.2857142857142857</v>
      </c>
      <c r="P2491">
        <f>IF(AND(ISNUMBER($BW2491),ISNUMBER($BX2491)),MIN(1,MAX(0,($BX2491-2018+1)/($BX2491-$BW2491+1))),"")</f>
        <v>0.2142857142857143</v>
      </c>
      <c r="Q2491">
        <f>IF(AND(ISNUMBER($BW2491),ISNUMBER($BX2491)),MIN(1,MAX(0,($BX2491-2019+1)/($BX2491-$BW2491+1))),"")</f>
        <v>0.1428571428571428</v>
      </c>
      <c r="R2491">
        <f>IF(AND(ISNUMBER($BW2491),ISNUMBER($BX2491)),MIN(1,MAX(0,($BX2491-2016+1)/($BX2491-$BW2491+1))),"")</f>
        <v>0.3571428571428572</v>
      </c>
      <c r="S2491">
        <f>IF($L2491&lt;&gt;"",IF($L2491&gt;=2015.5,1,0),"")</f>
        <v>0.0</v>
      </c>
      <c r="T2491">
        <f>IF($L2491&lt;&gt;"",IF($L2491&gt;=2016,1,0),"")</f>
        <v>0.0</v>
      </c>
      <c r="U2491">
        <f>IF(ISNUMBER($BX2491),IF($BX2491&gt;=2016,1,0),"")</f>
        <v>1.0</v>
      </c>
      <c r="V2491">
        <f>IF(ISNUMBER($BW2491),IF($BW2491&gt;=2016,1,0),"")</f>
        <v>0.0</v>
      </c>
      <c r="W2491" t="str">
        <f>IF(AND(ISNUMBER($BW2491),ISNUMBER($BX2491)),IF($BW2491&gt;=2016,"post-only",IF($BX2491&lt;2016,"pre-only","mixed")),"")</f>
        <v>mixed</v>
      </c>
      <c r="X2491">
        <f>IF(AND(ISNUMBER($BW2491),ISNUMBER($BX2491)),MIN(1,MAX(0,($BX2491-2017+1)/($BX2491-$BW2491+1))),"")</f>
        <v>0.2857142857142857</v>
      </c>
      <c r="Y2491">
        <f>IF(AND(ISNUMBER($BW2491),ISNUMBER($BX2491)),MIN(1,MAX(0,($BX2491-2018+1)/($BX2491-$BW2491+1))),"")</f>
        <v>0.2142857142857143</v>
      </c>
      <c r="Z2491">
        <f>IF(AND(ISNUMBER($BW2491),ISNUMBER($BX2491)),MIN(1,MAX(0,($BX2491-2019+1)/($BX2491-$BW2491+1))),"")</f>
        <v>0.1428571428571428</v>
      </c>
      <c r="AA2491">
        <f>IF(ISNUMBER($BX2491),IF($BX2491&gt;=2017,1,0),"")</f>
        <v>1.0</v>
      </c>
      <c r="AB2491">
        <f>IF(ISNUMBER($BX2491),IF($BX2491&gt;=2018,1,0),"")</f>
        <v>1.0</v>
      </c>
      <c r="AC2491">
        <f>IF(ISNUMBER($BX2491),IF($BX2491&gt;=2019,1,0),"")</f>
        <v>1.0</v>
      </c>
      <c r="AD2491">
        <f>IF($L2491&lt;&gt;"",IF($L2491&gt;2013,1,0),"")</f>
        <v>1.0</v>
      </c>
      <c r="AE2491">
        <f>IF($L2491&lt;&gt;"",1+IF($L2491&gt;2011,1,0)+IF($L2491&gt;2014,1,0),"")</f>
        <v>2.0</v>
      </c>
      <c r="AF2491" t="inlineStr">
        <is>
          <t>derivativ (CDS spread)</t>
        </is>
      </c>
      <c r="AG2491" t="inlineStr">
        <is>
          <t>performance</t>
        </is>
      </c>
      <c r="AH2491" t="inlineStr">
        <is>
          <t>non-sensitive</t>
        </is>
      </c>
      <c r="AI2491" t="inlineStr">
        <is>
          <t>without ETS/CT</t>
        </is>
      </c>
      <c r="AJ2491" t="inlineStr">
        <is>
          <t>without ETS/CT</t>
        </is>
      </c>
      <c r="AK2491" t="str">
        <f>IF(AND($CF2491&lt;&gt;"",IFERROR(INDEX(subsample_country_map!$B:$B,MATCH($CF2491,subsample_country_map!$A:$A,0)),"")&lt;&gt;""),INDEX(subsample_country_map!$B:$B,MATCH($CF2491,subsample_country_map!$A:$A,0)),INDEX(lookup!$AA:$AA,MATCH($A2491,lookup!$A:$A,0)))</f>
        <v>1_US</v>
      </c>
      <c r="AL2491" t="str">
        <f>IF(AND($CF2491&lt;&gt;"",IFERROR(INDEX(subsample_country_map!$C:$C,MATCH($CF2491,subsample_country_map!$A:$A,0)),"")&lt;&gt;""),INDEX(subsample_country_map!$C:$C,MATCH($CF2491,subsample_country_map!$A:$A,0)),INDEX(lookup!$AB:$AB,MATCH($A2491,lookup!$A:$A,0)))</f>
        <v>1_developed</v>
      </c>
      <c r="AM2491" t="str">
        <f>IF(AND($CF2491&lt;&gt;"",IFERROR(INDEX(subsample_country_map!$D:$D,MATCH($CF2491,subsample_country_map!$A:$A,0)),"")&lt;&gt;""),INDEX(subsample_country_map!$D:$D,MATCH($CF2491,subsample_country_map!$A:$A,0)),INDEX(lookup!$AC:$AC,MATCH($A2491,lookup!$A:$A,0)))</f>
        <v>1_western</v>
      </c>
      <c r="AN2491" t="str">
        <f>IF(AND($CF2491&lt;&gt;"",IFERROR(INDEX(subsample_country_map!$E:$E,MATCH($CF2491,subsample_country_map!$A:$A,0)),"")&lt;&gt;""),INDEX(subsample_country_map!$E:$E,MATCH($CF2491,subsample_country_map!$A:$A,0)),INDEX(lookup!$AD:$AD,MATCH($A2491,lookup!$A:$A,0)))</f>
        <v>1_common law</v>
      </c>
      <c r="AO2491" t="str">
        <f>INDEX(lookup!$Y:$Y,MATCH($A2491,lookup!$A:$A,0))</f>
        <v>0_published</v>
      </c>
      <c r="AP2491" t="str">
        <f>INDEX(lookup!$Z:$Z,MATCH($A2491,lookup!$A:$A,0))</f>
        <v>0_VHB low</v>
      </c>
      <c r="AQ2491" t="str">
        <f>INDEX(lookup!$W:$W,MATCH($A2491,lookup!$A:$A,0))</f>
        <v>2_sust</v>
      </c>
      <c r="AS2491" t="inlineStr">
        <is>
          <t>staging</t>
        </is>
      </c>
      <c r="AT2491" t="inlineStr">
        <is>
          <t>bad-CER</t>
        </is>
      </c>
      <c r="AU2491" t="inlineStr">
        <is>
          <t>cost</t>
        </is>
      </c>
      <c r="AV2491" t="inlineStr">
        <is>
          <t>0.174</t>
        </is>
      </c>
      <c r="AY2491" t="inlineStr">
        <is>
          <t>0.01</t>
        </is>
      </c>
      <c r="BA2491" t="n">
        <v>8692</v>
      </c>
      <c r="BB2491" t="inlineStr">
        <is>
          <t>as-stated:1-month lag (t-1)</t>
        </is>
      </c>
      <c r="BC2491" t="inlineStr">
        <is>
          <t>OLS</t>
        </is>
      </c>
      <c r="BD2491" t="inlineStr">
        <is>
          <t>two-way:firm and time</t>
        </is>
      </c>
      <c r="BE2491" t="inlineStr">
        <is>
          <t>other:carbon emission data source</t>
        </is>
      </c>
      <c r="BF2491" t="inlineStr">
        <is>
          <t>Estimated</t>
        </is>
      </c>
      <c r="BI2491" t="inlineStr">
        <is>
          <t>Table 7</t>
        </is>
      </c>
      <c r="BJ2491" t="inlineStr">
        <is>
          <t>carbonemi_1 block, Estimated col (1)</t>
        </is>
      </c>
      <c r="BK2491" t="inlineStr">
        <is>
          <t>82711</t>
        </is>
      </c>
      <c r="BL2491" t="inlineStr">
        <is>
          <t>carbonemi_1 0.174*** (0.01)</t>
        </is>
      </c>
      <c r="BM2491" t="inlineStr">
        <is>
          <t>carbonemi_1</t>
        </is>
      </c>
      <c r="BN2491" t="inlineStr">
        <is>
          <t>cds1</t>
        </is>
      </c>
      <c r="BO2491" t="inlineStr">
        <is>
          <t>update</t>
        </is>
      </c>
      <c r="BP2491" t="inlineStr">
        <is>
          <t>Zhang et al (2023)</t>
        </is>
      </c>
      <c r="BQ2491" t="inlineStr">
        <is>
          <t>computed</t>
        </is>
      </c>
      <c r="BT2491" t="n">
        <v>0</v>
      </c>
      <c r="BU2491" t="inlineStr">
        <is>
          <t>staging_Zhang_et_al_2023.csv</t>
        </is>
      </c>
      <c r="BW2491" t="n">
        <v>2007</v>
      </c>
      <c r="BX2491" t="n">
        <v>2020</v>
      </c>
      <c r="BY2491" t="inlineStr">
        <is>
          <t>US</t>
        </is>
      </c>
      <c r="BZ2491" t="n">
        <v>2013.5</v>
      </c>
      <c r="CA2491" t="n">
        <v>0.3571428571428572</v>
      </c>
      <c r="CB2491" t="n">
        <v>0</v>
      </c>
      <c r="CC2491" t="n">
        <v>1</v>
      </c>
      <c r="CD2491" t="n">
        <v>-0.02763104679611384</v>
      </c>
      <c r="CE2491" t="n">
        <v>1</v>
      </c>
    </row>
    <row r="2492">
      <c r="A2492" t="inlineStr">
        <is>
          <t>Zhang et al (2023)</t>
        </is>
      </c>
      <c r="B2492" t="n">
        <v>3797</v>
      </c>
      <c r="C2492" t="n">
        <v>-0.07637257838306363</v>
      </c>
      <c r="D2492" t="n">
        <v>8692</v>
      </c>
      <c r="E2492">
        <f>IF(ISNUMBER($BA2492),$BA2492,IF(AND(ISNUMBER($D2492),ISNUMBER($BW2492),ISNUMBER($BX2492)),$D2492*($BX2492-$BW2492+1),""))</f>
        <v>8692.0</v>
      </c>
      <c r="H2492" t="inlineStr">
        <is>
          <t>partial</t>
        </is>
      </c>
      <c r="I2492" t="inlineStr">
        <is>
          <t>p-Value available</t>
        </is>
      </c>
      <c r="J2492">
        <f>IF($BW2492&lt;&gt;"",$BW2492,"")</f>
        <v>2007.0</v>
      </c>
      <c r="K2492">
        <f>IF($BX2492&lt;&gt;"",$BX2492,"")</f>
        <v>2020.0</v>
      </c>
      <c r="L2492">
        <f>IF(AND(ISNUMBER($BW2492),ISNUMBER($BX2492)),($BW2492+$BX2492)/2,"")</f>
        <v>2013.5</v>
      </c>
      <c r="M2492">
        <f>IF($L2492&lt;&gt;"",$L2492,"")</f>
        <v>2013.5</v>
      </c>
      <c r="N2492">
        <f>IF(AND(ISNUMBER($BW2492),ISNUMBER($BX2492)),MIN(1,MAX(0,($BX2492-2016+1)/($BX2492-$BW2492+1))),"")</f>
        <v>0.3571428571428572</v>
      </c>
      <c r="O2492">
        <f>IF(AND(ISNUMBER($BW2492),ISNUMBER($BX2492)),MIN(1,MAX(0,($BX2492-2017+1)/($BX2492-$BW2492+1))),"")</f>
        <v>0.2857142857142857</v>
      </c>
      <c r="P2492">
        <f>IF(AND(ISNUMBER($BW2492),ISNUMBER($BX2492)),MIN(1,MAX(0,($BX2492-2018+1)/($BX2492-$BW2492+1))),"")</f>
        <v>0.2142857142857143</v>
      </c>
      <c r="Q2492">
        <f>IF(AND(ISNUMBER($BW2492),ISNUMBER($BX2492)),MIN(1,MAX(0,($BX2492-2019+1)/($BX2492-$BW2492+1))),"")</f>
        <v>0.1428571428571428</v>
      </c>
      <c r="R2492">
        <f>IF(AND(ISNUMBER($BW2492),ISNUMBER($BX2492)),MIN(1,MAX(0,($BX2492-2016+1)/($BX2492-$BW2492+1))),"")</f>
        <v>0.3571428571428572</v>
      </c>
      <c r="S2492">
        <f>IF($L2492&lt;&gt;"",IF($L2492&gt;=2015.5,1,0),"")</f>
        <v>0.0</v>
      </c>
      <c r="T2492">
        <f>IF($L2492&lt;&gt;"",IF($L2492&gt;=2016,1,0),"")</f>
        <v>0.0</v>
      </c>
      <c r="U2492">
        <f>IF(ISNUMBER($BX2492),IF($BX2492&gt;=2016,1,0),"")</f>
        <v>1.0</v>
      </c>
      <c r="V2492">
        <f>IF(ISNUMBER($BW2492),IF($BW2492&gt;=2016,1,0),"")</f>
        <v>0.0</v>
      </c>
      <c r="W2492" t="str">
        <f>IF(AND(ISNUMBER($BW2492),ISNUMBER($BX2492)),IF($BW2492&gt;=2016,"post-only",IF($BX2492&lt;2016,"pre-only","mixed")),"")</f>
        <v>mixed</v>
      </c>
      <c r="X2492">
        <f>IF(AND(ISNUMBER($BW2492),ISNUMBER($BX2492)),MIN(1,MAX(0,($BX2492-2017+1)/($BX2492-$BW2492+1))),"")</f>
        <v>0.2857142857142857</v>
      </c>
      <c r="Y2492">
        <f>IF(AND(ISNUMBER($BW2492),ISNUMBER($BX2492)),MIN(1,MAX(0,($BX2492-2018+1)/($BX2492-$BW2492+1))),"")</f>
        <v>0.2142857142857143</v>
      </c>
      <c r="Z2492">
        <f>IF(AND(ISNUMBER($BW2492),ISNUMBER($BX2492)),MIN(1,MAX(0,($BX2492-2019+1)/($BX2492-$BW2492+1))),"")</f>
        <v>0.1428571428571428</v>
      </c>
      <c r="AA2492">
        <f>IF(ISNUMBER($BX2492),IF($BX2492&gt;=2017,1,0),"")</f>
        <v>1.0</v>
      </c>
      <c r="AB2492">
        <f>IF(ISNUMBER($BX2492),IF($BX2492&gt;=2018,1,0),"")</f>
        <v>1.0</v>
      </c>
      <c r="AC2492">
        <f>IF(ISNUMBER($BX2492),IF($BX2492&gt;=2019,1,0),"")</f>
        <v>1.0</v>
      </c>
      <c r="AD2492">
        <f>IF($L2492&lt;&gt;"",IF($L2492&gt;2013,1,0),"")</f>
        <v>1.0</v>
      </c>
      <c r="AE2492">
        <f>IF($L2492&lt;&gt;"",1+IF($L2492&gt;2011,1,0)+IF($L2492&gt;2014,1,0),"")</f>
        <v>2.0</v>
      </c>
      <c r="AF2492" t="inlineStr">
        <is>
          <t>derivativ (CDS spread)</t>
        </is>
      </c>
      <c r="AG2492" t="inlineStr">
        <is>
          <t>performance</t>
        </is>
      </c>
      <c r="AH2492" t="inlineStr">
        <is>
          <t>non-sensitive</t>
        </is>
      </c>
      <c r="AI2492" t="inlineStr">
        <is>
          <t>without ETS/CT</t>
        </is>
      </c>
      <c r="AJ2492" t="inlineStr">
        <is>
          <t>without ETS/CT</t>
        </is>
      </c>
      <c r="AK2492" t="str">
        <f>IF(AND($CF2492&lt;&gt;"",IFERROR(INDEX(subsample_country_map!$B:$B,MATCH($CF2492,subsample_country_map!$A:$A,0)),"")&lt;&gt;""),INDEX(subsample_country_map!$B:$B,MATCH($CF2492,subsample_country_map!$A:$A,0)),INDEX(lookup!$AA:$AA,MATCH($A2492,lookup!$A:$A,0)))</f>
        <v>1_US</v>
      </c>
      <c r="AL2492" t="str">
        <f>IF(AND($CF2492&lt;&gt;"",IFERROR(INDEX(subsample_country_map!$C:$C,MATCH($CF2492,subsample_country_map!$A:$A,0)),"")&lt;&gt;""),INDEX(subsample_country_map!$C:$C,MATCH($CF2492,subsample_country_map!$A:$A,0)),INDEX(lookup!$AB:$AB,MATCH($A2492,lookup!$A:$A,0)))</f>
        <v>1_developed</v>
      </c>
      <c r="AM2492" t="str">
        <f>IF(AND($CF2492&lt;&gt;"",IFERROR(INDEX(subsample_country_map!$D:$D,MATCH($CF2492,subsample_country_map!$A:$A,0)),"")&lt;&gt;""),INDEX(subsample_country_map!$D:$D,MATCH($CF2492,subsample_country_map!$A:$A,0)),INDEX(lookup!$AC:$AC,MATCH($A2492,lookup!$A:$A,0)))</f>
        <v>1_western</v>
      </c>
      <c r="AN2492" t="str">
        <f>IF(AND($CF2492&lt;&gt;"",IFERROR(INDEX(subsample_country_map!$E:$E,MATCH($CF2492,subsample_country_map!$A:$A,0)),"")&lt;&gt;""),INDEX(subsample_country_map!$E:$E,MATCH($CF2492,subsample_country_map!$A:$A,0)),INDEX(lookup!$AD:$AD,MATCH($A2492,lookup!$A:$A,0)))</f>
        <v>1_common law</v>
      </c>
      <c r="AO2492" t="str">
        <f>INDEX(lookup!$Y:$Y,MATCH($A2492,lookup!$A:$A,0))</f>
        <v>0_published</v>
      </c>
      <c r="AP2492" t="str">
        <f>INDEX(lookup!$Z:$Z,MATCH($A2492,lookup!$A:$A,0))</f>
        <v>0_VHB low</v>
      </c>
      <c r="AQ2492" t="str">
        <f>INDEX(lookup!$W:$W,MATCH($A2492,lookup!$A:$A,0))</f>
        <v>2_sust</v>
      </c>
      <c r="AS2492" t="inlineStr">
        <is>
          <t>staging</t>
        </is>
      </c>
      <c r="AT2492" t="inlineStr">
        <is>
          <t>bad-CER</t>
        </is>
      </c>
      <c r="AU2492" t="inlineStr">
        <is>
          <t>cost</t>
        </is>
      </c>
      <c r="AV2492" t="inlineStr">
        <is>
          <t>0.157</t>
        </is>
      </c>
      <c r="AY2492" t="inlineStr">
        <is>
          <t>0.00</t>
        </is>
      </c>
      <c r="BA2492" t="n">
        <v>8692</v>
      </c>
      <c r="BB2492" t="inlineStr">
        <is>
          <t>as-stated:1-month lag (t-1)</t>
        </is>
      </c>
      <c r="BC2492" t="inlineStr">
        <is>
          <t>OLS</t>
        </is>
      </c>
      <c r="BD2492" t="inlineStr">
        <is>
          <t>two-way:firm and time</t>
        </is>
      </c>
      <c r="BE2492" t="inlineStr">
        <is>
          <t>other:carbon emission data source</t>
        </is>
      </c>
      <c r="BF2492" t="inlineStr">
        <is>
          <t>Estimated</t>
        </is>
      </c>
      <c r="BI2492" t="inlineStr">
        <is>
          <t>Table 7</t>
        </is>
      </c>
      <c r="BJ2492" t="inlineStr">
        <is>
          <t>carbonemi_1 block, Estimated col (2)</t>
        </is>
      </c>
      <c r="BK2492" t="inlineStr">
        <is>
          <t>82711</t>
        </is>
      </c>
      <c r="BL2492" t="inlineStr">
        <is>
          <t>carbonemi_1 0.157*** (0.00)</t>
        </is>
      </c>
      <c r="BM2492" t="inlineStr">
        <is>
          <t>carbonemi_1</t>
        </is>
      </c>
      <c r="BN2492" t="inlineStr">
        <is>
          <t>cds5</t>
        </is>
      </c>
      <c r="BO2492" t="inlineStr">
        <is>
          <t>update</t>
        </is>
      </c>
      <c r="BP2492" t="inlineStr">
        <is>
          <t>Zhang et al (2023)</t>
        </is>
      </c>
      <c r="BQ2492" t="inlineStr">
        <is>
          <t>computed</t>
        </is>
      </c>
      <c r="BT2492" t="n">
        <v>0</v>
      </c>
      <c r="BU2492" t="inlineStr">
        <is>
          <t>staging_Zhang_et_al_2023.csv</t>
        </is>
      </c>
      <c r="BW2492" t="n">
        <v>2007</v>
      </c>
      <c r="BX2492" t="n">
        <v>2020</v>
      </c>
      <c r="BY2492" t="inlineStr">
        <is>
          <t>US</t>
        </is>
      </c>
      <c r="BZ2492" t="n">
        <v>2013.5</v>
      </c>
      <c r="CA2492" t="n">
        <v>0.3571428571428572</v>
      </c>
      <c r="CB2492" t="n">
        <v>0</v>
      </c>
      <c r="CC2492" t="n">
        <v>1</v>
      </c>
      <c r="CD2492" t="n">
        <v>-0.0765215881287632</v>
      </c>
      <c r="CE2492" t="n">
        <v>1</v>
      </c>
    </row>
    <row r="2493">
      <c r="A2493" t="inlineStr">
        <is>
          <t>Zhang et al (2023)</t>
        </is>
      </c>
      <c r="B2493" t="n">
        <v>3798</v>
      </c>
      <c r="C2493" t="n">
        <v>-0.07637257838306363</v>
      </c>
      <c r="D2493" t="n">
        <v>8692</v>
      </c>
      <c r="E2493">
        <f>IF(ISNUMBER($BA2493),$BA2493,IF(AND(ISNUMBER($D2493),ISNUMBER($BW2493),ISNUMBER($BX2493)),$D2493*($BX2493-$BW2493+1),""))</f>
        <v>8692.0</v>
      </c>
      <c r="H2493" t="inlineStr">
        <is>
          <t>partial</t>
        </is>
      </c>
      <c r="I2493" t="inlineStr">
        <is>
          <t>p-Value available</t>
        </is>
      </c>
      <c r="J2493">
        <f>IF($BW2493&lt;&gt;"",$BW2493,"")</f>
        <v>2007.0</v>
      </c>
      <c r="K2493">
        <f>IF($BX2493&lt;&gt;"",$BX2493,"")</f>
        <v>2020.0</v>
      </c>
      <c r="L2493">
        <f>IF(AND(ISNUMBER($BW2493),ISNUMBER($BX2493)),($BW2493+$BX2493)/2,"")</f>
        <v>2013.5</v>
      </c>
      <c r="M2493">
        <f>IF($L2493&lt;&gt;"",$L2493,"")</f>
        <v>2013.5</v>
      </c>
      <c r="N2493">
        <f>IF(AND(ISNUMBER($BW2493),ISNUMBER($BX2493)),MIN(1,MAX(0,($BX2493-2016+1)/($BX2493-$BW2493+1))),"")</f>
        <v>0.3571428571428572</v>
      </c>
      <c r="O2493">
        <f>IF(AND(ISNUMBER($BW2493),ISNUMBER($BX2493)),MIN(1,MAX(0,($BX2493-2017+1)/($BX2493-$BW2493+1))),"")</f>
        <v>0.2857142857142857</v>
      </c>
      <c r="P2493">
        <f>IF(AND(ISNUMBER($BW2493),ISNUMBER($BX2493)),MIN(1,MAX(0,($BX2493-2018+1)/($BX2493-$BW2493+1))),"")</f>
        <v>0.2142857142857143</v>
      </c>
      <c r="Q2493">
        <f>IF(AND(ISNUMBER($BW2493),ISNUMBER($BX2493)),MIN(1,MAX(0,($BX2493-2019+1)/($BX2493-$BW2493+1))),"")</f>
        <v>0.1428571428571428</v>
      </c>
      <c r="R2493">
        <f>IF(AND(ISNUMBER($BW2493),ISNUMBER($BX2493)),MIN(1,MAX(0,($BX2493-2016+1)/($BX2493-$BW2493+1))),"")</f>
        <v>0.3571428571428572</v>
      </c>
      <c r="S2493">
        <f>IF($L2493&lt;&gt;"",IF($L2493&gt;=2015.5,1,0),"")</f>
        <v>0.0</v>
      </c>
      <c r="T2493">
        <f>IF($L2493&lt;&gt;"",IF($L2493&gt;=2016,1,0),"")</f>
        <v>0.0</v>
      </c>
      <c r="U2493">
        <f>IF(ISNUMBER($BX2493),IF($BX2493&gt;=2016,1,0),"")</f>
        <v>1.0</v>
      </c>
      <c r="V2493">
        <f>IF(ISNUMBER($BW2493),IF($BW2493&gt;=2016,1,0),"")</f>
        <v>0.0</v>
      </c>
      <c r="W2493" t="str">
        <f>IF(AND(ISNUMBER($BW2493),ISNUMBER($BX2493)),IF($BW2493&gt;=2016,"post-only",IF($BX2493&lt;2016,"pre-only","mixed")),"")</f>
        <v>mixed</v>
      </c>
      <c r="X2493">
        <f>IF(AND(ISNUMBER($BW2493),ISNUMBER($BX2493)),MIN(1,MAX(0,($BX2493-2017+1)/($BX2493-$BW2493+1))),"")</f>
        <v>0.2857142857142857</v>
      </c>
      <c r="Y2493">
        <f>IF(AND(ISNUMBER($BW2493),ISNUMBER($BX2493)),MIN(1,MAX(0,($BX2493-2018+1)/($BX2493-$BW2493+1))),"")</f>
        <v>0.2142857142857143</v>
      </c>
      <c r="Z2493">
        <f>IF(AND(ISNUMBER($BW2493),ISNUMBER($BX2493)),MIN(1,MAX(0,($BX2493-2019+1)/($BX2493-$BW2493+1))),"")</f>
        <v>0.1428571428571428</v>
      </c>
      <c r="AA2493">
        <f>IF(ISNUMBER($BX2493),IF($BX2493&gt;=2017,1,0),"")</f>
        <v>1.0</v>
      </c>
      <c r="AB2493">
        <f>IF(ISNUMBER($BX2493),IF($BX2493&gt;=2018,1,0),"")</f>
        <v>1.0</v>
      </c>
      <c r="AC2493">
        <f>IF(ISNUMBER($BX2493),IF($BX2493&gt;=2019,1,0),"")</f>
        <v>1.0</v>
      </c>
      <c r="AD2493">
        <f>IF($L2493&lt;&gt;"",IF($L2493&gt;2013,1,0),"")</f>
        <v>1.0</v>
      </c>
      <c r="AE2493">
        <f>IF($L2493&lt;&gt;"",1+IF($L2493&gt;2011,1,0)+IF($L2493&gt;2014,1,0),"")</f>
        <v>2.0</v>
      </c>
      <c r="AF2493" t="inlineStr">
        <is>
          <t>derivativ (CDS spread)</t>
        </is>
      </c>
      <c r="AG2493" t="inlineStr">
        <is>
          <t>performance</t>
        </is>
      </c>
      <c r="AH2493" t="inlineStr">
        <is>
          <t>non-sensitive</t>
        </is>
      </c>
      <c r="AI2493" t="inlineStr">
        <is>
          <t>without ETS/CT</t>
        </is>
      </c>
      <c r="AJ2493" t="inlineStr">
        <is>
          <t>without ETS/CT</t>
        </is>
      </c>
      <c r="AK2493" t="str">
        <f>IF(AND($CF2493&lt;&gt;"",IFERROR(INDEX(subsample_country_map!$B:$B,MATCH($CF2493,subsample_country_map!$A:$A,0)),"")&lt;&gt;""),INDEX(subsample_country_map!$B:$B,MATCH($CF2493,subsample_country_map!$A:$A,0)),INDEX(lookup!$AA:$AA,MATCH($A2493,lookup!$A:$A,0)))</f>
        <v>1_US</v>
      </c>
      <c r="AL2493" t="str">
        <f>IF(AND($CF2493&lt;&gt;"",IFERROR(INDEX(subsample_country_map!$C:$C,MATCH($CF2493,subsample_country_map!$A:$A,0)),"")&lt;&gt;""),INDEX(subsample_country_map!$C:$C,MATCH($CF2493,subsample_country_map!$A:$A,0)),INDEX(lookup!$AB:$AB,MATCH($A2493,lookup!$A:$A,0)))</f>
        <v>1_developed</v>
      </c>
      <c r="AM2493" t="str">
        <f>IF(AND($CF2493&lt;&gt;"",IFERROR(INDEX(subsample_country_map!$D:$D,MATCH($CF2493,subsample_country_map!$A:$A,0)),"")&lt;&gt;""),INDEX(subsample_country_map!$D:$D,MATCH($CF2493,subsample_country_map!$A:$A,0)),INDEX(lookup!$AC:$AC,MATCH($A2493,lookup!$A:$A,0)))</f>
        <v>1_western</v>
      </c>
      <c r="AN2493" t="str">
        <f>IF(AND($CF2493&lt;&gt;"",IFERROR(INDEX(subsample_country_map!$E:$E,MATCH($CF2493,subsample_country_map!$A:$A,0)),"")&lt;&gt;""),INDEX(subsample_country_map!$E:$E,MATCH($CF2493,subsample_country_map!$A:$A,0)),INDEX(lookup!$AD:$AD,MATCH($A2493,lookup!$A:$A,0)))</f>
        <v>1_common law</v>
      </c>
      <c r="AO2493" t="str">
        <f>INDEX(lookup!$Y:$Y,MATCH($A2493,lookup!$A:$A,0))</f>
        <v>0_published</v>
      </c>
      <c r="AP2493" t="str">
        <f>INDEX(lookup!$Z:$Z,MATCH($A2493,lookup!$A:$A,0))</f>
        <v>0_VHB low</v>
      </c>
      <c r="AQ2493" t="str">
        <f>INDEX(lookup!$W:$W,MATCH($A2493,lookup!$A:$A,0))</f>
        <v>2_sust</v>
      </c>
      <c r="AS2493" t="inlineStr">
        <is>
          <t>staging</t>
        </is>
      </c>
      <c r="AT2493" t="inlineStr">
        <is>
          <t>bad-CER</t>
        </is>
      </c>
      <c r="AU2493" t="inlineStr">
        <is>
          <t>cost</t>
        </is>
      </c>
      <c r="AV2493" t="inlineStr">
        <is>
          <t>0.131</t>
        </is>
      </c>
      <c r="AY2493" t="inlineStr">
        <is>
          <t>0.00</t>
        </is>
      </c>
      <c r="BA2493" t="n">
        <v>8692</v>
      </c>
      <c r="BB2493" t="inlineStr">
        <is>
          <t>as-stated:1-month lag (t-1)</t>
        </is>
      </c>
      <c r="BC2493" t="inlineStr">
        <is>
          <t>OLS</t>
        </is>
      </c>
      <c r="BD2493" t="inlineStr">
        <is>
          <t>two-way:firm and time</t>
        </is>
      </c>
      <c r="BE2493" t="inlineStr">
        <is>
          <t>other:carbon emission data source</t>
        </is>
      </c>
      <c r="BF2493" t="inlineStr">
        <is>
          <t>Estimated</t>
        </is>
      </c>
      <c r="BI2493" t="inlineStr">
        <is>
          <t>Table 7</t>
        </is>
      </c>
      <c r="BJ2493" t="inlineStr">
        <is>
          <t>carbonemi_1 block, Estimated col (3)</t>
        </is>
      </c>
      <c r="BK2493" t="inlineStr">
        <is>
          <t>82711</t>
        </is>
      </c>
      <c r="BL2493" t="inlineStr">
        <is>
          <t>carbonemi_1 0.131*** (0.00)</t>
        </is>
      </c>
      <c r="BM2493" t="inlineStr">
        <is>
          <t>carbonemi_1</t>
        </is>
      </c>
      <c r="BN2493" t="inlineStr">
        <is>
          <t>cds10</t>
        </is>
      </c>
      <c r="BO2493" t="inlineStr">
        <is>
          <t>update</t>
        </is>
      </c>
      <c r="BP2493" t="inlineStr">
        <is>
          <t>Zhang et al (2023)</t>
        </is>
      </c>
      <c r="BQ2493" t="inlineStr">
        <is>
          <t>computed</t>
        </is>
      </c>
      <c r="BT2493" t="n">
        <v>0</v>
      </c>
      <c r="BU2493" t="inlineStr">
        <is>
          <t>staging_Zhang_et_al_2023.csv</t>
        </is>
      </c>
      <c r="BW2493" t="n">
        <v>2007</v>
      </c>
      <c r="BX2493" t="n">
        <v>2020</v>
      </c>
      <c r="BY2493" t="inlineStr">
        <is>
          <t>US</t>
        </is>
      </c>
      <c r="BZ2493" t="n">
        <v>2013.5</v>
      </c>
      <c r="CA2493" t="n">
        <v>0.3571428571428572</v>
      </c>
      <c r="CB2493" t="n">
        <v>0</v>
      </c>
      <c r="CC2493" t="n">
        <v>1</v>
      </c>
      <c r="CD2493" t="n">
        <v>-0.0765215881287632</v>
      </c>
      <c r="CE2493" t="n">
        <v>1</v>
      </c>
    </row>
    <row r="2494">
      <c r="A2494" t="inlineStr">
        <is>
          <t>Zhang et al (2023)</t>
        </is>
      </c>
      <c r="B2494" t="n">
        <v>3799</v>
      </c>
      <c r="C2494" t="n">
        <v>-0.02762401707409102</v>
      </c>
      <c r="D2494" t="n">
        <v>8692</v>
      </c>
      <c r="E2494">
        <f>IF(ISNUMBER($BA2494),$BA2494,IF(AND(ISNUMBER($D2494),ISNUMBER($BW2494),ISNUMBER($BX2494)),$D2494*($BX2494-$BW2494+1),""))</f>
        <v>8692.0</v>
      </c>
      <c r="H2494" t="inlineStr">
        <is>
          <t>partial</t>
        </is>
      </c>
      <c r="I2494" t="inlineStr">
        <is>
          <t>p-Value available</t>
        </is>
      </c>
      <c r="J2494">
        <f>IF($BW2494&lt;&gt;"",$BW2494,"")</f>
        <v>2007.0</v>
      </c>
      <c r="K2494">
        <f>IF($BX2494&lt;&gt;"",$BX2494,"")</f>
        <v>2020.0</v>
      </c>
      <c r="L2494">
        <f>IF(AND(ISNUMBER($BW2494),ISNUMBER($BX2494)),($BW2494+$BX2494)/2,"")</f>
        <v>2013.5</v>
      </c>
      <c r="M2494">
        <f>IF($L2494&lt;&gt;"",$L2494,"")</f>
        <v>2013.5</v>
      </c>
      <c r="N2494">
        <f>IF(AND(ISNUMBER($BW2494),ISNUMBER($BX2494)),MIN(1,MAX(0,($BX2494-2016+1)/($BX2494-$BW2494+1))),"")</f>
        <v>0.3571428571428572</v>
      </c>
      <c r="O2494">
        <f>IF(AND(ISNUMBER($BW2494),ISNUMBER($BX2494)),MIN(1,MAX(0,($BX2494-2017+1)/($BX2494-$BW2494+1))),"")</f>
        <v>0.2857142857142857</v>
      </c>
      <c r="P2494">
        <f>IF(AND(ISNUMBER($BW2494),ISNUMBER($BX2494)),MIN(1,MAX(0,($BX2494-2018+1)/($BX2494-$BW2494+1))),"")</f>
        <v>0.2142857142857143</v>
      </c>
      <c r="Q2494">
        <f>IF(AND(ISNUMBER($BW2494),ISNUMBER($BX2494)),MIN(1,MAX(0,($BX2494-2019+1)/($BX2494-$BW2494+1))),"")</f>
        <v>0.1428571428571428</v>
      </c>
      <c r="R2494">
        <f>IF(AND(ISNUMBER($BW2494),ISNUMBER($BX2494)),MIN(1,MAX(0,($BX2494-2016+1)/($BX2494-$BW2494+1))),"")</f>
        <v>0.3571428571428572</v>
      </c>
      <c r="S2494">
        <f>IF($L2494&lt;&gt;"",IF($L2494&gt;=2015.5,1,0),"")</f>
        <v>0.0</v>
      </c>
      <c r="T2494">
        <f>IF($L2494&lt;&gt;"",IF($L2494&gt;=2016,1,0),"")</f>
        <v>0.0</v>
      </c>
      <c r="U2494">
        <f>IF(ISNUMBER($BX2494),IF($BX2494&gt;=2016,1,0),"")</f>
        <v>1.0</v>
      </c>
      <c r="V2494">
        <f>IF(ISNUMBER($BW2494),IF($BW2494&gt;=2016,1,0),"")</f>
        <v>0.0</v>
      </c>
      <c r="W2494" t="str">
        <f>IF(AND(ISNUMBER($BW2494),ISNUMBER($BX2494)),IF($BW2494&gt;=2016,"post-only",IF($BX2494&lt;2016,"pre-only","mixed")),"")</f>
        <v>mixed</v>
      </c>
      <c r="X2494">
        <f>IF(AND(ISNUMBER($BW2494),ISNUMBER($BX2494)),MIN(1,MAX(0,($BX2494-2017+1)/($BX2494-$BW2494+1))),"")</f>
        <v>0.2857142857142857</v>
      </c>
      <c r="Y2494">
        <f>IF(AND(ISNUMBER($BW2494),ISNUMBER($BX2494)),MIN(1,MAX(0,($BX2494-2018+1)/($BX2494-$BW2494+1))),"")</f>
        <v>0.2142857142857143</v>
      </c>
      <c r="Z2494">
        <f>IF(AND(ISNUMBER($BW2494),ISNUMBER($BX2494)),MIN(1,MAX(0,($BX2494-2019+1)/($BX2494-$BW2494+1))),"")</f>
        <v>0.1428571428571428</v>
      </c>
      <c r="AA2494">
        <f>IF(ISNUMBER($BX2494),IF($BX2494&gt;=2017,1,0),"")</f>
        <v>1.0</v>
      </c>
      <c r="AB2494">
        <f>IF(ISNUMBER($BX2494),IF($BX2494&gt;=2018,1,0),"")</f>
        <v>1.0</v>
      </c>
      <c r="AC2494">
        <f>IF(ISNUMBER($BX2494),IF($BX2494&gt;=2019,1,0),"")</f>
        <v>1.0</v>
      </c>
      <c r="AD2494">
        <f>IF($L2494&lt;&gt;"",IF($L2494&gt;2013,1,0),"")</f>
        <v>1.0</v>
      </c>
      <c r="AE2494">
        <f>IF($L2494&lt;&gt;"",1+IF($L2494&gt;2011,1,0)+IF($L2494&gt;2014,1,0),"")</f>
        <v>2.0</v>
      </c>
      <c r="AF2494" t="inlineStr">
        <is>
          <t>derivativ (CDS spread)</t>
        </is>
      </c>
      <c r="AG2494" t="inlineStr">
        <is>
          <t>performance</t>
        </is>
      </c>
      <c r="AH2494" t="inlineStr">
        <is>
          <t>non-sensitive</t>
        </is>
      </c>
      <c r="AI2494" t="inlineStr">
        <is>
          <t>without ETS/CT</t>
        </is>
      </c>
      <c r="AJ2494" t="inlineStr">
        <is>
          <t>without ETS/CT</t>
        </is>
      </c>
      <c r="AK2494" t="str">
        <f>IF(AND($CF2494&lt;&gt;"",IFERROR(INDEX(subsample_country_map!$B:$B,MATCH($CF2494,subsample_country_map!$A:$A,0)),"")&lt;&gt;""),INDEX(subsample_country_map!$B:$B,MATCH($CF2494,subsample_country_map!$A:$A,0)),INDEX(lookup!$AA:$AA,MATCH($A2494,lookup!$A:$A,0)))</f>
        <v>1_US</v>
      </c>
      <c r="AL2494" t="str">
        <f>IF(AND($CF2494&lt;&gt;"",IFERROR(INDEX(subsample_country_map!$C:$C,MATCH($CF2494,subsample_country_map!$A:$A,0)),"")&lt;&gt;""),INDEX(subsample_country_map!$C:$C,MATCH($CF2494,subsample_country_map!$A:$A,0)),INDEX(lookup!$AB:$AB,MATCH($A2494,lookup!$A:$A,0)))</f>
        <v>1_developed</v>
      </c>
      <c r="AM2494" t="str">
        <f>IF(AND($CF2494&lt;&gt;"",IFERROR(INDEX(subsample_country_map!$D:$D,MATCH($CF2494,subsample_country_map!$A:$A,0)),"")&lt;&gt;""),INDEX(subsample_country_map!$D:$D,MATCH($CF2494,subsample_country_map!$A:$A,0)),INDEX(lookup!$AC:$AC,MATCH($A2494,lookup!$A:$A,0)))</f>
        <v>1_western</v>
      </c>
      <c r="AN2494" t="str">
        <f>IF(AND($CF2494&lt;&gt;"",IFERROR(INDEX(subsample_country_map!$E:$E,MATCH($CF2494,subsample_country_map!$A:$A,0)),"")&lt;&gt;""),INDEX(subsample_country_map!$E:$E,MATCH($CF2494,subsample_country_map!$A:$A,0)),INDEX(lookup!$AD:$AD,MATCH($A2494,lookup!$A:$A,0)))</f>
        <v>1_common law</v>
      </c>
      <c r="AO2494" t="str">
        <f>INDEX(lookup!$Y:$Y,MATCH($A2494,lookup!$A:$A,0))</f>
        <v>0_published</v>
      </c>
      <c r="AP2494" t="str">
        <f>INDEX(lookup!$Z:$Z,MATCH($A2494,lookup!$A:$A,0))</f>
        <v>0_VHB low</v>
      </c>
      <c r="AQ2494" t="str">
        <f>INDEX(lookup!$W:$W,MATCH($A2494,lookup!$A:$A,0))</f>
        <v>2_sust</v>
      </c>
      <c r="AS2494" t="inlineStr">
        <is>
          <t>staging</t>
        </is>
      </c>
      <c r="AT2494" t="inlineStr">
        <is>
          <t>bad-CER</t>
        </is>
      </c>
      <c r="AU2494" t="inlineStr">
        <is>
          <t>cost</t>
        </is>
      </c>
      <c r="AV2494" t="inlineStr">
        <is>
          <t>0.121</t>
        </is>
      </c>
      <c r="AY2494" t="inlineStr">
        <is>
          <t>0.01</t>
        </is>
      </c>
      <c r="BA2494" t="n">
        <v>8692</v>
      </c>
      <c r="BB2494" t="inlineStr">
        <is>
          <t>as-stated:1-month lag (t-1)</t>
        </is>
      </c>
      <c r="BC2494" t="inlineStr">
        <is>
          <t>OLS</t>
        </is>
      </c>
      <c r="BD2494" t="inlineStr">
        <is>
          <t>two-way:firm and time</t>
        </is>
      </c>
      <c r="BE2494" t="inlineStr">
        <is>
          <t>other:carbon emission data source</t>
        </is>
      </c>
      <c r="BF2494" t="inlineStr">
        <is>
          <t>Estimated</t>
        </is>
      </c>
      <c r="BI2494" t="inlineStr">
        <is>
          <t>Table 7</t>
        </is>
      </c>
      <c r="BJ2494" t="inlineStr">
        <is>
          <t>carbonemi_1 block, Estimated col (4)</t>
        </is>
      </c>
      <c r="BK2494" t="inlineStr">
        <is>
          <t>82711</t>
        </is>
      </c>
      <c r="BL2494" t="inlineStr">
        <is>
          <t>carbonemi_1 0.121*** (0.01)</t>
        </is>
      </c>
      <c r="BM2494" t="inlineStr">
        <is>
          <t>carbonemi_1</t>
        </is>
      </c>
      <c r="BN2494" t="inlineStr">
        <is>
          <t>cds30</t>
        </is>
      </c>
      <c r="BO2494" t="inlineStr">
        <is>
          <t>update</t>
        </is>
      </c>
      <c r="BP2494" t="inlineStr">
        <is>
          <t>Zhang et al (2023)</t>
        </is>
      </c>
      <c r="BQ2494" t="inlineStr">
        <is>
          <t>computed</t>
        </is>
      </c>
      <c r="BT2494" t="n">
        <v>0</v>
      </c>
      <c r="BU2494" t="inlineStr">
        <is>
          <t>staging_Zhang_et_al_2023.csv</t>
        </is>
      </c>
      <c r="BW2494" t="n">
        <v>2007</v>
      </c>
      <c r="BX2494" t="n">
        <v>2020</v>
      </c>
      <c r="BY2494" t="inlineStr">
        <is>
          <t>US</t>
        </is>
      </c>
      <c r="BZ2494" t="n">
        <v>2013.5</v>
      </c>
      <c r="CA2494" t="n">
        <v>0.3571428571428572</v>
      </c>
      <c r="CB2494" t="n">
        <v>0</v>
      </c>
      <c r="CC2494" t="n">
        <v>1</v>
      </c>
      <c r="CD2494" t="n">
        <v>-0.02763104679611384</v>
      </c>
      <c r="CE2494" t="n">
        <v>1</v>
      </c>
    </row>
    <row r="2495">
      <c r="A2495" t="inlineStr">
        <is>
          <t>Zhang et al (2023)</t>
        </is>
      </c>
      <c r="B2495" t="n">
        <v>3800</v>
      </c>
      <c r="C2495" t="n">
        <v>-0.0007498419912535038</v>
      </c>
      <c r="D2495" t="n">
        <v>22726</v>
      </c>
      <c r="E2495">
        <f>IF(ISNUMBER($BA2495),$BA2495,IF(AND(ISNUMBER($D2495),ISNUMBER($BW2495),ISNUMBER($BX2495)),$D2495*($BX2495-$BW2495+1),""))</f>
        <v>22726.0</v>
      </c>
      <c r="H2495" t="inlineStr">
        <is>
          <t>partial</t>
        </is>
      </c>
      <c r="I2495" t="inlineStr">
        <is>
          <t>p-Value available</t>
        </is>
      </c>
      <c r="J2495">
        <f>IF($BW2495&lt;&gt;"",$BW2495,"")</f>
        <v>2007.0</v>
      </c>
      <c r="K2495">
        <f>IF($BX2495&lt;&gt;"",$BX2495,"")</f>
        <v>2020.0</v>
      </c>
      <c r="L2495">
        <f>IF(AND(ISNUMBER($BW2495),ISNUMBER($BX2495)),($BW2495+$BX2495)/2,"")</f>
        <v>2013.5</v>
      </c>
      <c r="M2495">
        <f>IF($L2495&lt;&gt;"",$L2495,"")</f>
        <v>2013.5</v>
      </c>
      <c r="N2495">
        <f>IF(AND(ISNUMBER($BW2495),ISNUMBER($BX2495)),MIN(1,MAX(0,($BX2495-2016+1)/($BX2495-$BW2495+1))),"")</f>
        <v>0.3571428571428572</v>
      </c>
      <c r="O2495">
        <f>IF(AND(ISNUMBER($BW2495),ISNUMBER($BX2495)),MIN(1,MAX(0,($BX2495-2017+1)/($BX2495-$BW2495+1))),"")</f>
        <v>0.2857142857142857</v>
      </c>
      <c r="P2495">
        <f>IF(AND(ISNUMBER($BW2495),ISNUMBER($BX2495)),MIN(1,MAX(0,($BX2495-2018+1)/($BX2495-$BW2495+1))),"")</f>
        <v>0.2142857142857143</v>
      </c>
      <c r="Q2495">
        <f>IF(AND(ISNUMBER($BW2495),ISNUMBER($BX2495)),MIN(1,MAX(0,($BX2495-2019+1)/($BX2495-$BW2495+1))),"")</f>
        <v>0.1428571428571428</v>
      </c>
      <c r="R2495">
        <f>IF(AND(ISNUMBER($BW2495),ISNUMBER($BX2495)),MIN(1,MAX(0,($BX2495-2016+1)/($BX2495-$BW2495+1))),"")</f>
        <v>0.3571428571428572</v>
      </c>
      <c r="S2495">
        <f>IF($L2495&lt;&gt;"",IF($L2495&gt;=2015.5,1,0),"")</f>
        <v>0.0</v>
      </c>
      <c r="T2495">
        <f>IF($L2495&lt;&gt;"",IF($L2495&gt;=2016,1,0),"")</f>
        <v>0.0</v>
      </c>
      <c r="U2495">
        <f>IF(ISNUMBER($BX2495),IF($BX2495&gt;=2016,1,0),"")</f>
        <v>1.0</v>
      </c>
      <c r="V2495">
        <f>IF(ISNUMBER($BW2495),IF($BW2495&gt;=2016,1,0),"")</f>
        <v>0.0</v>
      </c>
      <c r="W2495" t="str">
        <f>IF(AND(ISNUMBER($BW2495),ISNUMBER($BX2495)),IF($BW2495&gt;=2016,"post-only",IF($BX2495&lt;2016,"pre-only","mixed")),"")</f>
        <v>mixed</v>
      </c>
      <c r="X2495">
        <f>IF(AND(ISNUMBER($BW2495),ISNUMBER($BX2495)),MIN(1,MAX(0,($BX2495-2017+1)/($BX2495-$BW2495+1))),"")</f>
        <v>0.2857142857142857</v>
      </c>
      <c r="Y2495">
        <f>IF(AND(ISNUMBER($BW2495),ISNUMBER($BX2495)),MIN(1,MAX(0,($BX2495-2018+1)/($BX2495-$BW2495+1))),"")</f>
        <v>0.2142857142857143</v>
      </c>
      <c r="Z2495">
        <f>IF(AND(ISNUMBER($BW2495),ISNUMBER($BX2495)),MIN(1,MAX(0,($BX2495-2019+1)/($BX2495-$BW2495+1))),"")</f>
        <v>0.1428571428571428</v>
      </c>
      <c r="AA2495">
        <f>IF(ISNUMBER($BX2495),IF($BX2495&gt;=2017,1,0),"")</f>
        <v>1.0</v>
      </c>
      <c r="AB2495">
        <f>IF(ISNUMBER($BX2495),IF($BX2495&gt;=2018,1,0),"")</f>
        <v>1.0</v>
      </c>
      <c r="AC2495">
        <f>IF(ISNUMBER($BX2495),IF($BX2495&gt;=2019,1,0),"")</f>
        <v>1.0</v>
      </c>
      <c r="AD2495">
        <f>IF($L2495&lt;&gt;"",IF($L2495&gt;2013,1,0),"")</f>
        <v>1.0</v>
      </c>
      <c r="AE2495">
        <f>IF($L2495&lt;&gt;"",1+IF($L2495&gt;2011,1,0)+IF($L2495&gt;2014,1,0),"")</f>
        <v>2.0</v>
      </c>
      <c r="AF2495" t="inlineStr">
        <is>
          <t>derivativ (CDS spread)</t>
        </is>
      </c>
      <c r="AG2495" t="inlineStr">
        <is>
          <t>performance</t>
        </is>
      </c>
      <c r="AH2495" t="inlineStr">
        <is>
          <t>non-sensitive</t>
        </is>
      </c>
      <c r="AI2495" t="inlineStr">
        <is>
          <t>without ETS/CT</t>
        </is>
      </c>
      <c r="AJ2495" t="inlineStr">
        <is>
          <t>without ETS/CT</t>
        </is>
      </c>
      <c r="AK2495" t="str">
        <f>IF(AND($CF2495&lt;&gt;"",IFERROR(INDEX(subsample_country_map!$B:$B,MATCH($CF2495,subsample_country_map!$A:$A,0)),"")&lt;&gt;""),INDEX(subsample_country_map!$B:$B,MATCH($CF2495,subsample_country_map!$A:$A,0)),INDEX(lookup!$AA:$AA,MATCH($A2495,lookup!$A:$A,0)))</f>
        <v>1_US</v>
      </c>
      <c r="AL2495" t="str">
        <f>IF(AND($CF2495&lt;&gt;"",IFERROR(INDEX(subsample_country_map!$C:$C,MATCH($CF2495,subsample_country_map!$A:$A,0)),"")&lt;&gt;""),INDEX(subsample_country_map!$C:$C,MATCH($CF2495,subsample_country_map!$A:$A,0)),INDEX(lookup!$AB:$AB,MATCH($A2495,lookup!$A:$A,0)))</f>
        <v>1_developed</v>
      </c>
      <c r="AM2495" t="str">
        <f>IF(AND($CF2495&lt;&gt;"",IFERROR(INDEX(subsample_country_map!$D:$D,MATCH($CF2495,subsample_country_map!$A:$A,0)),"")&lt;&gt;""),INDEX(subsample_country_map!$D:$D,MATCH($CF2495,subsample_country_map!$A:$A,0)),INDEX(lookup!$AC:$AC,MATCH($A2495,lookup!$A:$A,0)))</f>
        <v>1_western</v>
      </c>
      <c r="AN2495" t="str">
        <f>IF(AND($CF2495&lt;&gt;"",IFERROR(INDEX(subsample_country_map!$E:$E,MATCH($CF2495,subsample_country_map!$A:$A,0)),"")&lt;&gt;""),INDEX(subsample_country_map!$E:$E,MATCH($CF2495,subsample_country_map!$A:$A,0)),INDEX(lookup!$AD:$AD,MATCH($A2495,lookup!$A:$A,0)))</f>
        <v>1_common law</v>
      </c>
      <c r="AO2495" t="str">
        <f>INDEX(lookup!$Y:$Y,MATCH($A2495,lookup!$A:$A,0))</f>
        <v>0_published</v>
      </c>
      <c r="AP2495" t="str">
        <f>INDEX(lookup!$Z:$Z,MATCH($A2495,lookup!$A:$A,0))</f>
        <v>0_VHB low</v>
      </c>
      <c r="AQ2495" t="str">
        <f>INDEX(lookup!$W:$W,MATCH($A2495,lookup!$A:$A,0))</f>
        <v>2_sust</v>
      </c>
      <c r="AS2495" t="inlineStr">
        <is>
          <t>staging</t>
        </is>
      </c>
      <c r="AT2495" t="inlineStr">
        <is>
          <t>bad-CER</t>
        </is>
      </c>
      <c r="AU2495" t="inlineStr">
        <is>
          <t>cost</t>
        </is>
      </c>
      <c r="AV2495" t="inlineStr">
        <is>
          <t>0.004</t>
        </is>
      </c>
      <c r="AY2495" t="inlineStr">
        <is>
          <t>0.91</t>
        </is>
      </c>
      <c r="BA2495" t="n">
        <v>22726</v>
      </c>
      <c r="BB2495" t="inlineStr">
        <is>
          <t>as-stated:1-month lag (t-1)</t>
        </is>
      </c>
      <c r="BC2495" t="inlineStr">
        <is>
          <t>OLS</t>
        </is>
      </c>
      <c r="BD2495" t="inlineStr">
        <is>
          <t>two-way:firm and time</t>
        </is>
      </c>
      <c r="BE2495" t="inlineStr">
        <is>
          <t>other:carbon emission data source</t>
        </is>
      </c>
      <c r="BF2495" t="inlineStr">
        <is>
          <t>Reported</t>
        </is>
      </c>
      <c r="BI2495" t="inlineStr">
        <is>
          <t>Table 7</t>
        </is>
      </c>
      <c r="BJ2495" t="inlineStr">
        <is>
          <t>carbonemi_1 block, Reported col (5)</t>
        </is>
      </c>
      <c r="BK2495" t="inlineStr">
        <is>
          <t>82711</t>
        </is>
      </c>
      <c r="BL2495" t="inlineStr">
        <is>
          <t>carbonemi_1 0.004 (0.91)</t>
        </is>
      </c>
      <c r="BM2495" t="inlineStr">
        <is>
          <t>carbonemi_1</t>
        </is>
      </c>
      <c r="BN2495" t="inlineStr">
        <is>
          <t>cds1</t>
        </is>
      </c>
      <c r="BO2495" t="inlineStr">
        <is>
          <t>update</t>
        </is>
      </c>
      <c r="BP2495" t="inlineStr">
        <is>
          <t>Zhang et al (2023)</t>
        </is>
      </c>
      <c r="BQ2495" t="inlineStr">
        <is>
          <t>computed</t>
        </is>
      </c>
      <c r="BT2495" t="n">
        <v>0</v>
      </c>
      <c r="BU2495" t="inlineStr">
        <is>
          <t>staging_Zhang_et_al_2023.csv</t>
        </is>
      </c>
      <c r="BW2495" t="n">
        <v>2007</v>
      </c>
      <c r="BX2495" t="n">
        <v>2020</v>
      </c>
      <c r="BY2495" t="inlineStr">
        <is>
          <t>US</t>
        </is>
      </c>
      <c r="BZ2495" t="n">
        <v>2013.5</v>
      </c>
      <c r="CA2495" t="n">
        <v>0.3571428571428572</v>
      </c>
      <c r="CB2495" t="n">
        <v>0</v>
      </c>
      <c r="CC2495" t="n">
        <v>1</v>
      </c>
      <c r="CD2495" t="n">
        <v>-0.00074984213178969</v>
      </c>
      <c r="CE2495" t="n">
        <v>1</v>
      </c>
    </row>
    <row r="2496">
      <c r="A2496" t="inlineStr">
        <is>
          <t>Zhang et al (2023)</t>
        </is>
      </c>
      <c r="B2496" t="n">
        <v>3801</v>
      </c>
      <c r="C2496" t="n">
        <v>-0.00932035142329905</v>
      </c>
      <c r="D2496" t="n">
        <v>22726</v>
      </c>
      <c r="E2496">
        <f>IF(ISNUMBER($BA2496),$BA2496,IF(AND(ISNUMBER($D2496),ISNUMBER($BW2496),ISNUMBER($BX2496)),$D2496*($BX2496-$BW2496+1),""))</f>
        <v>22726.0</v>
      </c>
      <c r="H2496" t="inlineStr">
        <is>
          <t>partial</t>
        </is>
      </c>
      <c r="I2496" t="inlineStr">
        <is>
          <t>p-Value available</t>
        </is>
      </c>
      <c r="J2496">
        <f>IF($BW2496&lt;&gt;"",$BW2496,"")</f>
        <v>2007.0</v>
      </c>
      <c r="K2496">
        <f>IF($BX2496&lt;&gt;"",$BX2496,"")</f>
        <v>2020.0</v>
      </c>
      <c r="L2496">
        <f>IF(AND(ISNUMBER($BW2496),ISNUMBER($BX2496)),($BW2496+$BX2496)/2,"")</f>
        <v>2013.5</v>
      </c>
      <c r="M2496">
        <f>IF($L2496&lt;&gt;"",$L2496,"")</f>
        <v>2013.5</v>
      </c>
      <c r="N2496">
        <f>IF(AND(ISNUMBER($BW2496),ISNUMBER($BX2496)),MIN(1,MAX(0,($BX2496-2016+1)/($BX2496-$BW2496+1))),"")</f>
        <v>0.3571428571428572</v>
      </c>
      <c r="O2496">
        <f>IF(AND(ISNUMBER($BW2496),ISNUMBER($BX2496)),MIN(1,MAX(0,($BX2496-2017+1)/($BX2496-$BW2496+1))),"")</f>
        <v>0.2857142857142857</v>
      </c>
      <c r="P2496">
        <f>IF(AND(ISNUMBER($BW2496),ISNUMBER($BX2496)),MIN(1,MAX(0,($BX2496-2018+1)/($BX2496-$BW2496+1))),"")</f>
        <v>0.2142857142857143</v>
      </c>
      <c r="Q2496">
        <f>IF(AND(ISNUMBER($BW2496),ISNUMBER($BX2496)),MIN(1,MAX(0,($BX2496-2019+1)/($BX2496-$BW2496+1))),"")</f>
        <v>0.1428571428571428</v>
      </c>
      <c r="R2496">
        <f>IF(AND(ISNUMBER($BW2496),ISNUMBER($BX2496)),MIN(1,MAX(0,($BX2496-2016+1)/($BX2496-$BW2496+1))),"")</f>
        <v>0.3571428571428572</v>
      </c>
      <c r="S2496">
        <f>IF($L2496&lt;&gt;"",IF($L2496&gt;=2015.5,1,0),"")</f>
        <v>0.0</v>
      </c>
      <c r="T2496">
        <f>IF($L2496&lt;&gt;"",IF($L2496&gt;=2016,1,0),"")</f>
        <v>0.0</v>
      </c>
      <c r="U2496">
        <f>IF(ISNUMBER($BX2496),IF($BX2496&gt;=2016,1,0),"")</f>
        <v>1.0</v>
      </c>
      <c r="V2496">
        <f>IF(ISNUMBER($BW2496),IF($BW2496&gt;=2016,1,0),"")</f>
        <v>0.0</v>
      </c>
      <c r="W2496" t="str">
        <f>IF(AND(ISNUMBER($BW2496),ISNUMBER($BX2496)),IF($BW2496&gt;=2016,"post-only",IF($BX2496&lt;2016,"pre-only","mixed")),"")</f>
        <v>mixed</v>
      </c>
      <c r="X2496">
        <f>IF(AND(ISNUMBER($BW2496),ISNUMBER($BX2496)),MIN(1,MAX(0,($BX2496-2017+1)/($BX2496-$BW2496+1))),"")</f>
        <v>0.2857142857142857</v>
      </c>
      <c r="Y2496">
        <f>IF(AND(ISNUMBER($BW2496),ISNUMBER($BX2496)),MIN(1,MAX(0,($BX2496-2018+1)/($BX2496-$BW2496+1))),"")</f>
        <v>0.2142857142857143</v>
      </c>
      <c r="Z2496">
        <f>IF(AND(ISNUMBER($BW2496),ISNUMBER($BX2496)),MIN(1,MAX(0,($BX2496-2019+1)/($BX2496-$BW2496+1))),"")</f>
        <v>0.1428571428571428</v>
      </c>
      <c r="AA2496">
        <f>IF(ISNUMBER($BX2496),IF($BX2496&gt;=2017,1,0),"")</f>
        <v>1.0</v>
      </c>
      <c r="AB2496">
        <f>IF(ISNUMBER($BX2496),IF($BX2496&gt;=2018,1,0),"")</f>
        <v>1.0</v>
      </c>
      <c r="AC2496">
        <f>IF(ISNUMBER($BX2496),IF($BX2496&gt;=2019,1,0),"")</f>
        <v>1.0</v>
      </c>
      <c r="AD2496">
        <f>IF($L2496&lt;&gt;"",IF($L2496&gt;2013,1,0),"")</f>
        <v>1.0</v>
      </c>
      <c r="AE2496">
        <f>IF($L2496&lt;&gt;"",1+IF($L2496&gt;2011,1,0)+IF($L2496&gt;2014,1,0),"")</f>
        <v>2.0</v>
      </c>
      <c r="AF2496" t="inlineStr">
        <is>
          <t>derivativ (CDS spread)</t>
        </is>
      </c>
      <c r="AG2496" t="inlineStr">
        <is>
          <t>performance</t>
        </is>
      </c>
      <c r="AH2496" t="inlineStr">
        <is>
          <t>non-sensitive</t>
        </is>
      </c>
      <c r="AI2496" t="inlineStr">
        <is>
          <t>without ETS/CT</t>
        </is>
      </c>
      <c r="AJ2496" t="inlineStr">
        <is>
          <t>without ETS/CT</t>
        </is>
      </c>
      <c r="AK2496" t="str">
        <f>IF(AND($CF2496&lt;&gt;"",IFERROR(INDEX(subsample_country_map!$B:$B,MATCH($CF2496,subsample_country_map!$A:$A,0)),"")&lt;&gt;""),INDEX(subsample_country_map!$B:$B,MATCH($CF2496,subsample_country_map!$A:$A,0)),INDEX(lookup!$AA:$AA,MATCH($A2496,lookup!$A:$A,0)))</f>
        <v>1_US</v>
      </c>
      <c r="AL2496" t="str">
        <f>IF(AND($CF2496&lt;&gt;"",IFERROR(INDEX(subsample_country_map!$C:$C,MATCH($CF2496,subsample_country_map!$A:$A,0)),"")&lt;&gt;""),INDEX(subsample_country_map!$C:$C,MATCH($CF2496,subsample_country_map!$A:$A,0)),INDEX(lookup!$AB:$AB,MATCH($A2496,lookup!$A:$A,0)))</f>
        <v>1_developed</v>
      </c>
      <c r="AM2496" t="str">
        <f>IF(AND($CF2496&lt;&gt;"",IFERROR(INDEX(subsample_country_map!$D:$D,MATCH($CF2496,subsample_country_map!$A:$A,0)),"")&lt;&gt;""),INDEX(subsample_country_map!$D:$D,MATCH($CF2496,subsample_country_map!$A:$A,0)),INDEX(lookup!$AC:$AC,MATCH($A2496,lookup!$A:$A,0)))</f>
        <v>1_western</v>
      </c>
      <c r="AN2496" t="str">
        <f>IF(AND($CF2496&lt;&gt;"",IFERROR(INDEX(subsample_country_map!$E:$E,MATCH($CF2496,subsample_country_map!$A:$A,0)),"")&lt;&gt;""),INDEX(subsample_country_map!$E:$E,MATCH($CF2496,subsample_country_map!$A:$A,0)),INDEX(lookup!$AD:$AD,MATCH($A2496,lookup!$A:$A,0)))</f>
        <v>1_common law</v>
      </c>
      <c r="AO2496" t="str">
        <f>INDEX(lookup!$Y:$Y,MATCH($A2496,lookup!$A:$A,0))</f>
        <v>0_published</v>
      </c>
      <c r="AP2496" t="str">
        <f>INDEX(lookup!$Z:$Z,MATCH($A2496,lookup!$A:$A,0))</f>
        <v>0_VHB low</v>
      </c>
      <c r="AQ2496" t="str">
        <f>INDEX(lookup!$W:$W,MATCH($A2496,lookup!$A:$A,0))</f>
        <v>2_sust</v>
      </c>
      <c r="AS2496" t="inlineStr">
        <is>
          <t>staging</t>
        </is>
      </c>
      <c r="AT2496" t="inlineStr">
        <is>
          <t>bad-CER</t>
        </is>
      </c>
      <c r="AU2496" t="inlineStr">
        <is>
          <t>cost</t>
        </is>
      </c>
      <c r="AV2496" t="inlineStr">
        <is>
          <t>0.039</t>
        </is>
      </c>
      <c r="AY2496" t="inlineStr">
        <is>
          <t>0.16</t>
        </is>
      </c>
      <c r="BA2496" t="n">
        <v>22726</v>
      </c>
      <c r="BB2496" t="inlineStr">
        <is>
          <t>as-stated:1-month lag (t-1)</t>
        </is>
      </c>
      <c r="BC2496" t="inlineStr">
        <is>
          <t>OLS</t>
        </is>
      </c>
      <c r="BD2496" t="inlineStr">
        <is>
          <t>two-way:firm and time</t>
        </is>
      </c>
      <c r="BE2496" t="inlineStr">
        <is>
          <t>other:carbon emission data source</t>
        </is>
      </c>
      <c r="BF2496" t="inlineStr">
        <is>
          <t>Reported</t>
        </is>
      </c>
      <c r="BI2496" t="inlineStr">
        <is>
          <t>Table 7</t>
        </is>
      </c>
      <c r="BJ2496" t="inlineStr">
        <is>
          <t>carbonemi_1 block, Reported col (6)</t>
        </is>
      </c>
      <c r="BK2496" t="inlineStr">
        <is>
          <t>82711</t>
        </is>
      </c>
      <c r="BL2496" t="inlineStr">
        <is>
          <t>carbonemi_1 0.039 (0.16)</t>
        </is>
      </c>
      <c r="BM2496" t="inlineStr">
        <is>
          <t>carbonemi_1</t>
        </is>
      </c>
      <c r="BN2496" t="inlineStr">
        <is>
          <t>cds5</t>
        </is>
      </c>
      <c r="BO2496" t="inlineStr">
        <is>
          <t>update</t>
        </is>
      </c>
      <c r="BP2496" t="inlineStr">
        <is>
          <t>Zhang et al (2023)</t>
        </is>
      </c>
      <c r="BQ2496" t="inlineStr">
        <is>
          <t>computed</t>
        </is>
      </c>
      <c r="BT2496" t="n">
        <v>0</v>
      </c>
      <c r="BU2496" t="inlineStr">
        <is>
          <t>staging_Zhang_et_al_2023.csv</t>
        </is>
      </c>
      <c r="BW2496" t="n">
        <v>2007</v>
      </c>
      <c r="BX2496" t="n">
        <v>2020</v>
      </c>
      <c r="BY2496" t="inlineStr">
        <is>
          <t>US</t>
        </is>
      </c>
      <c r="BZ2496" t="n">
        <v>2013.5</v>
      </c>
      <c r="CA2496" t="n">
        <v>0.3571428571428572</v>
      </c>
      <c r="CB2496" t="n">
        <v>0</v>
      </c>
      <c r="CC2496" t="n">
        <v>1</v>
      </c>
      <c r="CD2496" t="n">
        <v>-0.009320621320415886</v>
      </c>
      <c r="CE2496" t="n">
        <v>1</v>
      </c>
    </row>
    <row r="2497">
      <c r="A2497" t="inlineStr">
        <is>
          <t>Zhang et al (2023)</t>
        </is>
      </c>
      <c r="B2497" t="n">
        <v>3802</v>
      </c>
      <c r="C2497" t="n">
        <v>-0.01362292831205966</v>
      </c>
      <c r="D2497" t="n">
        <v>22726</v>
      </c>
      <c r="E2497">
        <f>IF(ISNUMBER($BA2497),$BA2497,IF(AND(ISNUMBER($D2497),ISNUMBER($BW2497),ISNUMBER($BX2497)),$D2497*($BX2497-$BW2497+1),""))</f>
        <v>22726.0</v>
      </c>
      <c r="H2497" t="inlineStr">
        <is>
          <t>partial</t>
        </is>
      </c>
      <c r="I2497" t="inlineStr">
        <is>
          <t>p-Value available</t>
        </is>
      </c>
      <c r="J2497">
        <f>IF($BW2497&lt;&gt;"",$BW2497,"")</f>
        <v>2007.0</v>
      </c>
      <c r="K2497">
        <f>IF($BX2497&lt;&gt;"",$BX2497,"")</f>
        <v>2020.0</v>
      </c>
      <c r="L2497">
        <f>IF(AND(ISNUMBER($BW2497),ISNUMBER($BX2497)),($BW2497+$BX2497)/2,"")</f>
        <v>2013.5</v>
      </c>
      <c r="M2497">
        <f>IF($L2497&lt;&gt;"",$L2497,"")</f>
        <v>2013.5</v>
      </c>
      <c r="N2497">
        <f>IF(AND(ISNUMBER($BW2497),ISNUMBER($BX2497)),MIN(1,MAX(0,($BX2497-2016+1)/($BX2497-$BW2497+1))),"")</f>
        <v>0.3571428571428572</v>
      </c>
      <c r="O2497">
        <f>IF(AND(ISNUMBER($BW2497),ISNUMBER($BX2497)),MIN(1,MAX(0,($BX2497-2017+1)/($BX2497-$BW2497+1))),"")</f>
        <v>0.2857142857142857</v>
      </c>
      <c r="P2497">
        <f>IF(AND(ISNUMBER($BW2497),ISNUMBER($BX2497)),MIN(1,MAX(0,($BX2497-2018+1)/($BX2497-$BW2497+1))),"")</f>
        <v>0.2142857142857143</v>
      </c>
      <c r="Q2497">
        <f>IF(AND(ISNUMBER($BW2497),ISNUMBER($BX2497)),MIN(1,MAX(0,($BX2497-2019+1)/($BX2497-$BW2497+1))),"")</f>
        <v>0.1428571428571428</v>
      </c>
      <c r="R2497">
        <f>IF(AND(ISNUMBER($BW2497),ISNUMBER($BX2497)),MIN(1,MAX(0,($BX2497-2016+1)/($BX2497-$BW2497+1))),"")</f>
        <v>0.3571428571428572</v>
      </c>
      <c r="S2497">
        <f>IF($L2497&lt;&gt;"",IF($L2497&gt;=2015.5,1,0),"")</f>
        <v>0.0</v>
      </c>
      <c r="T2497">
        <f>IF($L2497&lt;&gt;"",IF($L2497&gt;=2016,1,0),"")</f>
        <v>0.0</v>
      </c>
      <c r="U2497">
        <f>IF(ISNUMBER($BX2497),IF($BX2497&gt;=2016,1,0),"")</f>
        <v>1.0</v>
      </c>
      <c r="V2497">
        <f>IF(ISNUMBER($BW2497),IF($BW2497&gt;=2016,1,0),"")</f>
        <v>0.0</v>
      </c>
      <c r="W2497" t="str">
        <f>IF(AND(ISNUMBER($BW2497),ISNUMBER($BX2497)),IF($BW2497&gt;=2016,"post-only",IF($BX2497&lt;2016,"pre-only","mixed")),"")</f>
        <v>mixed</v>
      </c>
      <c r="X2497">
        <f>IF(AND(ISNUMBER($BW2497),ISNUMBER($BX2497)),MIN(1,MAX(0,($BX2497-2017+1)/($BX2497-$BW2497+1))),"")</f>
        <v>0.2857142857142857</v>
      </c>
      <c r="Y2497">
        <f>IF(AND(ISNUMBER($BW2497),ISNUMBER($BX2497)),MIN(1,MAX(0,($BX2497-2018+1)/($BX2497-$BW2497+1))),"")</f>
        <v>0.2142857142857143</v>
      </c>
      <c r="Z2497">
        <f>IF(AND(ISNUMBER($BW2497),ISNUMBER($BX2497)),MIN(1,MAX(0,($BX2497-2019+1)/($BX2497-$BW2497+1))),"")</f>
        <v>0.1428571428571428</v>
      </c>
      <c r="AA2497">
        <f>IF(ISNUMBER($BX2497),IF($BX2497&gt;=2017,1,0),"")</f>
        <v>1.0</v>
      </c>
      <c r="AB2497">
        <f>IF(ISNUMBER($BX2497),IF($BX2497&gt;=2018,1,0),"")</f>
        <v>1.0</v>
      </c>
      <c r="AC2497">
        <f>IF(ISNUMBER($BX2497),IF($BX2497&gt;=2019,1,0),"")</f>
        <v>1.0</v>
      </c>
      <c r="AD2497">
        <f>IF($L2497&lt;&gt;"",IF($L2497&gt;2013,1,0),"")</f>
        <v>1.0</v>
      </c>
      <c r="AE2497">
        <f>IF($L2497&lt;&gt;"",1+IF($L2497&gt;2011,1,0)+IF($L2497&gt;2014,1,0),"")</f>
        <v>2.0</v>
      </c>
      <c r="AF2497" t="inlineStr">
        <is>
          <t>derivativ (CDS spread)</t>
        </is>
      </c>
      <c r="AG2497" t="inlineStr">
        <is>
          <t>performance</t>
        </is>
      </c>
      <c r="AH2497" t="inlineStr">
        <is>
          <t>non-sensitive</t>
        </is>
      </c>
      <c r="AI2497" t="inlineStr">
        <is>
          <t>without ETS/CT</t>
        </is>
      </c>
      <c r="AJ2497" t="inlineStr">
        <is>
          <t>without ETS/CT</t>
        </is>
      </c>
      <c r="AK2497" t="str">
        <f>IF(AND($CF2497&lt;&gt;"",IFERROR(INDEX(subsample_country_map!$B:$B,MATCH($CF2497,subsample_country_map!$A:$A,0)),"")&lt;&gt;""),INDEX(subsample_country_map!$B:$B,MATCH($CF2497,subsample_country_map!$A:$A,0)),INDEX(lookup!$AA:$AA,MATCH($A2497,lookup!$A:$A,0)))</f>
        <v>1_US</v>
      </c>
      <c r="AL2497" t="str">
        <f>IF(AND($CF2497&lt;&gt;"",IFERROR(INDEX(subsample_country_map!$C:$C,MATCH($CF2497,subsample_country_map!$A:$A,0)),"")&lt;&gt;""),INDEX(subsample_country_map!$C:$C,MATCH($CF2497,subsample_country_map!$A:$A,0)),INDEX(lookup!$AB:$AB,MATCH($A2497,lookup!$A:$A,0)))</f>
        <v>1_developed</v>
      </c>
      <c r="AM2497" t="str">
        <f>IF(AND($CF2497&lt;&gt;"",IFERROR(INDEX(subsample_country_map!$D:$D,MATCH($CF2497,subsample_country_map!$A:$A,0)),"")&lt;&gt;""),INDEX(subsample_country_map!$D:$D,MATCH($CF2497,subsample_country_map!$A:$A,0)),INDEX(lookup!$AC:$AC,MATCH($A2497,lookup!$A:$A,0)))</f>
        <v>1_western</v>
      </c>
      <c r="AN2497" t="str">
        <f>IF(AND($CF2497&lt;&gt;"",IFERROR(INDEX(subsample_country_map!$E:$E,MATCH($CF2497,subsample_country_map!$A:$A,0)),"")&lt;&gt;""),INDEX(subsample_country_map!$E:$E,MATCH($CF2497,subsample_country_map!$A:$A,0)),INDEX(lookup!$AD:$AD,MATCH($A2497,lookup!$A:$A,0)))</f>
        <v>1_common law</v>
      </c>
      <c r="AO2497" t="str">
        <f>INDEX(lookup!$Y:$Y,MATCH($A2497,lookup!$A:$A,0))</f>
        <v>0_published</v>
      </c>
      <c r="AP2497" t="str">
        <f>INDEX(lookup!$Z:$Z,MATCH($A2497,lookup!$A:$A,0))</f>
        <v>0_VHB low</v>
      </c>
      <c r="AQ2497" t="str">
        <f>INDEX(lookup!$W:$W,MATCH($A2497,lookup!$A:$A,0))</f>
        <v>2_sust</v>
      </c>
      <c r="AS2497" t="inlineStr">
        <is>
          <t>staging</t>
        </is>
      </c>
      <c r="AT2497" t="inlineStr">
        <is>
          <t>bad-CER</t>
        </is>
      </c>
      <c r="AU2497" t="inlineStr">
        <is>
          <t>cost</t>
        </is>
      </c>
      <c r="AV2497" t="inlineStr">
        <is>
          <t>0.050</t>
        </is>
      </c>
      <c r="AY2497" t="inlineStr">
        <is>
          <t>0.04</t>
        </is>
      </c>
      <c r="BA2497" t="n">
        <v>22726</v>
      </c>
      <c r="BB2497" t="inlineStr">
        <is>
          <t>as-stated:1-month lag (t-1)</t>
        </is>
      </c>
      <c r="BC2497" t="inlineStr">
        <is>
          <t>OLS</t>
        </is>
      </c>
      <c r="BD2497" t="inlineStr">
        <is>
          <t>two-way:firm and time</t>
        </is>
      </c>
      <c r="BE2497" t="inlineStr">
        <is>
          <t>other:carbon emission data source</t>
        </is>
      </c>
      <c r="BF2497" t="inlineStr">
        <is>
          <t>Reported</t>
        </is>
      </c>
      <c r="BI2497" t="inlineStr">
        <is>
          <t>Table 7</t>
        </is>
      </c>
      <c r="BJ2497" t="inlineStr">
        <is>
          <t>carbonemi_1 block, Reported col (7)</t>
        </is>
      </c>
      <c r="BK2497" t="inlineStr">
        <is>
          <t>82711</t>
        </is>
      </c>
      <c r="BL2497" t="inlineStr">
        <is>
          <t>carbonemi_1 0.050** (0.04)</t>
        </is>
      </c>
      <c r="BM2497" t="inlineStr">
        <is>
          <t>carbonemi_1</t>
        </is>
      </c>
      <c r="BN2497" t="inlineStr">
        <is>
          <t>cds10</t>
        </is>
      </c>
      <c r="BO2497" t="inlineStr">
        <is>
          <t>update</t>
        </is>
      </c>
      <c r="BP2497" t="inlineStr">
        <is>
          <t>Zhang et al (2023)</t>
        </is>
      </c>
      <c r="BQ2497" t="inlineStr">
        <is>
          <t>computed</t>
        </is>
      </c>
      <c r="BT2497" t="n">
        <v>0</v>
      </c>
      <c r="BU2497" t="inlineStr">
        <is>
          <t>staging_Zhang_et_al_2023.csv</t>
        </is>
      </c>
      <c r="BW2497" t="n">
        <v>2007</v>
      </c>
      <c r="BX2497" t="n">
        <v>2020</v>
      </c>
      <c r="BY2497" t="inlineStr">
        <is>
          <t>US</t>
        </is>
      </c>
      <c r="BZ2497" t="n">
        <v>2013.5</v>
      </c>
      <c r="CA2497" t="n">
        <v>0.3571428571428572</v>
      </c>
      <c r="CB2497" t="n">
        <v>0</v>
      </c>
      <c r="CC2497" t="n">
        <v>1</v>
      </c>
      <c r="CD2497" t="n">
        <v>-0.01362377113921845</v>
      </c>
      <c r="CE2497" t="n">
        <v>1</v>
      </c>
    </row>
    <row r="2498">
      <c r="A2498" t="inlineStr">
        <is>
          <t>Zhang et al (2023)</t>
        </is>
      </c>
      <c r="B2498" t="n">
        <v>3803</v>
      </c>
      <c r="C2498" t="n">
        <v>-0.01543092921170658</v>
      </c>
      <c r="D2498" t="n">
        <v>22726</v>
      </c>
      <c r="E2498">
        <f>IF(ISNUMBER($BA2498),$BA2498,IF(AND(ISNUMBER($D2498),ISNUMBER($BW2498),ISNUMBER($BX2498)),$D2498*($BX2498-$BW2498+1),""))</f>
        <v>22726.0</v>
      </c>
      <c r="H2498" t="inlineStr">
        <is>
          <t>partial</t>
        </is>
      </c>
      <c r="I2498" t="inlineStr">
        <is>
          <t>p-Value available</t>
        </is>
      </c>
      <c r="J2498">
        <f>IF($BW2498&lt;&gt;"",$BW2498,"")</f>
        <v>2007.0</v>
      </c>
      <c r="K2498">
        <f>IF($BX2498&lt;&gt;"",$BX2498,"")</f>
        <v>2020.0</v>
      </c>
      <c r="L2498">
        <f>IF(AND(ISNUMBER($BW2498),ISNUMBER($BX2498)),($BW2498+$BX2498)/2,"")</f>
        <v>2013.5</v>
      </c>
      <c r="M2498">
        <f>IF($L2498&lt;&gt;"",$L2498,"")</f>
        <v>2013.5</v>
      </c>
      <c r="N2498">
        <f>IF(AND(ISNUMBER($BW2498),ISNUMBER($BX2498)),MIN(1,MAX(0,($BX2498-2016+1)/($BX2498-$BW2498+1))),"")</f>
        <v>0.3571428571428572</v>
      </c>
      <c r="O2498">
        <f>IF(AND(ISNUMBER($BW2498),ISNUMBER($BX2498)),MIN(1,MAX(0,($BX2498-2017+1)/($BX2498-$BW2498+1))),"")</f>
        <v>0.2857142857142857</v>
      </c>
      <c r="P2498">
        <f>IF(AND(ISNUMBER($BW2498),ISNUMBER($BX2498)),MIN(1,MAX(0,($BX2498-2018+1)/($BX2498-$BW2498+1))),"")</f>
        <v>0.2142857142857143</v>
      </c>
      <c r="Q2498">
        <f>IF(AND(ISNUMBER($BW2498),ISNUMBER($BX2498)),MIN(1,MAX(0,($BX2498-2019+1)/($BX2498-$BW2498+1))),"")</f>
        <v>0.1428571428571428</v>
      </c>
      <c r="R2498">
        <f>IF(AND(ISNUMBER($BW2498),ISNUMBER($BX2498)),MIN(1,MAX(0,($BX2498-2016+1)/($BX2498-$BW2498+1))),"")</f>
        <v>0.3571428571428572</v>
      </c>
      <c r="S2498">
        <f>IF($L2498&lt;&gt;"",IF($L2498&gt;=2015.5,1,0),"")</f>
        <v>0.0</v>
      </c>
      <c r="T2498">
        <f>IF($L2498&lt;&gt;"",IF($L2498&gt;=2016,1,0),"")</f>
        <v>0.0</v>
      </c>
      <c r="U2498">
        <f>IF(ISNUMBER($BX2498),IF($BX2498&gt;=2016,1,0),"")</f>
        <v>1.0</v>
      </c>
      <c r="V2498">
        <f>IF(ISNUMBER($BW2498),IF($BW2498&gt;=2016,1,0),"")</f>
        <v>0.0</v>
      </c>
      <c r="W2498" t="str">
        <f>IF(AND(ISNUMBER($BW2498),ISNUMBER($BX2498)),IF($BW2498&gt;=2016,"post-only",IF($BX2498&lt;2016,"pre-only","mixed")),"")</f>
        <v>mixed</v>
      </c>
      <c r="X2498">
        <f>IF(AND(ISNUMBER($BW2498),ISNUMBER($BX2498)),MIN(1,MAX(0,($BX2498-2017+1)/($BX2498-$BW2498+1))),"")</f>
        <v>0.2857142857142857</v>
      </c>
      <c r="Y2498">
        <f>IF(AND(ISNUMBER($BW2498),ISNUMBER($BX2498)),MIN(1,MAX(0,($BX2498-2018+1)/($BX2498-$BW2498+1))),"")</f>
        <v>0.2142857142857143</v>
      </c>
      <c r="Z2498">
        <f>IF(AND(ISNUMBER($BW2498),ISNUMBER($BX2498)),MIN(1,MAX(0,($BX2498-2019+1)/($BX2498-$BW2498+1))),"")</f>
        <v>0.1428571428571428</v>
      </c>
      <c r="AA2498">
        <f>IF(ISNUMBER($BX2498),IF($BX2498&gt;=2017,1,0),"")</f>
        <v>1.0</v>
      </c>
      <c r="AB2498">
        <f>IF(ISNUMBER($BX2498),IF($BX2498&gt;=2018,1,0),"")</f>
        <v>1.0</v>
      </c>
      <c r="AC2498">
        <f>IF(ISNUMBER($BX2498),IF($BX2498&gt;=2019,1,0),"")</f>
        <v>1.0</v>
      </c>
      <c r="AD2498">
        <f>IF($L2498&lt;&gt;"",IF($L2498&gt;2013,1,0),"")</f>
        <v>1.0</v>
      </c>
      <c r="AE2498">
        <f>IF($L2498&lt;&gt;"",1+IF($L2498&gt;2011,1,0)+IF($L2498&gt;2014,1,0),"")</f>
        <v>2.0</v>
      </c>
      <c r="AF2498" t="inlineStr">
        <is>
          <t>derivativ (CDS spread)</t>
        </is>
      </c>
      <c r="AG2498" t="inlineStr">
        <is>
          <t>performance</t>
        </is>
      </c>
      <c r="AH2498" t="inlineStr">
        <is>
          <t>non-sensitive</t>
        </is>
      </c>
      <c r="AI2498" t="inlineStr">
        <is>
          <t>without ETS/CT</t>
        </is>
      </c>
      <c r="AJ2498" t="inlineStr">
        <is>
          <t>without ETS/CT</t>
        </is>
      </c>
      <c r="AK2498" t="str">
        <f>IF(AND($CF2498&lt;&gt;"",IFERROR(INDEX(subsample_country_map!$B:$B,MATCH($CF2498,subsample_country_map!$A:$A,0)),"")&lt;&gt;""),INDEX(subsample_country_map!$B:$B,MATCH($CF2498,subsample_country_map!$A:$A,0)),INDEX(lookup!$AA:$AA,MATCH($A2498,lookup!$A:$A,0)))</f>
        <v>1_US</v>
      </c>
      <c r="AL2498" t="str">
        <f>IF(AND($CF2498&lt;&gt;"",IFERROR(INDEX(subsample_country_map!$C:$C,MATCH($CF2498,subsample_country_map!$A:$A,0)),"")&lt;&gt;""),INDEX(subsample_country_map!$C:$C,MATCH($CF2498,subsample_country_map!$A:$A,0)),INDEX(lookup!$AB:$AB,MATCH($A2498,lookup!$A:$A,0)))</f>
        <v>1_developed</v>
      </c>
      <c r="AM2498" t="str">
        <f>IF(AND($CF2498&lt;&gt;"",IFERROR(INDEX(subsample_country_map!$D:$D,MATCH($CF2498,subsample_country_map!$A:$A,0)),"")&lt;&gt;""),INDEX(subsample_country_map!$D:$D,MATCH($CF2498,subsample_country_map!$A:$A,0)),INDEX(lookup!$AC:$AC,MATCH($A2498,lookup!$A:$A,0)))</f>
        <v>1_western</v>
      </c>
      <c r="AN2498" t="str">
        <f>IF(AND($CF2498&lt;&gt;"",IFERROR(INDEX(subsample_country_map!$E:$E,MATCH($CF2498,subsample_country_map!$A:$A,0)),"")&lt;&gt;""),INDEX(subsample_country_map!$E:$E,MATCH($CF2498,subsample_country_map!$A:$A,0)),INDEX(lookup!$AD:$AD,MATCH($A2498,lookup!$A:$A,0)))</f>
        <v>1_common law</v>
      </c>
      <c r="AO2498" t="str">
        <f>INDEX(lookup!$Y:$Y,MATCH($A2498,lookup!$A:$A,0))</f>
        <v>0_published</v>
      </c>
      <c r="AP2498" t="str">
        <f>INDEX(lookup!$Z:$Z,MATCH($A2498,lookup!$A:$A,0))</f>
        <v>0_VHB low</v>
      </c>
      <c r="AQ2498" t="str">
        <f>INDEX(lookup!$W:$W,MATCH($A2498,lookup!$A:$A,0))</f>
        <v>2_sust</v>
      </c>
      <c r="AS2498" t="inlineStr">
        <is>
          <t>staging</t>
        </is>
      </c>
      <c r="AT2498" t="inlineStr">
        <is>
          <t>bad-CER</t>
        </is>
      </c>
      <c r="AU2498" t="inlineStr">
        <is>
          <t>cost</t>
        </is>
      </c>
      <c r="AV2498" t="inlineStr">
        <is>
          <t>0.050</t>
        </is>
      </c>
      <c r="AY2498" t="inlineStr">
        <is>
          <t>0.02</t>
        </is>
      </c>
      <c r="BA2498" t="n">
        <v>22726</v>
      </c>
      <c r="BB2498" t="inlineStr">
        <is>
          <t>as-stated:1-month lag (t-1)</t>
        </is>
      </c>
      <c r="BC2498" t="inlineStr">
        <is>
          <t>OLS</t>
        </is>
      </c>
      <c r="BD2498" t="inlineStr">
        <is>
          <t>two-way:firm and time</t>
        </is>
      </c>
      <c r="BE2498" t="inlineStr">
        <is>
          <t>other:carbon emission data source</t>
        </is>
      </c>
      <c r="BF2498" t="inlineStr">
        <is>
          <t>Reported</t>
        </is>
      </c>
      <c r="BI2498" t="inlineStr">
        <is>
          <t>Table 7</t>
        </is>
      </c>
      <c r="BJ2498" t="inlineStr">
        <is>
          <t>carbonemi_1 block, Reported col (8)</t>
        </is>
      </c>
      <c r="BK2498" t="inlineStr">
        <is>
          <t>82711</t>
        </is>
      </c>
      <c r="BL2498" t="inlineStr">
        <is>
          <t>carbonemi_1 0.050** (0.02)</t>
        </is>
      </c>
      <c r="BM2498" t="inlineStr">
        <is>
          <t>carbonemi_1</t>
        </is>
      </c>
      <c r="BN2498" t="inlineStr">
        <is>
          <t>cds30</t>
        </is>
      </c>
      <c r="BO2498" t="inlineStr">
        <is>
          <t>update</t>
        </is>
      </c>
      <c r="BP2498" t="inlineStr">
        <is>
          <t>Zhang et al (2023)</t>
        </is>
      </c>
      <c r="BQ2498" t="inlineStr">
        <is>
          <t>computed</t>
        </is>
      </c>
      <c r="BT2498" t="n">
        <v>0</v>
      </c>
      <c r="BU2498" t="inlineStr">
        <is>
          <t>staging_Zhang_et_al_2023.csv</t>
        </is>
      </c>
      <c r="BW2498" t="n">
        <v>2007</v>
      </c>
      <c r="BX2498" t="n">
        <v>2020</v>
      </c>
      <c r="BY2498" t="inlineStr">
        <is>
          <t>US</t>
        </is>
      </c>
      <c r="BZ2498" t="n">
        <v>2013.5</v>
      </c>
      <c r="CA2498" t="n">
        <v>0.3571428571428572</v>
      </c>
      <c r="CB2498" t="n">
        <v>0</v>
      </c>
      <c r="CC2498" t="n">
        <v>1</v>
      </c>
      <c r="CD2498" t="n">
        <v>-0.01543215415796408</v>
      </c>
      <c r="CE2498" t="n">
        <v>1</v>
      </c>
    </row>
    <row r="2499">
      <c r="A2499" t="inlineStr">
        <is>
          <t>Zhang et al (2023)</t>
        </is>
      </c>
      <c r="B2499" t="n">
        <v>3804</v>
      </c>
      <c r="C2499" t="n">
        <v>-0.006890592929621514</v>
      </c>
      <c r="D2499" t="n">
        <v>10507</v>
      </c>
      <c r="E2499">
        <f>IF(ISNUMBER($BA2499),$BA2499,IF(AND(ISNUMBER($D2499),ISNUMBER($BW2499),ISNUMBER($BX2499)),$D2499*($BX2499-$BW2499+1),""))</f>
        <v>10507.0</v>
      </c>
      <c r="H2499" t="inlineStr">
        <is>
          <t>partial</t>
        </is>
      </c>
      <c r="I2499" t="inlineStr">
        <is>
          <t>p-Value available</t>
        </is>
      </c>
      <c r="J2499">
        <f>IF($BW2499&lt;&gt;"",$BW2499,"")</f>
        <v>2007.0</v>
      </c>
      <c r="K2499">
        <f>IF($BX2499&lt;&gt;"",$BX2499,"")</f>
        <v>2020.0</v>
      </c>
      <c r="L2499">
        <f>IF(AND(ISNUMBER($BW2499),ISNUMBER($BX2499)),($BW2499+$BX2499)/2,"")</f>
        <v>2013.5</v>
      </c>
      <c r="M2499">
        <f>IF($L2499&lt;&gt;"",$L2499,"")</f>
        <v>2013.5</v>
      </c>
      <c r="N2499">
        <f>IF(AND(ISNUMBER($BW2499),ISNUMBER($BX2499)),MIN(1,MAX(0,($BX2499-2016+1)/($BX2499-$BW2499+1))),"")</f>
        <v>0.3571428571428572</v>
      </c>
      <c r="O2499">
        <f>IF(AND(ISNUMBER($BW2499),ISNUMBER($BX2499)),MIN(1,MAX(0,($BX2499-2017+1)/($BX2499-$BW2499+1))),"")</f>
        <v>0.2857142857142857</v>
      </c>
      <c r="P2499">
        <f>IF(AND(ISNUMBER($BW2499),ISNUMBER($BX2499)),MIN(1,MAX(0,($BX2499-2018+1)/($BX2499-$BW2499+1))),"")</f>
        <v>0.2142857142857143</v>
      </c>
      <c r="Q2499">
        <f>IF(AND(ISNUMBER($BW2499),ISNUMBER($BX2499)),MIN(1,MAX(0,($BX2499-2019+1)/($BX2499-$BW2499+1))),"")</f>
        <v>0.1428571428571428</v>
      </c>
      <c r="R2499">
        <f>IF(AND(ISNUMBER($BW2499),ISNUMBER($BX2499)),MIN(1,MAX(0,($BX2499-2016+1)/($BX2499-$BW2499+1))),"")</f>
        <v>0.3571428571428572</v>
      </c>
      <c r="S2499">
        <f>IF($L2499&lt;&gt;"",IF($L2499&gt;=2015.5,1,0),"")</f>
        <v>0.0</v>
      </c>
      <c r="T2499">
        <f>IF($L2499&lt;&gt;"",IF($L2499&gt;=2016,1,0),"")</f>
        <v>0.0</v>
      </c>
      <c r="U2499">
        <f>IF(ISNUMBER($BX2499),IF($BX2499&gt;=2016,1,0),"")</f>
        <v>1.0</v>
      </c>
      <c r="V2499">
        <f>IF(ISNUMBER($BW2499),IF($BW2499&gt;=2016,1,0),"")</f>
        <v>0.0</v>
      </c>
      <c r="W2499" t="str">
        <f>IF(AND(ISNUMBER($BW2499),ISNUMBER($BX2499)),IF($BW2499&gt;=2016,"post-only",IF($BX2499&lt;2016,"pre-only","mixed")),"")</f>
        <v>mixed</v>
      </c>
      <c r="X2499">
        <f>IF(AND(ISNUMBER($BW2499),ISNUMBER($BX2499)),MIN(1,MAX(0,($BX2499-2017+1)/($BX2499-$BW2499+1))),"")</f>
        <v>0.2857142857142857</v>
      </c>
      <c r="Y2499">
        <f>IF(AND(ISNUMBER($BW2499),ISNUMBER($BX2499)),MIN(1,MAX(0,($BX2499-2018+1)/($BX2499-$BW2499+1))),"")</f>
        <v>0.2142857142857143</v>
      </c>
      <c r="Z2499">
        <f>IF(AND(ISNUMBER($BW2499),ISNUMBER($BX2499)),MIN(1,MAX(0,($BX2499-2019+1)/($BX2499-$BW2499+1))),"")</f>
        <v>0.1428571428571428</v>
      </c>
      <c r="AA2499">
        <f>IF(ISNUMBER($BX2499),IF($BX2499&gt;=2017,1,0),"")</f>
        <v>1.0</v>
      </c>
      <c r="AB2499">
        <f>IF(ISNUMBER($BX2499),IF($BX2499&gt;=2018,1,0),"")</f>
        <v>1.0</v>
      </c>
      <c r="AC2499">
        <f>IF(ISNUMBER($BX2499),IF($BX2499&gt;=2019,1,0),"")</f>
        <v>1.0</v>
      </c>
      <c r="AD2499">
        <f>IF($L2499&lt;&gt;"",IF($L2499&gt;2013,1,0),"")</f>
        <v>1.0</v>
      </c>
      <c r="AE2499">
        <f>IF($L2499&lt;&gt;"",1+IF($L2499&gt;2011,1,0)+IF($L2499&gt;2014,1,0),"")</f>
        <v>2.0</v>
      </c>
      <c r="AF2499" t="inlineStr">
        <is>
          <t>derivativ (CDS spread)</t>
        </is>
      </c>
      <c r="AG2499" t="inlineStr">
        <is>
          <t>performance</t>
        </is>
      </c>
      <c r="AH2499" t="inlineStr">
        <is>
          <t>non-sensitive</t>
        </is>
      </c>
      <c r="AI2499" t="inlineStr">
        <is>
          <t>without ETS/CT</t>
        </is>
      </c>
      <c r="AJ2499" t="inlineStr">
        <is>
          <t>without ETS/CT</t>
        </is>
      </c>
      <c r="AK2499" t="str">
        <f>IF(AND($CF2499&lt;&gt;"",IFERROR(INDEX(subsample_country_map!$B:$B,MATCH($CF2499,subsample_country_map!$A:$A,0)),"")&lt;&gt;""),INDEX(subsample_country_map!$B:$B,MATCH($CF2499,subsample_country_map!$A:$A,0)),INDEX(lookup!$AA:$AA,MATCH($A2499,lookup!$A:$A,0)))</f>
        <v>1_US</v>
      </c>
      <c r="AL2499" t="str">
        <f>IF(AND($CF2499&lt;&gt;"",IFERROR(INDEX(subsample_country_map!$C:$C,MATCH($CF2499,subsample_country_map!$A:$A,0)),"")&lt;&gt;""),INDEX(subsample_country_map!$C:$C,MATCH($CF2499,subsample_country_map!$A:$A,0)),INDEX(lookup!$AB:$AB,MATCH($A2499,lookup!$A:$A,0)))</f>
        <v>1_developed</v>
      </c>
      <c r="AM2499" t="str">
        <f>IF(AND($CF2499&lt;&gt;"",IFERROR(INDEX(subsample_country_map!$D:$D,MATCH($CF2499,subsample_country_map!$A:$A,0)),"")&lt;&gt;""),INDEX(subsample_country_map!$D:$D,MATCH($CF2499,subsample_country_map!$A:$A,0)),INDEX(lookup!$AC:$AC,MATCH($A2499,lookup!$A:$A,0)))</f>
        <v>1_western</v>
      </c>
      <c r="AN2499" t="str">
        <f>IF(AND($CF2499&lt;&gt;"",IFERROR(INDEX(subsample_country_map!$E:$E,MATCH($CF2499,subsample_country_map!$A:$A,0)),"")&lt;&gt;""),INDEX(subsample_country_map!$E:$E,MATCH($CF2499,subsample_country_map!$A:$A,0)),INDEX(lookup!$AD:$AD,MATCH($A2499,lookup!$A:$A,0)))</f>
        <v>1_common law</v>
      </c>
      <c r="AO2499" t="str">
        <f>INDEX(lookup!$Y:$Y,MATCH($A2499,lookup!$A:$A,0))</f>
        <v>0_published</v>
      </c>
      <c r="AP2499" t="str">
        <f>INDEX(lookup!$Z:$Z,MATCH($A2499,lookup!$A:$A,0))</f>
        <v>0_VHB low</v>
      </c>
      <c r="AQ2499" t="str">
        <f>INDEX(lookup!$W:$W,MATCH($A2499,lookup!$A:$A,0))</f>
        <v>2_sust</v>
      </c>
      <c r="AS2499" t="inlineStr">
        <is>
          <t>staging</t>
        </is>
      </c>
      <c r="AT2499" t="inlineStr">
        <is>
          <t>bad-CER</t>
        </is>
      </c>
      <c r="AU2499" t="inlineStr">
        <is>
          <t>cost</t>
        </is>
      </c>
      <c r="AV2499" t="inlineStr">
        <is>
          <t>0.042</t>
        </is>
      </c>
      <c r="AY2499" t="inlineStr">
        <is>
          <t>0.48</t>
        </is>
      </c>
      <c r="BA2499" t="n">
        <v>10507</v>
      </c>
      <c r="BB2499" t="inlineStr">
        <is>
          <t>as-stated:1-month lag (t-1)</t>
        </is>
      </c>
      <c r="BC2499" t="inlineStr">
        <is>
          <t>OLS</t>
        </is>
      </c>
      <c r="BD2499" t="inlineStr">
        <is>
          <t>two-way:firm and time</t>
        </is>
      </c>
      <c r="BE2499" t="inlineStr">
        <is>
          <t>other:carbon emission data source</t>
        </is>
      </c>
      <c r="BF2499" t="inlineStr">
        <is>
          <t>Estimated</t>
        </is>
      </c>
      <c r="BI2499" t="inlineStr">
        <is>
          <t>Table 7</t>
        </is>
      </c>
      <c r="BJ2499" t="inlineStr">
        <is>
          <t>carbonemi_2 block, Estimated col (1)</t>
        </is>
      </c>
      <c r="BK2499" t="inlineStr">
        <is>
          <t>82711</t>
        </is>
      </c>
      <c r="BL2499" t="inlineStr">
        <is>
          <t>carbonemi_2 0.042 (0.48)</t>
        </is>
      </c>
      <c r="BM2499" t="inlineStr">
        <is>
          <t>carbonemi_2</t>
        </is>
      </c>
      <c r="BN2499" t="inlineStr">
        <is>
          <t>cds1</t>
        </is>
      </c>
      <c r="BO2499" t="inlineStr">
        <is>
          <t>update</t>
        </is>
      </c>
      <c r="BP2499" t="inlineStr">
        <is>
          <t>Zhang et al (2023)</t>
        </is>
      </c>
      <c r="BQ2499" t="inlineStr">
        <is>
          <t>computed</t>
        </is>
      </c>
      <c r="BT2499" t="n">
        <v>0</v>
      </c>
      <c r="BU2499" t="inlineStr">
        <is>
          <t>staging_Zhang_et_al_2023.csv</t>
        </is>
      </c>
      <c r="BW2499" t="n">
        <v>2007</v>
      </c>
      <c r="BX2499" t="n">
        <v>2020</v>
      </c>
      <c r="BY2499" t="inlineStr">
        <is>
          <t>US</t>
        </is>
      </c>
      <c r="BZ2499" t="n">
        <v>2013.5</v>
      </c>
      <c r="CA2499" t="n">
        <v>0.3571428571428572</v>
      </c>
      <c r="CB2499" t="n">
        <v>0</v>
      </c>
      <c r="CC2499" t="n">
        <v>1</v>
      </c>
      <c r="CD2499" t="n">
        <v>-0.00689070198846812</v>
      </c>
      <c r="CE2499" t="n">
        <v>1</v>
      </c>
    </row>
    <row r="2500">
      <c r="A2500" t="inlineStr">
        <is>
          <t>Zhang et al (2023)</t>
        </is>
      </c>
      <c r="B2500" t="n">
        <v>3805</v>
      </c>
      <c r="C2500" t="n">
        <v>-0.004699692273050031</v>
      </c>
      <c r="D2500" t="n">
        <v>10507</v>
      </c>
      <c r="E2500">
        <f>IF(ISNUMBER($BA2500),$BA2500,IF(AND(ISNUMBER($D2500),ISNUMBER($BW2500),ISNUMBER($BX2500)),$D2500*($BX2500-$BW2500+1),""))</f>
        <v>10507.0</v>
      </c>
      <c r="H2500" t="inlineStr">
        <is>
          <t>partial</t>
        </is>
      </c>
      <c r="I2500" t="inlineStr">
        <is>
          <t>p-Value available</t>
        </is>
      </c>
      <c r="J2500">
        <f>IF($BW2500&lt;&gt;"",$BW2500,"")</f>
        <v>2007.0</v>
      </c>
      <c r="K2500">
        <f>IF($BX2500&lt;&gt;"",$BX2500,"")</f>
        <v>2020.0</v>
      </c>
      <c r="L2500">
        <f>IF(AND(ISNUMBER($BW2500),ISNUMBER($BX2500)),($BW2500+$BX2500)/2,"")</f>
        <v>2013.5</v>
      </c>
      <c r="M2500">
        <f>IF($L2500&lt;&gt;"",$L2500,"")</f>
        <v>2013.5</v>
      </c>
      <c r="N2500">
        <f>IF(AND(ISNUMBER($BW2500),ISNUMBER($BX2500)),MIN(1,MAX(0,($BX2500-2016+1)/($BX2500-$BW2500+1))),"")</f>
        <v>0.3571428571428572</v>
      </c>
      <c r="O2500">
        <f>IF(AND(ISNUMBER($BW2500),ISNUMBER($BX2500)),MIN(1,MAX(0,($BX2500-2017+1)/($BX2500-$BW2500+1))),"")</f>
        <v>0.2857142857142857</v>
      </c>
      <c r="P2500">
        <f>IF(AND(ISNUMBER($BW2500),ISNUMBER($BX2500)),MIN(1,MAX(0,($BX2500-2018+1)/($BX2500-$BW2500+1))),"")</f>
        <v>0.2142857142857143</v>
      </c>
      <c r="Q2500">
        <f>IF(AND(ISNUMBER($BW2500),ISNUMBER($BX2500)),MIN(1,MAX(0,($BX2500-2019+1)/($BX2500-$BW2500+1))),"")</f>
        <v>0.1428571428571428</v>
      </c>
      <c r="R2500">
        <f>IF(AND(ISNUMBER($BW2500),ISNUMBER($BX2500)),MIN(1,MAX(0,($BX2500-2016+1)/($BX2500-$BW2500+1))),"")</f>
        <v>0.3571428571428572</v>
      </c>
      <c r="S2500">
        <f>IF($L2500&lt;&gt;"",IF($L2500&gt;=2015.5,1,0),"")</f>
        <v>0.0</v>
      </c>
      <c r="T2500">
        <f>IF($L2500&lt;&gt;"",IF($L2500&gt;=2016,1,0),"")</f>
        <v>0.0</v>
      </c>
      <c r="U2500">
        <f>IF(ISNUMBER($BX2500),IF($BX2500&gt;=2016,1,0),"")</f>
        <v>1.0</v>
      </c>
      <c r="V2500">
        <f>IF(ISNUMBER($BW2500),IF($BW2500&gt;=2016,1,0),"")</f>
        <v>0.0</v>
      </c>
      <c r="W2500" t="str">
        <f>IF(AND(ISNUMBER($BW2500),ISNUMBER($BX2500)),IF($BW2500&gt;=2016,"post-only",IF($BX2500&lt;2016,"pre-only","mixed")),"")</f>
        <v>mixed</v>
      </c>
      <c r="X2500">
        <f>IF(AND(ISNUMBER($BW2500),ISNUMBER($BX2500)),MIN(1,MAX(0,($BX2500-2017+1)/($BX2500-$BW2500+1))),"")</f>
        <v>0.2857142857142857</v>
      </c>
      <c r="Y2500">
        <f>IF(AND(ISNUMBER($BW2500),ISNUMBER($BX2500)),MIN(1,MAX(0,($BX2500-2018+1)/($BX2500-$BW2500+1))),"")</f>
        <v>0.2142857142857143</v>
      </c>
      <c r="Z2500">
        <f>IF(AND(ISNUMBER($BW2500),ISNUMBER($BX2500)),MIN(1,MAX(0,($BX2500-2019+1)/($BX2500-$BW2500+1))),"")</f>
        <v>0.1428571428571428</v>
      </c>
      <c r="AA2500">
        <f>IF(ISNUMBER($BX2500),IF($BX2500&gt;=2017,1,0),"")</f>
        <v>1.0</v>
      </c>
      <c r="AB2500">
        <f>IF(ISNUMBER($BX2500),IF($BX2500&gt;=2018,1,0),"")</f>
        <v>1.0</v>
      </c>
      <c r="AC2500">
        <f>IF(ISNUMBER($BX2500),IF($BX2500&gt;=2019,1,0),"")</f>
        <v>1.0</v>
      </c>
      <c r="AD2500">
        <f>IF($L2500&lt;&gt;"",IF($L2500&gt;2013,1,0),"")</f>
        <v>1.0</v>
      </c>
      <c r="AE2500">
        <f>IF($L2500&lt;&gt;"",1+IF($L2500&gt;2011,1,0)+IF($L2500&gt;2014,1,0),"")</f>
        <v>2.0</v>
      </c>
      <c r="AF2500" t="inlineStr">
        <is>
          <t>derivativ (CDS spread)</t>
        </is>
      </c>
      <c r="AG2500" t="inlineStr">
        <is>
          <t>performance</t>
        </is>
      </c>
      <c r="AH2500" t="inlineStr">
        <is>
          <t>non-sensitive</t>
        </is>
      </c>
      <c r="AI2500" t="inlineStr">
        <is>
          <t>without ETS/CT</t>
        </is>
      </c>
      <c r="AJ2500" t="inlineStr">
        <is>
          <t>without ETS/CT</t>
        </is>
      </c>
      <c r="AK2500" t="str">
        <f>IF(AND($CF2500&lt;&gt;"",IFERROR(INDEX(subsample_country_map!$B:$B,MATCH($CF2500,subsample_country_map!$A:$A,0)),"")&lt;&gt;""),INDEX(subsample_country_map!$B:$B,MATCH($CF2500,subsample_country_map!$A:$A,0)),INDEX(lookup!$AA:$AA,MATCH($A2500,lookup!$A:$A,0)))</f>
        <v>1_US</v>
      </c>
      <c r="AL2500" t="str">
        <f>IF(AND($CF2500&lt;&gt;"",IFERROR(INDEX(subsample_country_map!$C:$C,MATCH($CF2500,subsample_country_map!$A:$A,0)),"")&lt;&gt;""),INDEX(subsample_country_map!$C:$C,MATCH($CF2500,subsample_country_map!$A:$A,0)),INDEX(lookup!$AB:$AB,MATCH($A2500,lookup!$A:$A,0)))</f>
        <v>1_developed</v>
      </c>
      <c r="AM2500" t="str">
        <f>IF(AND($CF2500&lt;&gt;"",IFERROR(INDEX(subsample_country_map!$D:$D,MATCH($CF2500,subsample_country_map!$A:$A,0)),"")&lt;&gt;""),INDEX(subsample_country_map!$D:$D,MATCH($CF2500,subsample_country_map!$A:$A,0)),INDEX(lookup!$AC:$AC,MATCH($A2500,lookup!$A:$A,0)))</f>
        <v>1_western</v>
      </c>
      <c r="AN2500" t="str">
        <f>IF(AND($CF2500&lt;&gt;"",IFERROR(INDEX(subsample_country_map!$E:$E,MATCH($CF2500,subsample_country_map!$A:$A,0)),"")&lt;&gt;""),INDEX(subsample_country_map!$E:$E,MATCH($CF2500,subsample_country_map!$A:$A,0)),INDEX(lookup!$AD:$AD,MATCH($A2500,lookup!$A:$A,0)))</f>
        <v>1_common law</v>
      </c>
      <c r="AO2500" t="str">
        <f>INDEX(lookup!$Y:$Y,MATCH($A2500,lookup!$A:$A,0))</f>
        <v>0_published</v>
      </c>
      <c r="AP2500" t="str">
        <f>INDEX(lookup!$Z:$Z,MATCH($A2500,lookup!$A:$A,0))</f>
        <v>0_VHB low</v>
      </c>
      <c r="AQ2500" t="str">
        <f>INDEX(lookup!$W:$W,MATCH($A2500,lookup!$A:$A,0))</f>
        <v>2_sust</v>
      </c>
      <c r="AS2500" t="inlineStr">
        <is>
          <t>staging</t>
        </is>
      </c>
      <c r="AT2500" t="inlineStr">
        <is>
          <t>bad-CER</t>
        </is>
      </c>
      <c r="AU2500" t="inlineStr">
        <is>
          <t>cost</t>
        </is>
      </c>
      <c r="AV2500" t="inlineStr">
        <is>
          <t>0.027</t>
        </is>
      </c>
      <c r="AY2500" t="inlineStr">
        <is>
          <t>0.63</t>
        </is>
      </c>
      <c r="BA2500" t="n">
        <v>10507</v>
      </c>
      <c r="BB2500" t="inlineStr">
        <is>
          <t>as-stated:1-month lag (t-1)</t>
        </is>
      </c>
      <c r="BC2500" t="inlineStr">
        <is>
          <t>OLS</t>
        </is>
      </c>
      <c r="BD2500" t="inlineStr">
        <is>
          <t>two-way:firm and time</t>
        </is>
      </c>
      <c r="BE2500" t="inlineStr">
        <is>
          <t>other:carbon emission data source</t>
        </is>
      </c>
      <c r="BF2500" t="inlineStr">
        <is>
          <t>Estimated</t>
        </is>
      </c>
      <c r="BI2500" t="inlineStr">
        <is>
          <t>Table 7</t>
        </is>
      </c>
      <c r="BJ2500" t="inlineStr">
        <is>
          <t>carbonemi_2 block, Estimated col (3)</t>
        </is>
      </c>
      <c r="BK2500" t="inlineStr">
        <is>
          <t>82711</t>
        </is>
      </c>
      <c r="BL2500" t="inlineStr">
        <is>
          <t>carbonemi_2 0.027 (0.63)</t>
        </is>
      </c>
      <c r="BM2500" t="inlineStr">
        <is>
          <t>carbonemi_2</t>
        </is>
      </c>
      <c r="BN2500" t="inlineStr">
        <is>
          <t>cds5</t>
        </is>
      </c>
      <c r="BO2500" t="inlineStr">
        <is>
          <t>update</t>
        </is>
      </c>
      <c r="BP2500" t="inlineStr">
        <is>
          <t>Zhang et al (2023)</t>
        </is>
      </c>
      <c r="BQ2500" t="inlineStr">
        <is>
          <t>computed</t>
        </is>
      </c>
      <c r="BT2500" t="n">
        <v>0</v>
      </c>
      <c r="BU2500" t="inlineStr">
        <is>
          <t>staging_Zhang_et_al_2023.csv</t>
        </is>
      </c>
      <c r="BW2500" t="n">
        <v>2007</v>
      </c>
      <c r="BX2500" t="n">
        <v>2020</v>
      </c>
      <c r="BY2500" t="inlineStr">
        <is>
          <t>US</t>
        </is>
      </c>
      <c r="BZ2500" t="n">
        <v>2013.5</v>
      </c>
      <c r="CA2500" t="n">
        <v>0.3571428571428572</v>
      </c>
      <c r="CB2500" t="n">
        <v>0</v>
      </c>
      <c r="CC2500" t="n">
        <v>1</v>
      </c>
      <c r="CD2500" t="n">
        <v>-0.004699726874378001</v>
      </c>
      <c r="CE2500" t="n">
        <v>1</v>
      </c>
    </row>
    <row r="2501">
      <c r="A2501" t="inlineStr">
        <is>
          <t>Zhang et al (2023)</t>
        </is>
      </c>
      <c r="B2501" t="n">
        <v>3806</v>
      </c>
      <c r="C2501" t="n">
        <v>-0.004157474107974565</v>
      </c>
      <c r="D2501" t="n">
        <v>10507</v>
      </c>
      <c r="E2501">
        <f>IF(ISNUMBER($BA2501),$BA2501,IF(AND(ISNUMBER($D2501),ISNUMBER($BW2501),ISNUMBER($BX2501)),$D2501*($BX2501-$BW2501+1),""))</f>
        <v>10507.0</v>
      </c>
      <c r="H2501" t="inlineStr">
        <is>
          <t>partial</t>
        </is>
      </c>
      <c r="I2501" t="inlineStr">
        <is>
          <t>p-Value available</t>
        </is>
      </c>
      <c r="J2501">
        <f>IF($BW2501&lt;&gt;"",$BW2501,"")</f>
        <v>2007.0</v>
      </c>
      <c r="K2501">
        <f>IF($BX2501&lt;&gt;"",$BX2501,"")</f>
        <v>2020.0</v>
      </c>
      <c r="L2501">
        <f>IF(AND(ISNUMBER($BW2501),ISNUMBER($BX2501)),($BW2501+$BX2501)/2,"")</f>
        <v>2013.5</v>
      </c>
      <c r="M2501">
        <f>IF($L2501&lt;&gt;"",$L2501,"")</f>
        <v>2013.5</v>
      </c>
      <c r="N2501">
        <f>IF(AND(ISNUMBER($BW2501),ISNUMBER($BX2501)),MIN(1,MAX(0,($BX2501-2016+1)/($BX2501-$BW2501+1))),"")</f>
        <v>0.3571428571428572</v>
      </c>
      <c r="O2501">
        <f>IF(AND(ISNUMBER($BW2501),ISNUMBER($BX2501)),MIN(1,MAX(0,($BX2501-2017+1)/($BX2501-$BW2501+1))),"")</f>
        <v>0.2857142857142857</v>
      </c>
      <c r="P2501">
        <f>IF(AND(ISNUMBER($BW2501),ISNUMBER($BX2501)),MIN(1,MAX(0,($BX2501-2018+1)/($BX2501-$BW2501+1))),"")</f>
        <v>0.2142857142857143</v>
      </c>
      <c r="Q2501">
        <f>IF(AND(ISNUMBER($BW2501),ISNUMBER($BX2501)),MIN(1,MAX(0,($BX2501-2019+1)/($BX2501-$BW2501+1))),"")</f>
        <v>0.1428571428571428</v>
      </c>
      <c r="R2501">
        <f>IF(AND(ISNUMBER($BW2501),ISNUMBER($BX2501)),MIN(1,MAX(0,($BX2501-2016+1)/($BX2501-$BW2501+1))),"")</f>
        <v>0.3571428571428572</v>
      </c>
      <c r="S2501">
        <f>IF($L2501&lt;&gt;"",IF($L2501&gt;=2015.5,1,0),"")</f>
        <v>0.0</v>
      </c>
      <c r="T2501">
        <f>IF($L2501&lt;&gt;"",IF($L2501&gt;=2016,1,0),"")</f>
        <v>0.0</v>
      </c>
      <c r="U2501">
        <f>IF(ISNUMBER($BX2501),IF($BX2501&gt;=2016,1,0),"")</f>
        <v>1.0</v>
      </c>
      <c r="V2501">
        <f>IF(ISNUMBER($BW2501),IF($BW2501&gt;=2016,1,0),"")</f>
        <v>0.0</v>
      </c>
      <c r="W2501" t="str">
        <f>IF(AND(ISNUMBER($BW2501),ISNUMBER($BX2501)),IF($BW2501&gt;=2016,"post-only",IF($BX2501&lt;2016,"pre-only","mixed")),"")</f>
        <v>mixed</v>
      </c>
      <c r="X2501">
        <f>IF(AND(ISNUMBER($BW2501),ISNUMBER($BX2501)),MIN(1,MAX(0,($BX2501-2017+1)/($BX2501-$BW2501+1))),"")</f>
        <v>0.2857142857142857</v>
      </c>
      <c r="Y2501">
        <f>IF(AND(ISNUMBER($BW2501),ISNUMBER($BX2501)),MIN(1,MAX(0,($BX2501-2018+1)/($BX2501-$BW2501+1))),"")</f>
        <v>0.2142857142857143</v>
      </c>
      <c r="Z2501">
        <f>IF(AND(ISNUMBER($BW2501),ISNUMBER($BX2501)),MIN(1,MAX(0,($BX2501-2019+1)/($BX2501-$BW2501+1))),"")</f>
        <v>0.1428571428571428</v>
      </c>
      <c r="AA2501">
        <f>IF(ISNUMBER($BX2501),IF($BX2501&gt;=2017,1,0),"")</f>
        <v>1.0</v>
      </c>
      <c r="AB2501">
        <f>IF(ISNUMBER($BX2501),IF($BX2501&gt;=2018,1,0),"")</f>
        <v>1.0</v>
      </c>
      <c r="AC2501">
        <f>IF(ISNUMBER($BX2501),IF($BX2501&gt;=2019,1,0),"")</f>
        <v>1.0</v>
      </c>
      <c r="AD2501">
        <f>IF($L2501&lt;&gt;"",IF($L2501&gt;2013,1,0),"")</f>
        <v>1.0</v>
      </c>
      <c r="AE2501">
        <f>IF($L2501&lt;&gt;"",1+IF($L2501&gt;2011,1,0)+IF($L2501&gt;2014,1,0),"")</f>
        <v>2.0</v>
      </c>
      <c r="AF2501" t="inlineStr">
        <is>
          <t>derivativ (CDS spread)</t>
        </is>
      </c>
      <c r="AG2501" t="inlineStr">
        <is>
          <t>performance</t>
        </is>
      </c>
      <c r="AH2501" t="inlineStr">
        <is>
          <t>non-sensitive</t>
        </is>
      </c>
      <c r="AI2501" t="inlineStr">
        <is>
          <t>without ETS/CT</t>
        </is>
      </c>
      <c r="AJ2501" t="inlineStr">
        <is>
          <t>without ETS/CT</t>
        </is>
      </c>
      <c r="AK2501" t="str">
        <f>IF(AND($CF2501&lt;&gt;"",IFERROR(INDEX(subsample_country_map!$B:$B,MATCH($CF2501,subsample_country_map!$A:$A,0)),"")&lt;&gt;""),INDEX(subsample_country_map!$B:$B,MATCH($CF2501,subsample_country_map!$A:$A,0)),INDEX(lookup!$AA:$AA,MATCH($A2501,lookup!$A:$A,0)))</f>
        <v>1_US</v>
      </c>
      <c r="AL2501" t="str">
        <f>IF(AND($CF2501&lt;&gt;"",IFERROR(INDEX(subsample_country_map!$C:$C,MATCH($CF2501,subsample_country_map!$A:$A,0)),"")&lt;&gt;""),INDEX(subsample_country_map!$C:$C,MATCH($CF2501,subsample_country_map!$A:$A,0)),INDEX(lookup!$AB:$AB,MATCH($A2501,lookup!$A:$A,0)))</f>
        <v>1_developed</v>
      </c>
      <c r="AM2501" t="str">
        <f>IF(AND($CF2501&lt;&gt;"",IFERROR(INDEX(subsample_country_map!$D:$D,MATCH($CF2501,subsample_country_map!$A:$A,0)),"")&lt;&gt;""),INDEX(subsample_country_map!$D:$D,MATCH($CF2501,subsample_country_map!$A:$A,0)),INDEX(lookup!$AC:$AC,MATCH($A2501,lookup!$A:$A,0)))</f>
        <v>1_western</v>
      </c>
      <c r="AN2501" t="str">
        <f>IF(AND($CF2501&lt;&gt;"",IFERROR(INDEX(subsample_country_map!$E:$E,MATCH($CF2501,subsample_country_map!$A:$A,0)),"")&lt;&gt;""),INDEX(subsample_country_map!$E:$E,MATCH($CF2501,subsample_country_map!$A:$A,0)),INDEX(lookup!$AD:$AD,MATCH($A2501,lookup!$A:$A,0)))</f>
        <v>1_common law</v>
      </c>
      <c r="AO2501" t="str">
        <f>INDEX(lookup!$Y:$Y,MATCH($A2501,lookup!$A:$A,0))</f>
        <v>0_published</v>
      </c>
      <c r="AP2501" t="str">
        <f>INDEX(lookup!$Z:$Z,MATCH($A2501,lookup!$A:$A,0))</f>
        <v>0_VHB low</v>
      </c>
      <c r="AQ2501" t="str">
        <f>INDEX(lookup!$W:$W,MATCH($A2501,lookup!$A:$A,0))</f>
        <v>2_sust</v>
      </c>
      <c r="AS2501" t="inlineStr">
        <is>
          <t>staging</t>
        </is>
      </c>
      <c r="AT2501" t="inlineStr">
        <is>
          <t>bad-CER</t>
        </is>
      </c>
      <c r="AU2501" t="inlineStr">
        <is>
          <t>cost</t>
        </is>
      </c>
      <c r="AV2501" t="inlineStr">
        <is>
          <t>0.021</t>
        </is>
      </c>
      <c r="AY2501" t="inlineStr">
        <is>
          <t>0.67</t>
        </is>
      </c>
      <c r="BA2501" t="n">
        <v>10507</v>
      </c>
      <c r="BB2501" t="inlineStr">
        <is>
          <t>as-stated:1-month lag (t-1)</t>
        </is>
      </c>
      <c r="BC2501" t="inlineStr">
        <is>
          <t>OLS</t>
        </is>
      </c>
      <c r="BD2501" t="inlineStr">
        <is>
          <t>two-way:firm and time</t>
        </is>
      </c>
      <c r="BE2501" t="inlineStr">
        <is>
          <t>other:carbon emission data source</t>
        </is>
      </c>
      <c r="BF2501" t="inlineStr">
        <is>
          <t>Estimated</t>
        </is>
      </c>
      <c r="BI2501" t="inlineStr">
        <is>
          <t>Table 7</t>
        </is>
      </c>
      <c r="BJ2501" t="inlineStr">
        <is>
          <t>carbonemi_2 block, Estimated col (5)</t>
        </is>
      </c>
      <c r="BK2501" t="inlineStr">
        <is>
          <t>82711</t>
        </is>
      </c>
      <c r="BL2501" t="inlineStr">
        <is>
          <t>carbonemi_2 0.021 (0.67)</t>
        </is>
      </c>
      <c r="BM2501" t="inlineStr">
        <is>
          <t>carbonemi_2</t>
        </is>
      </c>
      <c r="BN2501" t="inlineStr">
        <is>
          <t>cds10</t>
        </is>
      </c>
      <c r="BO2501" t="inlineStr">
        <is>
          <t>update</t>
        </is>
      </c>
      <c r="BP2501" t="inlineStr">
        <is>
          <t>Zhang et al (2023)</t>
        </is>
      </c>
      <c r="BQ2501" t="inlineStr">
        <is>
          <t>computed</t>
        </is>
      </c>
      <c r="BT2501" t="n">
        <v>0</v>
      </c>
      <c r="BU2501" t="inlineStr">
        <is>
          <t>staging_Zhang_et_al_2023.csv</t>
        </is>
      </c>
      <c r="BW2501" t="n">
        <v>2007</v>
      </c>
      <c r="BX2501" t="n">
        <v>2020</v>
      </c>
      <c r="BY2501" t="inlineStr">
        <is>
          <t>US</t>
        </is>
      </c>
      <c r="BZ2501" t="n">
        <v>2013.5</v>
      </c>
      <c r="CA2501" t="n">
        <v>0.3571428571428572</v>
      </c>
      <c r="CB2501" t="n">
        <v>0</v>
      </c>
      <c r="CC2501" t="n">
        <v>1</v>
      </c>
      <c r="CD2501" t="n">
        <v>-0.004157498061636108</v>
      </c>
      <c r="CE2501" t="n">
        <v>1</v>
      </c>
    </row>
    <row r="2502">
      <c r="A2502" t="inlineStr">
        <is>
          <t>Zhang et al (2023)</t>
        </is>
      </c>
      <c r="B2502" t="n">
        <v>3807</v>
      </c>
      <c r="C2502" t="n">
        <v>-0.005541857347277151</v>
      </c>
      <c r="D2502" t="n">
        <v>10507</v>
      </c>
      <c r="E2502">
        <f>IF(ISNUMBER($BA2502),$BA2502,IF(AND(ISNUMBER($D2502),ISNUMBER($BW2502),ISNUMBER($BX2502)),$D2502*($BX2502-$BW2502+1),""))</f>
        <v>10507.0</v>
      </c>
      <c r="H2502" t="inlineStr">
        <is>
          <t>partial</t>
        </is>
      </c>
      <c r="I2502" t="inlineStr">
        <is>
          <t>p-Value available</t>
        </is>
      </c>
      <c r="J2502">
        <f>IF($BW2502&lt;&gt;"",$BW2502,"")</f>
        <v>2007.0</v>
      </c>
      <c r="K2502">
        <f>IF($BX2502&lt;&gt;"",$BX2502,"")</f>
        <v>2020.0</v>
      </c>
      <c r="L2502">
        <f>IF(AND(ISNUMBER($BW2502),ISNUMBER($BX2502)),($BW2502+$BX2502)/2,"")</f>
        <v>2013.5</v>
      </c>
      <c r="M2502">
        <f>IF($L2502&lt;&gt;"",$L2502,"")</f>
        <v>2013.5</v>
      </c>
      <c r="N2502">
        <f>IF(AND(ISNUMBER($BW2502),ISNUMBER($BX2502)),MIN(1,MAX(0,($BX2502-2016+1)/($BX2502-$BW2502+1))),"")</f>
        <v>0.3571428571428572</v>
      </c>
      <c r="O2502">
        <f>IF(AND(ISNUMBER($BW2502),ISNUMBER($BX2502)),MIN(1,MAX(0,($BX2502-2017+1)/($BX2502-$BW2502+1))),"")</f>
        <v>0.2857142857142857</v>
      </c>
      <c r="P2502">
        <f>IF(AND(ISNUMBER($BW2502),ISNUMBER($BX2502)),MIN(1,MAX(0,($BX2502-2018+1)/($BX2502-$BW2502+1))),"")</f>
        <v>0.2142857142857143</v>
      </c>
      <c r="Q2502">
        <f>IF(AND(ISNUMBER($BW2502),ISNUMBER($BX2502)),MIN(1,MAX(0,($BX2502-2019+1)/($BX2502-$BW2502+1))),"")</f>
        <v>0.1428571428571428</v>
      </c>
      <c r="R2502">
        <f>IF(AND(ISNUMBER($BW2502),ISNUMBER($BX2502)),MIN(1,MAX(0,($BX2502-2016+1)/($BX2502-$BW2502+1))),"")</f>
        <v>0.3571428571428572</v>
      </c>
      <c r="S2502">
        <f>IF($L2502&lt;&gt;"",IF($L2502&gt;=2015.5,1,0),"")</f>
        <v>0.0</v>
      </c>
      <c r="T2502">
        <f>IF($L2502&lt;&gt;"",IF($L2502&gt;=2016,1,0),"")</f>
        <v>0.0</v>
      </c>
      <c r="U2502">
        <f>IF(ISNUMBER($BX2502),IF($BX2502&gt;=2016,1,0),"")</f>
        <v>1.0</v>
      </c>
      <c r="V2502">
        <f>IF(ISNUMBER($BW2502),IF($BW2502&gt;=2016,1,0),"")</f>
        <v>0.0</v>
      </c>
      <c r="W2502" t="str">
        <f>IF(AND(ISNUMBER($BW2502),ISNUMBER($BX2502)),IF($BW2502&gt;=2016,"post-only",IF($BX2502&lt;2016,"pre-only","mixed")),"")</f>
        <v>mixed</v>
      </c>
      <c r="X2502">
        <f>IF(AND(ISNUMBER($BW2502),ISNUMBER($BX2502)),MIN(1,MAX(0,($BX2502-2017+1)/($BX2502-$BW2502+1))),"")</f>
        <v>0.2857142857142857</v>
      </c>
      <c r="Y2502">
        <f>IF(AND(ISNUMBER($BW2502),ISNUMBER($BX2502)),MIN(1,MAX(0,($BX2502-2018+1)/($BX2502-$BW2502+1))),"")</f>
        <v>0.2142857142857143</v>
      </c>
      <c r="Z2502">
        <f>IF(AND(ISNUMBER($BW2502),ISNUMBER($BX2502)),MIN(1,MAX(0,($BX2502-2019+1)/($BX2502-$BW2502+1))),"")</f>
        <v>0.1428571428571428</v>
      </c>
      <c r="AA2502">
        <f>IF(ISNUMBER($BX2502),IF($BX2502&gt;=2017,1,0),"")</f>
        <v>1.0</v>
      </c>
      <c r="AB2502">
        <f>IF(ISNUMBER($BX2502),IF($BX2502&gt;=2018,1,0),"")</f>
        <v>1.0</v>
      </c>
      <c r="AC2502">
        <f>IF(ISNUMBER($BX2502),IF($BX2502&gt;=2019,1,0),"")</f>
        <v>1.0</v>
      </c>
      <c r="AD2502">
        <f>IF($L2502&lt;&gt;"",IF($L2502&gt;2013,1,0),"")</f>
        <v>1.0</v>
      </c>
      <c r="AE2502">
        <f>IF($L2502&lt;&gt;"",1+IF($L2502&gt;2011,1,0)+IF($L2502&gt;2014,1,0),"")</f>
        <v>2.0</v>
      </c>
      <c r="AF2502" t="inlineStr">
        <is>
          <t>derivativ (CDS spread)</t>
        </is>
      </c>
      <c r="AG2502" t="inlineStr">
        <is>
          <t>performance</t>
        </is>
      </c>
      <c r="AH2502" t="inlineStr">
        <is>
          <t>non-sensitive</t>
        </is>
      </c>
      <c r="AI2502" t="inlineStr">
        <is>
          <t>without ETS/CT</t>
        </is>
      </c>
      <c r="AJ2502" t="inlineStr">
        <is>
          <t>without ETS/CT</t>
        </is>
      </c>
      <c r="AK2502" t="str">
        <f>IF(AND($CF2502&lt;&gt;"",IFERROR(INDEX(subsample_country_map!$B:$B,MATCH($CF2502,subsample_country_map!$A:$A,0)),"")&lt;&gt;""),INDEX(subsample_country_map!$B:$B,MATCH($CF2502,subsample_country_map!$A:$A,0)),INDEX(lookup!$AA:$AA,MATCH($A2502,lookup!$A:$A,0)))</f>
        <v>1_US</v>
      </c>
      <c r="AL2502" t="str">
        <f>IF(AND($CF2502&lt;&gt;"",IFERROR(INDEX(subsample_country_map!$C:$C,MATCH($CF2502,subsample_country_map!$A:$A,0)),"")&lt;&gt;""),INDEX(subsample_country_map!$C:$C,MATCH($CF2502,subsample_country_map!$A:$A,0)),INDEX(lookup!$AB:$AB,MATCH($A2502,lookup!$A:$A,0)))</f>
        <v>1_developed</v>
      </c>
      <c r="AM2502" t="str">
        <f>IF(AND($CF2502&lt;&gt;"",IFERROR(INDEX(subsample_country_map!$D:$D,MATCH($CF2502,subsample_country_map!$A:$A,0)),"")&lt;&gt;""),INDEX(subsample_country_map!$D:$D,MATCH($CF2502,subsample_country_map!$A:$A,0)),INDEX(lookup!$AC:$AC,MATCH($A2502,lookup!$A:$A,0)))</f>
        <v>1_western</v>
      </c>
      <c r="AN2502" t="str">
        <f>IF(AND($CF2502&lt;&gt;"",IFERROR(INDEX(subsample_country_map!$E:$E,MATCH($CF2502,subsample_country_map!$A:$A,0)),"")&lt;&gt;""),INDEX(subsample_country_map!$E:$E,MATCH($CF2502,subsample_country_map!$A:$A,0)),INDEX(lookup!$AD:$AD,MATCH($A2502,lookup!$A:$A,0)))</f>
        <v>1_common law</v>
      </c>
      <c r="AO2502" t="str">
        <f>INDEX(lookup!$Y:$Y,MATCH($A2502,lookup!$A:$A,0))</f>
        <v>0_published</v>
      </c>
      <c r="AP2502" t="str">
        <f>INDEX(lookup!$Z:$Z,MATCH($A2502,lookup!$A:$A,0))</f>
        <v>0_VHB low</v>
      </c>
      <c r="AQ2502" t="str">
        <f>INDEX(lookup!$W:$W,MATCH($A2502,lookup!$A:$A,0))</f>
        <v>2_sust</v>
      </c>
      <c r="AS2502" t="inlineStr">
        <is>
          <t>staging</t>
        </is>
      </c>
      <c r="AT2502" t="inlineStr">
        <is>
          <t>bad-CER</t>
        </is>
      </c>
      <c r="AU2502" t="inlineStr">
        <is>
          <t>cost</t>
        </is>
      </c>
      <c r="AV2502" t="inlineStr">
        <is>
          <t>0.026</t>
        </is>
      </c>
      <c r="AY2502" t="inlineStr">
        <is>
          <t>0.57</t>
        </is>
      </c>
      <c r="BA2502" t="n">
        <v>10507</v>
      </c>
      <c r="BB2502" t="inlineStr">
        <is>
          <t>as-stated:1-month lag (t-1)</t>
        </is>
      </c>
      <c r="BC2502" t="inlineStr">
        <is>
          <t>OLS</t>
        </is>
      </c>
      <c r="BD2502" t="inlineStr">
        <is>
          <t>two-way:firm and time</t>
        </is>
      </c>
      <c r="BE2502" t="inlineStr">
        <is>
          <t>other:carbon emission data source</t>
        </is>
      </c>
      <c r="BF2502" t="inlineStr">
        <is>
          <t>Estimated</t>
        </is>
      </c>
      <c r="BI2502" t="inlineStr">
        <is>
          <t>Table 7</t>
        </is>
      </c>
      <c r="BJ2502" t="inlineStr">
        <is>
          <t>carbonemi_2 block, Estimated col (7)</t>
        </is>
      </c>
      <c r="BK2502" t="inlineStr">
        <is>
          <t>82711</t>
        </is>
      </c>
      <c r="BL2502" t="inlineStr">
        <is>
          <t>carbonemi_2 0.026 (0.57)</t>
        </is>
      </c>
      <c r="BM2502" t="inlineStr">
        <is>
          <t>carbonemi_2</t>
        </is>
      </c>
      <c r="BN2502" t="inlineStr">
        <is>
          <t>cds30</t>
        </is>
      </c>
      <c r="BO2502" t="inlineStr">
        <is>
          <t>update</t>
        </is>
      </c>
      <c r="BP2502" t="inlineStr">
        <is>
          <t>Zhang et al (2023)</t>
        </is>
      </c>
      <c r="BQ2502" t="inlineStr">
        <is>
          <t>computed</t>
        </is>
      </c>
      <c r="BT2502" t="n">
        <v>0</v>
      </c>
      <c r="BU2502" t="inlineStr">
        <is>
          <t>staging_Zhang_et_al_2023.csv</t>
        </is>
      </c>
      <c r="BW2502" t="n">
        <v>2007</v>
      </c>
      <c r="BX2502" t="n">
        <v>2020</v>
      </c>
      <c r="BY2502" t="inlineStr">
        <is>
          <t>US</t>
        </is>
      </c>
      <c r="BZ2502" t="n">
        <v>2013.5</v>
      </c>
      <c r="CA2502" t="n">
        <v>0.3571428571428572</v>
      </c>
      <c r="CB2502" t="n">
        <v>0</v>
      </c>
      <c r="CC2502" t="n">
        <v>1</v>
      </c>
      <c r="CD2502" t="n">
        <v>-0.005541914082501372</v>
      </c>
      <c r="CE2502" t="n">
        <v>1</v>
      </c>
    </row>
    <row r="2503">
      <c r="A2503" t="inlineStr">
        <is>
          <t>Zhang et al (2023)</t>
        </is>
      </c>
      <c r="B2503" t="n">
        <v>3808</v>
      </c>
      <c r="C2503" t="n">
        <v>0.0009564297703565753</v>
      </c>
      <c r="D2503" t="n">
        <v>20911</v>
      </c>
      <c r="E2503">
        <f>IF(ISNUMBER($BA2503),$BA2503,IF(AND(ISNUMBER($D2503),ISNUMBER($BW2503),ISNUMBER($BX2503)),$D2503*($BX2503-$BW2503+1),""))</f>
        <v>20911.0</v>
      </c>
      <c r="H2503" t="inlineStr">
        <is>
          <t>partial</t>
        </is>
      </c>
      <c r="I2503" t="inlineStr">
        <is>
          <t>p-Value available</t>
        </is>
      </c>
      <c r="J2503">
        <f>IF($BW2503&lt;&gt;"",$BW2503,"")</f>
        <v>2007.0</v>
      </c>
      <c r="K2503">
        <f>IF($BX2503&lt;&gt;"",$BX2503,"")</f>
        <v>2020.0</v>
      </c>
      <c r="L2503">
        <f>IF(AND(ISNUMBER($BW2503),ISNUMBER($BX2503)),($BW2503+$BX2503)/2,"")</f>
        <v>2013.5</v>
      </c>
      <c r="M2503">
        <f>IF($L2503&lt;&gt;"",$L2503,"")</f>
        <v>2013.5</v>
      </c>
      <c r="N2503">
        <f>IF(AND(ISNUMBER($BW2503),ISNUMBER($BX2503)),MIN(1,MAX(0,($BX2503-2016+1)/($BX2503-$BW2503+1))),"")</f>
        <v>0.3571428571428572</v>
      </c>
      <c r="O2503">
        <f>IF(AND(ISNUMBER($BW2503),ISNUMBER($BX2503)),MIN(1,MAX(0,($BX2503-2017+1)/($BX2503-$BW2503+1))),"")</f>
        <v>0.2857142857142857</v>
      </c>
      <c r="P2503">
        <f>IF(AND(ISNUMBER($BW2503),ISNUMBER($BX2503)),MIN(1,MAX(0,($BX2503-2018+1)/($BX2503-$BW2503+1))),"")</f>
        <v>0.2142857142857143</v>
      </c>
      <c r="Q2503">
        <f>IF(AND(ISNUMBER($BW2503),ISNUMBER($BX2503)),MIN(1,MAX(0,($BX2503-2019+1)/($BX2503-$BW2503+1))),"")</f>
        <v>0.1428571428571428</v>
      </c>
      <c r="R2503">
        <f>IF(AND(ISNUMBER($BW2503),ISNUMBER($BX2503)),MIN(1,MAX(0,($BX2503-2016+1)/($BX2503-$BW2503+1))),"")</f>
        <v>0.3571428571428572</v>
      </c>
      <c r="S2503">
        <f>IF($L2503&lt;&gt;"",IF($L2503&gt;=2015.5,1,0),"")</f>
        <v>0.0</v>
      </c>
      <c r="T2503">
        <f>IF($L2503&lt;&gt;"",IF($L2503&gt;=2016,1,0),"")</f>
        <v>0.0</v>
      </c>
      <c r="U2503">
        <f>IF(ISNUMBER($BX2503),IF($BX2503&gt;=2016,1,0),"")</f>
        <v>1.0</v>
      </c>
      <c r="V2503">
        <f>IF(ISNUMBER($BW2503),IF($BW2503&gt;=2016,1,0),"")</f>
        <v>0.0</v>
      </c>
      <c r="W2503" t="str">
        <f>IF(AND(ISNUMBER($BW2503),ISNUMBER($BX2503)),IF($BW2503&gt;=2016,"post-only",IF($BX2503&lt;2016,"pre-only","mixed")),"")</f>
        <v>mixed</v>
      </c>
      <c r="X2503">
        <f>IF(AND(ISNUMBER($BW2503),ISNUMBER($BX2503)),MIN(1,MAX(0,($BX2503-2017+1)/($BX2503-$BW2503+1))),"")</f>
        <v>0.2857142857142857</v>
      </c>
      <c r="Y2503">
        <f>IF(AND(ISNUMBER($BW2503),ISNUMBER($BX2503)),MIN(1,MAX(0,($BX2503-2018+1)/($BX2503-$BW2503+1))),"")</f>
        <v>0.2142857142857143</v>
      </c>
      <c r="Z2503">
        <f>IF(AND(ISNUMBER($BW2503),ISNUMBER($BX2503)),MIN(1,MAX(0,($BX2503-2019+1)/($BX2503-$BW2503+1))),"")</f>
        <v>0.1428571428571428</v>
      </c>
      <c r="AA2503">
        <f>IF(ISNUMBER($BX2503),IF($BX2503&gt;=2017,1,0),"")</f>
        <v>1.0</v>
      </c>
      <c r="AB2503">
        <f>IF(ISNUMBER($BX2503),IF($BX2503&gt;=2018,1,0),"")</f>
        <v>1.0</v>
      </c>
      <c r="AC2503">
        <f>IF(ISNUMBER($BX2503),IF($BX2503&gt;=2019,1,0),"")</f>
        <v>1.0</v>
      </c>
      <c r="AD2503">
        <f>IF($L2503&lt;&gt;"",IF($L2503&gt;2013,1,0),"")</f>
        <v>1.0</v>
      </c>
      <c r="AE2503">
        <f>IF($L2503&lt;&gt;"",1+IF($L2503&gt;2011,1,0)+IF($L2503&gt;2014,1,0),"")</f>
        <v>2.0</v>
      </c>
      <c r="AF2503" t="inlineStr">
        <is>
          <t>derivativ (CDS spread)</t>
        </is>
      </c>
      <c r="AG2503" t="inlineStr">
        <is>
          <t>performance</t>
        </is>
      </c>
      <c r="AH2503" t="inlineStr">
        <is>
          <t>non-sensitive</t>
        </is>
      </c>
      <c r="AI2503" t="inlineStr">
        <is>
          <t>without ETS/CT</t>
        </is>
      </c>
      <c r="AJ2503" t="inlineStr">
        <is>
          <t>without ETS/CT</t>
        </is>
      </c>
      <c r="AK2503" t="str">
        <f>IF(AND($CF2503&lt;&gt;"",IFERROR(INDEX(subsample_country_map!$B:$B,MATCH($CF2503,subsample_country_map!$A:$A,0)),"")&lt;&gt;""),INDEX(subsample_country_map!$B:$B,MATCH($CF2503,subsample_country_map!$A:$A,0)),INDEX(lookup!$AA:$AA,MATCH($A2503,lookup!$A:$A,0)))</f>
        <v>1_US</v>
      </c>
      <c r="AL2503" t="str">
        <f>IF(AND($CF2503&lt;&gt;"",IFERROR(INDEX(subsample_country_map!$C:$C,MATCH($CF2503,subsample_country_map!$A:$A,0)),"")&lt;&gt;""),INDEX(subsample_country_map!$C:$C,MATCH($CF2503,subsample_country_map!$A:$A,0)),INDEX(lookup!$AB:$AB,MATCH($A2503,lookup!$A:$A,0)))</f>
        <v>1_developed</v>
      </c>
      <c r="AM2503" t="str">
        <f>IF(AND($CF2503&lt;&gt;"",IFERROR(INDEX(subsample_country_map!$D:$D,MATCH($CF2503,subsample_country_map!$A:$A,0)),"")&lt;&gt;""),INDEX(subsample_country_map!$D:$D,MATCH($CF2503,subsample_country_map!$A:$A,0)),INDEX(lookup!$AC:$AC,MATCH($A2503,lookup!$A:$A,0)))</f>
        <v>1_western</v>
      </c>
      <c r="AN2503" t="str">
        <f>IF(AND($CF2503&lt;&gt;"",IFERROR(INDEX(subsample_country_map!$E:$E,MATCH($CF2503,subsample_country_map!$A:$A,0)),"")&lt;&gt;""),INDEX(subsample_country_map!$E:$E,MATCH($CF2503,subsample_country_map!$A:$A,0)),INDEX(lookup!$AD:$AD,MATCH($A2503,lookup!$A:$A,0)))</f>
        <v>1_common law</v>
      </c>
      <c r="AO2503" t="str">
        <f>INDEX(lookup!$Y:$Y,MATCH($A2503,lookup!$A:$A,0))</f>
        <v>0_published</v>
      </c>
      <c r="AP2503" t="str">
        <f>INDEX(lookup!$Z:$Z,MATCH($A2503,lookup!$A:$A,0))</f>
        <v>0_VHB low</v>
      </c>
      <c r="AQ2503" t="str">
        <f>INDEX(lookup!$W:$W,MATCH($A2503,lookup!$A:$A,0))</f>
        <v>2_sust</v>
      </c>
      <c r="AS2503" t="inlineStr">
        <is>
          <t>staging</t>
        </is>
      </c>
      <c r="AT2503" t="inlineStr">
        <is>
          <t>bad-CER</t>
        </is>
      </c>
      <c r="AU2503" t="inlineStr">
        <is>
          <t>cost</t>
        </is>
      </c>
      <c r="AV2503" t="inlineStr">
        <is>
          <t>-0.006</t>
        </is>
      </c>
      <c r="AY2503" t="inlineStr">
        <is>
          <t>0.89</t>
        </is>
      </c>
      <c r="BA2503" t="n">
        <v>20911</v>
      </c>
      <c r="BB2503" t="inlineStr">
        <is>
          <t>as-stated:1-month lag (t-1)</t>
        </is>
      </c>
      <c r="BC2503" t="inlineStr">
        <is>
          <t>OLS</t>
        </is>
      </c>
      <c r="BD2503" t="inlineStr">
        <is>
          <t>two-way:firm and time</t>
        </is>
      </c>
      <c r="BE2503" t="inlineStr">
        <is>
          <t>other:carbon emission data source</t>
        </is>
      </c>
      <c r="BF2503" t="inlineStr">
        <is>
          <t>Reported</t>
        </is>
      </c>
      <c r="BI2503" t="inlineStr">
        <is>
          <t>Table 7</t>
        </is>
      </c>
      <c r="BJ2503" t="inlineStr">
        <is>
          <t>carbonemi_2 block, Reported col (2)</t>
        </is>
      </c>
      <c r="BK2503" t="inlineStr">
        <is>
          <t>82711</t>
        </is>
      </c>
      <c r="BL2503" t="inlineStr">
        <is>
          <t>carbonemi_2 -0.006 (0.89)</t>
        </is>
      </c>
      <c r="BM2503" t="inlineStr">
        <is>
          <t>carbonemi_2</t>
        </is>
      </c>
      <c r="BN2503" t="inlineStr">
        <is>
          <t>cds1</t>
        </is>
      </c>
      <c r="BO2503" t="inlineStr">
        <is>
          <t>update</t>
        </is>
      </c>
      <c r="BP2503" t="inlineStr">
        <is>
          <t>Zhang et al (2023)</t>
        </is>
      </c>
      <c r="BQ2503" t="inlineStr">
        <is>
          <t>computed</t>
        </is>
      </c>
      <c r="BT2503" t="n">
        <v>0</v>
      </c>
      <c r="BU2503" t="inlineStr">
        <is>
          <t>staging_Zhang_et_al_2023.csv</t>
        </is>
      </c>
      <c r="BW2503" t="n">
        <v>2007</v>
      </c>
      <c r="BX2503" t="n">
        <v>2020</v>
      </c>
      <c r="BY2503" t="inlineStr">
        <is>
          <t>US</t>
        </is>
      </c>
      <c r="BZ2503" t="n">
        <v>2013.5</v>
      </c>
      <c r="CA2503" t="n">
        <v>0.3571428571428572</v>
      </c>
      <c r="CB2503" t="n">
        <v>0</v>
      </c>
      <c r="CC2503" t="n">
        <v>1</v>
      </c>
      <c r="CD2503" t="n">
        <v>0.0009564300619906332</v>
      </c>
      <c r="CE2503" t="n">
        <v>1</v>
      </c>
    </row>
    <row r="2504">
      <c r="A2504" t="inlineStr">
        <is>
          <t>Zhang et al (2023)</t>
        </is>
      </c>
      <c r="B2504" t="n">
        <v>3809</v>
      </c>
      <c r="C2504" t="n">
        <v>-0.008125378628352935</v>
      </c>
      <c r="D2504" t="n">
        <v>20911</v>
      </c>
      <c r="E2504">
        <f>IF(ISNUMBER($BA2504),$BA2504,IF(AND(ISNUMBER($D2504),ISNUMBER($BW2504),ISNUMBER($BX2504)),$D2504*($BX2504-$BW2504+1),""))</f>
        <v>20911.0</v>
      </c>
      <c r="H2504" t="inlineStr">
        <is>
          <t>partial</t>
        </is>
      </c>
      <c r="I2504" t="inlineStr">
        <is>
          <t>p-Value available</t>
        </is>
      </c>
      <c r="J2504">
        <f>IF($BW2504&lt;&gt;"",$BW2504,"")</f>
        <v>2007.0</v>
      </c>
      <c r="K2504">
        <f>IF($BX2504&lt;&gt;"",$BX2504,"")</f>
        <v>2020.0</v>
      </c>
      <c r="L2504">
        <f>IF(AND(ISNUMBER($BW2504),ISNUMBER($BX2504)),($BW2504+$BX2504)/2,"")</f>
        <v>2013.5</v>
      </c>
      <c r="M2504">
        <f>IF($L2504&lt;&gt;"",$L2504,"")</f>
        <v>2013.5</v>
      </c>
      <c r="N2504">
        <f>IF(AND(ISNUMBER($BW2504),ISNUMBER($BX2504)),MIN(1,MAX(0,($BX2504-2016+1)/($BX2504-$BW2504+1))),"")</f>
        <v>0.3571428571428572</v>
      </c>
      <c r="O2504">
        <f>IF(AND(ISNUMBER($BW2504),ISNUMBER($BX2504)),MIN(1,MAX(0,($BX2504-2017+1)/($BX2504-$BW2504+1))),"")</f>
        <v>0.2857142857142857</v>
      </c>
      <c r="P2504">
        <f>IF(AND(ISNUMBER($BW2504),ISNUMBER($BX2504)),MIN(1,MAX(0,($BX2504-2018+1)/($BX2504-$BW2504+1))),"")</f>
        <v>0.2142857142857143</v>
      </c>
      <c r="Q2504">
        <f>IF(AND(ISNUMBER($BW2504),ISNUMBER($BX2504)),MIN(1,MAX(0,($BX2504-2019+1)/($BX2504-$BW2504+1))),"")</f>
        <v>0.1428571428571428</v>
      </c>
      <c r="R2504">
        <f>IF(AND(ISNUMBER($BW2504),ISNUMBER($BX2504)),MIN(1,MAX(0,($BX2504-2016+1)/($BX2504-$BW2504+1))),"")</f>
        <v>0.3571428571428572</v>
      </c>
      <c r="S2504">
        <f>IF($L2504&lt;&gt;"",IF($L2504&gt;=2015.5,1,0),"")</f>
        <v>0.0</v>
      </c>
      <c r="T2504">
        <f>IF($L2504&lt;&gt;"",IF($L2504&gt;=2016,1,0),"")</f>
        <v>0.0</v>
      </c>
      <c r="U2504">
        <f>IF(ISNUMBER($BX2504),IF($BX2504&gt;=2016,1,0),"")</f>
        <v>1.0</v>
      </c>
      <c r="V2504">
        <f>IF(ISNUMBER($BW2504),IF($BW2504&gt;=2016,1,0),"")</f>
        <v>0.0</v>
      </c>
      <c r="W2504" t="str">
        <f>IF(AND(ISNUMBER($BW2504),ISNUMBER($BX2504)),IF($BW2504&gt;=2016,"post-only",IF($BX2504&lt;2016,"pre-only","mixed")),"")</f>
        <v>mixed</v>
      </c>
      <c r="X2504">
        <f>IF(AND(ISNUMBER($BW2504),ISNUMBER($BX2504)),MIN(1,MAX(0,($BX2504-2017+1)/($BX2504-$BW2504+1))),"")</f>
        <v>0.2857142857142857</v>
      </c>
      <c r="Y2504">
        <f>IF(AND(ISNUMBER($BW2504),ISNUMBER($BX2504)),MIN(1,MAX(0,($BX2504-2018+1)/($BX2504-$BW2504+1))),"")</f>
        <v>0.2142857142857143</v>
      </c>
      <c r="Z2504">
        <f>IF(AND(ISNUMBER($BW2504),ISNUMBER($BX2504)),MIN(1,MAX(0,($BX2504-2019+1)/($BX2504-$BW2504+1))),"")</f>
        <v>0.1428571428571428</v>
      </c>
      <c r="AA2504">
        <f>IF(ISNUMBER($BX2504),IF($BX2504&gt;=2017,1,0),"")</f>
        <v>1.0</v>
      </c>
      <c r="AB2504">
        <f>IF(ISNUMBER($BX2504),IF($BX2504&gt;=2018,1,0),"")</f>
        <v>1.0</v>
      </c>
      <c r="AC2504">
        <f>IF(ISNUMBER($BX2504),IF($BX2504&gt;=2019,1,0),"")</f>
        <v>1.0</v>
      </c>
      <c r="AD2504">
        <f>IF($L2504&lt;&gt;"",IF($L2504&gt;2013,1,0),"")</f>
        <v>1.0</v>
      </c>
      <c r="AE2504">
        <f>IF($L2504&lt;&gt;"",1+IF($L2504&gt;2011,1,0)+IF($L2504&gt;2014,1,0),"")</f>
        <v>2.0</v>
      </c>
      <c r="AF2504" t="inlineStr">
        <is>
          <t>derivativ (CDS spread)</t>
        </is>
      </c>
      <c r="AG2504" t="inlineStr">
        <is>
          <t>performance</t>
        </is>
      </c>
      <c r="AH2504" t="inlineStr">
        <is>
          <t>non-sensitive</t>
        </is>
      </c>
      <c r="AI2504" t="inlineStr">
        <is>
          <t>without ETS/CT</t>
        </is>
      </c>
      <c r="AJ2504" t="inlineStr">
        <is>
          <t>without ETS/CT</t>
        </is>
      </c>
      <c r="AK2504" t="str">
        <f>IF(AND($CF2504&lt;&gt;"",IFERROR(INDEX(subsample_country_map!$B:$B,MATCH($CF2504,subsample_country_map!$A:$A,0)),"")&lt;&gt;""),INDEX(subsample_country_map!$B:$B,MATCH($CF2504,subsample_country_map!$A:$A,0)),INDEX(lookup!$AA:$AA,MATCH($A2504,lookup!$A:$A,0)))</f>
        <v>1_US</v>
      </c>
      <c r="AL2504" t="str">
        <f>IF(AND($CF2504&lt;&gt;"",IFERROR(INDEX(subsample_country_map!$C:$C,MATCH($CF2504,subsample_country_map!$A:$A,0)),"")&lt;&gt;""),INDEX(subsample_country_map!$C:$C,MATCH($CF2504,subsample_country_map!$A:$A,0)),INDEX(lookup!$AB:$AB,MATCH($A2504,lookup!$A:$A,0)))</f>
        <v>1_developed</v>
      </c>
      <c r="AM2504" t="str">
        <f>IF(AND($CF2504&lt;&gt;"",IFERROR(INDEX(subsample_country_map!$D:$D,MATCH($CF2504,subsample_country_map!$A:$A,0)),"")&lt;&gt;""),INDEX(subsample_country_map!$D:$D,MATCH($CF2504,subsample_country_map!$A:$A,0)),INDEX(lookup!$AC:$AC,MATCH($A2504,lookup!$A:$A,0)))</f>
        <v>1_western</v>
      </c>
      <c r="AN2504" t="str">
        <f>IF(AND($CF2504&lt;&gt;"",IFERROR(INDEX(subsample_country_map!$E:$E,MATCH($CF2504,subsample_country_map!$A:$A,0)),"")&lt;&gt;""),INDEX(subsample_country_map!$E:$E,MATCH($CF2504,subsample_country_map!$A:$A,0)),INDEX(lookup!$AD:$AD,MATCH($A2504,lookup!$A:$A,0)))</f>
        <v>1_common law</v>
      </c>
      <c r="AO2504" t="str">
        <f>INDEX(lookup!$Y:$Y,MATCH($A2504,lookup!$A:$A,0))</f>
        <v>0_published</v>
      </c>
      <c r="AP2504" t="str">
        <f>INDEX(lookup!$Z:$Z,MATCH($A2504,lookup!$A:$A,0))</f>
        <v>0_VHB low</v>
      </c>
      <c r="AQ2504" t="str">
        <f>INDEX(lookup!$W:$W,MATCH($A2504,lookup!$A:$A,0))</f>
        <v>2_sust</v>
      </c>
      <c r="AS2504" t="inlineStr">
        <is>
          <t>staging</t>
        </is>
      </c>
      <c r="AT2504" t="inlineStr">
        <is>
          <t>bad-CER</t>
        </is>
      </c>
      <c r="AU2504" t="inlineStr">
        <is>
          <t>cost</t>
        </is>
      </c>
      <c r="AV2504" t="inlineStr">
        <is>
          <t>0.031</t>
        </is>
      </c>
      <c r="AY2504" t="inlineStr">
        <is>
          <t>0.24</t>
        </is>
      </c>
      <c r="BA2504" t="n">
        <v>20911</v>
      </c>
      <c r="BB2504" t="inlineStr">
        <is>
          <t>as-stated:1-month lag (t-1)</t>
        </is>
      </c>
      <c r="BC2504" t="inlineStr">
        <is>
          <t>OLS</t>
        </is>
      </c>
      <c r="BD2504" t="inlineStr">
        <is>
          <t>two-way:firm and time</t>
        </is>
      </c>
      <c r="BE2504" t="inlineStr">
        <is>
          <t>other:carbon emission data source</t>
        </is>
      </c>
      <c r="BF2504" t="inlineStr">
        <is>
          <t>Reported</t>
        </is>
      </c>
      <c r="BI2504" t="inlineStr">
        <is>
          <t>Table 7</t>
        </is>
      </c>
      <c r="BJ2504" t="inlineStr">
        <is>
          <t>carbonemi_2 block, Reported col (4)</t>
        </is>
      </c>
      <c r="BK2504" t="inlineStr">
        <is>
          <t>82711</t>
        </is>
      </c>
      <c r="BL2504" t="inlineStr">
        <is>
          <t>carbonemi_2 0.031 (0.24)</t>
        </is>
      </c>
      <c r="BM2504" t="inlineStr">
        <is>
          <t>carbonemi_2</t>
        </is>
      </c>
      <c r="BN2504" t="inlineStr">
        <is>
          <t>cds5</t>
        </is>
      </c>
      <c r="BO2504" t="inlineStr">
        <is>
          <t>update</t>
        </is>
      </c>
      <c r="BP2504" t="inlineStr">
        <is>
          <t>Zhang et al (2023)</t>
        </is>
      </c>
      <c r="BQ2504" t="inlineStr">
        <is>
          <t>computed</t>
        </is>
      </c>
      <c r="BT2504" t="n">
        <v>0</v>
      </c>
      <c r="BU2504" t="inlineStr">
        <is>
          <t>staging_Zhang_et_al_2023.csv</t>
        </is>
      </c>
      <c r="BW2504" t="n">
        <v>2007</v>
      </c>
      <c r="BX2504" t="n">
        <v>2020</v>
      </c>
      <c r="BY2504" t="inlineStr">
        <is>
          <t>US</t>
        </is>
      </c>
      <c r="BZ2504" t="n">
        <v>2013.5</v>
      </c>
      <c r="CA2504" t="n">
        <v>0.3571428571428572</v>
      </c>
      <c r="CB2504" t="n">
        <v>0</v>
      </c>
      <c r="CC2504" t="n">
        <v>1</v>
      </c>
      <c r="CD2504" t="n">
        <v>-0.008125557452751031</v>
      </c>
      <c r="CE2504" t="n">
        <v>1</v>
      </c>
    </row>
    <row r="2505">
      <c r="A2505" t="inlineStr">
        <is>
          <t>Zhang et al (2023)</t>
        </is>
      </c>
      <c r="B2505" t="n">
        <v>3810</v>
      </c>
      <c r="C2505" t="n">
        <v>-0.01355332761660691</v>
      </c>
      <c r="D2505" t="n">
        <v>20911</v>
      </c>
      <c r="E2505">
        <f>IF(ISNUMBER($BA2505),$BA2505,IF(AND(ISNUMBER($D2505),ISNUMBER($BW2505),ISNUMBER($BX2505)),$D2505*($BX2505-$BW2505+1),""))</f>
        <v>20911.0</v>
      </c>
      <c r="H2505" t="inlineStr">
        <is>
          <t>partial</t>
        </is>
      </c>
      <c r="I2505" t="inlineStr">
        <is>
          <t>p-Value available</t>
        </is>
      </c>
      <c r="J2505">
        <f>IF($BW2505&lt;&gt;"",$BW2505,"")</f>
        <v>2007.0</v>
      </c>
      <c r="K2505">
        <f>IF($BX2505&lt;&gt;"",$BX2505,"")</f>
        <v>2020.0</v>
      </c>
      <c r="L2505">
        <f>IF(AND(ISNUMBER($BW2505),ISNUMBER($BX2505)),($BW2505+$BX2505)/2,"")</f>
        <v>2013.5</v>
      </c>
      <c r="M2505">
        <f>IF($L2505&lt;&gt;"",$L2505,"")</f>
        <v>2013.5</v>
      </c>
      <c r="N2505">
        <f>IF(AND(ISNUMBER($BW2505),ISNUMBER($BX2505)),MIN(1,MAX(0,($BX2505-2016+1)/($BX2505-$BW2505+1))),"")</f>
        <v>0.3571428571428572</v>
      </c>
      <c r="O2505">
        <f>IF(AND(ISNUMBER($BW2505),ISNUMBER($BX2505)),MIN(1,MAX(0,($BX2505-2017+1)/($BX2505-$BW2505+1))),"")</f>
        <v>0.2857142857142857</v>
      </c>
      <c r="P2505">
        <f>IF(AND(ISNUMBER($BW2505),ISNUMBER($BX2505)),MIN(1,MAX(0,($BX2505-2018+1)/($BX2505-$BW2505+1))),"")</f>
        <v>0.2142857142857143</v>
      </c>
      <c r="Q2505">
        <f>IF(AND(ISNUMBER($BW2505),ISNUMBER($BX2505)),MIN(1,MAX(0,($BX2505-2019+1)/($BX2505-$BW2505+1))),"")</f>
        <v>0.1428571428571428</v>
      </c>
      <c r="R2505">
        <f>IF(AND(ISNUMBER($BW2505),ISNUMBER($BX2505)),MIN(1,MAX(0,($BX2505-2016+1)/($BX2505-$BW2505+1))),"")</f>
        <v>0.3571428571428572</v>
      </c>
      <c r="S2505">
        <f>IF($L2505&lt;&gt;"",IF($L2505&gt;=2015.5,1,0),"")</f>
        <v>0.0</v>
      </c>
      <c r="T2505">
        <f>IF($L2505&lt;&gt;"",IF($L2505&gt;=2016,1,0),"")</f>
        <v>0.0</v>
      </c>
      <c r="U2505">
        <f>IF(ISNUMBER($BX2505),IF($BX2505&gt;=2016,1,0),"")</f>
        <v>1.0</v>
      </c>
      <c r="V2505">
        <f>IF(ISNUMBER($BW2505),IF($BW2505&gt;=2016,1,0),"")</f>
        <v>0.0</v>
      </c>
      <c r="W2505" t="str">
        <f>IF(AND(ISNUMBER($BW2505),ISNUMBER($BX2505)),IF($BW2505&gt;=2016,"post-only",IF($BX2505&lt;2016,"pre-only","mixed")),"")</f>
        <v>mixed</v>
      </c>
      <c r="X2505">
        <f>IF(AND(ISNUMBER($BW2505),ISNUMBER($BX2505)),MIN(1,MAX(0,($BX2505-2017+1)/($BX2505-$BW2505+1))),"")</f>
        <v>0.2857142857142857</v>
      </c>
      <c r="Y2505">
        <f>IF(AND(ISNUMBER($BW2505),ISNUMBER($BX2505)),MIN(1,MAX(0,($BX2505-2018+1)/($BX2505-$BW2505+1))),"")</f>
        <v>0.2142857142857143</v>
      </c>
      <c r="Z2505">
        <f>IF(AND(ISNUMBER($BW2505),ISNUMBER($BX2505)),MIN(1,MAX(0,($BX2505-2019+1)/($BX2505-$BW2505+1))),"")</f>
        <v>0.1428571428571428</v>
      </c>
      <c r="AA2505">
        <f>IF(ISNUMBER($BX2505),IF($BX2505&gt;=2017,1,0),"")</f>
        <v>1.0</v>
      </c>
      <c r="AB2505">
        <f>IF(ISNUMBER($BX2505),IF($BX2505&gt;=2018,1,0),"")</f>
        <v>1.0</v>
      </c>
      <c r="AC2505">
        <f>IF(ISNUMBER($BX2505),IF($BX2505&gt;=2019,1,0),"")</f>
        <v>1.0</v>
      </c>
      <c r="AD2505">
        <f>IF($L2505&lt;&gt;"",IF($L2505&gt;2013,1,0),"")</f>
        <v>1.0</v>
      </c>
      <c r="AE2505">
        <f>IF($L2505&lt;&gt;"",1+IF($L2505&gt;2011,1,0)+IF($L2505&gt;2014,1,0),"")</f>
        <v>2.0</v>
      </c>
      <c r="AF2505" t="inlineStr">
        <is>
          <t>derivativ (CDS spread)</t>
        </is>
      </c>
      <c r="AG2505" t="inlineStr">
        <is>
          <t>performance</t>
        </is>
      </c>
      <c r="AH2505" t="inlineStr">
        <is>
          <t>non-sensitive</t>
        </is>
      </c>
      <c r="AI2505" t="inlineStr">
        <is>
          <t>without ETS/CT</t>
        </is>
      </c>
      <c r="AJ2505" t="inlineStr">
        <is>
          <t>without ETS/CT</t>
        </is>
      </c>
      <c r="AK2505" t="str">
        <f>IF(AND($CF2505&lt;&gt;"",IFERROR(INDEX(subsample_country_map!$B:$B,MATCH($CF2505,subsample_country_map!$A:$A,0)),"")&lt;&gt;""),INDEX(subsample_country_map!$B:$B,MATCH($CF2505,subsample_country_map!$A:$A,0)),INDEX(lookup!$AA:$AA,MATCH($A2505,lookup!$A:$A,0)))</f>
        <v>1_US</v>
      </c>
      <c r="AL2505" t="str">
        <f>IF(AND($CF2505&lt;&gt;"",IFERROR(INDEX(subsample_country_map!$C:$C,MATCH($CF2505,subsample_country_map!$A:$A,0)),"")&lt;&gt;""),INDEX(subsample_country_map!$C:$C,MATCH($CF2505,subsample_country_map!$A:$A,0)),INDEX(lookup!$AB:$AB,MATCH($A2505,lookup!$A:$A,0)))</f>
        <v>1_developed</v>
      </c>
      <c r="AM2505" t="str">
        <f>IF(AND($CF2505&lt;&gt;"",IFERROR(INDEX(subsample_country_map!$D:$D,MATCH($CF2505,subsample_country_map!$A:$A,0)),"")&lt;&gt;""),INDEX(subsample_country_map!$D:$D,MATCH($CF2505,subsample_country_map!$A:$A,0)),INDEX(lookup!$AC:$AC,MATCH($A2505,lookup!$A:$A,0)))</f>
        <v>1_western</v>
      </c>
      <c r="AN2505" t="str">
        <f>IF(AND($CF2505&lt;&gt;"",IFERROR(INDEX(subsample_country_map!$E:$E,MATCH($CF2505,subsample_country_map!$A:$A,0)),"")&lt;&gt;""),INDEX(subsample_country_map!$E:$E,MATCH($CF2505,subsample_country_map!$A:$A,0)),INDEX(lookup!$AD:$AD,MATCH($A2505,lookup!$A:$A,0)))</f>
        <v>1_common law</v>
      </c>
      <c r="AO2505" t="str">
        <f>INDEX(lookup!$Y:$Y,MATCH($A2505,lookup!$A:$A,0))</f>
        <v>0_published</v>
      </c>
      <c r="AP2505" t="str">
        <f>INDEX(lookup!$Z:$Z,MATCH($A2505,lookup!$A:$A,0))</f>
        <v>0_VHB low</v>
      </c>
      <c r="AQ2505" t="str">
        <f>INDEX(lookup!$W:$W,MATCH($A2505,lookup!$A:$A,0))</f>
        <v>2_sust</v>
      </c>
      <c r="AS2505" t="inlineStr">
        <is>
          <t>staging</t>
        </is>
      </c>
      <c r="AT2505" t="inlineStr">
        <is>
          <t>bad-CER</t>
        </is>
      </c>
      <c r="AU2505" t="inlineStr">
        <is>
          <t>cost</t>
        </is>
      </c>
      <c r="AV2505" t="inlineStr">
        <is>
          <t>0.040</t>
        </is>
      </c>
      <c r="AY2505" t="inlineStr">
        <is>
          <t>0.05</t>
        </is>
      </c>
      <c r="BA2505" t="n">
        <v>20911</v>
      </c>
      <c r="BB2505" t="inlineStr">
        <is>
          <t>as-stated:1-month lag (t-1)</t>
        </is>
      </c>
      <c r="BC2505" t="inlineStr">
        <is>
          <t>OLS</t>
        </is>
      </c>
      <c r="BD2505" t="inlineStr">
        <is>
          <t>two-way:firm and time</t>
        </is>
      </c>
      <c r="BE2505" t="inlineStr">
        <is>
          <t>other:carbon emission data source</t>
        </is>
      </c>
      <c r="BF2505" t="inlineStr">
        <is>
          <t>Reported</t>
        </is>
      </c>
      <c r="BI2505" t="inlineStr">
        <is>
          <t>Table 7</t>
        </is>
      </c>
      <c r="BJ2505" t="inlineStr">
        <is>
          <t>carbonemi_2 block, Reported col (6)</t>
        </is>
      </c>
      <c r="BK2505" t="inlineStr">
        <is>
          <t>82711</t>
        </is>
      </c>
      <c r="BL2505" t="inlineStr">
        <is>
          <t>carbonemi_2 0.040* (0.05)</t>
        </is>
      </c>
      <c r="BM2505" t="inlineStr">
        <is>
          <t>carbonemi_2</t>
        </is>
      </c>
      <c r="BN2505" t="inlineStr">
        <is>
          <t>cds10</t>
        </is>
      </c>
      <c r="BO2505" t="inlineStr">
        <is>
          <t>update</t>
        </is>
      </c>
      <c r="BP2505" t="inlineStr">
        <is>
          <t>Zhang et al (2023)</t>
        </is>
      </c>
      <c r="BQ2505" t="inlineStr">
        <is>
          <t>computed</t>
        </is>
      </c>
      <c r="BT2505" t="n">
        <v>0</v>
      </c>
      <c r="BU2505" t="inlineStr">
        <is>
          <t>staging_Zhang_et_al_2023.csv</t>
        </is>
      </c>
      <c r="BW2505" t="n">
        <v>2007</v>
      </c>
      <c r="BX2505" t="n">
        <v>2020</v>
      </c>
      <c r="BY2505" t="inlineStr">
        <is>
          <t>US</t>
        </is>
      </c>
      <c r="BZ2505" t="n">
        <v>2013.5</v>
      </c>
      <c r="CA2505" t="n">
        <v>0.3571428571428572</v>
      </c>
      <c r="CB2505" t="n">
        <v>0</v>
      </c>
      <c r="CC2505" t="n">
        <v>1</v>
      </c>
      <c r="CD2505" t="n">
        <v>-0.01355415759048536</v>
      </c>
      <c r="CE2505" t="n">
        <v>1</v>
      </c>
    </row>
    <row r="2506">
      <c r="A2506" t="inlineStr">
        <is>
          <t>Zhang et al (2023)</t>
        </is>
      </c>
      <c r="B2506" t="n">
        <v>3811</v>
      </c>
      <c r="C2506" t="n">
        <v>-0.01500621487032836</v>
      </c>
      <c r="D2506" t="n">
        <v>20911</v>
      </c>
      <c r="E2506">
        <f>IF(ISNUMBER($BA2506),$BA2506,IF(AND(ISNUMBER($D2506),ISNUMBER($BW2506),ISNUMBER($BX2506)),$D2506*($BX2506-$BW2506+1),""))</f>
        <v>20911.0</v>
      </c>
      <c r="H2506" t="inlineStr">
        <is>
          <t>partial</t>
        </is>
      </c>
      <c r="I2506" t="inlineStr">
        <is>
          <t>p-Value available</t>
        </is>
      </c>
      <c r="J2506">
        <f>IF($BW2506&lt;&gt;"",$BW2506,"")</f>
        <v>2007.0</v>
      </c>
      <c r="K2506">
        <f>IF($BX2506&lt;&gt;"",$BX2506,"")</f>
        <v>2020.0</v>
      </c>
      <c r="L2506">
        <f>IF(AND(ISNUMBER($BW2506),ISNUMBER($BX2506)),($BW2506+$BX2506)/2,"")</f>
        <v>2013.5</v>
      </c>
      <c r="M2506">
        <f>IF($L2506&lt;&gt;"",$L2506,"")</f>
        <v>2013.5</v>
      </c>
      <c r="N2506">
        <f>IF(AND(ISNUMBER($BW2506),ISNUMBER($BX2506)),MIN(1,MAX(0,($BX2506-2016+1)/($BX2506-$BW2506+1))),"")</f>
        <v>0.3571428571428572</v>
      </c>
      <c r="O2506">
        <f>IF(AND(ISNUMBER($BW2506),ISNUMBER($BX2506)),MIN(1,MAX(0,($BX2506-2017+1)/($BX2506-$BW2506+1))),"")</f>
        <v>0.2857142857142857</v>
      </c>
      <c r="P2506">
        <f>IF(AND(ISNUMBER($BW2506),ISNUMBER($BX2506)),MIN(1,MAX(0,($BX2506-2018+1)/($BX2506-$BW2506+1))),"")</f>
        <v>0.2142857142857143</v>
      </c>
      <c r="Q2506">
        <f>IF(AND(ISNUMBER($BW2506),ISNUMBER($BX2506)),MIN(1,MAX(0,($BX2506-2019+1)/($BX2506-$BW2506+1))),"")</f>
        <v>0.1428571428571428</v>
      </c>
      <c r="R2506">
        <f>IF(AND(ISNUMBER($BW2506),ISNUMBER($BX2506)),MIN(1,MAX(0,($BX2506-2016+1)/($BX2506-$BW2506+1))),"")</f>
        <v>0.3571428571428572</v>
      </c>
      <c r="S2506">
        <f>IF($L2506&lt;&gt;"",IF($L2506&gt;=2015.5,1,0),"")</f>
        <v>0.0</v>
      </c>
      <c r="T2506">
        <f>IF($L2506&lt;&gt;"",IF($L2506&gt;=2016,1,0),"")</f>
        <v>0.0</v>
      </c>
      <c r="U2506">
        <f>IF(ISNUMBER($BX2506),IF($BX2506&gt;=2016,1,0),"")</f>
        <v>1.0</v>
      </c>
      <c r="V2506">
        <f>IF(ISNUMBER($BW2506),IF($BW2506&gt;=2016,1,0),"")</f>
        <v>0.0</v>
      </c>
      <c r="W2506" t="str">
        <f>IF(AND(ISNUMBER($BW2506),ISNUMBER($BX2506)),IF($BW2506&gt;=2016,"post-only",IF($BX2506&lt;2016,"pre-only","mixed")),"")</f>
        <v>mixed</v>
      </c>
      <c r="X2506">
        <f>IF(AND(ISNUMBER($BW2506),ISNUMBER($BX2506)),MIN(1,MAX(0,($BX2506-2017+1)/($BX2506-$BW2506+1))),"")</f>
        <v>0.2857142857142857</v>
      </c>
      <c r="Y2506">
        <f>IF(AND(ISNUMBER($BW2506),ISNUMBER($BX2506)),MIN(1,MAX(0,($BX2506-2018+1)/($BX2506-$BW2506+1))),"")</f>
        <v>0.2142857142857143</v>
      </c>
      <c r="Z2506">
        <f>IF(AND(ISNUMBER($BW2506),ISNUMBER($BX2506)),MIN(1,MAX(0,($BX2506-2019+1)/($BX2506-$BW2506+1))),"")</f>
        <v>0.1428571428571428</v>
      </c>
      <c r="AA2506">
        <f>IF(ISNUMBER($BX2506),IF($BX2506&gt;=2017,1,0),"")</f>
        <v>1.0</v>
      </c>
      <c r="AB2506">
        <f>IF(ISNUMBER($BX2506),IF($BX2506&gt;=2018,1,0),"")</f>
        <v>1.0</v>
      </c>
      <c r="AC2506">
        <f>IF(ISNUMBER($BX2506),IF($BX2506&gt;=2019,1,0),"")</f>
        <v>1.0</v>
      </c>
      <c r="AD2506">
        <f>IF($L2506&lt;&gt;"",IF($L2506&gt;2013,1,0),"")</f>
        <v>1.0</v>
      </c>
      <c r="AE2506">
        <f>IF($L2506&lt;&gt;"",1+IF($L2506&gt;2011,1,0)+IF($L2506&gt;2014,1,0),"")</f>
        <v>2.0</v>
      </c>
      <c r="AF2506" t="inlineStr">
        <is>
          <t>derivativ (CDS spread)</t>
        </is>
      </c>
      <c r="AG2506" t="inlineStr">
        <is>
          <t>performance</t>
        </is>
      </c>
      <c r="AH2506" t="inlineStr">
        <is>
          <t>non-sensitive</t>
        </is>
      </c>
      <c r="AI2506" t="inlineStr">
        <is>
          <t>without ETS/CT</t>
        </is>
      </c>
      <c r="AJ2506" t="inlineStr">
        <is>
          <t>without ETS/CT</t>
        </is>
      </c>
      <c r="AK2506" t="str">
        <f>IF(AND($CF2506&lt;&gt;"",IFERROR(INDEX(subsample_country_map!$B:$B,MATCH($CF2506,subsample_country_map!$A:$A,0)),"")&lt;&gt;""),INDEX(subsample_country_map!$B:$B,MATCH($CF2506,subsample_country_map!$A:$A,0)),INDEX(lookup!$AA:$AA,MATCH($A2506,lookup!$A:$A,0)))</f>
        <v>1_US</v>
      </c>
      <c r="AL2506" t="str">
        <f>IF(AND($CF2506&lt;&gt;"",IFERROR(INDEX(subsample_country_map!$C:$C,MATCH($CF2506,subsample_country_map!$A:$A,0)),"")&lt;&gt;""),INDEX(subsample_country_map!$C:$C,MATCH($CF2506,subsample_country_map!$A:$A,0)),INDEX(lookup!$AB:$AB,MATCH($A2506,lookup!$A:$A,0)))</f>
        <v>1_developed</v>
      </c>
      <c r="AM2506" t="str">
        <f>IF(AND($CF2506&lt;&gt;"",IFERROR(INDEX(subsample_country_map!$D:$D,MATCH($CF2506,subsample_country_map!$A:$A,0)),"")&lt;&gt;""),INDEX(subsample_country_map!$D:$D,MATCH($CF2506,subsample_country_map!$A:$A,0)),INDEX(lookup!$AC:$AC,MATCH($A2506,lookup!$A:$A,0)))</f>
        <v>1_western</v>
      </c>
      <c r="AN2506" t="str">
        <f>IF(AND($CF2506&lt;&gt;"",IFERROR(INDEX(subsample_country_map!$E:$E,MATCH($CF2506,subsample_country_map!$A:$A,0)),"")&lt;&gt;""),INDEX(subsample_country_map!$E:$E,MATCH($CF2506,subsample_country_map!$A:$A,0)),INDEX(lookup!$AD:$AD,MATCH($A2506,lookup!$A:$A,0)))</f>
        <v>1_common law</v>
      </c>
      <c r="AO2506" t="str">
        <f>INDEX(lookup!$Y:$Y,MATCH($A2506,lookup!$A:$A,0))</f>
        <v>0_published</v>
      </c>
      <c r="AP2506" t="str">
        <f>INDEX(lookup!$Z:$Z,MATCH($A2506,lookup!$A:$A,0))</f>
        <v>0_VHB low</v>
      </c>
      <c r="AQ2506" t="str">
        <f>INDEX(lookup!$W:$W,MATCH($A2506,lookup!$A:$A,0))</f>
        <v>2_sust</v>
      </c>
      <c r="AS2506" t="inlineStr">
        <is>
          <t>staging</t>
        </is>
      </c>
      <c r="AT2506" t="inlineStr">
        <is>
          <t>bad-CER</t>
        </is>
      </c>
      <c r="AU2506" t="inlineStr">
        <is>
          <t>cost</t>
        </is>
      </c>
      <c r="AV2506" t="inlineStr">
        <is>
          <t>0.040</t>
        </is>
      </c>
      <c r="AY2506" t="inlineStr">
        <is>
          <t>0.03</t>
        </is>
      </c>
      <c r="BA2506" t="n">
        <v>20911</v>
      </c>
      <c r="BB2506" t="inlineStr">
        <is>
          <t>as-stated:1-month lag (t-1)</t>
        </is>
      </c>
      <c r="BC2506" t="inlineStr">
        <is>
          <t>OLS</t>
        </is>
      </c>
      <c r="BD2506" t="inlineStr">
        <is>
          <t>two-way:firm and time</t>
        </is>
      </c>
      <c r="BE2506" t="inlineStr">
        <is>
          <t>other:carbon emission data source</t>
        </is>
      </c>
      <c r="BF2506" t="inlineStr">
        <is>
          <t>Reported</t>
        </is>
      </c>
      <c r="BI2506" t="inlineStr">
        <is>
          <t>Table 7</t>
        </is>
      </c>
      <c r="BJ2506" t="inlineStr">
        <is>
          <t>carbonemi_2 block, Reported col (8)</t>
        </is>
      </c>
      <c r="BK2506" t="inlineStr">
        <is>
          <t>82711</t>
        </is>
      </c>
      <c r="BL2506" t="inlineStr">
        <is>
          <t>carbonemi_2 0.040** (0.03)</t>
        </is>
      </c>
      <c r="BM2506" t="inlineStr">
        <is>
          <t>carbonemi_2</t>
        </is>
      </c>
      <c r="BN2506" t="inlineStr">
        <is>
          <t>cds30</t>
        </is>
      </c>
      <c r="BO2506" t="inlineStr">
        <is>
          <t>update</t>
        </is>
      </c>
      <c r="BP2506" t="inlineStr">
        <is>
          <t>Zhang et al (2023)</t>
        </is>
      </c>
      <c r="BQ2506" t="inlineStr">
        <is>
          <t>computed</t>
        </is>
      </c>
      <c r="BT2506" t="n">
        <v>0</v>
      </c>
      <c r="BU2506" t="inlineStr">
        <is>
          <t>staging_Zhang_et_al_2023.csv</t>
        </is>
      </c>
      <c r="BW2506" t="n">
        <v>2007</v>
      </c>
      <c r="BX2506" t="n">
        <v>2020</v>
      </c>
      <c r="BY2506" t="inlineStr">
        <is>
          <t>US</t>
        </is>
      </c>
      <c r="BZ2506" t="n">
        <v>2013.5</v>
      </c>
      <c r="CA2506" t="n">
        <v>0.3571428571428572</v>
      </c>
      <c r="CB2506" t="n">
        <v>0</v>
      </c>
      <c r="CC2506" t="n">
        <v>1</v>
      </c>
      <c r="CD2506" t="n">
        <v>-0.015007341421468</v>
      </c>
      <c r="CE2506" t="n">
        <v>1</v>
      </c>
    </row>
    <row r="2507">
      <c r="A2507" t="inlineStr">
        <is>
          <t>Zhang et al (2023)</t>
        </is>
      </c>
      <c r="B2507" t="n">
        <v>3812</v>
      </c>
      <c r="C2507" t="n">
        <v>-0.05056588245764206</v>
      </c>
      <c r="D2507" t="n">
        <v>19860</v>
      </c>
      <c r="E2507">
        <f>IF(ISNUMBER($BA2507),$BA2507,IF(AND(ISNUMBER($D2507),ISNUMBER($BW2507),ISNUMBER($BX2507)),$D2507*($BX2507-$BW2507+1),""))</f>
        <v>19860.0</v>
      </c>
      <c r="H2507" t="inlineStr">
        <is>
          <t>partial</t>
        </is>
      </c>
      <c r="I2507" t="inlineStr">
        <is>
          <t>p-Value available</t>
        </is>
      </c>
      <c r="J2507">
        <f>IF($BW2507&lt;&gt;"",$BW2507,"")</f>
        <v>2007.0</v>
      </c>
      <c r="K2507">
        <f>IF($BX2507&lt;&gt;"",$BX2507,"")</f>
        <v>2020.0</v>
      </c>
      <c r="L2507">
        <f>IF(AND(ISNUMBER($BW2507),ISNUMBER($BX2507)),($BW2507+$BX2507)/2,"")</f>
        <v>2013.5</v>
      </c>
      <c r="M2507">
        <f>IF($L2507&lt;&gt;"",$L2507,"")</f>
        <v>2013.5</v>
      </c>
      <c r="N2507">
        <f>IF(AND(ISNUMBER($BW2507),ISNUMBER($BX2507)),MIN(1,MAX(0,($BX2507-2016+1)/($BX2507-$BW2507+1))),"")</f>
        <v>0.3571428571428572</v>
      </c>
      <c r="O2507">
        <f>IF(AND(ISNUMBER($BW2507),ISNUMBER($BX2507)),MIN(1,MAX(0,($BX2507-2017+1)/($BX2507-$BW2507+1))),"")</f>
        <v>0.2857142857142857</v>
      </c>
      <c r="P2507">
        <f>IF(AND(ISNUMBER($BW2507),ISNUMBER($BX2507)),MIN(1,MAX(0,($BX2507-2018+1)/($BX2507-$BW2507+1))),"")</f>
        <v>0.2142857142857143</v>
      </c>
      <c r="Q2507">
        <f>IF(AND(ISNUMBER($BW2507),ISNUMBER($BX2507)),MIN(1,MAX(0,($BX2507-2019+1)/($BX2507-$BW2507+1))),"")</f>
        <v>0.1428571428571428</v>
      </c>
      <c r="R2507">
        <f>IF(AND(ISNUMBER($BW2507),ISNUMBER($BX2507)),MIN(1,MAX(0,($BX2507-2016+1)/($BX2507-$BW2507+1))),"")</f>
        <v>0.3571428571428572</v>
      </c>
      <c r="S2507">
        <f>IF($L2507&lt;&gt;"",IF($L2507&gt;=2015.5,1,0),"")</f>
        <v>0.0</v>
      </c>
      <c r="T2507">
        <f>IF($L2507&lt;&gt;"",IF($L2507&gt;=2016,1,0),"")</f>
        <v>0.0</v>
      </c>
      <c r="U2507">
        <f>IF(ISNUMBER($BX2507),IF($BX2507&gt;=2016,1,0),"")</f>
        <v>1.0</v>
      </c>
      <c r="V2507">
        <f>IF(ISNUMBER($BW2507),IF($BW2507&gt;=2016,1,0),"")</f>
        <v>0.0</v>
      </c>
      <c r="W2507" t="str">
        <f>IF(AND(ISNUMBER($BW2507),ISNUMBER($BX2507)),IF($BW2507&gt;=2016,"post-only",IF($BX2507&lt;2016,"pre-only","mixed")),"")</f>
        <v>mixed</v>
      </c>
      <c r="X2507">
        <f>IF(AND(ISNUMBER($BW2507),ISNUMBER($BX2507)),MIN(1,MAX(0,($BX2507-2017+1)/($BX2507-$BW2507+1))),"")</f>
        <v>0.2857142857142857</v>
      </c>
      <c r="Y2507">
        <f>IF(AND(ISNUMBER($BW2507),ISNUMBER($BX2507)),MIN(1,MAX(0,($BX2507-2018+1)/($BX2507-$BW2507+1))),"")</f>
        <v>0.2142857142857143</v>
      </c>
      <c r="Z2507">
        <f>IF(AND(ISNUMBER($BW2507),ISNUMBER($BX2507)),MIN(1,MAX(0,($BX2507-2019+1)/($BX2507-$BW2507+1))),"")</f>
        <v>0.1428571428571428</v>
      </c>
      <c r="AA2507">
        <f>IF(ISNUMBER($BX2507),IF($BX2507&gt;=2017,1,0),"")</f>
        <v>1.0</v>
      </c>
      <c r="AB2507">
        <f>IF(ISNUMBER($BX2507),IF($BX2507&gt;=2018,1,0),"")</f>
        <v>1.0</v>
      </c>
      <c r="AC2507">
        <f>IF(ISNUMBER($BX2507),IF($BX2507&gt;=2019,1,0),"")</f>
        <v>1.0</v>
      </c>
      <c r="AD2507">
        <f>IF($L2507&lt;&gt;"",IF($L2507&gt;2013,1,0),"")</f>
        <v>1.0</v>
      </c>
      <c r="AE2507">
        <f>IF($L2507&lt;&gt;"",1+IF($L2507&gt;2011,1,0)+IF($L2507&gt;2014,1,0),"")</f>
        <v>2.0</v>
      </c>
      <c r="AF2507" t="inlineStr">
        <is>
          <t>derivativ (CDS spread)</t>
        </is>
      </c>
      <c r="AG2507" t="inlineStr">
        <is>
          <t>performance</t>
        </is>
      </c>
      <c r="AH2507" t="inlineStr">
        <is>
          <t>non-sensitive</t>
        </is>
      </c>
      <c r="AI2507" t="inlineStr">
        <is>
          <t>without ETS/CT</t>
        </is>
      </c>
      <c r="AJ2507" t="inlineStr">
        <is>
          <t>without ETS/CT</t>
        </is>
      </c>
      <c r="AK2507" t="str">
        <f>IF(AND($CF2507&lt;&gt;"",IFERROR(INDEX(subsample_country_map!$B:$B,MATCH($CF2507,subsample_country_map!$A:$A,0)),"")&lt;&gt;""),INDEX(subsample_country_map!$B:$B,MATCH($CF2507,subsample_country_map!$A:$A,0)),INDEX(lookup!$AA:$AA,MATCH($A2507,lookup!$A:$A,0)))</f>
        <v>1_US</v>
      </c>
      <c r="AL2507" t="str">
        <f>IF(AND($CF2507&lt;&gt;"",IFERROR(INDEX(subsample_country_map!$C:$C,MATCH($CF2507,subsample_country_map!$A:$A,0)),"")&lt;&gt;""),INDEX(subsample_country_map!$C:$C,MATCH($CF2507,subsample_country_map!$A:$A,0)),INDEX(lookup!$AB:$AB,MATCH($A2507,lookup!$A:$A,0)))</f>
        <v>1_developed</v>
      </c>
      <c r="AM2507" t="str">
        <f>IF(AND($CF2507&lt;&gt;"",IFERROR(INDEX(subsample_country_map!$D:$D,MATCH($CF2507,subsample_country_map!$A:$A,0)),"")&lt;&gt;""),INDEX(subsample_country_map!$D:$D,MATCH($CF2507,subsample_country_map!$A:$A,0)),INDEX(lookup!$AC:$AC,MATCH($A2507,lookup!$A:$A,0)))</f>
        <v>1_western</v>
      </c>
      <c r="AN2507" t="str">
        <f>IF(AND($CF2507&lt;&gt;"",IFERROR(INDEX(subsample_country_map!$E:$E,MATCH($CF2507,subsample_country_map!$A:$A,0)),"")&lt;&gt;""),INDEX(subsample_country_map!$E:$E,MATCH($CF2507,subsample_country_map!$A:$A,0)),INDEX(lookup!$AD:$AD,MATCH($A2507,lookup!$A:$A,0)))</f>
        <v>1_common law</v>
      </c>
      <c r="AO2507" t="str">
        <f>INDEX(lookup!$Y:$Y,MATCH($A2507,lookup!$A:$A,0))</f>
        <v>0_published</v>
      </c>
      <c r="AP2507" t="str">
        <f>INDEX(lookup!$Z:$Z,MATCH($A2507,lookup!$A:$A,0))</f>
        <v>0_VHB low</v>
      </c>
      <c r="AQ2507" t="str">
        <f>INDEX(lookup!$W:$W,MATCH($A2507,lookup!$A:$A,0))</f>
        <v>2_sust</v>
      </c>
      <c r="AS2507" t="inlineStr">
        <is>
          <t>staging</t>
        </is>
      </c>
      <c r="AT2507" t="inlineStr">
        <is>
          <t>bad-CER</t>
        </is>
      </c>
      <c r="AU2507" t="inlineStr">
        <is>
          <t>cost</t>
        </is>
      </c>
      <c r="AV2507" t="inlineStr">
        <is>
          <t>0.090</t>
        </is>
      </c>
      <c r="AY2507" t="inlineStr">
        <is>
          <t>0.00</t>
        </is>
      </c>
      <c r="BA2507" t="n">
        <v>19860</v>
      </c>
      <c r="BB2507" t="inlineStr">
        <is>
          <t>as-stated:1-month lag (t-1)</t>
        </is>
      </c>
      <c r="BC2507" t="inlineStr">
        <is>
          <t>OLS</t>
        </is>
      </c>
      <c r="BD2507" t="inlineStr">
        <is>
          <t>two-way:firm and time</t>
        </is>
      </c>
      <c r="BE2507" t="inlineStr">
        <is>
          <t>other:rated firms only</t>
        </is>
      </c>
      <c r="BF2507" t="inlineStr">
        <is>
          <t>unrated observations dropped</t>
        </is>
      </c>
      <c r="BI2507" t="inlineStr">
        <is>
          <t>Table 8</t>
        </is>
      </c>
      <c r="BJ2507" t="inlineStr">
        <is>
          <t>col (1)</t>
        </is>
      </c>
      <c r="BK2507" t="inlineStr">
        <is>
          <t>82712</t>
        </is>
      </c>
      <c r="BL2507" t="inlineStr">
        <is>
          <t>carbonemi_1 0.090*** (0.00)</t>
        </is>
      </c>
      <c r="BM2507" t="inlineStr">
        <is>
          <t>carbonemi_1</t>
        </is>
      </c>
      <c r="BN2507" t="inlineStr">
        <is>
          <t>cds1</t>
        </is>
      </c>
      <c r="BO2507" t="inlineStr">
        <is>
          <t>update</t>
        </is>
      </c>
      <c r="BP2507" t="inlineStr">
        <is>
          <t>Zhang et al (2023)</t>
        </is>
      </c>
      <c r="BQ2507" t="inlineStr">
        <is>
          <t>computed</t>
        </is>
      </c>
      <c r="BT2507" t="n">
        <v>0</v>
      </c>
      <c r="BU2507" t="inlineStr">
        <is>
          <t>staging_Zhang_et_al_2023.csv</t>
        </is>
      </c>
      <c r="BW2507" t="n">
        <v>2007</v>
      </c>
      <c r="BX2507" t="n">
        <v>2020</v>
      </c>
      <c r="BY2507" t="inlineStr">
        <is>
          <t>US</t>
        </is>
      </c>
      <c r="BZ2507" t="n">
        <v>2013.5</v>
      </c>
      <c r="CA2507" t="n">
        <v>0.3571428571428572</v>
      </c>
      <c r="CB2507" t="n">
        <v>0</v>
      </c>
      <c r="CC2507" t="n">
        <v>1</v>
      </c>
      <c r="CD2507" t="n">
        <v>-0.0506090461407314</v>
      </c>
      <c r="CE2507" t="n">
        <v>1</v>
      </c>
    </row>
    <row r="2508">
      <c r="A2508" t="inlineStr">
        <is>
          <t>Zhang et al (2023)</t>
        </is>
      </c>
      <c r="B2508" t="n">
        <v>3813</v>
      </c>
      <c r="C2508" t="n">
        <v>-0.05056588245764206</v>
      </c>
      <c r="D2508" t="n">
        <v>19860</v>
      </c>
      <c r="E2508">
        <f>IF(ISNUMBER($BA2508),$BA2508,IF(AND(ISNUMBER($D2508),ISNUMBER($BW2508),ISNUMBER($BX2508)),$D2508*($BX2508-$BW2508+1),""))</f>
        <v>19860.0</v>
      </c>
      <c r="H2508" t="inlineStr">
        <is>
          <t>partial</t>
        </is>
      </c>
      <c r="I2508" t="inlineStr">
        <is>
          <t>p-Value available</t>
        </is>
      </c>
      <c r="J2508">
        <f>IF($BW2508&lt;&gt;"",$BW2508,"")</f>
        <v>2007.0</v>
      </c>
      <c r="K2508">
        <f>IF($BX2508&lt;&gt;"",$BX2508,"")</f>
        <v>2020.0</v>
      </c>
      <c r="L2508">
        <f>IF(AND(ISNUMBER($BW2508),ISNUMBER($BX2508)),($BW2508+$BX2508)/2,"")</f>
        <v>2013.5</v>
      </c>
      <c r="M2508">
        <f>IF($L2508&lt;&gt;"",$L2508,"")</f>
        <v>2013.5</v>
      </c>
      <c r="N2508">
        <f>IF(AND(ISNUMBER($BW2508),ISNUMBER($BX2508)),MIN(1,MAX(0,($BX2508-2016+1)/($BX2508-$BW2508+1))),"")</f>
        <v>0.3571428571428572</v>
      </c>
      <c r="O2508">
        <f>IF(AND(ISNUMBER($BW2508),ISNUMBER($BX2508)),MIN(1,MAX(0,($BX2508-2017+1)/($BX2508-$BW2508+1))),"")</f>
        <v>0.2857142857142857</v>
      </c>
      <c r="P2508">
        <f>IF(AND(ISNUMBER($BW2508),ISNUMBER($BX2508)),MIN(1,MAX(0,($BX2508-2018+1)/($BX2508-$BW2508+1))),"")</f>
        <v>0.2142857142857143</v>
      </c>
      <c r="Q2508">
        <f>IF(AND(ISNUMBER($BW2508),ISNUMBER($BX2508)),MIN(1,MAX(0,($BX2508-2019+1)/($BX2508-$BW2508+1))),"")</f>
        <v>0.1428571428571428</v>
      </c>
      <c r="R2508">
        <f>IF(AND(ISNUMBER($BW2508),ISNUMBER($BX2508)),MIN(1,MAX(0,($BX2508-2016+1)/($BX2508-$BW2508+1))),"")</f>
        <v>0.3571428571428572</v>
      </c>
      <c r="S2508">
        <f>IF($L2508&lt;&gt;"",IF($L2508&gt;=2015.5,1,0),"")</f>
        <v>0.0</v>
      </c>
      <c r="T2508">
        <f>IF($L2508&lt;&gt;"",IF($L2508&gt;=2016,1,0),"")</f>
        <v>0.0</v>
      </c>
      <c r="U2508">
        <f>IF(ISNUMBER($BX2508),IF($BX2508&gt;=2016,1,0),"")</f>
        <v>1.0</v>
      </c>
      <c r="V2508">
        <f>IF(ISNUMBER($BW2508),IF($BW2508&gt;=2016,1,0),"")</f>
        <v>0.0</v>
      </c>
      <c r="W2508" t="str">
        <f>IF(AND(ISNUMBER($BW2508),ISNUMBER($BX2508)),IF($BW2508&gt;=2016,"post-only",IF($BX2508&lt;2016,"pre-only","mixed")),"")</f>
        <v>mixed</v>
      </c>
      <c r="X2508">
        <f>IF(AND(ISNUMBER($BW2508),ISNUMBER($BX2508)),MIN(1,MAX(0,($BX2508-2017+1)/($BX2508-$BW2508+1))),"")</f>
        <v>0.2857142857142857</v>
      </c>
      <c r="Y2508">
        <f>IF(AND(ISNUMBER($BW2508),ISNUMBER($BX2508)),MIN(1,MAX(0,($BX2508-2018+1)/($BX2508-$BW2508+1))),"")</f>
        <v>0.2142857142857143</v>
      </c>
      <c r="Z2508">
        <f>IF(AND(ISNUMBER($BW2508),ISNUMBER($BX2508)),MIN(1,MAX(0,($BX2508-2019+1)/($BX2508-$BW2508+1))),"")</f>
        <v>0.1428571428571428</v>
      </c>
      <c r="AA2508">
        <f>IF(ISNUMBER($BX2508),IF($BX2508&gt;=2017,1,0),"")</f>
        <v>1.0</v>
      </c>
      <c r="AB2508">
        <f>IF(ISNUMBER($BX2508),IF($BX2508&gt;=2018,1,0),"")</f>
        <v>1.0</v>
      </c>
      <c r="AC2508">
        <f>IF(ISNUMBER($BX2508),IF($BX2508&gt;=2019,1,0),"")</f>
        <v>1.0</v>
      </c>
      <c r="AD2508">
        <f>IF($L2508&lt;&gt;"",IF($L2508&gt;2013,1,0),"")</f>
        <v>1.0</v>
      </c>
      <c r="AE2508">
        <f>IF($L2508&lt;&gt;"",1+IF($L2508&gt;2011,1,0)+IF($L2508&gt;2014,1,0),"")</f>
        <v>2.0</v>
      </c>
      <c r="AF2508" t="inlineStr">
        <is>
          <t>derivativ (CDS spread)</t>
        </is>
      </c>
      <c r="AG2508" t="inlineStr">
        <is>
          <t>performance</t>
        </is>
      </c>
      <c r="AH2508" t="inlineStr">
        <is>
          <t>non-sensitive</t>
        </is>
      </c>
      <c r="AI2508" t="inlineStr">
        <is>
          <t>without ETS/CT</t>
        </is>
      </c>
      <c r="AJ2508" t="inlineStr">
        <is>
          <t>without ETS/CT</t>
        </is>
      </c>
      <c r="AK2508" t="str">
        <f>IF(AND($CF2508&lt;&gt;"",IFERROR(INDEX(subsample_country_map!$B:$B,MATCH($CF2508,subsample_country_map!$A:$A,0)),"")&lt;&gt;""),INDEX(subsample_country_map!$B:$B,MATCH($CF2508,subsample_country_map!$A:$A,0)),INDEX(lookup!$AA:$AA,MATCH($A2508,lookup!$A:$A,0)))</f>
        <v>1_US</v>
      </c>
      <c r="AL2508" t="str">
        <f>IF(AND($CF2508&lt;&gt;"",IFERROR(INDEX(subsample_country_map!$C:$C,MATCH($CF2508,subsample_country_map!$A:$A,0)),"")&lt;&gt;""),INDEX(subsample_country_map!$C:$C,MATCH($CF2508,subsample_country_map!$A:$A,0)),INDEX(lookup!$AB:$AB,MATCH($A2508,lookup!$A:$A,0)))</f>
        <v>1_developed</v>
      </c>
      <c r="AM2508" t="str">
        <f>IF(AND($CF2508&lt;&gt;"",IFERROR(INDEX(subsample_country_map!$D:$D,MATCH($CF2508,subsample_country_map!$A:$A,0)),"")&lt;&gt;""),INDEX(subsample_country_map!$D:$D,MATCH($CF2508,subsample_country_map!$A:$A,0)),INDEX(lookup!$AC:$AC,MATCH($A2508,lookup!$A:$A,0)))</f>
        <v>1_western</v>
      </c>
      <c r="AN2508" t="str">
        <f>IF(AND($CF2508&lt;&gt;"",IFERROR(INDEX(subsample_country_map!$E:$E,MATCH($CF2508,subsample_country_map!$A:$A,0)),"")&lt;&gt;""),INDEX(subsample_country_map!$E:$E,MATCH($CF2508,subsample_country_map!$A:$A,0)),INDEX(lookup!$AD:$AD,MATCH($A2508,lookup!$A:$A,0)))</f>
        <v>1_common law</v>
      </c>
      <c r="AO2508" t="str">
        <f>INDEX(lookup!$Y:$Y,MATCH($A2508,lookup!$A:$A,0))</f>
        <v>0_published</v>
      </c>
      <c r="AP2508" t="str">
        <f>INDEX(lookup!$Z:$Z,MATCH($A2508,lookup!$A:$A,0))</f>
        <v>0_VHB low</v>
      </c>
      <c r="AQ2508" t="str">
        <f>INDEX(lookup!$W:$W,MATCH($A2508,lookup!$A:$A,0))</f>
        <v>2_sust</v>
      </c>
      <c r="AS2508" t="inlineStr">
        <is>
          <t>staging</t>
        </is>
      </c>
      <c r="AT2508" t="inlineStr">
        <is>
          <t>bad-CER</t>
        </is>
      </c>
      <c r="AU2508" t="inlineStr">
        <is>
          <t>cost</t>
        </is>
      </c>
      <c r="AV2508" t="inlineStr">
        <is>
          <t>0.082</t>
        </is>
      </c>
      <c r="AY2508" t="inlineStr">
        <is>
          <t>0.00</t>
        </is>
      </c>
      <c r="BA2508" t="n">
        <v>19860</v>
      </c>
      <c r="BB2508" t="inlineStr">
        <is>
          <t>as-stated:1-month lag (t-1)</t>
        </is>
      </c>
      <c r="BC2508" t="inlineStr">
        <is>
          <t>OLS</t>
        </is>
      </c>
      <c r="BD2508" t="inlineStr">
        <is>
          <t>two-way:firm and time</t>
        </is>
      </c>
      <c r="BE2508" t="inlineStr">
        <is>
          <t>other:rated firms only</t>
        </is>
      </c>
      <c r="BF2508" t="inlineStr">
        <is>
          <t>unrated observations dropped</t>
        </is>
      </c>
      <c r="BI2508" t="inlineStr">
        <is>
          <t>Table 8</t>
        </is>
      </c>
      <c r="BJ2508" t="inlineStr">
        <is>
          <t>col (4)</t>
        </is>
      </c>
      <c r="BK2508" t="inlineStr">
        <is>
          <t>82712</t>
        </is>
      </c>
      <c r="BL2508" t="inlineStr">
        <is>
          <t>carbonemi_1 0.082*** (0.00)</t>
        </is>
      </c>
      <c r="BM2508" t="inlineStr">
        <is>
          <t>carbonemi_1</t>
        </is>
      </c>
      <c r="BN2508" t="inlineStr">
        <is>
          <t>cds5</t>
        </is>
      </c>
      <c r="BO2508" t="inlineStr">
        <is>
          <t>update</t>
        </is>
      </c>
      <c r="BP2508" t="inlineStr">
        <is>
          <t>Zhang et al (2023)</t>
        </is>
      </c>
      <c r="BQ2508" t="inlineStr">
        <is>
          <t>computed</t>
        </is>
      </c>
      <c r="BT2508" t="n">
        <v>0</v>
      </c>
      <c r="BU2508" t="inlineStr">
        <is>
          <t>staging_Zhang_et_al_2023.csv</t>
        </is>
      </c>
      <c r="BW2508" t="n">
        <v>2007</v>
      </c>
      <c r="BX2508" t="n">
        <v>2020</v>
      </c>
      <c r="BY2508" t="inlineStr">
        <is>
          <t>US</t>
        </is>
      </c>
      <c r="BZ2508" t="n">
        <v>2013.5</v>
      </c>
      <c r="CA2508" t="n">
        <v>0.3571428571428572</v>
      </c>
      <c r="CB2508" t="n">
        <v>0</v>
      </c>
      <c r="CC2508" t="n">
        <v>1</v>
      </c>
      <c r="CD2508" t="n">
        <v>-0.0506090461407314</v>
      </c>
      <c r="CE2508" t="n">
        <v>1</v>
      </c>
    </row>
    <row r="2509">
      <c r="A2509" t="inlineStr">
        <is>
          <t>Zhang et al (2023)</t>
        </is>
      </c>
      <c r="B2509" t="n">
        <v>3814</v>
      </c>
      <c r="C2509" t="n">
        <v>-0.05056588245764206</v>
      </c>
      <c r="D2509" t="n">
        <v>19860</v>
      </c>
      <c r="E2509">
        <f>IF(ISNUMBER($BA2509),$BA2509,IF(AND(ISNUMBER($D2509),ISNUMBER($BW2509),ISNUMBER($BX2509)),$D2509*($BX2509-$BW2509+1),""))</f>
        <v>19860.0</v>
      </c>
      <c r="H2509" t="inlineStr">
        <is>
          <t>partial</t>
        </is>
      </c>
      <c r="I2509" t="inlineStr">
        <is>
          <t>p-Value available</t>
        </is>
      </c>
      <c r="J2509">
        <f>IF($BW2509&lt;&gt;"",$BW2509,"")</f>
        <v>2007.0</v>
      </c>
      <c r="K2509">
        <f>IF($BX2509&lt;&gt;"",$BX2509,"")</f>
        <v>2020.0</v>
      </c>
      <c r="L2509">
        <f>IF(AND(ISNUMBER($BW2509),ISNUMBER($BX2509)),($BW2509+$BX2509)/2,"")</f>
        <v>2013.5</v>
      </c>
      <c r="M2509">
        <f>IF($L2509&lt;&gt;"",$L2509,"")</f>
        <v>2013.5</v>
      </c>
      <c r="N2509">
        <f>IF(AND(ISNUMBER($BW2509),ISNUMBER($BX2509)),MIN(1,MAX(0,($BX2509-2016+1)/($BX2509-$BW2509+1))),"")</f>
        <v>0.3571428571428572</v>
      </c>
      <c r="O2509">
        <f>IF(AND(ISNUMBER($BW2509),ISNUMBER($BX2509)),MIN(1,MAX(0,($BX2509-2017+1)/($BX2509-$BW2509+1))),"")</f>
        <v>0.2857142857142857</v>
      </c>
      <c r="P2509">
        <f>IF(AND(ISNUMBER($BW2509),ISNUMBER($BX2509)),MIN(1,MAX(0,($BX2509-2018+1)/($BX2509-$BW2509+1))),"")</f>
        <v>0.2142857142857143</v>
      </c>
      <c r="Q2509">
        <f>IF(AND(ISNUMBER($BW2509),ISNUMBER($BX2509)),MIN(1,MAX(0,($BX2509-2019+1)/($BX2509-$BW2509+1))),"")</f>
        <v>0.1428571428571428</v>
      </c>
      <c r="R2509">
        <f>IF(AND(ISNUMBER($BW2509),ISNUMBER($BX2509)),MIN(1,MAX(0,($BX2509-2016+1)/($BX2509-$BW2509+1))),"")</f>
        <v>0.3571428571428572</v>
      </c>
      <c r="S2509">
        <f>IF($L2509&lt;&gt;"",IF($L2509&gt;=2015.5,1,0),"")</f>
        <v>0.0</v>
      </c>
      <c r="T2509">
        <f>IF($L2509&lt;&gt;"",IF($L2509&gt;=2016,1,0),"")</f>
        <v>0.0</v>
      </c>
      <c r="U2509">
        <f>IF(ISNUMBER($BX2509),IF($BX2509&gt;=2016,1,0),"")</f>
        <v>1.0</v>
      </c>
      <c r="V2509">
        <f>IF(ISNUMBER($BW2509),IF($BW2509&gt;=2016,1,0),"")</f>
        <v>0.0</v>
      </c>
      <c r="W2509" t="str">
        <f>IF(AND(ISNUMBER($BW2509),ISNUMBER($BX2509)),IF($BW2509&gt;=2016,"post-only",IF($BX2509&lt;2016,"pre-only","mixed")),"")</f>
        <v>mixed</v>
      </c>
      <c r="X2509">
        <f>IF(AND(ISNUMBER($BW2509),ISNUMBER($BX2509)),MIN(1,MAX(0,($BX2509-2017+1)/($BX2509-$BW2509+1))),"")</f>
        <v>0.2857142857142857</v>
      </c>
      <c r="Y2509">
        <f>IF(AND(ISNUMBER($BW2509),ISNUMBER($BX2509)),MIN(1,MAX(0,($BX2509-2018+1)/($BX2509-$BW2509+1))),"")</f>
        <v>0.2142857142857143</v>
      </c>
      <c r="Z2509">
        <f>IF(AND(ISNUMBER($BW2509),ISNUMBER($BX2509)),MIN(1,MAX(0,($BX2509-2019+1)/($BX2509-$BW2509+1))),"")</f>
        <v>0.1428571428571428</v>
      </c>
      <c r="AA2509">
        <f>IF(ISNUMBER($BX2509),IF($BX2509&gt;=2017,1,0),"")</f>
        <v>1.0</v>
      </c>
      <c r="AB2509">
        <f>IF(ISNUMBER($BX2509),IF($BX2509&gt;=2018,1,0),"")</f>
        <v>1.0</v>
      </c>
      <c r="AC2509">
        <f>IF(ISNUMBER($BX2509),IF($BX2509&gt;=2019,1,0),"")</f>
        <v>1.0</v>
      </c>
      <c r="AD2509">
        <f>IF($L2509&lt;&gt;"",IF($L2509&gt;2013,1,0),"")</f>
        <v>1.0</v>
      </c>
      <c r="AE2509">
        <f>IF($L2509&lt;&gt;"",1+IF($L2509&gt;2011,1,0)+IF($L2509&gt;2014,1,0),"")</f>
        <v>2.0</v>
      </c>
      <c r="AF2509" t="inlineStr">
        <is>
          <t>derivativ (CDS spread)</t>
        </is>
      </c>
      <c r="AG2509" t="inlineStr">
        <is>
          <t>performance</t>
        </is>
      </c>
      <c r="AH2509" t="inlineStr">
        <is>
          <t>non-sensitive</t>
        </is>
      </c>
      <c r="AI2509" t="inlineStr">
        <is>
          <t>without ETS/CT</t>
        </is>
      </c>
      <c r="AJ2509" t="inlineStr">
        <is>
          <t>without ETS/CT</t>
        </is>
      </c>
      <c r="AK2509" t="str">
        <f>IF(AND($CF2509&lt;&gt;"",IFERROR(INDEX(subsample_country_map!$B:$B,MATCH($CF2509,subsample_country_map!$A:$A,0)),"")&lt;&gt;""),INDEX(subsample_country_map!$B:$B,MATCH($CF2509,subsample_country_map!$A:$A,0)),INDEX(lookup!$AA:$AA,MATCH($A2509,lookup!$A:$A,0)))</f>
        <v>1_US</v>
      </c>
      <c r="AL2509" t="str">
        <f>IF(AND($CF2509&lt;&gt;"",IFERROR(INDEX(subsample_country_map!$C:$C,MATCH($CF2509,subsample_country_map!$A:$A,0)),"")&lt;&gt;""),INDEX(subsample_country_map!$C:$C,MATCH($CF2509,subsample_country_map!$A:$A,0)),INDEX(lookup!$AB:$AB,MATCH($A2509,lookup!$A:$A,0)))</f>
        <v>1_developed</v>
      </c>
      <c r="AM2509" t="str">
        <f>IF(AND($CF2509&lt;&gt;"",IFERROR(INDEX(subsample_country_map!$D:$D,MATCH($CF2509,subsample_country_map!$A:$A,0)),"")&lt;&gt;""),INDEX(subsample_country_map!$D:$D,MATCH($CF2509,subsample_country_map!$A:$A,0)),INDEX(lookup!$AC:$AC,MATCH($A2509,lookup!$A:$A,0)))</f>
        <v>1_western</v>
      </c>
      <c r="AN2509" t="str">
        <f>IF(AND($CF2509&lt;&gt;"",IFERROR(INDEX(subsample_country_map!$E:$E,MATCH($CF2509,subsample_country_map!$A:$A,0)),"")&lt;&gt;""),INDEX(subsample_country_map!$E:$E,MATCH($CF2509,subsample_country_map!$A:$A,0)),INDEX(lookup!$AD:$AD,MATCH($A2509,lookup!$A:$A,0)))</f>
        <v>1_common law</v>
      </c>
      <c r="AO2509" t="str">
        <f>INDEX(lookup!$Y:$Y,MATCH($A2509,lookup!$A:$A,0))</f>
        <v>0_published</v>
      </c>
      <c r="AP2509" t="str">
        <f>INDEX(lookup!$Z:$Z,MATCH($A2509,lookup!$A:$A,0))</f>
        <v>0_VHB low</v>
      </c>
      <c r="AQ2509" t="str">
        <f>INDEX(lookup!$W:$W,MATCH($A2509,lookup!$A:$A,0))</f>
        <v>2_sust</v>
      </c>
      <c r="AS2509" t="inlineStr">
        <is>
          <t>staging</t>
        </is>
      </c>
      <c r="AT2509" t="inlineStr">
        <is>
          <t>bad-CER</t>
        </is>
      </c>
      <c r="AU2509" t="inlineStr">
        <is>
          <t>cost</t>
        </is>
      </c>
      <c r="AV2509" t="inlineStr">
        <is>
          <t>0.074</t>
        </is>
      </c>
      <c r="AY2509" t="inlineStr">
        <is>
          <t>0.00</t>
        </is>
      </c>
      <c r="BA2509" t="n">
        <v>19860</v>
      </c>
      <c r="BB2509" t="inlineStr">
        <is>
          <t>as-stated:1-month lag (t-1)</t>
        </is>
      </c>
      <c r="BC2509" t="inlineStr">
        <is>
          <t>OLS</t>
        </is>
      </c>
      <c r="BD2509" t="inlineStr">
        <is>
          <t>two-way:firm and time</t>
        </is>
      </c>
      <c r="BE2509" t="inlineStr">
        <is>
          <t>other:rated firms only</t>
        </is>
      </c>
      <c r="BF2509" t="inlineStr">
        <is>
          <t>unrated observations dropped</t>
        </is>
      </c>
      <c r="BI2509" t="inlineStr">
        <is>
          <t>Table 8</t>
        </is>
      </c>
      <c r="BJ2509" t="inlineStr">
        <is>
          <t>col (7)</t>
        </is>
      </c>
      <c r="BK2509" t="inlineStr">
        <is>
          <t>82712</t>
        </is>
      </c>
      <c r="BL2509" t="inlineStr">
        <is>
          <t>carbonemi_1 0.074*** (0.00)</t>
        </is>
      </c>
      <c r="BM2509" t="inlineStr">
        <is>
          <t>carbonemi_1</t>
        </is>
      </c>
      <c r="BN2509" t="inlineStr">
        <is>
          <t>cds10</t>
        </is>
      </c>
      <c r="BO2509" t="inlineStr">
        <is>
          <t>update</t>
        </is>
      </c>
      <c r="BP2509" t="inlineStr">
        <is>
          <t>Zhang et al (2023)</t>
        </is>
      </c>
      <c r="BQ2509" t="inlineStr">
        <is>
          <t>computed</t>
        </is>
      </c>
      <c r="BT2509" t="n">
        <v>0</v>
      </c>
      <c r="BU2509" t="inlineStr">
        <is>
          <t>staging_Zhang_et_al_2023.csv</t>
        </is>
      </c>
      <c r="BW2509" t="n">
        <v>2007</v>
      </c>
      <c r="BX2509" t="n">
        <v>2020</v>
      </c>
      <c r="BY2509" t="inlineStr">
        <is>
          <t>US</t>
        </is>
      </c>
      <c r="BZ2509" t="n">
        <v>2013.5</v>
      </c>
      <c r="CA2509" t="n">
        <v>0.3571428571428572</v>
      </c>
      <c r="CB2509" t="n">
        <v>0</v>
      </c>
      <c r="CC2509" t="n">
        <v>1</v>
      </c>
      <c r="CD2509" t="n">
        <v>-0.0506090461407314</v>
      </c>
      <c r="CE2509" t="n">
        <v>1</v>
      </c>
    </row>
    <row r="2510">
      <c r="A2510" t="inlineStr">
        <is>
          <t>Zhang et al (2023)</t>
        </is>
      </c>
      <c r="B2510" t="n">
        <v>3815</v>
      </c>
      <c r="C2510" t="n">
        <v>-0.05056588245764206</v>
      </c>
      <c r="D2510" t="n">
        <v>19860</v>
      </c>
      <c r="E2510">
        <f>IF(ISNUMBER($BA2510),$BA2510,IF(AND(ISNUMBER($D2510),ISNUMBER($BW2510),ISNUMBER($BX2510)),$D2510*($BX2510-$BW2510+1),""))</f>
        <v>19860.0</v>
      </c>
      <c r="H2510" t="inlineStr">
        <is>
          <t>partial</t>
        </is>
      </c>
      <c r="I2510" t="inlineStr">
        <is>
          <t>p-Value available</t>
        </is>
      </c>
      <c r="J2510">
        <f>IF($BW2510&lt;&gt;"",$BW2510,"")</f>
        <v>2007.0</v>
      </c>
      <c r="K2510">
        <f>IF($BX2510&lt;&gt;"",$BX2510,"")</f>
        <v>2020.0</v>
      </c>
      <c r="L2510">
        <f>IF(AND(ISNUMBER($BW2510),ISNUMBER($BX2510)),($BW2510+$BX2510)/2,"")</f>
        <v>2013.5</v>
      </c>
      <c r="M2510">
        <f>IF($L2510&lt;&gt;"",$L2510,"")</f>
        <v>2013.5</v>
      </c>
      <c r="N2510">
        <f>IF(AND(ISNUMBER($BW2510),ISNUMBER($BX2510)),MIN(1,MAX(0,($BX2510-2016+1)/($BX2510-$BW2510+1))),"")</f>
        <v>0.3571428571428572</v>
      </c>
      <c r="O2510">
        <f>IF(AND(ISNUMBER($BW2510),ISNUMBER($BX2510)),MIN(1,MAX(0,($BX2510-2017+1)/($BX2510-$BW2510+1))),"")</f>
        <v>0.2857142857142857</v>
      </c>
      <c r="P2510">
        <f>IF(AND(ISNUMBER($BW2510),ISNUMBER($BX2510)),MIN(1,MAX(0,($BX2510-2018+1)/($BX2510-$BW2510+1))),"")</f>
        <v>0.2142857142857143</v>
      </c>
      <c r="Q2510">
        <f>IF(AND(ISNUMBER($BW2510),ISNUMBER($BX2510)),MIN(1,MAX(0,($BX2510-2019+1)/($BX2510-$BW2510+1))),"")</f>
        <v>0.1428571428571428</v>
      </c>
      <c r="R2510">
        <f>IF(AND(ISNUMBER($BW2510),ISNUMBER($BX2510)),MIN(1,MAX(0,($BX2510-2016+1)/($BX2510-$BW2510+1))),"")</f>
        <v>0.3571428571428572</v>
      </c>
      <c r="S2510">
        <f>IF($L2510&lt;&gt;"",IF($L2510&gt;=2015.5,1,0),"")</f>
        <v>0.0</v>
      </c>
      <c r="T2510">
        <f>IF($L2510&lt;&gt;"",IF($L2510&gt;=2016,1,0),"")</f>
        <v>0.0</v>
      </c>
      <c r="U2510">
        <f>IF(ISNUMBER($BX2510),IF($BX2510&gt;=2016,1,0),"")</f>
        <v>1.0</v>
      </c>
      <c r="V2510">
        <f>IF(ISNUMBER($BW2510),IF($BW2510&gt;=2016,1,0),"")</f>
        <v>0.0</v>
      </c>
      <c r="W2510" t="str">
        <f>IF(AND(ISNUMBER($BW2510),ISNUMBER($BX2510)),IF($BW2510&gt;=2016,"post-only",IF($BX2510&lt;2016,"pre-only","mixed")),"")</f>
        <v>mixed</v>
      </c>
      <c r="X2510">
        <f>IF(AND(ISNUMBER($BW2510),ISNUMBER($BX2510)),MIN(1,MAX(0,($BX2510-2017+1)/($BX2510-$BW2510+1))),"")</f>
        <v>0.2857142857142857</v>
      </c>
      <c r="Y2510">
        <f>IF(AND(ISNUMBER($BW2510),ISNUMBER($BX2510)),MIN(1,MAX(0,($BX2510-2018+1)/($BX2510-$BW2510+1))),"")</f>
        <v>0.2142857142857143</v>
      </c>
      <c r="Z2510">
        <f>IF(AND(ISNUMBER($BW2510),ISNUMBER($BX2510)),MIN(1,MAX(0,($BX2510-2019+1)/($BX2510-$BW2510+1))),"")</f>
        <v>0.1428571428571428</v>
      </c>
      <c r="AA2510">
        <f>IF(ISNUMBER($BX2510),IF($BX2510&gt;=2017,1,0),"")</f>
        <v>1.0</v>
      </c>
      <c r="AB2510">
        <f>IF(ISNUMBER($BX2510),IF($BX2510&gt;=2018,1,0),"")</f>
        <v>1.0</v>
      </c>
      <c r="AC2510">
        <f>IF(ISNUMBER($BX2510),IF($BX2510&gt;=2019,1,0),"")</f>
        <v>1.0</v>
      </c>
      <c r="AD2510">
        <f>IF($L2510&lt;&gt;"",IF($L2510&gt;2013,1,0),"")</f>
        <v>1.0</v>
      </c>
      <c r="AE2510">
        <f>IF($L2510&lt;&gt;"",1+IF($L2510&gt;2011,1,0)+IF($L2510&gt;2014,1,0),"")</f>
        <v>2.0</v>
      </c>
      <c r="AF2510" t="inlineStr">
        <is>
          <t>derivativ (CDS spread)</t>
        </is>
      </c>
      <c r="AG2510" t="inlineStr">
        <is>
          <t>performance</t>
        </is>
      </c>
      <c r="AH2510" t="inlineStr">
        <is>
          <t>non-sensitive</t>
        </is>
      </c>
      <c r="AI2510" t="inlineStr">
        <is>
          <t>without ETS/CT</t>
        </is>
      </c>
      <c r="AJ2510" t="inlineStr">
        <is>
          <t>without ETS/CT</t>
        </is>
      </c>
      <c r="AK2510" t="str">
        <f>IF(AND($CF2510&lt;&gt;"",IFERROR(INDEX(subsample_country_map!$B:$B,MATCH($CF2510,subsample_country_map!$A:$A,0)),"")&lt;&gt;""),INDEX(subsample_country_map!$B:$B,MATCH($CF2510,subsample_country_map!$A:$A,0)),INDEX(lookup!$AA:$AA,MATCH($A2510,lookup!$A:$A,0)))</f>
        <v>1_US</v>
      </c>
      <c r="AL2510" t="str">
        <f>IF(AND($CF2510&lt;&gt;"",IFERROR(INDEX(subsample_country_map!$C:$C,MATCH($CF2510,subsample_country_map!$A:$A,0)),"")&lt;&gt;""),INDEX(subsample_country_map!$C:$C,MATCH($CF2510,subsample_country_map!$A:$A,0)),INDEX(lookup!$AB:$AB,MATCH($A2510,lookup!$A:$A,0)))</f>
        <v>1_developed</v>
      </c>
      <c r="AM2510" t="str">
        <f>IF(AND($CF2510&lt;&gt;"",IFERROR(INDEX(subsample_country_map!$D:$D,MATCH($CF2510,subsample_country_map!$A:$A,0)),"")&lt;&gt;""),INDEX(subsample_country_map!$D:$D,MATCH($CF2510,subsample_country_map!$A:$A,0)),INDEX(lookup!$AC:$AC,MATCH($A2510,lookup!$A:$A,0)))</f>
        <v>1_western</v>
      </c>
      <c r="AN2510" t="str">
        <f>IF(AND($CF2510&lt;&gt;"",IFERROR(INDEX(subsample_country_map!$E:$E,MATCH($CF2510,subsample_country_map!$A:$A,0)),"")&lt;&gt;""),INDEX(subsample_country_map!$E:$E,MATCH($CF2510,subsample_country_map!$A:$A,0)),INDEX(lookup!$AD:$AD,MATCH($A2510,lookup!$A:$A,0)))</f>
        <v>1_common law</v>
      </c>
      <c r="AO2510" t="str">
        <f>INDEX(lookup!$Y:$Y,MATCH($A2510,lookup!$A:$A,0))</f>
        <v>0_published</v>
      </c>
      <c r="AP2510" t="str">
        <f>INDEX(lookup!$Z:$Z,MATCH($A2510,lookup!$A:$A,0))</f>
        <v>0_VHB low</v>
      </c>
      <c r="AQ2510" t="str">
        <f>INDEX(lookup!$W:$W,MATCH($A2510,lookup!$A:$A,0))</f>
        <v>2_sust</v>
      </c>
      <c r="AS2510" t="inlineStr">
        <is>
          <t>staging</t>
        </is>
      </c>
      <c r="AT2510" t="inlineStr">
        <is>
          <t>bad-CER</t>
        </is>
      </c>
      <c r="AU2510" t="inlineStr">
        <is>
          <t>cost</t>
        </is>
      </c>
      <c r="AV2510" t="inlineStr">
        <is>
          <t>0.071</t>
        </is>
      </c>
      <c r="AY2510" t="inlineStr">
        <is>
          <t>0.00</t>
        </is>
      </c>
      <c r="BA2510" t="n">
        <v>19860</v>
      </c>
      <c r="BB2510" t="inlineStr">
        <is>
          <t>as-stated:1-month lag (t-1)</t>
        </is>
      </c>
      <c r="BC2510" t="inlineStr">
        <is>
          <t>OLS</t>
        </is>
      </c>
      <c r="BD2510" t="inlineStr">
        <is>
          <t>two-way:firm and time</t>
        </is>
      </c>
      <c r="BE2510" t="inlineStr">
        <is>
          <t>other:rated firms only</t>
        </is>
      </c>
      <c r="BF2510" t="inlineStr">
        <is>
          <t>unrated observations dropped</t>
        </is>
      </c>
      <c r="BI2510" t="inlineStr">
        <is>
          <t>Table 8</t>
        </is>
      </c>
      <c r="BJ2510" t="inlineStr">
        <is>
          <t>col (10)</t>
        </is>
      </c>
      <c r="BK2510" t="inlineStr">
        <is>
          <t>82712</t>
        </is>
      </c>
      <c r="BL2510" t="inlineStr">
        <is>
          <t>carbonemi_1 0.071*** (0.00)</t>
        </is>
      </c>
      <c r="BM2510" t="inlineStr">
        <is>
          <t>carbonemi_1</t>
        </is>
      </c>
      <c r="BN2510" t="inlineStr">
        <is>
          <t>cds30</t>
        </is>
      </c>
      <c r="BO2510" t="inlineStr">
        <is>
          <t>update</t>
        </is>
      </c>
      <c r="BP2510" t="inlineStr">
        <is>
          <t>Zhang et al (2023)</t>
        </is>
      </c>
      <c r="BQ2510" t="inlineStr">
        <is>
          <t>computed</t>
        </is>
      </c>
      <c r="BT2510" t="n">
        <v>0</v>
      </c>
      <c r="BU2510" t="inlineStr">
        <is>
          <t>staging_Zhang_et_al_2023.csv</t>
        </is>
      </c>
      <c r="BW2510" t="n">
        <v>2007</v>
      </c>
      <c r="BX2510" t="n">
        <v>2020</v>
      </c>
      <c r="BY2510" t="inlineStr">
        <is>
          <t>US</t>
        </is>
      </c>
      <c r="BZ2510" t="n">
        <v>2013.5</v>
      </c>
      <c r="CA2510" t="n">
        <v>0.3571428571428572</v>
      </c>
      <c r="CB2510" t="n">
        <v>0</v>
      </c>
      <c r="CC2510" t="n">
        <v>1</v>
      </c>
      <c r="CD2510" t="n">
        <v>-0.0506090461407314</v>
      </c>
      <c r="CE2510" t="n">
        <v>1</v>
      </c>
    </row>
    <row r="2511">
      <c r="A2511" t="inlineStr">
        <is>
          <t>Zhang et al (2023)</t>
        </is>
      </c>
      <c r="B2511" t="n">
        <v>3816</v>
      </c>
      <c r="C2511" t="n">
        <v>-0.004348522835951547</v>
      </c>
      <c r="D2511" t="n">
        <v>19860</v>
      </c>
      <c r="E2511">
        <f>IF(ISNUMBER($BA2511),$BA2511,IF(AND(ISNUMBER($D2511),ISNUMBER($BW2511),ISNUMBER($BX2511)),$D2511*($BX2511-$BW2511+1),""))</f>
        <v>19860.0</v>
      </c>
      <c r="H2511" t="inlineStr">
        <is>
          <t>partial</t>
        </is>
      </c>
      <c r="I2511" t="inlineStr">
        <is>
          <t>p-Value available</t>
        </is>
      </c>
      <c r="J2511">
        <f>IF($BW2511&lt;&gt;"",$BW2511,"")</f>
        <v>2007.0</v>
      </c>
      <c r="K2511">
        <f>IF($BX2511&lt;&gt;"",$BX2511,"")</f>
        <v>2020.0</v>
      </c>
      <c r="L2511">
        <f>IF(AND(ISNUMBER($BW2511),ISNUMBER($BX2511)),($BW2511+$BX2511)/2,"")</f>
        <v>2013.5</v>
      </c>
      <c r="M2511">
        <f>IF($L2511&lt;&gt;"",$L2511,"")</f>
        <v>2013.5</v>
      </c>
      <c r="N2511">
        <f>IF(AND(ISNUMBER($BW2511),ISNUMBER($BX2511)),MIN(1,MAX(0,($BX2511-2016+1)/($BX2511-$BW2511+1))),"")</f>
        <v>0.3571428571428572</v>
      </c>
      <c r="O2511">
        <f>IF(AND(ISNUMBER($BW2511),ISNUMBER($BX2511)),MIN(1,MAX(0,($BX2511-2017+1)/($BX2511-$BW2511+1))),"")</f>
        <v>0.2857142857142857</v>
      </c>
      <c r="P2511">
        <f>IF(AND(ISNUMBER($BW2511),ISNUMBER($BX2511)),MIN(1,MAX(0,($BX2511-2018+1)/($BX2511-$BW2511+1))),"")</f>
        <v>0.2142857142857143</v>
      </c>
      <c r="Q2511">
        <f>IF(AND(ISNUMBER($BW2511),ISNUMBER($BX2511)),MIN(1,MAX(0,($BX2511-2019+1)/($BX2511-$BW2511+1))),"")</f>
        <v>0.1428571428571428</v>
      </c>
      <c r="R2511">
        <f>IF(AND(ISNUMBER($BW2511),ISNUMBER($BX2511)),MIN(1,MAX(0,($BX2511-2016+1)/($BX2511-$BW2511+1))),"")</f>
        <v>0.3571428571428572</v>
      </c>
      <c r="S2511">
        <f>IF($L2511&lt;&gt;"",IF($L2511&gt;=2015.5,1,0),"")</f>
        <v>0.0</v>
      </c>
      <c r="T2511">
        <f>IF($L2511&lt;&gt;"",IF($L2511&gt;=2016,1,0),"")</f>
        <v>0.0</v>
      </c>
      <c r="U2511">
        <f>IF(ISNUMBER($BX2511),IF($BX2511&gt;=2016,1,0),"")</f>
        <v>1.0</v>
      </c>
      <c r="V2511">
        <f>IF(ISNUMBER($BW2511),IF($BW2511&gt;=2016,1,0),"")</f>
        <v>0.0</v>
      </c>
      <c r="W2511" t="str">
        <f>IF(AND(ISNUMBER($BW2511),ISNUMBER($BX2511)),IF($BW2511&gt;=2016,"post-only",IF($BX2511&lt;2016,"pre-only","mixed")),"")</f>
        <v>mixed</v>
      </c>
      <c r="X2511">
        <f>IF(AND(ISNUMBER($BW2511),ISNUMBER($BX2511)),MIN(1,MAX(0,($BX2511-2017+1)/($BX2511-$BW2511+1))),"")</f>
        <v>0.2857142857142857</v>
      </c>
      <c r="Y2511">
        <f>IF(AND(ISNUMBER($BW2511),ISNUMBER($BX2511)),MIN(1,MAX(0,($BX2511-2018+1)/($BX2511-$BW2511+1))),"")</f>
        <v>0.2142857142857143</v>
      </c>
      <c r="Z2511">
        <f>IF(AND(ISNUMBER($BW2511),ISNUMBER($BX2511)),MIN(1,MAX(0,($BX2511-2019+1)/($BX2511-$BW2511+1))),"")</f>
        <v>0.1428571428571428</v>
      </c>
      <c r="AA2511">
        <f>IF(ISNUMBER($BX2511),IF($BX2511&gt;=2017,1,0),"")</f>
        <v>1.0</v>
      </c>
      <c r="AB2511">
        <f>IF(ISNUMBER($BX2511),IF($BX2511&gt;=2018,1,0),"")</f>
        <v>1.0</v>
      </c>
      <c r="AC2511">
        <f>IF(ISNUMBER($BX2511),IF($BX2511&gt;=2019,1,0),"")</f>
        <v>1.0</v>
      </c>
      <c r="AD2511">
        <f>IF($L2511&lt;&gt;"",IF($L2511&gt;2013,1,0),"")</f>
        <v>1.0</v>
      </c>
      <c r="AE2511">
        <f>IF($L2511&lt;&gt;"",1+IF($L2511&gt;2011,1,0)+IF($L2511&gt;2014,1,0),"")</f>
        <v>2.0</v>
      </c>
      <c r="AF2511" t="inlineStr">
        <is>
          <t>derivativ (CDS spread)</t>
        </is>
      </c>
      <c r="AG2511" t="inlineStr">
        <is>
          <t>performance</t>
        </is>
      </c>
      <c r="AH2511" t="inlineStr">
        <is>
          <t>non-sensitive</t>
        </is>
      </c>
      <c r="AI2511" t="inlineStr">
        <is>
          <t>without ETS/CT</t>
        </is>
      </c>
      <c r="AJ2511" t="inlineStr">
        <is>
          <t>without ETS/CT</t>
        </is>
      </c>
      <c r="AK2511" t="str">
        <f>IF(AND($CF2511&lt;&gt;"",IFERROR(INDEX(subsample_country_map!$B:$B,MATCH($CF2511,subsample_country_map!$A:$A,0)),"")&lt;&gt;""),INDEX(subsample_country_map!$B:$B,MATCH($CF2511,subsample_country_map!$A:$A,0)),INDEX(lookup!$AA:$AA,MATCH($A2511,lookup!$A:$A,0)))</f>
        <v>1_US</v>
      </c>
      <c r="AL2511" t="str">
        <f>IF(AND($CF2511&lt;&gt;"",IFERROR(INDEX(subsample_country_map!$C:$C,MATCH($CF2511,subsample_country_map!$A:$A,0)),"")&lt;&gt;""),INDEX(subsample_country_map!$C:$C,MATCH($CF2511,subsample_country_map!$A:$A,0)),INDEX(lookup!$AB:$AB,MATCH($A2511,lookup!$A:$A,0)))</f>
        <v>1_developed</v>
      </c>
      <c r="AM2511" t="str">
        <f>IF(AND($CF2511&lt;&gt;"",IFERROR(INDEX(subsample_country_map!$D:$D,MATCH($CF2511,subsample_country_map!$A:$A,0)),"")&lt;&gt;""),INDEX(subsample_country_map!$D:$D,MATCH($CF2511,subsample_country_map!$A:$A,0)),INDEX(lookup!$AC:$AC,MATCH($A2511,lookup!$A:$A,0)))</f>
        <v>1_western</v>
      </c>
      <c r="AN2511" t="str">
        <f>IF(AND($CF2511&lt;&gt;"",IFERROR(INDEX(subsample_country_map!$E:$E,MATCH($CF2511,subsample_country_map!$A:$A,0)),"")&lt;&gt;""),INDEX(subsample_country_map!$E:$E,MATCH($CF2511,subsample_country_map!$A:$A,0)),INDEX(lookup!$AD:$AD,MATCH($A2511,lookup!$A:$A,0)))</f>
        <v>1_common law</v>
      </c>
      <c r="AO2511" t="str">
        <f>INDEX(lookup!$Y:$Y,MATCH($A2511,lookup!$A:$A,0))</f>
        <v>0_published</v>
      </c>
      <c r="AP2511" t="str">
        <f>INDEX(lookup!$Z:$Z,MATCH($A2511,lookup!$A:$A,0))</f>
        <v>0_VHB low</v>
      </c>
      <c r="AQ2511" t="str">
        <f>INDEX(lookup!$W:$W,MATCH($A2511,lookup!$A:$A,0))</f>
        <v>2_sust</v>
      </c>
      <c r="AS2511" t="inlineStr">
        <is>
          <t>staging</t>
        </is>
      </c>
      <c r="AT2511" t="inlineStr">
        <is>
          <t>bad-CER</t>
        </is>
      </c>
      <c r="AU2511" t="inlineStr">
        <is>
          <t>cost</t>
        </is>
      </c>
      <c r="AV2511" t="inlineStr">
        <is>
          <t>0.029</t>
        </is>
      </c>
      <c r="AY2511" t="inlineStr">
        <is>
          <t>0.54</t>
        </is>
      </c>
      <c r="BA2511" t="n">
        <v>19860</v>
      </c>
      <c r="BB2511" t="inlineStr">
        <is>
          <t>as-stated:1-month lag (t-1)</t>
        </is>
      </c>
      <c r="BC2511" t="inlineStr">
        <is>
          <t>OLS</t>
        </is>
      </c>
      <c r="BD2511" t="inlineStr">
        <is>
          <t>two-way:firm and time</t>
        </is>
      </c>
      <c r="BE2511" t="inlineStr">
        <is>
          <t>other:rated firms only</t>
        </is>
      </c>
      <c r="BF2511" t="inlineStr">
        <is>
          <t>unrated observations dropped</t>
        </is>
      </c>
      <c r="BI2511" t="inlineStr">
        <is>
          <t>Table 8</t>
        </is>
      </c>
      <c r="BJ2511" t="inlineStr">
        <is>
          <t>col (2)</t>
        </is>
      </c>
      <c r="BK2511" t="inlineStr">
        <is>
          <t>82712</t>
        </is>
      </c>
      <c r="BL2511" t="inlineStr">
        <is>
          <t>carbonemi_2 0.029 (0.54)</t>
        </is>
      </c>
      <c r="BM2511" t="inlineStr">
        <is>
          <t>carbonemi_2</t>
        </is>
      </c>
      <c r="BN2511" t="inlineStr">
        <is>
          <t>cds1</t>
        </is>
      </c>
      <c r="BO2511" t="inlineStr">
        <is>
          <t>update</t>
        </is>
      </c>
      <c r="BP2511" t="inlineStr">
        <is>
          <t>Zhang et al (2023)</t>
        </is>
      </c>
      <c r="BQ2511" t="inlineStr">
        <is>
          <t>computed</t>
        </is>
      </c>
      <c r="BT2511" t="n">
        <v>0</v>
      </c>
      <c r="BU2511" t="inlineStr">
        <is>
          <t>staging_Zhang_et_al_2023.csv</t>
        </is>
      </c>
      <c r="BW2511" t="n">
        <v>2007</v>
      </c>
      <c r="BX2511" t="n">
        <v>2020</v>
      </c>
      <c r="BY2511" t="inlineStr">
        <is>
          <t>US</t>
        </is>
      </c>
      <c r="BZ2511" t="n">
        <v>2013.5</v>
      </c>
      <c r="CA2511" t="n">
        <v>0.3571428571428572</v>
      </c>
      <c r="CB2511" t="n">
        <v>0</v>
      </c>
      <c r="CC2511" t="n">
        <v>1</v>
      </c>
      <c r="CD2511" t="n">
        <v>-0.00434855024594539</v>
      </c>
      <c r="CE2511" t="n">
        <v>1</v>
      </c>
    </row>
    <row r="2512">
      <c r="A2512" t="inlineStr">
        <is>
          <t>Zhang et al (2023)</t>
        </is>
      </c>
      <c r="B2512" t="n">
        <v>3817</v>
      </c>
      <c r="C2512" t="n">
        <v>-0.005360414143611706</v>
      </c>
      <c r="D2512" t="n">
        <v>19860</v>
      </c>
      <c r="E2512">
        <f>IF(ISNUMBER($BA2512),$BA2512,IF(AND(ISNUMBER($D2512),ISNUMBER($BW2512),ISNUMBER($BX2512)),$D2512*($BX2512-$BW2512+1),""))</f>
        <v>19860.0</v>
      </c>
      <c r="H2512" t="inlineStr">
        <is>
          <t>partial</t>
        </is>
      </c>
      <c r="I2512" t="inlineStr">
        <is>
          <t>p-Value available</t>
        </is>
      </c>
      <c r="J2512">
        <f>IF($BW2512&lt;&gt;"",$BW2512,"")</f>
        <v>2007.0</v>
      </c>
      <c r="K2512">
        <f>IF($BX2512&lt;&gt;"",$BX2512,"")</f>
        <v>2020.0</v>
      </c>
      <c r="L2512">
        <f>IF(AND(ISNUMBER($BW2512),ISNUMBER($BX2512)),($BW2512+$BX2512)/2,"")</f>
        <v>2013.5</v>
      </c>
      <c r="M2512">
        <f>IF($L2512&lt;&gt;"",$L2512,"")</f>
        <v>2013.5</v>
      </c>
      <c r="N2512">
        <f>IF(AND(ISNUMBER($BW2512),ISNUMBER($BX2512)),MIN(1,MAX(0,($BX2512-2016+1)/($BX2512-$BW2512+1))),"")</f>
        <v>0.3571428571428572</v>
      </c>
      <c r="O2512">
        <f>IF(AND(ISNUMBER($BW2512),ISNUMBER($BX2512)),MIN(1,MAX(0,($BX2512-2017+1)/($BX2512-$BW2512+1))),"")</f>
        <v>0.2857142857142857</v>
      </c>
      <c r="P2512">
        <f>IF(AND(ISNUMBER($BW2512),ISNUMBER($BX2512)),MIN(1,MAX(0,($BX2512-2018+1)/($BX2512-$BW2512+1))),"")</f>
        <v>0.2142857142857143</v>
      </c>
      <c r="Q2512">
        <f>IF(AND(ISNUMBER($BW2512),ISNUMBER($BX2512)),MIN(1,MAX(0,($BX2512-2019+1)/($BX2512-$BW2512+1))),"")</f>
        <v>0.1428571428571428</v>
      </c>
      <c r="R2512">
        <f>IF(AND(ISNUMBER($BW2512),ISNUMBER($BX2512)),MIN(1,MAX(0,($BX2512-2016+1)/($BX2512-$BW2512+1))),"")</f>
        <v>0.3571428571428572</v>
      </c>
      <c r="S2512">
        <f>IF($L2512&lt;&gt;"",IF($L2512&gt;=2015.5,1,0),"")</f>
        <v>0.0</v>
      </c>
      <c r="T2512">
        <f>IF($L2512&lt;&gt;"",IF($L2512&gt;=2016,1,0),"")</f>
        <v>0.0</v>
      </c>
      <c r="U2512">
        <f>IF(ISNUMBER($BX2512),IF($BX2512&gt;=2016,1,0),"")</f>
        <v>1.0</v>
      </c>
      <c r="V2512">
        <f>IF(ISNUMBER($BW2512),IF($BW2512&gt;=2016,1,0),"")</f>
        <v>0.0</v>
      </c>
      <c r="W2512" t="str">
        <f>IF(AND(ISNUMBER($BW2512),ISNUMBER($BX2512)),IF($BW2512&gt;=2016,"post-only",IF($BX2512&lt;2016,"pre-only","mixed")),"")</f>
        <v>mixed</v>
      </c>
      <c r="X2512">
        <f>IF(AND(ISNUMBER($BW2512),ISNUMBER($BX2512)),MIN(1,MAX(0,($BX2512-2017+1)/($BX2512-$BW2512+1))),"")</f>
        <v>0.2857142857142857</v>
      </c>
      <c r="Y2512">
        <f>IF(AND(ISNUMBER($BW2512),ISNUMBER($BX2512)),MIN(1,MAX(0,($BX2512-2018+1)/($BX2512-$BW2512+1))),"")</f>
        <v>0.2142857142857143</v>
      </c>
      <c r="Z2512">
        <f>IF(AND(ISNUMBER($BW2512),ISNUMBER($BX2512)),MIN(1,MAX(0,($BX2512-2019+1)/($BX2512-$BW2512+1))),"")</f>
        <v>0.1428571428571428</v>
      </c>
      <c r="AA2512">
        <f>IF(ISNUMBER($BX2512),IF($BX2512&gt;=2017,1,0),"")</f>
        <v>1.0</v>
      </c>
      <c r="AB2512">
        <f>IF(ISNUMBER($BX2512),IF($BX2512&gt;=2018,1,0),"")</f>
        <v>1.0</v>
      </c>
      <c r="AC2512">
        <f>IF(ISNUMBER($BX2512),IF($BX2512&gt;=2019,1,0),"")</f>
        <v>1.0</v>
      </c>
      <c r="AD2512">
        <f>IF($L2512&lt;&gt;"",IF($L2512&gt;2013,1,0),"")</f>
        <v>1.0</v>
      </c>
      <c r="AE2512">
        <f>IF($L2512&lt;&gt;"",1+IF($L2512&gt;2011,1,0)+IF($L2512&gt;2014,1,0),"")</f>
        <v>2.0</v>
      </c>
      <c r="AF2512" t="inlineStr">
        <is>
          <t>derivativ (CDS spread)</t>
        </is>
      </c>
      <c r="AG2512" t="inlineStr">
        <is>
          <t>performance</t>
        </is>
      </c>
      <c r="AH2512" t="inlineStr">
        <is>
          <t>non-sensitive</t>
        </is>
      </c>
      <c r="AI2512" t="inlineStr">
        <is>
          <t>without ETS/CT</t>
        </is>
      </c>
      <c r="AJ2512" t="inlineStr">
        <is>
          <t>without ETS/CT</t>
        </is>
      </c>
      <c r="AK2512" t="str">
        <f>IF(AND($CF2512&lt;&gt;"",IFERROR(INDEX(subsample_country_map!$B:$B,MATCH($CF2512,subsample_country_map!$A:$A,0)),"")&lt;&gt;""),INDEX(subsample_country_map!$B:$B,MATCH($CF2512,subsample_country_map!$A:$A,0)),INDEX(lookup!$AA:$AA,MATCH($A2512,lookup!$A:$A,0)))</f>
        <v>1_US</v>
      </c>
      <c r="AL2512" t="str">
        <f>IF(AND($CF2512&lt;&gt;"",IFERROR(INDEX(subsample_country_map!$C:$C,MATCH($CF2512,subsample_country_map!$A:$A,0)),"")&lt;&gt;""),INDEX(subsample_country_map!$C:$C,MATCH($CF2512,subsample_country_map!$A:$A,0)),INDEX(lookup!$AB:$AB,MATCH($A2512,lookup!$A:$A,0)))</f>
        <v>1_developed</v>
      </c>
      <c r="AM2512" t="str">
        <f>IF(AND($CF2512&lt;&gt;"",IFERROR(INDEX(subsample_country_map!$D:$D,MATCH($CF2512,subsample_country_map!$A:$A,0)),"")&lt;&gt;""),INDEX(subsample_country_map!$D:$D,MATCH($CF2512,subsample_country_map!$A:$A,0)),INDEX(lookup!$AC:$AC,MATCH($A2512,lookup!$A:$A,0)))</f>
        <v>1_western</v>
      </c>
      <c r="AN2512" t="str">
        <f>IF(AND($CF2512&lt;&gt;"",IFERROR(INDEX(subsample_country_map!$E:$E,MATCH($CF2512,subsample_country_map!$A:$A,0)),"")&lt;&gt;""),INDEX(subsample_country_map!$E:$E,MATCH($CF2512,subsample_country_map!$A:$A,0)),INDEX(lookup!$AD:$AD,MATCH($A2512,lookup!$A:$A,0)))</f>
        <v>1_common law</v>
      </c>
      <c r="AO2512" t="str">
        <f>INDEX(lookup!$Y:$Y,MATCH($A2512,lookup!$A:$A,0))</f>
        <v>0_published</v>
      </c>
      <c r="AP2512" t="str">
        <f>INDEX(lookup!$Z:$Z,MATCH($A2512,lookup!$A:$A,0))</f>
        <v>0_VHB low</v>
      </c>
      <c r="AQ2512" t="str">
        <f>INDEX(lookup!$W:$W,MATCH($A2512,lookup!$A:$A,0))</f>
        <v>2_sust</v>
      </c>
      <c r="AS2512" t="inlineStr">
        <is>
          <t>staging</t>
        </is>
      </c>
      <c r="AT2512" t="inlineStr">
        <is>
          <t>bad-CER</t>
        </is>
      </c>
      <c r="AU2512" t="inlineStr">
        <is>
          <t>cost</t>
        </is>
      </c>
      <c r="AV2512" t="inlineStr">
        <is>
          <t>0.031</t>
        </is>
      </c>
      <c r="AY2512" t="inlineStr">
        <is>
          <t>0.45</t>
        </is>
      </c>
      <c r="BA2512" t="n">
        <v>19860</v>
      </c>
      <c r="BB2512" t="inlineStr">
        <is>
          <t>as-stated:1-month lag (t-1)</t>
        </is>
      </c>
      <c r="BC2512" t="inlineStr">
        <is>
          <t>OLS</t>
        </is>
      </c>
      <c r="BD2512" t="inlineStr">
        <is>
          <t>two-way:firm and time</t>
        </is>
      </c>
      <c r="BE2512" t="inlineStr">
        <is>
          <t>other:rated firms only</t>
        </is>
      </c>
      <c r="BF2512" t="inlineStr">
        <is>
          <t>unrated observations dropped</t>
        </is>
      </c>
      <c r="BI2512" t="inlineStr">
        <is>
          <t>Table 8</t>
        </is>
      </c>
      <c r="BJ2512" t="inlineStr">
        <is>
          <t>col (5)</t>
        </is>
      </c>
      <c r="BK2512" t="inlineStr">
        <is>
          <t>82712</t>
        </is>
      </c>
      <c r="BL2512" t="inlineStr">
        <is>
          <t>carbonemi_2 0.031 (0.45)</t>
        </is>
      </c>
      <c r="BM2512" t="inlineStr">
        <is>
          <t>carbonemi_2</t>
        </is>
      </c>
      <c r="BN2512" t="inlineStr">
        <is>
          <t>cds5</t>
        </is>
      </c>
      <c r="BO2512" t="inlineStr">
        <is>
          <t>update</t>
        </is>
      </c>
      <c r="BP2512" t="inlineStr">
        <is>
          <t>Zhang et al (2023)</t>
        </is>
      </c>
      <c r="BQ2512" t="inlineStr">
        <is>
          <t>computed</t>
        </is>
      </c>
      <c r="BT2512" t="n">
        <v>0</v>
      </c>
      <c r="BU2512" t="inlineStr">
        <is>
          <t>staging_Zhang_et_al_2023.csv</t>
        </is>
      </c>
      <c r="BW2512" t="n">
        <v>2007</v>
      </c>
      <c r="BX2512" t="n">
        <v>2020</v>
      </c>
      <c r="BY2512" t="inlineStr">
        <is>
          <t>US</t>
        </is>
      </c>
      <c r="BZ2512" t="n">
        <v>2013.5</v>
      </c>
      <c r="CA2512" t="n">
        <v>0.3571428571428572</v>
      </c>
      <c r="CB2512" t="n">
        <v>0</v>
      </c>
      <c r="CC2512" t="n">
        <v>1</v>
      </c>
      <c r="CD2512" t="n">
        <v>-0.005360465486614651</v>
      </c>
      <c r="CE2512" t="n">
        <v>1</v>
      </c>
    </row>
    <row r="2513">
      <c r="A2513" t="inlineStr">
        <is>
          <t>Zhang et al (2023)</t>
        </is>
      </c>
      <c r="B2513" t="n">
        <v>3818</v>
      </c>
      <c r="C2513" t="n">
        <v>-0.004786176521762019</v>
      </c>
      <c r="D2513" t="n">
        <v>19860</v>
      </c>
      <c r="E2513">
        <f>IF(ISNUMBER($BA2513),$BA2513,IF(AND(ISNUMBER($D2513),ISNUMBER($BW2513),ISNUMBER($BX2513)),$D2513*($BX2513-$BW2513+1),""))</f>
        <v>19860.0</v>
      </c>
      <c r="H2513" t="inlineStr">
        <is>
          <t>partial</t>
        </is>
      </c>
      <c r="I2513" t="inlineStr">
        <is>
          <t>p-Value available</t>
        </is>
      </c>
      <c r="J2513">
        <f>IF($BW2513&lt;&gt;"",$BW2513,"")</f>
        <v>2007.0</v>
      </c>
      <c r="K2513">
        <f>IF($BX2513&lt;&gt;"",$BX2513,"")</f>
        <v>2020.0</v>
      </c>
      <c r="L2513">
        <f>IF(AND(ISNUMBER($BW2513),ISNUMBER($BX2513)),($BW2513+$BX2513)/2,"")</f>
        <v>2013.5</v>
      </c>
      <c r="M2513">
        <f>IF($L2513&lt;&gt;"",$L2513,"")</f>
        <v>2013.5</v>
      </c>
      <c r="N2513">
        <f>IF(AND(ISNUMBER($BW2513),ISNUMBER($BX2513)),MIN(1,MAX(0,($BX2513-2016+1)/($BX2513-$BW2513+1))),"")</f>
        <v>0.3571428571428572</v>
      </c>
      <c r="O2513">
        <f>IF(AND(ISNUMBER($BW2513),ISNUMBER($BX2513)),MIN(1,MAX(0,($BX2513-2017+1)/($BX2513-$BW2513+1))),"")</f>
        <v>0.2857142857142857</v>
      </c>
      <c r="P2513">
        <f>IF(AND(ISNUMBER($BW2513),ISNUMBER($BX2513)),MIN(1,MAX(0,($BX2513-2018+1)/($BX2513-$BW2513+1))),"")</f>
        <v>0.2142857142857143</v>
      </c>
      <c r="Q2513">
        <f>IF(AND(ISNUMBER($BW2513),ISNUMBER($BX2513)),MIN(1,MAX(0,($BX2513-2019+1)/($BX2513-$BW2513+1))),"")</f>
        <v>0.1428571428571428</v>
      </c>
      <c r="R2513">
        <f>IF(AND(ISNUMBER($BW2513),ISNUMBER($BX2513)),MIN(1,MAX(0,($BX2513-2016+1)/($BX2513-$BW2513+1))),"")</f>
        <v>0.3571428571428572</v>
      </c>
      <c r="S2513">
        <f>IF($L2513&lt;&gt;"",IF($L2513&gt;=2015.5,1,0),"")</f>
        <v>0.0</v>
      </c>
      <c r="T2513">
        <f>IF($L2513&lt;&gt;"",IF($L2513&gt;=2016,1,0),"")</f>
        <v>0.0</v>
      </c>
      <c r="U2513">
        <f>IF(ISNUMBER($BX2513),IF($BX2513&gt;=2016,1,0),"")</f>
        <v>1.0</v>
      </c>
      <c r="V2513">
        <f>IF(ISNUMBER($BW2513),IF($BW2513&gt;=2016,1,0),"")</f>
        <v>0.0</v>
      </c>
      <c r="W2513" t="str">
        <f>IF(AND(ISNUMBER($BW2513),ISNUMBER($BX2513)),IF($BW2513&gt;=2016,"post-only",IF($BX2513&lt;2016,"pre-only","mixed")),"")</f>
        <v>mixed</v>
      </c>
      <c r="X2513">
        <f>IF(AND(ISNUMBER($BW2513),ISNUMBER($BX2513)),MIN(1,MAX(0,($BX2513-2017+1)/($BX2513-$BW2513+1))),"")</f>
        <v>0.2857142857142857</v>
      </c>
      <c r="Y2513">
        <f>IF(AND(ISNUMBER($BW2513),ISNUMBER($BX2513)),MIN(1,MAX(0,($BX2513-2018+1)/($BX2513-$BW2513+1))),"")</f>
        <v>0.2142857142857143</v>
      </c>
      <c r="Z2513">
        <f>IF(AND(ISNUMBER($BW2513),ISNUMBER($BX2513)),MIN(1,MAX(0,($BX2513-2019+1)/($BX2513-$BW2513+1))),"")</f>
        <v>0.1428571428571428</v>
      </c>
      <c r="AA2513">
        <f>IF(ISNUMBER($BX2513),IF($BX2513&gt;=2017,1,0),"")</f>
        <v>1.0</v>
      </c>
      <c r="AB2513">
        <f>IF(ISNUMBER($BX2513),IF($BX2513&gt;=2018,1,0),"")</f>
        <v>1.0</v>
      </c>
      <c r="AC2513">
        <f>IF(ISNUMBER($BX2513),IF($BX2513&gt;=2019,1,0),"")</f>
        <v>1.0</v>
      </c>
      <c r="AD2513">
        <f>IF($L2513&lt;&gt;"",IF($L2513&gt;2013,1,0),"")</f>
        <v>1.0</v>
      </c>
      <c r="AE2513">
        <f>IF($L2513&lt;&gt;"",1+IF($L2513&gt;2011,1,0)+IF($L2513&gt;2014,1,0),"")</f>
        <v>2.0</v>
      </c>
      <c r="AF2513" t="inlineStr">
        <is>
          <t>derivativ (CDS spread)</t>
        </is>
      </c>
      <c r="AG2513" t="inlineStr">
        <is>
          <t>performance</t>
        </is>
      </c>
      <c r="AH2513" t="inlineStr">
        <is>
          <t>non-sensitive</t>
        </is>
      </c>
      <c r="AI2513" t="inlineStr">
        <is>
          <t>without ETS/CT</t>
        </is>
      </c>
      <c r="AJ2513" t="inlineStr">
        <is>
          <t>without ETS/CT</t>
        </is>
      </c>
      <c r="AK2513" t="str">
        <f>IF(AND($CF2513&lt;&gt;"",IFERROR(INDEX(subsample_country_map!$B:$B,MATCH($CF2513,subsample_country_map!$A:$A,0)),"")&lt;&gt;""),INDEX(subsample_country_map!$B:$B,MATCH($CF2513,subsample_country_map!$A:$A,0)),INDEX(lookup!$AA:$AA,MATCH($A2513,lookup!$A:$A,0)))</f>
        <v>1_US</v>
      </c>
      <c r="AL2513" t="str">
        <f>IF(AND($CF2513&lt;&gt;"",IFERROR(INDEX(subsample_country_map!$C:$C,MATCH($CF2513,subsample_country_map!$A:$A,0)),"")&lt;&gt;""),INDEX(subsample_country_map!$C:$C,MATCH($CF2513,subsample_country_map!$A:$A,0)),INDEX(lookup!$AB:$AB,MATCH($A2513,lookup!$A:$A,0)))</f>
        <v>1_developed</v>
      </c>
      <c r="AM2513" t="str">
        <f>IF(AND($CF2513&lt;&gt;"",IFERROR(INDEX(subsample_country_map!$D:$D,MATCH($CF2513,subsample_country_map!$A:$A,0)),"")&lt;&gt;""),INDEX(subsample_country_map!$D:$D,MATCH($CF2513,subsample_country_map!$A:$A,0)),INDEX(lookup!$AC:$AC,MATCH($A2513,lookup!$A:$A,0)))</f>
        <v>1_western</v>
      </c>
      <c r="AN2513" t="str">
        <f>IF(AND($CF2513&lt;&gt;"",IFERROR(INDEX(subsample_country_map!$E:$E,MATCH($CF2513,subsample_country_map!$A:$A,0)),"")&lt;&gt;""),INDEX(subsample_country_map!$E:$E,MATCH($CF2513,subsample_country_map!$A:$A,0)),INDEX(lookup!$AD:$AD,MATCH($A2513,lookup!$A:$A,0)))</f>
        <v>1_common law</v>
      </c>
      <c r="AO2513" t="str">
        <f>INDEX(lookup!$Y:$Y,MATCH($A2513,lookup!$A:$A,0))</f>
        <v>0_published</v>
      </c>
      <c r="AP2513" t="str">
        <f>INDEX(lookup!$Z:$Z,MATCH($A2513,lookup!$A:$A,0))</f>
        <v>0_VHB low</v>
      </c>
      <c r="AQ2513" t="str">
        <f>INDEX(lookup!$W:$W,MATCH($A2513,lookup!$A:$A,0))</f>
        <v>2_sust</v>
      </c>
      <c r="AS2513" t="inlineStr">
        <is>
          <t>staging</t>
        </is>
      </c>
      <c r="AT2513" t="inlineStr">
        <is>
          <t>bad-CER</t>
        </is>
      </c>
      <c r="AU2513" t="inlineStr">
        <is>
          <t>cost</t>
        </is>
      </c>
      <c r="AV2513" t="inlineStr">
        <is>
          <t>0.024</t>
        </is>
      </c>
      <c r="AY2513" t="inlineStr">
        <is>
          <t>0.50</t>
        </is>
      </c>
      <c r="BA2513" t="n">
        <v>19860</v>
      </c>
      <c r="BB2513" t="inlineStr">
        <is>
          <t>as-stated:1-month lag (t-1)</t>
        </is>
      </c>
      <c r="BC2513" t="inlineStr">
        <is>
          <t>OLS</t>
        </is>
      </c>
      <c r="BD2513" t="inlineStr">
        <is>
          <t>two-way:firm and time</t>
        </is>
      </c>
      <c r="BE2513" t="inlineStr">
        <is>
          <t>other:rated firms only</t>
        </is>
      </c>
      <c r="BF2513" t="inlineStr">
        <is>
          <t>unrated observations dropped</t>
        </is>
      </c>
      <c r="BI2513" t="inlineStr">
        <is>
          <t>Table 8</t>
        </is>
      </c>
      <c r="BJ2513" t="inlineStr">
        <is>
          <t>col (8)</t>
        </is>
      </c>
      <c r="BK2513" t="inlineStr">
        <is>
          <t>82712</t>
        </is>
      </c>
      <c r="BL2513" t="inlineStr">
        <is>
          <t>carbonemi_2 0.024 (0.50)</t>
        </is>
      </c>
      <c r="BM2513" t="inlineStr">
        <is>
          <t>carbonemi_2</t>
        </is>
      </c>
      <c r="BN2513" t="inlineStr">
        <is>
          <t>cds10</t>
        </is>
      </c>
      <c r="BO2513" t="inlineStr">
        <is>
          <t>update</t>
        </is>
      </c>
      <c r="BP2513" t="inlineStr">
        <is>
          <t>Zhang et al (2023)</t>
        </is>
      </c>
      <c r="BQ2513" t="inlineStr">
        <is>
          <t>computed</t>
        </is>
      </c>
      <c r="BT2513" t="n">
        <v>0</v>
      </c>
      <c r="BU2513" t="inlineStr">
        <is>
          <t>staging_Zhang_et_al_2023.csv</t>
        </is>
      </c>
      <c r="BW2513" t="n">
        <v>2007</v>
      </c>
      <c r="BX2513" t="n">
        <v>2020</v>
      </c>
      <c r="BY2513" t="inlineStr">
        <is>
          <t>US</t>
        </is>
      </c>
      <c r="BZ2513" t="n">
        <v>2013.5</v>
      </c>
      <c r="CA2513" t="n">
        <v>0.3571428571428572</v>
      </c>
      <c r="CB2513" t="n">
        <v>0</v>
      </c>
      <c r="CC2513" t="n">
        <v>1</v>
      </c>
      <c r="CD2513" t="n">
        <v>-0.004786213068687745</v>
      </c>
      <c r="CE2513" t="n">
        <v>1</v>
      </c>
    </row>
    <row r="2514">
      <c r="A2514" t="inlineStr">
        <is>
          <t>Zhang et al (2023)</t>
        </is>
      </c>
      <c r="B2514" t="n">
        <v>3819</v>
      </c>
      <c r="C2514" t="n">
        <v>-0.005242848231032945</v>
      </c>
      <c r="D2514" t="n">
        <v>19860</v>
      </c>
      <c r="E2514">
        <f>IF(ISNUMBER($BA2514),$BA2514,IF(AND(ISNUMBER($D2514),ISNUMBER($BW2514),ISNUMBER($BX2514)),$D2514*($BX2514-$BW2514+1),""))</f>
        <v>19860.0</v>
      </c>
      <c r="H2514" t="inlineStr">
        <is>
          <t>partial</t>
        </is>
      </c>
      <c r="I2514" t="inlineStr">
        <is>
          <t>p-Value available</t>
        </is>
      </c>
      <c r="J2514">
        <f>IF($BW2514&lt;&gt;"",$BW2514,"")</f>
        <v>2007.0</v>
      </c>
      <c r="K2514">
        <f>IF($BX2514&lt;&gt;"",$BX2514,"")</f>
        <v>2020.0</v>
      </c>
      <c r="L2514">
        <f>IF(AND(ISNUMBER($BW2514),ISNUMBER($BX2514)),($BW2514+$BX2514)/2,"")</f>
        <v>2013.5</v>
      </c>
      <c r="M2514">
        <f>IF($L2514&lt;&gt;"",$L2514,"")</f>
        <v>2013.5</v>
      </c>
      <c r="N2514">
        <f>IF(AND(ISNUMBER($BW2514),ISNUMBER($BX2514)),MIN(1,MAX(0,($BX2514-2016+1)/($BX2514-$BW2514+1))),"")</f>
        <v>0.3571428571428572</v>
      </c>
      <c r="O2514">
        <f>IF(AND(ISNUMBER($BW2514),ISNUMBER($BX2514)),MIN(1,MAX(0,($BX2514-2017+1)/($BX2514-$BW2514+1))),"")</f>
        <v>0.2857142857142857</v>
      </c>
      <c r="P2514">
        <f>IF(AND(ISNUMBER($BW2514),ISNUMBER($BX2514)),MIN(1,MAX(0,($BX2514-2018+1)/($BX2514-$BW2514+1))),"")</f>
        <v>0.2142857142857143</v>
      </c>
      <c r="Q2514">
        <f>IF(AND(ISNUMBER($BW2514),ISNUMBER($BX2514)),MIN(1,MAX(0,($BX2514-2019+1)/($BX2514-$BW2514+1))),"")</f>
        <v>0.1428571428571428</v>
      </c>
      <c r="R2514">
        <f>IF(AND(ISNUMBER($BW2514),ISNUMBER($BX2514)),MIN(1,MAX(0,($BX2514-2016+1)/($BX2514-$BW2514+1))),"")</f>
        <v>0.3571428571428572</v>
      </c>
      <c r="S2514">
        <f>IF($L2514&lt;&gt;"",IF($L2514&gt;=2015.5,1,0),"")</f>
        <v>0.0</v>
      </c>
      <c r="T2514">
        <f>IF($L2514&lt;&gt;"",IF($L2514&gt;=2016,1,0),"")</f>
        <v>0.0</v>
      </c>
      <c r="U2514">
        <f>IF(ISNUMBER($BX2514),IF($BX2514&gt;=2016,1,0),"")</f>
        <v>1.0</v>
      </c>
      <c r="V2514">
        <f>IF(ISNUMBER($BW2514),IF($BW2514&gt;=2016,1,0),"")</f>
        <v>0.0</v>
      </c>
      <c r="W2514" t="str">
        <f>IF(AND(ISNUMBER($BW2514),ISNUMBER($BX2514)),IF($BW2514&gt;=2016,"post-only",IF($BX2514&lt;2016,"pre-only","mixed")),"")</f>
        <v>mixed</v>
      </c>
      <c r="X2514">
        <f>IF(AND(ISNUMBER($BW2514),ISNUMBER($BX2514)),MIN(1,MAX(0,($BX2514-2017+1)/($BX2514-$BW2514+1))),"")</f>
        <v>0.2857142857142857</v>
      </c>
      <c r="Y2514">
        <f>IF(AND(ISNUMBER($BW2514),ISNUMBER($BX2514)),MIN(1,MAX(0,($BX2514-2018+1)/($BX2514-$BW2514+1))),"")</f>
        <v>0.2142857142857143</v>
      </c>
      <c r="Z2514">
        <f>IF(AND(ISNUMBER($BW2514),ISNUMBER($BX2514)),MIN(1,MAX(0,($BX2514-2019+1)/($BX2514-$BW2514+1))),"")</f>
        <v>0.1428571428571428</v>
      </c>
      <c r="AA2514">
        <f>IF(ISNUMBER($BX2514),IF($BX2514&gt;=2017,1,0),"")</f>
        <v>1.0</v>
      </c>
      <c r="AB2514">
        <f>IF(ISNUMBER($BX2514),IF($BX2514&gt;=2018,1,0),"")</f>
        <v>1.0</v>
      </c>
      <c r="AC2514">
        <f>IF(ISNUMBER($BX2514),IF($BX2514&gt;=2019,1,0),"")</f>
        <v>1.0</v>
      </c>
      <c r="AD2514">
        <f>IF($L2514&lt;&gt;"",IF($L2514&gt;2013,1,0),"")</f>
        <v>1.0</v>
      </c>
      <c r="AE2514">
        <f>IF($L2514&lt;&gt;"",1+IF($L2514&gt;2011,1,0)+IF($L2514&gt;2014,1,0),"")</f>
        <v>2.0</v>
      </c>
      <c r="AF2514" t="inlineStr">
        <is>
          <t>derivativ (CDS spread)</t>
        </is>
      </c>
      <c r="AG2514" t="inlineStr">
        <is>
          <t>performance</t>
        </is>
      </c>
      <c r="AH2514" t="inlineStr">
        <is>
          <t>non-sensitive</t>
        </is>
      </c>
      <c r="AI2514" t="inlineStr">
        <is>
          <t>without ETS/CT</t>
        </is>
      </c>
      <c r="AJ2514" t="inlineStr">
        <is>
          <t>without ETS/CT</t>
        </is>
      </c>
      <c r="AK2514" t="str">
        <f>IF(AND($CF2514&lt;&gt;"",IFERROR(INDEX(subsample_country_map!$B:$B,MATCH($CF2514,subsample_country_map!$A:$A,0)),"")&lt;&gt;""),INDEX(subsample_country_map!$B:$B,MATCH($CF2514,subsample_country_map!$A:$A,0)),INDEX(lookup!$AA:$AA,MATCH($A2514,lookup!$A:$A,0)))</f>
        <v>1_US</v>
      </c>
      <c r="AL2514" t="str">
        <f>IF(AND($CF2514&lt;&gt;"",IFERROR(INDEX(subsample_country_map!$C:$C,MATCH($CF2514,subsample_country_map!$A:$A,0)),"")&lt;&gt;""),INDEX(subsample_country_map!$C:$C,MATCH($CF2514,subsample_country_map!$A:$A,0)),INDEX(lookup!$AB:$AB,MATCH($A2514,lookup!$A:$A,0)))</f>
        <v>1_developed</v>
      </c>
      <c r="AM2514" t="str">
        <f>IF(AND($CF2514&lt;&gt;"",IFERROR(INDEX(subsample_country_map!$D:$D,MATCH($CF2514,subsample_country_map!$A:$A,0)),"")&lt;&gt;""),INDEX(subsample_country_map!$D:$D,MATCH($CF2514,subsample_country_map!$A:$A,0)),INDEX(lookup!$AC:$AC,MATCH($A2514,lookup!$A:$A,0)))</f>
        <v>1_western</v>
      </c>
      <c r="AN2514" t="str">
        <f>IF(AND($CF2514&lt;&gt;"",IFERROR(INDEX(subsample_country_map!$E:$E,MATCH($CF2514,subsample_country_map!$A:$A,0)),"")&lt;&gt;""),INDEX(subsample_country_map!$E:$E,MATCH($CF2514,subsample_country_map!$A:$A,0)),INDEX(lookup!$AD:$AD,MATCH($A2514,lookup!$A:$A,0)))</f>
        <v>1_common law</v>
      </c>
      <c r="AO2514" t="str">
        <f>INDEX(lookup!$Y:$Y,MATCH($A2514,lookup!$A:$A,0))</f>
        <v>0_published</v>
      </c>
      <c r="AP2514" t="str">
        <f>INDEX(lookup!$Z:$Z,MATCH($A2514,lookup!$A:$A,0))</f>
        <v>0_VHB low</v>
      </c>
      <c r="AQ2514" t="str">
        <f>INDEX(lookup!$W:$W,MATCH($A2514,lookup!$A:$A,0))</f>
        <v>2_sust</v>
      </c>
      <c r="AS2514" t="inlineStr">
        <is>
          <t>staging</t>
        </is>
      </c>
      <c r="AT2514" t="inlineStr">
        <is>
          <t>bad-CER</t>
        </is>
      </c>
      <c r="AU2514" t="inlineStr">
        <is>
          <t>cost</t>
        </is>
      </c>
      <c r="AV2514" t="inlineStr">
        <is>
          <t>0.025</t>
        </is>
      </c>
      <c r="AY2514" t="inlineStr">
        <is>
          <t>0.46</t>
        </is>
      </c>
      <c r="BA2514" t="n">
        <v>19860</v>
      </c>
      <c r="BB2514" t="inlineStr">
        <is>
          <t>as-stated:1-month lag (t-1)</t>
        </is>
      </c>
      <c r="BC2514" t="inlineStr">
        <is>
          <t>OLS</t>
        </is>
      </c>
      <c r="BD2514" t="inlineStr">
        <is>
          <t>two-way:firm and time</t>
        </is>
      </c>
      <c r="BE2514" t="inlineStr">
        <is>
          <t>other:rated firms only</t>
        </is>
      </c>
      <c r="BF2514" t="inlineStr">
        <is>
          <t>unrated observations dropped</t>
        </is>
      </c>
      <c r="BI2514" t="inlineStr">
        <is>
          <t>Table 8</t>
        </is>
      </c>
      <c r="BJ2514" t="inlineStr">
        <is>
          <t>col (11)</t>
        </is>
      </c>
      <c r="BK2514" t="inlineStr">
        <is>
          <t>82712</t>
        </is>
      </c>
      <c r="BL2514" t="inlineStr">
        <is>
          <t>carbonemi_2 0.025 (0.46)</t>
        </is>
      </c>
      <c r="BM2514" t="inlineStr">
        <is>
          <t>carbonemi_2</t>
        </is>
      </c>
      <c r="BN2514" t="inlineStr">
        <is>
          <t>cds30</t>
        </is>
      </c>
      <c r="BO2514" t="inlineStr">
        <is>
          <t>update</t>
        </is>
      </c>
      <c r="BP2514" t="inlineStr">
        <is>
          <t>Zhang et al (2023)</t>
        </is>
      </c>
      <c r="BQ2514" t="inlineStr">
        <is>
          <t>computed</t>
        </is>
      </c>
      <c r="BT2514" t="n">
        <v>0</v>
      </c>
      <c r="BU2514" t="inlineStr">
        <is>
          <t>staging_Zhang_et_al_2023.csv</t>
        </is>
      </c>
      <c r="BW2514" t="n">
        <v>2007</v>
      </c>
      <c r="BX2514" t="n">
        <v>2020</v>
      </c>
      <c r="BY2514" t="inlineStr">
        <is>
          <t>US</t>
        </is>
      </c>
      <c r="BZ2514" t="n">
        <v>2013.5</v>
      </c>
      <c r="CA2514" t="n">
        <v>0.3571428571428572</v>
      </c>
      <c r="CB2514" t="n">
        <v>0</v>
      </c>
      <c r="CC2514" t="n">
        <v>1</v>
      </c>
      <c r="CD2514" t="n">
        <v>-0.00524289626934799</v>
      </c>
      <c r="CE2514" t="n">
        <v>1</v>
      </c>
    </row>
    <row r="2515">
      <c r="A2515" t="inlineStr">
        <is>
          <t>Zhang et al (2023)</t>
        </is>
      </c>
      <c r="B2515" t="n">
        <v>3820</v>
      </c>
      <c r="C2515" t="n">
        <v>-0.01827665238284464</v>
      </c>
      <c r="D2515" t="n">
        <v>19860</v>
      </c>
      <c r="E2515">
        <f>IF(ISNUMBER($BA2515),$BA2515,IF(AND(ISNUMBER($D2515),ISNUMBER($BW2515),ISNUMBER($BX2515)),$D2515*($BX2515-$BW2515+1),""))</f>
        <v>19860.0</v>
      </c>
      <c r="H2515" t="inlineStr">
        <is>
          <t>partial</t>
        </is>
      </c>
      <c r="I2515" t="inlineStr">
        <is>
          <t>p-Value available</t>
        </is>
      </c>
      <c r="J2515">
        <f>IF($BW2515&lt;&gt;"",$BW2515,"")</f>
        <v>2007.0</v>
      </c>
      <c r="K2515">
        <f>IF($BX2515&lt;&gt;"",$BX2515,"")</f>
        <v>2020.0</v>
      </c>
      <c r="L2515">
        <f>IF(AND(ISNUMBER($BW2515),ISNUMBER($BX2515)),($BW2515+$BX2515)/2,"")</f>
        <v>2013.5</v>
      </c>
      <c r="M2515">
        <f>IF($L2515&lt;&gt;"",$L2515,"")</f>
        <v>2013.5</v>
      </c>
      <c r="N2515">
        <f>IF(AND(ISNUMBER($BW2515),ISNUMBER($BX2515)),MIN(1,MAX(0,($BX2515-2016+1)/($BX2515-$BW2515+1))),"")</f>
        <v>0.3571428571428572</v>
      </c>
      <c r="O2515">
        <f>IF(AND(ISNUMBER($BW2515),ISNUMBER($BX2515)),MIN(1,MAX(0,($BX2515-2017+1)/($BX2515-$BW2515+1))),"")</f>
        <v>0.2857142857142857</v>
      </c>
      <c r="P2515">
        <f>IF(AND(ISNUMBER($BW2515),ISNUMBER($BX2515)),MIN(1,MAX(0,($BX2515-2018+1)/($BX2515-$BW2515+1))),"")</f>
        <v>0.2142857142857143</v>
      </c>
      <c r="Q2515">
        <f>IF(AND(ISNUMBER($BW2515),ISNUMBER($BX2515)),MIN(1,MAX(0,($BX2515-2019+1)/($BX2515-$BW2515+1))),"")</f>
        <v>0.1428571428571428</v>
      </c>
      <c r="R2515">
        <f>IF(AND(ISNUMBER($BW2515),ISNUMBER($BX2515)),MIN(1,MAX(0,($BX2515-2016+1)/($BX2515-$BW2515+1))),"")</f>
        <v>0.3571428571428572</v>
      </c>
      <c r="S2515">
        <f>IF($L2515&lt;&gt;"",IF($L2515&gt;=2015.5,1,0),"")</f>
        <v>0.0</v>
      </c>
      <c r="T2515">
        <f>IF($L2515&lt;&gt;"",IF($L2515&gt;=2016,1,0),"")</f>
        <v>0.0</v>
      </c>
      <c r="U2515">
        <f>IF(ISNUMBER($BX2515),IF($BX2515&gt;=2016,1,0),"")</f>
        <v>1.0</v>
      </c>
      <c r="V2515">
        <f>IF(ISNUMBER($BW2515),IF($BW2515&gt;=2016,1,0),"")</f>
        <v>0.0</v>
      </c>
      <c r="W2515" t="str">
        <f>IF(AND(ISNUMBER($BW2515),ISNUMBER($BX2515)),IF($BW2515&gt;=2016,"post-only",IF($BX2515&lt;2016,"pre-only","mixed")),"")</f>
        <v>mixed</v>
      </c>
      <c r="X2515">
        <f>IF(AND(ISNUMBER($BW2515),ISNUMBER($BX2515)),MIN(1,MAX(0,($BX2515-2017+1)/($BX2515-$BW2515+1))),"")</f>
        <v>0.2857142857142857</v>
      </c>
      <c r="Y2515">
        <f>IF(AND(ISNUMBER($BW2515),ISNUMBER($BX2515)),MIN(1,MAX(0,($BX2515-2018+1)/($BX2515-$BW2515+1))),"")</f>
        <v>0.2142857142857143</v>
      </c>
      <c r="Z2515">
        <f>IF(AND(ISNUMBER($BW2515),ISNUMBER($BX2515)),MIN(1,MAX(0,($BX2515-2019+1)/($BX2515-$BW2515+1))),"")</f>
        <v>0.1428571428571428</v>
      </c>
      <c r="AA2515">
        <f>IF(ISNUMBER($BX2515),IF($BX2515&gt;=2017,1,0),"")</f>
        <v>1.0</v>
      </c>
      <c r="AB2515">
        <f>IF(ISNUMBER($BX2515),IF($BX2515&gt;=2018,1,0),"")</f>
        <v>1.0</v>
      </c>
      <c r="AC2515">
        <f>IF(ISNUMBER($BX2515),IF($BX2515&gt;=2019,1,0),"")</f>
        <v>1.0</v>
      </c>
      <c r="AD2515">
        <f>IF($L2515&lt;&gt;"",IF($L2515&gt;2013,1,0),"")</f>
        <v>1.0</v>
      </c>
      <c r="AE2515">
        <f>IF($L2515&lt;&gt;"",1+IF($L2515&gt;2011,1,0)+IF($L2515&gt;2014,1,0),"")</f>
        <v>2.0</v>
      </c>
      <c r="AF2515" t="inlineStr">
        <is>
          <t>derivativ (CDS spread)</t>
        </is>
      </c>
      <c r="AG2515" t="inlineStr">
        <is>
          <t>performance</t>
        </is>
      </c>
      <c r="AH2515" t="inlineStr">
        <is>
          <t>non-sensitive</t>
        </is>
      </c>
      <c r="AI2515" t="inlineStr">
        <is>
          <t>without ETS/CT</t>
        </is>
      </c>
      <c r="AJ2515" t="inlineStr">
        <is>
          <t>without ETS/CT</t>
        </is>
      </c>
      <c r="AK2515" t="str">
        <f>IF(AND($CF2515&lt;&gt;"",IFERROR(INDEX(subsample_country_map!$B:$B,MATCH($CF2515,subsample_country_map!$A:$A,0)),"")&lt;&gt;""),INDEX(subsample_country_map!$B:$B,MATCH($CF2515,subsample_country_map!$A:$A,0)),INDEX(lookup!$AA:$AA,MATCH($A2515,lookup!$A:$A,0)))</f>
        <v>1_US</v>
      </c>
      <c r="AL2515" t="str">
        <f>IF(AND($CF2515&lt;&gt;"",IFERROR(INDEX(subsample_country_map!$C:$C,MATCH($CF2515,subsample_country_map!$A:$A,0)),"")&lt;&gt;""),INDEX(subsample_country_map!$C:$C,MATCH($CF2515,subsample_country_map!$A:$A,0)),INDEX(lookup!$AB:$AB,MATCH($A2515,lookup!$A:$A,0)))</f>
        <v>1_developed</v>
      </c>
      <c r="AM2515" t="str">
        <f>IF(AND($CF2515&lt;&gt;"",IFERROR(INDEX(subsample_country_map!$D:$D,MATCH($CF2515,subsample_country_map!$A:$A,0)),"")&lt;&gt;""),INDEX(subsample_country_map!$D:$D,MATCH($CF2515,subsample_country_map!$A:$A,0)),INDEX(lookup!$AC:$AC,MATCH($A2515,lookup!$A:$A,0)))</f>
        <v>1_western</v>
      </c>
      <c r="AN2515" t="str">
        <f>IF(AND($CF2515&lt;&gt;"",IFERROR(INDEX(subsample_country_map!$E:$E,MATCH($CF2515,subsample_country_map!$A:$A,0)),"")&lt;&gt;""),INDEX(subsample_country_map!$E:$E,MATCH($CF2515,subsample_country_map!$A:$A,0)),INDEX(lookup!$AD:$AD,MATCH($A2515,lookup!$A:$A,0)))</f>
        <v>1_common law</v>
      </c>
      <c r="AO2515" t="str">
        <f>INDEX(lookup!$Y:$Y,MATCH($A2515,lookup!$A:$A,0))</f>
        <v>0_published</v>
      </c>
      <c r="AP2515" t="str">
        <f>INDEX(lookup!$Z:$Z,MATCH($A2515,lookup!$A:$A,0))</f>
        <v>0_VHB low</v>
      </c>
      <c r="AQ2515" t="str">
        <f>INDEX(lookup!$W:$W,MATCH($A2515,lookup!$A:$A,0))</f>
        <v>2_sust</v>
      </c>
      <c r="AS2515" t="inlineStr">
        <is>
          <t>staging</t>
        </is>
      </c>
      <c r="AT2515" t="inlineStr">
        <is>
          <t>bad-CER</t>
        </is>
      </c>
      <c r="AU2515" t="inlineStr">
        <is>
          <t>cost</t>
        </is>
      </c>
      <c r="AV2515" t="inlineStr">
        <is>
          <t>0.136</t>
        </is>
      </c>
      <c r="AY2515" t="inlineStr">
        <is>
          <t>0.01</t>
        </is>
      </c>
      <c r="BA2515" t="n">
        <v>19860</v>
      </c>
      <c r="BB2515" t="inlineStr">
        <is>
          <t>as-stated:1-month lag (t-1)</t>
        </is>
      </c>
      <c r="BC2515" t="inlineStr">
        <is>
          <t>OLS</t>
        </is>
      </c>
      <c r="BD2515" t="inlineStr">
        <is>
          <t>two-way:firm and time</t>
        </is>
      </c>
      <c r="BE2515" t="inlineStr">
        <is>
          <t>other:rated firms only</t>
        </is>
      </c>
      <c r="BF2515" t="inlineStr">
        <is>
          <t>unrated observations dropped</t>
        </is>
      </c>
      <c r="BI2515" t="inlineStr">
        <is>
          <t>Table 8</t>
        </is>
      </c>
      <c r="BJ2515" t="inlineStr">
        <is>
          <t>col (3)</t>
        </is>
      </c>
      <c r="BK2515" t="inlineStr">
        <is>
          <t>82712</t>
        </is>
      </c>
      <c r="BL2515" t="inlineStr">
        <is>
          <t>carbonemi_3 0.136** (0.01)</t>
        </is>
      </c>
      <c r="BM2515" t="inlineStr">
        <is>
          <t>carbonemi_3</t>
        </is>
      </c>
      <c r="BN2515" t="inlineStr">
        <is>
          <t>cds1</t>
        </is>
      </c>
      <c r="BO2515" t="inlineStr">
        <is>
          <t>update</t>
        </is>
      </c>
      <c r="BP2515" t="inlineStr">
        <is>
          <t>Zhang et al (2023)</t>
        </is>
      </c>
      <c r="BQ2515" t="inlineStr">
        <is>
          <t>computed</t>
        </is>
      </c>
      <c r="BT2515" t="n">
        <v>0</v>
      </c>
      <c r="BU2515" t="inlineStr">
        <is>
          <t>staging_Zhang_et_al_2023.csv</t>
        </is>
      </c>
      <c r="BW2515" t="n">
        <v>2007</v>
      </c>
      <c r="BX2515" t="n">
        <v>2020</v>
      </c>
      <c r="BY2515" t="inlineStr">
        <is>
          <t>US</t>
        </is>
      </c>
      <c r="BZ2515" t="n">
        <v>2013.5</v>
      </c>
      <c r="CA2515" t="n">
        <v>0.3571428571428572</v>
      </c>
      <c r="CB2515" t="n">
        <v>0</v>
      </c>
      <c r="CC2515" t="n">
        <v>1</v>
      </c>
      <c r="CD2515" t="n">
        <v>-0.01827868781089178</v>
      </c>
      <c r="CE2515" t="n">
        <v>1</v>
      </c>
    </row>
    <row r="2516">
      <c r="A2516" t="inlineStr">
        <is>
          <t>Zhang et al (2023)</t>
        </is>
      </c>
      <c r="B2516" t="n">
        <v>3821</v>
      </c>
      <c r="C2516" t="n">
        <v>-0.05056588245764206</v>
      </c>
      <c r="D2516" t="n">
        <v>19860</v>
      </c>
      <c r="E2516">
        <f>IF(ISNUMBER($BA2516),$BA2516,IF(AND(ISNUMBER($D2516),ISNUMBER($BW2516),ISNUMBER($BX2516)),$D2516*($BX2516-$BW2516+1),""))</f>
        <v>19860.0</v>
      </c>
      <c r="H2516" t="inlineStr">
        <is>
          <t>partial</t>
        </is>
      </c>
      <c r="I2516" t="inlineStr">
        <is>
          <t>p-Value available</t>
        </is>
      </c>
      <c r="J2516">
        <f>IF($BW2516&lt;&gt;"",$BW2516,"")</f>
        <v>2007.0</v>
      </c>
      <c r="K2516">
        <f>IF($BX2516&lt;&gt;"",$BX2516,"")</f>
        <v>2020.0</v>
      </c>
      <c r="L2516">
        <f>IF(AND(ISNUMBER($BW2516),ISNUMBER($BX2516)),($BW2516+$BX2516)/2,"")</f>
        <v>2013.5</v>
      </c>
      <c r="M2516">
        <f>IF($L2516&lt;&gt;"",$L2516,"")</f>
        <v>2013.5</v>
      </c>
      <c r="N2516">
        <f>IF(AND(ISNUMBER($BW2516),ISNUMBER($BX2516)),MIN(1,MAX(0,($BX2516-2016+1)/($BX2516-$BW2516+1))),"")</f>
        <v>0.3571428571428572</v>
      </c>
      <c r="O2516">
        <f>IF(AND(ISNUMBER($BW2516),ISNUMBER($BX2516)),MIN(1,MAX(0,($BX2516-2017+1)/($BX2516-$BW2516+1))),"")</f>
        <v>0.2857142857142857</v>
      </c>
      <c r="P2516">
        <f>IF(AND(ISNUMBER($BW2516),ISNUMBER($BX2516)),MIN(1,MAX(0,($BX2516-2018+1)/($BX2516-$BW2516+1))),"")</f>
        <v>0.2142857142857143</v>
      </c>
      <c r="Q2516">
        <f>IF(AND(ISNUMBER($BW2516),ISNUMBER($BX2516)),MIN(1,MAX(0,($BX2516-2019+1)/($BX2516-$BW2516+1))),"")</f>
        <v>0.1428571428571428</v>
      </c>
      <c r="R2516">
        <f>IF(AND(ISNUMBER($BW2516),ISNUMBER($BX2516)),MIN(1,MAX(0,($BX2516-2016+1)/($BX2516-$BW2516+1))),"")</f>
        <v>0.3571428571428572</v>
      </c>
      <c r="S2516">
        <f>IF($L2516&lt;&gt;"",IF($L2516&gt;=2015.5,1,0),"")</f>
        <v>0.0</v>
      </c>
      <c r="T2516">
        <f>IF($L2516&lt;&gt;"",IF($L2516&gt;=2016,1,0),"")</f>
        <v>0.0</v>
      </c>
      <c r="U2516">
        <f>IF(ISNUMBER($BX2516),IF($BX2516&gt;=2016,1,0),"")</f>
        <v>1.0</v>
      </c>
      <c r="V2516">
        <f>IF(ISNUMBER($BW2516),IF($BW2516&gt;=2016,1,0),"")</f>
        <v>0.0</v>
      </c>
      <c r="W2516" t="str">
        <f>IF(AND(ISNUMBER($BW2516),ISNUMBER($BX2516)),IF($BW2516&gt;=2016,"post-only",IF($BX2516&lt;2016,"pre-only","mixed")),"")</f>
        <v>mixed</v>
      </c>
      <c r="X2516">
        <f>IF(AND(ISNUMBER($BW2516),ISNUMBER($BX2516)),MIN(1,MAX(0,($BX2516-2017+1)/($BX2516-$BW2516+1))),"")</f>
        <v>0.2857142857142857</v>
      </c>
      <c r="Y2516">
        <f>IF(AND(ISNUMBER($BW2516),ISNUMBER($BX2516)),MIN(1,MAX(0,($BX2516-2018+1)/($BX2516-$BW2516+1))),"")</f>
        <v>0.2142857142857143</v>
      </c>
      <c r="Z2516">
        <f>IF(AND(ISNUMBER($BW2516),ISNUMBER($BX2516)),MIN(1,MAX(0,($BX2516-2019+1)/($BX2516-$BW2516+1))),"")</f>
        <v>0.1428571428571428</v>
      </c>
      <c r="AA2516">
        <f>IF(ISNUMBER($BX2516),IF($BX2516&gt;=2017,1,0),"")</f>
        <v>1.0</v>
      </c>
      <c r="AB2516">
        <f>IF(ISNUMBER($BX2516),IF($BX2516&gt;=2018,1,0),"")</f>
        <v>1.0</v>
      </c>
      <c r="AC2516">
        <f>IF(ISNUMBER($BX2516),IF($BX2516&gt;=2019,1,0),"")</f>
        <v>1.0</v>
      </c>
      <c r="AD2516">
        <f>IF($L2516&lt;&gt;"",IF($L2516&gt;2013,1,0),"")</f>
        <v>1.0</v>
      </c>
      <c r="AE2516">
        <f>IF($L2516&lt;&gt;"",1+IF($L2516&gt;2011,1,0)+IF($L2516&gt;2014,1,0),"")</f>
        <v>2.0</v>
      </c>
      <c r="AF2516" t="inlineStr">
        <is>
          <t>derivativ (CDS spread)</t>
        </is>
      </c>
      <c r="AG2516" t="inlineStr">
        <is>
          <t>performance</t>
        </is>
      </c>
      <c r="AH2516" t="inlineStr">
        <is>
          <t>non-sensitive</t>
        </is>
      </c>
      <c r="AI2516" t="inlineStr">
        <is>
          <t>without ETS/CT</t>
        </is>
      </c>
      <c r="AJ2516" t="inlineStr">
        <is>
          <t>without ETS/CT</t>
        </is>
      </c>
      <c r="AK2516" t="str">
        <f>IF(AND($CF2516&lt;&gt;"",IFERROR(INDEX(subsample_country_map!$B:$B,MATCH($CF2516,subsample_country_map!$A:$A,0)),"")&lt;&gt;""),INDEX(subsample_country_map!$B:$B,MATCH($CF2516,subsample_country_map!$A:$A,0)),INDEX(lookup!$AA:$AA,MATCH($A2516,lookup!$A:$A,0)))</f>
        <v>1_US</v>
      </c>
      <c r="AL2516" t="str">
        <f>IF(AND($CF2516&lt;&gt;"",IFERROR(INDEX(subsample_country_map!$C:$C,MATCH($CF2516,subsample_country_map!$A:$A,0)),"")&lt;&gt;""),INDEX(subsample_country_map!$C:$C,MATCH($CF2516,subsample_country_map!$A:$A,0)),INDEX(lookup!$AB:$AB,MATCH($A2516,lookup!$A:$A,0)))</f>
        <v>1_developed</v>
      </c>
      <c r="AM2516" t="str">
        <f>IF(AND($CF2516&lt;&gt;"",IFERROR(INDEX(subsample_country_map!$D:$D,MATCH($CF2516,subsample_country_map!$A:$A,0)),"")&lt;&gt;""),INDEX(subsample_country_map!$D:$D,MATCH($CF2516,subsample_country_map!$A:$A,0)),INDEX(lookup!$AC:$AC,MATCH($A2516,lookup!$A:$A,0)))</f>
        <v>1_western</v>
      </c>
      <c r="AN2516" t="str">
        <f>IF(AND($CF2516&lt;&gt;"",IFERROR(INDEX(subsample_country_map!$E:$E,MATCH($CF2516,subsample_country_map!$A:$A,0)),"")&lt;&gt;""),INDEX(subsample_country_map!$E:$E,MATCH($CF2516,subsample_country_map!$A:$A,0)),INDEX(lookup!$AD:$AD,MATCH($A2516,lookup!$A:$A,0)))</f>
        <v>1_common law</v>
      </c>
      <c r="AO2516" t="str">
        <f>INDEX(lookup!$Y:$Y,MATCH($A2516,lookup!$A:$A,0))</f>
        <v>0_published</v>
      </c>
      <c r="AP2516" t="str">
        <f>INDEX(lookup!$Z:$Z,MATCH($A2516,lookup!$A:$A,0))</f>
        <v>0_VHB low</v>
      </c>
      <c r="AQ2516" t="str">
        <f>INDEX(lookup!$W:$W,MATCH($A2516,lookup!$A:$A,0))</f>
        <v>2_sust</v>
      </c>
      <c r="AS2516" t="inlineStr">
        <is>
          <t>staging</t>
        </is>
      </c>
      <c r="AT2516" t="inlineStr">
        <is>
          <t>bad-CER</t>
        </is>
      </c>
      <c r="AU2516" t="inlineStr">
        <is>
          <t>cost</t>
        </is>
      </c>
      <c r="AV2516" t="inlineStr">
        <is>
          <t>0.145</t>
        </is>
      </c>
      <c r="AY2516" t="inlineStr">
        <is>
          <t>0.00</t>
        </is>
      </c>
      <c r="BA2516" t="n">
        <v>19860</v>
      </c>
      <c r="BB2516" t="inlineStr">
        <is>
          <t>as-stated:1-month lag (t-1)</t>
        </is>
      </c>
      <c r="BC2516" t="inlineStr">
        <is>
          <t>OLS</t>
        </is>
      </c>
      <c r="BD2516" t="inlineStr">
        <is>
          <t>two-way:firm and time</t>
        </is>
      </c>
      <c r="BE2516" t="inlineStr">
        <is>
          <t>other:rated firms only</t>
        </is>
      </c>
      <c r="BF2516" t="inlineStr">
        <is>
          <t>unrated observations dropped</t>
        </is>
      </c>
      <c r="BI2516" t="inlineStr">
        <is>
          <t>Table 8</t>
        </is>
      </c>
      <c r="BJ2516" t="inlineStr">
        <is>
          <t>col (6)</t>
        </is>
      </c>
      <c r="BK2516" t="inlineStr">
        <is>
          <t>82712</t>
        </is>
      </c>
      <c r="BL2516" t="inlineStr">
        <is>
          <t>carbonemi_3 0.145*** (0.00)</t>
        </is>
      </c>
      <c r="BM2516" t="inlineStr">
        <is>
          <t>carbonemi_3</t>
        </is>
      </c>
      <c r="BN2516" t="inlineStr">
        <is>
          <t>cds5</t>
        </is>
      </c>
      <c r="BO2516" t="inlineStr">
        <is>
          <t>update</t>
        </is>
      </c>
      <c r="BP2516" t="inlineStr">
        <is>
          <t>Zhang et al (2023)</t>
        </is>
      </c>
      <c r="BQ2516" t="inlineStr">
        <is>
          <t>computed</t>
        </is>
      </c>
      <c r="BT2516" t="n">
        <v>0</v>
      </c>
      <c r="BU2516" t="inlineStr">
        <is>
          <t>staging_Zhang_et_al_2023.csv</t>
        </is>
      </c>
      <c r="BW2516" t="n">
        <v>2007</v>
      </c>
      <c r="BX2516" t="n">
        <v>2020</v>
      </c>
      <c r="BY2516" t="inlineStr">
        <is>
          <t>US</t>
        </is>
      </c>
      <c r="BZ2516" t="n">
        <v>2013.5</v>
      </c>
      <c r="CA2516" t="n">
        <v>0.3571428571428572</v>
      </c>
      <c r="CB2516" t="n">
        <v>0</v>
      </c>
      <c r="CC2516" t="n">
        <v>1</v>
      </c>
      <c r="CD2516" t="n">
        <v>-0.0506090461407314</v>
      </c>
      <c r="CE2516" t="n">
        <v>1</v>
      </c>
    </row>
    <row r="2517">
      <c r="A2517" t="inlineStr">
        <is>
          <t>Zhang et al (2023)</t>
        </is>
      </c>
      <c r="B2517" t="n">
        <v>3822</v>
      </c>
      <c r="C2517" t="n">
        <v>-0.05056588245764206</v>
      </c>
      <c r="D2517" t="n">
        <v>19860</v>
      </c>
      <c r="E2517">
        <f>IF(ISNUMBER($BA2517),$BA2517,IF(AND(ISNUMBER($D2517),ISNUMBER($BW2517),ISNUMBER($BX2517)),$D2517*($BX2517-$BW2517+1),""))</f>
        <v>19860.0</v>
      </c>
      <c r="H2517" t="inlineStr">
        <is>
          <t>partial</t>
        </is>
      </c>
      <c r="I2517" t="inlineStr">
        <is>
          <t>p-Value available</t>
        </is>
      </c>
      <c r="J2517">
        <f>IF($BW2517&lt;&gt;"",$BW2517,"")</f>
        <v>2007.0</v>
      </c>
      <c r="K2517">
        <f>IF($BX2517&lt;&gt;"",$BX2517,"")</f>
        <v>2020.0</v>
      </c>
      <c r="L2517">
        <f>IF(AND(ISNUMBER($BW2517),ISNUMBER($BX2517)),($BW2517+$BX2517)/2,"")</f>
        <v>2013.5</v>
      </c>
      <c r="M2517">
        <f>IF($L2517&lt;&gt;"",$L2517,"")</f>
        <v>2013.5</v>
      </c>
      <c r="N2517">
        <f>IF(AND(ISNUMBER($BW2517),ISNUMBER($BX2517)),MIN(1,MAX(0,($BX2517-2016+1)/($BX2517-$BW2517+1))),"")</f>
        <v>0.3571428571428572</v>
      </c>
      <c r="O2517">
        <f>IF(AND(ISNUMBER($BW2517),ISNUMBER($BX2517)),MIN(1,MAX(0,($BX2517-2017+1)/($BX2517-$BW2517+1))),"")</f>
        <v>0.2857142857142857</v>
      </c>
      <c r="P2517">
        <f>IF(AND(ISNUMBER($BW2517),ISNUMBER($BX2517)),MIN(1,MAX(0,($BX2517-2018+1)/($BX2517-$BW2517+1))),"")</f>
        <v>0.2142857142857143</v>
      </c>
      <c r="Q2517">
        <f>IF(AND(ISNUMBER($BW2517),ISNUMBER($BX2517)),MIN(1,MAX(0,($BX2517-2019+1)/($BX2517-$BW2517+1))),"")</f>
        <v>0.1428571428571428</v>
      </c>
      <c r="R2517">
        <f>IF(AND(ISNUMBER($BW2517),ISNUMBER($BX2517)),MIN(1,MAX(0,($BX2517-2016+1)/($BX2517-$BW2517+1))),"")</f>
        <v>0.3571428571428572</v>
      </c>
      <c r="S2517">
        <f>IF($L2517&lt;&gt;"",IF($L2517&gt;=2015.5,1,0),"")</f>
        <v>0.0</v>
      </c>
      <c r="T2517">
        <f>IF($L2517&lt;&gt;"",IF($L2517&gt;=2016,1,0),"")</f>
        <v>0.0</v>
      </c>
      <c r="U2517">
        <f>IF(ISNUMBER($BX2517),IF($BX2517&gt;=2016,1,0),"")</f>
        <v>1.0</v>
      </c>
      <c r="V2517">
        <f>IF(ISNUMBER($BW2517),IF($BW2517&gt;=2016,1,0),"")</f>
        <v>0.0</v>
      </c>
      <c r="W2517" t="str">
        <f>IF(AND(ISNUMBER($BW2517),ISNUMBER($BX2517)),IF($BW2517&gt;=2016,"post-only",IF($BX2517&lt;2016,"pre-only","mixed")),"")</f>
        <v>mixed</v>
      </c>
      <c r="X2517">
        <f>IF(AND(ISNUMBER($BW2517),ISNUMBER($BX2517)),MIN(1,MAX(0,($BX2517-2017+1)/($BX2517-$BW2517+1))),"")</f>
        <v>0.2857142857142857</v>
      </c>
      <c r="Y2517">
        <f>IF(AND(ISNUMBER($BW2517),ISNUMBER($BX2517)),MIN(1,MAX(0,($BX2517-2018+1)/($BX2517-$BW2517+1))),"")</f>
        <v>0.2142857142857143</v>
      </c>
      <c r="Z2517">
        <f>IF(AND(ISNUMBER($BW2517),ISNUMBER($BX2517)),MIN(1,MAX(0,($BX2517-2019+1)/($BX2517-$BW2517+1))),"")</f>
        <v>0.1428571428571428</v>
      </c>
      <c r="AA2517">
        <f>IF(ISNUMBER($BX2517),IF($BX2517&gt;=2017,1,0),"")</f>
        <v>1.0</v>
      </c>
      <c r="AB2517">
        <f>IF(ISNUMBER($BX2517),IF($BX2517&gt;=2018,1,0),"")</f>
        <v>1.0</v>
      </c>
      <c r="AC2517">
        <f>IF(ISNUMBER($BX2517),IF($BX2517&gt;=2019,1,0),"")</f>
        <v>1.0</v>
      </c>
      <c r="AD2517">
        <f>IF($L2517&lt;&gt;"",IF($L2517&gt;2013,1,0),"")</f>
        <v>1.0</v>
      </c>
      <c r="AE2517">
        <f>IF($L2517&lt;&gt;"",1+IF($L2517&gt;2011,1,0)+IF($L2517&gt;2014,1,0),"")</f>
        <v>2.0</v>
      </c>
      <c r="AF2517" t="inlineStr">
        <is>
          <t>derivativ (CDS spread)</t>
        </is>
      </c>
      <c r="AG2517" t="inlineStr">
        <is>
          <t>performance</t>
        </is>
      </c>
      <c r="AH2517" t="inlineStr">
        <is>
          <t>non-sensitive</t>
        </is>
      </c>
      <c r="AI2517" t="inlineStr">
        <is>
          <t>without ETS/CT</t>
        </is>
      </c>
      <c r="AJ2517" t="inlineStr">
        <is>
          <t>without ETS/CT</t>
        </is>
      </c>
      <c r="AK2517" t="str">
        <f>IF(AND($CF2517&lt;&gt;"",IFERROR(INDEX(subsample_country_map!$B:$B,MATCH($CF2517,subsample_country_map!$A:$A,0)),"")&lt;&gt;""),INDEX(subsample_country_map!$B:$B,MATCH($CF2517,subsample_country_map!$A:$A,0)),INDEX(lookup!$AA:$AA,MATCH($A2517,lookup!$A:$A,0)))</f>
        <v>1_US</v>
      </c>
      <c r="AL2517" t="str">
        <f>IF(AND($CF2517&lt;&gt;"",IFERROR(INDEX(subsample_country_map!$C:$C,MATCH($CF2517,subsample_country_map!$A:$A,0)),"")&lt;&gt;""),INDEX(subsample_country_map!$C:$C,MATCH($CF2517,subsample_country_map!$A:$A,0)),INDEX(lookup!$AB:$AB,MATCH($A2517,lookup!$A:$A,0)))</f>
        <v>1_developed</v>
      </c>
      <c r="AM2517" t="str">
        <f>IF(AND($CF2517&lt;&gt;"",IFERROR(INDEX(subsample_country_map!$D:$D,MATCH($CF2517,subsample_country_map!$A:$A,0)),"")&lt;&gt;""),INDEX(subsample_country_map!$D:$D,MATCH($CF2517,subsample_country_map!$A:$A,0)),INDEX(lookup!$AC:$AC,MATCH($A2517,lookup!$A:$A,0)))</f>
        <v>1_western</v>
      </c>
      <c r="AN2517" t="str">
        <f>IF(AND($CF2517&lt;&gt;"",IFERROR(INDEX(subsample_country_map!$E:$E,MATCH($CF2517,subsample_country_map!$A:$A,0)),"")&lt;&gt;""),INDEX(subsample_country_map!$E:$E,MATCH($CF2517,subsample_country_map!$A:$A,0)),INDEX(lookup!$AD:$AD,MATCH($A2517,lookup!$A:$A,0)))</f>
        <v>1_common law</v>
      </c>
      <c r="AO2517" t="str">
        <f>INDEX(lookup!$Y:$Y,MATCH($A2517,lookup!$A:$A,0))</f>
        <v>0_published</v>
      </c>
      <c r="AP2517" t="str">
        <f>INDEX(lookup!$Z:$Z,MATCH($A2517,lookup!$A:$A,0))</f>
        <v>0_VHB low</v>
      </c>
      <c r="AQ2517" t="str">
        <f>INDEX(lookup!$W:$W,MATCH($A2517,lookup!$A:$A,0))</f>
        <v>2_sust</v>
      </c>
      <c r="AS2517" t="inlineStr">
        <is>
          <t>staging</t>
        </is>
      </c>
      <c r="AT2517" t="inlineStr">
        <is>
          <t>bad-CER</t>
        </is>
      </c>
      <c r="AU2517" t="inlineStr">
        <is>
          <t>cost</t>
        </is>
      </c>
      <c r="AV2517" t="inlineStr">
        <is>
          <t>0.130</t>
        </is>
      </c>
      <c r="AY2517" t="inlineStr">
        <is>
          <t>0.00</t>
        </is>
      </c>
      <c r="BA2517" t="n">
        <v>19860</v>
      </c>
      <c r="BB2517" t="inlineStr">
        <is>
          <t>as-stated:1-month lag (t-1)</t>
        </is>
      </c>
      <c r="BC2517" t="inlineStr">
        <is>
          <t>OLS</t>
        </is>
      </c>
      <c r="BD2517" t="inlineStr">
        <is>
          <t>two-way:firm and time</t>
        </is>
      </c>
      <c r="BE2517" t="inlineStr">
        <is>
          <t>other:rated firms only</t>
        </is>
      </c>
      <c r="BF2517" t="inlineStr">
        <is>
          <t>unrated observations dropped</t>
        </is>
      </c>
      <c r="BI2517" t="inlineStr">
        <is>
          <t>Table 8</t>
        </is>
      </c>
      <c r="BJ2517" t="inlineStr">
        <is>
          <t>col (9)</t>
        </is>
      </c>
      <c r="BK2517" t="inlineStr">
        <is>
          <t>82712</t>
        </is>
      </c>
      <c r="BL2517" t="inlineStr">
        <is>
          <t>carbonemi_3 0.130*** (0.00)</t>
        </is>
      </c>
      <c r="BM2517" t="inlineStr">
        <is>
          <t>carbonemi_3</t>
        </is>
      </c>
      <c r="BN2517" t="inlineStr">
        <is>
          <t>cds10</t>
        </is>
      </c>
      <c r="BO2517" t="inlineStr">
        <is>
          <t>update</t>
        </is>
      </c>
      <c r="BP2517" t="inlineStr">
        <is>
          <t>Zhang et al (2023)</t>
        </is>
      </c>
      <c r="BQ2517" t="inlineStr">
        <is>
          <t>computed</t>
        </is>
      </c>
      <c r="BT2517" t="n">
        <v>0</v>
      </c>
      <c r="BU2517" t="inlineStr">
        <is>
          <t>staging_Zhang_et_al_2023.csv</t>
        </is>
      </c>
      <c r="BW2517" t="n">
        <v>2007</v>
      </c>
      <c r="BX2517" t="n">
        <v>2020</v>
      </c>
      <c r="BY2517" t="inlineStr">
        <is>
          <t>US</t>
        </is>
      </c>
      <c r="BZ2517" t="n">
        <v>2013.5</v>
      </c>
      <c r="CA2517" t="n">
        <v>0.3571428571428572</v>
      </c>
      <c r="CB2517" t="n">
        <v>0</v>
      </c>
      <c r="CC2517" t="n">
        <v>1</v>
      </c>
      <c r="CD2517" t="n">
        <v>-0.0506090461407314</v>
      </c>
      <c r="CE2517" t="n">
        <v>1</v>
      </c>
    </row>
    <row r="2518">
      <c r="A2518" t="inlineStr">
        <is>
          <t>Zhang et al (2023)</t>
        </is>
      </c>
      <c r="B2518" t="n">
        <v>3823</v>
      </c>
      <c r="C2518" t="n">
        <v>-0.05056588245764206</v>
      </c>
      <c r="D2518" t="n">
        <v>19860</v>
      </c>
      <c r="E2518">
        <f>IF(ISNUMBER($BA2518),$BA2518,IF(AND(ISNUMBER($D2518),ISNUMBER($BW2518),ISNUMBER($BX2518)),$D2518*($BX2518-$BW2518+1),""))</f>
        <v>19860.0</v>
      </c>
      <c r="H2518" t="inlineStr">
        <is>
          <t>partial</t>
        </is>
      </c>
      <c r="I2518" t="inlineStr">
        <is>
          <t>p-Value available</t>
        </is>
      </c>
      <c r="J2518">
        <f>IF($BW2518&lt;&gt;"",$BW2518,"")</f>
        <v>2007.0</v>
      </c>
      <c r="K2518">
        <f>IF($BX2518&lt;&gt;"",$BX2518,"")</f>
        <v>2020.0</v>
      </c>
      <c r="L2518">
        <f>IF(AND(ISNUMBER($BW2518),ISNUMBER($BX2518)),($BW2518+$BX2518)/2,"")</f>
        <v>2013.5</v>
      </c>
      <c r="M2518">
        <f>IF($L2518&lt;&gt;"",$L2518,"")</f>
        <v>2013.5</v>
      </c>
      <c r="N2518">
        <f>IF(AND(ISNUMBER($BW2518),ISNUMBER($BX2518)),MIN(1,MAX(0,($BX2518-2016+1)/($BX2518-$BW2518+1))),"")</f>
        <v>0.3571428571428572</v>
      </c>
      <c r="O2518">
        <f>IF(AND(ISNUMBER($BW2518),ISNUMBER($BX2518)),MIN(1,MAX(0,($BX2518-2017+1)/($BX2518-$BW2518+1))),"")</f>
        <v>0.2857142857142857</v>
      </c>
      <c r="P2518">
        <f>IF(AND(ISNUMBER($BW2518),ISNUMBER($BX2518)),MIN(1,MAX(0,($BX2518-2018+1)/($BX2518-$BW2518+1))),"")</f>
        <v>0.2142857142857143</v>
      </c>
      <c r="Q2518">
        <f>IF(AND(ISNUMBER($BW2518),ISNUMBER($BX2518)),MIN(1,MAX(0,($BX2518-2019+1)/($BX2518-$BW2518+1))),"")</f>
        <v>0.1428571428571428</v>
      </c>
      <c r="R2518">
        <f>IF(AND(ISNUMBER($BW2518),ISNUMBER($BX2518)),MIN(1,MAX(0,($BX2518-2016+1)/($BX2518-$BW2518+1))),"")</f>
        <v>0.3571428571428572</v>
      </c>
      <c r="S2518">
        <f>IF($L2518&lt;&gt;"",IF($L2518&gt;=2015.5,1,0),"")</f>
        <v>0.0</v>
      </c>
      <c r="T2518">
        <f>IF($L2518&lt;&gt;"",IF($L2518&gt;=2016,1,0),"")</f>
        <v>0.0</v>
      </c>
      <c r="U2518">
        <f>IF(ISNUMBER($BX2518),IF($BX2518&gt;=2016,1,0),"")</f>
        <v>1.0</v>
      </c>
      <c r="V2518">
        <f>IF(ISNUMBER($BW2518),IF($BW2518&gt;=2016,1,0),"")</f>
        <v>0.0</v>
      </c>
      <c r="W2518" t="str">
        <f>IF(AND(ISNUMBER($BW2518),ISNUMBER($BX2518)),IF($BW2518&gt;=2016,"post-only",IF($BX2518&lt;2016,"pre-only","mixed")),"")</f>
        <v>mixed</v>
      </c>
      <c r="X2518">
        <f>IF(AND(ISNUMBER($BW2518),ISNUMBER($BX2518)),MIN(1,MAX(0,($BX2518-2017+1)/($BX2518-$BW2518+1))),"")</f>
        <v>0.2857142857142857</v>
      </c>
      <c r="Y2518">
        <f>IF(AND(ISNUMBER($BW2518),ISNUMBER($BX2518)),MIN(1,MAX(0,($BX2518-2018+1)/($BX2518-$BW2518+1))),"")</f>
        <v>0.2142857142857143</v>
      </c>
      <c r="Z2518">
        <f>IF(AND(ISNUMBER($BW2518),ISNUMBER($BX2518)),MIN(1,MAX(0,($BX2518-2019+1)/($BX2518-$BW2518+1))),"")</f>
        <v>0.1428571428571428</v>
      </c>
      <c r="AA2518">
        <f>IF(ISNUMBER($BX2518),IF($BX2518&gt;=2017,1,0),"")</f>
        <v>1.0</v>
      </c>
      <c r="AB2518">
        <f>IF(ISNUMBER($BX2518),IF($BX2518&gt;=2018,1,0),"")</f>
        <v>1.0</v>
      </c>
      <c r="AC2518">
        <f>IF(ISNUMBER($BX2518),IF($BX2518&gt;=2019,1,0),"")</f>
        <v>1.0</v>
      </c>
      <c r="AD2518">
        <f>IF($L2518&lt;&gt;"",IF($L2518&gt;2013,1,0),"")</f>
        <v>1.0</v>
      </c>
      <c r="AE2518">
        <f>IF($L2518&lt;&gt;"",1+IF($L2518&gt;2011,1,0)+IF($L2518&gt;2014,1,0),"")</f>
        <v>2.0</v>
      </c>
      <c r="AF2518" t="inlineStr">
        <is>
          <t>derivativ (CDS spread)</t>
        </is>
      </c>
      <c r="AG2518" t="inlineStr">
        <is>
          <t>performance</t>
        </is>
      </c>
      <c r="AH2518" t="inlineStr">
        <is>
          <t>non-sensitive</t>
        </is>
      </c>
      <c r="AI2518" t="inlineStr">
        <is>
          <t>without ETS/CT</t>
        </is>
      </c>
      <c r="AJ2518" t="inlineStr">
        <is>
          <t>without ETS/CT</t>
        </is>
      </c>
      <c r="AK2518" t="str">
        <f>IF(AND($CF2518&lt;&gt;"",IFERROR(INDEX(subsample_country_map!$B:$B,MATCH($CF2518,subsample_country_map!$A:$A,0)),"")&lt;&gt;""),INDEX(subsample_country_map!$B:$B,MATCH($CF2518,subsample_country_map!$A:$A,0)),INDEX(lookup!$AA:$AA,MATCH($A2518,lookup!$A:$A,0)))</f>
        <v>1_US</v>
      </c>
      <c r="AL2518" t="str">
        <f>IF(AND($CF2518&lt;&gt;"",IFERROR(INDEX(subsample_country_map!$C:$C,MATCH($CF2518,subsample_country_map!$A:$A,0)),"")&lt;&gt;""),INDEX(subsample_country_map!$C:$C,MATCH($CF2518,subsample_country_map!$A:$A,0)),INDEX(lookup!$AB:$AB,MATCH($A2518,lookup!$A:$A,0)))</f>
        <v>1_developed</v>
      </c>
      <c r="AM2518" t="str">
        <f>IF(AND($CF2518&lt;&gt;"",IFERROR(INDEX(subsample_country_map!$D:$D,MATCH($CF2518,subsample_country_map!$A:$A,0)),"")&lt;&gt;""),INDEX(subsample_country_map!$D:$D,MATCH($CF2518,subsample_country_map!$A:$A,0)),INDEX(lookup!$AC:$AC,MATCH($A2518,lookup!$A:$A,0)))</f>
        <v>1_western</v>
      </c>
      <c r="AN2518" t="str">
        <f>IF(AND($CF2518&lt;&gt;"",IFERROR(INDEX(subsample_country_map!$E:$E,MATCH($CF2518,subsample_country_map!$A:$A,0)),"")&lt;&gt;""),INDEX(subsample_country_map!$E:$E,MATCH($CF2518,subsample_country_map!$A:$A,0)),INDEX(lookup!$AD:$AD,MATCH($A2518,lookup!$A:$A,0)))</f>
        <v>1_common law</v>
      </c>
      <c r="AO2518" t="str">
        <f>INDEX(lookup!$Y:$Y,MATCH($A2518,lookup!$A:$A,0))</f>
        <v>0_published</v>
      </c>
      <c r="AP2518" t="str">
        <f>INDEX(lookup!$Z:$Z,MATCH($A2518,lookup!$A:$A,0))</f>
        <v>0_VHB low</v>
      </c>
      <c r="AQ2518" t="str">
        <f>INDEX(lookup!$W:$W,MATCH($A2518,lookup!$A:$A,0))</f>
        <v>2_sust</v>
      </c>
      <c r="AS2518" t="inlineStr">
        <is>
          <t>staging</t>
        </is>
      </c>
      <c r="AT2518" t="inlineStr">
        <is>
          <t>bad-CER</t>
        </is>
      </c>
      <c r="AU2518" t="inlineStr">
        <is>
          <t>cost</t>
        </is>
      </c>
      <c r="AV2518" t="inlineStr">
        <is>
          <t>0.124</t>
        </is>
      </c>
      <c r="AY2518" t="inlineStr">
        <is>
          <t>0.00</t>
        </is>
      </c>
      <c r="BA2518" t="n">
        <v>19860</v>
      </c>
      <c r="BB2518" t="inlineStr">
        <is>
          <t>as-stated:1-month lag (t-1)</t>
        </is>
      </c>
      <c r="BC2518" t="inlineStr">
        <is>
          <t>OLS</t>
        </is>
      </c>
      <c r="BD2518" t="inlineStr">
        <is>
          <t>two-way:firm and time</t>
        </is>
      </c>
      <c r="BE2518" t="inlineStr">
        <is>
          <t>other:rated firms only</t>
        </is>
      </c>
      <c r="BF2518" t="inlineStr">
        <is>
          <t>unrated observations dropped</t>
        </is>
      </c>
      <c r="BI2518" t="inlineStr">
        <is>
          <t>Table 8</t>
        </is>
      </c>
      <c r="BJ2518" t="inlineStr">
        <is>
          <t>col (12)</t>
        </is>
      </c>
      <c r="BK2518" t="inlineStr">
        <is>
          <t>82712</t>
        </is>
      </c>
      <c r="BL2518" t="inlineStr">
        <is>
          <t>carbonemi_3 0.124*** (0.00)</t>
        </is>
      </c>
      <c r="BM2518" t="inlineStr">
        <is>
          <t>carbonemi_3</t>
        </is>
      </c>
      <c r="BN2518" t="inlineStr">
        <is>
          <t>cds30</t>
        </is>
      </c>
      <c r="BO2518" t="inlineStr">
        <is>
          <t>update</t>
        </is>
      </c>
      <c r="BP2518" t="inlineStr">
        <is>
          <t>Zhang et al (2023)</t>
        </is>
      </c>
      <c r="BQ2518" t="inlineStr">
        <is>
          <t>computed</t>
        </is>
      </c>
      <c r="BT2518" t="n">
        <v>0</v>
      </c>
      <c r="BU2518" t="inlineStr">
        <is>
          <t>staging_Zhang_et_al_2023.csv</t>
        </is>
      </c>
      <c r="BW2518" t="n">
        <v>2007</v>
      </c>
      <c r="BX2518" t="n">
        <v>2020</v>
      </c>
      <c r="BY2518" t="inlineStr">
        <is>
          <t>US</t>
        </is>
      </c>
      <c r="BZ2518" t="n">
        <v>2013.5</v>
      </c>
      <c r="CA2518" t="n">
        <v>0.3571428571428572</v>
      </c>
      <c r="CB2518" t="n">
        <v>0</v>
      </c>
      <c r="CC2518" t="n">
        <v>1</v>
      </c>
      <c r="CD2518" t="n">
        <v>-0.0506090461407314</v>
      </c>
      <c r="CE2518" t="n">
        <v>1</v>
      </c>
    </row>
    <row r="2519">
      <c r="A2519" t="inlineStr">
        <is>
          <t>Zhang et al (2023)</t>
        </is>
      </c>
      <c r="B2519" t="n">
        <v>3824</v>
      </c>
      <c r="D2519" t="n">
        <v>2566</v>
      </c>
      <c r="E2519">
        <f>IF(ISNUMBER($BA2519),$BA2519,IF(AND(ISNUMBER($D2519),ISNUMBER($BW2519),ISNUMBER($BX2519)),$D2519*($BX2519-$BW2519+1),""))</f>
        <v>2566.0</v>
      </c>
      <c r="H2519" t="inlineStr">
        <is>
          <t>partial</t>
        </is>
      </c>
      <c r="I2519" t="inlineStr">
        <is>
          <t>b with significance stars only</t>
        </is>
      </c>
      <c r="J2519">
        <f>IF($BW2519&lt;&gt;"",$BW2519,"")</f>
        <v>2007.0</v>
      </c>
      <c r="K2519">
        <f>IF($BX2519&lt;&gt;"",$BX2519,"")</f>
        <v>2020.0</v>
      </c>
      <c r="L2519">
        <f>IF(AND(ISNUMBER($BW2519),ISNUMBER($BX2519)),($BW2519+$BX2519)/2,"")</f>
        <v>2013.5</v>
      </c>
      <c r="M2519">
        <f>IF($L2519&lt;&gt;"",$L2519,"")</f>
        <v>2013.5</v>
      </c>
      <c r="N2519">
        <f>IF(AND(ISNUMBER($BW2519),ISNUMBER($BX2519)),MIN(1,MAX(0,($BX2519-2016+1)/($BX2519-$BW2519+1))),"")</f>
        <v>0.3571428571428572</v>
      </c>
      <c r="O2519">
        <f>IF(AND(ISNUMBER($BW2519),ISNUMBER($BX2519)),MIN(1,MAX(0,($BX2519-2017+1)/($BX2519-$BW2519+1))),"")</f>
        <v>0.2857142857142857</v>
      </c>
      <c r="P2519">
        <f>IF(AND(ISNUMBER($BW2519),ISNUMBER($BX2519)),MIN(1,MAX(0,($BX2519-2018+1)/($BX2519-$BW2519+1))),"")</f>
        <v>0.2142857142857143</v>
      </c>
      <c r="Q2519">
        <f>IF(AND(ISNUMBER($BW2519),ISNUMBER($BX2519)),MIN(1,MAX(0,($BX2519-2019+1)/($BX2519-$BW2519+1))),"")</f>
        <v>0.1428571428571428</v>
      </c>
      <c r="R2519">
        <f>IF(AND(ISNUMBER($BW2519),ISNUMBER($BX2519)),MIN(1,MAX(0,($BX2519-2016+1)/($BX2519-$BW2519+1))),"")</f>
        <v>0.3571428571428572</v>
      </c>
      <c r="S2519">
        <f>IF($L2519&lt;&gt;"",IF($L2519&gt;=2015.5,1,0),"")</f>
        <v>0.0</v>
      </c>
      <c r="T2519">
        <f>IF($L2519&lt;&gt;"",IF($L2519&gt;=2016,1,0),"")</f>
        <v>0.0</v>
      </c>
      <c r="U2519">
        <f>IF(ISNUMBER($BX2519),IF($BX2519&gt;=2016,1,0),"")</f>
        <v>1.0</v>
      </c>
      <c r="V2519">
        <f>IF(ISNUMBER($BW2519),IF($BW2519&gt;=2016,1,0),"")</f>
        <v>0.0</v>
      </c>
      <c r="W2519" t="str">
        <f>IF(AND(ISNUMBER($BW2519),ISNUMBER($BX2519)),IF($BW2519&gt;=2016,"post-only",IF($BX2519&lt;2016,"pre-only","mixed")),"")</f>
        <v>mixed</v>
      </c>
      <c r="X2519">
        <f>IF(AND(ISNUMBER($BW2519),ISNUMBER($BX2519)),MIN(1,MAX(0,($BX2519-2017+1)/($BX2519-$BW2519+1))),"")</f>
        <v>0.2857142857142857</v>
      </c>
      <c r="Y2519">
        <f>IF(AND(ISNUMBER($BW2519),ISNUMBER($BX2519)),MIN(1,MAX(0,($BX2519-2018+1)/($BX2519-$BW2519+1))),"")</f>
        <v>0.2142857142857143</v>
      </c>
      <c r="Z2519">
        <f>IF(AND(ISNUMBER($BW2519),ISNUMBER($BX2519)),MIN(1,MAX(0,($BX2519-2019+1)/($BX2519-$BW2519+1))),"")</f>
        <v>0.1428571428571428</v>
      </c>
      <c r="AA2519">
        <f>IF(ISNUMBER($BX2519),IF($BX2519&gt;=2017,1,0),"")</f>
        <v>1.0</v>
      </c>
      <c r="AB2519">
        <f>IF(ISNUMBER($BX2519),IF($BX2519&gt;=2018,1,0),"")</f>
        <v>1.0</v>
      </c>
      <c r="AC2519">
        <f>IF(ISNUMBER($BX2519),IF($BX2519&gt;=2019,1,0),"")</f>
        <v>1.0</v>
      </c>
      <c r="AD2519">
        <f>IF($L2519&lt;&gt;"",IF($L2519&gt;2013,1,0),"")</f>
        <v>1.0</v>
      </c>
      <c r="AE2519">
        <f>IF($L2519&lt;&gt;"",1+IF($L2519&gt;2011,1,0)+IF($L2519&gt;2014,1,0),"")</f>
        <v>2.0</v>
      </c>
      <c r="AF2519" t="inlineStr">
        <is>
          <t>derivativ (CDS spread)</t>
        </is>
      </c>
      <c r="AG2519" t="inlineStr">
        <is>
          <t>performance</t>
        </is>
      </c>
      <c r="AH2519" t="inlineStr">
        <is>
          <t>non-sensitive</t>
        </is>
      </c>
      <c r="AI2519" t="inlineStr">
        <is>
          <t>without ETS/CT</t>
        </is>
      </c>
      <c r="AJ2519" t="inlineStr">
        <is>
          <t>without ETS/CT</t>
        </is>
      </c>
      <c r="AK2519" t="str">
        <f>IF(AND($CF2519&lt;&gt;"",IFERROR(INDEX(subsample_country_map!$B:$B,MATCH($CF2519,subsample_country_map!$A:$A,0)),"")&lt;&gt;""),INDEX(subsample_country_map!$B:$B,MATCH($CF2519,subsample_country_map!$A:$A,0)),INDEX(lookup!$AA:$AA,MATCH($A2519,lookup!$A:$A,0)))</f>
        <v>1_US</v>
      </c>
      <c r="AL2519" t="str">
        <f>IF(AND($CF2519&lt;&gt;"",IFERROR(INDEX(subsample_country_map!$C:$C,MATCH($CF2519,subsample_country_map!$A:$A,0)),"")&lt;&gt;""),INDEX(subsample_country_map!$C:$C,MATCH($CF2519,subsample_country_map!$A:$A,0)),INDEX(lookup!$AB:$AB,MATCH($A2519,lookup!$A:$A,0)))</f>
        <v>1_developed</v>
      </c>
      <c r="AM2519" t="str">
        <f>IF(AND($CF2519&lt;&gt;"",IFERROR(INDEX(subsample_country_map!$D:$D,MATCH($CF2519,subsample_country_map!$A:$A,0)),"")&lt;&gt;""),INDEX(subsample_country_map!$D:$D,MATCH($CF2519,subsample_country_map!$A:$A,0)),INDEX(lookup!$AC:$AC,MATCH($A2519,lookup!$A:$A,0)))</f>
        <v>1_western</v>
      </c>
      <c r="AN2519" t="str">
        <f>IF(AND($CF2519&lt;&gt;"",IFERROR(INDEX(subsample_country_map!$E:$E,MATCH($CF2519,subsample_country_map!$A:$A,0)),"")&lt;&gt;""),INDEX(subsample_country_map!$E:$E,MATCH($CF2519,subsample_country_map!$A:$A,0)),INDEX(lookup!$AD:$AD,MATCH($A2519,lookup!$A:$A,0)))</f>
        <v>1_common law</v>
      </c>
      <c r="AO2519" t="str">
        <f>INDEX(lookup!$Y:$Y,MATCH($A2519,lookup!$A:$A,0))</f>
        <v>0_published</v>
      </c>
      <c r="AP2519" t="str">
        <f>INDEX(lookup!$Z:$Z,MATCH($A2519,lookup!$A:$A,0))</f>
        <v>0_VHB low</v>
      </c>
      <c r="AQ2519" t="str">
        <f>INDEX(lookup!$W:$W,MATCH($A2519,lookup!$A:$A,0))</f>
        <v>2_sust</v>
      </c>
      <c r="AS2519" t="inlineStr">
        <is>
          <t>staging</t>
        </is>
      </c>
      <c r="AT2519" t="inlineStr">
        <is>
          <t>bad-CER</t>
        </is>
      </c>
      <c r="AU2519" t="inlineStr">
        <is>
          <t>cost</t>
        </is>
      </c>
      <c r="AV2519" t="inlineStr">
        <is>
          <t>0.102</t>
        </is>
      </c>
      <c r="BA2519" t="n">
        <v>2566</v>
      </c>
      <c r="BB2519" t="inlineStr">
        <is>
          <t>as-stated:1-month lag (t-1)</t>
        </is>
      </c>
      <c r="BC2519" t="inlineStr">
        <is>
          <t>OLS</t>
        </is>
      </c>
      <c r="BD2519" t="inlineStr">
        <is>
          <t>two-way:firm and time</t>
        </is>
      </c>
      <c r="BE2519" t="inlineStr">
        <is>
          <t>industry</t>
        </is>
      </c>
      <c r="BF2519" t="inlineStr">
        <is>
          <t>Healthcare</t>
        </is>
      </c>
      <c r="BI2519" t="inlineStr">
        <is>
          <t>Table 9</t>
        </is>
      </c>
      <c r="BJ2519" t="inlineStr">
        <is>
          <t>cds1 block, Healthcare col (1)</t>
        </is>
      </c>
      <c r="BK2519" t="inlineStr">
        <is>
          <t>82713</t>
        </is>
      </c>
      <c r="BL2519" t="inlineStr">
        <is>
          <t>carbonemi_1 0.102</t>
        </is>
      </c>
      <c r="BM2519" t="inlineStr">
        <is>
          <t>carbonemi_1</t>
        </is>
      </c>
      <c r="BN2519" t="inlineStr">
        <is>
          <t>cds1</t>
        </is>
      </c>
      <c r="BO2519" t="inlineStr">
        <is>
          <t>update</t>
        </is>
      </c>
      <c r="BP2519" t="inlineStr">
        <is>
          <t>Zhang et al (2023)</t>
        </is>
      </c>
      <c r="BQ2519" t="inlineStr">
        <is>
          <t>non-convertible</t>
        </is>
      </c>
      <c r="BT2519" t="n">
        <v>0</v>
      </c>
      <c r="BU2519" t="inlineStr">
        <is>
          <t>staging_Zhang_et_al_2023.csv</t>
        </is>
      </c>
      <c r="BW2519" t="n">
        <v>2007</v>
      </c>
      <c r="BX2519" t="n">
        <v>2020</v>
      </c>
      <c r="BY2519" t="inlineStr">
        <is>
          <t>US</t>
        </is>
      </c>
      <c r="BZ2519" t="n">
        <v>2013.5</v>
      </c>
      <c r="CA2519" t="n">
        <v>0.3571428571428572</v>
      </c>
      <c r="CB2519" t="n">
        <v>0</v>
      </c>
      <c r="CC2519" t="n">
        <v>1</v>
      </c>
      <c r="CE2519" t="n">
        <v>0</v>
      </c>
    </row>
    <row r="2520">
      <c r="A2520" t="inlineStr">
        <is>
          <t>Zhang et al (2023)</t>
        </is>
      </c>
      <c r="B2520" t="n">
        <v>3825</v>
      </c>
      <c r="D2520" t="n">
        <v>2354</v>
      </c>
      <c r="E2520">
        <f>IF(ISNUMBER($BA2520),$BA2520,IF(AND(ISNUMBER($D2520),ISNUMBER($BW2520),ISNUMBER($BX2520)),$D2520*($BX2520-$BW2520+1),""))</f>
        <v>2354.0</v>
      </c>
      <c r="H2520" t="inlineStr">
        <is>
          <t>partial</t>
        </is>
      </c>
      <c r="I2520" t="inlineStr">
        <is>
          <t>b with significance stars only</t>
        </is>
      </c>
      <c r="J2520">
        <f>IF($BW2520&lt;&gt;"",$BW2520,"")</f>
        <v>2007.0</v>
      </c>
      <c r="K2520">
        <f>IF($BX2520&lt;&gt;"",$BX2520,"")</f>
        <v>2020.0</v>
      </c>
      <c r="L2520">
        <f>IF(AND(ISNUMBER($BW2520),ISNUMBER($BX2520)),($BW2520+$BX2520)/2,"")</f>
        <v>2013.5</v>
      </c>
      <c r="M2520">
        <f>IF($L2520&lt;&gt;"",$L2520,"")</f>
        <v>2013.5</v>
      </c>
      <c r="N2520">
        <f>IF(AND(ISNUMBER($BW2520),ISNUMBER($BX2520)),MIN(1,MAX(0,($BX2520-2016+1)/($BX2520-$BW2520+1))),"")</f>
        <v>0.3571428571428572</v>
      </c>
      <c r="O2520">
        <f>IF(AND(ISNUMBER($BW2520),ISNUMBER($BX2520)),MIN(1,MAX(0,($BX2520-2017+1)/($BX2520-$BW2520+1))),"")</f>
        <v>0.2857142857142857</v>
      </c>
      <c r="P2520">
        <f>IF(AND(ISNUMBER($BW2520),ISNUMBER($BX2520)),MIN(1,MAX(0,($BX2520-2018+1)/($BX2520-$BW2520+1))),"")</f>
        <v>0.2142857142857143</v>
      </c>
      <c r="Q2520">
        <f>IF(AND(ISNUMBER($BW2520),ISNUMBER($BX2520)),MIN(1,MAX(0,($BX2520-2019+1)/($BX2520-$BW2520+1))),"")</f>
        <v>0.1428571428571428</v>
      </c>
      <c r="R2520">
        <f>IF(AND(ISNUMBER($BW2520),ISNUMBER($BX2520)),MIN(1,MAX(0,($BX2520-2016+1)/($BX2520-$BW2520+1))),"")</f>
        <v>0.3571428571428572</v>
      </c>
      <c r="S2520">
        <f>IF($L2520&lt;&gt;"",IF($L2520&gt;=2015.5,1,0),"")</f>
        <v>0.0</v>
      </c>
      <c r="T2520">
        <f>IF($L2520&lt;&gt;"",IF($L2520&gt;=2016,1,0),"")</f>
        <v>0.0</v>
      </c>
      <c r="U2520">
        <f>IF(ISNUMBER($BX2520),IF($BX2520&gt;=2016,1,0),"")</f>
        <v>1.0</v>
      </c>
      <c r="V2520">
        <f>IF(ISNUMBER($BW2520),IF($BW2520&gt;=2016,1,0),"")</f>
        <v>0.0</v>
      </c>
      <c r="W2520" t="str">
        <f>IF(AND(ISNUMBER($BW2520),ISNUMBER($BX2520)),IF($BW2520&gt;=2016,"post-only",IF($BX2520&lt;2016,"pre-only","mixed")),"")</f>
        <v>mixed</v>
      </c>
      <c r="X2520">
        <f>IF(AND(ISNUMBER($BW2520),ISNUMBER($BX2520)),MIN(1,MAX(0,($BX2520-2017+1)/($BX2520-$BW2520+1))),"")</f>
        <v>0.2857142857142857</v>
      </c>
      <c r="Y2520">
        <f>IF(AND(ISNUMBER($BW2520),ISNUMBER($BX2520)),MIN(1,MAX(0,($BX2520-2018+1)/($BX2520-$BW2520+1))),"")</f>
        <v>0.2142857142857143</v>
      </c>
      <c r="Z2520">
        <f>IF(AND(ISNUMBER($BW2520),ISNUMBER($BX2520)),MIN(1,MAX(0,($BX2520-2019+1)/($BX2520-$BW2520+1))),"")</f>
        <v>0.1428571428571428</v>
      </c>
      <c r="AA2520">
        <f>IF(ISNUMBER($BX2520),IF($BX2520&gt;=2017,1,0),"")</f>
        <v>1.0</v>
      </c>
      <c r="AB2520">
        <f>IF(ISNUMBER($BX2520),IF($BX2520&gt;=2018,1,0),"")</f>
        <v>1.0</v>
      </c>
      <c r="AC2520">
        <f>IF(ISNUMBER($BX2520),IF($BX2520&gt;=2019,1,0),"")</f>
        <v>1.0</v>
      </c>
      <c r="AD2520">
        <f>IF($L2520&lt;&gt;"",IF($L2520&gt;2013,1,0),"")</f>
        <v>1.0</v>
      </c>
      <c r="AE2520">
        <f>IF($L2520&lt;&gt;"",1+IF($L2520&gt;2011,1,0)+IF($L2520&gt;2014,1,0),"")</f>
        <v>2.0</v>
      </c>
      <c r="AF2520" t="inlineStr">
        <is>
          <t>derivativ (CDS spread)</t>
        </is>
      </c>
      <c r="AG2520" t="inlineStr">
        <is>
          <t>performance</t>
        </is>
      </c>
      <c r="AH2520" t="inlineStr">
        <is>
          <t>non-sensitive</t>
        </is>
      </c>
      <c r="AI2520" t="inlineStr">
        <is>
          <t>without ETS/CT</t>
        </is>
      </c>
      <c r="AJ2520" t="inlineStr">
        <is>
          <t>without ETS/CT</t>
        </is>
      </c>
      <c r="AK2520" t="str">
        <f>IF(AND($CF2520&lt;&gt;"",IFERROR(INDEX(subsample_country_map!$B:$B,MATCH($CF2520,subsample_country_map!$A:$A,0)),"")&lt;&gt;""),INDEX(subsample_country_map!$B:$B,MATCH($CF2520,subsample_country_map!$A:$A,0)),INDEX(lookup!$AA:$AA,MATCH($A2520,lookup!$A:$A,0)))</f>
        <v>1_US</v>
      </c>
      <c r="AL2520" t="str">
        <f>IF(AND($CF2520&lt;&gt;"",IFERROR(INDEX(subsample_country_map!$C:$C,MATCH($CF2520,subsample_country_map!$A:$A,0)),"")&lt;&gt;""),INDEX(subsample_country_map!$C:$C,MATCH($CF2520,subsample_country_map!$A:$A,0)),INDEX(lookup!$AB:$AB,MATCH($A2520,lookup!$A:$A,0)))</f>
        <v>1_developed</v>
      </c>
      <c r="AM2520" t="str">
        <f>IF(AND($CF2520&lt;&gt;"",IFERROR(INDEX(subsample_country_map!$D:$D,MATCH($CF2520,subsample_country_map!$A:$A,0)),"")&lt;&gt;""),INDEX(subsample_country_map!$D:$D,MATCH($CF2520,subsample_country_map!$A:$A,0)),INDEX(lookup!$AC:$AC,MATCH($A2520,lookup!$A:$A,0)))</f>
        <v>1_western</v>
      </c>
      <c r="AN2520" t="str">
        <f>IF(AND($CF2520&lt;&gt;"",IFERROR(INDEX(subsample_country_map!$E:$E,MATCH($CF2520,subsample_country_map!$A:$A,0)),"")&lt;&gt;""),INDEX(subsample_country_map!$E:$E,MATCH($CF2520,subsample_country_map!$A:$A,0)),INDEX(lookup!$AD:$AD,MATCH($A2520,lookup!$A:$A,0)))</f>
        <v>1_common law</v>
      </c>
      <c r="AO2520" t="str">
        <f>INDEX(lookup!$Y:$Y,MATCH($A2520,lookup!$A:$A,0))</f>
        <v>0_published</v>
      </c>
      <c r="AP2520" t="str">
        <f>INDEX(lookup!$Z:$Z,MATCH($A2520,lookup!$A:$A,0))</f>
        <v>0_VHB low</v>
      </c>
      <c r="AQ2520" t="str">
        <f>INDEX(lookup!$W:$W,MATCH($A2520,lookup!$A:$A,0))</f>
        <v>2_sust</v>
      </c>
      <c r="AS2520" t="inlineStr">
        <is>
          <t>staging</t>
        </is>
      </c>
      <c r="AT2520" t="inlineStr">
        <is>
          <t>bad-CER</t>
        </is>
      </c>
      <c r="AU2520" t="inlineStr">
        <is>
          <t>cost</t>
        </is>
      </c>
      <c r="AV2520" t="inlineStr">
        <is>
          <t>-0.035</t>
        </is>
      </c>
      <c r="BA2520" t="n">
        <v>2354</v>
      </c>
      <c r="BB2520" t="inlineStr">
        <is>
          <t>as-stated:1-month lag (t-1)</t>
        </is>
      </c>
      <c r="BC2520" t="inlineStr">
        <is>
          <t>OLS</t>
        </is>
      </c>
      <c r="BD2520" t="inlineStr">
        <is>
          <t>two-way:firm and time</t>
        </is>
      </c>
      <c r="BE2520" t="inlineStr">
        <is>
          <t>industry</t>
        </is>
      </c>
      <c r="BF2520" t="inlineStr">
        <is>
          <t>Technology</t>
        </is>
      </c>
      <c r="BI2520" t="inlineStr">
        <is>
          <t>Table 9</t>
        </is>
      </c>
      <c r="BJ2520" t="inlineStr">
        <is>
          <t>cds1 block, Technology col (2)</t>
        </is>
      </c>
      <c r="BK2520" t="inlineStr">
        <is>
          <t>82713</t>
        </is>
      </c>
      <c r="BL2520" t="inlineStr">
        <is>
          <t>carbonemi_1 -0.035</t>
        </is>
      </c>
      <c r="BM2520" t="inlineStr">
        <is>
          <t>carbonemi_1</t>
        </is>
      </c>
      <c r="BN2520" t="inlineStr">
        <is>
          <t>cds1</t>
        </is>
      </c>
      <c r="BO2520" t="inlineStr">
        <is>
          <t>update</t>
        </is>
      </c>
      <c r="BP2520" t="inlineStr">
        <is>
          <t>Zhang et al (2023)</t>
        </is>
      </c>
      <c r="BQ2520" t="inlineStr">
        <is>
          <t>non-convertible</t>
        </is>
      </c>
      <c r="BT2520" t="n">
        <v>0</v>
      </c>
      <c r="BU2520" t="inlineStr">
        <is>
          <t>staging_Zhang_et_al_2023.csv</t>
        </is>
      </c>
      <c r="BW2520" t="n">
        <v>2007</v>
      </c>
      <c r="BX2520" t="n">
        <v>2020</v>
      </c>
      <c r="BY2520" t="inlineStr">
        <is>
          <t>US</t>
        </is>
      </c>
      <c r="BZ2520" t="n">
        <v>2013.5</v>
      </c>
      <c r="CA2520" t="n">
        <v>0.3571428571428572</v>
      </c>
      <c r="CB2520" t="n">
        <v>0</v>
      </c>
      <c r="CC2520" t="n">
        <v>1</v>
      </c>
      <c r="CE2520" t="n">
        <v>0</v>
      </c>
    </row>
    <row r="2521">
      <c r="A2521" t="inlineStr">
        <is>
          <t>Zhang et al (2023)</t>
        </is>
      </c>
      <c r="B2521" t="n">
        <v>3826</v>
      </c>
      <c r="D2521" t="n">
        <v>2643</v>
      </c>
      <c r="E2521">
        <f>IF(ISNUMBER($BA2521),$BA2521,IF(AND(ISNUMBER($D2521),ISNUMBER($BW2521),ISNUMBER($BX2521)),$D2521*($BX2521-$BW2521+1),""))</f>
        <v>2643.0</v>
      </c>
      <c r="H2521" t="inlineStr">
        <is>
          <t>partial</t>
        </is>
      </c>
      <c r="I2521" t="inlineStr">
        <is>
          <t>b with significance stars only</t>
        </is>
      </c>
      <c r="J2521">
        <f>IF($BW2521&lt;&gt;"",$BW2521,"")</f>
        <v>2007.0</v>
      </c>
      <c r="K2521">
        <f>IF($BX2521&lt;&gt;"",$BX2521,"")</f>
        <v>2020.0</v>
      </c>
      <c r="L2521">
        <f>IF(AND(ISNUMBER($BW2521),ISNUMBER($BX2521)),($BW2521+$BX2521)/2,"")</f>
        <v>2013.5</v>
      </c>
      <c r="M2521">
        <f>IF($L2521&lt;&gt;"",$L2521,"")</f>
        <v>2013.5</v>
      </c>
      <c r="N2521">
        <f>IF(AND(ISNUMBER($BW2521),ISNUMBER($BX2521)),MIN(1,MAX(0,($BX2521-2016+1)/($BX2521-$BW2521+1))),"")</f>
        <v>0.3571428571428572</v>
      </c>
      <c r="O2521">
        <f>IF(AND(ISNUMBER($BW2521),ISNUMBER($BX2521)),MIN(1,MAX(0,($BX2521-2017+1)/($BX2521-$BW2521+1))),"")</f>
        <v>0.2857142857142857</v>
      </c>
      <c r="P2521">
        <f>IF(AND(ISNUMBER($BW2521),ISNUMBER($BX2521)),MIN(1,MAX(0,($BX2521-2018+1)/($BX2521-$BW2521+1))),"")</f>
        <v>0.2142857142857143</v>
      </c>
      <c r="Q2521">
        <f>IF(AND(ISNUMBER($BW2521),ISNUMBER($BX2521)),MIN(1,MAX(0,($BX2521-2019+1)/($BX2521-$BW2521+1))),"")</f>
        <v>0.1428571428571428</v>
      </c>
      <c r="R2521">
        <f>IF(AND(ISNUMBER($BW2521),ISNUMBER($BX2521)),MIN(1,MAX(0,($BX2521-2016+1)/($BX2521-$BW2521+1))),"")</f>
        <v>0.3571428571428572</v>
      </c>
      <c r="S2521">
        <f>IF($L2521&lt;&gt;"",IF($L2521&gt;=2015.5,1,0),"")</f>
        <v>0.0</v>
      </c>
      <c r="T2521">
        <f>IF($L2521&lt;&gt;"",IF($L2521&gt;=2016,1,0),"")</f>
        <v>0.0</v>
      </c>
      <c r="U2521">
        <f>IF(ISNUMBER($BX2521),IF($BX2521&gt;=2016,1,0),"")</f>
        <v>1.0</v>
      </c>
      <c r="V2521">
        <f>IF(ISNUMBER($BW2521),IF($BW2521&gt;=2016,1,0),"")</f>
        <v>0.0</v>
      </c>
      <c r="W2521" t="str">
        <f>IF(AND(ISNUMBER($BW2521),ISNUMBER($BX2521)),IF($BW2521&gt;=2016,"post-only",IF($BX2521&lt;2016,"pre-only","mixed")),"")</f>
        <v>mixed</v>
      </c>
      <c r="X2521">
        <f>IF(AND(ISNUMBER($BW2521),ISNUMBER($BX2521)),MIN(1,MAX(0,($BX2521-2017+1)/($BX2521-$BW2521+1))),"")</f>
        <v>0.2857142857142857</v>
      </c>
      <c r="Y2521">
        <f>IF(AND(ISNUMBER($BW2521),ISNUMBER($BX2521)),MIN(1,MAX(0,($BX2521-2018+1)/($BX2521-$BW2521+1))),"")</f>
        <v>0.2142857142857143</v>
      </c>
      <c r="Z2521">
        <f>IF(AND(ISNUMBER($BW2521),ISNUMBER($BX2521)),MIN(1,MAX(0,($BX2521-2019+1)/($BX2521-$BW2521+1))),"")</f>
        <v>0.1428571428571428</v>
      </c>
      <c r="AA2521">
        <f>IF(ISNUMBER($BX2521),IF($BX2521&gt;=2017,1,0),"")</f>
        <v>1.0</v>
      </c>
      <c r="AB2521">
        <f>IF(ISNUMBER($BX2521),IF($BX2521&gt;=2018,1,0),"")</f>
        <v>1.0</v>
      </c>
      <c r="AC2521">
        <f>IF(ISNUMBER($BX2521),IF($BX2521&gt;=2019,1,0),"")</f>
        <v>1.0</v>
      </c>
      <c r="AD2521">
        <f>IF($L2521&lt;&gt;"",IF($L2521&gt;2013,1,0),"")</f>
        <v>1.0</v>
      </c>
      <c r="AE2521">
        <f>IF($L2521&lt;&gt;"",1+IF($L2521&gt;2011,1,0)+IF($L2521&gt;2014,1,0),"")</f>
        <v>2.0</v>
      </c>
      <c r="AF2521" t="inlineStr">
        <is>
          <t>derivativ (CDS spread)</t>
        </is>
      </c>
      <c r="AG2521" t="inlineStr">
        <is>
          <t>performance</t>
        </is>
      </c>
      <c r="AH2521" t="inlineStr">
        <is>
          <t>non-sensitive</t>
        </is>
      </c>
      <c r="AI2521" t="inlineStr">
        <is>
          <t>without ETS/CT</t>
        </is>
      </c>
      <c r="AJ2521" t="inlineStr">
        <is>
          <t>without ETS/CT</t>
        </is>
      </c>
      <c r="AK2521" t="str">
        <f>IF(AND($CF2521&lt;&gt;"",IFERROR(INDEX(subsample_country_map!$B:$B,MATCH($CF2521,subsample_country_map!$A:$A,0)),"")&lt;&gt;""),INDEX(subsample_country_map!$B:$B,MATCH($CF2521,subsample_country_map!$A:$A,0)),INDEX(lookup!$AA:$AA,MATCH($A2521,lookup!$A:$A,0)))</f>
        <v>1_US</v>
      </c>
      <c r="AL2521" t="str">
        <f>IF(AND($CF2521&lt;&gt;"",IFERROR(INDEX(subsample_country_map!$C:$C,MATCH($CF2521,subsample_country_map!$A:$A,0)),"")&lt;&gt;""),INDEX(subsample_country_map!$C:$C,MATCH($CF2521,subsample_country_map!$A:$A,0)),INDEX(lookup!$AB:$AB,MATCH($A2521,lookup!$A:$A,0)))</f>
        <v>1_developed</v>
      </c>
      <c r="AM2521" t="str">
        <f>IF(AND($CF2521&lt;&gt;"",IFERROR(INDEX(subsample_country_map!$D:$D,MATCH($CF2521,subsample_country_map!$A:$A,0)),"")&lt;&gt;""),INDEX(subsample_country_map!$D:$D,MATCH($CF2521,subsample_country_map!$A:$A,0)),INDEX(lookup!$AC:$AC,MATCH($A2521,lookup!$A:$A,0)))</f>
        <v>1_western</v>
      </c>
      <c r="AN2521" t="str">
        <f>IF(AND($CF2521&lt;&gt;"",IFERROR(INDEX(subsample_country_map!$E:$E,MATCH($CF2521,subsample_country_map!$A:$A,0)),"")&lt;&gt;""),INDEX(subsample_country_map!$E:$E,MATCH($CF2521,subsample_country_map!$A:$A,0)),INDEX(lookup!$AD:$AD,MATCH($A2521,lookup!$A:$A,0)))</f>
        <v>1_common law</v>
      </c>
      <c r="AO2521" t="str">
        <f>INDEX(lookup!$Y:$Y,MATCH($A2521,lookup!$A:$A,0))</f>
        <v>0_published</v>
      </c>
      <c r="AP2521" t="str">
        <f>INDEX(lookup!$Z:$Z,MATCH($A2521,lookup!$A:$A,0))</f>
        <v>0_VHB low</v>
      </c>
      <c r="AQ2521" t="str">
        <f>INDEX(lookup!$W:$W,MATCH($A2521,lookup!$A:$A,0))</f>
        <v>2_sust</v>
      </c>
      <c r="AS2521" t="inlineStr">
        <is>
          <t>staging</t>
        </is>
      </c>
      <c r="AT2521" t="inlineStr">
        <is>
          <t>bad-CER</t>
        </is>
      </c>
      <c r="AU2521" t="inlineStr">
        <is>
          <t>cost</t>
        </is>
      </c>
      <c r="AV2521" t="inlineStr">
        <is>
          <t>0.039</t>
        </is>
      </c>
      <c r="BA2521" t="n">
        <v>2643</v>
      </c>
      <c r="BB2521" t="inlineStr">
        <is>
          <t>as-stated:1-month lag (t-1)</t>
        </is>
      </c>
      <c r="BC2521" t="inlineStr">
        <is>
          <t>OLS</t>
        </is>
      </c>
      <c r="BD2521" t="inlineStr">
        <is>
          <t>two-way:firm and time</t>
        </is>
      </c>
      <c r="BE2521" t="inlineStr">
        <is>
          <t>industry</t>
        </is>
      </c>
      <c r="BF2521" t="inlineStr">
        <is>
          <t>Basic materials</t>
        </is>
      </c>
      <c r="BI2521" t="inlineStr">
        <is>
          <t>Table 9</t>
        </is>
      </c>
      <c r="BJ2521" t="inlineStr">
        <is>
          <t>cds1 block, Basic materials col (3)</t>
        </is>
      </c>
      <c r="BK2521" t="inlineStr">
        <is>
          <t>82713</t>
        </is>
      </c>
      <c r="BL2521" t="inlineStr">
        <is>
          <t>carbonemi_1 0.039</t>
        </is>
      </c>
      <c r="BM2521" t="inlineStr">
        <is>
          <t>carbonemi_1</t>
        </is>
      </c>
      <c r="BN2521" t="inlineStr">
        <is>
          <t>cds1</t>
        </is>
      </c>
      <c r="BO2521" t="inlineStr">
        <is>
          <t>update</t>
        </is>
      </c>
      <c r="BP2521" t="inlineStr">
        <is>
          <t>Zhang et al (2023)</t>
        </is>
      </c>
      <c r="BQ2521" t="inlineStr">
        <is>
          <t>non-convertible</t>
        </is>
      </c>
      <c r="BT2521" t="n">
        <v>0</v>
      </c>
      <c r="BU2521" t="inlineStr">
        <is>
          <t>staging_Zhang_et_al_2023.csv</t>
        </is>
      </c>
      <c r="BW2521" t="n">
        <v>2007</v>
      </c>
      <c r="BX2521" t="n">
        <v>2020</v>
      </c>
      <c r="BY2521" t="inlineStr">
        <is>
          <t>US</t>
        </is>
      </c>
      <c r="BZ2521" t="n">
        <v>2013.5</v>
      </c>
      <c r="CA2521" t="n">
        <v>0.3571428571428572</v>
      </c>
      <c r="CB2521" t="n">
        <v>0</v>
      </c>
      <c r="CC2521" t="n">
        <v>1</v>
      </c>
      <c r="CE2521" t="n">
        <v>0</v>
      </c>
    </row>
    <row r="2522">
      <c r="A2522" t="inlineStr">
        <is>
          <t>Zhang et al (2023)</t>
        </is>
      </c>
      <c r="B2522" t="n">
        <v>3827</v>
      </c>
      <c r="D2522" t="n">
        <v>2970</v>
      </c>
      <c r="E2522">
        <f>IF(ISNUMBER($BA2522),$BA2522,IF(AND(ISNUMBER($D2522),ISNUMBER($BW2522),ISNUMBER($BX2522)),$D2522*($BX2522-$BW2522+1),""))</f>
        <v>2970.0</v>
      </c>
      <c r="H2522" t="inlineStr">
        <is>
          <t>partial</t>
        </is>
      </c>
      <c r="I2522" t="inlineStr">
        <is>
          <t>b with significance stars only</t>
        </is>
      </c>
      <c r="J2522">
        <f>IF($BW2522&lt;&gt;"",$BW2522,"")</f>
        <v>2007.0</v>
      </c>
      <c r="K2522">
        <f>IF($BX2522&lt;&gt;"",$BX2522,"")</f>
        <v>2020.0</v>
      </c>
      <c r="L2522">
        <f>IF(AND(ISNUMBER($BW2522),ISNUMBER($BX2522)),($BW2522+$BX2522)/2,"")</f>
        <v>2013.5</v>
      </c>
      <c r="M2522">
        <f>IF($L2522&lt;&gt;"",$L2522,"")</f>
        <v>2013.5</v>
      </c>
      <c r="N2522">
        <f>IF(AND(ISNUMBER($BW2522),ISNUMBER($BX2522)),MIN(1,MAX(0,($BX2522-2016+1)/($BX2522-$BW2522+1))),"")</f>
        <v>0.3571428571428572</v>
      </c>
      <c r="O2522">
        <f>IF(AND(ISNUMBER($BW2522),ISNUMBER($BX2522)),MIN(1,MAX(0,($BX2522-2017+1)/($BX2522-$BW2522+1))),"")</f>
        <v>0.2857142857142857</v>
      </c>
      <c r="P2522">
        <f>IF(AND(ISNUMBER($BW2522),ISNUMBER($BX2522)),MIN(1,MAX(0,($BX2522-2018+1)/($BX2522-$BW2522+1))),"")</f>
        <v>0.2142857142857143</v>
      </c>
      <c r="Q2522">
        <f>IF(AND(ISNUMBER($BW2522),ISNUMBER($BX2522)),MIN(1,MAX(0,($BX2522-2019+1)/($BX2522-$BW2522+1))),"")</f>
        <v>0.1428571428571428</v>
      </c>
      <c r="R2522">
        <f>IF(AND(ISNUMBER($BW2522),ISNUMBER($BX2522)),MIN(1,MAX(0,($BX2522-2016+1)/($BX2522-$BW2522+1))),"")</f>
        <v>0.3571428571428572</v>
      </c>
      <c r="S2522">
        <f>IF($L2522&lt;&gt;"",IF($L2522&gt;=2015.5,1,0),"")</f>
        <v>0.0</v>
      </c>
      <c r="T2522">
        <f>IF($L2522&lt;&gt;"",IF($L2522&gt;=2016,1,0),"")</f>
        <v>0.0</v>
      </c>
      <c r="U2522">
        <f>IF(ISNUMBER($BX2522),IF($BX2522&gt;=2016,1,0),"")</f>
        <v>1.0</v>
      </c>
      <c r="V2522">
        <f>IF(ISNUMBER($BW2522),IF($BW2522&gt;=2016,1,0),"")</f>
        <v>0.0</v>
      </c>
      <c r="W2522" t="str">
        <f>IF(AND(ISNUMBER($BW2522),ISNUMBER($BX2522)),IF($BW2522&gt;=2016,"post-only",IF($BX2522&lt;2016,"pre-only","mixed")),"")</f>
        <v>mixed</v>
      </c>
      <c r="X2522">
        <f>IF(AND(ISNUMBER($BW2522),ISNUMBER($BX2522)),MIN(1,MAX(0,($BX2522-2017+1)/($BX2522-$BW2522+1))),"")</f>
        <v>0.2857142857142857</v>
      </c>
      <c r="Y2522">
        <f>IF(AND(ISNUMBER($BW2522),ISNUMBER($BX2522)),MIN(1,MAX(0,($BX2522-2018+1)/($BX2522-$BW2522+1))),"")</f>
        <v>0.2142857142857143</v>
      </c>
      <c r="Z2522">
        <f>IF(AND(ISNUMBER($BW2522),ISNUMBER($BX2522)),MIN(1,MAX(0,($BX2522-2019+1)/($BX2522-$BW2522+1))),"")</f>
        <v>0.1428571428571428</v>
      </c>
      <c r="AA2522">
        <f>IF(ISNUMBER($BX2522),IF($BX2522&gt;=2017,1,0),"")</f>
        <v>1.0</v>
      </c>
      <c r="AB2522">
        <f>IF(ISNUMBER($BX2522),IF($BX2522&gt;=2018,1,0),"")</f>
        <v>1.0</v>
      </c>
      <c r="AC2522">
        <f>IF(ISNUMBER($BX2522),IF($BX2522&gt;=2019,1,0),"")</f>
        <v>1.0</v>
      </c>
      <c r="AD2522">
        <f>IF($L2522&lt;&gt;"",IF($L2522&gt;2013,1,0),"")</f>
        <v>1.0</v>
      </c>
      <c r="AE2522">
        <f>IF($L2522&lt;&gt;"",1+IF($L2522&gt;2011,1,0)+IF($L2522&gt;2014,1,0),"")</f>
        <v>2.0</v>
      </c>
      <c r="AF2522" t="inlineStr">
        <is>
          <t>derivativ (CDS spread)</t>
        </is>
      </c>
      <c r="AG2522" t="inlineStr">
        <is>
          <t>performance</t>
        </is>
      </c>
      <c r="AH2522" t="inlineStr">
        <is>
          <t>non-sensitive</t>
        </is>
      </c>
      <c r="AI2522" t="inlineStr">
        <is>
          <t>without ETS/CT</t>
        </is>
      </c>
      <c r="AJ2522" t="inlineStr">
        <is>
          <t>without ETS/CT</t>
        </is>
      </c>
      <c r="AK2522" t="str">
        <f>IF(AND($CF2522&lt;&gt;"",IFERROR(INDEX(subsample_country_map!$B:$B,MATCH($CF2522,subsample_country_map!$A:$A,0)),"")&lt;&gt;""),INDEX(subsample_country_map!$B:$B,MATCH($CF2522,subsample_country_map!$A:$A,0)),INDEX(lookup!$AA:$AA,MATCH($A2522,lookup!$A:$A,0)))</f>
        <v>1_US</v>
      </c>
      <c r="AL2522" t="str">
        <f>IF(AND($CF2522&lt;&gt;"",IFERROR(INDEX(subsample_country_map!$C:$C,MATCH($CF2522,subsample_country_map!$A:$A,0)),"")&lt;&gt;""),INDEX(subsample_country_map!$C:$C,MATCH($CF2522,subsample_country_map!$A:$A,0)),INDEX(lookup!$AB:$AB,MATCH($A2522,lookup!$A:$A,0)))</f>
        <v>1_developed</v>
      </c>
      <c r="AM2522" t="str">
        <f>IF(AND($CF2522&lt;&gt;"",IFERROR(INDEX(subsample_country_map!$D:$D,MATCH($CF2522,subsample_country_map!$A:$A,0)),"")&lt;&gt;""),INDEX(subsample_country_map!$D:$D,MATCH($CF2522,subsample_country_map!$A:$A,0)),INDEX(lookup!$AC:$AC,MATCH($A2522,lookup!$A:$A,0)))</f>
        <v>1_western</v>
      </c>
      <c r="AN2522" t="str">
        <f>IF(AND($CF2522&lt;&gt;"",IFERROR(INDEX(subsample_country_map!$E:$E,MATCH($CF2522,subsample_country_map!$A:$A,0)),"")&lt;&gt;""),INDEX(subsample_country_map!$E:$E,MATCH($CF2522,subsample_country_map!$A:$A,0)),INDEX(lookup!$AD:$AD,MATCH($A2522,lookup!$A:$A,0)))</f>
        <v>1_common law</v>
      </c>
      <c r="AO2522" t="str">
        <f>INDEX(lookup!$Y:$Y,MATCH($A2522,lookup!$A:$A,0))</f>
        <v>0_published</v>
      </c>
      <c r="AP2522" t="str">
        <f>INDEX(lookup!$Z:$Z,MATCH($A2522,lookup!$A:$A,0))</f>
        <v>0_VHB low</v>
      </c>
      <c r="AQ2522" t="str">
        <f>INDEX(lookup!$W:$W,MATCH($A2522,lookup!$A:$A,0))</f>
        <v>2_sust</v>
      </c>
      <c r="AS2522" t="inlineStr">
        <is>
          <t>staging</t>
        </is>
      </c>
      <c r="AT2522" t="inlineStr">
        <is>
          <t>bad-CER</t>
        </is>
      </c>
      <c r="AU2522" t="inlineStr">
        <is>
          <t>cost</t>
        </is>
      </c>
      <c r="AV2522" t="inlineStr">
        <is>
          <t>0.028</t>
        </is>
      </c>
      <c r="BA2522" t="n">
        <v>2970</v>
      </c>
      <c r="BB2522" t="inlineStr">
        <is>
          <t>as-stated:1-month lag (t-1)</t>
        </is>
      </c>
      <c r="BC2522" t="inlineStr">
        <is>
          <t>OLS</t>
        </is>
      </c>
      <c r="BD2522" t="inlineStr">
        <is>
          <t>two-way:firm and time</t>
        </is>
      </c>
      <c r="BE2522" t="inlineStr">
        <is>
          <t>industry</t>
        </is>
      </c>
      <c r="BF2522" t="inlineStr">
        <is>
          <t>Telecommunications services</t>
        </is>
      </c>
      <c r="BI2522" t="inlineStr">
        <is>
          <t>Table 9</t>
        </is>
      </c>
      <c r="BJ2522" t="inlineStr">
        <is>
          <t>cds1 block, Telecommunications services col (4)</t>
        </is>
      </c>
      <c r="BK2522" t="inlineStr">
        <is>
          <t>82713</t>
        </is>
      </c>
      <c r="BL2522" t="inlineStr">
        <is>
          <t>carbonemi_1 0.028</t>
        </is>
      </c>
      <c r="BM2522" t="inlineStr">
        <is>
          <t>carbonemi_1</t>
        </is>
      </c>
      <c r="BN2522" t="inlineStr">
        <is>
          <t>cds1</t>
        </is>
      </c>
      <c r="BO2522" t="inlineStr">
        <is>
          <t>update</t>
        </is>
      </c>
      <c r="BP2522" t="inlineStr">
        <is>
          <t>Zhang et al (2023)</t>
        </is>
      </c>
      <c r="BQ2522" t="inlineStr">
        <is>
          <t>non-convertible</t>
        </is>
      </c>
      <c r="BT2522" t="n">
        <v>0</v>
      </c>
      <c r="BU2522" t="inlineStr">
        <is>
          <t>staging_Zhang_et_al_2023.csv</t>
        </is>
      </c>
      <c r="BW2522" t="n">
        <v>2007</v>
      </c>
      <c r="BX2522" t="n">
        <v>2020</v>
      </c>
      <c r="BY2522" t="inlineStr">
        <is>
          <t>US</t>
        </is>
      </c>
      <c r="BZ2522" t="n">
        <v>2013.5</v>
      </c>
      <c r="CA2522" t="n">
        <v>0.3571428571428572</v>
      </c>
      <c r="CB2522" t="n">
        <v>0</v>
      </c>
      <c r="CC2522" t="n">
        <v>1</v>
      </c>
      <c r="CE2522" t="n">
        <v>0</v>
      </c>
    </row>
    <row r="2523">
      <c r="A2523" t="inlineStr">
        <is>
          <t>Zhang et al (2023)</t>
        </is>
      </c>
      <c r="B2523" t="n">
        <v>3828</v>
      </c>
      <c r="D2523" t="n">
        <v>6304</v>
      </c>
      <c r="E2523">
        <f>IF(ISNUMBER($BA2523),$BA2523,IF(AND(ISNUMBER($D2523),ISNUMBER($BW2523),ISNUMBER($BX2523)),$D2523*($BX2523-$BW2523+1),""))</f>
        <v>6304.0</v>
      </c>
      <c r="H2523" t="inlineStr">
        <is>
          <t>partial</t>
        </is>
      </c>
      <c r="I2523" t="inlineStr">
        <is>
          <t>b with significance stars only</t>
        </is>
      </c>
      <c r="J2523">
        <f>IF($BW2523&lt;&gt;"",$BW2523,"")</f>
        <v>2007.0</v>
      </c>
      <c r="K2523">
        <f>IF($BX2523&lt;&gt;"",$BX2523,"")</f>
        <v>2020.0</v>
      </c>
      <c r="L2523">
        <f>IF(AND(ISNUMBER($BW2523),ISNUMBER($BX2523)),($BW2523+$BX2523)/2,"")</f>
        <v>2013.5</v>
      </c>
      <c r="M2523">
        <f>IF($L2523&lt;&gt;"",$L2523,"")</f>
        <v>2013.5</v>
      </c>
      <c r="N2523">
        <f>IF(AND(ISNUMBER($BW2523),ISNUMBER($BX2523)),MIN(1,MAX(0,($BX2523-2016+1)/($BX2523-$BW2523+1))),"")</f>
        <v>0.3571428571428572</v>
      </c>
      <c r="O2523">
        <f>IF(AND(ISNUMBER($BW2523),ISNUMBER($BX2523)),MIN(1,MAX(0,($BX2523-2017+1)/($BX2523-$BW2523+1))),"")</f>
        <v>0.2857142857142857</v>
      </c>
      <c r="P2523">
        <f>IF(AND(ISNUMBER($BW2523),ISNUMBER($BX2523)),MIN(1,MAX(0,($BX2523-2018+1)/($BX2523-$BW2523+1))),"")</f>
        <v>0.2142857142857143</v>
      </c>
      <c r="Q2523">
        <f>IF(AND(ISNUMBER($BW2523),ISNUMBER($BX2523)),MIN(1,MAX(0,($BX2523-2019+1)/($BX2523-$BW2523+1))),"")</f>
        <v>0.1428571428571428</v>
      </c>
      <c r="R2523">
        <f>IF(AND(ISNUMBER($BW2523),ISNUMBER($BX2523)),MIN(1,MAX(0,($BX2523-2016+1)/($BX2523-$BW2523+1))),"")</f>
        <v>0.3571428571428572</v>
      </c>
      <c r="S2523">
        <f>IF($L2523&lt;&gt;"",IF($L2523&gt;=2015.5,1,0),"")</f>
        <v>0.0</v>
      </c>
      <c r="T2523">
        <f>IF($L2523&lt;&gt;"",IF($L2523&gt;=2016,1,0),"")</f>
        <v>0.0</v>
      </c>
      <c r="U2523">
        <f>IF(ISNUMBER($BX2523),IF($BX2523&gt;=2016,1,0),"")</f>
        <v>1.0</v>
      </c>
      <c r="V2523">
        <f>IF(ISNUMBER($BW2523),IF($BW2523&gt;=2016,1,0),"")</f>
        <v>0.0</v>
      </c>
      <c r="W2523" t="str">
        <f>IF(AND(ISNUMBER($BW2523),ISNUMBER($BX2523)),IF($BW2523&gt;=2016,"post-only",IF($BX2523&lt;2016,"pre-only","mixed")),"")</f>
        <v>mixed</v>
      </c>
      <c r="X2523">
        <f>IF(AND(ISNUMBER($BW2523),ISNUMBER($BX2523)),MIN(1,MAX(0,($BX2523-2017+1)/($BX2523-$BW2523+1))),"")</f>
        <v>0.2857142857142857</v>
      </c>
      <c r="Y2523">
        <f>IF(AND(ISNUMBER($BW2523),ISNUMBER($BX2523)),MIN(1,MAX(0,($BX2523-2018+1)/($BX2523-$BW2523+1))),"")</f>
        <v>0.2142857142857143</v>
      </c>
      <c r="Z2523">
        <f>IF(AND(ISNUMBER($BW2523),ISNUMBER($BX2523)),MIN(1,MAX(0,($BX2523-2019+1)/($BX2523-$BW2523+1))),"")</f>
        <v>0.1428571428571428</v>
      </c>
      <c r="AA2523">
        <f>IF(ISNUMBER($BX2523),IF($BX2523&gt;=2017,1,0),"")</f>
        <v>1.0</v>
      </c>
      <c r="AB2523">
        <f>IF(ISNUMBER($BX2523),IF($BX2523&gt;=2018,1,0),"")</f>
        <v>1.0</v>
      </c>
      <c r="AC2523">
        <f>IF(ISNUMBER($BX2523),IF($BX2523&gt;=2019,1,0),"")</f>
        <v>1.0</v>
      </c>
      <c r="AD2523">
        <f>IF($L2523&lt;&gt;"",IF($L2523&gt;2013,1,0),"")</f>
        <v>1.0</v>
      </c>
      <c r="AE2523">
        <f>IF($L2523&lt;&gt;"",1+IF($L2523&gt;2011,1,0)+IF($L2523&gt;2014,1,0),"")</f>
        <v>2.0</v>
      </c>
      <c r="AF2523" t="inlineStr">
        <is>
          <t>derivativ (CDS spread)</t>
        </is>
      </c>
      <c r="AG2523" t="inlineStr">
        <is>
          <t>performance</t>
        </is>
      </c>
      <c r="AH2523" t="inlineStr">
        <is>
          <t>non-sensitive</t>
        </is>
      </c>
      <c r="AI2523" t="inlineStr">
        <is>
          <t>without ETS/CT</t>
        </is>
      </c>
      <c r="AJ2523" t="inlineStr">
        <is>
          <t>without ETS/CT</t>
        </is>
      </c>
      <c r="AK2523" t="str">
        <f>IF(AND($CF2523&lt;&gt;"",IFERROR(INDEX(subsample_country_map!$B:$B,MATCH($CF2523,subsample_country_map!$A:$A,0)),"")&lt;&gt;""),INDEX(subsample_country_map!$B:$B,MATCH($CF2523,subsample_country_map!$A:$A,0)),INDEX(lookup!$AA:$AA,MATCH($A2523,lookup!$A:$A,0)))</f>
        <v>1_US</v>
      </c>
      <c r="AL2523" t="str">
        <f>IF(AND($CF2523&lt;&gt;"",IFERROR(INDEX(subsample_country_map!$C:$C,MATCH($CF2523,subsample_country_map!$A:$A,0)),"")&lt;&gt;""),INDEX(subsample_country_map!$C:$C,MATCH($CF2523,subsample_country_map!$A:$A,0)),INDEX(lookup!$AB:$AB,MATCH($A2523,lookup!$A:$A,0)))</f>
        <v>1_developed</v>
      </c>
      <c r="AM2523" t="str">
        <f>IF(AND($CF2523&lt;&gt;"",IFERROR(INDEX(subsample_country_map!$D:$D,MATCH($CF2523,subsample_country_map!$A:$A,0)),"")&lt;&gt;""),INDEX(subsample_country_map!$D:$D,MATCH($CF2523,subsample_country_map!$A:$A,0)),INDEX(lookup!$AC:$AC,MATCH($A2523,lookup!$A:$A,0)))</f>
        <v>1_western</v>
      </c>
      <c r="AN2523" t="str">
        <f>IF(AND($CF2523&lt;&gt;"",IFERROR(INDEX(subsample_country_map!$E:$E,MATCH($CF2523,subsample_country_map!$A:$A,0)),"")&lt;&gt;""),INDEX(subsample_country_map!$E:$E,MATCH($CF2523,subsample_country_map!$A:$A,0)),INDEX(lookup!$AD:$AD,MATCH($A2523,lookup!$A:$A,0)))</f>
        <v>1_common law</v>
      </c>
      <c r="AO2523" t="str">
        <f>INDEX(lookup!$Y:$Y,MATCH($A2523,lookup!$A:$A,0))</f>
        <v>0_published</v>
      </c>
      <c r="AP2523" t="str">
        <f>INDEX(lookup!$Z:$Z,MATCH($A2523,lookup!$A:$A,0))</f>
        <v>0_VHB low</v>
      </c>
      <c r="AQ2523" t="str">
        <f>INDEX(lookup!$W:$W,MATCH($A2523,lookup!$A:$A,0))</f>
        <v>2_sust</v>
      </c>
      <c r="AS2523" t="inlineStr">
        <is>
          <t>staging</t>
        </is>
      </c>
      <c r="AT2523" t="inlineStr">
        <is>
          <t>bad-CER</t>
        </is>
      </c>
      <c r="AU2523" t="inlineStr">
        <is>
          <t>cost</t>
        </is>
      </c>
      <c r="AV2523" t="inlineStr">
        <is>
          <t>0.060</t>
        </is>
      </c>
      <c r="BA2523" t="n">
        <v>6304</v>
      </c>
      <c r="BB2523" t="inlineStr">
        <is>
          <t>as-stated:1-month lag (t-1)</t>
        </is>
      </c>
      <c r="BC2523" t="inlineStr">
        <is>
          <t>OLS</t>
        </is>
      </c>
      <c r="BD2523" t="inlineStr">
        <is>
          <t>two-way:firm and time</t>
        </is>
      </c>
      <c r="BE2523" t="inlineStr">
        <is>
          <t>industry</t>
        </is>
      </c>
      <c r="BF2523" t="inlineStr">
        <is>
          <t>Consumer goods</t>
        </is>
      </c>
      <c r="BI2523" t="inlineStr">
        <is>
          <t>Table 9</t>
        </is>
      </c>
      <c r="BJ2523" t="inlineStr">
        <is>
          <t>cds1 block, Consumer goods col (5)</t>
        </is>
      </c>
      <c r="BK2523" t="inlineStr">
        <is>
          <t>82713</t>
        </is>
      </c>
      <c r="BL2523" t="inlineStr">
        <is>
          <t>carbonemi_1 0.060</t>
        </is>
      </c>
      <c r="BM2523" t="inlineStr">
        <is>
          <t>carbonemi_1</t>
        </is>
      </c>
      <c r="BN2523" t="inlineStr">
        <is>
          <t>cds1</t>
        </is>
      </c>
      <c r="BO2523" t="inlineStr">
        <is>
          <t>update</t>
        </is>
      </c>
      <c r="BP2523" t="inlineStr">
        <is>
          <t>Zhang et al (2023)</t>
        </is>
      </c>
      <c r="BQ2523" t="inlineStr">
        <is>
          <t>non-convertible</t>
        </is>
      </c>
      <c r="BT2523" t="n">
        <v>0</v>
      </c>
      <c r="BU2523" t="inlineStr">
        <is>
          <t>staging_Zhang_et_al_2023.csv</t>
        </is>
      </c>
      <c r="BW2523" t="n">
        <v>2007</v>
      </c>
      <c r="BX2523" t="n">
        <v>2020</v>
      </c>
      <c r="BY2523" t="inlineStr">
        <is>
          <t>US</t>
        </is>
      </c>
      <c r="BZ2523" t="n">
        <v>2013.5</v>
      </c>
      <c r="CA2523" t="n">
        <v>0.3571428571428572</v>
      </c>
      <c r="CB2523" t="n">
        <v>0</v>
      </c>
      <c r="CC2523" t="n">
        <v>1</v>
      </c>
      <c r="CE2523" t="n">
        <v>0</v>
      </c>
    </row>
    <row r="2524">
      <c r="A2524" t="inlineStr">
        <is>
          <t>Zhang et al (2023)</t>
        </is>
      </c>
      <c r="B2524" t="n">
        <v>3829</v>
      </c>
      <c r="C2524" t="n">
        <v>-0.06168140758300316</v>
      </c>
      <c r="D2524" t="n">
        <v>2841</v>
      </c>
      <c r="E2524">
        <f>IF(ISNUMBER($BA2524),$BA2524,IF(AND(ISNUMBER($D2524),ISNUMBER($BW2524),ISNUMBER($BX2524)),$D2524*($BX2524-$BW2524+1),""))</f>
        <v>2841.0</v>
      </c>
      <c r="H2524" t="inlineStr">
        <is>
          <t>partial</t>
        </is>
      </c>
      <c r="I2524" t="inlineStr">
        <is>
          <t>b with significance stars only</t>
        </is>
      </c>
      <c r="J2524">
        <f>IF($BW2524&lt;&gt;"",$BW2524,"")</f>
        <v>2007.0</v>
      </c>
      <c r="K2524">
        <f>IF($BX2524&lt;&gt;"",$BX2524,"")</f>
        <v>2020.0</v>
      </c>
      <c r="L2524">
        <f>IF(AND(ISNUMBER($BW2524),ISNUMBER($BX2524)),($BW2524+$BX2524)/2,"")</f>
        <v>2013.5</v>
      </c>
      <c r="M2524">
        <f>IF($L2524&lt;&gt;"",$L2524,"")</f>
        <v>2013.5</v>
      </c>
      <c r="N2524">
        <f>IF(AND(ISNUMBER($BW2524),ISNUMBER($BX2524)),MIN(1,MAX(0,($BX2524-2016+1)/($BX2524-$BW2524+1))),"")</f>
        <v>0.3571428571428572</v>
      </c>
      <c r="O2524">
        <f>IF(AND(ISNUMBER($BW2524),ISNUMBER($BX2524)),MIN(1,MAX(0,($BX2524-2017+1)/($BX2524-$BW2524+1))),"")</f>
        <v>0.2857142857142857</v>
      </c>
      <c r="P2524">
        <f>IF(AND(ISNUMBER($BW2524),ISNUMBER($BX2524)),MIN(1,MAX(0,($BX2524-2018+1)/($BX2524-$BW2524+1))),"")</f>
        <v>0.2142857142857143</v>
      </c>
      <c r="Q2524">
        <f>IF(AND(ISNUMBER($BW2524),ISNUMBER($BX2524)),MIN(1,MAX(0,($BX2524-2019+1)/($BX2524-$BW2524+1))),"")</f>
        <v>0.1428571428571428</v>
      </c>
      <c r="R2524">
        <f>IF(AND(ISNUMBER($BW2524),ISNUMBER($BX2524)),MIN(1,MAX(0,($BX2524-2016+1)/($BX2524-$BW2524+1))),"")</f>
        <v>0.3571428571428572</v>
      </c>
      <c r="S2524">
        <f>IF($L2524&lt;&gt;"",IF($L2524&gt;=2015.5,1,0),"")</f>
        <v>0.0</v>
      </c>
      <c r="T2524">
        <f>IF($L2524&lt;&gt;"",IF($L2524&gt;=2016,1,0),"")</f>
        <v>0.0</v>
      </c>
      <c r="U2524">
        <f>IF(ISNUMBER($BX2524),IF($BX2524&gt;=2016,1,0),"")</f>
        <v>1.0</v>
      </c>
      <c r="V2524">
        <f>IF(ISNUMBER($BW2524),IF($BW2524&gt;=2016,1,0),"")</f>
        <v>0.0</v>
      </c>
      <c r="W2524" t="str">
        <f>IF(AND(ISNUMBER($BW2524),ISNUMBER($BX2524)),IF($BW2524&gt;=2016,"post-only",IF($BX2524&lt;2016,"pre-only","mixed")),"")</f>
        <v>mixed</v>
      </c>
      <c r="X2524">
        <f>IF(AND(ISNUMBER($BW2524),ISNUMBER($BX2524)),MIN(1,MAX(0,($BX2524-2017+1)/($BX2524-$BW2524+1))),"")</f>
        <v>0.2857142857142857</v>
      </c>
      <c r="Y2524">
        <f>IF(AND(ISNUMBER($BW2524),ISNUMBER($BX2524)),MIN(1,MAX(0,($BX2524-2018+1)/($BX2524-$BW2524+1))),"")</f>
        <v>0.2142857142857143</v>
      </c>
      <c r="Z2524">
        <f>IF(AND(ISNUMBER($BW2524),ISNUMBER($BX2524)),MIN(1,MAX(0,($BX2524-2019+1)/($BX2524-$BW2524+1))),"")</f>
        <v>0.1428571428571428</v>
      </c>
      <c r="AA2524">
        <f>IF(ISNUMBER($BX2524),IF($BX2524&gt;=2017,1,0),"")</f>
        <v>1.0</v>
      </c>
      <c r="AB2524">
        <f>IF(ISNUMBER($BX2524),IF($BX2524&gt;=2018,1,0),"")</f>
        <v>1.0</v>
      </c>
      <c r="AC2524">
        <f>IF(ISNUMBER($BX2524),IF($BX2524&gt;=2019,1,0),"")</f>
        <v>1.0</v>
      </c>
      <c r="AD2524">
        <f>IF($L2524&lt;&gt;"",IF($L2524&gt;2013,1,0),"")</f>
        <v>1.0</v>
      </c>
      <c r="AE2524">
        <f>IF($L2524&lt;&gt;"",1+IF($L2524&gt;2011,1,0)+IF($L2524&gt;2014,1,0),"")</f>
        <v>2.0</v>
      </c>
      <c r="AF2524" t="inlineStr">
        <is>
          <t>derivativ (CDS spread)</t>
        </is>
      </c>
      <c r="AG2524" t="inlineStr">
        <is>
          <t>performance</t>
        </is>
      </c>
      <c r="AH2524" t="inlineStr">
        <is>
          <t>non-sensitive</t>
        </is>
      </c>
      <c r="AI2524" t="inlineStr">
        <is>
          <t>without ETS/CT</t>
        </is>
      </c>
      <c r="AJ2524" t="inlineStr">
        <is>
          <t>without ETS/CT</t>
        </is>
      </c>
      <c r="AK2524" t="str">
        <f>IF(AND($CF2524&lt;&gt;"",IFERROR(INDEX(subsample_country_map!$B:$B,MATCH($CF2524,subsample_country_map!$A:$A,0)),"")&lt;&gt;""),INDEX(subsample_country_map!$B:$B,MATCH($CF2524,subsample_country_map!$A:$A,0)),INDEX(lookup!$AA:$AA,MATCH($A2524,lookup!$A:$A,0)))</f>
        <v>1_US</v>
      </c>
      <c r="AL2524" t="str">
        <f>IF(AND($CF2524&lt;&gt;"",IFERROR(INDEX(subsample_country_map!$C:$C,MATCH($CF2524,subsample_country_map!$A:$A,0)),"")&lt;&gt;""),INDEX(subsample_country_map!$C:$C,MATCH($CF2524,subsample_country_map!$A:$A,0)),INDEX(lookup!$AB:$AB,MATCH($A2524,lookup!$A:$A,0)))</f>
        <v>1_developed</v>
      </c>
      <c r="AM2524" t="str">
        <f>IF(AND($CF2524&lt;&gt;"",IFERROR(INDEX(subsample_country_map!$D:$D,MATCH($CF2524,subsample_country_map!$A:$A,0)),"")&lt;&gt;""),INDEX(subsample_country_map!$D:$D,MATCH($CF2524,subsample_country_map!$A:$A,0)),INDEX(lookup!$AC:$AC,MATCH($A2524,lookup!$A:$A,0)))</f>
        <v>1_western</v>
      </c>
      <c r="AN2524" t="str">
        <f>IF(AND($CF2524&lt;&gt;"",IFERROR(INDEX(subsample_country_map!$E:$E,MATCH($CF2524,subsample_country_map!$A:$A,0)),"")&lt;&gt;""),INDEX(subsample_country_map!$E:$E,MATCH($CF2524,subsample_country_map!$A:$A,0)),INDEX(lookup!$AD:$AD,MATCH($A2524,lookup!$A:$A,0)))</f>
        <v>1_common law</v>
      </c>
      <c r="AO2524" t="str">
        <f>INDEX(lookup!$Y:$Y,MATCH($A2524,lookup!$A:$A,0))</f>
        <v>0_published</v>
      </c>
      <c r="AP2524" t="str">
        <f>INDEX(lookup!$Z:$Z,MATCH($A2524,lookup!$A:$A,0))</f>
        <v>0_VHB low</v>
      </c>
      <c r="AQ2524" t="str">
        <f>INDEX(lookup!$W:$W,MATCH($A2524,lookup!$A:$A,0))</f>
        <v>2_sust</v>
      </c>
      <c r="AS2524" t="inlineStr">
        <is>
          <t>staging</t>
        </is>
      </c>
      <c r="AT2524" t="inlineStr">
        <is>
          <t>bad-CER</t>
        </is>
      </c>
      <c r="AU2524" t="inlineStr">
        <is>
          <t>cost</t>
        </is>
      </c>
      <c r="AV2524" t="inlineStr">
        <is>
          <t>0.111</t>
        </is>
      </c>
      <c r="BA2524" t="n">
        <v>2841</v>
      </c>
      <c r="BB2524" t="inlineStr">
        <is>
          <t>as-stated:1-month lag (t-1)</t>
        </is>
      </c>
      <c r="BC2524" t="inlineStr">
        <is>
          <t>OLS</t>
        </is>
      </c>
      <c r="BD2524" t="inlineStr">
        <is>
          <t>two-way:firm and time</t>
        </is>
      </c>
      <c r="BE2524" t="inlineStr">
        <is>
          <t>industry</t>
        </is>
      </c>
      <c r="BF2524" t="inlineStr">
        <is>
          <t>Energy</t>
        </is>
      </c>
      <c r="BI2524" t="inlineStr">
        <is>
          <t>Table 9</t>
        </is>
      </c>
      <c r="BJ2524" t="inlineStr">
        <is>
          <t>cds1 block, Energy col (6)</t>
        </is>
      </c>
      <c r="BK2524" t="inlineStr">
        <is>
          <t>82713</t>
        </is>
      </c>
      <c r="BL2524" t="inlineStr">
        <is>
          <t>carbonemi_1 0.111***</t>
        </is>
      </c>
      <c r="BM2524" t="inlineStr">
        <is>
          <t>carbonemi_1</t>
        </is>
      </c>
      <c r="BN2524" t="inlineStr">
        <is>
          <t>cds1</t>
        </is>
      </c>
      <c r="BO2524" t="inlineStr">
        <is>
          <t>update</t>
        </is>
      </c>
      <c r="BP2524" t="inlineStr">
        <is>
          <t>Zhang et al (2023)</t>
        </is>
      </c>
      <c r="BQ2524" t="inlineStr">
        <is>
          <t>star-bound</t>
        </is>
      </c>
      <c r="BT2524" t="n">
        <v>0</v>
      </c>
      <c r="BU2524" t="inlineStr">
        <is>
          <t>staging_Zhang_et_al_2023.csv</t>
        </is>
      </c>
      <c r="BW2524" t="n">
        <v>2007</v>
      </c>
      <c r="BX2524" t="n">
        <v>2020</v>
      </c>
      <c r="BY2524" t="inlineStr">
        <is>
          <t>US</t>
        </is>
      </c>
      <c r="BZ2524" t="n">
        <v>2013.5</v>
      </c>
      <c r="CA2524" t="n">
        <v>0.3571428571428572</v>
      </c>
      <c r="CB2524" t="n">
        <v>0</v>
      </c>
      <c r="CC2524" t="n">
        <v>1</v>
      </c>
      <c r="CD2524" t="n">
        <v>-0.06175981091648934</v>
      </c>
      <c r="CE2524" t="n">
        <v>1</v>
      </c>
    </row>
    <row r="2525">
      <c r="A2525" t="inlineStr">
        <is>
          <t>Zhang et al (2023)</t>
        </is>
      </c>
      <c r="B2525" t="n">
        <v>3830</v>
      </c>
      <c r="C2525" t="n">
        <v>-0.03368660828745369</v>
      </c>
      <c r="D2525" t="n">
        <v>5844</v>
      </c>
      <c r="E2525">
        <f>IF(ISNUMBER($BA2525),$BA2525,IF(AND(ISNUMBER($D2525),ISNUMBER($BW2525),ISNUMBER($BX2525)),$D2525*($BX2525-$BW2525+1),""))</f>
        <v>5844.0</v>
      </c>
      <c r="H2525" t="inlineStr">
        <is>
          <t>partial</t>
        </is>
      </c>
      <c r="I2525" t="inlineStr">
        <is>
          <t>b with significance stars only</t>
        </is>
      </c>
      <c r="J2525">
        <f>IF($BW2525&lt;&gt;"",$BW2525,"")</f>
        <v>2007.0</v>
      </c>
      <c r="K2525">
        <f>IF($BX2525&lt;&gt;"",$BX2525,"")</f>
        <v>2020.0</v>
      </c>
      <c r="L2525">
        <f>IF(AND(ISNUMBER($BW2525),ISNUMBER($BX2525)),($BW2525+$BX2525)/2,"")</f>
        <v>2013.5</v>
      </c>
      <c r="M2525">
        <f>IF($L2525&lt;&gt;"",$L2525,"")</f>
        <v>2013.5</v>
      </c>
      <c r="N2525">
        <f>IF(AND(ISNUMBER($BW2525),ISNUMBER($BX2525)),MIN(1,MAX(0,($BX2525-2016+1)/($BX2525-$BW2525+1))),"")</f>
        <v>0.3571428571428572</v>
      </c>
      <c r="O2525">
        <f>IF(AND(ISNUMBER($BW2525),ISNUMBER($BX2525)),MIN(1,MAX(0,($BX2525-2017+1)/($BX2525-$BW2525+1))),"")</f>
        <v>0.2857142857142857</v>
      </c>
      <c r="P2525">
        <f>IF(AND(ISNUMBER($BW2525),ISNUMBER($BX2525)),MIN(1,MAX(0,($BX2525-2018+1)/($BX2525-$BW2525+1))),"")</f>
        <v>0.2142857142857143</v>
      </c>
      <c r="Q2525">
        <f>IF(AND(ISNUMBER($BW2525),ISNUMBER($BX2525)),MIN(1,MAX(0,($BX2525-2019+1)/($BX2525-$BW2525+1))),"")</f>
        <v>0.1428571428571428</v>
      </c>
      <c r="R2525">
        <f>IF(AND(ISNUMBER($BW2525),ISNUMBER($BX2525)),MIN(1,MAX(0,($BX2525-2016+1)/($BX2525-$BW2525+1))),"")</f>
        <v>0.3571428571428572</v>
      </c>
      <c r="S2525">
        <f>IF($L2525&lt;&gt;"",IF($L2525&gt;=2015.5,1,0),"")</f>
        <v>0.0</v>
      </c>
      <c r="T2525">
        <f>IF($L2525&lt;&gt;"",IF($L2525&gt;=2016,1,0),"")</f>
        <v>0.0</v>
      </c>
      <c r="U2525">
        <f>IF(ISNUMBER($BX2525),IF($BX2525&gt;=2016,1,0),"")</f>
        <v>1.0</v>
      </c>
      <c r="V2525">
        <f>IF(ISNUMBER($BW2525),IF($BW2525&gt;=2016,1,0),"")</f>
        <v>0.0</v>
      </c>
      <c r="W2525" t="str">
        <f>IF(AND(ISNUMBER($BW2525),ISNUMBER($BX2525)),IF($BW2525&gt;=2016,"post-only",IF($BX2525&lt;2016,"pre-only","mixed")),"")</f>
        <v>mixed</v>
      </c>
      <c r="X2525">
        <f>IF(AND(ISNUMBER($BW2525),ISNUMBER($BX2525)),MIN(1,MAX(0,($BX2525-2017+1)/($BX2525-$BW2525+1))),"")</f>
        <v>0.2857142857142857</v>
      </c>
      <c r="Y2525">
        <f>IF(AND(ISNUMBER($BW2525),ISNUMBER($BX2525)),MIN(1,MAX(0,($BX2525-2018+1)/($BX2525-$BW2525+1))),"")</f>
        <v>0.2142857142857143</v>
      </c>
      <c r="Z2525">
        <f>IF(AND(ISNUMBER($BW2525),ISNUMBER($BX2525)),MIN(1,MAX(0,($BX2525-2019+1)/($BX2525-$BW2525+1))),"")</f>
        <v>0.1428571428571428</v>
      </c>
      <c r="AA2525">
        <f>IF(ISNUMBER($BX2525),IF($BX2525&gt;=2017,1,0),"")</f>
        <v>1.0</v>
      </c>
      <c r="AB2525">
        <f>IF(ISNUMBER($BX2525),IF($BX2525&gt;=2018,1,0),"")</f>
        <v>1.0</v>
      </c>
      <c r="AC2525">
        <f>IF(ISNUMBER($BX2525),IF($BX2525&gt;=2019,1,0),"")</f>
        <v>1.0</v>
      </c>
      <c r="AD2525">
        <f>IF($L2525&lt;&gt;"",IF($L2525&gt;2013,1,0),"")</f>
        <v>1.0</v>
      </c>
      <c r="AE2525">
        <f>IF($L2525&lt;&gt;"",1+IF($L2525&gt;2011,1,0)+IF($L2525&gt;2014,1,0),"")</f>
        <v>2.0</v>
      </c>
      <c r="AF2525" t="inlineStr">
        <is>
          <t>derivativ (CDS spread)</t>
        </is>
      </c>
      <c r="AG2525" t="inlineStr">
        <is>
          <t>performance</t>
        </is>
      </c>
      <c r="AH2525" t="inlineStr">
        <is>
          <t>non-sensitive</t>
        </is>
      </c>
      <c r="AI2525" t="inlineStr">
        <is>
          <t>without ETS/CT</t>
        </is>
      </c>
      <c r="AJ2525" t="inlineStr">
        <is>
          <t>without ETS/CT</t>
        </is>
      </c>
      <c r="AK2525" t="str">
        <f>IF(AND($CF2525&lt;&gt;"",IFERROR(INDEX(subsample_country_map!$B:$B,MATCH($CF2525,subsample_country_map!$A:$A,0)),"")&lt;&gt;""),INDEX(subsample_country_map!$B:$B,MATCH($CF2525,subsample_country_map!$A:$A,0)),INDEX(lookup!$AA:$AA,MATCH($A2525,lookup!$A:$A,0)))</f>
        <v>1_US</v>
      </c>
      <c r="AL2525" t="str">
        <f>IF(AND($CF2525&lt;&gt;"",IFERROR(INDEX(subsample_country_map!$C:$C,MATCH($CF2525,subsample_country_map!$A:$A,0)),"")&lt;&gt;""),INDEX(subsample_country_map!$C:$C,MATCH($CF2525,subsample_country_map!$A:$A,0)),INDEX(lookup!$AB:$AB,MATCH($A2525,lookup!$A:$A,0)))</f>
        <v>1_developed</v>
      </c>
      <c r="AM2525" t="str">
        <f>IF(AND($CF2525&lt;&gt;"",IFERROR(INDEX(subsample_country_map!$D:$D,MATCH($CF2525,subsample_country_map!$A:$A,0)),"")&lt;&gt;""),INDEX(subsample_country_map!$D:$D,MATCH($CF2525,subsample_country_map!$A:$A,0)),INDEX(lookup!$AC:$AC,MATCH($A2525,lookup!$A:$A,0)))</f>
        <v>1_western</v>
      </c>
      <c r="AN2525" t="str">
        <f>IF(AND($CF2525&lt;&gt;"",IFERROR(INDEX(subsample_country_map!$E:$E,MATCH($CF2525,subsample_country_map!$A:$A,0)),"")&lt;&gt;""),INDEX(subsample_country_map!$E:$E,MATCH($CF2525,subsample_country_map!$A:$A,0)),INDEX(lookup!$AD:$AD,MATCH($A2525,lookup!$A:$A,0)))</f>
        <v>1_common law</v>
      </c>
      <c r="AO2525" t="str">
        <f>INDEX(lookup!$Y:$Y,MATCH($A2525,lookup!$A:$A,0))</f>
        <v>0_published</v>
      </c>
      <c r="AP2525" t="str">
        <f>INDEX(lookup!$Z:$Z,MATCH($A2525,lookup!$A:$A,0))</f>
        <v>0_VHB low</v>
      </c>
      <c r="AQ2525" t="str">
        <f>INDEX(lookup!$W:$W,MATCH($A2525,lookup!$A:$A,0))</f>
        <v>2_sust</v>
      </c>
      <c r="AS2525" t="inlineStr">
        <is>
          <t>staging</t>
        </is>
      </c>
      <c r="AT2525" t="inlineStr">
        <is>
          <t>bad-CER</t>
        </is>
      </c>
      <c r="AU2525" t="inlineStr">
        <is>
          <t>cost</t>
        </is>
      </c>
      <c r="AV2525" t="inlineStr">
        <is>
          <t>0.118</t>
        </is>
      </c>
      <c r="BA2525" t="n">
        <v>5844</v>
      </c>
      <c r="BB2525" t="inlineStr">
        <is>
          <t>as-stated:1-month lag (t-1)</t>
        </is>
      </c>
      <c r="BC2525" t="inlineStr">
        <is>
          <t>OLS</t>
        </is>
      </c>
      <c r="BD2525" t="inlineStr">
        <is>
          <t>two-way:firm and time</t>
        </is>
      </c>
      <c r="BE2525" t="inlineStr">
        <is>
          <t>industry</t>
        </is>
      </c>
      <c r="BF2525" t="inlineStr">
        <is>
          <t>Industrials</t>
        </is>
      </c>
      <c r="BI2525" t="inlineStr">
        <is>
          <t>Table 9</t>
        </is>
      </c>
      <c r="BJ2525" t="inlineStr">
        <is>
          <t>cds1 block, Industrials col (7)</t>
        </is>
      </c>
      <c r="BK2525" t="inlineStr">
        <is>
          <t>82713</t>
        </is>
      </c>
      <c r="BL2525" t="inlineStr">
        <is>
          <t>carbonemi_1 0.118**</t>
        </is>
      </c>
      <c r="BM2525" t="inlineStr">
        <is>
          <t>carbonemi_1</t>
        </is>
      </c>
      <c r="BN2525" t="inlineStr">
        <is>
          <t>cds1</t>
        </is>
      </c>
      <c r="BO2525" t="inlineStr">
        <is>
          <t>update</t>
        </is>
      </c>
      <c r="BP2525" t="inlineStr">
        <is>
          <t>Zhang et al (2023)</t>
        </is>
      </c>
      <c r="BQ2525" t="inlineStr">
        <is>
          <t>star-bound</t>
        </is>
      </c>
      <c r="BT2525" t="n">
        <v>0</v>
      </c>
      <c r="BU2525" t="inlineStr">
        <is>
          <t>staging_Zhang_et_al_2023.csv</t>
        </is>
      </c>
      <c r="BW2525" t="n">
        <v>2007</v>
      </c>
      <c r="BX2525" t="n">
        <v>2020</v>
      </c>
      <c r="BY2525" t="inlineStr">
        <is>
          <t>US</t>
        </is>
      </c>
      <c r="BZ2525" t="n">
        <v>2013.5</v>
      </c>
      <c r="CA2525" t="n">
        <v>0.3571428571428572</v>
      </c>
      <c r="CB2525" t="n">
        <v>0</v>
      </c>
      <c r="CC2525" t="n">
        <v>1</v>
      </c>
      <c r="CD2525" t="n">
        <v>-0.03369935935197226</v>
      </c>
      <c r="CE2525" t="n">
        <v>1</v>
      </c>
    </row>
    <row r="2526">
      <c r="A2526" t="inlineStr">
        <is>
          <t>Zhang et al (2023)</t>
        </is>
      </c>
      <c r="B2526" t="n">
        <v>3831</v>
      </c>
      <c r="C2526" t="n">
        <v>-0.1445866598985609</v>
      </c>
      <c r="D2526" t="n">
        <v>513</v>
      </c>
      <c r="E2526">
        <f>IF(ISNUMBER($BA2526),$BA2526,IF(AND(ISNUMBER($D2526),ISNUMBER($BW2526),ISNUMBER($BX2526)),$D2526*($BX2526-$BW2526+1),""))</f>
        <v>513.0</v>
      </c>
      <c r="H2526" t="inlineStr">
        <is>
          <t>partial</t>
        </is>
      </c>
      <c r="I2526" t="inlineStr">
        <is>
          <t>b with significance stars only</t>
        </is>
      </c>
      <c r="J2526">
        <f>IF($BW2526&lt;&gt;"",$BW2526,"")</f>
        <v>2007.0</v>
      </c>
      <c r="K2526">
        <f>IF($BX2526&lt;&gt;"",$BX2526,"")</f>
        <v>2020.0</v>
      </c>
      <c r="L2526">
        <f>IF(AND(ISNUMBER($BW2526),ISNUMBER($BX2526)),($BW2526+$BX2526)/2,"")</f>
        <v>2013.5</v>
      </c>
      <c r="M2526">
        <f>IF($L2526&lt;&gt;"",$L2526,"")</f>
        <v>2013.5</v>
      </c>
      <c r="N2526">
        <f>IF(AND(ISNUMBER($BW2526),ISNUMBER($BX2526)),MIN(1,MAX(0,($BX2526-2016+1)/($BX2526-$BW2526+1))),"")</f>
        <v>0.3571428571428572</v>
      </c>
      <c r="O2526">
        <f>IF(AND(ISNUMBER($BW2526),ISNUMBER($BX2526)),MIN(1,MAX(0,($BX2526-2017+1)/($BX2526-$BW2526+1))),"")</f>
        <v>0.2857142857142857</v>
      </c>
      <c r="P2526">
        <f>IF(AND(ISNUMBER($BW2526),ISNUMBER($BX2526)),MIN(1,MAX(0,($BX2526-2018+1)/($BX2526-$BW2526+1))),"")</f>
        <v>0.2142857142857143</v>
      </c>
      <c r="Q2526">
        <f>IF(AND(ISNUMBER($BW2526),ISNUMBER($BX2526)),MIN(1,MAX(0,($BX2526-2019+1)/($BX2526-$BW2526+1))),"")</f>
        <v>0.1428571428571428</v>
      </c>
      <c r="R2526">
        <f>IF(AND(ISNUMBER($BW2526),ISNUMBER($BX2526)),MIN(1,MAX(0,($BX2526-2016+1)/($BX2526-$BW2526+1))),"")</f>
        <v>0.3571428571428572</v>
      </c>
      <c r="S2526">
        <f>IF($L2526&lt;&gt;"",IF($L2526&gt;=2015.5,1,0),"")</f>
        <v>0.0</v>
      </c>
      <c r="T2526">
        <f>IF($L2526&lt;&gt;"",IF($L2526&gt;=2016,1,0),"")</f>
        <v>0.0</v>
      </c>
      <c r="U2526">
        <f>IF(ISNUMBER($BX2526),IF($BX2526&gt;=2016,1,0),"")</f>
        <v>1.0</v>
      </c>
      <c r="V2526">
        <f>IF(ISNUMBER($BW2526),IF($BW2526&gt;=2016,1,0),"")</f>
        <v>0.0</v>
      </c>
      <c r="W2526" t="str">
        <f>IF(AND(ISNUMBER($BW2526),ISNUMBER($BX2526)),IF($BW2526&gt;=2016,"post-only",IF($BX2526&lt;2016,"pre-only","mixed")),"")</f>
        <v>mixed</v>
      </c>
      <c r="X2526">
        <f>IF(AND(ISNUMBER($BW2526),ISNUMBER($BX2526)),MIN(1,MAX(0,($BX2526-2017+1)/($BX2526-$BW2526+1))),"")</f>
        <v>0.2857142857142857</v>
      </c>
      <c r="Y2526">
        <f>IF(AND(ISNUMBER($BW2526),ISNUMBER($BX2526)),MIN(1,MAX(0,($BX2526-2018+1)/($BX2526-$BW2526+1))),"")</f>
        <v>0.2142857142857143</v>
      </c>
      <c r="Z2526">
        <f>IF(AND(ISNUMBER($BW2526),ISNUMBER($BX2526)),MIN(1,MAX(0,($BX2526-2019+1)/($BX2526-$BW2526+1))),"")</f>
        <v>0.1428571428571428</v>
      </c>
      <c r="AA2526">
        <f>IF(ISNUMBER($BX2526),IF($BX2526&gt;=2017,1,0),"")</f>
        <v>1.0</v>
      </c>
      <c r="AB2526">
        <f>IF(ISNUMBER($BX2526),IF($BX2526&gt;=2018,1,0),"")</f>
        <v>1.0</v>
      </c>
      <c r="AC2526">
        <f>IF(ISNUMBER($BX2526),IF($BX2526&gt;=2019,1,0),"")</f>
        <v>1.0</v>
      </c>
      <c r="AD2526">
        <f>IF($L2526&lt;&gt;"",IF($L2526&gt;2013,1,0),"")</f>
        <v>1.0</v>
      </c>
      <c r="AE2526">
        <f>IF($L2526&lt;&gt;"",1+IF($L2526&gt;2011,1,0)+IF($L2526&gt;2014,1,0),"")</f>
        <v>2.0</v>
      </c>
      <c r="AF2526" t="inlineStr">
        <is>
          <t>derivativ (CDS spread)</t>
        </is>
      </c>
      <c r="AG2526" t="inlineStr">
        <is>
          <t>performance</t>
        </is>
      </c>
      <c r="AH2526" t="inlineStr">
        <is>
          <t>non-sensitive</t>
        </is>
      </c>
      <c r="AI2526" t="inlineStr">
        <is>
          <t>without ETS/CT</t>
        </is>
      </c>
      <c r="AJ2526" t="inlineStr">
        <is>
          <t>without ETS/CT</t>
        </is>
      </c>
      <c r="AK2526" t="str">
        <f>IF(AND($CF2526&lt;&gt;"",IFERROR(INDEX(subsample_country_map!$B:$B,MATCH($CF2526,subsample_country_map!$A:$A,0)),"")&lt;&gt;""),INDEX(subsample_country_map!$B:$B,MATCH($CF2526,subsample_country_map!$A:$A,0)),INDEX(lookup!$AA:$AA,MATCH($A2526,lookup!$A:$A,0)))</f>
        <v>1_US</v>
      </c>
      <c r="AL2526" t="str">
        <f>IF(AND($CF2526&lt;&gt;"",IFERROR(INDEX(subsample_country_map!$C:$C,MATCH($CF2526,subsample_country_map!$A:$A,0)),"")&lt;&gt;""),INDEX(subsample_country_map!$C:$C,MATCH($CF2526,subsample_country_map!$A:$A,0)),INDEX(lookup!$AB:$AB,MATCH($A2526,lookup!$A:$A,0)))</f>
        <v>1_developed</v>
      </c>
      <c r="AM2526" t="str">
        <f>IF(AND($CF2526&lt;&gt;"",IFERROR(INDEX(subsample_country_map!$D:$D,MATCH($CF2526,subsample_country_map!$A:$A,0)),"")&lt;&gt;""),INDEX(subsample_country_map!$D:$D,MATCH($CF2526,subsample_country_map!$A:$A,0)),INDEX(lookup!$AC:$AC,MATCH($A2526,lookup!$A:$A,0)))</f>
        <v>1_western</v>
      </c>
      <c r="AN2526" t="str">
        <f>IF(AND($CF2526&lt;&gt;"",IFERROR(INDEX(subsample_country_map!$E:$E,MATCH($CF2526,subsample_country_map!$A:$A,0)),"")&lt;&gt;""),INDEX(subsample_country_map!$E:$E,MATCH($CF2526,subsample_country_map!$A:$A,0)),INDEX(lookup!$AD:$AD,MATCH($A2526,lookup!$A:$A,0)))</f>
        <v>1_common law</v>
      </c>
      <c r="AO2526" t="str">
        <f>INDEX(lookup!$Y:$Y,MATCH($A2526,lookup!$A:$A,0))</f>
        <v>0_published</v>
      </c>
      <c r="AP2526" t="str">
        <f>INDEX(lookup!$Z:$Z,MATCH($A2526,lookup!$A:$A,0))</f>
        <v>0_VHB low</v>
      </c>
      <c r="AQ2526" t="str">
        <f>INDEX(lookup!$W:$W,MATCH($A2526,lookup!$A:$A,0))</f>
        <v>2_sust</v>
      </c>
      <c r="AS2526" t="inlineStr">
        <is>
          <t>staging</t>
        </is>
      </c>
      <c r="AT2526" t="inlineStr">
        <is>
          <t>bad-CER</t>
        </is>
      </c>
      <c r="AU2526" t="inlineStr">
        <is>
          <t>cost</t>
        </is>
      </c>
      <c r="AV2526" t="inlineStr">
        <is>
          <t>0.452</t>
        </is>
      </c>
      <c r="BA2526" t="n">
        <v>513</v>
      </c>
      <c r="BB2526" t="inlineStr">
        <is>
          <t>as-stated:1-month lag (t-1)</t>
        </is>
      </c>
      <c r="BC2526" t="inlineStr">
        <is>
          <t>OLS</t>
        </is>
      </c>
      <c r="BD2526" t="inlineStr">
        <is>
          <t>two-way:firm and time</t>
        </is>
      </c>
      <c r="BE2526" t="inlineStr">
        <is>
          <t>industry</t>
        </is>
      </c>
      <c r="BF2526" t="inlineStr">
        <is>
          <t>Utilities</t>
        </is>
      </c>
      <c r="BI2526" t="inlineStr">
        <is>
          <t>Table 9</t>
        </is>
      </c>
      <c r="BJ2526" t="inlineStr">
        <is>
          <t>cds1 block, Utilities col (8)</t>
        </is>
      </c>
      <c r="BK2526" t="inlineStr">
        <is>
          <t>82713</t>
        </is>
      </c>
      <c r="BL2526" t="inlineStr">
        <is>
          <t>carbonemi_1 0.452***</t>
        </is>
      </c>
      <c r="BM2526" t="inlineStr">
        <is>
          <t>carbonemi_1</t>
        </is>
      </c>
      <c r="BN2526" t="inlineStr">
        <is>
          <t>cds1</t>
        </is>
      </c>
      <c r="BO2526" t="inlineStr">
        <is>
          <t>update</t>
        </is>
      </c>
      <c r="BP2526" t="inlineStr">
        <is>
          <t>Zhang et al (2023)</t>
        </is>
      </c>
      <c r="BQ2526" t="inlineStr">
        <is>
          <t>star-bound</t>
        </is>
      </c>
      <c r="BT2526" t="n">
        <v>0</v>
      </c>
      <c r="BU2526" t="inlineStr">
        <is>
          <t>staging_Zhang_et_al_2023.csv</t>
        </is>
      </c>
      <c r="BW2526" t="n">
        <v>2007</v>
      </c>
      <c r="BX2526" t="n">
        <v>2020</v>
      </c>
      <c r="BY2526" t="inlineStr">
        <is>
          <t>US</t>
        </is>
      </c>
      <c r="BZ2526" t="n">
        <v>2013.5</v>
      </c>
      <c r="CA2526" t="n">
        <v>0.3571428571428572</v>
      </c>
      <c r="CB2526" t="n">
        <v>0</v>
      </c>
      <c r="CC2526" t="n">
        <v>1</v>
      </c>
      <c r="CD2526" t="n">
        <v>-0.1456070321294358</v>
      </c>
      <c r="CE2526" t="n">
        <v>1</v>
      </c>
    </row>
    <row r="2527">
      <c r="A2527" t="inlineStr">
        <is>
          <t>Zhang et al (2023)</t>
        </is>
      </c>
      <c r="B2527" t="n">
        <v>3832</v>
      </c>
      <c r="D2527" t="n">
        <v>5325</v>
      </c>
      <c r="E2527">
        <f>IF(ISNUMBER($BA2527),$BA2527,IF(AND(ISNUMBER($D2527),ISNUMBER($BW2527),ISNUMBER($BX2527)),$D2527*($BX2527-$BW2527+1),""))</f>
        <v>5325.0</v>
      </c>
      <c r="H2527" t="inlineStr">
        <is>
          <t>partial</t>
        </is>
      </c>
      <c r="I2527" t="inlineStr">
        <is>
          <t>b with significance stars only</t>
        </is>
      </c>
      <c r="J2527">
        <f>IF($BW2527&lt;&gt;"",$BW2527,"")</f>
        <v>2007.0</v>
      </c>
      <c r="K2527">
        <f>IF($BX2527&lt;&gt;"",$BX2527,"")</f>
        <v>2020.0</v>
      </c>
      <c r="L2527">
        <f>IF(AND(ISNUMBER($BW2527),ISNUMBER($BX2527)),($BW2527+$BX2527)/2,"")</f>
        <v>2013.5</v>
      </c>
      <c r="M2527">
        <f>IF($L2527&lt;&gt;"",$L2527,"")</f>
        <v>2013.5</v>
      </c>
      <c r="N2527">
        <f>IF(AND(ISNUMBER($BW2527),ISNUMBER($BX2527)),MIN(1,MAX(0,($BX2527-2016+1)/($BX2527-$BW2527+1))),"")</f>
        <v>0.3571428571428572</v>
      </c>
      <c r="O2527">
        <f>IF(AND(ISNUMBER($BW2527),ISNUMBER($BX2527)),MIN(1,MAX(0,($BX2527-2017+1)/($BX2527-$BW2527+1))),"")</f>
        <v>0.2857142857142857</v>
      </c>
      <c r="P2527">
        <f>IF(AND(ISNUMBER($BW2527),ISNUMBER($BX2527)),MIN(1,MAX(0,($BX2527-2018+1)/($BX2527-$BW2527+1))),"")</f>
        <v>0.2142857142857143</v>
      </c>
      <c r="Q2527">
        <f>IF(AND(ISNUMBER($BW2527),ISNUMBER($BX2527)),MIN(1,MAX(0,($BX2527-2019+1)/($BX2527-$BW2527+1))),"")</f>
        <v>0.1428571428571428</v>
      </c>
      <c r="R2527">
        <f>IF(AND(ISNUMBER($BW2527),ISNUMBER($BX2527)),MIN(1,MAX(0,($BX2527-2016+1)/($BX2527-$BW2527+1))),"")</f>
        <v>0.3571428571428572</v>
      </c>
      <c r="S2527">
        <f>IF($L2527&lt;&gt;"",IF($L2527&gt;=2015.5,1,0),"")</f>
        <v>0.0</v>
      </c>
      <c r="T2527">
        <f>IF($L2527&lt;&gt;"",IF($L2527&gt;=2016,1,0),"")</f>
        <v>0.0</v>
      </c>
      <c r="U2527">
        <f>IF(ISNUMBER($BX2527),IF($BX2527&gt;=2016,1,0),"")</f>
        <v>1.0</v>
      </c>
      <c r="V2527">
        <f>IF(ISNUMBER($BW2527),IF($BW2527&gt;=2016,1,0),"")</f>
        <v>0.0</v>
      </c>
      <c r="W2527" t="str">
        <f>IF(AND(ISNUMBER($BW2527),ISNUMBER($BX2527)),IF($BW2527&gt;=2016,"post-only",IF($BX2527&lt;2016,"pre-only","mixed")),"")</f>
        <v>mixed</v>
      </c>
      <c r="X2527">
        <f>IF(AND(ISNUMBER($BW2527),ISNUMBER($BX2527)),MIN(1,MAX(0,($BX2527-2017+1)/($BX2527-$BW2527+1))),"")</f>
        <v>0.2857142857142857</v>
      </c>
      <c r="Y2527">
        <f>IF(AND(ISNUMBER($BW2527),ISNUMBER($BX2527)),MIN(1,MAX(0,($BX2527-2018+1)/($BX2527-$BW2527+1))),"")</f>
        <v>0.2142857142857143</v>
      </c>
      <c r="Z2527">
        <f>IF(AND(ISNUMBER($BW2527),ISNUMBER($BX2527)),MIN(1,MAX(0,($BX2527-2019+1)/($BX2527-$BW2527+1))),"")</f>
        <v>0.1428571428571428</v>
      </c>
      <c r="AA2527">
        <f>IF(ISNUMBER($BX2527),IF($BX2527&gt;=2017,1,0),"")</f>
        <v>1.0</v>
      </c>
      <c r="AB2527">
        <f>IF(ISNUMBER($BX2527),IF($BX2527&gt;=2018,1,0),"")</f>
        <v>1.0</v>
      </c>
      <c r="AC2527">
        <f>IF(ISNUMBER($BX2527),IF($BX2527&gt;=2019,1,0),"")</f>
        <v>1.0</v>
      </c>
      <c r="AD2527">
        <f>IF($L2527&lt;&gt;"",IF($L2527&gt;2013,1,0),"")</f>
        <v>1.0</v>
      </c>
      <c r="AE2527">
        <f>IF($L2527&lt;&gt;"",1+IF($L2527&gt;2011,1,0)+IF($L2527&gt;2014,1,0),"")</f>
        <v>2.0</v>
      </c>
      <c r="AF2527" t="inlineStr">
        <is>
          <t>derivativ (CDS spread)</t>
        </is>
      </c>
      <c r="AG2527" t="inlineStr">
        <is>
          <t>performance</t>
        </is>
      </c>
      <c r="AH2527" t="inlineStr">
        <is>
          <t>non-sensitive</t>
        </is>
      </c>
      <c r="AI2527" t="inlineStr">
        <is>
          <t>without ETS/CT</t>
        </is>
      </c>
      <c r="AJ2527" t="inlineStr">
        <is>
          <t>without ETS/CT</t>
        </is>
      </c>
      <c r="AK2527" t="str">
        <f>IF(AND($CF2527&lt;&gt;"",IFERROR(INDEX(subsample_country_map!$B:$B,MATCH($CF2527,subsample_country_map!$A:$A,0)),"")&lt;&gt;""),INDEX(subsample_country_map!$B:$B,MATCH($CF2527,subsample_country_map!$A:$A,0)),INDEX(lookup!$AA:$AA,MATCH($A2527,lookup!$A:$A,0)))</f>
        <v>1_US</v>
      </c>
      <c r="AL2527" t="str">
        <f>IF(AND($CF2527&lt;&gt;"",IFERROR(INDEX(subsample_country_map!$C:$C,MATCH($CF2527,subsample_country_map!$A:$A,0)),"")&lt;&gt;""),INDEX(subsample_country_map!$C:$C,MATCH($CF2527,subsample_country_map!$A:$A,0)),INDEX(lookup!$AB:$AB,MATCH($A2527,lookup!$A:$A,0)))</f>
        <v>1_developed</v>
      </c>
      <c r="AM2527" t="str">
        <f>IF(AND($CF2527&lt;&gt;"",IFERROR(INDEX(subsample_country_map!$D:$D,MATCH($CF2527,subsample_country_map!$A:$A,0)),"")&lt;&gt;""),INDEX(subsample_country_map!$D:$D,MATCH($CF2527,subsample_country_map!$A:$A,0)),INDEX(lookup!$AC:$AC,MATCH($A2527,lookup!$A:$A,0)))</f>
        <v>1_western</v>
      </c>
      <c r="AN2527" t="str">
        <f>IF(AND($CF2527&lt;&gt;"",IFERROR(INDEX(subsample_country_map!$E:$E,MATCH($CF2527,subsample_country_map!$A:$A,0)),"")&lt;&gt;""),INDEX(subsample_country_map!$E:$E,MATCH($CF2527,subsample_country_map!$A:$A,0)),INDEX(lookup!$AD:$AD,MATCH($A2527,lookup!$A:$A,0)))</f>
        <v>1_common law</v>
      </c>
      <c r="AO2527" t="str">
        <f>INDEX(lookup!$Y:$Y,MATCH($A2527,lookup!$A:$A,0))</f>
        <v>0_published</v>
      </c>
      <c r="AP2527" t="str">
        <f>INDEX(lookup!$Z:$Z,MATCH($A2527,lookup!$A:$A,0))</f>
        <v>0_VHB low</v>
      </c>
      <c r="AQ2527" t="str">
        <f>INDEX(lookup!$W:$W,MATCH($A2527,lookup!$A:$A,0))</f>
        <v>2_sust</v>
      </c>
      <c r="AS2527" t="inlineStr">
        <is>
          <t>staging</t>
        </is>
      </c>
      <c r="AT2527" t="inlineStr">
        <is>
          <t>bad-CER</t>
        </is>
      </c>
      <c r="AU2527" t="inlineStr">
        <is>
          <t>cost</t>
        </is>
      </c>
      <c r="AV2527" t="inlineStr">
        <is>
          <t>0.081</t>
        </is>
      </c>
      <c r="BA2527" t="n">
        <v>5325</v>
      </c>
      <c r="BB2527" t="inlineStr">
        <is>
          <t>as-stated:1-month lag (t-1)</t>
        </is>
      </c>
      <c r="BC2527" t="inlineStr">
        <is>
          <t>OLS</t>
        </is>
      </c>
      <c r="BD2527" t="inlineStr">
        <is>
          <t>two-way:firm and time</t>
        </is>
      </c>
      <c r="BE2527" t="inlineStr">
        <is>
          <t>industry</t>
        </is>
      </c>
      <c r="BF2527" t="inlineStr">
        <is>
          <t>Consumer services</t>
        </is>
      </c>
      <c r="BI2527" t="inlineStr">
        <is>
          <t>Table 9</t>
        </is>
      </c>
      <c r="BJ2527" t="inlineStr">
        <is>
          <t>cds1 block, Consumer services col (10)</t>
        </is>
      </c>
      <c r="BK2527" t="inlineStr">
        <is>
          <t>82713</t>
        </is>
      </c>
      <c r="BL2527" t="inlineStr">
        <is>
          <t>carbonemi_1 0.081</t>
        </is>
      </c>
      <c r="BM2527" t="inlineStr">
        <is>
          <t>carbonemi_1</t>
        </is>
      </c>
      <c r="BN2527" t="inlineStr">
        <is>
          <t>cds1</t>
        </is>
      </c>
      <c r="BO2527" t="inlineStr">
        <is>
          <t>update</t>
        </is>
      </c>
      <c r="BP2527" t="inlineStr">
        <is>
          <t>Zhang et al (2023)</t>
        </is>
      </c>
      <c r="BQ2527" t="inlineStr">
        <is>
          <t>non-convertible</t>
        </is>
      </c>
      <c r="BT2527" t="n">
        <v>0</v>
      </c>
      <c r="BU2527" t="inlineStr">
        <is>
          <t>staging_Zhang_et_al_2023.csv</t>
        </is>
      </c>
      <c r="BW2527" t="n">
        <v>2007</v>
      </c>
      <c r="BX2527" t="n">
        <v>2020</v>
      </c>
      <c r="BY2527" t="inlineStr">
        <is>
          <t>US</t>
        </is>
      </c>
      <c r="BZ2527" t="n">
        <v>2013.5</v>
      </c>
      <c r="CA2527" t="n">
        <v>0.3571428571428572</v>
      </c>
      <c r="CB2527" t="n">
        <v>0</v>
      </c>
      <c r="CC2527" t="n">
        <v>1</v>
      </c>
      <c r="CE2527" t="n">
        <v>0</v>
      </c>
    </row>
    <row r="2528">
      <c r="A2528" t="inlineStr">
        <is>
          <t>Zhang et al (2023)</t>
        </is>
      </c>
      <c r="B2528" t="n">
        <v>3833</v>
      </c>
      <c r="D2528" t="n">
        <v>2566</v>
      </c>
      <c r="E2528">
        <f>IF(ISNUMBER($BA2528),$BA2528,IF(AND(ISNUMBER($D2528),ISNUMBER($BW2528),ISNUMBER($BX2528)),$D2528*($BX2528-$BW2528+1),""))</f>
        <v>2566.0</v>
      </c>
      <c r="H2528" t="inlineStr">
        <is>
          <t>partial</t>
        </is>
      </c>
      <c r="I2528" t="inlineStr">
        <is>
          <t>b with significance stars only</t>
        </is>
      </c>
      <c r="J2528">
        <f>IF($BW2528&lt;&gt;"",$BW2528,"")</f>
        <v>2007.0</v>
      </c>
      <c r="K2528">
        <f>IF($BX2528&lt;&gt;"",$BX2528,"")</f>
        <v>2020.0</v>
      </c>
      <c r="L2528">
        <f>IF(AND(ISNUMBER($BW2528),ISNUMBER($BX2528)),($BW2528+$BX2528)/2,"")</f>
        <v>2013.5</v>
      </c>
      <c r="M2528">
        <f>IF($L2528&lt;&gt;"",$L2528,"")</f>
        <v>2013.5</v>
      </c>
      <c r="N2528">
        <f>IF(AND(ISNUMBER($BW2528),ISNUMBER($BX2528)),MIN(1,MAX(0,($BX2528-2016+1)/($BX2528-$BW2528+1))),"")</f>
        <v>0.3571428571428572</v>
      </c>
      <c r="O2528">
        <f>IF(AND(ISNUMBER($BW2528),ISNUMBER($BX2528)),MIN(1,MAX(0,($BX2528-2017+1)/($BX2528-$BW2528+1))),"")</f>
        <v>0.2857142857142857</v>
      </c>
      <c r="P2528">
        <f>IF(AND(ISNUMBER($BW2528),ISNUMBER($BX2528)),MIN(1,MAX(0,($BX2528-2018+1)/($BX2528-$BW2528+1))),"")</f>
        <v>0.2142857142857143</v>
      </c>
      <c r="Q2528">
        <f>IF(AND(ISNUMBER($BW2528),ISNUMBER($BX2528)),MIN(1,MAX(0,($BX2528-2019+1)/($BX2528-$BW2528+1))),"")</f>
        <v>0.1428571428571428</v>
      </c>
      <c r="R2528">
        <f>IF(AND(ISNUMBER($BW2528),ISNUMBER($BX2528)),MIN(1,MAX(0,($BX2528-2016+1)/($BX2528-$BW2528+1))),"")</f>
        <v>0.3571428571428572</v>
      </c>
      <c r="S2528">
        <f>IF($L2528&lt;&gt;"",IF($L2528&gt;=2015.5,1,0),"")</f>
        <v>0.0</v>
      </c>
      <c r="T2528">
        <f>IF($L2528&lt;&gt;"",IF($L2528&gt;=2016,1,0),"")</f>
        <v>0.0</v>
      </c>
      <c r="U2528">
        <f>IF(ISNUMBER($BX2528),IF($BX2528&gt;=2016,1,0),"")</f>
        <v>1.0</v>
      </c>
      <c r="V2528">
        <f>IF(ISNUMBER($BW2528),IF($BW2528&gt;=2016,1,0),"")</f>
        <v>0.0</v>
      </c>
      <c r="W2528" t="str">
        <f>IF(AND(ISNUMBER($BW2528),ISNUMBER($BX2528)),IF($BW2528&gt;=2016,"post-only",IF($BX2528&lt;2016,"pre-only","mixed")),"")</f>
        <v>mixed</v>
      </c>
      <c r="X2528">
        <f>IF(AND(ISNUMBER($BW2528),ISNUMBER($BX2528)),MIN(1,MAX(0,($BX2528-2017+1)/($BX2528-$BW2528+1))),"")</f>
        <v>0.2857142857142857</v>
      </c>
      <c r="Y2528">
        <f>IF(AND(ISNUMBER($BW2528),ISNUMBER($BX2528)),MIN(1,MAX(0,($BX2528-2018+1)/($BX2528-$BW2528+1))),"")</f>
        <v>0.2142857142857143</v>
      </c>
      <c r="Z2528">
        <f>IF(AND(ISNUMBER($BW2528),ISNUMBER($BX2528)),MIN(1,MAX(0,($BX2528-2019+1)/($BX2528-$BW2528+1))),"")</f>
        <v>0.1428571428571428</v>
      </c>
      <c r="AA2528">
        <f>IF(ISNUMBER($BX2528),IF($BX2528&gt;=2017,1,0),"")</f>
        <v>1.0</v>
      </c>
      <c r="AB2528">
        <f>IF(ISNUMBER($BX2528),IF($BX2528&gt;=2018,1,0),"")</f>
        <v>1.0</v>
      </c>
      <c r="AC2528">
        <f>IF(ISNUMBER($BX2528),IF($BX2528&gt;=2019,1,0),"")</f>
        <v>1.0</v>
      </c>
      <c r="AD2528">
        <f>IF($L2528&lt;&gt;"",IF($L2528&gt;2013,1,0),"")</f>
        <v>1.0</v>
      </c>
      <c r="AE2528">
        <f>IF($L2528&lt;&gt;"",1+IF($L2528&gt;2011,1,0)+IF($L2528&gt;2014,1,0),"")</f>
        <v>2.0</v>
      </c>
      <c r="AF2528" t="inlineStr">
        <is>
          <t>derivativ (CDS spread)</t>
        </is>
      </c>
      <c r="AG2528" t="inlineStr">
        <is>
          <t>performance</t>
        </is>
      </c>
      <c r="AH2528" t="inlineStr">
        <is>
          <t>non-sensitive</t>
        </is>
      </c>
      <c r="AI2528" t="inlineStr">
        <is>
          <t>without ETS/CT</t>
        </is>
      </c>
      <c r="AJ2528" t="inlineStr">
        <is>
          <t>without ETS/CT</t>
        </is>
      </c>
      <c r="AK2528" t="str">
        <f>IF(AND($CF2528&lt;&gt;"",IFERROR(INDEX(subsample_country_map!$B:$B,MATCH($CF2528,subsample_country_map!$A:$A,0)),"")&lt;&gt;""),INDEX(subsample_country_map!$B:$B,MATCH($CF2528,subsample_country_map!$A:$A,0)),INDEX(lookup!$AA:$AA,MATCH($A2528,lookup!$A:$A,0)))</f>
        <v>1_US</v>
      </c>
      <c r="AL2528" t="str">
        <f>IF(AND($CF2528&lt;&gt;"",IFERROR(INDEX(subsample_country_map!$C:$C,MATCH($CF2528,subsample_country_map!$A:$A,0)),"")&lt;&gt;""),INDEX(subsample_country_map!$C:$C,MATCH($CF2528,subsample_country_map!$A:$A,0)),INDEX(lookup!$AB:$AB,MATCH($A2528,lookup!$A:$A,0)))</f>
        <v>1_developed</v>
      </c>
      <c r="AM2528" t="str">
        <f>IF(AND($CF2528&lt;&gt;"",IFERROR(INDEX(subsample_country_map!$D:$D,MATCH($CF2528,subsample_country_map!$A:$A,0)),"")&lt;&gt;""),INDEX(subsample_country_map!$D:$D,MATCH($CF2528,subsample_country_map!$A:$A,0)),INDEX(lookup!$AC:$AC,MATCH($A2528,lookup!$A:$A,0)))</f>
        <v>1_western</v>
      </c>
      <c r="AN2528" t="str">
        <f>IF(AND($CF2528&lt;&gt;"",IFERROR(INDEX(subsample_country_map!$E:$E,MATCH($CF2528,subsample_country_map!$A:$A,0)),"")&lt;&gt;""),INDEX(subsample_country_map!$E:$E,MATCH($CF2528,subsample_country_map!$A:$A,0)),INDEX(lookup!$AD:$AD,MATCH($A2528,lookup!$A:$A,0)))</f>
        <v>1_common law</v>
      </c>
      <c r="AO2528" t="str">
        <f>INDEX(lookup!$Y:$Y,MATCH($A2528,lookup!$A:$A,0))</f>
        <v>0_published</v>
      </c>
      <c r="AP2528" t="str">
        <f>INDEX(lookup!$Z:$Z,MATCH($A2528,lookup!$A:$A,0))</f>
        <v>0_VHB low</v>
      </c>
      <c r="AQ2528" t="str">
        <f>INDEX(lookup!$W:$W,MATCH($A2528,lookup!$A:$A,0))</f>
        <v>2_sust</v>
      </c>
      <c r="AS2528" t="inlineStr">
        <is>
          <t>staging</t>
        </is>
      </c>
      <c r="AT2528" t="inlineStr">
        <is>
          <t>bad-CER</t>
        </is>
      </c>
      <c r="AU2528" t="inlineStr">
        <is>
          <t>cost</t>
        </is>
      </c>
      <c r="AV2528" t="inlineStr">
        <is>
          <t>-0.109</t>
        </is>
      </c>
      <c r="BA2528" t="n">
        <v>2566</v>
      </c>
      <c r="BB2528" t="inlineStr">
        <is>
          <t>as-stated:1-month lag (t-1)</t>
        </is>
      </c>
      <c r="BC2528" t="inlineStr">
        <is>
          <t>OLS</t>
        </is>
      </c>
      <c r="BD2528" t="inlineStr">
        <is>
          <t>two-way:firm and time</t>
        </is>
      </c>
      <c r="BE2528" t="inlineStr">
        <is>
          <t>industry</t>
        </is>
      </c>
      <c r="BF2528" t="inlineStr">
        <is>
          <t>Healthcare</t>
        </is>
      </c>
      <c r="BI2528" t="inlineStr">
        <is>
          <t>Table 9</t>
        </is>
      </c>
      <c r="BJ2528" t="inlineStr">
        <is>
          <t>cds1 block, Healthcare col (1)</t>
        </is>
      </c>
      <c r="BK2528" t="inlineStr">
        <is>
          <t>82713</t>
        </is>
      </c>
      <c r="BL2528" t="inlineStr">
        <is>
          <t>carbonemi_2 -0.109</t>
        </is>
      </c>
      <c r="BM2528" t="inlineStr">
        <is>
          <t>carbonemi_2</t>
        </is>
      </c>
      <c r="BN2528" t="inlineStr">
        <is>
          <t>cds1</t>
        </is>
      </c>
      <c r="BO2528" t="inlineStr">
        <is>
          <t>update</t>
        </is>
      </c>
      <c r="BP2528" t="inlineStr">
        <is>
          <t>Zhang et al (2023)</t>
        </is>
      </c>
      <c r="BQ2528" t="inlineStr">
        <is>
          <t>non-convertible</t>
        </is>
      </c>
      <c r="BT2528" t="n">
        <v>0</v>
      </c>
      <c r="BU2528" t="inlineStr">
        <is>
          <t>staging_Zhang_et_al_2023.csv</t>
        </is>
      </c>
      <c r="BW2528" t="n">
        <v>2007</v>
      </c>
      <c r="BX2528" t="n">
        <v>2020</v>
      </c>
      <c r="BY2528" t="inlineStr">
        <is>
          <t>US</t>
        </is>
      </c>
      <c r="BZ2528" t="n">
        <v>2013.5</v>
      </c>
      <c r="CA2528" t="n">
        <v>0.3571428571428572</v>
      </c>
      <c r="CB2528" t="n">
        <v>0</v>
      </c>
      <c r="CC2528" t="n">
        <v>1</v>
      </c>
      <c r="CE2528" t="n">
        <v>0</v>
      </c>
    </row>
    <row r="2529">
      <c r="A2529" t="inlineStr">
        <is>
          <t>Zhang et al (2023)</t>
        </is>
      </c>
      <c r="B2529" t="n">
        <v>3834</v>
      </c>
      <c r="D2529" t="n">
        <v>2354</v>
      </c>
      <c r="E2529">
        <f>IF(ISNUMBER($BA2529),$BA2529,IF(AND(ISNUMBER($D2529),ISNUMBER($BW2529),ISNUMBER($BX2529)),$D2529*($BX2529-$BW2529+1),""))</f>
        <v>2354.0</v>
      </c>
      <c r="H2529" t="inlineStr">
        <is>
          <t>partial</t>
        </is>
      </c>
      <c r="I2529" t="inlineStr">
        <is>
          <t>b with significance stars only</t>
        </is>
      </c>
      <c r="J2529">
        <f>IF($BW2529&lt;&gt;"",$BW2529,"")</f>
        <v>2007.0</v>
      </c>
      <c r="K2529">
        <f>IF($BX2529&lt;&gt;"",$BX2529,"")</f>
        <v>2020.0</v>
      </c>
      <c r="L2529">
        <f>IF(AND(ISNUMBER($BW2529),ISNUMBER($BX2529)),($BW2529+$BX2529)/2,"")</f>
        <v>2013.5</v>
      </c>
      <c r="M2529">
        <f>IF($L2529&lt;&gt;"",$L2529,"")</f>
        <v>2013.5</v>
      </c>
      <c r="N2529">
        <f>IF(AND(ISNUMBER($BW2529),ISNUMBER($BX2529)),MIN(1,MAX(0,($BX2529-2016+1)/($BX2529-$BW2529+1))),"")</f>
        <v>0.3571428571428572</v>
      </c>
      <c r="O2529">
        <f>IF(AND(ISNUMBER($BW2529),ISNUMBER($BX2529)),MIN(1,MAX(0,($BX2529-2017+1)/($BX2529-$BW2529+1))),"")</f>
        <v>0.2857142857142857</v>
      </c>
      <c r="P2529">
        <f>IF(AND(ISNUMBER($BW2529),ISNUMBER($BX2529)),MIN(1,MAX(0,($BX2529-2018+1)/($BX2529-$BW2529+1))),"")</f>
        <v>0.2142857142857143</v>
      </c>
      <c r="Q2529">
        <f>IF(AND(ISNUMBER($BW2529),ISNUMBER($BX2529)),MIN(1,MAX(0,($BX2529-2019+1)/($BX2529-$BW2529+1))),"")</f>
        <v>0.1428571428571428</v>
      </c>
      <c r="R2529">
        <f>IF(AND(ISNUMBER($BW2529),ISNUMBER($BX2529)),MIN(1,MAX(0,($BX2529-2016+1)/($BX2529-$BW2529+1))),"")</f>
        <v>0.3571428571428572</v>
      </c>
      <c r="S2529">
        <f>IF($L2529&lt;&gt;"",IF($L2529&gt;=2015.5,1,0),"")</f>
        <v>0.0</v>
      </c>
      <c r="T2529">
        <f>IF($L2529&lt;&gt;"",IF($L2529&gt;=2016,1,0),"")</f>
        <v>0.0</v>
      </c>
      <c r="U2529">
        <f>IF(ISNUMBER($BX2529),IF($BX2529&gt;=2016,1,0),"")</f>
        <v>1.0</v>
      </c>
      <c r="V2529">
        <f>IF(ISNUMBER($BW2529),IF($BW2529&gt;=2016,1,0),"")</f>
        <v>0.0</v>
      </c>
      <c r="W2529" t="str">
        <f>IF(AND(ISNUMBER($BW2529),ISNUMBER($BX2529)),IF($BW2529&gt;=2016,"post-only",IF($BX2529&lt;2016,"pre-only","mixed")),"")</f>
        <v>mixed</v>
      </c>
      <c r="X2529">
        <f>IF(AND(ISNUMBER($BW2529),ISNUMBER($BX2529)),MIN(1,MAX(0,($BX2529-2017+1)/($BX2529-$BW2529+1))),"")</f>
        <v>0.2857142857142857</v>
      </c>
      <c r="Y2529">
        <f>IF(AND(ISNUMBER($BW2529),ISNUMBER($BX2529)),MIN(1,MAX(0,($BX2529-2018+1)/($BX2529-$BW2529+1))),"")</f>
        <v>0.2142857142857143</v>
      </c>
      <c r="Z2529">
        <f>IF(AND(ISNUMBER($BW2529),ISNUMBER($BX2529)),MIN(1,MAX(0,($BX2529-2019+1)/($BX2529-$BW2529+1))),"")</f>
        <v>0.1428571428571428</v>
      </c>
      <c r="AA2529">
        <f>IF(ISNUMBER($BX2529),IF($BX2529&gt;=2017,1,0),"")</f>
        <v>1.0</v>
      </c>
      <c r="AB2529">
        <f>IF(ISNUMBER($BX2529),IF($BX2529&gt;=2018,1,0),"")</f>
        <v>1.0</v>
      </c>
      <c r="AC2529">
        <f>IF(ISNUMBER($BX2529),IF($BX2529&gt;=2019,1,0),"")</f>
        <v>1.0</v>
      </c>
      <c r="AD2529">
        <f>IF($L2529&lt;&gt;"",IF($L2529&gt;2013,1,0),"")</f>
        <v>1.0</v>
      </c>
      <c r="AE2529">
        <f>IF($L2529&lt;&gt;"",1+IF($L2529&gt;2011,1,0)+IF($L2529&gt;2014,1,0),"")</f>
        <v>2.0</v>
      </c>
      <c r="AF2529" t="inlineStr">
        <is>
          <t>derivativ (CDS spread)</t>
        </is>
      </c>
      <c r="AG2529" t="inlineStr">
        <is>
          <t>performance</t>
        </is>
      </c>
      <c r="AH2529" t="inlineStr">
        <is>
          <t>non-sensitive</t>
        </is>
      </c>
      <c r="AI2529" t="inlineStr">
        <is>
          <t>without ETS/CT</t>
        </is>
      </c>
      <c r="AJ2529" t="inlineStr">
        <is>
          <t>without ETS/CT</t>
        </is>
      </c>
      <c r="AK2529" t="str">
        <f>IF(AND($CF2529&lt;&gt;"",IFERROR(INDEX(subsample_country_map!$B:$B,MATCH($CF2529,subsample_country_map!$A:$A,0)),"")&lt;&gt;""),INDEX(subsample_country_map!$B:$B,MATCH($CF2529,subsample_country_map!$A:$A,0)),INDEX(lookup!$AA:$AA,MATCH($A2529,lookup!$A:$A,0)))</f>
        <v>1_US</v>
      </c>
      <c r="AL2529" t="str">
        <f>IF(AND($CF2529&lt;&gt;"",IFERROR(INDEX(subsample_country_map!$C:$C,MATCH($CF2529,subsample_country_map!$A:$A,0)),"")&lt;&gt;""),INDEX(subsample_country_map!$C:$C,MATCH($CF2529,subsample_country_map!$A:$A,0)),INDEX(lookup!$AB:$AB,MATCH($A2529,lookup!$A:$A,0)))</f>
        <v>1_developed</v>
      </c>
      <c r="AM2529" t="str">
        <f>IF(AND($CF2529&lt;&gt;"",IFERROR(INDEX(subsample_country_map!$D:$D,MATCH($CF2529,subsample_country_map!$A:$A,0)),"")&lt;&gt;""),INDEX(subsample_country_map!$D:$D,MATCH($CF2529,subsample_country_map!$A:$A,0)),INDEX(lookup!$AC:$AC,MATCH($A2529,lookup!$A:$A,0)))</f>
        <v>1_western</v>
      </c>
      <c r="AN2529" t="str">
        <f>IF(AND($CF2529&lt;&gt;"",IFERROR(INDEX(subsample_country_map!$E:$E,MATCH($CF2529,subsample_country_map!$A:$A,0)),"")&lt;&gt;""),INDEX(subsample_country_map!$E:$E,MATCH($CF2529,subsample_country_map!$A:$A,0)),INDEX(lookup!$AD:$AD,MATCH($A2529,lookup!$A:$A,0)))</f>
        <v>1_common law</v>
      </c>
      <c r="AO2529" t="str">
        <f>INDEX(lookup!$Y:$Y,MATCH($A2529,lookup!$A:$A,0))</f>
        <v>0_published</v>
      </c>
      <c r="AP2529" t="str">
        <f>INDEX(lookup!$Z:$Z,MATCH($A2529,lookup!$A:$A,0))</f>
        <v>0_VHB low</v>
      </c>
      <c r="AQ2529" t="str">
        <f>INDEX(lookup!$W:$W,MATCH($A2529,lookup!$A:$A,0))</f>
        <v>2_sust</v>
      </c>
      <c r="AS2529" t="inlineStr">
        <is>
          <t>staging</t>
        </is>
      </c>
      <c r="AT2529" t="inlineStr">
        <is>
          <t>bad-CER</t>
        </is>
      </c>
      <c r="AU2529" t="inlineStr">
        <is>
          <t>cost</t>
        </is>
      </c>
      <c r="AV2529" t="inlineStr">
        <is>
          <t>0.088</t>
        </is>
      </c>
      <c r="BA2529" t="n">
        <v>2354</v>
      </c>
      <c r="BB2529" t="inlineStr">
        <is>
          <t>as-stated:1-month lag (t-1)</t>
        </is>
      </c>
      <c r="BC2529" t="inlineStr">
        <is>
          <t>OLS</t>
        </is>
      </c>
      <c r="BD2529" t="inlineStr">
        <is>
          <t>two-way:firm and time</t>
        </is>
      </c>
      <c r="BE2529" t="inlineStr">
        <is>
          <t>industry</t>
        </is>
      </c>
      <c r="BF2529" t="inlineStr">
        <is>
          <t>Technology</t>
        </is>
      </c>
      <c r="BI2529" t="inlineStr">
        <is>
          <t>Table 9</t>
        </is>
      </c>
      <c r="BJ2529" t="inlineStr">
        <is>
          <t>cds1 block, Technology col (2)</t>
        </is>
      </c>
      <c r="BK2529" t="inlineStr">
        <is>
          <t>82713</t>
        </is>
      </c>
      <c r="BL2529" t="inlineStr">
        <is>
          <t>carbonemi_2 0.088</t>
        </is>
      </c>
      <c r="BM2529" t="inlineStr">
        <is>
          <t>carbonemi_2</t>
        </is>
      </c>
      <c r="BN2529" t="inlineStr">
        <is>
          <t>cds1</t>
        </is>
      </c>
      <c r="BO2529" t="inlineStr">
        <is>
          <t>update</t>
        </is>
      </c>
      <c r="BP2529" t="inlineStr">
        <is>
          <t>Zhang et al (2023)</t>
        </is>
      </c>
      <c r="BQ2529" t="inlineStr">
        <is>
          <t>non-convertible</t>
        </is>
      </c>
      <c r="BT2529" t="n">
        <v>0</v>
      </c>
      <c r="BU2529" t="inlineStr">
        <is>
          <t>staging_Zhang_et_al_2023.csv</t>
        </is>
      </c>
      <c r="BW2529" t="n">
        <v>2007</v>
      </c>
      <c r="BX2529" t="n">
        <v>2020</v>
      </c>
      <c r="BY2529" t="inlineStr">
        <is>
          <t>US</t>
        </is>
      </c>
      <c r="BZ2529" t="n">
        <v>2013.5</v>
      </c>
      <c r="CA2529" t="n">
        <v>0.3571428571428572</v>
      </c>
      <c r="CB2529" t="n">
        <v>0</v>
      </c>
      <c r="CC2529" t="n">
        <v>1</v>
      </c>
      <c r="CE2529" t="n">
        <v>0</v>
      </c>
    </row>
    <row r="2530">
      <c r="A2530" t="inlineStr">
        <is>
          <t>Zhang et al (2023)</t>
        </is>
      </c>
      <c r="B2530" t="n">
        <v>3835</v>
      </c>
      <c r="D2530" t="n">
        <v>2643</v>
      </c>
      <c r="E2530">
        <f>IF(ISNUMBER($BA2530),$BA2530,IF(AND(ISNUMBER($D2530),ISNUMBER($BW2530),ISNUMBER($BX2530)),$D2530*($BX2530-$BW2530+1),""))</f>
        <v>2643.0</v>
      </c>
      <c r="H2530" t="inlineStr">
        <is>
          <t>partial</t>
        </is>
      </c>
      <c r="I2530" t="inlineStr">
        <is>
          <t>b with significance stars only</t>
        </is>
      </c>
      <c r="J2530">
        <f>IF($BW2530&lt;&gt;"",$BW2530,"")</f>
        <v>2007.0</v>
      </c>
      <c r="K2530">
        <f>IF($BX2530&lt;&gt;"",$BX2530,"")</f>
        <v>2020.0</v>
      </c>
      <c r="L2530">
        <f>IF(AND(ISNUMBER($BW2530),ISNUMBER($BX2530)),($BW2530+$BX2530)/2,"")</f>
        <v>2013.5</v>
      </c>
      <c r="M2530">
        <f>IF($L2530&lt;&gt;"",$L2530,"")</f>
        <v>2013.5</v>
      </c>
      <c r="N2530">
        <f>IF(AND(ISNUMBER($BW2530),ISNUMBER($BX2530)),MIN(1,MAX(0,($BX2530-2016+1)/($BX2530-$BW2530+1))),"")</f>
        <v>0.3571428571428572</v>
      </c>
      <c r="O2530">
        <f>IF(AND(ISNUMBER($BW2530),ISNUMBER($BX2530)),MIN(1,MAX(0,($BX2530-2017+1)/($BX2530-$BW2530+1))),"")</f>
        <v>0.2857142857142857</v>
      </c>
      <c r="P2530">
        <f>IF(AND(ISNUMBER($BW2530),ISNUMBER($BX2530)),MIN(1,MAX(0,($BX2530-2018+1)/($BX2530-$BW2530+1))),"")</f>
        <v>0.2142857142857143</v>
      </c>
      <c r="Q2530">
        <f>IF(AND(ISNUMBER($BW2530),ISNUMBER($BX2530)),MIN(1,MAX(0,($BX2530-2019+1)/($BX2530-$BW2530+1))),"")</f>
        <v>0.1428571428571428</v>
      </c>
      <c r="R2530">
        <f>IF(AND(ISNUMBER($BW2530),ISNUMBER($BX2530)),MIN(1,MAX(0,($BX2530-2016+1)/($BX2530-$BW2530+1))),"")</f>
        <v>0.3571428571428572</v>
      </c>
      <c r="S2530">
        <f>IF($L2530&lt;&gt;"",IF($L2530&gt;=2015.5,1,0),"")</f>
        <v>0.0</v>
      </c>
      <c r="T2530">
        <f>IF($L2530&lt;&gt;"",IF($L2530&gt;=2016,1,0),"")</f>
        <v>0.0</v>
      </c>
      <c r="U2530">
        <f>IF(ISNUMBER($BX2530),IF($BX2530&gt;=2016,1,0),"")</f>
        <v>1.0</v>
      </c>
      <c r="V2530">
        <f>IF(ISNUMBER($BW2530),IF($BW2530&gt;=2016,1,0),"")</f>
        <v>0.0</v>
      </c>
      <c r="W2530" t="str">
        <f>IF(AND(ISNUMBER($BW2530),ISNUMBER($BX2530)),IF($BW2530&gt;=2016,"post-only",IF($BX2530&lt;2016,"pre-only","mixed")),"")</f>
        <v>mixed</v>
      </c>
      <c r="X2530">
        <f>IF(AND(ISNUMBER($BW2530),ISNUMBER($BX2530)),MIN(1,MAX(0,($BX2530-2017+1)/($BX2530-$BW2530+1))),"")</f>
        <v>0.2857142857142857</v>
      </c>
      <c r="Y2530">
        <f>IF(AND(ISNUMBER($BW2530),ISNUMBER($BX2530)),MIN(1,MAX(0,($BX2530-2018+1)/($BX2530-$BW2530+1))),"")</f>
        <v>0.2142857142857143</v>
      </c>
      <c r="Z2530">
        <f>IF(AND(ISNUMBER($BW2530),ISNUMBER($BX2530)),MIN(1,MAX(0,($BX2530-2019+1)/($BX2530-$BW2530+1))),"")</f>
        <v>0.1428571428571428</v>
      </c>
      <c r="AA2530">
        <f>IF(ISNUMBER($BX2530),IF($BX2530&gt;=2017,1,0),"")</f>
        <v>1.0</v>
      </c>
      <c r="AB2530">
        <f>IF(ISNUMBER($BX2530),IF($BX2530&gt;=2018,1,0),"")</f>
        <v>1.0</v>
      </c>
      <c r="AC2530">
        <f>IF(ISNUMBER($BX2530),IF($BX2530&gt;=2019,1,0),"")</f>
        <v>1.0</v>
      </c>
      <c r="AD2530">
        <f>IF($L2530&lt;&gt;"",IF($L2530&gt;2013,1,0),"")</f>
        <v>1.0</v>
      </c>
      <c r="AE2530">
        <f>IF($L2530&lt;&gt;"",1+IF($L2530&gt;2011,1,0)+IF($L2530&gt;2014,1,0),"")</f>
        <v>2.0</v>
      </c>
      <c r="AF2530" t="inlineStr">
        <is>
          <t>derivativ (CDS spread)</t>
        </is>
      </c>
      <c r="AG2530" t="inlineStr">
        <is>
          <t>performance</t>
        </is>
      </c>
      <c r="AH2530" t="inlineStr">
        <is>
          <t>non-sensitive</t>
        </is>
      </c>
      <c r="AI2530" t="inlineStr">
        <is>
          <t>without ETS/CT</t>
        </is>
      </c>
      <c r="AJ2530" t="inlineStr">
        <is>
          <t>without ETS/CT</t>
        </is>
      </c>
      <c r="AK2530" t="str">
        <f>IF(AND($CF2530&lt;&gt;"",IFERROR(INDEX(subsample_country_map!$B:$B,MATCH($CF2530,subsample_country_map!$A:$A,0)),"")&lt;&gt;""),INDEX(subsample_country_map!$B:$B,MATCH($CF2530,subsample_country_map!$A:$A,0)),INDEX(lookup!$AA:$AA,MATCH($A2530,lookup!$A:$A,0)))</f>
        <v>1_US</v>
      </c>
      <c r="AL2530" t="str">
        <f>IF(AND($CF2530&lt;&gt;"",IFERROR(INDEX(subsample_country_map!$C:$C,MATCH($CF2530,subsample_country_map!$A:$A,0)),"")&lt;&gt;""),INDEX(subsample_country_map!$C:$C,MATCH($CF2530,subsample_country_map!$A:$A,0)),INDEX(lookup!$AB:$AB,MATCH($A2530,lookup!$A:$A,0)))</f>
        <v>1_developed</v>
      </c>
      <c r="AM2530" t="str">
        <f>IF(AND($CF2530&lt;&gt;"",IFERROR(INDEX(subsample_country_map!$D:$D,MATCH($CF2530,subsample_country_map!$A:$A,0)),"")&lt;&gt;""),INDEX(subsample_country_map!$D:$D,MATCH($CF2530,subsample_country_map!$A:$A,0)),INDEX(lookup!$AC:$AC,MATCH($A2530,lookup!$A:$A,0)))</f>
        <v>1_western</v>
      </c>
      <c r="AN2530" t="str">
        <f>IF(AND($CF2530&lt;&gt;"",IFERROR(INDEX(subsample_country_map!$E:$E,MATCH($CF2530,subsample_country_map!$A:$A,0)),"")&lt;&gt;""),INDEX(subsample_country_map!$E:$E,MATCH($CF2530,subsample_country_map!$A:$A,0)),INDEX(lookup!$AD:$AD,MATCH($A2530,lookup!$A:$A,0)))</f>
        <v>1_common law</v>
      </c>
      <c r="AO2530" t="str">
        <f>INDEX(lookup!$Y:$Y,MATCH($A2530,lookup!$A:$A,0))</f>
        <v>0_published</v>
      </c>
      <c r="AP2530" t="str">
        <f>INDEX(lookup!$Z:$Z,MATCH($A2530,lookup!$A:$A,0))</f>
        <v>0_VHB low</v>
      </c>
      <c r="AQ2530" t="str">
        <f>INDEX(lookup!$W:$W,MATCH($A2530,lookup!$A:$A,0))</f>
        <v>2_sust</v>
      </c>
      <c r="AS2530" t="inlineStr">
        <is>
          <t>staging</t>
        </is>
      </c>
      <c r="AT2530" t="inlineStr">
        <is>
          <t>bad-CER</t>
        </is>
      </c>
      <c r="AU2530" t="inlineStr">
        <is>
          <t>cost</t>
        </is>
      </c>
      <c r="AV2530" t="inlineStr">
        <is>
          <t>-0.026</t>
        </is>
      </c>
      <c r="BA2530" t="n">
        <v>2643</v>
      </c>
      <c r="BB2530" t="inlineStr">
        <is>
          <t>as-stated:1-month lag (t-1)</t>
        </is>
      </c>
      <c r="BC2530" t="inlineStr">
        <is>
          <t>OLS</t>
        </is>
      </c>
      <c r="BD2530" t="inlineStr">
        <is>
          <t>two-way:firm and time</t>
        </is>
      </c>
      <c r="BE2530" t="inlineStr">
        <is>
          <t>industry</t>
        </is>
      </c>
      <c r="BF2530" t="inlineStr">
        <is>
          <t>Basic materials</t>
        </is>
      </c>
      <c r="BI2530" t="inlineStr">
        <is>
          <t>Table 9</t>
        </is>
      </c>
      <c r="BJ2530" t="inlineStr">
        <is>
          <t>cds1 block, Basic materials col (3)</t>
        </is>
      </c>
      <c r="BK2530" t="inlineStr">
        <is>
          <t>82713</t>
        </is>
      </c>
      <c r="BL2530" t="inlineStr">
        <is>
          <t>carbonemi_2 -0.026</t>
        </is>
      </c>
      <c r="BM2530" t="inlineStr">
        <is>
          <t>carbonemi_2</t>
        </is>
      </c>
      <c r="BN2530" t="inlineStr">
        <is>
          <t>cds1</t>
        </is>
      </c>
      <c r="BO2530" t="inlineStr">
        <is>
          <t>update</t>
        </is>
      </c>
      <c r="BP2530" t="inlineStr">
        <is>
          <t>Zhang et al (2023)</t>
        </is>
      </c>
      <c r="BQ2530" t="inlineStr">
        <is>
          <t>non-convertible</t>
        </is>
      </c>
      <c r="BT2530" t="n">
        <v>0</v>
      </c>
      <c r="BU2530" t="inlineStr">
        <is>
          <t>staging_Zhang_et_al_2023.csv</t>
        </is>
      </c>
      <c r="BW2530" t="n">
        <v>2007</v>
      </c>
      <c r="BX2530" t="n">
        <v>2020</v>
      </c>
      <c r="BY2530" t="inlineStr">
        <is>
          <t>US</t>
        </is>
      </c>
      <c r="BZ2530" t="n">
        <v>2013.5</v>
      </c>
      <c r="CA2530" t="n">
        <v>0.3571428571428572</v>
      </c>
      <c r="CB2530" t="n">
        <v>0</v>
      </c>
      <c r="CC2530" t="n">
        <v>1</v>
      </c>
      <c r="CE2530" t="n">
        <v>0</v>
      </c>
    </row>
    <row r="2531">
      <c r="A2531" t="inlineStr">
        <is>
          <t>Zhang et al (2023)</t>
        </is>
      </c>
      <c r="B2531" t="n">
        <v>3836</v>
      </c>
      <c r="D2531" t="n">
        <v>2970</v>
      </c>
      <c r="E2531">
        <f>IF(ISNUMBER($BA2531),$BA2531,IF(AND(ISNUMBER($D2531),ISNUMBER($BW2531),ISNUMBER($BX2531)),$D2531*($BX2531-$BW2531+1),""))</f>
        <v>2970.0</v>
      </c>
      <c r="H2531" t="inlineStr">
        <is>
          <t>partial</t>
        </is>
      </c>
      <c r="I2531" t="inlineStr">
        <is>
          <t>b with significance stars only</t>
        </is>
      </c>
      <c r="J2531">
        <f>IF($BW2531&lt;&gt;"",$BW2531,"")</f>
        <v>2007.0</v>
      </c>
      <c r="K2531">
        <f>IF($BX2531&lt;&gt;"",$BX2531,"")</f>
        <v>2020.0</v>
      </c>
      <c r="L2531">
        <f>IF(AND(ISNUMBER($BW2531),ISNUMBER($BX2531)),($BW2531+$BX2531)/2,"")</f>
        <v>2013.5</v>
      </c>
      <c r="M2531">
        <f>IF($L2531&lt;&gt;"",$L2531,"")</f>
        <v>2013.5</v>
      </c>
      <c r="N2531">
        <f>IF(AND(ISNUMBER($BW2531),ISNUMBER($BX2531)),MIN(1,MAX(0,($BX2531-2016+1)/($BX2531-$BW2531+1))),"")</f>
        <v>0.3571428571428572</v>
      </c>
      <c r="O2531">
        <f>IF(AND(ISNUMBER($BW2531),ISNUMBER($BX2531)),MIN(1,MAX(0,($BX2531-2017+1)/($BX2531-$BW2531+1))),"")</f>
        <v>0.2857142857142857</v>
      </c>
      <c r="P2531">
        <f>IF(AND(ISNUMBER($BW2531),ISNUMBER($BX2531)),MIN(1,MAX(0,($BX2531-2018+1)/($BX2531-$BW2531+1))),"")</f>
        <v>0.2142857142857143</v>
      </c>
      <c r="Q2531">
        <f>IF(AND(ISNUMBER($BW2531),ISNUMBER($BX2531)),MIN(1,MAX(0,($BX2531-2019+1)/($BX2531-$BW2531+1))),"")</f>
        <v>0.1428571428571428</v>
      </c>
      <c r="R2531">
        <f>IF(AND(ISNUMBER($BW2531),ISNUMBER($BX2531)),MIN(1,MAX(0,($BX2531-2016+1)/($BX2531-$BW2531+1))),"")</f>
        <v>0.3571428571428572</v>
      </c>
      <c r="S2531">
        <f>IF($L2531&lt;&gt;"",IF($L2531&gt;=2015.5,1,0),"")</f>
        <v>0.0</v>
      </c>
      <c r="T2531">
        <f>IF($L2531&lt;&gt;"",IF($L2531&gt;=2016,1,0),"")</f>
        <v>0.0</v>
      </c>
      <c r="U2531">
        <f>IF(ISNUMBER($BX2531),IF($BX2531&gt;=2016,1,0),"")</f>
        <v>1.0</v>
      </c>
      <c r="V2531">
        <f>IF(ISNUMBER($BW2531),IF($BW2531&gt;=2016,1,0),"")</f>
        <v>0.0</v>
      </c>
      <c r="W2531" t="str">
        <f>IF(AND(ISNUMBER($BW2531),ISNUMBER($BX2531)),IF($BW2531&gt;=2016,"post-only",IF($BX2531&lt;2016,"pre-only","mixed")),"")</f>
        <v>mixed</v>
      </c>
      <c r="X2531">
        <f>IF(AND(ISNUMBER($BW2531),ISNUMBER($BX2531)),MIN(1,MAX(0,($BX2531-2017+1)/($BX2531-$BW2531+1))),"")</f>
        <v>0.2857142857142857</v>
      </c>
      <c r="Y2531">
        <f>IF(AND(ISNUMBER($BW2531),ISNUMBER($BX2531)),MIN(1,MAX(0,($BX2531-2018+1)/($BX2531-$BW2531+1))),"")</f>
        <v>0.2142857142857143</v>
      </c>
      <c r="Z2531">
        <f>IF(AND(ISNUMBER($BW2531),ISNUMBER($BX2531)),MIN(1,MAX(0,($BX2531-2019+1)/($BX2531-$BW2531+1))),"")</f>
        <v>0.1428571428571428</v>
      </c>
      <c r="AA2531">
        <f>IF(ISNUMBER($BX2531),IF($BX2531&gt;=2017,1,0),"")</f>
        <v>1.0</v>
      </c>
      <c r="AB2531">
        <f>IF(ISNUMBER($BX2531),IF($BX2531&gt;=2018,1,0),"")</f>
        <v>1.0</v>
      </c>
      <c r="AC2531">
        <f>IF(ISNUMBER($BX2531),IF($BX2531&gt;=2019,1,0),"")</f>
        <v>1.0</v>
      </c>
      <c r="AD2531">
        <f>IF($L2531&lt;&gt;"",IF($L2531&gt;2013,1,0),"")</f>
        <v>1.0</v>
      </c>
      <c r="AE2531">
        <f>IF($L2531&lt;&gt;"",1+IF($L2531&gt;2011,1,0)+IF($L2531&gt;2014,1,0),"")</f>
        <v>2.0</v>
      </c>
      <c r="AF2531" t="inlineStr">
        <is>
          <t>derivativ (CDS spread)</t>
        </is>
      </c>
      <c r="AG2531" t="inlineStr">
        <is>
          <t>performance</t>
        </is>
      </c>
      <c r="AH2531" t="inlineStr">
        <is>
          <t>non-sensitive</t>
        </is>
      </c>
      <c r="AI2531" t="inlineStr">
        <is>
          <t>without ETS/CT</t>
        </is>
      </c>
      <c r="AJ2531" t="inlineStr">
        <is>
          <t>without ETS/CT</t>
        </is>
      </c>
      <c r="AK2531" t="str">
        <f>IF(AND($CF2531&lt;&gt;"",IFERROR(INDEX(subsample_country_map!$B:$B,MATCH($CF2531,subsample_country_map!$A:$A,0)),"")&lt;&gt;""),INDEX(subsample_country_map!$B:$B,MATCH($CF2531,subsample_country_map!$A:$A,0)),INDEX(lookup!$AA:$AA,MATCH($A2531,lookup!$A:$A,0)))</f>
        <v>1_US</v>
      </c>
      <c r="AL2531" t="str">
        <f>IF(AND($CF2531&lt;&gt;"",IFERROR(INDEX(subsample_country_map!$C:$C,MATCH($CF2531,subsample_country_map!$A:$A,0)),"")&lt;&gt;""),INDEX(subsample_country_map!$C:$C,MATCH($CF2531,subsample_country_map!$A:$A,0)),INDEX(lookup!$AB:$AB,MATCH($A2531,lookup!$A:$A,0)))</f>
        <v>1_developed</v>
      </c>
      <c r="AM2531" t="str">
        <f>IF(AND($CF2531&lt;&gt;"",IFERROR(INDEX(subsample_country_map!$D:$D,MATCH($CF2531,subsample_country_map!$A:$A,0)),"")&lt;&gt;""),INDEX(subsample_country_map!$D:$D,MATCH($CF2531,subsample_country_map!$A:$A,0)),INDEX(lookup!$AC:$AC,MATCH($A2531,lookup!$A:$A,0)))</f>
        <v>1_western</v>
      </c>
      <c r="AN2531" t="str">
        <f>IF(AND($CF2531&lt;&gt;"",IFERROR(INDEX(subsample_country_map!$E:$E,MATCH($CF2531,subsample_country_map!$A:$A,0)),"")&lt;&gt;""),INDEX(subsample_country_map!$E:$E,MATCH($CF2531,subsample_country_map!$A:$A,0)),INDEX(lookup!$AD:$AD,MATCH($A2531,lookup!$A:$A,0)))</f>
        <v>1_common law</v>
      </c>
      <c r="AO2531" t="str">
        <f>INDEX(lookup!$Y:$Y,MATCH($A2531,lookup!$A:$A,0))</f>
        <v>0_published</v>
      </c>
      <c r="AP2531" t="str">
        <f>INDEX(lookup!$Z:$Z,MATCH($A2531,lookup!$A:$A,0))</f>
        <v>0_VHB low</v>
      </c>
      <c r="AQ2531" t="str">
        <f>INDEX(lookup!$W:$W,MATCH($A2531,lookup!$A:$A,0))</f>
        <v>2_sust</v>
      </c>
      <c r="AS2531" t="inlineStr">
        <is>
          <t>staging</t>
        </is>
      </c>
      <c r="AT2531" t="inlineStr">
        <is>
          <t>bad-CER</t>
        </is>
      </c>
      <c r="AU2531" t="inlineStr">
        <is>
          <t>cost</t>
        </is>
      </c>
      <c r="AV2531" t="inlineStr">
        <is>
          <t>0.041</t>
        </is>
      </c>
      <c r="BA2531" t="n">
        <v>2970</v>
      </c>
      <c r="BB2531" t="inlineStr">
        <is>
          <t>as-stated:1-month lag (t-1)</t>
        </is>
      </c>
      <c r="BC2531" t="inlineStr">
        <is>
          <t>OLS</t>
        </is>
      </c>
      <c r="BD2531" t="inlineStr">
        <is>
          <t>two-way:firm and time</t>
        </is>
      </c>
      <c r="BE2531" t="inlineStr">
        <is>
          <t>industry</t>
        </is>
      </c>
      <c r="BF2531" t="inlineStr">
        <is>
          <t>Telecommunications services</t>
        </is>
      </c>
      <c r="BI2531" t="inlineStr">
        <is>
          <t>Table 9</t>
        </is>
      </c>
      <c r="BJ2531" t="inlineStr">
        <is>
          <t>cds1 block, Telecommunications services col (4)</t>
        </is>
      </c>
      <c r="BK2531" t="inlineStr">
        <is>
          <t>82713</t>
        </is>
      </c>
      <c r="BL2531" t="inlineStr">
        <is>
          <t>carbonemi_2 0.041</t>
        </is>
      </c>
      <c r="BM2531" t="inlineStr">
        <is>
          <t>carbonemi_2</t>
        </is>
      </c>
      <c r="BN2531" t="inlineStr">
        <is>
          <t>cds1</t>
        </is>
      </c>
      <c r="BO2531" t="inlineStr">
        <is>
          <t>update</t>
        </is>
      </c>
      <c r="BP2531" t="inlineStr">
        <is>
          <t>Zhang et al (2023)</t>
        </is>
      </c>
      <c r="BQ2531" t="inlineStr">
        <is>
          <t>non-convertible</t>
        </is>
      </c>
      <c r="BT2531" t="n">
        <v>0</v>
      </c>
      <c r="BU2531" t="inlineStr">
        <is>
          <t>staging_Zhang_et_al_2023.csv</t>
        </is>
      </c>
      <c r="BW2531" t="n">
        <v>2007</v>
      </c>
      <c r="BX2531" t="n">
        <v>2020</v>
      </c>
      <c r="BY2531" t="inlineStr">
        <is>
          <t>US</t>
        </is>
      </c>
      <c r="BZ2531" t="n">
        <v>2013.5</v>
      </c>
      <c r="CA2531" t="n">
        <v>0.3571428571428572</v>
      </c>
      <c r="CB2531" t="n">
        <v>0</v>
      </c>
      <c r="CC2531" t="n">
        <v>1</v>
      </c>
      <c r="CE2531" t="n">
        <v>0</v>
      </c>
    </row>
    <row r="2532">
      <c r="A2532" t="inlineStr">
        <is>
          <t>Zhang et al (2023)</t>
        </is>
      </c>
      <c r="B2532" t="n">
        <v>3837</v>
      </c>
      <c r="D2532" t="n">
        <v>6304</v>
      </c>
      <c r="E2532">
        <f>IF(ISNUMBER($BA2532),$BA2532,IF(AND(ISNUMBER($D2532),ISNUMBER($BW2532),ISNUMBER($BX2532)),$D2532*($BX2532-$BW2532+1),""))</f>
        <v>6304.0</v>
      </c>
      <c r="H2532" t="inlineStr">
        <is>
          <t>partial</t>
        </is>
      </c>
      <c r="I2532" t="inlineStr">
        <is>
          <t>b with significance stars only</t>
        </is>
      </c>
      <c r="J2532">
        <f>IF($BW2532&lt;&gt;"",$BW2532,"")</f>
        <v>2007.0</v>
      </c>
      <c r="K2532">
        <f>IF($BX2532&lt;&gt;"",$BX2532,"")</f>
        <v>2020.0</v>
      </c>
      <c r="L2532">
        <f>IF(AND(ISNUMBER($BW2532),ISNUMBER($BX2532)),($BW2532+$BX2532)/2,"")</f>
        <v>2013.5</v>
      </c>
      <c r="M2532">
        <f>IF($L2532&lt;&gt;"",$L2532,"")</f>
        <v>2013.5</v>
      </c>
      <c r="N2532">
        <f>IF(AND(ISNUMBER($BW2532),ISNUMBER($BX2532)),MIN(1,MAX(0,($BX2532-2016+1)/($BX2532-$BW2532+1))),"")</f>
        <v>0.3571428571428572</v>
      </c>
      <c r="O2532">
        <f>IF(AND(ISNUMBER($BW2532),ISNUMBER($BX2532)),MIN(1,MAX(0,($BX2532-2017+1)/($BX2532-$BW2532+1))),"")</f>
        <v>0.2857142857142857</v>
      </c>
      <c r="P2532">
        <f>IF(AND(ISNUMBER($BW2532),ISNUMBER($BX2532)),MIN(1,MAX(0,($BX2532-2018+1)/($BX2532-$BW2532+1))),"")</f>
        <v>0.2142857142857143</v>
      </c>
      <c r="Q2532">
        <f>IF(AND(ISNUMBER($BW2532),ISNUMBER($BX2532)),MIN(1,MAX(0,($BX2532-2019+1)/($BX2532-$BW2532+1))),"")</f>
        <v>0.1428571428571428</v>
      </c>
      <c r="R2532">
        <f>IF(AND(ISNUMBER($BW2532),ISNUMBER($BX2532)),MIN(1,MAX(0,($BX2532-2016+1)/($BX2532-$BW2532+1))),"")</f>
        <v>0.3571428571428572</v>
      </c>
      <c r="S2532">
        <f>IF($L2532&lt;&gt;"",IF($L2532&gt;=2015.5,1,0),"")</f>
        <v>0.0</v>
      </c>
      <c r="T2532">
        <f>IF($L2532&lt;&gt;"",IF($L2532&gt;=2016,1,0),"")</f>
        <v>0.0</v>
      </c>
      <c r="U2532">
        <f>IF(ISNUMBER($BX2532),IF($BX2532&gt;=2016,1,0),"")</f>
        <v>1.0</v>
      </c>
      <c r="V2532">
        <f>IF(ISNUMBER($BW2532),IF($BW2532&gt;=2016,1,0),"")</f>
        <v>0.0</v>
      </c>
      <c r="W2532" t="str">
        <f>IF(AND(ISNUMBER($BW2532),ISNUMBER($BX2532)),IF($BW2532&gt;=2016,"post-only",IF($BX2532&lt;2016,"pre-only","mixed")),"")</f>
        <v>mixed</v>
      </c>
      <c r="X2532">
        <f>IF(AND(ISNUMBER($BW2532),ISNUMBER($BX2532)),MIN(1,MAX(0,($BX2532-2017+1)/($BX2532-$BW2532+1))),"")</f>
        <v>0.2857142857142857</v>
      </c>
      <c r="Y2532">
        <f>IF(AND(ISNUMBER($BW2532),ISNUMBER($BX2532)),MIN(1,MAX(0,($BX2532-2018+1)/($BX2532-$BW2532+1))),"")</f>
        <v>0.2142857142857143</v>
      </c>
      <c r="Z2532">
        <f>IF(AND(ISNUMBER($BW2532),ISNUMBER($BX2532)),MIN(1,MAX(0,($BX2532-2019+1)/($BX2532-$BW2532+1))),"")</f>
        <v>0.1428571428571428</v>
      </c>
      <c r="AA2532">
        <f>IF(ISNUMBER($BX2532),IF($BX2532&gt;=2017,1,0),"")</f>
        <v>1.0</v>
      </c>
      <c r="AB2532">
        <f>IF(ISNUMBER($BX2532),IF($BX2532&gt;=2018,1,0),"")</f>
        <v>1.0</v>
      </c>
      <c r="AC2532">
        <f>IF(ISNUMBER($BX2532),IF($BX2532&gt;=2019,1,0),"")</f>
        <v>1.0</v>
      </c>
      <c r="AD2532">
        <f>IF($L2532&lt;&gt;"",IF($L2532&gt;2013,1,0),"")</f>
        <v>1.0</v>
      </c>
      <c r="AE2532">
        <f>IF($L2532&lt;&gt;"",1+IF($L2532&gt;2011,1,0)+IF($L2532&gt;2014,1,0),"")</f>
        <v>2.0</v>
      </c>
      <c r="AF2532" t="inlineStr">
        <is>
          <t>derivativ (CDS spread)</t>
        </is>
      </c>
      <c r="AG2532" t="inlineStr">
        <is>
          <t>performance</t>
        </is>
      </c>
      <c r="AH2532" t="inlineStr">
        <is>
          <t>non-sensitive</t>
        </is>
      </c>
      <c r="AI2532" t="inlineStr">
        <is>
          <t>without ETS/CT</t>
        </is>
      </c>
      <c r="AJ2532" t="inlineStr">
        <is>
          <t>without ETS/CT</t>
        </is>
      </c>
      <c r="AK2532" t="str">
        <f>IF(AND($CF2532&lt;&gt;"",IFERROR(INDEX(subsample_country_map!$B:$B,MATCH($CF2532,subsample_country_map!$A:$A,0)),"")&lt;&gt;""),INDEX(subsample_country_map!$B:$B,MATCH($CF2532,subsample_country_map!$A:$A,0)),INDEX(lookup!$AA:$AA,MATCH($A2532,lookup!$A:$A,0)))</f>
        <v>1_US</v>
      </c>
      <c r="AL2532" t="str">
        <f>IF(AND($CF2532&lt;&gt;"",IFERROR(INDEX(subsample_country_map!$C:$C,MATCH($CF2532,subsample_country_map!$A:$A,0)),"")&lt;&gt;""),INDEX(subsample_country_map!$C:$C,MATCH($CF2532,subsample_country_map!$A:$A,0)),INDEX(lookup!$AB:$AB,MATCH($A2532,lookup!$A:$A,0)))</f>
        <v>1_developed</v>
      </c>
      <c r="AM2532" t="str">
        <f>IF(AND($CF2532&lt;&gt;"",IFERROR(INDEX(subsample_country_map!$D:$D,MATCH($CF2532,subsample_country_map!$A:$A,0)),"")&lt;&gt;""),INDEX(subsample_country_map!$D:$D,MATCH($CF2532,subsample_country_map!$A:$A,0)),INDEX(lookup!$AC:$AC,MATCH($A2532,lookup!$A:$A,0)))</f>
        <v>1_western</v>
      </c>
      <c r="AN2532" t="str">
        <f>IF(AND($CF2532&lt;&gt;"",IFERROR(INDEX(subsample_country_map!$E:$E,MATCH($CF2532,subsample_country_map!$A:$A,0)),"")&lt;&gt;""),INDEX(subsample_country_map!$E:$E,MATCH($CF2532,subsample_country_map!$A:$A,0)),INDEX(lookup!$AD:$AD,MATCH($A2532,lookup!$A:$A,0)))</f>
        <v>1_common law</v>
      </c>
      <c r="AO2532" t="str">
        <f>INDEX(lookup!$Y:$Y,MATCH($A2532,lookup!$A:$A,0))</f>
        <v>0_published</v>
      </c>
      <c r="AP2532" t="str">
        <f>INDEX(lookup!$Z:$Z,MATCH($A2532,lookup!$A:$A,0))</f>
        <v>0_VHB low</v>
      </c>
      <c r="AQ2532" t="str">
        <f>INDEX(lookup!$W:$W,MATCH($A2532,lookup!$A:$A,0))</f>
        <v>2_sust</v>
      </c>
      <c r="AS2532" t="inlineStr">
        <is>
          <t>staging</t>
        </is>
      </c>
      <c r="AT2532" t="inlineStr">
        <is>
          <t>bad-CER</t>
        </is>
      </c>
      <c r="AU2532" t="inlineStr">
        <is>
          <t>cost</t>
        </is>
      </c>
      <c r="AV2532" t="inlineStr">
        <is>
          <t>0.045</t>
        </is>
      </c>
      <c r="BA2532" t="n">
        <v>6304</v>
      </c>
      <c r="BB2532" t="inlineStr">
        <is>
          <t>as-stated:1-month lag (t-1)</t>
        </is>
      </c>
      <c r="BC2532" t="inlineStr">
        <is>
          <t>OLS</t>
        </is>
      </c>
      <c r="BD2532" t="inlineStr">
        <is>
          <t>two-way:firm and time</t>
        </is>
      </c>
      <c r="BE2532" t="inlineStr">
        <is>
          <t>industry</t>
        </is>
      </c>
      <c r="BF2532" t="inlineStr">
        <is>
          <t>Consumer goods</t>
        </is>
      </c>
      <c r="BI2532" t="inlineStr">
        <is>
          <t>Table 9</t>
        </is>
      </c>
      <c r="BJ2532" t="inlineStr">
        <is>
          <t>cds1 block, Consumer goods col (5)</t>
        </is>
      </c>
      <c r="BK2532" t="inlineStr">
        <is>
          <t>82713</t>
        </is>
      </c>
      <c r="BL2532" t="inlineStr">
        <is>
          <t>carbonemi_2 0.045</t>
        </is>
      </c>
      <c r="BM2532" t="inlineStr">
        <is>
          <t>carbonemi_2</t>
        </is>
      </c>
      <c r="BN2532" t="inlineStr">
        <is>
          <t>cds1</t>
        </is>
      </c>
      <c r="BO2532" t="inlineStr">
        <is>
          <t>update</t>
        </is>
      </c>
      <c r="BP2532" t="inlineStr">
        <is>
          <t>Zhang et al (2023)</t>
        </is>
      </c>
      <c r="BQ2532" t="inlineStr">
        <is>
          <t>non-convertible</t>
        </is>
      </c>
      <c r="BT2532" t="n">
        <v>0</v>
      </c>
      <c r="BU2532" t="inlineStr">
        <is>
          <t>staging_Zhang_et_al_2023.csv</t>
        </is>
      </c>
      <c r="BW2532" t="n">
        <v>2007</v>
      </c>
      <c r="BX2532" t="n">
        <v>2020</v>
      </c>
      <c r="BY2532" t="inlineStr">
        <is>
          <t>US</t>
        </is>
      </c>
      <c r="BZ2532" t="n">
        <v>2013.5</v>
      </c>
      <c r="CA2532" t="n">
        <v>0.3571428571428572</v>
      </c>
      <c r="CB2532" t="n">
        <v>0</v>
      </c>
      <c r="CC2532" t="n">
        <v>1</v>
      </c>
      <c r="CE2532" t="n">
        <v>0</v>
      </c>
    </row>
    <row r="2533">
      <c r="A2533" t="inlineStr">
        <is>
          <t>Zhang et al (2023)</t>
        </is>
      </c>
      <c r="B2533" t="n">
        <v>3838</v>
      </c>
      <c r="C2533" t="n">
        <v>-0.03676240112114499</v>
      </c>
      <c r="D2533" t="n">
        <v>2841</v>
      </c>
      <c r="E2533">
        <f>IF(ISNUMBER($BA2533),$BA2533,IF(AND(ISNUMBER($D2533),ISNUMBER($BW2533),ISNUMBER($BX2533)),$D2533*($BX2533-$BW2533+1),""))</f>
        <v>2841.0</v>
      </c>
      <c r="H2533" t="inlineStr">
        <is>
          <t>partial</t>
        </is>
      </c>
      <c r="I2533" t="inlineStr">
        <is>
          <t>b with significance stars only</t>
        </is>
      </c>
      <c r="J2533">
        <f>IF($BW2533&lt;&gt;"",$BW2533,"")</f>
        <v>2007.0</v>
      </c>
      <c r="K2533">
        <f>IF($BX2533&lt;&gt;"",$BX2533,"")</f>
        <v>2020.0</v>
      </c>
      <c r="L2533">
        <f>IF(AND(ISNUMBER($BW2533),ISNUMBER($BX2533)),($BW2533+$BX2533)/2,"")</f>
        <v>2013.5</v>
      </c>
      <c r="M2533">
        <f>IF($L2533&lt;&gt;"",$L2533,"")</f>
        <v>2013.5</v>
      </c>
      <c r="N2533">
        <f>IF(AND(ISNUMBER($BW2533),ISNUMBER($BX2533)),MIN(1,MAX(0,($BX2533-2016+1)/($BX2533-$BW2533+1))),"")</f>
        <v>0.3571428571428572</v>
      </c>
      <c r="O2533">
        <f>IF(AND(ISNUMBER($BW2533),ISNUMBER($BX2533)),MIN(1,MAX(0,($BX2533-2017+1)/($BX2533-$BW2533+1))),"")</f>
        <v>0.2857142857142857</v>
      </c>
      <c r="P2533">
        <f>IF(AND(ISNUMBER($BW2533),ISNUMBER($BX2533)),MIN(1,MAX(0,($BX2533-2018+1)/($BX2533-$BW2533+1))),"")</f>
        <v>0.2142857142857143</v>
      </c>
      <c r="Q2533">
        <f>IF(AND(ISNUMBER($BW2533),ISNUMBER($BX2533)),MIN(1,MAX(0,($BX2533-2019+1)/($BX2533-$BW2533+1))),"")</f>
        <v>0.1428571428571428</v>
      </c>
      <c r="R2533">
        <f>IF(AND(ISNUMBER($BW2533),ISNUMBER($BX2533)),MIN(1,MAX(0,($BX2533-2016+1)/($BX2533-$BW2533+1))),"")</f>
        <v>0.3571428571428572</v>
      </c>
      <c r="S2533">
        <f>IF($L2533&lt;&gt;"",IF($L2533&gt;=2015.5,1,0),"")</f>
        <v>0.0</v>
      </c>
      <c r="T2533">
        <f>IF($L2533&lt;&gt;"",IF($L2533&gt;=2016,1,0),"")</f>
        <v>0.0</v>
      </c>
      <c r="U2533">
        <f>IF(ISNUMBER($BX2533),IF($BX2533&gt;=2016,1,0),"")</f>
        <v>1.0</v>
      </c>
      <c r="V2533">
        <f>IF(ISNUMBER($BW2533),IF($BW2533&gt;=2016,1,0),"")</f>
        <v>0.0</v>
      </c>
      <c r="W2533" t="str">
        <f>IF(AND(ISNUMBER($BW2533),ISNUMBER($BX2533)),IF($BW2533&gt;=2016,"post-only",IF($BX2533&lt;2016,"pre-only","mixed")),"")</f>
        <v>mixed</v>
      </c>
      <c r="X2533">
        <f>IF(AND(ISNUMBER($BW2533),ISNUMBER($BX2533)),MIN(1,MAX(0,($BX2533-2017+1)/($BX2533-$BW2533+1))),"")</f>
        <v>0.2857142857142857</v>
      </c>
      <c r="Y2533">
        <f>IF(AND(ISNUMBER($BW2533),ISNUMBER($BX2533)),MIN(1,MAX(0,($BX2533-2018+1)/($BX2533-$BW2533+1))),"")</f>
        <v>0.2142857142857143</v>
      </c>
      <c r="Z2533">
        <f>IF(AND(ISNUMBER($BW2533),ISNUMBER($BX2533)),MIN(1,MAX(0,($BX2533-2019+1)/($BX2533-$BW2533+1))),"")</f>
        <v>0.1428571428571428</v>
      </c>
      <c r="AA2533">
        <f>IF(ISNUMBER($BX2533),IF($BX2533&gt;=2017,1,0),"")</f>
        <v>1.0</v>
      </c>
      <c r="AB2533">
        <f>IF(ISNUMBER($BX2533),IF($BX2533&gt;=2018,1,0),"")</f>
        <v>1.0</v>
      </c>
      <c r="AC2533">
        <f>IF(ISNUMBER($BX2533),IF($BX2533&gt;=2019,1,0),"")</f>
        <v>1.0</v>
      </c>
      <c r="AD2533">
        <f>IF($L2533&lt;&gt;"",IF($L2533&gt;2013,1,0),"")</f>
        <v>1.0</v>
      </c>
      <c r="AE2533">
        <f>IF($L2533&lt;&gt;"",1+IF($L2533&gt;2011,1,0)+IF($L2533&gt;2014,1,0),"")</f>
        <v>2.0</v>
      </c>
      <c r="AF2533" t="inlineStr">
        <is>
          <t>derivativ (CDS spread)</t>
        </is>
      </c>
      <c r="AG2533" t="inlineStr">
        <is>
          <t>performance</t>
        </is>
      </c>
      <c r="AH2533" t="inlineStr">
        <is>
          <t>non-sensitive</t>
        </is>
      </c>
      <c r="AI2533" t="inlineStr">
        <is>
          <t>without ETS/CT</t>
        </is>
      </c>
      <c r="AJ2533" t="inlineStr">
        <is>
          <t>without ETS/CT</t>
        </is>
      </c>
      <c r="AK2533" t="str">
        <f>IF(AND($CF2533&lt;&gt;"",IFERROR(INDEX(subsample_country_map!$B:$B,MATCH($CF2533,subsample_country_map!$A:$A,0)),"")&lt;&gt;""),INDEX(subsample_country_map!$B:$B,MATCH($CF2533,subsample_country_map!$A:$A,0)),INDEX(lookup!$AA:$AA,MATCH($A2533,lookup!$A:$A,0)))</f>
        <v>1_US</v>
      </c>
      <c r="AL2533" t="str">
        <f>IF(AND($CF2533&lt;&gt;"",IFERROR(INDEX(subsample_country_map!$C:$C,MATCH($CF2533,subsample_country_map!$A:$A,0)),"")&lt;&gt;""),INDEX(subsample_country_map!$C:$C,MATCH($CF2533,subsample_country_map!$A:$A,0)),INDEX(lookup!$AB:$AB,MATCH($A2533,lookup!$A:$A,0)))</f>
        <v>1_developed</v>
      </c>
      <c r="AM2533" t="str">
        <f>IF(AND($CF2533&lt;&gt;"",IFERROR(INDEX(subsample_country_map!$D:$D,MATCH($CF2533,subsample_country_map!$A:$A,0)),"")&lt;&gt;""),INDEX(subsample_country_map!$D:$D,MATCH($CF2533,subsample_country_map!$A:$A,0)),INDEX(lookup!$AC:$AC,MATCH($A2533,lookup!$A:$A,0)))</f>
        <v>1_western</v>
      </c>
      <c r="AN2533" t="str">
        <f>IF(AND($CF2533&lt;&gt;"",IFERROR(INDEX(subsample_country_map!$E:$E,MATCH($CF2533,subsample_country_map!$A:$A,0)),"")&lt;&gt;""),INDEX(subsample_country_map!$E:$E,MATCH($CF2533,subsample_country_map!$A:$A,0)),INDEX(lookup!$AD:$AD,MATCH($A2533,lookup!$A:$A,0)))</f>
        <v>1_common law</v>
      </c>
      <c r="AO2533" t="str">
        <f>INDEX(lookup!$Y:$Y,MATCH($A2533,lookup!$A:$A,0))</f>
        <v>0_published</v>
      </c>
      <c r="AP2533" t="str">
        <f>INDEX(lookup!$Z:$Z,MATCH($A2533,lookup!$A:$A,0))</f>
        <v>0_VHB low</v>
      </c>
      <c r="AQ2533" t="str">
        <f>INDEX(lookup!$W:$W,MATCH($A2533,lookup!$A:$A,0))</f>
        <v>2_sust</v>
      </c>
      <c r="AS2533" t="inlineStr">
        <is>
          <t>staging</t>
        </is>
      </c>
      <c r="AT2533" t="inlineStr">
        <is>
          <t>bad-CER</t>
        </is>
      </c>
      <c r="AU2533" t="inlineStr">
        <is>
          <t>cost</t>
        </is>
      </c>
      <c r="AV2533" t="inlineStr">
        <is>
          <t>0.134</t>
        </is>
      </c>
      <c r="BA2533" t="n">
        <v>2841</v>
      </c>
      <c r="BB2533" t="inlineStr">
        <is>
          <t>as-stated:1-month lag (t-1)</t>
        </is>
      </c>
      <c r="BC2533" t="inlineStr">
        <is>
          <t>OLS</t>
        </is>
      </c>
      <c r="BD2533" t="inlineStr">
        <is>
          <t>two-way:firm and time</t>
        </is>
      </c>
      <c r="BE2533" t="inlineStr">
        <is>
          <t>industry</t>
        </is>
      </c>
      <c r="BF2533" t="inlineStr">
        <is>
          <t>Energy</t>
        </is>
      </c>
      <c r="BI2533" t="inlineStr">
        <is>
          <t>Table 9</t>
        </is>
      </c>
      <c r="BJ2533" t="inlineStr">
        <is>
          <t>cds1 block, Energy col (6)</t>
        </is>
      </c>
      <c r="BK2533" t="inlineStr">
        <is>
          <t>82713</t>
        </is>
      </c>
      <c r="BL2533" t="inlineStr">
        <is>
          <t>carbonemi_2 0.134*</t>
        </is>
      </c>
      <c r="BM2533" t="inlineStr">
        <is>
          <t>carbonemi_2</t>
        </is>
      </c>
      <c r="BN2533" t="inlineStr">
        <is>
          <t>cds1</t>
        </is>
      </c>
      <c r="BO2533" t="inlineStr">
        <is>
          <t>update</t>
        </is>
      </c>
      <c r="BP2533" t="inlineStr">
        <is>
          <t>Zhang et al (2023)</t>
        </is>
      </c>
      <c r="BQ2533" t="inlineStr">
        <is>
          <t>star-bound</t>
        </is>
      </c>
      <c r="BT2533" t="n">
        <v>0</v>
      </c>
      <c r="BU2533" t="inlineStr">
        <is>
          <t>staging_Zhang_et_al_2023.csv</t>
        </is>
      </c>
      <c r="BW2533" t="n">
        <v>2007</v>
      </c>
      <c r="BX2533" t="n">
        <v>2020</v>
      </c>
      <c r="BY2533" t="inlineStr">
        <is>
          <t>US</t>
        </is>
      </c>
      <c r="BZ2533" t="n">
        <v>2013.5</v>
      </c>
      <c r="CA2533" t="n">
        <v>0.3571428571428572</v>
      </c>
      <c r="CB2533" t="n">
        <v>0</v>
      </c>
      <c r="CC2533" t="n">
        <v>1</v>
      </c>
      <c r="CD2533" t="n">
        <v>-0.03677897570806414</v>
      </c>
      <c r="CE2533" t="n">
        <v>1</v>
      </c>
    </row>
    <row r="2534">
      <c r="A2534" t="inlineStr">
        <is>
          <t>Zhang et al (2023)</t>
        </is>
      </c>
      <c r="B2534" t="n">
        <v>3839</v>
      </c>
      <c r="C2534" t="n">
        <v>-0.02563540563130616</v>
      </c>
      <c r="D2534" t="n">
        <v>5844</v>
      </c>
      <c r="E2534">
        <f>IF(ISNUMBER($BA2534),$BA2534,IF(AND(ISNUMBER($D2534),ISNUMBER($BW2534),ISNUMBER($BX2534)),$D2534*($BX2534-$BW2534+1),""))</f>
        <v>5844.0</v>
      </c>
      <c r="H2534" t="inlineStr">
        <is>
          <t>partial</t>
        </is>
      </c>
      <c r="I2534" t="inlineStr">
        <is>
          <t>b with significance stars only</t>
        </is>
      </c>
      <c r="J2534">
        <f>IF($BW2534&lt;&gt;"",$BW2534,"")</f>
        <v>2007.0</v>
      </c>
      <c r="K2534">
        <f>IF($BX2534&lt;&gt;"",$BX2534,"")</f>
        <v>2020.0</v>
      </c>
      <c r="L2534">
        <f>IF(AND(ISNUMBER($BW2534),ISNUMBER($BX2534)),($BW2534+$BX2534)/2,"")</f>
        <v>2013.5</v>
      </c>
      <c r="M2534">
        <f>IF($L2534&lt;&gt;"",$L2534,"")</f>
        <v>2013.5</v>
      </c>
      <c r="N2534">
        <f>IF(AND(ISNUMBER($BW2534),ISNUMBER($BX2534)),MIN(1,MAX(0,($BX2534-2016+1)/($BX2534-$BW2534+1))),"")</f>
        <v>0.3571428571428572</v>
      </c>
      <c r="O2534">
        <f>IF(AND(ISNUMBER($BW2534),ISNUMBER($BX2534)),MIN(1,MAX(0,($BX2534-2017+1)/($BX2534-$BW2534+1))),"")</f>
        <v>0.2857142857142857</v>
      </c>
      <c r="P2534">
        <f>IF(AND(ISNUMBER($BW2534),ISNUMBER($BX2534)),MIN(1,MAX(0,($BX2534-2018+1)/($BX2534-$BW2534+1))),"")</f>
        <v>0.2142857142857143</v>
      </c>
      <c r="Q2534">
        <f>IF(AND(ISNUMBER($BW2534),ISNUMBER($BX2534)),MIN(1,MAX(0,($BX2534-2019+1)/($BX2534-$BW2534+1))),"")</f>
        <v>0.1428571428571428</v>
      </c>
      <c r="R2534">
        <f>IF(AND(ISNUMBER($BW2534),ISNUMBER($BX2534)),MIN(1,MAX(0,($BX2534-2016+1)/($BX2534-$BW2534+1))),"")</f>
        <v>0.3571428571428572</v>
      </c>
      <c r="S2534">
        <f>IF($L2534&lt;&gt;"",IF($L2534&gt;=2015.5,1,0),"")</f>
        <v>0.0</v>
      </c>
      <c r="T2534">
        <f>IF($L2534&lt;&gt;"",IF($L2534&gt;=2016,1,0),"")</f>
        <v>0.0</v>
      </c>
      <c r="U2534">
        <f>IF(ISNUMBER($BX2534),IF($BX2534&gt;=2016,1,0),"")</f>
        <v>1.0</v>
      </c>
      <c r="V2534">
        <f>IF(ISNUMBER($BW2534),IF($BW2534&gt;=2016,1,0),"")</f>
        <v>0.0</v>
      </c>
      <c r="W2534" t="str">
        <f>IF(AND(ISNUMBER($BW2534),ISNUMBER($BX2534)),IF($BW2534&gt;=2016,"post-only",IF($BX2534&lt;2016,"pre-only","mixed")),"")</f>
        <v>mixed</v>
      </c>
      <c r="X2534">
        <f>IF(AND(ISNUMBER($BW2534),ISNUMBER($BX2534)),MIN(1,MAX(0,($BX2534-2017+1)/($BX2534-$BW2534+1))),"")</f>
        <v>0.2857142857142857</v>
      </c>
      <c r="Y2534">
        <f>IF(AND(ISNUMBER($BW2534),ISNUMBER($BX2534)),MIN(1,MAX(0,($BX2534-2018+1)/($BX2534-$BW2534+1))),"")</f>
        <v>0.2142857142857143</v>
      </c>
      <c r="Z2534">
        <f>IF(AND(ISNUMBER($BW2534),ISNUMBER($BX2534)),MIN(1,MAX(0,($BX2534-2019+1)/($BX2534-$BW2534+1))),"")</f>
        <v>0.1428571428571428</v>
      </c>
      <c r="AA2534">
        <f>IF(ISNUMBER($BX2534),IF($BX2534&gt;=2017,1,0),"")</f>
        <v>1.0</v>
      </c>
      <c r="AB2534">
        <f>IF(ISNUMBER($BX2534),IF($BX2534&gt;=2018,1,0),"")</f>
        <v>1.0</v>
      </c>
      <c r="AC2534">
        <f>IF(ISNUMBER($BX2534),IF($BX2534&gt;=2019,1,0),"")</f>
        <v>1.0</v>
      </c>
      <c r="AD2534">
        <f>IF($L2534&lt;&gt;"",IF($L2534&gt;2013,1,0),"")</f>
        <v>1.0</v>
      </c>
      <c r="AE2534">
        <f>IF($L2534&lt;&gt;"",1+IF($L2534&gt;2011,1,0)+IF($L2534&gt;2014,1,0),"")</f>
        <v>2.0</v>
      </c>
      <c r="AF2534" t="inlineStr">
        <is>
          <t>derivativ (CDS spread)</t>
        </is>
      </c>
      <c r="AG2534" t="inlineStr">
        <is>
          <t>performance</t>
        </is>
      </c>
      <c r="AH2534" t="inlineStr">
        <is>
          <t>non-sensitive</t>
        </is>
      </c>
      <c r="AI2534" t="inlineStr">
        <is>
          <t>without ETS/CT</t>
        </is>
      </c>
      <c r="AJ2534" t="inlineStr">
        <is>
          <t>without ETS/CT</t>
        </is>
      </c>
      <c r="AK2534" t="str">
        <f>IF(AND($CF2534&lt;&gt;"",IFERROR(INDEX(subsample_country_map!$B:$B,MATCH($CF2534,subsample_country_map!$A:$A,0)),"")&lt;&gt;""),INDEX(subsample_country_map!$B:$B,MATCH($CF2534,subsample_country_map!$A:$A,0)),INDEX(lookup!$AA:$AA,MATCH($A2534,lookup!$A:$A,0)))</f>
        <v>1_US</v>
      </c>
      <c r="AL2534" t="str">
        <f>IF(AND($CF2534&lt;&gt;"",IFERROR(INDEX(subsample_country_map!$C:$C,MATCH($CF2534,subsample_country_map!$A:$A,0)),"")&lt;&gt;""),INDEX(subsample_country_map!$C:$C,MATCH($CF2534,subsample_country_map!$A:$A,0)),INDEX(lookup!$AB:$AB,MATCH($A2534,lookup!$A:$A,0)))</f>
        <v>1_developed</v>
      </c>
      <c r="AM2534" t="str">
        <f>IF(AND($CF2534&lt;&gt;"",IFERROR(INDEX(subsample_country_map!$D:$D,MATCH($CF2534,subsample_country_map!$A:$A,0)),"")&lt;&gt;""),INDEX(subsample_country_map!$D:$D,MATCH($CF2534,subsample_country_map!$A:$A,0)),INDEX(lookup!$AC:$AC,MATCH($A2534,lookup!$A:$A,0)))</f>
        <v>1_western</v>
      </c>
      <c r="AN2534" t="str">
        <f>IF(AND($CF2534&lt;&gt;"",IFERROR(INDEX(subsample_country_map!$E:$E,MATCH($CF2534,subsample_country_map!$A:$A,0)),"")&lt;&gt;""),INDEX(subsample_country_map!$E:$E,MATCH($CF2534,subsample_country_map!$A:$A,0)),INDEX(lookup!$AD:$AD,MATCH($A2534,lookup!$A:$A,0)))</f>
        <v>1_common law</v>
      </c>
      <c r="AO2534" t="str">
        <f>INDEX(lookup!$Y:$Y,MATCH($A2534,lookup!$A:$A,0))</f>
        <v>0_published</v>
      </c>
      <c r="AP2534" t="str">
        <f>INDEX(lookup!$Z:$Z,MATCH($A2534,lookup!$A:$A,0))</f>
        <v>0_VHB low</v>
      </c>
      <c r="AQ2534" t="str">
        <f>INDEX(lookup!$W:$W,MATCH($A2534,lookup!$A:$A,0))</f>
        <v>2_sust</v>
      </c>
      <c r="AS2534" t="inlineStr">
        <is>
          <t>staging</t>
        </is>
      </c>
      <c r="AT2534" t="inlineStr">
        <is>
          <t>bad-CER</t>
        </is>
      </c>
      <c r="AU2534" t="inlineStr">
        <is>
          <t>cost</t>
        </is>
      </c>
      <c r="AV2534" t="inlineStr">
        <is>
          <t>0.065</t>
        </is>
      </c>
      <c r="BA2534" t="n">
        <v>5844</v>
      </c>
      <c r="BB2534" t="inlineStr">
        <is>
          <t>as-stated:1-month lag (t-1)</t>
        </is>
      </c>
      <c r="BC2534" t="inlineStr">
        <is>
          <t>OLS</t>
        </is>
      </c>
      <c r="BD2534" t="inlineStr">
        <is>
          <t>two-way:firm and time</t>
        </is>
      </c>
      <c r="BE2534" t="inlineStr">
        <is>
          <t>industry</t>
        </is>
      </c>
      <c r="BF2534" t="inlineStr">
        <is>
          <t>Industrials</t>
        </is>
      </c>
      <c r="BI2534" t="inlineStr">
        <is>
          <t>Table 9</t>
        </is>
      </c>
      <c r="BJ2534" t="inlineStr">
        <is>
          <t>cds1 block, Industrials col (7)</t>
        </is>
      </c>
      <c r="BK2534" t="inlineStr">
        <is>
          <t>82713</t>
        </is>
      </c>
      <c r="BL2534" t="inlineStr">
        <is>
          <t>carbonemi_2 0.065*</t>
        </is>
      </c>
      <c r="BM2534" t="inlineStr">
        <is>
          <t>carbonemi_2</t>
        </is>
      </c>
      <c r="BN2534" t="inlineStr">
        <is>
          <t>cds1</t>
        </is>
      </c>
      <c r="BO2534" t="inlineStr">
        <is>
          <t>update</t>
        </is>
      </c>
      <c r="BP2534" t="inlineStr">
        <is>
          <t>Zhang et al (2023)</t>
        </is>
      </c>
      <c r="BQ2534" t="inlineStr">
        <is>
          <t>star-bound</t>
        </is>
      </c>
      <c r="BT2534" t="n">
        <v>0</v>
      </c>
      <c r="BU2534" t="inlineStr">
        <is>
          <t>staging_Zhang_et_al_2023.csv</t>
        </is>
      </c>
      <c r="BW2534" t="n">
        <v>2007</v>
      </c>
      <c r="BX2534" t="n">
        <v>2020</v>
      </c>
      <c r="BY2534" t="inlineStr">
        <is>
          <t>US</t>
        </is>
      </c>
      <c r="BZ2534" t="n">
        <v>2013.5</v>
      </c>
      <c r="CA2534" t="n">
        <v>0.3571428571428572</v>
      </c>
      <c r="CB2534" t="n">
        <v>0</v>
      </c>
      <c r="CC2534" t="n">
        <v>1</v>
      </c>
      <c r="CD2534" t="n">
        <v>-0.02564102348749183</v>
      </c>
      <c r="CE2534" t="n">
        <v>1</v>
      </c>
    </row>
    <row r="2535">
      <c r="A2535" t="inlineStr">
        <is>
          <t>Zhang et al (2023)</t>
        </is>
      </c>
      <c r="B2535" t="n">
        <v>3840</v>
      </c>
      <c r="C2535" t="n">
        <v>-0.08641469728635566</v>
      </c>
      <c r="D2535" t="n">
        <v>513</v>
      </c>
      <c r="E2535">
        <f>IF(ISNUMBER($BA2535),$BA2535,IF(AND(ISNUMBER($D2535),ISNUMBER($BW2535),ISNUMBER($BX2535)),$D2535*($BX2535-$BW2535+1),""))</f>
        <v>513.0</v>
      </c>
      <c r="H2535" t="inlineStr">
        <is>
          <t>partial</t>
        </is>
      </c>
      <c r="I2535" t="inlineStr">
        <is>
          <t>b with significance stars only</t>
        </is>
      </c>
      <c r="J2535">
        <f>IF($BW2535&lt;&gt;"",$BW2535,"")</f>
        <v>2007.0</v>
      </c>
      <c r="K2535">
        <f>IF($BX2535&lt;&gt;"",$BX2535,"")</f>
        <v>2020.0</v>
      </c>
      <c r="L2535">
        <f>IF(AND(ISNUMBER($BW2535),ISNUMBER($BX2535)),($BW2535+$BX2535)/2,"")</f>
        <v>2013.5</v>
      </c>
      <c r="M2535">
        <f>IF($L2535&lt;&gt;"",$L2535,"")</f>
        <v>2013.5</v>
      </c>
      <c r="N2535">
        <f>IF(AND(ISNUMBER($BW2535),ISNUMBER($BX2535)),MIN(1,MAX(0,($BX2535-2016+1)/($BX2535-$BW2535+1))),"")</f>
        <v>0.3571428571428572</v>
      </c>
      <c r="O2535">
        <f>IF(AND(ISNUMBER($BW2535),ISNUMBER($BX2535)),MIN(1,MAX(0,($BX2535-2017+1)/($BX2535-$BW2535+1))),"")</f>
        <v>0.2857142857142857</v>
      </c>
      <c r="P2535">
        <f>IF(AND(ISNUMBER($BW2535),ISNUMBER($BX2535)),MIN(1,MAX(0,($BX2535-2018+1)/($BX2535-$BW2535+1))),"")</f>
        <v>0.2142857142857143</v>
      </c>
      <c r="Q2535">
        <f>IF(AND(ISNUMBER($BW2535),ISNUMBER($BX2535)),MIN(1,MAX(0,($BX2535-2019+1)/($BX2535-$BW2535+1))),"")</f>
        <v>0.1428571428571428</v>
      </c>
      <c r="R2535">
        <f>IF(AND(ISNUMBER($BW2535),ISNUMBER($BX2535)),MIN(1,MAX(0,($BX2535-2016+1)/($BX2535-$BW2535+1))),"")</f>
        <v>0.3571428571428572</v>
      </c>
      <c r="S2535">
        <f>IF($L2535&lt;&gt;"",IF($L2535&gt;=2015.5,1,0),"")</f>
        <v>0.0</v>
      </c>
      <c r="T2535">
        <f>IF($L2535&lt;&gt;"",IF($L2535&gt;=2016,1,0),"")</f>
        <v>0.0</v>
      </c>
      <c r="U2535">
        <f>IF(ISNUMBER($BX2535),IF($BX2535&gt;=2016,1,0),"")</f>
        <v>1.0</v>
      </c>
      <c r="V2535">
        <f>IF(ISNUMBER($BW2535),IF($BW2535&gt;=2016,1,0),"")</f>
        <v>0.0</v>
      </c>
      <c r="W2535" t="str">
        <f>IF(AND(ISNUMBER($BW2535),ISNUMBER($BX2535)),IF($BW2535&gt;=2016,"post-only",IF($BX2535&lt;2016,"pre-only","mixed")),"")</f>
        <v>mixed</v>
      </c>
      <c r="X2535">
        <f>IF(AND(ISNUMBER($BW2535),ISNUMBER($BX2535)),MIN(1,MAX(0,($BX2535-2017+1)/($BX2535-$BW2535+1))),"")</f>
        <v>0.2857142857142857</v>
      </c>
      <c r="Y2535">
        <f>IF(AND(ISNUMBER($BW2535),ISNUMBER($BX2535)),MIN(1,MAX(0,($BX2535-2018+1)/($BX2535-$BW2535+1))),"")</f>
        <v>0.2142857142857143</v>
      </c>
      <c r="Z2535">
        <f>IF(AND(ISNUMBER($BW2535),ISNUMBER($BX2535)),MIN(1,MAX(0,($BX2535-2019+1)/($BX2535-$BW2535+1))),"")</f>
        <v>0.1428571428571428</v>
      </c>
      <c r="AA2535">
        <f>IF(ISNUMBER($BX2535),IF($BX2535&gt;=2017,1,0),"")</f>
        <v>1.0</v>
      </c>
      <c r="AB2535">
        <f>IF(ISNUMBER($BX2535),IF($BX2535&gt;=2018,1,0),"")</f>
        <v>1.0</v>
      </c>
      <c r="AC2535">
        <f>IF(ISNUMBER($BX2535),IF($BX2535&gt;=2019,1,0),"")</f>
        <v>1.0</v>
      </c>
      <c r="AD2535">
        <f>IF($L2535&lt;&gt;"",IF($L2535&gt;2013,1,0),"")</f>
        <v>1.0</v>
      </c>
      <c r="AE2535">
        <f>IF($L2535&lt;&gt;"",1+IF($L2535&gt;2011,1,0)+IF($L2535&gt;2014,1,0),"")</f>
        <v>2.0</v>
      </c>
      <c r="AF2535" t="inlineStr">
        <is>
          <t>derivativ (CDS spread)</t>
        </is>
      </c>
      <c r="AG2535" t="inlineStr">
        <is>
          <t>performance</t>
        </is>
      </c>
      <c r="AH2535" t="inlineStr">
        <is>
          <t>non-sensitive</t>
        </is>
      </c>
      <c r="AI2535" t="inlineStr">
        <is>
          <t>without ETS/CT</t>
        </is>
      </c>
      <c r="AJ2535" t="inlineStr">
        <is>
          <t>without ETS/CT</t>
        </is>
      </c>
      <c r="AK2535" t="str">
        <f>IF(AND($CF2535&lt;&gt;"",IFERROR(INDEX(subsample_country_map!$B:$B,MATCH($CF2535,subsample_country_map!$A:$A,0)),"")&lt;&gt;""),INDEX(subsample_country_map!$B:$B,MATCH($CF2535,subsample_country_map!$A:$A,0)),INDEX(lookup!$AA:$AA,MATCH($A2535,lookup!$A:$A,0)))</f>
        <v>1_US</v>
      </c>
      <c r="AL2535" t="str">
        <f>IF(AND($CF2535&lt;&gt;"",IFERROR(INDEX(subsample_country_map!$C:$C,MATCH($CF2535,subsample_country_map!$A:$A,0)),"")&lt;&gt;""),INDEX(subsample_country_map!$C:$C,MATCH($CF2535,subsample_country_map!$A:$A,0)),INDEX(lookup!$AB:$AB,MATCH($A2535,lookup!$A:$A,0)))</f>
        <v>1_developed</v>
      </c>
      <c r="AM2535" t="str">
        <f>IF(AND($CF2535&lt;&gt;"",IFERROR(INDEX(subsample_country_map!$D:$D,MATCH($CF2535,subsample_country_map!$A:$A,0)),"")&lt;&gt;""),INDEX(subsample_country_map!$D:$D,MATCH($CF2535,subsample_country_map!$A:$A,0)),INDEX(lookup!$AC:$AC,MATCH($A2535,lookup!$A:$A,0)))</f>
        <v>1_western</v>
      </c>
      <c r="AN2535" t="str">
        <f>IF(AND($CF2535&lt;&gt;"",IFERROR(INDEX(subsample_country_map!$E:$E,MATCH($CF2535,subsample_country_map!$A:$A,0)),"")&lt;&gt;""),INDEX(subsample_country_map!$E:$E,MATCH($CF2535,subsample_country_map!$A:$A,0)),INDEX(lookup!$AD:$AD,MATCH($A2535,lookup!$A:$A,0)))</f>
        <v>1_common law</v>
      </c>
      <c r="AO2535" t="str">
        <f>INDEX(lookup!$Y:$Y,MATCH($A2535,lookup!$A:$A,0))</f>
        <v>0_published</v>
      </c>
      <c r="AP2535" t="str">
        <f>INDEX(lookup!$Z:$Z,MATCH($A2535,lookup!$A:$A,0))</f>
        <v>0_VHB low</v>
      </c>
      <c r="AQ2535" t="str">
        <f>INDEX(lookup!$W:$W,MATCH($A2535,lookup!$A:$A,0))</f>
        <v>2_sust</v>
      </c>
      <c r="AS2535" t="inlineStr">
        <is>
          <t>staging</t>
        </is>
      </c>
      <c r="AT2535" t="inlineStr">
        <is>
          <t>bad-CER</t>
        </is>
      </c>
      <c r="AU2535" t="inlineStr">
        <is>
          <t>cost</t>
        </is>
      </c>
      <c r="AV2535" t="inlineStr">
        <is>
          <t>0.171</t>
        </is>
      </c>
      <c r="BA2535" t="n">
        <v>513</v>
      </c>
      <c r="BB2535" t="inlineStr">
        <is>
          <t>as-stated:1-month lag (t-1)</t>
        </is>
      </c>
      <c r="BC2535" t="inlineStr">
        <is>
          <t>OLS</t>
        </is>
      </c>
      <c r="BD2535" t="inlineStr">
        <is>
          <t>two-way:firm and time</t>
        </is>
      </c>
      <c r="BE2535" t="inlineStr">
        <is>
          <t>industry</t>
        </is>
      </c>
      <c r="BF2535" t="inlineStr">
        <is>
          <t>Utilities</t>
        </is>
      </c>
      <c r="BI2535" t="inlineStr">
        <is>
          <t>Table 9</t>
        </is>
      </c>
      <c r="BJ2535" t="inlineStr">
        <is>
          <t>cds1 block, Utilities col (8)</t>
        </is>
      </c>
      <c r="BK2535" t="inlineStr">
        <is>
          <t>82713</t>
        </is>
      </c>
      <c r="BL2535" t="inlineStr">
        <is>
          <t>carbonemi_2 0.171*</t>
        </is>
      </c>
      <c r="BM2535" t="inlineStr">
        <is>
          <t>carbonemi_2</t>
        </is>
      </c>
      <c r="BN2535" t="inlineStr">
        <is>
          <t>cds1</t>
        </is>
      </c>
      <c r="BO2535" t="inlineStr">
        <is>
          <t>update</t>
        </is>
      </c>
      <c r="BP2535" t="inlineStr">
        <is>
          <t>Zhang et al (2023)</t>
        </is>
      </c>
      <c r="BQ2535" t="inlineStr">
        <is>
          <t>star-bound</t>
        </is>
      </c>
      <c r="BT2535" t="n">
        <v>0</v>
      </c>
      <c r="BU2535" t="inlineStr">
        <is>
          <t>staging_Zhang_et_al_2023.csv</t>
        </is>
      </c>
      <c r="BW2535" t="n">
        <v>2007</v>
      </c>
      <c r="BX2535" t="n">
        <v>2020</v>
      </c>
      <c r="BY2535" t="inlineStr">
        <is>
          <t>US</t>
        </is>
      </c>
      <c r="BZ2535" t="n">
        <v>2013.5</v>
      </c>
      <c r="CA2535" t="n">
        <v>0.3571428571428572</v>
      </c>
      <c r="CB2535" t="n">
        <v>0</v>
      </c>
      <c r="CC2535" t="n">
        <v>1</v>
      </c>
      <c r="CD2535" t="n">
        <v>-0.08663076679647497</v>
      </c>
      <c r="CE2535" t="n">
        <v>1</v>
      </c>
    </row>
    <row r="2536">
      <c r="A2536" t="inlineStr">
        <is>
          <t>Zhang et al (2023)</t>
        </is>
      </c>
      <c r="B2536" t="n">
        <v>3841</v>
      </c>
      <c r="D2536" t="n">
        <v>5325</v>
      </c>
      <c r="E2536">
        <f>IF(ISNUMBER($BA2536),$BA2536,IF(AND(ISNUMBER($D2536),ISNUMBER($BW2536),ISNUMBER($BX2536)),$D2536*($BX2536-$BW2536+1),""))</f>
        <v>5325.0</v>
      </c>
      <c r="H2536" t="inlineStr">
        <is>
          <t>partial</t>
        </is>
      </c>
      <c r="I2536" t="inlineStr">
        <is>
          <t>b with significance stars only</t>
        </is>
      </c>
      <c r="J2536">
        <f>IF($BW2536&lt;&gt;"",$BW2536,"")</f>
        <v>2007.0</v>
      </c>
      <c r="K2536">
        <f>IF($BX2536&lt;&gt;"",$BX2536,"")</f>
        <v>2020.0</v>
      </c>
      <c r="L2536">
        <f>IF(AND(ISNUMBER($BW2536),ISNUMBER($BX2536)),($BW2536+$BX2536)/2,"")</f>
        <v>2013.5</v>
      </c>
      <c r="M2536">
        <f>IF($L2536&lt;&gt;"",$L2536,"")</f>
        <v>2013.5</v>
      </c>
      <c r="N2536">
        <f>IF(AND(ISNUMBER($BW2536),ISNUMBER($BX2536)),MIN(1,MAX(0,($BX2536-2016+1)/($BX2536-$BW2536+1))),"")</f>
        <v>0.3571428571428572</v>
      </c>
      <c r="O2536">
        <f>IF(AND(ISNUMBER($BW2536),ISNUMBER($BX2536)),MIN(1,MAX(0,($BX2536-2017+1)/($BX2536-$BW2536+1))),"")</f>
        <v>0.2857142857142857</v>
      </c>
      <c r="P2536">
        <f>IF(AND(ISNUMBER($BW2536),ISNUMBER($BX2536)),MIN(1,MAX(0,($BX2536-2018+1)/($BX2536-$BW2536+1))),"")</f>
        <v>0.2142857142857143</v>
      </c>
      <c r="Q2536">
        <f>IF(AND(ISNUMBER($BW2536),ISNUMBER($BX2536)),MIN(1,MAX(0,($BX2536-2019+1)/($BX2536-$BW2536+1))),"")</f>
        <v>0.1428571428571428</v>
      </c>
      <c r="R2536">
        <f>IF(AND(ISNUMBER($BW2536),ISNUMBER($BX2536)),MIN(1,MAX(0,($BX2536-2016+1)/($BX2536-$BW2536+1))),"")</f>
        <v>0.3571428571428572</v>
      </c>
      <c r="S2536">
        <f>IF($L2536&lt;&gt;"",IF($L2536&gt;=2015.5,1,0),"")</f>
        <v>0.0</v>
      </c>
      <c r="T2536">
        <f>IF($L2536&lt;&gt;"",IF($L2536&gt;=2016,1,0),"")</f>
        <v>0.0</v>
      </c>
      <c r="U2536">
        <f>IF(ISNUMBER($BX2536),IF($BX2536&gt;=2016,1,0),"")</f>
        <v>1.0</v>
      </c>
      <c r="V2536">
        <f>IF(ISNUMBER($BW2536),IF($BW2536&gt;=2016,1,0),"")</f>
        <v>0.0</v>
      </c>
      <c r="W2536" t="str">
        <f>IF(AND(ISNUMBER($BW2536),ISNUMBER($BX2536)),IF($BW2536&gt;=2016,"post-only",IF($BX2536&lt;2016,"pre-only","mixed")),"")</f>
        <v>mixed</v>
      </c>
      <c r="X2536">
        <f>IF(AND(ISNUMBER($BW2536),ISNUMBER($BX2536)),MIN(1,MAX(0,($BX2536-2017+1)/($BX2536-$BW2536+1))),"")</f>
        <v>0.2857142857142857</v>
      </c>
      <c r="Y2536">
        <f>IF(AND(ISNUMBER($BW2536),ISNUMBER($BX2536)),MIN(1,MAX(0,($BX2536-2018+1)/($BX2536-$BW2536+1))),"")</f>
        <v>0.2142857142857143</v>
      </c>
      <c r="Z2536">
        <f>IF(AND(ISNUMBER($BW2536),ISNUMBER($BX2536)),MIN(1,MAX(0,($BX2536-2019+1)/($BX2536-$BW2536+1))),"")</f>
        <v>0.1428571428571428</v>
      </c>
      <c r="AA2536">
        <f>IF(ISNUMBER($BX2536),IF($BX2536&gt;=2017,1,0),"")</f>
        <v>1.0</v>
      </c>
      <c r="AB2536">
        <f>IF(ISNUMBER($BX2536),IF($BX2536&gt;=2018,1,0),"")</f>
        <v>1.0</v>
      </c>
      <c r="AC2536">
        <f>IF(ISNUMBER($BX2536),IF($BX2536&gt;=2019,1,0),"")</f>
        <v>1.0</v>
      </c>
      <c r="AD2536">
        <f>IF($L2536&lt;&gt;"",IF($L2536&gt;2013,1,0),"")</f>
        <v>1.0</v>
      </c>
      <c r="AE2536">
        <f>IF($L2536&lt;&gt;"",1+IF($L2536&gt;2011,1,0)+IF($L2536&gt;2014,1,0),"")</f>
        <v>2.0</v>
      </c>
      <c r="AF2536" t="inlineStr">
        <is>
          <t>derivativ (CDS spread)</t>
        </is>
      </c>
      <c r="AG2536" t="inlineStr">
        <is>
          <t>performance</t>
        </is>
      </c>
      <c r="AH2536" t="inlineStr">
        <is>
          <t>non-sensitive</t>
        </is>
      </c>
      <c r="AI2536" t="inlineStr">
        <is>
          <t>without ETS/CT</t>
        </is>
      </c>
      <c r="AJ2536" t="inlineStr">
        <is>
          <t>without ETS/CT</t>
        </is>
      </c>
      <c r="AK2536" t="str">
        <f>IF(AND($CF2536&lt;&gt;"",IFERROR(INDEX(subsample_country_map!$B:$B,MATCH($CF2536,subsample_country_map!$A:$A,0)),"")&lt;&gt;""),INDEX(subsample_country_map!$B:$B,MATCH($CF2536,subsample_country_map!$A:$A,0)),INDEX(lookup!$AA:$AA,MATCH($A2536,lookup!$A:$A,0)))</f>
        <v>1_US</v>
      </c>
      <c r="AL2536" t="str">
        <f>IF(AND($CF2536&lt;&gt;"",IFERROR(INDEX(subsample_country_map!$C:$C,MATCH($CF2536,subsample_country_map!$A:$A,0)),"")&lt;&gt;""),INDEX(subsample_country_map!$C:$C,MATCH($CF2536,subsample_country_map!$A:$A,0)),INDEX(lookup!$AB:$AB,MATCH($A2536,lookup!$A:$A,0)))</f>
        <v>1_developed</v>
      </c>
      <c r="AM2536" t="str">
        <f>IF(AND($CF2536&lt;&gt;"",IFERROR(INDEX(subsample_country_map!$D:$D,MATCH($CF2536,subsample_country_map!$A:$A,0)),"")&lt;&gt;""),INDEX(subsample_country_map!$D:$D,MATCH($CF2536,subsample_country_map!$A:$A,0)),INDEX(lookup!$AC:$AC,MATCH($A2536,lookup!$A:$A,0)))</f>
        <v>1_western</v>
      </c>
      <c r="AN2536" t="str">
        <f>IF(AND($CF2536&lt;&gt;"",IFERROR(INDEX(subsample_country_map!$E:$E,MATCH($CF2536,subsample_country_map!$A:$A,0)),"")&lt;&gt;""),INDEX(subsample_country_map!$E:$E,MATCH($CF2536,subsample_country_map!$A:$A,0)),INDEX(lookup!$AD:$AD,MATCH($A2536,lookup!$A:$A,0)))</f>
        <v>1_common law</v>
      </c>
      <c r="AO2536" t="str">
        <f>INDEX(lookup!$Y:$Y,MATCH($A2536,lookup!$A:$A,0))</f>
        <v>0_published</v>
      </c>
      <c r="AP2536" t="str">
        <f>INDEX(lookup!$Z:$Z,MATCH($A2536,lookup!$A:$A,0))</f>
        <v>0_VHB low</v>
      </c>
      <c r="AQ2536" t="str">
        <f>INDEX(lookup!$W:$W,MATCH($A2536,lookup!$A:$A,0))</f>
        <v>2_sust</v>
      </c>
      <c r="AS2536" t="inlineStr">
        <is>
          <t>staging</t>
        </is>
      </c>
      <c r="AT2536" t="inlineStr">
        <is>
          <t>bad-CER</t>
        </is>
      </c>
      <c r="AU2536" t="inlineStr">
        <is>
          <t>cost</t>
        </is>
      </c>
      <c r="AV2536" t="inlineStr">
        <is>
          <t>-0.048</t>
        </is>
      </c>
      <c r="BA2536" t="n">
        <v>5325</v>
      </c>
      <c r="BB2536" t="inlineStr">
        <is>
          <t>as-stated:1-month lag (t-1)</t>
        </is>
      </c>
      <c r="BC2536" t="inlineStr">
        <is>
          <t>OLS</t>
        </is>
      </c>
      <c r="BD2536" t="inlineStr">
        <is>
          <t>two-way:firm and time</t>
        </is>
      </c>
      <c r="BE2536" t="inlineStr">
        <is>
          <t>industry</t>
        </is>
      </c>
      <c r="BF2536" t="inlineStr">
        <is>
          <t>Consumer services</t>
        </is>
      </c>
      <c r="BI2536" t="inlineStr">
        <is>
          <t>Table 9</t>
        </is>
      </c>
      <c r="BJ2536" t="inlineStr">
        <is>
          <t>cds1 block, Consumer services col (10)</t>
        </is>
      </c>
      <c r="BK2536" t="inlineStr">
        <is>
          <t>82713</t>
        </is>
      </c>
      <c r="BL2536" t="inlineStr">
        <is>
          <t>carbonemi_2 -0.048</t>
        </is>
      </c>
      <c r="BM2536" t="inlineStr">
        <is>
          <t>carbonemi_2</t>
        </is>
      </c>
      <c r="BN2536" t="inlineStr">
        <is>
          <t>cds1</t>
        </is>
      </c>
      <c r="BO2536" t="inlineStr">
        <is>
          <t>update</t>
        </is>
      </c>
      <c r="BP2536" t="inlineStr">
        <is>
          <t>Zhang et al (2023)</t>
        </is>
      </c>
      <c r="BQ2536" t="inlineStr">
        <is>
          <t>non-convertible</t>
        </is>
      </c>
      <c r="BT2536" t="n">
        <v>0</v>
      </c>
      <c r="BU2536" t="inlineStr">
        <is>
          <t>staging_Zhang_et_al_2023.csv</t>
        </is>
      </c>
      <c r="BW2536" t="n">
        <v>2007</v>
      </c>
      <c r="BX2536" t="n">
        <v>2020</v>
      </c>
      <c r="BY2536" t="inlineStr">
        <is>
          <t>US</t>
        </is>
      </c>
      <c r="BZ2536" t="n">
        <v>2013.5</v>
      </c>
      <c r="CA2536" t="n">
        <v>0.3571428571428572</v>
      </c>
      <c r="CB2536" t="n">
        <v>0</v>
      </c>
      <c r="CC2536" t="n">
        <v>1</v>
      </c>
      <c r="CE2536" t="n">
        <v>0</v>
      </c>
    </row>
    <row r="2537">
      <c r="A2537" t="inlineStr">
        <is>
          <t>Zhang et al (2023)</t>
        </is>
      </c>
      <c r="B2537" t="n">
        <v>3842</v>
      </c>
      <c r="D2537" t="n">
        <v>2566</v>
      </c>
      <c r="E2537">
        <f>IF(ISNUMBER($BA2537),$BA2537,IF(AND(ISNUMBER($D2537),ISNUMBER($BW2537),ISNUMBER($BX2537)),$D2537*($BX2537-$BW2537+1),""))</f>
        <v>2566.0</v>
      </c>
      <c r="H2537" t="inlineStr">
        <is>
          <t>partial</t>
        </is>
      </c>
      <c r="I2537" t="inlineStr">
        <is>
          <t>b with significance stars only</t>
        </is>
      </c>
      <c r="J2537">
        <f>IF($BW2537&lt;&gt;"",$BW2537,"")</f>
        <v>2007.0</v>
      </c>
      <c r="K2537">
        <f>IF($BX2537&lt;&gt;"",$BX2537,"")</f>
        <v>2020.0</v>
      </c>
      <c r="L2537">
        <f>IF(AND(ISNUMBER($BW2537),ISNUMBER($BX2537)),($BW2537+$BX2537)/2,"")</f>
        <v>2013.5</v>
      </c>
      <c r="M2537">
        <f>IF($L2537&lt;&gt;"",$L2537,"")</f>
        <v>2013.5</v>
      </c>
      <c r="N2537">
        <f>IF(AND(ISNUMBER($BW2537),ISNUMBER($BX2537)),MIN(1,MAX(0,($BX2537-2016+1)/($BX2537-$BW2537+1))),"")</f>
        <v>0.3571428571428572</v>
      </c>
      <c r="O2537">
        <f>IF(AND(ISNUMBER($BW2537),ISNUMBER($BX2537)),MIN(1,MAX(0,($BX2537-2017+1)/($BX2537-$BW2537+1))),"")</f>
        <v>0.2857142857142857</v>
      </c>
      <c r="P2537">
        <f>IF(AND(ISNUMBER($BW2537),ISNUMBER($BX2537)),MIN(1,MAX(0,($BX2537-2018+1)/($BX2537-$BW2537+1))),"")</f>
        <v>0.2142857142857143</v>
      </c>
      <c r="Q2537">
        <f>IF(AND(ISNUMBER($BW2537),ISNUMBER($BX2537)),MIN(1,MAX(0,($BX2537-2019+1)/($BX2537-$BW2537+1))),"")</f>
        <v>0.1428571428571428</v>
      </c>
      <c r="R2537">
        <f>IF(AND(ISNUMBER($BW2537),ISNUMBER($BX2537)),MIN(1,MAX(0,($BX2537-2016+1)/($BX2537-$BW2537+1))),"")</f>
        <v>0.3571428571428572</v>
      </c>
      <c r="S2537">
        <f>IF($L2537&lt;&gt;"",IF($L2537&gt;=2015.5,1,0),"")</f>
        <v>0.0</v>
      </c>
      <c r="T2537">
        <f>IF($L2537&lt;&gt;"",IF($L2537&gt;=2016,1,0),"")</f>
        <v>0.0</v>
      </c>
      <c r="U2537">
        <f>IF(ISNUMBER($BX2537),IF($BX2537&gt;=2016,1,0),"")</f>
        <v>1.0</v>
      </c>
      <c r="V2537">
        <f>IF(ISNUMBER($BW2537),IF($BW2537&gt;=2016,1,0),"")</f>
        <v>0.0</v>
      </c>
      <c r="W2537" t="str">
        <f>IF(AND(ISNUMBER($BW2537),ISNUMBER($BX2537)),IF($BW2537&gt;=2016,"post-only",IF($BX2537&lt;2016,"pre-only","mixed")),"")</f>
        <v>mixed</v>
      </c>
      <c r="X2537">
        <f>IF(AND(ISNUMBER($BW2537),ISNUMBER($BX2537)),MIN(1,MAX(0,($BX2537-2017+1)/($BX2537-$BW2537+1))),"")</f>
        <v>0.2857142857142857</v>
      </c>
      <c r="Y2537">
        <f>IF(AND(ISNUMBER($BW2537),ISNUMBER($BX2537)),MIN(1,MAX(0,($BX2537-2018+1)/($BX2537-$BW2537+1))),"")</f>
        <v>0.2142857142857143</v>
      </c>
      <c r="Z2537">
        <f>IF(AND(ISNUMBER($BW2537),ISNUMBER($BX2537)),MIN(1,MAX(0,($BX2537-2019+1)/($BX2537-$BW2537+1))),"")</f>
        <v>0.1428571428571428</v>
      </c>
      <c r="AA2537">
        <f>IF(ISNUMBER($BX2537),IF($BX2537&gt;=2017,1,0),"")</f>
        <v>1.0</v>
      </c>
      <c r="AB2537">
        <f>IF(ISNUMBER($BX2537),IF($BX2537&gt;=2018,1,0),"")</f>
        <v>1.0</v>
      </c>
      <c r="AC2537">
        <f>IF(ISNUMBER($BX2537),IF($BX2537&gt;=2019,1,0),"")</f>
        <v>1.0</v>
      </c>
      <c r="AD2537">
        <f>IF($L2537&lt;&gt;"",IF($L2537&gt;2013,1,0),"")</f>
        <v>1.0</v>
      </c>
      <c r="AE2537">
        <f>IF($L2537&lt;&gt;"",1+IF($L2537&gt;2011,1,0)+IF($L2537&gt;2014,1,0),"")</f>
        <v>2.0</v>
      </c>
      <c r="AF2537" t="inlineStr">
        <is>
          <t>derivativ (CDS spread)</t>
        </is>
      </c>
      <c r="AG2537" t="inlineStr">
        <is>
          <t>performance</t>
        </is>
      </c>
      <c r="AH2537" t="inlineStr">
        <is>
          <t>non-sensitive</t>
        </is>
      </c>
      <c r="AI2537" t="inlineStr">
        <is>
          <t>without ETS/CT</t>
        </is>
      </c>
      <c r="AJ2537" t="inlineStr">
        <is>
          <t>without ETS/CT</t>
        </is>
      </c>
      <c r="AK2537" t="str">
        <f>IF(AND($CF2537&lt;&gt;"",IFERROR(INDEX(subsample_country_map!$B:$B,MATCH($CF2537,subsample_country_map!$A:$A,0)),"")&lt;&gt;""),INDEX(subsample_country_map!$B:$B,MATCH($CF2537,subsample_country_map!$A:$A,0)),INDEX(lookup!$AA:$AA,MATCH($A2537,lookup!$A:$A,0)))</f>
        <v>1_US</v>
      </c>
      <c r="AL2537" t="str">
        <f>IF(AND($CF2537&lt;&gt;"",IFERROR(INDEX(subsample_country_map!$C:$C,MATCH($CF2537,subsample_country_map!$A:$A,0)),"")&lt;&gt;""),INDEX(subsample_country_map!$C:$C,MATCH($CF2537,subsample_country_map!$A:$A,0)),INDEX(lookup!$AB:$AB,MATCH($A2537,lookup!$A:$A,0)))</f>
        <v>1_developed</v>
      </c>
      <c r="AM2537" t="str">
        <f>IF(AND($CF2537&lt;&gt;"",IFERROR(INDEX(subsample_country_map!$D:$D,MATCH($CF2537,subsample_country_map!$A:$A,0)),"")&lt;&gt;""),INDEX(subsample_country_map!$D:$D,MATCH($CF2537,subsample_country_map!$A:$A,0)),INDEX(lookup!$AC:$AC,MATCH($A2537,lookup!$A:$A,0)))</f>
        <v>1_western</v>
      </c>
      <c r="AN2537" t="str">
        <f>IF(AND($CF2537&lt;&gt;"",IFERROR(INDEX(subsample_country_map!$E:$E,MATCH($CF2537,subsample_country_map!$A:$A,0)),"")&lt;&gt;""),INDEX(subsample_country_map!$E:$E,MATCH($CF2537,subsample_country_map!$A:$A,0)),INDEX(lookup!$AD:$AD,MATCH($A2537,lookup!$A:$A,0)))</f>
        <v>1_common law</v>
      </c>
      <c r="AO2537" t="str">
        <f>INDEX(lookup!$Y:$Y,MATCH($A2537,lookup!$A:$A,0))</f>
        <v>0_published</v>
      </c>
      <c r="AP2537" t="str">
        <f>INDEX(lookup!$Z:$Z,MATCH($A2537,lookup!$A:$A,0))</f>
        <v>0_VHB low</v>
      </c>
      <c r="AQ2537" t="str">
        <f>INDEX(lookup!$W:$W,MATCH($A2537,lookup!$A:$A,0))</f>
        <v>2_sust</v>
      </c>
      <c r="AS2537" t="inlineStr">
        <is>
          <t>staging</t>
        </is>
      </c>
      <c r="AT2537" t="inlineStr">
        <is>
          <t>bad-CER</t>
        </is>
      </c>
      <c r="AU2537" t="inlineStr">
        <is>
          <t>cost</t>
        </is>
      </c>
      <c r="AV2537" t="inlineStr">
        <is>
          <t>0.072</t>
        </is>
      </c>
      <c r="BA2537" t="n">
        <v>2566</v>
      </c>
      <c r="BB2537" t="inlineStr">
        <is>
          <t>as-stated:1-month lag (t-1)</t>
        </is>
      </c>
      <c r="BC2537" t="inlineStr">
        <is>
          <t>OLS</t>
        </is>
      </c>
      <c r="BD2537" t="inlineStr">
        <is>
          <t>two-way:firm and time</t>
        </is>
      </c>
      <c r="BE2537" t="inlineStr">
        <is>
          <t>industry</t>
        </is>
      </c>
      <c r="BF2537" t="inlineStr">
        <is>
          <t>Healthcare</t>
        </is>
      </c>
      <c r="BI2537" t="inlineStr">
        <is>
          <t>Table 9</t>
        </is>
      </c>
      <c r="BJ2537" t="inlineStr">
        <is>
          <t>cds5 block, Healthcare col (1)</t>
        </is>
      </c>
      <c r="BK2537" t="inlineStr">
        <is>
          <t>82713</t>
        </is>
      </c>
      <c r="BL2537" t="inlineStr">
        <is>
          <t>carbonemi_1 0.072</t>
        </is>
      </c>
      <c r="BM2537" t="inlineStr">
        <is>
          <t>carbonemi_1</t>
        </is>
      </c>
      <c r="BN2537" t="inlineStr">
        <is>
          <t>cds5</t>
        </is>
      </c>
      <c r="BO2537" t="inlineStr">
        <is>
          <t>update</t>
        </is>
      </c>
      <c r="BP2537" t="inlineStr">
        <is>
          <t>Zhang et al (2023)</t>
        </is>
      </c>
      <c r="BQ2537" t="inlineStr">
        <is>
          <t>non-convertible</t>
        </is>
      </c>
      <c r="BT2537" t="n">
        <v>0</v>
      </c>
      <c r="BU2537" t="inlineStr">
        <is>
          <t>staging_Zhang_et_al_2023.csv</t>
        </is>
      </c>
      <c r="BW2537" t="n">
        <v>2007</v>
      </c>
      <c r="BX2537" t="n">
        <v>2020</v>
      </c>
      <c r="BY2537" t="inlineStr">
        <is>
          <t>US</t>
        </is>
      </c>
      <c r="BZ2537" t="n">
        <v>2013.5</v>
      </c>
      <c r="CA2537" t="n">
        <v>0.3571428571428572</v>
      </c>
      <c r="CB2537" t="n">
        <v>0</v>
      </c>
      <c r="CC2537" t="n">
        <v>1</v>
      </c>
      <c r="CE2537" t="n">
        <v>0</v>
      </c>
    </row>
    <row r="2538">
      <c r="A2538" t="inlineStr">
        <is>
          <t>Zhang et al (2023)</t>
        </is>
      </c>
      <c r="B2538" t="n">
        <v>3843</v>
      </c>
      <c r="D2538" t="n">
        <v>2354</v>
      </c>
      <c r="E2538">
        <f>IF(ISNUMBER($BA2538),$BA2538,IF(AND(ISNUMBER($D2538),ISNUMBER($BW2538),ISNUMBER($BX2538)),$D2538*($BX2538-$BW2538+1),""))</f>
        <v>2354.0</v>
      </c>
      <c r="H2538" t="inlineStr">
        <is>
          <t>partial</t>
        </is>
      </c>
      <c r="I2538" t="inlineStr">
        <is>
          <t>b with significance stars only</t>
        </is>
      </c>
      <c r="J2538">
        <f>IF($BW2538&lt;&gt;"",$BW2538,"")</f>
        <v>2007.0</v>
      </c>
      <c r="K2538">
        <f>IF($BX2538&lt;&gt;"",$BX2538,"")</f>
        <v>2020.0</v>
      </c>
      <c r="L2538">
        <f>IF(AND(ISNUMBER($BW2538),ISNUMBER($BX2538)),($BW2538+$BX2538)/2,"")</f>
        <v>2013.5</v>
      </c>
      <c r="M2538">
        <f>IF($L2538&lt;&gt;"",$L2538,"")</f>
        <v>2013.5</v>
      </c>
      <c r="N2538">
        <f>IF(AND(ISNUMBER($BW2538),ISNUMBER($BX2538)),MIN(1,MAX(0,($BX2538-2016+1)/($BX2538-$BW2538+1))),"")</f>
        <v>0.3571428571428572</v>
      </c>
      <c r="O2538">
        <f>IF(AND(ISNUMBER($BW2538),ISNUMBER($BX2538)),MIN(1,MAX(0,($BX2538-2017+1)/($BX2538-$BW2538+1))),"")</f>
        <v>0.2857142857142857</v>
      </c>
      <c r="P2538">
        <f>IF(AND(ISNUMBER($BW2538),ISNUMBER($BX2538)),MIN(1,MAX(0,($BX2538-2018+1)/($BX2538-$BW2538+1))),"")</f>
        <v>0.2142857142857143</v>
      </c>
      <c r="Q2538">
        <f>IF(AND(ISNUMBER($BW2538),ISNUMBER($BX2538)),MIN(1,MAX(0,($BX2538-2019+1)/($BX2538-$BW2538+1))),"")</f>
        <v>0.1428571428571428</v>
      </c>
      <c r="R2538">
        <f>IF(AND(ISNUMBER($BW2538),ISNUMBER($BX2538)),MIN(1,MAX(0,($BX2538-2016+1)/($BX2538-$BW2538+1))),"")</f>
        <v>0.3571428571428572</v>
      </c>
      <c r="S2538">
        <f>IF($L2538&lt;&gt;"",IF($L2538&gt;=2015.5,1,0),"")</f>
        <v>0.0</v>
      </c>
      <c r="T2538">
        <f>IF($L2538&lt;&gt;"",IF($L2538&gt;=2016,1,0),"")</f>
        <v>0.0</v>
      </c>
      <c r="U2538">
        <f>IF(ISNUMBER($BX2538),IF($BX2538&gt;=2016,1,0),"")</f>
        <v>1.0</v>
      </c>
      <c r="V2538">
        <f>IF(ISNUMBER($BW2538),IF($BW2538&gt;=2016,1,0),"")</f>
        <v>0.0</v>
      </c>
      <c r="W2538" t="str">
        <f>IF(AND(ISNUMBER($BW2538),ISNUMBER($BX2538)),IF($BW2538&gt;=2016,"post-only",IF($BX2538&lt;2016,"pre-only","mixed")),"")</f>
        <v>mixed</v>
      </c>
      <c r="X2538">
        <f>IF(AND(ISNUMBER($BW2538),ISNUMBER($BX2538)),MIN(1,MAX(0,($BX2538-2017+1)/($BX2538-$BW2538+1))),"")</f>
        <v>0.2857142857142857</v>
      </c>
      <c r="Y2538">
        <f>IF(AND(ISNUMBER($BW2538),ISNUMBER($BX2538)),MIN(1,MAX(0,($BX2538-2018+1)/($BX2538-$BW2538+1))),"")</f>
        <v>0.2142857142857143</v>
      </c>
      <c r="Z2538">
        <f>IF(AND(ISNUMBER($BW2538),ISNUMBER($BX2538)),MIN(1,MAX(0,($BX2538-2019+1)/($BX2538-$BW2538+1))),"")</f>
        <v>0.1428571428571428</v>
      </c>
      <c r="AA2538">
        <f>IF(ISNUMBER($BX2538),IF($BX2538&gt;=2017,1,0),"")</f>
        <v>1.0</v>
      </c>
      <c r="AB2538">
        <f>IF(ISNUMBER($BX2538),IF($BX2538&gt;=2018,1,0),"")</f>
        <v>1.0</v>
      </c>
      <c r="AC2538">
        <f>IF(ISNUMBER($BX2538),IF($BX2538&gt;=2019,1,0),"")</f>
        <v>1.0</v>
      </c>
      <c r="AD2538">
        <f>IF($L2538&lt;&gt;"",IF($L2538&gt;2013,1,0),"")</f>
        <v>1.0</v>
      </c>
      <c r="AE2538">
        <f>IF($L2538&lt;&gt;"",1+IF($L2538&gt;2011,1,0)+IF($L2538&gt;2014,1,0),"")</f>
        <v>2.0</v>
      </c>
      <c r="AF2538" t="inlineStr">
        <is>
          <t>derivativ (CDS spread)</t>
        </is>
      </c>
      <c r="AG2538" t="inlineStr">
        <is>
          <t>performance</t>
        </is>
      </c>
      <c r="AH2538" t="inlineStr">
        <is>
          <t>non-sensitive</t>
        </is>
      </c>
      <c r="AI2538" t="inlineStr">
        <is>
          <t>without ETS/CT</t>
        </is>
      </c>
      <c r="AJ2538" t="inlineStr">
        <is>
          <t>without ETS/CT</t>
        </is>
      </c>
      <c r="AK2538" t="str">
        <f>IF(AND($CF2538&lt;&gt;"",IFERROR(INDEX(subsample_country_map!$B:$B,MATCH($CF2538,subsample_country_map!$A:$A,0)),"")&lt;&gt;""),INDEX(subsample_country_map!$B:$B,MATCH($CF2538,subsample_country_map!$A:$A,0)),INDEX(lookup!$AA:$AA,MATCH($A2538,lookup!$A:$A,0)))</f>
        <v>1_US</v>
      </c>
      <c r="AL2538" t="str">
        <f>IF(AND($CF2538&lt;&gt;"",IFERROR(INDEX(subsample_country_map!$C:$C,MATCH($CF2538,subsample_country_map!$A:$A,0)),"")&lt;&gt;""),INDEX(subsample_country_map!$C:$C,MATCH($CF2538,subsample_country_map!$A:$A,0)),INDEX(lookup!$AB:$AB,MATCH($A2538,lookup!$A:$A,0)))</f>
        <v>1_developed</v>
      </c>
      <c r="AM2538" t="str">
        <f>IF(AND($CF2538&lt;&gt;"",IFERROR(INDEX(subsample_country_map!$D:$D,MATCH($CF2538,subsample_country_map!$A:$A,0)),"")&lt;&gt;""),INDEX(subsample_country_map!$D:$D,MATCH($CF2538,subsample_country_map!$A:$A,0)),INDEX(lookup!$AC:$AC,MATCH($A2538,lookup!$A:$A,0)))</f>
        <v>1_western</v>
      </c>
      <c r="AN2538" t="str">
        <f>IF(AND($CF2538&lt;&gt;"",IFERROR(INDEX(subsample_country_map!$E:$E,MATCH($CF2538,subsample_country_map!$A:$A,0)),"")&lt;&gt;""),INDEX(subsample_country_map!$E:$E,MATCH($CF2538,subsample_country_map!$A:$A,0)),INDEX(lookup!$AD:$AD,MATCH($A2538,lookup!$A:$A,0)))</f>
        <v>1_common law</v>
      </c>
      <c r="AO2538" t="str">
        <f>INDEX(lookup!$Y:$Y,MATCH($A2538,lookup!$A:$A,0))</f>
        <v>0_published</v>
      </c>
      <c r="AP2538" t="str">
        <f>INDEX(lookup!$Z:$Z,MATCH($A2538,lookup!$A:$A,0))</f>
        <v>0_VHB low</v>
      </c>
      <c r="AQ2538" t="str">
        <f>INDEX(lookup!$W:$W,MATCH($A2538,lookup!$A:$A,0))</f>
        <v>2_sust</v>
      </c>
      <c r="AS2538" t="inlineStr">
        <is>
          <t>staging</t>
        </is>
      </c>
      <c r="AT2538" t="inlineStr">
        <is>
          <t>bad-CER</t>
        </is>
      </c>
      <c r="AU2538" t="inlineStr">
        <is>
          <t>cost</t>
        </is>
      </c>
      <c r="AV2538" t="inlineStr">
        <is>
          <t>0.010</t>
        </is>
      </c>
      <c r="BA2538" t="n">
        <v>2354</v>
      </c>
      <c r="BB2538" t="inlineStr">
        <is>
          <t>as-stated:1-month lag (t-1)</t>
        </is>
      </c>
      <c r="BC2538" t="inlineStr">
        <is>
          <t>OLS</t>
        </is>
      </c>
      <c r="BD2538" t="inlineStr">
        <is>
          <t>two-way:firm and time</t>
        </is>
      </c>
      <c r="BE2538" t="inlineStr">
        <is>
          <t>industry</t>
        </is>
      </c>
      <c r="BF2538" t="inlineStr">
        <is>
          <t>Technology</t>
        </is>
      </c>
      <c r="BI2538" t="inlineStr">
        <is>
          <t>Table 9</t>
        </is>
      </c>
      <c r="BJ2538" t="inlineStr">
        <is>
          <t>cds5 block, Technology col (2)</t>
        </is>
      </c>
      <c r="BK2538" t="inlineStr">
        <is>
          <t>82713</t>
        </is>
      </c>
      <c r="BL2538" t="inlineStr">
        <is>
          <t>carbonemi_1 0.010</t>
        </is>
      </c>
      <c r="BM2538" t="inlineStr">
        <is>
          <t>carbonemi_1</t>
        </is>
      </c>
      <c r="BN2538" t="inlineStr">
        <is>
          <t>cds5</t>
        </is>
      </c>
      <c r="BO2538" t="inlineStr">
        <is>
          <t>update</t>
        </is>
      </c>
      <c r="BP2538" t="inlineStr">
        <is>
          <t>Zhang et al (2023)</t>
        </is>
      </c>
      <c r="BQ2538" t="inlineStr">
        <is>
          <t>non-convertible</t>
        </is>
      </c>
      <c r="BT2538" t="n">
        <v>0</v>
      </c>
      <c r="BU2538" t="inlineStr">
        <is>
          <t>staging_Zhang_et_al_2023.csv</t>
        </is>
      </c>
      <c r="BW2538" t="n">
        <v>2007</v>
      </c>
      <c r="BX2538" t="n">
        <v>2020</v>
      </c>
      <c r="BY2538" t="inlineStr">
        <is>
          <t>US</t>
        </is>
      </c>
      <c r="BZ2538" t="n">
        <v>2013.5</v>
      </c>
      <c r="CA2538" t="n">
        <v>0.3571428571428572</v>
      </c>
      <c r="CB2538" t="n">
        <v>0</v>
      </c>
      <c r="CC2538" t="n">
        <v>1</v>
      </c>
      <c r="CE2538" t="n">
        <v>0</v>
      </c>
    </row>
    <row r="2539">
      <c r="A2539" t="inlineStr">
        <is>
          <t>Zhang et al (2023)</t>
        </is>
      </c>
      <c r="B2539" t="n">
        <v>3844</v>
      </c>
      <c r="D2539" t="n">
        <v>2643</v>
      </c>
      <c r="E2539">
        <f>IF(ISNUMBER($BA2539),$BA2539,IF(AND(ISNUMBER($D2539),ISNUMBER($BW2539),ISNUMBER($BX2539)),$D2539*($BX2539-$BW2539+1),""))</f>
        <v>2643.0</v>
      </c>
      <c r="H2539" t="inlineStr">
        <is>
          <t>partial</t>
        </is>
      </c>
      <c r="I2539" t="inlineStr">
        <is>
          <t>b with significance stars only</t>
        </is>
      </c>
      <c r="J2539">
        <f>IF($BW2539&lt;&gt;"",$BW2539,"")</f>
        <v>2007.0</v>
      </c>
      <c r="K2539">
        <f>IF($BX2539&lt;&gt;"",$BX2539,"")</f>
        <v>2020.0</v>
      </c>
      <c r="L2539">
        <f>IF(AND(ISNUMBER($BW2539),ISNUMBER($BX2539)),($BW2539+$BX2539)/2,"")</f>
        <v>2013.5</v>
      </c>
      <c r="M2539">
        <f>IF($L2539&lt;&gt;"",$L2539,"")</f>
        <v>2013.5</v>
      </c>
      <c r="N2539">
        <f>IF(AND(ISNUMBER($BW2539),ISNUMBER($BX2539)),MIN(1,MAX(0,($BX2539-2016+1)/($BX2539-$BW2539+1))),"")</f>
        <v>0.3571428571428572</v>
      </c>
      <c r="O2539">
        <f>IF(AND(ISNUMBER($BW2539),ISNUMBER($BX2539)),MIN(1,MAX(0,($BX2539-2017+1)/($BX2539-$BW2539+1))),"")</f>
        <v>0.2857142857142857</v>
      </c>
      <c r="P2539">
        <f>IF(AND(ISNUMBER($BW2539),ISNUMBER($BX2539)),MIN(1,MAX(0,($BX2539-2018+1)/($BX2539-$BW2539+1))),"")</f>
        <v>0.2142857142857143</v>
      </c>
      <c r="Q2539">
        <f>IF(AND(ISNUMBER($BW2539),ISNUMBER($BX2539)),MIN(1,MAX(0,($BX2539-2019+1)/($BX2539-$BW2539+1))),"")</f>
        <v>0.1428571428571428</v>
      </c>
      <c r="R2539">
        <f>IF(AND(ISNUMBER($BW2539),ISNUMBER($BX2539)),MIN(1,MAX(0,($BX2539-2016+1)/($BX2539-$BW2539+1))),"")</f>
        <v>0.3571428571428572</v>
      </c>
      <c r="S2539">
        <f>IF($L2539&lt;&gt;"",IF($L2539&gt;=2015.5,1,0),"")</f>
        <v>0.0</v>
      </c>
      <c r="T2539">
        <f>IF($L2539&lt;&gt;"",IF($L2539&gt;=2016,1,0),"")</f>
        <v>0.0</v>
      </c>
      <c r="U2539">
        <f>IF(ISNUMBER($BX2539),IF($BX2539&gt;=2016,1,0),"")</f>
        <v>1.0</v>
      </c>
      <c r="V2539">
        <f>IF(ISNUMBER($BW2539),IF($BW2539&gt;=2016,1,0),"")</f>
        <v>0.0</v>
      </c>
      <c r="W2539" t="str">
        <f>IF(AND(ISNUMBER($BW2539),ISNUMBER($BX2539)),IF($BW2539&gt;=2016,"post-only",IF($BX2539&lt;2016,"pre-only","mixed")),"")</f>
        <v>mixed</v>
      </c>
      <c r="X2539">
        <f>IF(AND(ISNUMBER($BW2539),ISNUMBER($BX2539)),MIN(1,MAX(0,($BX2539-2017+1)/($BX2539-$BW2539+1))),"")</f>
        <v>0.2857142857142857</v>
      </c>
      <c r="Y2539">
        <f>IF(AND(ISNUMBER($BW2539),ISNUMBER($BX2539)),MIN(1,MAX(0,($BX2539-2018+1)/($BX2539-$BW2539+1))),"")</f>
        <v>0.2142857142857143</v>
      </c>
      <c r="Z2539">
        <f>IF(AND(ISNUMBER($BW2539),ISNUMBER($BX2539)),MIN(1,MAX(0,($BX2539-2019+1)/($BX2539-$BW2539+1))),"")</f>
        <v>0.1428571428571428</v>
      </c>
      <c r="AA2539">
        <f>IF(ISNUMBER($BX2539),IF($BX2539&gt;=2017,1,0),"")</f>
        <v>1.0</v>
      </c>
      <c r="AB2539">
        <f>IF(ISNUMBER($BX2539),IF($BX2539&gt;=2018,1,0),"")</f>
        <v>1.0</v>
      </c>
      <c r="AC2539">
        <f>IF(ISNUMBER($BX2539),IF($BX2539&gt;=2019,1,0),"")</f>
        <v>1.0</v>
      </c>
      <c r="AD2539">
        <f>IF($L2539&lt;&gt;"",IF($L2539&gt;2013,1,0),"")</f>
        <v>1.0</v>
      </c>
      <c r="AE2539">
        <f>IF($L2539&lt;&gt;"",1+IF($L2539&gt;2011,1,0)+IF($L2539&gt;2014,1,0),"")</f>
        <v>2.0</v>
      </c>
      <c r="AF2539" t="inlineStr">
        <is>
          <t>derivativ (CDS spread)</t>
        </is>
      </c>
      <c r="AG2539" t="inlineStr">
        <is>
          <t>performance</t>
        </is>
      </c>
      <c r="AH2539" t="inlineStr">
        <is>
          <t>non-sensitive</t>
        </is>
      </c>
      <c r="AI2539" t="inlineStr">
        <is>
          <t>without ETS/CT</t>
        </is>
      </c>
      <c r="AJ2539" t="inlineStr">
        <is>
          <t>without ETS/CT</t>
        </is>
      </c>
      <c r="AK2539" t="str">
        <f>IF(AND($CF2539&lt;&gt;"",IFERROR(INDEX(subsample_country_map!$B:$B,MATCH($CF2539,subsample_country_map!$A:$A,0)),"")&lt;&gt;""),INDEX(subsample_country_map!$B:$B,MATCH($CF2539,subsample_country_map!$A:$A,0)),INDEX(lookup!$AA:$AA,MATCH($A2539,lookup!$A:$A,0)))</f>
        <v>1_US</v>
      </c>
      <c r="AL2539" t="str">
        <f>IF(AND($CF2539&lt;&gt;"",IFERROR(INDEX(subsample_country_map!$C:$C,MATCH($CF2539,subsample_country_map!$A:$A,0)),"")&lt;&gt;""),INDEX(subsample_country_map!$C:$C,MATCH($CF2539,subsample_country_map!$A:$A,0)),INDEX(lookup!$AB:$AB,MATCH($A2539,lookup!$A:$A,0)))</f>
        <v>1_developed</v>
      </c>
      <c r="AM2539" t="str">
        <f>IF(AND($CF2539&lt;&gt;"",IFERROR(INDEX(subsample_country_map!$D:$D,MATCH($CF2539,subsample_country_map!$A:$A,0)),"")&lt;&gt;""),INDEX(subsample_country_map!$D:$D,MATCH($CF2539,subsample_country_map!$A:$A,0)),INDEX(lookup!$AC:$AC,MATCH($A2539,lookup!$A:$A,0)))</f>
        <v>1_western</v>
      </c>
      <c r="AN2539" t="str">
        <f>IF(AND($CF2539&lt;&gt;"",IFERROR(INDEX(subsample_country_map!$E:$E,MATCH($CF2539,subsample_country_map!$A:$A,0)),"")&lt;&gt;""),INDEX(subsample_country_map!$E:$E,MATCH($CF2539,subsample_country_map!$A:$A,0)),INDEX(lookup!$AD:$AD,MATCH($A2539,lookup!$A:$A,0)))</f>
        <v>1_common law</v>
      </c>
      <c r="AO2539" t="str">
        <f>INDEX(lookup!$Y:$Y,MATCH($A2539,lookup!$A:$A,0))</f>
        <v>0_published</v>
      </c>
      <c r="AP2539" t="str">
        <f>INDEX(lookup!$Z:$Z,MATCH($A2539,lookup!$A:$A,0))</f>
        <v>0_VHB low</v>
      </c>
      <c r="AQ2539" t="str">
        <f>INDEX(lookup!$W:$W,MATCH($A2539,lookup!$A:$A,0))</f>
        <v>2_sust</v>
      </c>
      <c r="AS2539" t="inlineStr">
        <is>
          <t>staging</t>
        </is>
      </c>
      <c r="AT2539" t="inlineStr">
        <is>
          <t>bad-CER</t>
        </is>
      </c>
      <c r="AU2539" t="inlineStr">
        <is>
          <t>cost</t>
        </is>
      </c>
      <c r="AV2539" t="inlineStr">
        <is>
          <t>0.064</t>
        </is>
      </c>
      <c r="BA2539" t="n">
        <v>2643</v>
      </c>
      <c r="BB2539" t="inlineStr">
        <is>
          <t>as-stated:1-month lag (t-1)</t>
        </is>
      </c>
      <c r="BC2539" t="inlineStr">
        <is>
          <t>OLS</t>
        </is>
      </c>
      <c r="BD2539" t="inlineStr">
        <is>
          <t>two-way:firm and time</t>
        </is>
      </c>
      <c r="BE2539" t="inlineStr">
        <is>
          <t>industry</t>
        </is>
      </c>
      <c r="BF2539" t="inlineStr">
        <is>
          <t>Basic materials</t>
        </is>
      </c>
      <c r="BI2539" t="inlineStr">
        <is>
          <t>Table 9</t>
        </is>
      </c>
      <c r="BJ2539" t="inlineStr">
        <is>
          <t>cds5 block, Basic materials col (3)</t>
        </is>
      </c>
      <c r="BK2539" t="inlineStr">
        <is>
          <t>82713</t>
        </is>
      </c>
      <c r="BL2539" t="inlineStr">
        <is>
          <t>carbonemi_1 0.064</t>
        </is>
      </c>
      <c r="BM2539" t="inlineStr">
        <is>
          <t>carbonemi_1</t>
        </is>
      </c>
      <c r="BN2539" t="inlineStr">
        <is>
          <t>cds5</t>
        </is>
      </c>
      <c r="BO2539" t="inlineStr">
        <is>
          <t>update</t>
        </is>
      </c>
      <c r="BP2539" t="inlineStr">
        <is>
          <t>Zhang et al (2023)</t>
        </is>
      </c>
      <c r="BQ2539" t="inlineStr">
        <is>
          <t>non-convertible</t>
        </is>
      </c>
      <c r="BT2539" t="n">
        <v>0</v>
      </c>
      <c r="BU2539" t="inlineStr">
        <is>
          <t>staging_Zhang_et_al_2023.csv</t>
        </is>
      </c>
      <c r="BW2539" t="n">
        <v>2007</v>
      </c>
      <c r="BX2539" t="n">
        <v>2020</v>
      </c>
      <c r="BY2539" t="inlineStr">
        <is>
          <t>US</t>
        </is>
      </c>
      <c r="BZ2539" t="n">
        <v>2013.5</v>
      </c>
      <c r="CA2539" t="n">
        <v>0.3571428571428572</v>
      </c>
      <c r="CB2539" t="n">
        <v>0</v>
      </c>
      <c r="CC2539" t="n">
        <v>1</v>
      </c>
      <c r="CE2539" t="n">
        <v>0</v>
      </c>
    </row>
    <row r="2540">
      <c r="A2540" t="inlineStr">
        <is>
          <t>Zhang et al (2023)</t>
        </is>
      </c>
      <c r="B2540" t="n">
        <v>3845</v>
      </c>
      <c r="D2540" t="n">
        <v>2970</v>
      </c>
      <c r="E2540">
        <f>IF(ISNUMBER($BA2540),$BA2540,IF(AND(ISNUMBER($D2540),ISNUMBER($BW2540),ISNUMBER($BX2540)),$D2540*($BX2540-$BW2540+1),""))</f>
        <v>2970.0</v>
      </c>
      <c r="H2540" t="inlineStr">
        <is>
          <t>partial</t>
        </is>
      </c>
      <c r="I2540" t="inlineStr">
        <is>
          <t>b with significance stars only</t>
        </is>
      </c>
      <c r="J2540">
        <f>IF($BW2540&lt;&gt;"",$BW2540,"")</f>
        <v>2007.0</v>
      </c>
      <c r="K2540">
        <f>IF($BX2540&lt;&gt;"",$BX2540,"")</f>
        <v>2020.0</v>
      </c>
      <c r="L2540">
        <f>IF(AND(ISNUMBER($BW2540),ISNUMBER($BX2540)),($BW2540+$BX2540)/2,"")</f>
        <v>2013.5</v>
      </c>
      <c r="M2540">
        <f>IF($L2540&lt;&gt;"",$L2540,"")</f>
        <v>2013.5</v>
      </c>
      <c r="N2540">
        <f>IF(AND(ISNUMBER($BW2540),ISNUMBER($BX2540)),MIN(1,MAX(0,($BX2540-2016+1)/($BX2540-$BW2540+1))),"")</f>
        <v>0.3571428571428572</v>
      </c>
      <c r="O2540">
        <f>IF(AND(ISNUMBER($BW2540),ISNUMBER($BX2540)),MIN(1,MAX(0,($BX2540-2017+1)/($BX2540-$BW2540+1))),"")</f>
        <v>0.2857142857142857</v>
      </c>
      <c r="P2540">
        <f>IF(AND(ISNUMBER($BW2540),ISNUMBER($BX2540)),MIN(1,MAX(0,($BX2540-2018+1)/($BX2540-$BW2540+1))),"")</f>
        <v>0.2142857142857143</v>
      </c>
      <c r="Q2540">
        <f>IF(AND(ISNUMBER($BW2540),ISNUMBER($BX2540)),MIN(1,MAX(0,($BX2540-2019+1)/($BX2540-$BW2540+1))),"")</f>
        <v>0.1428571428571428</v>
      </c>
      <c r="R2540">
        <f>IF(AND(ISNUMBER($BW2540),ISNUMBER($BX2540)),MIN(1,MAX(0,($BX2540-2016+1)/($BX2540-$BW2540+1))),"")</f>
        <v>0.3571428571428572</v>
      </c>
      <c r="S2540">
        <f>IF($L2540&lt;&gt;"",IF($L2540&gt;=2015.5,1,0),"")</f>
        <v>0.0</v>
      </c>
      <c r="T2540">
        <f>IF($L2540&lt;&gt;"",IF($L2540&gt;=2016,1,0),"")</f>
        <v>0.0</v>
      </c>
      <c r="U2540">
        <f>IF(ISNUMBER($BX2540),IF($BX2540&gt;=2016,1,0),"")</f>
        <v>1.0</v>
      </c>
      <c r="V2540">
        <f>IF(ISNUMBER($BW2540),IF($BW2540&gt;=2016,1,0),"")</f>
        <v>0.0</v>
      </c>
      <c r="W2540" t="str">
        <f>IF(AND(ISNUMBER($BW2540),ISNUMBER($BX2540)),IF($BW2540&gt;=2016,"post-only",IF($BX2540&lt;2016,"pre-only","mixed")),"")</f>
        <v>mixed</v>
      </c>
      <c r="X2540">
        <f>IF(AND(ISNUMBER($BW2540),ISNUMBER($BX2540)),MIN(1,MAX(0,($BX2540-2017+1)/($BX2540-$BW2540+1))),"")</f>
        <v>0.2857142857142857</v>
      </c>
      <c r="Y2540">
        <f>IF(AND(ISNUMBER($BW2540),ISNUMBER($BX2540)),MIN(1,MAX(0,($BX2540-2018+1)/($BX2540-$BW2540+1))),"")</f>
        <v>0.2142857142857143</v>
      </c>
      <c r="Z2540">
        <f>IF(AND(ISNUMBER($BW2540),ISNUMBER($BX2540)),MIN(1,MAX(0,($BX2540-2019+1)/($BX2540-$BW2540+1))),"")</f>
        <v>0.1428571428571428</v>
      </c>
      <c r="AA2540">
        <f>IF(ISNUMBER($BX2540),IF($BX2540&gt;=2017,1,0),"")</f>
        <v>1.0</v>
      </c>
      <c r="AB2540">
        <f>IF(ISNUMBER($BX2540),IF($BX2540&gt;=2018,1,0),"")</f>
        <v>1.0</v>
      </c>
      <c r="AC2540">
        <f>IF(ISNUMBER($BX2540),IF($BX2540&gt;=2019,1,0),"")</f>
        <v>1.0</v>
      </c>
      <c r="AD2540">
        <f>IF($L2540&lt;&gt;"",IF($L2540&gt;2013,1,0),"")</f>
        <v>1.0</v>
      </c>
      <c r="AE2540">
        <f>IF($L2540&lt;&gt;"",1+IF($L2540&gt;2011,1,0)+IF($L2540&gt;2014,1,0),"")</f>
        <v>2.0</v>
      </c>
      <c r="AF2540" t="inlineStr">
        <is>
          <t>derivativ (CDS spread)</t>
        </is>
      </c>
      <c r="AG2540" t="inlineStr">
        <is>
          <t>performance</t>
        </is>
      </c>
      <c r="AH2540" t="inlineStr">
        <is>
          <t>non-sensitive</t>
        </is>
      </c>
      <c r="AI2540" t="inlineStr">
        <is>
          <t>without ETS/CT</t>
        </is>
      </c>
      <c r="AJ2540" t="inlineStr">
        <is>
          <t>without ETS/CT</t>
        </is>
      </c>
      <c r="AK2540" t="str">
        <f>IF(AND($CF2540&lt;&gt;"",IFERROR(INDEX(subsample_country_map!$B:$B,MATCH($CF2540,subsample_country_map!$A:$A,0)),"")&lt;&gt;""),INDEX(subsample_country_map!$B:$B,MATCH($CF2540,subsample_country_map!$A:$A,0)),INDEX(lookup!$AA:$AA,MATCH($A2540,lookup!$A:$A,0)))</f>
        <v>1_US</v>
      </c>
      <c r="AL2540" t="str">
        <f>IF(AND($CF2540&lt;&gt;"",IFERROR(INDEX(subsample_country_map!$C:$C,MATCH($CF2540,subsample_country_map!$A:$A,0)),"")&lt;&gt;""),INDEX(subsample_country_map!$C:$C,MATCH($CF2540,subsample_country_map!$A:$A,0)),INDEX(lookup!$AB:$AB,MATCH($A2540,lookup!$A:$A,0)))</f>
        <v>1_developed</v>
      </c>
      <c r="AM2540" t="str">
        <f>IF(AND($CF2540&lt;&gt;"",IFERROR(INDEX(subsample_country_map!$D:$D,MATCH($CF2540,subsample_country_map!$A:$A,0)),"")&lt;&gt;""),INDEX(subsample_country_map!$D:$D,MATCH($CF2540,subsample_country_map!$A:$A,0)),INDEX(lookup!$AC:$AC,MATCH($A2540,lookup!$A:$A,0)))</f>
        <v>1_western</v>
      </c>
      <c r="AN2540" t="str">
        <f>IF(AND($CF2540&lt;&gt;"",IFERROR(INDEX(subsample_country_map!$E:$E,MATCH($CF2540,subsample_country_map!$A:$A,0)),"")&lt;&gt;""),INDEX(subsample_country_map!$E:$E,MATCH($CF2540,subsample_country_map!$A:$A,0)),INDEX(lookup!$AD:$AD,MATCH($A2540,lookup!$A:$A,0)))</f>
        <v>1_common law</v>
      </c>
      <c r="AO2540" t="str">
        <f>INDEX(lookup!$Y:$Y,MATCH($A2540,lookup!$A:$A,0))</f>
        <v>0_published</v>
      </c>
      <c r="AP2540" t="str">
        <f>INDEX(lookup!$Z:$Z,MATCH($A2540,lookup!$A:$A,0))</f>
        <v>0_VHB low</v>
      </c>
      <c r="AQ2540" t="str">
        <f>INDEX(lookup!$W:$W,MATCH($A2540,lookup!$A:$A,0))</f>
        <v>2_sust</v>
      </c>
      <c r="AS2540" t="inlineStr">
        <is>
          <t>staging</t>
        </is>
      </c>
      <c r="AT2540" t="inlineStr">
        <is>
          <t>bad-CER</t>
        </is>
      </c>
      <c r="AU2540" t="inlineStr">
        <is>
          <t>cost</t>
        </is>
      </c>
      <c r="AV2540" t="inlineStr">
        <is>
          <t>0.060</t>
        </is>
      </c>
      <c r="BA2540" t="n">
        <v>2970</v>
      </c>
      <c r="BB2540" t="inlineStr">
        <is>
          <t>as-stated:1-month lag (t-1)</t>
        </is>
      </c>
      <c r="BC2540" t="inlineStr">
        <is>
          <t>OLS</t>
        </is>
      </c>
      <c r="BD2540" t="inlineStr">
        <is>
          <t>two-way:firm and time</t>
        </is>
      </c>
      <c r="BE2540" t="inlineStr">
        <is>
          <t>industry</t>
        </is>
      </c>
      <c r="BF2540" t="inlineStr">
        <is>
          <t>Telecommunications services</t>
        </is>
      </c>
      <c r="BI2540" t="inlineStr">
        <is>
          <t>Table 9</t>
        </is>
      </c>
      <c r="BJ2540" t="inlineStr">
        <is>
          <t>cds5 block, Telecommunications services col (4)</t>
        </is>
      </c>
      <c r="BK2540" t="inlineStr">
        <is>
          <t>82713</t>
        </is>
      </c>
      <c r="BL2540" t="inlineStr">
        <is>
          <t>carbonemi_1 0.060</t>
        </is>
      </c>
      <c r="BM2540" t="inlineStr">
        <is>
          <t>carbonemi_1</t>
        </is>
      </c>
      <c r="BN2540" t="inlineStr">
        <is>
          <t>cds5</t>
        </is>
      </c>
      <c r="BO2540" t="inlineStr">
        <is>
          <t>update</t>
        </is>
      </c>
      <c r="BP2540" t="inlineStr">
        <is>
          <t>Zhang et al (2023)</t>
        </is>
      </c>
      <c r="BQ2540" t="inlineStr">
        <is>
          <t>non-convertible</t>
        </is>
      </c>
      <c r="BT2540" t="n">
        <v>0</v>
      </c>
      <c r="BU2540" t="inlineStr">
        <is>
          <t>staging_Zhang_et_al_2023.csv</t>
        </is>
      </c>
      <c r="BW2540" t="n">
        <v>2007</v>
      </c>
      <c r="BX2540" t="n">
        <v>2020</v>
      </c>
      <c r="BY2540" t="inlineStr">
        <is>
          <t>US</t>
        </is>
      </c>
      <c r="BZ2540" t="n">
        <v>2013.5</v>
      </c>
      <c r="CA2540" t="n">
        <v>0.3571428571428572</v>
      </c>
      <c r="CB2540" t="n">
        <v>0</v>
      </c>
      <c r="CC2540" t="n">
        <v>1</v>
      </c>
      <c r="CE2540" t="n">
        <v>0</v>
      </c>
    </row>
    <row r="2541">
      <c r="A2541" t="inlineStr">
        <is>
          <t>Zhang et al (2023)</t>
        </is>
      </c>
      <c r="B2541" t="n">
        <v>3846</v>
      </c>
      <c r="C2541" t="n">
        <v>-0.02468260809557514</v>
      </c>
      <c r="D2541" t="n">
        <v>6304</v>
      </c>
      <c r="E2541">
        <f>IF(ISNUMBER($BA2541),$BA2541,IF(AND(ISNUMBER($D2541),ISNUMBER($BW2541),ISNUMBER($BX2541)),$D2541*($BX2541-$BW2541+1),""))</f>
        <v>6304.0</v>
      </c>
      <c r="H2541" t="inlineStr">
        <is>
          <t>partial</t>
        </is>
      </c>
      <c r="I2541" t="inlineStr">
        <is>
          <t>b with significance stars only</t>
        </is>
      </c>
      <c r="J2541">
        <f>IF($BW2541&lt;&gt;"",$BW2541,"")</f>
        <v>2007.0</v>
      </c>
      <c r="K2541">
        <f>IF($BX2541&lt;&gt;"",$BX2541,"")</f>
        <v>2020.0</v>
      </c>
      <c r="L2541">
        <f>IF(AND(ISNUMBER($BW2541),ISNUMBER($BX2541)),($BW2541+$BX2541)/2,"")</f>
        <v>2013.5</v>
      </c>
      <c r="M2541">
        <f>IF($L2541&lt;&gt;"",$L2541,"")</f>
        <v>2013.5</v>
      </c>
      <c r="N2541">
        <f>IF(AND(ISNUMBER($BW2541),ISNUMBER($BX2541)),MIN(1,MAX(0,($BX2541-2016+1)/($BX2541-$BW2541+1))),"")</f>
        <v>0.3571428571428572</v>
      </c>
      <c r="O2541">
        <f>IF(AND(ISNUMBER($BW2541),ISNUMBER($BX2541)),MIN(1,MAX(0,($BX2541-2017+1)/($BX2541-$BW2541+1))),"")</f>
        <v>0.2857142857142857</v>
      </c>
      <c r="P2541">
        <f>IF(AND(ISNUMBER($BW2541),ISNUMBER($BX2541)),MIN(1,MAX(0,($BX2541-2018+1)/($BX2541-$BW2541+1))),"")</f>
        <v>0.2142857142857143</v>
      </c>
      <c r="Q2541">
        <f>IF(AND(ISNUMBER($BW2541),ISNUMBER($BX2541)),MIN(1,MAX(0,($BX2541-2019+1)/($BX2541-$BW2541+1))),"")</f>
        <v>0.1428571428571428</v>
      </c>
      <c r="R2541">
        <f>IF(AND(ISNUMBER($BW2541),ISNUMBER($BX2541)),MIN(1,MAX(0,($BX2541-2016+1)/($BX2541-$BW2541+1))),"")</f>
        <v>0.3571428571428572</v>
      </c>
      <c r="S2541">
        <f>IF($L2541&lt;&gt;"",IF($L2541&gt;=2015.5,1,0),"")</f>
        <v>0.0</v>
      </c>
      <c r="T2541">
        <f>IF($L2541&lt;&gt;"",IF($L2541&gt;=2016,1,0),"")</f>
        <v>0.0</v>
      </c>
      <c r="U2541">
        <f>IF(ISNUMBER($BX2541),IF($BX2541&gt;=2016,1,0),"")</f>
        <v>1.0</v>
      </c>
      <c r="V2541">
        <f>IF(ISNUMBER($BW2541),IF($BW2541&gt;=2016,1,0),"")</f>
        <v>0.0</v>
      </c>
      <c r="W2541" t="str">
        <f>IF(AND(ISNUMBER($BW2541),ISNUMBER($BX2541)),IF($BW2541&gt;=2016,"post-only",IF($BX2541&lt;2016,"pre-only","mixed")),"")</f>
        <v>mixed</v>
      </c>
      <c r="X2541">
        <f>IF(AND(ISNUMBER($BW2541),ISNUMBER($BX2541)),MIN(1,MAX(0,($BX2541-2017+1)/($BX2541-$BW2541+1))),"")</f>
        <v>0.2857142857142857</v>
      </c>
      <c r="Y2541">
        <f>IF(AND(ISNUMBER($BW2541),ISNUMBER($BX2541)),MIN(1,MAX(0,($BX2541-2018+1)/($BX2541-$BW2541+1))),"")</f>
        <v>0.2142857142857143</v>
      </c>
      <c r="Z2541">
        <f>IF(AND(ISNUMBER($BW2541),ISNUMBER($BX2541)),MIN(1,MAX(0,($BX2541-2019+1)/($BX2541-$BW2541+1))),"")</f>
        <v>0.1428571428571428</v>
      </c>
      <c r="AA2541">
        <f>IF(ISNUMBER($BX2541),IF($BX2541&gt;=2017,1,0),"")</f>
        <v>1.0</v>
      </c>
      <c r="AB2541">
        <f>IF(ISNUMBER($BX2541),IF($BX2541&gt;=2018,1,0),"")</f>
        <v>1.0</v>
      </c>
      <c r="AC2541">
        <f>IF(ISNUMBER($BX2541),IF($BX2541&gt;=2019,1,0),"")</f>
        <v>1.0</v>
      </c>
      <c r="AD2541">
        <f>IF($L2541&lt;&gt;"",IF($L2541&gt;2013,1,0),"")</f>
        <v>1.0</v>
      </c>
      <c r="AE2541">
        <f>IF($L2541&lt;&gt;"",1+IF($L2541&gt;2011,1,0)+IF($L2541&gt;2014,1,0),"")</f>
        <v>2.0</v>
      </c>
      <c r="AF2541" t="inlineStr">
        <is>
          <t>derivativ (CDS spread)</t>
        </is>
      </c>
      <c r="AG2541" t="inlineStr">
        <is>
          <t>performance</t>
        </is>
      </c>
      <c r="AH2541" t="inlineStr">
        <is>
          <t>non-sensitive</t>
        </is>
      </c>
      <c r="AI2541" t="inlineStr">
        <is>
          <t>without ETS/CT</t>
        </is>
      </c>
      <c r="AJ2541" t="inlineStr">
        <is>
          <t>without ETS/CT</t>
        </is>
      </c>
      <c r="AK2541" t="str">
        <f>IF(AND($CF2541&lt;&gt;"",IFERROR(INDEX(subsample_country_map!$B:$B,MATCH($CF2541,subsample_country_map!$A:$A,0)),"")&lt;&gt;""),INDEX(subsample_country_map!$B:$B,MATCH($CF2541,subsample_country_map!$A:$A,0)),INDEX(lookup!$AA:$AA,MATCH($A2541,lookup!$A:$A,0)))</f>
        <v>1_US</v>
      </c>
      <c r="AL2541" t="str">
        <f>IF(AND($CF2541&lt;&gt;"",IFERROR(INDEX(subsample_country_map!$C:$C,MATCH($CF2541,subsample_country_map!$A:$A,0)),"")&lt;&gt;""),INDEX(subsample_country_map!$C:$C,MATCH($CF2541,subsample_country_map!$A:$A,0)),INDEX(lookup!$AB:$AB,MATCH($A2541,lookup!$A:$A,0)))</f>
        <v>1_developed</v>
      </c>
      <c r="AM2541" t="str">
        <f>IF(AND($CF2541&lt;&gt;"",IFERROR(INDEX(subsample_country_map!$D:$D,MATCH($CF2541,subsample_country_map!$A:$A,0)),"")&lt;&gt;""),INDEX(subsample_country_map!$D:$D,MATCH($CF2541,subsample_country_map!$A:$A,0)),INDEX(lookup!$AC:$AC,MATCH($A2541,lookup!$A:$A,0)))</f>
        <v>1_western</v>
      </c>
      <c r="AN2541" t="str">
        <f>IF(AND($CF2541&lt;&gt;"",IFERROR(INDEX(subsample_country_map!$E:$E,MATCH($CF2541,subsample_country_map!$A:$A,0)),"")&lt;&gt;""),INDEX(subsample_country_map!$E:$E,MATCH($CF2541,subsample_country_map!$A:$A,0)),INDEX(lookup!$AD:$AD,MATCH($A2541,lookup!$A:$A,0)))</f>
        <v>1_common law</v>
      </c>
      <c r="AO2541" t="str">
        <f>INDEX(lookup!$Y:$Y,MATCH($A2541,lookup!$A:$A,0))</f>
        <v>0_published</v>
      </c>
      <c r="AP2541" t="str">
        <f>INDEX(lookup!$Z:$Z,MATCH($A2541,lookup!$A:$A,0))</f>
        <v>0_VHB low</v>
      </c>
      <c r="AQ2541" t="str">
        <f>INDEX(lookup!$W:$W,MATCH($A2541,lookup!$A:$A,0))</f>
        <v>2_sust</v>
      </c>
      <c r="AS2541" t="inlineStr">
        <is>
          <t>staging</t>
        </is>
      </c>
      <c r="AT2541" t="inlineStr">
        <is>
          <t>bad-CER</t>
        </is>
      </c>
      <c r="AU2541" t="inlineStr">
        <is>
          <t>cost</t>
        </is>
      </c>
      <c r="AV2541" t="inlineStr">
        <is>
          <t>0.061</t>
        </is>
      </c>
      <c r="BA2541" t="n">
        <v>6304</v>
      </c>
      <c r="BB2541" t="inlineStr">
        <is>
          <t>as-stated:1-month lag (t-1)</t>
        </is>
      </c>
      <c r="BC2541" t="inlineStr">
        <is>
          <t>OLS</t>
        </is>
      </c>
      <c r="BD2541" t="inlineStr">
        <is>
          <t>two-way:firm and time</t>
        </is>
      </c>
      <c r="BE2541" t="inlineStr">
        <is>
          <t>industry</t>
        </is>
      </c>
      <c r="BF2541" t="inlineStr">
        <is>
          <t>Consumer goods</t>
        </is>
      </c>
      <c r="BI2541" t="inlineStr">
        <is>
          <t>Table 9</t>
        </is>
      </c>
      <c r="BJ2541" t="inlineStr">
        <is>
          <t>cds5 block, Consumer goods col (5)</t>
        </is>
      </c>
      <c r="BK2541" t="inlineStr">
        <is>
          <t>82713</t>
        </is>
      </c>
      <c r="BL2541" t="inlineStr">
        <is>
          <t>carbonemi_1 0.061*</t>
        </is>
      </c>
      <c r="BM2541" t="inlineStr">
        <is>
          <t>carbonemi_1</t>
        </is>
      </c>
      <c r="BN2541" t="inlineStr">
        <is>
          <t>cds5</t>
        </is>
      </c>
      <c r="BO2541" t="inlineStr">
        <is>
          <t>update</t>
        </is>
      </c>
      <c r="BP2541" t="inlineStr">
        <is>
          <t>Zhang et al (2023)</t>
        </is>
      </c>
      <c r="BQ2541" t="inlineStr">
        <is>
          <t>star-bound</t>
        </is>
      </c>
      <c r="BT2541" t="n">
        <v>0</v>
      </c>
      <c r="BU2541" t="inlineStr">
        <is>
          <t>staging_Zhang_et_al_2023.csv</t>
        </is>
      </c>
      <c r="BW2541" t="n">
        <v>2007</v>
      </c>
      <c r="BX2541" t="n">
        <v>2020</v>
      </c>
      <c r="BY2541" t="inlineStr">
        <is>
          <t>US</t>
        </is>
      </c>
      <c r="BZ2541" t="n">
        <v>2013.5</v>
      </c>
      <c r="CA2541" t="n">
        <v>0.3571428571428572</v>
      </c>
      <c r="CB2541" t="n">
        <v>0</v>
      </c>
      <c r="CC2541" t="n">
        <v>1</v>
      </c>
      <c r="CD2541" t="n">
        <v>-0.0246876223998008</v>
      </c>
      <c r="CE2541" t="n">
        <v>1</v>
      </c>
    </row>
    <row r="2542">
      <c r="A2542" t="inlineStr">
        <is>
          <t>Zhang et al (2023)</t>
        </is>
      </c>
      <c r="B2542" t="n">
        <v>3847</v>
      </c>
      <c r="C2542" t="n">
        <v>-0.06168140758300316</v>
      </c>
      <c r="D2542" t="n">
        <v>2841</v>
      </c>
      <c r="E2542">
        <f>IF(ISNUMBER($BA2542),$BA2542,IF(AND(ISNUMBER($D2542),ISNUMBER($BW2542),ISNUMBER($BX2542)),$D2542*($BX2542-$BW2542+1),""))</f>
        <v>2841.0</v>
      </c>
      <c r="H2542" t="inlineStr">
        <is>
          <t>partial</t>
        </is>
      </c>
      <c r="I2542" t="inlineStr">
        <is>
          <t>b with significance stars only</t>
        </is>
      </c>
      <c r="J2542">
        <f>IF($BW2542&lt;&gt;"",$BW2542,"")</f>
        <v>2007.0</v>
      </c>
      <c r="K2542">
        <f>IF($BX2542&lt;&gt;"",$BX2542,"")</f>
        <v>2020.0</v>
      </c>
      <c r="L2542">
        <f>IF(AND(ISNUMBER($BW2542),ISNUMBER($BX2542)),($BW2542+$BX2542)/2,"")</f>
        <v>2013.5</v>
      </c>
      <c r="M2542">
        <f>IF($L2542&lt;&gt;"",$L2542,"")</f>
        <v>2013.5</v>
      </c>
      <c r="N2542">
        <f>IF(AND(ISNUMBER($BW2542),ISNUMBER($BX2542)),MIN(1,MAX(0,($BX2542-2016+1)/($BX2542-$BW2542+1))),"")</f>
        <v>0.3571428571428572</v>
      </c>
      <c r="O2542">
        <f>IF(AND(ISNUMBER($BW2542),ISNUMBER($BX2542)),MIN(1,MAX(0,($BX2542-2017+1)/($BX2542-$BW2542+1))),"")</f>
        <v>0.2857142857142857</v>
      </c>
      <c r="P2542">
        <f>IF(AND(ISNUMBER($BW2542),ISNUMBER($BX2542)),MIN(1,MAX(0,($BX2542-2018+1)/($BX2542-$BW2542+1))),"")</f>
        <v>0.2142857142857143</v>
      </c>
      <c r="Q2542">
        <f>IF(AND(ISNUMBER($BW2542),ISNUMBER($BX2542)),MIN(1,MAX(0,($BX2542-2019+1)/($BX2542-$BW2542+1))),"")</f>
        <v>0.1428571428571428</v>
      </c>
      <c r="R2542">
        <f>IF(AND(ISNUMBER($BW2542),ISNUMBER($BX2542)),MIN(1,MAX(0,($BX2542-2016+1)/($BX2542-$BW2542+1))),"")</f>
        <v>0.3571428571428572</v>
      </c>
      <c r="S2542">
        <f>IF($L2542&lt;&gt;"",IF($L2542&gt;=2015.5,1,0),"")</f>
        <v>0.0</v>
      </c>
      <c r="T2542">
        <f>IF($L2542&lt;&gt;"",IF($L2542&gt;=2016,1,0),"")</f>
        <v>0.0</v>
      </c>
      <c r="U2542">
        <f>IF(ISNUMBER($BX2542),IF($BX2542&gt;=2016,1,0),"")</f>
        <v>1.0</v>
      </c>
      <c r="V2542">
        <f>IF(ISNUMBER($BW2542),IF($BW2542&gt;=2016,1,0),"")</f>
        <v>0.0</v>
      </c>
      <c r="W2542" t="str">
        <f>IF(AND(ISNUMBER($BW2542),ISNUMBER($BX2542)),IF($BW2542&gt;=2016,"post-only",IF($BX2542&lt;2016,"pre-only","mixed")),"")</f>
        <v>mixed</v>
      </c>
      <c r="X2542">
        <f>IF(AND(ISNUMBER($BW2542),ISNUMBER($BX2542)),MIN(1,MAX(0,($BX2542-2017+1)/($BX2542-$BW2542+1))),"")</f>
        <v>0.2857142857142857</v>
      </c>
      <c r="Y2542">
        <f>IF(AND(ISNUMBER($BW2542),ISNUMBER($BX2542)),MIN(1,MAX(0,($BX2542-2018+1)/($BX2542-$BW2542+1))),"")</f>
        <v>0.2142857142857143</v>
      </c>
      <c r="Z2542">
        <f>IF(AND(ISNUMBER($BW2542),ISNUMBER($BX2542)),MIN(1,MAX(0,($BX2542-2019+1)/($BX2542-$BW2542+1))),"")</f>
        <v>0.1428571428571428</v>
      </c>
      <c r="AA2542">
        <f>IF(ISNUMBER($BX2542),IF($BX2542&gt;=2017,1,0),"")</f>
        <v>1.0</v>
      </c>
      <c r="AB2542">
        <f>IF(ISNUMBER($BX2542),IF($BX2542&gt;=2018,1,0),"")</f>
        <v>1.0</v>
      </c>
      <c r="AC2542">
        <f>IF(ISNUMBER($BX2542),IF($BX2542&gt;=2019,1,0),"")</f>
        <v>1.0</v>
      </c>
      <c r="AD2542">
        <f>IF($L2542&lt;&gt;"",IF($L2542&gt;2013,1,0),"")</f>
        <v>1.0</v>
      </c>
      <c r="AE2542">
        <f>IF($L2542&lt;&gt;"",1+IF($L2542&gt;2011,1,0)+IF($L2542&gt;2014,1,0),"")</f>
        <v>2.0</v>
      </c>
      <c r="AF2542" t="inlineStr">
        <is>
          <t>derivativ (CDS spread)</t>
        </is>
      </c>
      <c r="AG2542" t="inlineStr">
        <is>
          <t>performance</t>
        </is>
      </c>
      <c r="AH2542" t="inlineStr">
        <is>
          <t>non-sensitive</t>
        </is>
      </c>
      <c r="AI2542" t="inlineStr">
        <is>
          <t>without ETS/CT</t>
        </is>
      </c>
      <c r="AJ2542" t="inlineStr">
        <is>
          <t>without ETS/CT</t>
        </is>
      </c>
      <c r="AK2542" t="str">
        <f>IF(AND($CF2542&lt;&gt;"",IFERROR(INDEX(subsample_country_map!$B:$B,MATCH($CF2542,subsample_country_map!$A:$A,0)),"")&lt;&gt;""),INDEX(subsample_country_map!$B:$B,MATCH($CF2542,subsample_country_map!$A:$A,0)),INDEX(lookup!$AA:$AA,MATCH($A2542,lookup!$A:$A,0)))</f>
        <v>1_US</v>
      </c>
      <c r="AL2542" t="str">
        <f>IF(AND($CF2542&lt;&gt;"",IFERROR(INDEX(subsample_country_map!$C:$C,MATCH($CF2542,subsample_country_map!$A:$A,0)),"")&lt;&gt;""),INDEX(subsample_country_map!$C:$C,MATCH($CF2542,subsample_country_map!$A:$A,0)),INDEX(lookup!$AB:$AB,MATCH($A2542,lookup!$A:$A,0)))</f>
        <v>1_developed</v>
      </c>
      <c r="AM2542" t="str">
        <f>IF(AND($CF2542&lt;&gt;"",IFERROR(INDEX(subsample_country_map!$D:$D,MATCH($CF2542,subsample_country_map!$A:$A,0)),"")&lt;&gt;""),INDEX(subsample_country_map!$D:$D,MATCH($CF2542,subsample_country_map!$A:$A,0)),INDEX(lookup!$AC:$AC,MATCH($A2542,lookup!$A:$A,0)))</f>
        <v>1_western</v>
      </c>
      <c r="AN2542" t="str">
        <f>IF(AND($CF2542&lt;&gt;"",IFERROR(INDEX(subsample_country_map!$E:$E,MATCH($CF2542,subsample_country_map!$A:$A,0)),"")&lt;&gt;""),INDEX(subsample_country_map!$E:$E,MATCH($CF2542,subsample_country_map!$A:$A,0)),INDEX(lookup!$AD:$AD,MATCH($A2542,lookup!$A:$A,0)))</f>
        <v>1_common law</v>
      </c>
      <c r="AO2542" t="str">
        <f>INDEX(lookup!$Y:$Y,MATCH($A2542,lookup!$A:$A,0))</f>
        <v>0_published</v>
      </c>
      <c r="AP2542" t="str">
        <f>INDEX(lookup!$Z:$Z,MATCH($A2542,lookup!$A:$A,0))</f>
        <v>0_VHB low</v>
      </c>
      <c r="AQ2542" t="str">
        <f>INDEX(lookup!$W:$W,MATCH($A2542,lookup!$A:$A,0))</f>
        <v>2_sust</v>
      </c>
      <c r="AS2542" t="inlineStr">
        <is>
          <t>staging</t>
        </is>
      </c>
      <c r="AT2542" t="inlineStr">
        <is>
          <t>bad-CER</t>
        </is>
      </c>
      <c r="AU2542" t="inlineStr">
        <is>
          <t>cost</t>
        </is>
      </c>
      <c r="AV2542" t="inlineStr">
        <is>
          <t>0.113</t>
        </is>
      </c>
      <c r="BA2542" t="n">
        <v>2841</v>
      </c>
      <c r="BB2542" t="inlineStr">
        <is>
          <t>as-stated:1-month lag (t-1)</t>
        </is>
      </c>
      <c r="BC2542" t="inlineStr">
        <is>
          <t>OLS</t>
        </is>
      </c>
      <c r="BD2542" t="inlineStr">
        <is>
          <t>two-way:firm and time</t>
        </is>
      </c>
      <c r="BE2542" t="inlineStr">
        <is>
          <t>industry</t>
        </is>
      </c>
      <c r="BF2542" t="inlineStr">
        <is>
          <t>Energy</t>
        </is>
      </c>
      <c r="BI2542" t="inlineStr">
        <is>
          <t>Table 9</t>
        </is>
      </c>
      <c r="BJ2542" t="inlineStr">
        <is>
          <t>cds5 block, Energy col (6)</t>
        </is>
      </c>
      <c r="BK2542" t="inlineStr">
        <is>
          <t>82713</t>
        </is>
      </c>
      <c r="BL2542" t="inlineStr">
        <is>
          <t>carbonemi_1 0.113***</t>
        </is>
      </c>
      <c r="BM2542" t="inlineStr">
        <is>
          <t>carbonemi_1</t>
        </is>
      </c>
      <c r="BN2542" t="inlineStr">
        <is>
          <t>cds5</t>
        </is>
      </c>
      <c r="BO2542" t="inlineStr">
        <is>
          <t>update</t>
        </is>
      </c>
      <c r="BP2542" t="inlineStr">
        <is>
          <t>Zhang et al (2023)</t>
        </is>
      </c>
      <c r="BQ2542" t="inlineStr">
        <is>
          <t>star-bound</t>
        </is>
      </c>
      <c r="BT2542" t="n">
        <v>0</v>
      </c>
      <c r="BU2542" t="inlineStr">
        <is>
          <t>staging_Zhang_et_al_2023.csv</t>
        </is>
      </c>
      <c r="BW2542" t="n">
        <v>2007</v>
      </c>
      <c r="BX2542" t="n">
        <v>2020</v>
      </c>
      <c r="BY2542" t="inlineStr">
        <is>
          <t>US</t>
        </is>
      </c>
      <c r="BZ2542" t="n">
        <v>2013.5</v>
      </c>
      <c r="CA2542" t="n">
        <v>0.3571428571428572</v>
      </c>
      <c r="CB2542" t="n">
        <v>0</v>
      </c>
      <c r="CC2542" t="n">
        <v>1</v>
      </c>
      <c r="CD2542" t="n">
        <v>-0.06175981091648934</v>
      </c>
      <c r="CE2542" t="n">
        <v>1</v>
      </c>
    </row>
    <row r="2543">
      <c r="A2543" t="inlineStr">
        <is>
          <t>Zhang et al (2023)</t>
        </is>
      </c>
      <c r="B2543" t="n">
        <v>3848</v>
      </c>
      <c r="C2543" t="n">
        <v>-0.04302568048071916</v>
      </c>
      <c r="D2543" t="n">
        <v>5844</v>
      </c>
      <c r="E2543">
        <f>IF(ISNUMBER($BA2543),$BA2543,IF(AND(ISNUMBER($D2543),ISNUMBER($BW2543),ISNUMBER($BX2543)),$D2543*($BX2543-$BW2543+1),""))</f>
        <v>5844.0</v>
      </c>
      <c r="H2543" t="inlineStr">
        <is>
          <t>partial</t>
        </is>
      </c>
      <c r="I2543" t="inlineStr">
        <is>
          <t>b with significance stars only</t>
        </is>
      </c>
      <c r="J2543">
        <f>IF($BW2543&lt;&gt;"",$BW2543,"")</f>
        <v>2007.0</v>
      </c>
      <c r="K2543">
        <f>IF($BX2543&lt;&gt;"",$BX2543,"")</f>
        <v>2020.0</v>
      </c>
      <c r="L2543">
        <f>IF(AND(ISNUMBER($BW2543),ISNUMBER($BX2543)),($BW2543+$BX2543)/2,"")</f>
        <v>2013.5</v>
      </c>
      <c r="M2543">
        <f>IF($L2543&lt;&gt;"",$L2543,"")</f>
        <v>2013.5</v>
      </c>
      <c r="N2543">
        <f>IF(AND(ISNUMBER($BW2543),ISNUMBER($BX2543)),MIN(1,MAX(0,($BX2543-2016+1)/($BX2543-$BW2543+1))),"")</f>
        <v>0.3571428571428572</v>
      </c>
      <c r="O2543">
        <f>IF(AND(ISNUMBER($BW2543),ISNUMBER($BX2543)),MIN(1,MAX(0,($BX2543-2017+1)/($BX2543-$BW2543+1))),"")</f>
        <v>0.2857142857142857</v>
      </c>
      <c r="P2543">
        <f>IF(AND(ISNUMBER($BW2543),ISNUMBER($BX2543)),MIN(1,MAX(0,($BX2543-2018+1)/($BX2543-$BW2543+1))),"")</f>
        <v>0.2142857142857143</v>
      </c>
      <c r="Q2543">
        <f>IF(AND(ISNUMBER($BW2543),ISNUMBER($BX2543)),MIN(1,MAX(0,($BX2543-2019+1)/($BX2543-$BW2543+1))),"")</f>
        <v>0.1428571428571428</v>
      </c>
      <c r="R2543">
        <f>IF(AND(ISNUMBER($BW2543),ISNUMBER($BX2543)),MIN(1,MAX(0,($BX2543-2016+1)/($BX2543-$BW2543+1))),"")</f>
        <v>0.3571428571428572</v>
      </c>
      <c r="S2543">
        <f>IF($L2543&lt;&gt;"",IF($L2543&gt;=2015.5,1,0),"")</f>
        <v>0.0</v>
      </c>
      <c r="T2543">
        <f>IF($L2543&lt;&gt;"",IF($L2543&gt;=2016,1,0),"")</f>
        <v>0.0</v>
      </c>
      <c r="U2543">
        <f>IF(ISNUMBER($BX2543),IF($BX2543&gt;=2016,1,0),"")</f>
        <v>1.0</v>
      </c>
      <c r="V2543">
        <f>IF(ISNUMBER($BW2543),IF($BW2543&gt;=2016,1,0),"")</f>
        <v>0.0</v>
      </c>
      <c r="W2543" t="str">
        <f>IF(AND(ISNUMBER($BW2543),ISNUMBER($BX2543)),IF($BW2543&gt;=2016,"post-only",IF($BX2543&lt;2016,"pre-only","mixed")),"")</f>
        <v>mixed</v>
      </c>
      <c r="X2543">
        <f>IF(AND(ISNUMBER($BW2543),ISNUMBER($BX2543)),MIN(1,MAX(0,($BX2543-2017+1)/($BX2543-$BW2543+1))),"")</f>
        <v>0.2857142857142857</v>
      </c>
      <c r="Y2543">
        <f>IF(AND(ISNUMBER($BW2543),ISNUMBER($BX2543)),MIN(1,MAX(0,($BX2543-2018+1)/($BX2543-$BW2543+1))),"")</f>
        <v>0.2142857142857143</v>
      </c>
      <c r="Z2543">
        <f>IF(AND(ISNUMBER($BW2543),ISNUMBER($BX2543)),MIN(1,MAX(0,($BX2543-2019+1)/($BX2543-$BW2543+1))),"")</f>
        <v>0.1428571428571428</v>
      </c>
      <c r="AA2543">
        <f>IF(ISNUMBER($BX2543),IF($BX2543&gt;=2017,1,0),"")</f>
        <v>1.0</v>
      </c>
      <c r="AB2543">
        <f>IF(ISNUMBER($BX2543),IF($BX2543&gt;=2018,1,0),"")</f>
        <v>1.0</v>
      </c>
      <c r="AC2543">
        <f>IF(ISNUMBER($BX2543),IF($BX2543&gt;=2019,1,0),"")</f>
        <v>1.0</v>
      </c>
      <c r="AD2543">
        <f>IF($L2543&lt;&gt;"",IF($L2543&gt;2013,1,0),"")</f>
        <v>1.0</v>
      </c>
      <c r="AE2543">
        <f>IF($L2543&lt;&gt;"",1+IF($L2543&gt;2011,1,0)+IF($L2543&gt;2014,1,0),"")</f>
        <v>2.0</v>
      </c>
      <c r="AF2543" t="inlineStr">
        <is>
          <t>derivativ (CDS spread)</t>
        </is>
      </c>
      <c r="AG2543" t="inlineStr">
        <is>
          <t>performance</t>
        </is>
      </c>
      <c r="AH2543" t="inlineStr">
        <is>
          <t>non-sensitive</t>
        </is>
      </c>
      <c r="AI2543" t="inlineStr">
        <is>
          <t>without ETS/CT</t>
        </is>
      </c>
      <c r="AJ2543" t="inlineStr">
        <is>
          <t>without ETS/CT</t>
        </is>
      </c>
      <c r="AK2543" t="str">
        <f>IF(AND($CF2543&lt;&gt;"",IFERROR(INDEX(subsample_country_map!$B:$B,MATCH($CF2543,subsample_country_map!$A:$A,0)),"")&lt;&gt;""),INDEX(subsample_country_map!$B:$B,MATCH($CF2543,subsample_country_map!$A:$A,0)),INDEX(lookup!$AA:$AA,MATCH($A2543,lookup!$A:$A,0)))</f>
        <v>1_US</v>
      </c>
      <c r="AL2543" t="str">
        <f>IF(AND($CF2543&lt;&gt;"",IFERROR(INDEX(subsample_country_map!$C:$C,MATCH($CF2543,subsample_country_map!$A:$A,0)),"")&lt;&gt;""),INDEX(subsample_country_map!$C:$C,MATCH($CF2543,subsample_country_map!$A:$A,0)),INDEX(lookup!$AB:$AB,MATCH($A2543,lookup!$A:$A,0)))</f>
        <v>1_developed</v>
      </c>
      <c r="AM2543" t="str">
        <f>IF(AND($CF2543&lt;&gt;"",IFERROR(INDEX(subsample_country_map!$D:$D,MATCH($CF2543,subsample_country_map!$A:$A,0)),"")&lt;&gt;""),INDEX(subsample_country_map!$D:$D,MATCH($CF2543,subsample_country_map!$A:$A,0)),INDEX(lookup!$AC:$AC,MATCH($A2543,lookup!$A:$A,0)))</f>
        <v>1_western</v>
      </c>
      <c r="AN2543" t="str">
        <f>IF(AND($CF2543&lt;&gt;"",IFERROR(INDEX(subsample_country_map!$E:$E,MATCH($CF2543,subsample_country_map!$A:$A,0)),"")&lt;&gt;""),INDEX(subsample_country_map!$E:$E,MATCH($CF2543,subsample_country_map!$A:$A,0)),INDEX(lookup!$AD:$AD,MATCH($A2543,lookup!$A:$A,0)))</f>
        <v>1_common law</v>
      </c>
      <c r="AO2543" t="str">
        <f>INDEX(lookup!$Y:$Y,MATCH($A2543,lookup!$A:$A,0))</f>
        <v>0_published</v>
      </c>
      <c r="AP2543" t="str">
        <f>INDEX(lookup!$Z:$Z,MATCH($A2543,lookup!$A:$A,0))</f>
        <v>0_VHB low</v>
      </c>
      <c r="AQ2543" t="str">
        <f>INDEX(lookup!$W:$W,MATCH($A2543,lookup!$A:$A,0))</f>
        <v>2_sust</v>
      </c>
      <c r="AS2543" t="inlineStr">
        <is>
          <t>staging</t>
        </is>
      </c>
      <c r="AT2543" t="inlineStr">
        <is>
          <t>bad-CER</t>
        </is>
      </c>
      <c r="AU2543" t="inlineStr">
        <is>
          <t>cost</t>
        </is>
      </c>
      <c r="AV2543" t="inlineStr">
        <is>
          <t>0.076</t>
        </is>
      </c>
      <c r="BA2543" t="n">
        <v>5844</v>
      </c>
      <c r="BB2543" t="inlineStr">
        <is>
          <t>as-stated:1-month lag (t-1)</t>
        </is>
      </c>
      <c r="BC2543" t="inlineStr">
        <is>
          <t>OLS</t>
        </is>
      </c>
      <c r="BD2543" t="inlineStr">
        <is>
          <t>two-way:firm and time</t>
        </is>
      </c>
      <c r="BE2543" t="inlineStr">
        <is>
          <t>industry</t>
        </is>
      </c>
      <c r="BF2543" t="inlineStr">
        <is>
          <t>Industrials</t>
        </is>
      </c>
      <c r="BI2543" t="inlineStr">
        <is>
          <t>Table 9</t>
        </is>
      </c>
      <c r="BJ2543" t="inlineStr">
        <is>
          <t>cds5 block, Industrials col (7)</t>
        </is>
      </c>
      <c r="BK2543" t="inlineStr">
        <is>
          <t>82713</t>
        </is>
      </c>
      <c r="BL2543" t="inlineStr">
        <is>
          <t>carbonemi_1 0.076***</t>
        </is>
      </c>
      <c r="BM2543" t="inlineStr">
        <is>
          <t>carbonemi_1</t>
        </is>
      </c>
      <c r="BN2543" t="inlineStr">
        <is>
          <t>cds5</t>
        </is>
      </c>
      <c r="BO2543" t="inlineStr">
        <is>
          <t>update</t>
        </is>
      </c>
      <c r="BP2543" t="inlineStr">
        <is>
          <t>Zhang et al (2023)</t>
        </is>
      </c>
      <c r="BQ2543" t="inlineStr">
        <is>
          <t>star-bound</t>
        </is>
      </c>
      <c r="BT2543" t="n">
        <v>0</v>
      </c>
      <c r="BU2543" t="inlineStr">
        <is>
          <t>staging_Zhang_et_al_2023.csv</t>
        </is>
      </c>
      <c r="BW2543" t="n">
        <v>2007</v>
      </c>
      <c r="BX2543" t="n">
        <v>2020</v>
      </c>
      <c r="BY2543" t="inlineStr">
        <is>
          <t>US</t>
        </is>
      </c>
      <c r="BZ2543" t="n">
        <v>2013.5</v>
      </c>
      <c r="CA2543" t="n">
        <v>0.3571428571428572</v>
      </c>
      <c r="CB2543" t="n">
        <v>0</v>
      </c>
      <c r="CC2543" t="n">
        <v>1</v>
      </c>
      <c r="CD2543" t="n">
        <v>-0.04305225985426501</v>
      </c>
      <c r="CE2543" t="n">
        <v>1</v>
      </c>
    </row>
    <row r="2544">
      <c r="A2544" t="inlineStr">
        <is>
          <t>Zhang et al (2023)</t>
        </is>
      </c>
      <c r="B2544" t="n">
        <v>3849</v>
      </c>
      <c r="C2544" t="n">
        <v>-0.1445866598985609</v>
      </c>
      <c r="D2544" t="n">
        <v>513</v>
      </c>
      <c r="E2544">
        <f>IF(ISNUMBER($BA2544),$BA2544,IF(AND(ISNUMBER($D2544),ISNUMBER($BW2544),ISNUMBER($BX2544)),$D2544*($BX2544-$BW2544+1),""))</f>
        <v>513.0</v>
      </c>
      <c r="H2544" t="inlineStr">
        <is>
          <t>partial</t>
        </is>
      </c>
      <c r="I2544" t="inlineStr">
        <is>
          <t>b with significance stars only</t>
        </is>
      </c>
      <c r="J2544">
        <f>IF($BW2544&lt;&gt;"",$BW2544,"")</f>
        <v>2007.0</v>
      </c>
      <c r="K2544">
        <f>IF($BX2544&lt;&gt;"",$BX2544,"")</f>
        <v>2020.0</v>
      </c>
      <c r="L2544">
        <f>IF(AND(ISNUMBER($BW2544),ISNUMBER($BX2544)),($BW2544+$BX2544)/2,"")</f>
        <v>2013.5</v>
      </c>
      <c r="M2544">
        <f>IF($L2544&lt;&gt;"",$L2544,"")</f>
        <v>2013.5</v>
      </c>
      <c r="N2544">
        <f>IF(AND(ISNUMBER($BW2544),ISNUMBER($BX2544)),MIN(1,MAX(0,($BX2544-2016+1)/($BX2544-$BW2544+1))),"")</f>
        <v>0.3571428571428572</v>
      </c>
      <c r="O2544">
        <f>IF(AND(ISNUMBER($BW2544),ISNUMBER($BX2544)),MIN(1,MAX(0,($BX2544-2017+1)/($BX2544-$BW2544+1))),"")</f>
        <v>0.2857142857142857</v>
      </c>
      <c r="P2544">
        <f>IF(AND(ISNUMBER($BW2544),ISNUMBER($BX2544)),MIN(1,MAX(0,($BX2544-2018+1)/($BX2544-$BW2544+1))),"")</f>
        <v>0.2142857142857143</v>
      </c>
      <c r="Q2544">
        <f>IF(AND(ISNUMBER($BW2544),ISNUMBER($BX2544)),MIN(1,MAX(0,($BX2544-2019+1)/($BX2544-$BW2544+1))),"")</f>
        <v>0.1428571428571428</v>
      </c>
      <c r="R2544">
        <f>IF(AND(ISNUMBER($BW2544),ISNUMBER($BX2544)),MIN(1,MAX(0,($BX2544-2016+1)/($BX2544-$BW2544+1))),"")</f>
        <v>0.3571428571428572</v>
      </c>
      <c r="S2544">
        <f>IF($L2544&lt;&gt;"",IF($L2544&gt;=2015.5,1,0),"")</f>
        <v>0.0</v>
      </c>
      <c r="T2544">
        <f>IF($L2544&lt;&gt;"",IF($L2544&gt;=2016,1,0),"")</f>
        <v>0.0</v>
      </c>
      <c r="U2544">
        <f>IF(ISNUMBER($BX2544),IF($BX2544&gt;=2016,1,0),"")</f>
        <v>1.0</v>
      </c>
      <c r="V2544">
        <f>IF(ISNUMBER($BW2544),IF($BW2544&gt;=2016,1,0),"")</f>
        <v>0.0</v>
      </c>
      <c r="W2544" t="str">
        <f>IF(AND(ISNUMBER($BW2544),ISNUMBER($BX2544)),IF($BW2544&gt;=2016,"post-only",IF($BX2544&lt;2016,"pre-only","mixed")),"")</f>
        <v>mixed</v>
      </c>
      <c r="X2544">
        <f>IF(AND(ISNUMBER($BW2544),ISNUMBER($BX2544)),MIN(1,MAX(0,($BX2544-2017+1)/($BX2544-$BW2544+1))),"")</f>
        <v>0.2857142857142857</v>
      </c>
      <c r="Y2544">
        <f>IF(AND(ISNUMBER($BW2544),ISNUMBER($BX2544)),MIN(1,MAX(0,($BX2544-2018+1)/($BX2544-$BW2544+1))),"")</f>
        <v>0.2142857142857143</v>
      </c>
      <c r="Z2544">
        <f>IF(AND(ISNUMBER($BW2544),ISNUMBER($BX2544)),MIN(1,MAX(0,($BX2544-2019+1)/($BX2544-$BW2544+1))),"")</f>
        <v>0.1428571428571428</v>
      </c>
      <c r="AA2544">
        <f>IF(ISNUMBER($BX2544),IF($BX2544&gt;=2017,1,0),"")</f>
        <v>1.0</v>
      </c>
      <c r="AB2544">
        <f>IF(ISNUMBER($BX2544),IF($BX2544&gt;=2018,1,0),"")</f>
        <v>1.0</v>
      </c>
      <c r="AC2544">
        <f>IF(ISNUMBER($BX2544),IF($BX2544&gt;=2019,1,0),"")</f>
        <v>1.0</v>
      </c>
      <c r="AD2544">
        <f>IF($L2544&lt;&gt;"",IF($L2544&gt;2013,1,0),"")</f>
        <v>1.0</v>
      </c>
      <c r="AE2544">
        <f>IF($L2544&lt;&gt;"",1+IF($L2544&gt;2011,1,0)+IF($L2544&gt;2014,1,0),"")</f>
        <v>2.0</v>
      </c>
      <c r="AF2544" t="inlineStr">
        <is>
          <t>derivativ (CDS spread)</t>
        </is>
      </c>
      <c r="AG2544" t="inlineStr">
        <is>
          <t>performance</t>
        </is>
      </c>
      <c r="AH2544" t="inlineStr">
        <is>
          <t>non-sensitive</t>
        </is>
      </c>
      <c r="AI2544" t="inlineStr">
        <is>
          <t>without ETS/CT</t>
        </is>
      </c>
      <c r="AJ2544" t="inlineStr">
        <is>
          <t>without ETS/CT</t>
        </is>
      </c>
      <c r="AK2544" t="str">
        <f>IF(AND($CF2544&lt;&gt;"",IFERROR(INDEX(subsample_country_map!$B:$B,MATCH($CF2544,subsample_country_map!$A:$A,0)),"")&lt;&gt;""),INDEX(subsample_country_map!$B:$B,MATCH($CF2544,subsample_country_map!$A:$A,0)),INDEX(lookup!$AA:$AA,MATCH($A2544,lookup!$A:$A,0)))</f>
        <v>1_US</v>
      </c>
      <c r="AL2544" t="str">
        <f>IF(AND($CF2544&lt;&gt;"",IFERROR(INDEX(subsample_country_map!$C:$C,MATCH($CF2544,subsample_country_map!$A:$A,0)),"")&lt;&gt;""),INDEX(subsample_country_map!$C:$C,MATCH($CF2544,subsample_country_map!$A:$A,0)),INDEX(lookup!$AB:$AB,MATCH($A2544,lookup!$A:$A,0)))</f>
        <v>1_developed</v>
      </c>
      <c r="AM2544" t="str">
        <f>IF(AND($CF2544&lt;&gt;"",IFERROR(INDEX(subsample_country_map!$D:$D,MATCH($CF2544,subsample_country_map!$A:$A,0)),"")&lt;&gt;""),INDEX(subsample_country_map!$D:$D,MATCH($CF2544,subsample_country_map!$A:$A,0)),INDEX(lookup!$AC:$AC,MATCH($A2544,lookup!$A:$A,0)))</f>
        <v>1_western</v>
      </c>
      <c r="AN2544" t="str">
        <f>IF(AND($CF2544&lt;&gt;"",IFERROR(INDEX(subsample_country_map!$E:$E,MATCH($CF2544,subsample_country_map!$A:$A,0)),"")&lt;&gt;""),INDEX(subsample_country_map!$E:$E,MATCH($CF2544,subsample_country_map!$A:$A,0)),INDEX(lookup!$AD:$AD,MATCH($A2544,lookup!$A:$A,0)))</f>
        <v>1_common law</v>
      </c>
      <c r="AO2544" t="str">
        <f>INDEX(lookup!$Y:$Y,MATCH($A2544,lookup!$A:$A,0))</f>
        <v>0_published</v>
      </c>
      <c r="AP2544" t="str">
        <f>INDEX(lookup!$Z:$Z,MATCH($A2544,lookup!$A:$A,0))</f>
        <v>0_VHB low</v>
      </c>
      <c r="AQ2544" t="str">
        <f>INDEX(lookup!$W:$W,MATCH($A2544,lookup!$A:$A,0))</f>
        <v>2_sust</v>
      </c>
      <c r="AS2544" t="inlineStr">
        <is>
          <t>staging</t>
        </is>
      </c>
      <c r="AT2544" t="inlineStr">
        <is>
          <t>bad-CER</t>
        </is>
      </c>
      <c r="AU2544" t="inlineStr">
        <is>
          <t>cost</t>
        </is>
      </c>
      <c r="AV2544" t="inlineStr">
        <is>
          <t>0.268</t>
        </is>
      </c>
      <c r="BA2544" t="n">
        <v>513</v>
      </c>
      <c r="BB2544" t="inlineStr">
        <is>
          <t>as-stated:1-month lag (t-1)</t>
        </is>
      </c>
      <c r="BC2544" t="inlineStr">
        <is>
          <t>OLS</t>
        </is>
      </c>
      <c r="BD2544" t="inlineStr">
        <is>
          <t>two-way:firm and time</t>
        </is>
      </c>
      <c r="BE2544" t="inlineStr">
        <is>
          <t>industry</t>
        </is>
      </c>
      <c r="BF2544" t="inlineStr">
        <is>
          <t>Utilities</t>
        </is>
      </c>
      <c r="BI2544" t="inlineStr">
        <is>
          <t>Table 9</t>
        </is>
      </c>
      <c r="BJ2544" t="inlineStr">
        <is>
          <t>cds5 block, Utilities col (8)</t>
        </is>
      </c>
      <c r="BK2544" t="inlineStr">
        <is>
          <t>82713</t>
        </is>
      </c>
      <c r="BL2544" t="inlineStr">
        <is>
          <t>carbonemi_1 0.268***</t>
        </is>
      </c>
      <c r="BM2544" t="inlineStr">
        <is>
          <t>carbonemi_1</t>
        </is>
      </c>
      <c r="BN2544" t="inlineStr">
        <is>
          <t>cds5</t>
        </is>
      </c>
      <c r="BO2544" t="inlineStr">
        <is>
          <t>update</t>
        </is>
      </c>
      <c r="BP2544" t="inlineStr">
        <is>
          <t>Zhang et al (2023)</t>
        </is>
      </c>
      <c r="BQ2544" t="inlineStr">
        <is>
          <t>star-bound</t>
        </is>
      </c>
      <c r="BT2544" t="n">
        <v>0</v>
      </c>
      <c r="BU2544" t="inlineStr">
        <is>
          <t>staging_Zhang_et_al_2023.csv</t>
        </is>
      </c>
      <c r="BW2544" t="n">
        <v>2007</v>
      </c>
      <c r="BX2544" t="n">
        <v>2020</v>
      </c>
      <c r="BY2544" t="inlineStr">
        <is>
          <t>US</t>
        </is>
      </c>
      <c r="BZ2544" t="n">
        <v>2013.5</v>
      </c>
      <c r="CA2544" t="n">
        <v>0.3571428571428572</v>
      </c>
      <c r="CB2544" t="n">
        <v>0</v>
      </c>
      <c r="CC2544" t="n">
        <v>1</v>
      </c>
      <c r="CD2544" t="n">
        <v>-0.1456070321294358</v>
      </c>
      <c r="CE2544" t="n">
        <v>1</v>
      </c>
    </row>
    <row r="2545">
      <c r="A2545" t="inlineStr">
        <is>
          <t>Zhang et al (2023)</t>
        </is>
      </c>
      <c r="B2545" t="n">
        <v>3850</v>
      </c>
      <c r="C2545" t="n">
        <v>-0.02685532085039401</v>
      </c>
      <c r="D2545" t="n">
        <v>5325</v>
      </c>
      <c r="E2545">
        <f>IF(ISNUMBER($BA2545),$BA2545,IF(AND(ISNUMBER($D2545),ISNUMBER($BW2545),ISNUMBER($BX2545)),$D2545*($BX2545-$BW2545+1),""))</f>
        <v>5325.0</v>
      </c>
      <c r="H2545" t="inlineStr">
        <is>
          <t>partial</t>
        </is>
      </c>
      <c r="I2545" t="inlineStr">
        <is>
          <t>b with significance stars only</t>
        </is>
      </c>
      <c r="J2545">
        <f>IF($BW2545&lt;&gt;"",$BW2545,"")</f>
        <v>2007.0</v>
      </c>
      <c r="K2545">
        <f>IF($BX2545&lt;&gt;"",$BX2545,"")</f>
        <v>2020.0</v>
      </c>
      <c r="L2545">
        <f>IF(AND(ISNUMBER($BW2545),ISNUMBER($BX2545)),($BW2545+$BX2545)/2,"")</f>
        <v>2013.5</v>
      </c>
      <c r="M2545">
        <f>IF($L2545&lt;&gt;"",$L2545,"")</f>
        <v>2013.5</v>
      </c>
      <c r="N2545">
        <f>IF(AND(ISNUMBER($BW2545),ISNUMBER($BX2545)),MIN(1,MAX(0,($BX2545-2016+1)/($BX2545-$BW2545+1))),"")</f>
        <v>0.3571428571428572</v>
      </c>
      <c r="O2545">
        <f>IF(AND(ISNUMBER($BW2545),ISNUMBER($BX2545)),MIN(1,MAX(0,($BX2545-2017+1)/($BX2545-$BW2545+1))),"")</f>
        <v>0.2857142857142857</v>
      </c>
      <c r="P2545">
        <f>IF(AND(ISNUMBER($BW2545),ISNUMBER($BX2545)),MIN(1,MAX(0,($BX2545-2018+1)/($BX2545-$BW2545+1))),"")</f>
        <v>0.2142857142857143</v>
      </c>
      <c r="Q2545">
        <f>IF(AND(ISNUMBER($BW2545),ISNUMBER($BX2545)),MIN(1,MAX(0,($BX2545-2019+1)/($BX2545-$BW2545+1))),"")</f>
        <v>0.1428571428571428</v>
      </c>
      <c r="R2545">
        <f>IF(AND(ISNUMBER($BW2545),ISNUMBER($BX2545)),MIN(1,MAX(0,($BX2545-2016+1)/($BX2545-$BW2545+1))),"")</f>
        <v>0.3571428571428572</v>
      </c>
      <c r="S2545">
        <f>IF($L2545&lt;&gt;"",IF($L2545&gt;=2015.5,1,0),"")</f>
        <v>0.0</v>
      </c>
      <c r="T2545">
        <f>IF($L2545&lt;&gt;"",IF($L2545&gt;=2016,1,0),"")</f>
        <v>0.0</v>
      </c>
      <c r="U2545">
        <f>IF(ISNUMBER($BX2545),IF($BX2545&gt;=2016,1,0),"")</f>
        <v>1.0</v>
      </c>
      <c r="V2545">
        <f>IF(ISNUMBER($BW2545),IF($BW2545&gt;=2016,1,0),"")</f>
        <v>0.0</v>
      </c>
      <c r="W2545" t="str">
        <f>IF(AND(ISNUMBER($BW2545),ISNUMBER($BX2545)),IF($BW2545&gt;=2016,"post-only",IF($BX2545&lt;2016,"pre-only","mixed")),"")</f>
        <v>mixed</v>
      </c>
      <c r="X2545">
        <f>IF(AND(ISNUMBER($BW2545),ISNUMBER($BX2545)),MIN(1,MAX(0,($BX2545-2017+1)/($BX2545-$BW2545+1))),"")</f>
        <v>0.2857142857142857</v>
      </c>
      <c r="Y2545">
        <f>IF(AND(ISNUMBER($BW2545),ISNUMBER($BX2545)),MIN(1,MAX(0,($BX2545-2018+1)/($BX2545-$BW2545+1))),"")</f>
        <v>0.2142857142857143</v>
      </c>
      <c r="Z2545">
        <f>IF(AND(ISNUMBER($BW2545),ISNUMBER($BX2545)),MIN(1,MAX(0,($BX2545-2019+1)/($BX2545-$BW2545+1))),"")</f>
        <v>0.1428571428571428</v>
      </c>
      <c r="AA2545">
        <f>IF(ISNUMBER($BX2545),IF($BX2545&gt;=2017,1,0),"")</f>
        <v>1.0</v>
      </c>
      <c r="AB2545">
        <f>IF(ISNUMBER($BX2545),IF($BX2545&gt;=2018,1,0),"")</f>
        <v>1.0</v>
      </c>
      <c r="AC2545">
        <f>IF(ISNUMBER($BX2545),IF($BX2545&gt;=2019,1,0),"")</f>
        <v>1.0</v>
      </c>
      <c r="AD2545">
        <f>IF($L2545&lt;&gt;"",IF($L2545&gt;2013,1,0),"")</f>
        <v>1.0</v>
      </c>
      <c r="AE2545">
        <f>IF($L2545&lt;&gt;"",1+IF($L2545&gt;2011,1,0)+IF($L2545&gt;2014,1,0),"")</f>
        <v>2.0</v>
      </c>
      <c r="AF2545" t="inlineStr">
        <is>
          <t>derivativ (CDS spread)</t>
        </is>
      </c>
      <c r="AG2545" t="inlineStr">
        <is>
          <t>performance</t>
        </is>
      </c>
      <c r="AH2545" t="inlineStr">
        <is>
          <t>non-sensitive</t>
        </is>
      </c>
      <c r="AI2545" t="inlineStr">
        <is>
          <t>without ETS/CT</t>
        </is>
      </c>
      <c r="AJ2545" t="inlineStr">
        <is>
          <t>without ETS/CT</t>
        </is>
      </c>
      <c r="AK2545" t="str">
        <f>IF(AND($CF2545&lt;&gt;"",IFERROR(INDEX(subsample_country_map!$B:$B,MATCH($CF2545,subsample_country_map!$A:$A,0)),"")&lt;&gt;""),INDEX(subsample_country_map!$B:$B,MATCH($CF2545,subsample_country_map!$A:$A,0)),INDEX(lookup!$AA:$AA,MATCH($A2545,lookup!$A:$A,0)))</f>
        <v>1_US</v>
      </c>
      <c r="AL2545" t="str">
        <f>IF(AND($CF2545&lt;&gt;"",IFERROR(INDEX(subsample_country_map!$C:$C,MATCH($CF2545,subsample_country_map!$A:$A,0)),"")&lt;&gt;""),INDEX(subsample_country_map!$C:$C,MATCH($CF2545,subsample_country_map!$A:$A,0)),INDEX(lookup!$AB:$AB,MATCH($A2545,lookup!$A:$A,0)))</f>
        <v>1_developed</v>
      </c>
      <c r="AM2545" t="str">
        <f>IF(AND($CF2545&lt;&gt;"",IFERROR(INDEX(subsample_country_map!$D:$D,MATCH($CF2545,subsample_country_map!$A:$A,0)),"")&lt;&gt;""),INDEX(subsample_country_map!$D:$D,MATCH($CF2545,subsample_country_map!$A:$A,0)),INDEX(lookup!$AC:$AC,MATCH($A2545,lookup!$A:$A,0)))</f>
        <v>1_western</v>
      </c>
      <c r="AN2545" t="str">
        <f>IF(AND($CF2545&lt;&gt;"",IFERROR(INDEX(subsample_country_map!$E:$E,MATCH($CF2545,subsample_country_map!$A:$A,0)),"")&lt;&gt;""),INDEX(subsample_country_map!$E:$E,MATCH($CF2545,subsample_country_map!$A:$A,0)),INDEX(lookup!$AD:$AD,MATCH($A2545,lookup!$A:$A,0)))</f>
        <v>1_common law</v>
      </c>
      <c r="AO2545" t="str">
        <f>INDEX(lookup!$Y:$Y,MATCH($A2545,lookup!$A:$A,0))</f>
        <v>0_published</v>
      </c>
      <c r="AP2545" t="str">
        <f>INDEX(lookup!$Z:$Z,MATCH($A2545,lookup!$A:$A,0))</f>
        <v>0_VHB low</v>
      </c>
      <c r="AQ2545" t="str">
        <f>INDEX(lookup!$W:$W,MATCH($A2545,lookup!$A:$A,0))</f>
        <v>2_sust</v>
      </c>
      <c r="AS2545" t="inlineStr">
        <is>
          <t>staging</t>
        </is>
      </c>
      <c r="AT2545" t="inlineStr">
        <is>
          <t>bad-CER</t>
        </is>
      </c>
      <c r="AU2545" t="inlineStr">
        <is>
          <t>cost</t>
        </is>
      </c>
      <c r="AV2545" t="inlineStr">
        <is>
          <t>0.110</t>
        </is>
      </c>
      <c r="BA2545" t="n">
        <v>5325</v>
      </c>
      <c r="BB2545" t="inlineStr">
        <is>
          <t>as-stated:1-month lag (t-1)</t>
        </is>
      </c>
      <c r="BC2545" t="inlineStr">
        <is>
          <t>OLS</t>
        </is>
      </c>
      <c r="BD2545" t="inlineStr">
        <is>
          <t>two-way:firm and time</t>
        </is>
      </c>
      <c r="BE2545" t="inlineStr">
        <is>
          <t>industry</t>
        </is>
      </c>
      <c r="BF2545" t="inlineStr">
        <is>
          <t>Consumer services</t>
        </is>
      </c>
      <c r="BI2545" t="inlineStr">
        <is>
          <t>Table 9</t>
        </is>
      </c>
      <c r="BJ2545" t="inlineStr">
        <is>
          <t>cds5 block, Consumer services col (10)</t>
        </is>
      </c>
      <c r="BK2545" t="inlineStr">
        <is>
          <t>82713</t>
        </is>
      </c>
      <c r="BL2545" t="inlineStr">
        <is>
          <t>carbonemi_1 0.110*</t>
        </is>
      </c>
      <c r="BM2545" t="inlineStr">
        <is>
          <t>carbonemi_1</t>
        </is>
      </c>
      <c r="BN2545" t="inlineStr">
        <is>
          <t>cds5</t>
        </is>
      </c>
      <c r="BO2545" t="inlineStr">
        <is>
          <t>update</t>
        </is>
      </c>
      <c r="BP2545" t="inlineStr">
        <is>
          <t>Zhang et al (2023)</t>
        </is>
      </c>
      <c r="BQ2545" t="inlineStr">
        <is>
          <t>star-bound</t>
        </is>
      </c>
      <c r="BT2545" t="n">
        <v>0</v>
      </c>
      <c r="BU2545" t="inlineStr">
        <is>
          <t>staging_Zhang_et_al_2023.csv</t>
        </is>
      </c>
      <c r="BW2545" t="n">
        <v>2007</v>
      </c>
      <c r="BX2545" t="n">
        <v>2020</v>
      </c>
      <c r="BY2545" t="inlineStr">
        <is>
          <t>US</t>
        </is>
      </c>
      <c r="BZ2545" t="n">
        <v>2013.5</v>
      </c>
      <c r="CA2545" t="n">
        <v>0.3571428571428572</v>
      </c>
      <c r="CB2545" t="n">
        <v>0</v>
      </c>
      <c r="CC2545" t="n">
        <v>1</v>
      </c>
      <c r="CD2545" t="n">
        <v>-0.02686177973860255</v>
      </c>
      <c r="CE2545" t="n">
        <v>1</v>
      </c>
    </row>
    <row r="2546">
      <c r="A2546" t="inlineStr">
        <is>
          <t>Zhang et al (2023)</t>
        </is>
      </c>
      <c r="B2546" t="n">
        <v>3851</v>
      </c>
      <c r="D2546" t="n">
        <v>2566</v>
      </c>
      <c r="E2546">
        <f>IF(ISNUMBER($BA2546),$BA2546,IF(AND(ISNUMBER($D2546),ISNUMBER($BW2546),ISNUMBER($BX2546)),$D2546*($BX2546-$BW2546+1),""))</f>
        <v>2566.0</v>
      </c>
      <c r="H2546" t="inlineStr">
        <is>
          <t>partial</t>
        </is>
      </c>
      <c r="I2546" t="inlineStr">
        <is>
          <t>b with significance stars only</t>
        </is>
      </c>
      <c r="J2546">
        <f>IF($BW2546&lt;&gt;"",$BW2546,"")</f>
        <v>2007.0</v>
      </c>
      <c r="K2546">
        <f>IF($BX2546&lt;&gt;"",$BX2546,"")</f>
        <v>2020.0</v>
      </c>
      <c r="L2546">
        <f>IF(AND(ISNUMBER($BW2546),ISNUMBER($BX2546)),($BW2546+$BX2546)/2,"")</f>
        <v>2013.5</v>
      </c>
      <c r="M2546">
        <f>IF($L2546&lt;&gt;"",$L2546,"")</f>
        <v>2013.5</v>
      </c>
      <c r="N2546">
        <f>IF(AND(ISNUMBER($BW2546),ISNUMBER($BX2546)),MIN(1,MAX(0,($BX2546-2016+1)/($BX2546-$BW2546+1))),"")</f>
        <v>0.3571428571428572</v>
      </c>
      <c r="O2546">
        <f>IF(AND(ISNUMBER($BW2546),ISNUMBER($BX2546)),MIN(1,MAX(0,($BX2546-2017+1)/($BX2546-$BW2546+1))),"")</f>
        <v>0.2857142857142857</v>
      </c>
      <c r="P2546">
        <f>IF(AND(ISNUMBER($BW2546),ISNUMBER($BX2546)),MIN(1,MAX(0,($BX2546-2018+1)/($BX2546-$BW2546+1))),"")</f>
        <v>0.2142857142857143</v>
      </c>
      <c r="Q2546">
        <f>IF(AND(ISNUMBER($BW2546),ISNUMBER($BX2546)),MIN(1,MAX(0,($BX2546-2019+1)/($BX2546-$BW2546+1))),"")</f>
        <v>0.1428571428571428</v>
      </c>
      <c r="R2546">
        <f>IF(AND(ISNUMBER($BW2546),ISNUMBER($BX2546)),MIN(1,MAX(0,($BX2546-2016+1)/($BX2546-$BW2546+1))),"")</f>
        <v>0.3571428571428572</v>
      </c>
      <c r="S2546">
        <f>IF($L2546&lt;&gt;"",IF($L2546&gt;=2015.5,1,0),"")</f>
        <v>0.0</v>
      </c>
      <c r="T2546">
        <f>IF($L2546&lt;&gt;"",IF($L2546&gt;=2016,1,0),"")</f>
        <v>0.0</v>
      </c>
      <c r="U2546">
        <f>IF(ISNUMBER($BX2546),IF($BX2546&gt;=2016,1,0),"")</f>
        <v>1.0</v>
      </c>
      <c r="V2546">
        <f>IF(ISNUMBER($BW2546),IF($BW2546&gt;=2016,1,0),"")</f>
        <v>0.0</v>
      </c>
      <c r="W2546" t="str">
        <f>IF(AND(ISNUMBER($BW2546),ISNUMBER($BX2546)),IF($BW2546&gt;=2016,"post-only",IF($BX2546&lt;2016,"pre-only","mixed")),"")</f>
        <v>mixed</v>
      </c>
      <c r="X2546">
        <f>IF(AND(ISNUMBER($BW2546),ISNUMBER($BX2546)),MIN(1,MAX(0,($BX2546-2017+1)/($BX2546-$BW2546+1))),"")</f>
        <v>0.2857142857142857</v>
      </c>
      <c r="Y2546">
        <f>IF(AND(ISNUMBER($BW2546),ISNUMBER($BX2546)),MIN(1,MAX(0,($BX2546-2018+1)/($BX2546-$BW2546+1))),"")</f>
        <v>0.2142857142857143</v>
      </c>
      <c r="Z2546">
        <f>IF(AND(ISNUMBER($BW2546),ISNUMBER($BX2546)),MIN(1,MAX(0,($BX2546-2019+1)/($BX2546-$BW2546+1))),"")</f>
        <v>0.1428571428571428</v>
      </c>
      <c r="AA2546">
        <f>IF(ISNUMBER($BX2546),IF($BX2546&gt;=2017,1,0),"")</f>
        <v>1.0</v>
      </c>
      <c r="AB2546">
        <f>IF(ISNUMBER($BX2546),IF($BX2546&gt;=2018,1,0),"")</f>
        <v>1.0</v>
      </c>
      <c r="AC2546">
        <f>IF(ISNUMBER($BX2546),IF($BX2546&gt;=2019,1,0),"")</f>
        <v>1.0</v>
      </c>
      <c r="AD2546">
        <f>IF($L2546&lt;&gt;"",IF($L2546&gt;2013,1,0),"")</f>
        <v>1.0</v>
      </c>
      <c r="AE2546">
        <f>IF($L2546&lt;&gt;"",1+IF($L2546&gt;2011,1,0)+IF($L2546&gt;2014,1,0),"")</f>
        <v>2.0</v>
      </c>
      <c r="AF2546" t="inlineStr">
        <is>
          <t>derivativ (CDS spread)</t>
        </is>
      </c>
      <c r="AG2546" t="inlineStr">
        <is>
          <t>performance</t>
        </is>
      </c>
      <c r="AH2546" t="inlineStr">
        <is>
          <t>non-sensitive</t>
        </is>
      </c>
      <c r="AI2546" t="inlineStr">
        <is>
          <t>without ETS/CT</t>
        </is>
      </c>
      <c r="AJ2546" t="inlineStr">
        <is>
          <t>without ETS/CT</t>
        </is>
      </c>
      <c r="AK2546" t="str">
        <f>IF(AND($CF2546&lt;&gt;"",IFERROR(INDEX(subsample_country_map!$B:$B,MATCH($CF2546,subsample_country_map!$A:$A,0)),"")&lt;&gt;""),INDEX(subsample_country_map!$B:$B,MATCH($CF2546,subsample_country_map!$A:$A,0)),INDEX(lookup!$AA:$AA,MATCH($A2546,lookup!$A:$A,0)))</f>
        <v>1_US</v>
      </c>
      <c r="AL2546" t="str">
        <f>IF(AND($CF2546&lt;&gt;"",IFERROR(INDEX(subsample_country_map!$C:$C,MATCH($CF2546,subsample_country_map!$A:$A,0)),"")&lt;&gt;""),INDEX(subsample_country_map!$C:$C,MATCH($CF2546,subsample_country_map!$A:$A,0)),INDEX(lookup!$AB:$AB,MATCH($A2546,lookup!$A:$A,0)))</f>
        <v>1_developed</v>
      </c>
      <c r="AM2546" t="str">
        <f>IF(AND($CF2546&lt;&gt;"",IFERROR(INDEX(subsample_country_map!$D:$D,MATCH($CF2546,subsample_country_map!$A:$A,0)),"")&lt;&gt;""),INDEX(subsample_country_map!$D:$D,MATCH($CF2546,subsample_country_map!$A:$A,0)),INDEX(lookup!$AC:$AC,MATCH($A2546,lookup!$A:$A,0)))</f>
        <v>1_western</v>
      </c>
      <c r="AN2546" t="str">
        <f>IF(AND($CF2546&lt;&gt;"",IFERROR(INDEX(subsample_country_map!$E:$E,MATCH($CF2546,subsample_country_map!$A:$A,0)),"")&lt;&gt;""),INDEX(subsample_country_map!$E:$E,MATCH($CF2546,subsample_country_map!$A:$A,0)),INDEX(lookup!$AD:$AD,MATCH($A2546,lookup!$A:$A,0)))</f>
        <v>1_common law</v>
      </c>
      <c r="AO2546" t="str">
        <f>INDEX(lookup!$Y:$Y,MATCH($A2546,lookup!$A:$A,0))</f>
        <v>0_published</v>
      </c>
      <c r="AP2546" t="str">
        <f>INDEX(lookup!$Z:$Z,MATCH($A2546,lookup!$A:$A,0))</f>
        <v>0_VHB low</v>
      </c>
      <c r="AQ2546" t="str">
        <f>INDEX(lookup!$W:$W,MATCH($A2546,lookup!$A:$A,0))</f>
        <v>2_sust</v>
      </c>
      <c r="AS2546" t="inlineStr">
        <is>
          <t>staging</t>
        </is>
      </c>
      <c r="AT2546" t="inlineStr">
        <is>
          <t>bad-CER</t>
        </is>
      </c>
      <c r="AU2546" t="inlineStr">
        <is>
          <t>cost</t>
        </is>
      </c>
      <c r="AV2546" t="inlineStr">
        <is>
          <t>-0.013</t>
        </is>
      </c>
      <c r="BA2546" t="n">
        <v>2566</v>
      </c>
      <c r="BB2546" t="inlineStr">
        <is>
          <t>as-stated:1-month lag (t-1)</t>
        </is>
      </c>
      <c r="BC2546" t="inlineStr">
        <is>
          <t>OLS</t>
        </is>
      </c>
      <c r="BD2546" t="inlineStr">
        <is>
          <t>two-way:firm and time</t>
        </is>
      </c>
      <c r="BE2546" t="inlineStr">
        <is>
          <t>industry</t>
        </is>
      </c>
      <c r="BF2546" t="inlineStr">
        <is>
          <t>Healthcare</t>
        </is>
      </c>
      <c r="BI2546" t="inlineStr">
        <is>
          <t>Table 9</t>
        </is>
      </c>
      <c r="BJ2546" t="inlineStr">
        <is>
          <t>cds5 block, Healthcare col (1)</t>
        </is>
      </c>
      <c r="BK2546" t="inlineStr">
        <is>
          <t>82713</t>
        </is>
      </c>
      <c r="BL2546" t="inlineStr">
        <is>
          <t>carbonemi_2 -0.013</t>
        </is>
      </c>
      <c r="BM2546" t="inlineStr">
        <is>
          <t>carbonemi_2</t>
        </is>
      </c>
      <c r="BN2546" t="inlineStr">
        <is>
          <t>cds5</t>
        </is>
      </c>
      <c r="BO2546" t="inlineStr">
        <is>
          <t>update</t>
        </is>
      </c>
      <c r="BP2546" t="inlineStr">
        <is>
          <t>Zhang et al (2023)</t>
        </is>
      </c>
      <c r="BQ2546" t="inlineStr">
        <is>
          <t>non-convertible</t>
        </is>
      </c>
      <c r="BT2546" t="n">
        <v>0</v>
      </c>
      <c r="BU2546" t="inlineStr">
        <is>
          <t>staging_Zhang_et_al_2023.csv</t>
        </is>
      </c>
      <c r="BW2546" t="n">
        <v>2007</v>
      </c>
      <c r="BX2546" t="n">
        <v>2020</v>
      </c>
      <c r="BY2546" t="inlineStr">
        <is>
          <t>US</t>
        </is>
      </c>
      <c r="BZ2546" t="n">
        <v>2013.5</v>
      </c>
      <c r="CA2546" t="n">
        <v>0.3571428571428572</v>
      </c>
      <c r="CB2546" t="n">
        <v>0</v>
      </c>
      <c r="CC2546" t="n">
        <v>1</v>
      </c>
      <c r="CE2546" t="n">
        <v>0</v>
      </c>
    </row>
    <row r="2547">
      <c r="A2547" t="inlineStr">
        <is>
          <t>Zhang et al (2023)</t>
        </is>
      </c>
      <c r="B2547" t="n">
        <v>3852</v>
      </c>
      <c r="D2547" t="n">
        <v>2354</v>
      </c>
      <c r="E2547">
        <f>IF(ISNUMBER($BA2547),$BA2547,IF(AND(ISNUMBER($D2547),ISNUMBER($BW2547),ISNUMBER($BX2547)),$D2547*($BX2547-$BW2547+1),""))</f>
        <v>2354.0</v>
      </c>
      <c r="H2547" t="inlineStr">
        <is>
          <t>partial</t>
        </is>
      </c>
      <c r="I2547" t="inlineStr">
        <is>
          <t>b with significance stars only</t>
        </is>
      </c>
      <c r="J2547">
        <f>IF($BW2547&lt;&gt;"",$BW2547,"")</f>
        <v>2007.0</v>
      </c>
      <c r="K2547">
        <f>IF($BX2547&lt;&gt;"",$BX2547,"")</f>
        <v>2020.0</v>
      </c>
      <c r="L2547">
        <f>IF(AND(ISNUMBER($BW2547),ISNUMBER($BX2547)),($BW2547+$BX2547)/2,"")</f>
        <v>2013.5</v>
      </c>
      <c r="M2547">
        <f>IF($L2547&lt;&gt;"",$L2547,"")</f>
        <v>2013.5</v>
      </c>
      <c r="N2547">
        <f>IF(AND(ISNUMBER($BW2547),ISNUMBER($BX2547)),MIN(1,MAX(0,($BX2547-2016+1)/($BX2547-$BW2547+1))),"")</f>
        <v>0.3571428571428572</v>
      </c>
      <c r="O2547">
        <f>IF(AND(ISNUMBER($BW2547),ISNUMBER($BX2547)),MIN(1,MAX(0,($BX2547-2017+1)/($BX2547-$BW2547+1))),"")</f>
        <v>0.2857142857142857</v>
      </c>
      <c r="P2547">
        <f>IF(AND(ISNUMBER($BW2547),ISNUMBER($BX2547)),MIN(1,MAX(0,($BX2547-2018+1)/($BX2547-$BW2547+1))),"")</f>
        <v>0.2142857142857143</v>
      </c>
      <c r="Q2547">
        <f>IF(AND(ISNUMBER($BW2547),ISNUMBER($BX2547)),MIN(1,MAX(0,($BX2547-2019+1)/($BX2547-$BW2547+1))),"")</f>
        <v>0.1428571428571428</v>
      </c>
      <c r="R2547">
        <f>IF(AND(ISNUMBER($BW2547),ISNUMBER($BX2547)),MIN(1,MAX(0,($BX2547-2016+1)/($BX2547-$BW2547+1))),"")</f>
        <v>0.3571428571428572</v>
      </c>
      <c r="S2547">
        <f>IF($L2547&lt;&gt;"",IF($L2547&gt;=2015.5,1,0),"")</f>
        <v>0.0</v>
      </c>
      <c r="T2547">
        <f>IF($L2547&lt;&gt;"",IF($L2547&gt;=2016,1,0),"")</f>
        <v>0.0</v>
      </c>
      <c r="U2547">
        <f>IF(ISNUMBER($BX2547),IF($BX2547&gt;=2016,1,0),"")</f>
        <v>1.0</v>
      </c>
      <c r="V2547">
        <f>IF(ISNUMBER($BW2547),IF($BW2547&gt;=2016,1,0),"")</f>
        <v>0.0</v>
      </c>
      <c r="W2547" t="str">
        <f>IF(AND(ISNUMBER($BW2547),ISNUMBER($BX2547)),IF($BW2547&gt;=2016,"post-only",IF($BX2547&lt;2016,"pre-only","mixed")),"")</f>
        <v>mixed</v>
      </c>
      <c r="X2547">
        <f>IF(AND(ISNUMBER($BW2547),ISNUMBER($BX2547)),MIN(1,MAX(0,($BX2547-2017+1)/($BX2547-$BW2547+1))),"")</f>
        <v>0.2857142857142857</v>
      </c>
      <c r="Y2547">
        <f>IF(AND(ISNUMBER($BW2547),ISNUMBER($BX2547)),MIN(1,MAX(0,($BX2547-2018+1)/($BX2547-$BW2547+1))),"")</f>
        <v>0.2142857142857143</v>
      </c>
      <c r="Z2547">
        <f>IF(AND(ISNUMBER($BW2547),ISNUMBER($BX2547)),MIN(1,MAX(0,($BX2547-2019+1)/($BX2547-$BW2547+1))),"")</f>
        <v>0.1428571428571428</v>
      </c>
      <c r="AA2547">
        <f>IF(ISNUMBER($BX2547),IF($BX2547&gt;=2017,1,0),"")</f>
        <v>1.0</v>
      </c>
      <c r="AB2547">
        <f>IF(ISNUMBER($BX2547),IF($BX2547&gt;=2018,1,0),"")</f>
        <v>1.0</v>
      </c>
      <c r="AC2547">
        <f>IF(ISNUMBER($BX2547),IF($BX2547&gt;=2019,1,0),"")</f>
        <v>1.0</v>
      </c>
      <c r="AD2547">
        <f>IF($L2547&lt;&gt;"",IF($L2547&gt;2013,1,0),"")</f>
        <v>1.0</v>
      </c>
      <c r="AE2547">
        <f>IF($L2547&lt;&gt;"",1+IF($L2547&gt;2011,1,0)+IF($L2547&gt;2014,1,0),"")</f>
        <v>2.0</v>
      </c>
      <c r="AF2547" t="inlineStr">
        <is>
          <t>derivativ (CDS spread)</t>
        </is>
      </c>
      <c r="AG2547" t="inlineStr">
        <is>
          <t>performance</t>
        </is>
      </c>
      <c r="AH2547" t="inlineStr">
        <is>
          <t>non-sensitive</t>
        </is>
      </c>
      <c r="AI2547" t="inlineStr">
        <is>
          <t>without ETS/CT</t>
        </is>
      </c>
      <c r="AJ2547" t="inlineStr">
        <is>
          <t>without ETS/CT</t>
        </is>
      </c>
      <c r="AK2547" t="str">
        <f>IF(AND($CF2547&lt;&gt;"",IFERROR(INDEX(subsample_country_map!$B:$B,MATCH($CF2547,subsample_country_map!$A:$A,0)),"")&lt;&gt;""),INDEX(subsample_country_map!$B:$B,MATCH($CF2547,subsample_country_map!$A:$A,0)),INDEX(lookup!$AA:$AA,MATCH($A2547,lookup!$A:$A,0)))</f>
        <v>1_US</v>
      </c>
      <c r="AL2547" t="str">
        <f>IF(AND($CF2547&lt;&gt;"",IFERROR(INDEX(subsample_country_map!$C:$C,MATCH($CF2547,subsample_country_map!$A:$A,0)),"")&lt;&gt;""),INDEX(subsample_country_map!$C:$C,MATCH($CF2547,subsample_country_map!$A:$A,0)),INDEX(lookup!$AB:$AB,MATCH($A2547,lookup!$A:$A,0)))</f>
        <v>1_developed</v>
      </c>
      <c r="AM2547" t="str">
        <f>IF(AND($CF2547&lt;&gt;"",IFERROR(INDEX(subsample_country_map!$D:$D,MATCH($CF2547,subsample_country_map!$A:$A,0)),"")&lt;&gt;""),INDEX(subsample_country_map!$D:$D,MATCH($CF2547,subsample_country_map!$A:$A,0)),INDEX(lookup!$AC:$AC,MATCH($A2547,lookup!$A:$A,0)))</f>
        <v>1_western</v>
      </c>
      <c r="AN2547" t="str">
        <f>IF(AND($CF2547&lt;&gt;"",IFERROR(INDEX(subsample_country_map!$E:$E,MATCH($CF2547,subsample_country_map!$A:$A,0)),"")&lt;&gt;""),INDEX(subsample_country_map!$E:$E,MATCH($CF2547,subsample_country_map!$A:$A,0)),INDEX(lookup!$AD:$AD,MATCH($A2547,lookup!$A:$A,0)))</f>
        <v>1_common law</v>
      </c>
      <c r="AO2547" t="str">
        <f>INDEX(lookup!$Y:$Y,MATCH($A2547,lookup!$A:$A,0))</f>
        <v>0_published</v>
      </c>
      <c r="AP2547" t="str">
        <f>INDEX(lookup!$Z:$Z,MATCH($A2547,lookup!$A:$A,0))</f>
        <v>0_VHB low</v>
      </c>
      <c r="AQ2547" t="str">
        <f>INDEX(lookup!$W:$W,MATCH($A2547,lookup!$A:$A,0))</f>
        <v>2_sust</v>
      </c>
      <c r="AS2547" t="inlineStr">
        <is>
          <t>staging</t>
        </is>
      </c>
      <c r="AT2547" t="inlineStr">
        <is>
          <t>bad-CER</t>
        </is>
      </c>
      <c r="AU2547" t="inlineStr">
        <is>
          <t>cost</t>
        </is>
      </c>
      <c r="AV2547" t="inlineStr">
        <is>
          <t>-0.007</t>
        </is>
      </c>
      <c r="BA2547" t="n">
        <v>2354</v>
      </c>
      <c r="BB2547" t="inlineStr">
        <is>
          <t>as-stated:1-month lag (t-1)</t>
        </is>
      </c>
      <c r="BC2547" t="inlineStr">
        <is>
          <t>OLS</t>
        </is>
      </c>
      <c r="BD2547" t="inlineStr">
        <is>
          <t>two-way:firm and time</t>
        </is>
      </c>
      <c r="BE2547" t="inlineStr">
        <is>
          <t>industry</t>
        </is>
      </c>
      <c r="BF2547" t="inlineStr">
        <is>
          <t>Technology</t>
        </is>
      </c>
      <c r="BI2547" t="inlineStr">
        <is>
          <t>Table 9</t>
        </is>
      </c>
      <c r="BJ2547" t="inlineStr">
        <is>
          <t>cds5 block, Technology col (2)</t>
        </is>
      </c>
      <c r="BK2547" t="inlineStr">
        <is>
          <t>82713</t>
        </is>
      </c>
      <c r="BL2547" t="inlineStr">
        <is>
          <t>carbonemi_2 -0.007</t>
        </is>
      </c>
      <c r="BM2547" t="inlineStr">
        <is>
          <t>carbonemi_2</t>
        </is>
      </c>
      <c r="BN2547" t="inlineStr">
        <is>
          <t>cds5</t>
        </is>
      </c>
      <c r="BO2547" t="inlineStr">
        <is>
          <t>update</t>
        </is>
      </c>
      <c r="BP2547" t="inlineStr">
        <is>
          <t>Zhang et al (2023)</t>
        </is>
      </c>
      <c r="BQ2547" t="inlineStr">
        <is>
          <t>non-convertible</t>
        </is>
      </c>
      <c r="BT2547" t="n">
        <v>0</v>
      </c>
      <c r="BU2547" t="inlineStr">
        <is>
          <t>staging_Zhang_et_al_2023.csv</t>
        </is>
      </c>
      <c r="BW2547" t="n">
        <v>2007</v>
      </c>
      <c r="BX2547" t="n">
        <v>2020</v>
      </c>
      <c r="BY2547" t="inlineStr">
        <is>
          <t>US</t>
        </is>
      </c>
      <c r="BZ2547" t="n">
        <v>2013.5</v>
      </c>
      <c r="CA2547" t="n">
        <v>0.3571428571428572</v>
      </c>
      <c r="CB2547" t="n">
        <v>0</v>
      </c>
      <c r="CC2547" t="n">
        <v>1</v>
      </c>
      <c r="CE2547" t="n">
        <v>0</v>
      </c>
    </row>
    <row r="2548">
      <c r="A2548" t="inlineStr">
        <is>
          <t>Zhang et al (2023)</t>
        </is>
      </c>
      <c r="B2548" t="n">
        <v>3853</v>
      </c>
      <c r="D2548" t="n">
        <v>2643</v>
      </c>
      <c r="E2548">
        <f>IF(ISNUMBER($BA2548),$BA2548,IF(AND(ISNUMBER($D2548),ISNUMBER($BW2548),ISNUMBER($BX2548)),$D2548*($BX2548-$BW2548+1),""))</f>
        <v>2643.0</v>
      </c>
      <c r="H2548" t="inlineStr">
        <is>
          <t>partial</t>
        </is>
      </c>
      <c r="I2548" t="inlineStr">
        <is>
          <t>b with significance stars only</t>
        </is>
      </c>
      <c r="J2548">
        <f>IF($BW2548&lt;&gt;"",$BW2548,"")</f>
        <v>2007.0</v>
      </c>
      <c r="K2548">
        <f>IF($BX2548&lt;&gt;"",$BX2548,"")</f>
        <v>2020.0</v>
      </c>
      <c r="L2548">
        <f>IF(AND(ISNUMBER($BW2548),ISNUMBER($BX2548)),($BW2548+$BX2548)/2,"")</f>
        <v>2013.5</v>
      </c>
      <c r="M2548">
        <f>IF($L2548&lt;&gt;"",$L2548,"")</f>
        <v>2013.5</v>
      </c>
      <c r="N2548">
        <f>IF(AND(ISNUMBER($BW2548),ISNUMBER($BX2548)),MIN(1,MAX(0,($BX2548-2016+1)/($BX2548-$BW2548+1))),"")</f>
        <v>0.3571428571428572</v>
      </c>
      <c r="O2548">
        <f>IF(AND(ISNUMBER($BW2548),ISNUMBER($BX2548)),MIN(1,MAX(0,($BX2548-2017+1)/($BX2548-$BW2548+1))),"")</f>
        <v>0.2857142857142857</v>
      </c>
      <c r="P2548">
        <f>IF(AND(ISNUMBER($BW2548),ISNUMBER($BX2548)),MIN(1,MAX(0,($BX2548-2018+1)/($BX2548-$BW2548+1))),"")</f>
        <v>0.2142857142857143</v>
      </c>
      <c r="Q2548">
        <f>IF(AND(ISNUMBER($BW2548),ISNUMBER($BX2548)),MIN(1,MAX(0,($BX2548-2019+1)/($BX2548-$BW2548+1))),"")</f>
        <v>0.1428571428571428</v>
      </c>
      <c r="R2548">
        <f>IF(AND(ISNUMBER($BW2548),ISNUMBER($BX2548)),MIN(1,MAX(0,($BX2548-2016+1)/($BX2548-$BW2548+1))),"")</f>
        <v>0.3571428571428572</v>
      </c>
      <c r="S2548">
        <f>IF($L2548&lt;&gt;"",IF($L2548&gt;=2015.5,1,0),"")</f>
        <v>0.0</v>
      </c>
      <c r="T2548">
        <f>IF($L2548&lt;&gt;"",IF($L2548&gt;=2016,1,0),"")</f>
        <v>0.0</v>
      </c>
      <c r="U2548">
        <f>IF(ISNUMBER($BX2548),IF($BX2548&gt;=2016,1,0),"")</f>
        <v>1.0</v>
      </c>
      <c r="V2548">
        <f>IF(ISNUMBER($BW2548),IF($BW2548&gt;=2016,1,0),"")</f>
        <v>0.0</v>
      </c>
      <c r="W2548" t="str">
        <f>IF(AND(ISNUMBER($BW2548),ISNUMBER($BX2548)),IF($BW2548&gt;=2016,"post-only",IF($BX2548&lt;2016,"pre-only","mixed")),"")</f>
        <v>mixed</v>
      </c>
      <c r="X2548">
        <f>IF(AND(ISNUMBER($BW2548),ISNUMBER($BX2548)),MIN(1,MAX(0,($BX2548-2017+1)/($BX2548-$BW2548+1))),"")</f>
        <v>0.2857142857142857</v>
      </c>
      <c r="Y2548">
        <f>IF(AND(ISNUMBER($BW2548),ISNUMBER($BX2548)),MIN(1,MAX(0,($BX2548-2018+1)/($BX2548-$BW2548+1))),"")</f>
        <v>0.2142857142857143</v>
      </c>
      <c r="Z2548">
        <f>IF(AND(ISNUMBER($BW2548),ISNUMBER($BX2548)),MIN(1,MAX(0,($BX2548-2019+1)/($BX2548-$BW2548+1))),"")</f>
        <v>0.1428571428571428</v>
      </c>
      <c r="AA2548">
        <f>IF(ISNUMBER($BX2548),IF($BX2548&gt;=2017,1,0),"")</f>
        <v>1.0</v>
      </c>
      <c r="AB2548">
        <f>IF(ISNUMBER($BX2548),IF($BX2548&gt;=2018,1,0),"")</f>
        <v>1.0</v>
      </c>
      <c r="AC2548">
        <f>IF(ISNUMBER($BX2548),IF($BX2548&gt;=2019,1,0),"")</f>
        <v>1.0</v>
      </c>
      <c r="AD2548">
        <f>IF($L2548&lt;&gt;"",IF($L2548&gt;2013,1,0),"")</f>
        <v>1.0</v>
      </c>
      <c r="AE2548">
        <f>IF($L2548&lt;&gt;"",1+IF($L2548&gt;2011,1,0)+IF($L2548&gt;2014,1,0),"")</f>
        <v>2.0</v>
      </c>
      <c r="AF2548" t="inlineStr">
        <is>
          <t>derivativ (CDS spread)</t>
        </is>
      </c>
      <c r="AG2548" t="inlineStr">
        <is>
          <t>performance</t>
        </is>
      </c>
      <c r="AH2548" t="inlineStr">
        <is>
          <t>non-sensitive</t>
        </is>
      </c>
      <c r="AI2548" t="inlineStr">
        <is>
          <t>without ETS/CT</t>
        </is>
      </c>
      <c r="AJ2548" t="inlineStr">
        <is>
          <t>without ETS/CT</t>
        </is>
      </c>
      <c r="AK2548" t="str">
        <f>IF(AND($CF2548&lt;&gt;"",IFERROR(INDEX(subsample_country_map!$B:$B,MATCH($CF2548,subsample_country_map!$A:$A,0)),"")&lt;&gt;""),INDEX(subsample_country_map!$B:$B,MATCH($CF2548,subsample_country_map!$A:$A,0)),INDEX(lookup!$AA:$AA,MATCH($A2548,lookup!$A:$A,0)))</f>
        <v>1_US</v>
      </c>
      <c r="AL2548" t="str">
        <f>IF(AND($CF2548&lt;&gt;"",IFERROR(INDEX(subsample_country_map!$C:$C,MATCH($CF2548,subsample_country_map!$A:$A,0)),"")&lt;&gt;""),INDEX(subsample_country_map!$C:$C,MATCH($CF2548,subsample_country_map!$A:$A,0)),INDEX(lookup!$AB:$AB,MATCH($A2548,lookup!$A:$A,0)))</f>
        <v>1_developed</v>
      </c>
      <c r="AM2548" t="str">
        <f>IF(AND($CF2548&lt;&gt;"",IFERROR(INDEX(subsample_country_map!$D:$D,MATCH($CF2548,subsample_country_map!$A:$A,0)),"")&lt;&gt;""),INDEX(subsample_country_map!$D:$D,MATCH($CF2548,subsample_country_map!$A:$A,0)),INDEX(lookup!$AC:$AC,MATCH($A2548,lookup!$A:$A,0)))</f>
        <v>1_western</v>
      </c>
      <c r="AN2548" t="str">
        <f>IF(AND($CF2548&lt;&gt;"",IFERROR(INDEX(subsample_country_map!$E:$E,MATCH($CF2548,subsample_country_map!$A:$A,0)),"")&lt;&gt;""),INDEX(subsample_country_map!$E:$E,MATCH($CF2548,subsample_country_map!$A:$A,0)),INDEX(lookup!$AD:$AD,MATCH($A2548,lookup!$A:$A,0)))</f>
        <v>1_common law</v>
      </c>
      <c r="AO2548" t="str">
        <f>INDEX(lookup!$Y:$Y,MATCH($A2548,lookup!$A:$A,0))</f>
        <v>0_published</v>
      </c>
      <c r="AP2548" t="str">
        <f>INDEX(lookup!$Z:$Z,MATCH($A2548,lookup!$A:$A,0))</f>
        <v>0_VHB low</v>
      </c>
      <c r="AQ2548" t="str">
        <f>INDEX(lookup!$W:$W,MATCH($A2548,lookup!$A:$A,0))</f>
        <v>2_sust</v>
      </c>
      <c r="AS2548" t="inlineStr">
        <is>
          <t>staging</t>
        </is>
      </c>
      <c r="AT2548" t="inlineStr">
        <is>
          <t>bad-CER</t>
        </is>
      </c>
      <c r="AU2548" t="inlineStr">
        <is>
          <t>cost</t>
        </is>
      </c>
      <c r="AV2548" t="inlineStr">
        <is>
          <t>0.140</t>
        </is>
      </c>
      <c r="BA2548" t="n">
        <v>2643</v>
      </c>
      <c r="BB2548" t="inlineStr">
        <is>
          <t>as-stated:1-month lag (t-1)</t>
        </is>
      </c>
      <c r="BC2548" t="inlineStr">
        <is>
          <t>OLS</t>
        </is>
      </c>
      <c r="BD2548" t="inlineStr">
        <is>
          <t>two-way:firm and time</t>
        </is>
      </c>
      <c r="BE2548" t="inlineStr">
        <is>
          <t>industry</t>
        </is>
      </c>
      <c r="BF2548" t="inlineStr">
        <is>
          <t>Basic materials</t>
        </is>
      </c>
      <c r="BI2548" t="inlineStr">
        <is>
          <t>Table 9</t>
        </is>
      </c>
      <c r="BJ2548" t="inlineStr">
        <is>
          <t>cds5 block, Basic materials col (3)</t>
        </is>
      </c>
      <c r="BK2548" t="inlineStr">
        <is>
          <t>82713</t>
        </is>
      </c>
      <c r="BL2548" t="inlineStr">
        <is>
          <t>carbonemi_2 0.140</t>
        </is>
      </c>
      <c r="BM2548" t="inlineStr">
        <is>
          <t>carbonemi_2</t>
        </is>
      </c>
      <c r="BN2548" t="inlineStr">
        <is>
          <t>cds5</t>
        </is>
      </c>
      <c r="BO2548" t="inlineStr">
        <is>
          <t>update</t>
        </is>
      </c>
      <c r="BP2548" t="inlineStr">
        <is>
          <t>Zhang et al (2023)</t>
        </is>
      </c>
      <c r="BQ2548" t="inlineStr">
        <is>
          <t>non-convertible</t>
        </is>
      </c>
      <c r="BT2548" t="n">
        <v>0</v>
      </c>
      <c r="BU2548" t="inlineStr">
        <is>
          <t>staging_Zhang_et_al_2023.csv</t>
        </is>
      </c>
      <c r="BW2548" t="n">
        <v>2007</v>
      </c>
      <c r="BX2548" t="n">
        <v>2020</v>
      </c>
      <c r="BY2548" t="inlineStr">
        <is>
          <t>US</t>
        </is>
      </c>
      <c r="BZ2548" t="n">
        <v>2013.5</v>
      </c>
      <c r="CA2548" t="n">
        <v>0.3571428571428572</v>
      </c>
      <c r="CB2548" t="n">
        <v>0</v>
      </c>
      <c r="CC2548" t="n">
        <v>1</v>
      </c>
      <c r="CE2548" t="n">
        <v>0</v>
      </c>
    </row>
    <row r="2549">
      <c r="A2549" t="inlineStr">
        <is>
          <t>Zhang et al (2023)</t>
        </is>
      </c>
      <c r="B2549" t="n">
        <v>3854</v>
      </c>
      <c r="D2549" t="n">
        <v>2970</v>
      </c>
      <c r="E2549">
        <f>IF(ISNUMBER($BA2549),$BA2549,IF(AND(ISNUMBER($D2549),ISNUMBER($BW2549),ISNUMBER($BX2549)),$D2549*($BX2549-$BW2549+1),""))</f>
        <v>2970.0</v>
      </c>
      <c r="H2549" t="inlineStr">
        <is>
          <t>partial</t>
        </is>
      </c>
      <c r="I2549" t="inlineStr">
        <is>
          <t>b with significance stars only</t>
        </is>
      </c>
      <c r="J2549">
        <f>IF($BW2549&lt;&gt;"",$BW2549,"")</f>
        <v>2007.0</v>
      </c>
      <c r="K2549">
        <f>IF($BX2549&lt;&gt;"",$BX2549,"")</f>
        <v>2020.0</v>
      </c>
      <c r="L2549">
        <f>IF(AND(ISNUMBER($BW2549),ISNUMBER($BX2549)),($BW2549+$BX2549)/2,"")</f>
        <v>2013.5</v>
      </c>
      <c r="M2549">
        <f>IF($L2549&lt;&gt;"",$L2549,"")</f>
        <v>2013.5</v>
      </c>
      <c r="N2549">
        <f>IF(AND(ISNUMBER($BW2549),ISNUMBER($BX2549)),MIN(1,MAX(0,($BX2549-2016+1)/($BX2549-$BW2549+1))),"")</f>
        <v>0.3571428571428572</v>
      </c>
      <c r="O2549">
        <f>IF(AND(ISNUMBER($BW2549),ISNUMBER($BX2549)),MIN(1,MAX(0,($BX2549-2017+1)/($BX2549-$BW2549+1))),"")</f>
        <v>0.2857142857142857</v>
      </c>
      <c r="P2549">
        <f>IF(AND(ISNUMBER($BW2549),ISNUMBER($BX2549)),MIN(1,MAX(0,($BX2549-2018+1)/($BX2549-$BW2549+1))),"")</f>
        <v>0.2142857142857143</v>
      </c>
      <c r="Q2549">
        <f>IF(AND(ISNUMBER($BW2549),ISNUMBER($BX2549)),MIN(1,MAX(0,($BX2549-2019+1)/($BX2549-$BW2549+1))),"")</f>
        <v>0.1428571428571428</v>
      </c>
      <c r="R2549">
        <f>IF(AND(ISNUMBER($BW2549),ISNUMBER($BX2549)),MIN(1,MAX(0,($BX2549-2016+1)/($BX2549-$BW2549+1))),"")</f>
        <v>0.3571428571428572</v>
      </c>
      <c r="S2549">
        <f>IF($L2549&lt;&gt;"",IF($L2549&gt;=2015.5,1,0),"")</f>
        <v>0.0</v>
      </c>
      <c r="T2549">
        <f>IF($L2549&lt;&gt;"",IF($L2549&gt;=2016,1,0),"")</f>
        <v>0.0</v>
      </c>
      <c r="U2549">
        <f>IF(ISNUMBER($BX2549),IF($BX2549&gt;=2016,1,0),"")</f>
        <v>1.0</v>
      </c>
      <c r="V2549">
        <f>IF(ISNUMBER($BW2549),IF($BW2549&gt;=2016,1,0),"")</f>
        <v>0.0</v>
      </c>
      <c r="W2549" t="str">
        <f>IF(AND(ISNUMBER($BW2549),ISNUMBER($BX2549)),IF($BW2549&gt;=2016,"post-only",IF($BX2549&lt;2016,"pre-only","mixed")),"")</f>
        <v>mixed</v>
      </c>
      <c r="X2549">
        <f>IF(AND(ISNUMBER($BW2549),ISNUMBER($BX2549)),MIN(1,MAX(0,($BX2549-2017+1)/($BX2549-$BW2549+1))),"")</f>
        <v>0.2857142857142857</v>
      </c>
      <c r="Y2549">
        <f>IF(AND(ISNUMBER($BW2549),ISNUMBER($BX2549)),MIN(1,MAX(0,($BX2549-2018+1)/($BX2549-$BW2549+1))),"")</f>
        <v>0.2142857142857143</v>
      </c>
      <c r="Z2549">
        <f>IF(AND(ISNUMBER($BW2549),ISNUMBER($BX2549)),MIN(1,MAX(0,($BX2549-2019+1)/($BX2549-$BW2549+1))),"")</f>
        <v>0.1428571428571428</v>
      </c>
      <c r="AA2549">
        <f>IF(ISNUMBER($BX2549),IF($BX2549&gt;=2017,1,0),"")</f>
        <v>1.0</v>
      </c>
      <c r="AB2549">
        <f>IF(ISNUMBER($BX2549),IF($BX2549&gt;=2018,1,0),"")</f>
        <v>1.0</v>
      </c>
      <c r="AC2549">
        <f>IF(ISNUMBER($BX2549),IF($BX2549&gt;=2019,1,0),"")</f>
        <v>1.0</v>
      </c>
      <c r="AD2549">
        <f>IF($L2549&lt;&gt;"",IF($L2549&gt;2013,1,0),"")</f>
        <v>1.0</v>
      </c>
      <c r="AE2549">
        <f>IF($L2549&lt;&gt;"",1+IF($L2549&gt;2011,1,0)+IF($L2549&gt;2014,1,0),"")</f>
        <v>2.0</v>
      </c>
      <c r="AF2549" t="inlineStr">
        <is>
          <t>derivativ (CDS spread)</t>
        </is>
      </c>
      <c r="AG2549" t="inlineStr">
        <is>
          <t>performance</t>
        </is>
      </c>
      <c r="AH2549" t="inlineStr">
        <is>
          <t>non-sensitive</t>
        </is>
      </c>
      <c r="AI2549" t="inlineStr">
        <is>
          <t>without ETS/CT</t>
        </is>
      </c>
      <c r="AJ2549" t="inlineStr">
        <is>
          <t>without ETS/CT</t>
        </is>
      </c>
      <c r="AK2549" t="str">
        <f>IF(AND($CF2549&lt;&gt;"",IFERROR(INDEX(subsample_country_map!$B:$B,MATCH($CF2549,subsample_country_map!$A:$A,0)),"")&lt;&gt;""),INDEX(subsample_country_map!$B:$B,MATCH($CF2549,subsample_country_map!$A:$A,0)),INDEX(lookup!$AA:$AA,MATCH($A2549,lookup!$A:$A,0)))</f>
        <v>1_US</v>
      </c>
      <c r="AL2549" t="str">
        <f>IF(AND($CF2549&lt;&gt;"",IFERROR(INDEX(subsample_country_map!$C:$C,MATCH($CF2549,subsample_country_map!$A:$A,0)),"")&lt;&gt;""),INDEX(subsample_country_map!$C:$C,MATCH($CF2549,subsample_country_map!$A:$A,0)),INDEX(lookup!$AB:$AB,MATCH($A2549,lookup!$A:$A,0)))</f>
        <v>1_developed</v>
      </c>
      <c r="AM2549" t="str">
        <f>IF(AND($CF2549&lt;&gt;"",IFERROR(INDEX(subsample_country_map!$D:$D,MATCH($CF2549,subsample_country_map!$A:$A,0)),"")&lt;&gt;""),INDEX(subsample_country_map!$D:$D,MATCH($CF2549,subsample_country_map!$A:$A,0)),INDEX(lookup!$AC:$AC,MATCH($A2549,lookup!$A:$A,0)))</f>
        <v>1_western</v>
      </c>
      <c r="AN2549" t="str">
        <f>IF(AND($CF2549&lt;&gt;"",IFERROR(INDEX(subsample_country_map!$E:$E,MATCH($CF2549,subsample_country_map!$A:$A,0)),"")&lt;&gt;""),INDEX(subsample_country_map!$E:$E,MATCH($CF2549,subsample_country_map!$A:$A,0)),INDEX(lookup!$AD:$AD,MATCH($A2549,lookup!$A:$A,0)))</f>
        <v>1_common law</v>
      </c>
      <c r="AO2549" t="str">
        <f>INDEX(lookup!$Y:$Y,MATCH($A2549,lookup!$A:$A,0))</f>
        <v>0_published</v>
      </c>
      <c r="AP2549" t="str">
        <f>INDEX(lookup!$Z:$Z,MATCH($A2549,lookup!$A:$A,0))</f>
        <v>0_VHB low</v>
      </c>
      <c r="AQ2549" t="str">
        <f>INDEX(lookup!$W:$W,MATCH($A2549,lookup!$A:$A,0))</f>
        <v>2_sust</v>
      </c>
      <c r="AS2549" t="inlineStr">
        <is>
          <t>staging</t>
        </is>
      </c>
      <c r="AT2549" t="inlineStr">
        <is>
          <t>bad-CER</t>
        </is>
      </c>
      <c r="AU2549" t="inlineStr">
        <is>
          <t>cost</t>
        </is>
      </c>
      <c r="AV2549" t="inlineStr">
        <is>
          <t>0.038</t>
        </is>
      </c>
      <c r="BA2549" t="n">
        <v>2970</v>
      </c>
      <c r="BB2549" t="inlineStr">
        <is>
          <t>as-stated:1-month lag (t-1)</t>
        </is>
      </c>
      <c r="BC2549" t="inlineStr">
        <is>
          <t>OLS</t>
        </is>
      </c>
      <c r="BD2549" t="inlineStr">
        <is>
          <t>two-way:firm and time</t>
        </is>
      </c>
      <c r="BE2549" t="inlineStr">
        <is>
          <t>industry</t>
        </is>
      </c>
      <c r="BF2549" t="inlineStr">
        <is>
          <t>Telecommunications services</t>
        </is>
      </c>
      <c r="BI2549" t="inlineStr">
        <is>
          <t>Table 9</t>
        </is>
      </c>
      <c r="BJ2549" t="inlineStr">
        <is>
          <t>cds5 block, Telecommunications services col (4)</t>
        </is>
      </c>
      <c r="BK2549" t="inlineStr">
        <is>
          <t>82713</t>
        </is>
      </c>
      <c r="BL2549" t="inlineStr">
        <is>
          <t>carbonemi_2 0.038</t>
        </is>
      </c>
      <c r="BM2549" t="inlineStr">
        <is>
          <t>carbonemi_2</t>
        </is>
      </c>
      <c r="BN2549" t="inlineStr">
        <is>
          <t>cds5</t>
        </is>
      </c>
      <c r="BO2549" t="inlineStr">
        <is>
          <t>update</t>
        </is>
      </c>
      <c r="BP2549" t="inlineStr">
        <is>
          <t>Zhang et al (2023)</t>
        </is>
      </c>
      <c r="BQ2549" t="inlineStr">
        <is>
          <t>non-convertible</t>
        </is>
      </c>
      <c r="BT2549" t="n">
        <v>0</v>
      </c>
      <c r="BU2549" t="inlineStr">
        <is>
          <t>staging_Zhang_et_al_2023.csv</t>
        </is>
      </c>
      <c r="BW2549" t="n">
        <v>2007</v>
      </c>
      <c r="BX2549" t="n">
        <v>2020</v>
      </c>
      <c r="BY2549" t="inlineStr">
        <is>
          <t>US</t>
        </is>
      </c>
      <c r="BZ2549" t="n">
        <v>2013.5</v>
      </c>
      <c r="CA2549" t="n">
        <v>0.3571428571428572</v>
      </c>
      <c r="CB2549" t="n">
        <v>0</v>
      </c>
      <c r="CC2549" t="n">
        <v>1</v>
      </c>
      <c r="CE2549" t="n">
        <v>0</v>
      </c>
    </row>
    <row r="2550">
      <c r="A2550" t="inlineStr">
        <is>
          <t>Zhang et al (2023)</t>
        </is>
      </c>
      <c r="B2550" t="n">
        <v>3855</v>
      </c>
      <c r="D2550" t="n">
        <v>6304</v>
      </c>
      <c r="E2550">
        <f>IF(ISNUMBER($BA2550),$BA2550,IF(AND(ISNUMBER($D2550),ISNUMBER($BW2550),ISNUMBER($BX2550)),$D2550*($BX2550-$BW2550+1),""))</f>
        <v>6304.0</v>
      </c>
      <c r="H2550" t="inlineStr">
        <is>
          <t>partial</t>
        </is>
      </c>
      <c r="I2550" t="inlineStr">
        <is>
          <t>b with significance stars only</t>
        </is>
      </c>
      <c r="J2550">
        <f>IF($BW2550&lt;&gt;"",$BW2550,"")</f>
        <v>2007.0</v>
      </c>
      <c r="K2550">
        <f>IF($BX2550&lt;&gt;"",$BX2550,"")</f>
        <v>2020.0</v>
      </c>
      <c r="L2550">
        <f>IF(AND(ISNUMBER($BW2550),ISNUMBER($BX2550)),($BW2550+$BX2550)/2,"")</f>
        <v>2013.5</v>
      </c>
      <c r="M2550">
        <f>IF($L2550&lt;&gt;"",$L2550,"")</f>
        <v>2013.5</v>
      </c>
      <c r="N2550">
        <f>IF(AND(ISNUMBER($BW2550),ISNUMBER($BX2550)),MIN(1,MAX(0,($BX2550-2016+1)/($BX2550-$BW2550+1))),"")</f>
        <v>0.3571428571428572</v>
      </c>
      <c r="O2550">
        <f>IF(AND(ISNUMBER($BW2550),ISNUMBER($BX2550)),MIN(1,MAX(0,($BX2550-2017+1)/($BX2550-$BW2550+1))),"")</f>
        <v>0.2857142857142857</v>
      </c>
      <c r="P2550">
        <f>IF(AND(ISNUMBER($BW2550),ISNUMBER($BX2550)),MIN(1,MAX(0,($BX2550-2018+1)/($BX2550-$BW2550+1))),"")</f>
        <v>0.2142857142857143</v>
      </c>
      <c r="Q2550">
        <f>IF(AND(ISNUMBER($BW2550),ISNUMBER($BX2550)),MIN(1,MAX(0,($BX2550-2019+1)/($BX2550-$BW2550+1))),"")</f>
        <v>0.1428571428571428</v>
      </c>
      <c r="R2550">
        <f>IF(AND(ISNUMBER($BW2550),ISNUMBER($BX2550)),MIN(1,MAX(0,($BX2550-2016+1)/($BX2550-$BW2550+1))),"")</f>
        <v>0.3571428571428572</v>
      </c>
      <c r="S2550">
        <f>IF($L2550&lt;&gt;"",IF($L2550&gt;=2015.5,1,0),"")</f>
        <v>0.0</v>
      </c>
      <c r="T2550">
        <f>IF($L2550&lt;&gt;"",IF($L2550&gt;=2016,1,0),"")</f>
        <v>0.0</v>
      </c>
      <c r="U2550">
        <f>IF(ISNUMBER($BX2550),IF($BX2550&gt;=2016,1,0),"")</f>
        <v>1.0</v>
      </c>
      <c r="V2550">
        <f>IF(ISNUMBER($BW2550),IF($BW2550&gt;=2016,1,0),"")</f>
        <v>0.0</v>
      </c>
      <c r="W2550" t="str">
        <f>IF(AND(ISNUMBER($BW2550),ISNUMBER($BX2550)),IF($BW2550&gt;=2016,"post-only",IF($BX2550&lt;2016,"pre-only","mixed")),"")</f>
        <v>mixed</v>
      </c>
      <c r="X2550">
        <f>IF(AND(ISNUMBER($BW2550),ISNUMBER($BX2550)),MIN(1,MAX(0,($BX2550-2017+1)/($BX2550-$BW2550+1))),"")</f>
        <v>0.2857142857142857</v>
      </c>
      <c r="Y2550">
        <f>IF(AND(ISNUMBER($BW2550),ISNUMBER($BX2550)),MIN(1,MAX(0,($BX2550-2018+1)/($BX2550-$BW2550+1))),"")</f>
        <v>0.2142857142857143</v>
      </c>
      <c r="Z2550">
        <f>IF(AND(ISNUMBER($BW2550),ISNUMBER($BX2550)),MIN(1,MAX(0,($BX2550-2019+1)/($BX2550-$BW2550+1))),"")</f>
        <v>0.1428571428571428</v>
      </c>
      <c r="AA2550">
        <f>IF(ISNUMBER($BX2550),IF($BX2550&gt;=2017,1,0),"")</f>
        <v>1.0</v>
      </c>
      <c r="AB2550">
        <f>IF(ISNUMBER($BX2550),IF($BX2550&gt;=2018,1,0),"")</f>
        <v>1.0</v>
      </c>
      <c r="AC2550">
        <f>IF(ISNUMBER($BX2550),IF($BX2550&gt;=2019,1,0),"")</f>
        <v>1.0</v>
      </c>
      <c r="AD2550">
        <f>IF($L2550&lt;&gt;"",IF($L2550&gt;2013,1,0),"")</f>
        <v>1.0</v>
      </c>
      <c r="AE2550">
        <f>IF($L2550&lt;&gt;"",1+IF($L2550&gt;2011,1,0)+IF($L2550&gt;2014,1,0),"")</f>
        <v>2.0</v>
      </c>
      <c r="AF2550" t="inlineStr">
        <is>
          <t>derivativ (CDS spread)</t>
        </is>
      </c>
      <c r="AG2550" t="inlineStr">
        <is>
          <t>performance</t>
        </is>
      </c>
      <c r="AH2550" t="inlineStr">
        <is>
          <t>non-sensitive</t>
        </is>
      </c>
      <c r="AI2550" t="inlineStr">
        <is>
          <t>without ETS/CT</t>
        </is>
      </c>
      <c r="AJ2550" t="inlineStr">
        <is>
          <t>without ETS/CT</t>
        </is>
      </c>
      <c r="AK2550" t="str">
        <f>IF(AND($CF2550&lt;&gt;"",IFERROR(INDEX(subsample_country_map!$B:$B,MATCH($CF2550,subsample_country_map!$A:$A,0)),"")&lt;&gt;""),INDEX(subsample_country_map!$B:$B,MATCH($CF2550,subsample_country_map!$A:$A,0)),INDEX(lookup!$AA:$AA,MATCH($A2550,lookup!$A:$A,0)))</f>
        <v>1_US</v>
      </c>
      <c r="AL2550" t="str">
        <f>IF(AND($CF2550&lt;&gt;"",IFERROR(INDEX(subsample_country_map!$C:$C,MATCH($CF2550,subsample_country_map!$A:$A,0)),"")&lt;&gt;""),INDEX(subsample_country_map!$C:$C,MATCH($CF2550,subsample_country_map!$A:$A,0)),INDEX(lookup!$AB:$AB,MATCH($A2550,lookup!$A:$A,0)))</f>
        <v>1_developed</v>
      </c>
      <c r="AM2550" t="str">
        <f>IF(AND($CF2550&lt;&gt;"",IFERROR(INDEX(subsample_country_map!$D:$D,MATCH($CF2550,subsample_country_map!$A:$A,0)),"")&lt;&gt;""),INDEX(subsample_country_map!$D:$D,MATCH($CF2550,subsample_country_map!$A:$A,0)),INDEX(lookup!$AC:$AC,MATCH($A2550,lookup!$A:$A,0)))</f>
        <v>1_western</v>
      </c>
      <c r="AN2550" t="str">
        <f>IF(AND($CF2550&lt;&gt;"",IFERROR(INDEX(subsample_country_map!$E:$E,MATCH($CF2550,subsample_country_map!$A:$A,0)),"")&lt;&gt;""),INDEX(subsample_country_map!$E:$E,MATCH($CF2550,subsample_country_map!$A:$A,0)),INDEX(lookup!$AD:$AD,MATCH($A2550,lookup!$A:$A,0)))</f>
        <v>1_common law</v>
      </c>
      <c r="AO2550" t="str">
        <f>INDEX(lookup!$Y:$Y,MATCH($A2550,lookup!$A:$A,0))</f>
        <v>0_published</v>
      </c>
      <c r="AP2550" t="str">
        <f>INDEX(lookup!$Z:$Z,MATCH($A2550,lookup!$A:$A,0))</f>
        <v>0_VHB low</v>
      </c>
      <c r="AQ2550" t="str">
        <f>INDEX(lookup!$W:$W,MATCH($A2550,lookup!$A:$A,0))</f>
        <v>2_sust</v>
      </c>
      <c r="AS2550" t="inlineStr">
        <is>
          <t>staging</t>
        </is>
      </c>
      <c r="AT2550" t="inlineStr">
        <is>
          <t>bad-CER</t>
        </is>
      </c>
      <c r="AU2550" t="inlineStr">
        <is>
          <t>cost</t>
        </is>
      </c>
      <c r="AV2550" t="inlineStr">
        <is>
          <t>0.033</t>
        </is>
      </c>
      <c r="BA2550" t="n">
        <v>6304</v>
      </c>
      <c r="BB2550" t="inlineStr">
        <is>
          <t>as-stated:1-month lag (t-1)</t>
        </is>
      </c>
      <c r="BC2550" t="inlineStr">
        <is>
          <t>OLS</t>
        </is>
      </c>
      <c r="BD2550" t="inlineStr">
        <is>
          <t>two-way:firm and time</t>
        </is>
      </c>
      <c r="BE2550" t="inlineStr">
        <is>
          <t>industry</t>
        </is>
      </c>
      <c r="BF2550" t="inlineStr">
        <is>
          <t>Consumer goods</t>
        </is>
      </c>
      <c r="BI2550" t="inlineStr">
        <is>
          <t>Table 9</t>
        </is>
      </c>
      <c r="BJ2550" t="inlineStr">
        <is>
          <t>cds5 block, Consumer goods col (5)</t>
        </is>
      </c>
      <c r="BK2550" t="inlineStr">
        <is>
          <t>82713</t>
        </is>
      </c>
      <c r="BL2550" t="inlineStr">
        <is>
          <t>carbonemi_2 0.033</t>
        </is>
      </c>
      <c r="BM2550" t="inlineStr">
        <is>
          <t>carbonemi_2</t>
        </is>
      </c>
      <c r="BN2550" t="inlineStr">
        <is>
          <t>cds5</t>
        </is>
      </c>
      <c r="BO2550" t="inlineStr">
        <is>
          <t>update</t>
        </is>
      </c>
      <c r="BP2550" t="inlineStr">
        <is>
          <t>Zhang et al (2023)</t>
        </is>
      </c>
      <c r="BQ2550" t="inlineStr">
        <is>
          <t>non-convertible</t>
        </is>
      </c>
      <c r="BT2550" t="n">
        <v>0</v>
      </c>
      <c r="BU2550" t="inlineStr">
        <is>
          <t>staging_Zhang_et_al_2023.csv</t>
        </is>
      </c>
      <c r="BW2550" t="n">
        <v>2007</v>
      </c>
      <c r="BX2550" t="n">
        <v>2020</v>
      </c>
      <c r="BY2550" t="inlineStr">
        <is>
          <t>US</t>
        </is>
      </c>
      <c r="BZ2550" t="n">
        <v>2013.5</v>
      </c>
      <c r="CA2550" t="n">
        <v>0.3571428571428572</v>
      </c>
      <c r="CB2550" t="n">
        <v>0</v>
      </c>
      <c r="CC2550" t="n">
        <v>1</v>
      </c>
      <c r="CE2550" t="n">
        <v>0</v>
      </c>
    </row>
    <row r="2551">
      <c r="A2551" t="inlineStr">
        <is>
          <t>Zhang et al (2023)</t>
        </is>
      </c>
      <c r="B2551" t="n">
        <v>3856</v>
      </c>
      <c r="C2551" t="n">
        <v>-0.04830211114493671</v>
      </c>
      <c r="D2551" t="n">
        <v>2841</v>
      </c>
      <c r="E2551">
        <f>IF(ISNUMBER($BA2551),$BA2551,IF(AND(ISNUMBER($D2551),ISNUMBER($BW2551),ISNUMBER($BX2551)),$D2551*($BX2551-$BW2551+1),""))</f>
        <v>2841.0</v>
      </c>
      <c r="H2551" t="inlineStr">
        <is>
          <t>partial</t>
        </is>
      </c>
      <c r="I2551" t="inlineStr">
        <is>
          <t>b with significance stars only</t>
        </is>
      </c>
      <c r="J2551">
        <f>IF($BW2551&lt;&gt;"",$BW2551,"")</f>
        <v>2007.0</v>
      </c>
      <c r="K2551">
        <f>IF($BX2551&lt;&gt;"",$BX2551,"")</f>
        <v>2020.0</v>
      </c>
      <c r="L2551">
        <f>IF(AND(ISNUMBER($BW2551),ISNUMBER($BX2551)),($BW2551+$BX2551)/2,"")</f>
        <v>2013.5</v>
      </c>
      <c r="M2551">
        <f>IF($L2551&lt;&gt;"",$L2551,"")</f>
        <v>2013.5</v>
      </c>
      <c r="N2551">
        <f>IF(AND(ISNUMBER($BW2551),ISNUMBER($BX2551)),MIN(1,MAX(0,($BX2551-2016+1)/($BX2551-$BW2551+1))),"")</f>
        <v>0.3571428571428572</v>
      </c>
      <c r="O2551">
        <f>IF(AND(ISNUMBER($BW2551),ISNUMBER($BX2551)),MIN(1,MAX(0,($BX2551-2017+1)/($BX2551-$BW2551+1))),"")</f>
        <v>0.2857142857142857</v>
      </c>
      <c r="P2551">
        <f>IF(AND(ISNUMBER($BW2551),ISNUMBER($BX2551)),MIN(1,MAX(0,($BX2551-2018+1)/($BX2551-$BW2551+1))),"")</f>
        <v>0.2142857142857143</v>
      </c>
      <c r="Q2551">
        <f>IF(AND(ISNUMBER($BW2551),ISNUMBER($BX2551)),MIN(1,MAX(0,($BX2551-2019+1)/($BX2551-$BW2551+1))),"")</f>
        <v>0.1428571428571428</v>
      </c>
      <c r="R2551">
        <f>IF(AND(ISNUMBER($BW2551),ISNUMBER($BX2551)),MIN(1,MAX(0,($BX2551-2016+1)/($BX2551-$BW2551+1))),"")</f>
        <v>0.3571428571428572</v>
      </c>
      <c r="S2551">
        <f>IF($L2551&lt;&gt;"",IF($L2551&gt;=2015.5,1,0),"")</f>
        <v>0.0</v>
      </c>
      <c r="T2551">
        <f>IF($L2551&lt;&gt;"",IF($L2551&gt;=2016,1,0),"")</f>
        <v>0.0</v>
      </c>
      <c r="U2551">
        <f>IF(ISNUMBER($BX2551),IF($BX2551&gt;=2016,1,0),"")</f>
        <v>1.0</v>
      </c>
      <c r="V2551">
        <f>IF(ISNUMBER($BW2551),IF($BW2551&gt;=2016,1,0),"")</f>
        <v>0.0</v>
      </c>
      <c r="W2551" t="str">
        <f>IF(AND(ISNUMBER($BW2551),ISNUMBER($BX2551)),IF($BW2551&gt;=2016,"post-only",IF($BX2551&lt;2016,"pre-only","mixed")),"")</f>
        <v>mixed</v>
      </c>
      <c r="X2551">
        <f>IF(AND(ISNUMBER($BW2551),ISNUMBER($BX2551)),MIN(1,MAX(0,($BX2551-2017+1)/($BX2551-$BW2551+1))),"")</f>
        <v>0.2857142857142857</v>
      </c>
      <c r="Y2551">
        <f>IF(AND(ISNUMBER($BW2551),ISNUMBER($BX2551)),MIN(1,MAX(0,($BX2551-2018+1)/($BX2551-$BW2551+1))),"")</f>
        <v>0.2142857142857143</v>
      </c>
      <c r="Z2551">
        <f>IF(AND(ISNUMBER($BW2551),ISNUMBER($BX2551)),MIN(1,MAX(0,($BX2551-2019+1)/($BX2551-$BW2551+1))),"")</f>
        <v>0.1428571428571428</v>
      </c>
      <c r="AA2551">
        <f>IF(ISNUMBER($BX2551),IF($BX2551&gt;=2017,1,0),"")</f>
        <v>1.0</v>
      </c>
      <c r="AB2551">
        <f>IF(ISNUMBER($BX2551),IF($BX2551&gt;=2018,1,0),"")</f>
        <v>1.0</v>
      </c>
      <c r="AC2551">
        <f>IF(ISNUMBER($BX2551),IF($BX2551&gt;=2019,1,0),"")</f>
        <v>1.0</v>
      </c>
      <c r="AD2551">
        <f>IF($L2551&lt;&gt;"",IF($L2551&gt;2013,1,0),"")</f>
        <v>1.0</v>
      </c>
      <c r="AE2551">
        <f>IF($L2551&lt;&gt;"",1+IF($L2551&gt;2011,1,0)+IF($L2551&gt;2014,1,0),"")</f>
        <v>2.0</v>
      </c>
      <c r="AF2551" t="inlineStr">
        <is>
          <t>derivativ (CDS spread)</t>
        </is>
      </c>
      <c r="AG2551" t="inlineStr">
        <is>
          <t>performance</t>
        </is>
      </c>
      <c r="AH2551" t="inlineStr">
        <is>
          <t>non-sensitive</t>
        </is>
      </c>
      <c r="AI2551" t="inlineStr">
        <is>
          <t>without ETS/CT</t>
        </is>
      </c>
      <c r="AJ2551" t="inlineStr">
        <is>
          <t>without ETS/CT</t>
        </is>
      </c>
      <c r="AK2551" t="str">
        <f>IF(AND($CF2551&lt;&gt;"",IFERROR(INDEX(subsample_country_map!$B:$B,MATCH($CF2551,subsample_country_map!$A:$A,0)),"")&lt;&gt;""),INDEX(subsample_country_map!$B:$B,MATCH($CF2551,subsample_country_map!$A:$A,0)),INDEX(lookup!$AA:$AA,MATCH($A2551,lookup!$A:$A,0)))</f>
        <v>1_US</v>
      </c>
      <c r="AL2551" t="str">
        <f>IF(AND($CF2551&lt;&gt;"",IFERROR(INDEX(subsample_country_map!$C:$C,MATCH($CF2551,subsample_country_map!$A:$A,0)),"")&lt;&gt;""),INDEX(subsample_country_map!$C:$C,MATCH($CF2551,subsample_country_map!$A:$A,0)),INDEX(lookup!$AB:$AB,MATCH($A2551,lookup!$A:$A,0)))</f>
        <v>1_developed</v>
      </c>
      <c r="AM2551" t="str">
        <f>IF(AND($CF2551&lt;&gt;"",IFERROR(INDEX(subsample_country_map!$D:$D,MATCH($CF2551,subsample_country_map!$A:$A,0)),"")&lt;&gt;""),INDEX(subsample_country_map!$D:$D,MATCH($CF2551,subsample_country_map!$A:$A,0)),INDEX(lookup!$AC:$AC,MATCH($A2551,lookup!$A:$A,0)))</f>
        <v>1_western</v>
      </c>
      <c r="AN2551" t="str">
        <f>IF(AND($CF2551&lt;&gt;"",IFERROR(INDEX(subsample_country_map!$E:$E,MATCH($CF2551,subsample_country_map!$A:$A,0)),"")&lt;&gt;""),INDEX(subsample_country_map!$E:$E,MATCH($CF2551,subsample_country_map!$A:$A,0)),INDEX(lookup!$AD:$AD,MATCH($A2551,lookup!$A:$A,0)))</f>
        <v>1_common law</v>
      </c>
      <c r="AO2551" t="str">
        <f>INDEX(lookup!$Y:$Y,MATCH($A2551,lookup!$A:$A,0))</f>
        <v>0_published</v>
      </c>
      <c r="AP2551" t="str">
        <f>INDEX(lookup!$Z:$Z,MATCH($A2551,lookup!$A:$A,0))</f>
        <v>0_VHB low</v>
      </c>
      <c r="AQ2551" t="str">
        <f>INDEX(lookup!$W:$W,MATCH($A2551,lookup!$A:$A,0))</f>
        <v>2_sust</v>
      </c>
      <c r="AS2551" t="inlineStr">
        <is>
          <t>staging</t>
        </is>
      </c>
      <c r="AT2551" t="inlineStr">
        <is>
          <t>bad-CER</t>
        </is>
      </c>
      <c r="AU2551" t="inlineStr">
        <is>
          <t>cost</t>
        </is>
      </c>
      <c r="AV2551" t="inlineStr">
        <is>
          <t>0.153</t>
        </is>
      </c>
      <c r="BA2551" t="n">
        <v>2841</v>
      </c>
      <c r="BB2551" t="inlineStr">
        <is>
          <t>as-stated:1-month lag (t-1)</t>
        </is>
      </c>
      <c r="BC2551" t="inlineStr">
        <is>
          <t>OLS</t>
        </is>
      </c>
      <c r="BD2551" t="inlineStr">
        <is>
          <t>two-way:firm and time</t>
        </is>
      </c>
      <c r="BE2551" t="inlineStr">
        <is>
          <t>industry</t>
        </is>
      </c>
      <c r="BF2551" t="inlineStr">
        <is>
          <t>Energy</t>
        </is>
      </c>
      <c r="BI2551" t="inlineStr">
        <is>
          <t>Table 9</t>
        </is>
      </c>
      <c r="BJ2551" t="inlineStr">
        <is>
          <t>cds5 block, Energy col (6)</t>
        </is>
      </c>
      <c r="BK2551" t="inlineStr">
        <is>
          <t>82713</t>
        </is>
      </c>
      <c r="BL2551" t="inlineStr">
        <is>
          <t>carbonemi_2 0.153**</t>
        </is>
      </c>
      <c r="BM2551" t="inlineStr">
        <is>
          <t>carbonemi_2</t>
        </is>
      </c>
      <c r="BN2551" t="inlineStr">
        <is>
          <t>cds5</t>
        </is>
      </c>
      <c r="BO2551" t="inlineStr">
        <is>
          <t>update</t>
        </is>
      </c>
      <c r="BP2551" t="inlineStr">
        <is>
          <t>Zhang et al (2023)</t>
        </is>
      </c>
      <c r="BQ2551" t="inlineStr">
        <is>
          <t>star-bound</t>
        </is>
      </c>
      <c r="BT2551" t="n">
        <v>0</v>
      </c>
      <c r="BU2551" t="inlineStr">
        <is>
          <t>staging_Zhang_et_al_2023.csv</t>
        </is>
      </c>
      <c r="BW2551" t="n">
        <v>2007</v>
      </c>
      <c r="BX2551" t="n">
        <v>2020</v>
      </c>
      <c r="BY2551" t="inlineStr">
        <is>
          <t>US</t>
        </is>
      </c>
      <c r="BZ2551" t="n">
        <v>2013.5</v>
      </c>
      <c r="CA2551" t="n">
        <v>0.3571428571428572</v>
      </c>
      <c r="CB2551" t="n">
        <v>0</v>
      </c>
      <c r="CC2551" t="n">
        <v>1</v>
      </c>
      <c r="CD2551" t="n">
        <v>-0.04833972827185304</v>
      </c>
      <c r="CE2551" t="n">
        <v>1</v>
      </c>
    </row>
    <row r="2552">
      <c r="A2552" t="inlineStr">
        <is>
          <t>Zhang et al (2023)</t>
        </is>
      </c>
      <c r="B2552" t="n">
        <v>3857</v>
      </c>
      <c r="D2552" t="n">
        <v>5844</v>
      </c>
      <c r="E2552">
        <f>IF(ISNUMBER($BA2552),$BA2552,IF(AND(ISNUMBER($D2552),ISNUMBER($BW2552),ISNUMBER($BX2552)),$D2552*($BX2552-$BW2552+1),""))</f>
        <v>5844.0</v>
      </c>
      <c r="H2552" t="inlineStr">
        <is>
          <t>partial</t>
        </is>
      </c>
      <c r="I2552" t="inlineStr">
        <is>
          <t>b with significance stars only</t>
        </is>
      </c>
      <c r="J2552">
        <f>IF($BW2552&lt;&gt;"",$BW2552,"")</f>
        <v>2007.0</v>
      </c>
      <c r="K2552">
        <f>IF($BX2552&lt;&gt;"",$BX2552,"")</f>
        <v>2020.0</v>
      </c>
      <c r="L2552">
        <f>IF(AND(ISNUMBER($BW2552),ISNUMBER($BX2552)),($BW2552+$BX2552)/2,"")</f>
        <v>2013.5</v>
      </c>
      <c r="M2552">
        <f>IF($L2552&lt;&gt;"",$L2552,"")</f>
        <v>2013.5</v>
      </c>
      <c r="N2552">
        <f>IF(AND(ISNUMBER($BW2552),ISNUMBER($BX2552)),MIN(1,MAX(0,($BX2552-2016+1)/($BX2552-$BW2552+1))),"")</f>
        <v>0.3571428571428572</v>
      </c>
      <c r="O2552">
        <f>IF(AND(ISNUMBER($BW2552),ISNUMBER($BX2552)),MIN(1,MAX(0,($BX2552-2017+1)/($BX2552-$BW2552+1))),"")</f>
        <v>0.2857142857142857</v>
      </c>
      <c r="P2552">
        <f>IF(AND(ISNUMBER($BW2552),ISNUMBER($BX2552)),MIN(1,MAX(0,($BX2552-2018+1)/($BX2552-$BW2552+1))),"")</f>
        <v>0.2142857142857143</v>
      </c>
      <c r="Q2552">
        <f>IF(AND(ISNUMBER($BW2552),ISNUMBER($BX2552)),MIN(1,MAX(0,($BX2552-2019+1)/($BX2552-$BW2552+1))),"")</f>
        <v>0.1428571428571428</v>
      </c>
      <c r="R2552">
        <f>IF(AND(ISNUMBER($BW2552),ISNUMBER($BX2552)),MIN(1,MAX(0,($BX2552-2016+1)/($BX2552-$BW2552+1))),"")</f>
        <v>0.3571428571428572</v>
      </c>
      <c r="S2552">
        <f>IF($L2552&lt;&gt;"",IF($L2552&gt;=2015.5,1,0),"")</f>
        <v>0.0</v>
      </c>
      <c r="T2552">
        <f>IF($L2552&lt;&gt;"",IF($L2552&gt;=2016,1,0),"")</f>
        <v>0.0</v>
      </c>
      <c r="U2552">
        <f>IF(ISNUMBER($BX2552),IF($BX2552&gt;=2016,1,0),"")</f>
        <v>1.0</v>
      </c>
      <c r="V2552">
        <f>IF(ISNUMBER($BW2552),IF($BW2552&gt;=2016,1,0),"")</f>
        <v>0.0</v>
      </c>
      <c r="W2552" t="str">
        <f>IF(AND(ISNUMBER($BW2552),ISNUMBER($BX2552)),IF($BW2552&gt;=2016,"post-only",IF($BX2552&lt;2016,"pre-only","mixed")),"")</f>
        <v>mixed</v>
      </c>
      <c r="X2552">
        <f>IF(AND(ISNUMBER($BW2552),ISNUMBER($BX2552)),MIN(1,MAX(0,($BX2552-2017+1)/($BX2552-$BW2552+1))),"")</f>
        <v>0.2857142857142857</v>
      </c>
      <c r="Y2552">
        <f>IF(AND(ISNUMBER($BW2552),ISNUMBER($BX2552)),MIN(1,MAX(0,($BX2552-2018+1)/($BX2552-$BW2552+1))),"")</f>
        <v>0.2142857142857143</v>
      </c>
      <c r="Z2552">
        <f>IF(AND(ISNUMBER($BW2552),ISNUMBER($BX2552)),MIN(1,MAX(0,($BX2552-2019+1)/($BX2552-$BW2552+1))),"")</f>
        <v>0.1428571428571428</v>
      </c>
      <c r="AA2552">
        <f>IF(ISNUMBER($BX2552),IF($BX2552&gt;=2017,1,0),"")</f>
        <v>1.0</v>
      </c>
      <c r="AB2552">
        <f>IF(ISNUMBER($BX2552),IF($BX2552&gt;=2018,1,0),"")</f>
        <v>1.0</v>
      </c>
      <c r="AC2552">
        <f>IF(ISNUMBER($BX2552),IF($BX2552&gt;=2019,1,0),"")</f>
        <v>1.0</v>
      </c>
      <c r="AD2552">
        <f>IF($L2552&lt;&gt;"",IF($L2552&gt;2013,1,0),"")</f>
        <v>1.0</v>
      </c>
      <c r="AE2552">
        <f>IF($L2552&lt;&gt;"",1+IF($L2552&gt;2011,1,0)+IF($L2552&gt;2014,1,0),"")</f>
        <v>2.0</v>
      </c>
      <c r="AF2552" t="inlineStr">
        <is>
          <t>derivativ (CDS spread)</t>
        </is>
      </c>
      <c r="AG2552" t="inlineStr">
        <is>
          <t>performance</t>
        </is>
      </c>
      <c r="AH2552" t="inlineStr">
        <is>
          <t>non-sensitive</t>
        </is>
      </c>
      <c r="AI2552" t="inlineStr">
        <is>
          <t>without ETS/CT</t>
        </is>
      </c>
      <c r="AJ2552" t="inlineStr">
        <is>
          <t>without ETS/CT</t>
        </is>
      </c>
      <c r="AK2552" t="str">
        <f>IF(AND($CF2552&lt;&gt;"",IFERROR(INDEX(subsample_country_map!$B:$B,MATCH($CF2552,subsample_country_map!$A:$A,0)),"")&lt;&gt;""),INDEX(subsample_country_map!$B:$B,MATCH($CF2552,subsample_country_map!$A:$A,0)),INDEX(lookup!$AA:$AA,MATCH($A2552,lookup!$A:$A,0)))</f>
        <v>1_US</v>
      </c>
      <c r="AL2552" t="str">
        <f>IF(AND($CF2552&lt;&gt;"",IFERROR(INDEX(subsample_country_map!$C:$C,MATCH($CF2552,subsample_country_map!$A:$A,0)),"")&lt;&gt;""),INDEX(subsample_country_map!$C:$C,MATCH($CF2552,subsample_country_map!$A:$A,0)),INDEX(lookup!$AB:$AB,MATCH($A2552,lookup!$A:$A,0)))</f>
        <v>1_developed</v>
      </c>
      <c r="AM2552" t="str">
        <f>IF(AND($CF2552&lt;&gt;"",IFERROR(INDEX(subsample_country_map!$D:$D,MATCH($CF2552,subsample_country_map!$A:$A,0)),"")&lt;&gt;""),INDEX(subsample_country_map!$D:$D,MATCH($CF2552,subsample_country_map!$A:$A,0)),INDEX(lookup!$AC:$AC,MATCH($A2552,lookup!$A:$A,0)))</f>
        <v>1_western</v>
      </c>
      <c r="AN2552" t="str">
        <f>IF(AND($CF2552&lt;&gt;"",IFERROR(INDEX(subsample_country_map!$E:$E,MATCH($CF2552,subsample_country_map!$A:$A,0)),"")&lt;&gt;""),INDEX(subsample_country_map!$E:$E,MATCH($CF2552,subsample_country_map!$A:$A,0)),INDEX(lookup!$AD:$AD,MATCH($A2552,lookup!$A:$A,0)))</f>
        <v>1_common law</v>
      </c>
      <c r="AO2552" t="str">
        <f>INDEX(lookup!$Y:$Y,MATCH($A2552,lookup!$A:$A,0))</f>
        <v>0_published</v>
      </c>
      <c r="AP2552" t="str">
        <f>INDEX(lookup!$Z:$Z,MATCH($A2552,lookup!$A:$A,0))</f>
        <v>0_VHB low</v>
      </c>
      <c r="AQ2552" t="str">
        <f>INDEX(lookup!$W:$W,MATCH($A2552,lookup!$A:$A,0))</f>
        <v>2_sust</v>
      </c>
      <c r="AS2552" t="inlineStr">
        <is>
          <t>staging</t>
        </is>
      </c>
      <c r="AT2552" t="inlineStr">
        <is>
          <t>bad-CER</t>
        </is>
      </c>
      <c r="AU2552" t="inlineStr">
        <is>
          <t>cost</t>
        </is>
      </c>
      <c r="AV2552" t="inlineStr">
        <is>
          <t>0.062</t>
        </is>
      </c>
      <c r="BA2552" t="n">
        <v>5844</v>
      </c>
      <c r="BB2552" t="inlineStr">
        <is>
          <t>as-stated:1-month lag (t-1)</t>
        </is>
      </c>
      <c r="BC2552" t="inlineStr">
        <is>
          <t>OLS</t>
        </is>
      </c>
      <c r="BD2552" t="inlineStr">
        <is>
          <t>two-way:firm and time</t>
        </is>
      </c>
      <c r="BE2552" t="inlineStr">
        <is>
          <t>industry</t>
        </is>
      </c>
      <c r="BF2552" t="inlineStr">
        <is>
          <t>Industrials</t>
        </is>
      </c>
      <c r="BI2552" t="inlineStr">
        <is>
          <t>Table 9</t>
        </is>
      </c>
      <c r="BJ2552" t="inlineStr">
        <is>
          <t>cds5 block, Industrials col (7)</t>
        </is>
      </c>
      <c r="BK2552" t="inlineStr">
        <is>
          <t>82713</t>
        </is>
      </c>
      <c r="BL2552" t="inlineStr">
        <is>
          <t>carbonemi_2 0.062</t>
        </is>
      </c>
      <c r="BM2552" t="inlineStr">
        <is>
          <t>carbonemi_2</t>
        </is>
      </c>
      <c r="BN2552" t="inlineStr">
        <is>
          <t>cds5</t>
        </is>
      </c>
      <c r="BO2552" t="inlineStr">
        <is>
          <t>update</t>
        </is>
      </c>
      <c r="BP2552" t="inlineStr">
        <is>
          <t>Zhang et al (2023)</t>
        </is>
      </c>
      <c r="BQ2552" t="inlineStr">
        <is>
          <t>non-convertible</t>
        </is>
      </c>
      <c r="BT2552" t="n">
        <v>0</v>
      </c>
      <c r="BU2552" t="inlineStr">
        <is>
          <t>staging_Zhang_et_al_2023.csv</t>
        </is>
      </c>
      <c r="BW2552" t="n">
        <v>2007</v>
      </c>
      <c r="BX2552" t="n">
        <v>2020</v>
      </c>
      <c r="BY2552" t="inlineStr">
        <is>
          <t>US</t>
        </is>
      </c>
      <c r="BZ2552" t="n">
        <v>2013.5</v>
      </c>
      <c r="CA2552" t="n">
        <v>0.3571428571428572</v>
      </c>
      <c r="CB2552" t="n">
        <v>0</v>
      </c>
      <c r="CC2552" t="n">
        <v>1</v>
      </c>
      <c r="CE2552" t="n">
        <v>0</v>
      </c>
    </row>
    <row r="2553">
      <c r="A2553" t="inlineStr">
        <is>
          <t>Zhang et al (2023)</t>
        </is>
      </c>
      <c r="B2553" t="n">
        <v>3858</v>
      </c>
      <c r="D2553" t="n">
        <v>513</v>
      </c>
      <c r="E2553">
        <f>IF(ISNUMBER($BA2553),$BA2553,IF(AND(ISNUMBER($D2553),ISNUMBER($BW2553),ISNUMBER($BX2553)),$D2553*($BX2553-$BW2553+1),""))</f>
        <v>513.0</v>
      </c>
      <c r="H2553" t="inlineStr">
        <is>
          <t>partial</t>
        </is>
      </c>
      <c r="I2553" t="inlineStr">
        <is>
          <t>b with significance stars only</t>
        </is>
      </c>
      <c r="J2553">
        <f>IF($BW2553&lt;&gt;"",$BW2553,"")</f>
        <v>2007.0</v>
      </c>
      <c r="K2553">
        <f>IF($BX2553&lt;&gt;"",$BX2553,"")</f>
        <v>2020.0</v>
      </c>
      <c r="L2553">
        <f>IF(AND(ISNUMBER($BW2553),ISNUMBER($BX2553)),($BW2553+$BX2553)/2,"")</f>
        <v>2013.5</v>
      </c>
      <c r="M2553">
        <f>IF($L2553&lt;&gt;"",$L2553,"")</f>
        <v>2013.5</v>
      </c>
      <c r="N2553">
        <f>IF(AND(ISNUMBER($BW2553),ISNUMBER($BX2553)),MIN(1,MAX(0,($BX2553-2016+1)/($BX2553-$BW2553+1))),"")</f>
        <v>0.3571428571428572</v>
      </c>
      <c r="O2553">
        <f>IF(AND(ISNUMBER($BW2553),ISNUMBER($BX2553)),MIN(1,MAX(0,($BX2553-2017+1)/($BX2553-$BW2553+1))),"")</f>
        <v>0.2857142857142857</v>
      </c>
      <c r="P2553">
        <f>IF(AND(ISNUMBER($BW2553),ISNUMBER($BX2553)),MIN(1,MAX(0,($BX2553-2018+1)/($BX2553-$BW2553+1))),"")</f>
        <v>0.2142857142857143</v>
      </c>
      <c r="Q2553">
        <f>IF(AND(ISNUMBER($BW2553),ISNUMBER($BX2553)),MIN(1,MAX(0,($BX2553-2019+1)/($BX2553-$BW2553+1))),"")</f>
        <v>0.1428571428571428</v>
      </c>
      <c r="R2553">
        <f>IF(AND(ISNUMBER($BW2553),ISNUMBER($BX2553)),MIN(1,MAX(0,($BX2553-2016+1)/($BX2553-$BW2553+1))),"")</f>
        <v>0.3571428571428572</v>
      </c>
      <c r="S2553">
        <f>IF($L2553&lt;&gt;"",IF($L2553&gt;=2015.5,1,0),"")</f>
        <v>0.0</v>
      </c>
      <c r="T2553">
        <f>IF($L2553&lt;&gt;"",IF($L2553&gt;=2016,1,0),"")</f>
        <v>0.0</v>
      </c>
      <c r="U2553">
        <f>IF(ISNUMBER($BX2553),IF($BX2553&gt;=2016,1,0),"")</f>
        <v>1.0</v>
      </c>
      <c r="V2553">
        <f>IF(ISNUMBER($BW2553),IF($BW2553&gt;=2016,1,0),"")</f>
        <v>0.0</v>
      </c>
      <c r="W2553" t="str">
        <f>IF(AND(ISNUMBER($BW2553),ISNUMBER($BX2553)),IF($BW2553&gt;=2016,"post-only",IF($BX2553&lt;2016,"pre-only","mixed")),"")</f>
        <v>mixed</v>
      </c>
      <c r="X2553">
        <f>IF(AND(ISNUMBER($BW2553),ISNUMBER($BX2553)),MIN(1,MAX(0,($BX2553-2017+1)/($BX2553-$BW2553+1))),"")</f>
        <v>0.2857142857142857</v>
      </c>
      <c r="Y2553">
        <f>IF(AND(ISNUMBER($BW2553),ISNUMBER($BX2553)),MIN(1,MAX(0,($BX2553-2018+1)/($BX2553-$BW2553+1))),"")</f>
        <v>0.2142857142857143</v>
      </c>
      <c r="Z2553">
        <f>IF(AND(ISNUMBER($BW2553),ISNUMBER($BX2553)),MIN(1,MAX(0,($BX2553-2019+1)/($BX2553-$BW2553+1))),"")</f>
        <v>0.1428571428571428</v>
      </c>
      <c r="AA2553">
        <f>IF(ISNUMBER($BX2553),IF($BX2553&gt;=2017,1,0),"")</f>
        <v>1.0</v>
      </c>
      <c r="AB2553">
        <f>IF(ISNUMBER($BX2553),IF($BX2553&gt;=2018,1,0),"")</f>
        <v>1.0</v>
      </c>
      <c r="AC2553">
        <f>IF(ISNUMBER($BX2553),IF($BX2553&gt;=2019,1,0),"")</f>
        <v>1.0</v>
      </c>
      <c r="AD2553">
        <f>IF($L2553&lt;&gt;"",IF($L2553&gt;2013,1,0),"")</f>
        <v>1.0</v>
      </c>
      <c r="AE2553">
        <f>IF($L2553&lt;&gt;"",1+IF($L2553&gt;2011,1,0)+IF($L2553&gt;2014,1,0),"")</f>
        <v>2.0</v>
      </c>
      <c r="AF2553" t="inlineStr">
        <is>
          <t>derivativ (CDS spread)</t>
        </is>
      </c>
      <c r="AG2553" t="inlineStr">
        <is>
          <t>performance</t>
        </is>
      </c>
      <c r="AH2553" t="inlineStr">
        <is>
          <t>non-sensitive</t>
        </is>
      </c>
      <c r="AI2553" t="inlineStr">
        <is>
          <t>without ETS/CT</t>
        </is>
      </c>
      <c r="AJ2553" t="inlineStr">
        <is>
          <t>without ETS/CT</t>
        </is>
      </c>
      <c r="AK2553" t="str">
        <f>IF(AND($CF2553&lt;&gt;"",IFERROR(INDEX(subsample_country_map!$B:$B,MATCH($CF2553,subsample_country_map!$A:$A,0)),"")&lt;&gt;""),INDEX(subsample_country_map!$B:$B,MATCH($CF2553,subsample_country_map!$A:$A,0)),INDEX(lookup!$AA:$AA,MATCH($A2553,lookup!$A:$A,0)))</f>
        <v>1_US</v>
      </c>
      <c r="AL2553" t="str">
        <f>IF(AND($CF2553&lt;&gt;"",IFERROR(INDEX(subsample_country_map!$C:$C,MATCH($CF2553,subsample_country_map!$A:$A,0)),"")&lt;&gt;""),INDEX(subsample_country_map!$C:$C,MATCH($CF2553,subsample_country_map!$A:$A,0)),INDEX(lookup!$AB:$AB,MATCH($A2553,lookup!$A:$A,0)))</f>
        <v>1_developed</v>
      </c>
      <c r="AM2553" t="str">
        <f>IF(AND($CF2553&lt;&gt;"",IFERROR(INDEX(subsample_country_map!$D:$D,MATCH($CF2553,subsample_country_map!$A:$A,0)),"")&lt;&gt;""),INDEX(subsample_country_map!$D:$D,MATCH($CF2553,subsample_country_map!$A:$A,0)),INDEX(lookup!$AC:$AC,MATCH($A2553,lookup!$A:$A,0)))</f>
        <v>1_western</v>
      </c>
      <c r="AN2553" t="str">
        <f>IF(AND($CF2553&lt;&gt;"",IFERROR(INDEX(subsample_country_map!$E:$E,MATCH($CF2553,subsample_country_map!$A:$A,0)),"")&lt;&gt;""),INDEX(subsample_country_map!$E:$E,MATCH($CF2553,subsample_country_map!$A:$A,0)),INDEX(lookup!$AD:$AD,MATCH($A2553,lookup!$A:$A,0)))</f>
        <v>1_common law</v>
      </c>
      <c r="AO2553" t="str">
        <f>INDEX(lookup!$Y:$Y,MATCH($A2553,lookup!$A:$A,0))</f>
        <v>0_published</v>
      </c>
      <c r="AP2553" t="str">
        <f>INDEX(lookup!$Z:$Z,MATCH($A2553,lookup!$A:$A,0))</f>
        <v>0_VHB low</v>
      </c>
      <c r="AQ2553" t="str">
        <f>INDEX(lookup!$W:$W,MATCH($A2553,lookup!$A:$A,0))</f>
        <v>2_sust</v>
      </c>
      <c r="AS2553" t="inlineStr">
        <is>
          <t>staging</t>
        </is>
      </c>
      <c r="AT2553" t="inlineStr">
        <is>
          <t>bad-CER</t>
        </is>
      </c>
      <c r="AU2553" t="inlineStr">
        <is>
          <t>cost</t>
        </is>
      </c>
      <c r="AV2553" t="inlineStr">
        <is>
          <t>0.123</t>
        </is>
      </c>
      <c r="BA2553" t="n">
        <v>513</v>
      </c>
      <c r="BB2553" t="inlineStr">
        <is>
          <t>as-stated:1-month lag (t-1)</t>
        </is>
      </c>
      <c r="BC2553" t="inlineStr">
        <is>
          <t>OLS</t>
        </is>
      </c>
      <c r="BD2553" t="inlineStr">
        <is>
          <t>two-way:firm and time</t>
        </is>
      </c>
      <c r="BE2553" t="inlineStr">
        <is>
          <t>industry</t>
        </is>
      </c>
      <c r="BF2553" t="inlineStr">
        <is>
          <t>Utilities</t>
        </is>
      </c>
      <c r="BI2553" t="inlineStr">
        <is>
          <t>Table 9</t>
        </is>
      </c>
      <c r="BJ2553" t="inlineStr">
        <is>
          <t>cds5 block, Utilities col (8)</t>
        </is>
      </c>
      <c r="BK2553" t="inlineStr">
        <is>
          <t>82713</t>
        </is>
      </c>
      <c r="BL2553" t="inlineStr">
        <is>
          <t>carbonemi_2 0.123</t>
        </is>
      </c>
      <c r="BM2553" t="inlineStr">
        <is>
          <t>carbonemi_2</t>
        </is>
      </c>
      <c r="BN2553" t="inlineStr">
        <is>
          <t>cds5</t>
        </is>
      </c>
      <c r="BO2553" t="inlineStr">
        <is>
          <t>update</t>
        </is>
      </c>
      <c r="BP2553" t="inlineStr">
        <is>
          <t>Zhang et al (2023)</t>
        </is>
      </c>
      <c r="BQ2553" t="inlineStr">
        <is>
          <t>non-convertible</t>
        </is>
      </c>
      <c r="BT2553" t="n">
        <v>0</v>
      </c>
      <c r="BU2553" t="inlineStr">
        <is>
          <t>staging_Zhang_et_al_2023.csv</t>
        </is>
      </c>
      <c r="BW2553" t="n">
        <v>2007</v>
      </c>
      <c r="BX2553" t="n">
        <v>2020</v>
      </c>
      <c r="BY2553" t="inlineStr">
        <is>
          <t>US</t>
        </is>
      </c>
      <c r="BZ2553" t="n">
        <v>2013.5</v>
      </c>
      <c r="CA2553" t="n">
        <v>0.3571428571428572</v>
      </c>
      <c r="CB2553" t="n">
        <v>0</v>
      </c>
      <c r="CC2553" t="n">
        <v>1</v>
      </c>
      <c r="CE2553" t="n">
        <v>0</v>
      </c>
    </row>
    <row r="2554">
      <c r="A2554" t="inlineStr">
        <is>
          <t>Zhang et al (2023)</t>
        </is>
      </c>
      <c r="B2554" t="n">
        <v>3859</v>
      </c>
      <c r="D2554" t="n">
        <v>5325</v>
      </c>
      <c r="E2554">
        <f>IF(ISNUMBER($BA2554),$BA2554,IF(AND(ISNUMBER($D2554),ISNUMBER($BW2554),ISNUMBER($BX2554)),$D2554*($BX2554-$BW2554+1),""))</f>
        <v>5325.0</v>
      </c>
      <c r="H2554" t="inlineStr">
        <is>
          <t>partial</t>
        </is>
      </c>
      <c r="I2554" t="inlineStr">
        <is>
          <t>b with significance stars only</t>
        </is>
      </c>
      <c r="J2554">
        <f>IF($BW2554&lt;&gt;"",$BW2554,"")</f>
        <v>2007.0</v>
      </c>
      <c r="K2554">
        <f>IF($BX2554&lt;&gt;"",$BX2554,"")</f>
        <v>2020.0</v>
      </c>
      <c r="L2554">
        <f>IF(AND(ISNUMBER($BW2554),ISNUMBER($BX2554)),($BW2554+$BX2554)/2,"")</f>
        <v>2013.5</v>
      </c>
      <c r="M2554">
        <f>IF($L2554&lt;&gt;"",$L2554,"")</f>
        <v>2013.5</v>
      </c>
      <c r="N2554">
        <f>IF(AND(ISNUMBER($BW2554),ISNUMBER($BX2554)),MIN(1,MAX(0,($BX2554-2016+1)/($BX2554-$BW2554+1))),"")</f>
        <v>0.3571428571428572</v>
      </c>
      <c r="O2554">
        <f>IF(AND(ISNUMBER($BW2554),ISNUMBER($BX2554)),MIN(1,MAX(0,($BX2554-2017+1)/($BX2554-$BW2554+1))),"")</f>
        <v>0.2857142857142857</v>
      </c>
      <c r="P2554">
        <f>IF(AND(ISNUMBER($BW2554),ISNUMBER($BX2554)),MIN(1,MAX(0,($BX2554-2018+1)/($BX2554-$BW2554+1))),"")</f>
        <v>0.2142857142857143</v>
      </c>
      <c r="Q2554">
        <f>IF(AND(ISNUMBER($BW2554),ISNUMBER($BX2554)),MIN(1,MAX(0,($BX2554-2019+1)/($BX2554-$BW2554+1))),"")</f>
        <v>0.1428571428571428</v>
      </c>
      <c r="R2554">
        <f>IF(AND(ISNUMBER($BW2554),ISNUMBER($BX2554)),MIN(1,MAX(0,($BX2554-2016+1)/($BX2554-$BW2554+1))),"")</f>
        <v>0.3571428571428572</v>
      </c>
      <c r="S2554">
        <f>IF($L2554&lt;&gt;"",IF($L2554&gt;=2015.5,1,0),"")</f>
        <v>0.0</v>
      </c>
      <c r="T2554">
        <f>IF($L2554&lt;&gt;"",IF($L2554&gt;=2016,1,0),"")</f>
        <v>0.0</v>
      </c>
      <c r="U2554">
        <f>IF(ISNUMBER($BX2554),IF($BX2554&gt;=2016,1,0),"")</f>
        <v>1.0</v>
      </c>
      <c r="V2554">
        <f>IF(ISNUMBER($BW2554),IF($BW2554&gt;=2016,1,0),"")</f>
        <v>0.0</v>
      </c>
      <c r="W2554" t="str">
        <f>IF(AND(ISNUMBER($BW2554),ISNUMBER($BX2554)),IF($BW2554&gt;=2016,"post-only",IF($BX2554&lt;2016,"pre-only","mixed")),"")</f>
        <v>mixed</v>
      </c>
      <c r="X2554">
        <f>IF(AND(ISNUMBER($BW2554),ISNUMBER($BX2554)),MIN(1,MAX(0,($BX2554-2017+1)/($BX2554-$BW2554+1))),"")</f>
        <v>0.2857142857142857</v>
      </c>
      <c r="Y2554">
        <f>IF(AND(ISNUMBER($BW2554),ISNUMBER($BX2554)),MIN(1,MAX(0,($BX2554-2018+1)/($BX2554-$BW2554+1))),"")</f>
        <v>0.2142857142857143</v>
      </c>
      <c r="Z2554">
        <f>IF(AND(ISNUMBER($BW2554),ISNUMBER($BX2554)),MIN(1,MAX(0,($BX2554-2019+1)/($BX2554-$BW2554+1))),"")</f>
        <v>0.1428571428571428</v>
      </c>
      <c r="AA2554">
        <f>IF(ISNUMBER($BX2554),IF($BX2554&gt;=2017,1,0),"")</f>
        <v>1.0</v>
      </c>
      <c r="AB2554">
        <f>IF(ISNUMBER($BX2554),IF($BX2554&gt;=2018,1,0),"")</f>
        <v>1.0</v>
      </c>
      <c r="AC2554">
        <f>IF(ISNUMBER($BX2554),IF($BX2554&gt;=2019,1,0),"")</f>
        <v>1.0</v>
      </c>
      <c r="AD2554">
        <f>IF($L2554&lt;&gt;"",IF($L2554&gt;2013,1,0),"")</f>
        <v>1.0</v>
      </c>
      <c r="AE2554">
        <f>IF($L2554&lt;&gt;"",1+IF($L2554&gt;2011,1,0)+IF($L2554&gt;2014,1,0),"")</f>
        <v>2.0</v>
      </c>
      <c r="AF2554" t="inlineStr">
        <is>
          <t>derivativ (CDS spread)</t>
        </is>
      </c>
      <c r="AG2554" t="inlineStr">
        <is>
          <t>performance</t>
        </is>
      </c>
      <c r="AH2554" t="inlineStr">
        <is>
          <t>non-sensitive</t>
        </is>
      </c>
      <c r="AI2554" t="inlineStr">
        <is>
          <t>without ETS/CT</t>
        </is>
      </c>
      <c r="AJ2554" t="inlineStr">
        <is>
          <t>without ETS/CT</t>
        </is>
      </c>
      <c r="AK2554" t="str">
        <f>IF(AND($CF2554&lt;&gt;"",IFERROR(INDEX(subsample_country_map!$B:$B,MATCH($CF2554,subsample_country_map!$A:$A,0)),"")&lt;&gt;""),INDEX(subsample_country_map!$B:$B,MATCH($CF2554,subsample_country_map!$A:$A,0)),INDEX(lookup!$AA:$AA,MATCH($A2554,lookup!$A:$A,0)))</f>
        <v>1_US</v>
      </c>
      <c r="AL2554" t="str">
        <f>IF(AND($CF2554&lt;&gt;"",IFERROR(INDEX(subsample_country_map!$C:$C,MATCH($CF2554,subsample_country_map!$A:$A,0)),"")&lt;&gt;""),INDEX(subsample_country_map!$C:$C,MATCH($CF2554,subsample_country_map!$A:$A,0)),INDEX(lookup!$AB:$AB,MATCH($A2554,lookup!$A:$A,0)))</f>
        <v>1_developed</v>
      </c>
      <c r="AM2554" t="str">
        <f>IF(AND($CF2554&lt;&gt;"",IFERROR(INDEX(subsample_country_map!$D:$D,MATCH($CF2554,subsample_country_map!$A:$A,0)),"")&lt;&gt;""),INDEX(subsample_country_map!$D:$D,MATCH($CF2554,subsample_country_map!$A:$A,0)),INDEX(lookup!$AC:$AC,MATCH($A2554,lookup!$A:$A,0)))</f>
        <v>1_western</v>
      </c>
      <c r="AN2554" t="str">
        <f>IF(AND($CF2554&lt;&gt;"",IFERROR(INDEX(subsample_country_map!$E:$E,MATCH($CF2554,subsample_country_map!$A:$A,0)),"")&lt;&gt;""),INDEX(subsample_country_map!$E:$E,MATCH($CF2554,subsample_country_map!$A:$A,0)),INDEX(lookup!$AD:$AD,MATCH($A2554,lookup!$A:$A,0)))</f>
        <v>1_common law</v>
      </c>
      <c r="AO2554" t="str">
        <f>INDEX(lookup!$Y:$Y,MATCH($A2554,lookup!$A:$A,0))</f>
        <v>0_published</v>
      </c>
      <c r="AP2554" t="str">
        <f>INDEX(lookup!$Z:$Z,MATCH($A2554,lookup!$A:$A,0))</f>
        <v>0_VHB low</v>
      </c>
      <c r="AQ2554" t="str">
        <f>INDEX(lookup!$W:$W,MATCH($A2554,lookup!$A:$A,0))</f>
        <v>2_sust</v>
      </c>
      <c r="AS2554" t="inlineStr">
        <is>
          <t>staging</t>
        </is>
      </c>
      <c r="AT2554" t="inlineStr">
        <is>
          <t>bad-CER</t>
        </is>
      </c>
      <c r="AU2554" t="inlineStr">
        <is>
          <t>cost</t>
        </is>
      </c>
      <c r="AV2554" t="inlineStr">
        <is>
          <t>-0.034</t>
        </is>
      </c>
      <c r="BA2554" t="n">
        <v>5325</v>
      </c>
      <c r="BB2554" t="inlineStr">
        <is>
          <t>as-stated:1-month lag (t-1)</t>
        </is>
      </c>
      <c r="BC2554" t="inlineStr">
        <is>
          <t>OLS</t>
        </is>
      </c>
      <c r="BD2554" t="inlineStr">
        <is>
          <t>two-way:firm and time</t>
        </is>
      </c>
      <c r="BE2554" t="inlineStr">
        <is>
          <t>industry</t>
        </is>
      </c>
      <c r="BF2554" t="inlineStr">
        <is>
          <t>Consumer services</t>
        </is>
      </c>
      <c r="BI2554" t="inlineStr">
        <is>
          <t>Table 9</t>
        </is>
      </c>
      <c r="BJ2554" t="inlineStr">
        <is>
          <t>cds5 block, Consumer services col (10)</t>
        </is>
      </c>
      <c r="BK2554" t="inlineStr">
        <is>
          <t>82713</t>
        </is>
      </c>
      <c r="BL2554" t="inlineStr">
        <is>
          <t>carbonemi_2 -0.034</t>
        </is>
      </c>
      <c r="BM2554" t="inlineStr">
        <is>
          <t>carbonemi_2</t>
        </is>
      </c>
      <c r="BN2554" t="inlineStr">
        <is>
          <t>cds5</t>
        </is>
      </c>
      <c r="BO2554" t="inlineStr">
        <is>
          <t>update</t>
        </is>
      </c>
      <c r="BP2554" t="inlineStr">
        <is>
          <t>Zhang et al (2023)</t>
        </is>
      </c>
      <c r="BQ2554" t="inlineStr">
        <is>
          <t>non-convertible</t>
        </is>
      </c>
      <c r="BT2554" t="n">
        <v>0</v>
      </c>
      <c r="BU2554" t="inlineStr">
        <is>
          <t>staging_Zhang_et_al_2023.csv</t>
        </is>
      </c>
      <c r="BW2554" t="n">
        <v>2007</v>
      </c>
      <c r="BX2554" t="n">
        <v>2020</v>
      </c>
      <c r="BY2554" t="inlineStr">
        <is>
          <t>US</t>
        </is>
      </c>
      <c r="BZ2554" t="n">
        <v>2013.5</v>
      </c>
      <c r="CA2554" t="n">
        <v>0.3571428571428572</v>
      </c>
      <c r="CB2554" t="n">
        <v>0</v>
      </c>
      <c r="CC2554" t="n">
        <v>1</v>
      </c>
      <c r="CE2554" t="n">
        <v>0</v>
      </c>
    </row>
    <row r="2555">
      <c r="A2555" t="inlineStr">
        <is>
          <t>Zhang et al (2023)</t>
        </is>
      </c>
      <c r="B2555" t="n">
        <v>3860</v>
      </c>
      <c r="D2555" t="n">
        <v>2566</v>
      </c>
      <c r="E2555">
        <f>IF(ISNUMBER($BA2555),$BA2555,IF(AND(ISNUMBER($D2555),ISNUMBER($BW2555),ISNUMBER($BX2555)),$D2555*($BX2555-$BW2555+1),""))</f>
        <v>2566.0</v>
      </c>
      <c r="H2555" t="inlineStr">
        <is>
          <t>partial</t>
        </is>
      </c>
      <c r="I2555" t="inlineStr">
        <is>
          <t>b with significance stars only</t>
        </is>
      </c>
      <c r="J2555">
        <f>IF($BW2555&lt;&gt;"",$BW2555,"")</f>
        <v>2007.0</v>
      </c>
      <c r="K2555">
        <f>IF($BX2555&lt;&gt;"",$BX2555,"")</f>
        <v>2020.0</v>
      </c>
      <c r="L2555">
        <f>IF(AND(ISNUMBER($BW2555),ISNUMBER($BX2555)),($BW2555+$BX2555)/2,"")</f>
        <v>2013.5</v>
      </c>
      <c r="M2555">
        <f>IF($L2555&lt;&gt;"",$L2555,"")</f>
        <v>2013.5</v>
      </c>
      <c r="N2555">
        <f>IF(AND(ISNUMBER($BW2555),ISNUMBER($BX2555)),MIN(1,MAX(0,($BX2555-2016+1)/($BX2555-$BW2555+1))),"")</f>
        <v>0.3571428571428572</v>
      </c>
      <c r="O2555">
        <f>IF(AND(ISNUMBER($BW2555),ISNUMBER($BX2555)),MIN(1,MAX(0,($BX2555-2017+1)/($BX2555-$BW2555+1))),"")</f>
        <v>0.2857142857142857</v>
      </c>
      <c r="P2555">
        <f>IF(AND(ISNUMBER($BW2555),ISNUMBER($BX2555)),MIN(1,MAX(0,($BX2555-2018+1)/($BX2555-$BW2555+1))),"")</f>
        <v>0.2142857142857143</v>
      </c>
      <c r="Q2555">
        <f>IF(AND(ISNUMBER($BW2555),ISNUMBER($BX2555)),MIN(1,MAX(0,($BX2555-2019+1)/($BX2555-$BW2555+1))),"")</f>
        <v>0.1428571428571428</v>
      </c>
      <c r="R2555">
        <f>IF(AND(ISNUMBER($BW2555),ISNUMBER($BX2555)),MIN(1,MAX(0,($BX2555-2016+1)/($BX2555-$BW2555+1))),"")</f>
        <v>0.3571428571428572</v>
      </c>
      <c r="S2555">
        <f>IF($L2555&lt;&gt;"",IF($L2555&gt;=2015.5,1,0),"")</f>
        <v>0.0</v>
      </c>
      <c r="T2555">
        <f>IF($L2555&lt;&gt;"",IF($L2555&gt;=2016,1,0),"")</f>
        <v>0.0</v>
      </c>
      <c r="U2555">
        <f>IF(ISNUMBER($BX2555),IF($BX2555&gt;=2016,1,0),"")</f>
        <v>1.0</v>
      </c>
      <c r="V2555">
        <f>IF(ISNUMBER($BW2555),IF($BW2555&gt;=2016,1,0),"")</f>
        <v>0.0</v>
      </c>
      <c r="W2555" t="str">
        <f>IF(AND(ISNUMBER($BW2555),ISNUMBER($BX2555)),IF($BW2555&gt;=2016,"post-only",IF($BX2555&lt;2016,"pre-only","mixed")),"")</f>
        <v>mixed</v>
      </c>
      <c r="X2555">
        <f>IF(AND(ISNUMBER($BW2555),ISNUMBER($BX2555)),MIN(1,MAX(0,($BX2555-2017+1)/($BX2555-$BW2555+1))),"")</f>
        <v>0.2857142857142857</v>
      </c>
      <c r="Y2555">
        <f>IF(AND(ISNUMBER($BW2555),ISNUMBER($BX2555)),MIN(1,MAX(0,($BX2555-2018+1)/($BX2555-$BW2555+1))),"")</f>
        <v>0.2142857142857143</v>
      </c>
      <c r="Z2555">
        <f>IF(AND(ISNUMBER($BW2555),ISNUMBER($BX2555)),MIN(1,MAX(0,($BX2555-2019+1)/($BX2555-$BW2555+1))),"")</f>
        <v>0.1428571428571428</v>
      </c>
      <c r="AA2555">
        <f>IF(ISNUMBER($BX2555),IF($BX2555&gt;=2017,1,0),"")</f>
        <v>1.0</v>
      </c>
      <c r="AB2555">
        <f>IF(ISNUMBER($BX2555),IF($BX2555&gt;=2018,1,0),"")</f>
        <v>1.0</v>
      </c>
      <c r="AC2555">
        <f>IF(ISNUMBER($BX2555),IF($BX2555&gt;=2019,1,0),"")</f>
        <v>1.0</v>
      </c>
      <c r="AD2555">
        <f>IF($L2555&lt;&gt;"",IF($L2555&gt;2013,1,0),"")</f>
        <v>1.0</v>
      </c>
      <c r="AE2555">
        <f>IF($L2555&lt;&gt;"",1+IF($L2555&gt;2011,1,0)+IF($L2555&gt;2014,1,0),"")</f>
        <v>2.0</v>
      </c>
      <c r="AF2555" t="inlineStr">
        <is>
          <t>derivativ (CDS spread)</t>
        </is>
      </c>
      <c r="AG2555" t="inlineStr">
        <is>
          <t>performance</t>
        </is>
      </c>
      <c r="AH2555" t="inlineStr">
        <is>
          <t>non-sensitive</t>
        </is>
      </c>
      <c r="AI2555" t="inlineStr">
        <is>
          <t>without ETS/CT</t>
        </is>
      </c>
      <c r="AJ2555" t="inlineStr">
        <is>
          <t>without ETS/CT</t>
        </is>
      </c>
      <c r="AK2555" t="str">
        <f>IF(AND($CF2555&lt;&gt;"",IFERROR(INDEX(subsample_country_map!$B:$B,MATCH($CF2555,subsample_country_map!$A:$A,0)),"")&lt;&gt;""),INDEX(subsample_country_map!$B:$B,MATCH($CF2555,subsample_country_map!$A:$A,0)),INDEX(lookup!$AA:$AA,MATCH($A2555,lookup!$A:$A,0)))</f>
        <v>1_US</v>
      </c>
      <c r="AL2555" t="str">
        <f>IF(AND($CF2555&lt;&gt;"",IFERROR(INDEX(subsample_country_map!$C:$C,MATCH($CF2555,subsample_country_map!$A:$A,0)),"")&lt;&gt;""),INDEX(subsample_country_map!$C:$C,MATCH($CF2555,subsample_country_map!$A:$A,0)),INDEX(lookup!$AB:$AB,MATCH($A2555,lookup!$A:$A,0)))</f>
        <v>1_developed</v>
      </c>
      <c r="AM2555" t="str">
        <f>IF(AND($CF2555&lt;&gt;"",IFERROR(INDEX(subsample_country_map!$D:$D,MATCH($CF2555,subsample_country_map!$A:$A,0)),"")&lt;&gt;""),INDEX(subsample_country_map!$D:$D,MATCH($CF2555,subsample_country_map!$A:$A,0)),INDEX(lookup!$AC:$AC,MATCH($A2555,lookup!$A:$A,0)))</f>
        <v>1_western</v>
      </c>
      <c r="AN2555" t="str">
        <f>IF(AND($CF2555&lt;&gt;"",IFERROR(INDEX(subsample_country_map!$E:$E,MATCH($CF2555,subsample_country_map!$A:$A,0)),"")&lt;&gt;""),INDEX(subsample_country_map!$E:$E,MATCH($CF2555,subsample_country_map!$A:$A,0)),INDEX(lookup!$AD:$AD,MATCH($A2555,lookup!$A:$A,0)))</f>
        <v>1_common law</v>
      </c>
      <c r="AO2555" t="str">
        <f>INDEX(lookup!$Y:$Y,MATCH($A2555,lookup!$A:$A,0))</f>
        <v>0_published</v>
      </c>
      <c r="AP2555" t="str">
        <f>INDEX(lookup!$Z:$Z,MATCH($A2555,lookup!$A:$A,0))</f>
        <v>0_VHB low</v>
      </c>
      <c r="AQ2555" t="str">
        <f>INDEX(lookup!$W:$W,MATCH($A2555,lookup!$A:$A,0))</f>
        <v>2_sust</v>
      </c>
      <c r="AS2555" t="inlineStr">
        <is>
          <t>staging</t>
        </is>
      </c>
      <c r="AT2555" t="inlineStr">
        <is>
          <t>bad-CER</t>
        </is>
      </c>
      <c r="AU2555" t="inlineStr">
        <is>
          <t>cost</t>
        </is>
      </c>
      <c r="AV2555" t="inlineStr">
        <is>
          <t>0.048</t>
        </is>
      </c>
      <c r="BA2555" t="n">
        <v>2566</v>
      </c>
      <c r="BB2555" t="inlineStr">
        <is>
          <t>as-stated:1-month lag (t-1)</t>
        </is>
      </c>
      <c r="BC2555" t="inlineStr">
        <is>
          <t>OLS</t>
        </is>
      </c>
      <c r="BD2555" t="inlineStr">
        <is>
          <t>two-way:firm and time</t>
        </is>
      </c>
      <c r="BE2555" t="inlineStr">
        <is>
          <t>industry</t>
        </is>
      </c>
      <c r="BF2555" t="inlineStr">
        <is>
          <t>Healthcare</t>
        </is>
      </c>
      <c r="BI2555" t="inlineStr">
        <is>
          <t>Table 9</t>
        </is>
      </c>
      <c r="BJ2555" t="inlineStr">
        <is>
          <t>cds10 block, Healthcare col (1)</t>
        </is>
      </c>
      <c r="BK2555" t="inlineStr">
        <is>
          <t>82713</t>
        </is>
      </c>
      <c r="BL2555" t="inlineStr">
        <is>
          <t>carbonemi_1 0.048</t>
        </is>
      </c>
      <c r="BM2555" t="inlineStr">
        <is>
          <t>carbonemi_1</t>
        </is>
      </c>
      <c r="BN2555" t="inlineStr">
        <is>
          <t>cds10</t>
        </is>
      </c>
      <c r="BO2555" t="inlineStr">
        <is>
          <t>update</t>
        </is>
      </c>
      <c r="BP2555" t="inlineStr">
        <is>
          <t>Zhang et al (2023)</t>
        </is>
      </c>
      <c r="BQ2555" t="inlineStr">
        <is>
          <t>non-convertible</t>
        </is>
      </c>
      <c r="BT2555" t="n">
        <v>0</v>
      </c>
      <c r="BU2555" t="inlineStr">
        <is>
          <t>staging_Zhang_et_al_2023.csv</t>
        </is>
      </c>
      <c r="BW2555" t="n">
        <v>2007</v>
      </c>
      <c r="BX2555" t="n">
        <v>2020</v>
      </c>
      <c r="BY2555" t="inlineStr">
        <is>
          <t>US</t>
        </is>
      </c>
      <c r="BZ2555" t="n">
        <v>2013.5</v>
      </c>
      <c r="CA2555" t="n">
        <v>0.3571428571428572</v>
      </c>
      <c r="CB2555" t="n">
        <v>0</v>
      </c>
      <c r="CC2555" t="n">
        <v>1</v>
      </c>
      <c r="CE2555" t="n">
        <v>0</v>
      </c>
    </row>
    <row r="2556">
      <c r="A2556" t="inlineStr">
        <is>
          <t>Zhang et al (2023)</t>
        </is>
      </c>
      <c r="B2556" t="n">
        <v>3861</v>
      </c>
      <c r="D2556" t="n">
        <v>2354</v>
      </c>
      <c r="E2556">
        <f>IF(ISNUMBER($BA2556),$BA2556,IF(AND(ISNUMBER($D2556),ISNUMBER($BW2556),ISNUMBER($BX2556)),$D2556*($BX2556-$BW2556+1),""))</f>
        <v>2354.0</v>
      </c>
      <c r="H2556" t="inlineStr">
        <is>
          <t>partial</t>
        </is>
      </c>
      <c r="I2556" t="inlineStr">
        <is>
          <t>b with significance stars only</t>
        </is>
      </c>
      <c r="J2556">
        <f>IF($BW2556&lt;&gt;"",$BW2556,"")</f>
        <v>2007.0</v>
      </c>
      <c r="K2556">
        <f>IF($BX2556&lt;&gt;"",$BX2556,"")</f>
        <v>2020.0</v>
      </c>
      <c r="L2556">
        <f>IF(AND(ISNUMBER($BW2556),ISNUMBER($BX2556)),($BW2556+$BX2556)/2,"")</f>
        <v>2013.5</v>
      </c>
      <c r="M2556">
        <f>IF($L2556&lt;&gt;"",$L2556,"")</f>
        <v>2013.5</v>
      </c>
      <c r="N2556">
        <f>IF(AND(ISNUMBER($BW2556),ISNUMBER($BX2556)),MIN(1,MAX(0,($BX2556-2016+1)/($BX2556-$BW2556+1))),"")</f>
        <v>0.3571428571428572</v>
      </c>
      <c r="O2556">
        <f>IF(AND(ISNUMBER($BW2556),ISNUMBER($BX2556)),MIN(1,MAX(0,($BX2556-2017+1)/($BX2556-$BW2556+1))),"")</f>
        <v>0.2857142857142857</v>
      </c>
      <c r="P2556">
        <f>IF(AND(ISNUMBER($BW2556),ISNUMBER($BX2556)),MIN(1,MAX(0,($BX2556-2018+1)/($BX2556-$BW2556+1))),"")</f>
        <v>0.2142857142857143</v>
      </c>
      <c r="Q2556">
        <f>IF(AND(ISNUMBER($BW2556),ISNUMBER($BX2556)),MIN(1,MAX(0,($BX2556-2019+1)/($BX2556-$BW2556+1))),"")</f>
        <v>0.1428571428571428</v>
      </c>
      <c r="R2556">
        <f>IF(AND(ISNUMBER($BW2556),ISNUMBER($BX2556)),MIN(1,MAX(0,($BX2556-2016+1)/($BX2556-$BW2556+1))),"")</f>
        <v>0.3571428571428572</v>
      </c>
      <c r="S2556">
        <f>IF($L2556&lt;&gt;"",IF($L2556&gt;=2015.5,1,0),"")</f>
        <v>0.0</v>
      </c>
      <c r="T2556">
        <f>IF($L2556&lt;&gt;"",IF($L2556&gt;=2016,1,0),"")</f>
        <v>0.0</v>
      </c>
      <c r="U2556">
        <f>IF(ISNUMBER($BX2556),IF($BX2556&gt;=2016,1,0),"")</f>
        <v>1.0</v>
      </c>
      <c r="V2556">
        <f>IF(ISNUMBER($BW2556),IF($BW2556&gt;=2016,1,0),"")</f>
        <v>0.0</v>
      </c>
      <c r="W2556" t="str">
        <f>IF(AND(ISNUMBER($BW2556),ISNUMBER($BX2556)),IF($BW2556&gt;=2016,"post-only",IF($BX2556&lt;2016,"pre-only","mixed")),"")</f>
        <v>mixed</v>
      </c>
      <c r="X2556">
        <f>IF(AND(ISNUMBER($BW2556),ISNUMBER($BX2556)),MIN(1,MAX(0,($BX2556-2017+1)/($BX2556-$BW2556+1))),"")</f>
        <v>0.2857142857142857</v>
      </c>
      <c r="Y2556">
        <f>IF(AND(ISNUMBER($BW2556),ISNUMBER($BX2556)),MIN(1,MAX(0,($BX2556-2018+1)/($BX2556-$BW2556+1))),"")</f>
        <v>0.2142857142857143</v>
      </c>
      <c r="Z2556">
        <f>IF(AND(ISNUMBER($BW2556),ISNUMBER($BX2556)),MIN(1,MAX(0,($BX2556-2019+1)/($BX2556-$BW2556+1))),"")</f>
        <v>0.1428571428571428</v>
      </c>
      <c r="AA2556">
        <f>IF(ISNUMBER($BX2556),IF($BX2556&gt;=2017,1,0),"")</f>
        <v>1.0</v>
      </c>
      <c r="AB2556">
        <f>IF(ISNUMBER($BX2556),IF($BX2556&gt;=2018,1,0),"")</f>
        <v>1.0</v>
      </c>
      <c r="AC2556">
        <f>IF(ISNUMBER($BX2556),IF($BX2556&gt;=2019,1,0),"")</f>
        <v>1.0</v>
      </c>
      <c r="AD2556">
        <f>IF($L2556&lt;&gt;"",IF($L2556&gt;2013,1,0),"")</f>
        <v>1.0</v>
      </c>
      <c r="AE2556">
        <f>IF($L2556&lt;&gt;"",1+IF($L2556&gt;2011,1,0)+IF($L2556&gt;2014,1,0),"")</f>
        <v>2.0</v>
      </c>
      <c r="AF2556" t="inlineStr">
        <is>
          <t>derivativ (CDS spread)</t>
        </is>
      </c>
      <c r="AG2556" t="inlineStr">
        <is>
          <t>performance</t>
        </is>
      </c>
      <c r="AH2556" t="inlineStr">
        <is>
          <t>non-sensitive</t>
        </is>
      </c>
      <c r="AI2556" t="inlineStr">
        <is>
          <t>without ETS/CT</t>
        </is>
      </c>
      <c r="AJ2556" t="inlineStr">
        <is>
          <t>without ETS/CT</t>
        </is>
      </c>
      <c r="AK2556" t="str">
        <f>IF(AND($CF2556&lt;&gt;"",IFERROR(INDEX(subsample_country_map!$B:$B,MATCH($CF2556,subsample_country_map!$A:$A,0)),"")&lt;&gt;""),INDEX(subsample_country_map!$B:$B,MATCH($CF2556,subsample_country_map!$A:$A,0)),INDEX(lookup!$AA:$AA,MATCH($A2556,lookup!$A:$A,0)))</f>
        <v>1_US</v>
      </c>
      <c r="AL2556" t="str">
        <f>IF(AND($CF2556&lt;&gt;"",IFERROR(INDEX(subsample_country_map!$C:$C,MATCH($CF2556,subsample_country_map!$A:$A,0)),"")&lt;&gt;""),INDEX(subsample_country_map!$C:$C,MATCH($CF2556,subsample_country_map!$A:$A,0)),INDEX(lookup!$AB:$AB,MATCH($A2556,lookup!$A:$A,0)))</f>
        <v>1_developed</v>
      </c>
      <c r="AM2556" t="str">
        <f>IF(AND($CF2556&lt;&gt;"",IFERROR(INDEX(subsample_country_map!$D:$D,MATCH($CF2556,subsample_country_map!$A:$A,0)),"")&lt;&gt;""),INDEX(subsample_country_map!$D:$D,MATCH($CF2556,subsample_country_map!$A:$A,0)),INDEX(lookup!$AC:$AC,MATCH($A2556,lookup!$A:$A,0)))</f>
        <v>1_western</v>
      </c>
      <c r="AN2556" t="str">
        <f>IF(AND($CF2556&lt;&gt;"",IFERROR(INDEX(subsample_country_map!$E:$E,MATCH($CF2556,subsample_country_map!$A:$A,0)),"")&lt;&gt;""),INDEX(subsample_country_map!$E:$E,MATCH($CF2556,subsample_country_map!$A:$A,0)),INDEX(lookup!$AD:$AD,MATCH($A2556,lookup!$A:$A,0)))</f>
        <v>1_common law</v>
      </c>
      <c r="AO2556" t="str">
        <f>INDEX(lookup!$Y:$Y,MATCH($A2556,lookup!$A:$A,0))</f>
        <v>0_published</v>
      </c>
      <c r="AP2556" t="str">
        <f>INDEX(lookup!$Z:$Z,MATCH($A2556,lookup!$A:$A,0))</f>
        <v>0_VHB low</v>
      </c>
      <c r="AQ2556" t="str">
        <f>INDEX(lookup!$W:$W,MATCH($A2556,lookup!$A:$A,0))</f>
        <v>2_sust</v>
      </c>
      <c r="AS2556" t="inlineStr">
        <is>
          <t>staging</t>
        </is>
      </c>
      <c r="AT2556" t="inlineStr">
        <is>
          <t>bad-CER</t>
        </is>
      </c>
      <c r="AU2556" t="inlineStr">
        <is>
          <t>cost</t>
        </is>
      </c>
      <c r="AV2556" t="inlineStr">
        <is>
          <t>0.018</t>
        </is>
      </c>
      <c r="BA2556" t="n">
        <v>2354</v>
      </c>
      <c r="BB2556" t="inlineStr">
        <is>
          <t>as-stated:1-month lag (t-1)</t>
        </is>
      </c>
      <c r="BC2556" t="inlineStr">
        <is>
          <t>OLS</t>
        </is>
      </c>
      <c r="BD2556" t="inlineStr">
        <is>
          <t>two-way:firm and time</t>
        </is>
      </c>
      <c r="BE2556" t="inlineStr">
        <is>
          <t>industry</t>
        </is>
      </c>
      <c r="BF2556" t="inlineStr">
        <is>
          <t>Technology</t>
        </is>
      </c>
      <c r="BI2556" t="inlineStr">
        <is>
          <t>Table 9</t>
        </is>
      </c>
      <c r="BJ2556" t="inlineStr">
        <is>
          <t>cds10 block, Technology col (2)</t>
        </is>
      </c>
      <c r="BK2556" t="inlineStr">
        <is>
          <t>82713</t>
        </is>
      </c>
      <c r="BL2556" t="inlineStr">
        <is>
          <t>carbonemi_1 0.018</t>
        </is>
      </c>
      <c r="BM2556" t="inlineStr">
        <is>
          <t>carbonemi_1</t>
        </is>
      </c>
      <c r="BN2556" t="inlineStr">
        <is>
          <t>cds10</t>
        </is>
      </c>
      <c r="BO2556" t="inlineStr">
        <is>
          <t>update</t>
        </is>
      </c>
      <c r="BP2556" t="inlineStr">
        <is>
          <t>Zhang et al (2023)</t>
        </is>
      </c>
      <c r="BQ2556" t="inlineStr">
        <is>
          <t>non-convertible</t>
        </is>
      </c>
      <c r="BT2556" t="n">
        <v>0</v>
      </c>
      <c r="BU2556" t="inlineStr">
        <is>
          <t>staging_Zhang_et_al_2023.csv</t>
        </is>
      </c>
      <c r="BW2556" t="n">
        <v>2007</v>
      </c>
      <c r="BX2556" t="n">
        <v>2020</v>
      </c>
      <c r="BY2556" t="inlineStr">
        <is>
          <t>US</t>
        </is>
      </c>
      <c r="BZ2556" t="n">
        <v>2013.5</v>
      </c>
      <c r="CA2556" t="n">
        <v>0.3571428571428572</v>
      </c>
      <c r="CB2556" t="n">
        <v>0</v>
      </c>
      <c r="CC2556" t="n">
        <v>1</v>
      </c>
      <c r="CE2556" t="n">
        <v>0</v>
      </c>
    </row>
    <row r="2557">
      <c r="A2557" t="inlineStr">
        <is>
          <t>Zhang et al (2023)</t>
        </is>
      </c>
      <c r="B2557" t="n">
        <v>3862</v>
      </c>
      <c r="D2557" t="n">
        <v>2643</v>
      </c>
      <c r="E2557">
        <f>IF(ISNUMBER($BA2557),$BA2557,IF(AND(ISNUMBER($D2557),ISNUMBER($BW2557),ISNUMBER($BX2557)),$D2557*($BX2557-$BW2557+1),""))</f>
        <v>2643.0</v>
      </c>
      <c r="H2557" t="inlineStr">
        <is>
          <t>partial</t>
        </is>
      </c>
      <c r="I2557" t="inlineStr">
        <is>
          <t>b with significance stars only</t>
        </is>
      </c>
      <c r="J2557">
        <f>IF($BW2557&lt;&gt;"",$BW2557,"")</f>
        <v>2007.0</v>
      </c>
      <c r="K2557">
        <f>IF($BX2557&lt;&gt;"",$BX2557,"")</f>
        <v>2020.0</v>
      </c>
      <c r="L2557">
        <f>IF(AND(ISNUMBER($BW2557),ISNUMBER($BX2557)),($BW2557+$BX2557)/2,"")</f>
        <v>2013.5</v>
      </c>
      <c r="M2557">
        <f>IF($L2557&lt;&gt;"",$L2557,"")</f>
        <v>2013.5</v>
      </c>
      <c r="N2557">
        <f>IF(AND(ISNUMBER($BW2557),ISNUMBER($BX2557)),MIN(1,MAX(0,($BX2557-2016+1)/($BX2557-$BW2557+1))),"")</f>
        <v>0.3571428571428572</v>
      </c>
      <c r="O2557">
        <f>IF(AND(ISNUMBER($BW2557),ISNUMBER($BX2557)),MIN(1,MAX(0,($BX2557-2017+1)/($BX2557-$BW2557+1))),"")</f>
        <v>0.2857142857142857</v>
      </c>
      <c r="P2557">
        <f>IF(AND(ISNUMBER($BW2557),ISNUMBER($BX2557)),MIN(1,MAX(0,($BX2557-2018+1)/($BX2557-$BW2557+1))),"")</f>
        <v>0.2142857142857143</v>
      </c>
      <c r="Q2557">
        <f>IF(AND(ISNUMBER($BW2557),ISNUMBER($BX2557)),MIN(1,MAX(0,($BX2557-2019+1)/($BX2557-$BW2557+1))),"")</f>
        <v>0.1428571428571428</v>
      </c>
      <c r="R2557">
        <f>IF(AND(ISNUMBER($BW2557),ISNUMBER($BX2557)),MIN(1,MAX(0,($BX2557-2016+1)/($BX2557-$BW2557+1))),"")</f>
        <v>0.3571428571428572</v>
      </c>
      <c r="S2557">
        <f>IF($L2557&lt;&gt;"",IF($L2557&gt;=2015.5,1,0),"")</f>
        <v>0.0</v>
      </c>
      <c r="T2557">
        <f>IF($L2557&lt;&gt;"",IF($L2557&gt;=2016,1,0),"")</f>
        <v>0.0</v>
      </c>
      <c r="U2557">
        <f>IF(ISNUMBER($BX2557),IF($BX2557&gt;=2016,1,0),"")</f>
        <v>1.0</v>
      </c>
      <c r="V2557">
        <f>IF(ISNUMBER($BW2557),IF($BW2557&gt;=2016,1,0),"")</f>
        <v>0.0</v>
      </c>
      <c r="W2557" t="str">
        <f>IF(AND(ISNUMBER($BW2557),ISNUMBER($BX2557)),IF($BW2557&gt;=2016,"post-only",IF($BX2557&lt;2016,"pre-only","mixed")),"")</f>
        <v>mixed</v>
      </c>
      <c r="X2557">
        <f>IF(AND(ISNUMBER($BW2557),ISNUMBER($BX2557)),MIN(1,MAX(0,($BX2557-2017+1)/($BX2557-$BW2557+1))),"")</f>
        <v>0.2857142857142857</v>
      </c>
      <c r="Y2557">
        <f>IF(AND(ISNUMBER($BW2557),ISNUMBER($BX2557)),MIN(1,MAX(0,($BX2557-2018+1)/($BX2557-$BW2557+1))),"")</f>
        <v>0.2142857142857143</v>
      </c>
      <c r="Z2557">
        <f>IF(AND(ISNUMBER($BW2557),ISNUMBER($BX2557)),MIN(1,MAX(0,($BX2557-2019+1)/($BX2557-$BW2557+1))),"")</f>
        <v>0.1428571428571428</v>
      </c>
      <c r="AA2557">
        <f>IF(ISNUMBER($BX2557),IF($BX2557&gt;=2017,1,0),"")</f>
        <v>1.0</v>
      </c>
      <c r="AB2557">
        <f>IF(ISNUMBER($BX2557),IF($BX2557&gt;=2018,1,0),"")</f>
        <v>1.0</v>
      </c>
      <c r="AC2557">
        <f>IF(ISNUMBER($BX2557),IF($BX2557&gt;=2019,1,0),"")</f>
        <v>1.0</v>
      </c>
      <c r="AD2557">
        <f>IF($L2557&lt;&gt;"",IF($L2557&gt;2013,1,0),"")</f>
        <v>1.0</v>
      </c>
      <c r="AE2557">
        <f>IF($L2557&lt;&gt;"",1+IF($L2557&gt;2011,1,0)+IF($L2557&gt;2014,1,0),"")</f>
        <v>2.0</v>
      </c>
      <c r="AF2557" t="inlineStr">
        <is>
          <t>derivativ (CDS spread)</t>
        </is>
      </c>
      <c r="AG2557" t="inlineStr">
        <is>
          <t>performance</t>
        </is>
      </c>
      <c r="AH2557" t="inlineStr">
        <is>
          <t>non-sensitive</t>
        </is>
      </c>
      <c r="AI2557" t="inlineStr">
        <is>
          <t>without ETS/CT</t>
        </is>
      </c>
      <c r="AJ2557" t="inlineStr">
        <is>
          <t>without ETS/CT</t>
        </is>
      </c>
      <c r="AK2557" t="str">
        <f>IF(AND($CF2557&lt;&gt;"",IFERROR(INDEX(subsample_country_map!$B:$B,MATCH($CF2557,subsample_country_map!$A:$A,0)),"")&lt;&gt;""),INDEX(subsample_country_map!$B:$B,MATCH($CF2557,subsample_country_map!$A:$A,0)),INDEX(lookup!$AA:$AA,MATCH($A2557,lookup!$A:$A,0)))</f>
        <v>1_US</v>
      </c>
      <c r="AL2557" t="str">
        <f>IF(AND($CF2557&lt;&gt;"",IFERROR(INDEX(subsample_country_map!$C:$C,MATCH($CF2557,subsample_country_map!$A:$A,0)),"")&lt;&gt;""),INDEX(subsample_country_map!$C:$C,MATCH($CF2557,subsample_country_map!$A:$A,0)),INDEX(lookup!$AB:$AB,MATCH($A2557,lookup!$A:$A,0)))</f>
        <v>1_developed</v>
      </c>
      <c r="AM2557" t="str">
        <f>IF(AND($CF2557&lt;&gt;"",IFERROR(INDEX(subsample_country_map!$D:$D,MATCH($CF2557,subsample_country_map!$A:$A,0)),"")&lt;&gt;""),INDEX(subsample_country_map!$D:$D,MATCH($CF2557,subsample_country_map!$A:$A,0)),INDEX(lookup!$AC:$AC,MATCH($A2557,lookup!$A:$A,0)))</f>
        <v>1_western</v>
      </c>
      <c r="AN2557" t="str">
        <f>IF(AND($CF2557&lt;&gt;"",IFERROR(INDEX(subsample_country_map!$E:$E,MATCH($CF2557,subsample_country_map!$A:$A,0)),"")&lt;&gt;""),INDEX(subsample_country_map!$E:$E,MATCH($CF2557,subsample_country_map!$A:$A,0)),INDEX(lookup!$AD:$AD,MATCH($A2557,lookup!$A:$A,0)))</f>
        <v>1_common law</v>
      </c>
      <c r="AO2557" t="str">
        <f>INDEX(lookup!$Y:$Y,MATCH($A2557,lookup!$A:$A,0))</f>
        <v>0_published</v>
      </c>
      <c r="AP2557" t="str">
        <f>INDEX(lookup!$Z:$Z,MATCH($A2557,lookup!$A:$A,0))</f>
        <v>0_VHB low</v>
      </c>
      <c r="AQ2557" t="str">
        <f>INDEX(lookup!$W:$W,MATCH($A2557,lookup!$A:$A,0))</f>
        <v>2_sust</v>
      </c>
      <c r="AS2557" t="inlineStr">
        <is>
          <t>staging</t>
        </is>
      </c>
      <c r="AT2557" t="inlineStr">
        <is>
          <t>bad-CER</t>
        </is>
      </c>
      <c r="AU2557" t="inlineStr">
        <is>
          <t>cost</t>
        </is>
      </c>
      <c r="AV2557" t="inlineStr">
        <is>
          <t>0.059</t>
        </is>
      </c>
      <c r="BA2557" t="n">
        <v>2643</v>
      </c>
      <c r="BB2557" t="inlineStr">
        <is>
          <t>as-stated:1-month lag (t-1)</t>
        </is>
      </c>
      <c r="BC2557" t="inlineStr">
        <is>
          <t>OLS</t>
        </is>
      </c>
      <c r="BD2557" t="inlineStr">
        <is>
          <t>two-way:firm and time</t>
        </is>
      </c>
      <c r="BE2557" t="inlineStr">
        <is>
          <t>industry</t>
        </is>
      </c>
      <c r="BF2557" t="inlineStr">
        <is>
          <t>Basic materials</t>
        </is>
      </c>
      <c r="BI2557" t="inlineStr">
        <is>
          <t>Table 9</t>
        </is>
      </c>
      <c r="BJ2557" t="inlineStr">
        <is>
          <t>cds10 block, Basic materials col (3)</t>
        </is>
      </c>
      <c r="BK2557" t="inlineStr">
        <is>
          <t>82713</t>
        </is>
      </c>
      <c r="BL2557" t="inlineStr">
        <is>
          <t>carbonemi_1 0.059</t>
        </is>
      </c>
      <c r="BM2557" t="inlineStr">
        <is>
          <t>carbonemi_1</t>
        </is>
      </c>
      <c r="BN2557" t="inlineStr">
        <is>
          <t>cds10</t>
        </is>
      </c>
      <c r="BO2557" t="inlineStr">
        <is>
          <t>update</t>
        </is>
      </c>
      <c r="BP2557" t="inlineStr">
        <is>
          <t>Zhang et al (2023)</t>
        </is>
      </c>
      <c r="BQ2557" t="inlineStr">
        <is>
          <t>non-convertible</t>
        </is>
      </c>
      <c r="BT2557" t="n">
        <v>0</v>
      </c>
      <c r="BU2557" t="inlineStr">
        <is>
          <t>staging_Zhang_et_al_2023.csv</t>
        </is>
      </c>
      <c r="BW2557" t="n">
        <v>2007</v>
      </c>
      <c r="BX2557" t="n">
        <v>2020</v>
      </c>
      <c r="BY2557" t="inlineStr">
        <is>
          <t>US</t>
        </is>
      </c>
      <c r="BZ2557" t="n">
        <v>2013.5</v>
      </c>
      <c r="CA2557" t="n">
        <v>0.3571428571428572</v>
      </c>
      <c r="CB2557" t="n">
        <v>0</v>
      </c>
      <c r="CC2557" t="n">
        <v>1</v>
      </c>
      <c r="CE2557" t="n">
        <v>0</v>
      </c>
    </row>
    <row r="2558">
      <c r="A2558" t="inlineStr">
        <is>
          <t>Zhang et al (2023)</t>
        </is>
      </c>
      <c r="B2558" t="n">
        <v>3863</v>
      </c>
      <c r="D2558" t="n">
        <v>2970</v>
      </c>
      <c r="E2558">
        <f>IF(ISNUMBER($BA2558),$BA2558,IF(AND(ISNUMBER($D2558),ISNUMBER($BW2558),ISNUMBER($BX2558)),$D2558*($BX2558-$BW2558+1),""))</f>
        <v>2970.0</v>
      </c>
      <c r="H2558" t="inlineStr">
        <is>
          <t>partial</t>
        </is>
      </c>
      <c r="I2558" t="inlineStr">
        <is>
          <t>b with significance stars only</t>
        </is>
      </c>
      <c r="J2558">
        <f>IF($BW2558&lt;&gt;"",$BW2558,"")</f>
        <v>2007.0</v>
      </c>
      <c r="K2558">
        <f>IF($BX2558&lt;&gt;"",$BX2558,"")</f>
        <v>2020.0</v>
      </c>
      <c r="L2558">
        <f>IF(AND(ISNUMBER($BW2558),ISNUMBER($BX2558)),($BW2558+$BX2558)/2,"")</f>
        <v>2013.5</v>
      </c>
      <c r="M2558">
        <f>IF($L2558&lt;&gt;"",$L2558,"")</f>
        <v>2013.5</v>
      </c>
      <c r="N2558">
        <f>IF(AND(ISNUMBER($BW2558),ISNUMBER($BX2558)),MIN(1,MAX(0,($BX2558-2016+1)/($BX2558-$BW2558+1))),"")</f>
        <v>0.3571428571428572</v>
      </c>
      <c r="O2558">
        <f>IF(AND(ISNUMBER($BW2558),ISNUMBER($BX2558)),MIN(1,MAX(0,($BX2558-2017+1)/($BX2558-$BW2558+1))),"")</f>
        <v>0.2857142857142857</v>
      </c>
      <c r="P2558">
        <f>IF(AND(ISNUMBER($BW2558),ISNUMBER($BX2558)),MIN(1,MAX(0,($BX2558-2018+1)/($BX2558-$BW2558+1))),"")</f>
        <v>0.2142857142857143</v>
      </c>
      <c r="Q2558">
        <f>IF(AND(ISNUMBER($BW2558),ISNUMBER($BX2558)),MIN(1,MAX(0,($BX2558-2019+1)/($BX2558-$BW2558+1))),"")</f>
        <v>0.1428571428571428</v>
      </c>
      <c r="R2558">
        <f>IF(AND(ISNUMBER($BW2558),ISNUMBER($BX2558)),MIN(1,MAX(0,($BX2558-2016+1)/($BX2558-$BW2558+1))),"")</f>
        <v>0.3571428571428572</v>
      </c>
      <c r="S2558">
        <f>IF($L2558&lt;&gt;"",IF($L2558&gt;=2015.5,1,0),"")</f>
        <v>0.0</v>
      </c>
      <c r="T2558">
        <f>IF($L2558&lt;&gt;"",IF($L2558&gt;=2016,1,0),"")</f>
        <v>0.0</v>
      </c>
      <c r="U2558">
        <f>IF(ISNUMBER($BX2558),IF($BX2558&gt;=2016,1,0),"")</f>
        <v>1.0</v>
      </c>
      <c r="V2558">
        <f>IF(ISNUMBER($BW2558),IF($BW2558&gt;=2016,1,0),"")</f>
        <v>0.0</v>
      </c>
      <c r="W2558" t="str">
        <f>IF(AND(ISNUMBER($BW2558),ISNUMBER($BX2558)),IF($BW2558&gt;=2016,"post-only",IF($BX2558&lt;2016,"pre-only","mixed")),"")</f>
        <v>mixed</v>
      </c>
      <c r="X2558">
        <f>IF(AND(ISNUMBER($BW2558),ISNUMBER($BX2558)),MIN(1,MAX(0,($BX2558-2017+1)/($BX2558-$BW2558+1))),"")</f>
        <v>0.2857142857142857</v>
      </c>
      <c r="Y2558">
        <f>IF(AND(ISNUMBER($BW2558),ISNUMBER($BX2558)),MIN(1,MAX(0,($BX2558-2018+1)/($BX2558-$BW2558+1))),"")</f>
        <v>0.2142857142857143</v>
      </c>
      <c r="Z2558">
        <f>IF(AND(ISNUMBER($BW2558),ISNUMBER($BX2558)),MIN(1,MAX(0,($BX2558-2019+1)/($BX2558-$BW2558+1))),"")</f>
        <v>0.1428571428571428</v>
      </c>
      <c r="AA2558">
        <f>IF(ISNUMBER($BX2558),IF($BX2558&gt;=2017,1,0),"")</f>
        <v>1.0</v>
      </c>
      <c r="AB2558">
        <f>IF(ISNUMBER($BX2558),IF($BX2558&gt;=2018,1,0),"")</f>
        <v>1.0</v>
      </c>
      <c r="AC2558">
        <f>IF(ISNUMBER($BX2558),IF($BX2558&gt;=2019,1,0),"")</f>
        <v>1.0</v>
      </c>
      <c r="AD2558">
        <f>IF($L2558&lt;&gt;"",IF($L2558&gt;2013,1,0),"")</f>
        <v>1.0</v>
      </c>
      <c r="AE2558">
        <f>IF($L2558&lt;&gt;"",1+IF($L2558&gt;2011,1,0)+IF($L2558&gt;2014,1,0),"")</f>
        <v>2.0</v>
      </c>
      <c r="AF2558" t="inlineStr">
        <is>
          <t>derivativ (CDS spread)</t>
        </is>
      </c>
      <c r="AG2558" t="inlineStr">
        <is>
          <t>performance</t>
        </is>
      </c>
      <c r="AH2558" t="inlineStr">
        <is>
          <t>non-sensitive</t>
        </is>
      </c>
      <c r="AI2558" t="inlineStr">
        <is>
          <t>without ETS/CT</t>
        </is>
      </c>
      <c r="AJ2558" t="inlineStr">
        <is>
          <t>without ETS/CT</t>
        </is>
      </c>
      <c r="AK2558" t="str">
        <f>IF(AND($CF2558&lt;&gt;"",IFERROR(INDEX(subsample_country_map!$B:$B,MATCH($CF2558,subsample_country_map!$A:$A,0)),"")&lt;&gt;""),INDEX(subsample_country_map!$B:$B,MATCH($CF2558,subsample_country_map!$A:$A,0)),INDEX(lookup!$AA:$AA,MATCH($A2558,lookup!$A:$A,0)))</f>
        <v>1_US</v>
      </c>
      <c r="AL2558" t="str">
        <f>IF(AND($CF2558&lt;&gt;"",IFERROR(INDEX(subsample_country_map!$C:$C,MATCH($CF2558,subsample_country_map!$A:$A,0)),"")&lt;&gt;""),INDEX(subsample_country_map!$C:$C,MATCH($CF2558,subsample_country_map!$A:$A,0)),INDEX(lookup!$AB:$AB,MATCH($A2558,lookup!$A:$A,0)))</f>
        <v>1_developed</v>
      </c>
      <c r="AM2558" t="str">
        <f>IF(AND($CF2558&lt;&gt;"",IFERROR(INDEX(subsample_country_map!$D:$D,MATCH($CF2558,subsample_country_map!$A:$A,0)),"")&lt;&gt;""),INDEX(subsample_country_map!$D:$D,MATCH($CF2558,subsample_country_map!$A:$A,0)),INDEX(lookup!$AC:$AC,MATCH($A2558,lookup!$A:$A,0)))</f>
        <v>1_western</v>
      </c>
      <c r="AN2558" t="str">
        <f>IF(AND($CF2558&lt;&gt;"",IFERROR(INDEX(subsample_country_map!$E:$E,MATCH($CF2558,subsample_country_map!$A:$A,0)),"")&lt;&gt;""),INDEX(subsample_country_map!$E:$E,MATCH($CF2558,subsample_country_map!$A:$A,0)),INDEX(lookup!$AD:$AD,MATCH($A2558,lookup!$A:$A,0)))</f>
        <v>1_common law</v>
      </c>
      <c r="AO2558" t="str">
        <f>INDEX(lookup!$Y:$Y,MATCH($A2558,lookup!$A:$A,0))</f>
        <v>0_published</v>
      </c>
      <c r="AP2558" t="str">
        <f>INDEX(lookup!$Z:$Z,MATCH($A2558,lookup!$A:$A,0))</f>
        <v>0_VHB low</v>
      </c>
      <c r="AQ2558" t="str">
        <f>INDEX(lookup!$W:$W,MATCH($A2558,lookup!$A:$A,0))</f>
        <v>2_sust</v>
      </c>
      <c r="AS2558" t="inlineStr">
        <is>
          <t>staging</t>
        </is>
      </c>
      <c r="AT2558" t="inlineStr">
        <is>
          <t>bad-CER</t>
        </is>
      </c>
      <c r="AU2558" t="inlineStr">
        <is>
          <t>cost</t>
        </is>
      </c>
      <c r="AV2558" t="inlineStr">
        <is>
          <t>0.069</t>
        </is>
      </c>
      <c r="BA2558" t="n">
        <v>2970</v>
      </c>
      <c r="BB2558" t="inlineStr">
        <is>
          <t>as-stated:1-month lag (t-1)</t>
        </is>
      </c>
      <c r="BC2558" t="inlineStr">
        <is>
          <t>OLS</t>
        </is>
      </c>
      <c r="BD2558" t="inlineStr">
        <is>
          <t>two-way:firm and time</t>
        </is>
      </c>
      <c r="BE2558" t="inlineStr">
        <is>
          <t>industry</t>
        </is>
      </c>
      <c r="BF2558" t="inlineStr">
        <is>
          <t>Telecommunications services</t>
        </is>
      </c>
      <c r="BI2558" t="inlineStr">
        <is>
          <t>Table 9</t>
        </is>
      </c>
      <c r="BJ2558" t="inlineStr">
        <is>
          <t>cds10 block, Telecommunications services col (4)</t>
        </is>
      </c>
      <c r="BK2558" t="inlineStr">
        <is>
          <t>82713</t>
        </is>
      </c>
      <c r="BL2558" t="inlineStr">
        <is>
          <t>carbonemi_1 0.069</t>
        </is>
      </c>
      <c r="BM2558" t="inlineStr">
        <is>
          <t>carbonemi_1</t>
        </is>
      </c>
      <c r="BN2558" t="inlineStr">
        <is>
          <t>cds10</t>
        </is>
      </c>
      <c r="BO2558" t="inlineStr">
        <is>
          <t>update</t>
        </is>
      </c>
      <c r="BP2558" t="inlineStr">
        <is>
          <t>Zhang et al (2023)</t>
        </is>
      </c>
      <c r="BQ2558" t="inlineStr">
        <is>
          <t>non-convertible</t>
        </is>
      </c>
      <c r="BT2558" t="n">
        <v>0</v>
      </c>
      <c r="BU2558" t="inlineStr">
        <is>
          <t>staging_Zhang_et_al_2023.csv</t>
        </is>
      </c>
      <c r="BW2558" t="n">
        <v>2007</v>
      </c>
      <c r="BX2558" t="n">
        <v>2020</v>
      </c>
      <c r="BY2558" t="inlineStr">
        <is>
          <t>US</t>
        </is>
      </c>
      <c r="BZ2558" t="n">
        <v>2013.5</v>
      </c>
      <c r="CA2558" t="n">
        <v>0.3571428571428572</v>
      </c>
      <c r="CB2558" t="n">
        <v>0</v>
      </c>
      <c r="CC2558" t="n">
        <v>1</v>
      </c>
      <c r="CE2558" t="n">
        <v>0</v>
      </c>
    </row>
    <row r="2559">
      <c r="A2559" t="inlineStr">
        <is>
          <t>Zhang et al (2023)</t>
        </is>
      </c>
      <c r="B2559" t="n">
        <v>3864</v>
      </c>
      <c r="C2559" t="n">
        <v>-0.03243485248768093</v>
      </c>
      <c r="D2559" t="n">
        <v>6304</v>
      </c>
      <c r="E2559">
        <f>IF(ISNUMBER($BA2559),$BA2559,IF(AND(ISNUMBER($D2559),ISNUMBER($BW2559),ISNUMBER($BX2559)),$D2559*($BX2559-$BW2559+1),""))</f>
        <v>6304.0</v>
      </c>
      <c r="H2559" t="inlineStr">
        <is>
          <t>partial</t>
        </is>
      </c>
      <c r="I2559" t="inlineStr">
        <is>
          <t>b with significance stars only</t>
        </is>
      </c>
      <c r="J2559">
        <f>IF($BW2559&lt;&gt;"",$BW2559,"")</f>
        <v>2007.0</v>
      </c>
      <c r="K2559">
        <f>IF($BX2559&lt;&gt;"",$BX2559,"")</f>
        <v>2020.0</v>
      </c>
      <c r="L2559">
        <f>IF(AND(ISNUMBER($BW2559),ISNUMBER($BX2559)),($BW2559+$BX2559)/2,"")</f>
        <v>2013.5</v>
      </c>
      <c r="M2559">
        <f>IF($L2559&lt;&gt;"",$L2559,"")</f>
        <v>2013.5</v>
      </c>
      <c r="N2559">
        <f>IF(AND(ISNUMBER($BW2559),ISNUMBER($BX2559)),MIN(1,MAX(0,($BX2559-2016+1)/($BX2559-$BW2559+1))),"")</f>
        <v>0.3571428571428572</v>
      </c>
      <c r="O2559">
        <f>IF(AND(ISNUMBER($BW2559),ISNUMBER($BX2559)),MIN(1,MAX(0,($BX2559-2017+1)/($BX2559-$BW2559+1))),"")</f>
        <v>0.2857142857142857</v>
      </c>
      <c r="P2559">
        <f>IF(AND(ISNUMBER($BW2559),ISNUMBER($BX2559)),MIN(1,MAX(0,($BX2559-2018+1)/($BX2559-$BW2559+1))),"")</f>
        <v>0.2142857142857143</v>
      </c>
      <c r="Q2559">
        <f>IF(AND(ISNUMBER($BW2559),ISNUMBER($BX2559)),MIN(1,MAX(0,($BX2559-2019+1)/($BX2559-$BW2559+1))),"")</f>
        <v>0.1428571428571428</v>
      </c>
      <c r="R2559">
        <f>IF(AND(ISNUMBER($BW2559),ISNUMBER($BX2559)),MIN(1,MAX(0,($BX2559-2016+1)/($BX2559-$BW2559+1))),"")</f>
        <v>0.3571428571428572</v>
      </c>
      <c r="S2559">
        <f>IF($L2559&lt;&gt;"",IF($L2559&gt;=2015.5,1,0),"")</f>
        <v>0.0</v>
      </c>
      <c r="T2559">
        <f>IF($L2559&lt;&gt;"",IF($L2559&gt;=2016,1,0),"")</f>
        <v>0.0</v>
      </c>
      <c r="U2559">
        <f>IF(ISNUMBER($BX2559),IF($BX2559&gt;=2016,1,0),"")</f>
        <v>1.0</v>
      </c>
      <c r="V2559">
        <f>IF(ISNUMBER($BW2559),IF($BW2559&gt;=2016,1,0),"")</f>
        <v>0.0</v>
      </c>
      <c r="W2559" t="str">
        <f>IF(AND(ISNUMBER($BW2559),ISNUMBER($BX2559)),IF($BW2559&gt;=2016,"post-only",IF($BX2559&lt;2016,"pre-only","mixed")),"")</f>
        <v>mixed</v>
      </c>
      <c r="X2559">
        <f>IF(AND(ISNUMBER($BW2559),ISNUMBER($BX2559)),MIN(1,MAX(0,($BX2559-2017+1)/($BX2559-$BW2559+1))),"")</f>
        <v>0.2857142857142857</v>
      </c>
      <c r="Y2559">
        <f>IF(AND(ISNUMBER($BW2559),ISNUMBER($BX2559)),MIN(1,MAX(0,($BX2559-2018+1)/($BX2559-$BW2559+1))),"")</f>
        <v>0.2142857142857143</v>
      </c>
      <c r="Z2559">
        <f>IF(AND(ISNUMBER($BW2559),ISNUMBER($BX2559)),MIN(1,MAX(0,($BX2559-2019+1)/($BX2559-$BW2559+1))),"")</f>
        <v>0.1428571428571428</v>
      </c>
      <c r="AA2559">
        <f>IF(ISNUMBER($BX2559),IF($BX2559&gt;=2017,1,0),"")</f>
        <v>1.0</v>
      </c>
      <c r="AB2559">
        <f>IF(ISNUMBER($BX2559),IF($BX2559&gt;=2018,1,0),"")</f>
        <v>1.0</v>
      </c>
      <c r="AC2559">
        <f>IF(ISNUMBER($BX2559),IF($BX2559&gt;=2019,1,0),"")</f>
        <v>1.0</v>
      </c>
      <c r="AD2559">
        <f>IF($L2559&lt;&gt;"",IF($L2559&gt;2013,1,0),"")</f>
        <v>1.0</v>
      </c>
      <c r="AE2559">
        <f>IF($L2559&lt;&gt;"",1+IF($L2559&gt;2011,1,0)+IF($L2559&gt;2014,1,0),"")</f>
        <v>2.0</v>
      </c>
      <c r="AF2559" t="inlineStr">
        <is>
          <t>derivativ (CDS spread)</t>
        </is>
      </c>
      <c r="AG2559" t="inlineStr">
        <is>
          <t>performance</t>
        </is>
      </c>
      <c r="AH2559" t="inlineStr">
        <is>
          <t>non-sensitive</t>
        </is>
      </c>
      <c r="AI2559" t="inlineStr">
        <is>
          <t>without ETS/CT</t>
        </is>
      </c>
      <c r="AJ2559" t="inlineStr">
        <is>
          <t>without ETS/CT</t>
        </is>
      </c>
      <c r="AK2559" t="str">
        <f>IF(AND($CF2559&lt;&gt;"",IFERROR(INDEX(subsample_country_map!$B:$B,MATCH($CF2559,subsample_country_map!$A:$A,0)),"")&lt;&gt;""),INDEX(subsample_country_map!$B:$B,MATCH($CF2559,subsample_country_map!$A:$A,0)),INDEX(lookup!$AA:$AA,MATCH($A2559,lookup!$A:$A,0)))</f>
        <v>1_US</v>
      </c>
      <c r="AL2559" t="str">
        <f>IF(AND($CF2559&lt;&gt;"",IFERROR(INDEX(subsample_country_map!$C:$C,MATCH($CF2559,subsample_country_map!$A:$A,0)),"")&lt;&gt;""),INDEX(subsample_country_map!$C:$C,MATCH($CF2559,subsample_country_map!$A:$A,0)),INDEX(lookup!$AB:$AB,MATCH($A2559,lookup!$A:$A,0)))</f>
        <v>1_developed</v>
      </c>
      <c r="AM2559" t="str">
        <f>IF(AND($CF2559&lt;&gt;"",IFERROR(INDEX(subsample_country_map!$D:$D,MATCH($CF2559,subsample_country_map!$A:$A,0)),"")&lt;&gt;""),INDEX(subsample_country_map!$D:$D,MATCH($CF2559,subsample_country_map!$A:$A,0)),INDEX(lookup!$AC:$AC,MATCH($A2559,lookup!$A:$A,0)))</f>
        <v>1_western</v>
      </c>
      <c r="AN2559" t="str">
        <f>IF(AND($CF2559&lt;&gt;"",IFERROR(INDEX(subsample_country_map!$E:$E,MATCH($CF2559,subsample_country_map!$A:$A,0)),"")&lt;&gt;""),INDEX(subsample_country_map!$E:$E,MATCH($CF2559,subsample_country_map!$A:$A,0)),INDEX(lookup!$AD:$AD,MATCH($A2559,lookup!$A:$A,0)))</f>
        <v>1_common law</v>
      </c>
      <c r="AO2559" t="str">
        <f>INDEX(lookup!$Y:$Y,MATCH($A2559,lookup!$A:$A,0))</f>
        <v>0_published</v>
      </c>
      <c r="AP2559" t="str">
        <f>INDEX(lookup!$Z:$Z,MATCH($A2559,lookup!$A:$A,0))</f>
        <v>0_VHB low</v>
      </c>
      <c r="AQ2559" t="str">
        <f>INDEX(lookup!$W:$W,MATCH($A2559,lookup!$A:$A,0))</f>
        <v>2_sust</v>
      </c>
      <c r="AS2559" t="inlineStr">
        <is>
          <t>staging</t>
        </is>
      </c>
      <c r="AT2559" t="inlineStr">
        <is>
          <t>bad-CER</t>
        </is>
      </c>
      <c r="AU2559" t="inlineStr">
        <is>
          <t>cost</t>
        </is>
      </c>
      <c r="AV2559" t="inlineStr">
        <is>
          <t>0.062</t>
        </is>
      </c>
      <c r="BA2559" t="n">
        <v>6304</v>
      </c>
      <c r="BB2559" t="inlineStr">
        <is>
          <t>as-stated:1-month lag (t-1)</t>
        </is>
      </c>
      <c r="BC2559" t="inlineStr">
        <is>
          <t>OLS</t>
        </is>
      </c>
      <c r="BD2559" t="inlineStr">
        <is>
          <t>two-way:firm and time</t>
        </is>
      </c>
      <c r="BE2559" t="inlineStr">
        <is>
          <t>industry</t>
        </is>
      </c>
      <c r="BF2559" t="inlineStr">
        <is>
          <t>Consumer goods</t>
        </is>
      </c>
      <c r="BI2559" t="inlineStr">
        <is>
          <t>Table 9</t>
        </is>
      </c>
      <c r="BJ2559" t="inlineStr">
        <is>
          <t>cds10 block, Consumer goods col (5)</t>
        </is>
      </c>
      <c r="BK2559" t="inlineStr">
        <is>
          <t>82713</t>
        </is>
      </c>
      <c r="BL2559" t="inlineStr">
        <is>
          <t>carbonemi_1 0.062**</t>
        </is>
      </c>
      <c r="BM2559" t="inlineStr">
        <is>
          <t>carbonemi_1</t>
        </is>
      </c>
      <c r="BN2559" t="inlineStr">
        <is>
          <t>cds10</t>
        </is>
      </c>
      <c r="BO2559" t="inlineStr">
        <is>
          <t>update</t>
        </is>
      </c>
      <c r="BP2559" t="inlineStr">
        <is>
          <t>Zhang et al (2023)</t>
        </is>
      </c>
      <c r="BQ2559" t="inlineStr">
        <is>
          <t>star-bound</t>
        </is>
      </c>
      <c r="BT2559" t="n">
        <v>0</v>
      </c>
      <c r="BU2559" t="inlineStr">
        <is>
          <t>staging_Zhang_et_al_2023.csv</t>
        </is>
      </c>
      <c r="BW2559" t="n">
        <v>2007</v>
      </c>
      <c r="BX2559" t="n">
        <v>2020</v>
      </c>
      <c r="BY2559" t="inlineStr">
        <is>
          <t>US</t>
        </is>
      </c>
      <c r="BZ2559" t="n">
        <v>2013.5</v>
      </c>
      <c r="CA2559" t="n">
        <v>0.3571428571428572</v>
      </c>
      <c r="CB2559" t="n">
        <v>0</v>
      </c>
      <c r="CC2559" t="n">
        <v>1</v>
      </c>
      <c r="CD2559" t="n">
        <v>-0.03244623370662247</v>
      </c>
      <c r="CE2559" t="n">
        <v>1</v>
      </c>
    </row>
    <row r="2560">
      <c r="A2560" t="inlineStr">
        <is>
          <t>Zhang et al (2023)</t>
        </is>
      </c>
      <c r="B2560" t="n">
        <v>3865</v>
      </c>
      <c r="C2560" t="n">
        <v>-0.06168140758300316</v>
      </c>
      <c r="D2560" t="n">
        <v>2841</v>
      </c>
      <c r="E2560">
        <f>IF(ISNUMBER($BA2560),$BA2560,IF(AND(ISNUMBER($D2560),ISNUMBER($BW2560),ISNUMBER($BX2560)),$D2560*($BX2560-$BW2560+1),""))</f>
        <v>2841.0</v>
      </c>
      <c r="H2560" t="inlineStr">
        <is>
          <t>partial</t>
        </is>
      </c>
      <c r="I2560" t="inlineStr">
        <is>
          <t>b with significance stars only</t>
        </is>
      </c>
      <c r="J2560">
        <f>IF($BW2560&lt;&gt;"",$BW2560,"")</f>
        <v>2007.0</v>
      </c>
      <c r="K2560">
        <f>IF($BX2560&lt;&gt;"",$BX2560,"")</f>
        <v>2020.0</v>
      </c>
      <c r="L2560">
        <f>IF(AND(ISNUMBER($BW2560),ISNUMBER($BX2560)),($BW2560+$BX2560)/2,"")</f>
        <v>2013.5</v>
      </c>
      <c r="M2560">
        <f>IF($L2560&lt;&gt;"",$L2560,"")</f>
        <v>2013.5</v>
      </c>
      <c r="N2560">
        <f>IF(AND(ISNUMBER($BW2560),ISNUMBER($BX2560)),MIN(1,MAX(0,($BX2560-2016+1)/($BX2560-$BW2560+1))),"")</f>
        <v>0.3571428571428572</v>
      </c>
      <c r="O2560">
        <f>IF(AND(ISNUMBER($BW2560),ISNUMBER($BX2560)),MIN(1,MAX(0,($BX2560-2017+1)/($BX2560-$BW2560+1))),"")</f>
        <v>0.2857142857142857</v>
      </c>
      <c r="P2560">
        <f>IF(AND(ISNUMBER($BW2560),ISNUMBER($BX2560)),MIN(1,MAX(0,($BX2560-2018+1)/($BX2560-$BW2560+1))),"")</f>
        <v>0.2142857142857143</v>
      </c>
      <c r="Q2560">
        <f>IF(AND(ISNUMBER($BW2560),ISNUMBER($BX2560)),MIN(1,MAX(0,($BX2560-2019+1)/($BX2560-$BW2560+1))),"")</f>
        <v>0.1428571428571428</v>
      </c>
      <c r="R2560">
        <f>IF(AND(ISNUMBER($BW2560),ISNUMBER($BX2560)),MIN(1,MAX(0,($BX2560-2016+1)/($BX2560-$BW2560+1))),"")</f>
        <v>0.3571428571428572</v>
      </c>
      <c r="S2560">
        <f>IF($L2560&lt;&gt;"",IF($L2560&gt;=2015.5,1,0),"")</f>
        <v>0.0</v>
      </c>
      <c r="T2560">
        <f>IF($L2560&lt;&gt;"",IF($L2560&gt;=2016,1,0),"")</f>
        <v>0.0</v>
      </c>
      <c r="U2560">
        <f>IF(ISNUMBER($BX2560),IF($BX2560&gt;=2016,1,0),"")</f>
        <v>1.0</v>
      </c>
      <c r="V2560">
        <f>IF(ISNUMBER($BW2560),IF($BW2560&gt;=2016,1,0),"")</f>
        <v>0.0</v>
      </c>
      <c r="W2560" t="str">
        <f>IF(AND(ISNUMBER($BW2560),ISNUMBER($BX2560)),IF($BW2560&gt;=2016,"post-only",IF($BX2560&lt;2016,"pre-only","mixed")),"")</f>
        <v>mixed</v>
      </c>
      <c r="X2560">
        <f>IF(AND(ISNUMBER($BW2560),ISNUMBER($BX2560)),MIN(1,MAX(0,($BX2560-2017+1)/($BX2560-$BW2560+1))),"")</f>
        <v>0.2857142857142857</v>
      </c>
      <c r="Y2560">
        <f>IF(AND(ISNUMBER($BW2560),ISNUMBER($BX2560)),MIN(1,MAX(0,($BX2560-2018+1)/($BX2560-$BW2560+1))),"")</f>
        <v>0.2142857142857143</v>
      </c>
      <c r="Z2560">
        <f>IF(AND(ISNUMBER($BW2560),ISNUMBER($BX2560)),MIN(1,MAX(0,($BX2560-2019+1)/($BX2560-$BW2560+1))),"")</f>
        <v>0.1428571428571428</v>
      </c>
      <c r="AA2560">
        <f>IF(ISNUMBER($BX2560),IF($BX2560&gt;=2017,1,0),"")</f>
        <v>1.0</v>
      </c>
      <c r="AB2560">
        <f>IF(ISNUMBER($BX2560),IF($BX2560&gt;=2018,1,0),"")</f>
        <v>1.0</v>
      </c>
      <c r="AC2560">
        <f>IF(ISNUMBER($BX2560),IF($BX2560&gt;=2019,1,0),"")</f>
        <v>1.0</v>
      </c>
      <c r="AD2560">
        <f>IF($L2560&lt;&gt;"",IF($L2560&gt;2013,1,0),"")</f>
        <v>1.0</v>
      </c>
      <c r="AE2560">
        <f>IF($L2560&lt;&gt;"",1+IF($L2560&gt;2011,1,0)+IF($L2560&gt;2014,1,0),"")</f>
        <v>2.0</v>
      </c>
      <c r="AF2560" t="inlineStr">
        <is>
          <t>derivativ (CDS spread)</t>
        </is>
      </c>
      <c r="AG2560" t="inlineStr">
        <is>
          <t>performance</t>
        </is>
      </c>
      <c r="AH2560" t="inlineStr">
        <is>
          <t>non-sensitive</t>
        </is>
      </c>
      <c r="AI2560" t="inlineStr">
        <is>
          <t>without ETS/CT</t>
        </is>
      </c>
      <c r="AJ2560" t="inlineStr">
        <is>
          <t>without ETS/CT</t>
        </is>
      </c>
      <c r="AK2560" t="str">
        <f>IF(AND($CF2560&lt;&gt;"",IFERROR(INDEX(subsample_country_map!$B:$B,MATCH($CF2560,subsample_country_map!$A:$A,0)),"")&lt;&gt;""),INDEX(subsample_country_map!$B:$B,MATCH($CF2560,subsample_country_map!$A:$A,0)),INDEX(lookup!$AA:$AA,MATCH($A2560,lookup!$A:$A,0)))</f>
        <v>1_US</v>
      </c>
      <c r="AL2560" t="str">
        <f>IF(AND($CF2560&lt;&gt;"",IFERROR(INDEX(subsample_country_map!$C:$C,MATCH($CF2560,subsample_country_map!$A:$A,0)),"")&lt;&gt;""),INDEX(subsample_country_map!$C:$C,MATCH($CF2560,subsample_country_map!$A:$A,0)),INDEX(lookup!$AB:$AB,MATCH($A2560,lookup!$A:$A,0)))</f>
        <v>1_developed</v>
      </c>
      <c r="AM2560" t="str">
        <f>IF(AND($CF2560&lt;&gt;"",IFERROR(INDEX(subsample_country_map!$D:$D,MATCH($CF2560,subsample_country_map!$A:$A,0)),"")&lt;&gt;""),INDEX(subsample_country_map!$D:$D,MATCH($CF2560,subsample_country_map!$A:$A,0)),INDEX(lookup!$AC:$AC,MATCH($A2560,lookup!$A:$A,0)))</f>
        <v>1_western</v>
      </c>
      <c r="AN2560" t="str">
        <f>IF(AND($CF2560&lt;&gt;"",IFERROR(INDEX(subsample_country_map!$E:$E,MATCH($CF2560,subsample_country_map!$A:$A,0)),"")&lt;&gt;""),INDEX(subsample_country_map!$E:$E,MATCH($CF2560,subsample_country_map!$A:$A,0)),INDEX(lookup!$AD:$AD,MATCH($A2560,lookup!$A:$A,0)))</f>
        <v>1_common law</v>
      </c>
      <c r="AO2560" t="str">
        <f>INDEX(lookup!$Y:$Y,MATCH($A2560,lookup!$A:$A,0))</f>
        <v>0_published</v>
      </c>
      <c r="AP2560" t="str">
        <f>INDEX(lookup!$Z:$Z,MATCH($A2560,lookup!$A:$A,0))</f>
        <v>0_VHB low</v>
      </c>
      <c r="AQ2560" t="str">
        <f>INDEX(lookup!$W:$W,MATCH($A2560,lookup!$A:$A,0))</f>
        <v>2_sust</v>
      </c>
      <c r="AS2560" t="inlineStr">
        <is>
          <t>staging</t>
        </is>
      </c>
      <c r="AT2560" t="inlineStr">
        <is>
          <t>bad-CER</t>
        </is>
      </c>
      <c r="AU2560" t="inlineStr">
        <is>
          <t>cost</t>
        </is>
      </c>
      <c r="AV2560" t="inlineStr">
        <is>
          <t>0.099</t>
        </is>
      </c>
      <c r="BA2560" t="n">
        <v>2841</v>
      </c>
      <c r="BB2560" t="inlineStr">
        <is>
          <t>as-stated:1-month lag (t-1)</t>
        </is>
      </c>
      <c r="BC2560" t="inlineStr">
        <is>
          <t>OLS</t>
        </is>
      </c>
      <c r="BD2560" t="inlineStr">
        <is>
          <t>two-way:firm and time</t>
        </is>
      </c>
      <c r="BE2560" t="inlineStr">
        <is>
          <t>industry</t>
        </is>
      </c>
      <c r="BF2560" t="inlineStr">
        <is>
          <t>Energy</t>
        </is>
      </c>
      <c r="BI2560" t="inlineStr">
        <is>
          <t>Table 9</t>
        </is>
      </c>
      <c r="BJ2560" t="inlineStr">
        <is>
          <t>cds10 block, Energy col (6)</t>
        </is>
      </c>
      <c r="BK2560" t="inlineStr">
        <is>
          <t>82713</t>
        </is>
      </c>
      <c r="BL2560" t="inlineStr">
        <is>
          <t>carbonemi_1 0.099***</t>
        </is>
      </c>
      <c r="BM2560" t="inlineStr">
        <is>
          <t>carbonemi_1</t>
        </is>
      </c>
      <c r="BN2560" t="inlineStr">
        <is>
          <t>cds10</t>
        </is>
      </c>
      <c r="BO2560" t="inlineStr">
        <is>
          <t>update</t>
        </is>
      </c>
      <c r="BP2560" t="inlineStr">
        <is>
          <t>Zhang et al (2023)</t>
        </is>
      </c>
      <c r="BQ2560" t="inlineStr">
        <is>
          <t>star-bound</t>
        </is>
      </c>
      <c r="BT2560" t="n">
        <v>0</v>
      </c>
      <c r="BU2560" t="inlineStr">
        <is>
          <t>staging_Zhang_et_al_2023.csv</t>
        </is>
      </c>
      <c r="BW2560" t="n">
        <v>2007</v>
      </c>
      <c r="BX2560" t="n">
        <v>2020</v>
      </c>
      <c r="BY2560" t="inlineStr">
        <is>
          <t>US</t>
        </is>
      </c>
      <c r="BZ2560" t="n">
        <v>2013.5</v>
      </c>
      <c r="CA2560" t="n">
        <v>0.3571428571428572</v>
      </c>
      <c r="CB2560" t="n">
        <v>0</v>
      </c>
      <c r="CC2560" t="n">
        <v>1</v>
      </c>
      <c r="CD2560" t="n">
        <v>-0.06175981091648934</v>
      </c>
      <c r="CE2560" t="n">
        <v>1</v>
      </c>
    </row>
    <row r="2561">
      <c r="A2561" t="inlineStr">
        <is>
          <t>Zhang et al (2023)</t>
        </is>
      </c>
      <c r="B2561" t="n">
        <v>3866</v>
      </c>
      <c r="C2561" t="n">
        <v>-0.03368660828745369</v>
      </c>
      <c r="D2561" t="n">
        <v>5844</v>
      </c>
      <c r="E2561">
        <f>IF(ISNUMBER($BA2561),$BA2561,IF(AND(ISNUMBER($D2561),ISNUMBER($BW2561),ISNUMBER($BX2561)),$D2561*($BX2561-$BW2561+1),""))</f>
        <v>5844.0</v>
      </c>
      <c r="H2561" t="inlineStr">
        <is>
          <t>partial</t>
        </is>
      </c>
      <c r="I2561" t="inlineStr">
        <is>
          <t>b with significance stars only</t>
        </is>
      </c>
      <c r="J2561">
        <f>IF($BW2561&lt;&gt;"",$BW2561,"")</f>
        <v>2007.0</v>
      </c>
      <c r="K2561">
        <f>IF($BX2561&lt;&gt;"",$BX2561,"")</f>
        <v>2020.0</v>
      </c>
      <c r="L2561">
        <f>IF(AND(ISNUMBER($BW2561),ISNUMBER($BX2561)),($BW2561+$BX2561)/2,"")</f>
        <v>2013.5</v>
      </c>
      <c r="M2561">
        <f>IF($L2561&lt;&gt;"",$L2561,"")</f>
        <v>2013.5</v>
      </c>
      <c r="N2561">
        <f>IF(AND(ISNUMBER($BW2561),ISNUMBER($BX2561)),MIN(1,MAX(0,($BX2561-2016+1)/($BX2561-$BW2561+1))),"")</f>
        <v>0.3571428571428572</v>
      </c>
      <c r="O2561">
        <f>IF(AND(ISNUMBER($BW2561),ISNUMBER($BX2561)),MIN(1,MAX(0,($BX2561-2017+1)/($BX2561-$BW2561+1))),"")</f>
        <v>0.2857142857142857</v>
      </c>
      <c r="P2561">
        <f>IF(AND(ISNUMBER($BW2561),ISNUMBER($BX2561)),MIN(1,MAX(0,($BX2561-2018+1)/($BX2561-$BW2561+1))),"")</f>
        <v>0.2142857142857143</v>
      </c>
      <c r="Q2561">
        <f>IF(AND(ISNUMBER($BW2561),ISNUMBER($BX2561)),MIN(1,MAX(0,($BX2561-2019+1)/($BX2561-$BW2561+1))),"")</f>
        <v>0.1428571428571428</v>
      </c>
      <c r="R2561">
        <f>IF(AND(ISNUMBER($BW2561),ISNUMBER($BX2561)),MIN(1,MAX(0,($BX2561-2016+1)/($BX2561-$BW2561+1))),"")</f>
        <v>0.3571428571428572</v>
      </c>
      <c r="S2561">
        <f>IF($L2561&lt;&gt;"",IF($L2561&gt;=2015.5,1,0),"")</f>
        <v>0.0</v>
      </c>
      <c r="T2561">
        <f>IF($L2561&lt;&gt;"",IF($L2561&gt;=2016,1,0),"")</f>
        <v>0.0</v>
      </c>
      <c r="U2561">
        <f>IF(ISNUMBER($BX2561),IF($BX2561&gt;=2016,1,0),"")</f>
        <v>1.0</v>
      </c>
      <c r="V2561">
        <f>IF(ISNUMBER($BW2561),IF($BW2561&gt;=2016,1,0),"")</f>
        <v>0.0</v>
      </c>
      <c r="W2561" t="str">
        <f>IF(AND(ISNUMBER($BW2561),ISNUMBER($BX2561)),IF($BW2561&gt;=2016,"post-only",IF($BX2561&lt;2016,"pre-only","mixed")),"")</f>
        <v>mixed</v>
      </c>
      <c r="X2561">
        <f>IF(AND(ISNUMBER($BW2561),ISNUMBER($BX2561)),MIN(1,MAX(0,($BX2561-2017+1)/($BX2561-$BW2561+1))),"")</f>
        <v>0.2857142857142857</v>
      </c>
      <c r="Y2561">
        <f>IF(AND(ISNUMBER($BW2561),ISNUMBER($BX2561)),MIN(1,MAX(0,($BX2561-2018+1)/($BX2561-$BW2561+1))),"")</f>
        <v>0.2142857142857143</v>
      </c>
      <c r="Z2561">
        <f>IF(AND(ISNUMBER($BW2561),ISNUMBER($BX2561)),MIN(1,MAX(0,($BX2561-2019+1)/($BX2561-$BW2561+1))),"")</f>
        <v>0.1428571428571428</v>
      </c>
      <c r="AA2561">
        <f>IF(ISNUMBER($BX2561),IF($BX2561&gt;=2017,1,0),"")</f>
        <v>1.0</v>
      </c>
      <c r="AB2561">
        <f>IF(ISNUMBER($BX2561),IF($BX2561&gt;=2018,1,0),"")</f>
        <v>1.0</v>
      </c>
      <c r="AC2561">
        <f>IF(ISNUMBER($BX2561),IF($BX2561&gt;=2019,1,0),"")</f>
        <v>1.0</v>
      </c>
      <c r="AD2561">
        <f>IF($L2561&lt;&gt;"",IF($L2561&gt;2013,1,0),"")</f>
        <v>1.0</v>
      </c>
      <c r="AE2561">
        <f>IF($L2561&lt;&gt;"",1+IF($L2561&gt;2011,1,0)+IF($L2561&gt;2014,1,0),"")</f>
        <v>2.0</v>
      </c>
      <c r="AF2561" t="inlineStr">
        <is>
          <t>derivativ (CDS spread)</t>
        </is>
      </c>
      <c r="AG2561" t="inlineStr">
        <is>
          <t>performance</t>
        </is>
      </c>
      <c r="AH2561" t="inlineStr">
        <is>
          <t>non-sensitive</t>
        </is>
      </c>
      <c r="AI2561" t="inlineStr">
        <is>
          <t>without ETS/CT</t>
        </is>
      </c>
      <c r="AJ2561" t="inlineStr">
        <is>
          <t>without ETS/CT</t>
        </is>
      </c>
      <c r="AK2561" t="str">
        <f>IF(AND($CF2561&lt;&gt;"",IFERROR(INDEX(subsample_country_map!$B:$B,MATCH($CF2561,subsample_country_map!$A:$A,0)),"")&lt;&gt;""),INDEX(subsample_country_map!$B:$B,MATCH($CF2561,subsample_country_map!$A:$A,0)),INDEX(lookup!$AA:$AA,MATCH($A2561,lookup!$A:$A,0)))</f>
        <v>1_US</v>
      </c>
      <c r="AL2561" t="str">
        <f>IF(AND($CF2561&lt;&gt;"",IFERROR(INDEX(subsample_country_map!$C:$C,MATCH($CF2561,subsample_country_map!$A:$A,0)),"")&lt;&gt;""),INDEX(subsample_country_map!$C:$C,MATCH($CF2561,subsample_country_map!$A:$A,0)),INDEX(lookup!$AB:$AB,MATCH($A2561,lookup!$A:$A,0)))</f>
        <v>1_developed</v>
      </c>
      <c r="AM2561" t="str">
        <f>IF(AND($CF2561&lt;&gt;"",IFERROR(INDEX(subsample_country_map!$D:$D,MATCH($CF2561,subsample_country_map!$A:$A,0)),"")&lt;&gt;""),INDEX(subsample_country_map!$D:$D,MATCH($CF2561,subsample_country_map!$A:$A,0)),INDEX(lookup!$AC:$AC,MATCH($A2561,lookup!$A:$A,0)))</f>
        <v>1_western</v>
      </c>
      <c r="AN2561" t="str">
        <f>IF(AND($CF2561&lt;&gt;"",IFERROR(INDEX(subsample_country_map!$E:$E,MATCH($CF2561,subsample_country_map!$A:$A,0)),"")&lt;&gt;""),INDEX(subsample_country_map!$E:$E,MATCH($CF2561,subsample_country_map!$A:$A,0)),INDEX(lookup!$AD:$AD,MATCH($A2561,lookup!$A:$A,0)))</f>
        <v>1_common law</v>
      </c>
      <c r="AO2561" t="str">
        <f>INDEX(lookup!$Y:$Y,MATCH($A2561,lookup!$A:$A,0))</f>
        <v>0_published</v>
      </c>
      <c r="AP2561" t="str">
        <f>INDEX(lookup!$Z:$Z,MATCH($A2561,lookup!$A:$A,0))</f>
        <v>0_VHB low</v>
      </c>
      <c r="AQ2561" t="str">
        <f>INDEX(lookup!$W:$W,MATCH($A2561,lookup!$A:$A,0))</f>
        <v>2_sust</v>
      </c>
      <c r="AS2561" t="inlineStr">
        <is>
          <t>staging</t>
        </is>
      </c>
      <c r="AT2561" t="inlineStr">
        <is>
          <t>bad-CER</t>
        </is>
      </c>
      <c r="AU2561" t="inlineStr">
        <is>
          <t>cost</t>
        </is>
      </c>
      <c r="AV2561" t="inlineStr">
        <is>
          <t>0.061</t>
        </is>
      </c>
      <c r="BA2561" t="n">
        <v>5844</v>
      </c>
      <c r="BB2561" t="inlineStr">
        <is>
          <t>as-stated:1-month lag (t-1)</t>
        </is>
      </c>
      <c r="BC2561" t="inlineStr">
        <is>
          <t>OLS</t>
        </is>
      </c>
      <c r="BD2561" t="inlineStr">
        <is>
          <t>two-way:firm and time</t>
        </is>
      </c>
      <c r="BE2561" t="inlineStr">
        <is>
          <t>industry</t>
        </is>
      </c>
      <c r="BF2561" t="inlineStr">
        <is>
          <t>Industrials</t>
        </is>
      </c>
      <c r="BI2561" t="inlineStr">
        <is>
          <t>Table 9</t>
        </is>
      </c>
      <c r="BJ2561" t="inlineStr">
        <is>
          <t>cds10 block, Industrials col (7)</t>
        </is>
      </c>
      <c r="BK2561" t="inlineStr">
        <is>
          <t>82713</t>
        </is>
      </c>
      <c r="BL2561" t="inlineStr">
        <is>
          <t>carbonemi_1 0.061**</t>
        </is>
      </c>
      <c r="BM2561" t="inlineStr">
        <is>
          <t>carbonemi_1</t>
        </is>
      </c>
      <c r="BN2561" t="inlineStr">
        <is>
          <t>cds10</t>
        </is>
      </c>
      <c r="BO2561" t="inlineStr">
        <is>
          <t>update</t>
        </is>
      </c>
      <c r="BP2561" t="inlineStr">
        <is>
          <t>Zhang et al (2023)</t>
        </is>
      </c>
      <c r="BQ2561" t="inlineStr">
        <is>
          <t>star-bound</t>
        </is>
      </c>
      <c r="BT2561" t="n">
        <v>0</v>
      </c>
      <c r="BU2561" t="inlineStr">
        <is>
          <t>staging_Zhang_et_al_2023.csv</t>
        </is>
      </c>
      <c r="BW2561" t="n">
        <v>2007</v>
      </c>
      <c r="BX2561" t="n">
        <v>2020</v>
      </c>
      <c r="BY2561" t="inlineStr">
        <is>
          <t>US</t>
        </is>
      </c>
      <c r="BZ2561" t="n">
        <v>2013.5</v>
      </c>
      <c r="CA2561" t="n">
        <v>0.3571428571428572</v>
      </c>
      <c r="CB2561" t="n">
        <v>0</v>
      </c>
      <c r="CC2561" t="n">
        <v>1</v>
      </c>
      <c r="CD2561" t="n">
        <v>-0.03369935935197226</v>
      </c>
      <c r="CE2561" t="n">
        <v>1</v>
      </c>
    </row>
    <row r="2562">
      <c r="A2562" t="inlineStr">
        <is>
          <t>Zhang et al (2023)</t>
        </is>
      </c>
      <c r="B2562" t="n">
        <v>3867</v>
      </c>
      <c r="C2562" t="n">
        <v>-0.1445866598985609</v>
      </c>
      <c r="D2562" t="n">
        <v>513</v>
      </c>
      <c r="E2562">
        <f>IF(ISNUMBER($BA2562),$BA2562,IF(AND(ISNUMBER($D2562),ISNUMBER($BW2562),ISNUMBER($BX2562)),$D2562*($BX2562-$BW2562+1),""))</f>
        <v>513.0</v>
      </c>
      <c r="H2562" t="inlineStr">
        <is>
          <t>partial</t>
        </is>
      </c>
      <c r="I2562" t="inlineStr">
        <is>
          <t>b with significance stars only</t>
        </is>
      </c>
      <c r="J2562">
        <f>IF($BW2562&lt;&gt;"",$BW2562,"")</f>
        <v>2007.0</v>
      </c>
      <c r="K2562">
        <f>IF($BX2562&lt;&gt;"",$BX2562,"")</f>
        <v>2020.0</v>
      </c>
      <c r="L2562">
        <f>IF(AND(ISNUMBER($BW2562),ISNUMBER($BX2562)),($BW2562+$BX2562)/2,"")</f>
        <v>2013.5</v>
      </c>
      <c r="M2562">
        <f>IF($L2562&lt;&gt;"",$L2562,"")</f>
        <v>2013.5</v>
      </c>
      <c r="N2562">
        <f>IF(AND(ISNUMBER($BW2562),ISNUMBER($BX2562)),MIN(1,MAX(0,($BX2562-2016+1)/($BX2562-$BW2562+1))),"")</f>
        <v>0.3571428571428572</v>
      </c>
      <c r="O2562">
        <f>IF(AND(ISNUMBER($BW2562),ISNUMBER($BX2562)),MIN(1,MAX(0,($BX2562-2017+1)/($BX2562-$BW2562+1))),"")</f>
        <v>0.2857142857142857</v>
      </c>
      <c r="P2562">
        <f>IF(AND(ISNUMBER($BW2562),ISNUMBER($BX2562)),MIN(1,MAX(0,($BX2562-2018+1)/($BX2562-$BW2562+1))),"")</f>
        <v>0.2142857142857143</v>
      </c>
      <c r="Q2562">
        <f>IF(AND(ISNUMBER($BW2562),ISNUMBER($BX2562)),MIN(1,MAX(0,($BX2562-2019+1)/($BX2562-$BW2562+1))),"")</f>
        <v>0.1428571428571428</v>
      </c>
      <c r="R2562">
        <f>IF(AND(ISNUMBER($BW2562),ISNUMBER($BX2562)),MIN(1,MAX(0,($BX2562-2016+1)/($BX2562-$BW2562+1))),"")</f>
        <v>0.3571428571428572</v>
      </c>
      <c r="S2562">
        <f>IF($L2562&lt;&gt;"",IF($L2562&gt;=2015.5,1,0),"")</f>
        <v>0.0</v>
      </c>
      <c r="T2562">
        <f>IF($L2562&lt;&gt;"",IF($L2562&gt;=2016,1,0),"")</f>
        <v>0.0</v>
      </c>
      <c r="U2562">
        <f>IF(ISNUMBER($BX2562),IF($BX2562&gt;=2016,1,0),"")</f>
        <v>1.0</v>
      </c>
      <c r="V2562">
        <f>IF(ISNUMBER($BW2562),IF($BW2562&gt;=2016,1,0),"")</f>
        <v>0.0</v>
      </c>
      <c r="W2562" t="str">
        <f>IF(AND(ISNUMBER($BW2562),ISNUMBER($BX2562)),IF($BW2562&gt;=2016,"post-only",IF($BX2562&lt;2016,"pre-only","mixed")),"")</f>
        <v>mixed</v>
      </c>
      <c r="X2562">
        <f>IF(AND(ISNUMBER($BW2562),ISNUMBER($BX2562)),MIN(1,MAX(0,($BX2562-2017+1)/($BX2562-$BW2562+1))),"")</f>
        <v>0.2857142857142857</v>
      </c>
      <c r="Y2562">
        <f>IF(AND(ISNUMBER($BW2562),ISNUMBER($BX2562)),MIN(1,MAX(0,($BX2562-2018+1)/($BX2562-$BW2562+1))),"")</f>
        <v>0.2142857142857143</v>
      </c>
      <c r="Z2562">
        <f>IF(AND(ISNUMBER($BW2562),ISNUMBER($BX2562)),MIN(1,MAX(0,($BX2562-2019+1)/($BX2562-$BW2562+1))),"")</f>
        <v>0.1428571428571428</v>
      </c>
      <c r="AA2562">
        <f>IF(ISNUMBER($BX2562),IF($BX2562&gt;=2017,1,0),"")</f>
        <v>1.0</v>
      </c>
      <c r="AB2562">
        <f>IF(ISNUMBER($BX2562),IF($BX2562&gt;=2018,1,0),"")</f>
        <v>1.0</v>
      </c>
      <c r="AC2562">
        <f>IF(ISNUMBER($BX2562),IF($BX2562&gt;=2019,1,0),"")</f>
        <v>1.0</v>
      </c>
      <c r="AD2562">
        <f>IF($L2562&lt;&gt;"",IF($L2562&gt;2013,1,0),"")</f>
        <v>1.0</v>
      </c>
      <c r="AE2562">
        <f>IF($L2562&lt;&gt;"",1+IF($L2562&gt;2011,1,0)+IF($L2562&gt;2014,1,0),"")</f>
        <v>2.0</v>
      </c>
      <c r="AF2562" t="inlineStr">
        <is>
          <t>derivativ (CDS spread)</t>
        </is>
      </c>
      <c r="AG2562" t="inlineStr">
        <is>
          <t>performance</t>
        </is>
      </c>
      <c r="AH2562" t="inlineStr">
        <is>
          <t>non-sensitive</t>
        </is>
      </c>
      <c r="AI2562" t="inlineStr">
        <is>
          <t>without ETS/CT</t>
        </is>
      </c>
      <c r="AJ2562" t="inlineStr">
        <is>
          <t>without ETS/CT</t>
        </is>
      </c>
      <c r="AK2562" t="str">
        <f>IF(AND($CF2562&lt;&gt;"",IFERROR(INDEX(subsample_country_map!$B:$B,MATCH($CF2562,subsample_country_map!$A:$A,0)),"")&lt;&gt;""),INDEX(subsample_country_map!$B:$B,MATCH($CF2562,subsample_country_map!$A:$A,0)),INDEX(lookup!$AA:$AA,MATCH($A2562,lookup!$A:$A,0)))</f>
        <v>1_US</v>
      </c>
      <c r="AL2562" t="str">
        <f>IF(AND($CF2562&lt;&gt;"",IFERROR(INDEX(subsample_country_map!$C:$C,MATCH($CF2562,subsample_country_map!$A:$A,0)),"")&lt;&gt;""),INDEX(subsample_country_map!$C:$C,MATCH($CF2562,subsample_country_map!$A:$A,0)),INDEX(lookup!$AB:$AB,MATCH($A2562,lookup!$A:$A,0)))</f>
        <v>1_developed</v>
      </c>
      <c r="AM2562" t="str">
        <f>IF(AND($CF2562&lt;&gt;"",IFERROR(INDEX(subsample_country_map!$D:$D,MATCH($CF2562,subsample_country_map!$A:$A,0)),"")&lt;&gt;""),INDEX(subsample_country_map!$D:$D,MATCH($CF2562,subsample_country_map!$A:$A,0)),INDEX(lookup!$AC:$AC,MATCH($A2562,lookup!$A:$A,0)))</f>
        <v>1_western</v>
      </c>
      <c r="AN2562" t="str">
        <f>IF(AND($CF2562&lt;&gt;"",IFERROR(INDEX(subsample_country_map!$E:$E,MATCH($CF2562,subsample_country_map!$A:$A,0)),"")&lt;&gt;""),INDEX(subsample_country_map!$E:$E,MATCH($CF2562,subsample_country_map!$A:$A,0)),INDEX(lookup!$AD:$AD,MATCH($A2562,lookup!$A:$A,0)))</f>
        <v>1_common law</v>
      </c>
      <c r="AO2562" t="str">
        <f>INDEX(lookup!$Y:$Y,MATCH($A2562,lookup!$A:$A,0))</f>
        <v>0_published</v>
      </c>
      <c r="AP2562" t="str">
        <f>INDEX(lookup!$Z:$Z,MATCH($A2562,lookup!$A:$A,0))</f>
        <v>0_VHB low</v>
      </c>
      <c r="AQ2562" t="str">
        <f>INDEX(lookup!$W:$W,MATCH($A2562,lookup!$A:$A,0))</f>
        <v>2_sust</v>
      </c>
      <c r="AS2562" t="inlineStr">
        <is>
          <t>staging</t>
        </is>
      </c>
      <c r="AT2562" t="inlineStr">
        <is>
          <t>bad-CER</t>
        </is>
      </c>
      <c r="AU2562" t="inlineStr">
        <is>
          <t>cost</t>
        </is>
      </c>
      <c r="AV2562" t="inlineStr">
        <is>
          <t>0.279</t>
        </is>
      </c>
      <c r="BA2562" t="n">
        <v>513</v>
      </c>
      <c r="BB2562" t="inlineStr">
        <is>
          <t>as-stated:1-month lag (t-1)</t>
        </is>
      </c>
      <c r="BC2562" t="inlineStr">
        <is>
          <t>OLS</t>
        </is>
      </c>
      <c r="BD2562" t="inlineStr">
        <is>
          <t>two-way:firm and time</t>
        </is>
      </c>
      <c r="BE2562" t="inlineStr">
        <is>
          <t>industry</t>
        </is>
      </c>
      <c r="BF2562" t="inlineStr">
        <is>
          <t>Utilities</t>
        </is>
      </c>
      <c r="BI2562" t="inlineStr">
        <is>
          <t>Table 9</t>
        </is>
      </c>
      <c r="BJ2562" t="inlineStr">
        <is>
          <t>cds10 block, Utilities col (8)</t>
        </is>
      </c>
      <c r="BK2562" t="inlineStr">
        <is>
          <t>82713</t>
        </is>
      </c>
      <c r="BL2562" t="inlineStr">
        <is>
          <t>carbonemi_1 0.279***</t>
        </is>
      </c>
      <c r="BM2562" t="inlineStr">
        <is>
          <t>carbonemi_1</t>
        </is>
      </c>
      <c r="BN2562" t="inlineStr">
        <is>
          <t>cds10</t>
        </is>
      </c>
      <c r="BO2562" t="inlineStr">
        <is>
          <t>update</t>
        </is>
      </c>
      <c r="BP2562" t="inlineStr">
        <is>
          <t>Zhang et al (2023)</t>
        </is>
      </c>
      <c r="BQ2562" t="inlineStr">
        <is>
          <t>star-bound</t>
        </is>
      </c>
      <c r="BT2562" t="n">
        <v>0</v>
      </c>
      <c r="BU2562" t="inlineStr">
        <is>
          <t>staging_Zhang_et_al_2023.csv</t>
        </is>
      </c>
      <c r="BW2562" t="n">
        <v>2007</v>
      </c>
      <c r="BX2562" t="n">
        <v>2020</v>
      </c>
      <c r="BY2562" t="inlineStr">
        <is>
          <t>US</t>
        </is>
      </c>
      <c r="BZ2562" t="n">
        <v>2013.5</v>
      </c>
      <c r="CA2562" t="n">
        <v>0.3571428571428572</v>
      </c>
      <c r="CB2562" t="n">
        <v>0</v>
      </c>
      <c r="CC2562" t="n">
        <v>1</v>
      </c>
      <c r="CD2562" t="n">
        <v>-0.1456070321294358</v>
      </c>
      <c r="CE2562" t="n">
        <v>1</v>
      </c>
    </row>
    <row r="2563">
      <c r="A2563" t="inlineStr">
        <is>
          <t>Zhang et al (2023)</t>
        </is>
      </c>
      <c r="B2563" t="n">
        <v>3868</v>
      </c>
      <c r="C2563" t="n">
        <v>-0.03528924610753467</v>
      </c>
      <c r="D2563" t="n">
        <v>5325</v>
      </c>
      <c r="E2563">
        <f>IF(ISNUMBER($BA2563),$BA2563,IF(AND(ISNUMBER($D2563),ISNUMBER($BW2563),ISNUMBER($BX2563)),$D2563*($BX2563-$BW2563+1),""))</f>
        <v>5325.0</v>
      </c>
      <c r="H2563" t="inlineStr">
        <is>
          <t>partial</t>
        </is>
      </c>
      <c r="I2563" t="inlineStr">
        <is>
          <t>b with significance stars only</t>
        </is>
      </c>
      <c r="J2563">
        <f>IF($BW2563&lt;&gt;"",$BW2563,"")</f>
        <v>2007.0</v>
      </c>
      <c r="K2563">
        <f>IF($BX2563&lt;&gt;"",$BX2563,"")</f>
        <v>2020.0</v>
      </c>
      <c r="L2563">
        <f>IF(AND(ISNUMBER($BW2563),ISNUMBER($BX2563)),($BW2563+$BX2563)/2,"")</f>
        <v>2013.5</v>
      </c>
      <c r="M2563">
        <f>IF($L2563&lt;&gt;"",$L2563,"")</f>
        <v>2013.5</v>
      </c>
      <c r="N2563">
        <f>IF(AND(ISNUMBER($BW2563),ISNUMBER($BX2563)),MIN(1,MAX(0,($BX2563-2016+1)/($BX2563-$BW2563+1))),"")</f>
        <v>0.3571428571428572</v>
      </c>
      <c r="O2563">
        <f>IF(AND(ISNUMBER($BW2563),ISNUMBER($BX2563)),MIN(1,MAX(0,($BX2563-2017+1)/($BX2563-$BW2563+1))),"")</f>
        <v>0.2857142857142857</v>
      </c>
      <c r="P2563">
        <f>IF(AND(ISNUMBER($BW2563),ISNUMBER($BX2563)),MIN(1,MAX(0,($BX2563-2018+1)/($BX2563-$BW2563+1))),"")</f>
        <v>0.2142857142857143</v>
      </c>
      <c r="Q2563">
        <f>IF(AND(ISNUMBER($BW2563),ISNUMBER($BX2563)),MIN(1,MAX(0,($BX2563-2019+1)/($BX2563-$BW2563+1))),"")</f>
        <v>0.1428571428571428</v>
      </c>
      <c r="R2563">
        <f>IF(AND(ISNUMBER($BW2563),ISNUMBER($BX2563)),MIN(1,MAX(0,($BX2563-2016+1)/($BX2563-$BW2563+1))),"")</f>
        <v>0.3571428571428572</v>
      </c>
      <c r="S2563">
        <f>IF($L2563&lt;&gt;"",IF($L2563&gt;=2015.5,1,0),"")</f>
        <v>0.0</v>
      </c>
      <c r="T2563">
        <f>IF($L2563&lt;&gt;"",IF($L2563&gt;=2016,1,0),"")</f>
        <v>0.0</v>
      </c>
      <c r="U2563">
        <f>IF(ISNUMBER($BX2563),IF($BX2563&gt;=2016,1,0),"")</f>
        <v>1.0</v>
      </c>
      <c r="V2563">
        <f>IF(ISNUMBER($BW2563),IF($BW2563&gt;=2016,1,0),"")</f>
        <v>0.0</v>
      </c>
      <c r="W2563" t="str">
        <f>IF(AND(ISNUMBER($BW2563),ISNUMBER($BX2563)),IF($BW2563&gt;=2016,"post-only",IF($BX2563&lt;2016,"pre-only","mixed")),"")</f>
        <v>mixed</v>
      </c>
      <c r="X2563">
        <f>IF(AND(ISNUMBER($BW2563),ISNUMBER($BX2563)),MIN(1,MAX(0,($BX2563-2017+1)/($BX2563-$BW2563+1))),"")</f>
        <v>0.2857142857142857</v>
      </c>
      <c r="Y2563">
        <f>IF(AND(ISNUMBER($BW2563),ISNUMBER($BX2563)),MIN(1,MAX(0,($BX2563-2018+1)/($BX2563-$BW2563+1))),"")</f>
        <v>0.2142857142857143</v>
      </c>
      <c r="Z2563">
        <f>IF(AND(ISNUMBER($BW2563),ISNUMBER($BX2563)),MIN(1,MAX(0,($BX2563-2019+1)/($BX2563-$BW2563+1))),"")</f>
        <v>0.1428571428571428</v>
      </c>
      <c r="AA2563">
        <f>IF(ISNUMBER($BX2563),IF($BX2563&gt;=2017,1,0),"")</f>
        <v>1.0</v>
      </c>
      <c r="AB2563">
        <f>IF(ISNUMBER($BX2563),IF($BX2563&gt;=2018,1,0),"")</f>
        <v>1.0</v>
      </c>
      <c r="AC2563">
        <f>IF(ISNUMBER($BX2563),IF($BX2563&gt;=2019,1,0),"")</f>
        <v>1.0</v>
      </c>
      <c r="AD2563">
        <f>IF($L2563&lt;&gt;"",IF($L2563&gt;2013,1,0),"")</f>
        <v>1.0</v>
      </c>
      <c r="AE2563">
        <f>IF($L2563&lt;&gt;"",1+IF($L2563&gt;2011,1,0)+IF($L2563&gt;2014,1,0),"")</f>
        <v>2.0</v>
      </c>
      <c r="AF2563" t="inlineStr">
        <is>
          <t>derivativ (CDS spread)</t>
        </is>
      </c>
      <c r="AG2563" t="inlineStr">
        <is>
          <t>performance</t>
        </is>
      </c>
      <c r="AH2563" t="inlineStr">
        <is>
          <t>non-sensitive</t>
        </is>
      </c>
      <c r="AI2563" t="inlineStr">
        <is>
          <t>without ETS/CT</t>
        </is>
      </c>
      <c r="AJ2563" t="inlineStr">
        <is>
          <t>without ETS/CT</t>
        </is>
      </c>
      <c r="AK2563" t="str">
        <f>IF(AND($CF2563&lt;&gt;"",IFERROR(INDEX(subsample_country_map!$B:$B,MATCH($CF2563,subsample_country_map!$A:$A,0)),"")&lt;&gt;""),INDEX(subsample_country_map!$B:$B,MATCH($CF2563,subsample_country_map!$A:$A,0)),INDEX(lookup!$AA:$AA,MATCH($A2563,lookup!$A:$A,0)))</f>
        <v>1_US</v>
      </c>
      <c r="AL2563" t="str">
        <f>IF(AND($CF2563&lt;&gt;"",IFERROR(INDEX(subsample_country_map!$C:$C,MATCH($CF2563,subsample_country_map!$A:$A,0)),"")&lt;&gt;""),INDEX(subsample_country_map!$C:$C,MATCH($CF2563,subsample_country_map!$A:$A,0)),INDEX(lookup!$AB:$AB,MATCH($A2563,lookup!$A:$A,0)))</f>
        <v>1_developed</v>
      </c>
      <c r="AM2563" t="str">
        <f>IF(AND($CF2563&lt;&gt;"",IFERROR(INDEX(subsample_country_map!$D:$D,MATCH($CF2563,subsample_country_map!$A:$A,0)),"")&lt;&gt;""),INDEX(subsample_country_map!$D:$D,MATCH($CF2563,subsample_country_map!$A:$A,0)),INDEX(lookup!$AC:$AC,MATCH($A2563,lookup!$A:$A,0)))</f>
        <v>1_western</v>
      </c>
      <c r="AN2563" t="str">
        <f>IF(AND($CF2563&lt;&gt;"",IFERROR(INDEX(subsample_country_map!$E:$E,MATCH($CF2563,subsample_country_map!$A:$A,0)),"")&lt;&gt;""),INDEX(subsample_country_map!$E:$E,MATCH($CF2563,subsample_country_map!$A:$A,0)),INDEX(lookup!$AD:$AD,MATCH($A2563,lookup!$A:$A,0)))</f>
        <v>1_common law</v>
      </c>
      <c r="AO2563" t="str">
        <f>INDEX(lookup!$Y:$Y,MATCH($A2563,lookup!$A:$A,0))</f>
        <v>0_published</v>
      </c>
      <c r="AP2563" t="str">
        <f>INDEX(lookup!$Z:$Z,MATCH($A2563,lookup!$A:$A,0))</f>
        <v>0_VHB low</v>
      </c>
      <c r="AQ2563" t="str">
        <f>INDEX(lookup!$W:$W,MATCH($A2563,lookup!$A:$A,0))</f>
        <v>2_sust</v>
      </c>
      <c r="AS2563" t="inlineStr">
        <is>
          <t>staging</t>
        </is>
      </c>
      <c r="AT2563" t="inlineStr">
        <is>
          <t>bad-CER</t>
        </is>
      </c>
      <c r="AU2563" t="inlineStr">
        <is>
          <t>cost</t>
        </is>
      </c>
      <c r="AV2563" t="inlineStr">
        <is>
          <t>0.114</t>
        </is>
      </c>
      <c r="BA2563" t="n">
        <v>5325</v>
      </c>
      <c r="BB2563" t="inlineStr">
        <is>
          <t>as-stated:1-month lag (t-1)</t>
        </is>
      </c>
      <c r="BC2563" t="inlineStr">
        <is>
          <t>OLS</t>
        </is>
      </c>
      <c r="BD2563" t="inlineStr">
        <is>
          <t>two-way:firm and time</t>
        </is>
      </c>
      <c r="BE2563" t="inlineStr">
        <is>
          <t>industry</t>
        </is>
      </c>
      <c r="BF2563" t="inlineStr">
        <is>
          <t>Consumer services</t>
        </is>
      </c>
      <c r="BI2563" t="inlineStr">
        <is>
          <t>Table 9</t>
        </is>
      </c>
      <c r="BJ2563" t="inlineStr">
        <is>
          <t>cds10 block, Consumer services col (10)</t>
        </is>
      </c>
      <c r="BK2563" t="inlineStr">
        <is>
          <t>82713</t>
        </is>
      </c>
      <c r="BL2563" t="inlineStr">
        <is>
          <t>carbonemi_1 0.114**</t>
        </is>
      </c>
      <c r="BM2563" t="inlineStr">
        <is>
          <t>carbonemi_1</t>
        </is>
      </c>
      <c r="BN2563" t="inlineStr">
        <is>
          <t>cds10</t>
        </is>
      </c>
      <c r="BO2563" t="inlineStr">
        <is>
          <t>update</t>
        </is>
      </c>
      <c r="BP2563" t="inlineStr">
        <is>
          <t>Zhang et al (2023)</t>
        </is>
      </c>
      <c r="BQ2563" t="inlineStr">
        <is>
          <t>star-bound</t>
        </is>
      </c>
      <c r="BT2563" t="n">
        <v>0</v>
      </c>
      <c r="BU2563" t="inlineStr">
        <is>
          <t>staging_Zhang_et_al_2023.csv</t>
        </is>
      </c>
      <c r="BW2563" t="n">
        <v>2007</v>
      </c>
      <c r="BX2563" t="n">
        <v>2020</v>
      </c>
      <c r="BY2563" t="inlineStr">
        <is>
          <t>US</t>
        </is>
      </c>
      <c r="BZ2563" t="n">
        <v>2013.5</v>
      </c>
      <c r="CA2563" t="n">
        <v>0.3571428571428572</v>
      </c>
      <c r="CB2563" t="n">
        <v>0</v>
      </c>
      <c r="CC2563" t="n">
        <v>1</v>
      </c>
      <c r="CD2563" t="n">
        <v>-0.03530390599236982</v>
      </c>
      <c r="CE2563" t="n">
        <v>1</v>
      </c>
    </row>
    <row r="2564">
      <c r="A2564" t="inlineStr">
        <is>
          <t>Zhang et al (2023)</t>
        </is>
      </c>
      <c r="B2564" t="n">
        <v>3869</v>
      </c>
      <c r="D2564" t="n">
        <v>2566</v>
      </c>
      <c r="E2564">
        <f>IF(ISNUMBER($BA2564),$BA2564,IF(AND(ISNUMBER($D2564),ISNUMBER($BW2564),ISNUMBER($BX2564)),$D2564*($BX2564-$BW2564+1),""))</f>
        <v>2566.0</v>
      </c>
      <c r="H2564" t="inlineStr">
        <is>
          <t>partial</t>
        </is>
      </c>
      <c r="I2564" t="inlineStr">
        <is>
          <t>b with significance stars only</t>
        </is>
      </c>
      <c r="J2564">
        <f>IF($BW2564&lt;&gt;"",$BW2564,"")</f>
        <v>2007.0</v>
      </c>
      <c r="K2564">
        <f>IF($BX2564&lt;&gt;"",$BX2564,"")</f>
        <v>2020.0</v>
      </c>
      <c r="L2564">
        <f>IF(AND(ISNUMBER($BW2564),ISNUMBER($BX2564)),($BW2564+$BX2564)/2,"")</f>
        <v>2013.5</v>
      </c>
      <c r="M2564">
        <f>IF($L2564&lt;&gt;"",$L2564,"")</f>
        <v>2013.5</v>
      </c>
      <c r="N2564">
        <f>IF(AND(ISNUMBER($BW2564),ISNUMBER($BX2564)),MIN(1,MAX(0,($BX2564-2016+1)/($BX2564-$BW2564+1))),"")</f>
        <v>0.3571428571428572</v>
      </c>
      <c r="O2564">
        <f>IF(AND(ISNUMBER($BW2564),ISNUMBER($BX2564)),MIN(1,MAX(0,($BX2564-2017+1)/($BX2564-$BW2564+1))),"")</f>
        <v>0.2857142857142857</v>
      </c>
      <c r="P2564">
        <f>IF(AND(ISNUMBER($BW2564),ISNUMBER($BX2564)),MIN(1,MAX(0,($BX2564-2018+1)/($BX2564-$BW2564+1))),"")</f>
        <v>0.2142857142857143</v>
      </c>
      <c r="Q2564">
        <f>IF(AND(ISNUMBER($BW2564),ISNUMBER($BX2564)),MIN(1,MAX(0,($BX2564-2019+1)/($BX2564-$BW2564+1))),"")</f>
        <v>0.1428571428571428</v>
      </c>
      <c r="R2564">
        <f>IF(AND(ISNUMBER($BW2564),ISNUMBER($BX2564)),MIN(1,MAX(0,($BX2564-2016+1)/($BX2564-$BW2564+1))),"")</f>
        <v>0.3571428571428572</v>
      </c>
      <c r="S2564">
        <f>IF($L2564&lt;&gt;"",IF($L2564&gt;=2015.5,1,0),"")</f>
        <v>0.0</v>
      </c>
      <c r="T2564">
        <f>IF($L2564&lt;&gt;"",IF($L2564&gt;=2016,1,0),"")</f>
        <v>0.0</v>
      </c>
      <c r="U2564">
        <f>IF(ISNUMBER($BX2564),IF($BX2564&gt;=2016,1,0),"")</f>
        <v>1.0</v>
      </c>
      <c r="V2564">
        <f>IF(ISNUMBER($BW2564),IF($BW2564&gt;=2016,1,0),"")</f>
        <v>0.0</v>
      </c>
      <c r="W2564" t="str">
        <f>IF(AND(ISNUMBER($BW2564),ISNUMBER($BX2564)),IF($BW2564&gt;=2016,"post-only",IF($BX2564&lt;2016,"pre-only","mixed")),"")</f>
        <v>mixed</v>
      </c>
      <c r="X2564">
        <f>IF(AND(ISNUMBER($BW2564),ISNUMBER($BX2564)),MIN(1,MAX(0,($BX2564-2017+1)/($BX2564-$BW2564+1))),"")</f>
        <v>0.2857142857142857</v>
      </c>
      <c r="Y2564">
        <f>IF(AND(ISNUMBER($BW2564),ISNUMBER($BX2564)),MIN(1,MAX(0,($BX2564-2018+1)/($BX2564-$BW2564+1))),"")</f>
        <v>0.2142857142857143</v>
      </c>
      <c r="Z2564">
        <f>IF(AND(ISNUMBER($BW2564),ISNUMBER($BX2564)),MIN(1,MAX(0,($BX2564-2019+1)/($BX2564-$BW2564+1))),"")</f>
        <v>0.1428571428571428</v>
      </c>
      <c r="AA2564">
        <f>IF(ISNUMBER($BX2564),IF($BX2564&gt;=2017,1,0),"")</f>
        <v>1.0</v>
      </c>
      <c r="AB2564">
        <f>IF(ISNUMBER($BX2564),IF($BX2564&gt;=2018,1,0),"")</f>
        <v>1.0</v>
      </c>
      <c r="AC2564">
        <f>IF(ISNUMBER($BX2564),IF($BX2564&gt;=2019,1,0),"")</f>
        <v>1.0</v>
      </c>
      <c r="AD2564">
        <f>IF($L2564&lt;&gt;"",IF($L2564&gt;2013,1,0),"")</f>
        <v>1.0</v>
      </c>
      <c r="AE2564">
        <f>IF($L2564&lt;&gt;"",1+IF($L2564&gt;2011,1,0)+IF($L2564&gt;2014,1,0),"")</f>
        <v>2.0</v>
      </c>
      <c r="AF2564" t="inlineStr">
        <is>
          <t>derivativ (CDS spread)</t>
        </is>
      </c>
      <c r="AG2564" t="inlineStr">
        <is>
          <t>performance</t>
        </is>
      </c>
      <c r="AH2564" t="inlineStr">
        <is>
          <t>non-sensitive</t>
        </is>
      </c>
      <c r="AI2564" t="inlineStr">
        <is>
          <t>without ETS/CT</t>
        </is>
      </c>
      <c r="AJ2564" t="inlineStr">
        <is>
          <t>without ETS/CT</t>
        </is>
      </c>
      <c r="AK2564" t="str">
        <f>IF(AND($CF2564&lt;&gt;"",IFERROR(INDEX(subsample_country_map!$B:$B,MATCH($CF2564,subsample_country_map!$A:$A,0)),"")&lt;&gt;""),INDEX(subsample_country_map!$B:$B,MATCH($CF2564,subsample_country_map!$A:$A,0)),INDEX(lookup!$AA:$AA,MATCH($A2564,lookup!$A:$A,0)))</f>
        <v>1_US</v>
      </c>
      <c r="AL2564" t="str">
        <f>IF(AND($CF2564&lt;&gt;"",IFERROR(INDEX(subsample_country_map!$C:$C,MATCH($CF2564,subsample_country_map!$A:$A,0)),"")&lt;&gt;""),INDEX(subsample_country_map!$C:$C,MATCH($CF2564,subsample_country_map!$A:$A,0)),INDEX(lookup!$AB:$AB,MATCH($A2564,lookup!$A:$A,0)))</f>
        <v>1_developed</v>
      </c>
      <c r="AM2564" t="str">
        <f>IF(AND($CF2564&lt;&gt;"",IFERROR(INDEX(subsample_country_map!$D:$D,MATCH($CF2564,subsample_country_map!$A:$A,0)),"")&lt;&gt;""),INDEX(subsample_country_map!$D:$D,MATCH($CF2564,subsample_country_map!$A:$A,0)),INDEX(lookup!$AC:$AC,MATCH($A2564,lookup!$A:$A,0)))</f>
        <v>1_western</v>
      </c>
      <c r="AN2564" t="str">
        <f>IF(AND($CF2564&lt;&gt;"",IFERROR(INDEX(subsample_country_map!$E:$E,MATCH($CF2564,subsample_country_map!$A:$A,0)),"")&lt;&gt;""),INDEX(subsample_country_map!$E:$E,MATCH($CF2564,subsample_country_map!$A:$A,0)),INDEX(lookup!$AD:$AD,MATCH($A2564,lookup!$A:$A,0)))</f>
        <v>1_common law</v>
      </c>
      <c r="AO2564" t="str">
        <f>INDEX(lookup!$Y:$Y,MATCH($A2564,lookup!$A:$A,0))</f>
        <v>0_published</v>
      </c>
      <c r="AP2564" t="str">
        <f>INDEX(lookup!$Z:$Z,MATCH($A2564,lookup!$A:$A,0))</f>
        <v>0_VHB low</v>
      </c>
      <c r="AQ2564" t="str">
        <f>INDEX(lookup!$W:$W,MATCH($A2564,lookup!$A:$A,0))</f>
        <v>2_sust</v>
      </c>
      <c r="AS2564" t="inlineStr">
        <is>
          <t>staging</t>
        </is>
      </c>
      <c r="AT2564" t="inlineStr">
        <is>
          <t>bad-CER</t>
        </is>
      </c>
      <c r="AU2564" t="inlineStr">
        <is>
          <t>cost</t>
        </is>
      </c>
      <c r="AV2564" t="inlineStr">
        <is>
          <t>0.015</t>
        </is>
      </c>
      <c r="BA2564" t="n">
        <v>2566</v>
      </c>
      <c r="BB2564" t="inlineStr">
        <is>
          <t>as-stated:1-month lag (t-1)</t>
        </is>
      </c>
      <c r="BC2564" t="inlineStr">
        <is>
          <t>OLS</t>
        </is>
      </c>
      <c r="BD2564" t="inlineStr">
        <is>
          <t>two-way:firm and time</t>
        </is>
      </c>
      <c r="BE2564" t="inlineStr">
        <is>
          <t>industry</t>
        </is>
      </c>
      <c r="BF2564" t="inlineStr">
        <is>
          <t>Healthcare</t>
        </is>
      </c>
      <c r="BI2564" t="inlineStr">
        <is>
          <t>Table 9</t>
        </is>
      </c>
      <c r="BJ2564" t="inlineStr">
        <is>
          <t>cds10 block, Healthcare col (1)</t>
        </is>
      </c>
      <c r="BK2564" t="inlineStr">
        <is>
          <t>82713</t>
        </is>
      </c>
      <c r="BL2564" t="inlineStr">
        <is>
          <t>carbonemi_2 0.015</t>
        </is>
      </c>
      <c r="BM2564" t="inlineStr">
        <is>
          <t>carbonemi_2</t>
        </is>
      </c>
      <c r="BN2564" t="inlineStr">
        <is>
          <t>cds10</t>
        </is>
      </c>
      <c r="BO2564" t="inlineStr">
        <is>
          <t>update</t>
        </is>
      </c>
      <c r="BP2564" t="inlineStr">
        <is>
          <t>Zhang et al (2023)</t>
        </is>
      </c>
      <c r="BQ2564" t="inlineStr">
        <is>
          <t>non-convertible</t>
        </is>
      </c>
      <c r="BT2564" t="n">
        <v>0</v>
      </c>
      <c r="BU2564" t="inlineStr">
        <is>
          <t>staging_Zhang_et_al_2023.csv</t>
        </is>
      </c>
      <c r="BW2564" t="n">
        <v>2007</v>
      </c>
      <c r="BX2564" t="n">
        <v>2020</v>
      </c>
      <c r="BY2564" t="inlineStr">
        <is>
          <t>US</t>
        </is>
      </c>
      <c r="BZ2564" t="n">
        <v>2013.5</v>
      </c>
      <c r="CA2564" t="n">
        <v>0.3571428571428572</v>
      </c>
      <c r="CB2564" t="n">
        <v>0</v>
      </c>
      <c r="CC2564" t="n">
        <v>1</v>
      </c>
      <c r="CE2564" t="n">
        <v>0</v>
      </c>
    </row>
    <row r="2565">
      <c r="A2565" t="inlineStr">
        <is>
          <t>Zhang et al (2023)</t>
        </is>
      </c>
      <c r="B2565" t="n">
        <v>3870</v>
      </c>
      <c r="D2565" t="n">
        <v>2354</v>
      </c>
      <c r="E2565">
        <f>IF(ISNUMBER($BA2565),$BA2565,IF(AND(ISNUMBER($D2565),ISNUMBER($BW2565),ISNUMBER($BX2565)),$D2565*($BX2565-$BW2565+1),""))</f>
        <v>2354.0</v>
      </c>
      <c r="H2565" t="inlineStr">
        <is>
          <t>partial</t>
        </is>
      </c>
      <c r="I2565" t="inlineStr">
        <is>
          <t>b with significance stars only</t>
        </is>
      </c>
      <c r="J2565">
        <f>IF($BW2565&lt;&gt;"",$BW2565,"")</f>
        <v>2007.0</v>
      </c>
      <c r="K2565">
        <f>IF($BX2565&lt;&gt;"",$BX2565,"")</f>
        <v>2020.0</v>
      </c>
      <c r="L2565">
        <f>IF(AND(ISNUMBER($BW2565),ISNUMBER($BX2565)),($BW2565+$BX2565)/2,"")</f>
        <v>2013.5</v>
      </c>
      <c r="M2565">
        <f>IF($L2565&lt;&gt;"",$L2565,"")</f>
        <v>2013.5</v>
      </c>
      <c r="N2565">
        <f>IF(AND(ISNUMBER($BW2565),ISNUMBER($BX2565)),MIN(1,MAX(0,($BX2565-2016+1)/($BX2565-$BW2565+1))),"")</f>
        <v>0.3571428571428572</v>
      </c>
      <c r="O2565">
        <f>IF(AND(ISNUMBER($BW2565),ISNUMBER($BX2565)),MIN(1,MAX(0,($BX2565-2017+1)/($BX2565-$BW2565+1))),"")</f>
        <v>0.2857142857142857</v>
      </c>
      <c r="P2565">
        <f>IF(AND(ISNUMBER($BW2565),ISNUMBER($BX2565)),MIN(1,MAX(0,($BX2565-2018+1)/($BX2565-$BW2565+1))),"")</f>
        <v>0.2142857142857143</v>
      </c>
      <c r="Q2565">
        <f>IF(AND(ISNUMBER($BW2565),ISNUMBER($BX2565)),MIN(1,MAX(0,($BX2565-2019+1)/($BX2565-$BW2565+1))),"")</f>
        <v>0.1428571428571428</v>
      </c>
      <c r="R2565">
        <f>IF(AND(ISNUMBER($BW2565),ISNUMBER($BX2565)),MIN(1,MAX(0,($BX2565-2016+1)/($BX2565-$BW2565+1))),"")</f>
        <v>0.3571428571428572</v>
      </c>
      <c r="S2565">
        <f>IF($L2565&lt;&gt;"",IF($L2565&gt;=2015.5,1,0),"")</f>
        <v>0.0</v>
      </c>
      <c r="T2565">
        <f>IF($L2565&lt;&gt;"",IF($L2565&gt;=2016,1,0),"")</f>
        <v>0.0</v>
      </c>
      <c r="U2565">
        <f>IF(ISNUMBER($BX2565),IF($BX2565&gt;=2016,1,0),"")</f>
        <v>1.0</v>
      </c>
      <c r="V2565">
        <f>IF(ISNUMBER($BW2565),IF($BW2565&gt;=2016,1,0),"")</f>
        <v>0.0</v>
      </c>
      <c r="W2565" t="str">
        <f>IF(AND(ISNUMBER($BW2565),ISNUMBER($BX2565)),IF($BW2565&gt;=2016,"post-only",IF($BX2565&lt;2016,"pre-only","mixed")),"")</f>
        <v>mixed</v>
      </c>
      <c r="X2565">
        <f>IF(AND(ISNUMBER($BW2565),ISNUMBER($BX2565)),MIN(1,MAX(0,($BX2565-2017+1)/($BX2565-$BW2565+1))),"")</f>
        <v>0.2857142857142857</v>
      </c>
      <c r="Y2565">
        <f>IF(AND(ISNUMBER($BW2565),ISNUMBER($BX2565)),MIN(1,MAX(0,($BX2565-2018+1)/($BX2565-$BW2565+1))),"")</f>
        <v>0.2142857142857143</v>
      </c>
      <c r="Z2565">
        <f>IF(AND(ISNUMBER($BW2565),ISNUMBER($BX2565)),MIN(1,MAX(0,($BX2565-2019+1)/($BX2565-$BW2565+1))),"")</f>
        <v>0.1428571428571428</v>
      </c>
      <c r="AA2565">
        <f>IF(ISNUMBER($BX2565),IF($BX2565&gt;=2017,1,0),"")</f>
        <v>1.0</v>
      </c>
      <c r="AB2565">
        <f>IF(ISNUMBER($BX2565),IF($BX2565&gt;=2018,1,0),"")</f>
        <v>1.0</v>
      </c>
      <c r="AC2565">
        <f>IF(ISNUMBER($BX2565),IF($BX2565&gt;=2019,1,0),"")</f>
        <v>1.0</v>
      </c>
      <c r="AD2565">
        <f>IF($L2565&lt;&gt;"",IF($L2565&gt;2013,1,0),"")</f>
        <v>1.0</v>
      </c>
      <c r="AE2565">
        <f>IF($L2565&lt;&gt;"",1+IF($L2565&gt;2011,1,0)+IF($L2565&gt;2014,1,0),"")</f>
        <v>2.0</v>
      </c>
      <c r="AF2565" t="inlineStr">
        <is>
          <t>derivativ (CDS spread)</t>
        </is>
      </c>
      <c r="AG2565" t="inlineStr">
        <is>
          <t>performance</t>
        </is>
      </c>
      <c r="AH2565" t="inlineStr">
        <is>
          <t>non-sensitive</t>
        </is>
      </c>
      <c r="AI2565" t="inlineStr">
        <is>
          <t>without ETS/CT</t>
        </is>
      </c>
      <c r="AJ2565" t="inlineStr">
        <is>
          <t>without ETS/CT</t>
        </is>
      </c>
      <c r="AK2565" t="str">
        <f>IF(AND($CF2565&lt;&gt;"",IFERROR(INDEX(subsample_country_map!$B:$B,MATCH($CF2565,subsample_country_map!$A:$A,0)),"")&lt;&gt;""),INDEX(subsample_country_map!$B:$B,MATCH($CF2565,subsample_country_map!$A:$A,0)),INDEX(lookup!$AA:$AA,MATCH($A2565,lookup!$A:$A,0)))</f>
        <v>1_US</v>
      </c>
      <c r="AL2565" t="str">
        <f>IF(AND($CF2565&lt;&gt;"",IFERROR(INDEX(subsample_country_map!$C:$C,MATCH($CF2565,subsample_country_map!$A:$A,0)),"")&lt;&gt;""),INDEX(subsample_country_map!$C:$C,MATCH($CF2565,subsample_country_map!$A:$A,0)),INDEX(lookup!$AB:$AB,MATCH($A2565,lookup!$A:$A,0)))</f>
        <v>1_developed</v>
      </c>
      <c r="AM2565" t="str">
        <f>IF(AND($CF2565&lt;&gt;"",IFERROR(INDEX(subsample_country_map!$D:$D,MATCH($CF2565,subsample_country_map!$A:$A,0)),"")&lt;&gt;""),INDEX(subsample_country_map!$D:$D,MATCH($CF2565,subsample_country_map!$A:$A,0)),INDEX(lookup!$AC:$AC,MATCH($A2565,lookup!$A:$A,0)))</f>
        <v>1_western</v>
      </c>
      <c r="AN2565" t="str">
        <f>IF(AND($CF2565&lt;&gt;"",IFERROR(INDEX(subsample_country_map!$E:$E,MATCH($CF2565,subsample_country_map!$A:$A,0)),"")&lt;&gt;""),INDEX(subsample_country_map!$E:$E,MATCH($CF2565,subsample_country_map!$A:$A,0)),INDEX(lookup!$AD:$AD,MATCH($A2565,lookup!$A:$A,0)))</f>
        <v>1_common law</v>
      </c>
      <c r="AO2565" t="str">
        <f>INDEX(lookup!$Y:$Y,MATCH($A2565,lookup!$A:$A,0))</f>
        <v>0_published</v>
      </c>
      <c r="AP2565" t="str">
        <f>INDEX(lookup!$Z:$Z,MATCH($A2565,lookup!$A:$A,0))</f>
        <v>0_VHB low</v>
      </c>
      <c r="AQ2565" t="str">
        <f>INDEX(lookup!$W:$W,MATCH($A2565,lookup!$A:$A,0))</f>
        <v>2_sust</v>
      </c>
      <c r="AS2565" t="inlineStr">
        <is>
          <t>staging</t>
        </is>
      </c>
      <c r="AT2565" t="inlineStr">
        <is>
          <t>bad-CER</t>
        </is>
      </c>
      <c r="AU2565" t="inlineStr">
        <is>
          <t>cost</t>
        </is>
      </c>
      <c r="AV2565" t="inlineStr">
        <is>
          <t>0.014</t>
        </is>
      </c>
      <c r="BA2565" t="n">
        <v>2354</v>
      </c>
      <c r="BB2565" t="inlineStr">
        <is>
          <t>as-stated:1-month lag (t-1)</t>
        </is>
      </c>
      <c r="BC2565" t="inlineStr">
        <is>
          <t>OLS</t>
        </is>
      </c>
      <c r="BD2565" t="inlineStr">
        <is>
          <t>two-way:firm and time</t>
        </is>
      </c>
      <c r="BE2565" t="inlineStr">
        <is>
          <t>industry</t>
        </is>
      </c>
      <c r="BF2565" t="inlineStr">
        <is>
          <t>Technology</t>
        </is>
      </c>
      <c r="BI2565" t="inlineStr">
        <is>
          <t>Table 9</t>
        </is>
      </c>
      <c r="BJ2565" t="inlineStr">
        <is>
          <t>cds10 block, Technology col (2)</t>
        </is>
      </c>
      <c r="BK2565" t="inlineStr">
        <is>
          <t>82713</t>
        </is>
      </c>
      <c r="BL2565" t="inlineStr">
        <is>
          <t>carbonemi_2 0.014</t>
        </is>
      </c>
      <c r="BM2565" t="inlineStr">
        <is>
          <t>carbonemi_2</t>
        </is>
      </c>
      <c r="BN2565" t="inlineStr">
        <is>
          <t>cds10</t>
        </is>
      </c>
      <c r="BO2565" t="inlineStr">
        <is>
          <t>update</t>
        </is>
      </c>
      <c r="BP2565" t="inlineStr">
        <is>
          <t>Zhang et al (2023)</t>
        </is>
      </c>
      <c r="BQ2565" t="inlineStr">
        <is>
          <t>non-convertible</t>
        </is>
      </c>
      <c r="BT2565" t="n">
        <v>0</v>
      </c>
      <c r="BU2565" t="inlineStr">
        <is>
          <t>staging_Zhang_et_al_2023.csv</t>
        </is>
      </c>
      <c r="BW2565" t="n">
        <v>2007</v>
      </c>
      <c r="BX2565" t="n">
        <v>2020</v>
      </c>
      <c r="BY2565" t="inlineStr">
        <is>
          <t>US</t>
        </is>
      </c>
      <c r="BZ2565" t="n">
        <v>2013.5</v>
      </c>
      <c r="CA2565" t="n">
        <v>0.3571428571428572</v>
      </c>
      <c r="CB2565" t="n">
        <v>0</v>
      </c>
      <c r="CC2565" t="n">
        <v>1</v>
      </c>
      <c r="CE2565" t="n">
        <v>0</v>
      </c>
    </row>
    <row r="2566">
      <c r="A2566" t="inlineStr">
        <is>
          <t>Zhang et al (2023)</t>
        </is>
      </c>
      <c r="B2566" t="n">
        <v>3871</v>
      </c>
      <c r="D2566" t="n">
        <v>2643</v>
      </c>
      <c r="E2566">
        <f>IF(ISNUMBER($BA2566),$BA2566,IF(AND(ISNUMBER($D2566),ISNUMBER($BW2566),ISNUMBER($BX2566)),$D2566*($BX2566-$BW2566+1),""))</f>
        <v>2643.0</v>
      </c>
      <c r="H2566" t="inlineStr">
        <is>
          <t>partial</t>
        </is>
      </c>
      <c r="I2566" t="inlineStr">
        <is>
          <t>b with significance stars only</t>
        </is>
      </c>
      <c r="J2566">
        <f>IF($BW2566&lt;&gt;"",$BW2566,"")</f>
        <v>2007.0</v>
      </c>
      <c r="K2566">
        <f>IF($BX2566&lt;&gt;"",$BX2566,"")</f>
        <v>2020.0</v>
      </c>
      <c r="L2566">
        <f>IF(AND(ISNUMBER($BW2566),ISNUMBER($BX2566)),($BW2566+$BX2566)/2,"")</f>
        <v>2013.5</v>
      </c>
      <c r="M2566">
        <f>IF($L2566&lt;&gt;"",$L2566,"")</f>
        <v>2013.5</v>
      </c>
      <c r="N2566">
        <f>IF(AND(ISNUMBER($BW2566),ISNUMBER($BX2566)),MIN(1,MAX(0,($BX2566-2016+1)/($BX2566-$BW2566+1))),"")</f>
        <v>0.3571428571428572</v>
      </c>
      <c r="O2566">
        <f>IF(AND(ISNUMBER($BW2566),ISNUMBER($BX2566)),MIN(1,MAX(0,($BX2566-2017+1)/($BX2566-$BW2566+1))),"")</f>
        <v>0.2857142857142857</v>
      </c>
      <c r="P2566">
        <f>IF(AND(ISNUMBER($BW2566),ISNUMBER($BX2566)),MIN(1,MAX(0,($BX2566-2018+1)/($BX2566-$BW2566+1))),"")</f>
        <v>0.2142857142857143</v>
      </c>
      <c r="Q2566">
        <f>IF(AND(ISNUMBER($BW2566),ISNUMBER($BX2566)),MIN(1,MAX(0,($BX2566-2019+1)/($BX2566-$BW2566+1))),"")</f>
        <v>0.1428571428571428</v>
      </c>
      <c r="R2566">
        <f>IF(AND(ISNUMBER($BW2566),ISNUMBER($BX2566)),MIN(1,MAX(0,($BX2566-2016+1)/($BX2566-$BW2566+1))),"")</f>
        <v>0.3571428571428572</v>
      </c>
      <c r="S2566">
        <f>IF($L2566&lt;&gt;"",IF($L2566&gt;=2015.5,1,0),"")</f>
        <v>0.0</v>
      </c>
      <c r="T2566">
        <f>IF($L2566&lt;&gt;"",IF($L2566&gt;=2016,1,0),"")</f>
        <v>0.0</v>
      </c>
      <c r="U2566">
        <f>IF(ISNUMBER($BX2566),IF($BX2566&gt;=2016,1,0),"")</f>
        <v>1.0</v>
      </c>
      <c r="V2566">
        <f>IF(ISNUMBER($BW2566),IF($BW2566&gt;=2016,1,0),"")</f>
        <v>0.0</v>
      </c>
      <c r="W2566" t="str">
        <f>IF(AND(ISNUMBER($BW2566),ISNUMBER($BX2566)),IF($BW2566&gt;=2016,"post-only",IF($BX2566&lt;2016,"pre-only","mixed")),"")</f>
        <v>mixed</v>
      </c>
      <c r="X2566">
        <f>IF(AND(ISNUMBER($BW2566),ISNUMBER($BX2566)),MIN(1,MAX(0,($BX2566-2017+1)/($BX2566-$BW2566+1))),"")</f>
        <v>0.2857142857142857</v>
      </c>
      <c r="Y2566">
        <f>IF(AND(ISNUMBER($BW2566),ISNUMBER($BX2566)),MIN(1,MAX(0,($BX2566-2018+1)/($BX2566-$BW2566+1))),"")</f>
        <v>0.2142857142857143</v>
      </c>
      <c r="Z2566">
        <f>IF(AND(ISNUMBER($BW2566),ISNUMBER($BX2566)),MIN(1,MAX(0,($BX2566-2019+1)/($BX2566-$BW2566+1))),"")</f>
        <v>0.1428571428571428</v>
      </c>
      <c r="AA2566">
        <f>IF(ISNUMBER($BX2566),IF($BX2566&gt;=2017,1,0),"")</f>
        <v>1.0</v>
      </c>
      <c r="AB2566">
        <f>IF(ISNUMBER($BX2566),IF($BX2566&gt;=2018,1,0),"")</f>
        <v>1.0</v>
      </c>
      <c r="AC2566">
        <f>IF(ISNUMBER($BX2566),IF($BX2566&gt;=2019,1,0),"")</f>
        <v>1.0</v>
      </c>
      <c r="AD2566">
        <f>IF($L2566&lt;&gt;"",IF($L2566&gt;2013,1,0),"")</f>
        <v>1.0</v>
      </c>
      <c r="AE2566">
        <f>IF($L2566&lt;&gt;"",1+IF($L2566&gt;2011,1,0)+IF($L2566&gt;2014,1,0),"")</f>
        <v>2.0</v>
      </c>
      <c r="AF2566" t="inlineStr">
        <is>
          <t>derivativ (CDS spread)</t>
        </is>
      </c>
      <c r="AG2566" t="inlineStr">
        <is>
          <t>performance</t>
        </is>
      </c>
      <c r="AH2566" t="inlineStr">
        <is>
          <t>non-sensitive</t>
        </is>
      </c>
      <c r="AI2566" t="inlineStr">
        <is>
          <t>without ETS/CT</t>
        </is>
      </c>
      <c r="AJ2566" t="inlineStr">
        <is>
          <t>without ETS/CT</t>
        </is>
      </c>
      <c r="AK2566" t="str">
        <f>IF(AND($CF2566&lt;&gt;"",IFERROR(INDEX(subsample_country_map!$B:$B,MATCH($CF2566,subsample_country_map!$A:$A,0)),"")&lt;&gt;""),INDEX(subsample_country_map!$B:$B,MATCH($CF2566,subsample_country_map!$A:$A,0)),INDEX(lookup!$AA:$AA,MATCH($A2566,lookup!$A:$A,0)))</f>
        <v>1_US</v>
      </c>
      <c r="AL2566" t="str">
        <f>IF(AND($CF2566&lt;&gt;"",IFERROR(INDEX(subsample_country_map!$C:$C,MATCH($CF2566,subsample_country_map!$A:$A,0)),"")&lt;&gt;""),INDEX(subsample_country_map!$C:$C,MATCH($CF2566,subsample_country_map!$A:$A,0)),INDEX(lookup!$AB:$AB,MATCH($A2566,lookup!$A:$A,0)))</f>
        <v>1_developed</v>
      </c>
      <c r="AM2566" t="str">
        <f>IF(AND($CF2566&lt;&gt;"",IFERROR(INDEX(subsample_country_map!$D:$D,MATCH($CF2566,subsample_country_map!$A:$A,0)),"")&lt;&gt;""),INDEX(subsample_country_map!$D:$D,MATCH($CF2566,subsample_country_map!$A:$A,0)),INDEX(lookup!$AC:$AC,MATCH($A2566,lookup!$A:$A,0)))</f>
        <v>1_western</v>
      </c>
      <c r="AN2566" t="str">
        <f>IF(AND($CF2566&lt;&gt;"",IFERROR(INDEX(subsample_country_map!$E:$E,MATCH($CF2566,subsample_country_map!$A:$A,0)),"")&lt;&gt;""),INDEX(subsample_country_map!$E:$E,MATCH($CF2566,subsample_country_map!$A:$A,0)),INDEX(lookup!$AD:$AD,MATCH($A2566,lookup!$A:$A,0)))</f>
        <v>1_common law</v>
      </c>
      <c r="AO2566" t="str">
        <f>INDEX(lookup!$Y:$Y,MATCH($A2566,lookup!$A:$A,0))</f>
        <v>0_published</v>
      </c>
      <c r="AP2566" t="str">
        <f>INDEX(lookup!$Z:$Z,MATCH($A2566,lookup!$A:$A,0))</f>
        <v>0_VHB low</v>
      </c>
      <c r="AQ2566" t="str">
        <f>INDEX(lookup!$W:$W,MATCH($A2566,lookup!$A:$A,0))</f>
        <v>2_sust</v>
      </c>
      <c r="AS2566" t="inlineStr">
        <is>
          <t>staging</t>
        </is>
      </c>
      <c r="AT2566" t="inlineStr">
        <is>
          <t>bad-CER</t>
        </is>
      </c>
      <c r="AU2566" t="inlineStr">
        <is>
          <t>cost</t>
        </is>
      </c>
      <c r="AV2566" t="inlineStr">
        <is>
          <t>0.132</t>
        </is>
      </c>
      <c r="BA2566" t="n">
        <v>2643</v>
      </c>
      <c r="BB2566" t="inlineStr">
        <is>
          <t>as-stated:1-month lag (t-1)</t>
        </is>
      </c>
      <c r="BC2566" t="inlineStr">
        <is>
          <t>OLS</t>
        </is>
      </c>
      <c r="BD2566" t="inlineStr">
        <is>
          <t>two-way:firm and time</t>
        </is>
      </c>
      <c r="BE2566" t="inlineStr">
        <is>
          <t>industry</t>
        </is>
      </c>
      <c r="BF2566" t="inlineStr">
        <is>
          <t>Basic materials</t>
        </is>
      </c>
      <c r="BI2566" t="inlineStr">
        <is>
          <t>Table 9</t>
        </is>
      </c>
      <c r="BJ2566" t="inlineStr">
        <is>
          <t>cds10 block, Basic materials col (3)</t>
        </is>
      </c>
      <c r="BK2566" t="inlineStr">
        <is>
          <t>82713</t>
        </is>
      </c>
      <c r="BL2566" t="inlineStr">
        <is>
          <t>carbonemi_2 0.132</t>
        </is>
      </c>
      <c r="BM2566" t="inlineStr">
        <is>
          <t>carbonemi_2</t>
        </is>
      </c>
      <c r="BN2566" t="inlineStr">
        <is>
          <t>cds10</t>
        </is>
      </c>
      <c r="BO2566" t="inlineStr">
        <is>
          <t>update</t>
        </is>
      </c>
      <c r="BP2566" t="inlineStr">
        <is>
          <t>Zhang et al (2023)</t>
        </is>
      </c>
      <c r="BQ2566" t="inlineStr">
        <is>
          <t>non-convertible</t>
        </is>
      </c>
      <c r="BT2566" t="n">
        <v>0</v>
      </c>
      <c r="BU2566" t="inlineStr">
        <is>
          <t>staging_Zhang_et_al_2023.csv</t>
        </is>
      </c>
      <c r="BW2566" t="n">
        <v>2007</v>
      </c>
      <c r="BX2566" t="n">
        <v>2020</v>
      </c>
      <c r="BY2566" t="inlineStr">
        <is>
          <t>US</t>
        </is>
      </c>
      <c r="BZ2566" t="n">
        <v>2013.5</v>
      </c>
      <c r="CA2566" t="n">
        <v>0.3571428571428572</v>
      </c>
      <c r="CB2566" t="n">
        <v>0</v>
      </c>
      <c r="CC2566" t="n">
        <v>1</v>
      </c>
      <c r="CE2566" t="n">
        <v>0</v>
      </c>
    </row>
    <row r="2567">
      <c r="A2567" t="inlineStr">
        <is>
          <t>Zhang et al (2023)</t>
        </is>
      </c>
      <c r="B2567" t="n">
        <v>3872</v>
      </c>
      <c r="D2567" t="n">
        <v>2970</v>
      </c>
      <c r="E2567">
        <f>IF(ISNUMBER($BA2567),$BA2567,IF(AND(ISNUMBER($D2567),ISNUMBER($BW2567),ISNUMBER($BX2567)),$D2567*($BX2567-$BW2567+1),""))</f>
        <v>2970.0</v>
      </c>
      <c r="H2567" t="inlineStr">
        <is>
          <t>partial</t>
        </is>
      </c>
      <c r="I2567" t="inlineStr">
        <is>
          <t>b with significance stars only</t>
        </is>
      </c>
      <c r="J2567">
        <f>IF($BW2567&lt;&gt;"",$BW2567,"")</f>
        <v>2007.0</v>
      </c>
      <c r="K2567">
        <f>IF($BX2567&lt;&gt;"",$BX2567,"")</f>
        <v>2020.0</v>
      </c>
      <c r="L2567">
        <f>IF(AND(ISNUMBER($BW2567),ISNUMBER($BX2567)),($BW2567+$BX2567)/2,"")</f>
        <v>2013.5</v>
      </c>
      <c r="M2567">
        <f>IF($L2567&lt;&gt;"",$L2567,"")</f>
        <v>2013.5</v>
      </c>
      <c r="N2567">
        <f>IF(AND(ISNUMBER($BW2567),ISNUMBER($BX2567)),MIN(1,MAX(0,($BX2567-2016+1)/($BX2567-$BW2567+1))),"")</f>
        <v>0.3571428571428572</v>
      </c>
      <c r="O2567">
        <f>IF(AND(ISNUMBER($BW2567),ISNUMBER($BX2567)),MIN(1,MAX(0,($BX2567-2017+1)/($BX2567-$BW2567+1))),"")</f>
        <v>0.2857142857142857</v>
      </c>
      <c r="P2567">
        <f>IF(AND(ISNUMBER($BW2567),ISNUMBER($BX2567)),MIN(1,MAX(0,($BX2567-2018+1)/($BX2567-$BW2567+1))),"")</f>
        <v>0.2142857142857143</v>
      </c>
      <c r="Q2567">
        <f>IF(AND(ISNUMBER($BW2567),ISNUMBER($BX2567)),MIN(1,MAX(0,($BX2567-2019+1)/($BX2567-$BW2567+1))),"")</f>
        <v>0.1428571428571428</v>
      </c>
      <c r="R2567">
        <f>IF(AND(ISNUMBER($BW2567),ISNUMBER($BX2567)),MIN(1,MAX(0,($BX2567-2016+1)/($BX2567-$BW2567+1))),"")</f>
        <v>0.3571428571428572</v>
      </c>
      <c r="S2567">
        <f>IF($L2567&lt;&gt;"",IF($L2567&gt;=2015.5,1,0),"")</f>
        <v>0.0</v>
      </c>
      <c r="T2567">
        <f>IF($L2567&lt;&gt;"",IF($L2567&gt;=2016,1,0),"")</f>
        <v>0.0</v>
      </c>
      <c r="U2567">
        <f>IF(ISNUMBER($BX2567),IF($BX2567&gt;=2016,1,0),"")</f>
        <v>1.0</v>
      </c>
      <c r="V2567">
        <f>IF(ISNUMBER($BW2567),IF($BW2567&gt;=2016,1,0),"")</f>
        <v>0.0</v>
      </c>
      <c r="W2567" t="str">
        <f>IF(AND(ISNUMBER($BW2567),ISNUMBER($BX2567)),IF($BW2567&gt;=2016,"post-only",IF($BX2567&lt;2016,"pre-only","mixed")),"")</f>
        <v>mixed</v>
      </c>
      <c r="X2567">
        <f>IF(AND(ISNUMBER($BW2567),ISNUMBER($BX2567)),MIN(1,MAX(0,($BX2567-2017+1)/($BX2567-$BW2567+1))),"")</f>
        <v>0.2857142857142857</v>
      </c>
      <c r="Y2567">
        <f>IF(AND(ISNUMBER($BW2567),ISNUMBER($BX2567)),MIN(1,MAX(0,($BX2567-2018+1)/($BX2567-$BW2567+1))),"")</f>
        <v>0.2142857142857143</v>
      </c>
      <c r="Z2567">
        <f>IF(AND(ISNUMBER($BW2567),ISNUMBER($BX2567)),MIN(1,MAX(0,($BX2567-2019+1)/($BX2567-$BW2567+1))),"")</f>
        <v>0.1428571428571428</v>
      </c>
      <c r="AA2567">
        <f>IF(ISNUMBER($BX2567),IF($BX2567&gt;=2017,1,0),"")</f>
        <v>1.0</v>
      </c>
      <c r="AB2567">
        <f>IF(ISNUMBER($BX2567),IF($BX2567&gt;=2018,1,0),"")</f>
        <v>1.0</v>
      </c>
      <c r="AC2567">
        <f>IF(ISNUMBER($BX2567),IF($BX2567&gt;=2019,1,0),"")</f>
        <v>1.0</v>
      </c>
      <c r="AD2567">
        <f>IF($L2567&lt;&gt;"",IF($L2567&gt;2013,1,0),"")</f>
        <v>1.0</v>
      </c>
      <c r="AE2567">
        <f>IF($L2567&lt;&gt;"",1+IF($L2567&gt;2011,1,0)+IF($L2567&gt;2014,1,0),"")</f>
        <v>2.0</v>
      </c>
      <c r="AF2567" t="inlineStr">
        <is>
          <t>derivativ (CDS spread)</t>
        </is>
      </c>
      <c r="AG2567" t="inlineStr">
        <is>
          <t>performance</t>
        </is>
      </c>
      <c r="AH2567" t="inlineStr">
        <is>
          <t>non-sensitive</t>
        </is>
      </c>
      <c r="AI2567" t="inlineStr">
        <is>
          <t>without ETS/CT</t>
        </is>
      </c>
      <c r="AJ2567" t="inlineStr">
        <is>
          <t>without ETS/CT</t>
        </is>
      </c>
      <c r="AK2567" t="str">
        <f>IF(AND($CF2567&lt;&gt;"",IFERROR(INDEX(subsample_country_map!$B:$B,MATCH($CF2567,subsample_country_map!$A:$A,0)),"")&lt;&gt;""),INDEX(subsample_country_map!$B:$B,MATCH($CF2567,subsample_country_map!$A:$A,0)),INDEX(lookup!$AA:$AA,MATCH($A2567,lookup!$A:$A,0)))</f>
        <v>1_US</v>
      </c>
      <c r="AL2567" t="str">
        <f>IF(AND($CF2567&lt;&gt;"",IFERROR(INDEX(subsample_country_map!$C:$C,MATCH($CF2567,subsample_country_map!$A:$A,0)),"")&lt;&gt;""),INDEX(subsample_country_map!$C:$C,MATCH($CF2567,subsample_country_map!$A:$A,0)),INDEX(lookup!$AB:$AB,MATCH($A2567,lookup!$A:$A,0)))</f>
        <v>1_developed</v>
      </c>
      <c r="AM2567" t="str">
        <f>IF(AND($CF2567&lt;&gt;"",IFERROR(INDEX(subsample_country_map!$D:$D,MATCH($CF2567,subsample_country_map!$A:$A,0)),"")&lt;&gt;""),INDEX(subsample_country_map!$D:$D,MATCH($CF2567,subsample_country_map!$A:$A,0)),INDEX(lookup!$AC:$AC,MATCH($A2567,lookup!$A:$A,0)))</f>
        <v>1_western</v>
      </c>
      <c r="AN2567" t="str">
        <f>IF(AND($CF2567&lt;&gt;"",IFERROR(INDEX(subsample_country_map!$E:$E,MATCH($CF2567,subsample_country_map!$A:$A,0)),"")&lt;&gt;""),INDEX(subsample_country_map!$E:$E,MATCH($CF2567,subsample_country_map!$A:$A,0)),INDEX(lookup!$AD:$AD,MATCH($A2567,lookup!$A:$A,0)))</f>
        <v>1_common law</v>
      </c>
      <c r="AO2567" t="str">
        <f>INDEX(lookup!$Y:$Y,MATCH($A2567,lookup!$A:$A,0))</f>
        <v>0_published</v>
      </c>
      <c r="AP2567" t="str">
        <f>INDEX(lookup!$Z:$Z,MATCH($A2567,lookup!$A:$A,0))</f>
        <v>0_VHB low</v>
      </c>
      <c r="AQ2567" t="str">
        <f>INDEX(lookup!$W:$W,MATCH($A2567,lookup!$A:$A,0))</f>
        <v>2_sust</v>
      </c>
      <c r="AS2567" t="inlineStr">
        <is>
          <t>staging</t>
        </is>
      </c>
      <c r="AT2567" t="inlineStr">
        <is>
          <t>bad-CER</t>
        </is>
      </c>
      <c r="AU2567" t="inlineStr">
        <is>
          <t>cost</t>
        </is>
      </c>
      <c r="AV2567" t="inlineStr">
        <is>
          <t>-0.003</t>
        </is>
      </c>
      <c r="BA2567" t="n">
        <v>2970</v>
      </c>
      <c r="BB2567" t="inlineStr">
        <is>
          <t>as-stated:1-month lag (t-1)</t>
        </is>
      </c>
      <c r="BC2567" t="inlineStr">
        <is>
          <t>OLS</t>
        </is>
      </c>
      <c r="BD2567" t="inlineStr">
        <is>
          <t>two-way:firm and time</t>
        </is>
      </c>
      <c r="BE2567" t="inlineStr">
        <is>
          <t>industry</t>
        </is>
      </c>
      <c r="BF2567" t="inlineStr">
        <is>
          <t>Telecommunications services</t>
        </is>
      </c>
      <c r="BI2567" t="inlineStr">
        <is>
          <t>Table 9</t>
        </is>
      </c>
      <c r="BJ2567" t="inlineStr">
        <is>
          <t>cds10 block, Telecommunications services col (4)</t>
        </is>
      </c>
      <c r="BK2567" t="inlineStr">
        <is>
          <t>82713</t>
        </is>
      </c>
      <c r="BL2567" t="inlineStr">
        <is>
          <t>carbonemi_2 -0.003</t>
        </is>
      </c>
      <c r="BM2567" t="inlineStr">
        <is>
          <t>carbonemi_2</t>
        </is>
      </c>
      <c r="BN2567" t="inlineStr">
        <is>
          <t>cds10</t>
        </is>
      </c>
      <c r="BO2567" t="inlineStr">
        <is>
          <t>update</t>
        </is>
      </c>
      <c r="BP2567" t="inlineStr">
        <is>
          <t>Zhang et al (2023)</t>
        </is>
      </c>
      <c r="BQ2567" t="inlineStr">
        <is>
          <t>non-convertible</t>
        </is>
      </c>
      <c r="BT2567" t="n">
        <v>0</v>
      </c>
      <c r="BU2567" t="inlineStr">
        <is>
          <t>staging_Zhang_et_al_2023.csv</t>
        </is>
      </c>
      <c r="BW2567" t="n">
        <v>2007</v>
      </c>
      <c r="BX2567" t="n">
        <v>2020</v>
      </c>
      <c r="BY2567" t="inlineStr">
        <is>
          <t>US</t>
        </is>
      </c>
      <c r="BZ2567" t="n">
        <v>2013.5</v>
      </c>
      <c r="CA2567" t="n">
        <v>0.3571428571428572</v>
      </c>
      <c r="CB2567" t="n">
        <v>0</v>
      </c>
      <c r="CC2567" t="n">
        <v>1</v>
      </c>
      <c r="CE2567" t="n">
        <v>0</v>
      </c>
    </row>
    <row r="2568">
      <c r="A2568" t="inlineStr">
        <is>
          <t>Zhang et al (2023)</t>
        </is>
      </c>
      <c r="B2568" t="n">
        <v>3873</v>
      </c>
      <c r="D2568" t="n">
        <v>6304</v>
      </c>
      <c r="E2568">
        <f>IF(ISNUMBER($BA2568),$BA2568,IF(AND(ISNUMBER($D2568),ISNUMBER($BW2568),ISNUMBER($BX2568)),$D2568*($BX2568-$BW2568+1),""))</f>
        <v>6304.0</v>
      </c>
      <c r="H2568" t="inlineStr">
        <is>
          <t>partial</t>
        </is>
      </c>
      <c r="I2568" t="inlineStr">
        <is>
          <t>b with significance stars only</t>
        </is>
      </c>
      <c r="J2568">
        <f>IF($BW2568&lt;&gt;"",$BW2568,"")</f>
        <v>2007.0</v>
      </c>
      <c r="K2568">
        <f>IF($BX2568&lt;&gt;"",$BX2568,"")</f>
        <v>2020.0</v>
      </c>
      <c r="L2568">
        <f>IF(AND(ISNUMBER($BW2568),ISNUMBER($BX2568)),($BW2568+$BX2568)/2,"")</f>
        <v>2013.5</v>
      </c>
      <c r="M2568">
        <f>IF($L2568&lt;&gt;"",$L2568,"")</f>
        <v>2013.5</v>
      </c>
      <c r="N2568">
        <f>IF(AND(ISNUMBER($BW2568),ISNUMBER($BX2568)),MIN(1,MAX(0,($BX2568-2016+1)/($BX2568-$BW2568+1))),"")</f>
        <v>0.3571428571428572</v>
      </c>
      <c r="O2568">
        <f>IF(AND(ISNUMBER($BW2568),ISNUMBER($BX2568)),MIN(1,MAX(0,($BX2568-2017+1)/($BX2568-$BW2568+1))),"")</f>
        <v>0.2857142857142857</v>
      </c>
      <c r="P2568">
        <f>IF(AND(ISNUMBER($BW2568),ISNUMBER($BX2568)),MIN(1,MAX(0,($BX2568-2018+1)/($BX2568-$BW2568+1))),"")</f>
        <v>0.2142857142857143</v>
      </c>
      <c r="Q2568">
        <f>IF(AND(ISNUMBER($BW2568),ISNUMBER($BX2568)),MIN(1,MAX(0,($BX2568-2019+1)/($BX2568-$BW2568+1))),"")</f>
        <v>0.1428571428571428</v>
      </c>
      <c r="R2568">
        <f>IF(AND(ISNUMBER($BW2568),ISNUMBER($BX2568)),MIN(1,MAX(0,($BX2568-2016+1)/($BX2568-$BW2568+1))),"")</f>
        <v>0.3571428571428572</v>
      </c>
      <c r="S2568">
        <f>IF($L2568&lt;&gt;"",IF($L2568&gt;=2015.5,1,0),"")</f>
        <v>0.0</v>
      </c>
      <c r="T2568">
        <f>IF($L2568&lt;&gt;"",IF($L2568&gt;=2016,1,0),"")</f>
        <v>0.0</v>
      </c>
      <c r="U2568">
        <f>IF(ISNUMBER($BX2568),IF($BX2568&gt;=2016,1,0),"")</f>
        <v>1.0</v>
      </c>
      <c r="V2568">
        <f>IF(ISNUMBER($BW2568),IF($BW2568&gt;=2016,1,0),"")</f>
        <v>0.0</v>
      </c>
      <c r="W2568" t="str">
        <f>IF(AND(ISNUMBER($BW2568),ISNUMBER($BX2568)),IF($BW2568&gt;=2016,"post-only",IF($BX2568&lt;2016,"pre-only","mixed")),"")</f>
        <v>mixed</v>
      </c>
      <c r="X2568">
        <f>IF(AND(ISNUMBER($BW2568),ISNUMBER($BX2568)),MIN(1,MAX(0,($BX2568-2017+1)/($BX2568-$BW2568+1))),"")</f>
        <v>0.2857142857142857</v>
      </c>
      <c r="Y2568">
        <f>IF(AND(ISNUMBER($BW2568),ISNUMBER($BX2568)),MIN(1,MAX(0,($BX2568-2018+1)/($BX2568-$BW2568+1))),"")</f>
        <v>0.2142857142857143</v>
      </c>
      <c r="Z2568">
        <f>IF(AND(ISNUMBER($BW2568),ISNUMBER($BX2568)),MIN(1,MAX(0,($BX2568-2019+1)/($BX2568-$BW2568+1))),"")</f>
        <v>0.1428571428571428</v>
      </c>
      <c r="AA2568">
        <f>IF(ISNUMBER($BX2568),IF($BX2568&gt;=2017,1,0),"")</f>
        <v>1.0</v>
      </c>
      <c r="AB2568">
        <f>IF(ISNUMBER($BX2568),IF($BX2568&gt;=2018,1,0),"")</f>
        <v>1.0</v>
      </c>
      <c r="AC2568">
        <f>IF(ISNUMBER($BX2568),IF($BX2568&gt;=2019,1,0),"")</f>
        <v>1.0</v>
      </c>
      <c r="AD2568">
        <f>IF($L2568&lt;&gt;"",IF($L2568&gt;2013,1,0),"")</f>
        <v>1.0</v>
      </c>
      <c r="AE2568">
        <f>IF($L2568&lt;&gt;"",1+IF($L2568&gt;2011,1,0)+IF($L2568&gt;2014,1,0),"")</f>
        <v>2.0</v>
      </c>
      <c r="AF2568" t="inlineStr">
        <is>
          <t>derivativ (CDS spread)</t>
        </is>
      </c>
      <c r="AG2568" t="inlineStr">
        <is>
          <t>performance</t>
        </is>
      </c>
      <c r="AH2568" t="inlineStr">
        <is>
          <t>non-sensitive</t>
        </is>
      </c>
      <c r="AI2568" t="inlineStr">
        <is>
          <t>without ETS/CT</t>
        </is>
      </c>
      <c r="AJ2568" t="inlineStr">
        <is>
          <t>without ETS/CT</t>
        </is>
      </c>
      <c r="AK2568" t="str">
        <f>IF(AND($CF2568&lt;&gt;"",IFERROR(INDEX(subsample_country_map!$B:$B,MATCH($CF2568,subsample_country_map!$A:$A,0)),"")&lt;&gt;""),INDEX(subsample_country_map!$B:$B,MATCH($CF2568,subsample_country_map!$A:$A,0)),INDEX(lookup!$AA:$AA,MATCH($A2568,lookup!$A:$A,0)))</f>
        <v>1_US</v>
      </c>
      <c r="AL2568" t="str">
        <f>IF(AND($CF2568&lt;&gt;"",IFERROR(INDEX(subsample_country_map!$C:$C,MATCH($CF2568,subsample_country_map!$A:$A,0)),"")&lt;&gt;""),INDEX(subsample_country_map!$C:$C,MATCH($CF2568,subsample_country_map!$A:$A,0)),INDEX(lookup!$AB:$AB,MATCH($A2568,lookup!$A:$A,0)))</f>
        <v>1_developed</v>
      </c>
      <c r="AM2568" t="str">
        <f>IF(AND($CF2568&lt;&gt;"",IFERROR(INDEX(subsample_country_map!$D:$D,MATCH($CF2568,subsample_country_map!$A:$A,0)),"")&lt;&gt;""),INDEX(subsample_country_map!$D:$D,MATCH($CF2568,subsample_country_map!$A:$A,0)),INDEX(lookup!$AC:$AC,MATCH($A2568,lookup!$A:$A,0)))</f>
        <v>1_western</v>
      </c>
      <c r="AN2568" t="str">
        <f>IF(AND($CF2568&lt;&gt;"",IFERROR(INDEX(subsample_country_map!$E:$E,MATCH($CF2568,subsample_country_map!$A:$A,0)),"")&lt;&gt;""),INDEX(subsample_country_map!$E:$E,MATCH($CF2568,subsample_country_map!$A:$A,0)),INDEX(lookup!$AD:$AD,MATCH($A2568,lookup!$A:$A,0)))</f>
        <v>1_common law</v>
      </c>
      <c r="AO2568" t="str">
        <f>INDEX(lookup!$Y:$Y,MATCH($A2568,lookup!$A:$A,0))</f>
        <v>0_published</v>
      </c>
      <c r="AP2568" t="str">
        <f>INDEX(lookup!$Z:$Z,MATCH($A2568,lookup!$A:$A,0))</f>
        <v>0_VHB low</v>
      </c>
      <c r="AQ2568" t="str">
        <f>INDEX(lookup!$W:$W,MATCH($A2568,lookup!$A:$A,0))</f>
        <v>2_sust</v>
      </c>
      <c r="AS2568" t="inlineStr">
        <is>
          <t>staging</t>
        </is>
      </c>
      <c r="AT2568" t="inlineStr">
        <is>
          <t>bad-CER</t>
        </is>
      </c>
      <c r="AU2568" t="inlineStr">
        <is>
          <t>cost</t>
        </is>
      </c>
      <c r="AV2568" t="inlineStr">
        <is>
          <t>0.010</t>
        </is>
      </c>
      <c r="BA2568" t="n">
        <v>6304</v>
      </c>
      <c r="BB2568" t="inlineStr">
        <is>
          <t>as-stated:1-month lag (t-1)</t>
        </is>
      </c>
      <c r="BC2568" t="inlineStr">
        <is>
          <t>OLS</t>
        </is>
      </c>
      <c r="BD2568" t="inlineStr">
        <is>
          <t>two-way:firm and time</t>
        </is>
      </c>
      <c r="BE2568" t="inlineStr">
        <is>
          <t>industry</t>
        </is>
      </c>
      <c r="BF2568" t="inlineStr">
        <is>
          <t>Consumer goods</t>
        </is>
      </c>
      <c r="BI2568" t="inlineStr">
        <is>
          <t>Table 9</t>
        </is>
      </c>
      <c r="BJ2568" t="inlineStr">
        <is>
          <t>cds10 block, Consumer goods col (5)</t>
        </is>
      </c>
      <c r="BK2568" t="inlineStr">
        <is>
          <t>82713</t>
        </is>
      </c>
      <c r="BL2568" t="inlineStr">
        <is>
          <t>carbonemi_2 0.010</t>
        </is>
      </c>
      <c r="BM2568" t="inlineStr">
        <is>
          <t>carbonemi_2</t>
        </is>
      </c>
      <c r="BN2568" t="inlineStr">
        <is>
          <t>cds10</t>
        </is>
      </c>
      <c r="BO2568" t="inlineStr">
        <is>
          <t>update</t>
        </is>
      </c>
      <c r="BP2568" t="inlineStr">
        <is>
          <t>Zhang et al (2023)</t>
        </is>
      </c>
      <c r="BQ2568" t="inlineStr">
        <is>
          <t>non-convertible</t>
        </is>
      </c>
      <c r="BT2568" t="n">
        <v>0</v>
      </c>
      <c r="BU2568" t="inlineStr">
        <is>
          <t>staging_Zhang_et_al_2023.csv</t>
        </is>
      </c>
      <c r="BW2568" t="n">
        <v>2007</v>
      </c>
      <c r="BX2568" t="n">
        <v>2020</v>
      </c>
      <c r="BY2568" t="inlineStr">
        <is>
          <t>US</t>
        </is>
      </c>
      <c r="BZ2568" t="n">
        <v>2013.5</v>
      </c>
      <c r="CA2568" t="n">
        <v>0.3571428571428572</v>
      </c>
      <c r="CB2568" t="n">
        <v>0</v>
      </c>
      <c r="CC2568" t="n">
        <v>1</v>
      </c>
      <c r="CE2568" t="n">
        <v>0</v>
      </c>
    </row>
    <row r="2569">
      <c r="A2569" t="inlineStr">
        <is>
          <t>Zhang et al (2023)</t>
        </is>
      </c>
      <c r="B2569" t="n">
        <v>3874</v>
      </c>
      <c r="C2569" t="n">
        <v>-0.04830211114493671</v>
      </c>
      <c r="D2569" t="n">
        <v>2841</v>
      </c>
      <c r="E2569">
        <f>IF(ISNUMBER($BA2569),$BA2569,IF(AND(ISNUMBER($D2569),ISNUMBER($BW2569),ISNUMBER($BX2569)),$D2569*($BX2569-$BW2569+1),""))</f>
        <v>2841.0</v>
      </c>
      <c r="H2569" t="inlineStr">
        <is>
          <t>partial</t>
        </is>
      </c>
      <c r="I2569" t="inlineStr">
        <is>
          <t>b with significance stars only</t>
        </is>
      </c>
      <c r="J2569">
        <f>IF($BW2569&lt;&gt;"",$BW2569,"")</f>
        <v>2007.0</v>
      </c>
      <c r="K2569">
        <f>IF($BX2569&lt;&gt;"",$BX2569,"")</f>
        <v>2020.0</v>
      </c>
      <c r="L2569">
        <f>IF(AND(ISNUMBER($BW2569),ISNUMBER($BX2569)),($BW2569+$BX2569)/2,"")</f>
        <v>2013.5</v>
      </c>
      <c r="M2569">
        <f>IF($L2569&lt;&gt;"",$L2569,"")</f>
        <v>2013.5</v>
      </c>
      <c r="N2569">
        <f>IF(AND(ISNUMBER($BW2569),ISNUMBER($BX2569)),MIN(1,MAX(0,($BX2569-2016+1)/($BX2569-$BW2569+1))),"")</f>
        <v>0.3571428571428572</v>
      </c>
      <c r="O2569">
        <f>IF(AND(ISNUMBER($BW2569),ISNUMBER($BX2569)),MIN(1,MAX(0,($BX2569-2017+1)/($BX2569-$BW2569+1))),"")</f>
        <v>0.2857142857142857</v>
      </c>
      <c r="P2569">
        <f>IF(AND(ISNUMBER($BW2569),ISNUMBER($BX2569)),MIN(1,MAX(0,($BX2569-2018+1)/($BX2569-$BW2569+1))),"")</f>
        <v>0.2142857142857143</v>
      </c>
      <c r="Q2569">
        <f>IF(AND(ISNUMBER($BW2569),ISNUMBER($BX2569)),MIN(1,MAX(0,($BX2569-2019+1)/($BX2569-$BW2569+1))),"")</f>
        <v>0.1428571428571428</v>
      </c>
      <c r="R2569">
        <f>IF(AND(ISNUMBER($BW2569),ISNUMBER($BX2569)),MIN(1,MAX(0,($BX2569-2016+1)/($BX2569-$BW2569+1))),"")</f>
        <v>0.3571428571428572</v>
      </c>
      <c r="S2569">
        <f>IF($L2569&lt;&gt;"",IF($L2569&gt;=2015.5,1,0),"")</f>
        <v>0.0</v>
      </c>
      <c r="T2569">
        <f>IF($L2569&lt;&gt;"",IF($L2569&gt;=2016,1,0),"")</f>
        <v>0.0</v>
      </c>
      <c r="U2569">
        <f>IF(ISNUMBER($BX2569),IF($BX2569&gt;=2016,1,0),"")</f>
        <v>1.0</v>
      </c>
      <c r="V2569">
        <f>IF(ISNUMBER($BW2569),IF($BW2569&gt;=2016,1,0),"")</f>
        <v>0.0</v>
      </c>
      <c r="W2569" t="str">
        <f>IF(AND(ISNUMBER($BW2569),ISNUMBER($BX2569)),IF($BW2569&gt;=2016,"post-only",IF($BX2569&lt;2016,"pre-only","mixed")),"")</f>
        <v>mixed</v>
      </c>
      <c r="X2569">
        <f>IF(AND(ISNUMBER($BW2569),ISNUMBER($BX2569)),MIN(1,MAX(0,($BX2569-2017+1)/($BX2569-$BW2569+1))),"")</f>
        <v>0.2857142857142857</v>
      </c>
      <c r="Y2569">
        <f>IF(AND(ISNUMBER($BW2569),ISNUMBER($BX2569)),MIN(1,MAX(0,($BX2569-2018+1)/($BX2569-$BW2569+1))),"")</f>
        <v>0.2142857142857143</v>
      </c>
      <c r="Z2569">
        <f>IF(AND(ISNUMBER($BW2569),ISNUMBER($BX2569)),MIN(1,MAX(0,($BX2569-2019+1)/($BX2569-$BW2569+1))),"")</f>
        <v>0.1428571428571428</v>
      </c>
      <c r="AA2569">
        <f>IF(ISNUMBER($BX2569),IF($BX2569&gt;=2017,1,0),"")</f>
        <v>1.0</v>
      </c>
      <c r="AB2569">
        <f>IF(ISNUMBER($BX2569),IF($BX2569&gt;=2018,1,0),"")</f>
        <v>1.0</v>
      </c>
      <c r="AC2569">
        <f>IF(ISNUMBER($BX2569),IF($BX2569&gt;=2019,1,0),"")</f>
        <v>1.0</v>
      </c>
      <c r="AD2569">
        <f>IF($L2569&lt;&gt;"",IF($L2569&gt;2013,1,0),"")</f>
        <v>1.0</v>
      </c>
      <c r="AE2569">
        <f>IF($L2569&lt;&gt;"",1+IF($L2569&gt;2011,1,0)+IF($L2569&gt;2014,1,0),"")</f>
        <v>2.0</v>
      </c>
      <c r="AF2569" t="inlineStr">
        <is>
          <t>derivativ (CDS spread)</t>
        </is>
      </c>
      <c r="AG2569" t="inlineStr">
        <is>
          <t>performance</t>
        </is>
      </c>
      <c r="AH2569" t="inlineStr">
        <is>
          <t>non-sensitive</t>
        </is>
      </c>
      <c r="AI2569" t="inlineStr">
        <is>
          <t>without ETS/CT</t>
        </is>
      </c>
      <c r="AJ2569" t="inlineStr">
        <is>
          <t>without ETS/CT</t>
        </is>
      </c>
      <c r="AK2569" t="str">
        <f>IF(AND($CF2569&lt;&gt;"",IFERROR(INDEX(subsample_country_map!$B:$B,MATCH($CF2569,subsample_country_map!$A:$A,0)),"")&lt;&gt;""),INDEX(subsample_country_map!$B:$B,MATCH($CF2569,subsample_country_map!$A:$A,0)),INDEX(lookup!$AA:$AA,MATCH($A2569,lookup!$A:$A,0)))</f>
        <v>1_US</v>
      </c>
      <c r="AL2569" t="str">
        <f>IF(AND($CF2569&lt;&gt;"",IFERROR(INDEX(subsample_country_map!$C:$C,MATCH($CF2569,subsample_country_map!$A:$A,0)),"")&lt;&gt;""),INDEX(subsample_country_map!$C:$C,MATCH($CF2569,subsample_country_map!$A:$A,0)),INDEX(lookup!$AB:$AB,MATCH($A2569,lookup!$A:$A,0)))</f>
        <v>1_developed</v>
      </c>
      <c r="AM2569" t="str">
        <f>IF(AND($CF2569&lt;&gt;"",IFERROR(INDEX(subsample_country_map!$D:$D,MATCH($CF2569,subsample_country_map!$A:$A,0)),"")&lt;&gt;""),INDEX(subsample_country_map!$D:$D,MATCH($CF2569,subsample_country_map!$A:$A,0)),INDEX(lookup!$AC:$AC,MATCH($A2569,lookup!$A:$A,0)))</f>
        <v>1_western</v>
      </c>
      <c r="AN2569" t="str">
        <f>IF(AND($CF2569&lt;&gt;"",IFERROR(INDEX(subsample_country_map!$E:$E,MATCH($CF2569,subsample_country_map!$A:$A,0)),"")&lt;&gt;""),INDEX(subsample_country_map!$E:$E,MATCH($CF2569,subsample_country_map!$A:$A,0)),INDEX(lookup!$AD:$AD,MATCH($A2569,lookup!$A:$A,0)))</f>
        <v>1_common law</v>
      </c>
      <c r="AO2569" t="str">
        <f>INDEX(lookup!$Y:$Y,MATCH($A2569,lookup!$A:$A,0))</f>
        <v>0_published</v>
      </c>
      <c r="AP2569" t="str">
        <f>INDEX(lookup!$Z:$Z,MATCH($A2569,lookup!$A:$A,0))</f>
        <v>0_VHB low</v>
      </c>
      <c r="AQ2569" t="str">
        <f>INDEX(lookup!$W:$W,MATCH($A2569,lookup!$A:$A,0))</f>
        <v>2_sust</v>
      </c>
      <c r="AS2569" t="inlineStr">
        <is>
          <t>staging</t>
        </is>
      </c>
      <c r="AT2569" t="inlineStr">
        <is>
          <t>bad-CER</t>
        </is>
      </c>
      <c r="AU2569" t="inlineStr">
        <is>
          <t>cost</t>
        </is>
      </c>
      <c r="AV2569" t="inlineStr">
        <is>
          <t>0.143</t>
        </is>
      </c>
      <c r="BA2569" t="n">
        <v>2841</v>
      </c>
      <c r="BB2569" t="inlineStr">
        <is>
          <t>as-stated:1-month lag (t-1)</t>
        </is>
      </c>
      <c r="BC2569" t="inlineStr">
        <is>
          <t>OLS</t>
        </is>
      </c>
      <c r="BD2569" t="inlineStr">
        <is>
          <t>two-way:firm and time</t>
        </is>
      </c>
      <c r="BE2569" t="inlineStr">
        <is>
          <t>industry</t>
        </is>
      </c>
      <c r="BF2569" t="inlineStr">
        <is>
          <t>Energy</t>
        </is>
      </c>
      <c r="BI2569" t="inlineStr">
        <is>
          <t>Table 9</t>
        </is>
      </c>
      <c r="BJ2569" t="inlineStr">
        <is>
          <t>cds10 block, Energy col (6)</t>
        </is>
      </c>
      <c r="BK2569" t="inlineStr">
        <is>
          <t>82713</t>
        </is>
      </c>
      <c r="BL2569" t="inlineStr">
        <is>
          <t>carbonemi_2 0.143**</t>
        </is>
      </c>
      <c r="BM2569" t="inlineStr">
        <is>
          <t>carbonemi_2</t>
        </is>
      </c>
      <c r="BN2569" t="inlineStr">
        <is>
          <t>cds10</t>
        </is>
      </c>
      <c r="BO2569" t="inlineStr">
        <is>
          <t>update</t>
        </is>
      </c>
      <c r="BP2569" t="inlineStr">
        <is>
          <t>Zhang et al (2023)</t>
        </is>
      </c>
      <c r="BQ2569" t="inlineStr">
        <is>
          <t>star-bound</t>
        </is>
      </c>
      <c r="BT2569" t="n">
        <v>0</v>
      </c>
      <c r="BU2569" t="inlineStr">
        <is>
          <t>staging_Zhang_et_al_2023.csv</t>
        </is>
      </c>
      <c r="BW2569" t="n">
        <v>2007</v>
      </c>
      <c r="BX2569" t="n">
        <v>2020</v>
      </c>
      <c r="BY2569" t="inlineStr">
        <is>
          <t>US</t>
        </is>
      </c>
      <c r="BZ2569" t="n">
        <v>2013.5</v>
      </c>
      <c r="CA2569" t="n">
        <v>0.3571428571428572</v>
      </c>
      <c r="CB2569" t="n">
        <v>0</v>
      </c>
      <c r="CC2569" t="n">
        <v>1</v>
      </c>
      <c r="CD2569" t="n">
        <v>-0.04833972827185304</v>
      </c>
      <c r="CE2569" t="n">
        <v>1</v>
      </c>
    </row>
    <row r="2570">
      <c r="A2570" t="inlineStr">
        <is>
          <t>Zhang et al (2023)</t>
        </is>
      </c>
      <c r="B2570" t="n">
        <v>3875</v>
      </c>
      <c r="C2570" t="n">
        <v>-0.02563540563130616</v>
      </c>
      <c r="D2570" t="n">
        <v>5844</v>
      </c>
      <c r="E2570">
        <f>IF(ISNUMBER($BA2570),$BA2570,IF(AND(ISNUMBER($D2570),ISNUMBER($BW2570),ISNUMBER($BX2570)),$D2570*($BX2570-$BW2570+1),""))</f>
        <v>5844.0</v>
      </c>
      <c r="H2570" t="inlineStr">
        <is>
          <t>partial</t>
        </is>
      </c>
      <c r="I2570" t="inlineStr">
        <is>
          <t>b with significance stars only</t>
        </is>
      </c>
      <c r="J2570">
        <f>IF($BW2570&lt;&gt;"",$BW2570,"")</f>
        <v>2007.0</v>
      </c>
      <c r="K2570">
        <f>IF($BX2570&lt;&gt;"",$BX2570,"")</f>
        <v>2020.0</v>
      </c>
      <c r="L2570">
        <f>IF(AND(ISNUMBER($BW2570),ISNUMBER($BX2570)),($BW2570+$BX2570)/2,"")</f>
        <v>2013.5</v>
      </c>
      <c r="M2570">
        <f>IF($L2570&lt;&gt;"",$L2570,"")</f>
        <v>2013.5</v>
      </c>
      <c r="N2570">
        <f>IF(AND(ISNUMBER($BW2570),ISNUMBER($BX2570)),MIN(1,MAX(0,($BX2570-2016+1)/($BX2570-$BW2570+1))),"")</f>
        <v>0.3571428571428572</v>
      </c>
      <c r="O2570">
        <f>IF(AND(ISNUMBER($BW2570),ISNUMBER($BX2570)),MIN(1,MAX(0,($BX2570-2017+1)/($BX2570-$BW2570+1))),"")</f>
        <v>0.2857142857142857</v>
      </c>
      <c r="P2570">
        <f>IF(AND(ISNUMBER($BW2570),ISNUMBER($BX2570)),MIN(1,MAX(0,($BX2570-2018+1)/($BX2570-$BW2570+1))),"")</f>
        <v>0.2142857142857143</v>
      </c>
      <c r="Q2570">
        <f>IF(AND(ISNUMBER($BW2570),ISNUMBER($BX2570)),MIN(1,MAX(0,($BX2570-2019+1)/($BX2570-$BW2570+1))),"")</f>
        <v>0.1428571428571428</v>
      </c>
      <c r="R2570">
        <f>IF(AND(ISNUMBER($BW2570),ISNUMBER($BX2570)),MIN(1,MAX(0,($BX2570-2016+1)/($BX2570-$BW2570+1))),"")</f>
        <v>0.3571428571428572</v>
      </c>
      <c r="S2570">
        <f>IF($L2570&lt;&gt;"",IF($L2570&gt;=2015.5,1,0),"")</f>
        <v>0.0</v>
      </c>
      <c r="T2570">
        <f>IF($L2570&lt;&gt;"",IF($L2570&gt;=2016,1,0),"")</f>
        <v>0.0</v>
      </c>
      <c r="U2570">
        <f>IF(ISNUMBER($BX2570),IF($BX2570&gt;=2016,1,0),"")</f>
        <v>1.0</v>
      </c>
      <c r="V2570">
        <f>IF(ISNUMBER($BW2570),IF($BW2570&gt;=2016,1,0),"")</f>
        <v>0.0</v>
      </c>
      <c r="W2570" t="str">
        <f>IF(AND(ISNUMBER($BW2570),ISNUMBER($BX2570)),IF($BW2570&gt;=2016,"post-only",IF($BX2570&lt;2016,"pre-only","mixed")),"")</f>
        <v>mixed</v>
      </c>
      <c r="X2570">
        <f>IF(AND(ISNUMBER($BW2570),ISNUMBER($BX2570)),MIN(1,MAX(0,($BX2570-2017+1)/($BX2570-$BW2570+1))),"")</f>
        <v>0.2857142857142857</v>
      </c>
      <c r="Y2570">
        <f>IF(AND(ISNUMBER($BW2570),ISNUMBER($BX2570)),MIN(1,MAX(0,($BX2570-2018+1)/($BX2570-$BW2570+1))),"")</f>
        <v>0.2142857142857143</v>
      </c>
      <c r="Z2570">
        <f>IF(AND(ISNUMBER($BW2570),ISNUMBER($BX2570)),MIN(1,MAX(0,($BX2570-2019+1)/($BX2570-$BW2570+1))),"")</f>
        <v>0.1428571428571428</v>
      </c>
      <c r="AA2570">
        <f>IF(ISNUMBER($BX2570),IF($BX2570&gt;=2017,1,0),"")</f>
        <v>1.0</v>
      </c>
      <c r="AB2570">
        <f>IF(ISNUMBER($BX2570),IF($BX2570&gt;=2018,1,0),"")</f>
        <v>1.0</v>
      </c>
      <c r="AC2570">
        <f>IF(ISNUMBER($BX2570),IF($BX2570&gt;=2019,1,0),"")</f>
        <v>1.0</v>
      </c>
      <c r="AD2570">
        <f>IF($L2570&lt;&gt;"",IF($L2570&gt;2013,1,0),"")</f>
        <v>1.0</v>
      </c>
      <c r="AE2570">
        <f>IF($L2570&lt;&gt;"",1+IF($L2570&gt;2011,1,0)+IF($L2570&gt;2014,1,0),"")</f>
        <v>2.0</v>
      </c>
      <c r="AF2570" t="inlineStr">
        <is>
          <t>derivativ (CDS spread)</t>
        </is>
      </c>
      <c r="AG2570" t="inlineStr">
        <is>
          <t>performance</t>
        </is>
      </c>
      <c r="AH2570" t="inlineStr">
        <is>
          <t>non-sensitive</t>
        </is>
      </c>
      <c r="AI2570" t="inlineStr">
        <is>
          <t>without ETS/CT</t>
        </is>
      </c>
      <c r="AJ2570" t="inlineStr">
        <is>
          <t>without ETS/CT</t>
        </is>
      </c>
      <c r="AK2570" t="str">
        <f>IF(AND($CF2570&lt;&gt;"",IFERROR(INDEX(subsample_country_map!$B:$B,MATCH($CF2570,subsample_country_map!$A:$A,0)),"")&lt;&gt;""),INDEX(subsample_country_map!$B:$B,MATCH($CF2570,subsample_country_map!$A:$A,0)),INDEX(lookup!$AA:$AA,MATCH($A2570,lookup!$A:$A,0)))</f>
        <v>1_US</v>
      </c>
      <c r="AL2570" t="str">
        <f>IF(AND($CF2570&lt;&gt;"",IFERROR(INDEX(subsample_country_map!$C:$C,MATCH($CF2570,subsample_country_map!$A:$A,0)),"")&lt;&gt;""),INDEX(subsample_country_map!$C:$C,MATCH($CF2570,subsample_country_map!$A:$A,0)),INDEX(lookup!$AB:$AB,MATCH($A2570,lookup!$A:$A,0)))</f>
        <v>1_developed</v>
      </c>
      <c r="AM2570" t="str">
        <f>IF(AND($CF2570&lt;&gt;"",IFERROR(INDEX(subsample_country_map!$D:$D,MATCH($CF2570,subsample_country_map!$A:$A,0)),"")&lt;&gt;""),INDEX(subsample_country_map!$D:$D,MATCH($CF2570,subsample_country_map!$A:$A,0)),INDEX(lookup!$AC:$AC,MATCH($A2570,lookup!$A:$A,0)))</f>
        <v>1_western</v>
      </c>
      <c r="AN2570" t="str">
        <f>IF(AND($CF2570&lt;&gt;"",IFERROR(INDEX(subsample_country_map!$E:$E,MATCH($CF2570,subsample_country_map!$A:$A,0)),"")&lt;&gt;""),INDEX(subsample_country_map!$E:$E,MATCH($CF2570,subsample_country_map!$A:$A,0)),INDEX(lookup!$AD:$AD,MATCH($A2570,lookup!$A:$A,0)))</f>
        <v>1_common law</v>
      </c>
      <c r="AO2570" t="str">
        <f>INDEX(lookup!$Y:$Y,MATCH($A2570,lookup!$A:$A,0))</f>
        <v>0_published</v>
      </c>
      <c r="AP2570" t="str">
        <f>INDEX(lookup!$Z:$Z,MATCH($A2570,lookup!$A:$A,0))</f>
        <v>0_VHB low</v>
      </c>
      <c r="AQ2570" t="str">
        <f>INDEX(lookup!$W:$W,MATCH($A2570,lookup!$A:$A,0))</f>
        <v>2_sust</v>
      </c>
      <c r="AS2570" t="inlineStr">
        <is>
          <t>staging</t>
        </is>
      </c>
      <c r="AT2570" t="inlineStr">
        <is>
          <t>bad-CER</t>
        </is>
      </c>
      <c r="AU2570" t="inlineStr">
        <is>
          <t>cost</t>
        </is>
      </c>
      <c r="AV2570" t="inlineStr">
        <is>
          <t>0.061</t>
        </is>
      </c>
      <c r="BA2570" t="n">
        <v>5844</v>
      </c>
      <c r="BB2570" t="inlineStr">
        <is>
          <t>as-stated:1-month lag (t-1)</t>
        </is>
      </c>
      <c r="BC2570" t="inlineStr">
        <is>
          <t>OLS</t>
        </is>
      </c>
      <c r="BD2570" t="inlineStr">
        <is>
          <t>two-way:firm and time</t>
        </is>
      </c>
      <c r="BE2570" t="inlineStr">
        <is>
          <t>industry</t>
        </is>
      </c>
      <c r="BF2570" t="inlineStr">
        <is>
          <t>Industrials</t>
        </is>
      </c>
      <c r="BI2570" t="inlineStr">
        <is>
          <t>Table 9</t>
        </is>
      </c>
      <c r="BJ2570" t="inlineStr">
        <is>
          <t>cds10 block, Industrials col (7)</t>
        </is>
      </c>
      <c r="BK2570" t="inlineStr">
        <is>
          <t>82713</t>
        </is>
      </c>
      <c r="BL2570" t="inlineStr">
        <is>
          <t>carbonemi_2 0.061*</t>
        </is>
      </c>
      <c r="BM2570" t="inlineStr">
        <is>
          <t>carbonemi_2</t>
        </is>
      </c>
      <c r="BN2570" t="inlineStr">
        <is>
          <t>cds10</t>
        </is>
      </c>
      <c r="BO2570" t="inlineStr">
        <is>
          <t>update</t>
        </is>
      </c>
      <c r="BP2570" t="inlineStr">
        <is>
          <t>Zhang et al (2023)</t>
        </is>
      </c>
      <c r="BQ2570" t="inlineStr">
        <is>
          <t>star-bound</t>
        </is>
      </c>
      <c r="BT2570" t="n">
        <v>0</v>
      </c>
      <c r="BU2570" t="inlineStr">
        <is>
          <t>staging_Zhang_et_al_2023.csv</t>
        </is>
      </c>
      <c r="BW2570" t="n">
        <v>2007</v>
      </c>
      <c r="BX2570" t="n">
        <v>2020</v>
      </c>
      <c r="BY2570" t="inlineStr">
        <is>
          <t>US</t>
        </is>
      </c>
      <c r="BZ2570" t="n">
        <v>2013.5</v>
      </c>
      <c r="CA2570" t="n">
        <v>0.3571428571428572</v>
      </c>
      <c r="CB2570" t="n">
        <v>0</v>
      </c>
      <c r="CC2570" t="n">
        <v>1</v>
      </c>
      <c r="CD2570" t="n">
        <v>-0.02564102348749183</v>
      </c>
      <c r="CE2570" t="n">
        <v>1</v>
      </c>
    </row>
    <row r="2571">
      <c r="A2571" t="inlineStr">
        <is>
          <t>Zhang et al (2023)</t>
        </is>
      </c>
      <c r="B2571" t="n">
        <v>3876</v>
      </c>
      <c r="D2571" t="n">
        <v>513</v>
      </c>
      <c r="E2571">
        <f>IF(ISNUMBER($BA2571),$BA2571,IF(AND(ISNUMBER($D2571),ISNUMBER($BW2571),ISNUMBER($BX2571)),$D2571*($BX2571-$BW2571+1),""))</f>
        <v>513.0</v>
      </c>
      <c r="H2571" t="inlineStr">
        <is>
          <t>partial</t>
        </is>
      </c>
      <c r="I2571" t="inlineStr">
        <is>
          <t>b with significance stars only</t>
        </is>
      </c>
      <c r="J2571">
        <f>IF($BW2571&lt;&gt;"",$BW2571,"")</f>
        <v>2007.0</v>
      </c>
      <c r="K2571">
        <f>IF($BX2571&lt;&gt;"",$BX2571,"")</f>
        <v>2020.0</v>
      </c>
      <c r="L2571">
        <f>IF(AND(ISNUMBER($BW2571),ISNUMBER($BX2571)),($BW2571+$BX2571)/2,"")</f>
        <v>2013.5</v>
      </c>
      <c r="M2571">
        <f>IF($L2571&lt;&gt;"",$L2571,"")</f>
        <v>2013.5</v>
      </c>
      <c r="N2571">
        <f>IF(AND(ISNUMBER($BW2571),ISNUMBER($BX2571)),MIN(1,MAX(0,($BX2571-2016+1)/($BX2571-$BW2571+1))),"")</f>
        <v>0.3571428571428572</v>
      </c>
      <c r="O2571">
        <f>IF(AND(ISNUMBER($BW2571),ISNUMBER($BX2571)),MIN(1,MAX(0,($BX2571-2017+1)/($BX2571-$BW2571+1))),"")</f>
        <v>0.2857142857142857</v>
      </c>
      <c r="P2571">
        <f>IF(AND(ISNUMBER($BW2571),ISNUMBER($BX2571)),MIN(1,MAX(0,($BX2571-2018+1)/($BX2571-$BW2571+1))),"")</f>
        <v>0.2142857142857143</v>
      </c>
      <c r="Q2571">
        <f>IF(AND(ISNUMBER($BW2571),ISNUMBER($BX2571)),MIN(1,MAX(0,($BX2571-2019+1)/($BX2571-$BW2571+1))),"")</f>
        <v>0.1428571428571428</v>
      </c>
      <c r="R2571">
        <f>IF(AND(ISNUMBER($BW2571),ISNUMBER($BX2571)),MIN(1,MAX(0,($BX2571-2016+1)/($BX2571-$BW2571+1))),"")</f>
        <v>0.3571428571428572</v>
      </c>
      <c r="S2571">
        <f>IF($L2571&lt;&gt;"",IF($L2571&gt;=2015.5,1,0),"")</f>
        <v>0.0</v>
      </c>
      <c r="T2571">
        <f>IF($L2571&lt;&gt;"",IF($L2571&gt;=2016,1,0),"")</f>
        <v>0.0</v>
      </c>
      <c r="U2571">
        <f>IF(ISNUMBER($BX2571),IF($BX2571&gt;=2016,1,0),"")</f>
        <v>1.0</v>
      </c>
      <c r="V2571">
        <f>IF(ISNUMBER($BW2571),IF($BW2571&gt;=2016,1,0),"")</f>
        <v>0.0</v>
      </c>
      <c r="W2571" t="str">
        <f>IF(AND(ISNUMBER($BW2571),ISNUMBER($BX2571)),IF($BW2571&gt;=2016,"post-only",IF($BX2571&lt;2016,"pre-only","mixed")),"")</f>
        <v>mixed</v>
      </c>
      <c r="X2571">
        <f>IF(AND(ISNUMBER($BW2571),ISNUMBER($BX2571)),MIN(1,MAX(0,($BX2571-2017+1)/($BX2571-$BW2571+1))),"")</f>
        <v>0.2857142857142857</v>
      </c>
      <c r="Y2571">
        <f>IF(AND(ISNUMBER($BW2571),ISNUMBER($BX2571)),MIN(1,MAX(0,($BX2571-2018+1)/($BX2571-$BW2571+1))),"")</f>
        <v>0.2142857142857143</v>
      </c>
      <c r="Z2571">
        <f>IF(AND(ISNUMBER($BW2571),ISNUMBER($BX2571)),MIN(1,MAX(0,($BX2571-2019+1)/($BX2571-$BW2571+1))),"")</f>
        <v>0.1428571428571428</v>
      </c>
      <c r="AA2571">
        <f>IF(ISNUMBER($BX2571),IF($BX2571&gt;=2017,1,0),"")</f>
        <v>1.0</v>
      </c>
      <c r="AB2571">
        <f>IF(ISNUMBER($BX2571),IF($BX2571&gt;=2018,1,0),"")</f>
        <v>1.0</v>
      </c>
      <c r="AC2571">
        <f>IF(ISNUMBER($BX2571),IF($BX2571&gt;=2019,1,0),"")</f>
        <v>1.0</v>
      </c>
      <c r="AD2571">
        <f>IF($L2571&lt;&gt;"",IF($L2571&gt;2013,1,0),"")</f>
        <v>1.0</v>
      </c>
      <c r="AE2571">
        <f>IF($L2571&lt;&gt;"",1+IF($L2571&gt;2011,1,0)+IF($L2571&gt;2014,1,0),"")</f>
        <v>2.0</v>
      </c>
      <c r="AF2571" t="inlineStr">
        <is>
          <t>derivativ (CDS spread)</t>
        </is>
      </c>
      <c r="AG2571" t="inlineStr">
        <is>
          <t>performance</t>
        </is>
      </c>
      <c r="AH2571" t="inlineStr">
        <is>
          <t>non-sensitive</t>
        </is>
      </c>
      <c r="AI2571" t="inlineStr">
        <is>
          <t>without ETS/CT</t>
        </is>
      </c>
      <c r="AJ2571" t="inlineStr">
        <is>
          <t>without ETS/CT</t>
        </is>
      </c>
      <c r="AK2571" t="str">
        <f>IF(AND($CF2571&lt;&gt;"",IFERROR(INDEX(subsample_country_map!$B:$B,MATCH($CF2571,subsample_country_map!$A:$A,0)),"")&lt;&gt;""),INDEX(subsample_country_map!$B:$B,MATCH($CF2571,subsample_country_map!$A:$A,0)),INDEX(lookup!$AA:$AA,MATCH($A2571,lookup!$A:$A,0)))</f>
        <v>1_US</v>
      </c>
      <c r="AL2571" t="str">
        <f>IF(AND($CF2571&lt;&gt;"",IFERROR(INDEX(subsample_country_map!$C:$C,MATCH($CF2571,subsample_country_map!$A:$A,0)),"")&lt;&gt;""),INDEX(subsample_country_map!$C:$C,MATCH($CF2571,subsample_country_map!$A:$A,0)),INDEX(lookup!$AB:$AB,MATCH($A2571,lookup!$A:$A,0)))</f>
        <v>1_developed</v>
      </c>
      <c r="AM2571" t="str">
        <f>IF(AND($CF2571&lt;&gt;"",IFERROR(INDEX(subsample_country_map!$D:$D,MATCH($CF2571,subsample_country_map!$A:$A,0)),"")&lt;&gt;""),INDEX(subsample_country_map!$D:$D,MATCH($CF2571,subsample_country_map!$A:$A,0)),INDEX(lookup!$AC:$AC,MATCH($A2571,lookup!$A:$A,0)))</f>
        <v>1_western</v>
      </c>
      <c r="AN2571" t="str">
        <f>IF(AND($CF2571&lt;&gt;"",IFERROR(INDEX(subsample_country_map!$E:$E,MATCH($CF2571,subsample_country_map!$A:$A,0)),"")&lt;&gt;""),INDEX(subsample_country_map!$E:$E,MATCH($CF2571,subsample_country_map!$A:$A,0)),INDEX(lookup!$AD:$AD,MATCH($A2571,lookup!$A:$A,0)))</f>
        <v>1_common law</v>
      </c>
      <c r="AO2571" t="str">
        <f>INDEX(lookup!$Y:$Y,MATCH($A2571,lookup!$A:$A,0))</f>
        <v>0_published</v>
      </c>
      <c r="AP2571" t="str">
        <f>INDEX(lookup!$Z:$Z,MATCH($A2571,lookup!$A:$A,0))</f>
        <v>0_VHB low</v>
      </c>
      <c r="AQ2571" t="str">
        <f>INDEX(lookup!$W:$W,MATCH($A2571,lookup!$A:$A,0))</f>
        <v>2_sust</v>
      </c>
      <c r="AS2571" t="inlineStr">
        <is>
          <t>staging</t>
        </is>
      </c>
      <c r="AT2571" t="inlineStr">
        <is>
          <t>bad-CER</t>
        </is>
      </c>
      <c r="AU2571" t="inlineStr">
        <is>
          <t>cost</t>
        </is>
      </c>
      <c r="AV2571" t="inlineStr">
        <is>
          <t>0.155</t>
        </is>
      </c>
      <c r="BA2571" t="n">
        <v>513</v>
      </c>
      <c r="BB2571" t="inlineStr">
        <is>
          <t>as-stated:1-month lag (t-1)</t>
        </is>
      </c>
      <c r="BC2571" t="inlineStr">
        <is>
          <t>OLS</t>
        </is>
      </c>
      <c r="BD2571" t="inlineStr">
        <is>
          <t>two-way:firm and time</t>
        </is>
      </c>
      <c r="BE2571" t="inlineStr">
        <is>
          <t>industry</t>
        </is>
      </c>
      <c r="BF2571" t="inlineStr">
        <is>
          <t>Utilities</t>
        </is>
      </c>
      <c r="BI2571" t="inlineStr">
        <is>
          <t>Table 9</t>
        </is>
      </c>
      <c r="BJ2571" t="inlineStr">
        <is>
          <t>cds10 block, Utilities col (8)</t>
        </is>
      </c>
      <c r="BK2571" t="inlineStr">
        <is>
          <t>82713</t>
        </is>
      </c>
      <c r="BL2571" t="inlineStr">
        <is>
          <t>carbonemi_2 0.155</t>
        </is>
      </c>
      <c r="BM2571" t="inlineStr">
        <is>
          <t>carbonemi_2</t>
        </is>
      </c>
      <c r="BN2571" t="inlineStr">
        <is>
          <t>cds10</t>
        </is>
      </c>
      <c r="BO2571" t="inlineStr">
        <is>
          <t>update</t>
        </is>
      </c>
      <c r="BP2571" t="inlineStr">
        <is>
          <t>Zhang et al (2023)</t>
        </is>
      </c>
      <c r="BQ2571" t="inlineStr">
        <is>
          <t>non-convertible</t>
        </is>
      </c>
      <c r="BT2571" t="n">
        <v>0</v>
      </c>
      <c r="BU2571" t="inlineStr">
        <is>
          <t>staging_Zhang_et_al_2023.csv</t>
        </is>
      </c>
      <c r="BW2571" t="n">
        <v>2007</v>
      </c>
      <c r="BX2571" t="n">
        <v>2020</v>
      </c>
      <c r="BY2571" t="inlineStr">
        <is>
          <t>US</t>
        </is>
      </c>
      <c r="BZ2571" t="n">
        <v>2013.5</v>
      </c>
      <c r="CA2571" t="n">
        <v>0.3571428571428572</v>
      </c>
      <c r="CB2571" t="n">
        <v>0</v>
      </c>
      <c r="CC2571" t="n">
        <v>1</v>
      </c>
      <c r="CE2571" t="n">
        <v>0</v>
      </c>
    </row>
    <row r="2572">
      <c r="A2572" t="inlineStr">
        <is>
          <t>Zhang et al (2023)</t>
        </is>
      </c>
      <c r="B2572" t="n">
        <v>3877</v>
      </c>
      <c r="D2572" t="n">
        <v>5325</v>
      </c>
      <c r="E2572">
        <f>IF(ISNUMBER($BA2572),$BA2572,IF(AND(ISNUMBER($D2572),ISNUMBER($BW2572),ISNUMBER($BX2572)),$D2572*($BX2572-$BW2572+1),""))</f>
        <v>5325.0</v>
      </c>
      <c r="H2572" t="inlineStr">
        <is>
          <t>partial</t>
        </is>
      </c>
      <c r="I2572" t="inlineStr">
        <is>
          <t>b with significance stars only</t>
        </is>
      </c>
      <c r="J2572">
        <f>IF($BW2572&lt;&gt;"",$BW2572,"")</f>
        <v>2007.0</v>
      </c>
      <c r="K2572">
        <f>IF($BX2572&lt;&gt;"",$BX2572,"")</f>
        <v>2020.0</v>
      </c>
      <c r="L2572">
        <f>IF(AND(ISNUMBER($BW2572),ISNUMBER($BX2572)),($BW2572+$BX2572)/2,"")</f>
        <v>2013.5</v>
      </c>
      <c r="M2572">
        <f>IF($L2572&lt;&gt;"",$L2572,"")</f>
        <v>2013.5</v>
      </c>
      <c r="N2572">
        <f>IF(AND(ISNUMBER($BW2572),ISNUMBER($BX2572)),MIN(1,MAX(0,($BX2572-2016+1)/($BX2572-$BW2572+1))),"")</f>
        <v>0.3571428571428572</v>
      </c>
      <c r="O2572">
        <f>IF(AND(ISNUMBER($BW2572),ISNUMBER($BX2572)),MIN(1,MAX(0,($BX2572-2017+1)/($BX2572-$BW2572+1))),"")</f>
        <v>0.2857142857142857</v>
      </c>
      <c r="P2572">
        <f>IF(AND(ISNUMBER($BW2572),ISNUMBER($BX2572)),MIN(1,MAX(0,($BX2572-2018+1)/($BX2572-$BW2572+1))),"")</f>
        <v>0.2142857142857143</v>
      </c>
      <c r="Q2572">
        <f>IF(AND(ISNUMBER($BW2572),ISNUMBER($BX2572)),MIN(1,MAX(0,($BX2572-2019+1)/($BX2572-$BW2572+1))),"")</f>
        <v>0.1428571428571428</v>
      </c>
      <c r="R2572">
        <f>IF(AND(ISNUMBER($BW2572),ISNUMBER($BX2572)),MIN(1,MAX(0,($BX2572-2016+1)/($BX2572-$BW2572+1))),"")</f>
        <v>0.3571428571428572</v>
      </c>
      <c r="S2572">
        <f>IF($L2572&lt;&gt;"",IF($L2572&gt;=2015.5,1,0),"")</f>
        <v>0.0</v>
      </c>
      <c r="T2572">
        <f>IF($L2572&lt;&gt;"",IF($L2572&gt;=2016,1,0),"")</f>
        <v>0.0</v>
      </c>
      <c r="U2572">
        <f>IF(ISNUMBER($BX2572),IF($BX2572&gt;=2016,1,0),"")</f>
        <v>1.0</v>
      </c>
      <c r="V2572">
        <f>IF(ISNUMBER($BW2572),IF($BW2572&gt;=2016,1,0),"")</f>
        <v>0.0</v>
      </c>
      <c r="W2572" t="str">
        <f>IF(AND(ISNUMBER($BW2572),ISNUMBER($BX2572)),IF($BW2572&gt;=2016,"post-only",IF($BX2572&lt;2016,"pre-only","mixed")),"")</f>
        <v>mixed</v>
      </c>
      <c r="X2572">
        <f>IF(AND(ISNUMBER($BW2572),ISNUMBER($BX2572)),MIN(1,MAX(0,($BX2572-2017+1)/($BX2572-$BW2572+1))),"")</f>
        <v>0.2857142857142857</v>
      </c>
      <c r="Y2572">
        <f>IF(AND(ISNUMBER($BW2572),ISNUMBER($BX2572)),MIN(1,MAX(0,($BX2572-2018+1)/($BX2572-$BW2572+1))),"")</f>
        <v>0.2142857142857143</v>
      </c>
      <c r="Z2572">
        <f>IF(AND(ISNUMBER($BW2572),ISNUMBER($BX2572)),MIN(1,MAX(0,($BX2572-2019+1)/($BX2572-$BW2572+1))),"")</f>
        <v>0.1428571428571428</v>
      </c>
      <c r="AA2572">
        <f>IF(ISNUMBER($BX2572),IF($BX2572&gt;=2017,1,0),"")</f>
        <v>1.0</v>
      </c>
      <c r="AB2572">
        <f>IF(ISNUMBER($BX2572),IF($BX2572&gt;=2018,1,0),"")</f>
        <v>1.0</v>
      </c>
      <c r="AC2572">
        <f>IF(ISNUMBER($BX2572),IF($BX2572&gt;=2019,1,0),"")</f>
        <v>1.0</v>
      </c>
      <c r="AD2572">
        <f>IF($L2572&lt;&gt;"",IF($L2572&gt;2013,1,0),"")</f>
        <v>1.0</v>
      </c>
      <c r="AE2572">
        <f>IF($L2572&lt;&gt;"",1+IF($L2572&gt;2011,1,0)+IF($L2572&gt;2014,1,0),"")</f>
        <v>2.0</v>
      </c>
      <c r="AF2572" t="inlineStr">
        <is>
          <t>derivativ (CDS spread)</t>
        </is>
      </c>
      <c r="AG2572" t="inlineStr">
        <is>
          <t>performance</t>
        </is>
      </c>
      <c r="AH2572" t="inlineStr">
        <is>
          <t>non-sensitive</t>
        </is>
      </c>
      <c r="AI2572" t="inlineStr">
        <is>
          <t>without ETS/CT</t>
        </is>
      </c>
      <c r="AJ2572" t="inlineStr">
        <is>
          <t>without ETS/CT</t>
        </is>
      </c>
      <c r="AK2572" t="str">
        <f>IF(AND($CF2572&lt;&gt;"",IFERROR(INDEX(subsample_country_map!$B:$B,MATCH($CF2572,subsample_country_map!$A:$A,0)),"")&lt;&gt;""),INDEX(subsample_country_map!$B:$B,MATCH($CF2572,subsample_country_map!$A:$A,0)),INDEX(lookup!$AA:$AA,MATCH($A2572,lookup!$A:$A,0)))</f>
        <v>1_US</v>
      </c>
      <c r="AL2572" t="str">
        <f>IF(AND($CF2572&lt;&gt;"",IFERROR(INDEX(subsample_country_map!$C:$C,MATCH($CF2572,subsample_country_map!$A:$A,0)),"")&lt;&gt;""),INDEX(subsample_country_map!$C:$C,MATCH($CF2572,subsample_country_map!$A:$A,0)),INDEX(lookup!$AB:$AB,MATCH($A2572,lookup!$A:$A,0)))</f>
        <v>1_developed</v>
      </c>
      <c r="AM2572" t="str">
        <f>IF(AND($CF2572&lt;&gt;"",IFERROR(INDEX(subsample_country_map!$D:$D,MATCH($CF2572,subsample_country_map!$A:$A,0)),"")&lt;&gt;""),INDEX(subsample_country_map!$D:$D,MATCH($CF2572,subsample_country_map!$A:$A,0)),INDEX(lookup!$AC:$AC,MATCH($A2572,lookup!$A:$A,0)))</f>
        <v>1_western</v>
      </c>
      <c r="AN2572" t="str">
        <f>IF(AND($CF2572&lt;&gt;"",IFERROR(INDEX(subsample_country_map!$E:$E,MATCH($CF2572,subsample_country_map!$A:$A,0)),"")&lt;&gt;""),INDEX(subsample_country_map!$E:$E,MATCH($CF2572,subsample_country_map!$A:$A,0)),INDEX(lookup!$AD:$AD,MATCH($A2572,lookup!$A:$A,0)))</f>
        <v>1_common law</v>
      </c>
      <c r="AO2572" t="str">
        <f>INDEX(lookup!$Y:$Y,MATCH($A2572,lookup!$A:$A,0))</f>
        <v>0_published</v>
      </c>
      <c r="AP2572" t="str">
        <f>INDEX(lookup!$Z:$Z,MATCH($A2572,lookup!$A:$A,0))</f>
        <v>0_VHB low</v>
      </c>
      <c r="AQ2572" t="str">
        <f>INDEX(lookup!$W:$W,MATCH($A2572,lookup!$A:$A,0))</f>
        <v>2_sust</v>
      </c>
      <c r="AS2572" t="inlineStr">
        <is>
          <t>staging</t>
        </is>
      </c>
      <c r="AT2572" t="inlineStr">
        <is>
          <t>bad-CER</t>
        </is>
      </c>
      <c r="AU2572" t="inlineStr">
        <is>
          <t>cost</t>
        </is>
      </c>
      <c r="AV2572" t="inlineStr">
        <is>
          <t>-0.046</t>
        </is>
      </c>
      <c r="BA2572" t="n">
        <v>5325</v>
      </c>
      <c r="BB2572" t="inlineStr">
        <is>
          <t>as-stated:1-month lag (t-1)</t>
        </is>
      </c>
      <c r="BC2572" t="inlineStr">
        <is>
          <t>OLS</t>
        </is>
      </c>
      <c r="BD2572" t="inlineStr">
        <is>
          <t>two-way:firm and time</t>
        </is>
      </c>
      <c r="BE2572" t="inlineStr">
        <is>
          <t>industry</t>
        </is>
      </c>
      <c r="BF2572" t="inlineStr">
        <is>
          <t>Consumer services</t>
        </is>
      </c>
      <c r="BI2572" t="inlineStr">
        <is>
          <t>Table 9</t>
        </is>
      </c>
      <c r="BJ2572" t="inlineStr">
        <is>
          <t>cds10 block, Consumer services col (10)</t>
        </is>
      </c>
      <c r="BK2572" t="inlineStr">
        <is>
          <t>82713</t>
        </is>
      </c>
      <c r="BL2572" t="inlineStr">
        <is>
          <t>carbonemi_2 -0.046</t>
        </is>
      </c>
      <c r="BM2572" t="inlineStr">
        <is>
          <t>carbonemi_2</t>
        </is>
      </c>
      <c r="BN2572" t="inlineStr">
        <is>
          <t>cds10</t>
        </is>
      </c>
      <c r="BO2572" t="inlineStr">
        <is>
          <t>update</t>
        </is>
      </c>
      <c r="BP2572" t="inlineStr">
        <is>
          <t>Zhang et al (2023)</t>
        </is>
      </c>
      <c r="BQ2572" t="inlineStr">
        <is>
          <t>non-convertible</t>
        </is>
      </c>
      <c r="BT2572" t="n">
        <v>0</v>
      </c>
      <c r="BU2572" t="inlineStr">
        <is>
          <t>staging_Zhang_et_al_2023.csv</t>
        </is>
      </c>
      <c r="BW2572" t="n">
        <v>2007</v>
      </c>
      <c r="BX2572" t="n">
        <v>2020</v>
      </c>
      <c r="BY2572" t="inlineStr">
        <is>
          <t>US</t>
        </is>
      </c>
      <c r="BZ2572" t="n">
        <v>2013.5</v>
      </c>
      <c r="CA2572" t="n">
        <v>0.3571428571428572</v>
      </c>
      <c r="CB2572" t="n">
        <v>0</v>
      </c>
      <c r="CC2572" t="n">
        <v>1</v>
      </c>
      <c r="CE2572" t="n">
        <v>0</v>
      </c>
    </row>
    <row r="2573">
      <c r="A2573" t="inlineStr">
        <is>
          <t>Zhang et al (2023)</t>
        </is>
      </c>
      <c r="B2573" t="n">
        <v>3878</v>
      </c>
      <c r="D2573" t="n">
        <v>2566</v>
      </c>
      <c r="E2573">
        <f>IF(ISNUMBER($BA2573),$BA2573,IF(AND(ISNUMBER($D2573),ISNUMBER($BW2573),ISNUMBER($BX2573)),$D2573*($BX2573-$BW2573+1),""))</f>
        <v>2566.0</v>
      </c>
      <c r="H2573" t="inlineStr">
        <is>
          <t>partial</t>
        </is>
      </c>
      <c r="I2573" t="inlineStr">
        <is>
          <t>b with significance stars only</t>
        </is>
      </c>
      <c r="J2573">
        <f>IF($BW2573&lt;&gt;"",$BW2573,"")</f>
        <v>2007.0</v>
      </c>
      <c r="K2573">
        <f>IF($BX2573&lt;&gt;"",$BX2573,"")</f>
        <v>2020.0</v>
      </c>
      <c r="L2573">
        <f>IF(AND(ISNUMBER($BW2573),ISNUMBER($BX2573)),($BW2573+$BX2573)/2,"")</f>
        <v>2013.5</v>
      </c>
      <c r="M2573">
        <f>IF($L2573&lt;&gt;"",$L2573,"")</f>
        <v>2013.5</v>
      </c>
      <c r="N2573">
        <f>IF(AND(ISNUMBER($BW2573),ISNUMBER($BX2573)),MIN(1,MAX(0,($BX2573-2016+1)/($BX2573-$BW2573+1))),"")</f>
        <v>0.3571428571428572</v>
      </c>
      <c r="O2573">
        <f>IF(AND(ISNUMBER($BW2573),ISNUMBER($BX2573)),MIN(1,MAX(0,($BX2573-2017+1)/($BX2573-$BW2573+1))),"")</f>
        <v>0.2857142857142857</v>
      </c>
      <c r="P2573">
        <f>IF(AND(ISNUMBER($BW2573),ISNUMBER($BX2573)),MIN(1,MAX(0,($BX2573-2018+1)/($BX2573-$BW2573+1))),"")</f>
        <v>0.2142857142857143</v>
      </c>
      <c r="Q2573">
        <f>IF(AND(ISNUMBER($BW2573),ISNUMBER($BX2573)),MIN(1,MAX(0,($BX2573-2019+1)/($BX2573-$BW2573+1))),"")</f>
        <v>0.1428571428571428</v>
      </c>
      <c r="R2573">
        <f>IF(AND(ISNUMBER($BW2573),ISNUMBER($BX2573)),MIN(1,MAX(0,($BX2573-2016+1)/($BX2573-$BW2573+1))),"")</f>
        <v>0.3571428571428572</v>
      </c>
      <c r="S2573">
        <f>IF($L2573&lt;&gt;"",IF($L2573&gt;=2015.5,1,0),"")</f>
        <v>0.0</v>
      </c>
      <c r="T2573">
        <f>IF($L2573&lt;&gt;"",IF($L2573&gt;=2016,1,0),"")</f>
        <v>0.0</v>
      </c>
      <c r="U2573">
        <f>IF(ISNUMBER($BX2573),IF($BX2573&gt;=2016,1,0),"")</f>
        <v>1.0</v>
      </c>
      <c r="V2573">
        <f>IF(ISNUMBER($BW2573),IF($BW2573&gt;=2016,1,0),"")</f>
        <v>0.0</v>
      </c>
      <c r="W2573" t="str">
        <f>IF(AND(ISNUMBER($BW2573),ISNUMBER($BX2573)),IF($BW2573&gt;=2016,"post-only",IF($BX2573&lt;2016,"pre-only","mixed")),"")</f>
        <v>mixed</v>
      </c>
      <c r="X2573">
        <f>IF(AND(ISNUMBER($BW2573),ISNUMBER($BX2573)),MIN(1,MAX(0,($BX2573-2017+1)/($BX2573-$BW2573+1))),"")</f>
        <v>0.2857142857142857</v>
      </c>
      <c r="Y2573">
        <f>IF(AND(ISNUMBER($BW2573),ISNUMBER($BX2573)),MIN(1,MAX(0,($BX2573-2018+1)/($BX2573-$BW2573+1))),"")</f>
        <v>0.2142857142857143</v>
      </c>
      <c r="Z2573">
        <f>IF(AND(ISNUMBER($BW2573),ISNUMBER($BX2573)),MIN(1,MAX(0,($BX2573-2019+1)/($BX2573-$BW2573+1))),"")</f>
        <v>0.1428571428571428</v>
      </c>
      <c r="AA2573">
        <f>IF(ISNUMBER($BX2573),IF($BX2573&gt;=2017,1,0),"")</f>
        <v>1.0</v>
      </c>
      <c r="AB2573">
        <f>IF(ISNUMBER($BX2573),IF($BX2573&gt;=2018,1,0),"")</f>
        <v>1.0</v>
      </c>
      <c r="AC2573">
        <f>IF(ISNUMBER($BX2573),IF($BX2573&gt;=2019,1,0),"")</f>
        <v>1.0</v>
      </c>
      <c r="AD2573">
        <f>IF($L2573&lt;&gt;"",IF($L2573&gt;2013,1,0),"")</f>
        <v>1.0</v>
      </c>
      <c r="AE2573">
        <f>IF($L2573&lt;&gt;"",1+IF($L2573&gt;2011,1,0)+IF($L2573&gt;2014,1,0),"")</f>
        <v>2.0</v>
      </c>
      <c r="AF2573" t="inlineStr">
        <is>
          <t>derivativ (CDS spread)</t>
        </is>
      </c>
      <c r="AG2573" t="inlineStr">
        <is>
          <t>performance</t>
        </is>
      </c>
      <c r="AH2573" t="inlineStr">
        <is>
          <t>non-sensitive</t>
        </is>
      </c>
      <c r="AI2573" t="inlineStr">
        <is>
          <t>without ETS/CT</t>
        </is>
      </c>
      <c r="AJ2573" t="inlineStr">
        <is>
          <t>without ETS/CT</t>
        </is>
      </c>
      <c r="AK2573" t="str">
        <f>IF(AND($CF2573&lt;&gt;"",IFERROR(INDEX(subsample_country_map!$B:$B,MATCH($CF2573,subsample_country_map!$A:$A,0)),"")&lt;&gt;""),INDEX(subsample_country_map!$B:$B,MATCH($CF2573,subsample_country_map!$A:$A,0)),INDEX(lookup!$AA:$AA,MATCH($A2573,lookup!$A:$A,0)))</f>
        <v>1_US</v>
      </c>
      <c r="AL2573" t="str">
        <f>IF(AND($CF2573&lt;&gt;"",IFERROR(INDEX(subsample_country_map!$C:$C,MATCH($CF2573,subsample_country_map!$A:$A,0)),"")&lt;&gt;""),INDEX(subsample_country_map!$C:$C,MATCH($CF2573,subsample_country_map!$A:$A,0)),INDEX(lookup!$AB:$AB,MATCH($A2573,lookup!$A:$A,0)))</f>
        <v>1_developed</v>
      </c>
      <c r="AM2573" t="str">
        <f>IF(AND($CF2573&lt;&gt;"",IFERROR(INDEX(subsample_country_map!$D:$D,MATCH($CF2573,subsample_country_map!$A:$A,0)),"")&lt;&gt;""),INDEX(subsample_country_map!$D:$D,MATCH($CF2573,subsample_country_map!$A:$A,0)),INDEX(lookup!$AC:$AC,MATCH($A2573,lookup!$A:$A,0)))</f>
        <v>1_western</v>
      </c>
      <c r="AN2573" t="str">
        <f>IF(AND($CF2573&lt;&gt;"",IFERROR(INDEX(subsample_country_map!$E:$E,MATCH($CF2573,subsample_country_map!$A:$A,0)),"")&lt;&gt;""),INDEX(subsample_country_map!$E:$E,MATCH($CF2573,subsample_country_map!$A:$A,0)),INDEX(lookup!$AD:$AD,MATCH($A2573,lookup!$A:$A,0)))</f>
        <v>1_common law</v>
      </c>
      <c r="AO2573" t="str">
        <f>INDEX(lookup!$Y:$Y,MATCH($A2573,lookup!$A:$A,0))</f>
        <v>0_published</v>
      </c>
      <c r="AP2573" t="str">
        <f>INDEX(lookup!$Z:$Z,MATCH($A2573,lookup!$A:$A,0))</f>
        <v>0_VHB low</v>
      </c>
      <c r="AQ2573" t="str">
        <f>INDEX(lookup!$W:$W,MATCH($A2573,lookup!$A:$A,0))</f>
        <v>2_sust</v>
      </c>
      <c r="AS2573" t="inlineStr">
        <is>
          <t>staging</t>
        </is>
      </c>
      <c r="AT2573" t="inlineStr">
        <is>
          <t>bad-CER</t>
        </is>
      </c>
      <c r="AU2573" t="inlineStr">
        <is>
          <t>cost</t>
        </is>
      </c>
      <c r="AV2573" t="inlineStr">
        <is>
          <t>0.032</t>
        </is>
      </c>
      <c r="BA2573" t="n">
        <v>2566</v>
      </c>
      <c r="BB2573" t="inlineStr">
        <is>
          <t>as-stated:1-month lag (t-1)</t>
        </is>
      </c>
      <c r="BC2573" t="inlineStr">
        <is>
          <t>OLS</t>
        </is>
      </c>
      <c r="BD2573" t="inlineStr">
        <is>
          <t>two-way:firm and time</t>
        </is>
      </c>
      <c r="BE2573" t="inlineStr">
        <is>
          <t>industry</t>
        </is>
      </c>
      <c r="BF2573" t="inlineStr">
        <is>
          <t>Healthcare</t>
        </is>
      </c>
      <c r="BI2573" t="inlineStr">
        <is>
          <t>Table 9</t>
        </is>
      </c>
      <c r="BJ2573" t="inlineStr">
        <is>
          <t>cds30 block, Healthcare col (1)</t>
        </is>
      </c>
      <c r="BK2573" t="inlineStr">
        <is>
          <t>82713</t>
        </is>
      </c>
      <c r="BL2573" t="inlineStr">
        <is>
          <t>carbonemi_1 0.032</t>
        </is>
      </c>
      <c r="BM2573" t="inlineStr">
        <is>
          <t>carbonemi_1</t>
        </is>
      </c>
      <c r="BN2573" t="inlineStr">
        <is>
          <t>cds30</t>
        </is>
      </c>
      <c r="BO2573" t="inlineStr">
        <is>
          <t>update</t>
        </is>
      </c>
      <c r="BP2573" t="inlineStr">
        <is>
          <t>Zhang et al (2023)</t>
        </is>
      </c>
      <c r="BQ2573" t="inlineStr">
        <is>
          <t>non-convertible</t>
        </is>
      </c>
      <c r="BT2573" t="n">
        <v>0</v>
      </c>
      <c r="BU2573" t="inlineStr">
        <is>
          <t>staging_Zhang_et_al_2023.csv</t>
        </is>
      </c>
      <c r="BW2573" t="n">
        <v>2007</v>
      </c>
      <c r="BX2573" t="n">
        <v>2020</v>
      </c>
      <c r="BY2573" t="inlineStr">
        <is>
          <t>US</t>
        </is>
      </c>
      <c r="BZ2573" t="n">
        <v>2013.5</v>
      </c>
      <c r="CA2573" t="n">
        <v>0.3571428571428572</v>
      </c>
      <c r="CB2573" t="n">
        <v>0</v>
      </c>
      <c r="CC2573" t="n">
        <v>1</v>
      </c>
      <c r="CE2573" t="n">
        <v>0</v>
      </c>
    </row>
    <row r="2574">
      <c r="A2574" t="inlineStr">
        <is>
          <t>Zhang et al (2023)</t>
        </is>
      </c>
      <c r="B2574" t="n">
        <v>3879</v>
      </c>
      <c r="D2574" t="n">
        <v>2354</v>
      </c>
      <c r="E2574">
        <f>IF(ISNUMBER($BA2574),$BA2574,IF(AND(ISNUMBER($D2574),ISNUMBER($BW2574),ISNUMBER($BX2574)),$D2574*($BX2574-$BW2574+1),""))</f>
        <v>2354.0</v>
      </c>
      <c r="H2574" t="inlineStr">
        <is>
          <t>partial</t>
        </is>
      </c>
      <c r="I2574" t="inlineStr">
        <is>
          <t>b with significance stars only</t>
        </is>
      </c>
      <c r="J2574">
        <f>IF($BW2574&lt;&gt;"",$BW2574,"")</f>
        <v>2007.0</v>
      </c>
      <c r="K2574">
        <f>IF($BX2574&lt;&gt;"",$BX2574,"")</f>
        <v>2020.0</v>
      </c>
      <c r="L2574">
        <f>IF(AND(ISNUMBER($BW2574),ISNUMBER($BX2574)),($BW2574+$BX2574)/2,"")</f>
        <v>2013.5</v>
      </c>
      <c r="M2574">
        <f>IF($L2574&lt;&gt;"",$L2574,"")</f>
        <v>2013.5</v>
      </c>
      <c r="N2574">
        <f>IF(AND(ISNUMBER($BW2574),ISNUMBER($BX2574)),MIN(1,MAX(0,($BX2574-2016+1)/($BX2574-$BW2574+1))),"")</f>
        <v>0.3571428571428572</v>
      </c>
      <c r="O2574">
        <f>IF(AND(ISNUMBER($BW2574),ISNUMBER($BX2574)),MIN(1,MAX(0,($BX2574-2017+1)/($BX2574-$BW2574+1))),"")</f>
        <v>0.2857142857142857</v>
      </c>
      <c r="P2574">
        <f>IF(AND(ISNUMBER($BW2574),ISNUMBER($BX2574)),MIN(1,MAX(0,($BX2574-2018+1)/($BX2574-$BW2574+1))),"")</f>
        <v>0.2142857142857143</v>
      </c>
      <c r="Q2574">
        <f>IF(AND(ISNUMBER($BW2574),ISNUMBER($BX2574)),MIN(1,MAX(0,($BX2574-2019+1)/($BX2574-$BW2574+1))),"")</f>
        <v>0.1428571428571428</v>
      </c>
      <c r="R2574">
        <f>IF(AND(ISNUMBER($BW2574),ISNUMBER($BX2574)),MIN(1,MAX(0,($BX2574-2016+1)/($BX2574-$BW2574+1))),"")</f>
        <v>0.3571428571428572</v>
      </c>
      <c r="S2574">
        <f>IF($L2574&lt;&gt;"",IF($L2574&gt;=2015.5,1,0),"")</f>
        <v>0.0</v>
      </c>
      <c r="T2574">
        <f>IF($L2574&lt;&gt;"",IF($L2574&gt;=2016,1,0),"")</f>
        <v>0.0</v>
      </c>
      <c r="U2574">
        <f>IF(ISNUMBER($BX2574),IF($BX2574&gt;=2016,1,0),"")</f>
        <v>1.0</v>
      </c>
      <c r="V2574">
        <f>IF(ISNUMBER($BW2574),IF($BW2574&gt;=2016,1,0),"")</f>
        <v>0.0</v>
      </c>
      <c r="W2574" t="str">
        <f>IF(AND(ISNUMBER($BW2574),ISNUMBER($BX2574)),IF($BW2574&gt;=2016,"post-only",IF($BX2574&lt;2016,"pre-only","mixed")),"")</f>
        <v>mixed</v>
      </c>
      <c r="X2574">
        <f>IF(AND(ISNUMBER($BW2574),ISNUMBER($BX2574)),MIN(1,MAX(0,($BX2574-2017+1)/($BX2574-$BW2574+1))),"")</f>
        <v>0.2857142857142857</v>
      </c>
      <c r="Y2574">
        <f>IF(AND(ISNUMBER($BW2574),ISNUMBER($BX2574)),MIN(1,MAX(0,($BX2574-2018+1)/($BX2574-$BW2574+1))),"")</f>
        <v>0.2142857142857143</v>
      </c>
      <c r="Z2574">
        <f>IF(AND(ISNUMBER($BW2574),ISNUMBER($BX2574)),MIN(1,MAX(0,($BX2574-2019+1)/($BX2574-$BW2574+1))),"")</f>
        <v>0.1428571428571428</v>
      </c>
      <c r="AA2574">
        <f>IF(ISNUMBER($BX2574),IF($BX2574&gt;=2017,1,0),"")</f>
        <v>1.0</v>
      </c>
      <c r="AB2574">
        <f>IF(ISNUMBER($BX2574),IF($BX2574&gt;=2018,1,0),"")</f>
        <v>1.0</v>
      </c>
      <c r="AC2574">
        <f>IF(ISNUMBER($BX2574),IF($BX2574&gt;=2019,1,0),"")</f>
        <v>1.0</v>
      </c>
      <c r="AD2574">
        <f>IF($L2574&lt;&gt;"",IF($L2574&gt;2013,1,0),"")</f>
        <v>1.0</v>
      </c>
      <c r="AE2574">
        <f>IF($L2574&lt;&gt;"",1+IF($L2574&gt;2011,1,0)+IF($L2574&gt;2014,1,0),"")</f>
        <v>2.0</v>
      </c>
      <c r="AF2574" t="inlineStr">
        <is>
          <t>derivativ (CDS spread)</t>
        </is>
      </c>
      <c r="AG2574" t="inlineStr">
        <is>
          <t>performance</t>
        </is>
      </c>
      <c r="AH2574" t="inlineStr">
        <is>
          <t>non-sensitive</t>
        </is>
      </c>
      <c r="AI2574" t="inlineStr">
        <is>
          <t>without ETS/CT</t>
        </is>
      </c>
      <c r="AJ2574" t="inlineStr">
        <is>
          <t>without ETS/CT</t>
        </is>
      </c>
      <c r="AK2574" t="str">
        <f>IF(AND($CF2574&lt;&gt;"",IFERROR(INDEX(subsample_country_map!$B:$B,MATCH($CF2574,subsample_country_map!$A:$A,0)),"")&lt;&gt;""),INDEX(subsample_country_map!$B:$B,MATCH($CF2574,subsample_country_map!$A:$A,0)),INDEX(lookup!$AA:$AA,MATCH($A2574,lookup!$A:$A,0)))</f>
        <v>1_US</v>
      </c>
      <c r="AL2574" t="str">
        <f>IF(AND($CF2574&lt;&gt;"",IFERROR(INDEX(subsample_country_map!$C:$C,MATCH($CF2574,subsample_country_map!$A:$A,0)),"")&lt;&gt;""),INDEX(subsample_country_map!$C:$C,MATCH($CF2574,subsample_country_map!$A:$A,0)),INDEX(lookup!$AB:$AB,MATCH($A2574,lookup!$A:$A,0)))</f>
        <v>1_developed</v>
      </c>
      <c r="AM2574" t="str">
        <f>IF(AND($CF2574&lt;&gt;"",IFERROR(INDEX(subsample_country_map!$D:$D,MATCH($CF2574,subsample_country_map!$A:$A,0)),"")&lt;&gt;""),INDEX(subsample_country_map!$D:$D,MATCH($CF2574,subsample_country_map!$A:$A,0)),INDEX(lookup!$AC:$AC,MATCH($A2574,lookup!$A:$A,0)))</f>
        <v>1_western</v>
      </c>
      <c r="AN2574" t="str">
        <f>IF(AND($CF2574&lt;&gt;"",IFERROR(INDEX(subsample_country_map!$E:$E,MATCH($CF2574,subsample_country_map!$A:$A,0)),"")&lt;&gt;""),INDEX(subsample_country_map!$E:$E,MATCH($CF2574,subsample_country_map!$A:$A,0)),INDEX(lookup!$AD:$AD,MATCH($A2574,lookup!$A:$A,0)))</f>
        <v>1_common law</v>
      </c>
      <c r="AO2574" t="str">
        <f>INDEX(lookup!$Y:$Y,MATCH($A2574,lookup!$A:$A,0))</f>
        <v>0_published</v>
      </c>
      <c r="AP2574" t="str">
        <f>INDEX(lookup!$Z:$Z,MATCH($A2574,lookup!$A:$A,0))</f>
        <v>0_VHB low</v>
      </c>
      <c r="AQ2574" t="str">
        <f>INDEX(lookup!$W:$W,MATCH($A2574,lookup!$A:$A,0))</f>
        <v>2_sust</v>
      </c>
      <c r="AS2574" t="inlineStr">
        <is>
          <t>staging</t>
        </is>
      </c>
      <c r="AT2574" t="inlineStr">
        <is>
          <t>bad-CER</t>
        </is>
      </c>
      <c r="AU2574" t="inlineStr">
        <is>
          <t>cost</t>
        </is>
      </c>
      <c r="AV2574" t="inlineStr">
        <is>
          <t>0.012</t>
        </is>
      </c>
      <c r="BA2574" t="n">
        <v>2354</v>
      </c>
      <c r="BB2574" t="inlineStr">
        <is>
          <t>as-stated:1-month lag (t-1)</t>
        </is>
      </c>
      <c r="BC2574" t="inlineStr">
        <is>
          <t>OLS</t>
        </is>
      </c>
      <c r="BD2574" t="inlineStr">
        <is>
          <t>two-way:firm and time</t>
        </is>
      </c>
      <c r="BE2574" t="inlineStr">
        <is>
          <t>industry</t>
        </is>
      </c>
      <c r="BF2574" t="inlineStr">
        <is>
          <t>Technology</t>
        </is>
      </c>
      <c r="BI2574" t="inlineStr">
        <is>
          <t>Table 9</t>
        </is>
      </c>
      <c r="BJ2574" t="inlineStr">
        <is>
          <t>cds30 block, Technology col (2)</t>
        </is>
      </c>
      <c r="BK2574" t="inlineStr">
        <is>
          <t>82713</t>
        </is>
      </c>
      <c r="BL2574" t="inlineStr">
        <is>
          <t>carbonemi_1 0.012</t>
        </is>
      </c>
      <c r="BM2574" t="inlineStr">
        <is>
          <t>carbonemi_1</t>
        </is>
      </c>
      <c r="BN2574" t="inlineStr">
        <is>
          <t>cds30</t>
        </is>
      </c>
      <c r="BO2574" t="inlineStr">
        <is>
          <t>update</t>
        </is>
      </c>
      <c r="BP2574" t="inlineStr">
        <is>
          <t>Zhang et al (2023)</t>
        </is>
      </c>
      <c r="BQ2574" t="inlineStr">
        <is>
          <t>non-convertible</t>
        </is>
      </c>
      <c r="BT2574" t="n">
        <v>0</v>
      </c>
      <c r="BU2574" t="inlineStr">
        <is>
          <t>staging_Zhang_et_al_2023.csv</t>
        </is>
      </c>
      <c r="BW2574" t="n">
        <v>2007</v>
      </c>
      <c r="BX2574" t="n">
        <v>2020</v>
      </c>
      <c r="BY2574" t="inlineStr">
        <is>
          <t>US</t>
        </is>
      </c>
      <c r="BZ2574" t="n">
        <v>2013.5</v>
      </c>
      <c r="CA2574" t="n">
        <v>0.3571428571428572</v>
      </c>
      <c r="CB2574" t="n">
        <v>0</v>
      </c>
      <c r="CC2574" t="n">
        <v>1</v>
      </c>
      <c r="CE2574" t="n">
        <v>0</v>
      </c>
    </row>
    <row r="2575">
      <c r="A2575" t="inlineStr">
        <is>
          <t>Zhang et al (2023)</t>
        </is>
      </c>
      <c r="B2575" t="n">
        <v>3880</v>
      </c>
      <c r="D2575" t="n">
        <v>2643</v>
      </c>
      <c r="E2575">
        <f>IF(ISNUMBER($BA2575),$BA2575,IF(AND(ISNUMBER($D2575),ISNUMBER($BW2575),ISNUMBER($BX2575)),$D2575*($BX2575-$BW2575+1),""))</f>
        <v>2643.0</v>
      </c>
      <c r="H2575" t="inlineStr">
        <is>
          <t>partial</t>
        </is>
      </c>
      <c r="I2575" t="inlineStr">
        <is>
          <t>b with significance stars only</t>
        </is>
      </c>
      <c r="J2575">
        <f>IF($BW2575&lt;&gt;"",$BW2575,"")</f>
        <v>2007.0</v>
      </c>
      <c r="K2575">
        <f>IF($BX2575&lt;&gt;"",$BX2575,"")</f>
        <v>2020.0</v>
      </c>
      <c r="L2575">
        <f>IF(AND(ISNUMBER($BW2575),ISNUMBER($BX2575)),($BW2575+$BX2575)/2,"")</f>
        <v>2013.5</v>
      </c>
      <c r="M2575">
        <f>IF($L2575&lt;&gt;"",$L2575,"")</f>
        <v>2013.5</v>
      </c>
      <c r="N2575">
        <f>IF(AND(ISNUMBER($BW2575),ISNUMBER($BX2575)),MIN(1,MAX(0,($BX2575-2016+1)/($BX2575-$BW2575+1))),"")</f>
        <v>0.3571428571428572</v>
      </c>
      <c r="O2575">
        <f>IF(AND(ISNUMBER($BW2575),ISNUMBER($BX2575)),MIN(1,MAX(0,($BX2575-2017+1)/($BX2575-$BW2575+1))),"")</f>
        <v>0.2857142857142857</v>
      </c>
      <c r="P2575">
        <f>IF(AND(ISNUMBER($BW2575),ISNUMBER($BX2575)),MIN(1,MAX(0,($BX2575-2018+1)/($BX2575-$BW2575+1))),"")</f>
        <v>0.2142857142857143</v>
      </c>
      <c r="Q2575">
        <f>IF(AND(ISNUMBER($BW2575),ISNUMBER($BX2575)),MIN(1,MAX(0,($BX2575-2019+1)/($BX2575-$BW2575+1))),"")</f>
        <v>0.1428571428571428</v>
      </c>
      <c r="R2575">
        <f>IF(AND(ISNUMBER($BW2575),ISNUMBER($BX2575)),MIN(1,MAX(0,($BX2575-2016+1)/($BX2575-$BW2575+1))),"")</f>
        <v>0.3571428571428572</v>
      </c>
      <c r="S2575">
        <f>IF($L2575&lt;&gt;"",IF($L2575&gt;=2015.5,1,0),"")</f>
        <v>0.0</v>
      </c>
      <c r="T2575">
        <f>IF($L2575&lt;&gt;"",IF($L2575&gt;=2016,1,0),"")</f>
        <v>0.0</v>
      </c>
      <c r="U2575">
        <f>IF(ISNUMBER($BX2575),IF($BX2575&gt;=2016,1,0),"")</f>
        <v>1.0</v>
      </c>
      <c r="V2575">
        <f>IF(ISNUMBER($BW2575),IF($BW2575&gt;=2016,1,0),"")</f>
        <v>0.0</v>
      </c>
      <c r="W2575" t="str">
        <f>IF(AND(ISNUMBER($BW2575),ISNUMBER($BX2575)),IF($BW2575&gt;=2016,"post-only",IF($BX2575&lt;2016,"pre-only","mixed")),"")</f>
        <v>mixed</v>
      </c>
      <c r="X2575">
        <f>IF(AND(ISNUMBER($BW2575),ISNUMBER($BX2575)),MIN(1,MAX(0,($BX2575-2017+1)/($BX2575-$BW2575+1))),"")</f>
        <v>0.2857142857142857</v>
      </c>
      <c r="Y2575">
        <f>IF(AND(ISNUMBER($BW2575),ISNUMBER($BX2575)),MIN(1,MAX(0,($BX2575-2018+1)/($BX2575-$BW2575+1))),"")</f>
        <v>0.2142857142857143</v>
      </c>
      <c r="Z2575">
        <f>IF(AND(ISNUMBER($BW2575),ISNUMBER($BX2575)),MIN(1,MAX(0,($BX2575-2019+1)/($BX2575-$BW2575+1))),"")</f>
        <v>0.1428571428571428</v>
      </c>
      <c r="AA2575">
        <f>IF(ISNUMBER($BX2575),IF($BX2575&gt;=2017,1,0),"")</f>
        <v>1.0</v>
      </c>
      <c r="AB2575">
        <f>IF(ISNUMBER($BX2575),IF($BX2575&gt;=2018,1,0),"")</f>
        <v>1.0</v>
      </c>
      <c r="AC2575">
        <f>IF(ISNUMBER($BX2575),IF($BX2575&gt;=2019,1,0),"")</f>
        <v>1.0</v>
      </c>
      <c r="AD2575">
        <f>IF($L2575&lt;&gt;"",IF($L2575&gt;2013,1,0),"")</f>
        <v>1.0</v>
      </c>
      <c r="AE2575">
        <f>IF($L2575&lt;&gt;"",1+IF($L2575&gt;2011,1,0)+IF($L2575&gt;2014,1,0),"")</f>
        <v>2.0</v>
      </c>
      <c r="AF2575" t="inlineStr">
        <is>
          <t>derivativ (CDS spread)</t>
        </is>
      </c>
      <c r="AG2575" t="inlineStr">
        <is>
          <t>performance</t>
        </is>
      </c>
      <c r="AH2575" t="inlineStr">
        <is>
          <t>non-sensitive</t>
        </is>
      </c>
      <c r="AI2575" t="inlineStr">
        <is>
          <t>without ETS/CT</t>
        </is>
      </c>
      <c r="AJ2575" t="inlineStr">
        <is>
          <t>without ETS/CT</t>
        </is>
      </c>
      <c r="AK2575" t="str">
        <f>IF(AND($CF2575&lt;&gt;"",IFERROR(INDEX(subsample_country_map!$B:$B,MATCH($CF2575,subsample_country_map!$A:$A,0)),"")&lt;&gt;""),INDEX(subsample_country_map!$B:$B,MATCH($CF2575,subsample_country_map!$A:$A,0)),INDEX(lookup!$AA:$AA,MATCH($A2575,lookup!$A:$A,0)))</f>
        <v>1_US</v>
      </c>
      <c r="AL2575" t="str">
        <f>IF(AND($CF2575&lt;&gt;"",IFERROR(INDEX(subsample_country_map!$C:$C,MATCH($CF2575,subsample_country_map!$A:$A,0)),"")&lt;&gt;""),INDEX(subsample_country_map!$C:$C,MATCH($CF2575,subsample_country_map!$A:$A,0)),INDEX(lookup!$AB:$AB,MATCH($A2575,lookup!$A:$A,0)))</f>
        <v>1_developed</v>
      </c>
      <c r="AM2575" t="str">
        <f>IF(AND($CF2575&lt;&gt;"",IFERROR(INDEX(subsample_country_map!$D:$D,MATCH($CF2575,subsample_country_map!$A:$A,0)),"")&lt;&gt;""),INDEX(subsample_country_map!$D:$D,MATCH($CF2575,subsample_country_map!$A:$A,0)),INDEX(lookup!$AC:$AC,MATCH($A2575,lookup!$A:$A,0)))</f>
        <v>1_western</v>
      </c>
      <c r="AN2575" t="str">
        <f>IF(AND($CF2575&lt;&gt;"",IFERROR(INDEX(subsample_country_map!$E:$E,MATCH($CF2575,subsample_country_map!$A:$A,0)),"")&lt;&gt;""),INDEX(subsample_country_map!$E:$E,MATCH($CF2575,subsample_country_map!$A:$A,0)),INDEX(lookup!$AD:$AD,MATCH($A2575,lookup!$A:$A,0)))</f>
        <v>1_common law</v>
      </c>
      <c r="AO2575" t="str">
        <f>INDEX(lookup!$Y:$Y,MATCH($A2575,lookup!$A:$A,0))</f>
        <v>0_published</v>
      </c>
      <c r="AP2575" t="str">
        <f>INDEX(lookup!$Z:$Z,MATCH($A2575,lookup!$A:$A,0))</f>
        <v>0_VHB low</v>
      </c>
      <c r="AQ2575" t="str">
        <f>INDEX(lookup!$W:$W,MATCH($A2575,lookup!$A:$A,0))</f>
        <v>2_sust</v>
      </c>
      <c r="AS2575" t="inlineStr">
        <is>
          <t>staging</t>
        </is>
      </c>
      <c r="AT2575" t="inlineStr">
        <is>
          <t>bad-CER</t>
        </is>
      </c>
      <c r="AU2575" t="inlineStr">
        <is>
          <t>cost</t>
        </is>
      </c>
      <c r="AV2575" t="inlineStr">
        <is>
          <t>0.053</t>
        </is>
      </c>
      <c r="BA2575" t="n">
        <v>2643</v>
      </c>
      <c r="BB2575" t="inlineStr">
        <is>
          <t>as-stated:1-month lag (t-1)</t>
        </is>
      </c>
      <c r="BC2575" t="inlineStr">
        <is>
          <t>OLS</t>
        </is>
      </c>
      <c r="BD2575" t="inlineStr">
        <is>
          <t>two-way:firm and time</t>
        </is>
      </c>
      <c r="BE2575" t="inlineStr">
        <is>
          <t>industry</t>
        </is>
      </c>
      <c r="BF2575" t="inlineStr">
        <is>
          <t>Basic materials</t>
        </is>
      </c>
      <c r="BI2575" t="inlineStr">
        <is>
          <t>Table 9</t>
        </is>
      </c>
      <c r="BJ2575" t="inlineStr">
        <is>
          <t>cds30 block, Basic materials col (3)</t>
        </is>
      </c>
      <c r="BK2575" t="inlineStr">
        <is>
          <t>82713</t>
        </is>
      </c>
      <c r="BL2575" t="inlineStr">
        <is>
          <t>carbonemi_1 0.053</t>
        </is>
      </c>
      <c r="BM2575" t="inlineStr">
        <is>
          <t>carbonemi_1</t>
        </is>
      </c>
      <c r="BN2575" t="inlineStr">
        <is>
          <t>cds30</t>
        </is>
      </c>
      <c r="BO2575" t="inlineStr">
        <is>
          <t>update</t>
        </is>
      </c>
      <c r="BP2575" t="inlineStr">
        <is>
          <t>Zhang et al (2023)</t>
        </is>
      </c>
      <c r="BQ2575" t="inlineStr">
        <is>
          <t>non-convertible</t>
        </is>
      </c>
      <c r="BT2575" t="n">
        <v>0</v>
      </c>
      <c r="BU2575" t="inlineStr">
        <is>
          <t>staging_Zhang_et_al_2023.csv</t>
        </is>
      </c>
      <c r="BW2575" t="n">
        <v>2007</v>
      </c>
      <c r="BX2575" t="n">
        <v>2020</v>
      </c>
      <c r="BY2575" t="inlineStr">
        <is>
          <t>US</t>
        </is>
      </c>
      <c r="BZ2575" t="n">
        <v>2013.5</v>
      </c>
      <c r="CA2575" t="n">
        <v>0.3571428571428572</v>
      </c>
      <c r="CB2575" t="n">
        <v>0</v>
      </c>
      <c r="CC2575" t="n">
        <v>1</v>
      </c>
      <c r="CE2575" t="n">
        <v>0</v>
      </c>
    </row>
    <row r="2576">
      <c r="A2576" t="inlineStr">
        <is>
          <t>Zhang et al (2023)</t>
        </is>
      </c>
      <c r="B2576" t="n">
        <v>3881</v>
      </c>
      <c r="D2576" t="n">
        <v>2970</v>
      </c>
      <c r="E2576">
        <f>IF(ISNUMBER($BA2576),$BA2576,IF(AND(ISNUMBER($D2576),ISNUMBER($BW2576),ISNUMBER($BX2576)),$D2576*($BX2576-$BW2576+1),""))</f>
        <v>2970.0</v>
      </c>
      <c r="H2576" t="inlineStr">
        <is>
          <t>partial</t>
        </is>
      </c>
      <c r="I2576" t="inlineStr">
        <is>
          <t>b with significance stars only</t>
        </is>
      </c>
      <c r="J2576">
        <f>IF($BW2576&lt;&gt;"",$BW2576,"")</f>
        <v>2007.0</v>
      </c>
      <c r="K2576">
        <f>IF($BX2576&lt;&gt;"",$BX2576,"")</f>
        <v>2020.0</v>
      </c>
      <c r="L2576">
        <f>IF(AND(ISNUMBER($BW2576),ISNUMBER($BX2576)),($BW2576+$BX2576)/2,"")</f>
        <v>2013.5</v>
      </c>
      <c r="M2576">
        <f>IF($L2576&lt;&gt;"",$L2576,"")</f>
        <v>2013.5</v>
      </c>
      <c r="N2576">
        <f>IF(AND(ISNUMBER($BW2576),ISNUMBER($BX2576)),MIN(1,MAX(0,($BX2576-2016+1)/($BX2576-$BW2576+1))),"")</f>
        <v>0.3571428571428572</v>
      </c>
      <c r="O2576">
        <f>IF(AND(ISNUMBER($BW2576),ISNUMBER($BX2576)),MIN(1,MAX(0,($BX2576-2017+1)/($BX2576-$BW2576+1))),"")</f>
        <v>0.2857142857142857</v>
      </c>
      <c r="P2576">
        <f>IF(AND(ISNUMBER($BW2576),ISNUMBER($BX2576)),MIN(1,MAX(0,($BX2576-2018+1)/($BX2576-$BW2576+1))),"")</f>
        <v>0.2142857142857143</v>
      </c>
      <c r="Q2576">
        <f>IF(AND(ISNUMBER($BW2576),ISNUMBER($BX2576)),MIN(1,MAX(0,($BX2576-2019+1)/($BX2576-$BW2576+1))),"")</f>
        <v>0.1428571428571428</v>
      </c>
      <c r="R2576">
        <f>IF(AND(ISNUMBER($BW2576),ISNUMBER($BX2576)),MIN(1,MAX(0,($BX2576-2016+1)/($BX2576-$BW2576+1))),"")</f>
        <v>0.3571428571428572</v>
      </c>
      <c r="S2576">
        <f>IF($L2576&lt;&gt;"",IF($L2576&gt;=2015.5,1,0),"")</f>
        <v>0.0</v>
      </c>
      <c r="T2576">
        <f>IF($L2576&lt;&gt;"",IF($L2576&gt;=2016,1,0),"")</f>
        <v>0.0</v>
      </c>
      <c r="U2576">
        <f>IF(ISNUMBER($BX2576),IF($BX2576&gt;=2016,1,0),"")</f>
        <v>1.0</v>
      </c>
      <c r="V2576">
        <f>IF(ISNUMBER($BW2576),IF($BW2576&gt;=2016,1,0),"")</f>
        <v>0.0</v>
      </c>
      <c r="W2576" t="str">
        <f>IF(AND(ISNUMBER($BW2576),ISNUMBER($BX2576)),IF($BW2576&gt;=2016,"post-only",IF($BX2576&lt;2016,"pre-only","mixed")),"")</f>
        <v>mixed</v>
      </c>
      <c r="X2576">
        <f>IF(AND(ISNUMBER($BW2576),ISNUMBER($BX2576)),MIN(1,MAX(0,($BX2576-2017+1)/($BX2576-$BW2576+1))),"")</f>
        <v>0.2857142857142857</v>
      </c>
      <c r="Y2576">
        <f>IF(AND(ISNUMBER($BW2576),ISNUMBER($BX2576)),MIN(1,MAX(0,($BX2576-2018+1)/($BX2576-$BW2576+1))),"")</f>
        <v>0.2142857142857143</v>
      </c>
      <c r="Z2576">
        <f>IF(AND(ISNUMBER($BW2576),ISNUMBER($BX2576)),MIN(1,MAX(0,($BX2576-2019+1)/($BX2576-$BW2576+1))),"")</f>
        <v>0.1428571428571428</v>
      </c>
      <c r="AA2576">
        <f>IF(ISNUMBER($BX2576),IF($BX2576&gt;=2017,1,0),"")</f>
        <v>1.0</v>
      </c>
      <c r="AB2576">
        <f>IF(ISNUMBER($BX2576),IF($BX2576&gt;=2018,1,0),"")</f>
        <v>1.0</v>
      </c>
      <c r="AC2576">
        <f>IF(ISNUMBER($BX2576),IF($BX2576&gt;=2019,1,0),"")</f>
        <v>1.0</v>
      </c>
      <c r="AD2576">
        <f>IF($L2576&lt;&gt;"",IF($L2576&gt;2013,1,0),"")</f>
        <v>1.0</v>
      </c>
      <c r="AE2576">
        <f>IF($L2576&lt;&gt;"",1+IF($L2576&gt;2011,1,0)+IF($L2576&gt;2014,1,0),"")</f>
        <v>2.0</v>
      </c>
      <c r="AF2576" t="inlineStr">
        <is>
          <t>derivativ (CDS spread)</t>
        </is>
      </c>
      <c r="AG2576" t="inlineStr">
        <is>
          <t>performance</t>
        </is>
      </c>
      <c r="AH2576" t="inlineStr">
        <is>
          <t>non-sensitive</t>
        </is>
      </c>
      <c r="AI2576" t="inlineStr">
        <is>
          <t>without ETS/CT</t>
        </is>
      </c>
      <c r="AJ2576" t="inlineStr">
        <is>
          <t>without ETS/CT</t>
        </is>
      </c>
      <c r="AK2576" t="str">
        <f>IF(AND($CF2576&lt;&gt;"",IFERROR(INDEX(subsample_country_map!$B:$B,MATCH($CF2576,subsample_country_map!$A:$A,0)),"")&lt;&gt;""),INDEX(subsample_country_map!$B:$B,MATCH($CF2576,subsample_country_map!$A:$A,0)),INDEX(lookup!$AA:$AA,MATCH($A2576,lookup!$A:$A,0)))</f>
        <v>1_US</v>
      </c>
      <c r="AL2576" t="str">
        <f>IF(AND($CF2576&lt;&gt;"",IFERROR(INDEX(subsample_country_map!$C:$C,MATCH($CF2576,subsample_country_map!$A:$A,0)),"")&lt;&gt;""),INDEX(subsample_country_map!$C:$C,MATCH($CF2576,subsample_country_map!$A:$A,0)),INDEX(lookup!$AB:$AB,MATCH($A2576,lookup!$A:$A,0)))</f>
        <v>1_developed</v>
      </c>
      <c r="AM2576" t="str">
        <f>IF(AND($CF2576&lt;&gt;"",IFERROR(INDEX(subsample_country_map!$D:$D,MATCH($CF2576,subsample_country_map!$A:$A,0)),"")&lt;&gt;""),INDEX(subsample_country_map!$D:$D,MATCH($CF2576,subsample_country_map!$A:$A,0)),INDEX(lookup!$AC:$AC,MATCH($A2576,lookup!$A:$A,0)))</f>
        <v>1_western</v>
      </c>
      <c r="AN2576" t="str">
        <f>IF(AND($CF2576&lt;&gt;"",IFERROR(INDEX(subsample_country_map!$E:$E,MATCH($CF2576,subsample_country_map!$A:$A,0)),"")&lt;&gt;""),INDEX(subsample_country_map!$E:$E,MATCH($CF2576,subsample_country_map!$A:$A,0)),INDEX(lookup!$AD:$AD,MATCH($A2576,lookup!$A:$A,0)))</f>
        <v>1_common law</v>
      </c>
      <c r="AO2576" t="str">
        <f>INDEX(lookup!$Y:$Y,MATCH($A2576,lookup!$A:$A,0))</f>
        <v>0_published</v>
      </c>
      <c r="AP2576" t="str">
        <f>INDEX(lookup!$Z:$Z,MATCH($A2576,lookup!$A:$A,0))</f>
        <v>0_VHB low</v>
      </c>
      <c r="AQ2576" t="str">
        <f>INDEX(lookup!$W:$W,MATCH($A2576,lookup!$A:$A,0))</f>
        <v>2_sust</v>
      </c>
      <c r="AS2576" t="inlineStr">
        <is>
          <t>staging</t>
        </is>
      </c>
      <c r="AT2576" t="inlineStr">
        <is>
          <t>bad-CER</t>
        </is>
      </c>
      <c r="AU2576" t="inlineStr">
        <is>
          <t>cost</t>
        </is>
      </c>
      <c r="AV2576" t="inlineStr">
        <is>
          <t>0.067</t>
        </is>
      </c>
      <c r="BA2576" t="n">
        <v>2970</v>
      </c>
      <c r="BB2576" t="inlineStr">
        <is>
          <t>as-stated:1-month lag (t-1)</t>
        </is>
      </c>
      <c r="BC2576" t="inlineStr">
        <is>
          <t>OLS</t>
        </is>
      </c>
      <c r="BD2576" t="inlineStr">
        <is>
          <t>two-way:firm and time</t>
        </is>
      </c>
      <c r="BE2576" t="inlineStr">
        <is>
          <t>industry</t>
        </is>
      </c>
      <c r="BF2576" t="inlineStr">
        <is>
          <t>Telecommunications services</t>
        </is>
      </c>
      <c r="BI2576" t="inlineStr">
        <is>
          <t>Table 9</t>
        </is>
      </c>
      <c r="BJ2576" t="inlineStr">
        <is>
          <t>cds30 block, Telecommunications services col (4)</t>
        </is>
      </c>
      <c r="BK2576" t="inlineStr">
        <is>
          <t>82713</t>
        </is>
      </c>
      <c r="BL2576" t="inlineStr">
        <is>
          <t>carbonemi_1 0.067</t>
        </is>
      </c>
      <c r="BM2576" t="inlineStr">
        <is>
          <t>carbonemi_1</t>
        </is>
      </c>
      <c r="BN2576" t="inlineStr">
        <is>
          <t>cds30</t>
        </is>
      </c>
      <c r="BO2576" t="inlineStr">
        <is>
          <t>update</t>
        </is>
      </c>
      <c r="BP2576" t="inlineStr">
        <is>
          <t>Zhang et al (2023)</t>
        </is>
      </c>
      <c r="BQ2576" t="inlineStr">
        <is>
          <t>non-convertible</t>
        </is>
      </c>
      <c r="BT2576" t="n">
        <v>0</v>
      </c>
      <c r="BU2576" t="inlineStr">
        <is>
          <t>staging_Zhang_et_al_2023.csv</t>
        </is>
      </c>
      <c r="BW2576" t="n">
        <v>2007</v>
      </c>
      <c r="BX2576" t="n">
        <v>2020</v>
      </c>
      <c r="BY2576" t="inlineStr">
        <is>
          <t>US</t>
        </is>
      </c>
      <c r="BZ2576" t="n">
        <v>2013.5</v>
      </c>
      <c r="CA2576" t="n">
        <v>0.3571428571428572</v>
      </c>
      <c r="CB2576" t="n">
        <v>0</v>
      </c>
      <c r="CC2576" t="n">
        <v>1</v>
      </c>
      <c r="CE2576" t="n">
        <v>0</v>
      </c>
    </row>
    <row r="2577">
      <c r="A2577" t="inlineStr">
        <is>
          <t>Zhang et al (2023)</t>
        </is>
      </c>
      <c r="B2577" t="n">
        <v>3882</v>
      </c>
      <c r="C2577" t="n">
        <v>-0.03243485248768093</v>
      </c>
      <c r="D2577" t="n">
        <v>6304</v>
      </c>
      <c r="E2577">
        <f>IF(ISNUMBER($BA2577),$BA2577,IF(AND(ISNUMBER($D2577),ISNUMBER($BW2577),ISNUMBER($BX2577)),$D2577*($BX2577-$BW2577+1),""))</f>
        <v>6304.0</v>
      </c>
      <c r="H2577" t="inlineStr">
        <is>
          <t>partial</t>
        </is>
      </c>
      <c r="I2577" t="inlineStr">
        <is>
          <t>b with significance stars only</t>
        </is>
      </c>
      <c r="J2577">
        <f>IF($BW2577&lt;&gt;"",$BW2577,"")</f>
        <v>2007.0</v>
      </c>
      <c r="K2577">
        <f>IF($BX2577&lt;&gt;"",$BX2577,"")</f>
        <v>2020.0</v>
      </c>
      <c r="L2577">
        <f>IF(AND(ISNUMBER($BW2577),ISNUMBER($BX2577)),($BW2577+$BX2577)/2,"")</f>
        <v>2013.5</v>
      </c>
      <c r="M2577">
        <f>IF($L2577&lt;&gt;"",$L2577,"")</f>
        <v>2013.5</v>
      </c>
      <c r="N2577">
        <f>IF(AND(ISNUMBER($BW2577),ISNUMBER($BX2577)),MIN(1,MAX(0,($BX2577-2016+1)/($BX2577-$BW2577+1))),"")</f>
        <v>0.3571428571428572</v>
      </c>
      <c r="O2577">
        <f>IF(AND(ISNUMBER($BW2577),ISNUMBER($BX2577)),MIN(1,MAX(0,($BX2577-2017+1)/($BX2577-$BW2577+1))),"")</f>
        <v>0.2857142857142857</v>
      </c>
      <c r="P2577">
        <f>IF(AND(ISNUMBER($BW2577),ISNUMBER($BX2577)),MIN(1,MAX(0,($BX2577-2018+1)/($BX2577-$BW2577+1))),"")</f>
        <v>0.2142857142857143</v>
      </c>
      <c r="Q2577">
        <f>IF(AND(ISNUMBER($BW2577),ISNUMBER($BX2577)),MIN(1,MAX(0,($BX2577-2019+1)/($BX2577-$BW2577+1))),"")</f>
        <v>0.1428571428571428</v>
      </c>
      <c r="R2577">
        <f>IF(AND(ISNUMBER($BW2577),ISNUMBER($BX2577)),MIN(1,MAX(0,($BX2577-2016+1)/($BX2577-$BW2577+1))),"")</f>
        <v>0.3571428571428572</v>
      </c>
      <c r="S2577">
        <f>IF($L2577&lt;&gt;"",IF($L2577&gt;=2015.5,1,0),"")</f>
        <v>0.0</v>
      </c>
      <c r="T2577">
        <f>IF($L2577&lt;&gt;"",IF($L2577&gt;=2016,1,0),"")</f>
        <v>0.0</v>
      </c>
      <c r="U2577">
        <f>IF(ISNUMBER($BX2577),IF($BX2577&gt;=2016,1,0),"")</f>
        <v>1.0</v>
      </c>
      <c r="V2577">
        <f>IF(ISNUMBER($BW2577),IF($BW2577&gt;=2016,1,0),"")</f>
        <v>0.0</v>
      </c>
      <c r="W2577" t="str">
        <f>IF(AND(ISNUMBER($BW2577),ISNUMBER($BX2577)),IF($BW2577&gt;=2016,"post-only",IF($BX2577&lt;2016,"pre-only","mixed")),"")</f>
        <v>mixed</v>
      </c>
      <c r="X2577">
        <f>IF(AND(ISNUMBER($BW2577),ISNUMBER($BX2577)),MIN(1,MAX(0,($BX2577-2017+1)/($BX2577-$BW2577+1))),"")</f>
        <v>0.2857142857142857</v>
      </c>
      <c r="Y2577">
        <f>IF(AND(ISNUMBER($BW2577),ISNUMBER($BX2577)),MIN(1,MAX(0,($BX2577-2018+1)/($BX2577-$BW2577+1))),"")</f>
        <v>0.2142857142857143</v>
      </c>
      <c r="Z2577">
        <f>IF(AND(ISNUMBER($BW2577),ISNUMBER($BX2577)),MIN(1,MAX(0,($BX2577-2019+1)/($BX2577-$BW2577+1))),"")</f>
        <v>0.1428571428571428</v>
      </c>
      <c r="AA2577">
        <f>IF(ISNUMBER($BX2577),IF($BX2577&gt;=2017,1,0),"")</f>
        <v>1.0</v>
      </c>
      <c r="AB2577">
        <f>IF(ISNUMBER($BX2577),IF($BX2577&gt;=2018,1,0),"")</f>
        <v>1.0</v>
      </c>
      <c r="AC2577">
        <f>IF(ISNUMBER($BX2577),IF($BX2577&gt;=2019,1,0),"")</f>
        <v>1.0</v>
      </c>
      <c r="AD2577">
        <f>IF($L2577&lt;&gt;"",IF($L2577&gt;2013,1,0),"")</f>
        <v>1.0</v>
      </c>
      <c r="AE2577">
        <f>IF($L2577&lt;&gt;"",1+IF($L2577&gt;2011,1,0)+IF($L2577&gt;2014,1,0),"")</f>
        <v>2.0</v>
      </c>
      <c r="AF2577" t="inlineStr">
        <is>
          <t>derivativ (CDS spread)</t>
        </is>
      </c>
      <c r="AG2577" t="inlineStr">
        <is>
          <t>performance</t>
        </is>
      </c>
      <c r="AH2577" t="inlineStr">
        <is>
          <t>non-sensitive</t>
        </is>
      </c>
      <c r="AI2577" t="inlineStr">
        <is>
          <t>without ETS/CT</t>
        </is>
      </c>
      <c r="AJ2577" t="inlineStr">
        <is>
          <t>without ETS/CT</t>
        </is>
      </c>
      <c r="AK2577" t="str">
        <f>IF(AND($CF2577&lt;&gt;"",IFERROR(INDEX(subsample_country_map!$B:$B,MATCH($CF2577,subsample_country_map!$A:$A,0)),"")&lt;&gt;""),INDEX(subsample_country_map!$B:$B,MATCH($CF2577,subsample_country_map!$A:$A,0)),INDEX(lookup!$AA:$AA,MATCH($A2577,lookup!$A:$A,0)))</f>
        <v>1_US</v>
      </c>
      <c r="AL2577" t="str">
        <f>IF(AND($CF2577&lt;&gt;"",IFERROR(INDEX(subsample_country_map!$C:$C,MATCH($CF2577,subsample_country_map!$A:$A,0)),"")&lt;&gt;""),INDEX(subsample_country_map!$C:$C,MATCH($CF2577,subsample_country_map!$A:$A,0)),INDEX(lookup!$AB:$AB,MATCH($A2577,lookup!$A:$A,0)))</f>
        <v>1_developed</v>
      </c>
      <c r="AM2577" t="str">
        <f>IF(AND($CF2577&lt;&gt;"",IFERROR(INDEX(subsample_country_map!$D:$D,MATCH($CF2577,subsample_country_map!$A:$A,0)),"")&lt;&gt;""),INDEX(subsample_country_map!$D:$D,MATCH($CF2577,subsample_country_map!$A:$A,0)),INDEX(lookup!$AC:$AC,MATCH($A2577,lookup!$A:$A,0)))</f>
        <v>1_western</v>
      </c>
      <c r="AN2577" t="str">
        <f>IF(AND($CF2577&lt;&gt;"",IFERROR(INDEX(subsample_country_map!$E:$E,MATCH($CF2577,subsample_country_map!$A:$A,0)),"")&lt;&gt;""),INDEX(subsample_country_map!$E:$E,MATCH($CF2577,subsample_country_map!$A:$A,0)),INDEX(lookup!$AD:$AD,MATCH($A2577,lookup!$A:$A,0)))</f>
        <v>1_common law</v>
      </c>
      <c r="AO2577" t="str">
        <f>INDEX(lookup!$Y:$Y,MATCH($A2577,lookup!$A:$A,0))</f>
        <v>0_published</v>
      </c>
      <c r="AP2577" t="str">
        <f>INDEX(lookup!$Z:$Z,MATCH($A2577,lookup!$A:$A,0))</f>
        <v>0_VHB low</v>
      </c>
      <c r="AQ2577" t="str">
        <f>INDEX(lookup!$W:$W,MATCH($A2577,lookup!$A:$A,0))</f>
        <v>2_sust</v>
      </c>
      <c r="AS2577" t="inlineStr">
        <is>
          <t>staging</t>
        </is>
      </c>
      <c r="AT2577" t="inlineStr">
        <is>
          <t>bad-CER</t>
        </is>
      </c>
      <c r="AU2577" t="inlineStr">
        <is>
          <t>cost</t>
        </is>
      </c>
      <c r="AV2577" t="inlineStr">
        <is>
          <t>0.060</t>
        </is>
      </c>
      <c r="BA2577" t="n">
        <v>6304</v>
      </c>
      <c r="BB2577" t="inlineStr">
        <is>
          <t>as-stated:1-month lag (t-1)</t>
        </is>
      </c>
      <c r="BC2577" t="inlineStr">
        <is>
          <t>OLS</t>
        </is>
      </c>
      <c r="BD2577" t="inlineStr">
        <is>
          <t>two-way:firm and time</t>
        </is>
      </c>
      <c r="BE2577" t="inlineStr">
        <is>
          <t>industry</t>
        </is>
      </c>
      <c r="BF2577" t="inlineStr">
        <is>
          <t>Consumer goods</t>
        </is>
      </c>
      <c r="BI2577" t="inlineStr">
        <is>
          <t>Table 9</t>
        </is>
      </c>
      <c r="BJ2577" t="inlineStr">
        <is>
          <t>cds30 block, Consumer goods col (5)</t>
        </is>
      </c>
      <c r="BK2577" t="inlineStr">
        <is>
          <t>82713</t>
        </is>
      </c>
      <c r="BL2577" t="inlineStr">
        <is>
          <t>carbonemi_1 0.060**</t>
        </is>
      </c>
      <c r="BM2577" t="inlineStr">
        <is>
          <t>carbonemi_1</t>
        </is>
      </c>
      <c r="BN2577" t="inlineStr">
        <is>
          <t>cds30</t>
        </is>
      </c>
      <c r="BO2577" t="inlineStr">
        <is>
          <t>update</t>
        </is>
      </c>
      <c r="BP2577" t="inlineStr">
        <is>
          <t>Zhang et al (2023)</t>
        </is>
      </c>
      <c r="BQ2577" t="inlineStr">
        <is>
          <t>star-bound</t>
        </is>
      </c>
      <c r="BT2577" t="n">
        <v>0</v>
      </c>
      <c r="BU2577" t="inlineStr">
        <is>
          <t>staging_Zhang_et_al_2023.csv</t>
        </is>
      </c>
      <c r="BW2577" t="n">
        <v>2007</v>
      </c>
      <c r="BX2577" t="n">
        <v>2020</v>
      </c>
      <c r="BY2577" t="inlineStr">
        <is>
          <t>US</t>
        </is>
      </c>
      <c r="BZ2577" t="n">
        <v>2013.5</v>
      </c>
      <c r="CA2577" t="n">
        <v>0.3571428571428572</v>
      </c>
      <c r="CB2577" t="n">
        <v>0</v>
      </c>
      <c r="CC2577" t="n">
        <v>1</v>
      </c>
      <c r="CD2577" t="n">
        <v>-0.03244623370662247</v>
      </c>
      <c r="CE2577" t="n">
        <v>1</v>
      </c>
    </row>
    <row r="2578">
      <c r="A2578" t="inlineStr">
        <is>
          <t>Zhang et al (2023)</t>
        </is>
      </c>
      <c r="B2578" t="n">
        <v>3883</v>
      </c>
      <c r="C2578" t="n">
        <v>-0.06168140758300316</v>
      </c>
      <c r="D2578" t="n">
        <v>2841</v>
      </c>
      <c r="E2578">
        <f>IF(ISNUMBER($BA2578),$BA2578,IF(AND(ISNUMBER($D2578),ISNUMBER($BW2578),ISNUMBER($BX2578)),$D2578*($BX2578-$BW2578+1),""))</f>
        <v>2841.0</v>
      </c>
      <c r="H2578" t="inlineStr">
        <is>
          <t>partial</t>
        </is>
      </c>
      <c r="I2578" t="inlineStr">
        <is>
          <t>b with significance stars only</t>
        </is>
      </c>
      <c r="J2578">
        <f>IF($BW2578&lt;&gt;"",$BW2578,"")</f>
        <v>2007.0</v>
      </c>
      <c r="K2578">
        <f>IF($BX2578&lt;&gt;"",$BX2578,"")</f>
        <v>2020.0</v>
      </c>
      <c r="L2578">
        <f>IF(AND(ISNUMBER($BW2578),ISNUMBER($BX2578)),($BW2578+$BX2578)/2,"")</f>
        <v>2013.5</v>
      </c>
      <c r="M2578">
        <f>IF($L2578&lt;&gt;"",$L2578,"")</f>
        <v>2013.5</v>
      </c>
      <c r="N2578">
        <f>IF(AND(ISNUMBER($BW2578),ISNUMBER($BX2578)),MIN(1,MAX(0,($BX2578-2016+1)/($BX2578-$BW2578+1))),"")</f>
        <v>0.3571428571428572</v>
      </c>
      <c r="O2578">
        <f>IF(AND(ISNUMBER($BW2578),ISNUMBER($BX2578)),MIN(1,MAX(0,($BX2578-2017+1)/($BX2578-$BW2578+1))),"")</f>
        <v>0.2857142857142857</v>
      </c>
      <c r="P2578">
        <f>IF(AND(ISNUMBER($BW2578),ISNUMBER($BX2578)),MIN(1,MAX(0,($BX2578-2018+1)/($BX2578-$BW2578+1))),"")</f>
        <v>0.2142857142857143</v>
      </c>
      <c r="Q2578">
        <f>IF(AND(ISNUMBER($BW2578),ISNUMBER($BX2578)),MIN(1,MAX(0,($BX2578-2019+1)/($BX2578-$BW2578+1))),"")</f>
        <v>0.1428571428571428</v>
      </c>
      <c r="R2578">
        <f>IF(AND(ISNUMBER($BW2578),ISNUMBER($BX2578)),MIN(1,MAX(0,($BX2578-2016+1)/($BX2578-$BW2578+1))),"")</f>
        <v>0.3571428571428572</v>
      </c>
      <c r="S2578">
        <f>IF($L2578&lt;&gt;"",IF($L2578&gt;=2015.5,1,0),"")</f>
        <v>0.0</v>
      </c>
      <c r="T2578">
        <f>IF($L2578&lt;&gt;"",IF($L2578&gt;=2016,1,0),"")</f>
        <v>0.0</v>
      </c>
      <c r="U2578">
        <f>IF(ISNUMBER($BX2578),IF($BX2578&gt;=2016,1,0),"")</f>
        <v>1.0</v>
      </c>
      <c r="V2578">
        <f>IF(ISNUMBER($BW2578),IF($BW2578&gt;=2016,1,0),"")</f>
        <v>0.0</v>
      </c>
      <c r="W2578" t="str">
        <f>IF(AND(ISNUMBER($BW2578),ISNUMBER($BX2578)),IF($BW2578&gt;=2016,"post-only",IF($BX2578&lt;2016,"pre-only","mixed")),"")</f>
        <v>mixed</v>
      </c>
      <c r="X2578">
        <f>IF(AND(ISNUMBER($BW2578),ISNUMBER($BX2578)),MIN(1,MAX(0,($BX2578-2017+1)/($BX2578-$BW2578+1))),"")</f>
        <v>0.2857142857142857</v>
      </c>
      <c r="Y2578">
        <f>IF(AND(ISNUMBER($BW2578),ISNUMBER($BX2578)),MIN(1,MAX(0,($BX2578-2018+1)/($BX2578-$BW2578+1))),"")</f>
        <v>0.2142857142857143</v>
      </c>
      <c r="Z2578">
        <f>IF(AND(ISNUMBER($BW2578),ISNUMBER($BX2578)),MIN(1,MAX(0,($BX2578-2019+1)/($BX2578-$BW2578+1))),"")</f>
        <v>0.1428571428571428</v>
      </c>
      <c r="AA2578">
        <f>IF(ISNUMBER($BX2578),IF($BX2578&gt;=2017,1,0),"")</f>
        <v>1.0</v>
      </c>
      <c r="AB2578">
        <f>IF(ISNUMBER($BX2578),IF($BX2578&gt;=2018,1,0),"")</f>
        <v>1.0</v>
      </c>
      <c r="AC2578">
        <f>IF(ISNUMBER($BX2578),IF($BX2578&gt;=2019,1,0),"")</f>
        <v>1.0</v>
      </c>
      <c r="AD2578">
        <f>IF($L2578&lt;&gt;"",IF($L2578&gt;2013,1,0),"")</f>
        <v>1.0</v>
      </c>
      <c r="AE2578">
        <f>IF($L2578&lt;&gt;"",1+IF($L2578&gt;2011,1,0)+IF($L2578&gt;2014,1,0),"")</f>
        <v>2.0</v>
      </c>
      <c r="AF2578" t="inlineStr">
        <is>
          <t>derivativ (CDS spread)</t>
        </is>
      </c>
      <c r="AG2578" t="inlineStr">
        <is>
          <t>performance</t>
        </is>
      </c>
      <c r="AH2578" t="inlineStr">
        <is>
          <t>non-sensitive</t>
        </is>
      </c>
      <c r="AI2578" t="inlineStr">
        <is>
          <t>without ETS/CT</t>
        </is>
      </c>
      <c r="AJ2578" t="inlineStr">
        <is>
          <t>without ETS/CT</t>
        </is>
      </c>
      <c r="AK2578" t="str">
        <f>IF(AND($CF2578&lt;&gt;"",IFERROR(INDEX(subsample_country_map!$B:$B,MATCH($CF2578,subsample_country_map!$A:$A,0)),"")&lt;&gt;""),INDEX(subsample_country_map!$B:$B,MATCH($CF2578,subsample_country_map!$A:$A,0)),INDEX(lookup!$AA:$AA,MATCH($A2578,lookup!$A:$A,0)))</f>
        <v>1_US</v>
      </c>
      <c r="AL2578" t="str">
        <f>IF(AND($CF2578&lt;&gt;"",IFERROR(INDEX(subsample_country_map!$C:$C,MATCH($CF2578,subsample_country_map!$A:$A,0)),"")&lt;&gt;""),INDEX(subsample_country_map!$C:$C,MATCH($CF2578,subsample_country_map!$A:$A,0)),INDEX(lookup!$AB:$AB,MATCH($A2578,lookup!$A:$A,0)))</f>
        <v>1_developed</v>
      </c>
      <c r="AM2578" t="str">
        <f>IF(AND($CF2578&lt;&gt;"",IFERROR(INDEX(subsample_country_map!$D:$D,MATCH($CF2578,subsample_country_map!$A:$A,0)),"")&lt;&gt;""),INDEX(subsample_country_map!$D:$D,MATCH($CF2578,subsample_country_map!$A:$A,0)),INDEX(lookup!$AC:$AC,MATCH($A2578,lookup!$A:$A,0)))</f>
        <v>1_western</v>
      </c>
      <c r="AN2578" t="str">
        <f>IF(AND($CF2578&lt;&gt;"",IFERROR(INDEX(subsample_country_map!$E:$E,MATCH($CF2578,subsample_country_map!$A:$A,0)),"")&lt;&gt;""),INDEX(subsample_country_map!$E:$E,MATCH($CF2578,subsample_country_map!$A:$A,0)),INDEX(lookup!$AD:$AD,MATCH($A2578,lookup!$A:$A,0)))</f>
        <v>1_common law</v>
      </c>
      <c r="AO2578" t="str">
        <f>INDEX(lookup!$Y:$Y,MATCH($A2578,lookup!$A:$A,0))</f>
        <v>0_published</v>
      </c>
      <c r="AP2578" t="str">
        <f>INDEX(lookup!$Z:$Z,MATCH($A2578,lookup!$A:$A,0))</f>
        <v>0_VHB low</v>
      </c>
      <c r="AQ2578" t="str">
        <f>INDEX(lookup!$W:$W,MATCH($A2578,lookup!$A:$A,0))</f>
        <v>2_sust</v>
      </c>
      <c r="AS2578" t="inlineStr">
        <is>
          <t>staging</t>
        </is>
      </c>
      <c r="AT2578" t="inlineStr">
        <is>
          <t>bad-CER</t>
        </is>
      </c>
      <c r="AU2578" t="inlineStr">
        <is>
          <t>cost</t>
        </is>
      </c>
      <c r="AV2578" t="inlineStr">
        <is>
          <t>0.096</t>
        </is>
      </c>
      <c r="BA2578" t="n">
        <v>2841</v>
      </c>
      <c r="BB2578" t="inlineStr">
        <is>
          <t>as-stated:1-month lag (t-1)</t>
        </is>
      </c>
      <c r="BC2578" t="inlineStr">
        <is>
          <t>OLS</t>
        </is>
      </c>
      <c r="BD2578" t="inlineStr">
        <is>
          <t>two-way:firm and time</t>
        </is>
      </c>
      <c r="BE2578" t="inlineStr">
        <is>
          <t>industry</t>
        </is>
      </c>
      <c r="BF2578" t="inlineStr">
        <is>
          <t>Energy</t>
        </is>
      </c>
      <c r="BI2578" t="inlineStr">
        <is>
          <t>Table 9</t>
        </is>
      </c>
      <c r="BJ2578" t="inlineStr">
        <is>
          <t>cds30 block, Energy col (6)</t>
        </is>
      </c>
      <c r="BK2578" t="inlineStr">
        <is>
          <t>82713</t>
        </is>
      </c>
      <c r="BL2578" t="inlineStr">
        <is>
          <t>carbonemi_1 0.096***</t>
        </is>
      </c>
      <c r="BM2578" t="inlineStr">
        <is>
          <t>carbonemi_1</t>
        </is>
      </c>
      <c r="BN2578" t="inlineStr">
        <is>
          <t>cds30</t>
        </is>
      </c>
      <c r="BO2578" t="inlineStr">
        <is>
          <t>update</t>
        </is>
      </c>
      <c r="BP2578" t="inlineStr">
        <is>
          <t>Zhang et al (2023)</t>
        </is>
      </c>
      <c r="BQ2578" t="inlineStr">
        <is>
          <t>star-bound</t>
        </is>
      </c>
      <c r="BT2578" t="n">
        <v>0</v>
      </c>
      <c r="BU2578" t="inlineStr">
        <is>
          <t>staging_Zhang_et_al_2023.csv</t>
        </is>
      </c>
      <c r="BW2578" t="n">
        <v>2007</v>
      </c>
      <c r="BX2578" t="n">
        <v>2020</v>
      </c>
      <c r="BY2578" t="inlineStr">
        <is>
          <t>US</t>
        </is>
      </c>
      <c r="BZ2578" t="n">
        <v>2013.5</v>
      </c>
      <c r="CA2578" t="n">
        <v>0.3571428571428572</v>
      </c>
      <c r="CB2578" t="n">
        <v>0</v>
      </c>
      <c r="CC2578" t="n">
        <v>1</v>
      </c>
      <c r="CD2578" t="n">
        <v>-0.06175981091648934</v>
      </c>
      <c r="CE2578" t="n">
        <v>1</v>
      </c>
    </row>
    <row r="2579">
      <c r="A2579" t="inlineStr">
        <is>
          <t>Zhang et al (2023)</t>
        </is>
      </c>
      <c r="B2579" t="n">
        <v>3884</v>
      </c>
      <c r="C2579" t="n">
        <v>-0.04302568048071916</v>
      </c>
      <c r="D2579" t="n">
        <v>5844</v>
      </c>
      <c r="E2579">
        <f>IF(ISNUMBER($BA2579),$BA2579,IF(AND(ISNUMBER($D2579),ISNUMBER($BW2579),ISNUMBER($BX2579)),$D2579*($BX2579-$BW2579+1),""))</f>
        <v>5844.0</v>
      </c>
      <c r="H2579" t="inlineStr">
        <is>
          <t>partial</t>
        </is>
      </c>
      <c r="I2579" t="inlineStr">
        <is>
          <t>b with significance stars only</t>
        </is>
      </c>
      <c r="J2579">
        <f>IF($BW2579&lt;&gt;"",$BW2579,"")</f>
        <v>2007.0</v>
      </c>
      <c r="K2579">
        <f>IF($BX2579&lt;&gt;"",$BX2579,"")</f>
        <v>2020.0</v>
      </c>
      <c r="L2579">
        <f>IF(AND(ISNUMBER($BW2579),ISNUMBER($BX2579)),($BW2579+$BX2579)/2,"")</f>
        <v>2013.5</v>
      </c>
      <c r="M2579">
        <f>IF($L2579&lt;&gt;"",$L2579,"")</f>
        <v>2013.5</v>
      </c>
      <c r="N2579">
        <f>IF(AND(ISNUMBER($BW2579),ISNUMBER($BX2579)),MIN(1,MAX(0,($BX2579-2016+1)/($BX2579-$BW2579+1))),"")</f>
        <v>0.3571428571428572</v>
      </c>
      <c r="O2579">
        <f>IF(AND(ISNUMBER($BW2579),ISNUMBER($BX2579)),MIN(1,MAX(0,($BX2579-2017+1)/($BX2579-$BW2579+1))),"")</f>
        <v>0.2857142857142857</v>
      </c>
      <c r="P2579">
        <f>IF(AND(ISNUMBER($BW2579),ISNUMBER($BX2579)),MIN(1,MAX(0,($BX2579-2018+1)/($BX2579-$BW2579+1))),"")</f>
        <v>0.2142857142857143</v>
      </c>
      <c r="Q2579">
        <f>IF(AND(ISNUMBER($BW2579),ISNUMBER($BX2579)),MIN(1,MAX(0,($BX2579-2019+1)/($BX2579-$BW2579+1))),"")</f>
        <v>0.1428571428571428</v>
      </c>
      <c r="R2579">
        <f>IF(AND(ISNUMBER($BW2579),ISNUMBER($BX2579)),MIN(1,MAX(0,($BX2579-2016+1)/($BX2579-$BW2579+1))),"")</f>
        <v>0.3571428571428572</v>
      </c>
      <c r="S2579">
        <f>IF($L2579&lt;&gt;"",IF($L2579&gt;=2015.5,1,0),"")</f>
        <v>0.0</v>
      </c>
      <c r="T2579">
        <f>IF($L2579&lt;&gt;"",IF($L2579&gt;=2016,1,0),"")</f>
        <v>0.0</v>
      </c>
      <c r="U2579">
        <f>IF(ISNUMBER($BX2579),IF($BX2579&gt;=2016,1,0),"")</f>
        <v>1.0</v>
      </c>
      <c r="V2579">
        <f>IF(ISNUMBER($BW2579),IF($BW2579&gt;=2016,1,0),"")</f>
        <v>0.0</v>
      </c>
      <c r="W2579" t="str">
        <f>IF(AND(ISNUMBER($BW2579),ISNUMBER($BX2579)),IF($BW2579&gt;=2016,"post-only",IF($BX2579&lt;2016,"pre-only","mixed")),"")</f>
        <v>mixed</v>
      </c>
      <c r="X2579">
        <f>IF(AND(ISNUMBER($BW2579),ISNUMBER($BX2579)),MIN(1,MAX(0,($BX2579-2017+1)/($BX2579-$BW2579+1))),"")</f>
        <v>0.2857142857142857</v>
      </c>
      <c r="Y2579">
        <f>IF(AND(ISNUMBER($BW2579),ISNUMBER($BX2579)),MIN(1,MAX(0,($BX2579-2018+1)/($BX2579-$BW2579+1))),"")</f>
        <v>0.2142857142857143</v>
      </c>
      <c r="Z2579">
        <f>IF(AND(ISNUMBER($BW2579),ISNUMBER($BX2579)),MIN(1,MAX(0,($BX2579-2019+1)/($BX2579-$BW2579+1))),"")</f>
        <v>0.1428571428571428</v>
      </c>
      <c r="AA2579">
        <f>IF(ISNUMBER($BX2579),IF($BX2579&gt;=2017,1,0),"")</f>
        <v>1.0</v>
      </c>
      <c r="AB2579">
        <f>IF(ISNUMBER($BX2579),IF($BX2579&gt;=2018,1,0),"")</f>
        <v>1.0</v>
      </c>
      <c r="AC2579">
        <f>IF(ISNUMBER($BX2579),IF($BX2579&gt;=2019,1,0),"")</f>
        <v>1.0</v>
      </c>
      <c r="AD2579">
        <f>IF($L2579&lt;&gt;"",IF($L2579&gt;2013,1,0),"")</f>
        <v>1.0</v>
      </c>
      <c r="AE2579">
        <f>IF($L2579&lt;&gt;"",1+IF($L2579&gt;2011,1,0)+IF($L2579&gt;2014,1,0),"")</f>
        <v>2.0</v>
      </c>
      <c r="AF2579" t="inlineStr">
        <is>
          <t>derivativ (CDS spread)</t>
        </is>
      </c>
      <c r="AG2579" t="inlineStr">
        <is>
          <t>performance</t>
        </is>
      </c>
      <c r="AH2579" t="inlineStr">
        <is>
          <t>non-sensitive</t>
        </is>
      </c>
      <c r="AI2579" t="inlineStr">
        <is>
          <t>without ETS/CT</t>
        </is>
      </c>
      <c r="AJ2579" t="inlineStr">
        <is>
          <t>without ETS/CT</t>
        </is>
      </c>
      <c r="AK2579" t="str">
        <f>IF(AND($CF2579&lt;&gt;"",IFERROR(INDEX(subsample_country_map!$B:$B,MATCH($CF2579,subsample_country_map!$A:$A,0)),"")&lt;&gt;""),INDEX(subsample_country_map!$B:$B,MATCH($CF2579,subsample_country_map!$A:$A,0)),INDEX(lookup!$AA:$AA,MATCH($A2579,lookup!$A:$A,0)))</f>
        <v>1_US</v>
      </c>
      <c r="AL2579" t="str">
        <f>IF(AND($CF2579&lt;&gt;"",IFERROR(INDEX(subsample_country_map!$C:$C,MATCH($CF2579,subsample_country_map!$A:$A,0)),"")&lt;&gt;""),INDEX(subsample_country_map!$C:$C,MATCH($CF2579,subsample_country_map!$A:$A,0)),INDEX(lookup!$AB:$AB,MATCH($A2579,lookup!$A:$A,0)))</f>
        <v>1_developed</v>
      </c>
      <c r="AM2579" t="str">
        <f>IF(AND($CF2579&lt;&gt;"",IFERROR(INDEX(subsample_country_map!$D:$D,MATCH($CF2579,subsample_country_map!$A:$A,0)),"")&lt;&gt;""),INDEX(subsample_country_map!$D:$D,MATCH($CF2579,subsample_country_map!$A:$A,0)),INDEX(lookup!$AC:$AC,MATCH($A2579,lookup!$A:$A,0)))</f>
        <v>1_western</v>
      </c>
      <c r="AN2579" t="str">
        <f>IF(AND($CF2579&lt;&gt;"",IFERROR(INDEX(subsample_country_map!$E:$E,MATCH($CF2579,subsample_country_map!$A:$A,0)),"")&lt;&gt;""),INDEX(subsample_country_map!$E:$E,MATCH($CF2579,subsample_country_map!$A:$A,0)),INDEX(lookup!$AD:$AD,MATCH($A2579,lookup!$A:$A,0)))</f>
        <v>1_common law</v>
      </c>
      <c r="AO2579" t="str">
        <f>INDEX(lookup!$Y:$Y,MATCH($A2579,lookup!$A:$A,0))</f>
        <v>0_published</v>
      </c>
      <c r="AP2579" t="str">
        <f>INDEX(lookup!$Z:$Z,MATCH($A2579,lookup!$A:$A,0))</f>
        <v>0_VHB low</v>
      </c>
      <c r="AQ2579" t="str">
        <f>INDEX(lookup!$W:$W,MATCH($A2579,lookup!$A:$A,0))</f>
        <v>2_sust</v>
      </c>
      <c r="AS2579" t="inlineStr">
        <is>
          <t>staging</t>
        </is>
      </c>
      <c r="AT2579" t="inlineStr">
        <is>
          <t>bad-CER</t>
        </is>
      </c>
      <c r="AU2579" t="inlineStr">
        <is>
          <t>cost</t>
        </is>
      </c>
      <c r="AV2579" t="inlineStr">
        <is>
          <t>0.059</t>
        </is>
      </c>
      <c r="BA2579" t="n">
        <v>5844</v>
      </c>
      <c r="BB2579" t="inlineStr">
        <is>
          <t>as-stated:1-month lag (t-1)</t>
        </is>
      </c>
      <c r="BC2579" t="inlineStr">
        <is>
          <t>OLS</t>
        </is>
      </c>
      <c r="BD2579" t="inlineStr">
        <is>
          <t>two-way:firm and time</t>
        </is>
      </c>
      <c r="BE2579" t="inlineStr">
        <is>
          <t>industry</t>
        </is>
      </c>
      <c r="BF2579" t="inlineStr">
        <is>
          <t>Industrials</t>
        </is>
      </c>
      <c r="BI2579" t="inlineStr">
        <is>
          <t>Table 9</t>
        </is>
      </c>
      <c r="BJ2579" t="inlineStr">
        <is>
          <t>cds30 block, Industrials col (7)</t>
        </is>
      </c>
      <c r="BK2579" t="inlineStr">
        <is>
          <t>82713</t>
        </is>
      </c>
      <c r="BL2579" t="inlineStr">
        <is>
          <t>carbonemi_1 0.059***</t>
        </is>
      </c>
      <c r="BM2579" t="inlineStr">
        <is>
          <t>carbonemi_1</t>
        </is>
      </c>
      <c r="BN2579" t="inlineStr">
        <is>
          <t>cds30</t>
        </is>
      </c>
      <c r="BO2579" t="inlineStr">
        <is>
          <t>update</t>
        </is>
      </c>
      <c r="BP2579" t="inlineStr">
        <is>
          <t>Zhang et al (2023)</t>
        </is>
      </c>
      <c r="BQ2579" t="inlineStr">
        <is>
          <t>star-bound</t>
        </is>
      </c>
      <c r="BT2579" t="n">
        <v>0</v>
      </c>
      <c r="BU2579" t="inlineStr">
        <is>
          <t>staging_Zhang_et_al_2023.csv</t>
        </is>
      </c>
      <c r="BW2579" t="n">
        <v>2007</v>
      </c>
      <c r="BX2579" t="n">
        <v>2020</v>
      </c>
      <c r="BY2579" t="inlineStr">
        <is>
          <t>US</t>
        </is>
      </c>
      <c r="BZ2579" t="n">
        <v>2013.5</v>
      </c>
      <c r="CA2579" t="n">
        <v>0.3571428571428572</v>
      </c>
      <c r="CB2579" t="n">
        <v>0</v>
      </c>
      <c r="CC2579" t="n">
        <v>1</v>
      </c>
      <c r="CD2579" t="n">
        <v>-0.04305225985426501</v>
      </c>
      <c r="CE2579" t="n">
        <v>1</v>
      </c>
    </row>
    <row r="2580">
      <c r="A2580" t="inlineStr">
        <is>
          <t>Zhang et al (2023)</t>
        </is>
      </c>
      <c r="B2580" t="n">
        <v>3885</v>
      </c>
      <c r="C2580" t="n">
        <v>-0.1445866598985609</v>
      </c>
      <c r="D2580" t="n">
        <v>513</v>
      </c>
      <c r="E2580">
        <f>IF(ISNUMBER($BA2580),$BA2580,IF(AND(ISNUMBER($D2580),ISNUMBER($BW2580),ISNUMBER($BX2580)),$D2580*($BX2580-$BW2580+1),""))</f>
        <v>513.0</v>
      </c>
      <c r="H2580" t="inlineStr">
        <is>
          <t>partial</t>
        </is>
      </c>
      <c r="I2580" t="inlineStr">
        <is>
          <t>b with significance stars only</t>
        </is>
      </c>
      <c r="J2580">
        <f>IF($BW2580&lt;&gt;"",$BW2580,"")</f>
        <v>2007.0</v>
      </c>
      <c r="K2580">
        <f>IF($BX2580&lt;&gt;"",$BX2580,"")</f>
        <v>2020.0</v>
      </c>
      <c r="L2580">
        <f>IF(AND(ISNUMBER($BW2580),ISNUMBER($BX2580)),($BW2580+$BX2580)/2,"")</f>
        <v>2013.5</v>
      </c>
      <c r="M2580">
        <f>IF($L2580&lt;&gt;"",$L2580,"")</f>
        <v>2013.5</v>
      </c>
      <c r="N2580">
        <f>IF(AND(ISNUMBER($BW2580),ISNUMBER($BX2580)),MIN(1,MAX(0,($BX2580-2016+1)/($BX2580-$BW2580+1))),"")</f>
        <v>0.3571428571428572</v>
      </c>
      <c r="O2580">
        <f>IF(AND(ISNUMBER($BW2580),ISNUMBER($BX2580)),MIN(1,MAX(0,($BX2580-2017+1)/($BX2580-$BW2580+1))),"")</f>
        <v>0.2857142857142857</v>
      </c>
      <c r="P2580">
        <f>IF(AND(ISNUMBER($BW2580),ISNUMBER($BX2580)),MIN(1,MAX(0,($BX2580-2018+1)/($BX2580-$BW2580+1))),"")</f>
        <v>0.2142857142857143</v>
      </c>
      <c r="Q2580">
        <f>IF(AND(ISNUMBER($BW2580),ISNUMBER($BX2580)),MIN(1,MAX(0,($BX2580-2019+1)/($BX2580-$BW2580+1))),"")</f>
        <v>0.1428571428571428</v>
      </c>
      <c r="R2580">
        <f>IF(AND(ISNUMBER($BW2580),ISNUMBER($BX2580)),MIN(1,MAX(0,($BX2580-2016+1)/($BX2580-$BW2580+1))),"")</f>
        <v>0.3571428571428572</v>
      </c>
      <c r="S2580">
        <f>IF($L2580&lt;&gt;"",IF($L2580&gt;=2015.5,1,0),"")</f>
        <v>0.0</v>
      </c>
      <c r="T2580">
        <f>IF($L2580&lt;&gt;"",IF($L2580&gt;=2016,1,0),"")</f>
        <v>0.0</v>
      </c>
      <c r="U2580">
        <f>IF(ISNUMBER($BX2580),IF($BX2580&gt;=2016,1,0),"")</f>
        <v>1.0</v>
      </c>
      <c r="V2580">
        <f>IF(ISNUMBER($BW2580),IF($BW2580&gt;=2016,1,0),"")</f>
        <v>0.0</v>
      </c>
      <c r="W2580" t="str">
        <f>IF(AND(ISNUMBER($BW2580),ISNUMBER($BX2580)),IF($BW2580&gt;=2016,"post-only",IF($BX2580&lt;2016,"pre-only","mixed")),"")</f>
        <v>mixed</v>
      </c>
      <c r="X2580">
        <f>IF(AND(ISNUMBER($BW2580),ISNUMBER($BX2580)),MIN(1,MAX(0,($BX2580-2017+1)/($BX2580-$BW2580+1))),"")</f>
        <v>0.2857142857142857</v>
      </c>
      <c r="Y2580">
        <f>IF(AND(ISNUMBER($BW2580),ISNUMBER($BX2580)),MIN(1,MAX(0,($BX2580-2018+1)/($BX2580-$BW2580+1))),"")</f>
        <v>0.2142857142857143</v>
      </c>
      <c r="Z2580">
        <f>IF(AND(ISNUMBER($BW2580),ISNUMBER($BX2580)),MIN(1,MAX(0,($BX2580-2019+1)/($BX2580-$BW2580+1))),"")</f>
        <v>0.1428571428571428</v>
      </c>
      <c r="AA2580">
        <f>IF(ISNUMBER($BX2580),IF($BX2580&gt;=2017,1,0),"")</f>
        <v>1.0</v>
      </c>
      <c r="AB2580">
        <f>IF(ISNUMBER($BX2580),IF($BX2580&gt;=2018,1,0),"")</f>
        <v>1.0</v>
      </c>
      <c r="AC2580">
        <f>IF(ISNUMBER($BX2580),IF($BX2580&gt;=2019,1,0),"")</f>
        <v>1.0</v>
      </c>
      <c r="AD2580">
        <f>IF($L2580&lt;&gt;"",IF($L2580&gt;2013,1,0),"")</f>
        <v>1.0</v>
      </c>
      <c r="AE2580">
        <f>IF($L2580&lt;&gt;"",1+IF($L2580&gt;2011,1,0)+IF($L2580&gt;2014,1,0),"")</f>
        <v>2.0</v>
      </c>
      <c r="AF2580" t="inlineStr">
        <is>
          <t>derivativ (CDS spread)</t>
        </is>
      </c>
      <c r="AG2580" t="inlineStr">
        <is>
          <t>performance</t>
        </is>
      </c>
      <c r="AH2580" t="inlineStr">
        <is>
          <t>non-sensitive</t>
        </is>
      </c>
      <c r="AI2580" t="inlineStr">
        <is>
          <t>without ETS/CT</t>
        </is>
      </c>
      <c r="AJ2580" t="inlineStr">
        <is>
          <t>without ETS/CT</t>
        </is>
      </c>
      <c r="AK2580" t="str">
        <f>IF(AND($CF2580&lt;&gt;"",IFERROR(INDEX(subsample_country_map!$B:$B,MATCH($CF2580,subsample_country_map!$A:$A,0)),"")&lt;&gt;""),INDEX(subsample_country_map!$B:$B,MATCH($CF2580,subsample_country_map!$A:$A,0)),INDEX(lookup!$AA:$AA,MATCH($A2580,lookup!$A:$A,0)))</f>
        <v>1_US</v>
      </c>
      <c r="AL2580" t="str">
        <f>IF(AND($CF2580&lt;&gt;"",IFERROR(INDEX(subsample_country_map!$C:$C,MATCH($CF2580,subsample_country_map!$A:$A,0)),"")&lt;&gt;""),INDEX(subsample_country_map!$C:$C,MATCH($CF2580,subsample_country_map!$A:$A,0)),INDEX(lookup!$AB:$AB,MATCH($A2580,lookup!$A:$A,0)))</f>
        <v>1_developed</v>
      </c>
      <c r="AM2580" t="str">
        <f>IF(AND($CF2580&lt;&gt;"",IFERROR(INDEX(subsample_country_map!$D:$D,MATCH($CF2580,subsample_country_map!$A:$A,0)),"")&lt;&gt;""),INDEX(subsample_country_map!$D:$D,MATCH($CF2580,subsample_country_map!$A:$A,0)),INDEX(lookup!$AC:$AC,MATCH($A2580,lookup!$A:$A,0)))</f>
        <v>1_western</v>
      </c>
      <c r="AN2580" t="str">
        <f>IF(AND($CF2580&lt;&gt;"",IFERROR(INDEX(subsample_country_map!$E:$E,MATCH($CF2580,subsample_country_map!$A:$A,0)),"")&lt;&gt;""),INDEX(subsample_country_map!$E:$E,MATCH($CF2580,subsample_country_map!$A:$A,0)),INDEX(lookup!$AD:$AD,MATCH($A2580,lookup!$A:$A,0)))</f>
        <v>1_common law</v>
      </c>
      <c r="AO2580" t="str">
        <f>INDEX(lookup!$Y:$Y,MATCH($A2580,lookup!$A:$A,0))</f>
        <v>0_published</v>
      </c>
      <c r="AP2580" t="str">
        <f>INDEX(lookup!$Z:$Z,MATCH($A2580,lookup!$A:$A,0))</f>
        <v>0_VHB low</v>
      </c>
      <c r="AQ2580" t="str">
        <f>INDEX(lookup!$W:$W,MATCH($A2580,lookup!$A:$A,0))</f>
        <v>2_sust</v>
      </c>
      <c r="AS2580" t="inlineStr">
        <is>
          <t>staging</t>
        </is>
      </c>
      <c r="AT2580" t="inlineStr">
        <is>
          <t>bad-CER</t>
        </is>
      </c>
      <c r="AU2580" t="inlineStr">
        <is>
          <t>cost</t>
        </is>
      </c>
      <c r="AV2580" t="inlineStr">
        <is>
          <t>0.253</t>
        </is>
      </c>
      <c r="BA2580" t="n">
        <v>513</v>
      </c>
      <c r="BB2580" t="inlineStr">
        <is>
          <t>as-stated:1-month lag (t-1)</t>
        </is>
      </c>
      <c r="BC2580" t="inlineStr">
        <is>
          <t>OLS</t>
        </is>
      </c>
      <c r="BD2580" t="inlineStr">
        <is>
          <t>two-way:firm and time</t>
        </is>
      </c>
      <c r="BE2580" t="inlineStr">
        <is>
          <t>industry</t>
        </is>
      </c>
      <c r="BF2580" t="inlineStr">
        <is>
          <t>Utilities</t>
        </is>
      </c>
      <c r="BI2580" t="inlineStr">
        <is>
          <t>Table 9</t>
        </is>
      </c>
      <c r="BJ2580" t="inlineStr">
        <is>
          <t>cds30 block, Utilities col (8)</t>
        </is>
      </c>
      <c r="BK2580" t="inlineStr">
        <is>
          <t>82713</t>
        </is>
      </c>
      <c r="BL2580" t="inlineStr">
        <is>
          <t>carbonemi_1 0.253***</t>
        </is>
      </c>
      <c r="BM2580" t="inlineStr">
        <is>
          <t>carbonemi_1</t>
        </is>
      </c>
      <c r="BN2580" t="inlineStr">
        <is>
          <t>cds30</t>
        </is>
      </c>
      <c r="BO2580" t="inlineStr">
        <is>
          <t>update</t>
        </is>
      </c>
      <c r="BP2580" t="inlineStr">
        <is>
          <t>Zhang et al (2023)</t>
        </is>
      </c>
      <c r="BQ2580" t="inlineStr">
        <is>
          <t>star-bound</t>
        </is>
      </c>
      <c r="BT2580" t="n">
        <v>0</v>
      </c>
      <c r="BU2580" t="inlineStr">
        <is>
          <t>staging_Zhang_et_al_2023.csv</t>
        </is>
      </c>
      <c r="BW2580" t="n">
        <v>2007</v>
      </c>
      <c r="BX2580" t="n">
        <v>2020</v>
      </c>
      <c r="BY2580" t="inlineStr">
        <is>
          <t>US</t>
        </is>
      </c>
      <c r="BZ2580" t="n">
        <v>2013.5</v>
      </c>
      <c r="CA2580" t="n">
        <v>0.3571428571428572</v>
      </c>
      <c r="CB2580" t="n">
        <v>0</v>
      </c>
      <c r="CC2580" t="n">
        <v>1</v>
      </c>
      <c r="CD2580" t="n">
        <v>-0.1456070321294358</v>
      </c>
      <c r="CE2580" t="n">
        <v>1</v>
      </c>
    </row>
    <row r="2581">
      <c r="A2581" t="inlineStr">
        <is>
          <t>Zhang et al (2023)</t>
        </is>
      </c>
      <c r="B2581" t="n">
        <v>3886</v>
      </c>
      <c r="C2581" t="n">
        <v>-0.03528924610753467</v>
      </c>
      <c r="D2581" t="n">
        <v>5325</v>
      </c>
      <c r="E2581">
        <f>IF(ISNUMBER($BA2581),$BA2581,IF(AND(ISNUMBER($D2581),ISNUMBER($BW2581),ISNUMBER($BX2581)),$D2581*($BX2581-$BW2581+1),""))</f>
        <v>5325.0</v>
      </c>
      <c r="H2581" t="inlineStr">
        <is>
          <t>partial</t>
        </is>
      </c>
      <c r="I2581" t="inlineStr">
        <is>
          <t>b with significance stars only</t>
        </is>
      </c>
      <c r="J2581">
        <f>IF($BW2581&lt;&gt;"",$BW2581,"")</f>
        <v>2007.0</v>
      </c>
      <c r="K2581">
        <f>IF($BX2581&lt;&gt;"",$BX2581,"")</f>
        <v>2020.0</v>
      </c>
      <c r="L2581">
        <f>IF(AND(ISNUMBER($BW2581),ISNUMBER($BX2581)),($BW2581+$BX2581)/2,"")</f>
        <v>2013.5</v>
      </c>
      <c r="M2581">
        <f>IF($L2581&lt;&gt;"",$L2581,"")</f>
        <v>2013.5</v>
      </c>
      <c r="N2581">
        <f>IF(AND(ISNUMBER($BW2581),ISNUMBER($BX2581)),MIN(1,MAX(0,($BX2581-2016+1)/($BX2581-$BW2581+1))),"")</f>
        <v>0.3571428571428572</v>
      </c>
      <c r="O2581">
        <f>IF(AND(ISNUMBER($BW2581),ISNUMBER($BX2581)),MIN(1,MAX(0,($BX2581-2017+1)/($BX2581-$BW2581+1))),"")</f>
        <v>0.2857142857142857</v>
      </c>
      <c r="P2581">
        <f>IF(AND(ISNUMBER($BW2581),ISNUMBER($BX2581)),MIN(1,MAX(0,($BX2581-2018+1)/($BX2581-$BW2581+1))),"")</f>
        <v>0.2142857142857143</v>
      </c>
      <c r="Q2581">
        <f>IF(AND(ISNUMBER($BW2581),ISNUMBER($BX2581)),MIN(1,MAX(0,($BX2581-2019+1)/($BX2581-$BW2581+1))),"")</f>
        <v>0.1428571428571428</v>
      </c>
      <c r="R2581">
        <f>IF(AND(ISNUMBER($BW2581),ISNUMBER($BX2581)),MIN(1,MAX(0,($BX2581-2016+1)/($BX2581-$BW2581+1))),"")</f>
        <v>0.3571428571428572</v>
      </c>
      <c r="S2581">
        <f>IF($L2581&lt;&gt;"",IF($L2581&gt;=2015.5,1,0),"")</f>
        <v>0.0</v>
      </c>
      <c r="T2581">
        <f>IF($L2581&lt;&gt;"",IF($L2581&gt;=2016,1,0),"")</f>
        <v>0.0</v>
      </c>
      <c r="U2581">
        <f>IF(ISNUMBER($BX2581),IF($BX2581&gt;=2016,1,0),"")</f>
        <v>1.0</v>
      </c>
      <c r="V2581">
        <f>IF(ISNUMBER($BW2581),IF($BW2581&gt;=2016,1,0),"")</f>
        <v>0.0</v>
      </c>
      <c r="W2581" t="str">
        <f>IF(AND(ISNUMBER($BW2581),ISNUMBER($BX2581)),IF($BW2581&gt;=2016,"post-only",IF($BX2581&lt;2016,"pre-only","mixed")),"")</f>
        <v>mixed</v>
      </c>
      <c r="X2581">
        <f>IF(AND(ISNUMBER($BW2581),ISNUMBER($BX2581)),MIN(1,MAX(0,($BX2581-2017+1)/($BX2581-$BW2581+1))),"")</f>
        <v>0.2857142857142857</v>
      </c>
      <c r="Y2581">
        <f>IF(AND(ISNUMBER($BW2581),ISNUMBER($BX2581)),MIN(1,MAX(0,($BX2581-2018+1)/($BX2581-$BW2581+1))),"")</f>
        <v>0.2142857142857143</v>
      </c>
      <c r="Z2581">
        <f>IF(AND(ISNUMBER($BW2581),ISNUMBER($BX2581)),MIN(1,MAX(0,($BX2581-2019+1)/($BX2581-$BW2581+1))),"")</f>
        <v>0.1428571428571428</v>
      </c>
      <c r="AA2581">
        <f>IF(ISNUMBER($BX2581),IF($BX2581&gt;=2017,1,0),"")</f>
        <v>1.0</v>
      </c>
      <c r="AB2581">
        <f>IF(ISNUMBER($BX2581),IF($BX2581&gt;=2018,1,0),"")</f>
        <v>1.0</v>
      </c>
      <c r="AC2581">
        <f>IF(ISNUMBER($BX2581),IF($BX2581&gt;=2019,1,0),"")</f>
        <v>1.0</v>
      </c>
      <c r="AD2581">
        <f>IF($L2581&lt;&gt;"",IF($L2581&gt;2013,1,0),"")</f>
        <v>1.0</v>
      </c>
      <c r="AE2581">
        <f>IF($L2581&lt;&gt;"",1+IF($L2581&gt;2011,1,0)+IF($L2581&gt;2014,1,0),"")</f>
        <v>2.0</v>
      </c>
      <c r="AF2581" t="inlineStr">
        <is>
          <t>derivativ (CDS spread)</t>
        </is>
      </c>
      <c r="AG2581" t="inlineStr">
        <is>
          <t>performance</t>
        </is>
      </c>
      <c r="AH2581" t="inlineStr">
        <is>
          <t>non-sensitive</t>
        </is>
      </c>
      <c r="AI2581" t="inlineStr">
        <is>
          <t>without ETS/CT</t>
        </is>
      </c>
      <c r="AJ2581" t="inlineStr">
        <is>
          <t>without ETS/CT</t>
        </is>
      </c>
      <c r="AK2581" t="str">
        <f>IF(AND($CF2581&lt;&gt;"",IFERROR(INDEX(subsample_country_map!$B:$B,MATCH($CF2581,subsample_country_map!$A:$A,0)),"")&lt;&gt;""),INDEX(subsample_country_map!$B:$B,MATCH($CF2581,subsample_country_map!$A:$A,0)),INDEX(lookup!$AA:$AA,MATCH($A2581,lookup!$A:$A,0)))</f>
        <v>1_US</v>
      </c>
      <c r="AL2581" t="str">
        <f>IF(AND($CF2581&lt;&gt;"",IFERROR(INDEX(subsample_country_map!$C:$C,MATCH($CF2581,subsample_country_map!$A:$A,0)),"")&lt;&gt;""),INDEX(subsample_country_map!$C:$C,MATCH($CF2581,subsample_country_map!$A:$A,0)),INDEX(lookup!$AB:$AB,MATCH($A2581,lookup!$A:$A,0)))</f>
        <v>1_developed</v>
      </c>
      <c r="AM2581" t="str">
        <f>IF(AND($CF2581&lt;&gt;"",IFERROR(INDEX(subsample_country_map!$D:$D,MATCH($CF2581,subsample_country_map!$A:$A,0)),"")&lt;&gt;""),INDEX(subsample_country_map!$D:$D,MATCH($CF2581,subsample_country_map!$A:$A,0)),INDEX(lookup!$AC:$AC,MATCH($A2581,lookup!$A:$A,0)))</f>
        <v>1_western</v>
      </c>
      <c r="AN2581" t="str">
        <f>IF(AND($CF2581&lt;&gt;"",IFERROR(INDEX(subsample_country_map!$E:$E,MATCH($CF2581,subsample_country_map!$A:$A,0)),"")&lt;&gt;""),INDEX(subsample_country_map!$E:$E,MATCH($CF2581,subsample_country_map!$A:$A,0)),INDEX(lookup!$AD:$AD,MATCH($A2581,lookup!$A:$A,0)))</f>
        <v>1_common law</v>
      </c>
      <c r="AO2581" t="str">
        <f>INDEX(lookup!$Y:$Y,MATCH($A2581,lookup!$A:$A,0))</f>
        <v>0_published</v>
      </c>
      <c r="AP2581" t="str">
        <f>INDEX(lookup!$Z:$Z,MATCH($A2581,lookup!$A:$A,0))</f>
        <v>0_VHB low</v>
      </c>
      <c r="AQ2581" t="str">
        <f>INDEX(lookup!$W:$W,MATCH($A2581,lookup!$A:$A,0))</f>
        <v>2_sust</v>
      </c>
      <c r="AS2581" t="inlineStr">
        <is>
          <t>staging</t>
        </is>
      </c>
      <c r="AT2581" t="inlineStr">
        <is>
          <t>bad-CER</t>
        </is>
      </c>
      <c r="AU2581" t="inlineStr">
        <is>
          <t>cost</t>
        </is>
      </c>
      <c r="AV2581" t="inlineStr">
        <is>
          <t>0.113</t>
        </is>
      </c>
      <c r="BA2581" t="n">
        <v>5325</v>
      </c>
      <c r="BB2581" t="inlineStr">
        <is>
          <t>as-stated:1-month lag (t-1)</t>
        </is>
      </c>
      <c r="BC2581" t="inlineStr">
        <is>
          <t>OLS</t>
        </is>
      </c>
      <c r="BD2581" t="inlineStr">
        <is>
          <t>two-way:firm and time</t>
        </is>
      </c>
      <c r="BE2581" t="inlineStr">
        <is>
          <t>industry</t>
        </is>
      </c>
      <c r="BF2581" t="inlineStr">
        <is>
          <t>Consumer services</t>
        </is>
      </c>
      <c r="BI2581" t="inlineStr">
        <is>
          <t>Table 9</t>
        </is>
      </c>
      <c r="BJ2581" t="inlineStr">
        <is>
          <t>cds30 block, Consumer services col (10)</t>
        </is>
      </c>
      <c r="BK2581" t="inlineStr">
        <is>
          <t>82713</t>
        </is>
      </c>
      <c r="BL2581" t="inlineStr">
        <is>
          <t>carbonemi_1 0.113**</t>
        </is>
      </c>
      <c r="BM2581" t="inlineStr">
        <is>
          <t>carbonemi_1</t>
        </is>
      </c>
      <c r="BN2581" t="inlineStr">
        <is>
          <t>cds30</t>
        </is>
      </c>
      <c r="BO2581" t="inlineStr">
        <is>
          <t>update</t>
        </is>
      </c>
      <c r="BP2581" t="inlineStr">
        <is>
          <t>Zhang et al (2023)</t>
        </is>
      </c>
      <c r="BQ2581" t="inlineStr">
        <is>
          <t>star-bound</t>
        </is>
      </c>
      <c r="BT2581" t="n">
        <v>0</v>
      </c>
      <c r="BU2581" t="inlineStr">
        <is>
          <t>staging_Zhang_et_al_2023.csv</t>
        </is>
      </c>
      <c r="BW2581" t="n">
        <v>2007</v>
      </c>
      <c r="BX2581" t="n">
        <v>2020</v>
      </c>
      <c r="BY2581" t="inlineStr">
        <is>
          <t>US</t>
        </is>
      </c>
      <c r="BZ2581" t="n">
        <v>2013.5</v>
      </c>
      <c r="CA2581" t="n">
        <v>0.3571428571428572</v>
      </c>
      <c r="CB2581" t="n">
        <v>0</v>
      </c>
      <c r="CC2581" t="n">
        <v>1</v>
      </c>
      <c r="CD2581" t="n">
        <v>-0.03530390599236982</v>
      </c>
      <c r="CE2581" t="n">
        <v>1</v>
      </c>
    </row>
    <row r="2582">
      <c r="A2582" t="inlineStr">
        <is>
          <t>Zhang et al (2023)</t>
        </is>
      </c>
      <c r="B2582" t="n">
        <v>3887</v>
      </c>
      <c r="D2582" t="n">
        <v>2566</v>
      </c>
      <c r="E2582">
        <f>IF(ISNUMBER($BA2582),$BA2582,IF(AND(ISNUMBER($D2582),ISNUMBER($BW2582),ISNUMBER($BX2582)),$D2582*($BX2582-$BW2582+1),""))</f>
        <v>2566.0</v>
      </c>
      <c r="H2582" t="inlineStr">
        <is>
          <t>partial</t>
        </is>
      </c>
      <c r="I2582" t="inlineStr">
        <is>
          <t>b with significance stars only</t>
        </is>
      </c>
      <c r="J2582">
        <f>IF($BW2582&lt;&gt;"",$BW2582,"")</f>
        <v>2007.0</v>
      </c>
      <c r="K2582">
        <f>IF($BX2582&lt;&gt;"",$BX2582,"")</f>
        <v>2020.0</v>
      </c>
      <c r="L2582">
        <f>IF(AND(ISNUMBER($BW2582),ISNUMBER($BX2582)),($BW2582+$BX2582)/2,"")</f>
        <v>2013.5</v>
      </c>
      <c r="M2582">
        <f>IF($L2582&lt;&gt;"",$L2582,"")</f>
        <v>2013.5</v>
      </c>
      <c r="N2582">
        <f>IF(AND(ISNUMBER($BW2582),ISNUMBER($BX2582)),MIN(1,MAX(0,($BX2582-2016+1)/($BX2582-$BW2582+1))),"")</f>
        <v>0.3571428571428572</v>
      </c>
      <c r="O2582">
        <f>IF(AND(ISNUMBER($BW2582),ISNUMBER($BX2582)),MIN(1,MAX(0,($BX2582-2017+1)/($BX2582-$BW2582+1))),"")</f>
        <v>0.2857142857142857</v>
      </c>
      <c r="P2582">
        <f>IF(AND(ISNUMBER($BW2582),ISNUMBER($BX2582)),MIN(1,MAX(0,($BX2582-2018+1)/($BX2582-$BW2582+1))),"")</f>
        <v>0.2142857142857143</v>
      </c>
      <c r="Q2582">
        <f>IF(AND(ISNUMBER($BW2582),ISNUMBER($BX2582)),MIN(1,MAX(0,($BX2582-2019+1)/($BX2582-$BW2582+1))),"")</f>
        <v>0.1428571428571428</v>
      </c>
      <c r="R2582">
        <f>IF(AND(ISNUMBER($BW2582),ISNUMBER($BX2582)),MIN(1,MAX(0,($BX2582-2016+1)/($BX2582-$BW2582+1))),"")</f>
        <v>0.3571428571428572</v>
      </c>
      <c r="S2582">
        <f>IF($L2582&lt;&gt;"",IF($L2582&gt;=2015.5,1,0),"")</f>
        <v>0.0</v>
      </c>
      <c r="T2582">
        <f>IF($L2582&lt;&gt;"",IF($L2582&gt;=2016,1,0),"")</f>
        <v>0.0</v>
      </c>
      <c r="U2582">
        <f>IF(ISNUMBER($BX2582),IF($BX2582&gt;=2016,1,0),"")</f>
        <v>1.0</v>
      </c>
      <c r="V2582">
        <f>IF(ISNUMBER($BW2582),IF($BW2582&gt;=2016,1,0),"")</f>
        <v>0.0</v>
      </c>
      <c r="W2582" t="str">
        <f>IF(AND(ISNUMBER($BW2582),ISNUMBER($BX2582)),IF($BW2582&gt;=2016,"post-only",IF($BX2582&lt;2016,"pre-only","mixed")),"")</f>
        <v>mixed</v>
      </c>
      <c r="X2582">
        <f>IF(AND(ISNUMBER($BW2582),ISNUMBER($BX2582)),MIN(1,MAX(0,($BX2582-2017+1)/($BX2582-$BW2582+1))),"")</f>
        <v>0.2857142857142857</v>
      </c>
      <c r="Y2582">
        <f>IF(AND(ISNUMBER($BW2582),ISNUMBER($BX2582)),MIN(1,MAX(0,($BX2582-2018+1)/($BX2582-$BW2582+1))),"")</f>
        <v>0.2142857142857143</v>
      </c>
      <c r="Z2582">
        <f>IF(AND(ISNUMBER($BW2582),ISNUMBER($BX2582)),MIN(1,MAX(0,($BX2582-2019+1)/($BX2582-$BW2582+1))),"")</f>
        <v>0.1428571428571428</v>
      </c>
      <c r="AA2582">
        <f>IF(ISNUMBER($BX2582),IF($BX2582&gt;=2017,1,0),"")</f>
        <v>1.0</v>
      </c>
      <c r="AB2582">
        <f>IF(ISNUMBER($BX2582),IF($BX2582&gt;=2018,1,0),"")</f>
        <v>1.0</v>
      </c>
      <c r="AC2582">
        <f>IF(ISNUMBER($BX2582),IF($BX2582&gt;=2019,1,0),"")</f>
        <v>1.0</v>
      </c>
      <c r="AD2582">
        <f>IF($L2582&lt;&gt;"",IF($L2582&gt;2013,1,0),"")</f>
        <v>1.0</v>
      </c>
      <c r="AE2582">
        <f>IF($L2582&lt;&gt;"",1+IF($L2582&gt;2011,1,0)+IF($L2582&gt;2014,1,0),"")</f>
        <v>2.0</v>
      </c>
      <c r="AF2582" t="inlineStr">
        <is>
          <t>derivativ (CDS spread)</t>
        </is>
      </c>
      <c r="AG2582" t="inlineStr">
        <is>
          <t>performance</t>
        </is>
      </c>
      <c r="AH2582" t="inlineStr">
        <is>
          <t>non-sensitive</t>
        </is>
      </c>
      <c r="AI2582" t="inlineStr">
        <is>
          <t>without ETS/CT</t>
        </is>
      </c>
      <c r="AJ2582" t="inlineStr">
        <is>
          <t>without ETS/CT</t>
        </is>
      </c>
      <c r="AK2582" t="str">
        <f>IF(AND($CF2582&lt;&gt;"",IFERROR(INDEX(subsample_country_map!$B:$B,MATCH($CF2582,subsample_country_map!$A:$A,0)),"")&lt;&gt;""),INDEX(subsample_country_map!$B:$B,MATCH($CF2582,subsample_country_map!$A:$A,0)),INDEX(lookup!$AA:$AA,MATCH($A2582,lookup!$A:$A,0)))</f>
        <v>1_US</v>
      </c>
      <c r="AL2582" t="str">
        <f>IF(AND($CF2582&lt;&gt;"",IFERROR(INDEX(subsample_country_map!$C:$C,MATCH($CF2582,subsample_country_map!$A:$A,0)),"")&lt;&gt;""),INDEX(subsample_country_map!$C:$C,MATCH($CF2582,subsample_country_map!$A:$A,0)),INDEX(lookup!$AB:$AB,MATCH($A2582,lookup!$A:$A,0)))</f>
        <v>1_developed</v>
      </c>
      <c r="AM2582" t="str">
        <f>IF(AND($CF2582&lt;&gt;"",IFERROR(INDEX(subsample_country_map!$D:$D,MATCH($CF2582,subsample_country_map!$A:$A,0)),"")&lt;&gt;""),INDEX(subsample_country_map!$D:$D,MATCH($CF2582,subsample_country_map!$A:$A,0)),INDEX(lookup!$AC:$AC,MATCH($A2582,lookup!$A:$A,0)))</f>
        <v>1_western</v>
      </c>
      <c r="AN2582" t="str">
        <f>IF(AND($CF2582&lt;&gt;"",IFERROR(INDEX(subsample_country_map!$E:$E,MATCH($CF2582,subsample_country_map!$A:$A,0)),"")&lt;&gt;""),INDEX(subsample_country_map!$E:$E,MATCH($CF2582,subsample_country_map!$A:$A,0)),INDEX(lookup!$AD:$AD,MATCH($A2582,lookup!$A:$A,0)))</f>
        <v>1_common law</v>
      </c>
      <c r="AO2582" t="str">
        <f>INDEX(lookup!$Y:$Y,MATCH($A2582,lookup!$A:$A,0))</f>
        <v>0_published</v>
      </c>
      <c r="AP2582" t="str">
        <f>INDEX(lookup!$Z:$Z,MATCH($A2582,lookup!$A:$A,0))</f>
        <v>0_VHB low</v>
      </c>
      <c r="AQ2582" t="str">
        <f>INDEX(lookup!$W:$W,MATCH($A2582,lookup!$A:$A,0))</f>
        <v>2_sust</v>
      </c>
      <c r="AS2582" t="inlineStr">
        <is>
          <t>staging</t>
        </is>
      </c>
      <c r="AT2582" t="inlineStr">
        <is>
          <t>bad-CER</t>
        </is>
      </c>
      <c r="AU2582" t="inlineStr">
        <is>
          <t>cost</t>
        </is>
      </c>
      <c r="AV2582" t="inlineStr">
        <is>
          <t>-0.004</t>
        </is>
      </c>
      <c r="BA2582" t="n">
        <v>2566</v>
      </c>
      <c r="BB2582" t="inlineStr">
        <is>
          <t>as-stated:1-month lag (t-1)</t>
        </is>
      </c>
      <c r="BC2582" t="inlineStr">
        <is>
          <t>OLS</t>
        </is>
      </c>
      <c r="BD2582" t="inlineStr">
        <is>
          <t>two-way:firm and time</t>
        </is>
      </c>
      <c r="BE2582" t="inlineStr">
        <is>
          <t>industry</t>
        </is>
      </c>
      <c r="BF2582" t="inlineStr">
        <is>
          <t>Healthcare</t>
        </is>
      </c>
      <c r="BI2582" t="inlineStr">
        <is>
          <t>Table 9</t>
        </is>
      </c>
      <c r="BJ2582" t="inlineStr">
        <is>
          <t>cds30 block, Healthcare col (1)</t>
        </is>
      </c>
      <c r="BK2582" t="inlineStr">
        <is>
          <t>82713</t>
        </is>
      </c>
      <c r="BL2582" t="inlineStr">
        <is>
          <t>carbonemi_2 -0.004</t>
        </is>
      </c>
      <c r="BM2582" t="inlineStr">
        <is>
          <t>carbonemi_2</t>
        </is>
      </c>
      <c r="BN2582" t="inlineStr">
        <is>
          <t>cds30</t>
        </is>
      </c>
      <c r="BO2582" t="inlineStr">
        <is>
          <t>update</t>
        </is>
      </c>
      <c r="BP2582" t="inlineStr">
        <is>
          <t>Zhang et al (2023)</t>
        </is>
      </c>
      <c r="BQ2582" t="inlineStr">
        <is>
          <t>non-convertible</t>
        </is>
      </c>
      <c r="BT2582" t="n">
        <v>0</v>
      </c>
      <c r="BU2582" t="inlineStr">
        <is>
          <t>staging_Zhang_et_al_2023.csv</t>
        </is>
      </c>
      <c r="BW2582" t="n">
        <v>2007</v>
      </c>
      <c r="BX2582" t="n">
        <v>2020</v>
      </c>
      <c r="BY2582" t="inlineStr">
        <is>
          <t>US</t>
        </is>
      </c>
      <c r="BZ2582" t="n">
        <v>2013.5</v>
      </c>
      <c r="CA2582" t="n">
        <v>0.3571428571428572</v>
      </c>
      <c r="CB2582" t="n">
        <v>0</v>
      </c>
      <c r="CC2582" t="n">
        <v>1</v>
      </c>
      <c r="CE2582" t="n">
        <v>0</v>
      </c>
    </row>
    <row r="2583">
      <c r="A2583" t="inlineStr">
        <is>
          <t>Zhang et al (2023)</t>
        </is>
      </c>
      <c r="B2583" t="n">
        <v>3888</v>
      </c>
      <c r="D2583" t="n">
        <v>2354</v>
      </c>
      <c r="E2583">
        <f>IF(ISNUMBER($BA2583),$BA2583,IF(AND(ISNUMBER($D2583),ISNUMBER($BW2583),ISNUMBER($BX2583)),$D2583*($BX2583-$BW2583+1),""))</f>
        <v>2354.0</v>
      </c>
      <c r="H2583" t="inlineStr">
        <is>
          <t>partial</t>
        </is>
      </c>
      <c r="I2583" t="inlineStr">
        <is>
          <t>b with significance stars only</t>
        </is>
      </c>
      <c r="J2583">
        <f>IF($BW2583&lt;&gt;"",$BW2583,"")</f>
        <v>2007.0</v>
      </c>
      <c r="K2583">
        <f>IF($BX2583&lt;&gt;"",$BX2583,"")</f>
        <v>2020.0</v>
      </c>
      <c r="L2583">
        <f>IF(AND(ISNUMBER($BW2583),ISNUMBER($BX2583)),($BW2583+$BX2583)/2,"")</f>
        <v>2013.5</v>
      </c>
      <c r="M2583">
        <f>IF($L2583&lt;&gt;"",$L2583,"")</f>
        <v>2013.5</v>
      </c>
      <c r="N2583">
        <f>IF(AND(ISNUMBER($BW2583),ISNUMBER($BX2583)),MIN(1,MAX(0,($BX2583-2016+1)/($BX2583-$BW2583+1))),"")</f>
        <v>0.3571428571428572</v>
      </c>
      <c r="O2583">
        <f>IF(AND(ISNUMBER($BW2583),ISNUMBER($BX2583)),MIN(1,MAX(0,($BX2583-2017+1)/($BX2583-$BW2583+1))),"")</f>
        <v>0.2857142857142857</v>
      </c>
      <c r="P2583">
        <f>IF(AND(ISNUMBER($BW2583),ISNUMBER($BX2583)),MIN(1,MAX(0,($BX2583-2018+1)/($BX2583-$BW2583+1))),"")</f>
        <v>0.2142857142857143</v>
      </c>
      <c r="Q2583">
        <f>IF(AND(ISNUMBER($BW2583),ISNUMBER($BX2583)),MIN(1,MAX(0,($BX2583-2019+1)/($BX2583-$BW2583+1))),"")</f>
        <v>0.1428571428571428</v>
      </c>
      <c r="R2583">
        <f>IF(AND(ISNUMBER($BW2583),ISNUMBER($BX2583)),MIN(1,MAX(0,($BX2583-2016+1)/($BX2583-$BW2583+1))),"")</f>
        <v>0.3571428571428572</v>
      </c>
      <c r="S2583">
        <f>IF($L2583&lt;&gt;"",IF($L2583&gt;=2015.5,1,0),"")</f>
        <v>0.0</v>
      </c>
      <c r="T2583">
        <f>IF($L2583&lt;&gt;"",IF($L2583&gt;=2016,1,0),"")</f>
        <v>0.0</v>
      </c>
      <c r="U2583">
        <f>IF(ISNUMBER($BX2583),IF($BX2583&gt;=2016,1,0),"")</f>
        <v>1.0</v>
      </c>
      <c r="V2583">
        <f>IF(ISNUMBER($BW2583),IF($BW2583&gt;=2016,1,0),"")</f>
        <v>0.0</v>
      </c>
      <c r="W2583" t="str">
        <f>IF(AND(ISNUMBER($BW2583),ISNUMBER($BX2583)),IF($BW2583&gt;=2016,"post-only",IF($BX2583&lt;2016,"pre-only","mixed")),"")</f>
        <v>mixed</v>
      </c>
      <c r="X2583">
        <f>IF(AND(ISNUMBER($BW2583),ISNUMBER($BX2583)),MIN(1,MAX(0,($BX2583-2017+1)/($BX2583-$BW2583+1))),"")</f>
        <v>0.2857142857142857</v>
      </c>
      <c r="Y2583">
        <f>IF(AND(ISNUMBER($BW2583),ISNUMBER($BX2583)),MIN(1,MAX(0,($BX2583-2018+1)/($BX2583-$BW2583+1))),"")</f>
        <v>0.2142857142857143</v>
      </c>
      <c r="Z2583">
        <f>IF(AND(ISNUMBER($BW2583),ISNUMBER($BX2583)),MIN(1,MAX(0,($BX2583-2019+1)/($BX2583-$BW2583+1))),"")</f>
        <v>0.1428571428571428</v>
      </c>
      <c r="AA2583">
        <f>IF(ISNUMBER($BX2583),IF($BX2583&gt;=2017,1,0),"")</f>
        <v>1.0</v>
      </c>
      <c r="AB2583">
        <f>IF(ISNUMBER($BX2583),IF($BX2583&gt;=2018,1,0),"")</f>
        <v>1.0</v>
      </c>
      <c r="AC2583">
        <f>IF(ISNUMBER($BX2583),IF($BX2583&gt;=2019,1,0),"")</f>
        <v>1.0</v>
      </c>
      <c r="AD2583">
        <f>IF($L2583&lt;&gt;"",IF($L2583&gt;2013,1,0),"")</f>
        <v>1.0</v>
      </c>
      <c r="AE2583">
        <f>IF($L2583&lt;&gt;"",1+IF($L2583&gt;2011,1,0)+IF($L2583&gt;2014,1,0),"")</f>
        <v>2.0</v>
      </c>
      <c r="AF2583" t="inlineStr">
        <is>
          <t>derivativ (CDS spread)</t>
        </is>
      </c>
      <c r="AG2583" t="inlineStr">
        <is>
          <t>performance</t>
        </is>
      </c>
      <c r="AH2583" t="inlineStr">
        <is>
          <t>non-sensitive</t>
        </is>
      </c>
      <c r="AI2583" t="inlineStr">
        <is>
          <t>without ETS/CT</t>
        </is>
      </c>
      <c r="AJ2583" t="inlineStr">
        <is>
          <t>without ETS/CT</t>
        </is>
      </c>
      <c r="AK2583" t="str">
        <f>IF(AND($CF2583&lt;&gt;"",IFERROR(INDEX(subsample_country_map!$B:$B,MATCH($CF2583,subsample_country_map!$A:$A,0)),"")&lt;&gt;""),INDEX(subsample_country_map!$B:$B,MATCH($CF2583,subsample_country_map!$A:$A,0)),INDEX(lookup!$AA:$AA,MATCH($A2583,lookup!$A:$A,0)))</f>
        <v>1_US</v>
      </c>
      <c r="AL2583" t="str">
        <f>IF(AND($CF2583&lt;&gt;"",IFERROR(INDEX(subsample_country_map!$C:$C,MATCH($CF2583,subsample_country_map!$A:$A,0)),"")&lt;&gt;""),INDEX(subsample_country_map!$C:$C,MATCH($CF2583,subsample_country_map!$A:$A,0)),INDEX(lookup!$AB:$AB,MATCH($A2583,lookup!$A:$A,0)))</f>
        <v>1_developed</v>
      </c>
      <c r="AM2583" t="str">
        <f>IF(AND($CF2583&lt;&gt;"",IFERROR(INDEX(subsample_country_map!$D:$D,MATCH($CF2583,subsample_country_map!$A:$A,0)),"")&lt;&gt;""),INDEX(subsample_country_map!$D:$D,MATCH($CF2583,subsample_country_map!$A:$A,0)),INDEX(lookup!$AC:$AC,MATCH($A2583,lookup!$A:$A,0)))</f>
        <v>1_western</v>
      </c>
      <c r="AN2583" t="str">
        <f>IF(AND($CF2583&lt;&gt;"",IFERROR(INDEX(subsample_country_map!$E:$E,MATCH($CF2583,subsample_country_map!$A:$A,0)),"")&lt;&gt;""),INDEX(subsample_country_map!$E:$E,MATCH($CF2583,subsample_country_map!$A:$A,0)),INDEX(lookup!$AD:$AD,MATCH($A2583,lookup!$A:$A,0)))</f>
        <v>1_common law</v>
      </c>
      <c r="AO2583" t="str">
        <f>INDEX(lookup!$Y:$Y,MATCH($A2583,lookup!$A:$A,0))</f>
        <v>0_published</v>
      </c>
      <c r="AP2583" t="str">
        <f>INDEX(lookup!$Z:$Z,MATCH($A2583,lookup!$A:$A,0))</f>
        <v>0_VHB low</v>
      </c>
      <c r="AQ2583" t="str">
        <f>INDEX(lookup!$W:$W,MATCH($A2583,lookup!$A:$A,0))</f>
        <v>2_sust</v>
      </c>
      <c r="AS2583" t="inlineStr">
        <is>
          <t>staging</t>
        </is>
      </c>
      <c r="AT2583" t="inlineStr">
        <is>
          <t>bad-CER</t>
        </is>
      </c>
      <c r="AU2583" t="inlineStr">
        <is>
          <t>cost</t>
        </is>
      </c>
      <c r="AV2583" t="inlineStr">
        <is>
          <t>0.009</t>
        </is>
      </c>
      <c r="BA2583" t="n">
        <v>2354</v>
      </c>
      <c r="BB2583" t="inlineStr">
        <is>
          <t>as-stated:1-month lag (t-1)</t>
        </is>
      </c>
      <c r="BC2583" t="inlineStr">
        <is>
          <t>OLS</t>
        </is>
      </c>
      <c r="BD2583" t="inlineStr">
        <is>
          <t>two-way:firm and time</t>
        </is>
      </c>
      <c r="BE2583" t="inlineStr">
        <is>
          <t>industry</t>
        </is>
      </c>
      <c r="BF2583" t="inlineStr">
        <is>
          <t>Technology</t>
        </is>
      </c>
      <c r="BI2583" t="inlineStr">
        <is>
          <t>Table 9</t>
        </is>
      </c>
      <c r="BJ2583" t="inlineStr">
        <is>
          <t>cds30 block, Technology col (2)</t>
        </is>
      </c>
      <c r="BK2583" t="inlineStr">
        <is>
          <t>82713</t>
        </is>
      </c>
      <c r="BL2583" t="inlineStr">
        <is>
          <t>carbonemi_2 0.009</t>
        </is>
      </c>
      <c r="BM2583" t="inlineStr">
        <is>
          <t>carbonemi_2</t>
        </is>
      </c>
      <c r="BN2583" t="inlineStr">
        <is>
          <t>cds30</t>
        </is>
      </c>
      <c r="BO2583" t="inlineStr">
        <is>
          <t>update</t>
        </is>
      </c>
      <c r="BP2583" t="inlineStr">
        <is>
          <t>Zhang et al (2023)</t>
        </is>
      </c>
      <c r="BQ2583" t="inlineStr">
        <is>
          <t>non-convertible</t>
        </is>
      </c>
      <c r="BT2583" t="n">
        <v>0</v>
      </c>
      <c r="BU2583" t="inlineStr">
        <is>
          <t>staging_Zhang_et_al_2023.csv</t>
        </is>
      </c>
      <c r="BW2583" t="n">
        <v>2007</v>
      </c>
      <c r="BX2583" t="n">
        <v>2020</v>
      </c>
      <c r="BY2583" t="inlineStr">
        <is>
          <t>US</t>
        </is>
      </c>
      <c r="BZ2583" t="n">
        <v>2013.5</v>
      </c>
      <c r="CA2583" t="n">
        <v>0.3571428571428572</v>
      </c>
      <c r="CB2583" t="n">
        <v>0</v>
      </c>
      <c r="CC2583" t="n">
        <v>1</v>
      </c>
      <c r="CE2583" t="n">
        <v>0</v>
      </c>
    </row>
    <row r="2584">
      <c r="A2584" t="inlineStr">
        <is>
          <t>Zhang et al (2023)</t>
        </is>
      </c>
      <c r="B2584" t="n">
        <v>3889</v>
      </c>
      <c r="D2584" t="n">
        <v>2643</v>
      </c>
      <c r="E2584">
        <f>IF(ISNUMBER($BA2584),$BA2584,IF(AND(ISNUMBER($D2584),ISNUMBER($BW2584),ISNUMBER($BX2584)),$D2584*($BX2584-$BW2584+1),""))</f>
        <v>2643.0</v>
      </c>
      <c r="H2584" t="inlineStr">
        <is>
          <t>partial</t>
        </is>
      </c>
      <c r="I2584" t="inlineStr">
        <is>
          <t>b with significance stars only</t>
        </is>
      </c>
      <c r="J2584">
        <f>IF($BW2584&lt;&gt;"",$BW2584,"")</f>
        <v>2007.0</v>
      </c>
      <c r="K2584">
        <f>IF($BX2584&lt;&gt;"",$BX2584,"")</f>
        <v>2020.0</v>
      </c>
      <c r="L2584">
        <f>IF(AND(ISNUMBER($BW2584),ISNUMBER($BX2584)),($BW2584+$BX2584)/2,"")</f>
        <v>2013.5</v>
      </c>
      <c r="M2584">
        <f>IF($L2584&lt;&gt;"",$L2584,"")</f>
        <v>2013.5</v>
      </c>
      <c r="N2584">
        <f>IF(AND(ISNUMBER($BW2584),ISNUMBER($BX2584)),MIN(1,MAX(0,($BX2584-2016+1)/($BX2584-$BW2584+1))),"")</f>
        <v>0.3571428571428572</v>
      </c>
      <c r="O2584">
        <f>IF(AND(ISNUMBER($BW2584),ISNUMBER($BX2584)),MIN(1,MAX(0,($BX2584-2017+1)/($BX2584-$BW2584+1))),"")</f>
        <v>0.2857142857142857</v>
      </c>
      <c r="P2584">
        <f>IF(AND(ISNUMBER($BW2584),ISNUMBER($BX2584)),MIN(1,MAX(0,($BX2584-2018+1)/($BX2584-$BW2584+1))),"")</f>
        <v>0.2142857142857143</v>
      </c>
      <c r="Q2584">
        <f>IF(AND(ISNUMBER($BW2584),ISNUMBER($BX2584)),MIN(1,MAX(0,($BX2584-2019+1)/($BX2584-$BW2584+1))),"")</f>
        <v>0.1428571428571428</v>
      </c>
      <c r="R2584">
        <f>IF(AND(ISNUMBER($BW2584),ISNUMBER($BX2584)),MIN(1,MAX(0,($BX2584-2016+1)/($BX2584-$BW2584+1))),"")</f>
        <v>0.3571428571428572</v>
      </c>
      <c r="S2584">
        <f>IF($L2584&lt;&gt;"",IF($L2584&gt;=2015.5,1,0),"")</f>
        <v>0.0</v>
      </c>
      <c r="T2584">
        <f>IF($L2584&lt;&gt;"",IF($L2584&gt;=2016,1,0),"")</f>
        <v>0.0</v>
      </c>
      <c r="U2584">
        <f>IF(ISNUMBER($BX2584),IF($BX2584&gt;=2016,1,0),"")</f>
        <v>1.0</v>
      </c>
      <c r="V2584">
        <f>IF(ISNUMBER($BW2584),IF($BW2584&gt;=2016,1,0),"")</f>
        <v>0.0</v>
      </c>
      <c r="W2584" t="str">
        <f>IF(AND(ISNUMBER($BW2584),ISNUMBER($BX2584)),IF($BW2584&gt;=2016,"post-only",IF($BX2584&lt;2016,"pre-only","mixed")),"")</f>
        <v>mixed</v>
      </c>
      <c r="X2584">
        <f>IF(AND(ISNUMBER($BW2584),ISNUMBER($BX2584)),MIN(1,MAX(0,($BX2584-2017+1)/($BX2584-$BW2584+1))),"")</f>
        <v>0.2857142857142857</v>
      </c>
      <c r="Y2584">
        <f>IF(AND(ISNUMBER($BW2584),ISNUMBER($BX2584)),MIN(1,MAX(0,($BX2584-2018+1)/($BX2584-$BW2584+1))),"")</f>
        <v>0.2142857142857143</v>
      </c>
      <c r="Z2584">
        <f>IF(AND(ISNUMBER($BW2584),ISNUMBER($BX2584)),MIN(1,MAX(0,($BX2584-2019+1)/($BX2584-$BW2584+1))),"")</f>
        <v>0.1428571428571428</v>
      </c>
      <c r="AA2584">
        <f>IF(ISNUMBER($BX2584),IF($BX2584&gt;=2017,1,0),"")</f>
        <v>1.0</v>
      </c>
      <c r="AB2584">
        <f>IF(ISNUMBER($BX2584),IF($BX2584&gt;=2018,1,0),"")</f>
        <v>1.0</v>
      </c>
      <c r="AC2584">
        <f>IF(ISNUMBER($BX2584),IF($BX2584&gt;=2019,1,0),"")</f>
        <v>1.0</v>
      </c>
      <c r="AD2584">
        <f>IF($L2584&lt;&gt;"",IF($L2584&gt;2013,1,0),"")</f>
        <v>1.0</v>
      </c>
      <c r="AE2584">
        <f>IF($L2584&lt;&gt;"",1+IF($L2584&gt;2011,1,0)+IF($L2584&gt;2014,1,0),"")</f>
        <v>2.0</v>
      </c>
      <c r="AF2584" t="inlineStr">
        <is>
          <t>derivativ (CDS spread)</t>
        </is>
      </c>
      <c r="AG2584" t="inlineStr">
        <is>
          <t>performance</t>
        </is>
      </c>
      <c r="AH2584" t="inlineStr">
        <is>
          <t>non-sensitive</t>
        </is>
      </c>
      <c r="AI2584" t="inlineStr">
        <is>
          <t>without ETS/CT</t>
        </is>
      </c>
      <c r="AJ2584" t="inlineStr">
        <is>
          <t>without ETS/CT</t>
        </is>
      </c>
      <c r="AK2584" t="str">
        <f>IF(AND($CF2584&lt;&gt;"",IFERROR(INDEX(subsample_country_map!$B:$B,MATCH($CF2584,subsample_country_map!$A:$A,0)),"")&lt;&gt;""),INDEX(subsample_country_map!$B:$B,MATCH($CF2584,subsample_country_map!$A:$A,0)),INDEX(lookup!$AA:$AA,MATCH($A2584,lookup!$A:$A,0)))</f>
        <v>1_US</v>
      </c>
      <c r="AL2584" t="str">
        <f>IF(AND($CF2584&lt;&gt;"",IFERROR(INDEX(subsample_country_map!$C:$C,MATCH($CF2584,subsample_country_map!$A:$A,0)),"")&lt;&gt;""),INDEX(subsample_country_map!$C:$C,MATCH($CF2584,subsample_country_map!$A:$A,0)),INDEX(lookup!$AB:$AB,MATCH($A2584,lookup!$A:$A,0)))</f>
        <v>1_developed</v>
      </c>
      <c r="AM2584" t="str">
        <f>IF(AND($CF2584&lt;&gt;"",IFERROR(INDEX(subsample_country_map!$D:$D,MATCH($CF2584,subsample_country_map!$A:$A,0)),"")&lt;&gt;""),INDEX(subsample_country_map!$D:$D,MATCH($CF2584,subsample_country_map!$A:$A,0)),INDEX(lookup!$AC:$AC,MATCH($A2584,lookup!$A:$A,0)))</f>
        <v>1_western</v>
      </c>
      <c r="AN2584" t="str">
        <f>IF(AND($CF2584&lt;&gt;"",IFERROR(INDEX(subsample_country_map!$E:$E,MATCH($CF2584,subsample_country_map!$A:$A,0)),"")&lt;&gt;""),INDEX(subsample_country_map!$E:$E,MATCH($CF2584,subsample_country_map!$A:$A,0)),INDEX(lookup!$AD:$AD,MATCH($A2584,lookup!$A:$A,0)))</f>
        <v>1_common law</v>
      </c>
      <c r="AO2584" t="str">
        <f>INDEX(lookup!$Y:$Y,MATCH($A2584,lookup!$A:$A,0))</f>
        <v>0_published</v>
      </c>
      <c r="AP2584" t="str">
        <f>INDEX(lookup!$Z:$Z,MATCH($A2584,lookup!$A:$A,0))</f>
        <v>0_VHB low</v>
      </c>
      <c r="AQ2584" t="str">
        <f>INDEX(lookup!$W:$W,MATCH($A2584,lookup!$A:$A,0))</f>
        <v>2_sust</v>
      </c>
      <c r="AS2584" t="inlineStr">
        <is>
          <t>staging</t>
        </is>
      </c>
      <c r="AT2584" t="inlineStr">
        <is>
          <t>bad-CER</t>
        </is>
      </c>
      <c r="AU2584" t="inlineStr">
        <is>
          <t>cost</t>
        </is>
      </c>
      <c r="AV2584" t="inlineStr">
        <is>
          <t>0.127</t>
        </is>
      </c>
      <c r="BA2584" t="n">
        <v>2643</v>
      </c>
      <c r="BB2584" t="inlineStr">
        <is>
          <t>as-stated:1-month lag (t-1)</t>
        </is>
      </c>
      <c r="BC2584" t="inlineStr">
        <is>
          <t>OLS</t>
        </is>
      </c>
      <c r="BD2584" t="inlineStr">
        <is>
          <t>two-way:firm and time</t>
        </is>
      </c>
      <c r="BE2584" t="inlineStr">
        <is>
          <t>industry</t>
        </is>
      </c>
      <c r="BF2584" t="inlineStr">
        <is>
          <t>Basic materials</t>
        </is>
      </c>
      <c r="BI2584" t="inlineStr">
        <is>
          <t>Table 9</t>
        </is>
      </c>
      <c r="BJ2584" t="inlineStr">
        <is>
          <t>cds30 block, Basic materials col (3)</t>
        </is>
      </c>
      <c r="BK2584" t="inlineStr">
        <is>
          <t>82713</t>
        </is>
      </c>
      <c r="BL2584" t="inlineStr">
        <is>
          <t>carbonemi_2 0.127</t>
        </is>
      </c>
      <c r="BM2584" t="inlineStr">
        <is>
          <t>carbonemi_2</t>
        </is>
      </c>
      <c r="BN2584" t="inlineStr">
        <is>
          <t>cds30</t>
        </is>
      </c>
      <c r="BO2584" t="inlineStr">
        <is>
          <t>update</t>
        </is>
      </c>
      <c r="BP2584" t="inlineStr">
        <is>
          <t>Zhang et al (2023)</t>
        </is>
      </c>
      <c r="BQ2584" t="inlineStr">
        <is>
          <t>non-convertible</t>
        </is>
      </c>
      <c r="BT2584" t="n">
        <v>0</v>
      </c>
      <c r="BU2584" t="inlineStr">
        <is>
          <t>staging_Zhang_et_al_2023.csv</t>
        </is>
      </c>
      <c r="BW2584" t="n">
        <v>2007</v>
      </c>
      <c r="BX2584" t="n">
        <v>2020</v>
      </c>
      <c r="BY2584" t="inlineStr">
        <is>
          <t>US</t>
        </is>
      </c>
      <c r="BZ2584" t="n">
        <v>2013.5</v>
      </c>
      <c r="CA2584" t="n">
        <v>0.3571428571428572</v>
      </c>
      <c r="CB2584" t="n">
        <v>0</v>
      </c>
      <c r="CC2584" t="n">
        <v>1</v>
      </c>
      <c r="CE2584" t="n">
        <v>0</v>
      </c>
    </row>
    <row r="2585">
      <c r="A2585" t="inlineStr">
        <is>
          <t>Zhang et al (2023)</t>
        </is>
      </c>
      <c r="B2585" t="n">
        <v>3890</v>
      </c>
      <c r="D2585" t="n">
        <v>2970</v>
      </c>
      <c r="E2585">
        <f>IF(ISNUMBER($BA2585),$BA2585,IF(AND(ISNUMBER($D2585),ISNUMBER($BW2585),ISNUMBER($BX2585)),$D2585*($BX2585-$BW2585+1),""))</f>
        <v>2970.0</v>
      </c>
      <c r="H2585" t="inlineStr">
        <is>
          <t>partial</t>
        </is>
      </c>
      <c r="I2585" t="inlineStr">
        <is>
          <t>b with significance stars only</t>
        </is>
      </c>
      <c r="J2585">
        <f>IF($BW2585&lt;&gt;"",$BW2585,"")</f>
        <v>2007.0</v>
      </c>
      <c r="K2585">
        <f>IF($BX2585&lt;&gt;"",$BX2585,"")</f>
        <v>2020.0</v>
      </c>
      <c r="L2585">
        <f>IF(AND(ISNUMBER($BW2585),ISNUMBER($BX2585)),($BW2585+$BX2585)/2,"")</f>
        <v>2013.5</v>
      </c>
      <c r="M2585">
        <f>IF($L2585&lt;&gt;"",$L2585,"")</f>
        <v>2013.5</v>
      </c>
      <c r="N2585">
        <f>IF(AND(ISNUMBER($BW2585),ISNUMBER($BX2585)),MIN(1,MAX(0,($BX2585-2016+1)/($BX2585-$BW2585+1))),"")</f>
        <v>0.3571428571428572</v>
      </c>
      <c r="O2585">
        <f>IF(AND(ISNUMBER($BW2585),ISNUMBER($BX2585)),MIN(1,MAX(0,($BX2585-2017+1)/($BX2585-$BW2585+1))),"")</f>
        <v>0.2857142857142857</v>
      </c>
      <c r="P2585">
        <f>IF(AND(ISNUMBER($BW2585),ISNUMBER($BX2585)),MIN(1,MAX(0,($BX2585-2018+1)/($BX2585-$BW2585+1))),"")</f>
        <v>0.2142857142857143</v>
      </c>
      <c r="Q2585">
        <f>IF(AND(ISNUMBER($BW2585),ISNUMBER($BX2585)),MIN(1,MAX(0,($BX2585-2019+1)/($BX2585-$BW2585+1))),"")</f>
        <v>0.1428571428571428</v>
      </c>
      <c r="R2585">
        <f>IF(AND(ISNUMBER($BW2585),ISNUMBER($BX2585)),MIN(1,MAX(0,($BX2585-2016+1)/($BX2585-$BW2585+1))),"")</f>
        <v>0.3571428571428572</v>
      </c>
      <c r="S2585">
        <f>IF($L2585&lt;&gt;"",IF($L2585&gt;=2015.5,1,0),"")</f>
        <v>0.0</v>
      </c>
      <c r="T2585">
        <f>IF($L2585&lt;&gt;"",IF($L2585&gt;=2016,1,0),"")</f>
        <v>0.0</v>
      </c>
      <c r="U2585">
        <f>IF(ISNUMBER($BX2585),IF($BX2585&gt;=2016,1,0),"")</f>
        <v>1.0</v>
      </c>
      <c r="V2585">
        <f>IF(ISNUMBER($BW2585),IF($BW2585&gt;=2016,1,0),"")</f>
        <v>0.0</v>
      </c>
      <c r="W2585" t="str">
        <f>IF(AND(ISNUMBER($BW2585),ISNUMBER($BX2585)),IF($BW2585&gt;=2016,"post-only",IF($BX2585&lt;2016,"pre-only","mixed")),"")</f>
        <v>mixed</v>
      </c>
      <c r="X2585">
        <f>IF(AND(ISNUMBER($BW2585),ISNUMBER($BX2585)),MIN(1,MAX(0,($BX2585-2017+1)/($BX2585-$BW2585+1))),"")</f>
        <v>0.2857142857142857</v>
      </c>
      <c r="Y2585">
        <f>IF(AND(ISNUMBER($BW2585),ISNUMBER($BX2585)),MIN(1,MAX(0,($BX2585-2018+1)/($BX2585-$BW2585+1))),"")</f>
        <v>0.2142857142857143</v>
      </c>
      <c r="Z2585">
        <f>IF(AND(ISNUMBER($BW2585),ISNUMBER($BX2585)),MIN(1,MAX(0,($BX2585-2019+1)/($BX2585-$BW2585+1))),"")</f>
        <v>0.1428571428571428</v>
      </c>
      <c r="AA2585">
        <f>IF(ISNUMBER($BX2585),IF($BX2585&gt;=2017,1,0),"")</f>
        <v>1.0</v>
      </c>
      <c r="AB2585">
        <f>IF(ISNUMBER($BX2585),IF($BX2585&gt;=2018,1,0),"")</f>
        <v>1.0</v>
      </c>
      <c r="AC2585">
        <f>IF(ISNUMBER($BX2585),IF($BX2585&gt;=2019,1,0),"")</f>
        <v>1.0</v>
      </c>
      <c r="AD2585">
        <f>IF($L2585&lt;&gt;"",IF($L2585&gt;2013,1,0),"")</f>
        <v>1.0</v>
      </c>
      <c r="AE2585">
        <f>IF($L2585&lt;&gt;"",1+IF($L2585&gt;2011,1,0)+IF($L2585&gt;2014,1,0),"")</f>
        <v>2.0</v>
      </c>
      <c r="AF2585" t="inlineStr">
        <is>
          <t>derivativ (CDS spread)</t>
        </is>
      </c>
      <c r="AG2585" t="inlineStr">
        <is>
          <t>performance</t>
        </is>
      </c>
      <c r="AH2585" t="inlineStr">
        <is>
          <t>non-sensitive</t>
        </is>
      </c>
      <c r="AI2585" t="inlineStr">
        <is>
          <t>without ETS/CT</t>
        </is>
      </c>
      <c r="AJ2585" t="inlineStr">
        <is>
          <t>without ETS/CT</t>
        </is>
      </c>
      <c r="AK2585" t="str">
        <f>IF(AND($CF2585&lt;&gt;"",IFERROR(INDEX(subsample_country_map!$B:$B,MATCH($CF2585,subsample_country_map!$A:$A,0)),"")&lt;&gt;""),INDEX(subsample_country_map!$B:$B,MATCH($CF2585,subsample_country_map!$A:$A,0)),INDEX(lookup!$AA:$AA,MATCH($A2585,lookup!$A:$A,0)))</f>
        <v>1_US</v>
      </c>
      <c r="AL2585" t="str">
        <f>IF(AND($CF2585&lt;&gt;"",IFERROR(INDEX(subsample_country_map!$C:$C,MATCH($CF2585,subsample_country_map!$A:$A,0)),"")&lt;&gt;""),INDEX(subsample_country_map!$C:$C,MATCH($CF2585,subsample_country_map!$A:$A,0)),INDEX(lookup!$AB:$AB,MATCH($A2585,lookup!$A:$A,0)))</f>
        <v>1_developed</v>
      </c>
      <c r="AM2585" t="str">
        <f>IF(AND($CF2585&lt;&gt;"",IFERROR(INDEX(subsample_country_map!$D:$D,MATCH($CF2585,subsample_country_map!$A:$A,0)),"")&lt;&gt;""),INDEX(subsample_country_map!$D:$D,MATCH($CF2585,subsample_country_map!$A:$A,0)),INDEX(lookup!$AC:$AC,MATCH($A2585,lookup!$A:$A,0)))</f>
        <v>1_western</v>
      </c>
      <c r="AN2585" t="str">
        <f>IF(AND($CF2585&lt;&gt;"",IFERROR(INDEX(subsample_country_map!$E:$E,MATCH($CF2585,subsample_country_map!$A:$A,0)),"")&lt;&gt;""),INDEX(subsample_country_map!$E:$E,MATCH($CF2585,subsample_country_map!$A:$A,0)),INDEX(lookup!$AD:$AD,MATCH($A2585,lookup!$A:$A,0)))</f>
        <v>1_common law</v>
      </c>
      <c r="AO2585" t="str">
        <f>INDEX(lookup!$Y:$Y,MATCH($A2585,lookup!$A:$A,0))</f>
        <v>0_published</v>
      </c>
      <c r="AP2585" t="str">
        <f>INDEX(lookup!$Z:$Z,MATCH($A2585,lookup!$A:$A,0))</f>
        <v>0_VHB low</v>
      </c>
      <c r="AQ2585" t="str">
        <f>INDEX(lookup!$W:$W,MATCH($A2585,lookup!$A:$A,0))</f>
        <v>2_sust</v>
      </c>
      <c r="AS2585" t="inlineStr">
        <is>
          <t>staging</t>
        </is>
      </c>
      <c r="AT2585" t="inlineStr">
        <is>
          <t>bad-CER</t>
        </is>
      </c>
      <c r="AU2585" t="inlineStr">
        <is>
          <t>cost</t>
        </is>
      </c>
      <c r="AV2585" t="inlineStr">
        <is>
          <t>-0.002</t>
        </is>
      </c>
      <c r="BA2585" t="n">
        <v>2970</v>
      </c>
      <c r="BB2585" t="inlineStr">
        <is>
          <t>as-stated:1-month lag (t-1)</t>
        </is>
      </c>
      <c r="BC2585" t="inlineStr">
        <is>
          <t>OLS</t>
        </is>
      </c>
      <c r="BD2585" t="inlineStr">
        <is>
          <t>two-way:firm and time</t>
        </is>
      </c>
      <c r="BE2585" t="inlineStr">
        <is>
          <t>industry</t>
        </is>
      </c>
      <c r="BF2585" t="inlineStr">
        <is>
          <t>Telecommunications services</t>
        </is>
      </c>
      <c r="BI2585" t="inlineStr">
        <is>
          <t>Table 9</t>
        </is>
      </c>
      <c r="BJ2585" t="inlineStr">
        <is>
          <t>cds30 block, Telecommunications services col (4)</t>
        </is>
      </c>
      <c r="BK2585" t="inlineStr">
        <is>
          <t>82713</t>
        </is>
      </c>
      <c r="BL2585" t="inlineStr">
        <is>
          <t>carbonemi_2 -0.002</t>
        </is>
      </c>
      <c r="BM2585" t="inlineStr">
        <is>
          <t>carbonemi_2</t>
        </is>
      </c>
      <c r="BN2585" t="inlineStr">
        <is>
          <t>cds30</t>
        </is>
      </c>
      <c r="BO2585" t="inlineStr">
        <is>
          <t>update</t>
        </is>
      </c>
      <c r="BP2585" t="inlineStr">
        <is>
          <t>Zhang et al (2023)</t>
        </is>
      </c>
      <c r="BQ2585" t="inlineStr">
        <is>
          <t>non-convertible</t>
        </is>
      </c>
      <c r="BT2585" t="n">
        <v>0</v>
      </c>
      <c r="BU2585" t="inlineStr">
        <is>
          <t>staging_Zhang_et_al_2023.csv</t>
        </is>
      </c>
      <c r="BW2585" t="n">
        <v>2007</v>
      </c>
      <c r="BX2585" t="n">
        <v>2020</v>
      </c>
      <c r="BY2585" t="inlineStr">
        <is>
          <t>US</t>
        </is>
      </c>
      <c r="BZ2585" t="n">
        <v>2013.5</v>
      </c>
      <c r="CA2585" t="n">
        <v>0.3571428571428572</v>
      </c>
      <c r="CB2585" t="n">
        <v>0</v>
      </c>
      <c r="CC2585" t="n">
        <v>1</v>
      </c>
      <c r="CE2585" t="n">
        <v>0</v>
      </c>
    </row>
    <row r="2586">
      <c r="A2586" t="inlineStr">
        <is>
          <t>Zhang et al (2023)</t>
        </is>
      </c>
      <c r="B2586" t="n">
        <v>3891</v>
      </c>
      <c r="D2586" t="n">
        <v>6304</v>
      </c>
      <c r="E2586">
        <f>IF(ISNUMBER($BA2586),$BA2586,IF(AND(ISNUMBER($D2586),ISNUMBER($BW2586),ISNUMBER($BX2586)),$D2586*($BX2586-$BW2586+1),""))</f>
        <v>6304.0</v>
      </c>
      <c r="H2586" t="inlineStr">
        <is>
          <t>partial</t>
        </is>
      </c>
      <c r="I2586" t="inlineStr">
        <is>
          <t>b with significance stars only</t>
        </is>
      </c>
      <c r="J2586">
        <f>IF($BW2586&lt;&gt;"",$BW2586,"")</f>
        <v>2007.0</v>
      </c>
      <c r="K2586">
        <f>IF($BX2586&lt;&gt;"",$BX2586,"")</f>
        <v>2020.0</v>
      </c>
      <c r="L2586">
        <f>IF(AND(ISNUMBER($BW2586),ISNUMBER($BX2586)),($BW2586+$BX2586)/2,"")</f>
        <v>2013.5</v>
      </c>
      <c r="M2586">
        <f>IF($L2586&lt;&gt;"",$L2586,"")</f>
        <v>2013.5</v>
      </c>
      <c r="N2586">
        <f>IF(AND(ISNUMBER($BW2586),ISNUMBER($BX2586)),MIN(1,MAX(0,($BX2586-2016+1)/($BX2586-$BW2586+1))),"")</f>
        <v>0.3571428571428572</v>
      </c>
      <c r="O2586">
        <f>IF(AND(ISNUMBER($BW2586),ISNUMBER($BX2586)),MIN(1,MAX(0,($BX2586-2017+1)/($BX2586-$BW2586+1))),"")</f>
        <v>0.2857142857142857</v>
      </c>
      <c r="P2586">
        <f>IF(AND(ISNUMBER($BW2586),ISNUMBER($BX2586)),MIN(1,MAX(0,($BX2586-2018+1)/($BX2586-$BW2586+1))),"")</f>
        <v>0.2142857142857143</v>
      </c>
      <c r="Q2586">
        <f>IF(AND(ISNUMBER($BW2586),ISNUMBER($BX2586)),MIN(1,MAX(0,($BX2586-2019+1)/($BX2586-$BW2586+1))),"")</f>
        <v>0.1428571428571428</v>
      </c>
      <c r="R2586">
        <f>IF(AND(ISNUMBER($BW2586),ISNUMBER($BX2586)),MIN(1,MAX(0,($BX2586-2016+1)/($BX2586-$BW2586+1))),"")</f>
        <v>0.3571428571428572</v>
      </c>
      <c r="S2586">
        <f>IF($L2586&lt;&gt;"",IF($L2586&gt;=2015.5,1,0),"")</f>
        <v>0.0</v>
      </c>
      <c r="T2586">
        <f>IF($L2586&lt;&gt;"",IF($L2586&gt;=2016,1,0),"")</f>
        <v>0.0</v>
      </c>
      <c r="U2586">
        <f>IF(ISNUMBER($BX2586),IF($BX2586&gt;=2016,1,0),"")</f>
        <v>1.0</v>
      </c>
      <c r="V2586">
        <f>IF(ISNUMBER($BW2586),IF($BW2586&gt;=2016,1,0),"")</f>
        <v>0.0</v>
      </c>
      <c r="W2586" t="str">
        <f>IF(AND(ISNUMBER($BW2586),ISNUMBER($BX2586)),IF($BW2586&gt;=2016,"post-only",IF($BX2586&lt;2016,"pre-only","mixed")),"")</f>
        <v>mixed</v>
      </c>
      <c r="X2586">
        <f>IF(AND(ISNUMBER($BW2586),ISNUMBER($BX2586)),MIN(1,MAX(0,($BX2586-2017+1)/($BX2586-$BW2586+1))),"")</f>
        <v>0.2857142857142857</v>
      </c>
      <c r="Y2586">
        <f>IF(AND(ISNUMBER($BW2586),ISNUMBER($BX2586)),MIN(1,MAX(0,($BX2586-2018+1)/($BX2586-$BW2586+1))),"")</f>
        <v>0.2142857142857143</v>
      </c>
      <c r="Z2586">
        <f>IF(AND(ISNUMBER($BW2586),ISNUMBER($BX2586)),MIN(1,MAX(0,($BX2586-2019+1)/($BX2586-$BW2586+1))),"")</f>
        <v>0.1428571428571428</v>
      </c>
      <c r="AA2586">
        <f>IF(ISNUMBER($BX2586),IF($BX2586&gt;=2017,1,0),"")</f>
        <v>1.0</v>
      </c>
      <c r="AB2586">
        <f>IF(ISNUMBER($BX2586),IF($BX2586&gt;=2018,1,0),"")</f>
        <v>1.0</v>
      </c>
      <c r="AC2586">
        <f>IF(ISNUMBER($BX2586),IF($BX2586&gt;=2019,1,0),"")</f>
        <v>1.0</v>
      </c>
      <c r="AD2586">
        <f>IF($L2586&lt;&gt;"",IF($L2586&gt;2013,1,0),"")</f>
        <v>1.0</v>
      </c>
      <c r="AE2586">
        <f>IF($L2586&lt;&gt;"",1+IF($L2586&gt;2011,1,0)+IF($L2586&gt;2014,1,0),"")</f>
        <v>2.0</v>
      </c>
      <c r="AF2586" t="inlineStr">
        <is>
          <t>derivativ (CDS spread)</t>
        </is>
      </c>
      <c r="AG2586" t="inlineStr">
        <is>
          <t>performance</t>
        </is>
      </c>
      <c r="AH2586" t="inlineStr">
        <is>
          <t>non-sensitive</t>
        </is>
      </c>
      <c r="AI2586" t="inlineStr">
        <is>
          <t>without ETS/CT</t>
        </is>
      </c>
      <c r="AJ2586" t="inlineStr">
        <is>
          <t>without ETS/CT</t>
        </is>
      </c>
      <c r="AK2586" t="str">
        <f>IF(AND($CF2586&lt;&gt;"",IFERROR(INDEX(subsample_country_map!$B:$B,MATCH($CF2586,subsample_country_map!$A:$A,0)),"")&lt;&gt;""),INDEX(subsample_country_map!$B:$B,MATCH($CF2586,subsample_country_map!$A:$A,0)),INDEX(lookup!$AA:$AA,MATCH($A2586,lookup!$A:$A,0)))</f>
        <v>1_US</v>
      </c>
      <c r="AL2586" t="str">
        <f>IF(AND($CF2586&lt;&gt;"",IFERROR(INDEX(subsample_country_map!$C:$C,MATCH($CF2586,subsample_country_map!$A:$A,0)),"")&lt;&gt;""),INDEX(subsample_country_map!$C:$C,MATCH($CF2586,subsample_country_map!$A:$A,0)),INDEX(lookup!$AB:$AB,MATCH($A2586,lookup!$A:$A,0)))</f>
        <v>1_developed</v>
      </c>
      <c r="AM2586" t="str">
        <f>IF(AND($CF2586&lt;&gt;"",IFERROR(INDEX(subsample_country_map!$D:$D,MATCH($CF2586,subsample_country_map!$A:$A,0)),"")&lt;&gt;""),INDEX(subsample_country_map!$D:$D,MATCH($CF2586,subsample_country_map!$A:$A,0)),INDEX(lookup!$AC:$AC,MATCH($A2586,lookup!$A:$A,0)))</f>
        <v>1_western</v>
      </c>
      <c r="AN2586" t="str">
        <f>IF(AND($CF2586&lt;&gt;"",IFERROR(INDEX(subsample_country_map!$E:$E,MATCH($CF2586,subsample_country_map!$A:$A,0)),"")&lt;&gt;""),INDEX(subsample_country_map!$E:$E,MATCH($CF2586,subsample_country_map!$A:$A,0)),INDEX(lookup!$AD:$AD,MATCH($A2586,lookup!$A:$A,0)))</f>
        <v>1_common law</v>
      </c>
      <c r="AO2586" t="str">
        <f>INDEX(lookup!$Y:$Y,MATCH($A2586,lookup!$A:$A,0))</f>
        <v>0_published</v>
      </c>
      <c r="AP2586" t="str">
        <f>INDEX(lookup!$Z:$Z,MATCH($A2586,lookup!$A:$A,0))</f>
        <v>0_VHB low</v>
      </c>
      <c r="AQ2586" t="str">
        <f>INDEX(lookup!$W:$W,MATCH($A2586,lookup!$A:$A,0))</f>
        <v>2_sust</v>
      </c>
      <c r="AS2586" t="inlineStr">
        <is>
          <t>staging</t>
        </is>
      </c>
      <c r="AT2586" t="inlineStr">
        <is>
          <t>bad-CER</t>
        </is>
      </c>
      <c r="AU2586" t="inlineStr">
        <is>
          <t>cost</t>
        </is>
      </c>
      <c r="AV2586" t="inlineStr">
        <is>
          <t>0.013</t>
        </is>
      </c>
      <c r="BA2586" t="n">
        <v>6304</v>
      </c>
      <c r="BB2586" t="inlineStr">
        <is>
          <t>as-stated:1-month lag (t-1)</t>
        </is>
      </c>
      <c r="BC2586" t="inlineStr">
        <is>
          <t>OLS</t>
        </is>
      </c>
      <c r="BD2586" t="inlineStr">
        <is>
          <t>two-way:firm and time</t>
        </is>
      </c>
      <c r="BE2586" t="inlineStr">
        <is>
          <t>industry</t>
        </is>
      </c>
      <c r="BF2586" t="inlineStr">
        <is>
          <t>Consumer goods</t>
        </is>
      </c>
      <c r="BI2586" t="inlineStr">
        <is>
          <t>Table 9</t>
        </is>
      </c>
      <c r="BJ2586" t="inlineStr">
        <is>
          <t>cds30 block, Consumer goods col (5)</t>
        </is>
      </c>
      <c r="BK2586" t="inlineStr">
        <is>
          <t>82713</t>
        </is>
      </c>
      <c r="BL2586" t="inlineStr">
        <is>
          <t>carbonemi_2 0.013</t>
        </is>
      </c>
      <c r="BM2586" t="inlineStr">
        <is>
          <t>carbonemi_2</t>
        </is>
      </c>
      <c r="BN2586" t="inlineStr">
        <is>
          <t>cds30</t>
        </is>
      </c>
      <c r="BO2586" t="inlineStr">
        <is>
          <t>update</t>
        </is>
      </c>
      <c r="BP2586" t="inlineStr">
        <is>
          <t>Zhang et al (2023)</t>
        </is>
      </c>
      <c r="BQ2586" t="inlineStr">
        <is>
          <t>non-convertible</t>
        </is>
      </c>
      <c r="BT2586" t="n">
        <v>0</v>
      </c>
      <c r="BU2586" t="inlineStr">
        <is>
          <t>staging_Zhang_et_al_2023.csv</t>
        </is>
      </c>
      <c r="BW2586" t="n">
        <v>2007</v>
      </c>
      <c r="BX2586" t="n">
        <v>2020</v>
      </c>
      <c r="BY2586" t="inlineStr">
        <is>
          <t>US</t>
        </is>
      </c>
      <c r="BZ2586" t="n">
        <v>2013.5</v>
      </c>
      <c r="CA2586" t="n">
        <v>0.3571428571428572</v>
      </c>
      <c r="CB2586" t="n">
        <v>0</v>
      </c>
      <c r="CC2586" t="n">
        <v>1</v>
      </c>
      <c r="CE2586" t="n">
        <v>0</v>
      </c>
    </row>
    <row r="2587">
      <c r="A2587" t="inlineStr">
        <is>
          <t>Zhang et al (2023)</t>
        </is>
      </c>
      <c r="B2587" t="n">
        <v>3892</v>
      </c>
      <c r="C2587" t="n">
        <v>-0.06168140758300316</v>
      </c>
      <c r="D2587" t="n">
        <v>2841</v>
      </c>
      <c r="E2587">
        <f>IF(ISNUMBER($BA2587),$BA2587,IF(AND(ISNUMBER($D2587),ISNUMBER($BW2587),ISNUMBER($BX2587)),$D2587*($BX2587-$BW2587+1),""))</f>
        <v>2841.0</v>
      </c>
      <c r="H2587" t="inlineStr">
        <is>
          <t>partial</t>
        </is>
      </c>
      <c r="I2587" t="inlineStr">
        <is>
          <t>b with significance stars only</t>
        </is>
      </c>
      <c r="J2587">
        <f>IF($BW2587&lt;&gt;"",$BW2587,"")</f>
        <v>2007.0</v>
      </c>
      <c r="K2587">
        <f>IF($BX2587&lt;&gt;"",$BX2587,"")</f>
        <v>2020.0</v>
      </c>
      <c r="L2587">
        <f>IF(AND(ISNUMBER($BW2587),ISNUMBER($BX2587)),($BW2587+$BX2587)/2,"")</f>
        <v>2013.5</v>
      </c>
      <c r="M2587">
        <f>IF($L2587&lt;&gt;"",$L2587,"")</f>
        <v>2013.5</v>
      </c>
      <c r="N2587">
        <f>IF(AND(ISNUMBER($BW2587),ISNUMBER($BX2587)),MIN(1,MAX(0,($BX2587-2016+1)/($BX2587-$BW2587+1))),"")</f>
        <v>0.3571428571428572</v>
      </c>
      <c r="O2587">
        <f>IF(AND(ISNUMBER($BW2587),ISNUMBER($BX2587)),MIN(1,MAX(0,($BX2587-2017+1)/($BX2587-$BW2587+1))),"")</f>
        <v>0.2857142857142857</v>
      </c>
      <c r="P2587">
        <f>IF(AND(ISNUMBER($BW2587),ISNUMBER($BX2587)),MIN(1,MAX(0,($BX2587-2018+1)/($BX2587-$BW2587+1))),"")</f>
        <v>0.2142857142857143</v>
      </c>
      <c r="Q2587">
        <f>IF(AND(ISNUMBER($BW2587),ISNUMBER($BX2587)),MIN(1,MAX(0,($BX2587-2019+1)/($BX2587-$BW2587+1))),"")</f>
        <v>0.1428571428571428</v>
      </c>
      <c r="R2587">
        <f>IF(AND(ISNUMBER($BW2587),ISNUMBER($BX2587)),MIN(1,MAX(0,($BX2587-2016+1)/($BX2587-$BW2587+1))),"")</f>
        <v>0.3571428571428572</v>
      </c>
      <c r="S2587">
        <f>IF($L2587&lt;&gt;"",IF($L2587&gt;=2015.5,1,0),"")</f>
        <v>0.0</v>
      </c>
      <c r="T2587">
        <f>IF($L2587&lt;&gt;"",IF($L2587&gt;=2016,1,0),"")</f>
        <v>0.0</v>
      </c>
      <c r="U2587">
        <f>IF(ISNUMBER($BX2587),IF($BX2587&gt;=2016,1,0),"")</f>
        <v>1.0</v>
      </c>
      <c r="V2587">
        <f>IF(ISNUMBER($BW2587),IF($BW2587&gt;=2016,1,0),"")</f>
        <v>0.0</v>
      </c>
      <c r="W2587" t="str">
        <f>IF(AND(ISNUMBER($BW2587),ISNUMBER($BX2587)),IF($BW2587&gt;=2016,"post-only",IF($BX2587&lt;2016,"pre-only","mixed")),"")</f>
        <v>mixed</v>
      </c>
      <c r="X2587">
        <f>IF(AND(ISNUMBER($BW2587),ISNUMBER($BX2587)),MIN(1,MAX(0,($BX2587-2017+1)/($BX2587-$BW2587+1))),"")</f>
        <v>0.2857142857142857</v>
      </c>
      <c r="Y2587">
        <f>IF(AND(ISNUMBER($BW2587),ISNUMBER($BX2587)),MIN(1,MAX(0,($BX2587-2018+1)/($BX2587-$BW2587+1))),"")</f>
        <v>0.2142857142857143</v>
      </c>
      <c r="Z2587">
        <f>IF(AND(ISNUMBER($BW2587),ISNUMBER($BX2587)),MIN(1,MAX(0,($BX2587-2019+1)/($BX2587-$BW2587+1))),"")</f>
        <v>0.1428571428571428</v>
      </c>
      <c r="AA2587">
        <f>IF(ISNUMBER($BX2587),IF($BX2587&gt;=2017,1,0),"")</f>
        <v>1.0</v>
      </c>
      <c r="AB2587">
        <f>IF(ISNUMBER($BX2587),IF($BX2587&gt;=2018,1,0),"")</f>
        <v>1.0</v>
      </c>
      <c r="AC2587">
        <f>IF(ISNUMBER($BX2587),IF($BX2587&gt;=2019,1,0),"")</f>
        <v>1.0</v>
      </c>
      <c r="AD2587">
        <f>IF($L2587&lt;&gt;"",IF($L2587&gt;2013,1,0),"")</f>
        <v>1.0</v>
      </c>
      <c r="AE2587">
        <f>IF($L2587&lt;&gt;"",1+IF($L2587&gt;2011,1,0)+IF($L2587&gt;2014,1,0),"")</f>
        <v>2.0</v>
      </c>
      <c r="AF2587" t="inlineStr">
        <is>
          <t>derivativ (CDS spread)</t>
        </is>
      </c>
      <c r="AG2587" t="inlineStr">
        <is>
          <t>performance</t>
        </is>
      </c>
      <c r="AH2587" t="inlineStr">
        <is>
          <t>non-sensitive</t>
        </is>
      </c>
      <c r="AI2587" t="inlineStr">
        <is>
          <t>without ETS/CT</t>
        </is>
      </c>
      <c r="AJ2587" t="inlineStr">
        <is>
          <t>without ETS/CT</t>
        </is>
      </c>
      <c r="AK2587" t="str">
        <f>IF(AND($CF2587&lt;&gt;"",IFERROR(INDEX(subsample_country_map!$B:$B,MATCH($CF2587,subsample_country_map!$A:$A,0)),"")&lt;&gt;""),INDEX(subsample_country_map!$B:$B,MATCH($CF2587,subsample_country_map!$A:$A,0)),INDEX(lookup!$AA:$AA,MATCH($A2587,lookup!$A:$A,0)))</f>
        <v>1_US</v>
      </c>
      <c r="AL2587" t="str">
        <f>IF(AND($CF2587&lt;&gt;"",IFERROR(INDEX(subsample_country_map!$C:$C,MATCH($CF2587,subsample_country_map!$A:$A,0)),"")&lt;&gt;""),INDEX(subsample_country_map!$C:$C,MATCH($CF2587,subsample_country_map!$A:$A,0)),INDEX(lookup!$AB:$AB,MATCH($A2587,lookup!$A:$A,0)))</f>
        <v>1_developed</v>
      </c>
      <c r="AM2587" t="str">
        <f>IF(AND($CF2587&lt;&gt;"",IFERROR(INDEX(subsample_country_map!$D:$D,MATCH($CF2587,subsample_country_map!$A:$A,0)),"")&lt;&gt;""),INDEX(subsample_country_map!$D:$D,MATCH($CF2587,subsample_country_map!$A:$A,0)),INDEX(lookup!$AC:$AC,MATCH($A2587,lookup!$A:$A,0)))</f>
        <v>1_western</v>
      </c>
      <c r="AN2587" t="str">
        <f>IF(AND($CF2587&lt;&gt;"",IFERROR(INDEX(subsample_country_map!$E:$E,MATCH($CF2587,subsample_country_map!$A:$A,0)),"")&lt;&gt;""),INDEX(subsample_country_map!$E:$E,MATCH($CF2587,subsample_country_map!$A:$A,0)),INDEX(lookup!$AD:$AD,MATCH($A2587,lookup!$A:$A,0)))</f>
        <v>1_common law</v>
      </c>
      <c r="AO2587" t="str">
        <f>INDEX(lookup!$Y:$Y,MATCH($A2587,lookup!$A:$A,0))</f>
        <v>0_published</v>
      </c>
      <c r="AP2587" t="str">
        <f>INDEX(lookup!$Z:$Z,MATCH($A2587,lookup!$A:$A,0))</f>
        <v>0_VHB low</v>
      </c>
      <c r="AQ2587" t="str">
        <f>INDEX(lookup!$W:$W,MATCH($A2587,lookup!$A:$A,0))</f>
        <v>2_sust</v>
      </c>
      <c r="AS2587" t="inlineStr">
        <is>
          <t>staging</t>
        </is>
      </c>
      <c r="AT2587" t="inlineStr">
        <is>
          <t>bad-CER</t>
        </is>
      </c>
      <c r="AU2587" t="inlineStr">
        <is>
          <t>cost</t>
        </is>
      </c>
      <c r="AV2587" t="inlineStr">
        <is>
          <t>0.144</t>
        </is>
      </c>
      <c r="BA2587" t="n">
        <v>2841</v>
      </c>
      <c r="BB2587" t="inlineStr">
        <is>
          <t>as-stated:1-month lag (t-1)</t>
        </is>
      </c>
      <c r="BC2587" t="inlineStr">
        <is>
          <t>OLS</t>
        </is>
      </c>
      <c r="BD2587" t="inlineStr">
        <is>
          <t>two-way:firm and time</t>
        </is>
      </c>
      <c r="BE2587" t="inlineStr">
        <is>
          <t>industry</t>
        </is>
      </c>
      <c r="BF2587" t="inlineStr">
        <is>
          <t>Energy</t>
        </is>
      </c>
      <c r="BI2587" t="inlineStr">
        <is>
          <t>Table 9</t>
        </is>
      </c>
      <c r="BJ2587" t="inlineStr">
        <is>
          <t>cds30 block, Energy col (6)</t>
        </is>
      </c>
      <c r="BK2587" t="inlineStr">
        <is>
          <t>82713</t>
        </is>
      </c>
      <c r="BL2587" t="inlineStr">
        <is>
          <t>carbonemi_2 0.144***</t>
        </is>
      </c>
      <c r="BM2587" t="inlineStr">
        <is>
          <t>carbonemi_2</t>
        </is>
      </c>
      <c r="BN2587" t="inlineStr">
        <is>
          <t>cds30</t>
        </is>
      </c>
      <c r="BO2587" t="inlineStr">
        <is>
          <t>update</t>
        </is>
      </c>
      <c r="BP2587" t="inlineStr">
        <is>
          <t>Zhang et al (2023)</t>
        </is>
      </c>
      <c r="BQ2587" t="inlineStr">
        <is>
          <t>star-bound</t>
        </is>
      </c>
      <c r="BT2587" t="n">
        <v>0</v>
      </c>
      <c r="BU2587" t="inlineStr">
        <is>
          <t>staging_Zhang_et_al_2023.csv</t>
        </is>
      </c>
      <c r="BW2587" t="n">
        <v>2007</v>
      </c>
      <c r="BX2587" t="n">
        <v>2020</v>
      </c>
      <c r="BY2587" t="inlineStr">
        <is>
          <t>US</t>
        </is>
      </c>
      <c r="BZ2587" t="n">
        <v>2013.5</v>
      </c>
      <c r="CA2587" t="n">
        <v>0.3571428571428572</v>
      </c>
      <c r="CB2587" t="n">
        <v>0</v>
      </c>
      <c r="CC2587" t="n">
        <v>1</v>
      </c>
      <c r="CD2587" t="n">
        <v>-0.06175981091648934</v>
      </c>
      <c r="CE2587" t="n">
        <v>1</v>
      </c>
    </row>
    <row r="2588">
      <c r="A2588" t="inlineStr">
        <is>
          <t>Zhang et al (2023)</t>
        </is>
      </c>
      <c r="B2588" t="n">
        <v>3893</v>
      </c>
      <c r="C2588" t="n">
        <v>-0.02563540563130616</v>
      </c>
      <c r="D2588" t="n">
        <v>5844</v>
      </c>
      <c r="E2588">
        <f>IF(ISNUMBER($BA2588),$BA2588,IF(AND(ISNUMBER($D2588),ISNUMBER($BW2588),ISNUMBER($BX2588)),$D2588*($BX2588-$BW2588+1),""))</f>
        <v>5844.0</v>
      </c>
      <c r="H2588" t="inlineStr">
        <is>
          <t>partial</t>
        </is>
      </c>
      <c r="I2588" t="inlineStr">
        <is>
          <t>b with significance stars only</t>
        </is>
      </c>
      <c r="J2588">
        <f>IF($BW2588&lt;&gt;"",$BW2588,"")</f>
        <v>2007.0</v>
      </c>
      <c r="K2588">
        <f>IF($BX2588&lt;&gt;"",$BX2588,"")</f>
        <v>2020.0</v>
      </c>
      <c r="L2588">
        <f>IF(AND(ISNUMBER($BW2588),ISNUMBER($BX2588)),($BW2588+$BX2588)/2,"")</f>
        <v>2013.5</v>
      </c>
      <c r="M2588">
        <f>IF($L2588&lt;&gt;"",$L2588,"")</f>
        <v>2013.5</v>
      </c>
      <c r="N2588">
        <f>IF(AND(ISNUMBER($BW2588),ISNUMBER($BX2588)),MIN(1,MAX(0,($BX2588-2016+1)/($BX2588-$BW2588+1))),"")</f>
        <v>0.3571428571428572</v>
      </c>
      <c r="O2588">
        <f>IF(AND(ISNUMBER($BW2588),ISNUMBER($BX2588)),MIN(1,MAX(0,($BX2588-2017+1)/($BX2588-$BW2588+1))),"")</f>
        <v>0.2857142857142857</v>
      </c>
      <c r="P2588">
        <f>IF(AND(ISNUMBER($BW2588),ISNUMBER($BX2588)),MIN(1,MAX(0,($BX2588-2018+1)/($BX2588-$BW2588+1))),"")</f>
        <v>0.2142857142857143</v>
      </c>
      <c r="Q2588">
        <f>IF(AND(ISNUMBER($BW2588),ISNUMBER($BX2588)),MIN(1,MAX(0,($BX2588-2019+1)/($BX2588-$BW2588+1))),"")</f>
        <v>0.1428571428571428</v>
      </c>
      <c r="R2588">
        <f>IF(AND(ISNUMBER($BW2588),ISNUMBER($BX2588)),MIN(1,MAX(0,($BX2588-2016+1)/($BX2588-$BW2588+1))),"")</f>
        <v>0.3571428571428572</v>
      </c>
      <c r="S2588">
        <f>IF($L2588&lt;&gt;"",IF($L2588&gt;=2015.5,1,0),"")</f>
        <v>0.0</v>
      </c>
      <c r="T2588">
        <f>IF($L2588&lt;&gt;"",IF($L2588&gt;=2016,1,0),"")</f>
        <v>0.0</v>
      </c>
      <c r="U2588">
        <f>IF(ISNUMBER($BX2588),IF($BX2588&gt;=2016,1,0),"")</f>
        <v>1.0</v>
      </c>
      <c r="V2588">
        <f>IF(ISNUMBER($BW2588),IF($BW2588&gt;=2016,1,0),"")</f>
        <v>0.0</v>
      </c>
      <c r="W2588" t="str">
        <f>IF(AND(ISNUMBER($BW2588),ISNUMBER($BX2588)),IF($BW2588&gt;=2016,"post-only",IF($BX2588&lt;2016,"pre-only","mixed")),"")</f>
        <v>mixed</v>
      </c>
      <c r="X2588">
        <f>IF(AND(ISNUMBER($BW2588),ISNUMBER($BX2588)),MIN(1,MAX(0,($BX2588-2017+1)/($BX2588-$BW2588+1))),"")</f>
        <v>0.2857142857142857</v>
      </c>
      <c r="Y2588">
        <f>IF(AND(ISNUMBER($BW2588),ISNUMBER($BX2588)),MIN(1,MAX(0,($BX2588-2018+1)/($BX2588-$BW2588+1))),"")</f>
        <v>0.2142857142857143</v>
      </c>
      <c r="Z2588">
        <f>IF(AND(ISNUMBER($BW2588),ISNUMBER($BX2588)),MIN(1,MAX(0,($BX2588-2019+1)/($BX2588-$BW2588+1))),"")</f>
        <v>0.1428571428571428</v>
      </c>
      <c r="AA2588">
        <f>IF(ISNUMBER($BX2588),IF($BX2588&gt;=2017,1,0),"")</f>
        <v>1.0</v>
      </c>
      <c r="AB2588">
        <f>IF(ISNUMBER($BX2588),IF($BX2588&gt;=2018,1,0),"")</f>
        <v>1.0</v>
      </c>
      <c r="AC2588">
        <f>IF(ISNUMBER($BX2588),IF($BX2588&gt;=2019,1,0),"")</f>
        <v>1.0</v>
      </c>
      <c r="AD2588">
        <f>IF($L2588&lt;&gt;"",IF($L2588&gt;2013,1,0),"")</f>
        <v>1.0</v>
      </c>
      <c r="AE2588">
        <f>IF($L2588&lt;&gt;"",1+IF($L2588&gt;2011,1,0)+IF($L2588&gt;2014,1,0),"")</f>
        <v>2.0</v>
      </c>
      <c r="AF2588" t="inlineStr">
        <is>
          <t>derivativ (CDS spread)</t>
        </is>
      </c>
      <c r="AG2588" t="inlineStr">
        <is>
          <t>performance</t>
        </is>
      </c>
      <c r="AH2588" t="inlineStr">
        <is>
          <t>non-sensitive</t>
        </is>
      </c>
      <c r="AI2588" t="inlineStr">
        <is>
          <t>without ETS/CT</t>
        </is>
      </c>
      <c r="AJ2588" t="inlineStr">
        <is>
          <t>without ETS/CT</t>
        </is>
      </c>
      <c r="AK2588" t="str">
        <f>IF(AND($CF2588&lt;&gt;"",IFERROR(INDEX(subsample_country_map!$B:$B,MATCH($CF2588,subsample_country_map!$A:$A,0)),"")&lt;&gt;""),INDEX(subsample_country_map!$B:$B,MATCH($CF2588,subsample_country_map!$A:$A,0)),INDEX(lookup!$AA:$AA,MATCH($A2588,lookup!$A:$A,0)))</f>
        <v>1_US</v>
      </c>
      <c r="AL2588" t="str">
        <f>IF(AND($CF2588&lt;&gt;"",IFERROR(INDEX(subsample_country_map!$C:$C,MATCH($CF2588,subsample_country_map!$A:$A,0)),"")&lt;&gt;""),INDEX(subsample_country_map!$C:$C,MATCH($CF2588,subsample_country_map!$A:$A,0)),INDEX(lookup!$AB:$AB,MATCH($A2588,lookup!$A:$A,0)))</f>
        <v>1_developed</v>
      </c>
      <c r="AM2588" t="str">
        <f>IF(AND($CF2588&lt;&gt;"",IFERROR(INDEX(subsample_country_map!$D:$D,MATCH($CF2588,subsample_country_map!$A:$A,0)),"")&lt;&gt;""),INDEX(subsample_country_map!$D:$D,MATCH($CF2588,subsample_country_map!$A:$A,0)),INDEX(lookup!$AC:$AC,MATCH($A2588,lookup!$A:$A,0)))</f>
        <v>1_western</v>
      </c>
      <c r="AN2588" t="str">
        <f>IF(AND($CF2588&lt;&gt;"",IFERROR(INDEX(subsample_country_map!$E:$E,MATCH($CF2588,subsample_country_map!$A:$A,0)),"")&lt;&gt;""),INDEX(subsample_country_map!$E:$E,MATCH($CF2588,subsample_country_map!$A:$A,0)),INDEX(lookup!$AD:$AD,MATCH($A2588,lookup!$A:$A,0)))</f>
        <v>1_common law</v>
      </c>
      <c r="AO2588" t="str">
        <f>INDEX(lookup!$Y:$Y,MATCH($A2588,lookup!$A:$A,0))</f>
        <v>0_published</v>
      </c>
      <c r="AP2588" t="str">
        <f>INDEX(lookup!$Z:$Z,MATCH($A2588,lookup!$A:$A,0))</f>
        <v>0_VHB low</v>
      </c>
      <c r="AQ2588" t="str">
        <f>INDEX(lookup!$W:$W,MATCH($A2588,lookup!$A:$A,0))</f>
        <v>2_sust</v>
      </c>
      <c r="AS2588" t="inlineStr">
        <is>
          <t>staging</t>
        </is>
      </c>
      <c r="AT2588" t="inlineStr">
        <is>
          <t>bad-CER</t>
        </is>
      </c>
      <c r="AU2588" t="inlineStr">
        <is>
          <t>cost</t>
        </is>
      </c>
      <c r="AV2588" t="inlineStr">
        <is>
          <t>0.059</t>
        </is>
      </c>
      <c r="BA2588" t="n">
        <v>5844</v>
      </c>
      <c r="BB2588" t="inlineStr">
        <is>
          <t>as-stated:1-month lag (t-1)</t>
        </is>
      </c>
      <c r="BC2588" t="inlineStr">
        <is>
          <t>OLS</t>
        </is>
      </c>
      <c r="BD2588" t="inlineStr">
        <is>
          <t>two-way:firm and time</t>
        </is>
      </c>
      <c r="BE2588" t="inlineStr">
        <is>
          <t>industry</t>
        </is>
      </c>
      <c r="BF2588" t="inlineStr">
        <is>
          <t>Industrials</t>
        </is>
      </c>
      <c r="BI2588" t="inlineStr">
        <is>
          <t>Table 9</t>
        </is>
      </c>
      <c r="BJ2588" t="inlineStr">
        <is>
          <t>cds30 block, Industrials col (7)</t>
        </is>
      </c>
      <c r="BK2588" t="inlineStr">
        <is>
          <t>82713</t>
        </is>
      </c>
      <c r="BL2588" t="inlineStr">
        <is>
          <t>carbonemi_2 0.059*</t>
        </is>
      </c>
      <c r="BM2588" t="inlineStr">
        <is>
          <t>carbonemi_2</t>
        </is>
      </c>
      <c r="BN2588" t="inlineStr">
        <is>
          <t>cds30</t>
        </is>
      </c>
      <c r="BO2588" t="inlineStr">
        <is>
          <t>update</t>
        </is>
      </c>
      <c r="BP2588" t="inlineStr">
        <is>
          <t>Zhang et al (2023)</t>
        </is>
      </c>
      <c r="BQ2588" t="inlineStr">
        <is>
          <t>star-bound</t>
        </is>
      </c>
      <c r="BT2588" t="n">
        <v>0</v>
      </c>
      <c r="BU2588" t="inlineStr">
        <is>
          <t>staging_Zhang_et_al_2023.csv</t>
        </is>
      </c>
      <c r="BW2588" t="n">
        <v>2007</v>
      </c>
      <c r="BX2588" t="n">
        <v>2020</v>
      </c>
      <c r="BY2588" t="inlineStr">
        <is>
          <t>US</t>
        </is>
      </c>
      <c r="BZ2588" t="n">
        <v>2013.5</v>
      </c>
      <c r="CA2588" t="n">
        <v>0.3571428571428572</v>
      </c>
      <c r="CB2588" t="n">
        <v>0</v>
      </c>
      <c r="CC2588" t="n">
        <v>1</v>
      </c>
      <c r="CD2588" t="n">
        <v>-0.02564102348749183</v>
      </c>
      <c r="CE2588" t="n">
        <v>1</v>
      </c>
    </row>
    <row r="2589">
      <c r="A2589" t="inlineStr">
        <is>
          <t>Zhang et al (2023)</t>
        </is>
      </c>
      <c r="B2589" t="n">
        <v>3894</v>
      </c>
      <c r="D2589" t="n">
        <v>513</v>
      </c>
      <c r="E2589">
        <f>IF(ISNUMBER($BA2589),$BA2589,IF(AND(ISNUMBER($D2589),ISNUMBER($BW2589),ISNUMBER($BX2589)),$D2589*($BX2589-$BW2589+1),""))</f>
        <v>513.0</v>
      </c>
      <c r="H2589" t="inlineStr">
        <is>
          <t>partial</t>
        </is>
      </c>
      <c r="I2589" t="inlineStr">
        <is>
          <t>b with significance stars only</t>
        </is>
      </c>
      <c r="J2589">
        <f>IF($BW2589&lt;&gt;"",$BW2589,"")</f>
        <v>2007.0</v>
      </c>
      <c r="K2589">
        <f>IF($BX2589&lt;&gt;"",$BX2589,"")</f>
        <v>2020.0</v>
      </c>
      <c r="L2589">
        <f>IF(AND(ISNUMBER($BW2589),ISNUMBER($BX2589)),($BW2589+$BX2589)/2,"")</f>
        <v>2013.5</v>
      </c>
      <c r="M2589">
        <f>IF($L2589&lt;&gt;"",$L2589,"")</f>
        <v>2013.5</v>
      </c>
      <c r="N2589">
        <f>IF(AND(ISNUMBER($BW2589),ISNUMBER($BX2589)),MIN(1,MAX(0,($BX2589-2016+1)/($BX2589-$BW2589+1))),"")</f>
        <v>0.3571428571428572</v>
      </c>
      <c r="O2589">
        <f>IF(AND(ISNUMBER($BW2589),ISNUMBER($BX2589)),MIN(1,MAX(0,($BX2589-2017+1)/($BX2589-$BW2589+1))),"")</f>
        <v>0.2857142857142857</v>
      </c>
      <c r="P2589">
        <f>IF(AND(ISNUMBER($BW2589),ISNUMBER($BX2589)),MIN(1,MAX(0,($BX2589-2018+1)/($BX2589-$BW2589+1))),"")</f>
        <v>0.2142857142857143</v>
      </c>
      <c r="Q2589">
        <f>IF(AND(ISNUMBER($BW2589),ISNUMBER($BX2589)),MIN(1,MAX(0,($BX2589-2019+1)/($BX2589-$BW2589+1))),"")</f>
        <v>0.1428571428571428</v>
      </c>
      <c r="R2589">
        <f>IF(AND(ISNUMBER($BW2589),ISNUMBER($BX2589)),MIN(1,MAX(0,($BX2589-2016+1)/($BX2589-$BW2589+1))),"")</f>
        <v>0.3571428571428572</v>
      </c>
      <c r="S2589">
        <f>IF($L2589&lt;&gt;"",IF($L2589&gt;=2015.5,1,0),"")</f>
        <v>0.0</v>
      </c>
      <c r="T2589">
        <f>IF($L2589&lt;&gt;"",IF($L2589&gt;=2016,1,0),"")</f>
        <v>0.0</v>
      </c>
      <c r="U2589">
        <f>IF(ISNUMBER($BX2589),IF($BX2589&gt;=2016,1,0),"")</f>
        <v>1.0</v>
      </c>
      <c r="V2589">
        <f>IF(ISNUMBER($BW2589),IF($BW2589&gt;=2016,1,0),"")</f>
        <v>0.0</v>
      </c>
      <c r="W2589" t="str">
        <f>IF(AND(ISNUMBER($BW2589),ISNUMBER($BX2589)),IF($BW2589&gt;=2016,"post-only",IF($BX2589&lt;2016,"pre-only","mixed")),"")</f>
        <v>mixed</v>
      </c>
      <c r="X2589">
        <f>IF(AND(ISNUMBER($BW2589),ISNUMBER($BX2589)),MIN(1,MAX(0,($BX2589-2017+1)/($BX2589-$BW2589+1))),"")</f>
        <v>0.2857142857142857</v>
      </c>
      <c r="Y2589">
        <f>IF(AND(ISNUMBER($BW2589),ISNUMBER($BX2589)),MIN(1,MAX(0,($BX2589-2018+1)/($BX2589-$BW2589+1))),"")</f>
        <v>0.2142857142857143</v>
      </c>
      <c r="Z2589">
        <f>IF(AND(ISNUMBER($BW2589),ISNUMBER($BX2589)),MIN(1,MAX(0,($BX2589-2019+1)/($BX2589-$BW2589+1))),"")</f>
        <v>0.1428571428571428</v>
      </c>
      <c r="AA2589">
        <f>IF(ISNUMBER($BX2589),IF($BX2589&gt;=2017,1,0),"")</f>
        <v>1.0</v>
      </c>
      <c r="AB2589">
        <f>IF(ISNUMBER($BX2589),IF($BX2589&gt;=2018,1,0),"")</f>
        <v>1.0</v>
      </c>
      <c r="AC2589">
        <f>IF(ISNUMBER($BX2589),IF($BX2589&gt;=2019,1,0),"")</f>
        <v>1.0</v>
      </c>
      <c r="AD2589">
        <f>IF($L2589&lt;&gt;"",IF($L2589&gt;2013,1,0),"")</f>
        <v>1.0</v>
      </c>
      <c r="AE2589">
        <f>IF($L2589&lt;&gt;"",1+IF($L2589&gt;2011,1,0)+IF($L2589&gt;2014,1,0),"")</f>
        <v>2.0</v>
      </c>
      <c r="AF2589" t="inlineStr">
        <is>
          <t>derivativ (CDS spread)</t>
        </is>
      </c>
      <c r="AG2589" t="inlineStr">
        <is>
          <t>performance</t>
        </is>
      </c>
      <c r="AH2589" t="inlineStr">
        <is>
          <t>non-sensitive</t>
        </is>
      </c>
      <c r="AI2589" t="inlineStr">
        <is>
          <t>without ETS/CT</t>
        </is>
      </c>
      <c r="AJ2589" t="inlineStr">
        <is>
          <t>without ETS/CT</t>
        </is>
      </c>
      <c r="AK2589" t="str">
        <f>IF(AND($CF2589&lt;&gt;"",IFERROR(INDEX(subsample_country_map!$B:$B,MATCH($CF2589,subsample_country_map!$A:$A,0)),"")&lt;&gt;""),INDEX(subsample_country_map!$B:$B,MATCH($CF2589,subsample_country_map!$A:$A,0)),INDEX(lookup!$AA:$AA,MATCH($A2589,lookup!$A:$A,0)))</f>
        <v>1_US</v>
      </c>
      <c r="AL2589" t="str">
        <f>IF(AND($CF2589&lt;&gt;"",IFERROR(INDEX(subsample_country_map!$C:$C,MATCH($CF2589,subsample_country_map!$A:$A,0)),"")&lt;&gt;""),INDEX(subsample_country_map!$C:$C,MATCH($CF2589,subsample_country_map!$A:$A,0)),INDEX(lookup!$AB:$AB,MATCH($A2589,lookup!$A:$A,0)))</f>
        <v>1_developed</v>
      </c>
      <c r="AM2589" t="str">
        <f>IF(AND($CF2589&lt;&gt;"",IFERROR(INDEX(subsample_country_map!$D:$D,MATCH($CF2589,subsample_country_map!$A:$A,0)),"")&lt;&gt;""),INDEX(subsample_country_map!$D:$D,MATCH($CF2589,subsample_country_map!$A:$A,0)),INDEX(lookup!$AC:$AC,MATCH($A2589,lookup!$A:$A,0)))</f>
        <v>1_western</v>
      </c>
      <c r="AN2589" t="str">
        <f>IF(AND($CF2589&lt;&gt;"",IFERROR(INDEX(subsample_country_map!$E:$E,MATCH($CF2589,subsample_country_map!$A:$A,0)),"")&lt;&gt;""),INDEX(subsample_country_map!$E:$E,MATCH($CF2589,subsample_country_map!$A:$A,0)),INDEX(lookup!$AD:$AD,MATCH($A2589,lookup!$A:$A,0)))</f>
        <v>1_common law</v>
      </c>
      <c r="AO2589" t="str">
        <f>INDEX(lookup!$Y:$Y,MATCH($A2589,lookup!$A:$A,0))</f>
        <v>0_published</v>
      </c>
      <c r="AP2589" t="str">
        <f>INDEX(lookup!$Z:$Z,MATCH($A2589,lookup!$A:$A,0))</f>
        <v>0_VHB low</v>
      </c>
      <c r="AQ2589" t="str">
        <f>INDEX(lookup!$W:$W,MATCH($A2589,lookup!$A:$A,0))</f>
        <v>2_sust</v>
      </c>
      <c r="AS2589" t="inlineStr">
        <is>
          <t>staging</t>
        </is>
      </c>
      <c r="AT2589" t="inlineStr">
        <is>
          <t>bad-CER</t>
        </is>
      </c>
      <c r="AU2589" t="inlineStr">
        <is>
          <t>cost</t>
        </is>
      </c>
      <c r="AV2589" t="inlineStr">
        <is>
          <t>0.153</t>
        </is>
      </c>
      <c r="BA2589" t="n">
        <v>513</v>
      </c>
      <c r="BB2589" t="inlineStr">
        <is>
          <t>as-stated:1-month lag (t-1)</t>
        </is>
      </c>
      <c r="BC2589" t="inlineStr">
        <is>
          <t>OLS</t>
        </is>
      </c>
      <c r="BD2589" t="inlineStr">
        <is>
          <t>two-way:firm and time</t>
        </is>
      </c>
      <c r="BE2589" t="inlineStr">
        <is>
          <t>industry</t>
        </is>
      </c>
      <c r="BF2589" t="inlineStr">
        <is>
          <t>Utilities</t>
        </is>
      </c>
      <c r="BI2589" t="inlineStr">
        <is>
          <t>Table 9</t>
        </is>
      </c>
      <c r="BJ2589" t="inlineStr">
        <is>
          <t>cds30 block, Utilities col (8)</t>
        </is>
      </c>
      <c r="BK2589" t="inlineStr">
        <is>
          <t>82713</t>
        </is>
      </c>
      <c r="BL2589" t="inlineStr">
        <is>
          <t>carbonemi_2 0.153</t>
        </is>
      </c>
      <c r="BM2589" t="inlineStr">
        <is>
          <t>carbonemi_2</t>
        </is>
      </c>
      <c r="BN2589" t="inlineStr">
        <is>
          <t>cds30</t>
        </is>
      </c>
      <c r="BO2589" t="inlineStr">
        <is>
          <t>update</t>
        </is>
      </c>
      <c r="BP2589" t="inlineStr">
        <is>
          <t>Zhang et al (2023)</t>
        </is>
      </c>
      <c r="BQ2589" t="inlineStr">
        <is>
          <t>non-convertible</t>
        </is>
      </c>
      <c r="BT2589" t="n">
        <v>0</v>
      </c>
      <c r="BU2589" t="inlineStr">
        <is>
          <t>staging_Zhang_et_al_2023.csv</t>
        </is>
      </c>
      <c r="BW2589" t="n">
        <v>2007</v>
      </c>
      <c r="BX2589" t="n">
        <v>2020</v>
      </c>
      <c r="BY2589" t="inlineStr">
        <is>
          <t>US</t>
        </is>
      </c>
      <c r="BZ2589" t="n">
        <v>2013.5</v>
      </c>
      <c r="CA2589" t="n">
        <v>0.3571428571428572</v>
      </c>
      <c r="CB2589" t="n">
        <v>0</v>
      </c>
      <c r="CC2589" t="n">
        <v>1</v>
      </c>
      <c r="CE2589" t="n">
        <v>0</v>
      </c>
    </row>
    <row r="2590">
      <c r="A2590" t="inlineStr">
        <is>
          <t>Zhang et al (2023)</t>
        </is>
      </c>
      <c r="B2590" t="n">
        <v>3895</v>
      </c>
      <c r="D2590" t="n">
        <v>5325</v>
      </c>
      <c r="E2590">
        <f>IF(ISNUMBER($BA2590),$BA2590,IF(AND(ISNUMBER($D2590),ISNUMBER($BW2590),ISNUMBER($BX2590)),$D2590*($BX2590-$BW2590+1),""))</f>
        <v>5325.0</v>
      </c>
      <c r="H2590" t="inlineStr">
        <is>
          <t>partial</t>
        </is>
      </c>
      <c r="I2590" t="inlineStr">
        <is>
          <t>b with significance stars only</t>
        </is>
      </c>
      <c r="J2590">
        <f>IF($BW2590&lt;&gt;"",$BW2590,"")</f>
        <v>2007.0</v>
      </c>
      <c r="K2590">
        <f>IF($BX2590&lt;&gt;"",$BX2590,"")</f>
        <v>2020.0</v>
      </c>
      <c r="L2590">
        <f>IF(AND(ISNUMBER($BW2590),ISNUMBER($BX2590)),($BW2590+$BX2590)/2,"")</f>
        <v>2013.5</v>
      </c>
      <c r="M2590">
        <f>IF($L2590&lt;&gt;"",$L2590,"")</f>
        <v>2013.5</v>
      </c>
      <c r="N2590">
        <f>IF(AND(ISNUMBER($BW2590),ISNUMBER($BX2590)),MIN(1,MAX(0,($BX2590-2016+1)/($BX2590-$BW2590+1))),"")</f>
        <v>0.3571428571428572</v>
      </c>
      <c r="O2590">
        <f>IF(AND(ISNUMBER($BW2590),ISNUMBER($BX2590)),MIN(1,MAX(0,($BX2590-2017+1)/($BX2590-$BW2590+1))),"")</f>
        <v>0.2857142857142857</v>
      </c>
      <c r="P2590">
        <f>IF(AND(ISNUMBER($BW2590),ISNUMBER($BX2590)),MIN(1,MAX(0,($BX2590-2018+1)/($BX2590-$BW2590+1))),"")</f>
        <v>0.2142857142857143</v>
      </c>
      <c r="Q2590">
        <f>IF(AND(ISNUMBER($BW2590),ISNUMBER($BX2590)),MIN(1,MAX(0,($BX2590-2019+1)/($BX2590-$BW2590+1))),"")</f>
        <v>0.1428571428571428</v>
      </c>
      <c r="R2590">
        <f>IF(AND(ISNUMBER($BW2590),ISNUMBER($BX2590)),MIN(1,MAX(0,($BX2590-2016+1)/($BX2590-$BW2590+1))),"")</f>
        <v>0.3571428571428572</v>
      </c>
      <c r="S2590">
        <f>IF($L2590&lt;&gt;"",IF($L2590&gt;=2015.5,1,0),"")</f>
        <v>0.0</v>
      </c>
      <c r="T2590">
        <f>IF($L2590&lt;&gt;"",IF($L2590&gt;=2016,1,0),"")</f>
        <v>0.0</v>
      </c>
      <c r="U2590">
        <f>IF(ISNUMBER($BX2590),IF($BX2590&gt;=2016,1,0),"")</f>
        <v>1.0</v>
      </c>
      <c r="V2590">
        <f>IF(ISNUMBER($BW2590),IF($BW2590&gt;=2016,1,0),"")</f>
        <v>0.0</v>
      </c>
      <c r="W2590" t="str">
        <f>IF(AND(ISNUMBER($BW2590),ISNUMBER($BX2590)),IF($BW2590&gt;=2016,"post-only",IF($BX2590&lt;2016,"pre-only","mixed")),"")</f>
        <v>mixed</v>
      </c>
      <c r="X2590">
        <f>IF(AND(ISNUMBER($BW2590),ISNUMBER($BX2590)),MIN(1,MAX(0,($BX2590-2017+1)/($BX2590-$BW2590+1))),"")</f>
        <v>0.2857142857142857</v>
      </c>
      <c r="Y2590">
        <f>IF(AND(ISNUMBER($BW2590),ISNUMBER($BX2590)),MIN(1,MAX(0,($BX2590-2018+1)/($BX2590-$BW2590+1))),"")</f>
        <v>0.2142857142857143</v>
      </c>
      <c r="Z2590">
        <f>IF(AND(ISNUMBER($BW2590),ISNUMBER($BX2590)),MIN(1,MAX(0,($BX2590-2019+1)/($BX2590-$BW2590+1))),"")</f>
        <v>0.1428571428571428</v>
      </c>
      <c r="AA2590">
        <f>IF(ISNUMBER($BX2590),IF($BX2590&gt;=2017,1,0),"")</f>
        <v>1.0</v>
      </c>
      <c r="AB2590">
        <f>IF(ISNUMBER($BX2590),IF($BX2590&gt;=2018,1,0),"")</f>
        <v>1.0</v>
      </c>
      <c r="AC2590">
        <f>IF(ISNUMBER($BX2590),IF($BX2590&gt;=2019,1,0),"")</f>
        <v>1.0</v>
      </c>
      <c r="AD2590">
        <f>IF($L2590&lt;&gt;"",IF($L2590&gt;2013,1,0),"")</f>
        <v>1.0</v>
      </c>
      <c r="AE2590">
        <f>IF($L2590&lt;&gt;"",1+IF($L2590&gt;2011,1,0)+IF($L2590&gt;2014,1,0),"")</f>
        <v>2.0</v>
      </c>
      <c r="AF2590" t="inlineStr">
        <is>
          <t>derivativ (CDS spread)</t>
        </is>
      </c>
      <c r="AG2590" t="inlineStr">
        <is>
          <t>performance</t>
        </is>
      </c>
      <c r="AH2590" t="inlineStr">
        <is>
          <t>non-sensitive</t>
        </is>
      </c>
      <c r="AI2590" t="inlineStr">
        <is>
          <t>without ETS/CT</t>
        </is>
      </c>
      <c r="AJ2590" t="inlineStr">
        <is>
          <t>without ETS/CT</t>
        </is>
      </c>
      <c r="AK2590" t="str">
        <f>IF(AND($CF2590&lt;&gt;"",IFERROR(INDEX(subsample_country_map!$B:$B,MATCH($CF2590,subsample_country_map!$A:$A,0)),"")&lt;&gt;""),INDEX(subsample_country_map!$B:$B,MATCH($CF2590,subsample_country_map!$A:$A,0)),INDEX(lookup!$AA:$AA,MATCH($A2590,lookup!$A:$A,0)))</f>
        <v>1_US</v>
      </c>
      <c r="AL2590" t="str">
        <f>IF(AND($CF2590&lt;&gt;"",IFERROR(INDEX(subsample_country_map!$C:$C,MATCH($CF2590,subsample_country_map!$A:$A,0)),"")&lt;&gt;""),INDEX(subsample_country_map!$C:$C,MATCH($CF2590,subsample_country_map!$A:$A,0)),INDEX(lookup!$AB:$AB,MATCH($A2590,lookup!$A:$A,0)))</f>
        <v>1_developed</v>
      </c>
      <c r="AM2590" t="str">
        <f>IF(AND($CF2590&lt;&gt;"",IFERROR(INDEX(subsample_country_map!$D:$D,MATCH($CF2590,subsample_country_map!$A:$A,0)),"")&lt;&gt;""),INDEX(subsample_country_map!$D:$D,MATCH($CF2590,subsample_country_map!$A:$A,0)),INDEX(lookup!$AC:$AC,MATCH($A2590,lookup!$A:$A,0)))</f>
        <v>1_western</v>
      </c>
      <c r="AN2590" t="str">
        <f>IF(AND($CF2590&lt;&gt;"",IFERROR(INDEX(subsample_country_map!$E:$E,MATCH($CF2590,subsample_country_map!$A:$A,0)),"")&lt;&gt;""),INDEX(subsample_country_map!$E:$E,MATCH($CF2590,subsample_country_map!$A:$A,0)),INDEX(lookup!$AD:$AD,MATCH($A2590,lookup!$A:$A,0)))</f>
        <v>1_common law</v>
      </c>
      <c r="AO2590" t="str">
        <f>INDEX(lookup!$Y:$Y,MATCH($A2590,lookup!$A:$A,0))</f>
        <v>0_published</v>
      </c>
      <c r="AP2590" t="str">
        <f>INDEX(lookup!$Z:$Z,MATCH($A2590,lookup!$A:$A,0))</f>
        <v>0_VHB low</v>
      </c>
      <c r="AQ2590" t="str">
        <f>INDEX(lookup!$W:$W,MATCH($A2590,lookup!$A:$A,0))</f>
        <v>2_sust</v>
      </c>
      <c r="AS2590" t="inlineStr">
        <is>
          <t>staging</t>
        </is>
      </c>
      <c r="AT2590" t="inlineStr">
        <is>
          <t>bad-CER</t>
        </is>
      </c>
      <c r="AU2590" t="inlineStr">
        <is>
          <t>cost</t>
        </is>
      </c>
      <c r="AV2590" t="inlineStr">
        <is>
          <t>-0.036</t>
        </is>
      </c>
      <c r="BA2590" t="n">
        <v>5325</v>
      </c>
      <c r="BB2590" t="inlineStr">
        <is>
          <t>as-stated:1-month lag (t-1)</t>
        </is>
      </c>
      <c r="BC2590" t="inlineStr">
        <is>
          <t>OLS</t>
        </is>
      </c>
      <c r="BD2590" t="inlineStr">
        <is>
          <t>two-way:firm and time</t>
        </is>
      </c>
      <c r="BE2590" t="inlineStr">
        <is>
          <t>industry</t>
        </is>
      </c>
      <c r="BF2590" t="inlineStr">
        <is>
          <t>Consumer services</t>
        </is>
      </c>
      <c r="BI2590" t="inlineStr">
        <is>
          <t>Table 9</t>
        </is>
      </c>
      <c r="BJ2590" t="inlineStr">
        <is>
          <t>cds30 block, Consumer services col (10)</t>
        </is>
      </c>
      <c r="BK2590" t="inlineStr">
        <is>
          <t>82713</t>
        </is>
      </c>
      <c r="BL2590" t="inlineStr">
        <is>
          <t>carbonemi_2 -0.036</t>
        </is>
      </c>
      <c r="BM2590" t="inlineStr">
        <is>
          <t>carbonemi_2</t>
        </is>
      </c>
      <c r="BN2590" t="inlineStr">
        <is>
          <t>cds30</t>
        </is>
      </c>
      <c r="BO2590" t="inlineStr">
        <is>
          <t>update</t>
        </is>
      </c>
      <c r="BP2590" t="inlineStr">
        <is>
          <t>Zhang et al (2023)</t>
        </is>
      </c>
      <c r="BQ2590" t="inlineStr">
        <is>
          <t>non-convertible</t>
        </is>
      </c>
      <c r="BT2590" t="n">
        <v>0</v>
      </c>
      <c r="BU2590" t="inlineStr">
        <is>
          <t>staging_Zhang_et_al_2023.csv</t>
        </is>
      </c>
      <c r="BW2590" t="n">
        <v>2007</v>
      </c>
      <c r="BX2590" t="n">
        <v>2020</v>
      </c>
      <c r="BY2590" t="inlineStr">
        <is>
          <t>US</t>
        </is>
      </c>
      <c r="BZ2590" t="n">
        <v>2013.5</v>
      </c>
      <c r="CA2590" t="n">
        <v>0.3571428571428572</v>
      </c>
      <c r="CB2590" t="n">
        <v>0</v>
      </c>
      <c r="CC2590" t="n">
        <v>1</v>
      </c>
      <c r="CE2590" t="n">
        <v>0</v>
      </c>
    </row>
    <row r="2591">
      <c r="A2591" t="inlineStr">
        <is>
          <t>Zheng (2021)</t>
        </is>
      </c>
      <c r="B2591" t="n">
        <v>3896</v>
      </c>
      <c r="C2591" t="n">
        <v>-0.07359830766438216</v>
      </c>
      <c r="D2591" t="n">
        <v>1994</v>
      </c>
      <c r="E2591">
        <f>IF(ISNUMBER($BA2591),$BA2591,IF(AND(ISNUMBER($D2591),ISNUMBER($BW2591),ISNUMBER($BX2591)),$D2591*($BX2591-$BW2591+1),""))</f>
        <v>27916.0</v>
      </c>
      <c r="H2591" t="inlineStr">
        <is>
          <t>partial</t>
        </is>
      </c>
      <c r="I2591" t="inlineStr">
        <is>
          <t>b with significance stars only</t>
        </is>
      </c>
      <c r="J2591">
        <f>IF($BW2591&lt;&gt;"",$BW2591,"")</f>
        <v>2000.0</v>
      </c>
      <c r="K2591">
        <f>IF($BX2591&lt;&gt;"",$BX2591,"")</f>
        <v>2013.0</v>
      </c>
      <c r="L2591">
        <f>IF(AND(ISNUMBER($BW2591),ISNUMBER($BX2591)),($BW2591+$BX2591)/2,"")</f>
        <v>2006.5</v>
      </c>
      <c r="M2591">
        <f>IF($L2591&lt;&gt;"",$L2591,"")</f>
        <v>2006.5</v>
      </c>
      <c r="N2591">
        <f>IF(AND(ISNUMBER($BW2591),ISNUMBER($BX2591)),MIN(1,MAX(0,($BX2591-2016+1)/($BX2591-$BW2591+1))),"")</f>
        <v>0.0</v>
      </c>
      <c r="O2591">
        <f>IF(AND(ISNUMBER($BW2591),ISNUMBER($BX2591)),MIN(1,MAX(0,($BX2591-2017+1)/($BX2591-$BW2591+1))),"")</f>
        <v>0.0</v>
      </c>
      <c r="P2591">
        <f>IF(AND(ISNUMBER($BW2591),ISNUMBER($BX2591)),MIN(1,MAX(0,($BX2591-2018+1)/($BX2591-$BW2591+1))),"")</f>
        <v>0.0</v>
      </c>
      <c r="Q2591">
        <f>IF(AND(ISNUMBER($BW2591),ISNUMBER($BX2591)),MIN(1,MAX(0,($BX2591-2019+1)/($BX2591-$BW2591+1))),"")</f>
        <v>0.0</v>
      </c>
      <c r="R2591">
        <f>IF(AND(ISNUMBER($BW2591),ISNUMBER($BX2591)),MIN(1,MAX(0,($BX2591-2016+1)/($BX2591-$BW2591+1))),"")</f>
        <v>0.0</v>
      </c>
      <c r="S2591">
        <f>IF($L2591&lt;&gt;"",IF($L2591&gt;=2015.5,1,0),"")</f>
        <v>0.0</v>
      </c>
      <c r="T2591">
        <f>IF($L2591&lt;&gt;"",IF($L2591&gt;=2016,1,0),"")</f>
        <v>0.0</v>
      </c>
      <c r="U2591">
        <f>IF(ISNUMBER($BX2591),IF($BX2591&gt;=2016,1,0),"")</f>
        <v>0.0</v>
      </c>
      <c r="V2591">
        <f>IF(ISNUMBER($BW2591),IF($BW2591&gt;=2016,1,0),"")</f>
        <v>0.0</v>
      </c>
      <c r="W2591" t="str">
        <f>IF(AND(ISNUMBER($BW2591),ISNUMBER($BX2591)),IF($BW2591&gt;=2016,"post-only",IF($BX2591&lt;2016,"pre-only","mixed")),"")</f>
        <v>pre-only</v>
      </c>
      <c r="X2591">
        <f>IF(AND(ISNUMBER($BW2591),ISNUMBER($BX2591)),MIN(1,MAX(0,($BX2591-2017+1)/($BX2591-$BW2591+1))),"")</f>
        <v>0.0</v>
      </c>
      <c r="Y2591">
        <f>IF(AND(ISNUMBER($BW2591),ISNUMBER($BX2591)),MIN(1,MAX(0,($BX2591-2018+1)/($BX2591-$BW2591+1))),"")</f>
        <v>0.0</v>
      </c>
      <c r="Z2591">
        <f>IF(AND(ISNUMBER($BW2591),ISNUMBER($BX2591)),MIN(1,MAX(0,($BX2591-2019+1)/($BX2591-$BW2591+1))),"")</f>
        <v>0.0</v>
      </c>
      <c r="AA2591">
        <f>IF(ISNUMBER($BX2591),IF($BX2591&gt;=2017,1,0),"")</f>
        <v>0.0</v>
      </c>
      <c r="AB2591">
        <f>IF(ISNUMBER($BX2591),IF($BX2591&gt;=2018,1,0),"")</f>
        <v>0.0</v>
      </c>
      <c r="AC2591">
        <f>IF(ISNUMBER($BX2591),IF($BX2591&gt;=2019,1,0),"")</f>
        <v>0.0</v>
      </c>
      <c r="AD2591">
        <f>IF($L2591&lt;&gt;"",IF($L2591&gt;2013,1,0),"")</f>
        <v>0.0</v>
      </c>
      <c r="AE2591">
        <f>IF($L2591&lt;&gt;"",1+IF($L2591&gt;2011,1,0)+IF($L2591&gt;2014,1,0),"")</f>
        <v>1.0</v>
      </c>
      <c r="AF2591" t="inlineStr">
        <is>
          <t>loan (interest rate)</t>
        </is>
      </c>
      <c r="AG2591" t="inlineStr">
        <is>
          <t>performance</t>
        </is>
      </c>
      <c r="AH2591" t="inlineStr">
        <is>
          <t>non-sensitive</t>
        </is>
      </c>
      <c r="AI2591" t="inlineStr">
        <is>
          <t>without ETS/CT</t>
        </is>
      </c>
      <c r="AJ2591" t="inlineStr">
        <is>
          <t>without ETS/CT</t>
        </is>
      </c>
      <c r="AK2591" t="str">
        <f>IF(AND($CF2591&lt;&gt;"",IFERROR(INDEX(subsample_country_map!$B:$B,MATCH($CF2591,subsample_country_map!$A:$A,0)),"")&lt;&gt;""),INDEX(subsample_country_map!$B:$B,MATCH($CF2591,subsample_country_map!$A:$A,0)),INDEX(lookup!$AA:$AA,MATCH($A2591,lookup!$A:$A,0)))</f>
        <v>1_US</v>
      </c>
      <c r="AL2591" t="str">
        <f>IF(AND($CF2591&lt;&gt;"",IFERROR(INDEX(subsample_country_map!$C:$C,MATCH($CF2591,subsample_country_map!$A:$A,0)),"")&lt;&gt;""),INDEX(subsample_country_map!$C:$C,MATCH($CF2591,subsample_country_map!$A:$A,0)),INDEX(lookup!$AB:$AB,MATCH($A2591,lookup!$A:$A,0)))</f>
        <v>1_developed</v>
      </c>
      <c r="AM2591" t="str">
        <f>IF(AND($CF2591&lt;&gt;"",IFERROR(INDEX(subsample_country_map!$D:$D,MATCH($CF2591,subsample_country_map!$A:$A,0)),"")&lt;&gt;""),INDEX(subsample_country_map!$D:$D,MATCH($CF2591,subsample_country_map!$A:$A,0)),INDEX(lookup!$AC:$AC,MATCH($A2591,lookup!$A:$A,0)))</f>
        <v>1_western</v>
      </c>
      <c r="AN2591" t="str">
        <f>IF(AND($CF2591&lt;&gt;"",IFERROR(INDEX(subsample_country_map!$E:$E,MATCH($CF2591,subsample_country_map!$A:$A,0)),"")&lt;&gt;""),INDEX(subsample_country_map!$E:$E,MATCH($CF2591,subsample_country_map!$A:$A,0)),INDEX(lookup!$AD:$AD,MATCH($A2591,lookup!$A:$A,0)))</f>
        <v>1_common law</v>
      </c>
      <c r="AO2591" t="str">
        <f>INDEX(lookup!$Y:$Y,MATCH($A2591,lookup!$A:$A,0))</f>
        <v>1_not published</v>
      </c>
      <c r="AP2591" t="str">
        <f>INDEX(lookup!$Z:$Z,MATCH($A2591,lookup!$A:$A,0))</f>
        <v>99_NCE</v>
      </c>
      <c r="AQ2591" t="str">
        <f>INDEX(lookup!$W:$W,MATCH($A2591,lookup!$A:$A,0))</f>
        <v>1_fin/acc/econ</v>
      </c>
      <c r="AS2591" t="inlineStr">
        <is>
          <t>staging</t>
        </is>
      </c>
      <c r="AT2591" t="inlineStr">
        <is>
          <t>good-CER</t>
        </is>
      </c>
      <c r="AU2591" t="inlineStr">
        <is>
          <t>cost</t>
        </is>
      </c>
      <c r="AV2591" t="inlineStr">
        <is>
          <t>-0.0512</t>
        </is>
      </c>
      <c r="BA2591" t="inlineStr">
        <is>
          <t>FLAG</t>
        </is>
      </c>
      <c r="BB2591" t="inlineStr">
        <is>
          <t>0</t>
        </is>
      </c>
      <c r="BC2591" t="inlineStr">
        <is>
          <t>FE</t>
        </is>
      </c>
      <c r="BD2591" t="inlineStr">
        <is>
          <t>not stated</t>
        </is>
      </c>
      <c r="BE2591" t="inlineStr">
        <is>
          <t>none</t>
        </is>
      </c>
      <c r="BI2591" t="inlineStr">
        <is>
          <t>Table 6</t>
        </is>
      </c>
      <c r="BJ2591" t="inlineStr">
        <is>
          <t>CSR Dimensions model - Controls No</t>
        </is>
      </c>
      <c r="BK2591" t="inlineStr">
        <is>
          <t>18</t>
        </is>
      </c>
      <c r="BL2591" t="inlineStr">
        <is>
          <t>ENVSCORE -0.0512***</t>
        </is>
      </c>
      <c r="BM2591" t="inlineStr">
        <is>
          <t>ENVSCORE</t>
        </is>
      </c>
      <c r="BN2591" t="inlineStr">
        <is>
          <t>COD</t>
        </is>
      </c>
      <c r="BO2591" t="inlineStr">
        <is>
          <t>rescreen</t>
        </is>
      </c>
      <c r="BP2591" t="inlineStr">
        <is>
          <t>Zheng (2021)</t>
        </is>
      </c>
      <c r="BQ2591" t="inlineStr">
        <is>
          <t>star-bound</t>
        </is>
      </c>
      <c r="BT2591" t="n">
        <v>0</v>
      </c>
      <c r="BU2591" t="inlineStr">
        <is>
          <t>staging_Zheng_2021.csv</t>
        </is>
      </c>
      <c r="BW2591" t="n">
        <v>2000</v>
      </c>
      <c r="BX2591" t="n">
        <v>2013</v>
      </c>
      <c r="BY2591" t="inlineStr">
        <is>
          <t>US</t>
        </is>
      </c>
      <c r="BZ2591" t="n">
        <v>2006.5</v>
      </c>
      <c r="CA2591" t="n">
        <v>0</v>
      </c>
      <c r="CB2591" t="n">
        <v>0</v>
      </c>
      <c r="CC2591" t="n">
        <v>0</v>
      </c>
      <c r="CD2591" t="n">
        <v>-0.07373162814669473</v>
      </c>
      <c r="CE2591" t="n">
        <v>1</v>
      </c>
    </row>
    <row r="2592">
      <c r="A2592" t="inlineStr">
        <is>
          <t>Zheng (2021)</t>
        </is>
      </c>
      <c r="B2592" t="n">
        <v>3897</v>
      </c>
      <c r="C2592" t="n">
        <v>-0.04387637792128712</v>
      </c>
      <c r="D2592" t="n">
        <v>1994</v>
      </c>
      <c r="E2592">
        <f>IF(ISNUMBER($BA2592),$BA2592,IF(AND(ISNUMBER($D2592),ISNUMBER($BW2592),ISNUMBER($BX2592)),$D2592*($BX2592-$BW2592+1),""))</f>
        <v>27916.0</v>
      </c>
      <c r="H2592" t="inlineStr">
        <is>
          <t>partial</t>
        </is>
      </c>
      <c r="I2592" t="inlineStr">
        <is>
          <t>b with significance stars only</t>
        </is>
      </c>
      <c r="J2592">
        <f>IF($BW2592&lt;&gt;"",$BW2592,"")</f>
        <v>2000.0</v>
      </c>
      <c r="K2592">
        <f>IF($BX2592&lt;&gt;"",$BX2592,"")</f>
        <v>2013.0</v>
      </c>
      <c r="L2592">
        <f>IF(AND(ISNUMBER($BW2592),ISNUMBER($BX2592)),($BW2592+$BX2592)/2,"")</f>
        <v>2006.5</v>
      </c>
      <c r="M2592">
        <f>IF($L2592&lt;&gt;"",$L2592,"")</f>
        <v>2006.5</v>
      </c>
      <c r="N2592">
        <f>IF(AND(ISNUMBER($BW2592),ISNUMBER($BX2592)),MIN(1,MAX(0,($BX2592-2016+1)/($BX2592-$BW2592+1))),"")</f>
        <v>0.0</v>
      </c>
      <c r="O2592">
        <f>IF(AND(ISNUMBER($BW2592),ISNUMBER($BX2592)),MIN(1,MAX(0,($BX2592-2017+1)/($BX2592-$BW2592+1))),"")</f>
        <v>0.0</v>
      </c>
      <c r="P2592">
        <f>IF(AND(ISNUMBER($BW2592),ISNUMBER($BX2592)),MIN(1,MAX(0,($BX2592-2018+1)/($BX2592-$BW2592+1))),"")</f>
        <v>0.0</v>
      </c>
      <c r="Q2592">
        <f>IF(AND(ISNUMBER($BW2592),ISNUMBER($BX2592)),MIN(1,MAX(0,($BX2592-2019+1)/($BX2592-$BW2592+1))),"")</f>
        <v>0.0</v>
      </c>
      <c r="R2592">
        <f>IF(AND(ISNUMBER($BW2592),ISNUMBER($BX2592)),MIN(1,MAX(0,($BX2592-2016+1)/($BX2592-$BW2592+1))),"")</f>
        <v>0.0</v>
      </c>
      <c r="S2592">
        <f>IF($L2592&lt;&gt;"",IF($L2592&gt;=2015.5,1,0),"")</f>
        <v>0.0</v>
      </c>
      <c r="T2592">
        <f>IF($L2592&lt;&gt;"",IF($L2592&gt;=2016,1,0),"")</f>
        <v>0.0</v>
      </c>
      <c r="U2592">
        <f>IF(ISNUMBER($BX2592),IF($BX2592&gt;=2016,1,0),"")</f>
        <v>0.0</v>
      </c>
      <c r="V2592">
        <f>IF(ISNUMBER($BW2592),IF($BW2592&gt;=2016,1,0),"")</f>
        <v>0.0</v>
      </c>
      <c r="W2592" t="str">
        <f>IF(AND(ISNUMBER($BW2592),ISNUMBER($BX2592)),IF($BW2592&gt;=2016,"post-only",IF($BX2592&lt;2016,"pre-only","mixed")),"")</f>
        <v>pre-only</v>
      </c>
      <c r="X2592">
        <f>IF(AND(ISNUMBER($BW2592),ISNUMBER($BX2592)),MIN(1,MAX(0,($BX2592-2017+1)/($BX2592-$BW2592+1))),"")</f>
        <v>0.0</v>
      </c>
      <c r="Y2592">
        <f>IF(AND(ISNUMBER($BW2592),ISNUMBER($BX2592)),MIN(1,MAX(0,($BX2592-2018+1)/($BX2592-$BW2592+1))),"")</f>
        <v>0.0</v>
      </c>
      <c r="Z2592">
        <f>IF(AND(ISNUMBER($BW2592),ISNUMBER($BX2592)),MIN(1,MAX(0,($BX2592-2019+1)/($BX2592-$BW2592+1))),"")</f>
        <v>0.0</v>
      </c>
      <c r="AA2592">
        <f>IF(ISNUMBER($BX2592),IF($BX2592&gt;=2017,1,0),"")</f>
        <v>0.0</v>
      </c>
      <c r="AB2592">
        <f>IF(ISNUMBER($BX2592),IF($BX2592&gt;=2018,1,0),"")</f>
        <v>0.0</v>
      </c>
      <c r="AC2592">
        <f>IF(ISNUMBER($BX2592),IF($BX2592&gt;=2019,1,0),"")</f>
        <v>0.0</v>
      </c>
      <c r="AD2592">
        <f>IF($L2592&lt;&gt;"",IF($L2592&gt;2013,1,0),"")</f>
        <v>0.0</v>
      </c>
      <c r="AE2592">
        <f>IF($L2592&lt;&gt;"",1+IF($L2592&gt;2011,1,0)+IF($L2592&gt;2014,1,0),"")</f>
        <v>1.0</v>
      </c>
      <c r="AF2592" t="inlineStr">
        <is>
          <t>loan (interest rate)</t>
        </is>
      </c>
      <c r="AG2592" t="inlineStr">
        <is>
          <t>performance</t>
        </is>
      </c>
      <c r="AH2592" t="inlineStr">
        <is>
          <t>non-sensitive</t>
        </is>
      </c>
      <c r="AI2592" t="inlineStr">
        <is>
          <t>without ETS/CT</t>
        </is>
      </c>
      <c r="AJ2592" t="inlineStr">
        <is>
          <t>without ETS/CT</t>
        </is>
      </c>
      <c r="AK2592" t="str">
        <f>IF(AND($CF2592&lt;&gt;"",IFERROR(INDEX(subsample_country_map!$B:$B,MATCH($CF2592,subsample_country_map!$A:$A,0)),"")&lt;&gt;""),INDEX(subsample_country_map!$B:$B,MATCH($CF2592,subsample_country_map!$A:$A,0)),INDEX(lookup!$AA:$AA,MATCH($A2592,lookup!$A:$A,0)))</f>
        <v>1_US</v>
      </c>
      <c r="AL2592" t="str">
        <f>IF(AND($CF2592&lt;&gt;"",IFERROR(INDEX(subsample_country_map!$C:$C,MATCH($CF2592,subsample_country_map!$A:$A,0)),"")&lt;&gt;""),INDEX(subsample_country_map!$C:$C,MATCH($CF2592,subsample_country_map!$A:$A,0)),INDEX(lookup!$AB:$AB,MATCH($A2592,lookup!$A:$A,0)))</f>
        <v>1_developed</v>
      </c>
      <c r="AM2592" t="str">
        <f>IF(AND($CF2592&lt;&gt;"",IFERROR(INDEX(subsample_country_map!$D:$D,MATCH($CF2592,subsample_country_map!$A:$A,0)),"")&lt;&gt;""),INDEX(subsample_country_map!$D:$D,MATCH($CF2592,subsample_country_map!$A:$A,0)),INDEX(lookup!$AC:$AC,MATCH($A2592,lookup!$A:$A,0)))</f>
        <v>1_western</v>
      </c>
      <c r="AN2592" t="str">
        <f>IF(AND($CF2592&lt;&gt;"",IFERROR(INDEX(subsample_country_map!$E:$E,MATCH($CF2592,subsample_country_map!$A:$A,0)),"")&lt;&gt;""),INDEX(subsample_country_map!$E:$E,MATCH($CF2592,subsample_country_map!$A:$A,0)),INDEX(lookup!$AD:$AD,MATCH($A2592,lookup!$A:$A,0)))</f>
        <v>1_common law</v>
      </c>
      <c r="AO2592" t="str">
        <f>INDEX(lookup!$Y:$Y,MATCH($A2592,lookup!$A:$A,0))</f>
        <v>1_not published</v>
      </c>
      <c r="AP2592" t="str">
        <f>INDEX(lookup!$Z:$Z,MATCH($A2592,lookup!$A:$A,0))</f>
        <v>99_NCE</v>
      </c>
      <c r="AQ2592" t="str">
        <f>INDEX(lookup!$W:$W,MATCH($A2592,lookup!$A:$A,0))</f>
        <v>1_fin/acc/econ</v>
      </c>
      <c r="AS2592" t="inlineStr">
        <is>
          <t>staging</t>
        </is>
      </c>
      <c r="AT2592" t="inlineStr">
        <is>
          <t>good-CER</t>
        </is>
      </c>
      <c r="AU2592" t="inlineStr">
        <is>
          <t>cost</t>
        </is>
      </c>
      <c r="AV2592" t="inlineStr">
        <is>
          <t>-0.0194</t>
        </is>
      </c>
      <c r="BA2592" t="inlineStr">
        <is>
          <t>FLAG</t>
        </is>
      </c>
      <c r="BB2592" t="inlineStr">
        <is>
          <t>0</t>
        </is>
      </c>
      <c r="BC2592" t="inlineStr">
        <is>
          <t>FE</t>
        </is>
      </c>
      <c r="BD2592" t="inlineStr">
        <is>
          <t>not stated</t>
        </is>
      </c>
      <c r="BE2592" t="inlineStr">
        <is>
          <t>none</t>
        </is>
      </c>
      <c r="BI2592" t="inlineStr">
        <is>
          <t>Table 6</t>
        </is>
      </c>
      <c r="BJ2592" t="inlineStr">
        <is>
          <t>CSR Dimensions model - Controls Yes</t>
        </is>
      </c>
      <c r="BK2592" t="inlineStr">
        <is>
          <t>18</t>
        </is>
      </c>
      <c r="BL2592" t="inlineStr">
        <is>
          <t>ENVSCORE -0.0194*</t>
        </is>
      </c>
      <c r="BM2592" t="inlineStr">
        <is>
          <t>ENVSCORE</t>
        </is>
      </c>
      <c r="BN2592" t="inlineStr">
        <is>
          <t>COD</t>
        </is>
      </c>
      <c r="BO2592" t="inlineStr">
        <is>
          <t>rescreen</t>
        </is>
      </c>
      <c r="BP2592" t="inlineStr">
        <is>
          <t>Zheng (2021)</t>
        </is>
      </c>
      <c r="BQ2592" t="inlineStr">
        <is>
          <t>star-bound</t>
        </is>
      </c>
      <c r="BT2592" t="n">
        <v>0</v>
      </c>
      <c r="BU2592" t="inlineStr">
        <is>
          <t>staging_Zheng_2021.csv</t>
        </is>
      </c>
      <c r="BW2592" t="n">
        <v>2000</v>
      </c>
      <c r="BX2592" t="n">
        <v>2013</v>
      </c>
      <c r="BY2592" t="inlineStr">
        <is>
          <t>US</t>
        </is>
      </c>
      <c r="BZ2592" t="n">
        <v>2006.5</v>
      </c>
      <c r="CA2592" t="n">
        <v>0</v>
      </c>
      <c r="CB2592" t="n">
        <v>0</v>
      </c>
      <c r="CC2592" t="n">
        <v>0</v>
      </c>
      <c r="CD2592" t="n">
        <v>-0.04390456649468844</v>
      </c>
      <c r="CE2592" t="n">
        <v>1</v>
      </c>
    </row>
    <row r="2593">
      <c r="A2593" t="inlineStr">
        <is>
          <t>Zheng (2021)</t>
        </is>
      </c>
      <c r="B2593" t="n">
        <v>3898</v>
      </c>
      <c r="C2593" t="n">
        <v>-0.07359830766438216</v>
      </c>
      <c r="D2593" t="n">
        <v>1994</v>
      </c>
      <c r="E2593">
        <f>IF(ISNUMBER($BA2593),$BA2593,IF(AND(ISNUMBER($D2593),ISNUMBER($BW2593),ISNUMBER($BX2593)),$D2593*($BX2593-$BW2593+1),""))</f>
        <v>27916.0</v>
      </c>
      <c r="H2593" t="inlineStr">
        <is>
          <t>partial</t>
        </is>
      </c>
      <c r="I2593" t="inlineStr">
        <is>
          <t>b with significance stars only</t>
        </is>
      </c>
      <c r="J2593">
        <f>IF($BW2593&lt;&gt;"",$BW2593,"")</f>
        <v>2000.0</v>
      </c>
      <c r="K2593">
        <f>IF($BX2593&lt;&gt;"",$BX2593,"")</f>
        <v>2013.0</v>
      </c>
      <c r="L2593">
        <f>IF(AND(ISNUMBER($BW2593),ISNUMBER($BX2593)),($BW2593+$BX2593)/2,"")</f>
        <v>2006.5</v>
      </c>
      <c r="M2593">
        <f>IF($L2593&lt;&gt;"",$L2593,"")</f>
        <v>2006.5</v>
      </c>
      <c r="N2593">
        <f>IF(AND(ISNUMBER($BW2593),ISNUMBER($BX2593)),MIN(1,MAX(0,($BX2593-2016+1)/($BX2593-$BW2593+1))),"")</f>
        <v>0.0</v>
      </c>
      <c r="O2593">
        <f>IF(AND(ISNUMBER($BW2593),ISNUMBER($BX2593)),MIN(1,MAX(0,($BX2593-2017+1)/($BX2593-$BW2593+1))),"")</f>
        <v>0.0</v>
      </c>
      <c r="P2593">
        <f>IF(AND(ISNUMBER($BW2593),ISNUMBER($BX2593)),MIN(1,MAX(0,($BX2593-2018+1)/($BX2593-$BW2593+1))),"")</f>
        <v>0.0</v>
      </c>
      <c r="Q2593">
        <f>IF(AND(ISNUMBER($BW2593),ISNUMBER($BX2593)),MIN(1,MAX(0,($BX2593-2019+1)/($BX2593-$BW2593+1))),"")</f>
        <v>0.0</v>
      </c>
      <c r="R2593">
        <f>IF(AND(ISNUMBER($BW2593),ISNUMBER($BX2593)),MIN(1,MAX(0,($BX2593-2016+1)/($BX2593-$BW2593+1))),"")</f>
        <v>0.0</v>
      </c>
      <c r="S2593">
        <f>IF($L2593&lt;&gt;"",IF($L2593&gt;=2015.5,1,0),"")</f>
        <v>0.0</v>
      </c>
      <c r="T2593">
        <f>IF($L2593&lt;&gt;"",IF($L2593&gt;=2016,1,0),"")</f>
        <v>0.0</v>
      </c>
      <c r="U2593">
        <f>IF(ISNUMBER($BX2593),IF($BX2593&gt;=2016,1,0),"")</f>
        <v>0.0</v>
      </c>
      <c r="V2593">
        <f>IF(ISNUMBER($BW2593),IF($BW2593&gt;=2016,1,0),"")</f>
        <v>0.0</v>
      </c>
      <c r="W2593" t="str">
        <f>IF(AND(ISNUMBER($BW2593),ISNUMBER($BX2593)),IF($BW2593&gt;=2016,"post-only",IF($BX2593&lt;2016,"pre-only","mixed")),"")</f>
        <v>pre-only</v>
      </c>
      <c r="X2593">
        <f>IF(AND(ISNUMBER($BW2593),ISNUMBER($BX2593)),MIN(1,MAX(0,($BX2593-2017+1)/($BX2593-$BW2593+1))),"")</f>
        <v>0.0</v>
      </c>
      <c r="Y2593">
        <f>IF(AND(ISNUMBER($BW2593),ISNUMBER($BX2593)),MIN(1,MAX(0,($BX2593-2018+1)/($BX2593-$BW2593+1))),"")</f>
        <v>0.0</v>
      </c>
      <c r="Z2593">
        <f>IF(AND(ISNUMBER($BW2593),ISNUMBER($BX2593)),MIN(1,MAX(0,($BX2593-2019+1)/($BX2593-$BW2593+1))),"")</f>
        <v>0.0</v>
      </c>
      <c r="AA2593">
        <f>IF(ISNUMBER($BX2593),IF($BX2593&gt;=2017,1,0),"")</f>
        <v>0.0</v>
      </c>
      <c r="AB2593">
        <f>IF(ISNUMBER($BX2593),IF($BX2593&gt;=2018,1,0),"")</f>
        <v>0.0</v>
      </c>
      <c r="AC2593">
        <f>IF(ISNUMBER($BX2593),IF($BX2593&gt;=2019,1,0),"")</f>
        <v>0.0</v>
      </c>
      <c r="AD2593">
        <f>IF($L2593&lt;&gt;"",IF($L2593&gt;2013,1,0),"")</f>
        <v>0.0</v>
      </c>
      <c r="AE2593">
        <f>IF($L2593&lt;&gt;"",1+IF($L2593&gt;2011,1,0)+IF($L2593&gt;2014,1,0),"")</f>
        <v>1.0</v>
      </c>
      <c r="AF2593" t="inlineStr">
        <is>
          <t>loan (interest rate)</t>
        </is>
      </c>
      <c r="AG2593" t="inlineStr">
        <is>
          <t>performance</t>
        </is>
      </c>
      <c r="AH2593" t="inlineStr">
        <is>
          <t>non-sensitive</t>
        </is>
      </c>
      <c r="AI2593" t="inlineStr">
        <is>
          <t>without ETS/CT</t>
        </is>
      </c>
      <c r="AJ2593" t="inlineStr">
        <is>
          <t>without ETS/CT</t>
        </is>
      </c>
      <c r="AK2593" t="str">
        <f>IF(AND($CF2593&lt;&gt;"",IFERROR(INDEX(subsample_country_map!$B:$B,MATCH($CF2593,subsample_country_map!$A:$A,0)),"")&lt;&gt;""),INDEX(subsample_country_map!$B:$B,MATCH($CF2593,subsample_country_map!$A:$A,0)),INDEX(lookup!$AA:$AA,MATCH($A2593,lookup!$A:$A,0)))</f>
        <v>1_US</v>
      </c>
      <c r="AL2593" t="str">
        <f>IF(AND($CF2593&lt;&gt;"",IFERROR(INDEX(subsample_country_map!$C:$C,MATCH($CF2593,subsample_country_map!$A:$A,0)),"")&lt;&gt;""),INDEX(subsample_country_map!$C:$C,MATCH($CF2593,subsample_country_map!$A:$A,0)),INDEX(lookup!$AB:$AB,MATCH($A2593,lookup!$A:$A,0)))</f>
        <v>1_developed</v>
      </c>
      <c r="AM2593" t="str">
        <f>IF(AND($CF2593&lt;&gt;"",IFERROR(INDEX(subsample_country_map!$D:$D,MATCH($CF2593,subsample_country_map!$A:$A,0)),"")&lt;&gt;""),INDEX(subsample_country_map!$D:$D,MATCH($CF2593,subsample_country_map!$A:$A,0)),INDEX(lookup!$AC:$AC,MATCH($A2593,lookup!$A:$A,0)))</f>
        <v>1_western</v>
      </c>
      <c r="AN2593" t="str">
        <f>IF(AND($CF2593&lt;&gt;"",IFERROR(INDEX(subsample_country_map!$E:$E,MATCH($CF2593,subsample_country_map!$A:$A,0)),"")&lt;&gt;""),INDEX(subsample_country_map!$E:$E,MATCH($CF2593,subsample_country_map!$A:$A,0)),INDEX(lookup!$AD:$AD,MATCH($A2593,lookup!$A:$A,0)))</f>
        <v>1_common law</v>
      </c>
      <c r="AO2593" t="str">
        <f>INDEX(lookup!$Y:$Y,MATCH($A2593,lookup!$A:$A,0))</f>
        <v>1_not published</v>
      </c>
      <c r="AP2593" t="str">
        <f>INDEX(lookup!$Z:$Z,MATCH($A2593,lookup!$A:$A,0))</f>
        <v>99_NCE</v>
      </c>
      <c r="AQ2593" t="str">
        <f>INDEX(lookup!$W:$W,MATCH($A2593,lookup!$A:$A,0))</f>
        <v>1_fin/acc/econ</v>
      </c>
      <c r="AS2593" t="inlineStr">
        <is>
          <t>staging</t>
        </is>
      </c>
      <c r="AT2593" t="inlineStr">
        <is>
          <t>good-CER</t>
        </is>
      </c>
      <c r="AU2593" t="inlineStr">
        <is>
          <t>cost</t>
        </is>
      </c>
      <c r="AV2593" t="inlineStr">
        <is>
          <t>-0.0492</t>
        </is>
      </c>
      <c r="BA2593" t="inlineStr">
        <is>
          <t>FLAG</t>
        </is>
      </c>
      <c r="BB2593" t="inlineStr">
        <is>
          <t>1</t>
        </is>
      </c>
      <c r="BC2593" t="inlineStr">
        <is>
          <t>FE</t>
        </is>
      </c>
      <c r="BD2593" t="inlineStr">
        <is>
          <t>not stated</t>
        </is>
      </c>
      <c r="BE2593" t="inlineStr">
        <is>
          <t>none</t>
        </is>
      </c>
      <c r="BI2593" t="inlineStr">
        <is>
          <t>Table 7</t>
        </is>
      </c>
      <c r="BJ2593" t="inlineStr">
        <is>
          <t>CSR Dimensions model - Controls No</t>
        </is>
      </c>
      <c r="BK2593" t="inlineStr">
        <is>
          <t>19</t>
        </is>
      </c>
      <c r="BL2593" t="inlineStr">
        <is>
          <t>ENVSCORE -0.0492***</t>
        </is>
      </c>
      <c r="BM2593" t="inlineStr">
        <is>
          <t>ENVSCORE</t>
        </is>
      </c>
      <c r="BN2593" t="inlineStr">
        <is>
          <t>COD_t+1</t>
        </is>
      </c>
      <c r="BO2593" t="inlineStr">
        <is>
          <t>rescreen</t>
        </is>
      </c>
      <c r="BP2593" t="inlineStr">
        <is>
          <t>Zheng (2021)</t>
        </is>
      </c>
      <c r="BQ2593" t="inlineStr">
        <is>
          <t>star-bound</t>
        </is>
      </c>
      <c r="BT2593" t="n">
        <v>0</v>
      </c>
      <c r="BU2593" t="inlineStr">
        <is>
          <t>staging_Zheng_2021.csv</t>
        </is>
      </c>
      <c r="BW2593" t="n">
        <v>2000</v>
      </c>
      <c r="BX2593" t="n">
        <v>2013</v>
      </c>
      <c r="BY2593" t="inlineStr">
        <is>
          <t>US</t>
        </is>
      </c>
      <c r="BZ2593" t="n">
        <v>2006.5</v>
      </c>
      <c r="CA2593" t="n">
        <v>0</v>
      </c>
      <c r="CB2593" t="n">
        <v>0</v>
      </c>
      <c r="CC2593" t="n">
        <v>0</v>
      </c>
      <c r="CD2593" t="n">
        <v>-0.07373162814669473</v>
      </c>
      <c r="CE2593" t="n">
        <v>1</v>
      </c>
    </row>
    <row r="2594">
      <c r="A2594" t="inlineStr">
        <is>
          <t>Zheng (2021)</t>
        </is>
      </c>
      <c r="B2594" t="n">
        <v>3899</v>
      </c>
      <c r="C2594" t="n">
        <v>-0.07359830766438216</v>
      </c>
      <c r="D2594" t="n">
        <v>1994</v>
      </c>
      <c r="E2594">
        <f>IF(ISNUMBER($BA2594),$BA2594,IF(AND(ISNUMBER($D2594),ISNUMBER($BW2594),ISNUMBER($BX2594)),$D2594*($BX2594-$BW2594+1),""))</f>
        <v>27916.0</v>
      </c>
      <c r="H2594" t="inlineStr">
        <is>
          <t>partial</t>
        </is>
      </c>
      <c r="I2594" t="inlineStr">
        <is>
          <t>b with significance stars only</t>
        </is>
      </c>
      <c r="J2594">
        <f>IF($BW2594&lt;&gt;"",$BW2594,"")</f>
        <v>2000.0</v>
      </c>
      <c r="K2594">
        <f>IF($BX2594&lt;&gt;"",$BX2594,"")</f>
        <v>2013.0</v>
      </c>
      <c r="L2594">
        <f>IF(AND(ISNUMBER($BW2594),ISNUMBER($BX2594)),($BW2594+$BX2594)/2,"")</f>
        <v>2006.5</v>
      </c>
      <c r="M2594">
        <f>IF($L2594&lt;&gt;"",$L2594,"")</f>
        <v>2006.5</v>
      </c>
      <c r="N2594">
        <f>IF(AND(ISNUMBER($BW2594),ISNUMBER($BX2594)),MIN(1,MAX(0,($BX2594-2016+1)/($BX2594-$BW2594+1))),"")</f>
        <v>0.0</v>
      </c>
      <c r="O2594">
        <f>IF(AND(ISNUMBER($BW2594),ISNUMBER($BX2594)),MIN(1,MAX(0,($BX2594-2017+1)/($BX2594-$BW2594+1))),"")</f>
        <v>0.0</v>
      </c>
      <c r="P2594">
        <f>IF(AND(ISNUMBER($BW2594),ISNUMBER($BX2594)),MIN(1,MAX(0,($BX2594-2018+1)/($BX2594-$BW2594+1))),"")</f>
        <v>0.0</v>
      </c>
      <c r="Q2594">
        <f>IF(AND(ISNUMBER($BW2594),ISNUMBER($BX2594)),MIN(1,MAX(0,($BX2594-2019+1)/($BX2594-$BW2594+1))),"")</f>
        <v>0.0</v>
      </c>
      <c r="R2594">
        <f>IF(AND(ISNUMBER($BW2594),ISNUMBER($BX2594)),MIN(1,MAX(0,($BX2594-2016+1)/($BX2594-$BW2594+1))),"")</f>
        <v>0.0</v>
      </c>
      <c r="S2594">
        <f>IF($L2594&lt;&gt;"",IF($L2594&gt;=2015.5,1,0),"")</f>
        <v>0.0</v>
      </c>
      <c r="T2594">
        <f>IF($L2594&lt;&gt;"",IF($L2594&gt;=2016,1,0),"")</f>
        <v>0.0</v>
      </c>
      <c r="U2594">
        <f>IF(ISNUMBER($BX2594),IF($BX2594&gt;=2016,1,0),"")</f>
        <v>0.0</v>
      </c>
      <c r="V2594">
        <f>IF(ISNUMBER($BW2594),IF($BW2594&gt;=2016,1,0),"")</f>
        <v>0.0</v>
      </c>
      <c r="W2594" t="str">
        <f>IF(AND(ISNUMBER($BW2594),ISNUMBER($BX2594)),IF($BW2594&gt;=2016,"post-only",IF($BX2594&lt;2016,"pre-only","mixed")),"")</f>
        <v>pre-only</v>
      </c>
      <c r="X2594">
        <f>IF(AND(ISNUMBER($BW2594),ISNUMBER($BX2594)),MIN(1,MAX(0,($BX2594-2017+1)/($BX2594-$BW2594+1))),"")</f>
        <v>0.0</v>
      </c>
      <c r="Y2594">
        <f>IF(AND(ISNUMBER($BW2594),ISNUMBER($BX2594)),MIN(1,MAX(0,($BX2594-2018+1)/($BX2594-$BW2594+1))),"")</f>
        <v>0.0</v>
      </c>
      <c r="Z2594">
        <f>IF(AND(ISNUMBER($BW2594),ISNUMBER($BX2594)),MIN(1,MAX(0,($BX2594-2019+1)/($BX2594-$BW2594+1))),"")</f>
        <v>0.0</v>
      </c>
      <c r="AA2594">
        <f>IF(ISNUMBER($BX2594),IF($BX2594&gt;=2017,1,0),"")</f>
        <v>0.0</v>
      </c>
      <c r="AB2594">
        <f>IF(ISNUMBER($BX2594),IF($BX2594&gt;=2018,1,0),"")</f>
        <v>0.0</v>
      </c>
      <c r="AC2594">
        <f>IF(ISNUMBER($BX2594),IF($BX2594&gt;=2019,1,0),"")</f>
        <v>0.0</v>
      </c>
      <c r="AD2594">
        <f>IF($L2594&lt;&gt;"",IF($L2594&gt;2013,1,0),"")</f>
        <v>0.0</v>
      </c>
      <c r="AE2594">
        <f>IF($L2594&lt;&gt;"",1+IF($L2594&gt;2011,1,0)+IF($L2594&gt;2014,1,0),"")</f>
        <v>1.0</v>
      </c>
      <c r="AF2594" t="inlineStr">
        <is>
          <t>loan (interest rate)</t>
        </is>
      </c>
      <c r="AG2594" t="inlineStr">
        <is>
          <t>performance</t>
        </is>
      </c>
      <c r="AH2594" t="inlineStr">
        <is>
          <t>non-sensitive</t>
        </is>
      </c>
      <c r="AI2594" t="inlineStr">
        <is>
          <t>without ETS/CT</t>
        </is>
      </c>
      <c r="AJ2594" t="inlineStr">
        <is>
          <t>without ETS/CT</t>
        </is>
      </c>
      <c r="AK2594" t="str">
        <f>IF(AND($CF2594&lt;&gt;"",IFERROR(INDEX(subsample_country_map!$B:$B,MATCH($CF2594,subsample_country_map!$A:$A,0)),"")&lt;&gt;""),INDEX(subsample_country_map!$B:$B,MATCH($CF2594,subsample_country_map!$A:$A,0)),INDEX(lookup!$AA:$AA,MATCH($A2594,lookup!$A:$A,0)))</f>
        <v>1_US</v>
      </c>
      <c r="AL2594" t="str">
        <f>IF(AND($CF2594&lt;&gt;"",IFERROR(INDEX(subsample_country_map!$C:$C,MATCH($CF2594,subsample_country_map!$A:$A,0)),"")&lt;&gt;""),INDEX(subsample_country_map!$C:$C,MATCH($CF2594,subsample_country_map!$A:$A,0)),INDEX(lookup!$AB:$AB,MATCH($A2594,lookup!$A:$A,0)))</f>
        <v>1_developed</v>
      </c>
      <c r="AM2594" t="str">
        <f>IF(AND($CF2594&lt;&gt;"",IFERROR(INDEX(subsample_country_map!$D:$D,MATCH($CF2594,subsample_country_map!$A:$A,0)),"")&lt;&gt;""),INDEX(subsample_country_map!$D:$D,MATCH($CF2594,subsample_country_map!$A:$A,0)),INDEX(lookup!$AC:$AC,MATCH($A2594,lookup!$A:$A,0)))</f>
        <v>1_western</v>
      </c>
      <c r="AN2594" t="str">
        <f>IF(AND($CF2594&lt;&gt;"",IFERROR(INDEX(subsample_country_map!$E:$E,MATCH($CF2594,subsample_country_map!$A:$A,0)),"")&lt;&gt;""),INDEX(subsample_country_map!$E:$E,MATCH($CF2594,subsample_country_map!$A:$A,0)),INDEX(lookup!$AD:$AD,MATCH($A2594,lookup!$A:$A,0)))</f>
        <v>1_common law</v>
      </c>
      <c r="AO2594" t="str">
        <f>INDEX(lookup!$Y:$Y,MATCH($A2594,lookup!$A:$A,0))</f>
        <v>1_not published</v>
      </c>
      <c r="AP2594" t="str">
        <f>INDEX(lookup!$Z:$Z,MATCH($A2594,lookup!$A:$A,0))</f>
        <v>99_NCE</v>
      </c>
      <c r="AQ2594" t="str">
        <f>INDEX(lookup!$W:$W,MATCH($A2594,lookup!$A:$A,0))</f>
        <v>1_fin/acc/econ</v>
      </c>
      <c r="AS2594" t="inlineStr">
        <is>
          <t>staging</t>
        </is>
      </c>
      <c r="AT2594" t="inlineStr">
        <is>
          <t>good-CER</t>
        </is>
      </c>
      <c r="AU2594" t="inlineStr">
        <is>
          <t>cost</t>
        </is>
      </c>
      <c r="AV2594" t="inlineStr">
        <is>
          <t>-0.0414</t>
        </is>
      </c>
      <c r="BA2594" t="inlineStr">
        <is>
          <t>FLAG</t>
        </is>
      </c>
      <c r="BB2594" t="inlineStr">
        <is>
          <t>1</t>
        </is>
      </c>
      <c r="BC2594" t="inlineStr">
        <is>
          <t>FE</t>
        </is>
      </c>
      <c r="BD2594" t="inlineStr">
        <is>
          <t>not stated</t>
        </is>
      </c>
      <c r="BE2594" t="inlineStr">
        <is>
          <t>none</t>
        </is>
      </c>
      <c r="BI2594" t="inlineStr">
        <is>
          <t>Table 7</t>
        </is>
      </c>
      <c r="BJ2594" t="inlineStr">
        <is>
          <t>CSR Dimensions model - Controls Yes</t>
        </is>
      </c>
      <c r="BK2594" t="inlineStr">
        <is>
          <t>19</t>
        </is>
      </c>
      <c r="BL2594" t="inlineStr">
        <is>
          <t>ENVSCORE -0.0414***</t>
        </is>
      </c>
      <c r="BM2594" t="inlineStr">
        <is>
          <t>ENVSCORE</t>
        </is>
      </c>
      <c r="BN2594" t="inlineStr">
        <is>
          <t>COD_t+1</t>
        </is>
      </c>
      <c r="BO2594" t="inlineStr">
        <is>
          <t>rescreen</t>
        </is>
      </c>
      <c r="BP2594" t="inlineStr">
        <is>
          <t>Zheng (2021)</t>
        </is>
      </c>
      <c r="BQ2594" t="inlineStr">
        <is>
          <t>star-bound</t>
        </is>
      </c>
      <c r="BT2594" t="n">
        <v>0</v>
      </c>
      <c r="BU2594" t="inlineStr">
        <is>
          <t>staging_Zheng_2021.csv</t>
        </is>
      </c>
      <c r="BW2594" t="n">
        <v>2000</v>
      </c>
      <c r="BX2594" t="n">
        <v>2013</v>
      </c>
      <c r="BY2594" t="inlineStr">
        <is>
          <t>US</t>
        </is>
      </c>
      <c r="BZ2594" t="n">
        <v>2006.5</v>
      </c>
      <c r="CA2594" t="n">
        <v>0</v>
      </c>
      <c r="CB2594" t="n">
        <v>0</v>
      </c>
      <c r="CC2594" t="n">
        <v>0</v>
      </c>
      <c r="CD2594" t="n">
        <v>-0.07373162814669473</v>
      </c>
      <c r="CE2594" t="n">
        <v>1</v>
      </c>
    </row>
    <row r="2595">
      <c r="A2595" t="inlineStr">
        <is>
          <t>Zheng (2021)</t>
        </is>
      </c>
      <c r="B2595" t="n">
        <v>3900</v>
      </c>
      <c r="D2595" t="n">
        <v>1986</v>
      </c>
      <c r="E2595">
        <f>IF(ISNUMBER($BA2595),$BA2595,IF(AND(ISNUMBER($D2595),ISNUMBER($BW2595),ISNUMBER($BX2595)),$D2595*($BX2595-$BW2595+1),""))</f>
        <v>1986.0</v>
      </c>
      <c r="H2595" t="inlineStr">
        <is>
          <t>partial</t>
        </is>
      </c>
      <c r="I2595" t="inlineStr">
        <is>
          <t>b with significance stars only</t>
        </is>
      </c>
      <c r="J2595">
        <f>IF($BW2595&lt;&gt;"",$BW2595,"")</f>
        <v>2000.0</v>
      </c>
      <c r="K2595">
        <f>IF($BX2595&lt;&gt;"",$BX2595,"")</f>
        <v>2013.0</v>
      </c>
      <c r="L2595">
        <f>IF(AND(ISNUMBER($BW2595),ISNUMBER($BX2595)),($BW2595+$BX2595)/2,"")</f>
        <v>2006.5</v>
      </c>
      <c r="M2595">
        <f>IF($L2595&lt;&gt;"",$L2595,"")</f>
        <v>2006.5</v>
      </c>
      <c r="N2595">
        <f>IF(AND(ISNUMBER($BW2595),ISNUMBER($BX2595)),MIN(1,MAX(0,($BX2595-2016+1)/($BX2595-$BW2595+1))),"")</f>
        <v>0.0</v>
      </c>
      <c r="O2595">
        <f>IF(AND(ISNUMBER($BW2595),ISNUMBER($BX2595)),MIN(1,MAX(0,($BX2595-2017+1)/($BX2595-$BW2595+1))),"")</f>
        <v>0.0</v>
      </c>
      <c r="P2595">
        <f>IF(AND(ISNUMBER($BW2595),ISNUMBER($BX2595)),MIN(1,MAX(0,($BX2595-2018+1)/($BX2595-$BW2595+1))),"")</f>
        <v>0.0</v>
      </c>
      <c r="Q2595">
        <f>IF(AND(ISNUMBER($BW2595),ISNUMBER($BX2595)),MIN(1,MAX(0,($BX2595-2019+1)/($BX2595-$BW2595+1))),"")</f>
        <v>0.0</v>
      </c>
      <c r="R2595">
        <f>IF(AND(ISNUMBER($BW2595),ISNUMBER($BX2595)),MIN(1,MAX(0,($BX2595-2016+1)/($BX2595-$BW2595+1))),"")</f>
        <v>0.0</v>
      </c>
      <c r="S2595">
        <f>IF($L2595&lt;&gt;"",IF($L2595&gt;=2015.5,1,0),"")</f>
        <v>0.0</v>
      </c>
      <c r="T2595">
        <f>IF($L2595&lt;&gt;"",IF($L2595&gt;=2016,1,0),"")</f>
        <v>0.0</v>
      </c>
      <c r="U2595">
        <f>IF(ISNUMBER($BX2595),IF($BX2595&gt;=2016,1,0),"")</f>
        <v>0.0</v>
      </c>
      <c r="V2595">
        <f>IF(ISNUMBER($BW2595),IF($BW2595&gt;=2016,1,0),"")</f>
        <v>0.0</v>
      </c>
      <c r="W2595" t="str">
        <f>IF(AND(ISNUMBER($BW2595),ISNUMBER($BX2595)),IF($BW2595&gt;=2016,"post-only",IF($BX2595&lt;2016,"pre-only","mixed")),"")</f>
        <v>pre-only</v>
      </c>
      <c r="X2595">
        <f>IF(AND(ISNUMBER($BW2595),ISNUMBER($BX2595)),MIN(1,MAX(0,($BX2595-2017+1)/($BX2595-$BW2595+1))),"")</f>
        <v>0.0</v>
      </c>
      <c r="Y2595">
        <f>IF(AND(ISNUMBER($BW2595),ISNUMBER($BX2595)),MIN(1,MAX(0,($BX2595-2018+1)/($BX2595-$BW2595+1))),"")</f>
        <v>0.0</v>
      </c>
      <c r="Z2595">
        <f>IF(AND(ISNUMBER($BW2595),ISNUMBER($BX2595)),MIN(1,MAX(0,($BX2595-2019+1)/($BX2595-$BW2595+1))),"")</f>
        <v>0.0</v>
      </c>
      <c r="AA2595">
        <f>IF(ISNUMBER($BX2595),IF($BX2595&gt;=2017,1,0),"")</f>
        <v>0.0</v>
      </c>
      <c r="AB2595">
        <f>IF(ISNUMBER($BX2595),IF($BX2595&gt;=2018,1,0),"")</f>
        <v>0.0</v>
      </c>
      <c r="AC2595">
        <f>IF(ISNUMBER($BX2595),IF($BX2595&gt;=2019,1,0),"")</f>
        <v>0.0</v>
      </c>
      <c r="AD2595">
        <f>IF($L2595&lt;&gt;"",IF($L2595&gt;2013,1,0),"")</f>
        <v>0.0</v>
      </c>
      <c r="AE2595">
        <f>IF($L2595&lt;&gt;"",1+IF($L2595&gt;2011,1,0)+IF($L2595&gt;2014,1,0),"")</f>
        <v>1.0</v>
      </c>
      <c r="AF2595" t="inlineStr">
        <is>
          <t>loan (interest rate)</t>
        </is>
      </c>
      <c r="AG2595" t="inlineStr">
        <is>
          <t>performance</t>
        </is>
      </c>
      <c r="AH2595" t="inlineStr">
        <is>
          <t>non-sensitive</t>
        </is>
      </c>
      <c r="AI2595" t="inlineStr">
        <is>
          <t>without ETS/CT</t>
        </is>
      </c>
      <c r="AJ2595" t="inlineStr">
        <is>
          <t>without ETS/CT</t>
        </is>
      </c>
      <c r="AK2595" t="str">
        <f>IF(AND($CF2595&lt;&gt;"",IFERROR(INDEX(subsample_country_map!$B:$B,MATCH($CF2595,subsample_country_map!$A:$A,0)),"")&lt;&gt;""),INDEX(subsample_country_map!$B:$B,MATCH($CF2595,subsample_country_map!$A:$A,0)),INDEX(lookup!$AA:$AA,MATCH($A2595,lookup!$A:$A,0)))</f>
        <v>1_US</v>
      </c>
      <c r="AL2595" t="str">
        <f>IF(AND($CF2595&lt;&gt;"",IFERROR(INDEX(subsample_country_map!$C:$C,MATCH($CF2595,subsample_country_map!$A:$A,0)),"")&lt;&gt;""),INDEX(subsample_country_map!$C:$C,MATCH($CF2595,subsample_country_map!$A:$A,0)),INDEX(lookup!$AB:$AB,MATCH($A2595,lookup!$A:$A,0)))</f>
        <v>1_developed</v>
      </c>
      <c r="AM2595" t="str">
        <f>IF(AND($CF2595&lt;&gt;"",IFERROR(INDEX(subsample_country_map!$D:$D,MATCH($CF2595,subsample_country_map!$A:$A,0)),"")&lt;&gt;""),INDEX(subsample_country_map!$D:$D,MATCH($CF2595,subsample_country_map!$A:$A,0)),INDEX(lookup!$AC:$AC,MATCH($A2595,lookup!$A:$A,0)))</f>
        <v>1_western</v>
      </c>
      <c r="AN2595" t="str">
        <f>IF(AND($CF2595&lt;&gt;"",IFERROR(INDEX(subsample_country_map!$E:$E,MATCH($CF2595,subsample_country_map!$A:$A,0)),"")&lt;&gt;""),INDEX(subsample_country_map!$E:$E,MATCH($CF2595,subsample_country_map!$A:$A,0)),INDEX(lookup!$AD:$AD,MATCH($A2595,lookup!$A:$A,0)))</f>
        <v>1_common law</v>
      </c>
      <c r="AO2595" t="str">
        <f>INDEX(lookup!$Y:$Y,MATCH($A2595,lookup!$A:$A,0))</f>
        <v>1_not published</v>
      </c>
      <c r="AP2595" t="str">
        <f>INDEX(lookup!$Z:$Z,MATCH($A2595,lookup!$A:$A,0))</f>
        <v>99_NCE</v>
      </c>
      <c r="AQ2595" t="str">
        <f>INDEX(lookup!$W:$W,MATCH($A2595,lookup!$A:$A,0))</f>
        <v>1_fin/acc/econ</v>
      </c>
      <c r="AS2595" t="inlineStr">
        <is>
          <t>staging</t>
        </is>
      </c>
      <c r="AT2595" t="inlineStr">
        <is>
          <t>good-CER</t>
        </is>
      </c>
      <c r="AU2595" t="inlineStr">
        <is>
          <t>cost</t>
        </is>
      </c>
      <c r="AV2595" t="inlineStr">
        <is>
          <t>0.0366</t>
        </is>
      </c>
      <c r="BA2595" t="n">
        <v>1986</v>
      </c>
      <c r="BB2595" t="inlineStr">
        <is>
          <t>0</t>
        </is>
      </c>
      <c r="BC2595" t="inlineStr">
        <is>
          <t>FE</t>
        </is>
      </c>
      <c r="BD2595" t="inlineStr">
        <is>
          <t>not stated</t>
        </is>
      </c>
      <c r="BE2595" t="inlineStr">
        <is>
          <t>other:firm size quintile (total assets)</t>
        </is>
      </c>
      <c r="BF2595" t="inlineStr">
        <is>
          <t>Size - Q1</t>
        </is>
      </c>
      <c r="BI2595" t="inlineStr">
        <is>
          <t>Table 8</t>
        </is>
      </c>
      <c r="BJ2595" t="inlineStr">
        <is>
          <t>Dimensions model - Size - Q1</t>
        </is>
      </c>
      <c r="BK2595" t="inlineStr">
        <is>
          <t>21</t>
        </is>
      </c>
      <c r="BL2595" t="inlineStr">
        <is>
          <t>ENVSCORE 0.0366</t>
        </is>
      </c>
      <c r="BM2595" t="inlineStr">
        <is>
          <t>ENVSCORE</t>
        </is>
      </c>
      <c r="BN2595" t="inlineStr">
        <is>
          <t>COD</t>
        </is>
      </c>
      <c r="BO2595" t="inlineStr">
        <is>
          <t>rescreen</t>
        </is>
      </c>
      <c r="BP2595" t="inlineStr">
        <is>
          <t>Zheng (2021)</t>
        </is>
      </c>
      <c r="BQ2595" t="inlineStr">
        <is>
          <t>non-convertible</t>
        </is>
      </c>
      <c r="BT2595" t="n">
        <v>0</v>
      </c>
      <c r="BU2595" t="inlineStr">
        <is>
          <t>staging_Zheng_2021.csv</t>
        </is>
      </c>
      <c r="BW2595" t="n">
        <v>2000</v>
      </c>
      <c r="BX2595" t="n">
        <v>2013</v>
      </c>
      <c r="BY2595" t="inlineStr">
        <is>
          <t>US</t>
        </is>
      </c>
      <c r="BZ2595" t="n">
        <v>2006.5</v>
      </c>
      <c r="CA2595" t="n">
        <v>0</v>
      </c>
      <c r="CB2595" t="n">
        <v>0</v>
      </c>
      <c r="CC2595" t="n">
        <v>0</v>
      </c>
      <c r="CE2595" t="n">
        <v>0</v>
      </c>
    </row>
    <row r="2596">
      <c r="A2596" t="inlineStr">
        <is>
          <t>Zheng (2021)</t>
        </is>
      </c>
      <c r="B2596" t="n">
        <v>3901</v>
      </c>
      <c r="D2596" t="n">
        <v>1994</v>
      </c>
      <c r="E2596">
        <f>IF(ISNUMBER($BA2596),$BA2596,IF(AND(ISNUMBER($D2596),ISNUMBER($BW2596),ISNUMBER($BX2596)),$D2596*($BX2596-$BW2596+1),""))</f>
        <v>1994.0</v>
      </c>
      <c r="H2596" t="inlineStr">
        <is>
          <t>partial</t>
        </is>
      </c>
      <c r="I2596" t="inlineStr">
        <is>
          <t>b with significance stars only</t>
        </is>
      </c>
      <c r="J2596">
        <f>IF($BW2596&lt;&gt;"",$BW2596,"")</f>
        <v>2000.0</v>
      </c>
      <c r="K2596">
        <f>IF($BX2596&lt;&gt;"",$BX2596,"")</f>
        <v>2013.0</v>
      </c>
      <c r="L2596">
        <f>IF(AND(ISNUMBER($BW2596),ISNUMBER($BX2596)),($BW2596+$BX2596)/2,"")</f>
        <v>2006.5</v>
      </c>
      <c r="M2596">
        <f>IF($L2596&lt;&gt;"",$L2596,"")</f>
        <v>2006.5</v>
      </c>
      <c r="N2596">
        <f>IF(AND(ISNUMBER($BW2596),ISNUMBER($BX2596)),MIN(1,MAX(0,($BX2596-2016+1)/($BX2596-$BW2596+1))),"")</f>
        <v>0.0</v>
      </c>
      <c r="O2596">
        <f>IF(AND(ISNUMBER($BW2596),ISNUMBER($BX2596)),MIN(1,MAX(0,($BX2596-2017+1)/($BX2596-$BW2596+1))),"")</f>
        <v>0.0</v>
      </c>
      <c r="P2596">
        <f>IF(AND(ISNUMBER($BW2596),ISNUMBER($BX2596)),MIN(1,MAX(0,($BX2596-2018+1)/($BX2596-$BW2596+1))),"")</f>
        <v>0.0</v>
      </c>
      <c r="Q2596">
        <f>IF(AND(ISNUMBER($BW2596),ISNUMBER($BX2596)),MIN(1,MAX(0,($BX2596-2019+1)/($BX2596-$BW2596+1))),"")</f>
        <v>0.0</v>
      </c>
      <c r="R2596">
        <f>IF(AND(ISNUMBER($BW2596),ISNUMBER($BX2596)),MIN(1,MAX(0,($BX2596-2016+1)/($BX2596-$BW2596+1))),"")</f>
        <v>0.0</v>
      </c>
      <c r="S2596">
        <f>IF($L2596&lt;&gt;"",IF($L2596&gt;=2015.5,1,0),"")</f>
        <v>0.0</v>
      </c>
      <c r="T2596">
        <f>IF($L2596&lt;&gt;"",IF($L2596&gt;=2016,1,0),"")</f>
        <v>0.0</v>
      </c>
      <c r="U2596">
        <f>IF(ISNUMBER($BX2596),IF($BX2596&gt;=2016,1,0),"")</f>
        <v>0.0</v>
      </c>
      <c r="V2596">
        <f>IF(ISNUMBER($BW2596),IF($BW2596&gt;=2016,1,0),"")</f>
        <v>0.0</v>
      </c>
      <c r="W2596" t="str">
        <f>IF(AND(ISNUMBER($BW2596),ISNUMBER($BX2596)),IF($BW2596&gt;=2016,"post-only",IF($BX2596&lt;2016,"pre-only","mixed")),"")</f>
        <v>pre-only</v>
      </c>
      <c r="X2596">
        <f>IF(AND(ISNUMBER($BW2596),ISNUMBER($BX2596)),MIN(1,MAX(0,($BX2596-2017+1)/($BX2596-$BW2596+1))),"")</f>
        <v>0.0</v>
      </c>
      <c r="Y2596">
        <f>IF(AND(ISNUMBER($BW2596),ISNUMBER($BX2596)),MIN(1,MAX(0,($BX2596-2018+1)/($BX2596-$BW2596+1))),"")</f>
        <v>0.0</v>
      </c>
      <c r="Z2596">
        <f>IF(AND(ISNUMBER($BW2596),ISNUMBER($BX2596)),MIN(1,MAX(0,($BX2596-2019+1)/($BX2596-$BW2596+1))),"")</f>
        <v>0.0</v>
      </c>
      <c r="AA2596">
        <f>IF(ISNUMBER($BX2596),IF($BX2596&gt;=2017,1,0),"")</f>
        <v>0.0</v>
      </c>
      <c r="AB2596">
        <f>IF(ISNUMBER($BX2596),IF($BX2596&gt;=2018,1,0),"")</f>
        <v>0.0</v>
      </c>
      <c r="AC2596">
        <f>IF(ISNUMBER($BX2596),IF($BX2596&gt;=2019,1,0),"")</f>
        <v>0.0</v>
      </c>
      <c r="AD2596">
        <f>IF($L2596&lt;&gt;"",IF($L2596&gt;2013,1,0),"")</f>
        <v>0.0</v>
      </c>
      <c r="AE2596">
        <f>IF($L2596&lt;&gt;"",1+IF($L2596&gt;2011,1,0)+IF($L2596&gt;2014,1,0),"")</f>
        <v>1.0</v>
      </c>
      <c r="AF2596" t="inlineStr">
        <is>
          <t>loan (interest rate)</t>
        </is>
      </c>
      <c r="AG2596" t="inlineStr">
        <is>
          <t>performance</t>
        </is>
      </c>
      <c r="AH2596" t="inlineStr">
        <is>
          <t>non-sensitive</t>
        </is>
      </c>
      <c r="AI2596" t="inlineStr">
        <is>
          <t>without ETS/CT</t>
        </is>
      </c>
      <c r="AJ2596" t="inlineStr">
        <is>
          <t>without ETS/CT</t>
        </is>
      </c>
      <c r="AK2596" t="str">
        <f>IF(AND($CF2596&lt;&gt;"",IFERROR(INDEX(subsample_country_map!$B:$B,MATCH($CF2596,subsample_country_map!$A:$A,0)),"")&lt;&gt;""),INDEX(subsample_country_map!$B:$B,MATCH($CF2596,subsample_country_map!$A:$A,0)),INDEX(lookup!$AA:$AA,MATCH($A2596,lookup!$A:$A,0)))</f>
        <v>1_US</v>
      </c>
      <c r="AL2596" t="str">
        <f>IF(AND($CF2596&lt;&gt;"",IFERROR(INDEX(subsample_country_map!$C:$C,MATCH($CF2596,subsample_country_map!$A:$A,0)),"")&lt;&gt;""),INDEX(subsample_country_map!$C:$C,MATCH($CF2596,subsample_country_map!$A:$A,0)),INDEX(lookup!$AB:$AB,MATCH($A2596,lookup!$A:$A,0)))</f>
        <v>1_developed</v>
      </c>
      <c r="AM2596" t="str">
        <f>IF(AND($CF2596&lt;&gt;"",IFERROR(INDEX(subsample_country_map!$D:$D,MATCH($CF2596,subsample_country_map!$A:$A,0)),"")&lt;&gt;""),INDEX(subsample_country_map!$D:$D,MATCH($CF2596,subsample_country_map!$A:$A,0)),INDEX(lookup!$AC:$AC,MATCH($A2596,lookup!$A:$A,0)))</f>
        <v>1_western</v>
      </c>
      <c r="AN2596" t="str">
        <f>IF(AND($CF2596&lt;&gt;"",IFERROR(INDEX(subsample_country_map!$E:$E,MATCH($CF2596,subsample_country_map!$A:$A,0)),"")&lt;&gt;""),INDEX(subsample_country_map!$E:$E,MATCH($CF2596,subsample_country_map!$A:$A,0)),INDEX(lookup!$AD:$AD,MATCH($A2596,lookup!$A:$A,0)))</f>
        <v>1_common law</v>
      </c>
      <c r="AO2596" t="str">
        <f>INDEX(lookup!$Y:$Y,MATCH($A2596,lookup!$A:$A,0))</f>
        <v>1_not published</v>
      </c>
      <c r="AP2596" t="str">
        <f>INDEX(lookup!$Z:$Z,MATCH($A2596,lookup!$A:$A,0))</f>
        <v>99_NCE</v>
      </c>
      <c r="AQ2596" t="str">
        <f>INDEX(lookup!$W:$W,MATCH($A2596,lookup!$A:$A,0))</f>
        <v>1_fin/acc/econ</v>
      </c>
      <c r="AS2596" t="inlineStr">
        <is>
          <t>staging</t>
        </is>
      </c>
      <c r="AT2596" t="inlineStr">
        <is>
          <t>good-CER</t>
        </is>
      </c>
      <c r="AU2596" t="inlineStr">
        <is>
          <t>cost</t>
        </is>
      </c>
      <c r="AV2596" t="inlineStr">
        <is>
          <t>-0.0073</t>
        </is>
      </c>
      <c r="BA2596" t="n">
        <v>1994</v>
      </c>
      <c r="BB2596" t="inlineStr">
        <is>
          <t>0</t>
        </is>
      </c>
      <c r="BC2596" t="inlineStr">
        <is>
          <t>FE</t>
        </is>
      </c>
      <c r="BD2596" t="inlineStr">
        <is>
          <t>not stated</t>
        </is>
      </c>
      <c r="BE2596" t="inlineStr">
        <is>
          <t>other:firm size quintile (total assets)</t>
        </is>
      </c>
      <c r="BF2596" t="inlineStr">
        <is>
          <t>Size - Q2</t>
        </is>
      </c>
      <c r="BI2596" t="inlineStr">
        <is>
          <t>Table 8</t>
        </is>
      </c>
      <c r="BJ2596" t="inlineStr">
        <is>
          <t>Dimensions model - Size - Q2</t>
        </is>
      </c>
      <c r="BK2596" t="inlineStr">
        <is>
          <t>21</t>
        </is>
      </c>
      <c r="BL2596" t="inlineStr">
        <is>
          <t>ENVSCORE -0.0073</t>
        </is>
      </c>
      <c r="BM2596" t="inlineStr">
        <is>
          <t>ENVSCORE</t>
        </is>
      </c>
      <c r="BN2596" t="inlineStr">
        <is>
          <t>COD</t>
        </is>
      </c>
      <c r="BO2596" t="inlineStr">
        <is>
          <t>rescreen</t>
        </is>
      </c>
      <c r="BP2596" t="inlineStr">
        <is>
          <t>Zheng (2021)</t>
        </is>
      </c>
      <c r="BQ2596" t="inlineStr">
        <is>
          <t>non-convertible</t>
        </is>
      </c>
      <c r="BT2596" t="n">
        <v>0</v>
      </c>
      <c r="BU2596" t="inlineStr">
        <is>
          <t>staging_Zheng_2021.csv</t>
        </is>
      </c>
      <c r="BW2596" t="n">
        <v>2000</v>
      </c>
      <c r="BX2596" t="n">
        <v>2013</v>
      </c>
      <c r="BY2596" t="inlineStr">
        <is>
          <t>US</t>
        </is>
      </c>
      <c r="BZ2596" t="n">
        <v>2006.5</v>
      </c>
      <c r="CA2596" t="n">
        <v>0</v>
      </c>
      <c r="CB2596" t="n">
        <v>0</v>
      </c>
      <c r="CC2596" t="n">
        <v>0</v>
      </c>
      <c r="CE2596" t="n">
        <v>0</v>
      </c>
    </row>
    <row r="2597">
      <c r="A2597" t="inlineStr">
        <is>
          <t>Zheng (2021)</t>
        </is>
      </c>
      <c r="B2597" t="n">
        <v>3902</v>
      </c>
      <c r="D2597" t="n">
        <v>1952</v>
      </c>
      <c r="E2597">
        <f>IF(ISNUMBER($BA2597),$BA2597,IF(AND(ISNUMBER($D2597),ISNUMBER($BW2597),ISNUMBER($BX2597)),$D2597*($BX2597-$BW2597+1),""))</f>
        <v>1952.0</v>
      </c>
      <c r="H2597" t="inlineStr">
        <is>
          <t>partial</t>
        </is>
      </c>
      <c r="I2597" t="inlineStr">
        <is>
          <t>b with significance stars only</t>
        </is>
      </c>
      <c r="J2597">
        <f>IF($BW2597&lt;&gt;"",$BW2597,"")</f>
        <v>2000.0</v>
      </c>
      <c r="K2597">
        <f>IF($BX2597&lt;&gt;"",$BX2597,"")</f>
        <v>2013.0</v>
      </c>
      <c r="L2597">
        <f>IF(AND(ISNUMBER($BW2597),ISNUMBER($BX2597)),($BW2597+$BX2597)/2,"")</f>
        <v>2006.5</v>
      </c>
      <c r="M2597">
        <f>IF($L2597&lt;&gt;"",$L2597,"")</f>
        <v>2006.5</v>
      </c>
      <c r="N2597">
        <f>IF(AND(ISNUMBER($BW2597),ISNUMBER($BX2597)),MIN(1,MAX(0,($BX2597-2016+1)/($BX2597-$BW2597+1))),"")</f>
        <v>0.0</v>
      </c>
      <c r="O2597">
        <f>IF(AND(ISNUMBER($BW2597),ISNUMBER($BX2597)),MIN(1,MAX(0,($BX2597-2017+1)/($BX2597-$BW2597+1))),"")</f>
        <v>0.0</v>
      </c>
      <c r="P2597">
        <f>IF(AND(ISNUMBER($BW2597),ISNUMBER($BX2597)),MIN(1,MAX(0,($BX2597-2018+1)/($BX2597-$BW2597+1))),"")</f>
        <v>0.0</v>
      </c>
      <c r="Q2597">
        <f>IF(AND(ISNUMBER($BW2597),ISNUMBER($BX2597)),MIN(1,MAX(0,($BX2597-2019+1)/($BX2597-$BW2597+1))),"")</f>
        <v>0.0</v>
      </c>
      <c r="R2597">
        <f>IF(AND(ISNUMBER($BW2597),ISNUMBER($BX2597)),MIN(1,MAX(0,($BX2597-2016+1)/($BX2597-$BW2597+1))),"")</f>
        <v>0.0</v>
      </c>
      <c r="S2597">
        <f>IF($L2597&lt;&gt;"",IF($L2597&gt;=2015.5,1,0),"")</f>
        <v>0.0</v>
      </c>
      <c r="T2597">
        <f>IF($L2597&lt;&gt;"",IF($L2597&gt;=2016,1,0),"")</f>
        <v>0.0</v>
      </c>
      <c r="U2597">
        <f>IF(ISNUMBER($BX2597),IF($BX2597&gt;=2016,1,0),"")</f>
        <v>0.0</v>
      </c>
      <c r="V2597">
        <f>IF(ISNUMBER($BW2597),IF($BW2597&gt;=2016,1,0),"")</f>
        <v>0.0</v>
      </c>
      <c r="W2597" t="str">
        <f>IF(AND(ISNUMBER($BW2597),ISNUMBER($BX2597)),IF($BW2597&gt;=2016,"post-only",IF($BX2597&lt;2016,"pre-only","mixed")),"")</f>
        <v>pre-only</v>
      </c>
      <c r="X2597">
        <f>IF(AND(ISNUMBER($BW2597),ISNUMBER($BX2597)),MIN(1,MAX(0,($BX2597-2017+1)/($BX2597-$BW2597+1))),"")</f>
        <v>0.0</v>
      </c>
      <c r="Y2597">
        <f>IF(AND(ISNUMBER($BW2597),ISNUMBER($BX2597)),MIN(1,MAX(0,($BX2597-2018+1)/($BX2597-$BW2597+1))),"")</f>
        <v>0.0</v>
      </c>
      <c r="Z2597">
        <f>IF(AND(ISNUMBER($BW2597),ISNUMBER($BX2597)),MIN(1,MAX(0,($BX2597-2019+1)/($BX2597-$BW2597+1))),"")</f>
        <v>0.0</v>
      </c>
      <c r="AA2597">
        <f>IF(ISNUMBER($BX2597),IF($BX2597&gt;=2017,1,0),"")</f>
        <v>0.0</v>
      </c>
      <c r="AB2597">
        <f>IF(ISNUMBER($BX2597),IF($BX2597&gt;=2018,1,0),"")</f>
        <v>0.0</v>
      </c>
      <c r="AC2597">
        <f>IF(ISNUMBER($BX2597),IF($BX2597&gt;=2019,1,0),"")</f>
        <v>0.0</v>
      </c>
      <c r="AD2597">
        <f>IF($L2597&lt;&gt;"",IF($L2597&gt;2013,1,0),"")</f>
        <v>0.0</v>
      </c>
      <c r="AE2597">
        <f>IF($L2597&lt;&gt;"",1+IF($L2597&gt;2011,1,0)+IF($L2597&gt;2014,1,0),"")</f>
        <v>1.0</v>
      </c>
      <c r="AF2597" t="inlineStr">
        <is>
          <t>loan (interest rate)</t>
        </is>
      </c>
      <c r="AG2597" t="inlineStr">
        <is>
          <t>performance</t>
        </is>
      </c>
      <c r="AH2597" t="inlineStr">
        <is>
          <t>non-sensitive</t>
        </is>
      </c>
      <c r="AI2597" t="inlineStr">
        <is>
          <t>without ETS/CT</t>
        </is>
      </c>
      <c r="AJ2597" t="inlineStr">
        <is>
          <t>without ETS/CT</t>
        </is>
      </c>
      <c r="AK2597" t="str">
        <f>IF(AND($CF2597&lt;&gt;"",IFERROR(INDEX(subsample_country_map!$B:$B,MATCH($CF2597,subsample_country_map!$A:$A,0)),"")&lt;&gt;""),INDEX(subsample_country_map!$B:$B,MATCH($CF2597,subsample_country_map!$A:$A,0)),INDEX(lookup!$AA:$AA,MATCH($A2597,lookup!$A:$A,0)))</f>
        <v>1_US</v>
      </c>
      <c r="AL2597" t="str">
        <f>IF(AND($CF2597&lt;&gt;"",IFERROR(INDEX(subsample_country_map!$C:$C,MATCH($CF2597,subsample_country_map!$A:$A,0)),"")&lt;&gt;""),INDEX(subsample_country_map!$C:$C,MATCH($CF2597,subsample_country_map!$A:$A,0)),INDEX(lookup!$AB:$AB,MATCH($A2597,lookup!$A:$A,0)))</f>
        <v>1_developed</v>
      </c>
      <c r="AM2597" t="str">
        <f>IF(AND($CF2597&lt;&gt;"",IFERROR(INDEX(subsample_country_map!$D:$D,MATCH($CF2597,subsample_country_map!$A:$A,0)),"")&lt;&gt;""),INDEX(subsample_country_map!$D:$D,MATCH($CF2597,subsample_country_map!$A:$A,0)),INDEX(lookup!$AC:$AC,MATCH($A2597,lookup!$A:$A,0)))</f>
        <v>1_western</v>
      </c>
      <c r="AN2597" t="str">
        <f>IF(AND($CF2597&lt;&gt;"",IFERROR(INDEX(subsample_country_map!$E:$E,MATCH($CF2597,subsample_country_map!$A:$A,0)),"")&lt;&gt;""),INDEX(subsample_country_map!$E:$E,MATCH($CF2597,subsample_country_map!$A:$A,0)),INDEX(lookup!$AD:$AD,MATCH($A2597,lookup!$A:$A,0)))</f>
        <v>1_common law</v>
      </c>
      <c r="AO2597" t="str">
        <f>INDEX(lookup!$Y:$Y,MATCH($A2597,lookup!$A:$A,0))</f>
        <v>1_not published</v>
      </c>
      <c r="AP2597" t="str">
        <f>INDEX(lookup!$Z:$Z,MATCH($A2597,lookup!$A:$A,0))</f>
        <v>99_NCE</v>
      </c>
      <c r="AQ2597" t="str">
        <f>INDEX(lookup!$W:$W,MATCH($A2597,lookup!$A:$A,0))</f>
        <v>1_fin/acc/econ</v>
      </c>
      <c r="AS2597" t="inlineStr">
        <is>
          <t>staging</t>
        </is>
      </c>
      <c r="AT2597" t="inlineStr">
        <is>
          <t>good-CER</t>
        </is>
      </c>
      <c r="AU2597" t="inlineStr">
        <is>
          <t>cost</t>
        </is>
      </c>
      <c r="AV2597" t="inlineStr">
        <is>
          <t>-0.0423</t>
        </is>
      </c>
      <c r="BA2597" t="n">
        <v>1952</v>
      </c>
      <c r="BB2597" t="inlineStr">
        <is>
          <t>0</t>
        </is>
      </c>
      <c r="BC2597" t="inlineStr">
        <is>
          <t>FE</t>
        </is>
      </c>
      <c r="BD2597" t="inlineStr">
        <is>
          <t>not stated</t>
        </is>
      </c>
      <c r="BE2597" t="inlineStr">
        <is>
          <t>other:firm size quintile (total assets)</t>
        </is>
      </c>
      <c r="BF2597" t="inlineStr">
        <is>
          <t>Size - Q3</t>
        </is>
      </c>
      <c r="BI2597" t="inlineStr">
        <is>
          <t>Table 8</t>
        </is>
      </c>
      <c r="BJ2597" t="inlineStr">
        <is>
          <t>Dimensions model - Size - Q3</t>
        </is>
      </c>
      <c r="BK2597" t="inlineStr">
        <is>
          <t>21</t>
        </is>
      </c>
      <c r="BL2597" t="inlineStr">
        <is>
          <t>ENVSCORE -0.0423</t>
        </is>
      </c>
      <c r="BM2597" t="inlineStr">
        <is>
          <t>ENVSCORE</t>
        </is>
      </c>
      <c r="BN2597" t="inlineStr">
        <is>
          <t>COD</t>
        </is>
      </c>
      <c r="BO2597" t="inlineStr">
        <is>
          <t>rescreen</t>
        </is>
      </c>
      <c r="BP2597" t="inlineStr">
        <is>
          <t>Zheng (2021)</t>
        </is>
      </c>
      <c r="BQ2597" t="inlineStr">
        <is>
          <t>non-convertible</t>
        </is>
      </c>
      <c r="BT2597" t="n">
        <v>0</v>
      </c>
      <c r="BU2597" t="inlineStr">
        <is>
          <t>staging_Zheng_2021.csv</t>
        </is>
      </c>
      <c r="BW2597" t="n">
        <v>2000</v>
      </c>
      <c r="BX2597" t="n">
        <v>2013</v>
      </c>
      <c r="BY2597" t="inlineStr">
        <is>
          <t>US</t>
        </is>
      </c>
      <c r="BZ2597" t="n">
        <v>2006.5</v>
      </c>
      <c r="CA2597" t="n">
        <v>0</v>
      </c>
      <c r="CB2597" t="n">
        <v>0</v>
      </c>
      <c r="CC2597" t="n">
        <v>0</v>
      </c>
      <c r="CE2597" t="n">
        <v>0</v>
      </c>
    </row>
    <row r="2598">
      <c r="A2598" t="inlineStr">
        <is>
          <t>Zheng (2021)</t>
        </is>
      </c>
      <c r="B2598" t="n">
        <v>3903</v>
      </c>
      <c r="D2598" t="n">
        <v>1867</v>
      </c>
      <c r="E2598">
        <f>IF(ISNUMBER($BA2598),$BA2598,IF(AND(ISNUMBER($D2598),ISNUMBER($BW2598),ISNUMBER($BX2598)),$D2598*($BX2598-$BW2598+1),""))</f>
        <v>1867.0</v>
      </c>
      <c r="H2598" t="inlineStr">
        <is>
          <t>partial</t>
        </is>
      </c>
      <c r="I2598" t="inlineStr">
        <is>
          <t>b with significance stars only</t>
        </is>
      </c>
      <c r="J2598">
        <f>IF($BW2598&lt;&gt;"",$BW2598,"")</f>
        <v>2000.0</v>
      </c>
      <c r="K2598">
        <f>IF($BX2598&lt;&gt;"",$BX2598,"")</f>
        <v>2013.0</v>
      </c>
      <c r="L2598">
        <f>IF(AND(ISNUMBER($BW2598),ISNUMBER($BX2598)),($BW2598+$BX2598)/2,"")</f>
        <v>2006.5</v>
      </c>
      <c r="M2598">
        <f>IF($L2598&lt;&gt;"",$L2598,"")</f>
        <v>2006.5</v>
      </c>
      <c r="N2598">
        <f>IF(AND(ISNUMBER($BW2598),ISNUMBER($BX2598)),MIN(1,MAX(0,($BX2598-2016+1)/($BX2598-$BW2598+1))),"")</f>
        <v>0.0</v>
      </c>
      <c r="O2598">
        <f>IF(AND(ISNUMBER($BW2598),ISNUMBER($BX2598)),MIN(1,MAX(0,($BX2598-2017+1)/($BX2598-$BW2598+1))),"")</f>
        <v>0.0</v>
      </c>
      <c r="P2598">
        <f>IF(AND(ISNUMBER($BW2598),ISNUMBER($BX2598)),MIN(1,MAX(0,($BX2598-2018+1)/($BX2598-$BW2598+1))),"")</f>
        <v>0.0</v>
      </c>
      <c r="Q2598">
        <f>IF(AND(ISNUMBER($BW2598),ISNUMBER($BX2598)),MIN(1,MAX(0,($BX2598-2019+1)/($BX2598-$BW2598+1))),"")</f>
        <v>0.0</v>
      </c>
      <c r="R2598">
        <f>IF(AND(ISNUMBER($BW2598),ISNUMBER($BX2598)),MIN(1,MAX(0,($BX2598-2016+1)/($BX2598-$BW2598+1))),"")</f>
        <v>0.0</v>
      </c>
      <c r="S2598">
        <f>IF($L2598&lt;&gt;"",IF($L2598&gt;=2015.5,1,0),"")</f>
        <v>0.0</v>
      </c>
      <c r="T2598">
        <f>IF($L2598&lt;&gt;"",IF($L2598&gt;=2016,1,0),"")</f>
        <v>0.0</v>
      </c>
      <c r="U2598">
        <f>IF(ISNUMBER($BX2598),IF($BX2598&gt;=2016,1,0),"")</f>
        <v>0.0</v>
      </c>
      <c r="V2598">
        <f>IF(ISNUMBER($BW2598),IF($BW2598&gt;=2016,1,0),"")</f>
        <v>0.0</v>
      </c>
      <c r="W2598" t="str">
        <f>IF(AND(ISNUMBER($BW2598),ISNUMBER($BX2598)),IF($BW2598&gt;=2016,"post-only",IF($BX2598&lt;2016,"pre-only","mixed")),"")</f>
        <v>pre-only</v>
      </c>
      <c r="X2598">
        <f>IF(AND(ISNUMBER($BW2598),ISNUMBER($BX2598)),MIN(1,MAX(0,($BX2598-2017+1)/($BX2598-$BW2598+1))),"")</f>
        <v>0.0</v>
      </c>
      <c r="Y2598">
        <f>IF(AND(ISNUMBER($BW2598),ISNUMBER($BX2598)),MIN(1,MAX(0,($BX2598-2018+1)/($BX2598-$BW2598+1))),"")</f>
        <v>0.0</v>
      </c>
      <c r="Z2598">
        <f>IF(AND(ISNUMBER($BW2598),ISNUMBER($BX2598)),MIN(1,MAX(0,($BX2598-2019+1)/($BX2598-$BW2598+1))),"")</f>
        <v>0.0</v>
      </c>
      <c r="AA2598">
        <f>IF(ISNUMBER($BX2598),IF($BX2598&gt;=2017,1,0),"")</f>
        <v>0.0</v>
      </c>
      <c r="AB2598">
        <f>IF(ISNUMBER($BX2598),IF($BX2598&gt;=2018,1,0),"")</f>
        <v>0.0</v>
      </c>
      <c r="AC2598">
        <f>IF(ISNUMBER($BX2598),IF($BX2598&gt;=2019,1,0),"")</f>
        <v>0.0</v>
      </c>
      <c r="AD2598">
        <f>IF($L2598&lt;&gt;"",IF($L2598&gt;2013,1,0),"")</f>
        <v>0.0</v>
      </c>
      <c r="AE2598">
        <f>IF($L2598&lt;&gt;"",1+IF($L2598&gt;2011,1,0)+IF($L2598&gt;2014,1,0),"")</f>
        <v>1.0</v>
      </c>
      <c r="AF2598" t="inlineStr">
        <is>
          <t>loan (interest rate)</t>
        </is>
      </c>
      <c r="AG2598" t="inlineStr">
        <is>
          <t>performance</t>
        </is>
      </c>
      <c r="AH2598" t="inlineStr">
        <is>
          <t>non-sensitive</t>
        </is>
      </c>
      <c r="AI2598" t="inlineStr">
        <is>
          <t>without ETS/CT</t>
        </is>
      </c>
      <c r="AJ2598" t="inlineStr">
        <is>
          <t>without ETS/CT</t>
        </is>
      </c>
      <c r="AK2598" t="str">
        <f>IF(AND($CF2598&lt;&gt;"",IFERROR(INDEX(subsample_country_map!$B:$B,MATCH($CF2598,subsample_country_map!$A:$A,0)),"")&lt;&gt;""),INDEX(subsample_country_map!$B:$B,MATCH($CF2598,subsample_country_map!$A:$A,0)),INDEX(lookup!$AA:$AA,MATCH($A2598,lookup!$A:$A,0)))</f>
        <v>1_US</v>
      </c>
      <c r="AL2598" t="str">
        <f>IF(AND($CF2598&lt;&gt;"",IFERROR(INDEX(subsample_country_map!$C:$C,MATCH($CF2598,subsample_country_map!$A:$A,0)),"")&lt;&gt;""),INDEX(subsample_country_map!$C:$C,MATCH($CF2598,subsample_country_map!$A:$A,0)),INDEX(lookup!$AB:$AB,MATCH($A2598,lookup!$A:$A,0)))</f>
        <v>1_developed</v>
      </c>
      <c r="AM2598" t="str">
        <f>IF(AND($CF2598&lt;&gt;"",IFERROR(INDEX(subsample_country_map!$D:$D,MATCH($CF2598,subsample_country_map!$A:$A,0)),"")&lt;&gt;""),INDEX(subsample_country_map!$D:$D,MATCH($CF2598,subsample_country_map!$A:$A,0)),INDEX(lookup!$AC:$AC,MATCH($A2598,lookup!$A:$A,0)))</f>
        <v>1_western</v>
      </c>
      <c r="AN2598" t="str">
        <f>IF(AND($CF2598&lt;&gt;"",IFERROR(INDEX(subsample_country_map!$E:$E,MATCH($CF2598,subsample_country_map!$A:$A,0)),"")&lt;&gt;""),INDEX(subsample_country_map!$E:$E,MATCH($CF2598,subsample_country_map!$A:$A,0)),INDEX(lookup!$AD:$AD,MATCH($A2598,lookup!$A:$A,0)))</f>
        <v>1_common law</v>
      </c>
      <c r="AO2598" t="str">
        <f>INDEX(lookup!$Y:$Y,MATCH($A2598,lookup!$A:$A,0))</f>
        <v>1_not published</v>
      </c>
      <c r="AP2598" t="str">
        <f>INDEX(lookup!$Z:$Z,MATCH($A2598,lookup!$A:$A,0))</f>
        <v>99_NCE</v>
      </c>
      <c r="AQ2598" t="str">
        <f>INDEX(lookup!$W:$W,MATCH($A2598,lookup!$A:$A,0))</f>
        <v>1_fin/acc/econ</v>
      </c>
      <c r="AS2598" t="inlineStr">
        <is>
          <t>staging</t>
        </is>
      </c>
      <c r="AT2598" t="inlineStr">
        <is>
          <t>good-CER</t>
        </is>
      </c>
      <c r="AU2598" t="inlineStr">
        <is>
          <t>cost</t>
        </is>
      </c>
      <c r="AV2598" t="inlineStr">
        <is>
          <t>-0.0225</t>
        </is>
      </c>
      <c r="BA2598" t="n">
        <v>1867</v>
      </c>
      <c r="BB2598" t="inlineStr">
        <is>
          <t>0</t>
        </is>
      </c>
      <c r="BC2598" t="inlineStr">
        <is>
          <t>FE</t>
        </is>
      </c>
      <c r="BD2598" t="inlineStr">
        <is>
          <t>not stated</t>
        </is>
      </c>
      <c r="BE2598" t="inlineStr">
        <is>
          <t>other:firm size quintile (total assets)</t>
        </is>
      </c>
      <c r="BF2598" t="inlineStr">
        <is>
          <t>Size - Q4</t>
        </is>
      </c>
      <c r="BI2598" t="inlineStr">
        <is>
          <t>Table 8</t>
        </is>
      </c>
      <c r="BJ2598" t="inlineStr">
        <is>
          <t>Dimensions model - Size - Q4</t>
        </is>
      </c>
      <c r="BK2598" t="inlineStr">
        <is>
          <t>21</t>
        </is>
      </c>
      <c r="BL2598" t="inlineStr">
        <is>
          <t>ENVSCORE -0.0225</t>
        </is>
      </c>
      <c r="BM2598" t="inlineStr">
        <is>
          <t>ENVSCORE</t>
        </is>
      </c>
      <c r="BN2598" t="inlineStr">
        <is>
          <t>COD</t>
        </is>
      </c>
      <c r="BO2598" t="inlineStr">
        <is>
          <t>rescreen</t>
        </is>
      </c>
      <c r="BP2598" t="inlineStr">
        <is>
          <t>Zheng (2021)</t>
        </is>
      </c>
      <c r="BQ2598" t="inlineStr">
        <is>
          <t>non-convertible</t>
        </is>
      </c>
      <c r="BT2598" t="n">
        <v>0</v>
      </c>
      <c r="BU2598" t="inlineStr">
        <is>
          <t>staging_Zheng_2021.csv</t>
        </is>
      </c>
      <c r="BW2598" t="n">
        <v>2000</v>
      </c>
      <c r="BX2598" t="n">
        <v>2013</v>
      </c>
      <c r="BY2598" t="inlineStr">
        <is>
          <t>US</t>
        </is>
      </c>
      <c r="BZ2598" t="n">
        <v>2006.5</v>
      </c>
      <c r="CA2598" t="n">
        <v>0</v>
      </c>
      <c r="CB2598" t="n">
        <v>0</v>
      </c>
      <c r="CC2598" t="n">
        <v>0</v>
      </c>
      <c r="CE2598" t="n">
        <v>0</v>
      </c>
    </row>
    <row r="2599">
      <c r="A2599" t="inlineStr">
        <is>
          <t>Zheng (2021)</t>
        </is>
      </c>
      <c r="B2599" t="n">
        <v>3904</v>
      </c>
      <c r="C2599" t="n">
        <v>-0.07609462611258992</v>
      </c>
      <c r="D2599" t="n">
        <v>1865</v>
      </c>
      <c r="E2599">
        <f>IF(ISNUMBER($BA2599),$BA2599,IF(AND(ISNUMBER($D2599),ISNUMBER($BW2599),ISNUMBER($BX2599)),$D2599*($BX2599-$BW2599+1),""))</f>
        <v>1865.0</v>
      </c>
      <c r="H2599" t="inlineStr">
        <is>
          <t>partial</t>
        </is>
      </c>
      <c r="I2599" t="inlineStr">
        <is>
          <t>b with significance stars only</t>
        </is>
      </c>
      <c r="J2599">
        <f>IF($BW2599&lt;&gt;"",$BW2599,"")</f>
        <v>2000.0</v>
      </c>
      <c r="K2599">
        <f>IF($BX2599&lt;&gt;"",$BX2599,"")</f>
        <v>2013.0</v>
      </c>
      <c r="L2599">
        <f>IF(AND(ISNUMBER($BW2599),ISNUMBER($BX2599)),($BW2599+$BX2599)/2,"")</f>
        <v>2006.5</v>
      </c>
      <c r="M2599">
        <f>IF($L2599&lt;&gt;"",$L2599,"")</f>
        <v>2006.5</v>
      </c>
      <c r="N2599">
        <f>IF(AND(ISNUMBER($BW2599),ISNUMBER($BX2599)),MIN(1,MAX(0,($BX2599-2016+1)/($BX2599-$BW2599+1))),"")</f>
        <v>0.0</v>
      </c>
      <c r="O2599">
        <f>IF(AND(ISNUMBER($BW2599),ISNUMBER($BX2599)),MIN(1,MAX(0,($BX2599-2017+1)/($BX2599-$BW2599+1))),"")</f>
        <v>0.0</v>
      </c>
      <c r="P2599">
        <f>IF(AND(ISNUMBER($BW2599),ISNUMBER($BX2599)),MIN(1,MAX(0,($BX2599-2018+1)/($BX2599-$BW2599+1))),"")</f>
        <v>0.0</v>
      </c>
      <c r="Q2599">
        <f>IF(AND(ISNUMBER($BW2599),ISNUMBER($BX2599)),MIN(1,MAX(0,($BX2599-2019+1)/($BX2599-$BW2599+1))),"")</f>
        <v>0.0</v>
      </c>
      <c r="R2599">
        <f>IF(AND(ISNUMBER($BW2599),ISNUMBER($BX2599)),MIN(1,MAX(0,($BX2599-2016+1)/($BX2599-$BW2599+1))),"")</f>
        <v>0.0</v>
      </c>
      <c r="S2599">
        <f>IF($L2599&lt;&gt;"",IF($L2599&gt;=2015.5,1,0),"")</f>
        <v>0.0</v>
      </c>
      <c r="T2599">
        <f>IF($L2599&lt;&gt;"",IF($L2599&gt;=2016,1,0),"")</f>
        <v>0.0</v>
      </c>
      <c r="U2599">
        <f>IF(ISNUMBER($BX2599),IF($BX2599&gt;=2016,1,0),"")</f>
        <v>0.0</v>
      </c>
      <c r="V2599">
        <f>IF(ISNUMBER($BW2599),IF($BW2599&gt;=2016,1,0),"")</f>
        <v>0.0</v>
      </c>
      <c r="W2599" t="str">
        <f>IF(AND(ISNUMBER($BW2599),ISNUMBER($BX2599)),IF($BW2599&gt;=2016,"post-only",IF($BX2599&lt;2016,"pre-only","mixed")),"")</f>
        <v>pre-only</v>
      </c>
      <c r="X2599">
        <f>IF(AND(ISNUMBER($BW2599),ISNUMBER($BX2599)),MIN(1,MAX(0,($BX2599-2017+1)/($BX2599-$BW2599+1))),"")</f>
        <v>0.0</v>
      </c>
      <c r="Y2599">
        <f>IF(AND(ISNUMBER($BW2599),ISNUMBER($BX2599)),MIN(1,MAX(0,($BX2599-2018+1)/($BX2599-$BW2599+1))),"")</f>
        <v>0.0</v>
      </c>
      <c r="Z2599">
        <f>IF(AND(ISNUMBER($BW2599),ISNUMBER($BX2599)),MIN(1,MAX(0,($BX2599-2019+1)/($BX2599-$BW2599+1))),"")</f>
        <v>0.0</v>
      </c>
      <c r="AA2599">
        <f>IF(ISNUMBER($BX2599),IF($BX2599&gt;=2017,1,0),"")</f>
        <v>0.0</v>
      </c>
      <c r="AB2599">
        <f>IF(ISNUMBER($BX2599),IF($BX2599&gt;=2018,1,0),"")</f>
        <v>0.0</v>
      </c>
      <c r="AC2599">
        <f>IF(ISNUMBER($BX2599),IF($BX2599&gt;=2019,1,0),"")</f>
        <v>0.0</v>
      </c>
      <c r="AD2599">
        <f>IF($L2599&lt;&gt;"",IF($L2599&gt;2013,1,0),"")</f>
        <v>0.0</v>
      </c>
      <c r="AE2599">
        <f>IF($L2599&lt;&gt;"",1+IF($L2599&gt;2011,1,0)+IF($L2599&gt;2014,1,0),"")</f>
        <v>1.0</v>
      </c>
      <c r="AF2599" t="inlineStr">
        <is>
          <t>loan (interest rate)</t>
        </is>
      </c>
      <c r="AG2599" t="inlineStr">
        <is>
          <t>performance</t>
        </is>
      </c>
      <c r="AH2599" t="inlineStr">
        <is>
          <t>non-sensitive</t>
        </is>
      </c>
      <c r="AI2599" t="inlineStr">
        <is>
          <t>without ETS/CT</t>
        </is>
      </c>
      <c r="AJ2599" t="inlineStr">
        <is>
          <t>without ETS/CT</t>
        </is>
      </c>
      <c r="AK2599" t="str">
        <f>IF(AND($CF2599&lt;&gt;"",IFERROR(INDEX(subsample_country_map!$B:$B,MATCH($CF2599,subsample_country_map!$A:$A,0)),"")&lt;&gt;""),INDEX(subsample_country_map!$B:$B,MATCH($CF2599,subsample_country_map!$A:$A,0)),INDEX(lookup!$AA:$AA,MATCH($A2599,lookup!$A:$A,0)))</f>
        <v>1_US</v>
      </c>
      <c r="AL2599" t="str">
        <f>IF(AND($CF2599&lt;&gt;"",IFERROR(INDEX(subsample_country_map!$C:$C,MATCH($CF2599,subsample_country_map!$A:$A,0)),"")&lt;&gt;""),INDEX(subsample_country_map!$C:$C,MATCH($CF2599,subsample_country_map!$A:$A,0)),INDEX(lookup!$AB:$AB,MATCH($A2599,lookup!$A:$A,0)))</f>
        <v>1_developed</v>
      </c>
      <c r="AM2599" t="str">
        <f>IF(AND($CF2599&lt;&gt;"",IFERROR(INDEX(subsample_country_map!$D:$D,MATCH($CF2599,subsample_country_map!$A:$A,0)),"")&lt;&gt;""),INDEX(subsample_country_map!$D:$D,MATCH($CF2599,subsample_country_map!$A:$A,0)),INDEX(lookup!$AC:$AC,MATCH($A2599,lookup!$A:$A,0)))</f>
        <v>1_western</v>
      </c>
      <c r="AN2599" t="str">
        <f>IF(AND($CF2599&lt;&gt;"",IFERROR(INDEX(subsample_country_map!$E:$E,MATCH($CF2599,subsample_country_map!$A:$A,0)),"")&lt;&gt;""),INDEX(subsample_country_map!$E:$E,MATCH($CF2599,subsample_country_map!$A:$A,0)),INDEX(lookup!$AD:$AD,MATCH($A2599,lookup!$A:$A,0)))</f>
        <v>1_common law</v>
      </c>
      <c r="AO2599" t="str">
        <f>INDEX(lookup!$Y:$Y,MATCH($A2599,lookup!$A:$A,0))</f>
        <v>1_not published</v>
      </c>
      <c r="AP2599" t="str">
        <f>INDEX(lookup!$Z:$Z,MATCH($A2599,lookup!$A:$A,0))</f>
        <v>99_NCE</v>
      </c>
      <c r="AQ2599" t="str">
        <f>INDEX(lookup!$W:$W,MATCH($A2599,lookup!$A:$A,0))</f>
        <v>1_fin/acc/econ</v>
      </c>
      <c r="AS2599" t="inlineStr">
        <is>
          <t>staging</t>
        </is>
      </c>
      <c r="AT2599" t="inlineStr">
        <is>
          <t>good-CER</t>
        </is>
      </c>
      <c r="AU2599" t="inlineStr">
        <is>
          <t>cost</t>
        </is>
      </c>
      <c r="AV2599" t="inlineStr">
        <is>
          <t>-0.0582</t>
        </is>
      </c>
      <c r="BA2599" t="n">
        <v>1865</v>
      </c>
      <c r="BB2599" t="inlineStr">
        <is>
          <t>0</t>
        </is>
      </c>
      <c r="BC2599" t="inlineStr">
        <is>
          <t>FE</t>
        </is>
      </c>
      <c r="BD2599" t="inlineStr">
        <is>
          <t>not stated</t>
        </is>
      </c>
      <c r="BE2599" t="inlineStr">
        <is>
          <t>other:firm size quintile (total assets)</t>
        </is>
      </c>
      <c r="BF2599" t="inlineStr">
        <is>
          <t>Size - Q5</t>
        </is>
      </c>
      <c r="BI2599" t="inlineStr">
        <is>
          <t>Table 8</t>
        </is>
      </c>
      <c r="BJ2599" t="inlineStr">
        <is>
          <t>Dimensions model - Size - Q5</t>
        </is>
      </c>
      <c r="BK2599" t="inlineStr">
        <is>
          <t>21</t>
        </is>
      </c>
      <c r="BL2599" t="inlineStr">
        <is>
          <t>ENVSCORE -0.0582***</t>
        </is>
      </c>
      <c r="BM2599" t="inlineStr">
        <is>
          <t>ENVSCORE</t>
        </is>
      </c>
      <c r="BN2599" t="inlineStr">
        <is>
          <t>COD</t>
        </is>
      </c>
      <c r="BO2599" t="inlineStr">
        <is>
          <t>rescreen</t>
        </is>
      </c>
      <c r="BP2599" t="inlineStr">
        <is>
          <t>Zheng (2021)</t>
        </is>
      </c>
      <c r="BQ2599" t="inlineStr">
        <is>
          <t>star-bound</t>
        </is>
      </c>
      <c r="BT2599" t="n">
        <v>0</v>
      </c>
      <c r="BU2599" t="inlineStr">
        <is>
          <t>staging_Zheng_2021.csv</t>
        </is>
      </c>
      <c r="BW2599" t="n">
        <v>2000</v>
      </c>
      <c r="BX2599" t="n">
        <v>2013</v>
      </c>
      <c r="BY2599" t="inlineStr">
        <is>
          <t>US</t>
        </is>
      </c>
      <c r="BZ2599" t="n">
        <v>2006.5</v>
      </c>
      <c r="CA2599" t="n">
        <v>0</v>
      </c>
      <c r="CB2599" t="n">
        <v>0</v>
      </c>
      <c r="CC2599" t="n">
        <v>0</v>
      </c>
      <c r="CD2599" t="n">
        <v>-0.0762420110770464</v>
      </c>
      <c r="CE2599" t="n">
        <v>1</v>
      </c>
    </row>
    <row r="2600">
      <c r="A2600" t="inlineStr">
        <is>
          <t>Zheng (2021)</t>
        </is>
      </c>
      <c r="B2600" t="n">
        <v>3905</v>
      </c>
      <c r="D2600" t="n">
        <v>1994</v>
      </c>
      <c r="E2600">
        <f>IF(ISNUMBER($BA2600),$BA2600,IF(AND(ISNUMBER($D2600),ISNUMBER($BW2600),ISNUMBER($BX2600)),$D2600*($BX2600-$BW2600+1),""))</f>
        <v>27916.0</v>
      </c>
      <c r="H2600" t="inlineStr">
        <is>
          <t>partial</t>
        </is>
      </c>
      <c r="I2600" t="inlineStr">
        <is>
          <t>b with significance stars only</t>
        </is>
      </c>
      <c r="J2600">
        <f>IF($BW2600&lt;&gt;"",$BW2600,"")</f>
        <v>2000.0</v>
      </c>
      <c r="K2600">
        <f>IF($BX2600&lt;&gt;"",$BX2600,"")</f>
        <v>2013.0</v>
      </c>
      <c r="L2600">
        <f>IF(AND(ISNUMBER($BW2600),ISNUMBER($BX2600)),($BW2600+$BX2600)/2,"")</f>
        <v>2006.5</v>
      </c>
      <c r="M2600">
        <f>IF($L2600&lt;&gt;"",$L2600,"")</f>
        <v>2006.5</v>
      </c>
      <c r="N2600">
        <f>IF(AND(ISNUMBER($BW2600),ISNUMBER($BX2600)),MIN(1,MAX(0,($BX2600-2016+1)/($BX2600-$BW2600+1))),"")</f>
        <v>0.0</v>
      </c>
      <c r="O2600">
        <f>IF(AND(ISNUMBER($BW2600),ISNUMBER($BX2600)),MIN(1,MAX(0,($BX2600-2017+1)/($BX2600-$BW2600+1))),"")</f>
        <v>0.0</v>
      </c>
      <c r="P2600">
        <f>IF(AND(ISNUMBER($BW2600),ISNUMBER($BX2600)),MIN(1,MAX(0,($BX2600-2018+1)/($BX2600-$BW2600+1))),"")</f>
        <v>0.0</v>
      </c>
      <c r="Q2600">
        <f>IF(AND(ISNUMBER($BW2600),ISNUMBER($BX2600)),MIN(1,MAX(0,($BX2600-2019+1)/($BX2600-$BW2600+1))),"")</f>
        <v>0.0</v>
      </c>
      <c r="R2600">
        <f>IF(AND(ISNUMBER($BW2600),ISNUMBER($BX2600)),MIN(1,MAX(0,($BX2600-2016+1)/($BX2600-$BW2600+1))),"")</f>
        <v>0.0</v>
      </c>
      <c r="S2600">
        <f>IF($L2600&lt;&gt;"",IF($L2600&gt;=2015.5,1,0),"")</f>
        <v>0.0</v>
      </c>
      <c r="T2600">
        <f>IF($L2600&lt;&gt;"",IF($L2600&gt;=2016,1,0),"")</f>
        <v>0.0</v>
      </c>
      <c r="U2600">
        <f>IF(ISNUMBER($BX2600),IF($BX2600&gt;=2016,1,0),"")</f>
        <v>0.0</v>
      </c>
      <c r="V2600">
        <f>IF(ISNUMBER($BW2600),IF($BW2600&gt;=2016,1,0),"")</f>
        <v>0.0</v>
      </c>
      <c r="W2600" t="str">
        <f>IF(AND(ISNUMBER($BW2600),ISNUMBER($BX2600)),IF($BW2600&gt;=2016,"post-only",IF($BX2600&lt;2016,"pre-only","mixed")),"")</f>
        <v>pre-only</v>
      </c>
      <c r="X2600">
        <f>IF(AND(ISNUMBER($BW2600),ISNUMBER($BX2600)),MIN(1,MAX(0,($BX2600-2017+1)/($BX2600-$BW2600+1))),"")</f>
        <v>0.0</v>
      </c>
      <c r="Y2600">
        <f>IF(AND(ISNUMBER($BW2600),ISNUMBER($BX2600)),MIN(1,MAX(0,($BX2600-2018+1)/($BX2600-$BW2600+1))),"")</f>
        <v>0.0</v>
      </c>
      <c r="Z2600">
        <f>IF(AND(ISNUMBER($BW2600),ISNUMBER($BX2600)),MIN(1,MAX(0,($BX2600-2019+1)/($BX2600-$BW2600+1))),"")</f>
        <v>0.0</v>
      </c>
      <c r="AA2600">
        <f>IF(ISNUMBER($BX2600),IF($BX2600&gt;=2017,1,0),"")</f>
        <v>0.0</v>
      </c>
      <c r="AB2600">
        <f>IF(ISNUMBER($BX2600),IF($BX2600&gt;=2018,1,0),"")</f>
        <v>0.0</v>
      </c>
      <c r="AC2600">
        <f>IF(ISNUMBER($BX2600),IF($BX2600&gt;=2019,1,0),"")</f>
        <v>0.0</v>
      </c>
      <c r="AD2600">
        <f>IF($L2600&lt;&gt;"",IF($L2600&gt;2013,1,0),"")</f>
        <v>0.0</v>
      </c>
      <c r="AE2600">
        <f>IF($L2600&lt;&gt;"",1+IF($L2600&gt;2011,1,0)+IF($L2600&gt;2014,1,0),"")</f>
        <v>1.0</v>
      </c>
      <c r="AF2600" t="inlineStr">
        <is>
          <t>loan (interest rate)</t>
        </is>
      </c>
      <c r="AG2600" t="inlineStr">
        <is>
          <t>performance</t>
        </is>
      </c>
      <c r="AH2600" t="inlineStr">
        <is>
          <t>non-sensitive</t>
        </is>
      </c>
      <c r="AI2600" t="inlineStr">
        <is>
          <t>without ETS/CT</t>
        </is>
      </c>
      <c r="AJ2600" t="inlineStr">
        <is>
          <t>without ETS/CT</t>
        </is>
      </c>
      <c r="AK2600" t="str">
        <f>IF(AND($CF2600&lt;&gt;"",IFERROR(INDEX(subsample_country_map!$B:$B,MATCH($CF2600,subsample_country_map!$A:$A,0)),"")&lt;&gt;""),INDEX(subsample_country_map!$B:$B,MATCH($CF2600,subsample_country_map!$A:$A,0)),INDEX(lookup!$AA:$AA,MATCH($A2600,lookup!$A:$A,0)))</f>
        <v>1_US</v>
      </c>
      <c r="AL2600" t="str">
        <f>IF(AND($CF2600&lt;&gt;"",IFERROR(INDEX(subsample_country_map!$C:$C,MATCH($CF2600,subsample_country_map!$A:$A,0)),"")&lt;&gt;""),INDEX(subsample_country_map!$C:$C,MATCH($CF2600,subsample_country_map!$A:$A,0)),INDEX(lookup!$AB:$AB,MATCH($A2600,lookup!$A:$A,0)))</f>
        <v>1_developed</v>
      </c>
      <c r="AM2600" t="str">
        <f>IF(AND($CF2600&lt;&gt;"",IFERROR(INDEX(subsample_country_map!$D:$D,MATCH($CF2600,subsample_country_map!$A:$A,0)),"")&lt;&gt;""),INDEX(subsample_country_map!$D:$D,MATCH($CF2600,subsample_country_map!$A:$A,0)),INDEX(lookup!$AC:$AC,MATCH($A2600,lookup!$A:$A,0)))</f>
        <v>1_western</v>
      </c>
      <c r="AN2600" t="str">
        <f>IF(AND($CF2600&lt;&gt;"",IFERROR(INDEX(subsample_country_map!$E:$E,MATCH($CF2600,subsample_country_map!$A:$A,0)),"")&lt;&gt;""),INDEX(subsample_country_map!$E:$E,MATCH($CF2600,subsample_country_map!$A:$A,0)),INDEX(lookup!$AD:$AD,MATCH($A2600,lookup!$A:$A,0)))</f>
        <v>1_common law</v>
      </c>
      <c r="AO2600" t="str">
        <f>INDEX(lookup!$Y:$Y,MATCH($A2600,lookup!$A:$A,0))</f>
        <v>1_not published</v>
      </c>
      <c r="AP2600" t="str">
        <f>INDEX(lookup!$Z:$Z,MATCH($A2600,lookup!$A:$A,0))</f>
        <v>99_NCE</v>
      </c>
      <c r="AQ2600" t="str">
        <f>INDEX(lookup!$W:$W,MATCH($A2600,lookup!$A:$A,0))</f>
        <v>1_fin/acc/econ</v>
      </c>
      <c r="AS2600" t="inlineStr">
        <is>
          <t>staging</t>
        </is>
      </c>
      <c r="AT2600" t="inlineStr">
        <is>
          <t>good-CER</t>
        </is>
      </c>
      <c r="AU2600" t="inlineStr">
        <is>
          <t>cost</t>
        </is>
      </c>
      <c r="AV2600" t="inlineStr">
        <is>
          <t>-0.0073</t>
        </is>
      </c>
      <c r="BA2600" t="inlineStr">
        <is>
          <t>FLAG</t>
        </is>
      </c>
      <c r="BB2600" t="inlineStr">
        <is>
          <t>0</t>
        </is>
      </c>
      <c r="BC2600" t="inlineStr">
        <is>
          <t>FE</t>
        </is>
      </c>
      <c r="BD2600" t="inlineStr">
        <is>
          <t>not stated</t>
        </is>
      </c>
      <c r="BE2600" t="inlineStr">
        <is>
          <t>industry</t>
        </is>
      </c>
      <c r="BF2600" t="inlineStr">
        <is>
          <t>Energy</t>
        </is>
      </c>
      <c r="BI2600" t="inlineStr">
        <is>
          <t>Table 9</t>
        </is>
      </c>
      <c r="BJ2600" t="inlineStr">
        <is>
          <t>Dimensions model - Energy</t>
        </is>
      </c>
      <c r="BK2600" t="inlineStr">
        <is>
          <t>22</t>
        </is>
      </c>
      <c r="BL2600" t="inlineStr">
        <is>
          <t>ENVSCORE -0.0073</t>
        </is>
      </c>
      <c r="BM2600" t="inlineStr">
        <is>
          <t>ENVSCORE</t>
        </is>
      </c>
      <c r="BN2600" t="inlineStr">
        <is>
          <t>COD by GICS</t>
        </is>
      </c>
      <c r="BO2600" t="inlineStr">
        <is>
          <t>rescreen</t>
        </is>
      </c>
      <c r="BP2600" t="inlineStr">
        <is>
          <t>Zheng (2021)</t>
        </is>
      </c>
      <c r="BQ2600" t="inlineStr">
        <is>
          <t>non-convertible</t>
        </is>
      </c>
      <c r="BT2600" t="n">
        <v>0</v>
      </c>
      <c r="BU2600" t="inlineStr">
        <is>
          <t>staging_Zheng_2021.csv</t>
        </is>
      </c>
      <c r="BW2600" t="n">
        <v>2000</v>
      </c>
      <c r="BX2600" t="n">
        <v>2013</v>
      </c>
      <c r="BY2600" t="inlineStr">
        <is>
          <t>US</t>
        </is>
      </c>
      <c r="BZ2600" t="n">
        <v>2006.5</v>
      </c>
      <c r="CA2600" t="n">
        <v>0</v>
      </c>
      <c r="CB2600" t="n">
        <v>0</v>
      </c>
      <c r="CC2600" t="n">
        <v>0</v>
      </c>
      <c r="CE2600" t="n">
        <v>0</v>
      </c>
    </row>
    <row r="2601">
      <c r="A2601" t="inlineStr">
        <is>
          <t>Zheng (2021)</t>
        </is>
      </c>
      <c r="B2601" t="n">
        <v>3906</v>
      </c>
      <c r="C2601" t="n">
        <v>-0.0576431461000199</v>
      </c>
      <c r="D2601" t="n">
        <v>1994</v>
      </c>
      <c r="E2601">
        <f>IF(ISNUMBER($BA2601),$BA2601,IF(AND(ISNUMBER($D2601),ISNUMBER($BW2601),ISNUMBER($BX2601)),$D2601*($BX2601-$BW2601+1),""))</f>
        <v>27916.0</v>
      </c>
      <c r="H2601" t="inlineStr">
        <is>
          <t>partial</t>
        </is>
      </c>
      <c r="I2601" t="inlineStr">
        <is>
          <t>b with significance stars only</t>
        </is>
      </c>
      <c r="J2601">
        <f>IF($BW2601&lt;&gt;"",$BW2601,"")</f>
        <v>2000.0</v>
      </c>
      <c r="K2601">
        <f>IF($BX2601&lt;&gt;"",$BX2601,"")</f>
        <v>2013.0</v>
      </c>
      <c r="L2601">
        <f>IF(AND(ISNUMBER($BW2601),ISNUMBER($BX2601)),($BW2601+$BX2601)/2,"")</f>
        <v>2006.5</v>
      </c>
      <c r="M2601">
        <f>IF($L2601&lt;&gt;"",$L2601,"")</f>
        <v>2006.5</v>
      </c>
      <c r="N2601">
        <f>IF(AND(ISNUMBER($BW2601),ISNUMBER($BX2601)),MIN(1,MAX(0,($BX2601-2016+1)/($BX2601-$BW2601+1))),"")</f>
        <v>0.0</v>
      </c>
      <c r="O2601">
        <f>IF(AND(ISNUMBER($BW2601),ISNUMBER($BX2601)),MIN(1,MAX(0,($BX2601-2017+1)/($BX2601-$BW2601+1))),"")</f>
        <v>0.0</v>
      </c>
      <c r="P2601">
        <f>IF(AND(ISNUMBER($BW2601),ISNUMBER($BX2601)),MIN(1,MAX(0,($BX2601-2018+1)/($BX2601-$BW2601+1))),"")</f>
        <v>0.0</v>
      </c>
      <c r="Q2601">
        <f>IF(AND(ISNUMBER($BW2601),ISNUMBER($BX2601)),MIN(1,MAX(0,($BX2601-2019+1)/($BX2601-$BW2601+1))),"")</f>
        <v>0.0</v>
      </c>
      <c r="R2601">
        <f>IF(AND(ISNUMBER($BW2601),ISNUMBER($BX2601)),MIN(1,MAX(0,($BX2601-2016+1)/($BX2601-$BW2601+1))),"")</f>
        <v>0.0</v>
      </c>
      <c r="S2601">
        <f>IF($L2601&lt;&gt;"",IF($L2601&gt;=2015.5,1,0),"")</f>
        <v>0.0</v>
      </c>
      <c r="T2601">
        <f>IF($L2601&lt;&gt;"",IF($L2601&gt;=2016,1,0),"")</f>
        <v>0.0</v>
      </c>
      <c r="U2601">
        <f>IF(ISNUMBER($BX2601),IF($BX2601&gt;=2016,1,0),"")</f>
        <v>0.0</v>
      </c>
      <c r="V2601">
        <f>IF(ISNUMBER($BW2601),IF($BW2601&gt;=2016,1,0),"")</f>
        <v>0.0</v>
      </c>
      <c r="W2601" t="str">
        <f>IF(AND(ISNUMBER($BW2601),ISNUMBER($BX2601)),IF($BW2601&gt;=2016,"post-only",IF($BX2601&lt;2016,"pre-only","mixed")),"")</f>
        <v>pre-only</v>
      </c>
      <c r="X2601">
        <f>IF(AND(ISNUMBER($BW2601),ISNUMBER($BX2601)),MIN(1,MAX(0,($BX2601-2017+1)/($BX2601-$BW2601+1))),"")</f>
        <v>0.0</v>
      </c>
      <c r="Y2601">
        <f>IF(AND(ISNUMBER($BW2601),ISNUMBER($BX2601)),MIN(1,MAX(0,($BX2601-2018+1)/($BX2601-$BW2601+1))),"")</f>
        <v>0.0</v>
      </c>
      <c r="Z2601">
        <f>IF(AND(ISNUMBER($BW2601),ISNUMBER($BX2601)),MIN(1,MAX(0,($BX2601-2019+1)/($BX2601-$BW2601+1))),"")</f>
        <v>0.0</v>
      </c>
      <c r="AA2601">
        <f>IF(ISNUMBER($BX2601),IF($BX2601&gt;=2017,1,0),"")</f>
        <v>0.0</v>
      </c>
      <c r="AB2601">
        <f>IF(ISNUMBER($BX2601),IF($BX2601&gt;=2018,1,0),"")</f>
        <v>0.0</v>
      </c>
      <c r="AC2601">
        <f>IF(ISNUMBER($BX2601),IF($BX2601&gt;=2019,1,0),"")</f>
        <v>0.0</v>
      </c>
      <c r="AD2601">
        <f>IF($L2601&lt;&gt;"",IF($L2601&gt;2013,1,0),"")</f>
        <v>0.0</v>
      </c>
      <c r="AE2601">
        <f>IF($L2601&lt;&gt;"",1+IF($L2601&gt;2011,1,0)+IF($L2601&gt;2014,1,0),"")</f>
        <v>1.0</v>
      </c>
      <c r="AF2601" t="inlineStr">
        <is>
          <t>loan (interest rate)</t>
        </is>
      </c>
      <c r="AG2601" t="inlineStr">
        <is>
          <t>performance</t>
        </is>
      </c>
      <c r="AH2601" t="inlineStr">
        <is>
          <t>non-sensitive</t>
        </is>
      </c>
      <c r="AI2601" t="inlineStr">
        <is>
          <t>without ETS/CT</t>
        </is>
      </c>
      <c r="AJ2601" t="inlineStr">
        <is>
          <t>without ETS/CT</t>
        </is>
      </c>
      <c r="AK2601" t="str">
        <f>IF(AND($CF2601&lt;&gt;"",IFERROR(INDEX(subsample_country_map!$B:$B,MATCH($CF2601,subsample_country_map!$A:$A,0)),"")&lt;&gt;""),INDEX(subsample_country_map!$B:$B,MATCH($CF2601,subsample_country_map!$A:$A,0)),INDEX(lookup!$AA:$AA,MATCH($A2601,lookup!$A:$A,0)))</f>
        <v>1_US</v>
      </c>
      <c r="AL2601" t="str">
        <f>IF(AND($CF2601&lt;&gt;"",IFERROR(INDEX(subsample_country_map!$C:$C,MATCH($CF2601,subsample_country_map!$A:$A,0)),"")&lt;&gt;""),INDEX(subsample_country_map!$C:$C,MATCH($CF2601,subsample_country_map!$A:$A,0)),INDEX(lookup!$AB:$AB,MATCH($A2601,lookup!$A:$A,0)))</f>
        <v>1_developed</v>
      </c>
      <c r="AM2601" t="str">
        <f>IF(AND($CF2601&lt;&gt;"",IFERROR(INDEX(subsample_country_map!$D:$D,MATCH($CF2601,subsample_country_map!$A:$A,0)),"")&lt;&gt;""),INDEX(subsample_country_map!$D:$D,MATCH($CF2601,subsample_country_map!$A:$A,0)),INDEX(lookup!$AC:$AC,MATCH($A2601,lookup!$A:$A,0)))</f>
        <v>1_western</v>
      </c>
      <c r="AN2601" t="str">
        <f>IF(AND($CF2601&lt;&gt;"",IFERROR(INDEX(subsample_country_map!$E:$E,MATCH($CF2601,subsample_country_map!$A:$A,0)),"")&lt;&gt;""),INDEX(subsample_country_map!$E:$E,MATCH($CF2601,subsample_country_map!$A:$A,0)),INDEX(lookup!$AD:$AD,MATCH($A2601,lookup!$A:$A,0)))</f>
        <v>1_common law</v>
      </c>
      <c r="AO2601" t="str">
        <f>INDEX(lookup!$Y:$Y,MATCH($A2601,lookup!$A:$A,0))</f>
        <v>1_not published</v>
      </c>
      <c r="AP2601" t="str">
        <f>INDEX(lookup!$Z:$Z,MATCH($A2601,lookup!$A:$A,0))</f>
        <v>99_NCE</v>
      </c>
      <c r="AQ2601" t="str">
        <f>INDEX(lookup!$W:$W,MATCH($A2601,lookup!$A:$A,0))</f>
        <v>1_fin/acc/econ</v>
      </c>
      <c r="AS2601" t="inlineStr">
        <is>
          <t>staging</t>
        </is>
      </c>
      <c r="AT2601" t="inlineStr">
        <is>
          <t>good-CER</t>
        </is>
      </c>
      <c r="AU2601" t="inlineStr">
        <is>
          <t>cost</t>
        </is>
      </c>
      <c r="AV2601" t="inlineStr">
        <is>
          <t>-0.0485</t>
        </is>
      </c>
      <c r="BA2601" t="inlineStr">
        <is>
          <t>FLAG</t>
        </is>
      </c>
      <c r="BB2601" t="inlineStr">
        <is>
          <t>0</t>
        </is>
      </c>
      <c r="BC2601" t="inlineStr">
        <is>
          <t>FE</t>
        </is>
      </c>
      <c r="BD2601" t="inlineStr">
        <is>
          <t>not stated</t>
        </is>
      </c>
      <c r="BE2601" t="inlineStr">
        <is>
          <t>industry</t>
        </is>
      </c>
      <c r="BF2601" t="inlineStr">
        <is>
          <t>Materials</t>
        </is>
      </c>
      <c r="BI2601" t="inlineStr">
        <is>
          <t>Table 9</t>
        </is>
      </c>
      <c r="BJ2601" t="inlineStr">
        <is>
          <t>Dimensions model - Materials</t>
        </is>
      </c>
      <c r="BK2601" t="inlineStr">
        <is>
          <t>22</t>
        </is>
      </c>
      <c r="BL2601" t="inlineStr">
        <is>
          <t>ENVSCORE -0.0485**</t>
        </is>
      </c>
      <c r="BM2601" t="inlineStr">
        <is>
          <t>ENVSCORE</t>
        </is>
      </c>
      <c r="BN2601" t="inlineStr">
        <is>
          <t>COD by GICS</t>
        </is>
      </c>
      <c r="BO2601" t="inlineStr">
        <is>
          <t>rescreen</t>
        </is>
      </c>
      <c r="BP2601" t="inlineStr">
        <is>
          <t>Zheng (2021)</t>
        </is>
      </c>
      <c r="BQ2601" t="inlineStr">
        <is>
          <t>star-bound</t>
        </is>
      </c>
      <c r="BT2601" t="n">
        <v>0</v>
      </c>
      <c r="BU2601" t="inlineStr">
        <is>
          <t>staging_Zheng_2021.csv</t>
        </is>
      </c>
      <c r="BW2601" t="n">
        <v>2000</v>
      </c>
      <c r="BX2601" t="n">
        <v>2013</v>
      </c>
      <c r="BY2601" t="inlineStr">
        <is>
          <t>US</t>
        </is>
      </c>
      <c r="BZ2601" t="n">
        <v>2006.5</v>
      </c>
      <c r="CA2601" t="n">
        <v>0</v>
      </c>
      <c r="CB2601" t="n">
        <v>0</v>
      </c>
      <c r="CC2601" t="n">
        <v>0</v>
      </c>
      <c r="CD2601" t="n">
        <v>-0.05770711793295723</v>
      </c>
      <c r="CE2601" t="n">
        <v>1</v>
      </c>
    </row>
    <row r="2602">
      <c r="A2602" t="inlineStr">
        <is>
          <t>Zheng (2021)</t>
        </is>
      </c>
      <c r="B2602" t="n">
        <v>3907</v>
      </c>
      <c r="C2602" t="n">
        <v>-0.04387637792128712</v>
      </c>
      <c r="D2602" t="n">
        <v>1994</v>
      </c>
      <c r="E2602">
        <f>IF(ISNUMBER($BA2602),$BA2602,IF(AND(ISNUMBER($D2602),ISNUMBER($BW2602),ISNUMBER($BX2602)),$D2602*($BX2602-$BW2602+1),""))</f>
        <v>27916.0</v>
      </c>
      <c r="H2602" t="inlineStr">
        <is>
          <t>partial</t>
        </is>
      </c>
      <c r="I2602" t="inlineStr">
        <is>
          <t>b with significance stars only</t>
        </is>
      </c>
      <c r="J2602">
        <f>IF($BW2602&lt;&gt;"",$BW2602,"")</f>
        <v>2000.0</v>
      </c>
      <c r="K2602">
        <f>IF($BX2602&lt;&gt;"",$BX2602,"")</f>
        <v>2013.0</v>
      </c>
      <c r="L2602">
        <f>IF(AND(ISNUMBER($BW2602),ISNUMBER($BX2602)),($BW2602+$BX2602)/2,"")</f>
        <v>2006.5</v>
      </c>
      <c r="M2602">
        <f>IF($L2602&lt;&gt;"",$L2602,"")</f>
        <v>2006.5</v>
      </c>
      <c r="N2602">
        <f>IF(AND(ISNUMBER($BW2602),ISNUMBER($BX2602)),MIN(1,MAX(0,($BX2602-2016+1)/($BX2602-$BW2602+1))),"")</f>
        <v>0.0</v>
      </c>
      <c r="O2602">
        <f>IF(AND(ISNUMBER($BW2602),ISNUMBER($BX2602)),MIN(1,MAX(0,($BX2602-2017+1)/($BX2602-$BW2602+1))),"")</f>
        <v>0.0</v>
      </c>
      <c r="P2602">
        <f>IF(AND(ISNUMBER($BW2602),ISNUMBER($BX2602)),MIN(1,MAX(0,($BX2602-2018+1)/($BX2602-$BW2602+1))),"")</f>
        <v>0.0</v>
      </c>
      <c r="Q2602">
        <f>IF(AND(ISNUMBER($BW2602),ISNUMBER($BX2602)),MIN(1,MAX(0,($BX2602-2019+1)/($BX2602-$BW2602+1))),"")</f>
        <v>0.0</v>
      </c>
      <c r="R2602">
        <f>IF(AND(ISNUMBER($BW2602),ISNUMBER($BX2602)),MIN(1,MAX(0,($BX2602-2016+1)/($BX2602-$BW2602+1))),"")</f>
        <v>0.0</v>
      </c>
      <c r="S2602">
        <f>IF($L2602&lt;&gt;"",IF($L2602&gt;=2015.5,1,0),"")</f>
        <v>0.0</v>
      </c>
      <c r="T2602">
        <f>IF($L2602&lt;&gt;"",IF($L2602&gt;=2016,1,0),"")</f>
        <v>0.0</v>
      </c>
      <c r="U2602">
        <f>IF(ISNUMBER($BX2602),IF($BX2602&gt;=2016,1,0),"")</f>
        <v>0.0</v>
      </c>
      <c r="V2602">
        <f>IF(ISNUMBER($BW2602),IF($BW2602&gt;=2016,1,0),"")</f>
        <v>0.0</v>
      </c>
      <c r="W2602" t="str">
        <f>IF(AND(ISNUMBER($BW2602),ISNUMBER($BX2602)),IF($BW2602&gt;=2016,"post-only",IF($BX2602&lt;2016,"pre-only","mixed")),"")</f>
        <v>pre-only</v>
      </c>
      <c r="X2602">
        <f>IF(AND(ISNUMBER($BW2602),ISNUMBER($BX2602)),MIN(1,MAX(0,($BX2602-2017+1)/($BX2602-$BW2602+1))),"")</f>
        <v>0.0</v>
      </c>
      <c r="Y2602">
        <f>IF(AND(ISNUMBER($BW2602),ISNUMBER($BX2602)),MIN(1,MAX(0,($BX2602-2018+1)/($BX2602-$BW2602+1))),"")</f>
        <v>0.0</v>
      </c>
      <c r="Z2602">
        <f>IF(AND(ISNUMBER($BW2602),ISNUMBER($BX2602)),MIN(1,MAX(0,($BX2602-2019+1)/($BX2602-$BW2602+1))),"")</f>
        <v>0.0</v>
      </c>
      <c r="AA2602">
        <f>IF(ISNUMBER($BX2602),IF($BX2602&gt;=2017,1,0),"")</f>
        <v>0.0</v>
      </c>
      <c r="AB2602">
        <f>IF(ISNUMBER($BX2602),IF($BX2602&gt;=2018,1,0),"")</f>
        <v>0.0</v>
      </c>
      <c r="AC2602">
        <f>IF(ISNUMBER($BX2602),IF($BX2602&gt;=2019,1,0),"")</f>
        <v>0.0</v>
      </c>
      <c r="AD2602">
        <f>IF($L2602&lt;&gt;"",IF($L2602&gt;2013,1,0),"")</f>
        <v>0.0</v>
      </c>
      <c r="AE2602">
        <f>IF($L2602&lt;&gt;"",1+IF($L2602&gt;2011,1,0)+IF($L2602&gt;2014,1,0),"")</f>
        <v>1.0</v>
      </c>
      <c r="AF2602" t="inlineStr">
        <is>
          <t>loan (interest rate)</t>
        </is>
      </c>
      <c r="AG2602" t="inlineStr">
        <is>
          <t>performance</t>
        </is>
      </c>
      <c r="AH2602" t="inlineStr">
        <is>
          <t>non-sensitive</t>
        </is>
      </c>
      <c r="AI2602" t="inlineStr">
        <is>
          <t>without ETS/CT</t>
        </is>
      </c>
      <c r="AJ2602" t="inlineStr">
        <is>
          <t>without ETS/CT</t>
        </is>
      </c>
      <c r="AK2602" t="str">
        <f>IF(AND($CF2602&lt;&gt;"",IFERROR(INDEX(subsample_country_map!$B:$B,MATCH($CF2602,subsample_country_map!$A:$A,0)),"")&lt;&gt;""),INDEX(subsample_country_map!$B:$B,MATCH($CF2602,subsample_country_map!$A:$A,0)),INDEX(lookup!$AA:$AA,MATCH($A2602,lookup!$A:$A,0)))</f>
        <v>1_US</v>
      </c>
      <c r="AL2602" t="str">
        <f>IF(AND($CF2602&lt;&gt;"",IFERROR(INDEX(subsample_country_map!$C:$C,MATCH($CF2602,subsample_country_map!$A:$A,0)),"")&lt;&gt;""),INDEX(subsample_country_map!$C:$C,MATCH($CF2602,subsample_country_map!$A:$A,0)),INDEX(lookup!$AB:$AB,MATCH($A2602,lookup!$A:$A,0)))</f>
        <v>1_developed</v>
      </c>
      <c r="AM2602" t="str">
        <f>IF(AND($CF2602&lt;&gt;"",IFERROR(INDEX(subsample_country_map!$D:$D,MATCH($CF2602,subsample_country_map!$A:$A,0)),"")&lt;&gt;""),INDEX(subsample_country_map!$D:$D,MATCH($CF2602,subsample_country_map!$A:$A,0)),INDEX(lookup!$AC:$AC,MATCH($A2602,lookup!$A:$A,0)))</f>
        <v>1_western</v>
      </c>
      <c r="AN2602" t="str">
        <f>IF(AND($CF2602&lt;&gt;"",IFERROR(INDEX(subsample_country_map!$E:$E,MATCH($CF2602,subsample_country_map!$A:$A,0)),"")&lt;&gt;""),INDEX(subsample_country_map!$E:$E,MATCH($CF2602,subsample_country_map!$A:$A,0)),INDEX(lookup!$AD:$AD,MATCH($A2602,lookup!$A:$A,0)))</f>
        <v>1_common law</v>
      </c>
      <c r="AO2602" t="str">
        <f>INDEX(lookup!$Y:$Y,MATCH($A2602,lookup!$A:$A,0))</f>
        <v>1_not published</v>
      </c>
      <c r="AP2602" t="str">
        <f>INDEX(lookup!$Z:$Z,MATCH($A2602,lookup!$A:$A,0))</f>
        <v>99_NCE</v>
      </c>
      <c r="AQ2602" t="str">
        <f>INDEX(lookup!$W:$W,MATCH($A2602,lookup!$A:$A,0))</f>
        <v>1_fin/acc/econ</v>
      </c>
      <c r="AS2602" t="inlineStr">
        <is>
          <t>staging</t>
        </is>
      </c>
      <c r="AT2602" t="inlineStr">
        <is>
          <t>good-CER</t>
        </is>
      </c>
      <c r="AU2602" t="inlineStr">
        <is>
          <t>cost</t>
        </is>
      </c>
      <c r="AV2602" t="inlineStr">
        <is>
          <t>-0.0412</t>
        </is>
      </c>
      <c r="BA2602" t="inlineStr">
        <is>
          <t>FLAG</t>
        </is>
      </c>
      <c r="BB2602" t="inlineStr">
        <is>
          <t>0</t>
        </is>
      </c>
      <c r="BC2602" t="inlineStr">
        <is>
          <t>FE</t>
        </is>
      </c>
      <c r="BD2602" t="inlineStr">
        <is>
          <t>not stated</t>
        </is>
      </c>
      <c r="BE2602" t="inlineStr">
        <is>
          <t>industry</t>
        </is>
      </c>
      <c r="BF2602" t="inlineStr">
        <is>
          <t>Industrials</t>
        </is>
      </c>
      <c r="BI2602" t="inlineStr">
        <is>
          <t>Table 9</t>
        </is>
      </c>
      <c r="BJ2602" t="inlineStr">
        <is>
          <t>Dimensions model - Industrials</t>
        </is>
      </c>
      <c r="BK2602" t="inlineStr">
        <is>
          <t>22</t>
        </is>
      </c>
      <c r="BL2602" t="inlineStr">
        <is>
          <t>ENVSCORE -0.0412*</t>
        </is>
      </c>
      <c r="BM2602" t="inlineStr">
        <is>
          <t>ENVSCORE</t>
        </is>
      </c>
      <c r="BN2602" t="inlineStr">
        <is>
          <t>COD by GICS</t>
        </is>
      </c>
      <c r="BO2602" t="inlineStr">
        <is>
          <t>rescreen</t>
        </is>
      </c>
      <c r="BP2602" t="inlineStr">
        <is>
          <t>Zheng (2021)</t>
        </is>
      </c>
      <c r="BQ2602" t="inlineStr">
        <is>
          <t>star-bound</t>
        </is>
      </c>
      <c r="BT2602" t="n">
        <v>0</v>
      </c>
      <c r="BU2602" t="inlineStr">
        <is>
          <t>staging_Zheng_2021.csv</t>
        </is>
      </c>
      <c r="BW2602" t="n">
        <v>2000</v>
      </c>
      <c r="BX2602" t="n">
        <v>2013</v>
      </c>
      <c r="BY2602" t="inlineStr">
        <is>
          <t>US</t>
        </is>
      </c>
      <c r="BZ2602" t="n">
        <v>2006.5</v>
      </c>
      <c r="CA2602" t="n">
        <v>0</v>
      </c>
      <c r="CB2602" t="n">
        <v>0</v>
      </c>
      <c r="CC2602" t="n">
        <v>0</v>
      </c>
      <c r="CD2602" t="n">
        <v>-0.04390456649468844</v>
      </c>
      <c r="CE2602" t="n">
        <v>1</v>
      </c>
    </row>
    <row r="2603">
      <c r="A2603" t="inlineStr">
        <is>
          <t>Zheng (2021)</t>
        </is>
      </c>
      <c r="B2603" t="n">
        <v>3908</v>
      </c>
      <c r="D2603" t="n">
        <v>1994</v>
      </c>
      <c r="E2603">
        <f>IF(ISNUMBER($BA2603),$BA2603,IF(AND(ISNUMBER($D2603),ISNUMBER($BW2603),ISNUMBER($BX2603)),$D2603*($BX2603-$BW2603+1),""))</f>
        <v>27916.0</v>
      </c>
      <c r="H2603" t="inlineStr">
        <is>
          <t>partial</t>
        </is>
      </c>
      <c r="I2603" t="inlineStr">
        <is>
          <t>b with significance stars only</t>
        </is>
      </c>
      <c r="J2603">
        <f>IF($BW2603&lt;&gt;"",$BW2603,"")</f>
        <v>2000.0</v>
      </c>
      <c r="K2603">
        <f>IF($BX2603&lt;&gt;"",$BX2603,"")</f>
        <v>2013.0</v>
      </c>
      <c r="L2603">
        <f>IF(AND(ISNUMBER($BW2603),ISNUMBER($BX2603)),($BW2603+$BX2603)/2,"")</f>
        <v>2006.5</v>
      </c>
      <c r="M2603">
        <f>IF($L2603&lt;&gt;"",$L2603,"")</f>
        <v>2006.5</v>
      </c>
      <c r="N2603">
        <f>IF(AND(ISNUMBER($BW2603),ISNUMBER($BX2603)),MIN(1,MAX(0,($BX2603-2016+1)/($BX2603-$BW2603+1))),"")</f>
        <v>0.0</v>
      </c>
      <c r="O2603">
        <f>IF(AND(ISNUMBER($BW2603),ISNUMBER($BX2603)),MIN(1,MAX(0,($BX2603-2017+1)/($BX2603-$BW2603+1))),"")</f>
        <v>0.0</v>
      </c>
      <c r="P2603">
        <f>IF(AND(ISNUMBER($BW2603),ISNUMBER($BX2603)),MIN(1,MAX(0,($BX2603-2018+1)/($BX2603-$BW2603+1))),"")</f>
        <v>0.0</v>
      </c>
      <c r="Q2603">
        <f>IF(AND(ISNUMBER($BW2603),ISNUMBER($BX2603)),MIN(1,MAX(0,($BX2603-2019+1)/($BX2603-$BW2603+1))),"")</f>
        <v>0.0</v>
      </c>
      <c r="R2603">
        <f>IF(AND(ISNUMBER($BW2603),ISNUMBER($BX2603)),MIN(1,MAX(0,($BX2603-2016+1)/($BX2603-$BW2603+1))),"")</f>
        <v>0.0</v>
      </c>
      <c r="S2603">
        <f>IF($L2603&lt;&gt;"",IF($L2603&gt;=2015.5,1,0),"")</f>
        <v>0.0</v>
      </c>
      <c r="T2603">
        <f>IF($L2603&lt;&gt;"",IF($L2603&gt;=2016,1,0),"")</f>
        <v>0.0</v>
      </c>
      <c r="U2603">
        <f>IF(ISNUMBER($BX2603),IF($BX2603&gt;=2016,1,0),"")</f>
        <v>0.0</v>
      </c>
      <c r="V2603">
        <f>IF(ISNUMBER($BW2603),IF($BW2603&gt;=2016,1,0),"")</f>
        <v>0.0</v>
      </c>
      <c r="W2603" t="str">
        <f>IF(AND(ISNUMBER($BW2603),ISNUMBER($BX2603)),IF($BW2603&gt;=2016,"post-only",IF($BX2603&lt;2016,"pre-only","mixed")),"")</f>
        <v>pre-only</v>
      </c>
      <c r="X2603">
        <f>IF(AND(ISNUMBER($BW2603),ISNUMBER($BX2603)),MIN(1,MAX(0,($BX2603-2017+1)/($BX2603-$BW2603+1))),"")</f>
        <v>0.0</v>
      </c>
      <c r="Y2603">
        <f>IF(AND(ISNUMBER($BW2603),ISNUMBER($BX2603)),MIN(1,MAX(0,($BX2603-2018+1)/($BX2603-$BW2603+1))),"")</f>
        <v>0.0</v>
      </c>
      <c r="Z2603">
        <f>IF(AND(ISNUMBER($BW2603),ISNUMBER($BX2603)),MIN(1,MAX(0,($BX2603-2019+1)/($BX2603-$BW2603+1))),"")</f>
        <v>0.0</v>
      </c>
      <c r="AA2603">
        <f>IF(ISNUMBER($BX2603),IF($BX2603&gt;=2017,1,0),"")</f>
        <v>0.0</v>
      </c>
      <c r="AB2603">
        <f>IF(ISNUMBER($BX2603),IF($BX2603&gt;=2018,1,0),"")</f>
        <v>0.0</v>
      </c>
      <c r="AC2603">
        <f>IF(ISNUMBER($BX2603),IF($BX2603&gt;=2019,1,0),"")</f>
        <v>0.0</v>
      </c>
      <c r="AD2603">
        <f>IF($L2603&lt;&gt;"",IF($L2603&gt;2013,1,0),"")</f>
        <v>0.0</v>
      </c>
      <c r="AE2603">
        <f>IF($L2603&lt;&gt;"",1+IF($L2603&gt;2011,1,0)+IF($L2603&gt;2014,1,0),"")</f>
        <v>1.0</v>
      </c>
      <c r="AF2603" t="inlineStr">
        <is>
          <t>loan (interest rate)</t>
        </is>
      </c>
      <c r="AG2603" t="inlineStr">
        <is>
          <t>performance</t>
        </is>
      </c>
      <c r="AH2603" t="inlineStr">
        <is>
          <t>non-sensitive</t>
        </is>
      </c>
      <c r="AI2603" t="inlineStr">
        <is>
          <t>without ETS/CT</t>
        </is>
      </c>
      <c r="AJ2603" t="inlineStr">
        <is>
          <t>without ETS/CT</t>
        </is>
      </c>
      <c r="AK2603" t="str">
        <f>IF(AND($CF2603&lt;&gt;"",IFERROR(INDEX(subsample_country_map!$B:$B,MATCH($CF2603,subsample_country_map!$A:$A,0)),"")&lt;&gt;""),INDEX(subsample_country_map!$B:$B,MATCH($CF2603,subsample_country_map!$A:$A,0)),INDEX(lookup!$AA:$AA,MATCH($A2603,lookup!$A:$A,0)))</f>
        <v>1_US</v>
      </c>
      <c r="AL2603" t="str">
        <f>IF(AND($CF2603&lt;&gt;"",IFERROR(INDEX(subsample_country_map!$C:$C,MATCH($CF2603,subsample_country_map!$A:$A,0)),"")&lt;&gt;""),INDEX(subsample_country_map!$C:$C,MATCH($CF2603,subsample_country_map!$A:$A,0)),INDEX(lookup!$AB:$AB,MATCH($A2603,lookup!$A:$A,0)))</f>
        <v>1_developed</v>
      </c>
      <c r="AM2603" t="str">
        <f>IF(AND($CF2603&lt;&gt;"",IFERROR(INDEX(subsample_country_map!$D:$D,MATCH($CF2603,subsample_country_map!$A:$A,0)),"")&lt;&gt;""),INDEX(subsample_country_map!$D:$D,MATCH($CF2603,subsample_country_map!$A:$A,0)),INDEX(lookup!$AC:$AC,MATCH($A2603,lookup!$A:$A,0)))</f>
        <v>1_western</v>
      </c>
      <c r="AN2603" t="str">
        <f>IF(AND($CF2603&lt;&gt;"",IFERROR(INDEX(subsample_country_map!$E:$E,MATCH($CF2603,subsample_country_map!$A:$A,0)),"")&lt;&gt;""),INDEX(subsample_country_map!$E:$E,MATCH($CF2603,subsample_country_map!$A:$A,0)),INDEX(lookup!$AD:$AD,MATCH($A2603,lookup!$A:$A,0)))</f>
        <v>1_common law</v>
      </c>
      <c r="AO2603" t="str">
        <f>INDEX(lookup!$Y:$Y,MATCH($A2603,lookup!$A:$A,0))</f>
        <v>1_not published</v>
      </c>
      <c r="AP2603" t="str">
        <f>INDEX(lookup!$Z:$Z,MATCH($A2603,lookup!$A:$A,0))</f>
        <v>99_NCE</v>
      </c>
      <c r="AQ2603" t="str">
        <f>INDEX(lookup!$W:$W,MATCH($A2603,lookup!$A:$A,0))</f>
        <v>1_fin/acc/econ</v>
      </c>
      <c r="AS2603" t="inlineStr">
        <is>
          <t>staging</t>
        </is>
      </c>
      <c r="AT2603" t="inlineStr">
        <is>
          <t>good-CER</t>
        </is>
      </c>
      <c r="AU2603" t="inlineStr">
        <is>
          <t>cost</t>
        </is>
      </c>
      <c r="AV2603" t="inlineStr">
        <is>
          <t>-0.04</t>
        </is>
      </c>
      <c r="BA2603" t="inlineStr">
        <is>
          <t>FLAG</t>
        </is>
      </c>
      <c r="BB2603" t="inlineStr">
        <is>
          <t>0</t>
        </is>
      </c>
      <c r="BC2603" t="inlineStr">
        <is>
          <t>FE</t>
        </is>
      </c>
      <c r="BD2603" t="inlineStr">
        <is>
          <t>not stated</t>
        </is>
      </c>
      <c r="BE2603" t="inlineStr">
        <is>
          <t>industry</t>
        </is>
      </c>
      <c r="BF2603" t="inlineStr">
        <is>
          <t>Consumer Discretionary</t>
        </is>
      </c>
      <c r="BI2603" t="inlineStr">
        <is>
          <t>Table 9</t>
        </is>
      </c>
      <c r="BJ2603" t="inlineStr">
        <is>
          <t>Dimensions model - Consumer Discretionary</t>
        </is>
      </c>
      <c r="BK2603" t="inlineStr">
        <is>
          <t>22</t>
        </is>
      </c>
      <c r="BL2603" t="inlineStr">
        <is>
          <t>ENVSCORE -0.04</t>
        </is>
      </c>
      <c r="BM2603" t="inlineStr">
        <is>
          <t>ENVSCORE</t>
        </is>
      </c>
      <c r="BN2603" t="inlineStr">
        <is>
          <t>COD by GICS</t>
        </is>
      </c>
      <c r="BO2603" t="inlineStr">
        <is>
          <t>rescreen</t>
        </is>
      </c>
      <c r="BP2603" t="inlineStr">
        <is>
          <t>Zheng (2021)</t>
        </is>
      </c>
      <c r="BQ2603" t="inlineStr">
        <is>
          <t>non-convertible</t>
        </is>
      </c>
      <c r="BT2603" t="n">
        <v>0</v>
      </c>
      <c r="BU2603" t="inlineStr">
        <is>
          <t>staging_Zheng_2021.csv</t>
        </is>
      </c>
      <c r="BW2603" t="n">
        <v>2000</v>
      </c>
      <c r="BX2603" t="n">
        <v>2013</v>
      </c>
      <c r="BY2603" t="inlineStr">
        <is>
          <t>US</t>
        </is>
      </c>
      <c r="BZ2603" t="n">
        <v>2006.5</v>
      </c>
      <c r="CA2603" t="n">
        <v>0</v>
      </c>
      <c r="CB2603" t="n">
        <v>0</v>
      </c>
      <c r="CC2603" t="n">
        <v>0</v>
      </c>
      <c r="CE2603" t="n">
        <v>0</v>
      </c>
    </row>
    <row r="2604">
      <c r="A2604" t="inlineStr">
        <is>
          <t>Zheng (2021)</t>
        </is>
      </c>
      <c r="B2604" t="n">
        <v>3909</v>
      </c>
      <c r="D2604" t="n">
        <v>1994</v>
      </c>
      <c r="E2604">
        <f>IF(ISNUMBER($BA2604),$BA2604,IF(AND(ISNUMBER($D2604),ISNUMBER($BW2604),ISNUMBER($BX2604)),$D2604*($BX2604-$BW2604+1),""))</f>
        <v>27916.0</v>
      </c>
      <c r="H2604" t="inlineStr">
        <is>
          <t>partial</t>
        </is>
      </c>
      <c r="I2604" t="inlineStr">
        <is>
          <t>b with significance stars only</t>
        </is>
      </c>
      <c r="J2604">
        <f>IF($BW2604&lt;&gt;"",$BW2604,"")</f>
        <v>2000.0</v>
      </c>
      <c r="K2604">
        <f>IF($BX2604&lt;&gt;"",$BX2604,"")</f>
        <v>2013.0</v>
      </c>
      <c r="L2604">
        <f>IF(AND(ISNUMBER($BW2604),ISNUMBER($BX2604)),($BW2604+$BX2604)/2,"")</f>
        <v>2006.5</v>
      </c>
      <c r="M2604">
        <f>IF($L2604&lt;&gt;"",$L2604,"")</f>
        <v>2006.5</v>
      </c>
      <c r="N2604">
        <f>IF(AND(ISNUMBER($BW2604),ISNUMBER($BX2604)),MIN(1,MAX(0,($BX2604-2016+1)/($BX2604-$BW2604+1))),"")</f>
        <v>0.0</v>
      </c>
      <c r="O2604">
        <f>IF(AND(ISNUMBER($BW2604),ISNUMBER($BX2604)),MIN(1,MAX(0,($BX2604-2017+1)/($BX2604-$BW2604+1))),"")</f>
        <v>0.0</v>
      </c>
      <c r="P2604">
        <f>IF(AND(ISNUMBER($BW2604),ISNUMBER($BX2604)),MIN(1,MAX(0,($BX2604-2018+1)/($BX2604-$BW2604+1))),"")</f>
        <v>0.0</v>
      </c>
      <c r="Q2604">
        <f>IF(AND(ISNUMBER($BW2604),ISNUMBER($BX2604)),MIN(1,MAX(0,($BX2604-2019+1)/($BX2604-$BW2604+1))),"")</f>
        <v>0.0</v>
      </c>
      <c r="R2604">
        <f>IF(AND(ISNUMBER($BW2604),ISNUMBER($BX2604)),MIN(1,MAX(0,($BX2604-2016+1)/($BX2604-$BW2604+1))),"")</f>
        <v>0.0</v>
      </c>
      <c r="S2604">
        <f>IF($L2604&lt;&gt;"",IF($L2604&gt;=2015.5,1,0),"")</f>
        <v>0.0</v>
      </c>
      <c r="T2604">
        <f>IF($L2604&lt;&gt;"",IF($L2604&gt;=2016,1,0),"")</f>
        <v>0.0</v>
      </c>
      <c r="U2604">
        <f>IF(ISNUMBER($BX2604),IF($BX2604&gt;=2016,1,0),"")</f>
        <v>0.0</v>
      </c>
      <c r="V2604">
        <f>IF(ISNUMBER($BW2604),IF($BW2604&gt;=2016,1,0),"")</f>
        <v>0.0</v>
      </c>
      <c r="W2604" t="str">
        <f>IF(AND(ISNUMBER($BW2604),ISNUMBER($BX2604)),IF($BW2604&gt;=2016,"post-only",IF($BX2604&lt;2016,"pre-only","mixed")),"")</f>
        <v>pre-only</v>
      </c>
      <c r="X2604">
        <f>IF(AND(ISNUMBER($BW2604),ISNUMBER($BX2604)),MIN(1,MAX(0,($BX2604-2017+1)/($BX2604-$BW2604+1))),"")</f>
        <v>0.0</v>
      </c>
      <c r="Y2604">
        <f>IF(AND(ISNUMBER($BW2604),ISNUMBER($BX2604)),MIN(1,MAX(0,($BX2604-2018+1)/($BX2604-$BW2604+1))),"")</f>
        <v>0.0</v>
      </c>
      <c r="Z2604">
        <f>IF(AND(ISNUMBER($BW2604),ISNUMBER($BX2604)),MIN(1,MAX(0,($BX2604-2019+1)/($BX2604-$BW2604+1))),"")</f>
        <v>0.0</v>
      </c>
      <c r="AA2604">
        <f>IF(ISNUMBER($BX2604),IF($BX2604&gt;=2017,1,0),"")</f>
        <v>0.0</v>
      </c>
      <c r="AB2604">
        <f>IF(ISNUMBER($BX2604),IF($BX2604&gt;=2018,1,0),"")</f>
        <v>0.0</v>
      </c>
      <c r="AC2604">
        <f>IF(ISNUMBER($BX2604),IF($BX2604&gt;=2019,1,0),"")</f>
        <v>0.0</v>
      </c>
      <c r="AD2604">
        <f>IF($L2604&lt;&gt;"",IF($L2604&gt;2013,1,0),"")</f>
        <v>0.0</v>
      </c>
      <c r="AE2604">
        <f>IF($L2604&lt;&gt;"",1+IF($L2604&gt;2011,1,0)+IF($L2604&gt;2014,1,0),"")</f>
        <v>1.0</v>
      </c>
      <c r="AF2604" t="inlineStr">
        <is>
          <t>loan (interest rate)</t>
        </is>
      </c>
      <c r="AG2604" t="inlineStr">
        <is>
          <t>performance</t>
        </is>
      </c>
      <c r="AH2604" t="inlineStr">
        <is>
          <t>non-sensitive</t>
        </is>
      </c>
      <c r="AI2604" t="inlineStr">
        <is>
          <t>without ETS/CT</t>
        </is>
      </c>
      <c r="AJ2604" t="inlineStr">
        <is>
          <t>without ETS/CT</t>
        </is>
      </c>
      <c r="AK2604" t="str">
        <f>IF(AND($CF2604&lt;&gt;"",IFERROR(INDEX(subsample_country_map!$B:$B,MATCH($CF2604,subsample_country_map!$A:$A,0)),"")&lt;&gt;""),INDEX(subsample_country_map!$B:$B,MATCH($CF2604,subsample_country_map!$A:$A,0)),INDEX(lookup!$AA:$AA,MATCH($A2604,lookup!$A:$A,0)))</f>
        <v>1_US</v>
      </c>
      <c r="AL2604" t="str">
        <f>IF(AND($CF2604&lt;&gt;"",IFERROR(INDEX(subsample_country_map!$C:$C,MATCH($CF2604,subsample_country_map!$A:$A,0)),"")&lt;&gt;""),INDEX(subsample_country_map!$C:$C,MATCH($CF2604,subsample_country_map!$A:$A,0)),INDEX(lookup!$AB:$AB,MATCH($A2604,lookup!$A:$A,0)))</f>
        <v>1_developed</v>
      </c>
      <c r="AM2604" t="str">
        <f>IF(AND($CF2604&lt;&gt;"",IFERROR(INDEX(subsample_country_map!$D:$D,MATCH($CF2604,subsample_country_map!$A:$A,0)),"")&lt;&gt;""),INDEX(subsample_country_map!$D:$D,MATCH($CF2604,subsample_country_map!$A:$A,0)),INDEX(lookup!$AC:$AC,MATCH($A2604,lookup!$A:$A,0)))</f>
        <v>1_western</v>
      </c>
      <c r="AN2604" t="str">
        <f>IF(AND($CF2604&lt;&gt;"",IFERROR(INDEX(subsample_country_map!$E:$E,MATCH($CF2604,subsample_country_map!$A:$A,0)),"")&lt;&gt;""),INDEX(subsample_country_map!$E:$E,MATCH($CF2604,subsample_country_map!$A:$A,0)),INDEX(lookup!$AD:$AD,MATCH($A2604,lookup!$A:$A,0)))</f>
        <v>1_common law</v>
      </c>
      <c r="AO2604" t="str">
        <f>INDEX(lookup!$Y:$Y,MATCH($A2604,lookup!$A:$A,0))</f>
        <v>1_not published</v>
      </c>
      <c r="AP2604" t="str">
        <f>INDEX(lookup!$Z:$Z,MATCH($A2604,lookup!$A:$A,0))</f>
        <v>99_NCE</v>
      </c>
      <c r="AQ2604" t="str">
        <f>INDEX(lookup!$W:$W,MATCH($A2604,lookup!$A:$A,0))</f>
        <v>1_fin/acc/econ</v>
      </c>
      <c r="AS2604" t="inlineStr">
        <is>
          <t>staging</t>
        </is>
      </c>
      <c r="AT2604" t="inlineStr">
        <is>
          <t>good-CER</t>
        </is>
      </c>
      <c r="AU2604" t="inlineStr">
        <is>
          <t>cost</t>
        </is>
      </c>
      <c r="AV2604" t="inlineStr">
        <is>
          <t>-0.0393</t>
        </is>
      </c>
      <c r="BA2604" t="inlineStr">
        <is>
          <t>FLAG</t>
        </is>
      </c>
      <c r="BB2604" t="inlineStr">
        <is>
          <t>0</t>
        </is>
      </c>
      <c r="BC2604" t="inlineStr">
        <is>
          <t>FE</t>
        </is>
      </c>
      <c r="BD2604" t="inlineStr">
        <is>
          <t>not stated</t>
        </is>
      </c>
      <c r="BE2604" t="inlineStr">
        <is>
          <t>industry</t>
        </is>
      </c>
      <c r="BF2604" t="inlineStr">
        <is>
          <t>Consumer Staples</t>
        </is>
      </c>
      <c r="BI2604" t="inlineStr">
        <is>
          <t>Table 9</t>
        </is>
      </c>
      <c r="BJ2604" t="inlineStr">
        <is>
          <t>Dimensions model - Consumer Staples</t>
        </is>
      </c>
      <c r="BK2604" t="inlineStr">
        <is>
          <t>22</t>
        </is>
      </c>
      <c r="BL2604" t="inlineStr">
        <is>
          <t>ENVSCORE -0.0393</t>
        </is>
      </c>
      <c r="BM2604" t="inlineStr">
        <is>
          <t>ENVSCORE</t>
        </is>
      </c>
      <c r="BN2604" t="inlineStr">
        <is>
          <t>COD by GICS</t>
        </is>
      </c>
      <c r="BO2604" t="inlineStr">
        <is>
          <t>rescreen</t>
        </is>
      </c>
      <c r="BP2604" t="inlineStr">
        <is>
          <t>Zheng (2021)</t>
        </is>
      </c>
      <c r="BQ2604" t="inlineStr">
        <is>
          <t>non-convertible</t>
        </is>
      </c>
      <c r="BT2604" t="n">
        <v>0</v>
      </c>
      <c r="BU2604" t="inlineStr">
        <is>
          <t>staging_Zheng_2021.csv</t>
        </is>
      </c>
      <c r="BW2604" t="n">
        <v>2000</v>
      </c>
      <c r="BX2604" t="n">
        <v>2013</v>
      </c>
      <c r="BY2604" t="inlineStr">
        <is>
          <t>US</t>
        </is>
      </c>
      <c r="BZ2604" t="n">
        <v>2006.5</v>
      </c>
      <c r="CA2604" t="n">
        <v>0</v>
      </c>
      <c r="CB2604" t="n">
        <v>0</v>
      </c>
      <c r="CC2604" t="n">
        <v>0</v>
      </c>
      <c r="CE2604" t="n">
        <v>0</v>
      </c>
    </row>
    <row r="2605">
      <c r="A2605" t="inlineStr">
        <is>
          <t>Zheng (2021)</t>
        </is>
      </c>
      <c r="B2605" t="n">
        <v>3910</v>
      </c>
      <c r="D2605" t="n">
        <v>1994</v>
      </c>
      <c r="E2605">
        <f>IF(ISNUMBER($BA2605),$BA2605,IF(AND(ISNUMBER($D2605),ISNUMBER($BW2605),ISNUMBER($BX2605)),$D2605*($BX2605-$BW2605+1),""))</f>
        <v>27916.0</v>
      </c>
      <c r="H2605" t="inlineStr">
        <is>
          <t>partial</t>
        </is>
      </c>
      <c r="I2605" t="inlineStr">
        <is>
          <t>b with significance stars only</t>
        </is>
      </c>
      <c r="J2605">
        <f>IF($BW2605&lt;&gt;"",$BW2605,"")</f>
        <v>2000.0</v>
      </c>
      <c r="K2605">
        <f>IF($BX2605&lt;&gt;"",$BX2605,"")</f>
        <v>2013.0</v>
      </c>
      <c r="L2605">
        <f>IF(AND(ISNUMBER($BW2605),ISNUMBER($BX2605)),($BW2605+$BX2605)/2,"")</f>
        <v>2006.5</v>
      </c>
      <c r="M2605">
        <f>IF($L2605&lt;&gt;"",$L2605,"")</f>
        <v>2006.5</v>
      </c>
      <c r="N2605">
        <f>IF(AND(ISNUMBER($BW2605),ISNUMBER($BX2605)),MIN(1,MAX(0,($BX2605-2016+1)/($BX2605-$BW2605+1))),"")</f>
        <v>0.0</v>
      </c>
      <c r="O2605">
        <f>IF(AND(ISNUMBER($BW2605),ISNUMBER($BX2605)),MIN(1,MAX(0,($BX2605-2017+1)/($BX2605-$BW2605+1))),"")</f>
        <v>0.0</v>
      </c>
      <c r="P2605">
        <f>IF(AND(ISNUMBER($BW2605),ISNUMBER($BX2605)),MIN(1,MAX(0,($BX2605-2018+1)/($BX2605-$BW2605+1))),"")</f>
        <v>0.0</v>
      </c>
      <c r="Q2605">
        <f>IF(AND(ISNUMBER($BW2605),ISNUMBER($BX2605)),MIN(1,MAX(0,($BX2605-2019+1)/($BX2605-$BW2605+1))),"")</f>
        <v>0.0</v>
      </c>
      <c r="R2605">
        <f>IF(AND(ISNUMBER($BW2605),ISNUMBER($BX2605)),MIN(1,MAX(0,($BX2605-2016+1)/($BX2605-$BW2605+1))),"")</f>
        <v>0.0</v>
      </c>
      <c r="S2605">
        <f>IF($L2605&lt;&gt;"",IF($L2605&gt;=2015.5,1,0),"")</f>
        <v>0.0</v>
      </c>
      <c r="T2605">
        <f>IF($L2605&lt;&gt;"",IF($L2605&gt;=2016,1,0),"")</f>
        <v>0.0</v>
      </c>
      <c r="U2605">
        <f>IF(ISNUMBER($BX2605),IF($BX2605&gt;=2016,1,0),"")</f>
        <v>0.0</v>
      </c>
      <c r="V2605">
        <f>IF(ISNUMBER($BW2605),IF($BW2605&gt;=2016,1,0),"")</f>
        <v>0.0</v>
      </c>
      <c r="W2605" t="str">
        <f>IF(AND(ISNUMBER($BW2605),ISNUMBER($BX2605)),IF($BW2605&gt;=2016,"post-only",IF($BX2605&lt;2016,"pre-only","mixed")),"")</f>
        <v>pre-only</v>
      </c>
      <c r="X2605">
        <f>IF(AND(ISNUMBER($BW2605),ISNUMBER($BX2605)),MIN(1,MAX(0,($BX2605-2017+1)/($BX2605-$BW2605+1))),"")</f>
        <v>0.0</v>
      </c>
      <c r="Y2605">
        <f>IF(AND(ISNUMBER($BW2605),ISNUMBER($BX2605)),MIN(1,MAX(0,($BX2605-2018+1)/($BX2605-$BW2605+1))),"")</f>
        <v>0.0</v>
      </c>
      <c r="Z2605">
        <f>IF(AND(ISNUMBER($BW2605),ISNUMBER($BX2605)),MIN(1,MAX(0,($BX2605-2019+1)/($BX2605-$BW2605+1))),"")</f>
        <v>0.0</v>
      </c>
      <c r="AA2605">
        <f>IF(ISNUMBER($BX2605),IF($BX2605&gt;=2017,1,0),"")</f>
        <v>0.0</v>
      </c>
      <c r="AB2605">
        <f>IF(ISNUMBER($BX2605),IF($BX2605&gt;=2018,1,0),"")</f>
        <v>0.0</v>
      </c>
      <c r="AC2605">
        <f>IF(ISNUMBER($BX2605),IF($BX2605&gt;=2019,1,0),"")</f>
        <v>0.0</v>
      </c>
      <c r="AD2605">
        <f>IF($L2605&lt;&gt;"",IF($L2605&gt;2013,1,0),"")</f>
        <v>0.0</v>
      </c>
      <c r="AE2605">
        <f>IF($L2605&lt;&gt;"",1+IF($L2605&gt;2011,1,0)+IF($L2605&gt;2014,1,0),"")</f>
        <v>1.0</v>
      </c>
      <c r="AF2605" t="inlineStr">
        <is>
          <t>loan (interest rate)</t>
        </is>
      </c>
      <c r="AG2605" t="inlineStr">
        <is>
          <t>performance</t>
        </is>
      </c>
      <c r="AH2605" t="inlineStr">
        <is>
          <t>non-sensitive</t>
        </is>
      </c>
      <c r="AI2605" t="inlineStr">
        <is>
          <t>without ETS/CT</t>
        </is>
      </c>
      <c r="AJ2605" t="inlineStr">
        <is>
          <t>without ETS/CT</t>
        </is>
      </c>
      <c r="AK2605" t="str">
        <f>IF(AND($CF2605&lt;&gt;"",IFERROR(INDEX(subsample_country_map!$B:$B,MATCH($CF2605,subsample_country_map!$A:$A,0)),"")&lt;&gt;""),INDEX(subsample_country_map!$B:$B,MATCH($CF2605,subsample_country_map!$A:$A,0)),INDEX(lookup!$AA:$AA,MATCH($A2605,lookup!$A:$A,0)))</f>
        <v>1_US</v>
      </c>
      <c r="AL2605" t="str">
        <f>IF(AND($CF2605&lt;&gt;"",IFERROR(INDEX(subsample_country_map!$C:$C,MATCH($CF2605,subsample_country_map!$A:$A,0)),"")&lt;&gt;""),INDEX(subsample_country_map!$C:$C,MATCH($CF2605,subsample_country_map!$A:$A,0)),INDEX(lookup!$AB:$AB,MATCH($A2605,lookup!$A:$A,0)))</f>
        <v>1_developed</v>
      </c>
      <c r="AM2605" t="str">
        <f>IF(AND($CF2605&lt;&gt;"",IFERROR(INDEX(subsample_country_map!$D:$D,MATCH($CF2605,subsample_country_map!$A:$A,0)),"")&lt;&gt;""),INDEX(subsample_country_map!$D:$D,MATCH($CF2605,subsample_country_map!$A:$A,0)),INDEX(lookup!$AC:$AC,MATCH($A2605,lookup!$A:$A,0)))</f>
        <v>1_western</v>
      </c>
      <c r="AN2605" t="str">
        <f>IF(AND($CF2605&lt;&gt;"",IFERROR(INDEX(subsample_country_map!$E:$E,MATCH($CF2605,subsample_country_map!$A:$A,0)),"")&lt;&gt;""),INDEX(subsample_country_map!$E:$E,MATCH($CF2605,subsample_country_map!$A:$A,0)),INDEX(lookup!$AD:$AD,MATCH($A2605,lookup!$A:$A,0)))</f>
        <v>1_common law</v>
      </c>
      <c r="AO2605" t="str">
        <f>INDEX(lookup!$Y:$Y,MATCH($A2605,lookup!$A:$A,0))</f>
        <v>1_not published</v>
      </c>
      <c r="AP2605" t="str">
        <f>INDEX(lookup!$Z:$Z,MATCH($A2605,lookup!$A:$A,0))</f>
        <v>99_NCE</v>
      </c>
      <c r="AQ2605" t="str">
        <f>INDEX(lookup!$W:$W,MATCH($A2605,lookup!$A:$A,0))</f>
        <v>1_fin/acc/econ</v>
      </c>
      <c r="AS2605" t="inlineStr">
        <is>
          <t>staging</t>
        </is>
      </c>
      <c r="AT2605" t="inlineStr">
        <is>
          <t>good-CER</t>
        </is>
      </c>
      <c r="AU2605" t="inlineStr">
        <is>
          <t>cost</t>
        </is>
      </c>
      <c r="AV2605" t="inlineStr">
        <is>
          <t>-0.0641</t>
        </is>
      </c>
      <c r="BA2605" t="inlineStr">
        <is>
          <t>FLAG</t>
        </is>
      </c>
      <c r="BB2605" t="inlineStr">
        <is>
          <t>0</t>
        </is>
      </c>
      <c r="BC2605" t="inlineStr">
        <is>
          <t>FE</t>
        </is>
      </c>
      <c r="BD2605" t="inlineStr">
        <is>
          <t>not stated</t>
        </is>
      </c>
      <c r="BE2605" t="inlineStr">
        <is>
          <t>industry</t>
        </is>
      </c>
      <c r="BF2605" t="inlineStr">
        <is>
          <t>Health Care</t>
        </is>
      </c>
      <c r="BI2605" t="inlineStr">
        <is>
          <t>Table 9</t>
        </is>
      </c>
      <c r="BJ2605" t="inlineStr">
        <is>
          <t>Dimensions model - Health Care</t>
        </is>
      </c>
      <c r="BK2605" t="inlineStr">
        <is>
          <t>22</t>
        </is>
      </c>
      <c r="BL2605" t="inlineStr">
        <is>
          <t>ENVSCORE -0.0641</t>
        </is>
      </c>
      <c r="BM2605" t="inlineStr">
        <is>
          <t>ENVSCORE</t>
        </is>
      </c>
      <c r="BN2605" t="inlineStr">
        <is>
          <t>COD by GICS</t>
        </is>
      </c>
      <c r="BO2605" t="inlineStr">
        <is>
          <t>rescreen</t>
        </is>
      </c>
      <c r="BP2605" t="inlineStr">
        <is>
          <t>Zheng (2021)</t>
        </is>
      </c>
      <c r="BQ2605" t="inlineStr">
        <is>
          <t>non-convertible</t>
        </is>
      </c>
      <c r="BT2605" t="n">
        <v>0</v>
      </c>
      <c r="BU2605" t="inlineStr">
        <is>
          <t>staging_Zheng_2021.csv</t>
        </is>
      </c>
      <c r="BW2605" t="n">
        <v>2000</v>
      </c>
      <c r="BX2605" t="n">
        <v>2013</v>
      </c>
      <c r="BY2605" t="inlineStr">
        <is>
          <t>US</t>
        </is>
      </c>
      <c r="BZ2605" t="n">
        <v>2006.5</v>
      </c>
      <c r="CA2605" t="n">
        <v>0</v>
      </c>
      <c r="CB2605" t="n">
        <v>0</v>
      </c>
      <c r="CC2605" t="n">
        <v>0</v>
      </c>
      <c r="CE2605" t="n">
        <v>0</v>
      </c>
    </row>
    <row r="2606">
      <c r="A2606" t="inlineStr">
        <is>
          <t>Zheng (2021)</t>
        </is>
      </c>
      <c r="B2606" t="n">
        <v>3911</v>
      </c>
      <c r="C2606" t="n">
        <v>-0.04387637792128712</v>
      </c>
      <c r="D2606" t="n">
        <v>1994</v>
      </c>
      <c r="E2606">
        <f>IF(ISNUMBER($BA2606),$BA2606,IF(AND(ISNUMBER($D2606),ISNUMBER($BW2606),ISNUMBER($BX2606)),$D2606*($BX2606-$BW2606+1),""))</f>
        <v>27916.0</v>
      </c>
      <c r="H2606" t="inlineStr">
        <is>
          <t>partial</t>
        </is>
      </c>
      <c r="I2606" t="inlineStr">
        <is>
          <t>b with significance stars only</t>
        </is>
      </c>
      <c r="J2606">
        <f>IF($BW2606&lt;&gt;"",$BW2606,"")</f>
        <v>2000.0</v>
      </c>
      <c r="K2606">
        <f>IF($BX2606&lt;&gt;"",$BX2606,"")</f>
        <v>2013.0</v>
      </c>
      <c r="L2606">
        <f>IF(AND(ISNUMBER($BW2606),ISNUMBER($BX2606)),($BW2606+$BX2606)/2,"")</f>
        <v>2006.5</v>
      </c>
      <c r="M2606">
        <f>IF($L2606&lt;&gt;"",$L2606,"")</f>
        <v>2006.5</v>
      </c>
      <c r="N2606">
        <f>IF(AND(ISNUMBER($BW2606),ISNUMBER($BX2606)),MIN(1,MAX(0,($BX2606-2016+1)/($BX2606-$BW2606+1))),"")</f>
        <v>0.0</v>
      </c>
      <c r="O2606">
        <f>IF(AND(ISNUMBER($BW2606),ISNUMBER($BX2606)),MIN(1,MAX(0,($BX2606-2017+1)/($BX2606-$BW2606+1))),"")</f>
        <v>0.0</v>
      </c>
      <c r="P2606">
        <f>IF(AND(ISNUMBER($BW2606),ISNUMBER($BX2606)),MIN(1,MAX(0,($BX2606-2018+1)/($BX2606-$BW2606+1))),"")</f>
        <v>0.0</v>
      </c>
      <c r="Q2606">
        <f>IF(AND(ISNUMBER($BW2606),ISNUMBER($BX2606)),MIN(1,MAX(0,($BX2606-2019+1)/($BX2606-$BW2606+1))),"")</f>
        <v>0.0</v>
      </c>
      <c r="R2606">
        <f>IF(AND(ISNUMBER($BW2606),ISNUMBER($BX2606)),MIN(1,MAX(0,($BX2606-2016+1)/($BX2606-$BW2606+1))),"")</f>
        <v>0.0</v>
      </c>
      <c r="S2606">
        <f>IF($L2606&lt;&gt;"",IF($L2606&gt;=2015.5,1,0),"")</f>
        <v>0.0</v>
      </c>
      <c r="T2606">
        <f>IF($L2606&lt;&gt;"",IF($L2606&gt;=2016,1,0),"")</f>
        <v>0.0</v>
      </c>
      <c r="U2606">
        <f>IF(ISNUMBER($BX2606),IF($BX2606&gt;=2016,1,0),"")</f>
        <v>0.0</v>
      </c>
      <c r="V2606">
        <f>IF(ISNUMBER($BW2606),IF($BW2606&gt;=2016,1,0),"")</f>
        <v>0.0</v>
      </c>
      <c r="W2606" t="str">
        <f>IF(AND(ISNUMBER($BW2606),ISNUMBER($BX2606)),IF($BW2606&gt;=2016,"post-only",IF($BX2606&lt;2016,"pre-only","mixed")),"")</f>
        <v>pre-only</v>
      </c>
      <c r="X2606">
        <f>IF(AND(ISNUMBER($BW2606),ISNUMBER($BX2606)),MIN(1,MAX(0,($BX2606-2017+1)/($BX2606-$BW2606+1))),"")</f>
        <v>0.0</v>
      </c>
      <c r="Y2606">
        <f>IF(AND(ISNUMBER($BW2606),ISNUMBER($BX2606)),MIN(1,MAX(0,($BX2606-2018+1)/($BX2606-$BW2606+1))),"")</f>
        <v>0.0</v>
      </c>
      <c r="Z2606">
        <f>IF(AND(ISNUMBER($BW2606),ISNUMBER($BX2606)),MIN(1,MAX(0,($BX2606-2019+1)/($BX2606-$BW2606+1))),"")</f>
        <v>0.0</v>
      </c>
      <c r="AA2606">
        <f>IF(ISNUMBER($BX2606),IF($BX2606&gt;=2017,1,0),"")</f>
        <v>0.0</v>
      </c>
      <c r="AB2606">
        <f>IF(ISNUMBER($BX2606),IF($BX2606&gt;=2018,1,0),"")</f>
        <v>0.0</v>
      </c>
      <c r="AC2606">
        <f>IF(ISNUMBER($BX2606),IF($BX2606&gt;=2019,1,0),"")</f>
        <v>0.0</v>
      </c>
      <c r="AD2606">
        <f>IF($L2606&lt;&gt;"",IF($L2606&gt;2013,1,0),"")</f>
        <v>0.0</v>
      </c>
      <c r="AE2606">
        <f>IF($L2606&lt;&gt;"",1+IF($L2606&gt;2011,1,0)+IF($L2606&gt;2014,1,0),"")</f>
        <v>1.0</v>
      </c>
      <c r="AF2606" t="inlineStr">
        <is>
          <t>loan (interest rate)</t>
        </is>
      </c>
      <c r="AG2606" t="inlineStr">
        <is>
          <t>performance</t>
        </is>
      </c>
      <c r="AH2606" t="inlineStr">
        <is>
          <t>non-sensitive</t>
        </is>
      </c>
      <c r="AI2606" t="inlineStr">
        <is>
          <t>without ETS/CT</t>
        </is>
      </c>
      <c r="AJ2606" t="inlineStr">
        <is>
          <t>without ETS/CT</t>
        </is>
      </c>
      <c r="AK2606" t="str">
        <f>IF(AND($CF2606&lt;&gt;"",IFERROR(INDEX(subsample_country_map!$B:$B,MATCH($CF2606,subsample_country_map!$A:$A,0)),"")&lt;&gt;""),INDEX(subsample_country_map!$B:$B,MATCH($CF2606,subsample_country_map!$A:$A,0)),INDEX(lookup!$AA:$AA,MATCH($A2606,lookup!$A:$A,0)))</f>
        <v>1_US</v>
      </c>
      <c r="AL2606" t="str">
        <f>IF(AND($CF2606&lt;&gt;"",IFERROR(INDEX(subsample_country_map!$C:$C,MATCH($CF2606,subsample_country_map!$A:$A,0)),"")&lt;&gt;""),INDEX(subsample_country_map!$C:$C,MATCH($CF2606,subsample_country_map!$A:$A,0)),INDEX(lookup!$AB:$AB,MATCH($A2606,lookup!$A:$A,0)))</f>
        <v>1_developed</v>
      </c>
      <c r="AM2606" t="str">
        <f>IF(AND($CF2606&lt;&gt;"",IFERROR(INDEX(subsample_country_map!$D:$D,MATCH($CF2606,subsample_country_map!$A:$A,0)),"")&lt;&gt;""),INDEX(subsample_country_map!$D:$D,MATCH($CF2606,subsample_country_map!$A:$A,0)),INDEX(lookup!$AC:$AC,MATCH($A2606,lookup!$A:$A,0)))</f>
        <v>1_western</v>
      </c>
      <c r="AN2606" t="str">
        <f>IF(AND($CF2606&lt;&gt;"",IFERROR(INDEX(subsample_country_map!$E:$E,MATCH($CF2606,subsample_country_map!$A:$A,0)),"")&lt;&gt;""),INDEX(subsample_country_map!$E:$E,MATCH($CF2606,subsample_country_map!$A:$A,0)),INDEX(lookup!$AD:$AD,MATCH($A2606,lookup!$A:$A,0)))</f>
        <v>1_common law</v>
      </c>
      <c r="AO2606" t="str">
        <f>INDEX(lookup!$Y:$Y,MATCH($A2606,lookup!$A:$A,0))</f>
        <v>1_not published</v>
      </c>
      <c r="AP2606" t="str">
        <f>INDEX(lookup!$Z:$Z,MATCH($A2606,lookup!$A:$A,0))</f>
        <v>99_NCE</v>
      </c>
      <c r="AQ2606" t="str">
        <f>INDEX(lookup!$W:$W,MATCH($A2606,lookup!$A:$A,0))</f>
        <v>1_fin/acc/econ</v>
      </c>
      <c r="AS2606" t="inlineStr">
        <is>
          <t>staging</t>
        </is>
      </c>
      <c r="AT2606" t="inlineStr">
        <is>
          <t>good-CER</t>
        </is>
      </c>
      <c r="AU2606" t="inlineStr">
        <is>
          <t>cost</t>
        </is>
      </c>
      <c r="AV2606" t="inlineStr">
        <is>
          <t>-0.1189</t>
        </is>
      </c>
      <c r="BA2606" t="inlineStr">
        <is>
          <t>FLAG</t>
        </is>
      </c>
      <c r="BB2606" t="inlineStr">
        <is>
          <t>0</t>
        </is>
      </c>
      <c r="BC2606" t="inlineStr">
        <is>
          <t>FE</t>
        </is>
      </c>
      <c r="BD2606" t="inlineStr">
        <is>
          <t>not stated</t>
        </is>
      </c>
      <c r="BE2606" t="inlineStr">
        <is>
          <t>industry</t>
        </is>
      </c>
      <c r="BF2606" t="inlineStr">
        <is>
          <t>Financials</t>
        </is>
      </c>
      <c r="BI2606" t="inlineStr">
        <is>
          <t>Table 9</t>
        </is>
      </c>
      <c r="BJ2606" t="inlineStr">
        <is>
          <t>Dimensions model - Financials</t>
        </is>
      </c>
      <c r="BK2606" t="inlineStr">
        <is>
          <t>22</t>
        </is>
      </c>
      <c r="BL2606" t="inlineStr">
        <is>
          <t>ENVSCORE -0.1189*</t>
        </is>
      </c>
      <c r="BM2606" t="inlineStr">
        <is>
          <t>ENVSCORE</t>
        </is>
      </c>
      <c r="BN2606" t="inlineStr">
        <is>
          <t>COD by GICS</t>
        </is>
      </c>
      <c r="BO2606" t="inlineStr">
        <is>
          <t>rescreen</t>
        </is>
      </c>
      <c r="BP2606" t="inlineStr">
        <is>
          <t>Zheng (2021)</t>
        </is>
      </c>
      <c r="BQ2606" t="inlineStr">
        <is>
          <t>star-bound</t>
        </is>
      </c>
      <c r="BT2606" t="n">
        <v>0</v>
      </c>
      <c r="BU2606" t="inlineStr">
        <is>
          <t>staging_Zheng_2021.csv</t>
        </is>
      </c>
      <c r="BW2606" t="n">
        <v>2000</v>
      </c>
      <c r="BX2606" t="n">
        <v>2013</v>
      </c>
      <c r="BY2606" t="inlineStr">
        <is>
          <t>US</t>
        </is>
      </c>
      <c r="BZ2606" t="n">
        <v>2006.5</v>
      </c>
      <c r="CA2606" t="n">
        <v>0</v>
      </c>
      <c r="CB2606" t="n">
        <v>0</v>
      </c>
      <c r="CC2606" t="n">
        <v>0</v>
      </c>
      <c r="CD2606" t="n">
        <v>-0.04390456649468844</v>
      </c>
      <c r="CE2606" t="n">
        <v>1</v>
      </c>
    </row>
    <row r="2607">
      <c r="A2607" t="inlineStr">
        <is>
          <t>Zheng (2021)</t>
        </is>
      </c>
      <c r="B2607" t="n">
        <v>3912</v>
      </c>
      <c r="D2607" t="n">
        <v>1994</v>
      </c>
      <c r="E2607">
        <f>IF(ISNUMBER($BA2607),$BA2607,IF(AND(ISNUMBER($D2607),ISNUMBER($BW2607),ISNUMBER($BX2607)),$D2607*($BX2607-$BW2607+1),""))</f>
        <v>27916.0</v>
      </c>
      <c r="H2607" t="inlineStr">
        <is>
          <t>partial</t>
        </is>
      </c>
      <c r="I2607" t="inlineStr">
        <is>
          <t>b with significance stars only</t>
        </is>
      </c>
      <c r="J2607">
        <f>IF($BW2607&lt;&gt;"",$BW2607,"")</f>
        <v>2000.0</v>
      </c>
      <c r="K2607">
        <f>IF($BX2607&lt;&gt;"",$BX2607,"")</f>
        <v>2013.0</v>
      </c>
      <c r="L2607">
        <f>IF(AND(ISNUMBER($BW2607),ISNUMBER($BX2607)),($BW2607+$BX2607)/2,"")</f>
        <v>2006.5</v>
      </c>
      <c r="M2607">
        <f>IF($L2607&lt;&gt;"",$L2607,"")</f>
        <v>2006.5</v>
      </c>
      <c r="N2607">
        <f>IF(AND(ISNUMBER($BW2607),ISNUMBER($BX2607)),MIN(1,MAX(0,($BX2607-2016+1)/($BX2607-$BW2607+1))),"")</f>
        <v>0.0</v>
      </c>
      <c r="O2607">
        <f>IF(AND(ISNUMBER($BW2607),ISNUMBER($BX2607)),MIN(1,MAX(0,($BX2607-2017+1)/($BX2607-$BW2607+1))),"")</f>
        <v>0.0</v>
      </c>
      <c r="P2607">
        <f>IF(AND(ISNUMBER($BW2607),ISNUMBER($BX2607)),MIN(1,MAX(0,($BX2607-2018+1)/($BX2607-$BW2607+1))),"")</f>
        <v>0.0</v>
      </c>
      <c r="Q2607">
        <f>IF(AND(ISNUMBER($BW2607),ISNUMBER($BX2607)),MIN(1,MAX(0,($BX2607-2019+1)/($BX2607-$BW2607+1))),"")</f>
        <v>0.0</v>
      </c>
      <c r="R2607">
        <f>IF(AND(ISNUMBER($BW2607),ISNUMBER($BX2607)),MIN(1,MAX(0,($BX2607-2016+1)/($BX2607-$BW2607+1))),"")</f>
        <v>0.0</v>
      </c>
      <c r="S2607">
        <f>IF($L2607&lt;&gt;"",IF($L2607&gt;=2015.5,1,0),"")</f>
        <v>0.0</v>
      </c>
      <c r="T2607">
        <f>IF($L2607&lt;&gt;"",IF($L2607&gt;=2016,1,0),"")</f>
        <v>0.0</v>
      </c>
      <c r="U2607">
        <f>IF(ISNUMBER($BX2607),IF($BX2607&gt;=2016,1,0),"")</f>
        <v>0.0</v>
      </c>
      <c r="V2607">
        <f>IF(ISNUMBER($BW2607),IF($BW2607&gt;=2016,1,0),"")</f>
        <v>0.0</v>
      </c>
      <c r="W2607" t="str">
        <f>IF(AND(ISNUMBER($BW2607),ISNUMBER($BX2607)),IF($BW2607&gt;=2016,"post-only",IF($BX2607&lt;2016,"pre-only","mixed")),"")</f>
        <v>pre-only</v>
      </c>
      <c r="X2607">
        <f>IF(AND(ISNUMBER($BW2607),ISNUMBER($BX2607)),MIN(1,MAX(0,($BX2607-2017+1)/($BX2607-$BW2607+1))),"")</f>
        <v>0.0</v>
      </c>
      <c r="Y2607">
        <f>IF(AND(ISNUMBER($BW2607),ISNUMBER($BX2607)),MIN(1,MAX(0,($BX2607-2018+1)/($BX2607-$BW2607+1))),"")</f>
        <v>0.0</v>
      </c>
      <c r="Z2607">
        <f>IF(AND(ISNUMBER($BW2607),ISNUMBER($BX2607)),MIN(1,MAX(0,($BX2607-2019+1)/($BX2607-$BW2607+1))),"")</f>
        <v>0.0</v>
      </c>
      <c r="AA2607">
        <f>IF(ISNUMBER($BX2607),IF($BX2607&gt;=2017,1,0),"")</f>
        <v>0.0</v>
      </c>
      <c r="AB2607">
        <f>IF(ISNUMBER($BX2607),IF($BX2607&gt;=2018,1,0),"")</f>
        <v>0.0</v>
      </c>
      <c r="AC2607">
        <f>IF(ISNUMBER($BX2607),IF($BX2607&gt;=2019,1,0),"")</f>
        <v>0.0</v>
      </c>
      <c r="AD2607">
        <f>IF($L2607&lt;&gt;"",IF($L2607&gt;2013,1,0),"")</f>
        <v>0.0</v>
      </c>
      <c r="AE2607">
        <f>IF($L2607&lt;&gt;"",1+IF($L2607&gt;2011,1,0)+IF($L2607&gt;2014,1,0),"")</f>
        <v>1.0</v>
      </c>
      <c r="AF2607" t="inlineStr">
        <is>
          <t>loan (interest rate)</t>
        </is>
      </c>
      <c r="AG2607" t="inlineStr">
        <is>
          <t>performance</t>
        </is>
      </c>
      <c r="AH2607" t="inlineStr">
        <is>
          <t>non-sensitive</t>
        </is>
      </c>
      <c r="AI2607" t="inlineStr">
        <is>
          <t>without ETS/CT</t>
        </is>
      </c>
      <c r="AJ2607" t="inlineStr">
        <is>
          <t>without ETS/CT</t>
        </is>
      </c>
      <c r="AK2607" t="str">
        <f>IF(AND($CF2607&lt;&gt;"",IFERROR(INDEX(subsample_country_map!$B:$B,MATCH($CF2607,subsample_country_map!$A:$A,0)),"")&lt;&gt;""),INDEX(subsample_country_map!$B:$B,MATCH($CF2607,subsample_country_map!$A:$A,0)),INDEX(lookup!$AA:$AA,MATCH($A2607,lookup!$A:$A,0)))</f>
        <v>1_US</v>
      </c>
      <c r="AL2607" t="str">
        <f>IF(AND($CF2607&lt;&gt;"",IFERROR(INDEX(subsample_country_map!$C:$C,MATCH($CF2607,subsample_country_map!$A:$A,0)),"")&lt;&gt;""),INDEX(subsample_country_map!$C:$C,MATCH($CF2607,subsample_country_map!$A:$A,0)),INDEX(lookup!$AB:$AB,MATCH($A2607,lookup!$A:$A,0)))</f>
        <v>1_developed</v>
      </c>
      <c r="AM2607" t="str">
        <f>IF(AND($CF2607&lt;&gt;"",IFERROR(INDEX(subsample_country_map!$D:$D,MATCH($CF2607,subsample_country_map!$A:$A,0)),"")&lt;&gt;""),INDEX(subsample_country_map!$D:$D,MATCH($CF2607,subsample_country_map!$A:$A,0)),INDEX(lookup!$AC:$AC,MATCH($A2607,lookup!$A:$A,0)))</f>
        <v>1_western</v>
      </c>
      <c r="AN2607" t="str">
        <f>IF(AND($CF2607&lt;&gt;"",IFERROR(INDEX(subsample_country_map!$E:$E,MATCH($CF2607,subsample_country_map!$A:$A,0)),"")&lt;&gt;""),INDEX(subsample_country_map!$E:$E,MATCH($CF2607,subsample_country_map!$A:$A,0)),INDEX(lookup!$AD:$AD,MATCH($A2607,lookup!$A:$A,0)))</f>
        <v>1_common law</v>
      </c>
      <c r="AO2607" t="str">
        <f>INDEX(lookup!$Y:$Y,MATCH($A2607,lookup!$A:$A,0))</f>
        <v>1_not published</v>
      </c>
      <c r="AP2607" t="str">
        <f>INDEX(lookup!$Z:$Z,MATCH($A2607,lookup!$A:$A,0))</f>
        <v>99_NCE</v>
      </c>
      <c r="AQ2607" t="str">
        <f>INDEX(lookup!$W:$W,MATCH($A2607,lookup!$A:$A,0))</f>
        <v>1_fin/acc/econ</v>
      </c>
      <c r="AS2607" t="inlineStr">
        <is>
          <t>staging</t>
        </is>
      </c>
      <c r="AT2607" t="inlineStr">
        <is>
          <t>good-CER</t>
        </is>
      </c>
      <c r="AU2607" t="inlineStr">
        <is>
          <t>cost</t>
        </is>
      </c>
      <c r="AV2607" t="inlineStr">
        <is>
          <t>-0.0751</t>
        </is>
      </c>
      <c r="BA2607" t="inlineStr">
        <is>
          <t>FLAG</t>
        </is>
      </c>
      <c r="BB2607" t="inlineStr">
        <is>
          <t>0</t>
        </is>
      </c>
      <c r="BC2607" t="inlineStr">
        <is>
          <t>FE</t>
        </is>
      </c>
      <c r="BD2607" t="inlineStr">
        <is>
          <t>not stated</t>
        </is>
      </c>
      <c r="BE2607" t="inlineStr">
        <is>
          <t>industry</t>
        </is>
      </c>
      <c r="BF2607" t="inlineStr">
        <is>
          <t>Information Technology</t>
        </is>
      </c>
      <c r="BI2607" t="inlineStr">
        <is>
          <t>Table 9</t>
        </is>
      </c>
      <c r="BJ2607" t="inlineStr">
        <is>
          <t>Dimensions model - Information Technology</t>
        </is>
      </c>
      <c r="BK2607" t="inlineStr">
        <is>
          <t>22</t>
        </is>
      </c>
      <c r="BL2607" t="inlineStr">
        <is>
          <t>ENVSCORE -0.0751</t>
        </is>
      </c>
      <c r="BM2607" t="inlineStr">
        <is>
          <t>ENVSCORE</t>
        </is>
      </c>
      <c r="BN2607" t="inlineStr">
        <is>
          <t>COD by GICS</t>
        </is>
      </c>
      <c r="BO2607" t="inlineStr">
        <is>
          <t>rescreen</t>
        </is>
      </c>
      <c r="BP2607" t="inlineStr">
        <is>
          <t>Zheng (2021)</t>
        </is>
      </c>
      <c r="BQ2607" t="inlineStr">
        <is>
          <t>non-convertible</t>
        </is>
      </c>
      <c r="BT2607" t="n">
        <v>0</v>
      </c>
      <c r="BU2607" t="inlineStr">
        <is>
          <t>staging_Zheng_2021.csv</t>
        </is>
      </c>
      <c r="BW2607" t="n">
        <v>2000</v>
      </c>
      <c r="BX2607" t="n">
        <v>2013</v>
      </c>
      <c r="BY2607" t="inlineStr">
        <is>
          <t>US</t>
        </is>
      </c>
      <c r="BZ2607" t="n">
        <v>2006.5</v>
      </c>
      <c r="CA2607" t="n">
        <v>0</v>
      </c>
      <c r="CB2607" t="n">
        <v>0</v>
      </c>
      <c r="CC2607" t="n">
        <v>0</v>
      </c>
      <c r="CE2607" t="n">
        <v>0</v>
      </c>
    </row>
    <row r="2608">
      <c r="A2608" t="inlineStr">
        <is>
          <t>Zheng (2021)</t>
        </is>
      </c>
      <c r="B2608" t="n">
        <v>3913</v>
      </c>
      <c r="D2608" t="n">
        <v>1994</v>
      </c>
      <c r="E2608">
        <f>IF(ISNUMBER($BA2608),$BA2608,IF(AND(ISNUMBER($D2608),ISNUMBER($BW2608),ISNUMBER($BX2608)),$D2608*($BX2608-$BW2608+1),""))</f>
        <v>27916.0</v>
      </c>
      <c r="H2608" t="inlineStr">
        <is>
          <t>partial</t>
        </is>
      </c>
      <c r="I2608" t="inlineStr">
        <is>
          <t>b with significance stars only</t>
        </is>
      </c>
      <c r="J2608">
        <f>IF($BW2608&lt;&gt;"",$BW2608,"")</f>
        <v>2000.0</v>
      </c>
      <c r="K2608">
        <f>IF($BX2608&lt;&gt;"",$BX2608,"")</f>
        <v>2013.0</v>
      </c>
      <c r="L2608">
        <f>IF(AND(ISNUMBER($BW2608),ISNUMBER($BX2608)),($BW2608+$BX2608)/2,"")</f>
        <v>2006.5</v>
      </c>
      <c r="M2608">
        <f>IF($L2608&lt;&gt;"",$L2608,"")</f>
        <v>2006.5</v>
      </c>
      <c r="N2608">
        <f>IF(AND(ISNUMBER($BW2608),ISNUMBER($BX2608)),MIN(1,MAX(0,($BX2608-2016+1)/($BX2608-$BW2608+1))),"")</f>
        <v>0.0</v>
      </c>
      <c r="O2608">
        <f>IF(AND(ISNUMBER($BW2608),ISNUMBER($BX2608)),MIN(1,MAX(0,($BX2608-2017+1)/($BX2608-$BW2608+1))),"")</f>
        <v>0.0</v>
      </c>
      <c r="P2608">
        <f>IF(AND(ISNUMBER($BW2608),ISNUMBER($BX2608)),MIN(1,MAX(0,($BX2608-2018+1)/($BX2608-$BW2608+1))),"")</f>
        <v>0.0</v>
      </c>
      <c r="Q2608">
        <f>IF(AND(ISNUMBER($BW2608),ISNUMBER($BX2608)),MIN(1,MAX(0,($BX2608-2019+1)/($BX2608-$BW2608+1))),"")</f>
        <v>0.0</v>
      </c>
      <c r="R2608">
        <f>IF(AND(ISNUMBER($BW2608),ISNUMBER($BX2608)),MIN(1,MAX(0,($BX2608-2016+1)/($BX2608-$BW2608+1))),"")</f>
        <v>0.0</v>
      </c>
      <c r="S2608">
        <f>IF($L2608&lt;&gt;"",IF($L2608&gt;=2015.5,1,0),"")</f>
        <v>0.0</v>
      </c>
      <c r="T2608">
        <f>IF($L2608&lt;&gt;"",IF($L2608&gt;=2016,1,0),"")</f>
        <v>0.0</v>
      </c>
      <c r="U2608">
        <f>IF(ISNUMBER($BX2608),IF($BX2608&gt;=2016,1,0),"")</f>
        <v>0.0</v>
      </c>
      <c r="V2608">
        <f>IF(ISNUMBER($BW2608),IF($BW2608&gt;=2016,1,0),"")</f>
        <v>0.0</v>
      </c>
      <c r="W2608" t="str">
        <f>IF(AND(ISNUMBER($BW2608),ISNUMBER($BX2608)),IF($BW2608&gt;=2016,"post-only",IF($BX2608&lt;2016,"pre-only","mixed")),"")</f>
        <v>pre-only</v>
      </c>
      <c r="X2608">
        <f>IF(AND(ISNUMBER($BW2608),ISNUMBER($BX2608)),MIN(1,MAX(0,($BX2608-2017+1)/($BX2608-$BW2608+1))),"")</f>
        <v>0.0</v>
      </c>
      <c r="Y2608">
        <f>IF(AND(ISNUMBER($BW2608),ISNUMBER($BX2608)),MIN(1,MAX(0,($BX2608-2018+1)/($BX2608-$BW2608+1))),"")</f>
        <v>0.0</v>
      </c>
      <c r="Z2608">
        <f>IF(AND(ISNUMBER($BW2608),ISNUMBER($BX2608)),MIN(1,MAX(0,($BX2608-2019+1)/($BX2608-$BW2608+1))),"")</f>
        <v>0.0</v>
      </c>
      <c r="AA2608">
        <f>IF(ISNUMBER($BX2608),IF($BX2608&gt;=2017,1,0),"")</f>
        <v>0.0</v>
      </c>
      <c r="AB2608">
        <f>IF(ISNUMBER($BX2608),IF($BX2608&gt;=2018,1,0),"")</f>
        <v>0.0</v>
      </c>
      <c r="AC2608">
        <f>IF(ISNUMBER($BX2608),IF($BX2608&gt;=2019,1,0),"")</f>
        <v>0.0</v>
      </c>
      <c r="AD2608">
        <f>IF($L2608&lt;&gt;"",IF($L2608&gt;2013,1,0),"")</f>
        <v>0.0</v>
      </c>
      <c r="AE2608">
        <f>IF($L2608&lt;&gt;"",1+IF($L2608&gt;2011,1,0)+IF($L2608&gt;2014,1,0),"")</f>
        <v>1.0</v>
      </c>
      <c r="AF2608" t="inlineStr">
        <is>
          <t>loan (interest rate)</t>
        </is>
      </c>
      <c r="AG2608" t="inlineStr">
        <is>
          <t>performance</t>
        </is>
      </c>
      <c r="AH2608" t="inlineStr">
        <is>
          <t>non-sensitive</t>
        </is>
      </c>
      <c r="AI2608" t="inlineStr">
        <is>
          <t>without ETS/CT</t>
        </is>
      </c>
      <c r="AJ2608" t="inlineStr">
        <is>
          <t>without ETS/CT</t>
        </is>
      </c>
      <c r="AK2608" t="str">
        <f>IF(AND($CF2608&lt;&gt;"",IFERROR(INDEX(subsample_country_map!$B:$B,MATCH($CF2608,subsample_country_map!$A:$A,0)),"")&lt;&gt;""),INDEX(subsample_country_map!$B:$B,MATCH($CF2608,subsample_country_map!$A:$A,0)),INDEX(lookup!$AA:$AA,MATCH($A2608,lookup!$A:$A,0)))</f>
        <v>1_US</v>
      </c>
      <c r="AL2608" t="str">
        <f>IF(AND($CF2608&lt;&gt;"",IFERROR(INDEX(subsample_country_map!$C:$C,MATCH($CF2608,subsample_country_map!$A:$A,0)),"")&lt;&gt;""),INDEX(subsample_country_map!$C:$C,MATCH($CF2608,subsample_country_map!$A:$A,0)),INDEX(lookup!$AB:$AB,MATCH($A2608,lookup!$A:$A,0)))</f>
        <v>1_developed</v>
      </c>
      <c r="AM2608" t="str">
        <f>IF(AND($CF2608&lt;&gt;"",IFERROR(INDEX(subsample_country_map!$D:$D,MATCH($CF2608,subsample_country_map!$A:$A,0)),"")&lt;&gt;""),INDEX(subsample_country_map!$D:$D,MATCH($CF2608,subsample_country_map!$A:$A,0)),INDEX(lookup!$AC:$AC,MATCH($A2608,lookup!$A:$A,0)))</f>
        <v>1_western</v>
      </c>
      <c r="AN2608" t="str">
        <f>IF(AND($CF2608&lt;&gt;"",IFERROR(INDEX(subsample_country_map!$E:$E,MATCH($CF2608,subsample_country_map!$A:$A,0)),"")&lt;&gt;""),INDEX(subsample_country_map!$E:$E,MATCH($CF2608,subsample_country_map!$A:$A,0)),INDEX(lookup!$AD:$AD,MATCH($A2608,lookup!$A:$A,0)))</f>
        <v>1_common law</v>
      </c>
      <c r="AO2608" t="str">
        <f>INDEX(lookup!$Y:$Y,MATCH($A2608,lookup!$A:$A,0))</f>
        <v>1_not published</v>
      </c>
      <c r="AP2608" t="str">
        <f>INDEX(lookup!$Z:$Z,MATCH($A2608,lookup!$A:$A,0))</f>
        <v>99_NCE</v>
      </c>
      <c r="AQ2608" t="str">
        <f>INDEX(lookup!$W:$W,MATCH($A2608,lookup!$A:$A,0))</f>
        <v>1_fin/acc/econ</v>
      </c>
      <c r="AS2608" t="inlineStr">
        <is>
          <t>staging</t>
        </is>
      </c>
      <c r="AT2608" t="inlineStr">
        <is>
          <t>good-CER</t>
        </is>
      </c>
      <c r="AU2608" t="inlineStr">
        <is>
          <t>cost</t>
        </is>
      </c>
      <c r="AV2608" t="inlineStr">
        <is>
          <t>-0.0154</t>
        </is>
      </c>
      <c r="BA2608" t="inlineStr">
        <is>
          <t>FLAG</t>
        </is>
      </c>
      <c r="BB2608" t="inlineStr">
        <is>
          <t>0</t>
        </is>
      </c>
      <c r="BC2608" t="inlineStr">
        <is>
          <t>FE</t>
        </is>
      </c>
      <c r="BD2608" t="inlineStr">
        <is>
          <t>not stated</t>
        </is>
      </c>
      <c r="BE2608" t="inlineStr">
        <is>
          <t>industry</t>
        </is>
      </c>
      <c r="BF2608" t="inlineStr">
        <is>
          <t>Communication Services</t>
        </is>
      </c>
      <c r="BI2608" t="inlineStr">
        <is>
          <t>Table 9</t>
        </is>
      </c>
      <c r="BJ2608" t="inlineStr">
        <is>
          <t>Dimensions model - Communication Services</t>
        </is>
      </c>
      <c r="BK2608" t="inlineStr">
        <is>
          <t>22</t>
        </is>
      </c>
      <c r="BL2608" t="inlineStr">
        <is>
          <t>ENVSCORE -0.0154</t>
        </is>
      </c>
      <c r="BM2608" t="inlineStr">
        <is>
          <t>ENVSCORE</t>
        </is>
      </c>
      <c r="BN2608" t="inlineStr">
        <is>
          <t>COD by GICS</t>
        </is>
      </c>
      <c r="BO2608" t="inlineStr">
        <is>
          <t>rescreen</t>
        </is>
      </c>
      <c r="BP2608" t="inlineStr">
        <is>
          <t>Zheng (2021)</t>
        </is>
      </c>
      <c r="BQ2608" t="inlineStr">
        <is>
          <t>non-convertible</t>
        </is>
      </c>
      <c r="BT2608" t="n">
        <v>0</v>
      </c>
      <c r="BU2608" t="inlineStr">
        <is>
          <t>staging_Zheng_2021.csv</t>
        </is>
      </c>
      <c r="BW2608" t="n">
        <v>2000</v>
      </c>
      <c r="BX2608" t="n">
        <v>2013</v>
      </c>
      <c r="BY2608" t="inlineStr">
        <is>
          <t>US</t>
        </is>
      </c>
      <c r="BZ2608" t="n">
        <v>2006.5</v>
      </c>
      <c r="CA2608" t="n">
        <v>0</v>
      </c>
      <c r="CB2608" t="n">
        <v>0</v>
      </c>
      <c r="CC2608" t="n">
        <v>0</v>
      </c>
      <c r="CE2608" t="n">
        <v>0</v>
      </c>
    </row>
    <row r="2609">
      <c r="A2609" t="inlineStr">
        <is>
          <t>Zheng (2021)</t>
        </is>
      </c>
      <c r="B2609" t="n">
        <v>3914</v>
      </c>
      <c r="D2609" t="n">
        <v>1994</v>
      </c>
      <c r="E2609">
        <f>IF(ISNUMBER($BA2609),$BA2609,IF(AND(ISNUMBER($D2609),ISNUMBER($BW2609),ISNUMBER($BX2609)),$D2609*($BX2609-$BW2609+1),""))</f>
        <v>27916.0</v>
      </c>
      <c r="H2609" t="inlineStr">
        <is>
          <t>partial</t>
        </is>
      </c>
      <c r="I2609" t="inlineStr">
        <is>
          <t>b with significance stars only</t>
        </is>
      </c>
      <c r="J2609">
        <f>IF($BW2609&lt;&gt;"",$BW2609,"")</f>
        <v>2000.0</v>
      </c>
      <c r="K2609">
        <f>IF($BX2609&lt;&gt;"",$BX2609,"")</f>
        <v>2013.0</v>
      </c>
      <c r="L2609">
        <f>IF(AND(ISNUMBER($BW2609),ISNUMBER($BX2609)),($BW2609+$BX2609)/2,"")</f>
        <v>2006.5</v>
      </c>
      <c r="M2609">
        <f>IF($L2609&lt;&gt;"",$L2609,"")</f>
        <v>2006.5</v>
      </c>
      <c r="N2609">
        <f>IF(AND(ISNUMBER($BW2609),ISNUMBER($BX2609)),MIN(1,MAX(0,($BX2609-2016+1)/($BX2609-$BW2609+1))),"")</f>
        <v>0.0</v>
      </c>
      <c r="O2609">
        <f>IF(AND(ISNUMBER($BW2609),ISNUMBER($BX2609)),MIN(1,MAX(0,($BX2609-2017+1)/($BX2609-$BW2609+1))),"")</f>
        <v>0.0</v>
      </c>
      <c r="P2609">
        <f>IF(AND(ISNUMBER($BW2609),ISNUMBER($BX2609)),MIN(1,MAX(0,($BX2609-2018+1)/($BX2609-$BW2609+1))),"")</f>
        <v>0.0</v>
      </c>
      <c r="Q2609">
        <f>IF(AND(ISNUMBER($BW2609),ISNUMBER($BX2609)),MIN(1,MAX(0,($BX2609-2019+1)/($BX2609-$BW2609+1))),"")</f>
        <v>0.0</v>
      </c>
      <c r="R2609">
        <f>IF(AND(ISNUMBER($BW2609),ISNUMBER($BX2609)),MIN(1,MAX(0,($BX2609-2016+1)/($BX2609-$BW2609+1))),"")</f>
        <v>0.0</v>
      </c>
      <c r="S2609">
        <f>IF($L2609&lt;&gt;"",IF($L2609&gt;=2015.5,1,0),"")</f>
        <v>0.0</v>
      </c>
      <c r="T2609">
        <f>IF($L2609&lt;&gt;"",IF($L2609&gt;=2016,1,0),"")</f>
        <v>0.0</v>
      </c>
      <c r="U2609">
        <f>IF(ISNUMBER($BX2609),IF($BX2609&gt;=2016,1,0),"")</f>
        <v>0.0</v>
      </c>
      <c r="V2609">
        <f>IF(ISNUMBER($BW2609),IF($BW2609&gt;=2016,1,0),"")</f>
        <v>0.0</v>
      </c>
      <c r="W2609" t="str">
        <f>IF(AND(ISNUMBER($BW2609),ISNUMBER($BX2609)),IF($BW2609&gt;=2016,"post-only",IF($BX2609&lt;2016,"pre-only","mixed")),"")</f>
        <v>pre-only</v>
      </c>
      <c r="X2609">
        <f>IF(AND(ISNUMBER($BW2609),ISNUMBER($BX2609)),MIN(1,MAX(0,($BX2609-2017+1)/($BX2609-$BW2609+1))),"")</f>
        <v>0.0</v>
      </c>
      <c r="Y2609">
        <f>IF(AND(ISNUMBER($BW2609),ISNUMBER($BX2609)),MIN(1,MAX(0,($BX2609-2018+1)/($BX2609-$BW2609+1))),"")</f>
        <v>0.0</v>
      </c>
      <c r="Z2609">
        <f>IF(AND(ISNUMBER($BW2609),ISNUMBER($BX2609)),MIN(1,MAX(0,($BX2609-2019+1)/($BX2609-$BW2609+1))),"")</f>
        <v>0.0</v>
      </c>
      <c r="AA2609">
        <f>IF(ISNUMBER($BX2609),IF($BX2609&gt;=2017,1,0),"")</f>
        <v>0.0</v>
      </c>
      <c r="AB2609">
        <f>IF(ISNUMBER($BX2609),IF($BX2609&gt;=2018,1,0),"")</f>
        <v>0.0</v>
      </c>
      <c r="AC2609">
        <f>IF(ISNUMBER($BX2609),IF($BX2609&gt;=2019,1,0),"")</f>
        <v>0.0</v>
      </c>
      <c r="AD2609">
        <f>IF($L2609&lt;&gt;"",IF($L2609&gt;2013,1,0),"")</f>
        <v>0.0</v>
      </c>
      <c r="AE2609">
        <f>IF($L2609&lt;&gt;"",1+IF($L2609&gt;2011,1,0)+IF($L2609&gt;2014,1,0),"")</f>
        <v>1.0</v>
      </c>
      <c r="AF2609" t="inlineStr">
        <is>
          <t>loan (interest rate)</t>
        </is>
      </c>
      <c r="AG2609" t="inlineStr">
        <is>
          <t>performance</t>
        </is>
      </c>
      <c r="AH2609" t="inlineStr">
        <is>
          <t>non-sensitive</t>
        </is>
      </c>
      <c r="AI2609" t="inlineStr">
        <is>
          <t>without ETS/CT</t>
        </is>
      </c>
      <c r="AJ2609" t="inlineStr">
        <is>
          <t>without ETS/CT</t>
        </is>
      </c>
      <c r="AK2609" t="str">
        <f>IF(AND($CF2609&lt;&gt;"",IFERROR(INDEX(subsample_country_map!$B:$B,MATCH($CF2609,subsample_country_map!$A:$A,0)),"")&lt;&gt;""),INDEX(subsample_country_map!$B:$B,MATCH($CF2609,subsample_country_map!$A:$A,0)),INDEX(lookup!$AA:$AA,MATCH($A2609,lookup!$A:$A,0)))</f>
        <v>1_US</v>
      </c>
      <c r="AL2609" t="str">
        <f>IF(AND($CF2609&lt;&gt;"",IFERROR(INDEX(subsample_country_map!$C:$C,MATCH($CF2609,subsample_country_map!$A:$A,0)),"")&lt;&gt;""),INDEX(subsample_country_map!$C:$C,MATCH($CF2609,subsample_country_map!$A:$A,0)),INDEX(lookup!$AB:$AB,MATCH($A2609,lookup!$A:$A,0)))</f>
        <v>1_developed</v>
      </c>
      <c r="AM2609" t="str">
        <f>IF(AND($CF2609&lt;&gt;"",IFERROR(INDEX(subsample_country_map!$D:$D,MATCH($CF2609,subsample_country_map!$A:$A,0)),"")&lt;&gt;""),INDEX(subsample_country_map!$D:$D,MATCH($CF2609,subsample_country_map!$A:$A,0)),INDEX(lookup!$AC:$AC,MATCH($A2609,lookup!$A:$A,0)))</f>
        <v>1_western</v>
      </c>
      <c r="AN2609" t="str">
        <f>IF(AND($CF2609&lt;&gt;"",IFERROR(INDEX(subsample_country_map!$E:$E,MATCH($CF2609,subsample_country_map!$A:$A,0)),"")&lt;&gt;""),INDEX(subsample_country_map!$E:$E,MATCH($CF2609,subsample_country_map!$A:$A,0)),INDEX(lookup!$AD:$AD,MATCH($A2609,lookup!$A:$A,0)))</f>
        <v>1_common law</v>
      </c>
      <c r="AO2609" t="str">
        <f>INDEX(lookup!$Y:$Y,MATCH($A2609,lookup!$A:$A,0))</f>
        <v>1_not published</v>
      </c>
      <c r="AP2609" t="str">
        <f>INDEX(lookup!$Z:$Z,MATCH($A2609,lookup!$A:$A,0))</f>
        <v>99_NCE</v>
      </c>
      <c r="AQ2609" t="str">
        <f>INDEX(lookup!$W:$W,MATCH($A2609,lookup!$A:$A,0))</f>
        <v>1_fin/acc/econ</v>
      </c>
      <c r="AS2609" t="inlineStr">
        <is>
          <t>staging</t>
        </is>
      </c>
      <c r="AT2609" t="inlineStr">
        <is>
          <t>good-CER</t>
        </is>
      </c>
      <c r="AU2609" t="inlineStr">
        <is>
          <t>cost</t>
        </is>
      </c>
      <c r="AV2609" t="inlineStr">
        <is>
          <t>-0.0059</t>
        </is>
      </c>
      <c r="BA2609" t="inlineStr">
        <is>
          <t>FLAG</t>
        </is>
      </c>
      <c r="BB2609" t="inlineStr">
        <is>
          <t>0</t>
        </is>
      </c>
      <c r="BC2609" t="inlineStr">
        <is>
          <t>FE</t>
        </is>
      </c>
      <c r="BD2609" t="inlineStr">
        <is>
          <t>not stated</t>
        </is>
      </c>
      <c r="BE2609" t="inlineStr">
        <is>
          <t>industry</t>
        </is>
      </c>
      <c r="BF2609" t="inlineStr">
        <is>
          <t>Utilities</t>
        </is>
      </c>
      <c r="BI2609" t="inlineStr">
        <is>
          <t>Table 9</t>
        </is>
      </c>
      <c r="BJ2609" t="inlineStr">
        <is>
          <t>Dimensions model - Utilities</t>
        </is>
      </c>
      <c r="BK2609" t="inlineStr">
        <is>
          <t>22</t>
        </is>
      </c>
      <c r="BL2609" t="inlineStr">
        <is>
          <t>ENVSCORE -0.0059</t>
        </is>
      </c>
      <c r="BM2609" t="inlineStr">
        <is>
          <t>ENVSCORE</t>
        </is>
      </c>
      <c r="BN2609" t="inlineStr">
        <is>
          <t>COD by GICS</t>
        </is>
      </c>
      <c r="BO2609" t="inlineStr">
        <is>
          <t>rescreen</t>
        </is>
      </c>
      <c r="BP2609" t="inlineStr">
        <is>
          <t>Zheng (2021)</t>
        </is>
      </c>
      <c r="BQ2609" t="inlineStr">
        <is>
          <t>non-convertible</t>
        </is>
      </c>
      <c r="BT2609" t="n">
        <v>0</v>
      </c>
      <c r="BU2609" t="inlineStr">
        <is>
          <t>staging_Zheng_2021.csv</t>
        </is>
      </c>
      <c r="BW2609" t="n">
        <v>2000</v>
      </c>
      <c r="BX2609" t="n">
        <v>2013</v>
      </c>
      <c r="BY2609" t="inlineStr">
        <is>
          <t>US</t>
        </is>
      </c>
      <c r="BZ2609" t="n">
        <v>2006.5</v>
      </c>
      <c r="CA2609" t="n">
        <v>0</v>
      </c>
      <c r="CB2609" t="n">
        <v>0</v>
      </c>
      <c r="CC2609" t="n">
        <v>0</v>
      </c>
      <c r="CE2609" t="n">
        <v>0</v>
      </c>
    </row>
    <row r="2610">
      <c r="A2610" t="inlineStr">
        <is>
          <t>Zheng (2021)</t>
        </is>
      </c>
      <c r="B2610" t="n">
        <v>3915</v>
      </c>
      <c r="D2610" t="n">
        <v>1994</v>
      </c>
      <c r="E2610">
        <f>IF(ISNUMBER($BA2610),$BA2610,IF(AND(ISNUMBER($D2610),ISNUMBER($BW2610),ISNUMBER($BX2610)),$D2610*($BX2610-$BW2610+1),""))</f>
        <v>27916.0</v>
      </c>
      <c r="H2610" t="inlineStr">
        <is>
          <t>partial</t>
        </is>
      </c>
      <c r="I2610" t="inlineStr">
        <is>
          <t>b with significance stars only</t>
        </is>
      </c>
      <c r="J2610">
        <f>IF($BW2610&lt;&gt;"",$BW2610,"")</f>
        <v>2000.0</v>
      </c>
      <c r="K2610">
        <f>IF($BX2610&lt;&gt;"",$BX2610,"")</f>
        <v>2013.0</v>
      </c>
      <c r="L2610">
        <f>IF(AND(ISNUMBER($BW2610),ISNUMBER($BX2610)),($BW2610+$BX2610)/2,"")</f>
        <v>2006.5</v>
      </c>
      <c r="M2610">
        <f>IF($L2610&lt;&gt;"",$L2610,"")</f>
        <v>2006.5</v>
      </c>
      <c r="N2610">
        <f>IF(AND(ISNUMBER($BW2610),ISNUMBER($BX2610)),MIN(1,MAX(0,($BX2610-2016+1)/($BX2610-$BW2610+1))),"")</f>
        <v>0.0</v>
      </c>
      <c r="O2610">
        <f>IF(AND(ISNUMBER($BW2610),ISNUMBER($BX2610)),MIN(1,MAX(0,($BX2610-2017+1)/($BX2610-$BW2610+1))),"")</f>
        <v>0.0</v>
      </c>
      <c r="P2610">
        <f>IF(AND(ISNUMBER($BW2610),ISNUMBER($BX2610)),MIN(1,MAX(0,($BX2610-2018+1)/($BX2610-$BW2610+1))),"")</f>
        <v>0.0</v>
      </c>
      <c r="Q2610">
        <f>IF(AND(ISNUMBER($BW2610),ISNUMBER($BX2610)),MIN(1,MAX(0,($BX2610-2019+1)/($BX2610-$BW2610+1))),"")</f>
        <v>0.0</v>
      </c>
      <c r="R2610">
        <f>IF(AND(ISNUMBER($BW2610),ISNUMBER($BX2610)),MIN(1,MAX(0,($BX2610-2016+1)/($BX2610-$BW2610+1))),"")</f>
        <v>0.0</v>
      </c>
      <c r="S2610">
        <f>IF($L2610&lt;&gt;"",IF($L2610&gt;=2015.5,1,0),"")</f>
        <v>0.0</v>
      </c>
      <c r="T2610">
        <f>IF($L2610&lt;&gt;"",IF($L2610&gt;=2016,1,0),"")</f>
        <v>0.0</v>
      </c>
      <c r="U2610">
        <f>IF(ISNUMBER($BX2610),IF($BX2610&gt;=2016,1,0),"")</f>
        <v>0.0</v>
      </c>
      <c r="V2610">
        <f>IF(ISNUMBER($BW2610),IF($BW2610&gt;=2016,1,0),"")</f>
        <v>0.0</v>
      </c>
      <c r="W2610" t="str">
        <f>IF(AND(ISNUMBER($BW2610),ISNUMBER($BX2610)),IF($BW2610&gt;=2016,"post-only",IF($BX2610&lt;2016,"pre-only","mixed")),"")</f>
        <v>pre-only</v>
      </c>
      <c r="X2610">
        <f>IF(AND(ISNUMBER($BW2610),ISNUMBER($BX2610)),MIN(1,MAX(0,($BX2610-2017+1)/($BX2610-$BW2610+1))),"")</f>
        <v>0.0</v>
      </c>
      <c r="Y2610">
        <f>IF(AND(ISNUMBER($BW2610),ISNUMBER($BX2610)),MIN(1,MAX(0,($BX2610-2018+1)/($BX2610-$BW2610+1))),"")</f>
        <v>0.0</v>
      </c>
      <c r="Z2610">
        <f>IF(AND(ISNUMBER($BW2610),ISNUMBER($BX2610)),MIN(1,MAX(0,($BX2610-2019+1)/($BX2610-$BW2610+1))),"")</f>
        <v>0.0</v>
      </c>
      <c r="AA2610">
        <f>IF(ISNUMBER($BX2610),IF($BX2610&gt;=2017,1,0),"")</f>
        <v>0.0</v>
      </c>
      <c r="AB2610">
        <f>IF(ISNUMBER($BX2610),IF($BX2610&gt;=2018,1,0),"")</f>
        <v>0.0</v>
      </c>
      <c r="AC2610">
        <f>IF(ISNUMBER($BX2610),IF($BX2610&gt;=2019,1,0),"")</f>
        <v>0.0</v>
      </c>
      <c r="AD2610">
        <f>IF($L2610&lt;&gt;"",IF($L2610&gt;2013,1,0),"")</f>
        <v>0.0</v>
      </c>
      <c r="AE2610">
        <f>IF($L2610&lt;&gt;"",1+IF($L2610&gt;2011,1,0)+IF($L2610&gt;2014,1,0),"")</f>
        <v>1.0</v>
      </c>
      <c r="AF2610" t="inlineStr">
        <is>
          <t>loan (interest rate)</t>
        </is>
      </c>
      <c r="AG2610" t="inlineStr">
        <is>
          <t>performance</t>
        </is>
      </c>
      <c r="AH2610" t="inlineStr">
        <is>
          <t>non-sensitive</t>
        </is>
      </c>
      <c r="AI2610" t="inlineStr">
        <is>
          <t>without ETS/CT</t>
        </is>
      </c>
      <c r="AJ2610" t="inlineStr">
        <is>
          <t>without ETS/CT</t>
        </is>
      </c>
      <c r="AK2610" t="str">
        <f>IF(AND($CF2610&lt;&gt;"",IFERROR(INDEX(subsample_country_map!$B:$B,MATCH($CF2610,subsample_country_map!$A:$A,0)),"")&lt;&gt;""),INDEX(subsample_country_map!$B:$B,MATCH($CF2610,subsample_country_map!$A:$A,0)),INDEX(lookup!$AA:$AA,MATCH($A2610,lookup!$A:$A,0)))</f>
        <v>1_US</v>
      </c>
      <c r="AL2610" t="str">
        <f>IF(AND($CF2610&lt;&gt;"",IFERROR(INDEX(subsample_country_map!$C:$C,MATCH($CF2610,subsample_country_map!$A:$A,0)),"")&lt;&gt;""),INDEX(subsample_country_map!$C:$C,MATCH($CF2610,subsample_country_map!$A:$A,0)),INDEX(lookup!$AB:$AB,MATCH($A2610,lookup!$A:$A,0)))</f>
        <v>1_developed</v>
      </c>
      <c r="AM2610" t="str">
        <f>IF(AND($CF2610&lt;&gt;"",IFERROR(INDEX(subsample_country_map!$D:$D,MATCH($CF2610,subsample_country_map!$A:$A,0)),"")&lt;&gt;""),INDEX(subsample_country_map!$D:$D,MATCH($CF2610,subsample_country_map!$A:$A,0)),INDEX(lookup!$AC:$AC,MATCH($A2610,lookup!$A:$A,0)))</f>
        <v>1_western</v>
      </c>
      <c r="AN2610" t="str">
        <f>IF(AND($CF2610&lt;&gt;"",IFERROR(INDEX(subsample_country_map!$E:$E,MATCH($CF2610,subsample_country_map!$A:$A,0)),"")&lt;&gt;""),INDEX(subsample_country_map!$E:$E,MATCH($CF2610,subsample_country_map!$A:$A,0)),INDEX(lookup!$AD:$AD,MATCH($A2610,lookup!$A:$A,0)))</f>
        <v>1_common law</v>
      </c>
      <c r="AO2610" t="str">
        <f>INDEX(lookup!$Y:$Y,MATCH($A2610,lookup!$A:$A,0))</f>
        <v>1_not published</v>
      </c>
      <c r="AP2610" t="str">
        <f>INDEX(lookup!$Z:$Z,MATCH($A2610,lookup!$A:$A,0))</f>
        <v>99_NCE</v>
      </c>
      <c r="AQ2610" t="str">
        <f>INDEX(lookup!$W:$W,MATCH($A2610,lookup!$A:$A,0))</f>
        <v>1_fin/acc/econ</v>
      </c>
      <c r="AS2610" t="inlineStr">
        <is>
          <t>staging</t>
        </is>
      </c>
      <c r="AT2610" t="inlineStr">
        <is>
          <t>good-CER</t>
        </is>
      </c>
      <c r="AU2610" t="inlineStr">
        <is>
          <t>cost</t>
        </is>
      </c>
      <c r="AV2610" t="inlineStr">
        <is>
          <t>-0.0637</t>
        </is>
      </c>
      <c r="BA2610" t="inlineStr">
        <is>
          <t>FLAG</t>
        </is>
      </c>
      <c r="BB2610" t="inlineStr">
        <is>
          <t>0</t>
        </is>
      </c>
      <c r="BC2610" t="inlineStr">
        <is>
          <t>FE</t>
        </is>
      </c>
      <c r="BD2610" t="inlineStr">
        <is>
          <t>not stated</t>
        </is>
      </c>
      <c r="BE2610" t="inlineStr">
        <is>
          <t>industry</t>
        </is>
      </c>
      <c r="BF2610" t="inlineStr">
        <is>
          <t>Real Estate</t>
        </is>
      </c>
      <c r="BI2610" t="inlineStr">
        <is>
          <t>Table 9</t>
        </is>
      </c>
      <c r="BJ2610" t="inlineStr">
        <is>
          <t>Dimensions model - Real Estate</t>
        </is>
      </c>
      <c r="BK2610" t="inlineStr">
        <is>
          <t>22</t>
        </is>
      </c>
      <c r="BL2610" t="inlineStr">
        <is>
          <t>ENVSCORE -0.0637</t>
        </is>
      </c>
      <c r="BM2610" t="inlineStr">
        <is>
          <t>ENVSCORE</t>
        </is>
      </c>
      <c r="BN2610" t="inlineStr">
        <is>
          <t>COD by GICS</t>
        </is>
      </c>
      <c r="BO2610" t="inlineStr">
        <is>
          <t>rescreen</t>
        </is>
      </c>
      <c r="BP2610" t="inlineStr">
        <is>
          <t>Zheng (2021)</t>
        </is>
      </c>
      <c r="BQ2610" t="inlineStr">
        <is>
          <t>non-convertible</t>
        </is>
      </c>
      <c r="BT2610" t="n">
        <v>0</v>
      </c>
      <c r="BU2610" t="inlineStr">
        <is>
          <t>staging_Zheng_2021.csv</t>
        </is>
      </c>
      <c r="BW2610" t="n">
        <v>2000</v>
      </c>
      <c r="BX2610" t="n">
        <v>2013</v>
      </c>
      <c r="BY2610" t="inlineStr">
        <is>
          <t>US</t>
        </is>
      </c>
      <c r="BZ2610" t="n">
        <v>2006.5</v>
      </c>
      <c r="CA2610" t="n">
        <v>0</v>
      </c>
      <c r="CB2610" t="n">
        <v>0</v>
      </c>
      <c r="CC2610" t="n">
        <v>0</v>
      </c>
      <c r="CE2610" t="n">
        <v>0</v>
      </c>
    </row>
    <row r="2611">
      <c r="A2611" t="inlineStr">
        <is>
          <t>Zhou et al (2018)</t>
        </is>
      </c>
      <c r="B2611" t="n">
        <v>3916</v>
      </c>
      <c r="C2611" t="n">
        <v>-0.01294261188136516</v>
      </c>
      <c r="D2611" t="n">
        <v>955</v>
      </c>
      <c r="E2611">
        <f>IF(ISNUMBER($BA2611),$BA2611,IF(AND(ISNUMBER($D2611),ISNUMBER($BW2611),ISNUMBER($BX2611)),$D2611*($BX2611-$BW2611+1),""))</f>
        <v>955.0</v>
      </c>
      <c r="H2611" t="inlineStr">
        <is>
          <t>partial</t>
        </is>
      </c>
      <c r="I2611" t="inlineStr">
        <is>
          <t>T-Statistic available</t>
        </is>
      </c>
      <c r="J2611">
        <f>IF($BW2611&lt;&gt;"",$BW2611,"")</f>
        <v>2011.0</v>
      </c>
      <c r="K2611">
        <f>IF($BX2611&lt;&gt;"",$BX2611,"")</f>
        <v>2015.0</v>
      </c>
      <c r="L2611">
        <f>IF(AND(ISNUMBER($BW2611),ISNUMBER($BX2611)),($BW2611+$BX2611)/2,"")</f>
        <v>2013.0</v>
      </c>
      <c r="M2611">
        <f>IF($L2611&lt;&gt;"",$L2611,"")</f>
        <v>2013.0</v>
      </c>
      <c r="N2611">
        <f>IF(AND(ISNUMBER($BW2611),ISNUMBER($BX2611)),MIN(1,MAX(0,($BX2611-2016+1)/($BX2611-$BW2611+1))),"")</f>
        <v>0.0</v>
      </c>
      <c r="O2611">
        <f>IF(AND(ISNUMBER($BW2611),ISNUMBER($BX2611)),MIN(1,MAX(0,($BX2611-2017+1)/($BX2611-$BW2611+1))),"")</f>
        <v>0.0</v>
      </c>
      <c r="P2611">
        <f>IF(AND(ISNUMBER($BW2611),ISNUMBER($BX2611)),MIN(1,MAX(0,($BX2611-2018+1)/($BX2611-$BW2611+1))),"")</f>
        <v>0.0</v>
      </c>
      <c r="Q2611">
        <f>IF(AND(ISNUMBER($BW2611),ISNUMBER($BX2611)),MIN(1,MAX(0,($BX2611-2019+1)/($BX2611-$BW2611+1))),"")</f>
        <v>0.0</v>
      </c>
      <c r="R2611">
        <f>IF(AND(ISNUMBER($BW2611),ISNUMBER($BX2611)),MIN(1,MAX(0,($BX2611-2016+1)/($BX2611-$BW2611+1))),"")</f>
        <v>0.0</v>
      </c>
      <c r="S2611">
        <f>IF($L2611&lt;&gt;"",IF($L2611&gt;=2015.5,1,0),"")</f>
        <v>0.0</v>
      </c>
      <c r="T2611">
        <f>IF($L2611&lt;&gt;"",IF($L2611&gt;=2016,1,0),"")</f>
        <v>0.0</v>
      </c>
      <c r="U2611">
        <f>IF(ISNUMBER($BX2611),IF($BX2611&gt;=2016,1,0),"")</f>
        <v>0.0</v>
      </c>
      <c r="V2611">
        <f>IF(ISNUMBER($BW2611),IF($BW2611&gt;=2016,1,0),"")</f>
        <v>0.0</v>
      </c>
      <c r="W2611" t="str">
        <f>IF(AND(ISNUMBER($BW2611),ISNUMBER($BX2611)),IF($BW2611&gt;=2016,"post-only",IF($BX2611&lt;2016,"pre-only","mixed")),"")</f>
        <v>pre-only</v>
      </c>
      <c r="X2611">
        <f>IF(AND(ISNUMBER($BW2611),ISNUMBER($BX2611)),MIN(1,MAX(0,($BX2611-2017+1)/($BX2611-$BW2611+1))),"")</f>
        <v>0.0</v>
      </c>
      <c r="Y2611">
        <f>IF(AND(ISNUMBER($BW2611),ISNUMBER($BX2611)),MIN(1,MAX(0,($BX2611-2018+1)/($BX2611-$BW2611+1))),"")</f>
        <v>0.0</v>
      </c>
      <c r="Z2611">
        <f>IF(AND(ISNUMBER($BW2611),ISNUMBER($BX2611)),MIN(1,MAX(0,($BX2611-2019+1)/($BX2611-$BW2611+1))),"")</f>
        <v>0.0</v>
      </c>
      <c r="AA2611">
        <f>IF(ISNUMBER($BX2611),IF($BX2611&gt;=2017,1,0),"")</f>
        <v>0.0</v>
      </c>
      <c r="AB2611">
        <f>IF(ISNUMBER($BX2611),IF($BX2611&gt;=2018,1,0),"")</f>
        <v>0.0</v>
      </c>
      <c r="AC2611">
        <f>IF(ISNUMBER($BX2611),IF($BX2611&gt;=2019,1,0),"")</f>
        <v>0.0</v>
      </c>
      <c r="AD2611">
        <f>IF($L2611&lt;&gt;"",IF($L2611&gt;2013,1,0),"")</f>
        <v>0.0</v>
      </c>
      <c r="AE2611">
        <f>IF($L2611&lt;&gt;"",1+IF($L2611&gt;2011,1,0)+IF($L2611&gt;2014,1,0),"")</f>
        <v>2.0</v>
      </c>
      <c r="AF2611" t="inlineStr">
        <is>
          <t>loan (interest rate)</t>
        </is>
      </c>
      <c r="AG2611" t="inlineStr">
        <is>
          <t>performance</t>
        </is>
      </c>
      <c r="AH2611" t="inlineStr">
        <is>
          <t>sensitive</t>
        </is>
      </c>
      <c r="AI2611" t="inlineStr">
        <is>
          <t>with ETS/CT</t>
        </is>
      </c>
      <c r="AJ2611" t="inlineStr">
        <is>
          <t>without ETS/CT</t>
        </is>
      </c>
      <c r="AK2611" t="str">
        <f>IF(AND($CF2611&lt;&gt;"",IFERROR(INDEX(subsample_country_map!$B:$B,MATCH($CF2611,subsample_country_map!$A:$A,0)),"")&lt;&gt;""),INDEX(subsample_country_map!$B:$B,MATCH($CF2611,subsample_country_map!$A:$A,0)),INDEX(lookup!$AA:$AA,MATCH($A2611,lookup!$A:$A,0)))</f>
        <v>3_AsiaPac</v>
      </c>
      <c r="AL2611" t="str">
        <f>IF(AND($CF2611&lt;&gt;"",IFERROR(INDEX(subsample_country_map!$C:$C,MATCH($CF2611,subsample_country_map!$A:$A,0)),"")&lt;&gt;""),INDEX(subsample_country_map!$C:$C,MATCH($CF2611,subsample_country_map!$A:$A,0)),INDEX(lookup!$AB:$AB,MATCH($A2611,lookup!$A:$A,0)))</f>
        <v>2_developing</v>
      </c>
      <c r="AM2611" t="str">
        <f>IF(AND($CF2611&lt;&gt;"",IFERROR(INDEX(subsample_country_map!$D:$D,MATCH($CF2611,subsample_country_map!$A:$A,0)),"")&lt;&gt;""),INDEX(subsample_country_map!$D:$D,MATCH($CF2611,subsample_country_map!$A:$A,0)),INDEX(lookup!$AC:$AC,MATCH($A2611,lookup!$A:$A,0)))</f>
        <v>2_non_western</v>
      </c>
      <c r="AN2611" t="str">
        <f>IF(AND($CF2611&lt;&gt;"",IFERROR(INDEX(subsample_country_map!$E:$E,MATCH($CF2611,subsample_country_map!$A:$A,0)),"")&lt;&gt;""),INDEX(subsample_country_map!$E:$E,MATCH($CF2611,subsample_country_map!$A:$A,0)),INDEX(lookup!$AD:$AD,MATCH($A2611,lookup!$A:$A,0)))</f>
        <v>2_civil law</v>
      </c>
      <c r="AO2611" t="str">
        <f>INDEX(lookup!$Y:$Y,MATCH($A2611,lookup!$A:$A,0))</f>
        <v>0_published</v>
      </c>
      <c r="AP2611" t="str">
        <f>INDEX(lookup!$Z:$Z,MATCH($A2611,lookup!$A:$A,0))</f>
        <v>1_VHB high</v>
      </c>
      <c r="AQ2611" t="str">
        <f>INDEX(lookup!$W:$W,MATCH($A2611,lookup!$A:$A,0))</f>
        <v>2_sust</v>
      </c>
      <c r="AS2611" t="inlineStr">
        <is>
          <t>staging</t>
        </is>
      </c>
      <c r="AT2611" t="inlineStr">
        <is>
          <t>bad-CER</t>
        </is>
      </c>
      <c r="AU2611" t="inlineStr">
        <is>
          <t>cost</t>
        </is>
      </c>
      <c r="AV2611" t="inlineStr">
        <is>
          <t>0.043</t>
        </is>
      </c>
      <c r="AX2611" t="inlineStr">
        <is>
          <t>0.40</t>
        </is>
      </c>
      <c r="BA2611" t="n">
        <v>955</v>
      </c>
      <c r="BB2611" t="inlineStr">
        <is>
          <t>0</t>
        </is>
      </c>
      <c r="BC2611" t="inlineStr">
        <is>
          <t>FE</t>
        </is>
      </c>
      <c r="BD2611" t="inlineStr">
        <is>
          <t>firm</t>
        </is>
      </c>
      <c r="BE2611" t="inlineStr">
        <is>
          <t>none</t>
        </is>
      </c>
      <c r="BI2611" t="inlineStr">
        <is>
          <t>Table 5</t>
        </is>
      </c>
      <c r="BJ2611" t="inlineStr">
        <is>
          <t>Full samples</t>
        </is>
      </c>
      <c r="BK2611" t="inlineStr">
        <is>
          <t>1138</t>
        </is>
      </c>
      <c r="BL2611" t="inlineStr">
        <is>
          <t>RISK 0.043 (0.40)</t>
        </is>
      </c>
      <c r="BM2611" t="inlineStr">
        <is>
          <t>Carbon risk (RISK)</t>
        </is>
      </c>
      <c r="BN2611" t="inlineStr">
        <is>
          <t>COD (Cost of debt financing)</t>
        </is>
      </c>
      <c r="BO2611" t="inlineStr">
        <is>
          <t>original</t>
        </is>
      </c>
      <c r="BP2611" t="inlineStr">
        <is>
          <t>Zhou et al (2018)</t>
        </is>
      </c>
      <c r="BQ2611" t="inlineStr">
        <is>
          <t>computed</t>
        </is>
      </c>
      <c r="BT2611" t="n">
        <v>0</v>
      </c>
      <c r="BU2611" t="inlineStr">
        <is>
          <t>staging_Zhou_et_al_2018.csv</t>
        </is>
      </c>
      <c r="BW2611" t="n">
        <v>2011</v>
      </c>
      <c r="BX2611" t="n">
        <v>2015</v>
      </c>
      <c r="BY2611" t="inlineStr">
        <is>
          <t>China</t>
        </is>
      </c>
      <c r="BZ2611" t="n">
        <v>2013</v>
      </c>
      <c r="CA2611" t="n">
        <v>0</v>
      </c>
      <c r="CB2611" t="n">
        <v>0</v>
      </c>
      <c r="CC2611" t="n">
        <v>0</v>
      </c>
      <c r="CD2611" t="n">
        <v>-0.01294333463150023</v>
      </c>
      <c r="CE2611" t="n">
        <v>1</v>
      </c>
    </row>
    <row r="2612">
      <c r="A2612" t="inlineStr">
        <is>
          <t>Zhou et al (2018)</t>
        </is>
      </c>
      <c r="B2612" t="n">
        <v>3917</v>
      </c>
      <c r="C2612" t="n">
        <v>-0.03896640436832541</v>
      </c>
      <c r="D2612" t="n">
        <v>725</v>
      </c>
      <c r="E2612">
        <f>IF(ISNUMBER($BA2612),$BA2612,IF(AND(ISNUMBER($D2612),ISNUMBER($BW2612),ISNUMBER($BX2612)),$D2612*($BX2612-$BW2612+1),""))</f>
        <v>725.0</v>
      </c>
      <c r="H2612" t="inlineStr">
        <is>
          <t>partial</t>
        </is>
      </c>
      <c r="I2612" t="inlineStr">
        <is>
          <t>T-Statistic available</t>
        </is>
      </c>
      <c r="J2612">
        <f>IF($BW2612&lt;&gt;"",$BW2612,"")</f>
        <v>2011.0</v>
      </c>
      <c r="K2612">
        <f>IF($BX2612&lt;&gt;"",$BX2612,"")</f>
        <v>2015.0</v>
      </c>
      <c r="L2612">
        <f>IF(AND(ISNUMBER($BW2612),ISNUMBER($BX2612)),($BW2612+$BX2612)/2,"")</f>
        <v>2013.0</v>
      </c>
      <c r="M2612">
        <f>IF($L2612&lt;&gt;"",$L2612,"")</f>
        <v>2013.0</v>
      </c>
      <c r="N2612">
        <f>IF(AND(ISNUMBER($BW2612),ISNUMBER($BX2612)),MIN(1,MAX(0,($BX2612-2016+1)/($BX2612-$BW2612+1))),"")</f>
        <v>0.0</v>
      </c>
      <c r="O2612">
        <f>IF(AND(ISNUMBER($BW2612),ISNUMBER($BX2612)),MIN(1,MAX(0,($BX2612-2017+1)/($BX2612-$BW2612+1))),"")</f>
        <v>0.0</v>
      </c>
      <c r="P2612">
        <f>IF(AND(ISNUMBER($BW2612),ISNUMBER($BX2612)),MIN(1,MAX(0,($BX2612-2018+1)/($BX2612-$BW2612+1))),"")</f>
        <v>0.0</v>
      </c>
      <c r="Q2612">
        <f>IF(AND(ISNUMBER($BW2612),ISNUMBER($BX2612)),MIN(1,MAX(0,($BX2612-2019+1)/($BX2612-$BW2612+1))),"")</f>
        <v>0.0</v>
      </c>
      <c r="R2612">
        <f>IF(AND(ISNUMBER($BW2612),ISNUMBER($BX2612)),MIN(1,MAX(0,($BX2612-2016+1)/($BX2612-$BW2612+1))),"")</f>
        <v>0.0</v>
      </c>
      <c r="S2612">
        <f>IF($L2612&lt;&gt;"",IF($L2612&gt;=2015.5,1,0),"")</f>
        <v>0.0</v>
      </c>
      <c r="T2612">
        <f>IF($L2612&lt;&gt;"",IF($L2612&gt;=2016,1,0),"")</f>
        <v>0.0</v>
      </c>
      <c r="U2612">
        <f>IF(ISNUMBER($BX2612),IF($BX2612&gt;=2016,1,0),"")</f>
        <v>0.0</v>
      </c>
      <c r="V2612">
        <f>IF(ISNUMBER($BW2612),IF($BW2612&gt;=2016,1,0),"")</f>
        <v>0.0</v>
      </c>
      <c r="W2612" t="str">
        <f>IF(AND(ISNUMBER($BW2612),ISNUMBER($BX2612)),IF($BW2612&gt;=2016,"post-only",IF($BX2612&lt;2016,"pre-only","mixed")),"")</f>
        <v>pre-only</v>
      </c>
      <c r="X2612">
        <f>IF(AND(ISNUMBER($BW2612),ISNUMBER($BX2612)),MIN(1,MAX(0,($BX2612-2017+1)/($BX2612-$BW2612+1))),"")</f>
        <v>0.0</v>
      </c>
      <c r="Y2612">
        <f>IF(AND(ISNUMBER($BW2612),ISNUMBER($BX2612)),MIN(1,MAX(0,($BX2612-2018+1)/($BX2612-$BW2612+1))),"")</f>
        <v>0.0</v>
      </c>
      <c r="Z2612">
        <f>IF(AND(ISNUMBER($BW2612),ISNUMBER($BX2612)),MIN(1,MAX(0,($BX2612-2019+1)/($BX2612-$BW2612+1))),"")</f>
        <v>0.0</v>
      </c>
      <c r="AA2612">
        <f>IF(ISNUMBER($BX2612),IF($BX2612&gt;=2017,1,0),"")</f>
        <v>0.0</v>
      </c>
      <c r="AB2612">
        <f>IF(ISNUMBER($BX2612),IF($BX2612&gt;=2018,1,0),"")</f>
        <v>0.0</v>
      </c>
      <c r="AC2612">
        <f>IF(ISNUMBER($BX2612),IF($BX2612&gt;=2019,1,0),"")</f>
        <v>0.0</v>
      </c>
      <c r="AD2612">
        <f>IF($L2612&lt;&gt;"",IF($L2612&gt;2013,1,0),"")</f>
        <v>0.0</v>
      </c>
      <c r="AE2612">
        <f>IF($L2612&lt;&gt;"",1+IF($L2612&gt;2011,1,0)+IF($L2612&gt;2014,1,0),"")</f>
        <v>2.0</v>
      </c>
      <c r="AF2612" t="inlineStr">
        <is>
          <t>loan (interest rate)</t>
        </is>
      </c>
      <c r="AG2612" t="inlineStr">
        <is>
          <t>performance</t>
        </is>
      </c>
      <c r="AH2612" t="inlineStr">
        <is>
          <t>sensitive</t>
        </is>
      </c>
      <c r="AI2612" t="inlineStr">
        <is>
          <t>with ETS/CT</t>
        </is>
      </c>
      <c r="AJ2612" t="inlineStr">
        <is>
          <t>without ETS/CT</t>
        </is>
      </c>
      <c r="AK2612" t="str">
        <f>IF(AND($CF2612&lt;&gt;"",IFERROR(INDEX(subsample_country_map!$B:$B,MATCH($CF2612,subsample_country_map!$A:$A,0)),"")&lt;&gt;""),INDEX(subsample_country_map!$B:$B,MATCH($CF2612,subsample_country_map!$A:$A,0)),INDEX(lookup!$AA:$AA,MATCH($A2612,lookup!$A:$A,0)))</f>
        <v>3_AsiaPac</v>
      </c>
      <c r="AL2612" t="str">
        <f>IF(AND($CF2612&lt;&gt;"",IFERROR(INDEX(subsample_country_map!$C:$C,MATCH($CF2612,subsample_country_map!$A:$A,0)),"")&lt;&gt;""),INDEX(subsample_country_map!$C:$C,MATCH($CF2612,subsample_country_map!$A:$A,0)),INDEX(lookup!$AB:$AB,MATCH($A2612,lookup!$A:$A,0)))</f>
        <v>2_developing</v>
      </c>
      <c r="AM2612" t="str">
        <f>IF(AND($CF2612&lt;&gt;"",IFERROR(INDEX(subsample_country_map!$D:$D,MATCH($CF2612,subsample_country_map!$A:$A,0)),"")&lt;&gt;""),INDEX(subsample_country_map!$D:$D,MATCH($CF2612,subsample_country_map!$A:$A,0)),INDEX(lookup!$AC:$AC,MATCH($A2612,lookup!$A:$A,0)))</f>
        <v>2_non_western</v>
      </c>
      <c r="AN2612" t="str">
        <f>IF(AND($CF2612&lt;&gt;"",IFERROR(INDEX(subsample_country_map!$E:$E,MATCH($CF2612,subsample_country_map!$A:$A,0)),"")&lt;&gt;""),INDEX(subsample_country_map!$E:$E,MATCH($CF2612,subsample_country_map!$A:$A,0)),INDEX(lookup!$AD:$AD,MATCH($A2612,lookup!$A:$A,0)))</f>
        <v>2_civil law</v>
      </c>
      <c r="AO2612" t="str">
        <f>INDEX(lookup!$Y:$Y,MATCH($A2612,lookup!$A:$A,0))</f>
        <v>0_published</v>
      </c>
      <c r="AP2612" t="str">
        <f>INDEX(lookup!$Z:$Z,MATCH($A2612,lookup!$A:$A,0))</f>
        <v>1_VHB high</v>
      </c>
      <c r="AQ2612" t="str">
        <f>INDEX(lookup!$W:$W,MATCH($A2612,lookup!$A:$A,0))</f>
        <v>2_sust</v>
      </c>
      <c r="AS2612" t="inlineStr">
        <is>
          <t>staging</t>
        </is>
      </c>
      <c r="AT2612" t="inlineStr">
        <is>
          <t>bad-CER</t>
        </is>
      </c>
      <c r="AU2612" t="inlineStr">
        <is>
          <t>cost</t>
        </is>
      </c>
      <c r="AV2612" t="inlineStr">
        <is>
          <t>0.108</t>
        </is>
      </c>
      <c r="AX2612" t="inlineStr">
        <is>
          <t>1.05</t>
        </is>
      </c>
      <c r="BA2612" t="n">
        <v>725</v>
      </c>
      <c r="BB2612" t="inlineStr">
        <is>
          <t>0</t>
        </is>
      </c>
      <c r="BC2612" t="inlineStr">
        <is>
          <t>FE</t>
        </is>
      </c>
      <c r="BD2612" t="inlineStr">
        <is>
          <t>firm</t>
        </is>
      </c>
      <c r="BE2612" t="inlineStr">
        <is>
          <t>other:ownership</t>
        </is>
      </c>
      <c r="BF2612" t="inlineStr">
        <is>
          <t>State-owned-firm subsample</t>
        </is>
      </c>
      <c r="BI2612" t="inlineStr">
        <is>
          <t>Table 5</t>
        </is>
      </c>
      <c r="BJ2612" t="inlineStr">
        <is>
          <t>State-owned-firm subsample</t>
        </is>
      </c>
      <c r="BK2612" t="inlineStr">
        <is>
          <t>1138</t>
        </is>
      </c>
      <c r="BL2612" t="inlineStr">
        <is>
          <t>RISK 0.108 (1.05)</t>
        </is>
      </c>
      <c r="BM2612" t="inlineStr">
        <is>
          <t>Carbon risk (RISK)</t>
        </is>
      </c>
      <c r="BN2612" t="inlineStr">
        <is>
          <t>COD (Cost of debt financing)</t>
        </is>
      </c>
      <c r="BO2612" t="inlineStr">
        <is>
          <t>original</t>
        </is>
      </c>
      <c r="BP2612" t="inlineStr">
        <is>
          <t>Zhou et al (2018)</t>
        </is>
      </c>
      <c r="BQ2612" t="inlineStr">
        <is>
          <t>computed</t>
        </is>
      </c>
      <c r="BT2612" t="n">
        <v>0</v>
      </c>
      <c r="BU2612" t="inlineStr">
        <is>
          <t>staging_Zhou_et_al_2018.csv</t>
        </is>
      </c>
      <c r="BW2612" t="n">
        <v>2011</v>
      </c>
      <c r="BX2612" t="n">
        <v>2015</v>
      </c>
      <c r="BY2612" t="inlineStr">
        <is>
          <t>China</t>
        </is>
      </c>
      <c r="BZ2612" t="n">
        <v>2013</v>
      </c>
      <c r="CA2612" t="n">
        <v>0</v>
      </c>
      <c r="CB2612" t="n">
        <v>0</v>
      </c>
      <c r="CC2612" t="n">
        <v>0</v>
      </c>
      <c r="CD2612" t="n">
        <v>-0.03898614430013663</v>
      </c>
      <c r="CE2612" t="n">
        <v>1</v>
      </c>
    </row>
    <row r="2613">
      <c r="A2613" t="inlineStr">
        <is>
          <t>Zhou et al (2018)</t>
        </is>
      </c>
      <c r="B2613" t="n">
        <v>3918</v>
      </c>
      <c r="C2613" t="n">
        <v>0.0618630475645003</v>
      </c>
      <c r="D2613" t="n">
        <v>230</v>
      </c>
      <c r="E2613">
        <f>IF(ISNUMBER($BA2613),$BA2613,IF(AND(ISNUMBER($D2613),ISNUMBER($BW2613),ISNUMBER($BX2613)),$D2613*($BX2613-$BW2613+1),""))</f>
        <v>230.0</v>
      </c>
      <c r="H2613" t="inlineStr">
        <is>
          <t>partial</t>
        </is>
      </c>
      <c r="I2613" t="inlineStr">
        <is>
          <t>T-Statistic available</t>
        </is>
      </c>
      <c r="J2613">
        <f>IF($BW2613&lt;&gt;"",$BW2613,"")</f>
        <v>2011.0</v>
      </c>
      <c r="K2613">
        <f>IF($BX2613&lt;&gt;"",$BX2613,"")</f>
        <v>2015.0</v>
      </c>
      <c r="L2613">
        <f>IF(AND(ISNUMBER($BW2613),ISNUMBER($BX2613)),($BW2613+$BX2613)/2,"")</f>
        <v>2013.0</v>
      </c>
      <c r="M2613">
        <f>IF($L2613&lt;&gt;"",$L2613,"")</f>
        <v>2013.0</v>
      </c>
      <c r="N2613">
        <f>IF(AND(ISNUMBER($BW2613),ISNUMBER($BX2613)),MIN(1,MAX(0,($BX2613-2016+1)/($BX2613-$BW2613+1))),"")</f>
        <v>0.0</v>
      </c>
      <c r="O2613">
        <f>IF(AND(ISNUMBER($BW2613),ISNUMBER($BX2613)),MIN(1,MAX(0,($BX2613-2017+1)/($BX2613-$BW2613+1))),"")</f>
        <v>0.0</v>
      </c>
      <c r="P2613">
        <f>IF(AND(ISNUMBER($BW2613),ISNUMBER($BX2613)),MIN(1,MAX(0,($BX2613-2018+1)/($BX2613-$BW2613+1))),"")</f>
        <v>0.0</v>
      </c>
      <c r="Q2613">
        <f>IF(AND(ISNUMBER($BW2613),ISNUMBER($BX2613)),MIN(1,MAX(0,($BX2613-2019+1)/($BX2613-$BW2613+1))),"")</f>
        <v>0.0</v>
      </c>
      <c r="R2613">
        <f>IF(AND(ISNUMBER($BW2613),ISNUMBER($BX2613)),MIN(1,MAX(0,($BX2613-2016+1)/($BX2613-$BW2613+1))),"")</f>
        <v>0.0</v>
      </c>
      <c r="S2613">
        <f>IF($L2613&lt;&gt;"",IF($L2613&gt;=2015.5,1,0),"")</f>
        <v>0.0</v>
      </c>
      <c r="T2613">
        <f>IF($L2613&lt;&gt;"",IF($L2613&gt;=2016,1,0),"")</f>
        <v>0.0</v>
      </c>
      <c r="U2613">
        <f>IF(ISNUMBER($BX2613),IF($BX2613&gt;=2016,1,0),"")</f>
        <v>0.0</v>
      </c>
      <c r="V2613">
        <f>IF(ISNUMBER($BW2613),IF($BW2613&gt;=2016,1,0),"")</f>
        <v>0.0</v>
      </c>
      <c r="W2613" t="str">
        <f>IF(AND(ISNUMBER($BW2613),ISNUMBER($BX2613)),IF($BW2613&gt;=2016,"post-only",IF($BX2613&lt;2016,"pre-only","mixed")),"")</f>
        <v>pre-only</v>
      </c>
      <c r="X2613">
        <f>IF(AND(ISNUMBER($BW2613),ISNUMBER($BX2613)),MIN(1,MAX(0,($BX2613-2017+1)/($BX2613-$BW2613+1))),"")</f>
        <v>0.0</v>
      </c>
      <c r="Y2613">
        <f>IF(AND(ISNUMBER($BW2613),ISNUMBER($BX2613)),MIN(1,MAX(0,($BX2613-2018+1)/($BX2613-$BW2613+1))),"")</f>
        <v>0.0</v>
      </c>
      <c r="Z2613">
        <f>IF(AND(ISNUMBER($BW2613),ISNUMBER($BX2613)),MIN(1,MAX(0,($BX2613-2019+1)/($BX2613-$BW2613+1))),"")</f>
        <v>0.0</v>
      </c>
      <c r="AA2613">
        <f>IF(ISNUMBER($BX2613),IF($BX2613&gt;=2017,1,0),"")</f>
        <v>0.0</v>
      </c>
      <c r="AB2613">
        <f>IF(ISNUMBER($BX2613),IF($BX2613&gt;=2018,1,0),"")</f>
        <v>0.0</v>
      </c>
      <c r="AC2613">
        <f>IF(ISNUMBER($BX2613),IF($BX2613&gt;=2019,1,0),"")</f>
        <v>0.0</v>
      </c>
      <c r="AD2613">
        <f>IF($L2613&lt;&gt;"",IF($L2613&gt;2013,1,0),"")</f>
        <v>0.0</v>
      </c>
      <c r="AE2613">
        <f>IF($L2613&lt;&gt;"",1+IF($L2613&gt;2011,1,0)+IF($L2613&gt;2014,1,0),"")</f>
        <v>2.0</v>
      </c>
      <c r="AF2613" t="inlineStr">
        <is>
          <t>loan (interest rate)</t>
        </is>
      </c>
      <c r="AG2613" t="inlineStr">
        <is>
          <t>performance</t>
        </is>
      </c>
      <c r="AH2613" t="inlineStr">
        <is>
          <t>sensitive</t>
        </is>
      </c>
      <c r="AI2613" t="inlineStr">
        <is>
          <t>with ETS/CT</t>
        </is>
      </c>
      <c r="AJ2613" t="inlineStr">
        <is>
          <t>without ETS/CT</t>
        </is>
      </c>
      <c r="AK2613" t="str">
        <f>IF(AND($CF2613&lt;&gt;"",IFERROR(INDEX(subsample_country_map!$B:$B,MATCH($CF2613,subsample_country_map!$A:$A,0)),"")&lt;&gt;""),INDEX(subsample_country_map!$B:$B,MATCH($CF2613,subsample_country_map!$A:$A,0)),INDEX(lookup!$AA:$AA,MATCH($A2613,lookup!$A:$A,0)))</f>
        <v>3_AsiaPac</v>
      </c>
      <c r="AL2613" t="str">
        <f>IF(AND($CF2613&lt;&gt;"",IFERROR(INDEX(subsample_country_map!$C:$C,MATCH($CF2613,subsample_country_map!$A:$A,0)),"")&lt;&gt;""),INDEX(subsample_country_map!$C:$C,MATCH($CF2613,subsample_country_map!$A:$A,0)),INDEX(lookup!$AB:$AB,MATCH($A2613,lookup!$A:$A,0)))</f>
        <v>2_developing</v>
      </c>
      <c r="AM2613" t="str">
        <f>IF(AND($CF2613&lt;&gt;"",IFERROR(INDEX(subsample_country_map!$D:$D,MATCH($CF2613,subsample_country_map!$A:$A,0)),"")&lt;&gt;""),INDEX(subsample_country_map!$D:$D,MATCH($CF2613,subsample_country_map!$A:$A,0)),INDEX(lookup!$AC:$AC,MATCH($A2613,lookup!$A:$A,0)))</f>
        <v>2_non_western</v>
      </c>
      <c r="AN2613" t="str">
        <f>IF(AND($CF2613&lt;&gt;"",IFERROR(INDEX(subsample_country_map!$E:$E,MATCH($CF2613,subsample_country_map!$A:$A,0)),"")&lt;&gt;""),INDEX(subsample_country_map!$E:$E,MATCH($CF2613,subsample_country_map!$A:$A,0)),INDEX(lookup!$AD:$AD,MATCH($A2613,lookup!$A:$A,0)))</f>
        <v>2_civil law</v>
      </c>
      <c r="AO2613" t="str">
        <f>INDEX(lookup!$Y:$Y,MATCH($A2613,lookup!$A:$A,0))</f>
        <v>0_published</v>
      </c>
      <c r="AP2613" t="str">
        <f>INDEX(lookup!$Z:$Z,MATCH($A2613,lookup!$A:$A,0))</f>
        <v>1_VHB high</v>
      </c>
      <c r="AQ2613" t="str">
        <f>INDEX(lookup!$W:$W,MATCH($A2613,lookup!$A:$A,0))</f>
        <v>2_sust</v>
      </c>
      <c r="AS2613" t="inlineStr">
        <is>
          <t>staging</t>
        </is>
      </c>
      <c r="AT2613" t="inlineStr">
        <is>
          <t>bad-CER</t>
        </is>
      </c>
      <c r="AU2613" t="inlineStr">
        <is>
          <t>cost</t>
        </is>
      </c>
      <c r="AV2613" t="inlineStr">
        <is>
          <t>-0.277</t>
        </is>
      </c>
      <c r="AX2613" t="inlineStr">
        <is>
          <t>-0.94</t>
        </is>
      </c>
      <c r="BA2613" t="n">
        <v>230</v>
      </c>
      <c r="BB2613" t="inlineStr">
        <is>
          <t>0</t>
        </is>
      </c>
      <c r="BC2613" t="inlineStr">
        <is>
          <t>FE</t>
        </is>
      </c>
      <c r="BD2613" t="inlineStr">
        <is>
          <t>firm</t>
        </is>
      </c>
      <c r="BE2613" t="inlineStr">
        <is>
          <t>other:ownership</t>
        </is>
      </c>
      <c r="BF2613" t="inlineStr">
        <is>
          <t>Private-firm subsample</t>
        </is>
      </c>
      <c r="BI2613" t="inlineStr">
        <is>
          <t>Table 5</t>
        </is>
      </c>
      <c r="BJ2613" t="inlineStr">
        <is>
          <t>Private-firm subsample</t>
        </is>
      </c>
      <c r="BK2613" t="inlineStr">
        <is>
          <t>1138</t>
        </is>
      </c>
      <c r="BL2613" t="inlineStr">
        <is>
          <t>RISK -0.277 (-0.94)</t>
        </is>
      </c>
      <c r="BM2613" t="inlineStr">
        <is>
          <t>Carbon risk (RISK)</t>
        </is>
      </c>
      <c r="BN2613" t="inlineStr">
        <is>
          <t>COD (Cost of debt financing)</t>
        </is>
      </c>
      <c r="BO2613" t="inlineStr">
        <is>
          <t>original</t>
        </is>
      </c>
      <c r="BP2613" t="inlineStr">
        <is>
          <t>Zhou et al (2018)</t>
        </is>
      </c>
      <c r="BQ2613" t="inlineStr">
        <is>
          <t>computed</t>
        </is>
      </c>
      <c r="BT2613" t="n">
        <v>0</v>
      </c>
      <c r="BU2613" t="inlineStr">
        <is>
          <t>staging_Zhou_et_al_2018.csv</t>
        </is>
      </c>
      <c r="BW2613" t="n">
        <v>2011</v>
      </c>
      <c r="BX2613" t="n">
        <v>2015</v>
      </c>
      <c r="BY2613" t="inlineStr">
        <is>
          <t>China</t>
        </is>
      </c>
      <c r="BZ2613" t="n">
        <v>2013</v>
      </c>
      <c r="CA2613" t="n">
        <v>0</v>
      </c>
      <c r="CB2613" t="n">
        <v>0</v>
      </c>
      <c r="CC2613" t="n">
        <v>0</v>
      </c>
      <c r="CD2613" t="n">
        <v>0.06194214665668975</v>
      </c>
      <c r="CE2613" t="n">
        <v>1</v>
      </c>
    </row>
    <row r="2614">
      <c r="A2614" t="inlineStr">
        <is>
          <t>Zhou et al (2018)</t>
        </is>
      </c>
      <c r="B2614" t="n">
        <v>3919</v>
      </c>
      <c r="C2614" t="n">
        <v>0.0655479872490992</v>
      </c>
      <c r="D2614" t="n">
        <v>955</v>
      </c>
      <c r="E2614">
        <f>IF(ISNUMBER($BA2614),$BA2614,IF(AND(ISNUMBER($D2614),ISNUMBER($BW2614),ISNUMBER($BX2614)),$D2614*($BX2614-$BW2614+1),""))</f>
        <v>955.0</v>
      </c>
      <c r="H2614" t="inlineStr">
        <is>
          <t>partial</t>
        </is>
      </c>
      <c r="I2614" t="inlineStr">
        <is>
          <t>T-Statistic available</t>
        </is>
      </c>
      <c r="J2614">
        <f>IF($BW2614&lt;&gt;"",$BW2614,"")</f>
        <v>2011.0</v>
      </c>
      <c r="K2614">
        <f>IF($BX2614&lt;&gt;"",$BX2614,"")</f>
        <v>2015.0</v>
      </c>
      <c r="L2614">
        <f>IF(AND(ISNUMBER($BW2614),ISNUMBER($BX2614)),($BW2614+$BX2614)/2,"")</f>
        <v>2013.0</v>
      </c>
      <c r="M2614">
        <f>IF($L2614&lt;&gt;"",$L2614,"")</f>
        <v>2013.0</v>
      </c>
      <c r="N2614">
        <f>IF(AND(ISNUMBER($BW2614),ISNUMBER($BX2614)),MIN(1,MAX(0,($BX2614-2016+1)/($BX2614-$BW2614+1))),"")</f>
        <v>0.0</v>
      </c>
      <c r="O2614">
        <f>IF(AND(ISNUMBER($BW2614),ISNUMBER($BX2614)),MIN(1,MAX(0,($BX2614-2017+1)/($BX2614-$BW2614+1))),"")</f>
        <v>0.0</v>
      </c>
      <c r="P2614">
        <f>IF(AND(ISNUMBER($BW2614),ISNUMBER($BX2614)),MIN(1,MAX(0,($BX2614-2018+1)/($BX2614-$BW2614+1))),"")</f>
        <v>0.0</v>
      </c>
      <c r="Q2614">
        <f>IF(AND(ISNUMBER($BW2614),ISNUMBER($BX2614)),MIN(1,MAX(0,($BX2614-2019+1)/($BX2614-$BW2614+1))),"")</f>
        <v>0.0</v>
      </c>
      <c r="R2614">
        <f>IF(AND(ISNUMBER($BW2614),ISNUMBER($BX2614)),MIN(1,MAX(0,($BX2614-2016+1)/($BX2614-$BW2614+1))),"")</f>
        <v>0.0</v>
      </c>
      <c r="S2614">
        <f>IF($L2614&lt;&gt;"",IF($L2614&gt;=2015.5,1,0),"")</f>
        <v>0.0</v>
      </c>
      <c r="T2614">
        <f>IF($L2614&lt;&gt;"",IF($L2614&gt;=2016,1,0),"")</f>
        <v>0.0</v>
      </c>
      <c r="U2614">
        <f>IF(ISNUMBER($BX2614),IF($BX2614&gt;=2016,1,0),"")</f>
        <v>0.0</v>
      </c>
      <c r="V2614">
        <f>IF(ISNUMBER($BW2614),IF($BW2614&gt;=2016,1,0),"")</f>
        <v>0.0</v>
      </c>
      <c r="W2614" t="str">
        <f>IF(AND(ISNUMBER($BW2614),ISNUMBER($BX2614)),IF($BW2614&gt;=2016,"post-only",IF($BX2614&lt;2016,"pre-only","mixed")),"")</f>
        <v>pre-only</v>
      </c>
      <c r="X2614">
        <f>IF(AND(ISNUMBER($BW2614),ISNUMBER($BX2614)),MIN(1,MAX(0,($BX2614-2017+1)/($BX2614-$BW2614+1))),"")</f>
        <v>0.0</v>
      </c>
      <c r="Y2614">
        <f>IF(AND(ISNUMBER($BW2614),ISNUMBER($BX2614)),MIN(1,MAX(0,($BX2614-2018+1)/($BX2614-$BW2614+1))),"")</f>
        <v>0.0</v>
      </c>
      <c r="Z2614">
        <f>IF(AND(ISNUMBER($BW2614),ISNUMBER($BX2614)),MIN(1,MAX(0,($BX2614-2019+1)/($BX2614-$BW2614+1))),"")</f>
        <v>0.0</v>
      </c>
      <c r="AA2614">
        <f>IF(ISNUMBER($BX2614),IF($BX2614&gt;=2017,1,0),"")</f>
        <v>0.0</v>
      </c>
      <c r="AB2614">
        <f>IF(ISNUMBER($BX2614),IF($BX2614&gt;=2018,1,0),"")</f>
        <v>0.0</v>
      </c>
      <c r="AC2614">
        <f>IF(ISNUMBER($BX2614),IF($BX2614&gt;=2019,1,0),"")</f>
        <v>0.0</v>
      </c>
      <c r="AD2614">
        <f>IF($L2614&lt;&gt;"",IF($L2614&gt;2013,1,0),"")</f>
        <v>0.0</v>
      </c>
      <c r="AE2614">
        <f>IF($L2614&lt;&gt;"",1+IF($L2614&gt;2011,1,0)+IF($L2614&gt;2014,1,0),"")</f>
        <v>2.0</v>
      </c>
      <c r="AF2614" t="inlineStr">
        <is>
          <t>loan (interest rate)</t>
        </is>
      </c>
      <c r="AG2614" t="inlineStr">
        <is>
          <t>performance</t>
        </is>
      </c>
      <c r="AH2614" t="inlineStr">
        <is>
          <t>sensitive</t>
        </is>
      </c>
      <c r="AI2614" t="inlineStr">
        <is>
          <t>with ETS/CT</t>
        </is>
      </c>
      <c r="AJ2614" t="inlineStr">
        <is>
          <t>without ETS/CT</t>
        </is>
      </c>
      <c r="AK2614" t="str">
        <f>IF(AND($CF2614&lt;&gt;"",IFERROR(INDEX(subsample_country_map!$B:$B,MATCH($CF2614,subsample_country_map!$A:$A,0)),"")&lt;&gt;""),INDEX(subsample_country_map!$B:$B,MATCH($CF2614,subsample_country_map!$A:$A,0)),INDEX(lookup!$AA:$AA,MATCH($A2614,lookup!$A:$A,0)))</f>
        <v>3_AsiaPac</v>
      </c>
      <c r="AL2614" t="str">
        <f>IF(AND($CF2614&lt;&gt;"",IFERROR(INDEX(subsample_country_map!$C:$C,MATCH($CF2614,subsample_country_map!$A:$A,0)),"")&lt;&gt;""),INDEX(subsample_country_map!$C:$C,MATCH($CF2614,subsample_country_map!$A:$A,0)),INDEX(lookup!$AB:$AB,MATCH($A2614,lookup!$A:$A,0)))</f>
        <v>2_developing</v>
      </c>
      <c r="AM2614" t="str">
        <f>IF(AND($CF2614&lt;&gt;"",IFERROR(INDEX(subsample_country_map!$D:$D,MATCH($CF2614,subsample_country_map!$A:$A,0)),"")&lt;&gt;""),INDEX(subsample_country_map!$D:$D,MATCH($CF2614,subsample_country_map!$A:$A,0)),INDEX(lookup!$AC:$AC,MATCH($A2614,lookup!$A:$A,0)))</f>
        <v>2_non_western</v>
      </c>
      <c r="AN2614" t="str">
        <f>IF(AND($CF2614&lt;&gt;"",IFERROR(INDEX(subsample_country_map!$E:$E,MATCH($CF2614,subsample_country_map!$A:$A,0)),"")&lt;&gt;""),INDEX(subsample_country_map!$E:$E,MATCH($CF2614,subsample_country_map!$A:$A,0)),INDEX(lookup!$AD:$AD,MATCH($A2614,lookup!$A:$A,0)))</f>
        <v>2_civil law</v>
      </c>
      <c r="AO2614" t="str">
        <f>INDEX(lookup!$Y:$Y,MATCH($A2614,lookup!$A:$A,0))</f>
        <v>0_published</v>
      </c>
      <c r="AP2614" t="str">
        <f>INDEX(lookup!$Z:$Z,MATCH($A2614,lookup!$A:$A,0))</f>
        <v>1_VHB high</v>
      </c>
      <c r="AQ2614" t="str">
        <f>INDEX(lookup!$W:$W,MATCH($A2614,lookup!$A:$A,0))</f>
        <v>2_sust</v>
      </c>
      <c r="AS2614" t="inlineStr">
        <is>
          <t>staging</t>
        </is>
      </c>
      <c r="AT2614" t="inlineStr">
        <is>
          <t>bad-CER</t>
        </is>
      </c>
      <c r="AU2614" t="inlineStr">
        <is>
          <t>cost</t>
        </is>
      </c>
      <c r="AV2614" t="inlineStr">
        <is>
          <t>-0.715</t>
        </is>
      </c>
      <c r="AX2614" t="inlineStr">
        <is>
          <t>-2.03</t>
        </is>
      </c>
      <c r="BA2614" t="n">
        <v>955</v>
      </c>
      <c r="BB2614" t="inlineStr">
        <is>
          <t>0</t>
        </is>
      </c>
      <c r="BC2614" t="inlineStr">
        <is>
          <t>FE</t>
        </is>
      </c>
      <c r="BD2614" t="inlineStr">
        <is>
          <t>firm</t>
        </is>
      </c>
      <c r="BE2614" t="inlineStr">
        <is>
          <t>none</t>
        </is>
      </c>
      <c r="BI2614" t="inlineStr">
        <is>
          <t>Table 6</t>
        </is>
      </c>
      <c r="BJ2614" t="inlineStr">
        <is>
          <t>General sample</t>
        </is>
      </c>
      <c r="BK2614" t="inlineStr">
        <is>
          <t>1138</t>
        </is>
      </c>
      <c r="BL2614" t="inlineStr">
        <is>
          <t>RISK -0.715 (-2.03)</t>
        </is>
      </c>
      <c r="BM2614" t="inlineStr">
        <is>
          <t>Carbon risk (RISK)</t>
        </is>
      </c>
      <c r="BN2614" t="inlineStr">
        <is>
          <t>COD (Cost of debt financing)</t>
        </is>
      </c>
      <c r="BO2614" t="inlineStr">
        <is>
          <t>original</t>
        </is>
      </c>
      <c r="BP2614" t="inlineStr">
        <is>
          <t>Zhou et al (2018)</t>
        </is>
      </c>
      <c r="BQ2614" t="inlineStr">
        <is>
          <t>computed</t>
        </is>
      </c>
      <c r="BT2614" t="n">
        <v>0</v>
      </c>
      <c r="BU2614" t="inlineStr">
        <is>
          <t>staging_Zhou_et_al_2018.csv</t>
        </is>
      </c>
      <c r="BW2614" t="n">
        <v>2011</v>
      </c>
      <c r="BX2614" t="n">
        <v>2015</v>
      </c>
      <c r="BY2614" t="inlineStr">
        <is>
          <t>China</t>
        </is>
      </c>
      <c r="BZ2614" t="n">
        <v>2013</v>
      </c>
      <c r="CA2614" t="n">
        <v>0</v>
      </c>
      <c r="CB2614" t="n">
        <v>0</v>
      </c>
      <c r="CC2614" t="n">
        <v>0</v>
      </c>
      <c r="CD2614" t="n">
        <v>0.06564210648716484</v>
      </c>
      <c r="CE2614" t="n">
        <v>1</v>
      </c>
    </row>
    <row r="2615">
      <c r="A2615" t="inlineStr">
        <is>
          <t>Zhou et al (2018)</t>
        </is>
      </c>
      <c r="B2615" t="n">
        <v>3920</v>
      </c>
      <c r="C2615" t="n">
        <v>0.04044845466278828</v>
      </c>
      <c r="D2615" t="n">
        <v>725</v>
      </c>
      <c r="E2615">
        <f>IF(ISNUMBER($BA2615),$BA2615,IF(AND(ISNUMBER($D2615),ISNUMBER($BW2615),ISNUMBER($BX2615)),$D2615*($BX2615-$BW2615+1),""))</f>
        <v>725.0</v>
      </c>
      <c r="H2615" t="inlineStr">
        <is>
          <t>partial</t>
        </is>
      </c>
      <c r="I2615" t="inlineStr">
        <is>
          <t>T-Statistic available</t>
        </is>
      </c>
      <c r="J2615">
        <f>IF($BW2615&lt;&gt;"",$BW2615,"")</f>
        <v>2011.0</v>
      </c>
      <c r="K2615">
        <f>IF($BX2615&lt;&gt;"",$BX2615,"")</f>
        <v>2015.0</v>
      </c>
      <c r="L2615">
        <f>IF(AND(ISNUMBER($BW2615),ISNUMBER($BX2615)),($BW2615+$BX2615)/2,"")</f>
        <v>2013.0</v>
      </c>
      <c r="M2615">
        <f>IF($L2615&lt;&gt;"",$L2615,"")</f>
        <v>2013.0</v>
      </c>
      <c r="N2615">
        <f>IF(AND(ISNUMBER($BW2615),ISNUMBER($BX2615)),MIN(1,MAX(0,($BX2615-2016+1)/($BX2615-$BW2615+1))),"")</f>
        <v>0.0</v>
      </c>
      <c r="O2615">
        <f>IF(AND(ISNUMBER($BW2615),ISNUMBER($BX2615)),MIN(1,MAX(0,($BX2615-2017+1)/($BX2615-$BW2615+1))),"")</f>
        <v>0.0</v>
      </c>
      <c r="P2615">
        <f>IF(AND(ISNUMBER($BW2615),ISNUMBER($BX2615)),MIN(1,MAX(0,($BX2615-2018+1)/($BX2615-$BW2615+1))),"")</f>
        <v>0.0</v>
      </c>
      <c r="Q2615">
        <f>IF(AND(ISNUMBER($BW2615),ISNUMBER($BX2615)),MIN(1,MAX(0,($BX2615-2019+1)/($BX2615-$BW2615+1))),"")</f>
        <v>0.0</v>
      </c>
      <c r="R2615">
        <f>IF(AND(ISNUMBER($BW2615),ISNUMBER($BX2615)),MIN(1,MAX(0,($BX2615-2016+1)/($BX2615-$BW2615+1))),"")</f>
        <v>0.0</v>
      </c>
      <c r="S2615">
        <f>IF($L2615&lt;&gt;"",IF($L2615&gt;=2015.5,1,0),"")</f>
        <v>0.0</v>
      </c>
      <c r="T2615">
        <f>IF($L2615&lt;&gt;"",IF($L2615&gt;=2016,1,0),"")</f>
        <v>0.0</v>
      </c>
      <c r="U2615">
        <f>IF(ISNUMBER($BX2615),IF($BX2615&gt;=2016,1,0),"")</f>
        <v>0.0</v>
      </c>
      <c r="V2615">
        <f>IF(ISNUMBER($BW2615),IF($BW2615&gt;=2016,1,0),"")</f>
        <v>0.0</v>
      </c>
      <c r="W2615" t="str">
        <f>IF(AND(ISNUMBER($BW2615),ISNUMBER($BX2615)),IF($BW2615&gt;=2016,"post-only",IF($BX2615&lt;2016,"pre-only","mixed")),"")</f>
        <v>pre-only</v>
      </c>
      <c r="X2615">
        <f>IF(AND(ISNUMBER($BW2615),ISNUMBER($BX2615)),MIN(1,MAX(0,($BX2615-2017+1)/($BX2615-$BW2615+1))),"")</f>
        <v>0.0</v>
      </c>
      <c r="Y2615">
        <f>IF(AND(ISNUMBER($BW2615),ISNUMBER($BX2615)),MIN(1,MAX(0,($BX2615-2018+1)/($BX2615-$BW2615+1))),"")</f>
        <v>0.0</v>
      </c>
      <c r="Z2615">
        <f>IF(AND(ISNUMBER($BW2615),ISNUMBER($BX2615)),MIN(1,MAX(0,($BX2615-2019+1)/($BX2615-$BW2615+1))),"")</f>
        <v>0.0</v>
      </c>
      <c r="AA2615">
        <f>IF(ISNUMBER($BX2615),IF($BX2615&gt;=2017,1,0),"")</f>
        <v>0.0</v>
      </c>
      <c r="AB2615">
        <f>IF(ISNUMBER($BX2615),IF($BX2615&gt;=2018,1,0),"")</f>
        <v>0.0</v>
      </c>
      <c r="AC2615">
        <f>IF(ISNUMBER($BX2615),IF($BX2615&gt;=2019,1,0),"")</f>
        <v>0.0</v>
      </c>
      <c r="AD2615">
        <f>IF($L2615&lt;&gt;"",IF($L2615&gt;2013,1,0),"")</f>
        <v>0.0</v>
      </c>
      <c r="AE2615">
        <f>IF($L2615&lt;&gt;"",1+IF($L2615&gt;2011,1,0)+IF($L2615&gt;2014,1,0),"")</f>
        <v>2.0</v>
      </c>
      <c r="AF2615" t="inlineStr">
        <is>
          <t>loan (interest rate)</t>
        </is>
      </c>
      <c r="AG2615" t="inlineStr">
        <is>
          <t>performance</t>
        </is>
      </c>
      <c r="AH2615" t="inlineStr">
        <is>
          <t>sensitive</t>
        </is>
      </c>
      <c r="AI2615" t="inlineStr">
        <is>
          <t>with ETS/CT</t>
        </is>
      </c>
      <c r="AJ2615" t="inlineStr">
        <is>
          <t>without ETS/CT</t>
        </is>
      </c>
      <c r="AK2615" t="str">
        <f>IF(AND($CF2615&lt;&gt;"",IFERROR(INDEX(subsample_country_map!$B:$B,MATCH($CF2615,subsample_country_map!$A:$A,0)),"")&lt;&gt;""),INDEX(subsample_country_map!$B:$B,MATCH($CF2615,subsample_country_map!$A:$A,0)),INDEX(lookup!$AA:$AA,MATCH($A2615,lookup!$A:$A,0)))</f>
        <v>3_AsiaPac</v>
      </c>
      <c r="AL2615" t="str">
        <f>IF(AND($CF2615&lt;&gt;"",IFERROR(INDEX(subsample_country_map!$C:$C,MATCH($CF2615,subsample_country_map!$A:$A,0)),"")&lt;&gt;""),INDEX(subsample_country_map!$C:$C,MATCH($CF2615,subsample_country_map!$A:$A,0)),INDEX(lookup!$AB:$AB,MATCH($A2615,lookup!$A:$A,0)))</f>
        <v>2_developing</v>
      </c>
      <c r="AM2615" t="str">
        <f>IF(AND($CF2615&lt;&gt;"",IFERROR(INDEX(subsample_country_map!$D:$D,MATCH($CF2615,subsample_country_map!$A:$A,0)),"")&lt;&gt;""),INDEX(subsample_country_map!$D:$D,MATCH($CF2615,subsample_country_map!$A:$A,0)),INDEX(lookup!$AC:$AC,MATCH($A2615,lookup!$A:$A,0)))</f>
        <v>2_non_western</v>
      </c>
      <c r="AN2615" t="str">
        <f>IF(AND($CF2615&lt;&gt;"",IFERROR(INDEX(subsample_country_map!$E:$E,MATCH($CF2615,subsample_country_map!$A:$A,0)),"")&lt;&gt;""),INDEX(subsample_country_map!$E:$E,MATCH($CF2615,subsample_country_map!$A:$A,0)),INDEX(lookup!$AD:$AD,MATCH($A2615,lookup!$A:$A,0)))</f>
        <v>2_civil law</v>
      </c>
      <c r="AO2615" t="str">
        <f>INDEX(lookup!$Y:$Y,MATCH($A2615,lookup!$A:$A,0))</f>
        <v>0_published</v>
      </c>
      <c r="AP2615" t="str">
        <f>INDEX(lookup!$Z:$Z,MATCH($A2615,lookup!$A:$A,0))</f>
        <v>1_VHB high</v>
      </c>
      <c r="AQ2615" t="str">
        <f>INDEX(lookup!$W:$W,MATCH($A2615,lookup!$A:$A,0))</f>
        <v>2_sust</v>
      </c>
      <c r="AS2615" t="inlineStr">
        <is>
          <t>staging</t>
        </is>
      </c>
      <c r="AT2615" t="inlineStr">
        <is>
          <t>bad-CER</t>
        </is>
      </c>
      <c r="AU2615" t="inlineStr">
        <is>
          <t>cost</t>
        </is>
      </c>
      <c r="AV2615" t="inlineStr">
        <is>
          <t>-0.376</t>
        </is>
      </c>
      <c r="AX2615" t="inlineStr">
        <is>
          <t>-1.09</t>
        </is>
      </c>
      <c r="BA2615" t="n">
        <v>725</v>
      </c>
      <c r="BB2615" t="inlineStr">
        <is>
          <t>0</t>
        </is>
      </c>
      <c r="BC2615" t="inlineStr">
        <is>
          <t>FE</t>
        </is>
      </c>
      <c r="BD2615" t="inlineStr">
        <is>
          <t>firm</t>
        </is>
      </c>
      <c r="BE2615" t="inlineStr">
        <is>
          <t>other:ownership</t>
        </is>
      </c>
      <c r="BF2615" t="inlineStr">
        <is>
          <t>State-owned-firm subsample</t>
        </is>
      </c>
      <c r="BI2615" t="inlineStr">
        <is>
          <t>Table 6</t>
        </is>
      </c>
      <c r="BJ2615" t="inlineStr">
        <is>
          <t>State-owned-firm subsample</t>
        </is>
      </c>
      <c r="BK2615" t="inlineStr">
        <is>
          <t>1138</t>
        </is>
      </c>
      <c r="BL2615" t="inlineStr">
        <is>
          <t>RISK -0.376 (-1.09)</t>
        </is>
      </c>
      <c r="BM2615" t="inlineStr">
        <is>
          <t>Carbon risk (RISK)</t>
        </is>
      </c>
      <c r="BN2615" t="inlineStr">
        <is>
          <t>COD (Cost of debt financing)</t>
        </is>
      </c>
      <c r="BO2615" t="inlineStr">
        <is>
          <t>original</t>
        </is>
      </c>
      <c r="BP2615" t="inlineStr">
        <is>
          <t>Zhou et al (2018)</t>
        </is>
      </c>
      <c r="BQ2615" t="inlineStr">
        <is>
          <t>computed</t>
        </is>
      </c>
      <c r="BT2615" t="n">
        <v>0</v>
      </c>
      <c r="BU2615" t="inlineStr">
        <is>
          <t>staging_Zhou_et_al_2018.csv</t>
        </is>
      </c>
      <c r="BW2615" t="n">
        <v>2011</v>
      </c>
      <c r="BX2615" t="n">
        <v>2015</v>
      </c>
      <c r="BY2615" t="inlineStr">
        <is>
          <t>China</t>
        </is>
      </c>
      <c r="BZ2615" t="n">
        <v>2013</v>
      </c>
      <c r="CA2615" t="n">
        <v>0</v>
      </c>
      <c r="CB2615" t="n">
        <v>0</v>
      </c>
      <c r="CC2615" t="n">
        <v>0</v>
      </c>
      <c r="CD2615" t="n">
        <v>0.04047053527752283</v>
      </c>
      <c r="CE2615" t="n">
        <v>1</v>
      </c>
    </row>
    <row r="2616">
      <c r="A2616" t="inlineStr">
        <is>
          <t>Zhou et al (2018)</t>
        </is>
      </c>
      <c r="B2616" t="n">
        <v>3921</v>
      </c>
      <c r="C2616" t="n">
        <v>0.1537631901226693</v>
      </c>
      <c r="D2616" t="n">
        <v>230</v>
      </c>
      <c r="E2616">
        <f>IF(ISNUMBER($BA2616),$BA2616,IF(AND(ISNUMBER($D2616),ISNUMBER($BW2616),ISNUMBER($BX2616)),$D2616*($BX2616-$BW2616+1),""))</f>
        <v>230.0</v>
      </c>
      <c r="H2616" t="inlineStr">
        <is>
          <t>partial</t>
        </is>
      </c>
      <c r="I2616" t="inlineStr">
        <is>
          <t>T-Statistic available</t>
        </is>
      </c>
      <c r="J2616">
        <f>IF($BW2616&lt;&gt;"",$BW2616,"")</f>
        <v>2011.0</v>
      </c>
      <c r="K2616">
        <f>IF($BX2616&lt;&gt;"",$BX2616,"")</f>
        <v>2015.0</v>
      </c>
      <c r="L2616">
        <f>IF(AND(ISNUMBER($BW2616),ISNUMBER($BX2616)),($BW2616+$BX2616)/2,"")</f>
        <v>2013.0</v>
      </c>
      <c r="M2616">
        <f>IF($L2616&lt;&gt;"",$L2616,"")</f>
        <v>2013.0</v>
      </c>
      <c r="N2616">
        <f>IF(AND(ISNUMBER($BW2616),ISNUMBER($BX2616)),MIN(1,MAX(0,($BX2616-2016+1)/($BX2616-$BW2616+1))),"")</f>
        <v>0.0</v>
      </c>
      <c r="O2616">
        <f>IF(AND(ISNUMBER($BW2616),ISNUMBER($BX2616)),MIN(1,MAX(0,($BX2616-2017+1)/($BX2616-$BW2616+1))),"")</f>
        <v>0.0</v>
      </c>
      <c r="P2616">
        <f>IF(AND(ISNUMBER($BW2616),ISNUMBER($BX2616)),MIN(1,MAX(0,($BX2616-2018+1)/($BX2616-$BW2616+1))),"")</f>
        <v>0.0</v>
      </c>
      <c r="Q2616">
        <f>IF(AND(ISNUMBER($BW2616),ISNUMBER($BX2616)),MIN(1,MAX(0,($BX2616-2019+1)/($BX2616-$BW2616+1))),"")</f>
        <v>0.0</v>
      </c>
      <c r="R2616">
        <f>IF(AND(ISNUMBER($BW2616),ISNUMBER($BX2616)),MIN(1,MAX(0,($BX2616-2016+1)/($BX2616-$BW2616+1))),"")</f>
        <v>0.0</v>
      </c>
      <c r="S2616">
        <f>IF($L2616&lt;&gt;"",IF($L2616&gt;=2015.5,1,0),"")</f>
        <v>0.0</v>
      </c>
      <c r="T2616">
        <f>IF($L2616&lt;&gt;"",IF($L2616&gt;=2016,1,0),"")</f>
        <v>0.0</v>
      </c>
      <c r="U2616">
        <f>IF(ISNUMBER($BX2616),IF($BX2616&gt;=2016,1,0),"")</f>
        <v>0.0</v>
      </c>
      <c r="V2616">
        <f>IF(ISNUMBER($BW2616),IF($BW2616&gt;=2016,1,0),"")</f>
        <v>0.0</v>
      </c>
      <c r="W2616" t="str">
        <f>IF(AND(ISNUMBER($BW2616),ISNUMBER($BX2616)),IF($BW2616&gt;=2016,"post-only",IF($BX2616&lt;2016,"pre-only","mixed")),"")</f>
        <v>pre-only</v>
      </c>
      <c r="X2616">
        <f>IF(AND(ISNUMBER($BW2616),ISNUMBER($BX2616)),MIN(1,MAX(0,($BX2616-2017+1)/($BX2616-$BW2616+1))),"")</f>
        <v>0.0</v>
      </c>
      <c r="Y2616">
        <f>IF(AND(ISNUMBER($BW2616),ISNUMBER($BX2616)),MIN(1,MAX(0,($BX2616-2018+1)/($BX2616-$BW2616+1))),"")</f>
        <v>0.0</v>
      </c>
      <c r="Z2616">
        <f>IF(AND(ISNUMBER($BW2616),ISNUMBER($BX2616)),MIN(1,MAX(0,($BX2616-2019+1)/($BX2616-$BW2616+1))),"")</f>
        <v>0.0</v>
      </c>
      <c r="AA2616">
        <f>IF(ISNUMBER($BX2616),IF($BX2616&gt;=2017,1,0),"")</f>
        <v>0.0</v>
      </c>
      <c r="AB2616">
        <f>IF(ISNUMBER($BX2616),IF($BX2616&gt;=2018,1,0),"")</f>
        <v>0.0</v>
      </c>
      <c r="AC2616">
        <f>IF(ISNUMBER($BX2616),IF($BX2616&gt;=2019,1,0),"")</f>
        <v>0.0</v>
      </c>
      <c r="AD2616">
        <f>IF($L2616&lt;&gt;"",IF($L2616&gt;2013,1,0),"")</f>
        <v>0.0</v>
      </c>
      <c r="AE2616">
        <f>IF($L2616&lt;&gt;"",1+IF($L2616&gt;2011,1,0)+IF($L2616&gt;2014,1,0),"")</f>
        <v>2.0</v>
      </c>
      <c r="AF2616" t="inlineStr">
        <is>
          <t>loan (interest rate)</t>
        </is>
      </c>
      <c r="AG2616" t="inlineStr">
        <is>
          <t>performance</t>
        </is>
      </c>
      <c r="AH2616" t="inlineStr">
        <is>
          <t>sensitive</t>
        </is>
      </c>
      <c r="AI2616" t="inlineStr">
        <is>
          <t>with ETS/CT</t>
        </is>
      </c>
      <c r="AJ2616" t="inlineStr">
        <is>
          <t>without ETS/CT</t>
        </is>
      </c>
      <c r="AK2616" t="str">
        <f>IF(AND($CF2616&lt;&gt;"",IFERROR(INDEX(subsample_country_map!$B:$B,MATCH($CF2616,subsample_country_map!$A:$A,0)),"")&lt;&gt;""),INDEX(subsample_country_map!$B:$B,MATCH($CF2616,subsample_country_map!$A:$A,0)),INDEX(lookup!$AA:$AA,MATCH($A2616,lookup!$A:$A,0)))</f>
        <v>3_AsiaPac</v>
      </c>
      <c r="AL2616" t="str">
        <f>IF(AND($CF2616&lt;&gt;"",IFERROR(INDEX(subsample_country_map!$C:$C,MATCH($CF2616,subsample_country_map!$A:$A,0)),"")&lt;&gt;""),INDEX(subsample_country_map!$C:$C,MATCH($CF2616,subsample_country_map!$A:$A,0)),INDEX(lookup!$AB:$AB,MATCH($A2616,lookup!$A:$A,0)))</f>
        <v>2_developing</v>
      </c>
      <c r="AM2616" t="str">
        <f>IF(AND($CF2616&lt;&gt;"",IFERROR(INDEX(subsample_country_map!$D:$D,MATCH($CF2616,subsample_country_map!$A:$A,0)),"")&lt;&gt;""),INDEX(subsample_country_map!$D:$D,MATCH($CF2616,subsample_country_map!$A:$A,0)),INDEX(lookup!$AC:$AC,MATCH($A2616,lookup!$A:$A,0)))</f>
        <v>2_non_western</v>
      </c>
      <c r="AN2616" t="str">
        <f>IF(AND($CF2616&lt;&gt;"",IFERROR(INDEX(subsample_country_map!$E:$E,MATCH($CF2616,subsample_country_map!$A:$A,0)),"")&lt;&gt;""),INDEX(subsample_country_map!$E:$E,MATCH($CF2616,subsample_country_map!$A:$A,0)),INDEX(lookup!$AD:$AD,MATCH($A2616,lookup!$A:$A,0)))</f>
        <v>2_civil law</v>
      </c>
      <c r="AO2616" t="str">
        <f>INDEX(lookup!$Y:$Y,MATCH($A2616,lookup!$A:$A,0))</f>
        <v>0_published</v>
      </c>
      <c r="AP2616" t="str">
        <f>INDEX(lookup!$Z:$Z,MATCH($A2616,lookup!$A:$A,0))</f>
        <v>1_VHB high</v>
      </c>
      <c r="AQ2616" t="str">
        <f>INDEX(lookup!$W:$W,MATCH($A2616,lookup!$A:$A,0))</f>
        <v>2_sust</v>
      </c>
      <c r="AS2616" t="inlineStr">
        <is>
          <t>staging</t>
        </is>
      </c>
      <c r="AT2616" t="inlineStr">
        <is>
          <t>bad-CER</t>
        </is>
      </c>
      <c r="AU2616" t="inlineStr">
        <is>
          <t>cost</t>
        </is>
      </c>
      <c r="AV2616" t="inlineStr">
        <is>
          <t>-1.222</t>
        </is>
      </c>
      <c r="AX2616" t="inlineStr">
        <is>
          <t>-2.36</t>
        </is>
      </c>
      <c r="BA2616" t="n">
        <v>230</v>
      </c>
      <c r="BB2616" t="inlineStr">
        <is>
          <t>0</t>
        </is>
      </c>
      <c r="BC2616" t="inlineStr">
        <is>
          <t>FE</t>
        </is>
      </c>
      <c r="BD2616" t="inlineStr">
        <is>
          <t>firm</t>
        </is>
      </c>
      <c r="BE2616" t="inlineStr">
        <is>
          <t>other:ownership</t>
        </is>
      </c>
      <c r="BF2616" t="inlineStr">
        <is>
          <t>Private-firm subsample</t>
        </is>
      </c>
      <c r="BI2616" t="inlineStr">
        <is>
          <t>Table 6</t>
        </is>
      </c>
      <c r="BJ2616" t="inlineStr">
        <is>
          <t>Private-firm subsample</t>
        </is>
      </c>
      <c r="BK2616" t="inlineStr">
        <is>
          <t>1138</t>
        </is>
      </c>
      <c r="BL2616" t="inlineStr">
        <is>
          <t>RISK -1.222** (-2.36)</t>
        </is>
      </c>
      <c r="BM2616" t="inlineStr">
        <is>
          <t>Carbon risk (RISK)</t>
        </is>
      </c>
      <c r="BN2616" t="inlineStr">
        <is>
          <t>COD (Cost of debt financing)</t>
        </is>
      </c>
      <c r="BO2616" t="inlineStr">
        <is>
          <t>original</t>
        </is>
      </c>
      <c r="BP2616" t="inlineStr">
        <is>
          <t>Zhou et al (2018)</t>
        </is>
      </c>
      <c r="BQ2616" t="inlineStr">
        <is>
          <t>computed</t>
        </is>
      </c>
      <c r="BT2616" t="n">
        <v>0</v>
      </c>
      <c r="BU2616" t="inlineStr">
        <is>
          <t>staging_Zhou_et_al_2018.csv</t>
        </is>
      </c>
      <c r="BW2616" t="n">
        <v>2011</v>
      </c>
      <c r="BX2616" t="n">
        <v>2015</v>
      </c>
      <c r="BY2616" t="inlineStr">
        <is>
          <t>China</t>
        </is>
      </c>
      <c r="BZ2616" t="n">
        <v>2013</v>
      </c>
      <c r="CA2616" t="n">
        <v>0</v>
      </c>
      <c r="CB2616" t="n">
        <v>0</v>
      </c>
      <c r="CC2616" t="n">
        <v>0</v>
      </c>
      <c r="CD2616" t="n">
        <v>0.1549924902973185</v>
      </c>
      <c r="CE2616" t="n">
        <v>1</v>
      </c>
    </row>
    <row r="2617">
      <c r="A2617" t="inlineStr">
        <is>
          <t>Zhou et al (2018)</t>
        </is>
      </c>
      <c r="B2617" t="n">
        <v>3922</v>
      </c>
      <c r="C2617" t="n">
        <v>0.06361856842352208</v>
      </c>
      <c r="D2617" t="n">
        <v>955</v>
      </c>
      <c r="E2617">
        <f>IF(ISNUMBER($BA2617),$BA2617,IF(AND(ISNUMBER($D2617),ISNUMBER($BW2617),ISNUMBER($BX2617)),$D2617*($BX2617-$BW2617+1),""))</f>
        <v>955.0</v>
      </c>
      <c r="H2617" t="inlineStr">
        <is>
          <t>partial</t>
        </is>
      </c>
      <c r="I2617" t="inlineStr">
        <is>
          <t>T-Statistic available</t>
        </is>
      </c>
      <c r="J2617">
        <f>IF($BW2617&lt;&gt;"",$BW2617,"")</f>
        <v>2011.0</v>
      </c>
      <c r="K2617">
        <f>IF($BX2617&lt;&gt;"",$BX2617,"")</f>
        <v>2015.0</v>
      </c>
      <c r="L2617">
        <f>IF(AND(ISNUMBER($BW2617),ISNUMBER($BX2617)),($BW2617+$BX2617)/2,"")</f>
        <v>2013.0</v>
      </c>
      <c r="M2617">
        <f>IF($L2617&lt;&gt;"",$L2617,"")</f>
        <v>2013.0</v>
      </c>
      <c r="N2617">
        <f>IF(AND(ISNUMBER($BW2617),ISNUMBER($BX2617)),MIN(1,MAX(0,($BX2617-2016+1)/($BX2617-$BW2617+1))),"")</f>
        <v>0.0</v>
      </c>
      <c r="O2617">
        <f>IF(AND(ISNUMBER($BW2617),ISNUMBER($BX2617)),MIN(1,MAX(0,($BX2617-2017+1)/($BX2617-$BW2617+1))),"")</f>
        <v>0.0</v>
      </c>
      <c r="P2617">
        <f>IF(AND(ISNUMBER($BW2617),ISNUMBER($BX2617)),MIN(1,MAX(0,($BX2617-2018+1)/($BX2617-$BW2617+1))),"")</f>
        <v>0.0</v>
      </c>
      <c r="Q2617">
        <f>IF(AND(ISNUMBER($BW2617),ISNUMBER($BX2617)),MIN(1,MAX(0,($BX2617-2019+1)/($BX2617-$BW2617+1))),"")</f>
        <v>0.0</v>
      </c>
      <c r="R2617">
        <f>IF(AND(ISNUMBER($BW2617),ISNUMBER($BX2617)),MIN(1,MAX(0,($BX2617-2016+1)/($BX2617-$BW2617+1))),"")</f>
        <v>0.0</v>
      </c>
      <c r="S2617">
        <f>IF($L2617&lt;&gt;"",IF($L2617&gt;=2015.5,1,0),"")</f>
        <v>0.0</v>
      </c>
      <c r="T2617">
        <f>IF($L2617&lt;&gt;"",IF($L2617&gt;=2016,1,0),"")</f>
        <v>0.0</v>
      </c>
      <c r="U2617">
        <f>IF(ISNUMBER($BX2617),IF($BX2617&gt;=2016,1,0),"")</f>
        <v>0.0</v>
      </c>
      <c r="V2617">
        <f>IF(ISNUMBER($BW2617),IF($BW2617&gt;=2016,1,0),"")</f>
        <v>0.0</v>
      </c>
      <c r="W2617" t="str">
        <f>IF(AND(ISNUMBER($BW2617),ISNUMBER($BX2617)),IF($BW2617&gt;=2016,"post-only",IF($BX2617&lt;2016,"pre-only","mixed")),"")</f>
        <v>pre-only</v>
      </c>
      <c r="X2617">
        <f>IF(AND(ISNUMBER($BW2617),ISNUMBER($BX2617)),MIN(1,MAX(0,($BX2617-2017+1)/($BX2617-$BW2617+1))),"")</f>
        <v>0.0</v>
      </c>
      <c r="Y2617">
        <f>IF(AND(ISNUMBER($BW2617),ISNUMBER($BX2617)),MIN(1,MAX(0,($BX2617-2018+1)/($BX2617-$BW2617+1))),"")</f>
        <v>0.0</v>
      </c>
      <c r="Z2617">
        <f>IF(AND(ISNUMBER($BW2617),ISNUMBER($BX2617)),MIN(1,MAX(0,($BX2617-2019+1)/($BX2617-$BW2617+1))),"")</f>
        <v>0.0</v>
      </c>
      <c r="AA2617">
        <f>IF(ISNUMBER($BX2617),IF($BX2617&gt;=2017,1,0),"")</f>
        <v>0.0</v>
      </c>
      <c r="AB2617">
        <f>IF(ISNUMBER($BX2617),IF($BX2617&gt;=2018,1,0),"")</f>
        <v>0.0</v>
      </c>
      <c r="AC2617">
        <f>IF(ISNUMBER($BX2617),IF($BX2617&gt;=2019,1,0),"")</f>
        <v>0.0</v>
      </c>
      <c r="AD2617">
        <f>IF($L2617&lt;&gt;"",IF($L2617&gt;2013,1,0),"")</f>
        <v>0.0</v>
      </c>
      <c r="AE2617">
        <f>IF($L2617&lt;&gt;"",1+IF($L2617&gt;2011,1,0)+IF($L2617&gt;2014,1,0),"")</f>
        <v>2.0</v>
      </c>
      <c r="AF2617" t="inlineStr">
        <is>
          <t>loan (interest rate)</t>
        </is>
      </c>
      <c r="AG2617" t="inlineStr">
        <is>
          <t>performance</t>
        </is>
      </c>
      <c r="AH2617" t="inlineStr">
        <is>
          <t>sensitive</t>
        </is>
      </c>
      <c r="AI2617" t="inlineStr">
        <is>
          <t>with ETS/CT</t>
        </is>
      </c>
      <c r="AJ2617" t="inlineStr">
        <is>
          <t>without ETS/CT</t>
        </is>
      </c>
      <c r="AK2617" t="str">
        <f>IF(AND($CF2617&lt;&gt;"",IFERROR(INDEX(subsample_country_map!$B:$B,MATCH($CF2617,subsample_country_map!$A:$A,0)),"")&lt;&gt;""),INDEX(subsample_country_map!$B:$B,MATCH($CF2617,subsample_country_map!$A:$A,0)),INDEX(lookup!$AA:$AA,MATCH($A2617,lookup!$A:$A,0)))</f>
        <v>3_AsiaPac</v>
      </c>
      <c r="AL2617" t="str">
        <f>IF(AND($CF2617&lt;&gt;"",IFERROR(INDEX(subsample_country_map!$C:$C,MATCH($CF2617,subsample_country_map!$A:$A,0)),"")&lt;&gt;""),INDEX(subsample_country_map!$C:$C,MATCH($CF2617,subsample_country_map!$A:$A,0)),INDEX(lookup!$AB:$AB,MATCH($A2617,lookup!$A:$A,0)))</f>
        <v>2_developing</v>
      </c>
      <c r="AM2617" t="str">
        <f>IF(AND($CF2617&lt;&gt;"",IFERROR(INDEX(subsample_country_map!$D:$D,MATCH($CF2617,subsample_country_map!$A:$A,0)),"")&lt;&gt;""),INDEX(subsample_country_map!$D:$D,MATCH($CF2617,subsample_country_map!$A:$A,0)),INDEX(lookup!$AC:$AC,MATCH($A2617,lookup!$A:$A,0)))</f>
        <v>2_non_western</v>
      </c>
      <c r="AN2617" t="str">
        <f>IF(AND($CF2617&lt;&gt;"",IFERROR(INDEX(subsample_country_map!$E:$E,MATCH($CF2617,subsample_country_map!$A:$A,0)),"")&lt;&gt;""),INDEX(subsample_country_map!$E:$E,MATCH($CF2617,subsample_country_map!$A:$A,0)),INDEX(lookup!$AD:$AD,MATCH($A2617,lookup!$A:$A,0)))</f>
        <v>2_civil law</v>
      </c>
      <c r="AO2617" t="str">
        <f>INDEX(lookup!$Y:$Y,MATCH($A2617,lookup!$A:$A,0))</f>
        <v>0_published</v>
      </c>
      <c r="AP2617" t="str">
        <f>INDEX(lookup!$Z:$Z,MATCH($A2617,lookup!$A:$A,0))</f>
        <v>1_VHB high</v>
      </c>
      <c r="AQ2617" t="str">
        <f>INDEX(lookup!$W:$W,MATCH($A2617,lookup!$A:$A,0))</f>
        <v>2_sust</v>
      </c>
      <c r="AS2617" t="inlineStr">
        <is>
          <t>staging</t>
        </is>
      </c>
      <c r="AT2617" t="inlineStr">
        <is>
          <t>bad-CER</t>
        </is>
      </c>
      <c r="AU2617" t="inlineStr">
        <is>
          <t>cost</t>
        </is>
      </c>
      <c r="AV2617" t="inlineStr">
        <is>
          <t>-0.697</t>
        </is>
      </c>
      <c r="AX2617" t="inlineStr">
        <is>
          <t>-1.97</t>
        </is>
      </c>
      <c r="BA2617" t="n">
        <v>955</v>
      </c>
      <c r="BB2617" t="inlineStr">
        <is>
          <t>0</t>
        </is>
      </c>
      <c r="BC2617" t="inlineStr">
        <is>
          <t>FE</t>
        </is>
      </c>
      <c r="BD2617" t="inlineStr">
        <is>
          <t>firm</t>
        </is>
      </c>
      <c r="BE2617" t="inlineStr">
        <is>
          <t>none</t>
        </is>
      </c>
      <c r="BI2617" t="inlineStr">
        <is>
          <t>Table 7</t>
        </is>
      </c>
      <c r="BJ2617" t="inlineStr">
        <is>
          <t>Full sample</t>
        </is>
      </c>
      <c r="BK2617" t="inlineStr">
        <is>
          <t>1139</t>
        </is>
      </c>
      <c r="BL2617" t="inlineStr">
        <is>
          <t>RISK -0.697** (-1.97)</t>
        </is>
      </c>
      <c r="BM2617" t="inlineStr">
        <is>
          <t>Carbon risk (RISK)</t>
        </is>
      </c>
      <c r="BN2617" t="inlineStr">
        <is>
          <t>COD (Cost of debt financing)</t>
        </is>
      </c>
      <c r="BO2617" t="inlineStr">
        <is>
          <t>original</t>
        </is>
      </c>
      <c r="BP2617" t="inlineStr">
        <is>
          <t>Zhou et al (2018)</t>
        </is>
      </c>
      <c r="BQ2617" t="inlineStr">
        <is>
          <t>computed</t>
        </is>
      </c>
      <c r="BT2617" t="n">
        <v>0</v>
      </c>
      <c r="BU2617" t="inlineStr">
        <is>
          <t>staging_Zhou_et_al_2018.csv</t>
        </is>
      </c>
      <c r="BW2617" t="n">
        <v>2011</v>
      </c>
      <c r="BX2617" t="n">
        <v>2015</v>
      </c>
      <c r="BY2617" t="inlineStr">
        <is>
          <t>China</t>
        </is>
      </c>
      <c r="BZ2617" t="n">
        <v>2013</v>
      </c>
      <c r="CA2617" t="n">
        <v>0</v>
      </c>
      <c r="CB2617" t="n">
        <v>0</v>
      </c>
      <c r="CC2617" t="n">
        <v>0</v>
      </c>
      <c r="CD2617" t="n">
        <v>0.06370460573526099</v>
      </c>
      <c r="CE2617" t="n">
        <v>1</v>
      </c>
    </row>
    <row r="2618">
      <c r="A2618" t="inlineStr">
        <is>
          <t>Zhou et al (2018)</t>
        </is>
      </c>
      <c r="B2618" t="n">
        <v>3923</v>
      </c>
      <c r="C2618" t="n">
        <v>0.03822528216294768</v>
      </c>
      <c r="D2618" t="n">
        <v>725</v>
      </c>
      <c r="E2618">
        <f>IF(ISNUMBER($BA2618),$BA2618,IF(AND(ISNUMBER($D2618),ISNUMBER($BW2618),ISNUMBER($BX2618)),$D2618*($BX2618-$BW2618+1),""))</f>
        <v>725.0</v>
      </c>
      <c r="H2618" t="inlineStr">
        <is>
          <t>partial</t>
        </is>
      </c>
      <c r="I2618" t="inlineStr">
        <is>
          <t>T-Statistic available</t>
        </is>
      </c>
      <c r="J2618">
        <f>IF($BW2618&lt;&gt;"",$BW2618,"")</f>
        <v>2011.0</v>
      </c>
      <c r="K2618">
        <f>IF($BX2618&lt;&gt;"",$BX2618,"")</f>
        <v>2015.0</v>
      </c>
      <c r="L2618">
        <f>IF(AND(ISNUMBER($BW2618),ISNUMBER($BX2618)),($BW2618+$BX2618)/2,"")</f>
        <v>2013.0</v>
      </c>
      <c r="M2618">
        <f>IF($L2618&lt;&gt;"",$L2618,"")</f>
        <v>2013.0</v>
      </c>
      <c r="N2618">
        <f>IF(AND(ISNUMBER($BW2618),ISNUMBER($BX2618)),MIN(1,MAX(0,($BX2618-2016+1)/($BX2618-$BW2618+1))),"")</f>
        <v>0.0</v>
      </c>
      <c r="O2618">
        <f>IF(AND(ISNUMBER($BW2618),ISNUMBER($BX2618)),MIN(1,MAX(0,($BX2618-2017+1)/($BX2618-$BW2618+1))),"")</f>
        <v>0.0</v>
      </c>
      <c r="P2618">
        <f>IF(AND(ISNUMBER($BW2618),ISNUMBER($BX2618)),MIN(1,MAX(0,($BX2618-2018+1)/($BX2618-$BW2618+1))),"")</f>
        <v>0.0</v>
      </c>
      <c r="Q2618">
        <f>IF(AND(ISNUMBER($BW2618),ISNUMBER($BX2618)),MIN(1,MAX(0,($BX2618-2019+1)/($BX2618-$BW2618+1))),"")</f>
        <v>0.0</v>
      </c>
      <c r="R2618">
        <f>IF(AND(ISNUMBER($BW2618),ISNUMBER($BX2618)),MIN(1,MAX(0,($BX2618-2016+1)/($BX2618-$BW2618+1))),"")</f>
        <v>0.0</v>
      </c>
      <c r="S2618">
        <f>IF($L2618&lt;&gt;"",IF($L2618&gt;=2015.5,1,0),"")</f>
        <v>0.0</v>
      </c>
      <c r="T2618">
        <f>IF($L2618&lt;&gt;"",IF($L2618&gt;=2016,1,0),"")</f>
        <v>0.0</v>
      </c>
      <c r="U2618">
        <f>IF(ISNUMBER($BX2618),IF($BX2618&gt;=2016,1,0),"")</f>
        <v>0.0</v>
      </c>
      <c r="V2618">
        <f>IF(ISNUMBER($BW2618),IF($BW2618&gt;=2016,1,0),"")</f>
        <v>0.0</v>
      </c>
      <c r="W2618" t="str">
        <f>IF(AND(ISNUMBER($BW2618),ISNUMBER($BX2618)),IF($BW2618&gt;=2016,"post-only",IF($BX2618&lt;2016,"pre-only","mixed")),"")</f>
        <v>pre-only</v>
      </c>
      <c r="X2618">
        <f>IF(AND(ISNUMBER($BW2618),ISNUMBER($BX2618)),MIN(1,MAX(0,($BX2618-2017+1)/($BX2618-$BW2618+1))),"")</f>
        <v>0.0</v>
      </c>
      <c r="Y2618">
        <f>IF(AND(ISNUMBER($BW2618),ISNUMBER($BX2618)),MIN(1,MAX(0,($BX2618-2018+1)/($BX2618-$BW2618+1))),"")</f>
        <v>0.0</v>
      </c>
      <c r="Z2618">
        <f>IF(AND(ISNUMBER($BW2618),ISNUMBER($BX2618)),MIN(1,MAX(0,($BX2618-2019+1)/($BX2618-$BW2618+1))),"")</f>
        <v>0.0</v>
      </c>
      <c r="AA2618">
        <f>IF(ISNUMBER($BX2618),IF($BX2618&gt;=2017,1,0),"")</f>
        <v>0.0</v>
      </c>
      <c r="AB2618">
        <f>IF(ISNUMBER($BX2618),IF($BX2618&gt;=2018,1,0),"")</f>
        <v>0.0</v>
      </c>
      <c r="AC2618">
        <f>IF(ISNUMBER($BX2618),IF($BX2618&gt;=2019,1,0),"")</f>
        <v>0.0</v>
      </c>
      <c r="AD2618">
        <f>IF($L2618&lt;&gt;"",IF($L2618&gt;2013,1,0),"")</f>
        <v>0.0</v>
      </c>
      <c r="AE2618">
        <f>IF($L2618&lt;&gt;"",1+IF($L2618&gt;2011,1,0)+IF($L2618&gt;2014,1,0),"")</f>
        <v>2.0</v>
      </c>
      <c r="AF2618" t="inlineStr">
        <is>
          <t>loan (interest rate)</t>
        </is>
      </c>
      <c r="AG2618" t="inlineStr">
        <is>
          <t>performance</t>
        </is>
      </c>
      <c r="AH2618" t="inlineStr">
        <is>
          <t>sensitive</t>
        </is>
      </c>
      <c r="AI2618" t="inlineStr">
        <is>
          <t>with ETS/CT</t>
        </is>
      </c>
      <c r="AJ2618" t="inlineStr">
        <is>
          <t>without ETS/CT</t>
        </is>
      </c>
      <c r="AK2618" t="str">
        <f>IF(AND($CF2618&lt;&gt;"",IFERROR(INDEX(subsample_country_map!$B:$B,MATCH($CF2618,subsample_country_map!$A:$A,0)),"")&lt;&gt;""),INDEX(subsample_country_map!$B:$B,MATCH($CF2618,subsample_country_map!$A:$A,0)),INDEX(lookup!$AA:$AA,MATCH($A2618,lookup!$A:$A,0)))</f>
        <v>3_AsiaPac</v>
      </c>
      <c r="AL2618" t="str">
        <f>IF(AND($CF2618&lt;&gt;"",IFERROR(INDEX(subsample_country_map!$C:$C,MATCH($CF2618,subsample_country_map!$A:$A,0)),"")&lt;&gt;""),INDEX(subsample_country_map!$C:$C,MATCH($CF2618,subsample_country_map!$A:$A,0)),INDEX(lookup!$AB:$AB,MATCH($A2618,lookup!$A:$A,0)))</f>
        <v>2_developing</v>
      </c>
      <c r="AM2618" t="str">
        <f>IF(AND($CF2618&lt;&gt;"",IFERROR(INDEX(subsample_country_map!$D:$D,MATCH($CF2618,subsample_country_map!$A:$A,0)),"")&lt;&gt;""),INDEX(subsample_country_map!$D:$D,MATCH($CF2618,subsample_country_map!$A:$A,0)),INDEX(lookup!$AC:$AC,MATCH($A2618,lookup!$A:$A,0)))</f>
        <v>2_non_western</v>
      </c>
      <c r="AN2618" t="str">
        <f>IF(AND($CF2618&lt;&gt;"",IFERROR(INDEX(subsample_country_map!$E:$E,MATCH($CF2618,subsample_country_map!$A:$A,0)),"")&lt;&gt;""),INDEX(subsample_country_map!$E:$E,MATCH($CF2618,subsample_country_map!$A:$A,0)),INDEX(lookup!$AD:$AD,MATCH($A2618,lookup!$A:$A,0)))</f>
        <v>2_civil law</v>
      </c>
      <c r="AO2618" t="str">
        <f>INDEX(lookup!$Y:$Y,MATCH($A2618,lookup!$A:$A,0))</f>
        <v>0_published</v>
      </c>
      <c r="AP2618" t="str">
        <f>INDEX(lookup!$Z:$Z,MATCH($A2618,lookup!$A:$A,0))</f>
        <v>1_VHB high</v>
      </c>
      <c r="AQ2618" t="str">
        <f>INDEX(lookup!$W:$W,MATCH($A2618,lookup!$A:$A,0))</f>
        <v>2_sust</v>
      </c>
      <c r="AS2618" t="inlineStr">
        <is>
          <t>staging</t>
        </is>
      </c>
      <c r="AT2618" t="inlineStr">
        <is>
          <t>bad-CER</t>
        </is>
      </c>
      <c r="AU2618" t="inlineStr">
        <is>
          <t>cost</t>
        </is>
      </c>
      <c r="AV2618" t="inlineStr">
        <is>
          <t>-0.355</t>
        </is>
      </c>
      <c r="AX2618" t="inlineStr">
        <is>
          <t>-1.03</t>
        </is>
      </c>
      <c r="BA2618" t="n">
        <v>725</v>
      </c>
      <c r="BB2618" t="inlineStr">
        <is>
          <t>0</t>
        </is>
      </c>
      <c r="BC2618" t="inlineStr">
        <is>
          <t>FE</t>
        </is>
      </c>
      <c r="BD2618" t="inlineStr">
        <is>
          <t>firm</t>
        </is>
      </c>
      <c r="BE2618" t="inlineStr">
        <is>
          <t>other:ownership</t>
        </is>
      </c>
      <c r="BF2618" t="inlineStr">
        <is>
          <t>State-owned-firm subsample</t>
        </is>
      </c>
      <c r="BI2618" t="inlineStr">
        <is>
          <t>Table 7</t>
        </is>
      </c>
      <c r="BJ2618" t="inlineStr">
        <is>
          <t>State-owned-firm subsample</t>
        </is>
      </c>
      <c r="BK2618" t="inlineStr">
        <is>
          <t>1139</t>
        </is>
      </c>
      <c r="BL2618" t="inlineStr">
        <is>
          <t>RISK -0.355 (-1.03)</t>
        </is>
      </c>
      <c r="BM2618" t="inlineStr">
        <is>
          <t>Carbon risk (RISK)</t>
        </is>
      </c>
      <c r="BN2618" t="inlineStr">
        <is>
          <t>COD (Cost of debt financing)</t>
        </is>
      </c>
      <c r="BO2618" t="inlineStr">
        <is>
          <t>original</t>
        </is>
      </c>
      <c r="BP2618" t="inlineStr">
        <is>
          <t>Zhou et al (2018)</t>
        </is>
      </c>
      <c r="BQ2618" t="inlineStr">
        <is>
          <t>computed</t>
        </is>
      </c>
      <c r="BT2618" t="n">
        <v>0</v>
      </c>
      <c r="BU2618" t="inlineStr">
        <is>
          <t>staging_Zhou_et_al_2018.csv</t>
        </is>
      </c>
      <c r="BW2618" t="n">
        <v>2011</v>
      </c>
      <c r="BX2618" t="n">
        <v>2015</v>
      </c>
      <c r="BY2618" t="inlineStr">
        <is>
          <t>China</t>
        </is>
      </c>
      <c r="BZ2618" t="n">
        <v>2013</v>
      </c>
      <c r="CA2618" t="n">
        <v>0</v>
      </c>
      <c r="CB2618" t="n">
        <v>0</v>
      </c>
      <c r="CC2618" t="n">
        <v>0</v>
      </c>
      <c r="CD2618" t="n">
        <v>0.03824391640888219</v>
      </c>
      <c r="CE2618" t="n">
        <v>1</v>
      </c>
    </row>
    <row r="2619">
      <c r="A2619" t="inlineStr">
        <is>
          <t>Zhou et al (2018)</t>
        </is>
      </c>
      <c r="B2619" t="n">
        <v>3924</v>
      </c>
      <c r="C2619" t="n">
        <v>0.1632832999111116</v>
      </c>
      <c r="D2619" t="n">
        <v>230</v>
      </c>
      <c r="E2619">
        <f>IF(ISNUMBER($BA2619),$BA2619,IF(AND(ISNUMBER($D2619),ISNUMBER($BW2619),ISNUMBER($BX2619)),$D2619*($BX2619-$BW2619+1),""))</f>
        <v>230.0</v>
      </c>
      <c r="H2619" t="inlineStr">
        <is>
          <t>partial</t>
        </is>
      </c>
      <c r="I2619" t="inlineStr">
        <is>
          <t>T-Statistic available</t>
        </is>
      </c>
      <c r="J2619">
        <f>IF($BW2619&lt;&gt;"",$BW2619,"")</f>
        <v>2011.0</v>
      </c>
      <c r="K2619">
        <f>IF($BX2619&lt;&gt;"",$BX2619,"")</f>
        <v>2015.0</v>
      </c>
      <c r="L2619">
        <f>IF(AND(ISNUMBER($BW2619),ISNUMBER($BX2619)),($BW2619+$BX2619)/2,"")</f>
        <v>2013.0</v>
      </c>
      <c r="M2619">
        <f>IF($L2619&lt;&gt;"",$L2619,"")</f>
        <v>2013.0</v>
      </c>
      <c r="N2619">
        <f>IF(AND(ISNUMBER($BW2619),ISNUMBER($BX2619)),MIN(1,MAX(0,($BX2619-2016+1)/($BX2619-$BW2619+1))),"")</f>
        <v>0.0</v>
      </c>
      <c r="O2619">
        <f>IF(AND(ISNUMBER($BW2619),ISNUMBER($BX2619)),MIN(1,MAX(0,($BX2619-2017+1)/($BX2619-$BW2619+1))),"")</f>
        <v>0.0</v>
      </c>
      <c r="P2619">
        <f>IF(AND(ISNUMBER($BW2619),ISNUMBER($BX2619)),MIN(1,MAX(0,($BX2619-2018+1)/($BX2619-$BW2619+1))),"")</f>
        <v>0.0</v>
      </c>
      <c r="Q2619">
        <f>IF(AND(ISNUMBER($BW2619),ISNUMBER($BX2619)),MIN(1,MAX(0,($BX2619-2019+1)/($BX2619-$BW2619+1))),"")</f>
        <v>0.0</v>
      </c>
      <c r="R2619">
        <f>IF(AND(ISNUMBER($BW2619),ISNUMBER($BX2619)),MIN(1,MAX(0,($BX2619-2016+1)/($BX2619-$BW2619+1))),"")</f>
        <v>0.0</v>
      </c>
      <c r="S2619">
        <f>IF($L2619&lt;&gt;"",IF($L2619&gt;=2015.5,1,0),"")</f>
        <v>0.0</v>
      </c>
      <c r="T2619">
        <f>IF($L2619&lt;&gt;"",IF($L2619&gt;=2016,1,0),"")</f>
        <v>0.0</v>
      </c>
      <c r="U2619">
        <f>IF(ISNUMBER($BX2619),IF($BX2619&gt;=2016,1,0),"")</f>
        <v>0.0</v>
      </c>
      <c r="V2619">
        <f>IF(ISNUMBER($BW2619),IF($BW2619&gt;=2016,1,0),"")</f>
        <v>0.0</v>
      </c>
      <c r="W2619" t="str">
        <f>IF(AND(ISNUMBER($BW2619),ISNUMBER($BX2619)),IF($BW2619&gt;=2016,"post-only",IF($BX2619&lt;2016,"pre-only","mixed")),"")</f>
        <v>pre-only</v>
      </c>
      <c r="X2619">
        <f>IF(AND(ISNUMBER($BW2619),ISNUMBER($BX2619)),MIN(1,MAX(0,($BX2619-2017+1)/($BX2619-$BW2619+1))),"")</f>
        <v>0.0</v>
      </c>
      <c r="Y2619">
        <f>IF(AND(ISNUMBER($BW2619),ISNUMBER($BX2619)),MIN(1,MAX(0,($BX2619-2018+1)/($BX2619-$BW2619+1))),"")</f>
        <v>0.0</v>
      </c>
      <c r="Z2619">
        <f>IF(AND(ISNUMBER($BW2619),ISNUMBER($BX2619)),MIN(1,MAX(0,($BX2619-2019+1)/($BX2619-$BW2619+1))),"")</f>
        <v>0.0</v>
      </c>
      <c r="AA2619">
        <f>IF(ISNUMBER($BX2619),IF($BX2619&gt;=2017,1,0),"")</f>
        <v>0.0</v>
      </c>
      <c r="AB2619">
        <f>IF(ISNUMBER($BX2619),IF($BX2619&gt;=2018,1,0),"")</f>
        <v>0.0</v>
      </c>
      <c r="AC2619">
        <f>IF(ISNUMBER($BX2619),IF($BX2619&gt;=2019,1,0),"")</f>
        <v>0.0</v>
      </c>
      <c r="AD2619">
        <f>IF($L2619&lt;&gt;"",IF($L2619&gt;2013,1,0),"")</f>
        <v>0.0</v>
      </c>
      <c r="AE2619">
        <f>IF($L2619&lt;&gt;"",1+IF($L2619&gt;2011,1,0)+IF($L2619&gt;2014,1,0),"")</f>
        <v>2.0</v>
      </c>
      <c r="AF2619" t="inlineStr">
        <is>
          <t>loan (interest rate)</t>
        </is>
      </c>
      <c r="AG2619" t="inlineStr">
        <is>
          <t>performance</t>
        </is>
      </c>
      <c r="AH2619" t="inlineStr">
        <is>
          <t>sensitive</t>
        </is>
      </c>
      <c r="AI2619" t="inlineStr">
        <is>
          <t>with ETS/CT</t>
        </is>
      </c>
      <c r="AJ2619" t="inlineStr">
        <is>
          <t>without ETS/CT</t>
        </is>
      </c>
      <c r="AK2619" t="str">
        <f>IF(AND($CF2619&lt;&gt;"",IFERROR(INDEX(subsample_country_map!$B:$B,MATCH($CF2619,subsample_country_map!$A:$A,0)),"")&lt;&gt;""),INDEX(subsample_country_map!$B:$B,MATCH($CF2619,subsample_country_map!$A:$A,0)),INDEX(lookup!$AA:$AA,MATCH($A2619,lookup!$A:$A,0)))</f>
        <v>3_AsiaPac</v>
      </c>
      <c r="AL2619" t="str">
        <f>IF(AND($CF2619&lt;&gt;"",IFERROR(INDEX(subsample_country_map!$C:$C,MATCH($CF2619,subsample_country_map!$A:$A,0)),"")&lt;&gt;""),INDEX(subsample_country_map!$C:$C,MATCH($CF2619,subsample_country_map!$A:$A,0)),INDEX(lookup!$AB:$AB,MATCH($A2619,lookup!$A:$A,0)))</f>
        <v>2_developing</v>
      </c>
      <c r="AM2619" t="str">
        <f>IF(AND($CF2619&lt;&gt;"",IFERROR(INDEX(subsample_country_map!$D:$D,MATCH($CF2619,subsample_country_map!$A:$A,0)),"")&lt;&gt;""),INDEX(subsample_country_map!$D:$D,MATCH($CF2619,subsample_country_map!$A:$A,0)),INDEX(lookup!$AC:$AC,MATCH($A2619,lookup!$A:$A,0)))</f>
        <v>2_non_western</v>
      </c>
      <c r="AN2619" t="str">
        <f>IF(AND($CF2619&lt;&gt;"",IFERROR(INDEX(subsample_country_map!$E:$E,MATCH($CF2619,subsample_country_map!$A:$A,0)),"")&lt;&gt;""),INDEX(subsample_country_map!$E:$E,MATCH($CF2619,subsample_country_map!$A:$A,0)),INDEX(lookup!$AD:$AD,MATCH($A2619,lookup!$A:$A,0)))</f>
        <v>2_civil law</v>
      </c>
      <c r="AO2619" t="str">
        <f>INDEX(lookup!$Y:$Y,MATCH($A2619,lookup!$A:$A,0))</f>
        <v>0_published</v>
      </c>
      <c r="AP2619" t="str">
        <f>INDEX(lookup!$Z:$Z,MATCH($A2619,lookup!$A:$A,0))</f>
        <v>1_VHB high</v>
      </c>
      <c r="AQ2619" t="str">
        <f>INDEX(lookup!$W:$W,MATCH($A2619,lookup!$A:$A,0))</f>
        <v>2_sust</v>
      </c>
      <c r="AS2619" t="inlineStr">
        <is>
          <t>staging</t>
        </is>
      </c>
      <c r="AT2619" t="inlineStr">
        <is>
          <t>bad-CER</t>
        </is>
      </c>
      <c r="AU2619" t="inlineStr">
        <is>
          <t>cost</t>
        </is>
      </c>
      <c r="AV2619" t="inlineStr">
        <is>
          <t>-1.448</t>
        </is>
      </c>
      <c r="AX2619" t="inlineStr">
        <is>
          <t>-2.51</t>
        </is>
      </c>
      <c r="BA2619" t="n">
        <v>230</v>
      </c>
      <c r="BB2619" t="inlineStr">
        <is>
          <t>0</t>
        </is>
      </c>
      <c r="BC2619" t="inlineStr">
        <is>
          <t>FE</t>
        </is>
      </c>
      <c r="BD2619" t="inlineStr">
        <is>
          <t>firm</t>
        </is>
      </c>
      <c r="BE2619" t="inlineStr">
        <is>
          <t>other:ownership</t>
        </is>
      </c>
      <c r="BF2619" t="inlineStr">
        <is>
          <t>Private-firm subsample</t>
        </is>
      </c>
      <c r="BI2619" t="inlineStr">
        <is>
          <t>Table 7</t>
        </is>
      </c>
      <c r="BJ2619" t="inlineStr">
        <is>
          <t>Private-firm subsample</t>
        </is>
      </c>
      <c r="BK2619" t="inlineStr">
        <is>
          <t>1139</t>
        </is>
      </c>
      <c r="BL2619" t="inlineStr">
        <is>
          <t>RISK -1.448** (-2.51)</t>
        </is>
      </c>
      <c r="BM2619" t="inlineStr">
        <is>
          <t>Carbon risk (RISK)</t>
        </is>
      </c>
      <c r="BN2619" t="inlineStr">
        <is>
          <t>COD (Cost of debt financing)</t>
        </is>
      </c>
      <c r="BO2619" t="inlineStr">
        <is>
          <t>original</t>
        </is>
      </c>
      <c r="BP2619" t="inlineStr">
        <is>
          <t>Zhou et al (2018)</t>
        </is>
      </c>
      <c r="BQ2619" t="inlineStr">
        <is>
          <t>computed</t>
        </is>
      </c>
      <c r="BT2619" t="n">
        <v>0</v>
      </c>
      <c r="BU2619" t="inlineStr">
        <is>
          <t>staging_Zhou_et_al_2018.csv</t>
        </is>
      </c>
      <c r="BW2619" t="n">
        <v>2011</v>
      </c>
      <c r="BX2619" t="n">
        <v>2015</v>
      </c>
      <c r="BY2619" t="inlineStr">
        <is>
          <t>China</t>
        </is>
      </c>
      <c r="BZ2619" t="n">
        <v>2013</v>
      </c>
      <c r="CA2619" t="n">
        <v>0</v>
      </c>
      <c r="CB2619" t="n">
        <v>0</v>
      </c>
      <c r="CC2619" t="n">
        <v>0</v>
      </c>
      <c r="CD2619" t="n">
        <v>0.1647580871791479</v>
      </c>
      <c r="CE2619" t="n">
        <v>1</v>
      </c>
    </row>
    <row r="2620">
      <c r="A2620" t="inlineStr">
        <is>
          <t>Zhou et al (2018)</t>
        </is>
      </c>
      <c r="B2620" t="n">
        <v>3925</v>
      </c>
      <c r="C2620" t="n">
        <v>0.2086444679558266</v>
      </c>
      <c r="D2620" t="n">
        <v>65</v>
      </c>
      <c r="E2620">
        <f>IF(ISNUMBER($BA2620),$BA2620,IF(AND(ISNUMBER($D2620),ISNUMBER($BW2620),ISNUMBER($BX2620)),$D2620*($BX2620-$BW2620+1),""))</f>
        <v>65.0</v>
      </c>
      <c r="H2620" t="inlineStr">
        <is>
          <t>partial</t>
        </is>
      </c>
      <c r="I2620" t="inlineStr">
        <is>
          <t>T-Statistic available</t>
        </is>
      </c>
      <c r="J2620">
        <f>IF($BW2620&lt;&gt;"",$BW2620,"")</f>
        <v>2011.0</v>
      </c>
      <c r="K2620">
        <f>IF($BX2620&lt;&gt;"",$BX2620,"")</f>
        <v>2015.0</v>
      </c>
      <c r="L2620">
        <f>IF(AND(ISNUMBER($BW2620),ISNUMBER($BX2620)),($BW2620+$BX2620)/2,"")</f>
        <v>2013.0</v>
      </c>
      <c r="M2620">
        <f>IF($L2620&lt;&gt;"",$L2620,"")</f>
        <v>2013.0</v>
      </c>
      <c r="N2620">
        <f>IF(AND(ISNUMBER($BW2620),ISNUMBER($BX2620)),MIN(1,MAX(0,($BX2620-2016+1)/($BX2620-$BW2620+1))),"")</f>
        <v>0.0</v>
      </c>
      <c r="O2620">
        <f>IF(AND(ISNUMBER($BW2620),ISNUMBER($BX2620)),MIN(1,MAX(0,($BX2620-2017+1)/($BX2620-$BW2620+1))),"")</f>
        <v>0.0</v>
      </c>
      <c r="P2620">
        <f>IF(AND(ISNUMBER($BW2620),ISNUMBER($BX2620)),MIN(1,MAX(0,($BX2620-2018+1)/($BX2620-$BW2620+1))),"")</f>
        <v>0.0</v>
      </c>
      <c r="Q2620">
        <f>IF(AND(ISNUMBER($BW2620),ISNUMBER($BX2620)),MIN(1,MAX(0,($BX2620-2019+1)/($BX2620-$BW2620+1))),"")</f>
        <v>0.0</v>
      </c>
      <c r="R2620">
        <f>IF(AND(ISNUMBER($BW2620),ISNUMBER($BX2620)),MIN(1,MAX(0,($BX2620-2016+1)/($BX2620-$BW2620+1))),"")</f>
        <v>0.0</v>
      </c>
      <c r="S2620">
        <f>IF($L2620&lt;&gt;"",IF($L2620&gt;=2015.5,1,0),"")</f>
        <v>0.0</v>
      </c>
      <c r="T2620">
        <f>IF($L2620&lt;&gt;"",IF($L2620&gt;=2016,1,0),"")</f>
        <v>0.0</v>
      </c>
      <c r="U2620">
        <f>IF(ISNUMBER($BX2620),IF($BX2620&gt;=2016,1,0),"")</f>
        <v>0.0</v>
      </c>
      <c r="V2620">
        <f>IF(ISNUMBER($BW2620),IF($BW2620&gt;=2016,1,0),"")</f>
        <v>0.0</v>
      </c>
      <c r="W2620" t="str">
        <f>IF(AND(ISNUMBER($BW2620),ISNUMBER($BX2620)),IF($BW2620&gt;=2016,"post-only",IF($BX2620&lt;2016,"pre-only","mixed")),"")</f>
        <v>pre-only</v>
      </c>
      <c r="X2620">
        <f>IF(AND(ISNUMBER($BW2620),ISNUMBER($BX2620)),MIN(1,MAX(0,($BX2620-2017+1)/($BX2620-$BW2620+1))),"")</f>
        <v>0.0</v>
      </c>
      <c r="Y2620">
        <f>IF(AND(ISNUMBER($BW2620),ISNUMBER($BX2620)),MIN(1,MAX(0,($BX2620-2018+1)/($BX2620-$BW2620+1))),"")</f>
        <v>0.0</v>
      </c>
      <c r="Z2620">
        <f>IF(AND(ISNUMBER($BW2620),ISNUMBER($BX2620)),MIN(1,MAX(0,($BX2620-2019+1)/($BX2620-$BW2620+1))),"")</f>
        <v>0.0</v>
      </c>
      <c r="AA2620">
        <f>IF(ISNUMBER($BX2620),IF($BX2620&gt;=2017,1,0),"")</f>
        <v>0.0</v>
      </c>
      <c r="AB2620">
        <f>IF(ISNUMBER($BX2620),IF($BX2620&gt;=2018,1,0),"")</f>
        <v>0.0</v>
      </c>
      <c r="AC2620">
        <f>IF(ISNUMBER($BX2620),IF($BX2620&gt;=2019,1,0),"")</f>
        <v>0.0</v>
      </c>
      <c r="AD2620">
        <f>IF($L2620&lt;&gt;"",IF($L2620&gt;2013,1,0),"")</f>
        <v>0.0</v>
      </c>
      <c r="AE2620">
        <f>IF($L2620&lt;&gt;"",1+IF($L2620&gt;2011,1,0)+IF($L2620&gt;2014,1,0),"")</f>
        <v>2.0</v>
      </c>
      <c r="AF2620" t="inlineStr">
        <is>
          <t>loan (interest rate)</t>
        </is>
      </c>
      <c r="AG2620" t="inlineStr">
        <is>
          <t>performance</t>
        </is>
      </c>
      <c r="AH2620" t="inlineStr">
        <is>
          <t>sensitive</t>
        </is>
      </c>
      <c r="AI2620" t="inlineStr">
        <is>
          <t>with ETS/CT</t>
        </is>
      </c>
      <c r="AJ2620" t="inlineStr">
        <is>
          <t>without ETS/CT</t>
        </is>
      </c>
      <c r="AK2620" t="str">
        <f>IF(AND($CF2620&lt;&gt;"",IFERROR(INDEX(subsample_country_map!$B:$B,MATCH($CF2620,subsample_country_map!$A:$A,0)),"")&lt;&gt;""),INDEX(subsample_country_map!$B:$B,MATCH($CF2620,subsample_country_map!$A:$A,0)),INDEX(lookup!$AA:$AA,MATCH($A2620,lookup!$A:$A,0)))</f>
        <v>3_AsiaPac</v>
      </c>
      <c r="AL2620" t="str">
        <f>IF(AND($CF2620&lt;&gt;"",IFERROR(INDEX(subsample_country_map!$C:$C,MATCH($CF2620,subsample_country_map!$A:$A,0)),"")&lt;&gt;""),INDEX(subsample_country_map!$C:$C,MATCH($CF2620,subsample_country_map!$A:$A,0)),INDEX(lookup!$AB:$AB,MATCH($A2620,lookup!$A:$A,0)))</f>
        <v>2_developing</v>
      </c>
      <c r="AM2620" t="str">
        <f>IF(AND($CF2620&lt;&gt;"",IFERROR(INDEX(subsample_country_map!$D:$D,MATCH($CF2620,subsample_country_map!$A:$A,0)),"")&lt;&gt;""),INDEX(subsample_country_map!$D:$D,MATCH($CF2620,subsample_country_map!$A:$A,0)),INDEX(lookup!$AC:$AC,MATCH($A2620,lookup!$A:$A,0)))</f>
        <v>2_non_western</v>
      </c>
      <c r="AN2620" t="str">
        <f>IF(AND($CF2620&lt;&gt;"",IFERROR(INDEX(subsample_country_map!$E:$E,MATCH($CF2620,subsample_country_map!$A:$A,0)),"")&lt;&gt;""),INDEX(subsample_country_map!$E:$E,MATCH($CF2620,subsample_country_map!$A:$A,0)),INDEX(lookup!$AD:$AD,MATCH($A2620,lookup!$A:$A,0)))</f>
        <v>2_civil law</v>
      </c>
      <c r="AO2620" t="str">
        <f>INDEX(lookup!$Y:$Y,MATCH($A2620,lookup!$A:$A,0))</f>
        <v>0_published</v>
      </c>
      <c r="AP2620" t="str">
        <f>INDEX(lookup!$Z:$Z,MATCH($A2620,lookup!$A:$A,0))</f>
        <v>1_VHB high</v>
      </c>
      <c r="AQ2620" t="str">
        <f>INDEX(lookup!$W:$W,MATCH($A2620,lookup!$A:$A,0))</f>
        <v>2_sust</v>
      </c>
      <c r="AS2620" t="inlineStr">
        <is>
          <t>staging</t>
        </is>
      </c>
      <c r="AT2620" t="inlineStr">
        <is>
          <t>bad-CER</t>
        </is>
      </c>
      <c r="AU2620" t="inlineStr">
        <is>
          <t>cost</t>
        </is>
      </c>
      <c r="AV2620" t="inlineStr">
        <is>
          <t>-0.804</t>
        </is>
      </c>
      <c r="AX2620" t="inlineStr">
        <is>
          <t>-1.72</t>
        </is>
      </c>
      <c r="BA2620" t="n">
        <v>65</v>
      </c>
      <c r="BB2620" t="inlineStr">
        <is>
          <t>0</t>
        </is>
      </c>
      <c r="BC2620" t="inlineStr">
        <is>
          <t>FE</t>
        </is>
      </c>
      <c r="BD2620" t="inlineStr">
        <is>
          <t>firm</t>
        </is>
      </c>
      <c r="BE2620" t="inlineStr">
        <is>
          <t>other:ownership x media attention</t>
        </is>
      </c>
      <c r="BF2620" t="inlineStr">
        <is>
          <t>Private firms with high positive media attention</t>
        </is>
      </c>
      <c r="BI2620" t="inlineStr">
        <is>
          <t>Table 8</t>
        </is>
      </c>
      <c r="BJ2620" t="inlineStr">
        <is>
          <t>Private firms with high positive media attention</t>
        </is>
      </c>
      <c r="BK2620" t="inlineStr">
        <is>
          <t>1139</t>
        </is>
      </c>
      <c r="BL2620" t="inlineStr">
        <is>
          <t>RISK -0.804* (-1.72)</t>
        </is>
      </c>
      <c r="BM2620" t="inlineStr">
        <is>
          <t>Carbon risk (RISK)</t>
        </is>
      </c>
      <c r="BN2620" t="inlineStr">
        <is>
          <t>COD (Cost of debt financing)</t>
        </is>
      </c>
      <c r="BO2620" t="inlineStr">
        <is>
          <t>original</t>
        </is>
      </c>
      <c r="BP2620" t="inlineStr">
        <is>
          <t>Zhou et al (2018)</t>
        </is>
      </c>
      <c r="BQ2620" t="inlineStr">
        <is>
          <t>computed</t>
        </is>
      </c>
      <c r="BT2620" t="n">
        <v>0</v>
      </c>
      <c r="BU2620" t="inlineStr">
        <is>
          <t>staging_Zhou_et_al_2018.csv</t>
        </is>
      </c>
      <c r="BW2620" t="n">
        <v>2011</v>
      </c>
      <c r="BX2620" t="n">
        <v>2015</v>
      </c>
      <c r="BY2620" t="inlineStr">
        <is>
          <t>China</t>
        </is>
      </c>
      <c r="BZ2620" t="n">
        <v>2013</v>
      </c>
      <c r="CA2620" t="n">
        <v>0</v>
      </c>
      <c r="CB2620" t="n">
        <v>0</v>
      </c>
      <c r="CC2620" t="n">
        <v>0</v>
      </c>
      <c r="CD2620" t="n">
        <v>0.2117536989006482</v>
      </c>
      <c r="CE2620" t="n">
        <v>1</v>
      </c>
    </row>
    <row r="2621">
      <c r="A2621" t="inlineStr">
        <is>
          <t>Zhou et al (2018)</t>
        </is>
      </c>
      <c r="B2621" t="n">
        <v>3926</v>
      </c>
      <c r="C2621" t="n">
        <v>0.1575979170886893</v>
      </c>
      <c r="D2621" t="n">
        <v>165</v>
      </c>
      <c r="E2621">
        <f>IF(ISNUMBER($BA2621),$BA2621,IF(AND(ISNUMBER($D2621),ISNUMBER($BW2621),ISNUMBER($BX2621)),$D2621*($BX2621-$BW2621+1),""))</f>
        <v>165.0</v>
      </c>
      <c r="H2621" t="inlineStr">
        <is>
          <t>partial</t>
        </is>
      </c>
      <c r="I2621" t="inlineStr">
        <is>
          <t>T-Statistic available</t>
        </is>
      </c>
      <c r="J2621">
        <f>IF($BW2621&lt;&gt;"",$BW2621,"")</f>
        <v>2011.0</v>
      </c>
      <c r="K2621">
        <f>IF($BX2621&lt;&gt;"",$BX2621,"")</f>
        <v>2015.0</v>
      </c>
      <c r="L2621">
        <f>IF(AND(ISNUMBER($BW2621),ISNUMBER($BX2621)),($BW2621+$BX2621)/2,"")</f>
        <v>2013.0</v>
      </c>
      <c r="M2621">
        <f>IF($L2621&lt;&gt;"",$L2621,"")</f>
        <v>2013.0</v>
      </c>
      <c r="N2621">
        <f>IF(AND(ISNUMBER($BW2621),ISNUMBER($BX2621)),MIN(1,MAX(0,($BX2621-2016+1)/($BX2621-$BW2621+1))),"")</f>
        <v>0.0</v>
      </c>
      <c r="O2621">
        <f>IF(AND(ISNUMBER($BW2621),ISNUMBER($BX2621)),MIN(1,MAX(0,($BX2621-2017+1)/($BX2621-$BW2621+1))),"")</f>
        <v>0.0</v>
      </c>
      <c r="P2621">
        <f>IF(AND(ISNUMBER($BW2621),ISNUMBER($BX2621)),MIN(1,MAX(0,($BX2621-2018+1)/($BX2621-$BW2621+1))),"")</f>
        <v>0.0</v>
      </c>
      <c r="Q2621">
        <f>IF(AND(ISNUMBER($BW2621),ISNUMBER($BX2621)),MIN(1,MAX(0,($BX2621-2019+1)/($BX2621-$BW2621+1))),"")</f>
        <v>0.0</v>
      </c>
      <c r="R2621">
        <f>IF(AND(ISNUMBER($BW2621),ISNUMBER($BX2621)),MIN(1,MAX(0,($BX2621-2016+1)/($BX2621-$BW2621+1))),"")</f>
        <v>0.0</v>
      </c>
      <c r="S2621">
        <f>IF($L2621&lt;&gt;"",IF($L2621&gt;=2015.5,1,0),"")</f>
        <v>0.0</v>
      </c>
      <c r="T2621">
        <f>IF($L2621&lt;&gt;"",IF($L2621&gt;=2016,1,0),"")</f>
        <v>0.0</v>
      </c>
      <c r="U2621">
        <f>IF(ISNUMBER($BX2621),IF($BX2621&gt;=2016,1,0),"")</f>
        <v>0.0</v>
      </c>
      <c r="V2621">
        <f>IF(ISNUMBER($BW2621),IF($BW2621&gt;=2016,1,0),"")</f>
        <v>0.0</v>
      </c>
      <c r="W2621" t="str">
        <f>IF(AND(ISNUMBER($BW2621),ISNUMBER($BX2621)),IF($BW2621&gt;=2016,"post-only",IF($BX2621&lt;2016,"pre-only","mixed")),"")</f>
        <v>pre-only</v>
      </c>
      <c r="X2621">
        <f>IF(AND(ISNUMBER($BW2621),ISNUMBER($BX2621)),MIN(1,MAX(0,($BX2621-2017+1)/($BX2621-$BW2621+1))),"")</f>
        <v>0.0</v>
      </c>
      <c r="Y2621">
        <f>IF(AND(ISNUMBER($BW2621),ISNUMBER($BX2621)),MIN(1,MAX(0,($BX2621-2018+1)/($BX2621-$BW2621+1))),"")</f>
        <v>0.0</v>
      </c>
      <c r="Z2621">
        <f>IF(AND(ISNUMBER($BW2621),ISNUMBER($BX2621)),MIN(1,MAX(0,($BX2621-2019+1)/($BX2621-$BW2621+1))),"")</f>
        <v>0.0</v>
      </c>
      <c r="AA2621">
        <f>IF(ISNUMBER($BX2621),IF($BX2621&gt;=2017,1,0),"")</f>
        <v>0.0</v>
      </c>
      <c r="AB2621">
        <f>IF(ISNUMBER($BX2621),IF($BX2621&gt;=2018,1,0),"")</f>
        <v>0.0</v>
      </c>
      <c r="AC2621">
        <f>IF(ISNUMBER($BX2621),IF($BX2621&gt;=2019,1,0),"")</f>
        <v>0.0</v>
      </c>
      <c r="AD2621">
        <f>IF($L2621&lt;&gt;"",IF($L2621&gt;2013,1,0),"")</f>
        <v>0.0</v>
      </c>
      <c r="AE2621">
        <f>IF($L2621&lt;&gt;"",1+IF($L2621&gt;2011,1,0)+IF($L2621&gt;2014,1,0),"")</f>
        <v>2.0</v>
      </c>
      <c r="AF2621" t="inlineStr">
        <is>
          <t>loan (interest rate)</t>
        </is>
      </c>
      <c r="AG2621" t="inlineStr">
        <is>
          <t>performance</t>
        </is>
      </c>
      <c r="AH2621" t="inlineStr">
        <is>
          <t>sensitive</t>
        </is>
      </c>
      <c r="AI2621" t="inlineStr">
        <is>
          <t>with ETS/CT</t>
        </is>
      </c>
      <c r="AJ2621" t="inlineStr">
        <is>
          <t>without ETS/CT</t>
        </is>
      </c>
      <c r="AK2621" t="str">
        <f>IF(AND($CF2621&lt;&gt;"",IFERROR(INDEX(subsample_country_map!$B:$B,MATCH($CF2621,subsample_country_map!$A:$A,0)),"")&lt;&gt;""),INDEX(subsample_country_map!$B:$B,MATCH($CF2621,subsample_country_map!$A:$A,0)),INDEX(lookup!$AA:$AA,MATCH($A2621,lookup!$A:$A,0)))</f>
        <v>3_AsiaPac</v>
      </c>
      <c r="AL2621" t="str">
        <f>IF(AND($CF2621&lt;&gt;"",IFERROR(INDEX(subsample_country_map!$C:$C,MATCH($CF2621,subsample_country_map!$A:$A,0)),"")&lt;&gt;""),INDEX(subsample_country_map!$C:$C,MATCH($CF2621,subsample_country_map!$A:$A,0)),INDEX(lookup!$AB:$AB,MATCH($A2621,lookup!$A:$A,0)))</f>
        <v>2_developing</v>
      </c>
      <c r="AM2621" t="str">
        <f>IF(AND($CF2621&lt;&gt;"",IFERROR(INDEX(subsample_country_map!$D:$D,MATCH($CF2621,subsample_country_map!$A:$A,0)),"")&lt;&gt;""),INDEX(subsample_country_map!$D:$D,MATCH($CF2621,subsample_country_map!$A:$A,0)),INDEX(lookup!$AC:$AC,MATCH($A2621,lookup!$A:$A,0)))</f>
        <v>2_non_western</v>
      </c>
      <c r="AN2621" t="str">
        <f>IF(AND($CF2621&lt;&gt;"",IFERROR(INDEX(subsample_country_map!$E:$E,MATCH($CF2621,subsample_country_map!$A:$A,0)),"")&lt;&gt;""),INDEX(subsample_country_map!$E:$E,MATCH($CF2621,subsample_country_map!$A:$A,0)),INDEX(lookup!$AD:$AD,MATCH($A2621,lookup!$A:$A,0)))</f>
        <v>2_civil law</v>
      </c>
      <c r="AO2621" t="str">
        <f>INDEX(lookup!$Y:$Y,MATCH($A2621,lookup!$A:$A,0))</f>
        <v>0_published</v>
      </c>
      <c r="AP2621" t="str">
        <f>INDEX(lookup!$Z:$Z,MATCH($A2621,lookup!$A:$A,0))</f>
        <v>1_VHB high</v>
      </c>
      <c r="AQ2621" t="str">
        <f>INDEX(lookup!$W:$W,MATCH($A2621,lookup!$A:$A,0))</f>
        <v>2_sust</v>
      </c>
      <c r="AS2621" t="inlineStr">
        <is>
          <t>staging</t>
        </is>
      </c>
      <c r="AT2621" t="inlineStr">
        <is>
          <t>bad-CER</t>
        </is>
      </c>
      <c r="AU2621" t="inlineStr">
        <is>
          <t>cost</t>
        </is>
      </c>
      <c r="AV2621" t="inlineStr">
        <is>
          <t>-1.493</t>
        </is>
      </c>
      <c r="AX2621" t="inlineStr">
        <is>
          <t>-2.05</t>
        </is>
      </c>
      <c r="BA2621" t="n">
        <v>165</v>
      </c>
      <c r="BB2621" t="inlineStr">
        <is>
          <t>0</t>
        </is>
      </c>
      <c r="BC2621" t="inlineStr">
        <is>
          <t>FE</t>
        </is>
      </c>
      <c r="BD2621" t="inlineStr">
        <is>
          <t>firm</t>
        </is>
      </c>
      <c r="BE2621" t="inlineStr">
        <is>
          <t>other:ownership x media attention</t>
        </is>
      </c>
      <c r="BF2621" t="inlineStr">
        <is>
          <t>Private firms with low positive media attention</t>
        </is>
      </c>
      <c r="BI2621" t="inlineStr">
        <is>
          <t>Table 8</t>
        </is>
      </c>
      <c r="BJ2621" t="inlineStr">
        <is>
          <t>Private firms with low positive media attention</t>
        </is>
      </c>
      <c r="BK2621" t="inlineStr">
        <is>
          <t>1139</t>
        </is>
      </c>
      <c r="BL2621" t="inlineStr">
        <is>
          <t>RISK -1.493** (-2.05)</t>
        </is>
      </c>
      <c r="BM2621" t="inlineStr">
        <is>
          <t>Carbon risk (RISK)</t>
        </is>
      </c>
      <c r="BN2621" t="inlineStr">
        <is>
          <t>COD (Cost of debt financing)</t>
        </is>
      </c>
      <c r="BO2621" t="inlineStr">
        <is>
          <t>original</t>
        </is>
      </c>
      <c r="BP2621" t="inlineStr">
        <is>
          <t>Zhou et al (2018)</t>
        </is>
      </c>
      <c r="BQ2621" t="inlineStr">
        <is>
          <t>computed</t>
        </is>
      </c>
      <c r="BT2621" t="n">
        <v>0</v>
      </c>
      <c r="BU2621" t="inlineStr">
        <is>
          <t>staging_Zhou_et_al_2018.csv</t>
        </is>
      </c>
      <c r="BW2621" t="n">
        <v>2011</v>
      </c>
      <c r="BX2621" t="n">
        <v>2015</v>
      </c>
      <c r="BY2621" t="inlineStr">
        <is>
          <t>China</t>
        </is>
      </c>
      <c r="BZ2621" t="n">
        <v>2013</v>
      </c>
      <c r="CA2621" t="n">
        <v>0</v>
      </c>
      <c r="CB2621" t="n">
        <v>0</v>
      </c>
      <c r="CC2621" t="n">
        <v>0</v>
      </c>
      <c r="CD2621" t="n">
        <v>0.1589224712856046</v>
      </c>
      <c r="CE2621" t="n">
        <v>1</v>
      </c>
    </row>
    <row r="2622">
      <c r="A2622" t="inlineStr">
        <is>
          <t>Zhou et al (2018)</t>
        </is>
      </c>
      <c r="B2622" t="n">
        <v>3927</v>
      </c>
      <c r="C2622" t="n">
        <v>0.06458336837206266</v>
      </c>
      <c r="D2622" t="n">
        <v>955</v>
      </c>
      <c r="E2622">
        <f>IF(ISNUMBER($BA2622),$BA2622,IF(AND(ISNUMBER($D2622),ISNUMBER($BW2622),ISNUMBER($BX2622)),$D2622*($BX2622-$BW2622+1),""))</f>
        <v>955.0</v>
      </c>
      <c r="H2622" t="inlineStr">
        <is>
          <t>partial</t>
        </is>
      </c>
      <c r="I2622" t="inlineStr">
        <is>
          <t>T-Statistic available</t>
        </is>
      </c>
      <c r="J2622">
        <f>IF($BW2622&lt;&gt;"",$BW2622,"")</f>
        <v>2011.0</v>
      </c>
      <c r="K2622">
        <f>IF($BX2622&lt;&gt;"",$BX2622,"")</f>
        <v>2015.0</v>
      </c>
      <c r="L2622">
        <f>IF(AND(ISNUMBER($BW2622),ISNUMBER($BX2622)),($BW2622+$BX2622)/2,"")</f>
        <v>2013.0</v>
      </c>
      <c r="M2622">
        <f>IF($L2622&lt;&gt;"",$L2622,"")</f>
        <v>2013.0</v>
      </c>
      <c r="N2622">
        <f>IF(AND(ISNUMBER($BW2622),ISNUMBER($BX2622)),MIN(1,MAX(0,($BX2622-2016+1)/($BX2622-$BW2622+1))),"")</f>
        <v>0.0</v>
      </c>
      <c r="O2622">
        <f>IF(AND(ISNUMBER($BW2622),ISNUMBER($BX2622)),MIN(1,MAX(0,($BX2622-2017+1)/($BX2622-$BW2622+1))),"")</f>
        <v>0.0</v>
      </c>
      <c r="P2622">
        <f>IF(AND(ISNUMBER($BW2622),ISNUMBER($BX2622)),MIN(1,MAX(0,($BX2622-2018+1)/($BX2622-$BW2622+1))),"")</f>
        <v>0.0</v>
      </c>
      <c r="Q2622">
        <f>IF(AND(ISNUMBER($BW2622),ISNUMBER($BX2622)),MIN(1,MAX(0,($BX2622-2019+1)/($BX2622-$BW2622+1))),"")</f>
        <v>0.0</v>
      </c>
      <c r="R2622">
        <f>IF(AND(ISNUMBER($BW2622),ISNUMBER($BX2622)),MIN(1,MAX(0,($BX2622-2016+1)/($BX2622-$BW2622+1))),"")</f>
        <v>0.0</v>
      </c>
      <c r="S2622">
        <f>IF($L2622&lt;&gt;"",IF($L2622&gt;=2015.5,1,0),"")</f>
        <v>0.0</v>
      </c>
      <c r="T2622">
        <f>IF($L2622&lt;&gt;"",IF($L2622&gt;=2016,1,0),"")</f>
        <v>0.0</v>
      </c>
      <c r="U2622">
        <f>IF(ISNUMBER($BX2622),IF($BX2622&gt;=2016,1,0),"")</f>
        <v>0.0</v>
      </c>
      <c r="V2622">
        <f>IF(ISNUMBER($BW2622),IF($BW2622&gt;=2016,1,0),"")</f>
        <v>0.0</v>
      </c>
      <c r="W2622" t="str">
        <f>IF(AND(ISNUMBER($BW2622),ISNUMBER($BX2622)),IF($BW2622&gt;=2016,"post-only",IF($BX2622&lt;2016,"pre-only","mixed")),"")</f>
        <v>pre-only</v>
      </c>
      <c r="X2622">
        <f>IF(AND(ISNUMBER($BW2622),ISNUMBER($BX2622)),MIN(1,MAX(0,($BX2622-2017+1)/($BX2622-$BW2622+1))),"")</f>
        <v>0.0</v>
      </c>
      <c r="Y2622">
        <f>IF(AND(ISNUMBER($BW2622),ISNUMBER($BX2622)),MIN(1,MAX(0,($BX2622-2018+1)/($BX2622-$BW2622+1))),"")</f>
        <v>0.0</v>
      </c>
      <c r="Z2622">
        <f>IF(AND(ISNUMBER($BW2622),ISNUMBER($BX2622)),MIN(1,MAX(0,($BX2622-2019+1)/($BX2622-$BW2622+1))),"")</f>
        <v>0.0</v>
      </c>
      <c r="AA2622">
        <f>IF(ISNUMBER($BX2622),IF($BX2622&gt;=2017,1,0),"")</f>
        <v>0.0</v>
      </c>
      <c r="AB2622">
        <f>IF(ISNUMBER($BX2622),IF($BX2622&gt;=2018,1,0),"")</f>
        <v>0.0</v>
      </c>
      <c r="AC2622">
        <f>IF(ISNUMBER($BX2622),IF($BX2622&gt;=2019,1,0),"")</f>
        <v>0.0</v>
      </c>
      <c r="AD2622">
        <f>IF($L2622&lt;&gt;"",IF($L2622&gt;2013,1,0),"")</f>
        <v>0.0</v>
      </c>
      <c r="AE2622">
        <f>IF($L2622&lt;&gt;"",1+IF($L2622&gt;2011,1,0)+IF($L2622&gt;2014,1,0),"")</f>
        <v>2.0</v>
      </c>
      <c r="AF2622" t="inlineStr">
        <is>
          <t>loan (interest rate)</t>
        </is>
      </c>
      <c r="AG2622" t="inlineStr">
        <is>
          <t>performance</t>
        </is>
      </c>
      <c r="AH2622" t="inlineStr">
        <is>
          <t>sensitive</t>
        </is>
      </c>
      <c r="AI2622" t="inlineStr">
        <is>
          <t>with ETS/CT</t>
        </is>
      </c>
      <c r="AJ2622" t="inlineStr">
        <is>
          <t>without ETS/CT</t>
        </is>
      </c>
      <c r="AK2622" t="str">
        <f>IF(AND($CF2622&lt;&gt;"",IFERROR(INDEX(subsample_country_map!$B:$B,MATCH($CF2622,subsample_country_map!$A:$A,0)),"")&lt;&gt;""),INDEX(subsample_country_map!$B:$B,MATCH($CF2622,subsample_country_map!$A:$A,0)),INDEX(lookup!$AA:$AA,MATCH($A2622,lookup!$A:$A,0)))</f>
        <v>3_AsiaPac</v>
      </c>
      <c r="AL2622" t="str">
        <f>IF(AND($CF2622&lt;&gt;"",IFERROR(INDEX(subsample_country_map!$C:$C,MATCH($CF2622,subsample_country_map!$A:$A,0)),"")&lt;&gt;""),INDEX(subsample_country_map!$C:$C,MATCH($CF2622,subsample_country_map!$A:$A,0)),INDEX(lookup!$AB:$AB,MATCH($A2622,lookup!$A:$A,0)))</f>
        <v>2_developing</v>
      </c>
      <c r="AM2622" t="str">
        <f>IF(AND($CF2622&lt;&gt;"",IFERROR(INDEX(subsample_country_map!$D:$D,MATCH($CF2622,subsample_country_map!$A:$A,0)),"")&lt;&gt;""),INDEX(subsample_country_map!$D:$D,MATCH($CF2622,subsample_country_map!$A:$A,0)),INDEX(lookup!$AC:$AC,MATCH($A2622,lookup!$A:$A,0)))</f>
        <v>2_non_western</v>
      </c>
      <c r="AN2622" t="str">
        <f>IF(AND($CF2622&lt;&gt;"",IFERROR(INDEX(subsample_country_map!$E:$E,MATCH($CF2622,subsample_country_map!$A:$A,0)),"")&lt;&gt;""),INDEX(subsample_country_map!$E:$E,MATCH($CF2622,subsample_country_map!$A:$A,0)),INDEX(lookup!$AD:$AD,MATCH($A2622,lookup!$A:$A,0)))</f>
        <v>2_civil law</v>
      </c>
      <c r="AO2622" t="str">
        <f>INDEX(lookup!$Y:$Y,MATCH($A2622,lookup!$A:$A,0))</f>
        <v>0_published</v>
      </c>
      <c r="AP2622" t="str">
        <f>INDEX(lookup!$Z:$Z,MATCH($A2622,lookup!$A:$A,0))</f>
        <v>1_VHB high</v>
      </c>
      <c r="AQ2622" t="str">
        <f>INDEX(lookup!$W:$W,MATCH($A2622,lookup!$A:$A,0))</f>
        <v>2_sust</v>
      </c>
      <c r="AS2622" t="inlineStr">
        <is>
          <t>staging</t>
        </is>
      </c>
      <c r="AT2622" t="inlineStr">
        <is>
          <t>bad-CER</t>
        </is>
      </c>
      <c r="AU2622" t="inlineStr">
        <is>
          <t>cost</t>
        </is>
      </c>
      <c r="AV2622" t="inlineStr">
        <is>
          <t>-0.708</t>
        </is>
      </c>
      <c r="AX2622" t="inlineStr">
        <is>
          <t>-2.00</t>
        </is>
      </c>
      <c r="BA2622" t="n">
        <v>955</v>
      </c>
      <c r="BB2622" t="inlineStr">
        <is>
          <t>0</t>
        </is>
      </c>
      <c r="BC2622" t="inlineStr">
        <is>
          <t>FE</t>
        </is>
      </c>
      <c r="BD2622" t="inlineStr">
        <is>
          <t>firm</t>
        </is>
      </c>
      <c r="BE2622" t="inlineStr">
        <is>
          <t>none</t>
        </is>
      </c>
      <c r="BI2622" t="inlineStr">
        <is>
          <t>Table 9</t>
        </is>
      </c>
      <c r="BJ2622" t="inlineStr">
        <is>
          <t>Full sample (3)</t>
        </is>
      </c>
      <c r="BK2622" t="inlineStr">
        <is>
          <t>1140</t>
        </is>
      </c>
      <c r="BL2622" t="inlineStr">
        <is>
          <t>RISK -0.708** (-2.00)</t>
        </is>
      </c>
      <c r="BM2622" t="inlineStr">
        <is>
          <t>Carbon risk (RISK)</t>
        </is>
      </c>
      <c r="BN2622" t="inlineStr">
        <is>
          <t>COD (alternative: (interest expense + fee + other financial expenses)/average liability with interest)</t>
        </is>
      </c>
      <c r="BO2622" t="inlineStr">
        <is>
          <t>original</t>
        </is>
      </c>
      <c r="BP2622" t="inlineStr">
        <is>
          <t>Zhou et al (2018)</t>
        </is>
      </c>
      <c r="BQ2622" t="inlineStr">
        <is>
          <t>computed</t>
        </is>
      </c>
      <c r="BT2622" t="n">
        <v>0</v>
      </c>
      <c r="BU2622" t="inlineStr">
        <is>
          <t>staging_Zhou_et_al_2018.csv</t>
        </is>
      </c>
      <c r="BW2622" t="n">
        <v>2011</v>
      </c>
      <c r="BX2622" t="n">
        <v>2015</v>
      </c>
      <c r="BY2622" t="inlineStr">
        <is>
          <t>China</t>
        </is>
      </c>
      <c r="BZ2622" t="n">
        <v>2013</v>
      </c>
      <c r="CA2622" t="n">
        <v>0</v>
      </c>
      <c r="CB2622" t="n">
        <v>0</v>
      </c>
      <c r="CC2622" t="n">
        <v>0</v>
      </c>
      <c r="CD2622" t="n">
        <v>0.0646733864162134</v>
      </c>
      <c r="CE2622" t="n">
        <v>1</v>
      </c>
    </row>
    <row r="2623">
      <c r="A2623" t="inlineStr">
        <is>
          <t>Zhou et al (2018)</t>
        </is>
      </c>
      <c r="B2623" t="n">
        <v>3928</v>
      </c>
      <c r="C2623" t="n">
        <v>0.06297526917636401</v>
      </c>
      <c r="D2623" t="n">
        <v>955</v>
      </c>
      <c r="E2623">
        <f>IF(ISNUMBER($BA2623),$BA2623,IF(AND(ISNUMBER($D2623),ISNUMBER($BW2623),ISNUMBER($BX2623)),$D2623*($BX2623-$BW2623+1),""))</f>
        <v>955.0</v>
      </c>
      <c r="H2623" t="inlineStr">
        <is>
          <t>partial</t>
        </is>
      </c>
      <c r="I2623" t="inlineStr">
        <is>
          <t>T-Statistic available</t>
        </is>
      </c>
      <c r="J2623">
        <f>IF($BW2623&lt;&gt;"",$BW2623,"")</f>
        <v>2011.0</v>
      </c>
      <c r="K2623">
        <f>IF($BX2623&lt;&gt;"",$BX2623,"")</f>
        <v>2015.0</v>
      </c>
      <c r="L2623">
        <f>IF(AND(ISNUMBER($BW2623),ISNUMBER($BX2623)),($BW2623+$BX2623)/2,"")</f>
        <v>2013.0</v>
      </c>
      <c r="M2623">
        <f>IF($L2623&lt;&gt;"",$L2623,"")</f>
        <v>2013.0</v>
      </c>
      <c r="N2623">
        <f>IF(AND(ISNUMBER($BW2623),ISNUMBER($BX2623)),MIN(1,MAX(0,($BX2623-2016+1)/($BX2623-$BW2623+1))),"")</f>
        <v>0.0</v>
      </c>
      <c r="O2623">
        <f>IF(AND(ISNUMBER($BW2623),ISNUMBER($BX2623)),MIN(1,MAX(0,($BX2623-2017+1)/($BX2623-$BW2623+1))),"")</f>
        <v>0.0</v>
      </c>
      <c r="P2623">
        <f>IF(AND(ISNUMBER($BW2623),ISNUMBER($BX2623)),MIN(1,MAX(0,($BX2623-2018+1)/($BX2623-$BW2623+1))),"")</f>
        <v>0.0</v>
      </c>
      <c r="Q2623">
        <f>IF(AND(ISNUMBER($BW2623),ISNUMBER($BX2623)),MIN(1,MAX(0,($BX2623-2019+1)/($BX2623-$BW2623+1))),"")</f>
        <v>0.0</v>
      </c>
      <c r="R2623">
        <f>IF(AND(ISNUMBER($BW2623),ISNUMBER($BX2623)),MIN(1,MAX(0,($BX2623-2016+1)/($BX2623-$BW2623+1))),"")</f>
        <v>0.0</v>
      </c>
      <c r="S2623">
        <f>IF($L2623&lt;&gt;"",IF($L2623&gt;=2015.5,1,0),"")</f>
        <v>0.0</v>
      </c>
      <c r="T2623">
        <f>IF($L2623&lt;&gt;"",IF($L2623&gt;=2016,1,0),"")</f>
        <v>0.0</v>
      </c>
      <c r="U2623">
        <f>IF(ISNUMBER($BX2623),IF($BX2623&gt;=2016,1,0),"")</f>
        <v>0.0</v>
      </c>
      <c r="V2623">
        <f>IF(ISNUMBER($BW2623),IF($BW2623&gt;=2016,1,0),"")</f>
        <v>0.0</v>
      </c>
      <c r="W2623" t="str">
        <f>IF(AND(ISNUMBER($BW2623),ISNUMBER($BX2623)),IF($BW2623&gt;=2016,"post-only",IF($BX2623&lt;2016,"pre-only","mixed")),"")</f>
        <v>pre-only</v>
      </c>
      <c r="X2623">
        <f>IF(AND(ISNUMBER($BW2623),ISNUMBER($BX2623)),MIN(1,MAX(0,($BX2623-2017+1)/($BX2623-$BW2623+1))),"")</f>
        <v>0.0</v>
      </c>
      <c r="Y2623">
        <f>IF(AND(ISNUMBER($BW2623),ISNUMBER($BX2623)),MIN(1,MAX(0,($BX2623-2018+1)/($BX2623-$BW2623+1))),"")</f>
        <v>0.0</v>
      </c>
      <c r="Z2623">
        <f>IF(AND(ISNUMBER($BW2623),ISNUMBER($BX2623)),MIN(1,MAX(0,($BX2623-2019+1)/($BX2623-$BW2623+1))),"")</f>
        <v>0.0</v>
      </c>
      <c r="AA2623">
        <f>IF(ISNUMBER($BX2623),IF($BX2623&gt;=2017,1,0),"")</f>
        <v>0.0</v>
      </c>
      <c r="AB2623">
        <f>IF(ISNUMBER($BX2623),IF($BX2623&gt;=2018,1,0),"")</f>
        <v>0.0</v>
      </c>
      <c r="AC2623">
        <f>IF(ISNUMBER($BX2623),IF($BX2623&gt;=2019,1,0),"")</f>
        <v>0.0</v>
      </c>
      <c r="AD2623">
        <f>IF($L2623&lt;&gt;"",IF($L2623&gt;2013,1,0),"")</f>
        <v>0.0</v>
      </c>
      <c r="AE2623">
        <f>IF($L2623&lt;&gt;"",1+IF($L2623&gt;2011,1,0)+IF($L2623&gt;2014,1,0),"")</f>
        <v>2.0</v>
      </c>
      <c r="AF2623" t="inlineStr">
        <is>
          <t>loan (interest rate)</t>
        </is>
      </c>
      <c r="AG2623" t="inlineStr">
        <is>
          <t>performance</t>
        </is>
      </c>
      <c r="AH2623" t="inlineStr">
        <is>
          <t>sensitive</t>
        </is>
      </c>
      <c r="AI2623" t="inlineStr">
        <is>
          <t>with ETS/CT</t>
        </is>
      </c>
      <c r="AJ2623" t="inlineStr">
        <is>
          <t>without ETS/CT</t>
        </is>
      </c>
      <c r="AK2623" t="str">
        <f>IF(AND($CF2623&lt;&gt;"",IFERROR(INDEX(subsample_country_map!$B:$B,MATCH($CF2623,subsample_country_map!$A:$A,0)),"")&lt;&gt;""),INDEX(subsample_country_map!$B:$B,MATCH($CF2623,subsample_country_map!$A:$A,0)),INDEX(lookup!$AA:$AA,MATCH($A2623,lookup!$A:$A,0)))</f>
        <v>3_AsiaPac</v>
      </c>
      <c r="AL2623" t="str">
        <f>IF(AND($CF2623&lt;&gt;"",IFERROR(INDEX(subsample_country_map!$C:$C,MATCH($CF2623,subsample_country_map!$A:$A,0)),"")&lt;&gt;""),INDEX(subsample_country_map!$C:$C,MATCH($CF2623,subsample_country_map!$A:$A,0)),INDEX(lookup!$AB:$AB,MATCH($A2623,lookup!$A:$A,0)))</f>
        <v>2_developing</v>
      </c>
      <c r="AM2623" t="str">
        <f>IF(AND($CF2623&lt;&gt;"",IFERROR(INDEX(subsample_country_map!$D:$D,MATCH($CF2623,subsample_country_map!$A:$A,0)),"")&lt;&gt;""),INDEX(subsample_country_map!$D:$D,MATCH($CF2623,subsample_country_map!$A:$A,0)),INDEX(lookup!$AC:$AC,MATCH($A2623,lookup!$A:$A,0)))</f>
        <v>2_non_western</v>
      </c>
      <c r="AN2623" t="str">
        <f>IF(AND($CF2623&lt;&gt;"",IFERROR(INDEX(subsample_country_map!$E:$E,MATCH($CF2623,subsample_country_map!$A:$A,0)),"")&lt;&gt;""),INDEX(subsample_country_map!$E:$E,MATCH($CF2623,subsample_country_map!$A:$A,0)),INDEX(lookup!$AD:$AD,MATCH($A2623,lookup!$A:$A,0)))</f>
        <v>2_civil law</v>
      </c>
      <c r="AO2623" t="str">
        <f>INDEX(lookup!$Y:$Y,MATCH($A2623,lookup!$A:$A,0))</f>
        <v>0_published</v>
      </c>
      <c r="AP2623" t="str">
        <f>INDEX(lookup!$Z:$Z,MATCH($A2623,lookup!$A:$A,0))</f>
        <v>1_VHB high</v>
      </c>
      <c r="AQ2623" t="str">
        <f>INDEX(lookup!$W:$W,MATCH($A2623,lookup!$A:$A,0))</f>
        <v>2_sust</v>
      </c>
      <c r="AS2623" t="inlineStr">
        <is>
          <t>staging</t>
        </is>
      </c>
      <c r="AT2623" t="inlineStr">
        <is>
          <t>bad-CER</t>
        </is>
      </c>
      <c r="AU2623" t="inlineStr">
        <is>
          <t>cost</t>
        </is>
      </c>
      <c r="AV2623" t="inlineStr">
        <is>
          <t>-0.681</t>
        </is>
      </c>
      <c r="AX2623" t="inlineStr">
        <is>
          <t>-1.95</t>
        </is>
      </c>
      <c r="BA2623" t="n">
        <v>955</v>
      </c>
      <c r="BB2623" t="inlineStr">
        <is>
          <t>0</t>
        </is>
      </c>
      <c r="BC2623" t="inlineStr">
        <is>
          <t>FE</t>
        </is>
      </c>
      <c r="BD2623" t="inlineStr">
        <is>
          <t>firm</t>
        </is>
      </c>
      <c r="BE2623" t="inlineStr">
        <is>
          <t>none</t>
        </is>
      </c>
      <c r="BI2623" t="inlineStr">
        <is>
          <t>Table 9</t>
        </is>
      </c>
      <c r="BJ2623" t="inlineStr">
        <is>
          <t>Full sample (4)</t>
        </is>
      </c>
      <c r="BK2623" t="inlineStr">
        <is>
          <t>1140</t>
        </is>
      </c>
      <c r="BL2623" t="inlineStr">
        <is>
          <t>RISK -0.681* (-1.95)</t>
        </is>
      </c>
      <c r="BM2623" t="inlineStr">
        <is>
          <t>Carbon risk (RISK)</t>
        </is>
      </c>
      <c r="BN2623" t="inlineStr">
        <is>
          <t>COD (alternative: (interest expense + fee + other financial expenses)/average liability with interest)</t>
        </is>
      </c>
      <c r="BO2623" t="inlineStr">
        <is>
          <t>original</t>
        </is>
      </c>
      <c r="BP2623" t="inlineStr">
        <is>
          <t>Zhou et al (2018)</t>
        </is>
      </c>
      <c r="BQ2623" t="inlineStr">
        <is>
          <t>computed</t>
        </is>
      </c>
      <c r="BT2623" t="n">
        <v>0</v>
      </c>
      <c r="BU2623" t="inlineStr">
        <is>
          <t>staging_Zhou_et_al_2018.csv</t>
        </is>
      </c>
      <c r="BW2623" t="n">
        <v>2011</v>
      </c>
      <c r="BX2623" t="n">
        <v>2015</v>
      </c>
      <c r="BY2623" t="inlineStr">
        <is>
          <t>China</t>
        </is>
      </c>
      <c r="BZ2623" t="n">
        <v>2013</v>
      </c>
      <c r="CA2623" t="n">
        <v>0</v>
      </c>
      <c r="CB2623" t="n">
        <v>0</v>
      </c>
      <c r="CC2623" t="n">
        <v>0</v>
      </c>
      <c r="CD2623" t="n">
        <v>0.06305871871918593</v>
      </c>
      <c r="CE2623" t="n">
        <v>1</v>
      </c>
    </row>
    <row r="2624">
      <c r="A2624" t="inlineStr">
        <is>
          <t>Zhou et al (2018)</t>
        </is>
      </c>
      <c r="B2624" t="n">
        <v>3929</v>
      </c>
      <c r="C2624" t="n">
        <v>0.04452268746162041</v>
      </c>
      <c r="D2624" t="n">
        <v>725</v>
      </c>
      <c r="E2624">
        <f>IF(ISNUMBER($BA2624),$BA2624,IF(AND(ISNUMBER($D2624),ISNUMBER($BW2624),ISNUMBER($BX2624)),$D2624*($BX2624-$BW2624+1),""))</f>
        <v>725.0</v>
      </c>
      <c r="H2624" t="inlineStr">
        <is>
          <t>partial</t>
        </is>
      </c>
      <c r="I2624" t="inlineStr">
        <is>
          <t>T-Statistic available</t>
        </is>
      </c>
      <c r="J2624">
        <f>IF($BW2624&lt;&gt;"",$BW2624,"")</f>
        <v>2011.0</v>
      </c>
      <c r="K2624">
        <f>IF($BX2624&lt;&gt;"",$BX2624,"")</f>
        <v>2015.0</v>
      </c>
      <c r="L2624">
        <f>IF(AND(ISNUMBER($BW2624),ISNUMBER($BX2624)),($BW2624+$BX2624)/2,"")</f>
        <v>2013.0</v>
      </c>
      <c r="M2624">
        <f>IF($L2624&lt;&gt;"",$L2624,"")</f>
        <v>2013.0</v>
      </c>
      <c r="N2624">
        <f>IF(AND(ISNUMBER($BW2624),ISNUMBER($BX2624)),MIN(1,MAX(0,($BX2624-2016+1)/($BX2624-$BW2624+1))),"")</f>
        <v>0.0</v>
      </c>
      <c r="O2624">
        <f>IF(AND(ISNUMBER($BW2624),ISNUMBER($BX2624)),MIN(1,MAX(0,($BX2624-2017+1)/($BX2624-$BW2624+1))),"")</f>
        <v>0.0</v>
      </c>
      <c r="P2624">
        <f>IF(AND(ISNUMBER($BW2624),ISNUMBER($BX2624)),MIN(1,MAX(0,($BX2624-2018+1)/($BX2624-$BW2624+1))),"")</f>
        <v>0.0</v>
      </c>
      <c r="Q2624">
        <f>IF(AND(ISNUMBER($BW2624),ISNUMBER($BX2624)),MIN(1,MAX(0,($BX2624-2019+1)/($BX2624-$BW2624+1))),"")</f>
        <v>0.0</v>
      </c>
      <c r="R2624">
        <f>IF(AND(ISNUMBER($BW2624),ISNUMBER($BX2624)),MIN(1,MAX(0,($BX2624-2016+1)/($BX2624-$BW2624+1))),"")</f>
        <v>0.0</v>
      </c>
      <c r="S2624">
        <f>IF($L2624&lt;&gt;"",IF($L2624&gt;=2015.5,1,0),"")</f>
        <v>0.0</v>
      </c>
      <c r="T2624">
        <f>IF($L2624&lt;&gt;"",IF($L2624&gt;=2016,1,0),"")</f>
        <v>0.0</v>
      </c>
      <c r="U2624">
        <f>IF(ISNUMBER($BX2624),IF($BX2624&gt;=2016,1,0),"")</f>
        <v>0.0</v>
      </c>
      <c r="V2624">
        <f>IF(ISNUMBER($BW2624),IF($BW2624&gt;=2016,1,0),"")</f>
        <v>0.0</v>
      </c>
      <c r="W2624" t="str">
        <f>IF(AND(ISNUMBER($BW2624),ISNUMBER($BX2624)),IF($BW2624&gt;=2016,"post-only",IF($BX2624&lt;2016,"pre-only","mixed")),"")</f>
        <v>pre-only</v>
      </c>
      <c r="X2624">
        <f>IF(AND(ISNUMBER($BW2624),ISNUMBER($BX2624)),MIN(1,MAX(0,($BX2624-2017+1)/($BX2624-$BW2624+1))),"")</f>
        <v>0.0</v>
      </c>
      <c r="Y2624">
        <f>IF(AND(ISNUMBER($BW2624),ISNUMBER($BX2624)),MIN(1,MAX(0,($BX2624-2018+1)/($BX2624-$BW2624+1))),"")</f>
        <v>0.0</v>
      </c>
      <c r="Z2624">
        <f>IF(AND(ISNUMBER($BW2624),ISNUMBER($BX2624)),MIN(1,MAX(0,($BX2624-2019+1)/($BX2624-$BW2624+1))),"")</f>
        <v>0.0</v>
      </c>
      <c r="AA2624">
        <f>IF(ISNUMBER($BX2624),IF($BX2624&gt;=2017,1,0),"")</f>
        <v>0.0</v>
      </c>
      <c r="AB2624">
        <f>IF(ISNUMBER($BX2624),IF($BX2624&gt;=2018,1,0),"")</f>
        <v>0.0</v>
      </c>
      <c r="AC2624">
        <f>IF(ISNUMBER($BX2624),IF($BX2624&gt;=2019,1,0),"")</f>
        <v>0.0</v>
      </c>
      <c r="AD2624">
        <f>IF($L2624&lt;&gt;"",IF($L2624&gt;2013,1,0),"")</f>
        <v>0.0</v>
      </c>
      <c r="AE2624">
        <f>IF($L2624&lt;&gt;"",1+IF($L2624&gt;2011,1,0)+IF($L2624&gt;2014,1,0),"")</f>
        <v>2.0</v>
      </c>
      <c r="AF2624" t="inlineStr">
        <is>
          <t>loan (interest rate)</t>
        </is>
      </c>
      <c r="AG2624" t="inlineStr">
        <is>
          <t>performance</t>
        </is>
      </c>
      <c r="AH2624" t="inlineStr">
        <is>
          <t>sensitive</t>
        </is>
      </c>
      <c r="AI2624" t="inlineStr">
        <is>
          <t>with ETS/CT</t>
        </is>
      </c>
      <c r="AJ2624" t="inlineStr">
        <is>
          <t>without ETS/CT</t>
        </is>
      </c>
      <c r="AK2624" t="str">
        <f>IF(AND($CF2624&lt;&gt;"",IFERROR(INDEX(subsample_country_map!$B:$B,MATCH($CF2624,subsample_country_map!$A:$A,0)),"")&lt;&gt;""),INDEX(subsample_country_map!$B:$B,MATCH($CF2624,subsample_country_map!$A:$A,0)),INDEX(lookup!$AA:$AA,MATCH($A2624,lookup!$A:$A,0)))</f>
        <v>3_AsiaPac</v>
      </c>
      <c r="AL2624" t="str">
        <f>IF(AND($CF2624&lt;&gt;"",IFERROR(INDEX(subsample_country_map!$C:$C,MATCH($CF2624,subsample_country_map!$A:$A,0)),"")&lt;&gt;""),INDEX(subsample_country_map!$C:$C,MATCH($CF2624,subsample_country_map!$A:$A,0)),INDEX(lookup!$AB:$AB,MATCH($A2624,lookup!$A:$A,0)))</f>
        <v>2_developing</v>
      </c>
      <c r="AM2624" t="str">
        <f>IF(AND($CF2624&lt;&gt;"",IFERROR(INDEX(subsample_country_map!$D:$D,MATCH($CF2624,subsample_country_map!$A:$A,0)),"")&lt;&gt;""),INDEX(subsample_country_map!$D:$D,MATCH($CF2624,subsample_country_map!$A:$A,0)),INDEX(lookup!$AC:$AC,MATCH($A2624,lookup!$A:$A,0)))</f>
        <v>2_non_western</v>
      </c>
      <c r="AN2624" t="str">
        <f>IF(AND($CF2624&lt;&gt;"",IFERROR(INDEX(subsample_country_map!$E:$E,MATCH($CF2624,subsample_country_map!$A:$A,0)),"")&lt;&gt;""),INDEX(subsample_country_map!$E:$E,MATCH($CF2624,subsample_country_map!$A:$A,0)),INDEX(lookup!$AD:$AD,MATCH($A2624,lookup!$A:$A,0)))</f>
        <v>2_civil law</v>
      </c>
      <c r="AO2624" t="str">
        <f>INDEX(lookup!$Y:$Y,MATCH($A2624,lookup!$A:$A,0))</f>
        <v>0_published</v>
      </c>
      <c r="AP2624" t="str">
        <f>INDEX(lookup!$Z:$Z,MATCH($A2624,lookup!$A:$A,0))</f>
        <v>1_VHB high</v>
      </c>
      <c r="AQ2624" t="str">
        <f>INDEX(lookup!$W:$W,MATCH($A2624,lookup!$A:$A,0))</f>
        <v>2_sust</v>
      </c>
      <c r="AS2624" t="inlineStr">
        <is>
          <t>staging</t>
        </is>
      </c>
      <c r="AT2624" t="inlineStr">
        <is>
          <t>bad-CER</t>
        </is>
      </c>
      <c r="AU2624" t="inlineStr">
        <is>
          <t>cost</t>
        </is>
      </c>
      <c r="AV2624" t="inlineStr">
        <is>
          <t>-0.458</t>
        </is>
      </c>
      <c r="AX2624" t="inlineStr">
        <is>
          <t>-1.20</t>
        </is>
      </c>
      <c r="BA2624" t="n">
        <v>725</v>
      </c>
      <c r="BB2624" t="inlineStr">
        <is>
          <t>0</t>
        </is>
      </c>
      <c r="BC2624" t="inlineStr">
        <is>
          <t>FE</t>
        </is>
      </c>
      <c r="BD2624" t="inlineStr">
        <is>
          <t>firm</t>
        </is>
      </c>
      <c r="BE2624" t="inlineStr">
        <is>
          <t>other:ownership</t>
        </is>
      </c>
      <c r="BF2624" t="inlineStr">
        <is>
          <t>State-owned firm subsample</t>
        </is>
      </c>
      <c r="BI2624" t="inlineStr">
        <is>
          <t>Table 9</t>
        </is>
      </c>
      <c r="BJ2624" t="inlineStr">
        <is>
          <t>State-owned firm subsample (3)</t>
        </is>
      </c>
      <c r="BK2624" t="inlineStr">
        <is>
          <t>1140</t>
        </is>
      </c>
      <c r="BL2624" t="inlineStr">
        <is>
          <t>RISK -0.458 (-1.20)</t>
        </is>
      </c>
      <c r="BM2624" t="inlineStr">
        <is>
          <t>Carbon risk (RISK)</t>
        </is>
      </c>
      <c r="BN2624" t="inlineStr">
        <is>
          <t>COD (alternative: (interest expense + fee + other financial expenses)/average liability with interest)</t>
        </is>
      </c>
      <c r="BO2624" t="inlineStr">
        <is>
          <t>original</t>
        </is>
      </c>
      <c r="BP2624" t="inlineStr">
        <is>
          <t>Zhou et al (2018)</t>
        </is>
      </c>
      <c r="BQ2624" t="inlineStr">
        <is>
          <t>computed</t>
        </is>
      </c>
      <c r="BT2624" t="n">
        <v>0</v>
      </c>
      <c r="BU2624" t="inlineStr">
        <is>
          <t>staging_Zhou_et_al_2018.csv</t>
        </is>
      </c>
      <c r="BW2624" t="n">
        <v>2011</v>
      </c>
      <c r="BX2624" t="n">
        <v>2015</v>
      </c>
      <c r="BY2624" t="inlineStr">
        <is>
          <t>China</t>
        </is>
      </c>
      <c r="BZ2624" t="n">
        <v>2013</v>
      </c>
      <c r="CA2624" t="n">
        <v>0</v>
      </c>
      <c r="CB2624" t="n">
        <v>0</v>
      </c>
      <c r="CC2624" t="n">
        <v>0</v>
      </c>
      <c r="CD2624" t="n">
        <v>0.04455214115875558</v>
      </c>
      <c r="CE2624" t="n">
        <v>1</v>
      </c>
    </row>
    <row r="2625">
      <c r="A2625" t="inlineStr">
        <is>
          <t>Zhou et al (2018)</t>
        </is>
      </c>
      <c r="B2625" t="n">
        <v>3930</v>
      </c>
      <c r="C2625" t="n">
        <v>0.04155981774834289</v>
      </c>
      <c r="D2625" t="n">
        <v>725</v>
      </c>
      <c r="E2625">
        <f>IF(ISNUMBER($BA2625),$BA2625,IF(AND(ISNUMBER($D2625),ISNUMBER($BW2625),ISNUMBER($BX2625)),$D2625*($BX2625-$BW2625+1),""))</f>
        <v>725.0</v>
      </c>
      <c r="H2625" t="inlineStr">
        <is>
          <t>partial</t>
        </is>
      </c>
      <c r="I2625" t="inlineStr">
        <is>
          <t>T-Statistic available</t>
        </is>
      </c>
      <c r="J2625">
        <f>IF($BW2625&lt;&gt;"",$BW2625,"")</f>
        <v>2011.0</v>
      </c>
      <c r="K2625">
        <f>IF($BX2625&lt;&gt;"",$BX2625,"")</f>
        <v>2015.0</v>
      </c>
      <c r="L2625">
        <f>IF(AND(ISNUMBER($BW2625),ISNUMBER($BX2625)),($BW2625+$BX2625)/2,"")</f>
        <v>2013.0</v>
      </c>
      <c r="M2625">
        <f>IF($L2625&lt;&gt;"",$L2625,"")</f>
        <v>2013.0</v>
      </c>
      <c r="N2625">
        <f>IF(AND(ISNUMBER($BW2625),ISNUMBER($BX2625)),MIN(1,MAX(0,($BX2625-2016+1)/($BX2625-$BW2625+1))),"")</f>
        <v>0.0</v>
      </c>
      <c r="O2625">
        <f>IF(AND(ISNUMBER($BW2625),ISNUMBER($BX2625)),MIN(1,MAX(0,($BX2625-2017+1)/($BX2625-$BW2625+1))),"")</f>
        <v>0.0</v>
      </c>
      <c r="P2625">
        <f>IF(AND(ISNUMBER($BW2625),ISNUMBER($BX2625)),MIN(1,MAX(0,($BX2625-2018+1)/($BX2625-$BW2625+1))),"")</f>
        <v>0.0</v>
      </c>
      <c r="Q2625">
        <f>IF(AND(ISNUMBER($BW2625),ISNUMBER($BX2625)),MIN(1,MAX(0,($BX2625-2019+1)/($BX2625-$BW2625+1))),"")</f>
        <v>0.0</v>
      </c>
      <c r="R2625">
        <f>IF(AND(ISNUMBER($BW2625),ISNUMBER($BX2625)),MIN(1,MAX(0,($BX2625-2016+1)/($BX2625-$BW2625+1))),"")</f>
        <v>0.0</v>
      </c>
      <c r="S2625">
        <f>IF($L2625&lt;&gt;"",IF($L2625&gt;=2015.5,1,0),"")</f>
        <v>0.0</v>
      </c>
      <c r="T2625">
        <f>IF($L2625&lt;&gt;"",IF($L2625&gt;=2016,1,0),"")</f>
        <v>0.0</v>
      </c>
      <c r="U2625">
        <f>IF(ISNUMBER($BX2625),IF($BX2625&gt;=2016,1,0),"")</f>
        <v>0.0</v>
      </c>
      <c r="V2625">
        <f>IF(ISNUMBER($BW2625),IF($BW2625&gt;=2016,1,0),"")</f>
        <v>0.0</v>
      </c>
      <c r="W2625" t="str">
        <f>IF(AND(ISNUMBER($BW2625),ISNUMBER($BX2625)),IF($BW2625&gt;=2016,"post-only",IF($BX2625&lt;2016,"pre-only","mixed")),"")</f>
        <v>pre-only</v>
      </c>
      <c r="X2625">
        <f>IF(AND(ISNUMBER($BW2625),ISNUMBER($BX2625)),MIN(1,MAX(0,($BX2625-2017+1)/($BX2625-$BW2625+1))),"")</f>
        <v>0.0</v>
      </c>
      <c r="Y2625">
        <f>IF(AND(ISNUMBER($BW2625),ISNUMBER($BX2625)),MIN(1,MAX(0,($BX2625-2018+1)/($BX2625-$BW2625+1))),"")</f>
        <v>0.0</v>
      </c>
      <c r="Z2625">
        <f>IF(AND(ISNUMBER($BW2625),ISNUMBER($BX2625)),MIN(1,MAX(0,($BX2625-2019+1)/($BX2625-$BW2625+1))),"")</f>
        <v>0.0</v>
      </c>
      <c r="AA2625">
        <f>IF(ISNUMBER($BX2625),IF($BX2625&gt;=2017,1,0),"")</f>
        <v>0.0</v>
      </c>
      <c r="AB2625">
        <f>IF(ISNUMBER($BX2625),IF($BX2625&gt;=2018,1,0),"")</f>
        <v>0.0</v>
      </c>
      <c r="AC2625">
        <f>IF(ISNUMBER($BX2625),IF($BX2625&gt;=2019,1,0),"")</f>
        <v>0.0</v>
      </c>
      <c r="AD2625">
        <f>IF($L2625&lt;&gt;"",IF($L2625&gt;2013,1,0),"")</f>
        <v>0.0</v>
      </c>
      <c r="AE2625">
        <f>IF($L2625&lt;&gt;"",1+IF($L2625&gt;2011,1,0)+IF($L2625&gt;2014,1,0),"")</f>
        <v>2.0</v>
      </c>
      <c r="AF2625" t="inlineStr">
        <is>
          <t>loan (interest rate)</t>
        </is>
      </c>
      <c r="AG2625" t="inlineStr">
        <is>
          <t>performance</t>
        </is>
      </c>
      <c r="AH2625" t="inlineStr">
        <is>
          <t>sensitive</t>
        </is>
      </c>
      <c r="AI2625" t="inlineStr">
        <is>
          <t>with ETS/CT</t>
        </is>
      </c>
      <c r="AJ2625" t="inlineStr">
        <is>
          <t>without ETS/CT</t>
        </is>
      </c>
      <c r="AK2625" t="str">
        <f>IF(AND($CF2625&lt;&gt;"",IFERROR(INDEX(subsample_country_map!$B:$B,MATCH($CF2625,subsample_country_map!$A:$A,0)),"")&lt;&gt;""),INDEX(subsample_country_map!$B:$B,MATCH($CF2625,subsample_country_map!$A:$A,0)),INDEX(lookup!$AA:$AA,MATCH($A2625,lookup!$A:$A,0)))</f>
        <v>3_AsiaPac</v>
      </c>
      <c r="AL2625" t="str">
        <f>IF(AND($CF2625&lt;&gt;"",IFERROR(INDEX(subsample_country_map!$C:$C,MATCH($CF2625,subsample_country_map!$A:$A,0)),"")&lt;&gt;""),INDEX(subsample_country_map!$C:$C,MATCH($CF2625,subsample_country_map!$A:$A,0)),INDEX(lookup!$AB:$AB,MATCH($A2625,lookup!$A:$A,0)))</f>
        <v>2_developing</v>
      </c>
      <c r="AM2625" t="str">
        <f>IF(AND($CF2625&lt;&gt;"",IFERROR(INDEX(subsample_country_map!$D:$D,MATCH($CF2625,subsample_country_map!$A:$A,0)),"")&lt;&gt;""),INDEX(subsample_country_map!$D:$D,MATCH($CF2625,subsample_country_map!$A:$A,0)),INDEX(lookup!$AC:$AC,MATCH($A2625,lookup!$A:$A,0)))</f>
        <v>2_non_western</v>
      </c>
      <c r="AN2625" t="str">
        <f>IF(AND($CF2625&lt;&gt;"",IFERROR(INDEX(subsample_country_map!$E:$E,MATCH($CF2625,subsample_country_map!$A:$A,0)),"")&lt;&gt;""),INDEX(subsample_country_map!$E:$E,MATCH($CF2625,subsample_country_map!$A:$A,0)),INDEX(lookup!$AD:$AD,MATCH($A2625,lookup!$A:$A,0)))</f>
        <v>2_civil law</v>
      </c>
      <c r="AO2625" t="str">
        <f>INDEX(lookup!$Y:$Y,MATCH($A2625,lookup!$A:$A,0))</f>
        <v>0_published</v>
      </c>
      <c r="AP2625" t="str">
        <f>INDEX(lookup!$Z:$Z,MATCH($A2625,lookup!$A:$A,0))</f>
        <v>1_VHB high</v>
      </c>
      <c r="AQ2625" t="str">
        <f>INDEX(lookup!$W:$W,MATCH($A2625,lookup!$A:$A,0))</f>
        <v>2_sust</v>
      </c>
      <c r="AS2625" t="inlineStr">
        <is>
          <t>staging</t>
        </is>
      </c>
      <c r="AT2625" t="inlineStr">
        <is>
          <t>bad-CER</t>
        </is>
      </c>
      <c r="AU2625" t="inlineStr">
        <is>
          <t>cost</t>
        </is>
      </c>
      <c r="AV2625" t="inlineStr">
        <is>
          <t>-0.434</t>
        </is>
      </c>
      <c r="AX2625" t="inlineStr">
        <is>
          <t>-1.12</t>
        </is>
      </c>
      <c r="BA2625" t="n">
        <v>725</v>
      </c>
      <c r="BB2625" t="inlineStr">
        <is>
          <t>0</t>
        </is>
      </c>
      <c r="BC2625" t="inlineStr">
        <is>
          <t>FE</t>
        </is>
      </c>
      <c r="BD2625" t="inlineStr">
        <is>
          <t>firm</t>
        </is>
      </c>
      <c r="BE2625" t="inlineStr">
        <is>
          <t>other:ownership</t>
        </is>
      </c>
      <c r="BF2625" t="inlineStr">
        <is>
          <t>State-owned firm subsample</t>
        </is>
      </c>
      <c r="BI2625" t="inlineStr">
        <is>
          <t>Table 9</t>
        </is>
      </c>
      <c r="BJ2625" t="inlineStr">
        <is>
          <t>State-owned firm subsample (4)</t>
        </is>
      </c>
      <c r="BK2625" t="inlineStr">
        <is>
          <t>1140</t>
        </is>
      </c>
      <c r="BL2625" t="inlineStr">
        <is>
          <t>RISK -0.434 (-1.12)</t>
        </is>
      </c>
      <c r="BM2625" t="inlineStr">
        <is>
          <t>Carbon risk (RISK)</t>
        </is>
      </c>
      <c r="BN2625" t="inlineStr">
        <is>
          <t>COD (alternative: (interest expense + fee + other financial expenses)/average liability with interest)</t>
        </is>
      </c>
      <c r="BO2625" t="inlineStr">
        <is>
          <t>original</t>
        </is>
      </c>
      <c r="BP2625" t="inlineStr">
        <is>
          <t>Zhou et al (2018)</t>
        </is>
      </c>
      <c r="BQ2625" t="inlineStr">
        <is>
          <t>computed</t>
        </is>
      </c>
      <c r="BT2625" t="n">
        <v>0</v>
      </c>
      <c r="BU2625" t="inlineStr">
        <is>
          <t>staging_Zhou_et_al_2018.csv</t>
        </is>
      </c>
      <c r="BW2625" t="n">
        <v>2011</v>
      </c>
      <c r="BX2625" t="n">
        <v>2015</v>
      </c>
      <c r="BY2625" t="inlineStr">
        <is>
          <t>China</t>
        </is>
      </c>
      <c r="BZ2625" t="n">
        <v>2013</v>
      </c>
      <c r="CA2625" t="n">
        <v>0</v>
      </c>
      <c r="CB2625" t="n">
        <v>0</v>
      </c>
      <c r="CC2625" t="n">
        <v>0</v>
      </c>
      <c r="CD2625" t="n">
        <v>0.0415837702039366</v>
      </c>
      <c r="CE2625" t="n">
        <v>1</v>
      </c>
    </row>
    <row r="2626">
      <c r="A2626" t="inlineStr">
        <is>
          <t>Zhou et al (2018)</t>
        </is>
      </c>
      <c r="B2626" t="n">
        <v>3931</v>
      </c>
      <c r="C2626" t="n">
        <v>0.1429218652164593</v>
      </c>
      <c r="D2626" t="n">
        <v>230</v>
      </c>
      <c r="E2626">
        <f>IF(ISNUMBER($BA2626),$BA2626,IF(AND(ISNUMBER($D2626),ISNUMBER($BW2626),ISNUMBER($BX2626)),$D2626*($BX2626-$BW2626+1),""))</f>
        <v>230.0</v>
      </c>
      <c r="H2626" t="inlineStr">
        <is>
          <t>partial</t>
        </is>
      </c>
      <c r="I2626" t="inlineStr">
        <is>
          <t>T-Statistic available</t>
        </is>
      </c>
      <c r="J2626">
        <f>IF($BW2626&lt;&gt;"",$BW2626,"")</f>
        <v>2011.0</v>
      </c>
      <c r="K2626">
        <f>IF($BX2626&lt;&gt;"",$BX2626,"")</f>
        <v>2015.0</v>
      </c>
      <c r="L2626">
        <f>IF(AND(ISNUMBER($BW2626),ISNUMBER($BX2626)),($BW2626+$BX2626)/2,"")</f>
        <v>2013.0</v>
      </c>
      <c r="M2626">
        <f>IF($L2626&lt;&gt;"",$L2626,"")</f>
        <v>2013.0</v>
      </c>
      <c r="N2626">
        <f>IF(AND(ISNUMBER($BW2626),ISNUMBER($BX2626)),MIN(1,MAX(0,($BX2626-2016+1)/($BX2626-$BW2626+1))),"")</f>
        <v>0.0</v>
      </c>
      <c r="O2626">
        <f>IF(AND(ISNUMBER($BW2626),ISNUMBER($BX2626)),MIN(1,MAX(0,($BX2626-2017+1)/($BX2626-$BW2626+1))),"")</f>
        <v>0.0</v>
      </c>
      <c r="P2626">
        <f>IF(AND(ISNUMBER($BW2626),ISNUMBER($BX2626)),MIN(1,MAX(0,($BX2626-2018+1)/($BX2626-$BW2626+1))),"")</f>
        <v>0.0</v>
      </c>
      <c r="Q2626">
        <f>IF(AND(ISNUMBER($BW2626),ISNUMBER($BX2626)),MIN(1,MAX(0,($BX2626-2019+1)/($BX2626-$BW2626+1))),"")</f>
        <v>0.0</v>
      </c>
      <c r="R2626">
        <f>IF(AND(ISNUMBER($BW2626),ISNUMBER($BX2626)),MIN(1,MAX(0,($BX2626-2016+1)/($BX2626-$BW2626+1))),"")</f>
        <v>0.0</v>
      </c>
      <c r="S2626">
        <f>IF($L2626&lt;&gt;"",IF($L2626&gt;=2015.5,1,0),"")</f>
        <v>0.0</v>
      </c>
      <c r="T2626">
        <f>IF($L2626&lt;&gt;"",IF($L2626&gt;=2016,1,0),"")</f>
        <v>0.0</v>
      </c>
      <c r="U2626">
        <f>IF(ISNUMBER($BX2626),IF($BX2626&gt;=2016,1,0),"")</f>
        <v>0.0</v>
      </c>
      <c r="V2626">
        <f>IF(ISNUMBER($BW2626),IF($BW2626&gt;=2016,1,0),"")</f>
        <v>0.0</v>
      </c>
      <c r="W2626" t="str">
        <f>IF(AND(ISNUMBER($BW2626),ISNUMBER($BX2626)),IF($BW2626&gt;=2016,"post-only",IF($BX2626&lt;2016,"pre-only","mixed")),"")</f>
        <v>pre-only</v>
      </c>
      <c r="X2626">
        <f>IF(AND(ISNUMBER($BW2626),ISNUMBER($BX2626)),MIN(1,MAX(0,($BX2626-2017+1)/($BX2626-$BW2626+1))),"")</f>
        <v>0.0</v>
      </c>
      <c r="Y2626">
        <f>IF(AND(ISNUMBER($BW2626),ISNUMBER($BX2626)),MIN(1,MAX(0,($BX2626-2018+1)/($BX2626-$BW2626+1))),"")</f>
        <v>0.0</v>
      </c>
      <c r="Z2626">
        <f>IF(AND(ISNUMBER($BW2626),ISNUMBER($BX2626)),MIN(1,MAX(0,($BX2626-2019+1)/($BX2626-$BW2626+1))),"")</f>
        <v>0.0</v>
      </c>
      <c r="AA2626">
        <f>IF(ISNUMBER($BX2626),IF($BX2626&gt;=2017,1,0),"")</f>
        <v>0.0</v>
      </c>
      <c r="AB2626">
        <f>IF(ISNUMBER($BX2626),IF($BX2626&gt;=2018,1,0),"")</f>
        <v>0.0</v>
      </c>
      <c r="AC2626">
        <f>IF(ISNUMBER($BX2626),IF($BX2626&gt;=2019,1,0),"")</f>
        <v>0.0</v>
      </c>
      <c r="AD2626">
        <f>IF($L2626&lt;&gt;"",IF($L2626&gt;2013,1,0),"")</f>
        <v>0.0</v>
      </c>
      <c r="AE2626">
        <f>IF($L2626&lt;&gt;"",1+IF($L2626&gt;2011,1,0)+IF($L2626&gt;2014,1,0),"")</f>
        <v>2.0</v>
      </c>
      <c r="AF2626" t="inlineStr">
        <is>
          <t>loan (interest rate)</t>
        </is>
      </c>
      <c r="AG2626" t="inlineStr">
        <is>
          <t>performance</t>
        </is>
      </c>
      <c r="AH2626" t="inlineStr">
        <is>
          <t>sensitive</t>
        </is>
      </c>
      <c r="AI2626" t="inlineStr">
        <is>
          <t>with ETS/CT</t>
        </is>
      </c>
      <c r="AJ2626" t="inlineStr">
        <is>
          <t>without ETS/CT</t>
        </is>
      </c>
      <c r="AK2626" t="str">
        <f>IF(AND($CF2626&lt;&gt;"",IFERROR(INDEX(subsample_country_map!$B:$B,MATCH($CF2626,subsample_country_map!$A:$A,0)),"")&lt;&gt;""),INDEX(subsample_country_map!$B:$B,MATCH($CF2626,subsample_country_map!$A:$A,0)),INDEX(lookup!$AA:$AA,MATCH($A2626,lookup!$A:$A,0)))</f>
        <v>3_AsiaPac</v>
      </c>
      <c r="AL2626" t="str">
        <f>IF(AND($CF2626&lt;&gt;"",IFERROR(INDEX(subsample_country_map!$C:$C,MATCH($CF2626,subsample_country_map!$A:$A,0)),"")&lt;&gt;""),INDEX(subsample_country_map!$C:$C,MATCH($CF2626,subsample_country_map!$A:$A,0)),INDEX(lookup!$AB:$AB,MATCH($A2626,lookup!$A:$A,0)))</f>
        <v>2_developing</v>
      </c>
      <c r="AM2626" t="str">
        <f>IF(AND($CF2626&lt;&gt;"",IFERROR(INDEX(subsample_country_map!$D:$D,MATCH($CF2626,subsample_country_map!$A:$A,0)),"")&lt;&gt;""),INDEX(subsample_country_map!$D:$D,MATCH($CF2626,subsample_country_map!$A:$A,0)),INDEX(lookup!$AC:$AC,MATCH($A2626,lookup!$A:$A,0)))</f>
        <v>2_non_western</v>
      </c>
      <c r="AN2626" t="str">
        <f>IF(AND($CF2626&lt;&gt;"",IFERROR(INDEX(subsample_country_map!$E:$E,MATCH($CF2626,subsample_country_map!$A:$A,0)),"")&lt;&gt;""),INDEX(subsample_country_map!$E:$E,MATCH($CF2626,subsample_country_map!$A:$A,0)),INDEX(lookup!$AD:$AD,MATCH($A2626,lookup!$A:$A,0)))</f>
        <v>2_civil law</v>
      </c>
      <c r="AO2626" t="str">
        <f>INDEX(lookup!$Y:$Y,MATCH($A2626,lookup!$A:$A,0))</f>
        <v>0_published</v>
      </c>
      <c r="AP2626" t="str">
        <f>INDEX(lookup!$Z:$Z,MATCH($A2626,lookup!$A:$A,0))</f>
        <v>1_VHB high</v>
      </c>
      <c r="AQ2626" t="str">
        <f>INDEX(lookup!$W:$W,MATCH($A2626,lookup!$A:$A,0))</f>
        <v>2_sust</v>
      </c>
      <c r="AS2626" t="inlineStr">
        <is>
          <t>staging</t>
        </is>
      </c>
      <c r="AT2626" t="inlineStr">
        <is>
          <t>bad-CER</t>
        </is>
      </c>
      <c r="AU2626" t="inlineStr">
        <is>
          <t>cost</t>
        </is>
      </c>
      <c r="AV2626" t="inlineStr">
        <is>
          <t>-1.153</t>
        </is>
      </c>
      <c r="AX2626" t="inlineStr">
        <is>
          <t>-2.19</t>
        </is>
      </c>
      <c r="BA2626" t="n">
        <v>230</v>
      </c>
      <c r="BB2626" t="inlineStr">
        <is>
          <t>0</t>
        </is>
      </c>
      <c r="BC2626" t="inlineStr">
        <is>
          <t>FE</t>
        </is>
      </c>
      <c r="BD2626" t="inlineStr">
        <is>
          <t>firm</t>
        </is>
      </c>
      <c r="BE2626" t="inlineStr">
        <is>
          <t>other:ownership</t>
        </is>
      </c>
      <c r="BF2626" t="inlineStr">
        <is>
          <t>Private-firm subsample</t>
        </is>
      </c>
      <c r="BI2626" t="inlineStr">
        <is>
          <t>Table 9</t>
        </is>
      </c>
      <c r="BJ2626" t="inlineStr">
        <is>
          <t>Private-firm subsample (3)</t>
        </is>
      </c>
      <c r="BK2626" t="inlineStr">
        <is>
          <t>1140</t>
        </is>
      </c>
      <c r="BL2626" t="inlineStr">
        <is>
          <t>RISK -1.153** (-2.19)</t>
        </is>
      </c>
      <c r="BM2626" t="inlineStr">
        <is>
          <t>Carbon risk (RISK)</t>
        </is>
      </c>
      <c r="BN2626" t="inlineStr">
        <is>
          <t>COD (alternative: (interest expense + fee + other financial expenses)/average liability with interest)</t>
        </is>
      </c>
      <c r="BO2626" t="inlineStr">
        <is>
          <t>original</t>
        </is>
      </c>
      <c r="BP2626" t="inlineStr">
        <is>
          <t>Zhou et al (2018)</t>
        </is>
      </c>
      <c r="BQ2626" t="inlineStr">
        <is>
          <t>computed</t>
        </is>
      </c>
      <c r="BT2626" t="n">
        <v>0</v>
      </c>
      <c r="BU2626" t="inlineStr">
        <is>
          <t>staging_Zhou_et_al_2018.csv</t>
        </is>
      </c>
      <c r="BW2626" t="n">
        <v>2011</v>
      </c>
      <c r="BX2626" t="n">
        <v>2015</v>
      </c>
      <c r="BY2626" t="inlineStr">
        <is>
          <t>China</t>
        </is>
      </c>
      <c r="BZ2626" t="n">
        <v>2013</v>
      </c>
      <c r="CA2626" t="n">
        <v>0</v>
      </c>
      <c r="CB2626" t="n">
        <v>0</v>
      </c>
      <c r="CC2626" t="n">
        <v>0</v>
      </c>
      <c r="CD2626" t="n">
        <v>0.1439071075914151</v>
      </c>
      <c r="CE2626" t="n">
        <v>1</v>
      </c>
    </row>
    <row r="2627">
      <c r="A2627" t="inlineStr">
        <is>
          <t>Zhou et al (2018)</t>
        </is>
      </c>
      <c r="B2627" t="n">
        <v>3932</v>
      </c>
      <c r="C2627" t="n">
        <v>0.1524905396404067</v>
      </c>
      <c r="D2627" t="n">
        <v>230</v>
      </c>
      <c r="E2627">
        <f>IF(ISNUMBER($BA2627),$BA2627,IF(AND(ISNUMBER($D2627),ISNUMBER($BW2627),ISNUMBER($BX2627)),$D2627*($BX2627-$BW2627+1),""))</f>
        <v>230.0</v>
      </c>
      <c r="H2627" t="inlineStr">
        <is>
          <t>partial</t>
        </is>
      </c>
      <c r="I2627" t="inlineStr">
        <is>
          <t>T-Statistic available</t>
        </is>
      </c>
      <c r="J2627">
        <f>IF($BW2627&lt;&gt;"",$BW2627,"")</f>
        <v>2011.0</v>
      </c>
      <c r="K2627">
        <f>IF($BX2627&lt;&gt;"",$BX2627,"")</f>
        <v>2015.0</v>
      </c>
      <c r="L2627">
        <f>IF(AND(ISNUMBER($BW2627),ISNUMBER($BX2627)),($BW2627+$BX2627)/2,"")</f>
        <v>2013.0</v>
      </c>
      <c r="M2627">
        <f>IF($L2627&lt;&gt;"",$L2627,"")</f>
        <v>2013.0</v>
      </c>
      <c r="N2627">
        <f>IF(AND(ISNUMBER($BW2627),ISNUMBER($BX2627)),MIN(1,MAX(0,($BX2627-2016+1)/($BX2627-$BW2627+1))),"")</f>
        <v>0.0</v>
      </c>
      <c r="O2627">
        <f>IF(AND(ISNUMBER($BW2627),ISNUMBER($BX2627)),MIN(1,MAX(0,($BX2627-2017+1)/($BX2627-$BW2627+1))),"")</f>
        <v>0.0</v>
      </c>
      <c r="P2627">
        <f>IF(AND(ISNUMBER($BW2627),ISNUMBER($BX2627)),MIN(1,MAX(0,($BX2627-2018+1)/($BX2627-$BW2627+1))),"")</f>
        <v>0.0</v>
      </c>
      <c r="Q2627">
        <f>IF(AND(ISNUMBER($BW2627),ISNUMBER($BX2627)),MIN(1,MAX(0,($BX2627-2019+1)/($BX2627-$BW2627+1))),"")</f>
        <v>0.0</v>
      </c>
      <c r="R2627">
        <f>IF(AND(ISNUMBER($BW2627),ISNUMBER($BX2627)),MIN(1,MAX(0,($BX2627-2016+1)/($BX2627-$BW2627+1))),"")</f>
        <v>0.0</v>
      </c>
      <c r="S2627">
        <f>IF($L2627&lt;&gt;"",IF($L2627&gt;=2015.5,1,0),"")</f>
        <v>0.0</v>
      </c>
      <c r="T2627">
        <f>IF($L2627&lt;&gt;"",IF($L2627&gt;=2016,1,0),"")</f>
        <v>0.0</v>
      </c>
      <c r="U2627">
        <f>IF(ISNUMBER($BX2627),IF($BX2627&gt;=2016,1,0),"")</f>
        <v>0.0</v>
      </c>
      <c r="V2627">
        <f>IF(ISNUMBER($BW2627),IF($BW2627&gt;=2016,1,0),"")</f>
        <v>0.0</v>
      </c>
      <c r="W2627" t="str">
        <f>IF(AND(ISNUMBER($BW2627),ISNUMBER($BX2627)),IF($BW2627&gt;=2016,"post-only",IF($BX2627&lt;2016,"pre-only","mixed")),"")</f>
        <v>pre-only</v>
      </c>
      <c r="X2627">
        <f>IF(AND(ISNUMBER($BW2627),ISNUMBER($BX2627)),MIN(1,MAX(0,($BX2627-2017+1)/($BX2627-$BW2627+1))),"")</f>
        <v>0.0</v>
      </c>
      <c r="Y2627">
        <f>IF(AND(ISNUMBER($BW2627),ISNUMBER($BX2627)),MIN(1,MAX(0,($BX2627-2018+1)/($BX2627-$BW2627+1))),"")</f>
        <v>0.0</v>
      </c>
      <c r="Z2627">
        <f>IF(AND(ISNUMBER($BW2627),ISNUMBER($BX2627)),MIN(1,MAX(0,($BX2627-2019+1)/($BX2627-$BW2627+1))),"")</f>
        <v>0.0</v>
      </c>
      <c r="AA2627">
        <f>IF(ISNUMBER($BX2627),IF($BX2627&gt;=2017,1,0),"")</f>
        <v>0.0</v>
      </c>
      <c r="AB2627">
        <f>IF(ISNUMBER($BX2627),IF($BX2627&gt;=2018,1,0),"")</f>
        <v>0.0</v>
      </c>
      <c r="AC2627">
        <f>IF(ISNUMBER($BX2627),IF($BX2627&gt;=2019,1,0),"")</f>
        <v>0.0</v>
      </c>
      <c r="AD2627">
        <f>IF($L2627&lt;&gt;"",IF($L2627&gt;2013,1,0),"")</f>
        <v>0.0</v>
      </c>
      <c r="AE2627">
        <f>IF($L2627&lt;&gt;"",1+IF($L2627&gt;2011,1,0)+IF($L2627&gt;2014,1,0),"")</f>
        <v>2.0</v>
      </c>
      <c r="AF2627" t="inlineStr">
        <is>
          <t>loan (interest rate)</t>
        </is>
      </c>
      <c r="AG2627" t="inlineStr">
        <is>
          <t>performance</t>
        </is>
      </c>
      <c r="AH2627" t="inlineStr">
        <is>
          <t>sensitive</t>
        </is>
      </c>
      <c r="AI2627" t="inlineStr">
        <is>
          <t>with ETS/CT</t>
        </is>
      </c>
      <c r="AJ2627" t="inlineStr">
        <is>
          <t>without ETS/CT</t>
        </is>
      </c>
      <c r="AK2627" t="str">
        <f>IF(AND($CF2627&lt;&gt;"",IFERROR(INDEX(subsample_country_map!$B:$B,MATCH($CF2627,subsample_country_map!$A:$A,0)),"")&lt;&gt;""),INDEX(subsample_country_map!$B:$B,MATCH($CF2627,subsample_country_map!$A:$A,0)),INDEX(lookup!$AA:$AA,MATCH($A2627,lookup!$A:$A,0)))</f>
        <v>3_AsiaPac</v>
      </c>
      <c r="AL2627" t="str">
        <f>IF(AND($CF2627&lt;&gt;"",IFERROR(INDEX(subsample_country_map!$C:$C,MATCH($CF2627,subsample_country_map!$A:$A,0)),"")&lt;&gt;""),INDEX(subsample_country_map!$C:$C,MATCH($CF2627,subsample_country_map!$A:$A,0)),INDEX(lookup!$AB:$AB,MATCH($A2627,lookup!$A:$A,0)))</f>
        <v>2_developing</v>
      </c>
      <c r="AM2627" t="str">
        <f>IF(AND($CF2627&lt;&gt;"",IFERROR(INDEX(subsample_country_map!$D:$D,MATCH($CF2627,subsample_country_map!$A:$A,0)),"")&lt;&gt;""),INDEX(subsample_country_map!$D:$D,MATCH($CF2627,subsample_country_map!$A:$A,0)),INDEX(lookup!$AC:$AC,MATCH($A2627,lookup!$A:$A,0)))</f>
        <v>2_non_western</v>
      </c>
      <c r="AN2627" t="str">
        <f>IF(AND($CF2627&lt;&gt;"",IFERROR(INDEX(subsample_country_map!$E:$E,MATCH($CF2627,subsample_country_map!$A:$A,0)),"")&lt;&gt;""),INDEX(subsample_country_map!$E:$E,MATCH($CF2627,subsample_country_map!$A:$A,0)),INDEX(lookup!$AD:$AD,MATCH($A2627,lookup!$A:$A,0)))</f>
        <v>2_civil law</v>
      </c>
      <c r="AO2627" t="str">
        <f>INDEX(lookup!$Y:$Y,MATCH($A2627,lookup!$A:$A,0))</f>
        <v>0_published</v>
      </c>
      <c r="AP2627" t="str">
        <f>INDEX(lookup!$Z:$Z,MATCH($A2627,lookup!$A:$A,0))</f>
        <v>1_VHB high</v>
      </c>
      <c r="AQ2627" t="str">
        <f>INDEX(lookup!$W:$W,MATCH($A2627,lookup!$A:$A,0))</f>
        <v>2_sust</v>
      </c>
      <c r="AS2627" t="inlineStr">
        <is>
          <t>staging</t>
        </is>
      </c>
      <c r="AT2627" t="inlineStr">
        <is>
          <t>bad-CER</t>
        </is>
      </c>
      <c r="AU2627" t="inlineStr">
        <is>
          <t>cost</t>
        </is>
      </c>
      <c r="AV2627" t="inlineStr">
        <is>
          <t>-1.361</t>
        </is>
      </c>
      <c r="AX2627" t="inlineStr">
        <is>
          <t>-2.34</t>
        </is>
      </c>
      <c r="BA2627" t="n">
        <v>230</v>
      </c>
      <c r="BB2627" t="inlineStr">
        <is>
          <t>0</t>
        </is>
      </c>
      <c r="BC2627" t="inlineStr">
        <is>
          <t>FE</t>
        </is>
      </c>
      <c r="BD2627" t="inlineStr">
        <is>
          <t>firm</t>
        </is>
      </c>
      <c r="BE2627" t="inlineStr">
        <is>
          <t>other:ownership</t>
        </is>
      </c>
      <c r="BF2627" t="inlineStr">
        <is>
          <t>Private-firm subsample</t>
        </is>
      </c>
      <c r="BI2627" t="inlineStr">
        <is>
          <t>Table 9</t>
        </is>
      </c>
      <c r="BJ2627" t="inlineStr">
        <is>
          <t>Private-firm subsample (4)</t>
        </is>
      </c>
      <c r="BK2627" t="inlineStr">
        <is>
          <t>1140</t>
        </is>
      </c>
      <c r="BL2627" t="inlineStr">
        <is>
          <t>RISK -1.361** (-2.34)</t>
        </is>
      </c>
      <c r="BM2627" t="inlineStr">
        <is>
          <t>Carbon risk (RISK)</t>
        </is>
      </c>
      <c r="BN2627" t="inlineStr">
        <is>
          <t>COD (alternative: (interest expense + fee + other financial expenses)/average liability with interest)</t>
        </is>
      </c>
      <c r="BO2627" t="inlineStr">
        <is>
          <t>original</t>
        </is>
      </c>
      <c r="BP2627" t="inlineStr">
        <is>
          <t>Zhou et al (2018)</t>
        </is>
      </c>
      <c r="BQ2627" t="inlineStr">
        <is>
          <t>computed</t>
        </is>
      </c>
      <c r="BT2627" t="n">
        <v>0</v>
      </c>
      <c r="BU2627" t="inlineStr">
        <is>
          <t>staging_Zhou_et_al_2018.csv</t>
        </is>
      </c>
      <c r="BW2627" t="n">
        <v>2011</v>
      </c>
      <c r="BX2627" t="n">
        <v>2015</v>
      </c>
      <c r="BY2627" t="inlineStr">
        <is>
          <t>China</t>
        </is>
      </c>
      <c r="BZ2627" t="n">
        <v>2013</v>
      </c>
      <c r="CA2627" t="n">
        <v>0</v>
      </c>
      <c r="CB2627" t="n">
        <v>0</v>
      </c>
      <c r="CC2627" t="n">
        <v>0</v>
      </c>
      <c r="CD2627" t="n">
        <v>0.1536892822118308</v>
      </c>
      <c r="CE2627" t="n">
        <v>1</v>
      </c>
    </row>
    <row r="2628">
      <c r="A2628" t="inlineStr">
        <is>
          <t>Zhou et al (2018)</t>
        </is>
      </c>
      <c r="B2628" t="n">
        <v>3933</v>
      </c>
      <c r="C2628" t="n">
        <v>0.06715527577783545</v>
      </c>
      <c r="D2628" t="n">
        <v>955</v>
      </c>
      <c r="E2628">
        <f>IF(ISNUMBER($BA2628),$BA2628,IF(AND(ISNUMBER($D2628),ISNUMBER($BW2628),ISNUMBER($BX2628)),$D2628*($BX2628-$BW2628+1),""))</f>
        <v>955.0</v>
      </c>
      <c r="H2628" t="inlineStr">
        <is>
          <t>partial</t>
        </is>
      </c>
      <c r="I2628" t="inlineStr">
        <is>
          <t>T-Statistic available</t>
        </is>
      </c>
      <c r="J2628">
        <f>IF($BW2628&lt;&gt;"",$BW2628,"")</f>
        <v>2011.0</v>
      </c>
      <c r="K2628">
        <f>IF($BX2628&lt;&gt;"",$BX2628,"")</f>
        <v>2015.0</v>
      </c>
      <c r="L2628">
        <f>IF(AND(ISNUMBER($BW2628),ISNUMBER($BX2628)),($BW2628+$BX2628)/2,"")</f>
        <v>2013.0</v>
      </c>
      <c r="M2628">
        <f>IF($L2628&lt;&gt;"",$L2628,"")</f>
        <v>2013.0</v>
      </c>
      <c r="N2628">
        <f>IF(AND(ISNUMBER($BW2628),ISNUMBER($BX2628)),MIN(1,MAX(0,($BX2628-2016+1)/($BX2628-$BW2628+1))),"")</f>
        <v>0.0</v>
      </c>
      <c r="O2628">
        <f>IF(AND(ISNUMBER($BW2628),ISNUMBER($BX2628)),MIN(1,MAX(0,($BX2628-2017+1)/($BX2628-$BW2628+1))),"")</f>
        <v>0.0</v>
      </c>
      <c r="P2628">
        <f>IF(AND(ISNUMBER($BW2628),ISNUMBER($BX2628)),MIN(1,MAX(0,($BX2628-2018+1)/($BX2628-$BW2628+1))),"")</f>
        <v>0.0</v>
      </c>
      <c r="Q2628">
        <f>IF(AND(ISNUMBER($BW2628),ISNUMBER($BX2628)),MIN(1,MAX(0,($BX2628-2019+1)/($BX2628-$BW2628+1))),"")</f>
        <v>0.0</v>
      </c>
      <c r="R2628">
        <f>IF(AND(ISNUMBER($BW2628),ISNUMBER($BX2628)),MIN(1,MAX(0,($BX2628-2016+1)/($BX2628-$BW2628+1))),"")</f>
        <v>0.0</v>
      </c>
      <c r="S2628">
        <f>IF($L2628&lt;&gt;"",IF($L2628&gt;=2015.5,1,0),"")</f>
        <v>0.0</v>
      </c>
      <c r="T2628">
        <f>IF($L2628&lt;&gt;"",IF($L2628&gt;=2016,1,0),"")</f>
        <v>0.0</v>
      </c>
      <c r="U2628">
        <f>IF(ISNUMBER($BX2628),IF($BX2628&gt;=2016,1,0),"")</f>
        <v>0.0</v>
      </c>
      <c r="V2628">
        <f>IF(ISNUMBER($BW2628),IF($BW2628&gt;=2016,1,0),"")</f>
        <v>0.0</v>
      </c>
      <c r="W2628" t="str">
        <f>IF(AND(ISNUMBER($BW2628),ISNUMBER($BX2628)),IF($BW2628&gt;=2016,"post-only",IF($BX2628&lt;2016,"pre-only","mixed")),"")</f>
        <v>pre-only</v>
      </c>
      <c r="X2628">
        <f>IF(AND(ISNUMBER($BW2628),ISNUMBER($BX2628)),MIN(1,MAX(0,($BX2628-2017+1)/($BX2628-$BW2628+1))),"")</f>
        <v>0.0</v>
      </c>
      <c r="Y2628">
        <f>IF(AND(ISNUMBER($BW2628),ISNUMBER($BX2628)),MIN(1,MAX(0,($BX2628-2018+1)/($BX2628-$BW2628+1))),"")</f>
        <v>0.0</v>
      </c>
      <c r="Z2628">
        <f>IF(AND(ISNUMBER($BW2628),ISNUMBER($BX2628)),MIN(1,MAX(0,($BX2628-2019+1)/($BX2628-$BW2628+1))),"")</f>
        <v>0.0</v>
      </c>
      <c r="AA2628">
        <f>IF(ISNUMBER($BX2628),IF($BX2628&gt;=2017,1,0),"")</f>
        <v>0.0</v>
      </c>
      <c r="AB2628">
        <f>IF(ISNUMBER($BX2628),IF($BX2628&gt;=2018,1,0),"")</f>
        <v>0.0</v>
      </c>
      <c r="AC2628">
        <f>IF(ISNUMBER($BX2628),IF($BX2628&gt;=2019,1,0),"")</f>
        <v>0.0</v>
      </c>
      <c r="AD2628">
        <f>IF($L2628&lt;&gt;"",IF($L2628&gt;2013,1,0),"")</f>
        <v>0.0</v>
      </c>
      <c r="AE2628">
        <f>IF($L2628&lt;&gt;"",1+IF($L2628&gt;2011,1,0)+IF($L2628&gt;2014,1,0),"")</f>
        <v>2.0</v>
      </c>
      <c r="AF2628" t="inlineStr">
        <is>
          <t>loan (interest rate)</t>
        </is>
      </c>
      <c r="AG2628" t="inlineStr">
        <is>
          <t>performance</t>
        </is>
      </c>
      <c r="AH2628" t="inlineStr">
        <is>
          <t>sensitive</t>
        </is>
      </c>
      <c r="AI2628" t="inlineStr">
        <is>
          <t>with ETS/CT</t>
        </is>
      </c>
      <c r="AJ2628" t="inlineStr">
        <is>
          <t>without ETS/CT</t>
        </is>
      </c>
      <c r="AK2628" t="str">
        <f>IF(AND($CF2628&lt;&gt;"",IFERROR(INDEX(subsample_country_map!$B:$B,MATCH($CF2628,subsample_country_map!$A:$A,0)),"")&lt;&gt;""),INDEX(subsample_country_map!$B:$B,MATCH($CF2628,subsample_country_map!$A:$A,0)),INDEX(lookup!$AA:$AA,MATCH($A2628,lookup!$A:$A,0)))</f>
        <v>3_AsiaPac</v>
      </c>
      <c r="AL2628" t="str">
        <f>IF(AND($CF2628&lt;&gt;"",IFERROR(INDEX(subsample_country_map!$C:$C,MATCH($CF2628,subsample_country_map!$A:$A,0)),"")&lt;&gt;""),INDEX(subsample_country_map!$C:$C,MATCH($CF2628,subsample_country_map!$A:$A,0)),INDEX(lookup!$AB:$AB,MATCH($A2628,lookup!$A:$A,0)))</f>
        <v>2_developing</v>
      </c>
      <c r="AM2628" t="str">
        <f>IF(AND($CF2628&lt;&gt;"",IFERROR(INDEX(subsample_country_map!$D:$D,MATCH($CF2628,subsample_country_map!$A:$A,0)),"")&lt;&gt;""),INDEX(subsample_country_map!$D:$D,MATCH($CF2628,subsample_country_map!$A:$A,0)),INDEX(lookup!$AC:$AC,MATCH($A2628,lookup!$A:$A,0)))</f>
        <v>2_non_western</v>
      </c>
      <c r="AN2628" t="str">
        <f>IF(AND($CF2628&lt;&gt;"",IFERROR(INDEX(subsample_country_map!$E:$E,MATCH($CF2628,subsample_country_map!$A:$A,0)),"")&lt;&gt;""),INDEX(subsample_country_map!$E:$E,MATCH($CF2628,subsample_country_map!$A:$A,0)),INDEX(lookup!$AD:$AD,MATCH($A2628,lookup!$A:$A,0)))</f>
        <v>2_civil law</v>
      </c>
      <c r="AO2628" t="str">
        <f>INDEX(lookup!$Y:$Y,MATCH($A2628,lookup!$A:$A,0))</f>
        <v>0_published</v>
      </c>
      <c r="AP2628" t="str">
        <f>INDEX(lookup!$Z:$Z,MATCH($A2628,lookup!$A:$A,0))</f>
        <v>1_VHB high</v>
      </c>
      <c r="AQ2628" t="str">
        <f>INDEX(lookup!$W:$W,MATCH($A2628,lookup!$A:$A,0))</f>
        <v>2_sust</v>
      </c>
      <c r="AS2628" t="inlineStr">
        <is>
          <t>staging</t>
        </is>
      </c>
      <c r="AT2628" t="inlineStr">
        <is>
          <t>bad-CER</t>
        </is>
      </c>
      <c r="AU2628" t="inlineStr">
        <is>
          <t>cost</t>
        </is>
      </c>
      <c r="AV2628" t="inlineStr">
        <is>
          <t>-0.712</t>
        </is>
      </c>
      <c r="AX2628" t="inlineStr">
        <is>
          <t>-2.08</t>
        </is>
      </c>
      <c r="BA2628" t="n">
        <v>955</v>
      </c>
      <c r="BB2628" t="inlineStr">
        <is>
          <t>0</t>
        </is>
      </c>
      <c r="BC2628" t="inlineStr">
        <is>
          <t>FE</t>
        </is>
      </c>
      <c r="BD2628" t="inlineStr">
        <is>
          <t>firm</t>
        </is>
      </c>
      <c r="BE2628" t="inlineStr">
        <is>
          <t>none</t>
        </is>
      </c>
      <c r="BI2628" t="inlineStr">
        <is>
          <t>Table 10</t>
        </is>
      </c>
      <c r="BJ2628" t="inlineStr">
        <is>
          <t>Full sample</t>
        </is>
      </c>
      <c r="BK2628" t="inlineStr">
        <is>
          <t>1140</t>
        </is>
      </c>
      <c r="BL2628" t="inlineStr">
        <is>
          <t>RISK -0.712** (-2.08)</t>
        </is>
      </c>
      <c r="BM2628" t="inlineStr">
        <is>
          <t>Carbon risk (RISK)</t>
        </is>
      </c>
      <c r="BN2628" t="inlineStr">
        <is>
          <t>COD (Cost of debt financing)</t>
        </is>
      </c>
      <c r="BO2628" t="inlineStr">
        <is>
          <t>original</t>
        </is>
      </c>
      <c r="BP2628" t="inlineStr">
        <is>
          <t>Zhou et al (2018)</t>
        </is>
      </c>
      <c r="BQ2628" t="inlineStr">
        <is>
          <t>computed</t>
        </is>
      </c>
      <c r="BT2628" t="n">
        <v>0</v>
      </c>
      <c r="BU2628" t="inlineStr">
        <is>
          <t>staging_Zhou_et_al_2018.csv</t>
        </is>
      </c>
      <c r="BW2628" t="n">
        <v>2011</v>
      </c>
      <c r="BX2628" t="n">
        <v>2015</v>
      </c>
      <c r="BY2628" t="inlineStr">
        <is>
          <t>China</t>
        </is>
      </c>
      <c r="BZ2628" t="n">
        <v>2013</v>
      </c>
      <c r="CA2628" t="n">
        <v>0</v>
      </c>
      <c r="CB2628" t="n">
        <v>0</v>
      </c>
      <c r="CC2628" t="n">
        <v>0</v>
      </c>
      <c r="CD2628" t="n">
        <v>0.06725650281238858</v>
      </c>
      <c r="CE2628" t="n">
        <v>1</v>
      </c>
    </row>
    <row r="2629">
      <c r="A2629" t="inlineStr">
        <is>
          <t>Zhou et al (2018)</t>
        </is>
      </c>
      <c r="B2629" t="n">
        <v>3934</v>
      </c>
      <c r="C2629" t="n">
        <v>0.03896640436832541</v>
      </c>
      <c r="D2629" t="n">
        <v>725</v>
      </c>
      <c r="E2629">
        <f>IF(ISNUMBER($BA2629),$BA2629,IF(AND(ISNUMBER($D2629),ISNUMBER($BW2629),ISNUMBER($BX2629)),$D2629*($BX2629-$BW2629+1),""))</f>
        <v>725.0</v>
      </c>
      <c r="H2629" t="inlineStr">
        <is>
          <t>partial</t>
        </is>
      </c>
      <c r="I2629" t="inlineStr">
        <is>
          <t>T-Statistic available</t>
        </is>
      </c>
      <c r="J2629">
        <f>IF($BW2629&lt;&gt;"",$BW2629,"")</f>
        <v>2011.0</v>
      </c>
      <c r="K2629">
        <f>IF($BX2629&lt;&gt;"",$BX2629,"")</f>
        <v>2015.0</v>
      </c>
      <c r="L2629">
        <f>IF(AND(ISNUMBER($BW2629),ISNUMBER($BX2629)),($BW2629+$BX2629)/2,"")</f>
        <v>2013.0</v>
      </c>
      <c r="M2629">
        <f>IF($L2629&lt;&gt;"",$L2629,"")</f>
        <v>2013.0</v>
      </c>
      <c r="N2629">
        <f>IF(AND(ISNUMBER($BW2629),ISNUMBER($BX2629)),MIN(1,MAX(0,($BX2629-2016+1)/($BX2629-$BW2629+1))),"")</f>
        <v>0.0</v>
      </c>
      <c r="O2629">
        <f>IF(AND(ISNUMBER($BW2629),ISNUMBER($BX2629)),MIN(1,MAX(0,($BX2629-2017+1)/($BX2629-$BW2629+1))),"")</f>
        <v>0.0</v>
      </c>
      <c r="P2629">
        <f>IF(AND(ISNUMBER($BW2629),ISNUMBER($BX2629)),MIN(1,MAX(0,($BX2629-2018+1)/($BX2629-$BW2629+1))),"")</f>
        <v>0.0</v>
      </c>
      <c r="Q2629">
        <f>IF(AND(ISNUMBER($BW2629),ISNUMBER($BX2629)),MIN(1,MAX(0,($BX2629-2019+1)/($BX2629-$BW2629+1))),"")</f>
        <v>0.0</v>
      </c>
      <c r="R2629">
        <f>IF(AND(ISNUMBER($BW2629),ISNUMBER($BX2629)),MIN(1,MAX(0,($BX2629-2016+1)/($BX2629-$BW2629+1))),"")</f>
        <v>0.0</v>
      </c>
      <c r="S2629">
        <f>IF($L2629&lt;&gt;"",IF($L2629&gt;=2015.5,1,0),"")</f>
        <v>0.0</v>
      </c>
      <c r="T2629">
        <f>IF($L2629&lt;&gt;"",IF($L2629&gt;=2016,1,0),"")</f>
        <v>0.0</v>
      </c>
      <c r="U2629">
        <f>IF(ISNUMBER($BX2629),IF($BX2629&gt;=2016,1,0),"")</f>
        <v>0.0</v>
      </c>
      <c r="V2629">
        <f>IF(ISNUMBER($BW2629),IF($BW2629&gt;=2016,1,0),"")</f>
        <v>0.0</v>
      </c>
      <c r="W2629" t="str">
        <f>IF(AND(ISNUMBER($BW2629),ISNUMBER($BX2629)),IF($BW2629&gt;=2016,"post-only",IF($BX2629&lt;2016,"pre-only","mixed")),"")</f>
        <v>pre-only</v>
      </c>
      <c r="X2629">
        <f>IF(AND(ISNUMBER($BW2629),ISNUMBER($BX2629)),MIN(1,MAX(0,($BX2629-2017+1)/($BX2629-$BW2629+1))),"")</f>
        <v>0.0</v>
      </c>
      <c r="Y2629">
        <f>IF(AND(ISNUMBER($BW2629),ISNUMBER($BX2629)),MIN(1,MAX(0,($BX2629-2018+1)/($BX2629-$BW2629+1))),"")</f>
        <v>0.0</v>
      </c>
      <c r="Z2629">
        <f>IF(AND(ISNUMBER($BW2629),ISNUMBER($BX2629)),MIN(1,MAX(0,($BX2629-2019+1)/($BX2629-$BW2629+1))),"")</f>
        <v>0.0</v>
      </c>
      <c r="AA2629">
        <f>IF(ISNUMBER($BX2629),IF($BX2629&gt;=2017,1,0),"")</f>
        <v>0.0</v>
      </c>
      <c r="AB2629">
        <f>IF(ISNUMBER($BX2629),IF($BX2629&gt;=2018,1,0),"")</f>
        <v>0.0</v>
      </c>
      <c r="AC2629">
        <f>IF(ISNUMBER($BX2629),IF($BX2629&gt;=2019,1,0),"")</f>
        <v>0.0</v>
      </c>
      <c r="AD2629">
        <f>IF($L2629&lt;&gt;"",IF($L2629&gt;2013,1,0),"")</f>
        <v>0.0</v>
      </c>
      <c r="AE2629">
        <f>IF($L2629&lt;&gt;"",1+IF($L2629&gt;2011,1,0)+IF($L2629&gt;2014,1,0),"")</f>
        <v>2.0</v>
      </c>
      <c r="AF2629" t="inlineStr">
        <is>
          <t>loan (interest rate)</t>
        </is>
      </c>
      <c r="AG2629" t="inlineStr">
        <is>
          <t>performance</t>
        </is>
      </c>
      <c r="AH2629" t="inlineStr">
        <is>
          <t>sensitive</t>
        </is>
      </c>
      <c r="AI2629" t="inlineStr">
        <is>
          <t>with ETS/CT</t>
        </is>
      </c>
      <c r="AJ2629" t="inlineStr">
        <is>
          <t>without ETS/CT</t>
        </is>
      </c>
      <c r="AK2629" t="str">
        <f>IF(AND($CF2629&lt;&gt;"",IFERROR(INDEX(subsample_country_map!$B:$B,MATCH($CF2629,subsample_country_map!$A:$A,0)),"")&lt;&gt;""),INDEX(subsample_country_map!$B:$B,MATCH($CF2629,subsample_country_map!$A:$A,0)),INDEX(lookup!$AA:$AA,MATCH($A2629,lookup!$A:$A,0)))</f>
        <v>3_AsiaPac</v>
      </c>
      <c r="AL2629" t="str">
        <f>IF(AND($CF2629&lt;&gt;"",IFERROR(INDEX(subsample_country_map!$C:$C,MATCH($CF2629,subsample_country_map!$A:$A,0)),"")&lt;&gt;""),INDEX(subsample_country_map!$C:$C,MATCH($CF2629,subsample_country_map!$A:$A,0)),INDEX(lookup!$AB:$AB,MATCH($A2629,lookup!$A:$A,0)))</f>
        <v>2_developing</v>
      </c>
      <c r="AM2629" t="str">
        <f>IF(AND($CF2629&lt;&gt;"",IFERROR(INDEX(subsample_country_map!$D:$D,MATCH($CF2629,subsample_country_map!$A:$A,0)),"")&lt;&gt;""),INDEX(subsample_country_map!$D:$D,MATCH($CF2629,subsample_country_map!$A:$A,0)),INDEX(lookup!$AC:$AC,MATCH($A2629,lookup!$A:$A,0)))</f>
        <v>2_non_western</v>
      </c>
      <c r="AN2629" t="str">
        <f>IF(AND($CF2629&lt;&gt;"",IFERROR(INDEX(subsample_country_map!$E:$E,MATCH($CF2629,subsample_country_map!$A:$A,0)),"")&lt;&gt;""),INDEX(subsample_country_map!$E:$E,MATCH($CF2629,subsample_country_map!$A:$A,0)),INDEX(lookup!$AD:$AD,MATCH($A2629,lookup!$A:$A,0)))</f>
        <v>2_civil law</v>
      </c>
      <c r="AO2629" t="str">
        <f>INDEX(lookup!$Y:$Y,MATCH($A2629,lookup!$A:$A,0))</f>
        <v>0_published</v>
      </c>
      <c r="AP2629" t="str">
        <f>INDEX(lookup!$Z:$Z,MATCH($A2629,lookup!$A:$A,0))</f>
        <v>1_VHB high</v>
      </c>
      <c r="AQ2629" t="str">
        <f>INDEX(lookup!$W:$W,MATCH($A2629,lookup!$A:$A,0))</f>
        <v>2_sust</v>
      </c>
      <c r="AS2629" t="inlineStr">
        <is>
          <t>staging</t>
        </is>
      </c>
      <c r="AT2629" t="inlineStr">
        <is>
          <t>bad-CER</t>
        </is>
      </c>
      <c r="AU2629" t="inlineStr">
        <is>
          <t>cost</t>
        </is>
      </c>
      <c r="AV2629" t="inlineStr">
        <is>
          <t>-0.358</t>
        </is>
      </c>
      <c r="AX2629" t="inlineStr">
        <is>
          <t>-1.05</t>
        </is>
      </c>
      <c r="BA2629" t="n">
        <v>725</v>
      </c>
      <c r="BB2629" t="inlineStr">
        <is>
          <t>0</t>
        </is>
      </c>
      <c r="BC2629" t="inlineStr">
        <is>
          <t>FE</t>
        </is>
      </c>
      <c r="BD2629" t="inlineStr">
        <is>
          <t>firm</t>
        </is>
      </c>
      <c r="BE2629" t="inlineStr">
        <is>
          <t>other:ownership</t>
        </is>
      </c>
      <c r="BF2629" t="inlineStr">
        <is>
          <t>State-owned firm subsample</t>
        </is>
      </c>
      <c r="BI2629" t="inlineStr">
        <is>
          <t>Table 10</t>
        </is>
      </c>
      <c r="BJ2629" t="inlineStr">
        <is>
          <t>State-owned firm subsample</t>
        </is>
      </c>
      <c r="BK2629" t="inlineStr">
        <is>
          <t>1140</t>
        </is>
      </c>
      <c r="BL2629" t="inlineStr">
        <is>
          <t>RISK -0.358 (-1.05)</t>
        </is>
      </c>
      <c r="BM2629" t="inlineStr">
        <is>
          <t>Carbon risk (RISK)</t>
        </is>
      </c>
      <c r="BN2629" t="inlineStr">
        <is>
          <t>COD (Cost of debt financing)</t>
        </is>
      </c>
      <c r="BO2629" t="inlineStr">
        <is>
          <t>original</t>
        </is>
      </c>
      <c r="BP2629" t="inlineStr">
        <is>
          <t>Zhou et al (2018)</t>
        </is>
      </c>
      <c r="BQ2629" t="inlineStr">
        <is>
          <t>computed</t>
        </is>
      </c>
      <c r="BT2629" t="n">
        <v>0</v>
      </c>
      <c r="BU2629" t="inlineStr">
        <is>
          <t>staging_Zhou_et_al_2018.csv</t>
        </is>
      </c>
      <c r="BW2629" t="n">
        <v>2011</v>
      </c>
      <c r="BX2629" t="n">
        <v>2015</v>
      </c>
      <c r="BY2629" t="inlineStr">
        <is>
          <t>China</t>
        </is>
      </c>
      <c r="BZ2629" t="n">
        <v>2013</v>
      </c>
      <c r="CA2629" t="n">
        <v>0</v>
      </c>
      <c r="CB2629" t="n">
        <v>0</v>
      </c>
      <c r="CC2629" t="n">
        <v>0</v>
      </c>
      <c r="CD2629" t="n">
        <v>0.03898614430013663</v>
      </c>
      <c r="CE2629" t="n">
        <v>1</v>
      </c>
    </row>
    <row r="2630">
      <c r="A2630" t="inlineStr">
        <is>
          <t>Zhou et al (2018)</t>
        </is>
      </c>
      <c r="B2630" t="n">
        <v>3935</v>
      </c>
      <c r="C2630" t="n">
        <v>0.1639163858912357</v>
      </c>
      <c r="D2630" t="n">
        <v>230</v>
      </c>
      <c r="E2630">
        <f>IF(ISNUMBER($BA2630),$BA2630,IF(AND(ISNUMBER($D2630),ISNUMBER($BW2630),ISNUMBER($BX2630)),$D2630*($BX2630-$BW2630+1),""))</f>
        <v>230.0</v>
      </c>
      <c r="H2630" t="inlineStr">
        <is>
          <t>partial</t>
        </is>
      </c>
      <c r="I2630" t="inlineStr">
        <is>
          <t>T-Statistic available</t>
        </is>
      </c>
      <c r="J2630">
        <f>IF($BW2630&lt;&gt;"",$BW2630,"")</f>
        <v>2011.0</v>
      </c>
      <c r="K2630">
        <f>IF($BX2630&lt;&gt;"",$BX2630,"")</f>
        <v>2015.0</v>
      </c>
      <c r="L2630">
        <f>IF(AND(ISNUMBER($BW2630),ISNUMBER($BX2630)),($BW2630+$BX2630)/2,"")</f>
        <v>2013.0</v>
      </c>
      <c r="M2630">
        <f>IF($L2630&lt;&gt;"",$L2630,"")</f>
        <v>2013.0</v>
      </c>
      <c r="N2630">
        <f>IF(AND(ISNUMBER($BW2630),ISNUMBER($BX2630)),MIN(1,MAX(0,($BX2630-2016+1)/($BX2630-$BW2630+1))),"")</f>
        <v>0.0</v>
      </c>
      <c r="O2630">
        <f>IF(AND(ISNUMBER($BW2630),ISNUMBER($BX2630)),MIN(1,MAX(0,($BX2630-2017+1)/($BX2630-$BW2630+1))),"")</f>
        <v>0.0</v>
      </c>
      <c r="P2630">
        <f>IF(AND(ISNUMBER($BW2630),ISNUMBER($BX2630)),MIN(1,MAX(0,($BX2630-2018+1)/($BX2630-$BW2630+1))),"")</f>
        <v>0.0</v>
      </c>
      <c r="Q2630">
        <f>IF(AND(ISNUMBER($BW2630),ISNUMBER($BX2630)),MIN(1,MAX(0,($BX2630-2019+1)/($BX2630-$BW2630+1))),"")</f>
        <v>0.0</v>
      </c>
      <c r="R2630">
        <f>IF(AND(ISNUMBER($BW2630),ISNUMBER($BX2630)),MIN(1,MAX(0,($BX2630-2016+1)/($BX2630-$BW2630+1))),"")</f>
        <v>0.0</v>
      </c>
      <c r="S2630">
        <f>IF($L2630&lt;&gt;"",IF($L2630&gt;=2015.5,1,0),"")</f>
        <v>0.0</v>
      </c>
      <c r="T2630">
        <f>IF($L2630&lt;&gt;"",IF($L2630&gt;=2016,1,0),"")</f>
        <v>0.0</v>
      </c>
      <c r="U2630">
        <f>IF(ISNUMBER($BX2630),IF($BX2630&gt;=2016,1,0),"")</f>
        <v>0.0</v>
      </c>
      <c r="V2630">
        <f>IF(ISNUMBER($BW2630),IF($BW2630&gt;=2016,1,0),"")</f>
        <v>0.0</v>
      </c>
      <c r="W2630" t="str">
        <f>IF(AND(ISNUMBER($BW2630),ISNUMBER($BX2630)),IF($BW2630&gt;=2016,"post-only",IF($BX2630&lt;2016,"pre-only","mixed")),"")</f>
        <v>pre-only</v>
      </c>
      <c r="X2630">
        <f>IF(AND(ISNUMBER($BW2630),ISNUMBER($BX2630)),MIN(1,MAX(0,($BX2630-2017+1)/($BX2630-$BW2630+1))),"")</f>
        <v>0.0</v>
      </c>
      <c r="Y2630">
        <f>IF(AND(ISNUMBER($BW2630),ISNUMBER($BX2630)),MIN(1,MAX(0,($BX2630-2018+1)/($BX2630-$BW2630+1))),"")</f>
        <v>0.0</v>
      </c>
      <c r="Z2630">
        <f>IF(AND(ISNUMBER($BW2630),ISNUMBER($BX2630)),MIN(1,MAX(0,($BX2630-2019+1)/($BX2630-$BW2630+1))),"")</f>
        <v>0.0</v>
      </c>
      <c r="AA2630">
        <f>IF(ISNUMBER($BX2630),IF($BX2630&gt;=2017,1,0),"")</f>
        <v>0.0</v>
      </c>
      <c r="AB2630">
        <f>IF(ISNUMBER($BX2630),IF($BX2630&gt;=2018,1,0),"")</f>
        <v>0.0</v>
      </c>
      <c r="AC2630">
        <f>IF(ISNUMBER($BX2630),IF($BX2630&gt;=2019,1,0),"")</f>
        <v>0.0</v>
      </c>
      <c r="AD2630">
        <f>IF($L2630&lt;&gt;"",IF($L2630&gt;2013,1,0),"")</f>
        <v>0.0</v>
      </c>
      <c r="AE2630">
        <f>IF($L2630&lt;&gt;"",1+IF($L2630&gt;2011,1,0)+IF($L2630&gt;2014,1,0),"")</f>
        <v>2.0</v>
      </c>
      <c r="AF2630" t="inlineStr">
        <is>
          <t>loan (interest rate)</t>
        </is>
      </c>
      <c r="AG2630" t="inlineStr">
        <is>
          <t>performance</t>
        </is>
      </c>
      <c r="AH2630" t="inlineStr">
        <is>
          <t>sensitive</t>
        </is>
      </c>
      <c r="AI2630" t="inlineStr">
        <is>
          <t>with ETS/CT</t>
        </is>
      </c>
      <c r="AJ2630" t="inlineStr">
        <is>
          <t>without ETS/CT</t>
        </is>
      </c>
      <c r="AK2630" t="str">
        <f>IF(AND($CF2630&lt;&gt;"",IFERROR(INDEX(subsample_country_map!$B:$B,MATCH($CF2630,subsample_country_map!$A:$A,0)),"")&lt;&gt;""),INDEX(subsample_country_map!$B:$B,MATCH($CF2630,subsample_country_map!$A:$A,0)),INDEX(lookup!$AA:$AA,MATCH($A2630,lookup!$A:$A,0)))</f>
        <v>3_AsiaPac</v>
      </c>
      <c r="AL2630" t="str">
        <f>IF(AND($CF2630&lt;&gt;"",IFERROR(INDEX(subsample_country_map!$C:$C,MATCH($CF2630,subsample_country_map!$A:$A,0)),"")&lt;&gt;""),INDEX(subsample_country_map!$C:$C,MATCH($CF2630,subsample_country_map!$A:$A,0)),INDEX(lookup!$AB:$AB,MATCH($A2630,lookup!$A:$A,0)))</f>
        <v>2_developing</v>
      </c>
      <c r="AM2630" t="str">
        <f>IF(AND($CF2630&lt;&gt;"",IFERROR(INDEX(subsample_country_map!$D:$D,MATCH($CF2630,subsample_country_map!$A:$A,0)),"")&lt;&gt;""),INDEX(subsample_country_map!$D:$D,MATCH($CF2630,subsample_country_map!$A:$A,0)),INDEX(lookup!$AC:$AC,MATCH($A2630,lookup!$A:$A,0)))</f>
        <v>2_non_western</v>
      </c>
      <c r="AN2630" t="str">
        <f>IF(AND($CF2630&lt;&gt;"",IFERROR(INDEX(subsample_country_map!$E:$E,MATCH($CF2630,subsample_country_map!$A:$A,0)),"")&lt;&gt;""),INDEX(subsample_country_map!$E:$E,MATCH($CF2630,subsample_country_map!$A:$A,0)),INDEX(lookup!$AD:$AD,MATCH($A2630,lookup!$A:$A,0)))</f>
        <v>2_civil law</v>
      </c>
      <c r="AO2630" t="str">
        <f>INDEX(lookup!$Y:$Y,MATCH($A2630,lookup!$A:$A,0))</f>
        <v>0_published</v>
      </c>
      <c r="AP2630" t="str">
        <f>INDEX(lookup!$Z:$Z,MATCH($A2630,lookup!$A:$A,0))</f>
        <v>1_VHB high</v>
      </c>
      <c r="AQ2630" t="str">
        <f>INDEX(lookup!$W:$W,MATCH($A2630,lookup!$A:$A,0))</f>
        <v>2_sust</v>
      </c>
      <c r="AS2630" t="inlineStr">
        <is>
          <t>staging</t>
        </is>
      </c>
      <c r="AT2630" t="inlineStr">
        <is>
          <t>bad-CER</t>
        </is>
      </c>
      <c r="AU2630" t="inlineStr">
        <is>
          <t>cost</t>
        </is>
      </c>
      <c r="AV2630" t="inlineStr">
        <is>
          <t>-2.450</t>
        </is>
      </c>
      <c r="AX2630" t="inlineStr">
        <is>
          <t>-2.52</t>
        </is>
      </c>
      <c r="BA2630" t="n">
        <v>230</v>
      </c>
      <c r="BB2630" t="inlineStr">
        <is>
          <t>0</t>
        </is>
      </c>
      <c r="BC2630" t="inlineStr">
        <is>
          <t>FE</t>
        </is>
      </c>
      <c r="BD2630" t="inlineStr">
        <is>
          <t>firm</t>
        </is>
      </c>
      <c r="BE2630" t="inlineStr">
        <is>
          <t>other:ownership</t>
        </is>
      </c>
      <c r="BF2630" t="inlineStr">
        <is>
          <t>Private-firm subsample</t>
        </is>
      </c>
      <c r="BI2630" t="inlineStr">
        <is>
          <t>Table 10</t>
        </is>
      </c>
      <c r="BJ2630" t="inlineStr">
        <is>
          <t>Private-firm subsample</t>
        </is>
      </c>
      <c r="BK2630" t="inlineStr">
        <is>
          <t>1140</t>
        </is>
      </c>
      <c r="BL2630" t="inlineStr">
        <is>
          <t>RISK -2.450** (-2.52)</t>
        </is>
      </c>
      <c r="BM2630" t="inlineStr">
        <is>
          <t>Carbon risk (RISK)</t>
        </is>
      </c>
      <c r="BN2630" t="inlineStr">
        <is>
          <t>COD (Cost of debt financing)</t>
        </is>
      </c>
      <c r="BO2630" t="inlineStr">
        <is>
          <t>original</t>
        </is>
      </c>
      <c r="BP2630" t="inlineStr">
        <is>
          <t>Zhou et al (2018)</t>
        </is>
      </c>
      <c r="BQ2630" t="inlineStr">
        <is>
          <t>computed</t>
        </is>
      </c>
      <c r="BT2630" t="n">
        <v>0</v>
      </c>
      <c r="BU2630" t="inlineStr">
        <is>
          <t>staging_Zhou_et_al_2018.csv</t>
        </is>
      </c>
      <c r="BW2630" t="n">
        <v>2011</v>
      </c>
      <c r="BX2630" t="n">
        <v>2015</v>
      </c>
      <c r="BY2630" t="inlineStr">
        <is>
          <t>China</t>
        </is>
      </c>
      <c r="BZ2630" t="n">
        <v>2013</v>
      </c>
      <c r="CA2630" t="n">
        <v>0</v>
      </c>
      <c r="CB2630" t="n">
        <v>0</v>
      </c>
      <c r="CC2630" t="n">
        <v>0</v>
      </c>
      <c r="CD2630" t="n">
        <v>0.1654085836623029</v>
      </c>
      <c r="CE2630" t="n">
        <v>1</v>
      </c>
    </row>
    <row r="2631">
      <c r="A2631" t="inlineStr">
        <is>
          <t>Zhou et al (2018)</t>
        </is>
      </c>
      <c r="B2631" t="n">
        <v>3936</v>
      </c>
      <c r="C2631" t="n">
        <v>0.06394018836123667</v>
      </c>
      <c r="D2631" t="n">
        <v>955</v>
      </c>
      <c r="E2631">
        <f>IF(ISNUMBER($BA2631),$BA2631,IF(AND(ISNUMBER($D2631),ISNUMBER($BW2631),ISNUMBER($BX2631)),$D2631*($BX2631-$BW2631+1),""))</f>
        <v>955.0</v>
      </c>
      <c r="H2631" t="inlineStr">
        <is>
          <t>partial</t>
        </is>
      </c>
      <c r="I2631" t="inlineStr">
        <is>
          <t>T-Statistic available</t>
        </is>
      </c>
      <c r="J2631">
        <f>IF($BW2631&lt;&gt;"",$BW2631,"")</f>
        <v>2011.0</v>
      </c>
      <c r="K2631">
        <f>IF($BX2631&lt;&gt;"",$BX2631,"")</f>
        <v>2015.0</v>
      </c>
      <c r="L2631">
        <f>IF(AND(ISNUMBER($BW2631),ISNUMBER($BX2631)),($BW2631+$BX2631)/2,"")</f>
        <v>2013.0</v>
      </c>
      <c r="M2631">
        <f>IF($L2631&lt;&gt;"",$L2631,"")</f>
        <v>2013.0</v>
      </c>
      <c r="N2631">
        <f>IF(AND(ISNUMBER($BW2631),ISNUMBER($BX2631)),MIN(1,MAX(0,($BX2631-2016+1)/($BX2631-$BW2631+1))),"")</f>
        <v>0.0</v>
      </c>
      <c r="O2631">
        <f>IF(AND(ISNUMBER($BW2631),ISNUMBER($BX2631)),MIN(1,MAX(0,($BX2631-2017+1)/($BX2631-$BW2631+1))),"")</f>
        <v>0.0</v>
      </c>
      <c r="P2631">
        <f>IF(AND(ISNUMBER($BW2631),ISNUMBER($BX2631)),MIN(1,MAX(0,($BX2631-2018+1)/($BX2631-$BW2631+1))),"")</f>
        <v>0.0</v>
      </c>
      <c r="Q2631">
        <f>IF(AND(ISNUMBER($BW2631),ISNUMBER($BX2631)),MIN(1,MAX(0,($BX2631-2019+1)/($BX2631-$BW2631+1))),"")</f>
        <v>0.0</v>
      </c>
      <c r="R2631">
        <f>IF(AND(ISNUMBER($BW2631),ISNUMBER($BX2631)),MIN(1,MAX(0,($BX2631-2016+1)/($BX2631-$BW2631+1))),"")</f>
        <v>0.0</v>
      </c>
      <c r="S2631">
        <f>IF($L2631&lt;&gt;"",IF($L2631&gt;=2015.5,1,0),"")</f>
        <v>0.0</v>
      </c>
      <c r="T2631">
        <f>IF($L2631&lt;&gt;"",IF($L2631&gt;=2016,1,0),"")</f>
        <v>0.0</v>
      </c>
      <c r="U2631">
        <f>IF(ISNUMBER($BX2631),IF($BX2631&gt;=2016,1,0),"")</f>
        <v>0.0</v>
      </c>
      <c r="V2631">
        <f>IF(ISNUMBER($BW2631),IF($BW2631&gt;=2016,1,0),"")</f>
        <v>0.0</v>
      </c>
      <c r="W2631" t="str">
        <f>IF(AND(ISNUMBER($BW2631),ISNUMBER($BX2631)),IF($BW2631&gt;=2016,"post-only",IF($BX2631&lt;2016,"pre-only","mixed")),"")</f>
        <v>pre-only</v>
      </c>
      <c r="X2631">
        <f>IF(AND(ISNUMBER($BW2631),ISNUMBER($BX2631)),MIN(1,MAX(0,($BX2631-2017+1)/($BX2631-$BW2631+1))),"")</f>
        <v>0.0</v>
      </c>
      <c r="Y2631">
        <f>IF(AND(ISNUMBER($BW2631),ISNUMBER($BX2631)),MIN(1,MAX(0,($BX2631-2018+1)/($BX2631-$BW2631+1))),"")</f>
        <v>0.0</v>
      </c>
      <c r="Z2631">
        <f>IF(AND(ISNUMBER($BW2631),ISNUMBER($BX2631)),MIN(1,MAX(0,($BX2631-2019+1)/($BX2631-$BW2631+1))),"")</f>
        <v>0.0</v>
      </c>
      <c r="AA2631">
        <f>IF(ISNUMBER($BX2631),IF($BX2631&gt;=2017,1,0),"")</f>
        <v>0.0</v>
      </c>
      <c r="AB2631">
        <f>IF(ISNUMBER($BX2631),IF($BX2631&gt;=2018,1,0),"")</f>
        <v>0.0</v>
      </c>
      <c r="AC2631">
        <f>IF(ISNUMBER($BX2631),IF($BX2631&gt;=2019,1,0),"")</f>
        <v>0.0</v>
      </c>
      <c r="AD2631">
        <f>IF($L2631&lt;&gt;"",IF($L2631&gt;2013,1,0),"")</f>
        <v>0.0</v>
      </c>
      <c r="AE2631">
        <f>IF($L2631&lt;&gt;"",1+IF($L2631&gt;2011,1,0)+IF($L2631&gt;2014,1,0),"")</f>
        <v>2.0</v>
      </c>
      <c r="AF2631" t="inlineStr">
        <is>
          <t>loan (interest rate)</t>
        </is>
      </c>
      <c r="AG2631" t="inlineStr">
        <is>
          <t>performance</t>
        </is>
      </c>
      <c r="AH2631" t="inlineStr">
        <is>
          <t>sensitive</t>
        </is>
      </c>
      <c r="AI2631" t="inlineStr">
        <is>
          <t>with ETS/CT</t>
        </is>
      </c>
      <c r="AJ2631" t="inlineStr">
        <is>
          <t>without ETS/CT</t>
        </is>
      </c>
      <c r="AK2631" t="str">
        <f>IF(AND($CF2631&lt;&gt;"",IFERROR(INDEX(subsample_country_map!$B:$B,MATCH($CF2631,subsample_country_map!$A:$A,0)),"")&lt;&gt;""),INDEX(subsample_country_map!$B:$B,MATCH($CF2631,subsample_country_map!$A:$A,0)),INDEX(lookup!$AA:$AA,MATCH($A2631,lookup!$A:$A,0)))</f>
        <v>3_AsiaPac</v>
      </c>
      <c r="AL2631" t="str">
        <f>IF(AND($CF2631&lt;&gt;"",IFERROR(INDEX(subsample_country_map!$C:$C,MATCH($CF2631,subsample_country_map!$A:$A,0)),"")&lt;&gt;""),INDEX(subsample_country_map!$C:$C,MATCH($CF2631,subsample_country_map!$A:$A,0)),INDEX(lookup!$AB:$AB,MATCH($A2631,lookup!$A:$A,0)))</f>
        <v>2_developing</v>
      </c>
      <c r="AM2631" t="str">
        <f>IF(AND($CF2631&lt;&gt;"",IFERROR(INDEX(subsample_country_map!$D:$D,MATCH($CF2631,subsample_country_map!$A:$A,0)),"")&lt;&gt;""),INDEX(subsample_country_map!$D:$D,MATCH($CF2631,subsample_country_map!$A:$A,0)),INDEX(lookup!$AC:$AC,MATCH($A2631,lookup!$A:$A,0)))</f>
        <v>2_non_western</v>
      </c>
      <c r="AN2631" t="str">
        <f>IF(AND($CF2631&lt;&gt;"",IFERROR(INDEX(subsample_country_map!$E:$E,MATCH($CF2631,subsample_country_map!$A:$A,0)),"")&lt;&gt;""),INDEX(subsample_country_map!$E:$E,MATCH($CF2631,subsample_country_map!$A:$A,0)),INDEX(lookup!$AD:$AD,MATCH($A2631,lookup!$A:$A,0)))</f>
        <v>2_civil law</v>
      </c>
      <c r="AO2631" t="str">
        <f>INDEX(lookup!$Y:$Y,MATCH($A2631,lookup!$A:$A,0))</f>
        <v>0_published</v>
      </c>
      <c r="AP2631" t="str">
        <f>INDEX(lookup!$Z:$Z,MATCH($A2631,lookup!$A:$A,0))</f>
        <v>1_VHB high</v>
      </c>
      <c r="AQ2631" t="str">
        <f>INDEX(lookup!$W:$W,MATCH($A2631,lookup!$A:$A,0))</f>
        <v>2_sust</v>
      </c>
      <c r="AS2631" t="inlineStr">
        <is>
          <t>staging</t>
        </is>
      </c>
      <c r="AT2631" t="inlineStr">
        <is>
          <t>bad-CER</t>
        </is>
      </c>
      <c r="AU2631" t="inlineStr">
        <is>
          <t>cost</t>
        </is>
      </c>
      <c r="AV2631" t="inlineStr">
        <is>
          <t>-0.732</t>
        </is>
      </c>
      <c r="AX2631" t="inlineStr">
        <is>
          <t>-1.98</t>
        </is>
      </c>
      <c r="BA2631" t="n">
        <v>955</v>
      </c>
      <c r="BB2631" t="inlineStr">
        <is>
          <t>0</t>
        </is>
      </c>
      <c r="BC2631" t="inlineStr">
        <is>
          <t>FE</t>
        </is>
      </c>
      <c r="BD2631" t="inlineStr">
        <is>
          <t>firm</t>
        </is>
      </c>
      <c r="BE2631" t="inlineStr">
        <is>
          <t>none</t>
        </is>
      </c>
      <c r="BI2631" t="inlineStr">
        <is>
          <t>Table 11</t>
        </is>
      </c>
      <c r="BJ2631" t="inlineStr">
        <is>
          <t>Full sample (3)</t>
        </is>
      </c>
      <c r="BK2631" t="inlineStr">
        <is>
          <t>1140</t>
        </is>
      </c>
      <c r="BL2631" t="inlineStr">
        <is>
          <t>RISK -0.732** (-1.98)</t>
        </is>
      </c>
      <c r="BM2631" t="inlineStr">
        <is>
          <t>Carbon risk (RISK)</t>
        </is>
      </c>
      <c r="BN2631" t="inlineStr">
        <is>
          <t>COD (Cost of debt financing)</t>
        </is>
      </c>
      <c r="BO2631" t="inlineStr">
        <is>
          <t>original</t>
        </is>
      </c>
      <c r="BP2631" t="inlineStr">
        <is>
          <t>Zhou et al (2018)</t>
        </is>
      </c>
      <c r="BQ2631" t="inlineStr">
        <is>
          <t>computed</t>
        </is>
      </c>
      <c r="BT2631" t="n">
        <v>0</v>
      </c>
      <c r="BU2631" t="inlineStr">
        <is>
          <t>staging_Zhou_et_al_2018.csv</t>
        </is>
      </c>
      <c r="BW2631" t="n">
        <v>2011</v>
      </c>
      <c r="BX2631" t="n">
        <v>2015</v>
      </c>
      <c r="BY2631" t="inlineStr">
        <is>
          <t>China</t>
        </is>
      </c>
      <c r="BZ2631" t="n">
        <v>2013</v>
      </c>
      <c r="CA2631" t="n">
        <v>0</v>
      </c>
      <c r="CB2631" t="n">
        <v>0</v>
      </c>
      <c r="CC2631" t="n">
        <v>0</v>
      </c>
      <c r="CD2631" t="n">
        <v>0.06402753930793297</v>
      </c>
      <c r="CE2631" t="n">
        <v>1</v>
      </c>
    </row>
    <row r="2632">
      <c r="A2632" t="inlineStr">
        <is>
          <t>Zhou et al (2018)</t>
        </is>
      </c>
      <c r="B2632" t="n">
        <v>3937</v>
      </c>
      <c r="C2632" t="n">
        <v>0.06297526917636401</v>
      </c>
      <c r="D2632" t="n">
        <v>955</v>
      </c>
      <c r="E2632">
        <f>IF(ISNUMBER($BA2632),$BA2632,IF(AND(ISNUMBER($D2632),ISNUMBER($BW2632),ISNUMBER($BX2632)),$D2632*($BX2632-$BW2632+1),""))</f>
        <v>955.0</v>
      </c>
      <c r="H2632" t="inlineStr">
        <is>
          <t>partial</t>
        </is>
      </c>
      <c r="I2632" t="inlineStr">
        <is>
          <t>T-Statistic available</t>
        </is>
      </c>
      <c r="J2632">
        <f>IF($BW2632&lt;&gt;"",$BW2632,"")</f>
        <v>2011.0</v>
      </c>
      <c r="K2632">
        <f>IF($BX2632&lt;&gt;"",$BX2632,"")</f>
        <v>2015.0</v>
      </c>
      <c r="L2632">
        <f>IF(AND(ISNUMBER($BW2632),ISNUMBER($BX2632)),($BW2632+$BX2632)/2,"")</f>
        <v>2013.0</v>
      </c>
      <c r="M2632">
        <f>IF($L2632&lt;&gt;"",$L2632,"")</f>
        <v>2013.0</v>
      </c>
      <c r="N2632">
        <f>IF(AND(ISNUMBER($BW2632),ISNUMBER($BX2632)),MIN(1,MAX(0,($BX2632-2016+1)/($BX2632-$BW2632+1))),"")</f>
        <v>0.0</v>
      </c>
      <c r="O2632">
        <f>IF(AND(ISNUMBER($BW2632),ISNUMBER($BX2632)),MIN(1,MAX(0,($BX2632-2017+1)/($BX2632-$BW2632+1))),"")</f>
        <v>0.0</v>
      </c>
      <c r="P2632">
        <f>IF(AND(ISNUMBER($BW2632),ISNUMBER($BX2632)),MIN(1,MAX(0,($BX2632-2018+1)/($BX2632-$BW2632+1))),"")</f>
        <v>0.0</v>
      </c>
      <c r="Q2632">
        <f>IF(AND(ISNUMBER($BW2632),ISNUMBER($BX2632)),MIN(1,MAX(0,($BX2632-2019+1)/($BX2632-$BW2632+1))),"")</f>
        <v>0.0</v>
      </c>
      <c r="R2632">
        <f>IF(AND(ISNUMBER($BW2632),ISNUMBER($BX2632)),MIN(1,MAX(0,($BX2632-2016+1)/($BX2632-$BW2632+1))),"")</f>
        <v>0.0</v>
      </c>
      <c r="S2632">
        <f>IF($L2632&lt;&gt;"",IF($L2632&gt;=2015.5,1,0),"")</f>
        <v>0.0</v>
      </c>
      <c r="T2632">
        <f>IF($L2632&lt;&gt;"",IF($L2632&gt;=2016,1,0),"")</f>
        <v>0.0</v>
      </c>
      <c r="U2632">
        <f>IF(ISNUMBER($BX2632),IF($BX2632&gt;=2016,1,0),"")</f>
        <v>0.0</v>
      </c>
      <c r="V2632">
        <f>IF(ISNUMBER($BW2632),IF($BW2632&gt;=2016,1,0),"")</f>
        <v>0.0</v>
      </c>
      <c r="W2632" t="str">
        <f>IF(AND(ISNUMBER($BW2632),ISNUMBER($BX2632)),IF($BW2632&gt;=2016,"post-only",IF($BX2632&lt;2016,"pre-only","mixed")),"")</f>
        <v>pre-only</v>
      </c>
      <c r="X2632">
        <f>IF(AND(ISNUMBER($BW2632),ISNUMBER($BX2632)),MIN(1,MAX(0,($BX2632-2017+1)/($BX2632-$BW2632+1))),"")</f>
        <v>0.0</v>
      </c>
      <c r="Y2632">
        <f>IF(AND(ISNUMBER($BW2632),ISNUMBER($BX2632)),MIN(1,MAX(0,($BX2632-2018+1)/($BX2632-$BW2632+1))),"")</f>
        <v>0.0</v>
      </c>
      <c r="Z2632">
        <f>IF(AND(ISNUMBER($BW2632),ISNUMBER($BX2632)),MIN(1,MAX(0,($BX2632-2019+1)/($BX2632-$BW2632+1))),"")</f>
        <v>0.0</v>
      </c>
      <c r="AA2632">
        <f>IF(ISNUMBER($BX2632),IF($BX2632&gt;=2017,1,0),"")</f>
        <v>0.0</v>
      </c>
      <c r="AB2632">
        <f>IF(ISNUMBER($BX2632),IF($BX2632&gt;=2018,1,0),"")</f>
        <v>0.0</v>
      </c>
      <c r="AC2632">
        <f>IF(ISNUMBER($BX2632),IF($BX2632&gt;=2019,1,0),"")</f>
        <v>0.0</v>
      </c>
      <c r="AD2632">
        <f>IF($L2632&lt;&gt;"",IF($L2632&gt;2013,1,0),"")</f>
        <v>0.0</v>
      </c>
      <c r="AE2632">
        <f>IF($L2632&lt;&gt;"",1+IF($L2632&gt;2011,1,0)+IF($L2632&gt;2014,1,0),"")</f>
        <v>2.0</v>
      </c>
      <c r="AF2632" t="inlineStr">
        <is>
          <t>loan (interest rate)</t>
        </is>
      </c>
      <c r="AG2632" t="inlineStr">
        <is>
          <t>performance</t>
        </is>
      </c>
      <c r="AH2632" t="inlineStr">
        <is>
          <t>sensitive</t>
        </is>
      </c>
      <c r="AI2632" t="inlineStr">
        <is>
          <t>with ETS/CT</t>
        </is>
      </c>
      <c r="AJ2632" t="inlineStr">
        <is>
          <t>without ETS/CT</t>
        </is>
      </c>
      <c r="AK2632" t="str">
        <f>IF(AND($CF2632&lt;&gt;"",IFERROR(INDEX(subsample_country_map!$B:$B,MATCH($CF2632,subsample_country_map!$A:$A,0)),"")&lt;&gt;""),INDEX(subsample_country_map!$B:$B,MATCH($CF2632,subsample_country_map!$A:$A,0)),INDEX(lookup!$AA:$AA,MATCH($A2632,lookup!$A:$A,0)))</f>
        <v>3_AsiaPac</v>
      </c>
      <c r="AL2632" t="str">
        <f>IF(AND($CF2632&lt;&gt;"",IFERROR(INDEX(subsample_country_map!$C:$C,MATCH($CF2632,subsample_country_map!$A:$A,0)),"")&lt;&gt;""),INDEX(subsample_country_map!$C:$C,MATCH($CF2632,subsample_country_map!$A:$A,0)),INDEX(lookup!$AB:$AB,MATCH($A2632,lookup!$A:$A,0)))</f>
        <v>2_developing</v>
      </c>
      <c r="AM2632" t="str">
        <f>IF(AND($CF2632&lt;&gt;"",IFERROR(INDEX(subsample_country_map!$D:$D,MATCH($CF2632,subsample_country_map!$A:$A,0)),"")&lt;&gt;""),INDEX(subsample_country_map!$D:$D,MATCH($CF2632,subsample_country_map!$A:$A,0)),INDEX(lookup!$AC:$AC,MATCH($A2632,lookup!$A:$A,0)))</f>
        <v>2_non_western</v>
      </c>
      <c r="AN2632" t="str">
        <f>IF(AND($CF2632&lt;&gt;"",IFERROR(INDEX(subsample_country_map!$E:$E,MATCH($CF2632,subsample_country_map!$A:$A,0)),"")&lt;&gt;""),INDEX(subsample_country_map!$E:$E,MATCH($CF2632,subsample_country_map!$A:$A,0)),INDEX(lookup!$AD:$AD,MATCH($A2632,lookup!$A:$A,0)))</f>
        <v>2_civil law</v>
      </c>
      <c r="AO2632" t="str">
        <f>INDEX(lookup!$Y:$Y,MATCH($A2632,lookup!$A:$A,0))</f>
        <v>0_published</v>
      </c>
      <c r="AP2632" t="str">
        <f>INDEX(lookup!$Z:$Z,MATCH($A2632,lookup!$A:$A,0))</f>
        <v>1_VHB high</v>
      </c>
      <c r="AQ2632" t="str">
        <f>INDEX(lookup!$W:$W,MATCH($A2632,lookup!$A:$A,0))</f>
        <v>2_sust</v>
      </c>
      <c r="AS2632" t="inlineStr">
        <is>
          <t>staging</t>
        </is>
      </c>
      <c r="AT2632" t="inlineStr">
        <is>
          <t>bad-CER</t>
        </is>
      </c>
      <c r="AU2632" t="inlineStr">
        <is>
          <t>cost</t>
        </is>
      </c>
      <c r="AV2632" t="inlineStr">
        <is>
          <t>-0.721</t>
        </is>
      </c>
      <c r="AX2632" t="inlineStr">
        <is>
          <t>-1.95</t>
        </is>
      </c>
      <c r="BA2632" t="n">
        <v>955</v>
      </c>
      <c r="BB2632" t="inlineStr">
        <is>
          <t>0</t>
        </is>
      </c>
      <c r="BC2632" t="inlineStr">
        <is>
          <t>FE</t>
        </is>
      </c>
      <c r="BD2632" t="inlineStr">
        <is>
          <t>firm</t>
        </is>
      </c>
      <c r="BE2632" t="inlineStr">
        <is>
          <t>none</t>
        </is>
      </c>
      <c r="BI2632" t="inlineStr">
        <is>
          <t>Table 11</t>
        </is>
      </c>
      <c r="BJ2632" t="inlineStr">
        <is>
          <t>Full sample (4)</t>
        </is>
      </c>
      <c r="BK2632" t="inlineStr">
        <is>
          <t>1140</t>
        </is>
      </c>
      <c r="BL2632" t="inlineStr">
        <is>
          <t>RISK -0.721* (-1.95)</t>
        </is>
      </c>
      <c r="BM2632" t="inlineStr">
        <is>
          <t>Carbon risk (RISK)</t>
        </is>
      </c>
      <c r="BN2632" t="inlineStr">
        <is>
          <t>COD (Cost of debt financing)</t>
        </is>
      </c>
      <c r="BO2632" t="inlineStr">
        <is>
          <t>original</t>
        </is>
      </c>
      <c r="BP2632" t="inlineStr">
        <is>
          <t>Zhou et al (2018)</t>
        </is>
      </c>
      <c r="BQ2632" t="inlineStr">
        <is>
          <t>computed</t>
        </is>
      </c>
      <c r="BT2632" t="n">
        <v>0</v>
      </c>
      <c r="BU2632" t="inlineStr">
        <is>
          <t>staging_Zhou_et_al_2018.csv</t>
        </is>
      </c>
      <c r="BW2632" t="n">
        <v>2011</v>
      </c>
      <c r="BX2632" t="n">
        <v>2015</v>
      </c>
      <c r="BY2632" t="inlineStr">
        <is>
          <t>China</t>
        </is>
      </c>
      <c r="BZ2632" t="n">
        <v>2013</v>
      </c>
      <c r="CA2632" t="n">
        <v>0</v>
      </c>
      <c r="CB2632" t="n">
        <v>0</v>
      </c>
      <c r="CC2632" t="n">
        <v>0</v>
      </c>
      <c r="CD2632" t="n">
        <v>0.06305871871918593</v>
      </c>
      <c r="CE2632" t="n">
        <v>1</v>
      </c>
    </row>
    <row r="2633">
      <c r="A2633" t="inlineStr">
        <is>
          <t>Zhou et al (2024)</t>
        </is>
      </c>
      <c r="B2633" t="n">
        <v>3938</v>
      </c>
      <c r="C2633" t="n">
        <v>-0.07501697984514061</v>
      </c>
      <c r="D2633" t="n">
        <v>40449</v>
      </c>
      <c r="E2633">
        <f>IF(ISNUMBER($BA2633),$BA2633,IF(AND(ISNUMBER($D2633),ISNUMBER($BW2633),ISNUMBER($BX2633)),$D2633*($BX2633-$BW2633+1),""))</f>
        <v>40449.0</v>
      </c>
      <c r="H2633" t="inlineStr">
        <is>
          <t>partial</t>
        </is>
      </c>
      <c r="I2633" t="inlineStr">
        <is>
          <t>T-Statistic available</t>
        </is>
      </c>
      <c r="J2633">
        <f>IF($BW2633&lt;&gt;"",$BW2633,"")</f>
        <v>2002.0</v>
      </c>
      <c r="K2633">
        <f>IF($BX2633&lt;&gt;"",$BX2633,"")</f>
        <v>2022.0</v>
      </c>
      <c r="L2633">
        <f>IF(AND(ISNUMBER($BW2633),ISNUMBER($BX2633)),($BW2633+$BX2633)/2,"")</f>
        <v>2012.0</v>
      </c>
      <c r="M2633">
        <f>IF($L2633&lt;&gt;"",$L2633,"")</f>
        <v>2012.0</v>
      </c>
      <c r="N2633">
        <f>IF(AND(ISNUMBER($BW2633),ISNUMBER($BX2633)),MIN(1,MAX(0,($BX2633-2016+1)/($BX2633-$BW2633+1))),"")</f>
        <v>0.3333333333333333</v>
      </c>
      <c r="O2633">
        <f>IF(AND(ISNUMBER($BW2633),ISNUMBER($BX2633)),MIN(1,MAX(0,($BX2633-2017+1)/($BX2633-$BW2633+1))),"")</f>
        <v>0.2857142857142857</v>
      </c>
      <c r="P2633">
        <f>IF(AND(ISNUMBER($BW2633),ISNUMBER($BX2633)),MIN(1,MAX(0,($BX2633-2018+1)/($BX2633-$BW2633+1))),"")</f>
        <v>0.2380952380952381</v>
      </c>
      <c r="Q2633">
        <f>IF(AND(ISNUMBER($BW2633),ISNUMBER($BX2633)),MIN(1,MAX(0,($BX2633-2019+1)/($BX2633-$BW2633+1))),"")</f>
        <v>0.1904761904761905</v>
      </c>
      <c r="R2633">
        <f>IF(AND(ISNUMBER($BW2633),ISNUMBER($BX2633)),MIN(1,MAX(0,($BX2633-2016+1)/($BX2633-$BW2633+1))),"")</f>
        <v>0.3333333333333333</v>
      </c>
      <c r="S2633">
        <f>IF($L2633&lt;&gt;"",IF($L2633&gt;=2015.5,1,0),"")</f>
        <v>0.0</v>
      </c>
      <c r="T2633">
        <f>IF($L2633&lt;&gt;"",IF($L2633&gt;=2016,1,0),"")</f>
        <v>0.0</v>
      </c>
      <c r="U2633">
        <f>IF(ISNUMBER($BX2633),IF($BX2633&gt;=2016,1,0),"")</f>
        <v>1.0</v>
      </c>
      <c r="V2633">
        <f>IF(ISNUMBER($BW2633),IF($BW2633&gt;=2016,1,0),"")</f>
        <v>0.0</v>
      </c>
      <c r="W2633" t="str">
        <f>IF(AND(ISNUMBER($BW2633),ISNUMBER($BX2633)),IF($BW2633&gt;=2016,"post-only",IF($BX2633&lt;2016,"pre-only","mixed")),"")</f>
        <v>mixed</v>
      </c>
      <c r="X2633">
        <f>IF(AND(ISNUMBER($BW2633),ISNUMBER($BX2633)),MIN(1,MAX(0,($BX2633-2017+1)/($BX2633-$BW2633+1))),"")</f>
        <v>0.2857142857142857</v>
      </c>
      <c r="Y2633">
        <f>IF(AND(ISNUMBER($BW2633),ISNUMBER($BX2633)),MIN(1,MAX(0,($BX2633-2018+1)/($BX2633-$BW2633+1))),"")</f>
        <v>0.2380952380952381</v>
      </c>
      <c r="Z2633">
        <f>IF(AND(ISNUMBER($BW2633),ISNUMBER($BX2633)),MIN(1,MAX(0,($BX2633-2019+1)/($BX2633-$BW2633+1))),"")</f>
        <v>0.1904761904761905</v>
      </c>
      <c r="AA2633">
        <f>IF(ISNUMBER($BX2633),IF($BX2633&gt;=2017,1,0),"")</f>
        <v>1.0</v>
      </c>
      <c r="AB2633">
        <f>IF(ISNUMBER($BX2633),IF($BX2633&gt;=2018,1,0),"")</f>
        <v>1.0</v>
      </c>
      <c r="AC2633">
        <f>IF(ISNUMBER($BX2633),IF($BX2633&gt;=2019,1,0),"")</f>
        <v>1.0</v>
      </c>
      <c r="AD2633">
        <f>IF($L2633&lt;&gt;"",IF($L2633&gt;2013,1,0),"")</f>
        <v>0.0</v>
      </c>
      <c r="AE2633">
        <f>IF($L2633&lt;&gt;"",1+IF($L2633&gt;2011,1,0)+IF($L2633&gt;2014,1,0),"")</f>
        <v>2.0</v>
      </c>
      <c r="AF2633" t="inlineStr">
        <is>
          <t>loan (interest rate)</t>
        </is>
      </c>
      <c r="AG2633" t="inlineStr">
        <is>
          <t>disclosure</t>
        </is>
      </c>
      <c r="AH2633" t="inlineStr">
        <is>
          <t>sensitive</t>
        </is>
      </c>
      <c r="AI2633" t="inlineStr">
        <is>
          <t>99_NCE</t>
        </is>
      </c>
      <c r="AJ2633" t="inlineStr">
        <is>
          <t>99_NCE</t>
        </is>
      </c>
      <c r="AK2633" t="str">
        <f>IF(AND($CF2633&lt;&gt;"",IFERROR(INDEX(subsample_country_map!$B:$B,MATCH($CF2633,subsample_country_map!$A:$A,0)),"")&lt;&gt;""),INDEX(subsample_country_map!$B:$B,MATCH($CF2633,subsample_country_map!$A:$A,0)),INDEX(lookup!$AA:$AA,MATCH($A2633,lookup!$A:$A,0)))</f>
        <v>99_NCE</v>
      </c>
      <c r="AL2633" t="str">
        <f>IF(AND($CF2633&lt;&gt;"",IFERROR(INDEX(subsample_country_map!$C:$C,MATCH($CF2633,subsample_country_map!$A:$A,0)),"")&lt;&gt;""),INDEX(subsample_country_map!$C:$C,MATCH($CF2633,subsample_country_map!$A:$A,0)),INDEX(lookup!$AB:$AB,MATCH($A2633,lookup!$A:$A,0)))</f>
        <v>99_NCE</v>
      </c>
      <c r="AM2633" t="str">
        <f>IF(AND($CF2633&lt;&gt;"",IFERROR(INDEX(subsample_country_map!$D:$D,MATCH($CF2633,subsample_country_map!$A:$A,0)),"")&lt;&gt;""),INDEX(subsample_country_map!$D:$D,MATCH($CF2633,subsample_country_map!$A:$A,0)),INDEX(lookup!$AC:$AC,MATCH($A2633,lookup!$A:$A,0)))</f>
        <v>99_NCE</v>
      </c>
      <c r="AN2633" t="str">
        <f>IF(AND($CF2633&lt;&gt;"",IFERROR(INDEX(subsample_country_map!$E:$E,MATCH($CF2633,subsample_country_map!$A:$A,0)),"")&lt;&gt;""),INDEX(subsample_country_map!$E:$E,MATCH($CF2633,subsample_country_map!$A:$A,0)),INDEX(lookup!$AD:$AD,MATCH($A2633,lookup!$A:$A,0)))</f>
        <v>99_NCE</v>
      </c>
      <c r="AO2633" t="str">
        <f>INDEX(lookup!$Y:$Y,MATCH($A2633,lookup!$A:$A,0))</f>
        <v>1_not published</v>
      </c>
      <c r="AP2633" t="str">
        <f>INDEX(lookup!$Z:$Z,MATCH($A2633,lookup!$A:$A,0))</f>
        <v>99_NCE</v>
      </c>
      <c r="AQ2633" t="str">
        <f>INDEX(lookup!$W:$W,MATCH($A2633,lookup!$A:$A,0))</f>
        <v>1_fin/acc/econ</v>
      </c>
      <c r="AS2633" t="inlineStr">
        <is>
          <t>staging</t>
        </is>
      </c>
      <c r="AT2633" t="inlineStr">
        <is>
          <t>good-CER</t>
        </is>
      </c>
      <c r="AU2633" t="inlineStr">
        <is>
          <t>cost</t>
        </is>
      </c>
      <c r="AV2633" t="inlineStr">
        <is>
          <t>-6.234</t>
        </is>
      </c>
      <c r="AX2633" t="inlineStr">
        <is>
          <t>-15.13</t>
        </is>
      </c>
      <c r="BA2633" t="n">
        <v>40449</v>
      </c>
      <c r="BB2633" t="inlineStr">
        <is>
          <t>0</t>
        </is>
      </c>
      <c r="BC2633" t="inlineStr">
        <is>
          <t>FE</t>
        </is>
      </c>
      <c r="BD2633" t="inlineStr">
        <is>
          <t>not stated</t>
        </is>
      </c>
      <c r="BE2633" t="inlineStr">
        <is>
          <t>none</t>
        </is>
      </c>
      <c r="BI2633" t="inlineStr">
        <is>
          <t>Table 4</t>
        </is>
      </c>
      <c r="BJ2633" t="inlineStr">
        <is>
          <t>Column (1)</t>
        </is>
      </c>
      <c r="BK2633" t="inlineStr">
        <is>
          <t>21</t>
        </is>
      </c>
      <c r="BL2633" t="inlineStr">
        <is>
          <t>NZT overall score -6.234*** (-15.13)</t>
        </is>
      </c>
      <c r="BM2633" t="inlineStr">
        <is>
          <t>NZT overall score</t>
        </is>
      </c>
      <c r="BN2633" t="inlineStr">
        <is>
          <t>Loan Spread</t>
        </is>
      </c>
      <c r="BO2633" t="inlineStr">
        <is>
          <t>update</t>
        </is>
      </c>
      <c r="BP2633" t="inlineStr">
        <is>
          <t>Zhou et al (2024)</t>
        </is>
      </c>
      <c r="BQ2633" t="inlineStr">
        <is>
          <t>computed</t>
        </is>
      </c>
      <c r="BT2633" t="n">
        <v>0</v>
      </c>
      <c r="BU2633" t="inlineStr">
        <is>
          <t>staging_Zhou_et_al_2024.csv</t>
        </is>
      </c>
      <c r="BW2633" t="n">
        <v>2002</v>
      </c>
      <c r="BX2633" t="n">
        <v>2022</v>
      </c>
      <c r="BY2633" t="inlineStr">
        <is>
          <t>multi: 47 countries</t>
        </is>
      </c>
      <c r="BZ2633" t="n">
        <v>2012</v>
      </c>
      <c r="CA2633" t="n">
        <v>0.3333333333333333</v>
      </c>
      <c r="CB2633" t="n">
        <v>0</v>
      </c>
      <c r="CC2633" t="n">
        <v>1</v>
      </c>
      <c r="CD2633" t="n">
        <v>-0.07515817744360123</v>
      </c>
      <c r="CE2633" t="n">
        <v>1</v>
      </c>
    </row>
    <row r="2634">
      <c r="A2634" t="inlineStr">
        <is>
          <t>Zhou et al (2024)</t>
        </is>
      </c>
      <c r="B2634" t="n">
        <v>3939</v>
      </c>
      <c r="C2634" t="n">
        <v>-0.0287769506608047</v>
      </c>
      <c r="D2634" t="n">
        <v>40449</v>
      </c>
      <c r="E2634">
        <f>IF(ISNUMBER($BA2634),$BA2634,IF(AND(ISNUMBER($D2634),ISNUMBER($BW2634),ISNUMBER($BX2634)),$D2634*($BX2634-$BW2634+1),""))</f>
        <v>40449.0</v>
      </c>
      <c r="H2634" t="inlineStr">
        <is>
          <t>partial</t>
        </is>
      </c>
      <c r="I2634" t="inlineStr">
        <is>
          <t>T-Statistic available</t>
        </is>
      </c>
      <c r="J2634">
        <f>IF($BW2634&lt;&gt;"",$BW2634,"")</f>
        <v>2002.0</v>
      </c>
      <c r="K2634">
        <f>IF($BX2634&lt;&gt;"",$BX2634,"")</f>
        <v>2022.0</v>
      </c>
      <c r="L2634">
        <f>IF(AND(ISNUMBER($BW2634),ISNUMBER($BX2634)),($BW2634+$BX2634)/2,"")</f>
        <v>2012.0</v>
      </c>
      <c r="M2634">
        <f>IF($L2634&lt;&gt;"",$L2634,"")</f>
        <v>2012.0</v>
      </c>
      <c r="N2634">
        <f>IF(AND(ISNUMBER($BW2634),ISNUMBER($BX2634)),MIN(1,MAX(0,($BX2634-2016+1)/($BX2634-$BW2634+1))),"")</f>
        <v>0.3333333333333333</v>
      </c>
      <c r="O2634">
        <f>IF(AND(ISNUMBER($BW2634),ISNUMBER($BX2634)),MIN(1,MAX(0,($BX2634-2017+1)/($BX2634-$BW2634+1))),"")</f>
        <v>0.2857142857142857</v>
      </c>
      <c r="P2634">
        <f>IF(AND(ISNUMBER($BW2634),ISNUMBER($BX2634)),MIN(1,MAX(0,($BX2634-2018+1)/($BX2634-$BW2634+1))),"")</f>
        <v>0.2380952380952381</v>
      </c>
      <c r="Q2634">
        <f>IF(AND(ISNUMBER($BW2634),ISNUMBER($BX2634)),MIN(1,MAX(0,($BX2634-2019+1)/($BX2634-$BW2634+1))),"")</f>
        <v>0.1904761904761905</v>
      </c>
      <c r="R2634">
        <f>IF(AND(ISNUMBER($BW2634),ISNUMBER($BX2634)),MIN(1,MAX(0,($BX2634-2016+1)/($BX2634-$BW2634+1))),"")</f>
        <v>0.3333333333333333</v>
      </c>
      <c r="S2634">
        <f>IF($L2634&lt;&gt;"",IF($L2634&gt;=2015.5,1,0),"")</f>
        <v>0.0</v>
      </c>
      <c r="T2634">
        <f>IF($L2634&lt;&gt;"",IF($L2634&gt;=2016,1,0),"")</f>
        <v>0.0</v>
      </c>
      <c r="U2634">
        <f>IF(ISNUMBER($BX2634),IF($BX2634&gt;=2016,1,0),"")</f>
        <v>1.0</v>
      </c>
      <c r="V2634">
        <f>IF(ISNUMBER($BW2634),IF($BW2634&gt;=2016,1,0),"")</f>
        <v>0.0</v>
      </c>
      <c r="W2634" t="str">
        <f>IF(AND(ISNUMBER($BW2634),ISNUMBER($BX2634)),IF($BW2634&gt;=2016,"post-only",IF($BX2634&lt;2016,"pre-only","mixed")),"")</f>
        <v>mixed</v>
      </c>
      <c r="X2634">
        <f>IF(AND(ISNUMBER($BW2634),ISNUMBER($BX2634)),MIN(1,MAX(0,($BX2634-2017+1)/($BX2634-$BW2634+1))),"")</f>
        <v>0.2857142857142857</v>
      </c>
      <c r="Y2634">
        <f>IF(AND(ISNUMBER($BW2634),ISNUMBER($BX2634)),MIN(1,MAX(0,($BX2634-2018+1)/($BX2634-$BW2634+1))),"")</f>
        <v>0.2380952380952381</v>
      </c>
      <c r="Z2634">
        <f>IF(AND(ISNUMBER($BW2634),ISNUMBER($BX2634)),MIN(1,MAX(0,($BX2634-2019+1)/($BX2634-$BW2634+1))),"")</f>
        <v>0.1904761904761905</v>
      </c>
      <c r="AA2634">
        <f>IF(ISNUMBER($BX2634),IF($BX2634&gt;=2017,1,0),"")</f>
        <v>1.0</v>
      </c>
      <c r="AB2634">
        <f>IF(ISNUMBER($BX2634),IF($BX2634&gt;=2018,1,0),"")</f>
        <v>1.0</v>
      </c>
      <c r="AC2634">
        <f>IF(ISNUMBER($BX2634),IF($BX2634&gt;=2019,1,0),"")</f>
        <v>1.0</v>
      </c>
      <c r="AD2634">
        <f>IF($L2634&lt;&gt;"",IF($L2634&gt;2013,1,0),"")</f>
        <v>0.0</v>
      </c>
      <c r="AE2634">
        <f>IF($L2634&lt;&gt;"",1+IF($L2634&gt;2011,1,0)+IF($L2634&gt;2014,1,0),"")</f>
        <v>2.0</v>
      </c>
      <c r="AF2634" t="inlineStr">
        <is>
          <t>loan (interest rate)</t>
        </is>
      </c>
      <c r="AG2634" t="inlineStr">
        <is>
          <t>disclosure</t>
        </is>
      </c>
      <c r="AH2634" t="inlineStr">
        <is>
          <t>sensitive</t>
        </is>
      </c>
      <c r="AI2634" t="inlineStr">
        <is>
          <t>99_NCE</t>
        </is>
      </c>
      <c r="AJ2634" t="inlineStr">
        <is>
          <t>99_NCE</t>
        </is>
      </c>
      <c r="AK2634" t="str">
        <f>IF(AND($CF2634&lt;&gt;"",IFERROR(INDEX(subsample_country_map!$B:$B,MATCH($CF2634,subsample_country_map!$A:$A,0)),"")&lt;&gt;""),INDEX(subsample_country_map!$B:$B,MATCH($CF2634,subsample_country_map!$A:$A,0)),INDEX(lookup!$AA:$AA,MATCH($A2634,lookup!$A:$A,0)))</f>
        <v>99_NCE</v>
      </c>
      <c r="AL2634" t="str">
        <f>IF(AND($CF2634&lt;&gt;"",IFERROR(INDEX(subsample_country_map!$C:$C,MATCH($CF2634,subsample_country_map!$A:$A,0)),"")&lt;&gt;""),INDEX(subsample_country_map!$C:$C,MATCH($CF2634,subsample_country_map!$A:$A,0)),INDEX(lookup!$AB:$AB,MATCH($A2634,lookup!$A:$A,0)))</f>
        <v>99_NCE</v>
      </c>
      <c r="AM2634" t="str">
        <f>IF(AND($CF2634&lt;&gt;"",IFERROR(INDEX(subsample_country_map!$D:$D,MATCH($CF2634,subsample_country_map!$A:$A,0)),"")&lt;&gt;""),INDEX(subsample_country_map!$D:$D,MATCH($CF2634,subsample_country_map!$A:$A,0)),INDEX(lookup!$AC:$AC,MATCH($A2634,lookup!$A:$A,0)))</f>
        <v>99_NCE</v>
      </c>
      <c r="AN2634" t="str">
        <f>IF(AND($CF2634&lt;&gt;"",IFERROR(INDEX(subsample_country_map!$E:$E,MATCH($CF2634,subsample_country_map!$A:$A,0)),"")&lt;&gt;""),INDEX(subsample_country_map!$E:$E,MATCH($CF2634,subsample_country_map!$A:$A,0)),INDEX(lookup!$AD:$AD,MATCH($A2634,lookup!$A:$A,0)))</f>
        <v>99_NCE</v>
      </c>
      <c r="AO2634" t="str">
        <f>INDEX(lookup!$Y:$Y,MATCH($A2634,lookup!$A:$A,0))</f>
        <v>1_not published</v>
      </c>
      <c r="AP2634" t="str">
        <f>INDEX(lookup!$Z:$Z,MATCH($A2634,lookup!$A:$A,0))</f>
        <v>99_NCE</v>
      </c>
      <c r="AQ2634" t="str">
        <f>INDEX(lookup!$W:$W,MATCH($A2634,lookup!$A:$A,0))</f>
        <v>1_fin/acc/econ</v>
      </c>
      <c r="AS2634" t="inlineStr">
        <is>
          <t>staging</t>
        </is>
      </c>
      <c r="AT2634" t="inlineStr">
        <is>
          <t>good-CER</t>
        </is>
      </c>
      <c r="AU2634" t="inlineStr">
        <is>
          <t>cost</t>
        </is>
      </c>
      <c r="AV2634" t="inlineStr">
        <is>
          <t>-1.984</t>
        </is>
      </c>
      <c r="AX2634" t="inlineStr">
        <is>
          <t>-5.79</t>
        </is>
      </c>
      <c r="BA2634" t="n">
        <v>40449</v>
      </c>
      <c r="BB2634" t="inlineStr">
        <is>
          <t>0</t>
        </is>
      </c>
      <c r="BC2634" t="inlineStr">
        <is>
          <t>FE</t>
        </is>
      </c>
      <c r="BD2634" t="inlineStr">
        <is>
          <t>not stated</t>
        </is>
      </c>
      <c r="BE2634" t="inlineStr">
        <is>
          <t>none</t>
        </is>
      </c>
      <c r="BI2634" t="inlineStr">
        <is>
          <t>Table 4</t>
        </is>
      </c>
      <c r="BJ2634" t="inlineStr">
        <is>
          <t>Column (2)</t>
        </is>
      </c>
      <c r="BK2634" t="inlineStr">
        <is>
          <t>21</t>
        </is>
      </c>
      <c r="BL2634" t="inlineStr">
        <is>
          <t>NZT overall score -1.984*** (-5.79)</t>
        </is>
      </c>
      <c r="BM2634" t="inlineStr">
        <is>
          <t>NZT overall score</t>
        </is>
      </c>
      <c r="BN2634" t="inlineStr">
        <is>
          <t>Loan Spread</t>
        </is>
      </c>
      <c r="BO2634" t="inlineStr">
        <is>
          <t>update</t>
        </is>
      </c>
      <c r="BP2634" t="inlineStr">
        <is>
          <t>Zhou et al (2024)</t>
        </is>
      </c>
      <c r="BQ2634" t="inlineStr">
        <is>
          <t>computed</t>
        </is>
      </c>
      <c r="BT2634" t="n">
        <v>0</v>
      </c>
      <c r="BU2634" t="inlineStr">
        <is>
          <t>staging_Zhou_et_al_2024.csv</t>
        </is>
      </c>
      <c r="BW2634" t="n">
        <v>2002</v>
      </c>
      <c r="BX2634" t="n">
        <v>2022</v>
      </c>
      <c r="BY2634" t="inlineStr">
        <is>
          <t>multi: 47 countries</t>
        </is>
      </c>
      <c r="BZ2634" t="n">
        <v>2012</v>
      </c>
      <c r="CA2634" t="n">
        <v>0.3333333333333333</v>
      </c>
      <c r="CB2634" t="n">
        <v>0</v>
      </c>
      <c r="CC2634" t="n">
        <v>1</v>
      </c>
      <c r="CD2634" t="n">
        <v>-0.02878489813127287</v>
      </c>
      <c r="CE2634" t="n">
        <v>1</v>
      </c>
    </row>
    <row r="2635">
      <c r="A2635" t="inlineStr">
        <is>
          <t>Zhou et al (2024)</t>
        </is>
      </c>
      <c r="B2635" t="n">
        <v>3940</v>
      </c>
      <c r="C2635" t="n">
        <v>-0.01625685236108334</v>
      </c>
      <c r="D2635" t="n">
        <v>40449</v>
      </c>
      <c r="E2635">
        <f>IF(ISNUMBER($BA2635),$BA2635,IF(AND(ISNUMBER($D2635),ISNUMBER($BW2635),ISNUMBER($BX2635)),$D2635*($BX2635-$BW2635+1),""))</f>
        <v>40449.0</v>
      </c>
      <c r="H2635" t="inlineStr">
        <is>
          <t>partial</t>
        </is>
      </c>
      <c r="I2635" t="inlineStr">
        <is>
          <t>T-Statistic available</t>
        </is>
      </c>
      <c r="J2635">
        <f>IF($BW2635&lt;&gt;"",$BW2635,"")</f>
        <v>2002.0</v>
      </c>
      <c r="K2635">
        <f>IF($BX2635&lt;&gt;"",$BX2635,"")</f>
        <v>2022.0</v>
      </c>
      <c r="L2635">
        <f>IF(AND(ISNUMBER($BW2635),ISNUMBER($BX2635)),($BW2635+$BX2635)/2,"")</f>
        <v>2012.0</v>
      </c>
      <c r="M2635">
        <f>IF($L2635&lt;&gt;"",$L2635,"")</f>
        <v>2012.0</v>
      </c>
      <c r="N2635">
        <f>IF(AND(ISNUMBER($BW2635),ISNUMBER($BX2635)),MIN(1,MAX(0,($BX2635-2016+1)/($BX2635-$BW2635+1))),"")</f>
        <v>0.3333333333333333</v>
      </c>
      <c r="O2635">
        <f>IF(AND(ISNUMBER($BW2635),ISNUMBER($BX2635)),MIN(1,MAX(0,($BX2635-2017+1)/($BX2635-$BW2635+1))),"")</f>
        <v>0.2857142857142857</v>
      </c>
      <c r="P2635">
        <f>IF(AND(ISNUMBER($BW2635),ISNUMBER($BX2635)),MIN(1,MAX(0,($BX2635-2018+1)/($BX2635-$BW2635+1))),"")</f>
        <v>0.2380952380952381</v>
      </c>
      <c r="Q2635">
        <f>IF(AND(ISNUMBER($BW2635),ISNUMBER($BX2635)),MIN(1,MAX(0,($BX2635-2019+1)/($BX2635-$BW2635+1))),"")</f>
        <v>0.1904761904761905</v>
      </c>
      <c r="R2635">
        <f>IF(AND(ISNUMBER($BW2635),ISNUMBER($BX2635)),MIN(1,MAX(0,($BX2635-2016+1)/($BX2635-$BW2635+1))),"")</f>
        <v>0.3333333333333333</v>
      </c>
      <c r="S2635">
        <f>IF($L2635&lt;&gt;"",IF($L2635&gt;=2015.5,1,0),"")</f>
        <v>0.0</v>
      </c>
      <c r="T2635">
        <f>IF($L2635&lt;&gt;"",IF($L2635&gt;=2016,1,0),"")</f>
        <v>0.0</v>
      </c>
      <c r="U2635">
        <f>IF(ISNUMBER($BX2635),IF($BX2635&gt;=2016,1,0),"")</f>
        <v>1.0</v>
      </c>
      <c r="V2635">
        <f>IF(ISNUMBER($BW2635),IF($BW2635&gt;=2016,1,0),"")</f>
        <v>0.0</v>
      </c>
      <c r="W2635" t="str">
        <f>IF(AND(ISNUMBER($BW2635),ISNUMBER($BX2635)),IF($BW2635&gt;=2016,"post-only",IF($BX2635&lt;2016,"pre-only","mixed")),"")</f>
        <v>mixed</v>
      </c>
      <c r="X2635">
        <f>IF(AND(ISNUMBER($BW2635),ISNUMBER($BX2635)),MIN(1,MAX(0,($BX2635-2017+1)/($BX2635-$BW2635+1))),"")</f>
        <v>0.2857142857142857</v>
      </c>
      <c r="Y2635">
        <f>IF(AND(ISNUMBER($BW2635),ISNUMBER($BX2635)),MIN(1,MAX(0,($BX2635-2018+1)/($BX2635-$BW2635+1))),"")</f>
        <v>0.2380952380952381</v>
      </c>
      <c r="Z2635">
        <f>IF(AND(ISNUMBER($BW2635),ISNUMBER($BX2635)),MIN(1,MAX(0,($BX2635-2019+1)/($BX2635-$BW2635+1))),"")</f>
        <v>0.1904761904761905</v>
      </c>
      <c r="AA2635">
        <f>IF(ISNUMBER($BX2635),IF($BX2635&gt;=2017,1,0),"")</f>
        <v>1.0</v>
      </c>
      <c r="AB2635">
        <f>IF(ISNUMBER($BX2635),IF($BX2635&gt;=2018,1,0),"")</f>
        <v>1.0</v>
      </c>
      <c r="AC2635">
        <f>IF(ISNUMBER($BX2635),IF($BX2635&gt;=2019,1,0),"")</f>
        <v>1.0</v>
      </c>
      <c r="AD2635">
        <f>IF($L2635&lt;&gt;"",IF($L2635&gt;2013,1,0),"")</f>
        <v>0.0</v>
      </c>
      <c r="AE2635">
        <f>IF($L2635&lt;&gt;"",1+IF($L2635&gt;2011,1,0)+IF($L2635&gt;2014,1,0),"")</f>
        <v>2.0</v>
      </c>
      <c r="AF2635" t="inlineStr">
        <is>
          <t>loan (interest rate)</t>
        </is>
      </c>
      <c r="AG2635" t="inlineStr">
        <is>
          <t>disclosure</t>
        </is>
      </c>
      <c r="AH2635" t="inlineStr">
        <is>
          <t>sensitive</t>
        </is>
      </c>
      <c r="AI2635" t="inlineStr">
        <is>
          <t>99_NCE</t>
        </is>
      </c>
      <c r="AJ2635" t="inlineStr">
        <is>
          <t>99_NCE</t>
        </is>
      </c>
      <c r="AK2635" t="str">
        <f>IF(AND($CF2635&lt;&gt;"",IFERROR(INDEX(subsample_country_map!$B:$B,MATCH($CF2635,subsample_country_map!$A:$A,0)),"")&lt;&gt;""),INDEX(subsample_country_map!$B:$B,MATCH($CF2635,subsample_country_map!$A:$A,0)),INDEX(lookup!$AA:$AA,MATCH($A2635,lookup!$A:$A,0)))</f>
        <v>99_NCE</v>
      </c>
      <c r="AL2635" t="str">
        <f>IF(AND($CF2635&lt;&gt;"",IFERROR(INDEX(subsample_country_map!$C:$C,MATCH($CF2635,subsample_country_map!$A:$A,0)),"")&lt;&gt;""),INDEX(subsample_country_map!$C:$C,MATCH($CF2635,subsample_country_map!$A:$A,0)),INDEX(lookup!$AB:$AB,MATCH($A2635,lookup!$A:$A,0)))</f>
        <v>99_NCE</v>
      </c>
      <c r="AM2635" t="str">
        <f>IF(AND($CF2635&lt;&gt;"",IFERROR(INDEX(subsample_country_map!$D:$D,MATCH($CF2635,subsample_country_map!$A:$A,0)),"")&lt;&gt;""),INDEX(subsample_country_map!$D:$D,MATCH($CF2635,subsample_country_map!$A:$A,0)),INDEX(lookup!$AC:$AC,MATCH($A2635,lookup!$A:$A,0)))</f>
        <v>99_NCE</v>
      </c>
      <c r="AN2635" t="str">
        <f>IF(AND($CF2635&lt;&gt;"",IFERROR(INDEX(subsample_country_map!$E:$E,MATCH($CF2635,subsample_country_map!$A:$A,0)),"")&lt;&gt;""),INDEX(subsample_country_map!$E:$E,MATCH($CF2635,subsample_country_map!$A:$A,0)),INDEX(lookup!$AD:$AD,MATCH($A2635,lookup!$A:$A,0)))</f>
        <v>99_NCE</v>
      </c>
      <c r="AO2635" t="str">
        <f>INDEX(lookup!$Y:$Y,MATCH($A2635,lookup!$A:$A,0))</f>
        <v>1_not published</v>
      </c>
      <c r="AP2635" t="str">
        <f>INDEX(lookup!$Z:$Z,MATCH($A2635,lookup!$A:$A,0))</f>
        <v>99_NCE</v>
      </c>
      <c r="AQ2635" t="str">
        <f>INDEX(lookup!$W:$W,MATCH($A2635,lookup!$A:$A,0))</f>
        <v>1_fin/acc/econ</v>
      </c>
      <c r="AS2635" t="inlineStr">
        <is>
          <t>staging</t>
        </is>
      </c>
      <c r="AT2635" t="inlineStr">
        <is>
          <t>good-CER</t>
        </is>
      </c>
      <c r="AU2635" t="inlineStr">
        <is>
          <t>cost</t>
        </is>
      </c>
      <c r="AV2635" t="inlineStr">
        <is>
          <t>-1.044</t>
        </is>
      </c>
      <c r="AX2635" t="inlineStr">
        <is>
          <t>-3.27</t>
        </is>
      </c>
      <c r="BA2635" t="n">
        <v>40449</v>
      </c>
      <c r="BB2635" t="inlineStr">
        <is>
          <t>0</t>
        </is>
      </c>
      <c r="BC2635" t="inlineStr">
        <is>
          <t>FE</t>
        </is>
      </c>
      <c r="BD2635" t="inlineStr">
        <is>
          <t>not stated</t>
        </is>
      </c>
      <c r="BE2635" t="inlineStr">
        <is>
          <t>none</t>
        </is>
      </c>
      <c r="BI2635" t="inlineStr">
        <is>
          <t>Table 4</t>
        </is>
      </c>
      <c r="BJ2635" t="inlineStr">
        <is>
          <t>Column (3)</t>
        </is>
      </c>
      <c r="BK2635" t="inlineStr">
        <is>
          <t>21</t>
        </is>
      </c>
      <c r="BL2635" t="inlineStr">
        <is>
          <t>NZT overall score -1.044*** (-3.27)</t>
        </is>
      </c>
      <c r="BM2635" t="inlineStr">
        <is>
          <t>NZT overall score</t>
        </is>
      </c>
      <c r="BN2635" t="inlineStr">
        <is>
          <t>Loan Spread</t>
        </is>
      </c>
      <c r="BO2635" t="inlineStr">
        <is>
          <t>update</t>
        </is>
      </c>
      <c r="BP2635" t="inlineStr">
        <is>
          <t>Zhou et al (2024)</t>
        </is>
      </c>
      <c r="BQ2635" t="inlineStr">
        <is>
          <t>computed</t>
        </is>
      </c>
      <c r="BT2635" t="n">
        <v>0</v>
      </c>
      <c r="BU2635" t="inlineStr">
        <is>
          <t>staging_Zhou_et_al_2024.csv</t>
        </is>
      </c>
      <c r="BW2635" t="n">
        <v>2002</v>
      </c>
      <c r="BX2635" t="n">
        <v>2022</v>
      </c>
      <c r="BY2635" t="inlineStr">
        <is>
          <t>multi: 47 countries</t>
        </is>
      </c>
      <c r="BZ2635" t="n">
        <v>2012</v>
      </c>
      <c r="CA2635" t="n">
        <v>0.3333333333333333</v>
      </c>
      <c r="CB2635" t="n">
        <v>0</v>
      </c>
      <c r="CC2635" t="n">
        <v>1</v>
      </c>
      <c r="CD2635" t="n">
        <v>-0.01625828473698009</v>
      </c>
      <c r="CE2635" t="n">
        <v>1</v>
      </c>
    </row>
    <row r="2636">
      <c r="A2636" t="inlineStr">
        <is>
          <t>Zhou et al (2024)</t>
        </is>
      </c>
      <c r="B2636" t="n">
        <v>3941</v>
      </c>
      <c r="C2636" t="n">
        <v>-0.08419032352843338</v>
      </c>
      <c r="D2636" t="n">
        <v>3336</v>
      </c>
      <c r="E2636">
        <f>IF(ISNUMBER($BA2636),$BA2636,IF(AND(ISNUMBER($D2636),ISNUMBER($BW2636),ISNUMBER($BX2636)),$D2636*($BX2636-$BW2636+1),""))</f>
        <v>3336.0</v>
      </c>
      <c r="H2636" t="inlineStr">
        <is>
          <t>partial</t>
        </is>
      </c>
      <c r="I2636" t="inlineStr">
        <is>
          <t>T-Statistic available</t>
        </is>
      </c>
      <c r="J2636">
        <f>IF($BW2636&lt;&gt;"",$BW2636,"")</f>
        <v>2002.0</v>
      </c>
      <c r="K2636">
        <f>IF($BX2636&lt;&gt;"",$BX2636,"")</f>
        <v>2022.0</v>
      </c>
      <c r="L2636">
        <f>IF(AND(ISNUMBER($BW2636),ISNUMBER($BX2636)),($BW2636+$BX2636)/2,"")</f>
        <v>2012.0</v>
      </c>
      <c r="M2636">
        <f>IF($L2636&lt;&gt;"",$L2636,"")</f>
        <v>2012.0</v>
      </c>
      <c r="N2636">
        <f>IF(AND(ISNUMBER($BW2636),ISNUMBER($BX2636)),MIN(1,MAX(0,($BX2636-2016+1)/($BX2636-$BW2636+1))),"")</f>
        <v>0.3333333333333333</v>
      </c>
      <c r="O2636">
        <f>IF(AND(ISNUMBER($BW2636),ISNUMBER($BX2636)),MIN(1,MAX(0,($BX2636-2017+1)/($BX2636-$BW2636+1))),"")</f>
        <v>0.2857142857142857</v>
      </c>
      <c r="P2636">
        <f>IF(AND(ISNUMBER($BW2636),ISNUMBER($BX2636)),MIN(1,MAX(0,($BX2636-2018+1)/($BX2636-$BW2636+1))),"")</f>
        <v>0.2380952380952381</v>
      </c>
      <c r="Q2636">
        <f>IF(AND(ISNUMBER($BW2636),ISNUMBER($BX2636)),MIN(1,MAX(0,($BX2636-2019+1)/($BX2636-$BW2636+1))),"")</f>
        <v>0.1904761904761905</v>
      </c>
      <c r="R2636">
        <f>IF(AND(ISNUMBER($BW2636),ISNUMBER($BX2636)),MIN(1,MAX(0,($BX2636-2016+1)/($BX2636-$BW2636+1))),"")</f>
        <v>0.3333333333333333</v>
      </c>
      <c r="S2636">
        <f>IF($L2636&lt;&gt;"",IF($L2636&gt;=2015.5,1,0),"")</f>
        <v>0.0</v>
      </c>
      <c r="T2636">
        <f>IF($L2636&lt;&gt;"",IF($L2636&gt;=2016,1,0),"")</f>
        <v>0.0</v>
      </c>
      <c r="U2636">
        <f>IF(ISNUMBER($BX2636),IF($BX2636&gt;=2016,1,0),"")</f>
        <v>1.0</v>
      </c>
      <c r="V2636">
        <f>IF(ISNUMBER($BW2636),IF($BW2636&gt;=2016,1,0),"")</f>
        <v>0.0</v>
      </c>
      <c r="W2636" t="str">
        <f>IF(AND(ISNUMBER($BW2636),ISNUMBER($BX2636)),IF($BW2636&gt;=2016,"post-only",IF($BX2636&lt;2016,"pre-only","mixed")),"")</f>
        <v>mixed</v>
      </c>
      <c r="X2636">
        <f>IF(AND(ISNUMBER($BW2636),ISNUMBER($BX2636)),MIN(1,MAX(0,($BX2636-2017+1)/($BX2636-$BW2636+1))),"")</f>
        <v>0.2857142857142857</v>
      </c>
      <c r="Y2636">
        <f>IF(AND(ISNUMBER($BW2636),ISNUMBER($BX2636)),MIN(1,MAX(0,($BX2636-2018+1)/($BX2636-$BW2636+1))),"")</f>
        <v>0.2380952380952381</v>
      </c>
      <c r="Z2636">
        <f>IF(AND(ISNUMBER($BW2636),ISNUMBER($BX2636)),MIN(1,MAX(0,($BX2636-2019+1)/($BX2636-$BW2636+1))),"")</f>
        <v>0.1904761904761905</v>
      </c>
      <c r="AA2636">
        <f>IF(ISNUMBER($BX2636),IF($BX2636&gt;=2017,1,0),"")</f>
        <v>1.0</v>
      </c>
      <c r="AB2636">
        <f>IF(ISNUMBER($BX2636),IF($BX2636&gt;=2018,1,0),"")</f>
        <v>1.0</v>
      </c>
      <c r="AC2636">
        <f>IF(ISNUMBER($BX2636),IF($BX2636&gt;=2019,1,0),"")</f>
        <v>1.0</v>
      </c>
      <c r="AD2636">
        <f>IF($L2636&lt;&gt;"",IF($L2636&gt;2013,1,0),"")</f>
        <v>0.0</v>
      </c>
      <c r="AE2636">
        <f>IF($L2636&lt;&gt;"",1+IF($L2636&gt;2011,1,0)+IF($L2636&gt;2014,1,0),"")</f>
        <v>2.0</v>
      </c>
      <c r="AF2636" t="inlineStr">
        <is>
          <t>loan (interest rate)</t>
        </is>
      </c>
      <c r="AG2636" t="inlineStr">
        <is>
          <t>disclosure</t>
        </is>
      </c>
      <c r="AH2636" t="inlineStr">
        <is>
          <t>sensitive</t>
        </is>
      </c>
      <c r="AI2636" t="inlineStr">
        <is>
          <t>99_NCE</t>
        </is>
      </c>
      <c r="AJ2636" t="inlineStr">
        <is>
          <t>99_NCE</t>
        </is>
      </c>
      <c r="AK2636" t="str">
        <f>IF(AND($CF2636&lt;&gt;"",IFERROR(INDEX(subsample_country_map!$B:$B,MATCH($CF2636,subsample_country_map!$A:$A,0)),"")&lt;&gt;""),INDEX(subsample_country_map!$B:$B,MATCH($CF2636,subsample_country_map!$A:$A,0)),INDEX(lookup!$AA:$AA,MATCH($A2636,lookup!$A:$A,0)))</f>
        <v>2_Europe</v>
      </c>
      <c r="AL2636" t="str">
        <f>IF(AND($CF2636&lt;&gt;"",IFERROR(INDEX(subsample_country_map!$C:$C,MATCH($CF2636,subsample_country_map!$A:$A,0)),"")&lt;&gt;""),INDEX(subsample_country_map!$C:$C,MATCH($CF2636,subsample_country_map!$A:$A,0)),INDEX(lookup!$AB:$AB,MATCH($A2636,lookup!$A:$A,0)))</f>
        <v>99_NCE</v>
      </c>
      <c r="AM2636" t="str">
        <f>IF(AND($CF2636&lt;&gt;"",IFERROR(INDEX(subsample_country_map!$D:$D,MATCH($CF2636,subsample_country_map!$A:$A,0)),"")&lt;&gt;""),INDEX(subsample_country_map!$D:$D,MATCH($CF2636,subsample_country_map!$A:$A,0)),INDEX(lookup!$AC:$AC,MATCH($A2636,lookup!$A:$A,0)))</f>
        <v>1_western</v>
      </c>
      <c r="AN2636" t="str">
        <f>IF(AND($CF2636&lt;&gt;"",IFERROR(INDEX(subsample_country_map!$E:$E,MATCH($CF2636,subsample_country_map!$A:$A,0)),"")&lt;&gt;""),INDEX(subsample_country_map!$E:$E,MATCH($CF2636,subsample_country_map!$A:$A,0)),INDEX(lookup!$AD:$AD,MATCH($A2636,lookup!$A:$A,0)))</f>
        <v>99_NCE</v>
      </c>
      <c r="AO2636" t="str">
        <f>INDEX(lookup!$Y:$Y,MATCH($A2636,lookup!$A:$A,0))</f>
        <v>1_not published</v>
      </c>
      <c r="AP2636" t="str">
        <f>INDEX(lookup!$Z:$Z,MATCH($A2636,lookup!$A:$A,0))</f>
        <v>99_NCE</v>
      </c>
      <c r="AQ2636" t="str">
        <f>INDEX(lookup!$W:$W,MATCH($A2636,lookup!$A:$A,0))</f>
        <v>1_fin/acc/econ</v>
      </c>
      <c r="AS2636" t="inlineStr">
        <is>
          <t>staging</t>
        </is>
      </c>
      <c r="AT2636" t="inlineStr">
        <is>
          <t>good-CER</t>
        </is>
      </c>
      <c r="AU2636" t="inlineStr">
        <is>
          <t>cost</t>
        </is>
      </c>
      <c r="AV2636" t="inlineStr">
        <is>
          <t>-7.459</t>
        </is>
      </c>
      <c r="AX2636" t="inlineStr">
        <is>
          <t>-4.88</t>
        </is>
      </c>
      <c r="BA2636" t="n">
        <v>3336</v>
      </c>
      <c r="BB2636" t="inlineStr">
        <is>
          <t>0</t>
        </is>
      </c>
      <c r="BC2636" t="inlineStr">
        <is>
          <t>FE</t>
        </is>
      </c>
      <c r="BD2636" t="inlineStr">
        <is>
          <t>other: Lender</t>
        </is>
      </c>
      <c r="BE2636" t="inlineStr">
        <is>
          <t>region</t>
        </is>
      </c>
      <c r="BF2636" t="inlineStr">
        <is>
          <t>Europe</t>
        </is>
      </c>
      <c r="BI2636" t="inlineStr">
        <is>
          <t>Table 5</t>
        </is>
      </c>
      <c r="BJ2636" t="inlineStr">
        <is>
          <t>Panel A Column (1)</t>
        </is>
      </c>
      <c r="BK2636" t="inlineStr">
        <is>
          <t>22</t>
        </is>
      </c>
      <c r="BL2636" t="inlineStr">
        <is>
          <t>Overall NZT score -7.459*** (-4.88)</t>
        </is>
      </c>
      <c r="BM2636" t="inlineStr">
        <is>
          <t>Overall NZT score</t>
        </is>
      </c>
      <c r="BN2636" t="inlineStr">
        <is>
          <t>Loan Spread</t>
        </is>
      </c>
      <c r="BO2636" t="inlineStr">
        <is>
          <t>update</t>
        </is>
      </c>
      <c r="BP2636" t="inlineStr">
        <is>
          <t>Zhou et al (2024)</t>
        </is>
      </c>
      <c r="BQ2636" t="inlineStr">
        <is>
          <t>computed</t>
        </is>
      </c>
      <c r="BT2636" t="n">
        <v>0</v>
      </c>
      <c r="BU2636" t="inlineStr">
        <is>
          <t>staging_Zhou_et_al_2024.csv</t>
        </is>
      </c>
      <c r="BW2636" t="n">
        <v>2002</v>
      </c>
      <c r="BX2636" t="n">
        <v>2022</v>
      </c>
      <c r="BY2636" t="inlineStr">
        <is>
          <t>multi: 47 countries</t>
        </is>
      </c>
      <c r="BZ2636" t="n">
        <v>2012</v>
      </c>
      <c r="CA2636" t="n">
        <v>0.3333333333333333</v>
      </c>
      <c r="CB2636" t="n">
        <v>0</v>
      </c>
      <c r="CC2636" t="n">
        <v>1</v>
      </c>
      <c r="CD2636" t="n">
        <v>-0.08439008774551028</v>
      </c>
      <c r="CE2636" t="n">
        <v>1</v>
      </c>
      <c r="CF2636" t="inlineStr">
        <is>
          <t>Europe</t>
        </is>
      </c>
    </row>
    <row r="2637">
      <c r="A2637" t="inlineStr">
        <is>
          <t>Zhou et al (2024)</t>
        </is>
      </c>
      <c r="B2637" t="n">
        <v>3942</v>
      </c>
      <c r="C2637" t="n">
        <v>-0.006757293560894545</v>
      </c>
      <c r="D2637" t="n">
        <v>34218</v>
      </c>
      <c r="E2637">
        <f>IF(ISNUMBER($BA2637),$BA2637,IF(AND(ISNUMBER($D2637),ISNUMBER($BW2637),ISNUMBER($BX2637)),$D2637*($BX2637-$BW2637+1),""))</f>
        <v>34218.0</v>
      </c>
      <c r="H2637" t="inlineStr">
        <is>
          <t>partial</t>
        </is>
      </c>
      <c r="I2637" t="inlineStr">
        <is>
          <t>T-Statistic available</t>
        </is>
      </c>
      <c r="J2637">
        <f>IF($BW2637&lt;&gt;"",$BW2637,"")</f>
        <v>2002.0</v>
      </c>
      <c r="K2637">
        <f>IF($BX2637&lt;&gt;"",$BX2637,"")</f>
        <v>2022.0</v>
      </c>
      <c r="L2637">
        <f>IF(AND(ISNUMBER($BW2637),ISNUMBER($BX2637)),($BW2637+$BX2637)/2,"")</f>
        <v>2012.0</v>
      </c>
      <c r="M2637">
        <f>IF($L2637&lt;&gt;"",$L2637,"")</f>
        <v>2012.0</v>
      </c>
      <c r="N2637">
        <f>IF(AND(ISNUMBER($BW2637),ISNUMBER($BX2637)),MIN(1,MAX(0,($BX2637-2016+1)/($BX2637-$BW2637+1))),"")</f>
        <v>0.3333333333333333</v>
      </c>
      <c r="O2637">
        <f>IF(AND(ISNUMBER($BW2637),ISNUMBER($BX2637)),MIN(1,MAX(0,($BX2637-2017+1)/($BX2637-$BW2637+1))),"")</f>
        <v>0.2857142857142857</v>
      </c>
      <c r="P2637">
        <f>IF(AND(ISNUMBER($BW2637),ISNUMBER($BX2637)),MIN(1,MAX(0,($BX2637-2018+1)/($BX2637-$BW2637+1))),"")</f>
        <v>0.2380952380952381</v>
      </c>
      <c r="Q2637">
        <f>IF(AND(ISNUMBER($BW2637),ISNUMBER($BX2637)),MIN(1,MAX(0,($BX2637-2019+1)/($BX2637-$BW2637+1))),"")</f>
        <v>0.1904761904761905</v>
      </c>
      <c r="R2637">
        <f>IF(AND(ISNUMBER($BW2637),ISNUMBER($BX2637)),MIN(1,MAX(0,($BX2637-2016+1)/($BX2637-$BW2637+1))),"")</f>
        <v>0.3333333333333333</v>
      </c>
      <c r="S2637">
        <f>IF($L2637&lt;&gt;"",IF($L2637&gt;=2015.5,1,0),"")</f>
        <v>0.0</v>
      </c>
      <c r="T2637">
        <f>IF($L2637&lt;&gt;"",IF($L2637&gt;=2016,1,0),"")</f>
        <v>0.0</v>
      </c>
      <c r="U2637">
        <f>IF(ISNUMBER($BX2637),IF($BX2637&gt;=2016,1,0),"")</f>
        <v>1.0</v>
      </c>
      <c r="V2637">
        <f>IF(ISNUMBER($BW2637),IF($BW2637&gt;=2016,1,0),"")</f>
        <v>0.0</v>
      </c>
      <c r="W2637" t="str">
        <f>IF(AND(ISNUMBER($BW2637),ISNUMBER($BX2637)),IF($BW2637&gt;=2016,"post-only",IF($BX2637&lt;2016,"pre-only","mixed")),"")</f>
        <v>mixed</v>
      </c>
      <c r="X2637">
        <f>IF(AND(ISNUMBER($BW2637),ISNUMBER($BX2637)),MIN(1,MAX(0,($BX2637-2017+1)/($BX2637-$BW2637+1))),"")</f>
        <v>0.2857142857142857</v>
      </c>
      <c r="Y2637">
        <f>IF(AND(ISNUMBER($BW2637),ISNUMBER($BX2637)),MIN(1,MAX(0,($BX2637-2018+1)/($BX2637-$BW2637+1))),"")</f>
        <v>0.2380952380952381</v>
      </c>
      <c r="Z2637">
        <f>IF(AND(ISNUMBER($BW2637),ISNUMBER($BX2637)),MIN(1,MAX(0,($BX2637-2019+1)/($BX2637-$BW2637+1))),"")</f>
        <v>0.1904761904761905</v>
      </c>
      <c r="AA2637">
        <f>IF(ISNUMBER($BX2637),IF($BX2637&gt;=2017,1,0),"")</f>
        <v>1.0</v>
      </c>
      <c r="AB2637">
        <f>IF(ISNUMBER($BX2637),IF($BX2637&gt;=2018,1,0),"")</f>
        <v>1.0</v>
      </c>
      <c r="AC2637">
        <f>IF(ISNUMBER($BX2637),IF($BX2637&gt;=2019,1,0),"")</f>
        <v>1.0</v>
      </c>
      <c r="AD2637">
        <f>IF($L2637&lt;&gt;"",IF($L2637&gt;2013,1,0),"")</f>
        <v>0.0</v>
      </c>
      <c r="AE2637">
        <f>IF($L2637&lt;&gt;"",1+IF($L2637&gt;2011,1,0)+IF($L2637&gt;2014,1,0),"")</f>
        <v>2.0</v>
      </c>
      <c r="AF2637" t="inlineStr">
        <is>
          <t>loan (interest rate)</t>
        </is>
      </c>
      <c r="AG2637" t="inlineStr">
        <is>
          <t>disclosure</t>
        </is>
      </c>
      <c r="AH2637" t="inlineStr">
        <is>
          <t>sensitive</t>
        </is>
      </c>
      <c r="AI2637" t="inlineStr">
        <is>
          <t>99_NCE</t>
        </is>
      </c>
      <c r="AJ2637" t="inlineStr">
        <is>
          <t>99_NCE</t>
        </is>
      </c>
      <c r="AK2637" t="str">
        <f>IF(AND($CF2637&lt;&gt;"",IFERROR(INDEX(subsample_country_map!$B:$B,MATCH($CF2637,subsample_country_map!$A:$A,0)),"")&lt;&gt;""),INDEX(subsample_country_map!$B:$B,MATCH($CF2637,subsample_country_map!$A:$A,0)),INDEX(lookup!$AA:$AA,MATCH($A2637,lookup!$A:$A,0)))</f>
        <v>99_NCE</v>
      </c>
      <c r="AL2637" t="str">
        <f>IF(AND($CF2637&lt;&gt;"",IFERROR(INDEX(subsample_country_map!$C:$C,MATCH($CF2637,subsample_country_map!$A:$A,0)),"")&lt;&gt;""),INDEX(subsample_country_map!$C:$C,MATCH($CF2637,subsample_country_map!$A:$A,0)),INDEX(lookup!$AB:$AB,MATCH($A2637,lookup!$A:$A,0)))</f>
        <v>99_NCE</v>
      </c>
      <c r="AM2637" t="str">
        <f>IF(AND($CF2637&lt;&gt;"",IFERROR(INDEX(subsample_country_map!$D:$D,MATCH($CF2637,subsample_country_map!$A:$A,0)),"")&lt;&gt;""),INDEX(subsample_country_map!$D:$D,MATCH($CF2637,subsample_country_map!$A:$A,0)),INDEX(lookup!$AC:$AC,MATCH($A2637,lookup!$A:$A,0)))</f>
        <v>1_western</v>
      </c>
      <c r="AN2637" t="str">
        <f>IF(AND($CF2637&lt;&gt;"",IFERROR(INDEX(subsample_country_map!$E:$E,MATCH($CF2637,subsample_country_map!$A:$A,0)),"")&lt;&gt;""),INDEX(subsample_country_map!$E:$E,MATCH($CF2637,subsample_country_map!$A:$A,0)),INDEX(lookup!$AD:$AD,MATCH($A2637,lookup!$A:$A,0)))</f>
        <v>99_NCE</v>
      </c>
      <c r="AO2637" t="str">
        <f>INDEX(lookup!$Y:$Y,MATCH($A2637,lookup!$A:$A,0))</f>
        <v>1_not published</v>
      </c>
      <c r="AP2637" t="str">
        <f>INDEX(lookup!$Z:$Z,MATCH($A2637,lookup!$A:$A,0))</f>
        <v>99_NCE</v>
      </c>
      <c r="AQ2637" t="str">
        <f>INDEX(lookup!$W:$W,MATCH($A2637,lookup!$A:$A,0))</f>
        <v>1_fin/acc/econ</v>
      </c>
      <c r="AS2637" t="inlineStr">
        <is>
          <t>staging</t>
        </is>
      </c>
      <c r="AT2637" t="inlineStr">
        <is>
          <t>good-CER</t>
        </is>
      </c>
      <c r="AU2637" t="inlineStr">
        <is>
          <t>cost</t>
        </is>
      </c>
      <c r="AV2637" t="inlineStr">
        <is>
          <t>-0.365</t>
        </is>
      </c>
      <c r="AX2637" t="inlineStr">
        <is>
          <t>-1.25</t>
        </is>
      </c>
      <c r="BA2637" t="n">
        <v>34218</v>
      </c>
      <c r="BB2637" t="inlineStr">
        <is>
          <t>0</t>
        </is>
      </c>
      <c r="BC2637" t="inlineStr">
        <is>
          <t>FE</t>
        </is>
      </c>
      <c r="BD2637" t="inlineStr">
        <is>
          <t>other: Lender</t>
        </is>
      </c>
      <c r="BE2637" t="inlineStr">
        <is>
          <t>region</t>
        </is>
      </c>
      <c r="BF2637" t="inlineStr">
        <is>
          <t>North America</t>
        </is>
      </c>
      <c r="BI2637" t="inlineStr">
        <is>
          <t>Table 5</t>
        </is>
      </c>
      <c r="BJ2637" t="inlineStr">
        <is>
          <t>Panel A Column (2)</t>
        </is>
      </c>
      <c r="BK2637" t="inlineStr">
        <is>
          <t>22</t>
        </is>
      </c>
      <c r="BL2637" t="inlineStr">
        <is>
          <t>Overall NZT score -0.365 (-1.25)</t>
        </is>
      </c>
      <c r="BM2637" t="inlineStr">
        <is>
          <t>Overall NZT score</t>
        </is>
      </c>
      <c r="BN2637" t="inlineStr">
        <is>
          <t>Loan Spread</t>
        </is>
      </c>
      <c r="BO2637" t="inlineStr">
        <is>
          <t>update</t>
        </is>
      </c>
      <c r="BP2637" t="inlineStr">
        <is>
          <t>Zhou et al (2024)</t>
        </is>
      </c>
      <c r="BQ2637" t="inlineStr">
        <is>
          <t>computed</t>
        </is>
      </c>
      <c r="BT2637" t="n">
        <v>0</v>
      </c>
      <c r="BU2637" t="inlineStr">
        <is>
          <t>staging_Zhou_et_al_2024.csv</t>
        </is>
      </c>
      <c r="BW2637" t="n">
        <v>2002</v>
      </c>
      <c r="BX2637" t="n">
        <v>2022</v>
      </c>
      <c r="BY2637" t="inlineStr">
        <is>
          <t>multi: 47 countries</t>
        </is>
      </c>
      <c r="BZ2637" t="n">
        <v>2012</v>
      </c>
      <c r="CA2637" t="n">
        <v>0.3333333333333333</v>
      </c>
      <c r="CB2637" t="n">
        <v>0</v>
      </c>
      <c r="CC2637" t="n">
        <v>1</v>
      </c>
      <c r="CD2637" t="n">
        <v>-0.006757396412009402</v>
      </c>
      <c r="CE2637" t="n">
        <v>1</v>
      </c>
      <c r="CF2637" t="inlineStr">
        <is>
          <t>North America</t>
        </is>
      </c>
    </row>
    <row r="2638">
      <c r="A2638" t="inlineStr">
        <is>
          <t>Zhou et al (2024)</t>
        </is>
      </c>
      <c r="B2638" t="n">
        <v>3943</v>
      </c>
      <c r="C2638" t="n">
        <v>-0.02913632201600015</v>
      </c>
      <c r="D2638" t="n">
        <v>1839</v>
      </c>
      <c r="E2638">
        <f>IF(ISNUMBER($BA2638),$BA2638,IF(AND(ISNUMBER($D2638),ISNUMBER($BW2638),ISNUMBER($BX2638)),$D2638*($BX2638-$BW2638+1),""))</f>
        <v>1839.0</v>
      </c>
      <c r="H2638" t="inlineStr">
        <is>
          <t>partial</t>
        </is>
      </c>
      <c r="I2638" t="inlineStr">
        <is>
          <t>T-Statistic available</t>
        </is>
      </c>
      <c r="J2638">
        <f>IF($BW2638&lt;&gt;"",$BW2638,"")</f>
        <v>2002.0</v>
      </c>
      <c r="K2638">
        <f>IF($BX2638&lt;&gt;"",$BX2638,"")</f>
        <v>2022.0</v>
      </c>
      <c r="L2638">
        <f>IF(AND(ISNUMBER($BW2638),ISNUMBER($BX2638)),($BW2638+$BX2638)/2,"")</f>
        <v>2012.0</v>
      </c>
      <c r="M2638">
        <f>IF($L2638&lt;&gt;"",$L2638,"")</f>
        <v>2012.0</v>
      </c>
      <c r="N2638">
        <f>IF(AND(ISNUMBER($BW2638),ISNUMBER($BX2638)),MIN(1,MAX(0,($BX2638-2016+1)/($BX2638-$BW2638+1))),"")</f>
        <v>0.3333333333333333</v>
      </c>
      <c r="O2638">
        <f>IF(AND(ISNUMBER($BW2638),ISNUMBER($BX2638)),MIN(1,MAX(0,($BX2638-2017+1)/($BX2638-$BW2638+1))),"")</f>
        <v>0.2857142857142857</v>
      </c>
      <c r="P2638">
        <f>IF(AND(ISNUMBER($BW2638),ISNUMBER($BX2638)),MIN(1,MAX(0,($BX2638-2018+1)/($BX2638-$BW2638+1))),"")</f>
        <v>0.2380952380952381</v>
      </c>
      <c r="Q2638">
        <f>IF(AND(ISNUMBER($BW2638),ISNUMBER($BX2638)),MIN(1,MAX(0,($BX2638-2019+1)/($BX2638-$BW2638+1))),"")</f>
        <v>0.1904761904761905</v>
      </c>
      <c r="R2638">
        <f>IF(AND(ISNUMBER($BW2638),ISNUMBER($BX2638)),MIN(1,MAX(0,($BX2638-2016+1)/($BX2638-$BW2638+1))),"")</f>
        <v>0.3333333333333333</v>
      </c>
      <c r="S2638">
        <f>IF($L2638&lt;&gt;"",IF($L2638&gt;=2015.5,1,0),"")</f>
        <v>0.0</v>
      </c>
      <c r="T2638">
        <f>IF($L2638&lt;&gt;"",IF($L2638&gt;=2016,1,0),"")</f>
        <v>0.0</v>
      </c>
      <c r="U2638">
        <f>IF(ISNUMBER($BX2638),IF($BX2638&gt;=2016,1,0),"")</f>
        <v>1.0</v>
      </c>
      <c r="V2638">
        <f>IF(ISNUMBER($BW2638),IF($BW2638&gt;=2016,1,0),"")</f>
        <v>0.0</v>
      </c>
      <c r="W2638" t="str">
        <f>IF(AND(ISNUMBER($BW2638),ISNUMBER($BX2638)),IF($BW2638&gt;=2016,"post-only",IF($BX2638&lt;2016,"pre-only","mixed")),"")</f>
        <v>mixed</v>
      </c>
      <c r="X2638">
        <f>IF(AND(ISNUMBER($BW2638),ISNUMBER($BX2638)),MIN(1,MAX(0,($BX2638-2017+1)/($BX2638-$BW2638+1))),"")</f>
        <v>0.2857142857142857</v>
      </c>
      <c r="Y2638">
        <f>IF(AND(ISNUMBER($BW2638),ISNUMBER($BX2638)),MIN(1,MAX(0,($BX2638-2018+1)/($BX2638-$BW2638+1))),"")</f>
        <v>0.2380952380952381</v>
      </c>
      <c r="Z2638">
        <f>IF(AND(ISNUMBER($BW2638),ISNUMBER($BX2638)),MIN(1,MAX(0,($BX2638-2019+1)/($BX2638-$BW2638+1))),"")</f>
        <v>0.1904761904761905</v>
      </c>
      <c r="AA2638">
        <f>IF(ISNUMBER($BX2638),IF($BX2638&gt;=2017,1,0),"")</f>
        <v>1.0</v>
      </c>
      <c r="AB2638">
        <f>IF(ISNUMBER($BX2638),IF($BX2638&gt;=2018,1,0),"")</f>
        <v>1.0</v>
      </c>
      <c r="AC2638">
        <f>IF(ISNUMBER($BX2638),IF($BX2638&gt;=2019,1,0),"")</f>
        <v>1.0</v>
      </c>
      <c r="AD2638">
        <f>IF($L2638&lt;&gt;"",IF($L2638&gt;2013,1,0),"")</f>
        <v>0.0</v>
      </c>
      <c r="AE2638">
        <f>IF($L2638&lt;&gt;"",1+IF($L2638&gt;2011,1,0)+IF($L2638&gt;2014,1,0),"")</f>
        <v>2.0</v>
      </c>
      <c r="AF2638" t="inlineStr">
        <is>
          <t>loan (interest rate)</t>
        </is>
      </c>
      <c r="AG2638" t="inlineStr">
        <is>
          <t>disclosure</t>
        </is>
      </c>
      <c r="AH2638" t="inlineStr">
        <is>
          <t>sensitive</t>
        </is>
      </c>
      <c r="AI2638" t="inlineStr">
        <is>
          <t>99_NCE</t>
        </is>
      </c>
      <c r="AJ2638" t="inlineStr">
        <is>
          <t>99_NCE</t>
        </is>
      </c>
      <c r="AK2638" t="str">
        <f>IF(AND($CF2638&lt;&gt;"",IFERROR(INDEX(subsample_country_map!$B:$B,MATCH($CF2638,subsample_country_map!$A:$A,0)),"")&lt;&gt;""),INDEX(subsample_country_map!$B:$B,MATCH($CF2638,subsample_country_map!$A:$A,0)),INDEX(lookup!$AA:$AA,MATCH($A2638,lookup!$A:$A,0)))</f>
        <v>99_NCE</v>
      </c>
      <c r="AL2638" t="str">
        <f>IF(AND($CF2638&lt;&gt;"",IFERROR(INDEX(subsample_country_map!$C:$C,MATCH($CF2638,subsample_country_map!$A:$A,0)),"")&lt;&gt;""),INDEX(subsample_country_map!$C:$C,MATCH($CF2638,subsample_country_map!$A:$A,0)),INDEX(lookup!$AB:$AB,MATCH($A2638,lookup!$A:$A,0)))</f>
        <v>2_developing</v>
      </c>
      <c r="AM2638" t="str">
        <f>IF(AND($CF2638&lt;&gt;"",IFERROR(INDEX(subsample_country_map!$D:$D,MATCH($CF2638,subsample_country_map!$A:$A,0)),"")&lt;&gt;""),INDEX(subsample_country_map!$D:$D,MATCH($CF2638,subsample_country_map!$A:$A,0)),INDEX(lookup!$AC:$AC,MATCH($A2638,lookup!$A:$A,0)))</f>
        <v>99_NCE</v>
      </c>
      <c r="AN2638" t="str">
        <f>IF(AND($CF2638&lt;&gt;"",IFERROR(INDEX(subsample_country_map!$E:$E,MATCH($CF2638,subsample_country_map!$A:$A,0)),"")&lt;&gt;""),INDEX(subsample_country_map!$E:$E,MATCH($CF2638,subsample_country_map!$A:$A,0)),INDEX(lookup!$AD:$AD,MATCH($A2638,lookup!$A:$A,0)))</f>
        <v>99_NCE</v>
      </c>
      <c r="AO2638" t="str">
        <f>INDEX(lookup!$Y:$Y,MATCH($A2638,lookup!$A:$A,0))</f>
        <v>1_not published</v>
      </c>
      <c r="AP2638" t="str">
        <f>INDEX(lookup!$Z:$Z,MATCH($A2638,lookup!$A:$A,0))</f>
        <v>99_NCE</v>
      </c>
      <c r="AQ2638" t="str">
        <f>INDEX(lookup!$W:$W,MATCH($A2638,lookup!$A:$A,0))</f>
        <v>1_fin/acc/econ</v>
      </c>
      <c r="AS2638" t="inlineStr">
        <is>
          <t>staging</t>
        </is>
      </c>
      <c r="AT2638" t="inlineStr">
        <is>
          <t>good-CER</t>
        </is>
      </c>
      <c r="AU2638" t="inlineStr">
        <is>
          <t>cost</t>
        </is>
      </c>
      <c r="AV2638" t="inlineStr">
        <is>
          <t>-1.573</t>
        </is>
      </c>
      <c r="AX2638" t="inlineStr">
        <is>
          <t>-1.25</t>
        </is>
      </c>
      <c r="BA2638" t="n">
        <v>1839</v>
      </c>
      <c r="BB2638" t="inlineStr">
        <is>
          <t>0</t>
        </is>
      </c>
      <c r="BC2638" t="inlineStr">
        <is>
          <t>FE</t>
        </is>
      </c>
      <c r="BD2638" t="inlineStr">
        <is>
          <t>other: Lender</t>
        </is>
      </c>
      <c r="BE2638" t="inlineStr">
        <is>
          <t>region</t>
        </is>
      </c>
      <c r="BF2638" t="inlineStr">
        <is>
          <t>Emerging markets</t>
        </is>
      </c>
      <c r="BI2638" t="inlineStr">
        <is>
          <t>Table 5</t>
        </is>
      </c>
      <c r="BJ2638" t="inlineStr">
        <is>
          <t>Panel A Column (3)</t>
        </is>
      </c>
      <c r="BK2638" t="inlineStr">
        <is>
          <t>22</t>
        </is>
      </c>
      <c r="BL2638" t="inlineStr">
        <is>
          <t>Overall NZT score -1.573 (-1.25)</t>
        </is>
      </c>
      <c r="BM2638" t="inlineStr">
        <is>
          <t>Overall NZT score</t>
        </is>
      </c>
      <c r="BN2638" t="inlineStr">
        <is>
          <t>Loan Spread</t>
        </is>
      </c>
      <c r="BO2638" t="inlineStr">
        <is>
          <t>update</t>
        </is>
      </c>
      <c r="BP2638" t="inlineStr">
        <is>
          <t>Zhou et al (2024)</t>
        </is>
      </c>
      <c r="BQ2638" t="inlineStr">
        <is>
          <t>computed</t>
        </is>
      </c>
      <c r="BT2638" t="n">
        <v>0</v>
      </c>
      <c r="BU2638" t="inlineStr">
        <is>
          <t>staging_Zhou_et_al_2024.csv</t>
        </is>
      </c>
      <c r="BW2638" t="n">
        <v>2002</v>
      </c>
      <c r="BX2638" t="n">
        <v>2022</v>
      </c>
      <c r="BY2638" t="inlineStr">
        <is>
          <t>multi: 47 countries</t>
        </is>
      </c>
      <c r="BZ2638" t="n">
        <v>2012</v>
      </c>
      <c r="CA2638" t="n">
        <v>0.3333333333333333</v>
      </c>
      <c r="CB2638" t="n">
        <v>0</v>
      </c>
      <c r="CC2638" t="n">
        <v>1</v>
      </c>
      <c r="CD2638" t="n">
        <v>-0.02914457107136051</v>
      </c>
      <c r="CE2638" t="n">
        <v>1</v>
      </c>
      <c r="CF2638" t="inlineStr">
        <is>
          <t>Emerging markets</t>
        </is>
      </c>
    </row>
    <row r="2639">
      <c r="A2639" t="inlineStr">
        <is>
          <t>Zhou et al (2024)</t>
        </is>
      </c>
      <c r="B2639" t="n">
        <v>3944</v>
      </c>
      <c r="C2639" t="n">
        <v>0.03633323219866342</v>
      </c>
      <c r="D2639" t="n">
        <v>1547</v>
      </c>
      <c r="E2639">
        <f>IF(ISNUMBER($BA2639),$BA2639,IF(AND(ISNUMBER($D2639),ISNUMBER($BW2639),ISNUMBER($BX2639)),$D2639*($BX2639-$BW2639+1),""))</f>
        <v>1547.0</v>
      </c>
      <c r="H2639" t="inlineStr">
        <is>
          <t>partial</t>
        </is>
      </c>
      <c r="I2639" t="inlineStr">
        <is>
          <t>T-Statistic available</t>
        </is>
      </c>
      <c r="J2639">
        <f>IF($BW2639&lt;&gt;"",$BW2639,"")</f>
        <v>2002.0</v>
      </c>
      <c r="K2639">
        <f>IF($BX2639&lt;&gt;"",$BX2639,"")</f>
        <v>2022.0</v>
      </c>
      <c r="L2639">
        <f>IF(AND(ISNUMBER($BW2639),ISNUMBER($BX2639)),($BW2639+$BX2639)/2,"")</f>
        <v>2012.0</v>
      </c>
      <c r="M2639">
        <f>IF($L2639&lt;&gt;"",$L2639,"")</f>
        <v>2012.0</v>
      </c>
      <c r="N2639">
        <f>IF(AND(ISNUMBER($BW2639),ISNUMBER($BX2639)),MIN(1,MAX(0,($BX2639-2016+1)/($BX2639-$BW2639+1))),"")</f>
        <v>0.3333333333333333</v>
      </c>
      <c r="O2639">
        <f>IF(AND(ISNUMBER($BW2639),ISNUMBER($BX2639)),MIN(1,MAX(0,($BX2639-2017+1)/($BX2639-$BW2639+1))),"")</f>
        <v>0.2857142857142857</v>
      </c>
      <c r="P2639">
        <f>IF(AND(ISNUMBER($BW2639),ISNUMBER($BX2639)),MIN(1,MAX(0,($BX2639-2018+1)/($BX2639-$BW2639+1))),"")</f>
        <v>0.2380952380952381</v>
      </c>
      <c r="Q2639">
        <f>IF(AND(ISNUMBER($BW2639),ISNUMBER($BX2639)),MIN(1,MAX(0,($BX2639-2019+1)/($BX2639-$BW2639+1))),"")</f>
        <v>0.1904761904761905</v>
      </c>
      <c r="R2639">
        <f>IF(AND(ISNUMBER($BW2639),ISNUMBER($BX2639)),MIN(1,MAX(0,($BX2639-2016+1)/($BX2639-$BW2639+1))),"")</f>
        <v>0.3333333333333333</v>
      </c>
      <c r="S2639">
        <f>IF($L2639&lt;&gt;"",IF($L2639&gt;=2015.5,1,0),"")</f>
        <v>0.0</v>
      </c>
      <c r="T2639">
        <f>IF($L2639&lt;&gt;"",IF($L2639&gt;=2016,1,0),"")</f>
        <v>0.0</v>
      </c>
      <c r="U2639">
        <f>IF(ISNUMBER($BX2639),IF($BX2639&gt;=2016,1,0),"")</f>
        <v>1.0</v>
      </c>
      <c r="V2639">
        <f>IF(ISNUMBER($BW2639),IF($BW2639&gt;=2016,1,0),"")</f>
        <v>0.0</v>
      </c>
      <c r="W2639" t="str">
        <f>IF(AND(ISNUMBER($BW2639),ISNUMBER($BX2639)),IF($BW2639&gt;=2016,"post-only",IF($BX2639&lt;2016,"pre-only","mixed")),"")</f>
        <v>mixed</v>
      </c>
      <c r="X2639">
        <f>IF(AND(ISNUMBER($BW2639),ISNUMBER($BX2639)),MIN(1,MAX(0,($BX2639-2017+1)/($BX2639-$BW2639+1))),"")</f>
        <v>0.2857142857142857</v>
      </c>
      <c r="Y2639">
        <f>IF(AND(ISNUMBER($BW2639),ISNUMBER($BX2639)),MIN(1,MAX(0,($BX2639-2018+1)/($BX2639-$BW2639+1))),"")</f>
        <v>0.2380952380952381</v>
      </c>
      <c r="Z2639">
        <f>IF(AND(ISNUMBER($BW2639),ISNUMBER($BX2639)),MIN(1,MAX(0,($BX2639-2019+1)/($BX2639-$BW2639+1))),"")</f>
        <v>0.1904761904761905</v>
      </c>
      <c r="AA2639">
        <f>IF(ISNUMBER($BX2639),IF($BX2639&gt;=2017,1,0),"")</f>
        <v>1.0</v>
      </c>
      <c r="AB2639">
        <f>IF(ISNUMBER($BX2639),IF($BX2639&gt;=2018,1,0),"")</f>
        <v>1.0</v>
      </c>
      <c r="AC2639">
        <f>IF(ISNUMBER($BX2639),IF($BX2639&gt;=2019,1,0),"")</f>
        <v>1.0</v>
      </c>
      <c r="AD2639">
        <f>IF($L2639&lt;&gt;"",IF($L2639&gt;2013,1,0),"")</f>
        <v>0.0</v>
      </c>
      <c r="AE2639">
        <f>IF($L2639&lt;&gt;"",1+IF($L2639&gt;2011,1,0)+IF($L2639&gt;2014,1,0),"")</f>
        <v>2.0</v>
      </c>
      <c r="AF2639" t="inlineStr">
        <is>
          <t>loan (interest rate)</t>
        </is>
      </c>
      <c r="AG2639" t="inlineStr">
        <is>
          <t>disclosure</t>
        </is>
      </c>
      <c r="AH2639" t="inlineStr">
        <is>
          <t>sensitive</t>
        </is>
      </c>
      <c r="AI2639" t="inlineStr">
        <is>
          <t>99_NCE</t>
        </is>
      </c>
      <c r="AJ2639" t="inlineStr">
        <is>
          <t>99_NCE</t>
        </is>
      </c>
      <c r="AK2639" t="str">
        <f>IF(AND($CF2639&lt;&gt;"",IFERROR(INDEX(subsample_country_map!$B:$B,MATCH($CF2639,subsample_country_map!$A:$A,0)),"")&lt;&gt;""),INDEX(subsample_country_map!$B:$B,MATCH($CF2639,subsample_country_map!$A:$A,0)),INDEX(lookup!$AA:$AA,MATCH($A2639,lookup!$A:$A,0)))</f>
        <v>99_NCE</v>
      </c>
      <c r="AL2639" t="str">
        <f>IF(AND($CF2639&lt;&gt;"",IFERROR(INDEX(subsample_country_map!$C:$C,MATCH($CF2639,subsample_country_map!$A:$A,0)),"")&lt;&gt;""),INDEX(subsample_country_map!$C:$C,MATCH($CF2639,subsample_country_map!$A:$A,0)),INDEX(lookup!$AB:$AB,MATCH($A2639,lookup!$A:$A,0)))</f>
        <v>99_NCE</v>
      </c>
      <c r="AM2639" t="str">
        <f>IF(AND($CF2639&lt;&gt;"",IFERROR(INDEX(subsample_country_map!$D:$D,MATCH($CF2639,subsample_country_map!$A:$A,0)),"")&lt;&gt;""),INDEX(subsample_country_map!$D:$D,MATCH($CF2639,subsample_country_map!$A:$A,0)),INDEX(lookup!$AC:$AC,MATCH($A2639,lookup!$A:$A,0)))</f>
        <v>99_NCE</v>
      </c>
      <c r="AN2639" t="str">
        <f>IF(AND($CF2639&lt;&gt;"",IFERROR(INDEX(subsample_country_map!$E:$E,MATCH($CF2639,subsample_country_map!$A:$A,0)),"")&lt;&gt;""),INDEX(subsample_country_map!$E:$E,MATCH($CF2639,subsample_country_map!$A:$A,0)),INDEX(lookup!$AD:$AD,MATCH($A2639,lookup!$A:$A,0)))</f>
        <v>99_NCE</v>
      </c>
      <c r="AO2639" t="str">
        <f>INDEX(lookup!$Y:$Y,MATCH($A2639,lookup!$A:$A,0))</f>
        <v>1_not published</v>
      </c>
      <c r="AP2639" t="str">
        <f>INDEX(lookup!$Z:$Z,MATCH($A2639,lookup!$A:$A,0))</f>
        <v>99_NCE</v>
      </c>
      <c r="AQ2639" t="str">
        <f>INDEX(lookup!$W:$W,MATCH($A2639,lookup!$A:$A,0))</f>
        <v>1_fin/acc/econ</v>
      </c>
      <c r="AS2639" t="inlineStr">
        <is>
          <t>staging</t>
        </is>
      </c>
      <c r="AT2639" t="inlineStr">
        <is>
          <t>good-CER</t>
        </is>
      </c>
      <c r="AU2639" t="inlineStr">
        <is>
          <t>cost</t>
        </is>
      </c>
      <c r="AV2639" t="inlineStr">
        <is>
          <t>1.355</t>
        </is>
      </c>
      <c r="AX2639" t="inlineStr">
        <is>
          <t>1.43</t>
        </is>
      </c>
      <c r="BA2639" t="n">
        <v>1547</v>
      </c>
      <c r="BB2639" t="inlineStr">
        <is>
          <t>0</t>
        </is>
      </c>
      <c r="BC2639" t="inlineStr">
        <is>
          <t>FE</t>
        </is>
      </c>
      <c r="BD2639" t="inlineStr">
        <is>
          <t>other: Lender</t>
        </is>
      </c>
      <c r="BE2639" t="inlineStr">
        <is>
          <t>period</t>
        </is>
      </c>
      <c r="BF2639" t="inlineStr">
        <is>
          <t>Europe &lt;2008</t>
        </is>
      </c>
      <c r="BG2639" t="inlineStr">
        <is>
          <t>2002</t>
        </is>
      </c>
      <c r="BH2639" t="inlineStr">
        <is>
          <t>2007</t>
        </is>
      </c>
      <c r="BI2639" t="inlineStr">
        <is>
          <t>Table 5</t>
        </is>
      </c>
      <c r="BJ2639" t="inlineStr">
        <is>
          <t>Panel B Column (1)</t>
        </is>
      </c>
      <c r="BK2639" t="inlineStr">
        <is>
          <t>22</t>
        </is>
      </c>
      <c r="BL2639" t="inlineStr">
        <is>
          <t>Overall NZT score 1.355 (1.43)</t>
        </is>
      </c>
      <c r="BM2639" t="inlineStr">
        <is>
          <t>Overall NZT score</t>
        </is>
      </c>
      <c r="BN2639" t="inlineStr">
        <is>
          <t>Loan Spread</t>
        </is>
      </c>
      <c r="BO2639" t="inlineStr">
        <is>
          <t>update</t>
        </is>
      </c>
      <c r="BP2639" t="inlineStr">
        <is>
          <t>Zhou et al (2024)</t>
        </is>
      </c>
      <c r="BQ2639" t="inlineStr">
        <is>
          <t>computed</t>
        </is>
      </c>
      <c r="BT2639" t="n">
        <v>0</v>
      </c>
      <c r="BU2639" t="inlineStr">
        <is>
          <t>staging_Zhou_et_al_2024.csv</t>
        </is>
      </c>
      <c r="BW2639" t="n">
        <v>2002</v>
      </c>
      <c r="BX2639" t="n">
        <v>2022</v>
      </c>
      <c r="BY2639" t="inlineStr">
        <is>
          <t>multi: 47 countries</t>
        </is>
      </c>
      <c r="BZ2639" t="n">
        <v>2012</v>
      </c>
      <c r="CA2639" t="n">
        <v>0.3333333333333333</v>
      </c>
      <c r="CB2639" t="n">
        <v>0</v>
      </c>
      <c r="CC2639" t="n">
        <v>1</v>
      </c>
      <c r="CD2639" t="n">
        <v>0.03634923275284885</v>
      </c>
      <c r="CE2639" t="n">
        <v>1</v>
      </c>
    </row>
    <row r="2640">
      <c r="A2640" t="inlineStr">
        <is>
          <t>Zhou et al (2024)</t>
        </is>
      </c>
      <c r="B2640" t="n">
        <v>3945</v>
      </c>
      <c r="C2640" t="n">
        <v>-0.1014391314638967</v>
      </c>
      <c r="D2640" t="n">
        <v>1795</v>
      </c>
      <c r="E2640">
        <f>IF(ISNUMBER($BA2640),$BA2640,IF(AND(ISNUMBER($D2640),ISNUMBER($BW2640),ISNUMBER($BX2640)),$D2640*($BX2640-$BW2640+1),""))</f>
        <v>1795.0</v>
      </c>
      <c r="H2640" t="inlineStr">
        <is>
          <t>partial</t>
        </is>
      </c>
      <c r="I2640" t="inlineStr">
        <is>
          <t>T-Statistic available</t>
        </is>
      </c>
      <c r="J2640">
        <f>IF($BW2640&lt;&gt;"",$BW2640,"")</f>
        <v>2002.0</v>
      </c>
      <c r="K2640">
        <f>IF($BX2640&lt;&gt;"",$BX2640,"")</f>
        <v>2022.0</v>
      </c>
      <c r="L2640">
        <f>IF(AND(ISNUMBER($BW2640),ISNUMBER($BX2640)),($BW2640+$BX2640)/2,"")</f>
        <v>2012.0</v>
      </c>
      <c r="M2640">
        <f>IF($L2640&lt;&gt;"",$L2640,"")</f>
        <v>2012.0</v>
      </c>
      <c r="N2640">
        <f>IF(AND(ISNUMBER($BW2640),ISNUMBER($BX2640)),MIN(1,MAX(0,($BX2640-2016+1)/($BX2640-$BW2640+1))),"")</f>
        <v>0.3333333333333333</v>
      </c>
      <c r="O2640">
        <f>IF(AND(ISNUMBER($BW2640),ISNUMBER($BX2640)),MIN(1,MAX(0,($BX2640-2017+1)/($BX2640-$BW2640+1))),"")</f>
        <v>0.2857142857142857</v>
      </c>
      <c r="P2640">
        <f>IF(AND(ISNUMBER($BW2640),ISNUMBER($BX2640)),MIN(1,MAX(0,($BX2640-2018+1)/($BX2640-$BW2640+1))),"")</f>
        <v>0.2380952380952381</v>
      </c>
      <c r="Q2640">
        <f>IF(AND(ISNUMBER($BW2640),ISNUMBER($BX2640)),MIN(1,MAX(0,($BX2640-2019+1)/($BX2640-$BW2640+1))),"")</f>
        <v>0.1904761904761905</v>
      </c>
      <c r="R2640">
        <f>IF(AND(ISNUMBER($BW2640),ISNUMBER($BX2640)),MIN(1,MAX(0,($BX2640-2016+1)/($BX2640-$BW2640+1))),"")</f>
        <v>0.3333333333333333</v>
      </c>
      <c r="S2640">
        <f>IF($L2640&lt;&gt;"",IF($L2640&gt;=2015.5,1,0),"")</f>
        <v>0.0</v>
      </c>
      <c r="T2640">
        <f>IF($L2640&lt;&gt;"",IF($L2640&gt;=2016,1,0),"")</f>
        <v>0.0</v>
      </c>
      <c r="U2640">
        <f>IF(ISNUMBER($BX2640),IF($BX2640&gt;=2016,1,0),"")</f>
        <v>1.0</v>
      </c>
      <c r="V2640">
        <f>IF(ISNUMBER($BW2640),IF($BW2640&gt;=2016,1,0),"")</f>
        <v>0.0</v>
      </c>
      <c r="W2640" t="str">
        <f>IF(AND(ISNUMBER($BW2640),ISNUMBER($BX2640)),IF($BW2640&gt;=2016,"post-only",IF($BX2640&lt;2016,"pre-only","mixed")),"")</f>
        <v>mixed</v>
      </c>
      <c r="X2640">
        <f>IF(AND(ISNUMBER($BW2640),ISNUMBER($BX2640)),MIN(1,MAX(0,($BX2640-2017+1)/($BX2640-$BW2640+1))),"")</f>
        <v>0.2857142857142857</v>
      </c>
      <c r="Y2640">
        <f>IF(AND(ISNUMBER($BW2640),ISNUMBER($BX2640)),MIN(1,MAX(0,($BX2640-2018+1)/($BX2640-$BW2640+1))),"")</f>
        <v>0.2380952380952381</v>
      </c>
      <c r="Z2640">
        <f>IF(AND(ISNUMBER($BW2640),ISNUMBER($BX2640)),MIN(1,MAX(0,($BX2640-2019+1)/($BX2640-$BW2640+1))),"")</f>
        <v>0.1904761904761905</v>
      </c>
      <c r="AA2640">
        <f>IF(ISNUMBER($BX2640),IF($BX2640&gt;=2017,1,0),"")</f>
        <v>1.0</v>
      </c>
      <c r="AB2640">
        <f>IF(ISNUMBER($BX2640),IF($BX2640&gt;=2018,1,0),"")</f>
        <v>1.0</v>
      </c>
      <c r="AC2640">
        <f>IF(ISNUMBER($BX2640),IF($BX2640&gt;=2019,1,0),"")</f>
        <v>1.0</v>
      </c>
      <c r="AD2640">
        <f>IF($L2640&lt;&gt;"",IF($L2640&gt;2013,1,0),"")</f>
        <v>0.0</v>
      </c>
      <c r="AE2640">
        <f>IF($L2640&lt;&gt;"",1+IF($L2640&gt;2011,1,0)+IF($L2640&gt;2014,1,0),"")</f>
        <v>2.0</v>
      </c>
      <c r="AF2640" t="inlineStr">
        <is>
          <t>loan (interest rate)</t>
        </is>
      </c>
      <c r="AG2640" t="inlineStr">
        <is>
          <t>disclosure</t>
        </is>
      </c>
      <c r="AH2640" t="inlineStr">
        <is>
          <t>sensitive</t>
        </is>
      </c>
      <c r="AI2640" t="inlineStr">
        <is>
          <t>99_NCE</t>
        </is>
      </c>
      <c r="AJ2640" t="inlineStr">
        <is>
          <t>99_NCE</t>
        </is>
      </c>
      <c r="AK2640" t="str">
        <f>IF(AND($CF2640&lt;&gt;"",IFERROR(INDEX(subsample_country_map!$B:$B,MATCH($CF2640,subsample_country_map!$A:$A,0)),"")&lt;&gt;""),INDEX(subsample_country_map!$B:$B,MATCH($CF2640,subsample_country_map!$A:$A,0)),INDEX(lookup!$AA:$AA,MATCH($A2640,lookup!$A:$A,0)))</f>
        <v>99_NCE</v>
      </c>
      <c r="AL2640" t="str">
        <f>IF(AND($CF2640&lt;&gt;"",IFERROR(INDEX(subsample_country_map!$C:$C,MATCH($CF2640,subsample_country_map!$A:$A,0)),"")&lt;&gt;""),INDEX(subsample_country_map!$C:$C,MATCH($CF2640,subsample_country_map!$A:$A,0)),INDEX(lookup!$AB:$AB,MATCH($A2640,lookup!$A:$A,0)))</f>
        <v>99_NCE</v>
      </c>
      <c r="AM2640" t="str">
        <f>IF(AND($CF2640&lt;&gt;"",IFERROR(INDEX(subsample_country_map!$D:$D,MATCH($CF2640,subsample_country_map!$A:$A,0)),"")&lt;&gt;""),INDEX(subsample_country_map!$D:$D,MATCH($CF2640,subsample_country_map!$A:$A,0)),INDEX(lookup!$AC:$AC,MATCH($A2640,lookup!$A:$A,0)))</f>
        <v>99_NCE</v>
      </c>
      <c r="AN2640" t="str">
        <f>IF(AND($CF2640&lt;&gt;"",IFERROR(INDEX(subsample_country_map!$E:$E,MATCH($CF2640,subsample_country_map!$A:$A,0)),"")&lt;&gt;""),INDEX(subsample_country_map!$E:$E,MATCH($CF2640,subsample_country_map!$A:$A,0)),INDEX(lookup!$AD:$AD,MATCH($A2640,lookup!$A:$A,0)))</f>
        <v>99_NCE</v>
      </c>
      <c r="AO2640" t="str">
        <f>INDEX(lookup!$Y:$Y,MATCH($A2640,lookup!$A:$A,0))</f>
        <v>1_not published</v>
      </c>
      <c r="AP2640" t="str">
        <f>INDEX(lookup!$Z:$Z,MATCH($A2640,lookup!$A:$A,0))</f>
        <v>99_NCE</v>
      </c>
      <c r="AQ2640" t="str">
        <f>INDEX(lookup!$W:$W,MATCH($A2640,lookup!$A:$A,0))</f>
        <v>1_fin/acc/econ</v>
      </c>
      <c r="AS2640" t="inlineStr">
        <is>
          <t>staging</t>
        </is>
      </c>
      <c r="AT2640" t="inlineStr">
        <is>
          <t>good-CER</t>
        </is>
      </c>
      <c r="AU2640" t="inlineStr">
        <is>
          <t>cost</t>
        </is>
      </c>
      <c r="AV2640" t="inlineStr">
        <is>
          <t>-6.967</t>
        </is>
      </c>
      <c r="AX2640" t="inlineStr">
        <is>
          <t>-4.32</t>
        </is>
      </c>
      <c r="BA2640" t="n">
        <v>1795</v>
      </c>
      <c r="BB2640" t="inlineStr">
        <is>
          <t>0</t>
        </is>
      </c>
      <c r="BC2640" t="inlineStr">
        <is>
          <t>FE</t>
        </is>
      </c>
      <c r="BD2640" t="inlineStr">
        <is>
          <t>other: Lender</t>
        </is>
      </c>
      <c r="BE2640" t="inlineStr">
        <is>
          <t>period</t>
        </is>
      </c>
      <c r="BF2640" t="inlineStr">
        <is>
          <t>Europe &gt;=2008</t>
        </is>
      </c>
      <c r="BG2640" t="inlineStr">
        <is>
          <t>2008</t>
        </is>
      </c>
      <c r="BH2640" t="inlineStr">
        <is>
          <t>2022</t>
        </is>
      </c>
      <c r="BI2640" t="inlineStr">
        <is>
          <t>Table 5</t>
        </is>
      </c>
      <c r="BJ2640" t="inlineStr">
        <is>
          <t>Panel B Column (2)</t>
        </is>
      </c>
      <c r="BK2640" t="inlineStr">
        <is>
          <t>22</t>
        </is>
      </c>
      <c r="BL2640" t="inlineStr">
        <is>
          <t>Overall NZT score -6.967*** (-4.32)</t>
        </is>
      </c>
      <c r="BM2640" t="inlineStr">
        <is>
          <t>Overall NZT score</t>
        </is>
      </c>
      <c r="BN2640" t="inlineStr">
        <is>
          <t>Loan Spread</t>
        </is>
      </c>
      <c r="BO2640" t="inlineStr">
        <is>
          <t>update</t>
        </is>
      </c>
      <c r="BP2640" t="inlineStr">
        <is>
          <t>Zhou et al (2024)</t>
        </is>
      </c>
      <c r="BQ2640" t="inlineStr">
        <is>
          <t>computed</t>
        </is>
      </c>
      <c r="BT2640" t="n">
        <v>0</v>
      </c>
      <c r="BU2640" t="inlineStr">
        <is>
          <t>staging_Zhou_et_al_2024.csv</t>
        </is>
      </c>
      <c r="BW2640" t="n">
        <v>2002</v>
      </c>
      <c r="BX2640" t="n">
        <v>2022</v>
      </c>
      <c r="BY2640" t="inlineStr">
        <is>
          <t>multi: 47 countries</t>
        </is>
      </c>
      <c r="BZ2640" t="n">
        <v>2012</v>
      </c>
      <c r="CA2640" t="n">
        <v>0.3333333333333333</v>
      </c>
      <c r="CB2640" t="n">
        <v>0</v>
      </c>
      <c r="CC2640" t="n">
        <v>1</v>
      </c>
      <c r="CD2640" t="n">
        <v>-0.1017892282466442</v>
      </c>
      <c r="CE2640" t="n">
        <v>1</v>
      </c>
    </row>
    <row r="2641">
      <c r="A2641" t="inlineStr">
        <is>
          <t>Zhou et al (2024)</t>
        </is>
      </c>
      <c r="B2641" t="n">
        <v>3946</v>
      </c>
      <c r="C2641" t="n">
        <v>-0.1827803628400663</v>
      </c>
      <c r="D2641" t="n">
        <v>456</v>
      </c>
      <c r="E2641">
        <f>IF(ISNUMBER($BA2641),$BA2641,IF(AND(ISNUMBER($D2641),ISNUMBER($BW2641),ISNUMBER($BX2641)),$D2641*($BX2641-$BW2641+1),""))</f>
        <v>456.0</v>
      </c>
      <c r="H2641" t="inlineStr">
        <is>
          <t>partial</t>
        </is>
      </c>
      <c r="I2641" t="inlineStr">
        <is>
          <t>T-Statistic available</t>
        </is>
      </c>
      <c r="J2641">
        <f>IF($BW2641&lt;&gt;"",$BW2641,"")</f>
        <v>2002.0</v>
      </c>
      <c r="K2641">
        <f>IF($BX2641&lt;&gt;"",$BX2641,"")</f>
        <v>2022.0</v>
      </c>
      <c r="L2641">
        <f>IF(AND(ISNUMBER($BW2641),ISNUMBER($BX2641)),($BW2641+$BX2641)/2,"")</f>
        <v>2012.0</v>
      </c>
      <c r="M2641">
        <f>IF($L2641&lt;&gt;"",$L2641,"")</f>
        <v>2012.0</v>
      </c>
      <c r="N2641">
        <f>IF(AND(ISNUMBER($BW2641),ISNUMBER($BX2641)),MIN(1,MAX(0,($BX2641-2016+1)/($BX2641-$BW2641+1))),"")</f>
        <v>0.3333333333333333</v>
      </c>
      <c r="O2641">
        <f>IF(AND(ISNUMBER($BW2641),ISNUMBER($BX2641)),MIN(1,MAX(0,($BX2641-2017+1)/($BX2641-$BW2641+1))),"")</f>
        <v>0.2857142857142857</v>
      </c>
      <c r="P2641">
        <f>IF(AND(ISNUMBER($BW2641),ISNUMBER($BX2641)),MIN(1,MAX(0,($BX2641-2018+1)/($BX2641-$BW2641+1))),"")</f>
        <v>0.2380952380952381</v>
      </c>
      <c r="Q2641">
        <f>IF(AND(ISNUMBER($BW2641),ISNUMBER($BX2641)),MIN(1,MAX(0,($BX2641-2019+1)/($BX2641-$BW2641+1))),"")</f>
        <v>0.1904761904761905</v>
      </c>
      <c r="R2641">
        <f>IF(AND(ISNUMBER($BW2641),ISNUMBER($BX2641)),MIN(1,MAX(0,($BX2641-2016+1)/($BX2641-$BW2641+1))),"")</f>
        <v>0.3333333333333333</v>
      </c>
      <c r="S2641">
        <f>IF($L2641&lt;&gt;"",IF($L2641&gt;=2015.5,1,0),"")</f>
        <v>0.0</v>
      </c>
      <c r="T2641">
        <f>IF($L2641&lt;&gt;"",IF($L2641&gt;=2016,1,0),"")</f>
        <v>0.0</v>
      </c>
      <c r="U2641">
        <f>IF(ISNUMBER($BX2641),IF($BX2641&gt;=2016,1,0),"")</f>
        <v>1.0</v>
      </c>
      <c r="V2641">
        <f>IF(ISNUMBER($BW2641),IF($BW2641&gt;=2016,1,0),"")</f>
        <v>0.0</v>
      </c>
      <c r="W2641" t="str">
        <f>IF(AND(ISNUMBER($BW2641),ISNUMBER($BX2641)),IF($BW2641&gt;=2016,"post-only",IF($BX2641&lt;2016,"pre-only","mixed")),"")</f>
        <v>mixed</v>
      </c>
      <c r="X2641">
        <f>IF(AND(ISNUMBER($BW2641),ISNUMBER($BX2641)),MIN(1,MAX(0,($BX2641-2017+1)/($BX2641-$BW2641+1))),"")</f>
        <v>0.2857142857142857</v>
      </c>
      <c r="Y2641">
        <f>IF(AND(ISNUMBER($BW2641),ISNUMBER($BX2641)),MIN(1,MAX(0,($BX2641-2018+1)/($BX2641-$BW2641+1))),"")</f>
        <v>0.2380952380952381</v>
      </c>
      <c r="Z2641">
        <f>IF(AND(ISNUMBER($BW2641),ISNUMBER($BX2641)),MIN(1,MAX(0,($BX2641-2019+1)/($BX2641-$BW2641+1))),"")</f>
        <v>0.1904761904761905</v>
      </c>
      <c r="AA2641">
        <f>IF(ISNUMBER($BX2641),IF($BX2641&gt;=2017,1,0),"")</f>
        <v>1.0</v>
      </c>
      <c r="AB2641">
        <f>IF(ISNUMBER($BX2641),IF($BX2641&gt;=2018,1,0),"")</f>
        <v>1.0</v>
      </c>
      <c r="AC2641">
        <f>IF(ISNUMBER($BX2641),IF($BX2641&gt;=2019,1,0),"")</f>
        <v>1.0</v>
      </c>
      <c r="AD2641">
        <f>IF($L2641&lt;&gt;"",IF($L2641&gt;2013,1,0),"")</f>
        <v>0.0</v>
      </c>
      <c r="AE2641">
        <f>IF($L2641&lt;&gt;"",1+IF($L2641&gt;2011,1,0)+IF($L2641&gt;2014,1,0),"")</f>
        <v>2.0</v>
      </c>
      <c r="AF2641" t="inlineStr">
        <is>
          <t>loan (interest rate)</t>
        </is>
      </c>
      <c r="AG2641" t="inlineStr">
        <is>
          <t>disclosure</t>
        </is>
      </c>
      <c r="AH2641" t="inlineStr">
        <is>
          <t>sensitive</t>
        </is>
      </c>
      <c r="AI2641" t="inlineStr">
        <is>
          <t>99_NCE</t>
        </is>
      </c>
      <c r="AJ2641" t="inlineStr">
        <is>
          <t>99_NCE</t>
        </is>
      </c>
      <c r="AK2641" t="str">
        <f>IF(AND($CF2641&lt;&gt;"",IFERROR(INDEX(subsample_country_map!$B:$B,MATCH($CF2641,subsample_country_map!$A:$A,0)),"")&lt;&gt;""),INDEX(subsample_country_map!$B:$B,MATCH($CF2641,subsample_country_map!$A:$A,0)),INDEX(lookup!$AA:$AA,MATCH($A2641,lookup!$A:$A,0)))</f>
        <v>99_NCE</v>
      </c>
      <c r="AL2641" t="str">
        <f>IF(AND($CF2641&lt;&gt;"",IFERROR(INDEX(subsample_country_map!$C:$C,MATCH($CF2641,subsample_country_map!$A:$A,0)),"")&lt;&gt;""),INDEX(subsample_country_map!$C:$C,MATCH($CF2641,subsample_country_map!$A:$A,0)),INDEX(lookup!$AB:$AB,MATCH($A2641,lookup!$A:$A,0)))</f>
        <v>99_NCE</v>
      </c>
      <c r="AM2641" t="str">
        <f>IF(AND($CF2641&lt;&gt;"",IFERROR(INDEX(subsample_country_map!$D:$D,MATCH($CF2641,subsample_country_map!$A:$A,0)),"")&lt;&gt;""),INDEX(subsample_country_map!$D:$D,MATCH($CF2641,subsample_country_map!$A:$A,0)),INDEX(lookup!$AC:$AC,MATCH($A2641,lookup!$A:$A,0)))</f>
        <v>99_NCE</v>
      </c>
      <c r="AN2641" t="str">
        <f>IF(AND($CF2641&lt;&gt;"",IFERROR(INDEX(subsample_country_map!$E:$E,MATCH($CF2641,subsample_country_map!$A:$A,0)),"")&lt;&gt;""),INDEX(subsample_country_map!$E:$E,MATCH($CF2641,subsample_country_map!$A:$A,0)),INDEX(lookup!$AD:$AD,MATCH($A2641,lookup!$A:$A,0)))</f>
        <v>99_NCE</v>
      </c>
      <c r="AO2641" t="str">
        <f>INDEX(lookup!$Y:$Y,MATCH($A2641,lookup!$A:$A,0))</f>
        <v>1_not published</v>
      </c>
      <c r="AP2641" t="str">
        <f>INDEX(lookup!$Z:$Z,MATCH($A2641,lookup!$A:$A,0))</f>
        <v>99_NCE</v>
      </c>
      <c r="AQ2641" t="str">
        <f>INDEX(lookup!$W:$W,MATCH($A2641,lookup!$A:$A,0))</f>
        <v>1_fin/acc/econ</v>
      </c>
      <c r="AS2641" t="inlineStr">
        <is>
          <t>staging</t>
        </is>
      </c>
      <c r="AT2641" t="inlineStr">
        <is>
          <t>good-CER</t>
        </is>
      </c>
      <c r="AU2641" t="inlineStr">
        <is>
          <t>cost</t>
        </is>
      </c>
      <c r="AV2641" t="inlineStr">
        <is>
          <t>-30.959</t>
        </is>
      </c>
      <c r="AX2641" t="inlineStr">
        <is>
          <t>-3.97</t>
        </is>
      </c>
      <c r="BA2641" t="n">
        <v>456</v>
      </c>
      <c r="BB2641" t="inlineStr">
        <is>
          <t>0</t>
        </is>
      </c>
      <c r="BC2641" t="inlineStr">
        <is>
          <t>FE</t>
        </is>
      </c>
      <c r="BD2641" t="inlineStr">
        <is>
          <t>other: Lender</t>
        </is>
      </c>
      <c r="BE2641" t="inlineStr">
        <is>
          <t>period</t>
        </is>
      </c>
      <c r="BF2641" t="inlineStr">
        <is>
          <t>Europe &gt;=2015</t>
        </is>
      </c>
      <c r="BG2641" t="inlineStr">
        <is>
          <t>2015</t>
        </is>
      </c>
      <c r="BH2641" t="inlineStr">
        <is>
          <t>2022</t>
        </is>
      </c>
      <c r="BI2641" t="inlineStr">
        <is>
          <t>Table 5</t>
        </is>
      </c>
      <c r="BJ2641" t="inlineStr">
        <is>
          <t>Panel B Column (3)</t>
        </is>
      </c>
      <c r="BK2641" t="inlineStr">
        <is>
          <t>22</t>
        </is>
      </c>
      <c r="BL2641" t="inlineStr">
        <is>
          <t>Overall NZT score -30.959*** (-3.97)</t>
        </is>
      </c>
      <c r="BM2641" t="inlineStr">
        <is>
          <t>Overall NZT score</t>
        </is>
      </c>
      <c r="BN2641" t="inlineStr">
        <is>
          <t>Loan Spread</t>
        </is>
      </c>
      <c r="BO2641" t="inlineStr">
        <is>
          <t>update</t>
        </is>
      </c>
      <c r="BP2641" t="inlineStr">
        <is>
          <t>Zhou et al (2024)</t>
        </is>
      </c>
      <c r="BQ2641" t="inlineStr">
        <is>
          <t>computed</t>
        </is>
      </c>
      <c r="BT2641" t="n">
        <v>0</v>
      </c>
      <c r="BU2641" t="inlineStr">
        <is>
          <t>staging_Zhou_et_al_2024.csv</t>
        </is>
      </c>
      <c r="BW2641" t="n">
        <v>2002</v>
      </c>
      <c r="BX2641" t="n">
        <v>2022</v>
      </c>
      <c r="BY2641" t="inlineStr">
        <is>
          <t>multi: 47 countries</t>
        </is>
      </c>
      <c r="BZ2641" t="n">
        <v>2012</v>
      </c>
      <c r="CA2641" t="n">
        <v>0.3333333333333333</v>
      </c>
      <c r="CB2641" t="n">
        <v>0</v>
      </c>
      <c r="CC2641" t="n">
        <v>1</v>
      </c>
      <c r="CD2641" t="n">
        <v>-0.1848576465554851</v>
      </c>
      <c r="CE2641" t="n">
        <v>1</v>
      </c>
    </row>
    <row r="2642">
      <c r="A2642" t="inlineStr">
        <is>
          <t>Zhou et al (2024)</t>
        </is>
      </c>
      <c r="B2642" t="n">
        <v>3947</v>
      </c>
      <c r="C2642" t="n">
        <v>-0.01322481972204806</v>
      </c>
      <c r="D2642" t="n">
        <v>40449</v>
      </c>
      <c r="E2642">
        <f>IF(ISNUMBER($BA2642),$BA2642,IF(AND(ISNUMBER($D2642),ISNUMBER($BW2642),ISNUMBER($BX2642)),$D2642*($BX2642-$BW2642+1),""))</f>
        <v>40449.0</v>
      </c>
      <c r="H2642" t="inlineStr">
        <is>
          <t>partial</t>
        </is>
      </c>
      <c r="I2642" t="inlineStr">
        <is>
          <t>T-Statistic available</t>
        </is>
      </c>
      <c r="J2642">
        <f>IF($BW2642&lt;&gt;"",$BW2642,"")</f>
        <v>2002.0</v>
      </c>
      <c r="K2642">
        <f>IF($BX2642&lt;&gt;"",$BX2642,"")</f>
        <v>2022.0</v>
      </c>
      <c r="L2642">
        <f>IF(AND(ISNUMBER($BW2642),ISNUMBER($BX2642)),($BW2642+$BX2642)/2,"")</f>
        <v>2012.0</v>
      </c>
      <c r="M2642">
        <f>IF($L2642&lt;&gt;"",$L2642,"")</f>
        <v>2012.0</v>
      </c>
      <c r="N2642">
        <f>IF(AND(ISNUMBER($BW2642),ISNUMBER($BX2642)),MIN(1,MAX(0,($BX2642-2016+1)/($BX2642-$BW2642+1))),"")</f>
        <v>0.3333333333333333</v>
      </c>
      <c r="O2642">
        <f>IF(AND(ISNUMBER($BW2642),ISNUMBER($BX2642)),MIN(1,MAX(0,($BX2642-2017+1)/($BX2642-$BW2642+1))),"")</f>
        <v>0.2857142857142857</v>
      </c>
      <c r="P2642">
        <f>IF(AND(ISNUMBER($BW2642),ISNUMBER($BX2642)),MIN(1,MAX(0,($BX2642-2018+1)/($BX2642-$BW2642+1))),"")</f>
        <v>0.2380952380952381</v>
      </c>
      <c r="Q2642">
        <f>IF(AND(ISNUMBER($BW2642),ISNUMBER($BX2642)),MIN(1,MAX(0,($BX2642-2019+1)/($BX2642-$BW2642+1))),"")</f>
        <v>0.1904761904761905</v>
      </c>
      <c r="R2642">
        <f>IF(AND(ISNUMBER($BW2642),ISNUMBER($BX2642)),MIN(1,MAX(0,($BX2642-2016+1)/($BX2642-$BW2642+1))),"")</f>
        <v>0.3333333333333333</v>
      </c>
      <c r="S2642">
        <f>IF($L2642&lt;&gt;"",IF($L2642&gt;=2015.5,1,0),"")</f>
        <v>0.0</v>
      </c>
      <c r="T2642">
        <f>IF($L2642&lt;&gt;"",IF($L2642&gt;=2016,1,0),"")</f>
        <v>0.0</v>
      </c>
      <c r="U2642">
        <f>IF(ISNUMBER($BX2642),IF($BX2642&gt;=2016,1,0),"")</f>
        <v>1.0</v>
      </c>
      <c r="V2642">
        <f>IF(ISNUMBER($BW2642),IF($BW2642&gt;=2016,1,0),"")</f>
        <v>0.0</v>
      </c>
      <c r="W2642" t="str">
        <f>IF(AND(ISNUMBER($BW2642),ISNUMBER($BX2642)),IF($BW2642&gt;=2016,"post-only",IF($BX2642&lt;2016,"pre-only","mixed")),"")</f>
        <v>mixed</v>
      </c>
      <c r="X2642">
        <f>IF(AND(ISNUMBER($BW2642),ISNUMBER($BX2642)),MIN(1,MAX(0,($BX2642-2017+1)/($BX2642-$BW2642+1))),"")</f>
        <v>0.2857142857142857</v>
      </c>
      <c r="Y2642">
        <f>IF(AND(ISNUMBER($BW2642),ISNUMBER($BX2642)),MIN(1,MAX(0,($BX2642-2018+1)/($BX2642-$BW2642+1))),"")</f>
        <v>0.2380952380952381</v>
      </c>
      <c r="Z2642">
        <f>IF(AND(ISNUMBER($BW2642),ISNUMBER($BX2642)),MIN(1,MAX(0,($BX2642-2019+1)/($BX2642-$BW2642+1))),"")</f>
        <v>0.1904761904761905</v>
      </c>
      <c r="AA2642">
        <f>IF(ISNUMBER($BX2642),IF($BX2642&gt;=2017,1,0),"")</f>
        <v>1.0</v>
      </c>
      <c r="AB2642">
        <f>IF(ISNUMBER($BX2642),IF($BX2642&gt;=2018,1,0),"")</f>
        <v>1.0</v>
      </c>
      <c r="AC2642">
        <f>IF(ISNUMBER($BX2642),IF($BX2642&gt;=2019,1,0),"")</f>
        <v>1.0</v>
      </c>
      <c r="AD2642">
        <f>IF($L2642&lt;&gt;"",IF($L2642&gt;2013,1,0),"")</f>
        <v>0.0</v>
      </c>
      <c r="AE2642">
        <f>IF($L2642&lt;&gt;"",1+IF($L2642&gt;2011,1,0)+IF($L2642&gt;2014,1,0),"")</f>
        <v>2.0</v>
      </c>
      <c r="AF2642" t="inlineStr">
        <is>
          <t>loan (interest rate)</t>
        </is>
      </c>
      <c r="AG2642" t="inlineStr">
        <is>
          <t>disclosure</t>
        </is>
      </c>
      <c r="AH2642" t="inlineStr">
        <is>
          <t>sensitive</t>
        </is>
      </c>
      <c r="AI2642" t="inlineStr">
        <is>
          <t>99_NCE</t>
        </is>
      </c>
      <c r="AJ2642" t="inlineStr">
        <is>
          <t>99_NCE</t>
        </is>
      </c>
      <c r="AK2642" t="str">
        <f>IF(AND($CF2642&lt;&gt;"",IFERROR(INDEX(subsample_country_map!$B:$B,MATCH($CF2642,subsample_country_map!$A:$A,0)),"")&lt;&gt;""),INDEX(subsample_country_map!$B:$B,MATCH($CF2642,subsample_country_map!$A:$A,0)),INDEX(lookup!$AA:$AA,MATCH($A2642,lookup!$A:$A,0)))</f>
        <v>99_NCE</v>
      </c>
      <c r="AL2642" t="str">
        <f>IF(AND($CF2642&lt;&gt;"",IFERROR(INDEX(subsample_country_map!$C:$C,MATCH($CF2642,subsample_country_map!$A:$A,0)),"")&lt;&gt;""),INDEX(subsample_country_map!$C:$C,MATCH($CF2642,subsample_country_map!$A:$A,0)),INDEX(lookup!$AB:$AB,MATCH($A2642,lookup!$A:$A,0)))</f>
        <v>99_NCE</v>
      </c>
      <c r="AM2642" t="str">
        <f>IF(AND($CF2642&lt;&gt;"",IFERROR(INDEX(subsample_country_map!$D:$D,MATCH($CF2642,subsample_country_map!$A:$A,0)),"")&lt;&gt;""),INDEX(subsample_country_map!$D:$D,MATCH($CF2642,subsample_country_map!$A:$A,0)),INDEX(lookup!$AC:$AC,MATCH($A2642,lookup!$A:$A,0)))</f>
        <v>99_NCE</v>
      </c>
      <c r="AN2642" t="str">
        <f>IF(AND($CF2642&lt;&gt;"",IFERROR(INDEX(subsample_country_map!$E:$E,MATCH($CF2642,subsample_country_map!$A:$A,0)),"")&lt;&gt;""),INDEX(subsample_country_map!$E:$E,MATCH($CF2642,subsample_country_map!$A:$A,0)),INDEX(lookup!$AD:$AD,MATCH($A2642,lookup!$A:$A,0)))</f>
        <v>99_NCE</v>
      </c>
      <c r="AO2642" t="str">
        <f>INDEX(lookup!$Y:$Y,MATCH($A2642,lookup!$A:$A,0))</f>
        <v>1_not published</v>
      </c>
      <c r="AP2642" t="str">
        <f>INDEX(lookup!$Z:$Z,MATCH($A2642,lookup!$A:$A,0))</f>
        <v>99_NCE</v>
      </c>
      <c r="AQ2642" t="str">
        <f>INDEX(lookup!$W:$W,MATCH($A2642,lookup!$A:$A,0))</f>
        <v>1_fin/acc/econ</v>
      </c>
      <c r="AS2642" t="inlineStr">
        <is>
          <t>staging</t>
        </is>
      </c>
      <c r="AT2642" t="inlineStr">
        <is>
          <t>good-CER</t>
        </is>
      </c>
      <c r="AU2642" t="inlineStr">
        <is>
          <t>cost</t>
        </is>
      </c>
      <c r="AV2642" t="inlineStr">
        <is>
          <t>-3.405</t>
        </is>
      </c>
      <c r="AX2642" t="inlineStr">
        <is>
          <t>-2.66</t>
        </is>
      </c>
      <c r="BA2642" t="n">
        <v>40449</v>
      </c>
      <c r="BB2642" t="inlineStr">
        <is>
          <t>0</t>
        </is>
      </c>
      <c r="BC2642" t="inlineStr">
        <is>
          <t>FE</t>
        </is>
      </c>
      <c r="BD2642" t="inlineStr">
        <is>
          <t>not stated</t>
        </is>
      </c>
      <c r="BE2642" t="inlineStr">
        <is>
          <t>none</t>
        </is>
      </c>
      <c r="BI2642" t="inlineStr">
        <is>
          <t>Table 6</t>
        </is>
      </c>
      <c r="BJ2642" t="inlineStr">
        <is>
          <t>Column (1)</t>
        </is>
      </c>
      <c r="BK2642" t="inlineStr">
        <is>
          <t>23</t>
        </is>
      </c>
      <c r="BL2642" t="inlineStr">
        <is>
          <t>NZT_target -3.405*** (-2.66)</t>
        </is>
      </c>
      <c r="BM2642" t="inlineStr">
        <is>
          <t>NZT_target</t>
        </is>
      </c>
      <c r="BN2642" t="inlineStr">
        <is>
          <t>Loan Spread</t>
        </is>
      </c>
      <c r="BO2642" t="inlineStr">
        <is>
          <t>update</t>
        </is>
      </c>
      <c r="BP2642" t="inlineStr">
        <is>
          <t>Zhou et al (2024)</t>
        </is>
      </c>
      <c r="BQ2642" t="inlineStr">
        <is>
          <t>computed</t>
        </is>
      </c>
      <c r="BT2642" t="n">
        <v>0</v>
      </c>
      <c r="BU2642" t="inlineStr">
        <is>
          <t>staging_Zhou_et_al_2024.csv</t>
        </is>
      </c>
      <c r="BW2642" t="n">
        <v>2002</v>
      </c>
      <c r="BX2642" t="n">
        <v>2022</v>
      </c>
      <c r="BY2642" t="inlineStr">
        <is>
          <t>multi: 47 countries</t>
        </is>
      </c>
      <c r="BZ2642" t="n">
        <v>2012</v>
      </c>
      <c r="CA2642" t="n">
        <v>0.3333333333333333</v>
      </c>
      <c r="CB2642" t="n">
        <v>0</v>
      </c>
      <c r="CC2642" t="n">
        <v>1</v>
      </c>
      <c r="CD2642" t="n">
        <v>-0.01322559079168872</v>
      </c>
      <c r="CE2642" t="n">
        <v>1</v>
      </c>
    </row>
    <row r="2643">
      <c r="A2643" t="inlineStr">
        <is>
          <t>Zhou et al (2024)</t>
        </is>
      </c>
      <c r="B2643" t="n">
        <v>3948</v>
      </c>
      <c r="C2643" t="n">
        <v>-0.003082731720824974</v>
      </c>
      <c r="D2643" t="n">
        <v>40449</v>
      </c>
      <c r="E2643">
        <f>IF(ISNUMBER($BA2643),$BA2643,IF(AND(ISNUMBER($D2643),ISNUMBER($BW2643),ISNUMBER($BX2643)),$D2643*($BX2643-$BW2643+1),""))</f>
        <v>40449.0</v>
      </c>
      <c r="H2643" t="inlineStr">
        <is>
          <t>partial</t>
        </is>
      </c>
      <c r="I2643" t="inlineStr">
        <is>
          <t>T-Statistic available</t>
        </is>
      </c>
      <c r="J2643">
        <f>IF($BW2643&lt;&gt;"",$BW2643,"")</f>
        <v>2002.0</v>
      </c>
      <c r="K2643">
        <f>IF($BX2643&lt;&gt;"",$BX2643,"")</f>
        <v>2022.0</v>
      </c>
      <c r="L2643">
        <f>IF(AND(ISNUMBER($BW2643),ISNUMBER($BX2643)),($BW2643+$BX2643)/2,"")</f>
        <v>2012.0</v>
      </c>
      <c r="M2643">
        <f>IF($L2643&lt;&gt;"",$L2643,"")</f>
        <v>2012.0</v>
      </c>
      <c r="N2643">
        <f>IF(AND(ISNUMBER($BW2643),ISNUMBER($BX2643)),MIN(1,MAX(0,($BX2643-2016+1)/($BX2643-$BW2643+1))),"")</f>
        <v>0.3333333333333333</v>
      </c>
      <c r="O2643">
        <f>IF(AND(ISNUMBER($BW2643),ISNUMBER($BX2643)),MIN(1,MAX(0,($BX2643-2017+1)/($BX2643-$BW2643+1))),"")</f>
        <v>0.2857142857142857</v>
      </c>
      <c r="P2643">
        <f>IF(AND(ISNUMBER($BW2643),ISNUMBER($BX2643)),MIN(1,MAX(0,($BX2643-2018+1)/($BX2643-$BW2643+1))),"")</f>
        <v>0.2380952380952381</v>
      </c>
      <c r="Q2643">
        <f>IF(AND(ISNUMBER($BW2643),ISNUMBER($BX2643)),MIN(1,MAX(0,($BX2643-2019+1)/($BX2643-$BW2643+1))),"")</f>
        <v>0.1904761904761905</v>
      </c>
      <c r="R2643">
        <f>IF(AND(ISNUMBER($BW2643),ISNUMBER($BX2643)),MIN(1,MAX(0,($BX2643-2016+1)/($BX2643-$BW2643+1))),"")</f>
        <v>0.3333333333333333</v>
      </c>
      <c r="S2643">
        <f>IF($L2643&lt;&gt;"",IF($L2643&gt;=2015.5,1,0),"")</f>
        <v>0.0</v>
      </c>
      <c r="T2643">
        <f>IF($L2643&lt;&gt;"",IF($L2643&gt;=2016,1,0),"")</f>
        <v>0.0</v>
      </c>
      <c r="U2643">
        <f>IF(ISNUMBER($BX2643),IF($BX2643&gt;=2016,1,0),"")</f>
        <v>1.0</v>
      </c>
      <c r="V2643">
        <f>IF(ISNUMBER($BW2643),IF($BW2643&gt;=2016,1,0),"")</f>
        <v>0.0</v>
      </c>
      <c r="W2643" t="str">
        <f>IF(AND(ISNUMBER($BW2643),ISNUMBER($BX2643)),IF($BW2643&gt;=2016,"post-only",IF($BX2643&lt;2016,"pre-only","mixed")),"")</f>
        <v>mixed</v>
      </c>
      <c r="X2643">
        <f>IF(AND(ISNUMBER($BW2643),ISNUMBER($BX2643)),MIN(1,MAX(0,($BX2643-2017+1)/($BX2643-$BW2643+1))),"")</f>
        <v>0.2857142857142857</v>
      </c>
      <c r="Y2643">
        <f>IF(AND(ISNUMBER($BW2643),ISNUMBER($BX2643)),MIN(1,MAX(0,($BX2643-2018+1)/($BX2643-$BW2643+1))),"")</f>
        <v>0.2380952380952381</v>
      </c>
      <c r="Z2643">
        <f>IF(AND(ISNUMBER($BW2643),ISNUMBER($BX2643)),MIN(1,MAX(0,($BX2643-2019+1)/($BX2643-$BW2643+1))),"")</f>
        <v>0.1904761904761905</v>
      </c>
      <c r="AA2643">
        <f>IF(ISNUMBER($BX2643),IF($BX2643&gt;=2017,1,0),"")</f>
        <v>1.0</v>
      </c>
      <c r="AB2643">
        <f>IF(ISNUMBER($BX2643),IF($BX2643&gt;=2018,1,0),"")</f>
        <v>1.0</v>
      </c>
      <c r="AC2643">
        <f>IF(ISNUMBER($BX2643),IF($BX2643&gt;=2019,1,0),"")</f>
        <v>1.0</v>
      </c>
      <c r="AD2643">
        <f>IF($L2643&lt;&gt;"",IF($L2643&gt;2013,1,0),"")</f>
        <v>0.0</v>
      </c>
      <c r="AE2643">
        <f>IF($L2643&lt;&gt;"",1+IF($L2643&gt;2011,1,0)+IF($L2643&gt;2014,1,0),"")</f>
        <v>2.0</v>
      </c>
      <c r="AF2643" t="inlineStr">
        <is>
          <t>loan (interest rate)</t>
        </is>
      </c>
      <c r="AG2643" t="inlineStr">
        <is>
          <t>disclosure</t>
        </is>
      </c>
      <c r="AH2643" t="inlineStr">
        <is>
          <t>sensitive</t>
        </is>
      </c>
      <c r="AI2643" t="inlineStr">
        <is>
          <t>99_NCE</t>
        </is>
      </c>
      <c r="AJ2643" t="inlineStr">
        <is>
          <t>99_NCE</t>
        </is>
      </c>
      <c r="AK2643" t="str">
        <f>IF(AND($CF2643&lt;&gt;"",IFERROR(INDEX(subsample_country_map!$B:$B,MATCH($CF2643,subsample_country_map!$A:$A,0)),"")&lt;&gt;""),INDEX(subsample_country_map!$B:$B,MATCH($CF2643,subsample_country_map!$A:$A,0)),INDEX(lookup!$AA:$AA,MATCH($A2643,lookup!$A:$A,0)))</f>
        <v>99_NCE</v>
      </c>
      <c r="AL2643" t="str">
        <f>IF(AND($CF2643&lt;&gt;"",IFERROR(INDEX(subsample_country_map!$C:$C,MATCH($CF2643,subsample_country_map!$A:$A,0)),"")&lt;&gt;""),INDEX(subsample_country_map!$C:$C,MATCH($CF2643,subsample_country_map!$A:$A,0)),INDEX(lookup!$AB:$AB,MATCH($A2643,lookup!$A:$A,0)))</f>
        <v>99_NCE</v>
      </c>
      <c r="AM2643" t="str">
        <f>IF(AND($CF2643&lt;&gt;"",IFERROR(INDEX(subsample_country_map!$D:$D,MATCH($CF2643,subsample_country_map!$A:$A,0)),"")&lt;&gt;""),INDEX(subsample_country_map!$D:$D,MATCH($CF2643,subsample_country_map!$A:$A,0)),INDEX(lookup!$AC:$AC,MATCH($A2643,lookup!$A:$A,0)))</f>
        <v>99_NCE</v>
      </c>
      <c r="AN2643" t="str">
        <f>IF(AND($CF2643&lt;&gt;"",IFERROR(INDEX(subsample_country_map!$E:$E,MATCH($CF2643,subsample_country_map!$A:$A,0)),"")&lt;&gt;""),INDEX(subsample_country_map!$E:$E,MATCH($CF2643,subsample_country_map!$A:$A,0)),INDEX(lookup!$AD:$AD,MATCH($A2643,lookup!$A:$A,0)))</f>
        <v>99_NCE</v>
      </c>
      <c r="AO2643" t="str">
        <f>INDEX(lookup!$Y:$Y,MATCH($A2643,lookup!$A:$A,0))</f>
        <v>1_not published</v>
      </c>
      <c r="AP2643" t="str">
        <f>INDEX(lookup!$Z:$Z,MATCH($A2643,lookup!$A:$A,0))</f>
        <v>99_NCE</v>
      </c>
      <c r="AQ2643" t="str">
        <f>INDEX(lookup!$W:$W,MATCH($A2643,lookup!$A:$A,0))</f>
        <v>1_fin/acc/econ</v>
      </c>
      <c r="AS2643" t="inlineStr">
        <is>
          <t>staging</t>
        </is>
      </c>
      <c r="AT2643" t="inlineStr">
        <is>
          <t>good-CER</t>
        </is>
      </c>
      <c r="AU2643" t="inlineStr">
        <is>
          <t>cost</t>
        </is>
      </c>
      <c r="AV2643" t="inlineStr">
        <is>
          <t>-1.851</t>
        </is>
      </c>
      <c r="AX2643" t="inlineStr">
        <is>
          <t>-0.62</t>
        </is>
      </c>
      <c r="BA2643" t="n">
        <v>40449</v>
      </c>
      <c r="BB2643" t="inlineStr">
        <is>
          <t>0</t>
        </is>
      </c>
      <c r="BC2643" t="inlineStr">
        <is>
          <t>FE</t>
        </is>
      </c>
      <c r="BD2643" t="inlineStr">
        <is>
          <t>not stated</t>
        </is>
      </c>
      <c r="BE2643" t="inlineStr">
        <is>
          <t>none</t>
        </is>
      </c>
      <c r="BI2643" t="inlineStr">
        <is>
          <t>Table 6</t>
        </is>
      </c>
      <c r="BJ2643" t="inlineStr">
        <is>
          <t>Column (2)</t>
        </is>
      </c>
      <c r="BK2643" t="inlineStr">
        <is>
          <t>23</t>
        </is>
      </c>
      <c r="BL2643" t="inlineStr">
        <is>
          <t>Reduction target year -1.851 (-0.62)</t>
        </is>
      </c>
      <c r="BM2643" t="inlineStr">
        <is>
          <t>Reduction target year</t>
        </is>
      </c>
      <c r="BN2643" t="inlineStr">
        <is>
          <t>Loan Spread</t>
        </is>
      </c>
      <c r="BO2643" t="inlineStr">
        <is>
          <t>update</t>
        </is>
      </c>
      <c r="BP2643" t="inlineStr">
        <is>
          <t>Zhou et al (2024)</t>
        </is>
      </c>
      <c r="BQ2643" t="inlineStr">
        <is>
          <t>computed</t>
        </is>
      </c>
      <c r="BT2643" t="n">
        <v>0</v>
      </c>
      <c r="BU2643" t="inlineStr">
        <is>
          <t>staging_Zhou_et_al_2024.csv</t>
        </is>
      </c>
      <c r="BW2643" t="n">
        <v>2002</v>
      </c>
      <c r="BX2643" t="n">
        <v>2022</v>
      </c>
      <c r="BY2643" t="inlineStr">
        <is>
          <t>multi: 47 countries</t>
        </is>
      </c>
      <c r="BZ2643" t="n">
        <v>2012</v>
      </c>
      <c r="CA2643" t="n">
        <v>0.3333333333333333</v>
      </c>
      <c r="CB2643" t="n">
        <v>0</v>
      </c>
      <c r="CC2643" t="n">
        <v>1</v>
      </c>
      <c r="CD2643" t="n">
        <v>-0.003082741486188509</v>
      </c>
      <c r="CE2643" t="n">
        <v>1</v>
      </c>
    </row>
    <row r="2644">
      <c r="A2644" t="inlineStr">
        <is>
          <t>Zhou et al (2024)</t>
        </is>
      </c>
      <c r="B2644" t="n">
        <v>3949</v>
      </c>
      <c r="C2644" t="n">
        <v>-0.007607202368814734</v>
      </c>
      <c r="D2644" t="n">
        <v>40449</v>
      </c>
      <c r="E2644">
        <f>IF(ISNUMBER($BA2644),$BA2644,IF(AND(ISNUMBER($D2644),ISNUMBER($BW2644),ISNUMBER($BX2644)),$D2644*($BX2644-$BW2644+1),""))</f>
        <v>40449.0</v>
      </c>
      <c r="H2644" t="inlineStr">
        <is>
          <t>partial</t>
        </is>
      </c>
      <c r="I2644" t="inlineStr">
        <is>
          <t>T-Statistic available</t>
        </is>
      </c>
      <c r="J2644">
        <f>IF($BW2644&lt;&gt;"",$BW2644,"")</f>
        <v>2002.0</v>
      </c>
      <c r="K2644">
        <f>IF($BX2644&lt;&gt;"",$BX2644,"")</f>
        <v>2022.0</v>
      </c>
      <c r="L2644">
        <f>IF(AND(ISNUMBER($BW2644),ISNUMBER($BX2644)),($BW2644+$BX2644)/2,"")</f>
        <v>2012.0</v>
      </c>
      <c r="M2644">
        <f>IF($L2644&lt;&gt;"",$L2644,"")</f>
        <v>2012.0</v>
      </c>
      <c r="N2644">
        <f>IF(AND(ISNUMBER($BW2644),ISNUMBER($BX2644)),MIN(1,MAX(0,($BX2644-2016+1)/($BX2644-$BW2644+1))),"")</f>
        <v>0.3333333333333333</v>
      </c>
      <c r="O2644">
        <f>IF(AND(ISNUMBER($BW2644),ISNUMBER($BX2644)),MIN(1,MAX(0,($BX2644-2017+1)/($BX2644-$BW2644+1))),"")</f>
        <v>0.2857142857142857</v>
      </c>
      <c r="P2644">
        <f>IF(AND(ISNUMBER($BW2644),ISNUMBER($BX2644)),MIN(1,MAX(0,($BX2644-2018+1)/($BX2644-$BW2644+1))),"")</f>
        <v>0.2380952380952381</v>
      </c>
      <c r="Q2644">
        <f>IF(AND(ISNUMBER($BW2644),ISNUMBER($BX2644)),MIN(1,MAX(0,($BX2644-2019+1)/($BX2644-$BW2644+1))),"")</f>
        <v>0.1904761904761905</v>
      </c>
      <c r="R2644">
        <f>IF(AND(ISNUMBER($BW2644),ISNUMBER($BX2644)),MIN(1,MAX(0,($BX2644-2016+1)/($BX2644-$BW2644+1))),"")</f>
        <v>0.3333333333333333</v>
      </c>
      <c r="S2644">
        <f>IF($L2644&lt;&gt;"",IF($L2644&gt;=2015.5,1,0),"")</f>
        <v>0.0</v>
      </c>
      <c r="T2644">
        <f>IF($L2644&lt;&gt;"",IF($L2644&gt;=2016,1,0),"")</f>
        <v>0.0</v>
      </c>
      <c r="U2644">
        <f>IF(ISNUMBER($BX2644),IF($BX2644&gt;=2016,1,0),"")</f>
        <v>1.0</v>
      </c>
      <c r="V2644">
        <f>IF(ISNUMBER($BW2644),IF($BW2644&gt;=2016,1,0),"")</f>
        <v>0.0</v>
      </c>
      <c r="W2644" t="str">
        <f>IF(AND(ISNUMBER($BW2644),ISNUMBER($BX2644)),IF($BW2644&gt;=2016,"post-only",IF($BX2644&lt;2016,"pre-only","mixed")),"")</f>
        <v>mixed</v>
      </c>
      <c r="X2644">
        <f>IF(AND(ISNUMBER($BW2644),ISNUMBER($BX2644)),MIN(1,MAX(0,($BX2644-2017+1)/($BX2644-$BW2644+1))),"")</f>
        <v>0.2857142857142857</v>
      </c>
      <c r="Y2644">
        <f>IF(AND(ISNUMBER($BW2644),ISNUMBER($BX2644)),MIN(1,MAX(0,($BX2644-2018+1)/($BX2644-$BW2644+1))),"")</f>
        <v>0.2380952380952381</v>
      </c>
      <c r="Z2644">
        <f>IF(AND(ISNUMBER($BW2644),ISNUMBER($BX2644)),MIN(1,MAX(0,($BX2644-2019+1)/($BX2644-$BW2644+1))),"")</f>
        <v>0.1904761904761905</v>
      </c>
      <c r="AA2644">
        <f>IF(ISNUMBER($BX2644),IF($BX2644&gt;=2017,1,0),"")</f>
        <v>1.0</v>
      </c>
      <c r="AB2644">
        <f>IF(ISNUMBER($BX2644),IF($BX2644&gt;=2018,1,0),"")</f>
        <v>1.0</v>
      </c>
      <c r="AC2644">
        <f>IF(ISNUMBER($BX2644),IF($BX2644&gt;=2019,1,0),"")</f>
        <v>1.0</v>
      </c>
      <c r="AD2644">
        <f>IF($L2644&lt;&gt;"",IF($L2644&gt;2013,1,0),"")</f>
        <v>0.0</v>
      </c>
      <c r="AE2644">
        <f>IF($L2644&lt;&gt;"",1+IF($L2644&gt;2011,1,0)+IF($L2644&gt;2014,1,0),"")</f>
        <v>2.0</v>
      </c>
      <c r="AF2644" t="inlineStr">
        <is>
          <t>loan (interest rate)</t>
        </is>
      </c>
      <c r="AG2644" t="inlineStr">
        <is>
          <t>disclosure</t>
        </is>
      </c>
      <c r="AH2644" t="inlineStr">
        <is>
          <t>sensitive</t>
        </is>
      </c>
      <c r="AI2644" t="inlineStr">
        <is>
          <t>99_NCE</t>
        </is>
      </c>
      <c r="AJ2644" t="inlineStr">
        <is>
          <t>99_NCE</t>
        </is>
      </c>
      <c r="AK2644" t="str">
        <f>IF(AND($CF2644&lt;&gt;"",IFERROR(INDEX(subsample_country_map!$B:$B,MATCH($CF2644,subsample_country_map!$A:$A,0)),"")&lt;&gt;""),INDEX(subsample_country_map!$B:$B,MATCH($CF2644,subsample_country_map!$A:$A,0)),INDEX(lookup!$AA:$AA,MATCH($A2644,lookup!$A:$A,0)))</f>
        <v>99_NCE</v>
      </c>
      <c r="AL2644" t="str">
        <f>IF(AND($CF2644&lt;&gt;"",IFERROR(INDEX(subsample_country_map!$C:$C,MATCH($CF2644,subsample_country_map!$A:$A,0)),"")&lt;&gt;""),INDEX(subsample_country_map!$C:$C,MATCH($CF2644,subsample_country_map!$A:$A,0)),INDEX(lookup!$AB:$AB,MATCH($A2644,lookup!$A:$A,0)))</f>
        <v>99_NCE</v>
      </c>
      <c r="AM2644" t="str">
        <f>IF(AND($CF2644&lt;&gt;"",IFERROR(INDEX(subsample_country_map!$D:$D,MATCH($CF2644,subsample_country_map!$A:$A,0)),"")&lt;&gt;""),INDEX(subsample_country_map!$D:$D,MATCH($CF2644,subsample_country_map!$A:$A,0)),INDEX(lookup!$AC:$AC,MATCH($A2644,lookup!$A:$A,0)))</f>
        <v>99_NCE</v>
      </c>
      <c r="AN2644" t="str">
        <f>IF(AND($CF2644&lt;&gt;"",IFERROR(INDEX(subsample_country_map!$E:$E,MATCH($CF2644,subsample_country_map!$A:$A,0)),"")&lt;&gt;""),INDEX(subsample_country_map!$E:$E,MATCH($CF2644,subsample_country_map!$A:$A,0)),INDEX(lookup!$AD:$AD,MATCH($A2644,lookup!$A:$A,0)))</f>
        <v>99_NCE</v>
      </c>
      <c r="AO2644" t="str">
        <f>INDEX(lookup!$Y:$Y,MATCH($A2644,lookup!$A:$A,0))</f>
        <v>1_not published</v>
      </c>
      <c r="AP2644" t="str">
        <f>INDEX(lookup!$Z:$Z,MATCH($A2644,lookup!$A:$A,0))</f>
        <v>99_NCE</v>
      </c>
      <c r="AQ2644" t="str">
        <f>INDEX(lookup!$W:$W,MATCH($A2644,lookup!$A:$A,0))</f>
        <v>1_fin/acc/econ</v>
      </c>
      <c r="AS2644" t="inlineStr">
        <is>
          <t>staging</t>
        </is>
      </c>
      <c r="AT2644" t="inlineStr">
        <is>
          <t>good-CER</t>
        </is>
      </c>
      <c r="AU2644" t="inlineStr">
        <is>
          <t>cost</t>
        </is>
      </c>
      <c r="AV2644" t="inlineStr">
        <is>
          <t>-5.574</t>
        </is>
      </c>
      <c r="AX2644" t="inlineStr">
        <is>
          <t>-1.53</t>
        </is>
      </c>
      <c r="BA2644" t="n">
        <v>40449</v>
      </c>
      <c r="BB2644" t="inlineStr">
        <is>
          <t>0</t>
        </is>
      </c>
      <c r="BC2644" t="inlineStr">
        <is>
          <t>FE</t>
        </is>
      </c>
      <c r="BD2644" t="inlineStr">
        <is>
          <t>not stated</t>
        </is>
      </c>
      <c r="BE2644" t="inlineStr">
        <is>
          <t>none</t>
        </is>
      </c>
      <c r="BI2644" t="inlineStr">
        <is>
          <t>Table 6</t>
        </is>
      </c>
      <c r="BJ2644" t="inlineStr">
        <is>
          <t>Column (3)</t>
        </is>
      </c>
      <c r="BK2644" t="inlineStr">
        <is>
          <t>23</t>
        </is>
      </c>
      <c r="BL2644" t="inlineStr">
        <is>
          <t>Reduction target % -5.574 (-1.53)</t>
        </is>
      </c>
      <c r="BM2644" t="inlineStr">
        <is>
          <t>Reduction target %</t>
        </is>
      </c>
      <c r="BN2644" t="inlineStr">
        <is>
          <t>Loan Spread</t>
        </is>
      </c>
      <c r="BO2644" t="inlineStr">
        <is>
          <t>update</t>
        </is>
      </c>
      <c r="BP2644" t="inlineStr">
        <is>
          <t>Zhou et al (2024)</t>
        </is>
      </c>
      <c r="BQ2644" t="inlineStr">
        <is>
          <t>computed</t>
        </is>
      </c>
      <c r="BT2644" t="n">
        <v>0</v>
      </c>
      <c r="BU2644" t="inlineStr">
        <is>
          <t>staging_Zhou_et_al_2024.csv</t>
        </is>
      </c>
      <c r="BW2644" t="n">
        <v>2002</v>
      </c>
      <c r="BX2644" t="n">
        <v>2022</v>
      </c>
      <c r="BY2644" t="inlineStr">
        <is>
          <t>multi: 47 countries</t>
        </is>
      </c>
      <c r="BZ2644" t="n">
        <v>2012</v>
      </c>
      <c r="CA2644" t="n">
        <v>0.3333333333333333</v>
      </c>
      <c r="CB2644" t="n">
        <v>0</v>
      </c>
      <c r="CC2644" t="n">
        <v>1</v>
      </c>
      <c r="CD2644" t="n">
        <v>-0.007607349115646593</v>
      </c>
      <c r="CE2644" t="n">
        <v>1</v>
      </c>
    </row>
    <row r="2645">
      <c r="A2645" t="inlineStr">
        <is>
          <t>Zhou et al (2024)</t>
        </is>
      </c>
      <c r="B2645" t="n">
        <v>3950</v>
      </c>
      <c r="C2645" t="n">
        <v>-0.01312540218240832</v>
      </c>
      <c r="D2645" t="n">
        <v>40449</v>
      </c>
      <c r="E2645">
        <f>IF(ISNUMBER($BA2645),$BA2645,IF(AND(ISNUMBER($D2645),ISNUMBER($BW2645),ISNUMBER($BX2645)),$D2645*($BX2645-$BW2645+1),""))</f>
        <v>40449.0</v>
      </c>
      <c r="H2645" t="inlineStr">
        <is>
          <t>partial</t>
        </is>
      </c>
      <c r="I2645" t="inlineStr">
        <is>
          <t>T-Statistic available</t>
        </is>
      </c>
      <c r="J2645">
        <f>IF($BW2645&lt;&gt;"",$BW2645,"")</f>
        <v>2002.0</v>
      </c>
      <c r="K2645">
        <f>IF($BX2645&lt;&gt;"",$BX2645,"")</f>
        <v>2022.0</v>
      </c>
      <c r="L2645">
        <f>IF(AND(ISNUMBER($BW2645),ISNUMBER($BX2645)),($BW2645+$BX2645)/2,"")</f>
        <v>2012.0</v>
      </c>
      <c r="M2645">
        <f>IF($L2645&lt;&gt;"",$L2645,"")</f>
        <v>2012.0</v>
      </c>
      <c r="N2645">
        <f>IF(AND(ISNUMBER($BW2645),ISNUMBER($BX2645)),MIN(1,MAX(0,($BX2645-2016+1)/($BX2645-$BW2645+1))),"")</f>
        <v>0.3333333333333333</v>
      </c>
      <c r="O2645">
        <f>IF(AND(ISNUMBER($BW2645),ISNUMBER($BX2645)),MIN(1,MAX(0,($BX2645-2017+1)/($BX2645-$BW2645+1))),"")</f>
        <v>0.2857142857142857</v>
      </c>
      <c r="P2645">
        <f>IF(AND(ISNUMBER($BW2645),ISNUMBER($BX2645)),MIN(1,MAX(0,($BX2645-2018+1)/($BX2645-$BW2645+1))),"")</f>
        <v>0.2380952380952381</v>
      </c>
      <c r="Q2645">
        <f>IF(AND(ISNUMBER($BW2645),ISNUMBER($BX2645)),MIN(1,MAX(0,($BX2645-2019+1)/($BX2645-$BW2645+1))),"")</f>
        <v>0.1904761904761905</v>
      </c>
      <c r="R2645">
        <f>IF(AND(ISNUMBER($BW2645),ISNUMBER($BX2645)),MIN(1,MAX(0,($BX2645-2016+1)/($BX2645-$BW2645+1))),"")</f>
        <v>0.3333333333333333</v>
      </c>
      <c r="S2645">
        <f>IF($L2645&lt;&gt;"",IF($L2645&gt;=2015.5,1,0),"")</f>
        <v>0.0</v>
      </c>
      <c r="T2645">
        <f>IF($L2645&lt;&gt;"",IF($L2645&gt;=2016,1,0),"")</f>
        <v>0.0</v>
      </c>
      <c r="U2645">
        <f>IF(ISNUMBER($BX2645),IF($BX2645&gt;=2016,1,0),"")</f>
        <v>1.0</v>
      </c>
      <c r="V2645">
        <f>IF(ISNUMBER($BW2645),IF($BW2645&gt;=2016,1,0),"")</f>
        <v>0.0</v>
      </c>
      <c r="W2645" t="str">
        <f>IF(AND(ISNUMBER($BW2645),ISNUMBER($BX2645)),IF($BW2645&gt;=2016,"post-only",IF($BX2645&lt;2016,"pre-only","mixed")),"")</f>
        <v>mixed</v>
      </c>
      <c r="X2645">
        <f>IF(AND(ISNUMBER($BW2645),ISNUMBER($BX2645)),MIN(1,MAX(0,($BX2645-2017+1)/($BX2645-$BW2645+1))),"")</f>
        <v>0.2857142857142857</v>
      </c>
      <c r="Y2645">
        <f>IF(AND(ISNUMBER($BW2645),ISNUMBER($BX2645)),MIN(1,MAX(0,($BX2645-2018+1)/($BX2645-$BW2645+1))),"")</f>
        <v>0.2380952380952381</v>
      </c>
      <c r="Z2645">
        <f>IF(AND(ISNUMBER($BW2645),ISNUMBER($BX2645)),MIN(1,MAX(0,($BX2645-2019+1)/($BX2645-$BW2645+1))),"")</f>
        <v>0.1904761904761905</v>
      </c>
      <c r="AA2645">
        <f>IF(ISNUMBER($BX2645),IF($BX2645&gt;=2017,1,0),"")</f>
        <v>1.0</v>
      </c>
      <c r="AB2645">
        <f>IF(ISNUMBER($BX2645),IF($BX2645&gt;=2018,1,0),"")</f>
        <v>1.0</v>
      </c>
      <c r="AC2645">
        <f>IF(ISNUMBER($BX2645),IF($BX2645&gt;=2019,1,0),"")</f>
        <v>1.0</v>
      </c>
      <c r="AD2645">
        <f>IF($L2645&lt;&gt;"",IF($L2645&gt;2013,1,0),"")</f>
        <v>0.0</v>
      </c>
      <c r="AE2645">
        <f>IF($L2645&lt;&gt;"",1+IF($L2645&gt;2011,1,0)+IF($L2645&gt;2014,1,0),"")</f>
        <v>2.0</v>
      </c>
      <c r="AF2645" t="inlineStr">
        <is>
          <t>loan (interest rate)</t>
        </is>
      </c>
      <c r="AG2645" t="inlineStr">
        <is>
          <t>disclosure</t>
        </is>
      </c>
      <c r="AH2645" t="inlineStr">
        <is>
          <t>sensitive</t>
        </is>
      </c>
      <c r="AI2645" t="inlineStr">
        <is>
          <t>99_NCE</t>
        </is>
      </c>
      <c r="AJ2645" t="inlineStr">
        <is>
          <t>99_NCE</t>
        </is>
      </c>
      <c r="AK2645" t="str">
        <f>IF(AND($CF2645&lt;&gt;"",IFERROR(INDEX(subsample_country_map!$B:$B,MATCH($CF2645,subsample_country_map!$A:$A,0)),"")&lt;&gt;""),INDEX(subsample_country_map!$B:$B,MATCH($CF2645,subsample_country_map!$A:$A,0)),INDEX(lookup!$AA:$AA,MATCH($A2645,lookup!$A:$A,0)))</f>
        <v>99_NCE</v>
      </c>
      <c r="AL2645" t="str">
        <f>IF(AND($CF2645&lt;&gt;"",IFERROR(INDEX(subsample_country_map!$C:$C,MATCH($CF2645,subsample_country_map!$A:$A,0)),"")&lt;&gt;""),INDEX(subsample_country_map!$C:$C,MATCH($CF2645,subsample_country_map!$A:$A,0)),INDEX(lookup!$AB:$AB,MATCH($A2645,lookup!$A:$A,0)))</f>
        <v>99_NCE</v>
      </c>
      <c r="AM2645" t="str">
        <f>IF(AND($CF2645&lt;&gt;"",IFERROR(INDEX(subsample_country_map!$D:$D,MATCH($CF2645,subsample_country_map!$A:$A,0)),"")&lt;&gt;""),INDEX(subsample_country_map!$D:$D,MATCH($CF2645,subsample_country_map!$A:$A,0)),INDEX(lookup!$AC:$AC,MATCH($A2645,lookup!$A:$A,0)))</f>
        <v>99_NCE</v>
      </c>
      <c r="AN2645" t="str">
        <f>IF(AND($CF2645&lt;&gt;"",IFERROR(INDEX(subsample_country_map!$E:$E,MATCH($CF2645,subsample_country_map!$A:$A,0)),"")&lt;&gt;""),INDEX(subsample_country_map!$E:$E,MATCH($CF2645,subsample_country_map!$A:$A,0)),INDEX(lookup!$AD:$AD,MATCH($A2645,lookup!$A:$A,0)))</f>
        <v>99_NCE</v>
      </c>
      <c r="AO2645" t="str">
        <f>INDEX(lookup!$Y:$Y,MATCH($A2645,lookup!$A:$A,0))</f>
        <v>1_not published</v>
      </c>
      <c r="AP2645" t="str">
        <f>INDEX(lookup!$Z:$Z,MATCH($A2645,lookup!$A:$A,0))</f>
        <v>99_NCE</v>
      </c>
      <c r="AQ2645" t="str">
        <f>INDEX(lookup!$W:$W,MATCH($A2645,lookup!$A:$A,0))</f>
        <v>1_fin/acc/econ</v>
      </c>
      <c r="AS2645" t="inlineStr">
        <is>
          <t>staging</t>
        </is>
      </c>
      <c r="AT2645" t="inlineStr">
        <is>
          <t>good-CER</t>
        </is>
      </c>
      <c r="AU2645" t="inlineStr">
        <is>
          <t>cost</t>
        </is>
      </c>
      <c r="AV2645" t="inlineStr">
        <is>
          <t>-15.191</t>
        </is>
      </c>
      <c r="AX2645" t="inlineStr">
        <is>
          <t>-2.64</t>
        </is>
      </c>
      <c r="BA2645" t="n">
        <v>40449</v>
      </c>
      <c r="BB2645" t="inlineStr">
        <is>
          <t>0</t>
        </is>
      </c>
      <c r="BC2645" t="inlineStr">
        <is>
          <t>FE</t>
        </is>
      </c>
      <c r="BD2645" t="inlineStr">
        <is>
          <t>not stated</t>
        </is>
      </c>
      <c r="BE2645" t="inlineStr">
        <is>
          <t>none</t>
        </is>
      </c>
      <c r="BI2645" t="inlineStr">
        <is>
          <t>Table 6</t>
        </is>
      </c>
      <c r="BJ2645" t="inlineStr">
        <is>
          <t>Column (4)</t>
        </is>
      </c>
      <c r="BK2645" t="inlineStr">
        <is>
          <t>23</t>
        </is>
      </c>
      <c r="BL2645" t="inlineStr">
        <is>
          <t>Paris Agreement aligned (emission) -15.191*** (-2.64)</t>
        </is>
      </c>
      <c r="BM2645" t="inlineStr">
        <is>
          <t>Paris Agreement aligned (emission)</t>
        </is>
      </c>
      <c r="BN2645" t="inlineStr">
        <is>
          <t>Loan Spread</t>
        </is>
      </c>
      <c r="BO2645" t="inlineStr">
        <is>
          <t>update</t>
        </is>
      </c>
      <c r="BP2645" t="inlineStr">
        <is>
          <t>Zhou et al (2024)</t>
        </is>
      </c>
      <c r="BQ2645" t="inlineStr">
        <is>
          <t>computed</t>
        </is>
      </c>
      <c r="BT2645" t="n">
        <v>0</v>
      </c>
      <c r="BU2645" t="inlineStr">
        <is>
          <t>staging_Zhou_et_al_2024.csv</t>
        </is>
      </c>
      <c r="BW2645" t="n">
        <v>2002</v>
      </c>
      <c r="BX2645" t="n">
        <v>2022</v>
      </c>
      <c r="BY2645" t="inlineStr">
        <is>
          <t>multi: 47 countries</t>
        </is>
      </c>
      <c r="BZ2645" t="n">
        <v>2012</v>
      </c>
      <c r="CA2645" t="n">
        <v>0.3333333333333333</v>
      </c>
      <c r="CB2645" t="n">
        <v>0</v>
      </c>
      <c r="CC2645" t="n">
        <v>1</v>
      </c>
      <c r="CD2645" t="n">
        <v>-0.01312615599172159</v>
      </c>
      <c r="CE2645" t="n">
        <v>1</v>
      </c>
    </row>
    <row r="2646">
      <c r="A2646" t="inlineStr">
        <is>
          <t>Zhou et al (2024)</t>
        </is>
      </c>
      <c r="B2646" t="n">
        <v>3951</v>
      </c>
      <c r="C2646" t="n">
        <v>-0.01675386633283984</v>
      </c>
      <c r="D2646" t="n">
        <v>40449</v>
      </c>
      <c r="E2646">
        <f>IF(ISNUMBER($BA2646),$BA2646,IF(AND(ISNUMBER($D2646),ISNUMBER($BW2646),ISNUMBER($BX2646)),$D2646*($BX2646-$BW2646+1),""))</f>
        <v>40449.0</v>
      </c>
      <c r="H2646" t="inlineStr">
        <is>
          <t>partial</t>
        </is>
      </c>
      <c r="I2646" t="inlineStr">
        <is>
          <t>T-Statistic available</t>
        </is>
      </c>
      <c r="J2646">
        <f>IF($BW2646&lt;&gt;"",$BW2646,"")</f>
        <v>2002.0</v>
      </c>
      <c r="K2646">
        <f>IF($BX2646&lt;&gt;"",$BX2646,"")</f>
        <v>2022.0</v>
      </c>
      <c r="L2646">
        <f>IF(AND(ISNUMBER($BW2646),ISNUMBER($BX2646)),($BW2646+$BX2646)/2,"")</f>
        <v>2012.0</v>
      </c>
      <c r="M2646">
        <f>IF($L2646&lt;&gt;"",$L2646,"")</f>
        <v>2012.0</v>
      </c>
      <c r="N2646">
        <f>IF(AND(ISNUMBER($BW2646),ISNUMBER($BX2646)),MIN(1,MAX(0,($BX2646-2016+1)/($BX2646-$BW2646+1))),"")</f>
        <v>0.3333333333333333</v>
      </c>
      <c r="O2646">
        <f>IF(AND(ISNUMBER($BW2646),ISNUMBER($BX2646)),MIN(1,MAX(0,($BX2646-2017+1)/($BX2646-$BW2646+1))),"")</f>
        <v>0.2857142857142857</v>
      </c>
      <c r="P2646">
        <f>IF(AND(ISNUMBER($BW2646),ISNUMBER($BX2646)),MIN(1,MAX(0,($BX2646-2018+1)/($BX2646-$BW2646+1))),"")</f>
        <v>0.2380952380952381</v>
      </c>
      <c r="Q2646">
        <f>IF(AND(ISNUMBER($BW2646),ISNUMBER($BX2646)),MIN(1,MAX(0,($BX2646-2019+1)/($BX2646-$BW2646+1))),"")</f>
        <v>0.1904761904761905</v>
      </c>
      <c r="R2646">
        <f>IF(AND(ISNUMBER($BW2646),ISNUMBER($BX2646)),MIN(1,MAX(0,($BX2646-2016+1)/($BX2646-$BW2646+1))),"")</f>
        <v>0.3333333333333333</v>
      </c>
      <c r="S2646">
        <f>IF($L2646&lt;&gt;"",IF($L2646&gt;=2015.5,1,0),"")</f>
        <v>0.0</v>
      </c>
      <c r="T2646">
        <f>IF($L2646&lt;&gt;"",IF($L2646&gt;=2016,1,0),"")</f>
        <v>0.0</v>
      </c>
      <c r="U2646">
        <f>IF(ISNUMBER($BX2646),IF($BX2646&gt;=2016,1,0),"")</f>
        <v>1.0</v>
      </c>
      <c r="V2646">
        <f>IF(ISNUMBER($BW2646),IF($BW2646&gt;=2016,1,0),"")</f>
        <v>0.0</v>
      </c>
      <c r="W2646" t="str">
        <f>IF(AND(ISNUMBER($BW2646),ISNUMBER($BX2646)),IF($BW2646&gt;=2016,"post-only",IF($BX2646&lt;2016,"pre-only","mixed")),"")</f>
        <v>mixed</v>
      </c>
      <c r="X2646">
        <f>IF(AND(ISNUMBER($BW2646),ISNUMBER($BX2646)),MIN(1,MAX(0,($BX2646-2017+1)/($BX2646-$BW2646+1))),"")</f>
        <v>0.2857142857142857</v>
      </c>
      <c r="Y2646">
        <f>IF(AND(ISNUMBER($BW2646),ISNUMBER($BX2646)),MIN(1,MAX(0,($BX2646-2018+1)/($BX2646-$BW2646+1))),"")</f>
        <v>0.2380952380952381</v>
      </c>
      <c r="Z2646">
        <f>IF(AND(ISNUMBER($BW2646),ISNUMBER($BX2646)),MIN(1,MAX(0,($BX2646-2019+1)/($BX2646-$BW2646+1))),"")</f>
        <v>0.1904761904761905</v>
      </c>
      <c r="AA2646">
        <f>IF(ISNUMBER($BX2646),IF($BX2646&gt;=2017,1,0),"")</f>
        <v>1.0</v>
      </c>
      <c r="AB2646">
        <f>IF(ISNUMBER($BX2646),IF($BX2646&gt;=2018,1,0),"")</f>
        <v>1.0</v>
      </c>
      <c r="AC2646">
        <f>IF(ISNUMBER($BX2646),IF($BX2646&gt;=2019,1,0),"")</f>
        <v>1.0</v>
      </c>
      <c r="AD2646">
        <f>IF($L2646&lt;&gt;"",IF($L2646&gt;2013,1,0),"")</f>
        <v>0.0</v>
      </c>
      <c r="AE2646">
        <f>IF($L2646&lt;&gt;"",1+IF($L2646&gt;2011,1,0)+IF($L2646&gt;2014,1,0),"")</f>
        <v>2.0</v>
      </c>
      <c r="AF2646" t="inlineStr">
        <is>
          <t>loan (interest rate)</t>
        </is>
      </c>
      <c r="AG2646" t="inlineStr">
        <is>
          <t>disclosure</t>
        </is>
      </c>
      <c r="AH2646" t="inlineStr">
        <is>
          <t>sensitive</t>
        </is>
      </c>
      <c r="AI2646" t="inlineStr">
        <is>
          <t>99_NCE</t>
        </is>
      </c>
      <c r="AJ2646" t="inlineStr">
        <is>
          <t>99_NCE</t>
        </is>
      </c>
      <c r="AK2646" t="str">
        <f>IF(AND($CF2646&lt;&gt;"",IFERROR(INDEX(subsample_country_map!$B:$B,MATCH($CF2646,subsample_country_map!$A:$A,0)),"")&lt;&gt;""),INDEX(subsample_country_map!$B:$B,MATCH($CF2646,subsample_country_map!$A:$A,0)),INDEX(lookup!$AA:$AA,MATCH($A2646,lookup!$A:$A,0)))</f>
        <v>99_NCE</v>
      </c>
      <c r="AL2646" t="str">
        <f>IF(AND($CF2646&lt;&gt;"",IFERROR(INDEX(subsample_country_map!$C:$C,MATCH($CF2646,subsample_country_map!$A:$A,0)),"")&lt;&gt;""),INDEX(subsample_country_map!$C:$C,MATCH($CF2646,subsample_country_map!$A:$A,0)),INDEX(lookup!$AB:$AB,MATCH($A2646,lookup!$A:$A,0)))</f>
        <v>99_NCE</v>
      </c>
      <c r="AM2646" t="str">
        <f>IF(AND($CF2646&lt;&gt;"",IFERROR(INDEX(subsample_country_map!$D:$D,MATCH($CF2646,subsample_country_map!$A:$A,0)),"")&lt;&gt;""),INDEX(subsample_country_map!$D:$D,MATCH($CF2646,subsample_country_map!$A:$A,0)),INDEX(lookup!$AC:$AC,MATCH($A2646,lookup!$A:$A,0)))</f>
        <v>99_NCE</v>
      </c>
      <c r="AN2646" t="str">
        <f>IF(AND($CF2646&lt;&gt;"",IFERROR(INDEX(subsample_country_map!$E:$E,MATCH($CF2646,subsample_country_map!$A:$A,0)),"")&lt;&gt;""),INDEX(subsample_country_map!$E:$E,MATCH($CF2646,subsample_country_map!$A:$A,0)),INDEX(lookup!$AD:$AD,MATCH($A2646,lookup!$A:$A,0)))</f>
        <v>99_NCE</v>
      </c>
      <c r="AO2646" t="str">
        <f>INDEX(lookup!$Y:$Y,MATCH($A2646,lookup!$A:$A,0))</f>
        <v>1_not published</v>
      </c>
      <c r="AP2646" t="str">
        <f>INDEX(lookup!$Z:$Z,MATCH($A2646,lookup!$A:$A,0))</f>
        <v>99_NCE</v>
      </c>
      <c r="AQ2646" t="str">
        <f>INDEX(lookup!$W:$W,MATCH($A2646,lookup!$A:$A,0))</f>
        <v>1_fin/acc/econ</v>
      </c>
      <c r="AS2646" t="inlineStr">
        <is>
          <t>staging</t>
        </is>
      </c>
      <c r="AT2646" t="inlineStr">
        <is>
          <t>good-CER</t>
        </is>
      </c>
      <c r="AU2646" t="inlineStr">
        <is>
          <t>cost</t>
        </is>
      </c>
      <c r="AV2646" t="inlineStr">
        <is>
          <t>-8.943</t>
        </is>
      </c>
      <c r="AX2646" t="inlineStr">
        <is>
          <t>-3.37</t>
        </is>
      </c>
      <c r="BA2646" t="n">
        <v>40449</v>
      </c>
      <c r="BB2646" t="inlineStr">
        <is>
          <t>0</t>
        </is>
      </c>
      <c r="BC2646" t="inlineStr">
        <is>
          <t>FE</t>
        </is>
      </c>
      <c r="BD2646" t="inlineStr">
        <is>
          <t>not stated</t>
        </is>
      </c>
      <c r="BE2646" t="inlineStr">
        <is>
          <t>none</t>
        </is>
      </c>
      <c r="BI2646" t="inlineStr">
        <is>
          <t>Table 6</t>
        </is>
      </c>
      <c r="BJ2646" t="inlineStr">
        <is>
          <t>Column (5)</t>
        </is>
      </c>
      <c r="BK2646" t="inlineStr">
        <is>
          <t>23</t>
        </is>
      </c>
      <c r="BL2646" t="inlineStr">
        <is>
          <t>Paris Agreement aligned (emission intensity) -8.943*** (-3.37)</t>
        </is>
      </c>
      <c r="BM2646" t="inlineStr">
        <is>
          <t>Paris Agreement aligned (emission intensity)</t>
        </is>
      </c>
      <c r="BN2646" t="inlineStr">
        <is>
          <t>Loan Spread</t>
        </is>
      </c>
      <c r="BO2646" t="inlineStr">
        <is>
          <t>update</t>
        </is>
      </c>
      <c r="BP2646" t="inlineStr">
        <is>
          <t>Zhou et al (2024)</t>
        </is>
      </c>
      <c r="BQ2646" t="inlineStr">
        <is>
          <t>computed</t>
        </is>
      </c>
      <c r="BT2646" t="n">
        <v>0</v>
      </c>
      <c r="BU2646" t="inlineStr">
        <is>
          <t>staging_Zhou_et_al_2024.csv</t>
        </is>
      </c>
      <c r="BW2646" t="n">
        <v>2002</v>
      </c>
      <c r="BX2646" t="n">
        <v>2022</v>
      </c>
      <c r="BY2646" t="inlineStr">
        <is>
          <t>multi: 47 countries</t>
        </is>
      </c>
      <c r="BZ2646" t="n">
        <v>2012</v>
      </c>
      <c r="CA2646" t="n">
        <v>0.3333333333333333</v>
      </c>
      <c r="CB2646" t="n">
        <v>0</v>
      </c>
      <c r="CC2646" t="n">
        <v>1</v>
      </c>
      <c r="CD2646" t="n">
        <v>-0.01675543415585032</v>
      </c>
      <c r="CE2646" t="n">
        <v>1</v>
      </c>
    </row>
    <row r="2647">
      <c r="A2647" t="inlineStr">
        <is>
          <t>Zhou et al (2024)</t>
        </is>
      </c>
      <c r="B2647" t="n">
        <v>3952</v>
      </c>
      <c r="C2647" t="n">
        <v>0.000745825526974208</v>
      </c>
      <c r="D2647" t="n">
        <v>40449</v>
      </c>
      <c r="E2647">
        <f>IF(ISNUMBER($BA2647),$BA2647,IF(AND(ISNUMBER($D2647),ISNUMBER($BW2647),ISNUMBER($BX2647)),$D2647*($BX2647-$BW2647+1),""))</f>
        <v>40449.0</v>
      </c>
      <c r="H2647" t="inlineStr">
        <is>
          <t>partial</t>
        </is>
      </c>
      <c r="I2647" t="inlineStr">
        <is>
          <t>T-Statistic available</t>
        </is>
      </c>
      <c r="J2647">
        <f>IF($BW2647&lt;&gt;"",$BW2647,"")</f>
        <v>2002.0</v>
      </c>
      <c r="K2647">
        <f>IF($BX2647&lt;&gt;"",$BX2647,"")</f>
        <v>2022.0</v>
      </c>
      <c r="L2647">
        <f>IF(AND(ISNUMBER($BW2647),ISNUMBER($BX2647)),($BW2647+$BX2647)/2,"")</f>
        <v>2012.0</v>
      </c>
      <c r="M2647">
        <f>IF($L2647&lt;&gt;"",$L2647,"")</f>
        <v>2012.0</v>
      </c>
      <c r="N2647">
        <f>IF(AND(ISNUMBER($BW2647),ISNUMBER($BX2647)),MIN(1,MAX(0,($BX2647-2016+1)/($BX2647-$BW2647+1))),"")</f>
        <v>0.3333333333333333</v>
      </c>
      <c r="O2647">
        <f>IF(AND(ISNUMBER($BW2647),ISNUMBER($BX2647)),MIN(1,MAX(0,($BX2647-2017+1)/($BX2647-$BW2647+1))),"")</f>
        <v>0.2857142857142857</v>
      </c>
      <c r="P2647">
        <f>IF(AND(ISNUMBER($BW2647),ISNUMBER($BX2647)),MIN(1,MAX(0,($BX2647-2018+1)/($BX2647-$BW2647+1))),"")</f>
        <v>0.2380952380952381</v>
      </c>
      <c r="Q2647">
        <f>IF(AND(ISNUMBER($BW2647),ISNUMBER($BX2647)),MIN(1,MAX(0,($BX2647-2019+1)/($BX2647-$BW2647+1))),"")</f>
        <v>0.1904761904761905</v>
      </c>
      <c r="R2647">
        <f>IF(AND(ISNUMBER($BW2647),ISNUMBER($BX2647)),MIN(1,MAX(0,($BX2647-2016+1)/($BX2647-$BW2647+1))),"")</f>
        <v>0.3333333333333333</v>
      </c>
      <c r="S2647">
        <f>IF($L2647&lt;&gt;"",IF($L2647&gt;=2015.5,1,0),"")</f>
        <v>0.0</v>
      </c>
      <c r="T2647">
        <f>IF($L2647&lt;&gt;"",IF($L2647&gt;=2016,1,0),"")</f>
        <v>0.0</v>
      </c>
      <c r="U2647">
        <f>IF(ISNUMBER($BX2647),IF($BX2647&gt;=2016,1,0),"")</f>
        <v>1.0</v>
      </c>
      <c r="V2647">
        <f>IF(ISNUMBER($BW2647),IF($BW2647&gt;=2016,1,0),"")</f>
        <v>0.0</v>
      </c>
      <c r="W2647" t="str">
        <f>IF(AND(ISNUMBER($BW2647),ISNUMBER($BX2647)),IF($BW2647&gt;=2016,"post-only",IF($BX2647&lt;2016,"pre-only","mixed")),"")</f>
        <v>mixed</v>
      </c>
      <c r="X2647">
        <f>IF(AND(ISNUMBER($BW2647),ISNUMBER($BX2647)),MIN(1,MAX(0,($BX2647-2017+1)/($BX2647-$BW2647+1))),"")</f>
        <v>0.2857142857142857</v>
      </c>
      <c r="Y2647">
        <f>IF(AND(ISNUMBER($BW2647),ISNUMBER($BX2647)),MIN(1,MAX(0,($BX2647-2018+1)/($BX2647-$BW2647+1))),"")</f>
        <v>0.2380952380952381</v>
      </c>
      <c r="Z2647">
        <f>IF(AND(ISNUMBER($BW2647),ISNUMBER($BX2647)),MIN(1,MAX(0,($BX2647-2019+1)/($BX2647-$BW2647+1))),"")</f>
        <v>0.1904761904761905</v>
      </c>
      <c r="AA2647">
        <f>IF(ISNUMBER($BX2647),IF($BX2647&gt;=2017,1,0),"")</f>
        <v>1.0</v>
      </c>
      <c r="AB2647">
        <f>IF(ISNUMBER($BX2647),IF($BX2647&gt;=2018,1,0),"")</f>
        <v>1.0</v>
      </c>
      <c r="AC2647">
        <f>IF(ISNUMBER($BX2647),IF($BX2647&gt;=2019,1,0),"")</f>
        <v>1.0</v>
      </c>
      <c r="AD2647">
        <f>IF($L2647&lt;&gt;"",IF($L2647&gt;2013,1,0),"")</f>
        <v>0.0</v>
      </c>
      <c r="AE2647">
        <f>IF($L2647&lt;&gt;"",1+IF($L2647&gt;2011,1,0)+IF($L2647&gt;2014,1,0),"")</f>
        <v>2.0</v>
      </c>
      <c r="AF2647" t="inlineStr">
        <is>
          <t>loan (interest rate)</t>
        </is>
      </c>
      <c r="AG2647" t="inlineStr">
        <is>
          <t>disclosure</t>
        </is>
      </c>
      <c r="AH2647" t="inlineStr">
        <is>
          <t>sensitive</t>
        </is>
      </c>
      <c r="AI2647" t="inlineStr">
        <is>
          <t>99_NCE</t>
        </is>
      </c>
      <c r="AJ2647" t="inlineStr">
        <is>
          <t>99_NCE</t>
        </is>
      </c>
      <c r="AK2647" t="str">
        <f>IF(AND($CF2647&lt;&gt;"",IFERROR(INDEX(subsample_country_map!$B:$B,MATCH($CF2647,subsample_country_map!$A:$A,0)),"")&lt;&gt;""),INDEX(subsample_country_map!$B:$B,MATCH($CF2647,subsample_country_map!$A:$A,0)),INDEX(lookup!$AA:$AA,MATCH($A2647,lookup!$A:$A,0)))</f>
        <v>99_NCE</v>
      </c>
      <c r="AL2647" t="str">
        <f>IF(AND($CF2647&lt;&gt;"",IFERROR(INDEX(subsample_country_map!$C:$C,MATCH($CF2647,subsample_country_map!$A:$A,0)),"")&lt;&gt;""),INDEX(subsample_country_map!$C:$C,MATCH($CF2647,subsample_country_map!$A:$A,0)),INDEX(lookup!$AB:$AB,MATCH($A2647,lookup!$A:$A,0)))</f>
        <v>99_NCE</v>
      </c>
      <c r="AM2647" t="str">
        <f>IF(AND($CF2647&lt;&gt;"",IFERROR(INDEX(subsample_country_map!$D:$D,MATCH($CF2647,subsample_country_map!$A:$A,0)),"")&lt;&gt;""),INDEX(subsample_country_map!$D:$D,MATCH($CF2647,subsample_country_map!$A:$A,0)),INDEX(lookup!$AC:$AC,MATCH($A2647,lookup!$A:$A,0)))</f>
        <v>99_NCE</v>
      </c>
      <c r="AN2647" t="str">
        <f>IF(AND($CF2647&lt;&gt;"",IFERROR(INDEX(subsample_country_map!$E:$E,MATCH($CF2647,subsample_country_map!$A:$A,0)),"")&lt;&gt;""),INDEX(subsample_country_map!$E:$E,MATCH($CF2647,subsample_country_map!$A:$A,0)),INDEX(lookup!$AD:$AD,MATCH($A2647,lookup!$A:$A,0)))</f>
        <v>99_NCE</v>
      </c>
      <c r="AO2647" t="str">
        <f>INDEX(lookup!$Y:$Y,MATCH($A2647,lookup!$A:$A,0))</f>
        <v>1_not published</v>
      </c>
      <c r="AP2647" t="str">
        <f>INDEX(lookup!$Z:$Z,MATCH($A2647,lookup!$A:$A,0))</f>
        <v>99_NCE</v>
      </c>
      <c r="AQ2647" t="str">
        <f>INDEX(lookup!$W:$W,MATCH($A2647,lookup!$A:$A,0))</f>
        <v>1_fin/acc/econ</v>
      </c>
      <c r="AS2647" t="inlineStr">
        <is>
          <t>staging</t>
        </is>
      </c>
      <c r="AT2647" t="inlineStr">
        <is>
          <t>good-CER</t>
        </is>
      </c>
      <c r="AU2647" t="inlineStr">
        <is>
          <t>cost</t>
        </is>
      </c>
      <c r="AV2647" t="inlineStr">
        <is>
          <t>0.183</t>
        </is>
      </c>
      <c r="AX2647" t="inlineStr">
        <is>
          <t>0.15</t>
        </is>
      </c>
      <c r="BA2647" t="n">
        <v>40449</v>
      </c>
      <c r="BB2647" t="inlineStr">
        <is>
          <t>0</t>
        </is>
      </c>
      <c r="BC2647" t="inlineStr">
        <is>
          <t>FE</t>
        </is>
      </c>
      <c r="BD2647" t="inlineStr">
        <is>
          <t>other: Lender</t>
        </is>
      </c>
      <c r="BE2647" t="inlineStr">
        <is>
          <t>none</t>
        </is>
      </c>
      <c r="BI2647" t="inlineStr">
        <is>
          <t>Table 7</t>
        </is>
      </c>
      <c r="BJ2647" t="inlineStr">
        <is>
          <t>Column (1)</t>
        </is>
      </c>
      <c r="BK2647" t="inlineStr">
        <is>
          <t>24</t>
        </is>
      </c>
      <c r="BL2647" t="inlineStr">
        <is>
          <t>NZT_finance 0.183 (0.15)</t>
        </is>
      </c>
      <c r="BM2647" t="inlineStr">
        <is>
          <t>NZT_finance</t>
        </is>
      </c>
      <c r="BN2647" t="inlineStr">
        <is>
          <t>Loan Spread</t>
        </is>
      </c>
      <c r="BO2647" t="inlineStr">
        <is>
          <t>update</t>
        </is>
      </c>
      <c r="BP2647" t="inlineStr">
        <is>
          <t>Zhou et al (2024)</t>
        </is>
      </c>
      <c r="BQ2647" t="inlineStr">
        <is>
          <t>computed</t>
        </is>
      </c>
      <c r="BT2647" t="n">
        <v>0</v>
      </c>
      <c r="BU2647" t="inlineStr">
        <is>
          <t>staging_Zhou_et_al_2024.csv</t>
        </is>
      </c>
      <c r="BW2647" t="n">
        <v>2002</v>
      </c>
      <c r="BX2647" t="n">
        <v>2022</v>
      </c>
      <c r="BY2647" t="inlineStr">
        <is>
          <t>multi: 47 countries</t>
        </is>
      </c>
      <c r="BZ2647" t="n">
        <v>2012</v>
      </c>
      <c r="CA2647" t="n">
        <v>0.3333333333333333</v>
      </c>
      <c r="CB2647" t="n">
        <v>0</v>
      </c>
      <c r="CC2647" t="n">
        <v>1</v>
      </c>
      <c r="CD2647" t="n">
        <v>0.0007458256652641584</v>
      </c>
      <c r="CE2647" t="n">
        <v>1</v>
      </c>
    </row>
    <row r="2648">
      <c r="A2648" t="inlineStr">
        <is>
          <t>Zhou et al (2024)</t>
        </is>
      </c>
      <c r="B2648" t="n">
        <v>3953</v>
      </c>
      <c r="C2648" t="n">
        <v>-0.008999266095563365</v>
      </c>
      <c r="D2648" t="n">
        <v>40449</v>
      </c>
      <c r="E2648">
        <f>IF(ISNUMBER($BA2648),$BA2648,IF(AND(ISNUMBER($D2648),ISNUMBER($BW2648),ISNUMBER($BX2648)),$D2648*($BX2648-$BW2648+1),""))</f>
        <v>40449.0</v>
      </c>
      <c r="H2648" t="inlineStr">
        <is>
          <t>partial</t>
        </is>
      </c>
      <c r="I2648" t="inlineStr">
        <is>
          <t>T-Statistic available</t>
        </is>
      </c>
      <c r="J2648">
        <f>IF($BW2648&lt;&gt;"",$BW2648,"")</f>
        <v>2002.0</v>
      </c>
      <c r="K2648">
        <f>IF($BX2648&lt;&gt;"",$BX2648,"")</f>
        <v>2022.0</v>
      </c>
      <c r="L2648">
        <f>IF(AND(ISNUMBER($BW2648),ISNUMBER($BX2648)),($BW2648+$BX2648)/2,"")</f>
        <v>2012.0</v>
      </c>
      <c r="M2648">
        <f>IF($L2648&lt;&gt;"",$L2648,"")</f>
        <v>2012.0</v>
      </c>
      <c r="N2648">
        <f>IF(AND(ISNUMBER($BW2648),ISNUMBER($BX2648)),MIN(1,MAX(0,($BX2648-2016+1)/($BX2648-$BW2648+1))),"")</f>
        <v>0.3333333333333333</v>
      </c>
      <c r="O2648">
        <f>IF(AND(ISNUMBER($BW2648),ISNUMBER($BX2648)),MIN(1,MAX(0,($BX2648-2017+1)/($BX2648-$BW2648+1))),"")</f>
        <v>0.2857142857142857</v>
      </c>
      <c r="P2648">
        <f>IF(AND(ISNUMBER($BW2648),ISNUMBER($BX2648)),MIN(1,MAX(0,($BX2648-2018+1)/($BX2648-$BW2648+1))),"")</f>
        <v>0.2380952380952381</v>
      </c>
      <c r="Q2648">
        <f>IF(AND(ISNUMBER($BW2648),ISNUMBER($BX2648)),MIN(1,MAX(0,($BX2648-2019+1)/($BX2648-$BW2648+1))),"")</f>
        <v>0.1904761904761905</v>
      </c>
      <c r="R2648">
        <f>IF(AND(ISNUMBER($BW2648),ISNUMBER($BX2648)),MIN(1,MAX(0,($BX2648-2016+1)/($BX2648-$BW2648+1))),"")</f>
        <v>0.3333333333333333</v>
      </c>
      <c r="S2648">
        <f>IF($L2648&lt;&gt;"",IF($L2648&gt;=2015.5,1,0),"")</f>
        <v>0.0</v>
      </c>
      <c r="T2648">
        <f>IF($L2648&lt;&gt;"",IF($L2648&gt;=2016,1,0),"")</f>
        <v>0.0</v>
      </c>
      <c r="U2648">
        <f>IF(ISNUMBER($BX2648),IF($BX2648&gt;=2016,1,0),"")</f>
        <v>1.0</v>
      </c>
      <c r="V2648">
        <f>IF(ISNUMBER($BW2648),IF($BW2648&gt;=2016,1,0),"")</f>
        <v>0.0</v>
      </c>
      <c r="W2648" t="str">
        <f>IF(AND(ISNUMBER($BW2648),ISNUMBER($BX2648)),IF($BW2648&gt;=2016,"post-only",IF($BX2648&lt;2016,"pre-only","mixed")),"")</f>
        <v>mixed</v>
      </c>
      <c r="X2648">
        <f>IF(AND(ISNUMBER($BW2648),ISNUMBER($BX2648)),MIN(1,MAX(0,($BX2648-2017+1)/($BX2648-$BW2648+1))),"")</f>
        <v>0.2857142857142857</v>
      </c>
      <c r="Y2648">
        <f>IF(AND(ISNUMBER($BW2648),ISNUMBER($BX2648)),MIN(1,MAX(0,($BX2648-2018+1)/($BX2648-$BW2648+1))),"")</f>
        <v>0.2380952380952381</v>
      </c>
      <c r="Z2648">
        <f>IF(AND(ISNUMBER($BW2648),ISNUMBER($BX2648)),MIN(1,MAX(0,($BX2648-2019+1)/($BX2648-$BW2648+1))),"")</f>
        <v>0.1904761904761905</v>
      </c>
      <c r="AA2648">
        <f>IF(ISNUMBER($BX2648),IF($BX2648&gt;=2017,1,0),"")</f>
        <v>1.0</v>
      </c>
      <c r="AB2648">
        <f>IF(ISNUMBER($BX2648),IF($BX2648&gt;=2018,1,0),"")</f>
        <v>1.0</v>
      </c>
      <c r="AC2648">
        <f>IF(ISNUMBER($BX2648),IF($BX2648&gt;=2019,1,0),"")</f>
        <v>1.0</v>
      </c>
      <c r="AD2648">
        <f>IF($L2648&lt;&gt;"",IF($L2648&gt;2013,1,0),"")</f>
        <v>0.0</v>
      </c>
      <c r="AE2648">
        <f>IF($L2648&lt;&gt;"",1+IF($L2648&gt;2011,1,0)+IF($L2648&gt;2014,1,0),"")</f>
        <v>2.0</v>
      </c>
      <c r="AF2648" t="inlineStr">
        <is>
          <t>loan (interest rate)</t>
        </is>
      </c>
      <c r="AG2648" t="inlineStr">
        <is>
          <t>disclosure</t>
        </is>
      </c>
      <c r="AH2648" t="inlineStr">
        <is>
          <t>sensitive</t>
        </is>
      </c>
      <c r="AI2648" t="inlineStr">
        <is>
          <t>99_NCE</t>
        </is>
      </c>
      <c r="AJ2648" t="inlineStr">
        <is>
          <t>99_NCE</t>
        </is>
      </c>
      <c r="AK2648" t="str">
        <f>IF(AND($CF2648&lt;&gt;"",IFERROR(INDEX(subsample_country_map!$B:$B,MATCH($CF2648,subsample_country_map!$A:$A,0)),"")&lt;&gt;""),INDEX(subsample_country_map!$B:$B,MATCH($CF2648,subsample_country_map!$A:$A,0)),INDEX(lookup!$AA:$AA,MATCH($A2648,lookup!$A:$A,0)))</f>
        <v>99_NCE</v>
      </c>
      <c r="AL2648" t="str">
        <f>IF(AND($CF2648&lt;&gt;"",IFERROR(INDEX(subsample_country_map!$C:$C,MATCH($CF2648,subsample_country_map!$A:$A,0)),"")&lt;&gt;""),INDEX(subsample_country_map!$C:$C,MATCH($CF2648,subsample_country_map!$A:$A,0)),INDEX(lookup!$AB:$AB,MATCH($A2648,lookup!$A:$A,0)))</f>
        <v>99_NCE</v>
      </c>
      <c r="AM2648" t="str">
        <f>IF(AND($CF2648&lt;&gt;"",IFERROR(INDEX(subsample_country_map!$D:$D,MATCH($CF2648,subsample_country_map!$A:$A,0)),"")&lt;&gt;""),INDEX(subsample_country_map!$D:$D,MATCH($CF2648,subsample_country_map!$A:$A,0)),INDEX(lookup!$AC:$AC,MATCH($A2648,lookup!$A:$A,0)))</f>
        <v>99_NCE</v>
      </c>
      <c r="AN2648" t="str">
        <f>IF(AND($CF2648&lt;&gt;"",IFERROR(INDEX(subsample_country_map!$E:$E,MATCH($CF2648,subsample_country_map!$A:$A,0)),"")&lt;&gt;""),INDEX(subsample_country_map!$E:$E,MATCH($CF2648,subsample_country_map!$A:$A,0)),INDEX(lookup!$AD:$AD,MATCH($A2648,lookup!$A:$A,0)))</f>
        <v>99_NCE</v>
      </c>
      <c r="AO2648" t="str">
        <f>INDEX(lookup!$Y:$Y,MATCH($A2648,lookup!$A:$A,0))</f>
        <v>1_not published</v>
      </c>
      <c r="AP2648" t="str">
        <f>INDEX(lookup!$Z:$Z,MATCH($A2648,lookup!$A:$A,0))</f>
        <v>99_NCE</v>
      </c>
      <c r="AQ2648" t="str">
        <f>INDEX(lookup!$W:$W,MATCH($A2648,lookup!$A:$A,0))</f>
        <v>1_fin/acc/econ</v>
      </c>
      <c r="AS2648" t="inlineStr">
        <is>
          <t>staging</t>
        </is>
      </c>
      <c r="AT2648" t="inlineStr">
        <is>
          <t>good-CER</t>
        </is>
      </c>
      <c r="AU2648" t="inlineStr">
        <is>
          <t>cost</t>
        </is>
      </c>
      <c r="AV2648" t="inlineStr">
        <is>
          <t>-4.712</t>
        </is>
      </c>
      <c r="AX2648" t="inlineStr">
        <is>
          <t>-1.81</t>
        </is>
      </c>
      <c r="BA2648" t="n">
        <v>40449</v>
      </c>
      <c r="BB2648" t="inlineStr">
        <is>
          <t>0</t>
        </is>
      </c>
      <c r="BC2648" t="inlineStr">
        <is>
          <t>FE</t>
        </is>
      </c>
      <c r="BD2648" t="inlineStr">
        <is>
          <t>other: Lender</t>
        </is>
      </c>
      <c r="BE2648" t="inlineStr">
        <is>
          <t>none</t>
        </is>
      </c>
      <c r="BI2648" t="inlineStr">
        <is>
          <t>Table 7</t>
        </is>
      </c>
      <c r="BJ2648" t="inlineStr">
        <is>
          <t>Column (2)</t>
        </is>
      </c>
      <c r="BK2648" t="inlineStr">
        <is>
          <t>24</t>
        </is>
      </c>
      <c r="BL2648" t="inlineStr">
        <is>
          <t>Env R&amp;D expenditure -4.712* (-1.81)</t>
        </is>
      </c>
      <c r="BM2648" t="inlineStr">
        <is>
          <t>Env R&amp;D expenditure</t>
        </is>
      </c>
      <c r="BN2648" t="inlineStr">
        <is>
          <t>Loan Spread</t>
        </is>
      </c>
      <c r="BO2648" t="inlineStr">
        <is>
          <t>update</t>
        </is>
      </c>
      <c r="BP2648" t="inlineStr">
        <is>
          <t>Zhou et al (2024)</t>
        </is>
      </c>
      <c r="BQ2648" t="inlineStr">
        <is>
          <t>computed</t>
        </is>
      </c>
      <c r="BT2648" t="n">
        <v>0</v>
      </c>
      <c r="BU2648" t="inlineStr">
        <is>
          <t>staging_Zhou_et_al_2024.csv</t>
        </is>
      </c>
      <c r="BW2648" t="n">
        <v>2002</v>
      </c>
      <c r="BX2648" t="n">
        <v>2022</v>
      </c>
      <c r="BY2648" t="inlineStr">
        <is>
          <t>multi: 47 countries</t>
        </is>
      </c>
      <c r="BZ2648" t="n">
        <v>2012</v>
      </c>
      <c r="CA2648" t="n">
        <v>0.3333333333333333</v>
      </c>
      <c r="CB2648" t="n">
        <v>0</v>
      </c>
      <c r="CC2648" t="n">
        <v>1</v>
      </c>
      <c r="CD2648" t="n">
        <v>-0.008999509047927621</v>
      </c>
      <c r="CE2648" t="n">
        <v>1</v>
      </c>
    </row>
    <row r="2649">
      <c r="A2649" t="inlineStr">
        <is>
          <t>Zhou et al (2024)</t>
        </is>
      </c>
      <c r="B2649" t="n">
        <v>3954</v>
      </c>
      <c r="C2649" t="n">
        <v>0.004524629806638463</v>
      </c>
      <c r="D2649" t="n">
        <v>40449</v>
      </c>
      <c r="E2649">
        <f>IF(ISNUMBER($BA2649),$BA2649,IF(AND(ISNUMBER($D2649),ISNUMBER($BW2649),ISNUMBER($BX2649)),$D2649*($BX2649-$BW2649+1),""))</f>
        <v>40449.0</v>
      </c>
      <c r="H2649" t="inlineStr">
        <is>
          <t>partial</t>
        </is>
      </c>
      <c r="I2649" t="inlineStr">
        <is>
          <t>T-Statistic available</t>
        </is>
      </c>
      <c r="J2649">
        <f>IF($BW2649&lt;&gt;"",$BW2649,"")</f>
        <v>2002.0</v>
      </c>
      <c r="K2649">
        <f>IF($BX2649&lt;&gt;"",$BX2649,"")</f>
        <v>2022.0</v>
      </c>
      <c r="L2649">
        <f>IF(AND(ISNUMBER($BW2649),ISNUMBER($BX2649)),($BW2649+$BX2649)/2,"")</f>
        <v>2012.0</v>
      </c>
      <c r="M2649">
        <f>IF($L2649&lt;&gt;"",$L2649,"")</f>
        <v>2012.0</v>
      </c>
      <c r="N2649">
        <f>IF(AND(ISNUMBER($BW2649),ISNUMBER($BX2649)),MIN(1,MAX(0,($BX2649-2016+1)/($BX2649-$BW2649+1))),"")</f>
        <v>0.3333333333333333</v>
      </c>
      <c r="O2649">
        <f>IF(AND(ISNUMBER($BW2649),ISNUMBER($BX2649)),MIN(1,MAX(0,($BX2649-2017+1)/($BX2649-$BW2649+1))),"")</f>
        <v>0.2857142857142857</v>
      </c>
      <c r="P2649">
        <f>IF(AND(ISNUMBER($BW2649),ISNUMBER($BX2649)),MIN(1,MAX(0,($BX2649-2018+1)/($BX2649-$BW2649+1))),"")</f>
        <v>0.2380952380952381</v>
      </c>
      <c r="Q2649">
        <f>IF(AND(ISNUMBER($BW2649),ISNUMBER($BX2649)),MIN(1,MAX(0,($BX2649-2019+1)/($BX2649-$BW2649+1))),"")</f>
        <v>0.1904761904761905</v>
      </c>
      <c r="R2649">
        <f>IF(AND(ISNUMBER($BW2649),ISNUMBER($BX2649)),MIN(1,MAX(0,($BX2649-2016+1)/($BX2649-$BW2649+1))),"")</f>
        <v>0.3333333333333333</v>
      </c>
      <c r="S2649">
        <f>IF($L2649&lt;&gt;"",IF($L2649&gt;=2015.5,1,0),"")</f>
        <v>0.0</v>
      </c>
      <c r="T2649">
        <f>IF($L2649&lt;&gt;"",IF($L2649&gt;=2016,1,0),"")</f>
        <v>0.0</v>
      </c>
      <c r="U2649">
        <f>IF(ISNUMBER($BX2649),IF($BX2649&gt;=2016,1,0),"")</f>
        <v>1.0</v>
      </c>
      <c r="V2649">
        <f>IF(ISNUMBER($BW2649),IF($BW2649&gt;=2016,1,0),"")</f>
        <v>0.0</v>
      </c>
      <c r="W2649" t="str">
        <f>IF(AND(ISNUMBER($BW2649),ISNUMBER($BX2649)),IF($BW2649&gt;=2016,"post-only",IF($BX2649&lt;2016,"pre-only","mixed")),"")</f>
        <v>mixed</v>
      </c>
      <c r="X2649">
        <f>IF(AND(ISNUMBER($BW2649),ISNUMBER($BX2649)),MIN(1,MAX(0,($BX2649-2017+1)/($BX2649-$BW2649+1))),"")</f>
        <v>0.2857142857142857</v>
      </c>
      <c r="Y2649">
        <f>IF(AND(ISNUMBER($BW2649),ISNUMBER($BX2649)),MIN(1,MAX(0,($BX2649-2018+1)/($BX2649-$BW2649+1))),"")</f>
        <v>0.2380952380952381</v>
      </c>
      <c r="Z2649">
        <f>IF(AND(ISNUMBER($BW2649),ISNUMBER($BX2649)),MIN(1,MAX(0,($BX2649-2019+1)/($BX2649-$BW2649+1))),"")</f>
        <v>0.1904761904761905</v>
      </c>
      <c r="AA2649">
        <f>IF(ISNUMBER($BX2649),IF($BX2649&gt;=2017,1,0),"")</f>
        <v>1.0</v>
      </c>
      <c r="AB2649">
        <f>IF(ISNUMBER($BX2649),IF($BX2649&gt;=2018,1,0),"")</f>
        <v>1.0</v>
      </c>
      <c r="AC2649">
        <f>IF(ISNUMBER($BX2649),IF($BX2649&gt;=2019,1,0),"")</f>
        <v>1.0</v>
      </c>
      <c r="AD2649">
        <f>IF($L2649&lt;&gt;"",IF($L2649&gt;2013,1,0),"")</f>
        <v>0.0</v>
      </c>
      <c r="AE2649">
        <f>IF($L2649&lt;&gt;"",1+IF($L2649&gt;2011,1,0)+IF($L2649&gt;2014,1,0),"")</f>
        <v>2.0</v>
      </c>
      <c r="AF2649" t="inlineStr">
        <is>
          <t>loan (interest rate)</t>
        </is>
      </c>
      <c r="AG2649" t="inlineStr">
        <is>
          <t>disclosure</t>
        </is>
      </c>
      <c r="AH2649" t="inlineStr">
        <is>
          <t>sensitive</t>
        </is>
      </c>
      <c r="AI2649" t="inlineStr">
        <is>
          <t>99_NCE</t>
        </is>
      </c>
      <c r="AJ2649" t="inlineStr">
        <is>
          <t>99_NCE</t>
        </is>
      </c>
      <c r="AK2649" t="str">
        <f>IF(AND($CF2649&lt;&gt;"",IFERROR(INDEX(subsample_country_map!$B:$B,MATCH($CF2649,subsample_country_map!$A:$A,0)),"")&lt;&gt;""),INDEX(subsample_country_map!$B:$B,MATCH($CF2649,subsample_country_map!$A:$A,0)),INDEX(lookup!$AA:$AA,MATCH($A2649,lookup!$A:$A,0)))</f>
        <v>99_NCE</v>
      </c>
      <c r="AL2649" t="str">
        <f>IF(AND($CF2649&lt;&gt;"",IFERROR(INDEX(subsample_country_map!$C:$C,MATCH($CF2649,subsample_country_map!$A:$A,0)),"")&lt;&gt;""),INDEX(subsample_country_map!$C:$C,MATCH($CF2649,subsample_country_map!$A:$A,0)),INDEX(lookup!$AB:$AB,MATCH($A2649,lookup!$A:$A,0)))</f>
        <v>99_NCE</v>
      </c>
      <c r="AM2649" t="str">
        <f>IF(AND($CF2649&lt;&gt;"",IFERROR(INDEX(subsample_country_map!$D:$D,MATCH($CF2649,subsample_country_map!$A:$A,0)),"")&lt;&gt;""),INDEX(subsample_country_map!$D:$D,MATCH($CF2649,subsample_country_map!$A:$A,0)),INDEX(lookup!$AC:$AC,MATCH($A2649,lookup!$A:$A,0)))</f>
        <v>99_NCE</v>
      </c>
      <c r="AN2649" t="str">
        <f>IF(AND($CF2649&lt;&gt;"",IFERROR(INDEX(subsample_country_map!$E:$E,MATCH($CF2649,subsample_country_map!$A:$A,0)),"")&lt;&gt;""),INDEX(subsample_country_map!$E:$E,MATCH($CF2649,subsample_country_map!$A:$A,0)),INDEX(lookup!$AD:$AD,MATCH($A2649,lookup!$A:$A,0)))</f>
        <v>99_NCE</v>
      </c>
      <c r="AO2649" t="str">
        <f>INDEX(lookup!$Y:$Y,MATCH($A2649,lookup!$A:$A,0))</f>
        <v>1_not published</v>
      </c>
      <c r="AP2649" t="str">
        <f>INDEX(lookup!$Z:$Z,MATCH($A2649,lookup!$A:$A,0))</f>
        <v>99_NCE</v>
      </c>
      <c r="AQ2649" t="str">
        <f>INDEX(lookup!$W:$W,MATCH($A2649,lookup!$A:$A,0))</f>
        <v>1_fin/acc/econ</v>
      </c>
      <c r="AS2649" t="inlineStr">
        <is>
          <t>staging</t>
        </is>
      </c>
      <c r="AT2649" t="inlineStr">
        <is>
          <t>good-CER</t>
        </is>
      </c>
      <c r="AU2649" t="inlineStr">
        <is>
          <t>cost</t>
        </is>
      </c>
      <c r="AV2649" t="inlineStr">
        <is>
          <t>1.260</t>
        </is>
      </c>
      <c r="AX2649" t="inlineStr">
        <is>
          <t>0.91</t>
        </is>
      </c>
      <c r="BA2649" t="n">
        <v>40449</v>
      </c>
      <c r="BB2649" t="inlineStr">
        <is>
          <t>0</t>
        </is>
      </c>
      <c r="BC2649" t="inlineStr">
        <is>
          <t>FE</t>
        </is>
      </c>
      <c r="BD2649" t="inlineStr">
        <is>
          <t>other: Lender</t>
        </is>
      </c>
      <c r="BE2649" t="inlineStr">
        <is>
          <t>none</t>
        </is>
      </c>
      <c r="BI2649" t="inlineStr">
        <is>
          <t>Table 7</t>
        </is>
      </c>
      <c r="BJ2649" t="inlineStr">
        <is>
          <t>Column (3)</t>
        </is>
      </c>
      <c r="BK2649" t="inlineStr">
        <is>
          <t>24</t>
        </is>
      </c>
      <c r="BL2649" t="inlineStr">
        <is>
          <t>Env investments initiatives 1.260 (0.91)</t>
        </is>
      </c>
      <c r="BM2649" t="inlineStr">
        <is>
          <t>Env investments initiatives</t>
        </is>
      </c>
      <c r="BN2649" t="inlineStr">
        <is>
          <t>Loan Spread</t>
        </is>
      </c>
      <c r="BO2649" t="inlineStr">
        <is>
          <t>update</t>
        </is>
      </c>
      <c r="BP2649" t="inlineStr">
        <is>
          <t>Zhou et al (2024)</t>
        </is>
      </c>
      <c r="BQ2649" t="inlineStr">
        <is>
          <t>computed</t>
        </is>
      </c>
      <c r="BT2649" t="n">
        <v>0</v>
      </c>
      <c r="BU2649" t="inlineStr">
        <is>
          <t>staging_Zhou_et_al_2024.csv</t>
        </is>
      </c>
      <c r="BW2649" t="n">
        <v>2002</v>
      </c>
      <c r="BX2649" t="n">
        <v>2022</v>
      </c>
      <c r="BY2649" t="inlineStr">
        <is>
          <t>multi: 47 countries</t>
        </is>
      </c>
      <c r="BZ2649" t="n">
        <v>2012</v>
      </c>
      <c r="CA2649" t="n">
        <v>0.3333333333333333</v>
      </c>
      <c r="CB2649" t="n">
        <v>0</v>
      </c>
      <c r="CC2649" t="n">
        <v>1</v>
      </c>
      <c r="CD2649" t="n">
        <v>0.004524660683506124</v>
      </c>
      <c r="CE2649" t="n">
        <v>1</v>
      </c>
    </row>
    <row r="2650">
      <c r="A2650" t="inlineStr">
        <is>
          <t>Zhou et al (2024)</t>
        </is>
      </c>
      <c r="B2650" t="n">
        <v>3955</v>
      </c>
      <c r="C2650" t="n">
        <v>-0.01029185002396189</v>
      </c>
      <c r="D2650" t="n">
        <v>40449</v>
      </c>
      <c r="E2650">
        <f>IF(ISNUMBER($BA2650),$BA2650,IF(AND(ISNUMBER($D2650),ISNUMBER($BW2650),ISNUMBER($BX2650)),$D2650*($BX2650-$BW2650+1),""))</f>
        <v>40449.0</v>
      </c>
      <c r="H2650" t="inlineStr">
        <is>
          <t>partial</t>
        </is>
      </c>
      <c r="I2650" t="inlineStr">
        <is>
          <t>T-Statistic available</t>
        </is>
      </c>
      <c r="J2650">
        <f>IF($BW2650&lt;&gt;"",$BW2650,"")</f>
        <v>2002.0</v>
      </c>
      <c r="K2650">
        <f>IF($BX2650&lt;&gt;"",$BX2650,"")</f>
        <v>2022.0</v>
      </c>
      <c r="L2650">
        <f>IF(AND(ISNUMBER($BW2650),ISNUMBER($BX2650)),($BW2650+$BX2650)/2,"")</f>
        <v>2012.0</v>
      </c>
      <c r="M2650">
        <f>IF($L2650&lt;&gt;"",$L2650,"")</f>
        <v>2012.0</v>
      </c>
      <c r="N2650">
        <f>IF(AND(ISNUMBER($BW2650),ISNUMBER($BX2650)),MIN(1,MAX(0,($BX2650-2016+1)/($BX2650-$BW2650+1))),"")</f>
        <v>0.3333333333333333</v>
      </c>
      <c r="O2650">
        <f>IF(AND(ISNUMBER($BW2650),ISNUMBER($BX2650)),MIN(1,MAX(0,($BX2650-2017+1)/($BX2650-$BW2650+1))),"")</f>
        <v>0.2857142857142857</v>
      </c>
      <c r="P2650">
        <f>IF(AND(ISNUMBER($BW2650),ISNUMBER($BX2650)),MIN(1,MAX(0,($BX2650-2018+1)/($BX2650-$BW2650+1))),"")</f>
        <v>0.2380952380952381</v>
      </c>
      <c r="Q2650">
        <f>IF(AND(ISNUMBER($BW2650),ISNUMBER($BX2650)),MIN(1,MAX(0,($BX2650-2019+1)/($BX2650-$BW2650+1))),"")</f>
        <v>0.1904761904761905</v>
      </c>
      <c r="R2650">
        <f>IF(AND(ISNUMBER($BW2650),ISNUMBER($BX2650)),MIN(1,MAX(0,($BX2650-2016+1)/($BX2650-$BW2650+1))),"")</f>
        <v>0.3333333333333333</v>
      </c>
      <c r="S2650">
        <f>IF($L2650&lt;&gt;"",IF($L2650&gt;=2015.5,1,0),"")</f>
        <v>0.0</v>
      </c>
      <c r="T2650">
        <f>IF($L2650&lt;&gt;"",IF($L2650&gt;=2016,1,0),"")</f>
        <v>0.0</v>
      </c>
      <c r="U2650">
        <f>IF(ISNUMBER($BX2650),IF($BX2650&gt;=2016,1,0),"")</f>
        <v>1.0</v>
      </c>
      <c r="V2650">
        <f>IF(ISNUMBER($BW2650),IF($BW2650&gt;=2016,1,0),"")</f>
        <v>0.0</v>
      </c>
      <c r="W2650" t="str">
        <f>IF(AND(ISNUMBER($BW2650),ISNUMBER($BX2650)),IF($BW2650&gt;=2016,"post-only",IF($BX2650&lt;2016,"pre-only","mixed")),"")</f>
        <v>mixed</v>
      </c>
      <c r="X2650">
        <f>IF(AND(ISNUMBER($BW2650),ISNUMBER($BX2650)),MIN(1,MAX(0,($BX2650-2017+1)/($BX2650-$BW2650+1))),"")</f>
        <v>0.2857142857142857</v>
      </c>
      <c r="Y2650">
        <f>IF(AND(ISNUMBER($BW2650),ISNUMBER($BX2650)),MIN(1,MAX(0,($BX2650-2018+1)/($BX2650-$BW2650+1))),"")</f>
        <v>0.2380952380952381</v>
      </c>
      <c r="Z2650">
        <f>IF(AND(ISNUMBER($BW2650),ISNUMBER($BX2650)),MIN(1,MAX(0,($BX2650-2019+1)/($BX2650-$BW2650+1))),"")</f>
        <v>0.1904761904761905</v>
      </c>
      <c r="AA2650">
        <f>IF(ISNUMBER($BX2650),IF($BX2650&gt;=2017,1,0),"")</f>
        <v>1.0</v>
      </c>
      <c r="AB2650">
        <f>IF(ISNUMBER($BX2650),IF($BX2650&gt;=2018,1,0),"")</f>
        <v>1.0</v>
      </c>
      <c r="AC2650">
        <f>IF(ISNUMBER($BX2650),IF($BX2650&gt;=2019,1,0),"")</f>
        <v>1.0</v>
      </c>
      <c r="AD2650">
        <f>IF($L2650&lt;&gt;"",IF($L2650&gt;2013,1,0),"")</f>
        <v>0.0</v>
      </c>
      <c r="AE2650">
        <f>IF($L2650&lt;&gt;"",1+IF($L2650&gt;2011,1,0)+IF($L2650&gt;2014,1,0),"")</f>
        <v>2.0</v>
      </c>
      <c r="AF2650" t="inlineStr">
        <is>
          <t>loan (interest rate)</t>
        </is>
      </c>
      <c r="AG2650" t="inlineStr">
        <is>
          <t>disclosure</t>
        </is>
      </c>
      <c r="AH2650" t="inlineStr">
        <is>
          <t>sensitive</t>
        </is>
      </c>
      <c r="AI2650" t="inlineStr">
        <is>
          <t>99_NCE</t>
        </is>
      </c>
      <c r="AJ2650" t="inlineStr">
        <is>
          <t>99_NCE</t>
        </is>
      </c>
      <c r="AK2650" t="str">
        <f>IF(AND($CF2650&lt;&gt;"",IFERROR(INDEX(subsample_country_map!$B:$B,MATCH($CF2650,subsample_country_map!$A:$A,0)),"")&lt;&gt;""),INDEX(subsample_country_map!$B:$B,MATCH($CF2650,subsample_country_map!$A:$A,0)),INDEX(lookup!$AA:$AA,MATCH($A2650,lookup!$A:$A,0)))</f>
        <v>99_NCE</v>
      </c>
      <c r="AL2650" t="str">
        <f>IF(AND($CF2650&lt;&gt;"",IFERROR(INDEX(subsample_country_map!$C:$C,MATCH($CF2650,subsample_country_map!$A:$A,0)),"")&lt;&gt;""),INDEX(subsample_country_map!$C:$C,MATCH($CF2650,subsample_country_map!$A:$A,0)),INDEX(lookup!$AB:$AB,MATCH($A2650,lookup!$A:$A,0)))</f>
        <v>99_NCE</v>
      </c>
      <c r="AM2650" t="str">
        <f>IF(AND($CF2650&lt;&gt;"",IFERROR(INDEX(subsample_country_map!$D:$D,MATCH($CF2650,subsample_country_map!$A:$A,0)),"")&lt;&gt;""),INDEX(subsample_country_map!$D:$D,MATCH($CF2650,subsample_country_map!$A:$A,0)),INDEX(lookup!$AC:$AC,MATCH($A2650,lookup!$A:$A,0)))</f>
        <v>99_NCE</v>
      </c>
      <c r="AN2650" t="str">
        <f>IF(AND($CF2650&lt;&gt;"",IFERROR(INDEX(subsample_country_map!$E:$E,MATCH($CF2650,subsample_country_map!$A:$A,0)),"")&lt;&gt;""),INDEX(subsample_country_map!$E:$E,MATCH($CF2650,subsample_country_map!$A:$A,0)),INDEX(lookup!$AD:$AD,MATCH($A2650,lookup!$A:$A,0)))</f>
        <v>99_NCE</v>
      </c>
      <c r="AO2650" t="str">
        <f>INDEX(lookup!$Y:$Y,MATCH($A2650,lookup!$A:$A,0))</f>
        <v>1_not published</v>
      </c>
      <c r="AP2650" t="str">
        <f>INDEX(lookup!$Z:$Z,MATCH($A2650,lookup!$A:$A,0))</f>
        <v>99_NCE</v>
      </c>
      <c r="AQ2650" t="str">
        <f>INDEX(lookup!$W:$W,MATCH($A2650,lookup!$A:$A,0))</f>
        <v>1_fin/acc/econ</v>
      </c>
      <c r="AS2650" t="inlineStr">
        <is>
          <t>staging</t>
        </is>
      </c>
      <c r="AT2650" t="inlineStr">
        <is>
          <t>good-CER</t>
        </is>
      </c>
      <c r="AU2650" t="inlineStr">
        <is>
          <t>cost</t>
        </is>
      </c>
      <c r="AV2650" t="inlineStr">
        <is>
          <t>-1.879</t>
        </is>
      </c>
      <c r="AX2650" t="inlineStr">
        <is>
          <t>-2.07</t>
        </is>
      </c>
      <c r="BA2650" t="n">
        <v>40449</v>
      </c>
      <c r="BB2650" t="inlineStr">
        <is>
          <t>0</t>
        </is>
      </c>
      <c r="BC2650" t="inlineStr">
        <is>
          <t>FE</t>
        </is>
      </c>
      <c r="BD2650" t="inlineStr">
        <is>
          <t>other: Lender</t>
        </is>
      </c>
      <c r="BE2650" t="inlineStr">
        <is>
          <t>none</t>
        </is>
      </c>
      <c r="BI2650" t="inlineStr">
        <is>
          <t>Table 8</t>
        </is>
      </c>
      <c r="BJ2650" t="inlineStr">
        <is>
          <t>Column (1)</t>
        </is>
      </c>
      <c r="BK2650" t="inlineStr">
        <is>
          <t>25</t>
        </is>
      </c>
      <c r="BL2650" t="inlineStr">
        <is>
          <t>NZT policy -1.879** (-2.07)</t>
        </is>
      </c>
      <c r="BM2650" t="inlineStr">
        <is>
          <t>NZT policy</t>
        </is>
      </c>
      <c r="BN2650" t="inlineStr">
        <is>
          <t>Loan Spread</t>
        </is>
      </c>
      <c r="BO2650" t="inlineStr">
        <is>
          <t>update</t>
        </is>
      </c>
      <c r="BP2650" t="inlineStr">
        <is>
          <t>Zhou et al (2024)</t>
        </is>
      </c>
      <c r="BQ2650" t="inlineStr">
        <is>
          <t>computed</t>
        </is>
      </c>
      <c r="BT2650" t="n">
        <v>0</v>
      </c>
      <c r="BU2650" t="inlineStr">
        <is>
          <t>staging_Zhou_et_al_2024.csv</t>
        </is>
      </c>
      <c r="BW2650" t="n">
        <v>2002</v>
      </c>
      <c r="BX2650" t="n">
        <v>2022</v>
      </c>
      <c r="BY2650" t="inlineStr">
        <is>
          <t>multi: 47 countries</t>
        </is>
      </c>
      <c r="BZ2650" t="n">
        <v>2012</v>
      </c>
      <c r="CA2650" t="n">
        <v>0.3333333333333333</v>
      </c>
      <c r="CB2650" t="n">
        <v>0</v>
      </c>
      <c r="CC2650" t="n">
        <v>1</v>
      </c>
      <c r="CD2650" t="n">
        <v>-0.01029221342544388</v>
      </c>
      <c r="CE2650" t="n">
        <v>1</v>
      </c>
    </row>
    <row r="2651">
      <c r="A2651" t="inlineStr">
        <is>
          <t>Zhou et al (2024)</t>
        </is>
      </c>
      <c r="B2651" t="n">
        <v>3956</v>
      </c>
      <c r="C2651" t="n">
        <v>-0.01889088028554108</v>
      </c>
      <c r="D2651" t="n">
        <v>40449</v>
      </c>
      <c r="E2651">
        <f>IF(ISNUMBER($BA2651),$BA2651,IF(AND(ISNUMBER($D2651),ISNUMBER($BW2651),ISNUMBER($BX2651)),$D2651*($BX2651-$BW2651+1),""))</f>
        <v>40449.0</v>
      </c>
      <c r="H2651" t="inlineStr">
        <is>
          <t>partial</t>
        </is>
      </c>
      <c r="I2651" t="inlineStr">
        <is>
          <t>T-Statistic available</t>
        </is>
      </c>
      <c r="J2651">
        <f>IF($BW2651&lt;&gt;"",$BW2651,"")</f>
        <v>2002.0</v>
      </c>
      <c r="K2651">
        <f>IF($BX2651&lt;&gt;"",$BX2651,"")</f>
        <v>2022.0</v>
      </c>
      <c r="L2651">
        <f>IF(AND(ISNUMBER($BW2651),ISNUMBER($BX2651)),($BW2651+$BX2651)/2,"")</f>
        <v>2012.0</v>
      </c>
      <c r="M2651">
        <f>IF($L2651&lt;&gt;"",$L2651,"")</f>
        <v>2012.0</v>
      </c>
      <c r="N2651">
        <f>IF(AND(ISNUMBER($BW2651),ISNUMBER($BX2651)),MIN(1,MAX(0,($BX2651-2016+1)/($BX2651-$BW2651+1))),"")</f>
        <v>0.3333333333333333</v>
      </c>
      <c r="O2651">
        <f>IF(AND(ISNUMBER($BW2651),ISNUMBER($BX2651)),MIN(1,MAX(0,($BX2651-2017+1)/($BX2651-$BW2651+1))),"")</f>
        <v>0.2857142857142857</v>
      </c>
      <c r="P2651">
        <f>IF(AND(ISNUMBER($BW2651),ISNUMBER($BX2651)),MIN(1,MAX(0,($BX2651-2018+1)/($BX2651-$BW2651+1))),"")</f>
        <v>0.2380952380952381</v>
      </c>
      <c r="Q2651">
        <f>IF(AND(ISNUMBER($BW2651),ISNUMBER($BX2651)),MIN(1,MAX(0,($BX2651-2019+1)/($BX2651-$BW2651+1))),"")</f>
        <v>0.1904761904761905</v>
      </c>
      <c r="R2651">
        <f>IF(AND(ISNUMBER($BW2651),ISNUMBER($BX2651)),MIN(1,MAX(0,($BX2651-2016+1)/($BX2651-$BW2651+1))),"")</f>
        <v>0.3333333333333333</v>
      </c>
      <c r="S2651">
        <f>IF($L2651&lt;&gt;"",IF($L2651&gt;=2015.5,1,0),"")</f>
        <v>0.0</v>
      </c>
      <c r="T2651">
        <f>IF($L2651&lt;&gt;"",IF($L2651&gt;=2016,1,0),"")</f>
        <v>0.0</v>
      </c>
      <c r="U2651">
        <f>IF(ISNUMBER($BX2651),IF($BX2651&gt;=2016,1,0),"")</f>
        <v>1.0</v>
      </c>
      <c r="V2651">
        <f>IF(ISNUMBER($BW2651),IF($BW2651&gt;=2016,1,0),"")</f>
        <v>0.0</v>
      </c>
      <c r="W2651" t="str">
        <f>IF(AND(ISNUMBER($BW2651),ISNUMBER($BX2651)),IF($BW2651&gt;=2016,"post-only",IF($BX2651&lt;2016,"pre-only","mixed")),"")</f>
        <v>mixed</v>
      </c>
      <c r="X2651">
        <f>IF(AND(ISNUMBER($BW2651),ISNUMBER($BX2651)),MIN(1,MAX(0,($BX2651-2017+1)/($BX2651-$BW2651+1))),"")</f>
        <v>0.2857142857142857</v>
      </c>
      <c r="Y2651">
        <f>IF(AND(ISNUMBER($BW2651),ISNUMBER($BX2651)),MIN(1,MAX(0,($BX2651-2018+1)/($BX2651-$BW2651+1))),"")</f>
        <v>0.2380952380952381</v>
      </c>
      <c r="Z2651">
        <f>IF(AND(ISNUMBER($BW2651),ISNUMBER($BX2651)),MIN(1,MAX(0,($BX2651-2019+1)/($BX2651-$BW2651+1))),"")</f>
        <v>0.1904761904761905</v>
      </c>
      <c r="AA2651">
        <f>IF(ISNUMBER($BX2651),IF($BX2651&gt;=2017,1,0),"")</f>
        <v>1.0</v>
      </c>
      <c r="AB2651">
        <f>IF(ISNUMBER($BX2651),IF($BX2651&gt;=2018,1,0),"")</f>
        <v>1.0</v>
      </c>
      <c r="AC2651">
        <f>IF(ISNUMBER($BX2651),IF($BX2651&gt;=2019,1,0),"")</f>
        <v>1.0</v>
      </c>
      <c r="AD2651">
        <f>IF($L2651&lt;&gt;"",IF($L2651&gt;2013,1,0),"")</f>
        <v>0.0</v>
      </c>
      <c r="AE2651">
        <f>IF($L2651&lt;&gt;"",1+IF($L2651&gt;2011,1,0)+IF($L2651&gt;2014,1,0),"")</f>
        <v>2.0</v>
      </c>
      <c r="AF2651" t="inlineStr">
        <is>
          <t>loan (interest rate)</t>
        </is>
      </c>
      <c r="AG2651" t="inlineStr">
        <is>
          <t>disclosure</t>
        </is>
      </c>
      <c r="AH2651" t="inlineStr">
        <is>
          <t>sensitive</t>
        </is>
      </c>
      <c r="AI2651" t="inlineStr">
        <is>
          <t>99_NCE</t>
        </is>
      </c>
      <c r="AJ2651" t="inlineStr">
        <is>
          <t>99_NCE</t>
        </is>
      </c>
      <c r="AK2651" t="str">
        <f>IF(AND($CF2651&lt;&gt;"",IFERROR(INDEX(subsample_country_map!$B:$B,MATCH($CF2651,subsample_country_map!$A:$A,0)),"")&lt;&gt;""),INDEX(subsample_country_map!$B:$B,MATCH($CF2651,subsample_country_map!$A:$A,0)),INDEX(lookup!$AA:$AA,MATCH($A2651,lookup!$A:$A,0)))</f>
        <v>99_NCE</v>
      </c>
      <c r="AL2651" t="str">
        <f>IF(AND($CF2651&lt;&gt;"",IFERROR(INDEX(subsample_country_map!$C:$C,MATCH($CF2651,subsample_country_map!$A:$A,0)),"")&lt;&gt;""),INDEX(subsample_country_map!$C:$C,MATCH($CF2651,subsample_country_map!$A:$A,0)),INDEX(lookup!$AB:$AB,MATCH($A2651,lookup!$A:$A,0)))</f>
        <v>99_NCE</v>
      </c>
      <c r="AM2651" t="str">
        <f>IF(AND($CF2651&lt;&gt;"",IFERROR(INDEX(subsample_country_map!$D:$D,MATCH($CF2651,subsample_country_map!$A:$A,0)),"")&lt;&gt;""),INDEX(subsample_country_map!$D:$D,MATCH($CF2651,subsample_country_map!$A:$A,0)),INDEX(lookup!$AC:$AC,MATCH($A2651,lookup!$A:$A,0)))</f>
        <v>99_NCE</v>
      </c>
      <c r="AN2651" t="str">
        <f>IF(AND($CF2651&lt;&gt;"",IFERROR(INDEX(subsample_country_map!$E:$E,MATCH($CF2651,subsample_country_map!$A:$A,0)),"")&lt;&gt;""),INDEX(subsample_country_map!$E:$E,MATCH($CF2651,subsample_country_map!$A:$A,0)),INDEX(lookup!$AD:$AD,MATCH($A2651,lookup!$A:$A,0)))</f>
        <v>99_NCE</v>
      </c>
      <c r="AO2651" t="str">
        <f>INDEX(lookup!$Y:$Y,MATCH($A2651,lookup!$A:$A,0))</f>
        <v>1_not published</v>
      </c>
      <c r="AP2651" t="str">
        <f>INDEX(lookup!$Z:$Z,MATCH($A2651,lookup!$A:$A,0))</f>
        <v>99_NCE</v>
      </c>
      <c r="AQ2651" t="str">
        <f>INDEX(lookup!$W:$W,MATCH($A2651,lookup!$A:$A,0))</f>
        <v>1_fin/acc/econ</v>
      </c>
      <c r="AS2651" t="inlineStr">
        <is>
          <t>staging</t>
        </is>
      </c>
      <c r="AT2651" t="inlineStr">
        <is>
          <t>good-CER</t>
        </is>
      </c>
      <c r="AU2651" t="inlineStr">
        <is>
          <t>cost</t>
        </is>
      </c>
      <c r="AV2651" t="inlineStr">
        <is>
          <t>-5.246</t>
        </is>
      </c>
      <c r="AX2651" t="inlineStr">
        <is>
          <t>-3.80</t>
        </is>
      </c>
      <c r="BA2651" t="n">
        <v>40449</v>
      </c>
      <c r="BB2651" t="inlineStr">
        <is>
          <t>0</t>
        </is>
      </c>
      <c r="BC2651" t="inlineStr">
        <is>
          <t>FE</t>
        </is>
      </c>
      <c r="BD2651" t="inlineStr">
        <is>
          <t>other: Lender</t>
        </is>
      </c>
      <c r="BE2651" t="inlineStr">
        <is>
          <t>none</t>
        </is>
      </c>
      <c r="BI2651" t="inlineStr">
        <is>
          <t>Table 8</t>
        </is>
      </c>
      <c r="BJ2651" t="inlineStr">
        <is>
          <t>Column (2)</t>
        </is>
      </c>
      <c r="BK2651" t="inlineStr">
        <is>
          <t>25</t>
        </is>
      </c>
      <c r="BL2651" t="inlineStr">
        <is>
          <t>Energy efficiency policy -5.246*** (-3.80)</t>
        </is>
      </c>
      <c r="BM2651" t="inlineStr">
        <is>
          <t>Energy efficiency policy</t>
        </is>
      </c>
      <c r="BN2651" t="inlineStr">
        <is>
          <t>Loan Spread</t>
        </is>
      </c>
      <c r="BO2651" t="inlineStr">
        <is>
          <t>update</t>
        </is>
      </c>
      <c r="BP2651" t="inlineStr">
        <is>
          <t>Zhou et al (2024)</t>
        </is>
      </c>
      <c r="BQ2651" t="inlineStr">
        <is>
          <t>computed</t>
        </is>
      </c>
      <c r="BT2651" t="n">
        <v>0</v>
      </c>
      <c r="BU2651" t="inlineStr">
        <is>
          <t>staging_Zhou_et_al_2024.csv</t>
        </is>
      </c>
      <c r="BW2651" t="n">
        <v>2002</v>
      </c>
      <c r="BX2651" t="n">
        <v>2022</v>
      </c>
      <c r="BY2651" t="inlineStr">
        <is>
          <t>multi: 47 countries</t>
        </is>
      </c>
      <c r="BZ2651" t="n">
        <v>2012</v>
      </c>
      <c r="CA2651" t="n">
        <v>0.3333333333333333</v>
      </c>
      <c r="CB2651" t="n">
        <v>0</v>
      </c>
      <c r="CC2651" t="n">
        <v>1</v>
      </c>
      <c r="CD2651" t="n">
        <v>-0.01889312793374382</v>
      </c>
      <c r="CE2651" t="n">
        <v>1</v>
      </c>
    </row>
    <row r="2652">
      <c r="A2652" t="inlineStr">
        <is>
          <t>Zhou et al (2024)</t>
        </is>
      </c>
      <c r="B2652" t="n">
        <v>3957</v>
      </c>
      <c r="C2652" t="n">
        <v>0.003281615561397421</v>
      </c>
      <c r="D2652" t="n">
        <v>40449</v>
      </c>
      <c r="E2652">
        <f>IF(ISNUMBER($BA2652),$BA2652,IF(AND(ISNUMBER($D2652),ISNUMBER($BW2652),ISNUMBER($BX2652)),$D2652*($BX2652-$BW2652+1),""))</f>
        <v>40449.0</v>
      </c>
      <c r="H2652" t="inlineStr">
        <is>
          <t>partial</t>
        </is>
      </c>
      <c r="I2652" t="inlineStr">
        <is>
          <t>T-Statistic available</t>
        </is>
      </c>
      <c r="J2652">
        <f>IF($BW2652&lt;&gt;"",$BW2652,"")</f>
        <v>2002.0</v>
      </c>
      <c r="K2652">
        <f>IF($BX2652&lt;&gt;"",$BX2652,"")</f>
        <v>2022.0</v>
      </c>
      <c r="L2652">
        <f>IF(AND(ISNUMBER($BW2652),ISNUMBER($BX2652)),($BW2652+$BX2652)/2,"")</f>
        <v>2012.0</v>
      </c>
      <c r="M2652">
        <f>IF($L2652&lt;&gt;"",$L2652,"")</f>
        <v>2012.0</v>
      </c>
      <c r="N2652">
        <f>IF(AND(ISNUMBER($BW2652),ISNUMBER($BX2652)),MIN(1,MAX(0,($BX2652-2016+1)/($BX2652-$BW2652+1))),"")</f>
        <v>0.3333333333333333</v>
      </c>
      <c r="O2652">
        <f>IF(AND(ISNUMBER($BW2652),ISNUMBER($BX2652)),MIN(1,MAX(0,($BX2652-2017+1)/($BX2652-$BW2652+1))),"")</f>
        <v>0.2857142857142857</v>
      </c>
      <c r="P2652">
        <f>IF(AND(ISNUMBER($BW2652),ISNUMBER($BX2652)),MIN(1,MAX(0,($BX2652-2018+1)/($BX2652-$BW2652+1))),"")</f>
        <v>0.2380952380952381</v>
      </c>
      <c r="Q2652">
        <f>IF(AND(ISNUMBER($BW2652),ISNUMBER($BX2652)),MIN(1,MAX(0,($BX2652-2019+1)/($BX2652-$BW2652+1))),"")</f>
        <v>0.1904761904761905</v>
      </c>
      <c r="R2652">
        <f>IF(AND(ISNUMBER($BW2652),ISNUMBER($BX2652)),MIN(1,MAX(0,($BX2652-2016+1)/($BX2652-$BW2652+1))),"")</f>
        <v>0.3333333333333333</v>
      </c>
      <c r="S2652">
        <f>IF($L2652&lt;&gt;"",IF($L2652&gt;=2015.5,1,0),"")</f>
        <v>0.0</v>
      </c>
      <c r="T2652">
        <f>IF($L2652&lt;&gt;"",IF($L2652&gt;=2016,1,0),"")</f>
        <v>0.0</v>
      </c>
      <c r="U2652">
        <f>IF(ISNUMBER($BX2652),IF($BX2652&gt;=2016,1,0),"")</f>
        <v>1.0</v>
      </c>
      <c r="V2652">
        <f>IF(ISNUMBER($BW2652),IF($BW2652&gt;=2016,1,0),"")</f>
        <v>0.0</v>
      </c>
      <c r="W2652" t="str">
        <f>IF(AND(ISNUMBER($BW2652),ISNUMBER($BX2652)),IF($BW2652&gt;=2016,"post-only",IF($BX2652&lt;2016,"pre-only","mixed")),"")</f>
        <v>mixed</v>
      </c>
      <c r="X2652">
        <f>IF(AND(ISNUMBER($BW2652),ISNUMBER($BX2652)),MIN(1,MAX(0,($BX2652-2017+1)/($BX2652-$BW2652+1))),"")</f>
        <v>0.2857142857142857</v>
      </c>
      <c r="Y2652">
        <f>IF(AND(ISNUMBER($BW2652),ISNUMBER($BX2652)),MIN(1,MAX(0,($BX2652-2018+1)/($BX2652-$BW2652+1))),"")</f>
        <v>0.2380952380952381</v>
      </c>
      <c r="Z2652">
        <f>IF(AND(ISNUMBER($BW2652),ISNUMBER($BX2652)),MIN(1,MAX(0,($BX2652-2019+1)/($BX2652-$BW2652+1))),"")</f>
        <v>0.1904761904761905</v>
      </c>
      <c r="AA2652">
        <f>IF(ISNUMBER($BX2652),IF($BX2652&gt;=2017,1,0),"")</f>
        <v>1.0</v>
      </c>
      <c r="AB2652">
        <f>IF(ISNUMBER($BX2652),IF($BX2652&gt;=2018,1,0),"")</f>
        <v>1.0</v>
      </c>
      <c r="AC2652">
        <f>IF(ISNUMBER($BX2652),IF($BX2652&gt;=2019,1,0),"")</f>
        <v>1.0</v>
      </c>
      <c r="AD2652">
        <f>IF($L2652&lt;&gt;"",IF($L2652&gt;2013,1,0),"")</f>
        <v>0.0</v>
      </c>
      <c r="AE2652">
        <f>IF($L2652&lt;&gt;"",1+IF($L2652&gt;2011,1,0)+IF($L2652&gt;2014,1,0),"")</f>
        <v>2.0</v>
      </c>
      <c r="AF2652" t="inlineStr">
        <is>
          <t>loan (interest rate)</t>
        </is>
      </c>
      <c r="AG2652" t="inlineStr">
        <is>
          <t>disclosure</t>
        </is>
      </c>
      <c r="AH2652" t="inlineStr">
        <is>
          <t>sensitive</t>
        </is>
      </c>
      <c r="AI2652" t="inlineStr">
        <is>
          <t>99_NCE</t>
        </is>
      </c>
      <c r="AJ2652" t="inlineStr">
        <is>
          <t>99_NCE</t>
        </is>
      </c>
      <c r="AK2652" t="str">
        <f>IF(AND($CF2652&lt;&gt;"",IFERROR(INDEX(subsample_country_map!$B:$B,MATCH($CF2652,subsample_country_map!$A:$A,0)),"")&lt;&gt;""),INDEX(subsample_country_map!$B:$B,MATCH($CF2652,subsample_country_map!$A:$A,0)),INDEX(lookup!$AA:$AA,MATCH($A2652,lookup!$A:$A,0)))</f>
        <v>99_NCE</v>
      </c>
      <c r="AL2652" t="str">
        <f>IF(AND($CF2652&lt;&gt;"",IFERROR(INDEX(subsample_country_map!$C:$C,MATCH($CF2652,subsample_country_map!$A:$A,0)),"")&lt;&gt;""),INDEX(subsample_country_map!$C:$C,MATCH($CF2652,subsample_country_map!$A:$A,0)),INDEX(lookup!$AB:$AB,MATCH($A2652,lookup!$A:$A,0)))</f>
        <v>99_NCE</v>
      </c>
      <c r="AM2652" t="str">
        <f>IF(AND($CF2652&lt;&gt;"",IFERROR(INDEX(subsample_country_map!$D:$D,MATCH($CF2652,subsample_country_map!$A:$A,0)),"")&lt;&gt;""),INDEX(subsample_country_map!$D:$D,MATCH($CF2652,subsample_country_map!$A:$A,0)),INDEX(lookup!$AC:$AC,MATCH($A2652,lookup!$A:$A,0)))</f>
        <v>99_NCE</v>
      </c>
      <c r="AN2652" t="str">
        <f>IF(AND($CF2652&lt;&gt;"",IFERROR(INDEX(subsample_country_map!$E:$E,MATCH($CF2652,subsample_country_map!$A:$A,0)),"")&lt;&gt;""),INDEX(subsample_country_map!$E:$E,MATCH($CF2652,subsample_country_map!$A:$A,0)),INDEX(lookup!$AD:$AD,MATCH($A2652,lookup!$A:$A,0)))</f>
        <v>99_NCE</v>
      </c>
      <c r="AO2652" t="str">
        <f>INDEX(lookup!$Y:$Y,MATCH($A2652,lookup!$A:$A,0))</f>
        <v>1_not published</v>
      </c>
      <c r="AP2652" t="str">
        <f>INDEX(lookup!$Z:$Z,MATCH($A2652,lookup!$A:$A,0))</f>
        <v>99_NCE</v>
      </c>
      <c r="AQ2652" t="str">
        <f>INDEX(lookup!$W:$W,MATCH($A2652,lookup!$A:$A,0))</f>
        <v>1_fin/acc/econ</v>
      </c>
      <c r="AS2652" t="inlineStr">
        <is>
          <t>staging</t>
        </is>
      </c>
      <c r="AT2652" t="inlineStr">
        <is>
          <t>good-CER</t>
        </is>
      </c>
      <c r="AU2652" t="inlineStr">
        <is>
          <t>cost</t>
        </is>
      </c>
      <c r="AV2652" t="inlineStr">
        <is>
          <t>0.992</t>
        </is>
      </c>
      <c r="AX2652" t="inlineStr">
        <is>
          <t>0.66</t>
        </is>
      </c>
      <c r="BA2652" t="n">
        <v>40449</v>
      </c>
      <c r="BB2652" t="inlineStr">
        <is>
          <t>0</t>
        </is>
      </c>
      <c r="BC2652" t="inlineStr">
        <is>
          <t>FE</t>
        </is>
      </c>
      <c r="BD2652" t="inlineStr">
        <is>
          <t>other: Lender</t>
        </is>
      </c>
      <c r="BE2652" t="inlineStr">
        <is>
          <t>none</t>
        </is>
      </c>
      <c r="BI2652" t="inlineStr">
        <is>
          <t>Table 8</t>
        </is>
      </c>
      <c r="BJ2652" t="inlineStr">
        <is>
          <t>Column (3)</t>
        </is>
      </c>
      <c r="BK2652" t="inlineStr">
        <is>
          <t>25</t>
        </is>
      </c>
      <c r="BL2652" t="inlineStr">
        <is>
          <t>Env supply chain policy 0.992 (0.66)</t>
        </is>
      </c>
      <c r="BM2652" t="inlineStr">
        <is>
          <t>Env supply chain policy</t>
        </is>
      </c>
      <c r="BN2652" t="inlineStr">
        <is>
          <t>Loan Spread</t>
        </is>
      </c>
      <c r="BO2652" t="inlineStr">
        <is>
          <t>update</t>
        </is>
      </c>
      <c r="BP2652" t="inlineStr">
        <is>
          <t>Zhou et al (2024)</t>
        </is>
      </c>
      <c r="BQ2652" t="inlineStr">
        <is>
          <t>computed</t>
        </is>
      </c>
      <c r="BT2652" t="n">
        <v>0</v>
      </c>
      <c r="BU2652" t="inlineStr">
        <is>
          <t>staging_Zhou_et_al_2024.csv</t>
        </is>
      </c>
      <c r="BW2652" t="n">
        <v>2002</v>
      </c>
      <c r="BX2652" t="n">
        <v>2022</v>
      </c>
      <c r="BY2652" t="inlineStr">
        <is>
          <t>multi: 47 countries</t>
        </is>
      </c>
      <c r="BZ2652" t="n">
        <v>2012</v>
      </c>
      <c r="CA2652" t="n">
        <v>0.3333333333333333</v>
      </c>
      <c r="CB2652" t="n">
        <v>0</v>
      </c>
      <c r="CC2652" t="n">
        <v>1</v>
      </c>
      <c r="CD2652" t="n">
        <v>0.003281627341380288</v>
      </c>
      <c r="CE2652" t="n">
        <v>1</v>
      </c>
    </row>
    <row r="2653">
      <c r="A2653" t="inlineStr">
        <is>
          <t>Zhou et al (2024)</t>
        </is>
      </c>
      <c r="B2653" t="n">
        <v>3958</v>
      </c>
      <c r="C2653" t="n">
        <v>-0.01977926001302115</v>
      </c>
      <c r="D2653" t="n">
        <v>40474</v>
      </c>
      <c r="E2653">
        <f>IF(ISNUMBER($BA2653),$BA2653,IF(AND(ISNUMBER($D2653),ISNUMBER($BW2653),ISNUMBER($BX2653)),$D2653*($BX2653-$BW2653+1),""))</f>
        <v>40474.0</v>
      </c>
      <c r="H2653" t="inlineStr">
        <is>
          <t>partial</t>
        </is>
      </c>
      <c r="I2653" t="inlineStr">
        <is>
          <t>T-Statistic available</t>
        </is>
      </c>
      <c r="J2653">
        <f>IF($BW2653&lt;&gt;"",$BW2653,"")</f>
        <v>2002.0</v>
      </c>
      <c r="K2653">
        <f>IF($BX2653&lt;&gt;"",$BX2653,"")</f>
        <v>2022.0</v>
      </c>
      <c r="L2653">
        <f>IF(AND(ISNUMBER($BW2653),ISNUMBER($BX2653)),($BW2653+$BX2653)/2,"")</f>
        <v>2012.0</v>
      </c>
      <c r="M2653">
        <f>IF($L2653&lt;&gt;"",$L2653,"")</f>
        <v>2012.0</v>
      </c>
      <c r="N2653">
        <f>IF(AND(ISNUMBER($BW2653),ISNUMBER($BX2653)),MIN(1,MAX(0,($BX2653-2016+1)/($BX2653-$BW2653+1))),"")</f>
        <v>0.3333333333333333</v>
      </c>
      <c r="O2653">
        <f>IF(AND(ISNUMBER($BW2653),ISNUMBER($BX2653)),MIN(1,MAX(0,($BX2653-2017+1)/($BX2653-$BW2653+1))),"")</f>
        <v>0.2857142857142857</v>
      </c>
      <c r="P2653">
        <f>IF(AND(ISNUMBER($BW2653),ISNUMBER($BX2653)),MIN(1,MAX(0,($BX2653-2018+1)/($BX2653-$BW2653+1))),"")</f>
        <v>0.2380952380952381</v>
      </c>
      <c r="Q2653">
        <f>IF(AND(ISNUMBER($BW2653),ISNUMBER($BX2653)),MIN(1,MAX(0,($BX2653-2019+1)/($BX2653-$BW2653+1))),"")</f>
        <v>0.1904761904761905</v>
      </c>
      <c r="R2653">
        <f>IF(AND(ISNUMBER($BW2653),ISNUMBER($BX2653)),MIN(1,MAX(0,($BX2653-2016+1)/($BX2653-$BW2653+1))),"")</f>
        <v>0.3333333333333333</v>
      </c>
      <c r="S2653">
        <f>IF($L2653&lt;&gt;"",IF($L2653&gt;=2015.5,1,0),"")</f>
        <v>0.0</v>
      </c>
      <c r="T2653">
        <f>IF($L2653&lt;&gt;"",IF($L2653&gt;=2016,1,0),"")</f>
        <v>0.0</v>
      </c>
      <c r="U2653">
        <f>IF(ISNUMBER($BX2653),IF($BX2653&gt;=2016,1,0),"")</f>
        <v>1.0</v>
      </c>
      <c r="V2653">
        <f>IF(ISNUMBER($BW2653),IF($BW2653&gt;=2016,1,0),"")</f>
        <v>0.0</v>
      </c>
      <c r="W2653" t="str">
        <f>IF(AND(ISNUMBER($BW2653),ISNUMBER($BX2653)),IF($BW2653&gt;=2016,"post-only",IF($BX2653&lt;2016,"pre-only","mixed")),"")</f>
        <v>mixed</v>
      </c>
      <c r="X2653">
        <f>IF(AND(ISNUMBER($BW2653),ISNUMBER($BX2653)),MIN(1,MAX(0,($BX2653-2017+1)/($BX2653-$BW2653+1))),"")</f>
        <v>0.2857142857142857</v>
      </c>
      <c r="Y2653">
        <f>IF(AND(ISNUMBER($BW2653),ISNUMBER($BX2653)),MIN(1,MAX(0,($BX2653-2018+1)/($BX2653-$BW2653+1))),"")</f>
        <v>0.2380952380952381</v>
      </c>
      <c r="Z2653">
        <f>IF(AND(ISNUMBER($BW2653),ISNUMBER($BX2653)),MIN(1,MAX(0,($BX2653-2019+1)/($BX2653-$BW2653+1))),"")</f>
        <v>0.1904761904761905</v>
      </c>
      <c r="AA2653">
        <f>IF(ISNUMBER($BX2653),IF($BX2653&gt;=2017,1,0),"")</f>
        <v>1.0</v>
      </c>
      <c r="AB2653">
        <f>IF(ISNUMBER($BX2653),IF($BX2653&gt;=2018,1,0),"")</f>
        <v>1.0</v>
      </c>
      <c r="AC2653">
        <f>IF(ISNUMBER($BX2653),IF($BX2653&gt;=2019,1,0),"")</f>
        <v>1.0</v>
      </c>
      <c r="AD2653">
        <f>IF($L2653&lt;&gt;"",IF($L2653&gt;2013,1,0),"")</f>
        <v>0.0</v>
      </c>
      <c r="AE2653">
        <f>IF($L2653&lt;&gt;"",1+IF($L2653&gt;2011,1,0)+IF($L2653&gt;2014,1,0),"")</f>
        <v>2.0</v>
      </c>
      <c r="AF2653" t="inlineStr">
        <is>
          <t>loan (interest rate)</t>
        </is>
      </c>
      <c r="AG2653" t="inlineStr">
        <is>
          <t>disclosure</t>
        </is>
      </c>
      <c r="AH2653" t="inlineStr">
        <is>
          <t>sensitive</t>
        </is>
      </c>
      <c r="AI2653" t="inlineStr">
        <is>
          <t>99_NCE</t>
        </is>
      </c>
      <c r="AJ2653" t="inlineStr">
        <is>
          <t>99_NCE</t>
        </is>
      </c>
      <c r="AK2653" t="str">
        <f>IF(AND($CF2653&lt;&gt;"",IFERROR(INDEX(subsample_country_map!$B:$B,MATCH($CF2653,subsample_country_map!$A:$A,0)),"")&lt;&gt;""),INDEX(subsample_country_map!$B:$B,MATCH($CF2653,subsample_country_map!$A:$A,0)),INDEX(lookup!$AA:$AA,MATCH($A2653,lookup!$A:$A,0)))</f>
        <v>99_NCE</v>
      </c>
      <c r="AL2653" t="str">
        <f>IF(AND($CF2653&lt;&gt;"",IFERROR(INDEX(subsample_country_map!$C:$C,MATCH($CF2653,subsample_country_map!$A:$A,0)),"")&lt;&gt;""),INDEX(subsample_country_map!$C:$C,MATCH($CF2653,subsample_country_map!$A:$A,0)),INDEX(lookup!$AB:$AB,MATCH($A2653,lookup!$A:$A,0)))</f>
        <v>99_NCE</v>
      </c>
      <c r="AM2653" t="str">
        <f>IF(AND($CF2653&lt;&gt;"",IFERROR(INDEX(subsample_country_map!$D:$D,MATCH($CF2653,subsample_country_map!$A:$A,0)),"")&lt;&gt;""),INDEX(subsample_country_map!$D:$D,MATCH($CF2653,subsample_country_map!$A:$A,0)),INDEX(lookup!$AC:$AC,MATCH($A2653,lookup!$A:$A,0)))</f>
        <v>99_NCE</v>
      </c>
      <c r="AN2653" t="str">
        <f>IF(AND($CF2653&lt;&gt;"",IFERROR(INDEX(subsample_country_map!$E:$E,MATCH($CF2653,subsample_country_map!$A:$A,0)),"")&lt;&gt;""),INDEX(subsample_country_map!$E:$E,MATCH($CF2653,subsample_country_map!$A:$A,0)),INDEX(lookup!$AD:$AD,MATCH($A2653,lookup!$A:$A,0)))</f>
        <v>99_NCE</v>
      </c>
      <c r="AO2653" t="str">
        <f>INDEX(lookup!$Y:$Y,MATCH($A2653,lookup!$A:$A,0))</f>
        <v>1_not published</v>
      </c>
      <c r="AP2653" t="str">
        <f>INDEX(lookup!$Z:$Z,MATCH($A2653,lookup!$A:$A,0))</f>
        <v>99_NCE</v>
      </c>
      <c r="AQ2653" t="str">
        <f>INDEX(lookup!$W:$W,MATCH($A2653,lookup!$A:$A,0))</f>
        <v>1_fin/acc/econ</v>
      </c>
      <c r="AS2653" t="inlineStr">
        <is>
          <t>staging</t>
        </is>
      </c>
      <c r="AT2653" t="inlineStr">
        <is>
          <t>good-CER</t>
        </is>
      </c>
      <c r="AU2653" t="inlineStr">
        <is>
          <t>cost</t>
        </is>
      </c>
      <c r="AV2653" t="inlineStr">
        <is>
          <t>-2.137</t>
        </is>
      </c>
      <c r="AX2653" t="inlineStr">
        <is>
          <t>-3.98</t>
        </is>
      </c>
      <c r="BA2653" t="n">
        <v>40474</v>
      </c>
      <c r="BB2653" t="inlineStr">
        <is>
          <t>0</t>
        </is>
      </c>
      <c r="BC2653" t="inlineStr">
        <is>
          <t>FE</t>
        </is>
      </c>
      <c r="BD2653" t="inlineStr">
        <is>
          <t>other: Lender</t>
        </is>
      </c>
      <c r="BE2653" t="inlineStr">
        <is>
          <t>none</t>
        </is>
      </c>
      <c r="BI2653" t="inlineStr">
        <is>
          <t>Table 9</t>
        </is>
      </c>
      <c r="BJ2653" t="inlineStr">
        <is>
          <t>Column (1)</t>
        </is>
      </c>
      <c r="BK2653" t="inlineStr">
        <is>
          <t>26</t>
        </is>
      </c>
      <c r="BL2653" t="inlineStr">
        <is>
          <t>NZT governance -2.137*** (-3.98)</t>
        </is>
      </c>
      <c r="BM2653" t="inlineStr">
        <is>
          <t>NZT governance</t>
        </is>
      </c>
      <c r="BN2653" t="inlineStr">
        <is>
          <t>Loan Spread</t>
        </is>
      </c>
      <c r="BO2653" t="inlineStr">
        <is>
          <t>update</t>
        </is>
      </c>
      <c r="BP2653" t="inlineStr">
        <is>
          <t>Zhou et al (2024)</t>
        </is>
      </c>
      <c r="BQ2653" t="inlineStr">
        <is>
          <t>computed</t>
        </is>
      </c>
      <c r="BT2653" t="n">
        <v>0</v>
      </c>
      <c r="BU2653" t="inlineStr">
        <is>
          <t>staging_Zhou_et_al_2024.csv</t>
        </is>
      </c>
      <c r="BW2653" t="n">
        <v>2002</v>
      </c>
      <c r="BX2653" t="n">
        <v>2022</v>
      </c>
      <c r="BY2653" t="inlineStr">
        <is>
          <t>multi: 47 countries</t>
        </is>
      </c>
      <c r="BZ2653" t="n">
        <v>2012</v>
      </c>
      <c r="CA2653" t="n">
        <v>0.3333333333333333</v>
      </c>
      <c r="CB2653" t="n">
        <v>0</v>
      </c>
      <c r="CC2653" t="n">
        <v>1</v>
      </c>
      <c r="CD2653" t="n">
        <v>-0.01978183996025249</v>
      </c>
      <c r="CE2653" t="n">
        <v>1</v>
      </c>
    </row>
    <row r="2654">
      <c r="A2654" t="inlineStr">
        <is>
          <t>Zhou et al (2024)</t>
        </is>
      </c>
      <c r="B2654" t="n">
        <v>3959</v>
      </c>
      <c r="C2654" t="n">
        <v>-0.007803660457533949</v>
      </c>
      <c r="D2654" t="n">
        <v>40474</v>
      </c>
      <c r="E2654">
        <f>IF(ISNUMBER($BA2654),$BA2654,IF(AND(ISNUMBER($D2654),ISNUMBER($BW2654),ISNUMBER($BX2654)),$D2654*($BX2654-$BW2654+1),""))</f>
        <v>40474.0</v>
      </c>
      <c r="H2654" t="inlineStr">
        <is>
          <t>partial</t>
        </is>
      </c>
      <c r="I2654" t="inlineStr">
        <is>
          <t>T-Statistic available</t>
        </is>
      </c>
      <c r="J2654">
        <f>IF($BW2654&lt;&gt;"",$BW2654,"")</f>
        <v>2002.0</v>
      </c>
      <c r="K2654">
        <f>IF($BX2654&lt;&gt;"",$BX2654,"")</f>
        <v>2022.0</v>
      </c>
      <c r="L2654">
        <f>IF(AND(ISNUMBER($BW2654),ISNUMBER($BX2654)),($BW2654+$BX2654)/2,"")</f>
        <v>2012.0</v>
      </c>
      <c r="M2654">
        <f>IF($L2654&lt;&gt;"",$L2654,"")</f>
        <v>2012.0</v>
      </c>
      <c r="N2654">
        <f>IF(AND(ISNUMBER($BW2654),ISNUMBER($BX2654)),MIN(1,MAX(0,($BX2654-2016+1)/($BX2654-$BW2654+1))),"")</f>
        <v>0.3333333333333333</v>
      </c>
      <c r="O2654">
        <f>IF(AND(ISNUMBER($BW2654),ISNUMBER($BX2654)),MIN(1,MAX(0,($BX2654-2017+1)/($BX2654-$BW2654+1))),"")</f>
        <v>0.2857142857142857</v>
      </c>
      <c r="P2654">
        <f>IF(AND(ISNUMBER($BW2654),ISNUMBER($BX2654)),MIN(1,MAX(0,($BX2654-2018+1)/($BX2654-$BW2654+1))),"")</f>
        <v>0.2380952380952381</v>
      </c>
      <c r="Q2654">
        <f>IF(AND(ISNUMBER($BW2654),ISNUMBER($BX2654)),MIN(1,MAX(0,($BX2654-2019+1)/($BX2654-$BW2654+1))),"")</f>
        <v>0.1904761904761905</v>
      </c>
      <c r="R2654">
        <f>IF(AND(ISNUMBER($BW2654),ISNUMBER($BX2654)),MIN(1,MAX(0,($BX2654-2016+1)/($BX2654-$BW2654+1))),"")</f>
        <v>0.3333333333333333</v>
      </c>
      <c r="S2654">
        <f>IF($L2654&lt;&gt;"",IF($L2654&gt;=2015.5,1,0),"")</f>
        <v>0.0</v>
      </c>
      <c r="T2654">
        <f>IF($L2654&lt;&gt;"",IF($L2654&gt;=2016,1,0),"")</f>
        <v>0.0</v>
      </c>
      <c r="U2654">
        <f>IF(ISNUMBER($BX2654),IF($BX2654&gt;=2016,1,0),"")</f>
        <v>1.0</v>
      </c>
      <c r="V2654">
        <f>IF(ISNUMBER($BW2654),IF($BW2654&gt;=2016,1,0),"")</f>
        <v>0.0</v>
      </c>
      <c r="W2654" t="str">
        <f>IF(AND(ISNUMBER($BW2654),ISNUMBER($BX2654)),IF($BW2654&gt;=2016,"post-only",IF($BX2654&lt;2016,"pre-only","mixed")),"")</f>
        <v>mixed</v>
      </c>
      <c r="X2654">
        <f>IF(AND(ISNUMBER($BW2654),ISNUMBER($BX2654)),MIN(1,MAX(0,($BX2654-2017+1)/($BX2654-$BW2654+1))),"")</f>
        <v>0.2857142857142857</v>
      </c>
      <c r="Y2654">
        <f>IF(AND(ISNUMBER($BW2654),ISNUMBER($BX2654)),MIN(1,MAX(0,($BX2654-2018+1)/($BX2654-$BW2654+1))),"")</f>
        <v>0.2380952380952381</v>
      </c>
      <c r="Z2654">
        <f>IF(AND(ISNUMBER($BW2654),ISNUMBER($BX2654)),MIN(1,MAX(0,($BX2654-2019+1)/($BX2654-$BW2654+1))),"")</f>
        <v>0.1904761904761905</v>
      </c>
      <c r="AA2654">
        <f>IF(ISNUMBER($BX2654),IF($BX2654&gt;=2017,1,0),"")</f>
        <v>1.0</v>
      </c>
      <c r="AB2654">
        <f>IF(ISNUMBER($BX2654),IF($BX2654&gt;=2018,1,0),"")</f>
        <v>1.0</v>
      </c>
      <c r="AC2654">
        <f>IF(ISNUMBER($BX2654),IF($BX2654&gt;=2019,1,0),"")</f>
        <v>1.0</v>
      </c>
      <c r="AD2654">
        <f>IF($L2654&lt;&gt;"",IF($L2654&gt;2013,1,0),"")</f>
        <v>0.0</v>
      </c>
      <c r="AE2654">
        <f>IF($L2654&lt;&gt;"",1+IF($L2654&gt;2011,1,0)+IF($L2654&gt;2014,1,0),"")</f>
        <v>2.0</v>
      </c>
      <c r="AF2654" t="inlineStr">
        <is>
          <t>loan (interest rate)</t>
        </is>
      </c>
      <c r="AG2654" t="inlineStr">
        <is>
          <t>disclosure</t>
        </is>
      </c>
      <c r="AH2654" t="inlineStr">
        <is>
          <t>sensitive</t>
        </is>
      </c>
      <c r="AI2654" t="inlineStr">
        <is>
          <t>99_NCE</t>
        </is>
      </c>
      <c r="AJ2654" t="inlineStr">
        <is>
          <t>99_NCE</t>
        </is>
      </c>
      <c r="AK2654" t="str">
        <f>IF(AND($CF2654&lt;&gt;"",IFERROR(INDEX(subsample_country_map!$B:$B,MATCH($CF2654,subsample_country_map!$A:$A,0)),"")&lt;&gt;""),INDEX(subsample_country_map!$B:$B,MATCH($CF2654,subsample_country_map!$A:$A,0)),INDEX(lookup!$AA:$AA,MATCH($A2654,lookup!$A:$A,0)))</f>
        <v>99_NCE</v>
      </c>
      <c r="AL2654" t="str">
        <f>IF(AND($CF2654&lt;&gt;"",IFERROR(INDEX(subsample_country_map!$C:$C,MATCH($CF2654,subsample_country_map!$A:$A,0)),"")&lt;&gt;""),INDEX(subsample_country_map!$C:$C,MATCH($CF2654,subsample_country_map!$A:$A,0)),INDEX(lookup!$AB:$AB,MATCH($A2654,lookup!$A:$A,0)))</f>
        <v>99_NCE</v>
      </c>
      <c r="AM2654" t="str">
        <f>IF(AND($CF2654&lt;&gt;"",IFERROR(INDEX(subsample_country_map!$D:$D,MATCH($CF2654,subsample_country_map!$A:$A,0)),"")&lt;&gt;""),INDEX(subsample_country_map!$D:$D,MATCH($CF2654,subsample_country_map!$A:$A,0)),INDEX(lookup!$AC:$AC,MATCH($A2654,lookup!$A:$A,0)))</f>
        <v>99_NCE</v>
      </c>
      <c r="AN2654" t="str">
        <f>IF(AND($CF2654&lt;&gt;"",IFERROR(INDEX(subsample_country_map!$E:$E,MATCH($CF2654,subsample_country_map!$A:$A,0)),"")&lt;&gt;""),INDEX(subsample_country_map!$E:$E,MATCH($CF2654,subsample_country_map!$A:$A,0)),INDEX(lookup!$AD:$AD,MATCH($A2654,lookup!$A:$A,0)))</f>
        <v>99_NCE</v>
      </c>
      <c r="AO2654" t="str">
        <f>INDEX(lookup!$Y:$Y,MATCH($A2654,lookup!$A:$A,0))</f>
        <v>1_not published</v>
      </c>
      <c r="AP2654" t="str">
        <f>INDEX(lookup!$Z:$Z,MATCH($A2654,lookup!$A:$A,0))</f>
        <v>99_NCE</v>
      </c>
      <c r="AQ2654" t="str">
        <f>INDEX(lookup!$W:$W,MATCH($A2654,lookup!$A:$A,0))</f>
        <v>1_fin/acc/econ</v>
      </c>
      <c r="AS2654" t="inlineStr">
        <is>
          <t>staging</t>
        </is>
      </c>
      <c r="AT2654" t="inlineStr">
        <is>
          <t>good-CER</t>
        </is>
      </c>
      <c r="AU2654" t="inlineStr">
        <is>
          <t>cost</t>
        </is>
      </c>
      <c r="AV2654" t="inlineStr">
        <is>
          <t>-2.297</t>
        </is>
      </c>
      <c r="AX2654" t="inlineStr">
        <is>
          <t>-1.57</t>
        </is>
      </c>
      <c r="BA2654" t="n">
        <v>40474</v>
      </c>
      <c r="BB2654" t="inlineStr">
        <is>
          <t>0</t>
        </is>
      </c>
      <c r="BC2654" t="inlineStr">
        <is>
          <t>FE</t>
        </is>
      </c>
      <c r="BD2654" t="inlineStr">
        <is>
          <t>other: Lender</t>
        </is>
      </c>
      <c r="BE2654" t="inlineStr">
        <is>
          <t>none</t>
        </is>
      </c>
      <c r="BI2654" t="inlineStr">
        <is>
          <t>Table 9</t>
        </is>
      </c>
      <c r="BJ2654" t="inlineStr">
        <is>
          <t>Column (2)</t>
        </is>
      </c>
      <c r="BK2654" t="inlineStr">
        <is>
          <t>26</t>
        </is>
      </c>
      <c r="BL2654" t="inlineStr">
        <is>
          <t>Env management team -2.297 (-1.57)</t>
        </is>
      </c>
      <c r="BM2654" t="inlineStr">
        <is>
          <t>Env management team</t>
        </is>
      </c>
      <c r="BN2654" t="inlineStr">
        <is>
          <t>Loan Spread</t>
        </is>
      </c>
      <c r="BO2654" t="inlineStr">
        <is>
          <t>update</t>
        </is>
      </c>
      <c r="BP2654" t="inlineStr">
        <is>
          <t>Zhou et al (2024)</t>
        </is>
      </c>
      <c r="BQ2654" t="inlineStr">
        <is>
          <t>computed</t>
        </is>
      </c>
      <c r="BT2654" t="n">
        <v>0</v>
      </c>
      <c r="BU2654" t="inlineStr">
        <is>
          <t>staging_Zhou_et_al_2024.csv</t>
        </is>
      </c>
      <c r="BW2654" t="n">
        <v>2002</v>
      </c>
      <c r="BX2654" t="n">
        <v>2022</v>
      </c>
      <c r="BY2654" t="inlineStr">
        <is>
          <t>multi: 47 countries</t>
        </is>
      </c>
      <c r="BZ2654" t="n">
        <v>2012</v>
      </c>
      <c r="CA2654" t="n">
        <v>0.3333333333333333</v>
      </c>
      <c r="CB2654" t="n">
        <v>0</v>
      </c>
      <c r="CC2654" t="n">
        <v>1</v>
      </c>
      <c r="CD2654" t="n">
        <v>-0.007803818870128876</v>
      </c>
      <c r="CE2654" t="n">
        <v>1</v>
      </c>
    </row>
    <row r="2655">
      <c r="A2655" t="inlineStr">
        <is>
          <t>Zhou et al (2024)</t>
        </is>
      </c>
      <c r="B2655" t="n">
        <v>3960</v>
      </c>
      <c r="C2655" t="n">
        <v>-0.03432685070157105</v>
      </c>
      <c r="D2655" t="n">
        <v>40474</v>
      </c>
      <c r="E2655">
        <f>IF(ISNUMBER($BA2655),$BA2655,IF(AND(ISNUMBER($D2655),ISNUMBER($BW2655),ISNUMBER($BX2655)),$D2655*($BX2655-$BW2655+1),""))</f>
        <v>40474.0</v>
      </c>
      <c r="H2655" t="inlineStr">
        <is>
          <t>partial</t>
        </is>
      </c>
      <c r="I2655" t="inlineStr">
        <is>
          <t>T-Statistic available</t>
        </is>
      </c>
      <c r="J2655">
        <f>IF($BW2655&lt;&gt;"",$BW2655,"")</f>
        <v>2002.0</v>
      </c>
      <c r="K2655">
        <f>IF($BX2655&lt;&gt;"",$BX2655,"")</f>
        <v>2022.0</v>
      </c>
      <c r="L2655">
        <f>IF(AND(ISNUMBER($BW2655),ISNUMBER($BX2655)),($BW2655+$BX2655)/2,"")</f>
        <v>2012.0</v>
      </c>
      <c r="M2655">
        <f>IF($L2655&lt;&gt;"",$L2655,"")</f>
        <v>2012.0</v>
      </c>
      <c r="N2655">
        <f>IF(AND(ISNUMBER($BW2655),ISNUMBER($BX2655)),MIN(1,MAX(0,($BX2655-2016+1)/($BX2655-$BW2655+1))),"")</f>
        <v>0.3333333333333333</v>
      </c>
      <c r="O2655">
        <f>IF(AND(ISNUMBER($BW2655),ISNUMBER($BX2655)),MIN(1,MAX(0,($BX2655-2017+1)/($BX2655-$BW2655+1))),"")</f>
        <v>0.2857142857142857</v>
      </c>
      <c r="P2655">
        <f>IF(AND(ISNUMBER($BW2655),ISNUMBER($BX2655)),MIN(1,MAX(0,($BX2655-2018+1)/($BX2655-$BW2655+1))),"")</f>
        <v>0.2380952380952381</v>
      </c>
      <c r="Q2655">
        <f>IF(AND(ISNUMBER($BW2655),ISNUMBER($BX2655)),MIN(1,MAX(0,($BX2655-2019+1)/($BX2655-$BW2655+1))),"")</f>
        <v>0.1904761904761905</v>
      </c>
      <c r="R2655">
        <f>IF(AND(ISNUMBER($BW2655),ISNUMBER($BX2655)),MIN(1,MAX(0,($BX2655-2016+1)/($BX2655-$BW2655+1))),"")</f>
        <v>0.3333333333333333</v>
      </c>
      <c r="S2655">
        <f>IF($L2655&lt;&gt;"",IF($L2655&gt;=2015.5,1,0),"")</f>
        <v>0.0</v>
      </c>
      <c r="T2655">
        <f>IF($L2655&lt;&gt;"",IF($L2655&gt;=2016,1,0),"")</f>
        <v>0.0</v>
      </c>
      <c r="U2655">
        <f>IF(ISNUMBER($BX2655),IF($BX2655&gt;=2016,1,0),"")</f>
        <v>1.0</v>
      </c>
      <c r="V2655">
        <f>IF(ISNUMBER($BW2655),IF($BW2655&gt;=2016,1,0),"")</f>
        <v>0.0</v>
      </c>
      <c r="W2655" t="str">
        <f>IF(AND(ISNUMBER($BW2655),ISNUMBER($BX2655)),IF($BW2655&gt;=2016,"post-only",IF($BX2655&lt;2016,"pre-only","mixed")),"")</f>
        <v>mixed</v>
      </c>
      <c r="X2655">
        <f>IF(AND(ISNUMBER($BW2655),ISNUMBER($BX2655)),MIN(1,MAX(0,($BX2655-2017+1)/($BX2655-$BW2655+1))),"")</f>
        <v>0.2857142857142857</v>
      </c>
      <c r="Y2655">
        <f>IF(AND(ISNUMBER($BW2655),ISNUMBER($BX2655)),MIN(1,MAX(0,($BX2655-2018+1)/($BX2655-$BW2655+1))),"")</f>
        <v>0.2380952380952381</v>
      </c>
      <c r="Z2655">
        <f>IF(AND(ISNUMBER($BW2655),ISNUMBER($BX2655)),MIN(1,MAX(0,($BX2655-2019+1)/($BX2655-$BW2655+1))),"")</f>
        <v>0.1904761904761905</v>
      </c>
      <c r="AA2655">
        <f>IF(ISNUMBER($BX2655),IF($BX2655&gt;=2017,1,0),"")</f>
        <v>1.0</v>
      </c>
      <c r="AB2655">
        <f>IF(ISNUMBER($BX2655),IF($BX2655&gt;=2018,1,0),"")</f>
        <v>1.0</v>
      </c>
      <c r="AC2655">
        <f>IF(ISNUMBER($BX2655),IF($BX2655&gt;=2019,1,0),"")</f>
        <v>1.0</v>
      </c>
      <c r="AD2655">
        <f>IF($L2655&lt;&gt;"",IF($L2655&gt;2013,1,0),"")</f>
        <v>0.0</v>
      </c>
      <c r="AE2655">
        <f>IF($L2655&lt;&gt;"",1+IF($L2655&gt;2011,1,0)+IF($L2655&gt;2014,1,0),"")</f>
        <v>2.0</v>
      </c>
      <c r="AF2655" t="inlineStr">
        <is>
          <t>loan (interest rate)</t>
        </is>
      </c>
      <c r="AG2655" t="inlineStr">
        <is>
          <t>disclosure</t>
        </is>
      </c>
      <c r="AH2655" t="inlineStr">
        <is>
          <t>sensitive</t>
        </is>
      </c>
      <c r="AI2655" t="inlineStr">
        <is>
          <t>99_NCE</t>
        </is>
      </c>
      <c r="AJ2655" t="inlineStr">
        <is>
          <t>99_NCE</t>
        </is>
      </c>
      <c r="AK2655" t="str">
        <f>IF(AND($CF2655&lt;&gt;"",IFERROR(INDEX(subsample_country_map!$B:$B,MATCH($CF2655,subsample_country_map!$A:$A,0)),"")&lt;&gt;""),INDEX(subsample_country_map!$B:$B,MATCH($CF2655,subsample_country_map!$A:$A,0)),INDEX(lookup!$AA:$AA,MATCH($A2655,lookup!$A:$A,0)))</f>
        <v>99_NCE</v>
      </c>
      <c r="AL2655" t="str">
        <f>IF(AND($CF2655&lt;&gt;"",IFERROR(INDEX(subsample_country_map!$C:$C,MATCH($CF2655,subsample_country_map!$A:$A,0)),"")&lt;&gt;""),INDEX(subsample_country_map!$C:$C,MATCH($CF2655,subsample_country_map!$A:$A,0)),INDEX(lookup!$AB:$AB,MATCH($A2655,lookup!$A:$A,0)))</f>
        <v>99_NCE</v>
      </c>
      <c r="AM2655" t="str">
        <f>IF(AND($CF2655&lt;&gt;"",IFERROR(INDEX(subsample_country_map!$D:$D,MATCH($CF2655,subsample_country_map!$A:$A,0)),"")&lt;&gt;""),INDEX(subsample_country_map!$D:$D,MATCH($CF2655,subsample_country_map!$A:$A,0)),INDEX(lookup!$AC:$AC,MATCH($A2655,lookup!$A:$A,0)))</f>
        <v>99_NCE</v>
      </c>
      <c r="AN2655" t="str">
        <f>IF(AND($CF2655&lt;&gt;"",IFERROR(INDEX(subsample_country_map!$E:$E,MATCH($CF2655,subsample_country_map!$A:$A,0)),"")&lt;&gt;""),INDEX(subsample_country_map!$E:$E,MATCH($CF2655,subsample_country_map!$A:$A,0)),INDEX(lookup!$AD:$AD,MATCH($A2655,lookup!$A:$A,0)))</f>
        <v>99_NCE</v>
      </c>
      <c r="AO2655" t="str">
        <f>INDEX(lookup!$Y:$Y,MATCH($A2655,lookup!$A:$A,0))</f>
        <v>1_not published</v>
      </c>
      <c r="AP2655" t="str">
        <f>INDEX(lookup!$Z:$Z,MATCH($A2655,lookup!$A:$A,0))</f>
        <v>99_NCE</v>
      </c>
      <c r="AQ2655" t="str">
        <f>INDEX(lookup!$W:$W,MATCH($A2655,lookup!$A:$A,0))</f>
        <v>1_fin/acc/econ</v>
      </c>
      <c r="AS2655" t="inlineStr">
        <is>
          <t>staging</t>
        </is>
      </c>
      <c r="AT2655" t="inlineStr">
        <is>
          <t>good-CER</t>
        </is>
      </c>
      <c r="AU2655" t="inlineStr">
        <is>
          <t>cost</t>
        </is>
      </c>
      <c r="AV2655" t="inlineStr">
        <is>
          <t>-8.955</t>
        </is>
      </c>
      <c r="AX2655" t="inlineStr">
        <is>
          <t>-6.91</t>
        </is>
      </c>
      <c r="BA2655" t="n">
        <v>40474</v>
      </c>
      <c r="BB2655" t="inlineStr">
        <is>
          <t>0</t>
        </is>
      </c>
      <c r="BC2655" t="inlineStr">
        <is>
          <t>FE</t>
        </is>
      </c>
      <c r="BD2655" t="inlineStr">
        <is>
          <t>other: Lender</t>
        </is>
      </c>
      <c r="BE2655" t="inlineStr">
        <is>
          <t>none</t>
        </is>
      </c>
      <c r="BI2655" t="inlineStr">
        <is>
          <t>Table 9</t>
        </is>
      </c>
      <c r="BJ2655" t="inlineStr">
        <is>
          <t>Column (3)</t>
        </is>
      </c>
      <c r="BK2655" t="inlineStr">
        <is>
          <t>26</t>
        </is>
      </c>
      <c r="BL2655" t="inlineStr">
        <is>
          <t>Env management training -8.955*** (-6.91)</t>
        </is>
      </c>
      <c r="BM2655" t="inlineStr">
        <is>
          <t>Env management training</t>
        </is>
      </c>
      <c r="BN2655" t="inlineStr">
        <is>
          <t>Loan Spread</t>
        </is>
      </c>
      <c r="BO2655" t="inlineStr">
        <is>
          <t>update</t>
        </is>
      </c>
      <c r="BP2655" t="inlineStr">
        <is>
          <t>Zhou et al (2024)</t>
        </is>
      </c>
      <c r="BQ2655" t="inlineStr">
        <is>
          <t>computed</t>
        </is>
      </c>
      <c r="BT2655" t="n">
        <v>0</v>
      </c>
      <c r="BU2655" t="inlineStr">
        <is>
          <t>staging_Zhou_et_al_2024.csv</t>
        </is>
      </c>
      <c r="BW2655" t="n">
        <v>2002</v>
      </c>
      <c r="BX2655" t="n">
        <v>2022</v>
      </c>
      <c r="BY2655" t="inlineStr">
        <is>
          <t>multi: 47 countries</t>
        </is>
      </c>
      <c r="BZ2655" t="n">
        <v>2012</v>
      </c>
      <c r="CA2655" t="n">
        <v>0.3333333333333333</v>
      </c>
      <c r="CB2655" t="n">
        <v>0</v>
      </c>
      <c r="CC2655" t="n">
        <v>1</v>
      </c>
      <c r="CD2655" t="n">
        <v>-0.03434034305859816</v>
      </c>
      <c r="CE2655" t="n">
        <v>1</v>
      </c>
    </row>
    <row r="2656">
      <c r="A2656" t="inlineStr">
        <is>
          <t>Zhou et al (2024)</t>
        </is>
      </c>
      <c r="B2656" t="n">
        <v>3961</v>
      </c>
      <c r="C2656" t="n">
        <v>-0.004274707661542108</v>
      </c>
      <c r="D2656" t="n">
        <v>40474</v>
      </c>
      <c r="E2656">
        <f>IF(ISNUMBER($BA2656),$BA2656,IF(AND(ISNUMBER($D2656),ISNUMBER($BW2656),ISNUMBER($BX2656)),$D2656*($BX2656-$BW2656+1),""))</f>
        <v>40474.0</v>
      </c>
      <c r="H2656" t="inlineStr">
        <is>
          <t>partial</t>
        </is>
      </c>
      <c r="I2656" t="inlineStr">
        <is>
          <t>T-Statistic available</t>
        </is>
      </c>
      <c r="J2656">
        <f>IF($BW2656&lt;&gt;"",$BW2656,"")</f>
        <v>2002.0</v>
      </c>
      <c r="K2656">
        <f>IF($BX2656&lt;&gt;"",$BX2656,"")</f>
        <v>2022.0</v>
      </c>
      <c r="L2656">
        <f>IF(AND(ISNUMBER($BW2656),ISNUMBER($BX2656)),($BW2656+$BX2656)/2,"")</f>
        <v>2012.0</v>
      </c>
      <c r="M2656">
        <f>IF($L2656&lt;&gt;"",$L2656,"")</f>
        <v>2012.0</v>
      </c>
      <c r="N2656">
        <f>IF(AND(ISNUMBER($BW2656),ISNUMBER($BX2656)),MIN(1,MAX(0,($BX2656-2016+1)/($BX2656-$BW2656+1))),"")</f>
        <v>0.3333333333333333</v>
      </c>
      <c r="O2656">
        <f>IF(AND(ISNUMBER($BW2656),ISNUMBER($BX2656)),MIN(1,MAX(0,($BX2656-2017+1)/($BX2656-$BW2656+1))),"")</f>
        <v>0.2857142857142857</v>
      </c>
      <c r="P2656">
        <f>IF(AND(ISNUMBER($BW2656),ISNUMBER($BX2656)),MIN(1,MAX(0,($BX2656-2018+1)/($BX2656-$BW2656+1))),"")</f>
        <v>0.2380952380952381</v>
      </c>
      <c r="Q2656">
        <f>IF(AND(ISNUMBER($BW2656),ISNUMBER($BX2656)),MIN(1,MAX(0,($BX2656-2019+1)/($BX2656-$BW2656+1))),"")</f>
        <v>0.1904761904761905</v>
      </c>
      <c r="R2656">
        <f>IF(AND(ISNUMBER($BW2656),ISNUMBER($BX2656)),MIN(1,MAX(0,($BX2656-2016+1)/($BX2656-$BW2656+1))),"")</f>
        <v>0.3333333333333333</v>
      </c>
      <c r="S2656">
        <f>IF($L2656&lt;&gt;"",IF($L2656&gt;=2015.5,1,0),"")</f>
        <v>0.0</v>
      </c>
      <c r="T2656">
        <f>IF($L2656&lt;&gt;"",IF($L2656&gt;=2016,1,0),"")</f>
        <v>0.0</v>
      </c>
      <c r="U2656">
        <f>IF(ISNUMBER($BX2656),IF($BX2656&gt;=2016,1,0),"")</f>
        <v>1.0</v>
      </c>
      <c r="V2656">
        <f>IF(ISNUMBER($BW2656),IF($BW2656&gt;=2016,1,0),"")</f>
        <v>0.0</v>
      </c>
      <c r="W2656" t="str">
        <f>IF(AND(ISNUMBER($BW2656),ISNUMBER($BX2656)),IF($BW2656&gt;=2016,"post-only",IF($BX2656&lt;2016,"pre-only","mixed")),"")</f>
        <v>mixed</v>
      </c>
      <c r="X2656">
        <f>IF(AND(ISNUMBER($BW2656),ISNUMBER($BX2656)),MIN(1,MAX(0,($BX2656-2017+1)/($BX2656-$BW2656+1))),"")</f>
        <v>0.2857142857142857</v>
      </c>
      <c r="Y2656">
        <f>IF(AND(ISNUMBER($BW2656),ISNUMBER($BX2656)),MIN(1,MAX(0,($BX2656-2018+1)/($BX2656-$BW2656+1))),"")</f>
        <v>0.2380952380952381</v>
      </c>
      <c r="Z2656">
        <f>IF(AND(ISNUMBER($BW2656),ISNUMBER($BX2656)),MIN(1,MAX(0,($BX2656-2019+1)/($BX2656-$BW2656+1))),"")</f>
        <v>0.1904761904761905</v>
      </c>
      <c r="AA2656">
        <f>IF(ISNUMBER($BX2656),IF($BX2656&gt;=2017,1,0),"")</f>
        <v>1.0</v>
      </c>
      <c r="AB2656">
        <f>IF(ISNUMBER($BX2656),IF($BX2656&gt;=2018,1,0),"")</f>
        <v>1.0</v>
      </c>
      <c r="AC2656">
        <f>IF(ISNUMBER($BX2656),IF($BX2656&gt;=2019,1,0),"")</f>
        <v>1.0</v>
      </c>
      <c r="AD2656">
        <f>IF($L2656&lt;&gt;"",IF($L2656&gt;2013,1,0),"")</f>
        <v>0.0</v>
      </c>
      <c r="AE2656">
        <f>IF($L2656&lt;&gt;"",1+IF($L2656&gt;2011,1,0)+IF($L2656&gt;2014,1,0),"")</f>
        <v>2.0</v>
      </c>
      <c r="AF2656" t="inlineStr">
        <is>
          <t>loan (interest rate)</t>
        </is>
      </c>
      <c r="AG2656" t="inlineStr">
        <is>
          <t>disclosure</t>
        </is>
      </c>
      <c r="AH2656" t="inlineStr">
        <is>
          <t>sensitive</t>
        </is>
      </c>
      <c r="AI2656" t="inlineStr">
        <is>
          <t>99_NCE</t>
        </is>
      </c>
      <c r="AJ2656" t="inlineStr">
        <is>
          <t>99_NCE</t>
        </is>
      </c>
      <c r="AK2656" t="str">
        <f>IF(AND($CF2656&lt;&gt;"",IFERROR(INDEX(subsample_country_map!$B:$B,MATCH($CF2656,subsample_country_map!$A:$A,0)),"")&lt;&gt;""),INDEX(subsample_country_map!$B:$B,MATCH($CF2656,subsample_country_map!$A:$A,0)),INDEX(lookup!$AA:$AA,MATCH($A2656,lookup!$A:$A,0)))</f>
        <v>99_NCE</v>
      </c>
      <c r="AL2656" t="str">
        <f>IF(AND($CF2656&lt;&gt;"",IFERROR(INDEX(subsample_country_map!$C:$C,MATCH($CF2656,subsample_country_map!$A:$A,0)),"")&lt;&gt;""),INDEX(subsample_country_map!$C:$C,MATCH($CF2656,subsample_country_map!$A:$A,0)),INDEX(lookup!$AB:$AB,MATCH($A2656,lookup!$A:$A,0)))</f>
        <v>99_NCE</v>
      </c>
      <c r="AM2656" t="str">
        <f>IF(AND($CF2656&lt;&gt;"",IFERROR(INDEX(subsample_country_map!$D:$D,MATCH($CF2656,subsample_country_map!$A:$A,0)),"")&lt;&gt;""),INDEX(subsample_country_map!$D:$D,MATCH($CF2656,subsample_country_map!$A:$A,0)),INDEX(lookup!$AC:$AC,MATCH($A2656,lookup!$A:$A,0)))</f>
        <v>99_NCE</v>
      </c>
      <c r="AN2656" t="str">
        <f>IF(AND($CF2656&lt;&gt;"",IFERROR(INDEX(subsample_country_map!$E:$E,MATCH($CF2656,subsample_country_map!$A:$A,0)),"")&lt;&gt;""),INDEX(subsample_country_map!$E:$E,MATCH($CF2656,subsample_country_map!$A:$A,0)),INDEX(lookup!$AD:$AD,MATCH($A2656,lookup!$A:$A,0)))</f>
        <v>99_NCE</v>
      </c>
      <c r="AO2656" t="str">
        <f>INDEX(lookup!$Y:$Y,MATCH($A2656,lookup!$A:$A,0))</f>
        <v>1_not published</v>
      </c>
      <c r="AP2656" t="str">
        <f>INDEX(lookup!$Z:$Z,MATCH($A2656,lookup!$A:$A,0))</f>
        <v>99_NCE</v>
      </c>
      <c r="AQ2656" t="str">
        <f>INDEX(lookup!$W:$W,MATCH($A2656,lookup!$A:$A,0))</f>
        <v>1_fin/acc/econ</v>
      </c>
      <c r="AS2656" t="inlineStr">
        <is>
          <t>staging</t>
        </is>
      </c>
      <c r="AT2656" t="inlineStr">
        <is>
          <t>good-CER</t>
        </is>
      </c>
      <c r="AU2656" t="inlineStr">
        <is>
          <t>cost</t>
        </is>
      </c>
      <c r="AV2656" t="inlineStr">
        <is>
          <t>-1.790</t>
        </is>
      </c>
      <c r="AX2656" t="inlineStr">
        <is>
          <t>-0.86</t>
        </is>
      </c>
      <c r="BA2656" t="n">
        <v>40474</v>
      </c>
      <c r="BB2656" t="inlineStr">
        <is>
          <t>0</t>
        </is>
      </c>
      <c r="BC2656" t="inlineStr">
        <is>
          <t>FE</t>
        </is>
      </c>
      <c r="BD2656" t="inlineStr">
        <is>
          <t>other: Lender</t>
        </is>
      </c>
      <c r="BE2656" t="inlineStr">
        <is>
          <t>none</t>
        </is>
      </c>
      <c r="BI2656" t="inlineStr">
        <is>
          <t>Table 9</t>
        </is>
      </c>
      <c r="BJ2656" t="inlineStr">
        <is>
          <t>Column (4)</t>
        </is>
      </c>
      <c r="BK2656" t="inlineStr">
        <is>
          <t>26</t>
        </is>
      </c>
      <c r="BL2656" t="inlineStr">
        <is>
          <t>Remuneration for climate -1.790 (-0.86)</t>
        </is>
      </c>
      <c r="BM2656" t="inlineStr">
        <is>
          <t>Remuneration for climate</t>
        </is>
      </c>
      <c r="BN2656" t="inlineStr">
        <is>
          <t>Loan Spread</t>
        </is>
      </c>
      <c r="BO2656" t="inlineStr">
        <is>
          <t>update</t>
        </is>
      </c>
      <c r="BP2656" t="inlineStr">
        <is>
          <t>Zhou et al (2024)</t>
        </is>
      </c>
      <c r="BQ2656" t="inlineStr">
        <is>
          <t>computed</t>
        </is>
      </c>
      <c r="BT2656" t="n">
        <v>0</v>
      </c>
      <c r="BU2656" t="inlineStr">
        <is>
          <t>staging_Zhou_et_al_2024.csv</t>
        </is>
      </c>
      <c r="BW2656" t="n">
        <v>2002</v>
      </c>
      <c r="BX2656" t="n">
        <v>2022</v>
      </c>
      <c r="BY2656" t="inlineStr">
        <is>
          <t>multi: 47 countries</t>
        </is>
      </c>
      <c r="BZ2656" t="n">
        <v>2012</v>
      </c>
      <c r="CA2656" t="n">
        <v>0.3333333333333333</v>
      </c>
      <c r="CB2656" t="n">
        <v>0</v>
      </c>
      <c r="CC2656" t="n">
        <v>1</v>
      </c>
      <c r="CD2656" t="n">
        <v>-0.004274733699250905</v>
      </c>
      <c r="CE2656" t="n">
        <v>1</v>
      </c>
    </row>
    <row r="2657">
      <c r="A2657" t="inlineStr">
        <is>
          <t>Zhou et al (2024)</t>
        </is>
      </c>
      <c r="B2657" t="n">
        <v>3962</v>
      </c>
      <c r="C2657" t="n">
        <v>-0.01694743349408364</v>
      </c>
      <c r="D2657" t="n">
        <v>40474</v>
      </c>
      <c r="E2657">
        <f>IF(ISNUMBER($BA2657),$BA2657,IF(AND(ISNUMBER($D2657),ISNUMBER($BW2657),ISNUMBER($BX2657)),$D2657*($BX2657-$BW2657+1),""))</f>
        <v>40474.0</v>
      </c>
      <c r="H2657" t="inlineStr">
        <is>
          <t>partial</t>
        </is>
      </c>
      <c r="I2657" t="inlineStr">
        <is>
          <t>T-Statistic available</t>
        </is>
      </c>
      <c r="J2657">
        <f>IF($BW2657&lt;&gt;"",$BW2657,"")</f>
        <v>2002.0</v>
      </c>
      <c r="K2657">
        <f>IF($BX2657&lt;&gt;"",$BX2657,"")</f>
        <v>2022.0</v>
      </c>
      <c r="L2657">
        <f>IF(AND(ISNUMBER($BW2657),ISNUMBER($BX2657)),($BW2657+$BX2657)/2,"")</f>
        <v>2012.0</v>
      </c>
      <c r="M2657">
        <f>IF($L2657&lt;&gt;"",$L2657,"")</f>
        <v>2012.0</v>
      </c>
      <c r="N2657">
        <f>IF(AND(ISNUMBER($BW2657),ISNUMBER($BX2657)),MIN(1,MAX(0,($BX2657-2016+1)/($BX2657-$BW2657+1))),"")</f>
        <v>0.3333333333333333</v>
      </c>
      <c r="O2657">
        <f>IF(AND(ISNUMBER($BW2657),ISNUMBER($BX2657)),MIN(1,MAX(0,($BX2657-2017+1)/($BX2657-$BW2657+1))),"")</f>
        <v>0.2857142857142857</v>
      </c>
      <c r="P2657">
        <f>IF(AND(ISNUMBER($BW2657),ISNUMBER($BX2657)),MIN(1,MAX(0,($BX2657-2018+1)/($BX2657-$BW2657+1))),"")</f>
        <v>0.2380952380952381</v>
      </c>
      <c r="Q2657">
        <f>IF(AND(ISNUMBER($BW2657),ISNUMBER($BX2657)),MIN(1,MAX(0,($BX2657-2019+1)/($BX2657-$BW2657+1))),"")</f>
        <v>0.1904761904761905</v>
      </c>
      <c r="R2657">
        <f>IF(AND(ISNUMBER($BW2657),ISNUMBER($BX2657)),MIN(1,MAX(0,($BX2657-2016+1)/($BX2657-$BW2657+1))),"")</f>
        <v>0.3333333333333333</v>
      </c>
      <c r="S2657">
        <f>IF($L2657&lt;&gt;"",IF($L2657&gt;=2015.5,1,0),"")</f>
        <v>0.0</v>
      </c>
      <c r="T2657">
        <f>IF($L2657&lt;&gt;"",IF($L2657&gt;=2016,1,0),"")</f>
        <v>0.0</v>
      </c>
      <c r="U2657">
        <f>IF(ISNUMBER($BX2657),IF($BX2657&gt;=2016,1,0),"")</f>
        <v>1.0</v>
      </c>
      <c r="V2657">
        <f>IF(ISNUMBER($BW2657),IF($BW2657&gt;=2016,1,0),"")</f>
        <v>0.0</v>
      </c>
      <c r="W2657" t="str">
        <f>IF(AND(ISNUMBER($BW2657),ISNUMBER($BX2657)),IF($BW2657&gt;=2016,"post-only",IF($BX2657&lt;2016,"pre-only","mixed")),"")</f>
        <v>mixed</v>
      </c>
      <c r="X2657">
        <f>IF(AND(ISNUMBER($BW2657),ISNUMBER($BX2657)),MIN(1,MAX(0,($BX2657-2017+1)/($BX2657-$BW2657+1))),"")</f>
        <v>0.2857142857142857</v>
      </c>
      <c r="Y2657">
        <f>IF(AND(ISNUMBER($BW2657),ISNUMBER($BX2657)),MIN(1,MAX(0,($BX2657-2018+1)/($BX2657-$BW2657+1))),"")</f>
        <v>0.2380952380952381</v>
      </c>
      <c r="Z2657">
        <f>IF(AND(ISNUMBER($BW2657),ISNUMBER($BX2657)),MIN(1,MAX(0,($BX2657-2019+1)/($BX2657-$BW2657+1))),"")</f>
        <v>0.1904761904761905</v>
      </c>
      <c r="AA2657">
        <f>IF(ISNUMBER($BX2657),IF($BX2657&gt;=2017,1,0),"")</f>
        <v>1.0</v>
      </c>
      <c r="AB2657">
        <f>IF(ISNUMBER($BX2657),IF($BX2657&gt;=2018,1,0),"")</f>
        <v>1.0</v>
      </c>
      <c r="AC2657">
        <f>IF(ISNUMBER($BX2657),IF($BX2657&gt;=2019,1,0),"")</f>
        <v>1.0</v>
      </c>
      <c r="AD2657">
        <f>IF($L2657&lt;&gt;"",IF($L2657&gt;2013,1,0),"")</f>
        <v>0.0</v>
      </c>
      <c r="AE2657">
        <f>IF($L2657&lt;&gt;"",1+IF($L2657&gt;2011,1,0)+IF($L2657&gt;2014,1,0),"")</f>
        <v>2.0</v>
      </c>
      <c r="AF2657" t="inlineStr">
        <is>
          <t>loan (interest rate)</t>
        </is>
      </c>
      <c r="AG2657" t="inlineStr">
        <is>
          <t>performance</t>
        </is>
      </c>
      <c r="AH2657" t="inlineStr">
        <is>
          <t>sensitive</t>
        </is>
      </c>
      <c r="AI2657" t="inlineStr">
        <is>
          <t>99_NCE</t>
        </is>
      </c>
      <c r="AJ2657" t="inlineStr">
        <is>
          <t>99_NCE</t>
        </is>
      </c>
      <c r="AK2657" t="str">
        <f>IF(AND($CF2657&lt;&gt;"",IFERROR(INDEX(subsample_country_map!$B:$B,MATCH($CF2657,subsample_country_map!$A:$A,0)),"")&lt;&gt;""),INDEX(subsample_country_map!$B:$B,MATCH($CF2657,subsample_country_map!$A:$A,0)),INDEX(lookup!$AA:$AA,MATCH($A2657,lookup!$A:$A,0)))</f>
        <v>99_NCE</v>
      </c>
      <c r="AL2657" t="str">
        <f>IF(AND($CF2657&lt;&gt;"",IFERROR(INDEX(subsample_country_map!$C:$C,MATCH($CF2657,subsample_country_map!$A:$A,0)),"")&lt;&gt;""),INDEX(subsample_country_map!$C:$C,MATCH($CF2657,subsample_country_map!$A:$A,0)),INDEX(lookup!$AB:$AB,MATCH($A2657,lookup!$A:$A,0)))</f>
        <v>99_NCE</v>
      </c>
      <c r="AM2657" t="str">
        <f>IF(AND($CF2657&lt;&gt;"",IFERROR(INDEX(subsample_country_map!$D:$D,MATCH($CF2657,subsample_country_map!$A:$A,0)),"")&lt;&gt;""),INDEX(subsample_country_map!$D:$D,MATCH($CF2657,subsample_country_map!$A:$A,0)),INDEX(lookup!$AC:$AC,MATCH($A2657,lookup!$A:$A,0)))</f>
        <v>99_NCE</v>
      </c>
      <c r="AN2657" t="str">
        <f>IF(AND($CF2657&lt;&gt;"",IFERROR(INDEX(subsample_country_map!$E:$E,MATCH($CF2657,subsample_country_map!$A:$A,0)),"")&lt;&gt;""),INDEX(subsample_country_map!$E:$E,MATCH($CF2657,subsample_country_map!$A:$A,0)),INDEX(lookup!$AD:$AD,MATCH($A2657,lookup!$A:$A,0)))</f>
        <v>99_NCE</v>
      </c>
      <c r="AO2657" t="str">
        <f>INDEX(lookup!$Y:$Y,MATCH($A2657,lookup!$A:$A,0))</f>
        <v>1_not published</v>
      </c>
      <c r="AP2657" t="str">
        <f>INDEX(lookup!$Z:$Z,MATCH($A2657,lookup!$A:$A,0))</f>
        <v>99_NCE</v>
      </c>
      <c r="AQ2657" t="str">
        <f>INDEX(lookup!$W:$W,MATCH($A2657,lookup!$A:$A,0))</f>
        <v>1_fin/acc/econ</v>
      </c>
      <c r="AS2657" t="inlineStr">
        <is>
          <t>staging</t>
        </is>
      </c>
      <c r="AT2657" t="inlineStr">
        <is>
          <t>good-CER</t>
        </is>
      </c>
      <c r="AU2657" t="inlineStr">
        <is>
          <t>cost</t>
        </is>
      </c>
      <c r="AV2657" t="inlineStr">
        <is>
          <t>-4.624</t>
        </is>
      </c>
      <c r="AX2657" t="inlineStr">
        <is>
          <t>-3.41</t>
        </is>
      </c>
      <c r="BA2657" t="n">
        <v>40474</v>
      </c>
      <c r="BB2657" t="inlineStr">
        <is>
          <t>0</t>
        </is>
      </c>
      <c r="BC2657" t="inlineStr">
        <is>
          <t>FE</t>
        </is>
      </c>
      <c r="BD2657" t="inlineStr">
        <is>
          <t>other: Lender</t>
        </is>
      </c>
      <c r="BE2657" t="inlineStr">
        <is>
          <t>none</t>
        </is>
      </c>
      <c r="BI2657" t="inlineStr">
        <is>
          <t>Table 9</t>
        </is>
      </c>
      <c r="BJ2657" t="inlineStr">
        <is>
          <t>Column (6)</t>
        </is>
      </c>
      <c r="BK2657" t="inlineStr">
        <is>
          <t>26</t>
        </is>
      </c>
      <c r="BL2657" t="inlineStr">
        <is>
          <t>Executive Compensation ESG -4.624*** (-3.41)</t>
        </is>
      </c>
      <c r="BM2657" t="inlineStr">
        <is>
          <t>Executive Compensation ESG</t>
        </is>
      </c>
      <c r="BN2657" t="inlineStr">
        <is>
          <t>Loan Spread</t>
        </is>
      </c>
      <c r="BO2657" t="inlineStr">
        <is>
          <t>update</t>
        </is>
      </c>
      <c r="BP2657" t="inlineStr">
        <is>
          <t>Zhou et al (2024)</t>
        </is>
      </c>
      <c r="BQ2657" t="inlineStr">
        <is>
          <t>computed</t>
        </is>
      </c>
      <c r="BT2657" t="n">
        <v>0</v>
      </c>
      <c r="BU2657" t="inlineStr">
        <is>
          <t>staging_Zhou_et_al_2024.csv</t>
        </is>
      </c>
      <c r="BW2657" t="n">
        <v>2002</v>
      </c>
      <c r="BX2657" t="n">
        <v>2022</v>
      </c>
      <c r="BY2657" t="inlineStr">
        <is>
          <t>multi: 47 countries</t>
        </is>
      </c>
      <c r="BZ2657" t="n">
        <v>2012</v>
      </c>
      <c r="CA2657" t="n">
        <v>0.3333333333333333</v>
      </c>
      <c r="CB2657" t="n">
        <v>0</v>
      </c>
      <c r="CC2657" t="n">
        <v>1</v>
      </c>
      <c r="CD2657" t="n">
        <v>-0.01694905629562215</v>
      </c>
      <c r="CE2657" t="n">
        <v>1</v>
      </c>
    </row>
    <row r="2658">
      <c r="A2658" t="inlineStr">
        <is>
          <t>Zhou et al (2024)</t>
        </is>
      </c>
      <c r="B2658" t="n">
        <v>3963</v>
      </c>
      <c r="C2658" t="n">
        <v>-0.01894057531754056</v>
      </c>
      <c r="D2658" t="n">
        <v>40449</v>
      </c>
      <c r="E2658">
        <f>IF(ISNUMBER($BA2658),$BA2658,IF(AND(ISNUMBER($D2658),ISNUMBER($BW2658),ISNUMBER($BX2658)),$D2658*($BX2658-$BW2658+1),""))</f>
        <v>40449.0</v>
      </c>
      <c r="H2658" t="inlineStr">
        <is>
          <t>partial</t>
        </is>
      </c>
      <c r="I2658" t="inlineStr">
        <is>
          <t>T-Statistic available</t>
        </is>
      </c>
      <c r="J2658">
        <f>IF($BW2658&lt;&gt;"",$BW2658,"")</f>
        <v>2002.0</v>
      </c>
      <c r="K2658">
        <f>IF($BX2658&lt;&gt;"",$BX2658,"")</f>
        <v>2022.0</v>
      </c>
      <c r="L2658">
        <f>IF(AND(ISNUMBER($BW2658),ISNUMBER($BX2658)),($BW2658+$BX2658)/2,"")</f>
        <v>2012.0</v>
      </c>
      <c r="M2658">
        <f>IF($L2658&lt;&gt;"",$L2658,"")</f>
        <v>2012.0</v>
      </c>
      <c r="N2658">
        <f>IF(AND(ISNUMBER($BW2658),ISNUMBER($BX2658)),MIN(1,MAX(0,($BX2658-2016+1)/($BX2658-$BW2658+1))),"")</f>
        <v>0.3333333333333333</v>
      </c>
      <c r="O2658">
        <f>IF(AND(ISNUMBER($BW2658),ISNUMBER($BX2658)),MIN(1,MAX(0,($BX2658-2017+1)/($BX2658-$BW2658+1))),"")</f>
        <v>0.2857142857142857</v>
      </c>
      <c r="P2658">
        <f>IF(AND(ISNUMBER($BW2658),ISNUMBER($BX2658)),MIN(1,MAX(0,($BX2658-2018+1)/($BX2658-$BW2658+1))),"")</f>
        <v>0.2380952380952381</v>
      </c>
      <c r="Q2658">
        <f>IF(AND(ISNUMBER($BW2658),ISNUMBER($BX2658)),MIN(1,MAX(0,($BX2658-2019+1)/($BX2658-$BW2658+1))),"")</f>
        <v>0.1904761904761905</v>
      </c>
      <c r="R2658">
        <f>IF(AND(ISNUMBER($BW2658),ISNUMBER($BX2658)),MIN(1,MAX(0,($BX2658-2016+1)/($BX2658-$BW2658+1))),"")</f>
        <v>0.3333333333333333</v>
      </c>
      <c r="S2658">
        <f>IF($L2658&lt;&gt;"",IF($L2658&gt;=2015.5,1,0),"")</f>
        <v>0.0</v>
      </c>
      <c r="T2658">
        <f>IF($L2658&lt;&gt;"",IF($L2658&gt;=2016,1,0),"")</f>
        <v>0.0</v>
      </c>
      <c r="U2658">
        <f>IF(ISNUMBER($BX2658),IF($BX2658&gt;=2016,1,0),"")</f>
        <v>1.0</v>
      </c>
      <c r="V2658">
        <f>IF(ISNUMBER($BW2658),IF($BW2658&gt;=2016,1,0),"")</f>
        <v>0.0</v>
      </c>
      <c r="W2658" t="str">
        <f>IF(AND(ISNUMBER($BW2658),ISNUMBER($BX2658)),IF($BW2658&gt;=2016,"post-only",IF($BX2658&lt;2016,"pre-only","mixed")),"")</f>
        <v>mixed</v>
      </c>
      <c r="X2658">
        <f>IF(AND(ISNUMBER($BW2658),ISNUMBER($BX2658)),MIN(1,MAX(0,($BX2658-2017+1)/($BX2658-$BW2658+1))),"")</f>
        <v>0.2857142857142857</v>
      </c>
      <c r="Y2658">
        <f>IF(AND(ISNUMBER($BW2658),ISNUMBER($BX2658)),MIN(1,MAX(0,($BX2658-2018+1)/($BX2658-$BW2658+1))),"")</f>
        <v>0.2380952380952381</v>
      </c>
      <c r="Z2658">
        <f>IF(AND(ISNUMBER($BW2658),ISNUMBER($BX2658)),MIN(1,MAX(0,($BX2658-2019+1)/($BX2658-$BW2658+1))),"")</f>
        <v>0.1904761904761905</v>
      </c>
      <c r="AA2658">
        <f>IF(ISNUMBER($BX2658),IF($BX2658&gt;=2017,1,0),"")</f>
        <v>1.0</v>
      </c>
      <c r="AB2658">
        <f>IF(ISNUMBER($BX2658),IF($BX2658&gt;=2018,1,0),"")</f>
        <v>1.0</v>
      </c>
      <c r="AC2658">
        <f>IF(ISNUMBER($BX2658),IF($BX2658&gt;=2019,1,0),"")</f>
        <v>1.0</v>
      </c>
      <c r="AD2658">
        <f>IF($L2658&lt;&gt;"",IF($L2658&gt;2013,1,0),"")</f>
        <v>0.0</v>
      </c>
      <c r="AE2658">
        <f>IF($L2658&lt;&gt;"",1+IF($L2658&gt;2011,1,0)+IF($L2658&gt;2014,1,0),"")</f>
        <v>2.0</v>
      </c>
      <c r="AF2658" t="inlineStr">
        <is>
          <t>loan (interest rate)</t>
        </is>
      </c>
      <c r="AG2658" t="inlineStr">
        <is>
          <t>disclosure</t>
        </is>
      </c>
      <c r="AH2658" t="inlineStr">
        <is>
          <t>sensitive</t>
        </is>
      </c>
      <c r="AI2658" t="inlineStr">
        <is>
          <t>99_NCE</t>
        </is>
      </c>
      <c r="AJ2658" t="inlineStr">
        <is>
          <t>99_NCE</t>
        </is>
      </c>
      <c r="AK2658" t="str">
        <f>IF(AND($CF2658&lt;&gt;"",IFERROR(INDEX(subsample_country_map!$B:$B,MATCH($CF2658,subsample_country_map!$A:$A,0)),"")&lt;&gt;""),INDEX(subsample_country_map!$B:$B,MATCH($CF2658,subsample_country_map!$A:$A,0)),INDEX(lookup!$AA:$AA,MATCH($A2658,lookup!$A:$A,0)))</f>
        <v>99_NCE</v>
      </c>
      <c r="AL2658" t="str">
        <f>IF(AND($CF2658&lt;&gt;"",IFERROR(INDEX(subsample_country_map!$C:$C,MATCH($CF2658,subsample_country_map!$A:$A,0)),"")&lt;&gt;""),INDEX(subsample_country_map!$C:$C,MATCH($CF2658,subsample_country_map!$A:$A,0)),INDEX(lookup!$AB:$AB,MATCH($A2658,lookup!$A:$A,0)))</f>
        <v>99_NCE</v>
      </c>
      <c r="AM2658" t="str">
        <f>IF(AND($CF2658&lt;&gt;"",IFERROR(INDEX(subsample_country_map!$D:$D,MATCH($CF2658,subsample_country_map!$A:$A,0)),"")&lt;&gt;""),INDEX(subsample_country_map!$D:$D,MATCH($CF2658,subsample_country_map!$A:$A,0)),INDEX(lookup!$AC:$AC,MATCH($A2658,lookup!$A:$A,0)))</f>
        <v>99_NCE</v>
      </c>
      <c r="AN2658" t="str">
        <f>IF(AND($CF2658&lt;&gt;"",IFERROR(INDEX(subsample_country_map!$E:$E,MATCH($CF2658,subsample_country_map!$A:$A,0)),"")&lt;&gt;""),INDEX(subsample_country_map!$E:$E,MATCH($CF2658,subsample_country_map!$A:$A,0)),INDEX(lookup!$AD:$AD,MATCH($A2658,lookup!$A:$A,0)))</f>
        <v>99_NCE</v>
      </c>
      <c r="AO2658" t="str">
        <f>INDEX(lookup!$Y:$Y,MATCH($A2658,lookup!$A:$A,0))</f>
        <v>1_not published</v>
      </c>
      <c r="AP2658" t="str">
        <f>INDEX(lookup!$Z:$Z,MATCH($A2658,lookup!$A:$A,0))</f>
        <v>99_NCE</v>
      </c>
      <c r="AQ2658" t="str">
        <f>INDEX(lookup!$W:$W,MATCH($A2658,lookup!$A:$A,0))</f>
        <v>1_fin/acc/econ</v>
      </c>
      <c r="AS2658" t="inlineStr">
        <is>
          <t>staging</t>
        </is>
      </c>
      <c r="AT2658" t="inlineStr">
        <is>
          <t>good-CER</t>
        </is>
      </c>
      <c r="AU2658" t="inlineStr">
        <is>
          <t>cost</t>
        </is>
      </c>
      <c r="AV2658" t="inlineStr">
        <is>
          <t>-0.831</t>
        </is>
      </c>
      <c r="AX2658" t="inlineStr">
        <is>
          <t>-3.81</t>
        </is>
      </c>
      <c r="BA2658" t="n">
        <v>40449</v>
      </c>
      <c r="BB2658" t="inlineStr">
        <is>
          <t>0</t>
        </is>
      </c>
      <c r="BC2658" t="inlineStr">
        <is>
          <t>FE</t>
        </is>
      </c>
      <c r="BD2658" t="inlineStr">
        <is>
          <t>other: Lender</t>
        </is>
      </c>
      <c r="BE2658" t="inlineStr">
        <is>
          <t>none</t>
        </is>
      </c>
      <c r="BI2658" t="inlineStr">
        <is>
          <t>Appendix Table 2</t>
        </is>
      </c>
      <c r="BJ2658" t="inlineStr">
        <is>
          <t>Column (1)</t>
        </is>
      </c>
      <c r="BK2658" t="inlineStr">
        <is>
          <t>29</t>
        </is>
      </c>
      <c r="BL2658" t="inlineStr">
        <is>
          <t>NZT overall score -0.831*** (-3.81)</t>
        </is>
      </c>
      <c r="BM2658" t="inlineStr">
        <is>
          <t>NZT overall score</t>
        </is>
      </c>
      <c r="BN2658" t="inlineStr">
        <is>
          <t>Loan Spread</t>
        </is>
      </c>
      <c r="BO2658" t="inlineStr">
        <is>
          <t>update</t>
        </is>
      </c>
      <c r="BP2658" t="inlineStr">
        <is>
          <t>Zhou et al (2024)</t>
        </is>
      </c>
      <c r="BQ2658" t="inlineStr">
        <is>
          <t>computed</t>
        </is>
      </c>
      <c r="BT2658" t="n">
        <v>0</v>
      </c>
      <c r="BU2658" t="inlineStr">
        <is>
          <t>staging_Zhou_et_al_2024.csv</t>
        </is>
      </c>
      <c r="BW2658" t="n">
        <v>2002</v>
      </c>
      <c r="BX2658" t="n">
        <v>2022</v>
      </c>
      <c r="BY2658" t="inlineStr">
        <is>
          <t>multi: 47 countries</t>
        </is>
      </c>
      <c r="BZ2658" t="n">
        <v>2012</v>
      </c>
      <c r="CA2658" t="n">
        <v>0.3333333333333333</v>
      </c>
      <c r="CB2658" t="n">
        <v>0</v>
      </c>
      <c r="CC2658" t="n">
        <v>1</v>
      </c>
      <c r="CD2658" t="n">
        <v>-0.01894284075323691</v>
      </c>
      <c r="CE2658" t="n">
        <v>1</v>
      </c>
    </row>
    <row r="2659">
      <c r="A2659" t="inlineStr">
        <is>
          <t>Zhou et al (2024)</t>
        </is>
      </c>
      <c r="B2659" t="n">
        <v>3964</v>
      </c>
      <c r="C2659" t="n">
        <v>-0.02395373886852624</v>
      </c>
      <c r="D2659" t="n">
        <v>40299</v>
      </c>
      <c r="E2659">
        <f>IF(ISNUMBER($BA2659),$BA2659,IF(AND(ISNUMBER($D2659),ISNUMBER($BW2659),ISNUMBER($BX2659)),$D2659*($BX2659-$BW2659+1),""))</f>
        <v>40299.0</v>
      </c>
      <c r="H2659" t="inlineStr">
        <is>
          <t>partial</t>
        </is>
      </c>
      <c r="I2659" t="inlineStr">
        <is>
          <t>T-Statistic available</t>
        </is>
      </c>
      <c r="J2659">
        <f>IF($BW2659&lt;&gt;"",$BW2659,"")</f>
        <v>2002.0</v>
      </c>
      <c r="K2659">
        <f>IF($BX2659&lt;&gt;"",$BX2659,"")</f>
        <v>2022.0</v>
      </c>
      <c r="L2659">
        <f>IF(AND(ISNUMBER($BW2659),ISNUMBER($BX2659)),($BW2659+$BX2659)/2,"")</f>
        <v>2012.0</v>
      </c>
      <c r="M2659">
        <f>IF($L2659&lt;&gt;"",$L2659,"")</f>
        <v>2012.0</v>
      </c>
      <c r="N2659">
        <f>IF(AND(ISNUMBER($BW2659),ISNUMBER($BX2659)),MIN(1,MAX(0,($BX2659-2016+1)/($BX2659-$BW2659+1))),"")</f>
        <v>0.3333333333333333</v>
      </c>
      <c r="O2659">
        <f>IF(AND(ISNUMBER($BW2659),ISNUMBER($BX2659)),MIN(1,MAX(0,($BX2659-2017+1)/($BX2659-$BW2659+1))),"")</f>
        <v>0.2857142857142857</v>
      </c>
      <c r="P2659">
        <f>IF(AND(ISNUMBER($BW2659),ISNUMBER($BX2659)),MIN(1,MAX(0,($BX2659-2018+1)/($BX2659-$BW2659+1))),"")</f>
        <v>0.2380952380952381</v>
      </c>
      <c r="Q2659">
        <f>IF(AND(ISNUMBER($BW2659),ISNUMBER($BX2659)),MIN(1,MAX(0,($BX2659-2019+1)/($BX2659-$BW2659+1))),"")</f>
        <v>0.1904761904761905</v>
      </c>
      <c r="R2659">
        <f>IF(AND(ISNUMBER($BW2659),ISNUMBER($BX2659)),MIN(1,MAX(0,($BX2659-2016+1)/($BX2659-$BW2659+1))),"")</f>
        <v>0.3333333333333333</v>
      </c>
      <c r="S2659">
        <f>IF($L2659&lt;&gt;"",IF($L2659&gt;=2015.5,1,0),"")</f>
        <v>0.0</v>
      </c>
      <c r="T2659">
        <f>IF($L2659&lt;&gt;"",IF($L2659&gt;=2016,1,0),"")</f>
        <v>0.0</v>
      </c>
      <c r="U2659">
        <f>IF(ISNUMBER($BX2659),IF($BX2659&gt;=2016,1,0),"")</f>
        <v>1.0</v>
      </c>
      <c r="V2659">
        <f>IF(ISNUMBER($BW2659),IF($BW2659&gt;=2016,1,0),"")</f>
        <v>0.0</v>
      </c>
      <c r="W2659" t="str">
        <f>IF(AND(ISNUMBER($BW2659),ISNUMBER($BX2659)),IF($BW2659&gt;=2016,"post-only",IF($BX2659&lt;2016,"pre-only","mixed")),"")</f>
        <v>mixed</v>
      </c>
      <c r="X2659">
        <f>IF(AND(ISNUMBER($BW2659),ISNUMBER($BX2659)),MIN(1,MAX(0,($BX2659-2017+1)/($BX2659-$BW2659+1))),"")</f>
        <v>0.2857142857142857</v>
      </c>
      <c r="Y2659">
        <f>IF(AND(ISNUMBER($BW2659),ISNUMBER($BX2659)),MIN(1,MAX(0,($BX2659-2018+1)/($BX2659-$BW2659+1))),"")</f>
        <v>0.2380952380952381</v>
      </c>
      <c r="Z2659">
        <f>IF(AND(ISNUMBER($BW2659),ISNUMBER($BX2659)),MIN(1,MAX(0,($BX2659-2019+1)/($BX2659-$BW2659+1))),"")</f>
        <v>0.1904761904761905</v>
      </c>
      <c r="AA2659">
        <f>IF(ISNUMBER($BX2659),IF($BX2659&gt;=2017,1,0),"")</f>
        <v>1.0</v>
      </c>
      <c r="AB2659">
        <f>IF(ISNUMBER($BX2659),IF($BX2659&gt;=2018,1,0),"")</f>
        <v>1.0</v>
      </c>
      <c r="AC2659">
        <f>IF(ISNUMBER($BX2659),IF($BX2659&gt;=2019,1,0),"")</f>
        <v>1.0</v>
      </c>
      <c r="AD2659">
        <f>IF($L2659&lt;&gt;"",IF($L2659&gt;2013,1,0),"")</f>
        <v>0.0</v>
      </c>
      <c r="AE2659">
        <f>IF($L2659&lt;&gt;"",1+IF($L2659&gt;2011,1,0)+IF($L2659&gt;2014,1,0),"")</f>
        <v>2.0</v>
      </c>
      <c r="AF2659" t="inlineStr">
        <is>
          <t>loan (interest rate)</t>
        </is>
      </c>
      <c r="AG2659" t="inlineStr">
        <is>
          <t>disclosure</t>
        </is>
      </c>
      <c r="AH2659" t="inlineStr">
        <is>
          <t>sensitive</t>
        </is>
      </c>
      <c r="AI2659" t="inlineStr">
        <is>
          <t>99_NCE</t>
        </is>
      </c>
      <c r="AJ2659" t="inlineStr">
        <is>
          <t>99_NCE</t>
        </is>
      </c>
      <c r="AK2659" t="str">
        <f>IF(AND($CF2659&lt;&gt;"",IFERROR(INDEX(subsample_country_map!$B:$B,MATCH($CF2659,subsample_country_map!$A:$A,0)),"")&lt;&gt;""),INDEX(subsample_country_map!$B:$B,MATCH($CF2659,subsample_country_map!$A:$A,0)),INDEX(lookup!$AA:$AA,MATCH($A2659,lookup!$A:$A,0)))</f>
        <v>99_NCE</v>
      </c>
      <c r="AL2659" t="str">
        <f>IF(AND($CF2659&lt;&gt;"",IFERROR(INDEX(subsample_country_map!$C:$C,MATCH($CF2659,subsample_country_map!$A:$A,0)),"")&lt;&gt;""),INDEX(subsample_country_map!$C:$C,MATCH($CF2659,subsample_country_map!$A:$A,0)),INDEX(lookup!$AB:$AB,MATCH($A2659,lookup!$A:$A,0)))</f>
        <v>99_NCE</v>
      </c>
      <c r="AM2659" t="str">
        <f>IF(AND($CF2659&lt;&gt;"",IFERROR(INDEX(subsample_country_map!$D:$D,MATCH($CF2659,subsample_country_map!$A:$A,0)),"")&lt;&gt;""),INDEX(subsample_country_map!$D:$D,MATCH($CF2659,subsample_country_map!$A:$A,0)),INDEX(lookup!$AC:$AC,MATCH($A2659,lookup!$A:$A,0)))</f>
        <v>99_NCE</v>
      </c>
      <c r="AN2659" t="str">
        <f>IF(AND($CF2659&lt;&gt;"",IFERROR(INDEX(subsample_country_map!$E:$E,MATCH($CF2659,subsample_country_map!$A:$A,0)),"")&lt;&gt;""),INDEX(subsample_country_map!$E:$E,MATCH($CF2659,subsample_country_map!$A:$A,0)),INDEX(lookup!$AD:$AD,MATCH($A2659,lookup!$A:$A,0)))</f>
        <v>99_NCE</v>
      </c>
      <c r="AO2659" t="str">
        <f>INDEX(lookup!$Y:$Y,MATCH($A2659,lookup!$A:$A,0))</f>
        <v>1_not published</v>
      </c>
      <c r="AP2659" t="str">
        <f>INDEX(lookup!$Z:$Z,MATCH($A2659,lookup!$A:$A,0))</f>
        <v>99_NCE</v>
      </c>
      <c r="AQ2659" t="str">
        <f>INDEX(lookup!$W:$W,MATCH($A2659,lookup!$A:$A,0))</f>
        <v>1_fin/acc/econ</v>
      </c>
      <c r="AS2659" t="inlineStr">
        <is>
          <t>staging</t>
        </is>
      </c>
      <c r="AT2659" t="inlineStr">
        <is>
          <t>good-CER</t>
        </is>
      </c>
      <c r="AU2659" t="inlineStr">
        <is>
          <t>cost</t>
        </is>
      </c>
      <c r="AV2659" t="inlineStr">
        <is>
          <t>-1.356</t>
        </is>
      </c>
      <c r="AX2659" t="inlineStr">
        <is>
          <t>-4.81</t>
        </is>
      </c>
      <c r="BA2659" t="n">
        <v>40299</v>
      </c>
      <c r="BB2659" t="inlineStr">
        <is>
          <t>0</t>
        </is>
      </c>
      <c r="BC2659" t="inlineStr">
        <is>
          <t>FE</t>
        </is>
      </c>
      <c r="BD2659" t="inlineStr">
        <is>
          <t>other: Lender</t>
        </is>
      </c>
      <c r="BE2659" t="inlineStr">
        <is>
          <t>none</t>
        </is>
      </c>
      <c r="BI2659" t="inlineStr">
        <is>
          <t>Appendix Table 2</t>
        </is>
      </c>
      <c r="BJ2659" t="inlineStr">
        <is>
          <t>Column (2)</t>
        </is>
      </c>
      <c r="BK2659" t="inlineStr">
        <is>
          <t>29</t>
        </is>
      </c>
      <c r="BL2659" t="inlineStr">
        <is>
          <t>NZT overall score -1.356*** (-4.81)</t>
        </is>
      </c>
      <c r="BM2659" t="inlineStr">
        <is>
          <t>NZT overall score</t>
        </is>
      </c>
      <c r="BN2659" t="inlineStr">
        <is>
          <t>Loan Spread</t>
        </is>
      </c>
      <c r="BO2659" t="inlineStr">
        <is>
          <t>update</t>
        </is>
      </c>
      <c r="BP2659" t="inlineStr">
        <is>
          <t>Zhou et al (2024)</t>
        </is>
      </c>
      <c r="BQ2659" t="inlineStr">
        <is>
          <t>computed</t>
        </is>
      </c>
      <c r="BT2659" t="n">
        <v>0</v>
      </c>
      <c r="BU2659" t="inlineStr">
        <is>
          <t>staging_Zhou_et_al_2024.csv</t>
        </is>
      </c>
      <c r="BW2659" t="n">
        <v>2002</v>
      </c>
      <c r="BX2659" t="n">
        <v>2022</v>
      </c>
      <c r="BY2659" t="inlineStr">
        <is>
          <t>multi: 47 countries</t>
        </is>
      </c>
      <c r="BZ2659" t="n">
        <v>2012</v>
      </c>
      <c r="CA2659" t="n">
        <v>0.3333333333333333</v>
      </c>
      <c r="CB2659" t="n">
        <v>0</v>
      </c>
      <c r="CC2659" t="n">
        <v>1</v>
      </c>
      <c r="CD2659" t="n">
        <v>-0.02395832185132596</v>
      </c>
      <c r="CE2659" t="n">
        <v>1</v>
      </c>
    </row>
    <row r="2660">
      <c r="A2660" t="inlineStr">
        <is>
          <t>Zhou et al (2024)</t>
        </is>
      </c>
      <c r="B2660" t="n">
        <v>3965</v>
      </c>
      <c r="C2660" t="n">
        <v>-0.01470861154743481</v>
      </c>
      <c r="D2660" t="n">
        <v>38865</v>
      </c>
      <c r="E2660">
        <f>IF(ISNUMBER($BA2660),$BA2660,IF(AND(ISNUMBER($D2660),ISNUMBER($BW2660),ISNUMBER($BX2660)),$D2660*($BX2660-$BW2660+1),""))</f>
        <v>38865.0</v>
      </c>
      <c r="H2660" t="inlineStr">
        <is>
          <t>partial</t>
        </is>
      </c>
      <c r="I2660" t="inlineStr">
        <is>
          <t>T-Statistic available</t>
        </is>
      </c>
      <c r="J2660">
        <f>IF($BW2660&lt;&gt;"",$BW2660,"")</f>
        <v>2002.0</v>
      </c>
      <c r="K2660">
        <f>IF($BX2660&lt;&gt;"",$BX2660,"")</f>
        <v>2022.0</v>
      </c>
      <c r="L2660">
        <f>IF(AND(ISNUMBER($BW2660),ISNUMBER($BX2660)),($BW2660+$BX2660)/2,"")</f>
        <v>2012.0</v>
      </c>
      <c r="M2660">
        <f>IF($L2660&lt;&gt;"",$L2660,"")</f>
        <v>2012.0</v>
      </c>
      <c r="N2660">
        <f>IF(AND(ISNUMBER($BW2660),ISNUMBER($BX2660)),MIN(1,MAX(0,($BX2660-2016+1)/($BX2660-$BW2660+1))),"")</f>
        <v>0.3333333333333333</v>
      </c>
      <c r="O2660">
        <f>IF(AND(ISNUMBER($BW2660),ISNUMBER($BX2660)),MIN(1,MAX(0,($BX2660-2017+1)/($BX2660-$BW2660+1))),"")</f>
        <v>0.2857142857142857</v>
      </c>
      <c r="P2660">
        <f>IF(AND(ISNUMBER($BW2660),ISNUMBER($BX2660)),MIN(1,MAX(0,($BX2660-2018+1)/($BX2660-$BW2660+1))),"")</f>
        <v>0.2380952380952381</v>
      </c>
      <c r="Q2660">
        <f>IF(AND(ISNUMBER($BW2660),ISNUMBER($BX2660)),MIN(1,MAX(0,($BX2660-2019+1)/($BX2660-$BW2660+1))),"")</f>
        <v>0.1904761904761905</v>
      </c>
      <c r="R2660">
        <f>IF(AND(ISNUMBER($BW2660),ISNUMBER($BX2660)),MIN(1,MAX(0,($BX2660-2016+1)/($BX2660-$BW2660+1))),"")</f>
        <v>0.3333333333333333</v>
      </c>
      <c r="S2660">
        <f>IF($L2660&lt;&gt;"",IF($L2660&gt;=2015.5,1,0),"")</f>
        <v>0.0</v>
      </c>
      <c r="T2660">
        <f>IF($L2660&lt;&gt;"",IF($L2660&gt;=2016,1,0),"")</f>
        <v>0.0</v>
      </c>
      <c r="U2660">
        <f>IF(ISNUMBER($BX2660),IF($BX2660&gt;=2016,1,0),"")</f>
        <v>1.0</v>
      </c>
      <c r="V2660">
        <f>IF(ISNUMBER($BW2660),IF($BW2660&gt;=2016,1,0),"")</f>
        <v>0.0</v>
      </c>
      <c r="W2660" t="str">
        <f>IF(AND(ISNUMBER($BW2660),ISNUMBER($BX2660)),IF($BW2660&gt;=2016,"post-only",IF($BX2660&lt;2016,"pre-only","mixed")),"")</f>
        <v>mixed</v>
      </c>
      <c r="X2660">
        <f>IF(AND(ISNUMBER($BW2660),ISNUMBER($BX2660)),MIN(1,MAX(0,($BX2660-2017+1)/($BX2660-$BW2660+1))),"")</f>
        <v>0.2857142857142857</v>
      </c>
      <c r="Y2660">
        <f>IF(AND(ISNUMBER($BW2660),ISNUMBER($BX2660)),MIN(1,MAX(0,($BX2660-2018+1)/($BX2660-$BW2660+1))),"")</f>
        <v>0.2380952380952381</v>
      </c>
      <c r="Z2660">
        <f>IF(AND(ISNUMBER($BW2660),ISNUMBER($BX2660)),MIN(1,MAX(0,($BX2660-2019+1)/($BX2660-$BW2660+1))),"")</f>
        <v>0.1904761904761905</v>
      </c>
      <c r="AA2660">
        <f>IF(ISNUMBER($BX2660),IF($BX2660&gt;=2017,1,0),"")</f>
        <v>1.0</v>
      </c>
      <c r="AB2660">
        <f>IF(ISNUMBER($BX2660),IF($BX2660&gt;=2018,1,0),"")</f>
        <v>1.0</v>
      </c>
      <c r="AC2660">
        <f>IF(ISNUMBER($BX2660),IF($BX2660&gt;=2019,1,0),"")</f>
        <v>1.0</v>
      </c>
      <c r="AD2660">
        <f>IF($L2660&lt;&gt;"",IF($L2660&gt;2013,1,0),"")</f>
        <v>0.0</v>
      </c>
      <c r="AE2660">
        <f>IF($L2660&lt;&gt;"",1+IF($L2660&gt;2011,1,0)+IF($L2660&gt;2014,1,0),"")</f>
        <v>2.0</v>
      </c>
      <c r="AF2660" t="inlineStr">
        <is>
          <t>loan (interest rate)</t>
        </is>
      </c>
      <c r="AG2660" t="inlineStr">
        <is>
          <t>disclosure</t>
        </is>
      </c>
      <c r="AH2660" t="inlineStr">
        <is>
          <t>sensitive</t>
        </is>
      </c>
      <c r="AI2660" t="inlineStr">
        <is>
          <t>99_NCE</t>
        </is>
      </c>
      <c r="AJ2660" t="inlineStr">
        <is>
          <t>99_NCE</t>
        </is>
      </c>
      <c r="AK2660" t="str">
        <f>IF(AND($CF2660&lt;&gt;"",IFERROR(INDEX(subsample_country_map!$B:$B,MATCH($CF2660,subsample_country_map!$A:$A,0)),"")&lt;&gt;""),INDEX(subsample_country_map!$B:$B,MATCH($CF2660,subsample_country_map!$A:$A,0)),INDEX(lookup!$AA:$AA,MATCH($A2660,lookup!$A:$A,0)))</f>
        <v>99_NCE</v>
      </c>
      <c r="AL2660" t="str">
        <f>IF(AND($CF2660&lt;&gt;"",IFERROR(INDEX(subsample_country_map!$C:$C,MATCH($CF2660,subsample_country_map!$A:$A,0)),"")&lt;&gt;""),INDEX(subsample_country_map!$C:$C,MATCH($CF2660,subsample_country_map!$A:$A,0)),INDEX(lookup!$AB:$AB,MATCH($A2660,lookup!$A:$A,0)))</f>
        <v>99_NCE</v>
      </c>
      <c r="AM2660" t="str">
        <f>IF(AND($CF2660&lt;&gt;"",IFERROR(INDEX(subsample_country_map!$D:$D,MATCH($CF2660,subsample_country_map!$A:$A,0)),"")&lt;&gt;""),INDEX(subsample_country_map!$D:$D,MATCH($CF2660,subsample_country_map!$A:$A,0)),INDEX(lookup!$AC:$AC,MATCH($A2660,lookup!$A:$A,0)))</f>
        <v>99_NCE</v>
      </c>
      <c r="AN2660" t="str">
        <f>IF(AND($CF2660&lt;&gt;"",IFERROR(INDEX(subsample_country_map!$E:$E,MATCH($CF2660,subsample_country_map!$A:$A,0)),"")&lt;&gt;""),INDEX(subsample_country_map!$E:$E,MATCH($CF2660,subsample_country_map!$A:$A,0)),INDEX(lookup!$AD:$AD,MATCH($A2660,lookup!$A:$A,0)))</f>
        <v>99_NCE</v>
      </c>
      <c r="AO2660" t="str">
        <f>INDEX(lookup!$Y:$Y,MATCH($A2660,lookup!$A:$A,0))</f>
        <v>1_not published</v>
      </c>
      <c r="AP2660" t="str">
        <f>INDEX(lookup!$Z:$Z,MATCH($A2660,lookup!$A:$A,0))</f>
        <v>99_NCE</v>
      </c>
      <c r="AQ2660" t="str">
        <f>INDEX(lookup!$W:$W,MATCH($A2660,lookup!$A:$A,0))</f>
        <v>1_fin/acc/econ</v>
      </c>
      <c r="AS2660" t="inlineStr">
        <is>
          <t>staging</t>
        </is>
      </c>
      <c r="AT2660" t="inlineStr">
        <is>
          <t>good-CER</t>
        </is>
      </c>
      <c r="AU2660" t="inlineStr">
        <is>
          <t>cost</t>
        </is>
      </c>
      <c r="AV2660" t="inlineStr">
        <is>
          <t>-0.964</t>
        </is>
      </c>
      <c r="AX2660" t="inlineStr">
        <is>
          <t>-2.90</t>
        </is>
      </c>
      <c r="BA2660" t="n">
        <v>38865</v>
      </c>
      <c r="BB2660" t="inlineStr">
        <is>
          <t>0</t>
        </is>
      </c>
      <c r="BC2660" t="inlineStr">
        <is>
          <t>FE</t>
        </is>
      </c>
      <c r="BD2660" t="inlineStr">
        <is>
          <t>other: Lender</t>
        </is>
      </c>
      <c r="BE2660" t="inlineStr">
        <is>
          <t>none</t>
        </is>
      </c>
      <c r="BI2660" t="inlineStr">
        <is>
          <t>Appendix Table 2</t>
        </is>
      </c>
      <c r="BJ2660" t="inlineStr">
        <is>
          <t>Column (3)</t>
        </is>
      </c>
      <c r="BK2660" t="inlineStr">
        <is>
          <t>29</t>
        </is>
      </c>
      <c r="BL2660" t="inlineStr">
        <is>
          <t>NZT overall score -0.964*** (-2.90)</t>
        </is>
      </c>
      <c r="BM2660" t="inlineStr">
        <is>
          <t>NZT overall score</t>
        </is>
      </c>
      <c r="BN2660" t="inlineStr">
        <is>
          <t>Loan Spread</t>
        </is>
      </c>
      <c r="BO2660" t="inlineStr">
        <is>
          <t>update</t>
        </is>
      </c>
      <c r="BP2660" t="inlineStr">
        <is>
          <t>Zhou et al (2024)</t>
        </is>
      </c>
      <c r="BQ2660" t="inlineStr">
        <is>
          <t>computed</t>
        </is>
      </c>
      <c r="BT2660" t="n">
        <v>0</v>
      </c>
      <c r="BU2660" t="inlineStr">
        <is>
          <t>staging_Zhou_et_al_2024.csv</t>
        </is>
      </c>
      <c r="BW2660" t="n">
        <v>2002</v>
      </c>
      <c r="BX2660" t="n">
        <v>2022</v>
      </c>
      <c r="BY2660" t="inlineStr">
        <is>
          <t>multi: 47 countries</t>
        </is>
      </c>
      <c r="BZ2660" t="n">
        <v>2012</v>
      </c>
      <c r="CA2660" t="n">
        <v>0.3333333333333333</v>
      </c>
      <c r="CB2660" t="n">
        <v>0</v>
      </c>
      <c r="CC2660" t="n">
        <v>1</v>
      </c>
      <c r="CD2660" t="n">
        <v>-0.01470967238810128</v>
      </c>
      <c r="CE2660" t="n">
        <v>1</v>
      </c>
    </row>
    <row r="2661">
      <c r="A2661" t="inlineStr">
        <is>
          <t>Zhou et al (2024)</t>
        </is>
      </c>
      <c r="B2661" t="n">
        <v>3966</v>
      </c>
      <c r="C2661" t="n">
        <v>-0.02762277504662131</v>
      </c>
      <c r="D2661" t="n">
        <v>38613</v>
      </c>
      <c r="E2661">
        <f>IF(ISNUMBER($BA2661),$BA2661,IF(AND(ISNUMBER($D2661),ISNUMBER($BW2661),ISNUMBER($BX2661)),$D2661*($BX2661-$BW2661+1),""))</f>
        <v>38613.0</v>
      </c>
      <c r="H2661" t="inlineStr">
        <is>
          <t>partial</t>
        </is>
      </c>
      <c r="I2661" t="inlineStr">
        <is>
          <t>T-Statistic available</t>
        </is>
      </c>
      <c r="J2661">
        <f>IF($BW2661&lt;&gt;"",$BW2661,"")</f>
        <v>2002.0</v>
      </c>
      <c r="K2661">
        <f>IF($BX2661&lt;&gt;"",$BX2661,"")</f>
        <v>2022.0</v>
      </c>
      <c r="L2661">
        <f>IF(AND(ISNUMBER($BW2661),ISNUMBER($BX2661)),($BW2661+$BX2661)/2,"")</f>
        <v>2012.0</v>
      </c>
      <c r="M2661">
        <f>IF($L2661&lt;&gt;"",$L2661,"")</f>
        <v>2012.0</v>
      </c>
      <c r="N2661">
        <f>IF(AND(ISNUMBER($BW2661),ISNUMBER($BX2661)),MIN(1,MAX(0,($BX2661-2016+1)/($BX2661-$BW2661+1))),"")</f>
        <v>0.3333333333333333</v>
      </c>
      <c r="O2661">
        <f>IF(AND(ISNUMBER($BW2661),ISNUMBER($BX2661)),MIN(1,MAX(0,($BX2661-2017+1)/($BX2661-$BW2661+1))),"")</f>
        <v>0.2857142857142857</v>
      </c>
      <c r="P2661">
        <f>IF(AND(ISNUMBER($BW2661),ISNUMBER($BX2661)),MIN(1,MAX(0,($BX2661-2018+1)/($BX2661-$BW2661+1))),"")</f>
        <v>0.2380952380952381</v>
      </c>
      <c r="Q2661">
        <f>IF(AND(ISNUMBER($BW2661),ISNUMBER($BX2661)),MIN(1,MAX(0,($BX2661-2019+1)/($BX2661-$BW2661+1))),"")</f>
        <v>0.1904761904761905</v>
      </c>
      <c r="R2661">
        <f>IF(AND(ISNUMBER($BW2661),ISNUMBER($BX2661)),MIN(1,MAX(0,($BX2661-2016+1)/($BX2661-$BW2661+1))),"")</f>
        <v>0.3333333333333333</v>
      </c>
      <c r="S2661">
        <f>IF($L2661&lt;&gt;"",IF($L2661&gt;=2015.5,1,0),"")</f>
        <v>0.0</v>
      </c>
      <c r="T2661">
        <f>IF($L2661&lt;&gt;"",IF($L2661&gt;=2016,1,0),"")</f>
        <v>0.0</v>
      </c>
      <c r="U2661">
        <f>IF(ISNUMBER($BX2661),IF($BX2661&gt;=2016,1,0),"")</f>
        <v>1.0</v>
      </c>
      <c r="V2661">
        <f>IF(ISNUMBER($BW2661),IF($BW2661&gt;=2016,1,0),"")</f>
        <v>0.0</v>
      </c>
      <c r="W2661" t="str">
        <f>IF(AND(ISNUMBER($BW2661),ISNUMBER($BX2661)),IF($BW2661&gt;=2016,"post-only",IF($BX2661&lt;2016,"pre-only","mixed")),"")</f>
        <v>mixed</v>
      </c>
      <c r="X2661">
        <f>IF(AND(ISNUMBER($BW2661),ISNUMBER($BX2661)),MIN(1,MAX(0,($BX2661-2017+1)/($BX2661-$BW2661+1))),"")</f>
        <v>0.2857142857142857</v>
      </c>
      <c r="Y2661">
        <f>IF(AND(ISNUMBER($BW2661),ISNUMBER($BX2661)),MIN(1,MAX(0,($BX2661-2018+1)/($BX2661-$BW2661+1))),"")</f>
        <v>0.2380952380952381</v>
      </c>
      <c r="Z2661">
        <f>IF(AND(ISNUMBER($BW2661),ISNUMBER($BX2661)),MIN(1,MAX(0,($BX2661-2019+1)/($BX2661-$BW2661+1))),"")</f>
        <v>0.1904761904761905</v>
      </c>
      <c r="AA2661">
        <f>IF(ISNUMBER($BX2661),IF($BX2661&gt;=2017,1,0),"")</f>
        <v>1.0</v>
      </c>
      <c r="AB2661">
        <f>IF(ISNUMBER($BX2661),IF($BX2661&gt;=2018,1,0),"")</f>
        <v>1.0</v>
      </c>
      <c r="AC2661">
        <f>IF(ISNUMBER($BX2661),IF($BX2661&gt;=2019,1,0),"")</f>
        <v>1.0</v>
      </c>
      <c r="AD2661">
        <f>IF($L2661&lt;&gt;"",IF($L2661&gt;2013,1,0),"")</f>
        <v>0.0</v>
      </c>
      <c r="AE2661">
        <f>IF($L2661&lt;&gt;"",1+IF($L2661&gt;2011,1,0)+IF($L2661&gt;2014,1,0),"")</f>
        <v>2.0</v>
      </c>
      <c r="AF2661" t="inlineStr">
        <is>
          <t>loan (interest rate)</t>
        </is>
      </c>
      <c r="AG2661" t="inlineStr">
        <is>
          <t>disclosure</t>
        </is>
      </c>
      <c r="AH2661" t="inlineStr">
        <is>
          <t>sensitive</t>
        </is>
      </c>
      <c r="AI2661" t="inlineStr">
        <is>
          <t>99_NCE</t>
        </is>
      </c>
      <c r="AJ2661" t="inlineStr">
        <is>
          <t>99_NCE</t>
        </is>
      </c>
      <c r="AK2661" t="str">
        <f>IF(AND($CF2661&lt;&gt;"",IFERROR(INDEX(subsample_country_map!$B:$B,MATCH($CF2661,subsample_country_map!$A:$A,0)),"")&lt;&gt;""),INDEX(subsample_country_map!$B:$B,MATCH($CF2661,subsample_country_map!$A:$A,0)),INDEX(lookup!$AA:$AA,MATCH($A2661,lookup!$A:$A,0)))</f>
        <v>99_NCE</v>
      </c>
      <c r="AL2661" t="str">
        <f>IF(AND($CF2661&lt;&gt;"",IFERROR(INDEX(subsample_country_map!$C:$C,MATCH($CF2661,subsample_country_map!$A:$A,0)),"")&lt;&gt;""),INDEX(subsample_country_map!$C:$C,MATCH($CF2661,subsample_country_map!$A:$A,0)),INDEX(lookup!$AB:$AB,MATCH($A2661,lookup!$A:$A,0)))</f>
        <v>99_NCE</v>
      </c>
      <c r="AM2661" t="str">
        <f>IF(AND($CF2661&lt;&gt;"",IFERROR(INDEX(subsample_country_map!$D:$D,MATCH($CF2661,subsample_country_map!$A:$A,0)),"")&lt;&gt;""),INDEX(subsample_country_map!$D:$D,MATCH($CF2661,subsample_country_map!$A:$A,0)),INDEX(lookup!$AC:$AC,MATCH($A2661,lookup!$A:$A,0)))</f>
        <v>99_NCE</v>
      </c>
      <c r="AN2661" t="str">
        <f>IF(AND($CF2661&lt;&gt;"",IFERROR(INDEX(subsample_country_map!$E:$E,MATCH($CF2661,subsample_country_map!$A:$A,0)),"")&lt;&gt;""),INDEX(subsample_country_map!$E:$E,MATCH($CF2661,subsample_country_map!$A:$A,0)),INDEX(lookup!$AD:$AD,MATCH($A2661,lookup!$A:$A,0)))</f>
        <v>99_NCE</v>
      </c>
      <c r="AO2661" t="str">
        <f>INDEX(lookup!$Y:$Y,MATCH($A2661,lookup!$A:$A,0))</f>
        <v>1_not published</v>
      </c>
      <c r="AP2661" t="str">
        <f>INDEX(lookup!$Z:$Z,MATCH($A2661,lookup!$A:$A,0))</f>
        <v>99_NCE</v>
      </c>
      <c r="AQ2661" t="str">
        <f>INDEX(lookup!$W:$W,MATCH($A2661,lookup!$A:$A,0))</f>
        <v>1_fin/acc/econ</v>
      </c>
      <c r="AS2661" t="inlineStr">
        <is>
          <t>staging</t>
        </is>
      </c>
      <c r="AT2661" t="inlineStr">
        <is>
          <t>good-CER</t>
        </is>
      </c>
      <c r="AU2661" t="inlineStr">
        <is>
          <t>cost</t>
        </is>
      </c>
      <c r="AV2661" t="inlineStr">
        <is>
          <t>-1.646</t>
        </is>
      </c>
      <c r="AX2661" t="inlineStr">
        <is>
          <t>-5.43</t>
        </is>
      </c>
      <c r="BA2661" t="n">
        <v>38613</v>
      </c>
      <c r="BB2661" t="inlineStr">
        <is>
          <t>0</t>
        </is>
      </c>
      <c r="BC2661" t="inlineStr">
        <is>
          <t>FE</t>
        </is>
      </c>
      <c r="BD2661" t="inlineStr">
        <is>
          <t>other: Lender</t>
        </is>
      </c>
      <c r="BE2661" t="inlineStr">
        <is>
          <t>none</t>
        </is>
      </c>
      <c r="BI2661" t="inlineStr">
        <is>
          <t>Appendix Table 2</t>
        </is>
      </c>
      <c r="BJ2661" t="inlineStr">
        <is>
          <t>Column (4)</t>
        </is>
      </c>
      <c r="BK2661" t="inlineStr">
        <is>
          <t>29</t>
        </is>
      </c>
      <c r="BL2661" t="inlineStr">
        <is>
          <t>NZT overall score -1.646*** (-5.43)</t>
        </is>
      </c>
      <c r="BM2661" t="inlineStr">
        <is>
          <t>NZT overall score</t>
        </is>
      </c>
      <c r="BN2661" t="inlineStr">
        <is>
          <t>Loan Spread</t>
        </is>
      </c>
      <c r="BO2661" t="inlineStr">
        <is>
          <t>update</t>
        </is>
      </c>
      <c r="BP2661" t="inlineStr">
        <is>
          <t>Zhou et al (2024)</t>
        </is>
      </c>
      <c r="BQ2661" t="inlineStr">
        <is>
          <t>computed</t>
        </is>
      </c>
      <c r="BT2661" t="n">
        <v>0</v>
      </c>
      <c r="BU2661" t="inlineStr">
        <is>
          <t>staging_Zhou_et_al_2024.csv</t>
        </is>
      </c>
      <c r="BW2661" t="n">
        <v>2002</v>
      </c>
      <c r="BX2661" t="n">
        <v>2022</v>
      </c>
      <c r="BY2661" t="inlineStr">
        <is>
          <t>multi: 47 countries</t>
        </is>
      </c>
      <c r="BZ2661" t="n">
        <v>2012</v>
      </c>
      <c r="CA2661" t="n">
        <v>0.3333333333333333</v>
      </c>
      <c r="CB2661" t="n">
        <v>0</v>
      </c>
      <c r="CC2661" t="n">
        <v>1</v>
      </c>
      <c r="CD2661" t="n">
        <v>-0.02762980382018886</v>
      </c>
      <c r="CE2661" t="n">
        <v>1</v>
      </c>
    </row>
    <row r="2662">
      <c r="A2662" t="inlineStr">
        <is>
          <t>Zhou et al (2024)</t>
        </is>
      </c>
      <c r="B2662" t="n">
        <v>3967</v>
      </c>
      <c r="C2662" t="n">
        <v>-0.01894057531754056</v>
      </c>
      <c r="D2662" t="n">
        <v>40449</v>
      </c>
      <c r="E2662">
        <f>IF(ISNUMBER($BA2662),$BA2662,IF(AND(ISNUMBER($D2662),ISNUMBER($BW2662),ISNUMBER($BX2662)),$D2662*($BX2662-$BW2662+1),""))</f>
        <v>40449.0</v>
      </c>
      <c r="H2662" t="inlineStr">
        <is>
          <t>partial</t>
        </is>
      </c>
      <c r="I2662" t="inlineStr">
        <is>
          <t>T-Statistic available</t>
        </is>
      </c>
      <c r="J2662">
        <f>IF($BW2662&lt;&gt;"",$BW2662,"")</f>
        <v>2002.0</v>
      </c>
      <c r="K2662">
        <f>IF($BX2662&lt;&gt;"",$BX2662,"")</f>
        <v>2022.0</v>
      </c>
      <c r="L2662">
        <f>IF(AND(ISNUMBER($BW2662),ISNUMBER($BX2662)),($BW2662+$BX2662)/2,"")</f>
        <v>2012.0</v>
      </c>
      <c r="M2662">
        <f>IF($L2662&lt;&gt;"",$L2662,"")</f>
        <v>2012.0</v>
      </c>
      <c r="N2662">
        <f>IF(AND(ISNUMBER($BW2662),ISNUMBER($BX2662)),MIN(1,MAX(0,($BX2662-2016+1)/($BX2662-$BW2662+1))),"")</f>
        <v>0.3333333333333333</v>
      </c>
      <c r="O2662">
        <f>IF(AND(ISNUMBER($BW2662),ISNUMBER($BX2662)),MIN(1,MAX(0,($BX2662-2017+1)/($BX2662-$BW2662+1))),"")</f>
        <v>0.2857142857142857</v>
      </c>
      <c r="P2662">
        <f>IF(AND(ISNUMBER($BW2662),ISNUMBER($BX2662)),MIN(1,MAX(0,($BX2662-2018+1)/($BX2662-$BW2662+1))),"")</f>
        <v>0.2380952380952381</v>
      </c>
      <c r="Q2662">
        <f>IF(AND(ISNUMBER($BW2662),ISNUMBER($BX2662)),MIN(1,MAX(0,($BX2662-2019+1)/($BX2662-$BW2662+1))),"")</f>
        <v>0.1904761904761905</v>
      </c>
      <c r="R2662">
        <f>IF(AND(ISNUMBER($BW2662),ISNUMBER($BX2662)),MIN(1,MAX(0,($BX2662-2016+1)/($BX2662-$BW2662+1))),"")</f>
        <v>0.3333333333333333</v>
      </c>
      <c r="S2662">
        <f>IF($L2662&lt;&gt;"",IF($L2662&gt;=2015.5,1,0),"")</f>
        <v>0.0</v>
      </c>
      <c r="T2662">
        <f>IF($L2662&lt;&gt;"",IF($L2662&gt;=2016,1,0),"")</f>
        <v>0.0</v>
      </c>
      <c r="U2662">
        <f>IF(ISNUMBER($BX2662),IF($BX2662&gt;=2016,1,0),"")</f>
        <v>1.0</v>
      </c>
      <c r="V2662">
        <f>IF(ISNUMBER($BW2662),IF($BW2662&gt;=2016,1,0),"")</f>
        <v>0.0</v>
      </c>
      <c r="W2662" t="str">
        <f>IF(AND(ISNUMBER($BW2662),ISNUMBER($BX2662)),IF($BW2662&gt;=2016,"post-only",IF($BX2662&lt;2016,"pre-only","mixed")),"")</f>
        <v>mixed</v>
      </c>
      <c r="X2662">
        <f>IF(AND(ISNUMBER($BW2662),ISNUMBER($BX2662)),MIN(1,MAX(0,($BX2662-2017+1)/($BX2662-$BW2662+1))),"")</f>
        <v>0.2857142857142857</v>
      </c>
      <c r="Y2662">
        <f>IF(AND(ISNUMBER($BW2662),ISNUMBER($BX2662)),MIN(1,MAX(0,($BX2662-2018+1)/($BX2662-$BW2662+1))),"")</f>
        <v>0.2380952380952381</v>
      </c>
      <c r="Z2662">
        <f>IF(AND(ISNUMBER($BW2662),ISNUMBER($BX2662)),MIN(1,MAX(0,($BX2662-2019+1)/($BX2662-$BW2662+1))),"")</f>
        <v>0.1904761904761905</v>
      </c>
      <c r="AA2662">
        <f>IF(ISNUMBER($BX2662),IF($BX2662&gt;=2017,1,0),"")</f>
        <v>1.0</v>
      </c>
      <c r="AB2662">
        <f>IF(ISNUMBER($BX2662),IF($BX2662&gt;=2018,1,0),"")</f>
        <v>1.0</v>
      </c>
      <c r="AC2662">
        <f>IF(ISNUMBER($BX2662),IF($BX2662&gt;=2019,1,0),"")</f>
        <v>1.0</v>
      </c>
      <c r="AD2662">
        <f>IF($L2662&lt;&gt;"",IF($L2662&gt;2013,1,0),"")</f>
        <v>0.0</v>
      </c>
      <c r="AE2662">
        <f>IF($L2662&lt;&gt;"",1+IF($L2662&gt;2011,1,0)+IF($L2662&gt;2014,1,0),"")</f>
        <v>2.0</v>
      </c>
      <c r="AF2662" t="inlineStr">
        <is>
          <t>loan (interest rate)</t>
        </is>
      </c>
      <c r="AG2662" t="inlineStr">
        <is>
          <t>performance</t>
        </is>
      </c>
      <c r="AH2662" t="inlineStr">
        <is>
          <t>sensitive</t>
        </is>
      </c>
      <c r="AI2662" t="inlineStr">
        <is>
          <t>99_NCE</t>
        </is>
      </c>
      <c r="AJ2662" t="inlineStr">
        <is>
          <t>99_NCE</t>
        </is>
      </c>
      <c r="AK2662" t="str">
        <f>IF(AND($CF2662&lt;&gt;"",IFERROR(INDEX(subsample_country_map!$B:$B,MATCH($CF2662,subsample_country_map!$A:$A,0)),"")&lt;&gt;""),INDEX(subsample_country_map!$B:$B,MATCH($CF2662,subsample_country_map!$A:$A,0)),INDEX(lookup!$AA:$AA,MATCH($A2662,lookup!$A:$A,0)))</f>
        <v>99_NCE</v>
      </c>
      <c r="AL2662" t="str">
        <f>IF(AND($CF2662&lt;&gt;"",IFERROR(INDEX(subsample_country_map!$C:$C,MATCH($CF2662,subsample_country_map!$A:$A,0)),"")&lt;&gt;""),INDEX(subsample_country_map!$C:$C,MATCH($CF2662,subsample_country_map!$A:$A,0)),INDEX(lookup!$AB:$AB,MATCH($A2662,lookup!$A:$A,0)))</f>
        <v>99_NCE</v>
      </c>
      <c r="AM2662" t="str">
        <f>IF(AND($CF2662&lt;&gt;"",IFERROR(INDEX(subsample_country_map!$D:$D,MATCH($CF2662,subsample_country_map!$A:$A,0)),"")&lt;&gt;""),INDEX(subsample_country_map!$D:$D,MATCH($CF2662,subsample_country_map!$A:$A,0)),INDEX(lookup!$AC:$AC,MATCH($A2662,lookup!$A:$A,0)))</f>
        <v>99_NCE</v>
      </c>
      <c r="AN2662" t="str">
        <f>IF(AND($CF2662&lt;&gt;"",IFERROR(INDEX(subsample_country_map!$E:$E,MATCH($CF2662,subsample_country_map!$A:$A,0)),"")&lt;&gt;""),INDEX(subsample_country_map!$E:$E,MATCH($CF2662,subsample_country_map!$A:$A,0)),INDEX(lookup!$AD:$AD,MATCH($A2662,lookup!$A:$A,0)))</f>
        <v>99_NCE</v>
      </c>
      <c r="AO2662" t="str">
        <f>INDEX(lookup!$Y:$Y,MATCH($A2662,lookup!$A:$A,0))</f>
        <v>1_not published</v>
      </c>
      <c r="AP2662" t="str">
        <f>INDEX(lookup!$Z:$Z,MATCH($A2662,lookup!$A:$A,0))</f>
        <v>99_NCE</v>
      </c>
      <c r="AQ2662" t="str">
        <f>INDEX(lookup!$W:$W,MATCH($A2662,lookup!$A:$A,0))</f>
        <v>1_fin/acc/econ</v>
      </c>
      <c r="AS2662" t="inlineStr">
        <is>
          <t>staging</t>
        </is>
      </c>
      <c r="AT2662" t="inlineStr">
        <is>
          <t>good-CER</t>
        </is>
      </c>
      <c r="AU2662" t="inlineStr">
        <is>
          <t>cost</t>
        </is>
      </c>
      <c r="AV2662" t="inlineStr">
        <is>
          <t>-0.209</t>
        </is>
      </c>
      <c r="AX2662" t="inlineStr">
        <is>
          <t>-3.81</t>
        </is>
      </c>
      <c r="BA2662" t="n">
        <v>40449</v>
      </c>
      <c r="BB2662" t="inlineStr">
        <is>
          <t>0</t>
        </is>
      </c>
      <c r="BC2662" t="inlineStr">
        <is>
          <t>FE</t>
        </is>
      </c>
      <c r="BD2662" t="inlineStr">
        <is>
          <t>other: Lender</t>
        </is>
      </c>
      <c r="BE2662" t="inlineStr">
        <is>
          <t>none</t>
        </is>
      </c>
      <c r="BI2662" t="inlineStr">
        <is>
          <t>Appendix Table 3</t>
        </is>
      </c>
      <c r="BJ2662" t="inlineStr">
        <is>
          <t>Column (1)</t>
        </is>
      </c>
      <c r="BK2662" t="inlineStr">
        <is>
          <t>30</t>
        </is>
      </c>
      <c r="BL2662" t="inlineStr">
        <is>
          <t>Reduction target % -0.209*** (-3.81)</t>
        </is>
      </c>
      <c r="BM2662" t="inlineStr">
        <is>
          <t>Reduction target %</t>
        </is>
      </c>
      <c r="BN2662" t="inlineStr">
        <is>
          <t>Loan Spread</t>
        </is>
      </c>
      <c r="BO2662" t="inlineStr">
        <is>
          <t>update</t>
        </is>
      </c>
      <c r="BP2662" t="inlineStr">
        <is>
          <t>Zhou et al (2024)</t>
        </is>
      </c>
      <c r="BQ2662" t="inlineStr">
        <is>
          <t>computed</t>
        </is>
      </c>
      <c r="BT2662" t="n">
        <v>0</v>
      </c>
      <c r="BU2662" t="inlineStr">
        <is>
          <t>staging_Zhou_et_al_2024.csv</t>
        </is>
      </c>
      <c r="BW2662" t="n">
        <v>2002</v>
      </c>
      <c r="BX2662" t="n">
        <v>2022</v>
      </c>
      <c r="BY2662" t="inlineStr">
        <is>
          <t>multi: 47 countries</t>
        </is>
      </c>
      <c r="BZ2662" t="n">
        <v>2012</v>
      </c>
      <c r="CA2662" t="n">
        <v>0.3333333333333333</v>
      </c>
      <c r="CB2662" t="n">
        <v>0</v>
      </c>
      <c r="CC2662" t="n">
        <v>1</v>
      </c>
      <c r="CD2662" t="n">
        <v>-0.01894284075323691</v>
      </c>
      <c r="CE2662" t="n">
        <v>1</v>
      </c>
    </row>
    <row r="2663">
      <c r="A2663" t="inlineStr">
        <is>
          <t>Zhou et al (2024)</t>
        </is>
      </c>
      <c r="B2663" t="n">
        <v>3968</v>
      </c>
      <c r="C2663" t="n">
        <v>-0.0191393540380939</v>
      </c>
      <c r="D2663" t="n">
        <v>40449</v>
      </c>
      <c r="E2663">
        <f>IF(ISNUMBER($BA2663),$BA2663,IF(AND(ISNUMBER($D2663),ISNUMBER($BW2663),ISNUMBER($BX2663)),$D2663*($BX2663-$BW2663+1),""))</f>
        <v>40449.0</v>
      </c>
      <c r="H2663" t="inlineStr">
        <is>
          <t>partial</t>
        </is>
      </c>
      <c r="I2663" t="inlineStr">
        <is>
          <t>T-Statistic available</t>
        </is>
      </c>
      <c r="J2663">
        <f>IF($BW2663&lt;&gt;"",$BW2663,"")</f>
        <v>2002.0</v>
      </c>
      <c r="K2663">
        <f>IF($BX2663&lt;&gt;"",$BX2663,"")</f>
        <v>2022.0</v>
      </c>
      <c r="L2663">
        <f>IF(AND(ISNUMBER($BW2663),ISNUMBER($BX2663)),($BW2663+$BX2663)/2,"")</f>
        <v>2012.0</v>
      </c>
      <c r="M2663">
        <f>IF($L2663&lt;&gt;"",$L2663,"")</f>
        <v>2012.0</v>
      </c>
      <c r="N2663">
        <f>IF(AND(ISNUMBER($BW2663),ISNUMBER($BX2663)),MIN(1,MAX(0,($BX2663-2016+1)/($BX2663-$BW2663+1))),"")</f>
        <v>0.3333333333333333</v>
      </c>
      <c r="O2663">
        <f>IF(AND(ISNUMBER($BW2663),ISNUMBER($BX2663)),MIN(1,MAX(0,($BX2663-2017+1)/($BX2663-$BW2663+1))),"")</f>
        <v>0.2857142857142857</v>
      </c>
      <c r="P2663">
        <f>IF(AND(ISNUMBER($BW2663),ISNUMBER($BX2663)),MIN(1,MAX(0,($BX2663-2018+1)/($BX2663-$BW2663+1))),"")</f>
        <v>0.2380952380952381</v>
      </c>
      <c r="Q2663">
        <f>IF(AND(ISNUMBER($BW2663),ISNUMBER($BX2663)),MIN(1,MAX(0,($BX2663-2019+1)/($BX2663-$BW2663+1))),"")</f>
        <v>0.1904761904761905</v>
      </c>
      <c r="R2663">
        <f>IF(AND(ISNUMBER($BW2663),ISNUMBER($BX2663)),MIN(1,MAX(0,($BX2663-2016+1)/($BX2663-$BW2663+1))),"")</f>
        <v>0.3333333333333333</v>
      </c>
      <c r="S2663">
        <f>IF($L2663&lt;&gt;"",IF($L2663&gt;=2015.5,1,0),"")</f>
        <v>0.0</v>
      </c>
      <c r="T2663">
        <f>IF($L2663&lt;&gt;"",IF($L2663&gt;=2016,1,0),"")</f>
        <v>0.0</v>
      </c>
      <c r="U2663">
        <f>IF(ISNUMBER($BX2663),IF($BX2663&gt;=2016,1,0),"")</f>
        <v>1.0</v>
      </c>
      <c r="V2663">
        <f>IF(ISNUMBER($BW2663),IF($BW2663&gt;=2016,1,0),"")</f>
        <v>0.0</v>
      </c>
      <c r="W2663" t="str">
        <f>IF(AND(ISNUMBER($BW2663),ISNUMBER($BX2663)),IF($BW2663&gt;=2016,"post-only",IF($BX2663&lt;2016,"pre-only","mixed")),"")</f>
        <v>mixed</v>
      </c>
      <c r="X2663">
        <f>IF(AND(ISNUMBER($BW2663),ISNUMBER($BX2663)),MIN(1,MAX(0,($BX2663-2017+1)/($BX2663-$BW2663+1))),"")</f>
        <v>0.2857142857142857</v>
      </c>
      <c r="Y2663">
        <f>IF(AND(ISNUMBER($BW2663),ISNUMBER($BX2663)),MIN(1,MAX(0,($BX2663-2018+1)/($BX2663-$BW2663+1))),"")</f>
        <v>0.2380952380952381</v>
      </c>
      <c r="Z2663">
        <f>IF(AND(ISNUMBER($BW2663),ISNUMBER($BX2663)),MIN(1,MAX(0,($BX2663-2019+1)/($BX2663-$BW2663+1))),"")</f>
        <v>0.1904761904761905</v>
      </c>
      <c r="AA2663">
        <f>IF(ISNUMBER($BX2663),IF($BX2663&gt;=2017,1,0),"")</f>
        <v>1.0</v>
      </c>
      <c r="AB2663">
        <f>IF(ISNUMBER($BX2663),IF($BX2663&gt;=2018,1,0),"")</f>
        <v>1.0</v>
      </c>
      <c r="AC2663">
        <f>IF(ISNUMBER($BX2663),IF($BX2663&gt;=2019,1,0),"")</f>
        <v>1.0</v>
      </c>
      <c r="AD2663">
        <f>IF($L2663&lt;&gt;"",IF($L2663&gt;2013,1,0),"")</f>
        <v>0.0</v>
      </c>
      <c r="AE2663">
        <f>IF($L2663&lt;&gt;"",1+IF($L2663&gt;2011,1,0)+IF($L2663&gt;2014,1,0),"")</f>
        <v>2.0</v>
      </c>
      <c r="AF2663" t="inlineStr">
        <is>
          <t>loan (interest rate)</t>
        </is>
      </c>
      <c r="AG2663" t="inlineStr">
        <is>
          <t>performance</t>
        </is>
      </c>
      <c r="AH2663" t="inlineStr">
        <is>
          <t>sensitive</t>
        </is>
      </c>
      <c r="AI2663" t="inlineStr">
        <is>
          <t>99_NCE</t>
        </is>
      </c>
      <c r="AJ2663" t="inlineStr">
        <is>
          <t>99_NCE</t>
        </is>
      </c>
      <c r="AK2663" t="str">
        <f>IF(AND($CF2663&lt;&gt;"",IFERROR(INDEX(subsample_country_map!$B:$B,MATCH($CF2663,subsample_country_map!$A:$A,0)),"")&lt;&gt;""),INDEX(subsample_country_map!$B:$B,MATCH($CF2663,subsample_country_map!$A:$A,0)),INDEX(lookup!$AA:$AA,MATCH($A2663,lookup!$A:$A,0)))</f>
        <v>99_NCE</v>
      </c>
      <c r="AL2663" t="str">
        <f>IF(AND($CF2663&lt;&gt;"",IFERROR(INDEX(subsample_country_map!$C:$C,MATCH($CF2663,subsample_country_map!$A:$A,0)),"")&lt;&gt;""),INDEX(subsample_country_map!$C:$C,MATCH($CF2663,subsample_country_map!$A:$A,0)),INDEX(lookup!$AB:$AB,MATCH($A2663,lookup!$A:$A,0)))</f>
        <v>99_NCE</v>
      </c>
      <c r="AM2663" t="str">
        <f>IF(AND($CF2663&lt;&gt;"",IFERROR(INDEX(subsample_country_map!$D:$D,MATCH($CF2663,subsample_country_map!$A:$A,0)),"")&lt;&gt;""),INDEX(subsample_country_map!$D:$D,MATCH($CF2663,subsample_country_map!$A:$A,0)),INDEX(lookup!$AC:$AC,MATCH($A2663,lookup!$A:$A,0)))</f>
        <v>99_NCE</v>
      </c>
      <c r="AN2663" t="str">
        <f>IF(AND($CF2663&lt;&gt;"",IFERROR(INDEX(subsample_country_map!$E:$E,MATCH($CF2663,subsample_country_map!$A:$A,0)),"")&lt;&gt;""),INDEX(subsample_country_map!$E:$E,MATCH($CF2663,subsample_country_map!$A:$A,0)),INDEX(lookup!$AD:$AD,MATCH($A2663,lookup!$A:$A,0)))</f>
        <v>99_NCE</v>
      </c>
      <c r="AO2663" t="str">
        <f>INDEX(lookup!$Y:$Y,MATCH($A2663,lookup!$A:$A,0))</f>
        <v>1_not published</v>
      </c>
      <c r="AP2663" t="str">
        <f>INDEX(lookup!$Z:$Z,MATCH($A2663,lookup!$A:$A,0))</f>
        <v>99_NCE</v>
      </c>
      <c r="AQ2663" t="str">
        <f>INDEX(lookup!$W:$W,MATCH($A2663,lookup!$A:$A,0))</f>
        <v>1_fin/acc/econ</v>
      </c>
      <c r="AS2663" t="inlineStr">
        <is>
          <t>staging</t>
        </is>
      </c>
      <c r="AT2663" t="inlineStr">
        <is>
          <t>good-CER</t>
        </is>
      </c>
      <c r="AU2663" t="inlineStr">
        <is>
          <t>cost</t>
        </is>
      </c>
      <c r="AV2663" t="inlineStr">
        <is>
          <t>-0.046</t>
        </is>
      </c>
      <c r="AX2663" t="inlineStr">
        <is>
          <t>-3.85</t>
        </is>
      </c>
      <c r="BA2663" t="n">
        <v>40449</v>
      </c>
      <c r="BB2663" t="inlineStr">
        <is>
          <t>0</t>
        </is>
      </c>
      <c r="BC2663" t="inlineStr">
        <is>
          <t>FE</t>
        </is>
      </c>
      <c r="BD2663" t="inlineStr">
        <is>
          <t>other: Lender</t>
        </is>
      </c>
      <c r="BE2663" t="inlineStr">
        <is>
          <t>none</t>
        </is>
      </c>
      <c r="BI2663" t="inlineStr">
        <is>
          <t>Appendix Table 3</t>
        </is>
      </c>
      <c r="BJ2663" t="inlineStr">
        <is>
          <t>Column (2)</t>
        </is>
      </c>
      <c r="BK2663" t="inlineStr">
        <is>
          <t>30</t>
        </is>
      </c>
      <c r="BL2663" t="inlineStr">
        <is>
          <t>Env R&amp;D expenditure -0.046*** (-3.85)</t>
        </is>
      </c>
      <c r="BM2663" t="inlineStr">
        <is>
          <t>Env R&amp;D expenditure</t>
        </is>
      </c>
      <c r="BN2663" t="inlineStr">
        <is>
          <t>Loan Spread</t>
        </is>
      </c>
      <c r="BO2663" t="inlineStr">
        <is>
          <t>update</t>
        </is>
      </c>
      <c r="BP2663" t="inlineStr">
        <is>
          <t>Zhou et al (2024)</t>
        </is>
      </c>
      <c r="BQ2663" t="inlineStr">
        <is>
          <t>computed</t>
        </is>
      </c>
      <c r="BT2663" t="n">
        <v>0</v>
      </c>
      <c r="BU2663" t="inlineStr">
        <is>
          <t>staging_Zhou_et_al_2024.csv</t>
        </is>
      </c>
      <c r="BW2663" t="n">
        <v>2002</v>
      </c>
      <c r="BX2663" t="n">
        <v>2022</v>
      </c>
      <c r="BY2663" t="inlineStr">
        <is>
          <t>multi: 47 countries</t>
        </is>
      </c>
      <c r="BZ2663" t="n">
        <v>2012</v>
      </c>
      <c r="CA2663" t="n">
        <v>0.3333333333333333</v>
      </c>
      <c r="CB2663" t="n">
        <v>0</v>
      </c>
      <c r="CC2663" t="n">
        <v>1</v>
      </c>
      <c r="CD2663" t="n">
        <v>-0.01914169156189181</v>
      </c>
      <c r="CE2663" t="n">
        <v>1</v>
      </c>
    </row>
    <row r="2664">
      <c r="A2664" t="inlineStr">
        <is>
          <t>Zhou et al (2024)</t>
        </is>
      </c>
      <c r="B2664" t="n">
        <v>3969</v>
      </c>
      <c r="C2664" t="n">
        <v>-0.01242946867073708</v>
      </c>
      <c r="D2664" t="n">
        <v>40449</v>
      </c>
      <c r="E2664">
        <f>IF(ISNUMBER($BA2664),$BA2664,IF(AND(ISNUMBER($D2664),ISNUMBER($BW2664),ISNUMBER($BX2664)),$D2664*($BX2664-$BW2664+1),""))</f>
        <v>40449.0</v>
      </c>
      <c r="H2664" t="inlineStr">
        <is>
          <t>partial</t>
        </is>
      </c>
      <c r="I2664" t="inlineStr">
        <is>
          <t>T-Statistic available</t>
        </is>
      </c>
      <c r="J2664">
        <f>IF($BW2664&lt;&gt;"",$BW2664,"")</f>
        <v>2002.0</v>
      </c>
      <c r="K2664">
        <f>IF($BX2664&lt;&gt;"",$BX2664,"")</f>
        <v>2022.0</v>
      </c>
      <c r="L2664">
        <f>IF(AND(ISNUMBER($BW2664),ISNUMBER($BX2664)),($BW2664+$BX2664)/2,"")</f>
        <v>2012.0</v>
      </c>
      <c r="M2664">
        <f>IF($L2664&lt;&gt;"",$L2664,"")</f>
        <v>2012.0</v>
      </c>
      <c r="N2664">
        <f>IF(AND(ISNUMBER($BW2664),ISNUMBER($BX2664)),MIN(1,MAX(0,($BX2664-2016+1)/($BX2664-$BW2664+1))),"")</f>
        <v>0.3333333333333333</v>
      </c>
      <c r="O2664">
        <f>IF(AND(ISNUMBER($BW2664),ISNUMBER($BX2664)),MIN(1,MAX(0,($BX2664-2017+1)/($BX2664-$BW2664+1))),"")</f>
        <v>0.2857142857142857</v>
      </c>
      <c r="P2664">
        <f>IF(AND(ISNUMBER($BW2664),ISNUMBER($BX2664)),MIN(1,MAX(0,($BX2664-2018+1)/($BX2664-$BW2664+1))),"")</f>
        <v>0.2380952380952381</v>
      </c>
      <c r="Q2664">
        <f>IF(AND(ISNUMBER($BW2664),ISNUMBER($BX2664)),MIN(1,MAX(0,($BX2664-2019+1)/($BX2664-$BW2664+1))),"")</f>
        <v>0.1904761904761905</v>
      </c>
      <c r="R2664">
        <f>IF(AND(ISNUMBER($BW2664),ISNUMBER($BX2664)),MIN(1,MAX(0,($BX2664-2016+1)/($BX2664-$BW2664+1))),"")</f>
        <v>0.3333333333333333</v>
      </c>
      <c r="S2664">
        <f>IF($L2664&lt;&gt;"",IF($L2664&gt;=2015.5,1,0),"")</f>
        <v>0.0</v>
      </c>
      <c r="T2664">
        <f>IF($L2664&lt;&gt;"",IF($L2664&gt;=2016,1,0),"")</f>
        <v>0.0</v>
      </c>
      <c r="U2664">
        <f>IF(ISNUMBER($BX2664),IF($BX2664&gt;=2016,1,0),"")</f>
        <v>1.0</v>
      </c>
      <c r="V2664">
        <f>IF(ISNUMBER($BW2664),IF($BW2664&gt;=2016,1,0),"")</f>
        <v>0.0</v>
      </c>
      <c r="W2664" t="str">
        <f>IF(AND(ISNUMBER($BW2664),ISNUMBER($BX2664)),IF($BW2664&gt;=2016,"post-only",IF($BX2664&lt;2016,"pre-only","mixed")),"")</f>
        <v>mixed</v>
      </c>
      <c r="X2664">
        <f>IF(AND(ISNUMBER($BW2664),ISNUMBER($BX2664)),MIN(1,MAX(0,($BX2664-2017+1)/($BX2664-$BW2664+1))),"")</f>
        <v>0.2857142857142857</v>
      </c>
      <c r="Y2664">
        <f>IF(AND(ISNUMBER($BW2664),ISNUMBER($BX2664)),MIN(1,MAX(0,($BX2664-2018+1)/($BX2664-$BW2664+1))),"")</f>
        <v>0.2380952380952381</v>
      </c>
      <c r="Z2664">
        <f>IF(AND(ISNUMBER($BW2664),ISNUMBER($BX2664)),MIN(1,MAX(0,($BX2664-2019+1)/($BX2664-$BW2664+1))),"")</f>
        <v>0.1904761904761905</v>
      </c>
      <c r="AA2664">
        <f>IF(ISNUMBER($BX2664),IF($BX2664&gt;=2017,1,0),"")</f>
        <v>1.0</v>
      </c>
      <c r="AB2664">
        <f>IF(ISNUMBER($BX2664),IF($BX2664&gt;=2018,1,0),"")</f>
        <v>1.0</v>
      </c>
      <c r="AC2664">
        <f>IF(ISNUMBER($BX2664),IF($BX2664&gt;=2019,1,0),"")</f>
        <v>1.0</v>
      </c>
      <c r="AD2664">
        <f>IF($L2664&lt;&gt;"",IF($L2664&gt;2013,1,0),"")</f>
        <v>0.0</v>
      </c>
      <c r="AE2664">
        <f>IF($L2664&lt;&gt;"",1+IF($L2664&gt;2011,1,0)+IF($L2664&gt;2014,1,0),"")</f>
        <v>2.0</v>
      </c>
      <c r="AF2664" t="inlineStr">
        <is>
          <t>loan (interest rate)</t>
        </is>
      </c>
      <c r="AG2664" t="inlineStr">
        <is>
          <t>performance</t>
        </is>
      </c>
      <c r="AH2664" t="inlineStr">
        <is>
          <t>sensitive</t>
        </is>
      </c>
      <c r="AI2664" t="inlineStr">
        <is>
          <t>99_NCE</t>
        </is>
      </c>
      <c r="AJ2664" t="inlineStr">
        <is>
          <t>99_NCE</t>
        </is>
      </c>
      <c r="AK2664" t="str">
        <f>IF(AND($CF2664&lt;&gt;"",IFERROR(INDEX(subsample_country_map!$B:$B,MATCH($CF2664,subsample_country_map!$A:$A,0)),"")&lt;&gt;""),INDEX(subsample_country_map!$B:$B,MATCH($CF2664,subsample_country_map!$A:$A,0)),INDEX(lookup!$AA:$AA,MATCH($A2664,lookup!$A:$A,0)))</f>
        <v>99_NCE</v>
      </c>
      <c r="AL2664" t="str">
        <f>IF(AND($CF2664&lt;&gt;"",IFERROR(INDEX(subsample_country_map!$C:$C,MATCH($CF2664,subsample_country_map!$A:$A,0)),"")&lt;&gt;""),INDEX(subsample_country_map!$C:$C,MATCH($CF2664,subsample_country_map!$A:$A,0)),INDEX(lookup!$AB:$AB,MATCH($A2664,lookup!$A:$A,0)))</f>
        <v>99_NCE</v>
      </c>
      <c r="AM2664" t="str">
        <f>IF(AND($CF2664&lt;&gt;"",IFERROR(INDEX(subsample_country_map!$D:$D,MATCH($CF2664,subsample_country_map!$A:$A,0)),"")&lt;&gt;""),INDEX(subsample_country_map!$D:$D,MATCH($CF2664,subsample_country_map!$A:$A,0)),INDEX(lookup!$AC:$AC,MATCH($A2664,lookup!$A:$A,0)))</f>
        <v>99_NCE</v>
      </c>
      <c r="AN2664" t="str">
        <f>IF(AND($CF2664&lt;&gt;"",IFERROR(INDEX(subsample_country_map!$E:$E,MATCH($CF2664,subsample_country_map!$A:$A,0)),"")&lt;&gt;""),INDEX(subsample_country_map!$E:$E,MATCH($CF2664,subsample_country_map!$A:$A,0)),INDEX(lookup!$AD:$AD,MATCH($A2664,lookup!$A:$A,0)))</f>
        <v>99_NCE</v>
      </c>
      <c r="AO2664" t="str">
        <f>INDEX(lookup!$Y:$Y,MATCH($A2664,lookup!$A:$A,0))</f>
        <v>1_not published</v>
      </c>
      <c r="AP2664" t="str">
        <f>INDEX(lookup!$Z:$Z,MATCH($A2664,lookup!$A:$A,0))</f>
        <v>99_NCE</v>
      </c>
      <c r="AQ2664" t="str">
        <f>INDEX(lookup!$W:$W,MATCH($A2664,lookup!$A:$A,0))</f>
        <v>1_fin/acc/econ</v>
      </c>
      <c r="AS2664" t="inlineStr">
        <is>
          <t>staging</t>
        </is>
      </c>
      <c r="AT2664" t="inlineStr">
        <is>
          <t>good-CER</t>
        </is>
      </c>
      <c r="AU2664" t="inlineStr">
        <is>
          <t>cost</t>
        </is>
      </c>
      <c r="AV2664" t="inlineStr">
        <is>
          <t>-0.046</t>
        </is>
      </c>
      <c r="AX2664" t="inlineStr">
        <is>
          <t>-2.50</t>
        </is>
      </c>
      <c r="BA2664" t="n">
        <v>40449</v>
      </c>
      <c r="BB2664" t="inlineStr">
        <is>
          <t>0</t>
        </is>
      </c>
      <c r="BC2664" t="inlineStr">
        <is>
          <t>FE</t>
        </is>
      </c>
      <c r="BD2664" t="inlineStr">
        <is>
          <t>other: Lender</t>
        </is>
      </c>
      <c r="BE2664" t="inlineStr">
        <is>
          <t>none</t>
        </is>
      </c>
      <c r="BI2664" t="inlineStr">
        <is>
          <t>Appendix Table 3</t>
        </is>
      </c>
      <c r="BJ2664" t="inlineStr">
        <is>
          <t>Column (3)</t>
        </is>
      </c>
      <c r="BK2664" t="inlineStr">
        <is>
          <t>30</t>
        </is>
      </c>
      <c r="BL2664" t="inlineStr">
        <is>
          <t>Energy efficiency rate -0.046** (-2.50)</t>
        </is>
      </c>
      <c r="BM2664" t="inlineStr">
        <is>
          <t>Energy efficiency rate</t>
        </is>
      </c>
      <c r="BN2664" t="inlineStr">
        <is>
          <t>Loan Spread</t>
        </is>
      </c>
      <c r="BO2664" t="inlineStr">
        <is>
          <t>update</t>
        </is>
      </c>
      <c r="BP2664" t="inlineStr">
        <is>
          <t>Zhou et al (2024)</t>
        </is>
      </c>
      <c r="BQ2664" t="inlineStr">
        <is>
          <t>computed</t>
        </is>
      </c>
      <c r="BT2664" t="n">
        <v>0</v>
      </c>
      <c r="BU2664" t="inlineStr">
        <is>
          <t>staging_Zhou_et_al_2024.csv</t>
        </is>
      </c>
      <c r="BW2664" t="n">
        <v>2002</v>
      </c>
      <c r="BX2664" t="n">
        <v>2022</v>
      </c>
      <c r="BY2664" t="inlineStr">
        <is>
          <t>multi: 47 countries</t>
        </is>
      </c>
      <c r="BZ2664" t="n">
        <v>2012</v>
      </c>
      <c r="CA2664" t="n">
        <v>0.3333333333333333</v>
      </c>
      <c r="CB2664" t="n">
        <v>0</v>
      </c>
      <c r="CC2664" t="n">
        <v>1</v>
      </c>
      <c r="CD2664" t="n">
        <v>-0.01243010881328902</v>
      </c>
      <c r="CE2664" t="n">
        <v>1</v>
      </c>
    </row>
    <row r="2665">
      <c r="A2665" t="inlineStr">
        <is>
          <t>Zhu, Zhao (2022)</t>
        </is>
      </c>
      <c r="B2665" t="n">
        <v>3970</v>
      </c>
      <c r="C2665" t="n">
        <v>0.048</v>
      </c>
      <c r="D2665" t="n">
        <v>10212</v>
      </c>
      <c r="E2665">
        <f>IF(ISNUMBER($BA2665),$BA2665,IF(AND(ISNUMBER($D2665),ISNUMBER($BW2665),ISNUMBER($BX2665)),$D2665*($BX2665-$BW2665+1),""))</f>
        <v>10212.0</v>
      </c>
      <c r="H2665" t="inlineStr">
        <is>
          <t>bivariate</t>
        </is>
      </c>
      <c r="I2665" t="inlineStr">
        <is>
          <t>Correlation coefficient available</t>
        </is>
      </c>
      <c r="J2665">
        <f>IF($BW2665&lt;&gt;"",$BW2665,"")</f>
        <v>2009.0</v>
      </c>
      <c r="K2665">
        <f>IF($BX2665&lt;&gt;"",$BX2665,"")</f>
        <v>2019.0</v>
      </c>
      <c r="L2665">
        <f>IF(AND(ISNUMBER($BW2665),ISNUMBER($BX2665)),($BW2665+$BX2665)/2,"")</f>
        <v>2014.0</v>
      </c>
      <c r="M2665">
        <f>IF($L2665&lt;&gt;"",$L2665,"")</f>
        <v>2014.0</v>
      </c>
      <c r="N2665">
        <f>IF(AND(ISNUMBER($BW2665),ISNUMBER($BX2665)),MIN(1,MAX(0,($BX2665-2016+1)/($BX2665-$BW2665+1))),"")</f>
        <v>0.3636363636363636</v>
      </c>
      <c r="O2665">
        <f>IF(AND(ISNUMBER($BW2665),ISNUMBER($BX2665)),MIN(1,MAX(0,($BX2665-2017+1)/($BX2665-$BW2665+1))),"")</f>
        <v>0.2727272727272727</v>
      </c>
      <c r="P2665">
        <f>IF(AND(ISNUMBER($BW2665),ISNUMBER($BX2665)),MIN(1,MAX(0,($BX2665-2018+1)/($BX2665-$BW2665+1))),"")</f>
        <v>0.1818181818181818</v>
      </c>
      <c r="Q2665">
        <f>IF(AND(ISNUMBER($BW2665),ISNUMBER($BX2665)),MIN(1,MAX(0,($BX2665-2019+1)/($BX2665-$BW2665+1))),"")</f>
        <v>0.09090909090909091</v>
      </c>
      <c r="R2665">
        <f>IF(AND(ISNUMBER($BW2665),ISNUMBER($BX2665)),MIN(1,MAX(0,($BX2665-2016+1)/($BX2665-$BW2665+1))),"")</f>
        <v>0.3636363636363636</v>
      </c>
      <c r="S2665">
        <f>IF($L2665&lt;&gt;"",IF($L2665&gt;=2015.5,1,0),"")</f>
        <v>0.0</v>
      </c>
      <c r="T2665">
        <f>IF($L2665&lt;&gt;"",IF($L2665&gt;=2016,1,0),"")</f>
        <v>0.0</v>
      </c>
      <c r="U2665">
        <f>IF(ISNUMBER($BX2665),IF($BX2665&gt;=2016,1,0),"")</f>
        <v>1.0</v>
      </c>
      <c r="V2665">
        <f>IF(ISNUMBER($BW2665),IF($BW2665&gt;=2016,1,0),"")</f>
        <v>0.0</v>
      </c>
      <c r="W2665" t="str">
        <f>IF(AND(ISNUMBER($BW2665),ISNUMBER($BX2665)),IF($BW2665&gt;=2016,"post-only",IF($BX2665&lt;2016,"pre-only","mixed")),"")</f>
        <v>mixed</v>
      </c>
      <c r="X2665">
        <f>IF(AND(ISNUMBER($BW2665),ISNUMBER($BX2665)),MIN(1,MAX(0,($BX2665-2017+1)/($BX2665-$BW2665+1))),"")</f>
        <v>0.2727272727272727</v>
      </c>
      <c r="Y2665">
        <f>IF(AND(ISNUMBER($BW2665),ISNUMBER($BX2665)),MIN(1,MAX(0,($BX2665-2018+1)/($BX2665-$BW2665+1))),"")</f>
        <v>0.1818181818181818</v>
      </c>
      <c r="Z2665">
        <f>IF(AND(ISNUMBER($BW2665),ISNUMBER($BX2665)),MIN(1,MAX(0,($BX2665-2019+1)/($BX2665-$BW2665+1))),"")</f>
        <v>0.09090909090909091</v>
      </c>
      <c r="AA2665">
        <f>IF(ISNUMBER($BX2665),IF($BX2665&gt;=2017,1,0),"")</f>
        <v>1.0</v>
      </c>
      <c r="AB2665">
        <f>IF(ISNUMBER($BX2665),IF($BX2665&gt;=2018,1,0),"")</f>
        <v>1.0</v>
      </c>
      <c r="AC2665">
        <f>IF(ISNUMBER($BX2665),IF($BX2665&gt;=2019,1,0),"")</f>
        <v>1.0</v>
      </c>
      <c r="AD2665">
        <f>IF($L2665&lt;&gt;"",IF($L2665&gt;2013,1,0),"")</f>
        <v>1.0</v>
      </c>
      <c r="AE2665">
        <f>IF($L2665&lt;&gt;"",1+IF($L2665&gt;2011,1,0)+IF($L2665&gt;2014,1,0),"")</f>
        <v>2.0</v>
      </c>
      <c r="AF2665" t="inlineStr">
        <is>
          <t>loan (interest rate)</t>
        </is>
      </c>
      <c r="AG2665" t="inlineStr">
        <is>
          <t>performance</t>
        </is>
      </c>
      <c r="AH2665" t="inlineStr">
        <is>
          <t>non-sensitive</t>
        </is>
      </c>
      <c r="AI2665" t="inlineStr">
        <is>
          <t>with ETS/CT</t>
        </is>
      </c>
      <c r="AJ2665" t="inlineStr">
        <is>
          <t>without ETS/CT</t>
        </is>
      </c>
      <c r="AK2665" t="str">
        <f>IF(AND($CF2665&lt;&gt;"",IFERROR(INDEX(subsample_country_map!$B:$B,MATCH($CF2665,subsample_country_map!$A:$A,0)),"")&lt;&gt;""),INDEX(subsample_country_map!$B:$B,MATCH($CF2665,subsample_country_map!$A:$A,0)),INDEX(lookup!$AA:$AA,MATCH($A2665,lookup!$A:$A,0)))</f>
        <v>3_AsiaPac</v>
      </c>
      <c r="AL2665" t="str">
        <f>IF(AND($CF2665&lt;&gt;"",IFERROR(INDEX(subsample_country_map!$C:$C,MATCH($CF2665,subsample_country_map!$A:$A,0)),"")&lt;&gt;""),INDEX(subsample_country_map!$C:$C,MATCH($CF2665,subsample_country_map!$A:$A,0)),INDEX(lookup!$AB:$AB,MATCH($A2665,lookup!$A:$A,0)))</f>
        <v>2_developing</v>
      </c>
      <c r="AM2665" t="str">
        <f>IF(AND($CF2665&lt;&gt;"",IFERROR(INDEX(subsample_country_map!$D:$D,MATCH($CF2665,subsample_country_map!$A:$A,0)),"")&lt;&gt;""),INDEX(subsample_country_map!$D:$D,MATCH($CF2665,subsample_country_map!$A:$A,0)),INDEX(lookup!$AC:$AC,MATCH($A2665,lookup!$A:$A,0)))</f>
        <v>2_non_western</v>
      </c>
      <c r="AN2665" t="str">
        <f>IF(AND($CF2665&lt;&gt;"",IFERROR(INDEX(subsample_country_map!$E:$E,MATCH($CF2665,subsample_country_map!$A:$A,0)),"")&lt;&gt;""),INDEX(subsample_country_map!$E:$E,MATCH($CF2665,subsample_country_map!$A:$A,0)),INDEX(lookup!$AD:$AD,MATCH($A2665,lookup!$A:$A,0)))</f>
        <v>2_civil law</v>
      </c>
      <c r="AO2665" t="str">
        <f>INDEX(lookup!$Y:$Y,MATCH($A2665,lookup!$A:$A,0))</f>
        <v>0_published</v>
      </c>
      <c r="AP2665" t="str">
        <f>INDEX(lookup!$Z:$Z,MATCH($A2665,lookup!$A:$A,0))</f>
        <v>1_VHB high</v>
      </c>
      <c r="AQ2665" t="str">
        <f>INDEX(lookup!$W:$W,MATCH($A2665,lookup!$A:$A,0))</f>
        <v>3_mgmt</v>
      </c>
      <c r="AS2665" t="inlineStr">
        <is>
          <t>staging</t>
        </is>
      </c>
      <c r="AT2665" t="inlineStr">
        <is>
          <t>bad-CER</t>
        </is>
      </c>
      <c r="AU2665" t="inlineStr">
        <is>
          <t>cost</t>
        </is>
      </c>
      <c r="AZ2665" t="inlineStr">
        <is>
          <t>0.048</t>
        </is>
      </c>
      <c r="BA2665" t="n">
        <v>10212</v>
      </c>
      <c r="BB2665" t="inlineStr">
        <is>
          <t>FLAG</t>
        </is>
      </c>
      <c r="BC2665" t="inlineStr">
        <is>
          <t>n/a (structural)</t>
        </is>
      </c>
      <c r="BD2665" t="inlineStr">
        <is>
          <t>n/a (structural)</t>
        </is>
      </c>
      <c r="BE2665" t="inlineStr">
        <is>
          <t>none</t>
        </is>
      </c>
      <c r="BI2665" t="inlineStr">
        <is>
          <t>Table 3</t>
        </is>
      </c>
      <c r="BJ2665" t="inlineStr">
        <is>
          <t>correlation matrix row CR x column COST</t>
        </is>
      </c>
      <c r="BK2665" t="inlineStr">
        <is>
          <t>4</t>
        </is>
      </c>
      <c r="BL2665" t="inlineStr">
        <is>
          <t>CR 0.048***</t>
        </is>
      </c>
      <c r="BM2665" t="inlineStr">
        <is>
          <t>CR (Carbon risk)</t>
        </is>
      </c>
      <c r="BN2665" t="inlineStr">
        <is>
          <t>COST (Cost of bank loans)</t>
        </is>
      </c>
      <c r="BO2665" t="inlineStr">
        <is>
          <t>original</t>
        </is>
      </c>
      <c r="BP2665" t="inlineStr">
        <is>
          <t>Zhu, Zhao (2022)</t>
        </is>
      </c>
      <c r="BQ2665" t="inlineStr">
        <is>
          <t>bivariate</t>
        </is>
      </c>
      <c r="BR2665" t="inlineStr">
        <is>
          <t>industry-allocated (firm cost-share) [F45a]</t>
        </is>
      </c>
      <c r="BT2665" t="n">
        <v>0</v>
      </c>
      <c r="BU2665" t="inlineStr">
        <is>
          <t>staging_Zhu_Zhao_2022.csv</t>
        </is>
      </c>
      <c r="BW2665" t="n">
        <v>2009</v>
      </c>
      <c r="BX2665" t="n">
        <v>2019</v>
      </c>
      <c r="BY2665" t="inlineStr">
        <is>
          <t>China</t>
        </is>
      </c>
      <c r="BZ2665" t="n">
        <v>2014</v>
      </c>
      <c r="CA2665" t="n">
        <v>0.3636363636363636</v>
      </c>
      <c r="CB2665" t="n">
        <v>0</v>
      </c>
      <c r="CC2665" t="n">
        <v>1</v>
      </c>
      <c r="CD2665" t="n">
        <v>0.04803691504481108</v>
      </c>
      <c r="CE2665" t="n">
        <v>1</v>
      </c>
    </row>
    <row r="2666">
      <c r="A2666" t="inlineStr">
        <is>
          <t>Zhu, Zhao (2022)</t>
        </is>
      </c>
      <c r="B2666" t="n">
        <v>3971</v>
      </c>
      <c r="C2666" t="n">
        <v>-0.02403949529262418</v>
      </c>
      <c r="D2666" t="n">
        <v>10212</v>
      </c>
      <c r="E2666">
        <f>IF(ISNUMBER($BA2666),$BA2666,IF(AND(ISNUMBER($D2666),ISNUMBER($BW2666),ISNUMBER($BX2666)),$D2666*($BX2666-$BW2666+1),""))</f>
        <v>10212.0</v>
      </c>
      <c r="H2666" t="inlineStr">
        <is>
          <t>partial</t>
        </is>
      </c>
      <c r="I2666" t="inlineStr">
        <is>
          <t>T-Statistic available</t>
        </is>
      </c>
      <c r="J2666">
        <f>IF($BW2666&lt;&gt;"",$BW2666,"")</f>
        <v>2009.0</v>
      </c>
      <c r="K2666">
        <f>IF($BX2666&lt;&gt;"",$BX2666,"")</f>
        <v>2019.0</v>
      </c>
      <c r="L2666">
        <f>IF(AND(ISNUMBER($BW2666),ISNUMBER($BX2666)),($BW2666+$BX2666)/2,"")</f>
        <v>2014.0</v>
      </c>
      <c r="M2666">
        <f>IF($L2666&lt;&gt;"",$L2666,"")</f>
        <v>2014.0</v>
      </c>
      <c r="N2666">
        <f>IF(AND(ISNUMBER($BW2666),ISNUMBER($BX2666)),MIN(1,MAX(0,($BX2666-2016+1)/($BX2666-$BW2666+1))),"")</f>
        <v>0.3636363636363636</v>
      </c>
      <c r="O2666">
        <f>IF(AND(ISNUMBER($BW2666),ISNUMBER($BX2666)),MIN(1,MAX(0,($BX2666-2017+1)/($BX2666-$BW2666+1))),"")</f>
        <v>0.2727272727272727</v>
      </c>
      <c r="P2666">
        <f>IF(AND(ISNUMBER($BW2666),ISNUMBER($BX2666)),MIN(1,MAX(0,($BX2666-2018+1)/($BX2666-$BW2666+1))),"")</f>
        <v>0.1818181818181818</v>
      </c>
      <c r="Q2666">
        <f>IF(AND(ISNUMBER($BW2666),ISNUMBER($BX2666)),MIN(1,MAX(0,($BX2666-2019+1)/($BX2666-$BW2666+1))),"")</f>
        <v>0.09090909090909091</v>
      </c>
      <c r="R2666">
        <f>IF(AND(ISNUMBER($BW2666),ISNUMBER($BX2666)),MIN(1,MAX(0,($BX2666-2016+1)/($BX2666-$BW2666+1))),"")</f>
        <v>0.3636363636363636</v>
      </c>
      <c r="S2666">
        <f>IF($L2666&lt;&gt;"",IF($L2666&gt;=2015.5,1,0),"")</f>
        <v>0.0</v>
      </c>
      <c r="T2666">
        <f>IF($L2666&lt;&gt;"",IF($L2666&gt;=2016,1,0),"")</f>
        <v>0.0</v>
      </c>
      <c r="U2666">
        <f>IF(ISNUMBER($BX2666),IF($BX2666&gt;=2016,1,0),"")</f>
        <v>1.0</v>
      </c>
      <c r="V2666">
        <f>IF(ISNUMBER($BW2666),IF($BW2666&gt;=2016,1,0),"")</f>
        <v>0.0</v>
      </c>
      <c r="W2666" t="str">
        <f>IF(AND(ISNUMBER($BW2666),ISNUMBER($BX2666)),IF($BW2666&gt;=2016,"post-only",IF($BX2666&lt;2016,"pre-only","mixed")),"")</f>
        <v>mixed</v>
      </c>
      <c r="X2666">
        <f>IF(AND(ISNUMBER($BW2666),ISNUMBER($BX2666)),MIN(1,MAX(0,($BX2666-2017+1)/($BX2666-$BW2666+1))),"")</f>
        <v>0.2727272727272727</v>
      </c>
      <c r="Y2666">
        <f>IF(AND(ISNUMBER($BW2666),ISNUMBER($BX2666)),MIN(1,MAX(0,($BX2666-2018+1)/($BX2666-$BW2666+1))),"")</f>
        <v>0.1818181818181818</v>
      </c>
      <c r="Z2666">
        <f>IF(AND(ISNUMBER($BW2666),ISNUMBER($BX2666)),MIN(1,MAX(0,($BX2666-2019+1)/($BX2666-$BW2666+1))),"")</f>
        <v>0.09090909090909091</v>
      </c>
      <c r="AA2666">
        <f>IF(ISNUMBER($BX2666),IF($BX2666&gt;=2017,1,0),"")</f>
        <v>1.0</v>
      </c>
      <c r="AB2666">
        <f>IF(ISNUMBER($BX2666),IF($BX2666&gt;=2018,1,0),"")</f>
        <v>1.0</v>
      </c>
      <c r="AC2666">
        <f>IF(ISNUMBER($BX2666),IF($BX2666&gt;=2019,1,0),"")</f>
        <v>1.0</v>
      </c>
      <c r="AD2666">
        <f>IF($L2666&lt;&gt;"",IF($L2666&gt;2013,1,0),"")</f>
        <v>1.0</v>
      </c>
      <c r="AE2666">
        <f>IF($L2666&lt;&gt;"",1+IF($L2666&gt;2011,1,0)+IF($L2666&gt;2014,1,0),"")</f>
        <v>2.0</v>
      </c>
      <c r="AF2666" t="inlineStr">
        <is>
          <t>loan (interest rate)</t>
        </is>
      </c>
      <c r="AG2666" t="inlineStr">
        <is>
          <t>performance</t>
        </is>
      </c>
      <c r="AH2666" t="inlineStr">
        <is>
          <t>non-sensitive</t>
        </is>
      </c>
      <c r="AI2666" t="inlineStr">
        <is>
          <t>with ETS/CT</t>
        </is>
      </c>
      <c r="AJ2666" t="inlineStr">
        <is>
          <t>without ETS/CT</t>
        </is>
      </c>
      <c r="AK2666" t="str">
        <f>IF(AND($CF2666&lt;&gt;"",IFERROR(INDEX(subsample_country_map!$B:$B,MATCH($CF2666,subsample_country_map!$A:$A,0)),"")&lt;&gt;""),INDEX(subsample_country_map!$B:$B,MATCH($CF2666,subsample_country_map!$A:$A,0)),INDEX(lookup!$AA:$AA,MATCH($A2666,lookup!$A:$A,0)))</f>
        <v>3_AsiaPac</v>
      </c>
      <c r="AL2666" t="str">
        <f>IF(AND($CF2666&lt;&gt;"",IFERROR(INDEX(subsample_country_map!$C:$C,MATCH($CF2666,subsample_country_map!$A:$A,0)),"")&lt;&gt;""),INDEX(subsample_country_map!$C:$C,MATCH($CF2666,subsample_country_map!$A:$A,0)),INDEX(lookup!$AB:$AB,MATCH($A2666,lookup!$A:$A,0)))</f>
        <v>2_developing</v>
      </c>
      <c r="AM2666" t="str">
        <f>IF(AND($CF2666&lt;&gt;"",IFERROR(INDEX(subsample_country_map!$D:$D,MATCH($CF2666,subsample_country_map!$A:$A,0)),"")&lt;&gt;""),INDEX(subsample_country_map!$D:$D,MATCH($CF2666,subsample_country_map!$A:$A,0)),INDEX(lookup!$AC:$AC,MATCH($A2666,lookup!$A:$A,0)))</f>
        <v>2_non_western</v>
      </c>
      <c r="AN2666" t="str">
        <f>IF(AND($CF2666&lt;&gt;"",IFERROR(INDEX(subsample_country_map!$E:$E,MATCH($CF2666,subsample_country_map!$A:$A,0)),"")&lt;&gt;""),INDEX(subsample_country_map!$E:$E,MATCH($CF2666,subsample_country_map!$A:$A,0)),INDEX(lookup!$AD:$AD,MATCH($A2666,lookup!$A:$A,0)))</f>
        <v>2_civil law</v>
      </c>
      <c r="AO2666" t="str">
        <f>INDEX(lookup!$Y:$Y,MATCH($A2666,lookup!$A:$A,0))</f>
        <v>0_published</v>
      </c>
      <c r="AP2666" t="str">
        <f>INDEX(lookup!$Z:$Z,MATCH($A2666,lookup!$A:$A,0))</f>
        <v>1_VHB high</v>
      </c>
      <c r="AQ2666" t="str">
        <f>INDEX(lookup!$W:$W,MATCH($A2666,lookup!$A:$A,0))</f>
        <v>3_mgmt</v>
      </c>
      <c r="AS2666" t="inlineStr">
        <is>
          <t>staging</t>
        </is>
      </c>
      <c r="AT2666" t="inlineStr">
        <is>
          <t>bad-CER</t>
        </is>
      </c>
      <c r="AU2666" t="inlineStr">
        <is>
          <t>cost</t>
        </is>
      </c>
      <c r="AV2666" t="inlineStr">
        <is>
          <t>0.0022</t>
        </is>
      </c>
      <c r="AX2666" t="inlineStr">
        <is>
          <t>2.43</t>
        </is>
      </c>
      <c r="BA2666" t="n">
        <v>10212</v>
      </c>
      <c r="BB2666" t="inlineStr">
        <is>
          <t>1</t>
        </is>
      </c>
      <c r="BC2666" t="inlineStr">
        <is>
          <t>OLS</t>
        </is>
      </c>
      <c r="BD2666" t="inlineStr">
        <is>
          <t>firm</t>
        </is>
      </c>
      <c r="BE2666" t="inlineStr">
        <is>
          <t>none</t>
        </is>
      </c>
      <c r="BI2666" t="inlineStr">
        <is>
          <t>Table 4</t>
        </is>
      </c>
      <c r="BJ2666" t="inlineStr">
        <is>
          <t>Panel A col (1)</t>
        </is>
      </c>
      <c r="BK2666" t="inlineStr">
        <is>
          <t>4</t>
        </is>
      </c>
      <c r="BL2666" t="inlineStr">
        <is>
          <t>CR 0.0022** (2.43)</t>
        </is>
      </c>
      <c r="BM2666" t="inlineStr">
        <is>
          <t>CR (Carbon risk)</t>
        </is>
      </c>
      <c r="BN2666" t="inlineStr">
        <is>
          <t>COST (Cost of bank loans)</t>
        </is>
      </c>
      <c r="BO2666" t="inlineStr">
        <is>
          <t>original</t>
        </is>
      </c>
      <c r="BP2666" t="inlineStr">
        <is>
          <t>Zhu, Zhao (2022)</t>
        </is>
      </c>
      <c r="BQ2666" t="inlineStr">
        <is>
          <t>computed</t>
        </is>
      </c>
      <c r="BR2666" t="inlineStr">
        <is>
          <t>industry-allocated (firm cost-share) [F45a]</t>
        </is>
      </c>
      <c r="BT2666" t="n">
        <v>0</v>
      </c>
      <c r="BU2666" t="inlineStr">
        <is>
          <t>staging_Zhu_Zhao_2022.csv</t>
        </is>
      </c>
      <c r="BW2666" t="n">
        <v>2009</v>
      </c>
      <c r="BX2666" t="n">
        <v>2019</v>
      </c>
      <c r="BY2666" t="inlineStr">
        <is>
          <t>China</t>
        </is>
      </c>
      <c r="BZ2666" t="n">
        <v>2014</v>
      </c>
      <c r="CA2666" t="n">
        <v>0.3636363636363636</v>
      </c>
      <c r="CB2666" t="n">
        <v>0</v>
      </c>
      <c r="CC2666" t="n">
        <v>1</v>
      </c>
      <c r="CD2666" t="n">
        <v>-0.02404412768570503</v>
      </c>
      <c r="CE2666" t="n">
        <v>1</v>
      </c>
    </row>
    <row r="2667">
      <c r="A2667" t="inlineStr">
        <is>
          <t>Zhu, Zhao (2022)</t>
        </is>
      </c>
      <c r="B2667" t="n">
        <v>3972</v>
      </c>
      <c r="C2667" t="n">
        <v>-0.02117195741683326</v>
      </c>
      <c r="D2667" t="n">
        <v>10212</v>
      </c>
      <c r="E2667">
        <f>IF(ISNUMBER($BA2667),$BA2667,IF(AND(ISNUMBER($D2667),ISNUMBER($BW2667),ISNUMBER($BX2667)),$D2667*($BX2667-$BW2667+1),""))</f>
        <v>10212.0</v>
      </c>
      <c r="H2667" t="inlineStr">
        <is>
          <t>partial</t>
        </is>
      </c>
      <c r="I2667" t="inlineStr">
        <is>
          <t>T-Statistic available</t>
        </is>
      </c>
      <c r="J2667">
        <f>IF($BW2667&lt;&gt;"",$BW2667,"")</f>
        <v>2009.0</v>
      </c>
      <c r="K2667">
        <f>IF($BX2667&lt;&gt;"",$BX2667,"")</f>
        <v>2019.0</v>
      </c>
      <c r="L2667">
        <f>IF(AND(ISNUMBER($BW2667),ISNUMBER($BX2667)),($BW2667+$BX2667)/2,"")</f>
        <v>2014.0</v>
      </c>
      <c r="M2667">
        <f>IF($L2667&lt;&gt;"",$L2667,"")</f>
        <v>2014.0</v>
      </c>
      <c r="N2667">
        <f>IF(AND(ISNUMBER($BW2667),ISNUMBER($BX2667)),MIN(1,MAX(0,($BX2667-2016+1)/($BX2667-$BW2667+1))),"")</f>
        <v>0.3636363636363636</v>
      </c>
      <c r="O2667">
        <f>IF(AND(ISNUMBER($BW2667),ISNUMBER($BX2667)),MIN(1,MAX(0,($BX2667-2017+1)/($BX2667-$BW2667+1))),"")</f>
        <v>0.2727272727272727</v>
      </c>
      <c r="P2667">
        <f>IF(AND(ISNUMBER($BW2667),ISNUMBER($BX2667)),MIN(1,MAX(0,($BX2667-2018+1)/($BX2667-$BW2667+1))),"")</f>
        <v>0.1818181818181818</v>
      </c>
      <c r="Q2667">
        <f>IF(AND(ISNUMBER($BW2667),ISNUMBER($BX2667)),MIN(1,MAX(0,($BX2667-2019+1)/($BX2667-$BW2667+1))),"")</f>
        <v>0.09090909090909091</v>
      </c>
      <c r="R2667">
        <f>IF(AND(ISNUMBER($BW2667),ISNUMBER($BX2667)),MIN(1,MAX(0,($BX2667-2016+1)/($BX2667-$BW2667+1))),"")</f>
        <v>0.3636363636363636</v>
      </c>
      <c r="S2667">
        <f>IF($L2667&lt;&gt;"",IF($L2667&gt;=2015.5,1,0),"")</f>
        <v>0.0</v>
      </c>
      <c r="T2667">
        <f>IF($L2667&lt;&gt;"",IF($L2667&gt;=2016,1,0),"")</f>
        <v>0.0</v>
      </c>
      <c r="U2667">
        <f>IF(ISNUMBER($BX2667),IF($BX2667&gt;=2016,1,0),"")</f>
        <v>1.0</v>
      </c>
      <c r="V2667">
        <f>IF(ISNUMBER($BW2667),IF($BW2667&gt;=2016,1,0),"")</f>
        <v>0.0</v>
      </c>
      <c r="W2667" t="str">
        <f>IF(AND(ISNUMBER($BW2667),ISNUMBER($BX2667)),IF($BW2667&gt;=2016,"post-only",IF($BX2667&lt;2016,"pre-only","mixed")),"")</f>
        <v>mixed</v>
      </c>
      <c r="X2667">
        <f>IF(AND(ISNUMBER($BW2667),ISNUMBER($BX2667)),MIN(1,MAX(0,($BX2667-2017+1)/($BX2667-$BW2667+1))),"")</f>
        <v>0.2727272727272727</v>
      </c>
      <c r="Y2667">
        <f>IF(AND(ISNUMBER($BW2667),ISNUMBER($BX2667)),MIN(1,MAX(0,($BX2667-2018+1)/($BX2667-$BW2667+1))),"")</f>
        <v>0.1818181818181818</v>
      </c>
      <c r="Z2667">
        <f>IF(AND(ISNUMBER($BW2667),ISNUMBER($BX2667)),MIN(1,MAX(0,($BX2667-2019+1)/($BX2667-$BW2667+1))),"")</f>
        <v>0.09090909090909091</v>
      </c>
      <c r="AA2667">
        <f>IF(ISNUMBER($BX2667),IF($BX2667&gt;=2017,1,0),"")</f>
        <v>1.0</v>
      </c>
      <c r="AB2667">
        <f>IF(ISNUMBER($BX2667),IF($BX2667&gt;=2018,1,0),"")</f>
        <v>1.0</v>
      </c>
      <c r="AC2667">
        <f>IF(ISNUMBER($BX2667),IF($BX2667&gt;=2019,1,0),"")</f>
        <v>1.0</v>
      </c>
      <c r="AD2667">
        <f>IF($L2667&lt;&gt;"",IF($L2667&gt;2013,1,0),"")</f>
        <v>1.0</v>
      </c>
      <c r="AE2667">
        <f>IF($L2667&lt;&gt;"",1+IF($L2667&gt;2011,1,0)+IF($L2667&gt;2014,1,0),"")</f>
        <v>2.0</v>
      </c>
      <c r="AF2667" t="inlineStr">
        <is>
          <t>loan (interest rate)</t>
        </is>
      </c>
      <c r="AG2667" t="inlineStr">
        <is>
          <t>performance</t>
        </is>
      </c>
      <c r="AH2667" t="inlineStr">
        <is>
          <t>non-sensitive</t>
        </is>
      </c>
      <c r="AI2667" t="inlineStr">
        <is>
          <t>with ETS/CT</t>
        </is>
      </c>
      <c r="AJ2667" t="inlineStr">
        <is>
          <t>without ETS/CT</t>
        </is>
      </c>
      <c r="AK2667" t="str">
        <f>IF(AND($CF2667&lt;&gt;"",IFERROR(INDEX(subsample_country_map!$B:$B,MATCH($CF2667,subsample_country_map!$A:$A,0)),"")&lt;&gt;""),INDEX(subsample_country_map!$B:$B,MATCH($CF2667,subsample_country_map!$A:$A,0)),INDEX(lookup!$AA:$AA,MATCH($A2667,lookup!$A:$A,0)))</f>
        <v>3_AsiaPac</v>
      </c>
      <c r="AL2667" t="str">
        <f>IF(AND($CF2667&lt;&gt;"",IFERROR(INDEX(subsample_country_map!$C:$C,MATCH($CF2667,subsample_country_map!$A:$A,0)),"")&lt;&gt;""),INDEX(subsample_country_map!$C:$C,MATCH($CF2667,subsample_country_map!$A:$A,0)),INDEX(lookup!$AB:$AB,MATCH($A2667,lookup!$A:$A,0)))</f>
        <v>2_developing</v>
      </c>
      <c r="AM2667" t="str">
        <f>IF(AND($CF2667&lt;&gt;"",IFERROR(INDEX(subsample_country_map!$D:$D,MATCH($CF2667,subsample_country_map!$A:$A,0)),"")&lt;&gt;""),INDEX(subsample_country_map!$D:$D,MATCH($CF2667,subsample_country_map!$A:$A,0)),INDEX(lookup!$AC:$AC,MATCH($A2667,lookup!$A:$A,0)))</f>
        <v>2_non_western</v>
      </c>
      <c r="AN2667" t="str">
        <f>IF(AND($CF2667&lt;&gt;"",IFERROR(INDEX(subsample_country_map!$E:$E,MATCH($CF2667,subsample_country_map!$A:$A,0)),"")&lt;&gt;""),INDEX(subsample_country_map!$E:$E,MATCH($CF2667,subsample_country_map!$A:$A,0)),INDEX(lookup!$AD:$AD,MATCH($A2667,lookup!$A:$A,0)))</f>
        <v>2_civil law</v>
      </c>
      <c r="AO2667" t="str">
        <f>INDEX(lookup!$Y:$Y,MATCH($A2667,lookup!$A:$A,0))</f>
        <v>0_published</v>
      </c>
      <c r="AP2667" t="str">
        <f>INDEX(lookup!$Z:$Z,MATCH($A2667,lookup!$A:$A,0))</f>
        <v>1_VHB high</v>
      </c>
      <c r="AQ2667" t="str">
        <f>INDEX(lookup!$W:$W,MATCH($A2667,lookup!$A:$A,0))</f>
        <v>3_mgmt</v>
      </c>
      <c r="AS2667" t="inlineStr">
        <is>
          <t>staging</t>
        </is>
      </c>
      <c r="AT2667" t="inlineStr">
        <is>
          <t>bad-CER</t>
        </is>
      </c>
      <c r="AU2667" t="inlineStr">
        <is>
          <t>cost</t>
        </is>
      </c>
      <c r="AV2667" t="inlineStr">
        <is>
          <t>0.0019</t>
        </is>
      </c>
      <c r="AX2667" t="inlineStr">
        <is>
          <t>2.14</t>
        </is>
      </c>
      <c r="BA2667" t="n">
        <v>10212</v>
      </c>
      <c r="BB2667" t="inlineStr">
        <is>
          <t>1</t>
        </is>
      </c>
      <c r="BC2667" t="inlineStr">
        <is>
          <t>OLS</t>
        </is>
      </c>
      <c r="BD2667" t="inlineStr">
        <is>
          <t>firm</t>
        </is>
      </c>
      <c r="BE2667" t="inlineStr">
        <is>
          <t>none</t>
        </is>
      </c>
      <c r="BI2667" t="inlineStr">
        <is>
          <t>Table 4</t>
        </is>
      </c>
      <c r="BJ2667" t="inlineStr">
        <is>
          <t>Panel A col (2)</t>
        </is>
      </c>
      <c r="BK2667" t="inlineStr">
        <is>
          <t>4</t>
        </is>
      </c>
      <c r="BL2667" t="inlineStr">
        <is>
          <t>CR 0.0019** (2.14)</t>
        </is>
      </c>
      <c r="BM2667" t="inlineStr">
        <is>
          <t>CR (Carbon risk)</t>
        </is>
      </c>
      <c r="BN2667" t="inlineStr">
        <is>
          <t>COST (Cost of bank loans)</t>
        </is>
      </c>
      <c r="BO2667" t="inlineStr">
        <is>
          <t>original</t>
        </is>
      </c>
      <c r="BP2667" t="inlineStr">
        <is>
          <t>Zhu, Zhao (2022)</t>
        </is>
      </c>
      <c r="BQ2667" t="inlineStr">
        <is>
          <t>computed</t>
        </is>
      </c>
      <c r="BR2667" t="inlineStr">
        <is>
          <t>industry-allocated (firm cost-share) [F45a]</t>
        </is>
      </c>
      <c r="BT2667" t="n">
        <v>0</v>
      </c>
      <c r="BU2667" t="inlineStr">
        <is>
          <t>staging_Zhu_Zhao_2022.csv</t>
        </is>
      </c>
      <c r="BW2667" t="n">
        <v>2009</v>
      </c>
      <c r="BX2667" t="n">
        <v>2019</v>
      </c>
      <c r="BY2667" t="inlineStr">
        <is>
          <t>China</t>
        </is>
      </c>
      <c r="BZ2667" t="n">
        <v>2014</v>
      </c>
      <c r="CA2667" t="n">
        <v>0.3636363636363636</v>
      </c>
      <c r="CB2667" t="n">
        <v>0</v>
      </c>
      <c r="CC2667" t="n">
        <v>1</v>
      </c>
      <c r="CD2667" t="n">
        <v>-0.02117512172379274</v>
      </c>
      <c r="CE2667" t="n">
        <v>1</v>
      </c>
    </row>
    <row r="2668">
      <c r="A2668" t="inlineStr">
        <is>
          <t>Zhu, Zhao (2022)</t>
        </is>
      </c>
      <c r="B2668" t="n">
        <v>3973</v>
      </c>
      <c r="C2668" t="n">
        <v>-0.009895171691005549</v>
      </c>
      <c r="D2668" t="n">
        <v>10212</v>
      </c>
      <c r="E2668">
        <f>IF(ISNUMBER($BA2668),$BA2668,IF(AND(ISNUMBER($D2668),ISNUMBER($BW2668),ISNUMBER($BX2668)),$D2668*($BX2668-$BW2668+1),""))</f>
        <v>10212.0</v>
      </c>
      <c r="H2668" t="inlineStr">
        <is>
          <t>partial</t>
        </is>
      </c>
      <c r="I2668" t="inlineStr">
        <is>
          <t>T-Statistic available</t>
        </is>
      </c>
      <c r="J2668">
        <f>IF($BW2668&lt;&gt;"",$BW2668,"")</f>
        <v>2009.0</v>
      </c>
      <c r="K2668">
        <f>IF($BX2668&lt;&gt;"",$BX2668,"")</f>
        <v>2019.0</v>
      </c>
      <c r="L2668">
        <f>IF(AND(ISNUMBER($BW2668),ISNUMBER($BX2668)),($BW2668+$BX2668)/2,"")</f>
        <v>2014.0</v>
      </c>
      <c r="M2668">
        <f>IF($L2668&lt;&gt;"",$L2668,"")</f>
        <v>2014.0</v>
      </c>
      <c r="N2668">
        <f>IF(AND(ISNUMBER($BW2668),ISNUMBER($BX2668)),MIN(1,MAX(0,($BX2668-2016+1)/($BX2668-$BW2668+1))),"")</f>
        <v>0.3636363636363636</v>
      </c>
      <c r="O2668">
        <f>IF(AND(ISNUMBER($BW2668),ISNUMBER($BX2668)),MIN(1,MAX(0,($BX2668-2017+1)/($BX2668-$BW2668+1))),"")</f>
        <v>0.2727272727272727</v>
      </c>
      <c r="P2668">
        <f>IF(AND(ISNUMBER($BW2668),ISNUMBER($BX2668)),MIN(1,MAX(0,($BX2668-2018+1)/($BX2668-$BW2668+1))),"")</f>
        <v>0.1818181818181818</v>
      </c>
      <c r="Q2668">
        <f>IF(AND(ISNUMBER($BW2668),ISNUMBER($BX2668)),MIN(1,MAX(0,($BX2668-2019+1)/($BX2668-$BW2668+1))),"")</f>
        <v>0.09090909090909091</v>
      </c>
      <c r="R2668">
        <f>IF(AND(ISNUMBER($BW2668),ISNUMBER($BX2668)),MIN(1,MAX(0,($BX2668-2016+1)/($BX2668-$BW2668+1))),"")</f>
        <v>0.3636363636363636</v>
      </c>
      <c r="S2668">
        <f>IF($L2668&lt;&gt;"",IF($L2668&gt;=2015.5,1,0),"")</f>
        <v>0.0</v>
      </c>
      <c r="T2668">
        <f>IF($L2668&lt;&gt;"",IF($L2668&gt;=2016,1,0),"")</f>
        <v>0.0</v>
      </c>
      <c r="U2668">
        <f>IF(ISNUMBER($BX2668),IF($BX2668&gt;=2016,1,0),"")</f>
        <v>1.0</v>
      </c>
      <c r="V2668">
        <f>IF(ISNUMBER($BW2668),IF($BW2668&gt;=2016,1,0),"")</f>
        <v>0.0</v>
      </c>
      <c r="W2668" t="str">
        <f>IF(AND(ISNUMBER($BW2668),ISNUMBER($BX2668)),IF($BW2668&gt;=2016,"post-only",IF($BX2668&lt;2016,"pre-only","mixed")),"")</f>
        <v>mixed</v>
      </c>
      <c r="X2668">
        <f>IF(AND(ISNUMBER($BW2668),ISNUMBER($BX2668)),MIN(1,MAX(0,($BX2668-2017+1)/($BX2668-$BW2668+1))),"")</f>
        <v>0.2727272727272727</v>
      </c>
      <c r="Y2668">
        <f>IF(AND(ISNUMBER($BW2668),ISNUMBER($BX2668)),MIN(1,MAX(0,($BX2668-2018+1)/($BX2668-$BW2668+1))),"")</f>
        <v>0.1818181818181818</v>
      </c>
      <c r="Z2668">
        <f>IF(AND(ISNUMBER($BW2668),ISNUMBER($BX2668)),MIN(1,MAX(0,($BX2668-2019+1)/($BX2668-$BW2668+1))),"")</f>
        <v>0.09090909090909091</v>
      </c>
      <c r="AA2668">
        <f>IF(ISNUMBER($BX2668),IF($BX2668&gt;=2017,1,0),"")</f>
        <v>1.0</v>
      </c>
      <c r="AB2668">
        <f>IF(ISNUMBER($BX2668),IF($BX2668&gt;=2018,1,0),"")</f>
        <v>1.0</v>
      </c>
      <c r="AC2668">
        <f>IF(ISNUMBER($BX2668),IF($BX2668&gt;=2019,1,0),"")</f>
        <v>1.0</v>
      </c>
      <c r="AD2668">
        <f>IF($L2668&lt;&gt;"",IF($L2668&gt;2013,1,0),"")</f>
        <v>1.0</v>
      </c>
      <c r="AE2668">
        <f>IF($L2668&lt;&gt;"",1+IF($L2668&gt;2011,1,0)+IF($L2668&gt;2014,1,0),"")</f>
        <v>2.0</v>
      </c>
      <c r="AF2668" t="inlineStr">
        <is>
          <t>loan (interest rate)</t>
        </is>
      </c>
      <c r="AG2668" t="inlineStr">
        <is>
          <t>performance</t>
        </is>
      </c>
      <c r="AH2668" t="inlineStr">
        <is>
          <t>non-sensitive</t>
        </is>
      </c>
      <c r="AI2668" t="inlineStr">
        <is>
          <t>with ETS/CT</t>
        </is>
      </c>
      <c r="AJ2668" t="inlineStr">
        <is>
          <t>without ETS/CT</t>
        </is>
      </c>
      <c r="AK2668" t="str">
        <f>IF(AND($CF2668&lt;&gt;"",IFERROR(INDEX(subsample_country_map!$B:$B,MATCH($CF2668,subsample_country_map!$A:$A,0)),"")&lt;&gt;""),INDEX(subsample_country_map!$B:$B,MATCH($CF2668,subsample_country_map!$A:$A,0)),INDEX(lookup!$AA:$AA,MATCH($A2668,lookup!$A:$A,0)))</f>
        <v>3_AsiaPac</v>
      </c>
      <c r="AL2668" t="str">
        <f>IF(AND($CF2668&lt;&gt;"",IFERROR(INDEX(subsample_country_map!$C:$C,MATCH($CF2668,subsample_country_map!$A:$A,0)),"")&lt;&gt;""),INDEX(subsample_country_map!$C:$C,MATCH($CF2668,subsample_country_map!$A:$A,0)),INDEX(lookup!$AB:$AB,MATCH($A2668,lookup!$A:$A,0)))</f>
        <v>2_developing</v>
      </c>
      <c r="AM2668" t="str">
        <f>IF(AND($CF2668&lt;&gt;"",IFERROR(INDEX(subsample_country_map!$D:$D,MATCH($CF2668,subsample_country_map!$A:$A,0)),"")&lt;&gt;""),INDEX(subsample_country_map!$D:$D,MATCH($CF2668,subsample_country_map!$A:$A,0)),INDEX(lookup!$AC:$AC,MATCH($A2668,lookup!$A:$A,0)))</f>
        <v>2_non_western</v>
      </c>
      <c r="AN2668" t="str">
        <f>IF(AND($CF2668&lt;&gt;"",IFERROR(INDEX(subsample_country_map!$E:$E,MATCH($CF2668,subsample_country_map!$A:$A,0)),"")&lt;&gt;""),INDEX(subsample_country_map!$E:$E,MATCH($CF2668,subsample_country_map!$A:$A,0)),INDEX(lookup!$AD:$AD,MATCH($A2668,lookup!$A:$A,0)))</f>
        <v>2_civil law</v>
      </c>
      <c r="AO2668" t="str">
        <f>INDEX(lookup!$Y:$Y,MATCH($A2668,lookup!$A:$A,0))</f>
        <v>0_published</v>
      </c>
      <c r="AP2668" t="str">
        <f>INDEX(lookup!$Z:$Z,MATCH($A2668,lookup!$A:$A,0))</f>
        <v>1_VHB high</v>
      </c>
      <c r="AQ2668" t="str">
        <f>INDEX(lookup!$W:$W,MATCH($A2668,lookup!$A:$A,0))</f>
        <v>3_mgmt</v>
      </c>
      <c r="AS2668" t="inlineStr">
        <is>
          <t>staging</t>
        </is>
      </c>
      <c r="AT2668" t="inlineStr">
        <is>
          <t>bad-CER</t>
        </is>
      </c>
      <c r="AU2668" t="inlineStr">
        <is>
          <t>cost</t>
        </is>
      </c>
      <c r="AV2668" t="inlineStr">
        <is>
          <t>0.0009</t>
        </is>
      </c>
      <c r="AX2668" t="inlineStr">
        <is>
          <t>1.00</t>
        </is>
      </c>
      <c r="BA2668" t="n">
        <v>10212</v>
      </c>
      <c r="BB2668" t="inlineStr">
        <is>
          <t>1</t>
        </is>
      </c>
      <c r="BC2668" t="inlineStr">
        <is>
          <t>OLS</t>
        </is>
      </c>
      <c r="BD2668" t="inlineStr">
        <is>
          <t>firm</t>
        </is>
      </c>
      <c r="BE2668" t="inlineStr">
        <is>
          <t>none</t>
        </is>
      </c>
      <c r="BI2668" t="inlineStr">
        <is>
          <t>Table 4</t>
        </is>
      </c>
      <c r="BJ2668" t="inlineStr">
        <is>
          <t>Panel B col (1)</t>
        </is>
      </c>
      <c r="BK2668" t="inlineStr">
        <is>
          <t>4</t>
        </is>
      </c>
      <c r="BL2668" t="inlineStr">
        <is>
          <t>CR 0.0009 (1.00)</t>
        </is>
      </c>
      <c r="BM2668" t="inlineStr">
        <is>
          <t>CR (Carbon risk)</t>
        </is>
      </c>
      <c r="BN2668" t="inlineStr">
        <is>
          <t>COST (Cost of bank loans)</t>
        </is>
      </c>
      <c r="BO2668" t="inlineStr">
        <is>
          <t>original</t>
        </is>
      </c>
      <c r="BP2668" t="inlineStr">
        <is>
          <t>Zhu, Zhao (2022)</t>
        </is>
      </c>
      <c r="BQ2668" t="inlineStr">
        <is>
          <t>computed</t>
        </is>
      </c>
      <c r="BR2668" t="inlineStr">
        <is>
          <t>industry-allocated (firm cost-share) [F45a]</t>
        </is>
      </c>
      <c r="BT2668" t="n">
        <v>0</v>
      </c>
      <c r="BU2668" t="inlineStr">
        <is>
          <t>staging_Zhu_Zhao_2022.csv</t>
        </is>
      </c>
      <c r="BW2668" t="n">
        <v>2009</v>
      </c>
      <c r="BX2668" t="n">
        <v>2019</v>
      </c>
      <c r="BY2668" t="inlineStr">
        <is>
          <t>China</t>
        </is>
      </c>
      <c r="BZ2668" t="n">
        <v>2014</v>
      </c>
      <c r="CA2668" t="n">
        <v>0.3636363636363636</v>
      </c>
      <c r="CB2668" t="n">
        <v>0</v>
      </c>
      <c r="CC2668" t="n">
        <v>1</v>
      </c>
      <c r="CD2668" t="n">
        <v>-0.009895494669988535</v>
      </c>
      <c r="CE2668" t="n">
        <v>1</v>
      </c>
    </row>
    <row r="2669">
      <c r="A2669" t="inlineStr">
        <is>
          <t>Zhu, Zhao (2022)</t>
        </is>
      </c>
      <c r="B2669" t="n">
        <v>3974</v>
      </c>
      <c r="C2669" t="n">
        <v>-0.007916276875216529</v>
      </c>
      <c r="D2669" t="n">
        <v>10212</v>
      </c>
      <c r="E2669">
        <f>IF(ISNUMBER($BA2669),$BA2669,IF(AND(ISNUMBER($D2669),ISNUMBER($BW2669),ISNUMBER($BX2669)),$D2669*($BX2669-$BW2669+1),""))</f>
        <v>10212.0</v>
      </c>
      <c r="H2669" t="inlineStr">
        <is>
          <t>partial</t>
        </is>
      </c>
      <c r="I2669" t="inlineStr">
        <is>
          <t>T-Statistic available</t>
        </is>
      </c>
      <c r="J2669">
        <f>IF($BW2669&lt;&gt;"",$BW2669,"")</f>
        <v>2009.0</v>
      </c>
      <c r="K2669">
        <f>IF($BX2669&lt;&gt;"",$BX2669,"")</f>
        <v>2019.0</v>
      </c>
      <c r="L2669">
        <f>IF(AND(ISNUMBER($BW2669),ISNUMBER($BX2669)),($BW2669+$BX2669)/2,"")</f>
        <v>2014.0</v>
      </c>
      <c r="M2669">
        <f>IF($L2669&lt;&gt;"",$L2669,"")</f>
        <v>2014.0</v>
      </c>
      <c r="N2669">
        <f>IF(AND(ISNUMBER($BW2669),ISNUMBER($BX2669)),MIN(1,MAX(0,($BX2669-2016+1)/($BX2669-$BW2669+1))),"")</f>
        <v>0.3636363636363636</v>
      </c>
      <c r="O2669">
        <f>IF(AND(ISNUMBER($BW2669),ISNUMBER($BX2669)),MIN(1,MAX(0,($BX2669-2017+1)/($BX2669-$BW2669+1))),"")</f>
        <v>0.2727272727272727</v>
      </c>
      <c r="P2669">
        <f>IF(AND(ISNUMBER($BW2669),ISNUMBER($BX2669)),MIN(1,MAX(0,($BX2669-2018+1)/($BX2669-$BW2669+1))),"")</f>
        <v>0.1818181818181818</v>
      </c>
      <c r="Q2669">
        <f>IF(AND(ISNUMBER($BW2669),ISNUMBER($BX2669)),MIN(1,MAX(0,($BX2669-2019+1)/($BX2669-$BW2669+1))),"")</f>
        <v>0.09090909090909091</v>
      </c>
      <c r="R2669">
        <f>IF(AND(ISNUMBER($BW2669),ISNUMBER($BX2669)),MIN(1,MAX(0,($BX2669-2016+1)/($BX2669-$BW2669+1))),"")</f>
        <v>0.3636363636363636</v>
      </c>
      <c r="S2669">
        <f>IF($L2669&lt;&gt;"",IF($L2669&gt;=2015.5,1,0),"")</f>
        <v>0.0</v>
      </c>
      <c r="T2669">
        <f>IF($L2669&lt;&gt;"",IF($L2669&gt;=2016,1,0),"")</f>
        <v>0.0</v>
      </c>
      <c r="U2669">
        <f>IF(ISNUMBER($BX2669),IF($BX2669&gt;=2016,1,0),"")</f>
        <v>1.0</v>
      </c>
      <c r="V2669">
        <f>IF(ISNUMBER($BW2669),IF($BW2669&gt;=2016,1,0),"")</f>
        <v>0.0</v>
      </c>
      <c r="W2669" t="str">
        <f>IF(AND(ISNUMBER($BW2669),ISNUMBER($BX2669)),IF($BW2669&gt;=2016,"post-only",IF($BX2669&lt;2016,"pre-only","mixed")),"")</f>
        <v>mixed</v>
      </c>
      <c r="X2669">
        <f>IF(AND(ISNUMBER($BW2669),ISNUMBER($BX2669)),MIN(1,MAX(0,($BX2669-2017+1)/($BX2669-$BW2669+1))),"")</f>
        <v>0.2727272727272727</v>
      </c>
      <c r="Y2669">
        <f>IF(AND(ISNUMBER($BW2669),ISNUMBER($BX2669)),MIN(1,MAX(0,($BX2669-2018+1)/($BX2669-$BW2669+1))),"")</f>
        <v>0.1818181818181818</v>
      </c>
      <c r="Z2669">
        <f>IF(AND(ISNUMBER($BW2669),ISNUMBER($BX2669)),MIN(1,MAX(0,($BX2669-2019+1)/($BX2669-$BW2669+1))),"")</f>
        <v>0.09090909090909091</v>
      </c>
      <c r="AA2669">
        <f>IF(ISNUMBER($BX2669),IF($BX2669&gt;=2017,1,0),"")</f>
        <v>1.0</v>
      </c>
      <c r="AB2669">
        <f>IF(ISNUMBER($BX2669),IF($BX2669&gt;=2018,1,0),"")</f>
        <v>1.0</v>
      </c>
      <c r="AC2669">
        <f>IF(ISNUMBER($BX2669),IF($BX2669&gt;=2019,1,0),"")</f>
        <v>1.0</v>
      </c>
      <c r="AD2669">
        <f>IF($L2669&lt;&gt;"",IF($L2669&gt;2013,1,0),"")</f>
        <v>1.0</v>
      </c>
      <c r="AE2669">
        <f>IF($L2669&lt;&gt;"",1+IF($L2669&gt;2011,1,0)+IF($L2669&gt;2014,1,0),"")</f>
        <v>2.0</v>
      </c>
      <c r="AF2669" t="inlineStr">
        <is>
          <t>loan (interest rate)</t>
        </is>
      </c>
      <c r="AG2669" t="inlineStr">
        <is>
          <t>performance</t>
        </is>
      </c>
      <c r="AH2669" t="inlineStr">
        <is>
          <t>non-sensitive</t>
        </is>
      </c>
      <c r="AI2669" t="inlineStr">
        <is>
          <t>with ETS/CT</t>
        </is>
      </c>
      <c r="AJ2669" t="inlineStr">
        <is>
          <t>without ETS/CT</t>
        </is>
      </c>
      <c r="AK2669" t="str">
        <f>IF(AND($CF2669&lt;&gt;"",IFERROR(INDEX(subsample_country_map!$B:$B,MATCH($CF2669,subsample_country_map!$A:$A,0)),"")&lt;&gt;""),INDEX(subsample_country_map!$B:$B,MATCH($CF2669,subsample_country_map!$A:$A,0)),INDEX(lookup!$AA:$AA,MATCH($A2669,lookup!$A:$A,0)))</f>
        <v>3_AsiaPac</v>
      </c>
      <c r="AL2669" t="str">
        <f>IF(AND($CF2669&lt;&gt;"",IFERROR(INDEX(subsample_country_map!$C:$C,MATCH($CF2669,subsample_country_map!$A:$A,0)),"")&lt;&gt;""),INDEX(subsample_country_map!$C:$C,MATCH($CF2669,subsample_country_map!$A:$A,0)),INDEX(lookup!$AB:$AB,MATCH($A2669,lookup!$A:$A,0)))</f>
        <v>2_developing</v>
      </c>
      <c r="AM2669" t="str">
        <f>IF(AND($CF2669&lt;&gt;"",IFERROR(INDEX(subsample_country_map!$D:$D,MATCH($CF2669,subsample_country_map!$A:$A,0)),"")&lt;&gt;""),INDEX(subsample_country_map!$D:$D,MATCH($CF2669,subsample_country_map!$A:$A,0)),INDEX(lookup!$AC:$AC,MATCH($A2669,lookup!$A:$A,0)))</f>
        <v>2_non_western</v>
      </c>
      <c r="AN2669" t="str">
        <f>IF(AND($CF2669&lt;&gt;"",IFERROR(INDEX(subsample_country_map!$E:$E,MATCH($CF2669,subsample_country_map!$A:$A,0)),"")&lt;&gt;""),INDEX(subsample_country_map!$E:$E,MATCH($CF2669,subsample_country_map!$A:$A,0)),INDEX(lookup!$AD:$AD,MATCH($A2669,lookup!$A:$A,0)))</f>
        <v>2_civil law</v>
      </c>
      <c r="AO2669" t="str">
        <f>INDEX(lookup!$Y:$Y,MATCH($A2669,lookup!$A:$A,0))</f>
        <v>0_published</v>
      </c>
      <c r="AP2669" t="str">
        <f>INDEX(lookup!$Z:$Z,MATCH($A2669,lookup!$A:$A,0))</f>
        <v>1_VHB high</v>
      </c>
      <c r="AQ2669" t="str">
        <f>INDEX(lookup!$W:$W,MATCH($A2669,lookup!$A:$A,0))</f>
        <v>3_mgmt</v>
      </c>
      <c r="AS2669" t="inlineStr">
        <is>
          <t>staging</t>
        </is>
      </c>
      <c r="AT2669" t="inlineStr">
        <is>
          <t>bad-CER</t>
        </is>
      </c>
      <c r="AU2669" t="inlineStr">
        <is>
          <t>cost</t>
        </is>
      </c>
      <c r="AV2669" t="inlineStr">
        <is>
          <t>0.0007</t>
        </is>
      </c>
      <c r="AX2669" t="inlineStr">
        <is>
          <t>0.80</t>
        </is>
      </c>
      <c r="BA2669" t="n">
        <v>10212</v>
      </c>
      <c r="BB2669" t="inlineStr">
        <is>
          <t>1</t>
        </is>
      </c>
      <c r="BC2669" t="inlineStr">
        <is>
          <t>OLS</t>
        </is>
      </c>
      <c r="BD2669" t="inlineStr">
        <is>
          <t>firm</t>
        </is>
      </c>
      <c r="BE2669" t="inlineStr">
        <is>
          <t>none</t>
        </is>
      </c>
      <c r="BI2669" t="inlineStr">
        <is>
          <t>Table 4</t>
        </is>
      </c>
      <c r="BJ2669" t="inlineStr">
        <is>
          <t>Panel B col (2)</t>
        </is>
      </c>
      <c r="BK2669" t="inlineStr">
        <is>
          <t>4</t>
        </is>
      </c>
      <c r="BL2669" t="inlineStr">
        <is>
          <t>CR 0.0007 (0.80)</t>
        </is>
      </c>
      <c r="BM2669" t="inlineStr">
        <is>
          <t>CR (Carbon risk)</t>
        </is>
      </c>
      <c r="BN2669" t="inlineStr">
        <is>
          <t>COST (Cost of bank loans)</t>
        </is>
      </c>
      <c r="BO2669" t="inlineStr">
        <is>
          <t>original</t>
        </is>
      </c>
      <c r="BP2669" t="inlineStr">
        <is>
          <t>Zhu, Zhao (2022)</t>
        </is>
      </c>
      <c r="BQ2669" t="inlineStr">
        <is>
          <t>computed</t>
        </is>
      </c>
      <c r="BR2669" t="inlineStr">
        <is>
          <t>industry-allocated (firm cost-share) [F45a]</t>
        </is>
      </c>
      <c r="BT2669" t="n">
        <v>0</v>
      </c>
      <c r="BU2669" t="inlineStr">
        <is>
          <t>staging_Zhu_Zhao_2022.csv</t>
        </is>
      </c>
      <c r="BW2669" t="n">
        <v>2009</v>
      </c>
      <c r="BX2669" t="n">
        <v>2019</v>
      </c>
      <c r="BY2669" t="inlineStr">
        <is>
          <t>China</t>
        </is>
      </c>
      <c r="BZ2669" t="n">
        <v>2014</v>
      </c>
      <c r="CA2669" t="n">
        <v>0.3636363636363636</v>
      </c>
      <c r="CB2669" t="n">
        <v>0</v>
      </c>
      <c r="CC2669" t="n">
        <v>1</v>
      </c>
      <c r="CD2669" t="n">
        <v>-0.007916442245702133</v>
      </c>
      <c r="CE2669" t="n">
        <v>1</v>
      </c>
    </row>
    <row r="2670">
      <c r="A2670" t="inlineStr">
        <is>
          <t>Zhu, Zhao (2022)</t>
        </is>
      </c>
      <c r="B2670" t="n">
        <v>3975</v>
      </c>
      <c r="C2670" t="n">
        <v>-0.02127962508133855</v>
      </c>
      <c r="D2670" t="n">
        <v>8918</v>
      </c>
      <c r="E2670">
        <f>IF(ISNUMBER($BA2670),$BA2670,IF(AND(ISNUMBER($D2670),ISNUMBER($BW2670),ISNUMBER($BX2670)),$D2670*($BX2670-$BW2670+1),""))</f>
        <v>8918.0</v>
      </c>
      <c r="H2670" t="inlineStr">
        <is>
          <t>partial</t>
        </is>
      </c>
      <c r="I2670" t="inlineStr">
        <is>
          <t>T-Statistic available</t>
        </is>
      </c>
      <c r="J2670">
        <f>IF($BW2670&lt;&gt;"",$BW2670,"")</f>
        <v>2009.0</v>
      </c>
      <c r="K2670">
        <f>IF($BX2670&lt;&gt;"",$BX2670,"")</f>
        <v>2019.0</v>
      </c>
      <c r="L2670">
        <f>IF(AND(ISNUMBER($BW2670),ISNUMBER($BX2670)),($BW2670+$BX2670)/2,"")</f>
        <v>2014.0</v>
      </c>
      <c r="M2670">
        <f>IF($L2670&lt;&gt;"",$L2670,"")</f>
        <v>2014.0</v>
      </c>
      <c r="N2670">
        <f>IF(AND(ISNUMBER($BW2670),ISNUMBER($BX2670)),MIN(1,MAX(0,($BX2670-2016+1)/($BX2670-$BW2670+1))),"")</f>
        <v>0.3636363636363636</v>
      </c>
      <c r="O2670">
        <f>IF(AND(ISNUMBER($BW2670),ISNUMBER($BX2670)),MIN(1,MAX(0,($BX2670-2017+1)/($BX2670-$BW2670+1))),"")</f>
        <v>0.2727272727272727</v>
      </c>
      <c r="P2670">
        <f>IF(AND(ISNUMBER($BW2670),ISNUMBER($BX2670)),MIN(1,MAX(0,($BX2670-2018+1)/($BX2670-$BW2670+1))),"")</f>
        <v>0.1818181818181818</v>
      </c>
      <c r="Q2670">
        <f>IF(AND(ISNUMBER($BW2670),ISNUMBER($BX2670)),MIN(1,MAX(0,($BX2670-2019+1)/($BX2670-$BW2670+1))),"")</f>
        <v>0.09090909090909091</v>
      </c>
      <c r="R2670">
        <f>IF(AND(ISNUMBER($BW2670),ISNUMBER($BX2670)),MIN(1,MAX(0,($BX2670-2016+1)/($BX2670-$BW2670+1))),"")</f>
        <v>0.3636363636363636</v>
      </c>
      <c r="S2670">
        <f>IF($L2670&lt;&gt;"",IF($L2670&gt;=2015.5,1,0),"")</f>
        <v>0.0</v>
      </c>
      <c r="T2670">
        <f>IF($L2670&lt;&gt;"",IF($L2670&gt;=2016,1,0),"")</f>
        <v>0.0</v>
      </c>
      <c r="U2670">
        <f>IF(ISNUMBER($BX2670),IF($BX2670&gt;=2016,1,0),"")</f>
        <v>1.0</v>
      </c>
      <c r="V2670">
        <f>IF(ISNUMBER($BW2670),IF($BW2670&gt;=2016,1,0),"")</f>
        <v>0.0</v>
      </c>
      <c r="W2670" t="str">
        <f>IF(AND(ISNUMBER($BW2670),ISNUMBER($BX2670)),IF($BW2670&gt;=2016,"post-only",IF($BX2670&lt;2016,"pre-only","mixed")),"")</f>
        <v>mixed</v>
      </c>
      <c r="X2670">
        <f>IF(AND(ISNUMBER($BW2670),ISNUMBER($BX2670)),MIN(1,MAX(0,($BX2670-2017+1)/($BX2670-$BW2670+1))),"")</f>
        <v>0.2727272727272727</v>
      </c>
      <c r="Y2670">
        <f>IF(AND(ISNUMBER($BW2670),ISNUMBER($BX2670)),MIN(1,MAX(0,($BX2670-2018+1)/($BX2670-$BW2670+1))),"")</f>
        <v>0.1818181818181818</v>
      </c>
      <c r="Z2670">
        <f>IF(AND(ISNUMBER($BW2670),ISNUMBER($BX2670)),MIN(1,MAX(0,($BX2670-2019+1)/($BX2670-$BW2670+1))),"")</f>
        <v>0.09090909090909091</v>
      </c>
      <c r="AA2670">
        <f>IF(ISNUMBER($BX2670),IF($BX2670&gt;=2017,1,0),"")</f>
        <v>1.0</v>
      </c>
      <c r="AB2670">
        <f>IF(ISNUMBER($BX2670),IF($BX2670&gt;=2018,1,0),"")</f>
        <v>1.0</v>
      </c>
      <c r="AC2670">
        <f>IF(ISNUMBER($BX2670),IF($BX2670&gt;=2019,1,0),"")</f>
        <v>1.0</v>
      </c>
      <c r="AD2670">
        <f>IF($L2670&lt;&gt;"",IF($L2670&gt;2013,1,0),"")</f>
        <v>1.0</v>
      </c>
      <c r="AE2670">
        <f>IF($L2670&lt;&gt;"",1+IF($L2670&gt;2011,1,0)+IF($L2670&gt;2014,1,0),"")</f>
        <v>2.0</v>
      </c>
      <c r="AF2670" t="inlineStr">
        <is>
          <t>loan (interest rate)</t>
        </is>
      </c>
      <c r="AG2670" t="inlineStr">
        <is>
          <t>performance</t>
        </is>
      </c>
      <c r="AH2670" t="inlineStr">
        <is>
          <t>non-sensitive</t>
        </is>
      </c>
      <c r="AI2670" t="inlineStr">
        <is>
          <t>with ETS/CT</t>
        </is>
      </c>
      <c r="AJ2670" t="inlineStr">
        <is>
          <t>without ETS/CT</t>
        </is>
      </c>
      <c r="AK2670" t="str">
        <f>IF(AND($CF2670&lt;&gt;"",IFERROR(INDEX(subsample_country_map!$B:$B,MATCH($CF2670,subsample_country_map!$A:$A,0)),"")&lt;&gt;""),INDEX(subsample_country_map!$B:$B,MATCH($CF2670,subsample_country_map!$A:$A,0)),INDEX(lookup!$AA:$AA,MATCH($A2670,lookup!$A:$A,0)))</f>
        <v>3_AsiaPac</v>
      </c>
      <c r="AL2670" t="str">
        <f>IF(AND($CF2670&lt;&gt;"",IFERROR(INDEX(subsample_country_map!$C:$C,MATCH($CF2670,subsample_country_map!$A:$A,0)),"")&lt;&gt;""),INDEX(subsample_country_map!$C:$C,MATCH($CF2670,subsample_country_map!$A:$A,0)),INDEX(lookup!$AB:$AB,MATCH($A2670,lookup!$A:$A,0)))</f>
        <v>2_developing</v>
      </c>
      <c r="AM2670" t="str">
        <f>IF(AND($CF2670&lt;&gt;"",IFERROR(INDEX(subsample_country_map!$D:$D,MATCH($CF2670,subsample_country_map!$A:$A,0)),"")&lt;&gt;""),INDEX(subsample_country_map!$D:$D,MATCH($CF2670,subsample_country_map!$A:$A,0)),INDEX(lookup!$AC:$AC,MATCH($A2670,lookup!$A:$A,0)))</f>
        <v>2_non_western</v>
      </c>
      <c r="AN2670" t="str">
        <f>IF(AND($CF2670&lt;&gt;"",IFERROR(INDEX(subsample_country_map!$E:$E,MATCH($CF2670,subsample_country_map!$A:$A,0)),"")&lt;&gt;""),INDEX(subsample_country_map!$E:$E,MATCH($CF2670,subsample_country_map!$A:$A,0)),INDEX(lookup!$AD:$AD,MATCH($A2670,lookup!$A:$A,0)))</f>
        <v>2_civil law</v>
      </c>
      <c r="AO2670" t="str">
        <f>INDEX(lookup!$Y:$Y,MATCH($A2670,lookup!$A:$A,0))</f>
        <v>0_published</v>
      </c>
      <c r="AP2670" t="str">
        <f>INDEX(lookup!$Z:$Z,MATCH($A2670,lookup!$A:$A,0))</f>
        <v>1_VHB high</v>
      </c>
      <c r="AQ2670" t="str">
        <f>INDEX(lookup!$W:$W,MATCH($A2670,lookup!$A:$A,0))</f>
        <v>3_mgmt</v>
      </c>
      <c r="AS2670" t="inlineStr">
        <is>
          <t>staging</t>
        </is>
      </c>
      <c r="AT2670" t="inlineStr">
        <is>
          <t>bad-CER</t>
        </is>
      </c>
      <c r="AU2670" t="inlineStr">
        <is>
          <t>cost</t>
        </is>
      </c>
      <c r="AV2670" t="inlineStr">
        <is>
          <t>0.0020</t>
        </is>
      </c>
      <c r="AX2670" t="inlineStr">
        <is>
          <t>2.01</t>
        </is>
      </c>
      <c r="BA2670" t="n">
        <v>8918</v>
      </c>
      <c r="BB2670" t="inlineStr">
        <is>
          <t>1</t>
        </is>
      </c>
      <c r="BC2670" t="inlineStr">
        <is>
          <t>OLS</t>
        </is>
      </c>
      <c r="BD2670" t="inlineStr">
        <is>
          <t>firm</t>
        </is>
      </c>
      <c r="BE2670" t="inlineStr">
        <is>
          <t>other:environmental performance</t>
        </is>
      </c>
      <c r="BF2670" t="inlineStr">
        <is>
          <t>Low</t>
        </is>
      </c>
      <c r="BI2670" t="inlineStr">
        <is>
          <t>Table 5</t>
        </is>
      </c>
      <c r="BJ2670" t="inlineStr">
        <is>
          <t>Panel A col (1) Low</t>
        </is>
      </c>
      <c r="BK2670" t="inlineStr">
        <is>
          <t>5</t>
        </is>
      </c>
      <c r="BL2670" t="inlineStr">
        <is>
          <t>CR 0.0020** (2.01)</t>
        </is>
      </c>
      <c r="BM2670" t="inlineStr">
        <is>
          <t>CR (Carbon risk)</t>
        </is>
      </c>
      <c r="BN2670" t="inlineStr">
        <is>
          <t>COST (Cost of bank loans)</t>
        </is>
      </c>
      <c r="BO2670" t="inlineStr">
        <is>
          <t>original</t>
        </is>
      </c>
      <c r="BP2670" t="inlineStr">
        <is>
          <t>Zhu, Zhao (2022)</t>
        </is>
      </c>
      <c r="BQ2670" t="inlineStr">
        <is>
          <t>computed</t>
        </is>
      </c>
      <c r="BR2670" t="inlineStr">
        <is>
          <t>industry-allocated (firm cost-share) [F45a]</t>
        </is>
      </c>
      <c r="BT2670" t="n">
        <v>0</v>
      </c>
      <c r="BU2670" t="inlineStr">
        <is>
          <t>staging_Zhu_Zhao_2022.csv</t>
        </is>
      </c>
      <c r="BW2670" t="n">
        <v>2009</v>
      </c>
      <c r="BX2670" t="n">
        <v>2019</v>
      </c>
      <c r="BY2670" t="inlineStr">
        <is>
          <t>China</t>
        </is>
      </c>
      <c r="BZ2670" t="n">
        <v>2014</v>
      </c>
      <c r="CA2670" t="n">
        <v>0.3636363636363636</v>
      </c>
      <c r="CB2670" t="n">
        <v>0</v>
      </c>
      <c r="CC2670" t="n">
        <v>1</v>
      </c>
      <c r="CD2670" t="n">
        <v>-0.02128283791823328</v>
      </c>
      <c r="CE2670" t="n">
        <v>1</v>
      </c>
    </row>
    <row r="2671">
      <c r="A2671" t="inlineStr">
        <is>
          <t>Zhu, Zhao (2022)</t>
        </is>
      </c>
      <c r="B2671" t="n">
        <v>3976</v>
      </c>
      <c r="C2671" t="n">
        <v>-0.04221716688886515</v>
      </c>
      <c r="D2671" t="n">
        <v>1294</v>
      </c>
      <c r="E2671">
        <f>IF(ISNUMBER($BA2671),$BA2671,IF(AND(ISNUMBER($D2671),ISNUMBER($BW2671),ISNUMBER($BX2671)),$D2671*($BX2671-$BW2671+1),""))</f>
        <v>1294.0</v>
      </c>
      <c r="H2671" t="inlineStr">
        <is>
          <t>partial</t>
        </is>
      </c>
      <c r="I2671" t="inlineStr">
        <is>
          <t>T-Statistic available</t>
        </is>
      </c>
      <c r="J2671">
        <f>IF($BW2671&lt;&gt;"",$BW2671,"")</f>
        <v>2009.0</v>
      </c>
      <c r="K2671">
        <f>IF($BX2671&lt;&gt;"",$BX2671,"")</f>
        <v>2019.0</v>
      </c>
      <c r="L2671">
        <f>IF(AND(ISNUMBER($BW2671),ISNUMBER($BX2671)),($BW2671+$BX2671)/2,"")</f>
        <v>2014.0</v>
      </c>
      <c r="M2671">
        <f>IF($L2671&lt;&gt;"",$L2671,"")</f>
        <v>2014.0</v>
      </c>
      <c r="N2671">
        <f>IF(AND(ISNUMBER($BW2671),ISNUMBER($BX2671)),MIN(1,MAX(0,($BX2671-2016+1)/($BX2671-$BW2671+1))),"")</f>
        <v>0.3636363636363636</v>
      </c>
      <c r="O2671">
        <f>IF(AND(ISNUMBER($BW2671),ISNUMBER($BX2671)),MIN(1,MAX(0,($BX2671-2017+1)/($BX2671-$BW2671+1))),"")</f>
        <v>0.2727272727272727</v>
      </c>
      <c r="P2671">
        <f>IF(AND(ISNUMBER($BW2671),ISNUMBER($BX2671)),MIN(1,MAX(0,($BX2671-2018+1)/($BX2671-$BW2671+1))),"")</f>
        <v>0.1818181818181818</v>
      </c>
      <c r="Q2671">
        <f>IF(AND(ISNUMBER($BW2671),ISNUMBER($BX2671)),MIN(1,MAX(0,($BX2671-2019+1)/($BX2671-$BW2671+1))),"")</f>
        <v>0.09090909090909091</v>
      </c>
      <c r="R2671">
        <f>IF(AND(ISNUMBER($BW2671),ISNUMBER($BX2671)),MIN(1,MAX(0,($BX2671-2016+1)/($BX2671-$BW2671+1))),"")</f>
        <v>0.3636363636363636</v>
      </c>
      <c r="S2671">
        <f>IF($L2671&lt;&gt;"",IF($L2671&gt;=2015.5,1,0),"")</f>
        <v>0.0</v>
      </c>
      <c r="T2671">
        <f>IF($L2671&lt;&gt;"",IF($L2671&gt;=2016,1,0),"")</f>
        <v>0.0</v>
      </c>
      <c r="U2671">
        <f>IF(ISNUMBER($BX2671),IF($BX2671&gt;=2016,1,0),"")</f>
        <v>1.0</v>
      </c>
      <c r="V2671">
        <f>IF(ISNUMBER($BW2671),IF($BW2671&gt;=2016,1,0),"")</f>
        <v>0.0</v>
      </c>
      <c r="W2671" t="str">
        <f>IF(AND(ISNUMBER($BW2671),ISNUMBER($BX2671)),IF($BW2671&gt;=2016,"post-only",IF($BX2671&lt;2016,"pre-only","mixed")),"")</f>
        <v>mixed</v>
      </c>
      <c r="X2671">
        <f>IF(AND(ISNUMBER($BW2671),ISNUMBER($BX2671)),MIN(1,MAX(0,($BX2671-2017+1)/($BX2671-$BW2671+1))),"")</f>
        <v>0.2727272727272727</v>
      </c>
      <c r="Y2671">
        <f>IF(AND(ISNUMBER($BW2671),ISNUMBER($BX2671)),MIN(1,MAX(0,($BX2671-2018+1)/($BX2671-$BW2671+1))),"")</f>
        <v>0.1818181818181818</v>
      </c>
      <c r="Z2671">
        <f>IF(AND(ISNUMBER($BW2671),ISNUMBER($BX2671)),MIN(1,MAX(0,($BX2671-2019+1)/($BX2671-$BW2671+1))),"")</f>
        <v>0.09090909090909091</v>
      </c>
      <c r="AA2671">
        <f>IF(ISNUMBER($BX2671),IF($BX2671&gt;=2017,1,0),"")</f>
        <v>1.0</v>
      </c>
      <c r="AB2671">
        <f>IF(ISNUMBER($BX2671),IF($BX2671&gt;=2018,1,0),"")</f>
        <v>1.0</v>
      </c>
      <c r="AC2671">
        <f>IF(ISNUMBER($BX2671),IF($BX2671&gt;=2019,1,0),"")</f>
        <v>1.0</v>
      </c>
      <c r="AD2671">
        <f>IF($L2671&lt;&gt;"",IF($L2671&gt;2013,1,0),"")</f>
        <v>1.0</v>
      </c>
      <c r="AE2671">
        <f>IF($L2671&lt;&gt;"",1+IF($L2671&gt;2011,1,0)+IF($L2671&gt;2014,1,0),"")</f>
        <v>2.0</v>
      </c>
      <c r="AF2671" t="inlineStr">
        <is>
          <t>loan (interest rate)</t>
        </is>
      </c>
      <c r="AG2671" t="inlineStr">
        <is>
          <t>performance</t>
        </is>
      </c>
      <c r="AH2671" t="inlineStr">
        <is>
          <t>non-sensitive</t>
        </is>
      </c>
      <c r="AI2671" t="inlineStr">
        <is>
          <t>with ETS/CT</t>
        </is>
      </c>
      <c r="AJ2671" t="inlineStr">
        <is>
          <t>without ETS/CT</t>
        </is>
      </c>
      <c r="AK2671" t="str">
        <f>IF(AND($CF2671&lt;&gt;"",IFERROR(INDEX(subsample_country_map!$B:$B,MATCH($CF2671,subsample_country_map!$A:$A,0)),"")&lt;&gt;""),INDEX(subsample_country_map!$B:$B,MATCH($CF2671,subsample_country_map!$A:$A,0)),INDEX(lookup!$AA:$AA,MATCH($A2671,lookup!$A:$A,0)))</f>
        <v>3_AsiaPac</v>
      </c>
      <c r="AL2671" t="str">
        <f>IF(AND($CF2671&lt;&gt;"",IFERROR(INDEX(subsample_country_map!$C:$C,MATCH($CF2671,subsample_country_map!$A:$A,0)),"")&lt;&gt;""),INDEX(subsample_country_map!$C:$C,MATCH($CF2671,subsample_country_map!$A:$A,0)),INDEX(lookup!$AB:$AB,MATCH($A2671,lookup!$A:$A,0)))</f>
        <v>2_developing</v>
      </c>
      <c r="AM2671" t="str">
        <f>IF(AND($CF2671&lt;&gt;"",IFERROR(INDEX(subsample_country_map!$D:$D,MATCH($CF2671,subsample_country_map!$A:$A,0)),"")&lt;&gt;""),INDEX(subsample_country_map!$D:$D,MATCH($CF2671,subsample_country_map!$A:$A,0)),INDEX(lookup!$AC:$AC,MATCH($A2671,lookup!$A:$A,0)))</f>
        <v>2_non_western</v>
      </c>
      <c r="AN2671" t="str">
        <f>IF(AND($CF2671&lt;&gt;"",IFERROR(INDEX(subsample_country_map!$E:$E,MATCH($CF2671,subsample_country_map!$A:$A,0)),"")&lt;&gt;""),INDEX(subsample_country_map!$E:$E,MATCH($CF2671,subsample_country_map!$A:$A,0)),INDEX(lookup!$AD:$AD,MATCH($A2671,lookup!$A:$A,0)))</f>
        <v>2_civil law</v>
      </c>
      <c r="AO2671" t="str">
        <f>INDEX(lookup!$Y:$Y,MATCH($A2671,lookup!$A:$A,0))</f>
        <v>0_published</v>
      </c>
      <c r="AP2671" t="str">
        <f>INDEX(lookup!$Z:$Z,MATCH($A2671,lookup!$A:$A,0))</f>
        <v>1_VHB high</v>
      </c>
      <c r="AQ2671" t="str">
        <f>INDEX(lookup!$W:$W,MATCH($A2671,lookup!$A:$A,0))</f>
        <v>3_mgmt</v>
      </c>
      <c r="AS2671" t="inlineStr">
        <is>
          <t>staging</t>
        </is>
      </c>
      <c r="AT2671" t="inlineStr">
        <is>
          <t>bad-CER</t>
        </is>
      </c>
      <c r="AU2671" t="inlineStr">
        <is>
          <t>cost</t>
        </is>
      </c>
      <c r="AV2671" t="inlineStr">
        <is>
          <t>0.0015</t>
        </is>
      </c>
      <c r="AX2671" t="inlineStr">
        <is>
          <t>1.52</t>
        </is>
      </c>
      <c r="BA2671" t="n">
        <v>1294</v>
      </c>
      <c r="BB2671" t="inlineStr">
        <is>
          <t>1</t>
        </is>
      </c>
      <c r="BC2671" t="inlineStr">
        <is>
          <t>OLS</t>
        </is>
      </c>
      <c r="BD2671" t="inlineStr">
        <is>
          <t>firm</t>
        </is>
      </c>
      <c r="BE2671" t="inlineStr">
        <is>
          <t>other:environmental performance</t>
        </is>
      </c>
      <c r="BF2671" t="inlineStr">
        <is>
          <t>High</t>
        </is>
      </c>
      <c r="BI2671" t="inlineStr">
        <is>
          <t>Table 5</t>
        </is>
      </c>
      <c r="BJ2671" t="inlineStr">
        <is>
          <t>Panel A col (2) High</t>
        </is>
      </c>
      <c r="BK2671" t="inlineStr">
        <is>
          <t>5</t>
        </is>
      </c>
      <c r="BL2671" t="inlineStr">
        <is>
          <t>CR 0.0015 (1.52)</t>
        </is>
      </c>
      <c r="BM2671" t="inlineStr">
        <is>
          <t>CR (Carbon risk)</t>
        </is>
      </c>
      <c r="BN2671" t="inlineStr">
        <is>
          <t>COST (Cost of bank loans)</t>
        </is>
      </c>
      <c r="BO2671" t="inlineStr">
        <is>
          <t>original</t>
        </is>
      </c>
      <c r="BP2671" t="inlineStr">
        <is>
          <t>Zhu, Zhao (2022)</t>
        </is>
      </c>
      <c r="BQ2671" t="inlineStr">
        <is>
          <t>computed</t>
        </is>
      </c>
      <c r="BR2671" t="inlineStr">
        <is>
          <t>industry-allocated (firm cost-share) [F45a]</t>
        </is>
      </c>
      <c r="BT2671" t="n">
        <v>0</v>
      </c>
      <c r="BU2671" t="inlineStr">
        <is>
          <t>staging_Zhu_Zhao_2022.csv</t>
        </is>
      </c>
      <c r="BW2671" t="n">
        <v>2009</v>
      </c>
      <c r="BX2671" t="n">
        <v>2019</v>
      </c>
      <c r="BY2671" t="inlineStr">
        <is>
          <t>China</t>
        </is>
      </c>
      <c r="BZ2671" t="n">
        <v>2014</v>
      </c>
      <c r="CA2671" t="n">
        <v>0.3636363636363636</v>
      </c>
      <c r="CB2671" t="n">
        <v>0</v>
      </c>
      <c r="CC2671" t="n">
        <v>1</v>
      </c>
      <c r="CD2671" t="n">
        <v>-0.04224227481067273</v>
      </c>
      <c r="CE2671" t="n">
        <v>1</v>
      </c>
    </row>
    <row r="2672">
      <c r="A2672" t="inlineStr">
        <is>
          <t>Zhu, Zhao (2022)</t>
        </is>
      </c>
      <c r="B2672" t="n">
        <v>3977</v>
      </c>
      <c r="C2672" t="n">
        <v>-0.02965975221901599</v>
      </c>
      <c r="D2672" t="n">
        <v>4543</v>
      </c>
      <c r="E2672">
        <f>IF(ISNUMBER($BA2672),$BA2672,IF(AND(ISNUMBER($D2672),ISNUMBER($BW2672),ISNUMBER($BX2672)),$D2672*($BX2672-$BW2672+1),""))</f>
        <v>4543.0</v>
      </c>
      <c r="H2672" t="inlineStr">
        <is>
          <t>partial</t>
        </is>
      </c>
      <c r="I2672" t="inlineStr">
        <is>
          <t>T-Statistic available</t>
        </is>
      </c>
      <c r="J2672">
        <f>IF($BW2672&lt;&gt;"",$BW2672,"")</f>
        <v>2009.0</v>
      </c>
      <c r="K2672">
        <f>IF($BX2672&lt;&gt;"",$BX2672,"")</f>
        <v>2019.0</v>
      </c>
      <c r="L2672">
        <f>IF(AND(ISNUMBER($BW2672),ISNUMBER($BX2672)),($BW2672+$BX2672)/2,"")</f>
        <v>2014.0</v>
      </c>
      <c r="M2672">
        <f>IF($L2672&lt;&gt;"",$L2672,"")</f>
        <v>2014.0</v>
      </c>
      <c r="N2672">
        <f>IF(AND(ISNUMBER($BW2672),ISNUMBER($BX2672)),MIN(1,MAX(0,($BX2672-2016+1)/($BX2672-$BW2672+1))),"")</f>
        <v>0.3636363636363636</v>
      </c>
      <c r="O2672">
        <f>IF(AND(ISNUMBER($BW2672),ISNUMBER($BX2672)),MIN(1,MAX(0,($BX2672-2017+1)/($BX2672-$BW2672+1))),"")</f>
        <v>0.2727272727272727</v>
      </c>
      <c r="P2672">
        <f>IF(AND(ISNUMBER($BW2672),ISNUMBER($BX2672)),MIN(1,MAX(0,($BX2672-2018+1)/($BX2672-$BW2672+1))),"")</f>
        <v>0.1818181818181818</v>
      </c>
      <c r="Q2672">
        <f>IF(AND(ISNUMBER($BW2672),ISNUMBER($BX2672)),MIN(1,MAX(0,($BX2672-2019+1)/($BX2672-$BW2672+1))),"")</f>
        <v>0.09090909090909091</v>
      </c>
      <c r="R2672">
        <f>IF(AND(ISNUMBER($BW2672),ISNUMBER($BX2672)),MIN(1,MAX(0,($BX2672-2016+1)/($BX2672-$BW2672+1))),"")</f>
        <v>0.3636363636363636</v>
      </c>
      <c r="S2672">
        <f>IF($L2672&lt;&gt;"",IF($L2672&gt;=2015.5,1,0),"")</f>
        <v>0.0</v>
      </c>
      <c r="T2672">
        <f>IF($L2672&lt;&gt;"",IF($L2672&gt;=2016,1,0),"")</f>
        <v>0.0</v>
      </c>
      <c r="U2672">
        <f>IF(ISNUMBER($BX2672),IF($BX2672&gt;=2016,1,0),"")</f>
        <v>1.0</v>
      </c>
      <c r="V2672">
        <f>IF(ISNUMBER($BW2672),IF($BW2672&gt;=2016,1,0),"")</f>
        <v>0.0</v>
      </c>
      <c r="W2672" t="str">
        <f>IF(AND(ISNUMBER($BW2672),ISNUMBER($BX2672)),IF($BW2672&gt;=2016,"post-only",IF($BX2672&lt;2016,"pre-only","mixed")),"")</f>
        <v>mixed</v>
      </c>
      <c r="X2672">
        <f>IF(AND(ISNUMBER($BW2672),ISNUMBER($BX2672)),MIN(1,MAX(0,($BX2672-2017+1)/($BX2672-$BW2672+1))),"")</f>
        <v>0.2727272727272727</v>
      </c>
      <c r="Y2672">
        <f>IF(AND(ISNUMBER($BW2672),ISNUMBER($BX2672)),MIN(1,MAX(0,($BX2672-2018+1)/($BX2672-$BW2672+1))),"")</f>
        <v>0.1818181818181818</v>
      </c>
      <c r="Z2672">
        <f>IF(AND(ISNUMBER($BW2672),ISNUMBER($BX2672)),MIN(1,MAX(0,($BX2672-2019+1)/($BX2672-$BW2672+1))),"")</f>
        <v>0.09090909090909091</v>
      </c>
      <c r="AA2672">
        <f>IF(ISNUMBER($BX2672),IF($BX2672&gt;=2017,1,0),"")</f>
        <v>1.0</v>
      </c>
      <c r="AB2672">
        <f>IF(ISNUMBER($BX2672),IF($BX2672&gt;=2018,1,0),"")</f>
        <v>1.0</v>
      </c>
      <c r="AC2672">
        <f>IF(ISNUMBER($BX2672),IF($BX2672&gt;=2019,1,0),"")</f>
        <v>1.0</v>
      </c>
      <c r="AD2672">
        <f>IF($L2672&lt;&gt;"",IF($L2672&gt;2013,1,0),"")</f>
        <v>1.0</v>
      </c>
      <c r="AE2672">
        <f>IF($L2672&lt;&gt;"",1+IF($L2672&gt;2011,1,0)+IF($L2672&gt;2014,1,0),"")</f>
        <v>2.0</v>
      </c>
      <c r="AF2672" t="inlineStr">
        <is>
          <t>loan (interest rate)</t>
        </is>
      </c>
      <c r="AG2672" t="inlineStr">
        <is>
          <t>performance</t>
        </is>
      </c>
      <c r="AH2672" t="inlineStr">
        <is>
          <t>non-sensitive</t>
        </is>
      </c>
      <c r="AI2672" t="inlineStr">
        <is>
          <t>with ETS/CT</t>
        </is>
      </c>
      <c r="AJ2672" t="inlineStr">
        <is>
          <t>without ETS/CT</t>
        </is>
      </c>
      <c r="AK2672" t="str">
        <f>IF(AND($CF2672&lt;&gt;"",IFERROR(INDEX(subsample_country_map!$B:$B,MATCH($CF2672,subsample_country_map!$A:$A,0)),"")&lt;&gt;""),INDEX(subsample_country_map!$B:$B,MATCH($CF2672,subsample_country_map!$A:$A,0)),INDEX(lookup!$AA:$AA,MATCH($A2672,lookup!$A:$A,0)))</f>
        <v>3_AsiaPac</v>
      </c>
      <c r="AL2672" t="str">
        <f>IF(AND($CF2672&lt;&gt;"",IFERROR(INDEX(subsample_country_map!$C:$C,MATCH($CF2672,subsample_country_map!$A:$A,0)),"")&lt;&gt;""),INDEX(subsample_country_map!$C:$C,MATCH($CF2672,subsample_country_map!$A:$A,0)),INDEX(lookup!$AB:$AB,MATCH($A2672,lookup!$A:$A,0)))</f>
        <v>2_developing</v>
      </c>
      <c r="AM2672" t="str">
        <f>IF(AND($CF2672&lt;&gt;"",IFERROR(INDEX(subsample_country_map!$D:$D,MATCH($CF2672,subsample_country_map!$A:$A,0)),"")&lt;&gt;""),INDEX(subsample_country_map!$D:$D,MATCH($CF2672,subsample_country_map!$A:$A,0)),INDEX(lookup!$AC:$AC,MATCH($A2672,lookup!$A:$A,0)))</f>
        <v>2_non_western</v>
      </c>
      <c r="AN2672" t="str">
        <f>IF(AND($CF2672&lt;&gt;"",IFERROR(INDEX(subsample_country_map!$E:$E,MATCH($CF2672,subsample_country_map!$A:$A,0)),"")&lt;&gt;""),INDEX(subsample_country_map!$E:$E,MATCH($CF2672,subsample_country_map!$A:$A,0)),INDEX(lookup!$AD:$AD,MATCH($A2672,lookup!$A:$A,0)))</f>
        <v>2_civil law</v>
      </c>
      <c r="AO2672" t="str">
        <f>INDEX(lookup!$Y:$Y,MATCH($A2672,lookup!$A:$A,0))</f>
        <v>0_published</v>
      </c>
      <c r="AP2672" t="str">
        <f>INDEX(lookup!$Z:$Z,MATCH($A2672,lookup!$A:$A,0))</f>
        <v>1_VHB high</v>
      </c>
      <c r="AQ2672" t="str">
        <f>INDEX(lookup!$W:$W,MATCH($A2672,lookup!$A:$A,0))</f>
        <v>3_mgmt</v>
      </c>
      <c r="AS2672" t="inlineStr">
        <is>
          <t>staging</t>
        </is>
      </c>
      <c r="AT2672" t="inlineStr">
        <is>
          <t>bad-CER</t>
        </is>
      </c>
      <c r="AU2672" t="inlineStr">
        <is>
          <t>cost</t>
        </is>
      </c>
      <c r="AV2672" t="inlineStr">
        <is>
          <t>0.0025</t>
        </is>
      </c>
      <c r="AX2672" t="inlineStr">
        <is>
          <t>2.00</t>
        </is>
      </c>
      <c r="BA2672" t="n">
        <v>4543</v>
      </c>
      <c r="BB2672" t="inlineStr">
        <is>
          <t>1</t>
        </is>
      </c>
      <c r="BC2672" t="inlineStr">
        <is>
          <t>OLS</t>
        </is>
      </c>
      <c r="BD2672" t="inlineStr">
        <is>
          <t>firm</t>
        </is>
      </c>
      <c r="BE2672" t="inlineStr">
        <is>
          <t>other:green innovation</t>
        </is>
      </c>
      <c r="BF2672" t="inlineStr">
        <is>
          <t>Low</t>
        </is>
      </c>
      <c r="BI2672" t="inlineStr">
        <is>
          <t>Table 5</t>
        </is>
      </c>
      <c r="BJ2672" t="inlineStr">
        <is>
          <t>Panel B col (1) Low</t>
        </is>
      </c>
      <c r="BK2672" t="inlineStr">
        <is>
          <t>5</t>
        </is>
      </c>
      <c r="BL2672" t="inlineStr">
        <is>
          <t>CR 0.0025** (2.00)</t>
        </is>
      </c>
      <c r="BM2672" t="inlineStr">
        <is>
          <t>CR (Carbon risk)</t>
        </is>
      </c>
      <c r="BN2672" t="inlineStr">
        <is>
          <t>COST (Cost of bank loans)</t>
        </is>
      </c>
      <c r="BO2672" t="inlineStr">
        <is>
          <t>original</t>
        </is>
      </c>
      <c r="BP2672" t="inlineStr">
        <is>
          <t>Zhu, Zhao (2022)</t>
        </is>
      </c>
      <c r="BQ2672" t="inlineStr">
        <is>
          <t>computed</t>
        </is>
      </c>
      <c r="BR2672" t="inlineStr">
        <is>
          <t>industry-allocated (firm cost-share) [F45a]</t>
        </is>
      </c>
      <c r="BT2672" t="n">
        <v>0</v>
      </c>
      <c r="BU2672" t="inlineStr">
        <is>
          <t>staging_Zhu_Zhao_2022.csv</t>
        </is>
      </c>
      <c r="BW2672" t="n">
        <v>2009</v>
      </c>
      <c r="BX2672" t="n">
        <v>2019</v>
      </c>
      <c r="BY2672" t="inlineStr">
        <is>
          <t>China</t>
        </is>
      </c>
      <c r="BZ2672" t="n">
        <v>2014</v>
      </c>
      <c r="CA2672" t="n">
        <v>0.3636363636363636</v>
      </c>
      <c r="CB2672" t="n">
        <v>0</v>
      </c>
      <c r="CC2672" t="n">
        <v>1</v>
      </c>
      <c r="CD2672" t="n">
        <v>-0.02966845404940649</v>
      </c>
      <c r="CE2672" t="n">
        <v>1</v>
      </c>
    </row>
    <row r="2673">
      <c r="A2673" t="inlineStr">
        <is>
          <t>Zhu, Zhao (2022)</t>
        </is>
      </c>
      <c r="B2673" t="n">
        <v>3978</v>
      </c>
      <c r="C2673" t="n">
        <v>-0.01407698352354675</v>
      </c>
      <c r="D2673" t="n">
        <v>5669</v>
      </c>
      <c r="E2673">
        <f>IF(ISNUMBER($BA2673),$BA2673,IF(AND(ISNUMBER($D2673),ISNUMBER($BW2673),ISNUMBER($BX2673)),$D2673*($BX2673-$BW2673+1),""))</f>
        <v>5669.0</v>
      </c>
      <c r="H2673" t="inlineStr">
        <is>
          <t>partial</t>
        </is>
      </c>
      <c r="I2673" t="inlineStr">
        <is>
          <t>T-Statistic available</t>
        </is>
      </c>
      <c r="J2673">
        <f>IF($BW2673&lt;&gt;"",$BW2673,"")</f>
        <v>2009.0</v>
      </c>
      <c r="K2673">
        <f>IF($BX2673&lt;&gt;"",$BX2673,"")</f>
        <v>2019.0</v>
      </c>
      <c r="L2673">
        <f>IF(AND(ISNUMBER($BW2673),ISNUMBER($BX2673)),($BW2673+$BX2673)/2,"")</f>
        <v>2014.0</v>
      </c>
      <c r="M2673">
        <f>IF($L2673&lt;&gt;"",$L2673,"")</f>
        <v>2014.0</v>
      </c>
      <c r="N2673">
        <f>IF(AND(ISNUMBER($BW2673),ISNUMBER($BX2673)),MIN(1,MAX(0,($BX2673-2016+1)/($BX2673-$BW2673+1))),"")</f>
        <v>0.3636363636363636</v>
      </c>
      <c r="O2673">
        <f>IF(AND(ISNUMBER($BW2673),ISNUMBER($BX2673)),MIN(1,MAX(0,($BX2673-2017+1)/($BX2673-$BW2673+1))),"")</f>
        <v>0.2727272727272727</v>
      </c>
      <c r="P2673">
        <f>IF(AND(ISNUMBER($BW2673),ISNUMBER($BX2673)),MIN(1,MAX(0,($BX2673-2018+1)/($BX2673-$BW2673+1))),"")</f>
        <v>0.1818181818181818</v>
      </c>
      <c r="Q2673">
        <f>IF(AND(ISNUMBER($BW2673),ISNUMBER($BX2673)),MIN(1,MAX(0,($BX2673-2019+1)/($BX2673-$BW2673+1))),"")</f>
        <v>0.09090909090909091</v>
      </c>
      <c r="R2673">
        <f>IF(AND(ISNUMBER($BW2673),ISNUMBER($BX2673)),MIN(1,MAX(0,($BX2673-2016+1)/($BX2673-$BW2673+1))),"")</f>
        <v>0.3636363636363636</v>
      </c>
      <c r="S2673">
        <f>IF($L2673&lt;&gt;"",IF($L2673&gt;=2015.5,1,0),"")</f>
        <v>0.0</v>
      </c>
      <c r="T2673">
        <f>IF($L2673&lt;&gt;"",IF($L2673&gt;=2016,1,0),"")</f>
        <v>0.0</v>
      </c>
      <c r="U2673">
        <f>IF(ISNUMBER($BX2673),IF($BX2673&gt;=2016,1,0),"")</f>
        <v>1.0</v>
      </c>
      <c r="V2673">
        <f>IF(ISNUMBER($BW2673),IF($BW2673&gt;=2016,1,0),"")</f>
        <v>0.0</v>
      </c>
      <c r="W2673" t="str">
        <f>IF(AND(ISNUMBER($BW2673),ISNUMBER($BX2673)),IF($BW2673&gt;=2016,"post-only",IF($BX2673&lt;2016,"pre-only","mixed")),"")</f>
        <v>mixed</v>
      </c>
      <c r="X2673">
        <f>IF(AND(ISNUMBER($BW2673),ISNUMBER($BX2673)),MIN(1,MAX(0,($BX2673-2017+1)/($BX2673-$BW2673+1))),"")</f>
        <v>0.2727272727272727</v>
      </c>
      <c r="Y2673">
        <f>IF(AND(ISNUMBER($BW2673),ISNUMBER($BX2673)),MIN(1,MAX(0,($BX2673-2018+1)/($BX2673-$BW2673+1))),"")</f>
        <v>0.1818181818181818</v>
      </c>
      <c r="Z2673">
        <f>IF(AND(ISNUMBER($BW2673),ISNUMBER($BX2673)),MIN(1,MAX(0,($BX2673-2019+1)/($BX2673-$BW2673+1))),"")</f>
        <v>0.09090909090909091</v>
      </c>
      <c r="AA2673">
        <f>IF(ISNUMBER($BX2673),IF($BX2673&gt;=2017,1,0),"")</f>
        <v>1.0</v>
      </c>
      <c r="AB2673">
        <f>IF(ISNUMBER($BX2673),IF($BX2673&gt;=2018,1,0),"")</f>
        <v>1.0</v>
      </c>
      <c r="AC2673">
        <f>IF(ISNUMBER($BX2673),IF($BX2673&gt;=2019,1,0),"")</f>
        <v>1.0</v>
      </c>
      <c r="AD2673">
        <f>IF($L2673&lt;&gt;"",IF($L2673&gt;2013,1,0),"")</f>
        <v>1.0</v>
      </c>
      <c r="AE2673">
        <f>IF($L2673&lt;&gt;"",1+IF($L2673&gt;2011,1,0)+IF($L2673&gt;2014,1,0),"")</f>
        <v>2.0</v>
      </c>
      <c r="AF2673" t="inlineStr">
        <is>
          <t>loan (interest rate)</t>
        </is>
      </c>
      <c r="AG2673" t="inlineStr">
        <is>
          <t>performance</t>
        </is>
      </c>
      <c r="AH2673" t="inlineStr">
        <is>
          <t>non-sensitive</t>
        </is>
      </c>
      <c r="AI2673" t="inlineStr">
        <is>
          <t>with ETS/CT</t>
        </is>
      </c>
      <c r="AJ2673" t="inlineStr">
        <is>
          <t>without ETS/CT</t>
        </is>
      </c>
      <c r="AK2673" t="str">
        <f>IF(AND($CF2673&lt;&gt;"",IFERROR(INDEX(subsample_country_map!$B:$B,MATCH($CF2673,subsample_country_map!$A:$A,0)),"")&lt;&gt;""),INDEX(subsample_country_map!$B:$B,MATCH($CF2673,subsample_country_map!$A:$A,0)),INDEX(lookup!$AA:$AA,MATCH($A2673,lookup!$A:$A,0)))</f>
        <v>3_AsiaPac</v>
      </c>
      <c r="AL2673" t="str">
        <f>IF(AND($CF2673&lt;&gt;"",IFERROR(INDEX(subsample_country_map!$C:$C,MATCH($CF2673,subsample_country_map!$A:$A,0)),"")&lt;&gt;""),INDEX(subsample_country_map!$C:$C,MATCH($CF2673,subsample_country_map!$A:$A,0)),INDEX(lookup!$AB:$AB,MATCH($A2673,lookup!$A:$A,0)))</f>
        <v>2_developing</v>
      </c>
      <c r="AM2673" t="str">
        <f>IF(AND($CF2673&lt;&gt;"",IFERROR(INDEX(subsample_country_map!$D:$D,MATCH($CF2673,subsample_country_map!$A:$A,0)),"")&lt;&gt;""),INDEX(subsample_country_map!$D:$D,MATCH($CF2673,subsample_country_map!$A:$A,0)),INDEX(lookup!$AC:$AC,MATCH($A2673,lookup!$A:$A,0)))</f>
        <v>2_non_western</v>
      </c>
      <c r="AN2673" t="str">
        <f>IF(AND($CF2673&lt;&gt;"",IFERROR(INDEX(subsample_country_map!$E:$E,MATCH($CF2673,subsample_country_map!$A:$A,0)),"")&lt;&gt;""),INDEX(subsample_country_map!$E:$E,MATCH($CF2673,subsample_country_map!$A:$A,0)),INDEX(lookup!$AD:$AD,MATCH($A2673,lookup!$A:$A,0)))</f>
        <v>2_civil law</v>
      </c>
      <c r="AO2673" t="str">
        <f>INDEX(lookup!$Y:$Y,MATCH($A2673,lookup!$A:$A,0))</f>
        <v>0_published</v>
      </c>
      <c r="AP2673" t="str">
        <f>INDEX(lookup!$Z:$Z,MATCH($A2673,lookup!$A:$A,0))</f>
        <v>1_VHB high</v>
      </c>
      <c r="AQ2673" t="str">
        <f>INDEX(lookup!$W:$W,MATCH($A2673,lookup!$A:$A,0))</f>
        <v>3_mgmt</v>
      </c>
      <c r="AS2673" t="inlineStr">
        <is>
          <t>staging</t>
        </is>
      </c>
      <c r="AT2673" t="inlineStr">
        <is>
          <t>bad-CER</t>
        </is>
      </c>
      <c r="AU2673" t="inlineStr">
        <is>
          <t>cost</t>
        </is>
      </c>
      <c r="AV2673" t="inlineStr">
        <is>
          <t>0.0007</t>
        </is>
      </c>
      <c r="AX2673" t="inlineStr">
        <is>
          <t>1.06</t>
        </is>
      </c>
      <c r="BA2673" t="n">
        <v>5669</v>
      </c>
      <c r="BB2673" t="inlineStr">
        <is>
          <t>1</t>
        </is>
      </c>
      <c r="BC2673" t="inlineStr">
        <is>
          <t>OLS</t>
        </is>
      </c>
      <c r="BD2673" t="inlineStr">
        <is>
          <t>firm</t>
        </is>
      </c>
      <c r="BE2673" t="inlineStr">
        <is>
          <t>other:green innovation</t>
        </is>
      </c>
      <c r="BF2673" t="inlineStr">
        <is>
          <t>High</t>
        </is>
      </c>
      <c r="BI2673" t="inlineStr">
        <is>
          <t>Table 5</t>
        </is>
      </c>
      <c r="BJ2673" t="inlineStr">
        <is>
          <t>Panel B col (2) High</t>
        </is>
      </c>
      <c r="BK2673" t="inlineStr">
        <is>
          <t>5</t>
        </is>
      </c>
      <c r="BL2673" t="inlineStr">
        <is>
          <t>CR 0.0007 (1.06)</t>
        </is>
      </c>
      <c r="BM2673" t="inlineStr">
        <is>
          <t>CR (Carbon risk)</t>
        </is>
      </c>
      <c r="BN2673" t="inlineStr">
        <is>
          <t>COST (Cost of bank loans)</t>
        </is>
      </c>
      <c r="BO2673" t="inlineStr">
        <is>
          <t>original</t>
        </is>
      </c>
      <c r="BP2673" t="inlineStr">
        <is>
          <t>Zhu, Zhao (2022)</t>
        </is>
      </c>
      <c r="BQ2673" t="inlineStr">
        <is>
          <t>computed</t>
        </is>
      </c>
      <c r="BR2673" t="inlineStr">
        <is>
          <t>industry-allocated (firm cost-share) [F45a]</t>
        </is>
      </c>
      <c r="BT2673" t="n">
        <v>0</v>
      </c>
      <c r="BU2673" t="inlineStr">
        <is>
          <t>staging_Zhu_Zhao_2022.csv</t>
        </is>
      </c>
      <c r="BW2673" t="n">
        <v>2009</v>
      </c>
      <c r="BX2673" t="n">
        <v>2019</v>
      </c>
      <c r="BY2673" t="inlineStr">
        <is>
          <t>China</t>
        </is>
      </c>
      <c r="BZ2673" t="n">
        <v>2014</v>
      </c>
      <c r="CA2673" t="n">
        <v>0.3636363636363636</v>
      </c>
      <c r="CB2673" t="n">
        <v>0</v>
      </c>
      <c r="CC2673" t="n">
        <v>1</v>
      </c>
      <c r="CD2673" t="n">
        <v>-0.01407791347267714</v>
      </c>
      <c r="CE2673" t="n">
        <v>1</v>
      </c>
    </row>
    <row r="2674">
      <c r="A2674" t="inlineStr">
        <is>
          <t>Zhu, Zhao (2022)</t>
        </is>
      </c>
      <c r="B2674" t="n">
        <v>3979</v>
      </c>
      <c r="C2674" t="n">
        <v>-0.03017537940307189</v>
      </c>
      <c r="D2674" t="n">
        <v>5754</v>
      </c>
      <c r="E2674">
        <f>IF(ISNUMBER($BA2674),$BA2674,IF(AND(ISNUMBER($D2674),ISNUMBER($BW2674),ISNUMBER($BX2674)),$D2674*($BX2674-$BW2674+1),""))</f>
        <v>5754.0</v>
      </c>
      <c r="H2674" t="inlineStr">
        <is>
          <t>partial</t>
        </is>
      </c>
      <c r="I2674" t="inlineStr">
        <is>
          <t>T-Statistic available</t>
        </is>
      </c>
      <c r="J2674">
        <f>IF($BW2674&lt;&gt;"",$BW2674,"")</f>
        <v>2009.0</v>
      </c>
      <c r="K2674">
        <f>IF($BX2674&lt;&gt;"",$BX2674,"")</f>
        <v>2019.0</v>
      </c>
      <c r="L2674">
        <f>IF(AND(ISNUMBER($BW2674),ISNUMBER($BX2674)),($BW2674+$BX2674)/2,"")</f>
        <v>2014.0</v>
      </c>
      <c r="M2674">
        <f>IF($L2674&lt;&gt;"",$L2674,"")</f>
        <v>2014.0</v>
      </c>
      <c r="N2674">
        <f>IF(AND(ISNUMBER($BW2674),ISNUMBER($BX2674)),MIN(1,MAX(0,($BX2674-2016+1)/($BX2674-$BW2674+1))),"")</f>
        <v>0.3636363636363636</v>
      </c>
      <c r="O2674">
        <f>IF(AND(ISNUMBER($BW2674),ISNUMBER($BX2674)),MIN(1,MAX(0,($BX2674-2017+1)/($BX2674-$BW2674+1))),"")</f>
        <v>0.2727272727272727</v>
      </c>
      <c r="P2674">
        <f>IF(AND(ISNUMBER($BW2674),ISNUMBER($BX2674)),MIN(1,MAX(0,($BX2674-2018+1)/($BX2674-$BW2674+1))),"")</f>
        <v>0.1818181818181818</v>
      </c>
      <c r="Q2674">
        <f>IF(AND(ISNUMBER($BW2674),ISNUMBER($BX2674)),MIN(1,MAX(0,($BX2674-2019+1)/($BX2674-$BW2674+1))),"")</f>
        <v>0.09090909090909091</v>
      </c>
      <c r="R2674">
        <f>IF(AND(ISNUMBER($BW2674),ISNUMBER($BX2674)),MIN(1,MAX(0,($BX2674-2016+1)/($BX2674-$BW2674+1))),"")</f>
        <v>0.3636363636363636</v>
      </c>
      <c r="S2674">
        <f>IF($L2674&lt;&gt;"",IF($L2674&gt;=2015.5,1,0),"")</f>
        <v>0.0</v>
      </c>
      <c r="T2674">
        <f>IF($L2674&lt;&gt;"",IF($L2674&gt;=2016,1,0),"")</f>
        <v>0.0</v>
      </c>
      <c r="U2674">
        <f>IF(ISNUMBER($BX2674),IF($BX2674&gt;=2016,1,0),"")</f>
        <v>1.0</v>
      </c>
      <c r="V2674">
        <f>IF(ISNUMBER($BW2674),IF($BW2674&gt;=2016,1,0),"")</f>
        <v>0.0</v>
      </c>
      <c r="W2674" t="str">
        <f>IF(AND(ISNUMBER($BW2674),ISNUMBER($BX2674)),IF($BW2674&gt;=2016,"post-only",IF($BX2674&lt;2016,"pre-only","mixed")),"")</f>
        <v>mixed</v>
      </c>
      <c r="X2674">
        <f>IF(AND(ISNUMBER($BW2674),ISNUMBER($BX2674)),MIN(1,MAX(0,($BX2674-2017+1)/($BX2674-$BW2674+1))),"")</f>
        <v>0.2727272727272727</v>
      </c>
      <c r="Y2674">
        <f>IF(AND(ISNUMBER($BW2674),ISNUMBER($BX2674)),MIN(1,MAX(0,($BX2674-2018+1)/($BX2674-$BW2674+1))),"")</f>
        <v>0.1818181818181818</v>
      </c>
      <c r="Z2674">
        <f>IF(AND(ISNUMBER($BW2674),ISNUMBER($BX2674)),MIN(1,MAX(0,($BX2674-2019+1)/($BX2674-$BW2674+1))),"")</f>
        <v>0.09090909090909091</v>
      </c>
      <c r="AA2674">
        <f>IF(ISNUMBER($BX2674),IF($BX2674&gt;=2017,1,0),"")</f>
        <v>1.0</v>
      </c>
      <c r="AB2674">
        <f>IF(ISNUMBER($BX2674),IF($BX2674&gt;=2018,1,0),"")</f>
        <v>1.0</v>
      </c>
      <c r="AC2674">
        <f>IF(ISNUMBER($BX2674),IF($BX2674&gt;=2019,1,0),"")</f>
        <v>1.0</v>
      </c>
      <c r="AD2674">
        <f>IF($L2674&lt;&gt;"",IF($L2674&gt;2013,1,0),"")</f>
        <v>1.0</v>
      </c>
      <c r="AE2674">
        <f>IF($L2674&lt;&gt;"",1+IF($L2674&gt;2011,1,0)+IF($L2674&gt;2014,1,0),"")</f>
        <v>2.0</v>
      </c>
      <c r="AF2674" t="inlineStr">
        <is>
          <t>loan (interest rate)</t>
        </is>
      </c>
      <c r="AG2674" t="inlineStr">
        <is>
          <t>performance</t>
        </is>
      </c>
      <c r="AH2674" t="inlineStr">
        <is>
          <t>non-sensitive</t>
        </is>
      </c>
      <c r="AI2674" t="inlineStr">
        <is>
          <t>with ETS/CT</t>
        </is>
      </c>
      <c r="AJ2674" t="inlineStr">
        <is>
          <t>without ETS/CT</t>
        </is>
      </c>
      <c r="AK2674" t="str">
        <f>IF(AND($CF2674&lt;&gt;"",IFERROR(INDEX(subsample_country_map!$B:$B,MATCH($CF2674,subsample_country_map!$A:$A,0)),"")&lt;&gt;""),INDEX(subsample_country_map!$B:$B,MATCH($CF2674,subsample_country_map!$A:$A,0)),INDEX(lookup!$AA:$AA,MATCH($A2674,lookup!$A:$A,0)))</f>
        <v>3_AsiaPac</v>
      </c>
      <c r="AL2674" t="str">
        <f>IF(AND($CF2674&lt;&gt;"",IFERROR(INDEX(subsample_country_map!$C:$C,MATCH($CF2674,subsample_country_map!$A:$A,0)),"")&lt;&gt;""),INDEX(subsample_country_map!$C:$C,MATCH($CF2674,subsample_country_map!$A:$A,0)),INDEX(lookup!$AB:$AB,MATCH($A2674,lookup!$A:$A,0)))</f>
        <v>2_developing</v>
      </c>
      <c r="AM2674" t="str">
        <f>IF(AND($CF2674&lt;&gt;"",IFERROR(INDEX(subsample_country_map!$D:$D,MATCH($CF2674,subsample_country_map!$A:$A,0)),"")&lt;&gt;""),INDEX(subsample_country_map!$D:$D,MATCH($CF2674,subsample_country_map!$A:$A,0)),INDEX(lookup!$AC:$AC,MATCH($A2674,lookup!$A:$A,0)))</f>
        <v>2_non_western</v>
      </c>
      <c r="AN2674" t="str">
        <f>IF(AND($CF2674&lt;&gt;"",IFERROR(INDEX(subsample_country_map!$E:$E,MATCH($CF2674,subsample_country_map!$A:$A,0)),"")&lt;&gt;""),INDEX(subsample_country_map!$E:$E,MATCH($CF2674,subsample_country_map!$A:$A,0)),INDEX(lookup!$AD:$AD,MATCH($A2674,lookup!$A:$A,0)))</f>
        <v>2_civil law</v>
      </c>
      <c r="AO2674" t="str">
        <f>INDEX(lookup!$Y:$Y,MATCH($A2674,lookup!$A:$A,0))</f>
        <v>0_published</v>
      </c>
      <c r="AP2674" t="str">
        <f>INDEX(lookup!$Z:$Z,MATCH($A2674,lookup!$A:$A,0))</f>
        <v>1_VHB high</v>
      </c>
      <c r="AQ2674" t="str">
        <f>INDEX(lookup!$W:$W,MATCH($A2674,lookup!$A:$A,0))</f>
        <v>3_mgmt</v>
      </c>
      <c r="AS2674" t="inlineStr">
        <is>
          <t>staging</t>
        </is>
      </c>
      <c r="AT2674" t="inlineStr">
        <is>
          <t>bad-CER</t>
        </is>
      </c>
      <c r="AU2674" t="inlineStr">
        <is>
          <t>cost</t>
        </is>
      </c>
      <c r="AV2674" t="inlineStr">
        <is>
          <t>0.0035</t>
        </is>
      </c>
      <c r="AX2674" t="inlineStr">
        <is>
          <t>2.29</t>
        </is>
      </c>
      <c r="BA2674" t="n">
        <v>5754</v>
      </c>
      <c r="BB2674" t="inlineStr">
        <is>
          <t>1</t>
        </is>
      </c>
      <c r="BC2674" t="inlineStr">
        <is>
          <t>OLS</t>
        </is>
      </c>
      <c r="BD2674" t="inlineStr">
        <is>
          <t>firm</t>
        </is>
      </c>
      <c r="BE2674" t="inlineStr">
        <is>
          <t>other:ownership</t>
        </is>
      </c>
      <c r="BF2674" t="inlineStr">
        <is>
          <t>Non-state</t>
        </is>
      </c>
      <c r="BI2674" t="inlineStr">
        <is>
          <t>Table 6</t>
        </is>
      </c>
      <c r="BJ2674" t="inlineStr">
        <is>
          <t>Panel A col (1) Non-state</t>
        </is>
      </c>
      <c r="BK2674" t="inlineStr">
        <is>
          <t>5</t>
        </is>
      </c>
      <c r="BL2674" t="inlineStr">
        <is>
          <t>CR 0.0035** (2.29)</t>
        </is>
      </c>
      <c r="BM2674" t="inlineStr">
        <is>
          <t>CR (Carbon risk)</t>
        </is>
      </c>
      <c r="BN2674" t="inlineStr">
        <is>
          <t>COST (Cost of bank loans)</t>
        </is>
      </c>
      <c r="BO2674" t="inlineStr">
        <is>
          <t>original</t>
        </is>
      </c>
      <c r="BP2674" t="inlineStr">
        <is>
          <t>Zhu, Zhao (2022)</t>
        </is>
      </c>
      <c r="BQ2674" t="inlineStr">
        <is>
          <t>computed</t>
        </is>
      </c>
      <c r="BR2674" t="inlineStr">
        <is>
          <t>industry-allocated (firm cost-share) [F45a]</t>
        </is>
      </c>
      <c r="BT2674" t="n">
        <v>0</v>
      </c>
      <c r="BU2674" t="inlineStr">
        <is>
          <t>staging_Zhu_Zhao_2022.csv</t>
        </is>
      </c>
      <c r="BW2674" t="n">
        <v>2009</v>
      </c>
      <c r="BX2674" t="n">
        <v>2019</v>
      </c>
      <c r="BY2674" t="inlineStr">
        <is>
          <t>China</t>
        </is>
      </c>
      <c r="BZ2674" t="n">
        <v>2014</v>
      </c>
      <c r="CA2674" t="n">
        <v>0.3636363636363636</v>
      </c>
      <c r="CB2674" t="n">
        <v>0</v>
      </c>
      <c r="CC2674" t="n">
        <v>1</v>
      </c>
      <c r="CD2674" t="n">
        <v>-0.0301845431760555</v>
      </c>
      <c r="CE2674" t="n">
        <v>1</v>
      </c>
    </row>
    <row r="2675">
      <c r="A2675" t="inlineStr">
        <is>
          <t>Zhu, Zhao (2022)</t>
        </is>
      </c>
      <c r="B2675" t="n">
        <v>3980</v>
      </c>
      <c r="C2675" t="n">
        <v>-0.01632294817470887</v>
      </c>
      <c r="D2675" t="n">
        <v>4458</v>
      </c>
      <c r="E2675">
        <f>IF(ISNUMBER($BA2675),$BA2675,IF(AND(ISNUMBER($D2675),ISNUMBER($BW2675),ISNUMBER($BX2675)),$D2675*($BX2675-$BW2675+1),""))</f>
        <v>4458.0</v>
      </c>
      <c r="H2675" t="inlineStr">
        <is>
          <t>partial</t>
        </is>
      </c>
      <c r="I2675" t="inlineStr">
        <is>
          <t>T-Statistic available</t>
        </is>
      </c>
      <c r="J2675">
        <f>IF($BW2675&lt;&gt;"",$BW2675,"")</f>
        <v>2009.0</v>
      </c>
      <c r="K2675">
        <f>IF($BX2675&lt;&gt;"",$BX2675,"")</f>
        <v>2019.0</v>
      </c>
      <c r="L2675">
        <f>IF(AND(ISNUMBER($BW2675),ISNUMBER($BX2675)),($BW2675+$BX2675)/2,"")</f>
        <v>2014.0</v>
      </c>
      <c r="M2675">
        <f>IF($L2675&lt;&gt;"",$L2675,"")</f>
        <v>2014.0</v>
      </c>
      <c r="N2675">
        <f>IF(AND(ISNUMBER($BW2675),ISNUMBER($BX2675)),MIN(1,MAX(0,($BX2675-2016+1)/($BX2675-$BW2675+1))),"")</f>
        <v>0.3636363636363636</v>
      </c>
      <c r="O2675">
        <f>IF(AND(ISNUMBER($BW2675),ISNUMBER($BX2675)),MIN(1,MAX(0,($BX2675-2017+1)/($BX2675-$BW2675+1))),"")</f>
        <v>0.2727272727272727</v>
      </c>
      <c r="P2675">
        <f>IF(AND(ISNUMBER($BW2675),ISNUMBER($BX2675)),MIN(1,MAX(0,($BX2675-2018+1)/($BX2675-$BW2675+1))),"")</f>
        <v>0.1818181818181818</v>
      </c>
      <c r="Q2675">
        <f>IF(AND(ISNUMBER($BW2675),ISNUMBER($BX2675)),MIN(1,MAX(0,($BX2675-2019+1)/($BX2675-$BW2675+1))),"")</f>
        <v>0.09090909090909091</v>
      </c>
      <c r="R2675">
        <f>IF(AND(ISNUMBER($BW2675),ISNUMBER($BX2675)),MIN(1,MAX(0,($BX2675-2016+1)/($BX2675-$BW2675+1))),"")</f>
        <v>0.3636363636363636</v>
      </c>
      <c r="S2675">
        <f>IF($L2675&lt;&gt;"",IF($L2675&gt;=2015.5,1,0),"")</f>
        <v>0.0</v>
      </c>
      <c r="T2675">
        <f>IF($L2675&lt;&gt;"",IF($L2675&gt;=2016,1,0),"")</f>
        <v>0.0</v>
      </c>
      <c r="U2675">
        <f>IF(ISNUMBER($BX2675),IF($BX2675&gt;=2016,1,0),"")</f>
        <v>1.0</v>
      </c>
      <c r="V2675">
        <f>IF(ISNUMBER($BW2675),IF($BW2675&gt;=2016,1,0),"")</f>
        <v>0.0</v>
      </c>
      <c r="W2675" t="str">
        <f>IF(AND(ISNUMBER($BW2675),ISNUMBER($BX2675)),IF($BW2675&gt;=2016,"post-only",IF($BX2675&lt;2016,"pre-only","mixed")),"")</f>
        <v>mixed</v>
      </c>
      <c r="X2675">
        <f>IF(AND(ISNUMBER($BW2675),ISNUMBER($BX2675)),MIN(1,MAX(0,($BX2675-2017+1)/($BX2675-$BW2675+1))),"")</f>
        <v>0.2727272727272727</v>
      </c>
      <c r="Y2675">
        <f>IF(AND(ISNUMBER($BW2675),ISNUMBER($BX2675)),MIN(1,MAX(0,($BX2675-2018+1)/($BX2675-$BW2675+1))),"")</f>
        <v>0.1818181818181818</v>
      </c>
      <c r="Z2675">
        <f>IF(AND(ISNUMBER($BW2675),ISNUMBER($BX2675)),MIN(1,MAX(0,($BX2675-2019+1)/($BX2675-$BW2675+1))),"")</f>
        <v>0.09090909090909091</v>
      </c>
      <c r="AA2675">
        <f>IF(ISNUMBER($BX2675),IF($BX2675&gt;=2017,1,0),"")</f>
        <v>1.0</v>
      </c>
      <c r="AB2675">
        <f>IF(ISNUMBER($BX2675),IF($BX2675&gt;=2018,1,0),"")</f>
        <v>1.0</v>
      </c>
      <c r="AC2675">
        <f>IF(ISNUMBER($BX2675),IF($BX2675&gt;=2019,1,0),"")</f>
        <v>1.0</v>
      </c>
      <c r="AD2675">
        <f>IF($L2675&lt;&gt;"",IF($L2675&gt;2013,1,0),"")</f>
        <v>1.0</v>
      </c>
      <c r="AE2675">
        <f>IF($L2675&lt;&gt;"",1+IF($L2675&gt;2011,1,0)+IF($L2675&gt;2014,1,0),"")</f>
        <v>2.0</v>
      </c>
      <c r="AF2675" t="inlineStr">
        <is>
          <t>loan (interest rate)</t>
        </is>
      </c>
      <c r="AG2675" t="inlineStr">
        <is>
          <t>performance</t>
        </is>
      </c>
      <c r="AH2675" t="inlineStr">
        <is>
          <t>non-sensitive</t>
        </is>
      </c>
      <c r="AI2675" t="inlineStr">
        <is>
          <t>with ETS/CT</t>
        </is>
      </c>
      <c r="AJ2675" t="inlineStr">
        <is>
          <t>without ETS/CT</t>
        </is>
      </c>
      <c r="AK2675" t="str">
        <f>IF(AND($CF2675&lt;&gt;"",IFERROR(INDEX(subsample_country_map!$B:$B,MATCH($CF2675,subsample_country_map!$A:$A,0)),"")&lt;&gt;""),INDEX(subsample_country_map!$B:$B,MATCH($CF2675,subsample_country_map!$A:$A,0)),INDEX(lookup!$AA:$AA,MATCH($A2675,lookup!$A:$A,0)))</f>
        <v>3_AsiaPac</v>
      </c>
      <c r="AL2675" t="str">
        <f>IF(AND($CF2675&lt;&gt;"",IFERROR(INDEX(subsample_country_map!$C:$C,MATCH($CF2675,subsample_country_map!$A:$A,0)),"")&lt;&gt;""),INDEX(subsample_country_map!$C:$C,MATCH($CF2675,subsample_country_map!$A:$A,0)),INDEX(lookup!$AB:$AB,MATCH($A2675,lookup!$A:$A,0)))</f>
        <v>2_developing</v>
      </c>
      <c r="AM2675" t="str">
        <f>IF(AND($CF2675&lt;&gt;"",IFERROR(INDEX(subsample_country_map!$D:$D,MATCH($CF2675,subsample_country_map!$A:$A,0)),"")&lt;&gt;""),INDEX(subsample_country_map!$D:$D,MATCH($CF2675,subsample_country_map!$A:$A,0)),INDEX(lookup!$AC:$AC,MATCH($A2675,lookup!$A:$A,0)))</f>
        <v>2_non_western</v>
      </c>
      <c r="AN2675" t="str">
        <f>IF(AND($CF2675&lt;&gt;"",IFERROR(INDEX(subsample_country_map!$E:$E,MATCH($CF2675,subsample_country_map!$A:$A,0)),"")&lt;&gt;""),INDEX(subsample_country_map!$E:$E,MATCH($CF2675,subsample_country_map!$A:$A,0)),INDEX(lookup!$AD:$AD,MATCH($A2675,lookup!$A:$A,0)))</f>
        <v>2_civil law</v>
      </c>
      <c r="AO2675" t="str">
        <f>INDEX(lookup!$Y:$Y,MATCH($A2675,lookup!$A:$A,0))</f>
        <v>0_published</v>
      </c>
      <c r="AP2675" t="str">
        <f>INDEX(lookup!$Z:$Z,MATCH($A2675,lookup!$A:$A,0))</f>
        <v>1_VHB high</v>
      </c>
      <c r="AQ2675" t="str">
        <f>INDEX(lookup!$W:$W,MATCH($A2675,lookup!$A:$A,0))</f>
        <v>3_mgmt</v>
      </c>
      <c r="AS2675" t="inlineStr">
        <is>
          <t>staging</t>
        </is>
      </c>
      <c r="AT2675" t="inlineStr">
        <is>
          <t>bad-CER</t>
        </is>
      </c>
      <c r="AU2675" t="inlineStr">
        <is>
          <t>cost</t>
        </is>
      </c>
      <c r="AV2675" t="inlineStr">
        <is>
          <t>0.0011</t>
        </is>
      </c>
      <c r="AX2675" t="inlineStr">
        <is>
          <t>1.09</t>
        </is>
      </c>
      <c r="BA2675" t="n">
        <v>4458</v>
      </c>
      <c r="BB2675" t="inlineStr">
        <is>
          <t>1</t>
        </is>
      </c>
      <c r="BC2675" t="inlineStr">
        <is>
          <t>OLS</t>
        </is>
      </c>
      <c r="BD2675" t="inlineStr">
        <is>
          <t>firm</t>
        </is>
      </c>
      <c r="BE2675" t="inlineStr">
        <is>
          <t>other:ownership</t>
        </is>
      </c>
      <c r="BF2675" t="inlineStr">
        <is>
          <t>State</t>
        </is>
      </c>
      <c r="BI2675" t="inlineStr">
        <is>
          <t>Table 6</t>
        </is>
      </c>
      <c r="BJ2675" t="inlineStr">
        <is>
          <t>Panel A col (2) State</t>
        </is>
      </c>
      <c r="BK2675" t="inlineStr">
        <is>
          <t>5</t>
        </is>
      </c>
      <c r="BL2675" t="inlineStr">
        <is>
          <t>CR 0.0011 (1.09)</t>
        </is>
      </c>
      <c r="BM2675" t="inlineStr">
        <is>
          <t>CR (Carbon risk)</t>
        </is>
      </c>
      <c r="BN2675" t="inlineStr">
        <is>
          <t>COST (Cost of bank loans)</t>
        </is>
      </c>
      <c r="BO2675" t="inlineStr">
        <is>
          <t>original</t>
        </is>
      </c>
      <c r="BP2675" t="inlineStr">
        <is>
          <t>Zhu, Zhao (2022)</t>
        </is>
      </c>
      <c r="BQ2675" t="inlineStr">
        <is>
          <t>computed</t>
        </is>
      </c>
      <c r="BR2675" t="inlineStr">
        <is>
          <t>industry-allocated (firm cost-share) [F45a]</t>
        </is>
      </c>
      <c r="BT2675" t="n">
        <v>0</v>
      </c>
      <c r="BU2675" t="inlineStr">
        <is>
          <t>staging_Zhu_Zhao_2022.csv</t>
        </is>
      </c>
      <c r="BW2675" t="n">
        <v>2009</v>
      </c>
      <c r="BX2675" t="n">
        <v>2019</v>
      </c>
      <c r="BY2675" t="inlineStr">
        <is>
          <t>China</t>
        </is>
      </c>
      <c r="BZ2675" t="n">
        <v>2014</v>
      </c>
      <c r="CA2675" t="n">
        <v>0.3636363636363636</v>
      </c>
      <c r="CB2675" t="n">
        <v>0</v>
      </c>
      <c r="CC2675" t="n">
        <v>1</v>
      </c>
      <c r="CD2675" t="n">
        <v>-0.01632439809452651</v>
      </c>
      <c r="CE2675" t="n">
        <v>1</v>
      </c>
    </row>
    <row r="2676">
      <c r="A2676" t="inlineStr">
        <is>
          <t>Zhu, Zhao (2022)</t>
        </is>
      </c>
      <c r="B2676" t="n">
        <v>3981</v>
      </c>
      <c r="C2676" t="n">
        <v>-0.01576092776442252</v>
      </c>
      <c r="D2676" t="n">
        <v>7444</v>
      </c>
      <c r="E2676">
        <f>IF(ISNUMBER($BA2676),$BA2676,IF(AND(ISNUMBER($D2676),ISNUMBER($BW2676),ISNUMBER($BX2676)),$D2676*($BX2676-$BW2676+1),""))</f>
        <v>7444.0</v>
      </c>
      <c r="H2676" t="inlineStr">
        <is>
          <t>partial</t>
        </is>
      </c>
      <c r="I2676" t="inlineStr">
        <is>
          <t>T-Statistic available</t>
        </is>
      </c>
      <c r="J2676">
        <f>IF($BW2676&lt;&gt;"",$BW2676,"")</f>
        <v>2009.0</v>
      </c>
      <c r="K2676">
        <f>IF($BX2676&lt;&gt;"",$BX2676,"")</f>
        <v>2019.0</v>
      </c>
      <c r="L2676">
        <f>IF(AND(ISNUMBER($BW2676),ISNUMBER($BX2676)),($BW2676+$BX2676)/2,"")</f>
        <v>2014.0</v>
      </c>
      <c r="M2676">
        <f>IF($L2676&lt;&gt;"",$L2676,"")</f>
        <v>2014.0</v>
      </c>
      <c r="N2676">
        <f>IF(AND(ISNUMBER($BW2676),ISNUMBER($BX2676)),MIN(1,MAX(0,($BX2676-2016+1)/($BX2676-$BW2676+1))),"")</f>
        <v>0.3636363636363636</v>
      </c>
      <c r="O2676">
        <f>IF(AND(ISNUMBER($BW2676),ISNUMBER($BX2676)),MIN(1,MAX(0,($BX2676-2017+1)/($BX2676-$BW2676+1))),"")</f>
        <v>0.2727272727272727</v>
      </c>
      <c r="P2676">
        <f>IF(AND(ISNUMBER($BW2676),ISNUMBER($BX2676)),MIN(1,MAX(0,($BX2676-2018+1)/($BX2676-$BW2676+1))),"")</f>
        <v>0.1818181818181818</v>
      </c>
      <c r="Q2676">
        <f>IF(AND(ISNUMBER($BW2676),ISNUMBER($BX2676)),MIN(1,MAX(0,($BX2676-2019+1)/($BX2676-$BW2676+1))),"")</f>
        <v>0.09090909090909091</v>
      </c>
      <c r="R2676">
        <f>IF(AND(ISNUMBER($BW2676),ISNUMBER($BX2676)),MIN(1,MAX(0,($BX2676-2016+1)/($BX2676-$BW2676+1))),"")</f>
        <v>0.3636363636363636</v>
      </c>
      <c r="S2676">
        <f>IF($L2676&lt;&gt;"",IF($L2676&gt;=2015.5,1,0),"")</f>
        <v>0.0</v>
      </c>
      <c r="T2676">
        <f>IF($L2676&lt;&gt;"",IF($L2676&gt;=2016,1,0),"")</f>
        <v>0.0</v>
      </c>
      <c r="U2676">
        <f>IF(ISNUMBER($BX2676),IF($BX2676&gt;=2016,1,0),"")</f>
        <v>1.0</v>
      </c>
      <c r="V2676">
        <f>IF(ISNUMBER($BW2676),IF($BW2676&gt;=2016,1,0),"")</f>
        <v>0.0</v>
      </c>
      <c r="W2676" t="str">
        <f>IF(AND(ISNUMBER($BW2676),ISNUMBER($BX2676)),IF($BW2676&gt;=2016,"post-only",IF($BX2676&lt;2016,"pre-only","mixed")),"")</f>
        <v>mixed</v>
      </c>
      <c r="X2676">
        <f>IF(AND(ISNUMBER($BW2676),ISNUMBER($BX2676)),MIN(1,MAX(0,($BX2676-2017+1)/($BX2676-$BW2676+1))),"")</f>
        <v>0.2727272727272727</v>
      </c>
      <c r="Y2676">
        <f>IF(AND(ISNUMBER($BW2676),ISNUMBER($BX2676)),MIN(1,MAX(0,($BX2676-2018+1)/($BX2676-$BW2676+1))),"")</f>
        <v>0.1818181818181818</v>
      </c>
      <c r="Z2676">
        <f>IF(AND(ISNUMBER($BW2676),ISNUMBER($BX2676)),MIN(1,MAX(0,($BX2676-2019+1)/($BX2676-$BW2676+1))),"")</f>
        <v>0.09090909090909091</v>
      </c>
      <c r="AA2676">
        <f>IF(ISNUMBER($BX2676),IF($BX2676&gt;=2017,1,0),"")</f>
        <v>1.0</v>
      </c>
      <c r="AB2676">
        <f>IF(ISNUMBER($BX2676),IF($BX2676&gt;=2018,1,0),"")</f>
        <v>1.0</v>
      </c>
      <c r="AC2676">
        <f>IF(ISNUMBER($BX2676),IF($BX2676&gt;=2019,1,0),"")</f>
        <v>1.0</v>
      </c>
      <c r="AD2676">
        <f>IF($L2676&lt;&gt;"",IF($L2676&gt;2013,1,0),"")</f>
        <v>1.0</v>
      </c>
      <c r="AE2676">
        <f>IF($L2676&lt;&gt;"",1+IF($L2676&gt;2011,1,0)+IF($L2676&gt;2014,1,0),"")</f>
        <v>2.0</v>
      </c>
      <c r="AF2676" t="inlineStr">
        <is>
          <t>loan (interest rate)</t>
        </is>
      </c>
      <c r="AG2676" t="inlineStr">
        <is>
          <t>performance</t>
        </is>
      </c>
      <c r="AH2676" t="inlineStr">
        <is>
          <t>non-sensitive</t>
        </is>
      </c>
      <c r="AI2676" t="inlineStr">
        <is>
          <t>with ETS/CT</t>
        </is>
      </c>
      <c r="AJ2676" t="inlineStr">
        <is>
          <t>without ETS/CT</t>
        </is>
      </c>
      <c r="AK2676" t="str">
        <f>IF(AND($CF2676&lt;&gt;"",IFERROR(INDEX(subsample_country_map!$B:$B,MATCH($CF2676,subsample_country_map!$A:$A,0)),"")&lt;&gt;""),INDEX(subsample_country_map!$B:$B,MATCH($CF2676,subsample_country_map!$A:$A,0)),INDEX(lookup!$AA:$AA,MATCH($A2676,lookup!$A:$A,0)))</f>
        <v>3_AsiaPac</v>
      </c>
      <c r="AL2676" t="str">
        <f>IF(AND($CF2676&lt;&gt;"",IFERROR(INDEX(subsample_country_map!$C:$C,MATCH($CF2676,subsample_country_map!$A:$A,0)),"")&lt;&gt;""),INDEX(subsample_country_map!$C:$C,MATCH($CF2676,subsample_country_map!$A:$A,0)),INDEX(lookup!$AB:$AB,MATCH($A2676,lookup!$A:$A,0)))</f>
        <v>2_developing</v>
      </c>
      <c r="AM2676" t="str">
        <f>IF(AND($CF2676&lt;&gt;"",IFERROR(INDEX(subsample_country_map!$D:$D,MATCH($CF2676,subsample_country_map!$A:$A,0)),"")&lt;&gt;""),INDEX(subsample_country_map!$D:$D,MATCH($CF2676,subsample_country_map!$A:$A,0)),INDEX(lookup!$AC:$AC,MATCH($A2676,lookup!$A:$A,0)))</f>
        <v>2_non_western</v>
      </c>
      <c r="AN2676" t="str">
        <f>IF(AND($CF2676&lt;&gt;"",IFERROR(INDEX(subsample_country_map!$E:$E,MATCH($CF2676,subsample_country_map!$A:$A,0)),"")&lt;&gt;""),INDEX(subsample_country_map!$E:$E,MATCH($CF2676,subsample_country_map!$A:$A,0)),INDEX(lookup!$AD:$AD,MATCH($A2676,lookup!$A:$A,0)))</f>
        <v>2_civil law</v>
      </c>
      <c r="AO2676" t="str">
        <f>INDEX(lookup!$Y:$Y,MATCH($A2676,lookup!$A:$A,0))</f>
        <v>0_published</v>
      </c>
      <c r="AP2676" t="str">
        <f>INDEX(lookup!$Z:$Z,MATCH($A2676,lookup!$A:$A,0))</f>
        <v>1_VHB high</v>
      </c>
      <c r="AQ2676" t="str">
        <f>INDEX(lookup!$W:$W,MATCH($A2676,lookup!$A:$A,0))</f>
        <v>3_mgmt</v>
      </c>
      <c r="AS2676" t="inlineStr">
        <is>
          <t>staging</t>
        </is>
      </c>
      <c r="AT2676" t="inlineStr">
        <is>
          <t>bad-CER</t>
        </is>
      </c>
      <c r="AU2676" t="inlineStr">
        <is>
          <t>cost</t>
        </is>
      </c>
      <c r="AV2676" t="inlineStr">
        <is>
          <t>0.0021</t>
        </is>
      </c>
      <c r="AX2676" t="inlineStr">
        <is>
          <t>1.36</t>
        </is>
      </c>
      <c r="BA2676" t="n">
        <v>7444</v>
      </c>
      <c r="BB2676" t="inlineStr">
        <is>
          <t>1</t>
        </is>
      </c>
      <c r="BC2676" t="inlineStr">
        <is>
          <t>OLS</t>
        </is>
      </c>
      <c r="BD2676" t="inlineStr">
        <is>
          <t>firm</t>
        </is>
      </c>
      <c r="BE2676" t="inlineStr">
        <is>
          <t>industry</t>
        </is>
      </c>
      <c r="BF2676" t="inlineStr">
        <is>
          <t>Low-carbon</t>
        </is>
      </c>
      <c r="BI2676" t="inlineStr">
        <is>
          <t>Table 6</t>
        </is>
      </c>
      <c r="BJ2676" t="inlineStr">
        <is>
          <t>Panel B col (1) Low-carbon</t>
        </is>
      </c>
      <c r="BK2676" t="inlineStr">
        <is>
          <t>5</t>
        </is>
      </c>
      <c r="BL2676" t="inlineStr">
        <is>
          <t>CR 0.0021 (1.36)</t>
        </is>
      </c>
      <c r="BM2676" t="inlineStr">
        <is>
          <t>CR (Carbon risk)</t>
        </is>
      </c>
      <c r="BN2676" t="inlineStr">
        <is>
          <t>COST (Cost of bank loans)</t>
        </is>
      </c>
      <c r="BO2676" t="inlineStr">
        <is>
          <t>original</t>
        </is>
      </c>
      <c r="BP2676" t="inlineStr">
        <is>
          <t>Zhu, Zhao (2022)</t>
        </is>
      </c>
      <c r="BQ2676" t="inlineStr">
        <is>
          <t>computed</t>
        </is>
      </c>
      <c r="BR2676" t="inlineStr">
        <is>
          <t>industry-allocated (firm cost-share) [F45a]</t>
        </is>
      </c>
      <c r="BT2676" t="n">
        <v>0</v>
      </c>
      <c r="BU2676" t="inlineStr">
        <is>
          <t>staging_Zhu_Zhao_2022.csv</t>
        </is>
      </c>
      <c r="BW2676" t="n">
        <v>2009</v>
      </c>
      <c r="BX2676" t="n">
        <v>2019</v>
      </c>
      <c r="BY2676" t="inlineStr">
        <is>
          <t>China</t>
        </is>
      </c>
      <c r="BZ2676" t="n">
        <v>2014</v>
      </c>
      <c r="CA2676" t="n">
        <v>0.3636363636363636</v>
      </c>
      <c r="CB2676" t="n">
        <v>0</v>
      </c>
      <c r="CC2676" t="n">
        <v>1</v>
      </c>
      <c r="CD2676" t="n">
        <v>-0.01576223299974048</v>
      </c>
      <c r="CE2676" t="n">
        <v>1</v>
      </c>
    </row>
    <row r="2677">
      <c r="A2677" t="inlineStr">
        <is>
          <t>Zhu, Zhao (2022)</t>
        </is>
      </c>
      <c r="B2677" t="n">
        <v>3982</v>
      </c>
      <c r="C2677" t="n">
        <v>-0.04064169025536821</v>
      </c>
      <c r="D2677" t="n">
        <v>2768</v>
      </c>
      <c r="E2677">
        <f>IF(ISNUMBER($BA2677),$BA2677,IF(AND(ISNUMBER($D2677),ISNUMBER($BW2677),ISNUMBER($BX2677)),$D2677*($BX2677-$BW2677+1),""))</f>
        <v>2768.0</v>
      </c>
      <c r="H2677" t="inlineStr">
        <is>
          <t>partial</t>
        </is>
      </c>
      <c r="I2677" t="inlineStr">
        <is>
          <t>T-Statistic available</t>
        </is>
      </c>
      <c r="J2677">
        <f>IF($BW2677&lt;&gt;"",$BW2677,"")</f>
        <v>2009.0</v>
      </c>
      <c r="K2677">
        <f>IF($BX2677&lt;&gt;"",$BX2677,"")</f>
        <v>2019.0</v>
      </c>
      <c r="L2677">
        <f>IF(AND(ISNUMBER($BW2677),ISNUMBER($BX2677)),($BW2677+$BX2677)/2,"")</f>
        <v>2014.0</v>
      </c>
      <c r="M2677">
        <f>IF($L2677&lt;&gt;"",$L2677,"")</f>
        <v>2014.0</v>
      </c>
      <c r="N2677">
        <f>IF(AND(ISNUMBER($BW2677),ISNUMBER($BX2677)),MIN(1,MAX(0,($BX2677-2016+1)/($BX2677-$BW2677+1))),"")</f>
        <v>0.3636363636363636</v>
      </c>
      <c r="O2677">
        <f>IF(AND(ISNUMBER($BW2677),ISNUMBER($BX2677)),MIN(1,MAX(0,($BX2677-2017+1)/($BX2677-$BW2677+1))),"")</f>
        <v>0.2727272727272727</v>
      </c>
      <c r="P2677">
        <f>IF(AND(ISNUMBER($BW2677),ISNUMBER($BX2677)),MIN(1,MAX(0,($BX2677-2018+1)/($BX2677-$BW2677+1))),"")</f>
        <v>0.1818181818181818</v>
      </c>
      <c r="Q2677">
        <f>IF(AND(ISNUMBER($BW2677),ISNUMBER($BX2677)),MIN(1,MAX(0,($BX2677-2019+1)/($BX2677-$BW2677+1))),"")</f>
        <v>0.09090909090909091</v>
      </c>
      <c r="R2677">
        <f>IF(AND(ISNUMBER($BW2677),ISNUMBER($BX2677)),MIN(1,MAX(0,($BX2677-2016+1)/($BX2677-$BW2677+1))),"")</f>
        <v>0.3636363636363636</v>
      </c>
      <c r="S2677">
        <f>IF($L2677&lt;&gt;"",IF($L2677&gt;=2015.5,1,0),"")</f>
        <v>0.0</v>
      </c>
      <c r="T2677">
        <f>IF($L2677&lt;&gt;"",IF($L2677&gt;=2016,1,0),"")</f>
        <v>0.0</v>
      </c>
      <c r="U2677">
        <f>IF(ISNUMBER($BX2677),IF($BX2677&gt;=2016,1,0),"")</f>
        <v>1.0</v>
      </c>
      <c r="V2677">
        <f>IF(ISNUMBER($BW2677),IF($BW2677&gt;=2016,1,0),"")</f>
        <v>0.0</v>
      </c>
      <c r="W2677" t="str">
        <f>IF(AND(ISNUMBER($BW2677),ISNUMBER($BX2677)),IF($BW2677&gt;=2016,"post-only",IF($BX2677&lt;2016,"pre-only","mixed")),"")</f>
        <v>mixed</v>
      </c>
      <c r="X2677">
        <f>IF(AND(ISNUMBER($BW2677),ISNUMBER($BX2677)),MIN(1,MAX(0,($BX2677-2017+1)/($BX2677-$BW2677+1))),"")</f>
        <v>0.2727272727272727</v>
      </c>
      <c r="Y2677">
        <f>IF(AND(ISNUMBER($BW2677),ISNUMBER($BX2677)),MIN(1,MAX(0,($BX2677-2018+1)/($BX2677-$BW2677+1))),"")</f>
        <v>0.1818181818181818</v>
      </c>
      <c r="Z2677">
        <f>IF(AND(ISNUMBER($BW2677),ISNUMBER($BX2677)),MIN(1,MAX(0,($BX2677-2019+1)/($BX2677-$BW2677+1))),"")</f>
        <v>0.09090909090909091</v>
      </c>
      <c r="AA2677">
        <f>IF(ISNUMBER($BX2677),IF($BX2677&gt;=2017,1,0),"")</f>
        <v>1.0</v>
      </c>
      <c r="AB2677">
        <f>IF(ISNUMBER($BX2677),IF($BX2677&gt;=2018,1,0),"")</f>
        <v>1.0</v>
      </c>
      <c r="AC2677">
        <f>IF(ISNUMBER($BX2677),IF($BX2677&gt;=2019,1,0),"")</f>
        <v>1.0</v>
      </c>
      <c r="AD2677">
        <f>IF($L2677&lt;&gt;"",IF($L2677&gt;2013,1,0),"")</f>
        <v>1.0</v>
      </c>
      <c r="AE2677">
        <f>IF($L2677&lt;&gt;"",1+IF($L2677&gt;2011,1,0)+IF($L2677&gt;2014,1,0),"")</f>
        <v>2.0</v>
      </c>
      <c r="AF2677" t="inlineStr">
        <is>
          <t>loan (interest rate)</t>
        </is>
      </c>
      <c r="AG2677" t="inlineStr">
        <is>
          <t>performance</t>
        </is>
      </c>
      <c r="AH2677" t="inlineStr">
        <is>
          <t>non-sensitive</t>
        </is>
      </c>
      <c r="AI2677" t="inlineStr">
        <is>
          <t>with ETS/CT</t>
        </is>
      </c>
      <c r="AJ2677" t="inlineStr">
        <is>
          <t>without ETS/CT</t>
        </is>
      </c>
      <c r="AK2677" t="str">
        <f>IF(AND($CF2677&lt;&gt;"",IFERROR(INDEX(subsample_country_map!$B:$B,MATCH($CF2677,subsample_country_map!$A:$A,0)),"")&lt;&gt;""),INDEX(subsample_country_map!$B:$B,MATCH($CF2677,subsample_country_map!$A:$A,0)),INDEX(lookup!$AA:$AA,MATCH($A2677,lookup!$A:$A,0)))</f>
        <v>3_AsiaPac</v>
      </c>
      <c r="AL2677" t="str">
        <f>IF(AND($CF2677&lt;&gt;"",IFERROR(INDEX(subsample_country_map!$C:$C,MATCH($CF2677,subsample_country_map!$A:$A,0)),"")&lt;&gt;""),INDEX(subsample_country_map!$C:$C,MATCH($CF2677,subsample_country_map!$A:$A,0)),INDEX(lookup!$AB:$AB,MATCH($A2677,lookup!$A:$A,0)))</f>
        <v>2_developing</v>
      </c>
      <c r="AM2677" t="str">
        <f>IF(AND($CF2677&lt;&gt;"",IFERROR(INDEX(subsample_country_map!$D:$D,MATCH($CF2677,subsample_country_map!$A:$A,0)),"")&lt;&gt;""),INDEX(subsample_country_map!$D:$D,MATCH($CF2677,subsample_country_map!$A:$A,0)),INDEX(lookup!$AC:$AC,MATCH($A2677,lookup!$A:$A,0)))</f>
        <v>2_non_western</v>
      </c>
      <c r="AN2677" t="str">
        <f>IF(AND($CF2677&lt;&gt;"",IFERROR(INDEX(subsample_country_map!$E:$E,MATCH($CF2677,subsample_country_map!$A:$A,0)),"")&lt;&gt;""),INDEX(subsample_country_map!$E:$E,MATCH($CF2677,subsample_country_map!$A:$A,0)),INDEX(lookup!$AD:$AD,MATCH($A2677,lookup!$A:$A,0)))</f>
        <v>2_civil law</v>
      </c>
      <c r="AO2677" t="str">
        <f>INDEX(lookup!$Y:$Y,MATCH($A2677,lookup!$A:$A,0))</f>
        <v>0_published</v>
      </c>
      <c r="AP2677" t="str">
        <f>INDEX(lookup!$Z:$Z,MATCH($A2677,lookup!$A:$A,0))</f>
        <v>1_VHB high</v>
      </c>
      <c r="AQ2677" t="str">
        <f>INDEX(lookup!$W:$W,MATCH($A2677,lookup!$A:$A,0))</f>
        <v>3_mgmt</v>
      </c>
      <c r="AS2677" t="inlineStr">
        <is>
          <t>staging</t>
        </is>
      </c>
      <c r="AT2677" t="inlineStr">
        <is>
          <t>bad-CER</t>
        </is>
      </c>
      <c r="AU2677" t="inlineStr">
        <is>
          <t>cost</t>
        </is>
      </c>
      <c r="AV2677" t="inlineStr">
        <is>
          <t>0.0025</t>
        </is>
      </c>
      <c r="AX2677" t="inlineStr">
        <is>
          <t>2.14</t>
        </is>
      </c>
      <c r="BA2677" t="n">
        <v>2768</v>
      </c>
      <c r="BB2677" t="inlineStr">
        <is>
          <t>1</t>
        </is>
      </c>
      <c r="BC2677" t="inlineStr">
        <is>
          <t>OLS</t>
        </is>
      </c>
      <c r="BD2677" t="inlineStr">
        <is>
          <t>firm</t>
        </is>
      </c>
      <c r="BE2677" t="inlineStr">
        <is>
          <t>industry</t>
        </is>
      </c>
      <c r="BF2677" t="inlineStr">
        <is>
          <t>High-carbon</t>
        </is>
      </c>
      <c r="BI2677" t="inlineStr">
        <is>
          <t>Table 6</t>
        </is>
      </c>
      <c r="BJ2677" t="inlineStr">
        <is>
          <t>Panel B col (2) High-carbon</t>
        </is>
      </c>
      <c r="BK2677" t="inlineStr">
        <is>
          <t>5</t>
        </is>
      </c>
      <c r="BL2677" t="inlineStr">
        <is>
          <t>CR 0.0025** (2.14)</t>
        </is>
      </c>
      <c r="BM2677" t="inlineStr">
        <is>
          <t>CR (Carbon risk)</t>
        </is>
      </c>
      <c r="BN2677" t="inlineStr">
        <is>
          <t>COST (Cost of bank loans)</t>
        </is>
      </c>
      <c r="BO2677" t="inlineStr">
        <is>
          <t>original</t>
        </is>
      </c>
      <c r="BP2677" t="inlineStr">
        <is>
          <t>Zhu, Zhao (2022)</t>
        </is>
      </c>
      <c r="BQ2677" t="inlineStr">
        <is>
          <t>computed</t>
        </is>
      </c>
      <c r="BR2677" t="inlineStr">
        <is>
          <t>industry-allocated (firm cost-share) [F45a]</t>
        </is>
      </c>
      <c r="BT2677" t="n">
        <v>0</v>
      </c>
      <c r="BU2677" t="inlineStr">
        <is>
          <t>staging_Zhu_Zhao_2022.csv</t>
        </is>
      </c>
      <c r="BW2677" t="n">
        <v>2009</v>
      </c>
      <c r="BX2677" t="n">
        <v>2019</v>
      </c>
      <c r="BY2677" t="inlineStr">
        <is>
          <t>China</t>
        </is>
      </c>
      <c r="BZ2677" t="n">
        <v>2014</v>
      </c>
      <c r="CA2677" t="n">
        <v>0.3636363636363636</v>
      </c>
      <c r="CB2677" t="n">
        <v>0</v>
      </c>
      <c r="CC2677" t="n">
        <v>1</v>
      </c>
      <c r="CD2677" t="n">
        <v>-0.04066408905432413</v>
      </c>
      <c r="CE2677" t="n">
        <v>1</v>
      </c>
    </row>
    <row r="2678">
      <c r="A2678" t="inlineStr">
        <is>
          <t>Zhu, Zhao (2022)</t>
        </is>
      </c>
      <c r="B2678" t="n">
        <v>3983</v>
      </c>
      <c r="C2678" t="n">
        <v>-0.0207784262727452</v>
      </c>
      <c r="D2678" t="n">
        <v>10210</v>
      </c>
      <c r="E2678">
        <f>IF(ISNUMBER($BA2678),$BA2678,IF(AND(ISNUMBER($D2678),ISNUMBER($BW2678),ISNUMBER($BX2678)),$D2678*($BX2678-$BW2678+1),""))</f>
        <v>10210.0</v>
      </c>
      <c r="H2678" t="inlineStr">
        <is>
          <t>partial</t>
        </is>
      </c>
      <c r="I2678" t="inlineStr">
        <is>
          <t>T-Statistic available</t>
        </is>
      </c>
      <c r="J2678">
        <f>IF($BW2678&lt;&gt;"",$BW2678,"")</f>
        <v>2009.0</v>
      </c>
      <c r="K2678">
        <f>IF($BX2678&lt;&gt;"",$BX2678,"")</f>
        <v>2019.0</v>
      </c>
      <c r="L2678">
        <f>IF(AND(ISNUMBER($BW2678),ISNUMBER($BX2678)),($BW2678+$BX2678)/2,"")</f>
        <v>2014.0</v>
      </c>
      <c r="M2678">
        <f>IF($L2678&lt;&gt;"",$L2678,"")</f>
        <v>2014.0</v>
      </c>
      <c r="N2678">
        <f>IF(AND(ISNUMBER($BW2678),ISNUMBER($BX2678)),MIN(1,MAX(0,($BX2678-2016+1)/($BX2678-$BW2678+1))),"")</f>
        <v>0.3636363636363636</v>
      </c>
      <c r="O2678">
        <f>IF(AND(ISNUMBER($BW2678),ISNUMBER($BX2678)),MIN(1,MAX(0,($BX2678-2017+1)/($BX2678-$BW2678+1))),"")</f>
        <v>0.2727272727272727</v>
      </c>
      <c r="P2678">
        <f>IF(AND(ISNUMBER($BW2678),ISNUMBER($BX2678)),MIN(1,MAX(0,($BX2678-2018+1)/($BX2678-$BW2678+1))),"")</f>
        <v>0.1818181818181818</v>
      </c>
      <c r="Q2678">
        <f>IF(AND(ISNUMBER($BW2678),ISNUMBER($BX2678)),MIN(1,MAX(0,($BX2678-2019+1)/($BX2678-$BW2678+1))),"")</f>
        <v>0.09090909090909091</v>
      </c>
      <c r="R2678">
        <f>IF(AND(ISNUMBER($BW2678),ISNUMBER($BX2678)),MIN(1,MAX(0,($BX2678-2016+1)/($BX2678-$BW2678+1))),"")</f>
        <v>0.3636363636363636</v>
      </c>
      <c r="S2678">
        <f>IF($L2678&lt;&gt;"",IF($L2678&gt;=2015.5,1,0),"")</f>
        <v>0.0</v>
      </c>
      <c r="T2678">
        <f>IF($L2678&lt;&gt;"",IF($L2678&gt;=2016,1,0),"")</f>
        <v>0.0</v>
      </c>
      <c r="U2678">
        <f>IF(ISNUMBER($BX2678),IF($BX2678&gt;=2016,1,0),"")</f>
        <v>1.0</v>
      </c>
      <c r="V2678">
        <f>IF(ISNUMBER($BW2678),IF($BW2678&gt;=2016,1,0),"")</f>
        <v>0.0</v>
      </c>
      <c r="W2678" t="str">
        <f>IF(AND(ISNUMBER($BW2678),ISNUMBER($BX2678)),IF($BW2678&gt;=2016,"post-only",IF($BX2678&lt;2016,"pre-only","mixed")),"")</f>
        <v>mixed</v>
      </c>
      <c r="X2678">
        <f>IF(AND(ISNUMBER($BW2678),ISNUMBER($BX2678)),MIN(1,MAX(0,($BX2678-2017+1)/($BX2678-$BW2678+1))),"")</f>
        <v>0.2727272727272727</v>
      </c>
      <c r="Y2678">
        <f>IF(AND(ISNUMBER($BW2678),ISNUMBER($BX2678)),MIN(1,MAX(0,($BX2678-2018+1)/($BX2678-$BW2678+1))),"")</f>
        <v>0.1818181818181818</v>
      </c>
      <c r="Z2678">
        <f>IF(AND(ISNUMBER($BW2678),ISNUMBER($BX2678)),MIN(1,MAX(0,($BX2678-2019+1)/($BX2678-$BW2678+1))),"")</f>
        <v>0.09090909090909091</v>
      </c>
      <c r="AA2678">
        <f>IF(ISNUMBER($BX2678),IF($BX2678&gt;=2017,1,0),"")</f>
        <v>1.0</v>
      </c>
      <c r="AB2678">
        <f>IF(ISNUMBER($BX2678),IF($BX2678&gt;=2018,1,0),"")</f>
        <v>1.0</v>
      </c>
      <c r="AC2678">
        <f>IF(ISNUMBER($BX2678),IF($BX2678&gt;=2019,1,0),"")</f>
        <v>1.0</v>
      </c>
      <c r="AD2678">
        <f>IF($L2678&lt;&gt;"",IF($L2678&gt;2013,1,0),"")</f>
        <v>1.0</v>
      </c>
      <c r="AE2678">
        <f>IF($L2678&lt;&gt;"",1+IF($L2678&gt;2011,1,0)+IF($L2678&gt;2014,1,0),"")</f>
        <v>2.0</v>
      </c>
      <c r="AF2678" t="inlineStr">
        <is>
          <t>loan (interest rate)</t>
        </is>
      </c>
      <c r="AG2678" t="inlineStr">
        <is>
          <t>performance</t>
        </is>
      </c>
      <c r="AH2678" t="inlineStr">
        <is>
          <t>non-sensitive</t>
        </is>
      </c>
      <c r="AI2678" t="inlineStr">
        <is>
          <t>with ETS/CT</t>
        </is>
      </c>
      <c r="AJ2678" t="inlineStr">
        <is>
          <t>without ETS/CT</t>
        </is>
      </c>
      <c r="AK2678" t="str">
        <f>IF(AND($CF2678&lt;&gt;"",IFERROR(INDEX(subsample_country_map!$B:$B,MATCH($CF2678,subsample_country_map!$A:$A,0)),"")&lt;&gt;""),INDEX(subsample_country_map!$B:$B,MATCH($CF2678,subsample_country_map!$A:$A,0)),INDEX(lookup!$AA:$AA,MATCH($A2678,lookup!$A:$A,0)))</f>
        <v>3_AsiaPac</v>
      </c>
      <c r="AL2678" t="str">
        <f>IF(AND($CF2678&lt;&gt;"",IFERROR(INDEX(subsample_country_map!$C:$C,MATCH($CF2678,subsample_country_map!$A:$A,0)),"")&lt;&gt;""),INDEX(subsample_country_map!$C:$C,MATCH($CF2678,subsample_country_map!$A:$A,0)),INDEX(lookup!$AB:$AB,MATCH($A2678,lookup!$A:$A,0)))</f>
        <v>2_developing</v>
      </c>
      <c r="AM2678" t="str">
        <f>IF(AND($CF2678&lt;&gt;"",IFERROR(INDEX(subsample_country_map!$D:$D,MATCH($CF2678,subsample_country_map!$A:$A,0)),"")&lt;&gt;""),INDEX(subsample_country_map!$D:$D,MATCH($CF2678,subsample_country_map!$A:$A,0)),INDEX(lookup!$AC:$AC,MATCH($A2678,lookup!$A:$A,0)))</f>
        <v>2_non_western</v>
      </c>
      <c r="AN2678" t="str">
        <f>IF(AND($CF2678&lt;&gt;"",IFERROR(INDEX(subsample_country_map!$E:$E,MATCH($CF2678,subsample_country_map!$A:$A,0)),"")&lt;&gt;""),INDEX(subsample_country_map!$E:$E,MATCH($CF2678,subsample_country_map!$A:$A,0)),INDEX(lookup!$AD:$AD,MATCH($A2678,lookup!$A:$A,0)))</f>
        <v>2_civil law</v>
      </c>
      <c r="AO2678" t="str">
        <f>INDEX(lookup!$Y:$Y,MATCH($A2678,lookup!$A:$A,0))</f>
        <v>0_published</v>
      </c>
      <c r="AP2678" t="str">
        <f>INDEX(lookup!$Z:$Z,MATCH($A2678,lookup!$A:$A,0))</f>
        <v>1_VHB high</v>
      </c>
      <c r="AQ2678" t="str">
        <f>INDEX(lookup!$W:$W,MATCH($A2678,lookup!$A:$A,0))</f>
        <v>3_mgmt</v>
      </c>
      <c r="AS2678" t="inlineStr">
        <is>
          <t>staging</t>
        </is>
      </c>
      <c r="AT2678" t="inlineStr">
        <is>
          <t>bad-CER</t>
        </is>
      </c>
      <c r="AU2678" t="inlineStr">
        <is>
          <t>cost</t>
        </is>
      </c>
      <c r="AV2678" t="inlineStr">
        <is>
          <t>0.0019</t>
        </is>
      </c>
      <c r="AX2678" t="inlineStr">
        <is>
          <t>2.10</t>
        </is>
      </c>
      <c r="BA2678" t="n">
        <v>10210</v>
      </c>
      <c r="BB2678" t="inlineStr">
        <is>
          <t>1</t>
        </is>
      </c>
      <c r="BC2678" t="inlineStr">
        <is>
          <t>OLS</t>
        </is>
      </c>
      <c r="BD2678" t="inlineStr">
        <is>
          <t>firm</t>
        </is>
      </c>
      <c r="BE2678" t="inlineStr">
        <is>
          <t>none</t>
        </is>
      </c>
      <c r="BI2678" t="inlineStr">
        <is>
          <t>Table 7</t>
        </is>
      </c>
      <c r="BJ2678" t="inlineStr">
        <is>
          <t>Panel A col (2) COST</t>
        </is>
      </c>
      <c r="BK2678" t="inlineStr">
        <is>
          <t>6</t>
        </is>
      </c>
      <c r="BL2678" t="inlineStr">
        <is>
          <t>CR 0.0019** (2.10)</t>
        </is>
      </c>
      <c r="BM2678" t="inlineStr">
        <is>
          <t>CR (Carbon risk)</t>
        </is>
      </c>
      <c r="BN2678" t="inlineStr">
        <is>
          <t>COST (Cost of bank loans)</t>
        </is>
      </c>
      <c r="BO2678" t="inlineStr">
        <is>
          <t>original</t>
        </is>
      </c>
      <c r="BP2678" t="inlineStr">
        <is>
          <t>Zhu, Zhao (2022)</t>
        </is>
      </c>
      <c r="BQ2678" t="inlineStr">
        <is>
          <t>computed</t>
        </is>
      </c>
      <c r="BR2678" t="inlineStr">
        <is>
          <t>industry-allocated (firm cost-share) [F45a]</t>
        </is>
      </c>
      <c r="BT2678" t="n">
        <v>0</v>
      </c>
      <c r="BU2678" t="inlineStr">
        <is>
          <t>staging_Zhu_Zhao_2022.csv</t>
        </is>
      </c>
      <c r="BW2678" t="n">
        <v>2009</v>
      </c>
      <c r="BX2678" t="n">
        <v>2019</v>
      </c>
      <c r="BY2678" t="inlineStr">
        <is>
          <t>China</t>
        </is>
      </c>
      <c r="BZ2678" t="n">
        <v>2014</v>
      </c>
      <c r="CA2678" t="n">
        <v>0.3636363636363636</v>
      </c>
      <c r="CB2678" t="n">
        <v>0</v>
      </c>
      <c r="CC2678" t="n">
        <v>1</v>
      </c>
      <c r="CD2678" t="n">
        <v>-0.02078141736096576</v>
      </c>
      <c r="CE2678" t="n">
        <v>1</v>
      </c>
    </row>
    <row r="2679">
      <c r="A2679" t="inlineStr">
        <is>
          <t>Zhu, Zhao (2022)</t>
        </is>
      </c>
      <c r="B2679" t="n">
        <v>3984</v>
      </c>
      <c r="C2679" t="n">
        <v>-0.02149072268951539</v>
      </c>
      <c r="D2679" t="n">
        <v>10191</v>
      </c>
      <c r="E2679">
        <f>IF(ISNUMBER($BA2679),$BA2679,IF(AND(ISNUMBER($D2679),ISNUMBER($BW2679),ISNUMBER($BX2679)),$D2679*($BX2679-$BW2679+1),""))</f>
        <v>10191.0</v>
      </c>
      <c r="H2679" t="inlineStr">
        <is>
          <t>partial</t>
        </is>
      </c>
      <c r="I2679" t="inlineStr">
        <is>
          <t>T-Statistic available</t>
        </is>
      </c>
      <c r="J2679">
        <f>IF($BW2679&lt;&gt;"",$BW2679,"")</f>
        <v>2009.0</v>
      </c>
      <c r="K2679">
        <f>IF($BX2679&lt;&gt;"",$BX2679,"")</f>
        <v>2019.0</v>
      </c>
      <c r="L2679">
        <f>IF(AND(ISNUMBER($BW2679),ISNUMBER($BX2679)),($BW2679+$BX2679)/2,"")</f>
        <v>2014.0</v>
      </c>
      <c r="M2679">
        <f>IF($L2679&lt;&gt;"",$L2679,"")</f>
        <v>2014.0</v>
      </c>
      <c r="N2679">
        <f>IF(AND(ISNUMBER($BW2679),ISNUMBER($BX2679)),MIN(1,MAX(0,($BX2679-2016+1)/($BX2679-$BW2679+1))),"")</f>
        <v>0.3636363636363636</v>
      </c>
      <c r="O2679">
        <f>IF(AND(ISNUMBER($BW2679),ISNUMBER($BX2679)),MIN(1,MAX(0,($BX2679-2017+1)/($BX2679-$BW2679+1))),"")</f>
        <v>0.2727272727272727</v>
      </c>
      <c r="P2679">
        <f>IF(AND(ISNUMBER($BW2679),ISNUMBER($BX2679)),MIN(1,MAX(0,($BX2679-2018+1)/($BX2679-$BW2679+1))),"")</f>
        <v>0.1818181818181818</v>
      </c>
      <c r="Q2679">
        <f>IF(AND(ISNUMBER($BW2679),ISNUMBER($BX2679)),MIN(1,MAX(0,($BX2679-2019+1)/($BX2679-$BW2679+1))),"")</f>
        <v>0.09090909090909091</v>
      </c>
      <c r="R2679">
        <f>IF(AND(ISNUMBER($BW2679),ISNUMBER($BX2679)),MIN(1,MAX(0,($BX2679-2016+1)/($BX2679-$BW2679+1))),"")</f>
        <v>0.3636363636363636</v>
      </c>
      <c r="S2679">
        <f>IF($L2679&lt;&gt;"",IF($L2679&gt;=2015.5,1,0),"")</f>
        <v>0.0</v>
      </c>
      <c r="T2679">
        <f>IF($L2679&lt;&gt;"",IF($L2679&gt;=2016,1,0),"")</f>
        <v>0.0</v>
      </c>
      <c r="U2679">
        <f>IF(ISNUMBER($BX2679),IF($BX2679&gt;=2016,1,0),"")</f>
        <v>1.0</v>
      </c>
      <c r="V2679">
        <f>IF(ISNUMBER($BW2679),IF($BW2679&gt;=2016,1,0),"")</f>
        <v>0.0</v>
      </c>
      <c r="W2679" t="str">
        <f>IF(AND(ISNUMBER($BW2679),ISNUMBER($BX2679)),IF($BW2679&gt;=2016,"post-only",IF($BX2679&lt;2016,"pre-only","mixed")),"")</f>
        <v>mixed</v>
      </c>
      <c r="X2679">
        <f>IF(AND(ISNUMBER($BW2679),ISNUMBER($BX2679)),MIN(1,MAX(0,($BX2679-2017+1)/($BX2679-$BW2679+1))),"")</f>
        <v>0.2727272727272727</v>
      </c>
      <c r="Y2679">
        <f>IF(AND(ISNUMBER($BW2679),ISNUMBER($BX2679)),MIN(1,MAX(0,($BX2679-2018+1)/($BX2679-$BW2679+1))),"")</f>
        <v>0.1818181818181818</v>
      </c>
      <c r="Z2679">
        <f>IF(AND(ISNUMBER($BW2679),ISNUMBER($BX2679)),MIN(1,MAX(0,($BX2679-2019+1)/($BX2679-$BW2679+1))),"")</f>
        <v>0.09090909090909091</v>
      </c>
      <c r="AA2679">
        <f>IF(ISNUMBER($BX2679),IF($BX2679&gt;=2017,1,0),"")</f>
        <v>1.0</v>
      </c>
      <c r="AB2679">
        <f>IF(ISNUMBER($BX2679),IF($BX2679&gt;=2018,1,0),"")</f>
        <v>1.0</v>
      </c>
      <c r="AC2679">
        <f>IF(ISNUMBER($BX2679),IF($BX2679&gt;=2019,1,0),"")</f>
        <v>1.0</v>
      </c>
      <c r="AD2679">
        <f>IF($L2679&lt;&gt;"",IF($L2679&gt;2013,1,0),"")</f>
        <v>1.0</v>
      </c>
      <c r="AE2679">
        <f>IF($L2679&lt;&gt;"",1+IF($L2679&gt;2011,1,0)+IF($L2679&gt;2014,1,0),"")</f>
        <v>2.0</v>
      </c>
      <c r="AF2679" t="inlineStr">
        <is>
          <t>loan (interest rate)</t>
        </is>
      </c>
      <c r="AG2679" t="inlineStr">
        <is>
          <t>performance</t>
        </is>
      </c>
      <c r="AH2679" t="inlineStr">
        <is>
          <t>non-sensitive</t>
        </is>
      </c>
      <c r="AI2679" t="inlineStr">
        <is>
          <t>with ETS/CT</t>
        </is>
      </c>
      <c r="AJ2679" t="inlineStr">
        <is>
          <t>without ETS/CT</t>
        </is>
      </c>
      <c r="AK2679" t="str">
        <f>IF(AND($CF2679&lt;&gt;"",IFERROR(INDEX(subsample_country_map!$B:$B,MATCH($CF2679,subsample_country_map!$A:$A,0)),"")&lt;&gt;""),INDEX(subsample_country_map!$B:$B,MATCH($CF2679,subsample_country_map!$A:$A,0)),INDEX(lookup!$AA:$AA,MATCH($A2679,lookup!$A:$A,0)))</f>
        <v>3_AsiaPac</v>
      </c>
      <c r="AL2679" t="str">
        <f>IF(AND($CF2679&lt;&gt;"",IFERROR(INDEX(subsample_country_map!$C:$C,MATCH($CF2679,subsample_country_map!$A:$A,0)),"")&lt;&gt;""),INDEX(subsample_country_map!$C:$C,MATCH($CF2679,subsample_country_map!$A:$A,0)),INDEX(lookup!$AB:$AB,MATCH($A2679,lookup!$A:$A,0)))</f>
        <v>2_developing</v>
      </c>
      <c r="AM2679" t="str">
        <f>IF(AND($CF2679&lt;&gt;"",IFERROR(INDEX(subsample_country_map!$D:$D,MATCH($CF2679,subsample_country_map!$A:$A,0)),"")&lt;&gt;""),INDEX(subsample_country_map!$D:$D,MATCH($CF2679,subsample_country_map!$A:$A,0)),INDEX(lookup!$AC:$AC,MATCH($A2679,lookup!$A:$A,0)))</f>
        <v>2_non_western</v>
      </c>
      <c r="AN2679" t="str">
        <f>IF(AND($CF2679&lt;&gt;"",IFERROR(INDEX(subsample_country_map!$E:$E,MATCH($CF2679,subsample_country_map!$A:$A,0)),"")&lt;&gt;""),INDEX(subsample_country_map!$E:$E,MATCH($CF2679,subsample_country_map!$A:$A,0)),INDEX(lookup!$AD:$AD,MATCH($A2679,lookup!$A:$A,0)))</f>
        <v>2_civil law</v>
      </c>
      <c r="AO2679" t="str">
        <f>INDEX(lookup!$Y:$Y,MATCH($A2679,lookup!$A:$A,0))</f>
        <v>0_published</v>
      </c>
      <c r="AP2679" t="str">
        <f>INDEX(lookup!$Z:$Z,MATCH($A2679,lookup!$A:$A,0))</f>
        <v>1_VHB high</v>
      </c>
      <c r="AQ2679" t="str">
        <f>INDEX(lookup!$W:$W,MATCH($A2679,lookup!$A:$A,0))</f>
        <v>3_mgmt</v>
      </c>
      <c r="AS2679" t="inlineStr">
        <is>
          <t>staging</t>
        </is>
      </c>
      <c r="AT2679" t="inlineStr">
        <is>
          <t>bad-CER</t>
        </is>
      </c>
      <c r="AU2679" t="inlineStr">
        <is>
          <t>cost</t>
        </is>
      </c>
      <c r="AV2679" t="inlineStr">
        <is>
          <t>0.0019</t>
        </is>
      </c>
      <c r="AX2679" t="inlineStr">
        <is>
          <t>2.17</t>
        </is>
      </c>
      <c r="BA2679" t="n">
        <v>10191</v>
      </c>
      <c r="BB2679" t="inlineStr">
        <is>
          <t>1</t>
        </is>
      </c>
      <c r="BC2679" t="inlineStr">
        <is>
          <t>OLS</t>
        </is>
      </c>
      <c r="BD2679" t="inlineStr">
        <is>
          <t>firm</t>
        </is>
      </c>
      <c r="BE2679" t="inlineStr">
        <is>
          <t>none</t>
        </is>
      </c>
      <c r="BI2679" t="inlineStr">
        <is>
          <t>Table 7</t>
        </is>
      </c>
      <c r="BJ2679" t="inlineStr">
        <is>
          <t>Panel B col (2) COST</t>
        </is>
      </c>
      <c r="BK2679" t="inlineStr">
        <is>
          <t>6</t>
        </is>
      </c>
      <c r="BL2679" t="inlineStr">
        <is>
          <t>CR 0.0019** (2.17)</t>
        </is>
      </c>
      <c r="BM2679" t="inlineStr">
        <is>
          <t>CR (Carbon risk)</t>
        </is>
      </c>
      <c r="BN2679" t="inlineStr">
        <is>
          <t>COST (Cost of bank loans)</t>
        </is>
      </c>
      <c r="BO2679" t="inlineStr">
        <is>
          <t>original</t>
        </is>
      </c>
      <c r="BP2679" t="inlineStr">
        <is>
          <t>Zhu, Zhao (2022)</t>
        </is>
      </c>
      <c r="BQ2679" t="inlineStr">
        <is>
          <t>computed</t>
        </is>
      </c>
      <c r="BR2679" t="inlineStr">
        <is>
          <t>industry-allocated (firm cost-share) [F45a]</t>
        </is>
      </c>
      <c r="BT2679" t="n">
        <v>0</v>
      </c>
      <c r="BU2679" t="inlineStr">
        <is>
          <t>staging_Zhu_Zhao_2022.csv</t>
        </is>
      </c>
      <c r="BW2679" t="n">
        <v>2009</v>
      </c>
      <c r="BX2679" t="n">
        <v>2019</v>
      </c>
      <c r="BY2679" t="inlineStr">
        <is>
          <t>China</t>
        </is>
      </c>
      <c r="BZ2679" t="n">
        <v>2014</v>
      </c>
      <c r="CA2679" t="n">
        <v>0.3636363636363636</v>
      </c>
      <c r="CB2679" t="n">
        <v>0</v>
      </c>
      <c r="CC2679" t="n">
        <v>1</v>
      </c>
      <c r="CD2679" t="n">
        <v>-0.0214940321117202</v>
      </c>
      <c r="CE2679" t="n">
        <v>1</v>
      </c>
    </row>
    <row r="2680">
      <c r="A2680" t="inlineStr">
        <is>
          <t>Zhu, Zhao (2022)</t>
        </is>
      </c>
      <c r="B2680" t="n">
        <v>3985</v>
      </c>
      <c r="C2680" t="n">
        <v>-0.01939183897117996</v>
      </c>
      <c r="D2680" t="n">
        <v>10212</v>
      </c>
      <c r="E2680">
        <f>IF(ISNUMBER($BA2680),$BA2680,IF(AND(ISNUMBER($D2680),ISNUMBER($BW2680),ISNUMBER($BX2680)),$D2680*($BX2680-$BW2680+1),""))</f>
        <v>10212.0</v>
      </c>
      <c r="H2680" t="inlineStr">
        <is>
          <t>partial</t>
        </is>
      </c>
      <c r="I2680" t="inlineStr">
        <is>
          <t>T-Statistic available</t>
        </is>
      </c>
      <c r="J2680">
        <f>IF($BW2680&lt;&gt;"",$BW2680,"")</f>
        <v>2009.0</v>
      </c>
      <c r="K2680">
        <f>IF($BX2680&lt;&gt;"",$BX2680,"")</f>
        <v>2019.0</v>
      </c>
      <c r="L2680">
        <f>IF(AND(ISNUMBER($BW2680),ISNUMBER($BX2680)),($BW2680+$BX2680)/2,"")</f>
        <v>2014.0</v>
      </c>
      <c r="M2680">
        <f>IF($L2680&lt;&gt;"",$L2680,"")</f>
        <v>2014.0</v>
      </c>
      <c r="N2680">
        <f>IF(AND(ISNUMBER($BW2680),ISNUMBER($BX2680)),MIN(1,MAX(0,($BX2680-2016+1)/($BX2680-$BW2680+1))),"")</f>
        <v>0.3636363636363636</v>
      </c>
      <c r="O2680">
        <f>IF(AND(ISNUMBER($BW2680),ISNUMBER($BX2680)),MIN(1,MAX(0,($BX2680-2017+1)/($BX2680-$BW2680+1))),"")</f>
        <v>0.2727272727272727</v>
      </c>
      <c r="P2680">
        <f>IF(AND(ISNUMBER($BW2680),ISNUMBER($BX2680)),MIN(1,MAX(0,($BX2680-2018+1)/($BX2680-$BW2680+1))),"")</f>
        <v>0.1818181818181818</v>
      </c>
      <c r="Q2680">
        <f>IF(AND(ISNUMBER($BW2680),ISNUMBER($BX2680)),MIN(1,MAX(0,($BX2680-2019+1)/($BX2680-$BW2680+1))),"")</f>
        <v>0.09090909090909091</v>
      </c>
      <c r="R2680">
        <f>IF(AND(ISNUMBER($BW2680),ISNUMBER($BX2680)),MIN(1,MAX(0,($BX2680-2016+1)/($BX2680-$BW2680+1))),"")</f>
        <v>0.3636363636363636</v>
      </c>
      <c r="S2680">
        <f>IF($L2680&lt;&gt;"",IF($L2680&gt;=2015.5,1,0),"")</f>
        <v>0.0</v>
      </c>
      <c r="T2680">
        <f>IF($L2680&lt;&gt;"",IF($L2680&gt;=2016,1,0),"")</f>
        <v>0.0</v>
      </c>
      <c r="U2680">
        <f>IF(ISNUMBER($BX2680),IF($BX2680&gt;=2016,1,0),"")</f>
        <v>1.0</v>
      </c>
      <c r="V2680">
        <f>IF(ISNUMBER($BW2680),IF($BW2680&gt;=2016,1,0),"")</f>
        <v>0.0</v>
      </c>
      <c r="W2680" t="str">
        <f>IF(AND(ISNUMBER($BW2680),ISNUMBER($BX2680)),IF($BW2680&gt;=2016,"post-only",IF($BX2680&lt;2016,"pre-only","mixed")),"")</f>
        <v>mixed</v>
      </c>
      <c r="X2680">
        <f>IF(AND(ISNUMBER($BW2680),ISNUMBER($BX2680)),MIN(1,MAX(0,($BX2680-2017+1)/($BX2680-$BW2680+1))),"")</f>
        <v>0.2727272727272727</v>
      </c>
      <c r="Y2680">
        <f>IF(AND(ISNUMBER($BW2680),ISNUMBER($BX2680)),MIN(1,MAX(0,($BX2680-2018+1)/($BX2680-$BW2680+1))),"")</f>
        <v>0.1818181818181818</v>
      </c>
      <c r="Z2680">
        <f>IF(AND(ISNUMBER($BW2680),ISNUMBER($BX2680)),MIN(1,MAX(0,($BX2680-2019+1)/($BX2680-$BW2680+1))),"")</f>
        <v>0.09090909090909091</v>
      </c>
      <c r="AA2680">
        <f>IF(ISNUMBER($BX2680),IF($BX2680&gt;=2017,1,0),"")</f>
        <v>1.0</v>
      </c>
      <c r="AB2680">
        <f>IF(ISNUMBER($BX2680),IF($BX2680&gt;=2018,1,0),"")</f>
        <v>1.0</v>
      </c>
      <c r="AC2680">
        <f>IF(ISNUMBER($BX2680),IF($BX2680&gt;=2019,1,0),"")</f>
        <v>1.0</v>
      </c>
      <c r="AD2680">
        <f>IF($L2680&lt;&gt;"",IF($L2680&gt;2013,1,0),"")</f>
        <v>1.0</v>
      </c>
      <c r="AE2680">
        <f>IF($L2680&lt;&gt;"",1+IF($L2680&gt;2011,1,0)+IF($L2680&gt;2014,1,0),"")</f>
        <v>2.0</v>
      </c>
      <c r="AF2680" t="inlineStr">
        <is>
          <t>loan (interest rate)</t>
        </is>
      </c>
      <c r="AG2680" t="inlineStr">
        <is>
          <t>performance</t>
        </is>
      </c>
      <c r="AH2680" t="inlineStr">
        <is>
          <t>non-sensitive</t>
        </is>
      </c>
      <c r="AI2680" t="inlineStr">
        <is>
          <t>with ETS/CT</t>
        </is>
      </c>
      <c r="AJ2680" t="inlineStr">
        <is>
          <t>without ETS/CT</t>
        </is>
      </c>
      <c r="AK2680" t="str">
        <f>IF(AND($CF2680&lt;&gt;"",IFERROR(INDEX(subsample_country_map!$B:$B,MATCH($CF2680,subsample_country_map!$A:$A,0)),"")&lt;&gt;""),INDEX(subsample_country_map!$B:$B,MATCH($CF2680,subsample_country_map!$A:$A,0)),INDEX(lookup!$AA:$AA,MATCH($A2680,lookup!$A:$A,0)))</f>
        <v>3_AsiaPac</v>
      </c>
      <c r="AL2680" t="str">
        <f>IF(AND($CF2680&lt;&gt;"",IFERROR(INDEX(subsample_country_map!$C:$C,MATCH($CF2680,subsample_country_map!$A:$A,0)),"")&lt;&gt;""),INDEX(subsample_country_map!$C:$C,MATCH($CF2680,subsample_country_map!$A:$A,0)),INDEX(lookup!$AB:$AB,MATCH($A2680,lookup!$A:$A,0)))</f>
        <v>2_developing</v>
      </c>
      <c r="AM2680" t="str">
        <f>IF(AND($CF2680&lt;&gt;"",IFERROR(INDEX(subsample_country_map!$D:$D,MATCH($CF2680,subsample_country_map!$A:$A,0)),"")&lt;&gt;""),INDEX(subsample_country_map!$D:$D,MATCH($CF2680,subsample_country_map!$A:$A,0)),INDEX(lookup!$AC:$AC,MATCH($A2680,lookup!$A:$A,0)))</f>
        <v>2_non_western</v>
      </c>
      <c r="AN2680" t="str">
        <f>IF(AND($CF2680&lt;&gt;"",IFERROR(INDEX(subsample_country_map!$E:$E,MATCH($CF2680,subsample_country_map!$A:$A,0)),"")&lt;&gt;""),INDEX(subsample_country_map!$E:$E,MATCH($CF2680,subsample_country_map!$A:$A,0)),INDEX(lookup!$AD:$AD,MATCH($A2680,lookup!$A:$A,0)))</f>
        <v>2_civil law</v>
      </c>
      <c r="AO2680" t="str">
        <f>INDEX(lookup!$Y:$Y,MATCH($A2680,lookup!$A:$A,0))</f>
        <v>0_published</v>
      </c>
      <c r="AP2680" t="str">
        <f>INDEX(lookup!$Z:$Z,MATCH($A2680,lookup!$A:$A,0))</f>
        <v>1_VHB high</v>
      </c>
      <c r="AQ2680" t="str">
        <f>INDEX(lookup!$W:$W,MATCH($A2680,lookup!$A:$A,0))</f>
        <v>3_mgmt</v>
      </c>
      <c r="AS2680" t="inlineStr">
        <is>
          <t>staging</t>
        </is>
      </c>
      <c r="AT2680" t="inlineStr">
        <is>
          <t>bad-CER</t>
        </is>
      </c>
      <c r="AU2680" t="inlineStr">
        <is>
          <t>cost</t>
        </is>
      </c>
      <c r="AV2680" t="inlineStr">
        <is>
          <t>0.0016</t>
        </is>
      </c>
      <c r="AX2680" t="inlineStr">
        <is>
          <t>1.96</t>
        </is>
      </c>
      <c r="BA2680" t="n">
        <v>10212</v>
      </c>
      <c r="BB2680" t="inlineStr">
        <is>
          <t>1</t>
        </is>
      </c>
      <c r="BC2680" t="inlineStr">
        <is>
          <t>OLS</t>
        </is>
      </c>
      <c r="BD2680" t="inlineStr">
        <is>
          <t>firm</t>
        </is>
      </c>
      <c r="BE2680" t="inlineStr">
        <is>
          <t>none</t>
        </is>
      </c>
      <c r="BI2680" t="inlineStr">
        <is>
          <t>Table 8</t>
        </is>
      </c>
      <c r="BJ2680" t="inlineStr">
        <is>
          <t>col (1)</t>
        </is>
      </c>
      <c r="BK2680" t="inlineStr">
        <is>
          <t>6</t>
        </is>
      </c>
      <c r="BL2680" t="inlineStr">
        <is>
          <t>CR 0.0016** (1.96)</t>
        </is>
      </c>
      <c r="BM2680" t="inlineStr">
        <is>
          <t>CR (alternative measure of carbon risk)</t>
        </is>
      </c>
      <c r="BN2680" t="inlineStr">
        <is>
          <t>COST (Cost of bank loans)</t>
        </is>
      </c>
      <c r="BO2680" t="inlineStr">
        <is>
          <t>original</t>
        </is>
      </c>
      <c r="BP2680" t="inlineStr">
        <is>
          <t>Zhu, Zhao (2022)</t>
        </is>
      </c>
      <c r="BQ2680" t="inlineStr">
        <is>
          <t>computed</t>
        </is>
      </c>
      <c r="BR2680" t="inlineStr">
        <is>
          <t>industry-allocated (firm cost-share) [F45a]</t>
        </is>
      </c>
      <c r="BT2680" t="n">
        <v>0</v>
      </c>
      <c r="BU2680" t="inlineStr">
        <is>
          <t>staging_Zhu_Zhao_2022.csv</t>
        </is>
      </c>
      <c r="BW2680" t="n">
        <v>2009</v>
      </c>
      <c r="BX2680" t="n">
        <v>2019</v>
      </c>
      <c r="BY2680" t="inlineStr">
        <is>
          <t>China</t>
        </is>
      </c>
      <c r="BZ2680" t="n">
        <v>2014</v>
      </c>
      <c r="CA2680" t="n">
        <v>0.3636363636363636</v>
      </c>
      <c r="CB2680" t="n">
        <v>0</v>
      </c>
      <c r="CC2680" t="n">
        <v>1</v>
      </c>
      <c r="CD2680" t="n">
        <v>-0.01939427024423584</v>
      </c>
      <c r="CE2680" t="n">
        <v>1</v>
      </c>
    </row>
    <row r="2681">
      <c r="A2681" t="inlineStr">
        <is>
          <t>Zhu, Zhao (2022)</t>
        </is>
      </c>
      <c r="B2681" t="n">
        <v>3986</v>
      </c>
      <c r="C2681" t="n">
        <v>-0.02275411642506455</v>
      </c>
      <c r="D2681" t="n">
        <v>10212</v>
      </c>
      <c r="E2681">
        <f>IF(ISNUMBER($BA2681),$BA2681,IF(AND(ISNUMBER($D2681),ISNUMBER($BW2681),ISNUMBER($BX2681)),$D2681*($BX2681-$BW2681+1),""))</f>
        <v>10212.0</v>
      </c>
      <c r="H2681" t="inlineStr">
        <is>
          <t>partial</t>
        </is>
      </c>
      <c r="I2681" t="inlineStr">
        <is>
          <t>T-Statistic available</t>
        </is>
      </c>
      <c r="J2681">
        <f>IF($BW2681&lt;&gt;"",$BW2681,"")</f>
        <v>2009.0</v>
      </c>
      <c r="K2681">
        <f>IF($BX2681&lt;&gt;"",$BX2681,"")</f>
        <v>2019.0</v>
      </c>
      <c r="L2681">
        <f>IF(AND(ISNUMBER($BW2681),ISNUMBER($BX2681)),($BW2681+$BX2681)/2,"")</f>
        <v>2014.0</v>
      </c>
      <c r="M2681">
        <f>IF($L2681&lt;&gt;"",$L2681,"")</f>
        <v>2014.0</v>
      </c>
      <c r="N2681">
        <f>IF(AND(ISNUMBER($BW2681),ISNUMBER($BX2681)),MIN(1,MAX(0,($BX2681-2016+1)/($BX2681-$BW2681+1))),"")</f>
        <v>0.3636363636363636</v>
      </c>
      <c r="O2681">
        <f>IF(AND(ISNUMBER($BW2681),ISNUMBER($BX2681)),MIN(1,MAX(0,($BX2681-2017+1)/($BX2681-$BW2681+1))),"")</f>
        <v>0.2727272727272727</v>
      </c>
      <c r="P2681">
        <f>IF(AND(ISNUMBER($BW2681),ISNUMBER($BX2681)),MIN(1,MAX(0,($BX2681-2018+1)/($BX2681-$BW2681+1))),"")</f>
        <v>0.1818181818181818</v>
      </c>
      <c r="Q2681">
        <f>IF(AND(ISNUMBER($BW2681),ISNUMBER($BX2681)),MIN(1,MAX(0,($BX2681-2019+1)/($BX2681-$BW2681+1))),"")</f>
        <v>0.09090909090909091</v>
      </c>
      <c r="R2681">
        <f>IF(AND(ISNUMBER($BW2681),ISNUMBER($BX2681)),MIN(1,MAX(0,($BX2681-2016+1)/($BX2681-$BW2681+1))),"")</f>
        <v>0.3636363636363636</v>
      </c>
      <c r="S2681">
        <f>IF($L2681&lt;&gt;"",IF($L2681&gt;=2015.5,1,0),"")</f>
        <v>0.0</v>
      </c>
      <c r="T2681">
        <f>IF($L2681&lt;&gt;"",IF($L2681&gt;=2016,1,0),"")</f>
        <v>0.0</v>
      </c>
      <c r="U2681">
        <f>IF(ISNUMBER($BX2681),IF($BX2681&gt;=2016,1,0),"")</f>
        <v>1.0</v>
      </c>
      <c r="V2681">
        <f>IF(ISNUMBER($BW2681),IF($BW2681&gt;=2016,1,0),"")</f>
        <v>0.0</v>
      </c>
      <c r="W2681" t="str">
        <f>IF(AND(ISNUMBER($BW2681),ISNUMBER($BX2681)),IF($BW2681&gt;=2016,"post-only",IF($BX2681&lt;2016,"pre-only","mixed")),"")</f>
        <v>mixed</v>
      </c>
      <c r="X2681">
        <f>IF(AND(ISNUMBER($BW2681),ISNUMBER($BX2681)),MIN(1,MAX(0,($BX2681-2017+1)/($BX2681-$BW2681+1))),"")</f>
        <v>0.2727272727272727</v>
      </c>
      <c r="Y2681">
        <f>IF(AND(ISNUMBER($BW2681),ISNUMBER($BX2681)),MIN(1,MAX(0,($BX2681-2018+1)/($BX2681-$BW2681+1))),"")</f>
        <v>0.1818181818181818</v>
      </c>
      <c r="Z2681">
        <f>IF(AND(ISNUMBER($BW2681),ISNUMBER($BX2681)),MIN(1,MAX(0,($BX2681-2019+1)/($BX2681-$BW2681+1))),"")</f>
        <v>0.09090909090909091</v>
      </c>
      <c r="AA2681">
        <f>IF(ISNUMBER($BX2681),IF($BX2681&gt;=2017,1,0),"")</f>
        <v>1.0</v>
      </c>
      <c r="AB2681">
        <f>IF(ISNUMBER($BX2681),IF($BX2681&gt;=2018,1,0),"")</f>
        <v>1.0</v>
      </c>
      <c r="AC2681">
        <f>IF(ISNUMBER($BX2681),IF($BX2681&gt;=2019,1,0),"")</f>
        <v>1.0</v>
      </c>
      <c r="AD2681">
        <f>IF($L2681&lt;&gt;"",IF($L2681&gt;2013,1,0),"")</f>
        <v>1.0</v>
      </c>
      <c r="AE2681">
        <f>IF($L2681&lt;&gt;"",1+IF($L2681&gt;2011,1,0)+IF($L2681&gt;2014,1,0),"")</f>
        <v>2.0</v>
      </c>
      <c r="AF2681" t="inlineStr">
        <is>
          <t>loan (interest rate)</t>
        </is>
      </c>
      <c r="AG2681" t="inlineStr">
        <is>
          <t>performance</t>
        </is>
      </c>
      <c r="AH2681" t="inlineStr">
        <is>
          <t>non-sensitive</t>
        </is>
      </c>
      <c r="AI2681" t="inlineStr">
        <is>
          <t>with ETS/CT</t>
        </is>
      </c>
      <c r="AJ2681" t="inlineStr">
        <is>
          <t>without ETS/CT</t>
        </is>
      </c>
      <c r="AK2681" t="str">
        <f>IF(AND($CF2681&lt;&gt;"",IFERROR(INDEX(subsample_country_map!$B:$B,MATCH($CF2681,subsample_country_map!$A:$A,0)),"")&lt;&gt;""),INDEX(subsample_country_map!$B:$B,MATCH($CF2681,subsample_country_map!$A:$A,0)),INDEX(lookup!$AA:$AA,MATCH($A2681,lookup!$A:$A,0)))</f>
        <v>3_AsiaPac</v>
      </c>
      <c r="AL2681" t="str">
        <f>IF(AND($CF2681&lt;&gt;"",IFERROR(INDEX(subsample_country_map!$C:$C,MATCH($CF2681,subsample_country_map!$A:$A,0)),"")&lt;&gt;""),INDEX(subsample_country_map!$C:$C,MATCH($CF2681,subsample_country_map!$A:$A,0)),INDEX(lookup!$AB:$AB,MATCH($A2681,lookup!$A:$A,0)))</f>
        <v>2_developing</v>
      </c>
      <c r="AM2681" t="str">
        <f>IF(AND($CF2681&lt;&gt;"",IFERROR(INDEX(subsample_country_map!$D:$D,MATCH($CF2681,subsample_country_map!$A:$A,0)),"")&lt;&gt;""),INDEX(subsample_country_map!$D:$D,MATCH($CF2681,subsample_country_map!$A:$A,0)),INDEX(lookup!$AC:$AC,MATCH($A2681,lookup!$A:$A,0)))</f>
        <v>2_non_western</v>
      </c>
      <c r="AN2681" t="str">
        <f>IF(AND($CF2681&lt;&gt;"",IFERROR(INDEX(subsample_country_map!$E:$E,MATCH($CF2681,subsample_country_map!$A:$A,0)),"")&lt;&gt;""),INDEX(subsample_country_map!$E:$E,MATCH($CF2681,subsample_country_map!$A:$A,0)),INDEX(lookup!$AD:$AD,MATCH($A2681,lookup!$A:$A,0)))</f>
        <v>2_civil law</v>
      </c>
      <c r="AO2681" t="str">
        <f>INDEX(lookup!$Y:$Y,MATCH($A2681,lookup!$A:$A,0))</f>
        <v>0_published</v>
      </c>
      <c r="AP2681" t="str">
        <f>INDEX(lookup!$Z:$Z,MATCH($A2681,lookup!$A:$A,0))</f>
        <v>1_VHB high</v>
      </c>
      <c r="AQ2681" t="str">
        <f>INDEX(lookup!$W:$W,MATCH($A2681,lookup!$A:$A,0))</f>
        <v>3_mgmt</v>
      </c>
      <c r="AS2681" t="inlineStr">
        <is>
          <t>staging</t>
        </is>
      </c>
      <c r="AT2681" t="inlineStr">
        <is>
          <t>bad-CER</t>
        </is>
      </c>
      <c r="AU2681" t="inlineStr">
        <is>
          <t>cost</t>
        </is>
      </c>
      <c r="AV2681" t="inlineStr">
        <is>
          <t>0.0019</t>
        </is>
      </c>
      <c r="AX2681" t="inlineStr">
        <is>
          <t>2.30</t>
        </is>
      </c>
      <c r="BA2681" t="n">
        <v>10212</v>
      </c>
      <c r="BB2681" t="inlineStr">
        <is>
          <t>1</t>
        </is>
      </c>
      <c r="BC2681" t="inlineStr">
        <is>
          <t>OLS</t>
        </is>
      </c>
      <c r="BD2681" t="inlineStr">
        <is>
          <t>two-way:firm and year</t>
        </is>
      </c>
      <c r="BE2681" t="inlineStr">
        <is>
          <t>none</t>
        </is>
      </c>
      <c r="BI2681" t="inlineStr">
        <is>
          <t>Table 8</t>
        </is>
      </c>
      <c r="BJ2681" t="inlineStr">
        <is>
          <t>col (2)</t>
        </is>
      </c>
      <c r="BK2681" t="inlineStr">
        <is>
          <t>6</t>
        </is>
      </c>
      <c r="BL2681" t="inlineStr">
        <is>
          <t>CR 0.0019** (2.30)</t>
        </is>
      </c>
      <c r="BM2681" t="inlineStr">
        <is>
          <t>CR (Carbon risk)</t>
        </is>
      </c>
      <c r="BN2681" t="inlineStr">
        <is>
          <t>COST (Cost of bank loans)</t>
        </is>
      </c>
      <c r="BO2681" t="inlineStr">
        <is>
          <t>original</t>
        </is>
      </c>
      <c r="BP2681" t="inlineStr">
        <is>
          <t>Zhu, Zhao (2022)</t>
        </is>
      </c>
      <c r="BQ2681" t="inlineStr">
        <is>
          <t>computed</t>
        </is>
      </c>
      <c r="BR2681" t="inlineStr">
        <is>
          <t>industry-allocated (firm cost-share) [F45a]</t>
        </is>
      </c>
      <c r="BT2681" t="n">
        <v>0</v>
      </c>
      <c r="BU2681" t="inlineStr">
        <is>
          <t>staging_Zhu_Zhao_2022.csv</t>
        </is>
      </c>
      <c r="BW2681" t="n">
        <v>2009</v>
      </c>
      <c r="BX2681" t="n">
        <v>2019</v>
      </c>
      <c r="BY2681" t="inlineStr">
        <is>
          <t>China</t>
        </is>
      </c>
      <c r="BZ2681" t="n">
        <v>2014</v>
      </c>
      <c r="CA2681" t="n">
        <v>0.3636363636363636</v>
      </c>
      <c r="CB2681" t="n">
        <v>0</v>
      </c>
      <c r="CC2681" t="n">
        <v>1</v>
      </c>
      <c r="CD2681" t="n">
        <v>-0.02275804462528284</v>
      </c>
      <c r="CE2681" t="n">
        <v>1</v>
      </c>
    </row>
    <row r="2682">
      <c r="A2682" t="inlineStr">
        <is>
          <t>Zhu, Zhao (2022)</t>
        </is>
      </c>
      <c r="B2682" t="n">
        <v>3987</v>
      </c>
      <c r="C2682" t="n">
        <v>-0.01840280350219707</v>
      </c>
      <c r="D2682" t="n">
        <v>10212</v>
      </c>
      <c r="E2682">
        <f>IF(ISNUMBER($BA2682),$BA2682,IF(AND(ISNUMBER($D2682),ISNUMBER($BW2682),ISNUMBER($BX2682)),$D2682*($BX2682-$BW2682+1),""))</f>
        <v>10212.0</v>
      </c>
      <c r="H2682" t="inlineStr">
        <is>
          <t>partial</t>
        </is>
      </c>
      <c r="I2682" t="inlineStr">
        <is>
          <t>T-Statistic available</t>
        </is>
      </c>
      <c r="J2682">
        <f>IF($BW2682&lt;&gt;"",$BW2682,"")</f>
        <v>2009.0</v>
      </c>
      <c r="K2682">
        <f>IF($BX2682&lt;&gt;"",$BX2682,"")</f>
        <v>2019.0</v>
      </c>
      <c r="L2682">
        <f>IF(AND(ISNUMBER($BW2682),ISNUMBER($BX2682)),($BW2682+$BX2682)/2,"")</f>
        <v>2014.0</v>
      </c>
      <c r="M2682">
        <f>IF($L2682&lt;&gt;"",$L2682,"")</f>
        <v>2014.0</v>
      </c>
      <c r="N2682">
        <f>IF(AND(ISNUMBER($BW2682),ISNUMBER($BX2682)),MIN(1,MAX(0,($BX2682-2016+1)/($BX2682-$BW2682+1))),"")</f>
        <v>0.3636363636363636</v>
      </c>
      <c r="O2682">
        <f>IF(AND(ISNUMBER($BW2682),ISNUMBER($BX2682)),MIN(1,MAX(0,($BX2682-2017+1)/($BX2682-$BW2682+1))),"")</f>
        <v>0.2727272727272727</v>
      </c>
      <c r="P2682">
        <f>IF(AND(ISNUMBER($BW2682),ISNUMBER($BX2682)),MIN(1,MAX(0,($BX2682-2018+1)/($BX2682-$BW2682+1))),"")</f>
        <v>0.1818181818181818</v>
      </c>
      <c r="Q2682">
        <f>IF(AND(ISNUMBER($BW2682),ISNUMBER($BX2682)),MIN(1,MAX(0,($BX2682-2019+1)/($BX2682-$BW2682+1))),"")</f>
        <v>0.09090909090909091</v>
      </c>
      <c r="R2682">
        <f>IF(AND(ISNUMBER($BW2682),ISNUMBER($BX2682)),MIN(1,MAX(0,($BX2682-2016+1)/($BX2682-$BW2682+1))),"")</f>
        <v>0.3636363636363636</v>
      </c>
      <c r="S2682">
        <f>IF($L2682&lt;&gt;"",IF($L2682&gt;=2015.5,1,0),"")</f>
        <v>0.0</v>
      </c>
      <c r="T2682">
        <f>IF($L2682&lt;&gt;"",IF($L2682&gt;=2016,1,0),"")</f>
        <v>0.0</v>
      </c>
      <c r="U2682">
        <f>IF(ISNUMBER($BX2682),IF($BX2682&gt;=2016,1,0),"")</f>
        <v>1.0</v>
      </c>
      <c r="V2682">
        <f>IF(ISNUMBER($BW2682),IF($BW2682&gt;=2016,1,0),"")</f>
        <v>0.0</v>
      </c>
      <c r="W2682" t="str">
        <f>IF(AND(ISNUMBER($BW2682),ISNUMBER($BX2682)),IF($BW2682&gt;=2016,"post-only",IF($BX2682&lt;2016,"pre-only","mixed")),"")</f>
        <v>mixed</v>
      </c>
      <c r="X2682">
        <f>IF(AND(ISNUMBER($BW2682),ISNUMBER($BX2682)),MIN(1,MAX(0,($BX2682-2017+1)/($BX2682-$BW2682+1))),"")</f>
        <v>0.2727272727272727</v>
      </c>
      <c r="Y2682">
        <f>IF(AND(ISNUMBER($BW2682),ISNUMBER($BX2682)),MIN(1,MAX(0,($BX2682-2018+1)/($BX2682-$BW2682+1))),"")</f>
        <v>0.1818181818181818</v>
      </c>
      <c r="Z2682">
        <f>IF(AND(ISNUMBER($BW2682),ISNUMBER($BX2682)),MIN(1,MAX(0,($BX2682-2019+1)/($BX2682-$BW2682+1))),"")</f>
        <v>0.09090909090909091</v>
      </c>
      <c r="AA2682">
        <f>IF(ISNUMBER($BX2682),IF($BX2682&gt;=2017,1,0),"")</f>
        <v>1.0</v>
      </c>
      <c r="AB2682">
        <f>IF(ISNUMBER($BX2682),IF($BX2682&gt;=2018,1,0),"")</f>
        <v>1.0</v>
      </c>
      <c r="AC2682">
        <f>IF(ISNUMBER($BX2682),IF($BX2682&gt;=2019,1,0),"")</f>
        <v>1.0</v>
      </c>
      <c r="AD2682">
        <f>IF($L2682&lt;&gt;"",IF($L2682&gt;2013,1,0),"")</f>
        <v>1.0</v>
      </c>
      <c r="AE2682">
        <f>IF($L2682&lt;&gt;"",1+IF($L2682&gt;2011,1,0)+IF($L2682&gt;2014,1,0),"")</f>
        <v>2.0</v>
      </c>
      <c r="AF2682" t="inlineStr">
        <is>
          <t>loan (interest rate)</t>
        </is>
      </c>
      <c r="AG2682" t="inlineStr">
        <is>
          <t>performance</t>
        </is>
      </c>
      <c r="AH2682" t="inlineStr">
        <is>
          <t>non-sensitive</t>
        </is>
      </c>
      <c r="AI2682" t="inlineStr">
        <is>
          <t>with ETS/CT</t>
        </is>
      </c>
      <c r="AJ2682" t="inlineStr">
        <is>
          <t>without ETS/CT</t>
        </is>
      </c>
      <c r="AK2682" t="str">
        <f>IF(AND($CF2682&lt;&gt;"",IFERROR(INDEX(subsample_country_map!$B:$B,MATCH($CF2682,subsample_country_map!$A:$A,0)),"")&lt;&gt;""),INDEX(subsample_country_map!$B:$B,MATCH($CF2682,subsample_country_map!$A:$A,0)),INDEX(lookup!$AA:$AA,MATCH($A2682,lookup!$A:$A,0)))</f>
        <v>3_AsiaPac</v>
      </c>
      <c r="AL2682" t="str">
        <f>IF(AND($CF2682&lt;&gt;"",IFERROR(INDEX(subsample_country_map!$C:$C,MATCH($CF2682,subsample_country_map!$A:$A,0)),"")&lt;&gt;""),INDEX(subsample_country_map!$C:$C,MATCH($CF2682,subsample_country_map!$A:$A,0)),INDEX(lookup!$AB:$AB,MATCH($A2682,lookup!$A:$A,0)))</f>
        <v>2_developing</v>
      </c>
      <c r="AM2682" t="str">
        <f>IF(AND($CF2682&lt;&gt;"",IFERROR(INDEX(subsample_country_map!$D:$D,MATCH($CF2682,subsample_country_map!$A:$A,0)),"")&lt;&gt;""),INDEX(subsample_country_map!$D:$D,MATCH($CF2682,subsample_country_map!$A:$A,0)),INDEX(lookup!$AC:$AC,MATCH($A2682,lookup!$A:$A,0)))</f>
        <v>2_non_western</v>
      </c>
      <c r="AN2682" t="str">
        <f>IF(AND($CF2682&lt;&gt;"",IFERROR(INDEX(subsample_country_map!$E:$E,MATCH($CF2682,subsample_country_map!$A:$A,0)),"")&lt;&gt;""),INDEX(subsample_country_map!$E:$E,MATCH($CF2682,subsample_country_map!$A:$A,0)),INDEX(lookup!$AD:$AD,MATCH($A2682,lookup!$A:$A,0)))</f>
        <v>2_civil law</v>
      </c>
      <c r="AO2682" t="str">
        <f>INDEX(lookup!$Y:$Y,MATCH($A2682,lookup!$A:$A,0))</f>
        <v>0_published</v>
      </c>
      <c r="AP2682" t="str">
        <f>INDEX(lookup!$Z:$Z,MATCH($A2682,lookup!$A:$A,0))</f>
        <v>1_VHB high</v>
      </c>
      <c r="AQ2682" t="str">
        <f>INDEX(lookup!$W:$W,MATCH($A2682,lookup!$A:$A,0))</f>
        <v>3_mgmt</v>
      </c>
      <c r="AS2682" t="inlineStr">
        <is>
          <t>staging</t>
        </is>
      </c>
      <c r="AT2682" t="inlineStr">
        <is>
          <t>bad-CER</t>
        </is>
      </c>
      <c r="AU2682" t="inlineStr">
        <is>
          <t>cost</t>
        </is>
      </c>
      <c r="AV2682" t="inlineStr">
        <is>
          <t>0.0013</t>
        </is>
      </c>
      <c r="AX2682" t="inlineStr">
        <is>
          <t>1.86</t>
        </is>
      </c>
      <c r="BA2682" t="n">
        <v>10212</v>
      </c>
      <c r="BB2682" t="inlineStr">
        <is>
          <t>1</t>
        </is>
      </c>
      <c r="BC2682" t="inlineStr">
        <is>
          <t>FE</t>
        </is>
      </c>
      <c r="BD2682" t="inlineStr">
        <is>
          <t>firm</t>
        </is>
      </c>
      <c r="BE2682" t="inlineStr">
        <is>
          <t>none</t>
        </is>
      </c>
      <c r="BI2682" t="inlineStr">
        <is>
          <t>Table 8</t>
        </is>
      </c>
      <c r="BJ2682" t="inlineStr">
        <is>
          <t>col (3)</t>
        </is>
      </c>
      <c r="BK2682" t="inlineStr">
        <is>
          <t>6</t>
        </is>
      </c>
      <c r="BL2682" t="inlineStr">
        <is>
          <t>CR 0.0013* (1.86)</t>
        </is>
      </c>
      <c r="BM2682" t="inlineStr">
        <is>
          <t>CR (Carbon risk)</t>
        </is>
      </c>
      <c r="BN2682" t="inlineStr">
        <is>
          <t>COST (Cost of bank loans)</t>
        </is>
      </c>
      <c r="BO2682" t="inlineStr">
        <is>
          <t>original</t>
        </is>
      </c>
      <c r="BP2682" t="inlineStr">
        <is>
          <t>Zhu, Zhao (2022)</t>
        </is>
      </c>
      <c r="BQ2682" t="inlineStr">
        <is>
          <t>computed</t>
        </is>
      </c>
      <c r="BR2682" t="inlineStr">
        <is>
          <t>industry-allocated (firm cost-share) [F45a]</t>
        </is>
      </c>
      <c r="BT2682" t="n">
        <v>0</v>
      </c>
      <c r="BU2682" t="inlineStr">
        <is>
          <t>staging_Zhu_Zhao_2022.csv</t>
        </is>
      </c>
      <c r="BW2682" t="n">
        <v>2009</v>
      </c>
      <c r="BX2682" t="n">
        <v>2019</v>
      </c>
      <c r="BY2682" t="inlineStr">
        <is>
          <t>China</t>
        </is>
      </c>
      <c r="BZ2682" t="n">
        <v>2014</v>
      </c>
      <c r="CA2682" t="n">
        <v>0.3636363636363636</v>
      </c>
      <c r="CB2682" t="n">
        <v>0</v>
      </c>
      <c r="CC2682" t="n">
        <v>1</v>
      </c>
      <c r="CD2682" t="n">
        <v>-0.01840488137506449</v>
      </c>
      <c r="CE2682" t="n">
        <v>1</v>
      </c>
    </row>
    <row r="2683">
      <c r="A2683" t="inlineStr">
        <is>
          <t>Zhu, Zhao (2022)</t>
        </is>
      </c>
      <c r="B2683" t="n">
        <v>3988</v>
      </c>
      <c r="C2683" t="n">
        <v>-0.02245747427466792</v>
      </c>
      <c r="D2683" t="n">
        <v>10212</v>
      </c>
      <c r="E2683">
        <f>IF(ISNUMBER($BA2683),$BA2683,IF(AND(ISNUMBER($D2683),ISNUMBER($BW2683),ISNUMBER($BX2683)),$D2683*($BX2683-$BW2683+1),""))</f>
        <v>10212.0</v>
      </c>
      <c r="H2683" t="inlineStr">
        <is>
          <t>partial</t>
        </is>
      </c>
      <c r="I2683" t="inlineStr">
        <is>
          <t>T-Statistic available</t>
        </is>
      </c>
      <c r="J2683">
        <f>IF($BW2683&lt;&gt;"",$BW2683,"")</f>
        <v>2009.0</v>
      </c>
      <c r="K2683">
        <f>IF($BX2683&lt;&gt;"",$BX2683,"")</f>
        <v>2019.0</v>
      </c>
      <c r="L2683">
        <f>IF(AND(ISNUMBER($BW2683),ISNUMBER($BX2683)),($BW2683+$BX2683)/2,"")</f>
        <v>2014.0</v>
      </c>
      <c r="M2683">
        <f>IF($L2683&lt;&gt;"",$L2683,"")</f>
        <v>2014.0</v>
      </c>
      <c r="N2683">
        <f>IF(AND(ISNUMBER($BW2683),ISNUMBER($BX2683)),MIN(1,MAX(0,($BX2683-2016+1)/($BX2683-$BW2683+1))),"")</f>
        <v>0.3636363636363636</v>
      </c>
      <c r="O2683">
        <f>IF(AND(ISNUMBER($BW2683),ISNUMBER($BX2683)),MIN(1,MAX(0,($BX2683-2017+1)/($BX2683-$BW2683+1))),"")</f>
        <v>0.2727272727272727</v>
      </c>
      <c r="P2683">
        <f>IF(AND(ISNUMBER($BW2683),ISNUMBER($BX2683)),MIN(1,MAX(0,($BX2683-2018+1)/($BX2683-$BW2683+1))),"")</f>
        <v>0.1818181818181818</v>
      </c>
      <c r="Q2683">
        <f>IF(AND(ISNUMBER($BW2683),ISNUMBER($BX2683)),MIN(1,MAX(0,($BX2683-2019+1)/($BX2683-$BW2683+1))),"")</f>
        <v>0.09090909090909091</v>
      </c>
      <c r="R2683">
        <f>IF(AND(ISNUMBER($BW2683),ISNUMBER($BX2683)),MIN(1,MAX(0,($BX2683-2016+1)/($BX2683-$BW2683+1))),"")</f>
        <v>0.3636363636363636</v>
      </c>
      <c r="S2683">
        <f>IF($L2683&lt;&gt;"",IF($L2683&gt;=2015.5,1,0),"")</f>
        <v>0.0</v>
      </c>
      <c r="T2683">
        <f>IF($L2683&lt;&gt;"",IF($L2683&gt;=2016,1,0),"")</f>
        <v>0.0</v>
      </c>
      <c r="U2683">
        <f>IF(ISNUMBER($BX2683),IF($BX2683&gt;=2016,1,0),"")</f>
        <v>1.0</v>
      </c>
      <c r="V2683">
        <f>IF(ISNUMBER($BW2683),IF($BW2683&gt;=2016,1,0),"")</f>
        <v>0.0</v>
      </c>
      <c r="W2683" t="str">
        <f>IF(AND(ISNUMBER($BW2683),ISNUMBER($BX2683)),IF($BW2683&gt;=2016,"post-only",IF($BX2683&lt;2016,"pre-only","mixed")),"")</f>
        <v>mixed</v>
      </c>
      <c r="X2683">
        <f>IF(AND(ISNUMBER($BW2683),ISNUMBER($BX2683)),MIN(1,MAX(0,($BX2683-2017+1)/($BX2683-$BW2683+1))),"")</f>
        <v>0.2727272727272727</v>
      </c>
      <c r="Y2683">
        <f>IF(AND(ISNUMBER($BW2683),ISNUMBER($BX2683)),MIN(1,MAX(0,($BX2683-2018+1)/($BX2683-$BW2683+1))),"")</f>
        <v>0.1818181818181818</v>
      </c>
      <c r="Z2683">
        <f>IF(AND(ISNUMBER($BW2683),ISNUMBER($BX2683)),MIN(1,MAX(0,($BX2683-2019+1)/($BX2683-$BW2683+1))),"")</f>
        <v>0.09090909090909091</v>
      </c>
      <c r="AA2683">
        <f>IF(ISNUMBER($BX2683),IF($BX2683&gt;=2017,1,0),"")</f>
        <v>1.0</v>
      </c>
      <c r="AB2683">
        <f>IF(ISNUMBER($BX2683),IF($BX2683&gt;=2018,1,0),"")</f>
        <v>1.0</v>
      </c>
      <c r="AC2683">
        <f>IF(ISNUMBER($BX2683),IF($BX2683&gt;=2019,1,0),"")</f>
        <v>1.0</v>
      </c>
      <c r="AD2683">
        <f>IF($L2683&lt;&gt;"",IF($L2683&gt;2013,1,0),"")</f>
        <v>1.0</v>
      </c>
      <c r="AE2683">
        <f>IF($L2683&lt;&gt;"",1+IF($L2683&gt;2011,1,0)+IF($L2683&gt;2014,1,0),"")</f>
        <v>2.0</v>
      </c>
      <c r="AF2683" t="inlineStr">
        <is>
          <t>loan (interest rate)</t>
        </is>
      </c>
      <c r="AG2683" t="inlineStr">
        <is>
          <t>performance</t>
        </is>
      </c>
      <c r="AH2683" t="inlineStr">
        <is>
          <t>non-sensitive</t>
        </is>
      </c>
      <c r="AI2683" t="inlineStr">
        <is>
          <t>with ETS/CT</t>
        </is>
      </c>
      <c r="AJ2683" t="inlineStr">
        <is>
          <t>without ETS/CT</t>
        </is>
      </c>
      <c r="AK2683" t="str">
        <f>IF(AND($CF2683&lt;&gt;"",IFERROR(INDEX(subsample_country_map!$B:$B,MATCH($CF2683,subsample_country_map!$A:$A,0)),"")&lt;&gt;""),INDEX(subsample_country_map!$B:$B,MATCH($CF2683,subsample_country_map!$A:$A,0)),INDEX(lookup!$AA:$AA,MATCH($A2683,lookup!$A:$A,0)))</f>
        <v>3_AsiaPac</v>
      </c>
      <c r="AL2683" t="str">
        <f>IF(AND($CF2683&lt;&gt;"",IFERROR(INDEX(subsample_country_map!$C:$C,MATCH($CF2683,subsample_country_map!$A:$A,0)),"")&lt;&gt;""),INDEX(subsample_country_map!$C:$C,MATCH($CF2683,subsample_country_map!$A:$A,0)),INDEX(lookup!$AB:$AB,MATCH($A2683,lookup!$A:$A,0)))</f>
        <v>2_developing</v>
      </c>
      <c r="AM2683" t="str">
        <f>IF(AND($CF2683&lt;&gt;"",IFERROR(INDEX(subsample_country_map!$D:$D,MATCH($CF2683,subsample_country_map!$A:$A,0)),"")&lt;&gt;""),INDEX(subsample_country_map!$D:$D,MATCH($CF2683,subsample_country_map!$A:$A,0)),INDEX(lookup!$AC:$AC,MATCH($A2683,lookup!$A:$A,0)))</f>
        <v>2_non_western</v>
      </c>
      <c r="AN2683" t="str">
        <f>IF(AND($CF2683&lt;&gt;"",IFERROR(INDEX(subsample_country_map!$E:$E,MATCH($CF2683,subsample_country_map!$A:$A,0)),"")&lt;&gt;""),INDEX(subsample_country_map!$E:$E,MATCH($CF2683,subsample_country_map!$A:$A,0)),INDEX(lookup!$AD:$AD,MATCH($A2683,lookup!$A:$A,0)))</f>
        <v>2_civil law</v>
      </c>
      <c r="AO2683" t="str">
        <f>INDEX(lookup!$Y:$Y,MATCH($A2683,lookup!$A:$A,0))</f>
        <v>0_published</v>
      </c>
      <c r="AP2683" t="str">
        <f>INDEX(lookup!$Z:$Z,MATCH($A2683,lookup!$A:$A,0))</f>
        <v>1_VHB high</v>
      </c>
      <c r="AQ2683" t="str">
        <f>INDEX(lookup!$W:$W,MATCH($A2683,lookup!$A:$A,0))</f>
        <v>3_mgmt</v>
      </c>
      <c r="AS2683" t="inlineStr">
        <is>
          <t>staging</t>
        </is>
      </c>
      <c r="AT2683" t="inlineStr">
        <is>
          <t>bad-CER</t>
        </is>
      </c>
      <c r="AU2683" t="inlineStr">
        <is>
          <t>cost</t>
        </is>
      </c>
      <c r="AV2683" t="inlineStr">
        <is>
          <t>0.0020</t>
        </is>
      </c>
      <c r="AX2683" t="inlineStr">
        <is>
          <t>2.27</t>
        </is>
      </c>
      <c r="BA2683" t="n">
        <v>10212</v>
      </c>
      <c r="BB2683" t="inlineStr">
        <is>
          <t>1</t>
        </is>
      </c>
      <c r="BC2683" t="inlineStr">
        <is>
          <t>OLS</t>
        </is>
      </c>
      <c r="BD2683" t="inlineStr">
        <is>
          <t>firm</t>
        </is>
      </c>
      <c r="BE2683" t="inlineStr">
        <is>
          <t>none</t>
        </is>
      </c>
      <c r="BI2683" t="inlineStr">
        <is>
          <t>Table 9</t>
        </is>
      </c>
      <c r="BJ2683" t="inlineStr">
        <is>
          <t>col (1)</t>
        </is>
      </c>
      <c r="BK2683" t="inlineStr">
        <is>
          <t>6</t>
        </is>
      </c>
      <c r="BL2683" t="inlineStr">
        <is>
          <t>CR 0.0020** (2.27)</t>
        </is>
      </c>
      <c r="BM2683" t="inlineStr">
        <is>
          <t>CR (Carbon risk)</t>
        </is>
      </c>
      <c r="BN2683" t="inlineStr">
        <is>
          <t>COST (Cost of bank loans)</t>
        </is>
      </c>
      <c r="BO2683" t="inlineStr">
        <is>
          <t>original</t>
        </is>
      </c>
      <c r="BP2683" t="inlineStr">
        <is>
          <t>Zhu, Zhao (2022)</t>
        </is>
      </c>
      <c r="BQ2683" t="inlineStr">
        <is>
          <t>computed</t>
        </is>
      </c>
      <c r="BR2683" t="inlineStr">
        <is>
          <t>industry-allocated (firm cost-share) [F45a]</t>
        </is>
      </c>
      <c r="BT2683" t="n">
        <v>0</v>
      </c>
      <c r="BU2683" t="inlineStr">
        <is>
          <t>staging_Zhu_Zhao_2022.csv</t>
        </is>
      </c>
      <c r="BW2683" t="n">
        <v>2009</v>
      </c>
      <c r="BX2683" t="n">
        <v>2019</v>
      </c>
      <c r="BY2683" t="inlineStr">
        <is>
          <t>China</t>
        </is>
      </c>
      <c r="BZ2683" t="n">
        <v>2014</v>
      </c>
      <c r="CA2683" t="n">
        <v>0.3636363636363636</v>
      </c>
      <c r="CB2683" t="n">
        <v>0</v>
      </c>
      <c r="CC2683" t="n">
        <v>1</v>
      </c>
      <c r="CD2683" t="n">
        <v>-0.02246125080453842</v>
      </c>
      <c r="CE2683" t="n">
        <v>1</v>
      </c>
    </row>
    <row r="2684">
      <c r="A2684" t="inlineStr">
        <is>
          <t>Zhu, Zhao (2022)</t>
        </is>
      </c>
      <c r="B2684" t="n">
        <v>3989</v>
      </c>
      <c r="C2684" t="n">
        <v>-0.0221608261926195</v>
      </c>
      <c r="D2684" t="n">
        <v>10212</v>
      </c>
      <c r="E2684">
        <f>IF(ISNUMBER($BA2684),$BA2684,IF(AND(ISNUMBER($D2684),ISNUMBER($BW2684),ISNUMBER($BX2684)),$D2684*($BX2684-$BW2684+1),""))</f>
        <v>10212.0</v>
      </c>
      <c r="H2684" t="inlineStr">
        <is>
          <t>partial</t>
        </is>
      </c>
      <c r="I2684" t="inlineStr">
        <is>
          <t>T-Statistic available</t>
        </is>
      </c>
      <c r="J2684">
        <f>IF($BW2684&lt;&gt;"",$BW2684,"")</f>
        <v>2009.0</v>
      </c>
      <c r="K2684">
        <f>IF($BX2684&lt;&gt;"",$BX2684,"")</f>
        <v>2019.0</v>
      </c>
      <c r="L2684">
        <f>IF(AND(ISNUMBER($BW2684),ISNUMBER($BX2684)),($BW2684+$BX2684)/2,"")</f>
        <v>2014.0</v>
      </c>
      <c r="M2684">
        <f>IF($L2684&lt;&gt;"",$L2684,"")</f>
        <v>2014.0</v>
      </c>
      <c r="N2684">
        <f>IF(AND(ISNUMBER($BW2684),ISNUMBER($BX2684)),MIN(1,MAX(0,($BX2684-2016+1)/($BX2684-$BW2684+1))),"")</f>
        <v>0.3636363636363636</v>
      </c>
      <c r="O2684">
        <f>IF(AND(ISNUMBER($BW2684),ISNUMBER($BX2684)),MIN(1,MAX(0,($BX2684-2017+1)/($BX2684-$BW2684+1))),"")</f>
        <v>0.2727272727272727</v>
      </c>
      <c r="P2684">
        <f>IF(AND(ISNUMBER($BW2684),ISNUMBER($BX2684)),MIN(1,MAX(0,($BX2684-2018+1)/($BX2684-$BW2684+1))),"")</f>
        <v>0.1818181818181818</v>
      </c>
      <c r="Q2684">
        <f>IF(AND(ISNUMBER($BW2684),ISNUMBER($BX2684)),MIN(1,MAX(0,($BX2684-2019+1)/($BX2684-$BW2684+1))),"")</f>
        <v>0.09090909090909091</v>
      </c>
      <c r="R2684">
        <f>IF(AND(ISNUMBER($BW2684),ISNUMBER($BX2684)),MIN(1,MAX(0,($BX2684-2016+1)/($BX2684-$BW2684+1))),"")</f>
        <v>0.3636363636363636</v>
      </c>
      <c r="S2684">
        <f>IF($L2684&lt;&gt;"",IF($L2684&gt;=2015.5,1,0),"")</f>
        <v>0.0</v>
      </c>
      <c r="T2684">
        <f>IF($L2684&lt;&gt;"",IF($L2684&gt;=2016,1,0),"")</f>
        <v>0.0</v>
      </c>
      <c r="U2684">
        <f>IF(ISNUMBER($BX2684),IF($BX2684&gt;=2016,1,0),"")</f>
        <v>1.0</v>
      </c>
      <c r="V2684">
        <f>IF(ISNUMBER($BW2684),IF($BW2684&gt;=2016,1,0),"")</f>
        <v>0.0</v>
      </c>
      <c r="W2684" t="str">
        <f>IF(AND(ISNUMBER($BW2684),ISNUMBER($BX2684)),IF($BW2684&gt;=2016,"post-only",IF($BX2684&lt;2016,"pre-only","mixed")),"")</f>
        <v>mixed</v>
      </c>
      <c r="X2684">
        <f>IF(AND(ISNUMBER($BW2684),ISNUMBER($BX2684)),MIN(1,MAX(0,($BX2684-2017+1)/($BX2684-$BW2684+1))),"")</f>
        <v>0.2727272727272727</v>
      </c>
      <c r="Y2684">
        <f>IF(AND(ISNUMBER($BW2684),ISNUMBER($BX2684)),MIN(1,MAX(0,($BX2684-2018+1)/($BX2684-$BW2684+1))),"")</f>
        <v>0.1818181818181818</v>
      </c>
      <c r="Z2684">
        <f>IF(AND(ISNUMBER($BW2684),ISNUMBER($BX2684)),MIN(1,MAX(0,($BX2684-2019+1)/($BX2684-$BW2684+1))),"")</f>
        <v>0.09090909090909091</v>
      </c>
      <c r="AA2684">
        <f>IF(ISNUMBER($BX2684),IF($BX2684&gt;=2017,1,0),"")</f>
        <v>1.0</v>
      </c>
      <c r="AB2684">
        <f>IF(ISNUMBER($BX2684),IF($BX2684&gt;=2018,1,0),"")</f>
        <v>1.0</v>
      </c>
      <c r="AC2684">
        <f>IF(ISNUMBER($BX2684),IF($BX2684&gt;=2019,1,0),"")</f>
        <v>1.0</v>
      </c>
      <c r="AD2684">
        <f>IF($L2684&lt;&gt;"",IF($L2684&gt;2013,1,0),"")</f>
        <v>1.0</v>
      </c>
      <c r="AE2684">
        <f>IF($L2684&lt;&gt;"",1+IF($L2684&gt;2011,1,0)+IF($L2684&gt;2014,1,0),"")</f>
        <v>2.0</v>
      </c>
      <c r="AF2684" t="inlineStr">
        <is>
          <t>loan (interest rate)</t>
        </is>
      </c>
      <c r="AG2684" t="inlineStr">
        <is>
          <t>performance</t>
        </is>
      </c>
      <c r="AH2684" t="inlineStr">
        <is>
          <t>non-sensitive</t>
        </is>
      </c>
      <c r="AI2684" t="inlineStr">
        <is>
          <t>with ETS/CT</t>
        </is>
      </c>
      <c r="AJ2684" t="inlineStr">
        <is>
          <t>without ETS/CT</t>
        </is>
      </c>
      <c r="AK2684" t="str">
        <f>IF(AND($CF2684&lt;&gt;"",IFERROR(INDEX(subsample_country_map!$B:$B,MATCH($CF2684,subsample_country_map!$A:$A,0)),"")&lt;&gt;""),INDEX(subsample_country_map!$B:$B,MATCH($CF2684,subsample_country_map!$A:$A,0)),INDEX(lookup!$AA:$AA,MATCH($A2684,lookup!$A:$A,0)))</f>
        <v>3_AsiaPac</v>
      </c>
      <c r="AL2684" t="str">
        <f>IF(AND($CF2684&lt;&gt;"",IFERROR(INDEX(subsample_country_map!$C:$C,MATCH($CF2684,subsample_country_map!$A:$A,0)),"")&lt;&gt;""),INDEX(subsample_country_map!$C:$C,MATCH($CF2684,subsample_country_map!$A:$A,0)),INDEX(lookup!$AB:$AB,MATCH($A2684,lookup!$A:$A,0)))</f>
        <v>2_developing</v>
      </c>
      <c r="AM2684" t="str">
        <f>IF(AND($CF2684&lt;&gt;"",IFERROR(INDEX(subsample_country_map!$D:$D,MATCH($CF2684,subsample_country_map!$A:$A,0)),"")&lt;&gt;""),INDEX(subsample_country_map!$D:$D,MATCH($CF2684,subsample_country_map!$A:$A,0)),INDEX(lookup!$AC:$AC,MATCH($A2684,lookup!$A:$A,0)))</f>
        <v>2_non_western</v>
      </c>
      <c r="AN2684" t="str">
        <f>IF(AND($CF2684&lt;&gt;"",IFERROR(INDEX(subsample_country_map!$E:$E,MATCH($CF2684,subsample_country_map!$A:$A,0)),"")&lt;&gt;""),INDEX(subsample_country_map!$E:$E,MATCH($CF2684,subsample_country_map!$A:$A,0)),INDEX(lookup!$AD:$AD,MATCH($A2684,lookup!$A:$A,0)))</f>
        <v>2_civil law</v>
      </c>
      <c r="AO2684" t="str">
        <f>INDEX(lookup!$Y:$Y,MATCH($A2684,lookup!$A:$A,0))</f>
        <v>0_published</v>
      </c>
      <c r="AP2684" t="str">
        <f>INDEX(lookup!$Z:$Z,MATCH($A2684,lookup!$A:$A,0))</f>
        <v>1_VHB high</v>
      </c>
      <c r="AQ2684" t="str">
        <f>INDEX(lookup!$W:$W,MATCH($A2684,lookup!$A:$A,0))</f>
        <v>3_mgmt</v>
      </c>
      <c r="AS2684" t="inlineStr">
        <is>
          <t>staging</t>
        </is>
      </c>
      <c r="AT2684" t="inlineStr">
        <is>
          <t>bad-CER</t>
        </is>
      </c>
      <c r="AU2684" t="inlineStr">
        <is>
          <t>cost</t>
        </is>
      </c>
      <c r="AV2684" t="inlineStr">
        <is>
          <t>0.0020</t>
        </is>
      </c>
      <c r="AX2684" t="inlineStr">
        <is>
          <t>2.24</t>
        </is>
      </c>
      <c r="BA2684" t="n">
        <v>10212</v>
      </c>
      <c r="BB2684" t="inlineStr">
        <is>
          <t>1</t>
        </is>
      </c>
      <c r="BC2684" t="inlineStr">
        <is>
          <t>OLS</t>
        </is>
      </c>
      <c r="BD2684" t="inlineStr">
        <is>
          <t>firm</t>
        </is>
      </c>
      <c r="BE2684" t="inlineStr">
        <is>
          <t>none</t>
        </is>
      </c>
      <c r="BI2684" t="inlineStr">
        <is>
          <t>Table 9</t>
        </is>
      </c>
      <c r="BJ2684" t="inlineStr">
        <is>
          <t>col (2)</t>
        </is>
      </c>
      <c r="BK2684" t="inlineStr">
        <is>
          <t>6</t>
        </is>
      </c>
      <c r="BL2684" t="inlineStr">
        <is>
          <t>CR 0.0020** (2.24)</t>
        </is>
      </c>
      <c r="BM2684" t="inlineStr">
        <is>
          <t>CR (Carbon risk)</t>
        </is>
      </c>
      <c r="BN2684" t="inlineStr">
        <is>
          <t>COST (Cost of bank loans)</t>
        </is>
      </c>
      <c r="BO2684" t="inlineStr">
        <is>
          <t>original</t>
        </is>
      </c>
      <c r="BP2684" t="inlineStr">
        <is>
          <t>Zhu, Zhao (2022)</t>
        </is>
      </c>
      <c r="BQ2684" t="inlineStr">
        <is>
          <t>computed</t>
        </is>
      </c>
      <c r="BR2684" t="inlineStr">
        <is>
          <t>industry-allocated (firm cost-share) [F45a]</t>
        </is>
      </c>
      <c r="BT2684" t="n">
        <v>0</v>
      </c>
      <c r="BU2684" t="inlineStr">
        <is>
          <t>staging_Zhu_Zhao_2022.csv</t>
        </is>
      </c>
      <c r="BW2684" t="n">
        <v>2009</v>
      </c>
      <c r="BX2684" t="n">
        <v>2019</v>
      </c>
      <c r="BY2684" t="inlineStr">
        <is>
          <t>China</t>
        </is>
      </c>
      <c r="BZ2684" t="n">
        <v>2014</v>
      </c>
      <c r="CA2684" t="n">
        <v>0.3636363636363636</v>
      </c>
      <c r="CB2684" t="n">
        <v>0</v>
      </c>
      <c r="CC2684" t="n">
        <v>1</v>
      </c>
      <c r="CD2684" t="n">
        <v>-0.02216445500557895</v>
      </c>
      <c r="CE2684" t="n">
        <v>1</v>
      </c>
    </row>
    <row r="2685">
      <c r="A2685" t="inlineStr">
        <is>
          <t>Zhu, Zhao (2022)</t>
        </is>
      </c>
      <c r="B2685" t="n">
        <v>3990</v>
      </c>
      <c r="C2685" t="n">
        <v>-0.02176528632469935</v>
      </c>
      <c r="D2685" t="n">
        <v>10212</v>
      </c>
      <c r="E2685">
        <f>IF(ISNUMBER($BA2685),$BA2685,IF(AND(ISNUMBER($D2685),ISNUMBER($BW2685),ISNUMBER($BX2685)),$D2685*($BX2685-$BW2685+1),""))</f>
        <v>10212.0</v>
      </c>
      <c r="H2685" t="inlineStr">
        <is>
          <t>partial</t>
        </is>
      </c>
      <c r="I2685" t="inlineStr">
        <is>
          <t>T-Statistic available</t>
        </is>
      </c>
      <c r="J2685">
        <f>IF($BW2685&lt;&gt;"",$BW2685,"")</f>
        <v>2009.0</v>
      </c>
      <c r="K2685">
        <f>IF($BX2685&lt;&gt;"",$BX2685,"")</f>
        <v>2019.0</v>
      </c>
      <c r="L2685">
        <f>IF(AND(ISNUMBER($BW2685),ISNUMBER($BX2685)),($BW2685+$BX2685)/2,"")</f>
        <v>2014.0</v>
      </c>
      <c r="M2685">
        <f>IF($L2685&lt;&gt;"",$L2685,"")</f>
        <v>2014.0</v>
      </c>
      <c r="N2685">
        <f>IF(AND(ISNUMBER($BW2685),ISNUMBER($BX2685)),MIN(1,MAX(0,($BX2685-2016+1)/($BX2685-$BW2685+1))),"")</f>
        <v>0.3636363636363636</v>
      </c>
      <c r="O2685">
        <f>IF(AND(ISNUMBER($BW2685),ISNUMBER($BX2685)),MIN(1,MAX(0,($BX2685-2017+1)/($BX2685-$BW2685+1))),"")</f>
        <v>0.2727272727272727</v>
      </c>
      <c r="P2685">
        <f>IF(AND(ISNUMBER($BW2685),ISNUMBER($BX2685)),MIN(1,MAX(0,($BX2685-2018+1)/($BX2685-$BW2685+1))),"")</f>
        <v>0.1818181818181818</v>
      </c>
      <c r="Q2685">
        <f>IF(AND(ISNUMBER($BW2685),ISNUMBER($BX2685)),MIN(1,MAX(0,($BX2685-2019+1)/($BX2685-$BW2685+1))),"")</f>
        <v>0.09090909090909091</v>
      </c>
      <c r="R2685">
        <f>IF(AND(ISNUMBER($BW2685),ISNUMBER($BX2685)),MIN(1,MAX(0,($BX2685-2016+1)/($BX2685-$BW2685+1))),"")</f>
        <v>0.3636363636363636</v>
      </c>
      <c r="S2685">
        <f>IF($L2685&lt;&gt;"",IF($L2685&gt;=2015.5,1,0),"")</f>
        <v>0.0</v>
      </c>
      <c r="T2685">
        <f>IF($L2685&lt;&gt;"",IF($L2685&gt;=2016,1,0),"")</f>
        <v>0.0</v>
      </c>
      <c r="U2685">
        <f>IF(ISNUMBER($BX2685),IF($BX2685&gt;=2016,1,0),"")</f>
        <v>1.0</v>
      </c>
      <c r="V2685">
        <f>IF(ISNUMBER($BW2685),IF($BW2685&gt;=2016,1,0),"")</f>
        <v>0.0</v>
      </c>
      <c r="W2685" t="str">
        <f>IF(AND(ISNUMBER($BW2685),ISNUMBER($BX2685)),IF($BW2685&gt;=2016,"post-only",IF($BX2685&lt;2016,"pre-only","mixed")),"")</f>
        <v>mixed</v>
      </c>
      <c r="X2685">
        <f>IF(AND(ISNUMBER($BW2685),ISNUMBER($BX2685)),MIN(1,MAX(0,($BX2685-2017+1)/($BX2685-$BW2685+1))),"")</f>
        <v>0.2727272727272727</v>
      </c>
      <c r="Y2685">
        <f>IF(AND(ISNUMBER($BW2685),ISNUMBER($BX2685)),MIN(1,MAX(0,($BX2685-2018+1)/($BX2685-$BW2685+1))),"")</f>
        <v>0.1818181818181818</v>
      </c>
      <c r="Z2685">
        <f>IF(AND(ISNUMBER($BW2685),ISNUMBER($BX2685)),MIN(1,MAX(0,($BX2685-2019+1)/($BX2685-$BW2685+1))),"")</f>
        <v>0.09090909090909091</v>
      </c>
      <c r="AA2685">
        <f>IF(ISNUMBER($BX2685),IF($BX2685&gt;=2017,1,0),"")</f>
        <v>1.0</v>
      </c>
      <c r="AB2685">
        <f>IF(ISNUMBER($BX2685),IF($BX2685&gt;=2018,1,0),"")</f>
        <v>1.0</v>
      </c>
      <c r="AC2685">
        <f>IF(ISNUMBER($BX2685),IF($BX2685&gt;=2019,1,0),"")</f>
        <v>1.0</v>
      </c>
      <c r="AD2685">
        <f>IF($L2685&lt;&gt;"",IF($L2685&gt;2013,1,0),"")</f>
        <v>1.0</v>
      </c>
      <c r="AE2685">
        <f>IF($L2685&lt;&gt;"",1+IF($L2685&gt;2011,1,0)+IF($L2685&gt;2014,1,0),"")</f>
        <v>2.0</v>
      </c>
      <c r="AF2685" t="inlineStr">
        <is>
          <t>loan (interest rate)</t>
        </is>
      </c>
      <c r="AG2685" t="inlineStr">
        <is>
          <t>performance</t>
        </is>
      </c>
      <c r="AH2685" t="inlineStr">
        <is>
          <t>non-sensitive</t>
        </is>
      </c>
      <c r="AI2685" t="inlineStr">
        <is>
          <t>with ETS/CT</t>
        </is>
      </c>
      <c r="AJ2685" t="inlineStr">
        <is>
          <t>without ETS/CT</t>
        </is>
      </c>
      <c r="AK2685" t="str">
        <f>IF(AND($CF2685&lt;&gt;"",IFERROR(INDEX(subsample_country_map!$B:$B,MATCH($CF2685,subsample_country_map!$A:$A,0)),"")&lt;&gt;""),INDEX(subsample_country_map!$B:$B,MATCH($CF2685,subsample_country_map!$A:$A,0)),INDEX(lookup!$AA:$AA,MATCH($A2685,lookup!$A:$A,0)))</f>
        <v>3_AsiaPac</v>
      </c>
      <c r="AL2685" t="str">
        <f>IF(AND($CF2685&lt;&gt;"",IFERROR(INDEX(subsample_country_map!$C:$C,MATCH($CF2685,subsample_country_map!$A:$A,0)),"")&lt;&gt;""),INDEX(subsample_country_map!$C:$C,MATCH($CF2685,subsample_country_map!$A:$A,0)),INDEX(lookup!$AB:$AB,MATCH($A2685,lookup!$A:$A,0)))</f>
        <v>2_developing</v>
      </c>
      <c r="AM2685" t="str">
        <f>IF(AND($CF2685&lt;&gt;"",IFERROR(INDEX(subsample_country_map!$D:$D,MATCH($CF2685,subsample_country_map!$A:$A,0)),"")&lt;&gt;""),INDEX(subsample_country_map!$D:$D,MATCH($CF2685,subsample_country_map!$A:$A,0)),INDEX(lookup!$AC:$AC,MATCH($A2685,lookup!$A:$A,0)))</f>
        <v>2_non_western</v>
      </c>
      <c r="AN2685" t="str">
        <f>IF(AND($CF2685&lt;&gt;"",IFERROR(INDEX(subsample_country_map!$E:$E,MATCH($CF2685,subsample_country_map!$A:$A,0)),"")&lt;&gt;""),INDEX(subsample_country_map!$E:$E,MATCH($CF2685,subsample_country_map!$A:$A,0)),INDEX(lookup!$AD:$AD,MATCH($A2685,lookup!$A:$A,0)))</f>
        <v>2_civil law</v>
      </c>
      <c r="AO2685" t="str">
        <f>INDEX(lookup!$Y:$Y,MATCH($A2685,lookup!$A:$A,0))</f>
        <v>0_published</v>
      </c>
      <c r="AP2685" t="str">
        <f>INDEX(lookup!$Z:$Z,MATCH($A2685,lookup!$A:$A,0))</f>
        <v>1_VHB high</v>
      </c>
      <c r="AQ2685" t="str">
        <f>INDEX(lookup!$W:$W,MATCH($A2685,lookup!$A:$A,0))</f>
        <v>3_mgmt</v>
      </c>
      <c r="AS2685" t="inlineStr">
        <is>
          <t>staging</t>
        </is>
      </c>
      <c r="AT2685" t="inlineStr">
        <is>
          <t>bad-CER</t>
        </is>
      </c>
      <c r="AU2685" t="inlineStr">
        <is>
          <t>cost</t>
        </is>
      </c>
      <c r="AV2685" t="inlineStr">
        <is>
          <t>0.0020</t>
        </is>
      </c>
      <c r="AX2685" t="inlineStr">
        <is>
          <t>2.20</t>
        </is>
      </c>
      <c r="BA2685" t="n">
        <v>10212</v>
      </c>
      <c r="BB2685" t="inlineStr">
        <is>
          <t>1</t>
        </is>
      </c>
      <c r="BC2685" t="inlineStr">
        <is>
          <t>OLS</t>
        </is>
      </c>
      <c r="BD2685" t="inlineStr">
        <is>
          <t>firm</t>
        </is>
      </c>
      <c r="BE2685" t="inlineStr">
        <is>
          <t>none</t>
        </is>
      </c>
      <c r="BI2685" t="inlineStr">
        <is>
          <t>Table 9</t>
        </is>
      </c>
      <c r="BJ2685" t="inlineStr">
        <is>
          <t>col (3)</t>
        </is>
      </c>
      <c r="BK2685" t="inlineStr">
        <is>
          <t>6</t>
        </is>
      </c>
      <c r="BL2685" t="inlineStr">
        <is>
          <t>CR 0.0020** (2.20)</t>
        </is>
      </c>
      <c r="BM2685" t="inlineStr">
        <is>
          <t>CR (Carbon risk)</t>
        </is>
      </c>
      <c r="BN2685" t="inlineStr">
        <is>
          <t>COST (Cost of bank loans)</t>
        </is>
      </c>
      <c r="BO2685" t="inlineStr">
        <is>
          <t>original</t>
        </is>
      </c>
      <c r="BP2685" t="inlineStr">
        <is>
          <t>Zhu, Zhao (2022)</t>
        </is>
      </c>
      <c r="BQ2685" t="inlineStr">
        <is>
          <t>computed</t>
        </is>
      </c>
      <c r="BR2685" t="inlineStr">
        <is>
          <t>industry-allocated (firm cost-share) [F45a]</t>
        </is>
      </c>
      <c r="BT2685" t="n">
        <v>0</v>
      </c>
      <c r="BU2685" t="inlineStr">
        <is>
          <t>staging_Zhu_Zhao_2022.csv</t>
        </is>
      </c>
      <c r="BW2685" t="n">
        <v>2009</v>
      </c>
      <c r="BX2685" t="n">
        <v>2019</v>
      </c>
      <c r="BY2685" t="inlineStr">
        <is>
          <t>China</t>
        </is>
      </c>
      <c r="BZ2685" t="n">
        <v>2014</v>
      </c>
      <c r="CA2685" t="n">
        <v>0.3636363636363636</v>
      </c>
      <c r="CB2685" t="n">
        <v>0</v>
      </c>
      <c r="CC2685" t="n">
        <v>1</v>
      </c>
      <c r="CD2685" t="n">
        <v>-0.02176872424152963</v>
      </c>
      <c r="CE2685" t="n">
        <v>1</v>
      </c>
    </row>
    <row r="2686">
      <c r="A2686" t="inlineStr">
        <is>
          <t>Zhu, Zhao (2022)</t>
        </is>
      </c>
      <c r="B2686" t="n">
        <v>3991</v>
      </c>
      <c r="C2686" t="n">
        <v>-0.02265523637216482</v>
      </c>
      <c r="D2686" t="n">
        <v>10212</v>
      </c>
      <c r="E2686">
        <f>IF(ISNUMBER($BA2686),$BA2686,IF(AND(ISNUMBER($D2686),ISNUMBER($BW2686),ISNUMBER($BX2686)),$D2686*($BX2686-$BW2686+1),""))</f>
        <v>10212.0</v>
      </c>
      <c r="H2686" t="inlineStr">
        <is>
          <t>partial</t>
        </is>
      </c>
      <c r="I2686" t="inlineStr">
        <is>
          <t>T-Statistic available</t>
        </is>
      </c>
      <c r="J2686">
        <f>IF($BW2686&lt;&gt;"",$BW2686,"")</f>
        <v>2009.0</v>
      </c>
      <c r="K2686">
        <f>IF($BX2686&lt;&gt;"",$BX2686,"")</f>
        <v>2019.0</v>
      </c>
      <c r="L2686">
        <f>IF(AND(ISNUMBER($BW2686),ISNUMBER($BX2686)),($BW2686+$BX2686)/2,"")</f>
        <v>2014.0</v>
      </c>
      <c r="M2686">
        <f>IF($L2686&lt;&gt;"",$L2686,"")</f>
        <v>2014.0</v>
      </c>
      <c r="N2686">
        <f>IF(AND(ISNUMBER($BW2686),ISNUMBER($BX2686)),MIN(1,MAX(0,($BX2686-2016+1)/($BX2686-$BW2686+1))),"")</f>
        <v>0.3636363636363636</v>
      </c>
      <c r="O2686">
        <f>IF(AND(ISNUMBER($BW2686),ISNUMBER($BX2686)),MIN(1,MAX(0,($BX2686-2017+1)/($BX2686-$BW2686+1))),"")</f>
        <v>0.2727272727272727</v>
      </c>
      <c r="P2686">
        <f>IF(AND(ISNUMBER($BW2686),ISNUMBER($BX2686)),MIN(1,MAX(0,($BX2686-2018+1)/($BX2686-$BW2686+1))),"")</f>
        <v>0.1818181818181818</v>
      </c>
      <c r="Q2686">
        <f>IF(AND(ISNUMBER($BW2686),ISNUMBER($BX2686)),MIN(1,MAX(0,($BX2686-2019+1)/($BX2686-$BW2686+1))),"")</f>
        <v>0.09090909090909091</v>
      </c>
      <c r="R2686">
        <f>IF(AND(ISNUMBER($BW2686),ISNUMBER($BX2686)),MIN(1,MAX(0,($BX2686-2016+1)/($BX2686-$BW2686+1))),"")</f>
        <v>0.3636363636363636</v>
      </c>
      <c r="S2686">
        <f>IF($L2686&lt;&gt;"",IF($L2686&gt;=2015.5,1,0),"")</f>
        <v>0.0</v>
      </c>
      <c r="T2686">
        <f>IF($L2686&lt;&gt;"",IF($L2686&gt;=2016,1,0),"")</f>
        <v>0.0</v>
      </c>
      <c r="U2686">
        <f>IF(ISNUMBER($BX2686),IF($BX2686&gt;=2016,1,0),"")</f>
        <v>1.0</v>
      </c>
      <c r="V2686">
        <f>IF(ISNUMBER($BW2686),IF($BW2686&gt;=2016,1,0),"")</f>
        <v>0.0</v>
      </c>
      <c r="W2686" t="str">
        <f>IF(AND(ISNUMBER($BW2686),ISNUMBER($BX2686)),IF($BW2686&gt;=2016,"post-only",IF($BX2686&lt;2016,"pre-only","mixed")),"")</f>
        <v>mixed</v>
      </c>
      <c r="X2686">
        <f>IF(AND(ISNUMBER($BW2686),ISNUMBER($BX2686)),MIN(1,MAX(0,($BX2686-2017+1)/($BX2686-$BW2686+1))),"")</f>
        <v>0.2727272727272727</v>
      </c>
      <c r="Y2686">
        <f>IF(AND(ISNUMBER($BW2686),ISNUMBER($BX2686)),MIN(1,MAX(0,($BX2686-2018+1)/($BX2686-$BW2686+1))),"")</f>
        <v>0.1818181818181818</v>
      </c>
      <c r="Z2686">
        <f>IF(AND(ISNUMBER($BW2686),ISNUMBER($BX2686)),MIN(1,MAX(0,($BX2686-2019+1)/($BX2686-$BW2686+1))),"")</f>
        <v>0.09090909090909091</v>
      </c>
      <c r="AA2686">
        <f>IF(ISNUMBER($BX2686),IF($BX2686&gt;=2017,1,0),"")</f>
        <v>1.0</v>
      </c>
      <c r="AB2686">
        <f>IF(ISNUMBER($BX2686),IF($BX2686&gt;=2018,1,0),"")</f>
        <v>1.0</v>
      </c>
      <c r="AC2686">
        <f>IF(ISNUMBER($BX2686),IF($BX2686&gt;=2019,1,0),"")</f>
        <v>1.0</v>
      </c>
      <c r="AD2686">
        <f>IF($L2686&lt;&gt;"",IF($L2686&gt;2013,1,0),"")</f>
        <v>1.0</v>
      </c>
      <c r="AE2686">
        <f>IF($L2686&lt;&gt;"",1+IF($L2686&gt;2011,1,0)+IF($L2686&gt;2014,1,0),"")</f>
        <v>2.0</v>
      </c>
      <c r="AF2686" t="inlineStr">
        <is>
          <t>loan (interest rate)</t>
        </is>
      </c>
      <c r="AG2686" t="inlineStr">
        <is>
          <t>performance</t>
        </is>
      </c>
      <c r="AH2686" t="inlineStr">
        <is>
          <t>non-sensitive</t>
        </is>
      </c>
      <c r="AI2686" t="inlineStr">
        <is>
          <t>with ETS/CT</t>
        </is>
      </c>
      <c r="AJ2686" t="inlineStr">
        <is>
          <t>without ETS/CT</t>
        </is>
      </c>
      <c r="AK2686" t="str">
        <f>IF(AND($CF2686&lt;&gt;"",IFERROR(INDEX(subsample_country_map!$B:$B,MATCH($CF2686,subsample_country_map!$A:$A,0)),"")&lt;&gt;""),INDEX(subsample_country_map!$B:$B,MATCH($CF2686,subsample_country_map!$A:$A,0)),INDEX(lookup!$AA:$AA,MATCH($A2686,lookup!$A:$A,0)))</f>
        <v>3_AsiaPac</v>
      </c>
      <c r="AL2686" t="str">
        <f>IF(AND($CF2686&lt;&gt;"",IFERROR(INDEX(subsample_country_map!$C:$C,MATCH($CF2686,subsample_country_map!$A:$A,0)),"")&lt;&gt;""),INDEX(subsample_country_map!$C:$C,MATCH($CF2686,subsample_country_map!$A:$A,0)),INDEX(lookup!$AB:$AB,MATCH($A2686,lookup!$A:$A,0)))</f>
        <v>2_developing</v>
      </c>
      <c r="AM2686" t="str">
        <f>IF(AND($CF2686&lt;&gt;"",IFERROR(INDEX(subsample_country_map!$D:$D,MATCH($CF2686,subsample_country_map!$A:$A,0)),"")&lt;&gt;""),INDEX(subsample_country_map!$D:$D,MATCH($CF2686,subsample_country_map!$A:$A,0)),INDEX(lookup!$AC:$AC,MATCH($A2686,lookup!$A:$A,0)))</f>
        <v>2_non_western</v>
      </c>
      <c r="AN2686" t="str">
        <f>IF(AND($CF2686&lt;&gt;"",IFERROR(INDEX(subsample_country_map!$E:$E,MATCH($CF2686,subsample_country_map!$A:$A,0)),"")&lt;&gt;""),INDEX(subsample_country_map!$E:$E,MATCH($CF2686,subsample_country_map!$A:$A,0)),INDEX(lookup!$AD:$AD,MATCH($A2686,lookup!$A:$A,0)))</f>
        <v>2_civil law</v>
      </c>
      <c r="AO2686" t="str">
        <f>INDEX(lookup!$Y:$Y,MATCH($A2686,lookup!$A:$A,0))</f>
        <v>0_published</v>
      </c>
      <c r="AP2686" t="str">
        <f>INDEX(lookup!$Z:$Z,MATCH($A2686,lookup!$A:$A,0))</f>
        <v>1_VHB high</v>
      </c>
      <c r="AQ2686" t="str">
        <f>INDEX(lookup!$W:$W,MATCH($A2686,lookup!$A:$A,0))</f>
        <v>3_mgmt</v>
      </c>
      <c r="AS2686" t="inlineStr">
        <is>
          <t>staging</t>
        </is>
      </c>
      <c r="AT2686" t="inlineStr">
        <is>
          <t>bad-CER</t>
        </is>
      </c>
      <c r="AU2686" t="inlineStr">
        <is>
          <t>cost</t>
        </is>
      </c>
      <c r="AV2686" t="inlineStr">
        <is>
          <t>0.0020</t>
        </is>
      </c>
      <c r="AX2686" t="inlineStr">
        <is>
          <t>2.29</t>
        </is>
      </c>
      <c r="BA2686" t="n">
        <v>10212</v>
      </c>
      <c r="BB2686" t="inlineStr">
        <is>
          <t>1</t>
        </is>
      </c>
      <c r="BC2686" t="inlineStr">
        <is>
          <t>OLS</t>
        </is>
      </c>
      <c r="BD2686" t="inlineStr">
        <is>
          <t>firm</t>
        </is>
      </c>
      <c r="BE2686" t="inlineStr">
        <is>
          <t>none</t>
        </is>
      </c>
      <c r="BI2686" t="inlineStr">
        <is>
          <t>Table 9</t>
        </is>
      </c>
      <c r="BJ2686" t="inlineStr">
        <is>
          <t>col (4)</t>
        </is>
      </c>
      <c r="BK2686" t="inlineStr">
        <is>
          <t>6</t>
        </is>
      </c>
      <c r="BL2686" t="inlineStr">
        <is>
          <t>CR 0.0020** (2.29)</t>
        </is>
      </c>
      <c r="BM2686" t="inlineStr">
        <is>
          <t>CR (Carbon risk)</t>
        </is>
      </c>
      <c r="BN2686" t="inlineStr">
        <is>
          <t>COST (Cost of bank loans)</t>
        </is>
      </c>
      <c r="BO2686" t="inlineStr">
        <is>
          <t>original</t>
        </is>
      </c>
      <c r="BP2686" t="inlineStr">
        <is>
          <t>Zhu, Zhao (2022)</t>
        </is>
      </c>
      <c r="BQ2686" t="inlineStr">
        <is>
          <t>computed</t>
        </is>
      </c>
      <c r="BR2686" t="inlineStr">
        <is>
          <t>industry-allocated (firm cost-share) [F45a]</t>
        </is>
      </c>
      <c r="BT2686" t="n">
        <v>0</v>
      </c>
      <c r="BU2686" t="inlineStr">
        <is>
          <t>staging_Zhu_Zhao_2022.csv</t>
        </is>
      </c>
      <c r="BW2686" t="n">
        <v>2009</v>
      </c>
      <c r="BX2686" t="n">
        <v>2019</v>
      </c>
      <c r="BY2686" t="inlineStr">
        <is>
          <t>China</t>
        </is>
      </c>
      <c r="BZ2686" t="n">
        <v>2014</v>
      </c>
      <c r="CA2686" t="n">
        <v>0.3636363636363636</v>
      </c>
      <c r="CB2686" t="n">
        <v>0</v>
      </c>
      <c r="CC2686" t="n">
        <v>1</v>
      </c>
      <c r="CD2686" t="n">
        <v>-0.0226591135731144</v>
      </c>
      <c r="CE2686" t="n">
        <v>1</v>
      </c>
    </row>
    <row r="2687">
      <c r="A2687" t="inlineStr">
        <is>
          <t>Zhu, Zhao (2022)</t>
        </is>
      </c>
      <c r="B2687" t="n">
        <v>3992</v>
      </c>
      <c r="C2687" t="n">
        <v>-0.02730183007332988</v>
      </c>
      <c r="D2687" t="n">
        <v>10212</v>
      </c>
      <c r="E2687">
        <f>IF(ISNUMBER($BA2687),$BA2687,IF(AND(ISNUMBER($D2687),ISNUMBER($BW2687),ISNUMBER($BX2687)),$D2687*($BX2687-$BW2687+1),""))</f>
        <v>10212.0</v>
      </c>
      <c r="H2687" t="inlineStr">
        <is>
          <t>partial</t>
        </is>
      </c>
      <c r="I2687" t="inlineStr">
        <is>
          <t>T-Statistic available</t>
        </is>
      </c>
      <c r="J2687">
        <f>IF($BW2687&lt;&gt;"",$BW2687,"")</f>
        <v>2009.0</v>
      </c>
      <c r="K2687">
        <f>IF($BX2687&lt;&gt;"",$BX2687,"")</f>
        <v>2019.0</v>
      </c>
      <c r="L2687">
        <f>IF(AND(ISNUMBER($BW2687),ISNUMBER($BX2687)),($BW2687+$BX2687)/2,"")</f>
        <v>2014.0</v>
      </c>
      <c r="M2687">
        <f>IF($L2687&lt;&gt;"",$L2687,"")</f>
        <v>2014.0</v>
      </c>
      <c r="N2687">
        <f>IF(AND(ISNUMBER($BW2687),ISNUMBER($BX2687)),MIN(1,MAX(0,($BX2687-2016+1)/($BX2687-$BW2687+1))),"")</f>
        <v>0.3636363636363636</v>
      </c>
      <c r="O2687">
        <f>IF(AND(ISNUMBER($BW2687),ISNUMBER($BX2687)),MIN(1,MAX(0,($BX2687-2017+1)/($BX2687-$BW2687+1))),"")</f>
        <v>0.2727272727272727</v>
      </c>
      <c r="P2687">
        <f>IF(AND(ISNUMBER($BW2687),ISNUMBER($BX2687)),MIN(1,MAX(0,($BX2687-2018+1)/($BX2687-$BW2687+1))),"")</f>
        <v>0.1818181818181818</v>
      </c>
      <c r="Q2687">
        <f>IF(AND(ISNUMBER($BW2687),ISNUMBER($BX2687)),MIN(1,MAX(0,($BX2687-2019+1)/($BX2687-$BW2687+1))),"")</f>
        <v>0.09090909090909091</v>
      </c>
      <c r="R2687">
        <f>IF(AND(ISNUMBER($BW2687),ISNUMBER($BX2687)),MIN(1,MAX(0,($BX2687-2016+1)/($BX2687-$BW2687+1))),"")</f>
        <v>0.3636363636363636</v>
      </c>
      <c r="S2687">
        <f>IF($L2687&lt;&gt;"",IF($L2687&gt;=2015.5,1,0),"")</f>
        <v>0.0</v>
      </c>
      <c r="T2687">
        <f>IF($L2687&lt;&gt;"",IF($L2687&gt;=2016,1,0),"")</f>
        <v>0.0</v>
      </c>
      <c r="U2687">
        <f>IF(ISNUMBER($BX2687),IF($BX2687&gt;=2016,1,0),"")</f>
        <v>1.0</v>
      </c>
      <c r="V2687">
        <f>IF(ISNUMBER($BW2687),IF($BW2687&gt;=2016,1,0),"")</f>
        <v>0.0</v>
      </c>
      <c r="W2687" t="str">
        <f>IF(AND(ISNUMBER($BW2687),ISNUMBER($BX2687)),IF($BW2687&gt;=2016,"post-only",IF($BX2687&lt;2016,"pre-only","mixed")),"")</f>
        <v>mixed</v>
      </c>
      <c r="X2687">
        <f>IF(AND(ISNUMBER($BW2687),ISNUMBER($BX2687)),MIN(1,MAX(0,($BX2687-2017+1)/($BX2687-$BW2687+1))),"")</f>
        <v>0.2727272727272727</v>
      </c>
      <c r="Y2687">
        <f>IF(AND(ISNUMBER($BW2687),ISNUMBER($BX2687)),MIN(1,MAX(0,($BX2687-2018+1)/($BX2687-$BW2687+1))),"")</f>
        <v>0.1818181818181818</v>
      </c>
      <c r="Z2687">
        <f>IF(AND(ISNUMBER($BW2687),ISNUMBER($BX2687)),MIN(1,MAX(0,($BX2687-2019+1)/($BX2687-$BW2687+1))),"")</f>
        <v>0.09090909090909091</v>
      </c>
      <c r="AA2687">
        <f>IF(ISNUMBER($BX2687),IF($BX2687&gt;=2017,1,0),"")</f>
        <v>1.0</v>
      </c>
      <c r="AB2687">
        <f>IF(ISNUMBER($BX2687),IF($BX2687&gt;=2018,1,0),"")</f>
        <v>1.0</v>
      </c>
      <c r="AC2687">
        <f>IF(ISNUMBER($BX2687),IF($BX2687&gt;=2019,1,0),"")</f>
        <v>1.0</v>
      </c>
      <c r="AD2687">
        <f>IF($L2687&lt;&gt;"",IF($L2687&gt;2013,1,0),"")</f>
        <v>1.0</v>
      </c>
      <c r="AE2687">
        <f>IF($L2687&lt;&gt;"",1+IF($L2687&gt;2011,1,0)+IF($L2687&gt;2014,1,0),"")</f>
        <v>2.0</v>
      </c>
      <c r="AF2687" t="inlineStr">
        <is>
          <t>loan (interest rate)</t>
        </is>
      </c>
      <c r="AG2687" t="inlineStr">
        <is>
          <t>performance</t>
        </is>
      </c>
      <c r="AH2687" t="inlineStr">
        <is>
          <t>non-sensitive</t>
        </is>
      </c>
      <c r="AI2687" t="inlineStr">
        <is>
          <t>with ETS/CT</t>
        </is>
      </c>
      <c r="AJ2687" t="inlineStr">
        <is>
          <t>without ETS/CT</t>
        </is>
      </c>
      <c r="AK2687" t="str">
        <f>IF(AND($CF2687&lt;&gt;"",IFERROR(INDEX(subsample_country_map!$B:$B,MATCH($CF2687,subsample_country_map!$A:$A,0)),"")&lt;&gt;""),INDEX(subsample_country_map!$B:$B,MATCH($CF2687,subsample_country_map!$A:$A,0)),INDEX(lookup!$AA:$AA,MATCH($A2687,lookup!$A:$A,0)))</f>
        <v>3_AsiaPac</v>
      </c>
      <c r="AL2687" t="str">
        <f>IF(AND($CF2687&lt;&gt;"",IFERROR(INDEX(subsample_country_map!$C:$C,MATCH($CF2687,subsample_country_map!$A:$A,0)),"")&lt;&gt;""),INDEX(subsample_country_map!$C:$C,MATCH($CF2687,subsample_country_map!$A:$A,0)),INDEX(lookup!$AB:$AB,MATCH($A2687,lookup!$A:$A,0)))</f>
        <v>2_developing</v>
      </c>
      <c r="AM2687" t="str">
        <f>IF(AND($CF2687&lt;&gt;"",IFERROR(INDEX(subsample_country_map!$D:$D,MATCH($CF2687,subsample_country_map!$A:$A,0)),"")&lt;&gt;""),INDEX(subsample_country_map!$D:$D,MATCH($CF2687,subsample_country_map!$A:$A,0)),INDEX(lookup!$AC:$AC,MATCH($A2687,lookup!$A:$A,0)))</f>
        <v>2_non_western</v>
      </c>
      <c r="AN2687" t="str">
        <f>IF(AND($CF2687&lt;&gt;"",IFERROR(INDEX(subsample_country_map!$E:$E,MATCH($CF2687,subsample_country_map!$A:$A,0)),"")&lt;&gt;""),INDEX(subsample_country_map!$E:$E,MATCH($CF2687,subsample_country_map!$A:$A,0)),INDEX(lookup!$AD:$AD,MATCH($A2687,lookup!$A:$A,0)))</f>
        <v>2_civil law</v>
      </c>
      <c r="AO2687" t="str">
        <f>INDEX(lookup!$Y:$Y,MATCH($A2687,lookup!$A:$A,0))</f>
        <v>0_published</v>
      </c>
      <c r="AP2687" t="str">
        <f>INDEX(lookup!$Z:$Z,MATCH($A2687,lookup!$A:$A,0))</f>
        <v>1_VHB high</v>
      </c>
      <c r="AQ2687" t="str">
        <f>INDEX(lookup!$W:$W,MATCH($A2687,lookup!$A:$A,0))</f>
        <v>3_mgmt</v>
      </c>
      <c r="AS2687" t="inlineStr">
        <is>
          <t>staging</t>
        </is>
      </c>
      <c r="AT2687" t="inlineStr">
        <is>
          <t>bad-CER</t>
        </is>
      </c>
      <c r="AU2687" t="inlineStr">
        <is>
          <t>cost</t>
        </is>
      </c>
      <c r="AV2687" t="inlineStr">
        <is>
          <t>0.0008</t>
        </is>
      </c>
      <c r="AX2687" t="inlineStr">
        <is>
          <t>2.76</t>
        </is>
      </c>
      <c r="BA2687" t="n">
        <v>10212</v>
      </c>
      <c r="BB2687" t="inlineStr">
        <is>
          <t>1</t>
        </is>
      </c>
      <c r="BC2687" t="inlineStr">
        <is>
          <t>other:quantile regression</t>
        </is>
      </c>
      <c r="BD2687" t="inlineStr">
        <is>
          <t>firm</t>
        </is>
      </c>
      <c r="BE2687" t="inlineStr">
        <is>
          <t>none</t>
        </is>
      </c>
      <c r="BI2687" t="inlineStr">
        <is>
          <t>Table 10</t>
        </is>
      </c>
      <c r="BJ2687" t="inlineStr">
        <is>
          <t>col (1) 10% quantile</t>
        </is>
      </c>
      <c r="BK2687" t="inlineStr">
        <is>
          <t>7</t>
        </is>
      </c>
      <c r="BL2687" t="inlineStr">
        <is>
          <t>CR 0.0008*** (2.76)</t>
        </is>
      </c>
      <c r="BM2687" t="inlineStr">
        <is>
          <t>CR (Carbon risk)</t>
        </is>
      </c>
      <c r="BN2687" t="inlineStr">
        <is>
          <t>COST (Cost of bank loans)</t>
        </is>
      </c>
      <c r="BO2687" t="inlineStr">
        <is>
          <t>original</t>
        </is>
      </c>
      <c r="BP2687" t="inlineStr">
        <is>
          <t>Zhu, Zhao (2022)</t>
        </is>
      </c>
      <c r="BQ2687" t="inlineStr">
        <is>
          <t>computed</t>
        </is>
      </c>
      <c r="BR2687" t="inlineStr">
        <is>
          <t>industry-allocated (firm cost-share) [F45a]</t>
        </is>
      </c>
      <c r="BT2687" t="n">
        <v>0</v>
      </c>
      <c r="BU2687" t="inlineStr">
        <is>
          <t>staging_Zhu_Zhao_2022.csv</t>
        </is>
      </c>
      <c r="BW2687" t="n">
        <v>2009</v>
      </c>
      <c r="BX2687" t="n">
        <v>2019</v>
      </c>
      <c r="BY2687" t="inlineStr">
        <is>
          <t>China</t>
        </is>
      </c>
      <c r="BZ2687" t="n">
        <v>2014</v>
      </c>
      <c r="CA2687" t="n">
        <v>0.3636363636363636</v>
      </c>
      <c r="CB2687" t="n">
        <v>0</v>
      </c>
      <c r="CC2687" t="n">
        <v>1</v>
      </c>
      <c r="CD2687" t="n">
        <v>-0.02730861661178576</v>
      </c>
      <c r="CE2687" t="n">
        <v>1</v>
      </c>
    </row>
    <row r="2688">
      <c r="A2688" t="inlineStr">
        <is>
          <t>Zhu, Zhao (2022)</t>
        </is>
      </c>
      <c r="B2688" t="n">
        <v>3993</v>
      </c>
      <c r="C2688" t="n">
        <v>-0.03293465851467927</v>
      </c>
      <c r="D2688" t="n">
        <v>10212</v>
      </c>
      <c r="E2688">
        <f>IF(ISNUMBER($BA2688),$BA2688,IF(AND(ISNUMBER($D2688),ISNUMBER($BW2688),ISNUMBER($BX2688)),$D2688*($BX2688-$BW2688+1),""))</f>
        <v>10212.0</v>
      </c>
      <c r="H2688" t="inlineStr">
        <is>
          <t>partial</t>
        </is>
      </c>
      <c r="I2688" t="inlineStr">
        <is>
          <t>T-Statistic available</t>
        </is>
      </c>
      <c r="J2688">
        <f>IF($BW2688&lt;&gt;"",$BW2688,"")</f>
        <v>2009.0</v>
      </c>
      <c r="K2688">
        <f>IF($BX2688&lt;&gt;"",$BX2688,"")</f>
        <v>2019.0</v>
      </c>
      <c r="L2688">
        <f>IF(AND(ISNUMBER($BW2688),ISNUMBER($BX2688)),($BW2688+$BX2688)/2,"")</f>
        <v>2014.0</v>
      </c>
      <c r="M2688">
        <f>IF($L2688&lt;&gt;"",$L2688,"")</f>
        <v>2014.0</v>
      </c>
      <c r="N2688">
        <f>IF(AND(ISNUMBER($BW2688),ISNUMBER($BX2688)),MIN(1,MAX(0,($BX2688-2016+1)/($BX2688-$BW2688+1))),"")</f>
        <v>0.3636363636363636</v>
      </c>
      <c r="O2688">
        <f>IF(AND(ISNUMBER($BW2688),ISNUMBER($BX2688)),MIN(1,MAX(0,($BX2688-2017+1)/($BX2688-$BW2688+1))),"")</f>
        <v>0.2727272727272727</v>
      </c>
      <c r="P2688">
        <f>IF(AND(ISNUMBER($BW2688),ISNUMBER($BX2688)),MIN(1,MAX(0,($BX2688-2018+1)/($BX2688-$BW2688+1))),"")</f>
        <v>0.1818181818181818</v>
      </c>
      <c r="Q2688">
        <f>IF(AND(ISNUMBER($BW2688),ISNUMBER($BX2688)),MIN(1,MAX(0,($BX2688-2019+1)/($BX2688-$BW2688+1))),"")</f>
        <v>0.09090909090909091</v>
      </c>
      <c r="R2688">
        <f>IF(AND(ISNUMBER($BW2688),ISNUMBER($BX2688)),MIN(1,MAX(0,($BX2688-2016+1)/($BX2688-$BW2688+1))),"")</f>
        <v>0.3636363636363636</v>
      </c>
      <c r="S2688">
        <f>IF($L2688&lt;&gt;"",IF($L2688&gt;=2015.5,1,0),"")</f>
        <v>0.0</v>
      </c>
      <c r="T2688">
        <f>IF($L2688&lt;&gt;"",IF($L2688&gt;=2016,1,0),"")</f>
        <v>0.0</v>
      </c>
      <c r="U2688">
        <f>IF(ISNUMBER($BX2688),IF($BX2688&gt;=2016,1,0),"")</f>
        <v>1.0</v>
      </c>
      <c r="V2688">
        <f>IF(ISNUMBER($BW2688),IF($BW2688&gt;=2016,1,0),"")</f>
        <v>0.0</v>
      </c>
      <c r="W2688" t="str">
        <f>IF(AND(ISNUMBER($BW2688),ISNUMBER($BX2688)),IF($BW2688&gt;=2016,"post-only",IF($BX2688&lt;2016,"pre-only","mixed")),"")</f>
        <v>mixed</v>
      </c>
      <c r="X2688">
        <f>IF(AND(ISNUMBER($BW2688),ISNUMBER($BX2688)),MIN(1,MAX(0,($BX2688-2017+1)/($BX2688-$BW2688+1))),"")</f>
        <v>0.2727272727272727</v>
      </c>
      <c r="Y2688">
        <f>IF(AND(ISNUMBER($BW2688),ISNUMBER($BX2688)),MIN(1,MAX(0,($BX2688-2018+1)/($BX2688-$BW2688+1))),"")</f>
        <v>0.1818181818181818</v>
      </c>
      <c r="Z2688">
        <f>IF(AND(ISNUMBER($BW2688),ISNUMBER($BX2688)),MIN(1,MAX(0,($BX2688-2019+1)/($BX2688-$BW2688+1))),"")</f>
        <v>0.09090909090909091</v>
      </c>
      <c r="AA2688">
        <f>IF(ISNUMBER($BX2688),IF($BX2688&gt;=2017,1,0),"")</f>
        <v>1.0</v>
      </c>
      <c r="AB2688">
        <f>IF(ISNUMBER($BX2688),IF($BX2688&gt;=2018,1,0),"")</f>
        <v>1.0</v>
      </c>
      <c r="AC2688">
        <f>IF(ISNUMBER($BX2688),IF($BX2688&gt;=2019,1,0),"")</f>
        <v>1.0</v>
      </c>
      <c r="AD2688">
        <f>IF($L2688&lt;&gt;"",IF($L2688&gt;2013,1,0),"")</f>
        <v>1.0</v>
      </c>
      <c r="AE2688">
        <f>IF($L2688&lt;&gt;"",1+IF($L2688&gt;2011,1,0)+IF($L2688&gt;2014,1,0),"")</f>
        <v>2.0</v>
      </c>
      <c r="AF2688" t="inlineStr">
        <is>
          <t>loan (interest rate)</t>
        </is>
      </c>
      <c r="AG2688" t="inlineStr">
        <is>
          <t>performance</t>
        </is>
      </c>
      <c r="AH2688" t="inlineStr">
        <is>
          <t>non-sensitive</t>
        </is>
      </c>
      <c r="AI2688" t="inlineStr">
        <is>
          <t>with ETS/CT</t>
        </is>
      </c>
      <c r="AJ2688" t="inlineStr">
        <is>
          <t>without ETS/CT</t>
        </is>
      </c>
      <c r="AK2688" t="str">
        <f>IF(AND($CF2688&lt;&gt;"",IFERROR(INDEX(subsample_country_map!$B:$B,MATCH($CF2688,subsample_country_map!$A:$A,0)),"")&lt;&gt;""),INDEX(subsample_country_map!$B:$B,MATCH($CF2688,subsample_country_map!$A:$A,0)),INDEX(lookup!$AA:$AA,MATCH($A2688,lookup!$A:$A,0)))</f>
        <v>3_AsiaPac</v>
      </c>
      <c r="AL2688" t="str">
        <f>IF(AND($CF2688&lt;&gt;"",IFERROR(INDEX(subsample_country_map!$C:$C,MATCH($CF2688,subsample_country_map!$A:$A,0)),"")&lt;&gt;""),INDEX(subsample_country_map!$C:$C,MATCH($CF2688,subsample_country_map!$A:$A,0)),INDEX(lookup!$AB:$AB,MATCH($A2688,lookup!$A:$A,0)))</f>
        <v>2_developing</v>
      </c>
      <c r="AM2688" t="str">
        <f>IF(AND($CF2688&lt;&gt;"",IFERROR(INDEX(subsample_country_map!$D:$D,MATCH($CF2688,subsample_country_map!$A:$A,0)),"")&lt;&gt;""),INDEX(subsample_country_map!$D:$D,MATCH($CF2688,subsample_country_map!$A:$A,0)),INDEX(lookup!$AC:$AC,MATCH($A2688,lookup!$A:$A,0)))</f>
        <v>2_non_western</v>
      </c>
      <c r="AN2688" t="str">
        <f>IF(AND($CF2688&lt;&gt;"",IFERROR(INDEX(subsample_country_map!$E:$E,MATCH($CF2688,subsample_country_map!$A:$A,0)),"")&lt;&gt;""),INDEX(subsample_country_map!$E:$E,MATCH($CF2688,subsample_country_map!$A:$A,0)),INDEX(lookup!$AD:$AD,MATCH($A2688,lookup!$A:$A,0)))</f>
        <v>2_civil law</v>
      </c>
      <c r="AO2688" t="str">
        <f>INDEX(lookup!$Y:$Y,MATCH($A2688,lookup!$A:$A,0))</f>
        <v>0_published</v>
      </c>
      <c r="AP2688" t="str">
        <f>INDEX(lookup!$Z:$Z,MATCH($A2688,lookup!$A:$A,0))</f>
        <v>1_VHB high</v>
      </c>
      <c r="AQ2688" t="str">
        <f>INDEX(lookup!$W:$W,MATCH($A2688,lookup!$A:$A,0))</f>
        <v>3_mgmt</v>
      </c>
      <c r="AS2688" t="inlineStr">
        <is>
          <t>staging</t>
        </is>
      </c>
      <c r="AT2688" t="inlineStr">
        <is>
          <t>bad-CER</t>
        </is>
      </c>
      <c r="AU2688" t="inlineStr">
        <is>
          <t>cost</t>
        </is>
      </c>
      <c r="AV2688" t="inlineStr">
        <is>
          <t>0.0007</t>
        </is>
      </c>
      <c r="AX2688" t="inlineStr">
        <is>
          <t>3.33</t>
        </is>
      </c>
      <c r="BA2688" t="n">
        <v>10212</v>
      </c>
      <c r="BB2688" t="inlineStr">
        <is>
          <t>1</t>
        </is>
      </c>
      <c r="BC2688" t="inlineStr">
        <is>
          <t>other:quantile regression</t>
        </is>
      </c>
      <c r="BD2688" t="inlineStr">
        <is>
          <t>firm</t>
        </is>
      </c>
      <c r="BE2688" t="inlineStr">
        <is>
          <t>none</t>
        </is>
      </c>
      <c r="BI2688" t="inlineStr">
        <is>
          <t>Table 10</t>
        </is>
      </c>
      <c r="BJ2688" t="inlineStr">
        <is>
          <t>col (2) 25% quantile</t>
        </is>
      </c>
      <c r="BK2688" t="inlineStr">
        <is>
          <t>7</t>
        </is>
      </c>
      <c r="BL2688" t="inlineStr">
        <is>
          <t>CR 0.0007*** (3.33)</t>
        </is>
      </c>
      <c r="BM2688" t="inlineStr">
        <is>
          <t>CR (Carbon risk)</t>
        </is>
      </c>
      <c r="BN2688" t="inlineStr">
        <is>
          <t>COST (Cost of bank loans)</t>
        </is>
      </c>
      <c r="BO2688" t="inlineStr">
        <is>
          <t>original</t>
        </is>
      </c>
      <c r="BP2688" t="inlineStr">
        <is>
          <t>Zhu, Zhao (2022)</t>
        </is>
      </c>
      <c r="BQ2688" t="inlineStr">
        <is>
          <t>computed</t>
        </is>
      </c>
      <c r="BR2688" t="inlineStr">
        <is>
          <t>industry-allocated (firm cost-share) [F45a]</t>
        </is>
      </c>
      <c r="BT2688" t="n">
        <v>0</v>
      </c>
      <c r="BU2688" t="inlineStr">
        <is>
          <t>staging_Zhu_Zhao_2022.csv</t>
        </is>
      </c>
      <c r="BW2688" t="n">
        <v>2009</v>
      </c>
      <c r="BX2688" t="n">
        <v>2019</v>
      </c>
      <c r="BY2688" t="inlineStr">
        <is>
          <t>China</t>
        </is>
      </c>
      <c r="BZ2688" t="n">
        <v>2014</v>
      </c>
      <c r="CA2688" t="n">
        <v>0.3636363636363636</v>
      </c>
      <c r="CB2688" t="n">
        <v>0</v>
      </c>
      <c r="CC2688" t="n">
        <v>1</v>
      </c>
      <c r="CD2688" t="n">
        <v>-0.03294657425450714</v>
      </c>
      <c r="CE2688" t="n">
        <v>1</v>
      </c>
    </row>
    <row r="2689">
      <c r="A2689" t="inlineStr">
        <is>
          <t>Zhu, Zhao (2022)</t>
        </is>
      </c>
      <c r="B2689" t="n">
        <v>3994</v>
      </c>
      <c r="C2689" t="n">
        <v>-0.04547293115040937</v>
      </c>
      <c r="D2689" t="n">
        <v>10212</v>
      </c>
      <c r="E2689">
        <f>IF(ISNUMBER($BA2689),$BA2689,IF(AND(ISNUMBER($D2689),ISNUMBER($BW2689),ISNUMBER($BX2689)),$D2689*($BX2689-$BW2689+1),""))</f>
        <v>10212.0</v>
      </c>
      <c r="H2689" t="inlineStr">
        <is>
          <t>partial</t>
        </is>
      </c>
      <c r="I2689" t="inlineStr">
        <is>
          <t>T-Statistic available</t>
        </is>
      </c>
      <c r="J2689">
        <f>IF($BW2689&lt;&gt;"",$BW2689,"")</f>
        <v>2009.0</v>
      </c>
      <c r="K2689">
        <f>IF($BX2689&lt;&gt;"",$BX2689,"")</f>
        <v>2019.0</v>
      </c>
      <c r="L2689">
        <f>IF(AND(ISNUMBER($BW2689),ISNUMBER($BX2689)),($BW2689+$BX2689)/2,"")</f>
        <v>2014.0</v>
      </c>
      <c r="M2689">
        <f>IF($L2689&lt;&gt;"",$L2689,"")</f>
        <v>2014.0</v>
      </c>
      <c r="N2689">
        <f>IF(AND(ISNUMBER($BW2689),ISNUMBER($BX2689)),MIN(1,MAX(0,($BX2689-2016+1)/($BX2689-$BW2689+1))),"")</f>
        <v>0.3636363636363636</v>
      </c>
      <c r="O2689">
        <f>IF(AND(ISNUMBER($BW2689),ISNUMBER($BX2689)),MIN(1,MAX(0,($BX2689-2017+1)/($BX2689-$BW2689+1))),"")</f>
        <v>0.2727272727272727</v>
      </c>
      <c r="P2689">
        <f>IF(AND(ISNUMBER($BW2689),ISNUMBER($BX2689)),MIN(1,MAX(0,($BX2689-2018+1)/($BX2689-$BW2689+1))),"")</f>
        <v>0.1818181818181818</v>
      </c>
      <c r="Q2689">
        <f>IF(AND(ISNUMBER($BW2689),ISNUMBER($BX2689)),MIN(1,MAX(0,($BX2689-2019+1)/($BX2689-$BW2689+1))),"")</f>
        <v>0.09090909090909091</v>
      </c>
      <c r="R2689">
        <f>IF(AND(ISNUMBER($BW2689),ISNUMBER($BX2689)),MIN(1,MAX(0,($BX2689-2016+1)/($BX2689-$BW2689+1))),"")</f>
        <v>0.3636363636363636</v>
      </c>
      <c r="S2689">
        <f>IF($L2689&lt;&gt;"",IF($L2689&gt;=2015.5,1,0),"")</f>
        <v>0.0</v>
      </c>
      <c r="T2689">
        <f>IF($L2689&lt;&gt;"",IF($L2689&gt;=2016,1,0),"")</f>
        <v>0.0</v>
      </c>
      <c r="U2689">
        <f>IF(ISNUMBER($BX2689),IF($BX2689&gt;=2016,1,0),"")</f>
        <v>1.0</v>
      </c>
      <c r="V2689">
        <f>IF(ISNUMBER($BW2689),IF($BW2689&gt;=2016,1,0),"")</f>
        <v>0.0</v>
      </c>
      <c r="W2689" t="str">
        <f>IF(AND(ISNUMBER($BW2689),ISNUMBER($BX2689)),IF($BW2689&gt;=2016,"post-only",IF($BX2689&lt;2016,"pre-only","mixed")),"")</f>
        <v>mixed</v>
      </c>
      <c r="X2689">
        <f>IF(AND(ISNUMBER($BW2689),ISNUMBER($BX2689)),MIN(1,MAX(0,($BX2689-2017+1)/($BX2689-$BW2689+1))),"")</f>
        <v>0.2727272727272727</v>
      </c>
      <c r="Y2689">
        <f>IF(AND(ISNUMBER($BW2689),ISNUMBER($BX2689)),MIN(1,MAX(0,($BX2689-2018+1)/($BX2689-$BW2689+1))),"")</f>
        <v>0.1818181818181818</v>
      </c>
      <c r="Z2689">
        <f>IF(AND(ISNUMBER($BW2689),ISNUMBER($BX2689)),MIN(1,MAX(0,($BX2689-2019+1)/($BX2689-$BW2689+1))),"")</f>
        <v>0.09090909090909091</v>
      </c>
      <c r="AA2689">
        <f>IF(ISNUMBER($BX2689),IF($BX2689&gt;=2017,1,0),"")</f>
        <v>1.0</v>
      </c>
      <c r="AB2689">
        <f>IF(ISNUMBER($BX2689),IF($BX2689&gt;=2018,1,0),"")</f>
        <v>1.0</v>
      </c>
      <c r="AC2689">
        <f>IF(ISNUMBER($BX2689),IF($BX2689&gt;=2019,1,0),"")</f>
        <v>1.0</v>
      </c>
      <c r="AD2689">
        <f>IF($L2689&lt;&gt;"",IF($L2689&gt;2013,1,0),"")</f>
        <v>1.0</v>
      </c>
      <c r="AE2689">
        <f>IF($L2689&lt;&gt;"",1+IF($L2689&gt;2011,1,0)+IF($L2689&gt;2014,1,0),"")</f>
        <v>2.0</v>
      </c>
      <c r="AF2689" t="inlineStr">
        <is>
          <t>loan (interest rate)</t>
        </is>
      </c>
      <c r="AG2689" t="inlineStr">
        <is>
          <t>performance</t>
        </is>
      </c>
      <c r="AH2689" t="inlineStr">
        <is>
          <t>non-sensitive</t>
        </is>
      </c>
      <c r="AI2689" t="inlineStr">
        <is>
          <t>with ETS/CT</t>
        </is>
      </c>
      <c r="AJ2689" t="inlineStr">
        <is>
          <t>without ETS/CT</t>
        </is>
      </c>
      <c r="AK2689" t="str">
        <f>IF(AND($CF2689&lt;&gt;"",IFERROR(INDEX(subsample_country_map!$B:$B,MATCH($CF2689,subsample_country_map!$A:$A,0)),"")&lt;&gt;""),INDEX(subsample_country_map!$B:$B,MATCH($CF2689,subsample_country_map!$A:$A,0)),INDEX(lookup!$AA:$AA,MATCH($A2689,lookup!$A:$A,0)))</f>
        <v>3_AsiaPac</v>
      </c>
      <c r="AL2689" t="str">
        <f>IF(AND($CF2689&lt;&gt;"",IFERROR(INDEX(subsample_country_map!$C:$C,MATCH($CF2689,subsample_country_map!$A:$A,0)),"")&lt;&gt;""),INDEX(subsample_country_map!$C:$C,MATCH($CF2689,subsample_country_map!$A:$A,0)),INDEX(lookup!$AB:$AB,MATCH($A2689,lookup!$A:$A,0)))</f>
        <v>2_developing</v>
      </c>
      <c r="AM2689" t="str">
        <f>IF(AND($CF2689&lt;&gt;"",IFERROR(INDEX(subsample_country_map!$D:$D,MATCH($CF2689,subsample_country_map!$A:$A,0)),"")&lt;&gt;""),INDEX(subsample_country_map!$D:$D,MATCH($CF2689,subsample_country_map!$A:$A,0)),INDEX(lookup!$AC:$AC,MATCH($A2689,lookup!$A:$A,0)))</f>
        <v>2_non_western</v>
      </c>
      <c r="AN2689" t="str">
        <f>IF(AND($CF2689&lt;&gt;"",IFERROR(INDEX(subsample_country_map!$E:$E,MATCH($CF2689,subsample_country_map!$A:$A,0)),"")&lt;&gt;""),INDEX(subsample_country_map!$E:$E,MATCH($CF2689,subsample_country_map!$A:$A,0)),INDEX(lookup!$AD:$AD,MATCH($A2689,lookup!$A:$A,0)))</f>
        <v>2_civil law</v>
      </c>
      <c r="AO2689" t="str">
        <f>INDEX(lookup!$Y:$Y,MATCH($A2689,lookup!$A:$A,0))</f>
        <v>0_published</v>
      </c>
      <c r="AP2689" t="str">
        <f>INDEX(lookup!$Z:$Z,MATCH($A2689,lookup!$A:$A,0))</f>
        <v>1_VHB high</v>
      </c>
      <c r="AQ2689" t="str">
        <f>INDEX(lookup!$W:$W,MATCH($A2689,lookup!$A:$A,0))</f>
        <v>3_mgmt</v>
      </c>
      <c r="AS2689" t="inlineStr">
        <is>
          <t>staging</t>
        </is>
      </c>
      <c r="AT2689" t="inlineStr">
        <is>
          <t>bad-CER</t>
        </is>
      </c>
      <c r="AU2689" t="inlineStr">
        <is>
          <t>cost</t>
        </is>
      </c>
      <c r="AV2689" t="inlineStr">
        <is>
          <t>0.0010</t>
        </is>
      </c>
      <c r="AX2689" t="inlineStr">
        <is>
          <t>4.60</t>
        </is>
      </c>
      <c r="BA2689" t="n">
        <v>10212</v>
      </c>
      <c r="BB2689" t="inlineStr">
        <is>
          <t>1</t>
        </is>
      </c>
      <c r="BC2689" t="inlineStr">
        <is>
          <t>other:quantile regression</t>
        </is>
      </c>
      <c r="BD2689" t="inlineStr">
        <is>
          <t>firm</t>
        </is>
      </c>
      <c r="BE2689" t="inlineStr">
        <is>
          <t>none</t>
        </is>
      </c>
      <c r="BI2689" t="inlineStr">
        <is>
          <t>Table 10</t>
        </is>
      </c>
      <c r="BJ2689" t="inlineStr">
        <is>
          <t>col (3) 50% quantile</t>
        </is>
      </c>
      <c r="BK2689" t="inlineStr">
        <is>
          <t>7</t>
        </is>
      </c>
      <c r="BL2689" t="inlineStr">
        <is>
          <t>CR 0.0010*** (4.60)</t>
        </is>
      </c>
      <c r="BM2689" t="inlineStr">
        <is>
          <t>CR (Carbon risk)</t>
        </is>
      </c>
      <c r="BN2689" t="inlineStr">
        <is>
          <t>COST (Cost of bank loans)</t>
        </is>
      </c>
      <c r="BO2689" t="inlineStr">
        <is>
          <t>original</t>
        </is>
      </c>
      <c r="BP2689" t="inlineStr">
        <is>
          <t>Zhu, Zhao (2022)</t>
        </is>
      </c>
      <c r="BQ2689" t="inlineStr">
        <is>
          <t>computed</t>
        </is>
      </c>
      <c r="BR2689" t="inlineStr">
        <is>
          <t>industry-allocated (firm cost-share) [F45a]</t>
        </is>
      </c>
      <c r="BT2689" t="n">
        <v>0</v>
      </c>
      <c r="BU2689" t="inlineStr">
        <is>
          <t>staging_Zhu_Zhao_2022.csv</t>
        </is>
      </c>
      <c r="BW2689" t="n">
        <v>2009</v>
      </c>
      <c r="BX2689" t="n">
        <v>2019</v>
      </c>
      <c r="BY2689" t="inlineStr">
        <is>
          <t>China</t>
        </is>
      </c>
      <c r="BZ2689" t="n">
        <v>2014</v>
      </c>
      <c r="CA2689" t="n">
        <v>0.3636363636363636</v>
      </c>
      <c r="CB2689" t="n">
        <v>0</v>
      </c>
      <c r="CC2689" t="n">
        <v>1</v>
      </c>
      <c r="CD2689" t="n">
        <v>-0.04550431287978113</v>
      </c>
      <c r="CE2689" t="n">
        <v>1</v>
      </c>
    </row>
    <row r="2690">
      <c r="A2690" t="inlineStr">
        <is>
          <t>Zhu, Zhao (2022)</t>
        </is>
      </c>
      <c r="B2690" t="n">
        <v>3995</v>
      </c>
      <c r="C2690" t="n">
        <v>-0.03165023520106609</v>
      </c>
      <c r="D2690" t="n">
        <v>10212</v>
      </c>
      <c r="E2690">
        <f>IF(ISNUMBER($BA2690),$BA2690,IF(AND(ISNUMBER($D2690),ISNUMBER($BW2690),ISNUMBER($BX2690)),$D2690*($BX2690-$BW2690+1),""))</f>
        <v>10212.0</v>
      </c>
      <c r="H2690" t="inlineStr">
        <is>
          <t>partial</t>
        </is>
      </c>
      <c r="I2690" t="inlineStr">
        <is>
          <t>T-Statistic available</t>
        </is>
      </c>
      <c r="J2690">
        <f>IF($BW2690&lt;&gt;"",$BW2690,"")</f>
        <v>2009.0</v>
      </c>
      <c r="K2690">
        <f>IF($BX2690&lt;&gt;"",$BX2690,"")</f>
        <v>2019.0</v>
      </c>
      <c r="L2690">
        <f>IF(AND(ISNUMBER($BW2690),ISNUMBER($BX2690)),($BW2690+$BX2690)/2,"")</f>
        <v>2014.0</v>
      </c>
      <c r="M2690">
        <f>IF($L2690&lt;&gt;"",$L2690,"")</f>
        <v>2014.0</v>
      </c>
      <c r="N2690">
        <f>IF(AND(ISNUMBER($BW2690),ISNUMBER($BX2690)),MIN(1,MAX(0,($BX2690-2016+1)/($BX2690-$BW2690+1))),"")</f>
        <v>0.3636363636363636</v>
      </c>
      <c r="O2690">
        <f>IF(AND(ISNUMBER($BW2690),ISNUMBER($BX2690)),MIN(1,MAX(0,($BX2690-2017+1)/($BX2690-$BW2690+1))),"")</f>
        <v>0.2727272727272727</v>
      </c>
      <c r="P2690">
        <f>IF(AND(ISNUMBER($BW2690),ISNUMBER($BX2690)),MIN(1,MAX(0,($BX2690-2018+1)/($BX2690-$BW2690+1))),"")</f>
        <v>0.1818181818181818</v>
      </c>
      <c r="Q2690">
        <f>IF(AND(ISNUMBER($BW2690),ISNUMBER($BX2690)),MIN(1,MAX(0,($BX2690-2019+1)/($BX2690-$BW2690+1))),"")</f>
        <v>0.09090909090909091</v>
      </c>
      <c r="R2690">
        <f>IF(AND(ISNUMBER($BW2690),ISNUMBER($BX2690)),MIN(1,MAX(0,($BX2690-2016+1)/($BX2690-$BW2690+1))),"")</f>
        <v>0.3636363636363636</v>
      </c>
      <c r="S2690">
        <f>IF($L2690&lt;&gt;"",IF($L2690&gt;=2015.5,1,0),"")</f>
        <v>0.0</v>
      </c>
      <c r="T2690">
        <f>IF($L2690&lt;&gt;"",IF($L2690&gt;=2016,1,0),"")</f>
        <v>0.0</v>
      </c>
      <c r="U2690">
        <f>IF(ISNUMBER($BX2690),IF($BX2690&gt;=2016,1,0),"")</f>
        <v>1.0</v>
      </c>
      <c r="V2690">
        <f>IF(ISNUMBER($BW2690),IF($BW2690&gt;=2016,1,0),"")</f>
        <v>0.0</v>
      </c>
      <c r="W2690" t="str">
        <f>IF(AND(ISNUMBER($BW2690),ISNUMBER($BX2690)),IF($BW2690&gt;=2016,"post-only",IF($BX2690&lt;2016,"pre-only","mixed")),"")</f>
        <v>mixed</v>
      </c>
      <c r="X2690">
        <f>IF(AND(ISNUMBER($BW2690),ISNUMBER($BX2690)),MIN(1,MAX(0,($BX2690-2017+1)/($BX2690-$BW2690+1))),"")</f>
        <v>0.2727272727272727</v>
      </c>
      <c r="Y2690">
        <f>IF(AND(ISNUMBER($BW2690),ISNUMBER($BX2690)),MIN(1,MAX(0,($BX2690-2018+1)/($BX2690-$BW2690+1))),"")</f>
        <v>0.1818181818181818</v>
      </c>
      <c r="Z2690">
        <f>IF(AND(ISNUMBER($BW2690),ISNUMBER($BX2690)),MIN(1,MAX(0,($BX2690-2019+1)/($BX2690-$BW2690+1))),"")</f>
        <v>0.09090909090909091</v>
      </c>
      <c r="AA2690">
        <f>IF(ISNUMBER($BX2690),IF($BX2690&gt;=2017,1,0),"")</f>
        <v>1.0</v>
      </c>
      <c r="AB2690">
        <f>IF(ISNUMBER($BX2690),IF($BX2690&gt;=2018,1,0),"")</f>
        <v>1.0</v>
      </c>
      <c r="AC2690">
        <f>IF(ISNUMBER($BX2690),IF($BX2690&gt;=2019,1,0),"")</f>
        <v>1.0</v>
      </c>
      <c r="AD2690">
        <f>IF($L2690&lt;&gt;"",IF($L2690&gt;2013,1,0),"")</f>
        <v>1.0</v>
      </c>
      <c r="AE2690">
        <f>IF($L2690&lt;&gt;"",1+IF($L2690&gt;2011,1,0)+IF($L2690&gt;2014,1,0),"")</f>
        <v>2.0</v>
      </c>
      <c r="AF2690" t="inlineStr">
        <is>
          <t>loan (interest rate)</t>
        </is>
      </c>
      <c r="AG2690" t="inlineStr">
        <is>
          <t>performance</t>
        </is>
      </c>
      <c r="AH2690" t="inlineStr">
        <is>
          <t>non-sensitive</t>
        </is>
      </c>
      <c r="AI2690" t="inlineStr">
        <is>
          <t>with ETS/CT</t>
        </is>
      </c>
      <c r="AJ2690" t="inlineStr">
        <is>
          <t>without ETS/CT</t>
        </is>
      </c>
      <c r="AK2690" t="str">
        <f>IF(AND($CF2690&lt;&gt;"",IFERROR(INDEX(subsample_country_map!$B:$B,MATCH($CF2690,subsample_country_map!$A:$A,0)),"")&lt;&gt;""),INDEX(subsample_country_map!$B:$B,MATCH($CF2690,subsample_country_map!$A:$A,0)),INDEX(lookup!$AA:$AA,MATCH($A2690,lookup!$A:$A,0)))</f>
        <v>3_AsiaPac</v>
      </c>
      <c r="AL2690" t="str">
        <f>IF(AND($CF2690&lt;&gt;"",IFERROR(INDEX(subsample_country_map!$C:$C,MATCH($CF2690,subsample_country_map!$A:$A,0)),"")&lt;&gt;""),INDEX(subsample_country_map!$C:$C,MATCH($CF2690,subsample_country_map!$A:$A,0)),INDEX(lookup!$AB:$AB,MATCH($A2690,lookup!$A:$A,0)))</f>
        <v>2_developing</v>
      </c>
      <c r="AM2690" t="str">
        <f>IF(AND($CF2690&lt;&gt;"",IFERROR(INDEX(subsample_country_map!$D:$D,MATCH($CF2690,subsample_country_map!$A:$A,0)),"")&lt;&gt;""),INDEX(subsample_country_map!$D:$D,MATCH($CF2690,subsample_country_map!$A:$A,0)),INDEX(lookup!$AC:$AC,MATCH($A2690,lookup!$A:$A,0)))</f>
        <v>2_non_western</v>
      </c>
      <c r="AN2690" t="str">
        <f>IF(AND($CF2690&lt;&gt;"",IFERROR(INDEX(subsample_country_map!$E:$E,MATCH($CF2690,subsample_country_map!$A:$A,0)),"")&lt;&gt;""),INDEX(subsample_country_map!$E:$E,MATCH($CF2690,subsample_country_map!$A:$A,0)),INDEX(lookup!$AD:$AD,MATCH($A2690,lookup!$A:$A,0)))</f>
        <v>2_civil law</v>
      </c>
      <c r="AO2690" t="str">
        <f>INDEX(lookup!$Y:$Y,MATCH($A2690,lookup!$A:$A,0))</f>
        <v>0_published</v>
      </c>
      <c r="AP2690" t="str">
        <f>INDEX(lookup!$Z:$Z,MATCH($A2690,lookup!$A:$A,0))</f>
        <v>1_VHB high</v>
      </c>
      <c r="AQ2690" t="str">
        <f>INDEX(lookup!$W:$W,MATCH($A2690,lookup!$A:$A,0))</f>
        <v>3_mgmt</v>
      </c>
      <c r="AS2690" t="inlineStr">
        <is>
          <t>staging</t>
        </is>
      </c>
      <c r="AT2690" t="inlineStr">
        <is>
          <t>bad-CER</t>
        </is>
      </c>
      <c r="AU2690" t="inlineStr">
        <is>
          <t>cost</t>
        </is>
      </c>
      <c r="AV2690" t="inlineStr">
        <is>
          <t>0.0014</t>
        </is>
      </c>
      <c r="AX2690" t="inlineStr">
        <is>
          <t>3.20</t>
        </is>
      </c>
      <c r="BA2690" t="n">
        <v>10212</v>
      </c>
      <c r="BB2690" t="inlineStr">
        <is>
          <t>1</t>
        </is>
      </c>
      <c r="BC2690" t="inlineStr">
        <is>
          <t>other:quantile regression</t>
        </is>
      </c>
      <c r="BD2690" t="inlineStr">
        <is>
          <t>firm</t>
        </is>
      </c>
      <c r="BE2690" t="inlineStr">
        <is>
          <t>none</t>
        </is>
      </c>
      <c r="BI2690" t="inlineStr">
        <is>
          <t>Table 10</t>
        </is>
      </c>
      <c r="BJ2690" t="inlineStr">
        <is>
          <t>col (4) 75% quantile</t>
        </is>
      </c>
      <c r="BK2690" t="inlineStr">
        <is>
          <t>7</t>
        </is>
      </c>
      <c r="BL2690" t="inlineStr">
        <is>
          <t>CR 0.0014*** (3.20)</t>
        </is>
      </c>
      <c r="BM2690" t="inlineStr">
        <is>
          <t>CR (Carbon risk)</t>
        </is>
      </c>
      <c r="BN2690" t="inlineStr">
        <is>
          <t>COST (Cost of bank loans)</t>
        </is>
      </c>
      <c r="BO2690" t="inlineStr">
        <is>
          <t>original</t>
        </is>
      </c>
      <c r="BP2690" t="inlineStr">
        <is>
          <t>Zhu, Zhao (2022)</t>
        </is>
      </c>
      <c r="BQ2690" t="inlineStr">
        <is>
          <t>computed</t>
        </is>
      </c>
      <c r="BR2690" t="inlineStr">
        <is>
          <t>industry-allocated (firm cost-share) [F45a]</t>
        </is>
      </c>
      <c r="BT2690" t="n">
        <v>0</v>
      </c>
      <c r="BU2690" t="inlineStr">
        <is>
          <t>staging_Zhu_Zhao_2022.csv</t>
        </is>
      </c>
      <c r="BW2690" t="n">
        <v>2009</v>
      </c>
      <c r="BX2690" t="n">
        <v>2019</v>
      </c>
      <c r="BY2690" t="inlineStr">
        <is>
          <t>China</t>
        </is>
      </c>
      <c r="BZ2690" t="n">
        <v>2014</v>
      </c>
      <c r="CA2690" t="n">
        <v>0.3636363636363636</v>
      </c>
      <c r="CB2690" t="n">
        <v>0</v>
      </c>
      <c r="CC2690" t="n">
        <v>1</v>
      </c>
      <c r="CD2690" t="n">
        <v>-0.0316608099656593</v>
      </c>
      <c r="CE2690" t="n">
        <v>1</v>
      </c>
    </row>
    <row r="2691">
      <c r="A2691" t="inlineStr">
        <is>
          <t>Zhu, Zhao (2022)</t>
        </is>
      </c>
      <c r="B2691" t="n">
        <v>3996</v>
      </c>
      <c r="C2691" t="n">
        <v>-0.02611562195894507</v>
      </c>
      <c r="D2691" t="n">
        <v>10212</v>
      </c>
      <c r="E2691">
        <f>IF(ISNUMBER($BA2691),$BA2691,IF(AND(ISNUMBER($D2691),ISNUMBER($BW2691),ISNUMBER($BX2691)),$D2691*($BX2691-$BW2691+1),""))</f>
        <v>10212.0</v>
      </c>
      <c r="H2691" t="inlineStr">
        <is>
          <t>partial</t>
        </is>
      </c>
      <c r="I2691" t="inlineStr">
        <is>
          <t>T-Statistic available</t>
        </is>
      </c>
      <c r="J2691">
        <f>IF($BW2691&lt;&gt;"",$BW2691,"")</f>
        <v>2009.0</v>
      </c>
      <c r="K2691">
        <f>IF($BX2691&lt;&gt;"",$BX2691,"")</f>
        <v>2019.0</v>
      </c>
      <c r="L2691">
        <f>IF(AND(ISNUMBER($BW2691),ISNUMBER($BX2691)),($BW2691+$BX2691)/2,"")</f>
        <v>2014.0</v>
      </c>
      <c r="M2691">
        <f>IF($L2691&lt;&gt;"",$L2691,"")</f>
        <v>2014.0</v>
      </c>
      <c r="N2691">
        <f>IF(AND(ISNUMBER($BW2691),ISNUMBER($BX2691)),MIN(1,MAX(0,($BX2691-2016+1)/($BX2691-$BW2691+1))),"")</f>
        <v>0.3636363636363636</v>
      </c>
      <c r="O2691">
        <f>IF(AND(ISNUMBER($BW2691),ISNUMBER($BX2691)),MIN(1,MAX(0,($BX2691-2017+1)/($BX2691-$BW2691+1))),"")</f>
        <v>0.2727272727272727</v>
      </c>
      <c r="P2691">
        <f>IF(AND(ISNUMBER($BW2691),ISNUMBER($BX2691)),MIN(1,MAX(0,($BX2691-2018+1)/($BX2691-$BW2691+1))),"")</f>
        <v>0.1818181818181818</v>
      </c>
      <c r="Q2691">
        <f>IF(AND(ISNUMBER($BW2691),ISNUMBER($BX2691)),MIN(1,MAX(0,($BX2691-2019+1)/($BX2691-$BW2691+1))),"")</f>
        <v>0.09090909090909091</v>
      </c>
      <c r="R2691">
        <f>IF(AND(ISNUMBER($BW2691),ISNUMBER($BX2691)),MIN(1,MAX(0,($BX2691-2016+1)/($BX2691-$BW2691+1))),"")</f>
        <v>0.3636363636363636</v>
      </c>
      <c r="S2691">
        <f>IF($L2691&lt;&gt;"",IF($L2691&gt;=2015.5,1,0),"")</f>
        <v>0.0</v>
      </c>
      <c r="T2691">
        <f>IF($L2691&lt;&gt;"",IF($L2691&gt;=2016,1,0),"")</f>
        <v>0.0</v>
      </c>
      <c r="U2691">
        <f>IF(ISNUMBER($BX2691),IF($BX2691&gt;=2016,1,0),"")</f>
        <v>1.0</v>
      </c>
      <c r="V2691">
        <f>IF(ISNUMBER($BW2691),IF($BW2691&gt;=2016,1,0),"")</f>
        <v>0.0</v>
      </c>
      <c r="W2691" t="str">
        <f>IF(AND(ISNUMBER($BW2691),ISNUMBER($BX2691)),IF($BW2691&gt;=2016,"post-only",IF($BX2691&lt;2016,"pre-only","mixed")),"")</f>
        <v>mixed</v>
      </c>
      <c r="X2691">
        <f>IF(AND(ISNUMBER($BW2691),ISNUMBER($BX2691)),MIN(1,MAX(0,($BX2691-2017+1)/($BX2691-$BW2691+1))),"")</f>
        <v>0.2727272727272727</v>
      </c>
      <c r="Y2691">
        <f>IF(AND(ISNUMBER($BW2691),ISNUMBER($BX2691)),MIN(1,MAX(0,($BX2691-2018+1)/($BX2691-$BW2691+1))),"")</f>
        <v>0.1818181818181818</v>
      </c>
      <c r="Z2691">
        <f>IF(AND(ISNUMBER($BW2691),ISNUMBER($BX2691)),MIN(1,MAX(0,($BX2691-2019+1)/($BX2691-$BW2691+1))),"")</f>
        <v>0.09090909090909091</v>
      </c>
      <c r="AA2691">
        <f>IF(ISNUMBER($BX2691),IF($BX2691&gt;=2017,1,0),"")</f>
        <v>1.0</v>
      </c>
      <c r="AB2691">
        <f>IF(ISNUMBER($BX2691),IF($BX2691&gt;=2018,1,0),"")</f>
        <v>1.0</v>
      </c>
      <c r="AC2691">
        <f>IF(ISNUMBER($BX2691),IF($BX2691&gt;=2019,1,0),"")</f>
        <v>1.0</v>
      </c>
      <c r="AD2691">
        <f>IF($L2691&lt;&gt;"",IF($L2691&gt;2013,1,0),"")</f>
        <v>1.0</v>
      </c>
      <c r="AE2691">
        <f>IF($L2691&lt;&gt;"",1+IF($L2691&gt;2011,1,0)+IF($L2691&gt;2014,1,0),"")</f>
        <v>2.0</v>
      </c>
      <c r="AF2691" t="inlineStr">
        <is>
          <t>loan (interest rate)</t>
        </is>
      </c>
      <c r="AG2691" t="inlineStr">
        <is>
          <t>performance</t>
        </is>
      </c>
      <c r="AH2691" t="inlineStr">
        <is>
          <t>non-sensitive</t>
        </is>
      </c>
      <c r="AI2691" t="inlineStr">
        <is>
          <t>with ETS/CT</t>
        </is>
      </c>
      <c r="AJ2691" t="inlineStr">
        <is>
          <t>without ETS/CT</t>
        </is>
      </c>
      <c r="AK2691" t="str">
        <f>IF(AND($CF2691&lt;&gt;"",IFERROR(INDEX(subsample_country_map!$B:$B,MATCH($CF2691,subsample_country_map!$A:$A,0)),"")&lt;&gt;""),INDEX(subsample_country_map!$B:$B,MATCH($CF2691,subsample_country_map!$A:$A,0)),INDEX(lookup!$AA:$AA,MATCH($A2691,lookup!$A:$A,0)))</f>
        <v>3_AsiaPac</v>
      </c>
      <c r="AL2691" t="str">
        <f>IF(AND($CF2691&lt;&gt;"",IFERROR(INDEX(subsample_country_map!$C:$C,MATCH($CF2691,subsample_country_map!$A:$A,0)),"")&lt;&gt;""),INDEX(subsample_country_map!$C:$C,MATCH($CF2691,subsample_country_map!$A:$A,0)),INDEX(lookup!$AB:$AB,MATCH($A2691,lookup!$A:$A,0)))</f>
        <v>2_developing</v>
      </c>
      <c r="AM2691" t="str">
        <f>IF(AND($CF2691&lt;&gt;"",IFERROR(INDEX(subsample_country_map!$D:$D,MATCH($CF2691,subsample_country_map!$A:$A,0)),"")&lt;&gt;""),INDEX(subsample_country_map!$D:$D,MATCH($CF2691,subsample_country_map!$A:$A,0)),INDEX(lookup!$AC:$AC,MATCH($A2691,lookup!$A:$A,0)))</f>
        <v>2_non_western</v>
      </c>
      <c r="AN2691" t="str">
        <f>IF(AND($CF2691&lt;&gt;"",IFERROR(INDEX(subsample_country_map!$E:$E,MATCH($CF2691,subsample_country_map!$A:$A,0)),"")&lt;&gt;""),INDEX(subsample_country_map!$E:$E,MATCH($CF2691,subsample_country_map!$A:$A,0)),INDEX(lookup!$AD:$AD,MATCH($A2691,lookup!$A:$A,0)))</f>
        <v>2_civil law</v>
      </c>
      <c r="AO2691" t="str">
        <f>INDEX(lookup!$Y:$Y,MATCH($A2691,lookup!$A:$A,0))</f>
        <v>0_published</v>
      </c>
      <c r="AP2691" t="str">
        <f>INDEX(lookup!$Z:$Z,MATCH($A2691,lookup!$A:$A,0))</f>
        <v>1_VHB high</v>
      </c>
      <c r="AQ2691" t="str">
        <f>INDEX(lookup!$W:$W,MATCH($A2691,lookup!$A:$A,0))</f>
        <v>3_mgmt</v>
      </c>
      <c r="AS2691" t="inlineStr">
        <is>
          <t>staging</t>
        </is>
      </c>
      <c r="AT2691" t="inlineStr">
        <is>
          <t>bad-CER</t>
        </is>
      </c>
      <c r="AU2691" t="inlineStr">
        <is>
          <t>cost</t>
        </is>
      </c>
      <c r="AV2691" t="inlineStr">
        <is>
          <t>0.0033</t>
        </is>
      </c>
      <c r="AX2691" t="inlineStr">
        <is>
          <t>2.64</t>
        </is>
      </c>
      <c r="BA2691" t="n">
        <v>10212</v>
      </c>
      <c r="BB2691" t="inlineStr">
        <is>
          <t>1</t>
        </is>
      </c>
      <c r="BC2691" t="inlineStr">
        <is>
          <t>other:quantile regression</t>
        </is>
      </c>
      <c r="BD2691" t="inlineStr">
        <is>
          <t>firm</t>
        </is>
      </c>
      <c r="BE2691" t="inlineStr">
        <is>
          <t>none</t>
        </is>
      </c>
      <c r="BI2691" t="inlineStr">
        <is>
          <t>Table 10</t>
        </is>
      </c>
      <c r="BJ2691" t="inlineStr">
        <is>
          <t>col (5) 90% quantile</t>
        </is>
      </c>
      <c r="BK2691" t="inlineStr">
        <is>
          <t>7</t>
        </is>
      </c>
      <c r="BL2691" t="inlineStr">
        <is>
          <t>CR 0.0033*** (2.64)</t>
        </is>
      </c>
      <c r="BM2691" t="inlineStr">
        <is>
          <t>CR (Carbon risk)</t>
        </is>
      </c>
      <c r="BN2691" t="inlineStr">
        <is>
          <t>COST (Cost of bank loans)</t>
        </is>
      </c>
      <c r="BO2691" t="inlineStr">
        <is>
          <t>original</t>
        </is>
      </c>
      <c r="BP2691" t="inlineStr">
        <is>
          <t>Zhu, Zhao (2022)</t>
        </is>
      </c>
      <c r="BQ2691" t="inlineStr">
        <is>
          <t>computed</t>
        </is>
      </c>
      <c r="BR2691" t="inlineStr">
        <is>
          <t>industry-allocated (firm cost-share) [F45a]</t>
        </is>
      </c>
      <c r="BT2691" t="n">
        <v>0</v>
      </c>
      <c r="BU2691" t="inlineStr">
        <is>
          <t>staging_Zhu_Zhao_2022.csv</t>
        </is>
      </c>
      <c r="BW2691" t="n">
        <v>2009</v>
      </c>
      <c r="BX2691" t="n">
        <v>2019</v>
      </c>
      <c r="BY2691" t="inlineStr">
        <is>
          <t>China</t>
        </is>
      </c>
      <c r="BZ2691" t="n">
        <v>2014</v>
      </c>
      <c r="CA2691" t="n">
        <v>0.3636363636363636</v>
      </c>
      <c r="CB2691" t="n">
        <v>0</v>
      </c>
      <c r="CC2691" t="n">
        <v>1</v>
      </c>
      <c r="CD2691" t="n">
        <v>-0.02612156156491849</v>
      </c>
      <c r="CE2691" t="n">
        <v>1</v>
      </c>
    </row>
    <row r="2692">
      <c r="A2692" t="inlineStr">
        <is>
          <t>Zhu, Zhao (2022)</t>
        </is>
      </c>
      <c r="B2692" t="n">
        <v>3997</v>
      </c>
      <c r="C2692" t="n">
        <v>-0.02012356444496253</v>
      </c>
      <c r="D2692" t="n">
        <v>10172</v>
      </c>
      <c r="E2692">
        <f>IF(ISNUMBER($BA2692),$BA2692,IF(AND(ISNUMBER($D2692),ISNUMBER($BW2692),ISNUMBER($BX2692)),$D2692*($BX2692-$BW2692+1),""))</f>
        <v>10172.0</v>
      </c>
      <c r="H2692" t="inlineStr">
        <is>
          <t>partial</t>
        </is>
      </c>
      <c r="I2692" t="inlineStr">
        <is>
          <t>T-Statistic available</t>
        </is>
      </c>
      <c r="J2692">
        <f>IF($BW2692&lt;&gt;"",$BW2692,"")</f>
        <v>2009.0</v>
      </c>
      <c r="K2692">
        <f>IF($BX2692&lt;&gt;"",$BX2692,"")</f>
        <v>2019.0</v>
      </c>
      <c r="L2692">
        <f>IF(AND(ISNUMBER($BW2692),ISNUMBER($BX2692)),($BW2692+$BX2692)/2,"")</f>
        <v>2014.0</v>
      </c>
      <c r="M2692">
        <f>IF($L2692&lt;&gt;"",$L2692,"")</f>
        <v>2014.0</v>
      </c>
      <c r="N2692">
        <f>IF(AND(ISNUMBER($BW2692),ISNUMBER($BX2692)),MIN(1,MAX(0,($BX2692-2016+1)/($BX2692-$BW2692+1))),"")</f>
        <v>0.3636363636363636</v>
      </c>
      <c r="O2692">
        <f>IF(AND(ISNUMBER($BW2692),ISNUMBER($BX2692)),MIN(1,MAX(0,($BX2692-2017+1)/($BX2692-$BW2692+1))),"")</f>
        <v>0.2727272727272727</v>
      </c>
      <c r="P2692">
        <f>IF(AND(ISNUMBER($BW2692),ISNUMBER($BX2692)),MIN(1,MAX(0,($BX2692-2018+1)/($BX2692-$BW2692+1))),"")</f>
        <v>0.1818181818181818</v>
      </c>
      <c r="Q2692">
        <f>IF(AND(ISNUMBER($BW2692),ISNUMBER($BX2692)),MIN(1,MAX(0,($BX2692-2019+1)/($BX2692-$BW2692+1))),"")</f>
        <v>0.09090909090909091</v>
      </c>
      <c r="R2692">
        <f>IF(AND(ISNUMBER($BW2692),ISNUMBER($BX2692)),MIN(1,MAX(0,($BX2692-2016+1)/($BX2692-$BW2692+1))),"")</f>
        <v>0.3636363636363636</v>
      </c>
      <c r="S2692">
        <f>IF($L2692&lt;&gt;"",IF($L2692&gt;=2015.5,1,0),"")</f>
        <v>0.0</v>
      </c>
      <c r="T2692">
        <f>IF($L2692&lt;&gt;"",IF($L2692&gt;=2016,1,0),"")</f>
        <v>0.0</v>
      </c>
      <c r="U2692">
        <f>IF(ISNUMBER($BX2692),IF($BX2692&gt;=2016,1,0),"")</f>
        <v>1.0</v>
      </c>
      <c r="V2692">
        <f>IF(ISNUMBER($BW2692),IF($BW2692&gt;=2016,1,0),"")</f>
        <v>0.0</v>
      </c>
      <c r="W2692" t="str">
        <f>IF(AND(ISNUMBER($BW2692),ISNUMBER($BX2692)),IF($BW2692&gt;=2016,"post-only",IF($BX2692&lt;2016,"pre-only","mixed")),"")</f>
        <v>mixed</v>
      </c>
      <c r="X2692">
        <f>IF(AND(ISNUMBER($BW2692),ISNUMBER($BX2692)),MIN(1,MAX(0,($BX2692-2017+1)/($BX2692-$BW2692+1))),"")</f>
        <v>0.2727272727272727</v>
      </c>
      <c r="Y2692">
        <f>IF(AND(ISNUMBER($BW2692),ISNUMBER($BX2692)),MIN(1,MAX(0,($BX2692-2018+1)/($BX2692-$BW2692+1))),"")</f>
        <v>0.1818181818181818</v>
      </c>
      <c r="Z2692">
        <f>IF(AND(ISNUMBER($BW2692),ISNUMBER($BX2692)),MIN(1,MAX(0,($BX2692-2019+1)/($BX2692-$BW2692+1))),"")</f>
        <v>0.09090909090909091</v>
      </c>
      <c r="AA2692">
        <f>IF(ISNUMBER($BX2692),IF($BX2692&gt;=2017,1,0),"")</f>
        <v>1.0</v>
      </c>
      <c r="AB2692">
        <f>IF(ISNUMBER($BX2692),IF($BX2692&gt;=2018,1,0),"")</f>
        <v>1.0</v>
      </c>
      <c r="AC2692">
        <f>IF(ISNUMBER($BX2692),IF($BX2692&gt;=2019,1,0),"")</f>
        <v>1.0</v>
      </c>
      <c r="AD2692">
        <f>IF($L2692&lt;&gt;"",IF($L2692&gt;2013,1,0),"")</f>
        <v>1.0</v>
      </c>
      <c r="AE2692">
        <f>IF($L2692&lt;&gt;"",1+IF($L2692&gt;2011,1,0)+IF($L2692&gt;2014,1,0),"")</f>
        <v>2.0</v>
      </c>
      <c r="AF2692" t="inlineStr">
        <is>
          <t>loan (interest rate)</t>
        </is>
      </c>
      <c r="AG2692" t="inlineStr">
        <is>
          <t>performance</t>
        </is>
      </c>
      <c r="AH2692" t="inlineStr">
        <is>
          <t>non-sensitive</t>
        </is>
      </c>
      <c r="AI2692" t="inlineStr">
        <is>
          <t>with ETS/CT</t>
        </is>
      </c>
      <c r="AJ2692" t="inlineStr">
        <is>
          <t>without ETS/CT</t>
        </is>
      </c>
      <c r="AK2692" t="str">
        <f>IF(AND($CF2692&lt;&gt;"",IFERROR(INDEX(subsample_country_map!$B:$B,MATCH($CF2692,subsample_country_map!$A:$A,0)),"")&lt;&gt;""),INDEX(subsample_country_map!$B:$B,MATCH($CF2692,subsample_country_map!$A:$A,0)),INDEX(lookup!$AA:$AA,MATCH($A2692,lookup!$A:$A,0)))</f>
        <v>3_AsiaPac</v>
      </c>
      <c r="AL2692" t="str">
        <f>IF(AND($CF2692&lt;&gt;"",IFERROR(INDEX(subsample_country_map!$C:$C,MATCH($CF2692,subsample_country_map!$A:$A,0)),"")&lt;&gt;""),INDEX(subsample_country_map!$C:$C,MATCH($CF2692,subsample_country_map!$A:$A,0)),INDEX(lookup!$AB:$AB,MATCH($A2692,lookup!$A:$A,0)))</f>
        <v>2_developing</v>
      </c>
      <c r="AM2692" t="str">
        <f>IF(AND($CF2692&lt;&gt;"",IFERROR(INDEX(subsample_country_map!$D:$D,MATCH($CF2692,subsample_country_map!$A:$A,0)),"")&lt;&gt;""),INDEX(subsample_country_map!$D:$D,MATCH($CF2692,subsample_country_map!$A:$A,0)),INDEX(lookup!$AC:$AC,MATCH($A2692,lookup!$A:$A,0)))</f>
        <v>2_non_western</v>
      </c>
      <c r="AN2692" t="str">
        <f>IF(AND($CF2692&lt;&gt;"",IFERROR(INDEX(subsample_country_map!$E:$E,MATCH($CF2692,subsample_country_map!$A:$A,0)),"")&lt;&gt;""),INDEX(subsample_country_map!$E:$E,MATCH($CF2692,subsample_country_map!$A:$A,0)),INDEX(lookup!$AD:$AD,MATCH($A2692,lookup!$A:$A,0)))</f>
        <v>2_civil law</v>
      </c>
      <c r="AO2692" t="str">
        <f>INDEX(lookup!$Y:$Y,MATCH($A2692,lookup!$A:$A,0))</f>
        <v>0_published</v>
      </c>
      <c r="AP2692" t="str">
        <f>INDEX(lookup!$Z:$Z,MATCH($A2692,lookup!$A:$A,0))</f>
        <v>1_VHB high</v>
      </c>
      <c r="AQ2692" t="str">
        <f>INDEX(lookup!$W:$W,MATCH($A2692,lookup!$A:$A,0))</f>
        <v>3_mgmt</v>
      </c>
      <c r="AS2692" t="inlineStr">
        <is>
          <t>staging</t>
        </is>
      </c>
      <c r="AT2692" t="inlineStr">
        <is>
          <t>bad-CER</t>
        </is>
      </c>
      <c r="AU2692" t="inlineStr">
        <is>
          <t>cost</t>
        </is>
      </c>
      <c r="AV2692" t="inlineStr">
        <is>
          <t>0.0051</t>
        </is>
      </c>
      <c r="AX2692" t="inlineStr">
        <is>
          <t>2.03</t>
        </is>
      </c>
      <c r="BA2692" t="n">
        <v>10172</v>
      </c>
      <c r="BB2692" t="inlineStr">
        <is>
          <t>1</t>
        </is>
      </c>
      <c r="BC2692" t="inlineStr">
        <is>
          <t>OLS</t>
        </is>
      </c>
      <c r="BD2692" t="inlineStr">
        <is>
          <t>firm</t>
        </is>
      </c>
      <c r="BE2692" t="inlineStr">
        <is>
          <t>other:PSM matched sample</t>
        </is>
      </c>
      <c r="BF2692" t="inlineStr">
        <is>
          <t>post-match sample</t>
        </is>
      </c>
      <c r="BI2692" t="inlineStr">
        <is>
          <t>Table 11</t>
        </is>
      </c>
      <c r="BJ2692" t="inlineStr">
        <is>
          <t>Panel B</t>
        </is>
      </c>
      <c r="BK2692" t="inlineStr">
        <is>
          <t>8</t>
        </is>
      </c>
      <c r="BL2692" t="inlineStr">
        <is>
          <t>CR 0.0051** (2.03)</t>
        </is>
      </c>
      <c r="BM2692" t="inlineStr">
        <is>
          <t>CR (Carbon risk)</t>
        </is>
      </c>
      <c r="BN2692" t="inlineStr">
        <is>
          <t>COST (Cost of bank loans)</t>
        </is>
      </c>
      <c r="BO2692" t="inlineStr">
        <is>
          <t>original</t>
        </is>
      </c>
      <c r="BP2692" t="inlineStr">
        <is>
          <t>Zhu, Zhao (2022)</t>
        </is>
      </c>
      <c r="BQ2692" t="inlineStr">
        <is>
          <t>computed</t>
        </is>
      </c>
      <c r="BR2692" t="inlineStr">
        <is>
          <t>industry-allocated (firm cost-share) [F45a]</t>
        </is>
      </c>
      <c r="BT2692" t="n">
        <v>0</v>
      </c>
      <c r="BU2692" t="inlineStr">
        <is>
          <t>staging_Zhu_Zhao_2022.csv</t>
        </is>
      </c>
      <c r="BW2692" t="n">
        <v>2009</v>
      </c>
      <c r="BX2692" t="n">
        <v>2019</v>
      </c>
      <c r="BY2692" t="inlineStr">
        <is>
          <t>China</t>
        </is>
      </c>
      <c r="BZ2692" t="n">
        <v>2014</v>
      </c>
      <c r="CA2692" t="n">
        <v>0.3636363636363636</v>
      </c>
      <c r="CB2692" t="n">
        <v>0</v>
      </c>
      <c r="CC2692" t="n">
        <v>1</v>
      </c>
      <c r="CD2692" t="n">
        <v>-0.02012628150360658</v>
      </c>
      <c r="CE2692" t="n">
        <v>1</v>
      </c>
    </row>
    <row r="2693">
      <c r="A2693" t="inlineStr">
        <is>
          <t>Devalle et al (2017)</t>
        </is>
      </c>
      <c r="B2693" t="n">
        <v>3998</v>
      </c>
      <c r="C2693" t="n">
        <v>0.08917580962998062</v>
      </c>
      <c r="D2693" t="n">
        <v>56</v>
      </c>
      <c r="E2693">
        <f>IF(ISNUMBER($BA2693),$BA2693,IF(AND(ISNUMBER($D2693),ISNUMBER($BW2693),ISNUMBER($BX2693)),$D2693*($BX2693-$BW2693+1),""))</f>
        <v>56.0</v>
      </c>
      <c r="H2693" t="inlineStr">
        <is>
          <t>partial</t>
        </is>
      </c>
      <c r="I2693" t="inlineStr">
        <is>
          <t>T-Statistic available</t>
        </is>
      </c>
      <c r="J2693">
        <f>IF($BW2693&lt;&gt;"",$BW2693,"")</f>
        <v>2015.0</v>
      </c>
      <c r="K2693">
        <f>IF($BX2693&lt;&gt;"",$BX2693,"")</f>
        <v>2015.0</v>
      </c>
      <c r="L2693">
        <f>IF(AND(ISNUMBER($BW2693),ISNUMBER($BX2693)),($BW2693+$BX2693)/2,"")</f>
        <v>2015.0</v>
      </c>
      <c r="M2693">
        <f>IF($L2693&lt;&gt;"",$L2693,"")</f>
        <v>2015.0</v>
      </c>
      <c r="N2693">
        <f>IF(AND(ISNUMBER($BW2693),ISNUMBER($BX2693)),MIN(1,MAX(0,($BX2693-2016+1)/($BX2693-$BW2693+1))),"")</f>
        <v>0.0</v>
      </c>
      <c r="O2693">
        <f>IF(AND(ISNUMBER($BW2693),ISNUMBER($BX2693)),MIN(1,MAX(0,($BX2693-2017+1)/($BX2693-$BW2693+1))),"")</f>
        <v>0.0</v>
      </c>
      <c r="P2693">
        <f>IF(AND(ISNUMBER($BW2693),ISNUMBER($BX2693)),MIN(1,MAX(0,($BX2693-2018+1)/($BX2693-$BW2693+1))),"")</f>
        <v>0.0</v>
      </c>
      <c r="Q2693">
        <f>IF(AND(ISNUMBER($BW2693),ISNUMBER($BX2693)),MIN(1,MAX(0,($BX2693-2019+1)/($BX2693-$BW2693+1))),"")</f>
        <v>0.0</v>
      </c>
      <c r="R2693">
        <f>IF(AND(ISNUMBER($BW2693),ISNUMBER($BX2693)),MIN(1,MAX(0,($BX2693-2016+1)/($BX2693-$BW2693+1))),"")</f>
        <v>0.0</v>
      </c>
      <c r="S2693">
        <f>IF($L2693&lt;&gt;"",IF($L2693&gt;=2015.5,1,0),"")</f>
        <v>0.0</v>
      </c>
      <c r="T2693">
        <f>IF($L2693&lt;&gt;"",IF($L2693&gt;=2016,1,0),"")</f>
        <v>0.0</v>
      </c>
      <c r="U2693">
        <f>IF(ISNUMBER($BX2693),IF($BX2693&gt;=2016,1,0),"")</f>
        <v>0.0</v>
      </c>
      <c r="V2693">
        <f>IF(ISNUMBER($BW2693),IF($BW2693&gt;=2016,1,0),"")</f>
        <v>0.0</v>
      </c>
      <c r="W2693" t="str">
        <f>IF(AND(ISNUMBER($BW2693),ISNUMBER($BX2693)),IF($BW2693&gt;=2016,"post-only",IF($BX2693&lt;2016,"pre-only","mixed")),"")</f>
        <v>pre-only</v>
      </c>
      <c r="X2693">
        <f>IF(AND(ISNUMBER($BW2693),ISNUMBER($BX2693)),MIN(1,MAX(0,($BX2693-2017+1)/($BX2693-$BW2693+1))),"")</f>
        <v>0.0</v>
      </c>
      <c r="Y2693">
        <f>IF(AND(ISNUMBER($BW2693),ISNUMBER($BX2693)),MIN(1,MAX(0,($BX2693-2018+1)/($BX2693-$BW2693+1))),"")</f>
        <v>0.0</v>
      </c>
      <c r="Z2693">
        <f>IF(AND(ISNUMBER($BW2693),ISNUMBER($BX2693)),MIN(1,MAX(0,($BX2693-2019+1)/($BX2693-$BW2693+1))),"")</f>
        <v>0.0</v>
      </c>
      <c r="AA2693">
        <f>IF(ISNUMBER($BX2693),IF($BX2693&gt;=2017,1,0),"")</f>
        <v>0.0</v>
      </c>
      <c r="AB2693">
        <f>IF(ISNUMBER($BX2693),IF($BX2693&gt;=2018,1,0),"")</f>
        <v>0.0</v>
      </c>
      <c r="AC2693">
        <f>IF(ISNUMBER($BX2693),IF($BX2693&gt;=2019,1,0),"")</f>
        <v>0.0</v>
      </c>
      <c r="AD2693">
        <f>IF($L2693&lt;&gt;"",IF($L2693&gt;2013,1,0),"")</f>
        <v>1.0</v>
      </c>
      <c r="AE2693">
        <f>IF($L2693&lt;&gt;"",1+IF($L2693&gt;2011,1,0)+IF($L2693&gt;2014,1,0),"")</f>
        <v>3.0</v>
      </c>
      <c r="AF2693" t="inlineStr">
        <is>
          <t>rating</t>
        </is>
      </c>
      <c r="AG2693" t="inlineStr">
        <is>
          <t>performance</t>
        </is>
      </c>
      <c r="AH2693" t="inlineStr">
        <is>
          <t>non-sensitive</t>
        </is>
      </c>
      <c r="AI2693" t="inlineStr">
        <is>
          <t>with ETS/CT</t>
        </is>
      </c>
      <c r="AJ2693" t="inlineStr">
        <is>
          <t>with ETS/CT</t>
        </is>
      </c>
      <c r="AK2693" t="str">
        <f>IF(AND($CF2693&lt;&gt;"",IFERROR(INDEX(subsample_country_map!$B:$B,MATCH($CF2693,subsample_country_map!$A:$A,0)),"")&lt;&gt;""),INDEX(subsample_country_map!$B:$B,MATCH($CF2693,subsample_country_map!$A:$A,0)),INDEX(lookup!$AA:$AA,MATCH($A2693,lookup!$A:$A,0)))</f>
        <v>2_Europe</v>
      </c>
      <c r="AL2693" t="str">
        <f>IF(AND($CF2693&lt;&gt;"",IFERROR(INDEX(subsample_country_map!$C:$C,MATCH($CF2693,subsample_country_map!$A:$A,0)),"")&lt;&gt;""),INDEX(subsample_country_map!$C:$C,MATCH($CF2693,subsample_country_map!$A:$A,0)),INDEX(lookup!$AB:$AB,MATCH($A2693,lookup!$A:$A,0)))</f>
        <v>1_developed</v>
      </c>
      <c r="AM2693" t="str">
        <f>IF(AND($CF2693&lt;&gt;"",IFERROR(INDEX(subsample_country_map!$D:$D,MATCH($CF2693,subsample_country_map!$A:$A,0)),"")&lt;&gt;""),INDEX(subsample_country_map!$D:$D,MATCH($CF2693,subsample_country_map!$A:$A,0)),INDEX(lookup!$AC:$AC,MATCH($A2693,lookup!$A:$A,0)))</f>
        <v>1_western</v>
      </c>
      <c r="AN2693" t="str">
        <f>IF(AND($CF2693&lt;&gt;"",IFERROR(INDEX(subsample_country_map!$E:$E,MATCH($CF2693,subsample_country_map!$A:$A,0)),"")&lt;&gt;""),INDEX(subsample_country_map!$E:$E,MATCH($CF2693,subsample_country_map!$A:$A,0)),INDEX(lookup!$AD:$AD,MATCH($A2693,lookup!$A:$A,0)))</f>
        <v>2_civil law</v>
      </c>
      <c r="AO2693" t="str">
        <f>INDEX(lookup!$Y:$Y,MATCH($A2693,lookup!$A:$A,0))</f>
        <v>0_published</v>
      </c>
      <c r="AP2693" t="str">
        <f>INDEX(lookup!$Z:$Z,MATCH($A2693,lookup!$A:$A,0))</f>
        <v>0_VHB low</v>
      </c>
      <c r="AQ2693" t="str">
        <f>INDEX(lookup!$W:$W,MATCH($A2693,lookup!$A:$A,0))</f>
        <v>3_mgmt</v>
      </c>
      <c r="AS2693" t="inlineStr">
        <is>
          <t>staging</t>
        </is>
      </c>
      <c r="AT2693" t="inlineStr">
        <is>
          <t>good-CER</t>
        </is>
      </c>
      <c r="AU2693" t="inlineStr">
        <is>
          <t>cost</t>
        </is>
      </c>
      <c r="AX2693" t="inlineStr">
        <is>
          <t>0.67</t>
        </is>
      </c>
      <c r="AY2693" t="inlineStr">
        <is>
          <t>0.505</t>
        </is>
      </c>
      <c r="BA2693" t="n">
        <v>56</v>
      </c>
      <c r="BB2693" t="inlineStr">
        <is>
          <t>0</t>
        </is>
      </c>
      <c r="BC2693" t="inlineStr">
        <is>
          <t>ordered logit</t>
        </is>
      </c>
      <c r="BD2693" t="inlineStr">
        <is>
          <t>robust (unclustered)</t>
        </is>
      </c>
      <c r="BE2693" t="inlineStr">
        <is>
          <t>none</t>
        </is>
      </c>
      <c r="BI2693" t="inlineStr">
        <is>
          <t>Table 6</t>
        </is>
      </c>
      <c r="BJ2693" t="inlineStr">
        <is>
          <t>Ordered logistic regression (single model)</t>
        </is>
      </c>
      <c r="BK2693" t="inlineStr">
        <is>
          <t>61</t>
        </is>
      </c>
      <c r="BL2693" t="inlineStr">
        <is>
          <t>Resource_Use_Sc 1.005901 .0088853 0.67 0.505</t>
        </is>
      </c>
      <c r="BM2693" t="inlineStr">
        <is>
          <t>Resource_Use_Sc</t>
        </is>
      </c>
      <c r="BN2693" t="inlineStr">
        <is>
          <t>Rating_Scale</t>
        </is>
      </c>
      <c r="BO2693" t="inlineStr">
        <is>
          <t>original</t>
        </is>
      </c>
      <c r="BP2693" t="inlineStr">
        <is>
          <t>Devalle et al (2017)</t>
        </is>
      </c>
      <c r="BQ2693" t="inlineStr">
        <is>
          <t>computed</t>
        </is>
      </c>
      <c r="BT2693" t="n">
        <v>0</v>
      </c>
      <c r="BU2693" t="inlineStr">
        <is>
          <t>staging_devalle_2017.csv</t>
        </is>
      </c>
      <c r="BW2693" t="n">
        <v>2015</v>
      </c>
      <c r="BX2693" t="n">
        <v>2015</v>
      </c>
      <c r="BY2693" t="inlineStr">
        <is>
          <t>Italy and Spain (</t>
        </is>
      </c>
      <c r="BZ2693" t="n">
        <v>2015</v>
      </c>
      <c r="CA2693" t="n">
        <v>0</v>
      </c>
      <c r="CB2693" t="n">
        <v>0</v>
      </c>
      <c r="CC2693" t="n">
        <v>0</v>
      </c>
      <c r="CD2693" t="n">
        <v>0.08941332897022837</v>
      </c>
      <c r="CE2693" t="n">
        <v>1</v>
      </c>
    </row>
    <row r="2694">
      <c r="A2694" t="inlineStr">
        <is>
          <t>Devalle et al (2017)</t>
        </is>
      </c>
      <c r="B2694" t="n">
        <v>3999</v>
      </c>
      <c r="C2694" t="n">
        <v>0.146724668837249</v>
      </c>
      <c r="D2694" t="n">
        <v>56</v>
      </c>
      <c r="E2694">
        <f>IF(ISNUMBER($BA2694),$BA2694,IF(AND(ISNUMBER($D2694),ISNUMBER($BW2694),ISNUMBER($BX2694)),$D2694*($BX2694-$BW2694+1),""))</f>
        <v>56.0</v>
      </c>
      <c r="H2694" t="inlineStr">
        <is>
          <t>partial</t>
        </is>
      </c>
      <c r="I2694" t="inlineStr">
        <is>
          <t>T-Statistic available</t>
        </is>
      </c>
      <c r="J2694">
        <f>IF($BW2694&lt;&gt;"",$BW2694,"")</f>
        <v>2015.0</v>
      </c>
      <c r="K2694">
        <f>IF($BX2694&lt;&gt;"",$BX2694,"")</f>
        <v>2015.0</v>
      </c>
      <c r="L2694">
        <f>IF(AND(ISNUMBER($BW2694),ISNUMBER($BX2694)),($BW2694+$BX2694)/2,"")</f>
        <v>2015.0</v>
      </c>
      <c r="M2694">
        <f>IF($L2694&lt;&gt;"",$L2694,"")</f>
        <v>2015.0</v>
      </c>
      <c r="N2694">
        <f>IF(AND(ISNUMBER($BW2694),ISNUMBER($BX2694)),MIN(1,MAX(0,($BX2694-2016+1)/($BX2694-$BW2694+1))),"")</f>
        <v>0.0</v>
      </c>
      <c r="O2694">
        <f>IF(AND(ISNUMBER($BW2694),ISNUMBER($BX2694)),MIN(1,MAX(0,($BX2694-2017+1)/($BX2694-$BW2694+1))),"")</f>
        <v>0.0</v>
      </c>
      <c r="P2694">
        <f>IF(AND(ISNUMBER($BW2694),ISNUMBER($BX2694)),MIN(1,MAX(0,($BX2694-2018+1)/($BX2694-$BW2694+1))),"")</f>
        <v>0.0</v>
      </c>
      <c r="Q2694">
        <f>IF(AND(ISNUMBER($BW2694),ISNUMBER($BX2694)),MIN(1,MAX(0,($BX2694-2019+1)/($BX2694-$BW2694+1))),"")</f>
        <v>0.0</v>
      </c>
      <c r="R2694">
        <f>IF(AND(ISNUMBER($BW2694),ISNUMBER($BX2694)),MIN(1,MAX(0,($BX2694-2016+1)/($BX2694-$BW2694+1))),"")</f>
        <v>0.0</v>
      </c>
      <c r="S2694">
        <f>IF($L2694&lt;&gt;"",IF($L2694&gt;=2015.5,1,0),"")</f>
        <v>0.0</v>
      </c>
      <c r="T2694">
        <f>IF($L2694&lt;&gt;"",IF($L2694&gt;=2016,1,0),"")</f>
        <v>0.0</v>
      </c>
      <c r="U2694">
        <f>IF(ISNUMBER($BX2694),IF($BX2694&gt;=2016,1,0),"")</f>
        <v>0.0</v>
      </c>
      <c r="V2694">
        <f>IF(ISNUMBER($BW2694),IF($BW2694&gt;=2016,1,0),"")</f>
        <v>0.0</v>
      </c>
      <c r="W2694" t="str">
        <f>IF(AND(ISNUMBER($BW2694),ISNUMBER($BX2694)),IF($BW2694&gt;=2016,"post-only",IF($BX2694&lt;2016,"pre-only","mixed")),"")</f>
        <v>pre-only</v>
      </c>
      <c r="X2694">
        <f>IF(AND(ISNUMBER($BW2694),ISNUMBER($BX2694)),MIN(1,MAX(0,($BX2694-2017+1)/($BX2694-$BW2694+1))),"")</f>
        <v>0.0</v>
      </c>
      <c r="Y2694">
        <f>IF(AND(ISNUMBER($BW2694),ISNUMBER($BX2694)),MIN(1,MAX(0,($BX2694-2018+1)/($BX2694-$BW2694+1))),"")</f>
        <v>0.0</v>
      </c>
      <c r="Z2694">
        <f>IF(AND(ISNUMBER($BW2694),ISNUMBER($BX2694)),MIN(1,MAX(0,($BX2694-2019+1)/($BX2694-$BW2694+1))),"")</f>
        <v>0.0</v>
      </c>
      <c r="AA2694">
        <f>IF(ISNUMBER($BX2694),IF($BX2694&gt;=2017,1,0),"")</f>
        <v>0.0</v>
      </c>
      <c r="AB2694">
        <f>IF(ISNUMBER($BX2694),IF($BX2694&gt;=2018,1,0),"")</f>
        <v>0.0</v>
      </c>
      <c r="AC2694">
        <f>IF(ISNUMBER($BX2694),IF($BX2694&gt;=2019,1,0),"")</f>
        <v>0.0</v>
      </c>
      <c r="AD2694">
        <f>IF($L2694&lt;&gt;"",IF($L2694&gt;2013,1,0),"")</f>
        <v>1.0</v>
      </c>
      <c r="AE2694">
        <f>IF($L2694&lt;&gt;"",1+IF($L2694&gt;2011,1,0)+IF($L2694&gt;2014,1,0),"")</f>
        <v>3.0</v>
      </c>
      <c r="AF2694" t="inlineStr">
        <is>
          <t>rating</t>
        </is>
      </c>
      <c r="AG2694" t="inlineStr">
        <is>
          <t>performance</t>
        </is>
      </c>
      <c r="AH2694" t="inlineStr">
        <is>
          <t>non-sensitive</t>
        </is>
      </c>
      <c r="AI2694" t="inlineStr">
        <is>
          <t>with ETS/CT</t>
        </is>
      </c>
      <c r="AJ2694" t="inlineStr">
        <is>
          <t>with ETS/CT</t>
        </is>
      </c>
      <c r="AK2694" t="str">
        <f>IF(AND($CF2694&lt;&gt;"",IFERROR(INDEX(subsample_country_map!$B:$B,MATCH($CF2694,subsample_country_map!$A:$A,0)),"")&lt;&gt;""),INDEX(subsample_country_map!$B:$B,MATCH($CF2694,subsample_country_map!$A:$A,0)),INDEX(lookup!$AA:$AA,MATCH($A2694,lookup!$A:$A,0)))</f>
        <v>2_Europe</v>
      </c>
      <c r="AL2694" t="str">
        <f>IF(AND($CF2694&lt;&gt;"",IFERROR(INDEX(subsample_country_map!$C:$C,MATCH($CF2694,subsample_country_map!$A:$A,0)),"")&lt;&gt;""),INDEX(subsample_country_map!$C:$C,MATCH($CF2694,subsample_country_map!$A:$A,0)),INDEX(lookup!$AB:$AB,MATCH($A2694,lookup!$A:$A,0)))</f>
        <v>1_developed</v>
      </c>
      <c r="AM2694" t="str">
        <f>IF(AND($CF2694&lt;&gt;"",IFERROR(INDEX(subsample_country_map!$D:$D,MATCH($CF2694,subsample_country_map!$A:$A,0)),"")&lt;&gt;""),INDEX(subsample_country_map!$D:$D,MATCH($CF2694,subsample_country_map!$A:$A,0)),INDEX(lookup!$AC:$AC,MATCH($A2694,lookup!$A:$A,0)))</f>
        <v>1_western</v>
      </c>
      <c r="AN2694" t="str">
        <f>IF(AND($CF2694&lt;&gt;"",IFERROR(INDEX(subsample_country_map!$E:$E,MATCH($CF2694,subsample_country_map!$A:$A,0)),"")&lt;&gt;""),INDEX(subsample_country_map!$E:$E,MATCH($CF2694,subsample_country_map!$A:$A,0)),INDEX(lookup!$AD:$AD,MATCH($A2694,lookup!$A:$A,0)))</f>
        <v>2_civil law</v>
      </c>
      <c r="AO2694" t="str">
        <f>INDEX(lookup!$Y:$Y,MATCH($A2694,lookup!$A:$A,0))</f>
        <v>0_published</v>
      </c>
      <c r="AP2694" t="str">
        <f>INDEX(lookup!$Z:$Z,MATCH($A2694,lookup!$A:$A,0))</f>
        <v>0_VHB low</v>
      </c>
      <c r="AQ2694" t="str">
        <f>INDEX(lookup!$W:$W,MATCH($A2694,lookup!$A:$A,0))</f>
        <v>3_mgmt</v>
      </c>
      <c r="AS2694" t="inlineStr">
        <is>
          <t>staging</t>
        </is>
      </c>
      <c r="AT2694" t="inlineStr">
        <is>
          <t>good-CER</t>
        </is>
      </c>
      <c r="AU2694" t="inlineStr">
        <is>
          <t>cost</t>
        </is>
      </c>
      <c r="AX2694" t="inlineStr">
        <is>
          <t>1.11</t>
        </is>
      </c>
      <c r="AY2694" t="inlineStr">
        <is>
          <t>0.267</t>
        </is>
      </c>
      <c r="BA2694" t="n">
        <v>56</v>
      </c>
      <c r="BB2694" t="inlineStr">
        <is>
          <t>0</t>
        </is>
      </c>
      <c r="BC2694" t="inlineStr">
        <is>
          <t>ordered logit</t>
        </is>
      </c>
      <c r="BD2694" t="inlineStr">
        <is>
          <t>robust (unclustered)</t>
        </is>
      </c>
      <c r="BE2694" t="inlineStr">
        <is>
          <t>none</t>
        </is>
      </c>
      <c r="BI2694" t="inlineStr">
        <is>
          <t>Table 6</t>
        </is>
      </c>
      <c r="BJ2694" t="inlineStr">
        <is>
          <t>Ordered logistic regression (single model)</t>
        </is>
      </c>
      <c r="BK2694" t="inlineStr">
        <is>
          <t>61</t>
        </is>
      </c>
      <c r="BL2694" t="inlineStr">
        <is>
          <t>Emission_Sc 1.008491 .0076765 1.11 0.267</t>
        </is>
      </c>
      <c r="BM2694" t="inlineStr">
        <is>
          <t>Emission_Sc</t>
        </is>
      </c>
      <c r="BN2694" t="inlineStr">
        <is>
          <t>Rating_Scale</t>
        </is>
      </c>
      <c r="BO2694" t="inlineStr">
        <is>
          <t>original</t>
        </is>
      </c>
      <c r="BP2694" t="inlineStr">
        <is>
          <t>Devalle et al (2017)</t>
        </is>
      </c>
      <c r="BQ2694" t="inlineStr">
        <is>
          <t>computed</t>
        </is>
      </c>
      <c r="BT2694" t="n">
        <v>0</v>
      </c>
      <c r="BU2694" t="inlineStr">
        <is>
          <t>staging_devalle_2017.csv</t>
        </is>
      </c>
      <c r="BW2694" t="n">
        <v>2015</v>
      </c>
      <c r="BX2694" t="n">
        <v>2015</v>
      </c>
      <c r="BY2694" t="inlineStr">
        <is>
          <t>Italy and Spain (</t>
        </is>
      </c>
      <c r="BZ2694" t="n">
        <v>2015</v>
      </c>
      <c r="CA2694" t="n">
        <v>0</v>
      </c>
      <c r="CB2694" t="n">
        <v>0</v>
      </c>
      <c r="CC2694" t="n">
        <v>0</v>
      </c>
      <c r="CD2694" t="n">
        <v>0.1477913842533237</v>
      </c>
      <c r="CE2694" t="n">
        <v>1</v>
      </c>
    </row>
    <row r="2695">
      <c r="A2695" t="inlineStr">
        <is>
          <t>Devalle et al (2017)</t>
        </is>
      </c>
      <c r="B2695" t="n">
        <v>4000</v>
      </c>
      <c r="C2695" t="n">
        <v>-0.2961188488445435</v>
      </c>
      <c r="D2695" t="n">
        <v>56</v>
      </c>
      <c r="E2695">
        <f>IF(ISNUMBER($BA2695),$BA2695,IF(AND(ISNUMBER($D2695),ISNUMBER($BW2695),ISNUMBER($BX2695)),$D2695*($BX2695-$BW2695+1),""))</f>
        <v>56.0</v>
      </c>
      <c r="H2695" t="inlineStr">
        <is>
          <t>partial</t>
        </is>
      </c>
      <c r="I2695" t="inlineStr">
        <is>
          <t>T-Statistic available</t>
        </is>
      </c>
      <c r="J2695">
        <f>IF($BW2695&lt;&gt;"",$BW2695,"")</f>
        <v>2015.0</v>
      </c>
      <c r="K2695">
        <f>IF($BX2695&lt;&gt;"",$BX2695,"")</f>
        <v>2015.0</v>
      </c>
      <c r="L2695">
        <f>IF(AND(ISNUMBER($BW2695),ISNUMBER($BX2695)),($BW2695+$BX2695)/2,"")</f>
        <v>2015.0</v>
      </c>
      <c r="M2695">
        <f>IF($L2695&lt;&gt;"",$L2695,"")</f>
        <v>2015.0</v>
      </c>
      <c r="N2695">
        <f>IF(AND(ISNUMBER($BW2695),ISNUMBER($BX2695)),MIN(1,MAX(0,($BX2695-2016+1)/($BX2695-$BW2695+1))),"")</f>
        <v>0.0</v>
      </c>
      <c r="O2695">
        <f>IF(AND(ISNUMBER($BW2695),ISNUMBER($BX2695)),MIN(1,MAX(0,($BX2695-2017+1)/($BX2695-$BW2695+1))),"")</f>
        <v>0.0</v>
      </c>
      <c r="P2695">
        <f>IF(AND(ISNUMBER($BW2695),ISNUMBER($BX2695)),MIN(1,MAX(0,($BX2695-2018+1)/($BX2695-$BW2695+1))),"")</f>
        <v>0.0</v>
      </c>
      <c r="Q2695">
        <f>IF(AND(ISNUMBER($BW2695),ISNUMBER($BX2695)),MIN(1,MAX(0,($BX2695-2019+1)/($BX2695-$BW2695+1))),"")</f>
        <v>0.0</v>
      </c>
      <c r="R2695">
        <f>IF(AND(ISNUMBER($BW2695),ISNUMBER($BX2695)),MIN(1,MAX(0,($BX2695-2016+1)/($BX2695-$BW2695+1))),"")</f>
        <v>0.0</v>
      </c>
      <c r="S2695">
        <f>IF($L2695&lt;&gt;"",IF($L2695&gt;=2015.5,1,0),"")</f>
        <v>0.0</v>
      </c>
      <c r="T2695">
        <f>IF($L2695&lt;&gt;"",IF($L2695&gt;=2016,1,0),"")</f>
        <v>0.0</v>
      </c>
      <c r="U2695">
        <f>IF(ISNUMBER($BX2695),IF($BX2695&gt;=2016,1,0),"")</f>
        <v>0.0</v>
      </c>
      <c r="V2695">
        <f>IF(ISNUMBER($BW2695),IF($BW2695&gt;=2016,1,0),"")</f>
        <v>0.0</v>
      </c>
      <c r="W2695" t="str">
        <f>IF(AND(ISNUMBER($BW2695),ISNUMBER($BX2695)),IF($BW2695&gt;=2016,"post-only",IF($BX2695&lt;2016,"pre-only","mixed")),"")</f>
        <v>pre-only</v>
      </c>
      <c r="X2695">
        <f>IF(AND(ISNUMBER($BW2695),ISNUMBER($BX2695)),MIN(1,MAX(0,($BX2695-2017+1)/($BX2695-$BW2695+1))),"")</f>
        <v>0.0</v>
      </c>
      <c r="Y2695">
        <f>IF(AND(ISNUMBER($BW2695),ISNUMBER($BX2695)),MIN(1,MAX(0,($BX2695-2018+1)/($BX2695-$BW2695+1))),"")</f>
        <v>0.0</v>
      </c>
      <c r="Z2695">
        <f>IF(AND(ISNUMBER($BW2695),ISNUMBER($BX2695)),MIN(1,MAX(0,($BX2695-2019+1)/($BX2695-$BW2695+1))),"")</f>
        <v>0.0</v>
      </c>
      <c r="AA2695">
        <f>IF(ISNUMBER($BX2695),IF($BX2695&gt;=2017,1,0),"")</f>
        <v>0.0</v>
      </c>
      <c r="AB2695">
        <f>IF(ISNUMBER($BX2695),IF($BX2695&gt;=2018,1,0),"")</f>
        <v>0.0</v>
      </c>
      <c r="AC2695">
        <f>IF(ISNUMBER($BX2695),IF($BX2695&gt;=2019,1,0),"")</f>
        <v>0.0</v>
      </c>
      <c r="AD2695">
        <f>IF($L2695&lt;&gt;"",IF($L2695&gt;2013,1,0),"")</f>
        <v>1.0</v>
      </c>
      <c r="AE2695">
        <f>IF($L2695&lt;&gt;"",1+IF($L2695&gt;2011,1,0)+IF($L2695&gt;2014,1,0),"")</f>
        <v>3.0</v>
      </c>
      <c r="AF2695" t="inlineStr">
        <is>
          <t>rating</t>
        </is>
      </c>
      <c r="AG2695" t="inlineStr">
        <is>
          <t>performance</t>
        </is>
      </c>
      <c r="AH2695" t="inlineStr">
        <is>
          <t>non-sensitive</t>
        </is>
      </c>
      <c r="AI2695" t="inlineStr">
        <is>
          <t>with ETS/CT</t>
        </is>
      </c>
      <c r="AJ2695" t="inlineStr">
        <is>
          <t>with ETS/CT</t>
        </is>
      </c>
      <c r="AK2695" t="str">
        <f>IF(AND($CF2695&lt;&gt;"",IFERROR(INDEX(subsample_country_map!$B:$B,MATCH($CF2695,subsample_country_map!$A:$A,0)),"")&lt;&gt;""),INDEX(subsample_country_map!$B:$B,MATCH($CF2695,subsample_country_map!$A:$A,0)),INDEX(lookup!$AA:$AA,MATCH($A2695,lookup!$A:$A,0)))</f>
        <v>2_Europe</v>
      </c>
      <c r="AL2695" t="str">
        <f>IF(AND($CF2695&lt;&gt;"",IFERROR(INDEX(subsample_country_map!$C:$C,MATCH($CF2695,subsample_country_map!$A:$A,0)),"")&lt;&gt;""),INDEX(subsample_country_map!$C:$C,MATCH($CF2695,subsample_country_map!$A:$A,0)),INDEX(lookup!$AB:$AB,MATCH($A2695,lookup!$A:$A,0)))</f>
        <v>1_developed</v>
      </c>
      <c r="AM2695" t="str">
        <f>IF(AND($CF2695&lt;&gt;"",IFERROR(INDEX(subsample_country_map!$D:$D,MATCH($CF2695,subsample_country_map!$A:$A,0)),"")&lt;&gt;""),INDEX(subsample_country_map!$D:$D,MATCH($CF2695,subsample_country_map!$A:$A,0)),INDEX(lookup!$AC:$AC,MATCH($A2695,lookup!$A:$A,0)))</f>
        <v>1_western</v>
      </c>
      <c r="AN2695" t="str">
        <f>IF(AND($CF2695&lt;&gt;"",IFERROR(INDEX(subsample_country_map!$E:$E,MATCH($CF2695,subsample_country_map!$A:$A,0)),"")&lt;&gt;""),INDEX(subsample_country_map!$E:$E,MATCH($CF2695,subsample_country_map!$A:$A,0)),INDEX(lookup!$AD:$AD,MATCH($A2695,lookup!$A:$A,0)))</f>
        <v>2_civil law</v>
      </c>
      <c r="AO2695" t="str">
        <f>INDEX(lookup!$Y:$Y,MATCH($A2695,lookup!$A:$A,0))</f>
        <v>0_published</v>
      </c>
      <c r="AP2695" t="str">
        <f>INDEX(lookup!$Z:$Z,MATCH($A2695,lookup!$A:$A,0))</f>
        <v>0_VHB low</v>
      </c>
      <c r="AQ2695" t="str">
        <f>INDEX(lookup!$W:$W,MATCH($A2695,lookup!$A:$A,0))</f>
        <v>3_mgmt</v>
      </c>
      <c r="AS2695" t="inlineStr">
        <is>
          <t>staging</t>
        </is>
      </c>
      <c r="AT2695" t="inlineStr">
        <is>
          <t>good-CER</t>
        </is>
      </c>
      <c r="AU2695" t="inlineStr">
        <is>
          <t>cost</t>
        </is>
      </c>
      <c r="AX2695" t="inlineStr">
        <is>
          <t>-2.32</t>
        </is>
      </c>
      <c r="AY2695" t="inlineStr">
        <is>
          <t>0.021</t>
        </is>
      </c>
      <c r="BA2695" t="n">
        <v>56</v>
      </c>
      <c r="BB2695" t="inlineStr">
        <is>
          <t>0</t>
        </is>
      </c>
      <c r="BC2695" t="inlineStr">
        <is>
          <t>ordered logit</t>
        </is>
      </c>
      <c r="BD2695" t="inlineStr">
        <is>
          <t>robust (unclustered)</t>
        </is>
      </c>
      <c r="BE2695" t="inlineStr">
        <is>
          <t>none</t>
        </is>
      </c>
      <c r="BI2695" t="inlineStr">
        <is>
          <t>Table 6</t>
        </is>
      </c>
      <c r="BJ2695" t="inlineStr">
        <is>
          <t>Ordered logistic regression (single model)</t>
        </is>
      </c>
      <c r="BK2695" t="inlineStr">
        <is>
          <t>61</t>
        </is>
      </c>
      <c r="BL2695" t="inlineStr">
        <is>
          <t>Env_Innov_Sc .0966009 .0057443 2.32 0.021</t>
        </is>
      </c>
      <c r="BM2695" t="inlineStr">
        <is>
          <t>Env_Innov_Sc</t>
        </is>
      </c>
      <c r="BN2695" t="inlineStr">
        <is>
          <t>Rating_Scale</t>
        </is>
      </c>
      <c r="BO2695" t="inlineStr">
        <is>
          <t>original</t>
        </is>
      </c>
      <c r="BP2695" t="inlineStr">
        <is>
          <t>Devalle et al (2017)</t>
        </is>
      </c>
      <c r="BQ2695" t="inlineStr">
        <is>
          <t>computed</t>
        </is>
      </c>
      <c r="BT2695" t="n">
        <v>0</v>
      </c>
      <c r="BU2695" t="inlineStr">
        <is>
          <t>staging_devalle_2017.csv</t>
        </is>
      </c>
      <c r="BW2695" t="n">
        <v>2015</v>
      </c>
      <c r="BX2695" t="n">
        <v>2015</v>
      </c>
      <c r="BY2695" t="inlineStr">
        <is>
          <t>Italy and Spain (</t>
        </is>
      </c>
      <c r="BZ2695" t="n">
        <v>2015</v>
      </c>
      <c r="CA2695" t="n">
        <v>0</v>
      </c>
      <c r="CB2695" t="n">
        <v>0</v>
      </c>
      <c r="CC2695" t="n">
        <v>0</v>
      </c>
      <c r="CD2695" t="n">
        <v>-0.3052600272689988</v>
      </c>
      <c r="CE2695" t="n">
        <v>1</v>
      </c>
    </row>
    <row r="2696">
      <c r="A2696" t="inlineStr">
        <is>
          <t>Azmi et al (2021)</t>
        </is>
      </c>
      <c r="B2696" t="n">
        <v>2</v>
      </c>
      <c r="C2696" t="n">
        <v>0.1088503134529186</v>
      </c>
      <c r="D2696" t="n">
        <v>36</v>
      </c>
      <c r="E2696">
        <f>IF(ISNUMBER($BA2696),$BA2696,IF(AND(ISNUMBER($D2696),ISNUMBER($BW2696),ISNUMBER($BX2696)),$D2696*($BX2696-$BW2696+1),""))</f>
        <v>252.0</v>
      </c>
      <c r="F2696" t="inlineStr">
        <is>
          <t>coded</t>
        </is>
      </c>
      <c r="G2696" t="inlineStr">
        <is>
          <t>calculated</t>
        </is>
      </c>
      <c r="H2696" t="inlineStr">
        <is>
          <t>partial</t>
        </is>
      </c>
      <c r="I2696" t="inlineStr">
        <is>
          <t>p-Value available</t>
        </is>
      </c>
      <c r="J2696">
        <f>IF($BW2696&lt;&gt;"",$BW2696,"")</f>
        <v>2011.0</v>
      </c>
      <c r="K2696">
        <f>IF($BX2696&lt;&gt;"",$BX2696,"")</f>
        <v>2017.0</v>
      </c>
      <c r="L2696">
        <f>IF(AND(ISNUMBER($BW2696),ISNUMBER($BX2696)),($BW2696+$BX2696)/2,"")</f>
        <v>2014.0</v>
      </c>
      <c r="M2696">
        <f>IF($L2696&lt;&gt;"",$L2696,"")</f>
        <v>2014.0</v>
      </c>
      <c r="N2696">
        <f>IF(AND(ISNUMBER($BW2696),ISNUMBER($BX2696)),MIN(1,MAX(0,($BX2696-2016+1)/($BX2696-$BW2696+1))),"")</f>
        <v>0.2857142857142857</v>
      </c>
      <c r="O2696">
        <f>IF(AND(ISNUMBER($BW2696),ISNUMBER($BX2696)),MIN(1,MAX(0,($BX2696-2017+1)/($BX2696-$BW2696+1))),"")</f>
        <v>0.1428571428571428</v>
      </c>
      <c r="P2696">
        <f>IF(AND(ISNUMBER($BW2696),ISNUMBER($BX2696)),MIN(1,MAX(0,($BX2696-2018+1)/($BX2696-$BW2696+1))),"")</f>
        <v>0.0</v>
      </c>
      <c r="Q2696">
        <f>IF(AND(ISNUMBER($BW2696),ISNUMBER($BX2696)),MIN(1,MAX(0,($BX2696-2019+1)/($BX2696-$BW2696+1))),"")</f>
        <v>0.0</v>
      </c>
      <c r="R2696">
        <f>IF(AND(ISNUMBER($BW2696),ISNUMBER($BX2696)),MIN(1,MAX(0,($BX2696-2016+1)/($BX2696-$BW2696+1))),"")</f>
        <v>0.2857142857142857</v>
      </c>
      <c r="S2696">
        <f>IF($L2696&lt;&gt;"",IF($L2696&gt;=2015.5,1,0),"")</f>
        <v>0.0</v>
      </c>
      <c r="T2696">
        <f>IF($L2696&lt;&gt;"",IF($L2696&gt;=2016,1,0),"")</f>
        <v>0.0</v>
      </c>
      <c r="U2696">
        <f>IF(ISNUMBER($BX2696),IF($BX2696&gt;=2016,1,0),"")</f>
        <v>1.0</v>
      </c>
      <c r="V2696">
        <f>IF(ISNUMBER($BW2696),IF($BW2696&gt;=2016,1,0),"")</f>
        <v>0.0</v>
      </c>
      <c r="W2696" t="str">
        <f>IF(AND(ISNUMBER($BW2696),ISNUMBER($BX2696)),IF($BW2696&gt;=2016,"post-only",IF($BX2696&lt;2016,"pre-only","mixed")),"")</f>
        <v>mixed</v>
      </c>
      <c r="X2696">
        <f>IF(AND(ISNUMBER($BW2696),ISNUMBER($BX2696)),MIN(1,MAX(0,($BX2696-2017+1)/($BX2696-$BW2696+1))),"")</f>
        <v>0.1428571428571428</v>
      </c>
      <c r="Y2696">
        <f>IF(AND(ISNUMBER($BW2696),ISNUMBER($BX2696)),MIN(1,MAX(0,($BX2696-2018+1)/($BX2696-$BW2696+1))),"")</f>
        <v>0.0</v>
      </c>
      <c r="Z2696">
        <f>IF(AND(ISNUMBER($BW2696),ISNUMBER($BX2696)),MIN(1,MAX(0,($BX2696-2019+1)/($BX2696-$BW2696+1))),"")</f>
        <v>0.0</v>
      </c>
      <c r="AA2696">
        <f>IF(ISNUMBER($BX2696),IF($BX2696&gt;=2017,1,0),"")</f>
        <v>1.0</v>
      </c>
      <c r="AB2696">
        <f>IF(ISNUMBER($BX2696),IF($BX2696&gt;=2018,1,0),"")</f>
        <v>0.0</v>
      </c>
      <c r="AC2696">
        <f>IF(ISNUMBER($BX2696),IF($BX2696&gt;=2019,1,0),"")</f>
        <v>0.0</v>
      </c>
      <c r="AD2696">
        <f>IF($L2696&lt;&gt;"",IF($L2696&gt;2013,1,0),"")</f>
        <v>1.0</v>
      </c>
      <c r="AE2696">
        <f>IF($L2696&lt;&gt;"",1+IF($L2696&gt;2011,1,0)+IF($L2696&gt;2014,1,0),"")</f>
        <v>2.0</v>
      </c>
      <c r="AF2696" t="inlineStr">
        <is>
          <t>loan (interest rate)</t>
        </is>
      </c>
      <c r="AG2696" t="inlineStr">
        <is>
          <t>performance</t>
        </is>
      </c>
      <c r="AH2696" t="inlineStr">
        <is>
          <t>non-sensitive</t>
        </is>
      </c>
      <c r="AI2696" t="inlineStr">
        <is>
          <t>99_NCE</t>
        </is>
      </c>
      <c r="AJ2696" t="inlineStr">
        <is>
          <t>99_NCE</t>
        </is>
      </c>
      <c r="AK2696" t="str">
        <f>IF(AND($CF2696&lt;&gt;"",IFERROR(INDEX(subsample_country_map!$B:$B,MATCH($CF2696,subsample_country_map!$A:$A,0)),"")&lt;&gt;""),INDEX(subsample_country_map!$B:$B,MATCH($CF2696,subsample_country_map!$A:$A,0)),INDEX(lookup!$AA:$AA,MATCH($A2696,lookup!$A:$A,0)))</f>
        <v>99_NCE</v>
      </c>
      <c r="AL2696" t="str">
        <f>IF(AND($CF2696&lt;&gt;"",IFERROR(INDEX(subsample_country_map!$C:$C,MATCH($CF2696,subsample_country_map!$A:$A,0)),"")&lt;&gt;""),INDEX(subsample_country_map!$C:$C,MATCH($CF2696,subsample_country_map!$A:$A,0)),INDEX(lookup!$AB:$AB,MATCH($A2696,lookup!$A:$A,0)))</f>
        <v>99_NCE</v>
      </c>
      <c r="AM2696" t="str">
        <f>IF(AND($CF2696&lt;&gt;"",IFERROR(INDEX(subsample_country_map!$D:$D,MATCH($CF2696,subsample_country_map!$A:$A,0)),"")&lt;&gt;""),INDEX(subsample_country_map!$D:$D,MATCH($CF2696,subsample_country_map!$A:$A,0)),INDEX(lookup!$AC:$AC,MATCH($A2696,lookup!$A:$A,0)))</f>
        <v>99_NCE</v>
      </c>
      <c r="AN2696" t="str">
        <f>IF(AND($CF2696&lt;&gt;"",IFERROR(INDEX(subsample_country_map!$E:$E,MATCH($CF2696,subsample_country_map!$A:$A,0)),"")&lt;&gt;""),INDEX(subsample_country_map!$E:$E,MATCH($CF2696,subsample_country_map!$A:$A,0)),INDEX(lookup!$AD:$AD,MATCH($A2696,lookup!$A:$A,0)))</f>
        <v>99_NCE</v>
      </c>
      <c r="AO2696" t="str">
        <f>INDEX(lookup!$Y:$Y,MATCH($A2696,lookup!$A:$A,0))</f>
        <v>0_published</v>
      </c>
      <c r="AP2696" t="str">
        <f>INDEX(lookup!$Z:$Z,MATCH($A2696,lookup!$A:$A,0))</f>
        <v>1_VHB high</v>
      </c>
      <c r="AQ2696" t="str">
        <f>INDEX(lookup!$W:$W,MATCH($A2696,lookup!$A:$A,0))</f>
        <v>1_fin/acc/econ</v>
      </c>
      <c r="AR2696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6" t="inlineStr">
        <is>
          <t>v10-adopted</t>
        </is>
      </c>
      <c r="BO2696" t="inlineStr">
        <is>
          <t>original</t>
        </is>
      </c>
      <c r="BP2696" t="inlineStr">
        <is>
          <t>Azmi et al (2021)</t>
        </is>
      </c>
      <c r="BQ2696" t="inlineStr">
        <is>
          <t>v10-adopted</t>
        </is>
      </c>
      <c r="BT2696" t="n">
        <v>0</v>
      </c>
      <c r="BV2696" t="n">
        <v>2</v>
      </c>
      <c r="BW2696" t="n">
        <v>2011</v>
      </c>
      <c r="BX2696" t="n">
        <v>2017</v>
      </c>
      <c r="BZ2696" t="n">
        <v>2014</v>
      </c>
      <c r="CA2696" t="n">
        <v>0.2857142857142857</v>
      </c>
      <c r="CB2696" t="n">
        <v>0</v>
      </c>
      <c r="CC2696" t="n">
        <v>1</v>
      </c>
      <c r="CD2696" t="n">
        <v>0.1092832960834407</v>
      </c>
      <c r="CE2696" t="n">
        <v>1</v>
      </c>
    </row>
    <row r="2697">
      <c r="A2697" t="inlineStr">
        <is>
          <t>Azmi et al (2021)</t>
        </is>
      </c>
      <c r="B2697" t="n">
        <v>3</v>
      </c>
      <c r="C2697" t="n">
        <v>0.06174283827534508</v>
      </c>
      <c r="D2697" t="n">
        <v>36</v>
      </c>
      <c r="E2697">
        <f>IF(ISNUMBER($BA2697),$BA2697,IF(AND(ISNUMBER($D2697),ISNUMBER($BW2697),ISNUMBER($BX2697)),$D2697*($BX2697-$BW2697+1),""))</f>
        <v>252.0</v>
      </c>
      <c r="F2697" t="inlineStr">
        <is>
          <t>coded</t>
        </is>
      </c>
      <c r="G2697" t="inlineStr">
        <is>
          <t>calculated</t>
        </is>
      </c>
      <c r="H2697" t="inlineStr">
        <is>
          <t>partial</t>
        </is>
      </c>
      <c r="I2697" t="inlineStr">
        <is>
          <t>p-Value available</t>
        </is>
      </c>
      <c r="J2697">
        <f>IF($BW2697&lt;&gt;"",$BW2697,"")</f>
        <v>2011.0</v>
      </c>
      <c r="K2697">
        <f>IF($BX2697&lt;&gt;"",$BX2697,"")</f>
        <v>2017.0</v>
      </c>
      <c r="L2697">
        <f>IF(AND(ISNUMBER($BW2697),ISNUMBER($BX2697)),($BW2697+$BX2697)/2,"")</f>
        <v>2014.0</v>
      </c>
      <c r="M2697">
        <f>IF($L2697&lt;&gt;"",$L2697,"")</f>
        <v>2014.0</v>
      </c>
      <c r="N2697">
        <f>IF(AND(ISNUMBER($BW2697),ISNUMBER($BX2697)),MIN(1,MAX(0,($BX2697-2016+1)/($BX2697-$BW2697+1))),"")</f>
        <v>0.2857142857142857</v>
      </c>
      <c r="O2697">
        <f>IF(AND(ISNUMBER($BW2697),ISNUMBER($BX2697)),MIN(1,MAX(0,($BX2697-2017+1)/($BX2697-$BW2697+1))),"")</f>
        <v>0.1428571428571428</v>
      </c>
      <c r="P2697">
        <f>IF(AND(ISNUMBER($BW2697),ISNUMBER($BX2697)),MIN(1,MAX(0,($BX2697-2018+1)/($BX2697-$BW2697+1))),"")</f>
        <v>0.0</v>
      </c>
      <c r="Q2697">
        <f>IF(AND(ISNUMBER($BW2697),ISNUMBER($BX2697)),MIN(1,MAX(0,($BX2697-2019+1)/($BX2697-$BW2697+1))),"")</f>
        <v>0.0</v>
      </c>
      <c r="R2697">
        <f>IF(AND(ISNUMBER($BW2697),ISNUMBER($BX2697)),MIN(1,MAX(0,($BX2697-2016+1)/($BX2697-$BW2697+1))),"")</f>
        <v>0.2857142857142857</v>
      </c>
      <c r="S2697">
        <f>IF($L2697&lt;&gt;"",IF($L2697&gt;=2015.5,1,0),"")</f>
        <v>0.0</v>
      </c>
      <c r="T2697">
        <f>IF($L2697&lt;&gt;"",IF($L2697&gt;=2016,1,0),"")</f>
        <v>0.0</v>
      </c>
      <c r="U2697">
        <f>IF(ISNUMBER($BX2697),IF($BX2697&gt;=2016,1,0),"")</f>
        <v>1.0</v>
      </c>
      <c r="V2697">
        <f>IF(ISNUMBER($BW2697),IF($BW2697&gt;=2016,1,0),"")</f>
        <v>0.0</v>
      </c>
      <c r="W2697" t="str">
        <f>IF(AND(ISNUMBER($BW2697),ISNUMBER($BX2697)),IF($BW2697&gt;=2016,"post-only",IF($BX2697&lt;2016,"pre-only","mixed")),"")</f>
        <v>mixed</v>
      </c>
      <c r="X2697">
        <f>IF(AND(ISNUMBER($BW2697),ISNUMBER($BX2697)),MIN(1,MAX(0,($BX2697-2017+1)/($BX2697-$BW2697+1))),"")</f>
        <v>0.1428571428571428</v>
      </c>
      <c r="Y2697">
        <f>IF(AND(ISNUMBER($BW2697),ISNUMBER($BX2697)),MIN(1,MAX(0,($BX2697-2018+1)/($BX2697-$BW2697+1))),"")</f>
        <v>0.0</v>
      </c>
      <c r="Z2697">
        <f>IF(AND(ISNUMBER($BW2697),ISNUMBER($BX2697)),MIN(1,MAX(0,($BX2697-2019+1)/($BX2697-$BW2697+1))),"")</f>
        <v>0.0</v>
      </c>
      <c r="AA2697">
        <f>IF(ISNUMBER($BX2697),IF($BX2697&gt;=2017,1,0),"")</f>
        <v>1.0</v>
      </c>
      <c r="AB2697">
        <f>IF(ISNUMBER($BX2697),IF($BX2697&gt;=2018,1,0),"")</f>
        <v>0.0</v>
      </c>
      <c r="AC2697">
        <f>IF(ISNUMBER($BX2697),IF($BX2697&gt;=2019,1,0),"")</f>
        <v>0.0</v>
      </c>
      <c r="AD2697">
        <f>IF($L2697&lt;&gt;"",IF($L2697&gt;2013,1,0),"")</f>
        <v>1.0</v>
      </c>
      <c r="AE2697">
        <f>IF($L2697&lt;&gt;"",1+IF($L2697&gt;2011,1,0)+IF($L2697&gt;2014,1,0),"")</f>
        <v>2.0</v>
      </c>
      <c r="AF2697" t="inlineStr">
        <is>
          <t>loan (interest rate)</t>
        </is>
      </c>
      <c r="AG2697" t="inlineStr">
        <is>
          <t>performance</t>
        </is>
      </c>
      <c r="AH2697" t="inlineStr">
        <is>
          <t>non-sensitive</t>
        </is>
      </c>
      <c r="AI2697" t="inlineStr">
        <is>
          <t>99_NCE</t>
        </is>
      </c>
      <c r="AJ2697" t="inlineStr">
        <is>
          <t>99_NCE</t>
        </is>
      </c>
      <c r="AK2697" t="str">
        <f>IF(AND($CF2697&lt;&gt;"",IFERROR(INDEX(subsample_country_map!$B:$B,MATCH($CF2697,subsample_country_map!$A:$A,0)),"")&lt;&gt;""),INDEX(subsample_country_map!$B:$B,MATCH($CF2697,subsample_country_map!$A:$A,0)),INDEX(lookup!$AA:$AA,MATCH($A2697,lookup!$A:$A,0)))</f>
        <v>99_NCE</v>
      </c>
      <c r="AL2697" t="str">
        <f>IF(AND($CF2697&lt;&gt;"",IFERROR(INDEX(subsample_country_map!$C:$C,MATCH($CF2697,subsample_country_map!$A:$A,0)),"")&lt;&gt;""),INDEX(subsample_country_map!$C:$C,MATCH($CF2697,subsample_country_map!$A:$A,0)),INDEX(lookup!$AB:$AB,MATCH($A2697,lookup!$A:$A,0)))</f>
        <v>99_NCE</v>
      </c>
      <c r="AM2697" t="str">
        <f>IF(AND($CF2697&lt;&gt;"",IFERROR(INDEX(subsample_country_map!$D:$D,MATCH($CF2697,subsample_country_map!$A:$A,0)),"")&lt;&gt;""),INDEX(subsample_country_map!$D:$D,MATCH($CF2697,subsample_country_map!$A:$A,0)),INDEX(lookup!$AC:$AC,MATCH($A2697,lookup!$A:$A,0)))</f>
        <v>99_NCE</v>
      </c>
      <c r="AN2697" t="str">
        <f>IF(AND($CF2697&lt;&gt;"",IFERROR(INDEX(subsample_country_map!$E:$E,MATCH($CF2697,subsample_country_map!$A:$A,0)),"")&lt;&gt;""),INDEX(subsample_country_map!$E:$E,MATCH($CF2697,subsample_country_map!$A:$A,0)),INDEX(lookup!$AD:$AD,MATCH($A2697,lookup!$A:$A,0)))</f>
        <v>99_NCE</v>
      </c>
      <c r="AO2697" t="str">
        <f>INDEX(lookup!$Y:$Y,MATCH($A2697,lookup!$A:$A,0))</f>
        <v>0_published</v>
      </c>
      <c r="AP2697" t="str">
        <f>INDEX(lookup!$Z:$Z,MATCH($A2697,lookup!$A:$A,0))</f>
        <v>1_VHB high</v>
      </c>
      <c r="AQ2697" t="str">
        <f>INDEX(lookup!$W:$W,MATCH($A2697,lookup!$A:$A,0))</f>
        <v>1_fin/acc/econ</v>
      </c>
      <c r="AR2697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7" t="inlineStr">
        <is>
          <t>v10-adopted</t>
        </is>
      </c>
      <c r="BO2697" t="inlineStr">
        <is>
          <t>original</t>
        </is>
      </c>
      <c r="BP2697" t="inlineStr">
        <is>
          <t>Azmi et al (2021)</t>
        </is>
      </c>
      <c r="BQ2697" t="inlineStr">
        <is>
          <t>v10-adopted</t>
        </is>
      </c>
      <c r="BT2697" t="n">
        <v>0</v>
      </c>
      <c r="BV2697" t="n">
        <v>3</v>
      </c>
      <c r="BW2697" t="n">
        <v>2011</v>
      </c>
      <c r="BX2697" t="n">
        <v>2017</v>
      </c>
      <c r="BZ2697" t="n">
        <v>2014</v>
      </c>
      <c r="CA2697" t="n">
        <v>0.2857142857142857</v>
      </c>
      <c r="CB2697" t="n">
        <v>0</v>
      </c>
      <c r="CC2697" t="n">
        <v>1</v>
      </c>
      <c r="CD2697" t="n">
        <v>0.0618214764550318</v>
      </c>
      <c r="CE2697" t="n">
        <v>1</v>
      </c>
    </row>
    <row r="2698">
      <c r="A2698" t="inlineStr">
        <is>
          <t>Chen et al (2020)</t>
        </is>
      </c>
      <c r="B2698" t="n">
        <v>232</v>
      </c>
      <c r="C2698" t="n">
        <v>-0.002010987623988807</v>
      </c>
      <c r="D2698" t="n">
        <v>836</v>
      </c>
      <c r="E2698">
        <f>IF(ISNUMBER($BA2698),$BA2698,IF(AND(ISNUMBER($D2698),ISNUMBER($BW2698),ISNUMBER($BX2698)),$D2698*($BX2698-$BW2698+1),""))</f>
        <v>23408.0</v>
      </c>
      <c r="F2698" t="inlineStr">
        <is>
          <t>coded</t>
        </is>
      </c>
      <c r="G2698" t="inlineStr">
        <is>
          <t>calculated</t>
        </is>
      </c>
      <c r="H2698" t="inlineStr">
        <is>
          <t>partial</t>
        </is>
      </c>
      <c r="I2698" t="inlineStr">
        <is>
          <t>Regression Cofficient and Standard Error  available</t>
        </is>
      </c>
      <c r="J2698">
        <f>IF($BW2698&lt;&gt;"",$BW2698,"")</f>
        <v>1988.0</v>
      </c>
      <c r="K2698">
        <f>IF($BX2698&lt;&gt;"",$BX2698,"")</f>
        <v>2015.0</v>
      </c>
      <c r="L2698">
        <f>IF(AND(ISNUMBER($BW2698),ISNUMBER($BX2698)),($BW2698+$BX2698)/2,"")</f>
        <v>2001.5</v>
      </c>
      <c r="M2698">
        <f>IF($L2698&lt;&gt;"",$L2698,"")</f>
        <v>2001.5</v>
      </c>
      <c r="N2698">
        <f>IF(AND(ISNUMBER($BW2698),ISNUMBER($BX2698)),MIN(1,MAX(0,($BX2698-2016+1)/($BX2698-$BW2698+1))),"")</f>
        <v>0.0</v>
      </c>
      <c r="O2698">
        <f>IF(AND(ISNUMBER($BW2698),ISNUMBER($BX2698)),MIN(1,MAX(0,($BX2698-2017+1)/($BX2698-$BW2698+1))),"")</f>
        <v>0.0</v>
      </c>
      <c r="P2698">
        <f>IF(AND(ISNUMBER($BW2698),ISNUMBER($BX2698)),MIN(1,MAX(0,($BX2698-2018+1)/($BX2698-$BW2698+1))),"")</f>
        <v>0.0</v>
      </c>
      <c r="Q2698">
        <f>IF(AND(ISNUMBER($BW2698),ISNUMBER($BX2698)),MIN(1,MAX(0,($BX2698-2019+1)/($BX2698-$BW2698+1))),"")</f>
        <v>0.0</v>
      </c>
      <c r="R2698">
        <f>IF(AND(ISNUMBER($BW2698),ISNUMBER($BX2698)),MIN(1,MAX(0,($BX2698-2016+1)/($BX2698-$BW2698+1))),"")</f>
        <v>0.0</v>
      </c>
      <c r="S2698">
        <f>IF($L2698&lt;&gt;"",IF($L2698&gt;=2015.5,1,0),"")</f>
        <v>0.0</v>
      </c>
      <c r="T2698">
        <f>IF($L2698&lt;&gt;"",IF($L2698&gt;=2016,1,0),"")</f>
        <v>0.0</v>
      </c>
      <c r="U2698">
        <f>IF(ISNUMBER($BX2698),IF($BX2698&gt;=2016,1,0),"")</f>
        <v>0.0</v>
      </c>
      <c r="V2698">
        <f>IF(ISNUMBER($BW2698),IF($BW2698&gt;=2016,1,0),"")</f>
        <v>0.0</v>
      </c>
      <c r="W2698" t="str">
        <f>IF(AND(ISNUMBER($BW2698),ISNUMBER($BX2698)),IF($BW2698&gt;=2016,"post-only",IF($BX2698&lt;2016,"pre-only","mixed")),"")</f>
        <v>pre-only</v>
      </c>
      <c r="X2698">
        <f>IF(AND(ISNUMBER($BW2698),ISNUMBER($BX2698)),MIN(1,MAX(0,($BX2698-2017+1)/($BX2698-$BW2698+1))),"")</f>
        <v>0.0</v>
      </c>
      <c r="Y2698">
        <f>IF(AND(ISNUMBER($BW2698),ISNUMBER($BX2698)),MIN(1,MAX(0,($BX2698-2018+1)/($BX2698-$BW2698+1))),"")</f>
        <v>0.0</v>
      </c>
      <c r="Z2698">
        <f>IF(AND(ISNUMBER($BW2698),ISNUMBER($BX2698)),MIN(1,MAX(0,($BX2698-2019+1)/($BX2698-$BW2698+1))),"")</f>
        <v>0.0</v>
      </c>
      <c r="AA2698">
        <f>IF(ISNUMBER($BX2698),IF($BX2698&gt;=2017,1,0),"")</f>
        <v>0.0</v>
      </c>
      <c r="AB2698">
        <f>IF(ISNUMBER($BX2698),IF($BX2698&gt;=2018,1,0),"")</f>
        <v>0.0</v>
      </c>
      <c r="AC2698">
        <f>IF(ISNUMBER($BX2698),IF($BX2698&gt;=2019,1,0),"")</f>
        <v>0.0</v>
      </c>
      <c r="AD2698">
        <f>IF($L2698&lt;&gt;"",IF($L2698&gt;2013,1,0),"")</f>
        <v>0.0</v>
      </c>
      <c r="AE2698">
        <f>IF($L2698&lt;&gt;"",1+IF($L2698&gt;2011,1,0)+IF($L2698&gt;2014,1,0),"")</f>
        <v>1.0</v>
      </c>
      <c r="AF2698" t="inlineStr">
        <is>
          <t>loan (interest rate)</t>
        </is>
      </c>
      <c r="AG2698" t="inlineStr">
        <is>
          <t>performance</t>
        </is>
      </c>
      <c r="AH2698" t="inlineStr">
        <is>
          <t>non-sensitive</t>
        </is>
      </c>
      <c r="AI2698" t="inlineStr">
        <is>
          <t>with ETS/CT</t>
        </is>
      </c>
      <c r="AJ2698" t="inlineStr">
        <is>
          <t>without ETS/CT</t>
        </is>
      </c>
      <c r="AK2698" t="str">
        <f>IF(AND($CF2698&lt;&gt;"",IFERROR(INDEX(subsample_country_map!$B:$B,MATCH($CF2698,subsample_country_map!$A:$A,0)),"")&lt;&gt;""),INDEX(subsample_country_map!$B:$B,MATCH($CF2698,subsample_country_map!$A:$A,0)),INDEX(lookup!$AA:$AA,MATCH($A2698,lookup!$A:$A,0)))</f>
        <v>1_US</v>
      </c>
      <c r="AL2698" t="str">
        <f>IF(AND($CF2698&lt;&gt;"",IFERROR(INDEX(subsample_country_map!$C:$C,MATCH($CF2698,subsample_country_map!$A:$A,0)),"")&lt;&gt;""),INDEX(subsample_country_map!$C:$C,MATCH($CF2698,subsample_country_map!$A:$A,0)),INDEX(lookup!$AB:$AB,MATCH($A2698,lookup!$A:$A,0)))</f>
        <v>1_developed</v>
      </c>
      <c r="AM2698" t="str">
        <f>IF(AND($CF2698&lt;&gt;"",IFERROR(INDEX(subsample_country_map!$D:$D,MATCH($CF2698,subsample_country_map!$A:$A,0)),"")&lt;&gt;""),INDEX(subsample_country_map!$D:$D,MATCH($CF2698,subsample_country_map!$A:$A,0)),INDEX(lookup!$AC:$AC,MATCH($A2698,lookup!$A:$A,0)))</f>
        <v>1_western</v>
      </c>
      <c r="AN2698" t="str">
        <f>IF(AND($CF2698&lt;&gt;"",IFERROR(INDEX(subsample_country_map!$E:$E,MATCH($CF2698,subsample_country_map!$A:$A,0)),"")&lt;&gt;""),INDEX(subsample_country_map!$E:$E,MATCH($CF2698,subsample_country_map!$A:$A,0)),INDEX(lookup!$AD:$AD,MATCH($A2698,lookup!$A:$A,0)))</f>
        <v>1_common law</v>
      </c>
      <c r="AO2698" t="str">
        <f>INDEX(lookup!$Y:$Y,MATCH($A2698,lookup!$A:$A,0))</f>
        <v>0_published</v>
      </c>
      <c r="AP2698" t="str">
        <f>INDEX(lookup!$Z:$Z,MATCH($A2698,lookup!$A:$A,0))</f>
        <v>1_VHB high</v>
      </c>
      <c r="AQ2698" t="str">
        <f>INDEX(lookup!$W:$W,MATCH($A2698,lookup!$A:$A,0))</f>
        <v>3_mgmt</v>
      </c>
      <c r="AR2698" t="inlineStr">
        <is>
          <t>United States</t>
        </is>
      </c>
      <c r="AS2698" t="inlineStr">
        <is>
          <t>v10_version</t>
        </is>
      </c>
      <c r="BO2698" t="inlineStr">
        <is>
          <t>original</t>
        </is>
      </c>
      <c r="BP2698" t="inlineStr">
        <is>
          <t>Chen et al (2020)</t>
        </is>
      </c>
      <c r="BQ2698" t="inlineStr">
        <is>
          <t>v10-adopted</t>
        </is>
      </c>
      <c r="BT2698" t="n">
        <v>0</v>
      </c>
      <c r="BV2698" t="n">
        <v>232</v>
      </c>
      <c r="BW2698" t="n">
        <v>1988</v>
      </c>
      <c r="BX2698" t="n">
        <v>2015</v>
      </c>
      <c r="BZ2698" t="n">
        <v>2001.5</v>
      </c>
      <c r="CA2698" t="n">
        <v>0</v>
      </c>
      <c r="CB2698" t="n">
        <v>0</v>
      </c>
      <c r="CC2698" t="n">
        <v>0</v>
      </c>
      <c r="CD2698" t="n">
        <v>-0.002010990334854446</v>
      </c>
      <c r="CE2698" t="n">
        <v>1</v>
      </c>
    </row>
    <row r="2699">
      <c r="A2699" t="inlineStr">
        <is>
          <t>Chen et al (2020)</t>
        </is>
      </c>
      <c r="B2699" t="n">
        <v>233</v>
      </c>
      <c r="C2699" t="n">
        <v>-0.002122982360775989</v>
      </c>
      <c r="D2699" t="n">
        <v>836</v>
      </c>
      <c r="E2699">
        <f>IF(ISNUMBER($BA2699),$BA2699,IF(AND(ISNUMBER($D2699),ISNUMBER($BW2699),ISNUMBER($BX2699)),$D2699*($BX2699-$BW2699+1),""))</f>
        <v>23408.0</v>
      </c>
      <c r="F2699" t="inlineStr">
        <is>
          <t>coded</t>
        </is>
      </c>
      <c r="G2699" t="inlineStr">
        <is>
          <t>calculated</t>
        </is>
      </c>
      <c r="H2699" t="inlineStr">
        <is>
          <t>partial</t>
        </is>
      </c>
      <c r="I2699" t="inlineStr">
        <is>
          <t>Regression Cofficient and Standard Error  available</t>
        </is>
      </c>
      <c r="J2699">
        <f>IF($BW2699&lt;&gt;"",$BW2699,"")</f>
        <v>1988.0</v>
      </c>
      <c r="K2699">
        <f>IF($BX2699&lt;&gt;"",$BX2699,"")</f>
        <v>2015.0</v>
      </c>
      <c r="L2699">
        <f>IF(AND(ISNUMBER($BW2699),ISNUMBER($BX2699)),($BW2699+$BX2699)/2,"")</f>
        <v>2001.5</v>
      </c>
      <c r="M2699">
        <f>IF($L2699&lt;&gt;"",$L2699,"")</f>
        <v>2001.5</v>
      </c>
      <c r="N2699">
        <f>IF(AND(ISNUMBER($BW2699),ISNUMBER($BX2699)),MIN(1,MAX(0,($BX2699-2016+1)/($BX2699-$BW2699+1))),"")</f>
        <v>0.0</v>
      </c>
      <c r="O2699">
        <f>IF(AND(ISNUMBER($BW2699),ISNUMBER($BX2699)),MIN(1,MAX(0,($BX2699-2017+1)/($BX2699-$BW2699+1))),"")</f>
        <v>0.0</v>
      </c>
      <c r="P2699">
        <f>IF(AND(ISNUMBER($BW2699),ISNUMBER($BX2699)),MIN(1,MAX(0,($BX2699-2018+1)/($BX2699-$BW2699+1))),"")</f>
        <v>0.0</v>
      </c>
      <c r="Q2699">
        <f>IF(AND(ISNUMBER($BW2699),ISNUMBER($BX2699)),MIN(1,MAX(0,($BX2699-2019+1)/($BX2699-$BW2699+1))),"")</f>
        <v>0.0</v>
      </c>
      <c r="R2699">
        <f>IF(AND(ISNUMBER($BW2699),ISNUMBER($BX2699)),MIN(1,MAX(0,($BX2699-2016+1)/($BX2699-$BW2699+1))),"")</f>
        <v>0.0</v>
      </c>
      <c r="S2699">
        <f>IF($L2699&lt;&gt;"",IF($L2699&gt;=2015.5,1,0),"")</f>
        <v>0.0</v>
      </c>
      <c r="T2699">
        <f>IF($L2699&lt;&gt;"",IF($L2699&gt;=2016,1,0),"")</f>
        <v>0.0</v>
      </c>
      <c r="U2699">
        <f>IF(ISNUMBER($BX2699),IF($BX2699&gt;=2016,1,0),"")</f>
        <v>0.0</v>
      </c>
      <c r="V2699">
        <f>IF(ISNUMBER($BW2699),IF($BW2699&gt;=2016,1,0),"")</f>
        <v>0.0</v>
      </c>
      <c r="W2699" t="str">
        <f>IF(AND(ISNUMBER($BW2699),ISNUMBER($BX2699)),IF($BW2699&gt;=2016,"post-only",IF($BX2699&lt;2016,"pre-only","mixed")),"")</f>
        <v>pre-only</v>
      </c>
      <c r="X2699">
        <f>IF(AND(ISNUMBER($BW2699),ISNUMBER($BX2699)),MIN(1,MAX(0,($BX2699-2017+1)/($BX2699-$BW2699+1))),"")</f>
        <v>0.0</v>
      </c>
      <c r="Y2699">
        <f>IF(AND(ISNUMBER($BW2699),ISNUMBER($BX2699)),MIN(1,MAX(0,($BX2699-2018+1)/($BX2699-$BW2699+1))),"")</f>
        <v>0.0</v>
      </c>
      <c r="Z2699">
        <f>IF(AND(ISNUMBER($BW2699),ISNUMBER($BX2699)),MIN(1,MAX(0,($BX2699-2019+1)/($BX2699-$BW2699+1))),"")</f>
        <v>0.0</v>
      </c>
      <c r="AA2699">
        <f>IF(ISNUMBER($BX2699),IF($BX2699&gt;=2017,1,0),"")</f>
        <v>0.0</v>
      </c>
      <c r="AB2699">
        <f>IF(ISNUMBER($BX2699),IF($BX2699&gt;=2018,1,0),"")</f>
        <v>0.0</v>
      </c>
      <c r="AC2699">
        <f>IF(ISNUMBER($BX2699),IF($BX2699&gt;=2019,1,0),"")</f>
        <v>0.0</v>
      </c>
      <c r="AD2699">
        <f>IF($L2699&lt;&gt;"",IF($L2699&gt;2013,1,0),"")</f>
        <v>0.0</v>
      </c>
      <c r="AE2699">
        <f>IF($L2699&lt;&gt;"",1+IF($L2699&gt;2011,1,0)+IF($L2699&gt;2014,1,0),"")</f>
        <v>1.0</v>
      </c>
      <c r="AF2699" t="inlineStr">
        <is>
          <t>loan (interest rate)</t>
        </is>
      </c>
      <c r="AG2699" t="inlineStr">
        <is>
          <t>performance</t>
        </is>
      </c>
      <c r="AH2699" t="inlineStr">
        <is>
          <t>non-sensitive</t>
        </is>
      </c>
      <c r="AI2699" t="inlineStr">
        <is>
          <t>with ETS/CT</t>
        </is>
      </c>
      <c r="AJ2699" t="inlineStr">
        <is>
          <t>without ETS/CT</t>
        </is>
      </c>
      <c r="AK2699" t="str">
        <f>IF(AND($CF2699&lt;&gt;"",IFERROR(INDEX(subsample_country_map!$B:$B,MATCH($CF2699,subsample_country_map!$A:$A,0)),"")&lt;&gt;""),INDEX(subsample_country_map!$B:$B,MATCH($CF2699,subsample_country_map!$A:$A,0)),INDEX(lookup!$AA:$AA,MATCH($A2699,lookup!$A:$A,0)))</f>
        <v>1_US</v>
      </c>
      <c r="AL2699" t="str">
        <f>IF(AND($CF2699&lt;&gt;"",IFERROR(INDEX(subsample_country_map!$C:$C,MATCH($CF2699,subsample_country_map!$A:$A,0)),"")&lt;&gt;""),INDEX(subsample_country_map!$C:$C,MATCH($CF2699,subsample_country_map!$A:$A,0)),INDEX(lookup!$AB:$AB,MATCH($A2699,lookup!$A:$A,0)))</f>
        <v>1_developed</v>
      </c>
      <c r="AM2699" t="str">
        <f>IF(AND($CF2699&lt;&gt;"",IFERROR(INDEX(subsample_country_map!$D:$D,MATCH($CF2699,subsample_country_map!$A:$A,0)),"")&lt;&gt;""),INDEX(subsample_country_map!$D:$D,MATCH($CF2699,subsample_country_map!$A:$A,0)),INDEX(lookup!$AC:$AC,MATCH($A2699,lookup!$A:$A,0)))</f>
        <v>1_western</v>
      </c>
      <c r="AN2699" t="str">
        <f>IF(AND($CF2699&lt;&gt;"",IFERROR(INDEX(subsample_country_map!$E:$E,MATCH($CF2699,subsample_country_map!$A:$A,0)),"")&lt;&gt;""),INDEX(subsample_country_map!$E:$E,MATCH($CF2699,subsample_country_map!$A:$A,0)),INDEX(lookup!$AD:$AD,MATCH($A2699,lookup!$A:$A,0)))</f>
        <v>1_common law</v>
      </c>
      <c r="AO2699" t="str">
        <f>INDEX(lookup!$Y:$Y,MATCH($A2699,lookup!$A:$A,0))</f>
        <v>0_published</v>
      </c>
      <c r="AP2699" t="str">
        <f>INDEX(lookup!$Z:$Z,MATCH($A2699,lookup!$A:$A,0))</f>
        <v>1_VHB high</v>
      </c>
      <c r="AQ2699" t="str">
        <f>INDEX(lookup!$W:$W,MATCH($A2699,lookup!$A:$A,0))</f>
        <v>3_mgmt</v>
      </c>
      <c r="AR2699" t="inlineStr">
        <is>
          <t>United States</t>
        </is>
      </c>
      <c r="AS2699" t="inlineStr">
        <is>
          <t>v10_version</t>
        </is>
      </c>
      <c r="BO2699" t="inlineStr">
        <is>
          <t>original</t>
        </is>
      </c>
      <c r="BP2699" t="inlineStr">
        <is>
          <t>Chen et al (2020)</t>
        </is>
      </c>
      <c r="BQ2699" t="inlineStr">
        <is>
          <t>v10-adopted</t>
        </is>
      </c>
      <c r="BT2699" t="n">
        <v>0</v>
      </c>
      <c r="BV2699" t="n">
        <v>233</v>
      </c>
      <c r="BW2699" t="n">
        <v>1988</v>
      </c>
      <c r="BX2699" t="n">
        <v>2015</v>
      </c>
      <c r="BZ2699" t="n">
        <v>2001.5</v>
      </c>
      <c r="CA2699" t="n">
        <v>0</v>
      </c>
      <c r="CB2699" t="n">
        <v>0</v>
      </c>
      <c r="CC2699" t="n">
        <v>0</v>
      </c>
      <c r="CD2699" t="n">
        <v>-0.002122985550250068</v>
      </c>
      <c r="CE2699" t="n">
        <v>1</v>
      </c>
    </row>
    <row r="2700">
      <c r="A2700" t="inlineStr">
        <is>
          <t>Chen et al (2020)</t>
        </is>
      </c>
      <c r="B2700" t="n">
        <v>234</v>
      </c>
      <c r="C2700" t="n">
        <v>-0.004143703534543458</v>
      </c>
      <c r="D2700" t="n">
        <v>836</v>
      </c>
      <c r="E2700">
        <f>IF(ISNUMBER($BA2700),$BA2700,IF(AND(ISNUMBER($D2700),ISNUMBER($BW2700),ISNUMBER($BX2700)),$D2700*($BX2700-$BW2700+1),""))</f>
        <v>23408.0</v>
      </c>
      <c r="F2700" t="inlineStr">
        <is>
          <t>coded</t>
        </is>
      </c>
      <c r="G2700" t="inlineStr">
        <is>
          <t>calculated</t>
        </is>
      </c>
      <c r="H2700" t="inlineStr">
        <is>
          <t>partial</t>
        </is>
      </c>
      <c r="I2700" t="inlineStr">
        <is>
          <t>Regression Cofficient and Standard Error  available</t>
        </is>
      </c>
      <c r="J2700">
        <f>IF($BW2700&lt;&gt;"",$BW2700,"")</f>
        <v>1988.0</v>
      </c>
      <c r="K2700">
        <f>IF($BX2700&lt;&gt;"",$BX2700,"")</f>
        <v>2015.0</v>
      </c>
      <c r="L2700">
        <f>IF(AND(ISNUMBER($BW2700),ISNUMBER($BX2700)),($BW2700+$BX2700)/2,"")</f>
        <v>2001.5</v>
      </c>
      <c r="M2700">
        <f>IF($L2700&lt;&gt;"",$L2700,"")</f>
        <v>2001.5</v>
      </c>
      <c r="N2700">
        <f>IF(AND(ISNUMBER($BW2700),ISNUMBER($BX2700)),MIN(1,MAX(0,($BX2700-2016+1)/($BX2700-$BW2700+1))),"")</f>
        <v>0.0</v>
      </c>
      <c r="O2700">
        <f>IF(AND(ISNUMBER($BW2700),ISNUMBER($BX2700)),MIN(1,MAX(0,($BX2700-2017+1)/($BX2700-$BW2700+1))),"")</f>
        <v>0.0</v>
      </c>
      <c r="P2700">
        <f>IF(AND(ISNUMBER($BW2700),ISNUMBER($BX2700)),MIN(1,MAX(0,($BX2700-2018+1)/($BX2700-$BW2700+1))),"")</f>
        <v>0.0</v>
      </c>
      <c r="Q2700">
        <f>IF(AND(ISNUMBER($BW2700),ISNUMBER($BX2700)),MIN(1,MAX(0,($BX2700-2019+1)/($BX2700-$BW2700+1))),"")</f>
        <v>0.0</v>
      </c>
      <c r="R2700">
        <f>IF(AND(ISNUMBER($BW2700),ISNUMBER($BX2700)),MIN(1,MAX(0,($BX2700-2016+1)/($BX2700-$BW2700+1))),"")</f>
        <v>0.0</v>
      </c>
      <c r="S2700">
        <f>IF($L2700&lt;&gt;"",IF($L2700&gt;=2015.5,1,0),"")</f>
        <v>0.0</v>
      </c>
      <c r="T2700">
        <f>IF($L2700&lt;&gt;"",IF($L2700&gt;=2016,1,0),"")</f>
        <v>0.0</v>
      </c>
      <c r="U2700">
        <f>IF(ISNUMBER($BX2700),IF($BX2700&gt;=2016,1,0),"")</f>
        <v>0.0</v>
      </c>
      <c r="V2700">
        <f>IF(ISNUMBER($BW2700),IF($BW2700&gt;=2016,1,0),"")</f>
        <v>0.0</v>
      </c>
      <c r="W2700" t="str">
        <f>IF(AND(ISNUMBER($BW2700),ISNUMBER($BX2700)),IF($BW2700&gt;=2016,"post-only",IF($BX2700&lt;2016,"pre-only","mixed")),"")</f>
        <v>pre-only</v>
      </c>
      <c r="X2700">
        <f>IF(AND(ISNUMBER($BW2700),ISNUMBER($BX2700)),MIN(1,MAX(0,($BX2700-2017+1)/($BX2700-$BW2700+1))),"")</f>
        <v>0.0</v>
      </c>
      <c r="Y2700">
        <f>IF(AND(ISNUMBER($BW2700),ISNUMBER($BX2700)),MIN(1,MAX(0,($BX2700-2018+1)/($BX2700-$BW2700+1))),"")</f>
        <v>0.0</v>
      </c>
      <c r="Z2700">
        <f>IF(AND(ISNUMBER($BW2700),ISNUMBER($BX2700)),MIN(1,MAX(0,($BX2700-2019+1)/($BX2700-$BW2700+1))),"")</f>
        <v>0.0</v>
      </c>
      <c r="AA2700">
        <f>IF(ISNUMBER($BX2700),IF($BX2700&gt;=2017,1,0),"")</f>
        <v>0.0</v>
      </c>
      <c r="AB2700">
        <f>IF(ISNUMBER($BX2700),IF($BX2700&gt;=2018,1,0),"")</f>
        <v>0.0</v>
      </c>
      <c r="AC2700">
        <f>IF(ISNUMBER($BX2700),IF($BX2700&gt;=2019,1,0),"")</f>
        <v>0.0</v>
      </c>
      <c r="AD2700">
        <f>IF($L2700&lt;&gt;"",IF($L2700&gt;2013,1,0),"")</f>
        <v>0.0</v>
      </c>
      <c r="AE2700">
        <f>IF($L2700&lt;&gt;"",1+IF($L2700&gt;2011,1,0)+IF($L2700&gt;2014,1,0),"")</f>
        <v>1.0</v>
      </c>
      <c r="AF2700" t="inlineStr">
        <is>
          <t>loan (interest rate)</t>
        </is>
      </c>
      <c r="AG2700" t="inlineStr">
        <is>
          <t>performance</t>
        </is>
      </c>
      <c r="AH2700" t="inlineStr">
        <is>
          <t>non-sensitive</t>
        </is>
      </c>
      <c r="AI2700" t="inlineStr">
        <is>
          <t>with ETS/CT</t>
        </is>
      </c>
      <c r="AJ2700" t="inlineStr">
        <is>
          <t>without ETS/CT</t>
        </is>
      </c>
      <c r="AK2700" t="str">
        <f>IF(AND($CF2700&lt;&gt;"",IFERROR(INDEX(subsample_country_map!$B:$B,MATCH($CF2700,subsample_country_map!$A:$A,0)),"")&lt;&gt;""),INDEX(subsample_country_map!$B:$B,MATCH($CF2700,subsample_country_map!$A:$A,0)),INDEX(lookup!$AA:$AA,MATCH($A2700,lookup!$A:$A,0)))</f>
        <v>1_US</v>
      </c>
      <c r="AL2700" t="str">
        <f>IF(AND($CF2700&lt;&gt;"",IFERROR(INDEX(subsample_country_map!$C:$C,MATCH($CF2700,subsample_country_map!$A:$A,0)),"")&lt;&gt;""),INDEX(subsample_country_map!$C:$C,MATCH($CF2700,subsample_country_map!$A:$A,0)),INDEX(lookup!$AB:$AB,MATCH($A2700,lookup!$A:$A,0)))</f>
        <v>1_developed</v>
      </c>
      <c r="AM2700" t="str">
        <f>IF(AND($CF2700&lt;&gt;"",IFERROR(INDEX(subsample_country_map!$D:$D,MATCH($CF2700,subsample_country_map!$A:$A,0)),"")&lt;&gt;""),INDEX(subsample_country_map!$D:$D,MATCH($CF2700,subsample_country_map!$A:$A,0)),INDEX(lookup!$AC:$AC,MATCH($A2700,lookup!$A:$A,0)))</f>
        <v>1_western</v>
      </c>
      <c r="AN2700" t="str">
        <f>IF(AND($CF2700&lt;&gt;"",IFERROR(INDEX(subsample_country_map!$E:$E,MATCH($CF2700,subsample_country_map!$A:$A,0)),"")&lt;&gt;""),INDEX(subsample_country_map!$E:$E,MATCH($CF2700,subsample_country_map!$A:$A,0)),INDEX(lookup!$AD:$AD,MATCH($A2700,lookup!$A:$A,0)))</f>
        <v>1_common law</v>
      </c>
      <c r="AO2700" t="str">
        <f>INDEX(lookup!$Y:$Y,MATCH($A2700,lookup!$A:$A,0))</f>
        <v>0_published</v>
      </c>
      <c r="AP2700" t="str">
        <f>INDEX(lookup!$Z:$Z,MATCH($A2700,lookup!$A:$A,0))</f>
        <v>1_VHB high</v>
      </c>
      <c r="AQ2700" t="str">
        <f>INDEX(lookup!$W:$W,MATCH($A2700,lookup!$A:$A,0))</f>
        <v>3_mgmt</v>
      </c>
      <c r="AR2700" t="inlineStr">
        <is>
          <t>United States</t>
        </is>
      </c>
      <c r="AS2700" t="inlineStr">
        <is>
          <t>v10_version</t>
        </is>
      </c>
      <c r="BO2700" t="inlineStr">
        <is>
          <t>original</t>
        </is>
      </c>
      <c r="BP2700" t="inlineStr">
        <is>
          <t>Chen et al (2020)</t>
        </is>
      </c>
      <c r="BQ2700" t="inlineStr">
        <is>
          <t>v10-adopted</t>
        </is>
      </c>
      <c r="BT2700" t="n">
        <v>0</v>
      </c>
      <c r="BV2700" t="n">
        <v>234</v>
      </c>
      <c r="BW2700" t="n">
        <v>1988</v>
      </c>
      <c r="BX2700" t="n">
        <v>2015</v>
      </c>
      <c r="BZ2700" t="n">
        <v>2001.5</v>
      </c>
      <c r="CA2700" t="n">
        <v>0</v>
      </c>
      <c r="CB2700" t="n">
        <v>0</v>
      </c>
      <c r="CC2700" t="n">
        <v>0</v>
      </c>
      <c r="CD2700" t="n">
        <v>-0.004143727250969691</v>
      </c>
      <c r="CE2700" t="n">
        <v>1</v>
      </c>
    </row>
    <row r="2701">
      <c r="A2701" t="inlineStr">
        <is>
          <t>Chen et al (2020)</t>
        </is>
      </c>
      <c r="B2701" t="n">
        <v>235</v>
      </c>
      <c r="C2701" t="n">
        <v>-0.000204673311797433</v>
      </c>
      <c r="D2701" t="n">
        <v>836</v>
      </c>
      <c r="E2701">
        <f>IF(ISNUMBER($BA2701),$BA2701,IF(AND(ISNUMBER($D2701),ISNUMBER($BW2701),ISNUMBER($BX2701)),$D2701*($BX2701-$BW2701+1),""))</f>
        <v>23408.0</v>
      </c>
      <c r="F2701" t="inlineStr">
        <is>
          <t>coded</t>
        </is>
      </c>
      <c r="G2701" t="inlineStr">
        <is>
          <t>calculated</t>
        </is>
      </c>
      <c r="H2701" t="inlineStr">
        <is>
          <t>partial</t>
        </is>
      </c>
      <c r="I2701" t="inlineStr">
        <is>
          <t>Regression Cofficient and Standard Error  available</t>
        </is>
      </c>
      <c r="J2701">
        <f>IF($BW2701&lt;&gt;"",$BW2701,"")</f>
        <v>1988.0</v>
      </c>
      <c r="K2701">
        <f>IF($BX2701&lt;&gt;"",$BX2701,"")</f>
        <v>2015.0</v>
      </c>
      <c r="L2701">
        <f>IF(AND(ISNUMBER($BW2701),ISNUMBER($BX2701)),($BW2701+$BX2701)/2,"")</f>
        <v>2001.5</v>
      </c>
      <c r="M2701">
        <f>IF($L2701&lt;&gt;"",$L2701,"")</f>
        <v>2001.5</v>
      </c>
      <c r="N2701">
        <f>IF(AND(ISNUMBER($BW2701),ISNUMBER($BX2701)),MIN(1,MAX(0,($BX2701-2016+1)/($BX2701-$BW2701+1))),"")</f>
        <v>0.0</v>
      </c>
      <c r="O2701">
        <f>IF(AND(ISNUMBER($BW2701),ISNUMBER($BX2701)),MIN(1,MAX(0,($BX2701-2017+1)/($BX2701-$BW2701+1))),"")</f>
        <v>0.0</v>
      </c>
      <c r="P2701">
        <f>IF(AND(ISNUMBER($BW2701),ISNUMBER($BX2701)),MIN(1,MAX(0,($BX2701-2018+1)/($BX2701-$BW2701+1))),"")</f>
        <v>0.0</v>
      </c>
      <c r="Q2701">
        <f>IF(AND(ISNUMBER($BW2701),ISNUMBER($BX2701)),MIN(1,MAX(0,($BX2701-2019+1)/($BX2701-$BW2701+1))),"")</f>
        <v>0.0</v>
      </c>
      <c r="R2701">
        <f>IF(AND(ISNUMBER($BW2701),ISNUMBER($BX2701)),MIN(1,MAX(0,($BX2701-2016+1)/($BX2701-$BW2701+1))),"")</f>
        <v>0.0</v>
      </c>
      <c r="S2701">
        <f>IF($L2701&lt;&gt;"",IF($L2701&gt;=2015.5,1,0),"")</f>
        <v>0.0</v>
      </c>
      <c r="T2701">
        <f>IF($L2701&lt;&gt;"",IF($L2701&gt;=2016,1,0),"")</f>
        <v>0.0</v>
      </c>
      <c r="U2701">
        <f>IF(ISNUMBER($BX2701),IF($BX2701&gt;=2016,1,0),"")</f>
        <v>0.0</v>
      </c>
      <c r="V2701">
        <f>IF(ISNUMBER($BW2701),IF($BW2701&gt;=2016,1,0),"")</f>
        <v>0.0</v>
      </c>
      <c r="W2701" t="str">
        <f>IF(AND(ISNUMBER($BW2701),ISNUMBER($BX2701)),IF($BW2701&gt;=2016,"post-only",IF($BX2701&lt;2016,"pre-only","mixed")),"")</f>
        <v>pre-only</v>
      </c>
      <c r="X2701">
        <f>IF(AND(ISNUMBER($BW2701),ISNUMBER($BX2701)),MIN(1,MAX(0,($BX2701-2017+1)/($BX2701-$BW2701+1))),"")</f>
        <v>0.0</v>
      </c>
      <c r="Y2701">
        <f>IF(AND(ISNUMBER($BW2701),ISNUMBER($BX2701)),MIN(1,MAX(0,($BX2701-2018+1)/($BX2701-$BW2701+1))),"")</f>
        <v>0.0</v>
      </c>
      <c r="Z2701">
        <f>IF(AND(ISNUMBER($BW2701),ISNUMBER($BX2701)),MIN(1,MAX(0,($BX2701-2019+1)/($BX2701-$BW2701+1))),"")</f>
        <v>0.0</v>
      </c>
      <c r="AA2701">
        <f>IF(ISNUMBER($BX2701),IF($BX2701&gt;=2017,1,0),"")</f>
        <v>0.0</v>
      </c>
      <c r="AB2701">
        <f>IF(ISNUMBER($BX2701),IF($BX2701&gt;=2018,1,0),"")</f>
        <v>0.0</v>
      </c>
      <c r="AC2701">
        <f>IF(ISNUMBER($BX2701),IF($BX2701&gt;=2019,1,0),"")</f>
        <v>0.0</v>
      </c>
      <c r="AD2701">
        <f>IF($L2701&lt;&gt;"",IF($L2701&gt;2013,1,0),"")</f>
        <v>0.0</v>
      </c>
      <c r="AE2701">
        <f>IF($L2701&lt;&gt;"",1+IF($L2701&gt;2011,1,0)+IF($L2701&gt;2014,1,0),"")</f>
        <v>1.0</v>
      </c>
      <c r="AF2701" t="inlineStr">
        <is>
          <t>loan (interest rate)</t>
        </is>
      </c>
      <c r="AG2701" t="inlineStr">
        <is>
          <t>performance</t>
        </is>
      </c>
      <c r="AH2701" t="inlineStr">
        <is>
          <t>non-sensitive</t>
        </is>
      </c>
      <c r="AI2701" t="inlineStr">
        <is>
          <t>with ETS/CT</t>
        </is>
      </c>
      <c r="AJ2701" t="inlineStr">
        <is>
          <t>without ETS/CT</t>
        </is>
      </c>
      <c r="AK2701" t="str">
        <f>IF(AND($CF2701&lt;&gt;"",IFERROR(INDEX(subsample_country_map!$B:$B,MATCH($CF2701,subsample_country_map!$A:$A,0)),"")&lt;&gt;""),INDEX(subsample_country_map!$B:$B,MATCH($CF2701,subsample_country_map!$A:$A,0)),INDEX(lookup!$AA:$AA,MATCH($A2701,lookup!$A:$A,0)))</f>
        <v>1_US</v>
      </c>
      <c r="AL2701" t="str">
        <f>IF(AND($CF2701&lt;&gt;"",IFERROR(INDEX(subsample_country_map!$C:$C,MATCH($CF2701,subsample_country_map!$A:$A,0)),"")&lt;&gt;""),INDEX(subsample_country_map!$C:$C,MATCH($CF2701,subsample_country_map!$A:$A,0)),INDEX(lookup!$AB:$AB,MATCH($A2701,lookup!$A:$A,0)))</f>
        <v>1_developed</v>
      </c>
      <c r="AM2701" t="str">
        <f>IF(AND($CF2701&lt;&gt;"",IFERROR(INDEX(subsample_country_map!$D:$D,MATCH($CF2701,subsample_country_map!$A:$A,0)),"")&lt;&gt;""),INDEX(subsample_country_map!$D:$D,MATCH($CF2701,subsample_country_map!$A:$A,0)),INDEX(lookup!$AC:$AC,MATCH($A2701,lookup!$A:$A,0)))</f>
        <v>1_western</v>
      </c>
      <c r="AN2701" t="str">
        <f>IF(AND($CF2701&lt;&gt;"",IFERROR(INDEX(subsample_country_map!$E:$E,MATCH($CF2701,subsample_country_map!$A:$A,0)),"")&lt;&gt;""),INDEX(subsample_country_map!$E:$E,MATCH($CF2701,subsample_country_map!$A:$A,0)),INDEX(lookup!$AD:$AD,MATCH($A2701,lookup!$A:$A,0)))</f>
        <v>1_common law</v>
      </c>
      <c r="AO2701" t="str">
        <f>INDEX(lookup!$Y:$Y,MATCH($A2701,lookup!$A:$A,0))</f>
        <v>0_published</v>
      </c>
      <c r="AP2701" t="str">
        <f>INDEX(lookup!$Z:$Z,MATCH($A2701,lookup!$A:$A,0))</f>
        <v>1_VHB high</v>
      </c>
      <c r="AQ2701" t="str">
        <f>INDEX(lookup!$W:$W,MATCH($A2701,lookup!$A:$A,0))</f>
        <v>3_mgmt</v>
      </c>
      <c r="AR2701" t="inlineStr">
        <is>
          <t>United States</t>
        </is>
      </c>
      <c r="AS2701" t="inlineStr">
        <is>
          <t>v10_version</t>
        </is>
      </c>
      <c r="BO2701" t="inlineStr">
        <is>
          <t>original</t>
        </is>
      </c>
      <c r="BP2701" t="inlineStr">
        <is>
          <t>Chen et al (2020)</t>
        </is>
      </c>
      <c r="BQ2701" t="inlineStr">
        <is>
          <t>v10-adopted</t>
        </is>
      </c>
      <c r="BT2701" t="n">
        <v>0</v>
      </c>
      <c r="BV2701" t="n">
        <v>235</v>
      </c>
      <c r="BW2701" t="n">
        <v>1988</v>
      </c>
      <c r="BX2701" t="n">
        <v>2015</v>
      </c>
      <c r="BZ2701" t="n">
        <v>2001.5</v>
      </c>
      <c r="CA2701" t="n">
        <v>0</v>
      </c>
      <c r="CB2701" t="n">
        <v>0</v>
      </c>
      <c r="CC2701" t="n">
        <v>0</v>
      </c>
      <c r="CD2701" t="n">
        <v>-0.0002046733146554342</v>
      </c>
      <c r="CE2701" t="n">
        <v>1</v>
      </c>
    </row>
    <row r="2702">
      <c r="A2702" t="inlineStr">
        <is>
          <t>Chen et al (2020)</t>
        </is>
      </c>
      <c r="B2702" t="n">
        <v>236</v>
      </c>
      <c r="C2702" t="n">
        <v>-0.002444307281779758</v>
      </c>
      <c r="D2702" t="n">
        <v>836</v>
      </c>
      <c r="E2702">
        <f>IF(ISNUMBER($BA2702),$BA2702,IF(AND(ISNUMBER($D2702),ISNUMBER($BW2702),ISNUMBER($BX2702)),$D2702*($BX2702-$BW2702+1),""))</f>
        <v>23408.0</v>
      </c>
      <c r="F2702" t="inlineStr">
        <is>
          <t>coded</t>
        </is>
      </c>
      <c r="G2702" t="inlineStr">
        <is>
          <t>calculated</t>
        </is>
      </c>
      <c r="H2702" t="inlineStr">
        <is>
          <t>partial</t>
        </is>
      </c>
      <c r="I2702" t="inlineStr">
        <is>
          <t>Regression Cofficient and Standard Error  available</t>
        </is>
      </c>
      <c r="J2702">
        <f>IF($BW2702&lt;&gt;"",$BW2702,"")</f>
        <v>1988.0</v>
      </c>
      <c r="K2702">
        <f>IF($BX2702&lt;&gt;"",$BX2702,"")</f>
        <v>2015.0</v>
      </c>
      <c r="L2702">
        <f>IF(AND(ISNUMBER($BW2702),ISNUMBER($BX2702)),($BW2702+$BX2702)/2,"")</f>
        <v>2001.5</v>
      </c>
      <c r="M2702">
        <f>IF($L2702&lt;&gt;"",$L2702,"")</f>
        <v>2001.5</v>
      </c>
      <c r="N2702">
        <f>IF(AND(ISNUMBER($BW2702),ISNUMBER($BX2702)),MIN(1,MAX(0,($BX2702-2016+1)/($BX2702-$BW2702+1))),"")</f>
        <v>0.0</v>
      </c>
      <c r="O2702">
        <f>IF(AND(ISNUMBER($BW2702),ISNUMBER($BX2702)),MIN(1,MAX(0,($BX2702-2017+1)/($BX2702-$BW2702+1))),"")</f>
        <v>0.0</v>
      </c>
      <c r="P2702">
        <f>IF(AND(ISNUMBER($BW2702),ISNUMBER($BX2702)),MIN(1,MAX(0,($BX2702-2018+1)/($BX2702-$BW2702+1))),"")</f>
        <v>0.0</v>
      </c>
      <c r="Q2702">
        <f>IF(AND(ISNUMBER($BW2702),ISNUMBER($BX2702)),MIN(1,MAX(0,($BX2702-2019+1)/($BX2702-$BW2702+1))),"")</f>
        <v>0.0</v>
      </c>
      <c r="R2702">
        <f>IF(AND(ISNUMBER($BW2702),ISNUMBER($BX2702)),MIN(1,MAX(0,($BX2702-2016+1)/($BX2702-$BW2702+1))),"")</f>
        <v>0.0</v>
      </c>
      <c r="S2702">
        <f>IF($L2702&lt;&gt;"",IF($L2702&gt;=2015.5,1,0),"")</f>
        <v>0.0</v>
      </c>
      <c r="T2702">
        <f>IF($L2702&lt;&gt;"",IF($L2702&gt;=2016,1,0),"")</f>
        <v>0.0</v>
      </c>
      <c r="U2702">
        <f>IF(ISNUMBER($BX2702),IF($BX2702&gt;=2016,1,0),"")</f>
        <v>0.0</v>
      </c>
      <c r="V2702">
        <f>IF(ISNUMBER($BW2702),IF($BW2702&gt;=2016,1,0),"")</f>
        <v>0.0</v>
      </c>
      <c r="W2702" t="str">
        <f>IF(AND(ISNUMBER($BW2702),ISNUMBER($BX2702)),IF($BW2702&gt;=2016,"post-only",IF($BX2702&lt;2016,"pre-only","mixed")),"")</f>
        <v>pre-only</v>
      </c>
      <c r="X2702">
        <f>IF(AND(ISNUMBER($BW2702),ISNUMBER($BX2702)),MIN(1,MAX(0,($BX2702-2017+1)/($BX2702-$BW2702+1))),"")</f>
        <v>0.0</v>
      </c>
      <c r="Y2702">
        <f>IF(AND(ISNUMBER($BW2702),ISNUMBER($BX2702)),MIN(1,MAX(0,($BX2702-2018+1)/($BX2702-$BW2702+1))),"")</f>
        <v>0.0</v>
      </c>
      <c r="Z2702">
        <f>IF(AND(ISNUMBER($BW2702),ISNUMBER($BX2702)),MIN(1,MAX(0,($BX2702-2019+1)/($BX2702-$BW2702+1))),"")</f>
        <v>0.0</v>
      </c>
      <c r="AA2702">
        <f>IF(ISNUMBER($BX2702),IF($BX2702&gt;=2017,1,0),"")</f>
        <v>0.0</v>
      </c>
      <c r="AB2702">
        <f>IF(ISNUMBER($BX2702),IF($BX2702&gt;=2018,1,0),"")</f>
        <v>0.0</v>
      </c>
      <c r="AC2702">
        <f>IF(ISNUMBER($BX2702),IF($BX2702&gt;=2019,1,0),"")</f>
        <v>0.0</v>
      </c>
      <c r="AD2702">
        <f>IF($L2702&lt;&gt;"",IF($L2702&gt;2013,1,0),"")</f>
        <v>0.0</v>
      </c>
      <c r="AE2702">
        <f>IF($L2702&lt;&gt;"",1+IF($L2702&gt;2011,1,0)+IF($L2702&gt;2014,1,0),"")</f>
        <v>1.0</v>
      </c>
      <c r="AF2702" t="inlineStr">
        <is>
          <t>loan (interest rate)</t>
        </is>
      </c>
      <c r="AG2702" t="inlineStr">
        <is>
          <t>performance</t>
        </is>
      </c>
      <c r="AH2702" t="inlineStr">
        <is>
          <t>non-sensitive</t>
        </is>
      </c>
      <c r="AI2702" t="inlineStr">
        <is>
          <t>with ETS/CT</t>
        </is>
      </c>
      <c r="AJ2702" t="inlineStr">
        <is>
          <t>without ETS/CT</t>
        </is>
      </c>
      <c r="AK2702" t="str">
        <f>IF(AND($CF2702&lt;&gt;"",IFERROR(INDEX(subsample_country_map!$B:$B,MATCH($CF2702,subsample_country_map!$A:$A,0)),"")&lt;&gt;""),INDEX(subsample_country_map!$B:$B,MATCH($CF2702,subsample_country_map!$A:$A,0)),INDEX(lookup!$AA:$AA,MATCH($A2702,lookup!$A:$A,0)))</f>
        <v>1_US</v>
      </c>
      <c r="AL2702" t="str">
        <f>IF(AND($CF2702&lt;&gt;"",IFERROR(INDEX(subsample_country_map!$C:$C,MATCH($CF2702,subsample_country_map!$A:$A,0)),"")&lt;&gt;""),INDEX(subsample_country_map!$C:$C,MATCH($CF2702,subsample_country_map!$A:$A,0)),INDEX(lookup!$AB:$AB,MATCH($A2702,lookup!$A:$A,0)))</f>
        <v>1_developed</v>
      </c>
      <c r="AM2702" t="str">
        <f>IF(AND($CF2702&lt;&gt;"",IFERROR(INDEX(subsample_country_map!$D:$D,MATCH($CF2702,subsample_country_map!$A:$A,0)),"")&lt;&gt;""),INDEX(subsample_country_map!$D:$D,MATCH($CF2702,subsample_country_map!$A:$A,0)),INDEX(lookup!$AC:$AC,MATCH($A2702,lookup!$A:$A,0)))</f>
        <v>1_western</v>
      </c>
      <c r="AN2702" t="str">
        <f>IF(AND($CF2702&lt;&gt;"",IFERROR(INDEX(subsample_country_map!$E:$E,MATCH($CF2702,subsample_country_map!$A:$A,0)),"")&lt;&gt;""),INDEX(subsample_country_map!$E:$E,MATCH($CF2702,subsample_country_map!$A:$A,0)),INDEX(lookup!$AD:$AD,MATCH($A2702,lookup!$A:$A,0)))</f>
        <v>1_common law</v>
      </c>
      <c r="AO2702" t="str">
        <f>INDEX(lookup!$Y:$Y,MATCH($A2702,lookup!$A:$A,0))</f>
        <v>0_published</v>
      </c>
      <c r="AP2702" t="str">
        <f>INDEX(lookup!$Z:$Z,MATCH($A2702,lookup!$A:$A,0))</f>
        <v>1_VHB high</v>
      </c>
      <c r="AQ2702" t="str">
        <f>INDEX(lookup!$W:$W,MATCH($A2702,lookup!$A:$A,0))</f>
        <v>3_mgmt</v>
      </c>
      <c r="AR2702" t="inlineStr">
        <is>
          <t>United States</t>
        </is>
      </c>
      <c r="AS2702" t="inlineStr">
        <is>
          <t>v10_version</t>
        </is>
      </c>
      <c r="BO2702" t="inlineStr">
        <is>
          <t>original</t>
        </is>
      </c>
      <c r="BP2702" t="inlineStr">
        <is>
          <t>Chen et al (2020)</t>
        </is>
      </c>
      <c r="BQ2702" t="inlineStr">
        <is>
          <t>v10-adopted</t>
        </is>
      </c>
      <c r="BT2702" t="n">
        <v>0</v>
      </c>
      <c r="BV2702" t="n">
        <v>236</v>
      </c>
      <c r="BW2702" t="n">
        <v>1988</v>
      </c>
      <c r="BX2702" t="n">
        <v>2015</v>
      </c>
      <c r="BZ2702" t="n">
        <v>2001.5</v>
      </c>
      <c r="CA2702" t="n">
        <v>0</v>
      </c>
      <c r="CB2702" t="n">
        <v>0</v>
      </c>
      <c r="CC2702" t="n">
        <v>0</v>
      </c>
      <c r="CD2702" t="n">
        <v>-0.00244431214974767</v>
      </c>
      <c r="CE2702" t="n">
        <v>1</v>
      </c>
    </row>
    <row r="2703">
      <c r="A2703" t="inlineStr">
        <is>
          <t>Chen et al (2020)</t>
        </is>
      </c>
      <c r="B2703" t="n">
        <v>239</v>
      </c>
      <c r="C2703" t="n">
        <v>-0.0003197801467039263</v>
      </c>
      <c r="D2703" t="n">
        <v>836</v>
      </c>
      <c r="E2703">
        <f>IF(ISNUMBER($BA2703),$BA2703,IF(AND(ISNUMBER($D2703),ISNUMBER($BW2703),ISNUMBER($BX2703)),$D2703*($BX2703-$BW2703+1),""))</f>
        <v>23408.0</v>
      </c>
      <c r="F2703" t="inlineStr">
        <is>
          <t>coded</t>
        </is>
      </c>
      <c r="G2703" t="inlineStr">
        <is>
          <t>calculated</t>
        </is>
      </c>
      <c r="H2703" t="inlineStr">
        <is>
          <t>partial</t>
        </is>
      </c>
      <c r="I2703" t="inlineStr">
        <is>
          <t>Regression Cofficient and Standard Error  available</t>
        </is>
      </c>
      <c r="J2703">
        <f>IF($BW2703&lt;&gt;"",$BW2703,"")</f>
        <v>1988.0</v>
      </c>
      <c r="K2703">
        <f>IF($BX2703&lt;&gt;"",$BX2703,"")</f>
        <v>2015.0</v>
      </c>
      <c r="L2703">
        <f>IF(AND(ISNUMBER($BW2703),ISNUMBER($BX2703)),($BW2703+$BX2703)/2,"")</f>
        <v>2001.5</v>
      </c>
      <c r="M2703">
        <f>IF($L2703&lt;&gt;"",$L2703,"")</f>
        <v>2001.5</v>
      </c>
      <c r="N2703">
        <f>IF(AND(ISNUMBER($BW2703),ISNUMBER($BX2703)),MIN(1,MAX(0,($BX2703-2016+1)/($BX2703-$BW2703+1))),"")</f>
        <v>0.0</v>
      </c>
      <c r="O2703">
        <f>IF(AND(ISNUMBER($BW2703),ISNUMBER($BX2703)),MIN(1,MAX(0,($BX2703-2017+1)/($BX2703-$BW2703+1))),"")</f>
        <v>0.0</v>
      </c>
      <c r="P2703">
        <f>IF(AND(ISNUMBER($BW2703),ISNUMBER($BX2703)),MIN(1,MAX(0,($BX2703-2018+1)/($BX2703-$BW2703+1))),"")</f>
        <v>0.0</v>
      </c>
      <c r="Q2703">
        <f>IF(AND(ISNUMBER($BW2703),ISNUMBER($BX2703)),MIN(1,MAX(0,($BX2703-2019+1)/($BX2703-$BW2703+1))),"")</f>
        <v>0.0</v>
      </c>
      <c r="R2703">
        <f>IF(AND(ISNUMBER($BW2703),ISNUMBER($BX2703)),MIN(1,MAX(0,($BX2703-2016+1)/($BX2703-$BW2703+1))),"")</f>
        <v>0.0</v>
      </c>
      <c r="S2703">
        <f>IF($L2703&lt;&gt;"",IF($L2703&gt;=2015.5,1,0),"")</f>
        <v>0.0</v>
      </c>
      <c r="T2703">
        <f>IF($L2703&lt;&gt;"",IF($L2703&gt;=2016,1,0),"")</f>
        <v>0.0</v>
      </c>
      <c r="U2703">
        <f>IF(ISNUMBER($BX2703),IF($BX2703&gt;=2016,1,0),"")</f>
        <v>0.0</v>
      </c>
      <c r="V2703">
        <f>IF(ISNUMBER($BW2703),IF($BW2703&gt;=2016,1,0),"")</f>
        <v>0.0</v>
      </c>
      <c r="W2703" t="str">
        <f>IF(AND(ISNUMBER($BW2703),ISNUMBER($BX2703)),IF($BW2703&gt;=2016,"post-only",IF($BX2703&lt;2016,"pre-only","mixed")),"")</f>
        <v>pre-only</v>
      </c>
      <c r="X2703">
        <f>IF(AND(ISNUMBER($BW2703),ISNUMBER($BX2703)),MIN(1,MAX(0,($BX2703-2017+1)/($BX2703-$BW2703+1))),"")</f>
        <v>0.0</v>
      </c>
      <c r="Y2703">
        <f>IF(AND(ISNUMBER($BW2703),ISNUMBER($BX2703)),MIN(1,MAX(0,($BX2703-2018+1)/($BX2703-$BW2703+1))),"")</f>
        <v>0.0</v>
      </c>
      <c r="Z2703">
        <f>IF(AND(ISNUMBER($BW2703),ISNUMBER($BX2703)),MIN(1,MAX(0,($BX2703-2019+1)/($BX2703-$BW2703+1))),"")</f>
        <v>0.0</v>
      </c>
      <c r="AA2703">
        <f>IF(ISNUMBER($BX2703),IF($BX2703&gt;=2017,1,0),"")</f>
        <v>0.0</v>
      </c>
      <c r="AB2703">
        <f>IF(ISNUMBER($BX2703),IF($BX2703&gt;=2018,1,0),"")</f>
        <v>0.0</v>
      </c>
      <c r="AC2703">
        <f>IF(ISNUMBER($BX2703),IF($BX2703&gt;=2019,1,0),"")</f>
        <v>0.0</v>
      </c>
      <c r="AD2703">
        <f>IF($L2703&lt;&gt;"",IF($L2703&gt;2013,1,0),"")</f>
        <v>0.0</v>
      </c>
      <c r="AE2703">
        <f>IF($L2703&lt;&gt;"",1+IF($L2703&gt;2011,1,0)+IF($L2703&gt;2014,1,0),"")</f>
        <v>1.0</v>
      </c>
      <c r="AF2703" t="inlineStr">
        <is>
          <t>loan (interest rate)</t>
        </is>
      </c>
      <c r="AG2703" t="inlineStr">
        <is>
          <t>performance</t>
        </is>
      </c>
      <c r="AH2703" t="inlineStr">
        <is>
          <t>non-sensitive</t>
        </is>
      </c>
      <c r="AI2703" t="inlineStr">
        <is>
          <t>with ETS/CT</t>
        </is>
      </c>
      <c r="AJ2703" t="inlineStr">
        <is>
          <t>without ETS/CT</t>
        </is>
      </c>
      <c r="AK2703" t="str">
        <f>IF(AND($CF2703&lt;&gt;"",IFERROR(INDEX(subsample_country_map!$B:$B,MATCH($CF2703,subsample_country_map!$A:$A,0)),"")&lt;&gt;""),INDEX(subsample_country_map!$B:$B,MATCH($CF2703,subsample_country_map!$A:$A,0)),INDEX(lookup!$AA:$AA,MATCH($A2703,lookup!$A:$A,0)))</f>
        <v>1_US</v>
      </c>
      <c r="AL2703" t="str">
        <f>IF(AND($CF2703&lt;&gt;"",IFERROR(INDEX(subsample_country_map!$C:$C,MATCH($CF2703,subsample_country_map!$A:$A,0)),"")&lt;&gt;""),INDEX(subsample_country_map!$C:$C,MATCH($CF2703,subsample_country_map!$A:$A,0)),INDEX(lookup!$AB:$AB,MATCH($A2703,lookup!$A:$A,0)))</f>
        <v>1_developed</v>
      </c>
      <c r="AM2703" t="str">
        <f>IF(AND($CF2703&lt;&gt;"",IFERROR(INDEX(subsample_country_map!$D:$D,MATCH($CF2703,subsample_country_map!$A:$A,0)),"")&lt;&gt;""),INDEX(subsample_country_map!$D:$D,MATCH($CF2703,subsample_country_map!$A:$A,0)),INDEX(lookup!$AC:$AC,MATCH($A2703,lookup!$A:$A,0)))</f>
        <v>1_western</v>
      </c>
      <c r="AN2703" t="str">
        <f>IF(AND($CF2703&lt;&gt;"",IFERROR(INDEX(subsample_country_map!$E:$E,MATCH($CF2703,subsample_country_map!$A:$A,0)),"")&lt;&gt;""),INDEX(subsample_country_map!$E:$E,MATCH($CF2703,subsample_country_map!$A:$A,0)),INDEX(lookup!$AD:$AD,MATCH($A2703,lookup!$A:$A,0)))</f>
        <v>1_common law</v>
      </c>
      <c r="AO2703" t="str">
        <f>INDEX(lookup!$Y:$Y,MATCH($A2703,lookup!$A:$A,0))</f>
        <v>0_published</v>
      </c>
      <c r="AP2703" t="str">
        <f>INDEX(lookup!$Z:$Z,MATCH($A2703,lookup!$A:$A,0))</f>
        <v>1_VHB high</v>
      </c>
      <c r="AQ2703" t="str">
        <f>INDEX(lookup!$W:$W,MATCH($A2703,lookup!$A:$A,0))</f>
        <v>3_mgmt</v>
      </c>
      <c r="AR2703" t="inlineStr">
        <is>
          <t>United States</t>
        </is>
      </c>
      <c r="AS2703" t="inlineStr">
        <is>
          <t>v10_version</t>
        </is>
      </c>
      <c r="BO2703" t="inlineStr">
        <is>
          <t>original</t>
        </is>
      </c>
      <c r="BP2703" t="inlineStr">
        <is>
          <t>Chen et al (2020)</t>
        </is>
      </c>
      <c r="BQ2703" t="inlineStr">
        <is>
          <t>v10-adopted</t>
        </is>
      </c>
      <c r="BT2703" t="n">
        <v>0</v>
      </c>
      <c r="BV2703" t="n">
        <v>239</v>
      </c>
      <c r="BW2703" t="n">
        <v>1988</v>
      </c>
      <c r="BX2703" t="n">
        <v>2015</v>
      </c>
      <c r="BZ2703" t="n">
        <v>2001.5</v>
      </c>
      <c r="CA2703" t="n">
        <v>0</v>
      </c>
      <c r="CB2703" t="n">
        <v>0</v>
      </c>
      <c r="CC2703" t="n">
        <v>0</v>
      </c>
      <c r="CD2703" t="n">
        <v>-0.0003197801576040961</v>
      </c>
      <c r="CE2703" t="n">
        <v>1</v>
      </c>
    </row>
    <row r="2704">
      <c r="A2704" t="inlineStr">
        <is>
          <t>Chen et al (2020)</t>
        </is>
      </c>
      <c r="B2704" t="n">
        <v>243</v>
      </c>
      <c r="C2704" t="n">
        <v>-0.0003477695734728425</v>
      </c>
      <c r="D2704" t="n">
        <v>836</v>
      </c>
      <c r="E2704">
        <f>IF(ISNUMBER($BA2704),$BA2704,IF(AND(ISNUMBER($D2704),ISNUMBER($BW2704),ISNUMBER($BX2704)),$D2704*($BX2704-$BW2704+1),""))</f>
        <v>23408.0</v>
      </c>
      <c r="F2704" t="inlineStr">
        <is>
          <t>coded</t>
        </is>
      </c>
      <c r="G2704" t="inlineStr">
        <is>
          <t>calculated</t>
        </is>
      </c>
      <c r="H2704" t="inlineStr">
        <is>
          <t>partial</t>
        </is>
      </c>
      <c r="I2704" t="inlineStr">
        <is>
          <t>Regression Cofficient and Standard Error  available</t>
        </is>
      </c>
      <c r="J2704">
        <f>IF($BW2704&lt;&gt;"",$BW2704,"")</f>
        <v>1988.0</v>
      </c>
      <c r="K2704">
        <f>IF($BX2704&lt;&gt;"",$BX2704,"")</f>
        <v>2015.0</v>
      </c>
      <c r="L2704">
        <f>IF(AND(ISNUMBER($BW2704),ISNUMBER($BX2704)),($BW2704+$BX2704)/2,"")</f>
        <v>2001.5</v>
      </c>
      <c r="M2704">
        <f>IF($L2704&lt;&gt;"",$L2704,"")</f>
        <v>2001.5</v>
      </c>
      <c r="N2704">
        <f>IF(AND(ISNUMBER($BW2704),ISNUMBER($BX2704)),MIN(1,MAX(0,($BX2704-2016+1)/($BX2704-$BW2704+1))),"")</f>
        <v>0.0</v>
      </c>
      <c r="O2704">
        <f>IF(AND(ISNUMBER($BW2704),ISNUMBER($BX2704)),MIN(1,MAX(0,($BX2704-2017+1)/($BX2704-$BW2704+1))),"")</f>
        <v>0.0</v>
      </c>
      <c r="P2704">
        <f>IF(AND(ISNUMBER($BW2704),ISNUMBER($BX2704)),MIN(1,MAX(0,($BX2704-2018+1)/($BX2704-$BW2704+1))),"")</f>
        <v>0.0</v>
      </c>
      <c r="Q2704">
        <f>IF(AND(ISNUMBER($BW2704),ISNUMBER($BX2704)),MIN(1,MAX(0,($BX2704-2019+1)/($BX2704-$BW2704+1))),"")</f>
        <v>0.0</v>
      </c>
      <c r="R2704">
        <f>IF(AND(ISNUMBER($BW2704),ISNUMBER($BX2704)),MIN(1,MAX(0,($BX2704-2016+1)/($BX2704-$BW2704+1))),"")</f>
        <v>0.0</v>
      </c>
      <c r="S2704">
        <f>IF($L2704&lt;&gt;"",IF($L2704&gt;=2015.5,1,0),"")</f>
        <v>0.0</v>
      </c>
      <c r="T2704">
        <f>IF($L2704&lt;&gt;"",IF($L2704&gt;=2016,1,0),"")</f>
        <v>0.0</v>
      </c>
      <c r="U2704">
        <f>IF(ISNUMBER($BX2704),IF($BX2704&gt;=2016,1,0),"")</f>
        <v>0.0</v>
      </c>
      <c r="V2704">
        <f>IF(ISNUMBER($BW2704),IF($BW2704&gt;=2016,1,0),"")</f>
        <v>0.0</v>
      </c>
      <c r="W2704" t="str">
        <f>IF(AND(ISNUMBER($BW2704),ISNUMBER($BX2704)),IF($BW2704&gt;=2016,"post-only",IF($BX2704&lt;2016,"pre-only","mixed")),"")</f>
        <v>pre-only</v>
      </c>
      <c r="X2704">
        <f>IF(AND(ISNUMBER($BW2704),ISNUMBER($BX2704)),MIN(1,MAX(0,($BX2704-2017+1)/($BX2704-$BW2704+1))),"")</f>
        <v>0.0</v>
      </c>
      <c r="Y2704">
        <f>IF(AND(ISNUMBER($BW2704),ISNUMBER($BX2704)),MIN(1,MAX(0,($BX2704-2018+1)/($BX2704-$BW2704+1))),"")</f>
        <v>0.0</v>
      </c>
      <c r="Z2704">
        <f>IF(AND(ISNUMBER($BW2704),ISNUMBER($BX2704)),MIN(1,MAX(0,($BX2704-2019+1)/($BX2704-$BW2704+1))),"")</f>
        <v>0.0</v>
      </c>
      <c r="AA2704">
        <f>IF(ISNUMBER($BX2704),IF($BX2704&gt;=2017,1,0),"")</f>
        <v>0.0</v>
      </c>
      <c r="AB2704">
        <f>IF(ISNUMBER($BX2704),IF($BX2704&gt;=2018,1,0),"")</f>
        <v>0.0</v>
      </c>
      <c r="AC2704">
        <f>IF(ISNUMBER($BX2704),IF($BX2704&gt;=2019,1,0),"")</f>
        <v>0.0</v>
      </c>
      <c r="AD2704">
        <f>IF($L2704&lt;&gt;"",IF($L2704&gt;2013,1,0),"")</f>
        <v>0.0</v>
      </c>
      <c r="AE2704">
        <f>IF($L2704&lt;&gt;"",1+IF($L2704&gt;2011,1,0)+IF($L2704&gt;2014,1,0),"")</f>
        <v>1.0</v>
      </c>
      <c r="AF2704" t="inlineStr">
        <is>
          <t>loan (interest rate)</t>
        </is>
      </c>
      <c r="AG2704" t="inlineStr">
        <is>
          <t>performance</t>
        </is>
      </c>
      <c r="AH2704" t="inlineStr">
        <is>
          <t>non-sensitive</t>
        </is>
      </c>
      <c r="AI2704" t="inlineStr">
        <is>
          <t>with ETS/CT</t>
        </is>
      </c>
      <c r="AJ2704" t="inlineStr">
        <is>
          <t>without ETS/CT</t>
        </is>
      </c>
      <c r="AK2704" t="str">
        <f>IF(AND($CF2704&lt;&gt;"",IFERROR(INDEX(subsample_country_map!$B:$B,MATCH($CF2704,subsample_country_map!$A:$A,0)),"")&lt;&gt;""),INDEX(subsample_country_map!$B:$B,MATCH($CF2704,subsample_country_map!$A:$A,0)),INDEX(lookup!$AA:$AA,MATCH($A2704,lookup!$A:$A,0)))</f>
        <v>1_US</v>
      </c>
      <c r="AL2704" t="str">
        <f>IF(AND($CF2704&lt;&gt;"",IFERROR(INDEX(subsample_country_map!$C:$C,MATCH($CF2704,subsample_country_map!$A:$A,0)),"")&lt;&gt;""),INDEX(subsample_country_map!$C:$C,MATCH($CF2704,subsample_country_map!$A:$A,0)),INDEX(lookup!$AB:$AB,MATCH($A2704,lookup!$A:$A,0)))</f>
        <v>1_developed</v>
      </c>
      <c r="AM2704" t="str">
        <f>IF(AND($CF2704&lt;&gt;"",IFERROR(INDEX(subsample_country_map!$D:$D,MATCH($CF2704,subsample_country_map!$A:$A,0)),"")&lt;&gt;""),INDEX(subsample_country_map!$D:$D,MATCH($CF2704,subsample_country_map!$A:$A,0)),INDEX(lookup!$AC:$AC,MATCH($A2704,lookup!$A:$A,0)))</f>
        <v>1_western</v>
      </c>
      <c r="AN2704" t="str">
        <f>IF(AND($CF2704&lt;&gt;"",IFERROR(INDEX(subsample_country_map!$E:$E,MATCH($CF2704,subsample_country_map!$A:$A,0)),"")&lt;&gt;""),INDEX(subsample_country_map!$E:$E,MATCH($CF2704,subsample_country_map!$A:$A,0)),INDEX(lookup!$AD:$AD,MATCH($A2704,lookup!$A:$A,0)))</f>
        <v>1_common law</v>
      </c>
      <c r="AO2704" t="str">
        <f>INDEX(lookup!$Y:$Y,MATCH($A2704,lookup!$A:$A,0))</f>
        <v>0_published</v>
      </c>
      <c r="AP2704" t="str">
        <f>INDEX(lookup!$Z:$Z,MATCH($A2704,lookup!$A:$A,0))</f>
        <v>1_VHB high</v>
      </c>
      <c r="AQ2704" t="str">
        <f>INDEX(lookup!$W:$W,MATCH($A2704,lookup!$A:$A,0))</f>
        <v>3_mgmt</v>
      </c>
      <c r="AR2704" t="inlineStr">
        <is>
          <t>United States</t>
        </is>
      </c>
      <c r="AS2704" t="inlineStr">
        <is>
          <t>v10_version</t>
        </is>
      </c>
      <c r="BO2704" t="inlineStr">
        <is>
          <t>original</t>
        </is>
      </c>
      <c r="BP2704" t="inlineStr">
        <is>
          <t>Chen et al (2020)</t>
        </is>
      </c>
      <c r="BQ2704" t="inlineStr">
        <is>
          <t>v10-adopted</t>
        </is>
      </c>
      <c r="BT2704" t="n">
        <v>0</v>
      </c>
      <c r="BV2704" t="n">
        <v>243</v>
      </c>
      <c r="BW2704" t="n">
        <v>1988</v>
      </c>
      <c r="BX2704" t="n">
        <v>2015</v>
      </c>
      <c r="BZ2704" t="n">
        <v>2001.5</v>
      </c>
      <c r="CA2704" t="n">
        <v>0</v>
      </c>
      <c r="CB2704" t="n">
        <v>0</v>
      </c>
      <c r="CC2704" t="n">
        <v>0</v>
      </c>
      <c r="CD2704" t="n">
        <v>-0.0003477695874930204</v>
      </c>
      <c r="CE2704" t="n">
        <v>1</v>
      </c>
    </row>
    <row r="2705">
      <c r="A2705" t="inlineStr">
        <is>
          <t>Chen et al (2020)</t>
        </is>
      </c>
      <c r="B2705" t="n">
        <v>244</v>
      </c>
      <c r="C2705" t="n">
        <v>-0.00167383724857393</v>
      </c>
      <c r="D2705" t="n">
        <v>836</v>
      </c>
      <c r="E2705">
        <f>IF(ISNUMBER($BA2705),$BA2705,IF(AND(ISNUMBER($D2705),ISNUMBER($BW2705),ISNUMBER($BX2705)),$D2705*($BX2705-$BW2705+1),""))</f>
        <v>23408.0</v>
      </c>
      <c r="F2705" t="inlineStr">
        <is>
          <t>coded</t>
        </is>
      </c>
      <c r="G2705" t="inlineStr">
        <is>
          <t>calculated</t>
        </is>
      </c>
      <c r="H2705" t="inlineStr">
        <is>
          <t>partial</t>
        </is>
      </c>
      <c r="I2705" t="inlineStr">
        <is>
          <t>Regression Cofficient and Standard Error  available</t>
        </is>
      </c>
      <c r="J2705">
        <f>IF($BW2705&lt;&gt;"",$BW2705,"")</f>
        <v>1988.0</v>
      </c>
      <c r="K2705">
        <f>IF($BX2705&lt;&gt;"",$BX2705,"")</f>
        <v>2015.0</v>
      </c>
      <c r="L2705">
        <f>IF(AND(ISNUMBER($BW2705),ISNUMBER($BX2705)),($BW2705+$BX2705)/2,"")</f>
        <v>2001.5</v>
      </c>
      <c r="M2705">
        <f>IF($L2705&lt;&gt;"",$L2705,"")</f>
        <v>2001.5</v>
      </c>
      <c r="N2705">
        <f>IF(AND(ISNUMBER($BW2705),ISNUMBER($BX2705)),MIN(1,MAX(0,($BX2705-2016+1)/($BX2705-$BW2705+1))),"")</f>
        <v>0.0</v>
      </c>
      <c r="O2705">
        <f>IF(AND(ISNUMBER($BW2705),ISNUMBER($BX2705)),MIN(1,MAX(0,($BX2705-2017+1)/($BX2705-$BW2705+1))),"")</f>
        <v>0.0</v>
      </c>
      <c r="P2705">
        <f>IF(AND(ISNUMBER($BW2705),ISNUMBER($BX2705)),MIN(1,MAX(0,($BX2705-2018+1)/($BX2705-$BW2705+1))),"")</f>
        <v>0.0</v>
      </c>
      <c r="Q2705">
        <f>IF(AND(ISNUMBER($BW2705),ISNUMBER($BX2705)),MIN(1,MAX(0,($BX2705-2019+1)/($BX2705-$BW2705+1))),"")</f>
        <v>0.0</v>
      </c>
      <c r="R2705">
        <f>IF(AND(ISNUMBER($BW2705),ISNUMBER($BX2705)),MIN(1,MAX(0,($BX2705-2016+1)/($BX2705-$BW2705+1))),"")</f>
        <v>0.0</v>
      </c>
      <c r="S2705">
        <f>IF($L2705&lt;&gt;"",IF($L2705&gt;=2015.5,1,0),"")</f>
        <v>0.0</v>
      </c>
      <c r="T2705">
        <f>IF($L2705&lt;&gt;"",IF($L2705&gt;=2016,1,0),"")</f>
        <v>0.0</v>
      </c>
      <c r="U2705">
        <f>IF(ISNUMBER($BX2705),IF($BX2705&gt;=2016,1,0),"")</f>
        <v>0.0</v>
      </c>
      <c r="V2705">
        <f>IF(ISNUMBER($BW2705),IF($BW2705&gt;=2016,1,0),"")</f>
        <v>0.0</v>
      </c>
      <c r="W2705" t="str">
        <f>IF(AND(ISNUMBER($BW2705),ISNUMBER($BX2705)),IF($BW2705&gt;=2016,"post-only",IF($BX2705&lt;2016,"pre-only","mixed")),"")</f>
        <v>pre-only</v>
      </c>
      <c r="X2705">
        <f>IF(AND(ISNUMBER($BW2705),ISNUMBER($BX2705)),MIN(1,MAX(0,($BX2705-2017+1)/($BX2705-$BW2705+1))),"")</f>
        <v>0.0</v>
      </c>
      <c r="Y2705">
        <f>IF(AND(ISNUMBER($BW2705),ISNUMBER($BX2705)),MIN(1,MAX(0,($BX2705-2018+1)/($BX2705-$BW2705+1))),"")</f>
        <v>0.0</v>
      </c>
      <c r="Z2705">
        <f>IF(AND(ISNUMBER($BW2705),ISNUMBER($BX2705)),MIN(1,MAX(0,($BX2705-2019+1)/($BX2705-$BW2705+1))),"")</f>
        <v>0.0</v>
      </c>
      <c r="AA2705">
        <f>IF(ISNUMBER($BX2705),IF($BX2705&gt;=2017,1,0),"")</f>
        <v>0.0</v>
      </c>
      <c r="AB2705">
        <f>IF(ISNUMBER($BX2705),IF($BX2705&gt;=2018,1,0),"")</f>
        <v>0.0</v>
      </c>
      <c r="AC2705">
        <f>IF(ISNUMBER($BX2705),IF($BX2705&gt;=2019,1,0),"")</f>
        <v>0.0</v>
      </c>
      <c r="AD2705">
        <f>IF($L2705&lt;&gt;"",IF($L2705&gt;2013,1,0),"")</f>
        <v>0.0</v>
      </c>
      <c r="AE2705">
        <f>IF($L2705&lt;&gt;"",1+IF($L2705&gt;2011,1,0)+IF($L2705&gt;2014,1,0),"")</f>
        <v>1.0</v>
      </c>
      <c r="AF2705" t="inlineStr">
        <is>
          <t>loan (interest rate)</t>
        </is>
      </c>
      <c r="AG2705" t="inlineStr">
        <is>
          <t>performance</t>
        </is>
      </c>
      <c r="AH2705" t="inlineStr">
        <is>
          <t>non-sensitive</t>
        </is>
      </c>
      <c r="AI2705" t="inlineStr">
        <is>
          <t>with ETS/CT</t>
        </is>
      </c>
      <c r="AJ2705" t="inlineStr">
        <is>
          <t>without ETS/CT</t>
        </is>
      </c>
      <c r="AK2705" t="str">
        <f>IF(AND($CF2705&lt;&gt;"",IFERROR(INDEX(subsample_country_map!$B:$B,MATCH($CF2705,subsample_country_map!$A:$A,0)),"")&lt;&gt;""),INDEX(subsample_country_map!$B:$B,MATCH($CF2705,subsample_country_map!$A:$A,0)),INDEX(lookup!$AA:$AA,MATCH($A2705,lookup!$A:$A,0)))</f>
        <v>1_US</v>
      </c>
      <c r="AL2705" t="str">
        <f>IF(AND($CF2705&lt;&gt;"",IFERROR(INDEX(subsample_country_map!$C:$C,MATCH($CF2705,subsample_country_map!$A:$A,0)),"")&lt;&gt;""),INDEX(subsample_country_map!$C:$C,MATCH($CF2705,subsample_country_map!$A:$A,0)),INDEX(lookup!$AB:$AB,MATCH($A2705,lookup!$A:$A,0)))</f>
        <v>1_developed</v>
      </c>
      <c r="AM2705" t="str">
        <f>IF(AND($CF2705&lt;&gt;"",IFERROR(INDEX(subsample_country_map!$D:$D,MATCH($CF2705,subsample_country_map!$A:$A,0)),"")&lt;&gt;""),INDEX(subsample_country_map!$D:$D,MATCH($CF2705,subsample_country_map!$A:$A,0)),INDEX(lookup!$AC:$AC,MATCH($A2705,lookup!$A:$A,0)))</f>
        <v>1_western</v>
      </c>
      <c r="AN2705" t="str">
        <f>IF(AND($CF2705&lt;&gt;"",IFERROR(INDEX(subsample_country_map!$E:$E,MATCH($CF2705,subsample_country_map!$A:$A,0)),"")&lt;&gt;""),INDEX(subsample_country_map!$E:$E,MATCH($CF2705,subsample_country_map!$A:$A,0)),INDEX(lookup!$AD:$AD,MATCH($A2705,lookup!$A:$A,0)))</f>
        <v>1_common law</v>
      </c>
      <c r="AO2705" t="str">
        <f>INDEX(lookup!$Y:$Y,MATCH($A2705,lookup!$A:$A,0))</f>
        <v>0_published</v>
      </c>
      <c r="AP2705" t="str">
        <f>INDEX(lookup!$Z:$Z,MATCH($A2705,lookup!$A:$A,0))</f>
        <v>1_VHB high</v>
      </c>
      <c r="AQ2705" t="str">
        <f>INDEX(lookup!$W:$W,MATCH($A2705,lookup!$A:$A,0))</f>
        <v>3_mgmt</v>
      </c>
      <c r="AR2705" t="inlineStr">
        <is>
          <t>United States</t>
        </is>
      </c>
      <c r="AS2705" t="inlineStr">
        <is>
          <t>v10_version</t>
        </is>
      </c>
      <c r="BO2705" t="inlineStr">
        <is>
          <t>original</t>
        </is>
      </c>
      <c r="BP2705" t="inlineStr">
        <is>
          <t>Chen et al (2020)</t>
        </is>
      </c>
      <c r="BQ2705" t="inlineStr">
        <is>
          <t>v10-adopted</t>
        </is>
      </c>
      <c r="BT2705" t="n">
        <v>0</v>
      </c>
      <c r="BV2705" t="n">
        <v>244</v>
      </c>
      <c r="BW2705" t="n">
        <v>1988</v>
      </c>
      <c r="BX2705" t="n">
        <v>2015</v>
      </c>
      <c r="BZ2705" t="n">
        <v>2001.5</v>
      </c>
      <c r="CA2705" t="n">
        <v>0</v>
      </c>
      <c r="CB2705" t="n">
        <v>0</v>
      </c>
      <c r="CC2705" t="n">
        <v>0</v>
      </c>
      <c r="CD2705" t="n">
        <v>-0.001673838811790536</v>
      </c>
      <c r="CE2705" t="n">
        <v>1</v>
      </c>
    </row>
    <row r="2706">
      <c r="A2706" t="inlineStr">
        <is>
          <t>Chen et al (2020)</t>
        </is>
      </c>
      <c r="B2706" t="n">
        <v>245</v>
      </c>
      <c r="C2706" t="n">
        <v>0.0005273898683686083</v>
      </c>
      <c r="D2706" t="n">
        <v>836</v>
      </c>
      <c r="E2706">
        <f>IF(ISNUMBER($BA2706),$BA2706,IF(AND(ISNUMBER($D2706),ISNUMBER($BW2706),ISNUMBER($BX2706)),$D2706*($BX2706-$BW2706+1),""))</f>
        <v>23408.0</v>
      </c>
      <c r="F2706" t="inlineStr">
        <is>
          <t>coded</t>
        </is>
      </c>
      <c r="G2706" t="inlineStr">
        <is>
          <t>calculated</t>
        </is>
      </c>
      <c r="H2706" t="inlineStr">
        <is>
          <t>partial</t>
        </is>
      </c>
      <c r="I2706" t="inlineStr">
        <is>
          <t>Regression Cofficient and Standard Error  available</t>
        </is>
      </c>
      <c r="J2706">
        <f>IF($BW2706&lt;&gt;"",$BW2706,"")</f>
        <v>1988.0</v>
      </c>
      <c r="K2706">
        <f>IF($BX2706&lt;&gt;"",$BX2706,"")</f>
        <v>2015.0</v>
      </c>
      <c r="L2706">
        <f>IF(AND(ISNUMBER($BW2706),ISNUMBER($BX2706)),($BW2706+$BX2706)/2,"")</f>
        <v>2001.5</v>
      </c>
      <c r="M2706">
        <f>IF($L2706&lt;&gt;"",$L2706,"")</f>
        <v>2001.5</v>
      </c>
      <c r="N2706">
        <f>IF(AND(ISNUMBER($BW2706),ISNUMBER($BX2706)),MIN(1,MAX(0,($BX2706-2016+1)/($BX2706-$BW2706+1))),"")</f>
        <v>0.0</v>
      </c>
      <c r="O2706">
        <f>IF(AND(ISNUMBER($BW2706),ISNUMBER($BX2706)),MIN(1,MAX(0,($BX2706-2017+1)/($BX2706-$BW2706+1))),"")</f>
        <v>0.0</v>
      </c>
      <c r="P2706">
        <f>IF(AND(ISNUMBER($BW2706),ISNUMBER($BX2706)),MIN(1,MAX(0,($BX2706-2018+1)/($BX2706-$BW2706+1))),"")</f>
        <v>0.0</v>
      </c>
      <c r="Q2706">
        <f>IF(AND(ISNUMBER($BW2706),ISNUMBER($BX2706)),MIN(1,MAX(0,($BX2706-2019+1)/($BX2706-$BW2706+1))),"")</f>
        <v>0.0</v>
      </c>
      <c r="R2706">
        <f>IF(AND(ISNUMBER($BW2706),ISNUMBER($BX2706)),MIN(1,MAX(0,($BX2706-2016+1)/($BX2706-$BW2706+1))),"")</f>
        <v>0.0</v>
      </c>
      <c r="S2706">
        <f>IF($L2706&lt;&gt;"",IF($L2706&gt;=2015.5,1,0),"")</f>
        <v>0.0</v>
      </c>
      <c r="T2706">
        <f>IF($L2706&lt;&gt;"",IF($L2706&gt;=2016,1,0),"")</f>
        <v>0.0</v>
      </c>
      <c r="U2706">
        <f>IF(ISNUMBER($BX2706),IF($BX2706&gt;=2016,1,0),"")</f>
        <v>0.0</v>
      </c>
      <c r="V2706">
        <f>IF(ISNUMBER($BW2706),IF($BW2706&gt;=2016,1,0),"")</f>
        <v>0.0</v>
      </c>
      <c r="W2706" t="str">
        <f>IF(AND(ISNUMBER($BW2706),ISNUMBER($BX2706)),IF($BW2706&gt;=2016,"post-only",IF($BX2706&lt;2016,"pre-only","mixed")),"")</f>
        <v>pre-only</v>
      </c>
      <c r="X2706">
        <f>IF(AND(ISNUMBER($BW2706),ISNUMBER($BX2706)),MIN(1,MAX(0,($BX2706-2017+1)/($BX2706-$BW2706+1))),"")</f>
        <v>0.0</v>
      </c>
      <c r="Y2706">
        <f>IF(AND(ISNUMBER($BW2706),ISNUMBER($BX2706)),MIN(1,MAX(0,($BX2706-2018+1)/($BX2706-$BW2706+1))),"")</f>
        <v>0.0</v>
      </c>
      <c r="Z2706">
        <f>IF(AND(ISNUMBER($BW2706),ISNUMBER($BX2706)),MIN(1,MAX(0,($BX2706-2019+1)/($BX2706-$BW2706+1))),"")</f>
        <v>0.0</v>
      </c>
      <c r="AA2706">
        <f>IF(ISNUMBER($BX2706),IF($BX2706&gt;=2017,1,0),"")</f>
        <v>0.0</v>
      </c>
      <c r="AB2706">
        <f>IF(ISNUMBER($BX2706),IF($BX2706&gt;=2018,1,0),"")</f>
        <v>0.0</v>
      </c>
      <c r="AC2706">
        <f>IF(ISNUMBER($BX2706),IF($BX2706&gt;=2019,1,0),"")</f>
        <v>0.0</v>
      </c>
      <c r="AD2706">
        <f>IF($L2706&lt;&gt;"",IF($L2706&gt;2013,1,0),"")</f>
        <v>0.0</v>
      </c>
      <c r="AE2706">
        <f>IF($L2706&lt;&gt;"",1+IF($L2706&gt;2011,1,0)+IF($L2706&gt;2014,1,0),"")</f>
        <v>1.0</v>
      </c>
      <c r="AF2706" t="inlineStr">
        <is>
          <t>loan (interest rate)</t>
        </is>
      </c>
      <c r="AG2706" t="inlineStr">
        <is>
          <t>performance</t>
        </is>
      </c>
      <c r="AH2706" t="inlineStr">
        <is>
          <t>non-sensitive</t>
        </is>
      </c>
      <c r="AI2706" t="inlineStr">
        <is>
          <t>with ETS/CT</t>
        </is>
      </c>
      <c r="AJ2706" t="inlineStr">
        <is>
          <t>without ETS/CT</t>
        </is>
      </c>
      <c r="AK2706" t="str">
        <f>IF(AND($CF2706&lt;&gt;"",IFERROR(INDEX(subsample_country_map!$B:$B,MATCH($CF2706,subsample_country_map!$A:$A,0)),"")&lt;&gt;""),INDEX(subsample_country_map!$B:$B,MATCH($CF2706,subsample_country_map!$A:$A,0)),INDEX(lookup!$AA:$AA,MATCH($A2706,lookup!$A:$A,0)))</f>
        <v>1_US</v>
      </c>
      <c r="AL2706" t="str">
        <f>IF(AND($CF2706&lt;&gt;"",IFERROR(INDEX(subsample_country_map!$C:$C,MATCH($CF2706,subsample_country_map!$A:$A,0)),"")&lt;&gt;""),INDEX(subsample_country_map!$C:$C,MATCH($CF2706,subsample_country_map!$A:$A,0)),INDEX(lookup!$AB:$AB,MATCH($A2706,lookup!$A:$A,0)))</f>
        <v>1_developed</v>
      </c>
      <c r="AM2706" t="str">
        <f>IF(AND($CF2706&lt;&gt;"",IFERROR(INDEX(subsample_country_map!$D:$D,MATCH($CF2706,subsample_country_map!$A:$A,0)),"")&lt;&gt;""),INDEX(subsample_country_map!$D:$D,MATCH($CF2706,subsample_country_map!$A:$A,0)),INDEX(lookup!$AC:$AC,MATCH($A2706,lookup!$A:$A,0)))</f>
        <v>1_western</v>
      </c>
      <c r="AN2706" t="str">
        <f>IF(AND($CF2706&lt;&gt;"",IFERROR(INDEX(subsample_country_map!$E:$E,MATCH($CF2706,subsample_country_map!$A:$A,0)),"")&lt;&gt;""),INDEX(subsample_country_map!$E:$E,MATCH($CF2706,subsample_country_map!$A:$A,0)),INDEX(lookup!$AD:$AD,MATCH($A2706,lookup!$A:$A,0)))</f>
        <v>1_common law</v>
      </c>
      <c r="AO2706" t="str">
        <f>INDEX(lookup!$Y:$Y,MATCH($A2706,lookup!$A:$A,0))</f>
        <v>0_published</v>
      </c>
      <c r="AP2706" t="str">
        <f>INDEX(lookup!$Z:$Z,MATCH($A2706,lookup!$A:$A,0))</f>
        <v>1_VHB high</v>
      </c>
      <c r="AQ2706" t="str">
        <f>INDEX(lookup!$W:$W,MATCH($A2706,lookup!$A:$A,0))</f>
        <v>3_mgmt</v>
      </c>
      <c r="AR2706" t="inlineStr">
        <is>
          <t>United States</t>
        </is>
      </c>
      <c r="AS2706" t="inlineStr">
        <is>
          <t>v10_version</t>
        </is>
      </c>
      <c r="BO2706" t="inlineStr">
        <is>
          <t>original</t>
        </is>
      </c>
      <c r="BP2706" t="inlineStr">
        <is>
          <t>Chen et al (2020)</t>
        </is>
      </c>
      <c r="BQ2706" t="inlineStr">
        <is>
          <t>v10-adopted</t>
        </is>
      </c>
      <c r="BT2706" t="n">
        <v>0</v>
      </c>
      <c r="BV2706" t="n">
        <v>245</v>
      </c>
      <c r="BW2706" t="n">
        <v>1988</v>
      </c>
      <c r="BX2706" t="n">
        <v>2015</v>
      </c>
      <c r="BZ2706" t="n">
        <v>2001.5</v>
      </c>
      <c r="CA2706" t="n">
        <v>0</v>
      </c>
      <c r="CB2706" t="n">
        <v>0</v>
      </c>
      <c r="CC2706" t="n">
        <v>0</v>
      </c>
      <c r="CD2706" t="n">
        <v>0.000527389917264702</v>
      </c>
      <c r="CE2706" t="n">
        <v>1</v>
      </c>
    </row>
    <row r="2707">
      <c r="A2707" t="inlineStr">
        <is>
          <t>Chen et al (2020)</t>
        </is>
      </c>
      <c r="B2707" t="n">
        <v>248</v>
      </c>
      <c r="C2707" t="n">
        <v>-0.002530708626889086</v>
      </c>
      <c r="D2707" t="n">
        <v>836</v>
      </c>
      <c r="E2707">
        <f>IF(ISNUMBER($BA2707),$BA2707,IF(AND(ISNUMBER($D2707),ISNUMBER($BW2707),ISNUMBER($BX2707)),$D2707*($BX2707-$BW2707+1),""))</f>
        <v>23408.0</v>
      </c>
      <c r="F2707" t="inlineStr">
        <is>
          <t>coded</t>
        </is>
      </c>
      <c r="G2707" t="inlineStr">
        <is>
          <t>calculated</t>
        </is>
      </c>
      <c r="H2707" t="inlineStr">
        <is>
          <t>partial</t>
        </is>
      </c>
      <c r="I2707" t="inlineStr">
        <is>
          <t>Regression Cofficient and Standard Error  available</t>
        </is>
      </c>
      <c r="J2707">
        <f>IF($BW2707&lt;&gt;"",$BW2707,"")</f>
        <v>1988.0</v>
      </c>
      <c r="K2707">
        <f>IF($BX2707&lt;&gt;"",$BX2707,"")</f>
        <v>2015.0</v>
      </c>
      <c r="L2707">
        <f>IF(AND(ISNUMBER($BW2707),ISNUMBER($BX2707)),($BW2707+$BX2707)/2,"")</f>
        <v>2001.5</v>
      </c>
      <c r="M2707">
        <f>IF($L2707&lt;&gt;"",$L2707,"")</f>
        <v>2001.5</v>
      </c>
      <c r="N2707">
        <f>IF(AND(ISNUMBER($BW2707),ISNUMBER($BX2707)),MIN(1,MAX(0,($BX2707-2016+1)/($BX2707-$BW2707+1))),"")</f>
        <v>0.0</v>
      </c>
      <c r="O2707">
        <f>IF(AND(ISNUMBER($BW2707),ISNUMBER($BX2707)),MIN(1,MAX(0,($BX2707-2017+1)/($BX2707-$BW2707+1))),"")</f>
        <v>0.0</v>
      </c>
      <c r="P2707">
        <f>IF(AND(ISNUMBER($BW2707),ISNUMBER($BX2707)),MIN(1,MAX(0,($BX2707-2018+1)/($BX2707-$BW2707+1))),"")</f>
        <v>0.0</v>
      </c>
      <c r="Q2707">
        <f>IF(AND(ISNUMBER($BW2707),ISNUMBER($BX2707)),MIN(1,MAX(0,($BX2707-2019+1)/($BX2707-$BW2707+1))),"")</f>
        <v>0.0</v>
      </c>
      <c r="R2707">
        <f>IF(AND(ISNUMBER($BW2707),ISNUMBER($BX2707)),MIN(1,MAX(0,($BX2707-2016+1)/($BX2707-$BW2707+1))),"")</f>
        <v>0.0</v>
      </c>
      <c r="S2707">
        <f>IF($L2707&lt;&gt;"",IF($L2707&gt;=2015.5,1,0),"")</f>
        <v>0.0</v>
      </c>
      <c r="T2707">
        <f>IF($L2707&lt;&gt;"",IF($L2707&gt;=2016,1,0),"")</f>
        <v>0.0</v>
      </c>
      <c r="U2707">
        <f>IF(ISNUMBER($BX2707),IF($BX2707&gt;=2016,1,0),"")</f>
        <v>0.0</v>
      </c>
      <c r="V2707">
        <f>IF(ISNUMBER($BW2707),IF($BW2707&gt;=2016,1,0),"")</f>
        <v>0.0</v>
      </c>
      <c r="W2707" t="str">
        <f>IF(AND(ISNUMBER($BW2707),ISNUMBER($BX2707)),IF($BW2707&gt;=2016,"post-only",IF($BX2707&lt;2016,"pre-only","mixed")),"")</f>
        <v>pre-only</v>
      </c>
      <c r="X2707">
        <f>IF(AND(ISNUMBER($BW2707),ISNUMBER($BX2707)),MIN(1,MAX(0,($BX2707-2017+1)/($BX2707-$BW2707+1))),"")</f>
        <v>0.0</v>
      </c>
      <c r="Y2707">
        <f>IF(AND(ISNUMBER($BW2707),ISNUMBER($BX2707)),MIN(1,MAX(0,($BX2707-2018+1)/($BX2707-$BW2707+1))),"")</f>
        <v>0.0</v>
      </c>
      <c r="Z2707">
        <f>IF(AND(ISNUMBER($BW2707),ISNUMBER($BX2707)),MIN(1,MAX(0,($BX2707-2019+1)/($BX2707-$BW2707+1))),"")</f>
        <v>0.0</v>
      </c>
      <c r="AA2707">
        <f>IF(ISNUMBER($BX2707),IF($BX2707&gt;=2017,1,0),"")</f>
        <v>0.0</v>
      </c>
      <c r="AB2707">
        <f>IF(ISNUMBER($BX2707),IF($BX2707&gt;=2018,1,0),"")</f>
        <v>0.0</v>
      </c>
      <c r="AC2707">
        <f>IF(ISNUMBER($BX2707),IF($BX2707&gt;=2019,1,0),"")</f>
        <v>0.0</v>
      </c>
      <c r="AD2707">
        <f>IF($L2707&lt;&gt;"",IF($L2707&gt;2013,1,0),"")</f>
        <v>0.0</v>
      </c>
      <c r="AE2707">
        <f>IF($L2707&lt;&gt;"",1+IF($L2707&gt;2011,1,0)+IF($L2707&gt;2014,1,0),"")</f>
        <v>1.0</v>
      </c>
      <c r="AF2707" t="inlineStr">
        <is>
          <t>loan (interest rate)</t>
        </is>
      </c>
      <c r="AG2707" t="inlineStr">
        <is>
          <t>performance</t>
        </is>
      </c>
      <c r="AH2707" t="inlineStr">
        <is>
          <t>non-sensitive</t>
        </is>
      </c>
      <c r="AI2707" t="inlineStr">
        <is>
          <t>with ETS/CT</t>
        </is>
      </c>
      <c r="AJ2707" t="inlineStr">
        <is>
          <t>without ETS/CT</t>
        </is>
      </c>
      <c r="AK2707" t="str">
        <f>IF(AND($CF2707&lt;&gt;"",IFERROR(INDEX(subsample_country_map!$B:$B,MATCH($CF2707,subsample_country_map!$A:$A,0)),"")&lt;&gt;""),INDEX(subsample_country_map!$B:$B,MATCH($CF2707,subsample_country_map!$A:$A,0)),INDEX(lookup!$AA:$AA,MATCH($A2707,lookup!$A:$A,0)))</f>
        <v>1_US</v>
      </c>
      <c r="AL2707" t="str">
        <f>IF(AND($CF2707&lt;&gt;"",IFERROR(INDEX(subsample_country_map!$C:$C,MATCH($CF2707,subsample_country_map!$A:$A,0)),"")&lt;&gt;""),INDEX(subsample_country_map!$C:$C,MATCH($CF2707,subsample_country_map!$A:$A,0)),INDEX(lookup!$AB:$AB,MATCH($A2707,lookup!$A:$A,0)))</f>
        <v>1_developed</v>
      </c>
      <c r="AM2707" t="str">
        <f>IF(AND($CF2707&lt;&gt;"",IFERROR(INDEX(subsample_country_map!$D:$D,MATCH($CF2707,subsample_country_map!$A:$A,0)),"")&lt;&gt;""),INDEX(subsample_country_map!$D:$D,MATCH($CF2707,subsample_country_map!$A:$A,0)),INDEX(lookup!$AC:$AC,MATCH($A2707,lookup!$A:$A,0)))</f>
        <v>1_western</v>
      </c>
      <c r="AN2707" t="str">
        <f>IF(AND($CF2707&lt;&gt;"",IFERROR(INDEX(subsample_country_map!$E:$E,MATCH($CF2707,subsample_country_map!$A:$A,0)),"")&lt;&gt;""),INDEX(subsample_country_map!$E:$E,MATCH($CF2707,subsample_country_map!$A:$A,0)),INDEX(lookup!$AD:$AD,MATCH($A2707,lookup!$A:$A,0)))</f>
        <v>1_common law</v>
      </c>
      <c r="AO2707" t="str">
        <f>INDEX(lookup!$Y:$Y,MATCH($A2707,lookup!$A:$A,0))</f>
        <v>0_published</v>
      </c>
      <c r="AP2707" t="str">
        <f>INDEX(lookup!$Z:$Z,MATCH($A2707,lookup!$A:$A,0))</f>
        <v>1_VHB high</v>
      </c>
      <c r="AQ2707" t="str">
        <f>INDEX(lookup!$W:$W,MATCH($A2707,lookup!$A:$A,0))</f>
        <v>3_mgmt</v>
      </c>
      <c r="AR2707" t="inlineStr">
        <is>
          <t>United States</t>
        </is>
      </c>
      <c r="AS2707" t="inlineStr">
        <is>
          <t>v10_version</t>
        </is>
      </c>
      <c r="BO2707" t="inlineStr">
        <is>
          <t>original</t>
        </is>
      </c>
      <c r="BP2707" t="inlineStr">
        <is>
          <t>Chen et al (2020)</t>
        </is>
      </c>
      <c r="BQ2707" t="inlineStr">
        <is>
          <t>v10-adopted</t>
        </is>
      </c>
      <c r="BT2707" t="n">
        <v>0</v>
      </c>
      <c r="BV2707" t="n">
        <v>248</v>
      </c>
      <c r="BW2707" t="n">
        <v>1988</v>
      </c>
      <c r="BX2707" t="n">
        <v>2015</v>
      </c>
      <c r="BZ2707" t="n">
        <v>2001.5</v>
      </c>
      <c r="CA2707" t="n">
        <v>0</v>
      </c>
      <c r="CB2707" t="n">
        <v>0</v>
      </c>
      <c r="CC2707" t="n">
        <v>0</v>
      </c>
      <c r="CD2707" t="n">
        <v>-0.002530714029539301</v>
      </c>
      <c r="CE2707" t="n">
        <v>1</v>
      </c>
    </row>
    <row r="2708">
      <c r="A2708" t="inlineStr">
        <is>
          <t>Chen et al (2020)</t>
        </is>
      </c>
      <c r="B2708" t="n">
        <v>250</v>
      </c>
      <c r="C2708" t="n">
        <v>-0.002279732108610194</v>
      </c>
      <c r="D2708" t="n">
        <v>836</v>
      </c>
      <c r="E2708">
        <f>IF(ISNUMBER($BA2708),$BA2708,IF(AND(ISNUMBER($D2708),ISNUMBER($BW2708),ISNUMBER($BX2708)),$D2708*($BX2708-$BW2708+1),""))</f>
        <v>23408.0</v>
      </c>
      <c r="F2708" t="inlineStr">
        <is>
          <t>coded</t>
        </is>
      </c>
      <c r="G2708" t="inlineStr">
        <is>
          <t>calculated</t>
        </is>
      </c>
      <c r="H2708" t="inlineStr">
        <is>
          <t>partial</t>
        </is>
      </c>
      <c r="I2708" t="inlineStr">
        <is>
          <t>Regression Cofficient and Standard Error  available</t>
        </is>
      </c>
      <c r="J2708">
        <f>IF($BW2708&lt;&gt;"",$BW2708,"")</f>
        <v>1988.0</v>
      </c>
      <c r="K2708">
        <f>IF($BX2708&lt;&gt;"",$BX2708,"")</f>
        <v>2015.0</v>
      </c>
      <c r="L2708">
        <f>IF(AND(ISNUMBER($BW2708),ISNUMBER($BX2708)),($BW2708+$BX2708)/2,"")</f>
        <v>2001.5</v>
      </c>
      <c r="M2708">
        <f>IF($L2708&lt;&gt;"",$L2708,"")</f>
        <v>2001.5</v>
      </c>
      <c r="N2708">
        <f>IF(AND(ISNUMBER($BW2708),ISNUMBER($BX2708)),MIN(1,MAX(0,($BX2708-2016+1)/($BX2708-$BW2708+1))),"")</f>
        <v>0.0</v>
      </c>
      <c r="O2708">
        <f>IF(AND(ISNUMBER($BW2708),ISNUMBER($BX2708)),MIN(1,MAX(0,($BX2708-2017+1)/($BX2708-$BW2708+1))),"")</f>
        <v>0.0</v>
      </c>
      <c r="P2708">
        <f>IF(AND(ISNUMBER($BW2708),ISNUMBER($BX2708)),MIN(1,MAX(0,($BX2708-2018+1)/($BX2708-$BW2708+1))),"")</f>
        <v>0.0</v>
      </c>
      <c r="Q2708">
        <f>IF(AND(ISNUMBER($BW2708),ISNUMBER($BX2708)),MIN(1,MAX(0,($BX2708-2019+1)/($BX2708-$BW2708+1))),"")</f>
        <v>0.0</v>
      </c>
      <c r="R2708">
        <f>IF(AND(ISNUMBER($BW2708),ISNUMBER($BX2708)),MIN(1,MAX(0,($BX2708-2016+1)/($BX2708-$BW2708+1))),"")</f>
        <v>0.0</v>
      </c>
      <c r="S2708">
        <f>IF($L2708&lt;&gt;"",IF($L2708&gt;=2015.5,1,0),"")</f>
        <v>0.0</v>
      </c>
      <c r="T2708">
        <f>IF($L2708&lt;&gt;"",IF($L2708&gt;=2016,1,0),"")</f>
        <v>0.0</v>
      </c>
      <c r="U2708">
        <f>IF(ISNUMBER($BX2708),IF($BX2708&gt;=2016,1,0),"")</f>
        <v>0.0</v>
      </c>
      <c r="V2708">
        <f>IF(ISNUMBER($BW2708),IF($BW2708&gt;=2016,1,0),"")</f>
        <v>0.0</v>
      </c>
      <c r="W2708" t="str">
        <f>IF(AND(ISNUMBER($BW2708),ISNUMBER($BX2708)),IF($BW2708&gt;=2016,"post-only",IF($BX2708&lt;2016,"pre-only","mixed")),"")</f>
        <v>pre-only</v>
      </c>
      <c r="X2708">
        <f>IF(AND(ISNUMBER($BW2708),ISNUMBER($BX2708)),MIN(1,MAX(0,($BX2708-2017+1)/($BX2708-$BW2708+1))),"")</f>
        <v>0.0</v>
      </c>
      <c r="Y2708">
        <f>IF(AND(ISNUMBER($BW2708),ISNUMBER($BX2708)),MIN(1,MAX(0,($BX2708-2018+1)/($BX2708-$BW2708+1))),"")</f>
        <v>0.0</v>
      </c>
      <c r="Z2708">
        <f>IF(AND(ISNUMBER($BW2708),ISNUMBER($BX2708)),MIN(1,MAX(0,($BX2708-2019+1)/($BX2708-$BW2708+1))),"")</f>
        <v>0.0</v>
      </c>
      <c r="AA2708">
        <f>IF(ISNUMBER($BX2708),IF($BX2708&gt;=2017,1,0),"")</f>
        <v>0.0</v>
      </c>
      <c r="AB2708">
        <f>IF(ISNUMBER($BX2708),IF($BX2708&gt;=2018,1,0),"")</f>
        <v>0.0</v>
      </c>
      <c r="AC2708">
        <f>IF(ISNUMBER($BX2708),IF($BX2708&gt;=2019,1,0),"")</f>
        <v>0.0</v>
      </c>
      <c r="AD2708">
        <f>IF($L2708&lt;&gt;"",IF($L2708&gt;2013,1,0),"")</f>
        <v>0.0</v>
      </c>
      <c r="AE2708">
        <f>IF($L2708&lt;&gt;"",1+IF($L2708&gt;2011,1,0)+IF($L2708&gt;2014,1,0),"")</f>
        <v>1.0</v>
      </c>
      <c r="AF2708" t="inlineStr">
        <is>
          <t>loan (interest rate)</t>
        </is>
      </c>
      <c r="AG2708" t="inlineStr">
        <is>
          <t>performance</t>
        </is>
      </c>
      <c r="AH2708" t="inlineStr">
        <is>
          <t>non-sensitive</t>
        </is>
      </c>
      <c r="AI2708" t="inlineStr">
        <is>
          <t>with ETS/CT</t>
        </is>
      </c>
      <c r="AJ2708" t="inlineStr">
        <is>
          <t>without ETS/CT</t>
        </is>
      </c>
      <c r="AK2708" t="str">
        <f>IF(AND($CF2708&lt;&gt;"",IFERROR(INDEX(subsample_country_map!$B:$B,MATCH($CF2708,subsample_country_map!$A:$A,0)),"")&lt;&gt;""),INDEX(subsample_country_map!$B:$B,MATCH($CF2708,subsample_country_map!$A:$A,0)),INDEX(lookup!$AA:$AA,MATCH($A2708,lookup!$A:$A,0)))</f>
        <v>1_US</v>
      </c>
      <c r="AL2708" t="str">
        <f>IF(AND($CF2708&lt;&gt;"",IFERROR(INDEX(subsample_country_map!$C:$C,MATCH($CF2708,subsample_country_map!$A:$A,0)),"")&lt;&gt;""),INDEX(subsample_country_map!$C:$C,MATCH($CF2708,subsample_country_map!$A:$A,0)),INDEX(lookup!$AB:$AB,MATCH($A2708,lookup!$A:$A,0)))</f>
        <v>1_developed</v>
      </c>
      <c r="AM2708" t="str">
        <f>IF(AND($CF2708&lt;&gt;"",IFERROR(INDEX(subsample_country_map!$D:$D,MATCH($CF2708,subsample_country_map!$A:$A,0)),"")&lt;&gt;""),INDEX(subsample_country_map!$D:$D,MATCH($CF2708,subsample_country_map!$A:$A,0)),INDEX(lookup!$AC:$AC,MATCH($A2708,lookup!$A:$A,0)))</f>
        <v>1_western</v>
      </c>
      <c r="AN2708" t="str">
        <f>IF(AND($CF2708&lt;&gt;"",IFERROR(INDEX(subsample_country_map!$E:$E,MATCH($CF2708,subsample_country_map!$A:$A,0)),"")&lt;&gt;""),INDEX(subsample_country_map!$E:$E,MATCH($CF2708,subsample_country_map!$A:$A,0)),INDEX(lookup!$AD:$AD,MATCH($A2708,lookup!$A:$A,0)))</f>
        <v>1_common law</v>
      </c>
      <c r="AO2708" t="str">
        <f>INDEX(lookup!$Y:$Y,MATCH($A2708,lookup!$A:$A,0))</f>
        <v>0_published</v>
      </c>
      <c r="AP2708" t="str">
        <f>INDEX(lookup!$Z:$Z,MATCH($A2708,lookup!$A:$A,0))</f>
        <v>1_VHB high</v>
      </c>
      <c r="AQ2708" t="str">
        <f>INDEX(lookup!$W:$W,MATCH($A2708,lookup!$A:$A,0))</f>
        <v>3_mgmt</v>
      </c>
      <c r="AR2708" t="inlineStr">
        <is>
          <t>United States</t>
        </is>
      </c>
      <c r="AS2708" t="inlineStr">
        <is>
          <t>v10_version</t>
        </is>
      </c>
      <c r="BO2708" t="inlineStr">
        <is>
          <t>original</t>
        </is>
      </c>
      <c r="BP2708" t="inlineStr">
        <is>
          <t>Chen et al (2020)</t>
        </is>
      </c>
      <c r="BQ2708" t="inlineStr">
        <is>
          <t>v10-adopted</t>
        </is>
      </c>
      <c r="BT2708" t="n">
        <v>0</v>
      </c>
      <c r="BV2708" t="n">
        <v>250</v>
      </c>
      <c r="BW2708" t="n">
        <v>1988</v>
      </c>
      <c r="BX2708" t="n">
        <v>2015</v>
      </c>
      <c r="BZ2708" t="n">
        <v>2001.5</v>
      </c>
      <c r="CA2708" t="n">
        <v>0</v>
      </c>
      <c r="CB2708" t="n">
        <v>0</v>
      </c>
      <c r="CC2708" t="n">
        <v>0</v>
      </c>
      <c r="CD2708" t="n">
        <v>-0.002279736058014067</v>
      </c>
      <c r="CE2708" t="n">
        <v>1</v>
      </c>
    </row>
    <row r="2709">
      <c r="A2709" t="inlineStr">
        <is>
          <t>Chen et al (2020)</t>
        </is>
      </c>
      <c r="B2709" t="n">
        <v>254</v>
      </c>
      <c r="C2709" t="n">
        <v>-0.001888572364915108</v>
      </c>
      <c r="D2709" t="n">
        <v>836</v>
      </c>
      <c r="E2709">
        <f>IF(ISNUMBER($BA2709),$BA2709,IF(AND(ISNUMBER($D2709),ISNUMBER($BW2709),ISNUMBER($BX2709)),$D2709*($BX2709-$BW2709+1),""))</f>
        <v>23408.0</v>
      </c>
      <c r="F2709" t="inlineStr">
        <is>
          <t>coded</t>
        </is>
      </c>
      <c r="G2709" t="inlineStr">
        <is>
          <t>calculated</t>
        </is>
      </c>
      <c r="H2709" t="inlineStr">
        <is>
          <t>partial</t>
        </is>
      </c>
      <c r="I2709" t="inlineStr">
        <is>
          <t>Regression Cofficient and Standard Error  available</t>
        </is>
      </c>
      <c r="J2709">
        <f>IF($BW2709&lt;&gt;"",$BW2709,"")</f>
        <v>1988.0</v>
      </c>
      <c r="K2709">
        <f>IF($BX2709&lt;&gt;"",$BX2709,"")</f>
        <v>2015.0</v>
      </c>
      <c r="L2709">
        <f>IF(AND(ISNUMBER($BW2709),ISNUMBER($BX2709)),($BW2709+$BX2709)/2,"")</f>
        <v>2001.5</v>
      </c>
      <c r="M2709">
        <f>IF($L2709&lt;&gt;"",$L2709,"")</f>
        <v>2001.5</v>
      </c>
      <c r="N2709">
        <f>IF(AND(ISNUMBER($BW2709),ISNUMBER($BX2709)),MIN(1,MAX(0,($BX2709-2016+1)/($BX2709-$BW2709+1))),"")</f>
        <v>0.0</v>
      </c>
      <c r="O2709">
        <f>IF(AND(ISNUMBER($BW2709),ISNUMBER($BX2709)),MIN(1,MAX(0,($BX2709-2017+1)/($BX2709-$BW2709+1))),"")</f>
        <v>0.0</v>
      </c>
      <c r="P2709">
        <f>IF(AND(ISNUMBER($BW2709),ISNUMBER($BX2709)),MIN(1,MAX(0,($BX2709-2018+1)/($BX2709-$BW2709+1))),"")</f>
        <v>0.0</v>
      </c>
      <c r="Q2709">
        <f>IF(AND(ISNUMBER($BW2709),ISNUMBER($BX2709)),MIN(1,MAX(0,($BX2709-2019+1)/($BX2709-$BW2709+1))),"")</f>
        <v>0.0</v>
      </c>
      <c r="R2709">
        <f>IF(AND(ISNUMBER($BW2709),ISNUMBER($BX2709)),MIN(1,MAX(0,($BX2709-2016+1)/($BX2709-$BW2709+1))),"")</f>
        <v>0.0</v>
      </c>
      <c r="S2709">
        <f>IF($L2709&lt;&gt;"",IF($L2709&gt;=2015.5,1,0),"")</f>
        <v>0.0</v>
      </c>
      <c r="T2709">
        <f>IF($L2709&lt;&gt;"",IF($L2709&gt;=2016,1,0),"")</f>
        <v>0.0</v>
      </c>
      <c r="U2709">
        <f>IF(ISNUMBER($BX2709),IF($BX2709&gt;=2016,1,0),"")</f>
        <v>0.0</v>
      </c>
      <c r="V2709">
        <f>IF(ISNUMBER($BW2709),IF($BW2709&gt;=2016,1,0),"")</f>
        <v>0.0</v>
      </c>
      <c r="W2709" t="str">
        <f>IF(AND(ISNUMBER($BW2709),ISNUMBER($BX2709)),IF($BW2709&gt;=2016,"post-only",IF($BX2709&lt;2016,"pre-only","mixed")),"")</f>
        <v>pre-only</v>
      </c>
      <c r="X2709">
        <f>IF(AND(ISNUMBER($BW2709),ISNUMBER($BX2709)),MIN(1,MAX(0,($BX2709-2017+1)/($BX2709-$BW2709+1))),"")</f>
        <v>0.0</v>
      </c>
      <c r="Y2709">
        <f>IF(AND(ISNUMBER($BW2709),ISNUMBER($BX2709)),MIN(1,MAX(0,($BX2709-2018+1)/($BX2709-$BW2709+1))),"")</f>
        <v>0.0</v>
      </c>
      <c r="Z2709">
        <f>IF(AND(ISNUMBER($BW2709),ISNUMBER($BX2709)),MIN(1,MAX(0,($BX2709-2019+1)/($BX2709-$BW2709+1))),"")</f>
        <v>0.0</v>
      </c>
      <c r="AA2709">
        <f>IF(ISNUMBER($BX2709),IF($BX2709&gt;=2017,1,0),"")</f>
        <v>0.0</v>
      </c>
      <c r="AB2709">
        <f>IF(ISNUMBER($BX2709),IF($BX2709&gt;=2018,1,0),"")</f>
        <v>0.0</v>
      </c>
      <c r="AC2709">
        <f>IF(ISNUMBER($BX2709),IF($BX2709&gt;=2019,1,0),"")</f>
        <v>0.0</v>
      </c>
      <c r="AD2709">
        <f>IF($L2709&lt;&gt;"",IF($L2709&gt;2013,1,0),"")</f>
        <v>0.0</v>
      </c>
      <c r="AE2709">
        <f>IF($L2709&lt;&gt;"",1+IF($L2709&gt;2011,1,0)+IF($L2709&gt;2014,1,0),"")</f>
        <v>1.0</v>
      </c>
      <c r="AF2709" t="inlineStr">
        <is>
          <t>loan (interest rate)</t>
        </is>
      </c>
      <c r="AG2709" t="inlineStr">
        <is>
          <t>performance</t>
        </is>
      </c>
      <c r="AH2709" t="inlineStr">
        <is>
          <t>non-sensitive</t>
        </is>
      </c>
      <c r="AI2709" t="inlineStr">
        <is>
          <t>with ETS/CT</t>
        </is>
      </c>
      <c r="AJ2709" t="inlineStr">
        <is>
          <t>without ETS/CT</t>
        </is>
      </c>
      <c r="AK2709" t="str">
        <f>IF(AND($CF2709&lt;&gt;"",IFERROR(INDEX(subsample_country_map!$B:$B,MATCH($CF2709,subsample_country_map!$A:$A,0)),"")&lt;&gt;""),INDEX(subsample_country_map!$B:$B,MATCH($CF2709,subsample_country_map!$A:$A,0)),INDEX(lookup!$AA:$AA,MATCH($A2709,lookup!$A:$A,0)))</f>
        <v>1_US</v>
      </c>
      <c r="AL2709" t="str">
        <f>IF(AND($CF2709&lt;&gt;"",IFERROR(INDEX(subsample_country_map!$C:$C,MATCH($CF2709,subsample_country_map!$A:$A,0)),"")&lt;&gt;""),INDEX(subsample_country_map!$C:$C,MATCH($CF2709,subsample_country_map!$A:$A,0)),INDEX(lookup!$AB:$AB,MATCH($A2709,lookup!$A:$A,0)))</f>
        <v>1_developed</v>
      </c>
      <c r="AM2709" t="str">
        <f>IF(AND($CF2709&lt;&gt;"",IFERROR(INDEX(subsample_country_map!$D:$D,MATCH($CF2709,subsample_country_map!$A:$A,0)),"")&lt;&gt;""),INDEX(subsample_country_map!$D:$D,MATCH($CF2709,subsample_country_map!$A:$A,0)),INDEX(lookup!$AC:$AC,MATCH($A2709,lookup!$A:$A,0)))</f>
        <v>1_western</v>
      </c>
      <c r="AN2709" t="str">
        <f>IF(AND($CF2709&lt;&gt;"",IFERROR(INDEX(subsample_country_map!$E:$E,MATCH($CF2709,subsample_country_map!$A:$A,0)),"")&lt;&gt;""),INDEX(subsample_country_map!$E:$E,MATCH($CF2709,subsample_country_map!$A:$A,0)),INDEX(lookup!$AD:$AD,MATCH($A2709,lookup!$A:$A,0)))</f>
        <v>1_common law</v>
      </c>
      <c r="AO2709" t="str">
        <f>INDEX(lookup!$Y:$Y,MATCH($A2709,lookup!$A:$A,0))</f>
        <v>0_published</v>
      </c>
      <c r="AP2709" t="str">
        <f>INDEX(lookup!$Z:$Z,MATCH($A2709,lookup!$A:$A,0))</f>
        <v>1_VHB high</v>
      </c>
      <c r="AQ2709" t="str">
        <f>INDEX(lookup!$W:$W,MATCH($A2709,lookup!$A:$A,0))</f>
        <v>3_mgmt</v>
      </c>
      <c r="AR2709" t="inlineStr">
        <is>
          <t>United States</t>
        </is>
      </c>
      <c r="AS2709" t="inlineStr">
        <is>
          <t>v10_version</t>
        </is>
      </c>
      <c r="BO2709" t="inlineStr">
        <is>
          <t>original</t>
        </is>
      </c>
      <c r="BP2709" t="inlineStr">
        <is>
          <t>Chen et al (2020)</t>
        </is>
      </c>
      <c r="BQ2709" t="inlineStr">
        <is>
          <t>v10-adopted</t>
        </is>
      </c>
      <c r="BT2709" t="n">
        <v>0</v>
      </c>
      <c r="BV2709" t="n">
        <v>254</v>
      </c>
      <c r="BW2709" t="n">
        <v>1988</v>
      </c>
      <c r="BX2709" t="n">
        <v>2015</v>
      </c>
      <c r="BZ2709" t="n">
        <v>2001.5</v>
      </c>
      <c r="CA2709" t="n">
        <v>0</v>
      </c>
      <c r="CB2709" t="n">
        <v>0</v>
      </c>
      <c r="CC2709" t="n">
        <v>0</v>
      </c>
      <c r="CD2709" t="n">
        <v>-0.001888574610247109</v>
      </c>
      <c r="CE2709" t="n">
        <v>1</v>
      </c>
    </row>
    <row r="2710">
      <c r="A2710" t="inlineStr">
        <is>
          <t>Chen et al (2020)</t>
        </is>
      </c>
      <c r="B2710" t="n">
        <v>256</v>
      </c>
      <c r="C2710" t="n">
        <v>0.02383880268918898</v>
      </c>
      <c r="D2710" t="n">
        <v>836</v>
      </c>
      <c r="E2710">
        <f>IF(ISNUMBER($BA2710),$BA2710,IF(AND(ISNUMBER($D2710),ISNUMBER($BW2710),ISNUMBER($BX2710)),$D2710*($BX2710-$BW2710+1),""))</f>
        <v>23408.0</v>
      </c>
      <c r="F2710" t="inlineStr">
        <is>
          <t>coded</t>
        </is>
      </c>
      <c r="G2710" t="inlineStr">
        <is>
          <t>calculated</t>
        </is>
      </c>
      <c r="H2710" t="inlineStr">
        <is>
          <t>partial</t>
        </is>
      </c>
      <c r="I2710" t="inlineStr">
        <is>
          <t>Regression Cofficient and Standard Error  available</t>
        </is>
      </c>
      <c r="J2710">
        <f>IF($BW2710&lt;&gt;"",$BW2710,"")</f>
        <v>1988.0</v>
      </c>
      <c r="K2710">
        <f>IF($BX2710&lt;&gt;"",$BX2710,"")</f>
        <v>2015.0</v>
      </c>
      <c r="L2710">
        <f>IF(AND(ISNUMBER($BW2710),ISNUMBER($BX2710)),($BW2710+$BX2710)/2,"")</f>
        <v>2001.5</v>
      </c>
      <c r="M2710">
        <f>IF($L2710&lt;&gt;"",$L2710,"")</f>
        <v>2001.5</v>
      </c>
      <c r="N2710">
        <f>IF(AND(ISNUMBER($BW2710),ISNUMBER($BX2710)),MIN(1,MAX(0,($BX2710-2016+1)/($BX2710-$BW2710+1))),"")</f>
        <v>0.0</v>
      </c>
      <c r="O2710">
        <f>IF(AND(ISNUMBER($BW2710),ISNUMBER($BX2710)),MIN(1,MAX(0,($BX2710-2017+1)/($BX2710-$BW2710+1))),"")</f>
        <v>0.0</v>
      </c>
      <c r="P2710">
        <f>IF(AND(ISNUMBER($BW2710),ISNUMBER($BX2710)),MIN(1,MAX(0,($BX2710-2018+1)/($BX2710-$BW2710+1))),"")</f>
        <v>0.0</v>
      </c>
      <c r="Q2710">
        <f>IF(AND(ISNUMBER($BW2710),ISNUMBER($BX2710)),MIN(1,MAX(0,($BX2710-2019+1)/($BX2710-$BW2710+1))),"")</f>
        <v>0.0</v>
      </c>
      <c r="R2710">
        <f>IF(AND(ISNUMBER($BW2710),ISNUMBER($BX2710)),MIN(1,MAX(0,($BX2710-2016+1)/($BX2710-$BW2710+1))),"")</f>
        <v>0.0</v>
      </c>
      <c r="S2710">
        <f>IF($L2710&lt;&gt;"",IF($L2710&gt;=2015.5,1,0),"")</f>
        <v>0.0</v>
      </c>
      <c r="T2710">
        <f>IF($L2710&lt;&gt;"",IF($L2710&gt;=2016,1,0),"")</f>
        <v>0.0</v>
      </c>
      <c r="U2710">
        <f>IF(ISNUMBER($BX2710),IF($BX2710&gt;=2016,1,0),"")</f>
        <v>0.0</v>
      </c>
      <c r="V2710">
        <f>IF(ISNUMBER($BW2710),IF($BW2710&gt;=2016,1,0),"")</f>
        <v>0.0</v>
      </c>
      <c r="W2710" t="str">
        <f>IF(AND(ISNUMBER($BW2710),ISNUMBER($BX2710)),IF($BW2710&gt;=2016,"post-only",IF($BX2710&lt;2016,"pre-only","mixed")),"")</f>
        <v>pre-only</v>
      </c>
      <c r="X2710">
        <f>IF(AND(ISNUMBER($BW2710),ISNUMBER($BX2710)),MIN(1,MAX(0,($BX2710-2017+1)/($BX2710-$BW2710+1))),"")</f>
        <v>0.0</v>
      </c>
      <c r="Y2710">
        <f>IF(AND(ISNUMBER($BW2710),ISNUMBER($BX2710)),MIN(1,MAX(0,($BX2710-2018+1)/($BX2710-$BW2710+1))),"")</f>
        <v>0.0</v>
      </c>
      <c r="Z2710">
        <f>IF(AND(ISNUMBER($BW2710),ISNUMBER($BX2710)),MIN(1,MAX(0,($BX2710-2019+1)/($BX2710-$BW2710+1))),"")</f>
        <v>0.0</v>
      </c>
      <c r="AA2710">
        <f>IF(ISNUMBER($BX2710),IF($BX2710&gt;=2017,1,0),"")</f>
        <v>0.0</v>
      </c>
      <c r="AB2710">
        <f>IF(ISNUMBER($BX2710),IF($BX2710&gt;=2018,1,0),"")</f>
        <v>0.0</v>
      </c>
      <c r="AC2710">
        <f>IF(ISNUMBER($BX2710),IF($BX2710&gt;=2019,1,0),"")</f>
        <v>0.0</v>
      </c>
      <c r="AD2710">
        <f>IF($L2710&lt;&gt;"",IF($L2710&gt;2013,1,0),"")</f>
        <v>0.0</v>
      </c>
      <c r="AE2710">
        <f>IF($L2710&lt;&gt;"",1+IF($L2710&gt;2011,1,0)+IF($L2710&gt;2014,1,0),"")</f>
        <v>1.0</v>
      </c>
      <c r="AF2710" t="inlineStr">
        <is>
          <t>loan (interest rate)</t>
        </is>
      </c>
      <c r="AG2710" t="inlineStr">
        <is>
          <t>performance</t>
        </is>
      </c>
      <c r="AH2710" t="inlineStr">
        <is>
          <t>non-sensitive</t>
        </is>
      </c>
      <c r="AI2710" t="inlineStr">
        <is>
          <t>with ETS/CT</t>
        </is>
      </c>
      <c r="AJ2710" t="inlineStr">
        <is>
          <t>without ETS/CT</t>
        </is>
      </c>
      <c r="AK2710" t="str">
        <f>IF(AND($CF2710&lt;&gt;"",IFERROR(INDEX(subsample_country_map!$B:$B,MATCH($CF2710,subsample_country_map!$A:$A,0)),"")&lt;&gt;""),INDEX(subsample_country_map!$B:$B,MATCH($CF2710,subsample_country_map!$A:$A,0)),INDEX(lookup!$AA:$AA,MATCH($A2710,lookup!$A:$A,0)))</f>
        <v>1_US</v>
      </c>
      <c r="AL2710" t="str">
        <f>IF(AND($CF2710&lt;&gt;"",IFERROR(INDEX(subsample_country_map!$C:$C,MATCH($CF2710,subsample_country_map!$A:$A,0)),"")&lt;&gt;""),INDEX(subsample_country_map!$C:$C,MATCH($CF2710,subsample_country_map!$A:$A,0)),INDEX(lookup!$AB:$AB,MATCH($A2710,lookup!$A:$A,0)))</f>
        <v>1_developed</v>
      </c>
      <c r="AM2710" t="str">
        <f>IF(AND($CF2710&lt;&gt;"",IFERROR(INDEX(subsample_country_map!$D:$D,MATCH($CF2710,subsample_country_map!$A:$A,0)),"")&lt;&gt;""),INDEX(subsample_country_map!$D:$D,MATCH($CF2710,subsample_country_map!$A:$A,0)),INDEX(lookup!$AC:$AC,MATCH($A2710,lookup!$A:$A,0)))</f>
        <v>1_western</v>
      </c>
      <c r="AN2710" t="str">
        <f>IF(AND($CF2710&lt;&gt;"",IFERROR(INDEX(subsample_country_map!$E:$E,MATCH($CF2710,subsample_country_map!$A:$A,0)),"")&lt;&gt;""),INDEX(subsample_country_map!$E:$E,MATCH($CF2710,subsample_country_map!$A:$A,0)),INDEX(lookup!$AD:$AD,MATCH($A2710,lookup!$A:$A,0)))</f>
        <v>1_common law</v>
      </c>
      <c r="AO2710" t="str">
        <f>INDEX(lookup!$Y:$Y,MATCH($A2710,lookup!$A:$A,0))</f>
        <v>0_published</v>
      </c>
      <c r="AP2710" t="str">
        <f>INDEX(lookup!$Z:$Z,MATCH($A2710,lookup!$A:$A,0))</f>
        <v>1_VHB high</v>
      </c>
      <c r="AQ2710" t="str">
        <f>INDEX(lookup!$W:$W,MATCH($A2710,lookup!$A:$A,0))</f>
        <v>3_mgmt</v>
      </c>
      <c r="AR2710" t="inlineStr">
        <is>
          <t>United States</t>
        </is>
      </c>
      <c r="AS2710" t="inlineStr">
        <is>
          <t>v10_version</t>
        </is>
      </c>
      <c r="BO2710" t="inlineStr">
        <is>
          <t>original</t>
        </is>
      </c>
      <c r="BP2710" t="inlineStr">
        <is>
          <t>Chen et al (2020)</t>
        </is>
      </c>
      <c r="BQ2710" t="inlineStr">
        <is>
          <t>v10-adopted</t>
        </is>
      </c>
      <c r="BT2710" t="n">
        <v>0</v>
      </c>
      <c r="BV2710" t="n">
        <v>256</v>
      </c>
      <c r="BW2710" t="n">
        <v>1988</v>
      </c>
      <c r="BX2710" t="n">
        <v>2015</v>
      </c>
      <c r="BZ2710" t="n">
        <v>2001.5</v>
      </c>
      <c r="CA2710" t="n">
        <v>0</v>
      </c>
      <c r="CB2710" t="n">
        <v>0</v>
      </c>
      <c r="CC2710" t="n">
        <v>0</v>
      </c>
      <c r="CD2710" t="n">
        <v>0.0238433200021538</v>
      </c>
      <c r="CE2710" t="n">
        <v>1</v>
      </c>
    </row>
    <row r="2711">
      <c r="A2711" t="inlineStr">
        <is>
          <t>Chen et al (2020)</t>
        </is>
      </c>
      <c r="B2711" t="n">
        <v>258</v>
      </c>
      <c r="C2711" t="n">
        <v>0.06929067553337936</v>
      </c>
      <c r="D2711" t="n">
        <v>836</v>
      </c>
      <c r="E2711">
        <f>IF(ISNUMBER($BA2711),$BA2711,IF(AND(ISNUMBER($D2711),ISNUMBER($BW2711),ISNUMBER($BX2711)),$D2711*($BX2711-$BW2711+1),""))</f>
        <v>23408.0</v>
      </c>
      <c r="F2711" t="inlineStr">
        <is>
          <t>coded</t>
        </is>
      </c>
      <c r="G2711" t="inlineStr">
        <is>
          <t>calculated</t>
        </is>
      </c>
      <c r="H2711" t="inlineStr">
        <is>
          <t>partial</t>
        </is>
      </c>
      <c r="I2711" t="inlineStr">
        <is>
          <t>Regression Cofficient and Standard Error  available</t>
        </is>
      </c>
      <c r="J2711">
        <f>IF($BW2711&lt;&gt;"",$BW2711,"")</f>
        <v>1988.0</v>
      </c>
      <c r="K2711">
        <f>IF($BX2711&lt;&gt;"",$BX2711,"")</f>
        <v>2015.0</v>
      </c>
      <c r="L2711">
        <f>IF(AND(ISNUMBER($BW2711),ISNUMBER($BX2711)),($BW2711+$BX2711)/2,"")</f>
        <v>2001.5</v>
      </c>
      <c r="M2711">
        <f>IF($L2711&lt;&gt;"",$L2711,"")</f>
        <v>2001.5</v>
      </c>
      <c r="N2711">
        <f>IF(AND(ISNUMBER($BW2711),ISNUMBER($BX2711)),MIN(1,MAX(0,($BX2711-2016+1)/($BX2711-$BW2711+1))),"")</f>
        <v>0.0</v>
      </c>
      <c r="O2711">
        <f>IF(AND(ISNUMBER($BW2711),ISNUMBER($BX2711)),MIN(1,MAX(0,($BX2711-2017+1)/($BX2711-$BW2711+1))),"")</f>
        <v>0.0</v>
      </c>
      <c r="P2711">
        <f>IF(AND(ISNUMBER($BW2711),ISNUMBER($BX2711)),MIN(1,MAX(0,($BX2711-2018+1)/($BX2711-$BW2711+1))),"")</f>
        <v>0.0</v>
      </c>
      <c r="Q2711">
        <f>IF(AND(ISNUMBER($BW2711),ISNUMBER($BX2711)),MIN(1,MAX(0,($BX2711-2019+1)/($BX2711-$BW2711+1))),"")</f>
        <v>0.0</v>
      </c>
      <c r="R2711">
        <f>IF(AND(ISNUMBER($BW2711),ISNUMBER($BX2711)),MIN(1,MAX(0,($BX2711-2016+1)/($BX2711-$BW2711+1))),"")</f>
        <v>0.0</v>
      </c>
      <c r="S2711">
        <f>IF($L2711&lt;&gt;"",IF($L2711&gt;=2015.5,1,0),"")</f>
        <v>0.0</v>
      </c>
      <c r="T2711">
        <f>IF($L2711&lt;&gt;"",IF($L2711&gt;=2016,1,0),"")</f>
        <v>0.0</v>
      </c>
      <c r="U2711">
        <f>IF(ISNUMBER($BX2711),IF($BX2711&gt;=2016,1,0),"")</f>
        <v>0.0</v>
      </c>
      <c r="V2711">
        <f>IF(ISNUMBER($BW2711),IF($BW2711&gt;=2016,1,0),"")</f>
        <v>0.0</v>
      </c>
      <c r="W2711" t="str">
        <f>IF(AND(ISNUMBER($BW2711),ISNUMBER($BX2711)),IF($BW2711&gt;=2016,"post-only",IF($BX2711&lt;2016,"pre-only","mixed")),"")</f>
        <v>pre-only</v>
      </c>
      <c r="X2711">
        <f>IF(AND(ISNUMBER($BW2711),ISNUMBER($BX2711)),MIN(1,MAX(0,($BX2711-2017+1)/($BX2711-$BW2711+1))),"")</f>
        <v>0.0</v>
      </c>
      <c r="Y2711">
        <f>IF(AND(ISNUMBER($BW2711),ISNUMBER($BX2711)),MIN(1,MAX(0,($BX2711-2018+1)/($BX2711-$BW2711+1))),"")</f>
        <v>0.0</v>
      </c>
      <c r="Z2711">
        <f>IF(AND(ISNUMBER($BW2711),ISNUMBER($BX2711)),MIN(1,MAX(0,($BX2711-2019+1)/($BX2711-$BW2711+1))),"")</f>
        <v>0.0</v>
      </c>
      <c r="AA2711">
        <f>IF(ISNUMBER($BX2711),IF($BX2711&gt;=2017,1,0),"")</f>
        <v>0.0</v>
      </c>
      <c r="AB2711">
        <f>IF(ISNUMBER($BX2711),IF($BX2711&gt;=2018,1,0),"")</f>
        <v>0.0</v>
      </c>
      <c r="AC2711">
        <f>IF(ISNUMBER($BX2711),IF($BX2711&gt;=2019,1,0),"")</f>
        <v>0.0</v>
      </c>
      <c r="AD2711">
        <f>IF($L2711&lt;&gt;"",IF($L2711&gt;2013,1,0),"")</f>
        <v>0.0</v>
      </c>
      <c r="AE2711">
        <f>IF($L2711&lt;&gt;"",1+IF($L2711&gt;2011,1,0)+IF($L2711&gt;2014,1,0),"")</f>
        <v>1.0</v>
      </c>
      <c r="AF2711" t="inlineStr">
        <is>
          <t>loan (interest rate)</t>
        </is>
      </c>
      <c r="AG2711" t="inlineStr">
        <is>
          <t>performance</t>
        </is>
      </c>
      <c r="AH2711" t="inlineStr">
        <is>
          <t>non-sensitive</t>
        </is>
      </c>
      <c r="AI2711" t="inlineStr">
        <is>
          <t>with ETS/CT</t>
        </is>
      </c>
      <c r="AJ2711" t="inlineStr">
        <is>
          <t>without ETS/CT</t>
        </is>
      </c>
      <c r="AK2711" t="str">
        <f>IF(AND($CF2711&lt;&gt;"",IFERROR(INDEX(subsample_country_map!$B:$B,MATCH($CF2711,subsample_country_map!$A:$A,0)),"")&lt;&gt;""),INDEX(subsample_country_map!$B:$B,MATCH($CF2711,subsample_country_map!$A:$A,0)),INDEX(lookup!$AA:$AA,MATCH($A2711,lookup!$A:$A,0)))</f>
        <v>1_US</v>
      </c>
      <c r="AL2711" t="str">
        <f>IF(AND($CF2711&lt;&gt;"",IFERROR(INDEX(subsample_country_map!$C:$C,MATCH($CF2711,subsample_country_map!$A:$A,0)),"")&lt;&gt;""),INDEX(subsample_country_map!$C:$C,MATCH($CF2711,subsample_country_map!$A:$A,0)),INDEX(lookup!$AB:$AB,MATCH($A2711,lookup!$A:$A,0)))</f>
        <v>1_developed</v>
      </c>
      <c r="AM2711" t="str">
        <f>IF(AND($CF2711&lt;&gt;"",IFERROR(INDEX(subsample_country_map!$D:$D,MATCH($CF2711,subsample_country_map!$A:$A,0)),"")&lt;&gt;""),INDEX(subsample_country_map!$D:$D,MATCH($CF2711,subsample_country_map!$A:$A,0)),INDEX(lookup!$AC:$AC,MATCH($A2711,lookup!$A:$A,0)))</f>
        <v>1_western</v>
      </c>
      <c r="AN2711" t="str">
        <f>IF(AND($CF2711&lt;&gt;"",IFERROR(INDEX(subsample_country_map!$E:$E,MATCH($CF2711,subsample_country_map!$A:$A,0)),"")&lt;&gt;""),INDEX(subsample_country_map!$E:$E,MATCH($CF2711,subsample_country_map!$A:$A,0)),INDEX(lookup!$AD:$AD,MATCH($A2711,lookup!$A:$A,0)))</f>
        <v>1_common law</v>
      </c>
      <c r="AO2711" t="str">
        <f>INDEX(lookup!$Y:$Y,MATCH($A2711,lookup!$A:$A,0))</f>
        <v>0_published</v>
      </c>
      <c r="AP2711" t="str">
        <f>INDEX(lookup!$Z:$Z,MATCH($A2711,lookup!$A:$A,0))</f>
        <v>1_VHB high</v>
      </c>
      <c r="AQ2711" t="str">
        <f>INDEX(lookup!$W:$W,MATCH($A2711,lookup!$A:$A,0))</f>
        <v>3_mgmt</v>
      </c>
      <c r="AR2711" t="inlineStr">
        <is>
          <t>United States</t>
        </is>
      </c>
      <c r="AS2711" t="inlineStr">
        <is>
          <t>v10_version</t>
        </is>
      </c>
      <c r="BO2711" t="inlineStr">
        <is>
          <t>original</t>
        </is>
      </c>
      <c r="BP2711" t="inlineStr">
        <is>
          <t>Chen et al (2020)</t>
        </is>
      </c>
      <c r="BQ2711" t="inlineStr">
        <is>
          <t>v10-adopted</t>
        </is>
      </c>
      <c r="BT2711" t="n">
        <v>0</v>
      </c>
      <c r="BV2711" t="n">
        <v>258</v>
      </c>
      <c r="BW2711" t="n">
        <v>1988</v>
      </c>
      <c r="BX2711" t="n">
        <v>2015</v>
      </c>
      <c r="BZ2711" t="n">
        <v>2001.5</v>
      </c>
      <c r="CA2711" t="n">
        <v>0</v>
      </c>
      <c r="CB2711" t="n">
        <v>0</v>
      </c>
      <c r="CC2711" t="n">
        <v>0</v>
      </c>
      <c r="CD2711" t="n">
        <v>0.06940188882818162</v>
      </c>
      <c r="CE2711" t="n">
        <v>1</v>
      </c>
    </row>
    <row r="2712">
      <c r="A2712" t="inlineStr">
        <is>
          <t>Chen et al (2020)</t>
        </is>
      </c>
      <c r="B2712" t="n">
        <v>260</v>
      </c>
      <c r="C2712" t="n">
        <v>-0.005680900550982223</v>
      </c>
      <c r="D2712" t="n">
        <v>836</v>
      </c>
      <c r="E2712">
        <f>IF(ISNUMBER($BA2712),$BA2712,IF(AND(ISNUMBER($D2712),ISNUMBER($BW2712),ISNUMBER($BX2712)),$D2712*($BX2712-$BW2712+1),""))</f>
        <v>23408.0</v>
      </c>
      <c r="F2712" t="inlineStr">
        <is>
          <t>coded</t>
        </is>
      </c>
      <c r="G2712" t="inlineStr">
        <is>
          <t>calculated</t>
        </is>
      </c>
      <c r="H2712" t="inlineStr">
        <is>
          <t>partial</t>
        </is>
      </c>
      <c r="I2712" t="inlineStr">
        <is>
          <t>Regression Cofficient and Standard Error  available</t>
        </is>
      </c>
      <c r="J2712">
        <f>IF($BW2712&lt;&gt;"",$BW2712,"")</f>
        <v>1988.0</v>
      </c>
      <c r="K2712">
        <f>IF($BX2712&lt;&gt;"",$BX2712,"")</f>
        <v>2015.0</v>
      </c>
      <c r="L2712">
        <f>IF(AND(ISNUMBER($BW2712),ISNUMBER($BX2712)),($BW2712+$BX2712)/2,"")</f>
        <v>2001.5</v>
      </c>
      <c r="M2712">
        <f>IF($L2712&lt;&gt;"",$L2712,"")</f>
        <v>2001.5</v>
      </c>
      <c r="N2712">
        <f>IF(AND(ISNUMBER($BW2712),ISNUMBER($BX2712)),MIN(1,MAX(0,($BX2712-2016+1)/($BX2712-$BW2712+1))),"")</f>
        <v>0.0</v>
      </c>
      <c r="O2712">
        <f>IF(AND(ISNUMBER($BW2712),ISNUMBER($BX2712)),MIN(1,MAX(0,($BX2712-2017+1)/($BX2712-$BW2712+1))),"")</f>
        <v>0.0</v>
      </c>
      <c r="P2712">
        <f>IF(AND(ISNUMBER($BW2712),ISNUMBER($BX2712)),MIN(1,MAX(0,($BX2712-2018+1)/($BX2712-$BW2712+1))),"")</f>
        <v>0.0</v>
      </c>
      <c r="Q2712">
        <f>IF(AND(ISNUMBER($BW2712),ISNUMBER($BX2712)),MIN(1,MAX(0,($BX2712-2019+1)/($BX2712-$BW2712+1))),"")</f>
        <v>0.0</v>
      </c>
      <c r="R2712">
        <f>IF(AND(ISNUMBER($BW2712),ISNUMBER($BX2712)),MIN(1,MAX(0,($BX2712-2016+1)/($BX2712-$BW2712+1))),"")</f>
        <v>0.0</v>
      </c>
      <c r="S2712">
        <f>IF($L2712&lt;&gt;"",IF($L2712&gt;=2015.5,1,0),"")</f>
        <v>0.0</v>
      </c>
      <c r="T2712">
        <f>IF($L2712&lt;&gt;"",IF($L2712&gt;=2016,1,0),"")</f>
        <v>0.0</v>
      </c>
      <c r="U2712">
        <f>IF(ISNUMBER($BX2712),IF($BX2712&gt;=2016,1,0),"")</f>
        <v>0.0</v>
      </c>
      <c r="V2712">
        <f>IF(ISNUMBER($BW2712),IF($BW2712&gt;=2016,1,0),"")</f>
        <v>0.0</v>
      </c>
      <c r="W2712" t="str">
        <f>IF(AND(ISNUMBER($BW2712),ISNUMBER($BX2712)),IF($BW2712&gt;=2016,"post-only",IF($BX2712&lt;2016,"pre-only","mixed")),"")</f>
        <v>pre-only</v>
      </c>
      <c r="X2712">
        <f>IF(AND(ISNUMBER($BW2712),ISNUMBER($BX2712)),MIN(1,MAX(0,($BX2712-2017+1)/($BX2712-$BW2712+1))),"")</f>
        <v>0.0</v>
      </c>
      <c r="Y2712">
        <f>IF(AND(ISNUMBER($BW2712),ISNUMBER($BX2712)),MIN(1,MAX(0,($BX2712-2018+1)/($BX2712-$BW2712+1))),"")</f>
        <v>0.0</v>
      </c>
      <c r="Z2712">
        <f>IF(AND(ISNUMBER($BW2712),ISNUMBER($BX2712)),MIN(1,MAX(0,($BX2712-2019+1)/($BX2712-$BW2712+1))),"")</f>
        <v>0.0</v>
      </c>
      <c r="AA2712">
        <f>IF(ISNUMBER($BX2712),IF($BX2712&gt;=2017,1,0),"")</f>
        <v>0.0</v>
      </c>
      <c r="AB2712">
        <f>IF(ISNUMBER($BX2712),IF($BX2712&gt;=2018,1,0),"")</f>
        <v>0.0</v>
      </c>
      <c r="AC2712">
        <f>IF(ISNUMBER($BX2712),IF($BX2712&gt;=2019,1,0),"")</f>
        <v>0.0</v>
      </c>
      <c r="AD2712">
        <f>IF($L2712&lt;&gt;"",IF($L2712&gt;2013,1,0),"")</f>
        <v>0.0</v>
      </c>
      <c r="AE2712">
        <f>IF($L2712&lt;&gt;"",1+IF($L2712&gt;2011,1,0)+IF($L2712&gt;2014,1,0),"")</f>
        <v>1.0</v>
      </c>
      <c r="AF2712" t="inlineStr">
        <is>
          <t>loan (interest rate)</t>
        </is>
      </c>
      <c r="AG2712" t="inlineStr">
        <is>
          <t>performance</t>
        </is>
      </c>
      <c r="AH2712" t="inlineStr">
        <is>
          <t>non-sensitive</t>
        </is>
      </c>
      <c r="AI2712" t="inlineStr">
        <is>
          <t>with ETS/CT</t>
        </is>
      </c>
      <c r="AJ2712" t="inlineStr">
        <is>
          <t>without ETS/CT</t>
        </is>
      </c>
      <c r="AK2712" t="str">
        <f>IF(AND($CF2712&lt;&gt;"",IFERROR(INDEX(subsample_country_map!$B:$B,MATCH($CF2712,subsample_country_map!$A:$A,0)),"")&lt;&gt;""),INDEX(subsample_country_map!$B:$B,MATCH($CF2712,subsample_country_map!$A:$A,0)),INDEX(lookup!$AA:$AA,MATCH($A2712,lookup!$A:$A,0)))</f>
        <v>1_US</v>
      </c>
      <c r="AL2712" t="str">
        <f>IF(AND($CF2712&lt;&gt;"",IFERROR(INDEX(subsample_country_map!$C:$C,MATCH($CF2712,subsample_country_map!$A:$A,0)),"")&lt;&gt;""),INDEX(subsample_country_map!$C:$C,MATCH($CF2712,subsample_country_map!$A:$A,0)),INDEX(lookup!$AB:$AB,MATCH($A2712,lookup!$A:$A,0)))</f>
        <v>1_developed</v>
      </c>
      <c r="AM2712" t="str">
        <f>IF(AND($CF2712&lt;&gt;"",IFERROR(INDEX(subsample_country_map!$D:$D,MATCH($CF2712,subsample_country_map!$A:$A,0)),"")&lt;&gt;""),INDEX(subsample_country_map!$D:$D,MATCH($CF2712,subsample_country_map!$A:$A,0)),INDEX(lookup!$AC:$AC,MATCH($A2712,lookup!$A:$A,0)))</f>
        <v>1_western</v>
      </c>
      <c r="AN2712" t="str">
        <f>IF(AND($CF2712&lt;&gt;"",IFERROR(INDEX(subsample_country_map!$E:$E,MATCH($CF2712,subsample_country_map!$A:$A,0)),"")&lt;&gt;""),INDEX(subsample_country_map!$E:$E,MATCH($CF2712,subsample_country_map!$A:$A,0)),INDEX(lookup!$AD:$AD,MATCH($A2712,lookup!$A:$A,0)))</f>
        <v>1_common law</v>
      </c>
      <c r="AO2712" t="str">
        <f>INDEX(lookup!$Y:$Y,MATCH($A2712,lookup!$A:$A,0))</f>
        <v>0_published</v>
      </c>
      <c r="AP2712" t="str">
        <f>INDEX(lookup!$Z:$Z,MATCH($A2712,lookup!$A:$A,0))</f>
        <v>1_VHB high</v>
      </c>
      <c r="AQ2712" t="str">
        <f>INDEX(lookup!$W:$W,MATCH($A2712,lookup!$A:$A,0))</f>
        <v>3_mgmt</v>
      </c>
      <c r="AR2712" t="inlineStr">
        <is>
          <t>United States</t>
        </is>
      </c>
      <c r="AS2712" t="inlineStr">
        <is>
          <t>v10_version</t>
        </is>
      </c>
      <c r="BO2712" t="inlineStr">
        <is>
          <t>original</t>
        </is>
      </c>
      <c r="BP2712" t="inlineStr">
        <is>
          <t>Chen et al (2020)</t>
        </is>
      </c>
      <c r="BQ2712" t="inlineStr">
        <is>
          <t>v10-adopted</t>
        </is>
      </c>
      <c r="BT2712" t="n">
        <v>0</v>
      </c>
      <c r="BV2712" t="n">
        <v>260</v>
      </c>
      <c r="BW2712" t="n">
        <v>1988</v>
      </c>
      <c r="BX2712" t="n">
        <v>2015</v>
      </c>
      <c r="BZ2712" t="n">
        <v>2001.5</v>
      </c>
      <c r="CA2712" t="n">
        <v>0</v>
      </c>
      <c r="CB2712" t="n">
        <v>0</v>
      </c>
      <c r="CC2712" t="n">
        <v>0</v>
      </c>
      <c r="CD2712" t="n">
        <v>-0.005680961664701483</v>
      </c>
      <c r="CE2712" t="n">
        <v>1</v>
      </c>
    </row>
    <row r="2713">
      <c r="A2713" t="inlineStr">
        <is>
          <t>Chen et al (2020)</t>
        </is>
      </c>
      <c r="B2713" t="n">
        <v>261</v>
      </c>
      <c r="C2713" t="n">
        <v>-0.005573955180088987</v>
      </c>
      <c r="D2713" t="n">
        <v>836</v>
      </c>
      <c r="E2713">
        <f>IF(ISNUMBER($BA2713),$BA2713,IF(AND(ISNUMBER($D2713),ISNUMBER($BW2713),ISNUMBER($BX2713)),$D2713*($BX2713-$BW2713+1),""))</f>
        <v>23408.0</v>
      </c>
      <c r="F2713" t="inlineStr">
        <is>
          <t>coded</t>
        </is>
      </c>
      <c r="G2713" t="inlineStr">
        <is>
          <t>calculated</t>
        </is>
      </c>
      <c r="H2713" t="inlineStr">
        <is>
          <t>partial</t>
        </is>
      </c>
      <c r="I2713" t="inlineStr">
        <is>
          <t>Regression Cofficient and Standard Error  available</t>
        </is>
      </c>
      <c r="J2713">
        <f>IF($BW2713&lt;&gt;"",$BW2713,"")</f>
        <v>1988.0</v>
      </c>
      <c r="K2713">
        <f>IF($BX2713&lt;&gt;"",$BX2713,"")</f>
        <v>2015.0</v>
      </c>
      <c r="L2713">
        <f>IF(AND(ISNUMBER($BW2713),ISNUMBER($BX2713)),($BW2713+$BX2713)/2,"")</f>
        <v>2001.5</v>
      </c>
      <c r="M2713">
        <f>IF($L2713&lt;&gt;"",$L2713,"")</f>
        <v>2001.5</v>
      </c>
      <c r="N2713">
        <f>IF(AND(ISNUMBER($BW2713),ISNUMBER($BX2713)),MIN(1,MAX(0,($BX2713-2016+1)/($BX2713-$BW2713+1))),"")</f>
        <v>0.0</v>
      </c>
      <c r="O2713">
        <f>IF(AND(ISNUMBER($BW2713),ISNUMBER($BX2713)),MIN(1,MAX(0,($BX2713-2017+1)/($BX2713-$BW2713+1))),"")</f>
        <v>0.0</v>
      </c>
      <c r="P2713">
        <f>IF(AND(ISNUMBER($BW2713),ISNUMBER($BX2713)),MIN(1,MAX(0,($BX2713-2018+1)/($BX2713-$BW2713+1))),"")</f>
        <v>0.0</v>
      </c>
      <c r="Q2713">
        <f>IF(AND(ISNUMBER($BW2713),ISNUMBER($BX2713)),MIN(1,MAX(0,($BX2713-2019+1)/($BX2713-$BW2713+1))),"")</f>
        <v>0.0</v>
      </c>
      <c r="R2713">
        <f>IF(AND(ISNUMBER($BW2713),ISNUMBER($BX2713)),MIN(1,MAX(0,($BX2713-2016+1)/($BX2713-$BW2713+1))),"")</f>
        <v>0.0</v>
      </c>
      <c r="S2713">
        <f>IF($L2713&lt;&gt;"",IF($L2713&gt;=2015.5,1,0),"")</f>
        <v>0.0</v>
      </c>
      <c r="T2713">
        <f>IF($L2713&lt;&gt;"",IF($L2713&gt;=2016,1,0),"")</f>
        <v>0.0</v>
      </c>
      <c r="U2713">
        <f>IF(ISNUMBER($BX2713),IF($BX2713&gt;=2016,1,0),"")</f>
        <v>0.0</v>
      </c>
      <c r="V2713">
        <f>IF(ISNUMBER($BW2713),IF($BW2713&gt;=2016,1,0),"")</f>
        <v>0.0</v>
      </c>
      <c r="W2713" t="str">
        <f>IF(AND(ISNUMBER($BW2713),ISNUMBER($BX2713)),IF($BW2713&gt;=2016,"post-only",IF($BX2713&lt;2016,"pre-only","mixed")),"")</f>
        <v>pre-only</v>
      </c>
      <c r="X2713">
        <f>IF(AND(ISNUMBER($BW2713),ISNUMBER($BX2713)),MIN(1,MAX(0,($BX2713-2017+1)/($BX2713-$BW2713+1))),"")</f>
        <v>0.0</v>
      </c>
      <c r="Y2713">
        <f>IF(AND(ISNUMBER($BW2713),ISNUMBER($BX2713)),MIN(1,MAX(0,($BX2713-2018+1)/($BX2713-$BW2713+1))),"")</f>
        <v>0.0</v>
      </c>
      <c r="Z2713">
        <f>IF(AND(ISNUMBER($BW2713),ISNUMBER($BX2713)),MIN(1,MAX(0,($BX2713-2019+1)/($BX2713-$BW2713+1))),"")</f>
        <v>0.0</v>
      </c>
      <c r="AA2713">
        <f>IF(ISNUMBER($BX2713),IF($BX2713&gt;=2017,1,0),"")</f>
        <v>0.0</v>
      </c>
      <c r="AB2713">
        <f>IF(ISNUMBER($BX2713),IF($BX2713&gt;=2018,1,0),"")</f>
        <v>0.0</v>
      </c>
      <c r="AC2713">
        <f>IF(ISNUMBER($BX2713),IF($BX2713&gt;=2019,1,0),"")</f>
        <v>0.0</v>
      </c>
      <c r="AD2713">
        <f>IF($L2713&lt;&gt;"",IF($L2713&gt;2013,1,0),"")</f>
        <v>0.0</v>
      </c>
      <c r="AE2713">
        <f>IF($L2713&lt;&gt;"",1+IF($L2713&gt;2011,1,0)+IF($L2713&gt;2014,1,0),"")</f>
        <v>1.0</v>
      </c>
      <c r="AF2713" t="inlineStr">
        <is>
          <t>loan (interest rate)</t>
        </is>
      </c>
      <c r="AG2713" t="inlineStr">
        <is>
          <t>performance</t>
        </is>
      </c>
      <c r="AH2713" t="inlineStr">
        <is>
          <t>non-sensitive</t>
        </is>
      </c>
      <c r="AI2713" t="inlineStr">
        <is>
          <t>with ETS/CT</t>
        </is>
      </c>
      <c r="AJ2713" t="inlineStr">
        <is>
          <t>without ETS/CT</t>
        </is>
      </c>
      <c r="AK2713" t="str">
        <f>IF(AND($CF2713&lt;&gt;"",IFERROR(INDEX(subsample_country_map!$B:$B,MATCH($CF2713,subsample_country_map!$A:$A,0)),"")&lt;&gt;""),INDEX(subsample_country_map!$B:$B,MATCH($CF2713,subsample_country_map!$A:$A,0)),INDEX(lookup!$AA:$AA,MATCH($A2713,lookup!$A:$A,0)))</f>
        <v>1_US</v>
      </c>
      <c r="AL2713" t="str">
        <f>IF(AND($CF2713&lt;&gt;"",IFERROR(INDEX(subsample_country_map!$C:$C,MATCH($CF2713,subsample_country_map!$A:$A,0)),"")&lt;&gt;""),INDEX(subsample_country_map!$C:$C,MATCH($CF2713,subsample_country_map!$A:$A,0)),INDEX(lookup!$AB:$AB,MATCH($A2713,lookup!$A:$A,0)))</f>
        <v>1_developed</v>
      </c>
      <c r="AM2713" t="str">
        <f>IF(AND($CF2713&lt;&gt;"",IFERROR(INDEX(subsample_country_map!$D:$D,MATCH($CF2713,subsample_country_map!$A:$A,0)),"")&lt;&gt;""),INDEX(subsample_country_map!$D:$D,MATCH($CF2713,subsample_country_map!$A:$A,0)),INDEX(lookup!$AC:$AC,MATCH($A2713,lookup!$A:$A,0)))</f>
        <v>1_western</v>
      </c>
      <c r="AN2713" t="str">
        <f>IF(AND($CF2713&lt;&gt;"",IFERROR(INDEX(subsample_country_map!$E:$E,MATCH($CF2713,subsample_country_map!$A:$A,0)),"")&lt;&gt;""),INDEX(subsample_country_map!$E:$E,MATCH($CF2713,subsample_country_map!$A:$A,0)),INDEX(lookup!$AD:$AD,MATCH($A2713,lookup!$A:$A,0)))</f>
        <v>1_common law</v>
      </c>
      <c r="AO2713" t="str">
        <f>INDEX(lookup!$Y:$Y,MATCH($A2713,lookup!$A:$A,0))</f>
        <v>0_published</v>
      </c>
      <c r="AP2713" t="str">
        <f>INDEX(lookup!$Z:$Z,MATCH($A2713,lookup!$A:$A,0))</f>
        <v>1_VHB high</v>
      </c>
      <c r="AQ2713" t="str">
        <f>INDEX(lookup!$W:$W,MATCH($A2713,lookup!$A:$A,0))</f>
        <v>3_mgmt</v>
      </c>
      <c r="AR2713" t="inlineStr">
        <is>
          <t>United States</t>
        </is>
      </c>
      <c r="AS2713" t="inlineStr">
        <is>
          <t>v10_version</t>
        </is>
      </c>
      <c r="BO2713" t="inlineStr">
        <is>
          <t>original</t>
        </is>
      </c>
      <c r="BP2713" t="inlineStr">
        <is>
          <t>Chen et al (2020)</t>
        </is>
      </c>
      <c r="BQ2713" t="inlineStr">
        <is>
          <t>v10-adopted</t>
        </is>
      </c>
      <c r="BT2713" t="n">
        <v>0</v>
      </c>
      <c r="BV2713" t="n">
        <v>261</v>
      </c>
      <c r="BW2713" t="n">
        <v>1988</v>
      </c>
      <c r="BX2713" t="n">
        <v>2015</v>
      </c>
      <c r="BZ2713" t="n">
        <v>2001.5</v>
      </c>
      <c r="CA2713" t="n">
        <v>0</v>
      </c>
      <c r="CB2713" t="n">
        <v>0</v>
      </c>
      <c r="CC2713" t="n">
        <v>0</v>
      </c>
      <c r="CD2713" t="n">
        <v>-0.005574012906858986</v>
      </c>
      <c r="CE2713" t="n">
        <v>1</v>
      </c>
    </row>
    <row r="2714">
      <c r="A2714" t="inlineStr">
        <is>
          <t>Chen et al (2020)</t>
        </is>
      </c>
      <c r="B2714" t="n">
        <v>262</v>
      </c>
      <c r="C2714" t="n">
        <v>-0.0002296178947898654</v>
      </c>
      <c r="D2714" t="n">
        <v>836</v>
      </c>
      <c r="E2714">
        <f>IF(ISNUMBER($BA2714),$BA2714,IF(AND(ISNUMBER($D2714),ISNUMBER($BW2714),ISNUMBER($BX2714)),$D2714*($BX2714-$BW2714+1),""))</f>
        <v>23408.0</v>
      </c>
      <c r="F2714" t="inlineStr">
        <is>
          <t>coded</t>
        </is>
      </c>
      <c r="G2714" t="inlineStr">
        <is>
          <t>calculated</t>
        </is>
      </c>
      <c r="H2714" t="inlineStr">
        <is>
          <t>partial</t>
        </is>
      </c>
      <c r="I2714" t="inlineStr">
        <is>
          <t>Regression Cofficient and Standard Error  available</t>
        </is>
      </c>
      <c r="J2714">
        <f>IF($BW2714&lt;&gt;"",$BW2714,"")</f>
        <v>1988.0</v>
      </c>
      <c r="K2714">
        <f>IF($BX2714&lt;&gt;"",$BX2714,"")</f>
        <v>2015.0</v>
      </c>
      <c r="L2714">
        <f>IF(AND(ISNUMBER($BW2714),ISNUMBER($BX2714)),($BW2714+$BX2714)/2,"")</f>
        <v>2001.5</v>
      </c>
      <c r="M2714">
        <f>IF($L2714&lt;&gt;"",$L2714,"")</f>
        <v>2001.5</v>
      </c>
      <c r="N2714">
        <f>IF(AND(ISNUMBER($BW2714),ISNUMBER($BX2714)),MIN(1,MAX(0,($BX2714-2016+1)/($BX2714-$BW2714+1))),"")</f>
        <v>0.0</v>
      </c>
      <c r="O2714">
        <f>IF(AND(ISNUMBER($BW2714),ISNUMBER($BX2714)),MIN(1,MAX(0,($BX2714-2017+1)/($BX2714-$BW2714+1))),"")</f>
        <v>0.0</v>
      </c>
      <c r="P2714">
        <f>IF(AND(ISNUMBER($BW2714),ISNUMBER($BX2714)),MIN(1,MAX(0,($BX2714-2018+1)/($BX2714-$BW2714+1))),"")</f>
        <v>0.0</v>
      </c>
      <c r="Q2714">
        <f>IF(AND(ISNUMBER($BW2714),ISNUMBER($BX2714)),MIN(1,MAX(0,($BX2714-2019+1)/($BX2714-$BW2714+1))),"")</f>
        <v>0.0</v>
      </c>
      <c r="R2714">
        <f>IF(AND(ISNUMBER($BW2714),ISNUMBER($BX2714)),MIN(1,MAX(0,($BX2714-2016+1)/($BX2714-$BW2714+1))),"")</f>
        <v>0.0</v>
      </c>
      <c r="S2714">
        <f>IF($L2714&lt;&gt;"",IF($L2714&gt;=2015.5,1,0),"")</f>
        <v>0.0</v>
      </c>
      <c r="T2714">
        <f>IF($L2714&lt;&gt;"",IF($L2714&gt;=2016,1,0),"")</f>
        <v>0.0</v>
      </c>
      <c r="U2714">
        <f>IF(ISNUMBER($BX2714),IF($BX2714&gt;=2016,1,0),"")</f>
        <v>0.0</v>
      </c>
      <c r="V2714">
        <f>IF(ISNUMBER($BW2714),IF($BW2714&gt;=2016,1,0),"")</f>
        <v>0.0</v>
      </c>
      <c r="W2714" t="str">
        <f>IF(AND(ISNUMBER($BW2714),ISNUMBER($BX2714)),IF($BW2714&gt;=2016,"post-only",IF($BX2714&lt;2016,"pre-only","mixed")),"")</f>
        <v>pre-only</v>
      </c>
      <c r="X2714">
        <f>IF(AND(ISNUMBER($BW2714),ISNUMBER($BX2714)),MIN(1,MAX(0,($BX2714-2017+1)/($BX2714-$BW2714+1))),"")</f>
        <v>0.0</v>
      </c>
      <c r="Y2714">
        <f>IF(AND(ISNUMBER($BW2714),ISNUMBER($BX2714)),MIN(1,MAX(0,($BX2714-2018+1)/($BX2714-$BW2714+1))),"")</f>
        <v>0.0</v>
      </c>
      <c r="Z2714">
        <f>IF(AND(ISNUMBER($BW2714),ISNUMBER($BX2714)),MIN(1,MAX(0,($BX2714-2019+1)/($BX2714-$BW2714+1))),"")</f>
        <v>0.0</v>
      </c>
      <c r="AA2714">
        <f>IF(ISNUMBER($BX2714),IF($BX2714&gt;=2017,1,0),"")</f>
        <v>0.0</v>
      </c>
      <c r="AB2714">
        <f>IF(ISNUMBER($BX2714),IF($BX2714&gt;=2018,1,0),"")</f>
        <v>0.0</v>
      </c>
      <c r="AC2714">
        <f>IF(ISNUMBER($BX2714),IF($BX2714&gt;=2019,1,0),"")</f>
        <v>0.0</v>
      </c>
      <c r="AD2714">
        <f>IF($L2714&lt;&gt;"",IF($L2714&gt;2013,1,0),"")</f>
        <v>0.0</v>
      </c>
      <c r="AE2714">
        <f>IF($L2714&lt;&gt;"",1+IF($L2714&gt;2011,1,0)+IF($L2714&gt;2014,1,0),"")</f>
        <v>1.0</v>
      </c>
      <c r="AF2714" t="inlineStr">
        <is>
          <t>loan (interest rate)</t>
        </is>
      </c>
      <c r="AG2714" t="inlineStr">
        <is>
          <t>performance</t>
        </is>
      </c>
      <c r="AH2714" t="inlineStr">
        <is>
          <t>non-sensitive</t>
        </is>
      </c>
      <c r="AI2714" t="inlineStr">
        <is>
          <t>with ETS/CT</t>
        </is>
      </c>
      <c r="AJ2714" t="inlineStr">
        <is>
          <t>without ETS/CT</t>
        </is>
      </c>
      <c r="AK2714" t="str">
        <f>IF(AND($CF2714&lt;&gt;"",IFERROR(INDEX(subsample_country_map!$B:$B,MATCH($CF2714,subsample_country_map!$A:$A,0)),"")&lt;&gt;""),INDEX(subsample_country_map!$B:$B,MATCH($CF2714,subsample_country_map!$A:$A,0)),INDEX(lookup!$AA:$AA,MATCH($A2714,lookup!$A:$A,0)))</f>
        <v>1_US</v>
      </c>
      <c r="AL2714" t="str">
        <f>IF(AND($CF2714&lt;&gt;"",IFERROR(INDEX(subsample_country_map!$C:$C,MATCH($CF2714,subsample_country_map!$A:$A,0)),"")&lt;&gt;""),INDEX(subsample_country_map!$C:$C,MATCH($CF2714,subsample_country_map!$A:$A,0)),INDEX(lookup!$AB:$AB,MATCH($A2714,lookup!$A:$A,0)))</f>
        <v>1_developed</v>
      </c>
      <c r="AM2714" t="str">
        <f>IF(AND($CF2714&lt;&gt;"",IFERROR(INDEX(subsample_country_map!$D:$D,MATCH($CF2714,subsample_country_map!$A:$A,0)),"")&lt;&gt;""),INDEX(subsample_country_map!$D:$D,MATCH($CF2714,subsample_country_map!$A:$A,0)),INDEX(lookup!$AC:$AC,MATCH($A2714,lookup!$A:$A,0)))</f>
        <v>1_western</v>
      </c>
      <c r="AN2714" t="str">
        <f>IF(AND($CF2714&lt;&gt;"",IFERROR(INDEX(subsample_country_map!$E:$E,MATCH($CF2714,subsample_country_map!$A:$A,0)),"")&lt;&gt;""),INDEX(subsample_country_map!$E:$E,MATCH($CF2714,subsample_country_map!$A:$A,0)),INDEX(lookup!$AD:$AD,MATCH($A2714,lookup!$A:$A,0)))</f>
        <v>1_common law</v>
      </c>
      <c r="AO2714" t="str">
        <f>INDEX(lookup!$Y:$Y,MATCH($A2714,lookup!$A:$A,0))</f>
        <v>0_published</v>
      </c>
      <c r="AP2714" t="str">
        <f>INDEX(lookup!$Z:$Z,MATCH($A2714,lookup!$A:$A,0))</f>
        <v>1_VHB high</v>
      </c>
      <c r="AQ2714" t="str">
        <f>INDEX(lookup!$W:$W,MATCH($A2714,lookup!$A:$A,0))</f>
        <v>3_mgmt</v>
      </c>
      <c r="AR2714" t="inlineStr">
        <is>
          <t>United States</t>
        </is>
      </c>
      <c r="AS2714" t="inlineStr">
        <is>
          <t>v10_version</t>
        </is>
      </c>
      <c r="BO2714" t="inlineStr">
        <is>
          <t>original</t>
        </is>
      </c>
      <c r="BP2714" t="inlineStr">
        <is>
          <t>Chen et al (2020)</t>
        </is>
      </c>
      <c r="BQ2714" t="inlineStr">
        <is>
          <t>v10-adopted</t>
        </is>
      </c>
      <c r="BT2714" t="n">
        <v>0</v>
      </c>
      <c r="BV2714" t="n">
        <v>262</v>
      </c>
      <c r="BW2714" t="n">
        <v>1988</v>
      </c>
      <c r="BX2714" t="n">
        <v>2015</v>
      </c>
      <c r="BZ2714" t="n">
        <v>2001.5</v>
      </c>
      <c r="CA2714" t="n">
        <v>0</v>
      </c>
      <c r="CB2714" t="n">
        <v>0</v>
      </c>
      <c r="CC2714" t="n">
        <v>0</v>
      </c>
      <c r="CD2714" t="n">
        <v>-0.0002296178988253524</v>
      </c>
      <c r="CE2714" t="n">
        <v>1</v>
      </c>
    </row>
    <row r="2715">
      <c r="A2715" t="inlineStr">
        <is>
          <t>Chen et al (2020)</t>
        </is>
      </c>
      <c r="B2715" t="n">
        <v>263</v>
      </c>
      <c r="C2715" t="n">
        <v>-0.0002178273170964693</v>
      </c>
      <c r="D2715" t="n">
        <v>836</v>
      </c>
      <c r="E2715">
        <f>IF(ISNUMBER($BA2715),$BA2715,IF(AND(ISNUMBER($D2715),ISNUMBER($BW2715),ISNUMBER($BX2715)),$D2715*($BX2715-$BW2715+1),""))</f>
        <v>23408.0</v>
      </c>
      <c r="F2715" t="inlineStr">
        <is>
          <t>coded</t>
        </is>
      </c>
      <c r="G2715" t="inlineStr">
        <is>
          <t>calculated</t>
        </is>
      </c>
      <c r="H2715" t="inlineStr">
        <is>
          <t>partial</t>
        </is>
      </c>
      <c r="I2715" t="inlineStr">
        <is>
          <t>Regression Cofficient and Standard Error  available</t>
        </is>
      </c>
      <c r="J2715">
        <f>IF($BW2715&lt;&gt;"",$BW2715,"")</f>
        <v>1988.0</v>
      </c>
      <c r="K2715">
        <f>IF($BX2715&lt;&gt;"",$BX2715,"")</f>
        <v>2015.0</v>
      </c>
      <c r="L2715">
        <f>IF(AND(ISNUMBER($BW2715),ISNUMBER($BX2715)),($BW2715+$BX2715)/2,"")</f>
        <v>2001.5</v>
      </c>
      <c r="M2715">
        <f>IF($L2715&lt;&gt;"",$L2715,"")</f>
        <v>2001.5</v>
      </c>
      <c r="N2715">
        <f>IF(AND(ISNUMBER($BW2715),ISNUMBER($BX2715)),MIN(1,MAX(0,($BX2715-2016+1)/($BX2715-$BW2715+1))),"")</f>
        <v>0.0</v>
      </c>
      <c r="O2715">
        <f>IF(AND(ISNUMBER($BW2715),ISNUMBER($BX2715)),MIN(1,MAX(0,($BX2715-2017+1)/($BX2715-$BW2715+1))),"")</f>
        <v>0.0</v>
      </c>
      <c r="P2715">
        <f>IF(AND(ISNUMBER($BW2715),ISNUMBER($BX2715)),MIN(1,MAX(0,($BX2715-2018+1)/($BX2715-$BW2715+1))),"")</f>
        <v>0.0</v>
      </c>
      <c r="Q2715">
        <f>IF(AND(ISNUMBER($BW2715),ISNUMBER($BX2715)),MIN(1,MAX(0,($BX2715-2019+1)/($BX2715-$BW2715+1))),"")</f>
        <v>0.0</v>
      </c>
      <c r="R2715">
        <f>IF(AND(ISNUMBER($BW2715),ISNUMBER($BX2715)),MIN(1,MAX(0,($BX2715-2016+1)/($BX2715-$BW2715+1))),"")</f>
        <v>0.0</v>
      </c>
      <c r="S2715">
        <f>IF($L2715&lt;&gt;"",IF($L2715&gt;=2015.5,1,0),"")</f>
        <v>0.0</v>
      </c>
      <c r="T2715">
        <f>IF($L2715&lt;&gt;"",IF($L2715&gt;=2016,1,0),"")</f>
        <v>0.0</v>
      </c>
      <c r="U2715">
        <f>IF(ISNUMBER($BX2715),IF($BX2715&gt;=2016,1,0),"")</f>
        <v>0.0</v>
      </c>
      <c r="V2715">
        <f>IF(ISNUMBER($BW2715),IF($BW2715&gt;=2016,1,0),"")</f>
        <v>0.0</v>
      </c>
      <c r="W2715" t="str">
        <f>IF(AND(ISNUMBER($BW2715),ISNUMBER($BX2715)),IF($BW2715&gt;=2016,"post-only",IF($BX2715&lt;2016,"pre-only","mixed")),"")</f>
        <v>pre-only</v>
      </c>
      <c r="X2715">
        <f>IF(AND(ISNUMBER($BW2715),ISNUMBER($BX2715)),MIN(1,MAX(0,($BX2715-2017+1)/($BX2715-$BW2715+1))),"")</f>
        <v>0.0</v>
      </c>
      <c r="Y2715">
        <f>IF(AND(ISNUMBER($BW2715),ISNUMBER($BX2715)),MIN(1,MAX(0,($BX2715-2018+1)/($BX2715-$BW2715+1))),"")</f>
        <v>0.0</v>
      </c>
      <c r="Z2715">
        <f>IF(AND(ISNUMBER($BW2715),ISNUMBER($BX2715)),MIN(1,MAX(0,($BX2715-2019+1)/($BX2715-$BW2715+1))),"")</f>
        <v>0.0</v>
      </c>
      <c r="AA2715">
        <f>IF(ISNUMBER($BX2715),IF($BX2715&gt;=2017,1,0),"")</f>
        <v>0.0</v>
      </c>
      <c r="AB2715">
        <f>IF(ISNUMBER($BX2715),IF($BX2715&gt;=2018,1,0),"")</f>
        <v>0.0</v>
      </c>
      <c r="AC2715">
        <f>IF(ISNUMBER($BX2715),IF($BX2715&gt;=2019,1,0),"")</f>
        <v>0.0</v>
      </c>
      <c r="AD2715">
        <f>IF($L2715&lt;&gt;"",IF($L2715&gt;2013,1,0),"")</f>
        <v>0.0</v>
      </c>
      <c r="AE2715">
        <f>IF($L2715&lt;&gt;"",1+IF($L2715&gt;2011,1,0)+IF($L2715&gt;2014,1,0),"")</f>
        <v>1.0</v>
      </c>
      <c r="AF2715" t="inlineStr">
        <is>
          <t>loan (interest rate)</t>
        </is>
      </c>
      <c r="AG2715" t="inlineStr">
        <is>
          <t>performance</t>
        </is>
      </c>
      <c r="AH2715" t="inlineStr">
        <is>
          <t>non-sensitive</t>
        </is>
      </c>
      <c r="AI2715" t="inlineStr">
        <is>
          <t>with ETS/CT</t>
        </is>
      </c>
      <c r="AJ2715" t="inlineStr">
        <is>
          <t>without ETS/CT</t>
        </is>
      </c>
      <c r="AK2715" t="str">
        <f>IF(AND($CF2715&lt;&gt;"",IFERROR(INDEX(subsample_country_map!$B:$B,MATCH($CF2715,subsample_country_map!$A:$A,0)),"")&lt;&gt;""),INDEX(subsample_country_map!$B:$B,MATCH($CF2715,subsample_country_map!$A:$A,0)),INDEX(lookup!$AA:$AA,MATCH($A2715,lookup!$A:$A,0)))</f>
        <v>1_US</v>
      </c>
      <c r="AL2715" t="str">
        <f>IF(AND($CF2715&lt;&gt;"",IFERROR(INDEX(subsample_country_map!$C:$C,MATCH($CF2715,subsample_country_map!$A:$A,0)),"")&lt;&gt;""),INDEX(subsample_country_map!$C:$C,MATCH($CF2715,subsample_country_map!$A:$A,0)),INDEX(lookup!$AB:$AB,MATCH($A2715,lookup!$A:$A,0)))</f>
        <v>1_developed</v>
      </c>
      <c r="AM2715" t="str">
        <f>IF(AND($CF2715&lt;&gt;"",IFERROR(INDEX(subsample_country_map!$D:$D,MATCH($CF2715,subsample_country_map!$A:$A,0)),"")&lt;&gt;""),INDEX(subsample_country_map!$D:$D,MATCH($CF2715,subsample_country_map!$A:$A,0)),INDEX(lookup!$AC:$AC,MATCH($A2715,lookup!$A:$A,0)))</f>
        <v>1_western</v>
      </c>
      <c r="AN2715" t="str">
        <f>IF(AND($CF2715&lt;&gt;"",IFERROR(INDEX(subsample_country_map!$E:$E,MATCH($CF2715,subsample_country_map!$A:$A,0)),"")&lt;&gt;""),INDEX(subsample_country_map!$E:$E,MATCH($CF2715,subsample_country_map!$A:$A,0)),INDEX(lookup!$AD:$AD,MATCH($A2715,lookup!$A:$A,0)))</f>
        <v>1_common law</v>
      </c>
      <c r="AO2715" t="str">
        <f>INDEX(lookup!$Y:$Y,MATCH($A2715,lookup!$A:$A,0))</f>
        <v>0_published</v>
      </c>
      <c r="AP2715" t="str">
        <f>INDEX(lookup!$Z:$Z,MATCH($A2715,lookup!$A:$A,0))</f>
        <v>1_VHB high</v>
      </c>
      <c r="AQ2715" t="str">
        <f>INDEX(lookup!$W:$W,MATCH($A2715,lookup!$A:$A,0))</f>
        <v>3_mgmt</v>
      </c>
      <c r="AR2715" t="inlineStr">
        <is>
          <t>United States</t>
        </is>
      </c>
      <c r="AS2715" t="inlineStr">
        <is>
          <t>v10_version</t>
        </is>
      </c>
      <c r="BO2715" t="inlineStr">
        <is>
          <t>original</t>
        </is>
      </c>
      <c r="BP2715" t="inlineStr">
        <is>
          <t>Chen et al (2020)</t>
        </is>
      </c>
      <c r="BQ2715" t="inlineStr">
        <is>
          <t>v10-adopted</t>
        </is>
      </c>
      <c r="BT2715" t="n">
        <v>0</v>
      </c>
      <c r="BV2715" t="n">
        <v>263</v>
      </c>
      <c r="BW2715" t="n">
        <v>1988</v>
      </c>
      <c r="BX2715" t="n">
        <v>2015</v>
      </c>
      <c r="BZ2715" t="n">
        <v>2001.5</v>
      </c>
      <c r="CA2715" t="n">
        <v>0</v>
      </c>
      <c r="CB2715" t="n">
        <v>0</v>
      </c>
      <c r="CC2715" t="n">
        <v>0</v>
      </c>
      <c r="CD2715" t="n">
        <v>-0.00021782732054168</v>
      </c>
      <c r="CE2715" t="n">
        <v>1</v>
      </c>
    </row>
    <row r="2716">
      <c r="A2716" t="inlineStr">
        <is>
          <t>Chen et al (2020)</t>
        </is>
      </c>
      <c r="B2716" t="n">
        <v>264</v>
      </c>
      <c r="C2716" t="n">
        <v>-0.0002255408824866206</v>
      </c>
      <c r="D2716" t="n">
        <v>836</v>
      </c>
      <c r="E2716">
        <f>IF(ISNUMBER($BA2716),$BA2716,IF(AND(ISNUMBER($D2716),ISNUMBER($BW2716),ISNUMBER($BX2716)),$D2716*($BX2716-$BW2716+1),""))</f>
        <v>23408.0</v>
      </c>
      <c r="F2716" t="inlineStr">
        <is>
          <t>coded</t>
        </is>
      </c>
      <c r="G2716" t="inlineStr">
        <is>
          <t>calculated</t>
        </is>
      </c>
      <c r="H2716" t="inlineStr">
        <is>
          <t>partial</t>
        </is>
      </c>
      <c r="I2716" t="inlineStr">
        <is>
          <t>Regression Cofficient and Standard Error  available</t>
        </is>
      </c>
      <c r="J2716">
        <f>IF($BW2716&lt;&gt;"",$BW2716,"")</f>
        <v>1988.0</v>
      </c>
      <c r="K2716">
        <f>IF($BX2716&lt;&gt;"",$BX2716,"")</f>
        <v>2015.0</v>
      </c>
      <c r="L2716">
        <f>IF(AND(ISNUMBER($BW2716),ISNUMBER($BX2716)),($BW2716+$BX2716)/2,"")</f>
        <v>2001.5</v>
      </c>
      <c r="M2716">
        <f>IF($L2716&lt;&gt;"",$L2716,"")</f>
        <v>2001.5</v>
      </c>
      <c r="N2716">
        <f>IF(AND(ISNUMBER($BW2716),ISNUMBER($BX2716)),MIN(1,MAX(0,($BX2716-2016+1)/($BX2716-$BW2716+1))),"")</f>
        <v>0.0</v>
      </c>
      <c r="O2716">
        <f>IF(AND(ISNUMBER($BW2716),ISNUMBER($BX2716)),MIN(1,MAX(0,($BX2716-2017+1)/($BX2716-$BW2716+1))),"")</f>
        <v>0.0</v>
      </c>
      <c r="P2716">
        <f>IF(AND(ISNUMBER($BW2716),ISNUMBER($BX2716)),MIN(1,MAX(0,($BX2716-2018+1)/($BX2716-$BW2716+1))),"")</f>
        <v>0.0</v>
      </c>
      <c r="Q2716">
        <f>IF(AND(ISNUMBER($BW2716),ISNUMBER($BX2716)),MIN(1,MAX(0,($BX2716-2019+1)/($BX2716-$BW2716+1))),"")</f>
        <v>0.0</v>
      </c>
      <c r="R2716">
        <f>IF(AND(ISNUMBER($BW2716),ISNUMBER($BX2716)),MIN(1,MAX(0,($BX2716-2016+1)/($BX2716-$BW2716+1))),"")</f>
        <v>0.0</v>
      </c>
      <c r="S2716">
        <f>IF($L2716&lt;&gt;"",IF($L2716&gt;=2015.5,1,0),"")</f>
        <v>0.0</v>
      </c>
      <c r="T2716">
        <f>IF($L2716&lt;&gt;"",IF($L2716&gt;=2016,1,0),"")</f>
        <v>0.0</v>
      </c>
      <c r="U2716">
        <f>IF(ISNUMBER($BX2716),IF($BX2716&gt;=2016,1,0),"")</f>
        <v>0.0</v>
      </c>
      <c r="V2716">
        <f>IF(ISNUMBER($BW2716),IF($BW2716&gt;=2016,1,0),"")</f>
        <v>0.0</v>
      </c>
      <c r="W2716" t="str">
        <f>IF(AND(ISNUMBER($BW2716),ISNUMBER($BX2716)),IF($BW2716&gt;=2016,"post-only",IF($BX2716&lt;2016,"pre-only","mixed")),"")</f>
        <v>pre-only</v>
      </c>
      <c r="X2716">
        <f>IF(AND(ISNUMBER($BW2716),ISNUMBER($BX2716)),MIN(1,MAX(0,($BX2716-2017+1)/($BX2716-$BW2716+1))),"")</f>
        <v>0.0</v>
      </c>
      <c r="Y2716">
        <f>IF(AND(ISNUMBER($BW2716),ISNUMBER($BX2716)),MIN(1,MAX(0,($BX2716-2018+1)/($BX2716-$BW2716+1))),"")</f>
        <v>0.0</v>
      </c>
      <c r="Z2716">
        <f>IF(AND(ISNUMBER($BW2716),ISNUMBER($BX2716)),MIN(1,MAX(0,($BX2716-2019+1)/($BX2716-$BW2716+1))),"")</f>
        <v>0.0</v>
      </c>
      <c r="AA2716">
        <f>IF(ISNUMBER($BX2716),IF($BX2716&gt;=2017,1,0),"")</f>
        <v>0.0</v>
      </c>
      <c r="AB2716">
        <f>IF(ISNUMBER($BX2716),IF($BX2716&gt;=2018,1,0),"")</f>
        <v>0.0</v>
      </c>
      <c r="AC2716">
        <f>IF(ISNUMBER($BX2716),IF($BX2716&gt;=2019,1,0),"")</f>
        <v>0.0</v>
      </c>
      <c r="AD2716">
        <f>IF($L2716&lt;&gt;"",IF($L2716&gt;2013,1,0),"")</f>
        <v>0.0</v>
      </c>
      <c r="AE2716">
        <f>IF($L2716&lt;&gt;"",1+IF($L2716&gt;2011,1,0)+IF($L2716&gt;2014,1,0),"")</f>
        <v>1.0</v>
      </c>
      <c r="AF2716" t="inlineStr">
        <is>
          <t>loan (interest rate)</t>
        </is>
      </c>
      <c r="AG2716" t="inlineStr">
        <is>
          <t>performance</t>
        </is>
      </c>
      <c r="AH2716" t="inlineStr">
        <is>
          <t>non-sensitive</t>
        </is>
      </c>
      <c r="AI2716" t="inlineStr">
        <is>
          <t>with ETS/CT</t>
        </is>
      </c>
      <c r="AJ2716" t="inlineStr">
        <is>
          <t>without ETS/CT</t>
        </is>
      </c>
      <c r="AK2716" t="str">
        <f>IF(AND($CF2716&lt;&gt;"",IFERROR(INDEX(subsample_country_map!$B:$B,MATCH($CF2716,subsample_country_map!$A:$A,0)),"")&lt;&gt;""),INDEX(subsample_country_map!$B:$B,MATCH($CF2716,subsample_country_map!$A:$A,0)),INDEX(lookup!$AA:$AA,MATCH($A2716,lookup!$A:$A,0)))</f>
        <v>1_US</v>
      </c>
      <c r="AL2716" t="str">
        <f>IF(AND($CF2716&lt;&gt;"",IFERROR(INDEX(subsample_country_map!$C:$C,MATCH($CF2716,subsample_country_map!$A:$A,0)),"")&lt;&gt;""),INDEX(subsample_country_map!$C:$C,MATCH($CF2716,subsample_country_map!$A:$A,0)),INDEX(lookup!$AB:$AB,MATCH($A2716,lookup!$A:$A,0)))</f>
        <v>1_developed</v>
      </c>
      <c r="AM2716" t="str">
        <f>IF(AND($CF2716&lt;&gt;"",IFERROR(INDEX(subsample_country_map!$D:$D,MATCH($CF2716,subsample_country_map!$A:$A,0)),"")&lt;&gt;""),INDEX(subsample_country_map!$D:$D,MATCH($CF2716,subsample_country_map!$A:$A,0)),INDEX(lookup!$AC:$AC,MATCH($A2716,lookup!$A:$A,0)))</f>
        <v>1_western</v>
      </c>
      <c r="AN2716" t="str">
        <f>IF(AND($CF2716&lt;&gt;"",IFERROR(INDEX(subsample_country_map!$E:$E,MATCH($CF2716,subsample_country_map!$A:$A,0)),"")&lt;&gt;""),INDEX(subsample_country_map!$E:$E,MATCH($CF2716,subsample_country_map!$A:$A,0)),INDEX(lookup!$AD:$AD,MATCH($A2716,lookup!$A:$A,0)))</f>
        <v>1_common law</v>
      </c>
      <c r="AO2716" t="str">
        <f>INDEX(lookup!$Y:$Y,MATCH($A2716,lookup!$A:$A,0))</f>
        <v>0_published</v>
      </c>
      <c r="AP2716" t="str">
        <f>INDEX(lookup!$Z:$Z,MATCH($A2716,lookup!$A:$A,0))</f>
        <v>1_VHB high</v>
      </c>
      <c r="AQ2716" t="str">
        <f>INDEX(lookup!$W:$W,MATCH($A2716,lookup!$A:$A,0))</f>
        <v>3_mgmt</v>
      </c>
      <c r="AR2716" t="inlineStr">
        <is>
          <t>United States</t>
        </is>
      </c>
      <c r="AS2716" t="inlineStr">
        <is>
          <t>v10_version</t>
        </is>
      </c>
      <c r="BO2716" t="inlineStr">
        <is>
          <t>original</t>
        </is>
      </c>
      <c r="BP2716" t="inlineStr">
        <is>
          <t>Chen et al (2020)</t>
        </is>
      </c>
      <c r="BQ2716" t="inlineStr">
        <is>
          <t>v10-adopted</t>
        </is>
      </c>
      <c r="BT2716" t="n">
        <v>0</v>
      </c>
      <c r="BV2716" t="n">
        <v>264</v>
      </c>
      <c r="BW2716" t="n">
        <v>1988</v>
      </c>
      <c r="BX2716" t="n">
        <v>2015</v>
      </c>
      <c r="BZ2716" t="n">
        <v>2001.5</v>
      </c>
      <c r="CA2716" t="n">
        <v>0</v>
      </c>
      <c r="CB2716" t="n">
        <v>0</v>
      </c>
      <c r="CC2716" t="n">
        <v>0</v>
      </c>
      <c r="CD2716" t="n">
        <v>-0.0002255408863109438</v>
      </c>
      <c r="CE2716" t="n">
        <v>1</v>
      </c>
    </row>
    <row r="2717">
      <c r="A2717" t="inlineStr">
        <is>
          <t>Chen et al (2020)</t>
        </is>
      </c>
      <c r="B2717" t="n">
        <v>265</v>
      </c>
      <c r="C2717" t="n">
        <v>-0.00033543460478893</v>
      </c>
      <c r="D2717" t="n">
        <v>836</v>
      </c>
      <c r="E2717">
        <f>IF(ISNUMBER($BA2717),$BA2717,IF(AND(ISNUMBER($D2717),ISNUMBER($BW2717),ISNUMBER($BX2717)),$D2717*($BX2717-$BW2717+1),""))</f>
        <v>23408.0</v>
      </c>
      <c r="F2717" t="inlineStr">
        <is>
          <t>coded</t>
        </is>
      </c>
      <c r="G2717" t="inlineStr">
        <is>
          <t>calculated</t>
        </is>
      </c>
      <c r="H2717" t="inlineStr">
        <is>
          <t>partial</t>
        </is>
      </c>
      <c r="I2717" t="inlineStr">
        <is>
          <t>Regression Cofficient and Standard Error  available</t>
        </is>
      </c>
      <c r="J2717">
        <f>IF($BW2717&lt;&gt;"",$BW2717,"")</f>
        <v>1988.0</v>
      </c>
      <c r="K2717">
        <f>IF($BX2717&lt;&gt;"",$BX2717,"")</f>
        <v>2015.0</v>
      </c>
      <c r="L2717">
        <f>IF(AND(ISNUMBER($BW2717),ISNUMBER($BX2717)),($BW2717+$BX2717)/2,"")</f>
        <v>2001.5</v>
      </c>
      <c r="M2717">
        <f>IF($L2717&lt;&gt;"",$L2717,"")</f>
        <v>2001.5</v>
      </c>
      <c r="N2717">
        <f>IF(AND(ISNUMBER($BW2717),ISNUMBER($BX2717)),MIN(1,MAX(0,($BX2717-2016+1)/($BX2717-$BW2717+1))),"")</f>
        <v>0.0</v>
      </c>
      <c r="O2717">
        <f>IF(AND(ISNUMBER($BW2717),ISNUMBER($BX2717)),MIN(1,MAX(0,($BX2717-2017+1)/($BX2717-$BW2717+1))),"")</f>
        <v>0.0</v>
      </c>
      <c r="P2717">
        <f>IF(AND(ISNUMBER($BW2717),ISNUMBER($BX2717)),MIN(1,MAX(0,($BX2717-2018+1)/($BX2717-$BW2717+1))),"")</f>
        <v>0.0</v>
      </c>
      <c r="Q2717">
        <f>IF(AND(ISNUMBER($BW2717),ISNUMBER($BX2717)),MIN(1,MAX(0,($BX2717-2019+1)/($BX2717-$BW2717+1))),"")</f>
        <v>0.0</v>
      </c>
      <c r="R2717">
        <f>IF(AND(ISNUMBER($BW2717),ISNUMBER($BX2717)),MIN(1,MAX(0,($BX2717-2016+1)/($BX2717-$BW2717+1))),"")</f>
        <v>0.0</v>
      </c>
      <c r="S2717">
        <f>IF($L2717&lt;&gt;"",IF($L2717&gt;=2015.5,1,0),"")</f>
        <v>0.0</v>
      </c>
      <c r="T2717">
        <f>IF($L2717&lt;&gt;"",IF($L2717&gt;=2016,1,0),"")</f>
        <v>0.0</v>
      </c>
      <c r="U2717">
        <f>IF(ISNUMBER($BX2717),IF($BX2717&gt;=2016,1,0),"")</f>
        <v>0.0</v>
      </c>
      <c r="V2717">
        <f>IF(ISNUMBER($BW2717),IF($BW2717&gt;=2016,1,0),"")</f>
        <v>0.0</v>
      </c>
      <c r="W2717" t="str">
        <f>IF(AND(ISNUMBER($BW2717),ISNUMBER($BX2717)),IF($BW2717&gt;=2016,"post-only",IF($BX2717&lt;2016,"pre-only","mixed")),"")</f>
        <v>pre-only</v>
      </c>
      <c r="X2717">
        <f>IF(AND(ISNUMBER($BW2717),ISNUMBER($BX2717)),MIN(1,MAX(0,($BX2717-2017+1)/($BX2717-$BW2717+1))),"")</f>
        <v>0.0</v>
      </c>
      <c r="Y2717">
        <f>IF(AND(ISNUMBER($BW2717),ISNUMBER($BX2717)),MIN(1,MAX(0,($BX2717-2018+1)/($BX2717-$BW2717+1))),"")</f>
        <v>0.0</v>
      </c>
      <c r="Z2717">
        <f>IF(AND(ISNUMBER($BW2717),ISNUMBER($BX2717)),MIN(1,MAX(0,($BX2717-2019+1)/($BX2717-$BW2717+1))),"")</f>
        <v>0.0</v>
      </c>
      <c r="AA2717">
        <f>IF(ISNUMBER($BX2717),IF($BX2717&gt;=2017,1,0),"")</f>
        <v>0.0</v>
      </c>
      <c r="AB2717">
        <f>IF(ISNUMBER($BX2717),IF($BX2717&gt;=2018,1,0),"")</f>
        <v>0.0</v>
      </c>
      <c r="AC2717">
        <f>IF(ISNUMBER($BX2717),IF($BX2717&gt;=2019,1,0),"")</f>
        <v>0.0</v>
      </c>
      <c r="AD2717">
        <f>IF($L2717&lt;&gt;"",IF($L2717&gt;2013,1,0),"")</f>
        <v>0.0</v>
      </c>
      <c r="AE2717">
        <f>IF($L2717&lt;&gt;"",1+IF($L2717&gt;2011,1,0)+IF($L2717&gt;2014,1,0),"")</f>
        <v>1.0</v>
      </c>
      <c r="AF2717" t="inlineStr">
        <is>
          <t>loan (interest rate)</t>
        </is>
      </c>
      <c r="AG2717" t="inlineStr">
        <is>
          <t>performance</t>
        </is>
      </c>
      <c r="AH2717" t="inlineStr">
        <is>
          <t>non-sensitive</t>
        </is>
      </c>
      <c r="AI2717" t="inlineStr">
        <is>
          <t>with ETS/CT</t>
        </is>
      </c>
      <c r="AJ2717" t="inlineStr">
        <is>
          <t>without ETS/CT</t>
        </is>
      </c>
      <c r="AK2717" t="str">
        <f>IF(AND($CF2717&lt;&gt;"",IFERROR(INDEX(subsample_country_map!$B:$B,MATCH($CF2717,subsample_country_map!$A:$A,0)),"")&lt;&gt;""),INDEX(subsample_country_map!$B:$B,MATCH($CF2717,subsample_country_map!$A:$A,0)),INDEX(lookup!$AA:$AA,MATCH($A2717,lookup!$A:$A,0)))</f>
        <v>1_US</v>
      </c>
      <c r="AL2717" t="str">
        <f>IF(AND($CF2717&lt;&gt;"",IFERROR(INDEX(subsample_country_map!$C:$C,MATCH($CF2717,subsample_country_map!$A:$A,0)),"")&lt;&gt;""),INDEX(subsample_country_map!$C:$C,MATCH($CF2717,subsample_country_map!$A:$A,0)),INDEX(lookup!$AB:$AB,MATCH($A2717,lookup!$A:$A,0)))</f>
        <v>1_developed</v>
      </c>
      <c r="AM2717" t="str">
        <f>IF(AND($CF2717&lt;&gt;"",IFERROR(INDEX(subsample_country_map!$D:$D,MATCH($CF2717,subsample_country_map!$A:$A,0)),"")&lt;&gt;""),INDEX(subsample_country_map!$D:$D,MATCH($CF2717,subsample_country_map!$A:$A,0)),INDEX(lookup!$AC:$AC,MATCH($A2717,lookup!$A:$A,0)))</f>
        <v>1_western</v>
      </c>
      <c r="AN2717" t="str">
        <f>IF(AND($CF2717&lt;&gt;"",IFERROR(INDEX(subsample_country_map!$E:$E,MATCH($CF2717,subsample_country_map!$A:$A,0)),"")&lt;&gt;""),INDEX(subsample_country_map!$E:$E,MATCH($CF2717,subsample_country_map!$A:$A,0)),INDEX(lookup!$AD:$AD,MATCH($A2717,lookup!$A:$A,0)))</f>
        <v>1_common law</v>
      </c>
      <c r="AO2717" t="str">
        <f>INDEX(lookup!$Y:$Y,MATCH($A2717,lookup!$A:$A,0))</f>
        <v>0_published</v>
      </c>
      <c r="AP2717" t="str">
        <f>INDEX(lookup!$Z:$Z,MATCH($A2717,lookup!$A:$A,0))</f>
        <v>1_VHB high</v>
      </c>
      <c r="AQ2717" t="str">
        <f>INDEX(lookup!$W:$W,MATCH($A2717,lookup!$A:$A,0))</f>
        <v>3_mgmt</v>
      </c>
      <c r="AR2717" t="inlineStr">
        <is>
          <t>United States</t>
        </is>
      </c>
      <c r="AS2717" t="inlineStr">
        <is>
          <t>v10_version</t>
        </is>
      </c>
      <c r="BO2717" t="inlineStr">
        <is>
          <t>original</t>
        </is>
      </c>
      <c r="BP2717" t="inlineStr">
        <is>
          <t>Chen et al (2020)</t>
        </is>
      </c>
      <c r="BQ2717" t="inlineStr">
        <is>
          <t>v10-adopted</t>
        </is>
      </c>
      <c r="BT2717" t="n">
        <v>0</v>
      </c>
      <c r="BV2717" t="n">
        <v>265</v>
      </c>
      <c r="BW2717" t="n">
        <v>1988</v>
      </c>
      <c r="BX2717" t="n">
        <v>2015</v>
      </c>
      <c r="BZ2717" t="n">
        <v>2001.5</v>
      </c>
      <c r="CA2717" t="n">
        <v>0</v>
      </c>
      <c r="CB2717" t="n">
        <v>0</v>
      </c>
      <c r="CC2717" t="n">
        <v>0</v>
      </c>
      <c r="CD2717" t="n">
        <v>-0.0003354346173695594</v>
      </c>
      <c r="CE2717" t="n">
        <v>1</v>
      </c>
    </row>
    <row r="2718">
      <c r="A2718" t="inlineStr">
        <is>
          <t>Drago et al (2018)</t>
        </is>
      </c>
      <c r="B2718" t="n">
        <v>414</v>
      </c>
      <c r="C2718" t="n">
        <v>-0.9977382600069195</v>
      </c>
      <c r="D2718" t="n">
        <v>184</v>
      </c>
      <c r="E2718">
        <f>IF(ISNUMBER($BA2718),$BA2718,IF(AND(ISNUMBER($D2718),ISNUMBER($BW2718),ISNUMBER($BX2718)),$D2718*($BX2718-$BW2718+1),""))</f>
        <v>2024.0</v>
      </c>
      <c r="F2718" t="inlineStr">
        <is>
          <t>coded</t>
        </is>
      </c>
      <c r="G2718" t="inlineStr">
        <is>
          <t>calculated</t>
        </is>
      </c>
      <c r="H2718" t="inlineStr">
        <is>
          <t>partial</t>
        </is>
      </c>
      <c r="I2718" t="inlineStr">
        <is>
          <t>Regression Cofficient and Standard Error  available</t>
        </is>
      </c>
      <c r="J2718">
        <f>IF($BW2718&lt;&gt;"",$BW2718,"")</f>
        <v>2007.0</v>
      </c>
      <c r="K2718">
        <f>IF($BX2718&lt;&gt;"",$BX2718,"")</f>
        <v>2017.0</v>
      </c>
      <c r="L2718">
        <f>IF(AND(ISNUMBER($BW2718),ISNUMBER($BX2718)),($BW2718+$BX2718)/2,"")</f>
        <v>2012.0</v>
      </c>
      <c r="M2718">
        <f>IF($L2718&lt;&gt;"",$L2718,"")</f>
        <v>2012.0</v>
      </c>
      <c r="N2718">
        <f>IF(AND(ISNUMBER($BW2718),ISNUMBER($BX2718)),MIN(1,MAX(0,($BX2718-2016+1)/($BX2718-$BW2718+1))),"")</f>
        <v>0.1818181818181818</v>
      </c>
      <c r="O2718">
        <f>IF(AND(ISNUMBER($BW2718),ISNUMBER($BX2718)),MIN(1,MAX(0,($BX2718-2017+1)/($BX2718-$BW2718+1))),"")</f>
        <v>0.09090909090909091</v>
      </c>
      <c r="P2718">
        <f>IF(AND(ISNUMBER($BW2718),ISNUMBER($BX2718)),MIN(1,MAX(0,($BX2718-2018+1)/($BX2718-$BW2718+1))),"")</f>
        <v>0.0</v>
      </c>
      <c r="Q2718">
        <f>IF(AND(ISNUMBER($BW2718),ISNUMBER($BX2718)),MIN(1,MAX(0,($BX2718-2019+1)/($BX2718-$BW2718+1))),"")</f>
        <v>0.0</v>
      </c>
      <c r="R2718">
        <f>IF(AND(ISNUMBER($BW2718),ISNUMBER($BX2718)),MIN(1,MAX(0,($BX2718-2016+1)/($BX2718-$BW2718+1))),"")</f>
        <v>0.1818181818181818</v>
      </c>
      <c r="S2718">
        <f>IF($L2718&lt;&gt;"",IF($L2718&gt;=2015.5,1,0),"")</f>
        <v>0.0</v>
      </c>
      <c r="T2718">
        <f>IF($L2718&lt;&gt;"",IF($L2718&gt;=2016,1,0),"")</f>
        <v>0.0</v>
      </c>
      <c r="U2718">
        <f>IF(ISNUMBER($BX2718),IF($BX2718&gt;=2016,1,0),"")</f>
        <v>1.0</v>
      </c>
      <c r="V2718">
        <f>IF(ISNUMBER($BW2718),IF($BW2718&gt;=2016,1,0),"")</f>
        <v>0.0</v>
      </c>
      <c r="W2718" t="str">
        <f>IF(AND(ISNUMBER($BW2718),ISNUMBER($BX2718)),IF($BW2718&gt;=2016,"post-only",IF($BX2718&lt;2016,"pre-only","mixed")),"")</f>
        <v>mixed</v>
      </c>
      <c r="X2718">
        <f>IF(AND(ISNUMBER($BW2718),ISNUMBER($BX2718)),MIN(1,MAX(0,($BX2718-2017+1)/($BX2718-$BW2718+1))),"")</f>
        <v>0.09090909090909091</v>
      </c>
      <c r="Y2718">
        <f>IF(AND(ISNUMBER($BW2718),ISNUMBER($BX2718)),MIN(1,MAX(0,($BX2718-2018+1)/($BX2718-$BW2718+1))),"")</f>
        <v>0.0</v>
      </c>
      <c r="Z2718">
        <f>IF(AND(ISNUMBER($BW2718),ISNUMBER($BX2718)),MIN(1,MAX(0,($BX2718-2019+1)/($BX2718-$BW2718+1))),"")</f>
        <v>0.0</v>
      </c>
      <c r="AA2718">
        <f>IF(ISNUMBER($BX2718),IF($BX2718&gt;=2017,1,0),"")</f>
        <v>1.0</v>
      </c>
      <c r="AB2718">
        <f>IF(ISNUMBER($BX2718),IF($BX2718&gt;=2018,1,0),"")</f>
        <v>0.0</v>
      </c>
      <c r="AC2718">
        <f>IF(ISNUMBER($BX2718),IF($BX2718&gt;=2019,1,0),"")</f>
        <v>0.0</v>
      </c>
      <c r="AD2718">
        <f>IF($L2718&lt;&gt;"",IF($L2718&gt;2013,1,0),"")</f>
        <v>0.0</v>
      </c>
      <c r="AE2718">
        <f>IF($L2718&lt;&gt;"",1+IF($L2718&gt;2011,1,0)+IF($L2718&gt;2014,1,0),"")</f>
        <v>2.0</v>
      </c>
      <c r="AF2718" t="inlineStr">
        <is>
          <t>derivativ (CDS spread)</t>
        </is>
      </c>
      <c r="AG2718" t="inlineStr">
        <is>
          <t>performance</t>
        </is>
      </c>
      <c r="AH2718" t="inlineStr">
        <is>
          <t>non-sensitive</t>
        </is>
      </c>
      <c r="AI2718" t="inlineStr">
        <is>
          <t>with ETS/CT</t>
        </is>
      </c>
      <c r="AJ2718" t="inlineStr">
        <is>
          <t>with ETS/CT</t>
        </is>
      </c>
      <c r="AK2718" t="str">
        <f>IF(AND($CF2718&lt;&gt;"",IFERROR(INDEX(subsample_country_map!$B:$B,MATCH($CF2718,subsample_country_map!$A:$A,0)),"")&lt;&gt;""),INDEX(subsample_country_map!$B:$B,MATCH($CF2718,subsample_country_map!$A:$A,0)),INDEX(lookup!$AA:$AA,MATCH($A2718,lookup!$A:$A,0)))</f>
        <v>2_Europe</v>
      </c>
      <c r="AL2718" t="str">
        <f>IF(AND($CF2718&lt;&gt;"",IFERROR(INDEX(subsample_country_map!$C:$C,MATCH($CF2718,subsample_country_map!$A:$A,0)),"")&lt;&gt;""),INDEX(subsample_country_map!$C:$C,MATCH($CF2718,subsample_country_map!$A:$A,0)),INDEX(lookup!$AB:$AB,MATCH($A2718,lookup!$A:$A,0)))</f>
        <v>99_NCE</v>
      </c>
      <c r="AM2718" t="str">
        <f>IF(AND($CF2718&lt;&gt;"",IFERROR(INDEX(subsample_country_map!$D:$D,MATCH($CF2718,subsample_country_map!$A:$A,0)),"")&lt;&gt;""),INDEX(subsample_country_map!$D:$D,MATCH($CF2718,subsample_country_map!$A:$A,0)),INDEX(lookup!$AC:$AC,MATCH($A2718,lookup!$A:$A,0)))</f>
        <v>1_western</v>
      </c>
      <c r="AN2718" t="str">
        <f>IF(AND($CF2718&lt;&gt;"",IFERROR(INDEX(subsample_country_map!$E:$E,MATCH($CF2718,subsample_country_map!$A:$A,0)),"")&lt;&gt;""),INDEX(subsample_country_map!$E:$E,MATCH($CF2718,subsample_country_map!$A:$A,0)),INDEX(lookup!$AD:$AD,MATCH($A2718,lookup!$A:$A,0)))</f>
        <v>1_common law</v>
      </c>
      <c r="AO2718" t="str">
        <f>INDEX(lookup!$Y:$Y,MATCH($A2718,lookup!$A:$A,0))</f>
        <v>0_published</v>
      </c>
      <c r="AP2718" t="str">
        <f>INDEX(lookup!$Z:$Z,MATCH($A2718,lookup!$A:$A,0))</f>
        <v>1_VHB high</v>
      </c>
      <c r="AQ2718" t="str">
        <f>INDEX(lookup!$W:$W,MATCH($A2718,lookup!$A:$A,0))</f>
        <v>2_sust</v>
      </c>
      <c r="AR2718" t="inlineStr">
        <is>
          <t>Austria,Belgium,Czechia,Denmark,Finland,France,Germany,Greece,Hungary,Italy,Netherlands,Norway,Poland,Portugal,Spain,Sweden,Switzerland,United Kingdom</t>
        </is>
      </c>
      <c r="AS2718" t="inlineStr">
        <is>
          <t>v10-adopted</t>
        </is>
      </c>
      <c r="BO2718" t="inlineStr">
        <is>
          <t>original</t>
        </is>
      </c>
      <c r="BP2718" t="inlineStr">
        <is>
          <t>Drago et al (2018)</t>
        </is>
      </c>
      <c r="BQ2718" t="inlineStr">
        <is>
          <t>v10-adopted</t>
        </is>
      </c>
      <c r="BT2718" t="n">
        <v>0</v>
      </c>
      <c r="BV2718" t="n">
        <v>414</v>
      </c>
      <c r="BW2718" t="n">
        <v>2007</v>
      </c>
      <c r="BX2718" t="n">
        <v>2017</v>
      </c>
      <c r="BZ2718" t="n">
        <v>2012</v>
      </c>
      <c r="CA2718" t="n">
        <v>0.1818181818181818</v>
      </c>
      <c r="CB2718" t="n">
        <v>0</v>
      </c>
      <c r="CC2718" t="n">
        <v>1</v>
      </c>
      <c r="CD2718" t="n">
        <v>-3.391818262065068</v>
      </c>
      <c r="CE2718" t="n">
        <v>1</v>
      </c>
    </row>
    <row r="2719">
      <c r="A2719" t="inlineStr">
        <is>
          <t>Du et al (2015)</t>
        </is>
      </c>
      <c r="B2719" t="n">
        <v>420</v>
      </c>
      <c r="C2719" t="n">
        <v>0.05119878682790059</v>
      </c>
      <c r="D2719" t="n">
        <v>533</v>
      </c>
      <c r="E2719">
        <f>IF(ISNUMBER($BA2719),$BA2719,IF(AND(ISNUMBER($D2719),ISNUMBER($BW2719),ISNUMBER($BX2719)),$D2719*($BX2719-$BW2719+1),""))</f>
        <v>1599.0</v>
      </c>
      <c r="F2719" t="inlineStr">
        <is>
          <t>calculated</t>
        </is>
      </c>
      <c r="G2719" t="inlineStr">
        <is>
          <t>coded</t>
        </is>
      </c>
      <c r="H2719" t="inlineStr">
        <is>
          <t>partial</t>
        </is>
      </c>
      <c r="I2719" t="inlineStr">
        <is>
          <t>T-Statistic available</t>
        </is>
      </c>
      <c r="J2719">
        <f>IF($BW2719&lt;&gt;"",$BW2719,"")</f>
        <v>2009.0</v>
      </c>
      <c r="K2719">
        <f>IF($BX2719&lt;&gt;"",$BX2719,"")</f>
        <v>2011.0</v>
      </c>
      <c r="L2719">
        <f>IF(AND(ISNUMBER($BW2719),ISNUMBER($BX2719)),($BW2719+$BX2719)/2,"")</f>
        <v>2010.0</v>
      </c>
      <c r="M2719">
        <f>IF($L2719&lt;&gt;"",$L2719,"")</f>
        <v>2010.0</v>
      </c>
      <c r="N2719">
        <f>IF(AND(ISNUMBER($BW2719),ISNUMBER($BX2719)),MIN(1,MAX(0,($BX2719-2016+1)/($BX2719-$BW2719+1))),"")</f>
        <v>0.0</v>
      </c>
      <c r="O2719">
        <f>IF(AND(ISNUMBER($BW2719),ISNUMBER($BX2719)),MIN(1,MAX(0,($BX2719-2017+1)/($BX2719-$BW2719+1))),"")</f>
        <v>0.0</v>
      </c>
      <c r="P2719">
        <f>IF(AND(ISNUMBER($BW2719),ISNUMBER($BX2719)),MIN(1,MAX(0,($BX2719-2018+1)/($BX2719-$BW2719+1))),"")</f>
        <v>0.0</v>
      </c>
      <c r="Q2719">
        <f>IF(AND(ISNUMBER($BW2719),ISNUMBER($BX2719)),MIN(1,MAX(0,($BX2719-2019+1)/($BX2719-$BW2719+1))),"")</f>
        <v>0.0</v>
      </c>
      <c r="R2719">
        <f>IF(AND(ISNUMBER($BW2719),ISNUMBER($BX2719)),MIN(1,MAX(0,($BX2719-2016+1)/($BX2719-$BW2719+1))),"")</f>
        <v>0.0</v>
      </c>
      <c r="S2719">
        <f>IF($L2719&lt;&gt;"",IF($L2719&gt;=2015.5,1,0),"")</f>
        <v>0.0</v>
      </c>
      <c r="T2719">
        <f>IF($L2719&lt;&gt;"",IF($L2719&gt;=2016,1,0),"")</f>
        <v>0.0</v>
      </c>
      <c r="U2719">
        <f>IF(ISNUMBER($BX2719),IF($BX2719&gt;=2016,1,0),"")</f>
        <v>0.0</v>
      </c>
      <c r="V2719">
        <f>IF(ISNUMBER($BW2719),IF($BW2719&gt;=2016,1,0),"")</f>
        <v>0.0</v>
      </c>
      <c r="W2719" t="str">
        <f>IF(AND(ISNUMBER($BW2719),ISNUMBER($BX2719)),IF($BW2719&gt;=2016,"post-only",IF($BX2719&lt;2016,"pre-only","mixed")),"")</f>
        <v>pre-only</v>
      </c>
      <c r="X2719">
        <f>IF(AND(ISNUMBER($BW2719),ISNUMBER($BX2719)),MIN(1,MAX(0,($BX2719-2017+1)/($BX2719-$BW2719+1))),"")</f>
        <v>0.0</v>
      </c>
      <c r="Y2719">
        <f>IF(AND(ISNUMBER($BW2719),ISNUMBER($BX2719)),MIN(1,MAX(0,($BX2719-2018+1)/($BX2719-$BW2719+1))),"")</f>
        <v>0.0</v>
      </c>
      <c r="Z2719">
        <f>IF(AND(ISNUMBER($BW2719),ISNUMBER($BX2719)),MIN(1,MAX(0,($BX2719-2019+1)/($BX2719-$BW2719+1))),"")</f>
        <v>0.0</v>
      </c>
      <c r="AA2719">
        <f>IF(ISNUMBER($BX2719),IF($BX2719&gt;=2017,1,0),"")</f>
        <v>0.0</v>
      </c>
      <c r="AB2719">
        <f>IF(ISNUMBER($BX2719),IF($BX2719&gt;=2018,1,0),"")</f>
        <v>0.0</v>
      </c>
      <c r="AC2719">
        <f>IF(ISNUMBER($BX2719),IF($BX2719&gt;=2019,1,0),"")</f>
        <v>0.0</v>
      </c>
      <c r="AD2719">
        <f>IF($L2719&lt;&gt;"",IF($L2719&gt;2013,1,0),"")</f>
        <v>0.0</v>
      </c>
      <c r="AE2719">
        <f>IF($L2719&lt;&gt;"",1+IF($L2719&gt;2011,1,0)+IF($L2719&gt;2014,1,0),"")</f>
        <v>1.0</v>
      </c>
      <c r="AF2719" t="inlineStr">
        <is>
          <t>loan (interest rate)</t>
        </is>
      </c>
      <c r="AG2719" t="inlineStr">
        <is>
          <t>performance</t>
        </is>
      </c>
      <c r="AH2719" t="inlineStr">
        <is>
          <t>non-sensitive</t>
        </is>
      </c>
      <c r="AI2719" t="inlineStr">
        <is>
          <t>without ETS/CT</t>
        </is>
      </c>
      <c r="AJ2719" t="inlineStr">
        <is>
          <t>without ETS/CT</t>
        </is>
      </c>
      <c r="AK2719" t="str">
        <f>IF(AND($CF2719&lt;&gt;"",IFERROR(INDEX(subsample_country_map!$B:$B,MATCH($CF2719,subsample_country_map!$A:$A,0)),"")&lt;&gt;""),INDEX(subsample_country_map!$B:$B,MATCH($CF2719,subsample_country_map!$A:$A,0)),INDEX(lookup!$AA:$AA,MATCH($A2719,lookup!$A:$A,0)))</f>
        <v>3_AsiaPac</v>
      </c>
      <c r="AL2719" t="str">
        <f>IF(AND($CF2719&lt;&gt;"",IFERROR(INDEX(subsample_country_map!$C:$C,MATCH($CF2719,subsample_country_map!$A:$A,0)),"")&lt;&gt;""),INDEX(subsample_country_map!$C:$C,MATCH($CF2719,subsample_country_map!$A:$A,0)),INDEX(lookup!$AB:$AB,MATCH($A2719,lookup!$A:$A,0)))</f>
        <v>2_developing</v>
      </c>
      <c r="AM2719" t="str">
        <f>IF(AND($CF2719&lt;&gt;"",IFERROR(INDEX(subsample_country_map!$D:$D,MATCH($CF2719,subsample_country_map!$A:$A,0)),"")&lt;&gt;""),INDEX(subsample_country_map!$D:$D,MATCH($CF2719,subsample_country_map!$A:$A,0)),INDEX(lookup!$AC:$AC,MATCH($A2719,lookup!$A:$A,0)))</f>
        <v>2_non_western</v>
      </c>
      <c r="AN2719" t="str">
        <f>IF(AND($CF2719&lt;&gt;"",IFERROR(INDEX(subsample_country_map!$E:$E,MATCH($CF2719,subsample_country_map!$A:$A,0)),"")&lt;&gt;""),INDEX(subsample_country_map!$E:$E,MATCH($CF2719,subsample_country_map!$A:$A,0)),INDEX(lookup!$AD:$AD,MATCH($A2719,lookup!$A:$A,0)))</f>
        <v>2_civil law</v>
      </c>
      <c r="AO2719" t="str">
        <f>INDEX(lookup!$Y:$Y,MATCH($A2719,lookup!$A:$A,0))</f>
        <v>0_published</v>
      </c>
      <c r="AP2719" t="str">
        <f>INDEX(lookup!$Z:$Z,MATCH($A2719,lookup!$A:$A,0))</f>
        <v>1_VHB high</v>
      </c>
      <c r="AQ2719" t="str">
        <f>INDEX(lookup!$W:$W,MATCH($A2719,lookup!$A:$A,0))</f>
        <v>3_mgmt</v>
      </c>
      <c r="AR2719" t="inlineStr">
        <is>
          <t>China</t>
        </is>
      </c>
      <c r="AS2719" t="inlineStr">
        <is>
          <t>v10_version</t>
        </is>
      </c>
      <c r="BO2719" t="inlineStr">
        <is>
          <t>original</t>
        </is>
      </c>
      <c r="BP2719" t="inlineStr">
        <is>
          <t>Du et al (2015)</t>
        </is>
      </c>
      <c r="BQ2719" t="inlineStr">
        <is>
          <t>v10-adopted</t>
        </is>
      </c>
      <c r="BT2719" t="n">
        <v>0</v>
      </c>
      <c r="BV2719" t="n">
        <v>420</v>
      </c>
      <c r="BW2719" t="n">
        <v>2009</v>
      </c>
      <c r="BX2719" t="n">
        <v>2011</v>
      </c>
      <c r="BZ2719" t="n">
        <v>2010</v>
      </c>
      <c r="CA2719" t="n">
        <v>0</v>
      </c>
      <c r="CB2719" t="n">
        <v>0</v>
      </c>
      <c r="CC2719" t="n">
        <v>0</v>
      </c>
      <c r="CD2719" t="n">
        <v>0.05124359338280224</v>
      </c>
      <c r="CE2719" t="n">
        <v>1</v>
      </c>
    </row>
    <row r="2720">
      <c r="A2720" t="inlineStr">
        <is>
          <t>Du et al (2015)</t>
        </is>
      </c>
      <c r="B2720" t="n">
        <v>424</v>
      </c>
      <c r="C2720" t="n">
        <v>0.04746130514680431</v>
      </c>
      <c r="D2720" t="n">
        <v>533</v>
      </c>
      <c r="E2720">
        <f>IF(ISNUMBER($BA2720),$BA2720,IF(AND(ISNUMBER($D2720),ISNUMBER($BW2720),ISNUMBER($BX2720)),$D2720*($BX2720-$BW2720+1),""))</f>
        <v>1599.0</v>
      </c>
      <c r="F2720" t="inlineStr">
        <is>
          <t>calculated</t>
        </is>
      </c>
      <c r="G2720" t="inlineStr">
        <is>
          <t>coded</t>
        </is>
      </c>
      <c r="H2720" t="inlineStr">
        <is>
          <t>partial</t>
        </is>
      </c>
      <c r="I2720" t="inlineStr">
        <is>
          <t>T-Statistic available</t>
        </is>
      </c>
      <c r="J2720">
        <f>IF($BW2720&lt;&gt;"",$BW2720,"")</f>
        <v>2009.0</v>
      </c>
      <c r="K2720">
        <f>IF($BX2720&lt;&gt;"",$BX2720,"")</f>
        <v>2011.0</v>
      </c>
      <c r="L2720">
        <f>IF(AND(ISNUMBER($BW2720),ISNUMBER($BX2720)),($BW2720+$BX2720)/2,"")</f>
        <v>2010.0</v>
      </c>
      <c r="M2720">
        <f>IF($L2720&lt;&gt;"",$L2720,"")</f>
        <v>2010.0</v>
      </c>
      <c r="N2720">
        <f>IF(AND(ISNUMBER($BW2720),ISNUMBER($BX2720)),MIN(1,MAX(0,($BX2720-2016+1)/($BX2720-$BW2720+1))),"")</f>
        <v>0.0</v>
      </c>
      <c r="O2720">
        <f>IF(AND(ISNUMBER($BW2720),ISNUMBER($BX2720)),MIN(1,MAX(0,($BX2720-2017+1)/($BX2720-$BW2720+1))),"")</f>
        <v>0.0</v>
      </c>
      <c r="P2720">
        <f>IF(AND(ISNUMBER($BW2720),ISNUMBER($BX2720)),MIN(1,MAX(0,($BX2720-2018+1)/($BX2720-$BW2720+1))),"")</f>
        <v>0.0</v>
      </c>
      <c r="Q2720">
        <f>IF(AND(ISNUMBER($BW2720),ISNUMBER($BX2720)),MIN(1,MAX(0,($BX2720-2019+1)/($BX2720-$BW2720+1))),"")</f>
        <v>0.0</v>
      </c>
      <c r="R2720">
        <f>IF(AND(ISNUMBER($BW2720),ISNUMBER($BX2720)),MIN(1,MAX(0,($BX2720-2016+1)/($BX2720-$BW2720+1))),"")</f>
        <v>0.0</v>
      </c>
      <c r="S2720">
        <f>IF($L2720&lt;&gt;"",IF($L2720&gt;=2015.5,1,0),"")</f>
        <v>0.0</v>
      </c>
      <c r="T2720">
        <f>IF($L2720&lt;&gt;"",IF($L2720&gt;=2016,1,0),"")</f>
        <v>0.0</v>
      </c>
      <c r="U2720">
        <f>IF(ISNUMBER($BX2720),IF($BX2720&gt;=2016,1,0),"")</f>
        <v>0.0</v>
      </c>
      <c r="V2720">
        <f>IF(ISNUMBER($BW2720),IF($BW2720&gt;=2016,1,0),"")</f>
        <v>0.0</v>
      </c>
      <c r="W2720" t="str">
        <f>IF(AND(ISNUMBER($BW2720),ISNUMBER($BX2720)),IF($BW2720&gt;=2016,"post-only",IF($BX2720&lt;2016,"pre-only","mixed")),"")</f>
        <v>pre-only</v>
      </c>
      <c r="X2720">
        <f>IF(AND(ISNUMBER($BW2720),ISNUMBER($BX2720)),MIN(1,MAX(0,($BX2720-2017+1)/($BX2720-$BW2720+1))),"")</f>
        <v>0.0</v>
      </c>
      <c r="Y2720">
        <f>IF(AND(ISNUMBER($BW2720),ISNUMBER($BX2720)),MIN(1,MAX(0,($BX2720-2018+1)/($BX2720-$BW2720+1))),"")</f>
        <v>0.0</v>
      </c>
      <c r="Z2720">
        <f>IF(AND(ISNUMBER($BW2720),ISNUMBER($BX2720)),MIN(1,MAX(0,($BX2720-2019+1)/($BX2720-$BW2720+1))),"")</f>
        <v>0.0</v>
      </c>
      <c r="AA2720">
        <f>IF(ISNUMBER($BX2720),IF($BX2720&gt;=2017,1,0),"")</f>
        <v>0.0</v>
      </c>
      <c r="AB2720">
        <f>IF(ISNUMBER($BX2720),IF($BX2720&gt;=2018,1,0),"")</f>
        <v>0.0</v>
      </c>
      <c r="AC2720">
        <f>IF(ISNUMBER($BX2720),IF($BX2720&gt;=2019,1,0),"")</f>
        <v>0.0</v>
      </c>
      <c r="AD2720">
        <f>IF($L2720&lt;&gt;"",IF($L2720&gt;2013,1,0),"")</f>
        <v>0.0</v>
      </c>
      <c r="AE2720">
        <f>IF($L2720&lt;&gt;"",1+IF($L2720&gt;2011,1,0)+IF($L2720&gt;2014,1,0),"")</f>
        <v>1.0</v>
      </c>
      <c r="AF2720" t="inlineStr">
        <is>
          <t>loan (interest rate)</t>
        </is>
      </c>
      <c r="AG2720" t="inlineStr">
        <is>
          <t>performance</t>
        </is>
      </c>
      <c r="AH2720" t="inlineStr">
        <is>
          <t>non-sensitive</t>
        </is>
      </c>
      <c r="AI2720" t="inlineStr">
        <is>
          <t>without ETS/CT</t>
        </is>
      </c>
      <c r="AJ2720" t="inlineStr">
        <is>
          <t>without ETS/CT</t>
        </is>
      </c>
      <c r="AK2720" t="str">
        <f>IF(AND($CF2720&lt;&gt;"",IFERROR(INDEX(subsample_country_map!$B:$B,MATCH($CF2720,subsample_country_map!$A:$A,0)),"")&lt;&gt;""),INDEX(subsample_country_map!$B:$B,MATCH($CF2720,subsample_country_map!$A:$A,0)),INDEX(lookup!$AA:$AA,MATCH($A2720,lookup!$A:$A,0)))</f>
        <v>3_AsiaPac</v>
      </c>
      <c r="AL2720" t="str">
        <f>IF(AND($CF2720&lt;&gt;"",IFERROR(INDEX(subsample_country_map!$C:$C,MATCH($CF2720,subsample_country_map!$A:$A,0)),"")&lt;&gt;""),INDEX(subsample_country_map!$C:$C,MATCH($CF2720,subsample_country_map!$A:$A,0)),INDEX(lookup!$AB:$AB,MATCH($A2720,lookup!$A:$A,0)))</f>
        <v>2_developing</v>
      </c>
      <c r="AM2720" t="str">
        <f>IF(AND($CF2720&lt;&gt;"",IFERROR(INDEX(subsample_country_map!$D:$D,MATCH($CF2720,subsample_country_map!$A:$A,0)),"")&lt;&gt;""),INDEX(subsample_country_map!$D:$D,MATCH($CF2720,subsample_country_map!$A:$A,0)),INDEX(lookup!$AC:$AC,MATCH($A2720,lookup!$A:$A,0)))</f>
        <v>2_non_western</v>
      </c>
      <c r="AN2720" t="str">
        <f>IF(AND($CF2720&lt;&gt;"",IFERROR(INDEX(subsample_country_map!$E:$E,MATCH($CF2720,subsample_country_map!$A:$A,0)),"")&lt;&gt;""),INDEX(subsample_country_map!$E:$E,MATCH($CF2720,subsample_country_map!$A:$A,0)),INDEX(lookup!$AD:$AD,MATCH($A2720,lookup!$A:$A,0)))</f>
        <v>2_civil law</v>
      </c>
      <c r="AO2720" t="str">
        <f>INDEX(lookup!$Y:$Y,MATCH($A2720,lookup!$A:$A,0))</f>
        <v>0_published</v>
      </c>
      <c r="AP2720" t="str">
        <f>INDEX(lookup!$Z:$Z,MATCH($A2720,lookup!$A:$A,0))</f>
        <v>1_VHB high</v>
      </c>
      <c r="AQ2720" t="str">
        <f>INDEX(lookup!$W:$W,MATCH($A2720,lookup!$A:$A,0))</f>
        <v>3_mgmt</v>
      </c>
      <c r="AR2720" t="inlineStr">
        <is>
          <t>China</t>
        </is>
      </c>
      <c r="AS2720" t="inlineStr">
        <is>
          <t>v10_version</t>
        </is>
      </c>
      <c r="BO2720" t="inlineStr">
        <is>
          <t>original</t>
        </is>
      </c>
      <c r="BP2720" t="inlineStr">
        <is>
          <t>Du et al (2015)</t>
        </is>
      </c>
      <c r="BQ2720" t="inlineStr">
        <is>
          <t>v10-adopted</t>
        </is>
      </c>
      <c r="BT2720" t="n">
        <v>0</v>
      </c>
      <c r="BV2720" t="n">
        <v>424</v>
      </c>
      <c r="BW2720" t="n">
        <v>2009</v>
      </c>
      <c r="BX2720" t="n">
        <v>2011</v>
      </c>
      <c r="BZ2720" t="n">
        <v>2010</v>
      </c>
      <c r="CA2720" t="n">
        <v>0</v>
      </c>
      <c r="CB2720" t="n">
        <v>0</v>
      </c>
      <c r="CC2720" t="n">
        <v>0</v>
      </c>
      <c r="CD2720" t="n">
        <v>0.04749699011325603</v>
      </c>
      <c r="CE2720" t="n">
        <v>1</v>
      </c>
    </row>
    <row r="2721">
      <c r="A2721" t="inlineStr">
        <is>
          <t>Du et al (2015)</t>
        </is>
      </c>
      <c r="B2721" t="n">
        <v>428</v>
      </c>
      <c r="C2721" t="n">
        <v>0.07009909668190861</v>
      </c>
      <c r="D2721" t="n">
        <v>533</v>
      </c>
      <c r="E2721">
        <f>IF(ISNUMBER($BA2721),$BA2721,IF(AND(ISNUMBER($D2721),ISNUMBER($BW2721),ISNUMBER($BX2721)),$D2721*($BX2721-$BW2721+1),""))</f>
        <v>1599.0</v>
      </c>
      <c r="F2721" t="inlineStr">
        <is>
          <t>calculated</t>
        </is>
      </c>
      <c r="G2721" t="inlineStr">
        <is>
          <t>coded</t>
        </is>
      </c>
      <c r="H2721" t="inlineStr">
        <is>
          <t>partial</t>
        </is>
      </c>
      <c r="I2721" t="inlineStr">
        <is>
          <t>T-Statistic available</t>
        </is>
      </c>
      <c r="J2721">
        <f>IF($BW2721&lt;&gt;"",$BW2721,"")</f>
        <v>2009.0</v>
      </c>
      <c r="K2721">
        <f>IF($BX2721&lt;&gt;"",$BX2721,"")</f>
        <v>2011.0</v>
      </c>
      <c r="L2721">
        <f>IF(AND(ISNUMBER($BW2721),ISNUMBER($BX2721)),($BW2721+$BX2721)/2,"")</f>
        <v>2010.0</v>
      </c>
      <c r="M2721">
        <f>IF($L2721&lt;&gt;"",$L2721,"")</f>
        <v>2010.0</v>
      </c>
      <c r="N2721">
        <f>IF(AND(ISNUMBER($BW2721),ISNUMBER($BX2721)),MIN(1,MAX(0,($BX2721-2016+1)/($BX2721-$BW2721+1))),"")</f>
        <v>0.0</v>
      </c>
      <c r="O2721">
        <f>IF(AND(ISNUMBER($BW2721),ISNUMBER($BX2721)),MIN(1,MAX(0,($BX2721-2017+1)/($BX2721-$BW2721+1))),"")</f>
        <v>0.0</v>
      </c>
      <c r="P2721">
        <f>IF(AND(ISNUMBER($BW2721),ISNUMBER($BX2721)),MIN(1,MAX(0,($BX2721-2018+1)/($BX2721-$BW2721+1))),"")</f>
        <v>0.0</v>
      </c>
      <c r="Q2721">
        <f>IF(AND(ISNUMBER($BW2721),ISNUMBER($BX2721)),MIN(1,MAX(0,($BX2721-2019+1)/($BX2721-$BW2721+1))),"")</f>
        <v>0.0</v>
      </c>
      <c r="R2721">
        <f>IF(AND(ISNUMBER($BW2721),ISNUMBER($BX2721)),MIN(1,MAX(0,($BX2721-2016+1)/($BX2721-$BW2721+1))),"")</f>
        <v>0.0</v>
      </c>
      <c r="S2721">
        <f>IF($L2721&lt;&gt;"",IF($L2721&gt;=2015.5,1,0),"")</f>
        <v>0.0</v>
      </c>
      <c r="T2721">
        <f>IF($L2721&lt;&gt;"",IF($L2721&gt;=2016,1,0),"")</f>
        <v>0.0</v>
      </c>
      <c r="U2721">
        <f>IF(ISNUMBER($BX2721),IF($BX2721&gt;=2016,1,0),"")</f>
        <v>0.0</v>
      </c>
      <c r="V2721">
        <f>IF(ISNUMBER($BW2721),IF($BW2721&gt;=2016,1,0),"")</f>
        <v>0.0</v>
      </c>
      <c r="W2721" t="str">
        <f>IF(AND(ISNUMBER($BW2721),ISNUMBER($BX2721)),IF($BW2721&gt;=2016,"post-only",IF($BX2721&lt;2016,"pre-only","mixed")),"")</f>
        <v>pre-only</v>
      </c>
      <c r="X2721">
        <f>IF(AND(ISNUMBER($BW2721),ISNUMBER($BX2721)),MIN(1,MAX(0,($BX2721-2017+1)/($BX2721-$BW2721+1))),"")</f>
        <v>0.0</v>
      </c>
      <c r="Y2721">
        <f>IF(AND(ISNUMBER($BW2721),ISNUMBER($BX2721)),MIN(1,MAX(0,($BX2721-2018+1)/($BX2721-$BW2721+1))),"")</f>
        <v>0.0</v>
      </c>
      <c r="Z2721">
        <f>IF(AND(ISNUMBER($BW2721),ISNUMBER($BX2721)),MIN(1,MAX(0,($BX2721-2019+1)/($BX2721-$BW2721+1))),"")</f>
        <v>0.0</v>
      </c>
      <c r="AA2721">
        <f>IF(ISNUMBER($BX2721),IF($BX2721&gt;=2017,1,0),"")</f>
        <v>0.0</v>
      </c>
      <c r="AB2721">
        <f>IF(ISNUMBER($BX2721),IF($BX2721&gt;=2018,1,0),"")</f>
        <v>0.0</v>
      </c>
      <c r="AC2721">
        <f>IF(ISNUMBER($BX2721),IF($BX2721&gt;=2019,1,0),"")</f>
        <v>0.0</v>
      </c>
      <c r="AD2721">
        <f>IF($L2721&lt;&gt;"",IF($L2721&gt;2013,1,0),"")</f>
        <v>0.0</v>
      </c>
      <c r="AE2721">
        <f>IF($L2721&lt;&gt;"",1+IF($L2721&gt;2011,1,0)+IF($L2721&gt;2014,1,0),"")</f>
        <v>1.0</v>
      </c>
      <c r="AF2721" t="inlineStr">
        <is>
          <t>loan (interest rate)</t>
        </is>
      </c>
      <c r="AG2721" t="inlineStr">
        <is>
          <t>performance</t>
        </is>
      </c>
      <c r="AH2721" t="inlineStr">
        <is>
          <t>non-sensitive</t>
        </is>
      </c>
      <c r="AI2721" t="inlineStr">
        <is>
          <t>without ETS/CT</t>
        </is>
      </c>
      <c r="AJ2721" t="inlineStr">
        <is>
          <t>without ETS/CT</t>
        </is>
      </c>
      <c r="AK2721" t="str">
        <f>IF(AND($CF2721&lt;&gt;"",IFERROR(INDEX(subsample_country_map!$B:$B,MATCH($CF2721,subsample_country_map!$A:$A,0)),"")&lt;&gt;""),INDEX(subsample_country_map!$B:$B,MATCH($CF2721,subsample_country_map!$A:$A,0)),INDEX(lookup!$AA:$AA,MATCH($A2721,lookup!$A:$A,0)))</f>
        <v>3_AsiaPac</v>
      </c>
      <c r="AL2721" t="str">
        <f>IF(AND($CF2721&lt;&gt;"",IFERROR(INDEX(subsample_country_map!$C:$C,MATCH($CF2721,subsample_country_map!$A:$A,0)),"")&lt;&gt;""),INDEX(subsample_country_map!$C:$C,MATCH($CF2721,subsample_country_map!$A:$A,0)),INDEX(lookup!$AB:$AB,MATCH($A2721,lookup!$A:$A,0)))</f>
        <v>2_developing</v>
      </c>
      <c r="AM2721" t="str">
        <f>IF(AND($CF2721&lt;&gt;"",IFERROR(INDEX(subsample_country_map!$D:$D,MATCH($CF2721,subsample_country_map!$A:$A,0)),"")&lt;&gt;""),INDEX(subsample_country_map!$D:$D,MATCH($CF2721,subsample_country_map!$A:$A,0)),INDEX(lookup!$AC:$AC,MATCH($A2721,lookup!$A:$A,0)))</f>
        <v>2_non_western</v>
      </c>
      <c r="AN2721" t="str">
        <f>IF(AND($CF2721&lt;&gt;"",IFERROR(INDEX(subsample_country_map!$E:$E,MATCH($CF2721,subsample_country_map!$A:$A,0)),"")&lt;&gt;""),INDEX(subsample_country_map!$E:$E,MATCH($CF2721,subsample_country_map!$A:$A,0)),INDEX(lookup!$AD:$AD,MATCH($A2721,lookup!$A:$A,0)))</f>
        <v>2_civil law</v>
      </c>
      <c r="AO2721" t="str">
        <f>INDEX(lookup!$Y:$Y,MATCH($A2721,lookup!$A:$A,0))</f>
        <v>0_published</v>
      </c>
      <c r="AP2721" t="str">
        <f>INDEX(lookup!$Z:$Z,MATCH($A2721,lookup!$A:$A,0))</f>
        <v>1_VHB high</v>
      </c>
      <c r="AQ2721" t="str">
        <f>INDEX(lookup!$W:$W,MATCH($A2721,lookup!$A:$A,0))</f>
        <v>3_mgmt</v>
      </c>
      <c r="AR2721" t="inlineStr">
        <is>
          <t>China</t>
        </is>
      </c>
      <c r="AS2721" t="inlineStr">
        <is>
          <t>v10_version</t>
        </is>
      </c>
      <c r="BO2721" t="inlineStr">
        <is>
          <t>original</t>
        </is>
      </c>
      <c r="BP2721" t="inlineStr">
        <is>
          <t>Du et al (2015)</t>
        </is>
      </c>
      <c r="BQ2721" t="inlineStr">
        <is>
          <t>v10-adopted</t>
        </is>
      </c>
      <c r="BT2721" t="n">
        <v>0</v>
      </c>
      <c r="BV2721" t="n">
        <v>428</v>
      </c>
      <c r="BW2721" t="n">
        <v>2009</v>
      </c>
      <c r="BX2721" t="n">
        <v>2011</v>
      </c>
      <c r="BZ2721" t="n">
        <v>2010</v>
      </c>
      <c r="CA2721" t="n">
        <v>0</v>
      </c>
      <c r="CB2721" t="n">
        <v>0</v>
      </c>
      <c r="CC2721" t="n">
        <v>0</v>
      </c>
      <c r="CD2721" t="n">
        <v>0.07021425599553362</v>
      </c>
      <c r="CE2721" t="n">
        <v>1</v>
      </c>
    </row>
    <row r="2722">
      <c r="A2722" t="inlineStr">
        <is>
          <t>Du et al (2015)</t>
        </is>
      </c>
      <c r="B2722" t="n">
        <v>432</v>
      </c>
      <c r="C2722" t="n">
        <v>0.06736771023307883</v>
      </c>
      <c r="D2722" t="n">
        <v>533</v>
      </c>
      <c r="E2722">
        <f>IF(ISNUMBER($BA2722),$BA2722,IF(AND(ISNUMBER($D2722),ISNUMBER($BW2722),ISNUMBER($BX2722)),$D2722*($BX2722-$BW2722+1),""))</f>
        <v>1599.0</v>
      </c>
      <c r="F2722" t="inlineStr">
        <is>
          <t>calculated</t>
        </is>
      </c>
      <c r="G2722" t="inlineStr">
        <is>
          <t>coded</t>
        </is>
      </c>
      <c r="H2722" t="inlineStr">
        <is>
          <t>partial</t>
        </is>
      </c>
      <c r="I2722" t="inlineStr">
        <is>
          <t>T-Statistic available</t>
        </is>
      </c>
      <c r="J2722">
        <f>IF($BW2722&lt;&gt;"",$BW2722,"")</f>
        <v>2009.0</v>
      </c>
      <c r="K2722">
        <f>IF($BX2722&lt;&gt;"",$BX2722,"")</f>
        <v>2011.0</v>
      </c>
      <c r="L2722">
        <f>IF(AND(ISNUMBER($BW2722),ISNUMBER($BX2722)),($BW2722+$BX2722)/2,"")</f>
        <v>2010.0</v>
      </c>
      <c r="M2722">
        <f>IF($L2722&lt;&gt;"",$L2722,"")</f>
        <v>2010.0</v>
      </c>
      <c r="N2722">
        <f>IF(AND(ISNUMBER($BW2722),ISNUMBER($BX2722)),MIN(1,MAX(0,($BX2722-2016+1)/($BX2722-$BW2722+1))),"")</f>
        <v>0.0</v>
      </c>
      <c r="O2722">
        <f>IF(AND(ISNUMBER($BW2722),ISNUMBER($BX2722)),MIN(1,MAX(0,($BX2722-2017+1)/($BX2722-$BW2722+1))),"")</f>
        <v>0.0</v>
      </c>
      <c r="P2722">
        <f>IF(AND(ISNUMBER($BW2722),ISNUMBER($BX2722)),MIN(1,MAX(0,($BX2722-2018+1)/($BX2722-$BW2722+1))),"")</f>
        <v>0.0</v>
      </c>
      <c r="Q2722">
        <f>IF(AND(ISNUMBER($BW2722),ISNUMBER($BX2722)),MIN(1,MAX(0,($BX2722-2019+1)/($BX2722-$BW2722+1))),"")</f>
        <v>0.0</v>
      </c>
      <c r="R2722">
        <f>IF(AND(ISNUMBER($BW2722),ISNUMBER($BX2722)),MIN(1,MAX(0,($BX2722-2016+1)/($BX2722-$BW2722+1))),"")</f>
        <v>0.0</v>
      </c>
      <c r="S2722">
        <f>IF($L2722&lt;&gt;"",IF($L2722&gt;=2015.5,1,0),"")</f>
        <v>0.0</v>
      </c>
      <c r="T2722">
        <f>IF($L2722&lt;&gt;"",IF($L2722&gt;=2016,1,0),"")</f>
        <v>0.0</v>
      </c>
      <c r="U2722">
        <f>IF(ISNUMBER($BX2722),IF($BX2722&gt;=2016,1,0),"")</f>
        <v>0.0</v>
      </c>
      <c r="V2722">
        <f>IF(ISNUMBER($BW2722),IF($BW2722&gt;=2016,1,0),"")</f>
        <v>0.0</v>
      </c>
      <c r="W2722" t="str">
        <f>IF(AND(ISNUMBER($BW2722),ISNUMBER($BX2722)),IF($BW2722&gt;=2016,"post-only",IF($BX2722&lt;2016,"pre-only","mixed")),"")</f>
        <v>pre-only</v>
      </c>
      <c r="X2722">
        <f>IF(AND(ISNUMBER($BW2722),ISNUMBER($BX2722)),MIN(1,MAX(0,($BX2722-2017+1)/($BX2722-$BW2722+1))),"")</f>
        <v>0.0</v>
      </c>
      <c r="Y2722">
        <f>IF(AND(ISNUMBER($BW2722),ISNUMBER($BX2722)),MIN(1,MAX(0,($BX2722-2018+1)/($BX2722-$BW2722+1))),"")</f>
        <v>0.0</v>
      </c>
      <c r="Z2722">
        <f>IF(AND(ISNUMBER($BW2722),ISNUMBER($BX2722)),MIN(1,MAX(0,($BX2722-2019+1)/($BX2722-$BW2722+1))),"")</f>
        <v>0.0</v>
      </c>
      <c r="AA2722">
        <f>IF(ISNUMBER($BX2722),IF($BX2722&gt;=2017,1,0),"")</f>
        <v>0.0</v>
      </c>
      <c r="AB2722">
        <f>IF(ISNUMBER($BX2722),IF($BX2722&gt;=2018,1,0),"")</f>
        <v>0.0</v>
      </c>
      <c r="AC2722">
        <f>IF(ISNUMBER($BX2722),IF($BX2722&gt;=2019,1,0),"")</f>
        <v>0.0</v>
      </c>
      <c r="AD2722">
        <f>IF($L2722&lt;&gt;"",IF($L2722&gt;2013,1,0),"")</f>
        <v>0.0</v>
      </c>
      <c r="AE2722">
        <f>IF($L2722&lt;&gt;"",1+IF($L2722&gt;2011,1,0)+IF($L2722&gt;2014,1,0),"")</f>
        <v>1.0</v>
      </c>
      <c r="AF2722" t="inlineStr">
        <is>
          <t>loan (interest rate)</t>
        </is>
      </c>
      <c r="AG2722" t="inlineStr">
        <is>
          <t>performance</t>
        </is>
      </c>
      <c r="AH2722" t="inlineStr">
        <is>
          <t>non-sensitive</t>
        </is>
      </c>
      <c r="AI2722" t="inlineStr">
        <is>
          <t>without ETS/CT</t>
        </is>
      </c>
      <c r="AJ2722" t="inlineStr">
        <is>
          <t>without ETS/CT</t>
        </is>
      </c>
      <c r="AK2722" t="str">
        <f>IF(AND($CF2722&lt;&gt;"",IFERROR(INDEX(subsample_country_map!$B:$B,MATCH($CF2722,subsample_country_map!$A:$A,0)),"")&lt;&gt;""),INDEX(subsample_country_map!$B:$B,MATCH($CF2722,subsample_country_map!$A:$A,0)),INDEX(lookup!$AA:$AA,MATCH($A2722,lookup!$A:$A,0)))</f>
        <v>3_AsiaPac</v>
      </c>
      <c r="AL2722" t="str">
        <f>IF(AND($CF2722&lt;&gt;"",IFERROR(INDEX(subsample_country_map!$C:$C,MATCH($CF2722,subsample_country_map!$A:$A,0)),"")&lt;&gt;""),INDEX(subsample_country_map!$C:$C,MATCH($CF2722,subsample_country_map!$A:$A,0)),INDEX(lookup!$AB:$AB,MATCH($A2722,lookup!$A:$A,0)))</f>
        <v>2_developing</v>
      </c>
      <c r="AM2722" t="str">
        <f>IF(AND($CF2722&lt;&gt;"",IFERROR(INDEX(subsample_country_map!$D:$D,MATCH($CF2722,subsample_country_map!$A:$A,0)),"")&lt;&gt;""),INDEX(subsample_country_map!$D:$D,MATCH($CF2722,subsample_country_map!$A:$A,0)),INDEX(lookup!$AC:$AC,MATCH($A2722,lookup!$A:$A,0)))</f>
        <v>2_non_western</v>
      </c>
      <c r="AN2722" t="str">
        <f>IF(AND($CF2722&lt;&gt;"",IFERROR(INDEX(subsample_country_map!$E:$E,MATCH($CF2722,subsample_country_map!$A:$A,0)),"")&lt;&gt;""),INDEX(subsample_country_map!$E:$E,MATCH($CF2722,subsample_country_map!$A:$A,0)),INDEX(lookup!$AD:$AD,MATCH($A2722,lookup!$A:$A,0)))</f>
        <v>2_civil law</v>
      </c>
      <c r="AO2722" t="str">
        <f>INDEX(lookup!$Y:$Y,MATCH($A2722,lookup!$A:$A,0))</f>
        <v>0_published</v>
      </c>
      <c r="AP2722" t="str">
        <f>INDEX(lookup!$Z:$Z,MATCH($A2722,lookup!$A:$A,0))</f>
        <v>1_VHB high</v>
      </c>
      <c r="AQ2722" t="str">
        <f>INDEX(lookup!$W:$W,MATCH($A2722,lookup!$A:$A,0))</f>
        <v>3_mgmt</v>
      </c>
      <c r="AR2722" t="inlineStr">
        <is>
          <t>China</t>
        </is>
      </c>
      <c r="AS2722" t="inlineStr">
        <is>
          <t>v10_version</t>
        </is>
      </c>
      <c r="BO2722" t="inlineStr">
        <is>
          <t>original</t>
        </is>
      </c>
      <c r="BP2722" t="inlineStr">
        <is>
          <t>Du et al (2015)</t>
        </is>
      </c>
      <c r="BQ2722" t="inlineStr">
        <is>
          <t>v10-adopted</t>
        </is>
      </c>
      <c r="BT2722" t="n">
        <v>0</v>
      </c>
      <c r="BV2722" t="n">
        <v>432</v>
      </c>
      <c r="BW2722" t="n">
        <v>2009</v>
      </c>
      <c r="BX2722" t="n">
        <v>2011</v>
      </c>
      <c r="BZ2722" t="n">
        <v>2010</v>
      </c>
      <c r="CA2722" t="n">
        <v>0</v>
      </c>
      <c r="CB2722" t="n">
        <v>0</v>
      </c>
      <c r="CC2722" t="n">
        <v>0</v>
      </c>
      <c r="CD2722" t="n">
        <v>0.06746990271273964</v>
      </c>
      <c r="CE2722" t="n">
        <v>1</v>
      </c>
    </row>
    <row r="2723">
      <c r="A2723" t="inlineStr">
        <is>
          <t>Du et al (2015)</t>
        </is>
      </c>
      <c r="B2723" t="n">
        <v>433</v>
      </c>
      <c r="C2723" t="n">
        <v>-0.05941346047985196</v>
      </c>
      <c r="D2723" t="n">
        <v>533</v>
      </c>
      <c r="E2723">
        <f>IF(ISNUMBER($BA2723),$BA2723,IF(AND(ISNUMBER($D2723),ISNUMBER($BW2723),ISNUMBER($BX2723)),$D2723*($BX2723-$BW2723+1),""))</f>
        <v>1599.0</v>
      </c>
      <c r="F2723" t="inlineStr">
        <is>
          <t>calculated</t>
        </is>
      </c>
      <c r="G2723" t="inlineStr">
        <is>
          <t>coded</t>
        </is>
      </c>
      <c r="H2723" t="inlineStr">
        <is>
          <t>partial</t>
        </is>
      </c>
      <c r="I2723" t="inlineStr">
        <is>
          <t>T-Statistic available</t>
        </is>
      </c>
      <c r="J2723">
        <f>IF($BW2723&lt;&gt;"",$BW2723,"")</f>
        <v>2009.0</v>
      </c>
      <c r="K2723">
        <f>IF($BX2723&lt;&gt;"",$BX2723,"")</f>
        <v>2011.0</v>
      </c>
      <c r="L2723">
        <f>IF(AND(ISNUMBER($BW2723),ISNUMBER($BX2723)),($BW2723+$BX2723)/2,"")</f>
        <v>2010.0</v>
      </c>
      <c r="M2723">
        <f>IF($L2723&lt;&gt;"",$L2723,"")</f>
        <v>2010.0</v>
      </c>
      <c r="N2723">
        <f>IF(AND(ISNUMBER($BW2723),ISNUMBER($BX2723)),MIN(1,MAX(0,($BX2723-2016+1)/($BX2723-$BW2723+1))),"")</f>
        <v>0.0</v>
      </c>
      <c r="O2723">
        <f>IF(AND(ISNUMBER($BW2723),ISNUMBER($BX2723)),MIN(1,MAX(0,($BX2723-2017+1)/($BX2723-$BW2723+1))),"")</f>
        <v>0.0</v>
      </c>
      <c r="P2723">
        <f>IF(AND(ISNUMBER($BW2723),ISNUMBER($BX2723)),MIN(1,MAX(0,($BX2723-2018+1)/($BX2723-$BW2723+1))),"")</f>
        <v>0.0</v>
      </c>
      <c r="Q2723">
        <f>IF(AND(ISNUMBER($BW2723),ISNUMBER($BX2723)),MIN(1,MAX(0,($BX2723-2019+1)/($BX2723-$BW2723+1))),"")</f>
        <v>0.0</v>
      </c>
      <c r="R2723">
        <f>IF(AND(ISNUMBER($BW2723),ISNUMBER($BX2723)),MIN(1,MAX(0,($BX2723-2016+1)/($BX2723-$BW2723+1))),"")</f>
        <v>0.0</v>
      </c>
      <c r="S2723">
        <f>IF($L2723&lt;&gt;"",IF($L2723&gt;=2015.5,1,0),"")</f>
        <v>0.0</v>
      </c>
      <c r="T2723">
        <f>IF($L2723&lt;&gt;"",IF($L2723&gt;=2016,1,0),"")</f>
        <v>0.0</v>
      </c>
      <c r="U2723">
        <f>IF(ISNUMBER($BX2723),IF($BX2723&gt;=2016,1,0),"")</f>
        <v>0.0</v>
      </c>
      <c r="V2723">
        <f>IF(ISNUMBER($BW2723),IF($BW2723&gt;=2016,1,0),"")</f>
        <v>0.0</v>
      </c>
      <c r="W2723" t="str">
        <f>IF(AND(ISNUMBER($BW2723),ISNUMBER($BX2723)),IF($BW2723&gt;=2016,"post-only",IF($BX2723&lt;2016,"pre-only","mixed")),"")</f>
        <v>pre-only</v>
      </c>
      <c r="X2723">
        <f>IF(AND(ISNUMBER($BW2723),ISNUMBER($BX2723)),MIN(1,MAX(0,($BX2723-2017+1)/($BX2723-$BW2723+1))),"")</f>
        <v>0.0</v>
      </c>
      <c r="Y2723">
        <f>IF(AND(ISNUMBER($BW2723),ISNUMBER($BX2723)),MIN(1,MAX(0,($BX2723-2018+1)/($BX2723-$BW2723+1))),"")</f>
        <v>0.0</v>
      </c>
      <c r="Z2723">
        <f>IF(AND(ISNUMBER($BW2723),ISNUMBER($BX2723)),MIN(1,MAX(0,($BX2723-2019+1)/($BX2723-$BW2723+1))),"")</f>
        <v>0.0</v>
      </c>
      <c r="AA2723">
        <f>IF(ISNUMBER($BX2723),IF($BX2723&gt;=2017,1,0),"")</f>
        <v>0.0</v>
      </c>
      <c r="AB2723">
        <f>IF(ISNUMBER($BX2723),IF($BX2723&gt;=2018,1,0),"")</f>
        <v>0.0</v>
      </c>
      <c r="AC2723">
        <f>IF(ISNUMBER($BX2723),IF($BX2723&gt;=2019,1,0),"")</f>
        <v>0.0</v>
      </c>
      <c r="AD2723">
        <f>IF($L2723&lt;&gt;"",IF($L2723&gt;2013,1,0),"")</f>
        <v>0.0</v>
      </c>
      <c r="AE2723">
        <f>IF($L2723&lt;&gt;"",1+IF($L2723&gt;2011,1,0)+IF($L2723&gt;2014,1,0),"")</f>
        <v>1.0</v>
      </c>
      <c r="AF2723" t="inlineStr">
        <is>
          <t>loan (interest rate)</t>
        </is>
      </c>
      <c r="AG2723" t="inlineStr">
        <is>
          <t>performance</t>
        </is>
      </c>
      <c r="AH2723" t="inlineStr">
        <is>
          <t>non-sensitive</t>
        </is>
      </c>
      <c r="AI2723" t="inlineStr">
        <is>
          <t>without ETS/CT</t>
        </is>
      </c>
      <c r="AJ2723" t="inlineStr">
        <is>
          <t>without ETS/CT</t>
        </is>
      </c>
      <c r="AK2723" t="str">
        <f>IF(AND($CF2723&lt;&gt;"",IFERROR(INDEX(subsample_country_map!$B:$B,MATCH($CF2723,subsample_country_map!$A:$A,0)),"")&lt;&gt;""),INDEX(subsample_country_map!$B:$B,MATCH($CF2723,subsample_country_map!$A:$A,0)),INDEX(lookup!$AA:$AA,MATCH($A2723,lookup!$A:$A,0)))</f>
        <v>3_AsiaPac</v>
      </c>
      <c r="AL2723" t="str">
        <f>IF(AND($CF2723&lt;&gt;"",IFERROR(INDEX(subsample_country_map!$C:$C,MATCH($CF2723,subsample_country_map!$A:$A,0)),"")&lt;&gt;""),INDEX(subsample_country_map!$C:$C,MATCH($CF2723,subsample_country_map!$A:$A,0)),INDEX(lookup!$AB:$AB,MATCH($A2723,lookup!$A:$A,0)))</f>
        <v>2_developing</v>
      </c>
      <c r="AM2723" t="str">
        <f>IF(AND($CF2723&lt;&gt;"",IFERROR(INDEX(subsample_country_map!$D:$D,MATCH($CF2723,subsample_country_map!$A:$A,0)),"")&lt;&gt;""),INDEX(subsample_country_map!$D:$D,MATCH($CF2723,subsample_country_map!$A:$A,0)),INDEX(lookup!$AC:$AC,MATCH($A2723,lookup!$A:$A,0)))</f>
        <v>2_non_western</v>
      </c>
      <c r="AN2723" t="str">
        <f>IF(AND($CF2723&lt;&gt;"",IFERROR(INDEX(subsample_country_map!$E:$E,MATCH($CF2723,subsample_country_map!$A:$A,0)),"")&lt;&gt;""),INDEX(subsample_country_map!$E:$E,MATCH($CF2723,subsample_country_map!$A:$A,0)),INDEX(lookup!$AD:$AD,MATCH($A2723,lookup!$A:$A,0)))</f>
        <v>2_civil law</v>
      </c>
      <c r="AO2723" t="str">
        <f>INDEX(lookup!$Y:$Y,MATCH($A2723,lookup!$A:$A,0))</f>
        <v>0_published</v>
      </c>
      <c r="AP2723" t="str">
        <f>INDEX(lookup!$Z:$Z,MATCH($A2723,lookup!$A:$A,0))</f>
        <v>1_VHB high</v>
      </c>
      <c r="AQ2723" t="str">
        <f>INDEX(lookup!$W:$W,MATCH($A2723,lookup!$A:$A,0))</f>
        <v>3_mgmt</v>
      </c>
      <c r="AR2723" t="inlineStr">
        <is>
          <t>China</t>
        </is>
      </c>
      <c r="AS2723" t="inlineStr">
        <is>
          <t>v10_version</t>
        </is>
      </c>
      <c r="BO2723" t="inlineStr">
        <is>
          <t>original</t>
        </is>
      </c>
      <c r="BP2723" t="inlineStr">
        <is>
          <t>Du et al (2015)</t>
        </is>
      </c>
      <c r="BQ2723" t="inlineStr">
        <is>
          <t>v10-adopted</t>
        </is>
      </c>
      <c r="BT2723" t="n">
        <v>0</v>
      </c>
      <c r="BV2723" t="n">
        <v>433</v>
      </c>
      <c r="BW2723" t="n">
        <v>2009</v>
      </c>
      <c r="BX2723" t="n">
        <v>2011</v>
      </c>
      <c r="BZ2723" t="n">
        <v>2010</v>
      </c>
      <c r="CA2723" t="n">
        <v>0</v>
      </c>
      <c r="CB2723" t="n">
        <v>0</v>
      </c>
      <c r="CC2723" t="n">
        <v>0</v>
      </c>
      <c r="CD2723" t="n">
        <v>-0.05948351795201678</v>
      </c>
      <c r="CE2723" t="n">
        <v>1</v>
      </c>
    </row>
    <row r="2724">
      <c r="A2724" t="inlineStr">
        <is>
          <t>Du et al (2015)</t>
        </is>
      </c>
      <c r="B2724" t="n">
        <v>434</v>
      </c>
      <c r="C2724" t="n">
        <v>-0.06015967601320427</v>
      </c>
      <c r="D2724" t="n">
        <v>533</v>
      </c>
      <c r="E2724">
        <f>IF(ISNUMBER($BA2724),$BA2724,IF(AND(ISNUMBER($D2724),ISNUMBER($BW2724),ISNUMBER($BX2724)),$D2724*($BX2724-$BW2724+1),""))</f>
        <v>1599.0</v>
      </c>
      <c r="F2724" t="inlineStr">
        <is>
          <t>calculated</t>
        </is>
      </c>
      <c r="G2724" t="inlineStr">
        <is>
          <t>coded</t>
        </is>
      </c>
      <c r="H2724" t="inlineStr">
        <is>
          <t>partial</t>
        </is>
      </c>
      <c r="I2724" t="inlineStr">
        <is>
          <t>T-Statistic available</t>
        </is>
      </c>
      <c r="J2724">
        <f>IF($BW2724&lt;&gt;"",$BW2724,"")</f>
        <v>2009.0</v>
      </c>
      <c r="K2724">
        <f>IF($BX2724&lt;&gt;"",$BX2724,"")</f>
        <v>2011.0</v>
      </c>
      <c r="L2724">
        <f>IF(AND(ISNUMBER($BW2724),ISNUMBER($BX2724)),($BW2724+$BX2724)/2,"")</f>
        <v>2010.0</v>
      </c>
      <c r="M2724">
        <f>IF($L2724&lt;&gt;"",$L2724,"")</f>
        <v>2010.0</v>
      </c>
      <c r="N2724">
        <f>IF(AND(ISNUMBER($BW2724),ISNUMBER($BX2724)),MIN(1,MAX(0,($BX2724-2016+1)/($BX2724-$BW2724+1))),"")</f>
        <v>0.0</v>
      </c>
      <c r="O2724">
        <f>IF(AND(ISNUMBER($BW2724),ISNUMBER($BX2724)),MIN(1,MAX(0,($BX2724-2017+1)/($BX2724-$BW2724+1))),"")</f>
        <v>0.0</v>
      </c>
      <c r="P2724">
        <f>IF(AND(ISNUMBER($BW2724),ISNUMBER($BX2724)),MIN(1,MAX(0,($BX2724-2018+1)/($BX2724-$BW2724+1))),"")</f>
        <v>0.0</v>
      </c>
      <c r="Q2724">
        <f>IF(AND(ISNUMBER($BW2724),ISNUMBER($BX2724)),MIN(1,MAX(0,($BX2724-2019+1)/($BX2724-$BW2724+1))),"")</f>
        <v>0.0</v>
      </c>
      <c r="R2724">
        <f>IF(AND(ISNUMBER($BW2724),ISNUMBER($BX2724)),MIN(1,MAX(0,($BX2724-2016+1)/($BX2724-$BW2724+1))),"")</f>
        <v>0.0</v>
      </c>
      <c r="S2724">
        <f>IF($L2724&lt;&gt;"",IF($L2724&gt;=2015.5,1,0),"")</f>
        <v>0.0</v>
      </c>
      <c r="T2724">
        <f>IF($L2724&lt;&gt;"",IF($L2724&gt;=2016,1,0),"")</f>
        <v>0.0</v>
      </c>
      <c r="U2724">
        <f>IF(ISNUMBER($BX2724),IF($BX2724&gt;=2016,1,0),"")</f>
        <v>0.0</v>
      </c>
      <c r="V2724">
        <f>IF(ISNUMBER($BW2724),IF($BW2724&gt;=2016,1,0),"")</f>
        <v>0.0</v>
      </c>
      <c r="W2724" t="str">
        <f>IF(AND(ISNUMBER($BW2724),ISNUMBER($BX2724)),IF($BW2724&gt;=2016,"post-only",IF($BX2724&lt;2016,"pre-only","mixed")),"")</f>
        <v>pre-only</v>
      </c>
      <c r="X2724">
        <f>IF(AND(ISNUMBER($BW2724),ISNUMBER($BX2724)),MIN(1,MAX(0,($BX2724-2017+1)/($BX2724-$BW2724+1))),"")</f>
        <v>0.0</v>
      </c>
      <c r="Y2724">
        <f>IF(AND(ISNUMBER($BW2724),ISNUMBER($BX2724)),MIN(1,MAX(0,($BX2724-2018+1)/($BX2724-$BW2724+1))),"")</f>
        <v>0.0</v>
      </c>
      <c r="Z2724">
        <f>IF(AND(ISNUMBER($BW2724),ISNUMBER($BX2724)),MIN(1,MAX(0,($BX2724-2019+1)/($BX2724-$BW2724+1))),"")</f>
        <v>0.0</v>
      </c>
      <c r="AA2724">
        <f>IF(ISNUMBER($BX2724),IF($BX2724&gt;=2017,1,0),"")</f>
        <v>0.0</v>
      </c>
      <c r="AB2724">
        <f>IF(ISNUMBER($BX2724),IF($BX2724&gt;=2018,1,0),"")</f>
        <v>0.0</v>
      </c>
      <c r="AC2724">
        <f>IF(ISNUMBER($BX2724),IF($BX2724&gt;=2019,1,0),"")</f>
        <v>0.0</v>
      </c>
      <c r="AD2724">
        <f>IF($L2724&lt;&gt;"",IF($L2724&gt;2013,1,0),"")</f>
        <v>0.0</v>
      </c>
      <c r="AE2724">
        <f>IF($L2724&lt;&gt;"",1+IF($L2724&gt;2011,1,0)+IF($L2724&gt;2014,1,0),"")</f>
        <v>1.0</v>
      </c>
      <c r="AF2724" t="inlineStr">
        <is>
          <t>loan (interest rate)</t>
        </is>
      </c>
      <c r="AG2724" t="inlineStr">
        <is>
          <t>performance</t>
        </is>
      </c>
      <c r="AH2724" t="inlineStr">
        <is>
          <t>non-sensitive</t>
        </is>
      </c>
      <c r="AI2724" t="inlineStr">
        <is>
          <t>without ETS/CT</t>
        </is>
      </c>
      <c r="AJ2724" t="inlineStr">
        <is>
          <t>without ETS/CT</t>
        </is>
      </c>
      <c r="AK2724" t="str">
        <f>IF(AND($CF2724&lt;&gt;"",IFERROR(INDEX(subsample_country_map!$B:$B,MATCH($CF2724,subsample_country_map!$A:$A,0)),"")&lt;&gt;""),INDEX(subsample_country_map!$B:$B,MATCH($CF2724,subsample_country_map!$A:$A,0)),INDEX(lookup!$AA:$AA,MATCH($A2724,lookup!$A:$A,0)))</f>
        <v>3_AsiaPac</v>
      </c>
      <c r="AL2724" t="str">
        <f>IF(AND($CF2724&lt;&gt;"",IFERROR(INDEX(subsample_country_map!$C:$C,MATCH($CF2724,subsample_country_map!$A:$A,0)),"")&lt;&gt;""),INDEX(subsample_country_map!$C:$C,MATCH($CF2724,subsample_country_map!$A:$A,0)),INDEX(lookup!$AB:$AB,MATCH($A2724,lookup!$A:$A,0)))</f>
        <v>2_developing</v>
      </c>
      <c r="AM2724" t="str">
        <f>IF(AND($CF2724&lt;&gt;"",IFERROR(INDEX(subsample_country_map!$D:$D,MATCH($CF2724,subsample_country_map!$A:$A,0)),"")&lt;&gt;""),INDEX(subsample_country_map!$D:$D,MATCH($CF2724,subsample_country_map!$A:$A,0)),INDEX(lookup!$AC:$AC,MATCH($A2724,lookup!$A:$A,0)))</f>
        <v>2_non_western</v>
      </c>
      <c r="AN2724" t="str">
        <f>IF(AND($CF2724&lt;&gt;"",IFERROR(INDEX(subsample_country_map!$E:$E,MATCH($CF2724,subsample_country_map!$A:$A,0)),"")&lt;&gt;""),INDEX(subsample_country_map!$E:$E,MATCH($CF2724,subsample_country_map!$A:$A,0)),INDEX(lookup!$AD:$AD,MATCH($A2724,lookup!$A:$A,0)))</f>
        <v>2_civil law</v>
      </c>
      <c r="AO2724" t="str">
        <f>INDEX(lookup!$Y:$Y,MATCH($A2724,lookup!$A:$A,0))</f>
        <v>0_published</v>
      </c>
      <c r="AP2724" t="str">
        <f>INDEX(lookup!$Z:$Z,MATCH($A2724,lookup!$A:$A,0))</f>
        <v>1_VHB high</v>
      </c>
      <c r="AQ2724" t="str">
        <f>INDEX(lookup!$W:$W,MATCH($A2724,lookup!$A:$A,0))</f>
        <v>3_mgmt</v>
      </c>
      <c r="AR2724" t="inlineStr">
        <is>
          <t>China</t>
        </is>
      </c>
      <c r="AS2724" t="inlineStr">
        <is>
          <t>v10_version</t>
        </is>
      </c>
      <c r="BO2724" t="inlineStr">
        <is>
          <t>original</t>
        </is>
      </c>
      <c r="BP2724" t="inlineStr">
        <is>
          <t>Du et al (2015)</t>
        </is>
      </c>
      <c r="BQ2724" t="inlineStr">
        <is>
          <t>v10-adopted</t>
        </is>
      </c>
      <c r="BT2724" t="n">
        <v>0</v>
      </c>
      <c r="BV2724" t="n">
        <v>434</v>
      </c>
      <c r="BW2724" t="n">
        <v>2009</v>
      </c>
      <c r="BX2724" t="n">
        <v>2011</v>
      </c>
      <c r="BZ2724" t="n">
        <v>2010</v>
      </c>
      <c r="CA2724" t="n">
        <v>0</v>
      </c>
      <c r="CB2724" t="n">
        <v>0</v>
      </c>
      <c r="CC2724" t="n">
        <v>0</v>
      </c>
      <c r="CD2724" t="n">
        <v>-0.06023241038700797</v>
      </c>
      <c r="CE2724" t="n">
        <v>1</v>
      </c>
    </row>
    <row r="2725">
      <c r="A2725" t="inlineStr">
        <is>
          <t>Du et al (2015)</t>
        </is>
      </c>
      <c r="B2725" t="n">
        <v>435</v>
      </c>
      <c r="C2725" t="n">
        <v>0.05816954716506956</v>
      </c>
      <c r="D2725" t="n">
        <v>533</v>
      </c>
      <c r="E2725">
        <f>IF(ISNUMBER($BA2725),$BA2725,IF(AND(ISNUMBER($D2725),ISNUMBER($BW2725),ISNUMBER($BX2725)),$D2725*($BX2725-$BW2725+1),""))</f>
        <v>1599.0</v>
      </c>
      <c r="F2725" t="inlineStr">
        <is>
          <t>calculated</t>
        </is>
      </c>
      <c r="G2725" t="inlineStr">
        <is>
          <t>coded</t>
        </is>
      </c>
      <c r="H2725" t="inlineStr">
        <is>
          <t>partial</t>
        </is>
      </c>
      <c r="I2725" t="inlineStr">
        <is>
          <t>T-Statistic available</t>
        </is>
      </c>
      <c r="J2725">
        <f>IF($BW2725&lt;&gt;"",$BW2725,"")</f>
        <v>2009.0</v>
      </c>
      <c r="K2725">
        <f>IF($BX2725&lt;&gt;"",$BX2725,"")</f>
        <v>2011.0</v>
      </c>
      <c r="L2725">
        <f>IF(AND(ISNUMBER($BW2725),ISNUMBER($BX2725)),($BW2725+$BX2725)/2,"")</f>
        <v>2010.0</v>
      </c>
      <c r="M2725">
        <f>IF($L2725&lt;&gt;"",$L2725,"")</f>
        <v>2010.0</v>
      </c>
      <c r="N2725">
        <f>IF(AND(ISNUMBER($BW2725),ISNUMBER($BX2725)),MIN(1,MAX(0,($BX2725-2016+1)/($BX2725-$BW2725+1))),"")</f>
        <v>0.0</v>
      </c>
      <c r="O2725">
        <f>IF(AND(ISNUMBER($BW2725),ISNUMBER($BX2725)),MIN(1,MAX(0,($BX2725-2017+1)/($BX2725-$BW2725+1))),"")</f>
        <v>0.0</v>
      </c>
      <c r="P2725">
        <f>IF(AND(ISNUMBER($BW2725),ISNUMBER($BX2725)),MIN(1,MAX(0,($BX2725-2018+1)/($BX2725-$BW2725+1))),"")</f>
        <v>0.0</v>
      </c>
      <c r="Q2725">
        <f>IF(AND(ISNUMBER($BW2725),ISNUMBER($BX2725)),MIN(1,MAX(0,($BX2725-2019+1)/($BX2725-$BW2725+1))),"")</f>
        <v>0.0</v>
      </c>
      <c r="R2725">
        <f>IF(AND(ISNUMBER($BW2725),ISNUMBER($BX2725)),MIN(1,MAX(0,($BX2725-2016+1)/($BX2725-$BW2725+1))),"")</f>
        <v>0.0</v>
      </c>
      <c r="S2725">
        <f>IF($L2725&lt;&gt;"",IF($L2725&gt;=2015.5,1,0),"")</f>
        <v>0.0</v>
      </c>
      <c r="T2725">
        <f>IF($L2725&lt;&gt;"",IF($L2725&gt;=2016,1,0),"")</f>
        <v>0.0</v>
      </c>
      <c r="U2725">
        <f>IF(ISNUMBER($BX2725),IF($BX2725&gt;=2016,1,0),"")</f>
        <v>0.0</v>
      </c>
      <c r="V2725">
        <f>IF(ISNUMBER($BW2725),IF($BW2725&gt;=2016,1,0),"")</f>
        <v>0.0</v>
      </c>
      <c r="W2725" t="str">
        <f>IF(AND(ISNUMBER($BW2725),ISNUMBER($BX2725)),IF($BW2725&gt;=2016,"post-only",IF($BX2725&lt;2016,"pre-only","mixed")),"")</f>
        <v>pre-only</v>
      </c>
      <c r="X2725">
        <f>IF(AND(ISNUMBER($BW2725),ISNUMBER($BX2725)),MIN(1,MAX(0,($BX2725-2017+1)/($BX2725-$BW2725+1))),"")</f>
        <v>0.0</v>
      </c>
      <c r="Y2725">
        <f>IF(AND(ISNUMBER($BW2725),ISNUMBER($BX2725)),MIN(1,MAX(0,($BX2725-2018+1)/($BX2725-$BW2725+1))),"")</f>
        <v>0.0</v>
      </c>
      <c r="Z2725">
        <f>IF(AND(ISNUMBER($BW2725),ISNUMBER($BX2725)),MIN(1,MAX(0,($BX2725-2019+1)/($BX2725-$BW2725+1))),"")</f>
        <v>0.0</v>
      </c>
      <c r="AA2725">
        <f>IF(ISNUMBER($BX2725),IF($BX2725&gt;=2017,1,0),"")</f>
        <v>0.0</v>
      </c>
      <c r="AB2725">
        <f>IF(ISNUMBER($BX2725),IF($BX2725&gt;=2018,1,0),"")</f>
        <v>0.0</v>
      </c>
      <c r="AC2725">
        <f>IF(ISNUMBER($BX2725),IF($BX2725&gt;=2019,1,0),"")</f>
        <v>0.0</v>
      </c>
      <c r="AD2725">
        <f>IF($L2725&lt;&gt;"",IF($L2725&gt;2013,1,0),"")</f>
        <v>0.0</v>
      </c>
      <c r="AE2725">
        <f>IF($L2725&lt;&gt;"",1+IF($L2725&gt;2011,1,0)+IF($L2725&gt;2014,1,0),"")</f>
        <v>1.0</v>
      </c>
      <c r="AF2725" t="inlineStr">
        <is>
          <t>loan (interest rate)</t>
        </is>
      </c>
      <c r="AG2725" t="inlineStr">
        <is>
          <t>performance</t>
        </is>
      </c>
      <c r="AH2725" t="inlineStr">
        <is>
          <t>non-sensitive</t>
        </is>
      </c>
      <c r="AI2725" t="inlineStr">
        <is>
          <t>without ETS/CT</t>
        </is>
      </c>
      <c r="AJ2725" t="inlineStr">
        <is>
          <t>without ETS/CT</t>
        </is>
      </c>
      <c r="AK2725" t="str">
        <f>IF(AND($CF2725&lt;&gt;"",IFERROR(INDEX(subsample_country_map!$B:$B,MATCH($CF2725,subsample_country_map!$A:$A,0)),"")&lt;&gt;""),INDEX(subsample_country_map!$B:$B,MATCH($CF2725,subsample_country_map!$A:$A,0)),INDEX(lookup!$AA:$AA,MATCH($A2725,lookup!$A:$A,0)))</f>
        <v>3_AsiaPac</v>
      </c>
      <c r="AL2725" t="str">
        <f>IF(AND($CF2725&lt;&gt;"",IFERROR(INDEX(subsample_country_map!$C:$C,MATCH($CF2725,subsample_country_map!$A:$A,0)),"")&lt;&gt;""),INDEX(subsample_country_map!$C:$C,MATCH($CF2725,subsample_country_map!$A:$A,0)),INDEX(lookup!$AB:$AB,MATCH($A2725,lookup!$A:$A,0)))</f>
        <v>2_developing</v>
      </c>
      <c r="AM2725" t="str">
        <f>IF(AND($CF2725&lt;&gt;"",IFERROR(INDEX(subsample_country_map!$D:$D,MATCH($CF2725,subsample_country_map!$A:$A,0)),"")&lt;&gt;""),INDEX(subsample_country_map!$D:$D,MATCH($CF2725,subsample_country_map!$A:$A,0)),INDEX(lookup!$AC:$AC,MATCH($A2725,lookup!$A:$A,0)))</f>
        <v>2_non_western</v>
      </c>
      <c r="AN2725" t="str">
        <f>IF(AND($CF2725&lt;&gt;"",IFERROR(INDEX(subsample_country_map!$E:$E,MATCH($CF2725,subsample_country_map!$A:$A,0)),"")&lt;&gt;""),INDEX(subsample_country_map!$E:$E,MATCH($CF2725,subsample_country_map!$A:$A,0)),INDEX(lookup!$AD:$AD,MATCH($A2725,lookup!$A:$A,0)))</f>
        <v>2_civil law</v>
      </c>
      <c r="AO2725" t="str">
        <f>INDEX(lookup!$Y:$Y,MATCH($A2725,lookup!$A:$A,0))</f>
        <v>0_published</v>
      </c>
      <c r="AP2725" t="str">
        <f>INDEX(lookup!$Z:$Z,MATCH($A2725,lookup!$A:$A,0))</f>
        <v>1_VHB high</v>
      </c>
      <c r="AQ2725" t="str">
        <f>INDEX(lookup!$W:$W,MATCH($A2725,lookup!$A:$A,0))</f>
        <v>3_mgmt</v>
      </c>
      <c r="AR2725" t="inlineStr">
        <is>
          <t>China</t>
        </is>
      </c>
      <c r="AS2725" t="inlineStr">
        <is>
          <t>v10_version</t>
        </is>
      </c>
      <c r="BO2725" t="inlineStr">
        <is>
          <t>original</t>
        </is>
      </c>
      <c r="BP2725" t="inlineStr">
        <is>
          <t>Du et al (2015)</t>
        </is>
      </c>
      <c r="BQ2725" t="inlineStr">
        <is>
          <t>v10-adopted</t>
        </is>
      </c>
      <c r="BT2725" t="n">
        <v>0</v>
      </c>
      <c r="BV2725" t="n">
        <v>435</v>
      </c>
      <c r="BW2725" t="n">
        <v>2009</v>
      </c>
      <c r="BX2725" t="n">
        <v>2011</v>
      </c>
      <c r="BZ2725" t="n">
        <v>2010</v>
      </c>
      <c r="CA2725" t="n">
        <v>0</v>
      </c>
      <c r="CB2725" t="n">
        <v>0</v>
      </c>
      <c r="CC2725" t="n">
        <v>0</v>
      </c>
      <c r="CD2725" t="n">
        <v>0.05823529004804377</v>
      </c>
      <c r="CE2725" t="n">
        <v>1</v>
      </c>
    </row>
    <row r="2726">
      <c r="A2726" t="inlineStr">
        <is>
          <t>Du et al (2015)</t>
        </is>
      </c>
      <c r="B2726" t="n">
        <v>438</v>
      </c>
      <c r="C2726" t="n">
        <v>0.05368925644627544</v>
      </c>
      <c r="D2726" t="n">
        <v>533</v>
      </c>
      <c r="E2726">
        <f>IF(ISNUMBER($BA2726),$BA2726,IF(AND(ISNUMBER($D2726),ISNUMBER($BW2726),ISNUMBER($BX2726)),$D2726*($BX2726-$BW2726+1),""))</f>
        <v>1599.0</v>
      </c>
      <c r="F2726" t="inlineStr">
        <is>
          <t>calculated</t>
        </is>
      </c>
      <c r="G2726" t="inlineStr">
        <is>
          <t>coded</t>
        </is>
      </c>
      <c r="H2726" t="inlineStr">
        <is>
          <t>partial</t>
        </is>
      </c>
      <c r="I2726" t="inlineStr">
        <is>
          <t>T-Statistic available</t>
        </is>
      </c>
      <c r="J2726">
        <f>IF($BW2726&lt;&gt;"",$BW2726,"")</f>
        <v>2009.0</v>
      </c>
      <c r="K2726">
        <f>IF($BX2726&lt;&gt;"",$BX2726,"")</f>
        <v>2011.0</v>
      </c>
      <c r="L2726">
        <f>IF(AND(ISNUMBER($BW2726),ISNUMBER($BX2726)),($BW2726+$BX2726)/2,"")</f>
        <v>2010.0</v>
      </c>
      <c r="M2726">
        <f>IF($L2726&lt;&gt;"",$L2726,"")</f>
        <v>2010.0</v>
      </c>
      <c r="N2726">
        <f>IF(AND(ISNUMBER($BW2726),ISNUMBER($BX2726)),MIN(1,MAX(0,($BX2726-2016+1)/($BX2726-$BW2726+1))),"")</f>
        <v>0.0</v>
      </c>
      <c r="O2726">
        <f>IF(AND(ISNUMBER($BW2726),ISNUMBER($BX2726)),MIN(1,MAX(0,($BX2726-2017+1)/($BX2726-$BW2726+1))),"")</f>
        <v>0.0</v>
      </c>
      <c r="P2726">
        <f>IF(AND(ISNUMBER($BW2726),ISNUMBER($BX2726)),MIN(1,MAX(0,($BX2726-2018+1)/($BX2726-$BW2726+1))),"")</f>
        <v>0.0</v>
      </c>
      <c r="Q2726">
        <f>IF(AND(ISNUMBER($BW2726),ISNUMBER($BX2726)),MIN(1,MAX(0,($BX2726-2019+1)/($BX2726-$BW2726+1))),"")</f>
        <v>0.0</v>
      </c>
      <c r="R2726">
        <f>IF(AND(ISNUMBER($BW2726),ISNUMBER($BX2726)),MIN(1,MAX(0,($BX2726-2016+1)/($BX2726-$BW2726+1))),"")</f>
        <v>0.0</v>
      </c>
      <c r="S2726">
        <f>IF($L2726&lt;&gt;"",IF($L2726&gt;=2015.5,1,0),"")</f>
        <v>0.0</v>
      </c>
      <c r="T2726">
        <f>IF($L2726&lt;&gt;"",IF($L2726&gt;=2016,1,0),"")</f>
        <v>0.0</v>
      </c>
      <c r="U2726">
        <f>IF(ISNUMBER($BX2726),IF($BX2726&gt;=2016,1,0),"")</f>
        <v>0.0</v>
      </c>
      <c r="V2726">
        <f>IF(ISNUMBER($BW2726),IF($BW2726&gt;=2016,1,0),"")</f>
        <v>0.0</v>
      </c>
      <c r="W2726" t="str">
        <f>IF(AND(ISNUMBER($BW2726),ISNUMBER($BX2726)),IF($BW2726&gt;=2016,"post-only",IF($BX2726&lt;2016,"pre-only","mixed")),"")</f>
        <v>pre-only</v>
      </c>
      <c r="X2726">
        <f>IF(AND(ISNUMBER($BW2726),ISNUMBER($BX2726)),MIN(1,MAX(0,($BX2726-2017+1)/($BX2726-$BW2726+1))),"")</f>
        <v>0.0</v>
      </c>
      <c r="Y2726">
        <f>IF(AND(ISNUMBER($BW2726),ISNUMBER($BX2726)),MIN(1,MAX(0,($BX2726-2018+1)/($BX2726-$BW2726+1))),"")</f>
        <v>0.0</v>
      </c>
      <c r="Z2726">
        <f>IF(AND(ISNUMBER($BW2726),ISNUMBER($BX2726)),MIN(1,MAX(0,($BX2726-2019+1)/($BX2726-$BW2726+1))),"")</f>
        <v>0.0</v>
      </c>
      <c r="AA2726">
        <f>IF(ISNUMBER($BX2726),IF($BX2726&gt;=2017,1,0),"")</f>
        <v>0.0</v>
      </c>
      <c r="AB2726">
        <f>IF(ISNUMBER($BX2726),IF($BX2726&gt;=2018,1,0),"")</f>
        <v>0.0</v>
      </c>
      <c r="AC2726">
        <f>IF(ISNUMBER($BX2726),IF($BX2726&gt;=2019,1,0),"")</f>
        <v>0.0</v>
      </c>
      <c r="AD2726">
        <f>IF($L2726&lt;&gt;"",IF($L2726&gt;2013,1,0),"")</f>
        <v>0.0</v>
      </c>
      <c r="AE2726">
        <f>IF($L2726&lt;&gt;"",1+IF($L2726&gt;2011,1,0)+IF($L2726&gt;2014,1,0),"")</f>
        <v>1.0</v>
      </c>
      <c r="AF2726" t="inlineStr">
        <is>
          <t>loan (interest rate)</t>
        </is>
      </c>
      <c r="AG2726" t="inlineStr">
        <is>
          <t>performance</t>
        </is>
      </c>
      <c r="AH2726" t="inlineStr">
        <is>
          <t>non-sensitive</t>
        </is>
      </c>
      <c r="AI2726" t="inlineStr">
        <is>
          <t>without ETS/CT</t>
        </is>
      </c>
      <c r="AJ2726" t="inlineStr">
        <is>
          <t>without ETS/CT</t>
        </is>
      </c>
      <c r="AK2726" t="str">
        <f>IF(AND($CF2726&lt;&gt;"",IFERROR(INDEX(subsample_country_map!$B:$B,MATCH($CF2726,subsample_country_map!$A:$A,0)),"")&lt;&gt;""),INDEX(subsample_country_map!$B:$B,MATCH($CF2726,subsample_country_map!$A:$A,0)),INDEX(lookup!$AA:$AA,MATCH($A2726,lookup!$A:$A,0)))</f>
        <v>3_AsiaPac</v>
      </c>
      <c r="AL2726" t="str">
        <f>IF(AND($CF2726&lt;&gt;"",IFERROR(INDEX(subsample_country_map!$C:$C,MATCH($CF2726,subsample_country_map!$A:$A,0)),"")&lt;&gt;""),INDEX(subsample_country_map!$C:$C,MATCH($CF2726,subsample_country_map!$A:$A,0)),INDEX(lookup!$AB:$AB,MATCH($A2726,lookup!$A:$A,0)))</f>
        <v>2_developing</v>
      </c>
      <c r="AM2726" t="str">
        <f>IF(AND($CF2726&lt;&gt;"",IFERROR(INDEX(subsample_country_map!$D:$D,MATCH($CF2726,subsample_country_map!$A:$A,0)),"")&lt;&gt;""),INDEX(subsample_country_map!$D:$D,MATCH($CF2726,subsample_country_map!$A:$A,0)),INDEX(lookup!$AC:$AC,MATCH($A2726,lookup!$A:$A,0)))</f>
        <v>2_non_western</v>
      </c>
      <c r="AN2726" t="str">
        <f>IF(AND($CF2726&lt;&gt;"",IFERROR(INDEX(subsample_country_map!$E:$E,MATCH($CF2726,subsample_country_map!$A:$A,0)),"")&lt;&gt;""),INDEX(subsample_country_map!$E:$E,MATCH($CF2726,subsample_country_map!$A:$A,0)),INDEX(lookup!$AD:$AD,MATCH($A2726,lookup!$A:$A,0)))</f>
        <v>2_civil law</v>
      </c>
      <c r="AO2726" t="str">
        <f>INDEX(lookup!$Y:$Y,MATCH($A2726,lookup!$A:$A,0))</f>
        <v>0_published</v>
      </c>
      <c r="AP2726" t="str">
        <f>INDEX(lookup!$Z:$Z,MATCH($A2726,lookup!$A:$A,0))</f>
        <v>1_VHB high</v>
      </c>
      <c r="AQ2726" t="str">
        <f>INDEX(lookup!$W:$W,MATCH($A2726,lookup!$A:$A,0))</f>
        <v>3_mgmt</v>
      </c>
      <c r="AR2726" t="inlineStr">
        <is>
          <t>China</t>
        </is>
      </c>
      <c r="AS2726" t="inlineStr">
        <is>
          <t>v10_version</t>
        </is>
      </c>
      <c r="BO2726" t="inlineStr">
        <is>
          <t>original</t>
        </is>
      </c>
      <c r="BP2726" t="inlineStr">
        <is>
          <t>Du et al (2015)</t>
        </is>
      </c>
      <c r="BQ2726" t="inlineStr">
        <is>
          <t>v10-adopted</t>
        </is>
      </c>
      <c r="BT2726" t="n">
        <v>0</v>
      </c>
      <c r="BV2726" t="n">
        <v>438</v>
      </c>
      <c r="BW2726" t="n">
        <v>2009</v>
      </c>
      <c r="BX2726" t="n">
        <v>2011</v>
      </c>
      <c r="BZ2726" t="n">
        <v>2010</v>
      </c>
      <c r="CA2726" t="n">
        <v>0</v>
      </c>
      <c r="CB2726" t="n">
        <v>0</v>
      </c>
      <c r="CC2726" t="n">
        <v>0</v>
      </c>
      <c r="CD2726" t="n">
        <v>0.05374093292748</v>
      </c>
      <c r="CE2726" t="n">
        <v>1</v>
      </c>
    </row>
    <row r="2727">
      <c r="A2727" t="inlineStr">
        <is>
          <t>Du et al (2015)</t>
        </is>
      </c>
      <c r="B2727" t="n">
        <v>439</v>
      </c>
      <c r="C2727" t="n">
        <v>-0.06885774911048459</v>
      </c>
      <c r="D2727" t="n">
        <v>533</v>
      </c>
      <c r="E2727">
        <f>IF(ISNUMBER($BA2727),$BA2727,IF(AND(ISNUMBER($D2727),ISNUMBER($BW2727),ISNUMBER($BX2727)),$D2727*($BX2727-$BW2727+1),""))</f>
        <v>1599.0</v>
      </c>
      <c r="F2727" t="inlineStr">
        <is>
          <t>calculated</t>
        </is>
      </c>
      <c r="G2727" t="inlineStr">
        <is>
          <t>coded</t>
        </is>
      </c>
      <c r="H2727" t="inlineStr">
        <is>
          <t>partial</t>
        </is>
      </c>
      <c r="I2727" t="inlineStr">
        <is>
          <t>T-Statistic available</t>
        </is>
      </c>
      <c r="J2727">
        <f>IF($BW2727&lt;&gt;"",$BW2727,"")</f>
        <v>2009.0</v>
      </c>
      <c r="K2727">
        <f>IF($BX2727&lt;&gt;"",$BX2727,"")</f>
        <v>2011.0</v>
      </c>
      <c r="L2727">
        <f>IF(AND(ISNUMBER($BW2727),ISNUMBER($BX2727)),($BW2727+$BX2727)/2,"")</f>
        <v>2010.0</v>
      </c>
      <c r="M2727">
        <f>IF($L2727&lt;&gt;"",$L2727,"")</f>
        <v>2010.0</v>
      </c>
      <c r="N2727">
        <f>IF(AND(ISNUMBER($BW2727),ISNUMBER($BX2727)),MIN(1,MAX(0,($BX2727-2016+1)/($BX2727-$BW2727+1))),"")</f>
        <v>0.0</v>
      </c>
      <c r="O2727">
        <f>IF(AND(ISNUMBER($BW2727),ISNUMBER($BX2727)),MIN(1,MAX(0,($BX2727-2017+1)/($BX2727-$BW2727+1))),"")</f>
        <v>0.0</v>
      </c>
      <c r="P2727">
        <f>IF(AND(ISNUMBER($BW2727),ISNUMBER($BX2727)),MIN(1,MAX(0,($BX2727-2018+1)/($BX2727-$BW2727+1))),"")</f>
        <v>0.0</v>
      </c>
      <c r="Q2727">
        <f>IF(AND(ISNUMBER($BW2727),ISNUMBER($BX2727)),MIN(1,MAX(0,($BX2727-2019+1)/($BX2727-$BW2727+1))),"")</f>
        <v>0.0</v>
      </c>
      <c r="R2727">
        <f>IF(AND(ISNUMBER($BW2727),ISNUMBER($BX2727)),MIN(1,MAX(0,($BX2727-2016+1)/($BX2727-$BW2727+1))),"")</f>
        <v>0.0</v>
      </c>
      <c r="S2727">
        <f>IF($L2727&lt;&gt;"",IF($L2727&gt;=2015.5,1,0),"")</f>
        <v>0.0</v>
      </c>
      <c r="T2727">
        <f>IF($L2727&lt;&gt;"",IF($L2727&gt;=2016,1,0),"")</f>
        <v>0.0</v>
      </c>
      <c r="U2727">
        <f>IF(ISNUMBER($BX2727),IF($BX2727&gt;=2016,1,0),"")</f>
        <v>0.0</v>
      </c>
      <c r="V2727">
        <f>IF(ISNUMBER($BW2727),IF($BW2727&gt;=2016,1,0),"")</f>
        <v>0.0</v>
      </c>
      <c r="W2727" t="str">
        <f>IF(AND(ISNUMBER($BW2727),ISNUMBER($BX2727)),IF($BW2727&gt;=2016,"post-only",IF($BX2727&lt;2016,"pre-only","mixed")),"")</f>
        <v>pre-only</v>
      </c>
      <c r="X2727">
        <f>IF(AND(ISNUMBER($BW2727),ISNUMBER($BX2727)),MIN(1,MAX(0,($BX2727-2017+1)/($BX2727-$BW2727+1))),"")</f>
        <v>0.0</v>
      </c>
      <c r="Y2727">
        <f>IF(AND(ISNUMBER($BW2727),ISNUMBER($BX2727)),MIN(1,MAX(0,($BX2727-2018+1)/($BX2727-$BW2727+1))),"")</f>
        <v>0.0</v>
      </c>
      <c r="Z2727">
        <f>IF(AND(ISNUMBER($BW2727),ISNUMBER($BX2727)),MIN(1,MAX(0,($BX2727-2019+1)/($BX2727-$BW2727+1))),"")</f>
        <v>0.0</v>
      </c>
      <c r="AA2727">
        <f>IF(ISNUMBER($BX2727),IF($BX2727&gt;=2017,1,0),"")</f>
        <v>0.0</v>
      </c>
      <c r="AB2727">
        <f>IF(ISNUMBER($BX2727),IF($BX2727&gt;=2018,1,0),"")</f>
        <v>0.0</v>
      </c>
      <c r="AC2727">
        <f>IF(ISNUMBER($BX2727),IF($BX2727&gt;=2019,1,0),"")</f>
        <v>0.0</v>
      </c>
      <c r="AD2727">
        <f>IF($L2727&lt;&gt;"",IF($L2727&gt;2013,1,0),"")</f>
        <v>0.0</v>
      </c>
      <c r="AE2727">
        <f>IF($L2727&lt;&gt;"",1+IF($L2727&gt;2011,1,0)+IF($L2727&gt;2014,1,0),"")</f>
        <v>1.0</v>
      </c>
      <c r="AF2727" t="inlineStr">
        <is>
          <t>loan (interest rate)</t>
        </is>
      </c>
      <c r="AG2727" t="inlineStr">
        <is>
          <t>performance</t>
        </is>
      </c>
      <c r="AH2727" t="inlineStr">
        <is>
          <t>non-sensitive</t>
        </is>
      </c>
      <c r="AI2727" t="inlineStr">
        <is>
          <t>without ETS/CT</t>
        </is>
      </c>
      <c r="AJ2727" t="inlineStr">
        <is>
          <t>without ETS/CT</t>
        </is>
      </c>
      <c r="AK2727" t="str">
        <f>IF(AND($CF2727&lt;&gt;"",IFERROR(INDEX(subsample_country_map!$B:$B,MATCH($CF2727,subsample_country_map!$A:$A,0)),"")&lt;&gt;""),INDEX(subsample_country_map!$B:$B,MATCH($CF2727,subsample_country_map!$A:$A,0)),INDEX(lookup!$AA:$AA,MATCH($A2727,lookup!$A:$A,0)))</f>
        <v>3_AsiaPac</v>
      </c>
      <c r="AL2727" t="str">
        <f>IF(AND($CF2727&lt;&gt;"",IFERROR(INDEX(subsample_country_map!$C:$C,MATCH($CF2727,subsample_country_map!$A:$A,0)),"")&lt;&gt;""),INDEX(subsample_country_map!$C:$C,MATCH($CF2727,subsample_country_map!$A:$A,0)),INDEX(lookup!$AB:$AB,MATCH($A2727,lookup!$A:$A,0)))</f>
        <v>2_developing</v>
      </c>
      <c r="AM2727" t="str">
        <f>IF(AND($CF2727&lt;&gt;"",IFERROR(INDEX(subsample_country_map!$D:$D,MATCH($CF2727,subsample_country_map!$A:$A,0)),"")&lt;&gt;""),INDEX(subsample_country_map!$D:$D,MATCH($CF2727,subsample_country_map!$A:$A,0)),INDEX(lookup!$AC:$AC,MATCH($A2727,lookup!$A:$A,0)))</f>
        <v>2_non_western</v>
      </c>
      <c r="AN2727" t="str">
        <f>IF(AND($CF2727&lt;&gt;"",IFERROR(INDEX(subsample_country_map!$E:$E,MATCH($CF2727,subsample_country_map!$A:$A,0)),"")&lt;&gt;""),INDEX(subsample_country_map!$E:$E,MATCH($CF2727,subsample_country_map!$A:$A,0)),INDEX(lookup!$AD:$AD,MATCH($A2727,lookup!$A:$A,0)))</f>
        <v>2_civil law</v>
      </c>
      <c r="AO2727" t="str">
        <f>INDEX(lookup!$Y:$Y,MATCH($A2727,lookup!$A:$A,0))</f>
        <v>0_published</v>
      </c>
      <c r="AP2727" t="str">
        <f>INDEX(lookup!$Z:$Z,MATCH($A2727,lookup!$A:$A,0))</f>
        <v>1_VHB high</v>
      </c>
      <c r="AQ2727" t="str">
        <f>INDEX(lookup!$W:$W,MATCH($A2727,lookup!$A:$A,0))</f>
        <v>3_mgmt</v>
      </c>
      <c r="AR2727" t="inlineStr">
        <is>
          <t>China</t>
        </is>
      </c>
      <c r="AS2727" t="inlineStr">
        <is>
          <t>v10_version</t>
        </is>
      </c>
      <c r="BO2727" t="inlineStr">
        <is>
          <t>original</t>
        </is>
      </c>
      <c r="BP2727" t="inlineStr">
        <is>
          <t>Du et al (2015)</t>
        </is>
      </c>
      <c r="BQ2727" t="inlineStr">
        <is>
          <t>v10-adopted</t>
        </is>
      </c>
      <c r="BT2727" t="n">
        <v>0</v>
      </c>
      <c r="BV2727" t="n">
        <v>439</v>
      </c>
      <c r="BW2727" t="n">
        <v>2009</v>
      </c>
      <c r="BX2727" t="n">
        <v>2011</v>
      </c>
      <c r="BZ2727" t="n">
        <v>2010</v>
      </c>
      <c r="CA2727" t="n">
        <v>0</v>
      </c>
      <c r="CB2727" t="n">
        <v>0</v>
      </c>
      <c r="CC2727" t="n">
        <v>0</v>
      </c>
      <c r="CD2727" t="n">
        <v>-0.06896688689678575</v>
      </c>
      <c r="CE2727" t="n">
        <v>1</v>
      </c>
    </row>
    <row r="2728">
      <c r="A2728" t="inlineStr">
        <is>
          <t>Du et al (2015)</t>
        </is>
      </c>
      <c r="B2728" t="n">
        <v>441</v>
      </c>
      <c r="C2728" t="n">
        <v>0.06015967601320427</v>
      </c>
      <c r="D2728" t="n">
        <v>533</v>
      </c>
      <c r="E2728">
        <f>IF(ISNUMBER($BA2728),$BA2728,IF(AND(ISNUMBER($D2728),ISNUMBER($BW2728),ISNUMBER($BX2728)),$D2728*($BX2728-$BW2728+1),""))</f>
        <v>1599.0</v>
      </c>
      <c r="F2728" t="inlineStr">
        <is>
          <t>calculated</t>
        </is>
      </c>
      <c r="G2728" t="inlineStr">
        <is>
          <t>coded</t>
        </is>
      </c>
      <c r="H2728" t="inlineStr">
        <is>
          <t>partial</t>
        </is>
      </c>
      <c r="I2728" t="inlineStr">
        <is>
          <t>T-Statistic available</t>
        </is>
      </c>
      <c r="J2728">
        <f>IF($BW2728&lt;&gt;"",$BW2728,"")</f>
        <v>2009.0</v>
      </c>
      <c r="K2728">
        <f>IF($BX2728&lt;&gt;"",$BX2728,"")</f>
        <v>2011.0</v>
      </c>
      <c r="L2728">
        <f>IF(AND(ISNUMBER($BW2728),ISNUMBER($BX2728)),($BW2728+$BX2728)/2,"")</f>
        <v>2010.0</v>
      </c>
      <c r="M2728">
        <f>IF($L2728&lt;&gt;"",$L2728,"")</f>
        <v>2010.0</v>
      </c>
      <c r="N2728">
        <f>IF(AND(ISNUMBER($BW2728),ISNUMBER($BX2728)),MIN(1,MAX(0,($BX2728-2016+1)/($BX2728-$BW2728+1))),"")</f>
        <v>0.0</v>
      </c>
      <c r="O2728">
        <f>IF(AND(ISNUMBER($BW2728),ISNUMBER($BX2728)),MIN(1,MAX(0,($BX2728-2017+1)/($BX2728-$BW2728+1))),"")</f>
        <v>0.0</v>
      </c>
      <c r="P2728">
        <f>IF(AND(ISNUMBER($BW2728),ISNUMBER($BX2728)),MIN(1,MAX(0,($BX2728-2018+1)/($BX2728-$BW2728+1))),"")</f>
        <v>0.0</v>
      </c>
      <c r="Q2728">
        <f>IF(AND(ISNUMBER($BW2728),ISNUMBER($BX2728)),MIN(1,MAX(0,($BX2728-2019+1)/($BX2728-$BW2728+1))),"")</f>
        <v>0.0</v>
      </c>
      <c r="R2728">
        <f>IF(AND(ISNUMBER($BW2728),ISNUMBER($BX2728)),MIN(1,MAX(0,($BX2728-2016+1)/($BX2728-$BW2728+1))),"")</f>
        <v>0.0</v>
      </c>
      <c r="S2728">
        <f>IF($L2728&lt;&gt;"",IF($L2728&gt;=2015.5,1,0),"")</f>
        <v>0.0</v>
      </c>
      <c r="T2728">
        <f>IF($L2728&lt;&gt;"",IF($L2728&gt;=2016,1,0),"")</f>
        <v>0.0</v>
      </c>
      <c r="U2728">
        <f>IF(ISNUMBER($BX2728),IF($BX2728&gt;=2016,1,0),"")</f>
        <v>0.0</v>
      </c>
      <c r="V2728">
        <f>IF(ISNUMBER($BW2728),IF($BW2728&gt;=2016,1,0),"")</f>
        <v>0.0</v>
      </c>
      <c r="W2728" t="str">
        <f>IF(AND(ISNUMBER($BW2728),ISNUMBER($BX2728)),IF($BW2728&gt;=2016,"post-only",IF($BX2728&lt;2016,"pre-only","mixed")),"")</f>
        <v>pre-only</v>
      </c>
      <c r="X2728">
        <f>IF(AND(ISNUMBER($BW2728),ISNUMBER($BX2728)),MIN(1,MAX(0,($BX2728-2017+1)/($BX2728-$BW2728+1))),"")</f>
        <v>0.0</v>
      </c>
      <c r="Y2728">
        <f>IF(AND(ISNUMBER($BW2728),ISNUMBER($BX2728)),MIN(1,MAX(0,($BX2728-2018+1)/($BX2728-$BW2728+1))),"")</f>
        <v>0.0</v>
      </c>
      <c r="Z2728">
        <f>IF(AND(ISNUMBER($BW2728),ISNUMBER($BX2728)),MIN(1,MAX(0,($BX2728-2019+1)/($BX2728-$BW2728+1))),"")</f>
        <v>0.0</v>
      </c>
      <c r="AA2728">
        <f>IF(ISNUMBER($BX2728),IF($BX2728&gt;=2017,1,0),"")</f>
        <v>0.0</v>
      </c>
      <c r="AB2728">
        <f>IF(ISNUMBER($BX2728),IF($BX2728&gt;=2018,1,0),"")</f>
        <v>0.0</v>
      </c>
      <c r="AC2728">
        <f>IF(ISNUMBER($BX2728),IF($BX2728&gt;=2019,1,0),"")</f>
        <v>0.0</v>
      </c>
      <c r="AD2728">
        <f>IF($L2728&lt;&gt;"",IF($L2728&gt;2013,1,0),"")</f>
        <v>0.0</v>
      </c>
      <c r="AE2728">
        <f>IF($L2728&lt;&gt;"",1+IF($L2728&gt;2011,1,0)+IF($L2728&gt;2014,1,0),"")</f>
        <v>1.0</v>
      </c>
      <c r="AF2728" t="inlineStr">
        <is>
          <t>loan (interest rate)</t>
        </is>
      </c>
      <c r="AG2728" t="inlineStr">
        <is>
          <t>performance</t>
        </is>
      </c>
      <c r="AH2728" t="inlineStr">
        <is>
          <t>non-sensitive</t>
        </is>
      </c>
      <c r="AI2728" t="inlineStr">
        <is>
          <t>without ETS/CT</t>
        </is>
      </c>
      <c r="AJ2728" t="inlineStr">
        <is>
          <t>without ETS/CT</t>
        </is>
      </c>
      <c r="AK2728" t="str">
        <f>IF(AND($CF2728&lt;&gt;"",IFERROR(INDEX(subsample_country_map!$B:$B,MATCH($CF2728,subsample_country_map!$A:$A,0)),"")&lt;&gt;""),INDEX(subsample_country_map!$B:$B,MATCH($CF2728,subsample_country_map!$A:$A,0)),INDEX(lookup!$AA:$AA,MATCH($A2728,lookup!$A:$A,0)))</f>
        <v>3_AsiaPac</v>
      </c>
      <c r="AL2728" t="str">
        <f>IF(AND($CF2728&lt;&gt;"",IFERROR(INDEX(subsample_country_map!$C:$C,MATCH($CF2728,subsample_country_map!$A:$A,0)),"")&lt;&gt;""),INDEX(subsample_country_map!$C:$C,MATCH($CF2728,subsample_country_map!$A:$A,0)),INDEX(lookup!$AB:$AB,MATCH($A2728,lookup!$A:$A,0)))</f>
        <v>2_developing</v>
      </c>
      <c r="AM2728" t="str">
        <f>IF(AND($CF2728&lt;&gt;"",IFERROR(INDEX(subsample_country_map!$D:$D,MATCH($CF2728,subsample_country_map!$A:$A,0)),"")&lt;&gt;""),INDEX(subsample_country_map!$D:$D,MATCH($CF2728,subsample_country_map!$A:$A,0)),INDEX(lookup!$AC:$AC,MATCH($A2728,lookup!$A:$A,0)))</f>
        <v>2_non_western</v>
      </c>
      <c r="AN2728" t="str">
        <f>IF(AND($CF2728&lt;&gt;"",IFERROR(INDEX(subsample_country_map!$E:$E,MATCH($CF2728,subsample_country_map!$A:$A,0)),"")&lt;&gt;""),INDEX(subsample_country_map!$E:$E,MATCH($CF2728,subsample_country_map!$A:$A,0)),INDEX(lookup!$AD:$AD,MATCH($A2728,lookup!$A:$A,0)))</f>
        <v>2_civil law</v>
      </c>
      <c r="AO2728" t="str">
        <f>INDEX(lookup!$Y:$Y,MATCH($A2728,lookup!$A:$A,0))</f>
        <v>0_published</v>
      </c>
      <c r="AP2728" t="str">
        <f>INDEX(lookup!$Z:$Z,MATCH($A2728,lookup!$A:$A,0))</f>
        <v>1_VHB high</v>
      </c>
      <c r="AQ2728" t="str">
        <f>INDEX(lookup!$W:$W,MATCH($A2728,lookup!$A:$A,0))</f>
        <v>3_mgmt</v>
      </c>
      <c r="AR2728" t="inlineStr">
        <is>
          <t>China</t>
        </is>
      </c>
      <c r="AS2728" t="inlineStr">
        <is>
          <t>v10_version</t>
        </is>
      </c>
      <c r="BO2728" t="inlineStr">
        <is>
          <t>original</t>
        </is>
      </c>
      <c r="BP2728" t="inlineStr">
        <is>
          <t>Du et al (2015)</t>
        </is>
      </c>
      <c r="BQ2728" t="inlineStr">
        <is>
          <t>v10-adopted</t>
        </is>
      </c>
      <c r="BT2728" t="n">
        <v>0</v>
      </c>
      <c r="BV2728" t="n">
        <v>441</v>
      </c>
      <c r="BW2728" t="n">
        <v>2009</v>
      </c>
      <c r="BX2728" t="n">
        <v>2011</v>
      </c>
      <c r="BZ2728" t="n">
        <v>2010</v>
      </c>
      <c r="CA2728" t="n">
        <v>0</v>
      </c>
      <c r="CB2728" t="n">
        <v>0</v>
      </c>
      <c r="CC2728" t="n">
        <v>0</v>
      </c>
      <c r="CD2728" t="n">
        <v>0.06023241038700797</v>
      </c>
      <c r="CE2728" t="n">
        <v>1</v>
      </c>
    </row>
    <row r="2729">
      <c r="A2729" t="inlineStr">
        <is>
          <t>Du et al (2015)</t>
        </is>
      </c>
      <c r="B2729" t="n">
        <v>442</v>
      </c>
      <c r="C2729" t="n">
        <v>-0.05244414395405838</v>
      </c>
      <c r="D2729" t="n">
        <v>533</v>
      </c>
      <c r="E2729">
        <f>IF(ISNUMBER($BA2729),$BA2729,IF(AND(ISNUMBER($D2729),ISNUMBER($BW2729),ISNUMBER($BX2729)),$D2729*($BX2729-$BW2729+1),""))</f>
        <v>1599.0</v>
      </c>
      <c r="F2729" t="inlineStr">
        <is>
          <t>calculated</t>
        </is>
      </c>
      <c r="G2729" t="inlineStr">
        <is>
          <t>coded</t>
        </is>
      </c>
      <c r="H2729" t="inlineStr">
        <is>
          <t>partial</t>
        </is>
      </c>
      <c r="I2729" t="inlineStr">
        <is>
          <t>T-Statistic available</t>
        </is>
      </c>
      <c r="J2729">
        <f>IF($BW2729&lt;&gt;"",$BW2729,"")</f>
        <v>2009.0</v>
      </c>
      <c r="K2729">
        <f>IF($BX2729&lt;&gt;"",$BX2729,"")</f>
        <v>2011.0</v>
      </c>
      <c r="L2729">
        <f>IF(AND(ISNUMBER($BW2729),ISNUMBER($BX2729)),($BW2729+$BX2729)/2,"")</f>
        <v>2010.0</v>
      </c>
      <c r="M2729">
        <f>IF($L2729&lt;&gt;"",$L2729,"")</f>
        <v>2010.0</v>
      </c>
      <c r="N2729">
        <f>IF(AND(ISNUMBER($BW2729),ISNUMBER($BX2729)),MIN(1,MAX(0,($BX2729-2016+1)/($BX2729-$BW2729+1))),"")</f>
        <v>0.0</v>
      </c>
      <c r="O2729">
        <f>IF(AND(ISNUMBER($BW2729),ISNUMBER($BX2729)),MIN(1,MAX(0,($BX2729-2017+1)/($BX2729-$BW2729+1))),"")</f>
        <v>0.0</v>
      </c>
      <c r="P2729">
        <f>IF(AND(ISNUMBER($BW2729),ISNUMBER($BX2729)),MIN(1,MAX(0,($BX2729-2018+1)/($BX2729-$BW2729+1))),"")</f>
        <v>0.0</v>
      </c>
      <c r="Q2729">
        <f>IF(AND(ISNUMBER($BW2729),ISNUMBER($BX2729)),MIN(1,MAX(0,($BX2729-2019+1)/($BX2729-$BW2729+1))),"")</f>
        <v>0.0</v>
      </c>
      <c r="R2729">
        <f>IF(AND(ISNUMBER($BW2729),ISNUMBER($BX2729)),MIN(1,MAX(0,($BX2729-2016+1)/($BX2729-$BW2729+1))),"")</f>
        <v>0.0</v>
      </c>
      <c r="S2729">
        <f>IF($L2729&lt;&gt;"",IF($L2729&gt;=2015.5,1,0),"")</f>
        <v>0.0</v>
      </c>
      <c r="T2729">
        <f>IF($L2729&lt;&gt;"",IF($L2729&gt;=2016,1,0),"")</f>
        <v>0.0</v>
      </c>
      <c r="U2729">
        <f>IF(ISNUMBER($BX2729),IF($BX2729&gt;=2016,1,0),"")</f>
        <v>0.0</v>
      </c>
      <c r="V2729">
        <f>IF(ISNUMBER($BW2729),IF($BW2729&gt;=2016,1,0),"")</f>
        <v>0.0</v>
      </c>
      <c r="W2729" t="str">
        <f>IF(AND(ISNUMBER($BW2729),ISNUMBER($BX2729)),IF($BW2729&gt;=2016,"post-only",IF($BX2729&lt;2016,"pre-only","mixed")),"")</f>
        <v>pre-only</v>
      </c>
      <c r="X2729">
        <f>IF(AND(ISNUMBER($BW2729),ISNUMBER($BX2729)),MIN(1,MAX(0,($BX2729-2017+1)/($BX2729-$BW2729+1))),"")</f>
        <v>0.0</v>
      </c>
      <c r="Y2729">
        <f>IF(AND(ISNUMBER($BW2729),ISNUMBER($BX2729)),MIN(1,MAX(0,($BX2729-2018+1)/($BX2729-$BW2729+1))),"")</f>
        <v>0.0</v>
      </c>
      <c r="Z2729">
        <f>IF(AND(ISNUMBER($BW2729),ISNUMBER($BX2729)),MIN(1,MAX(0,($BX2729-2019+1)/($BX2729-$BW2729+1))),"")</f>
        <v>0.0</v>
      </c>
      <c r="AA2729">
        <f>IF(ISNUMBER($BX2729),IF($BX2729&gt;=2017,1,0),"")</f>
        <v>0.0</v>
      </c>
      <c r="AB2729">
        <f>IF(ISNUMBER($BX2729),IF($BX2729&gt;=2018,1,0),"")</f>
        <v>0.0</v>
      </c>
      <c r="AC2729">
        <f>IF(ISNUMBER($BX2729),IF($BX2729&gt;=2019,1,0),"")</f>
        <v>0.0</v>
      </c>
      <c r="AD2729">
        <f>IF($L2729&lt;&gt;"",IF($L2729&gt;2013,1,0),"")</f>
        <v>0.0</v>
      </c>
      <c r="AE2729">
        <f>IF($L2729&lt;&gt;"",1+IF($L2729&gt;2011,1,0)+IF($L2729&gt;2014,1,0),"")</f>
        <v>1.0</v>
      </c>
      <c r="AF2729" t="inlineStr">
        <is>
          <t>loan (interest rate)</t>
        </is>
      </c>
      <c r="AG2729" t="inlineStr">
        <is>
          <t>performance</t>
        </is>
      </c>
      <c r="AH2729" t="inlineStr">
        <is>
          <t>non-sensitive</t>
        </is>
      </c>
      <c r="AI2729" t="inlineStr">
        <is>
          <t>without ETS/CT</t>
        </is>
      </c>
      <c r="AJ2729" t="inlineStr">
        <is>
          <t>without ETS/CT</t>
        </is>
      </c>
      <c r="AK2729" t="str">
        <f>IF(AND($CF2729&lt;&gt;"",IFERROR(INDEX(subsample_country_map!$B:$B,MATCH($CF2729,subsample_country_map!$A:$A,0)),"")&lt;&gt;""),INDEX(subsample_country_map!$B:$B,MATCH($CF2729,subsample_country_map!$A:$A,0)),INDEX(lookup!$AA:$AA,MATCH($A2729,lookup!$A:$A,0)))</f>
        <v>3_AsiaPac</v>
      </c>
      <c r="AL2729" t="str">
        <f>IF(AND($CF2729&lt;&gt;"",IFERROR(INDEX(subsample_country_map!$C:$C,MATCH($CF2729,subsample_country_map!$A:$A,0)),"")&lt;&gt;""),INDEX(subsample_country_map!$C:$C,MATCH($CF2729,subsample_country_map!$A:$A,0)),INDEX(lookup!$AB:$AB,MATCH($A2729,lookup!$A:$A,0)))</f>
        <v>2_developing</v>
      </c>
      <c r="AM2729" t="str">
        <f>IF(AND($CF2729&lt;&gt;"",IFERROR(INDEX(subsample_country_map!$D:$D,MATCH($CF2729,subsample_country_map!$A:$A,0)),"")&lt;&gt;""),INDEX(subsample_country_map!$D:$D,MATCH($CF2729,subsample_country_map!$A:$A,0)),INDEX(lookup!$AC:$AC,MATCH($A2729,lookup!$A:$A,0)))</f>
        <v>2_non_western</v>
      </c>
      <c r="AN2729" t="str">
        <f>IF(AND($CF2729&lt;&gt;"",IFERROR(INDEX(subsample_country_map!$E:$E,MATCH($CF2729,subsample_country_map!$A:$A,0)),"")&lt;&gt;""),INDEX(subsample_country_map!$E:$E,MATCH($CF2729,subsample_country_map!$A:$A,0)),INDEX(lookup!$AD:$AD,MATCH($A2729,lookup!$A:$A,0)))</f>
        <v>2_civil law</v>
      </c>
      <c r="AO2729" t="str">
        <f>INDEX(lookup!$Y:$Y,MATCH($A2729,lookup!$A:$A,0))</f>
        <v>0_published</v>
      </c>
      <c r="AP2729" t="str">
        <f>INDEX(lookup!$Z:$Z,MATCH($A2729,lookup!$A:$A,0))</f>
        <v>1_VHB high</v>
      </c>
      <c r="AQ2729" t="str">
        <f>INDEX(lookup!$W:$W,MATCH($A2729,lookup!$A:$A,0))</f>
        <v>3_mgmt</v>
      </c>
      <c r="AR2729" t="inlineStr">
        <is>
          <t>China</t>
        </is>
      </c>
      <c r="AS2729" t="inlineStr">
        <is>
          <t>v10_version</t>
        </is>
      </c>
      <c r="BO2729" t="inlineStr">
        <is>
          <t>original</t>
        </is>
      </c>
      <c r="BP2729" t="inlineStr">
        <is>
          <t>Du et al (2015)</t>
        </is>
      </c>
      <c r="BQ2729" t="inlineStr">
        <is>
          <t>v10-adopted</t>
        </is>
      </c>
      <c r="BT2729" t="n">
        <v>0</v>
      </c>
      <c r="BV2729" t="n">
        <v>442</v>
      </c>
      <c r="BW2729" t="n">
        <v>2009</v>
      </c>
      <c r="BX2729" t="n">
        <v>2011</v>
      </c>
      <c r="BZ2729" t="n">
        <v>2010</v>
      </c>
      <c r="CA2729" t="n">
        <v>0</v>
      </c>
      <c r="CB2729" t="n">
        <v>0</v>
      </c>
      <c r="CC2729" t="n">
        <v>0</v>
      </c>
      <c r="CD2729" t="n">
        <v>-0.05249230403994515</v>
      </c>
      <c r="CE2729" t="n">
        <v>1</v>
      </c>
    </row>
    <row r="2730">
      <c r="A2730" t="inlineStr">
        <is>
          <t>Du et al (2015)</t>
        </is>
      </c>
      <c r="B2730" t="n">
        <v>443</v>
      </c>
      <c r="C2730" t="n">
        <v>-0.05667649397526322</v>
      </c>
      <c r="D2730" t="n">
        <v>533</v>
      </c>
      <c r="E2730">
        <f>IF(ISNUMBER($BA2730),$BA2730,IF(AND(ISNUMBER($D2730),ISNUMBER($BW2730),ISNUMBER($BX2730)),$D2730*($BX2730-$BW2730+1),""))</f>
        <v>1599.0</v>
      </c>
      <c r="F2730" t="inlineStr">
        <is>
          <t>calculated</t>
        </is>
      </c>
      <c r="G2730" t="inlineStr">
        <is>
          <t>coded</t>
        </is>
      </c>
      <c r="H2730" t="inlineStr">
        <is>
          <t>partial</t>
        </is>
      </c>
      <c r="I2730" t="inlineStr">
        <is>
          <t>T-Statistic available</t>
        </is>
      </c>
      <c r="J2730">
        <f>IF($BW2730&lt;&gt;"",$BW2730,"")</f>
        <v>2009.0</v>
      </c>
      <c r="K2730">
        <f>IF($BX2730&lt;&gt;"",$BX2730,"")</f>
        <v>2011.0</v>
      </c>
      <c r="L2730">
        <f>IF(AND(ISNUMBER($BW2730),ISNUMBER($BX2730)),($BW2730+$BX2730)/2,"")</f>
        <v>2010.0</v>
      </c>
      <c r="M2730">
        <f>IF($L2730&lt;&gt;"",$L2730,"")</f>
        <v>2010.0</v>
      </c>
      <c r="N2730">
        <f>IF(AND(ISNUMBER($BW2730),ISNUMBER($BX2730)),MIN(1,MAX(0,($BX2730-2016+1)/($BX2730-$BW2730+1))),"")</f>
        <v>0.0</v>
      </c>
      <c r="O2730">
        <f>IF(AND(ISNUMBER($BW2730),ISNUMBER($BX2730)),MIN(1,MAX(0,($BX2730-2017+1)/($BX2730-$BW2730+1))),"")</f>
        <v>0.0</v>
      </c>
      <c r="P2730">
        <f>IF(AND(ISNUMBER($BW2730),ISNUMBER($BX2730)),MIN(1,MAX(0,($BX2730-2018+1)/($BX2730-$BW2730+1))),"")</f>
        <v>0.0</v>
      </c>
      <c r="Q2730">
        <f>IF(AND(ISNUMBER($BW2730),ISNUMBER($BX2730)),MIN(1,MAX(0,($BX2730-2019+1)/($BX2730-$BW2730+1))),"")</f>
        <v>0.0</v>
      </c>
      <c r="R2730">
        <f>IF(AND(ISNUMBER($BW2730),ISNUMBER($BX2730)),MIN(1,MAX(0,($BX2730-2016+1)/($BX2730-$BW2730+1))),"")</f>
        <v>0.0</v>
      </c>
      <c r="S2730">
        <f>IF($L2730&lt;&gt;"",IF($L2730&gt;=2015.5,1,0),"")</f>
        <v>0.0</v>
      </c>
      <c r="T2730">
        <f>IF($L2730&lt;&gt;"",IF($L2730&gt;=2016,1,0),"")</f>
        <v>0.0</v>
      </c>
      <c r="U2730">
        <f>IF(ISNUMBER($BX2730),IF($BX2730&gt;=2016,1,0),"")</f>
        <v>0.0</v>
      </c>
      <c r="V2730">
        <f>IF(ISNUMBER($BW2730),IF($BW2730&gt;=2016,1,0),"")</f>
        <v>0.0</v>
      </c>
      <c r="W2730" t="str">
        <f>IF(AND(ISNUMBER($BW2730),ISNUMBER($BX2730)),IF($BW2730&gt;=2016,"post-only",IF($BX2730&lt;2016,"pre-only","mixed")),"")</f>
        <v>pre-only</v>
      </c>
      <c r="X2730">
        <f>IF(AND(ISNUMBER($BW2730),ISNUMBER($BX2730)),MIN(1,MAX(0,($BX2730-2017+1)/($BX2730-$BW2730+1))),"")</f>
        <v>0.0</v>
      </c>
      <c r="Y2730">
        <f>IF(AND(ISNUMBER($BW2730),ISNUMBER($BX2730)),MIN(1,MAX(0,($BX2730-2018+1)/($BX2730-$BW2730+1))),"")</f>
        <v>0.0</v>
      </c>
      <c r="Z2730">
        <f>IF(AND(ISNUMBER($BW2730),ISNUMBER($BX2730)),MIN(1,MAX(0,($BX2730-2019+1)/($BX2730-$BW2730+1))),"")</f>
        <v>0.0</v>
      </c>
      <c r="AA2730">
        <f>IF(ISNUMBER($BX2730),IF($BX2730&gt;=2017,1,0),"")</f>
        <v>0.0</v>
      </c>
      <c r="AB2730">
        <f>IF(ISNUMBER($BX2730),IF($BX2730&gt;=2018,1,0),"")</f>
        <v>0.0</v>
      </c>
      <c r="AC2730">
        <f>IF(ISNUMBER($BX2730),IF($BX2730&gt;=2019,1,0),"")</f>
        <v>0.0</v>
      </c>
      <c r="AD2730">
        <f>IF($L2730&lt;&gt;"",IF($L2730&gt;2013,1,0),"")</f>
        <v>0.0</v>
      </c>
      <c r="AE2730">
        <f>IF($L2730&lt;&gt;"",1+IF($L2730&gt;2011,1,0)+IF($L2730&gt;2014,1,0),"")</f>
        <v>1.0</v>
      </c>
      <c r="AF2730" t="inlineStr">
        <is>
          <t>loan (interest rate)</t>
        </is>
      </c>
      <c r="AG2730" t="inlineStr">
        <is>
          <t>performance</t>
        </is>
      </c>
      <c r="AH2730" t="inlineStr">
        <is>
          <t>non-sensitive</t>
        </is>
      </c>
      <c r="AI2730" t="inlineStr">
        <is>
          <t>without ETS/CT</t>
        </is>
      </c>
      <c r="AJ2730" t="inlineStr">
        <is>
          <t>without ETS/CT</t>
        </is>
      </c>
      <c r="AK2730" t="str">
        <f>IF(AND($CF2730&lt;&gt;"",IFERROR(INDEX(subsample_country_map!$B:$B,MATCH($CF2730,subsample_country_map!$A:$A,0)),"")&lt;&gt;""),INDEX(subsample_country_map!$B:$B,MATCH($CF2730,subsample_country_map!$A:$A,0)),INDEX(lookup!$AA:$AA,MATCH($A2730,lookup!$A:$A,0)))</f>
        <v>3_AsiaPac</v>
      </c>
      <c r="AL2730" t="str">
        <f>IF(AND($CF2730&lt;&gt;"",IFERROR(INDEX(subsample_country_map!$C:$C,MATCH($CF2730,subsample_country_map!$A:$A,0)),"")&lt;&gt;""),INDEX(subsample_country_map!$C:$C,MATCH($CF2730,subsample_country_map!$A:$A,0)),INDEX(lookup!$AB:$AB,MATCH($A2730,lookup!$A:$A,0)))</f>
        <v>2_developing</v>
      </c>
      <c r="AM2730" t="str">
        <f>IF(AND($CF2730&lt;&gt;"",IFERROR(INDEX(subsample_country_map!$D:$D,MATCH($CF2730,subsample_country_map!$A:$A,0)),"")&lt;&gt;""),INDEX(subsample_country_map!$D:$D,MATCH($CF2730,subsample_country_map!$A:$A,0)),INDEX(lookup!$AC:$AC,MATCH($A2730,lookup!$A:$A,0)))</f>
        <v>2_non_western</v>
      </c>
      <c r="AN2730" t="str">
        <f>IF(AND($CF2730&lt;&gt;"",IFERROR(INDEX(subsample_country_map!$E:$E,MATCH($CF2730,subsample_country_map!$A:$A,0)),"")&lt;&gt;""),INDEX(subsample_country_map!$E:$E,MATCH($CF2730,subsample_country_map!$A:$A,0)),INDEX(lookup!$AD:$AD,MATCH($A2730,lookup!$A:$A,0)))</f>
        <v>2_civil law</v>
      </c>
      <c r="AO2730" t="str">
        <f>INDEX(lookup!$Y:$Y,MATCH($A2730,lookup!$A:$A,0))</f>
        <v>0_published</v>
      </c>
      <c r="AP2730" t="str">
        <f>INDEX(lookup!$Z:$Z,MATCH($A2730,lookup!$A:$A,0))</f>
        <v>1_VHB high</v>
      </c>
      <c r="AQ2730" t="str">
        <f>INDEX(lookup!$W:$W,MATCH($A2730,lookup!$A:$A,0))</f>
        <v>3_mgmt</v>
      </c>
      <c r="AR2730" t="inlineStr">
        <is>
          <t>China</t>
        </is>
      </c>
      <c r="AS2730" t="inlineStr">
        <is>
          <t>v10_version</t>
        </is>
      </c>
      <c r="BO2730" t="inlineStr">
        <is>
          <t>original</t>
        </is>
      </c>
      <c r="BP2730" t="inlineStr">
        <is>
          <t>Du et al (2015)</t>
        </is>
      </c>
      <c r="BQ2730" t="inlineStr">
        <is>
          <t>v10-adopted</t>
        </is>
      </c>
      <c r="BT2730" t="n">
        <v>0</v>
      </c>
      <c r="BV2730" t="n">
        <v>443</v>
      </c>
      <c r="BW2730" t="n">
        <v>2009</v>
      </c>
      <c r="BX2730" t="n">
        <v>2011</v>
      </c>
      <c r="BZ2730" t="n">
        <v>2010</v>
      </c>
      <c r="CA2730" t="n">
        <v>0</v>
      </c>
      <c r="CB2730" t="n">
        <v>0</v>
      </c>
      <c r="CC2730" t="n">
        <v>0</v>
      </c>
      <c r="CD2730" t="n">
        <v>-0.05673729708936427</v>
      </c>
      <c r="CE2730" t="n">
        <v>1</v>
      </c>
    </row>
    <row r="2731">
      <c r="A2731" t="inlineStr">
        <is>
          <t>Du et al (2015)</t>
        </is>
      </c>
      <c r="B2731" t="n">
        <v>444</v>
      </c>
      <c r="C2731" t="n">
        <v>0.06488331495527562</v>
      </c>
      <c r="D2731" t="n">
        <v>533</v>
      </c>
      <c r="E2731">
        <f>IF(ISNUMBER($BA2731),$BA2731,IF(AND(ISNUMBER($D2731),ISNUMBER($BW2731),ISNUMBER($BX2731)),$D2731*($BX2731-$BW2731+1),""))</f>
        <v>1599.0</v>
      </c>
      <c r="F2731" t="inlineStr">
        <is>
          <t>calculated</t>
        </is>
      </c>
      <c r="G2731" t="inlineStr">
        <is>
          <t>coded</t>
        </is>
      </c>
      <c r="H2731" t="inlineStr">
        <is>
          <t>partial</t>
        </is>
      </c>
      <c r="I2731" t="inlineStr">
        <is>
          <t>T-Statistic available</t>
        </is>
      </c>
      <c r="J2731">
        <f>IF($BW2731&lt;&gt;"",$BW2731,"")</f>
        <v>2009.0</v>
      </c>
      <c r="K2731">
        <f>IF($BX2731&lt;&gt;"",$BX2731,"")</f>
        <v>2011.0</v>
      </c>
      <c r="L2731">
        <f>IF(AND(ISNUMBER($BW2731),ISNUMBER($BX2731)),($BW2731+$BX2731)/2,"")</f>
        <v>2010.0</v>
      </c>
      <c r="M2731">
        <f>IF($L2731&lt;&gt;"",$L2731,"")</f>
        <v>2010.0</v>
      </c>
      <c r="N2731">
        <f>IF(AND(ISNUMBER($BW2731),ISNUMBER($BX2731)),MIN(1,MAX(0,($BX2731-2016+1)/($BX2731-$BW2731+1))),"")</f>
        <v>0.0</v>
      </c>
      <c r="O2731">
        <f>IF(AND(ISNUMBER($BW2731),ISNUMBER($BX2731)),MIN(1,MAX(0,($BX2731-2017+1)/($BX2731-$BW2731+1))),"")</f>
        <v>0.0</v>
      </c>
      <c r="P2731">
        <f>IF(AND(ISNUMBER($BW2731),ISNUMBER($BX2731)),MIN(1,MAX(0,($BX2731-2018+1)/($BX2731-$BW2731+1))),"")</f>
        <v>0.0</v>
      </c>
      <c r="Q2731">
        <f>IF(AND(ISNUMBER($BW2731),ISNUMBER($BX2731)),MIN(1,MAX(0,($BX2731-2019+1)/($BX2731-$BW2731+1))),"")</f>
        <v>0.0</v>
      </c>
      <c r="R2731">
        <f>IF(AND(ISNUMBER($BW2731),ISNUMBER($BX2731)),MIN(1,MAX(0,($BX2731-2016+1)/($BX2731-$BW2731+1))),"")</f>
        <v>0.0</v>
      </c>
      <c r="S2731">
        <f>IF($L2731&lt;&gt;"",IF($L2731&gt;=2015.5,1,0),"")</f>
        <v>0.0</v>
      </c>
      <c r="T2731">
        <f>IF($L2731&lt;&gt;"",IF($L2731&gt;=2016,1,0),"")</f>
        <v>0.0</v>
      </c>
      <c r="U2731">
        <f>IF(ISNUMBER($BX2731),IF($BX2731&gt;=2016,1,0),"")</f>
        <v>0.0</v>
      </c>
      <c r="V2731">
        <f>IF(ISNUMBER($BW2731),IF($BW2731&gt;=2016,1,0),"")</f>
        <v>0.0</v>
      </c>
      <c r="W2731" t="str">
        <f>IF(AND(ISNUMBER($BW2731),ISNUMBER($BX2731)),IF($BW2731&gt;=2016,"post-only",IF($BX2731&lt;2016,"pre-only","mixed")),"")</f>
        <v>pre-only</v>
      </c>
      <c r="X2731">
        <f>IF(AND(ISNUMBER($BW2731),ISNUMBER($BX2731)),MIN(1,MAX(0,($BX2731-2017+1)/($BX2731-$BW2731+1))),"")</f>
        <v>0.0</v>
      </c>
      <c r="Y2731">
        <f>IF(AND(ISNUMBER($BW2731),ISNUMBER($BX2731)),MIN(1,MAX(0,($BX2731-2018+1)/($BX2731-$BW2731+1))),"")</f>
        <v>0.0</v>
      </c>
      <c r="Z2731">
        <f>IF(AND(ISNUMBER($BW2731),ISNUMBER($BX2731)),MIN(1,MAX(0,($BX2731-2019+1)/($BX2731-$BW2731+1))),"")</f>
        <v>0.0</v>
      </c>
      <c r="AA2731">
        <f>IF(ISNUMBER($BX2731),IF($BX2731&gt;=2017,1,0),"")</f>
        <v>0.0</v>
      </c>
      <c r="AB2731">
        <f>IF(ISNUMBER($BX2731),IF($BX2731&gt;=2018,1,0),"")</f>
        <v>0.0</v>
      </c>
      <c r="AC2731">
        <f>IF(ISNUMBER($BX2731),IF($BX2731&gt;=2019,1,0),"")</f>
        <v>0.0</v>
      </c>
      <c r="AD2731">
        <f>IF($L2731&lt;&gt;"",IF($L2731&gt;2013,1,0),"")</f>
        <v>0.0</v>
      </c>
      <c r="AE2731">
        <f>IF($L2731&lt;&gt;"",1+IF($L2731&gt;2011,1,0)+IF($L2731&gt;2014,1,0),"")</f>
        <v>1.0</v>
      </c>
      <c r="AF2731" t="inlineStr">
        <is>
          <t>loan (interest rate)</t>
        </is>
      </c>
      <c r="AG2731" t="inlineStr">
        <is>
          <t>performance</t>
        </is>
      </c>
      <c r="AH2731" t="inlineStr">
        <is>
          <t>non-sensitive</t>
        </is>
      </c>
      <c r="AI2731" t="inlineStr">
        <is>
          <t>without ETS/CT</t>
        </is>
      </c>
      <c r="AJ2731" t="inlineStr">
        <is>
          <t>without ETS/CT</t>
        </is>
      </c>
      <c r="AK2731" t="str">
        <f>IF(AND($CF2731&lt;&gt;"",IFERROR(INDEX(subsample_country_map!$B:$B,MATCH($CF2731,subsample_country_map!$A:$A,0)),"")&lt;&gt;""),INDEX(subsample_country_map!$B:$B,MATCH($CF2731,subsample_country_map!$A:$A,0)),INDEX(lookup!$AA:$AA,MATCH($A2731,lookup!$A:$A,0)))</f>
        <v>3_AsiaPac</v>
      </c>
      <c r="AL2731" t="str">
        <f>IF(AND($CF2731&lt;&gt;"",IFERROR(INDEX(subsample_country_map!$C:$C,MATCH($CF2731,subsample_country_map!$A:$A,0)),"")&lt;&gt;""),INDEX(subsample_country_map!$C:$C,MATCH($CF2731,subsample_country_map!$A:$A,0)),INDEX(lookup!$AB:$AB,MATCH($A2731,lookup!$A:$A,0)))</f>
        <v>2_developing</v>
      </c>
      <c r="AM2731" t="str">
        <f>IF(AND($CF2731&lt;&gt;"",IFERROR(INDEX(subsample_country_map!$D:$D,MATCH($CF2731,subsample_country_map!$A:$A,0)),"")&lt;&gt;""),INDEX(subsample_country_map!$D:$D,MATCH($CF2731,subsample_country_map!$A:$A,0)),INDEX(lookup!$AC:$AC,MATCH($A2731,lookup!$A:$A,0)))</f>
        <v>2_non_western</v>
      </c>
      <c r="AN2731" t="str">
        <f>IF(AND($CF2731&lt;&gt;"",IFERROR(INDEX(subsample_country_map!$E:$E,MATCH($CF2731,subsample_country_map!$A:$A,0)),"")&lt;&gt;""),INDEX(subsample_country_map!$E:$E,MATCH($CF2731,subsample_country_map!$A:$A,0)),INDEX(lookup!$AD:$AD,MATCH($A2731,lookup!$A:$A,0)))</f>
        <v>2_civil law</v>
      </c>
      <c r="AO2731" t="str">
        <f>INDEX(lookup!$Y:$Y,MATCH($A2731,lookup!$A:$A,0))</f>
        <v>0_published</v>
      </c>
      <c r="AP2731" t="str">
        <f>INDEX(lookup!$Z:$Z,MATCH($A2731,lookup!$A:$A,0))</f>
        <v>1_VHB high</v>
      </c>
      <c r="AQ2731" t="str">
        <f>INDEX(lookup!$W:$W,MATCH($A2731,lookup!$A:$A,0))</f>
        <v>3_mgmt</v>
      </c>
      <c r="AR2731" t="inlineStr">
        <is>
          <t>China</t>
        </is>
      </c>
      <c r="AS2731" t="inlineStr">
        <is>
          <t>v10_version</t>
        </is>
      </c>
      <c r="BO2731" t="inlineStr">
        <is>
          <t>original</t>
        </is>
      </c>
      <c r="BP2731" t="inlineStr">
        <is>
          <t>Du et al (2015)</t>
        </is>
      </c>
      <c r="BQ2731" t="inlineStr">
        <is>
          <t>v10-adopted</t>
        </is>
      </c>
      <c r="BT2731" t="n">
        <v>0</v>
      </c>
      <c r="BV2731" t="n">
        <v>444</v>
      </c>
      <c r="BW2731" t="n">
        <v>2009</v>
      </c>
      <c r="BX2731" t="n">
        <v>2011</v>
      </c>
      <c r="BZ2731" t="n">
        <v>2010</v>
      </c>
      <c r="CA2731" t="n">
        <v>0</v>
      </c>
      <c r="CB2731" t="n">
        <v>0</v>
      </c>
      <c r="CC2731" t="n">
        <v>0</v>
      </c>
      <c r="CD2731" t="n">
        <v>0.0649745951886261</v>
      </c>
      <c r="CE2731" t="n">
        <v>1</v>
      </c>
    </row>
    <row r="2732">
      <c r="A2732" t="inlineStr">
        <is>
          <t>Eichholtz et al (2019)</t>
        </is>
      </c>
      <c r="B2732" t="n">
        <v>447</v>
      </c>
      <c r="C2732" t="n">
        <v>-0.02951789960282568</v>
      </c>
      <c r="D2732" t="n">
        <v>560</v>
      </c>
      <c r="E2732">
        <f>IF(ISNUMBER($BA2732),$BA2732,IF(AND(ISNUMBER($D2732),ISNUMBER($BW2732),ISNUMBER($BX2732)),$D2732*($BX2732-$BW2732+1),""))</f>
        <v>5600.0</v>
      </c>
      <c r="F2732" t="inlineStr">
        <is>
          <t>coded</t>
        </is>
      </c>
      <c r="G2732" t="inlineStr">
        <is>
          <t>calculated</t>
        </is>
      </c>
      <c r="H2732" t="inlineStr">
        <is>
          <t>partial</t>
        </is>
      </c>
      <c r="I2732" t="inlineStr">
        <is>
          <t>Regression Cofficient and Standard Error  available</t>
        </is>
      </c>
      <c r="J2732">
        <f>IF($BW2732&lt;&gt;"",$BW2732,"")</f>
        <v>2006.0</v>
      </c>
      <c r="K2732">
        <f>IF($BX2732&lt;&gt;"",$BX2732,"")</f>
        <v>2015.0</v>
      </c>
      <c r="L2732">
        <f>IF(AND(ISNUMBER($BW2732),ISNUMBER($BX2732)),($BW2732+$BX2732)/2,"")</f>
        <v>2010.5</v>
      </c>
      <c r="M2732">
        <f>IF($L2732&lt;&gt;"",$L2732,"")</f>
        <v>2010.5</v>
      </c>
      <c r="N2732">
        <f>IF(AND(ISNUMBER($BW2732),ISNUMBER($BX2732)),MIN(1,MAX(0,($BX2732-2016+1)/($BX2732-$BW2732+1))),"")</f>
        <v>0.0</v>
      </c>
      <c r="O2732">
        <f>IF(AND(ISNUMBER($BW2732),ISNUMBER($BX2732)),MIN(1,MAX(0,($BX2732-2017+1)/($BX2732-$BW2732+1))),"")</f>
        <v>0.0</v>
      </c>
      <c r="P2732">
        <f>IF(AND(ISNUMBER($BW2732),ISNUMBER($BX2732)),MIN(1,MAX(0,($BX2732-2018+1)/($BX2732-$BW2732+1))),"")</f>
        <v>0.0</v>
      </c>
      <c r="Q2732">
        <f>IF(AND(ISNUMBER($BW2732),ISNUMBER($BX2732)),MIN(1,MAX(0,($BX2732-2019+1)/($BX2732-$BW2732+1))),"")</f>
        <v>0.0</v>
      </c>
      <c r="R2732">
        <f>IF(AND(ISNUMBER($BW2732),ISNUMBER($BX2732)),MIN(1,MAX(0,($BX2732-2016+1)/($BX2732-$BW2732+1))),"")</f>
        <v>0.0</v>
      </c>
      <c r="S2732">
        <f>IF($L2732&lt;&gt;"",IF($L2732&gt;=2015.5,1,0),"")</f>
        <v>0.0</v>
      </c>
      <c r="T2732">
        <f>IF($L2732&lt;&gt;"",IF($L2732&gt;=2016,1,0),"")</f>
        <v>0.0</v>
      </c>
      <c r="U2732">
        <f>IF(ISNUMBER($BX2732),IF($BX2732&gt;=2016,1,0),"")</f>
        <v>0.0</v>
      </c>
      <c r="V2732">
        <f>IF(ISNUMBER($BW2732),IF($BW2732&gt;=2016,1,0),"")</f>
        <v>0.0</v>
      </c>
      <c r="W2732" t="str">
        <f>IF(AND(ISNUMBER($BW2732),ISNUMBER($BX2732)),IF($BW2732&gt;=2016,"post-only",IF($BX2732&lt;2016,"pre-only","mixed")),"")</f>
        <v>pre-only</v>
      </c>
      <c r="X2732">
        <f>IF(AND(ISNUMBER($BW2732),ISNUMBER($BX2732)),MIN(1,MAX(0,($BX2732-2017+1)/($BX2732-$BW2732+1))),"")</f>
        <v>0.0</v>
      </c>
      <c r="Y2732">
        <f>IF(AND(ISNUMBER($BW2732),ISNUMBER($BX2732)),MIN(1,MAX(0,($BX2732-2018+1)/($BX2732-$BW2732+1))),"")</f>
        <v>0.0</v>
      </c>
      <c r="Z2732">
        <f>IF(AND(ISNUMBER($BW2732),ISNUMBER($BX2732)),MIN(1,MAX(0,($BX2732-2019+1)/($BX2732-$BW2732+1))),"")</f>
        <v>0.0</v>
      </c>
      <c r="AA2732">
        <f>IF(ISNUMBER($BX2732),IF($BX2732&gt;=2017,1,0),"")</f>
        <v>0.0</v>
      </c>
      <c r="AB2732">
        <f>IF(ISNUMBER($BX2732),IF($BX2732&gt;=2018,1,0),"")</f>
        <v>0.0</v>
      </c>
      <c r="AC2732">
        <f>IF(ISNUMBER($BX2732),IF($BX2732&gt;=2019,1,0),"")</f>
        <v>0.0</v>
      </c>
      <c r="AD2732">
        <f>IF($L2732&lt;&gt;"",IF($L2732&gt;2013,1,0),"")</f>
        <v>0.0</v>
      </c>
      <c r="AE2732">
        <f>IF($L2732&lt;&gt;"",1+IF($L2732&gt;2011,1,0)+IF($L2732&gt;2014,1,0),"")</f>
        <v>1.0</v>
      </c>
      <c r="AF2732" t="inlineStr">
        <is>
          <t>loan (interest rate)</t>
        </is>
      </c>
      <c r="AG2732" t="inlineStr">
        <is>
          <t>performance</t>
        </is>
      </c>
      <c r="AH2732" t="inlineStr">
        <is>
          <t>non-sensitive</t>
        </is>
      </c>
      <c r="AI2732" t="inlineStr">
        <is>
          <t>with ETS/CT</t>
        </is>
      </c>
      <c r="AJ2732" t="inlineStr">
        <is>
          <t>without ETS/CT</t>
        </is>
      </c>
      <c r="AK2732" t="str">
        <f>IF(AND($CF2732&lt;&gt;"",IFERROR(INDEX(subsample_country_map!$B:$B,MATCH($CF2732,subsample_country_map!$A:$A,0)),"")&lt;&gt;""),INDEX(subsample_country_map!$B:$B,MATCH($CF2732,subsample_country_map!$A:$A,0)),INDEX(lookup!$AA:$AA,MATCH($A2732,lookup!$A:$A,0)))</f>
        <v>1_US</v>
      </c>
      <c r="AL2732" t="str">
        <f>IF(AND($CF2732&lt;&gt;"",IFERROR(INDEX(subsample_country_map!$C:$C,MATCH($CF2732,subsample_country_map!$A:$A,0)),"")&lt;&gt;""),INDEX(subsample_country_map!$C:$C,MATCH($CF2732,subsample_country_map!$A:$A,0)),INDEX(lookup!$AB:$AB,MATCH($A2732,lookup!$A:$A,0)))</f>
        <v>1_developed</v>
      </c>
      <c r="AM2732" t="str">
        <f>IF(AND($CF2732&lt;&gt;"",IFERROR(INDEX(subsample_country_map!$D:$D,MATCH($CF2732,subsample_country_map!$A:$A,0)),"")&lt;&gt;""),INDEX(subsample_country_map!$D:$D,MATCH($CF2732,subsample_country_map!$A:$A,0)),INDEX(lookup!$AC:$AC,MATCH($A2732,lookup!$A:$A,0)))</f>
        <v>1_western</v>
      </c>
      <c r="AN2732" t="str">
        <f>IF(AND($CF2732&lt;&gt;"",IFERROR(INDEX(subsample_country_map!$E:$E,MATCH($CF2732,subsample_country_map!$A:$A,0)),"")&lt;&gt;""),INDEX(subsample_country_map!$E:$E,MATCH($CF2732,subsample_country_map!$A:$A,0)),INDEX(lookup!$AD:$AD,MATCH($A2732,lookup!$A:$A,0)))</f>
        <v>1_common law</v>
      </c>
      <c r="AO2732" t="str">
        <f>INDEX(lookup!$Y:$Y,MATCH($A2732,lookup!$A:$A,0))</f>
        <v>0_published</v>
      </c>
      <c r="AP2732" t="str">
        <f>INDEX(lookup!$Z:$Z,MATCH($A2732,lookup!$A:$A,0))</f>
        <v>1_VHB high</v>
      </c>
      <c r="AQ2732" t="str">
        <f>INDEX(lookup!$W:$W,MATCH($A2732,lookup!$A:$A,0))</f>
        <v>1_fin/acc/econ</v>
      </c>
      <c r="AR2732" t="inlineStr">
        <is>
          <t>United States</t>
        </is>
      </c>
      <c r="AS2732" t="inlineStr">
        <is>
          <t>v10-adopted</t>
        </is>
      </c>
      <c r="BO2732" t="inlineStr">
        <is>
          <t>original</t>
        </is>
      </c>
      <c r="BP2732" t="inlineStr">
        <is>
          <t>Eichholtz et al (2019)</t>
        </is>
      </c>
      <c r="BQ2732" t="inlineStr">
        <is>
          <t>v10-adopted</t>
        </is>
      </c>
      <c r="BS2732" t="inlineStr">
        <is>
          <t>building/loan [R3]</t>
        </is>
      </c>
      <c r="BT2732" t="n">
        <v>0</v>
      </c>
      <c r="BV2732" t="n">
        <v>447</v>
      </c>
      <c r="BW2732" t="n">
        <v>2006</v>
      </c>
      <c r="BX2732" t="n">
        <v>2015</v>
      </c>
      <c r="BZ2732" t="n">
        <v>2010.5</v>
      </c>
      <c r="CA2732" t="n">
        <v>0</v>
      </c>
      <c r="CB2732" t="n">
        <v>0</v>
      </c>
      <c r="CC2732" t="n">
        <v>0</v>
      </c>
      <c r="CD2732" t="n">
        <v>-0.0295264771323825</v>
      </c>
      <c r="CE2732" t="n">
        <v>1</v>
      </c>
    </row>
    <row r="2733">
      <c r="A2733" t="inlineStr">
        <is>
          <t>Eichholtz et al (2019)</t>
        </is>
      </c>
      <c r="B2733" t="n">
        <v>448</v>
      </c>
      <c r="C2733" t="n">
        <v>-0.02988199469730847</v>
      </c>
      <c r="D2733" t="n">
        <v>560</v>
      </c>
      <c r="E2733">
        <f>IF(ISNUMBER($BA2733),$BA2733,IF(AND(ISNUMBER($D2733),ISNUMBER($BW2733),ISNUMBER($BX2733)),$D2733*($BX2733-$BW2733+1),""))</f>
        <v>5600.0</v>
      </c>
      <c r="F2733" t="inlineStr">
        <is>
          <t>coded</t>
        </is>
      </c>
      <c r="G2733" t="inlineStr">
        <is>
          <t>calculated</t>
        </is>
      </c>
      <c r="H2733" t="inlineStr">
        <is>
          <t>partial</t>
        </is>
      </c>
      <c r="I2733" t="inlineStr">
        <is>
          <t>Regression Cofficient and Standard Error  available</t>
        </is>
      </c>
      <c r="J2733">
        <f>IF($BW2733&lt;&gt;"",$BW2733,"")</f>
        <v>2006.0</v>
      </c>
      <c r="K2733">
        <f>IF($BX2733&lt;&gt;"",$BX2733,"")</f>
        <v>2015.0</v>
      </c>
      <c r="L2733">
        <f>IF(AND(ISNUMBER($BW2733),ISNUMBER($BX2733)),($BW2733+$BX2733)/2,"")</f>
        <v>2010.5</v>
      </c>
      <c r="M2733">
        <f>IF($L2733&lt;&gt;"",$L2733,"")</f>
        <v>2010.5</v>
      </c>
      <c r="N2733">
        <f>IF(AND(ISNUMBER($BW2733),ISNUMBER($BX2733)),MIN(1,MAX(0,($BX2733-2016+1)/($BX2733-$BW2733+1))),"")</f>
        <v>0.0</v>
      </c>
      <c r="O2733">
        <f>IF(AND(ISNUMBER($BW2733),ISNUMBER($BX2733)),MIN(1,MAX(0,($BX2733-2017+1)/($BX2733-$BW2733+1))),"")</f>
        <v>0.0</v>
      </c>
      <c r="P2733">
        <f>IF(AND(ISNUMBER($BW2733),ISNUMBER($BX2733)),MIN(1,MAX(0,($BX2733-2018+1)/($BX2733-$BW2733+1))),"")</f>
        <v>0.0</v>
      </c>
      <c r="Q2733">
        <f>IF(AND(ISNUMBER($BW2733),ISNUMBER($BX2733)),MIN(1,MAX(0,($BX2733-2019+1)/($BX2733-$BW2733+1))),"")</f>
        <v>0.0</v>
      </c>
      <c r="R2733">
        <f>IF(AND(ISNUMBER($BW2733),ISNUMBER($BX2733)),MIN(1,MAX(0,($BX2733-2016+1)/($BX2733-$BW2733+1))),"")</f>
        <v>0.0</v>
      </c>
      <c r="S2733">
        <f>IF($L2733&lt;&gt;"",IF($L2733&gt;=2015.5,1,0),"")</f>
        <v>0.0</v>
      </c>
      <c r="T2733">
        <f>IF($L2733&lt;&gt;"",IF($L2733&gt;=2016,1,0),"")</f>
        <v>0.0</v>
      </c>
      <c r="U2733">
        <f>IF(ISNUMBER($BX2733),IF($BX2733&gt;=2016,1,0),"")</f>
        <v>0.0</v>
      </c>
      <c r="V2733">
        <f>IF(ISNUMBER($BW2733),IF($BW2733&gt;=2016,1,0),"")</f>
        <v>0.0</v>
      </c>
      <c r="W2733" t="str">
        <f>IF(AND(ISNUMBER($BW2733),ISNUMBER($BX2733)),IF($BW2733&gt;=2016,"post-only",IF($BX2733&lt;2016,"pre-only","mixed")),"")</f>
        <v>pre-only</v>
      </c>
      <c r="X2733">
        <f>IF(AND(ISNUMBER($BW2733),ISNUMBER($BX2733)),MIN(1,MAX(0,($BX2733-2017+1)/($BX2733-$BW2733+1))),"")</f>
        <v>0.0</v>
      </c>
      <c r="Y2733">
        <f>IF(AND(ISNUMBER($BW2733),ISNUMBER($BX2733)),MIN(1,MAX(0,($BX2733-2018+1)/($BX2733-$BW2733+1))),"")</f>
        <v>0.0</v>
      </c>
      <c r="Z2733">
        <f>IF(AND(ISNUMBER($BW2733),ISNUMBER($BX2733)),MIN(1,MAX(0,($BX2733-2019+1)/($BX2733-$BW2733+1))),"")</f>
        <v>0.0</v>
      </c>
      <c r="AA2733">
        <f>IF(ISNUMBER($BX2733),IF($BX2733&gt;=2017,1,0),"")</f>
        <v>0.0</v>
      </c>
      <c r="AB2733">
        <f>IF(ISNUMBER($BX2733),IF($BX2733&gt;=2018,1,0),"")</f>
        <v>0.0</v>
      </c>
      <c r="AC2733">
        <f>IF(ISNUMBER($BX2733),IF($BX2733&gt;=2019,1,0),"")</f>
        <v>0.0</v>
      </c>
      <c r="AD2733">
        <f>IF($L2733&lt;&gt;"",IF($L2733&gt;2013,1,0),"")</f>
        <v>0.0</v>
      </c>
      <c r="AE2733">
        <f>IF($L2733&lt;&gt;"",1+IF($L2733&gt;2011,1,0)+IF($L2733&gt;2014,1,0),"")</f>
        <v>1.0</v>
      </c>
      <c r="AF2733" t="inlineStr">
        <is>
          <t>loan (interest rate)</t>
        </is>
      </c>
      <c r="AG2733" t="inlineStr">
        <is>
          <t>performance</t>
        </is>
      </c>
      <c r="AH2733" t="inlineStr">
        <is>
          <t>non-sensitive</t>
        </is>
      </c>
      <c r="AI2733" t="inlineStr">
        <is>
          <t>with ETS/CT</t>
        </is>
      </c>
      <c r="AJ2733" t="inlineStr">
        <is>
          <t>without ETS/CT</t>
        </is>
      </c>
      <c r="AK2733" t="str">
        <f>IF(AND($CF2733&lt;&gt;"",IFERROR(INDEX(subsample_country_map!$B:$B,MATCH($CF2733,subsample_country_map!$A:$A,0)),"")&lt;&gt;""),INDEX(subsample_country_map!$B:$B,MATCH($CF2733,subsample_country_map!$A:$A,0)),INDEX(lookup!$AA:$AA,MATCH($A2733,lookup!$A:$A,0)))</f>
        <v>1_US</v>
      </c>
      <c r="AL2733" t="str">
        <f>IF(AND($CF2733&lt;&gt;"",IFERROR(INDEX(subsample_country_map!$C:$C,MATCH($CF2733,subsample_country_map!$A:$A,0)),"")&lt;&gt;""),INDEX(subsample_country_map!$C:$C,MATCH($CF2733,subsample_country_map!$A:$A,0)),INDEX(lookup!$AB:$AB,MATCH($A2733,lookup!$A:$A,0)))</f>
        <v>1_developed</v>
      </c>
      <c r="AM2733" t="str">
        <f>IF(AND($CF2733&lt;&gt;"",IFERROR(INDEX(subsample_country_map!$D:$D,MATCH($CF2733,subsample_country_map!$A:$A,0)),"")&lt;&gt;""),INDEX(subsample_country_map!$D:$D,MATCH($CF2733,subsample_country_map!$A:$A,0)),INDEX(lookup!$AC:$AC,MATCH($A2733,lookup!$A:$A,0)))</f>
        <v>1_western</v>
      </c>
      <c r="AN2733" t="str">
        <f>IF(AND($CF2733&lt;&gt;"",IFERROR(INDEX(subsample_country_map!$E:$E,MATCH($CF2733,subsample_country_map!$A:$A,0)),"")&lt;&gt;""),INDEX(subsample_country_map!$E:$E,MATCH($CF2733,subsample_country_map!$A:$A,0)),INDEX(lookup!$AD:$AD,MATCH($A2733,lookup!$A:$A,0)))</f>
        <v>1_common law</v>
      </c>
      <c r="AO2733" t="str">
        <f>INDEX(lookup!$Y:$Y,MATCH($A2733,lookup!$A:$A,0))</f>
        <v>0_published</v>
      </c>
      <c r="AP2733" t="str">
        <f>INDEX(lookup!$Z:$Z,MATCH($A2733,lookup!$A:$A,0))</f>
        <v>1_VHB high</v>
      </c>
      <c r="AQ2733" t="str">
        <f>INDEX(lookup!$W:$W,MATCH($A2733,lookup!$A:$A,0))</f>
        <v>1_fin/acc/econ</v>
      </c>
      <c r="AR2733" t="inlineStr">
        <is>
          <t>United States</t>
        </is>
      </c>
      <c r="AS2733" t="inlineStr">
        <is>
          <t>v10-adopted</t>
        </is>
      </c>
      <c r="BO2733" t="inlineStr">
        <is>
          <t>original</t>
        </is>
      </c>
      <c r="BP2733" t="inlineStr">
        <is>
          <t>Eichholtz et al (2019)</t>
        </is>
      </c>
      <c r="BQ2733" t="inlineStr">
        <is>
          <t>v10-adopted</t>
        </is>
      </c>
      <c r="BS2733" t="inlineStr">
        <is>
          <t>building/loan [R3]</t>
        </is>
      </c>
      <c r="BT2733" t="n">
        <v>0</v>
      </c>
      <c r="BV2733" t="n">
        <v>448</v>
      </c>
      <c r="BW2733" t="n">
        <v>2006</v>
      </c>
      <c r="BX2733" t="n">
        <v>2015</v>
      </c>
      <c r="BZ2733" t="n">
        <v>2010.5</v>
      </c>
      <c r="CA2733" t="n">
        <v>0</v>
      </c>
      <c r="CB2733" t="n">
        <v>0</v>
      </c>
      <c r="CC2733" t="n">
        <v>0</v>
      </c>
      <c r="CD2733" t="n">
        <v>-0.02989089367795194</v>
      </c>
      <c r="CE2733" t="n">
        <v>1</v>
      </c>
    </row>
    <row r="2734">
      <c r="A2734" t="inlineStr">
        <is>
          <t>Eichholtz et al (2019)</t>
        </is>
      </c>
      <c r="B2734" t="n">
        <v>453</v>
      </c>
      <c r="C2734" t="n">
        <v>-0.02891774896787714</v>
      </c>
      <c r="D2734" t="n">
        <v>24</v>
      </c>
      <c r="E2734">
        <f>IF(ISNUMBER($BA2734),$BA2734,IF(AND(ISNUMBER($D2734),ISNUMBER($BW2734),ISNUMBER($BX2734)),$D2734*($BX2734-$BW2734+1),""))</f>
        <v>240.0</v>
      </c>
      <c r="F2734" t="inlineStr">
        <is>
          <t>coded</t>
        </is>
      </c>
      <c r="G2734" t="inlineStr">
        <is>
          <t>calculated</t>
        </is>
      </c>
      <c r="H2734" t="inlineStr">
        <is>
          <t>partial</t>
        </is>
      </c>
      <c r="I2734" t="inlineStr">
        <is>
          <t>Regression Cofficient and Standard Error  available</t>
        </is>
      </c>
      <c r="J2734">
        <f>IF($BW2734&lt;&gt;"",$BW2734,"")</f>
        <v>2006.0</v>
      </c>
      <c r="K2734">
        <f>IF($BX2734&lt;&gt;"",$BX2734,"")</f>
        <v>2015.0</v>
      </c>
      <c r="L2734">
        <f>IF(AND(ISNUMBER($BW2734),ISNUMBER($BX2734)),($BW2734+$BX2734)/2,"")</f>
        <v>2010.5</v>
      </c>
      <c r="M2734">
        <f>IF($L2734&lt;&gt;"",$L2734,"")</f>
        <v>2010.5</v>
      </c>
      <c r="N2734">
        <f>IF(AND(ISNUMBER($BW2734),ISNUMBER($BX2734)),MIN(1,MAX(0,($BX2734-2016+1)/($BX2734-$BW2734+1))),"")</f>
        <v>0.0</v>
      </c>
      <c r="O2734">
        <f>IF(AND(ISNUMBER($BW2734),ISNUMBER($BX2734)),MIN(1,MAX(0,($BX2734-2017+1)/($BX2734-$BW2734+1))),"")</f>
        <v>0.0</v>
      </c>
      <c r="P2734">
        <f>IF(AND(ISNUMBER($BW2734),ISNUMBER($BX2734)),MIN(1,MAX(0,($BX2734-2018+1)/($BX2734-$BW2734+1))),"")</f>
        <v>0.0</v>
      </c>
      <c r="Q2734">
        <f>IF(AND(ISNUMBER($BW2734),ISNUMBER($BX2734)),MIN(1,MAX(0,($BX2734-2019+1)/($BX2734-$BW2734+1))),"")</f>
        <v>0.0</v>
      </c>
      <c r="R2734">
        <f>IF(AND(ISNUMBER($BW2734),ISNUMBER($BX2734)),MIN(1,MAX(0,($BX2734-2016+1)/($BX2734-$BW2734+1))),"")</f>
        <v>0.0</v>
      </c>
      <c r="S2734">
        <f>IF($L2734&lt;&gt;"",IF($L2734&gt;=2015.5,1,0),"")</f>
        <v>0.0</v>
      </c>
      <c r="T2734">
        <f>IF($L2734&lt;&gt;"",IF($L2734&gt;=2016,1,0),"")</f>
        <v>0.0</v>
      </c>
      <c r="U2734">
        <f>IF(ISNUMBER($BX2734),IF($BX2734&gt;=2016,1,0),"")</f>
        <v>0.0</v>
      </c>
      <c r="V2734">
        <f>IF(ISNUMBER($BW2734),IF($BW2734&gt;=2016,1,0),"")</f>
        <v>0.0</v>
      </c>
      <c r="W2734" t="str">
        <f>IF(AND(ISNUMBER($BW2734),ISNUMBER($BX2734)),IF($BW2734&gt;=2016,"post-only",IF($BX2734&lt;2016,"pre-only","mixed")),"")</f>
        <v>pre-only</v>
      </c>
      <c r="X2734">
        <f>IF(AND(ISNUMBER($BW2734),ISNUMBER($BX2734)),MIN(1,MAX(0,($BX2734-2017+1)/($BX2734-$BW2734+1))),"")</f>
        <v>0.0</v>
      </c>
      <c r="Y2734">
        <f>IF(AND(ISNUMBER($BW2734),ISNUMBER($BX2734)),MIN(1,MAX(0,($BX2734-2018+1)/($BX2734-$BW2734+1))),"")</f>
        <v>0.0</v>
      </c>
      <c r="Z2734">
        <f>IF(AND(ISNUMBER($BW2734),ISNUMBER($BX2734)),MIN(1,MAX(0,($BX2734-2019+1)/($BX2734-$BW2734+1))),"")</f>
        <v>0.0</v>
      </c>
      <c r="AA2734">
        <f>IF(ISNUMBER($BX2734),IF($BX2734&gt;=2017,1,0),"")</f>
        <v>0.0</v>
      </c>
      <c r="AB2734">
        <f>IF(ISNUMBER($BX2734),IF($BX2734&gt;=2018,1,0),"")</f>
        <v>0.0</v>
      </c>
      <c r="AC2734">
        <f>IF(ISNUMBER($BX2734),IF($BX2734&gt;=2019,1,0),"")</f>
        <v>0.0</v>
      </c>
      <c r="AD2734">
        <f>IF($L2734&lt;&gt;"",IF($L2734&gt;2013,1,0),"")</f>
        <v>0.0</v>
      </c>
      <c r="AE2734">
        <f>IF($L2734&lt;&gt;"",1+IF($L2734&gt;2011,1,0)+IF($L2734&gt;2014,1,0),"")</f>
        <v>1.0</v>
      </c>
      <c r="AF2734" t="inlineStr">
        <is>
          <t>bond (yield)</t>
        </is>
      </c>
      <c r="AG2734" t="inlineStr">
        <is>
          <t>performance</t>
        </is>
      </c>
      <c r="AH2734" t="inlineStr">
        <is>
          <t>non-sensitive</t>
        </is>
      </c>
      <c r="AI2734" t="inlineStr">
        <is>
          <t>with ETS/CT</t>
        </is>
      </c>
      <c r="AJ2734" t="inlineStr">
        <is>
          <t>without ETS/CT</t>
        </is>
      </c>
      <c r="AK2734" t="str">
        <f>IF(AND($CF2734&lt;&gt;"",IFERROR(INDEX(subsample_country_map!$B:$B,MATCH($CF2734,subsample_country_map!$A:$A,0)),"")&lt;&gt;""),INDEX(subsample_country_map!$B:$B,MATCH($CF2734,subsample_country_map!$A:$A,0)),INDEX(lookup!$AA:$AA,MATCH($A2734,lookup!$A:$A,0)))</f>
        <v>1_US</v>
      </c>
      <c r="AL2734" t="str">
        <f>IF(AND($CF2734&lt;&gt;"",IFERROR(INDEX(subsample_country_map!$C:$C,MATCH($CF2734,subsample_country_map!$A:$A,0)),"")&lt;&gt;""),INDEX(subsample_country_map!$C:$C,MATCH($CF2734,subsample_country_map!$A:$A,0)),INDEX(lookup!$AB:$AB,MATCH($A2734,lookup!$A:$A,0)))</f>
        <v>1_developed</v>
      </c>
      <c r="AM2734" t="str">
        <f>IF(AND($CF2734&lt;&gt;"",IFERROR(INDEX(subsample_country_map!$D:$D,MATCH($CF2734,subsample_country_map!$A:$A,0)),"")&lt;&gt;""),INDEX(subsample_country_map!$D:$D,MATCH($CF2734,subsample_country_map!$A:$A,0)),INDEX(lookup!$AC:$AC,MATCH($A2734,lookup!$A:$A,0)))</f>
        <v>1_western</v>
      </c>
      <c r="AN2734" t="str">
        <f>IF(AND($CF2734&lt;&gt;"",IFERROR(INDEX(subsample_country_map!$E:$E,MATCH($CF2734,subsample_country_map!$A:$A,0)),"")&lt;&gt;""),INDEX(subsample_country_map!$E:$E,MATCH($CF2734,subsample_country_map!$A:$A,0)),INDEX(lookup!$AD:$AD,MATCH($A2734,lookup!$A:$A,0)))</f>
        <v>1_common law</v>
      </c>
      <c r="AO2734" t="str">
        <f>INDEX(lookup!$Y:$Y,MATCH($A2734,lookup!$A:$A,0))</f>
        <v>0_published</v>
      </c>
      <c r="AP2734" t="str">
        <f>INDEX(lookup!$Z:$Z,MATCH($A2734,lookup!$A:$A,0))</f>
        <v>1_VHB high</v>
      </c>
      <c r="AQ2734" t="str">
        <f>INDEX(lookup!$W:$W,MATCH($A2734,lookup!$A:$A,0))</f>
        <v>1_fin/acc/econ</v>
      </c>
      <c r="AR2734" t="inlineStr">
        <is>
          <t>United States</t>
        </is>
      </c>
      <c r="AS2734" t="inlineStr">
        <is>
          <t>v10-adopted</t>
        </is>
      </c>
      <c r="BO2734" t="inlineStr">
        <is>
          <t>original</t>
        </is>
      </c>
      <c r="BP2734" t="inlineStr">
        <is>
          <t>Eichholtz et al (2019)</t>
        </is>
      </c>
      <c r="BQ2734" t="inlineStr">
        <is>
          <t>v10-adopted</t>
        </is>
      </c>
      <c r="BS2734" t="inlineStr">
        <is>
          <t>building/loan [R3]</t>
        </is>
      </c>
      <c r="BT2734" t="n">
        <v>0</v>
      </c>
      <c r="BV2734" t="n">
        <v>453</v>
      </c>
      <c r="BW2734" t="n">
        <v>2006</v>
      </c>
      <c r="BX2734" t="n">
        <v>2015</v>
      </c>
      <c r="BZ2734" t="n">
        <v>2010.5</v>
      </c>
      <c r="CA2734" t="n">
        <v>0</v>
      </c>
      <c r="CB2734" t="n">
        <v>0</v>
      </c>
      <c r="CC2734" t="n">
        <v>0</v>
      </c>
      <c r="CD2734" t="n">
        <v>-0.02892581370423364</v>
      </c>
      <c r="CE2734" t="n">
        <v>1</v>
      </c>
    </row>
    <row r="2735">
      <c r="A2735" t="inlineStr">
        <is>
          <t>Eichholtz et al (2019)</t>
        </is>
      </c>
      <c r="B2735" t="n">
        <v>456</v>
      </c>
      <c r="C2735" t="n">
        <v>-0.008523647505241219</v>
      </c>
      <c r="D2735" t="n">
        <v>438</v>
      </c>
      <c r="E2735">
        <f>IF(ISNUMBER($BA2735),$BA2735,IF(AND(ISNUMBER($D2735),ISNUMBER($BW2735),ISNUMBER($BX2735)),$D2735*($BX2735-$BW2735+1),""))</f>
        <v>1314.0</v>
      </c>
      <c r="F2735" t="inlineStr">
        <is>
          <t>coded</t>
        </is>
      </c>
      <c r="G2735" t="inlineStr">
        <is>
          <t>calculated</t>
        </is>
      </c>
      <c r="H2735" t="inlineStr">
        <is>
          <t>partial</t>
        </is>
      </c>
      <c r="I2735" t="inlineStr">
        <is>
          <t>Regression Cofficient and Standard Error  available</t>
        </is>
      </c>
      <c r="J2735">
        <f>IF($BW2735&lt;&gt;"",$BW2735,"")</f>
        <v>2007.0</v>
      </c>
      <c r="K2735">
        <f>IF($BX2735&lt;&gt;"",$BX2735,"")</f>
        <v>2009.0</v>
      </c>
      <c r="L2735">
        <f>IF(AND(ISNUMBER($BW2735),ISNUMBER($BX2735)),($BW2735+$BX2735)/2,"")</f>
        <v>2008.0</v>
      </c>
      <c r="M2735">
        <f>IF($L2735&lt;&gt;"",$L2735,"")</f>
        <v>2008.0</v>
      </c>
      <c r="N2735">
        <f>IF(AND(ISNUMBER($BW2735),ISNUMBER($BX2735)),MIN(1,MAX(0,($BX2735-2016+1)/($BX2735-$BW2735+1))),"")</f>
        <v>0.0</v>
      </c>
      <c r="O2735">
        <f>IF(AND(ISNUMBER($BW2735),ISNUMBER($BX2735)),MIN(1,MAX(0,($BX2735-2017+1)/($BX2735-$BW2735+1))),"")</f>
        <v>0.0</v>
      </c>
      <c r="P2735">
        <f>IF(AND(ISNUMBER($BW2735),ISNUMBER($BX2735)),MIN(1,MAX(0,($BX2735-2018+1)/($BX2735-$BW2735+1))),"")</f>
        <v>0.0</v>
      </c>
      <c r="Q2735">
        <f>IF(AND(ISNUMBER($BW2735),ISNUMBER($BX2735)),MIN(1,MAX(0,($BX2735-2019+1)/($BX2735-$BW2735+1))),"")</f>
        <v>0.0</v>
      </c>
      <c r="R2735">
        <f>IF(AND(ISNUMBER($BW2735),ISNUMBER($BX2735)),MIN(1,MAX(0,($BX2735-2016+1)/($BX2735-$BW2735+1))),"")</f>
        <v>0.0</v>
      </c>
      <c r="S2735">
        <f>IF($L2735&lt;&gt;"",IF($L2735&gt;=2015.5,1,0),"")</f>
        <v>0.0</v>
      </c>
      <c r="T2735">
        <f>IF($L2735&lt;&gt;"",IF($L2735&gt;=2016,1,0),"")</f>
        <v>0.0</v>
      </c>
      <c r="U2735">
        <f>IF(ISNUMBER($BX2735),IF($BX2735&gt;=2016,1,0),"")</f>
        <v>0.0</v>
      </c>
      <c r="V2735">
        <f>IF(ISNUMBER($BW2735),IF($BW2735&gt;=2016,1,0),"")</f>
        <v>0.0</v>
      </c>
      <c r="W2735" t="str">
        <f>IF(AND(ISNUMBER($BW2735),ISNUMBER($BX2735)),IF($BW2735&gt;=2016,"post-only",IF($BX2735&lt;2016,"pre-only","mixed")),"")</f>
        <v>pre-only</v>
      </c>
      <c r="X2735">
        <f>IF(AND(ISNUMBER($BW2735),ISNUMBER($BX2735)),MIN(1,MAX(0,($BX2735-2017+1)/($BX2735-$BW2735+1))),"")</f>
        <v>0.0</v>
      </c>
      <c r="Y2735">
        <f>IF(AND(ISNUMBER($BW2735),ISNUMBER($BX2735)),MIN(1,MAX(0,($BX2735-2018+1)/($BX2735-$BW2735+1))),"")</f>
        <v>0.0</v>
      </c>
      <c r="Z2735">
        <f>IF(AND(ISNUMBER($BW2735),ISNUMBER($BX2735)),MIN(1,MAX(0,($BX2735-2019+1)/($BX2735-$BW2735+1))),"")</f>
        <v>0.0</v>
      </c>
      <c r="AA2735">
        <f>IF(ISNUMBER($BX2735),IF($BX2735&gt;=2017,1,0),"")</f>
        <v>0.0</v>
      </c>
      <c r="AB2735">
        <f>IF(ISNUMBER($BX2735),IF($BX2735&gt;=2018,1,0),"")</f>
        <v>0.0</v>
      </c>
      <c r="AC2735">
        <f>IF(ISNUMBER($BX2735),IF($BX2735&gt;=2019,1,0),"")</f>
        <v>0.0</v>
      </c>
      <c r="AD2735">
        <f>IF($L2735&lt;&gt;"",IF($L2735&gt;2013,1,0),"")</f>
        <v>0.0</v>
      </c>
      <c r="AE2735">
        <f>IF($L2735&lt;&gt;"",1+IF($L2735&gt;2011,1,0)+IF($L2735&gt;2014,1,0),"")</f>
        <v>1.0</v>
      </c>
      <c r="AF2735" t="inlineStr">
        <is>
          <t>loan (interest rate)</t>
        </is>
      </c>
      <c r="AG2735" t="inlineStr">
        <is>
          <t>performance</t>
        </is>
      </c>
      <c r="AH2735" t="inlineStr">
        <is>
          <t>non-sensitive</t>
        </is>
      </c>
      <c r="AI2735" t="inlineStr">
        <is>
          <t>with ETS/CT</t>
        </is>
      </c>
      <c r="AJ2735" t="inlineStr">
        <is>
          <t>without ETS/CT</t>
        </is>
      </c>
      <c r="AK2735" t="str">
        <f>IF(AND($CF2735&lt;&gt;"",IFERROR(INDEX(subsample_country_map!$B:$B,MATCH($CF2735,subsample_country_map!$A:$A,0)),"")&lt;&gt;""),INDEX(subsample_country_map!$B:$B,MATCH($CF2735,subsample_country_map!$A:$A,0)),INDEX(lookup!$AA:$AA,MATCH($A2735,lookup!$A:$A,0)))</f>
        <v>1_US</v>
      </c>
      <c r="AL2735" t="str">
        <f>IF(AND($CF2735&lt;&gt;"",IFERROR(INDEX(subsample_country_map!$C:$C,MATCH($CF2735,subsample_country_map!$A:$A,0)),"")&lt;&gt;""),INDEX(subsample_country_map!$C:$C,MATCH($CF2735,subsample_country_map!$A:$A,0)),INDEX(lookup!$AB:$AB,MATCH($A2735,lookup!$A:$A,0)))</f>
        <v>1_developed</v>
      </c>
      <c r="AM2735" t="str">
        <f>IF(AND($CF2735&lt;&gt;"",IFERROR(INDEX(subsample_country_map!$D:$D,MATCH($CF2735,subsample_country_map!$A:$A,0)),"")&lt;&gt;""),INDEX(subsample_country_map!$D:$D,MATCH($CF2735,subsample_country_map!$A:$A,0)),INDEX(lookup!$AC:$AC,MATCH($A2735,lookup!$A:$A,0)))</f>
        <v>1_western</v>
      </c>
      <c r="AN2735" t="str">
        <f>IF(AND($CF2735&lt;&gt;"",IFERROR(INDEX(subsample_country_map!$E:$E,MATCH($CF2735,subsample_country_map!$A:$A,0)),"")&lt;&gt;""),INDEX(subsample_country_map!$E:$E,MATCH($CF2735,subsample_country_map!$A:$A,0)),INDEX(lookup!$AD:$AD,MATCH($A2735,lookup!$A:$A,0)))</f>
        <v>1_common law</v>
      </c>
      <c r="AO2735" t="str">
        <f>INDEX(lookup!$Y:$Y,MATCH($A2735,lookup!$A:$A,0))</f>
        <v>0_published</v>
      </c>
      <c r="AP2735" t="str">
        <f>INDEX(lookup!$Z:$Z,MATCH($A2735,lookup!$A:$A,0))</f>
        <v>1_VHB high</v>
      </c>
      <c r="AQ2735" t="str">
        <f>INDEX(lookup!$W:$W,MATCH($A2735,lookup!$A:$A,0))</f>
        <v>1_fin/acc/econ</v>
      </c>
      <c r="AR2735" t="inlineStr">
        <is>
          <t>United States</t>
        </is>
      </c>
      <c r="AS2735" t="inlineStr">
        <is>
          <t>v10-adopted</t>
        </is>
      </c>
      <c r="BO2735" t="inlineStr">
        <is>
          <t>original</t>
        </is>
      </c>
      <c r="BP2735" t="inlineStr">
        <is>
          <t>Eichholtz et al (2019)</t>
        </is>
      </c>
      <c r="BQ2735" t="inlineStr">
        <is>
          <t>v10-adopted</t>
        </is>
      </c>
      <c r="BS2735" t="inlineStr">
        <is>
          <t>building/loan [R3]</t>
        </is>
      </c>
      <c r="BT2735" t="n">
        <v>0</v>
      </c>
      <c r="BV2735" t="n">
        <v>456</v>
      </c>
      <c r="BW2735" t="n">
        <v>2007</v>
      </c>
      <c r="BX2735" t="n">
        <v>2009</v>
      </c>
      <c r="BZ2735" t="n">
        <v>2008</v>
      </c>
      <c r="CA2735" t="n">
        <v>0</v>
      </c>
      <c r="CB2735" t="n">
        <v>0</v>
      </c>
      <c r="CC2735" t="n">
        <v>0</v>
      </c>
      <c r="CD2735" t="n">
        <v>-0.008523853935863156</v>
      </c>
      <c r="CE2735" t="n">
        <v>1</v>
      </c>
    </row>
    <row r="2736">
      <c r="A2736" t="inlineStr">
        <is>
          <t>Eichholtz et al (2019)</t>
        </is>
      </c>
      <c r="B2736" t="n">
        <v>457</v>
      </c>
      <c r="C2736" t="n">
        <v>-0.02947792488604477</v>
      </c>
      <c r="D2736" t="n">
        <v>438</v>
      </c>
      <c r="E2736">
        <f>IF(ISNUMBER($BA2736),$BA2736,IF(AND(ISNUMBER($D2736),ISNUMBER($BW2736),ISNUMBER($BX2736)),$D2736*($BX2736-$BW2736+1),""))</f>
        <v>1314.0</v>
      </c>
      <c r="F2736" t="inlineStr">
        <is>
          <t>coded</t>
        </is>
      </c>
      <c r="G2736" t="inlineStr">
        <is>
          <t>calculated</t>
        </is>
      </c>
      <c r="H2736" t="inlineStr">
        <is>
          <t>partial</t>
        </is>
      </c>
      <c r="I2736" t="inlineStr">
        <is>
          <t>Regression Cofficient and Standard Error  available</t>
        </is>
      </c>
      <c r="J2736">
        <f>IF($BW2736&lt;&gt;"",$BW2736,"")</f>
        <v>2007.0</v>
      </c>
      <c r="K2736">
        <f>IF($BX2736&lt;&gt;"",$BX2736,"")</f>
        <v>2009.0</v>
      </c>
      <c r="L2736">
        <f>IF(AND(ISNUMBER($BW2736),ISNUMBER($BX2736)),($BW2736+$BX2736)/2,"")</f>
        <v>2008.0</v>
      </c>
      <c r="M2736">
        <f>IF($L2736&lt;&gt;"",$L2736,"")</f>
        <v>2008.0</v>
      </c>
      <c r="N2736">
        <f>IF(AND(ISNUMBER($BW2736),ISNUMBER($BX2736)),MIN(1,MAX(0,($BX2736-2016+1)/($BX2736-$BW2736+1))),"")</f>
        <v>0.0</v>
      </c>
      <c r="O2736">
        <f>IF(AND(ISNUMBER($BW2736),ISNUMBER($BX2736)),MIN(1,MAX(0,($BX2736-2017+1)/($BX2736-$BW2736+1))),"")</f>
        <v>0.0</v>
      </c>
      <c r="P2736">
        <f>IF(AND(ISNUMBER($BW2736),ISNUMBER($BX2736)),MIN(1,MAX(0,($BX2736-2018+1)/($BX2736-$BW2736+1))),"")</f>
        <v>0.0</v>
      </c>
      <c r="Q2736">
        <f>IF(AND(ISNUMBER($BW2736),ISNUMBER($BX2736)),MIN(1,MAX(0,($BX2736-2019+1)/($BX2736-$BW2736+1))),"")</f>
        <v>0.0</v>
      </c>
      <c r="R2736">
        <f>IF(AND(ISNUMBER($BW2736),ISNUMBER($BX2736)),MIN(1,MAX(0,($BX2736-2016+1)/($BX2736-$BW2736+1))),"")</f>
        <v>0.0</v>
      </c>
      <c r="S2736">
        <f>IF($L2736&lt;&gt;"",IF($L2736&gt;=2015.5,1,0),"")</f>
        <v>0.0</v>
      </c>
      <c r="T2736">
        <f>IF($L2736&lt;&gt;"",IF($L2736&gt;=2016,1,0),"")</f>
        <v>0.0</v>
      </c>
      <c r="U2736">
        <f>IF(ISNUMBER($BX2736),IF($BX2736&gt;=2016,1,0),"")</f>
        <v>0.0</v>
      </c>
      <c r="V2736">
        <f>IF(ISNUMBER($BW2736),IF($BW2736&gt;=2016,1,0),"")</f>
        <v>0.0</v>
      </c>
      <c r="W2736" t="str">
        <f>IF(AND(ISNUMBER($BW2736),ISNUMBER($BX2736)),IF($BW2736&gt;=2016,"post-only",IF($BX2736&lt;2016,"pre-only","mixed")),"")</f>
        <v>pre-only</v>
      </c>
      <c r="X2736">
        <f>IF(AND(ISNUMBER($BW2736),ISNUMBER($BX2736)),MIN(1,MAX(0,($BX2736-2017+1)/($BX2736-$BW2736+1))),"")</f>
        <v>0.0</v>
      </c>
      <c r="Y2736">
        <f>IF(AND(ISNUMBER($BW2736),ISNUMBER($BX2736)),MIN(1,MAX(0,($BX2736-2018+1)/($BX2736-$BW2736+1))),"")</f>
        <v>0.0</v>
      </c>
      <c r="Z2736">
        <f>IF(AND(ISNUMBER($BW2736),ISNUMBER($BX2736)),MIN(1,MAX(0,($BX2736-2019+1)/($BX2736-$BW2736+1))),"")</f>
        <v>0.0</v>
      </c>
      <c r="AA2736">
        <f>IF(ISNUMBER($BX2736),IF($BX2736&gt;=2017,1,0),"")</f>
        <v>0.0</v>
      </c>
      <c r="AB2736">
        <f>IF(ISNUMBER($BX2736),IF($BX2736&gt;=2018,1,0),"")</f>
        <v>0.0</v>
      </c>
      <c r="AC2736">
        <f>IF(ISNUMBER($BX2736),IF($BX2736&gt;=2019,1,0),"")</f>
        <v>0.0</v>
      </c>
      <c r="AD2736">
        <f>IF($L2736&lt;&gt;"",IF($L2736&gt;2013,1,0),"")</f>
        <v>0.0</v>
      </c>
      <c r="AE2736">
        <f>IF($L2736&lt;&gt;"",1+IF($L2736&gt;2011,1,0)+IF($L2736&gt;2014,1,0),"")</f>
        <v>1.0</v>
      </c>
      <c r="AF2736" t="inlineStr">
        <is>
          <t>loan (interest rate)</t>
        </is>
      </c>
      <c r="AG2736" t="inlineStr">
        <is>
          <t>performance</t>
        </is>
      </c>
      <c r="AH2736" t="inlineStr">
        <is>
          <t>non-sensitive</t>
        </is>
      </c>
      <c r="AI2736" t="inlineStr">
        <is>
          <t>with ETS/CT</t>
        </is>
      </c>
      <c r="AJ2736" t="inlineStr">
        <is>
          <t>without ETS/CT</t>
        </is>
      </c>
      <c r="AK2736" t="str">
        <f>IF(AND($CF2736&lt;&gt;"",IFERROR(INDEX(subsample_country_map!$B:$B,MATCH($CF2736,subsample_country_map!$A:$A,0)),"")&lt;&gt;""),INDEX(subsample_country_map!$B:$B,MATCH($CF2736,subsample_country_map!$A:$A,0)),INDEX(lookup!$AA:$AA,MATCH($A2736,lookup!$A:$A,0)))</f>
        <v>1_US</v>
      </c>
      <c r="AL2736" t="str">
        <f>IF(AND($CF2736&lt;&gt;"",IFERROR(INDEX(subsample_country_map!$C:$C,MATCH($CF2736,subsample_country_map!$A:$A,0)),"")&lt;&gt;""),INDEX(subsample_country_map!$C:$C,MATCH($CF2736,subsample_country_map!$A:$A,0)),INDEX(lookup!$AB:$AB,MATCH($A2736,lookup!$A:$A,0)))</f>
        <v>1_developed</v>
      </c>
      <c r="AM2736" t="str">
        <f>IF(AND($CF2736&lt;&gt;"",IFERROR(INDEX(subsample_country_map!$D:$D,MATCH($CF2736,subsample_country_map!$A:$A,0)),"")&lt;&gt;""),INDEX(subsample_country_map!$D:$D,MATCH($CF2736,subsample_country_map!$A:$A,0)),INDEX(lookup!$AC:$AC,MATCH($A2736,lookup!$A:$A,0)))</f>
        <v>1_western</v>
      </c>
      <c r="AN2736" t="str">
        <f>IF(AND($CF2736&lt;&gt;"",IFERROR(INDEX(subsample_country_map!$E:$E,MATCH($CF2736,subsample_country_map!$A:$A,0)),"")&lt;&gt;""),INDEX(subsample_country_map!$E:$E,MATCH($CF2736,subsample_country_map!$A:$A,0)),INDEX(lookup!$AD:$AD,MATCH($A2736,lookup!$A:$A,0)))</f>
        <v>1_common law</v>
      </c>
      <c r="AO2736" t="str">
        <f>INDEX(lookup!$Y:$Y,MATCH($A2736,lookup!$A:$A,0))</f>
        <v>0_published</v>
      </c>
      <c r="AP2736" t="str">
        <f>INDEX(lookup!$Z:$Z,MATCH($A2736,lookup!$A:$A,0))</f>
        <v>1_VHB high</v>
      </c>
      <c r="AQ2736" t="str">
        <f>INDEX(lookup!$W:$W,MATCH($A2736,lookup!$A:$A,0))</f>
        <v>1_fin/acc/econ</v>
      </c>
      <c r="AR2736" t="inlineStr">
        <is>
          <t>United States</t>
        </is>
      </c>
      <c r="AS2736" t="inlineStr">
        <is>
          <t>v10-adopted</t>
        </is>
      </c>
      <c r="BO2736" t="inlineStr">
        <is>
          <t>original</t>
        </is>
      </c>
      <c r="BP2736" t="inlineStr">
        <is>
          <t>Eichholtz et al (2019)</t>
        </is>
      </c>
      <c r="BQ2736" t="inlineStr">
        <is>
          <t>v10-adopted</t>
        </is>
      </c>
      <c r="BS2736" t="inlineStr">
        <is>
          <t>building/loan [R3]</t>
        </is>
      </c>
      <c r="BT2736" t="n">
        <v>0</v>
      </c>
      <c r="BV2736" t="n">
        <v>457</v>
      </c>
      <c r="BW2736" t="n">
        <v>2007</v>
      </c>
      <c r="BX2736" t="n">
        <v>2009</v>
      </c>
      <c r="BZ2736" t="n">
        <v>2008</v>
      </c>
      <c r="CA2736" t="n">
        <v>0</v>
      </c>
      <c r="CB2736" t="n">
        <v>0</v>
      </c>
      <c r="CC2736" t="n">
        <v>0</v>
      </c>
      <c r="CD2736" t="n">
        <v>-0.02948646760223075</v>
      </c>
      <c r="CE2736" t="n">
        <v>1</v>
      </c>
    </row>
    <row r="2737">
      <c r="A2737" t="inlineStr">
        <is>
          <t>Eichholtz et al (2019)</t>
        </is>
      </c>
      <c r="B2737" t="n">
        <v>458</v>
      </c>
      <c r="C2737" t="n">
        <v>0.02146749217210005</v>
      </c>
      <c r="D2737" t="n">
        <v>438</v>
      </c>
      <c r="E2737">
        <f>IF(ISNUMBER($BA2737),$BA2737,IF(AND(ISNUMBER($D2737),ISNUMBER($BW2737),ISNUMBER($BX2737)),$D2737*($BX2737-$BW2737+1),""))</f>
        <v>1314.0</v>
      </c>
      <c r="F2737" t="inlineStr">
        <is>
          <t>coded</t>
        </is>
      </c>
      <c r="G2737" t="inlineStr">
        <is>
          <t>calculated</t>
        </is>
      </c>
      <c r="H2737" t="inlineStr">
        <is>
          <t>partial</t>
        </is>
      </c>
      <c r="I2737" t="inlineStr">
        <is>
          <t>Regression Cofficient and Standard Error  available</t>
        </is>
      </c>
      <c r="J2737">
        <f>IF($BW2737&lt;&gt;"",$BW2737,"")</f>
        <v>2007.0</v>
      </c>
      <c r="K2737">
        <f>IF($BX2737&lt;&gt;"",$BX2737,"")</f>
        <v>2009.0</v>
      </c>
      <c r="L2737">
        <f>IF(AND(ISNUMBER($BW2737),ISNUMBER($BX2737)),($BW2737+$BX2737)/2,"")</f>
        <v>2008.0</v>
      </c>
      <c r="M2737">
        <f>IF($L2737&lt;&gt;"",$L2737,"")</f>
        <v>2008.0</v>
      </c>
      <c r="N2737">
        <f>IF(AND(ISNUMBER($BW2737),ISNUMBER($BX2737)),MIN(1,MAX(0,($BX2737-2016+1)/($BX2737-$BW2737+1))),"")</f>
        <v>0.0</v>
      </c>
      <c r="O2737">
        <f>IF(AND(ISNUMBER($BW2737),ISNUMBER($BX2737)),MIN(1,MAX(0,($BX2737-2017+1)/($BX2737-$BW2737+1))),"")</f>
        <v>0.0</v>
      </c>
      <c r="P2737">
        <f>IF(AND(ISNUMBER($BW2737),ISNUMBER($BX2737)),MIN(1,MAX(0,($BX2737-2018+1)/($BX2737-$BW2737+1))),"")</f>
        <v>0.0</v>
      </c>
      <c r="Q2737">
        <f>IF(AND(ISNUMBER($BW2737),ISNUMBER($BX2737)),MIN(1,MAX(0,($BX2737-2019+1)/($BX2737-$BW2737+1))),"")</f>
        <v>0.0</v>
      </c>
      <c r="R2737">
        <f>IF(AND(ISNUMBER($BW2737),ISNUMBER($BX2737)),MIN(1,MAX(0,($BX2737-2016+1)/($BX2737-$BW2737+1))),"")</f>
        <v>0.0</v>
      </c>
      <c r="S2737">
        <f>IF($L2737&lt;&gt;"",IF($L2737&gt;=2015.5,1,0),"")</f>
        <v>0.0</v>
      </c>
      <c r="T2737">
        <f>IF($L2737&lt;&gt;"",IF($L2737&gt;=2016,1,0),"")</f>
        <v>0.0</v>
      </c>
      <c r="U2737">
        <f>IF(ISNUMBER($BX2737),IF($BX2737&gt;=2016,1,0),"")</f>
        <v>0.0</v>
      </c>
      <c r="V2737">
        <f>IF(ISNUMBER($BW2737),IF($BW2737&gt;=2016,1,0),"")</f>
        <v>0.0</v>
      </c>
      <c r="W2737" t="str">
        <f>IF(AND(ISNUMBER($BW2737),ISNUMBER($BX2737)),IF($BW2737&gt;=2016,"post-only",IF($BX2737&lt;2016,"pre-only","mixed")),"")</f>
        <v>pre-only</v>
      </c>
      <c r="X2737">
        <f>IF(AND(ISNUMBER($BW2737),ISNUMBER($BX2737)),MIN(1,MAX(0,($BX2737-2017+1)/($BX2737-$BW2737+1))),"")</f>
        <v>0.0</v>
      </c>
      <c r="Y2737">
        <f>IF(AND(ISNUMBER($BW2737),ISNUMBER($BX2737)),MIN(1,MAX(0,($BX2737-2018+1)/($BX2737-$BW2737+1))),"")</f>
        <v>0.0</v>
      </c>
      <c r="Z2737">
        <f>IF(AND(ISNUMBER($BW2737),ISNUMBER($BX2737)),MIN(1,MAX(0,($BX2737-2019+1)/($BX2737-$BW2737+1))),"")</f>
        <v>0.0</v>
      </c>
      <c r="AA2737">
        <f>IF(ISNUMBER($BX2737),IF($BX2737&gt;=2017,1,0),"")</f>
        <v>0.0</v>
      </c>
      <c r="AB2737">
        <f>IF(ISNUMBER($BX2737),IF($BX2737&gt;=2018,1,0),"")</f>
        <v>0.0</v>
      </c>
      <c r="AC2737">
        <f>IF(ISNUMBER($BX2737),IF($BX2737&gt;=2019,1,0),"")</f>
        <v>0.0</v>
      </c>
      <c r="AD2737">
        <f>IF($L2737&lt;&gt;"",IF($L2737&gt;2013,1,0),"")</f>
        <v>0.0</v>
      </c>
      <c r="AE2737">
        <f>IF($L2737&lt;&gt;"",1+IF($L2737&gt;2011,1,0)+IF($L2737&gt;2014,1,0),"")</f>
        <v>1.0</v>
      </c>
      <c r="AF2737" t="inlineStr">
        <is>
          <t>loan (interest rate)</t>
        </is>
      </c>
      <c r="AG2737" t="inlineStr">
        <is>
          <t>performance</t>
        </is>
      </c>
      <c r="AH2737" t="inlineStr">
        <is>
          <t>non-sensitive</t>
        </is>
      </c>
      <c r="AI2737" t="inlineStr">
        <is>
          <t>with ETS/CT</t>
        </is>
      </c>
      <c r="AJ2737" t="inlineStr">
        <is>
          <t>without ETS/CT</t>
        </is>
      </c>
      <c r="AK2737" t="str">
        <f>IF(AND($CF2737&lt;&gt;"",IFERROR(INDEX(subsample_country_map!$B:$B,MATCH($CF2737,subsample_country_map!$A:$A,0)),"")&lt;&gt;""),INDEX(subsample_country_map!$B:$B,MATCH($CF2737,subsample_country_map!$A:$A,0)),INDEX(lookup!$AA:$AA,MATCH($A2737,lookup!$A:$A,0)))</f>
        <v>1_US</v>
      </c>
      <c r="AL2737" t="str">
        <f>IF(AND($CF2737&lt;&gt;"",IFERROR(INDEX(subsample_country_map!$C:$C,MATCH($CF2737,subsample_country_map!$A:$A,0)),"")&lt;&gt;""),INDEX(subsample_country_map!$C:$C,MATCH($CF2737,subsample_country_map!$A:$A,0)),INDEX(lookup!$AB:$AB,MATCH($A2737,lookup!$A:$A,0)))</f>
        <v>1_developed</v>
      </c>
      <c r="AM2737" t="str">
        <f>IF(AND($CF2737&lt;&gt;"",IFERROR(INDEX(subsample_country_map!$D:$D,MATCH($CF2737,subsample_country_map!$A:$A,0)),"")&lt;&gt;""),INDEX(subsample_country_map!$D:$D,MATCH($CF2737,subsample_country_map!$A:$A,0)),INDEX(lookup!$AC:$AC,MATCH($A2737,lookup!$A:$A,0)))</f>
        <v>1_western</v>
      </c>
      <c r="AN2737" t="str">
        <f>IF(AND($CF2737&lt;&gt;"",IFERROR(INDEX(subsample_country_map!$E:$E,MATCH($CF2737,subsample_country_map!$A:$A,0)),"")&lt;&gt;""),INDEX(subsample_country_map!$E:$E,MATCH($CF2737,subsample_country_map!$A:$A,0)),INDEX(lookup!$AD:$AD,MATCH($A2737,lookup!$A:$A,0)))</f>
        <v>1_common law</v>
      </c>
      <c r="AO2737" t="str">
        <f>INDEX(lookup!$Y:$Y,MATCH($A2737,lookup!$A:$A,0))</f>
        <v>0_published</v>
      </c>
      <c r="AP2737" t="str">
        <f>INDEX(lookup!$Z:$Z,MATCH($A2737,lookup!$A:$A,0))</f>
        <v>1_VHB high</v>
      </c>
      <c r="AQ2737" t="str">
        <f>INDEX(lookup!$W:$W,MATCH($A2737,lookup!$A:$A,0))</f>
        <v>1_fin/acc/econ</v>
      </c>
      <c r="AR2737" t="inlineStr">
        <is>
          <t>United States</t>
        </is>
      </c>
      <c r="AS2737" t="inlineStr">
        <is>
          <t>v10-adopted</t>
        </is>
      </c>
      <c r="BO2737" t="inlineStr">
        <is>
          <t>original</t>
        </is>
      </c>
      <c r="BP2737" t="inlineStr">
        <is>
          <t>Eichholtz et al (2019)</t>
        </is>
      </c>
      <c r="BQ2737" t="inlineStr">
        <is>
          <t>v10-adopted</t>
        </is>
      </c>
      <c r="BS2737" t="inlineStr">
        <is>
          <t>building/loan [R3]</t>
        </is>
      </c>
      <c r="BT2737" t="n">
        <v>0</v>
      </c>
      <c r="BV2737" t="n">
        <v>458</v>
      </c>
      <c r="BW2737" t="n">
        <v>2007</v>
      </c>
      <c r="BX2737" t="n">
        <v>2009</v>
      </c>
      <c r="BZ2737" t="n">
        <v>2008</v>
      </c>
      <c r="CA2737" t="n">
        <v>0</v>
      </c>
      <c r="CB2737" t="n">
        <v>0</v>
      </c>
      <c r="CC2737" t="n">
        <v>0</v>
      </c>
      <c r="CD2737" t="n">
        <v>0.02147079087191004</v>
      </c>
      <c r="CE2737" t="n">
        <v>1</v>
      </c>
    </row>
    <row r="2738">
      <c r="A2738" t="inlineStr">
        <is>
          <t>Eichholtz et al (2019)</t>
        </is>
      </c>
      <c r="B2738" t="n">
        <v>460</v>
      </c>
      <c r="C2738" t="n">
        <v>0.05703413496818941</v>
      </c>
      <c r="D2738" t="n">
        <v>272</v>
      </c>
      <c r="E2738">
        <f>IF(ISNUMBER($BA2738),$BA2738,IF(AND(ISNUMBER($D2738),ISNUMBER($BW2738),ISNUMBER($BX2738)),$D2738*($BX2738-$BW2738+1),""))</f>
        <v>816.0</v>
      </c>
      <c r="F2738" t="inlineStr">
        <is>
          <t>coded</t>
        </is>
      </c>
      <c r="G2738" t="inlineStr">
        <is>
          <t>calculated</t>
        </is>
      </c>
      <c r="H2738" t="inlineStr">
        <is>
          <t>partial</t>
        </is>
      </c>
      <c r="I2738" t="inlineStr">
        <is>
          <t>Regression Cofficient and Standard Error  available</t>
        </is>
      </c>
      <c r="J2738">
        <f>IF($BW2738&lt;&gt;"",$BW2738,"")</f>
        <v>2007.0</v>
      </c>
      <c r="K2738">
        <f>IF($BX2738&lt;&gt;"",$BX2738,"")</f>
        <v>2009.0</v>
      </c>
      <c r="L2738">
        <f>IF(AND(ISNUMBER($BW2738),ISNUMBER($BX2738)),($BW2738+$BX2738)/2,"")</f>
        <v>2008.0</v>
      </c>
      <c r="M2738">
        <f>IF($L2738&lt;&gt;"",$L2738,"")</f>
        <v>2008.0</v>
      </c>
      <c r="N2738">
        <f>IF(AND(ISNUMBER($BW2738),ISNUMBER($BX2738)),MIN(1,MAX(0,($BX2738-2016+1)/($BX2738-$BW2738+1))),"")</f>
        <v>0.0</v>
      </c>
      <c r="O2738">
        <f>IF(AND(ISNUMBER($BW2738),ISNUMBER($BX2738)),MIN(1,MAX(0,($BX2738-2017+1)/($BX2738-$BW2738+1))),"")</f>
        <v>0.0</v>
      </c>
      <c r="P2738">
        <f>IF(AND(ISNUMBER($BW2738),ISNUMBER($BX2738)),MIN(1,MAX(0,($BX2738-2018+1)/($BX2738-$BW2738+1))),"")</f>
        <v>0.0</v>
      </c>
      <c r="Q2738">
        <f>IF(AND(ISNUMBER($BW2738),ISNUMBER($BX2738)),MIN(1,MAX(0,($BX2738-2019+1)/($BX2738-$BW2738+1))),"")</f>
        <v>0.0</v>
      </c>
      <c r="R2738">
        <f>IF(AND(ISNUMBER($BW2738),ISNUMBER($BX2738)),MIN(1,MAX(0,($BX2738-2016+1)/($BX2738-$BW2738+1))),"")</f>
        <v>0.0</v>
      </c>
      <c r="S2738">
        <f>IF($L2738&lt;&gt;"",IF($L2738&gt;=2015.5,1,0),"")</f>
        <v>0.0</v>
      </c>
      <c r="T2738">
        <f>IF($L2738&lt;&gt;"",IF($L2738&gt;=2016,1,0),"")</f>
        <v>0.0</v>
      </c>
      <c r="U2738">
        <f>IF(ISNUMBER($BX2738),IF($BX2738&gt;=2016,1,0),"")</f>
        <v>0.0</v>
      </c>
      <c r="V2738">
        <f>IF(ISNUMBER($BW2738),IF($BW2738&gt;=2016,1,0),"")</f>
        <v>0.0</v>
      </c>
      <c r="W2738" t="str">
        <f>IF(AND(ISNUMBER($BW2738),ISNUMBER($BX2738)),IF($BW2738&gt;=2016,"post-only",IF($BX2738&lt;2016,"pre-only","mixed")),"")</f>
        <v>pre-only</v>
      </c>
      <c r="X2738">
        <f>IF(AND(ISNUMBER($BW2738),ISNUMBER($BX2738)),MIN(1,MAX(0,($BX2738-2017+1)/($BX2738-$BW2738+1))),"")</f>
        <v>0.0</v>
      </c>
      <c r="Y2738">
        <f>IF(AND(ISNUMBER($BW2738),ISNUMBER($BX2738)),MIN(1,MAX(0,($BX2738-2018+1)/($BX2738-$BW2738+1))),"")</f>
        <v>0.0</v>
      </c>
      <c r="Z2738">
        <f>IF(AND(ISNUMBER($BW2738),ISNUMBER($BX2738)),MIN(1,MAX(0,($BX2738-2019+1)/($BX2738-$BW2738+1))),"")</f>
        <v>0.0</v>
      </c>
      <c r="AA2738">
        <f>IF(ISNUMBER($BX2738),IF($BX2738&gt;=2017,1,0),"")</f>
        <v>0.0</v>
      </c>
      <c r="AB2738">
        <f>IF(ISNUMBER($BX2738),IF($BX2738&gt;=2018,1,0),"")</f>
        <v>0.0</v>
      </c>
      <c r="AC2738">
        <f>IF(ISNUMBER($BX2738),IF($BX2738&gt;=2019,1,0),"")</f>
        <v>0.0</v>
      </c>
      <c r="AD2738">
        <f>IF($L2738&lt;&gt;"",IF($L2738&gt;2013,1,0),"")</f>
        <v>0.0</v>
      </c>
      <c r="AE2738">
        <f>IF($L2738&lt;&gt;"",1+IF($L2738&gt;2011,1,0)+IF($L2738&gt;2014,1,0),"")</f>
        <v>1.0</v>
      </c>
      <c r="AF2738" t="inlineStr">
        <is>
          <t>loan (interest rate)</t>
        </is>
      </c>
      <c r="AG2738" t="inlineStr">
        <is>
          <t>performance</t>
        </is>
      </c>
      <c r="AH2738" t="inlineStr">
        <is>
          <t>non-sensitive</t>
        </is>
      </c>
      <c r="AI2738" t="inlineStr">
        <is>
          <t>with ETS/CT</t>
        </is>
      </c>
      <c r="AJ2738" t="inlineStr">
        <is>
          <t>without ETS/CT</t>
        </is>
      </c>
      <c r="AK2738" t="str">
        <f>IF(AND($CF2738&lt;&gt;"",IFERROR(INDEX(subsample_country_map!$B:$B,MATCH($CF2738,subsample_country_map!$A:$A,0)),"")&lt;&gt;""),INDEX(subsample_country_map!$B:$B,MATCH($CF2738,subsample_country_map!$A:$A,0)),INDEX(lookup!$AA:$AA,MATCH($A2738,lookup!$A:$A,0)))</f>
        <v>1_US</v>
      </c>
      <c r="AL2738" t="str">
        <f>IF(AND($CF2738&lt;&gt;"",IFERROR(INDEX(subsample_country_map!$C:$C,MATCH($CF2738,subsample_country_map!$A:$A,0)),"")&lt;&gt;""),INDEX(subsample_country_map!$C:$C,MATCH($CF2738,subsample_country_map!$A:$A,0)),INDEX(lookup!$AB:$AB,MATCH($A2738,lookup!$A:$A,0)))</f>
        <v>1_developed</v>
      </c>
      <c r="AM2738" t="str">
        <f>IF(AND($CF2738&lt;&gt;"",IFERROR(INDEX(subsample_country_map!$D:$D,MATCH($CF2738,subsample_country_map!$A:$A,0)),"")&lt;&gt;""),INDEX(subsample_country_map!$D:$D,MATCH($CF2738,subsample_country_map!$A:$A,0)),INDEX(lookup!$AC:$AC,MATCH($A2738,lookup!$A:$A,0)))</f>
        <v>1_western</v>
      </c>
      <c r="AN2738" t="str">
        <f>IF(AND($CF2738&lt;&gt;"",IFERROR(INDEX(subsample_country_map!$E:$E,MATCH($CF2738,subsample_country_map!$A:$A,0)),"")&lt;&gt;""),INDEX(subsample_country_map!$E:$E,MATCH($CF2738,subsample_country_map!$A:$A,0)),INDEX(lookup!$AD:$AD,MATCH($A2738,lookup!$A:$A,0)))</f>
        <v>1_common law</v>
      </c>
      <c r="AO2738" t="str">
        <f>INDEX(lookup!$Y:$Y,MATCH($A2738,lookup!$A:$A,0))</f>
        <v>0_published</v>
      </c>
      <c r="AP2738" t="str">
        <f>INDEX(lookup!$Z:$Z,MATCH($A2738,lookup!$A:$A,0))</f>
        <v>1_VHB high</v>
      </c>
      <c r="AQ2738" t="str">
        <f>INDEX(lookup!$W:$W,MATCH($A2738,lookup!$A:$A,0))</f>
        <v>1_fin/acc/econ</v>
      </c>
      <c r="AR2738" t="inlineStr">
        <is>
          <t>United States</t>
        </is>
      </c>
      <c r="AS2738" t="inlineStr">
        <is>
          <t>v10-adopted</t>
        </is>
      </c>
      <c r="BO2738" t="inlineStr">
        <is>
          <t>original</t>
        </is>
      </c>
      <c r="BP2738" t="inlineStr">
        <is>
          <t>Eichholtz et al (2019)</t>
        </is>
      </c>
      <c r="BQ2738" t="inlineStr">
        <is>
          <t>v10-adopted</t>
        </is>
      </c>
      <c r="BS2738" t="inlineStr">
        <is>
          <t>building/loan [R3]</t>
        </is>
      </c>
      <c r="BT2738" t="n">
        <v>0</v>
      </c>
      <c r="BV2738" t="n">
        <v>460</v>
      </c>
      <c r="BW2738" t="n">
        <v>2007</v>
      </c>
      <c r="BX2738" t="n">
        <v>2009</v>
      </c>
      <c r="BZ2738" t="n">
        <v>2008</v>
      </c>
      <c r="CA2738" t="n">
        <v>0</v>
      </c>
      <c r="CB2738" t="n">
        <v>0</v>
      </c>
      <c r="CC2738" t="n">
        <v>0</v>
      </c>
      <c r="CD2738" t="n">
        <v>0.05709609791945779</v>
      </c>
      <c r="CE2738" t="n">
        <v>1</v>
      </c>
    </row>
    <row r="2739">
      <c r="A2739" t="inlineStr">
        <is>
          <t>Eichholtz et al (2019)</t>
        </is>
      </c>
      <c r="B2739" t="n">
        <v>461</v>
      </c>
      <c r="C2739" t="n">
        <v>-0.03363329544917991</v>
      </c>
      <c r="D2739" t="n">
        <v>599</v>
      </c>
      <c r="E2739">
        <f>IF(ISNUMBER($BA2739),$BA2739,IF(AND(ISNUMBER($D2739),ISNUMBER($BW2739),ISNUMBER($BX2739)),$D2739*($BX2739-$BW2739+1),""))</f>
        <v>3594.0</v>
      </c>
      <c r="F2739" t="inlineStr">
        <is>
          <t>coded</t>
        </is>
      </c>
      <c r="G2739" t="inlineStr">
        <is>
          <t>calculated</t>
        </is>
      </c>
      <c r="H2739" t="inlineStr">
        <is>
          <t>partial</t>
        </is>
      </c>
      <c r="I2739" t="inlineStr">
        <is>
          <t>Regression Cofficient and Standard Error  available</t>
        </is>
      </c>
      <c r="J2739">
        <f>IF($BW2739&lt;&gt;"",$BW2739,"")</f>
        <v>2010.0</v>
      </c>
      <c r="K2739">
        <f>IF($BX2739&lt;&gt;"",$BX2739,"")</f>
        <v>2015.0</v>
      </c>
      <c r="L2739">
        <f>IF(AND(ISNUMBER($BW2739),ISNUMBER($BX2739)),($BW2739+$BX2739)/2,"")</f>
        <v>2012.5</v>
      </c>
      <c r="M2739">
        <f>IF($L2739&lt;&gt;"",$L2739,"")</f>
        <v>2012.5</v>
      </c>
      <c r="N2739">
        <f>IF(AND(ISNUMBER($BW2739),ISNUMBER($BX2739)),MIN(1,MAX(0,($BX2739-2016+1)/($BX2739-$BW2739+1))),"")</f>
        <v>0.0</v>
      </c>
      <c r="O2739">
        <f>IF(AND(ISNUMBER($BW2739),ISNUMBER($BX2739)),MIN(1,MAX(0,($BX2739-2017+1)/($BX2739-$BW2739+1))),"")</f>
        <v>0.0</v>
      </c>
      <c r="P2739">
        <f>IF(AND(ISNUMBER($BW2739),ISNUMBER($BX2739)),MIN(1,MAX(0,($BX2739-2018+1)/($BX2739-$BW2739+1))),"")</f>
        <v>0.0</v>
      </c>
      <c r="Q2739">
        <f>IF(AND(ISNUMBER($BW2739),ISNUMBER($BX2739)),MIN(1,MAX(0,($BX2739-2019+1)/($BX2739-$BW2739+1))),"")</f>
        <v>0.0</v>
      </c>
      <c r="R2739">
        <f>IF(AND(ISNUMBER($BW2739),ISNUMBER($BX2739)),MIN(1,MAX(0,($BX2739-2016+1)/($BX2739-$BW2739+1))),"")</f>
        <v>0.0</v>
      </c>
      <c r="S2739">
        <f>IF($L2739&lt;&gt;"",IF($L2739&gt;=2015.5,1,0),"")</f>
        <v>0.0</v>
      </c>
      <c r="T2739">
        <f>IF($L2739&lt;&gt;"",IF($L2739&gt;=2016,1,0),"")</f>
        <v>0.0</v>
      </c>
      <c r="U2739">
        <f>IF(ISNUMBER($BX2739),IF($BX2739&gt;=2016,1,0),"")</f>
        <v>0.0</v>
      </c>
      <c r="V2739">
        <f>IF(ISNUMBER($BW2739),IF($BW2739&gt;=2016,1,0),"")</f>
        <v>0.0</v>
      </c>
      <c r="W2739" t="str">
        <f>IF(AND(ISNUMBER($BW2739),ISNUMBER($BX2739)),IF($BW2739&gt;=2016,"post-only",IF($BX2739&lt;2016,"pre-only","mixed")),"")</f>
        <v>pre-only</v>
      </c>
      <c r="X2739">
        <f>IF(AND(ISNUMBER($BW2739),ISNUMBER($BX2739)),MIN(1,MAX(0,($BX2739-2017+1)/($BX2739-$BW2739+1))),"")</f>
        <v>0.0</v>
      </c>
      <c r="Y2739">
        <f>IF(AND(ISNUMBER($BW2739),ISNUMBER($BX2739)),MIN(1,MAX(0,($BX2739-2018+1)/($BX2739-$BW2739+1))),"")</f>
        <v>0.0</v>
      </c>
      <c r="Z2739">
        <f>IF(AND(ISNUMBER($BW2739),ISNUMBER($BX2739)),MIN(1,MAX(0,($BX2739-2019+1)/($BX2739-$BW2739+1))),"")</f>
        <v>0.0</v>
      </c>
      <c r="AA2739">
        <f>IF(ISNUMBER($BX2739),IF($BX2739&gt;=2017,1,0),"")</f>
        <v>0.0</v>
      </c>
      <c r="AB2739">
        <f>IF(ISNUMBER($BX2739),IF($BX2739&gt;=2018,1,0),"")</f>
        <v>0.0</v>
      </c>
      <c r="AC2739">
        <f>IF(ISNUMBER($BX2739),IF($BX2739&gt;=2019,1,0),"")</f>
        <v>0.0</v>
      </c>
      <c r="AD2739">
        <f>IF($L2739&lt;&gt;"",IF($L2739&gt;2013,1,0),"")</f>
        <v>0.0</v>
      </c>
      <c r="AE2739">
        <f>IF($L2739&lt;&gt;"",1+IF($L2739&gt;2011,1,0)+IF($L2739&gt;2014,1,0),"")</f>
        <v>2.0</v>
      </c>
      <c r="AF2739" t="inlineStr">
        <is>
          <t>loan (interest rate)</t>
        </is>
      </c>
      <c r="AG2739" t="inlineStr">
        <is>
          <t>performance</t>
        </is>
      </c>
      <c r="AH2739" t="inlineStr">
        <is>
          <t>non-sensitive</t>
        </is>
      </c>
      <c r="AI2739" t="inlineStr">
        <is>
          <t>with ETS/CT</t>
        </is>
      </c>
      <c r="AJ2739" t="inlineStr">
        <is>
          <t>with ETS/CT</t>
        </is>
      </c>
      <c r="AK2739" t="str">
        <f>IF(AND($CF2739&lt;&gt;"",IFERROR(INDEX(subsample_country_map!$B:$B,MATCH($CF2739,subsample_country_map!$A:$A,0)),"")&lt;&gt;""),INDEX(subsample_country_map!$B:$B,MATCH($CF2739,subsample_country_map!$A:$A,0)),INDEX(lookup!$AA:$AA,MATCH($A2739,lookup!$A:$A,0)))</f>
        <v>1_US</v>
      </c>
      <c r="AL2739" t="str">
        <f>IF(AND($CF2739&lt;&gt;"",IFERROR(INDEX(subsample_country_map!$C:$C,MATCH($CF2739,subsample_country_map!$A:$A,0)),"")&lt;&gt;""),INDEX(subsample_country_map!$C:$C,MATCH($CF2739,subsample_country_map!$A:$A,0)),INDEX(lookup!$AB:$AB,MATCH($A2739,lookup!$A:$A,0)))</f>
        <v>1_developed</v>
      </c>
      <c r="AM2739" t="str">
        <f>IF(AND($CF2739&lt;&gt;"",IFERROR(INDEX(subsample_country_map!$D:$D,MATCH($CF2739,subsample_country_map!$A:$A,0)),"")&lt;&gt;""),INDEX(subsample_country_map!$D:$D,MATCH($CF2739,subsample_country_map!$A:$A,0)),INDEX(lookup!$AC:$AC,MATCH($A2739,lookup!$A:$A,0)))</f>
        <v>1_western</v>
      </c>
      <c r="AN2739" t="str">
        <f>IF(AND($CF2739&lt;&gt;"",IFERROR(INDEX(subsample_country_map!$E:$E,MATCH($CF2739,subsample_country_map!$A:$A,0)),"")&lt;&gt;""),INDEX(subsample_country_map!$E:$E,MATCH($CF2739,subsample_country_map!$A:$A,0)),INDEX(lookup!$AD:$AD,MATCH($A2739,lookup!$A:$A,0)))</f>
        <v>1_common law</v>
      </c>
      <c r="AO2739" t="str">
        <f>INDEX(lookup!$Y:$Y,MATCH($A2739,lookup!$A:$A,0))</f>
        <v>0_published</v>
      </c>
      <c r="AP2739" t="str">
        <f>INDEX(lookup!$Z:$Z,MATCH($A2739,lookup!$A:$A,0))</f>
        <v>1_VHB high</v>
      </c>
      <c r="AQ2739" t="str">
        <f>INDEX(lookup!$W:$W,MATCH($A2739,lookup!$A:$A,0))</f>
        <v>1_fin/acc/econ</v>
      </c>
      <c r="AR2739" t="inlineStr">
        <is>
          <t>United States</t>
        </is>
      </c>
      <c r="AS2739" t="inlineStr">
        <is>
          <t>v10-adopted</t>
        </is>
      </c>
      <c r="BO2739" t="inlineStr">
        <is>
          <t>original</t>
        </is>
      </c>
      <c r="BP2739" t="inlineStr">
        <is>
          <t>Eichholtz et al (2019)</t>
        </is>
      </c>
      <c r="BQ2739" t="inlineStr">
        <is>
          <t>v10-adopted</t>
        </is>
      </c>
      <c r="BS2739" t="inlineStr">
        <is>
          <t>building/loan [R3]</t>
        </is>
      </c>
      <c r="BT2739" t="n">
        <v>0</v>
      </c>
      <c r="BV2739" t="n">
        <v>461</v>
      </c>
      <c r="BW2739" t="n">
        <v>2010</v>
      </c>
      <c r="BX2739" t="n">
        <v>2015</v>
      </c>
      <c r="BZ2739" t="n">
        <v>2012.5</v>
      </c>
      <c r="CA2739" t="n">
        <v>0</v>
      </c>
      <c r="CB2739" t="n">
        <v>0</v>
      </c>
      <c r="CC2739" t="n">
        <v>0</v>
      </c>
      <c r="CD2739" t="n">
        <v>-0.03364598604213352</v>
      </c>
      <c r="CE2739" t="n">
        <v>1</v>
      </c>
    </row>
    <row r="2740">
      <c r="A2740" t="inlineStr">
        <is>
          <t>Eichholtz et al (2019)</t>
        </is>
      </c>
      <c r="B2740" t="n">
        <v>462</v>
      </c>
      <c r="C2740" t="n">
        <v>-0.03477606713788182</v>
      </c>
      <c r="D2740" t="n">
        <v>599</v>
      </c>
      <c r="E2740">
        <f>IF(ISNUMBER($BA2740),$BA2740,IF(AND(ISNUMBER($D2740),ISNUMBER($BW2740),ISNUMBER($BX2740)),$D2740*($BX2740-$BW2740+1),""))</f>
        <v>3594.0</v>
      </c>
      <c r="F2740" t="inlineStr">
        <is>
          <t>coded</t>
        </is>
      </c>
      <c r="G2740" t="inlineStr">
        <is>
          <t>calculated</t>
        </is>
      </c>
      <c r="H2740" t="inlineStr">
        <is>
          <t>partial</t>
        </is>
      </c>
      <c r="I2740" t="inlineStr">
        <is>
          <t>Regression Cofficient and Standard Error  available</t>
        </is>
      </c>
      <c r="J2740">
        <f>IF($BW2740&lt;&gt;"",$BW2740,"")</f>
        <v>2010.0</v>
      </c>
      <c r="K2740">
        <f>IF($BX2740&lt;&gt;"",$BX2740,"")</f>
        <v>2015.0</v>
      </c>
      <c r="L2740">
        <f>IF(AND(ISNUMBER($BW2740),ISNUMBER($BX2740)),($BW2740+$BX2740)/2,"")</f>
        <v>2012.5</v>
      </c>
      <c r="M2740">
        <f>IF($L2740&lt;&gt;"",$L2740,"")</f>
        <v>2012.5</v>
      </c>
      <c r="N2740">
        <f>IF(AND(ISNUMBER($BW2740),ISNUMBER($BX2740)),MIN(1,MAX(0,($BX2740-2016+1)/($BX2740-$BW2740+1))),"")</f>
        <v>0.0</v>
      </c>
      <c r="O2740">
        <f>IF(AND(ISNUMBER($BW2740),ISNUMBER($BX2740)),MIN(1,MAX(0,($BX2740-2017+1)/($BX2740-$BW2740+1))),"")</f>
        <v>0.0</v>
      </c>
      <c r="P2740">
        <f>IF(AND(ISNUMBER($BW2740),ISNUMBER($BX2740)),MIN(1,MAX(0,($BX2740-2018+1)/($BX2740-$BW2740+1))),"")</f>
        <v>0.0</v>
      </c>
      <c r="Q2740">
        <f>IF(AND(ISNUMBER($BW2740),ISNUMBER($BX2740)),MIN(1,MAX(0,($BX2740-2019+1)/($BX2740-$BW2740+1))),"")</f>
        <v>0.0</v>
      </c>
      <c r="R2740">
        <f>IF(AND(ISNUMBER($BW2740),ISNUMBER($BX2740)),MIN(1,MAX(0,($BX2740-2016+1)/($BX2740-$BW2740+1))),"")</f>
        <v>0.0</v>
      </c>
      <c r="S2740">
        <f>IF($L2740&lt;&gt;"",IF($L2740&gt;=2015.5,1,0),"")</f>
        <v>0.0</v>
      </c>
      <c r="T2740">
        <f>IF($L2740&lt;&gt;"",IF($L2740&gt;=2016,1,0),"")</f>
        <v>0.0</v>
      </c>
      <c r="U2740">
        <f>IF(ISNUMBER($BX2740),IF($BX2740&gt;=2016,1,0),"")</f>
        <v>0.0</v>
      </c>
      <c r="V2740">
        <f>IF(ISNUMBER($BW2740),IF($BW2740&gt;=2016,1,0),"")</f>
        <v>0.0</v>
      </c>
      <c r="W2740" t="str">
        <f>IF(AND(ISNUMBER($BW2740),ISNUMBER($BX2740)),IF($BW2740&gt;=2016,"post-only",IF($BX2740&lt;2016,"pre-only","mixed")),"")</f>
        <v>pre-only</v>
      </c>
      <c r="X2740">
        <f>IF(AND(ISNUMBER($BW2740),ISNUMBER($BX2740)),MIN(1,MAX(0,($BX2740-2017+1)/($BX2740-$BW2740+1))),"")</f>
        <v>0.0</v>
      </c>
      <c r="Y2740">
        <f>IF(AND(ISNUMBER($BW2740),ISNUMBER($BX2740)),MIN(1,MAX(0,($BX2740-2018+1)/($BX2740-$BW2740+1))),"")</f>
        <v>0.0</v>
      </c>
      <c r="Z2740">
        <f>IF(AND(ISNUMBER($BW2740),ISNUMBER($BX2740)),MIN(1,MAX(0,($BX2740-2019+1)/($BX2740-$BW2740+1))),"")</f>
        <v>0.0</v>
      </c>
      <c r="AA2740">
        <f>IF(ISNUMBER($BX2740),IF($BX2740&gt;=2017,1,0),"")</f>
        <v>0.0</v>
      </c>
      <c r="AB2740">
        <f>IF(ISNUMBER($BX2740),IF($BX2740&gt;=2018,1,0),"")</f>
        <v>0.0</v>
      </c>
      <c r="AC2740">
        <f>IF(ISNUMBER($BX2740),IF($BX2740&gt;=2019,1,0),"")</f>
        <v>0.0</v>
      </c>
      <c r="AD2740">
        <f>IF($L2740&lt;&gt;"",IF($L2740&gt;2013,1,0),"")</f>
        <v>0.0</v>
      </c>
      <c r="AE2740">
        <f>IF($L2740&lt;&gt;"",1+IF($L2740&gt;2011,1,0)+IF($L2740&gt;2014,1,0),"")</f>
        <v>2.0</v>
      </c>
      <c r="AF2740" t="inlineStr">
        <is>
          <t>loan (interest rate)</t>
        </is>
      </c>
      <c r="AG2740" t="inlineStr">
        <is>
          <t>performance</t>
        </is>
      </c>
      <c r="AH2740" t="inlineStr">
        <is>
          <t>non-sensitive</t>
        </is>
      </c>
      <c r="AI2740" t="inlineStr">
        <is>
          <t>with ETS/CT</t>
        </is>
      </c>
      <c r="AJ2740" t="inlineStr">
        <is>
          <t>with ETS/CT</t>
        </is>
      </c>
      <c r="AK2740" t="str">
        <f>IF(AND($CF2740&lt;&gt;"",IFERROR(INDEX(subsample_country_map!$B:$B,MATCH($CF2740,subsample_country_map!$A:$A,0)),"")&lt;&gt;""),INDEX(subsample_country_map!$B:$B,MATCH($CF2740,subsample_country_map!$A:$A,0)),INDEX(lookup!$AA:$AA,MATCH($A2740,lookup!$A:$A,0)))</f>
        <v>1_US</v>
      </c>
      <c r="AL2740" t="str">
        <f>IF(AND($CF2740&lt;&gt;"",IFERROR(INDEX(subsample_country_map!$C:$C,MATCH($CF2740,subsample_country_map!$A:$A,0)),"")&lt;&gt;""),INDEX(subsample_country_map!$C:$C,MATCH($CF2740,subsample_country_map!$A:$A,0)),INDEX(lookup!$AB:$AB,MATCH($A2740,lookup!$A:$A,0)))</f>
        <v>1_developed</v>
      </c>
      <c r="AM2740" t="str">
        <f>IF(AND($CF2740&lt;&gt;"",IFERROR(INDEX(subsample_country_map!$D:$D,MATCH($CF2740,subsample_country_map!$A:$A,0)),"")&lt;&gt;""),INDEX(subsample_country_map!$D:$D,MATCH($CF2740,subsample_country_map!$A:$A,0)),INDEX(lookup!$AC:$AC,MATCH($A2740,lookup!$A:$A,0)))</f>
        <v>1_western</v>
      </c>
      <c r="AN2740" t="str">
        <f>IF(AND($CF2740&lt;&gt;"",IFERROR(INDEX(subsample_country_map!$E:$E,MATCH($CF2740,subsample_country_map!$A:$A,0)),"")&lt;&gt;""),INDEX(subsample_country_map!$E:$E,MATCH($CF2740,subsample_country_map!$A:$A,0)),INDEX(lookup!$AD:$AD,MATCH($A2740,lookup!$A:$A,0)))</f>
        <v>1_common law</v>
      </c>
      <c r="AO2740" t="str">
        <f>INDEX(lookup!$Y:$Y,MATCH($A2740,lookup!$A:$A,0))</f>
        <v>0_published</v>
      </c>
      <c r="AP2740" t="str">
        <f>INDEX(lookup!$Z:$Z,MATCH($A2740,lookup!$A:$A,0))</f>
        <v>1_VHB high</v>
      </c>
      <c r="AQ2740" t="str">
        <f>INDEX(lookup!$W:$W,MATCH($A2740,lookup!$A:$A,0))</f>
        <v>1_fin/acc/econ</v>
      </c>
      <c r="AR2740" t="inlineStr">
        <is>
          <t>United States</t>
        </is>
      </c>
      <c r="AS2740" t="inlineStr">
        <is>
          <t>v10-adopted</t>
        </is>
      </c>
      <c r="BO2740" t="inlineStr">
        <is>
          <t>original</t>
        </is>
      </c>
      <c r="BP2740" t="inlineStr">
        <is>
          <t>Eichholtz et al (2019)</t>
        </is>
      </c>
      <c r="BQ2740" t="inlineStr">
        <is>
          <t>v10-adopted</t>
        </is>
      </c>
      <c r="BS2740" t="inlineStr">
        <is>
          <t>building/loan [R3]</t>
        </is>
      </c>
      <c r="BT2740" t="n">
        <v>0</v>
      </c>
      <c r="BV2740" t="n">
        <v>462</v>
      </c>
      <c r="BW2740" t="n">
        <v>2010</v>
      </c>
      <c r="BX2740" t="n">
        <v>2015</v>
      </c>
      <c r="BZ2740" t="n">
        <v>2012.5</v>
      </c>
      <c r="CA2740" t="n">
        <v>0</v>
      </c>
      <c r="CB2740" t="n">
        <v>0</v>
      </c>
      <c r="CC2740" t="n">
        <v>0</v>
      </c>
      <c r="CD2740" t="n">
        <v>-0.03479009641956084</v>
      </c>
      <c r="CE2740" t="n">
        <v>1</v>
      </c>
    </row>
    <row r="2741">
      <c r="A2741" t="inlineStr">
        <is>
          <t>Eichholtz et al (2019)</t>
        </is>
      </c>
      <c r="B2741" t="n">
        <v>463</v>
      </c>
      <c r="C2741" t="n">
        <v>-0.003490290434227813</v>
      </c>
      <c r="D2741" t="n">
        <v>599</v>
      </c>
      <c r="E2741">
        <f>IF(ISNUMBER($BA2741),$BA2741,IF(AND(ISNUMBER($D2741),ISNUMBER($BW2741),ISNUMBER($BX2741)),$D2741*($BX2741-$BW2741+1),""))</f>
        <v>3594.0</v>
      </c>
      <c r="F2741" t="inlineStr">
        <is>
          <t>coded</t>
        </is>
      </c>
      <c r="G2741" t="inlineStr">
        <is>
          <t>calculated</t>
        </is>
      </c>
      <c r="H2741" t="inlineStr">
        <is>
          <t>partial</t>
        </is>
      </c>
      <c r="I2741" t="inlineStr">
        <is>
          <t>Regression Cofficient and Standard Error  available</t>
        </is>
      </c>
      <c r="J2741">
        <f>IF($BW2741&lt;&gt;"",$BW2741,"")</f>
        <v>2010.0</v>
      </c>
      <c r="K2741">
        <f>IF($BX2741&lt;&gt;"",$BX2741,"")</f>
        <v>2015.0</v>
      </c>
      <c r="L2741">
        <f>IF(AND(ISNUMBER($BW2741),ISNUMBER($BX2741)),($BW2741+$BX2741)/2,"")</f>
        <v>2012.5</v>
      </c>
      <c r="M2741">
        <f>IF($L2741&lt;&gt;"",$L2741,"")</f>
        <v>2012.5</v>
      </c>
      <c r="N2741">
        <f>IF(AND(ISNUMBER($BW2741),ISNUMBER($BX2741)),MIN(1,MAX(0,($BX2741-2016+1)/($BX2741-$BW2741+1))),"")</f>
        <v>0.0</v>
      </c>
      <c r="O2741">
        <f>IF(AND(ISNUMBER($BW2741),ISNUMBER($BX2741)),MIN(1,MAX(0,($BX2741-2017+1)/($BX2741-$BW2741+1))),"")</f>
        <v>0.0</v>
      </c>
      <c r="P2741">
        <f>IF(AND(ISNUMBER($BW2741),ISNUMBER($BX2741)),MIN(1,MAX(0,($BX2741-2018+1)/($BX2741-$BW2741+1))),"")</f>
        <v>0.0</v>
      </c>
      <c r="Q2741">
        <f>IF(AND(ISNUMBER($BW2741),ISNUMBER($BX2741)),MIN(1,MAX(0,($BX2741-2019+1)/($BX2741-$BW2741+1))),"")</f>
        <v>0.0</v>
      </c>
      <c r="R2741">
        <f>IF(AND(ISNUMBER($BW2741),ISNUMBER($BX2741)),MIN(1,MAX(0,($BX2741-2016+1)/($BX2741-$BW2741+1))),"")</f>
        <v>0.0</v>
      </c>
      <c r="S2741">
        <f>IF($L2741&lt;&gt;"",IF($L2741&gt;=2015.5,1,0),"")</f>
        <v>0.0</v>
      </c>
      <c r="T2741">
        <f>IF($L2741&lt;&gt;"",IF($L2741&gt;=2016,1,0),"")</f>
        <v>0.0</v>
      </c>
      <c r="U2741">
        <f>IF(ISNUMBER($BX2741),IF($BX2741&gt;=2016,1,0),"")</f>
        <v>0.0</v>
      </c>
      <c r="V2741">
        <f>IF(ISNUMBER($BW2741),IF($BW2741&gt;=2016,1,0),"")</f>
        <v>0.0</v>
      </c>
      <c r="W2741" t="str">
        <f>IF(AND(ISNUMBER($BW2741),ISNUMBER($BX2741)),IF($BW2741&gt;=2016,"post-only",IF($BX2741&lt;2016,"pre-only","mixed")),"")</f>
        <v>pre-only</v>
      </c>
      <c r="X2741">
        <f>IF(AND(ISNUMBER($BW2741),ISNUMBER($BX2741)),MIN(1,MAX(0,($BX2741-2017+1)/($BX2741-$BW2741+1))),"")</f>
        <v>0.0</v>
      </c>
      <c r="Y2741">
        <f>IF(AND(ISNUMBER($BW2741),ISNUMBER($BX2741)),MIN(1,MAX(0,($BX2741-2018+1)/($BX2741-$BW2741+1))),"")</f>
        <v>0.0</v>
      </c>
      <c r="Z2741">
        <f>IF(AND(ISNUMBER($BW2741),ISNUMBER($BX2741)),MIN(1,MAX(0,($BX2741-2019+1)/($BX2741-$BW2741+1))),"")</f>
        <v>0.0</v>
      </c>
      <c r="AA2741">
        <f>IF(ISNUMBER($BX2741),IF($BX2741&gt;=2017,1,0),"")</f>
        <v>0.0</v>
      </c>
      <c r="AB2741">
        <f>IF(ISNUMBER($BX2741),IF($BX2741&gt;=2018,1,0),"")</f>
        <v>0.0</v>
      </c>
      <c r="AC2741">
        <f>IF(ISNUMBER($BX2741),IF($BX2741&gt;=2019,1,0),"")</f>
        <v>0.0</v>
      </c>
      <c r="AD2741">
        <f>IF($L2741&lt;&gt;"",IF($L2741&gt;2013,1,0),"")</f>
        <v>0.0</v>
      </c>
      <c r="AE2741">
        <f>IF($L2741&lt;&gt;"",1+IF($L2741&gt;2011,1,0)+IF($L2741&gt;2014,1,0),"")</f>
        <v>2.0</v>
      </c>
      <c r="AF2741" t="inlineStr">
        <is>
          <t>loan (interest rate)</t>
        </is>
      </c>
      <c r="AG2741" t="inlineStr">
        <is>
          <t>performance</t>
        </is>
      </c>
      <c r="AH2741" t="inlineStr">
        <is>
          <t>non-sensitive</t>
        </is>
      </c>
      <c r="AI2741" t="inlineStr">
        <is>
          <t>with ETS/CT</t>
        </is>
      </c>
      <c r="AJ2741" t="inlineStr">
        <is>
          <t>with ETS/CT</t>
        </is>
      </c>
      <c r="AK2741" t="str">
        <f>IF(AND($CF2741&lt;&gt;"",IFERROR(INDEX(subsample_country_map!$B:$B,MATCH($CF2741,subsample_country_map!$A:$A,0)),"")&lt;&gt;""),INDEX(subsample_country_map!$B:$B,MATCH($CF2741,subsample_country_map!$A:$A,0)),INDEX(lookup!$AA:$AA,MATCH($A2741,lookup!$A:$A,0)))</f>
        <v>1_US</v>
      </c>
      <c r="AL2741" t="str">
        <f>IF(AND($CF2741&lt;&gt;"",IFERROR(INDEX(subsample_country_map!$C:$C,MATCH($CF2741,subsample_country_map!$A:$A,0)),"")&lt;&gt;""),INDEX(subsample_country_map!$C:$C,MATCH($CF2741,subsample_country_map!$A:$A,0)),INDEX(lookup!$AB:$AB,MATCH($A2741,lookup!$A:$A,0)))</f>
        <v>1_developed</v>
      </c>
      <c r="AM2741" t="str">
        <f>IF(AND($CF2741&lt;&gt;"",IFERROR(INDEX(subsample_country_map!$D:$D,MATCH($CF2741,subsample_country_map!$A:$A,0)),"")&lt;&gt;""),INDEX(subsample_country_map!$D:$D,MATCH($CF2741,subsample_country_map!$A:$A,0)),INDEX(lookup!$AC:$AC,MATCH($A2741,lookup!$A:$A,0)))</f>
        <v>1_western</v>
      </c>
      <c r="AN2741" t="str">
        <f>IF(AND($CF2741&lt;&gt;"",IFERROR(INDEX(subsample_country_map!$E:$E,MATCH($CF2741,subsample_country_map!$A:$A,0)),"")&lt;&gt;""),INDEX(subsample_country_map!$E:$E,MATCH($CF2741,subsample_country_map!$A:$A,0)),INDEX(lookup!$AD:$AD,MATCH($A2741,lookup!$A:$A,0)))</f>
        <v>1_common law</v>
      </c>
      <c r="AO2741" t="str">
        <f>INDEX(lookup!$Y:$Y,MATCH($A2741,lookup!$A:$A,0))</f>
        <v>0_published</v>
      </c>
      <c r="AP2741" t="str">
        <f>INDEX(lookup!$Z:$Z,MATCH($A2741,lookup!$A:$A,0))</f>
        <v>1_VHB high</v>
      </c>
      <c r="AQ2741" t="str">
        <f>INDEX(lookup!$W:$W,MATCH($A2741,lookup!$A:$A,0))</f>
        <v>1_fin/acc/econ</v>
      </c>
      <c r="AR2741" t="inlineStr">
        <is>
          <t>United States</t>
        </is>
      </c>
      <c r="AS2741" t="inlineStr">
        <is>
          <t>v10-adopted</t>
        </is>
      </c>
      <c r="BO2741" t="inlineStr">
        <is>
          <t>original</t>
        </is>
      </c>
      <c r="BP2741" t="inlineStr">
        <is>
          <t>Eichholtz et al (2019)</t>
        </is>
      </c>
      <c r="BQ2741" t="inlineStr">
        <is>
          <t>v10-adopted</t>
        </is>
      </c>
      <c r="BS2741" t="inlineStr">
        <is>
          <t>building/loan [R3]</t>
        </is>
      </c>
      <c r="BT2741" t="n">
        <v>0</v>
      </c>
      <c r="BV2741" t="n">
        <v>463</v>
      </c>
      <c r="BW2741" t="n">
        <v>2010</v>
      </c>
      <c r="BX2741" t="n">
        <v>2015</v>
      </c>
      <c r="BZ2741" t="n">
        <v>2012.5</v>
      </c>
      <c r="CA2741" t="n">
        <v>0</v>
      </c>
      <c r="CB2741" t="n">
        <v>0</v>
      </c>
      <c r="CC2741" t="n">
        <v>0</v>
      </c>
      <c r="CD2741" t="n">
        <v>-0.003490304607385554</v>
      </c>
      <c r="CE2741" t="n">
        <v>1</v>
      </c>
    </row>
    <row r="2742">
      <c r="A2742" t="inlineStr">
        <is>
          <t>Eichholtz et al (2019)</t>
        </is>
      </c>
      <c r="B2742" t="n">
        <v>464</v>
      </c>
      <c r="C2742" t="n">
        <v>-0.04719172344048397</v>
      </c>
      <c r="D2742" t="n">
        <v>268</v>
      </c>
      <c r="E2742">
        <f>IF(ISNUMBER($BA2742),$BA2742,IF(AND(ISNUMBER($D2742),ISNUMBER($BW2742),ISNUMBER($BX2742)),$D2742*($BX2742-$BW2742+1),""))</f>
        <v>1608.0</v>
      </c>
      <c r="F2742" t="inlineStr">
        <is>
          <t>coded</t>
        </is>
      </c>
      <c r="G2742" t="inlineStr">
        <is>
          <t>calculated</t>
        </is>
      </c>
      <c r="H2742" t="inlineStr">
        <is>
          <t>partial</t>
        </is>
      </c>
      <c r="I2742" t="inlineStr">
        <is>
          <t>Regression Cofficient and Standard Error  available</t>
        </is>
      </c>
      <c r="J2742">
        <f>IF($BW2742&lt;&gt;"",$BW2742,"")</f>
        <v>2010.0</v>
      </c>
      <c r="K2742">
        <f>IF($BX2742&lt;&gt;"",$BX2742,"")</f>
        <v>2015.0</v>
      </c>
      <c r="L2742">
        <f>IF(AND(ISNUMBER($BW2742),ISNUMBER($BX2742)),($BW2742+$BX2742)/2,"")</f>
        <v>2012.5</v>
      </c>
      <c r="M2742">
        <f>IF($L2742&lt;&gt;"",$L2742,"")</f>
        <v>2012.5</v>
      </c>
      <c r="N2742">
        <f>IF(AND(ISNUMBER($BW2742),ISNUMBER($BX2742)),MIN(1,MAX(0,($BX2742-2016+1)/($BX2742-$BW2742+1))),"")</f>
        <v>0.0</v>
      </c>
      <c r="O2742">
        <f>IF(AND(ISNUMBER($BW2742),ISNUMBER($BX2742)),MIN(1,MAX(0,($BX2742-2017+1)/($BX2742-$BW2742+1))),"")</f>
        <v>0.0</v>
      </c>
      <c r="P2742">
        <f>IF(AND(ISNUMBER($BW2742),ISNUMBER($BX2742)),MIN(1,MAX(0,($BX2742-2018+1)/($BX2742-$BW2742+1))),"")</f>
        <v>0.0</v>
      </c>
      <c r="Q2742">
        <f>IF(AND(ISNUMBER($BW2742),ISNUMBER($BX2742)),MIN(1,MAX(0,($BX2742-2019+1)/($BX2742-$BW2742+1))),"")</f>
        <v>0.0</v>
      </c>
      <c r="R2742">
        <f>IF(AND(ISNUMBER($BW2742),ISNUMBER($BX2742)),MIN(1,MAX(0,($BX2742-2016+1)/($BX2742-$BW2742+1))),"")</f>
        <v>0.0</v>
      </c>
      <c r="S2742">
        <f>IF($L2742&lt;&gt;"",IF($L2742&gt;=2015.5,1,0),"")</f>
        <v>0.0</v>
      </c>
      <c r="T2742">
        <f>IF($L2742&lt;&gt;"",IF($L2742&gt;=2016,1,0),"")</f>
        <v>0.0</v>
      </c>
      <c r="U2742">
        <f>IF(ISNUMBER($BX2742),IF($BX2742&gt;=2016,1,0),"")</f>
        <v>0.0</v>
      </c>
      <c r="V2742">
        <f>IF(ISNUMBER($BW2742),IF($BW2742&gt;=2016,1,0),"")</f>
        <v>0.0</v>
      </c>
      <c r="W2742" t="str">
        <f>IF(AND(ISNUMBER($BW2742),ISNUMBER($BX2742)),IF($BW2742&gt;=2016,"post-only",IF($BX2742&lt;2016,"pre-only","mixed")),"")</f>
        <v>pre-only</v>
      </c>
      <c r="X2742">
        <f>IF(AND(ISNUMBER($BW2742),ISNUMBER($BX2742)),MIN(1,MAX(0,($BX2742-2017+1)/($BX2742-$BW2742+1))),"")</f>
        <v>0.0</v>
      </c>
      <c r="Y2742">
        <f>IF(AND(ISNUMBER($BW2742),ISNUMBER($BX2742)),MIN(1,MAX(0,($BX2742-2018+1)/($BX2742-$BW2742+1))),"")</f>
        <v>0.0</v>
      </c>
      <c r="Z2742">
        <f>IF(AND(ISNUMBER($BW2742),ISNUMBER($BX2742)),MIN(1,MAX(0,($BX2742-2019+1)/($BX2742-$BW2742+1))),"")</f>
        <v>0.0</v>
      </c>
      <c r="AA2742">
        <f>IF(ISNUMBER($BX2742),IF($BX2742&gt;=2017,1,0),"")</f>
        <v>0.0</v>
      </c>
      <c r="AB2742">
        <f>IF(ISNUMBER($BX2742),IF($BX2742&gt;=2018,1,0),"")</f>
        <v>0.0</v>
      </c>
      <c r="AC2742">
        <f>IF(ISNUMBER($BX2742),IF($BX2742&gt;=2019,1,0),"")</f>
        <v>0.0</v>
      </c>
      <c r="AD2742">
        <f>IF($L2742&lt;&gt;"",IF($L2742&gt;2013,1,0),"")</f>
        <v>0.0</v>
      </c>
      <c r="AE2742">
        <f>IF($L2742&lt;&gt;"",1+IF($L2742&gt;2011,1,0)+IF($L2742&gt;2014,1,0),"")</f>
        <v>2.0</v>
      </c>
      <c r="AF2742" t="inlineStr">
        <is>
          <t>loan (interest rate)</t>
        </is>
      </c>
      <c r="AG2742" t="inlineStr">
        <is>
          <t>performance</t>
        </is>
      </c>
      <c r="AH2742" t="inlineStr">
        <is>
          <t>non-sensitive</t>
        </is>
      </c>
      <c r="AI2742" t="inlineStr">
        <is>
          <t>with ETS/CT</t>
        </is>
      </c>
      <c r="AJ2742" t="inlineStr">
        <is>
          <t>with ETS/CT</t>
        </is>
      </c>
      <c r="AK2742" t="str">
        <f>IF(AND($CF2742&lt;&gt;"",IFERROR(INDEX(subsample_country_map!$B:$B,MATCH($CF2742,subsample_country_map!$A:$A,0)),"")&lt;&gt;""),INDEX(subsample_country_map!$B:$B,MATCH($CF2742,subsample_country_map!$A:$A,0)),INDEX(lookup!$AA:$AA,MATCH($A2742,lookup!$A:$A,0)))</f>
        <v>1_US</v>
      </c>
      <c r="AL2742" t="str">
        <f>IF(AND($CF2742&lt;&gt;"",IFERROR(INDEX(subsample_country_map!$C:$C,MATCH($CF2742,subsample_country_map!$A:$A,0)),"")&lt;&gt;""),INDEX(subsample_country_map!$C:$C,MATCH($CF2742,subsample_country_map!$A:$A,0)),INDEX(lookup!$AB:$AB,MATCH($A2742,lookup!$A:$A,0)))</f>
        <v>1_developed</v>
      </c>
      <c r="AM2742" t="str">
        <f>IF(AND($CF2742&lt;&gt;"",IFERROR(INDEX(subsample_country_map!$D:$D,MATCH($CF2742,subsample_country_map!$A:$A,0)),"")&lt;&gt;""),INDEX(subsample_country_map!$D:$D,MATCH($CF2742,subsample_country_map!$A:$A,0)),INDEX(lookup!$AC:$AC,MATCH($A2742,lookup!$A:$A,0)))</f>
        <v>1_western</v>
      </c>
      <c r="AN2742" t="str">
        <f>IF(AND($CF2742&lt;&gt;"",IFERROR(INDEX(subsample_country_map!$E:$E,MATCH($CF2742,subsample_country_map!$A:$A,0)),"")&lt;&gt;""),INDEX(subsample_country_map!$E:$E,MATCH($CF2742,subsample_country_map!$A:$A,0)),INDEX(lookup!$AD:$AD,MATCH($A2742,lookup!$A:$A,0)))</f>
        <v>1_common law</v>
      </c>
      <c r="AO2742" t="str">
        <f>INDEX(lookup!$Y:$Y,MATCH($A2742,lookup!$A:$A,0))</f>
        <v>0_published</v>
      </c>
      <c r="AP2742" t="str">
        <f>INDEX(lookup!$Z:$Z,MATCH($A2742,lookup!$A:$A,0))</f>
        <v>1_VHB high</v>
      </c>
      <c r="AQ2742" t="str">
        <f>INDEX(lookup!$W:$W,MATCH($A2742,lookup!$A:$A,0))</f>
        <v>1_fin/acc/econ</v>
      </c>
      <c r="AR2742" t="inlineStr">
        <is>
          <t>United States</t>
        </is>
      </c>
      <c r="AS2742" t="inlineStr">
        <is>
          <t>v10-adopted</t>
        </is>
      </c>
      <c r="BO2742" t="inlineStr">
        <is>
          <t>original</t>
        </is>
      </c>
      <c r="BP2742" t="inlineStr">
        <is>
          <t>Eichholtz et al (2019)</t>
        </is>
      </c>
      <c r="BQ2742" t="inlineStr">
        <is>
          <t>v10-adopted</t>
        </is>
      </c>
      <c r="BS2742" t="inlineStr">
        <is>
          <t>building/loan [R3]</t>
        </is>
      </c>
      <c r="BT2742" t="n">
        <v>0</v>
      </c>
      <c r="BV2742" t="n">
        <v>464</v>
      </c>
      <c r="BW2742" t="n">
        <v>2010</v>
      </c>
      <c r="BX2742" t="n">
        <v>2015</v>
      </c>
      <c r="BZ2742" t="n">
        <v>2012.5</v>
      </c>
      <c r="CA2742" t="n">
        <v>0</v>
      </c>
      <c r="CB2742" t="n">
        <v>0</v>
      </c>
      <c r="CC2742" t="n">
        <v>0</v>
      </c>
      <c r="CD2742" t="n">
        <v>-0.04722680324101053</v>
      </c>
      <c r="CE2742" t="n">
        <v>1</v>
      </c>
    </row>
    <row r="2743">
      <c r="A2743" t="inlineStr">
        <is>
          <t>Eichholtz et al (2019)</t>
        </is>
      </c>
      <c r="B2743" t="n">
        <v>465</v>
      </c>
      <c r="C2743" t="n">
        <v>-0.04832063074522987</v>
      </c>
      <c r="D2743" t="n">
        <v>268</v>
      </c>
      <c r="E2743">
        <f>IF(ISNUMBER($BA2743),$BA2743,IF(AND(ISNUMBER($D2743),ISNUMBER($BW2743),ISNUMBER($BX2743)),$D2743*($BX2743-$BW2743+1),""))</f>
        <v>1608.0</v>
      </c>
      <c r="F2743" t="inlineStr">
        <is>
          <t>coded</t>
        </is>
      </c>
      <c r="G2743" t="inlineStr">
        <is>
          <t>calculated</t>
        </is>
      </c>
      <c r="H2743" t="inlineStr">
        <is>
          <t>partial</t>
        </is>
      </c>
      <c r="I2743" t="inlineStr">
        <is>
          <t>Regression Cofficient and Standard Error  available</t>
        </is>
      </c>
      <c r="J2743">
        <f>IF($BW2743&lt;&gt;"",$BW2743,"")</f>
        <v>2010.0</v>
      </c>
      <c r="K2743">
        <f>IF($BX2743&lt;&gt;"",$BX2743,"")</f>
        <v>2015.0</v>
      </c>
      <c r="L2743">
        <f>IF(AND(ISNUMBER($BW2743),ISNUMBER($BX2743)),($BW2743+$BX2743)/2,"")</f>
        <v>2012.5</v>
      </c>
      <c r="M2743">
        <f>IF($L2743&lt;&gt;"",$L2743,"")</f>
        <v>2012.5</v>
      </c>
      <c r="N2743">
        <f>IF(AND(ISNUMBER($BW2743),ISNUMBER($BX2743)),MIN(1,MAX(0,($BX2743-2016+1)/($BX2743-$BW2743+1))),"")</f>
        <v>0.0</v>
      </c>
      <c r="O2743">
        <f>IF(AND(ISNUMBER($BW2743),ISNUMBER($BX2743)),MIN(1,MAX(0,($BX2743-2017+1)/($BX2743-$BW2743+1))),"")</f>
        <v>0.0</v>
      </c>
      <c r="P2743">
        <f>IF(AND(ISNUMBER($BW2743),ISNUMBER($BX2743)),MIN(1,MAX(0,($BX2743-2018+1)/($BX2743-$BW2743+1))),"")</f>
        <v>0.0</v>
      </c>
      <c r="Q2743">
        <f>IF(AND(ISNUMBER($BW2743),ISNUMBER($BX2743)),MIN(1,MAX(0,($BX2743-2019+1)/($BX2743-$BW2743+1))),"")</f>
        <v>0.0</v>
      </c>
      <c r="R2743">
        <f>IF(AND(ISNUMBER($BW2743),ISNUMBER($BX2743)),MIN(1,MAX(0,($BX2743-2016+1)/($BX2743-$BW2743+1))),"")</f>
        <v>0.0</v>
      </c>
      <c r="S2743">
        <f>IF($L2743&lt;&gt;"",IF($L2743&gt;=2015.5,1,0),"")</f>
        <v>0.0</v>
      </c>
      <c r="T2743">
        <f>IF($L2743&lt;&gt;"",IF($L2743&gt;=2016,1,0),"")</f>
        <v>0.0</v>
      </c>
      <c r="U2743">
        <f>IF(ISNUMBER($BX2743),IF($BX2743&gt;=2016,1,0),"")</f>
        <v>0.0</v>
      </c>
      <c r="V2743">
        <f>IF(ISNUMBER($BW2743),IF($BW2743&gt;=2016,1,0),"")</f>
        <v>0.0</v>
      </c>
      <c r="W2743" t="str">
        <f>IF(AND(ISNUMBER($BW2743),ISNUMBER($BX2743)),IF($BW2743&gt;=2016,"post-only",IF($BX2743&lt;2016,"pre-only","mixed")),"")</f>
        <v>pre-only</v>
      </c>
      <c r="X2743">
        <f>IF(AND(ISNUMBER($BW2743),ISNUMBER($BX2743)),MIN(1,MAX(0,($BX2743-2017+1)/($BX2743-$BW2743+1))),"")</f>
        <v>0.0</v>
      </c>
      <c r="Y2743">
        <f>IF(AND(ISNUMBER($BW2743),ISNUMBER($BX2743)),MIN(1,MAX(0,($BX2743-2018+1)/($BX2743-$BW2743+1))),"")</f>
        <v>0.0</v>
      </c>
      <c r="Z2743">
        <f>IF(AND(ISNUMBER($BW2743),ISNUMBER($BX2743)),MIN(1,MAX(0,($BX2743-2019+1)/($BX2743-$BW2743+1))),"")</f>
        <v>0.0</v>
      </c>
      <c r="AA2743">
        <f>IF(ISNUMBER($BX2743),IF($BX2743&gt;=2017,1,0),"")</f>
        <v>0.0</v>
      </c>
      <c r="AB2743">
        <f>IF(ISNUMBER($BX2743),IF($BX2743&gt;=2018,1,0),"")</f>
        <v>0.0</v>
      </c>
      <c r="AC2743">
        <f>IF(ISNUMBER($BX2743),IF($BX2743&gt;=2019,1,0),"")</f>
        <v>0.0</v>
      </c>
      <c r="AD2743">
        <f>IF($L2743&lt;&gt;"",IF($L2743&gt;2013,1,0),"")</f>
        <v>0.0</v>
      </c>
      <c r="AE2743">
        <f>IF($L2743&lt;&gt;"",1+IF($L2743&gt;2011,1,0)+IF($L2743&gt;2014,1,0),"")</f>
        <v>2.0</v>
      </c>
      <c r="AF2743" t="inlineStr">
        <is>
          <t>loan (interest rate)</t>
        </is>
      </c>
      <c r="AG2743" t="inlineStr">
        <is>
          <t>performance</t>
        </is>
      </c>
      <c r="AH2743" t="inlineStr">
        <is>
          <t>non-sensitive</t>
        </is>
      </c>
      <c r="AI2743" t="inlineStr">
        <is>
          <t>with ETS/CT</t>
        </is>
      </c>
      <c r="AJ2743" t="inlineStr">
        <is>
          <t>with ETS/CT</t>
        </is>
      </c>
      <c r="AK2743" t="str">
        <f>IF(AND($CF2743&lt;&gt;"",IFERROR(INDEX(subsample_country_map!$B:$B,MATCH($CF2743,subsample_country_map!$A:$A,0)),"")&lt;&gt;""),INDEX(subsample_country_map!$B:$B,MATCH($CF2743,subsample_country_map!$A:$A,0)),INDEX(lookup!$AA:$AA,MATCH($A2743,lookup!$A:$A,0)))</f>
        <v>1_US</v>
      </c>
      <c r="AL2743" t="str">
        <f>IF(AND($CF2743&lt;&gt;"",IFERROR(INDEX(subsample_country_map!$C:$C,MATCH($CF2743,subsample_country_map!$A:$A,0)),"")&lt;&gt;""),INDEX(subsample_country_map!$C:$C,MATCH($CF2743,subsample_country_map!$A:$A,0)),INDEX(lookup!$AB:$AB,MATCH($A2743,lookup!$A:$A,0)))</f>
        <v>1_developed</v>
      </c>
      <c r="AM2743" t="str">
        <f>IF(AND($CF2743&lt;&gt;"",IFERROR(INDEX(subsample_country_map!$D:$D,MATCH($CF2743,subsample_country_map!$A:$A,0)),"")&lt;&gt;""),INDEX(subsample_country_map!$D:$D,MATCH($CF2743,subsample_country_map!$A:$A,0)),INDEX(lookup!$AC:$AC,MATCH($A2743,lookup!$A:$A,0)))</f>
        <v>1_western</v>
      </c>
      <c r="AN2743" t="str">
        <f>IF(AND($CF2743&lt;&gt;"",IFERROR(INDEX(subsample_country_map!$E:$E,MATCH($CF2743,subsample_country_map!$A:$A,0)),"")&lt;&gt;""),INDEX(subsample_country_map!$E:$E,MATCH($CF2743,subsample_country_map!$A:$A,0)),INDEX(lookup!$AD:$AD,MATCH($A2743,lookup!$A:$A,0)))</f>
        <v>1_common law</v>
      </c>
      <c r="AO2743" t="str">
        <f>INDEX(lookup!$Y:$Y,MATCH($A2743,lookup!$A:$A,0))</f>
        <v>0_published</v>
      </c>
      <c r="AP2743" t="str">
        <f>INDEX(lookup!$Z:$Z,MATCH($A2743,lookup!$A:$A,0))</f>
        <v>1_VHB high</v>
      </c>
      <c r="AQ2743" t="str">
        <f>INDEX(lookup!$W:$W,MATCH($A2743,lookup!$A:$A,0))</f>
        <v>1_fin/acc/econ</v>
      </c>
      <c r="AR2743" t="inlineStr">
        <is>
          <t>United States</t>
        </is>
      </c>
      <c r="AS2743" t="inlineStr">
        <is>
          <t>v10-adopted</t>
        </is>
      </c>
      <c r="BO2743" t="inlineStr">
        <is>
          <t>original</t>
        </is>
      </c>
      <c r="BP2743" t="inlineStr">
        <is>
          <t>Eichholtz et al (2019)</t>
        </is>
      </c>
      <c r="BQ2743" t="inlineStr">
        <is>
          <t>v10-adopted</t>
        </is>
      </c>
      <c r="BS2743" t="inlineStr">
        <is>
          <t>building/loan [R3]</t>
        </is>
      </c>
      <c r="BT2743" t="n">
        <v>0</v>
      </c>
      <c r="BV2743" t="n">
        <v>465</v>
      </c>
      <c r="BW2743" t="n">
        <v>2010</v>
      </c>
      <c r="BX2743" t="n">
        <v>2015</v>
      </c>
      <c r="BZ2743" t="n">
        <v>2012.5</v>
      </c>
      <c r="CA2743" t="n">
        <v>0</v>
      </c>
      <c r="CB2743" t="n">
        <v>0</v>
      </c>
      <c r="CC2743" t="n">
        <v>0</v>
      </c>
      <c r="CD2743" t="n">
        <v>-0.0483582911978036</v>
      </c>
      <c r="CE2743" t="n">
        <v>1</v>
      </c>
    </row>
    <row r="2744">
      <c r="A2744" t="inlineStr">
        <is>
          <t>Eichholtz et al (2019)</t>
        </is>
      </c>
      <c r="B2744" t="n">
        <v>466</v>
      </c>
      <c r="C2744" t="n">
        <v>-0.03819283125220508</v>
      </c>
      <c r="D2744" t="n">
        <v>560</v>
      </c>
      <c r="E2744">
        <f>IF(ISNUMBER($BA2744),$BA2744,IF(AND(ISNUMBER($D2744),ISNUMBER($BW2744),ISNUMBER($BX2744)),$D2744*($BX2744-$BW2744+1),""))</f>
        <v>5600.0</v>
      </c>
      <c r="F2744" t="inlineStr">
        <is>
          <t>coded</t>
        </is>
      </c>
      <c r="G2744" t="inlineStr">
        <is>
          <t>calculated</t>
        </is>
      </c>
      <c r="H2744" t="inlineStr">
        <is>
          <t>partial</t>
        </is>
      </c>
      <c r="I2744" t="inlineStr">
        <is>
          <t>Regression Cofficient and Standard Error  available</t>
        </is>
      </c>
      <c r="J2744">
        <f>IF($BW2744&lt;&gt;"",$BW2744,"")</f>
        <v>2006.0</v>
      </c>
      <c r="K2744">
        <f>IF($BX2744&lt;&gt;"",$BX2744,"")</f>
        <v>2015.0</v>
      </c>
      <c r="L2744">
        <f>IF(AND(ISNUMBER($BW2744),ISNUMBER($BX2744)),($BW2744+$BX2744)/2,"")</f>
        <v>2010.5</v>
      </c>
      <c r="M2744">
        <f>IF($L2744&lt;&gt;"",$L2744,"")</f>
        <v>2010.5</v>
      </c>
      <c r="N2744">
        <f>IF(AND(ISNUMBER($BW2744),ISNUMBER($BX2744)),MIN(1,MAX(0,($BX2744-2016+1)/($BX2744-$BW2744+1))),"")</f>
        <v>0.0</v>
      </c>
      <c r="O2744">
        <f>IF(AND(ISNUMBER($BW2744),ISNUMBER($BX2744)),MIN(1,MAX(0,($BX2744-2017+1)/($BX2744-$BW2744+1))),"")</f>
        <v>0.0</v>
      </c>
      <c r="P2744">
        <f>IF(AND(ISNUMBER($BW2744),ISNUMBER($BX2744)),MIN(1,MAX(0,($BX2744-2018+1)/($BX2744-$BW2744+1))),"")</f>
        <v>0.0</v>
      </c>
      <c r="Q2744">
        <f>IF(AND(ISNUMBER($BW2744),ISNUMBER($BX2744)),MIN(1,MAX(0,($BX2744-2019+1)/($BX2744-$BW2744+1))),"")</f>
        <v>0.0</v>
      </c>
      <c r="R2744">
        <f>IF(AND(ISNUMBER($BW2744),ISNUMBER($BX2744)),MIN(1,MAX(0,($BX2744-2016+1)/($BX2744-$BW2744+1))),"")</f>
        <v>0.0</v>
      </c>
      <c r="S2744">
        <f>IF($L2744&lt;&gt;"",IF($L2744&gt;=2015.5,1,0),"")</f>
        <v>0.0</v>
      </c>
      <c r="T2744">
        <f>IF($L2744&lt;&gt;"",IF($L2744&gt;=2016,1,0),"")</f>
        <v>0.0</v>
      </c>
      <c r="U2744">
        <f>IF(ISNUMBER($BX2744),IF($BX2744&gt;=2016,1,0),"")</f>
        <v>0.0</v>
      </c>
      <c r="V2744">
        <f>IF(ISNUMBER($BW2744),IF($BW2744&gt;=2016,1,0),"")</f>
        <v>0.0</v>
      </c>
      <c r="W2744" t="str">
        <f>IF(AND(ISNUMBER($BW2744),ISNUMBER($BX2744)),IF($BW2744&gt;=2016,"post-only",IF($BX2744&lt;2016,"pre-only","mixed")),"")</f>
        <v>pre-only</v>
      </c>
      <c r="X2744">
        <f>IF(AND(ISNUMBER($BW2744),ISNUMBER($BX2744)),MIN(1,MAX(0,($BX2744-2017+1)/($BX2744-$BW2744+1))),"")</f>
        <v>0.0</v>
      </c>
      <c r="Y2744">
        <f>IF(AND(ISNUMBER($BW2744),ISNUMBER($BX2744)),MIN(1,MAX(0,($BX2744-2018+1)/($BX2744-$BW2744+1))),"")</f>
        <v>0.0</v>
      </c>
      <c r="Z2744">
        <f>IF(AND(ISNUMBER($BW2744),ISNUMBER($BX2744)),MIN(1,MAX(0,($BX2744-2019+1)/($BX2744-$BW2744+1))),"")</f>
        <v>0.0</v>
      </c>
      <c r="AA2744">
        <f>IF(ISNUMBER($BX2744),IF($BX2744&gt;=2017,1,0),"")</f>
        <v>0.0</v>
      </c>
      <c r="AB2744">
        <f>IF(ISNUMBER($BX2744),IF($BX2744&gt;=2018,1,0),"")</f>
        <v>0.0</v>
      </c>
      <c r="AC2744">
        <f>IF(ISNUMBER($BX2744),IF($BX2744&gt;=2019,1,0),"")</f>
        <v>0.0</v>
      </c>
      <c r="AD2744">
        <f>IF($L2744&lt;&gt;"",IF($L2744&gt;2013,1,0),"")</f>
        <v>0.0</v>
      </c>
      <c r="AE2744">
        <f>IF($L2744&lt;&gt;"",1+IF($L2744&gt;2011,1,0)+IF($L2744&gt;2014,1,0),"")</f>
        <v>1.0</v>
      </c>
      <c r="AF2744" t="inlineStr">
        <is>
          <t>loan (interest rate)</t>
        </is>
      </c>
      <c r="AG2744" t="inlineStr">
        <is>
          <t>performance</t>
        </is>
      </c>
      <c r="AH2744" t="inlineStr">
        <is>
          <t>non-sensitive</t>
        </is>
      </c>
      <c r="AI2744" t="inlineStr">
        <is>
          <t>with ETS/CT</t>
        </is>
      </c>
      <c r="AJ2744" t="inlineStr">
        <is>
          <t>without ETS/CT</t>
        </is>
      </c>
      <c r="AK2744" t="str">
        <f>IF(AND($CF2744&lt;&gt;"",IFERROR(INDEX(subsample_country_map!$B:$B,MATCH($CF2744,subsample_country_map!$A:$A,0)),"")&lt;&gt;""),INDEX(subsample_country_map!$B:$B,MATCH($CF2744,subsample_country_map!$A:$A,0)),INDEX(lookup!$AA:$AA,MATCH($A2744,lookup!$A:$A,0)))</f>
        <v>1_US</v>
      </c>
      <c r="AL2744" t="str">
        <f>IF(AND($CF2744&lt;&gt;"",IFERROR(INDEX(subsample_country_map!$C:$C,MATCH($CF2744,subsample_country_map!$A:$A,0)),"")&lt;&gt;""),INDEX(subsample_country_map!$C:$C,MATCH($CF2744,subsample_country_map!$A:$A,0)),INDEX(lookup!$AB:$AB,MATCH($A2744,lookup!$A:$A,0)))</f>
        <v>1_developed</v>
      </c>
      <c r="AM2744" t="str">
        <f>IF(AND($CF2744&lt;&gt;"",IFERROR(INDEX(subsample_country_map!$D:$D,MATCH($CF2744,subsample_country_map!$A:$A,0)),"")&lt;&gt;""),INDEX(subsample_country_map!$D:$D,MATCH($CF2744,subsample_country_map!$A:$A,0)),INDEX(lookup!$AC:$AC,MATCH($A2744,lookup!$A:$A,0)))</f>
        <v>1_western</v>
      </c>
      <c r="AN2744" t="str">
        <f>IF(AND($CF2744&lt;&gt;"",IFERROR(INDEX(subsample_country_map!$E:$E,MATCH($CF2744,subsample_country_map!$A:$A,0)),"")&lt;&gt;""),INDEX(subsample_country_map!$E:$E,MATCH($CF2744,subsample_country_map!$A:$A,0)),INDEX(lookup!$AD:$AD,MATCH($A2744,lookup!$A:$A,0)))</f>
        <v>1_common law</v>
      </c>
      <c r="AO2744" t="str">
        <f>INDEX(lookup!$Y:$Y,MATCH($A2744,lookup!$A:$A,0))</f>
        <v>0_published</v>
      </c>
      <c r="AP2744" t="str">
        <f>INDEX(lookup!$Z:$Z,MATCH($A2744,lookup!$A:$A,0))</f>
        <v>1_VHB high</v>
      </c>
      <c r="AQ2744" t="str">
        <f>INDEX(lookup!$W:$W,MATCH($A2744,lookup!$A:$A,0))</f>
        <v>1_fin/acc/econ</v>
      </c>
      <c r="AR2744" t="inlineStr">
        <is>
          <t>United States</t>
        </is>
      </c>
      <c r="AS2744" t="inlineStr">
        <is>
          <t>v10-adopted</t>
        </is>
      </c>
      <c r="BO2744" t="inlineStr">
        <is>
          <t>original</t>
        </is>
      </c>
      <c r="BP2744" t="inlineStr">
        <is>
          <t>Eichholtz et al (2019)</t>
        </is>
      </c>
      <c r="BQ2744" t="inlineStr">
        <is>
          <t>v10-adopted</t>
        </is>
      </c>
      <c r="BS2744" t="inlineStr">
        <is>
          <t>building/loan [R3]</t>
        </is>
      </c>
      <c r="BT2744" t="n">
        <v>0</v>
      </c>
      <c r="BV2744" t="n">
        <v>466</v>
      </c>
      <c r="BW2744" t="n">
        <v>2006</v>
      </c>
      <c r="BX2744" t="n">
        <v>2015</v>
      </c>
      <c r="BZ2744" t="n">
        <v>2010.5</v>
      </c>
      <c r="CA2744" t="n">
        <v>0</v>
      </c>
      <c r="CB2744" t="n">
        <v>0</v>
      </c>
      <c r="CC2744" t="n">
        <v>0</v>
      </c>
      <c r="CD2744" t="n">
        <v>-0.03821141805274618</v>
      </c>
      <c r="CE2744" t="n">
        <v>1</v>
      </c>
    </row>
    <row r="2745">
      <c r="A2745" t="inlineStr">
        <is>
          <t>Eichholtz et al (2019)</t>
        </is>
      </c>
      <c r="B2745" t="n">
        <v>467</v>
      </c>
      <c r="C2745" t="n">
        <v>-0.001424440221180078</v>
      </c>
      <c r="D2745" t="n">
        <v>560</v>
      </c>
      <c r="E2745">
        <f>IF(ISNUMBER($BA2745),$BA2745,IF(AND(ISNUMBER($D2745),ISNUMBER($BW2745),ISNUMBER($BX2745)),$D2745*($BX2745-$BW2745+1),""))</f>
        <v>5600.0</v>
      </c>
      <c r="F2745" t="inlineStr">
        <is>
          <t>coded</t>
        </is>
      </c>
      <c r="G2745" t="inlineStr">
        <is>
          <t>calculated</t>
        </is>
      </c>
      <c r="H2745" t="inlineStr">
        <is>
          <t>partial</t>
        </is>
      </c>
      <c r="I2745" t="inlineStr">
        <is>
          <t>Regression Cofficient and Standard Error  available</t>
        </is>
      </c>
      <c r="J2745">
        <f>IF($BW2745&lt;&gt;"",$BW2745,"")</f>
        <v>2006.0</v>
      </c>
      <c r="K2745">
        <f>IF($BX2745&lt;&gt;"",$BX2745,"")</f>
        <v>2015.0</v>
      </c>
      <c r="L2745">
        <f>IF(AND(ISNUMBER($BW2745),ISNUMBER($BX2745)),($BW2745+$BX2745)/2,"")</f>
        <v>2010.5</v>
      </c>
      <c r="M2745">
        <f>IF($L2745&lt;&gt;"",$L2745,"")</f>
        <v>2010.5</v>
      </c>
      <c r="N2745">
        <f>IF(AND(ISNUMBER($BW2745),ISNUMBER($BX2745)),MIN(1,MAX(0,($BX2745-2016+1)/($BX2745-$BW2745+1))),"")</f>
        <v>0.0</v>
      </c>
      <c r="O2745">
        <f>IF(AND(ISNUMBER($BW2745),ISNUMBER($BX2745)),MIN(1,MAX(0,($BX2745-2017+1)/($BX2745-$BW2745+1))),"")</f>
        <v>0.0</v>
      </c>
      <c r="P2745">
        <f>IF(AND(ISNUMBER($BW2745),ISNUMBER($BX2745)),MIN(1,MAX(0,($BX2745-2018+1)/($BX2745-$BW2745+1))),"")</f>
        <v>0.0</v>
      </c>
      <c r="Q2745">
        <f>IF(AND(ISNUMBER($BW2745),ISNUMBER($BX2745)),MIN(1,MAX(0,($BX2745-2019+1)/($BX2745-$BW2745+1))),"")</f>
        <v>0.0</v>
      </c>
      <c r="R2745">
        <f>IF(AND(ISNUMBER($BW2745),ISNUMBER($BX2745)),MIN(1,MAX(0,($BX2745-2016+1)/($BX2745-$BW2745+1))),"")</f>
        <v>0.0</v>
      </c>
      <c r="S2745">
        <f>IF($L2745&lt;&gt;"",IF($L2745&gt;=2015.5,1,0),"")</f>
        <v>0.0</v>
      </c>
      <c r="T2745">
        <f>IF($L2745&lt;&gt;"",IF($L2745&gt;=2016,1,0),"")</f>
        <v>0.0</v>
      </c>
      <c r="U2745">
        <f>IF(ISNUMBER($BX2745),IF($BX2745&gt;=2016,1,0),"")</f>
        <v>0.0</v>
      </c>
      <c r="V2745">
        <f>IF(ISNUMBER($BW2745),IF($BW2745&gt;=2016,1,0),"")</f>
        <v>0.0</v>
      </c>
      <c r="W2745" t="str">
        <f>IF(AND(ISNUMBER($BW2745),ISNUMBER($BX2745)),IF($BW2745&gt;=2016,"post-only",IF($BX2745&lt;2016,"pre-only","mixed")),"")</f>
        <v>pre-only</v>
      </c>
      <c r="X2745">
        <f>IF(AND(ISNUMBER($BW2745),ISNUMBER($BX2745)),MIN(1,MAX(0,($BX2745-2017+1)/($BX2745-$BW2745+1))),"")</f>
        <v>0.0</v>
      </c>
      <c r="Y2745">
        <f>IF(AND(ISNUMBER($BW2745),ISNUMBER($BX2745)),MIN(1,MAX(0,($BX2745-2018+1)/($BX2745-$BW2745+1))),"")</f>
        <v>0.0</v>
      </c>
      <c r="Z2745">
        <f>IF(AND(ISNUMBER($BW2745),ISNUMBER($BX2745)),MIN(1,MAX(0,($BX2745-2019+1)/($BX2745-$BW2745+1))),"")</f>
        <v>0.0</v>
      </c>
      <c r="AA2745">
        <f>IF(ISNUMBER($BX2745),IF($BX2745&gt;=2017,1,0),"")</f>
        <v>0.0</v>
      </c>
      <c r="AB2745">
        <f>IF(ISNUMBER($BX2745),IF($BX2745&gt;=2018,1,0),"")</f>
        <v>0.0</v>
      </c>
      <c r="AC2745">
        <f>IF(ISNUMBER($BX2745),IF($BX2745&gt;=2019,1,0),"")</f>
        <v>0.0</v>
      </c>
      <c r="AD2745">
        <f>IF($L2745&lt;&gt;"",IF($L2745&gt;2013,1,0),"")</f>
        <v>0.0</v>
      </c>
      <c r="AE2745">
        <f>IF($L2745&lt;&gt;"",1+IF($L2745&gt;2011,1,0)+IF($L2745&gt;2014,1,0),"")</f>
        <v>1.0</v>
      </c>
      <c r="AF2745" t="inlineStr">
        <is>
          <t>loan (interest rate)</t>
        </is>
      </c>
      <c r="AG2745" t="inlineStr">
        <is>
          <t>performance</t>
        </is>
      </c>
      <c r="AH2745" t="inlineStr">
        <is>
          <t>non-sensitive</t>
        </is>
      </c>
      <c r="AI2745" t="inlineStr">
        <is>
          <t>with ETS/CT</t>
        </is>
      </c>
      <c r="AJ2745" t="inlineStr">
        <is>
          <t>without ETS/CT</t>
        </is>
      </c>
      <c r="AK2745" t="str">
        <f>IF(AND($CF2745&lt;&gt;"",IFERROR(INDEX(subsample_country_map!$B:$B,MATCH($CF2745,subsample_country_map!$A:$A,0)),"")&lt;&gt;""),INDEX(subsample_country_map!$B:$B,MATCH($CF2745,subsample_country_map!$A:$A,0)),INDEX(lookup!$AA:$AA,MATCH($A2745,lookup!$A:$A,0)))</f>
        <v>1_US</v>
      </c>
      <c r="AL2745" t="str">
        <f>IF(AND($CF2745&lt;&gt;"",IFERROR(INDEX(subsample_country_map!$C:$C,MATCH($CF2745,subsample_country_map!$A:$A,0)),"")&lt;&gt;""),INDEX(subsample_country_map!$C:$C,MATCH($CF2745,subsample_country_map!$A:$A,0)),INDEX(lookup!$AB:$AB,MATCH($A2745,lookup!$A:$A,0)))</f>
        <v>1_developed</v>
      </c>
      <c r="AM2745" t="str">
        <f>IF(AND($CF2745&lt;&gt;"",IFERROR(INDEX(subsample_country_map!$D:$D,MATCH($CF2745,subsample_country_map!$A:$A,0)),"")&lt;&gt;""),INDEX(subsample_country_map!$D:$D,MATCH($CF2745,subsample_country_map!$A:$A,0)),INDEX(lookup!$AC:$AC,MATCH($A2745,lookup!$A:$A,0)))</f>
        <v>1_western</v>
      </c>
      <c r="AN2745" t="str">
        <f>IF(AND($CF2745&lt;&gt;"",IFERROR(INDEX(subsample_country_map!$E:$E,MATCH($CF2745,subsample_country_map!$A:$A,0)),"")&lt;&gt;""),INDEX(subsample_country_map!$E:$E,MATCH($CF2745,subsample_country_map!$A:$A,0)),INDEX(lookup!$AD:$AD,MATCH($A2745,lookup!$A:$A,0)))</f>
        <v>1_common law</v>
      </c>
      <c r="AO2745" t="str">
        <f>INDEX(lookup!$Y:$Y,MATCH($A2745,lookup!$A:$A,0))</f>
        <v>0_published</v>
      </c>
      <c r="AP2745" t="str">
        <f>INDEX(lookup!$Z:$Z,MATCH($A2745,lookup!$A:$A,0))</f>
        <v>1_VHB high</v>
      </c>
      <c r="AQ2745" t="str">
        <f>INDEX(lookup!$W:$W,MATCH($A2745,lookup!$A:$A,0))</f>
        <v>1_fin/acc/econ</v>
      </c>
      <c r="AR2745" t="inlineStr">
        <is>
          <t>United States</t>
        </is>
      </c>
      <c r="AS2745" t="inlineStr">
        <is>
          <t>v10-adopted</t>
        </is>
      </c>
      <c r="BO2745" t="inlineStr">
        <is>
          <t>original</t>
        </is>
      </c>
      <c r="BP2745" t="inlineStr">
        <is>
          <t>Eichholtz et al (2019)</t>
        </is>
      </c>
      <c r="BQ2745" t="inlineStr">
        <is>
          <t>v10-adopted</t>
        </is>
      </c>
      <c r="BS2745" t="inlineStr">
        <is>
          <t>building/loan [R3]</t>
        </is>
      </c>
      <c r="BT2745" t="n">
        <v>0</v>
      </c>
      <c r="BV2745" t="n">
        <v>467</v>
      </c>
      <c r="BW2745" t="n">
        <v>2006</v>
      </c>
      <c r="BX2745" t="n">
        <v>2015</v>
      </c>
      <c r="BZ2745" t="n">
        <v>2010.5</v>
      </c>
      <c r="CA2745" t="n">
        <v>0</v>
      </c>
      <c r="CB2745" t="n">
        <v>0</v>
      </c>
      <c r="CC2745" t="n">
        <v>0</v>
      </c>
      <c r="CD2745" t="n">
        <v>-0.001424441184591872</v>
      </c>
      <c r="CE2745" t="n">
        <v>1</v>
      </c>
    </row>
    <row r="2746">
      <c r="A2746" t="inlineStr">
        <is>
          <t>Eichholtz et al (2019)</t>
        </is>
      </c>
      <c r="B2746" t="n">
        <v>468</v>
      </c>
      <c r="C2746" t="n">
        <v>-0.04278497295404335</v>
      </c>
      <c r="D2746" t="n">
        <v>289</v>
      </c>
      <c r="E2746">
        <f>IF(ISNUMBER($BA2746),$BA2746,IF(AND(ISNUMBER($D2746),ISNUMBER($BW2746),ISNUMBER($BX2746)),$D2746*($BX2746-$BW2746+1),""))</f>
        <v>2890.0</v>
      </c>
      <c r="F2746" t="inlineStr">
        <is>
          <t>coded</t>
        </is>
      </c>
      <c r="G2746" t="inlineStr">
        <is>
          <t>calculated</t>
        </is>
      </c>
      <c r="H2746" t="inlineStr">
        <is>
          <t>partial</t>
        </is>
      </c>
      <c r="I2746" t="inlineStr">
        <is>
          <t>Regression Cofficient and Standard Error  available</t>
        </is>
      </c>
      <c r="J2746">
        <f>IF($BW2746&lt;&gt;"",$BW2746,"")</f>
        <v>2006.0</v>
      </c>
      <c r="K2746">
        <f>IF($BX2746&lt;&gt;"",$BX2746,"")</f>
        <v>2015.0</v>
      </c>
      <c r="L2746">
        <f>IF(AND(ISNUMBER($BW2746),ISNUMBER($BX2746)),($BW2746+$BX2746)/2,"")</f>
        <v>2010.5</v>
      </c>
      <c r="M2746">
        <f>IF($L2746&lt;&gt;"",$L2746,"")</f>
        <v>2010.5</v>
      </c>
      <c r="N2746">
        <f>IF(AND(ISNUMBER($BW2746),ISNUMBER($BX2746)),MIN(1,MAX(0,($BX2746-2016+1)/($BX2746-$BW2746+1))),"")</f>
        <v>0.0</v>
      </c>
      <c r="O2746">
        <f>IF(AND(ISNUMBER($BW2746),ISNUMBER($BX2746)),MIN(1,MAX(0,($BX2746-2017+1)/($BX2746-$BW2746+1))),"")</f>
        <v>0.0</v>
      </c>
      <c r="P2746">
        <f>IF(AND(ISNUMBER($BW2746),ISNUMBER($BX2746)),MIN(1,MAX(0,($BX2746-2018+1)/($BX2746-$BW2746+1))),"")</f>
        <v>0.0</v>
      </c>
      <c r="Q2746">
        <f>IF(AND(ISNUMBER($BW2746),ISNUMBER($BX2746)),MIN(1,MAX(0,($BX2746-2019+1)/($BX2746-$BW2746+1))),"")</f>
        <v>0.0</v>
      </c>
      <c r="R2746">
        <f>IF(AND(ISNUMBER($BW2746),ISNUMBER($BX2746)),MIN(1,MAX(0,($BX2746-2016+1)/($BX2746-$BW2746+1))),"")</f>
        <v>0.0</v>
      </c>
      <c r="S2746">
        <f>IF($L2746&lt;&gt;"",IF($L2746&gt;=2015.5,1,0),"")</f>
        <v>0.0</v>
      </c>
      <c r="T2746">
        <f>IF($L2746&lt;&gt;"",IF($L2746&gt;=2016,1,0),"")</f>
        <v>0.0</v>
      </c>
      <c r="U2746">
        <f>IF(ISNUMBER($BX2746),IF($BX2746&gt;=2016,1,0),"")</f>
        <v>0.0</v>
      </c>
      <c r="V2746">
        <f>IF(ISNUMBER($BW2746),IF($BW2746&gt;=2016,1,0),"")</f>
        <v>0.0</v>
      </c>
      <c r="W2746" t="str">
        <f>IF(AND(ISNUMBER($BW2746),ISNUMBER($BX2746)),IF($BW2746&gt;=2016,"post-only",IF($BX2746&lt;2016,"pre-only","mixed")),"")</f>
        <v>pre-only</v>
      </c>
      <c r="X2746">
        <f>IF(AND(ISNUMBER($BW2746),ISNUMBER($BX2746)),MIN(1,MAX(0,($BX2746-2017+1)/($BX2746-$BW2746+1))),"")</f>
        <v>0.0</v>
      </c>
      <c r="Y2746">
        <f>IF(AND(ISNUMBER($BW2746),ISNUMBER($BX2746)),MIN(1,MAX(0,($BX2746-2018+1)/($BX2746-$BW2746+1))),"")</f>
        <v>0.0</v>
      </c>
      <c r="Z2746">
        <f>IF(AND(ISNUMBER($BW2746),ISNUMBER($BX2746)),MIN(1,MAX(0,($BX2746-2019+1)/($BX2746-$BW2746+1))),"")</f>
        <v>0.0</v>
      </c>
      <c r="AA2746">
        <f>IF(ISNUMBER($BX2746),IF($BX2746&gt;=2017,1,0),"")</f>
        <v>0.0</v>
      </c>
      <c r="AB2746">
        <f>IF(ISNUMBER($BX2746),IF($BX2746&gt;=2018,1,0),"")</f>
        <v>0.0</v>
      </c>
      <c r="AC2746">
        <f>IF(ISNUMBER($BX2746),IF($BX2746&gt;=2019,1,0),"")</f>
        <v>0.0</v>
      </c>
      <c r="AD2746">
        <f>IF($L2746&lt;&gt;"",IF($L2746&gt;2013,1,0),"")</f>
        <v>0.0</v>
      </c>
      <c r="AE2746">
        <f>IF($L2746&lt;&gt;"",1+IF($L2746&gt;2011,1,0)+IF($L2746&gt;2014,1,0),"")</f>
        <v>1.0</v>
      </c>
      <c r="AF2746" t="inlineStr">
        <is>
          <t>loan (interest rate)</t>
        </is>
      </c>
      <c r="AG2746" t="inlineStr">
        <is>
          <t>performance</t>
        </is>
      </c>
      <c r="AH2746" t="inlineStr">
        <is>
          <t>non-sensitive</t>
        </is>
      </c>
      <c r="AI2746" t="inlineStr">
        <is>
          <t>with ETS/CT</t>
        </is>
      </c>
      <c r="AJ2746" t="inlineStr">
        <is>
          <t>without ETS/CT</t>
        </is>
      </c>
      <c r="AK2746" t="str">
        <f>IF(AND($CF2746&lt;&gt;"",IFERROR(INDEX(subsample_country_map!$B:$B,MATCH($CF2746,subsample_country_map!$A:$A,0)),"")&lt;&gt;""),INDEX(subsample_country_map!$B:$B,MATCH($CF2746,subsample_country_map!$A:$A,0)),INDEX(lookup!$AA:$AA,MATCH($A2746,lookup!$A:$A,0)))</f>
        <v>1_US</v>
      </c>
      <c r="AL2746" t="str">
        <f>IF(AND($CF2746&lt;&gt;"",IFERROR(INDEX(subsample_country_map!$C:$C,MATCH($CF2746,subsample_country_map!$A:$A,0)),"")&lt;&gt;""),INDEX(subsample_country_map!$C:$C,MATCH($CF2746,subsample_country_map!$A:$A,0)),INDEX(lookup!$AB:$AB,MATCH($A2746,lookup!$A:$A,0)))</f>
        <v>1_developed</v>
      </c>
      <c r="AM2746" t="str">
        <f>IF(AND($CF2746&lt;&gt;"",IFERROR(INDEX(subsample_country_map!$D:$D,MATCH($CF2746,subsample_country_map!$A:$A,0)),"")&lt;&gt;""),INDEX(subsample_country_map!$D:$D,MATCH($CF2746,subsample_country_map!$A:$A,0)),INDEX(lookup!$AC:$AC,MATCH($A2746,lookup!$A:$A,0)))</f>
        <v>1_western</v>
      </c>
      <c r="AN2746" t="str">
        <f>IF(AND($CF2746&lt;&gt;"",IFERROR(INDEX(subsample_country_map!$E:$E,MATCH($CF2746,subsample_country_map!$A:$A,0)),"")&lt;&gt;""),INDEX(subsample_country_map!$E:$E,MATCH($CF2746,subsample_country_map!$A:$A,0)),INDEX(lookup!$AD:$AD,MATCH($A2746,lookup!$A:$A,0)))</f>
        <v>1_common law</v>
      </c>
      <c r="AO2746" t="str">
        <f>INDEX(lookup!$Y:$Y,MATCH($A2746,lookup!$A:$A,0))</f>
        <v>0_published</v>
      </c>
      <c r="AP2746" t="str">
        <f>INDEX(lookup!$Z:$Z,MATCH($A2746,lookup!$A:$A,0))</f>
        <v>1_VHB high</v>
      </c>
      <c r="AQ2746" t="str">
        <f>INDEX(lookup!$W:$W,MATCH($A2746,lookup!$A:$A,0))</f>
        <v>1_fin/acc/econ</v>
      </c>
      <c r="AR2746" t="inlineStr">
        <is>
          <t>United States</t>
        </is>
      </c>
      <c r="AS2746" t="inlineStr">
        <is>
          <t>v10-adopted</t>
        </is>
      </c>
      <c r="BO2746" t="inlineStr">
        <is>
          <t>original</t>
        </is>
      </c>
      <c r="BP2746" t="inlineStr">
        <is>
          <t>Eichholtz et al (2019)</t>
        </is>
      </c>
      <c r="BQ2746" t="inlineStr">
        <is>
          <t>v10-adopted</t>
        </is>
      </c>
      <c r="BS2746" t="inlineStr">
        <is>
          <t>building/loan [R3]</t>
        </is>
      </c>
      <c r="BT2746" t="n">
        <v>0</v>
      </c>
      <c r="BV2746" t="n">
        <v>468</v>
      </c>
      <c r="BW2746" t="n">
        <v>2006</v>
      </c>
      <c r="BX2746" t="n">
        <v>2015</v>
      </c>
      <c r="BZ2746" t="n">
        <v>2010.5</v>
      </c>
      <c r="CA2746" t="n">
        <v>0</v>
      </c>
      <c r="CB2746" t="n">
        <v>0</v>
      </c>
      <c r="CC2746" t="n">
        <v>0</v>
      </c>
      <c r="CD2746" t="n">
        <v>-0.04281110839864494</v>
      </c>
      <c r="CE2746" t="n">
        <v>1</v>
      </c>
    </row>
    <row r="2747">
      <c r="A2747" t="inlineStr">
        <is>
          <t>Eichholtz et al (2019)</t>
        </is>
      </c>
      <c r="B2747" t="n">
        <v>469</v>
      </c>
      <c r="C2747" t="n">
        <v>0.001127566095699425</v>
      </c>
      <c r="D2747" t="n">
        <v>289</v>
      </c>
      <c r="E2747">
        <f>IF(ISNUMBER($BA2747),$BA2747,IF(AND(ISNUMBER($D2747),ISNUMBER($BW2747),ISNUMBER($BX2747)),$D2747*($BX2747-$BW2747+1),""))</f>
        <v>2890.0</v>
      </c>
      <c r="F2747" t="inlineStr">
        <is>
          <t>coded</t>
        </is>
      </c>
      <c r="G2747" t="inlineStr">
        <is>
          <t>calculated</t>
        </is>
      </c>
      <c r="H2747" t="inlineStr">
        <is>
          <t>partial</t>
        </is>
      </c>
      <c r="I2747" t="inlineStr">
        <is>
          <t>Regression Cofficient and Standard Error  available</t>
        </is>
      </c>
      <c r="J2747">
        <f>IF($BW2747&lt;&gt;"",$BW2747,"")</f>
        <v>2006.0</v>
      </c>
      <c r="K2747">
        <f>IF($BX2747&lt;&gt;"",$BX2747,"")</f>
        <v>2015.0</v>
      </c>
      <c r="L2747">
        <f>IF(AND(ISNUMBER($BW2747),ISNUMBER($BX2747)),($BW2747+$BX2747)/2,"")</f>
        <v>2010.5</v>
      </c>
      <c r="M2747">
        <f>IF($L2747&lt;&gt;"",$L2747,"")</f>
        <v>2010.5</v>
      </c>
      <c r="N2747">
        <f>IF(AND(ISNUMBER($BW2747),ISNUMBER($BX2747)),MIN(1,MAX(0,($BX2747-2016+1)/($BX2747-$BW2747+1))),"")</f>
        <v>0.0</v>
      </c>
      <c r="O2747">
        <f>IF(AND(ISNUMBER($BW2747),ISNUMBER($BX2747)),MIN(1,MAX(0,($BX2747-2017+1)/($BX2747-$BW2747+1))),"")</f>
        <v>0.0</v>
      </c>
      <c r="P2747">
        <f>IF(AND(ISNUMBER($BW2747),ISNUMBER($BX2747)),MIN(1,MAX(0,($BX2747-2018+1)/($BX2747-$BW2747+1))),"")</f>
        <v>0.0</v>
      </c>
      <c r="Q2747">
        <f>IF(AND(ISNUMBER($BW2747),ISNUMBER($BX2747)),MIN(1,MAX(0,($BX2747-2019+1)/($BX2747-$BW2747+1))),"")</f>
        <v>0.0</v>
      </c>
      <c r="R2747">
        <f>IF(AND(ISNUMBER($BW2747),ISNUMBER($BX2747)),MIN(1,MAX(0,($BX2747-2016+1)/($BX2747-$BW2747+1))),"")</f>
        <v>0.0</v>
      </c>
      <c r="S2747">
        <f>IF($L2747&lt;&gt;"",IF($L2747&gt;=2015.5,1,0),"")</f>
        <v>0.0</v>
      </c>
      <c r="T2747">
        <f>IF($L2747&lt;&gt;"",IF($L2747&gt;=2016,1,0),"")</f>
        <v>0.0</v>
      </c>
      <c r="U2747">
        <f>IF(ISNUMBER($BX2747),IF($BX2747&gt;=2016,1,0),"")</f>
        <v>0.0</v>
      </c>
      <c r="V2747">
        <f>IF(ISNUMBER($BW2747),IF($BW2747&gt;=2016,1,0),"")</f>
        <v>0.0</v>
      </c>
      <c r="W2747" t="str">
        <f>IF(AND(ISNUMBER($BW2747),ISNUMBER($BX2747)),IF($BW2747&gt;=2016,"post-only",IF($BX2747&lt;2016,"pre-only","mixed")),"")</f>
        <v>pre-only</v>
      </c>
      <c r="X2747">
        <f>IF(AND(ISNUMBER($BW2747),ISNUMBER($BX2747)),MIN(1,MAX(0,($BX2747-2017+1)/($BX2747-$BW2747+1))),"")</f>
        <v>0.0</v>
      </c>
      <c r="Y2747">
        <f>IF(AND(ISNUMBER($BW2747),ISNUMBER($BX2747)),MIN(1,MAX(0,($BX2747-2018+1)/($BX2747-$BW2747+1))),"")</f>
        <v>0.0</v>
      </c>
      <c r="Z2747">
        <f>IF(AND(ISNUMBER($BW2747),ISNUMBER($BX2747)),MIN(1,MAX(0,($BX2747-2019+1)/($BX2747-$BW2747+1))),"")</f>
        <v>0.0</v>
      </c>
      <c r="AA2747">
        <f>IF(ISNUMBER($BX2747),IF($BX2747&gt;=2017,1,0),"")</f>
        <v>0.0</v>
      </c>
      <c r="AB2747">
        <f>IF(ISNUMBER($BX2747),IF($BX2747&gt;=2018,1,0),"")</f>
        <v>0.0</v>
      </c>
      <c r="AC2747">
        <f>IF(ISNUMBER($BX2747),IF($BX2747&gt;=2019,1,0),"")</f>
        <v>0.0</v>
      </c>
      <c r="AD2747">
        <f>IF($L2747&lt;&gt;"",IF($L2747&gt;2013,1,0),"")</f>
        <v>0.0</v>
      </c>
      <c r="AE2747">
        <f>IF($L2747&lt;&gt;"",1+IF($L2747&gt;2011,1,0)+IF($L2747&gt;2014,1,0),"")</f>
        <v>1.0</v>
      </c>
      <c r="AF2747" t="inlineStr">
        <is>
          <t>loan (interest rate)</t>
        </is>
      </c>
      <c r="AG2747" t="inlineStr">
        <is>
          <t>performance</t>
        </is>
      </c>
      <c r="AH2747" t="inlineStr">
        <is>
          <t>non-sensitive</t>
        </is>
      </c>
      <c r="AI2747" t="inlineStr">
        <is>
          <t>with ETS/CT</t>
        </is>
      </c>
      <c r="AJ2747" t="inlineStr">
        <is>
          <t>without ETS/CT</t>
        </is>
      </c>
      <c r="AK2747" t="str">
        <f>IF(AND($CF2747&lt;&gt;"",IFERROR(INDEX(subsample_country_map!$B:$B,MATCH($CF2747,subsample_country_map!$A:$A,0)),"")&lt;&gt;""),INDEX(subsample_country_map!$B:$B,MATCH($CF2747,subsample_country_map!$A:$A,0)),INDEX(lookup!$AA:$AA,MATCH($A2747,lookup!$A:$A,0)))</f>
        <v>1_US</v>
      </c>
      <c r="AL2747" t="str">
        <f>IF(AND($CF2747&lt;&gt;"",IFERROR(INDEX(subsample_country_map!$C:$C,MATCH($CF2747,subsample_country_map!$A:$A,0)),"")&lt;&gt;""),INDEX(subsample_country_map!$C:$C,MATCH($CF2747,subsample_country_map!$A:$A,0)),INDEX(lookup!$AB:$AB,MATCH($A2747,lookup!$A:$A,0)))</f>
        <v>1_developed</v>
      </c>
      <c r="AM2747" t="str">
        <f>IF(AND($CF2747&lt;&gt;"",IFERROR(INDEX(subsample_country_map!$D:$D,MATCH($CF2747,subsample_country_map!$A:$A,0)),"")&lt;&gt;""),INDEX(subsample_country_map!$D:$D,MATCH($CF2747,subsample_country_map!$A:$A,0)),INDEX(lookup!$AC:$AC,MATCH($A2747,lookup!$A:$A,0)))</f>
        <v>1_western</v>
      </c>
      <c r="AN2747" t="str">
        <f>IF(AND($CF2747&lt;&gt;"",IFERROR(INDEX(subsample_country_map!$E:$E,MATCH($CF2747,subsample_country_map!$A:$A,0)),"")&lt;&gt;""),INDEX(subsample_country_map!$E:$E,MATCH($CF2747,subsample_country_map!$A:$A,0)),INDEX(lookup!$AD:$AD,MATCH($A2747,lookup!$A:$A,0)))</f>
        <v>1_common law</v>
      </c>
      <c r="AO2747" t="str">
        <f>INDEX(lookup!$Y:$Y,MATCH($A2747,lookup!$A:$A,0))</f>
        <v>0_published</v>
      </c>
      <c r="AP2747" t="str">
        <f>INDEX(lookup!$Z:$Z,MATCH($A2747,lookup!$A:$A,0))</f>
        <v>1_VHB high</v>
      </c>
      <c r="AQ2747" t="str">
        <f>INDEX(lookup!$W:$W,MATCH($A2747,lookup!$A:$A,0))</f>
        <v>1_fin/acc/econ</v>
      </c>
      <c r="AR2747" t="inlineStr">
        <is>
          <t>United States</t>
        </is>
      </c>
      <c r="AS2747" t="inlineStr">
        <is>
          <t>v10-adopted</t>
        </is>
      </c>
      <c r="BO2747" t="inlineStr">
        <is>
          <t>original</t>
        </is>
      </c>
      <c r="BP2747" t="inlineStr">
        <is>
          <t>Eichholtz et al (2019)</t>
        </is>
      </c>
      <c r="BQ2747" t="inlineStr">
        <is>
          <t>v10-adopted</t>
        </is>
      </c>
      <c r="BS2747" t="inlineStr">
        <is>
          <t>building/loan [R3]</t>
        </is>
      </c>
      <c r="BT2747" t="n">
        <v>0</v>
      </c>
      <c r="BV2747" t="n">
        <v>469</v>
      </c>
      <c r="BW2747" t="n">
        <v>2006</v>
      </c>
      <c r="BX2747" t="n">
        <v>2015</v>
      </c>
      <c r="BZ2747" t="n">
        <v>2010.5</v>
      </c>
      <c r="CA2747" t="n">
        <v>0</v>
      </c>
      <c r="CB2747" t="n">
        <v>0</v>
      </c>
      <c r="CC2747" t="n">
        <v>0</v>
      </c>
      <c r="CD2747" t="n">
        <v>0.001127566573564293</v>
      </c>
      <c r="CE2747" t="n">
        <v>1</v>
      </c>
    </row>
    <row r="2748">
      <c r="A2748" t="inlineStr">
        <is>
          <t>Eichholtz et al (2019)</t>
        </is>
      </c>
      <c r="B2748" t="n">
        <v>470</v>
      </c>
      <c r="C2748" t="n">
        <v>-0.04209655666259355</v>
      </c>
      <c r="D2748" t="n">
        <v>548</v>
      </c>
      <c r="E2748">
        <f>IF(ISNUMBER($BA2748),$BA2748,IF(AND(ISNUMBER($D2748),ISNUMBER($BW2748),ISNUMBER($BX2748)),$D2748*($BX2748-$BW2748+1),""))</f>
        <v>5480.0</v>
      </c>
      <c r="F2748" t="inlineStr">
        <is>
          <t>coded</t>
        </is>
      </c>
      <c r="G2748" t="inlineStr">
        <is>
          <t>calculated</t>
        </is>
      </c>
      <c r="H2748" t="inlineStr">
        <is>
          <t>partial</t>
        </is>
      </c>
      <c r="I2748" t="inlineStr">
        <is>
          <t>Regression Cofficient and Standard Error  available</t>
        </is>
      </c>
      <c r="J2748">
        <f>IF($BW2748&lt;&gt;"",$BW2748,"")</f>
        <v>2006.0</v>
      </c>
      <c r="K2748">
        <f>IF($BX2748&lt;&gt;"",$BX2748,"")</f>
        <v>2015.0</v>
      </c>
      <c r="L2748">
        <f>IF(AND(ISNUMBER($BW2748),ISNUMBER($BX2748)),($BW2748+$BX2748)/2,"")</f>
        <v>2010.5</v>
      </c>
      <c r="M2748">
        <f>IF($L2748&lt;&gt;"",$L2748,"")</f>
        <v>2010.5</v>
      </c>
      <c r="N2748">
        <f>IF(AND(ISNUMBER($BW2748),ISNUMBER($BX2748)),MIN(1,MAX(0,($BX2748-2016+1)/($BX2748-$BW2748+1))),"")</f>
        <v>0.0</v>
      </c>
      <c r="O2748">
        <f>IF(AND(ISNUMBER($BW2748),ISNUMBER($BX2748)),MIN(1,MAX(0,($BX2748-2017+1)/($BX2748-$BW2748+1))),"")</f>
        <v>0.0</v>
      </c>
      <c r="P2748">
        <f>IF(AND(ISNUMBER($BW2748),ISNUMBER($BX2748)),MIN(1,MAX(0,($BX2748-2018+1)/($BX2748-$BW2748+1))),"")</f>
        <v>0.0</v>
      </c>
      <c r="Q2748">
        <f>IF(AND(ISNUMBER($BW2748),ISNUMBER($BX2748)),MIN(1,MAX(0,($BX2748-2019+1)/($BX2748-$BW2748+1))),"")</f>
        <v>0.0</v>
      </c>
      <c r="R2748">
        <f>IF(AND(ISNUMBER($BW2748),ISNUMBER($BX2748)),MIN(1,MAX(0,($BX2748-2016+1)/($BX2748-$BW2748+1))),"")</f>
        <v>0.0</v>
      </c>
      <c r="S2748">
        <f>IF($L2748&lt;&gt;"",IF($L2748&gt;=2015.5,1,0),"")</f>
        <v>0.0</v>
      </c>
      <c r="T2748">
        <f>IF($L2748&lt;&gt;"",IF($L2748&gt;=2016,1,0),"")</f>
        <v>0.0</v>
      </c>
      <c r="U2748">
        <f>IF(ISNUMBER($BX2748),IF($BX2748&gt;=2016,1,0),"")</f>
        <v>0.0</v>
      </c>
      <c r="V2748">
        <f>IF(ISNUMBER($BW2748),IF($BW2748&gt;=2016,1,0),"")</f>
        <v>0.0</v>
      </c>
      <c r="W2748" t="str">
        <f>IF(AND(ISNUMBER($BW2748),ISNUMBER($BX2748)),IF($BW2748&gt;=2016,"post-only",IF($BX2748&lt;2016,"pre-only","mixed")),"")</f>
        <v>pre-only</v>
      </c>
      <c r="X2748">
        <f>IF(AND(ISNUMBER($BW2748),ISNUMBER($BX2748)),MIN(1,MAX(0,($BX2748-2017+1)/($BX2748-$BW2748+1))),"")</f>
        <v>0.0</v>
      </c>
      <c r="Y2748">
        <f>IF(AND(ISNUMBER($BW2748),ISNUMBER($BX2748)),MIN(1,MAX(0,($BX2748-2018+1)/($BX2748-$BW2748+1))),"")</f>
        <v>0.0</v>
      </c>
      <c r="Z2748">
        <f>IF(AND(ISNUMBER($BW2748),ISNUMBER($BX2748)),MIN(1,MAX(0,($BX2748-2019+1)/($BX2748-$BW2748+1))),"")</f>
        <v>0.0</v>
      </c>
      <c r="AA2748">
        <f>IF(ISNUMBER($BX2748),IF($BX2748&gt;=2017,1,0),"")</f>
        <v>0.0</v>
      </c>
      <c r="AB2748">
        <f>IF(ISNUMBER($BX2748),IF($BX2748&gt;=2018,1,0),"")</f>
        <v>0.0</v>
      </c>
      <c r="AC2748">
        <f>IF(ISNUMBER($BX2748),IF($BX2748&gt;=2019,1,0),"")</f>
        <v>0.0</v>
      </c>
      <c r="AD2748">
        <f>IF($L2748&lt;&gt;"",IF($L2748&gt;2013,1,0),"")</f>
        <v>0.0</v>
      </c>
      <c r="AE2748">
        <f>IF($L2748&lt;&gt;"",1+IF($L2748&gt;2011,1,0)+IF($L2748&gt;2014,1,0),"")</f>
        <v>1.0</v>
      </c>
      <c r="AF2748" t="inlineStr">
        <is>
          <t>loan (interest rate)</t>
        </is>
      </c>
      <c r="AG2748" t="inlineStr">
        <is>
          <t>performance</t>
        </is>
      </c>
      <c r="AH2748" t="inlineStr">
        <is>
          <t>non-sensitive</t>
        </is>
      </c>
      <c r="AI2748" t="inlineStr">
        <is>
          <t>with ETS/CT</t>
        </is>
      </c>
      <c r="AJ2748" t="inlineStr">
        <is>
          <t>without ETS/CT</t>
        </is>
      </c>
      <c r="AK2748" t="str">
        <f>IF(AND($CF2748&lt;&gt;"",IFERROR(INDEX(subsample_country_map!$B:$B,MATCH($CF2748,subsample_country_map!$A:$A,0)),"")&lt;&gt;""),INDEX(subsample_country_map!$B:$B,MATCH($CF2748,subsample_country_map!$A:$A,0)),INDEX(lookup!$AA:$AA,MATCH($A2748,lookup!$A:$A,0)))</f>
        <v>1_US</v>
      </c>
      <c r="AL2748" t="str">
        <f>IF(AND($CF2748&lt;&gt;"",IFERROR(INDEX(subsample_country_map!$C:$C,MATCH($CF2748,subsample_country_map!$A:$A,0)),"")&lt;&gt;""),INDEX(subsample_country_map!$C:$C,MATCH($CF2748,subsample_country_map!$A:$A,0)),INDEX(lookup!$AB:$AB,MATCH($A2748,lookup!$A:$A,0)))</f>
        <v>1_developed</v>
      </c>
      <c r="AM2748" t="str">
        <f>IF(AND($CF2748&lt;&gt;"",IFERROR(INDEX(subsample_country_map!$D:$D,MATCH($CF2748,subsample_country_map!$A:$A,0)),"")&lt;&gt;""),INDEX(subsample_country_map!$D:$D,MATCH($CF2748,subsample_country_map!$A:$A,0)),INDEX(lookup!$AC:$AC,MATCH($A2748,lookup!$A:$A,0)))</f>
        <v>1_western</v>
      </c>
      <c r="AN2748" t="str">
        <f>IF(AND($CF2748&lt;&gt;"",IFERROR(INDEX(subsample_country_map!$E:$E,MATCH($CF2748,subsample_country_map!$A:$A,0)),"")&lt;&gt;""),INDEX(subsample_country_map!$E:$E,MATCH($CF2748,subsample_country_map!$A:$A,0)),INDEX(lookup!$AD:$AD,MATCH($A2748,lookup!$A:$A,0)))</f>
        <v>1_common law</v>
      </c>
      <c r="AO2748" t="str">
        <f>INDEX(lookup!$Y:$Y,MATCH($A2748,lookup!$A:$A,0))</f>
        <v>0_published</v>
      </c>
      <c r="AP2748" t="str">
        <f>INDEX(lookup!$Z:$Z,MATCH($A2748,lookup!$A:$A,0))</f>
        <v>1_VHB high</v>
      </c>
      <c r="AQ2748" t="str">
        <f>INDEX(lookup!$W:$W,MATCH($A2748,lookup!$A:$A,0))</f>
        <v>1_fin/acc/econ</v>
      </c>
      <c r="AR2748" t="inlineStr">
        <is>
          <t>United States</t>
        </is>
      </c>
      <c r="AS2748" t="inlineStr">
        <is>
          <t>v10-adopted</t>
        </is>
      </c>
      <c r="BO2748" t="inlineStr">
        <is>
          <t>original</t>
        </is>
      </c>
      <c r="BP2748" t="inlineStr">
        <is>
          <t>Eichholtz et al (2019)</t>
        </is>
      </c>
      <c r="BQ2748" t="inlineStr">
        <is>
          <t>v10-adopted</t>
        </is>
      </c>
      <c r="BS2748" t="inlineStr">
        <is>
          <t>building/loan [R3]</t>
        </is>
      </c>
      <c r="BT2748" t="n">
        <v>0</v>
      </c>
      <c r="BV2748" t="n">
        <v>470</v>
      </c>
      <c r="BW2748" t="n">
        <v>2006</v>
      </c>
      <c r="BX2748" t="n">
        <v>2015</v>
      </c>
      <c r="BZ2748" t="n">
        <v>2010.5</v>
      </c>
      <c r="CA2748" t="n">
        <v>0</v>
      </c>
      <c r="CB2748" t="n">
        <v>0</v>
      </c>
      <c r="CC2748" t="n">
        <v>0</v>
      </c>
      <c r="CD2748" t="n">
        <v>-0.04212144985402047</v>
      </c>
      <c r="CE2748" t="n">
        <v>1</v>
      </c>
    </row>
    <row r="2749">
      <c r="A2749" t="inlineStr">
        <is>
          <t>Eichholtz et al (2019)</t>
        </is>
      </c>
      <c r="B2749" t="n">
        <v>471</v>
      </c>
      <c r="C2749" t="n">
        <v>-0.02302280967623929</v>
      </c>
      <c r="D2749" t="n">
        <v>548</v>
      </c>
      <c r="E2749">
        <f>IF(ISNUMBER($BA2749),$BA2749,IF(AND(ISNUMBER($D2749),ISNUMBER($BW2749),ISNUMBER($BX2749)),$D2749*($BX2749-$BW2749+1),""))</f>
        <v>5480.0</v>
      </c>
      <c r="F2749" t="inlineStr">
        <is>
          <t>coded</t>
        </is>
      </c>
      <c r="G2749" t="inlineStr">
        <is>
          <t>calculated</t>
        </is>
      </c>
      <c r="H2749" t="inlineStr">
        <is>
          <t>partial</t>
        </is>
      </c>
      <c r="I2749" t="inlineStr">
        <is>
          <t>Regression Cofficient and Standard Error  available</t>
        </is>
      </c>
      <c r="J2749">
        <f>IF($BW2749&lt;&gt;"",$BW2749,"")</f>
        <v>2006.0</v>
      </c>
      <c r="K2749">
        <f>IF($BX2749&lt;&gt;"",$BX2749,"")</f>
        <v>2015.0</v>
      </c>
      <c r="L2749">
        <f>IF(AND(ISNUMBER($BW2749),ISNUMBER($BX2749)),($BW2749+$BX2749)/2,"")</f>
        <v>2010.5</v>
      </c>
      <c r="M2749">
        <f>IF($L2749&lt;&gt;"",$L2749,"")</f>
        <v>2010.5</v>
      </c>
      <c r="N2749">
        <f>IF(AND(ISNUMBER($BW2749),ISNUMBER($BX2749)),MIN(1,MAX(0,($BX2749-2016+1)/($BX2749-$BW2749+1))),"")</f>
        <v>0.0</v>
      </c>
      <c r="O2749">
        <f>IF(AND(ISNUMBER($BW2749),ISNUMBER($BX2749)),MIN(1,MAX(0,($BX2749-2017+1)/($BX2749-$BW2749+1))),"")</f>
        <v>0.0</v>
      </c>
      <c r="P2749">
        <f>IF(AND(ISNUMBER($BW2749),ISNUMBER($BX2749)),MIN(1,MAX(0,($BX2749-2018+1)/($BX2749-$BW2749+1))),"")</f>
        <v>0.0</v>
      </c>
      <c r="Q2749">
        <f>IF(AND(ISNUMBER($BW2749),ISNUMBER($BX2749)),MIN(1,MAX(0,($BX2749-2019+1)/($BX2749-$BW2749+1))),"")</f>
        <v>0.0</v>
      </c>
      <c r="R2749">
        <f>IF(AND(ISNUMBER($BW2749),ISNUMBER($BX2749)),MIN(1,MAX(0,($BX2749-2016+1)/($BX2749-$BW2749+1))),"")</f>
        <v>0.0</v>
      </c>
      <c r="S2749">
        <f>IF($L2749&lt;&gt;"",IF($L2749&gt;=2015.5,1,0),"")</f>
        <v>0.0</v>
      </c>
      <c r="T2749">
        <f>IF($L2749&lt;&gt;"",IF($L2749&gt;=2016,1,0),"")</f>
        <v>0.0</v>
      </c>
      <c r="U2749">
        <f>IF(ISNUMBER($BX2749),IF($BX2749&gt;=2016,1,0),"")</f>
        <v>0.0</v>
      </c>
      <c r="V2749">
        <f>IF(ISNUMBER($BW2749),IF($BW2749&gt;=2016,1,0),"")</f>
        <v>0.0</v>
      </c>
      <c r="W2749" t="str">
        <f>IF(AND(ISNUMBER($BW2749),ISNUMBER($BX2749)),IF($BW2749&gt;=2016,"post-only",IF($BX2749&lt;2016,"pre-only","mixed")),"")</f>
        <v>pre-only</v>
      </c>
      <c r="X2749">
        <f>IF(AND(ISNUMBER($BW2749),ISNUMBER($BX2749)),MIN(1,MAX(0,($BX2749-2017+1)/($BX2749-$BW2749+1))),"")</f>
        <v>0.0</v>
      </c>
      <c r="Y2749">
        <f>IF(AND(ISNUMBER($BW2749),ISNUMBER($BX2749)),MIN(1,MAX(0,($BX2749-2018+1)/($BX2749-$BW2749+1))),"")</f>
        <v>0.0</v>
      </c>
      <c r="Z2749">
        <f>IF(AND(ISNUMBER($BW2749),ISNUMBER($BX2749)),MIN(1,MAX(0,($BX2749-2019+1)/($BX2749-$BW2749+1))),"")</f>
        <v>0.0</v>
      </c>
      <c r="AA2749">
        <f>IF(ISNUMBER($BX2749),IF($BX2749&gt;=2017,1,0),"")</f>
        <v>0.0</v>
      </c>
      <c r="AB2749">
        <f>IF(ISNUMBER($BX2749),IF($BX2749&gt;=2018,1,0),"")</f>
        <v>0.0</v>
      </c>
      <c r="AC2749">
        <f>IF(ISNUMBER($BX2749),IF($BX2749&gt;=2019,1,0),"")</f>
        <v>0.0</v>
      </c>
      <c r="AD2749">
        <f>IF($L2749&lt;&gt;"",IF($L2749&gt;2013,1,0),"")</f>
        <v>0.0</v>
      </c>
      <c r="AE2749">
        <f>IF($L2749&lt;&gt;"",1+IF($L2749&gt;2011,1,0)+IF($L2749&gt;2014,1,0),"")</f>
        <v>1.0</v>
      </c>
      <c r="AF2749" t="inlineStr">
        <is>
          <t>loan (interest rate)</t>
        </is>
      </c>
      <c r="AG2749" t="inlineStr">
        <is>
          <t>performance</t>
        </is>
      </c>
      <c r="AH2749" t="inlineStr">
        <is>
          <t>non-sensitive</t>
        </is>
      </c>
      <c r="AI2749" t="inlineStr">
        <is>
          <t>with ETS/CT</t>
        </is>
      </c>
      <c r="AJ2749" t="inlineStr">
        <is>
          <t>without ETS/CT</t>
        </is>
      </c>
      <c r="AK2749" t="str">
        <f>IF(AND($CF2749&lt;&gt;"",IFERROR(INDEX(subsample_country_map!$B:$B,MATCH($CF2749,subsample_country_map!$A:$A,0)),"")&lt;&gt;""),INDEX(subsample_country_map!$B:$B,MATCH($CF2749,subsample_country_map!$A:$A,0)),INDEX(lookup!$AA:$AA,MATCH($A2749,lookup!$A:$A,0)))</f>
        <v>1_US</v>
      </c>
      <c r="AL2749" t="str">
        <f>IF(AND($CF2749&lt;&gt;"",IFERROR(INDEX(subsample_country_map!$C:$C,MATCH($CF2749,subsample_country_map!$A:$A,0)),"")&lt;&gt;""),INDEX(subsample_country_map!$C:$C,MATCH($CF2749,subsample_country_map!$A:$A,0)),INDEX(lookup!$AB:$AB,MATCH($A2749,lookup!$A:$A,0)))</f>
        <v>1_developed</v>
      </c>
      <c r="AM2749" t="str">
        <f>IF(AND($CF2749&lt;&gt;"",IFERROR(INDEX(subsample_country_map!$D:$D,MATCH($CF2749,subsample_country_map!$A:$A,0)),"")&lt;&gt;""),INDEX(subsample_country_map!$D:$D,MATCH($CF2749,subsample_country_map!$A:$A,0)),INDEX(lookup!$AC:$AC,MATCH($A2749,lookup!$A:$A,0)))</f>
        <v>1_western</v>
      </c>
      <c r="AN2749" t="str">
        <f>IF(AND($CF2749&lt;&gt;"",IFERROR(INDEX(subsample_country_map!$E:$E,MATCH($CF2749,subsample_country_map!$A:$A,0)),"")&lt;&gt;""),INDEX(subsample_country_map!$E:$E,MATCH($CF2749,subsample_country_map!$A:$A,0)),INDEX(lookup!$AD:$AD,MATCH($A2749,lookup!$A:$A,0)))</f>
        <v>1_common law</v>
      </c>
      <c r="AO2749" t="str">
        <f>INDEX(lookup!$Y:$Y,MATCH($A2749,lookup!$A:$A,0))</f>
        <v>0_published</v>
      </c>
      <c r="AP2749" t="str">
        <f>INDEX(lookup!$Z:$Z,MATCH($A2749,lookup!$A:$A,0))</f>
        <v>1_VHB high</v>
      </c>
      <c r="AQ2749" t="str">
        <f>INDEX(lookup!$W:$W,MATCH($A2749,lookup!$A:$A,0))</f>
        <v>1_fin/acc/econ</v>
      </c>
      <c r="AR2749" t="inlineStr">
        <is>
          <t>United States</t>
        </is>
      </c>
      <c r="AS2749" t="inlineStr">
        <is>
          <t>v10-adopted</t>
        </is>
      </c>
      <c r="BO2749" t="inlineStr">
        <is>
          <t>original</t>
        </is>
      </c>
      <c r="BP2749" t="inlineStr">
        <is>
          <t>Eichholtz et al (2019)</t>
        </is>
      </c>
      <c r="BQ2749" t="inlineStr">
        <is>
          <t>v10-adopted</t>
        </is>
      </c>
      <c r="BS2749" t="inlineStr">
        <is>
          <t>building/loan [R3]</t>
        </is>
      </c>
      <c r="BT2749" t="n">
        <v>0</v>
      </c>
      <c r="BV2749" t="n">
        <v>471</v>
      </c>
      <c r="BW2749" t="n">
        <v>2006</v>
      </c>
      <c r="BX2749" t="n">
        <v>2015</v>
      </c>
      <c r="BZ2749" t="n">
        <v>2010.5</v>
      </c>
      <c r="CA2749" t="n">
        <v>0</v>
      </c>
      <c r="CB2749" t="n">
        <v>0</v>
      </c>
      <c r="CC2749" t="n">
        <v>0</v>
      </c>
      <c r="CD2749" t="n">
        <v>-0.02302687871534946</v>
      </c>
      <c r="CE2749" t="n">
        <v>1</v>
      </c>
    </row>
    <row r="2750">
      <c r="A2750" t="inlineStr">
        <is>
          <t>Eichholtz et al (2019)</t>
        </is>
      </c>
      <c r="B2750" t="n">
        <v>472</v>
      </c>
      <c r="C2750" t="n">
        <v>-0.05102462407402553</v>
      </c>
      <c r="D2750" t="n">
        <v>284</v>
      </c>
      <c r="E2750">
        <f>IF(ISNUMBER($BA2750),$BA2750,IF(AND(ISNUMBER($D2750),ISNUMBER($BW2750),ISNUMBER($BX2750)),$D2750*($BX2750-$BW2750+1),""))</f>
        <v>2840.0</v>
      </c>
      <c r="F2750" t="inlineStr">
        <is>
          <t>coded</t>
        </is>
      </c>
      <c r="G2750" t="inlineStr">
        <is>
          <t>calculated</t>
        </is>
      </c>
      <c r="H2750" t="inlineStr">
        <is>
          <t>partial</t>
        </is>
      </c>
      <c r="I2750" t="inlineStr">
        <is>
          <t>Regression Cofficient and Standard Error  available</t>
        </is>
      </c>
      <c r="J2750">
        <f>IF($BW2750&lt;&gt;"",$BW2750,"")</f>
        <v>2006.0</v>
      </c>
      <c r="K2750">
        <f>IF($BX2750&lt;&gt;"",$BX2750,"")</f>
        <v>2015.0</v>
      </c>
      <c r="L2750">
        <f>IF(AND(ISNUMBER($BW2750),ISNUMBER($BX2750)),($BW2750+$BX2750)/2,"")</f>
        <v>2010.5</v>
      </c>
      <c r="M2750">
        <f>IF($L2750&lt;&gt;"",$L2750,"")</f>
        <v>2010.5</v>
      </c>
      <c r="N2750">
        <f>IF(AND(ISNUMBER($BW2750),ISNUMBER($BX2750)),MIN(1,MAX(0,($BX2750-2016+1)/($BX2750-$BW2750+1))),"")</f>
        <v>0.0</v>
      </c>
      <c r="O2750">
        <f>IF(AND(ISNUMBER($BW2750),ISNUMBER($BX2750)),MIN(1,MAX(0,($BX2750-2017+1)/($BX2750-$BW2750+1))),"")</f>
        <v>0.0</v>
      </c>
      <c r="P2750">
        <f>IF(AND(ISNUMBER($BW2750),ISNUMBER($BX2750)),MIN(1,MAX(0,($BX2750-2018+1)/($BX2750-$BW2750+1))),"")</f>
        <v>0.0</v>
      </c>
      <c r="Q2750">
        <f>IF(AND(ISNUMBER($BW2750),ISNUMBER($BX2750)),MIN(1,MAX(0,($BX2750-2019+1)/($BX2750-$BW2750+1))),"")</f>
        <v>0.0</v>
      </c>
      <c r="R2750">
        <f>IF(AND(ISNUMBER($BW2750),ISNUMBER($BX2750)),MIN(1,MAX(0,($BX2750-2016+1)/($BX2750-$BW2750+1))),"")</f>
        <v>0.0</v>
      </c>
      <c r="S2750">
        <f>IF($L2750&lt;&gt;"",IF($L2750&gt;=2015.5,1,0),"")</f>
        <v>0.0</v>
      </c>
      <c r="T2750">
        <f>IF($L2750&lt;&gt;"",IF($L2750&gt;=2016,1,0),"")</f>
        <v>0.0</v>
      </c>
      <c r="U2750">
        <f>IF(ISNUMBER($BX2750),IF($BX2750&gt;=2016,1,0),"")</f>
        <v>0.0</v>
      </c>
      <c r="V2750">
        <f>IF(ISNUMBER($BW2750),IF($BW2750&gt;=2016,1,0),"")</f>
        <v>0.0</v>
      </c>
      <c r="W2750" t="str">
        <f>IF(AND(ISNUMBER($BW2750),ISNUMBER($BX2750)),IF($BW2750&gt;=2016,"post-only",IF($BX2750&lt;2016,"pre-only","mixed")),"")</f>
        <v>pre-only</v>
      </c>
      <c r="X2750">
        <f>IF(AND(ISNUMBER($BW2750),ISNUMBER($BX2750)),MIN(1,MAX(0,($BX2750-2017+1)/($BX2750-$BW2750+1))),"")</f>
        <v>0.0</v>
      </c>
      <c r="Y2750">
        <f>IF(AND(ISNUMBER($BW2750),ISNUMBER($BX2750)),MIN(1,MAX(0,($BX2750-2018+1)/($BX2750-$BW2750+1))),"")</f>
        <v>0.0</v>
      </c>
      <c r="Z2750">
        <f>IF(AND(ISNUMBER($BW2750),ISNUMBER($BX2750)),MIN(1,MAX(0,($BX2750-2019+1)/($BX2750-$BW2750+1))),"")</f>
        <v>0.0</v>
      </c>
      <c r="AA2750">
        <f>IF(ISNUMBER($BX2750),IF($BX2750&gt;=2017,1,0),"")</f>
        <v>0.0</v>
      </c>
      <c r="AB2750">
        <f>IF(ISNUMBER($BX2750),IF($BX2750&gt;=2018,1,0),"")</f>
        <v>0.0</v>
      </c>
      <c r="AC2750">
        <f>IF(ISNUMBER($BX2750),IF($BX2750&gt;=2019,1,0),"")</f>
        <v>0.0</v>
      </c>
      <c r="AD2750">
        <f>IF($L2750&lt;&gt;"",IF($L2750&gt;2013,1,0),"")</f>
        <v>0.0</v>
      </c>
      <c r="AE2750">
        <f>IF($L2750&lt;&gt;"",1+IF($L2750&gt;2011,1,0)+IF($L2750&gt;2014,1,0),"")</f>
        <v>1.0</v>
      </c>
      <c r="AF2750" t="inlineStr">
        <is>
          <t>loan (interest rate)</t>
        </is>
      </c>
      <c r="AG2750" t="inlineStr">
        <is>
          <t>performance</t>
        </is>
      </c>
      <c r="AH2750" t="inlineStr">
        <is>
          <t>non-sensitive</t>
        </is>
      </c>
      <c r="AI2750" t="inlineStr">
        <is>
          <t>with ETS/CT</t>
        </is>
      </c>
      <c r="AJ2750" t="inlineStr">
        <is>
          <t>without ETS/CT</t>
        </is>
      </c>
      <c r="AK2750" t="str">
        <f>IF(AND($CF2750&lt;&gt;"",IFERROR(INDEX(subsample_country_map!$B:$B,MATCH($CF2750,subsample_country_map!$A:$A,0)),"")&lt;&gt;""),INDEX(subsample_country_map!$B:$B,MATCH($CF2750,subsample_country_map!$A:$A,0)),INDEX(lookup!$AA:$AA,MATCH($A2750,lookup!$A:$A,0)))</f>
        <v>1_US</v>
      </c>
      <c r="AL2750" t="str">
        <f>IF(AND($CF2750&lt;&gt;"",IFERROR(INDEX(subsample_country_map!$C:$C,MATCH($CF2750,subsample_country_map!$A:$A,0)),"")&lt;&gt;""),INDEX(subsample_country_map!$C:$C,MATCH($CF2750,subsample_country_map!$A:$A,0)),INDEX(lookup!$AB:$AB,MATCH($A2750,lookup!$A:$A,0)))</f>
        <v>1_developed</v>
      </c>
      <c r="AM2750" t="str">
        <f>IF(AND($CF2750&lt;&gt;"",IFERROR(INDEX(subsample_country_map!$D:$D,MATCH($CF2750,subsample_country_map!$A:$A,0)),"")&lt;&gt;""),INDEX(subsample_country_map!$D:$D,MATCH($CF2750,subsample_country_map!$A:$A,0)),INDEX(lookup!$AC:$AC,MATCH($A2750,lookup!$A:$A,0)))</f>
        <v>1_western</v>
      </c>
      <c r="AN2750" t="str">
        <f>IF(AND($CF2750&lt;&gt;"",IFERROR(INDEX(subsample_country_map!$E:$E,MATCH($CF2750,subsample_country_map!$A:$A,0)),"")&lt;&gt;""),INDEX(subsample_country_map!$E:$E,MATCH($CF2750,subsample_country_map!$A:$A,0)),INDEX(lookup!$AD:$AD,MATCH($A2750,lookup!$A:$A,0)))</f>
        <v>1_common law</v>
      </c>
      <c r="AO2750" t="str">
        <f>INDEX(lookup!$Y:$Y,MATCH($A2750,lookup!$A:$A,0))</f>
        <v>0_published</v>
      </c>
      <c r="AP2750" t="str">
        <f>INDEX(lookup!$Z:$Z,MATCH($A2750,lookup!$A:$A,0))</f>
        <v>1_VHB high</v>
      </c>
      <c r="AQ2750" t="str">
        <f>INDEX(lookup!$W:$W,MATCH($A2750,lookup!$A:$A,0))</f>
        <v>1_fin/acc/econ</v>
      </c>
      <c r="AR2750" t="inlineStr">
        <is>
          <t>United States</t>
        </is>
      </c>
      <c r="AS2750" t="inlineStr">
        <is>
          <t>v10-adopted</t>
        </is>
      </c>
      <c r="BO2750" t="inlineStr">
        <is>
          <t>original</t>
        </is>
      </c>
      <c r="BP2750" t="inlineStr">
        <is>
          <t>Eichholtz et al (2019)</t>
        </is>
      </c>
      <c r="BQ2750" t="inlineStr">
        <is>
          <t>v10-adopted</t>
        </is>
      </c>
      <c r="BS2750" t="inlineStr">
        <is>
          <t>building/loan [R3]</t>
        </is>
      </c>
      <c r="BT2750" t="n">
        <v>0</v>
      </c>
      <c r="BV2750" t="n">
        <v>472</v>
      </c>
      <c r="BW2750" t="n">
        <v>2006</v>
      </c>
      <c r="BX2750" t="n">
        <v>2015</v>
      </c>
      <c r="BZ2750" t="n">
        <v>2010.5</v>
      </c>
      <c r="CA2750" t="n">
        <v>0</v>
      </c>
      <c r="CB2750" t="n">
        <v>0</v>
      </c>
      <c r="CC2750" t="n">
        <v>0</v>
      </c>
      <c r="CD2750" t="n">
        <v>-0.05106897445286508</v>
      </c>
      <c r="CE2750" t="n">
        <v>1</v>
      </c>
    </row>
    <row r="2751">
      <c r="A2751" t="inlineStr">
        <is>
          <t>Eichholtz et al (2019)</t>
        </is>
      </c>
      <c r="B2751" t="n">
        <v>473</v>
      </c>
      <c r="C2751" t="n">
        <v>-0.02838820081271936</v>
      </c>
      <c r="D2751" t="n">
        <v>284</v>
      </c>
      <c r="E2751">
        <f>IF(ISNUMBER($BA2751),$BA2751,IF(AND(ISNUMBER($D2751),ISNUMBER($BW2751),ISNUMBER($BX2751)),$D2751*($BX2751-$BW2751+1),""))</f>
        <v>2840.0</v>
      </c>
      <c r="F2751" t="inlineStr">
        <is>
          <t>coded</t>
        </is>
      </c>
      <c r="G2751" t="inlineStr">
        <is>
          <t>calculated</t>
        </is>
      </c>
      <c r="H2751" t="inlineStr">
        <is>
          <t>partial</t>
        </is>
      </c>
      <c r="I2751" t="inlineStr">
        <is>
          <t>Regression Cofficient and Standard Error  available</t>
        </is>
      </c>
      <c r="J2751">
        <f>IF($BW2751&lt;&gt;"",$BW2751,"")</f>
        <v>2006.0</v>
      </c>
      <c r="K2751">
        <f>IF($BX2751&lt;&gt;"",$BX2751,"")</f>
        <v>2015.0</v>
      </c>
      <c r="L2751">
        <f>IF(AND(ISNUMBER($BW2751),ISNUMBER($BX2751)),($BW2751+$BX2751)/2,"")</f>
        <v>2010.5</v>
      </c>
      <c r="M2751">
        <f>IF($L2751&lt;&gt;"",$L2751,"")</f>
        <v>2010.5</v>
      </c>
      <c r="N2751">
        <f>IF(AND(ISNUMBER($BW2751),ISNUMBER($BX2751)),MIN(1,MAX(0,($BX2751-2016+1)/($BX2751-$BW2751+1))),"")</f>
        <v>0.0</v>
      </c>
      <c r="O2751">
        <f>IF(AND(ISNUMBER($BW2751),ISNUMBER($BX2751)),MIN(1,MAX(0,($BX2751-2017+1)/($BX2751-$BW2751+1))),"")</f>
        <v>0.0</v>
      </c>
      <c r="P2751">
        <f>IF(AND(ISNUMBER($BW2751),ISNUMBER($BX2751)),MIN(1,MAX(0,($BX2751-2018+1)/($BX2751-$BW2751+1))),"")</f>
        <v>0.0</v>
      </c>
      <c r="Q2751">
        <f>IF(AND(ISNUMBER($BW2751),ISNUMBER($BX2751)),MIN(1,MAX(0,($BX2751-2019+1)/($BX2751-$BW2751+1))),"")</f>
        <v>0.0</v>
      </c>
      <c r="R2751">
        <f>IF(AND(ISNUMBER($BW2751),ISNUMBER($BX2751)),MIN(1,MAX(0,($BX2751-2016+1)/($BX2751-$BW2751+1))),"")</f>
        <v>0.0</v>
      </c>
      <c r="S2751">
        <f>IF($L2751&lt;&gt;"",IF($L2751&gt;=2015.5,1,0),"")</f>
        <v>0.0</v>
      </c>
      <c r="T2751">
        <f>IF($L2751&lt;&gt;"",IF($L2751&gt;=2016,1,0),"")</f>
        <v>0.0</v>
      </c>
      <c r="U2751">
        <f>IF(ISNUMBER($BX2751),IF($BX2751&gt;=2016,1,0),"")</f>
        <v>0.0</v>
      </c>
      <c r="V2751">
        <f>IF(ISNUMBER($BW2751),IF($BW2751&gt;=2016,1,0),"")</f>
        <v>0.0</v>
      </c>
      <c r="W2751" t="str">
        <f>IF(AND(ISNUMBER($BW2751),ISNUMBER($BX2751)),IF($BW2751&gt;=2016,"post-only",IF($BX2751&lt;2016,"pre-only","mixed")),"")</f>
        <v>pre-only</v>
      </c>
      <c r="X2751">
        <f>IF(AND(ISNUMBER($BW2751),ISNUMBER($BX2751)),MIN(1,MAX(0,($BX2751-2017+1)/($BX2751-$BW2751+1))),"")</f>
        <v>0.0</v>
      </c>
      <c r="Y2751">
        <f>IF(AND(ISNUMBER($BW2751),ISNUMBER($BX2751)),MIN(1,MAX(0,($BX2751-2018+1)/($BX2751-$BW2751+1))),"")</f>
        <v>0.0</v>
      </c>
      <c r="Z2751">
        <f>IF(AND(ISNUMBER($BW2751),ISNUMBER($BX2751)),MIN(1,MAX(0,($BX2751-2019+1)/($BX2751-$BW2751+1))),"")</f>
        <v>0.0</v>
      </c>
      <c r="AA2751">
        <f>IF(ISNUMBER($BX2751),IF($BX2751&gt;=2017,1,0),"")</f>
        <v>0.0</v>
      </c>
      <c r="AB2751">
        <f>IF(ISNUMBER($BX2751),IF($BX2751&gt;=2018,1,0),"")</f>
        <v>0.0</v>
      </c>
      <c r="AC2751">
        <f>IF(ISNUMBER($BX2751),IF($BX2751&gt;=2019,1,0),"")</f>
        <v>0.0</v>
      </c>
      <c r="AD2751">
        <f>IF($L2751&lt;&gt;"",IF($L2751&gt;2013,1,0),"")</f>
        <v>0.0</v>
      </c>
      <c r="AE2751">
        <f>IF($L2751&lt;&gt;"",1+IF($L2751&gt;2011,1,0)+IF($L2751&gt;2014,1,0),"")</f>
        <v>1.0</v>
      </c>
      <c r="AF2751" t="inlineStr">
        <is>
          <t>loan (interest rate)</t>
        </is>
      </c>
      <c r="AG2751" t="inlineStr">
        <is>
          <t>performance</t>
        </is>
      </c>
      <c r="AH2751" t="inlineStr">
        <is>
          <t>non-sensitive</t>
        </is>
      </c>
      <c r="AI2751" t="inlineStr">
        <is>
          <t>with ETS/CT</t>
        </is>
      </c>
      <c r="AJ2751" t="inlineStr">
        <is>
          <t>without ETS/CT</t>
        </is>
      </c>
      <c r="AK2751" t="str">
        <f>IF(AND($CF2751&lt;&gt;"",IFERROR(INDEX(subsample_country_map!$B:$B,MATCH($CF2751,subsample_country_map!$A:$A,0)),"")&lt;&gt;""),INDEX(subsample_country_map!$B:$B,MATCH($CF2751,subsample_country_map!$A:$A,0)),INDEX(lookup!$AA:$AA,MATCH($A2751,lookup!$A:$A,0)))</f>
        <v>1_US</v>
      </c>
      <c r="AL2751" t="str">
        <f>IF(AND($CF2751&lt;&gt;"",IFERROR(INDEX(subsample_country_map!$C:$C,MATCH($CF2751,subsample_country_map!$A:$A,0)),"")&lt;&gt;""),INDEX(subsample_country_map!$C:$C,MATCH($CF2751,subsample_country_map!$A:$A,0)),INDEX(lookup!$AB:$AB,MATCH($A2751,lookup!$A:$A,0)))</f>
        <v>1_developed</v>
      </c>
      <c r="AM2751" t="str">
        <f>IF(AND($CF2751&lt;&gt;"",IFERROR(INDEX(subsample_country_map!$D:$D,MATCH($CF2751,subsample_country_map!$A:$A,0)),"")&lt;&gt;""),INDEX(subsample_country_map!$D:$D,MATCH($CF2751,subsample_country_map!$A:$A,0)),INDEX(lookup!$AC:$AC,MATCH($A2751,lookup!$A:$A,0)))</f>
        <v>1_western</v>
      </c>
      <c r="AN2751" t="str">
        <f>IF(AND($CF2751&lt;&gt;"",IFERROR(INDEX(subsample_country_map!$E:$E,MATCH($CF2751,subsample_country_map!$A:$A,0)),"")&lt;&gt;""),INDEX(subsample_country_map!$E:$E,MATCH($CF2751,subsample_country_map!$A:$A,0)),INDEX(lookup!$AD:$AD,MATCH($A2751,lookup!$A:$A,0)))</f>
        <v>1_common law</v>
      </c>
      <c r="AO2751" t="str">
        <f>INDEX(lookup!$Y:$Y,MATCH($A2751,lookup!$A:$A,0))</f>
        <v>0_published</v>
      </c>
      <c r="AP2751" t="str">
        <f>INDEX(lookup!$Z:$Z,MATCH($A2751,lookup!$A:$A,0))</f>
        <v>1_VHB high</v>
      </c>
      <c r="AQ2751" t="str">
        <f>INDEX(lookup!$W:$W,MATCH($A2751,lookup!$A:$A,0))</f>
        <v>1_fin/acc/econ</v>
      </c>
      <c r="AR2751" t="inlineStr">
        <is>
          <t>United States</t>
        </is>
      </c>
      <c r="AS2751" t="inlineStr">
        <is>
          <t>v10-adopted</t>
        </is>
      </c>
      <c r="BO2751" t="inlineStr">
        <is>
          <t>original</t>
        </is>
      </c>
      <c r="BP2751" t="inlineStr">
        <is>
          <t>Eichholtz et al (2019)</t>
        </is>
      </c>
      <c r="BQ2751" t="inlineStr">
        <is>
          <t>v10-adopted</t>
        </is>
      </c>
      <c r="BS2751" t="inlineStr">
        <is>
          <t>building/loan [R3]</t>
        </is>
      </c>
      <c r="BT2751" t="n">
        <v>0</v>
      </c>
      <c r="BV2751" t="n">
        <v>473</v>
      </c>
      <c r="BW2751" t="n">
        <v>2006</v>
      </c>
      <c r="BX2751" t="n">
        <v>2015</v>
      </c>
      <c r="BZ2751" t="n">
        <v>2010.5</v>
      </c>
      <c r="CA2751" t="n">
        <v>0</v>
      </c>
      <c r="CB2751" t="n">
        <v>0</v>
      </c>
      <c r="CC2751" t="n">
        <v>0</v>
      </c>
      <c r="CD2751" t="n">
        <v>-0.02839583042410303</v>
      </c>
      <c r="CE2751" t="n">
        <v>1</v>
      </c>
    </row>
    <row r="2752">
      <c r="A2752" t="inlineStr">
        <is>
          <t>Eichholtz et al (2019)</t>
        </is>
      </c>
      <c r="B2752" t="n">
        <v>474</v>
      </c>
      <c r="C2752" t="n">
        <v>-0.04273899132372085</v>
      </c>
      <c r="D2752" t="n">
        <v>284</v>
      </c>
      <c r="E2752">
        <f>IF(ISNUMBER($BA2752),$BA2752,IF(AND(ISNUMBER($D2752),ISNUMBER($BW2752),ISNUMBER($BX2752)),$D2752*($BX2752-$BW2752+1),""))</f>
        <v>2840.0</v>
      </c>
      <c r="F2752" t="inlineStr">
        <is>
          <t>coded</t>
        </is>
      </c>
      <c r="G2752" t="inlineStr">
        <is>
          <t>calculated</t>
        </is>
      </c>
      <c r="H2752" t="inlineStr">
        <is>
          <t>partial</t>
        </is>
      </c>
      <c r="I2752" t="inlineStr">
        <is>
          <t>Regression Cofficient and Standard Error  available</t>
        </is>
      </c>
      <c r="J2752">
        <f>IF($BW2752&lt;&gt;"",$BW2752,"")</f>
        <v>2006.0</v>
      </c>
      <c r="K2752">
        <f>IF($BX2752&lt;&gt;"",$BX2752,"")</f>
        <v>2015.0</v>
      </c>
      <c r="L2752">
        <f>IF(AND(ISNUMBER($BW2752),ISNUMBER($BX2752)),($BW2752+$BX2752)/2,"")</f>
        <v>2010.5</v>
      </c>
      <c r="M2752">
        <f>IF($L2752&lt;&gt;"",$L2752,"")</f>
        <v>2010.5</v>
      </c>
      <c r="N2752">
        <f>IF(AND(ISNUMBER($BW2752),ISNUMBER($BX2752)),MIN(1,MAX(0,($BX2752-2016+1)/($BX2752-$BW2752+1))),"")</f>
        <v>0.0</v>
      </c>
      <c r="O2752">
        <f>IF(AND(ISNUMBER($BW2752),ISNUMBER($BX2752)),MIN(1,MAX(0,($BX2752-2017+1)/($BX2752-$BW2752+1))),"")</f>
        <v>0.0</v>
      </c>
      <c r="P2752">
        <f>IF(AND(ISNUMBER($BW2752),ISNUMBER($BX2752)),MIN(1,MAX(0,($BX2752-2018+1)/($BX2752-$BW2752+1))),"")</f>
        <v>0.0</v>
      </c>
      <c r="Q2752">
        <f>IF(AND(ISNUMBER($BW2752),ISNUMBER($BX2752)),MIN(1,MAX(0,($BX2752-2019+1)/($BX2752-$BW2752+1))),"")</f>
        <v>0.0</v>
      </c>
      <c r="R2752">
        <f>IF(AND(ISNUMBER($BW2752),ISNUMBER($BX2752)),MIN(1,MAX(0,($BX2752-2016+1)/($BX2752-$BW2752+1))),"")</f>
        <v>0.0</v>
      </c>
      <c r="S2752">
        <f>IF($L2752&lt;&gt;"",IF($L2752&gt;=2015.5,1,0),"")</f>
        <v>0.0</v>
      </c>
      <c r="T2752">
        <f>IF($L2752&lt;&gt;"",IF($L2752&gt;=2016,1,0),"")</f>
        <v>0.0</v>
      </c>
      <c r="U2752">
        <f>IF(ISNUMBER($BX2752),IF($BX2752&gt;=2016,1,0),"")</f>
        <v>0.0</v>
      </c>
      <c r="V2752">
        <f>IF(ISNUMBER($BW2752),IF($BW2752&gt;=2016,1,0),"")</f>
        <v>0.0</v>
      </c>
      <c r="W2752" t="str">
        <f>IF(AND(ISNUMBER($BW2752),ISNUMBER($BX2752)),IF($BW2752&gt;=2016,"post-only",IF($BX2752&lt;2016,"pre-only","mixed")),"")</f>
        <v>pre-only</v>
      </c>
      <c r="X2752">
        <f>IF(AND(ISNUMBER($BW2752),ISNUMBER($BX2752)),MIN(1,MAX(0,($BX2752-2017+1)/($BX2752-$BW2752+1))),"")</f>
        <v>0.0</v>
      </c>
      <c r="Y2752">
        <f>IF(AND(ISNUMBER($BW2752),ISNUMBER($BX2752)),MIN(1,MAX(0,($BX2752-2018+1)/($BX2752-$BW2752+1))),"")</f>
        <v>0.0</v>
      </c>
      <c r="Z2752">
        <f>IF(AND(ISNUMBER($BW2752),ISNUMBER($BX2752)),MIN(1,MAX(0,($BX2752-2019+1)/($BX2752-$BW2752+1))),"")</f>
        <v>0.0</v>
      </c>
      <c r="AA2752">
        <f>IF(ISNUMBER($BX2752),IF($BX2752&gt;=2017,1,0),"")</f>
        <v>0.0</v>
      </c>
      <c r="AB2752">
        <f>IF(ISNUMBER($BX2752),IF($BX2752&gt;=2018,1,0),"")</f>
        <v>0.0</v>
      </c>
      <c r="AC2752">
        <f>IF(ISNUMBER($BX2752),IF($BX2752&gt;=2019,1,0),"")</f>
        <v>0.0</v>
      </c>
      <c r="AD2752">
        <f>IF($L2752&lt;&gt;"",IF($L2752&gt;2013,1,0),"")</f>
        <v>0.0</v>
      </c>
      <c r="AE2752">
        <f>IF($L2752&lt;&gt;"",1+IF($L2752&gt;2011,1,0)+IF($L2752&gt;2014,1,0),"")</f>
        <v>1.0</v>
      </c>
      <c r="AF2752" t="inlineStr">
        <is>
          <t>loan (interest rate)</t>
        </is>
      </c>
      <c r="AG2752" t="inlineStr">
        <is>
          <t>performance</t>
        </is>
      </c>
      <c r="AH2752" t="inlineStr">
        <is>
          <t>non-sensitive</t>
        </is>
      </c>
      <c r="AI2752" t="inlineStr">
        <is>
          <t>with ETS/CT</t>
        </is>
      </c>
      <c r="AJ2752" t="inlineStr">
        <is>
          <t>without ETS/CT</t>
        </is>
      </c>
      <c r="AK2752" t="str">
        <f>IF(AND($CF2752&lt;&gt;"",IFERROR(INDEX(subsample_country_map!$B:$B,MATCH($CF2752,subsample_country_map!$A:$A,0)),"")&lt;&gt;""),INDEX(subsample_country_map!$B:$B,MATCH($CF2752,subsample_country_map!$A:$A,0)),INDEX(lookup!$AA:$AA,MATCH($A2752,lookup!$A:$A,0)))</f>
        <v>1_US</v>
      </c>
      <c r="AL2752" t="str">
        <f>IF(AND($CF2752&lt;&gt;"",IFERROR(INDEX(subsample_country_map!$C:$C,MATCH($CF2752,subsample_country_map!$A:$A,0)),"")&lt;&gt;""),INDEX(subsample_country_map!$C:$C,MATCH($CF2752,subsample_country_map!$A:$A,0)),INDEX(lookup!$AB:$AB,MATCH($A2752,lookup!$A:$A,0)))</f>
        <v>1_developed</v>
      </c>
      <c r="AM2752" t="str">
        <f>IF(AND($CF2752&lt;&gt;"",IFERROR(INDEX(subsample_country_map!$D:$D,MATCH($CF2752,subsample_country_map!$A:$A,0)),"")&lt;&gt;""),INDEX(subsample_country_map!$D:$D,MATCH($CF2752,subsample_country_map!$A:$A,0)),INDEX(lookup!$AC:$AC,MATCH($A2752,lookup!$A:$A,0)))</f>
        <v>1_western</v>
      </c>
      <c r="AN2752" t="str">
        <f>IF(AND($CF2752&lt;&gt;"",IFERROR(INDEX(subsample_country_map!$E:$E,MATCH($CF2752,subsample_country_map!$A:$A,0)),"")&lt;&gt;""),INDEX(subsample_country_map!$E:$E,MATCH($CF2752,subsample_country_map!$A:$A,0)),INDEX(lookup!$AD:$AD,MATCH($A2752,lookup!$A:$A,0)))</f>
        <v>1_common law</v>
      </c>
      <c r="AO2752" t="str">
        <f>INDEX(lookup!$Y:$Y,MATCH($A2752,lookup!$A:$A,0))</f>
        <v>0_published</v>
      </c>
      <c r="AP2752" t="str">
        <f>INDEX(lookup!$Z:$Z,MATCH($A2752,lookup!$A:$A,0))</f>
        <v>1_VHB high</v>
      </c>
      <c r="AQ2752" t="str">
        <f>INDEX(lookup!$W:$W,MATCH($A2752,lookup!$A:$A,0))</f>
        <v>1_fin/acc/econ</v>
      </c>
      <c r="AR2752" t="inlineStr">
        <is>
          <t>United States</t>
        </is>
      </c>
      <c r="AS2752" t="inlineStr">
        <is>
          <t>v10-adopted</t>
        </is>
      </c>
      <c r="BO2752" t="inlineStr">
        <is>
          <t>original</t>
        </is>
      </c>
      <c r="BP2752" t="inlineStr">
        <is>
          <t>Eichholtz et al (2019)</t>
        </is>
      </c>
      <c r="BQ2752" t="inlineStr">
        <is>
          <t>v10-adopted</t>
        </is>
      </c>
      <c r="BS2752" t="inlineStr">
        <is>
          <t>building/loan [R3]</t>
        </is>
      </c>
      <c r="BT2752" t="n">
        <v>0</v>
      </c>
      <c r="BV2752" t="n">
        <v>474</v>
      </c>
      <c r="BW2752" t="n">
        <v>2006</v>
      </c>
      <c r="BX2752" t="n">
        <v>2015</v>
      </c>
      <c r="BZ2752" t="n">
        <v>2010.5</v>
      </c>
      <c r="CA2752" t="n">
        <v>0</v>
      </c>
      <c r="CB2752" t="n">
        <v>0</v>
      </c>
      <c r="CC2752" t="n">
        <v>0</v>
      </c>
      <c r="CD2752" t="n">
        <v>-0.0427650425328656</v>
      </c>
      <c r="CE2752" t="n">
        <v>1</v>
      </c>
    </row>
    <row r="2753">
      <c r="A2753" t="inlineStr">
        <is>
          <t>Eichholtz et al (2019)</t>
        </is>
      </c>
      <c r="B2753" t="n">
        <v>475</v>
      </c>
      <c r="C2753" t="n">
        <v>-0.01372571957996427</v>
      </c>
      <c r="D2753" t="n">
        <v>284</v>
      </c>
      <c r="E2753">
        <f>IF(ISNUMBER($BA2753),$BA2753,IF(AND(ISNUMBER($D2753),ISNUMBER($BW2753),ISNUMBER($BX2753)),$D2753*($BX2753-$BW2753+1),""))</f>
        <v>2840.0</v>
      </c>
      <c r="F2753" t="inlineStr">
        <is>
          <t>coded</t>
        </is>
      </c>
      <c r="G2753" t="inlineStr">
        <is>
          <t>calculated</t>
        </is>
      </c>
      <c r="H2753" t="inlineStr">
        <is>
          <t>partial</t>
        </is>
      </c>
      <c r="I2753" t="inlineStr">
        <is>
          <t>Regression Cofficient and Standard Error  available</t>
        </is>
      </c>
      <c r="J2753">
        <f>IF($BW2753&lt;&gt;"",$BW2753,"")</f>
        <v>2006.0</v>
      </c>
      <c r="K2753">
        <f>IF($BX2753&lt;&gt;"",$BX2753,"")</f>
        <v>2015.0</v>
      </c>
      <c r="L2753">
        <f>IF(AND(ISNUMBER($BW2753),ISNUMBER($BX2753)),($BW2753+$BX2753)/2,"")</f>
        <v>2010.5</v>
      </c>
      <c r="M2753">
        <f>IF($L2753&lt;&gt;"",$L2753,"")</f>
        <v>2010.5</v>
      </c>
      <c r="N2753">
        <f>IF(AND(ISNUMBER($BW2753),ISNUMBER($BX2753)),MIN(1,MAX(0,($BX2753-2016+1)/($BX2753-$BW2753+1))),"")</f>
        <v>0.0</v>
      </c>
      <c r="O2753">
        <f>IF(AND(ISNUMBER($BW2753),ISNUMBER($BX2753)),MIN(1,MAX(0,($BX2753-2017+1)/($BX2753-$BW2753+1))),"")</f>
        <v>0.0</v>
      </c>
      <c r="P2753">
        <f>IF(AND(ISNUMBER($BW2753),ISNUMBER($BX2753)),MIN(1,MAX(0,($BX2753-2018+1)/($BX2753-$BW2753+1))),"")</f>
        <v>0.0</v>
      </c>
      <c r="Q2753">
        <f>IF(AND(ISNUMBER($BW2753),ISNUMBER($BX2753)),MIN(1,MAX(0,($BX2753-2019+1)/($BX2753-$BW2753+1))),"")</f>
        <v>0.0</v>
      </c>
      <c r="R2753">
        <f>IF(AND(ISNUMBER($BW2753),ISNUMBER($BX2753)),MIN(1,MAX(0,($BX2753-2016+1)/($BX2753-$BW2753+1))),"")</f>
        <v>0.0</v>
      </c>
      <c r="S2753">
        <f>IF($L2753&lt;&gt;"",IF($L2753&gt;=2015.5,1,0),"")</f>
        <v>0.0</v>
      </c>
      <c r="T2753">
        <f>IF($L2753&lt;&gt;"",IF($L2753&gt;=2016,1,0),"")</f>
        <v>0.0</v>
      </c>
      <c r="U2753">
        <f>IF(ISNUMBER($BX2753),IF($BX2753&gt;=2016,1,0),"")</f>
        <v>0.0</v>
      </c>
      <c r="V2753">
        <f>IF(ISNUMBER($BW2753),IF($BW2753&gt;=2016,1,0),"")</f>
        <v>0.0</v>
      </c>
      <c r="W2753" t="str">
        <f>IF(AND(ISNUMBER($BW2753),ISNUMBER($BX2753)),IF($BW2753&gt;=2016,"post-only",IF($BX2753&lt;2016,"pre-only","mixed")),"")</f>
        <v>pre-only</v>
      </c>
      <c r="X2753">
        <f>IF(AND(ISNUMBER($BW2753),ISNUMBER($BX2753)),MIN(1,MAX(0,($BX2753-2017+1)/($BX2753-$BW2753+1))),"")</f>
        <v>0.0</v>
      </c>
      <c r="Y2753">
        <f>IF(AND(ISNUMBER($BW2753),ISNUMBER($BX2753)),MIN(1,MAX(0,($BX2753-2018+1)/($BX2753-$BW2753+1))),"")</f>
        <v>0.0</v>
      </c>
      <c r="Z2753">
        <f>IF(AND(ISNUMBER($BW2753),ISNUMBER($BX2753)),MIN(1,MAX(0,($BX2753-2019+1)/($BX2753-$BW2753+1))),"")</f>
        <v>0.0</v>
      </c>
      <c r="AA2753">
        <f>IF(ISNUMBER($BX2753),IF($BX2753&gt;=2017,1,0),"")</f>
        <v>0.0</v>
      </c>
      <c r="AB2753">
        <f>IF(ISNUMBER($BX2753),IF($BX2753&gt;=2018,1,0),"")</f>
        <v>0.0</v>
      </c>
      <c r="AC2753">
        <f>IF(ISNUMBER($BX2753),IF($BX2753&gt;=2019,1,0),"")</f>
        <v>0.0</v>
      </c>
      <c r="AD2753">
        <f>IF($L2753&lt;&gt;"",IF($L2753&gt;2013,1,0),"")</f>
        <v>0.0</v>
      </c>
      <c r="AE2753">
        <f>IF($L2753&lt;&gt;"",1+IF($L2753&gt;2011,1,0)+IF($L2753&gt;2014,1,0),"")</f>
        <v>1.0</v>
      </c>
      <c r="AF2753" t="inlineStr">
        <is>
          <t>loan (interest rate)</t>
        </is>
      </c>
      <c r="AG2753" t="inlineStr">
        <is>
          <t>performance</t>
        </is>
      </c>
      <c r="AH2753" t="inlineStr">
        <is>
          <t>non-sensitive</t>
        </is>
      </c>
      <c r="AI2753" t="inlineStr">
        <is>
          <t>with ETS/CT</t>
        </is>
      </c>
      <c r="AJ2753" t="inlineStr">
        <is>
          <t>without ETS/CT</t>
        </is>
      </c>
      <c r="AK2753" t="str">
        <f>IF(AND($CF2753&lt;&gt;"",IFERROR(INDEX(subsample_country_map!$B:$B,MATCH($CF2753,subsample_country_map!$A:$A,0)),"")&lt;&gt;""),INDEX(subsample_country_map!$B:$B,MATCH($CF2753,subsample_country_map!$A:$A,0)),INDEX(lookup!$AA:$AA,MATCH($A2753,lookup!$A:$A,0)))</f>
        <v>1_US</v>
      </c>
      <c r="AL2753" t="str">
        <f>IF(AND($CF2753&lt;&gt;"",IFERROR(INDEX(subsample_country_map!$C:$C,MATCH($CF2753,subsample_country_map!$A:$A,0)),"")&lt;&gt;""),INDEX(subsample_country_map!$C:$C,MATCH($CF2753,subsample_country_map!$A:$A,0)),INDEX(lookup!$AB:$AB,MATCH($A2753,lookup!$A:$A,0)))</f>
        <v>1_developed</v>
      </c>
      <c r="AM2753" t="str">
        <f>IF(AND($CF2753&lt;&gt;"",IFERROR(INDEX(subsample_country_map!$D:$D,MATCH($CF2753,subsample_country_map!$A:$A,0)),"")&lt;&gt;""),INDEX(subsample_country_map!$D:$D,MATCH($CF2753,subsample_country_map!$A:$A,0)),INDEX(lookup!$AC:$AC,MATCH($A2753,lookup!$A:$A,0)))</f>
        <v>1_western</v>
      </c>
      <c r="AN2753" t="str">
        <f>IF(AND($CF2753&lt;&gt;"",IFERROR(INDEX(subsample_country_map!$E:$E,MATCH($CF2753,subsample_country_map!$A:$A,0)),"")&lt;&gt;""),INDEX(subsample_country_map!$E:$E,MATCH($CF2753,subsample_country_map!$A:$A,0)),INDEX(lookup!$AD:$AD,MATCH($A2753,lookup!$A:$A,0)))</f>
        <v>1_common law</v>
      </c>
      <c r="AO2753" t="str">
        <f>INDEX(lookup!$Y:$Y,MATCH($A2753,lookup!$A:$A,0))</f>
        <v>0_published</v>
      </c>
      <c r="AP2753" t="str">
        <f>INDEX(lookup!$Z:$Z,MATCH($A2753,lookup!$A:$A,0))</f>
        <v>1_VHB high</v>
      </c>
      <c r="AQ2753" t="str">
        <f>INDEX(lookup!$W:$W,MATCH($A2753,lookup!$A:$A,0))</f>
        <v>1_fin/acc/econ</v>
      </c>
      <c r="AR2753" t="inlineStr">
        <is>
          <t>United States</t>
        </is>
      </c>
      <c r="AS2753" t="inlineStr">
        <is>
          <t>v10-adopted</t>
        </is>
      </c>
      <c r="BO2753" t="inlineStr">
        <is>
          <t>original</t>
        </is>
      </c>
      <c r="BP2753" t="inlineStr">
        <is>
          <t>Eichholtz et al (2019)</t>
        </is>
      </c>
      <c r="BQ2753" t="inlineStr">
        <is>
          <t>v10-adopted</t>
        </is>
      </c>
      <c r="BS2753" t="inlineStr">
        <is>
          <t>building/loan [R3]</t>
        </is>
      </c>
      <c r="BT2753" t="n">
        <v>0</v>
      </c>
      <c r="BV2753" t="n">
        <v>475</v>
      </c>
      <c r="BW2753" t="n">
        <v>2006</v>
      </c>
      <c r="BX2753" t="n">
        <v>2015</v>
      </c>
      <c r="BZ2753" t="n">
        <v>2010.5</v>
      </c>
      <c r="CA2753" t="n">
        <v>0</v>
      </c>
      <c r="CB2753" t="n">
        <v>0</v>
      </c>
      <c r="CC2753" t="n">
        <v>0</v>
      </c>
      <c r="CD2753" t="n">
        <v>-0.01372658163145309</v>
      </c>
      <c r="CE2753" t="n">
        <v>1</v>
      </c>
    </row>
    <row r="2754">
      <c r="A2754" t="inlineStr">
        <is>
          <t>Eichholtz et al (2019)</t>
        </is>
      </c>
      <c r="B2754" t="n">
        <v>477</v>
      </c>
      <c r="C2754" t="n">
        <v>-0.05153108591620795</v>
      </c>
      <c r="D2754" t="n">
        <v>163</v>
      </c>
      <c r="E2754">
        <f>IF(ISNUMBER($BA2754),$BA2754,IF(AND(ISNUMBER($D2754),ISNUMBER($BW2754),ISNUMBER($BX2754)),$D2754*($BX2754-$BW2754+1),""))</f>
        <v>1630.0</v>
      </c>
      <c r="F2754" t="inlineStr">
        <is>
          <t>coded</t>
        </is>
      </c>
      <c r="G2754" t="inlineStr">
        <is>
          <t>calculated</t>
        </is>
      </c>
      <c r="H2754" t="inlineStr">
        <is>
          <t>partial</t>
        </is>
      </c>
      <c r="I2754" t="inlineStr">
        <is>
          <t>Regression Cofficient and Standard Error  available</t>
        </is>
      </c>
      <c r="J2754">
        <f>IF($BW2754&lt;&gt;"",$BW2754,"")</f>
        <v>2006.0</v>
      </c>
      <c r="K2754">
        <f>IF($BX2754&lt;&gt;"",$BX2754,"")</f>
        <v>2015.0</v>
      </c>
      <c r="L2754">
        <f>IF(AND(ISNUMBER($BW2754),ISNUMBER($BX2754)),($BW2754+$BX2754)/2,"")</f>
        <v>2010.5</v>
      </c>
      <c r="M2754">
        <f>IF($L2754&lt;&gt;"",$L2754,"")</f>
        <v>2010.5</v>
      </c>
      <c r="N2754">
        <f>IF(AND(ISNUMBER($BW2754),ISNUMBER($BX2754)),MIN(1,MAX(0,($BX2754-2016+1)/($BX2754-$BW2754+1))),"")</f>
        <v>0.0</v>
      </c>
      <c r="O2754">
        <f>IF(AND(ISNUMBER($BW2754),ISNUMBER($BX2754)),MIN(1,MAX(0,($BX2754-2017+1)/($BX2754-$BW2754+1))),"")</f>
        <v>0.0</v>
      </c>
      <c r="P2754">
        <f>IF(AND(ISNUMBER($BW2754),ISNUMBER($BX2754)),MIN(1,MAX(0,($BX2754-2018+1)/($BX2754-$BW2754+1))),"")</f>
        <v>0.0</v>
      </c>
      <c r="Q2754">
        <f>IF(AND(ISNUMBER($BW2754),ISNUMBER($BX2754)),MIN(1,MAX(0,($BX2754-2019+1)/($BX2754-$BW2754+1))),"")</f>
        <v>0.0</v>
      </c>
      <c r="R2754">
        <f>IF(AND(ISNUMBER($BW2754),ISNUMBER($BX2754)),MIN(1,MAX(0,($BX2754-2016+1)/($BX2754-$BW2754+1))),"")</f>
        <v>0.0</v>
      </c>
      <c r="S2754">
        <f>IF($L2754&lt;&gt;"",IF($L2754&gt;=2015.5,1,0),"")</f>
        <v>0.0</v>
      </c>
      <c r="T2754">
        <f>IF($L2754&lt;&gt;"",IF($L2754&gt;=2016,1,0),"")</f>
        <v>0.0</v>
      </c>
      <c r="U2754">
        <f>IF(ISNUMBER($BX2754),IF($BX2754&gt;=2016,1,0),"")</f>
        <v>0.0</v>
      </c>
      <c r="V2754">
        <f>IF(ISNUMBER($BW2754),IF($BW2754&gt;=2016,1,0),"")</f>
        <v>0.0</v>
      </c>
      <c r="W2754" t="str">
        <f>IF(AND(ISNUMBER($BW2754),ISNUMBER($BX2754)),IF($BW2754&gt;=2016,"post-only",IF($BX2754&lt;2016,"pre-only","mixed")),"")</f>
        <v>pre-only</v>
      </c>
      <c r="X2754">
        <f>IF(AND(ISNUMBER($BW2754),ISNUMBER($BX2754)),MIN(1,MAX(0,($BX2754-2017+1)/($BX2754-$BW2754+1))),"")</f>
        <v>0.0</v>
      </c>
      <c r="Y2754">
        <f>IF(AND(ISNUMBER($BW2754),ISNUMBER($BX2754)),MIN(1,MAX(0,($BX2754-2018+1)/($BX2754-$BW2754+1))),"")</f>
        <v>0.0</v>
      </c>
      <c r="Z2754">
        <f>IF(AND(ISNUMBER($BW2754),ISNUMBER($BX2754)),MIN(1,MAX(0,($BX2754-2019+1)/($BX2754-$BW2754+1))),"")</f>
        <v>0.0</v>
      </c>
      <c r="AA2754">
        <f>IF(ISNUMBER($BX2754),IF($BX2754&gt;=2017,1,0),"")</f>
        <v>0.0</v>
      </c>
      <c r="AB2754">
        <f>IF(ISNUMBER($BX2754),IF($BX2754&gt;=2018,1,0),"")</f>
        <v>0.0</v>
      </c>
      <c r="AC2754">
        <f>IF(ISNUMBER($BX2754),IF($BX2754&gt;=2019,1,0),"")</f>
        <v>0.0</v>
      </c>
      <c r="AD2754">
        <f>IF($L2754&lt;&gt;"",IF($L2754&gt;2013,1,0),"")</f>
        <v>0.0</v>
      </c>
      <c r="AE2754">
        <f>IF($L2754&lt;&gt;"",1+IF($L2754&gt;2011,1,0)+IF($L2754&gt;2014,1,0),"")</f>
        <v>1.0</v>
      </c>
      <c r="AF2754" t="inlineStr">
        <is>
          <t>loan (interest rate)</t>
        </is>
      </c>
      <c r="AG2754" t="inlineStr">
        <is>
          <t>performance</t>
        </is>
      </c>
      <c r="AH2754" t="inlineStr">
        <is>
          <t>non-sensitive</t>
        </is>
      </c>
      <c r="AI2754" t="inlineStr">
        <is>
          <t>with ETS/CT</t>
        </is>
      </c>
      <c r="AJ2754" t="inlineStr">
        <is>
          <t>without ETS/CT</t>
        </is>
      </c>
      <c r="AK2754" t="str">
        <f>IF(AND($CF2754&lt;&gt;"",IFERROR(INDEX(subsample_country_map!$B:$B,MATCH($CF2754,subsample_country_map!$A:$A,0)),"")&lt;&gt;""),INDEX(subsample_country_map!$B:$B,MATCH($CF2754,subsample_country_map!$A:$A,0)),INDEX(lookup!$AA:$AA,MATCH($A2754,lookup!$A:$A,0)))</f>
        <v>1_US</v>
      </c>
      <c r="AL2754" t="str">
        <f>IF(AND($CF2754&lt;&gt;"",IFERROR(INDEX(subsample_country_map!$C:$C,MATCH($CF2754,subsample_country_map!$A:$A,0)),"")&lt;&gt;""),INDEX(subsample_country_map!$C:$C,MATCH($CF2754,subsample_country_map!$A:$A,0)),INDEX(lookup!$AB:$AB,MATCH($A2754,lookup!$A:$A,0)))</f>
        <v>1_developed</v>
      </c>
      <c r="AM2754" t="str">
        <f>IF(AND($CF2754&lt;&gt;"",IFERROR(INDEX(subsample_country_map!$D:$D,MATCH($CF2754,subsample_country_map!$A:$A,0)),"")&lt;&gt;""),INDEX(subsample_country_map!$D:$D,MATCH($CF2754,subsample_country_map!$A:$A,0)),INDEX(lookup!$AC:$AC,MATCH($A2754,lookup!$A:$A,0)))</f>
        <v>1_western</v>
      </c>
      <c r="AN2754" t="str">
        <f>IF(AND($CF2754&lt;&gt;"",IFERROR(INDEX(subsample_country_map!$E:$E,MATCH($CF2754,subsample_country_map!$A:$A,0)),"")&lt;&gt;""),INDEX(subsample_country_map!$E:$E,MATCH($CF2754,subsample_country_map!$A:$A,0)),INDEX(lookup!$AD:$AD,MATCH($A2754,lookup!$A:$A,0)))</f>
        <v>1_common law</v>
      </c>
      <c r="AO2754" t="str">
        <f>INDEX(lookup!$Y:$Y,MATCH($A2754,lookup!$A:$A,0))</f>
        <v>0_published</v>
      </c>
      <c r="AP2754" t="str">
        <f>INDEX(lookup!$Z:$Z,MATCH($A2754,lookup!$A:$A,0))</f>
        <v>1_VHB high</v>
      </c>
      <c r="AQ2754" t="str">
        <f>INDEX(lookup!$W:$W,MATCH($A2754,lookup!$A:$A,0))</f>
        <v>1_fin/acc/econ</v>
      </c>
      <c r="AR2754" t="inlineStr">
        <is>
          <t>United States</t>
        </is>
      </c>
      <c r="AS2754" t="inlineStr">
        <is>
          <t>v10-adopted</t>
        </is>
      </c>
      <c r="BO2754" t="inlineStr">
        <is>
          <t>original</t>
        </is>
      </c>
      <c r="BP2754" t="inlineStr">
        <is>
          <t>Eichholtz et al (2019)</t>
        </is>
      </c>
      <c r="BQ2754" t="inlineStr">
        <is>
          <t>v10-adopted</t>
        </is>
      </c>
      <c r="BS2754" t="inlineStr">
        <is>
          <t>building/loan [R3]</t>
        </is>
      </c>
      <c r="BT2754" t="n">
        <v>0</v>
      </c>
      <c r="BV2754" t="n">
        <v>477</v>
      </c>
      <c r="BW2754" t="n">
        <v>2006</v>
      </c>
      <c r="BX2754" t="n">
        <v>2015</v>
      </c>
      <c r="BZ2754" t="n">
        <v>2010.5</v>
      </c>
      <c r="CA2754" t="n">
        <v>0</v>
      </c>
      <c r="CB2754" t="n">
        <v>0</v>
      </c>
      <c r="CC2754" t="n">
        <v>0</v>
      </c>
      <c r="CD2754" t="n">
        <v>-0.05157677151696664</v>
      </c>
      <c r="CE2754" t="n">
        <v>1</v>
      </c>
    </row>
    <row r="2755">
      <c r="A2755" t="inlineStr">
        <is>
          <t>Eichholtz et al (2019)</t>
        </is>
      </c>
      <c r="B2755" t="n">
        <v>478</v>
      </c>
      <c r="C2755" t="n">
        <v>-0.03115659590798366</v>
      </c>
      <c r="D2755" t="n">
        <v>163</v>
      </c>
      <c r="E2755">
        <f>IF(ISNUMBER($BA2755),$BA2755,IF(AND(ISNUMBER($D2755),ISNUMBER($BW2755),ISNUMBER($BX2755)),$D2755*($BX2755-$BW2755+1),""))</f>
        <v>1630.0</v>
      </c>
      <c r="F2755" t="inlineStr">
        <is>
          <t>coded</t>
        </is>
      </c>
      <c r="G2755" t="inlineStr">
        <is>
          <t>calculated</t>
        </is>
      </c>
      <c r="H2755" t="inlineStr">
        <is>
          <t>partial</t>
        </is>
      </c>
      <c r="I2755" t="inlineStr">
        <is>
          <t>Regression Cofficient and Standard Error  available</t>
        </is>
      </c>
      <c r="J2755">
        <f>IF($BW2755&lt;&gt;"",$BW2755,"")</f>
        <v>2006.0</v>
      </c>
      <c r="K2755">
        <f>IF($BX2755&lt;&gt;"",$BX2755,"")</f>
        <v>2015.0</v>
      </c>
      <c r="L2755">
        <f>IF(AND(ISNUMBER($BW2755),ISNUMBER($BX2755)),($BW2755+$BX2755)/2,"")</f>
        <v>2010.5</v>
      </c>
      <c r="M2755">
        <f>IF($L2755&lt;&gt;"",$L2755,"")</f>
        <v>2010.5</v>
      </c>
      <c r="N2755">
        <f>IF(AND(ISNUMBER($BW2755),ISNUMBER($BX2755)),MIN(1,MAX(0,($BX2755-2016+1)/($BX2755-$BW2755+1))),"")</f>
        <v>0.0</v>
      </c>
      <c r="O2755">
        <f>IF(AND(ISNUMBER($BW2755),ISNUMBER($BX2755)),MIN(1,MAX(0,($BX2755-2017+1)/($BX2755-$BW2755+1))),"")</f>
        <v>0.0</v>
      </c>
      <c r="P2755">
        <f>IF(AND(ISNUMBER($BW2755),ISNUMBER($BX2755)),MIN(1,MAX(0,($BX2755-2018+1)/($BX2755-$BW2755+1))),"")</f>
        <v>0.0</v>
      </c>
      <c r="Q2755">
        <f>IF(AND(ISNUMBER($BW2755),ISNUMBER($BX2755)),MIN(1,MAX(0,($BX2755-2019+1)/($BX2755-$BW2755+1))),"")</f>
        <v>0.0</v>
      </c>
      <c r="R2755">
        <f>IF(AND(ISNUMBER($BW2755),ISNUMBER($BX2755)),MIN(1,MAX(0,($BX2755-2016+1)/($BX2755-$BW2755+1))),"")</f>
        <v>0.0</v>
      </c>
      <c r="S2755">
        <f>IF($L2755&lt;&gt;"",IF($L2755&gt;=2015.5,1,0),"")</f>
        <v>0.0</v>
      </c>
      <c r="T2755">
        <f>IF($L2755&lt;&gt;"",IF($L2755&gt;=2016,1,0),"")</f>
        <v>0.0</v>
      </c>
      <c r="U2755">
        <f>IF(ISNUMBER($BX2755),IF($BX2755&gt;=2016,1,0),"")</f>
        <v>0.0</v>
      </c>
      <c r="V2755">
        <f>IF(ISNUMBER($BW2755),IF($BW2755&gt;=2016,1,0),"")</f>
        <v>0.0</v>
      </c>
      <c r="W2755" t="str">
        <f>IF(AND(ISNUMBER($BW2755),ISNUMBER($BX2755)),IF($BW2755&gt;=2016,"post-only",IF($BX2755&lt;2016,"pre-only","mixed")),"")</f>
        <v>pre-only</v>
      </c>
      <c r="X2755">
        <f>IF(AND(ISNUMBER($BW2755),ISNUMBER($BX2755)),MIN(1,MAX(0,($BX2755-2017+1)/($BX2755-$BW2755+1))),"")</f>
        <v>0.0</v>
      </c>
      <c r="Y2755">
        <f>IF(AND(ISNUMBER($BW2755),ISNUMBER($BX2755)),MIN(1,MAX(0,($BX2755-2018+1)/($BX2755-$BW2755+1))),"")</f>
        <v>0.0</v>
      </c>
      <c r="Z2755">
        <f>IF(AND(ISNUMBER($BW2755),ISNUMBER($BX2755)),MIN(1,MAX(0,($BX2755-2019+1)/($BX2755-$BW2755+1))),"")</f>
        <v>0.0</v>
      </c>
      <c r="AA2755">
        <f>IF(ISNUMBER($BX2755),IF($BX2755&gt;=2017,1,0),"")</f>
        <v>0.0</v>
      </c>
      <c r="AB2755">
        <f>IF(ISNUMBER($BX2755),IF($BX2755&gt;=2018,1,0),"")</f>
        <v>0.0</v>
      </c>
      <c r="AC2755">
        <f>IF(ISNUMBER($BX2755),IF($BX2755&gt;=2019,1,0),"")</f>
        <v>0.0</v>
      </c>
      <c r="AD2755">
        <f>IF($L2755&lt;&gt;"",IF($L2755&gt;2013,1,0),"")</f>
        <v>0.0</v>
      </c>
      <c r="AE2755">
        <f>IF($L2755&lt;&gt;"",1+IF($L2755&gt;2011,1,0)+IF($L2755&gt;2014,1,0),"")</f>
        <v>1.0</v>
      </c>
      <c r="AF2755" t="inlineStr">
        <is>
          <t>loan (interest rate)</t>
        </is>
      </c>
      <c r="AG2755" t="inlineStr">
        <is>
          <t>performance</t>
        </is>
      </c>
      <c r="AH2755" t="inlineStr">
        <is>
          <t>non-sensitive</t>
        </is>
      </c>
      <c r="AI2755" t="inlineStr">
        <is>
          <t>with ETS/CT</t>
        </is>
      </c>
      <c r="AJ2755" t="inlineStr">
        <is>
          <t>without ETS/CT</t>
        </is>
      </c>
      <c r="AK2755" t="str">
        <f>IF(AND($CF2755&lt;&gt;"",IFERROR(INDEX(subsample_country_map!$B:$B,MATCH($CF2755,subsample_country_map!$A:$A,0)),"")&lt;&gt;""),INDEX(subsample_country_map!$B:$B,MATCH($CF2755,subsample_country_map!$A:$A,0)),INDEX(lookup!$AA:$AA,MATCH($A2755,lookup!$A:$A,0)))</f>
        <v>1_US</v>
      </c>
      <c r="AL2755" t="str">
        <f>IF(AND($CF2755&lt;&gt;"",IFERROR(INDEX(subsample_country_map!$C:$C,MATCH($CF2755,subsample_country_map!$A:$A,0)),"")&lt;&gt;""),INDEX(subsample_country_map!$C:$C,MATCH($CF2755,subsample_country_map!$A:$A,0)),INDEX(lookup!$AB:$AB,MATCH($A2755,lookup!$A:$A,0)))</f>
        <v>1_developed</v>
      </c>
      <c r="AM2755" t="str">
        <f>IF(AND($CF2755&lt;&gt;"",IFERROR(INDEX(subsample_country_map!$D:$D,MATCH($CF2755,subsample_country_map!$A:$A,0)),"")&lt;&gt;""),INDEX(subsample_country_map!$D:$D,MATCH($CF2755,subsample_country_map!$A:$A,0)),INDEX(lookup!$AC:$AC,MATCH($A2755,lookup!$A:$A,0)))</f>
        <v>1_western</v>
      </c>
      <c r="AN2755" t="str">
        <f>IF(AND($CF2755&lt;&gt;"",IFERROR(INDEX(subsample_country_map!$E:$E,MATCH($CF2755,subsample_country_map!$A:$A,0)),"")&lt;&gt;""),INDEX(subsample_country_map!$E:$E,MATCH($CF2755,subsample_country_map!$A:$A,0)),INDEX(lookup!$AD:$AD,MATCH($A2755,lookup!$A:$A,0)))</f>
        <v>1_common law</v>
      </c>
      <c r="AO2755" t="str">
        <f>INDEX(lookup!$Y:$Y,MATCH($A2755,lookup!$A:$A,0))</f>
        <v>0_published</v>
      </c>
      <c r="AP2755" t="str">
        <f>INDEX(lookup!$Z:$Z,MATCH($A2755,lookup!$A:$A,0))</f>
        <v>1_VHB high</v>
      </c>
      <c r="AQ2755" t="str">
        <f>INDEX(lookup!$W:$W,MATCH($A2755,lookup!$A:$A,0))</f>
        <v>1_fin/acc/econ</v>
      </c>
      <c r="AR2755" t="inlineStr">
        <is>
          <t>United States</t>
        </is>
      </c>
      <c r="AS2755" t="inlineStr">
        <is>
          <t>v10-adopted</t>
        </is>
      </c>
      <c r="BO2755" t="inlineStr">
        <is>
          <t>original</t>
        </is>
      </c>
      <c r="BP2755" t="inlineStr">
        <is>
          <t>Eichholtz et al (2019)</t>
        </is>
      </c>
      <c r="BQ2755" t="inlineStr">
        <is>
          <t>v10-adopted</t>
        </is>
      </c>
      <c r="BS2755" t="inlineStr">
        <is>
          <t>building/loan [R3]</t>
        </is>
      </c>
      <c r="BT2755" t="n">
        <v>0</v>
      </c>
      <c r="BV2755" t="n">
        <v>478</v>
      </c>
      <c r="BW2755" t="n">
        <v>2006</v>
      </c>
      <c r="BX2755" t="n">
        <v>2015</v>
      </c>
      <c r="BZ2755" t="n">
        <v>2010.5</v>
      </c>
      <c r="CA2755" t="n">
        <v>0</v>
      </c>
      <c r="CB2755" t="n">
        <v>0</v>
      </c>
      <c r="CC2755" t="n">
        <v>0</v>
      </c>
      <c r="CD2755" t="n">
        <v>-0.03116668336744807</v>
      </c>
      <c r="CE2755" t="n">
        <v>1</v>
      </c>
    </row>
    <row r="2756">
      <c r="A2756" t="inlineStr">
        <is>
          <t>Eichholtz et al (2019)</t>
        </is>
      </c>
      <c r="B2756" t="n">
        <v>479</v>
      </c>
      <c r="C2756" t="n">
        <v>-0.07333894412988487</v>
      </c>
      <c r="D2756" t="n">
        <v>163</v>
      </c>
      <c r="E2756">
        <f>IF(ISNUMBER($BA2756),$BA2756,IF(AND(ISNUMBER($D2756),ISNUMBER($BW2756),ISNUMBER($BX2756)),$D2756*($BX2756-$BW2756+1),""))</f>
        <v>1630.0</v>
      </c>
      <c r="F2756" t="inlineStr">
        <is>
          <t>coded</t>
        </is>
      </c>
      <c r="G2756" t="inlineStr">
        <is>
          <t>calculated</t>
        </is>
      </c>
      <c r="H2756" t="inlineStr">
        <is>
          <t>partial</t>
        </is>
      </c>
      <c r="I2756" t="inlineStr">
        <is>
          <t>Regression Cofficient and Standard Error  available</t>
        </is>
      </c>
      <c r="J2756">
        <f>IF($BW2756&lt;&gt;"",$BW2756,"")</f>
        <v>2006.0</v>
      </c>
      <c r="K2756">
        <f>IF($BX2756&lt;&gt;"",$BX2756,"")</f>
        <v>2015.0</v>
      </c>
      <c r="L2756">
        <f>IF(AND(ISNUMBER($BW2756),ISNUMBER($BX2756)),($BW2756+$BX2756)/2,"")</f>
        <v>2010.5</v>
      </c>
      <c r="M2756">
        <f>IF($L2756&lt;&gt;"",$L2756,"")</f>
        <v>2010.5</v>
      </c>
      <c r="N2756">
        <f>IF(AND(ISNUMBER($BW2756),ISNUMBER($BX2756)),MIN(1,MAX(0,($BX2756-2016+1)/($BX2756-$BW2756+1))),"")</f>
        <v>0.0</v>
      </c>
      <c r="O2756">
        <f>IF(AND(ISNUMBER($BW2756),ISNUMBER($BX2756)),MIN(1,MAX(0,($BX2756-2017+1)/($BX2756-$BW2756+1))),"")</f>
        <v>0.0</v>
      </c>
      <c r="P2756">
        <f>IF(AND(ISNUMBER($BW2756),ISNUMBER($BX2756)),MIN(1,MAX(0,($BX2756-2018+1)/($BX2756-$BW2756+1))),"")</f>
        <v>0.0</v>
      </c>
      <c r="Q2756">
        <f>IF(AND(ISNUMBER($BW2756),ISNUMBER($BX2756)),MIN(1,MAX(0,($BX2756-2019+1)/($BX2756-$BW2756+1))),"")</f>
        <v>0.0</v>
      </c>
      <c r="R2756">
        <f>IF(AND(ISNUMBER($BW2756),ISNUMBER($BX2756)),MIN(1,MAX(0,($BX2756-2016+1)/($BX2756-$BW2756+1))),"")</f>
        <v>0.0</v>
      </c>
      <c r="S2756">
        <f>IF($L2756&lt;&gt;"",IF($L2756&gt;=2015.5,1,0),"")</f>
        <v>0.0</v>
      </c>
      <c r="T2756">
        <f>IF($L2756&lt;&gt;"",IF($L2756&gt;=2016,1,0),"")</f>
        <v>0.0</v>
      </c>
      <c r="U2756">
        <f>IF(ISNUMBER($BX2756),IF($BX2756&gt;=2016,1,0),"")</f>
        <v>0.0</v>
      </c>
      <c r="V2756">
        <f>IF(ISNUMBER($BW2756),IF($BW2756&gt;=2016,1,0),"")</f>
        <v>0.0</v>
      </c>
      <c r="W2756" t="str">
        <f>IF(AND(ISNUMBER($BW2756),ISNUMBER($BX2756)),IF($BW2756&gt;=2016,"post-only",IF($BX2756&lt;2016,"pre-only","mixed")),"")</f>
        <v>pre-only</v>
      </c>
      <c r="X2756">
        <f>IF(AND(ISNUMBER($BW2756),ISNUMBER($BX2756)),MIN(1,MAX(0,($BX2756-2017+1)/($BX2756-$BW2756+1))),"")</f>
        <v>0.0</v>
      </c>
      <c r="Y2756">
        <f>IF(AND(ISNUMBER($BW2756),ISNUMBER($BX2756)),MIN(1,MAX(0,($BX2756-2018+1)/($BX2756-$BW2756+1))),"")</f>
        <v>0.0</v>
      </c>
      <c r="Z2756">
        <f>IF(AND(ISNUMBER($BW2756),ISNUMBER($BX2756)),MIN(1,MAX(0,($BX2756-2019+1)/($BX2756-$BW2756+1))),"")</f>
        <v>0.0</v>
      </c>
      <c r="AA2756">
        <f>IF(ISNUMBER($BX2756),IF($BX2756&gt;=2017,1,0),"")</f>
        <v>0.0</v>
      </c>
      <c r="AB2756">
        <f>IF(ISNUMBER($BX2756),IF($BX2756&gt;=2018,1,0),"")</f>
        <v>0.0</v>
      </c>
      <c r="AC2756">
        <f>IF(ISNUMBER($BX2756),IF($BX2756&gt;=2019,1,0),"")</f>
        <v>0.0</v>
      </c>
      <c r="AD2756">
        <f>IF($L2756&lt;&gt;"",IF($L2756&gt;2013,1,0),"")</f>
        <v>0.0</v>
      </c>
      <c r="AE2756">
        <f>IF($L2756&lt;&gt;"",1+IF($L2756&gt;2011,1,0)+IF($L2756&gt;2014,1,0),"")</f>
        <v>1.0</v>
      </c>
      <c r="AF2756" t="inlineStr">
        <is>
          <t>loan (interest rate)</t>
        </is>
      </c>
      <c r="AG2756" t="inlineStr">
        <is>
          <t>performance</t>
        </is>
      </c>
      <c r="AH2756" t="inlineStr">
        <is>
          <t>non-sensitive</t>
        </is>
      </c>
      <c r="AI2756" t="inlineStr">
        <is>
          <t>with ETS/CT</t>
        </is>
      </c>
      <c r="AJ2756" t="inlineStr">
        <is>
          <t>without ETS/CT</t>
        </is>
      </c>
      <c r="AK2756" t="str">
        <f>IF(AND($CF2756&lt;&gt;"",IFERROR(INDEX(subsample_country_map!$B:$B,MATCH($CF2756,subsample_country_map!$A:$A,0)),"")&lt;&gt;""),INDEX(subsample_country_map!$B:$B,MATCH($CF2756,subsample_country_map!$A:$A,0)),INDEX(lookup!$AA:$AA,MATCH($A2756,lookup!$A:$A,0)))</f>
        <v>1_US</v>
      </c>
      <c r="AL2756" t="str">
        <f>IF(AND($CF2756&lt;&gt;"",IFERROR(INDEX(subsample_country_map!$C:$C,MATCH($CF2756,subsample_country_map!$A:$A,0)),"")&lt;&gt;""),INDEX(subsample_country_map!$C:$C,MATCH($CF2756,subsample_country_map!$A:$A,0)),INDEX(lookup!$AB:$AB,MATCH($A2756,lookup!$A:$A,0)))</f>
        <v>1_developed</v>
      </c>
      <c r="AM2756" t="str">
        <f>IF(AND($CF2756&lt;&gt;"",IFERROR(INDEX(subsample_country_map!$D:$D,MATCH($CF2756,subsample_country_map!$A:$A,0)),"")&lt;&gt;""),INDEX(subsample_country_map!$D:$D,MATCH($CF2756,subsample_country_map!$A:$A,0)),INDEX(lookup!$AC:$AC,MATCH($A2756,lookup!$A:$A,0)))</f>
        <v>1_western</v>
      </c>
      <c r="AN2756" t="str">
        <f>IF(AND($CF2756&lt;&gt;"",IFERROR(INDEX(subsample_country_map!$E:$E,MATCH($CF2756,subsample_country_map!$A:$A,0)),"")&lt;&gt;""),INDEX(subsample_country_map!$E:$E,MATCH($CF2756,subsample_country_map!$A:$A,0)),INDEX(lookup!$AD:$AD,MATCH($A2756,lookup!$A:$A,0)))</f>
        <v>1_common law</v>
      </c>
      <c r="AO2756" t="str">
        <f>INDEX(lookup!$Y:$Y,MATCH($A2756,lookup!$A:$A,0))</f>
        <v>0_published</v>
      </c>
      <c r="AP2756" t="str">
        <f>INDEX(lookup!$Z:$Z,MATCH($A2756,lookup!$A:$A,0))</f>
        <v>1_VHB high</v>
      </c>
      <c r="AQ2756" t="str">
        <f>INDEX(lookup!$W:$W,MATCH($A2756,lookup!$A:$A,0))</f>
        <v>1_fin/acc/econ</v>
      </c>
      <c r="AR2756" t="inlineStr">
        <is>
          <t>United States</t>
        </is>
      </c>
      <c r="AS2756" t="inlineStr">
        <is>
          <t>v10-adopted</t>
        </is>
      </c>
      <c r="BO2756" t="inlineStr">
        <is>
          <t>original</t>
        </is>
      </c>
      <c r="BP2756" t="inlineStr">
        <is>
          <t>Eichholtz et al (2019)</t>
        </is>
      </c>
      <c r="BQ2756" t="inlineStr">
        <is>
          <t>v10-adopted</t>
        </is>
      </c>
      <c r="BS2756" t="inlineStr">
        <is>
          <t>building/loan [R3]</t>
        </is>
      </c>
      <c r="BT2756" t="n">
        <v>0</v>
      </c>
      <c r="BV2756" t="n">
        <v>479</v>
      </c>
      <c r="BW2756" t="n">
        <v>2006</v>
      </c>
      <c r="BX2756" t="n">
        <v>2015</v>
      </c>
      <c r="BZ2756" t="n">
        <v>2010.5</v>
      </c>
      <c r="CA2756" t="n">
        <v>0</v>
      </c>
      <c r="CB2756" t="n">
        <v>0</v>
      </c>
      <c r="CC2756" t="n">
        <v>0</v>
      </c>
      <c r="CD2756" t="n">
        <v>-0.07347085706253223</v>
      </c>
      <c r="CE2756" t="n">
        <v>1</v>
      </c>
    </row>
    <row r="2757">
      <c r="A2757" t="inlineStr">
        <is>
          <t>Ferriani (2022)</t>
        </is>
      </c>
      <c r="B2757" t="n">
        <v>531</v>
      </c>
      <c r="C2757" t="n">
        <v>-0.001356677021253721</v>
      </c>
      <c r="D2757" t="n">
        <v>725</v>
      </c>
      <c r="E2757">
        <f>IF(ISNUMBER($BA2757),$BA2757,IF(AND(ISNUMBER($D2757),ISNUMBER($BW2757),ISNUMBER($BX2757)),$D2757*($BX2757-$BW2757+1),""))</f>
        <v>725.0</v>
      </c>
      <c r="F2757" t="inlineStr">
        <is>
          <t>coded</t>
        </is>
      </c>
      <c r="G2757" t="inlineStr">
        <is>
          <t>calculated</t>
        </is>
      </c>
      <c r="H2757" t="inlineStr">
        <is>
          <t>partial</t>
        </is>
      </c>
      <c r="I2757" t="inlineStr">
        <is>
          <t>Regression Cofficient and Standard Error  available</t>
        </is>
      </c>
      <c r="J2757">
        <f>IF($BW2757&lt;&gt;"",$BW2757,"")</f>
        <v>2020.0</v>
      </c>
      <c r="K2757">
        <f>IF($BX2757&lt;&gt;"",$BX2757,"")</f>
        <v>2020.0</v>
      </c>
      <c r="L2757">
        <f>IF(AND(ISNUMBER($BW2757),ISNUMBER($BX2757)),($BW2757+$BX2757)/2,"")</f>
        <v>2020.0</v>
      </c>
      <c r="M2757">
        <f>IF($L2757&lt;&gt;"",$L2757,"")</f>
        <v>2020.0</v>
      </c>
      <c r="N2757">
        <f>IF(AND(ISNUMBER($BW2757),ISNUMBER($BX2757)),MIN(1,MAX(0,($BX2757-2016+1)/($BX2757-$BW2757+1))),"")</f>
        <v>1.0</v>
      </c>
      <c r="O2757">
        <f>IF(AND(ISNUMBER($BW2757),ISNUMBER($BX2757)),MIN(1,MAX(0,($BX2757-2017+1)/($BX2757-$BW2757+1))),"")</f>
        <v>1.0</v>
      </c>
      <c r="P2757">
        <f>IF(AND(ISNUMBER($BW2757),ISNUMBER($BX2757)),MIN(1,MAX(0,($BX2757-2018+1)/($BX2757-$BW2757+1))),"")</f>
        <v>1.0</v>
      </c>
      <c r="Q2757">
        <f>IF(AND(ISNUMBER($BW2757),ISNUMBER($BX2757)),MIN(1,MAX(0,($BX2757-2019+1)/($BX2757-$BW2757+1))),"")</f>
        <v>1.0</v>
      </c>
      <c r="R2757">
        <f>IF(AND(ISNUMBER($BW2757),ISNUMBER($BX2757)),MIN(1,MAX(0,($BX2757-2016+1)/($BX2757-$BW2757+1))),"")</f>
        <v>1.0</v>
      </c>
      <c r="S2757">
        <f>IF($L2757&lt;&gt;"",IF($L2757&gt;=2015.5,1,0),"")</f>
        <v>1.0</v>
      </c>
      <c r="T2757">
        <f>IF($L2757&lt;&gt;"",IF($L2757&gt;=2016,1,0),"")</f>
        <v>1.0</v>
      </c>
      <c r="U2757">
        <f>IF(ISNUMBER($BX2757),IF($BX2757&gt;=2016,1,0),"")</f>
        <v>1.0</v>
      </c>
      <c r="V2757">
        <f>IF(ISNUMBER($BW2757),IF($BW2757&gt;=2016,1,0),"")</f>
        <v>1.0</v>
      </c>
      <c r="W2757" t="str">
        <f>IF(AND(ISNUMBER($BW2757),ISNUMBER($BX2757)),IF($BW2757&gt;=2016,"post-only",IF($BX2757&lt;2016,"pre-only","mixed")),"")</f>
        <v>post-only</v>
      </c>
      <c r="X2757">
        <f>IF(AND(ISNUMBER($BW2757),ISNUMBER($BX2757)),MIN(1,MAX(0,($BX2757-2017+1)/($BX2757-$BW2757+1))),"")</f>
        <v>1.0</v>
      </c>
      <c r="Y2757">
        <f>IF(AND(ISNUMBER($BW2757),ISNUMBER($BX2757)),MIN(1,MAX(0,($BX2757-2018+1)/($BX2757-$BW2757+1))),"")</f>
        <v>1.0</v>
      </c>
      <c r="Z2757">
        <f>IF(AND(ISNUMBER($BW2757),ISNUMBER($BX2757)),MIN(1,MAX(0,($BX2757-2019+1)/($BX2757-$BW2757+1))),"")</f>
        <v>1.0</v>
      </c>
      <c r="AA2757">
        <f>IF(ISNUMBER($BX2757),IF($BX2757&gt;=2017,1,0),"")</f>
        <v>1.0</v>
      </c>
      <c r="AB2757">
        <f>IF(ISNUMBER($BX2757),IF($BX2757&gt;=2018,1,0),"")</f>
        <v>1.0</v>
      </c>
      <c r="AC2757">
        <f>IF(ISNUMBER($BX2757),IF($BX2757&gt;=2019,1,0),"")</f>
        <v>1.0</v>
      </c>
      <c r="AD2757">
        <f>IF($L2757&lt;&gt;"",IF($L2757&gt;2013,1,0),"")</f>
        <v>1.0</v>
      </c>
      <c r="AE2757">
        <f>IF($L2757&lt;&gt;"",1+IF($L2757&gt;2011,1,0)+IF($L2757&gt;2014,1,0),"")</f>
        <v>3.0</v>
      </c>
      <c r="AF2757" t="inlineStr">
        <is>
          <t>bond (yield)</t>
        </is>
      </c>
      <c r="AG2757" t="inlineStr">
        <is>
          <t>performance</t>
        </is>
      </c>
      <c r="AH2757" t="inlineStr">
        <is>
          <t>non-sensitive</t>
        </is>
      </c>
      <c r="AI2757" t="inlineStr">
        <is>
          <t>99_NCE</t>
        </is>
      </c>
      <c r="AJ2757" t="inlineStr">
        <is>
          <t>99_NCE</t>
        </is>
      </c>
      <c r="AK2757" t="str">
        <f>IF(AND($CF2757&lt;&gt;"",IFERROR(INDEX(subsample_country_map!$B:$B,MATCH($CF2757,subsample_country_map!$A:$A,0)),"")&lt;&gt;""),INDEX(subsample_country_map!$B:$B,MATCH($CF2757,subsample_country_map!$A:$A,0)),INDEX(lookup!$AA:$AA,MATCH($A2757,lookup!$A:$A,0)))</f>
        <v>99_NCE</v>
      </c>
      <c r="AL2757" t="str">
        <f>IF(AND($CF2757&lt;&gt;"",IFERROR(INDEX(subsample_country_map!$C:$C,MATCH($CF2757,subsample_country_map!$A:$A,0)),"")&lt;&gt;""),INDEX(subsample_country_map!$C:$C,MATCH($CF2757,subsample_country_map!$A:$A,0)),INDEX(lookup!$AB:$AB,MATCH($A2757,lookup!$A:$A,0)))</f>
        <v>99_NCE</v>
      </c>
      <c r="AM2757" t="str">
        <f>IF(AND($CF2757&lt;&gt;"",IFERROR(INDEX(subsample_country_map!$D:$D,MATCH($CF2757,subsample_country_map!$A:$A,0)),"")&lt;&gt;""),INDEX(subsample_country_map!$D:$D,MATCH($CF2757,subsample_country_map!$A:$A,0)),INDEX(lookup!$AC:$AC,MATCH($A2757,lookup!$A:$A,0)))</f>
        <v>99_NCE</v>
      </c>
      <c r="AN2757" t="str">
        <f>IF(AND($CF2757&lt;&gt;"",IFERROR(INDEX(subsample_country_map!$E:$E,MATCH($CF2757,subsample_country_map!$A:$A,0)),"")&lt;&gt;""),INDEX(subsample_country_map!$E:$E,MATCH($CF2757,subsample_country_map!$A:$A,0)),INDEX(lookup!$AD:$AD,MATCH($A2757,lookup!$A:$A,0)))</f>
        <v>99_NCE</v>
      </c>
      <c r="AO2757" t="str">
        <f>INDEX(lookup!$Y:$Y,MATCH($A2757,lookup!$A:$A,0))</f>
        <v>0_published</v>
      </c>
      <c r="AP2757" t="str">
        <f>INDEX(lookup!$Z:$Z,MATCH($A2757,lookup!$A:$A,0))</f>
        <v>1_VHB high</v>
      </c>
      <c r="AQ2757" t="str">
        <f>INDEX(lookup!$W:$W,MATCH($A2757,lookup!$A:$A,0))</f>
        <v>1_fin/acc/econ</v>
      </c>
      <c r="AR2757" t="inlineStr">
        <is>
          <t>Worldwide</t>
        </is>
      </c>
      <c r="AS2757" t="inlineStr">
        <is>
          <t>v10-adopted</t>
        </is>
      </c>
      <c r="BO2757" t="inlineStr">
        <is>
          <t>original</t>
        </is>
      </c>
      <c r="BP2757" t="inlineStr">
        <is>
          <t>Ferriani (2022)</t>
        </is>
      </c>
      <c r="BQ2757" t="inlineStr">
        <is>
          <t>v10-adopted</t>
        </is>
      </c>
      <c r="BT2757" t="n">
        <v>0</v>
      </c>
      <c r="BV2757" t="n">
        <v>531</v>
      </c>
      <c r="BW2757" t="n">
        <v>2020</v>
      </c>
      <c r="BX2757" t="n">
        <v>2020</v>
      </c>
      <c r="BZ2757" t="n">
        <v>2020</v>
      </c>
      <c r="CA2757" t="n">
        <v>1</v>
      </c>
      <c r="CB2757" t="n">
        <v>1</v>
      </c>
      <c r="CC2757" t="n">
        <v>1</v>
      </c>
      <c r="CD2757" t="n">
        <v>-0.001356677853608797</v>
      </c>
      <c r="CE2757" t="n">
        <v>1</v>
      </c>
    </row>
    <row r="2758">
      <c r="A2758" t="inlineStr">
        <is>
          <t>Ferriani (2022)</t>
        </is>
      </c>
      <c r="B2758" t="n">
        <v>532</v>
      </c>
      <c r="C2758" t="n">
        <v>-0.001043378479944243</v>
      </c>
      <c r="D2758" t="n">
        <v>694</v>
      </c>
      <c r="E2758">
        <f>IF(ISNUMBER($BA2758),$BA2758,IF(AND(ISNUMBER($D2758),ISNUMBER($BW2758),ISNUMBER($BX2758)),$D2758*($BX2758-$BW2758+1),""))</f>
        <v>694.0</v>
      </c>
      <c r="F2758" t="inlineStr">
        <is>
          <t>coded</t>
        </is>
      </c>
      <c r="G2758" t="inlineStr">
        <is>
          <t>calculated</t>
        </is>
      </c>
      <c r="H2758" t="inlineStr">
        <is>
          <t>partial</t>
        </is>
      </c>
      <c r="I2758" t="inlineStr">
        <is>
          <t>Regression Cofficient and Standard Error  available</t>
        </is>
      </c>
      <c r="J2758">
        <f>IF($BW2758&lt;&gt;"",$BW2758,"")</f>
        <v>2020.0</v>
      </c>
      <c r="K2758">
        <f>IF($BX2758&lt;&gt;"",$BX2758,"")</f>
        <v>2020.0</v>
      </c>
      <c r="L2758">
        <f>IF(AND(ISNUMBER($BW2758),ISNUMBER($BX2758)),($BW2758+$BX2758)/2,"")</f>
        <v>2020.0</v>
      </c>
      <c r="M2758">
        <f>IF($L2758&lt;&gt;"",$L2758,"")</f>
        <v>2020.0</v>
      </c>
      <c r="N2758">
        <f>IF(AND(ISNUMBER($BW2758),ISNUMBER($BX2758)),MIN(1,MAX(0,($BX2758-2016+1)/($BX2758-$BW2758+1))),"")</f>
        <v>1.0</v>
      </c>
      <c r="O2758">
        <f>IF(AND(ISNUMBER($BW2758),ISNUMBER($BX2758)),MIN(1,MAX(0,($BX2758-2017+1)/($BX2758-$BW2758+1))),"")</f>
        <v>1.0</v>
      </c>
      <c r="P2758">
        <f>IF(AND(ISNUMBER($BW2758),ISNUMBER($BX2758)),MIN(1,MAX(0,($BX2758-2018+1)/($BX2758-$BW2758+1))),"")</f>
        <v>1.0</v>
      </c>
      <c r="Q2758">
        <f>IF(AND(ISNUMBER($BW2758),ISNUMBER($BX2758)),MIN(1,MAX(0,($BX2758-2019+1)/($BX2758-$BW2758+1))),"")</f>
        <v>1.0</v>
      </c>
      <c r="R2758">
        <f>IF(AND(ISNUMBER($BW2758),ISNUMBER($BX2758)),MIN(1,MAX(0,($BX2758-2016+1)/($BX2758-$BW2758+1))),"")</f>
        <v>1.0</v>
      </c>
      <c r="S2758">
        <f>IF($L2758&lt;&gt;"",IF($L2758&gt;=2015.5,1,0),"")</f>
        <v>1.0</v>
      </c>
      <c r="T2758">
        <f>IF($L2758&lt;&gt;"",IF($L2758&gt;=2016,1,0),"")</f>
        <v>1.0</v>
      </c>
      <c r="U2758">
        <f>IF(ISNUMBER($BX2758),IF($BX2758&gt;=2016,1,0),"")</f>
        <v>1.0</v>
      </c>
      <c r="V2758">
        <f>IF(ISNUMBER($BW2758),IF($BW2758&gt;=2016,1,0),"")</f>
        <v>1.0</v>
      </c>
      <c r="W2758" t="str">
        <f>IF(AND(ISNUMBER($BW2758),ISNUMBER($BX2758)),IF($BW2758&gt;=2016,"post-only",IF($BX2758&lt;2016,"pre-only","mixed")),"")</f>
        <v>post-only</v>
      </c>
      <c r="X2758">
        <f>IF(AND(ISNUMBER($BW2758),ISNUMBER($BX2758)),MIN(1,MAX(0,($BX2758-2017+1)/($BX2758-$BW2758+1))),"")</f>
        <v>1.0</v>
      </c>
      <c r="Y2758">
        <f>IF(AND(ISNUMBER($BW2758),ISNUMBER($BX2758)),MIN(1,MAX(0,($BX2758-2018+1)/($BX2758-$BW2758+1))),"")</f>
        <v>1.0</v>
      </c>
      <c r="Z2758">
        <f>IF(AND(ISNUMBER($BW2758),ISNUMBER($BX2758)),MIN(1,MAX(0,($BX2758-2019+1)/($BX2758-$BW2758+1))),"")</f>
        <v>1.0</v>
      </c>
      <c r="AA2758">
        <f>IF(ISNUMBER($BX2758),IF($BX2758&gt;=2017,1,0),"")</f>
        <v>1.0</v>
      </c>
      <c r="AB2758">
        <f>IF(ISNUMBER($BX2758),IF($BX2758&gt;=2018,1,0),"")</f>
        <v>1.0</v>
      </c>
      <c r="AC2758">
        <f>IF(ISNUMBER($BX2758),IF($BX2758&gt;=2019,1,0),"")</f>
        <v>1.0</v>
      </c>
      <c r="AD2758">
        <f>IF($L2758&lt;&gt;"",IF($L2758&gt;2013,1,0),"")</f>
        <v>1.0</v>
      </c>
      <c r="AE2758">
        <f>IF($L2758&lt;&gt;"",1+IF($L2758&gt;2011,1,0)+IF($L2758&gt;2014,1,0),"")</f>
        <v>3.0</v>
      </c>
      <c r="AF2758" t="inlineStr">
        <is>
          <t>bond (yield)</t>
        </is>
      </c>
      <c r="AG2758" t="inlineStr">
        <is>
          <t>performance</t>
        </is>
      </c>
      <c r="AH2758" t="inlineStr">
        <is>
          <t>non-sensitive</t>
        </is>
      </c>
      <c r="AI2758" t="inlineStr">
        <is>
          <t>99_NCE</t>
        </is>
      </c>
      <c r="AJ2758" t="inlineStr">
        <is>
          <t>99_NCE</t>
        </is>
      </c>
      <c r="AK2758" t="str">
        <f>IF(AND($CF2758&lt;&gt;"",IFERROR(INDEX(subsample_country_map!$B:$B,MATCH($CF2758,subsample_country_map!$A:$A,0)),"")&lt;&gt;""),INDEX(subsample_country_map!$B:$B,MATCH($CF2758,subsample_country_map!$A:$A,0)),INDEX(lookup!$AA:$AA,MATCH($A2758,lookup!$A:$A,0)))</f>
        <v>99_NCE</v>
      </c>
      <c r="AL2758" t="str">
        <f>IF(AND($CF2758&lt;&gt;"",IFERROR(INDEX(subsample_country_map!$C:$C,MATCH($CF2758,subsample_country_map!$A:$A,0)),"")&lt;&gt;""),INDEX(subsample_country_map!$C:$C,MATCH($CF2758,subsample_country_map!$A:$A,0)),INDEX(lookup!$AB:$AB,MATCH($A2758,lookup!$A:$A,0)))</f>
        <v>99_NCE</v>
      </c>
      <c r="AM2758" t="str">
        <f>IF(AND($CF2758&lt;&gt;"",IFERROR(INDEX(subsample_country_map!$D:$D,MATCH($CF2758,subsample_country_map!$A:$A,0)),"")&lt;&gt;""),INDEX(subsample_country_map!$D:$D,MATCH($CF2758,subsample_country_map!$A:$A,0)),INDEX(lookup!$AC:$AC,MATCH($A2758,lookup!$A:$A,0)))</f>
        <v>99_NCE</v>
      </c>
      <c r="AN2758" t="str">
        <f>IF(AND($CF2758&lt;&gt;"",IFERROR(INDEX(subsample_country_map!$E:$E,MATCH($CF2758,subsample_country_map!$A:$A,0)),"")&lt;&gt;""),INDEX(subsample_country_map!$E:$E,MATCH($CF2758,subsample_country_map!$A:$A,0)),INDEX(lookup!$AD:$AD,MATCH($A2758,lookup!$A:$A,0)))</f>
        <v>99_NCE</v>
      </c>
      <c r="AO2758" t="str">
        <f>INDEX(lookup!$Y:$Y,MATCH($A2758,lookup!$A:$A,0))</f>
        <v>0_published</v>
      </c>
      <c r="AP2758" t="str">
        <f>INDEX(lookup!$Z:$Z,MATCH($A2758,lookup!$A:$A,0))</f>
        <v>1_VHB high</v>
      </c>
      <c r="AQ2758" t="str">
        <f>INDEX(lookup!$W:$W,MATCH($A2758,lookup!$A:$A,0))</f>
        <v>1_fin/acc/econ</v>
      </c>
      <c r="AR2758" t="inlineStr">
        <is>
          <t>Worldwide</t>
        </is>
      </c>
      <c r="AS2758" t="inlineStr">
        <is>
          <t>v10-adopted</t>
        </is>
      </c>
      <c r="BO2758" t="inlineStr">
        <is>
          <t>original</t>
        </is>
      </c>
      <c r="BP2758" t="inlineStr">
        <is>
          <t>Ferriani (2022)</t>
        </is>
      </c>
      <c r="BQ2758" t="inlineStr">
        <is>
          <t>v10-adopted</t>
        </is>
      </c>
      <c r="BT2758" t="n">
        <v>0</v>
      </c>
      <c r="BV2758" t="n">
        <v>532</v>
      </c>
      <c r="BW2758" t="n">
        <v>2020</v>
      </c>
      <c r="BX2758" t="n">
        <v>2020</v>
      </c>
      <c r="BZ2758" t="n">
        <v>2020</v>
      </c>
      <c r="CA2758" t="n">
        <v>1</v>
      </c>
      <c r="CB2758" t="n">
        <v>1</v>
      </c>
      <c r="CC2758" t="n">
        <v>1</v>
      </c>
      <c r="CD2758" t="n">
        <v>-0.001043378858565204</v>
      </c>
      <c r="CE2758" t="n">
        <v>1</v>
      </c>
    </row>
    <row r="2759">
      <c r="A2759" t="inlineStr">
        <is>
          <t>Ferriani (2022)</t>
        </is>
      </c>
      <c r="B2759" t="n">
        <v>533</v>
      </c>
      <c r="C2759" t="n">
        <v>-0.00166680716597649</v>
      </c>
      <c r="D2759" t="n">
        <v>642</v>
      </c>
      <c r="E2759">
        <f>IF(ISNUMBER($BA2759),$BA2759,IF(AND(ISNUMBER($D2759),ISNUMBER($BW2759),ISNUMBER($BX2759)),$D2759*($BX2759-$BW2759+1),""))</f>
        <v>642.0</v>
      </c>
      <c r="F2759" t="inlineStr">
        <is>
          <t>coded</t>
        </is>
      </c>
      <c r="G2759" t="inlineStr">
        <is>
          <t>calculated</t>
        </is>
      </c>
      <c r="H2759" t="inlineStr">
        <is>
          <t>partial</t>
        </is>
      </c>
      <c r="I2759" t="inlineStr">
        <is>
          <t>Regression Cofficient and Standard Error  available</t>
        </is>
      </c>
      <c r="J2759">
        <f>IF($BW2759&lt;&gt;"",$BW2759,"")</f>
        <v>2020.0</v>
      </c>
      <c r="K2759">
        <f>IF($BX2759&lt;&gt;"",$BX2759,"")</f>
        <v>2020.0</v>
      </c>
      <c r="L2759">
        <f>IF(AND(ISNUMBER($BW2759),ISNUMBER($BX2759)),($BW2759+$BX2759)/2,"")</f>
        <v>2020.0</v>
      </c>
      <c r="M2759">
        <f>IF($L2759&lt;&gt;"",$L2759,"")</f>
        <v>2020.0</v>
      </c>
      <c r="N2759">
        <f>IF(AND(ISNUMBER($BW2759),ISNUMBER($BX2759)),MIN(1,MAX(0,($BX2759-2016+1)/($BX2759-$BW2759+1))),"")</f>
        <v>1.0</v>
      </c>
      <c r="O2759">
        <f>IF(AND(ISNUMBER($BW2759),ISNUMBER($BX2759)),MIN(1,MAX(0,($BX2759-2017+1)/($BX2759-$BW2759+1))),"")</f>
        <v>1.0</v>
      </c>
      <c r="P2759">
        <f>IF(AND(ISNUMBER($BW2759),ISNUMBER($BX2759)),MIN(1,MAX(0,($BX2759-2018+1)/($BX2759-$BW2759+1))),"")</f>
        <v>1.0</v>
      </c>
      <c r="Q2759">
        <f>IF(AND(ISNUMBER($BW2759),ISNUMBER($BX2759)),MIN(1,MAX(0,($BX2759-2019+1)/($BX2759-$BW2759+1))),"")</f>
        <v>1.0</v>
      </c>
      <c r="R2759">
        <f>IF(AND(ISNUMBER($BW2759),ISNUMBER($BX2759)),MIN(1,MAX(0,($BX2759-2016+1)/($BX2759-$BW2759+1))),"")</f>
        <v>1.0</v>
      </c>
      <c r="S2759">
        <f>IF($L2759&lt;&gt;"",IF($L2759&gt;=2015.5,1,0),"")</f>
        <v>1.0</v>
      </c>
      <c r="T2759">
        <f>IF($L2759&lt;&gt;"",IF($L2759&gt;=2016,1,0),"")</f>
        <v>1.0</v>
      </c>
      <c r="U2759">
        <f>IF(ISNUMBER($BX2759),IF($BX2759&gt;=2016,1,0),"")</f>
        <v>1.0</v>
      </c>
      <c r="V2759">
        <f>IF(ISNUMBER($BW2759),IF($BW2759&gt;=2016,1,0),"")</f>
        <v>1.0</v>
      </c>
      <c r="W2759" t="str">
        <f>IF(AND(ISNUMBER($BW2759),ISNUMBER($BX2759)),IF($BW2759&gt;=2016,"post-only",IF($BX2759&lt;2016,"pre-only","mixed")),"")</f>
        <v>post-only</v>
      </c>
      <c r="X2759">
        <f>IF(AND(ISNUMBER($BW2759),ISNUMBER($BX2759)),MIN(1,MAX(0,($BX2759-2017+1)/($BX2759-$BW2759+1))),"")</f>
        <v>1.0</v>
      </c>
      <c r="Y2759">
        <f>IF(AND(ISNUMBER($BW2759),ISNUMBER($BX2759)),MIN(1,MAX(0,($BX2759-2018+1)/($BX2759-$BW2759+1))),"")</f>
        <v>1.0</v>
      </c>
      <c r="Z2759">
        <f>IF(AND(ISNUMBER($BW2759),ISNUMBER($BX2759)),MIN(1,MAX(0,($BX2759-2019+1)/($BX2759-$BW2759+1))),"")</f>
        <v>1.0</v>
      </c>
      <c r="AA2759">
        <f>IF(ISNUMBER($BX2759),IF($BX2759&gt;=2017,1,0),"")</f>
        <v>1.0</v>
      </c>
      <c r="AB2759">
        <f>IF(ISNUMBER($BX2759),IF($BX2759&gt;=2018,1,0),"")</f>
        <v>1.0</v>
      </c>
      <c r="AC2759">
        <f>IF(ISNUMBER($BX2759),IF($BX2759&gt;=2019,1,0),"")</f>
        <v>1.0</v>
      </c>
      <c r="AD2759">
        <f>IF($L2759&lt;&gt;"",IF($L2759&gt;2013,1,0),"")</f>
        <v>1.0</v>
      </c>
      <c r="AE2759">
        <f>IF($L2759&lt;&gt;"",1+IF($L2759&gt;2011,1,0)+IF($L2759&gt;2014,1,0),"")</f>
        <v>3.0</v>
      </c>
      <c r="AF2759" t="inlineStr">
        <is>
          <t>bond (yield)</t>
        </is>
      </c>
      <c r="AG2759" t="inlineStr">
        <is>
          <t>performance</t>
        </is>
      </c>
      <c r="AH2759" t="inlineStr">
        <is>
          <t>non-sensitive</t>
        </is>
      </c>
      <c r="AI2759" t="inlineStr">
        <is>
          <t>99_NCE</t>
        </is>
      </c>
      <c r="AJ2759" t="inlineStr">
        <is>
          <t>99_NCE</t>
        </is>
      </c>
      <c r="AK2759" t="str">
        <f>IF(AND($CF2759&lt;&gt;"",IFERROR(INDEX(subsample_country_map!$B:$B,MATCH($CF2759,subsample_country_map!$A:$A,0)),"")&lt;&gt;""),INDEX(subsample_country_map!$B:$B,MATCH($CF2759,subsample_country_map!$A:$A,0)),INDEX(lookup!$AA:$AA,MATCH($A2759,lookup!$A:$A,0)))</f>
        <v>99_NCE</v>
      </c>
      <c r="AL2759" t="str">
        <f>IF(AND($CF2759&lt;&gt;"",IFERROR(INDEX(subsample_country_map!$C:$C,MATCH($CF2759,subsample_country_map!$A:$A,0)),"")&lt;&gt;""),INDEX(subsample_country_map!$C:$C,MATCH($CF2759,subsample_country_map!$A:$A,0)),INDEX(lookup!$AB:$AB,MATCH($A2759,lookup!$A:$A,0)))</f>
        <v>99_NCE</v>
      </c>
      <c r="AM2759" t="str">
        <f>IF(AND($CF2759&lt;&gt;"",IFERROR(INDEX(subsample_country_map!$D:$D,MATCH($CF2759,subsample_country_map!$A:$A,0)),"")&lt;&gt;""),INDEX(subsample_country_map!$D:$D,MATCH($CF2759,subsample_country_map!$A:$A,0)),INDEX(lookup!$AC:$AC,MATCH($A2759,lookup!$A:$A,0)))</f>
        <v>99_NCE</v>
      </c>
      <c r="AN2759" t="str">
        <f>IF(AND($CF2759&lt;&gt;"",IFERROR(INDEX(subsample_country_map!$E:$E,MATCH($CF2759,subsample_country_map!$A:$A,0)),"")&lt;&gt;""),INDEX(subsample_country_map!$E:$E,MATCH($CF2759,subsample_country_map!$A:$A,0)),INDEX(lookup!$AD:$AD,MATCH($A2759,lookup!$A:$A,0)))</f>
        <v>99_NCE</v>
      </c>
      <c r="AO2759" t="str">
        <f>INDEX(lookup!$Y:$Y,MATCH($A2759,lookup!$A:$A,0))</f>
        <v>0_published</v>
      </c>
      <c r="AP2759" t="str">
        <f>INDEX(lookup!$Z:$Z,MATCH($A2759,lookup!$A:$A,0))</f>
        <v>1_VHB high</v>
      </c>
      <c r="AQ2759" t="str">
        <f>INDEX(lookup!$W:$W,MATCH($A2759,lookup!$A:$A,0))</f>
        <v>1_fin/acc/econ</v>
      </c>
      <c r="AR2759" t="inlineStr">
        <is>
          <t>Worldwide</t>
        </is>
      </c>
      <c r="AS2759" t="inlineStr">
        <is>
          <t>v10-adopted</t>
        </is>
      </c>
      <c r="BO2759" t="inlineStr">
        <is>
          <t>original</t>
        </is>
      </c>
      <c r="BP2759" t="inlineStr">
        <is>
          <t>Ferriani (2022)</t>
        </is>
      </c>
      <c r="BQ2759" t="inlineStr">
        <is>
          <t>v10-adopted</t>
        </is>
      </c>
      <c r="BT2759" t="n">
        <v>0</v>
      </c>
      <c r="BV2759" t="n">
        <v>533</v>
      </c>
      <c r="BW2759" t="n">
        <v>2020</v>
      </c>
      <c r="BX2759" t="n">
        <v>2020</v>
      </c>
      <c r="BZ2759" t="n">
        <v>2020</v>
      </c>
      <c r="CA2759" t="n">
        <v>1</v>
      </c>
      <c r="CB2759" t="n">
        <v>1</v>
      </c>
      <c r="CC2759" t="n">
        <v>1</v>
      </c>
      <c r="CD2759" t="n">
        <v>-0.001666808709579249</v>
      </c>
      <c r="CE2759" t="n">
        <v>1</v>
      </c>
    </row>
    <row r="2760">
      <c r="A2760" t="inlineStr">
        <is>
          <t>Ferriani (2022)</t>
        </is>
      </c>
      <c r="B2760" t="n">
        <v>534</v>
      </c>
      <c r="C2760" t="n">
        <v>-0.001654839887221976</v>
      </c>
      <c r="D2760" t="n">
        <v>642</v>
      </c>
      <c r="E2760">
        <f>IF(ISNUMBER($BA2760),$BA2760,IF(AND(ISNUMBER($D2760),ISNUMBER($BW2760),ISNUMBER($BX2760)),$D2760*($BX2760-$BW2760+1),""))</f>
        <v>642.0</v>
      </c>
      <c r="F2760" t="inlineStr">
        <is>
          <t>coded</t>
        </is>
      </c>
      <c r="G2760" t="inlineStr">
        <is>
          <t>calculated</t>
        </is>
      </c>
      <c r="H2760" t="inlineStr">
        <is>
          <t>partial</t>
        </is>
      </c>
      <c r="I2760" t="inlineStr">
        <is>
          <t>Regression Cofficient and Standard Error  available</t>
        </is>
      </c>
      <c r="J2760">
        <f>IF($BW2760&lt;&gt;"",$BW2760,"")</f>
        <v>2020.0</v>
      </c>
      <c r="K2760">
        <f>IF($BX2760&lt;&gt;"",$BX2760,"")</f>
        <v>2020.0</v>
      </c>
      <c r="L2760">
        <f>IF(AND(ISNUMBER($BW2760),ISNUMBER($BX2760)),($BW2760+$BX2760)/2,"")</f>
        <v>2020.0</v>
      </c>
      <c r="M2760">
        <f>IF($L2760&lt;&gt;"",$L2760,"")</f>
        <v>2020.0</v>
      </c>
      <c r="N2760">
        <f>IF(AND(ISNUMBER($BW2760),ISNUMBER($BX2760)),MIN(1,MAX(0,($BX2760-2016+1)/($BX2760-$BW2760+1))),"")</f>
        <v>1.0</v>
      </c>
      <c r="O2760">
        <f>IF(AND(ISNUMBER($BW2760),ISNUMBER($BX2760)),MIN(1,MAX(0,($BX2760-2017+1)/($BX2760-$BW2760+1))),"")</f>
        <v>1.0</v>
      </c>
      <c r="P2760">
        <f>IF(AND(ISNUMBER($BW2760),ISNUMBER($BX2760)),MIN(1,MAX(0,($BX2760-2018+1)/($BX2760-$BW2760+1))),"")</f>
        <v>1.0</v>
      </c>
      <c r="Q2760">
        <f>IF(AND(ISNUMBER($BW2760),ISNUMBER($BX2760)),MIN(1,MAX(0,($BX2760-2019+1)/($BX2760-$BW2760+1))),"")</f>
        <v>1.0</v>
      </c>
      <c r="R2760">
        <f>IF(AND(ISNUMBER($BW2760),ISNUMBER($BX2760)),MIN(1,MAX(0,($BX2760-2016+1)/($BX2760-$BW2760+1))),"")</f>
        <v>1.0</v>
      </c>
      <c r="S2760">
        <f>IF($L2760&lt;&gt;"",IF($L2760&gt;=2015.5,1,0),"")</f>
        <v>1.0</v>
      </c>
      <c r="T2760">
        <f>IF($L2760&lt;&gt;"",IF($L2760&gt;=2016,1,0),"")</f>
        <v>1.0</v>
      </c>
      <c r="U2760">
        <f>IF(ISNUMBER($BX2760),IF($BX2760&gt;=2016,1,0),"")</f>
        <v>1.0</v>
      </c>
      <c r="V2760">
        <f>IF(ISNUMBER($BW2760),IF($BW2760&gt;=2016,1,0),"")</f>
        <v>1.0</v>
      </c>
      <c r="W2760" t="str">
        <f>IF(AND(ISNUMBER($BW2760),ISNUMBER($BX2760)),IF($BW2760&gt;=2016,"post-only",IF($BX2760&lt;2016,"pre-only","mixed")),"")</f>
        <v>post-only</v>
      </c>
      <c r="X2760">
        <f>IF(AND(ISNUMBER($BW2760),ISNUMBER($BX2760)),MIN(1,MAX(0,($BX2760-2017+1)/($BX2760-$BW2760+1))),"")</f>
        <v>1.0</v>
      </c>
      <c r="Y2760">
        <f>IF(AND(ISNUMBER($BW2760),ISNUMBER($BX2760)),MIN(1,MAX(0,($BX2760-2018+1)/($BX2760-$BW2760+1))),"")</f>
        <v>1.0</v>
      </c>
      <c r="Z2760">
        <f>IF(AND(ISNUMBER($BW2760),ISNUMBER($BX2760)),MIN(1,MAX(0,($BX2760-2019+1)/($BX2760-$BW2760+1))),"")</f>
        <v>1.0</v>
      </c>
      <c r="AA2760">
        <f>IF(ISNUMBER($BX2760),IF($BX2760&gt;=2017,1,0),"")</f>
        <v>1.0</v>
      </c>
      <c r="AB2760">
        <f>IF(ISNUMBER($BX2760),IF($BX2760&gt;=2018,1,0),"")</f>
        <v>1.0</v>
      </c>
      <c r="AC2760">
        <f>IF(ISNUMBER($BX2760),IF($BX2760&gt;=2019,1,0),"")</f>
        <v>1.0</v>
      </c>
      <c r="AD2760">
        <f>IF($L2760&lt;&gt;"",IF($L2760&gt;2013,1,0),"")</f>
        <v>1.0</v>
      </c>
      <c r="AE2760">
        <f>IF($L2760&lt;&gt;"",1+IF($L2760&gt;2011,1,0)+IF($L2760&gt;2014,1,0),"")</f>
        <v>3.0</v>
      </c>
      <c r="AF2760" t="inlineStr">
        <is>
          <t>bond (yield)</t>
        </is>
      </c>
      <c r="AG2760" t="inlineStr">
        <is>
          <t>performance</t>
        </is>
      </c>
      <c r="AH2760" t="inlineStr">
        <is>
          <t>non-sensitive</t>
        </is>
      </c>
      <c r="AI2760" t="inlineStr">
        <is>
          <t>99_NCE</t>
        </is>
      </c>
      <c r="AJ2760" t="inlineStr">
        <is>
          <t>99_NCE</t>
        </is>
      </c>
      <c r="AK2760" t="str">
        <f>IF(AND($CF2760&lt;&gt;"",IFERROR(INDEX(subsample_country_map!$B:$B,MATCH($CF2760,subsample_country_map!$A:$A,0)),"")&lt;&gt;""),INDEX(subsample_country_map!$B:$B,MATCH($CF2760,subsample_country_map!$A:$A,0)),INDEX(lookup!$AA:$AA,MATCH($A2760,lookup!$A:$A,0)))</f>
        <v>99_NCE</v>
      </c>
      <c r="AL2760" t="str">
        <f>IF(AND($CF2760&lt;&gt;"",IFERROR(INDEX(subsample_country_map!$C:$C,MATCH($CF2760,subsample_country_map!$A:$A,0)),"")&lt;&gt;""),INDEX(subsample_country_map!$C:$C,MATCH($CF2760,subsample_country_map!$A:$A,0)),INDEX(lookup!$AB:$AB,MATCH($A2760,lookup!$A:$A,0)))</f>
        <v>99_NCE</v>
      </c>
      <c r="AM2760" t="str">
        <f>IF(AND($CF2760&lt;&gt;"",IFERROR(INDEX(subsample_country_map!$D:$D,MATCH($CF2760,subsample_country_map!$A:$A,0)),"")&lt;&gt;""),INDEX(subsample_country_map!$D:$D,MATCH($CF2760,subsample_country_map!$A:$A,0)),INDEX(lookup!$AC:$AC,MATCH($A2760,lookup!$A:$A,0)))</f>
        <v>99_NCE</v>
      </c>
      <c r="AN2760" t="str">
        <f>IF(AND($CF2760&lt;&gt;"",IFERROR(INDEX(subsample_country_map!$E:$E,MATCH($CF2760,subsample_country_map!$A:$A,0)),"")&lt;&gt;""),INDEX(subsample_country_map!$E:$E,MATCH($CF2760,subsample_country_map!$A:$A,0)),INDEX(lookup!$AD:$AD,MATCH($A2760,lookup!$A:$A,0)))</f>
        <v>99_NCE</v>
      </c>
      <c r="AO2760" t="str">
        <f>INDEX(lookup!$Y:$Y,MATCH($A2760,lookup!$A:$A,0))</f>
        <v>0_published</v>
      </c>
      <c r="AP2760" t="str">
        <f>INDEX(lookup!$Z:$Z,MATCH($A2760,lookup!$A:$A,0))</f>
        <v>1_VHB high</v>
      </c>
      <c r="AQ2760" t="str">
        <f>INDEX(lookup!$W:$W,MATCH($A2760,lookup!$A:$A,0))</f>
        <v>1_fin/acc/econ</v>
      </c>
      <c r="AR2760" t="inlineStr">
        <is>
          <t>Worldwide</t>
        </is>
      </c>
      <c r="AS2760" t="inlineStr">
        <is>
          <t>v10-adopted</t>
        </is>
      </c>
      <c r="BO2760" t="inlineStr">
        <is>
          <t>original</t>
        </is>
      </c>
      <c r="BP2760" t="inlineStr">
        <is>
          <t>Ferriani (2022)</t>
        </is>
      </c>
      <c r="BQ2760" t="inlineStr">
        <is>
          <t>v10-adopted</t>
        </is>
      </c>
      <c r="BT2760" t="n">
        <v>0</v>
      </c>
      <c r="BV2760" t="n">
        <v>534</v>
      </c>
      <c r="BW2760" t="n">
        <v>2020</v>
      </c>
      <c r="BX2760" t="n">
        <v>2020</v>
      </c>
      <c r="BZ2760" t="n">
        <v>2020</v>
      </c>
      <c r="CA2760" t="n">
        <v>1</v>
      </c>
      <c r="CB2760" t="n">
        <v>1</v>
      </c>
      <c r="CC2760" t="n">
        <v>1</v>
      </c>
      <c r="CD2760" t="n">
        <v>-0.00165484139781474</v>
      </c>
      <c r="CE2760" t="n">
        <v>1</v>
      </c>
    </row>
    <row r="2761">
      <c r="A2761" t="inlineStr">
        <is>
          <t>Ferriani (2022)</t>
        </is>
      </c>
      <c r="B2761" t="n">
        <v>535</v>
      </c>
      <c r="C2761" t="n">
        <v>-0.001594359406205501</v>
      </c>
      <c r="D2761" t="n">
        <v>670</v>
      </c>
      <c r="E2761">
        <f>IF(ISNUMBER($BA2761),$BA2761,IF(AND(ISNUMBER($D2761),ISNUMBER($BW2761),ISNUMBER($BX2761)),$D2761*($BX2761-$BW2761+1),""))</f>
        <v>670.0</v>
      </c>
      <c r="F2761" t="inlineStr">
        <is>
          <t>coded</t>
        </is>
      </c>
      <c r="G2761" t="inlineStr">
        <is>
          <t>calculated</t>
        </is>
      </c>
      <c r="H2761" t="inlineStr">
        <is>
          <t>partial</t>
        </is>
      </c>
      <c r="I2761" t="inlineStr">
        <is>
          <t>Regression Cofficient and Standard Error  available</t>
        </is>
      </c>
      <c r="J2761">
        <f>IF($BW2761&lt;&gt;"",$BW2761,"")</f>
        <v>2020.0</v>
      </c>
      <c r="K2761">
        <f>IF($BX2761&lt;&gt;"",$BX2761,"")</f>
        <v>2020.0</v>
      </c>
      <c r="L2761">
        <f>IF(AND(ISNUMBER($BW2761),ISNUMBER($BX2761)),($BW2761+$BX2761)/2,"")</f>
        <v>2020.0</v>
      </c>
      <c r="M2761">
        <f>IF($L2761&lt;&gt;"",$L2761,"")</f>
        <v>2020.0</v>
      </c>
      <c r="N2761">
        <f>IF(AND(ISNUMBER($BW2761),ISNUMBER($BX2761)),MIN(1,MAX(0,($BX2761-2016+1)/($BX2761-$BW2761+1))),"")</f>
        <v>1.0</v>
      </c>
      <c r="O2761">
        <f>IF(AND(ISNUMBER($BW2761),ISNUMBER($BX2761)),MIN(1,MAX(0,($BX2761-2017+1)/($BX2761-$BW2761+1))),"")</f>
        <v>1.0</v>
      </c>
      <c r="P2761">
        <f>IF(AND(ISNUMBER($BW2761),ISNUMBER($BX2761)),MIN(1,MAX(0,($BX2761-2018+1)/($BX2761-$BW2761+1))),"")</f>
        <v>1.0</v>
      </c>
      <c r="Q2761">
        <f>IF(AND(ISNUMBER($BW2761),ISNUMBER($BX2761)),MIN(1,MAX(0,($BX2761-2019+1)/($BX2761-$BW2761+1))),"")</f>
        <v>1.0</v>
      </c>
      <c r="R2761">
        <f>IF(AND(ISNUMBER($BW2761),ISNUMBER($BX2761)),MIN(1,MAX(0,($BX2761-2016+1)/($BX2761-$BW2761+1))),"")</f>
        <v>1.0</v>
      </c>
      <c r="S2761">
        <f>IF($L2761&lt;&gt;"",IF($L2761&gt;=2015.5,1,0),"")</f>
        <v>1.0</v>
      </c>
      <c r="T2761">
        <f>IF($L2761&lt;&gt;"",IF($L2761&gt;=2016,1,0),"")</f>
        <v>1.0</v>
      </c>
      <c r="U2761">
        <f>IF(ISNUMBER($BX2761),IF($BX2761&gt;=2016,1,0),"")</f>
        <v>1.0</v>
      </c>
      <c r="V2761">
        <f>IF(ISNUMBER($BW2761),IF($BW2761&gt;=2016,1,0),"")</f>
        <v>1.0</v>
      </c>
      <c r="W2761" t="str">
        <f>IF(AND(ISNUMBER($BW2761),ISNUMBER($BX2761)),IF($BW2761&gt;=2016,"post-only",IF($BX2761&lt;2016,"pre-only","mixed")),"")</f>
        <v>post-only</v>
      </c>
      <c r="X2761">
        <f>IF(AND(ISNUMBER($BW2761),ISNUMBER($BX2761)),MIN(1,MAX(0,($BX2761-2017+1)/($BX2761-$BW2761+1))),"")</f>
        <v>1.0</v>
      </c>
      <c r="Y2761">
        <f>IF(AND(ISNUMBER($BW2761),ISNUMBER($BX2761)),MIN(1,MAX(0,($BX2761-2018+1)/($BX2761-$BW2761+1))),"")</f>
        <v>1.0</v>
      </c>
      <c r="Z2761">
        <f>IF(AND(ISNUMBER($BW2761),ISNUMBER($BX2761)),MIN(1,MAX(0,($BX2761-2019+1)/($BX2761-$BW2761+1))),"")</f>
        <v>1.0</v>
      </c>
      <c r="AA2761">
        <f>IF(ISNUMBER($BX2761),IF($BX2761&gt;=2017,1,0),"")</f>
        <v>1.0</v>
      </c>
      <c r="AB2761">
        <f>IF(ISNUMBER($BX2761),IF($BX2761&gt;=2018,1,0),"")</f>
        <v>1.0</v>
      </c>
      <c r="AC2761">
        <f>IF(ISNUMBER($BX2761),IF($BX2761&gt;=2019,1,0),"")</f>
        <v>1.0</v>
      </c>
      <c r="AD2761">
        <f>IF($L2761&lt;&gt;"",IF($L2761&gt;2013,1,0),"")</f>
        <v>1.0</v>
      </c>
      <c r="AE2761">
        <f>IF($L2761&lt;&gt;"",1+IF($L2761&gt;2011,1,0)+IF($L2761&gt;2014,1,0),"")</f>
        <v>3.0</v>
      </c>
      <c r="AF2761" t="inlineStr">
        <is>
          <t>bond (yield)</t>
        </is>
      </c>
      <c r="AG2761" t="inlineStr">
        <is>
          <t>performance</t>
        </is>
      </c>
      <c r="AH2761" t="inlineStr">
        <is>
          <t>non-sensitive</t>
        </is>
      </c>
      <c r="AI2761" t="inlineStr">
        <is>
          <t>99_NCE</t>
        </is>
      </c>
      <c r="AJ2761" t="inlineStr">
        <is>
          <t>99_NCE</t>
        </is>
      </c>
      <c r="AK2761" t="str">
        <f>IF(AND($CF2761&lt;&gt;"",IFERROR(INDEX(subsample_country_map!$B:$B,MATCH($CF2761,subsample_country_map!$A:$A,0)),"")&lt;&gt;""),INDEX(subsample_country_map!$B:$B,MATCH($CF2761,subsample_country_map!$A:$A,0)),INDEX(lookup!$AA:$AA,MATCH($A2761,lookup!$A:$A,0)))</f>
        <v>99_NCE</v>
      </c>
      <c r="AL2761" t="str">
        <f>IF(AND($CF2761&lt;&gt;"",IFERROR(INDEX(subsample_country_map!$C:$C,MATCH($CF2761,subsample_country_map!$A:$A,0)),"")&lt;&gt;""),INDEX(subsample_country_map!$C:$C,MATCH($CF2761,subsample_country_map!$A:$A,0)),INDEX(lookup!$AB:$AB,MATCH($A2761,lookup!$A:$A,0)))</f>
        <v>99_NCE</v>
      </c>
      <c r="AM2761" t="str">
        <f>IF(AND($CF2761&lt;&gt;"",IFERROR(INDEX(subsample_country_map!$D:$D,MATCH($CF2761,subsample_country_map!$A:$A,0)),"")&lt;&gt;""),INDEX(subsample_country_map!$D:$D,MATCH($CF2761,subsample_country_map!$A:$A,0)),INDEX(lookup!$AC:$AC,MATCH($A2761,lookup!$A:$A,0)))</f>
        <v>99_NCE</v>
      </c>
      <c r="AN2761" t="str">
        <f>IF(AND($CF2761&lt;&gt;"",IFERROR(INDEX(subsample_country_map!$E:$E,MATCH($CF2761,subsample_country_map!$A:$A,0)),"")&lt;&gt;""),INDEX(subsample_country_map!$E:$E,MATCH($CF2761,subsample_country_map!$A:$A,0)),INDEX(lookup!$AD:$AD,MATCH($A2761,lookup!$A:$A,0)))</f>
        <v>99_NCE</v>
      </c>
      <c r="AO2761" t="str">
        <f>INDEX(lookup!$Y:$Y,MATCH($A2761,lookup!$A:$A,0))</f>
        <v>0_published</v>
      </c>
      <c r="AP2761" t="str">
        <f>INDEX(lookup!$Z:$Z,MATCH($A2761,lookup!$A:$A,0))</f>
        <v>1_VHB high</v>
      </c>
      <c r="AQ2761" t="str">
        <f>INDEX(lookup!$W:$W,MATCH($A2761,lookup!$A:$A,0))</f>
        <v>1_fin/acc/econ</v>
      </c>
      <c r="AR2761" t="inlineStr">
        <is>
          <t>Worldwide</t>
        </is>
      </c>
      <c r="AS2761" t="inlineStr">
        <is>
          <t>v10-adopted</t>
        </is>
      </c>
      <c r="BO2761" t="inlineStr">
        <is>
          <t>original</t>
        </is>
      </c>
      <c r="BP2761" t="inlineStr">
        <is>
          <t>Ferriani (2022)</t>
        </is>
      </c>
      <c r="BQ2761" t="inlineStr">
        <is>
          <t>v10-adopted</t>
        </is>
      </c>
      <c r="BT2761" t="n">
        <v>0</v>
      </c>
      <c r="BV2761" t="n">
        <v>535</v>
      </c>
      <c r="BW2761" t="n">
        <v>2020</v>
      </c>
      <c r="BX2761" t="n">
        <v>2020</v>
      </c>
      <c r="BZ2761" t="n">
        <v>2020</v>
      </c>
      <c r="CA2761" t="n">
        <v>1</v>
      </c>
      <c r="CB2761" t="n">
        <v>1</v>
      </c>
      <c r="CC2761" t="n">
        <v>1</v>
      </c>
      <c r="CD2761" t="n">
        <v>-0.001594360757151821</v>
      </c>
      <c r="CE2761" t="n">
        <v>1</v>
      </c>
    </row>
    <row r="2762">
      <c r="A2762" t="inlineStr">
        <is>
          <t>Ferriani (2022)</t>
        </is>
      </c>
      <c r="B2762" t="n">
        <v>536</v>
      </c>
      <c r="C2762" t="n">
        <v>-0.001641523948828895</v>
      </c>
      <c r="D2762" t="n">
        <v>670</v>
      </c>
      <c r="E2762">
        <f>IF(ISNUMBER($BA2762),$BA2762,IF(AND(ISNUMBER($D2762),ISNUMBER($BW2762),ISNUMBER($BX2762)),$D2762*($BX2762-$BW2762+1),""))</f>
        <v>670.0</v>
      </c>
      <c r="F2762" t="inlineStr">
        <is>
          <t>coded</t>
        </is>
      </c>
      <c r="G2762" t="inlineStr">
        <is>
          <t>calculated</t>
        </is>
      </c>
      <c r="H2762" t="inlineStr">
        <is>
          <t>partial</t>
        </is>
      </c>
      <c r="I2762" t="inlineStr">
        <is>
          <t>Regression Cofficient and Standard Error  available</t>
        </is>
      </c>
      <c r="J2762">
        <f>IF($BW2762&lt;&gt;"",$BW2762,"")</f>
        <v>2020.0</v>
      </c>
      <c r="K2762">
        <f>IF($BX2762&lt;&gt;"",$BX2762,"")</f>
        <v>2020.0</v>
      </c>
      <c r="L2762">
        <f>IF(AND(ISNUMBER($BW2762),ISNUMBER($BX2762)),($BW2762+$BX2762)/2,"")</f>
        <v>2020.0</v>
      </c>
      <c r="M2762">
        <f>IF($L2762&lt;&gt;"",$L2762,"")</f>
        <v>2020.0</v>
      </c>
      <c r="N2762">
        <f>IF(AND(ISNUMBER($BW2762),ISNUMBER($BX2762)),MIN(1,MAX(0,($BX2762-2016+1)/($BX2762-$BW2762+1))),"")</f>
        <v>1.0</v>
      </c>
      <c r="O2762">
        <f>IF(AND(ISNUMBER($BW2762),ISNUMBER($BX2762)),MIN(1,MAX(0,($BX2762-2017+1)/($BX2762-$BW2762+1))),"")</f>
        <v>1.0</v>
      </c>
      <c r="P2762">
        <f>IF(AND(ISNUMBER($BW2762),ISNUMBER($BX2762)),MIN(1,MAX(0,($BX2762-2018+1)/($BX2762-$BW2762+1))),"")</f>
        <v>1.0</v>
      </c>
      <c r="Q2762">
        <f>IF(AND(ISNUMBER($BW2762),ISNUMBER($BX2762)),MIN(1,MAX(0,($BX2762-2019+1)/($BX2762-$BW2762+1))),"")</f>
        <v>1.0</v>
      </c>
      <c r="R2762">
        <f>IF(AND(ISNUMBER($BW2762),ISNUMBER($BX2762)),MIN(1,MAX(0,($BX2762-2016+1)/($BX2762-$BW2762+1))),"")</f>
        <v>1.0</v>
      </c>
      <c r="S2762">
        <f>IF($L2762&lt;&gt;"",IF($L2762&gt;=2015.5,1,0),"")</f>
        <v>1.0</v>
      </c>
      <c r="T2762">
        <f>IF($L2762&lt;&gt;"",IF($L2762&gt;=2016,1,0),"")</f>
        <v>1.0</v>
      </c>
      <c r="U2762">
        <f>IF(ISNUMBER($BX2762),IF($BX2762&gt;=2016,1,0),"")</f>
        <v>1.0</v>
      </c>
      <c r="V2762">
        <f>IF(ISNUMBER($BW2762),IF($BW2762&gt;=2016,1,0),"")</f>
        <v>1.0</v>
      </c>
      <c r="W2762" t="str">
        <f>IF(AND(ISNUMBER($BW2762),ISNUMBER($BX2762)),IF($BW2762&gt;=2016,"post-only",IF($BX2762&lt;2016,"pre-only","mixed")),"")</f>
        <v>post-only</v>
      </c>
      <c r="X2762">
        <f>IF(AND(ISNUMBER($BW2762),ISNUMBER($BX2762)),MIN(1,MAX(0,($BX2762-2017+1)/($BX2762-$BW2762+1))),"")</f>
        <v>1.0</v>
      </c>
      <c r="Y2762">
        <f>IF(AND(ISNUMBER($BW2762),ISNUMBER($BX2762)),MIN(1,MAX(0,($BX2762-2018+1)/($BX2762-$BW2762+1))),"")</f>
        <v>1.0</v>
      </c>
      <c r="Z2762">
        <f>IF(AND(ISNUMBER($BW2762),ISNUMBER($BX2762)),MIN(1,MAX(0,($BX2762-2019+1)/($BX2762-$BW2762+1))),"")</f>
        <v>1.0</v>
      </c>
      <c r="AA2762">
        <f>IF(ISNUMBER($BX2762),IF($BX2762&gt;=2017,1,0),"")</f>
        <v>1.0</v>
      </c>
      <c r="AB2762">
        <f>IF(ISNUMBER($BX2762),IF($BX2762&gt;=2018,1,0),"")</f>
        <v>1.0</v>
      </c>
      <c r="AC2762">
        <f>IF(ISNUMBER($BX2762),IF($BX2762&gt;=2019,1,0),"")</f>
        <v>1.0</v>
      </c>
      <c r="AD2762">
        <f>IF($L2762&lt;&gt;"",IF($L2762&gt;2013,1,0),"")</f>
        <v>1.0</v>
      </c>
      <c r="AE2762">
        <f>IF($L2762&lt;&gt;"",1+IF($L2762&gt;2011,1,0)+IF($L2762&gt;2014,1,0),"")</f>
        <v>3.0</v>
      </c>
      <c r="AF2762" t="inlineStr">
        <is>
          <t>bond (yield)</t>
        </is>
      </c>
      <c r="AG2762" t="inlineStr">
        <is>
          <t>performance</t>
        </is>
      </c>
      <c r="AH2762" t="inlineStr">
        <is>
          <t>non-sensitive</t>
        </is>
      </c>
      <c r="AI2762" t="inlineStr">
        <is>
          <t>99_NCE</t>
        </is>
      </c>
      <c r="AJ2762" t="inlineStr">
        <is>
          <t>99_NCE</t>
        </is>
      </c>
      <c r="AK2762" t="str">
        <f>IF(AND($CF2762&lt;&gt;"",IFERROR(INDEX(subsample_country_map!$B:$B,MATCH($CF2762,subsample_country_map!$A:$A,0)),"")&lt;&gt;""),INDEX(subsample_country_map!$B:$B,MATCH($CF2762,subsample_country_map!$A:$A,0)),INDEX(lookup!$AA:$AA,MATCH($A2762,lookup!$A:$A,0)))</f>
        <v>99_NCE</v>
      </c>
      <c r="AL2762" t="str">
        <f>IF(AND($CF2762&lt;&gt;"",IFERROR(INDEX(subsample_country_map!$C:$C,MATCH($CF2762,subsample_country_map!$A:$A,0)),"")&lt;&gt;""),INDEX(subsample_country_map!$C:$C,MATCH($CF2762,subsample_country_map!$A:$A,0)),INDEX(lookup!$AB:$AB,MATCH($A2762,lookup!$A:$A,0)))</f>
        <v>99_NCE</v>
      </c>
      <c r="AM2762" t="str">
        <f>IF(AND($CF2762&lt;&gt;"",IFERROR(INDEX(subsample_country_map!$D:$D,MATCH($CF2762,subsample_country_map!$A:$A,0)),"")&lt;&gt;""),INDEX(subsample_country_map!$D:$D,MATCH($CF2762,subsample_country_map!$A:$A,0)),INDEX(lookup!$AC:$AC,MATCH($A2762,lookup!$A:$A,0)))</f>
        <v>99_NCE</v>
      </c>
      <c r="AN2762" t="str">
        <f>IF(AND($CF2762&lt;&gt;"",IFERROR(INDEX(subsample_country_map!$E:$E,MATCH($CF2762,subsample_country_map!$A:$A,0)),"")&lt;&gt;""),INDEX(subsample_country_map!$E:$E,MATCH($CF2762,subsample_country_map!$A:$A,0)),INDEX(lookup!$AD:$AD,MATCH($A2762,lookup!$A:$A,0)))</f>
        <v>99_NCE</v>
      </c>
      <c r="AO2762" t="str">
        <f>INDEX(lookup!$Y:$Y,MATCH($A2762,lookup!$A:$A,0))</f>
        <v>0_published</v>
      </c>
      <c r="AP2762" t="str">
        <f>INDEX(lookup!$Z:$Z,MATCH($A2762,lookup!$A:$A,0))</f>
        <v>1_VHB high</v>
      </c>
      <c r="AQ2762" t="str">
        <f>INDEX(lookup!$W:$W,MATCH($A2762,lookup!$A:$A,0))</f>
        <v>1_fin/acc/econ</v>
      </c>
      <c r="AR2762" t="inlineStr">
        <is>
          <t>Worldwide</t>
        </is>
      </c>
      <c r="AS2762" t="inlineStr">
        <is>
          <t>v10-adopted</t>
        </is>
      </c>
      <c r="BO2762" t="inlineStr">
        <is>
          <t>original</t>
        </is>
      </c>
      <c r="BP2762" t="inlineStr">
        <is>
          <t>Ferriani (2022)</t>
        </is>
      </c>
      <c r="BQ2762" t="inlineStr">
        <is>
          <t>v10-adopted</t>
        </is>
      </c>
      <c r="BT2762" t="n">
        <v>0</v>
      </c>
      <c r="BV2762" t="n">
        <v>536</v>
      </c>
      <c r="BW2762" t="n">
        <v>2020</v>
      </c>
      <c r="BX2762" t="n">
        <v>2020</v>
      </c>
      <c r="BZ2762" t="n">
        <v>2020</v>
      </c>
      <c r="CA2762" t="n">
        <v>1</v>
      </c>
      <c r="CB2762" t="n">
        <v>1</v>
      </c>
      <c r="CC2762" t="n">
        <v>1</v>
      </c>
      <c r="CD2762" t="n">
        <v>-0.001641525423248568</v>
      </c>
      <c r="CE2762" t="n">
        <v>1</v>
      </c>
    </row>
    <row r="2763">
      <c r="A2763" t="inlineStr">
        <is>
          <t>Ferriani (2022)</t>
        </is>
      </c>
      <c r="B2763" t="n">
        <v>537</v>
      </c>
      <c r="C2763" t="n">
        <v>-0.001364384052425318</v>
      </c>
      <c r="D2763" t="n">
        <v>642</v>
      </c>
      <c r="E2763">
        <f>IF(ISNUMBER($BA2763),$BA2763,IF(AND(ISNUMBER($D2763),ISNUMBER($BW2763),ISNUMBER($BX2763)),$D2763*($BX2763-$BW2763+1),""))</f>
        <v>642.0</v>
      </c>
      <c r="F2763" t="inlineStr">
        <is>
          <t>coded</t>
        </is>
      </c>
      <c r="G2763" t="inlineStr">
        <is>
          <t>calculated</t>
        </is>
      </c>
      <c r="H2763" t="inlineStr">
        <is>
          <t>partial</t>
        </is>
      </c>
      <c r="I2763" t="inlineStr">
        <is>
          <t>Regression Cofficient and Standard Error  available</t>
        </is>
      </c>
      <c r="J2763">
        <f>IF($BW2763&lt;&gt;"",$BW2763,"")</f>
        <v>2020.0</v>
      </c>
      <c r="K2763">
        <f>IF($BX2763&lt;&gt;"",$BX2763,"")</f>
        <v>2020.0</v>
      </c>
      <c r="L2763">
        <f>IF(AND(ISNUMBER($BW2763),ISNUMBER($BX2763)),($BW2763+$BX2763)/2,"")</f>
        <v>2020.0</v>
      </c>
      <c r="M2763">
        <f>IF($L2763&lt;&gt;"",$L2763,"")</f>
        <v>2020.0</v>
      </c>
      <c r="N2763">
        <f>IF(AND(ISNUMBER($BW2763),ISNUMBER($BX2763)),MIN(1,MAX(0,($BX2763-2016+1)/($BX2763-$BW2763+1))),"")</f>
        <v>1.0</v>
      </c>
      <c r="O2763">
        <f>IF(AND(ISNUMBER($BW2763),ISNUMBER($BX2763)),MIN(1,MAX(0,($BX2763-2017+1)/($BX2763-$BW2763+1))),"")</f>
        <v>1.0</v>
      </c>
      <c r="P2763">
        <f>IF(AND(ISNUMBER($BW2763),ISNUMBER($BX2763)),MIN(1,MAX(0,($BX2763-2018+1)/($BX2763-$BW2763+1))),"")</f>
        <v>1.0</v>
      </c>
      <c r="Q2763">
        <f>IF(AND(ISNUMBER($BW2763),ISNUMBER($BX2763)),MIN(1,MAX(0,($BX2763-2019+1)/($BX2763-$BW2763+1))),"")</f>
        <v>1.0</v>
      </c>
      <c r="R2763">
        <f>IF(AND(ISNUMBER($BW2763),ISNUMBER($BX2763)),MIN(1,MAX(0,($BX2763-2016+1)/($BX2763-$BW2763+1))),"")</f>
        <v>1.0</v>
      </c>
      <c r="S2763">
        <f>IF($L2763&lt;&gt;"",IF($L2763&gt;=2015.5,1,0),"")</f>
        <v>1.0</v>
      </c>
      <c r="T2763">
        <f>IF($L2763&lt;&gt;"",IF($L2763&gt;=2016,1,0),"")</f>
        <v>1.0</v>
      </c>
      <c r="U2763">
        <f>IF(ISNUMBER($BX2763),IF($BX2763&gt;=2016,1,0),"")</f>
        <v>1.0</v>
      </c>
      <c r="V2763">
        <f>IF(ISNUMBER($BW2763),IF($BW2763&gt;=2016,1,0),"")</f>
        <v>1.0</v>
      </c>
      <c r="W2763" t="str">
        <f>IF(AND(ISNUMBER($BW2763),ISNUMBER($BX2763)),IF($BW2763&gt;=2016,"post-only",IF($BX2763&lt;2016,"pre-only","mixed")),"")</f>
        <v>post-only</v>
      </c>
      <c r="X2763">
        <f>IF(AND(ISNUMBER($BW2763),ISNUMBER($BX2763)),MIN(1,MAX(0,($BX2763-2017+1)/($BX2763-$BW2763+1))),"")</f>
        <v>1.0</v>
      </c>
      <c r="Y2763">
        <f>IF(AND(ISNUMBER($BW2763),ISNUMBER($BX2763)),MIN(1,MAX(0,($BX2763-2018+1)/($BX2763-$BW2763+1))),"")</f>
        <v>1.0</v>
      </c>
      <c r="Z2763">
        <f>IF(AND(ISNUMBER($BW2763),ISNUMBER($BX2763)),MIN(1,MAX(0,($BX2763-2019+1)/($BX2763-$BW2763+1))),"")</f>
        <v>1.0</v>
      </c>
      <c r="AA2763">
        <f>IF(ISNUMBER($BX2763),IF($BX2763&gt;=2017,1,0),"")</f>
        <v>1.0</v>
      </c>
      <c r="AB2763">
        <f>IF(ISNUMBER($BX2763),IF($BX2763&gt;=2018,1,0),"")</f>
        <v>1.0</v>
      </c>
      <c r="AC2763">
        <f>IF(ISNUMBER($BX2763),IF($BX2763&gt;=2019,1,0),"")</f>
        <v>1.0</v>
      </c>
      <c r="AD2763">
        <f>IF($L2763&lt;&gt;"",IF($L2763&gt;2013,1,0),"")</f>
        <v>1.0</v>
      </c>
      <c r="AE2763">
        <f>IF($L2763&lt;&gt;"",1+IF($L2763&gt;2011,1,0)+IF($L2763&gt;2014,1,0),"")</f>
        <v>3.0</v>
      </c>
      <c r="AF2763" t="inlineStr">
        <is>
          <t>bond (yield)</t>
        </is>
      </c>
      <c r="AG2763" t="inlineStr">
        <is>
          <t>performance</t>
        </is>
      </c>
      <c r="AH2763" t="inlineStr">
        <is>
          <t>non-sensitive</t>
        </is>
      </c>
      <c r="AI2763" t="inlineStr">
        <is>
          <t>99_NCE</t>
        </is>
      </c>
      <c r="AJ2763" t="inlineStr">
        <is>
          <t>99_NCE</t>
        </is>
      </c>
      <c r="AK2763" t="str">
        <f>IF(AND($CF2763&lt;&gt;"",IFERROR(INDEX(subsample_country_map!$B:$B,MATCH($CF2763,subsample_country_map!$A:$A,0)),"")&lt;&gt;""),INDEX(subsample_country_map!$B:$B,MATCH($CF2763,subsample_country_map!$A:$A,0)),INDEX(lookup!$AA:$AA,MATCH($A2763,lookup!$A:$A,0)))</f>
        <v>99_NCE</v>
      </c>
      <c r="AL2763" t="str">
        <f>IF(AND($CF2763&lt;&gt;"",IFERROR(INDEX(subsample_country_map!$C:$C,MATCH($CF2763,subsample_country_map!$A:$A,0)),"")&lt;&gt;""),INDEX(subsample_country_map!$C:$C,MATCH($CF2763,subsample_country_map!$A:$A,0)),INDEX(lookup!$AB:$AB,MATCH($A2763,lookup!$A:$A,0)))</f>
        <v>99_NCE</v>
      </c>
      <c r="AM2763" t="str">
        <f>IF(AND($CF2763&lt;&gt;"",IFERROR(INDEX(subsample_country_map!$D:$D,MATCH($CF2763,subsample_country_map!$A:$A,0)),"")&lt;&gt;""),INDEX(subsample_country_map!$D:$D,MATCH($CF2763,subsample_country_map!$A:$A,0)),INDEX(lookup!$AC:$AC,MATCH($A2763,lookup!$A:$A,0)))</f>
        <v>99_NCE</v>
      </c>
      <c r="AN2763" t="str">
        <f>IF(AND($CF2763&lt;&gt;"",IFERROR(INDEX(subsample_country_map!$E:$E,MATCH($CF2763,subsample_country_map!$A:$A,0)),"")&lt;&gt;""),INDEX(subsample_country_map!$E:$E,MATCH($CF2763,subsample_country_map!$A:$A,0)),INDEX(lookup!$AD:$AD,MATCH($A2763,lookup!$A:$A,0)))</f>
        <v>99_NCE</v>
      </c>
      <c r="AO2763" t="str">
        <f>INDEX(lookup!$Y:$Y,MATCH($A2763,lookup!$A:$A,0))</f>
        <v>0_published</v>
      </c>
      <c r="AP2763" t="str">
        <f>INDEX(lookup!$Z:$Z,MATCH($A2763,lookup!$A:$A,0))</f>
        <v>1_VHB high</v>
      </c>
      <c r="AQ2763" t="str">
        <f>INDEX(lookup!$W:$W,MATCH($A2763,lookup!$A:$A,0))</f>
        <v>1_fin/acc/econ</v>
      </c>
      <c r="AR2763" t="inlineStr">
        <is>
          <t>Worldwide</t>
        </is>
      </c>
      <c r="AS2763" t="inlineStr">
        <is>
          <t>v10-adopted</t>
        </is>
      </c>
      <c r="BO2763" t="inlineStr">
        <is>
          <t>original</t>
        </is>
      </c>
      <c r="BP2763" t="inlineStr">
        <is>
          <t>Ferriani (2022)</t>
        </is>
      </c>
      <c r="BQ2763" t="inlineStr">
        <is>
          <t>v10-adopted</t>
        </is>
      </c>
      <c r="BT2763" t="n">
        <v>0</v>
      </c>
      <c r="BV2763" t="n">
        <v>537</v>
      </c>
      <c r="BW2763" t="n">
        <v>2020</v>
      </c>
      <c r="BX2763" t="n">
        <v>2020</v>
      </c>
      <c r="BZ2763" t="n">
        <v>2020</v>
      </c>
      <c r="CA2763" t="n">
        <v>1</v>
      </c>
      <c r="CB2763" t="n">
        <v>1</v>
      </c>
      <c r="CC2763" t="n">
        <v>1</v>
      </c>
      <c r="CD2763" t="n">
        <v>-0.001364384899046508</v>
      </c>
      <c r="CE2763" t="n">
        <v>1</v>
      </c>
    </row>
    <row r="2764">
      <c r="A2764" t="inlineStr">
        <is>
          <t>Ferriani (2022)</t>
        </is>
      </c>
      <c r="B2764" t="n">
        <v>538</v>
      </c>
      <c r="C2764" t="n">
        <v>-0.001301350467199061</v>
      </c>
      <c r="D2764" t="n">
        <v>642</v>
      </c>
      <c r="E2764">
        <f>IF(ISNUMBER($BA2764),$BA2764,IF(AND(ISNUMBER($D2764),ISNUMBER($BW2764),ISNUMBER($BX2764)),$D2764*($BX2764-$BW2764+1),""))</f>
        <v>642.0</v>
      </c>
      <c r="F2764" t="inlineStr">
        <is>
          <t>coded</t>
        </is>
      </c>
      <c r="G2764" t="inlineStr">
        <is>
          <t>calculated</t>
        </is>
      </c>
      <c r="H2764" t="inlineStr">
        <is>
          <t>partial</t>
        </is>
      </c>
      <c r="I2764" t="inlineStr">
        <is>
          <t>Regression Cofficient and Standard Error  available</t>
        </is>
      </c>
      <c r="J2764">
        <f>IF($BW2764&lt;&gt;"",$BW2764,"")</f>
        <v>2020.0</v>
      </c>
      <c r="K2764">
        <f>IF($BX2764&lt;&gt;"",$BX2764,"")</f>
        <v>2020.0</v>
      </c>
      <c r="L2764">
        <f>IF(AND(ISNUMBER($BW2764),ISNUMBER($BX2764)),($BW2764+$BX2764)/2,"")</f>
        <v>2020.0</v>
      </c>
      <c r="M2764">
        <f>IF($L2764&lt;&gt;"",$L2764,"")</f>
        <v>2020.0</v>
      </c>
      <c r="N2764">
        <f>IF(AND(ISNUMBER($BW2764),ISNUMBER($BX2764)),MIN(1,MAX(0,($BX2764-2016+1)/($BX2764-$BW2764+1))),"")</f>
        <v>1.0</v>
      </c>
      <c r="O2764">
        <f>IF(AND(ISNUMBER($BW2764),ISNUMBER($BX2764)),MIN(1,MAX(0,($BX2764-2017+1)/($BX2764-$BW2764+1))),"")</f>
        <v>1.0</v>
      </c>
      <c r="P2764">
        <f>IF(AND(ISNUMBER($BW2764),ISNUMBER($BX2764)),MIN(1,MAX(0,($BX2764-2018+1)/($BX2764-$BW2764+1))),"")</f>
        <v>1.0</v>
      </c>
      <c r="Q2764">
        <f>IF(AND(ISNUMBER($BW2764),ISNUMBER($BX2764)),MIN(1,MAX(0,($BX2764-2019+1)/($BX2764-$BW2764+1))),"")</f>
        <v>1.0</v>
      </c>
      <c r="R2764">
        <f>IF(AND(ISNUMBER($BW2764),ISNUMBER($BX2764)),MIN(1,MAX(0,($BX2764-2016+1)/($BX2764-$BW2764+1))),"")</f>
        <v>1.0</v>
      </c>
      <c r="S2764">
        <f>IF($L2764&lt;&gt;"",IF($L2764&gt;=2015.5,1,0),"")</f>
        <v>1.0</v>
      </c>
      <c r="T2764">
        <f>IF($L2764&lt;&gt;"",IF($L2764&gt;=2016,1,0),"")</f>
        <v>1.0</v>
      </c>
      <c r="U2764">
        <f>IF(ISNUMBER($BX2764),IF($BX2764&gt;=2016,1,0),"")</f>
        <v>1.0</v>
      </c>
      <c r="V2764">
        <f>IF(ISNUMBER($BW2764),IF($BW2764&gt;=2016,1,0),"")</f>
        <v>1.0</v>
      </c>
      <c r="W2764" t="str">
        <f>IF(AND(ISNUMBER($BW2764),ISNUMBER($BX2764)),IF($BW2764&gt;=2016,"post-only",IF($BX2764&lt;2016,"pre-only","mixed")),"")</f>
        <v>post-only</v>
      </c>
      <c r="X2764">
        <f>IF(AND(ISNUMBER($BW2764),ISNUMBER($BX2764)),MIN(1,MAX(0,($BX2764-2017+1)/($BX2764-$BW2764+1))),"")</f>
        <v>1.0</v>
      </c>
      <c r="Y2764">
        <f>IF(AND(ISNUMBER($BW2764),ISNUMBER($BX2764)),MIN(1,MAX(0,($BX2764-2018+1)/($BX2764-$BW2764+1))),"")</f>
        <v>1.0</v>
      </c>
      <c r="Z2764">
        <f>IF(AND(ISNUMBER($BW2764),ISNUMBER($BX2764)),MIN(1,MAX(0,($BX2764-2019+1)/($BX2764-$BW2764+1))),"")</f>
        <v>1.0</v>
      </c>
      <c r="AA2764">
        <f>IF(ISNUMBER($BX2764),IF($BX2764&gt;=2017,1,0),"")</f>
        <v>1.0</v>
      </c>
      <c r="AB2764">
        <f>IF(ISNUMBER($BX2764),IF($BX2764&gt;=2018,1,0),"")</f>
        <v>1.0</v>
      </c>
      <c r="AC2764">
        <f>IF(ISNUMBER($BX2764),IF($BX2764&gt;=2019,1,0),"")</f>
        <v>1.0</v>
      </c>
      <c r="AD2764">
        <f>IF($L2764&lt;&gt;"",IF($L2764&gt;2013,1,0),"")</f>
        <v>1.0</v>
      </c>
      <c r="AE2764">
        <f>IF($L2764&lt;&gt;"",1+IF($L2764&gt;2011,1,0)+IF($L2764&gt;2014,1,0),"")</f>
        <v>3.0</v>
      </c>
      <c r="AF2764" t="inlineStr">
        <is>
          <t>bond (yield)</t>
        </is>
      </c>
      <c r="AG2764" t="inlineStr">
        <is>
          <t>performance</t>
        </is>
      </c>
      <c r="AH2764" t="inlineStr">
        <is>
          <t>non-sensitive</t>
        </is>
      </c>
      <c r="AI2764" t="inlineStr">
        <is>
          <t>99_NCE</t>
        </is>
      </c>
      <c r="AJ2764" t="inlineStr">
        <is>
          <t>99_NCE</t>
        </is>
      </c>
      <c r="AK2764" t="str">
        <f>IF(AND($CF2764&lt;&gt;"",IFERROR(INDEX(subsample_country_map!$B:$B,MATCH($CF2764,subsample_country_map!$A:$A,0)),"")&lt;&gt;""),INDEX(subsample_country_map!$B:$B,MATCH($CF2764,subsample_country_map!$A:$A,0)),INDEX(lookup!$AA:$AA,MATCH($A2764,lookup!$A:$A,0)))</f>
        <v>99_NCE</v>
      </c>
      <c r="AL2764" t="str">
        <f>IF(AND($CF2764&lt;&gt;"",IFERROR(INDEX(subsample_country_map!$C:$C,MATCH($CF2764,subsample_country_map!$A:$A,0)),"")&lt;&gt;""),INDEX(subsample_country_map!$C:$C,MATCH($CF2764,subsample_country_map!$A:$A,0)),INDEX(lookup!$AB:$AB,MATCH($A2764,lookup!$A:$A,0)))</f>
        <v>99_NCE</v>
      </c>
      <c r="AM2764" t="str">
        <f>IF(AND($CF2764&lt;&gt;"",IFERROR(INDEX(subsample_country_map!$D:$D,MATCH($CF2764,subsample_country_map!$A:$A,0)),"")&lt;&gt;""),INDEX(subsample_country_map!$D:$D,MATCH($CF2764,subsample_country_map!$A:$A,0)),INDEX(lookup!$AC:$AC,MATCH($A2764,lookup!$A:$A,0)))</f>
        <v>99_NCE</v>
      </c>
      <c r="AN2764" t="str">
        <f>IF(AND($CF2764&lt;&gt;"",IFERROR(INDEX(subsample_country_map!$E:$E,MATCH($CF2764,subsample_country_map!$A:$A,0)),"")&lt;&gt;""),INDEX(subsample_country_map!$E:$E,MATCH($CF2764,subsample_country_map!$A:$A,0)),INDEX(lookup!$AD:$AD,MATCH($A2764,lookup!$A:$A,0)))</f>
        <v>99_NCE</v>
      </c>
      <c r="AO2764" t="str">
        <f>INDEX(lookup!$Y:$Y,MATCH($A2764,lookup!$A:$A,0))</f>
        <v>0_published</v>
      </c>
      <c r="AP2764" t="str">
        <f>INDEX(lookup!$Z:$Z,MATCH($A2764,lookup!$A:$A,0))</f>
        <v>1_VHB high</v>
      </c>
      <c r="AQ2764" t="str">
        <f>INDEX(lookup!$W:$W,MATCH($A2764,lookup!$A:$A,0))</f>
        <v>1_fin/acc/econ</v>
      </c>
      <c r="AR2764" t="inlineStr">
        <is>
          <t>Worldwide</t>
        </is>
      </c>
      <c r="AS2764" t="inlineStr">
        <is>
          <t>v10-adopted</t>
        </is>
      </c>
      <c r="BO2764" t="inlineStr">
        <is>
          <t>original</t>
        </is>
      </c>
      <c r="BP2764" t="inlineStr">
        <is>
          <t>Ferriani (2022)</t>
        </is>
      </c>
      <c r="BQ2764" t="inlineStr">
        <is>
          <t>v10-adopted</t>
        </is>
      </c>
      <c r="BT2764" t="n">
        <v>0</v>
      </c>
      <c r="BV2764" t="n">
        <v>538</v>
      </c>
      <c r="BW2764" t="n">
        <v>2020</v>
      </c>
      <c r="BX2764" t="n">
        <v>2020</v>
      </c>
      <c r="BZ2764" t="n">
        <v>2020</v>
      </c>
      <c r="CA2764" t="n">
        <v>1</v>
      </c>
      <c r="CB2764" t="n">
        <v>1</v>
      </c>
      <c r="CC2764" t="n">
        <v>1</v>
      </c>
      <c r="CD2764" t="n">
        <v>-0.001301351201817802</v>
      </c>
      <c r="CE2764" t="n">
        <v>1</v>
      </c>
    </row>
    <row r="2765">
      <c r="A2765" t="inlineStr">
        <is>
          <t>Ferriani (2022)</t>
        </is>
      </c>
      <c r="B2765" t="n">
        <v>539</v>
      </c>
      <c r="C2765" t="n">
        <v>-0.0008870578487749841</v>
      </c>
      <c r="D2765" t="n">
        <v>670</v>
      </c>
      <c r="E2765">
        <f>IF(ISNUMBER($BA2765),$BA2765,IF(AND(ISNUMBER($D2765),ISNUMBER($BW2765),ISNUMBER($BX2765)),$D2765*($BX2765-$BW2765+1),""))</f>
        <v>670.0</v>
      </c>
      <c r="F2765" t="inlineStr">
        <is>
          <t>coded</t>
        </is>
      </c>
      <c r="G2765" t="inlineStr">
        <is>
          <t>calculated</t>
        </is>
      </c>
      <c r="H2765" t="inlineStr">
        <is>
          <t>partial</t>
        </is>
      </c>
      <c r="I2765" t="inlineStr">
        <is>
          <t>Regression Cofficient and Standard Error  available</t>
        </is>
      </c>
      <c r="J2765">
        <f>IF($BW2765&lt;&gt;"",$BW2765,"")</f>
        <v>2020.0</v>
      </c>
      <c r="K2765">
        <f>IF($BX2765&lt;&gt;"",$BX2765,"")</f>
        <v>2020.0</v>
      </c>
      <c r="L2765">
        <f>IF(AND(ISNUMBER($BW2765),ISNUMBER($BX2765)),($BW2765+$BX2765)/2,"")</f>
        <v>2020.0</v>
      </c>
      <c r="M2765">
        <f>IF($L2765&lt;&gt;"",$L2765,"")</f>
        <v>2020.0</v>
      </c>
      <c r="N2765">
        <f>IF(AND(ISNUMBER($BW2765),ISNUMBER($BX2765)),MIN(1,MAX(0,($BX2765-2016+1)/($BX2765-$BW2765+1))),"")</f>
        <v>1.0</v>
      </c>
      <c r="O2765">
        <f>IF(AND(ISNUMBER($BW2765),ISNUMBER($BX2765)),MIN(1,MAX(0,($BX2765-2017+1)/($BX2765-$BW2765+1))),"")</f>
        <v>1.0</v>
      </c>
      <c r="P2765">
        <f>IF(AND(ISNUMBER($BW2765),ISNUMBER($BX2765)),MIN(1,MAX(0,($BX2765-2018+1)/($BX2765-$BW2765+1))),"")</f>
        <v>1.0</v>
      </c>
      <c r="Q2765">
        <f>IF(AND(ISNUMBER($BW2765),ISNUMBER($BX2765)),MIN(1,MAX(0,($BX2765-2019+1)/($BX2765-$BW2765+1))),"")</f>
        <v>1.0</v>
      </c>
      <c r="R2765">
        <f>IF(AND(ISNUMBER($BW2765),ISNUMBER($BX2765)),MIN(1,MAX(0,($BX2765-2016+1)/($BX2765-$BW2765+1))),"")</f>
        <v>1.0</v>
      </c>
      <c r="S2765">
        <f>IF($L2765&lt;&gt;"",IF($L2765&gt;=2015.5,1,0),"")</f>
        <v>1.0</v>
      </c>
      <c r="T2765">
        <f>IF($L2765&lt;&gt;"",IF($L2765&gt;=2016,1,0),"")</f>
        <v>1.0</v>
      </c>
      <c r="U2765">
        <f>IF(ISNUMBER($BX2765),IF($BX2765&gt;=2016,1,0),"")</f>
        <v>1.0</v>
      </c>
      <c r="V2765">
        <f>IF(ISNUMBER($BW2765),IF($BW2765&gt;=2016,1,0),"")</f>
        <v>1.0</v>
      </c>
      <c r="W2765" t="str">
        <f>IF(AND(ISNUMBER($BW2765),ISNUMBER($BX2765)),IF($BW2765&gt;=2016,"post-only",IF($BX2765&lt;2016,"pre-only","mixed")),"")</f>
        <v>post-only</v>
      </c>
      <c r="X2765">
        <f>IF(AND(ISNUMBER($BW2765),ISNUMBER($BX2765)),MIN(1,MAX(0,($BX2765-2017+1)/($BX2765-$BW2765+1))),"")</f>
        <v>1.0</v>
      </c>
      <c r="Y2765">
        <f>IF(AND(ISNUMBER($BW2765),ISNUMBER($BX2765)),MIN(1,MAX(0,($BX2765-2018+1)/($BX2765-$BW2765+1))),"")</f>
        <v>1.0</v>
      </c>
      <c r="Z2765">
        <f>IF(AND(ISNUMBER($BW2765),ISNUMBER($BX2765)),MIN(1,MAX(0,($BX2765-2019+1)/($BX2765-$BW2765+1))),"")</f>
        <v>1.0</v>
      </c>
      <c r="AA2765">
        <f>IF(ISNUMBER($BX2765),IF($BX2765&gt;=2017,1,0),"")</f>
        <v>1.0</v>
      </c>
      <c r="AB2765">
        <f>IF(ISNUMBER($BX2765),IF($BX2765&gt;=2018,1,0),"")</f>
        <v>1.0</v>
      </c>
      <c r="AC2765">
        <f>IF(ISNUMBER($BX2765),IF($BX2765&gt;=2019,1,0),"")</f>
        <v>1.0</v>
      </c>
      <c r="AD2765">
        <f>IF($L2765&lt;&gt;"",IF($L2765&gt;2013,1,0),"")</f>
        <v>1.0</v>
      </c>
      <c r="AE2765">
        <f>IF($L2765&lt;&gt;"",1+IF($L2765&gt;2011,1,0)+IF($L2765&gt;2014,1,0),"")</f>
        <v>3.0</v>
      </c>
      <c r="AF2765" t="inlineStr">
        <is>
          <t>bond (yield)</t>
        </is>
      </c>
      <c r="AG2765" t="inlineStr">
        <is>
          <t>performance</t>
        </is>
      </c>
      <c r="AH2765" t="inlineStr">
        <is>
          <t>non-sensitive</t>
        </is>
      </c>
      <c r="AI2765" t="inlineStr">
        <is>
          <t>99_NCE</t>
        </is>
      </c>
      <c r="AJ2765" t="inlineStr">
        <is>
          <t>99_NCE</t>
        </is>
      </c>
      <c r="AK2765" t="str">
        <f>IF(AND($CF2765&lt;&gt;"",IFERROR(INDEX(subsample_country_map!$B:$B,MATCH($CF2765,subsample_country_map!$A:$A,0)),"")&lt;&gt;""),INDEX(subsample_country_map!$B:$B,MATCH($CF2765,subsample_country_map!$A:$A,0)),INDEX(lookup!$AA:$AA,MATCH($A2765,lookup!$A:$A,0)))</f>
        <v>99_NCE</v>
      </c>
      <c r="AL2765" t="str">
        <f>IF(AND($CF2765&lt;&gt;"",IFERROR(INDEX(subsample_country_map!$C:$C,MATCH($CF2765,subsample_country_map!$A:$A,0)),"")&lt;&gt;""),INDEX(subsample_country_map!$C:$C,MATCH($CF2765,subsample_country_map!$A:$A,0)),INDEX(lookup!$AB:$AB,MATCH($A2765,lookup!$A:$A,0)))</f>
        <v>99_NCE</v>
      </c>
      <c r="AM2765" t="str">
        <f>IF(AND($CF2765&lt;&gt;"",IFERROR(INDEX(subsample_country_map!$D:$D,MATCH($CF2765,subsample_country_map!$A:$A,0)),"")&lt;&gt;""),INDEX(subsample_country_map!$D:$D,MATCH($CF2765,subsample_country_map!$A:$A,0)),INDEX(lookup!$AC:$AC,MATCH($A2765,lookup!$A:$A,0)))</f>
        <v>99_NCE</v>
      </c>
      <c r="AN2765" t="str">
        <f>IF(AND($CF2765&lt;&gt;"",IFERROR(INDEX(subsample_country_map!$E:$E,MATCH($CF2765,subsample_country_map!$A:$A,0)),"")&lt;&gt;""),INDEX(subsample_country_map!$E:$E,MATCH($CF2765,subsample_country_map!$A:$A,0)),INDEX(lookup!$AD:$AD,MATCH($A2765,lookup!$A:$A,0)))</f>
        <v>99_NCE</v>
      </c>
      <c r="AO2765" t="str">
        <f>INDEX(lookup!$Y:$Y,MATCH($A2765,lookup!$A:$A,0))</f>
        <v>0_published</v>
      </c>
      <c r="AP2765" t="str">
        <f>INDEX(lookup!$Z:$Z,MATCH($A2765,lookup!$A:$A,0))</f>
        <v>1_VHB high</v>
      </c>
      <c r="AQ2765" t="str">
        <f>INDEX(lookup!$W:$W,MATCH($A2765,lookup!$A:$A,0))</f>
        <v>1_fin/acc/econ</v>
      </c>
      <c r="AR2765" t="inlineStr">
        <is>
          <t>Worldwide</t>
        </is>
      </c>
      <c r="AS2765" t="inlineStr">
        <is>
          <t>v10-adopted</t>
        </is>
      </c>
      <c r="BO2765" t="inlineStr">
        <is>
          <t>original</t>
        </is>
      </c>
      <c r="BP2765" t="inlineStr">
        <is>
          <t>Ferriani (2022)</t>
        </is>
      </c>
      <c r="BQ2765" t="inlineStr">
        <is>
          <t>v10-adopted</t>
        </is>
      </c>
      <c r="BT2765" t="n">
        <v>0</v>
      </c>
      <c r="BV2765" t="n">
        <v>539</v>
      </c>
      <c r="BW2765" t="n">
        <v>2020</v>
      </c>
      <c r="BX2765" t="n">
        <v>2020</v>
      </c>
      <c r="BZ2765" t="n">
        <v>2020</v>
      </c>
      <c r="CA2765" t="n">
        <v>1</v>
      </c>
      <c r="CB2765" t="n">
        <v>1</v>
      </c>
      <c r="CC2765" t="n">
        <v>1</v>
      </c>
      <c r="CD2765" t="n">
        <v>-0.0008870580814419782</v>
      </c>
      <c r="CE2765" t="n">
        <v>1</v>
      </c>
    </row>
    <row r="2766">
      <c r="A2766" t="inlineStr">
        <is>
          <t>Ferriani (2022)</t>
        </is>
      </c>
      <c r="B2766" t="n">
        <v>540</v>
      </c>
      <c r="C2766" t="n">
        <v>-0.0009628862030455259</v>
      </c>
      <c r="D2766" t="n">
        <v>670</v>
      </c>
      <c r="E2766">
        <f>IF(ISNUMBER($BA2766),$BA2766,IF(AND(ISNUMBER($D2766),ISNUMBER($BW2766),ISNUMBER($BX2766)),$D2766*($BX2766-$BW2766+1),""))</f>
        <v>670.0</v>
      </c>
      <c r="F2766" t="inlineStr">
        <is>
          <t>coded</t>
        </is>
      </c>
      <c r="G2766" t="inlineStr">
        <is>
          <t>calculated</t>
        </is>
      </c>
      <c r="H2766" t="inlineStr">
        <is>
          <t>partial</t>
        </is>
      </c>
      <c r="I2766" t="inlineStr">
        <is>
          <t>Regression Cofficient and Standard Error  available</t>
        </is>
      </c>
      <c r="J2766">
        <f>IF($BW2766&lt;&gt;"",$BW2766,"")</f>
        <v>2020.0</v>
      </c>
      <c r="K2766">
        <f>IF($BX2766&lt;&gt;"",$BX2766,"")</f>
        <v>2020.0</v>
      </c>
      <c r="L2766">
        <f>IF(AND(ISNUMBER($BW2766),ISNUMBER($BX2766)),($BW2766+$BX2766)/2,"")</f>
        <v>2020.0</v>
      </c>
      <c r="M2766">
        <f>IF($L2766&lt;&gt;"",$L2766,"")</f>
        <v>2020.0</v>
      </c>
      <c r="N2766">
        <f>IF(AND(ISNUMBER($BW2766),ISNUMBER($BX2766)),MIN(1,MAX(0,($BX2766-2016+1)/($BX2766-$BW2766+1))),"")</f>
        <v>1.0</v>
      </c>
      <c r="O2766">
        <f>IF(AND(ISNUMBER($BW2766),ISNUMBER($BX2766)),MIN(1,MAX(0,($BX2766-2017+1)/($BX2766-$BW2766+1))),"")</f>
        <v>1.0</v>
      </c>
      <c r="P2766">
        <f>IF(AND(ISNUMBER($BW2766),ISNUMBER($BX2766)),MIN(1,MAX(0,($BX2766-2018+1)/($BX2766-$BW2766+1))),"")</f>
        <v>1.0</v>
      </c>
      <c r="Q2766">
        <f>IF(AND(ISNUMBER($BW2766),ISNUMBER($BX2766)),MIN(1,MAX(0,($BX2766-2019+1)/($BX2766-$BW2766+1))),"")</f>
        <v>1.0</v>
      </c>
      <c r="R2766">
        <f>IF(AND(ISNUMBER($BW2766),ISNUMBER($BX2766)),MIN(1,MAX(0,($BX2766-2016+1)/($BX2766-$BW2766+1))),"")</f>
        <v>1.0</v>
      </c>
      <c r="S2766">
        <f>IF($L2766&lt;&gt;"",IF($L2766&gt;=2015.5,1,0),"")</f>
        <v>1.0</v>
      </c>
      <c r="T2766">
        <f>IF($L2766&lt;&gt;"",IF($L2766&gt;=2016,1,0),"")</f>
        <v>1.0</v>
      </c>
      <c r="U2766">
        <f>IF(ISNUMBER($BX2766),IF($BX2766&gt;=2016,1,0),"")</f>
        <v>1.0</v>
      </c>
      <c r="V2766">
        <f>IF(ISNUMBER($BW2766),IF($BW2766&gt;=2016,1,0),"")</f>
        <v>1.0</v>
      </c>
      <c r="W2766" t="str">
        <f>IF(AND(ISNUMBER($BW2766),ISNUMBER($BX2766)),IF($BW2766&gt;=2016,"post-only",IF($BX2766&lt;2016,"pre-only","mixed")),"")</f>
        <v>post-only</v>
      </c>
      <c r="X2766">
        <f>IF(AND(ISNUMBER($BW2766),ISNUMBER($BX2766)),MIN(1,MAX(0,($BX2766-2017+1)/($BX2766-$BW2766+1))),"")</f>
        <v>1.0</v>
      </c>
      <c r="Y2766">
        <f>IF(AND(ISNUMBER($BW2766),ISNUMBER($BX2766)),MIN(1,MAX(0,($BX2766-2018+1)/($BX2766-$BW2766+1))),"")</f>
        <v>1.0</v>
      </c>
      <c r="Z2766">
        <f>IF(AND(ISNUMBER($BW2766),ISNUMBER($BX2766)),MIN(1,MAX(0,($BX2766-2019+1)/($BX2766-$BW2766+1))),"")</f>
        <v>1.0</v>
      </c>
      <c r="AA2766">
        <f>IF(ISNUMBER($BX2766),IF($BX2766&gt;=2017,1,0),"")</f>
        <v>1.0</v>
      </c>
      <c r="AB2766">
        <f>IF(ISNUMBER($BX2766),IF($BX2766&gt;=2018,1,0),"")</f>
        <v>1.0</v>
      </c>
      <c r="AC2766">
        <f>IF(ISNUMBER($BX2766),IF($BX2766&gt;=2019,1,0),"")</f>
        <v>1.0</v>
      </c>
      <c r="AD2766">
        <f>IF($L2766&lt;&gt;"",IF($L2766&gt;2013,1,0),"")</f>
        <v>1.0</v>
      </c>
      <c r="AE2766">
        <f>IF($L2766&lt;&gt;"",1+IF($L2766&gt;2011,1,0)+IF($L2766&gt;2014,1,0),"")</f>
        <v>3.0</v>
      </c>
      <c r="AF2766" t="inlineStr">
        <is>
          <t>bond (yield)</t>
        </is>
      </c>
      <c r="AG2766" t="inlineStr">
        <is>
          <t>performance</t>
        </is>
      </c>
      <c r="AH2766" t="inlineStr">
        <is>
          <t>non-sensitive</t>
        </is>
      </c>
      <c r="AI2766" t="inlineStr">
        <is>
          <t>99_NCE</t>
        </is>
      </c>
      <c r="AJ2766" t="inlineStr">
        <is>
          <t>99_NCE</t>
        </is>
      </c>
      <c r="AK2766" t="str">
        <f>IF(AND($CF2766&lt;&gt;"",IFERROR(INDEX(subsample_country_map!$B:$B,MATCH($CF2766,subsample_country_map!$A:$A,0)),"")&lt;&gt;""),INDEX(subsample_country_map!$B:$B,MATCH($CF2766,subsample_country_map!$A:$A,0)),INDEX(lookup!$AA:$AA,MATCH($A2766,lookup!$A:$A,0)))</f>
        <v>99_NCE</v>
      </c>
      <c r="AL2766" t="str">
        <f>IF(AND($CF2766&lt;&gt;"",IFERROR(INDEX(subsample_country_map!$C:$C,MATCH($CF2766,subsample_country_map!$A:$A,0)),"")&lt;&gt;""),INDEX(subsample_country_map!$C:$C,MATCH($CF2766,subsample_country_map!$A:$A,0)),INDEX(lookup!$AB:$AB,MATCH($A2766,lookup!$A:$A,0)))</f>
        <v>99_NCE</v>
      </c>
      <c r="AM2766" t="str">
        <f>IF(AND($CF2766&lt;&gt;"",IFERROR(INDEX(subsample_country_map!$D:$D,MATCH($CF2766,subsample_country_map!$A:$A,0)),"")&lt;&gt;""),INDEX(subsample_country_map!$D:$D,MATCH($CF2766,subsample_country_map!$A:$A,0)),INDEX(lookup!$AC:$AC,MATCH($A2766,lookup!$A:$A,0)))</f>
        <v>99_NCE</v>
      </c>
      <c r="AN2766" t="str">
        <f>IF(AND($CF2766&lt;&gt;"",IFERROR(INDEX(subsample_country_map!$E:$E,MATCH($CF2766,subsample_country_map!$A:$A,0)),"")&lt;&gt;""),INDEX(subsample_country_map!$E:$E,MATCH($CF2766,subsample_country_map!$A:$A,0)),INDEX(lookup!$AD:$AD,MATCH($A2766,lookup!$A:$A,0)))</f>
        <v>99_NCE</v>
      </c>
      <c r="AO2766" t="str">
        <f>INDEX(lookup!$Y:$Y,MATCH($A2766,lookup!$A:$A,0))</f>
        <v>0_published</v>
      </c>
      <c r="AP2766" t="str">
        <f>INDEX(lookup!$Z:$Z,MATCH($A2766,lookup!$A:$A,0))</f>
        <v>1_VHB high</v>
      </c>
      <c r="AQ2766" t="str">
        <f>INDEX(lookup!$W:$W,MATCH($A2766,lookup!$A:$A,0))</f>
        <v>1_fin/acc/econ</v>
      </c>
      <c r="AR2766" t="inlineStr">
        <is>
          <t>Worldwide</t>
        </is>
      </c>
      <c r="AS2766" t="inlineStr">
        <is>
          <t>v10-adopted</t>
        </is>
      </c>
      <c r="BO2766" t="inlineStr">
        <is>
          <t>original</t>
        </is>
      </c>
      <c r="BP2766" t="inlineStr">
        <is>
          <t>Ferriani (2022)</t>
        </is>
      </c>
      <c r="BQ2766" t="inlineStr">
        <is>
          <t>v10-adopted</t>
        </is>
      </c>
      <c r="BT2766" t="n">
        <v>0</v>
      </c>
      <c r="BV2766" t="n">
        <v>540</v>
      </c>
      <c r="BW2766" t="n">
        <v>2020</v>
      </c>
      <c r="BX2766" t="n">
        <v>2020</v>
      </c>
      <c r="BZ2766" t="n">
        <v>2020</v>
      </c>
      <c r="CA2766" t="n">
        <v>1</v>
      </c>
      <c r="CB2766" t="n">
        <v>1</v>
      </c>
      <c r="CC2766" t="n">
        <v>1</v>
      </c>
      <c r="CD2766" t="n">
        <v>-0.0009628865006256211</v>
      </c>
      <c r="CE2766" t="n">
        <v>1</v>
      </c>
    </row>
    <row r="2767">
      <c r="A2767" t="inlineStr">
        <is>
          <t>Ferriani (2022)</t>
        </is>
      </c>
      <c r="B2767" t="n">
        <v>541</v>
      </c>
      <c r="C2767" t="n">
        <v>0.002737787646344211</v>
      </c>
      <c r="D2767" t="n">
        <v>670</v>
      </c>
      <c r="E2767">
        <f>IF(ISNUMBER($BA2767),$BA2767,IF(AND(ISNUMBER($D2767),ISNUMBER($BW2767),ISNUMBER($BX2767)),$D2767*($BX2767-$BW2767+1),""))</f>
        <v>670.0</v>
      </c>
      <c r="F2767" t="inlineStr">
        <is>
          <t>coded</t>
        </is>
      </c>
      <c r="G2767" t="inlineStr">
        <is>
          <t>calculated</t>
        </is>
      </c>
      <c r="H2767" t="inlineStr">
        <is>
          <t>partial</t>
        </is>
      </c>
      <c r="I2767" t="inlineStr">
        <is>
          <t>Regression Cofficient and Standard Error  available</t>
        </is>
      </c>
      <c r="J2767">
        <f>IF($BW2767&lt;&gt;"",$BW2767,"")</f>
        <v>2020.0</v>
      </c>
      <c r="K2767">
        <f>IF($BX2767&lt;&gt;"",$BX2767,"")</f>
        <v>2020.0</v>
      </c>
      <c r="L2767">
        <f>IF(AND(ISNUMBER($BW2767),ISNUMBER($BX2767)),($BW2767+$BX2767)/2,"")</f>
        <v>2020.0</v>
      </c>
      <c r="M2767">
        <f>IF($L2767&lt;&gt;"",$L2767,"")</f>
        <v>2020.0</v>
      </c>
      <c r="N2767">
        <f>IF(AND(ISNUMBER($BW2767),ISNUMBER($BX2767)),MIN(1,MAX(0,($BX2767-2016+1)/($BX2767-$BW2767+1))),"")</f>
        <v>1.0</v>
      </c>
      <c r="O2767">
        <f>IF(AND(ISNUMBER($BW2767),ISNUMBER($BX2767)),MIN(1,MAX(0,($BX2767-2017+1)/($BX2767-$BW2767+1))),"")</f>
        <v>1.0</v>
      </c>
      <c r="P2767">
        <f>IF(AND(ISNUMBER($BW2767),ISNUMBER($BX2767)),MIN(1,MAX(0,($BX2767-2018+1)/($BX2767-$BW2767+1))),"")</f>
        <v>1.0</v>
      </c>
      <c r="Q2767">
        <f>IF(AND(ISNUMBER($BW2767),ISNUMBER($BX2767)),MIN(1,MAX(0,($BX2767-2019+1)/($BX2767-$BW2767+1))),"")</f>
        <v>1.0</v>
      </c>
      <c r="R2767">
        <f>IF(AND(ISNUMBER($BW2767),ISNUMBER($BX2767)),MIN(1,MAX(0,($BX2767-2016+1)/($BX2767-$BW2767+1))),"")</f>
        <v>1.0</v>
      </c>
      <c r="S2767">
        <f>IF($L2767&lt;&gt;"",IF($L2767&gt;=2015.5,1,0),"")</f>
        <v>1.0</v>
      </c>
      <c r="T2767">
        <f>IF($L2767&lt;&gt;"",IF($L2767&gt;=2016,1,0),"")</f>
        <v>1.0</v>
      </c>
      <c r="U2767">
        <f>IF(ISNUMBER($BX2767),IF($BX2767&gt;=2016,1,0),"")</f>
        <v>1.0</v>
      </c>
      <c r="V2767">
        <f>IF(ISNUMBER($BW2767),IF($BW2767&gt;=2016,1,0),"")</f>
        <v>1.0</v>
      </c>
      <c r="W2767" t="str">
        <f>IF(AND(ISNUMBER($BW2767),ISNUMBER($BX2767)),IF($BW2767&gt;=2016,"post-only",IF($BX2767&lt;2016,"pre-only","mixed")),"")</f>
        <v>post-only</v>
      </c>
      <c r="X2767">
        <f>IF(AND(ISNUMBER($BW2767),ISNUMBER($BX2767)),MIN(1,MAX(0,($BX2767-2017+1)/($BX2767-$BW2767+1))),"")</f>
        <v>1.0</v>
      </c>
      <c r="Y2767">
        <f>IF(AND(ISNUMBER($BW2767),ISNUMBER($BX2767)),MIN(1,MAX(0,($BX2767-2018+1)/($BX2767-$BW2767+1))),"")</f>
        <v>1.0</v>
      </c>
      <c r="Z2767">
        <f>IF(AND(ISNUMBER($BW2767),ISNUMBER($BX2767)),MIN(1,MAX(0,($BX2767-2019+1)/($BX2767-$BW2767+1))),"")</f>
        <v>1.0</v>
      </c>
      <c r="AA2767">
        <f>IF(ISNUMBER($BX2767),IF($BX2767&gt;=2017,1,0),"")</f>
        <v>1.0</v>
      </c>
      <c r="AB2767">
        <f>IF(ISNUMBER($BX2767),IF($BX2767&gt;=2018,1,0),"")</f>
        <v>1.0</v>
      </c>
      <c r="AC2767">
        <f>IF(ISNUMBER($BX2767),IF($BX2767&gt;=2019,1,0),"")</f>
        <v>1.0</v>
      </c>
      <c r="AD2767">
        <f>IF($L2767&lt;&gt;"",IF($L2767&gt;2013,1,0),"")</f>
        <v>1.0</v>
      </c>
      <c r="AE2767">
        <f>IF($L2767&lt;&gt;"",1+IF($L2767&gt;2011,1,0)+IF($L2767&gt;2014,1,0),"")</f>
        <v>3.0</v>
      </c>
      <c r="AF2767" t="inlineStr">
        <is>
          <t>bond (yield)</t>
        </is>
      </c>
      <c r="AG2767" t="inlineStr">
        <is>
          <t>performance</t>
        </is>
      </c>
      <c r="AH2767" t="inlineStr">
        <is>
          <t>non-sensitive</t>
        </is>
      </c>
      <c r="AI2767" t="inlineStr">
        <is>
          <t>99_NCE</t>
        </is>
      </c>
      <c r="AJ2767" t="inlineStr">
        <is>
          <t>99_NCE</t>
        </is>
      </c>
      <c r="AK2767" t="str">
        <f>IF(AND($CF2767&lt;&gt;"",IFERROR(INDEX(subsample_country_map!$B:$B,MATCH($CF2767,subsample_country_map!$A:$A,0)),"")&lt;&gt;""),INDEX(subsample_country_map!$B:$B,MATCH($CF2767,subsample_country_map!$A:$A,0)),INDEX(lookup!$AA:$AA,MATCH($A2767,lookup!$A:$A,0)))</f>
        <v>99_NCE</v>
      </c>
      <c r="AL2767" t="str">
        <f>IF(AND($CF2767&lt;&gt;"",IFERROR(INDEX(subsample_country_map!$C:$C,MATCH($CF2767,subsample_country_map!$A:$A,0)),"")&lt;&gt;""),INDEX(subsample_country_map!$C:$C,MATCH($CF2767,subsample_country_map!$A:$A,0)),INDEX(lookup!$AB:$AB,MATCH($A2767,lookup!$A:$A,0)))</f>
        <v>99_NCE</v>
      </c>
      <c r="AM2767" t="str">
        <f>IF(AND($CF2767&lt;&gt;"",IFERROR(INDEX(subsample_country_map!$D:$D,MATCH($CF2767,subsample_country_map!$A:$A,0)),"")&lt;&gt;""),INDEX(subsample_country_map!$D:$D,MATCH($CF2767,subsample_country_map!$A:$A,0)),INDEX(lookup!$AC:$AC,MATCH($A2767,lookup!$A:$A,0)))</f>
        <v>99_NCE</v>
      </c>
      <c r="AN2767" t="str">
        <f>IF(AND($CF2767&lt;&gt;"",IFERROR(INDEX(subsample_country_map!$E:$E,MATCH($CF2767,subsample_country_map!$A:$A,0)),"")&lt;&gt;""),INDEX(subsample_country_map!$E:$E,MATCH($CF2767,subsample_country_map!$A:$A,0)),INDEX(lookup!$AD:$AD,MATCH($A2767,lookup!$A:$A,0)))</f>
        <v>99_NCE</v>
      </c>
      <c r="AO2767" t="str">
        <f>INDEX(lookup!$Y:$Y,MATCH($A2767,lookup!$A:$A,0))</f>
        <v>0_published</v>
      </c>
      <c r="AP2767" t="str">
        <f>INDEX(lookup!$Z:$Z,MATCH($A2767,lookup!$A:$A,0))</f>
        <v>1_VHB high</v>
      </c>
      <c r="AQ2767" t="str">
        <f>INDEX(lookup!$W:$W,MATCH($A2767,lookup!$A:$A,0))</f>
        <v>1_fin/acc/econ</v>
      </c>
      <c r="AR2767" t="inlineStr">
        <is>
          <t>Worldwide</t>
        </is>
      </c>
      <c r="AS2767" t="inlineStr">
        <is>
          <t>v10-adopted</t>
        </is>
      </c>
      <c r="BO2767" t="inlineStr">
        <is>
          <t>original</t>
        </is>
      </c>
      <c r="BP2767" t="inlineStr">
        <is>
          <t>Ferriani (2022)</t>
        </is>
      </c>
      <c r="BQ2767" t="inlineStr">
        <is>
          <t>v10-adopted</t>
        </is>
      </c>
      <c r="BT2767" t="n">
        <v>0</v>
      </c>
      <c r="BV2767" t="n">
        <v>541</v>
      </c>
      <c r="BW2767" t="n">
        <v>2020</v>
      </c>
      <c r="BX2767" t="n">
        <v>2020</v>
      </c>
      <c r="BZ2767" t="n">
        <v>2020</v>
      </c>
      <c r="CA2767" t="n">
        <v>1</v>
      </c>
      <c r="CB2767" t="n">
        <v>1</v>
      </c>
      <c r="CC2767" t="n">
        <v>1</v>
      </c>
      <c r="CD2767" t="n">
        <v>0.002737794486720249</v>
      </c>
      <c r="CE2767" t="n">
        <v>1</v>
      </c>
    </row>
    <row r="2768">
      <c r="A2768" t="inlineStr">
        <is>
          <t>Ferriani (2022)</t>
        </is>
      </c>
      <c r="B2768" t="n">
        <v>542</v>
      </c>
      <c r="C2768" t="n">
        <v>-0.00218323473284704</v>
      </c>
      <c r="D2768" t="n">
        <v>524</v>
      </c>
      <c r="E2768">
        <f>IF(ISNUMBER($BA2768),$BA2768,IF(AND(ISNUMBER($D2768),ISNUMBER($BW2768),ISNUMBER($BX2768)),$D2768*($BX2768-$BW2768+1),""))</f>
        <v>524.0</v>
      </c>
      <c r="F2768" t="inlineStr">
        <is>
          <t>coded</t>
        </is>
      </c>
      <c r="G2768" t="inlineStr">
        <is>
          <t>calculated</t>
        </is>
      </c>
      <c r="H2768" t="inlineStr">
        <is>
          <t>partial</t>
        </is>
      </c>
      <c r="I2768" t="inlineStr">
        <is>
          <t>Regression Cofficient and Standard Error  available</t>
        </is>
      </c>
      <c r="J2768">
        <f>IF($BW2768&lt;&gt;"",$BW2768,"")</f>
        <v>2020.0</v>
      </c>
      <c r="K2768">
        <f>IF($BX2768&lt;&gt;"",$BX2768,"")</f>
        <v>2020.0</v>
      </c>
      <c r="L2768">
        <f>IF(AND(ISNUMBER($BW2768),ISNUMBER($BX2768)),($BW2768+$BX2768)/2,"")</f>
        <v>2020.0</v>
      </c>
      <c r="M2768">
        <f>IF($L2768&lt;&gt;"",$L2768,"")</f>
        <v>2020.0</v>
      </c>
      <c r="N2768">
        <f>IF(AND(ISNUMBER($BW2768),ISNUMBER($BX2768)),MIN(1,MAX(0,($BX2768-2016+1)/($BX2768-$BW2768+1))),"")</f>
        <v>1.0</v>
      </c>
      <c r="O2768">
        <f>IF(AND(ISNUMBER($BW2768),ISNUMBER($BX2768)),MIN(1,MAX(0,($BX2768-2017+1)/($BX2768-$BW2768+1))),"")</f>
        <v>1.0</v>
      </c>
      <c r="P2768">
        <f>IF(AND(ISNUMBER($BW2768),ISNUMBER($BX2768)),MIN(1,MAX(0,($BX2768-2018+1)/($BX2768-$BW2768+1))),"")</f>
        <v>1.0</v>
      </c>
      <c r="Q2768">
        <f>IF(AND(ISNUMBER($BW2768),ISNUMBER($BX2768)),MIN(1,MAX(0,($BX2768-2019+1)/($BX2768-$BW2768+1))),"")</f>
        <v>1.0</v>
      </c>
      <c r="R2768">
        <f>IF(AND(ISNUMBER($BW2768),ISNUMBER($BX2768)),MIN(1,MAX(0,($BX2768-2016+1)/($BX2768-$BW2768+1))),"")</f>
        <v>1.0</v>
      </c>
      <c r="S2768">
        <f>IF($L2768&lt;&gt;"",IF($L2768&gt;=2015.5,1,0),"")</f>
        <v>1.0</v>
      </c>
      <c r="T2768">
        <f>IF($L2768&lt;&gt;"",IF($L2768&gt;=2016,1,0),"")</f>
        <v>1.0</v>
      </c>
      <c r="U2768">
        <f>IF(ISNUMBER($BX2768),IF($BX2768&gt;=2016,1,0),"")</f>
        <v>1.0</v>
      </c>
      <c r="V2768">
        <f>IF(ISNUMBER($BW2768),IF($BW2768&gt;=2016,1,0),"")</f>
        <v>1.0</v>
      </c>
      <c r="W2768" t="str">
        <f>IF(AND(ISNUMBER($BW2768),ISNUMBER($BX2768)),IF($BW2768&gt;=2016,"post-only",IF($BX2768&lt;2016,"pre-only","mixed")),"")</f>
        <v>post-only</v>
      </c>
      <c r="X2768">
        <f>IF(AND(ISNUMBER($BW2768),ISNUMBER($BX2768)),MIN(1,MAX(0,($BX2768-2017+1)/($BX2768-$BW2768+1))),"")</f>
        <v>1.0</v>
      </c>
      <c r="Y2768">
        <f>IF(AND(ISNUMBER($BW2768),ISNUMBER($BX2768)),MIN(1,MAX(0,($BX2768-2018+1)/($BX2768-$BW2768+1))),"")</f>
        <v>1.0</v>
      </c>
      <c r="Z2768">
        <f>IF(AND(ISNUMBER($BW2768),ISNUMBER($BX2768)),MIN(1,MAX(0,($BX2768-2019+1)/($BX2768-$BW2768+1))),"")</f>
        <v>1.0</v>
      </c>
      <c r="AA2768">
        <f>IF(ISNUMBER($BX2768),IF($BX2768&gt;=2017,1,0),"")</f>
        <v>1.0</v>
      </c>
      <c r="AB2768">
        <f>IF(ISNUMBER($BX2768),IF($BX2768&gt;=2018,1,0),"")</f>
        <v>1.0</v>
      </c>
      <c r="AC2768">
        <f>IF(ISNUMBER($BX2768),IF($BX2768&gt;=2019,1,0),"")</f>
        <v>1.0</v>
      </c>
      <c r="AD2768">
        <f>IF($L2768&lt;&gt;"",IF($L2768&gt;2013,1,0),"")</f>
        <v>1.0</v>
      </c>
      <c r="AE2768">
        <f>IF($L2768&lt;&gt;"",1+IF($L2768&gt;2011,1,0)+IF($L2768&gt;2014,1,0),"")</f>
        <v>3.0</v>
      </c>
      <c r="AF2768" t="inlineStr">
        <is>
          <t>bond (yield)</t>
        </is>
      </c>
      <c r="AG2768" t="inlineStr">
        <is>
          <t>performance</t>
        </is>
      </c>
      <c r="AH2768" t="inlineStr">
        <is>
          <t>non-sensitive</t>
        </is>
      </c>
      <c r="AI2768" t="inlineStr">
        <is>
          <t>99_NCE</t>
        </is>
      </c>
      <c r="AJ2768" t="inlineStr">
        <is>
          <t>99_NCE</t>
        </is>
      </c>
      <c r="AK2768" t="str">
        <f>IF(AND($CF2768&lt;&gt;"",IFERROR(INDEX(subsample_country_map!$B:$B,MATCH($CF2768,subsample_country_map!$A:$A,0)),"")&lt;&gt;""),INDEX(subsample_country_map!$B:$B,MATCH($CF2768,subsample_country_map!$A:$A,0)),INDEX(lookup!$AA:$AA,MATCH($A2768,lookup!$A:$A,0)))</f>
        <v>99_NCE</v>
      </c>
      <c r="AL2768" t="str">
        <f>IF(AND($CF2768&lt;&gt;"",IFERROR(INDEX(subsample_country_map!$C:$C,MATCH($CF2768,subsample_country_map!$A:$A,0)),"")&lt;&gt;""),INDEX(subsample_country_map!$C:$C,MATCH($CF2768,subsample_country_map!$A:$A,0)),INDEX(lookup!$AB:$AB,MATCH($A2768,lookup!$A:$A,0)))</f>
        <v>99_NCE</v>
      </c>
      <c r="AM2768" t="str">
        <f>IF(AND($CF2768&lt;&gt;"",IFERROR(INDEX(subsample_country_map!$D:$D,MATCH($CF2768,subsample_country_map!$A:$A,0)),"")&lt;&gt;""),INDEX(subsample_country_map!$D:$D,MATCH($CF2768,subsample_country_map!$A:$A,0)),INDEX(lookup!$AC:$AC,MATCH($A2768,lookup!$A:$A,0)))</f>
        <v>99_NCE</v>
      </c>
      <c r="AN2768" t="str">
        <f>IF(AND($CF2768&lt;&gt;"",IFERROR(INDEX(subsample_country_map!$E:$E,MATCH($CF2768,subsample_country_map!$A:$A,0)),"")&lt;&gt;""),INDEX(subsample_country_map!$E:$E,MATCH($CF2768,subsample_country_map!$A:$A,0)),INDEX(lookup!$AD:$AD,MATCH($A2768,lookup!$A:$A,0)))</f>
        <v>99_NCE</v>
      </c>
      <c r="AO2768" t="str">
        <f>INDEX(lookup!$Y:$Y,MATCH($A2768,lookup!$A:$A,0))</f>
        <v>0_published</v>
      </c>
      <c r="AP2768" t="str">
        <f>INDEX(lookup!$Z:$Z,MATCH($A2768,lookup!$A:$A,0))</f>
        <v>1_VHB high</v>
      </c>
      <c r="AQ2768" t="str">
        <f>INDEX(lookup!$W:$W,MATCH($A2768,lookup!$A:$A,0))</f>
        <v>1_fin/acc/econ</v>
      </c>
      <c r="AR2768" t="inlineStr">
        <is>
          <t>Worldwide</t>
        </is>
      </c>
      <c r="AS2768" t="inlineStr">
        <is>
          <t>v10-adopted</t>
        </is>
      </c>
      <c r="BO2768" t="inlineStr">
        <is>
          <t>original</t>
        </is>
      </c>
      <c r="BP2768" t="inlineStr">
        <is>
          <t>Ferriani (2022)</t>
        </is>
      </c>
      <c r="BQ2768" t="inlineStr">
        <is>
          <t>v10-adopted</t>
        </is>
      </c>
      <c r="BT2768" t="n">
        <v>0</v>
      </c>
      <c r="BV2768" t="n">
        <v>542</v>
      </c>
      <c r="BW2768" t="n">
        <v>2020</v>
      </c>
      <c r="BX2768" t="n">
        <v>2020</v>
      </c>
      <c r="BZ2768" t="n">
        <v>2020</v>
      </c>
      <c r="CA2768" t="n">
        <v>1</v>
      </c>
      <c r="CB2768" t="n">
        <v>1</v>
      </c>
      <c r="CC2768" t="n">
        <v>1</v>
      </c>
      <c r="CD2768" t="n">
        <v>-0.002183238201663193</v>
      </c>
      <c r="CE2768" t="n">
        <v>1</v>
      </c>
    </row>
    <row r="2769">
      <c r="A2769" t="inlineStr">
        <is>
          <t>Ferriani (2022)</t>
        </is>
      </c>
      <c r="B2769" t="n">
        <v>543</v>
      </c>
      <c r="C2769" t="n">
        <v>-0.002173485459832686</v>
      </c>
      <c r="D2769" t="n">
        <v>524</v>
      </c>
      <c r="E2769">
        <f>IF(ISNUMBER($BA2769),$BA2769,IF(AND(ISNUMBER($D2769),ISNUMBER($BW2769),ISNUMBER($BX2769)),$D2769*($BX2769-$BW2769+1),""))</f>
        <v>524.0</v>
      </c>
      <c r="F2769" t="inlineStr">
        <is>
          <t>coded</t>
        </is>
      </c>
      <c r="G2769" t="inlineStr">
        <is>
          <t>calculated</t>
        </is>
      </c>
      <c r="H2769" t="inlineStr">
        <is>
          <t>partial</t>
        </is>
      </c>
      <c r="I2769" t="inlineStr">
        <is>
          <t>Regression Cofficient and Standard Error  available</t>
        </is>
      </c>
      <c r="J2769">
        <f>IF($BW2769&lt;&gt;"",$BW2769,"")</f>
        <v>2020.0</v>
      </c>
      <c r="K2769">
        <f>IF($BX2769&lt;&gt;"",$BX2769,"")</f>
        <v>2020.0</v>
      </c>
      <c r="L2769">
        <f>IF(AND(ISNUMBER($BW2769),ISNUMBER($BX2769)),($BW2769+$BX2769)/2,"")</f>
        <v>2020.0</v>
      </c>
      <c r="M2769">
        <f>IF($L2769&lt;&gt;"",$L2769,"")</f>
        <v>2020.0</v>
      </c>
      <c r="N2769">
        <f>IF(AND(ISNUMBER($BW2769),ISNUMBER($BX2769)),MIN(1,MAX(0,($BX2769-2016+1)/($BX2769-$BW2769+1))),"")</f>
        <v>1.0</v>
      </c>
      <c r="O2769">
        <f>IF(AND(ISNUMBER($BW2769),ISNUMBER($BX2769)),MIN(1,MAX(0,($BX2769-2017+1)/($BX2769-$BW2769+1))),"")</f>
        <v>1.0</v>
      </c>
      <c r="P2769">
        <f>IF(AND(ISNUMBER($BW2769),ISNUMBER($BX2769)),MIN(1,MAX(0,($BX2769-2018+1)/($BX2769-$BW2769+1))),"")</f>
        <v>1.0</v>
      </c>
      <c r="Q2769">
        <f>IF(AND(ISNUMBER($BW2769),ISNUMBER($BX2769)),MIN(1,MAX(0,($BX2769-2019+1)/($BX2769-$BW2769+1))),"")</f>
        <v>1.0</v>
      </c>
      <c r="R2769">
        <f>IF(AND(ISNUMBER($BW2769),ISNUMBER($BX2769)),MIN(1,MAX(0,($BX2769-2016+1)/($BX2769-$BW2769+1))),"")</f>
        <v>1.0</v>
      </c>
      <c r="S2769">
        <f>IF($L2769&lt;&gt;"",IF($L2769&gt;=2015.5,1,0),"")</f>
        <v>1.0</v>
      </c>
      <c r="T2769">
        <f>IF($L2769&lt;&gt;"",IF($L2769&gt;=2016,1,0),"")</f>
        <v>1.0</v>
      </c>
      <c r="U2769">
        <f>IF(ISNUMBER($BX2769),IF($BX2769&gt;=2016,1,0),"")</f>
        <v>1.0</v>
      </c>
      <c r="V2769">
        <f>IF(ISNUMBER($BW2769),IF($BW2769&gt;=2016,1,0),"")</f>
        <v>1.0</v>
      </c>
      <c r="W2769" t="str">
        <f>IF(AND(ISNUMBER($BW2769),ISNUMBER($BX2769)),IF($BW2769&gt;=2016,"post-only",IF($BX2769&lt;2016,"pre-only","mixed")),"")</f>
        <v>post-only</v>
      </c>
      <c r="X2769">
        <f>IF(AND(ISNUMBER($BW2769),ISNUMBER($BX2769)),MIN(1,MAX(0,($BX2769-2017+1)/($BX2769-$BW2769+1))),"")</f>
        <v>1.0</v>
      </c>
      <c r="Y2769">
        <f>IF(AND(ISNUMBER($BW2769),ISNUMBER($BX2769)),MIN(1,MAX(0,($BX2769-2018+1)/($BX2769-$BW2769+1))),"")</f>
        <v>1.0</v>
      </c>
      <c r="Z2769">
        <f>IF(AND(ISNUMBER($BW2769),ISNUMBER($BX2769)),MIN(1,MAX(0,($BX2769-2019+1)/($BX2769-$BW2769+1))),"")</f>
        <v>1.0</v>
      </c>
      <c r="AA2769">
        <f>IF(ISNUMBER($BX2769),IF($BX2769&gt;=2017,1,0),"")</f>
        <v>1.0</v>
      </c>
      <c r="AB2769">
        <f>IF(ISNUMBER($BX2769),IF($BX2769&gt;=2018,1,0),"")</f>
        <v>1.0</v>
      </c>
      <c r="AC2769">
        <f>IF(ISNUMBER($BX2769),IF($BX2769&gt;=2019,1,0),"")</f>
        <v>1.0</v>
      </c>
      <c r="AD2769">
        <f>IF($L2769&lt;&gt;"",IF($L2769&gt;2013,1,0),"")</f>
        <v>1.0</v>
      </c>
      <c r="AE2769">
        <f>IF($L2769&lt;&gt;"",1+IF($L2769&gt;2011,1,0)+IF($L2769&gt;2014,1,0),"")</f>
        <v>3.0</v>
      </c>
      <c r="AF2769" t="inlineStr">
        <is>
          <t>bond (yield)</t>
        </is>
      </c>
      <c r="AG2769" t="inlineStr">
        <is>
          <t>performance</t>
        </is>
      </c>
      <c r="AH2769" t="inlineStr">
        <is>
          <t>non-sensitive</t>
        </is>
      </c>
      <c r="AI2769" t="inlineStr">
        <is>
          <t>99_NCE</t>
        </is>
      </c>
      <c r="AJ2769" t="inlineStr">
        <is>
          <t>99_NCE</t>
        </is>
      </c>
      <c r="AK2769" t="str">
        <f>IF(AND($CF2769&lt;&gt;"",IFERROR(INDEX(subsample_country_map!$B:$B,MATCH($CF2769,subsample_country_map!$A:$A,0)),"")&lt;&gt;""),INDEX(subsample_country_map!$B:$B,MATCH($CF2769,subsample_country_map!$A:$A,0)),INDEX(lookup!$AA:$AA,MATCH($A2769,lookup!$A:$A,0)))</f>
        <v>99_NCE</v>
      </c>
      <c r="AL2769" t="str">
        <f>IF(AND($CF2769&lt;&gt;"",IFERROR(INDEX(subsample_country_map!$C:$C,MATCH($CF2769,subsample_country_map!$A:$A,0)),"")&lt;&gt;""),INDEX(subsample_country_map!$C:$C,MATCH($CF2769,subsample_country_map!$A:$A,0)),INDEX(lookup!$AB:$AB,MATCH($A2769,lookup!$A:$A,0)))</f>
        <v>99_NCE</v>
      </c>
      <c r="AM2769" t="str">
        <f>IF(AND($CF2769&lt;&gt;"",IFERROR(INDEX(subsample_country_map!$D:$D,MATCH($CF2769,subsample_country_map!$A:$A,0)),"")&lt;&gt;""),INDEX(subsample_country_map!$D:$D,MATCH($CF2769,subsample_country_map!$A:$A,0)),INDEX(lookup!$AC:$AC,MATCH($A2769,lookup!$A:$A,0)))</f>
        <v>99_NCE</v>
      </c>
      <c r="AN2769" t="str">
        <f>IF(AND($CF2769&lt;&gt;"",IFERROR(INDEX(subsample_country_map!$E:$E,MATCH($CF2769,subsample_country_map!$A:$A,0)),"")&lt;&gt;""),INDEX(subsample_country_map!$E:$E,MATCH($CF2769,subsample_country_map!$A:$A,0)),INDEX(lookup!$AD:$AD,MATCH($A2769,lookup!$A:$A,0)))</f>
        <v>99_NCE</v>
      </c>
      <c r="AO2769" t="str">
        <f>INDEX(lookup!$Y:$Y,MATCH($A2769,lookup!$A:$A,0))</f>
        <v>0_published</v>
      </c>
      <c r="AP2769" t="str">
        <f>INDEX(lookup!$Z:$Z,MATCH($A2769,lookup!$A:$A,0))</f>
        <v>1_VHB high</v>
      </c>
      <c r="AQ2769" t="str">
        <f>INDEX(lookup!$W:$W,MATCH($A2769,lookup!$A:$A,0))</f>
        <v>1_fin/acc/econ</v>
      </c>
      <c r="AR2769" t="inlineStr">
        <is>
          <t>Worldwide</t>
        </is>
      </c>
      <c r="AS2769" t="inlineStr">
        <is>
          <t>v10-adopted</t>
        </is>
      </c>
      <c r="BO2769" t="inlineStr">
        <is>
          <t>original</t>
        </is>
      </c>
      <c r="BP2769" t="inlineStr">
        <is>
          <t>Ferriani (2022)</t>
        </is>
      </c>
      <c r="BQ2769" t="inlineStr">
        <is>
          <t>v10-adopted</t>
        </is>
      </c>
      <c r="BT2769" t="n">
        <v>0</v>
      </c>
      <c r="BV2769" t="n">
        <v>543</v>
      </c>
      <c r="BW2769" t="n">
        <v>2020</v>
      </c>
      <c r="BX2769" t="n">
        <v>2020</v>
      </c>
      <c r="BZ2769" t="n">
        <v>2020</v>
      </c>
      <c r="CA2769" t="n">
        <v>1</v>
      </c>
      <c r="CB2769" t="n">
        <v>1</v>
      </c>
      <c r="CC2769" t="n">
        <v>1</v>
      </c>
      <c r="CD2769" t="n">
        <v>-0.002173488882385778</v>
      </c>
      <c r="CE2769" t="n">
        <v>1</v>
      </c>
    </row>
    <row r="2770">
      <c r="A2770" t="inlineStr">
        <is>
          <t>Ferriani (2022)</t>
        </is>
      </c>
      <c r="B2770" t="n">
        <v>544</v>
      </c>
      <c r="C2770" t="n">
        <v>-0.002095936801514044</v>
      </c>
      <c r="D2770" t="n">
        <v>543</v>
      </c>
      <c r="E2770">
        <f>IF(ISNUMBER($BA2770),$BA2770,IF(AND(ISNUMBER($D2770),ISNUMBER($BW2770),ISNUMBER($BX2770)),$D2770*($BX2770-$BW2770+1),""))</f>
        <v>543.0</v>
      </c>
      <c r="F2770" t="inlineStr">
        <is>
          <t>coded</t>
        </is>
      </c>
      <c r="G2770" t="inlineStr">
        <is>
          <t>calculated</t>
        </is>
      </c>
      <c r="H2770" t="inlineStr">
        <is>
          <t>partial</t>
        </is>
      </c>
      <c r="I2770" t="inlineStr">
        <is>
          <t>Regression Cofficient and Standard Error  available</t>
        </is>
      </c>
      <c r="J2770">
        <f>IF($BW2770&lt;&gt;"",$BW2770,"")</f>
        <v>2020.0</v>
      </c>
      <c r="K2770">
        <f>IF($BX2770&lt;&gt;"",$BX2770,"")</f>
        <v>2020.0</v>
      </c>
      <c r="L2770">
        <f>IF(AND(ISNUMBER($BW2770),ISNUMBER($BX2770)),($BW2770+$BX2770)/2,"")</f>
        <v>2020.0</v>
      </c>
      <c r="M2770">
        <f>IF($L2770&lt;&gt;"",$L2770,"")</f>
        <v>2020.0</v>
      </c>
      <c r="N2770">
        <f>IF(AND(ISNUMBER($BW2770),ISNUMBER($BX2770)),MIN(1,MAX(0,($BX2770-2016+1)/($BX2770-$BW2770+1))),"")</f>
        <v>1.0</v>
      </c>
      <c r="O2770">
        <f>IF(AND(ISNUMBER($BW2770),ISNUMBER($BX2770)),MIN(1,MAX(0,($BX2770-2017+1)/($BX2770-$BW2770+1))),"")</f>
        <v>1.0</v>
      </c>
      <c r="P2770">
        <f>IF(AND(ISNUMBER($BW2770),ISNUMBER($BX2770)),MIN(1,MAX(0,($BX2770-2018+1)/($BX2770-$BW2770+1))),"")</f>
        <v>1.0</v>
      </c>
      <c r="Q2770">
        <f>IF(AND(ISNUMBER($BW2770),ISNUMBER($BX2770)),MIN(1,MAX(0,($BX2770-2019+1)/($BX2770-$BW2770+1))),"")</f>
        <v>1.0</v>
      </c>
      <c r="R2770">
        <f>IF(AND(ISNUMBER($BW2770),ISNUMBER($BX2770)),MIN(1,MAX(0,($BX2770-2016+1)/($BX2770-$BW2770+1))),"")</f>
        <v>1.0</v>
      </c>
      <c r="S2770">
        <f>IF($L2770&lt;&gt;"",IF($L2770&gt;=2015.5,1,0),"")</f>
        <v>1.0</v>
      </c>
      <c r="T2770">
        <f>IF($L2770&lt;&gt;"",IF($L2770&gt;=2016,1,0),"")</f>
        <v>1.0</v>
      </c>
      <c r="U2770">
        <f>IF(ISNUMBER($BX2770),IF($BX2770&gt;=2016,1,0),"")</f>
        <v>1.0</v>
      </c>
      <c r="V2770">
        <f>IF(ISNUMBER($BW2770),IF($BW2770&gt;=2016,1,0),"")</f>
        <v>1.0</v>
      </c>
      <c r="W2770" t="str">
        <f>IF(AND(ISNUMBER($BW2770),ISNUMBER($BX2770)),IF($BW2770&gt;=2016,"post-only",IF($BX2770&lt;2016,"pre-only","mixed")),"")</f>
        <v>post-only</v>
      </c>
      <c r="X2770">
        <f>IF(AND(ISNUMBER($BW2770),ISNUMBER($BX2770)),MIN(1,MAX(0,($BX2770-2017+1)/($BX2770-$BW2770+1))),"")</f>
        <v>1.0</v>
      </c>
      <c r="Y2770">
        <f>IF(AND(ISNUMBER($BW2770),ISNUMBER($BX2770)),MIN(1,MAX(0,($BX2770-2018+1)/($BX2770-$BW2770+1))),"")</f>
        <v>1.0</v>
      </c>
      <c r="Z2770">
        <f>IF(AND(ISNUMBER($BW2770),ISNUMBER($BX2770)),MIN(1,MAX(0,($BX2770-2019+1)/($BX2770-$BW2770+1))),"")</f>
        <v>1.0</v>
      </c>
      <c r="AA2770">
        <f>IF(ISNUMBER($BX2770),IF($BX2770&gt;=2017,1,0),"")</f>
        <v>1.0</v>
      </c>
      <c r="AB2770">
        <f>IF(ISNUMBER($BX2770),IF($BX2770&gt;=2018,1,0),"")</f>
        <v>1.0</v>
      </c>
      <c r="AC2770">
        <f>IF(ISNUMBER($BX2770),IF($BX2770&gt;=2019,1,0),"")</f>
        <v>1.0</v>
      </c>
      <c r="AD2770">
        <f>IF($L2770&lt;&gt;"",IF($L2770&gt;2013,1,0),"")</f>
        <v>1.0</v>
      </c>
      <c r="AE2770">
        <f>IF($L2770&lt;&gt;"",1+IF($L2770&gt;2011,1,0)+IF($L2770&gt;2014,1,0),"")</f>
        <v>3.0</v>
      </c>
      <c r="AF2770" t="inlineStr">
        <is>
          <t>bond (yield)</t>
        </is>
      </c>
      <c r="AG2770" t="inlineStr">
        <is>
          <t>performance</t>
        </is>
      </c>
      <c r="AH2770" t="inlineStr">
        <is>
          <t>non-sensitive</t>
        </is>
      </c>
      <c r="AI2770" t="inlineStr">
        <is>
          <t>99_NCE</t>
        </is>
      </c>
      <c r="AJ2770" t="inlineStr">
        <is>
          <t>99_NCE</t>
        </is>
      </c>
      <c r="AK2770" t="str">
        <f>IF(AND($CF2770&lt;&gt;"",IFERROR(INDEX(subsample_country_map!$B:$B,MATCH($CF2770,subsample_country_map!$A:$A,0)),"")&lt;&gt;""),INDEX(subsample_country_map!$B:$B,MATCH($CF2770,subsample_country_map!$A:$A,0)),INDEX(lookup!$AA:$AA,MATCH($A2770,lookup!$A:$A,0)))</f>
        <v>99_NCE</v>
      </c>
      <c r="AL2770" t="str">
        <f>IF(AND($CF2770&lt;&gt;"",IFERROR(INDEX(subsample_country_map!$C:$C,MATCH($CF2770,subsample_country_map!$A:$A,0)),"")&lt;&gt;""),INDEX(subsample_country_map!$C:$C,MATCH($CF2770,subsample_country_map!$A:$A,0)),INDEX(lookup!$AB:$AB,MATCH($A2770,lookup!$A:$A,0)))</f>
        <v>99_NCE</v>
      </c>
      <c r="AM2770" t="str">
        <f>IF(AND($CF2770&lt;&gt;"",IFERROR(INDEX(subsample_country_map!$D:$D,MATCH($CF2770,subsample_country_map!$A:$A,0)),"")&lt;&gt;""),INDEX(subsample_country_map!$D:$D,MATCH($CF2770,subsample_country_map!$A:$A,0)),INDEX(lookup!$AC:$AC,MATCH($A2770,lookup!$A:$A,0)))</f>
        <v>99_NCE</v>
      </c>
      <c r="AN2770" t="str">
        <f>IF(AND($CF2770&lt;&gt;"",IFERROR(INDEX(subsample_country_map!$E:$E,MATCH($CF2770,subsample_country_map!$A:$A,0)),"")&lt;&gt;""),INDEX(subsample_country_map!$E:$E,MATCH($CF2770,subsample_country_map!$A:$A,0)),INDEX(lookup!$AD:$AD,MATCH($A2770,lookup!$A:$A,0)))</f>
        <v>99_NCE</v>
      </c>
      <c r="AO2770" t="str">
        <f>INDEX(lookup!$Y:$Y,MATCH($A2770,lookup!$A:$A,0))</f>
        <v>0_published</v>
      </c>
      <c r="AP2770" t="str">
        <f>INDEX(lookup!$Z:$Z,MATCH($A2770,lookup!$A:$A,0))</f>
        <v>1_VHB high</v>
      </c>
      <c r="AQ2770" t="str">
        <f>INDEX(lookup!$W:$W,MATCH($A2770,lookup!$A:$A,0))</f>
        <v>1_fin/acc/econ</v>
      </c>
      <c r="AR2770" t="inlineStr">
        <is>
          <t>Worldwide</t>
        </is>
      </c>
      <c r="AS2770" t="inlineStr">
        <is>
          <t>v10-adopted</t>
        </is>
      </c>
      <c r="BO2770" t="inlineStr">
        <is>
          <t>original</t>
        </is>
      </c>
      <c r="BP2770" t="inlineStr">
        <is>
          <t>Ferriani (2022)</t>
        </is>
      </c>
      <c r="BQ2770" t="inlineStr">
        <is>
          <t>v10-adopted</t>
        </is>
      </c>
      <c r="BT2770" t="n">
        <v>0</v>
      </c>
      <c r="BV2770" t="n">
        <v>544</v>
      </c>
      <c r="BW2770" t="n">
        <v>2020</v>
      </c>
      <c r="BX2770" t="n">
        <v>2020</v>
      </c>
      <c r="BZ2770" t="n">
        <v>2020</v>
      </c>
      <c r="CA2770" t="n">
        <v>1</v>
      </c>
      <c r="CB2770" t="n">
        <v>1</v>
      </c>
      <c r="CC2770" t="n">
        <v>1</v>
      </c>
      <c r="CD2770" t="n">
        <v>-0.002095939870638075</v>
      </c>
      <c r="CE2770" t="n">
        <v>1</v>
      </c>
    </row>
    <row r="2771">
      <c r="A2771" t="inlineStr">
        <is>
          <t>Ferriani (2022)</t>
        </is>
      </c>
      <c r="B2771" t="n">
        <v>545</v>
      </c>
      <c r="C2771" t="n">
        <v>-0.002177245611295505</v>
      </c>
      <c r="D2771" t="n">
        <v>543</v>
      </c>
      <c r="E2771">
        <f>IF(ISNUMBER($BA2771),$BA2771,IF(AND(ISNUMBER($D2771),ISNUMBER($BW2771),ISNUMBER($BX2771)),$D2771*($BX2771-$BW2771+1),""))</f>
        <v>543.0</v>
      </c>
      <c r="F2771" t="inlineStr">
        <is>
          <t>coded</t>
        </is>
      </c>
      <c r="G2771" t="inlineStr">
        <is>
          <t>calculated</t>
        </is>
      </c>
      <c r="H2771" t="inlineStr">
        <is>
          <t>partial</t>
        </is>
      </c>
      <c r="I2771" t="inlineStr">
        <is>
          <t>Regression Cofficient and Standard Error  available</t>
        </is>
      </c>
      <c r="J2771">
        <f>IF($BW2771&lt;&gt;"",$BW2771,"")</f>
        <v>2020.0</v>
      </c>
      <c r="K2771">
        <f>IF($BX2771&lt;&gt;"",$BX2771,"")</f>
        <v>2020.0</v>
      </c>
      <c r="L2771">
        <f>IF(AND(ISNUMBER($BW2771),ISNUMBER($BX2771)),($BW2771+$BX2771)/2,"")</f>
        <v>2020.0</v>
      </c>
      <c r="M2771">
        <f>IF($L2771&lt;&gt;"",$L2771,"")</f>
        <v>2020.0</v>
      </c>
      <c r="N2771">
        <f>IF(AND(ISNUMBER($BW2771),ISNUMBER($BX2771)),MIN(1,MAX(0,($BX2771-2016+1)/($BX2771-$BW2771+1))),"")</f>
        <v>1.0</v>
      </c>
      <c r="O2771">
        <f>IF(AND(ISNUMBER($BW2771),ISNUMBER($BX2771)),MIN(1,MAX(0,($BX2771-2017+1)/($BX2771-$BW2771+1))),"")</f>
        <v>1.0</v>
      </c>
      <c r="P2771">
        <f>IF(AND(ISNUMBER($BW2771),ISNUMBER($BX2771)),MIN(1,MAX(0,($BX2771-2018+1)/($BX2771-$BW2771+1))),"")</f>
        <v>1.0</v>
      </c>
      <c r="Q2771">
        <f>IF(AND(ISNUMBER($BW2771),ISNUMBER($BX2771)),MIN(1,MAX(0,($BX2771-2019+1)/($BX2771-$BW2771+1))),"")</f>
        <v>1.0</v>
      </c>
      <c r="R2771">
        <f>IF(AND(ISNUMBER($BW2771),ISNUMBER($BX2771)),MIN(1,MAX(0,($BX2771-2016+1)/($BX2771-$BW2771+1))),"")</f>
        <v>1.0</v>
      </c>
      <c r="S2771">
        <f>IF($L2771&lt;&gt;"",IF($L2771&gt;=2015.5,1,0),"")</f>
        <v>1.0</v>
      </c>
      <c r="T2771">
        <f>IF($L2771&lt;&gt;"",IF($L2771&gt;=2016,1,0),"")</f>
        <v>1.0</v>
      </c>
      <c r="U2771">
        <f>IF(ISNUMBER($BX2771),IF($BX2771&gt;=2016,1,0),"")</f>
        <v>1.0</v>
      </c>
      <c r="V2771">
        <f>IF(ISNUMBER($BW2771),IF($BW2771&gt;=2016,1,0),"")</f>
        <v>1.0</v>
      </c>
      <c r="W2771" t="str">
        <f>IF(AND(ISNUMBER($BW2771),ISNUMBER($BX2771)),IF($BW2771&gt;=2016,"post-only",IF($BX2771&lt;2016,"pre-only","mixed")),"")</f>
        <v>post-only</v>
      </c>
      <c r="X2771">
        <f>IF(AND(ISNUMBER($BW2771),ISNUMBER($BX2771)),MIN(1,MAX(0,($BX2771-2017+1)/($BX2771-$BW2771+1))),"")</f>
        <v>1.0</v>
      </c>
      <c r="Y2771">
        <f>IF(AND(ISNUMBER($BW2771),ISNUMBER($BX2771)),MIN(1,MAX(0,($BX2771-2018+1)/($BX2771-$BW2771+1))),"")</f>
        <v>1.0</v>
      </c>
      <c r="Z2771">
        <f>IF(AND(ISNUMBER($BW2771),ISNUMBER($BX2771)),MIN(1,MAX(0,($BX2771-2019+1)/($BX2771-$BW2771+1))),"")</f>
        <v>1.0</v>
      </c>
      <c r="AA2771">
        <f>IF(ISNUMBER($BX2771),IF($BX2771&gt;=2017,1,0),"")</f>
        <v>1.0</v>
      </c>
      <c r="AB2771">
        <f>IF(ISNUMBER($BX2771),IF($BX2771&gt;=2018,1,0),"")</f>
        <v>1.0</v>
      </c>
      <c r="AC2771">
        <f>IF(ISNUMBER($BX2771),IF($BX2771&gt;=2019,1,0),"")</f>
        <v>1.0</v>
      </c>
      <c r="AD2771">
        <f>IF($L2771&lt;&gt;"",IF($L2771&gt;2013,1,0),"")</f>
        <v>1.0</v>
      </c>
      <c r="AE2771">
        <f>IF($L2771&lt;&gt;"",1+IF($L2771&gt;2011,1,0)+IF($L2771&gt;2014,1,0),"")</f>
        <v>3.0</v>
      </c>
      <c r="AF2771" t="inlineStr">
        <is>
          <t>bond (yield)</t>
        </is>
      </c>
      <c r="AG2771" t="inlineStr">
        <is>
          <t>performance</t>
        </is>
      </c>
      <c r="AH2771" t="inlineStr">
        <is>
          <t>non-sensitive</t>
        </is>
      </c>
      <c r="AI2771" t="inlineStr">
        <is>
          <t>99_NCE</t>
        </is>
      </c>
      <c r="AJ2771" t="inlineStr">
        <is>
          <t>99_NCE</t>
        </is>
      </c>
      <c r="AK2771" t="str">
        <f>IF(AND($CF2771&lt;&gt;"",IFERROR(INDEX(subsample_country_map!$B:$B,MATCH($CF2771,subsample_country_map!$A:$A,0)),"")&lt;&gt;""),INDEX(subsample_country_map!$B:$B,MATCH($CF2771,subsample_country_map!$A:$A,0)),INDEX(lookup!$AA:$AA,MATCH($A2771,lookup!$A:$A,0)))</f>
        <v>99_NCE</v>
      </c>
      <c r="AL2771" t="str">
        <f>IF(AND($CF2771&lt;&gt;"",IFERROR(INDEX(subsample_country_map!$C:$C,MATCH($CF2771,subsample_country_map!$A:$A,0)),"")&lt;&gt;""),INDEX(subsample_country_map!$C:$C,MATCH($CF2771,subsample_country_map!$A:$A,0)),INDEX(lookup!$AB:$AB,MATCH($A2771,lookup!$A:$A,0)))</f>
        <v>99_NCE</v>
      </c>
      <c r="AM2771" t="str">
        <f>IF(AND($CF2771&lt;&gt;"",IFERROR(INDEX(subsample_country_map!$D:$D,MATCH($CF2771,subsample_country_map!$A:$A,0)),"")&lt;&gt;""),INDEX(subsample_country_map!$D:$D,MATCH($CF2771,subsample_country_map!$A:$A,0)),INDEX(lookup!$AC:$AC,MATCH($A2771,lookup!$A:$A,0)))</f>
        <v>99_NCE</v>
      </c>
      <c r="AN2771" t="str">
        <f>IF(AND($CF2771&lt;&gt;"",IFERROR(INDEX(subsample_country_map!$E:$E,MATCH($CF2771,subsample_country_map!$A:$A,0)),"")&lt;&gt;""),INDEX(subsample_country_map!$E:$E,MATCH($CF2771,subsample_country_map!$A:$A,0)),INDEX(lookup!$AD:$AD,MATCH($A2771,lookup!$A:$A,0)))</f>
        <v>99_NCE</v>
      </c>
      <c r="AO2771" t="str">
        <f>INDEX(lookup!$Y:$Y,MATCH($A2771,lookup!$A:$A,0))</f>
        <v>0_published</v>
      </c>
      <c r="AP2771" t="str">
        <f>INDEX(lookup!$Z:$Z,MATCH($A2771,lookup!$A:$A,0))</f>
        <v>1_VHB high</v>
      </c>
      <c r="AQ2771" t="str">
        <f>INDEX(lookup!$W:$W,MATCH($A2771,lookup!$A:$A,0))</f>
        <v>1_fin/acc/econ</v>
      </c>
      <c r="AR2771" t="inlineStr">
        <is>
          <t>Worldwide</t>
        </is>
      </c>
      <c r="AS2771" t="inlineStr">
        <is>
          <t>v10-adopted</t>
        </is>
      </c>
      <c r="BO2771" t="inlineStr">
        <is>
          <t>original</t>
        </is>
      </c>
      <c r="BP2771" t="inlineStr">
        <is>
          <t>Ferriani (2022)</t>
        </is>
      </c>
      <c r="BQ2771" t="inlineStr">
        <is>
          <t>v10-adopted</t>
        </is>
      </c>
      <c r="BT2771" t="n">
        <v>0</v>
      </c>
      <c r="BV2771" t="n">
        <v>545</v>
      </c>
      <c r="BW2771" t="n">
        <v>2020</v>
      </c>
      <c r="BX2771" t="n">
        <v>2020</v>
      </c>
      <c r="BZ2771" t="n">
        <v>2020</v>
      </c>
      <c r="CA2771" t="n">
        <v>1</v>
      </c>
      <c r="CB2771" t="n">
        <v>1</v>
      </c>
      <c r="CC2771" t="n">
        <v>1</v>
      </c>
      <c r="CD2771" t="n">
        <v>-0.002177249051642532</v>
      </c>
      <c r="CE2771" t="n">
        <v>1</v>
      </c>
    </row>
    <row r="2772">
      <c r="A2772" t="inlineStr">
        <is>
          <t>Ferriani (2022)</t>
        </is>
      </c>
      <c r="B2772" t="n">
        <v>546</v>
      </c>
      <c r="C2772" t="n">
        <v>-0.001634107649870715</v>
      </c>
      <c r="D2772" t="n">
        <v>524</v>
      </c>
      <c r="E2772">
        <f>IF(ISNUMBER($BA2772),$BA2772,IF(AND(ISNUMBER($D2772),ISNUMBER($BW2772),ISNUMBER($BX2772)),$D2772*($BX2772-$BW2772+1),""))</f>
        <v>524.0</v>
      </c>
      <c r="F2772" t="inlineStr">
        <is>
          <t>coded</t>
        </is>
      </c>
      <c r="G2772" t="inlineStr">
        <is>
          <t>calculated</t>
        </is>
      </c>
      <c r="H2772" t="inlineStr">
        <is>
          <t>partial</t>
        </is>
      </c>
      <c r="I2772" t="inlineStr">
        <is>
          <t>Regression Cofficient and Standard Error  available</t>
        </is>
      </c>
      <c r="J2772">
        <f>IF($BW2772&lt;&gt;"",$BW2772,"")</f>
        <v>2020.0</v>
      </c>
      <c r="K2772">
        <f>IF($BX2772&lt;&gt;"",$BX2772,"")</f>
        <v>2020.0</v>
      </c>
      <c r="L2772">
        <f>IF(AND(ISNUMBER($BW2772),ISNUMBER($BX2772)),($BW2772+$BX2772)/2,"")</f>
        <v>2020.0</v>
      </c>
      <c r="M2772">
        <f>IF($L2772&lt;&gt;"",$L2772,"")</f>
        <v>2020.0</v>
      </c>
      <c r="N2772">
        <f>IF(AND(ISNUMBER($BW2772),ISNUMBER($BX2772)),MIN(1,MAX(0,($BX2772-2016+1)/($BX2772-$BW2772+1))),"")</f>
        <v>1.0</v>
      </c>
      <c r="O2772">
        <f>IF(AND(ISNUMBER($BW2772),ISNUMBER($BX2772)),MIN(1,MAX(0,($BX2772-2017+1)/($BX2772-$BW2772+1))),"")</f>
        <v>1.0</v>
      </c>
      <c r="P2772">
        <f>IF(AND(ISNUMBER($BW2772),ISNUMBER($BX2772)),MIN(1,MAX(0,($BX2772-2018+1)/($BX2772-$BW2772+1))),"")</f>
        <v>1.0</v>
      </c>
      <c r="Q2772">
        <f>IF(AND(ISNUMBER($BW2772),ISNUMBER($BX2772)),MIN(1,MAX(0,($BX2772-2019+1)/($BX2772-$BW2772+1))),"")</f>
        <v>1.0</v>
      </c>
      <c r="R2772">
        <f>IF(AND(ISNUMBER($BW2772),ISNUMBER($BX2772)),MIN(1,MAX(0,($BX2772-2016+1)/($BX2772-$BW2772+1))),"")</f>
        <v>1.0</v>
      </c>
      <c r="S2772">
        <f>IF($L2772&lt;&gt;"",IF($L2772&gt;=2015.5,1,0),"")</f>
        <v>1.0</v>
      </c>
      <c r="T2772">
        <f>IF($L2772&lt;&gt;"",IF($L2772&gt;=2016,1,0),"")</f>
        <v>1.0</v>
      </c>
      <c r="U2772">
        <f>IF(ISNUMBER($BX2772),IF($BX2772&gt;=2016,1,0),"")</f>
        <v>1.0</v>
      </c>
      <c r="V2772">
        <f>IF(ISNUMBER($BW2772),IF($BW2772&gt;=2016,1,0),"")</f>
        <v>1.0</v>
      </c>
      <c r="W2772" t="str">
        <f>IF(AND(ISNUMBER($BW2772),ISNUMBER($BX2772)),IF($BW2772&gt;=2016,"post-only",IF($BX2772&lt;2016,"pre-only","mixed")),"")</f>
        <v>post-only</v>
      </c>
      <c r="X2772">
        <f>IF(AND(ISNUMBER($BW2772),ISNUMBER($BX2772)),MIN(1,MAX(0,($BX2772-2017+1)/($BX2772-$BW2772+1))),"")</f>
        <v>1.0</v>
      </c>
      <c r="Y2772">
        <f>IF(AND(ISNUMBER($BW2772),ISNUMBER($BX2772)),MIN(1,MAX(0,($BX2772-2018+1)/($BX2772-$BW2772+1))),"")</f>
        <v>1.0</v>
      </c>
      <c r="Z2772">
        <f>IF(AND(ISNUMBER($BW2772),ISNUMBER($BX2772)),MIN(1,MAX(0,($BX2772-2019+1)/($BX2772-$BW2772+1))),"")</f>
        <v>1.0</v>
      </c>
      <c r="AA2772">
        <f>IF(ISNUMBER($BX2772),IF($BX2772&gt;=2017,1,0),"")</f>
        <v>1.0</v>
      </c>
      <c r="AB2772">
        <f>IF(ISNUMBER($BX2772),IF($BX2772&gt;=2018,1,0),"")</f>
        <v>1.0</v>
      </c>
      <c r="AC2772">
        <f>IF(ISNUMBER($BX2772),IF($BX2772&gt;=2019,1,0),"")</f>
        <v>1.0</v>
      </c>
      <c r="AD2772">
        <f>IF($L2772&lt;&gt;"",IF($L2772&gt;2013,1,0),"")</f>
        <v>1.0</v>
      </c>
      <c r="AE2772">
        <f>IF($L2772&lt;&gt;"",1+IF($L2772&gt;2011,1,0)+IF($L2772&gt;2014,1,0),"")</f>
        <v>3.0</v>
      </c>
      <c r="AF2772" t="inlineStr">
        <is>
          <t>bond (yield)</t>
        </is>
      </c>
      <c r="AG2772" t="inlineStr">
        <is>
          <t>performance</t>
        </is>
      </c>
      <c r="AH2772" t="inlineStr">
        <is>
          <t>non-sensitive</t>
        </is>
      </c>
      <c r="AI2772" t="inlineStr">
        <is>
          <t>99_NCE</t>
        </is>
      </c>
      <c r="AJ2772" t="inlineStr">
        <is>
          <t>99_NCE</t>
        </is>
      </c>
      <c r="AK2772" t="str">
        <f>IF(AND($CF2772&lt;&gt;"",IFERROR(INDEX(subsample_country_map!$B:$B,MATCH($CF2772,subsample_country_map!$A:$A,0)),"")&lt;&gt;""),INDEX(subsample_country_map!$B:$B,MATCH($CF2772,subsample_country_map!$A:$A,0)),INDEX(lookup!$AA:$AA,MATCH($A2772,lookup!$A:$A,0)))</f>
        <v>99_NCE</v>
      </c>
      <c r="AL2772" t="str">
        <f>IF(AND($CF2772&lt;&gt;"",IFERROR(INDEX(subsample_country_map!$C:$C,MATCH($CF2772,subsample_country_map!$A:$A,0)),"")&lt;&gt;""),INDEX(subsample_country_map!$C:$C,MATCH($CF2772,subsample_country_map!$A:$A,0)),INDEX(lookup!$AB:$AB,MATCH($A2772,lookup!$A:$A,0)))</f>
        <v>99_NCE</v>
      </c>
      <c r="AM2772" t="str">
        <f>IF(AND($CF2772&lt;&gt;"",IFERROR(INDEX(subsample_country_map!$D:$D,MATCH($CF2772,subsample_country_map!$A:$A,0)),"")&lt;&gt;""),INDEX(subsample_country_map!$D:$D,MATCH($CF2772,subsample_country_map!$A:$A,0)),INDEX(lookup!$AC:$AC,MATCH($A2772,lookup!$A:$A,0)))</f>
        <v>99_NCE</v>
      </c>
      <c r="AN2772" t="str">
        <f>IF(AND($CF2772&lt;&gt;"",IFERROR(INDEX(subsample_country_map!$E:$E,MATCH($CF2772,subsample_country_map!$A:$A,0)),"")&lt;&gt;""),INDEX(subsample_country_map!$E:$E,MATCH($CF2772,subsample_country_map!$A:$A,0)),INDEX(lookup!$AD:$AD,MATCH($A2772,lookup!$A:$A,0)))</f>
        <v>99_NCE</v>
      </c>
      <c r="AO2772" t="str">
        <f>INDEX(lookup!$Y:$Y,MATCH($A2772,lookup!$A:$A,0))</f>
        <v>0_published</v>
      </c>
      <c r="AP2772" t="str">
        <f>INDEX(lookup!$Z:$Z,MATCH($A2772,lookup!$A:$A,0))</f>
        <v>1_VHB high</v>
      </c>
      <c r="AQ2772" t="str">
        <f>INDEX(lookup!$W:$W,MATCH($A2772,lookup!$A:$A,0))</f>
        <v>1_fin/acc/econ</v>
      </c>
      <c r="AR2772" t="inlineStr">
        <is>
          <t>Worldwide</t>
        </is>
      </c>
      <c r="AS2772" t="inlineStr">
        <is>
          <t>v10-adopted</t>
        </is>
      </c>
      <c r="BO2772" t="inlineStr">
        <is>
          <t>original</t>
        </is>
      </c>
      <c r="BP2772" t="inlineStr">
        <is>
          <t>Ferriani (2022)</t>
        </is>
      </c>
      <c r="BQ2772" t="inlineStr">
        <is>
          <t>v10-adopted</t>
        </is>
      </c>
      <c r="BT2772" t="n">
        <v>0</v>
      </c>
      <c r="BV2772" t="n">
        <v>546</v>
      </c>
      <c r="BW2772" t="n">
        <v>2020</v>
      </c>
      <c r="BX2772" t="n">
        <v>2020</v>
      </c>
      <c r="BZ2772" t="n">
        <v>2020</v>
      </c>
      <c r="CA2772" t="n">
        <v>1</v>
      </c>
      <c r="CB2772" t="n">
        <v>1</v>
      </c>
      <c r="CC2772" t="n">
        <v>1</v>
      </c>
      <c r="CD2772" t="n">
        <v>-0.001634109104396519</v>
      </c>
      <c r="CE2772" t="n">
        <v>1</v>
      </c>
    </row>
    <row r="2773">
      <c r="A2773" t="inlineStr">
        <is>
          <t>Ferriani (2022)</t>
        </is>
      </c>
      <c r="B2773" t="n">
        <v>547</v>
      </c>
      <c r="C2773" t="n">
        <v>-0.001608939539675426</v>
      </c>
      <c r="D2773" t="n">
        <v>524</v>
      </c>
      <c r="E2773">
        <f>IF(ISNUMBER($BA2773),$BA2773,IF(AND(ISNUMBER($D2773),ISNUMBER($BW2773),ISNUMBER($BX2773)),$D2773*($BX2773-$BW2773+1),""))</f>
        <v>524.0</v>
      </c>
      <c r="F2773" t="inlineStr">
        <is>
          <t>coded</t>
        </is>
      </c>
      <c r="G2773" t="inlineStr">
        <is>
          <t>calculated</t>
        </is>
      </c>
      <c r="H2773" t="inlineStr">
        <is>
          <t>partial</t>
        </is>
      </c>
      <c r="I2773" t="inlineStr">
        <is>
          <t>Regression Cofficient and Standard Error  available</t>
        </is>
      </c>
      <c r="J2773">
        <f>IF($BW2773&lt;&gt;"",$BW2773,"")</f>
        <v>2020.0</v>
      </c>
      <c r="K2773">
        <f>IF($BX2773&lt;&gt;"",$BX2773,"")</f>
        <v>2020.0</v>
      </c>
      <c r="L2773">
        <f>IF(AND(ISNUMBER($BW2773),ISNUMBER($BX2773)),($BW2773+$BX2773)/2,"")</f>
        <v>2020.0</v>
      </c>
      <c r="M2773">
        <f>IF($L2773&lt;&gt;"",$L2773,"")</f>
        <v>2020.0</v>
      </c>
      <c r="N2773">
        <f>IF(AND(ISNUMBER($BW2773),ISNUMBER($BX2773)),MIN(1,MAX(0,($BX2773-2016+1)/($BX2773-$BW2773+1))),"")</f>
        <v>1.0</v>
      </c>
      <c r="O2773">
        <f>IF(AND(ISNUMBER($BW2773),ISNUMBER($BX2773)),MIN(1,MAX(0,($BX2773-2017+1)/($BX2773-$BW2773+1))),"")</f>
        <v>1.0</v>
      </c>
      <c r="P2773">
        <f>IF(AND(ISNUMBER($BW2773),ISNUMBER($BX2773)),MIN(1,MAX(0,($BX2773-2018+1)/($BX2773-$BW2773+1))),"")</f>
        <v>1.0</v>
      </c>
      <c r="Q2773">
        <f>IF(AND(ISNUMBER($BW2773),ISNUMBER($BX2773)),MIN(1,MAX(0,($BX2773-2019+1)/($BX2773-$BW2773+1))),"")</f>
        <v>1.0</v>
      </c>
      <c r="R2773">
        <f>IF(AND(ISNUMBER($BW2773),ISNUMBER($BX2773)),MIN(1,MAX(0,($BX2773-2016+1)/($BX2773-$BW2773+1))),"")</f>
        <v>1.0</v>
      </c>
      <c r="S2773">
        <f>IF($L2773&lt;&gt;"",IF($L2773&gt;=2015.5,1,0),"")</f>
        <v>1.0</v>
      </c>
      <c r="T2773">
        <f>IF($L2773&lt;&gt;"",IF($L2773&gt;=2016,1,0),"")</f>
        <v>1.0</v>
      </c>
      <c r="U2773">
        <f>IF(ISNUMBER($BX2773),IF($BX2773&gt;=2016,1,0),"")</f>
        <v>1.0</v>
      </c>
      <c r="V2773">
        <f>IF(ISNUMBER($BW2773),IF($BW2773&gt;=2016,1,0),"")</f>
        <v>1.0</v>
      </c>
      <c r="W2773" t="str">
        <f>IF(AND(ISNUMBER($BW2773),ISNUMBER($BX2773)),IF($BW2773&gt;=2016,"post-only",IF($BX2773&lt;2016,"pre-only","mixed")),"")</f>
        <v>post-only</v>
      </c>
      <c r="X2773">
        <f>IF(AND(ISNUMBER($BW2773),ISNUMBER($BX2773)),MIN(1,MAX(0,($BX2773-2017+1)/($BX2773-$BW2773+1))),"")</f>
        <v>1.0</v>
      </c>
      <c r="Y2773">
        <f>IF(AND(ISNUMBER($BW2773),ISNUMBER($BX2773)),MIN(1,MAX(0,($BX2773-2018+1)/($BX2773-$BW2773+1))),"")</f>
        <v>1.0</v>
      </c>
      <c r="Z2773">
        <f>IF(AND(ISNUMBER($BW2773),ISNUMBER($BX2773)),MIN(1,MAX(0,($BX2773-2019+1)/($BX2773-$BW2773+1))),"")</f>
        <v>1.0</v>
      </c>
      <c r="AA2773">
        <f>IF(ISNUMBER($BX2773),IF($BX2773&gt;=2017,1,0),"")</f>
        <v>1.0</v>
      </c>
      <c r="AB2773">
        <f>IF(ISNUMBER($BX2773),IF($BX2773&gt;=2018,1,0),"")</f>
        <v>1.0</v>
      </c>
      <c r="AC2773">
        <f>IF(ISNUMBER($BX2773),IF($BX2773&gt;=2019,1,0),"")</f>
        <v>1.0</v>
      </c>
      <c r="AD2773">
        <f>IF($L2773&lt;&gt;"",IF($L2773&gt;2013,1,0),"")</f>
        <v>1.0</v>
      </c>
      <c r="AE2773">
        <f>IF($L2773&lt;&gt;"",1+IF($L2773&gt;2011,1,0)+IF($L2773&gt;2014,1,0),"")</f>
        <v>3.0</v>
      </c>
      <c r="AF2773" t="inlineStr">
        <is>
          <t>bond (yield)</t>
        </is>
      </c>
      <c r="AG2773" t="inlineStr">
        <is>
          <t>performance</t>
        </is>
      </c>
      <c r="AH2773" t="inlineStr">
        <is>
          <t>non-sensitive</t>
        </is>
      </c>
      <c r="AI2773" t="inlineStr">
        <is>
          <t>99_NCE</t>
        </is>
      </c>
      <c r="AJ2773" t="inlineStr">
        <is>
          <t>99_NCE</t>
        </is>
      </c>
      <c r="AK2773" t="str">
        <f>IF(AND($CF2773&lt;&gt;"",IFERROR(INDEX(subsample_country_map!$B:$B,MATCH($CF2773,subsample_country_map!$A:$A,0)),"")&lt;&gt;""),INDEX(subsample_country_map!$B:$B,MATCH($CF2773,subsample_country_map!$A:$A,0)),INDEX(lookup!$AA:$AA,MATCH($A2773,lookup!$A:$A,0)))</f>
        <v>99_NCE</v>
      </c>
      <c r="AL2773" t="str">
        <f>IF(AND($CF2773&lt;&gt;"",IFERROR(INDEX(subsample_country_map!$C:$C,MATCH($CF2773,subsample_country_map!$A:$A,0)),"")&lt;&gt;""),INDEX(subsample_country_map!$C:$C,MATCH($CF2773,subsample_country_map!$A:$A,0)),INDEX(lookup!$AB:$AB,MATCH($A2773,lookup!$A:$A,0)))</f>
        <v>99_NCE</v>
      </c>
      <c r="AM2773" t="str">
        <f>IF(AND($CF2773&lt;&gt;"",IFERROR(INDEX(subsample_country_map!$D:$D,MATCH($CF2773,subsample_country_map!$A:$A,0)),"")&lt;&gt;""),INDEX(subsample_country_map!$D:$D,MATCH($CF2773,subsample_country_map!$A:$A,0)),INDEX(lookup!$AC:$AC,MATCH($A2773,lookup!$A:$A,0)))</f>
        <v>99_NCE</v>
      </c>
      <c r="AN2773" t="str">
        <f>IF(AND($CF2773&lt;&gt;"",IFERROR(INDEX(subsample_country_map!$E:$E,MATCH($CF2773,subsample_country_map!$A:$A,0)),"")&lt;&gt;""),INDEX(subsample_country_map!$E:$E,MATCH($CF2773,subsample_country_map!$A:$A,0)),INDEX(lookup!$AD:$AD,MATCH($A2773,lookup!$A:$A,0)))</f>
        <v>99_NCE</v>
      </c>
      <c r="AO2773" t="str">
        <f>INDEX(lookup!$Y:$Y,MATCH($A2773,lookup!$A:$A,0))</f>
        <v>0_published</v>
      </c>
      <c r="AP2773" t="str">
        <f>INDEX(lookup!$Z:$Z,MATCH($A2773,lookup!$A:$A,0))</f>
        <v>1_VHB high</v>
      </c>
      <c r="AQ2773" t="str">
        <f>INDEX(lookup!$W:$W,MATCH($A2773,lookup!$A:$A,0))</f>
        <v>1_fin/acc/econ</v>
      </c>
      <c r="AR2773" t="inlineStr">
        <is>
          <t>Worldwide</t>
        </is>
      </c>
      <c r="AS2773" t="inlineStr">
        <is>
          <t>v10-adopted</t>
        </is>
      </c>
      <c r="BO2773" t="inlineStr">
        <is>
          <t>original</t>
        </is>
      </c>
      <c r="BP2773" t="inlineStr">
        <is>
          <t>Ferriani (2022)</t>
        </is>
      </c>
      <c r="BQ2773" t="inlineStr">
        <is>
          <t>v10-adopted</t>
        </is>
      </c>
      <c r="BT2773" t="n">
        <v>0</v>
      </c>
      <c r="BV2773" t="n">
        <v>547</v>
      </c>
      <c r="BW2773" t="n">
        <v>2020</v>
      </c>
      <c r="BX2773" t="n">
        <v>2020</v>
      </c>
      <c r="BZ2773" t="n">
        <v>2020</v>
      </c>
      <c r="CA2773" t="n">
        <v>1</v>
      </c>
      <c r="CB2773" t="n">
        <v>1</v>
      </c>
      <c r="CC2773" t="n">
        <v>1</v>
      </c>
      <c r="CD2773" t="n">
        <v>-0.00160894092802424</v>
      </c>
      <c r="CE2773" t="n">
        <v>1</v>
      </c>
    </row>
    <row r="2774">
      <c r="A2774" t="inlineStr">
        <is>
          <t>Ferriani (2022)</t>
        </is>
      </c>
      <c r="B2774" t="n">
        <v>548</v>
      </c>
      <c r="C2774" t="n">
        <v>-0.0007686106543211878</v>
      </c>
      <c r="D2774" t="n">
        <v>543</v>
      </c>
      <c r="E2774">
        <f>IF(ISNUMBER($BA2774),$BA2774,IF(AND(ISNUMBER($D2774),ISNUMBER($BW2774),ISNUMBER($BX2774)),$D2774*($BX2774-$BW2774+1),""))</f>
        <v>543.0</v>
      </c>
      <c r="F2774" t="inlineStr">
        <is>
          <t>coded</t>
        </is>
      </c>
      <c r="G2774" t="inlineStr">
        <is>
          <t>calculated</t>
        </is>
      </c>
      <c r="H2774" t="inlineStr">
        <is>
          <t>partial</t>
        </is>
      </c>
      <c r="I2774" t="inlineStr">
        <is>
          <t>Regression Cofficient and Standard Error  available</t>
        </is>
      </c>
      <c r="J2774">
        <f>IF($BW2774&lt;&gt;"",$BW2774,"")</f>
        <v>2020.0</v>
      </c>
      <c r="K2774">
        <f>IF($BX2774&lt;&gt;"",$BX2774,"")</f>
        <v>2020.0</v>
      </c>
      <c r="L2774">
        <f>IF(AND(ISNUMBER($BW2774),ISNUMBER($BX2774)),($BW2774+$BX2774)/2,"")</f>
        <v>2020.0</v>
      </c>
      <c r="M2774">
        <f>IF($L2774&lt;&gt;"",$L2774,"")</f>
        <v>2020.0</v>
      </c>
      <c r="N2774">
        <f>IF(AND(ISNUMBER($BW2774),ISNUMBER($BX2774)),MIN(1,MAX(0,($BX2774-2016+1)/($BX2774-$BW2774+1))),"")</f>
        <v>1.0</v>
      </c>
      <c r="O2774">
        <f>IF(AND(ISNUMBER($BW2774),ISNUMBER($BX2774)),MIN(1,MAX(0,($BX2774-2017+1)/($BX2774-$BW2774+1))),"")</f>
        <v>1.0</v>
      </c>
      <c r="P2774">
        <f>IF(AND(ISNUMBER($BW2774),ISNUMBER($BX2774)),MIN(1,MAX(0,($BX2774-2018+1)/($BX2774-$BW2774+1))),"")</f>
        <v>1.0</v>
      </c>
      <c r="Q2774">
        <f>IF(AND(ISNUMBER($BW2774),ISNUMBER($BX2774)),MIN(1,MAX(0,($BX2774-2019+1)/($BX2774-$BW2774+1))),"")</f>
        <v>1.0</v>
      </c>
      <c r="R2774">
        <f>IF(AND(ISNUMBER($BW2774),ISNUMBER($BX2774)),MIN(1,MAX(0,($BX2774-2016+1)/($BX2774-$BW2774+1))),"")</f>
        <v>1.0</v>
      </c>
      <c r="S2774">
        <f>IF($L2774&lt;&gt;"",IF($L2774&gt;=2015.5,1,0),"")</f>
        <v>1.0</v>
      </c>
      <c r="T2774">
        <f>IF($L2774&lt;&gt;"",IF($L2774&gt;=2016,1,0),"")</f>
        <v>1.0</v>
      </c>
      <c r="U2774">
        <f>IF(ISNUMBER($BX2774),IF($BX2774&gt;=2016,1,0),"")</f>
        <v>1.0</v>
      </c>
      <c r="V2774">
        <f>IF(ISNUMBER($BW2774),IF($BW2774&gt;=2016,1,0),"")</f>
        <v>1.0</v>
      </c>
      <c r="W2774" t="str">
        <f>IF(AND(ISNUMBER($BW2774),ISNUMBER($BX2774)),IF($BW2774&gt;=2016,"post-only",IF($BX2774&lt;2016,"pre-only","mixed")),"")</f>
        <v>post-only</v>
      </c>
      <c r="X2774">
        <f>IF(AND(ISNUMBER($BW2774),ISNUMBER($BX2774)),MIN(1,MAX(0,($BX2774-2017+1)/($BX2774-$BW2774+1))),"")</f>
        <v>1.0</v>
      </c>
      <c r="Y2774">
        <f>IF(AND(ISNUMBER($BW2774),ISNUMBER($BX2774)),MIN(1,MAX(0,($BX2774-2018+1)/($BX2774-$BW2774+1))),"")</f>
        <v>1.0</v>
      </c>
      <c r="Z2774">
        <f>IF(AND(ISNUMBER($BW2774),ISNUMBER($BX2774)),MIN(1,MAX(0,($BX2774-2019+1)/($BX2774-$BW2774+1))),"")</f>
        <v>1.0</v>
      </c>
      <c r="AA2774">
        <f>IF(ISNUMBER($BX2774),IF($BX2774&gt;=2017,1,0),"")</f>
        <v>1.0</v>
      </c>
      <c r="AB2774">
        <f>IF(ISNUMBER($BX2774),IF($BX2774&gt;=2018,1,0),"")</f>
        <v>1.0</v>
      </c>
      <c r="AC2774">
        <f>IF(ISNUMBER($BX2774),IF($BX2774&gt;=2019,1,0),"")</f>
        <v>1.0</v>
      </c>
      <c r="AD2774">
        <f>IF($L2774&lt;&gt;"",IF($L2774&gt;2013,1,0),"")</f>
        <v>1.0</v>
      </c>
      <c r="AE2774">
        <f>IF($L2774&lt;&gt;"",1+IF($L2774&gt;2011,1,0)+IF($L2774&gt;2014,1,0),"")</f>
        <v>3.0</v>
      </c>
      <c r="AF2774" t="inlineStr">
        <is>
          <t>bond (yield)</t>
        </is>
      </c>
      <c r="AG2774" t="inlineStr">
        <is>
          <t>performance</t>
        </is>
      </c>
      <c r="AH2774" t="inlineStr">
        <is>
          <t>non-sensitive</t>
        </is>
      </c>
      <c r="AI2774" t="inlineStr">
        <is>
          <t>99_NCE</t>
        </is>
      </c>
      <c r="AJ2774" t="inlineStr">
        <is>
          <t>99_NCE</t>
        </is>
      </c>
      <c r="AK2774" t="str">
        <f>IF(AND($CF2774&lt;&gt;"",IFERROR(INDEX(subsample_country_map!$B:$B,MATCH($CF2774,subsample_country_map!$A:$A,0)),"")&lt;&gt;""),INDEX(subsample_country_map!$B:$B,MATCH($CF2774,subsample_country_map!$A:$A,0)),INDEX(lookup!$AA:$AA,MATCH($A2774,lookup!$A:$A,0)))</f>
        <v>99_NCE</v>
      </c>
      <c r="AL2774" t="str">
        <f>IF(AND($CF2774&lt;&gt;"",IFERROR(INDEX(subsample_country_map!$C:$C,MATCH($CF2774,subsample_country_map!$A:$A,0)),"")&lt;&gt;""),INDEX(subsample_country_map!$C:$C,MATCH($CF2774,subsample_country_map!$A:$A,0)),INDEX(lookup!$AB:$AB,MATCH($A2774,lookup!$A:$A,0)))</f>
        <v>99_NCE</v>
      </c>
      <c r="AM2774" t="str">
        <f>IF(AND($CF2774&lt;&gt;"",IFERROR(INDEX(subsample_country_map!$D:$D,MATCH($CF2774,subsample_country_map!$A:$A,0)),"")&lt;&gt;""),INDEX(subsample_country_map!$D:$D,MATCH($CF2774,subsample_country_map!$A:$A,0)),INDEX(lookup!$AC:$AC,MATCH($A2774,lookup!$A:$A,0)))</f>
        <v>99_NCE</v>
      </c>
      <c r="AN2774" t="str">
        <f>IF(AND($CF2774&lt;&gt;"",IFERROR(INDEX(subsample_country_map!$E:$E,MATCH($CF2774,subsample_country_map!$A:$A,0)),"")&lt;&gt;""),INDEX(subsample_country_map!$E:$E,MATCH($CF2774,subsample_country_map!$A:$A,0)),INDEX(lookup!$AD:$AD,MATCH($A2774,lookup!$A:$A,0)))</f>
        <v>99_NCE</v>
      </c>
      <c r="AO2774" t="str">
        <f>INDEX(lookup!$Y:$Y,MATCH($A2774,lookup!$A:$A,0))</f>
        <v>0_published</v>
      </c>
      <c r="AP2774" t="str">
        <f>INDEX(lookup!$Z:$Z,MATCH($A2774,lookup!$A:$A,0))</f>
        <v>1_VHB high</v>
      </c>
      <c r="AQ2774" t="str">
        <f>INDEX(lookup!$W:$W,MATCH($A2774,lookup!$A:$A,0))</f>
        <v>1_fin/acc/econ</v>
      </c>
      <c r="AR2774" t="inlineStr">
        <is>
          <t>Worldwide</t>
        </is>
      </c>
      <c r="AS2774" t="inlineStr">
        <is>
          <t>v10-adopted</t>
        </is>
      </c>
      <c r="BO2774" t="inlineStr">
        <is>
          <t>original</t>
        </is>
      </c>
      <c r="BP2774" t="inlineStr">
        <is>
          <t>Ferriani (2022)</t>
        </is>
      </c>
      <c r="BQ2774" t="inlineStr">
        <is>
          <t>v10-adopted</t>
        </is>
      </c>
      <c r="BT2774" t="n">
        <v>0</v>
      </c>
      <c r="BV2774" t="n">
        <v>548</v>
      </c>
      <c r="BW2774" t="n">
        <v>2020</v>
      </c>
      <c r="BX2774" t="n">
        <v>2020</v>
      </c>
      <c r="BZ2774" t="n">
        <v>2020</v>
      </c>
      <c r="CA2774" t="n">
        <v>1</v>
      </c>
      <c r="CB2774" t="n">
        <v>1</v>
      </c>
      <c r="CC2774" t="n">
        <v>1</v>
      </c>
      <c r="CD2774" t="n">
        <v>-0.0007686108056766505</v>
      </c>
      <c r="CE2774" t="n">
        <v>1</v>
      </c>
    </row>
    <row r="2775">
      <c r="A2775" t="inlineStr">
        <is>
          <t>Ferriani (2022)</t>
        </is>
      </c>
      <c r="B2775" t="n">
        <v>549</v>
      </c>
      <c r="C2775" t="n">
        <v>-0.001226116436701898</v>
      </c>
      <c r="D2775" t="n">
        <v>543</v>
      </c>
      <c r="E2775">
        <f>IF(ISNUMBER($BA2775),$BA2775,IF(AND(ISNUMBER($D2775),ISNUMBER($BW2775),ISNUMBER($BX2775)),$D2775*($BX2775-$BW2775+1),""))</f>
        <v>543.0</v>
      </c>
      <c r="F2775" t="inlineStr">
        <is>
          <t>coded</t>
        </is>
      </c>
      <c r="G2775" t="inlineStr">
        <is>
          <t>calculated</t>
        </is>
      </c>
      <c r="H2775" t="inlineStr">
        <is>
          <t>partial</t>
        </is>
      </c>
      <c r="I2775" t="inlineStr">
        <is>
          <t>Regression Cofficient and Standard Error  available</t>
        </is>
      </c>
      <c r="J2775">
        <f>IF($BW2775&lt;&gt;"",$BW2775,"")</f>
        <v>2020.0</v>
      </c>
      <c r="K2775">
        <f>IF($BX2775&lt;&gt;"",$BX2775,"")</f>
        <v>2020.0</v>
      </c>
      <c r="L2775">
        <f>IF(AND(ISNUMBER($BW2775),ISNUMBER($BX2775)),($BW2775+$BX2775)/2,"")</f>
        <v>2020.0</v>
      </c>
      <c r="M2775">
        <f>IF($L2775&lt;&gt;"",$L2775,"")</f>
        <v>2020.0</v>
      </c>
      <c r="N2775">
        <f>IF(AND(ISNUMBER($BW2775),ISNUMBER($BX2775)),MIN(1,MAX(0,($BX2775-2016+1)/($BX2775-$BW2775+1))),"")</f>
        <v>1.0</v>
      </c>
      <c r="O2775">
        <f>IF(AND(ISNUMBER($BW2775),ISNUMBER($BX2775)),MIN(1,MAX(0,($BX2775-2017+1)/($BX2775-$BW2775+1))),"")</f>
        <v>1.0</v>
      </c>
      <c r="P2775">
        <f>IF(AND(ISNUMBER($BW2775),ISNUMBER($BX2775)),MIN(1,MAX(0,($BX2775-2018+1)/($BX2775-$BW2775+1))),"")</f>
        <v>1.0</v>
      </c>
      <c r="Q2775">
        <f>IF(AND(ISNUMBER($BW2775),ISNUMBER($BX2775)),MIN(1,MAX(0,($BX2775-2019+1)/($BX2775-$BW2775+1))),"")</f>
        <v>1.0</v>
      </c>
      <c r="R2775">
        <f>IF(AND(ISNUMBER($BW2775),ISNUMBER($BX2775)),MIN(1,MAX(0,($BX2775-2016+1)/($BX2775-$BW2775+1))),"")</f>
        <v>1.0</v>
      </c>
      <c r="S2775">
        <f>IF($L2775&lt;&gt;"",IF($L2775&gt;=2015.5,1,0),"")</f>
        <v>1.0</v>
      </c>
      <c r="T2775">
        <f>IF($L2775&lt;&gt;"",IF($L2775&gt;=2016,1,0),"")</f>
        <v>1.0</v>
      </c>
      <c r="U2775">
        <f>IF(ISNUMBER($BX2775),IF($BX2775&gt;=2016,1,0),"")</f>
        <v>1.0</v>
      </c>
      <c r="V2775">
        <f>IF(ISNUMBER($BW2775),IF($BW2775&gt;=2016,1,0),"")</f>
        <v>1.0</v>
      </c>
      <c r="W2775" t="str">
        <f>IF(AND(ISNUMBER($BW2775),ISNUMBER($BX2775)),IF($BW2775&gt;=2016,"post-only",IF($BX2775&lt;2016,"pre-only","mixed")),"")</f>
        <v>post-only</v>
      </c>
      <c r="X2775">
        <f>IF(AND(ISNUMBER($BW2775),ISNUMBER($BX2775)),MIN(1,MAX(0,($BX2775-2017+1)/($BX2775-$BW2775+1))),"")</f>
        <v>1.0</v>
      </c>
      <c r="Y2775">
        <f>IF(AND(ISNUMBER($BW2775),ISNUMBER($BX2775)),MIN(1,MAX(0,($BX2775-2018+1)/($BX2775-$BW2775+1))),"")</f>
        <v>1.0</v>
      </c>
      <c r="Z2775">
        <f>IF(AND(ISNUMBER($BW2775),ISNUMBER($BX2775)),MIN(1,MAX(0,($BX2775-2019+1)/($BX2775-$BW2775+1))),"")</f>
        <v>1.0</v>
      </c>
      <c r="AA2775">
        <f>IF(ISNUMBER($BX2775),IF($BX2775&gt;=2017,1,0),"")</f>
        <v>1.0</v>
      </c>
      <c r="AB2775">
        <f>IF(ISNUMBER($BX2775),IF($BX2775&gt;=2018,1,0),"")</f>
        <v>1.0</v>
      </c>
      <c r="AC2775">
        <f>IF(ISNUMBER($BX2775),IF($BX2775&gt;=2019,1,0),"")</f>
        <v>1.0</v>
      </c>
      <c r="AD2775">
        <f>IF($L2775&lt;&gt;"",IF($L2775&gt;2013,1,0),"")</f>
        <v>1.0</v>
      </c>
      <c r="AE2775">
        <f>IF($L2775&lt;&gt;"",1+IF($L2775&gt;2011,1,0)+IF($L2775&gt;2014,1,0),"")</f>
        <v>3.0</v>
      </c>
      <c r="AF2775" t="inlineStr">
        <is>
          <t>bond (yield)</t>
        </is>
      </c>
      <c r="AG2775" t="inlineStr">
        <is>
          <t>performance</t>
        </is>
      </c>
      <c r="AH2775" t="inlineStr">
        <is>
          <t>non-sensitive</t>
        </is>
      </c>
      <c r="AI2775" t="inlineStr">
        <is>
          <t>99_NCE</t>
        </is>
      </c>
      <c r="AJ2775" t="inlineStr">
        <is>
          <t>99_NCE</t>
        </is>
      </c>
      <c r="AK2775" t="str">
        <f>IF(AND($CF2775&lt;&gt;"",IFERROR(INDEX(subsample_country_map!$B:$B,MATCH($CF2775,subsample_country_map!$A:$A,0)),"")&lt;&gt;""),INDEX(subsample_country_map!$B:$B,MATCH($CF2775,subsample_country_map!$A:$A,0)),INDEX(lookup!$AA:$AA,MATCH($A2775,lookup!$A:$A,0)))</f>
        <v>99_NCE</v>
      </c>
      <c r="AL2775" t="str">
        <f>IF(AND($CF2775&lt;&gt;"",IFERROR(INDEX(subsample_country_map!$C:$C,MATCH($CF2775,subsample_country_map!$A:$A,0)),"")&lt;&gt;""),INDEX(subsample_country_map!$C:$C,MATCH($CF2775,subsample_country_map!$A:$A,0)),INDEX(lookup!$AB:$AB,MATCH($A2775,lookup!$A:$A,0)))</f>
        <v>99_NCE</v>
      </c>
      <c r="AM2775" t="str">
        <f>IF(AND($CF2775&lt;&gt;"",IFERROR(INDEX(subsample_country_map!$D:$D,MATCH($CF2775,subsample_country_map!$A:$A,0)),"")&lt;&gt;""),INDEX(subsample_country_map!$D:$D,MATCH($CF2775,subsample_country_map!$A:$A,0)),INDEX(lookup!$AC:$AC,MATCH($A2775,lookup!$A:$A,0)))</f>
        <v>99_NCE</v>
      </c>
      <c r="AN2775" t="str">
        <f>IF(AND($CF2775&lt;&gt;"",IFERROR(INDEX(subsample_country_map!$E:$E,MATCH($CF2775,subsample_country_map!$A:$A,0)),"")&lt;&gt;""),INDEX(subsample_country_map!$E:$E,MATCH($CF2775,subsample_country_map!$A:$A,0)),INDEX(lookup!$AD:$AD,MATCH($A2775,lookup!$A:$A,0)))</f>
        <v>99_NCE</v>
      </c>
      <c r="AO2775" t="str">
        <f>INDEX(lookup!$Y:$Y,MATCH($A2775,lookup!$A:$A,0))</f>
        <v>0_published</v>
      </c>
      <c r="AP2775" t="str">
        <f>INDEX(lookup!$Z:$Z,MATCH($A2775,lookup!$A:$A,0))</f>
        <v>1_VHB high</v>
      </c>
      <c r="AQ2775" t="str">
        <f>INDEX(lookup!$W:$W,MATCH($A2775,lookup!$A:$A,0))</f>
        <v>1_fin/acc/econ</v>
      </c>
      <c r="AR2775" t="inlineStr">
        <is>
          <t>Worldwide</t>
        </is>
      </c>
      <c r="AS2775" t="inlineStr">
        <is>
          <t>v10-adopted</t>
        </is>
      </c>
      <c r="BO2775" t="inlineStr">
        <is>
          <t>original</t>
        </is>
      </c>
      <c r="BP2775" t="inlineStr">
        <is>
          <t>Ferriani (2022)</t>
        </is>
      </c>
      <c r="BQ2775" t="inlineStr">
        <is>
          <t>v10-adopted</t>
        </is>
      </c>
      <c r="BT2775" t="n">
        <v>0</v>
      </c>
      <c r="BV2775" t="n">
        <v>549</v>
      </c>
      <c r="BW2775" t="n">
        <v>2020</v>
      </c>
      <c r="BX2775" t="n">
        <v>2020</v>
      </c>
      <c r="BZ2775" t="n">
        <v>2020</v>
      </c>
      <c r="CA2775" t="n">
        <v>1</v>
      </c>
      <c r="CB2775" t="n">
        <v>1</v>
      </c>
      <c r="CC2775" t="n">
        <v>1</v>
      </c>
      <c r="CD2775" t="n">
        <v>-0.001226117051134541</v>
      </c>
      <c r="CE2775" t="n">
        <v>1</v>
      </c>
    </row>
    <row r="2776">
      <c r="A2776" t="inlineStr">
        <is>
          <t>Ferriani (2022)</t>
        </is>
      </c>
      <c r="B2776" t="n">
        <v>550</v>
      </c>
      <c r="C2776" t="n">
        <v>0.00402316502250773</v>
      </c>
      <c r="D2776" t="n">
        <v>543</v>
      </c>
      <c r="E2776">
        <f>IF(ISNUMBER($BA2776),$BA2776,IF(AND(ISNUMBER($D2776),ISNUMBER($BW2776),ISNUMBER($BX2776)),$D2776*($BX2776-$BW2776+1),""))</f>
        <v>543.0</v>
      </c>
      <c r="F2776" t="inlineStr">
        <is>
          <t>coded</t>
        </is>
      </c>
      <c r="G2776" t="inlineStr">
        <is>
          <t>calculated</t>
        </is>
      </c>
      <c r="H2776" t="inlineStr">
        <is>
          <t>partial</t>
        </is>
      </c>
      <c r="I2776" t="inlineStr">
        <is>
          <t>Regression Cofficient and Standard Error  available</t>
        </is>
      </c>
      <c r="J2776">
        <f>IF($BW2776&lt;&gt;"",$BW2776,"")</f>
        <v>2020.0</v>
      </c>
      <c r="K2776">
        <f>IF($BX2776&lt;&gt;"",$BX2776,"")</f>
        <v>2020.0</v>
      </c>
      <c r="L2776">
        <f>IF(AND(ISNUMBER($BW2776),ISNUMBER($BX2776)),($BW2776+$BX2776)/2,"")</f>
        <v>2020.0</v>
      </c>
      <c r="M2776">
        <f>IF($L2776&lt;&gt;"",$L2776,"")</f>
        <v>2020.0</v>
      </c>
      <c r="N2776">
        <f>IF(AND(ISNUMBER($BW2776),ISNUMBER($BX2776)),MIN(1,MAX(0,($BX2776-2016+1)/($BX2776-$BW2776+1))),"")</f>
        <v>1.0</v>
      </c>
      <c r="O2776">
        <f>IF(AND(ISNUMBER($BW2776),ISNUMBER($BX2776)),MIN(1,MAX(0,($BX2776-2017+1)/($BX2776-$BW2776+1))),"")</f>
        <v>1.0</v>
      </c>
      <c r="P2776">
        <f>IF(AND(ISNUMBER($BW2776),ISNUMBER($BX2776)),MIN(1,MAX(0,($BX2776-2018+1)/($BX2776-$BW2776+1))),"")</f>
        <v>1.0</v>
      </c>
      <c r="Q2776">
        <f>IF(AND(ISNUMBER($BW2776),ISNUMBER($BX2776)),MIN(1,MAX(0,($BX2776-2019+1)/($BX2776-$BW2776+1))),"")</f>
        <v>1.0</v>
      </c>
      <c r="R2776">
        <f>IF(AND(ISNUMBER($BW2776),ISNUMBER($BX2776)),MIN(1,MAX(0,($BX2776-2016+1)/($BX2776-$BW2776+1))),"")</f>
        <v>1.0</v>
      </c>
      <c r="S2776">
        <f>IF($L2776&lt;&gt;"",IF($L2776&gt;=2015.5,1,0),"")</f>
        <v>1.0</v>
      </c>
      <c r="T2776">
        <f>IF($L2776&lt;&gt;"",IF($L2776&gt;=2016,1,0),"")</f>
        <v>1.0</v>
      </c>
      <c r="U2776">
        <f>IF(ISNUMBER($BX2776),IF($BX2776&gt;=2016,1,0),"")</f>
        <v>1.0</v>
      </c>
      <c r="V2776">
        <f>IF(ISNUMBER($BW2776),IF($BW2776&gt;=2016,1,0),"")</f>
        <v>1.0</v>
      </c>
      <c r="W2776" t="str">
        <f>IF(AND(ISNUMBER($BW2776),ISNUMBER($BX2776)),IF($BW2776&gt;=2016,"post-only",IF($BX2776&lt;2016,"pre-only","mixed")),"")</f>
        <v>post-only</v>
      </c>
      <c r="X2776">
        <f>IF(AND(ISNUMBER($BW2776),ISNUMBER($BX2776)),MIN(1,MAX(0,($BX2776-2017+1)/($BX2776-$BW2776+1))),"")</f>
        <v>1.0</v>
      </c>
      <c r="Y2776">
        <f>IF(AND(ISNUMBER($BW2776),ISNUMBER($BX2776)),MIN(1,MAX(0,($BX2776-2018+1)/($BX2776-$BW2776+1))),"")</f>
        <v>1.0</v>
      </c>
      <c r="Z2776">
        <f>IF(AND(ISNUMBER($BW2776),ISNUMBER($BX2776)),MIN(1,MAX(0,($BX2776-2019+1)/($BX2776-$BW2776+1))),"")</f>
        <v>1.0</v>
      </c>
      <c r="AA2776">
        <f>IF(ISNUMBER($BX2776),IF($BX2776&gt;=2017,1,0),"")</f>
        <v>1.0</v>
      </c>
      <c r="AB2776">
        <f>IF(ISNUMBER($BX2776),IF($BX2776&gt;=2018,1,0),"")</f>
        <v>1.0</v>
      </c>
      <c r="AC2776">
        <f>IF(ISNUMBER($BX2776),IF($BX2776&gt;=2019,1,0),"")</f>
        <v>1.0</v>
      </c>
      <c r="AD2776">
        <f>IF($L2776&lt;&gt;"",IF($L2776&gt;2013,1,0),"")</f>
        <v>1.0</v>
      </c>
      <c r="AE2776">
        <f>IF($L2776&lt;&gt;"",1+IF($L2776&gt;2011,1,0)+IF($L2776&gt;2014,1,0),"")</f>
        <v>3.0</v>
      </c>
      <c r="AF2776" t="inlineStr">
        <is>
          <t>bond (yield)</t>
        </is>
      </c>
      <c r="AG2776" t="inlineStr">
        <is>
          <t>performance</t>
        </is>
      </c>
      <c r="AH2776" t="inlineStr">
        <is>
          <t>non-sensitive</t>
        </is>
      </c>
      <c r="AI2776" t="inlineStr">
        <is>
          <t>99_NCE</t>
        </is>
      </c>
      <c r="AJ2776" t="inlineStr">
        <is>
          <t>99_NCE</t>
        </is>
      </c>
      <c r="AK2776" t="str">
        <f>IF(AND($CF2776&lt;&gt;"",IFERROR(INDEX(subsample_country_map!$B:$B,MATCH($CF2776,subsample_country_map!$A:$A,0)),"")&lt;&gt;""),INDEX(subsample_country_map!$B:$B,MATCH($CF2776,subsample_country_map!$A:$A,0)),INDEX(lookup!$AA:$AA,MATCH($A2776,lookup!$A:$A,0)))</f>
        <v>99_NCE</v>
      </c>
      <c r="AL2776" t="str">
        <f>IF(AND($CF2776&lt;&gt;"",IFERROR(INDEX(subsample_country_map!$C:$C,MATCH($CF2776,subsample_country_map!$A:$A,0)),"")&lt;&gt;""),INDEX(subsample_country_map!$C:$C,MATCH($CF2776,subsample_country_map!$A:$A,0)),INDEX(lookup!$AB:$AB,MATCH($A2776,lookup!$A:$A,0)))</f>
        <v>99_NCE</v>
      </c>
      <c r="AM2776" t="str">
        <f>IF(AND($CF2776&lt;&gt;"",IFERROR(INDEX(subsample_country_map!$D:$D,MATCH($CF2776,subsample_country_map!$A:$A,0)),"")&lt;&gt;""),INDEX(subsample_country_map!$D:$D,MATCH($CF2776,subsample_country_map!$A:$A,0)),INDEX(lookup!$AC:$AC,MATCH($A2776,lookup!$A:$A,0)))</f>
        <v>99_NCE</v>
      </c>
      <c r="AN2776" t="str">
        <f>IF(AND($CF2776&lt;&gt;"",IFERROR(INDEX(subsample_country_map!$E:$E,MATCH($CF2776,subsample_country_map!$A:$A,0)),"")&lt;&gt;""),INDEX(subsample_country_map!$E:$E,MATCH($CF2776,subsample_country_map!$A:$A,0)),INDEX(lookup!$AD:$AD,MATCH($A2776,lookup!$A:$A,0)))</f>
        <v>99_NCE</v>
      </c>
      <c r="AO2776" t="str">
        <f>INDEX(lookup!$Y:$Y,MATCH($A2776,lookup!$A:$A,0))</f>
        <v>0_published</v>
      </c>
      <c r="AP2776" t="str">
        <f>INDEX(lookup!$Z:$Z,MATCH($A2776,lookup!$A:$A,0))</f>
        <v>1_VHB high</v>
      </c>
      <c r="AQ2776" t="str">
        <f>INDEX(lookup!$W:$W,MATCH($A2776,lookup!$A:$A,0))</f>
        <v>1_fin/acc/econ</v>
      </c>
      <c r="AR2776" t="inlineStr">
        <is>
          <t>Worldwide</t>
        </is>
      </c>
      <c r="AS2776" t="inlineStr">
        <is>
          <t>v10-adopted</t>
        </is>
      </c>
      <c r="BO2776" t="inlineStr">
        <is>
          <t>original</t>
        </is>
      </c>
      <c r="BP2776" t="inlineStr">
        <is>
          <t>Ferriani (2022)</t>
        </is>
      </c>
      <c r="BQ2776" t="inlineStr">
        <is>
          <t>v10-adopted</t>
        </is>
      </c>
      <c r="BT2776" t="n">
        <v>0</v>
      </c>
      <c r="BV2776" t="n">
        <v>550</v>
      </c>
      <c r="BW2776" t="n">
        <v>2020</v>
      </c>
      <c r="BX2776" t="n">
        <v>2020</v>
      </c>
      <c r="BZ2776" t="n">
        <v>2020</v>
      </c>
      <c r="CA2776" t="n">
        <v>1</v>
      </c>
      <c r="CB2776" t="n">
        <v>1</v>
      </c>
      <c r="CC2776" t="n">
        <v>1</v>
      </c>
      <c r="CD2776" t="n">
        <v>0.004023186728842842</v>
      </c>
      <c r="CE2776" t="n">
        <v>1</v>
      </c>
    </row>
    <row r="2777">
      <c r="A2777" t="inlineStr">
        <is>
          <t>Fonseka et al (2019a)</t>
        </is>
      </c>
      <c r="B2777" t="n">
        <v>553</v>
      </c>
      <c r="C2777" t="n">
        <v>-0.4035671561356309</v>
      </c>
      <c r="D2777" t="n">
        <v>73</v>
      </c>
      <c r="E2777">
        <f>IF(ISNUMBER($BA2777),$BA2777,IF(AND(ISNUMBER($D2777),ISNUMBER($BW2777),ISNUMBER($BX2777)),$D2777*($BX2777-$BW2777+1),""))</f>
        <v>511.0</v>
      </c>
      <c r="F2777" t="inlineStr">
        <is>
          <t>calculated</t>
        </is>
      </c>
      <c r="G2777" t="inlineStr">
        <is>
          <t>coded</t>
        </is>
      </c>
      <c r="H2777" t="inlineStr">
        <is>
          <t>partial</t>
        </is>
      </c>
      <c r="I2777" t="inlineStr">
        <is>
          <t>Regression Cofficient and Standard Error  available</t>
        </is>
      </c>
      <c r="J2777">
        <f>IF($BW2777&lt;&gt;"",$BW2777,"")</f>
        <v>2008.0</v>
      </c>
      <c r="K2777">
        <f>IF($BX2777&lt;&gt;"",$BX2777,"")</f>
        <v>2014.0</v>
      </c>
      <c r="L2777">
        <f>IF(AND(ISNUMBER($BW2777),ISNUMBER($BX2777)),($BW2777+$BX2777)/2,"")</f>
        <v>2011.0</v>
      </c>
      <c r="M2777">
        <f>IF($L2777&lt;&gt;"",$L2777,"")</f>
        <v>2011.0</v>
      </c>
      <c r="N2777">
        <f>IF(AND(ISNUMBER($BW2777),ISNUMBER($BX2777)),MIN(1,MAX(0,($BX2777-2016+1)/($BX2777-$BW2777+1))),"")</f>
        <v>0.0</v>
      </c>
      <c r="O2777">
        <f>IF(AND(ISNUMBER($BW2777),ISNUMBER($BX2777)),MIN(1,MAX(0,($BX2777-2017+1)/($BX2777-$BW2777+1))),"")</f>
        <v>0.0</v>
      </c>
      <c r="P2777">
        <f>IF(AND(ISNUMBER($BW2777),ISNUMBER($BX2777)),MIN(1,MAX(0,($BX2777-2018+1)/($BX2777-$BW2777+1))),"")</f>
        <v>0.0</v>
      </c>
      <c r="Q2777">
        <f>IF(AND(ISNUMBER($BW2777),ISNUMBER($BX2777)),MIN(1,MAX(0,($BX2777-2019+1)/($BX2777-$BW2777+1))),"")</f>
        <v>0.0</v>
      </c>
      <c r="R2777">
        <f>IF(AND(ISNUMBER($BW2777),ISNUMBER($BX2777)),MIN(1,MAX(0,($BX2777-2016+1)/($BX2777-$BW2777+1))),"")</f>
        <v>0.0</v>
      </c>
      <c r="S2777">
        <f>IF($L2777&lt;&gt;"",IF($L2777&gt;=2015.5,1,0),"")</f>
        <v>0.0</v>
      </c>
      <c r="T2777">
        <f>IF($L2777&lt;&gt;"",IF($L2777&gt;=2016,1,0),"")</f>
        <v>0.0</v>
      </c>
      <c r="U2777">
        <f>IF(ISNUMBER($BX2777),IF($BX2777&gt;=2016,1,0),"")</f>
        <v>0.0</v>
      </c>
      <c r="V2777">
        <f>IF(ISNUMBER($BW2777),IF($BW2777&gt;=2016,1,0),"")</f>
        <v>0.0</v>
      </c>
      <c r="W2777" t="str">
        <f>IF(AND(ISNUMBER($BW2777),ISNUMBER($BX2777)),IF($BW2777&gt;=2016,"post-only",IF($BX2777&lt;2016,"pre-only","mixed")),"")</f>
        <v>pre-only</v>
      </c>
      <c r="X2777">
        <f>IF(AND(ISNUMBER($BW2777),ISNUMBER($BX2777)),MIN(1,MAX(0,($BX2777-2017+1)/($BX2777-$BW2777+1))),"")</f>
        <v>0.0</v>
      </c>
      <c r="Y2777">
        <f>IF(AND(ISNUMBER($BW2777),ISNUMBER($BX2777)),MIN(1,MAX(0,($BX2777-2018+1)/($BX2777-$BW2777+1))),"")</f>
        <v>0.0</v>
      </c>
      <c r="Z2777">
        <f>IF(AND(ISNUMBER($BW2777),ISNUMBER($BX2777)),MIN(1,MAX(0,($BX2777-2019+1)/($BX2777-$BW2777+1))),"")</f>
        <v>0.0</v>
      </c>
      <c r="AA2777">
        <f>IF(ISNUMBER($BX2777),IF($BX2777&gt;=2017,1,0),"")</f>
        <v>0.0</v>
      </c>
      <c r="AB2777">
        <f>IF(ISNUMBER($BX2777),IF($BX2777&gt;=2018,1,0),"")</f>
        <v>0.0</v>
      </c>
      <c r="AC2777">
        <f>IF(ISNUMBER($BX2777),IF($BX2777&gt;=2019,1,0),"")</f>
        <v>0.0</v>
      </c>
      <c r="AD2777">
        <f>IF($L2777&lt;&gt;"",IF($L2777&gt;2013,1,0),"")</f>
        <v>0.0</v>
      </c>
      <c r="AE2777">
        <f>IF($L2777&lt;&gt;"",1+IF($L2777&gt;2011,1,0)+IF($L2777&gt;2014,1,0),"")</f>
        <v>1.0</v>
      </c>
      <c r="AF2777" t="inlineStr">
        <is>
          <t>loan (interest rate)</t>
        </is>
      </c>
      <c r="AG2777" t="inlineStr">
        <is>
          <t>disclosure</t>
        </is>
      </c>
      <c r="AH2777" t="inlineStr">
        <is>
          <t>sensitive</t>
        </is>
      </c>
      <c r="AI2777" t="inlineStr">
        <is>
          <t>with ETS/CT</t>
        </is>
      </c>
      <c r="AJ2777" t="inlineStr">
        <is>
          <t>without ETS/CT</t>
        </is>
      </c>
      <c r="AK2777" t="str">
        <f>IF(AND($CF2777&lt;&gt;"",IFERROR(INDEX(subsample_country_map!$B:$B,MATCH($CF2777,subsample_country_map!$A:$A,0)),"")&lt;&gt;""),INDEX(subsample_country_map!$B:$B,MATCH($CF2777,subsample_country_map!$A:$A,0)),INDEX(lookup!$AA:$AA,MATCH($A2777,lookup!$A:$A,0)))</f>
        <v>3_AsiaPac</v>
      </c>
      <c r="AL2777" t="str">
        <f>IF(AND($CF2777&lt;&gt;"",IFERROR(INDEX(subsample_country_map!$C:$C,MATCH($CF2777,subsample_country_map!$A:$A,0)),"")&lt;&gt;""),INDEX(subsample_country_map!$C:$C,MATCH($CF2777,subsample_country_map!$A:$A,0)),INDEX(lookup!$AB:$AB,MATCH($A2777,lookup!$A:$A,0)))</f>
        <v>2_developing</v>
      </c>
      <c r="AM2777" t="str">
        <f>IF(AND($CF2777&lt;&gt;"",IFERROR(INDEX(subsample_country_map!$D:$D,MATCH($CF2777,subsample_country_map!$A:$A,0)),"")&lt;&gt;""),INDEX(subsample_country_map!$D:$D,MATCH($CF2777,subsample_country_map!$A:$A,0)),INDEX(lookup!$AC:$AC,MATCH($A2777,lookup!$A:$A,0)))</f>
        <v>2_non_western</v>
      </c>
      <c r="AN2777" t="str">
        <f>IF(AND($CF2777&lt;&gt;"",IFERROR(INDEX(subsample_country_map!$E:$E,MATCH($CF2777,subsample_country_map!$A:$A,0)),"")&lt;&gt;""),INDEX(subsample_country_map!$E:$E,MATCH($CF2777,subsample_country_map!$A:$A,0)),INDEX(lookup!$AD:$AD,MATCH($A2777,lookup!$A:$A,0)))</f>
        <v>2_civil law</v>
      </c>
      <c r="AO2777" t="str">
        <f>INDEX(lookup!$Y:$Y,MATCH($A2777,lookup!$A:$A,0))</f>
        <v>0_published</v>
      </c>
      <c r="AP2777" t="str">
        <f>INDEX(lookup!$Z:$Z,MATCH($A2777,lookup!$A:$A,0))</f>
        <v>1_VHB high</v>
      </c>
      <c r="AQ2777" t="str">
        <f>INDEX(lookup!$W:$W,MATCH($A2777,lookup!$A:$A,0))</f>
        <v>1_fin/acc/econ</v>
      </c>
      <c r="AR2777" t="inlineStr">
        <is>
          <t>China</t>
        </is>
      </c>
      <c r="AS2777" t="inlineStr">
        <is>
          <t>v10-adopted</t>
        </is>
      </c>
      <c r="BO2777" t="inlineStr">
        <is>
          <t>original</t>
        </is>
      </c>
      <c r="BP2777" t="inlineStr">
        <is>
          <t>Fonseka et al (2019a)</t>
        </is>
      </c>
      <c r="BQ2777" t="inlineStr">
        <is>
          <t>v10-adopted</t>
        </is>
      </c>
      <c r="BT2777" t="n">
        <v>0</v>
      </c>
      <c r="BV2777" t="n">
        <v>553</v>
      </c>
      <c r="BW2777" t="n">
        <v>2008</v>
      </c>
      <c r="BX2777" t="n">
        <v>2014</v>
      </c>
      <c r="BZ2777" t="n">
        <v>2011</v>
      </c>
      <c r="CA2777" t="n">
        <v>0</v>
      </c>
      <c r="CB2777" t="n">
        <v>0</v>
      </c>
      <c r="CC2777" t="n">
        <v>0</v>
      </c>
      <c r="CD2777" t="n">
        <v>-0.4279027960667533</v>
      </c>
      <c r="CE2777" t="n">
        <v>1</v>
      </c>
    </row>
    <row r="2778">
      <c r="A2778" t="inlineStr">
        <is>
          <t>Fonseka et al (2019a)</t>
        </is>
      </c>
      <c r="B2778" t="n">
        <v>554</v>
      </c>
      <c r="C2778" t="n">
        <v>-0.4035671561356309</v>
      </c>
      <c r="D2778" t="n">
        <v>73</v>
      </c>
      <c r="E2778">
        <f>IF(ISNUMBER($BA2778),$BA2778,IF(AND(ISNUMBER($D2778),ISNUMBER($BW2778),ISNUMBER($BX2778)),$D2778*($BX2778-$BW2778+1),""))</f>
        <v>511.0</v>
      </c>
      <c r="F2778" t="inlineStr">
        <is>
          <t>calculated</t>
        </is>
      </c>
      <c r="G2778" t="inlineStr">
        <is>
          <t>coded</t>
        </is>
      </c>
      <c r="H2778" t="inlineStr">
        <is>
          <t>partial</t>
        </is>
      </c>
      <c r="I2778" t="inlineStr">
        <is>
          <t>Regression Cofficient and Standard Error  available</t>
        </is>
      </c>
      <c r="J2778">
        <f>IF($BW2778&lt;&gt;"",$BW2778,"")</f>
        <v>2008.0</v>
      </c>
      <c r="K2778">
        <f>IF($BX2778&lt;&gt;"",$BX2778,"")</f>
        <v>2014.0</v>
      </c>
      <c r="L2778">
        <f>IF(AND(ISNUMBER($BW2778),ISNUMBER($BX2778)),($BW2778+$BX2778)/2,"")</f>
        <v>2011.0</v>
      </c>
      <c r="M2778">
        <f>IF($L2778&lt;&gt;"",$L2778,"")</f>
        <v>2011.0</v>
      </c>
      <c r="N2778">
        <f>IF(AND(ISNUMBER($BW2778),ISNUMBER($BX2778)),MIN(1,MAX(0,($BX2778-2016+1)/($BX2778-$BW2778+1))),"")</f>
        <v>0.0</v>
      </c>
      <c r="O2778">
        <f>IF(AND(ISNUMBER($BW2778),ISNUMBER($BX2778)),MIN(1,MAX(0,($BX2778-2017+1)/($BX2778-$BW2778+1))),"")</f>
        <v>0.0</v>
      </c>
      <c r="P2778">
        <f>IF(AND(ISNUMBER($BW2778),ISNUMBER($BX2778)),MIN(1,MAX(0,($BX2778-2018+1)/($BX2778-$BW2778+1))),"")</f>
        <v>0.0</v>
      </c>
      <c r="Q2778">
        <f>IF(AND(ISNUMBER($BW2778),ISNUMBER($BX2778)),MIN(1,MAX(0,($BX2778-2019+1)/($BX2778-$BW2778+1))),"")</f>
        <v>0.0</v>
      </c>
      <c r="R2778">
        <f>IF(AND(ISNUMBER($BW2778),ISNUMBER($BX2778)),MIN(1,MAX(0,($BX2778-2016+1)/($BX2778-$BW2778+1))),"")</f>
        <v>0.0</v>
      </c>
      <c r="S2778">
        <f>IF($L2778&lt;&gt;"",IF($L2778&gt;=2015.5,1,0),"")</f>
        <v>0.0</v>
      </c>
      <c r="T2778">
        <f>IF($L2778&lt;&gt;"",IF($L2778&gt;=2016,1,0),"")</f>
        <v>0.0</v>
      </c>
      <c r="U2778">
        <f>IF(ISNUMBER($BX2778),IF($BX2778&gt;=2016,1,0),"")</f>
        <v>0.0</v>
      </c>
      <c r="V2778">
        <f>IF(ISNUMBER($BW2778),IF($BW2778&gt;=2016,1,0),"")</f>
        <v>0.0</v>
      </c>
      <c r="W2778" t="str">
        <f>IF(AND(ISNUMBER($BW2778),ISNUMBER($BX2778)),IF($BW2778&gt;=2016,"post-only",IF($BX2778&lt;2016,"pre-only","mixed")),"")</f>
        <v>pre-only</v>
      </c>
      <c r="X2778">
        <f>IF(AND(ISNUMBER($BW2778),ISNUMBER($BX2778)),MIN(1,MAX(0,($BX2778-2017+1)/($BX2778-$BW2778+1))),"")</f>
        <v>0.0</v>
      </c>
      <c r="Y2778">
        <f>IF(AND(ISNUMBER($BW2778),ISNUMBER($BX2778)),MIN(1,MAX(0,($BX2778-2018+1)/($BX2778-$BW2778+1))),"")</f>
        <v>0.0</v>
      </c>
      <c r="Z2778">
        <f>IF(AND(ISNUMBER($BW2778),ISNUMBER($BX2778)),MIN(1,MAX(0,($BX2778-2019+1)/($BX2778-$BW2778+1))),"")</f>
        <v>0.0</v>
      </c>
      <c r="AA2778">
        <f>IF(ISNUMBER($BX2778),IF($BX2778&gt;=2017,1,0),"")</f>
        <v>0.0</v>
      </c>
      <c r="AB2778">
        <f>IF(ISNUMBER($BX2778),IF($BX2778&gt;=2018,1,0),"")</f>
        <v>0.0</v>
      </c>
      <c r="AC2778">
        <f>IF(ISNUMBER($BX2778),IF($BX2778&gt;=2019,1,0),"")</f>
        <v>0.0</v>
      </c>
      <c r="AD2778">
        <f>IF($L2778&lt;&gt;"",IF($L2778&gt;2013,1,0),"")</f>
        <v>0.0</v>
      </c>
      <c r="AE2778">
        <f>IF($L2778&lt;&gt;"",1+IF($L2778&gt;2011,1,0)+IF($L2778&gt;2014,1,0),"")</f>
        <v>1.0</v>
      </c>
      <c r="AF2778" t="inlineStr">
        <is>
          <t>loan (interest rate)</t>
        </is>
      </c>
      <c r="AG2778" t="inlineStr">
        <is>
          <t>disclosure</t>
        </is>
      </c>
      <c r="AH2778" t="inlineStr">
        <is>
          <t>sensitive</t>
        </is>
      </c>
      <c r="AI2778" t="inlineStr">
        <is>
          <t>with ETS/CT</t>
        </is>
      </c>
      <c r="AJ2778" t="inlineStr">
        <is>
          <t>without ETS/CT</t>
        </is>
      </c>
      <c r="AK2778" t="str">
        <f>IF(AND($CF2778&lt;&gt;"",IFERROR(INDEX(subsample_country_map!$B:$B,MATCH($CF2778,subsample_country_map!$A:$A,0)),"")&lt;&gt;""),INDEX(subsample_country_map!$B:$B,MATCH($CF2778,subsample_country_map!$A:$A,0)),INDEX(lookup!$AA:$AA,MATCH($A2778,lookup!$A:$A,0)))</f>
        <v>3_AsiaPac</v>
      </c>
      <c r="AL2778" t="str">
        <f>IF(AND($CF2778&lt;&gt;"",IFERROR(INDEX(subsample_country_map!$C:$C,MATCH($CF2778,subsample_country_map!$A:$A,0)),"")&lt;&gt;""),INDEX(subsample_country_map!$C:$C,MATCH($CF2778,subsample_country_map!$A:$A,0)),INDEX(lookup!$AB:$AB,MATCH($A2778,lookup!$A:$A,0)))</f>
        <v>2_developing</v>
      </c>
      <c r="AM2778" t="str">
        <f>IF(AND($CF2778&lt;&gt;"",IFERROR(INDEX(subsample_country_map!$D:$D,MATCH($CF2778,subsample_country_map!$A:$A,0)),"")&lt;&gt;""),INDEX(subsample_country_map!$D:$D,MATCH($CF2778,subsample_country_map!$A:$A,0)),INDEX(lookup!$AC:$AC,MATCH($A2778,lookup!$A:$A,0)))</f>
        <v>2_non_western</v>
      </c>
      <c r="AN2778" t="str">
        <f>IF(AND($CF2778&lt;&gt;"",IFERROR(INDEX(subsample_country_map!$E:$E,MATCH($CF2778,subsample_country_map!$A:$A,0)),"")&lt;&gt;""),INDEX(subsample_country_map!$E:$E,MATCH($CF2778,subsample_country_map!$A:$A,0)),INDEX(lookup!$AD:$AD,MATCH($A2778,lookup!$A:$A,0)))</f>
        <v>2_civil law</v>
      </c>
      <c r="AO2778" t="str">
        <f>INDEX(lookup!$Y:$Y,MATCH($A2778,lookup!$A:$A,0))</f>
        <v>0_published</v>
      </c>
      <c r="AP2778" t="str">
        <f>INDEX(lookup!$Z:$Z,MATCH($A2778,lookup!$A:$A,0))</f>
        <v>1_VHB high</v>
      </c>
      <c r="AQ2778" t="str">
        <f>INDEX(lookup!$W:$W,MATCH($A2778,lookup!$A:$A,0))</f>
        <v>1_fin/acc/econ</v>
      </c>
      <c r="AR2778" t="inlineStr">
        <is>
          <t>China</t>
        </is>
      </c>
      <c r="AS2778" t="inlineStr">
        <is>
          <t>v10-adopted</t>
        </is>
      </c>
      <c r="BO2778" t="inlineStr">
        <is>
          <t>original</t>
        </is>
      </c>
      <c r="BP2778" t="inlineStr">
        <is>
          <t>Fonseka et al (2019a)</t>
        </is>
      </c>
      <c r="BQ2778" t="inlineStr">
        <is>
          <t>v10-adopted</t>
        </is>
      </c>
      <c r="BT2778" t="n">
        <v>0</v>
      </c>
      <c r="BV2778" t="n">
        <v>554</v>
      </c>
      <c r="BW2778" t="n">
        <v>2008</v>
      </c>
      <c r="BX2778" t="n">
        <v>2014</v>
      </c>
      <c r="BZ2778" t="n">
        <v>2011</v>
      </c>
      <c r="CA2778" t="n">
        <v>0</v>
      </c>
      <c r="CB2778" t="n">
        <v>0</v>
      </c>
      <c r="CC2778" t="n">
        <v>0</v>
      </c>
      <c r="CD2778" t="n">
        <v>-0.4279027960667533</v>
      </c>
      <c r="CE2778" t="n">
        <v>1</v>
      </c>
    </row>
    <row r="2779">
      <c r="A2779" t="inlineStr">
        <is>
          <t>Fonseka et al (2019a)</t>
        </is>
      </c>
      <c r="B2779" t="n">
        <v>556</v>
      </c>
      <c r="C2779" t="n">
        <v>0.1737488971052278</v>
      </c>
      <c r="D2779" t="n">
        <v>73</v>
      </c>
      <c r="E2779">
        <f>IF(ISNUMBER($BA2779),$BA2779,IF(AND(ISNUMBER($D2779),ISNUMBER($BW2779),ISNUMBER($BX2779)),$D2779*($BX2779-$BW2779+1),""))</f>
        <v>511.0</v>
      </c>
      <c r="F2779" t="inlineStr">
        <is>
          <t>calculated</t>
        </is>
      </c>
      <c r="G2779" t="inlineStr">
        <is>
          <t>coded</t>
        </is>
      </c>
      <c r="H2779" t="inlineStr">
        <is>
          <t>partial</t>
        </is>
      </c>
      <c r="I2779" t="inlineStr">
        <is>
          <t>Regression Cofficient and Standard Error  available</t>
        </is>
      </c>
      <c r="J2779">
        <f>IF($BW2779&lt;&gt;"",$BW2779,"")</f>
        <v>2008.0</v>
      </c>
      <c r="K2779">
        <f>IF($BX2779&lt;&gt;"",$BX2779,"")</f>
        <v>2014.0</v>
      </c>
      <c r="L2779">
        <f>IF(AND(ISNUMBER($BW2779),ISNUMBER($BX2779)),($BW2779+$BX2779)/2,"")</f>
        <v>2011.0</v>
      </c>
      <c r="M2779">
        <f>IF($L2779&lt;&gt;"",$L2779,"")</f>
        <v>2011.0</v>
      </c>
      <c r="N2779">
        <f>IF(AND(ISNUMBER($BW2779),ISNUMBER($BX2779)),MIN(1,MAX(0,($BX2779-2016+1)/($BX2779-$BW2779+1))),"")</f>
        <v>0.0</v>
      </c>
      <c r="O2779">
        <f>IF(AND(ISNUMBER($BW2779),ISNUMBER($BX2779)),MIN(1,MAX(0,($BX2779-2017+1)/($BX2779-$BW2779+1))),"")</f>
        <v>0.0</v>
      </c>
      <c r="P2779">
        <f>IF(AND(ISNUMBER($BW2779),ISNUMBER($BX2779)),MIN(1,MAX(0,($BX2779-2018+1)/($BX2779-$BW2779+1))),"")</f>
        <v>0.0</v>
      </c>
      <c r="Q2779">
        <f>IF(AND(ISNUMBER($BW2779),ISNUMBER($BX2779)),MIN(1,MAX(0,($BX2779-2019+1)/($BX2779-$BW2779+1))),"")</f>
        <v>0.0</v>
      </c>
      <c r="R2779">
        <f>IF(AND(ISNUMBER($BW2779),ISNUMBER($BX2779)),MIN(1,MAX(0,($BX2779-2016+1)/($BX2779-$BW2779+1))),"")</f>
        <v>0.0</v>
      </c>
      <c r="S2779">
        <f>IF($L2779&lt;&gt;"",IF($L2779&gt;=2015.5,1,0),"")</f>
        <v>0.0</v>
      </c>
      <c r="T2779">
        <f>IF($L2779&lt;&gt;"",IF($L2779&gt;=2016,1,0),"")</f>
        <v>0.0</v>
      </c>
      <c r="U2779">
        <f>IF(ISNUMBER($BX2779),IF($BX2779&gt;=2016,1,0),"")</f>
        <v>0.0</v>
      </c>
      <c r="V2779">
        <f>IF(ISNUMBER($BW2779),IF($BW2779&gt;=2016,1,0),"")</f>
        <v>0.0</v>
      </c>
      <c r="W2779" t="str">
        <f>IF(AND(ISNUMBER($BW2779),ISNUMBER($BX2779)),IF($BW2779&gt;=2016,"post-only",IF($BX2779&lt;2016,"pre-only","mixed")),"")</f>
        <v>pre-only</v>
      </c>
      <c r="X2779">
        <f>IF(AND(ISNUMBER($BW2779),ISNUMBER($BX2779)),MIN(1,MAX(0,($BX2779-2017+1)/($BX2779-$BW2779+1))),"")</f>
        <v>0.0</v>
      </c>
      <c r="Y2779">
        <f>IF(AND(ISNUMBER($BW2779),ISNUMBER($BX2779)),MIN(1,MAX(0,($BX2779-2018+1)/($BX2779-$BW2779+1))),"")</f>
        <v>0.0</v>
      </c>
      <c r="Z2779">
        <f>IF(AND(ISNUMBER($BW2779),ISNUMBER($BX2779)),MIN(1,MAX(0,($BX2779-2019+1)/($BX2779-$BW2779+1))),"")</f>
        <v>0.0</v>
      </c>
      <c r="AA2779">
        <f>IF(ISNUMBER($BX2779),IF($BX2779&gt;=2017,1,0),"")</f>
        <v>0.0</v>
      </c>
      <c r="AB2779">
        <f>IF(ISNUMBER($BX2779),IF($BX2779&gt;=2018,1,0),"")</f>
        <v>0.0</v>
      </c>
      <c r="AC2779">
        <f>IF(ISNUMBER($BX2779),IF($BX2779&gt;=2019,1,0),"")</f>
        <v>0.0</v>
      </c>
      <c r="AD2779">
        <f>IF($L2779&lt;&gt;"",IF($L2779&gt;2013,1,0),"")</f>
        <v>0.0</v>
      </c>
      <c r="AE2779">
        <f>IF($L2779&lt;&gt;"",1+IF($L2779&gt;2011,1,0)+IF($L2779&gt;2014,1,0),"")</f>
        <v>1.0</v>
      </c>
      <c r="AF2779" t="inlineStr">
        <is>
          <t>loan (interest rate)</t>
        </is>
      </c>
      <c r="AG2779" t="inlineStr">
        <is>
          <t>disclosure</t>
        </is>
      </c>
      <c r="AH2779" t="inlineStr">
        <is>
          <t>sensitive</t>
        </is>
      </c>
      <c r="AI2779" t="inlineStr">
        <is>
          <t>with ETS/CT</t>
        </is>
      </c>
      <c r="AJ2779" t="inlineStr">
        <is>
          <t>without ETS/CT</t>
        </is>
      </c>
      <c r="AK2779" t="str">
        <f>IF(AND($CF2779&lt;&gt;"",IFERROR(INDEX(subsample_country_map!$B:$B,MATCH($CF2779,subsample_country_map!$A:$A,0)),"")&lt;&gt;""),INDEX(subsample_country_map!$B:$B,MATCH($CF2779,subsample_country_map!$A:$A,0)),INDEX(lookup!$AA:$AA,MATCH($A2779,lookup!$A:$A,0)))</f>
        <v>3_AsiaPac</v>
      </c>
      <c r="AL2779" t="str">
        <f>IF(AND($CF2779&lt;&gt;"",IFERROR(INDEX(subsample_country_map!$C:$C,MATCH($CF2779,subsample_country_map!$A:$A,0)),"")&lt;&gt;""),INDEX(subsample_country_map!$C:$C,MATCH($CF2779,subsample_country_map!$A:$A,0)),INDEX(lookup!$AB:$AB,MATCH($A2779,lookup!$A:$A,0)))</f>
        <v>2_developing</v>
      </c>
      <c r="AM2779" t="str">
        <f>IF(AND($CF2779&lt;&gt;"",IFERROR(INDEX(subsample_country_map!$D:$D,MATCH($CF2779,subsample_country_map!$A:$A,0)),"")&lt;&gt;""),INDEX(subsample_country_map!$D:$D,MATCH($CF2779,subsample_country_map!$A:$A,0)),INDEX(lookup!$AC:$AC,MATCH($A2779,lookup!$A:$A,0)))</f>
        <v>2_non_western</v>
      </c>
      <c r="AN2779" t="str">
        <f>IF(AND($CF2779&lt;&gt;"",IFERROR(INDEX(subsample_country_map!$E:$E,MATCH($CF2779,subsample_country_map!$A:$A,0)),"")&lt;&gt;""),INDEX(subsample_country_map!$E:$E,MATCH($CF2779,subsample_country_map!$A:$A,0)),INDEX(lookup!$AD:$AD,MATCH($A2779,lookup!$A:$A,0)))</f>
        <v>2_civil law</v>
      </c>
      <c r="AO2779" t="str">
        <f>INDEX(lookup!$Y:$Y,MATCH($A2779,lookup!$A:$A,0))</f>
        <v>0_published</v>
      </c>
      <c r="AP2779" t="str">
        <f>INDEX(lookup!$Z:$Z,MATCH($A2779,lookup!$A:$A,0))</f>
        <v>1_VHB high</v>
      </c>
      <c r="AQ2779" t="str">
        <f>INDEX(lookup!$W:$W,MATCH($A2779,lookup!$A:$A,0))</f>
        <v>1_fin/acc/econ</v>
      </c>
      <c r="AR2779" t="inlineStr">
        <is>
          <t>China</t>
        </is>
      </c>
      <c r="AS2779" t="inlineStr">
        <is>
          <t>v10-adopted</t>
        </is>
      </c>
      <c r="BO2779" t="inlineStr">
        <is>
          <t>original</t>
        </is>
      </c>
      <c r="BP2779" t="inlineStr">
        <is>
          <t>Fonseka et al (2019a)</t>
        </is>
      </c>
      <c r="BQ2779" t="inlineStr">
        <is>
          <t>v10-adopted</t>
        </is>
      </c>
      <c r="BT2779" t="n">
        <v>0</v>
      </c>
      <c r="BV2779" t="n">
        <v>556</v>
      </c>
      <c r="BW2779" t="n">
        <v>2008</v>
      </c>
      <c r="BX2779" t="n">
        <v>2014</v>
      </c>
      <c r="BZ2779" t="n">
        <v>2011</v>
      </c>
      <c r="CA2779" t="n">
        <v>0</v>
      </c>
      <c r="CB2779" t="n">
        <v>0</v>
      </c>
      <c r="CC2779" t="n">
        <v>0</v>
      </c>
      <c r="CD2779" t="n">
        <v>0.1755296824519366</v>
      </c>
      <c r="CE2779" t="n">
        <v>1</v>
      </c>
    </row>
    <row r="2780">
      <c r="A2780" t="inlineStr">
        <is>
          <t>Fonseka et al (2019a)</t>
        </is>
      </c>
      <c r="B2780" t="n">
        <v>582</v>
      </c>
      <c r="C2780" t="n">
        <v>-0.04406526492392317</v>
      </c>
      <c r="D2780" t="n">
        <v>73</v>
      </c>
      <c r="E2780">
        <f>IF(ISNUMBER($BA2780),$BA2780,IF(AND(ISNUMBER($D2780),ISNUMBER($BW2780),ISNUMBER($BX2780)),$D2780*($BX2780-$BW2780+1),""))</f>
        <v>511.0</v>
      </c>
      <c r="F2780" t="inlineStr">
        <is>
          <t>calculated</t>
        </is>
      </c>
      <c r="G2780" t="inlineStr">
        <is>
          <t>coded</t>
        </is>
      </c>
      <c r="H2780" t="inlineStr">
        <is>
          <t>partial</t>
        </is>
      </c>
      <c r="I2780" t="inlineStr">
        <is>
          <t>Regression Cofficient and Standard Error  available</t>
        </is>
      </c>
      <c r="J2780">
        <f>IF($BW2780&lt;&gt;"",$BW2780,"")</f>
        <v>2008.0</v>
      </c>
      <c r="K2780">
        <f>IF($BX2780&lt;&gt;"",$BX2780,"")</f>
        <v>2014.0</v>
      </c>
      <c r="L2780">
        <f>IF(AND(ISNUMBER($BW2780),ISNUMBER($BX2780)),($BW2780+$BX2780)/2,"")</f>
        <v>2011.0</v>
      </c>
      <c r="M2780">
        <f>IF($L2780&lt;&gt;"",$L2780,"")</f>
        <v>2011.0</v>
      </c>
      <c r="N2780">
        <f>IF(AND(ISNUMBER($BW2780),ISNUMBER($BX2780)),MIN(1,MAX(0,($BX2780-2016+1)/($BX2780-$BW2780+1))),"")</f>
        <v>0.0</v>
      </c>
      <c r="O2780">
        <f>IF(AND(ISNUMBER($BW2780),ISNUMBER($BX2780)),MIN(1,MAX(0,($BX2780-2017+1)/($BX2780-$BW2780+1))),"")</f>
        <v>0.0</v>
      </c>
      <c r="P2780">
        <f>IF(AND(ISNUMBER($BW2780),ISNUMBER($BX2780)),MIN(1,MAX(0,($BX2780-2018+1)/($BX2780-$BW2780+1))),"")</f>
        <v>0.0</v>
      </c>
      <c r="Q2780">
        <f>IF(AND(ISNUMBER($BW2780),ISNUMBER($BX2780)),MIN(1,MAX(0,($BX2780-2019+1)/($BX2780-$BW2780+1))),"")</f>
        <v>0.0</v>
      </c>
      <c r="R2780">
        <f>IF(AND(ISNUMBER($BW2780),ISNUMBER($BX2780)),MIN(1,MAX(0,($BX2780-2016+1)/($BX2780-$BW2780+1))),"")</f>
        <v>0.0</v>
      </c>
      <c r="S2780">
        <f>IF($L2780&lt;&gt;"",IF($L2780&gt;=2015.5,1,0),"")</f>
        <v>0.0</v>
      </c>
      <c r="T2780">
        <f>IF($L2780&lt;&gt;"",IF($L2780&gt;=2016,1,0),"")</f>
        <v>0.0</v>
      </c>
      <c r="U2780">
        <f>IF(ISNUMBER($BX2780),IF($BX2780&gt;=2016,1,0),"")</f>
        <v>0.0</v>
      </c>
      <c r="V2780">
        <f>IF(ISNUMBER($BW2780),IF($BW2780&gt;=2016,1,0),"")</f>
        <v>0.0</v>
      </c>
      <c r="W2780" t="str">
        <f>IF(AND(ISNUMBER($BW2780),ISNUMBER($BX2780)),IF($BW2780&gt;=2016,"post-only",IF($BX2780&lt;2016,"pre-only","mixed")),"")</f>
        <v>pre-only</v>
      </c>
      <c r="X2780">
        <f>IF(AND(ISNUMBER($BW2780),ISNUMBER($BX2780)),MIN(1,MAX(0,($BX2780-2017+1)/($BX2780-$BW2780+1))),"")</f>
        <v>0.0</v>
      </c>
      <c r="Y2780">
        <f>IF(AND(ISNUMBER($BW2780),ISNUMBER($BX2780)),MIN(1,MAX(0,($BX2780-2018+1)/($BX2780-$BW2780+1))),"")</f>
        <v>0.0</v>
      </c>
      <c r="Z2780">
        <f>IF(AND(ISNUMBER($BW2780),ISNUMBER($BX2780)),MIN(1,MAX(0,($BX2780-2019+1)/($BX2780-$BW2780+1))),"")</f>
        <v>0.0</v>
      </c>
      <c r="AA2780">
        <f>IF(ISNUMBER($BX2780),IF($BX2780&gt;=2017,1,0),"")</f>
        <v>0.0</v>
      </c>
      <c r="AB2780">
        <f>IF(ISNUMBER($BX2780),IF($BX2780&gt;=2018,1,0),"")</f>
        <v>0.0</v>
      </c>
      <c r="AC2780">
        <f>IF(ISNUMBER($BX2780),IF($BX2780&gt;=2019,1,0),"")</f>
        <v>0.0</v>
      </c>
      <c r="AD2780">
        <f>IF($L2780&lt;&gt;"",IF($L2780&gt;2013,1,0),"")</f>
        <v>0.0</v>
      </c>
      <c r="AE2780">
        <f>IF($L2780&lt;&gt;"",1+IF($L2780&gt;2011,1,0)+IF($L2780&gt;2014,1,0),"")</f>
        <v>1.0</v>
      </c>
      <c r="AF2780" t="inlineStr">
        <is>
          <t>loan (interest rate)</t>
        </is>
      </c>
      <c r="AG2780" t="inlineStr">
        <is>
          <t>disclosure</t>
        </is>
      </c>
      <c r="AH2780" t="inlineStr">
        <is>
          <t>sensitive</t>
        </is>
      </c>
      <c r="AI2780" t="inlineStr">
        <is>
          <t>with ETS/CT</t>
        </is>
      </c>
      <c r="AJ2780" t="inlineStr">
        <is>
          <t>without ETS/CT</t>
        </is>
      </c>
      <c r="AK2780" t="str">
        <f>IF(AND($CF2780&lt;&gt;"",IFERROR(INDEX(subsample_country_map!$B:$B,MATCH($CF2780,subsample_country_map!$A:$A,0)),"")&lt;&gt;""),INDEX(subsample_country_map!$B:$B,MATCH($CF2780,subsample_country_map!$A:$A,0)),INDEX(lookup!$AA:$AA,MATCH($A2780,lookup!$A:$A,0)))</f>
        <v>3_AsiaPac</v>
      </c>
      <c r="AL2780" t="str">
        <f>IF(AND($CF2780&lt;&gt;"",IFERROR(INDEX(subsample_country_map!$C:$C,MATCH($CF2780,subsample_country_map!$A:$A,0)),"")&lt;&gt;""),INDEX(subsample_country_map!$C:$C,MATCH($CF2780,subsample_country_map!$A:$A,0)),INDEX(lookup!$AB:$AB,MATCH($A2780,lookup!$A:$A,0)))</f>
        <v>2_developing</v>
      </c>
      <c r="AM2780" t="str">
        <f>IF(AND($CF2780&lt;&gt;"",IFERROR(INDEX(subsample_country_map!$D:$D,MATCH($CF2780,subsample_country_map!$A:$A,0)),"")&lt;&gt;""),INDEX(subsample_country_map!$D:$D,MATCH($CF2780,subsample_country_map!$A:$A,0)),INDEX(lookup!$AC:$AC,MATCH($A2780,lookup!$A:$A,0)))</f>
        <v>2_non_western</v>
      </c>
      <c r="AN2780" t="str">
        <f>IF(AND($CF2780&lt;&gt;"",IFERROR(INDEX(subsample_country_map!$E:$E,MATCH($CF2780,subsample_country_map!$A:$A,0)),"")&lt;&gt;""),INDEX(subsample_country_map!$E:$E,MATCH($CF2780,subsample_country_map!$A:$A,0)),INDEX(lookup!$AD:$AD,MATCH($A2780,lookup!$A:$A,0)))</f>
        <v>2_civil law</v>
      </c>
      <c r="AO2780" t="str">
        <f>INDEX(lookup!$Y:$Y,MATCH($A2780,lookup!$A:$A,0))</f>
        <v>0_published</v>
      </c>
      <c r="AP2780" t="str">
        <f>INDEX(lookup!$Z:$Z,MATCH($A2780,lookup!$A:$A,0))</f>
        <v>1_VHB high</v>
      </c>
      <c r="AQ2780" t="str">
        <f>INDEX(lookup!$W:$W,MATCH($A2780,lookup!$A:$A,0))</f>
        <v>1_fin/acc/econ</v>
      </c>
      <c r="AR2780" t="inlineStr">
        <is>
          <t>China</t>
        </is>
      </c>
      <c r="AS2780" t="inlineStr">
        <is>
          <t>v10-adopted</t>
        </is>
      </c>
      <c r="BO2780" t="inlineStr">
        <is>
          <t>original</t>
        </is>
      </c>
      <c r="BP2780" t="inlineStr">
        <is>
          <t>Fonseka et al (2019a)</t>
        </is>
      </c>
      <c r="BQ2780" t="inlineStr">
        <is>
          <t>v10-adopted</t>
        </is>
      </c>
      <c r="BT2780" t="n">
        <v>0</v>
      </c>
      <c r="BV2780" t="n">
        <v>582</v>
      </c>
      <c r="BW2780" t="n">
        <v>2008</v>
      </c>
      <c r="BX2780" t="n">
        <v>2014</v>
      </c>
      <c r="BZ2780" t="n">
        <v>2011</v>
      </c>
      <c r="CA2780" t="n">
        <v>0</v>
      </c>
      <c r="CB2780" t="n">
        <v>0</v>
      </c>
      <c r="CC2780" t="n">
        <v>0</v>
      </c>
      <c r="CD2780" t="n">
        <v>-0.04409381940574096</v>
      </c>
      <c r="CE2780" t="n">
        <v>1</v>
      </c>
    </row>
    <row r="2781">
      <c r="A2781" t="inlineStr">
        <is>
          <t>Fonseka et al (2019a)</t>
        </is>
      </c>
      <c r="B2781" t="n">
        <v>585</v>
      </c>
      <c r="C2781" t="n">
        <v>-0.4035671561356309</v>
      </c>
      <c r="D2781" t="n">
        <v>73</v>
      </c>
      <c r="E2781">
        <f>IF(ISNUMBER($BA2781),$BA2781,IF(AND(ISNUMBER($D2781),ISNUMBER($BW2781),ISNUMBER($BX2781)),$D2781*($BX2781-$BW2781+1),""))</f>
        <v>511.0</v>
      </c>
      <c r="F2781" t="inlineStr">
        <is>
          <t>calculated</t>
        </is>
      </c>
      <c r="G2781" t="inlineStr">
        <is>
          <t>coded</t>
        </is>
      </c>
      <c r="H2781" t="inlineStr">
        <is>
          <t>partial</t>
        </is>
      </c>
      <c r="I2781" t="inlineStr">
        <is>
          <t>Regression Cofficient and Standard Error  available</t>
        </is>
      </c>
      <c r="J2781">
        <f>IF($BW2781&lt;&gt;"",$BW2781,"")</f>
        <v>2008.0</v>
      </c>
      <c r="K2781">
        <f>IF($BX2781&lt;&gt;"",$BX2781,"")</f>
        <v>2014.0</v>
      </c>
      <c r="L2781">
        <f>IF(AND(ISNUMBER($BW2781),ISNUMBER($BX2781)),($BW2781+$BX2781)/2,"")</f>
        <v>2011.0</v>
      </c>
      <c r="M2781">
        <f>IF($L2781&lt;&gt;"",$L2781,"")</f>
        <v>2011.0</v>
      </c>
      <c r="N2781">
        <f>IF(AND(ISNUMBER($BW2781),ISNUMBER($BX2781)),MIN(1,MAX(0,($BX2781-2016+1)/($BX2781-$BW2781+1))),"")</f>
        <v>0.0</v>
      </c>
      <c r="O2781">
        <f>IF(AND(ISNUMBER($BW2781),ISNUMBER($BX2781)),MIN(1,MAX(0,($BX2781-2017+1)/($BX2781-$BW2781+1))),"")</f>
        <v>0.0</v>
      </c>
      <c r="P2781">
        <f>IF(AND(ISNUMBER($BW2781),ISNUMBER($BX2781)),MIN(1,MAX(0,($BX2781-2018+1)/($BX2781-$BW2781+1))),"")</f>
        <v>0.0</v>
      </c>
      <c r="Q2781">
        <f>IF(AND(ISNUMBER($BW2781),ISNUMBER($BX2781)),MIN(1,MAX(0,($BX2781-2019+1)/($BX2781-$BW2781+1))),"")</f>
        <v>0.0</v>
      </c>
      <c r="R2781">
        <f>IF(AND(ISNUMBER($BW2781),ISNUMBER($BX2781)),MIN(1,MAX(0,($BX2781-2016+1)/($BX2781-$BW2781+1))),"")</f>
        <v>0.0</v>
      </c>
      <c r="S2781">
        <f>IF($L2781&lt;&gt;"",IF($L2781&gt;=2015.5,1,0),"")</f>
        <v>0.0</v>
      </c>
      <c r="T2781">
        <f>IF($L2781&lt;&gt;"",IF($L2781&gt;=2016,1,0),"")</f>
        <v>0.0</v>
      </c>
      <c r="U2781">
        <f>IF(ISNUMBER($BX2781),IF($BX2781&gt;=2016,1,0),"")</f>
        <v>0.0</v>
      </c>
      <c r="V2781">
        <f>IF(ISNUMBER($BW2781),IF($BW2781&gt;=2016,1,0),"")</f>
        <v>0.0</v>
      </c>
      <c r="W2781" t="str">
        <f>IF(AND(ISNUMBER($BW2781),ISNUMBER($BX2781)),IF($BW2781&gt;=2016,"post-only",IF($BX2781&lt;2016,"pre-only","mixed")),"")</f>
        <v>pre-only</v>
      </c>
      <c r="X2781">
        <f>IF(AND(ISNUMBER($BW2781),ISNUMBER($BX2781)),MIN(1,MAX(0,($BX2781-2017+1)/($BX2781-$BW2781+1))),"")</f>
        <v>0.0</v>
      </c>
      <c r="Y2781">
        <f>IF(AND(ISNUMBER($BW2781),ISNUMBER($BX2781)),MIN(1,MAX(0,($BX2781-2018+1)/($BX2781-$BW2781+1))),"")</f>
        <v>0.0</v>
      </c>
      <c r="Z2781">
        <f>IF(AND(ISNUMBER($BW2781),ISNUMBER($BX2781)),MIN(1,MAX(0,($BX2781-2019+1)/($BX2781-$BW2781+1))),"")</f>
        <v>0.0</v>
      </c>
      <c r="AA2781">
        <f>IF(ISNUMBER($BX2781),IF($BX2781&gt;=2017,1,0),"")</f>
        <v>0.0</v>
      </c>
      <c r="AB2781">
        <f>IF(ISNUMBER($BX2781),IF($BX2781&gt;=2018,1,0),"")</f>
        <v>0.0</v>
      </c>
      <c r="AC2781">
        <f>IF(ISNUMBER($BX2781),IF($BX2781&gt;=2019,1,0),"")</f>
        <v>0.0</v>
      </c>
      <c r="AD2781">
        <f>IF($L2781&lt;&gt;"",IF($L2781&gt;2013,1,0),"")</f>
        <v>0.0</v>
      </c>
      <c r="AE2781">
        <f>IF($L2781&lt;&gt;"",1+IF($L2781&gt;2011,1,0)+IF($L2781&gt;2014,1,0),"")</f>
        <v>1.0</v>
      </c>
      <c r="AF2781" t="inlineStr">
        <is>
          <t>loan (interest rate)</t>
        </is>
      </c>
      <c r="AG2781" t="inlineStr">
        <is>
          <t>disclosure</t>
        </is>
      </c>
      <c r="AH2781" t="inlineStr">
        <is>
          <t>sensitive</t>
        </is>
      </c>
      <c r="AI2781" t="inlineStr">
        <is>
          <t>with ETS/CT</t>
        </is>
      </c>
      <c r="AJ2781" t="inlineStr">
        <is>
          <t>without ETS/CT</t>
        </is>
      </c>
      <c r="AK2781" t="str">
        <f>IF(AND($CF2781&lt;&gt;"",IFERROR(INDEX(subsample_country_map!$B:$B,MATCH($CF2781,subsample_country_map!$A:$A,0)),"")&lt;&gt;""),INDEX(subsample_country_map!$B:$B,MATCH($CF2781,subsample_country_map!$A:$A,0)),INDEX(lookup!$AA:$AA,MATCH($A2781,lookup!$A:$A,0)))</f>
        <v>3_AsiaPac</v>
      </c>
      <c r="AL2781" t="str">
        <f>IF(AND($CF2781&lt;&gt;"",IFERROR(INDEX(subsample_country_map!$C:$C,MATCH($CF2781,subsample_country_map!$A:$A,0)),"")&lt;&gt;""),INDEX(subsample_country_map!$C:$C,MATCH($CF2781,subsample_country_map!$A:$A,0)),INDEX(lookup!$AB:$AB,MATCH($A2781,lookup!$A:$A,0)))</f>
        <v>2_developing</v>
      </c>
      <c r="AM2781" t="str">
        <f>IF(AND($CF2781&lt;&gt;"",IFERROR(INDEX(subsample_country_map!$D:$D,MATCH($CF2781,subsample_country_map!$A:$A,0)),"")&lt;&gt;""),INDEX(subsample_country_map!$D:$D,MATCH($CF2781,subsample_country_map!$A:$A,0)),INDEX(lookup!$AC:$AC,MATCH($A2781,lookup!$A:$A,0)))</f>
        <v>2_non_western</v>
      </c>
      <c r="AN2781" t="str">
        <f>IF(AND($CF2781&lt;&gt;"",IFERROR(INDEX(subsample_country_map!$E:$E,MATCH($CF2781,subsample_country_map!$A:$A,0)),"")&lt;&gt;""),INDEX(subsample_country_map!$E:$E,MATCH($CF2781,subsample_country_map!$A:$A,0)),INDEX(lookup!$AD:$AD,MATCH($A2781,lookup!$A:$A,0)))</f>
        <v>2_civil law</v>
      </c>
      <c r="AO2781" t="str">
        <f>INDEX(lookup!$Y:$Y,MATCH($A2781,lookup!$A:$A,0))</f>
        <v>0_published</v>
      </c>
      <c r="AP2781" t="str">
        <f>INDEX(lookup!$Z:$Z,MATCH($A2781,lookup!$A:$A,0))</f>
        <v>1_VHB high</v>
      </c>
      <c r="AQ2781" t="str">
        <f>INDEX(lookup!$W:$W,MATCH($A2781,lookup!$A:$A,0))</f>
        <v>1_fin/acc/econ</v>
      </c>
      <c r="AR2781" t="inlineStr">
        <is>
          <t>China</t>
        </is>
      </c>
      <c r="AS2781" t="inlineStr">
        <is>
          <t>v10-adopted</t>
        </is>
      </c>
      <c r="BO2781" t="inlineStr">
        <is>
          <t>original</t>
        </is>
      </c>
      <c r="BP2781" t="inlineStr">
        <is>
          <t>Fonseka et al (2019a)</t>
        </is>
      </c>
      <c r="BQ2781" t="inlineStr">
        <is>
          <t>v10-adopted</t>
        </is>
      </c>
      <c r="BT2781" t="n">
        <v>0</v>
      </c>
      <c r="BV2781" t="n">
        <v>585</v>
      </c>
      <c r="BW2781" t="n">
        <v>2008</v>
      </c>
      <c r="BX2781" t="n">
        <v>2014</v>
      </c>
      <c r="BZ2781" t="n">
        <v>2011</v>
      </c>
      <c r="CA2781" t="n">
        <v>0</v>
      </c>
      <c r="CB2781" t="n">
        <v>0</v>
      </c>
      <c r="CC2781" t="n">
        <v>0</v>
      </c>
      <c r="CD2781" t="n">
        <v>-0.4279027960667533</v>
      </c>
      <c r="CE2781" t="n">
        <v>1</v>
      </c>
    </row>
    <row r="2782">
      <c r="A2782" t="inlineStr">
        <is>
          <t>Fonseka et al (2019a)</t>
        </is>
      </c>
      <c r="B2782" t="n">
        <v>586</v>
      </c>
      <c r="C2782" t="n">
        <v>-0.6615412016556225</v>
      </c>
      <c r="D2782" t="n">
        <v>73</v>
      </c>
      <c r="E2782">
        <f>IF(ISNUMBER($BA2782),$BA2782,IF(AND(ISNUMBER($D2782),ISNUMBER($BW2782),ISNUMBER($BX2782)),$D2782*($BX2782-$BW2782+1),""))</f>
        <v>511.0</v>
      </c>
      <c r="F2782" t="inlineStr">
        <is>
          <t>calculated</t>
        </is>
      </c>
      <c r="G2782" t="inlineStr">
        <is>
          <t>coded</t>
        </is>
      </c>
      <c r="H2782" t="inlineStr">
        <is>
          <t>partial</t>
        </is>
      </c>
      <c r="I2782" t="inlineStr">
        <is>
          <t>Regression Cofficient and Standard Error  available</t>
        </is>
      </c>
      <c r="J2782">
        <f>IF($BW2782&lt;&gt;"",$BW2782,"")</f>
        <v>2008.0</v>
      </c>
      <c r="K2782">
        <f>IF($BX2782&lt;&gt;"",$BX2782,"")</f>
        <v>2014.0</v>
      </c>
      <c r="L2782">
        <f>IF(AND(ISNUMBER($BW2782),ISNUMBER($BX2782)),($BW2782+$BX2782)/2,"")</f>
        <v>2011.0</v>
      </c>
      <c r="M2782">
        <f>IF($L2782&lt;&gt;"",$L2782,"")</f>
        <v>2011.0</v>
      </c>
      <c r="N2782">
        <f>IF(AND(ISNUMBER($BW2782),ISNUMBER($BX2782)),MIN(1,MAX(0,($BX2782-2016+1)/($BX2782-$BW2782+1))),"")</f>
        <v>0.0</v>
      </c>
      <c r="O2782">
        <f>IF(AND(ISNUMBER($BW2782),ISNUMBER($BX2782)),MIN(1,MAX(0,($BX2782-2017+1)/($BX2782-$BW2782+1))),"")</f>
        <v>0.0</v>
      </c>
      <c r="P2782">
        <f>IF(AND(ISNUMBER($BW2782),ISNUMBER($BX2782)),MIN(1,MAX(0,($BX2782-2018+1)/($BX2782-$BW2782+1))),"")</f>
        <v>0.0</v>
      </c>
      <c r="Q2782">
        <f>IF(AND(ISNUMBER($BW2782),ISNUMBER($BX2782)),MIN(1,MAX(0,($BX2782-2019+1)/($BX2782-$BW2782+1))),"")</f>
        <v>0.0</v>
      </c>
      <c r="R2782">
        <f>IF(AND(ISNUMBER($BW2782),ISNUMBER($BX2782)),MIN(1,MAX(0,($BX2782-2016+1)/($BX2782-$BW2782+1))),"")</f>
        <v>0.0</v>
      </c>
      <c r="S2782">
        <f>IF($L2782&lt;&gt;"",IF($L2782&gt;=2015.5,1,0),"")</f>
        <v>0.0</v>
      </c>
      <c r="T2782">
        <f>IF($L2782&lt;&gt;"",IF($L2782&gt;=2016,1,0),"")</f>
        <v>0.0</v>
      </c>
      <c r="U2782">
        <f>IF(ISNUMBER($BX2782),IF($BX2782&gt;=2016,1,0),"")</f>
        <v>0.0</v>
      </c>
      <c r="V2782">
        <f>IF(ISNUMBER($BW2782),IF($BW2782&gt;=2016,1,0),"")</f>
        <v>0.0</v>
      </c>
      <c r="W2782" t="str">
        <f>IF(AND(ISNUMBER($BW2782),ISNUMBER($BX2782)),IF($BW2782&gt;=2016,"post-only",IF($BX2782&lt;2016,"pre-only","mixed")),"")</f>
        <v>pre-only</v>
      </c>
      <c r="X2782">
        <f>IF(AND(ISNUMBER($BW2782),ISNUMBER($BX2782)),MIN(1,MAX(0,($BX2782-2017+1)/($BX2782-$BW2782+1))),"")</f>
        <v>0.0</v>
      </c>
      <c r="Y2782">
        <f>IF(AND(ISNUMBER($BW2782),ISNUMBER($BX2782)),MIN(1,MAX(0,($BX2782-2018+1)/($BX2782-$BW2782+1))),"")</f>
        <v>0.0</v>
      </c>
      <c r="Z2782">
        <f>IF(AND(ISNUMBER($BW2782),ISNUMBER($BX2782)),MIN(1,MAX(0,($BX2782-2019+1)/($BX2782-$BW2782+1))),"")</f>
        <v>0.0</v>
      </c>
      <c r="AA2782">
        <f>IF(ISNUMBER($BX2782),IF($BX2782&gt;=2017,1,0),"")</f>
        <v>0.0</v>
      </c>
      <c r="AB2782">
        <f>IF(ISNUMBER($BX2782),IF($BX2782&gt;=2018,1,0),"")</f>
        <v>0.0</v>
      </c>
      <c r="AC2782">
        <f>IF(ISNUMBER($BX2782),IF($BX2782&gt;=2019,1,0),"")</f>
        <v>0.0</v>
      </c>
      <c r="AD2782">
        <f>IF($L2782&lt;&gt;"",IF($L2782&gt;2013,1,0),"")</f>
        <v>0.0</v>
      </c>
      <c r="AE2782">
        <f>IF($L2782&lt;&gt;"",1+IF($L2782&gt;2011,1,0)+IF($L2782&gt;2014,1,0),"")</f>
        <v>1.0</v>
      </c>
      <c r="AF2782" t="inlineStr">
        <is>
          <t>loan (interest rate)</t>
        </is>
      </c>
      <c r="AG2782" t="inlineStr">
        <is>
          <t>disclosure</t>
        </is>
      </c>
      <c r="AH2782" t="inlineStr">
        <is>
          <t>sensitive</t>
        </is>
      </c>
      <c r="AI2782" t="inlineStr">
        <is>
          <t>with ETS/CT</t>
        </is>
      </c>
      <c r="AJ2782" t="inlineStr">
        <is>
          <t>without ETS/CT</t>
        </is>
      </c>
      <c r="AK2782" t="str">
        <f>IF(AND($CF2782&lt;&gt;"",IFERROR(INDEX(subsample_country_map!$B:$B,MATCH($CF2782,subsample_country_map!$A:$A,0)),"")&lt;&gt;""),INDEX(subsample_country_map!$B:$B,MATCH($CF2782,subsample_country_map!$A:$A,0)),INDEX(lookup!$AA:$AA,MATCH($A2782,lookup!$A:$A,0)))</f>
        <v>3_AsiaPac</v>
      </c>
      <c r="AL2782" t="str">
        <f>IF(AND($CF2782&lt;&gt;"",IFERROR(INDEX(subsample_country_map!$C:$C,MATCH($CF2782,subsample_country_map!$A:$A,0)),"")&lt;&gt;""),INDEX(subsample_country_map!$C:$C,MATCH($CF2782,subsample_country_map!$A:$A,0)),INDEX(lookup!$AB:$AB,MATCH($A2782,lookup!$A:$A,0)))</f>
        <v>2_developing</v>
      </c>
      <c r="AM2782" t="str">
        <f>IF(AND($CF2782&lt;&gt;"",IFERROR(INDEX(subsample_country_map!$D:$D,MATCH($CF2782,subsample_country_map!$A:$A,0)),"")&lt;&gt;""),INDEX(subsample_country_map!$D:$D,MATCH($CF2782,subsample_country_map!$A:$A,0)),INDEX(lookup!$AC:$AC,MATCH($A2782,lookup!$A:$A,0)))</f>
        <v>2_non_western</v>
      </c>
      <c r="AN2782" t="str">
        <f>IF(AND($CF2782&lt;&gt;"",IFERROR(INDEX(subsample_country_map!$E:$E,MATCH($CF2782,subsample_country_map!$A:$A,0)),"")&lt;&gt;""),INDEX(subsample_country_map!$E:$E,MATCH($CF2782,subsample_country_map!$A:$A,0)),INDEX(lookup!$AD:$AD,MATCH($A2782,lookup!$A:$A,0)))</f>
        <v>2_civil law</v>
      </c>
      <c r="AO2782" t="str">
        <f>INDEX(lookup!$Y:$Y,MATCH($A2782,lookup!$A:$A,0))</f>
        <v>0_published</v>
      </c>
      <c r="AP2782" t="str">
        <f>INDEX(lookup!$Z:$Z,MATCH($A2782,lookup!$A:$A,0))</f>
        <v>1_VHB high</v>
      </c>
      <c r="AQ2782" t="str">
        <f>INDEX(lookup!$W:$W,MATCH($A2782,lookup!$A:$A,0))</f>
        <v>1_fin/acc/econ</v>
      </c>
      <c r="AR2782" t="inlineStr">
        <is>
          <t>China</t>
        </is>
      </c>
      <c r="AS2782" t="inlineStr">
        <is>
          <t>v10-adopted</t>
        </is>
      </c>
      <c r="BO2782" t="inlineStr">
        <is>
          <t>original</t>
        </is>
      </c>
      <c r="BP2782" t="inlineStr">
        <is>
          <t>Fonseka et al (2019a)</t>
        </is>
      </c>
      <c r="BQ2782" t="inlineStr">
        <is>
          <t>v10-adopted</t>
        </is>
      </c>
      <c r="BT2782" t="n">
        <v>0</v>
      </c>
      <c r="BV2782" t="n">
        <v>586</v>
      </c>
      <c r="BW2782" t="n">
        <v>2008</v>
      </c>
      <c r="BX2782" t="n">
        <v>2014</v>
      </c>
      <c r="BZ2782" t="n">
        <v>2011</v>
      </c>
      <c r="CA2782" t="n">
        <v>0</v>
      </c>
      <c r="CB2782" t="n">
        <v>0</v>
      </c>
      <c r="CC2782" t="n">
        <v>0</v>
      </c>
      <c r="CD2782" t="n">
        <v>-0.7955492593713027</v>
      </c>
      <c r="CE2782" t="n">
        <v>1</v>
      </c>
    </row>
    <row r="2783">
      <c r="A2783" t="inlineStr">
        <is>
          <t>Fonseka et al (2019a)</t>
        </is>
      </c>
      <c r="B2783" t="n">
        <v>587</v>
      </c>
      <c r="C2783" t="n">
        <v>-0.6615412016556225</v>
      </c>
      <c r="D2783" t="n">
        <v>73</v>
      </c>
      <c r="E2783">
        <f>IF(ISNUMBER($BA2783),$BA2783,IF(AND(ISNUMBER($D2783),ISNUMBER($BW2783),ISNUMBER($BX2783)),$D2783*($BX2783-$BW2783+1),""))</f>
        <v>511.0</v>
      </c>
      <c r="F2783" t="inlineStr">
        <is>
          <t>calculated</t>
        </is>
      </c>
      <c r="G2783" t="inlineStr">
        <is>
          <t>coded</t>
        </is>
      </c>
      <c r="H2783" t="inlineStr">
        <is>
          <t>partial</t>
        </is>
      </c>
      <c r="I2783" t="inlineStr">
        <is>
          <t>Regression Cofficient and Standard Error  available</t>
        </is>
      </c>
      <c r="J2783">
        <f>IF($BW2783&lt;&gt;"",$BW2783,"")</f>
        <v>2008.0</v>
      </c>
      <c r="K2783">
        <f>IF($BX2783&lt;&gt;"",$BX2783,"")</f>
        <v>2014.0</v>
      </c>
      <c r="L2783">
        <f>IF(AND(ISNUMBER($BW2783),ISNUMBER($BX2783)),($BW2783+$BX2783)/2,"")</f>
        <v>2011.0</v>
      </c>
      <c r="M2783">
        <f>IF($L2783&lt;&gt;"",$L2783,"")</f>
        <v>2011.0</v>
      </c>
      <c r="N2783">
        <f>IF(AND(ISNUMBER($BW2783),ISNUMBER($BX2783)),MIN(1,MAX(0,($BX2783-2016+1)/($BX2783-$BW2783+1))),"")</f>
        <v>0.0</v>
      </c>
      <c r="O2783">
        <f>IF(AND(ISNUMBER($BW2783),ISNUMBER($BX2783)),MIN(1,MAX(0,($BX2783-2017+1)/($BX2783-$BW2783+1))),"")</f>
        <v>0.0</v>
      </c>
      <c r="P2783">
        <f>IF(AND(ISNUMBER($BW2783),ISNUMBER($BX2783)),MIN(1,MAX(0,($BX2783-2018+1)/($BX2783-$BW2783+1))),"")</f>
        <v>0.0</v>
      </c>
      <c r="Q2783">
        <f>IF(AND(ISNUMBER($BW2783),ISNUMBER($BX2783)),MIN(1,MAX(0,($BX2783-2019+1)/($BX2783-$BW2783+1))),"")</f>
        <v>0.0</v>
      </c>
      <c r="R2783">
        <f>IF(AND(ISNUMBER($BW2783),ISNUMBER($BX2783)),MIN(1,MAX(0,($BX2783-2016+1)/($BX2783-$BW2783+1))),"")</f>
        <v>0.0</v>
      </c>
      <c r="S2783">
        <f>IF($L2783&lt;&gt;"",IF($L2783&gt;=2015.5,1,0),"")</f>
        <v>0.0</v>
      </c>
      <c r="T2783">
        <f>IF($L2783&lt;&gt;"",IF($L2783&gt;=2016,1,0),"")</f>
        <v>0.0</v>
      </c>
      <c r="U2783">
        <f>IF(ISNUMBER($BX2783),IF($BX2783&gt;=2016,1,0),"")</f>
        <v>0.0</v>
      </c>
      <c r="V2783">
        <f>IF(ISNUMBER($BW2783),IF($BW2783&gt;=2016,1,0),"")</f>
        <v>0.0</v>
      </c>
      <c r="W2783" t="str">
        <f>IF(AND(ISNUMBER($BW2783),ISNUMBER($BX2783)),IF($BW2783&gt;=2016,"post-only",IF($BX2783&lt;2016,"pre-only","mixed")),"")</f>
        <v>pre-only</v>
      </c>
      <c r="X2783">
        <f>IF(AND(ISNUMBER($BW2783),ISNUMBER($BX2783)),MIN(1,MAX(0,($BX2783-2017+1)/($BX2783-$BW2783+1))),"")</f>
        <v>0.0</v>
      </c>
      <c r="Y2783">
        <f>IF(AND(ISNUMBER($BW2783),ISNUMBER($BX2783)),MIN(1,MAX(0,($BX2783-2018+1)/($BX2783-$BW2783+1))),"")</f>
        <v>0.0</v>
      </c>
      <c r="Z2783">
        <f>IF(AND(ISNUMBER($BW2783),ISNUMBER($BX2783)),MIN(1,MAX(0,($BX2783-2019+1)/($BX2783-$BW2783+1))),"")</f>
        <v>0.0</v>
      </c>
      <c r="AA2783">
        <f>IF(ISNUMBER($BX2783),IF($BX2783&gt;=2017,1,0),"")</f>
        <v>0.0</v>
      </c>
      <c r="AB2783">
        <f>IF(ISNUMBER($BX2783),IF($BX2783&gt;=2018,1,0),"")</f>
        <v>0.0</v>
      </c>
      <c r="AC2783">
        <f>IF(ISNUMBER($BX2783),IF($BX2783&gt;=2019,1,0),"")</f>
        <v>0.0</v>
      </c>
      <c r="AD2783">
        <f>IF($L2783&lt;&gt;"",IF($L2783&gt;2013,1,0),"")</f>
        <v>0.0</v>
      </c>
      <c r="AE2783">
        <f>IF($L2783&lt;&gt;"",1+IF($L2783&gt;2011,1,0)+IF($L2783&gt;2014,1,0),"")</f>
        <v>1.0</v>
      </c>
      <c r="AF2783" t="inlineStr">
        <is>
          <t>loan (interest rate)</t>
        </is>
      </c>
      <c r="AG2783" t="inlineStr">
        <is>
          <t>disclosure</t>
        </is>
      </c>
      <c r="AH2783" t="inlineStr">
        <is>
          <t>sensitive</t>
        </is>
      </c>
      <c r="AI2783" t="inlineStr">
        <is>
          <t>with ETS/CT</t>
        </is>
      </c>
      <c r="AJ2783" t="inlineStr">
        <is>
          <t>without ETS/CT</t>
        </is>
      </c>
      <c r="AK2783" t="str">
        <f>IF(AND($CF2783&lt;&gt;"",IFERROR(INDEX(subsample_country_map!$B:$B,MATCH($CF2783,subsample_country_map!$A:$A,0)),"")&lt;&gt;""),INDEX(subsample_country_map!$B:$B,MATCH($CF2783,subsample_country_map!$A:$A,0)),INDEX(lookup!$AA:$AA,MATCH($A2783,lookup!$A:$A,0)))</f>
        <v>3_AsiaPac</v>
      </c>
      <c r="AL2783" t="str">
        <f>IF(AND($CF2783&lt;&gt;"",IFERROR(INDEX(subsample_country_map!$C:$C,MATCH($CF2783,subsample_country_map!$A:$A,0)),"")&lt;&gt;""),INDEX(subsample_country_map!$C:$C,MATCH($CF2783,subsample_country_map!$A:$A,0)),INDEX(lookup!$AB:$AB,MATCH($A2783,lookup!$A:$A,0)))</f>
        <v>2_developing</v>
      </c>
      <c r="AM2783" t="str">
        <f>IF(AND($CF2783&lt;&gt;"",IFERROR(INDEX(subsample_country_map!$D:$D,MATCH($CF2783,subsample_country_map!$A:$A,0)),"")&lt;&gt;""),INDEX(subsample_country_map!$D:$D,MATCH($CF2783,subsample_country_map!$A:$A,0)),INDEX(lookup!$AC:$AC,MATCH($A2783,lookup!$A:$A,0)))</f>
        <v>2_non_western</v>
      </c>
      <c r="AN2783" t="str">
        <f>IF(AND($CF2783&lt;&gt;"",IFERROR(INDEX(subsample_country_map!$E:$E,MATCH($CF2783,subsample_country_map!$A:$A,0)),"")&lt;&gt;""),INDEX(subsample_country_map!$E:$E,MATCH($CF2783,subsample_country_map!$A:$A,0)),INDEX(lookup!$AD:$AD,MATCH($A2783,lookup!$A:$A,0)))</f>
        <v>2_civil law</v>
      </c>
      <c r="AO2783" t="str">
        <f>INDEX(lookup!$Y:$Y,MATCH($A2783,lookup!$A:$A,0))</f>
        <v>0_published</v>
      </c>
      <c r="AP2783" t="str">
        <f>INDEX(lookup!$Z:$Z,MATCH($A2783,lookup!$A:$A,0))</f>
        <v>1_VHB high</v>
      </c>
      <c r="AQ2783" t="str">
        <f>INDEX(lookup!$W:$W,MATCH($A2783,lookup!$A:$A,0))</f>
        <v>1_fin/acc/econ</v>
      </c>
      <c r="AR2783" t="inlineStr">
        <is>
          <t>China</t>
        </is>
      </c>
      <c r="AS2783" t="inlineStr">
        <is>
          <t>v10-adopted</t>
        </is>
      </c>
      <c r="BO2783" t="inlineStr">
        <is>
          <t>original</t>
        </is>
      </c>
      <c r="BP2783" t="inlineStr">
        <is>
          <t>Fonseka et al (2019a)</t>
        </is>
      </c>
      <c r="BQ2783" t="inlineStr">
        <is>
          <t>v10-adopted</t>
        </is>
      </c>
      <c r="BT2783" t="n">
        <v>0</v>
      </c>
      <c r="BV2783" t="n">
        <v>587</v>
      </c>
      <c r="BW2783" t="n">
        <v>2008</v>
      </c>
      <c r="BX2783" t="n">
        <v>2014</v>
      </c>
      <c r="BZ2783" t="n">
        <v>2011</v>
      </c>
      <c r="CA2783" t="n">
        <v>0</v>
      </c>
      <c r="CB2783" t="n">
        <v>0</v>
      </c>
      <c r="CC2783" t="n">
        <v>0</v>
      </c>
      <c r="CD2783" t="n">
        <v>-0.7955492593713027</v>
      </c>
      <c r="CE2783" t="n">
        <v>1</v>
      </c>
    </row>
    <row r="2784">
      <c r="A2784" t="inlineStr">
        <is>
          <t>Fonseka et al (2019a)</t>
        </is>
      </c>
      <c r="B2784" t="n">
        <v>589</v>
      </c>
      <c r="C2784" t="n">
        <v>-0.7978046256137128</v>
      </c>
      <c r="D2784" t="n">
        <v>73</v>
      </c>
      <c r="E2784">
        <f>IF(ISNUMBER($BA2784),$BA2784,IF(AND(ISNUMBER($D2784),ISNUMBER($BW2784),ISNUMBER($BX2784)),$D2784*($BX2784-$BW2784+1),""))</f>
        <v>511.0</v>
      </c>
      <c r="F2784" t="inlineStr">
        <is>
          <t>calculated</t>
        </is>
      </c>
      <c r="G2784" t="inlineStr">
        <is>
          <t>coded</t>
        </is>
      </c>
      <c r="H2784" t="inlineStr">
        <is>
          <t>partial</t>
        </is>
      </c>
      <c r="I2784" t="inlineStr">
        <is>
          <t>Regression Cofficient and Standard Error  available</t>
        </is>
      </c>
      <c r="J2784">
        <f>IF($BW2784&lt;&gt;"",$BW2784,"")</f>
        <v>2008.0</v>
      </c>
      <c r="K2784">
        <f>IF($BX2784&lt;&gt;"",$BX2784,"")</f>
        <v>2014.0</v>
      </c>
      <c r="L2784">
        <f>IF(AND(ISNUMBER($BW2784),ISNUMBER($BX2784)),($BW2784+$BX2784)/2,"")</f>
        <v>2011.0</v>
      </c>
      <c r="M2784">
        <f>IF($L2784&lt;&gt;"",$L2784,"")</f>
        <v>2011.0</v>
      </c>
      <c r="N2784">
        <f>IF(AND(ISNUMBER($BW2784),ISNUMBER($BX2784)),MIN(1,MAX(0,($BX2784-2016+1)/($BX2784-$BW2784+1))),"")</f>
        <v>0.0</v>
      </c>
      <c r="O2784">
        <f>IF(AND(ISNUMBER($BW2784),ISNUMBER($BX2784)),MIN(1,MAX(0,($BX2784-2017+1)/($BX2784-$BW2784+1))),"")</f>
        <v>0.0</v>
      </c>
      <c r="P2784">
        <f>IF(AND(ISNUMBER($BW2784),ISNUMBER($BX2784)),MIN(1,MAX(0,($BX2784-2018+1)/($BX2784-$BW2784+1))),"")</f>
        <v>0.0</v>
      </c>
      <c r="Q2784">
        <f>IF(AND(ISNUMBER($BW2784),ISNUMBER($BX2784)),MIN(1,MAX(0,($BX2784-2019+1)/($BX2784-$BW2784+1))),"")</f>
        <v>0.0</v>
      </c>
      <c r="R2784">
        <f>IF(AND(ISNUMBER($BW2784),ISNUMBER($BX2784)),MIN(1,MAX(0,($BX2784-2016+1)/($BX2784-$BW2784+1))),"")</f>
        <v>0.0</v>
      </c>
      <c r="S2784">
        <f>IF($L2784&lt;&gt;"",IF($L2784&gt;=2015.5,1,0),"")</f>
        <v>0.0</v>
      </c>
      <c r="T2784">
        <f>IF($L2784&lt;&gt;"",IF($L2784&gt;=2016,1,0),"")</f>
        <v>0.0</v>
      </c>
      <c r="U2784">
        <f>IF(ISNUMBER($BX2784),IF($BX2784&gt;=2016,1,0),"")</f>
        <v>0.0</v>
      </c>
      <c r="V2784">
        <f>IF(ISNUMBER($BW2784),IF($BW2784&gt;=2016,1,0),"")</f>
        <v>0.0</v>
      </c>
      <c r="W2784" t="str">
        <f>IF(AND(ISNUMBER($BW2784),ISNUMBER($BX2784)),IF($BW2784&gt;=2016,"post-only",IF($BX2784&lt;2016,"pre-only","mixed")),"")</f>
        <v>pre-only</v>
      </c>
      <c r="X2784">
        <f>IF(AND(ISNUMBER($BW2784),ISNUMBER($BX2784)),MIN(1,MAX(0,($BX2784-2017+1)/($BX2784-$BW2784+1))),"")</f>
        <v>0.0</v>
      </c>
      <c r="Y2784">
        <f>IF(AND(ISNUMBER($BW2784),ISNUMBER($BX2784)),MIN(1,MAX(0,($BX2784-2018+1)/($BX2784-$BW2784+1))),"")</f>
        <v>0.0</v>
      </c>
      <c r="Z2784">
        <f>IF(AND(ISNUMBER($BW2784),ISNUMBER($BX2784)),MIN(1,MAX(0,($BX2784-2019+1)/($BX2784-$BW2784+1))),"")</f>
        <v>0.0</v>
      </c>
      <c r="AA2784">
        <f>IF(ISNUMBER($BX2784),IF($BX2784&gt;=2017,1,0),"")</f>
        <v>0.0</v>
      </c>
      <c r="AB2784">
        <f>IF(ISNUMBER($BX2784),IF($BX2784&gt;=2018,1,0),"")</f>
        <v>0.0</v>
      </c>
      <c r="AC2784">
        <f>IF(ISNUMBER($BX2784),IF($BX2784&gt;=2019,1,0),"")</f>
        <v>0.0</v>
      </c>
      <c r="AD2784">
        <f>IF($L2784&lt;&gt;"",IF($L2784&gt;2013,1,0),"")</f>
        <v>0.0</v>
      </c>
      <c r="AE2784">
        <f>IF($L2784&lt;&gt;"",1+IF($L2784&gt;2011,1,0)+IF($L2784&gt;2014,1,0),"")</f>
        <v>1.0</v>
      </c>
      <c r="AF2784" t="inlineStr">
        <is>
          <t>loan (interest rate)</t>
        </is>
      </c>
      <c r="AG2784" t="inlineStr">
        <is>
          <t>disclosure</t>
        </is>
      </c>
      <c r="AH2784" t="inlineStr">
        <is>
          <t>sensitive</t>
        </is>
      </c>
      <c r="AI2784" t="inlineStr">
        <is>
          <t>with ETS/CT</t>
        </is>
      </c>
      <c r="AJ2784" t="inlineStr">
        <is>
          <t>without ETS/CT</t>
        </is>
      </c>
      <c r="AK2784" t="str">
        <f>IF(AND($CF2784&lt;&gt;"",IFERROR(INDEX(subsample_country_map!$B:$B,MATCH($CF2784,subsample_country_map!$A:$A,0)),"")&lt;&gt;""),INDEX(subsample_country_map!$B:$B,MATCH($CF2784,subsample_country_map!$A:$A,0)),INDEX(lookup!$AA:$AA,MATCH($A2784,lookup!$A:$A,0)))</f>
        <v>3_AsiaPac</v>
      </c>
      <c r="AL2784" t="str">
        <f>IF(AND($CF2784&lt;&gt;"",IFERROR(INDEX(subsample_country_map!$C:$C,MATCH($CF2784,subsample_country_map!$A:$A,0)),"")&lt;&gt;""),INDEX(subsample_country_map!$C:$C,MATCH($CF2784,subsample_country_map!$A:$A,0)),INDEX(lookup!$AB:$AB,MATCH($A2784,lookup!$A:$A,0)))</f>
        <v>2_developing</v>
      </c>
      <c r="AM2784" t="str">
        <f>IF(AND($CF2784&lt;&gt;"",IFERROR(INDEX(subsample_country_map!$D:$D,MATCH($CF2784,subsample_country_map!$A:$A,0)),"")&lt;&gt;""),INDEX(subsample_country_map!$D:$D,MATCH($CF2784,subsample_country_map!$A:$A,0)),INDEX(lookup!$AC:$AC,MATCH($A2784,lookup!$A:$A,0)))</f>
        <v>2_non_western</v>
      </c>
      <c r="AN2784" t="str">
        <f>IF(AND($CF2784&lt;&gt;"",IFERROR(INDEX(subsample_country_map!$E:$E,MATCH($CF2784,subsample_country_map!$A:$A,0)),"")&lt;&gt;""),INDEX(subsample_country_map!$E:$E,MATCH($CF2784,subsample_country_map!$A:$A,0)),INDEX(lookup!$AD:$AD,MATCH($A2784,lookup!$A:$A,0)))</f>
        <v>2_civil law</v>
      </c>
      <c r="AO2784" t="str">
        <f>INDEX(lookup!$Y:$Y,MATCH($A2784,lookup!$A:$A,0))</f>
        <v>0_published</v>
      </c>
      <c r="AP2784" t="str">
        <f>INDEX(lookup!$Z:$Z,MATCH($A2784,lookup!$A:$A,0))</f>
        <v>1_VHB high</v>
      </c>
      <c r="AQ2784" t="str">
        <f>INDEX(lookup!$W:$W,MATCH($A2784,lookup!$A:$A,0))</f>
        <v>1_fin/acc/econ</v>
      </c>
      <c r="AR2784" t="inlineStr">
        <is>
          <t>China</t>
        </is>
      </c>
      <c r="AS2784" t="inlineStr">
        <is>
          <t>v10-adopted</t>
        </is>
      </c>
      <c r="BO2784" t="inlineStr">
        <is>
          <t>original</t>
        </is>
      </c>
      <c r="BP2784" t="inlineStr">
        <is>
          <t>Fonseka et al (2019a)</t>
        </is>
      </c>
      <c r="BQ2784" t="inlineStr">
        <is>
          <t>v10-adopted</t>
        </is>
      </c>
      <c r="BT2784" t="n">
        <v>0</v>
      </c>
      <c r="BV2784" t="n">
        <v>589</v>
      </c>
      <c r="BW2784" t="n">
        <v>2008</v>
      </c>
      <c r="BX2784" t="n">
        <v>2014</v>
      </c>
      <c r="BZ2784" t="n">
        <v>2011</v>
      </c>
      <c r="CA2784" t="n">
        <v>0</v>
      </c>
      <c r="CB2784" t="n">
        <v>0</v>
      </c>
      <c r="CC2784" t="n">
        <v>0</v>
      </c>
      <c r="CD2784" t="n">
        <v>-1.092543558584617</v>
      </c>
      <c r="CE2784" t="n">
        <v>1</v>
      </c>
    </row>
    <row r="2785">
      <c r="A2785" t="inlineStr">
        <is>
          <t>Fonseka et al (2019b)</t>
        </is>
      </c>
      <c r="B2785" t="n">
        <v>591</v>
      </c>
      <c r="C2785" t="n">
        <v>-0.2119208197013808</v>
      </c>
      <c r="D2785" t="n">
        <v>114</v>
      </c>
      <c r="E2785">
        <f>IF(ISNUMBER($BA2785),$BA2785,IF(AND(ISNUMBER($D2785),ISNUMBER($BW2785),ISNUMBER($BX2785)),$D2785*($BX2785-$BW2785+1),""))</f>
        <v>1254.0</v>
      </c>
      <c r="F2785" t="inlineStr">
        <is>
          <t>calculated</t>
        </is>
      </c>
      <c r="G2785" t="inlineStr">
        <is>
          <t>coded</t>
        </is>
      </c>
      <c r="H2785" t="inlineStr">
        <is>
          <t>partial</t>
        </is>
      </c>
      <c r="I2785" t="inlineStr">
        <is>
          <t>Regression Cofficient and Standard Error  available</t>
        </is>
      </c>
      <c r="J2785">
        <f>IF($BW2785&lt;&gt;"",$BW2785,"")</f>
        <v>2006.0</v>
      </c>
      <c r="K2785">
        <f>IF($BX2785&lt;&gt;"",$BX2785,"")</f>
        <v>2016.0</v>
      </c>
      <c r="L2785">
        <f>IF(AND(ISNUMBER($BW2785),ISNUMBER($BX2785)),($BW2785+$BX2785)/2,"")</f>
        <v>2011.0</v>
      </c>
      <c r="M2785">
        <f>IF($L2785&lt;&gt;"",$L2785,"")</f>
        <v>2011.0</v>
      </c>
      <c r="N2785">
        <f>IF(AND(ISNUMBER($BW2785),ISNUMBER($BX2785)),MIN(1,MAX(0,($BX2785-2016+1)/($BX2785-$BW2785+1))),"")</f>
        <v>0.09090909090909091</v>
      </c>
      <c r="O2785">
        <f>IF(AND(ISNUMBER($BW2785),ISNUMBER($BX2785)),MIN(1,MAX(0,($BX2785-2017+1)/($BX2785-$BW2785+1))),"")</f>
        <v>0.0</v>
      </c>
      <c r="P2785">
        <f>IF(AND(ISNUMBER($BW2785),ISNUMBER($BX2785)),MIN(1,MAX(0,($BX2785-2018+1)/($BX2785-$BW2785+1))),"")</f>
        <v>0.0</v>
      </c>
      <c r="Q2785">
        <f>IF(AND(ISNUMBER($BW2785),ISNUMBER($BX2785)),MIN(1,MAX(0,($BX2785-2019+1)/($BX2785-$BW2785+1))),"")</f>
        <v>0.0</v>
      </c>
      <c r="R2785">
        <f>IF(AND(ISNUMBER($BW2785),ISNUMBER($BX2785)),MIN(1,MAX(0,($BX2785-2016+1)/($BX2785-$BW2785+1))),"")</f>
        <v>0.09090909090909091</v>
      </c>
      <c r="S2785">
        <f>IF($L2785&lt;&gt;"",IF($L2785&gt;=2015.5,1,0),"")</f>
        <v>0.0</v>
      </c>
      <c r="T2785">
        <f>IF($L2785&lt;&gt;"",IF($L2785&gt;=2016,1,0),"")</f>
        <v>0.0</v>
      </c>
      <c r="U2785">
        <f>IF(ISNUMBER($BX2785),IF($BX2785&gt;=2016,1,0),"")</f>
        <v>1.0</v>
      </c>
      <c r="V2785">
        <f>IF(ISNUMBER($BW2785),IF($BW2785&gt;=2016,1,0),"")</f>
        <v>0.0</v>
      </c>
      <c r="W2785" t="str">
        <f>IF(AND(ISNUMBER($BW2785),ISNUMBER($BX2785)),IF($BW2785&gt;=2016,"post-only",IF($BX2785&lt;2016,"pre-only","mixed")),"")</f>
        <v>mixed</v>
      </c>
      <c r="X2785">
        <f>IF(AND(ISNUMBER($BW2785),ISNUMBER($BX2785)),MIN(1,MAX(0,($BX2785-2017+1)/($BX2785-$BW2785+1))),"")</f>
        <v>0.0</v>
      </c>
      <c r="Y2785">
        <f>IF(AND(ISNUMBER($BW2785),ISNUMBER($BX2785)),MIN(1,MAX(0,($BX2785-2018+1)/($BX2785-$BW2785+1))),"")</f>
        <v>0.0</v>
      </c>
      <c r="Z2785">
        <f>IF(AND(ISNUMBER($BW2785),ISNUMBER($BX2785)),MIN(1,MAX(0,($BX2785-2019+1)/($BX2785-$BW2785+1))),"")</f>
        <v>0.0</v>
      </c>
      <c r="AA2785">
        <f>IF(ISNUMBER($BX2785),IF($BX2785&gt;=2017,1,0),"")</f>
        <v>0.0</v>
      </c>
      <c r="AB2785">
        <f>IF(ISNUMBER($BX2785),IF($BX2785&gt;=2018,1,0),"")</f>
        <v>0.0</v>
      </c>
      <c r="AC2785">
        <f>IF(ISNUMBER($BX2785),IF($BX2785&gt;=2019,1,0),"")</f>
        <v>0.0</v>
      </c>
      <c r="AD2785">
        <f>IF($L2785&lt;&gt;"",IF($L2785&gt;2013,1,0),"")</f>
        <v>0.0</v>
      </c>
      <c r="AE2785">
        <f>IF($L2785&lt;&gt;"",1+IF($L2785&gt;2011,1,0)+IF($L2785&gt;2014,1,0),"")</f>
        <v>1.0</v>
      </c>
      <c r="AF2785" t="inlineStr">
        <is>
          <t>loan (interest rate)</t>
        </is>
      </c>
      <c r="AG2785" t="inlineStr">
        <is>
          <t>disclosure</t>
        </is>
      </c>
      <c r="AH2785" t="inlineStr">
        <is>
          <t>non-sensitive</t>
        </is>
      </c>
      <c r="AI2785" t="inlineStr">
        <is>
          <t>with ETS/CT</t>
        </is>
      </c>
      <c r="AJ2785" t="inlineStr">
        <is>
          <t>without ETS/CT</t>
        </is>
      </c>
      <c r="AK2785" t="str">
        <f>IF(AND($CF2785&lt;&gt;"",IFERROR(INDEX(subsample_country_map!$B:$B,MATCH($CF2785,subsample_country_map!$A:$A,0)),"")&lt;&gt;""),INDEX(subsample_country_map!$B:$B,MATCH($CF2785,subsample_country_map!$A:$A,0)),INDEX(lookup!$AA:$AA,MATCH($A2785,lookup!$A:$A,0)))</f>
        <v>3_AsiaPac</v>
      </c>
      <c r="AL2785" t="str">
        <f>IF(AND($CF2785&lt;&gt;"",IFERROR(INDEX(subsample_country_map!$C:$C,MATCH($CF2785,subsample_country_map!$A:$A,0)),"")&lt;&gt;""),INDEX(subsample_country_map!$C:$C,MATCH($CF2785,subsample_country_map!$A:$A,0)),INDEX(lookup!$AB:$AB,MATCH($A2785,lookup!$A:$A,0)))</f>
        <v>2_developing</v>
      </c>
      <c r="AM2785" t="str">
        <f>IF(AND($CF2785&lt;&gt;"",IFERROR(INDEX(subsample_country_map!$D:$D,MATCH($CF2785,subsample_country_map!$A:$A,0)),"")&lt;&gt;""),INDEX(subsample_country_map!$D:$D,MATCH($CF2785,subsample_country_map!$A:$A,0)),INDEX(lookup!$AC:$AC,MATCH($A2785,lookup!$A:$A,0)))</f>
        <v>2_non_western</v>
      </c>
      <c r="AN2785" t="str">
        <f>IF(AND($CF2785&lt;&gt;"",IFERROR(INDEX(subsample_country_map!$E:$E,MATCH($CF2785,subsample_country_map!$A:$A,0)),"")&lt;&gt;""),INDEX(subsample_country_map!$E:$E,MATCH($CF2785,subsample_country_map!$A:$A,0)),INDEX(lookup!$AD:$AD,MATCH($A2785,lookup!$A:$A,0)))</f>
        <v>2_civil law</v>
      </c>
      <c r="AO2785" t="str">
        <f>INDEX(lookup!$Y:$Y,MATCH($A2785,lookup!$A:$A,0))</f>
        <v>0_published</v>
      </c>
      <c r="AP2785" t="str">
        <f>INDEX(lookup!$Z:$Z,MATCH($A2785,lookup!$A:$A,0))</f>
        <v>0_VHB low</v>
      </c>
      <c r="AQ2785" t="str">
        <f>INDEX(lookup!$W:$W,MATCH($A2785,lookup!$A:$A,0))</f>
        <v>1_fin/acc/econ</v>
      </c>
      <c r="AR2785" t="inlineStr">
        <is>
          <t>China</t>
        </is>
      </c>
      <c r="AS2785" t="inlineStr">
        <is>
          <t>v10-adopted</t>
        </is>
      </c>
      <c r="BO2785" t="inlineStr">
        <is>
          <t>original</t>
        </is>
      </c>
      <c r="BP2785" t="inlineStr">
        <is>
          <t>Fonseka et al (2019b)</t>
        </is>
      </c>
      <c r="BQ2785" t="inlineStr">
        <is>
          <t>v10-adopted</t>
        </is>
      </c>
      <c r="BT2785" t="n">
        <v>0</v>
      </c>
      <c r="BV2785" t="n">
        <v>591</v>
      </c>
      <c r="BW2785" t="n">
        <v>2006</v>
      </c>
      <c r="BX2785" t="n">
        <v>2016</v>
      </c>
      <c r="BZ2785" t="n">
        <v>2011</v>
      </c>
      <c r="CA2785" t="n">
        <v>0.09090909090909091</v>
      </c>
      <c r="CB2785" t="n">
        <v>0</v>
      </c>
      <c r="CC2785" t="n">
        <v>1</v>
      </c>
      <c r="CD2785" t="n">
        <v>-0.2151816333967274</v>
      </c>
      <c r="CE2785" t="n">
        <v>1</v>
      </c>
    </row>
    <row r="2786">
      <c r="A2786" t="inlineStr">
        <is>
          <t>Fonseka et al (2019b)</t>
        </is>
      </c>
      <c r="B2786" t="n">
        <v>592</v>
      </c>
      <c r="C2786" t="n">
        <v>-0.1686036965956094</v>
      </c>
      <c r="D2786" t="n">
        <v>114</v>
      </c>
      <c r="E2786">
        <f>IF(ISNUMBER($BA2786),$BA2786,IF(AND(ISNUMBER($D2786),ISNUMBER($BW2786),ISNUMBER($BX2786)),$D2786*($BX2786-$BW2786+1),""))</f>
        <v>1254.0</v>
      </c>
      <c r="F2786" t="inlineStr">
        <is>
          <t>calculated</t>
        </is>
      </c>
      <c r="G2786" t="inlineStr">
        <is>
          <t>coded</t>
        </is>
      </c>
      <c r="H2786" t="inlineStr">
        <is>
          <t>partial</t>
        </is>
      </c>
      <c r="I2786" t="inlineStr">
        <is>
          <t>Regression Cofficient and Standard Error  available</t>
        </is>
      </c>
      <c r="J2786">
        <f>IF($BW2786&lt;&gt;"",$BW2786,"")</f>
        <v>2006.0</v>
      </c>
      <c r="K2786">
        <f>IF($BX2786&lt;&gt;"",$BX2786,"")</f>
        <v>2016.0</v>
      </c>
      <c r="L2786">
        <f>IF(AND(ISNUMBER($BW2786),ISNUMBER($BX2786)),($BW2786+$BX2786)/2,"")</f>
        <v>2011.0</v>
      </c>
      <c r="M2786">
        <f>IF($L2786&lt;&gt;"",$L2786,"")</f>
        <v>2011.0</v>
      </c>
      <c r="N2786">
        <f>IF(AND(ISNUMBER($BW2786),ISNUMBER($BX2786)),MIN(1,MAX(0,($BX2786-2016+1)/($BX2786-$BW2786+1))),"")</f>
        <v>0.09090909090909091</v>
      </c>
      <c r="O2786">
        <f>IF(AND(ISNUMBER($BW2786),ISNUMBER($BX2786)),MIN(1,MAX(0,($BX2786-2017+1)/($BX2786-$BW2786+1))),"")</f>
        <v>0.0</v>
      </c>
      <c r="P2786">
        <f>IF(AND(ISNUMBER($BW2786),ISNUMBER($BX2786)),MIN(1,MAX(0,($BX2786-2018+1)/($BX2786-$BW2786+1))),"")</f>
        <v>0.0</v>
      </c>
      <c r="Q2786">
        <f>IF(AND(ISNUMBER($BW2786),ISNUMBER($BX2786)),MIN(1,MAX(0,($BX2786-2019+1)/($BX2786-$BW2786+1))),"")</f>
        <v>0.0</v>
      </c>
      <c r="R2786">
        <f>IF(AND(ISNUMBER($BW2786),ISNUMBER($BX2786)),MIN(1,MAX(0,($BX2786-2016+1)/($BX2786-$BW2786+1))),"")</f>
        <v>0.09090909090909091</v>
      </c>
      <c r="S2786">
        <f>IF($L2786&lt;&gt;"",IF($L2786&gt;=2015.5,1,0),"")</f>
        <v>0.0</v>
      </c>
      <c r="T2786">
        <f>IF($L2786&lt;&gt;"",IF($L2786&gt;=2016,1,0),"")</f>
        <v>0.0</v>
      </c>
      <c r="U2786">
        <f>IF(ISNUMBER($BX2786),IF($BX2786&gt;=2016,1,0),"")</f>
        <v>1.0</v>
      </c>
      <c r="V2786">
        <f>IF(ISNUMBER($BW2786),IF($BW2786&gt;=2016,1,0),"")</f>
        <v>0.0</v>
      </c>
      <c r="W2786" t="str">
        <f>IF(AND(ISNUMBER($BW2786),ISNUMBER($BX2786)),IF($BW2786&gt;=2016,"post-only",IF($BX2786&lt;2016,"pre-only","mixed")),"")</f>
        <v>mixed</v>
      </c>
      <c r="X2786">
        <f>IF(AND(ISNUMBER($BW2786),ISNUMBER($BX2786)),MIN(1,MAX(0,($BX2786-2017+1)/($BX2786-$BW2786+1))),"")</f>
        <v>0.0</v>
      </c>
      <c r="Y2786">
        <f>IF(AND(ISNUMBER($BW2786),ISNUMBER($BX2786)),MIN(1,MAX(0,($BX2786-2018+1)/($BX2786-$BW2786+1))),"")</f>
        <v>0.0</v>
      </c>
      <c r="Z2786">
        <f>IF(AND(ISNUMBER($BW2786),ISNUMBER($BX2786)),MIN(1,MAX(0,($BX2786-2019+1)/($BX2786-$BW2786+1))),"")</f>
        <v>0.0</v>
      </c>
      <c r="AA2786">
        <f>IF(ISNUMBER($BX2786),IF($BX2786&gt;=2017,1,0),"")</f>
        <v>0.0</v>
      </c>
      <c r="AB2786">
        <f>IF(ISNUMBER($BX2786),IF($BX2786&gt;=2018,1,0),"")</f>
        <v>0.0</v>
      </c>
      <c r="AC2786">
        <f>IF(ISNUMBER($BX2786),IF($BX2786&gt;=2019,1,0),"")</f>
        <v>0.0</v>
      </c>
      <c r="AD2786">
        <f>IF($L2786&lt;&gt;"",IF($L2786&gt;2013,1,0),"")</f>
        <v>0.0</v>
      </c>
      <c r="AE2786">
        <f>IF($L2786&lt;&gt;"",1+IF($L2786&gt;2011,1,0)+IF($L2786&gt;2014,1,0),"")</f>
        <v>1.0</v>
      </c>
      <c r="AF2786" t="inlineStr">
        <is>
          <t>loan (interest rate)</t>
        </is>
      </c>
      <c r="AG2786" t="inlineStr">
        <is>
          <t>disclosure</t>
        </is>
      </c>
      <c r="AH2786" t="inlineStr">
        <is>
          <t>non-sensitive</t>
        </is>
      </c>
      <c r="AI2786" t="inlineStr">
        <is>
          <t>with ETS/CT</t>
        </is>
      </c>
      <c r="AJ2786" t="inlineStr">
        <is>
          <t>without ETS/CT</t>
        </is>
      </c>
      <c r="AK2786" t="str">
        <f>IF(AND($CF2786&lt;&gt;"",IFERROR(INDEX(subsample_country_map!$B:$B,MATCH($CF2786,subsample_country_map!$A:$A,0)),"")&lt;&gt;""),INDEX(subsample_country_map!$B:$B,MATCH($CF2786,subsample_country_map!$A:$A,0)),INDEX(lookup!$AA:$AA,MATCH($A2786,lookup!$A:$A,0)))</f>
        <v>3_AsiaPac</v>
      </c>
      <c r="AL2786" t="str">
        <f>IF(AND($CF2786&lt;&gt;"",IFERROR(INDEX(subsample_country_map!$C:$C,MATCH($CF2786,subsample_country_map!$A:$A,0)),"")&lt;&gt;""),INDEX(subsample_country_map!$C:$C,MATCH($CF2786,subsample_country_map!$A:$A,0)),INDEX(lookup!$AB:$AB,MATCH($A2786,lookup!$A:$A,0)))</f>
        <v>2_developing</v>
      </c>
      <c r="AM2786" t="str">
        <f>IF(AND($CF2786&lt;&gt;"",IFERROR(INDEX(subsample_country_map!$D:$D,MATCH($CF2786,subsample_country_map!$A:$A,0)),"")&lt;&gt;""),INDEX(subsample_country_map!$D:$D,MATCH($CF2786,subsample_country_map!$A:$A,0)),INDEX(lookup!$AC:$AC,MATCH($A2786,lookup!$A:$A,0)))</f>
        <v>2_non_western</v>
      </c>
      <c r="AN2786" t="str">
        <f>IF(AND($CF2786&lt;&gt;"",IFERROR(INDEX(subsample_country_map!$E:$E,MATCH($CF2786,subsample_country_map!$A:$A,0)),"")&lt;&gt;""),INDEX(subsample_country_map!$E:$E,MATCH($CF2786,subsample_country_map!$A:$A,0)),INDEX(lookup!$AD:$AD,MATCH($A2786,lookup!$A:$A,0)))</f>
        <v>2_civil law</v>
      </c>
      <c r="AO2786" t="str">
        <f>INDEX(lookup!$Y:$Y,MATCH($A2786,lookup!$A:$A,0))</f>
        <v>0_published</v>
      </c>
      <c r="AP2786" t="str">
        <f>INDEX(lookup!$Z:$Z,MATCH($A2786,lookup!$A:$A,0))</f>
        <v>0_VHB low</v>
      </c>
      <c r="AQ2786" t="str">
        <f>INDEX(lookup!$W:$W,MATCH($A2786,lookup!$A:$A,0))</f>
        <v>1_fin/acc/econ</v>
      </c>
      <c r="AR2786" t="inlineStr">
        <is>
          <t>China</t>
        </is>
      </c>
      <c r="AS2786" t="inlineStr">
        <is>
          <t>v10-adopted</t>
        </is>
      </c>
      <c r="BO2786" t="inlineStr">
        <is>
          <t>original</t>
        </is>
      </c>
      <c r="BP2786" t="inlineStr">
        <is>
          <t>Fonseka et al (2019b)</t>
        </is>
      </c>
      <c r="BQ2786" t="inlineStr">
        <is>
          <t>v10-adopted</t>
        </is>
      </c>
      <c r="BT2786" t="n">
        <v>0</v>
      </c>
      <c r="BV2786" t="n">
        <v>592</v>
      </c>
      <c r="BW2786" t="n">
        <v>2006</v>
      </c>
      <c r="BX2786" t="n">
        <v>2016</v>
      </c>
      <c r="BZ2786" t="n">
        <v>2011</v>
      </c>
      <c r="CA2786" t="n">
        <v>0.09090909090909091</v>
      </c>
      <c r="CB2786" t="n">
        <v>0</v>
      </c>
      <c r="CC2786" t="n">
        <v>1</v>
      </c>
      <c r="CD2786" t="n">
        <v>-0.1702291564026001</v>
      </c>
      <c r="CE2786" t="n">
        <v>1</v>
      </c>
    </row>
    <row r="2787">
      <c r="A2787" t="inlineStr">
        <is>
          <t>Ge, Liu (2015)</t>
        </is>
      </c>
      <c r="B2787" t="n">
        <v>593</v>
      </c>
      <c r="C2787" t="n">
        <v>-0.05314327481596062</v>
      </c>
      <c r="D2787" t="n">
        <v>2317</v>
      </c>
      <c r="E2787">
        <f>IF(ISNUMBER($BA2787),$BA2787,IF(AND(ISNUMBER($D2787),ISNUMBER($BW2787),ISNUMBER($BX2787)),$D2787*($BX2787-$BW2787+1),""))</f>
        <v>41706.0</v>
      </c>
      <c r="F2787" t="inlineStr">
        <is>
          <t>calculated</t>
        </is>
      </c>
      <c r="G2787" t="inlineStr">
        <is>
          <t>calculated</t>
        </is>
      </c>
      <c r="H2787" t="inlineStr">
        <is>
          <t>partial</t>
        </is>
      </c>
      <c r="I2787" t="inlineStr">
        <is>
          <t>Regression Cofficient and Standard Error  available</t>
        </is>
      </c>
      <c r="J2787">
        <f>IF($BW2787&lt;&gt;"",$BW2787,"")</f>
        <v>1992.0</v>
      </c>
      <c r="K2787">
        <f>IF($BX2787&lt;&gt;"",$BX2787,"")</f>
        <v>2009.0</v>
      </c>
      <c r="L2787">
        <f>IF(AND(ISNUMBER($BW2787),ISNUMBER($BX2787)),($BW2787+$BX2787)/2,"")</f>
        <v>2000.5</v>
      </c>
      <c r="M2787">
        <f>IF($L2787&lt;&gt;"",$L2787,"")</f>
        <v>2000.5</v>
      </c>
      <c r="N2787">
        <f>IF(AND(ISNUMBER($BW2787),ISNUMBER($BX2787)),MIN(1,MAX(0,($BX2787-2016+1)/($BX2787-$BW2787+1))),"")</f>
        <v>0.0</v>
      </c>
      <c r="O2787">
        <f>IF(AND(ISNUMBER($BW2787),ISNUMBER($BX2787)),MIN(1,MAX(0,($BX2787-2017+1)/($BX2787-$BW2787+1))),"")</f>
        <v>0.0</v>
      </c>
      <c r="P2787">
        <f>IF(AND(ISNUMBER($BW2787),ISNUMBER($BX2787)),MIN(1,MAX(0,($BX2787-2018+1)/($BX2787-$BW2787+1))),"")</f>
        <v>0.0</v>
      </c>
      <c r="Q2787">
        <f>IF(AND(ISNUMBER($BW2787),ISNUMBER($BX2787)),MIN(1,MAX(0,($BX2787-2019+1)/($BX2787-$BW2787+1))),"")</f>
        <v>0.0</v>
      </c>
      <c r="R2787">
        <f>IF(AND(ISNUMBER($BW2787),ISNUMBER($BX2787)),MIN(1,MAX(0,($BX2787-2016+1)/($BX2787-$BW2787+1))),"")</f>
        <v>0.0</v>
      </c>
      <c r="S2787">
        <f>IF($L2787&lt;&gt;"",IF($L2787&gt;=2015.5,1,0),"")</f>
        <v>0.0</v>
      </c>
      <c r="T2787">
        <f>IF($L2787&lt;&gt;"",IF($L2787&gt;=2016,1,0),"")</f>
        <v>0.0</v>
      </c>
      <c r="U2787">
        <f>IF(ISNUMBER($BX2787),IF($BX2787&gt;=2016,1,0),"")</f>
        <v>0.0</v>
      </c>
      <c r="V2787">
        <f>IF(ISNUMBER($BW2787),IF($BW2787&gt;=2016,1,0),"")</f>
        <v>0.0</v>
      </c>
      <c r="W2787" t="str">
        <f>IF(AND(ISNUMBER($BW2787),ISNUMBER($BX2787)),IF($BW2787&gt;=2016,"post-only",IF($BX2787&lt;2016,"pre-only","mixed")),"")</f>
        <v>pre-only</v>
      </c>
      <c r="X2787">
        <f>IF(AND(ISNUMBER($BW2787),ISNUMBER($BX2787)),MIN(1,MAX(0,($BX2787-2017+1)/($BX2787-$BW2787+1))),"")</f>
        <v>0.0</v>
      </c>
      <c r="Y2787">
        <f>IF(AND(ISNUMBER($BW2787),ISNUMBER($BX2787)),MIN(1,MAX(0,($BX2787-2018+1)/($BX2787-$BW2787+1))),"")</f>
        <v>0.0</v>
      </c>
      <c r="Z2787">
        <f>IF(AND(ISNUMBER($BW2787),ISNUMBER($BX2787)),MIN(1,MAX(0,($BX2787-2019+1)/($BX2787-$BW2787+1))),"")</f>
        <v>0.0</v>
      </c>
      <c r="AA2787">
        <f>IF(ISNUMBER($BX2787),IF($BX2787&gt;=2017,1,0),"")</f>
        <v>0.0</v>
      </c>
      <c r="AB2787">
        <f>IF(ISNUMBER($BX2787),IF($BX2787&gt;=2018,1,0),"")</f>
        <v>0.0</v>
      </c>
      <c r="AC2787">
        <f>IF(ISNUMBER($BX2787),IF($BX2787&gt;=2019,1,0),"")</f>
        <v>0.0</v>
      </c>
      <c r="AD2787">
        <f>IF($L2787&lt;&gt;"",IF($L2787&gt;2013,1,0),"")</f>
        <v>0.0</v>
      </c>
      <c r="AE2787">
        <f>IF($L2787&lt;&gt;"",1+IF($L2787&gt;2011,1,0)+IF($L2787&gt;2014,1,0),"")</f>
        <v>1.0</v>
      </c>
      <c r="AF2787" t="inlineStr">
        <is>
          <t>bond (yield)</t>
        </is>
      </c>
      <c r="AG2787" t="inlineStr">
        <is>
          <t>performance</t>
        </is>
      </c>
      <c r="AH2787" t="inlineStr">
        <is>
          <t>non-sensitive</t>
        </is>
      </c>
      <c r="AI2787" t="inlineStr">
        <is>
          <t>with ETS/CT</t>
        </is>
      </c>
      <c r="AJ2787" t="inlineStr">
        <is>
          <t>without ETS/CT</t>
        </is>
      </c>
      <c r="AK2787" t="str">
        <f>IF(AND($CF2787&lt;&gt;"",IFERROR(INDEX(subsample_country_map!$B:$B,MATCH($CF2787,subsample_country_map!$A:$A,0)),"")&lt;&gt;""),INDEX(subsample_country_map!$B:$B,MATCH($CF2787,subsample_country_map!$A:$A,0)),INDEX(lookup!$AA:$AA,MATCH($A2787,lookup!$A:$A,0)))</f>
        <v>1_US</v>
      </c>
      <c r="AL2787" t="str">
        <f>IF(AND($CF2787&lt;&gt;"",IFERROR(INDEX(subsample_country_map!$C:$C,MATCH($CF2787,subsample_country_map!$A:$A,0)),"")&lt;&gt;""),INDEX(subsample_country_map!$C:$C,MATCH($CF2787,subsample_country_map!$A:$A,0)),INDEX(lookup!$AB:$AB,MATCH($A2787,lookup!$A:$A,0)))</f>
        <v>1_developed</v>
      </c>
      <c r="AM2787" t="str">
        <f>IF(AND($CF2787&lt;&gt;"",IFERROR(INDEX(subsample_country_map!$D:$D,MATCH($CF2787,subsample_country_map!$A:$A,0)),"")&lt;&gt;""),INDEX(subsample_country_map!$D:$D,MATCH($CF2787,subsample_country_map!$A:$A,0)),INDEX(lookup!$AC:$AC,MATCH($A2787,lookup!$A:$A,0)))</f>
        <v>1_western</v>
      </c>
      <c r="AN2787" t="str">
        <f>IF(AND($CF2787&lt;&gt;"",IFERROR(INDEX(subsample_country_map!$E:$E,MATCH($CF2787,subsample_country_map!$A:$A,0)),"")&lt;&gt;""),INDEX(subsample_country_map!$E:$E,MATCH($CF2787,subsample_country_map!$A:$A,0)),INDEX(lookup!$AD:$AD,MATCH($A2787,lookup!$A:$A,0)))</f>
        <v>1_common law</v>
      </c>
      <c r="AO2787" t="str">
        <f>INDEX(lookup!$Y:$Y,MATCH($A2787,lookup!$A:$A,0))</f>
        <v>0_published</v>
      </c>
      <c r="AP2787" t="str">
        <f>INDEX(lookup!$Z:$Z,MATCH($A2787,lookup!$A:$A,0))</f>
        <v>1_VHB high</v>
      </c>
      <c r="AQ2787" t="str">
        <f>INDEX(lookup!$W:$W,MATCH($A2787,lookup!$A:$A,0))</f>
        <v>1_fin/acc/econ</v>
      </c>
      <c r="AR2787" t="inlineStr">
        <is>
          <t>United States</t>
        </is>
      </c>
      <c r="AS2787" t="inlineStr">
        <is>
          <t>v10-adopted</t>
        </is>
      </c>
      <c r="BO2787" t="inlineStr">
        <is>
          <t>original</t>
        </is>
      </c>
      <c r="BP2787" t="inlineStr">
        <is>
          <t>Ge, Liu (2015)</t>
        </is>
      </c>
      <c r="BQ2787" t="inlineStr">
        <is>
          <t>v10-adopted</t>
        </is>
      </c>
      <c r="BT2787" t="n">
        <v>0</v>
      </c>
      <c r="BV2787" t="n">
        <v>593</v>
      </c>
      <c r="BW2787" t="n">
        <v>1992</v>
      </c>
      <c r="BX2787" t="n">
        <v>2009</v>
      </c>
      <c r="BZ2787" t="n">
        <v>2000.5</v>
      </c>
      <c r="CA2787" t="n">
        <v>0</v>
      </c>
      <c r="CB2787" t="n">
        <v>0</v>
      </c>
      <c r="CC2787" t="n">
        <v>0</v>
      </c>
      <c r="CD2787" t="n">
        <v>-0.05319338897766078</v>
      </c>
      <c r="CE2787" t="n">
        <v>1</v>
      </c>
    </row>
    <row r="2788">
      <c r="A2788" t="inlineStr">
        <is>
          <t>Ge, Liu (2015)</t>
        </is>
      </c>
      <c r="B2788" t="n">
        <v>594</v>
      </c>
      <c r="C2788" t="n">
        <v>-0.05337381792206383</v>
      </c>
      <c r="D2788" t="n">
        <v>2317</v>
      </c>
      <c r="E2788">
        <f>IF(ISNUMBER($BA2788),$BA2788,IF(AND(ISNUMBER($D2788),ISNUMBER($BW2788),ISNUMBER($BX2788)),$D2788*($BX2788-$BW2788+1),""))</f>
        <v>41706.0</v>
      </c>
      <c r="F2788" t="inlineStr">
        <is>
          <t>calculated</t>
        </is>
      </c>
      <c r="G2788" t="inlineStr">
        <is>
          <t>calculated</t>
        </is>
      </c>
      <c r="H2788" t="inlineStr">
        <is>
          <t>partial</t>
        </is>
      </c>
      <c r="I2788" t="inlineStr">
        <is>
          <t>Regression Cofficient and Standard Error  available</t>
        </is>
      </c>
      <c r="J2788">
        <f>IF($BW2788&lt;&gt;"",$BW2788,"")</f>
        <v>1992.0</v>
      </c>
      <c r="K2788">
        <f>IF($BX2788&lt;&gt;"",$BX2788,"")</f>
        <v>2009.0</v>
      </c>
      <c r="L2788">
        <f>IF(AND(ISNUMBER($BW2788),ISNUMBER($BX2788)),($BW2788+$BX2788)/2,"")</f>
        <v>2000.5</v>
      </c>
      <c r="M2788">
        <f>IF($L2788&lt;&gt;"",$L2788,"")</f>
        <v>2000.5</v>
      </c>
      <c r="N2788">
        <f>IF(AND(ISNUMBER($BW2788),ISNUMBER($BX2788)),MIN(1,MAX(0,($BX2788-2016+1)/($BX2788-$BW2788+1))),"")</f>
        <v>0.0</v>
      </c>
      <c r="O2788">
        <f>IF(AND(ISNUMBER($BW2788),ISNUMBER($BX2788)),MIN(1,MAX(0,($BX2788-2017+1)/($BX2788-$BW2788+1))),"")</f>
        <v>0.0</v>
      </c>
      <c r="P2788">
        <f>IF(AND(ISNUMBER($BW2788),ISNUMBER($BX2788)),MIN(1,MAX(0,($BX2788-2018+1)/($BX2788-$BW2788+1))),"")</f>
        <v>0.0</v>
      </c>
      <c r="Q2788">
        <f>IF(AND(ISNUMBER($BW2788),ISNUMBER($BX2788)),MIN(1,MAX(0,($BX2788-2019+1)/($BX2788-$BW2788+1))),"")</f>
        <v>0.0</v>
      </c>
      <c r="R2788">
        <f>IF(AND(ISNUMBER($BW2788),ISNUMBER($BX2788)),MIN(1,MAX(0,($BX2788-2016+1)/($BX2788-$BW2788+1))),"")</f>
        <v>0.0</v>
      </c>
      <c r="S2788">
        <f>IF($L2788&lt;&gt;"",IF($L2788&gt;=2015.5,1,0),"")</f>
        <v>0.0</v>
      </c>
      <c r="T2788">
        <f>IF($L2788&lt;&gt;"",IF($L2788&gt;=2016,1,0),"")</f>
        <v>0.0</v>
      </c>
      <c r="U2788">
        <f>IF(ISNUMBER($BX2788),IF($BX2788&gt;=2016,1,0),"")</f>
        <v>0.0</v>
      </c>
      <c r="V2788">
        <f>IF(ISNUMBER($BW2788),IF($BW2788&gt;=2016,1,0),"")</f>
        <v>0.0</v>
      </c>
      <c r="W2788" t="str">
        <f>IF(AND(ISNUMBER($BW2788),ISNUMBER($BX2788)),IF($BW2788&gt;=2016,"post-only",IF($BX2788&lt;2016,"pre-only","mixed")),"")</f>
        <v>pre-only</v>
      </c>
      <c r="X2788">
        <f>IF(AND(ISNUMBER($BW2788),ISNUMBER($BX2788)),MIN(1,MAX(0,($BX2788-2017+1)/($BX2788-$BW2788+1))),"")</f>
        <v>0.0</v>
      </c>
      <c r="Y2788">
        <f>IF(AND(ISNUMBER($BW2788),ISNUMBER($BX2788)),MIN(1,MAX(0,($BX2788-2018+1)/($BX2788-$BW2788+1))),"")</f>
        <v>0.0</v>
      </c>
      <c r="Z2788">
        <f>IF(AND(ISNUMBER($BW2788),ISNUMBER($BX2788)),MIN(1,MAX(0,($BX2788-2019+1)/($BX2788-$BW2788+1))),"")</f>
        <v>0.0</v>
      </c>
      <c r="AA2788">
        <f>IF(ISNUMBER($BX2788),IF($BX2788&gt;=2017,1,0),"")</f>
        <v>0.0</v>
      </c>
      <c r="AB2788">
        <f>IF(ISNUMBER($BX2788),IF($BX2788&gt;=2018,1,0),"")</f>
        <v>0.0</v>
      </c>
      <c r="AC2788">
        <f>IF(ISNUMBER($BX2788),IF($BX2788&gt;=2019,1,0),"")</f>
        <v>0.0</v>
      </c>
      <c r="AD2788">
        <f>IF($L2788&lt;&gt;"",IF($L2788&gt;2013,1,0),"")</f>
        <v>0.0</v>
      </c>
      <c r="AE2788">
        <f>IF($L2788&lt;&gt;"",1+IF($L2788&gt;2011,1,0)+IF($L2788&gt;2014,1,0),"")</f>
        <v>1.0</v>
      </c>
      <c r="AF2788" t="inlineStr">
        <is>
          <t>bond (yield)</t>
        </is>
      </c>
      <c r="AG2788" t="inlineStr">
        <is>
          <t>performance</t>
        </is>
      </c>
      <c r="AH2788" t="inlineStr">
        <is>
          <t>non-sensitive</t>
        </is>
      </c>
      <c r="AI2788" t="inlineStr">
        <is>
          <t>with ETS/CT</t>
        </is>
      </c>
      <c r="AJ2788" t="inlineStr">
        <is>
          <t>without ETS/CT</t>
        </is>
      </c>
      <c r="AK2788" t="str">
        <f>IF(AND($CF2788&lt;&gt;"",IFERROR(INDEX(subsample_country_map!$B:$B,MATCH($CF2788,subsample_country_map!$A:$A,0)),"")&lt;&gt;""),INDEX(subsample_country_map!$B:$B,MATCH($CF2788,subsample_country_map!$A:$A,0)),INDEX(lookup!$AA:$AA,MATCH($A2788,lookup!$A:$A,0)))</f>
        <v>1_US</v>
      </c>
      <c r="AL2788" t="str">
        <f>IF(AND($CF2788&lt;&gt;"",IFERROR(INDEX(subsample_country_map!$C:$C,MATCH($CF2788,subsample_country_map!$A:$A,0)),"")&lt;&gt;""),INDEX(subsample_country_map!$C:$C,MATCH($CF2788,subsample_country_map!$A:$A,0)),INDEX(lookup!$AB:$AB,MATCH($A2788,lookup!$A:$A,0)))</f>
        <v>1_developed</v>
      </c>
      <c r="AM2788" t="str">
        <f>IF(AND($CF2788&lt;&gt;"",IFERROR(INDEX(subsample_country_map!$D:$D,MATCH($CF2788,subsample_country_map!$A:$A,0)),"")&lt;&gt;""),INDEX(subsample_country_map!$D:$D,MATCH($CF2788,subsample_country_map!$A:$A,0)),INDEX(lookup!$AC:$AC,MATCH($A2788,lookup!$A:$A,0)))</f>
        <v>1_western</v>
      </c>
      <c r="AN2788" t="str">
        <f>IF(AND($CF2788&lt;&gt;"",IFERROR(INDEX(subsample_country_map!$E:$E,MATCH($CF2788,subsample_country_map!$A:$A,0)),"")&lt;&gt;""),INDEX(subsample_country_map!$E:$E,MATCH($CF2788,subsample_country_map!$A:$A,0)),INDEX(lookup!$AD:$AD,MATCH($A2788,lookup!$A:$A,0)))</f>
        <v>1_common law</v>
      </c>
      <c r="AO2788" t="str">
        <f>INDEX(lookup!$Y:$Y,MATCH($A2788,lookup!$A:$A,0))</f>
        <v>0_published</v>
      </c>
      <c r="AP2788" t="str">
        <f>INDEX(lookup!$Z:$Z,MATCH($A2788,lookup!$A:$A,0))</f>
        <v>1_VHB high</v>
      </c>
      <c r="AQ2788" t="str">
        <f>INDEX(lookup!$W:$W,MATCH($A2788,lookup!$A:$A,0))</f>
        <v>1_fin/acc/econ</v>
      </c>
      <c r="AR2788" t="inlineStr">
        <is>
          <t>United States</t>
        </is>
      </c>
      <c r="AS2788" t="inlineStr">
        <is>
          <t>v10-adopted</t>
        </is>
      </c>
      <c r="BO2788" t="inlineStr">
        <is>
          <t>original</t>
        </is>
      </c>
      <c r="BP2788" t="inlineStr">
        <is>
          <t>Ge, Liu (2015)</t>
        </is>
      </c>
      <c r="BQ2788" t="inlineStr">
        <is>
          <t>v10-adopted</t>
        </is>
      </c>
      <c r="BT2788" t="n">
        <v>0</v>
      </c>
      <c r="BV2788" t="n">
        <v>594</v>
      </c>
      <c r="BW2788" t="n">
        <v>1992</v>
      </c>
      <c r="BX2788" t="n">
        <v>2009</v>
      </c>
      <c r="BZ2788" t="n">
        <v>2000.5</v>
      </c>
      <c r="CA2788" t="n">
        <v>0</v>
      </c>
      <c r="CB2788" t="n">
        <v>0</v>
      </c>
      <c r="CC2788" t="n">
        <v>0</v>
      </c>
      <c r="CD2788" t="n">
        <v>-0.05342458787417206</v>
      </c>
      <c r="CE2788" t="n">
        <v>1</v>
      </c>
    </row>
    <row r="2789">
      <c r="A2789" t="inlineStr">
        <is>
          <t>Ge, Liu (2015)</t>
        </is>
      </c>
      <c r="B2789" t="n">
        <v>595</v>
      </c>
      <c r="C2789" t="n">
        <v>-0.05337381792206383</v>
      </c>
      <c r="D2789" t="n">
        <v>2317</v>
      </c>
      <c r="E2789">
        <f>IF(ISNUMBER($BA2789),$BA2789,IF(AND(ISNUMBER($D2789),ISNUMBER($BW2789),ISNUMBER($BX2789)),$D2789*($BX2789-$BW2789+1),""))</f>
        <v>41706.0</v>
      </c>
      <c r="F2789" t="inlineStr">
        <is>
          <t>calculated</t>
        </is>
      </c>
      <c r="G2789" t="inlineStr">
        <is>
          <t>calculated</t>
        </is>
      </c>
      <c r="H2789" t="inlineStr">
        <is>
          <t>partial</t>
        </is>
      </c>
      <c r="I2789" t="inlineStr">
        <is>
          <t>Regression Cofficient and Standard Error  available</t>
        </is>
      </c>
      <c r="J2789">
        <f>IF($BW2789&lt;&gt;"",$BW2789,"")</f>
        <v>1992.0</v>
      </c>
      <c r="K2789">
        <f>IF($BX2789&lt;&gt;"",$BX2789,"")</f>
        <v>2009.0</v>
      </c>
      <c r="L2789">
        <f>IF(AND(ISNUMBER($BW2789),ISNUMBER($BX2789)),($BW2789+$BX2789)/2,"")</f>
        <v>2000.5</v>
      </c>
      <c r="M2789">
        <f>IF($L2789&lt;&gt;"",$L2789,"")</f>
        <v>2000.5</v>
      </c>
      <c r="N2789">
        <f>IF(AND(ISNUMBER($BW2789),ISNUMBER($BX2789)),MIN(1,MAX(0,($BX2789-2016+1)/($BX2789-$BW2789+1))),"")</f>
        <v>0.0</v>
      </c>
      <c r="O2789">
        <f>IF(AND(ISNUMBER($BW2789),ISNUMBER($BX2789)),MIN(1,MAX(0,($BX2789-2017+1)/($BX2789-$BW2789+1))),"")</f>
        <v>0.0</v>
      </c>
      <c r="P2789">
        <f>IF(AND(ISNUMBER($BW2789),ISNUMBER($BX2789)),MIN(1,MAX(0,($BX2789-2018+1)/($BX2789-$BW2789+1))),"")</f>
        <v>0.0</v>
      </c>
      <c r="Q2789">
        <f>IF(AND(ISNUMBER($BW2789),ISNUMBER($BX2789)),MIN(1,MAX(0,($BX2789-2019+1)/($BX2789-$BW2789+1))),"")</f>
        <v>0.0</v>
      </c>
      <c r="R2789">
        <f>IF(AND(ISNUMBER($BW2789),ISNUMBER($BX2789)),MIN(1,MAX(0,($BX2789-2016+1)/($BX2789-$BW2789+1))),"")</f>
        <v>0.0</v>
      </c>
      <c r="S2789">
        <f>IF($L2789&lt;&gt;"",IF($L2789&gt;=2015.5,1,0),"")</f>
        <v>0.0</v>
      </c>
      <c r="T2789">
        <f>IF($L2789&lt;&gt;"",IF($L2789&gt;=2016,1,0),"")</f>
        <v>0.0</v>
      </c>
      <c r="U2789">
        <f>IF(ISNUMBER($BX2789),IF($BX2789&gt;=2016,1,0),"")</f>
        <v>0.0</v>
      </c>
      <c r="V2789">
        <f>IF(ISNUMBER($BW2789),IF($BW2789&gt;=2016,1,0),"")</f>
        <v>0.0</v>
      </c>
      <c r="W2789" t="str">
        <f>IF(AND(ISNUMBER($BW2789),ISNUMBER($BX2789)),IF($BW2789&gt;=2016,"post-only",IF($BX2789&lt;2016,"pre-only","mixed")),"")</f>
        <v>pre-only</v>
      </c>
      <c r="X2789">
        <f>IF(AND(ISNUMBER($BW2789),ISNUMBER($BX2789)),MIN(1,MAX(0,($BX2789-2017+1)/($BX2789-$BW2789+1))),"")</f>
        <v>0.0</v>
      </c>
      <c r="Y2789">
        <f>IF(AND(ISNUMBER($BW2789),ISNUMBER($BX2789)),MIN(1,MAX(0,($BX2789-2018+1)/($BX2789-$BW2789+1))),"")</f>
        <v>0.0</v>
      </c>
      <c r="Z2789">
        <f>IF(AND(ISNUMBER($BW2789),ISNUMBER($BX2789)),MIN(1,MAX(0,($BX2789-2019+1)/($BX2789-$BW2789+1))),"")</f>
        <v>0.0</v>
      </c>
      <c r="AA2789">
        <f>IF(ISNUMBER($BX2789),IF($BX2789&gt;=2017,1,0),"")</f>
        <v>0.0</v>
      </c>
      <c r="AB2789">
        <f>IF(ISNUMBER($BX2789),IF($BX2789&gt;=2018,1,0),"")</f>
        <v>0.0</v>
      </c>
      <c r="AC2789">
        <f>IF(ISNUMBER($BX2789),IF($BX2789&gt;=2019,1,0),"")</f>
        <v>0.0</v>
      </c>
      <c r="AD2789">
        <f>IF($L2789&lt;&gt;"",IF($L2789&gt;2013,1,0),"")</f>
        <v>0.0</v>
      </c>
      <c r="AE2789">
        <f>IF($L2789&lt;&gt;"",1+IF($L2789&gt;2011,1,0)+IF($L2789&gt;2014,1,0),"")</f>
        <v>1.0</v>
      </c>
      <c r="AF2789" t="inlineStr">
        <is>
          <t>bond (yield)</t>
        </is>
      </c>
      <c r="AG2789" t="inlineStr">
        <is>
          <t>performance</t>
        </is>
      </c>
      <c r="AH2789" t="inlineStr">
        <is>
          <t>non-sensitive</t>
        </is>
      </c>
      <c r="AI2789" t="inlineStr">
        <is>
          <t>with ETS/CT</t>
        </is>
      </c>
      <c r="AJ2789" t="inlineStr">
        <is>
          <t>without ETS/CT</t>
        </is>
      </c>
      <c r="AK2789" t="str">
        <f>IF(AND($CF2789&lt;&gt;"",IFERROR(INDEX(subsample_country_map!$B:$B,MATCH($CF2789,subsample_country_map!$A:$A,0)),"")&lt;&gt;""),INDEX(subsample_country_map!$B:$B,MATCH($CF2789,subsample_country_map!$A:$A,0)),INDEX(lookup!$AA:$AA,MATCH($A2789,lookup!$A:$A,0)))</f>
        <v>1_US</v>
      </c>
      <c r="AL2789" t="str">
        <f>IF(AND($CF2789&lt;&gt;"",IFERROR(INDEX(subsample_country_map!$C:$C,MATCH($CF2789,subsample_country_map!$A:$A,0)),"")&lt;&gt;""),INDEX(subsample_country_map!$C:$C,MATCH($CF2789,subsample_country_map!$A:$A,0)),INDEX(lookup!$AB:$AB,MATCH($A2789,lookup!$A:$A,0)))</f>
        <v>1_developed</v>
      </c>
      <c r="AM2789" t="str">
        <f>IF(AND($CF2789&lt;&gt;"",IFERROR(INDEX(subsample_country_map!$D:$D,MATCH($CF2789,subsample_country_map!$A:$A,0)),"")&lt;&gt;""),INDEX(subsample_country_map!$D:$D,MATCH($CF2789,subsample_country_map!$A:$A,0)),INDEX(lookup!$AC:$AC,MATCH($A2789,lookup!$A:$A,0)))</f>
        <v>1_western</v>
      </c>
      <c r="AN2789" t="str">
        <f>IF(AND($CF2789&lt;&gt;"",IFERROR(INDEX(subsample_country_map!$E:$E,MATCH($CF2789,subsample_country_map!$A:$A,0)),"")&lt;&gt;""),INDEX(subsample_country_map!$E:$E,MATCH($CF2789,subsample_country_map!$A:$A,0)),INDEX(lookup!$AD:$AD,MATCH($A2789,lookup!$A:$A,0)))</f>
        <v>1_common law</v>
      </c>
      <c r="AO2789" t="str">
        <f>INDEX(lookup!$Y:$Y,MATCH($A2789,lookup!$A:$A,0))</f>
        <v>0_published</v>
      </c>
      <c r="AP2789" t="str">
        <f>INDEX(lookup!$Z:$Z,MATCH($A2789,lookup!$A:$A,0))</f>
        <v>1_VHB high</v>
      </c>
      <c r="AQ2789" t="str">
        <f>INDEX(lookup!$W:$W,MATCH($A2789,lookup!$A:$A,0))</f>
        <v>1_fin/acc/econ</v>
      </c>
      <c r="AR2789" t="inlineStr">
        <is>
          <t>United States</t>
        </is>
      </c>
      <c r="AS2789" t="inlineStr">
        <is>
          <t>v10-adopted</t>
        </is>
      </c>
      <c r="BO2789" t="inlineStr">
        <is>
          <t>original</t>
        </is>
      </c>
      <c r="BP2789" t="inlineStr">
        <is>
          <t>Ge, Liu (2015)</t>
        </is>
      </c>
      <c r="BQ2789" t="inlineStr">
        <is>
          <t>v10-adopted</t>
        </is>
      </c>
      <c r="BT2789" t="n">
        <v>0</v>
      </c>
      <c r="BV2789" t="n">
        <v>595</v>
      </c>
      <c r="BW2789" t="n">
        <v>1992</v>
      </c>
      <c r="BX2789" t="n">
        <v>2009</v>
      </c>
      <c r="BZ2789" t="n">
        <v>2000.5</v>
      </c>
      <c r="CA2789" t="n">
        <v>0</v>
      </c>
      <c r="CB2789" t="n">
        <v>0</v>
      </c>
      <c r="CC2789" t="n">
        <v>0</v>
      </c>
      <c r="CD2789" t="n">
        <v>-0.05342458787417206</v>
      </c>
      <c r="CE2789" t="n">
        <v>1</v>
      </c>
    </row>
    <row r="2790">
      <c r="A2790" t="inlineStr">
        <is>
          <t>Hoepner et al (2016)</t>
        </is>
      </c>
      <c r="B2790" t="n">
        <v>610</v>
      </c>
      <c r="C2790" t="n">
        <v>-0.2174059830668181</v>
      </c>
      <c r="D2790" t="n">
        <v>74</v>
      </c>
      <c r="E2790">
        <f>IF(ISNUMBER($BA2790),$BA2790,IF(AND(ISNUMBER($D2790),ISNUMBER($BW2790),ISNUMBER($BX2790)),$D2790*($BX2790-$BW2790+1),""))</f>
        <v>592.0</v>
      </c>
      <c r="F2790" t="inlineStr">
        <is>
          <t>calculated</t>
        </is>
      </c>
      <c r="G2790" t="inlineStr">
        <is>
          <t>coded</t>
        </is>
      </c>
      <c r="H2790" t="inlineStr">
        <is>
          <t>partial</t>
        </is>
      </c>
      <c r="I2790" t="inlineStr">
        <is>
          <t>T-Statistic available</t>
        </is>
      </c>
      <c r="J2790">
        <f>IF($BW2790&lt;&gt;"",$BW2790,"")</f>
        <v>2005.0</v>
      </c>
      <c r="K2790">
        <f>IF($BX2790&lt;&gt;"",$BX2790,"")</f>
        <v>2012.0</v>
      </c>
      <c r="L2790">
        <f>IF(AND(ISNUMBER($BW2790),ISNUMBER($BX2790)),($BW2790+$BX2790)/2,"")</f>
        <v>2008.5</v>
      </c>
      <c r="M2790">
        <f>IF($L2790&lt;&gt;"",$L2790,"")</f>
        <v>2008.5</v>
      </c>
      <c r="N2790">
        <f>IF(AND(ISNUMBER($BW2790),ISNUMBER($BX2790)),MIN(1,MAX(0,($BX2790-2016+1)/($BX2790-$BW2790+1))),"")</f>
        <v>0.0</v>
      </c>
      <c r="O2790">
        <f>IF(AND(ISNUMBER($BW2790),ISNUMBER($BX2790)),MIN(1,MAX(0,($BX2790-2017+1)/($BX2790-$BW2790+1))),"")</f>
        <v>0.0</v>
      </c>
      <c r="P2790">
        <f>IF(AND(ISNUMBER($BW2790),ISNUMBER($BX2790)),MIN(1,MAX(0,($BX2790-2018+1)/($BX2790-$BW2790+1))),"")</f>
        <v>0.0</v>
      </c>
      <c r="Q2790">
        <f>IF(AND(ISNUMBER($BW2790),ISNUMBER($BX2790)),MIN(1,MAX(0,($BX2790-2019+1)/($BX2790-$BW2790+1))),"")</f>
        <v>0.0</v>
      </c>
      <c r="R2790">
        <f>IF(AND(ISNUMBER($BW2790),ISNUMBER($BX2790)),MIN(1,MAX(0,($BX2790-2016+1)/($BX2790-$BW2790+1))),"")</f>
        <v>0.0</v>
      </c>
      <c r="S2790">
        <f>IF($L2790&lt;&gt;"",IF($L2790&gt;=2015.5,1,0),"")</f>
        <v>0.0</v>
      </c>
      <c r="T2790">
        <f>IF($L2790&lt;&gt;"",IF($L2790&gt;=2016,1,0),"")</f>
        <v>0.0</v>
      </c>
      <c r="U2790">
        <f>IF(ISNUMBER($BX2790),IF($BX2790&gt;=2016,1,0),"")</f>
        <v>0.0</v>
      </c>
      <c r="V2790">
        <f>IF(ISNUMBER($BW2790),IF($BW2790&gt;=2016,1,0),"")</f>
        <v>0.0</v>
      </c>
      <c r="W2790" t="str">
        <f>IF(AND(ISNUMBER($BW2790),ISNUMBER($BX2790)),IF($BW2790&gt;=2016,"post-only",IF($BX2790&lt;2016,"pre-only","mixed")),"")</f>
        <v>pre-only</v>
      </c>
      <c r="X2790">
        <f>IF(AND(ISNUMBER($BW2790),ISNUMBER($BX2790)),MIN(1,MAX(0,($BX2790-2017+1)/($BX2790-$BW2790+1))),"")</f>
        <v>0.0</v>
      </c>
      <c r="Y2790">
        <f>IF(AND(ISNUMBER($BW2790),ISNUMBER($BX2790)),MIN(1,MAX(0,($BX2790-2018+1)/($BX2790-$BW2790+1))),"")</f>
        <v>0.0</v>
      </c>
      <c r="Z2790">
        <f>IF(AND(ISNUMBER($BW2790),ISNUMBER($BX2790)),MIN(1,MAX(0,($BX2790-2019+1)/($BX2790-$BW2790+1))),"")</f>
        <v>0.0</v>
      </c>
      <c r="AA2790">
        <f>IF(ISNUMBER($BX2790),IF($BX2790&gt;=2017,1,0),"")</f>
        <v>0.0</v>
      </c>
      <c r="AB2790">
        <f>IF(ISNUMBER($BX2790),IF($BX2790&gt;=2018,1,0),"")</f>
        <v>0.0</v>
      </c>
      <c r="AC2790">
        <f>IF(ISNUMBER($BX2790),IF($BX2790&gt;=2019,1,0),"")</f>
        <v>0.0</v>
      </c>
      <c r="AD2790">
        <f>IF($L2790&lt;&gt;"",IF($L2790&gt;2013,1,0),"")</f>
        <v>0.0</v>
      </c>
      <c r="AE2790">
        <f>IF($L2790&lt;&gt;"",1+IF($L2790&gt;2011,1,0)+IF($L2790&gt;2014,1,0),"")</f>
        <v>1.0</v>
      </c>
      <c r="AF2790" t="inlineStr">
        <is>
          <t>loan (interest rate)</t>
        </is>
      </c>
      <c r="AG2790" t="inlineStr">
        <is>
          <t>performance</t>
        </is>
      </c>
      <c r="AH2790" t="inlineStr">
        <is>
          <t>non-sensitive</t>
        </is>
      </c>
      <c r="AI2790" t="inlineStr">
        <is>
          <t>99_NCE</t>
        </is>
      </c>
      <c r="AJ2790" t="inlineStr">
        <is>
          <t>99_NCE</t>
        </is>
      </c>
      <c r="AK2790" t="str">
        <f>IF(AND($CF2790&lt;&gt;"",IFERROR(INDEX(subsample_country_map!$B:$B,MATCH($CF2790,subsample_country_map!$A:$A,0)),"")&lt;&gt;""),INDEX(subsample_country_map!$B:$B,MATCH($CF2790,subsample_country_map!$A:$A,0)),INDEX(lookup!$AA:$AA,MATCH($A2790,lookup!$A:$A,0)))</f>
        <v>99_NCE</v>
      </c>
      <c r="AL2790" t="str">
        <f>IF(AND($CF2790&lt;&gt;"",IFERROR(INDEX(subsample_country_map!$C:$C,MATCH($CF2790,subsample_country_map!$A:$A,0)),"")&lt;&gt;""),INDEX(subsample_country_map!$C:$C,MATCH($CF2790,subsample_country_map!$A:$A,0)),INDEX(lookup!$AB:$AB,MATCH($A2790,lookup!$A:$A,0)))</f>
        <v>99_NCE</v>
      </c>
      <c r="AM2790" t="str">
        <f>IF(AND($CF2790&lt;&gt;"",IFERROR(INDEX(subsample_country_map!$D:$D,MATCH($CF2790,subsample_country_map!$A:$A,0)),"")&lt;&gt;""),INDEX(subsample_country_map!$D:$D,MATCH($CF2790,subsample_country_map!$A:$A,0)),INDEX(lookup!$AC:$AC,MATCH($A2790,lookup!$A:$A,0)))</f>
        <v>99_NCE</v>
      </c>
      <c r="AN2790" t="str">
        <f>IF(AND($CF2790&lt;&gt;"",IFERROR(INDEX(subsample_country_map!$E:$E,MATCH($CF2790,subsample_country_map!$A:$A,0)),"")&lt;&gt;""),INDEX(subsample_country_map!$E:$E,MATCH($CF2790,subsample_country_map!$A:$A,0)),INDEX(lookup!$AD:$AD,MATCH($A2790,lookup!$A:$A,0)))</f>
        <v>99_NCE</v>
      </c>
      <c r="AO2790" t="str">
        <f>INDEX(lookup!$Y:$Y,MATCH($A2790,lookup!$A:$A,0))</f>
        <v>0_published</v>
      </c>
      <c r="AP2790" t="str">
        <f>INDEX(lookup!$Z:$Z,MATCH($A2790,lookup!$A:$A,0))</f>
        <v>1_VHB high</v>
      </c>
      <c r="AQ2790" t="str">
        <f>INDEX(lookup!$W:$W,MATCH($A2790,lookup!$A:$A,0))</f>
        <v>1_fin/acc/econ</v>
      </c>
      <c r="AR279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0" t="inlineStr">
        <is>
          <t>v10-adopted</t>
        </is>
      </c>
      <c r="BO2790" t="inlineStr">
        <is>
          <t>original</t>
        </is>
      </c>
      <c r="BP2790" t="inlineStr">
        <is>
          <t>Hoepner et al (2016)</t>
        </is>
      </c>
      <c r="BQ2790" t="inlineStr">
        <is>
          <t>v10-adopted</t>
        </is>
      </c>
      <c r="BT2790" t="n">
        <v>0</v>
      </c>
      <c r="BV2790" t="n">
        <v>610</v>
      </c>
      <c r="BW2790" t="n">
        <v>2005</v>
      </c>
      <c r="BX2790" t="n">
        <v>2012</v>
      </c>
      <c r="BZ2790" t="n">
        <v>2008.5</v>
      </c>
      <c r="CA2790" t="n">
        <v>0</v>
      </c>
      <c r="CB2790" t="n">
        <v>0</v>
      </c>
      <c r="CC2790" t="n">
        <v>0</v>
      </c>
      <c r="CD2790" t="n">
        <v>-0.2209317830211764</v>
      </c>
      <c r="CE2790" t="n">
        <v>1</v>
      </c>
    </row>
    <row r="2791">
      <c r="A2791" t="inlineStr">
        <is>
          <t>Hoepner et al (2016)</t>
        </is>
      </c>
      <c r="B2791" t="n">
        <v>611</v>
      </c>
      <c r="C2791" t="n">
        <v>-0.1636353176300743</v>
      </c>
      <c r="D2791" t="n">
        <v>59</v>
      </c>
      <c r="E2791">
        <f>IF(ISNUMBER($BA2791),$BA2791,IF(AND(ISNUMBER($D2791),ISNUMBER($BW2791),ISNUMBER($BX2791)),$D2791*($BX2791-$BW2791+1),""))</f>
        <v>472.0</v>
      </c>
      <c r="F2791" t="inlineStr">
        <is>
          <t>calculated</t>
        </is>
      </c>
      <c r="G2791" t="inlineStr">
        <is>
          <t>coded</t>
        </is>
      </c>
      <c r="H2791" t="inlineStr">
        <is>
          <t>partial</t>
        </is>
      </c>
      <c r="I2791" t="inlineStr">
        <is>
          <t>T-Statistic available</t>
        </is>
      </c>
      <c r="J2791">
        <f>IF($BW2791&lt;&gt;"",$BW2791,"")</f>
        <v>2005.0</v>
      </c>
      <c r="K2791">
        <f>IF($BX2791&lt;&gt;"",$BX2791,"")</f>
        <v>2012.0</v>
      </c>
      <c r="L2791">
        <f>IF(AND(ISNUMBER($BW2791),ISNUMBER($BX2791)),($BW2791+$BX2791)/2,"")</f>
        <v>2008.5</v>
      </c>
      <c r="M2791">
        <f>IF($L2791&lt;&gt;"",$L2791,"")</f>
        <v>2008.5</v>
      </c>
      <c r="N2791">
        <f>IF(AND(ISNUMBER($BW2791),ISNUMBER($BX2791)),MIN(1,MAX(0,($BX2791-2016+1)/($BX2791-$BW2791+1))),"")</f>
        <v>0.0</v>
      </c>
      <c r="O2791">
        <f>IF(AND(ISNUMBER($BW2791),ISNUMBER($BX2791)),MIN(1,MAX(0,($BX2791-2017+1)/($BX2791-$BW2791+1))),"")</f>
        <v>0.0</v>
      </c>
      <c r="P2791">
        <f>IF(AND(ISNUMBER($BW2791),ISNUMBER($BX2791)),MIN(1,MAX(0,($BX2791-2018+1)/($BX2791-$BW2791+1))),"")</f>
        <v>0.0</v>
      </c>
      <c r="Q2791">
        <f>IF(AND(ISNUMBER($BW2791),ISNUMBER($BX2791)),MIN(1,MAX(0,($BX2791-2019+1)/($BX2791-$BW2791+1))),"")</f>
        <v>0.0</v>
      </c>
      <c r="R2791">
        <f>IF(AND(ISNUMBER($BW2791),ISNUMBER($BX2791)),MIN(1,MAX(0,($BX2791-2016+1)/($BX2791-$BW2791+1))),"")</f>
        <v>0.0</v>
      </c>
      <c r="S2791">
        <f>IF($L2791&lt;&gt;"",IF($L2791&gt;=2015.5,1,0),"")</f>
        <v>0.0</v>
      </c>
      <c r="T2791">
        <f>IF($L2791&lt;&gt;"",IF($L2791&gt;=2016,1,0),"")</f>
        <v>0.0</v>
      </c>
      <c r="U2791">
        <f>IF(ISNUMBER($BX2791),IF($BX2791&gt;=2016,1,0),"")</f>
        <v>0.0</v>
      </c>
      <c r="V2791">
        <f>IF(ISNUMBER($BW2791),IF($BW2791&gt;=2016,1,0),"")</f>
        <v>0.0</v>
      </c>
      <c r="W2791" t="str">
        <f>IF(AND(ISNUMBER($BW2791),ISNUMBER($BX2791)),IF($BW2791&gt;=2016,"post-only",IF($BX2791&lt;2016,"pre-only","mixed")),"")</f>
        <v>pre-only</v>
      </c>
      <c r="X2791">
        <f>IF(AND(ISNUMBER($BW2791),ISNUMBER($BX2791)),MIN(1,MAX(0,($BX2791-2017+1)/($BX2791-$BW2791+1))),"")</f>
        <v>0.0</v>
      </c>
      <c r="Y2791">
        <f>IF(AND(ISNUMBER($BW2791),ISNUMBER($BX2791)),MIN(1,MAX(0,($BX2791-2018+1)/($BX2791-$BW2791+1))),"")</f>
        <v>0.0</v>
      </c>
      <c r="Z2791">
        <f>IF(AND(ISNUMBER($BW2791),ISNUMBER($BX2791)),MIN(1,MAX(0,($BX2791-2019+1)/($BX2791-$BW2791+1))),"")</f>
        <v>0.0</v>
      </c>
      <c r="AA2791">
        <f>IF(ISNUMBER($BX2791),IF($BX2791&gt;=2017,1,0),"")</f>
        <v>0.0</v>
      </c>
      <c r="AB2791">
        <f>IF(ISNUMBER($BX2791),IF($BX2791&gt;=2018,1,0),"")</f>
        <v>0.0</v>
      </c>
      <c r="AC2791">
        <f>IF(ISNUMBER($BX2791),IF($BX2791&gt;=2019,1,0),"")</f>
        <v>0.0</v>
      </c>
      <c r="AD2791">
        <f>IF($L2791&lt;&gt;"",IF($L2791&gt;2013,1,0),"")</f>
        <v>0.0</v>
      </c>
      <c r="AE2791">
        <f>IF($L2791&lt;&gt;"",1+IF($L2791&gt;2011,1,0)+IF($L2791&gt;2014,1,0),"")</f>
        <v>1.0</v>
      </c>
      <c r="AF2791" t="inlineStr">
        <is>
          <t>loan (interest rate)</t>
        </is>
      </c>
      <c r="AG2791" t="inlineStr">
        <is>
          <t>performance</t>
        </is>
      </c>
      <c r="AH2791" t="inlineStr">
        <is>
          <t>non-sensitive</t>
        </is>
      </c>
      <c r="AI2791" t="inlineStr">
        <is>
          <t>99_NCE</t>
        </is>
      </c>
      <c r="AJ2791" t="inlineStr">
        <is>
          <t>99_NCE</t>
        </is>
      </c>
      <c r="AK2791" t="str">
        <f>IF(AND($CF2791&lt;&gt;"",IFERROR(INDEX(subsample_country_map!$B:$B,MATCH($CF2791,subsample_country_map!$A:$A,0)),"")&lt;&gt;""),INDEX(subsample_country_map!$B:$B,MATCH($CF2791,subsample_country_map!$A:$A,0)),INDEX(lookup!$AA:$AA,MATCH($A2791,lookup!$A:$A,0)))</f>
        <v>99_NCE</v>
      </c>
      <c r="AL2791" t="str">
        <f>IF(AND($CF2791&lt;&gt;"",IFERROR(INDEX(subsample_country_map!$C:$C,MATCH($CF2791,subsample_country_map!$A:$A,0)),"")&lt;&gt;""),INDEX(subsample_country_map!$C:$C,MATCH($CF2791,subsample_country_map!$A:$A,0)),INDEX(lookup!$AB:$AB,MATCH($A2791,lookup!$A:$A,0)))</f>
        <v>99_NCE</v>
      </c>
      <c r="AM2791" t="str">
        <f>IF(AND($CF2791&lt;&gt;"",IFERROR(INDEX(subsample_country_map!$D:$D,MATCH($CF2791,subsample_country_map!$A:$A,0)),"")&lt;&gt;""),INDEX(subsample_country_map!$D:$D,MATCH($CF2791,subsample_country_map!$A:$A,0)),INDEX(lookup!$AC:$AC,MATCH($A2791,lookup!$A:$A,0)))</f>
        <v>99_NCE</v>
      </c>
      <c r="AN2791" t="str">
        <f>IF(AND($CF2791&lt;&gt;"",IFERROR(INDEX(subsample_country_map!$E:$E,MATCH($CF2791,subsample_country_map!$A:$A,0)),"")&lt;&gt;""),INDEX(subsample_country_map!$E:$E,MATCH($CF2791,subsample_country_map!$A:$A,0)),INDEX(lookup!$AD:$AD,MATCH($A2791,lookup!$A:$A,0)))</f>
        <v>99_NCE</v>
      </c>
      <c r="AO2791" t="str">
        <f>INDEX(lookup!$Y:$Y,MATCH($A2791,lookup!$A:$A,0))</f>
        <v>0_published</v>
      </c>
      <c r="AP2791" t="str">
        <f>INDEX(lookup!$Z:$Z,MATCH($A2791,lookup!$A:$A,0))</f>
        <v>1_VHB high</v>
      </c>
      <c r="AQ2791" t="str">
        <f>INDEX(lookup!$W:$W,MATCH($A2791,lookup!$A:$A,0))</f>
        <v>1_fin/acc/econ</v>
      </c>
      <c r="AR2791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1" t="inlineStr">
        <is>
          <t>v10-adopted</t>
        </is>
      </c>
      <c r="BO2791" t="inlineStr">
        <is>
          <t>original</t>
        </is>
      </c>
      <c r="BP2791" t="inlineStr">
        <is>
          <t>Hoepner et al (2016)</t>
        </is>
      </c>
      <c r="BQ2791" t="inlineStr">
        <is>
          <t>v10-adopted</t>
        </is>
      </c>
      <c r="BT2791" t="n">
        <v>0</v>
      </c>
      <c r="BV2791" t="n">
        <v>611</v>
      </c>
      <c r="BW2791" t="n">
        <v>2005</v>
      </c>
      <c r="BX2791" t="n">
        <v>2012</v>
      </c>
      <c r="BZ2791" t="n">
        <v>2008.5</v>
      </c>
      <c r="CA2791" t="n">
        <v>0</v>
      </c>
      <c r="CB2791" t="n">
        <v>0</v>
      </c>
      <c r="CC2791" t="n">
        <v>0</v>
      </c>
      <c r="CD2791" t="n">
        <v>-0.1651197686498031</v>
      </c>
      <c r="CE2791" t="n">
        <v>1</v>
      </c>
    </row>
    <row r="2792">
      <c r="A2792" t="inlineStr">
        <is>
          <t>Hoepner et al (2016)</t>
        </is>
      </c>
      <c r="B2792" t="n">
        <v>615</v>
      </c>
      <c r="C2792" t="n">
        <v>-0.1855624184869161</v>
      </c>
      <c r="D2792" t="n">
        <v>59</v>
      </c>
      <c r="E2792">
        <f>IF(ISNUMBER($BA2792),$BA2792,IF(AND(ISNUMBER($D2792),ISNUMBER($BW2792),ISNUMBER($BX2792)),$D2792*($BX2792-$BW2792+1),""))</f>
        <v>472.0</v>
      </c>
      <c r="F2792" t="inlineStr">
        <is>
          <t>calculated</t>
        </is>
      </c>
      <c r="G2792" t="inlineStr">
        <is>
          <t>coded</t>
        </is>
      </c>
      <c r="H2792" t="inlineStr">
        <is>
          <t>partial</t>
        </is>
      </c>
      <c r="I2792" t="inlineStr">
        <is>
          <t>T-Statistic available</t>
        </is>
      </c>
      <c r="J2792">
        <f>IF($BW2792&lt;&gt;"",$BW2792,"")</f>
        <v>2005.0</v>
      </c>
      <c r="K2792">
        <f>IF($BX2792&lt;&gt;"",$BX2792,"")</f>
        <v>2012.0</v>
      </c>
      <c r="L2792">
        <f>IF(AND(ISNUMBER($BW2792),ISNUMBER($BX2792)),($BW2792+$BX2792)/2,"")</f>
        <v>2008.5</v>
      </c>
      <c r="M2792">
        <f>IF($L2792&lt;&gt;"",$L2792,"")</f>
        <v>2008.5</v>
      </c>
      <c r="N2792">
        <f>IF(AND(ISNUMBER($BW2792),ISNUMBER($BX2792)),MIN(1,MAX(0,($BX2792-2016+1)/($BX2792-$BW2792+1))),"")</f>
        <v>0.0</v>
      </c>
      <c r="O2792">
        <f>IF(AND(ISNUMBER($BW2792),ISNUMBER($BX2792)),MIN(1,MAX(0,($BX2792-2017+1)/($BX2792-$BW2792+1))),"")</f>
        <v>0.0</v>
      </c>
      <c r="P2792">
        <f>IF(AND(ISNUMBER($BW2792),ISNUMBER($BX2792)),MIN(1,MAX(0,($BX2792-2018+1)/($BX2792-$BW2792+1))),"")</f>
        <v>0.0</v>
      </c>
      <c r="Q2792">
        <f>IF(AND(ISNUMBER($BW2792),ISNUMBER($BX2792)),MIN(1,MAX(0,($BX2792-2019+1)/($BX2792-$BW2792+1))),"")</f>
        <v>0.0</v>
      </c>
      <c r="R2792">
        <f>IF(AND(ISNUMBER($BW2792),ISNUMBER($BX2792)),MIN(1,MAX(0,($BX2792-2016+1)/($BX2792-$BW2792+1))),"")</f>
        <v>0.0</v>
      </c>
      <c r="S2792">
        <f>IF($L2792&lt;&gt;"",IF($L2792&gt;=2015.5,1,0),"")</f>
        <v>0.0</v>
      </c>
      <c r="T2792">
        <f>IF($L2792&lt;&gt;"",IF($L2792&gt;=2016,1,0),"")</f>
        <v>0.0</v>
      </c>
      <c r="U2792">
        <f>IF(ISNUMBER($BX2792),IF($BX2792&gt;=2016,1,0),"")</f>
        <v>0.0</v>
      </c>
      <c r="V2792">
        <f>IF(ISNUMBER($BW2792),IF($BW2792&gt;=2016,1,0),"")</f>
        <v>0.0</v>
      </c>
      <c r="W2792" t="str">
        <f>IF(AND(ISNUMBER($BW2792),ISNUMBER($BX2792)),IF($BW2792&gt;=2016,"post-only",IF($BX2792&lt;2016,"pre-only","mixed")),"")</f>
        <v>pre-only</v>
      </c>
      <c r="X2792">
        <f>IF(AND(ISNUMBER($BW2792),ISNUMBER($BX2792)),MIN(1,MAX(0,($BX2792-2017+1)/($BX2792-$BW2792+1))),"")</f>
        <v>0.0</v>
      </c>
      <c r="Y2792">
        <f>IF(AND(ISNUMBER($BW2792),ISNUMBER($BX2792)),MIN(1,MAX(0,($BX2792-2018+1)/($BX2792-$BW2792+1))),"")</f>
        <v>0.0</v>
      </c>
      <c r="Z2792">
        <f>IF(AND(ISNUMBER($BW2792),ISNUMBER($BX2792)),MIN(1,MAX(0,($BX2792-2019+1)/($BX2792-$BW2792+1))),"")</f>
        <v>0.0</v>
      </c>
      <c r="AA2792">
        <f>IF(ISNUMBER($BX2792),IF($BX2792&gt;=2017,1,0),"")</f>
        <v>0.0</v>
      </c>
      <c r="AB2792">
        <f>IF(ISNUMBER($BX2792),IF($BX2792&gt;=2018,1,0),"")</f>
        <v>0.0</v>
      </c>
      <c r="AC2792">
        <f>IF(ISNUMBER($BX2792),IF($BX2792&gt;=2019,1,0),"")</f>
        <v>0.0</v>
      </c>
      <c r="AD2792">
        <f>IF($L2792&lt;&gt;"",IF($L2792&gt;2013,1,0),"")</f>
        <v>0.0</v>
      </c>
      <c r="AE2792">
        <f>IF($L2792&lt;&gt;"",1+IF($L2792&gt;2011,1,0)+IF($L2792&gt;2014,1,0),"")</f>
        <v>1.0</v>
      </c>
      <c r="AF2792" t="inlineStr">
        <is>
          <t>loan (interest rate)</t>
        </is>
      </c>
      <c r="AG2792" t="inlineStr">
        <is>
          <t>performance</t>
        </is>
      </c>
      <c r="AH2792" t="inlineStr">
        <is>
          <t>non-sensitive</t>
        </is>
      </c>
      <c r="AI2792" t="inlineStr">
        <is>
          <t>99_NCE</t>
        </is>
      </c>
      <c r="AJ2792" t="inlineStr">
        <is>
          <t>99_NCE</t>
        </is>
      </c>
      <c r="AK2792" t="str">
        <f>IF(AND($CF2792&lt;&gt;"",IFERROR(INDEX(subsample_country_map!$B:$B,MATCH($CF2792,subsample_country_map!$A:$A,0)),"")&lt;&gt;""),INDEX(subsample_country_map!$B:$B,MATCH($CF2792,subsample_country_map!$A:$A,0)),INDEX(lookup!$AA:$AA,MATCH($A2792,lookup!$A:$A,0)))</f>
        <v>99_NCE</v>
      </c>
      <c r="AL2792" t="str">
        <f>IF(AND($CF2792&lt;&gt;"",IFERROR(INDEX(subsample_country_map!$C:$C,MATCH($CF2792,subsample_country_map!$A:$A,0)),"")&lt;&gt;""),INDEX(subsample_country_map!$C:$C,MATCH($CF2792,subsample_country_map!$A:$A,0)),INDEX(lookup!$AB:$AB,MATCH($A2792,lookup!$A:$A,0)))</f>
        <v>99_NCE</v>
      </c>
      <c r="AM2792" t="str">
        <f>IF(AND($CF2792&lt;&gt;"",IFERROR(INDEX(subsample_country_map!$D:$D,MATCH($CF2792,subsample_country_map!$A:$A,0)),"")&lt;&gt;""),INDEX(subsample_country_map!$D:$D,MATCH($CF2792,subsample_country_map!$A:$A,0)),INDEX(lookup!$AC:$AC,MATCH($A2792,lookup!$A:$A,0)))</f>
        <v>99_NCE</v>
      </c>
      <c r="AN2792" t="str">
        <f>IF(AND($CF2792&lt;&gt;"",IFERROR(INDEX(subsample_country_map!$E:$E,MATCH($CF2792,subsample_country_map!$A:$A,0)),"")&lt;&gt;""),INDEX(subsample_country_map!$E:$E,MATCH($CF2792,subsample_country_map!$A:$A,0)),INDEX(lookup!$AD:$AD,MATCH($A2792,lookup!$A:$A,0)))</f>
        <v>99_NCE</v>
      </c>
      <c r="AO2792" t="str">
        <f>INDEX(lookup!$Y:$Y,MATCH($A2792,lookup!$A:$A,0))</f>
        <v>0_published</v>
      </c>
      <c r="AP2792" t="str">
        <f>INDEX(lookup!$Z:$Z,MATCH($A2792,lookup!$A:$A,0))</f>
        <v>1_VHB high</v>
      </c>
      <c r="AQ2792" t="str">
        <f>INDEX(lookup!$W:$W,MATCH($A2792,lookup!$A:$A,0))</f>
        <v>1_fin/acc/econ</v>
      </c>
      <c r="AR2792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2" t="inlineStr">
        <is>
          <t>v10-adopted</t>
        </is>
      </c>
      <c r="BO2792" t="inlineStr">
        <is>
          <t>original</t>
        </is>
      </c>
      <c r="BP2792" t="inlineStr">
        <is>
          <t>Hoepner et al (2016)</t>
        </is>
      </c>
      <c r="BQ2792" t="inlineStr">
        <is>
          <t>v10-adopted</t>
        </is>
      </c>
      <c r="BT2792" t="n">
        <v>0</v>
      </c>
      <c r="BV2792" t="n">
        <v>615</v>
      </c>
      <c r="BW2792" t="n">
        <v>2005</v>
      </c>
      <c r="BX2792" t="n">
        <v>2012</v>
      </c>
      <c r="BZ2792" t="n">
        <v>2008.5</v>
      </c>
      <c r="CA2792" t="n">
        <v>0</v>
      </c>
      <c r="CB2792" t="n">
        <v>0</v>
      </c>
      <c r="CC2792" t="n">
        <v>0</v>
      </c>
      <c r="CD2792" t="n">
        <v>-0.1877373823709563</v>
      </c>
      <c r="CE2792" t="n">
        <v>1</v>
      </c>
    </row>
    <row r="2793">
      <c r="A2793" t="inlineStr">
        <is>
          <t>Hoepner et al (2016)</t>
        </is>
      </c>
      <c r="B2793" t="n">
        <v>616</v>
      </c>
      <c r="C2793" t="n">
        <v>-0.1783703148716276</v>
      </c>
      <c r="D2793" t="n">
        <v>59</v>
      </c>
      <c r="E2793">
        <f>IF(ISNUMBER($BA2793),$BA2793,IF(AND(ISNUMBER($D2793),ISNUMBER($BW2793),ISNUMBER($BX2793)),$D2793*($BX2793-$BW2793+1),""))</f>
        <v>472.0</v>
      </c>
      <c r="F2793" t="inlineStr">
        <is>
          <t>calculated</t>
        </is>
      </c>
      <c r="G2793" t="inlineStr">
        <is>
          <t>coded</t>
        </is>
      </c>
      <c r="H2793" t="inlineStr">
        <is>
          <t>partial</t>
        </is>
      </c>
      <c r="I2793" t="inlineStr">
        <is>
          <t>T-Statistic available</t>
        </is>
      </c>
      <c r="J2793">
        <f>IF($BW2793&lt;&gt;"",$BW2793,"")</f>
        <v>2005.0</v>
      </c>
      <c r="K2793">
        <f>IF($BX2793&lt;&gt;"",$BX2793,"")</f>
        <v>2012.0</v>
      </c>
      <c r="L2793">
        <f>IF(AND(ISNUMBER($BW2793),ISNUMBER($BX2793)),($BW2793+$BX2793)/2,"")</f>
        <v>2008.5</v>
      </c>
      <c r="M2793">
        <f>IF($L2793&lt;&gt;"",$L2793,"")</f>
        <v>2008.5</v>
      </c>
      <c r="N2793">
        <f>IF(AND(ISNUMBER($BW2793),ISNUMBER($BX2793)),MIN(1,MAX(0,($BX2793-2016+1)/($BX2793-$BW2793+1))),"")</f>
        <v>0.0</v>
      </c>
      <c r="O2793">
        <f>IF(AND(ISNUMBER($BW2793),ISNUMBER($BX2793)),MIN(1,MAX(0,($BX2793-2017+1)/($BX2793-$BW2793+1))),"")</f>
        <v>0.0</v>
      </c>
      <c r="P2793">
        <f>IF(AND(ISNUMBER($BW2793),ISNUMBER($BX2793)),MIN(1,MAX(0,($BX2793-2018+1)/($BX2793-$BW2793+1))),"")</f>
        <v>0.0</v>
      </c>
      <c r="Q2793">
        <f>IF(AND(ISNUMBER($BW2793),ISNUMBER($BX2793)),MIN(1,MAX(0,($BX2793-2019+1)/($BX2793-$BW2793+1))),"")</f>
        <v>0.0</v>
      </c>
      <c r="R2793">
        <f>IF(AND(ISNUMBER($BW2793),ISNUMBER($BX2793)),MIN(1,MAX(0,($BX2793-2016+1)/($BX2793-$BW2793+1))),"")</f>
        <v>0.0</v>
      </c>
      <c r="S2793">
        <f>IF($L2793&lt;&gt;"",IF($L2793&gt;=2015.5,1,0),"")</f>
        <v>0.0</v>
      </c>
      <c r="T2793">
        <f>IF($L2793&lt;&gt;"",IF($L2793&gt;=2016,1,0),"")</f>
        <v>0.0</v>
      </c>
      <c r="U2793">
        <f>IF(ISNUMBER($BX2793),IF($BX2793&gt;=2016,1,0),"")</f>
        <v>0.0</v>
      </c>
      <c r="V2793">
        <f>IF(ISNUMBER($BW2793),IF($BW2793&gt;=2016,1,0),"")</f>
        <v>0.0</v>
      </c>
      <c r="W2793" t="str">
        <f>IF(AND(ISNUMBER($BW2793),ISNUMBER($BX2793)),IF($BW2793&gt;=2016,"post-only",IF($BX2793&lt;2016,"pre-only","mixed")),"")</f>
        <v>pre-only</v>
      </c>
      <c r="X2793">
        <f>IF(AND(ISNUMBER($BW2793),ISNUMBER($BX2793)),MIN(1,MAX(0,($BX2793-2017+1)/($BX2793-$BW2793+1))),"")</f>
        <v>0.0</v>
      </c>
      <c r="Y2793">
        <f>IF(AND(ISNUMBER($BW2793),ISNUMBER($BX2793)),MIN(1,MAX(0,($BX2793-2018+1)/($BX2793-$BW2793+1))),"")</f>
        <v>0.0</v>
      </c>
      <c r="Z2793">
        <f>IF(AND(ISNUMBER($BW2793),ISNUMBER($BX2793)),MIN(1,MAX(0,($BX2793-2019+1)/($BX2793-$BW2793+1))),"")</f>
        <v>0.0</v>
      </c>
      <c r="AA2793">
        <f>IF(ISNUMBER($BX2793),IF($BX2793&gt;=2017,1,0),"")</f>
        <v>0.0</v>
      </c>
      <c r="AB2793">
        <f>IF(ISNUMBER($BX2793),IF($BX2793&gt;=2018,1,0),"")</f>
        <v>0.0</v>
      </c>
      <c r="AC2793">
        <f>IF(ISNUMBER($BX2793),IF($BX2793&gt;=2019,1,0),"")</f>
        <v>0.0</v>
      </c>
      <c r="AD2793">
        <f>IF($L2793&lt;&gt;"",IF($L2793&gt;2013,1,0),"")</f>
        <v>0.0</v>
      </c>
      <c r="AE2793">
        <f>IF($L2793&lt;&gt;"",1+IF($L2793&gt;2011,1,0)+IF($L2793&gt;2014,1,0),"")</f>
        <v>1.0</v>
      </c>
      <c r="AF2793" t="inlineStr">
        <is>
          <t>loan (interest rate)</t>
        </is>
      </c>
      <c r="AG2793" t="inlineStr">
        <is>
          <t>performance</t>
        </is>
      </c>
      <c r="AH2793" t="inlineStr">
        <is>
          <t>non-sensitive</t>
        </is>
      </c>
      <c r="AI2793" t="inlineStr">
        <is>
          <t>99_NCE</t>
        </is>
      </c>
      <c r="AJ2793" t="inlineStr">
        <is>
          <t>99_NCE</t>
        </is>
      </c>
      <c r="AK2793" t="str">
        <f>IF(AND($CF2793&lt;&gt;"",IFERROR(INDEX(subsample_country_map!$B:$B,MATCH($CF2793,subsample_country_map!$A:$A,0)),"")&lt;&gt;""),INDEX(subsample_country_map!$B:$B,MATCH($CF2793,subsample_country_map!$A:$A,0)),INDEX(lookup!$AA:$AA,MATCH($A2793,lookup!$A:$A,0)))</f>
        <v>99_NCE</v>
      </c>
      <c r="AL2793" t="str">
        <f>IF(AND($CF2793&lt;&gt;"",IFERROR(INDEX(subsample_country_map!$C:$C,MATCH($CF2793,subsample_country_map!$A:$A,0)),"")&lt;&gt;""),INDEX(subsample_country_map!$C:$C,MATCH($CF2793,subsample_country_map!$A:$A,0)),INDEX(lookup!$AB:$AB,MATCH($A2793,lookup!$A:$A,0)))</f>
        <v>99_NCE</v>
      </c>
      <c r="AM2793" t="str">
        <f>IF(AND($CF2793&lt;&gt;"",IFERROR(INDEX(subsample_country_map!$D:$D,MATCH($CF2793,subsample_country_map!$A:$A,0)),"")&lt;&gt;""),INDEX(subsample_country_map!$D:$D,MATCH($CF2793,subsample_country_map!$A:$A,0)),INDEX(lookup!$AC:$AC,MATCH($A2793,lookup!$A:$A,0)))</f>
        <v>99_NCE</v>
      </c>
      <c r="AN2793" t="str">
        <f>IF(AND($CF2793&lt;&gt;"",IFERROR(INDEX(subsample_country_map!$E:$E,MATCH($CF2793,subsample_country_map!$A:$A,0)),"")&lt;&gt;""),INDEX(subsample_country_map!$E:$E,MATCH($CF2793,subsample_country_map!$A:$A,0)),INDEX(lookup!$AD:$AD,MATCH($A2793,lookup!$A:$A,0)))</f>
        <v>99_NCE</v>
      </c>
      <c r="AO2793" t="str">
        <f>INDEX(lookup!$Y:$Y,MATCH($A2793,lookup!$A:$A,0))</f>
        <v>0_published</v>
      </c>
      <c r="AP2793" t="str">
        <f>INDEX(lookup!$Z:$Z,MATCH($A2793,lookup!$A:$A,0))</f>
        <v>1_VHB high</v>
      </c>
      <c r="AQ2793" t="str">
        <f>INDEX(lookup!$W:$W,MATCH($A2793,lookup!$A:$A,0))</f>
        <v>1_fin/acc/econ</v>
      </c>
      <c r="AR2793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3" t="inlineStr">
        <is>
          <t>v10-adopted</t>
        </is>
      </c>
      <c r="BO2793" t="inlineStr">
        <is>
          <t>original</t>
        </is>
      </c>
      <c r="BP2793" t="inlineStr">
        <is>
          <t>Hoepner et al (2016)</t>
        </is>
      </c>
      <c r="BQ2793" t="inlineStr">
        <is>
          <t>v10-adopted</t>
        </is>
      </c>
      <c r="BT2793" t="n">
        <v>0</v>
      </c>
      <c r="BV2793" t="n">
        <v>616</v>
      </c>
      <c r="BW2793" t="n">
        <v>2005</v>
      </c>
      <c r="BX2793" t="n">
        <v>2012</v>
      </c>
      <c r="BZ2793" t="n">
        <v>2008.5</v>
      </c>
      <c r="CA2793" t="n">
        <v>0</v>
      </c>
      <c r="CB2793" t="n">
        <v>0</v>
      </c>
      <c r="CC2793" t="n">
        <v>0</v>
      </c>
      <c r="CD2793" t="n">
        <v>-0.1802989424734416</v>
      </c>
      <c r="CE2793" t="n">
        <v>1</v>
      </c>
    </row>
    <row r="2794">
      <c r="A2794" t="inlineStr">
        <is>
          <t>Hoepner et al (2016)</t>
        </is>
      </c>
      <c r="B2794" t="n">
        <v>617</v>
      </c>
      <c r="C2794" t="n">
        <v>-0.1812243333284349</v>
      </c>
      <c r="D2794" t="n">
        <v>59</v>
      </c>
      <c r="E2794">
        <f>IF(ISNUMBER($BA2794),$BA2794,IF(AND(ISNUMBER($D2794),ISNUMBER($BW2794),ISNUMBER($BX2794)),$D2794*($BX2794-$BW2794+1),""))</f>
        <v>472.0</v>
      </c>
      <c r="F2794" t="inlineStr">
        <is>
          <t>calculated</t>
        </is>
      </c>
      <c r="G2794" t="inlineStr">
        <is>
          <t>coded</t>
        </is>
      </c>
      <c r="H2794" t="inlineStr">
        <is>
          <t>partial</t>
        </is>
      </c>
      <c r="I2794" t="inlineStr">
        <is>
          <t>T-Statistic available</t>
        </is>
      </c>
      <c r="J2794">
        <f>IF($BW2794&lt;&gt;"",$BW2794,"")</f>
        <v>2005.0</v>
      </c>
      <c r="K2794">
        <f>IF($BX2794&lt;&gt;"",$BX2794,"")</f>
        <v>2012.0</v>
      </c>
      <c r="L2794">
        <f>IF(AND(ISNUMBER($BW2794),ISNUMBER($BX2794)),($BW2794+$BX2794)/2,"")</f>
        <v>2008.5</v>
      </c>
      <c r="M2794">
        <f>IF($L2794&lt;&gt;"",$L2794,"")</f>
        <v>2008.5</v>
      </c>
      <c r="N2794">
        <f>IF(AND(ISNUMBER($BW2794),ISNUMBER($BX2794)),MIN(1,MAX(0,($BX2794-2016+1)/($BX2794-$BW2794+1))),"")</f>
        <v>0.0</v>
      </c>
      <c r="O2794">
        <f>IF(AND(ISNUMBER($BW2794),ISNUMBER($BX2794)),MIN(1,MAX(0,($BX2794-2017+1)/($BX2794-$BW2794+1))),"")</f>
        <v>0.0</v>
      </c>
      <c r="P2794">
        <f>IF(AND(ISNUMBER($BW2794),ISNUMBER($BX2794)),MIN(1,MAX(0,($BX2794-2018+1)/($BX2794-$BW2794+1))),"")</f>
        <v>0.0</v>
      </c>
      <c r="Q2794">
        <f>IF(AND(ISNUMBER($BW2794),ISNUMBER($BX2794)),MIN(1,MAX(0,($BX2794-2019+1)/($BX2794-$BW2794+1))),"")</f>
        <v>0.0</v>
      </c>
      <c r="R2794">
        <f>IF(AND(ISNUMBER($BW2794),ISNUMBER($BX2794)),MIN(1,MAX(0,($BX2794-2016+1)/($BX2794-$BW2794+1))),"")</f>
        <v>0.0</v>
      </c>
      <c r="S2794">
        <f>IF($L2794&lt;&gt;"",IF($L2794&gt;=2015.5,1,0),"")</f>
        <v>0.0</v>
      </c>
      <c r="T2794">
        <f>IF($L2794&lt;&gt;"",IF($L2794&gt;=2016,1,0),"")</f>
        <v>0.0</v>
      </c>
      <c r="U2794">
        <f>IF(ISNUMBER($BX2794),IF($BX2794&gt;=2016,1,0),"")</f>
        <v>0.0</v>
      </c>
      <c r="V2794">
        <f>IF(ISNUMBER($BW2794),IF($BW2794&gt;=2016,1,0),"")</f>
        <v>0.0</v>
      </c>
      <c r="W2794" t="str">
        <f>IF(AND(ISNUMBER($BW2794),ISNUMBER($BX2794)),IF($BW2794&gt;=2016,"post-only",IF($BX2794&lt;2016,"pre-only","mixed")),"")</f>
        <v>pre-only</v>
      </c>
      <c r="X2794">
        <f>IF(AND(ISNUMBER($BW2794),ISNUMBER($BX2794)),MIN(1,MAX(0,($BX2794-2017+1)/($BX2794-$BW2794+1))),"")</f>
        <v>0.0</v>
      </c>
      <c r="Y2794">
        <f>IF(AND(ISNUMBER($BW2794),ISNUMBER($BX2794)),MIN(1,MAX(0,($BX2794-2018+1)/($BX2794-$BW2794+1))),"")</f>
        <v>0.0</v>
      </c>
      <c r="Z2794">
        <f>IF(AND(ISNUMBER($BW2794),ISNUMBER($BX2794)),MIN(1,MAX(0,($BX2794-2019+1)/($BX2794-$BW2794+1))),"")</f>
        <v>0.0</v>
      </c>
      <c r="AA2794">
        <f>IF(ISNUMBER($BX2794),IF($BX2794&gt;=2017,1,0),"")</f>
        <v>0.0</v>
      </c>
      <c r="AB2794">
        <f>IF(ISNUMBER($BX2794),IF($BX2794&gt;=2018,1,0),"")</f>
        <v>0.0</v>
      </c>
      <c r="AC2794">
        <f>IF(ISNUMBER($BX2794),IF($BX2794&gt;=2019,1,0),"")</f>
        <v>0.0</v>
      </c>
      <c r="AD2794">
        <f>IF($L2794&lt;&gt;"",IF($L2794&gt;2013,1,0),"")</f>
        <v>0.0</v>
      </c>
      <c r="AE2794">
        <f>IF($L2794&lt;&gt;"",1+IF($L2794&gt;2011,1,0)+IF($L2794&gt;2014,1,0),"")</f>
        <v>1.0</v>
      </c>
      <c r="AF2794" t="inlineStr">
        <is>
          <t>loan (interest rate)</t>
        </is>
      </c>
      <c r="AG2794" t="inlineStr">
        <is>
          <t>performance</t>
        </is>
      </c>
      <c r="AH2794" t="inlineStr">
        <is>
          <t>non-sensitive</t>
        </is>
      </c>
      <c r="AI2794" t="inlineStr">
        <is>
          <t>99_NCE</t>
        </is>
      </c>
      <c r="AJ2794" t="inlineStr">
        <is>
          <t>99_NCE</t>
        </is>
      </c>
      <c r="AK2794" t="str">
        <f>IF(AND($CF2794&lt;&gt;"",IFERROR(INDEX(subsample_country_map!$B:$B,MATCH($CF2794,subsample_country_map!$A:$A,0)),"")&lt;&gt;""),INDEX(subsample_country_map!$B:$B,MATCH($CF2794,subsample_country_map!$A:$A,0)),INDEX(lookup!$AA:$AA,MATCH($A2794,lookup!$A:$A,0)))</f>
        <v>99_NCE</v>
      </c>
      <c r="AL2794" t="str">
        <f>IF(AND($CF2794&lt;&gt;"",IFERROR(INDEX(subsample_country_map!$C:$C,MATCH($CF2794,subsample_country_map!$A:$A,0)),"")&lt;&gt;""),INDEX(subsample_country_map!$C:$C,MATCH($CF2794,subsample_country_map!$A:$A,0)),INDEX(lookup!$AB:$AB,MATCH($A2794,lookup!$A:$A,0)))</f>
        <v>99_NCE</v>
      </c>
      <c r="AM2794" t="str">
        <f>IF(AND($CF2794&lt;&gt;"",IFERROR(INDEX(subsample_country_map!$D:$D,MATCH($CF2794,subsample_country_map!$A:$A,0)),"")&lt;&gt;""),INDEX(subsample_country_map!$D:$D,MATCH($CF2794,subsample_country_map!$A:$A,0)),INDEX(lookup!$AC:$AC,MATCH($A2794,lookup!$A:$A,0)))</f>
        <v>99_NCE</v>
      </c>
      <c r="AN2794" t="str">
        <f>IF(AND($CF2794&lt;&gt;"",IFERROR(INDEX(subsample_country_map!$E:$E,MATCH($CF2794,subsample_country_map!$A:$A,0)),"")&lt;&gt;""),INDEX(subsample_country_map!$E:$E,MATCH($CF2794,subsample_country_map!$A:$A,0)),INDEX(lookup!$AD:$AD,MATCH($A2794,lookup!$A:$A,0)))</f>
        <v>99_NCE</v>
      </c>
      <c r="AO2794" t="str">
        <f>INDEX(lookup!$Y:$Y,MATCH($A2794,lookup!$A:$A,0))</f>
        <v>0_published</v>
      </c>
      <c r="AP2794" t="str">
        <f>INDEX(lookup!$Z:$Z,MATCH($A2794,lookup!$A:$A,0))</f>
        <v>1_VHB high</v>
      </c>
      <c r="AQ2794" t="str">
        <f>INDEX(lookup!$W:$W,MATCH($A2794,lookup!$A:$A,0))</f>
        <v>1_fin/acc/econ</v>
      </c>
      <c r="AR2794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4" t="inlineStr">
        <is>
          <t>v10-adopted</t>
        </is>
      </c>
      <c r="BO2794" t="inlineStr">
        <is>
          <t>original</t>
        </is>
      </c>
      <c r="BP2794" t="inlineStr">
        <is>
          <t>Hoepner et al (2016)</t>
        </is>
      </c>
      <c r="BQ2794" t="inlineStr">
        <is>
          <t>v10-adopted</t>
        </is>
      </c>
      <c r="BT2794" t="n">
        <v>0</v>
      </c>
      <c r="BV2794" t="n">
        <v>617</v>
      </c>
      <c r="BW2794" t="n">
        <v>2005</v>
      </c>
      <c r="BX2794" t="n">
        <v>2012</v>
      </c>
      <c r="BZ2794" t="n">
        <v>2008.5</v>
      </c>
      <c r="CA2794" t="n">
        <v>0</v>
      </c>
      <c r="CB2794" t="n">
        <v>0</v>
      </c>
      <c r="CC2794" t="n">
        <v>0</v>
      </c>
      <c r="CD2794" t="n">
        <v>-0.1832483075540414</v>
      </c>
      <c r="CE2794" t="n">
        <v>1</v>
      </c>
    </row>
    <row r="2795">
      <c r="A2795" t="inlineStr">
        <is>
          <t>Jung et al (2016)</t>
        </is>
      </c>
      <c r="B2795" t="n">
        <v>690</v>
      </c>
      <c r="C2795" t="n">
        <v>-0.1789556168997671</v>
      </c>
      <c r="D2795" t="n">
        <v>78</v>
      </c>
      <c r="E2795">
        <f>IF(ISNUMBER($BA2795),$BA2795,IF(AND(ISNUMBER($D2795),ISNUMBER($BW2795),ISNUMBER($BX2795)),$D2795*($BX2795-$BW2795+1),""))</f>
        <v>390.0</v>
      </c>
      <c r="F2795" t="inlineStr">
        <is>
          <t>calculated</t>
        </is>
      </c>
      <c r="G2795" t="inlineStr">
        <is>
          <t>coded</t>
        </is>
      </c>
      <c r="H2795" t="inlineStr">
        <is>
          <t>partial</t>
        </is>
      </c>
      <c r="I2795" t="inlineStr">
        <is>
          <t>p-Value available</t>
        </is>
      </c>
      <c r="J2795">
        <f>IF($BW2795&lt;&gt;"",$BW2795,"")</f>
        <v>2009.0</v>
      </c>
      <c r="K2795">
        <f>IF($BX2795&lt;&gt;"",$BX2795,"")</f>
        <v>2013.0</v>
      </c>
      <c r="L2795">
        <f>IF(AND(ISNUMBER($BW2795),ISNUMBER($BX2795)),($BW2795+$BX2795)/2,"")</f>
        <v>2011.0</v>
      </c>
      <c r="M2795">
        <f>IF($L2795&lt;&gt;"",$L2795,"")</f>
        <v>2011.0</v>
      </c>
      <c r="N2795">
        <f>IF(AND(ISNUMBER($BW2795),ISNUMBER($BX2795)),MIN(1,MAX(0,($BX2795-2016+1)/($BX2795-$BW2795+1))),"")</f>
        <v>0.0</v>
      </c>
      <c r="O2795">
        <f>IF(AND(ISNUMBER($BW2795),ISNUMBER($BX2795)),MIN(1,MAX(0,($BX2795-2017+1)/($BX2795-$BW2795+1))),"")</f>
        <v>0.0</v>
      </c>
      <c r="P2795">
        <f>IF(AND(ISNUMBER($BW2795),ISNUMBER($BX2795)),MIN(1,MAX(0,($BX2795-2018+1)/($BX2795-$BW2795+1))),"")</f>
        <v>0.0</v>
      </c>
      <c r="Q2795">
        <f>IF(AND(ISNUMBER($BW2795),ISNUMBER($BX2795)),MIN(1,MAX(0,($BX2795-2019+1)/($BX2795-$BW2795+1))),"")</f>
        <v>0.0</v>
      </c>
      <c r="R2795">
        <f>IF(AND(ISNUMBER($BW2795),ISNUMBER($BX2795)),MIN(1,MAX(0,($BX2795-2016+1)/($BX2795-$BW2795+1))),"")</f>
        <v>0.0</v>
      </c>
      <c r="S2795">
        <f>IF($L2795&lt;&gt;"",IF($L2795&gt;=2015.5,1,0),"")</f>
        <v>0.0</v>
      </c>
      <c r="T2795">
        <f>IF($L2795&lt;&gt;"",IF($L2795&gt;=2016,1,0),"")</f>
        <v>0.0</v>
      </c>
      <c r="U2795">
        <f>IF(ISNUMBER($BX2795),IF($BX2795&gt;=2016,1,0),"")</f>
        <v>0.0</v>
      </c>
      <c r="V2795">
        <f>IF(ISNUMBER($BW2795),IF($BW2795&gt;=2016,1,0),"")</f>
        <v>0.0</v>
      </c>
      <c r="W2795" t="str">
        <f>IF(AND(ISNUMBER($BW2795),ISNUMBER($BX2795)),IF($BW2795&gt;=2016,"post-only",IF($BX2795&lt;2016,"pre-only","mixed")),"")</f>
        <v>pre-only</v>
      </c>
      <c r="X2795">
        <f>IF(AND(ISNUMBER($BW2795),ISNUMBER($BX2795)),MIN(1,MAX(0,($BX2795-2017+1)/($BX2795-$BW2795+1))),"")</f>
        <v>0.0</v>
      </c>
      <c r="Y2795">
        <f>IF(AND(ISNUMBER($BW2795),ISNUMBER($BX2795)),MIN(1,MAX(0,($BX2795-2018+1)/($BX2795-$BW2795+1))),"")</f>
        <v>0.0</v>
      </c>
      <c r="Z2795">
        <f>IF(AND(ISNUMBER($BW2795),ISNUMBER($BX2795)),MIN(1,MAX(0,($BX2795-2019+1)/($BX2795-$BW2795+1))),"")</f>
        <v>0.0</v>
      </c>
      <c r="AA2795">
        <f>IF(ISNUMBER($BX2795),IF($BX2795&gt;=2017,1,0),"")</f>
        <v>0.0</v>
      </c>
      <c r="AB2795">
        <f>IF(ISNUMBER($BX2795),IF($BX2795&gt;=2018,1,0),"")</f>
        <v>0.0</v>
      </c>
      <c r="AC2795">
        <f>IF(ISNUMBER($BX2795),IF($BX2795&gt;=2019,1,0),"")</f>
        <v>0.0</v>
      </c>
      <c r="AD2795">
        <f>IF($L2795&lt;&gt;"",IF($L2795&gt;2013,1,0),"")</f>
        <v>0.0</v>
      </c>
      <c r="AE2795">
        <f>IF($L2795&lt;&gt;"",1+IF($L2795&gt;2011,1,0)+IF($L2795&gt;2014,1,0),"")</f>
        <v>1.0</v>
      </c>
      <c r="AF2795" t="inlineStr">
        <is>
          <t>loan (interest rate)</t>
        </is>
      </c>
      <c r="AG2795" t="inlineStr">
        <is>
          <t>disclosure</t>
        </is>
      </c>
      <c r="AH2795" t="inlineStr">
        <is>
          <t>sensitive</t>
        </is>
      </c>
      <c r="AI2795" t="inlineStr">
        <is>
          <t>without ETS/CT</t>
        </is>
      </c>
      <c r="AJ2795" t="inlineStr">
        <is>
          <t>without ETS/CT</t>
        </is>
      </c>
      <c r="AK2795" t="str">
        <f>IF(AND($CF2795&lt;&gt;"",IFERROR(INDEX(subsample_country_map!$B:$B,MATCH($CF2795,subsample_country_map!$A:$A,0)),"")&lt;&gt;""),INDEX(subsample_country_map!$B:$B,MATCH($CF2795,subsample_country_map!$A:$A,0)),INDEX(lookup!$AA:$AA,MATCH($A2795,lookup!$A:$A,0)))</f>
        <v>3_AsiaPac</v>
      </c>
      <c r="AL2795" t="str">
        <f>IF(AND($CF2795&lt;&gt;"",IFERROR(INDEX(subsample_country_map!$C:$C,MATCH($CF2795,subsample_country_map!$A:$A,0)),"")&lt;&gt;""),INDEX(subsample_country_map!$C:$C,MATCH($CF2795,subsample_country_map!$A:$A,0)),INDEX(lookup!$AB:$AB,MATCH($A2795,lookup!$A:$A,0)))</f>
        <v>1_developed</v>
      </c>
      <c r="AM2795" t="str">
        <f>IF(AND($CF2795&lt;&gt;"",IFERROR(INDEX(subsample_country_map!$D:$D,MATCH($CF2795,subsample_country_map!$A:$A,0)),"")&lt;&gt;""),INDEX(subsample_country_map!$D:$D,MATCH($CF2795,subsample_country_map!$A:$A,0)),INDEX(lookup!$AC:$AC,MATCH($A2795,lookup!$A:$A,0)))</f>
        <v>1_western</v>
      </c>
      <c r="AN2795" t="str">
        <f>IF(AND($CF2795&lt;&gt;"",IFERROR(INDEX(subsample_country_map!$E:$E,MATCH($CF2795,subsample_country_map!$A:$A,0)),"")&lt;&gt;""),INDEX(subsample_country_map!$E:$E,MATCH($CF2795,subsample_country_map!$A:$A,0)),INDEX(lookup!$AD:$AD,MATCH($A2795,lookup!$A:$A,0)))</f>
        <v>1_common law</v>
      </c>
      <c r="AO2795" t="str">
        <f>INDEX(lookup!$Y:$Y,MATCH($A2795,lookup!$A:$A,0))</f>
        <v>0_published</v>
      </c>
      <c r="AP2795" t="str">
        <f>INDEX(lookup!$Z:$Z,MATCH($A2795,lookup!$A:$A,0))</f>
        <v>1_VHB high</v>
      </c>
      <c r="AQ2795" t="str">
        <f>INDEX(lookup!$W:$W,MATCH($A2795,lookup!$A:$A,0))</f>
        <v>3_mgmt</v>
      </c>
      <c r="AR2795" t="inlineStr">
        <is>
          <t>Australia</t>
        </is>
      </c>
      <c r="AS2795" t="inlineStr">
        <is>
          <t>v10_version</t>
        </is>
      </c>
      <c r="BO2795" t="inlineStr">
        <is>
          <t>original</t>
        </is>
      </c>
      <c r="BP2795" t="inlineStr">
        <is>
          <t>Jung et al (2016)</t>
        </is>
      </c>
      <c r="BQ2795" t="inlineStr">
        <is>
          <t>v10-adopted</t>
        </is>
      </c>
      <c r="BT2795" t="n">
        <v>0</v>
      </c>
      <c r="BV2795" t="n">
        <v>690</v>
      </c>
      <c r="BW2795" t="n">
        <v>2009</v>
      </c>
      <c r="BX2795" t="n">
        <v>2013</v>
      </c>
      <c r="BZ2795" t="n">
        <v>2011</v>
      </c>
      <c r="CA2795" t="n">
        <v>0</v>
      </c>
      <c r="CB2795" t="n">
        <v>0</v>
      </c>
      <c r="CC2795" t="n">
        <v>0</v>
      </c>
      <c r="CD2795" t="n">
        <v>-0.1809035436665237</v>
      </c>
      <c r="CE2795" t="n">
        <v>1</v>
      </c>
    </row>
    <row r="2796">
      <c r="A2796" t="inlineStr">
        <is>
          <t>Kim, Kim (2022)</t>
        </is>
      </c>
      <c r="B2796" t="n">
        <v>715</v>
      </c>
      <c r="C2796" t="n">
        <v>-0.1312540076210579</v>
      </c>
      <c r="D2796" t="n">
        <v>57</v>
      </c>
      <c r="E2796">
        <f>IF(ISNUMBER($BA2796),$BA2796,IF(AND(ISNUMBER($D2796),ISNUMBER($BW2796),ISNUMBER($BX2796)),$D2796*($BX2796-$BW2796+1),""))</f>
        <v>513.0</v>
      </c>
      <c r="F2796" t="inlineStr">
        <is>
          <t>calculated</t>
        </is>
      </c>
      <c r="G2796" t="inlineStr">
        <is>
          <t>coded</t>
        </is>
      </c>
      <c r="H2796" t="inlineStr">
        <is>
          <t>partial</t>
        </is>
      </c>
      <c r="I2796" t="inlineStr">
        <is>
          <t>Regression Cofficient and Standard Error  available</t>
        </is>
      </c>
      <c r="J2796">
        <f>IF($BW2796&lt;&gt;"",$BW2796,"")</f>
        <v>2011.0</v>
      </c>
      <c r="K2796">
        <f>IF($BX2796&lt;&gt;"",$BX2796,"")</f>
        <v>2019.0</v>
      </c>
      <c r="L2796">
        <f>IF(AND(ISNUMBER($BW2796),ISNUMBER($BX2796)),($BW2796+$BX2796)/2,"")</f>
        <v>2015.0</v>
      </c>
      <c r="M2796">
        <f>IF($L2796&lt;&gt;"",$L2796,"")</f>
        <v>2015.0</v>
      </c>
      <c r="N2796">
        <f>IF(AND(ISNUMBER($BW2796),ISNUMBER($BX2796)),MIN(1,MAX(0,($BX2796-2016+1)/($BX2796-$BW2796+1))),"")</f>
        <v>0.4444444444444444</v>
      </c>
      <c r="O2796">
        <f>IF(AND(ISNUMBER($BW2796),ISNUMBER($BX2796)),MIN(1,MAX(0,($BX2796-2017+1)/($BX2796-$BW2796+1))),"")</f>
        <v>0.3333333333333333</v>
      </c>
      <c r="P2796">
        <f>IF(AND(ISNUMBER($BW2796),ISNUMBER($BX2796)),MIN(1,MAX(0,($BX2796-2018+1)/($BX2796-$BW2796+1))),"")</f>
        <v>0.2222222222222222</v>
      </c>
      <c r="Q2796">
        <f>IF(AND(ISNUMBER($BW2796),ISNUMBER($BX2796)),MIN(1,MAX(0,($BX2796-2019+1)/($BX2796-$BW2796+1))),"")</f>
        <v>0.1111111111111111</v>
      </c>
      <c r="R2796">
        <f>IF(AND(ISNUMBER($BW2796),ISNUMBER($BX2796)),MIN(1,MAX(0,($BX2796-2016+1)/($BX2796-$BW2796+1))),"")</f>
        <v>0.4444444444444444</v>
      </c>
      <c r="S2796">
        <f>IF($L2796&lt;&gt;"",IF($L2796&gt;=2015.5,1,0),"")</f>
        <v>0.0</v>
      </c>
      <c r="T2796">
        <f>IF($L2796&lt;&gt;"",IF($L2796&gt;=2016,1,0),"")</f>
        <v>0.0</v>
      </c>
      <c r="U2796">
        <f>IF(ISNUMBER($BX2796),IF($BX2796&gt;=2016,1,0),"")</f>
        <v>1.0</v>
      </c>
      <c r="V2796">
        <f>IF(ISNUMBER($BW2796),IF($BW2796&gt;=2016,1,0),"")</f>
        <v>0.0</v>
      </c>
      <c r="W2796" t="str">
        <f>IF(AND(ISNUMBER($BW2796),ISNUMBER($BX2796)),IF($BW2796&gt;=2016,"post-only",IF($BX2796&lt;2016,"pre-only","mixed")),"")</f>
        <v>mixed</v>
      </c>
      <c r="X2796">
        <f>IF(AND(ISNUMBER($BW2796),ISNUMBER($BX2796)),MIN(1,MAX(0,($BX2796-2017+1)/($BX2796-$BW2796+1))),"")</f>
        <v>0.3333333333333333</v>
      </c>
      <c r="Y2796">
        <f>IF(AND(ISNUMBER($BW2796),ISNUMBER($BX2796)),MIN(1,MAX(0,($BX2796-2018+1)/($BX2796-$BW2796+1))),"")</f>
        <v>0.2222222222222222</v>
      </c>
      <c r="Z2796">
        <f>IF(AND(ISNUMBER($BW2796),ISNUMBER($BX2796)),MIN(1,MAX(0,($BX2796-2019+1)/($BX2796-$BW2796+1))),"")</f>
        <v>0.1111111111111111</v>
      </c>
      <c r="AA2796">
        <f>IF(ISNUMBER($BX2796),IF($BX2796&gt;=2017,1,0),"")</f>
        <v>1.0</v>
      </c>
      <c r="AB2796">
        <f>IF(ISNUMBER($BX2796),IF($BX2796&gt;=2018,1,0),"")</f>
        <v>1.0</v>
      </c>
      <c r="AC2796">
        <f>IF(ISNUMBER($BX2796),IF($BX2796&gt;=2019,1,0),"")</f>
        <v>1.0</v>
      </c>
      <c r="AD2796">
        <f>IF($L2796&lt;&gt;"",IF($L2796&gt;2013,1,0),"")</f>
        <v>1.0</v>
      </c>
      <c r="AE2796">
        <f>IF($L2796&lt;&gt;"",1+IF($L2796&gt;2011,1,0)+IF($L2796&gt;2014,1,0),"")</f>
        <v>3.0</v>
      </c>
      <c r="AF2796" t="inlineStr">
        <is>
          <t>rating</t>
        </is>
      </c>
      <c r="AG2796" t="inlineStr">
        <is>
          <t>performance</t>
        </is>
      </c>
      <c r="AH2796" t="inlineStr">
        <is>
          <t>non-sensitive</t>
        </is>
      </c>
      <c r="AI2796" t="inlineStr">
        <is>
          <t>with ETS/CT</t>
        </is>
      </c>
      <c r="AJ2796" t="inlineStr">
        <is>
          <t>without ETS/CT</t>
        </is>
      </c>
      <c r="AK2796" t="str">
        <f>IF(AND($CF2796&lt;&gt;"",IFERROR(INDEX(subsample_country_map!$B:$B,MATCH($CF2796,subsample_country_map!$A:$A,0)),"")&lt;&gt;""),INDEX(subsample_country_map!$B:$B,MATCH($CF2796,subsample_country_map!$A:$A,0)),INDEX(lookup!$AA:$AA,MATCH($A2796,lookup!$A:$A,0)))</f>
        <v>3_AsiaPac</v>
      </c>
      <c r="AL2796" t="str">
        <f>IF(AND($CF2796&lt;&gt;"",IFERROR(INDEX(subsample_country_map!$C:$C,MATCH($CF2796,subsample_country_map!$A:$A,0)),"")&lt;&gt;""),INDEX(subsample_country_map!$C:$C,MATCH($CF2796,subsample_country_map!$A:$A,0)),INDEX(lookup!$AB:$AB,MATCH($A2796,lookup!$A:$A,0)))</f>
        <v>1_developed</v>
      </c>
      <c r="AM2796" t="str">
        <f>IF(AND($CF2796&lt;&gt;"",IFERROR(INDEX(subsample_country_map!$D:$D,MATCH($CF2796,subsample_country_map!$A:$A,0)),"")&lt;&gt;""),INDEX(subsample_country_map!$D:$D,MATCH($CF2796,subsample_country_map!$A:$A,0)),INDEX(lookup!$AC:$AC,MATCH($A2796,lookup!$A:$A,0)))</f>
        <v>2_non_western</v>
      </c>
      <c r="AN2796" t="str">
        <f>IF(AND($CF2796&lt;&gt;"",IFERROR(INDEX(subsample_country_map!$E:$E,MATCH($CF2796,subsample_country_map!$A:$A,0)),"")&lt;&gt;""),INDEX(subsample_country_map!$E:$E,MATCH($CF2796,subsample_country_map!$A:$A,0)),INDEX(lookup!$AD:$AD,MATCH($A2796,lookup!$A:$A,0)))</f>
        <v>2_civil law</v>
      </c>
      <c r="AO2796" t="str">
        <f>INDEX(lookup!$Y:$Y,MATCH($A2796,lookup!$A:$A,0))</f>
        <v>0_published</v>
      </c>
      <c r="AP2796" t="str">
        <f>INDEX(lookup!$Z:$Z,MATCH($A2796,lookup!$A:$A,0))</f>
        <v>0_VHB low</v>
      </c>
      <c r="AQ2796" t="str">
        <f>INDEX(lookup!$W:$W,MATCH($A2796,lookup!$A:$A,0))</f>
        <v>3_mgmt</v>
      </c>
      <c r="AR2796" t="inlineStr">
        <is>
          <t>South Korea</t>
        </is>
      </c>
      <c r="AS2796" t="inlineStr">
        <is>
          <t>v10-adopted</t>
        </is>
      </c>
      <c r="BO2796" t="inlineStr">
        <is>
          <t>original</t>
        </is>
      </c>
      <c r="BP2796" t="inlineStr">
        <is>
          <t>Kim, Kim (2022)</t>
        </is>
      </c>
      <c r="BQ2796" t="inlineStr">
        <is>
          <t>v10-adopted</t>
        </is>
      </c>
      <c r="BT2796" t="n">
        <v>0</v>
      </c>
      <c r="BV2796" t="n">
        <v>715</v>
      </c>
      <c r="BW2796" t="n">
        <v>2011</v>
      </c>
      <c r="BX2796" t="n">
        <v>2019</v>
      </c>
      <c r="BZ2796" t="n">
        <v>2015</v>
      </c>
      <c r="CA2796" t="n">
        <v>0.4444444444444444</v>
      </c>
      <c r="CB2796" t="n">
        <v>0</v>
      </c>
      <c r="CC2796" t="n">
        <v>1</v>
      </c>
      <c r="CD2796" t="n">
        <v>-0.1320156269384678</v>
      </c>
      <c r="CE2796" t="n">
        <v>1</v>
      </c>
    </row>
    <row r="2797">
      <c r="A2797" t="inlineStr">
        <is>
          <t>Kim, Kim (2022)</t>
        </is>
      </c>
      <c r="B2797" t="n">
        <v>719</v>
      </c>
      <c r="C2797" t="n">
        <v>-0.07901471397213686</v>
      </c>
      <c r="D2797" t="n">
        <v>57</v>
      </c>
      <c r="E2797">
        <f>IF(ISNUMBER($BA2797),$BA2797,IF(AND(ISNUMBER($D2797),ISNUMBER($BW2797),ISNUMBER($BX2797)),$D2797*($BX2797-$BW2797+1),""))</f>
        <v>513.0</v>
      </c>
      <c r="F2797" t="inlineStr">
        <is>
          <t>calculated</t>
        </is>
      </c>
      <c r="G2797" t="inlineStr">
        <is>
          <t>coded</t>
        </is>
      </c>
      <c r="H2797" t="inlineStr">
        <is>
          <t>partial</t>
        </is>
      </c>
      <c r="I2797" t="inlineStr">
        <is>
          <t>Regression Cofficient and Standard Error  available</t>
        </is>
      </c>
      <c r="J2797">
        <f>IF($BW2797&lt;&gt;"",$BW2797,"")</f>
        <v>2011.0</v>
      </c>
      <c r="K2797">
        <f>IF($BX2797&lt;&gt;"",$BX2797,"")</f>
        <v>2019.0</v>
      </c>
      <c r="L2797">
        <f>IF(AND(ISNUMBER($BW2797),ISNUMBER($BX2797)),($BW2797+$BX2797)/2,"")</f>
        <v>2015.0</v>
      </c>
      <c r="M2797">
        <f>IF($L2797&lt;&gt;"",$L2797,"")</f>
        <v>2015.0</v>
      </c>
      <c r="N2797">
        <f>IF(AND(ISNUMBER($BW2797),ISNUMBER($BX2797)),MIN(1,MAX(0,($BX2797-2016+1)/($BX2797-$BW2797+1))),"")</f>
        <v>0.4444444444444444</v>
      </c>
      <c r="O2797">
        <f>IF(AND(ISNUMBER($BW2797),ISNUMBER($BX2797)),MIN(1,MAX(0,($BX2797-2017+1)/($BX2797-$BW2797+1))),"")</f>
        <v>0.3333333333333333</v>
      </c>
      <c r="P2797">
        <f>IF(AND(ISNUMBER($BW2797),ISNUMBER($BX2797)),MIN(1,MAX(0,($BX2797-2018+1)/($BX2797-$BW2797+1))),"")</f>
        <v>0.2222222222222222</v>
      </c>
      <c r="Q2797">
        <f>IF(AND(ISNUMBER($BW2797),ISNUMBER($BX2797)),MIN(1,MAX(0,($BX2797-2019+1)/($BX2797-$BW2797+1))),"")</f>
        <v>0.1111111111111111</v>
      </c>
      <c r="R2797">
        <f>IF(AND(ISNUMBER($BW2797),ISNUMBER($BX2797)),MIN(1,MAX(0,($BX2797-2016+1)/($BX2797-$BW2797+1))),"")</f>
        <v>0.4444444444444444</v>
      </c>
      <c r="S2797">
        <f>IF($L2797&lt;&gt;"",IF($L2797&gt;=2015.5,1,0),"")</f>
        <v>0.0</v>
      </c>
      <c r="T2797">
        <f>IF($L2797&lt;&gt;"",IF($L2797&gt;=2016,1,0),"")</f>
        <v>0.0</v>
      </c>
      <c r="U2797">
        <f>IF(ISNUMBER($BX2797),IF($BX2797&gt;=2016,1,0),"")</f>
        <v>1.0</v>
      </c>
      <c r="V2797">
        <f>IF(ISNUMBER($BW2797),IF($BW2797&gt;=2016,1,0),"")</f>
        <v>0.0</v>
      </c>
      <c r="W2797" t="str">
        <f>IF(AND(ISNUMBER($BW2797),ISNUMBER($BX2797)),IF($BW2797&gt;=2016,"post-only",IF($BX2797&lt;2016,"pre-only","mixed")),"")</f>
        <v>mixed</v>
      </c>
      <c r="X2797">
        <f>IF(AND(ISNUMBER($BW2797),ISNUMBER($BX2797)),MIN(1,MAX(0,($BX2797-2017+1)/($BX2797-$BW2797+1))),"")</f>
        <v>0.3333333333333333</v>
      </c>
      <c r="Y2797">
        <f>IF(AND(ISNUMBER($BW2797),ISNUMBER($BX2797)),MIN(1,MAX(0,($BX2797-2018+1)/($BX2797-$BW2797+1))),"")</f>
        <v>0.2222222222222222</v>
      </c>
      <c r="Z2797">
        <f>IF(AND(ISNUMBER($BW2797),ISNUMBER($BX2797)),MIN(1,MAX(0,($BX2797-2019+1)/($BX2797-$BW2797+1))),"")</f>
        <v>0.1111111111111111</v>
      </c>
      <c r="AA2797">
        <f>IF(ISNUMBER($BX2797),IF($BX2797&gt;=2017,1,0),"")</f>
        <v>1.0</v>
      </c>
      <c r="AB2797">
        <f>IF(ISNUMBER($BX2797),IF($BX2797&gt;=2018,1,0),"")</f>
        <v>1.0</v>
      </c>
      <c r="AC2797">
        <f>IF(ISNUMBER($BX2797),IF($BX2797&gt;=2019,1,0),"")</f>
        <v>1.0</v>
      </c>
      <c r="AD2797">
        <f>IF($L2797&lt;&gt;"",IF($L2797&gt;2013,1,0),"")</f>
        <v>1.0</v>
      </c>
      <c r="AE2797">
        <f>IF($L2797&lt;&gt;"",1+IF($L2797&gt;2011,1,0)+IF($L2797&gt;2014,1,0),"")</f>
        <v>3.0</v>
      </c>
      <c r="AF2797" t="inlineStr">
        <is>
          <t>rating</t>
        </is>
      </c>
      <c r="AG2797" t="inlineStr">
        <is>
          <t>performance</t>
        </is>
      </c>
      <c r="AH2797" t="inlineStr">
        <is>
          <t>non-sensitive</t>
        </is>
      </c>
      <c r="AI2797" t="inlineStr">
        <is>
          <t>with ETS/CT</t>
        </is>
      </c>
      <c r="AJ2797" t="inlineStr">
        <is>
          <t>without ETS/CT</t>
        </is>
      </c>
      <c r="AK2797" t="str">
        <f>IF(AND($CF2797&lt;&gt;"",IFERROR(INDEX(subsample_country_map!$B:$B,MATCH($CF2797,subsample_country_map!$A:$A,0)),"")&lt;&gt;""),INDEX(subsample_country_map!$B:$B,MATCH($CF2797,subsample_country_map!$A:$A,0)),INDEX(lookup!$AA:$AA,MATCH($A2797,lookup!$A:$A,0)))</f>
        <v>3_AsiaPac</v>
      </c>
      <c r="AL2797" t="str">
        <f>IF(AND($CF2797&lt;&gt;"",IFERROR(INDEX(subsample_country_map!$C:$C,MATCH($CF2797,subsample_country_map!$A:$A,0)),"")&lt;&gt;""),INDEX(subsample_country_map!$C:$C,MATCH($CF2797,subsample_country_map!$A:$A,0)),INDEX(lookup!$AB:$AB,MATCH($A2797,lookup!$A:$A,0)))</f>
        <v>1_developed</v>
      </c>
      <c r="AM2797" t="str">
        <f>IF(AND($CF2797&lt;&gt;"",IFERROR(INDEX(subsample_country_map!$D:$D,MATCH($CF2797,subsample_country_map!$A:$A,0)),"")&lt;&gt;""),INDEX(subsample_country_map!$D:$D,MATCH($CF2797,subsample_country_map!$A:$A,0)),INDEX(lookup!$AC:$AC,MATCH($A2797,lookup!$A:$A,0)))</f>
        <v>2_non_western</v>
      </c>
      <c r="AN2797" t="str">
        <f>IF(AND($CF2797&lt;&gt;"",IFERROR(INDEX(subsample_country_map!$E:$E,MATCH($CF2797,subsample_country_map!$A:$A,0)),"")&lt;&gt;""),INDEX(subsample_country_map!$E:$E,MATCH($CF2797,subsample_country_map!$A:$A,0)),INDEX(lookup!$AD:$AD,MATCH($A2797,lookup!$A:$A,0)))</f>
        <v>2_civil law</v>
      </c>
      <c r="AO2797" t="str">
        <f>INDEX(lookup!$Y:$Y,MATCH($A2797,lookup!$A:$A,0))</f>
        <v>0_published</v>
      </c>
      <c r="AP2797" t="str">
        <f>INDEX(lookup!$Z:$Z,MATCH($A2797,lookup!$A:$A,0))</f>
        <v>0_VHB low</v>
      </c>
      <c r="AQ2797" t="str">
        <f>INDEX(lookup!$W:$W,MATCH($A2797,lookup!$A:$A,0))</f>
        <v>3_mgmt</v>
      </c>
      <c r="AR2797" t="inlineStr">
        <is>
          <t>South Korea</t>
        </is>
      </c>
      <c r="AS2797" t="inlineStr">
        <is>
          <t>v10-adopted</t>
        </is>
      </c>
      <c r="BO2797" t="inlineStr">
        <is>
          <t>original</t>
        </is>
      </c>
      <c r="BP2797" t="inlineStr">
        <is>
          <t>Kim, Kim (2022)</t>
        </is>
      </c>
      <c r="BQ2797" t="inlineStr">
        <is>
          <t>v10-adopted</t>
        </is>
      </c>
      <c r="BT2797" t="n">
        <v>0</v>
      </c>
      <c r="BV2797" t="n">
        <v>719</v>
      </c>
      <c r="BW2797" t="n">
        <v>2011</v>
      </c>
      <c r="BX2797" t="n">
        <v>2019</v>
      </c>
      <c r="BZ2797" t="n">
        <v>2015</v>
      </c>
      <c r="CA2797" t="n">
        <v>0.4444444444444444</v>
      </c>
      <c r="CB2797" t="n">
        <v>0</v>
      </c>
      <c r="CC2797" t="n">
        <v>1</v>
      </c>
      <c r="CD2797" t="n">
        <v>-0.07917977089748071</v>
      </c>
      <c r="CE2797" t="n">
        <v>1</v>
      </c>
    </row>
    <row r="2798">
      <c r="A2798" t="inlineStr">
        <is>
          <t>Kim, Kim (2022)</t>
        </is>
      </c>
      <c r="B2798" t="n">
        <v>720</v>
      </c>
      <c r="C2798" t="n">
        <v>-0.08033050740937918</v>
      </c>
      <c r="D2798" t="n">
        <v>57</v>
      </c>
      <c r="E2798">
        <f>IF(ISNUMBER($BA2798),$BA2798,IF(AND(ISNUMBER($D2798),ISNUMBER($BW2798),ISNUMBER($BX2798)),$D2798*($BX2798-$BW2798+1),""))</f>
        <v>513.0</v>
      </c>
      <c r="F2798" t="inlineStr">
        <is>
          <t>calculated</t>
        </is>
      </c>
      <c r="G2798" t="inlineStr">
        <is>
          <t>coded</t>
        </is>
      </c>
      <c r="H2798" t="inlineStr">
        <is>
          <t>partial</t>
        </is>
      </c>
      <c r="I2798" t="inlineStr">
        <is>
          <t>Regression Cofficient and Standard Error  available</t>
        </is>
      </c>
      <c r="J2798">
        <f>IF($BW2798&lt;&gt;"",$BW2798,"")</f>
        <v>2011.0</v>
      </c>
      <c r="K2798">
        <f>IF($BX2798&lt;&gt;"",$BX2798,"")</f>
        <v>2019.0</v>
      </c>
      <c r="L2798">
        <f>IF(AND(ISNUMBER($BW2798),ISNUMBER($BX2798)),($BW2798+$BX2798)/2,"")</f>
        <v>2015.0</v>
      </c>
      <c r="M2798">
        <f>IF($L2798&lt;&gt;"",$L2798,"")</f>
        <v>2015.0</v>
      </c>
      <c r="N2798">
        <f>IF(AND(ISNUMBER($BW2798),ISNUMBER($BX2798)),MIN(1,MAX(0,($BX2798-2016+1)/($BX2798-$BW2798+1))),"")</f>
        <v>0.4444444444444444</v>
      </c>
      <c r="O2798">
        <f>IF(AND(ISNUMBER($BW2798),ISNUMBER($BX2798)),MIN(1,MAX(0,($BX2798-2017+1)/($BX2798-$BW2798+1))),"")</f>
        <v>0.3333333333333333</v>
      </c>
      <c r="P2798">
        <f>IF(AND(ISNUMBER($BW2798),ISNUMBER($BX2798)),MIN(1,MAX(0,($BX2798-2018+1)/($BX2798-$BW2798+1))),"")</f>
        <v>0.2222222222222222</v>
      </c>
      <c r="Q2798">
        <f>IF(AND(ISNUMBER($BW2798),ISNUMBER($BX2798)),MIN(1,MAX(0,($BX2798-2019+1)/($BX2798-$BW2798+1))),"")</f>
        <v>0.1111111111111111</v>
      </c>
      <c r="R2798">
        <f>IF(AND(ISNUMBER($BW2798),ISNUMBER($BX2798)),MIN(1,MAX(0,($BX2798-2016+1)/($BX2798-$BW2798+1))),"")</f>
        <v>0.4444444444444444</v>
      </c>
      <c r="S2798">
        <f>IF($L2798&lt;&gt;"",IF($L2798&gt;=2015.5,1,0),"")</f>
        <v>0.0</v>
      </c>
      <c r="T2798">
        <f>IF($L2798&lt;&gt;"",IF($L2798&gt;=2016,1,0),"")</f>
        <v>0.0</v>
      </c>
      <c r="U2798">
        <f>IF(ISNUMBER($BX2798),IF($BX2798&gt;=2016,1,0),"")</f>
        <v>1.0</v>
      </c>
      <c r="V2798">
        <f>IF(ISNUMBER($BW2798),IF($BW2798&gt;=2016,1,0),"")</f>
        <v>0.0</v>
      </c>
      <c r="W2798" t="str">
        <f>IF(AND(ISNUMBER($BW2798),ISNUMBER($BX2798)),IF($BW2798&gt;=2016,"post-only",IF($BX2798&lt;2016,"pre-only","mixed")),"")</f>
        <v>mixed</v>
      </c>
      <c r="X2798">
        <f>IF(AND(ISNUMBER($BW2798),ISNUMBER($BX2798)),MIN(1,MAX(0,($BX2798-2017+1)/($BX2798-$BW2798+1))),"")</f>
        <v>0.3333333333333333</v>
      </c>
      <c r="Y2798">
        <f>IF(AND(ISNUMBER($BW2798),ISNUMBER($BX2798)),MIN(1,MAX(0,($BX2798-2018+1)/($BX2798-$BW2798+1))),"")</f>
        <v>0.2222222222222222</v>
      </c>
      <c r="Z2798">
        <f>IF(AND(ISNUMBER($BW2798),ISNUMBER($BX2798)),MIN(1,MAX(0,($BX2798-2019+1)/($BX2798-$BW2798+1))),"")</f>
        <v>0.1111111111111111</v>
      </c>
      <c r="AA2798">
        <f>IF(ISNUMBER($BX2798),IF($BX2798&gt;=2017,1,0),"")</f>
        <v>1.0</v>
      </c>
      <c r="AB2798">
        <f>IF(ISNUMBER($BX2798),IF($BX2798&gt;=2018,1,0),"")</f>
        <v>1.0</v>
      </c>
      <c r="AC2798">
        <f>IF(ISNUMBER($BX2798),IF($BX2798&gt;=2019,1,0),"")</f>
        <v>1.0</v>
      </c>
      <c r="AD2798">
        <f>IF($L2798&lt;&gt;"",IF($L2798&gt;2013,1,0),"")</f>
        <v>1.0</v>
      </c>
      <c r="AE2798">
        <f>IF($L2798&lt;&gt;"",1+IF($L2798&gt;2011,1,0)+IF($L2798&gt;2014,1,0),"")</f>
        <v>3.0</v>
      </c>
      <c r="AF2798" t="inlineStr">
        <is>
          <t>rating</t>
        </is>
      </c>
      <c r="AG2798" t="inlineStr">
        <is>
          <t>performance</t>
        </is>
      </c>
      <c r="AH2798" t="inlineStr">
        <is>
          <t>non-sensitive</t>
        </is>
      </c>
      <c r="AI2798" t="inlineStr">
        <is>
          <t>with ETS/CT</t>
        </is>
      </c>
      <c r="AJ2798" t="inlineStr">
        <is>
          <t>without ETS/CT</t>
        </is>
      </c>
      <c r="AK2798" t="str">
        <f>IF(AND($CF2798&lt;&gt;"",IFERROR(INDEX(subsample_country_map!$B:$B,MATCH($CF2798,subsample_country_map!$A:$A,0)),"")&lt;&gt;""),INDEX(subsample_country_map!$B:$B,MATCH($CF2798,subsample_country_map!$A:$A,0)),INDEX(lookup!$AA:$AA,MATCH($A2798,lookup!$A:$A,0)))</f>
        <v>3_AsiaPac</v>
      </c>
      <c r="AL2798" t="str">
        <f>IF(AND($CF2798&lt;&gt;"",IFERROR(INDEX(subsample_country_map!$C:$C,MATCH($CF2798,subsample_country_map!$A:$A,0)),"")&lt;&gt;""),INDEX(subsample_country_map!$C:$C,MATCH($CF2798,subsample_country_map!$A:$A,0)),INDEX(lookup!$AB:$AB,MATCH($A2798,lookup!$A:$A,0)))</f>
        <v>1_developed</v>
      </c>
      <c r="AM2798" t="str">
        <f>IF(AND($CF2798&lt;&gt;"",IFERROR(INDEX(subsample_country_map!$D:$D,MATCH($CF2798,subsample_country_map!$A:$A,0)),"")&lt;&gt;""),INDEX(subsample_country_map!$D:$D,MATCH($CF2798,subsample_country_map!$A:$A,0)),INDEX(lookup!$AC:$AC,MATCH($A2798,lookup!$A:$A,0)))</f>
        <v>2_non_western</v>
      </c>
      <c r="AN2798" t="str">
        <f>IF(AND($CF2798&lt;&gt;"",IFERROR(INDEX(subsample_country_map!$E:$E,MATCH($CF2798,subsample_country_map!$A:$A,0)),"")&lt;&gt;""),INDEX(subsample_country_map!$E:$E,MATCH($CF2798,subsample_country_map!$A:$A,0)),INDEX(lookup!$AD:$AD,MATCH($A2798,lookup!$A:$A,0)))</f>
        <v>2_civil law</v>
      </c>
      <c r="AO2798" t="str">
        <f>INDEX(lookup!$Y:$Y,MATCH($A2798,lookup!$A:$A,0))</f>
        <v>0_published</v>
      </c>
      <c r="AP2798" t="str">
        <f>INDEX(lookup!$Z:$Z,MATCH($A2798,lookup!$A:$A,0))</f>
        <v>0_VHB low</v>
      </c>
      <c r="AQ2798" t="str">
        <f>INDEX(lookup!$W:$W,MATCH($A2798,lookup!$A:$A,0))</f>
        <v>3_mgmt</v>
      </c>
      <c r="AR2798" t="inlineStr">
        <is>
          <t>South Korea</t>
        </is>
      </c>
      <c r="AS2798" t="inlineStr">
        <is>
          <t>v10-adopted</t>
        </is>
      </c>
      <c r="BO2798" t="inlineStr">
        <is>
          <t>original</t>
        </is>
      </c>
      <c r="BP2798" t="inlineStr">
        <is>
          <t>Kim, Kim (2022)</t>
        </is>
      </c>
      <c r="BQ2798" t="inlineStr">
        <is>
          <t>v10-adopted</t>
        </is>
      </c>
      <c r="BT2798" t="n">
        <v>0</v>
      </c>
      <c r="BV2798" t="n">
        <v>720</v>
      </c>
      <c r="BW2798" t="n">
        <v>2011</v>
      </c>
      <c r="BX2798" t="n">
        <v>2019</v>
      </c>
      <c r="BZ2798" t="n">
        <v>2015</v>
      </c>
      <c r="CA2798" t="n">
        <v>0.4444444444444444</v>
      </c>
      <c r="CB2798" t="n">
        <v>0</v>
      </c>
      <c r="CC2798" t="n">
        <v>1</v>
      </c>
      <c r="CD2798" t="n">
        <v>-0.08050397018342759</v>
      </c>
      <c r="CE2798" t="n">
        <v>1</v>
      </c>
    </row>
    <row r="2799">
      <c r="A2799" t="inlineStr">
        <is>
          <t>Kim, Kim (2022)</t>
        </is>
      </c>
      <c r="B2799" t="n">
        <v>721</v>
      </c>
      <c r="C2799" t="n">
        <v>-0.107419840409565</v>
      </c>
      <c r="D2799" t="n">
        <v>57</v>
      </c>
      <c r="E2799">
        <f>IF(ISNUMBER($BA2799),$BA2799,IF(AND(ISNUMBER($D2799),ISNUMBER($BW2799),ISNUMBER($BX2799)),$D2799*($BX2799-$BW2799+1),""))</f>
        <v>513.0</v>
      </c>
      <c r="F2799" t="inlineStr">
        <is>
          <t>calculated</t>
        </is>
      </c>
      <c r="G2799" t="inlineStr">
        <is>
          <t>coded</t>
        </is>
      </c>
      <c r="H2799" t="inlineStr">
        <is>
          <t>partial</t>
        </is>
      </c>
      <c r="I2799" t="inlineStr">
        <is>
          <t>Regression Cofficient and Standard Error  available</t>
        </is>
      </c>
      <c r="J2799">
        <f>IF($BW2799&lt;&gt;"",$BW2799,"")</f>
        <v>2011.0</v>
      </c>
      <c r="K2799">
        <f>IF($BX2799&lt;&gt;"",$BX2799,"")</f>
        <v>2019.0</v>
      </c>
      <c r="L2799">
        <f>IF(AND(ISNUMBER($BW2799),ISNUMBER($BX2799)),($BW2799+$BX2799)/2,"")</f>
        <v>2015.0</v>
      </c>
      <c r="M2799">
        <f>IF($L2799&lt;&gt;"",$L2799,"")</f>
        <v>2015.0</v>
      </c>
      <c r="N2799">
        <f>IF(AND(ISNUMBER($BW2799),ISNUMBER($BX2799)),MIN(1,MAX(0,($BX2799-2016+1)/($BX2799-$BW2799+1))),"")</f>
        <v>0.4444444444444444</v>
      </c>
      <c r="O2799">
        <f>IF(AND(ISNUMBER($BW2799),ISNUMBER($BX2799)),MIN(1,MAX(0,($BX2799-2017+1)/($BX2799-$BW2799+1))),"")</f>
        <v>0.3333333333333333</v>
      </c>
      <c r="P2799">
        <f>IF(AND(ISNUMBER($BW2799),ISNUMBER($BX2799)),MIN(1,MAX(0,($BX2799-2018+1)/($BX2799-$BW2799+1))),"")</f>
        <v>0.2222222222222222</v>
      </c>
      <c r="Q2799">
        <f>IF(AND(ISNUMBER($BW2799),ISNUMBER($BX2799)),MIN(1,MAX(0,($BX2799-2019+1)/($BX2799-$BW2799+1))),"")</f>
        <v>0.1111111111111111</v>
      </c>
      <c r="R2799">
        <f>IF(AND(ISNUMBER($BW2799),ISNUMBER($BX2799)),MIN(1,MAX(0,($BX2799-2016+1)/($BX2799-$BW2799+1))),"")</f>
        <v>0.4444444444444444</v>
      </c>
      <c r="S2799">
        <f>IF($L2799&lt;&gt;"",IF($L2799&gt;=2015.5,1,0),"")</f>
        <v>0.0</v>
      </c>
      <c r="T2799">
        <f>IF($L2799&lt;&gt;"",IF($L2799&gt;=2016,1,0),"")</f>
        <v>0.0</v>
      </c>
      <c r="U2799">
        <f>IF(ISNUMBER($BX2799),IF($BX2799&gt;=2016,1,0),"")</f>
        <v>1.0</v>
      </c>
      <c r="V2799">
        <f>IF(ISNUMBER($BW2799),IF($BW2799&gt;=2016,1,0),"")</f>
        <v>0.0</v>
      </c>
      <c r="W2799" t="str">
        <f>IF(AND(ISNUMBER($BW2799),ISNUMBER($BX2799)),IF($BW2799&gt;=2016,"post-only",IF($BX2799&lt;2016,"pre-only","mixed")),"")</f>
        <v>mixed</v>
      </c>
      <c r="X2799">
        <f>IF(AND(ISNUMBER($BW2799),ISNUMBER($BX2799)),MIN(1,MAX(0,($BX2799-2017+1)/($BX2799-$BW2799+1))),"")</f>
        <v>0.3333333333333333</v>
      </c>
      <c r="Y2799">
        <f>IF(AND(ISNUMBER($BW2799),ISNUMBER($BX2799)),MIN(1,MAX(0,($BX2799-2018+1)/($BX2799-$BW2799+1))),"")</f>
        <v>0.2222222222222222</v>
      </c>
      <c r="Z2799">
        <f>IF(AND(ISNUMBER($BW2799),ISNUMBER($BX2799)),MIN(1,MAX(0,($BX2799-2019+1)/($BX2799-$BW2799+1))),"")</f>
        <v>0.1111111111111111</v>
      </c>
      <c r="AA2799">
        <f>IF(ISNUMBER($BX2799),IF($BX2799&gt;=2017,1,0),"")</f>
        <v>1.0</v>
      </c>
      <c r="AB2799">
        <f>IF(ISNUMBER($BX2799),IF($BX2799&gt;=2018,1,0),"")</f>
        <v>1.0</v>
      </c>
      <c r="AC2799">
        <f>IF(ISNUMBER($BX2799),IF($BX2799&gt;=2019,1,0),"")</f>
        <v>1.0</v>
      </c>
      <c r="AD2799">
        <f>IF($L2799&lt;&gt;"",IF($L2799&gt;2013,1,0),"")</f>
        <v>1.0</v>
      </c>
      <c r="AE2799">
        <f>IF($L2799&lt;&gt;"",1+IF($L2799&gt;2011,1,0)+IF($L2799&gt;2014,1,0),"")</f>
        <v>3.0</v>
      </c>
      <c r="AF2799" t="inlineStr">
        <is>
          <t>rating</t>
        </is>
      </c>
      <c r="AG2799" t="inlineStr">
        <is>
          <t>performance</t>
        </is>
      </c>
      <c r="AH2799" t="inlineStr">
        <is>
          <t>non-sensitive</t>
        </is>
      </c>
      <c r="AI2799" t="inlineStr">
        <is>
          <t>with ETS/CT</t>
        </is>
      </c>
      <c r="AJ2799" t="inlineStr">
        <is>
          <t>without ETS/CT</t>
        </is>
      </c>
      <c r="AK2799" t="str">
        <f>IF(AND($CF2799&lt;&gt;"",IFERROR(INDEX(subsample_country_map!$B:$B,MATCH($CF2799,subsample_country_map!$A:$A,0)),"")&lt;&gt;""),INDEX(subsample_country_map!$B:$B,MATCH($CF2799,subsample_country_map!$A:$A,0)),INDEX(lookup!$AA:$AA,MATCH($A2799,lookup!$A:$A,0)))</f>
        <v>3_AsiaPac</v>
      </c>
      <c r="AL2799" t="str">
        <f>IF(AND($CF2799&lt;&gt;"",IFERROR(INDEX(subsample_country_map!$C:$C,MATCH($CF2799,subsample_country_map!$A:$A,0)),"")&lt;&gt;""),INDEX(subsample_country_map!$C:$C,MATCH($CF2799,subsample_country_map!$A:$A,0)),INDEX(lookup!$AB:$AB,MATCH($A2799,lookup!$A:$A,0)))</f>
        <v>1_developed</v>
      </c>
      <c r="AM2799" t="str">
        <f>IF(AND($CF2799&lt;&gt;"",IFERROR(INDEX(subsample_country_map!$D:$D,MATCH($CF2799,subsample_country_map!$A:$A,0)),"")&lt;&gt;""),INDEX(subsample_country_map!$D:$D,MATCH($CF2799,subsample_country_map!$A:$A,0)),INDEX(lookup!$AC:$AC,MATCH($A2799,lookup!$A:$A,0)))</f>
        <v>2_non_western</v>
      </c>
      <c r="AN2799" t="str">
        <f>IF(AND($CF2799&lt;&gt;"",IFERROR(INDEX(subsample_country_map!$E:$E,MATCH($CF2799,subsample_country_map!$A:$A,0)),"")&lt;&gt;""),INDEX(subsample_country_map!$E:$E,MATCH($CF2799,subsample_country_map!$A:$A,0)),INDEX(lookup!$AD:$AD,MATCH($A2799,lookup!$A:$A,0)))</f>
        <v>2_civil law</v>
      </c>
      <c r="AO2799" t="str">
        <f>INDEX(lookup!$Y:$Y,MATCH($A2799,lookup!$A:$A,0))</f>
        <v>0_published</v>
      </c>
      <c r="AP2799" t="str">
        <f>INDEX(lookup!$Z:$Z,MATCH($A2799,lookup!$A:$A,0))</f>
        <v>0_VHB low</v>
      </c>
      <c r="AQ2799" t="str">
        <f>INDEX(lookup!$W:$W,MATCH($A2799,lookup!$A:$A,0))</f>
        <v>3_mgmt</v>
      </c>
      <c r="AR2799" t="inlineStr">
        <is>
          <t>South Korea</t>
        </is>
      </c>
      <c r="AS2799" t="inlineStr">
        <is>
          <t>v10-adopted</t>
        </is>
      </c>
      <c r="BO2799" t="inlineStr">
        <is>
          <t>original</t>
        </is>
      </c>
      <c r="BP2799" t="inlineStr">
        <is>
          <t>Kim, Kim (2022)</t>
        </is>
      </c>
      <c r="BQ2799" t="inlineStr">
        <is>
          <t>v10-adopted</t>
        </is>
      </c>
      <c r="BT2799" t="n">
        <v>0</v>
      </c>
      <c r="BV2799" t="n">
        <v>721</v>
      </c>
      <c r="BW2799" t="n">
        <v>2011</v>
      </c>
      <c r="BX2799" t="n">
        <v>2019</v>
      </c>
      <c r="BZ2799" t="n">
        <v>2015</v>
      </c>
      <c r="CA2799" t="n">
        <v>0.4444444444444444</v>
      </c>
      <c r="CB2799" t="n">
        <v>0</v>
      </c>
      <c r="CC2799" t="n">
        <v>1</v>
      </c>
      <c r="CD2799" t="n">
        <v>-0.1078358980746334</v>
      </c>
      <c r="CE2799" t="n">
        <v>1</v>
      </c>
    </row>
    <row r="2800">
      <c r="A2800" t="inlineStr">
        <is>
          <t>Kim, Kim (2022)</t>
        </is>
      </c>
      <c r="B2800" t="n">
        <v>722</v>
      </c>
      <c r="C2800" t="n">
        <v>-0.07901471397213686</v>
      </c>
      <c r="D2800" t="n">
        <v>57</v>
      </c>
      <c r="E2800">
        <f>IF(ISNUMBER($BA2800),$BA2800,IF(AND(ISNUMBER($D2800),ISNUMBER($BW2800),ISNUMBER($BX2800)),$D2800*($BX2800-$BW2800+1),""))</f>
        <v>513.0</v>
      </c>
      <c r="F2800" t="inlineStr">
        <is>
          <t>calculated</t>
        </is>
      </c>
      <c r="G2800" t="inlineStr">
        <is>
          <t>coded</t>
        </is>
      </c>
      <c r="H2800" t="inlineStr">
        <is>
          <t>partial</t>
        </is>
      </c>
      <c r="I2800" t="inlineStr">
        <is>
          <t>Regression Cofficient and Standard Error  available</t>
        </is>
      </c>
      <c r="J2800">
        <f>IF($BW2800&lt;&gt;"",$BW2800,"")</f>
        <v>2011.0</v>
      </c>
      <c r="K2800">
        <f>IF($BX2800&lt;&gt;"",$BX2800,"")</f>
        <v>2019.0</v>
      </c>
      <c r="L2800">
        <f>IF(AND(ISNUMBER($BW2800),ISNUMBER($BX2800)),($BW2800+$BX2800)/2,"")</f>
        <v>2015.0</v>
      </c>
      <c r="M2800">
        <f>IF($L2800&lt;&gt;"",$L2800,"")</f>
        <v>2015.0</v>
      </c>
      <c r="N2800">
        <f>IF(AND(ISNUMBER($BW2800),ISNUMBER($BX2800)),MIN(1,MAX(0,($BX2800-2016+1)/($BX2800-$BW2800+1))),"")</f>
        <v>0.4444444444444444</v>
      </c>
      <c r="O2800">
        <f>IF(AND(ISNUMBER($BW2800),ISNUMBER($BX2800)),MIN(1,MAX(0,($BX2800-2017+1)/($BX2800-$BW2800+1))),"")</f>
        <v>0.3333333333333333</v>
      </c>
      <c r="P2800">
        <f>IF(AND(ISNUMBER($BW2800),ISNUMBER($BX2800)),MIN(1,MAX(0,($BX2800-2018+1)/($BX2800-$BW2800+1))),"")</f>
        <v>0.2222222222222222</v>
      </c>
      <c r="Q2800">
        <f>IF(AND(ISNUMBER($BW2800),ISNUMBER($BX2800)),MIN(1,MAX(0,($BX2800-2019+1)/($BX2800-$BW2800+1))),"")</f>
        <v>0.1111111111111111</v>
      </c>
      <c r="R2800">
        <f>IF(AND(ISNUMBER($BW2800),ISNUMBER($BX2800)),MIN(1,MAX(0,($BX2800-2016+1)/($BX2800-$BW2800+1))),"")</f>
        <v>0.4444444444444444</v>
      </c>
      <c r="S2800">
        <f>IF($L2800&lt;&gt;"",IF($L2800&gt;=2015.5,1,0),"")</f>
        <v>0.0</v>
      </c>
      <c r="T2800">
        <f>IF($L2800&lt;&gt;"",IF($L2800&gt;=2016,1,0),"")</f>
        <v>0.0</v>
      </c>
      <c r="U2800">
        <f>IF(ISNUMBER($BX2800),IF($BX2800&gt;=2016,1,0),"")</f>
        <v>1.0</v>
      </c>
      <c r="V2800">
        <f>IF(ISNUMBER($BW2800),IF($BW2800&gt;=2016,1,0),"")</f>
        <v>0.0</v>
      </c>
      <c r="W2800" t="str">
        <f>IF(AND(ISNUMBER($BW2800),ISNUMBER($BX2800)),IF($BW2800&gt;=2016,"post-only",IF($BX2800&lt;2016,"pre-only","mixed")),"")</f>
        <v>mixed</v>
      </c>
      <c r="X2800">
        <f>IF(AND(ISNUMBER($BW2800),ISNUMBER($BX2800)),MIN(1,MAX(0,($BX2800-2017+1)/($BX2800-$BW2800+1))),"")</f>
        <v>0.3333333333333333</v>
      </c>
      <c r="Y2800">
        <f>IF(AND(ISNUMBER($BW2800),ISNUMBER($BX2800)),MIN(1,MAX(0,($BX2800-2018+1)/($BX2800-$BW2800+1))),"")</f>
        <v>0.2222222222222222</v>
      </c>
      <c r="Z2800">
        <f>IF(AND(ISNUMBER($BW2800),ISNUMBER($BX2800)),MIN(1,MAX(0,($BX2800-2019+1)/($BX2800-$BW2800+1))),"")</f>
        <v>0.1111111111111111</v>
      </c>
      <c r="AA2800">
        <f>IF(ISNUMBER($BX2800),IF($BX2800&gt;=2017,1,0),"")</f>
        <v>1.0</v>
      </c>
      <c r="AB2800">
        <f>IF(ISNUMBER($BX2800),IF($BX2800&gt;=2018,1,0),"")</f>
        <v>1.0</v>
      </c>
      <c r="AC2800">
        <f>IF(ISNUMBER($BX2800),IF($BX2800&gt;=2019,1,0),"")</f>
        <v>1.0</v>
      </c>
      <c r="AD2800">
        <f>IF($L2800&lt;&gt;"",IF($L2800&gt;2013,1,0),"")</f>
        <v>1.0</v>
      </c>
      <c r="AE2800">
        <f>IF($L2800&lt;&gt;"",1+IF($L2800&gt;2011,1,0)+IF($L2800&gt;2014,1,0),"")</f>
        <v>3.0</v>
      </c>
      <c r="AF2800" t="inlineStr">
        <is>
          <t>rating</t>
        </is>
      </c>
      <c r="AG2800" t="inlineStr">
        <is>
          <t>performance</t>
        </is>
      </c>
      <c r="AH2800" t="inlineStr">
        <is>
          <t>non-sensitive</t>
        </is>
      </c>
      <c r="AI2800" t="inlineStr">
        <is>
          <t>with ETS/CT</t>
        </is>
      </c>
      <c r="AJ2800" t="inlineStr">
        <is>
          <t>without ETS/CT</t>
        </is>
      </c>
      <c r="AK2800" t="str">
        <f>IF(AND($CF2800&lt;&gt;"",IFERROR(INDEX(subsample_country_map!$B:$B,MATCH($CF2800,subsample_country_map!$A:$A,0)),"")&lt;&gt;""),INDEX(subsample_country_map!$B:$B,MATCH($CF2800,subsample_country_map!$A:$A,0)),INDEX(lookup!$AA:$AA,MATCH($A2800,lookup!$A:$A,0)))</f>
        <v>3_AsiaPac</v>
      </c>
      <c r="AL2800" t="str">
        <f>IF(AND($CF2800&lt;&gt;"",IFERROR(INDEX(subsample_country_map!$C:$C,MATCH($CF2800,subsample_country_map!$A:$A,0)),"")&lt;&gt;""),INDEX(subsample_country_map!$C:$C,MATCH($CF2800,subsample_country_map!$A:$A,0)),INDEX(lookup!$AB:$AB,MATCH($A2800,lookup!$A:$A,0)))</f>
        <v>1_developed</v>
      </c>
      <c r="AM2800" t="str">
        <f>IF(AND($CF2800&lt;&gt;"",IFERROR(INDEX(subsample_country_map!$D:$D,MATCH($CF2800,subsample_country_map!$A:$A,0)),"")&lt;&gt;""),INDEX(subsample_country_map!$D:$D,MATCH($CF2800,subsample_country_map!$A:$A,0)),INDEX(lookup!$AC:$AC,MATCH($A2800,lookup!$A:$A,0)))</f>
        <v>2_non_western</v>
      </c>
      <c r="AN2800" t="str">
        <f>IF(AND($CF2800&lt;&gt;"",IFERROR(INDEX(subsample_country_map!$E:$E,MATCH($CF2800,subsample_country_map!$A:$A,0)),"")&lt;&gt;""),INDEX(subsample_country_map!$E:$E,MATCH($CF2800,subsample_country_map!$A:$A,0)),INDEX(lookup!$AD:$AD,MATCH($A2800,lookup!$A:$A,0)))</f>
        <v>2_civil law</v>
      </c>
      <c r="AO2800" t="str">
        <f>INDEX(lookup!$Y:$Y,MATCH($A2800,lookup!$A:$A,0))</f>
        <v>0_published</v>
      </c>
      <c r="AP2800" t="str">
        <f>INDEX(lookup!$Z:$Z,MATCH($A2800,lookup!$A:$A,0))</f>
        <v>0_VHB low</v>
      </c>
      <c r="AQ2800" t="str">
        <f>INDEX(lookup!$W:$W,MATCH($A2800,lookup!$A:$A,0))</f>
        <v>3_mgmt</v>
      </c>
      <c r="AR2800" t="inlineStr">
        <is>
          <t>South Korea</t>
        </is>
      </c>
      <c r="AS2800" t="inlineStr">
        <is>
          <t>v10-adopted</t>
        </is>
      </c>
      <c r="BO2800" t="inlineStr">
        <is>
          <t>original</t>
        </is>
      </c>
      <c r="BP2800" t="inlineStr">
        <is>
          <t>Kim, Kim (2022)</t>
        </is>
      </c>
      <c r="BQ2800" t="inlineStr">
        <is>
          <t>v10-adopted</t>
        </is>
      </c>
      <c r="BT2800" t="n">
        <v>0</v>
      </c>
      <c r="BV2800" t="n">
        <v>722</v>
      </c>
      <c r="BW2800" t="n">
        <v>2011</v>
      </c>
      <c r="BX2800" t="n">
        <v>2019</v>
      </c>
      <c r="BZ2800" t="n">
        <v>2015</v>
      </c>
      <c r="CA2800" t="n">
        <v>0.4444444444444444</v>
      </c>
      <c r="CB2800" t="n">
        <v>0</v>
      </c>
      <c r="CC2800" t="n">
        <v>1</v>
      </c>
      <c r="CD2800" t="n">
        <v>-0.07917977089748071</v>
      </c>
      <c r="CE2800" t="n">
        <v>1</v>
      </c>
    </row>
    <row r="2801">
      <c r="A2801" t="inlineStr">
        <is>
          <t>Kim, Kim (2022)</t>
        </is>
      </c>
      <c r="B2801" t="n">
        <v>723</v>
      </c>
      <c r="C2801" t="n">
        <v>-0.07506488189030321</v>
      </c>
      <c r="D2801" t="n">
        <v>57</v>
      </c>
      <c r="E2801">
        <f>IF(ISNUMBER($BA2801),$BA2801,IF(AND(ISNUMBER($D2801),ISNUMBER($BW2801),ISNUMBER($BX2801)),$D2801*($BX2801-$BW2801+1),""))</f>
        <v>513.0</v>
      </c>
      <c r="F2801" t="inlineStr">
        <is>
          <t>calculated</t>
        </is>
      </c>
      <c r="G2801" t="inlineStr">
        <is>
          <t>coded</t>
        </is>
      </c>
      <c r="H2801" t="inlineStr">
        <is>
          <t>partial</t>
        </is>
      </c>
      <c r="I2801" t="inlineStr">
        <is>
          <t>Regression Cofficient and Standard Error  available</t>
        </is>
      </c>
      <c r="J2801">
        <f>IF($BW2801&lt;&gt;"",$BW2801,"")</f>
        <v>2011.0</v>
      </c>
      <c r="K2801">
        <f>IF($BX2801&lt;&gt;"",$BX2801,"")</f>
        <v>2019.0</v>
      </c>
      <c r="L2801">
        <f>IF(AND(ISNUMBER($BW2801),ISNUMBER($BX2801)),($BW2801+$BX2801)/2,"")</f>
        <v>2015.0</v>
      </c>
      <c r="M2801">
        <f>IF($L2801&lt;&gt;"",$L2801,"")</f>
        <v>2015.0</v>
      </c>
      <c r="N2801">
        <f>IF(AND(ISNUMBER($BW2801),ISNUMBER($BX2801)),MIN(1,MAX(0,($BX2801-2016+1)/($BX2801-$BW2801+1))),"")</f>
        <v>0.4444444444444444</v>
      </c>
      <c r="O2801">
        <f>IF(AND(ISNUMBER($BW2801),ISNUMBER($BX2801)),MIN(1,MAX(0,($BX2801-2017+1)/($BX2801-$BW2801+1))),"")</f>
        <v>0.3333333333333333</v>
      </c>
      <c r="P2801">
        <f>IF(AND(ISNUMBER($BW2801),ISNUMBER($BX2801)),MIN(1,MAX(0,($BX2801-2018+1)/($BX2801-$BW2801+1))),"")</f>
        <v>0.2222222222222222</v>
      </c>
      <c r="Q2801">
        <f>IF(AND(ISNUMBER($BW2801),ISNUMBER($BX2801)),MIN(1,MAX(0,($BX2801-2019+1)/($BX2801-$BW2801+1))),"")</f>
        <v>0.1111111111111111</v>
      </c>
      <c r="R2801">
        <f>IF(AND(ISNUMBER($BW2801),ISNUMBER($BX2801)),MIN(1,MAX(0,($BX2801-2016+1)/($BX2801-$BW2801+1))),"")</f>
        <v>0.4444444444444444</v>
      </c>
      <c r="S2801">
        <f>IF($L2801&lt;&gt;"",IF($L2801&gt;=2015.5,1,0),"")</f>
        <v>0.0</v>
      </c>
      <c r="T2801">
        <f>IF($L2801&lt;&gt;"",IF($L2801&gt;=2016,1,0),"")</f>
        <v>0.0</v>
      </c>
      <c r="U2801">
        <f>IF(ISNUMBER($BX2801),IF($BX2801&gt;=2016,1,0),"")</f>
        <v>1.0</v>
      </c>
      <c r="V2801">
        <f>IF(ISNUMBER($BW2801),IF($BW2801&gt;=2016,1,0),"")</f>
        <v>0.0</v>
      </c>
      <c r="W2801" t="str">
        <f>IF(AND(ISNUMBER($BW2801),ISNUMBER($BX2801)),IF($BW2801&gt;=2016,"post-only",IF($BX2801&lt;2016,"pre-only","mixed")),"")</f>
        <v>mixed</v>
      </c>
      <c r="X2801">
        <f>IF(AND(ISNUMBER($BW2801),ISNUMBER($BX2801)),MIN(1,MAX(0,($BX2801-2017+1)/($BX2801-$BW2801+1))),"")</f>
        <v>0.3333333333333333</v>
      </c>
      <c r="Y2801">
        <f>IF(AND(ISNUMBER($BW2801),ISNUMBER($BX2801)),MIN(1,MAX(0,($BX2801-2018+1)/($BX2801-$BW2801+1))),"")</f>
        <v>0.2222222222222222</v>
      </c>
      <c r="Z2801">
        <f>IF(AND(ISNUMBER($BW2801),ISNUMBER($BX2801)),MIN(1,MAX(0,($BX2801-2019+1)/($BX2801-$BW2801+1))),"")</f>
        <v>0.1111111111111111</v>
      </c>
      <c r="AA2801">
        <f>IF(ISNUMBER($BX2801),IF($BX2801&gt;=2017,1,0),"")</f>
        <v>1.0</v>
      </c>
      <c r="AB2801">
        <f>IF(ISNUMBER($BX2801),IF($BX2801&gt;=2018,1,0),"")</f>
        <v>1.0</v>
      </c>
      <c r="AC2801">
        <f>IF(ISNUMBER($BX2801),IF($BX2801&gt;=2019,1,0),"")</f>
        <v>1.0</v>
      </c>
      <c r="AD2801">
        <f>IF($L2801&lt;&gt;"",IF($L2801&gt;2013,1,0),"")</f>
        <v>1.0</v>
      </c>
      <c r="AE2801">
        <f>IF($L2801&lt;&gt;"",1+IF($L2801&gt;2011,1,0)+IF($L2801&gt;2014,1,0),"")</f>
        <v>3.0</v>
      </c>
      <c r="AF2801" t="inlineStr">
        <is>
          <t>rating</t>
        </is>
      </c>
      <c r="AG2801" t="inlineStr">
        <is>
          <t>performance</t>
        </is>
      </c>
      <c r="AH2801" t="inlineStr">
        <is>
          <t>non-sensitive</t>
        </is>
      </c>
      <c r="AI2801" t="inlineStr">
        <is>
          <t>with ETS/CT</t>
        </is>
      </c>
      <c r="AJ2801" t="inlineStr">
        <is>
          <t>without ETS/CT</t>
        </is>
      </c>
      <c r="AK2801" t="str">
        <f>IF(AND($CF2801&lt;&gt;"",IFERROR(INDEX(subsample_country_map!$B:$B,MATCH($CF2801,subsample_country_map!$A:$A,0)),"")&lt;&gt;""),INDEX(subsample_country_map!$B:$B,MATCH($CF2801,subsample_country_map!$A:$A,0)),INDEX(lookup!$AA:$AA,MATCH($A2801,lookup!$A:$A,0)))</f>
        <v>3_AsiaPac</v>
      </c>
      <c r="AL2801" t="str">
        <f>IF(AND($CF2801&lt;&gt;"",IFERROR(INDEX(subsample_country_map!$C:$C,MATCH($CF2801,subsample_country_map!$A:$A,0)),"")&lt;&gt;""),INDEX(subsample_country_map!$C:$C,MATCH($CF2801,subsample_country_map!$A:$A,0)),INDEX(lookup!$AB:$AB,MATCH($A2801,lookup!$A:$A,0)))</f>
        <v>1_developed</v>
      </c>
      <c r="AM2801" t="str">
        <f>IF(AND($CF2801&lt;&gt;"",IFERROR(INDEX(subsample_country_map!$D:$D,MATCH($CF2801,subsample_country_map!$A:$A,0)),"")&lt;&gt;""),INDEX(subsample_country_map!$D:$D,MATCH($CF2801,subsample_country_map!$A:$A,0)),INDEX(lookup!$AC:$AC,MATCH($A2801,lookup!$A:$A,0)))</f>
        <v>2_non_western</v>
      </c>
      <c r="AN2801" t="str">
        <f>IF(AND($CF2801&lt;&gt;"",IFERROR(INDEX(subsample_country_map!$E:$E,MATCH($CF2801,subsample_country_map!$A:$A,0)),"")&lt;&gt;""),INDEX(subsample_country_map!$E:$E,MATCH($CF2801,subsample_country_map!$A:$A,0)),INDEX(lookup!$AD:$AD,MATCH($A2801,lookup!$A:$A,0)))</f>
        <v>2_civil law</v>
      </c>
      <c r="AO2801" t="str">
        <f>INDEX(lookup!$Y:$Y,MATCH($A2801,lookup!$A:$A,0))</f>
        <v>0_published</v>
      </c>
      <c r="AP2801" t="str">
        <f>INDEX(lookup!$Z:$Z,MATCH($A2801,lookup!$A:$A,0))</f>
        <v>0_VHB low</v>
      </c>
      <c r="AQ2801" t="str">
        <f>INDEX(lookup!$W:$W,MATCH($A2801,lookup!$A:$A,0))</f>
        <v>3_mgmt</v>
      </c>
      <c r="AR2801" t="inlineStr">
        <is>
          <t>South Korea</t>
        </is>
      </c>
      <c r="AS2801" t="inlineStr">
        <is>
          <t>v10-adopted</t>
        </is>
      </c>
      <c r="BO2801" t="inlineStr">
        <is>
          <t>original</t>
        </is>
      </c>
      <c r="BP2801" t="inlineStr">
        <is>
          <t>Kim, Kim (2022)</t>
        </is>
      </c>
      <c r="BQ2801" t="inlineStr">
        <is>
          <t>v10-adopted</t>
        </is>
      </c>
      <c r="BT2801" t="n">
        <v>0</v>
      </c>
      <c r="BV2801" t="n">
        <v>723</v>
      </c>
      <c r="BW2801" t="n">
        <v>2011</v>
      </c>
      <c r="BX2801" t="n">
        <v>2019</v>
      </c>
      <c r="BZ2801" t="n">
        <v>2015</v>
      </c>
      <c r="CA2801" t="n">
        <v>0.4444444444444444</v>
      </c>
      <c r="CB2801" t="n">
        <v>0</v>
      </c>
      <c r="CC2801" t="n">
        <v>1</v>
      </c>
      <c r="CD2801" t="n">
        <v>-0.07520635075952235</v>
      </c>
      <c r="CE2801" t="n">
        <v>1</v>
      </c>
    </row>
    <row r="2802">
      <c r="A2802" t="inlineStr">
        <is>
          <t>Kim, Kim (2022)</t>
        </is>
      </c>
      <c r="B2802" t="n">
        <v>724</v>
      </c>
      <c r="C2802" t="n">
        <v>-0.07462579003704053</v>
      </c>
      <c r="D2802" t="n">
        <v>57</v>
      </c>
      <c r="E2802">
        <f>IF(ISNUMBER($BA2802),$BA2802,IF(AND(ISNUMBER($D2802),ISNUMBER($BW2802),ISNUMBER($BX2802)),$D2802*($BX2802-$BW2802+1),""))</f>
        <v>513.0</v>
      </c>
      <c r="F2802" t="inlineStr">
        <is>
          <t>calculated</t>
        </is>
      </c>
      <c r="G2802" t="inlineStr">
        <is>
          <t>coded</t>
        </is>
      </c>
      <c r="H2802" t="inlineStr">
        <is>
          <t>partial</t>
        </is>
      </c>
      <c r="I2802" t="inlineStr">
        <is>
          <t>Regression Cofficient and Standard Error  available</t>
        </is>
      </c>
      <c r="J2802">
        <f>IF($BW2802&lt;&gt;"",$BW2802,"")</f>
        <v>2011.0</v>
      </c>
      <c r="K2802">
        <f>IF($BX2802&lt;&gt;"",$BX2802,"")</f>
        <v>2019.0</v>
      </c>
      <c r="L2802">
        <f>IF(AND(ISNUMBER($BW2802),ISNUMBER($BX2802)),($BW2802+$BX2802)/2,"")</f>
        <v>2015.0</v>
      </c>
      <c r="M2802">
        <f>IF($L2802&lt;&gt;"",$L2802,"")</f>
        <v>2015.0</v>
      </c>
      <c r="N2802">
        <f>IF(AND(ISNUMBER($BW2802),ISNUMBER($BX2802)),MIN(1,MAX(0,($BX2802-2016+1)/($BX2802-$BW2802+1))),"")</f>
        <v>0.4444444444444444</v>
      </c>
      <c r="O2802">
        <f>IF(AND(ISNUMBER($BW2802),ISNUMBER($BX2802)),MIN(1,MAX(0,($BX2802-2017+1)/($BX2802-$BW2802+1))),"")</f>
        <v>0.3333333333333333</v>
      </c>
      <c r="P2802">
        <f>IF(AND(ISNUMBER($BW2802),ISNUMBER($BX2802)),MIN(1,MAX(0,($BX2802-2018+1)/($BX2802-$BW2802+1))),"")</f>
        <v>0.2222222222222222</v>
      </c>
      <c r="Q2802">
        <f>IF(AND(ISNUMBER($BW2802),ISNUMBER($BX2802)),MIN(1,MAX(0,($BX2802-2019+1)/($BX2802-$BW2802+1))),"")</f>
        <v>0.1111111111111111</v>
      </c>
      <c r="R2802">
        <f>IF(AND(ISNUMBER($BW2802),ISNUMBER($BX2802)),MIN(1,MAX(0,($BX2802-2016+1)/($BX2802-$BW2802+1))),"")</f>
        <v>0.4444444444444444</v>
      </c>
      <c r="S2802">
        <f>IF($L2802&lt;&gt;"",IF($L2802&gt;=2015.5,1,0),"")</f>
        <v>0.0</v>
      </c>
      <c r="T2802">
        <f>IF($L2802&lt;&gt;"",IF($L2802&gt;=2016,1,0),"")</f>
        <v>0.0</v>
      </c>
      <c r="U2802">
        <f>IF(ISNUMBER($BX2802),IF($BX2802&gt;=2016,1,0),"")</f>
        <v>1.0</v>
      </c>
      <c r="V2802">
        <f>IF(ISNUMBER($BW2802),IF($BW2802&gt;=2016,1,0),"")</f>
        <v>0.0</v>
      </c>
      <c r="W2802" t="str">
        <f>IF(AND(ISNUMBER($BW2802),ISNUMBER($BX2802)),IF($BW2802&gt;=2016,"post-only",IF($BX2802&lt;2016,"pre-only","mixed")),"")</f>
        <v>mixed</v>
      </c>
      <c r="X2802">
        <f>IF(AND(ISNUMBER($BW2802),ISNUMBER($BX2802)),MIN(1,MAX(0,($BX2802-2017+1)/($BX2802-$BW2802+1))),"")</f>
        <v>0.3333333333333333</v>
      </c>
      <c r="Y2802">
        <f>IF(AND(ISNUMBER($BW2802),ISNUMBER($BX2802)),MIN(1,MAX(0,($BX2802-2018+1)/($BX2802-$BW2802+1))),"")</f>
        <v>0.2222222222222222</v>
      </c>
      <c r="Z2802">
        <f>IF(AND(ISNUMBER($BW2802),ISNUMBER($BX2802)),MIN(1,MAX(0,($BX2802-2019+1)/($BX2802-$BW2802+1))),"")</f>
        <v>0.1111111111111111</v>
      </c>
      <c r="AA2802">
        <f>IF(ISNUMBER($BX2802),IF($BX2802&gt;=2017,1,0),"")</f>
        <v>1.0</v>
      </c>
      <c r="AB2802">
        <f>IF(ISNUMBER($BX2802),IF($BX2802&gt;=2018,1,0),"")</f>
        <v>1.0</v>
      </c>
      <c r="AC2802">
        <f>IF(ISNUMBER($BX2802),IF($BX2802&gt;=2019,1,0),"")</f>
        <v>1.0</v>
      </c>
      <c r="AD2802">
        <f>IF($L2802&lt;&gt;"",IF($L2802&gt;2013,1,0),"")</f>
        <v>1.0</v>
      </c>
      <c r="AE2802">
        <f>IF($L2802&lt;&gt;"",1+IF($L2802&gt;2011,1,0)+IF($L2802&gt;2014,1,0),"")</f>
        <v>3.0</v>
      </c>
      <c r="AF2802" t="inlineStr">
        <is>
          <t>rating</t>
        </is>
      </c>
      <c r="AG2802" t="inlineStr">
        <is>
          <t>performance</t>
        </is>
      </c>
      <c r="AH2802" t="inlineStr">
        <is>
          <t>non-sensitive</t>
        </is>
      </c>
      <c r="AI2802" t="inlineStr">
        <is>
          <t>with ETS/CT</t>
        </is>
      </c>
      <c r="AJ2802" t="inlineStr">
        <is>
          <t>without ETS/CT</t>
        </is>
      </c>
      <c r="AK2802" t="str">
        <f>IF(AND($CF2802&lt;&gt;"",IFERROR(INDEX(subsample_country_map!$B:$B,MATCH($CF2802,subsample_country_map!$A:$A,0)),"")&lt;&gt;""),INDEX(subsample_country_map!$B:$B,MATCH($CF2802,subsample_country_map!$A:$A,0)),INDEX(lookup!$AA:$AA,MATCH($A2802,lookup!$A:$A,0)))</f>
        <v>3_AsiaPac</v>
      </c>
      <c r="AL2802" t="str">
        <f>IF(AND($CF2802&lt;&gt;"",IFERROR(INDEX(subsample_country_map!$C:$C,MATCH($CF2802,subsample_country_map!$A:$A,0)),"")&lt;&gt;""),INDEX(subsample_country_map!$C:$C,MATCH($CF2802,subsample_country_map!$A:$A,0)),INDEX(lookup!$AB:$AB,MATCH($A2802,lookup!$A:$A,0)))</f>
        <v>1_developed</v>
      </c>
      <c r="AM2802" t="str">
        <f>IF(AND($CF2802&lt;&gt;"",IFERROR(INDEX(subsample_country_map!$D:$D,MATCH($CF2802,subsample_country_map!$A:$A,0)),"")&lt;&gt;""),INDEX(subsample_country_map!$D:$D,MATCH($CF2802,subsample_country_map!$A:$A,0)),INDEX(lookup!$AC:$AC,MATCH($A2802,lookup!$A:$A,0)))</f>
        <v>2_non_western</v>
      </c>
      <c r="AN2802" t="str">
        <f>IF(AND($CF2802&lt;&gt;"",IFERROR(INDEX(subsample_country_map!$E:$E,MATCH($CF2802,subsample_country_map!$A:$A,0)),"")&lt;&gt;""),INDEX(subsample_country_map!$E:$E,MATCH($CF2802,subsample_country_map!$A:$A,0)),INDEX(lookup!$AD:$AD,MATCH($A2802,lookup!$A:$A,0)))</f>
        <v>2_civil law</v>
      </c>
      <c r="AO2802" t="str">
        <f>INDEX(lookup!$Y:$Y,MATCH($A2802,lookup!$A:$A,0))</f>
        <v>0_published</v>
      </c>
      <c r="AP2802" t="str">
        <f>INDEX(lookup!$Z:$Z,MATCH($A2802,lookup!$A:$A,0))</f>
        <v>0_VHB low</v>
      </c>
      <c r="AQ2802" t="str">
        <f>INDEX(lookup!$W:$W,MATCH($A2802,lookup!$A:$A,0))</f>
        <v>3_mgmt</v>
      </c>
      <c r="AR2802" t="inlineStr">
        <is>
          <t>South Korea</t>
        </is>
      </c>
      <c r="AS2802" t="inlineStr">
        <is>
          <t>v10-adopted</t>
        </is>
      </c>
      <c r="BO2802" t="inlineStr">
        <is>
          <t>original</t>
        </is>
      </c>
      <c r="BP2802" t="inlineStr">
        <is>
          <t>Kim, Kim (2022)</t>
        </is>
      </c>
      <c r="BQ2802" t="inlineStr">
        <is>
          <t>v10-adopted</t>
        </is>
      </c>
      <c r="BT2802" t="n">
        <v>0</v>
      </c>
      <c r="BV2802" t="n">
        <v>724</v>
      </c>
      <c r="BW2802" t="n">
        <v>2011</v>
      </c>
      <c r="BX2802" t="n">
        <v>2019</v>
      </c>
      <c r="BZ2802" t="n">
        <v>2015</v>
      </c>
      <c r="CA2802" t="n">
        <v>0.4444444444444444</v>
      </c>
      <c r="CB2802" t="n">
        <v>0</v>
      </c>
      <c r="CC2802" t="n">
        <v>1</v>
      </c>
      <c r="CD2802" t="n">
        <v>-0.07476478532702863</v>
      </c>
      <c r="CE2802" t="n">
        <v>1</v>
      </c>
    </row>
    <row r="2803">
      <c r="A2803" t="inlineStr">
        <is>
          <t>Kordschia (2020)</t>
        </is>
      </c>
      <c r="B2803" t="n">
        <v>821</v>
      </c>
      <c r="C2803" t="n">
        <v>-0.409</v>
      </c>
      <c r="D2803" t="n">
        <v>778</v>
      </c>
      <c r="E2803">
        <f>IF(ISNUMBER($BA2803),$BA2803,IF(AND(ISNUMBER($D2803),ISNUMBER($BW2803),ISNUMBER($BX2803)),$D2803*($BX2803-$BW2803+1),""))</f>
        <v>3112.0</v>
      </c>
      <c r="F2803" t="inlineStr">
        <is>
          <t>calculated</t>
        </is>
      </c>
      <c r="G2803" t="inlineStr">
        <is>
          <t>coded</t>
        </is>
      </c>
      <c r="H2803" t="inlineStr">
        <is>
          <t>bivariate</t>
        </is>
      </c>
      <c r="I2803" t="inlineStr">
        <is>
          <t>Correlation coefficient available</t>
        </is>
      </c>
      <c r="J2803">
        <f>IF($BW2803&lt;&gt;"",$BW2803,"")</f>
        <v>2014.0</v>
      </c>
      <c r="K2803">
        <f>IF($BX2803&lt;&gt;"",$BX2803,"")</f>
        <v>2017.0</v>
      </c>
      <c r="L2803">
        <f>IF(AND(ISNUMBER($BW2803),ISNUMBER($BX2803)),($BW2803+$BX2803)/2,"")</f>
        <v>2015.5</v>
      </c>
      <c r="M2803">
        <f>IF($L2803&lt;&gt;"",$L2803,"")</f>
        <v>2015.5</v>
      </c>
      <c r="N2803">
        <f>IF(AND(ISNUMBER($BW2803),ISNUMBER($BX2803)),MIN(1,MAX(0,($BX2803-2016+1)/($BX2803-$BW2803+1))),"")</f>
        <v>0.5</v>
      </c>
      <c r="O2803">
        <f>IF(AND(ISNUMBER($BW2803),ISNUMBER($BX2803)),MIN(1,MAX(0,($BX2803-2017+1)/($BX2803-$BW2803+1))),"")</f>
        <v>0.25</v>
      </c>
      <c r="P2803">
        <f>IF(AND(ISNUMBER($BW2803),ISNUMBER($BX2803)),MIN(1,MAX(0,($BX2803-2018+1)/($BX2803-$BW2803+1))),"")</f>
        <v>0.0</v>
      </c>
      <c r="Q2803">
        <f>IF(AND(ISNUMBER($BW2803),ISNUMBER($BX2803)),MIN(1,MAX(0,($BX2803-2019+1)/($BX2803-$BW2803+1))),"")</f>
        <v>0.0</v>
      </c>
      <c r="R2803">
        <f>IF(AND(ISNUMBER($BW2803),ISNUMBER($BX2803)),MIN(1,MAX(0,($BX2803-2016+1)/($BX2803-$BW2803+1))),"")</f>
        <v>0.5</v>
      </c>
      <c r="S2803">
        <f>IF($L2803&lt;&gt;"",IF($L2803&gt;=2015.5,1,0),"")</f>
        <v>1.0</v>
      </c>
      <c r="T2803">
        <f>IF($L2803&lt;&gt;"",IF($L2803&gt;=2016,1,0),"")</f>
        <v>0.0</v>
      </c>
      <c r="U2803">
        <f>IF(ISNUMBER($BX2803),IF($BX2803&gt;=2016,1,0),"")</f>
        <v>1.0</v>
      </c>
      <c r="V2803">
        <f>IF(ISNUMBER($BW2803),IF($BW2803&gt;=2016,1,0),"")</f>
        <v>0.0</v>
      </c>
      <c r="W2803" t="str">
        <f>IF(AND(ISNUMBER($BW2803),ISNUMBER($BX2803)),IF($BW2803&gt;=2016,"post-only",IF($BX2803&lt;2016,"pre-only","mixed")),"")</f>
        <v>mixed</v>
      </c>
      <c r="X2803">
        <f>IF(AND(ISNUMBER($BW2803),ISNUMBER($BX2803)),MIN(1,MAX(0,($BX2803-2017+1)/($BX2803-$BW2803+1))),"")</f>
        <v>0.25</v>
      </c>
      <c r="Y2803">
        <f>IF(AND(ISNUMBER($BW2803),ISNUMBER($BX2803)),MIN(1,MAX(0,($BX2803-2018+1)/($BX2803-$BW2803+1))),"")</f>
        <v>0.0</v>
      </c>
      <c r="Z2803">
        <f>IF(AND(ISNUMBER($BW2803),ISNUMBER($BX2803)),MIN(1,MAX(0,($BX2803-2019+1)/($BX2803-$BW2803+1))),"")</f>
        <v>0.0</v>
      </c>
      <c r="AA2803">
        <f>IF(ISNUMBER($BX2803),IF($BX2803&gt;=2017,1,0),"")</f>
        <v>1.0</v>
      </c>
      <c r="AB2803">
        <f>IF(ISNUMBER($BX2803),IF($BX2803&gt;=2018,1,0),"")</f>
        <v>0.0</v>
      </c>
      <c r="AC2803">
        <f>IF(ISNUMBER($BX2803),IF($BX2803&gt;=2019,1,0),"")</f>
        <v>0.0</v>
      </c>
      <c r="AD2803">
        <f>IF($L2803&lt;&gt;"",IF($L2803&gt;2013,1,0),"")</f>
        <v>1.0</v>
      </c>
      <c r="AE2803">
        <f>IF($L2803&lt;&gt;"",1+IF($L2803&gt;2011,1,0)+IF($L2803&gt;2014,1,0),"")</f>
        <v>3.0</v>
      </c>
      <c r="AF2803" t="inlineStr">
        <is>
          <t>rating</t>
        </is>
      </c>
      <c r="AG2803" t="inlineStr">
        <is>
          <t>disclosure</t>
        </is>
      </c>
      <c r="AH2803" t="inlineStr">
        <is>
          <t>non-sensitive</t>
        </is>
      </c>
      <c r="AI2803" t="inlineStr">
        <is>
          <t>with ETS/CT</t>
        </is>
      </c>
      <c r="AJ2803" t="inlineStr">
        <is>
          <t>with ETS/CT</t>
        </is>
      </c>
      <c r="AK2803" t="str">
        <f>IF(AND($CF2803&lt;&gt;"",IFERROR(INDEX(subsample_country_map!$B:$B,MATCH($CF2803,subsample_country_map!$A:$A,0)),"")&lt;&gt;""),INDEX(subsample_country_map!$B:$B,MATCH($CF2803,subsample_country_map!$A:$A,0)),INDEX(lookup!$AA:$AA,MATCH($A2803,lookup!$A:$A,0)))</f>
        <v>2_Europe</v>
      </c>
      <c r="AL2803" t="str">
        <f>IF(AND($CF2803&lt;&gt;"",IFERROR(INDEX(subsample_country_map!$C:$C,MATCH($CF2803,subsample_country_map!$A:$A,0)),"")&lt;&gt;""),INDEX(subsample_country_map!$C:$C,MATCH($CF2803,subsample_country_map!$A:$A,0)),INDEX(lookup!$AB:$AB,MATCH($A2803,lookup!$A:$A,0)))</f>
        <v>99_NCE</v>
      </c>
      <c r="AM2803" t="str">
        <f>IF(AND($CF2803&lt;&gt;"",IFERROR(INDEX(subsample_country_map!$D:$D,MATCH($CF2803,subsample_country_map!$A:$A,0)),"")&lt;&gt;""),INDEX(subsample_country_map!$D:$D,MATCH($CF2803,subsample_country_map!$A:$A,0)),INDEX(lookup!$AC:$AC,MATCH($A2803,lookup!$A:$A,0)))</f>
        <v>99_NCE</v>
      </c>
      <c r="AN2803" t="str">
        <f>IF(AND($CF2803&lt;&gt;"",IFERROR(INDEX(subsample_country_map!$E:$E,MATCH($CF2803,subsample_country_map!$A:$A,0)),"")&lt;&gt;""),INDEX(subsample_country_map!$E:$E,MATCH($CF2803,subsample_country_map!$A:$A,0)),INDEX(lookup!$AD:$AD,MATCH($A2803,lookup!$A:$A,0)))</f>
        <v>1_common law</v>
      </c>
      <c r="AO2803" t="str">
        <f>INDEX(lookup!$Y:$Y,MATCH($A2803,lookup!$A:$A,0))</f>
        <v>0_published</v>
      </c>
      <c r="AP2803" t="str">
        <f>INDEX(lookup!$Z:$Z,MATCH($A2803,lookup!$A:$A,0))</f>
        <v>1_VHB high</v>
      </c>
      <c r="AQ2803" t="str">
        <f>INDEX(lookup!$W:$W,MATCH($A2803,lookup!$A:$A,0))</f>
        <v>3_mgmt</v>
      </c>
      <c r="AR2803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AS2803" t="inlineStr">
        <is>
          <t>v10_version</t>
        </is>
      </c>
      <c r="BO2803" t="inlineStr">
        <is>
          <t>original</t>
        </is>
      </c>
      <c r="BP2803" t="inlineStr">
        <is>
          <t>Kordschia (2020)</t>
        </is>
      </c>
      <c r="BQ2803" t="inlineStr">
        <is>
          <t>v10-adopted</t>
        </is>
      </c>
      <c r="BT2803" t="n">
        <v>0</v>
      </c>
      <c r="BV2803" t="n">
        <v>821</v>
      </c>
      <c r="BW2803" t="n">
        <v>2014</v>
      </c>
      <c r="BX2803" t="n">
        <v>2017</v>
      </c>
      <c r="BZ2803" t="n">
        <v>2015.5</v>
      </c>
      <c r="CA2803" t="n">
        <v>0.5</v>
      </c>
      <c r="CB2803" t="n">
        <v>1</v>
      </c>
      <c r="CC2803" t="n">
        <v>1</v>
      </c>
      <c r="CD2803" t="n">
        <v>-0.434409747246291</v>
      </c>
      <c r="CE2803" t="n">
        <v>1</v>
      </c>
    </row>
    <row r="2804">
      <c r="A2804" t="inlineStr">
        <is>
          <t>Lemma et al (2017)</t>
        </is>
      </c>
      <c r="B2804" t="n">
        <v>835</v>
      </c>
      <c r="C2804" t="n">
        <v>0.03634146967345669</v>
      </c>
      <c r="D2804" t="n">
        <v>16</v>
      </c>
      <c r="E2804">
        <f>IF(ISNUMBER($BA2804),$BA2804,IF(AND(ISNUMBER($D2804),ISNUMBER($BW2804),ISNUMBER($BX2804)),$D2804*($BX2804-$BW2804+1),""))</f>
        <v>96.0</v>
      </c>
      <c r="F2804" t="inlineStr">
        <is>
          <t>calculated</t>
        </is>
      </c>
      <c r="G2804" t="inlineStr">
        <is>
          <t>coded</t>
        </is>
      </c>
      <c r="H2804" t="inlineStr">
        <is>
          <t>partial</t>
        </is>
      </c>
      <c r="I2804" t="inlineStr">
        <is>
          <t>T-Statistic available</t>
        </is>
      </c>
      <c r="J2804">
        <f>IF($BW2804&lt;&gt;"",$BW2804,"")</f>
        <v>2010.0</v>
      </c>
      <c r="K2804">
        <f>IF($BX2804&lt;&gt;"",$BX2804,"")</f>
        <v>2015.0</v>
      </c>
      <c r="L2804">
        <f>IF(AND(ISNUMBER($BW2804),ISNUMBER($BX2804)),($BW2804+$BX2804)/2,"")</f>
        <v>2012.5</v>
      </c>
      <c r="M2804">
        <f>IF($L2804&lt;&gt;"",$L2804,"")</f>
        <v>2012.5</v>
      </c>
      <c r="N2804">
        <f>IF(AND(ISNUMBER($BW2804),ISNUMBER($BX2804)),MIN(1,MAX(0,($BX2804-2016+1)/($BX2804-$BW2804+1))),"")</f>
        <v>0.0</v>
      </c>
      <c r="O2804">
        <f>IF(AND(ISNUMBER($BW2804),ISNUMBER($BX2804)),MIN(1,MAX(0,($BX2804-2017+1)/($BX2804-$BW2804+1))),"")</f>
        <v>0.0</v>
      </c>
      <c r="P2804">
        <f>IF(AND(ISNUMBER($BW2804),ISNUMBER($BX2804)),MIN(1,MAX(0,($BX2804-2018+1)/($BX2804-$BW2804+1))),"")</f>
        <v>0.0</v>
      </c>
      <c r="Q2804">
        <f>IF(AND(ISNUMBER($BW2804),ISNUMBER($BX2804)),MIN(1,MAX(0,($BX2804-2019+1)/($BX2804-$BW2804+1))),"")</f>
        <v>0.0</v>
      </c>
      <c r="R2804">
        <f>IF(AND(ISNUMBER($BW2804),ISNUMBER($BX2804)),MIN(1,MAX(0,($BX2804-2016+1)/($BX2804-$BW2804+1))),"")</f>
        <v>0.0</v>
      </c>
      <c r="S2804">
        <f>IF($L2804&lt;&gt;"",IF($L2804&gt;=2015.5,1,0),"")</f>
        <v>0.0</v>
      </c>
      <c r="T2804">
        <f>IF($L2804&lt;&gt;"",IF($L2804&gt;=2016,1,0),"")</f>
        <v>0.0</v>
      </c>
      <c r="U2804">
        <f>IF(ISNUMBER($BX2804),IF($BX2804&gt;=2016,1,0),"")</f>
        <v>0.0</v>
      </c>
      <c r="V2804">
        <f>IF(ISNUMBER($BW2804),IF($BW2804&gt;=2016,1,0),"")</f>
        <v>0.0</v>
      </c>
      <c r="W2804" t="str">
        <f>IF(AND(ISNUMBER($BW2804),ISNUMBER($BX2804)),IF($BW2804&gt;=2016,"post-only",IF($BX2804&lt;2016,"pre-only","mixed")),"")</f>
        <v>pre-only</v>
      </c>
      <c r="X2804">
        <f>IF(AND(ISNUMBER($BW2804),ISNUMBER($BX2804)),MIN(1,MAX(0,($BX2804-2017+1)/($BX2804-$BW2804+1))),"")</f>
        <v>0.0</v>
      </c>
      <c r="Y2804">
        <f>IF(AND(ISNUMBER($BW2804),ISNUMBER($BX2804)),MIN(1,MAX(0,($BX2804-2018+1)/($BX2804-$BW2804+1))),"")</f>
        <v>0.0</v>
      </c>
      <c r="Z2804">
        <f>IF(AND(ISNUMBER($BW2804),ISNUMBER($BX2804)),MIN(1,MAX(0,($BX2804-2019+1)/($BX2804-$BW2804+1))),"")</f>
        <v>0.0</v>
      </c>
      <c r="AA2804">
        <f>IF(ISNUMBER($BX2804),IF($BX2804&gt;=2017,1,0),"")</f>
        <v>0.0</v>
      </c>
      <c r="AB2804">
        <f>IF(ISNUMBER($BX2804),IF($BX2804&gt;=2018,1,0),"")</f>
        <v>0.0</v>
      </c>
      <c r="AC2804">
        <f>IF(ISNUMBER($BX2804),IF($BX2804&gt;=2019,1,0),"")</f>
        <v>0.0</v>
      </c>
      <c r="AD2804">
        <f>IF($L2804&lt;&gt;"",IF($L2804&gt;2013,1,0),"")</f>
        <v>0.0</v>
      </c>
      <c r="AE2804">
        <f>IF($L2804&lt;&gt;"",1+IF($L2804&gt;2011,1,0)+IF($L2804&gt;2014,1,0),"")</f>
        <v>2.0</v>
      </c>
      <c r="AF2804" t="inlineStr">
        <is>
          <t>loan (interest rate)</t>
        </is>
      </c>
      <c r="AG2804" t="inlineStr">
        <is>
          <t>disclosure</t>
        </is>
      </c>
      <c r="AH2804" t="inlineStr">
        <is>
          <t>non-sensitive</t>
        </is>
      </c>
      <c r="AI2804" t="inlineStr">
        <is>
          <t>without ETS/CT</t>
        </is>
      </c>
      <c r="AJ2804" t="inlineStr">
        <is>
          <t>without ETS/CT</t>
        </is>
      </c>
      <c r="AK2804" t="str">
        <f>IF(AND($CF2804&lt;&gt;"",IFERROR(INDEX(subsample_country_map!$B:$B,MATCH($CF2804,subsample_country_map!$A:$A,0)),"")&lt;&gt;""),INDEX(subsample_country_map!$B:$B,MATCH($CF2804,subsample_country_map!$A:$A,0)),INDEX(lookup!$AA:$AA,MATCH($A2804,lookup!$A:$A,0)))</f>
        <v>99_NCE</v>
      </c>
      <c r="AL2804" t="str">
        <f>IF(AND($CF2804&lt;&gt;"",IFERROR(INDEX(subsample_country_map!$C:$C,MATCH($CF2804,subsample_country_map!$A:$A,0)),"")&lt;&gt;""),INDEX(subsample_country_map!$C:$C,MATCH($CF2804,subsample_country_map!$A:$A,0)),INDEX(lookup!$AB:$AB,MATCH($A2804,lookup!$A:$A,0)))</f>
        <v>2_developing</v>
      </c>
      <c r="AM2804" t="str">
        <f>IF(AND($CF2804&lt;&gt;"",IFERROR(INDEX(subsample_country_map!$D:$D,MATCH($CF2804,subsample_country_map!$A:$A,0)),"")&lt;&gt;""),INDEX(subsample_country_map!$D:$D,MATCH($CF2804,subsample_country_map!$A:$A,0)),INDEX(lookup!$AC:$AC,MATCH($A2804,lookup!$A:$A,0)))</f>
        <v>2_non_western</v>
      </c>
      <c r="AN2804" t="str">
        <f>IF(AND($CF2804&lt;&gt;"",IFERROR(INDEX(subsample_country_map!$E:$E,MATCH($CF2804,subsample_country_map!$A:$A,0)),"")&lt;&gt;""),INDEX(subsample_country_map!$E:$E,MATCH($CF2804,subsample_country_map!$A:$A,0)),INDEX(lookup!$AD:$AD,MATCH($A2804,lookup!$A:$A,0)))</f>
        <v>1_common law</v>
      </c>
      <c r="AO2804" t="str">
        <f>INDEX(lookup!$Y:$Y,MATCH($A2804,lookup!$A:$A,0))</f>
        <v>0_published</v>
      </c>
      <c r="AP2804" t="str">
        <f>INDEX(lookup!$Z:$Z,MATCH($A2804,lookup!$A:$A,0))</f>
        <v>1_VHB high</v>
      </c>
      <c r="AQ2804" t="str">
        <f>INDEX(lookup!$W:$W,MATCH($A2804,lookup!$A:$A,0))</f>
        <v>2_sust</v>
      </c>
      <c r="AR2804" t="inlineStr">
        <is>
          <t>South Africa</t>
        </is>
      </c>
      <c r="AS2804" t="inlineStr">
        <is>
          <t>v10-adopted</t>
        </is>
      </c>
      <c r="BO2804" t="inlineStr">
        <is>
          <t>original</t>
        </is>
      </c>
      <c r="BP2804" t="inlineStr">
        <is>
          <t>Lemma et al (2017)</t>
        </is>
      </c>
      <c r="BQ2804" t="inlineStr">
        <is>
          <t>v10-adopted</t>
        </is>
      </c>
      <c r="BT2804" t="n">
        <v>0</v>
      </c>
      <c r="BV2804" t="n">
        <v>835</v>
      </c>
      <c r="BW2804" t="n">
        <v>2010</v>
      </c>
      <c r="BX2804" t="n">
        <v>2015</v>
      </c>
      <c r="BZ2804" t="n">
        <v>2012.5</v>
      </c>
      <c r="CA2804" t="n">
        <v>0</v>
      </c>
      <c r="CB2804" t="n">
        <v>0</v>
      </c>
      <c r="CC2804" t="n">
        <v>0</v>
      </c>
      <c r="CD2804" t="n">
        <v>0.03635748111880994</v>
      </c>
      <c r="CE2804" t="n">
        <v>1</v>
      </c>
    </row>
    <row r="2805">
      <c r="A2805" t="inlineStr">
        <is>
          <t>Lemma et al (2017)</t>
        </is>
      </c>
      <c r="B2805" t="n">
        <v>836</v>
      </c>
      <c r="C2805" t="n">
        <v>0.06351113022272725</v>
      </c>
      <c r="D2805" t="n">
        <v>16</v>
      </c>
      <c r="E2805">
        <f>IF(ISNUMBER($BA2805),$BA2805,IF(AND(ISNUMBER($D2805),ISNUMBER($BW2805),ISNUMBER($BX2805)),$D2805*($BX2805-$BW2805+1),""))</f>
        <v>96.0</v>
      </c>
      <c r="F2805" t="inlineStr">
        <is>
          <t>calculated</t>
        </is>
      </c>
      <c r="G2805" t="inlineStr">
        <is>
          <t>coded</t>
        </is>
      </c>
      <c r="H2805" t="inlineStr">
        <is>
          <t>partial</t>
        </is>
      </c>
      <c r="I2805" t="inlineStr">
        <is>
          <t>T-Statistic available</t>
        </is>
      </c>
      <c r="J2805">
        <f>IF($BW2805&lt;&gt;"",$BW2805,"")</f>
        <v>2010.0</v>
      </c>
      <c r="K2805">
        <f>IF($BX2805&lt;&gt;"",$BX2805,"")</f>
        <v>2015.0</v>
      </c>
      <c r="L2805">
        <f>IF(AND(ISNUMBER($BW2805),ISNUMBER($BX2805)),($BW2805+$BX2805)/2,"")</f>
        <v>2012.5</v>
      </c>
      <c r="M2805">
        <f>IF($L2805&lt;&gt;"",$L2805,"")</f>
        <v>2012.5</v>
      </c>
      <c r="N2805">
        <f>IF(AND(ISNUMBER($BW2805),ISNUMBER($BX2805)),MIN(1,MAX(0,($BX2805-2016+1)/($BX2805-$BW2805+1))),"")</f>
        <v>0.0</v>
      </c>
      <c r="O2805">
        <f>IF(AND(ISNUMBER($BW2805),ISNUMBER($BX2805)),MIN(1,MAX(0,($BX2805-2017+1)/($BX2805-$BW2805+1))),"")</f>
        <v>0.0</v>
      </c>
      <c r="P2805">
        <f>IF(AND(ISNUMBER($BW2805),ISNUMBER($BX2805)),MIN(1,MAX(0,($BX2805-2018+1)/($BX2805-$BW2805+1))),"")</f>
        <v>0.0</v>
      </c>
      <c r="Q2805">
        <f>IF(AND(ISNUMBER($BW2805),ISNUMBER($BX2805)),MIN(1,MAX(0,($BX2805-2019+1)/($BX2805-$BW2805+1))),"")</f>
        <v>0.0</v>
      </c>
      <c r="R2805">
        <f>IF(AND(ISNUMBER($BW2805),ISNUMBER($BX2805)),MIN(1,MAX(0,($BX2805-2016+1)/($BX2805-$BW2805+1))),"")</f>
        <v>0.0</v>
      </c>
      <c r="S2805">
        <f>IF($L2805&lt;&gt;"",IF($L2805&gt;=2015.5,1,0),"")</f>
        <v>0.0</v>
      </c>
      <c r="T2805">
        <f>IF($L2805&lt;&gt;"",IF($L2805&gt;=2016,1,0),"")</f>
        <v>0.0</v>
      </c>
      <c r="U2805">
        <f>IF(ISNUMBER($BX2805),IF($BX2805&gt;=2016,1,0),"")</f>
        <v>0.0</v>
      </c>
      <c r="V2805">
        <f>IF(ISNUMBER($BW2805),IF($BW2805&gt;=2016,1,0),"")</f>
        <v>0.0</v>
      </c>
      <c r="W2805" t="str">
        <f>IF(AND(ISNUMBER($BW2805),ISNUMBER($BX2805)),IF($BW2805&gt;=2016,"post-only",IF($BX2805&lt;2016,"pre-only","mixed")),"")</f>
        <v>pre-only</v>
      </c>
      <c r="X2805">
        <f>IF(AND(ISNUMBER($BW2805),ISNUMBER($BX2805)),MIN(1,MAX(0,($BX2805-2017+1)/($BX2805-$BW2805+1))),"")</f>
        <v>0.0</v>
      </c>
      <c r="Y2805">
        <f>IF(AND(ISNUMBER($BW2805),ISNUMBER($BX2805)),MIN(1,MAX(0,($BX2805-2018+1)/($BX2805-$BW2805+1))),"")</f>
        <v>0.0</v>
      </c>
      <c r="Z2805">
        <f>IF(AND(ISNUMBER($BW2805),ISNUMBER($BX2805)),MIN(1,MAX(0,($BX2805-2019+1)/($BX2805-$BW2805+1))),"")</f>
        <v>0.0</v>
      </c>
      <c r="AA2805">
        <f>IF(ISNUMBER($BX2805),IF($BX2805&gt;=2017,1,0),"")</f>
        <v>0.0</v>
      </c>
      <c r="AB2805">
        <f>IF(ISNUMBER($BX2805),IF($BX2805&gt;=2018,1,0),"")</f>
        <v>0.0</v>
      </c>
      <c r="AC2805">
        <f>IF(ISNUMBER($BX2805),IF($BX2805&gt;=2019,1,0),"")</f>
        <v>0.0</v>
      </c>
      <c r="AD2805">
        <f>IF($L2805&lt;&gt;"",IF($L2805&gt;2013,1,0),"")</f>
        <v>0.0</v>
      </c>
      <c r="AE2805">
        <f>IF($L2805&lt;&gt;"",1+IF($L2805&gt;2011,1,0)+IF($L2805&gt;2014,1,0),"")</f>
        <v>2.0</v>
      </c>
      <c r="AF2805" t="inlineStr">
        <is>
          <t>loan (interest rate)</t>
        </is>
      </c>
      <c r="AG2805" t="inlineStr">
        <is>
          <t>disclosure</t>
        </is>
      </c>
      <c r="AH2805" t="inlineStr">
        <is>
          <t>non-sensitive</t>
        </is>
      </c>
      <c r="AI2805" t="inlineStr">
        <is>
          <t>without ETS/CT</t>
        </is>
      </c>
      <c r="AJ2805" t="inlineStr">
        <is>
          <t>without ETS/CT</t>
        </is>
      </c>
      <c r="AK2805" t="str">
        <f>IF(AND($CF2805&lt;&gt;"",IFERROR(INDEX(subsample_country_map!$B:$B,MATCH($CF2805,subsample_country_map!$A:$A,0)),"")&lt;&gt;""),INDEX(subsample_country_map!$B:$B,MATCH($CF2805,subsample_country_map!$A:$A,0)),INDEX(lookup!$AA:$AA,MATCH($A2805,lookup!$A:$A,0)))</f>
        <v>99_NCE</v>
      </c>
      <c r="AL2805" t="str">
        <f>IF(AND($CF2805&lt;&gt;"",IFERROR(INDEX(subsample_country_map!$C:$C,MATCH($CF2805,subsample_country_map!$A:$A,0)),"")&lt;&gt;""),INDEX(subsample_country_map!$C:$C,MATCH($CF2805,subsample_country_map!$A:$A,0)),INDEX(lookup!$AB:$AB,MATCH($A2805,lookup!$A:$A,0)))</f>
        <v>2_developing</v>
      </c>
      <c r="AM2805" t="str">
        <f>IF(AND($CF2805&lt;&gt;"",IFERROR(INDEX(subsample_country_map!$D:$D,MATCH($CF2805,subsample_country_map!$A:$A,0)),"")&lt;&gt;""),INDEX(subsample_country_map!$D:$D,MATCH($CF2805,subsample_country_map!$A:$A,0)),INDEX(lookup!$AC:$AC,MATCH($A2805,lookup!$A:$A,0)))</f>
        <v>2_non_western</v>
      </c>
      <c r="AN2805" t="str">
        <f>IF(AND($CF2805&lt;&gt;"",IFERROR(INDEX(subsample_country_map!$E:$E,MATCH($CF2805,subsample_country_map!$A:$A,0)),"")&lt;&gt;""),INDEX(subsample_country_map!$E:$E,MATCH($CF2805,subsample_country_map!$A:$A,0)),INDEX(lookup!$AD:$AD,MATCH($A2805,lookup!$A:$A,0)))</f>
        <v>1_common law</v>
      </c>
      <c r="AO2805" t="str">
        <f>INDEX(lookup!$Y:$Y,MATCH($A2805,lookup!$A:$A,0))</f>
        <v>0_published</v>
      </c>
      <c r="AP2805" t="str">
        <f>INDEX(lookup!$Z:$Z,MATCH($A2805,lookup!$A:$A,0))</f>
        <v>1_VHB high</v>
      </c>
      <c r="AQ2805" t="str">
        <f>INDEX(lookup!$W:$W,MATCH($A2805,lookup!$A:$A,0))</f>
        <v>2_sust</v>
      </c>
      <c r="AR2805" t="inlineStr">
        <is>
          <t>South Africa</t>
        </is>
      </c>
      <c r="AS2805" t="inlineStr">
        <is>
          <t>v10-adopted</t>
        </is>
      </c>
      <c r="BO2805" t="inlineStr">
        <is>
          <t>original</t>
        </is>
      </c>
      <c r="BP2805" t="inlineStr">
        <is>
          <t>Lemma et al (2017)</t>
        </is>
      </c>
      <c r="BQ2805" t="inlineStr">
        <is>
          <t>v10-adopted</t>
        </is>
      </c>
      <c r="BT2805" t="n">
        <v>0</v>
      </c>
      <c r="BV2805" t="n">
        <v>836</v>
      </c>
      <c r="BW2805" t="n">
        <v>2010</v>
      </c>
      <c r="BX2805" t="n">
        <v>2015</v>
      </c>
      <c r="BZ2805" t="n">
        <v>2012.5</v>
      </c>
      <c r="CA2805" t="n">
        <v>0</v>
      </c>
      <c r="CB2805" t="n">
        <v>0</v>
      </c>
      <c r="CC2805" t="n">
        <v>0</v>
      </c>
      <c r="CD2805" t="n">
        <v>0.06359673167027237</v>
      </c>
      <c r="CE2805" t="n">
        <v>1</v>
      </c>
    </row>
    <row r="2806">
      <c r="A2806" t="inlineStr">
        <is>
          <t>Lemma et al (2017)</t>
        </is>
      </c>
      <c r="B2806" t="n">
        <v>837</v>
      </c>
      <c r="C2806" t="n">
        <v>-0.09851341054817478</v>
      </c>
      <c r="D2806" t="n">
        <v>16</v>
      </c>
      <c r="E2806">
        <f>IF(ISNUMBER($BA2806),$BA2806,IF(AND(ISNUMBER($D2806),ISNUMBER($BW2806),ISNUMBER($BX2806)),$D2806*($BX2806-$BW2806+1),""))</f>
        <v>96.0</v>
      </c>
      <c r="F2806" t="inlineStr">
        <is>
          <t>calculated</t>
        </is>
      </c>
      <c r="G2806" t="inlineStr">
        <is>
          <t>coded</t>
        </is>
      </c>
      <c r="H2806" t="inlineStr">
        <is>
          <t>partial</t>
        </is>
      </c>
      <c r="I2806" t="inlineStr">
        <is>
          <t>T-Statistic available</t>
        </is>
      </c>
      <c r="J2806">
        <f>IF($BW2806&lt;&gt;"",$BW2806,"")</f>
        <v>2010.0</v>
      </c>
      <c r="K2806">
        <f>IF($BX2806&lt;&gt;"",$BX2806,"")</f>
        <v>2015.0</v>
      </c>
      <c r="L2806">
        <f>IF(AND(ISNUMBER($BW2806),ISNUMBER($BX2806)),($BW2806+$BX2806)/2,"")</f>
        <v>2012.5</v>
      </c>
      <c r="M2806">
        <f>IF($L2806&lt;&gt;"",$L2806,"")</f>
        <v>2012.5</v>
      </c>
      <c r="N2806">
        <f>IF(AND(ISNUMBER($BW2806),ISNUMBER($BX2806)),MIN(1,MAX(0,($BX2806-2016+1)/($BX2806-$BW2806+1))),"")</f>
        <v>0.0</v>
      </c>
      <c r="O2806">
        <f>IF(AND(ISNUMBER($BW2806),ISNUMBER($BX2806)),MIN(1,MAX(0,($BX2806-2017+1)/($BX2806-$BW2806+1))),"")</f>
        <v>0.0</v>
      </c>
      <c r="P2806">
        <f>IF(AND(ISNUMBER($BW2806),ISNUMBER($BX2806)),MIN(1,MAX(0,($BX2806-2018+1)/($BX2806-$BW2806+1))),"")</f>
        <v>0.0</v>
      </c>
      <c r="Q2806">
        <f>IF(AND(ISNUMBER($BW2806),ISNUMBER($BX2806)),MIN(1,MAX(0,($BX2806-2019+1)/($BX2806-$BW2806+1))),"")</f>
        <v>0.0</v>
      </c>
      <c r="R2806">
        <f>IF(AND(ISNUMBER($BW2806),ISNUMBER($BX2806)),MIN(1,MAX(0,($BX2806-2016+1)/($BX2806-$BW2806+1))),"")</f>
        <v>0.0</v>
      </c>
      <c r="S2806">
        <f>IF($L2806&lt;&gt;"",IF($L2806&gt;=2015.5,1,0),"")</f>
        <v>0.0</v>
      </c>
      <c r="T2806">
        <f>IF($L2806&lt;&gt;"",IF($L2806&gt;=2016,1,0),"")</f>
        <v>0.0</v>
      </c>
      <c r="U2806">
        <f>IF(ISNUMBER($BX2806),IF($BX2806&gt;=2016,1,0),"")</f>
        <v>0.0</v>
      </c>
      <c r="V2806">
        <f>IF(ISNUMBER($BW2806),IF($BW2806&gt;=2016,1,0),"")</f>
        <v>0.0</v>
      </c>
      <c r="W2806" t="str">
        <f>IF(AND(ISNUMBER($BW2806),ISNUMBER($BX2806)),IF($BW2806&gt;=2016,"post-only",IF($BX2806&lt;2016,"pre-only","mixed")),"")</f>
        <v>pre-only</v>
      </c>
      <c r="X2806">
        <f>IF(AND(ISNUMBER($BW2806),ISNUMBER($BX2806)),MIN(1,MAX(0,($BX2806-2017+1)/($BX2806-$BW2806+1))),"")</f>
        <v>0.0</v>
      </c>
      <c r="Y2806">
        <f>IF(AND(ISNUMBER($BW2806),ISNUMBER($BX2806)),MIN(1,MAX(0,($BX2806-2018+1)/($BX2806-$BW2806+1))),"")</f>
        <v>0.0</v>
      </c>
      <c r="Z2806">
        <f>IF(AND(ISNUMBER($BW2806),ISNUMBER($BX2806)),MIN(1,MAX(0,($BX2806-2019+1)/($BX2806-$BW2806+1))),"")</f>
        <v>0.0</v>
      </c>
      <c r="AA2806">
        <f>IF(ISNUMBER($BX2806),IF($BX2806&gt;=2017,1,0),"")</f>
        <v>0.0</v>
      </c>
      <c r="AB2806">
        <f>IF(ISNUMBER($BX2806),IF($BX2806&gt;=2018,1,0),"")</f>
        <v>0.0</v>
      </c>
      <c r="AC2806">
        <f>IF(ISNUMBER($BX2806),IF($BX2806&gt;=2019,1,0),"")</f>
        <v>0.0</v>
      </c>
      <c r="AD2806">
        <f>IF($L2806&lt;&gt;"",IF($L2806&gt;2013,1,0),"")</f>
        <v>0.0</v>
      </c>
      <c r="AE2806">
        <f>IF($L2806&lt;&gt;"",1+IF($L2806&gt;2011,1,0)+IF($L2806&gt;2014,1,0),"")</f>
        <v>2.0</v>
      </c>
      <c r="AF2806" t="inlineStr">
        <is>
          <t>loan (interest rate)</t>
        </is>
      </c>
      <c r="AG2806" t="inlineStr">
        <is>
          <t>disclosure</t>
        </is>
      </c>
      <c r="AH2806" t="inlineStr">
        <is>
          <t>non-sensitive</t>
        </is>
      </c>
      <c r="AI2806" t="inlineStr">
        <is>
          <t>without ETS/CT</t>
        </is>
      </c>
      <c r="AJ2806" t="inlineStr">
        <is>
          <t>without ETS/CT</t>
        </is>
      </c>
      <c r="AK2806" t="str">
        <f>IF(AND($CF2806&lt;&gt;"",IFERROR(INDEX(subsample_country_map!$B:$B,MATCH($CF2806,subsample_country_map!$A:$A,0)),"")&lt;&gt;""),INDEX(subsample_country_map!$B:$B,MATCH($CF2806,subsample_country_map!$A:$A,0)),INDEX(lookup!$AA:$AA,MATCH($A2806,lookup!$A:$A,0)))</f>
        <v>99_NCE</v>
      </c>
      <c r="AL2806" t="str">
        <f>IF(AND($CF2806&lt;&gt;"",IFERROR(INDEX(subsample_country_map!$C:$C,MATCH($CF2806,subsample_country_map!$A:$A,0)),"")&lt;&gt;""),INDEX(subsample_country_map!$C:$C,MATCH($CF2806,subsample_country_map!$A:$A,0)),INDEX(lookup!$AB:$AB,MATCH($A2806,lookup!$A:$A,0)))</f>
        <v>2_developing</v>
      </c>
      <c r="AM2806" t="str">
        <f>IF(AND($CF2806&lt;&gt;"",IFERROR(INDEX(subsample_country_map!$D:$D,MATCH($CF2806,subsample_country_map!$A:$A,0)),"")&lt;&gt;""),INDEX(subsample_country_map!$D:$D,MATCH($CF2806,subsample_country_map!$A:$A,0)),INDEX(lookup!$AC:$AC,MATCH($A2806,lookup!$A:$A,0)))</f>
        <v>2_non_western</v>
      </c>
      <c r="AN2806" t="str">
        <f>IF(AND($CF2806&lt;&gt;"",IFERROR(INDEX(subsample_country_map!$E:$E,MATCH($CF2806,subsample_country_map!$A:$A,0)),"")&lt;&gt;""),INDEX(subsample_country_map!$E:$E,MATCH($CF2806,subsample_country_map!$A:$A,0)),INDEX(lookup!$AD:$AD,MATCH($A2806,lookup!$A:$A,0)))</f>
        <v>1_common law</v>
      </c>
      <c r="AO2806" t="str">
        <f>INDEX(lookup!$Y:$Y,MATCH($A2806,lookup!$A:$A,0))</f>
        <v>0_published</v>
      </c>
      <c r="AP2806" t="str">
        <f>INDEX(lookup!$Z:$Z,MATCH($A2806,lookup!$A:$A,0))</f>
        <v>1_VHB high</v>
      </c>
      <c r="AQ2806" t="str">
        <f>INDEX(lookup!$W:$W,MATCH($A2806,lookup!$A:$A,0))</f>
        <v>2_sust</v>
      </c>
      <c r="AR2806" t="inlineStr">
        <is>
          <t>South Africa</t>
        </is>
      </c>
      <c r="AS2806" t="inlineStr">
        <is>
          <t>v10-adopted</t>
        </is>
      </c>
      <c r="BO2806" t="inlineStr">
        <is>
          <t>original</t>
        </is>
      </c>
      <c r="BP2806" t="inlineStr">
        <is>
          <t>Lemma et al (2017)</t>
        </is>
      </c>
      <c r="BQ2806" t="inlineStr">
        <is>
          <t>v10-adopted</t>
        </is>
      </c>
      <c r="BT2806" t="n">
        <v>0</v>
      </c>
      <c r="BV2806" t="n">
        <v>837</v>
      </c>
      <c r="BW2806" t="n">
        <v>2010</v>
      </c>
      <c r="BX2806" t="n">
        <v>2015</v>
      </c>
      <c r="BZ2806" t="n">
        <v>2012.5</v>
      </c>
      <c r="CA2806" t="n">
        <v>0</v>
      </c>
      <c r="CB2806" t="n">
        <v>0</v>
      </c>
      <c r="CC2806" t="n">
        <v>0</v>
      </c>
      <c r="CD2806" t="n">
        <v>-0.09883396654412833</v>
      </c>
      <c r="CE2806" t="n">
        <v>1</v>
      </c>
    </row>
    <row r="2807">
      <c r="A2807" t="inlineStr">
        <is>
          <t>Li et al (2014)</t>
        </is>
      </c>
      <c r="B2807" t="n">
        <v>838</v>
      </c>
      <c r="C2807" t="n">
        <v>-0.0748890298448734</v>
      </c>
      <c r="D2807" t="n">
        <v>210</v>
      </c>
      <c r="E2807">
        <f>IF(ISNUMBER($BA2807),$BA2807,IF(AND(ISNUMBER($D2807),ISNUMBER($BW2807),ISNUMBER($BX2807)),$D2807*($BX2807-$BW2807+1),""))</f>
        <v>1050.0</v>
      </c>
      <c r="F2807" t="inlineStr">
        <is>
          <t>calculated</t>
        </is>
      </c>
      <c r="G2807" t="inlineStr">
        <is>
          <t>coded</t>
        </is>
      </c>
      <c r="H2807" t="inlineStr">
        <is>
          <t>partial</t>
        </is>
      </c>
      <c r="I2807" t="inlineStr">
        <is>
          <t>p-Value available</t>
        </is>
      </c>
      <c r="J2807">
        <f>IF($BW2807&lt;&gt;"",$BW2807,"")</f>
        <v>2006.0</v>
      </c>
      <c r="K2807">
        <f>IF($BX2807&lt;&gt;"",$BX2807,"")</f>
        <v>2010.0</v>
      </c>
      <c r="L2807">
        <f>IF(AND(ISNUMBER($BW2807),ISNUMBER($BX2807)),($BW2807+$BX2807)/2,"")</f>
        <v>2008.0</v>
      </c>
      <c r="M2807">
        <f>IF($L2807&lt;&gt;"",$L2807,"")</f>
        <v>2008.0</v>
      </c>
      <c r="N2807">
        <f>IF(AND(ISNUMBER($BW2807),ISNUMBER($BX2807)),MIN(1,MAX(0,($BX2807-2016+1)/($BX2807-$BW2807+1))),"")</f>
        <v>0.0</v>
      </c>
      <c r="O2807">
        <f>IF(AND(ISNUMBER($BW2807),ISNUMBER($BX2807)),MIN(1,MAX(0,($BX2807-2017+1)/($BX2807-$BW2807+1))),"")</f>
        <v>0.0</v>
      </c>
      <c r="P2807">
        <f>IF(AND(ISNUMBER($BW2807),ISNUMBER($BX2807)),MIN(1,MAX(0,($BX2807-2018+1)/($BX2807-$BW2807+1))),"")</f>
        <v>0.0</v>
      </c>
      <c r="Q2807">
        <f>IF(AND(ISNUMBER($BW2807),ISNUMBER($BX2807)),MIN(1,MAX(0,($BX2807-2019+1)/($BX2807-$BW2807+1))),"")</f>
        <v>0.0</v>
      </c>
      <c r="R2807">
        <f>IF(AND(ISNUMBER($BW2807),ISNUMBER($BX2807)),MIN(1,MAX(0,($BX2807-2016+1)/($BX2807-$BW2807+1))),"")</f>
        <v>0.0</v>
      </c>
      <c r="S2807">
        <f>IF($L2807&lt;&gt;"",IF($L2807&gt;=2015.5,1,0),"")</f>
        <v>0.0</v>
      </c>
      <c r="T2807">
        <f>IF($L2807&lt;&gt;"",IF($L2807&gt;=2016,1,0),"")</f>
        <v>0.0</v>
      </c>
      <c r="U2807">
        <f>IF(ISNUMBER($BX2807),IF($BX2807&gt;=2016,1,0),"")</f>
        <v>0.0</v>
      </c>
      <c r="V2807">
        <f>IF(ISNUMBER($BW2807),IF($BW2807&gt;=2016,1,0),"")</f>
        <v>0.0</v>
      </c>
      <c r="W2807" t="str">
        <f>IF(AND(ISNUMBER($BW2807),ISNUMBER($BX2807)),IF($BW2807&gt;=2016,"post-only",IF($BX2807&lt;2016,"pre-only","mixed")),"")</f>
        <v>pre-only</v>
      </c>
      <c r="X2807">
        <f>IF(AND(ISNUMBER($BW2807),ISNUMBER($BX2807)),MIN(1,MAX(0,($BX2807-2017+1)/($BX2807-$BW2807+1))),"")</f>
        <v>0.0</v>
      </c>
      <c r="Y2807">
        <f>IF(AND(ISNUMBER($BW2807),ISNUMBER($BX2807)),MIN(1,MAX(0,($BX2807-2018+1)/($BX2807-$BW2807+1))),"")</f>
        <v>0.0</v>
      </c>
      <c r="Z2807">
        <f>IF(AND(ISNUMBER($BW2807),ISNUMBER($BX2807)),MIN(1,MAX(0,($BX2807-2019+1)/($BX2807-$BW2807+1))),"")</f>
        <v>0.0</v>
      </c>
      <c r="AA2807">
        <f>IF(ISNUMBER($BX2807),IF($BX2807&gt;=2017,1,0),"")</f>
        <v>0.0</v>
      </c>
      <c r="AB2807">
        <f>IF(ISNUMBER($BX2807),IF($BX2807&gt;=2018,1,0),"")</f>
        <v>0.0</v>
      </c>
      <c r="AC2807">
        <f>IF(ISNUMBER($BX2807),IF($BX2807&gt;=2019,1,0),"")</f>
        <v>0.0</v>
      </c>
      <c r="AD2807">
        <f>IF($L2807&lt;&gt;"",IF($L2807&gt;2013,1,0),"")</f>
        <v>0.0</v>
      </c>
      <c r="AE2807">
        <f>IF($L2807&lt;&gt;"",1+IF($L2807&gt;2011,1,0)+IF($L2807&gt;2014,1,0),"")</f>
        <v>1.0</v>
      </c>
      <c r="AF2807" t="inlineStr">
        <is>
          <t>loan (interest rate)</t>
        </is>
      </c>
      <c r="AG2807" t="inlineStr">
        <is>
          <t>performance</t>
        </is>
      </c>
      <c r="AH2807" t="inlineStr">
        <is>
          <t>non-sensitive</t>
        </is>
      </c>
      <c r="AI2807" t="inlineStr">
        <is>
          <t>without ETS/CT</t>
        </is>
      </c>
      <c r="AJ2807" t="inlineStr">
        <is>
          <t>without ETS/CT</t>
        </is>
      </c>
      <c r="AK2807" t="str">
        <f>IF(AND($CF2807&lt;&gt;"",IFERROR(INDEX(subsample_country_map!$B:$B,MATCH($CF2807,subsample_country_map!$A:$A,0)),"")&lt;&gt;""),INDEX(subsample_country_map!$B:$B,MATCH($CF2807,subsample_country_map!$A:$A,0)),INDEX(lookup!$AA:$AA,MATCH($A2807,lookup!$A:$A,0)))</f>
        <v>3_AsiaPac</v>
      </c>
      <c r="AL2807" t="str">
        <f>IF(AND($CF2807&lt;&gt;"",IFERROR(INDEX(subsample_country_map!$C:$C,MATCH($CF2807,subsample_country_map!$A:$A,0)),"")&lt;&gt;""),INDEX(subsample_country_map!$C:$C,MATCH($CF2807,subsample_country_map!$A:$A,0)),INDEX(lookup!$AB:$AB,MATCH($A2807,lookup!$A:$A,0)))</f>
        <v>1_developed</v>
      </c>
      <c r="AM2807" t="str">
        <f>IF(AND($CF2807&lt;&gt;"",IFERROR(INDEX(subsample_country_map!$D:$D,MATCH($CF2807,subsample_country_map!$A:$A,0)),"")&lt;&gt;""),INDEX(subsample_country_map!$D:$D,MATCH($CF2807,subsample_country_map!$A:$A,0)),INDEX(lookup!$AC:$AC,MATCH($A2807,lookup!$A:$A,0)))</f>
        <v>1_western</v>
      </c>
      <c r="AN2807" t="str">
        <f>IF(AND($CF2807&lt;&gt;"",IFERROR(INDEX(subsample_country_map!$E:$E,MATCH($CF2807,subsample_country_map!$A:$A,0)),"")&lt;&gt;""),INDEX(subsample_country_map!$E:$E,MATCH($CF2807,subsample_country_map!$A:$A,0)),INDEX(lookup!$AD:$AD,MATCH($A2807,lookup!$A:$A,0)))</f>
        <v>1_common law</v>
      </c>
      <c r="AO2807" t="str">
        <f>INDEX(lookup!$Y:$Y,MATCH($A2807,lookup!$A:$A,0))</f>
        <v>0_published</v>
      </c>
      <c r="AP2807" t="str">
        <f>INDEX(lookup!$Z:$Z,MATCH($A2807,lookup!$A:$A,0))</f>
        <v>1_VHB high</v>
      </c>
      <c r="AQ2807" t="str">
        <f>INDEX(lookup!$W:$W,MATCH($A2807,lookup!$A:$A,0))</f>
        <v>1_fin/acc/econ</v>
      </c>
      <c r="AR2807" t="inlineStr">
        <is>
          <t>Australia</t>
        </is>
      </c>
      <c r="AS2807" t="inlineStr">
        <is>
          <t>v10-adopted</t>
        </is>
      </c>
      <c r="BO2807" t="inlineStr">
        <is>
          <t>original</t>
        </is>
      </c>
      <c r="BP2807" t="inlineStr">
        <is>
          <t>Li et al (2014)</t>
        </is>
      </c>
      <c r="BQ2807" t="inlineStr">
        <is>
          <t>v10-adopted</t>
        </is>
      </c>
      <c r="BT2807" t="n">
        <v>0</v>
      </c>
      <c r="BV2807" t="n">
        <v>838</v>
      </c>
      <c r="BW2807" t="n">
        <v>2006</v>
      </c>
      <c r="BX2807" t="n">
        <v>2010</v>
      </c>
      <c r="BZ2807" t="n">
        <v>2008</v>
      </c>
      <c r="CA2807" t="n">
        <v>0</v>
      </c>
      <c r="CB2807" t="n">
        <v>0</v>
      </c>
      <c r="CC2807" t="n">
        <v>0</v>
      </c>
      <c r="CD2807" t="n">
        <v>-0.07502950456497835</v>
      </c>
      <c r="CE2807" t="n">
        <v>1</v>
      </c>
    </row>
    <row r="2808">
      <c r="A2808" t="inlineStr">
        <is>
          <t>Li et al (2014)</t>
        </is>
      </c>
      <c r="B2808" t="n">
        <v>839</v>
      </c>
      <c r="C2808" t="n">
        <v>-0.1116338346885322</v>
      </c>
      <c r="D2808" t="n">
        <v>210</v>
      </c>
      <c r="E2808">
        <f>IF(ISNUMBER($BA2808),$BA2808,IF(AND(ISNUMBER($D2808),ISNUMBER($BW2808),ISNUMBER($BX2808)),$D2808*($BX2808-$BW2808+1),""))</f>
        <v>1050.0</v>
      </c>
      <c r="F2808" t="inlineStr">
        <is>
          <t>calculated</t>
        </is>
      </c>
      <c r="G2808" t="inlineStr">
        <is>
          <t>coded</t>
        </is>
      </c>
      <c r="H2808" t="inlineStr">
        <is>
          <t>partial</t>
        </is>
      </c>
      <c r="I2808" t="inlineStr">
        <is>
          <t>p-Value available</t>
        </is>
      </c>
      <c r="J2808">
        <f>IF($BW2808&lt;&gt;"",$BW2808,"")</f>
        <v>2006.0</v>
      </c>
      <c r="K2808">
        <f>IF($BX2808&lt;&gt;"",$BX2808,"")</f>
        <v>2010.0</v>
      </c>
      <c r="L2808">
        <f>IF(AND(ISNUMBER($BW2808),ISNUMBER($BX2808)),($BW2808+$BX2808)/2,"")</f>
        <v>2008.0</v>
      </c>
      <c r="M2808">
        <f>IF($L2808&lt;&gt;"",$L2808,"")</f>
        <v>2008.0</v>
      </c>
      <c r="N2808">
        <f>IF(AND(ISNUMBER($BW2808),ISNUMBER($BX2808)),MIN(1,MAX(0,($BX2808-2016+1)/($BX2808-$BW2808+1))),"")</f>
        <v>0.0</v>
      </c>
      <c r="O2808">
        <f>IF(AND(ISNUMBER($BW2808),ISNUMBER($BX2808)),MIN(1,MAX(0,($BX2808-2017+1)/($BX2808-$BW2808+1))),"")</f>
        <v>0.0</v>
      </c>
      <c r="P2808">
        <f>IF(AND(ISNUMBER($BW2808),ISNUMBER($BX2808)),MIN(1,MAX(0,($BX2808-2018+1)/($BX2808-$BW2808+1))),"")</f>
        <v>0.0</v>
      </c>
      <c r="Q2808">
        <f>IF(AND(ISNUMBER($BW2808),ISNUMBER($BX2808)),MIN(1,MAX(0,($BX2808-2019+1)/($BX2808-$BW2808+1))),"")</f>
        <v>0.0</v>
      </c>
      <c r="R2808">
        <f>IF(AND(ISNUMBER($BW2808),ISNUMBER($BX2808)),MIN(1,MAX(0,($BX2808-2016+1)/($BX2808-$BW2808+1))),"")</f>
        <v>0.0</v>
      </c>
      <c r="S2808">
        <f>IF($L2808&lt;&gt;"",IF($L2808&gt;=2015.5,1,0),"")</f>
        <v>0.0</v>
      </c>
      <c r="T2808">
        <f>IF($L2808&lt;&gt;"",IF($L2808&gt;=2016,1,0),"")</f>
        <v>0.0</v>
      </c>
      <c r="U2808">
        <f>IF(ISNUMBER($BX2808),IF($BX2808&gt;=2016,1,0),"")</f>
        <v>0.0</v>
      </c>
      <c r="V2808">
        <f>IF(ISNUMBER($BW2808),IF($BW2808&gt;=2016,1,0),"")</f>
        <v>0.0</v>
      </c>
      <c r="W2808" t="str">
        <f>IF(AND(ISNUMBER($BW2808),ISNUMBER($BX2808)),IF($BW2808&gt;=2016,"post-only",IF($BX2808&lt;2016,"pre-only","mixed")),"")</f>
        <v>pre-only</v>
      </c>
      <c r="X2808">
        <f>IF(AND(ISNUMBER($BW2808),ISNUMBER($BX2808)),MIN(1,MAX(0,($BX2808-2017+1)/($BX2808-$BW2808+1))),"")</f>
        <v>0.0</v>
      </c>
      <c r="Y2808">
        <f>IF(AND(ISNUMBER($BW2808),ISNUMBER($BX2808)),MIN(1,MAX(0,($BX2808-2018+1)/($BX2808-$BW2808+1))),"")</f>
        <v>0.0</v>
      </c>
      <c r="Z2808">
        <f>IF(AND(ISNUMBER($BW2808),ISNUMBER($BX2808)),MIN(1,MAX(0,($BX2808-2019+1)/($BX2808-$BW2808+1))),"")</f>
        <v>0.0</v>
      </c>
      <c r="AA2808">
        <f>IF(ISNUMBER($BX2808),IF($BX2808&gt;=2017,1,0),"")</f>
        <v>0.0</v>
      </c>
      <c r="AB2808">
        <f>IF(ISNUMBER($BX2808),IF($BX2808&gt;=2018,1,0),"")</f>
        <v>0.0</v>
      </c>
      <c r="AC2808">
        <f>IF(ISNUMBER($BX2808),IF($BX2808&gt;=2019,1,0),"")</f>
        <v>0.0</v>
      </c>
      <c r="AD2808">
        <f>IF($L2808&lt;&gt;"",IF($L2808&gt;2013,1,0),"")</f>
        <v>0.0</v>
      </c>
      <c r="AE2808">
        <f>IF($L2808&lt;&gt;"",1+IF($L2808&gt;2011,1,0)+IF($L2808&gt;2014,1,0),"")</f>
        <v>1.0</v>
      </c>
      <c r="AF2808" t="inlineStr">
        <is>
          <t>loan (interest rate)</t>
        </is>
      </c>
      <c r="AG2808" t="inlineStr">
        <is>
          <t>performance</t>
        </is>
      </c>
      <c r="AH2808" t="inlineStr">
        <is>
          <t>non-sensitive</t>
        </is>
      </c>
      <c r="AI2808" t="inlineStr">
        <is>
          <t>without ETS/CT</t>
        </is>
      </c>
      <c r="AJ2808" t="inlineStr">
        <is>
          <t>without ETS/CT</t>
        </is>
      </c>
      <c r="AK2808" t="str">
        <f>IF(AND($CF2808&lt;&gt;"",IFERROR(INDEX(subsample_country_map!$B:$B,MATCH($CF2808,subsample_country_map!$A:$A,0)),"")&lt;&gt;""),INDEX(subsample_country_map!$B:$B,MATCH($CF2808,subsample_country_map!$A:$A,0)),INDEX(lookup!$AA:$AA,MATCH($A2808,lookup!$A:$A,0)))</f>
        <v>3_AsiaPac</v>
      </c>
      <c r="AL2808" t="str">
        <f>IF(AND($CF2808&lt;&gt;"",IFERROR(INDEX(subsample_country_map!$C:$C,MATCH($CF2808,subsample_country_map!$A:$A,0)),"")&lt;&gt;""),INDEX(subsample_country_map!$C:$C,MATCH($CF2808,subsample_country_map!$A:$A,0)),INDEX(lookup!$AB:$AB,MATCH($A2808,lookup!$A:$A,0)))</f>
        <v>1_developed</v>
      </c>
      <c r="AM2808" t="str">
        <f>IF(AND($CF2808&lt;&gt;"",IFERROR(INDEX(subsample_country_map!$D:$D,MATCH($CF2808,subsample_country_map!$A:$A,0)),"")&lt;&gt;""),INDEX(subsample_country_map!$D:$D,MATCH($CF2808,subsample_country_map!$A:$A,0)),INDEX(lookup!$AC:$AC,MATCH($A2808,lookup!$A:$A,0)))</f>
        <v>1_western</v>
      </c>
      <c r="AN2808" t="str">
        <f>IF(AND($CF2808&lt;&gt;"",IFERROR(INDEX(subsample_country_map!$E:$E,MATCH($CF2808,subsample_country_map!$A:$A,0)),"")&lt;&gt;""),INDEX(subsample_country_map!$E:$E,MATCH($CF2808,subsample_country_map!$A:$A,0)),INDEX(lookup!$AD:$AD,MATCH($A2808,lookup!$A:$A,0)))</f>
        <v>1_common law</v>
      </c>
      <c r="AO2808" t="str">
        <f>INDEX(lookup!$Y:$Y,MATCH($A2808,lookup!$A:$A,0))</f>
        <v>0_published</v>
      </c>
      <c r="AP2808" t="str">
        <f>INDEX(lookup!$Z:$Z,MATCH($A2808,lookup!$A:$A,0))</f>
        <v>1_VHB high</v>
      </c>
      <c r="AQ2808" t="str">
        <f>INDEX(lookup!$W:$W,MATCH($A2808,lookup!$A:$A,0))</f>
        <v>1_fin/acc/econ</v>
      </c>
      <c r="AR2808" t="inlineStr">
        <is>
          <t>Australia</t>
        </is>
      </c>
      <c r="AS2808" t="inlineStr">
        <is>
          <t>v10-adopted</t>
        </is>
      </c>
      <c r="BO2808" t="inlineStr">
        <is>
          <t>original</t>
        </is>
      </c>
      <c r="BP2808" t="inlineStr">
        <is>
          <t>Li et al (2014)</t>
        </is>
      </c>
      <c r="BQ2808" t="inlineStr">
        <is>
          <t>v10-adopted</t>
        </is>
      </c>
      <c r="BT2808" t="n">
        <v>0</v>
      </c>
      <c r="BV2808" t="n">
        <v>839</v>
      </c>
      <c r="BW2808" t="n">
        <v>2006</v>
      </c>
      <c r="BX2808" t="n">
        <v>2010</v>
      </c>
      <c r="BZ2808" t="n">
        <v>2008</v>
      </c>
      <c r="CA2808" t="n">
        <v>0</v>
      </c>
      <c r="CB2808" t="n">
        <v>0</v>
      </c>
      <c r="CC2808" t="n">
        <v>0</v>
      </c>
      <c r="CD2808" t="n">
        <v>-0.112101064454237</v>
      </c>
      <c r="CE2808" t="n">
        <v>1</v>
      </c>
    </row>
    <row r="2809">
      <c r="A2809" t="inlineStr">
        <is>
          <t>Li et al (2014)</t>
        </is>
      </c>
      <c r="B2809" t="n">
        <v>840</v>
      </c>
      <c r="C2809" t="n">
        <v>-0.04531932792543938</v>
      </c>
      <c r="D2809" t="n">
        <v>97</v>
      </c>
      <c r="E2809">
        <f>IF(ISNUMBER($BA2809),$BA2809,IF(AND(ISNUMBER($D2809),ISNUMBER($BW2809),ISNUMBER($BX2809)),$D2809*($BX2809-$BW2809+1),""))</f>
        <v>485.0</v>
      </c>
      <c r="F2809" t="inlineStr">
        <is>
          <t>calculated</t>
        </is>
      </c>
      <c r="G2809" t="inlineStr">
        <is>
          <t>coded</t>
        </is>
      </c>
      <c r="H2809" t="inlineStr">
        <is>
          <t>partial</t>
        </is>
      </c>
      <c r="I2809" t="inlineStr">
        <is>
          <t>p-Value available</t>
        </is>
      </c>
      <c r="J2809">
        <f>IF($BW2809&lt;&gt;"",$BW2809,"")</f>
        <v>2006.0</v>
      </c>
      <c r="K2809">
        <f>IF($BX2809&lt;&gt;"",$BX2809,"")</f>
        <v>2010.0</v>
      </c>
      <c r="L2809">
        <f>IF(AND(ISNUMBER($BW2809),ISNUMBER($BX2809)),($BW2809+$BX2809)/2,"")</f>
        <v>2008.0</v>
      </c>
      <c r="M2809">
        <f>IF($L2809&lt;&gt;"",$L2809,"")</f>
        <v>2008.0</v>
      </c>
      <c r="N2809">
        <f>IF(AND(ISNUMBER($BW2809),ISNUMBER($BX2809)),MIN(1,MAX(0,($BX2809-2016+1)/($BX2809-$BW2809+1))),"")</f>
        <v>0.0</v>
      </c>
      <c r="O2809">
        <f>IF(AND(ISNUMBER($BW2809),ISNUMBER($BX2809)),MIN(1,MAX(0,($BX2809-2017+1)/($BX2809-$BW2809+1))),"")</f>
        <v>0.0</v>
      </c>
      <c r="P2809">
        <f>IF(AND(ISNUMBER($BW2809),ISNUMBER($BX2809)),MIN(1,MAX(0,($BX2809-2018+1)/($BX2809-$BW2809+1))),"")</f>
        <v>0.0</v>
      </c>
      <c r="Q2809">
        <f>IF(AND(ISNUMBER($BW2809),ISNUMBER($BX2809)),MIN(1,MAX(0,($BX2809-2019+1)/($BX2809-$BW2809+1))),"")</f>
        <v>0.0</v>
      </c>
      <c r="R2809">
        <f>IF(AND(ISNUMBER($BW2809),ISNUMBER($BX2809)),MIN(1,MAX(0,($BX2809-2016+1)/($BX2809-$BW2809+1))),"")</f>
        <v>0.0</v>
      </c>
      <c r="S2809">
        <f>IF($L2809&lt;&gt;"",IF($L2809&gt;=2015.5,1,0),"")</f>
        <v>0.0</v>
      </c>
      <c r="T2809">
        <f>IF($L2809&lt;&gt;"",IF($L2809&gt;=2016,1,0),"")</f>
        <v>0.0</v>
      </c>
      <c r="U2809">
        <f>IF(ISNUMBER($BX2809),IF($BX2809&gt;=2016,1,0),"")</f>
        <v>0.0</v>
      </c>
      <c r="V2809">
        <f>IF(ISNUMBER($BW2809),IF($BW2809&gt;=2016,1,0),"")</f>
        <v>0.0</v>
      </c>
      <c r="W2809" t="str">
        <f>IF(AND(ISNUMBER($BW2809),ISNUMBER($BX2809)),IF($BW2809&gt;=2016,"post-only",IF($BX2809&lt;2016,"pre-only","mixed")),"")</f>
        <v>pre-only</v>
      </c>
      <c r="X2809">
        <f>IF(AND(ISNUMBER($BW2809),ISNUMBER($BX2809)),MIN(1,MAX(0,($BX2809-2017+1)/($BX2809-$BW2809+1))),"")</f>
        <v>0.0</v>
      </c>
      <c r="Y2809">
        <f>IF(AND(ISNUMBER($BW2809),ISNUMBER($BX2809)),MIN(1,MAX(0,($BX2809-2018+1)/($BX2809-$BW2809+1))),"")</f>
        <v>0.0</v>
      </c>
      <c r="Z2809">
        <f>IF(AND(ISNUMBER($BW2809),ISNUMBER($BX2809)),MIN(1,MAX(0,($BX2809-2019+1)/($BX2809-$BW2809+1))),"")</f>
        <v>0.0</v>
      </c>
      <c r="AA2809">
        <f>IF(ISNUMBER($BX2809),IF($BX2809&gt;=2017,1,0),"")</f>
        <v>0.0</v>
      </c>
      <c r="AB2809">
        <f>IF(ISNUMBER($BX2809),IF($BX2809&gt;=2018,1,0),"")</f>
        <v>0.0</v>
      </c>
      <c r="AC2809">
        <f>IF(ISNUMBER($BX2809),IF($BX2809&gt;=2019,1,0),"")</f>
        <v>0.0</v>
      </c>
      <c r="AD2809">
        <f>IF($L2809&lt;&gt;"",IF($L2809&gt;2013,1,0),"")</f>
        <v>0.0</v>
      </c>
      <c r="AE2809">
        <f>IF($L2809&lt;&gt;"",1+IF($L2809&gt;2011,1,0)+IF($L2809&gt;2014,1,0),"")</f>
        <v>1.0</v>
      </c>
      <c r="AF2809" t="inlineStr">
        <is>
          <t>loan (interest rate)</t>
        </is>
      </c>
      <c r="AG2809" t="inlineStr">
        <is>
          <t>performance</t>
        </is>
      </c>
      <c r="AH2809" t="inlineStr">
        <is>
          <t>non-sensitive</t>
        </is>
      </c>
      <c r="AI2809" t="inlineStr">
        <is>
          <t>without ETS/CT</t>
        </is>
      </c>
      <c r="AJ2809" t="inlineStr">
        <is>
          <t>without ETS/CT</t>
        </is>
      </c>
      <c r="AK2809" t="str">
        <f>IF(AND($CF2809&lt;&gt;"",IFERROR(INDEX(subsample_country_map!$B:$B,MATCH($CF2809,subsample_country_map!$A:$A,0)),"")&lt;&gt;""),INDEX(subsample_country_map!$B:$B,MATCH($CF2809,subsample_country_map!$A:$A,0)),INDEX(lookup!$AA:$AA,MATCH($A2809,lookup!$A:$A,0)))</f>
        <v>3_AsiaPac</v>
      </c>
      <c r="AL2809" t="str">
        <f>IF(AND($CF2809&lt;&gt;"",IFERROR(INDEX(subsample_country_map!$C:$C,MATCH($CF2809,subsample_country_map!$A:$A,0)),"")&lt;&gt;""),INDEX(subsample_country_map!$C:$C,MATCH($CF2809,subsample_country_map!$A:$A,0)),INDEX(lookup!$AB:$AB,MATCH($A2809,lookup!$A:$A,0)))</f>
        <v>1_developed</v>
      </c>
      <c r="AM2809" t="str">
        <f>IF(AND($CF2809&lt;&gt;"",IFERROR(INDEX(subsample_country_map!$D:$D,MATCH($CF2809,subsample_country_map!$A:$A,0)),"")&lt;&gt;""),INDEX(subsample_country_map!$D:$D,MATCH($CF2809,subsample_country_map!$A:$A,0)),INDEX(lookup!$AC:$AC,MATCH($A2809,lookup!$A:$A,0)))</f>
        <v>1_western</v>
      </c>
      <c r="AN2809" t="str">
        <f>IF(AND($CF2809&lt;&gt;"",IFERROR(INDEX(subsample_country_map!$E:$E,MATCH($CF2809,subsample_country_map!$A:$A,0)),"")&lt;&gt;""),INDEX(subsample_country_map!$E:$E,MATCH($CF2809,subsample_country_map!$A:$A,0)),INDEX(lookup!$AD:$AD,MATCH($A2809,lookup!$A:$A,0)))</f>
        <v>1_common law</v>
      </c>
      <c r="AO2809" t="str">
        <f>INDEX(lookup!$Y:$Y,MATCH($A2809,lookup!$A:$A,0))</f>
        <v>0_published</v>
      </c>
      <c r="AP2809" t="str">
        <f>INDEX(lookup!$Z:$Z,MATCH($A2809,lookup!$A:$A,0))</f>
        <v>1_VHB high</v>
      </c>
      <c r="AQ2809" t="str">
        <f>INDEX(lookup!$W:$W,MATCH($A2809,lookup!$A:$A,0))</f>
        <v>1_fin/acc/econ</v>
      </c>
      <c r="AR2809" t="inlineStr">
        <is>
          <t>Australia</t>
        </is>
      </c>
      <c r="AS2809" t="inlineStr">
        <is>
          <t>v10-adopted</t>
        </is>
      </c>
      <c r="BO2809" t="inlineStr">
        <is>
          <t>original</t>
        </is>
      </c>
      <c r="BP2809" t="inlineStr">
        <is>
          <t>Li et al (2014)</t>
        </is>
      </c>
      <c r="BQ2809" t="inlineStr">
        <is>
          <t>v10-adopted</t>
        </is>
      </c>
      <c r="BT2809" t="n">
        <v>0</v>
      </c>
      <c r="BV2809" t="n">
        <v>840</v>
      </c>
      <c r="BW2809" t="n">
        <v>2006</v>
      </c>
      <c r="BX2809" t="n">
        <v>2010</v>
      </c>
      <c r="BZ2809" t="n">
        <v>2008</v>
      </c>
      <c r="CA2809" t="n">
        <v>0</v>
      </c>
      <c r="CB2809" t="n">
        <v>0</v>
      </c>
      <c r="CC2809" t="n">
        <v>0</v>
      </c>
      <c r="CD2809" t="n">
        <v>-0.04535039245397232</v>
      </c>
      <c r="CE2809" t="n">
        <v>1</v>
      </c>
    </row>
    <row r="2810">
      <c r="A2810" t="inlineStr">
        <is>
          <t>Li et al (2014)</t>
        </is>
      </c>
      <c r="B2810" t="n">
        <v>841</v>
      </c>
      <c r="C2810" t="n">
        <v>-0.08304523847447383</v>
      </c>
      <c r="D2810" t="n">
        <v>113</v>
      </c>
      <c r="E2810">
        <f>IF(ISNUMBER($BA2810),$BA2810,IF(AND(ISNUMBER($D2810),ISNUMBER($BW2810),ISNUMBER($BX2810)),$D2810*($BX2810-$BW2810+1),""))</f>
        <v>565.0</v>
      </c>
      <c r="F2810" t="inlineStr">
        <is>
          <t>calculated</t>
        </is>
      </c>
      <c r="G2810" t="inlineStr">
        <is>
          <t>coded</t>
        </is>
      </c>
      <c r="H2810" t="inlineStr">
        <is>
          <t>partial</t>
        </is>
      </c>
      <c r="I2810" t="inlineStr">
        <is>
          <t>p-Value available</t>
        </is>
      </c>
      <c r="J2810">
        <f>IF($BW2810&lt;&gt;"",$BW2810,"")</f>
        <v>2006.0</v>
      </c>
      <c r="K2810">
        <f>IF($BX2810&lt;&gt;"",$BX2810,"")</f>
        <v>2010.0</v>
      </c>
      <c r="L2810">
        <f>IF(AND(ISNUMBER($BW2810),ISNUMBER($BX2810)),($BW2810+$BX2810)/2,"")</f>
        <v>2008.0</v>
      </c>
      <c r="M2810">
        <f>IF($L2810&lt;&gt;"",$L2810,"")</f>
        <v>2008.0</v>
      </c>
      <c r="N2810">
        <f>IF(AND(ISNUMBER($BW2810),ISNUMBER($BX2810)),MIN(1,MAX(0,($BX2810-2016+1)/($BX2810-$BW2810+1))),"")</f>
        <v>0.0</v>
      </c>
      <c r="O2810">
        <f>IF(AND(ISNUMBER($BW2810),ISNUMBER($BX2810)),MIN(1,MAX(0,($BX2810-2017+1)/($BX2810-$BW2810+1))),"")</f>
        <v>0.0</v>
      </c>
      <c r="P2810">
        <f>IF(AND(ISNUMBER($BW2810),ISNUMBER($BX2810)),MIN(1,MAX(0,($BX2810-2018+1)/($BX2810-$BW2810+1))),"")</f>
        <v>0.0</v>
      </c>
      <c r="Q2810">
        <f>IF(AND(ISNUMBER($BW2810),ISNUMBER($BX2810)),MIN(1,MAX(0,($BX2810-2019+1)/($BX2810-$BW2810+1))),"")</f>
        <v>0.0</v>
      </c>
      <c r="R2810">
        <f>IF(AND(ISNUMBER($BW2810),ISNUMBER($BX2810)),MIN(1,MAX(0,($BX2810-2016+1)/($BX2810-$BW2810+1))),"")</f>
        <v>0.0</v>
      </c>
      <c r="S2810">
        <f>IF($L2810&lt;&gt;"",IF($L2810&gt;=2015.5,1,0),"")</f>
        <v>0.0</v>
      </c>
      <c r="T2810">
        <f>IF($L2810&lt;&gt;"",IF($L2810&gt;=2016,1,0),"")</f>
        <v>0.0</v>
      </c>
      <c r="U2810">
        <f>IF(ISNUMBER($BX2810),IF($BX2810&gt;=2016,1,0),"")</f>
        <v>0.0</v>
      </c>
      <c r="V2810">
        <f>IF(ISNUMBER($BW2810),IF($BW2810&gt;=2016,1,0),"")</f>
        <v>0.0</v>
      </c>
      <c r="W2810" t="str">
        <f>IF(AND(ISNUMBER($BW2810),ISNUMBER($BX2810)),IF($BW2810&gt;=2016,"post-only",IF($BX2810&lt;2016,"pre-only","mixed")),"")</f>
        <v>pre-only</v>
      </c>
      <c r="X2810">
        <f>IF(AND(ISNUMBER($BW2810),ISNUMBER($BX2810)),MIN(1,MAX(0,($BX2810-2017+1)/($BX2810-$BW2810+1))),"")</f>
        <v>0.0</v>
      </c>
      <c r="Y2810">
        <f>IF(AND(ISNUMBER($BW2810),ISNUMBER($BX2810)),MIN(1,MAX(0,($BX2810-2018+1)/($BX2810-$BW2810+1))),"")</f>
        <v>0.0</v>
      </c>
      <c r="Z2810">
        <f>IF(AND(ISNUMBER($BW2810),ISNUMBER($BX2810)),MIN(1,MAX(0,($BX2810-2019+1)/($BX2810-$BW2810+1))),"")</f>
        <v>0.0</v>
      </c>
      <c r="AA2810">
        <f>IF(ISNUMBER($BX2810),IF($BX2810&gt;=2017,1,0),"")</f>
        <v>0.0</v>
      </c>
      <c r="AB2810">
        <f>IF(ISNUMBER($BX2810),IF($BX2810&gt;=2018,1,0),"")</f>
        <v>0.0</v>
      </c>
      <c r="AC2810">
        <f>IF(ISNUMBER($BX2810),IF($BX2810&gt;=2019,1,0),"")</f>
        <v>0.0</v>
      </c>
      <c r="AD2810">
        <f>IF($L2810&lt;&gt;"",IF($L2810&gt;2013,1,0),"")</f>
        <v>0.0</v>
      </c>
      <c r="AE2810">
        <f>IF($L2810&lt;&gt;"",1+IF($L2810&gt;2011,1,0)+IF($L2810&gt;2014,1,0),"")</f>
        <v>1.0</v>
      </c>
      <c r="AF2810" t="inlineStr">
        <is>
          <t>loan (interest rate)</t>
        </is>
      </c>
      <c r="AG2810" t="inlineStr">
        <is>
          <t>performance</t>
        </is>
      </c>
      <c r="AH2810" t="inlineStr">
        <is>
          <t>non-sensitive</t>
        </is>
      </c>
      <c r="AI2810" t="inlineStr">
        <is>
          <t>without ETS/CT</t>
        </is>
      </c>
      <c r="AJ2810" t="inlineStr">
        <is>
          <t>without ETS/CT</t>
        </is>
      </c>
      <c r="AK2810" t="str">
        <f>IF(AND($CF2810&lt;&gt;"",IFERROR(INDEX(subsample_country_map!$B:$B,MATCH($CF2810,subsample_country_map!$A:$A,0)),"")&lt;&gt;""),INDEX(subsample_country_map!$B:$B,MATCH($CF2810,subsample_country_map!$A:$A,0)),INDEX(lookup!$AA:$AA,MATCH($A2810,lookup!$A:$A,0)))</f>
        <v>3_AsiaPac</v>
      </c>
      <c r="AL2810" t="str">
        <f>IF(AND($CF2810&lt;&gt;"",IFERROR(INDEX(subsample_country_map!$C:$C,MATCH($CF2810,subsample_country_map!$A:$A,0)),"")&lt;&gt;""),INDEX(subsample_country_map!$C:$C,MATCH($CF2810,subsample_country_map!$A:$A,0)),INDEX(lookup!$AB:$AB,MATCH($A2810,lookup!$A:$A,0)))</f>
        <v>1_developed</v>
      </c>
      <c r="AM2810" t="str">
        <f>IF(AND($CF2810&lt;&gt;"",IFERROR(INDEX(subsample_country_map!$D:$D,MATCH($CF2810,subsample_country_map!$A:$A,0)),"")&lt;&gt;""),INDEX(subsample_country_map!$D:$D,MATCH($CF2810,subsample_country_map!$A:$A,0)),INDEX(lookup!$AC:$AC,MATCH($A2810,lookup!$A:$A,0)))</f>
        <v>1_western</v>
      </c>
      <c r="AN2810" t="str">
        <f>IF(AND($CF2810&lt;&gt;"",IFERROR(INDEX(subsample_country_map!$E:$E,MATCH($CF2810,subsample_country_map!$A:$A,0)),"")&lt;&gt;""),INDEX(subsample_country_map!$E:$E,MATCH($CF2810,subsample_country_map!$A:$A,0)),INDEX(lookup!$AD:$AD,MATCH($A2810,lookup!$A:$A,0)))</f>
        <v>1_common law</v>
      </c>
      <c r="AO2810" t="str">
        <f>INDEX(lookup!$Y:$Y,MATCH($A2810,lookup!$A:$A,0))</f>
        <v>0_published</v>
      </c>
      <c r="AP2810" t="str">
        <f>INDEX(lookup!$Z:$Z,MATCH($A2810,lookup!$A:$A,0))</f>
        <v>1_VHB high</v>
      </c>
      <c r="AQ2810" t="str">
        <f>INDEX(lookup!$W:$W,MATCH($A2810,lookup!$A:$A,0))</f>
        <v>1_fin/acc/econ</v>
      </c>
      <c r="AR2810" t="inlineStr">
        <is>
          <t>Australia</t>
        </is>
      </c>
      <c r="AS2810" t="inlineStr">
        <is>
          <t>v10-adopted</t>
        </is>
      </c>
      <c r="BO2810" t="inlineStr">
        <is>
          <t>original</t>
        </is>
      </c>
      <c r="BP2810" t="inlineStr">
        <is>
          <t>Li et al (2014)</t>
        </is>
      </c>
      <c r="BQ2810" t="inlineStr">
        <is>
          <t>v10-adopted</t>
        </is>
      </c>
      <c r="BT2810" t="n">
        <v>0</v>
      </c>
      <c r="BV2810" t="n">
        <v>841</v>
      </c>
      <c r="BW2810" t="n">
        <v>2006</v>
      </c>
      <c r="BX2810" t="n">
        <v>2010</v>
      </c>
      <c r="BZ2810" t="n">
        <v>2008</v>
      </c>
      <c r="CA2810" t="n">
        <v>0</v>
      </c>
      <c r="CB2810" t="n">
        <v>0</v>
      </c>
      <c r="CC2810" t="n">
        <v>0</v>
      </c>
      <c r="CD2810" t="n">
        <v>-0.08323693982868033</v>
      </c>
      <c r="CE2810" t="n">
        <v>1</v>
      </c>
    </row>
    <row r="2811">
      <c r="A2811" t="inlineStr">
        <is>
          <t>Li et al (2014)</t>
        </is>
      </c>
      <c r="B2811" t="n">
        <v>842</v>
      </c>
      <c r="C2811" t="n">
        <v>-0.06166785251551116</v>
      </c>
      <c r="D2811" t="n">
        <v>210</v>
      </c>
      <c r="E2811">
        <f>IF(ISNUMBER($BA2811),$BA2811,IF(AND(ISNUMBER($D2811),ISNUMBER($BW2811),ISNUMBER($BX2811)),$D2811*($BX2811-$BW2811+1),""))</f>
        <v>1050.0</v>
      </c>
      <c r="F2811" t="inlineStr">
        <is>
          <t>calculated</t>
        </is>
      </c>
      <c r="G2811" t="inlineStr">
        <is>
          <t>coded</t>
        </is>
      </c>
      <c r="H2811" t="inlineStr">
        <is>
          <t>partial</t>
        </is>
      </c>
      <c r="I2811" t="inlineStr">
        <is>
          <t>p-Value available</t>
        </is>
      </c>
      <c r="J2811">
        <f>IF($BW2811&lt;&gt;"",$BW2811,"")</f>
        <v>2006.0</v>
      </c>
      <c r="K2811">
        <f>IF($BX2811&lt;&gt;"",$BX2811,"")</f>
        <v>2010.0</v>
      </c>
      <c r="L2811">
        <f>IF(AND(ISNUMBER($BW2811),ISNUMBER($BX2811)),($BW2811+$BX2811)/2,"")</f>
        <v>2008.0</v>
      </c>
      <c r="M2811">
        <f>IF($L2811&lt;&gt;"",$L2811,"")</f>
        <v>2008.0</v>
      </c>
      <c r="N2811">
        <f>IF(AND(ISNUMBER($BW2811),ISNUMBER($BX2811)),MIN(1,MAX(0,($BX2811-2016+1)/($BX2811-$BW2811+1))),"")</f>
        <v>0.0</v>
      </c>
      <c r="O2811">
        <f>IF(AND(ISNUMBER($BW2811),ISNUMBER($BX2811)),MIN(1,MAX(0,($BX2811-2017+1)/($BX2811-$BW2811+1))),"")</f>
        <v>0.0</v>
      </c>
      <c r="P2811">
        <f>IF(AND(ISNUMBER($BW2811),ISNUMBER($BX2811)),MIN(1,MAX(0,($BX2811-2018+1)/($BX2811-$BW2811+1))),"")</f>
        <v>0.0</v>
      </c>
      <c r="Q2811">
        <f>IF(AND(ISNUMBER($BW2811),ISNUMBER($BX2811)),MIN(1,MAX(0,($BX2811-2019+1)/($BX2811-$BW2811+1))),"")</f>
        <v>0.0</v>
      </c>
      <c r="R2811">
        <f>IF(AND(ISNUMBER($BW2811),ISNUMBER($BX2811)),MIN(1,MAX(0,($BX2811-2016+1)/($BX2811-$BW2811+1))),"")</f>
        <v>0.0</v>
      </c>
      <c r="S2811">
        <f>IF($L2811&lt;&gt;"",IF($L2811&gt;=2015.5,1,0),"")</f>
        <v>0.0</v>
      </c>
      <c r="T2811">
        <f>IF($L2811&lt;&gt;"",IF($L2811&gt;=2016,1,0),"")</f>
        <v>0.0</v>
      </c>
      <c r="U2811">
        <f>IF(ISNUMBER($BX2811),IF($BX2811&gt;=2016,1,0),"")</f>
        <v>0.0</v>
      </c>
      <c r="V2811">
        <f>IF(ISNUMBER($BW2811),IF($BW2811&gt;=2016,1,0),"")</f>
        <v>0.0</v>
      </c>
      <c r="W2811" t="str">
        <f>IF(AND(ISNUMBER($BW2811),ISNUMBER($BX2811)),IF($BW2811&gt;=2016,"post-only",IF($BX2811&lt;2016,"pre-only","mixed")),"")</f>
        <v>pre-only</v>
      </c>
      <c r="X2811">
        <f>IF(AND(ISNUMBER($BW2811),ISNUMBER($BX2811)),MIN(1,MAX(0,($BX2811-2017+1)/($BX2811-$BW2811+1))),"")</f>
        <v>0.0</v>
      </c>
      <c r="Y2811">
        <f>IF(AND(ISNUMBER($BW2811),ISNUMBER($BX2811)),MIN(1,MAX(0,($BX2811-2018+1)/($BX2811-$BW2811+1))),"")</f>
        <v>0.0</v>
      </c>
      <c r="Z2811">
        <f>IF(AND(ISNUMBER($BW2811),ISNUMBER($BX2811)),MIN(1,MAX(0,($BX2811-2019+1)/($BX2811-$BW2811+1))),"")</f>
        <v>0.0</v>
      </c>
      <c r="AA2811">
        <f>IF(ISNUMBER($BX2811),IF($BX2811&gt;=2017,1,0),"")</f>
        <v>0.0</v>
      </c>
      <c r="AB2811">
        <f>IF(ISNUMBER($BX2811),IF($BX2811&gt;=2018,1,0),"")</f>
        <v>0.0</v>
      </c>
      <c r="AC2811">
        <f>IF(ISNUMBER($BX2811),IF($BX2811&gt;=2019,1,0),"")</f>
        <v>0.0</v>
      </c>
      <c r="AD2811">
        <f>IF($L2811&lt;&gt;"",IF($L2811&gt;2013,1,0),"")</f>
        <v>0.0</v>
      </c>
      <c r="AE2811">
        <f>IF($L2811&lt;&gt;"",1+IF($L2811&gt;2011,1,0)+IF($L2811&gt;2014,1,0),"")</f>
        <v>1.0</v>
      </c>
      <c r="AF2811" t="inlineStr">
        <is>
          <t>loan (interest rate)</t>
        </is>
      </c>
      <c r="AG2811" t="inlineStr">
        <is>
          <t>performance</t>
        </is>
      </c>
      <c r="AH2811" t="inlineStr">
        <is>
          <t>non-sensitive</t>
        </is>
      </c>
      <c r="AI2811" t="inlineStr">
        <is>
          <t>without ETS/CT</t>
        </is>
      </c>
      <c r="AJ2811" t="inlineStr">
        <is>
          <t>without ETS/CT</t>
        </is>
      </c>
      <c r="AK2811" t="str">
        <f>IF(AND($CF2811&lt;&gt;"",IFERROR(INDEX(subsample_country_map!$B:$B,MATCH($CF2811,subsample_country_map!$A:$A,0)),"")&lt;&gt;""),INDEX(subsample_country_map!$B:$B,MATCH($CF2811,subsample_country_map!$A:$A,0)),INDEX(lookup!$AA:$AA,MATCH($A2811,lookup!$A:$A,0)))</f>
        <v>3_AsiaPac</v>
      </c>
      <c r="AL2811" t="str">
        <f>IF(AND($CF2811&lt;&gt;"",IFERROR(INDEX(subsample_country_map!$C:$C,MATCH($CF2811,subsample_country_map!$A:$A,0)),"")&lt;&gt;""),INDEX(subsample_country_map!$C:$C,MATCH($CF2811,subsample_country_map!$A:$A,0)),INDEX(lookup!$AB:$AB,MATCH($A2811,lookup!$A:$A,0)))</f>
        <v>1_developed</v>
      </c>
      <c r="AM2811" t="str">
        <f>IF(AND($CF2811&lt;&gt;"",IFERROR(INDEX(subsample_country_map!$D:$D,MATCH($CF2811,subsample_country_map!$A:$A,0)),"")&lt;&gt;""),INDEX(subsample_country_map!$D:$D,MATCH($CF2811,subsample_country_map!$A:$A,0)),INDEX(lookup!$AC:$AC,MATCH($A2811,lookup!$A:$A,0)))</f>
        <v>1_western</v>
      </c>
      <c r="AN2811" t="str">
        <f>IF(AND($CF2811&lt;&gt;"",IFERROR(INDEX(subsample_country_map!$E:$E,MATCH($CF2811,subsample_country_map!$A:$A,0)),"")&lt;&gt;""),INDEX(subsample_country_map!$E:$E,MATCH($CF2811,subsample_country_map!$A:$A,0)),INDEX(lookup!$AD:$AD,MATCH($A2811,lookup!$A:$A,0)))</f>
        <v>1_common law</v>
      </c>
      <c r="AO2811" t="str">
        <f>INDEX(lookup!$Y:$Y,MATCH($A2811,lookup!$A:$A,0))</f>
        <v>0_published</v>
      </c>
      <c r="AP2811" t="str">
        <f>INDEX(lookup!$Z:$Z,MATCH($A2811,lookup!$A:$A,0))</f>
        <v>1_VHB high</v>
      </c>
      <c r="AQ2811" t="str">
        <f>INDEX(lookup!$W:$W,MATCH($A2811,lookup!$A:$A,0))</f>
        <v>1_fin/acc/econ</v>
      </c>
      <c r="AR2811" t="inlineStr">
        <is>
          <t>Australia</t>
        </is>
      </c>
      <c r="AS2811" t="inlineStr">
        <is>
          <t>v10-adopted</t>
        </is>
      </c>
      <c r="BO2811" t="inlineStr">
        <is>
          <t>original</t>
        </is>
      </c>
      <c r="BP2811" t="inlineStr">
        <is>
          <t>Li et al (2014)</t>
        </is>
      </c>
      <c r="BQ2811" t="inlineStr">
        <is>
          <t>v10-adopted</t>
        </is>
      </c>
      <c r="BT2811" t="n">
        <v>0</v>
      </c>
      <c r="BV2811" t="n">
        <v>842</v>
      </c>
      <c r="BW2811" t="n">
        <v>2006</v>
      </c>
      <c r="BX2811" t="n">
        <v>2010</v>
      </c>
      <c r="BZ2811" t="n">
        <v>2008</v>
      </c>
      <c r="CA2811" t="n">
        <v>0</v>
      </c>
      <c r="CB2811" t="n">
        <v>0</v>
      </c>
      <c r="CC2811" t="n">
        <v>0</v>
      </c>
      <c r="CD2811" t="n">
        <v>-0.06174620409190215</v>
      </c>
      <c r="CE2811" t="n">
        <v>1</v>
      </c>
    </row>
    <row r="2812">
      <c r="A2812" t="inlineStr">
        <is>
          <t>Li et al (2014)</t>
        </is>
      </c>
      <c r="B2812" t="n">
        <v>843</v>
      </c>
      <c r="C2812" t="n">
        <v>-0.06536799140279144</v>
      </c>
      <c r="D2812" t="n">
        <v>97</v>
      </c>
      <c r="E2812">
        <f>IF(ISNUMBER($BA2812),$BA2812,IF(AND(ISNUMBER($D2812),ISNUMBER($BW2812),ISNUMBER($BX2812)),$D2812*($BX2812-$BW2812+1),""))</f>
        <v>485.0</v>
      </c>
      <c r="F2812" t="inlineStr">
        <is>
          <t>calculated</t>
        </is>
      </c>
      <c r="G2812" t="inlineStr">
        <is>
          <t>coded</t>
        </is>
      </c>
      <c r="H2812" t="inlineStr">
        <is>
          <t>partial</t>
        </is>
      </c>
      <c r="I2812" t="inlineStr">
        <is>
          <t>p-Value available</t>
        </is>
      </c>
      <c r="J2812">
        <f>IF($BW2812&lt;&gt;"",$BW2812,"")</f>
        <v>2006.0</v>
      </c>
      <c r="K2812">
        <f>IF($BX2812&lt;&gt;"",$BX2812,"")</f>
        <v>2010.0</v>
      </c>
      <c r="L2812">
        <f>IF(AND(ISNUMBER($BW2812),ISNUMBER($BX2812)),($BW2812+$BX2812)/2,"")</f>
        <v>2008.0</v>
      </c>
      <c r="M2812">
        <f>IF($L2812&lt;&gt;"",$L2812,"")</f>
        <v>2008.0</v>
      </c>
      <c r="N2812">
        <f>IF(AND(ISNUMBER($BW2812),ISNUMBER($BX2812)),MIN(1,MAX(0,($BX2812-2016+1)/($BX2812-$BW2812+1))),"")</f>
        <v>0.0</v>
      </c>
      <c r="O2812">
        <f>IF(AND(ISNUMBER($BW2812),ISNUMBER($BX2812)),MIN(1,MAX(0,($BX2812-2017+1)/($BX2812-$BW2812+1))),"")</f>
        <v>0.0</v>
      </c>
      <c r="P2812">
        <f>IF(AND(ISNUMBER($BW2812),ISNUMBER($BX2812)),MIN(1,MAX(0,($BX2812-2018+1)/($BX2812-$BW2812+1))),"")</f>
        <v>0.0</v>
      </c>
      <c r="Q2812">
        <f>IF(AND(ISNUMBER($BW2812),ISNUMBER($BX2812)),MIN(1,MAX(0,($BX2812-2019+1)/($BX2812-$BW2812+1))),"")</f>
        <v>0.0</v>
      </c>
      <c r="R2812">
        <f>IF(AND(ISNUMBER($BW2812),ISNUMBER($BX2812)),MIN(1,MAX(0,($BX2812-2016+1)/($BX2812-$BW2812+1))),"")</f>
        <v>0.0</v>
      </c>
      <c r="S2812">
        <f>IF($L2812&lt;&gt;"",IF($L2812&gt;=2015.5,1,0),"")</f>
        <v>0.0</v>
      </c>
      <c r="T2812">
        <f>IF($L2812&lt;&gt;"",IF($L2812&gt;=2016,1,0),"")</f>
        <v>0.0</v>
      </c>
      <c r="U2812">
        <f>IF(ISNUMBER($BX2812),IF($BX2812&gt;=2016,1,0),"")</f>
        <v>0.0</v>
      </c>
      <c r="V2812">
        <f>IF(ISNUMBER($BW2812),IF($BW2812&gt;=2016,1,0),"")</f>
        <v>0.0</v>
      </c>
      <c r="W2812" t="str">
        <f>IF(AND(ISNUMBER($BW2812),ISNUMBER($BX2812)),IF($BW2812&gt;=2016,"post-only",IF($BX2812&lt;2016,"pre-only","mixed")),"")</f>
        <v>pre-only</v>
      </c>
      <c r="X2812">
        <f>IF(AND(ISNUMBER($BW2812),ISNUMBER($BX2812)),MIN(1,MAX(0,($BX2812-2017+1)/($BX2812-$BW2812+1))),"")</f>
        <v>0.0</v>
      </c>
      <c r="Y2812">
        <f>IF(AND(ISNUMBER($BW2812),ISNUMBER($BX2812)),MIN(1,MAX(0,($BX2812-2018+1)/($BX2812-$BW2812+1))),"")</f>
        <v>0.0</v>
      </c>
      <c r="Z2812">
        <f>IF(AND(ISNUMBER($BW2812),ISNUMBER($BX2812)),MIN(1,MAX(0,($BX2812-2019+1)/($BX2812-$BW2812+1))),"")</f>
        <v>0.0</v>
      </c>
      <c r="AA2812">
        <f>IF(ISNUMBER($BX2812),IF($BX2812&gt;=2017,1,0),"")</f>
        <v>0.0</v>
      </c>
      <c r="AB2812">
        <f>IF(ISNUMBER($BX2812),IF($BX2812&gt;=2018,1,0),"")</f>
        <v>0.0</v>
      </c>
      <c r="AC2812">
        <f>IF(ISNUMBER($BX2812),IF($BX2812&gt;=2019,1,0),"")</f>
        <v>0.0</v>
      </c>
      <c r="AD2812">
        <f>IF($L2812&lt;&gt;"",IF($L2812&gt;2013,1,0),"")</f>
        <v>0.0</v>
      </c>
      <c r="AE2812">
        <f>IF($L2812&lt;&gt;"",1+IF($L2812&gt;2011,1,0)+IF($L2812&gt;2014,1,0),"")</f>
        <v>1.0</v>
      </c>
      <c r="AF2812" t="inlineStr">
        <is>
          <t>loan (interest rate)</t>
        </is>
      </c>
      <c r="AG2812" t="inlineStr">
        <is>
          <t>performance</t>
        </is>
      </c>
      <c r="AH2812" t="inlineStr">
        <is>
          <t>non-sensitive</t>
        </is>
      </c>
      <c r="AI2812" t="inlineStr">
        <is>
          <t>without ETS/CT</t>
        </is>
      </c>
      <c r="AJ2812" t="inlineStr">
        <is>
          <t>without ETS/CT</t>
        </is>
      </c>
      <c r="AK2812" t="str">
        <f>IF(AND($CF2812&lt;&gt;"",IFERROR(INDEX(subsample_country_map!$B:$B,MATCH($CF2812,subsample_country_map!$A:$A,0)),"")&lt;&gt;""),INDEX(subsample_country_map!$B:$B,MATCH($CF2812,subsample_country_map!$A:$A,0)),INDEX(lookup!$AA:$AA,MATCH($A2812,lookup!$A:$A,0)))</f>
        <v>3_AsiaPac</v>
      </c>
      <c r="AL2812" t="str">
        <f>IF(AND($CF2812&lt;&gt;"",IFERROR(INDEX(subsample_country_map!$C:$C,MATCH($CF2812,subsample_country_map!$A:$A,0)),"")&lt;&gt;""),INDEX(subsample_country_map!$C:$C,MATCH($CF2812,subsample_country_map!$A:$A,0)),INDEX(lookup!$AB:$AB,MATCH($A2812,lookup!$A:$A,0)))</f>
        <v>1_developed</v>
      </c>
      <c r="AM2812" t="str">
        <f>IF(AND($CF2812&lt;&gt;"",IFERROR(INDEX(subsample_country_map!$D:$D,MATCH($CF2812,subsample_country_map!$A:$A,0)),"")&lt;&gt;""),INDEX(subsample_country_map!$D:$D,MATCH($CF2812,subsample_country_map!$A:$A,0)),INDEX(lookup!$AC:$AC,MATCH($A2812,lookup!$A:$A,0)))</f>
        <v>1_western</v>
      </c>
      <c r="AN2812" t="str">
        <f>IF(AND($CF2812&lt;&gt;"",IFERROR(INDEX(subsample_country_map!$E:$E,MATCH($CF2812,subsample_country_map!$A:$A,0)),"")&lt;&gt;""),INDEX(subsample_country_map!$E:$E,MATCH($CF2812,subsample_country_map!$A:$A,0)),INDEX(lookup!$AD:$AD,MATCH($A2812,lookup!$A:$A,0)))</f>
        <v>1_common law</v>
      </c>
      <c r="AO2812" t="str">
        <f>INDEX(lookup!$Y:$Y,MATCH($A2812,lookup!$A:$A,0))</f>
        <v>0_published</v>
      </c>
      <c r="AP2812" t="str">
        <f>INDEX(lookup!$Z:$Z,MATCH($A2812,lookup!$A:$A,0))</f>
        <v>1_VHB high</v>
      </c>
      <c r="AQ2812" t="str">
        <f>INDEX(lookup!$W:$W,MATCH($A2812,lookup!$A:$A,0))</f>
        <v>1_fin/acc/econ</v>
      </c>
      <c r="AR2812" t="inlineStr">
        <is>
          <t>Australia</t>
        </is>
      </c>
      <c r="AS2812" t="inlineStr">
        <is>
          <t>v10-adopted</t>
        </is>
      </c>
      <c r="BO2812" t="inlineStr">
        <is>
          <t>original</t>
        </is>
      </c>
      <c r="BP2812" t="inlineStr">
        <is>
          <t>Li et al (2014)</t>
        </is>
      </c>
      <c r="BQ2812" t="inlineStr">
        <is>
          <t>v10-adopted</t>
        </is>
      </c>
      <c r="BT2812" t="n">
        <v>0</v>
      </c>
      <c r="BV2812" t="n">
        <v>843</v>
      </c>
      <c r="BW2812" t="n">
        <v>2006</v>
      </c>
      <c r="BX2812" t="n">
        <v>2010</v>
      </c>
      <c r="BZ2812" t="n">
        <v>2008</v>
      </c>
      <c r="CA2812" t="n">
        <v>0</v>
      </c>
      <c r="CB2812" t="n">
        <v>0</v>
      </c>
      <c r="CC2812" t="n">
        <v>0</v>
      </c>
      <c r="CD2812" t="n">
        <v>-0.06546133608467382</v>
      </c>
      <c r="CE2812" t="n">
        <v>1</v>
      </c>
    </row>
    <row r="2813">
      <c r="A2813" t="inlineStr">
        <is>
          <t>Li et al (2014)</t>
        </is>
      </c>
      <c r="B2813" t="n">
        <v>844</v>
      </c>
      <c r="C2813" t="n">
        <v>-0.09844355707412278</v>
      </c>
      <c r="D2813" t="n">
        <v>113</v>
      </c>
      <c r="E2813">
        <f>IF(ISNUMBER($BA2813),$BA2813,IF(AND(ISNUMBER($D2813),ISNUMBER($BW2813),ISNUMBER($BX2813)),$D2813*($BX2813-$BW2813+1),""))</f>
        <v>565.0</v>
      </c>
      <c r="F2813" t="inlineStr">
        <is>
          <t>calculated</t>
        </is>
      </c>
      <c r="G2813" t="inlineStr">
        <is>
          <t>coded</t>
        </is>
      </c>
      <c r="H2813" t="inlineStr">
        <is>
          <t>partial</t>
        </is>
      </c>
      <c r="I2813" t="inlineStr">
        <is>
          <t>p-Value available</t>
        </is>
      </c>
      <c r="J2813">
        <f>IF($BW2813&lt;&gt;"",$BW2813,"")</f>
        <v>2006.0</v>
      </c>
      <c r="K2813">
        <f>IF($BX2813&lt;&gt;"",$BX2813,"")</f>
        <v>2010.0</v>
      </c>
      <c r="L2813">
        <f>IF(AND(ISNUMBER($BW2813),ISNUMBER($BX2813)),($BW2813+$BX2813)/2,"")</f>
        <v>2008.0</v>
      </c>
      <c r="M2813">
        <f>IF($L2813&lt;&gt;"",$L2813,"")</f>
        <v>2008.0</v>
      </c>
      <c r="N2813">
        <f>IF(AND(ISNUMBER($BW2813),ISNUMBER($BX2813)),MIN(1,MAX(0,($BX2813-2016+1)/($BX2813-$BW2813+1))),"")</f>
        <v>0.0</v>
      </c>
      <c r="O2813">
        <f>IF(AND(ISNUMBER($BW2813),ISNUMBER($BX2813)),MIN(1,MAX(0,($BX2813-2017+1)/($BX2813-$BW2813+1))),"")</f>
        <v>0.0</v>
      </c>
      <c r="P2813">
        <f>IF(AND(ISNUMBER($BW2813),ISNUMBER($BX2813)),MIN(1,MAX(0,($BX2813-2018+1)/($BX2813-$BW2813+1))),"")</f>
        <v>0.0</v>
      </c>
      <c r="Q2813">
        <f>IF(AND(ISNUMBER($BW2813),ISNUMBER($BX2813)),MIN(1,MAX(0,($BX2813-2019+1)/($BX2813-$BW2813+1))),"")</f>
        <v>0.0</v>
      </c>
      <c r="R2813">
        <f>IF(AND(ISNUMBER($BW2813),ISNUMBER($BX2813)),MIN(1,MAX(0,($BX2813-2016+1)/($BX2813-$BW2813+1))),"")</f>
        <v>0.0</v>
      </c>
      <c r="S2813">
        <f>IF($L2813&lt;&gt;"",IF($L2813&gt;=2015.5,1,0),"")</f>
        <v>0.0</v>
      </c>
      <c r="T2813">
        <f>IF($L2813&lt;&gt;"",IF($L2813&gt;=2016,1,0),"")</f>
        <v>0.0</v>
      </c>
      <c r="U2813">
        <f>IF(ISNUMBER($BX2813),IF($BX2813&gt;=2016,1,0),"")</f>
        <v>0.0</v>
      </c>
      <c r="V2813">
        <f>IF(ISNUMBER($BW2813),IF($BW2813&gt;=2016,1,0),"")</f>
        <v>0.0</v>
      </c>
      <c r="W2813" t="str">
        <f>IF(AND(ISNUMBER($BW2813),ISNUMBER($BX2813)),IF($BW2813&gt;=2016,"post-only",IF($BX2813&lt;2016,"pre-only","mixed")),"")</f>
        <v>pre-only</v>
      </c>
      <c r="X2813">
        <f>IF(AND(ISNUMBER($BW2813),ISNUMBER($BX2813)),MIN(1,MAX(0,($BX2813-2017+1)/($BX2813-$BW2813+1))),"")</f>
        <v>0.0</v>
      </c>
      <c r="Y2813">
        <f>IF(AND(ISNUMBER($BW2813),ISNUMBER($BX2813)),MIN(1,MAX(0,($BX2813-2018+1)/($BX2813-$BW2813+1))),"")</f>
        <v>0.0</v>
      </c>
      <c r="Z2813">
        <f>IF(AND(ISNUMBER($BW2813),ISNUMBER($BX2813)),MIN(1,MAX(0,($BX2813-2019+1)/($BX2813-$BW2813+1))),"")</f>
        <v>0.0</v>
      </c>
      <c r="AA2813">
        <f>IF(ISNUMBER($BX2813),IF($BX2813&gt;=2017,1,0),"")</f>
        <v>0.0</v>
      </c>
      <c r="AB2813">
        <f>IF(ISNUMBER($BX2813),IF($BX2813&gt;=2018,1,0),"")</f>
        <v>0.0</v>
      </c>
      <c r="AC2813">
        <f>IF(ISNUMBER($BX2813),IF($BX2813&gt;=2019,1,0),"")</f>
        <v>0.0</v>
      </c>
      <c r="AD2813">
        <f>IF($L2813&lt;&gt;"",IF($L2813&gt;2013,1,0),"")</f>
        <v>0.0</v>
      </c>
      <c r="AE2813">
        <f>IF($L2813&lt;&gt;"",1+IF($L2813&gt;2011,1,0)+IF($L2813&gt;2014,1,0),"")</f>
        <v>1.0</v>
      </c>
      <c r="AF2813" t="inlineStr">
        <is>
          <t>loan (interest rate)</t>
        </is>
      </c>
      <c r="AG2813" t="inlineStr">
        <is>
          <t>performance</t>
        </is>
      </c>
      <c r="AH2813" t="inlineStr">
        <is>
          <t>non-sensitive</t>
        </is>
      </c>
      <c r="AI2813" t="inlineStr">
        <is>
          <t>without ETS/CT</t>
        </is>
      </c>
      <c r="AJ2813" t="inlineStr">
        <is>
          <t>without ETS/CT</t>
        </is>
      </c>
      <c r="AK2813" t="str">
        <f>IF(AND($CF2813&lt;&gt;"",IFERROR(INDEX(subsample_country_map!$B:$B,MATCH($CF2813,subsample_country_map!$A:$A,0)),"")&lt;&gt;""),INDEX(subsample_country_map!$B:$B,MATCH($CF2813,subsample_country_map!$A:$A,0)),INDEX(lookup!$AA:$AA,MATCH($A2813,lookup!$A:$A,0)))</f>
        <v>3_AsiaPac</v>
      </c>
      <c r="AL2813" t="str">
        <f>IF(AND($CF2813&lt;&gt;"",IFERROR(INDEX(subsample_country_map!$C:$C,MATCH($CF2813,subsample_country_map!$A:$A,0)),"")&lt;&gt;""),INDEX(subsample_country_map!$C:$C,MATCH($CF2813,subsample_country_map!$A:$A,0)),INDEX(lookup!$AB:$AB,MATCH($A2813,lookup!$A:$A,0)))</f>
        <v>1_developed</v>
      </c>
      <c r="AM2813" t="str">
        <f>IF(AND($CF2813&lt;&gt;"",IFERROR(INDEX(subsample_country_map!$D:$D,MATCH($CF2813,subsample_country_map!$A:$A,0)),"")&lt;&gt;""),INDEX(subsample_country_map!$D:$D,MATCH($CF2813,subsample_country_map!$A:$A,0)),INDEX(lookup!$AC:$AC,MATCH($A2813,lookup!$A:$A,0)))</f>
        <v>1_western</v>
      </c>
      <c r="AN2813" t="str">
        <f>IF(AND($CF2813&lt;&gt;"",IFERROR(INDEX(subsample_country_map!$E:$E,MATCH($CF2813,subsample_country_map!$A:$A,0)),"")&lt;&gt;""),INDEX(subsample_country_map!$E:$E,MATCH($CF2813,subsample_country_map!$A:$A,0)),INDEX(lookup!$AD:$AD,MATCH($A2813,lookup!$A:$A,0)))</f>
        <v>1_common law</v>
      </c>
      <c r="AO2813" t="str">
        <f>INDEX(lookup!$Y:$Y,MATCH($A2813,lookup!$A:$A,0))</f>
        <v>0_published</v>
      </c>
      <c r="AP2813" t="str">
        <f>INDEX(lookup!$Z:$Z,MATCH($A2813,lookup!$A:$A,0))</f>
        <v>1_VHB high</v>
      </c>
      <c r="AQ2813" t="str">
        <f>INDEX(lookup!$W:$W,MATCH($A2813,lookup!$A:$A,0))</f>
        <v>1_fin/acc/econ</v>
      </c>
      <c r="AR2813" t="inlineStr">
        <is>
          <t>Australia</t>
        </is>
      </c>
      <c r="AS2813" t="inlineStr">
        <is>
          <t>v10-adopted</t>
        </is>
      </c>
      <c r="BO2813" t="inlineStr">
        <is>
          <t>original</t>
        </is>
      </c>
      <c r="BP2813" t="inlineStr">
        <is>
          <t>Li et al (2014)</t>
        </is>
      </c>
      <c r="BQ2813" t="inlineStr">
        <is>
          <t>v10-adopted</t>
        </is>
      </c>
      <c r="BT2813" t="n">
        <v>0</v>
      </c>
      <c r="BV2813" t="n">
        <v>844</v>
      </c>
      <c r="BW2813" t="n">
        <v>2006</v>
      </c>
      <c r="BX2813" t="n">
        <v>2010</v>
      </c>
      <c r="BZ2813" t="n">
        <v>2008</v>
      </c>
      <c r="CA2813" t="n">
        <v>0</v>
      </c>
      <c r="CB2813" t="n">
        <v>0</v>
      </c>
      <c r="CC2813" t="n">
        <v>0</v>
      </c>
      <c r="CD2813" t="n">
        <v>-0.09876342899607501</v>
      </c>
      <c r="CE2813" t="n">
        <v>1</v>
      </c>
    </row>
    <row r="2814">
      <c r="A2814" t="inlineStr">
        <is>
          <t>Li et al (2014)</t>
        </is>
      </c>
      <c r="B2814" t="n">
        <v>845</v>
      </c>
      <c r="C2814" t="n">
        <v>-0.07391569315654632</v>
      </c>
      <c r="D2814" t="n">
        <v>210</v>
      </c>
      <c r="E2814">
        <f>IF(ISNUMBER($BA2814),$BA2814,IF(AND(ISNUMBER($D2814),ISNUMBER($BW2814),ISNUMBER($BX2814)),$D2814*($BX2814-$BW2814+1),""))</f>
        <v>1050.0</v>
      </c>
      <c r="F2814" t="inlineStr">
        <is>
          <t>calculated</t>
        </is>
      </c>
      <c r="G2814" t="inlineStr">
        <is>
          <t>coded</t>
        </is>
      </c>
      <c r="H2814" t="inlineStr">
        <is>
          <t>partial</t>
        </is>
      </c>
      <c r="I2814" t="inlineStr">
        <is>
          <t>p-Value available</t>
        </is>
      </c>
      <c r="J2814">
        <f>IF($BW2814&lt;&gt;"",$BW2814,"")</f>
        <v>2006.0</v>
      </c>
      <c r="K2814">
        <f>IF($BX2814&lt;&gt;"",$BX2814,"")</f>
        <v>2010.0</v>
      </c>
      <c r="L2814">
        <f>IF(AND(ISNUMBER($BW2814),ISNUMBER($BX2814)),($BW2814+$BX2814)/2,"")</f>
        <v>2008.0</v>
      </c>
      <c r="M2814">
        <f>IF($L2814&lt;&gt;"",$L2814,"")</f>
        <v>2008.0</v>
      </c>
      <c r="N2814">
        <f>IF(AND(ISNUMBER($BW2814),ISNUMBER($BX2814)),MIN(1,MAX(0,($BX2814-2016+1)/($BX2814-$BW2814+1))),"")</f>
        <v>0.0</v>
      </c>
      <c r="O2814">
        <f>IF(AND(ISNUMBER($BW2814),ISNUMBER($BX2814)),MIN(1,MAX(0,($BX2814-2017+1)/($BX2814-$BW2814+1))),"")</f>
        <v>0.0</v>
      </c>
      <c r="P2814">
        <f>IF(AND(ISNUMBER($BW2814),ISNUMBER($BX2814)),MIN(1,MAX(0,($BX2814-2018+1)/($BX2814-$BW2814+1))),"")</f>
        <v>0.0</v>
      </c>
      <c r="Q2814">
        <f>IF(AND(ISNUMBER($BW2814),ISNUMBER($BX2814)),MIN(1,MAX(0,($BX2814-2019+1)/($BX2814-$BW2814+1))),"")</f>
        <v>0.0</v>
      </c>
      <c r="R2814">
        <f>IF(AND(ISNUMBER($BW2814),ISNUMBER($BX2814)),MIN(1,MAX(0,($BX2814-2016+1)/($BX2814-$BW2814+1))),"")</f>
        <v>0.0</v>
      </c>
      <c r="S2814">
        <f>IF($L2814&lt;&gt;"",IF($L2814&gt;=2015.5,1,0),"")</f>
        <v>0.0</v>
      </c>
      <c r="T2814">
        <f>IF($L2814&lt;&gt;"",IF($L2814&gt;=2016,1,0),"")</f>
        <v>0.0</v>
      </c>
      <c r="U2814">
        <f>IF(ISNUMBER($BX2814),IF($BX2814&gt;=2016,1,0),"")</f>
        <v>0.0</v>
      </c>
      <c r="V2814">
        <f>IF(ISNUMBER($BW2814),IF($BW2814&gt;=2016,1,0),"")</f>
        <v>0.0</v>
      </c>
      <c r="W2814" t="str">
        <f>IF(AND(ISNUMBER($BW2814),ISNUMBER($BX2814)),IF($BW2814&gt;=2016,"post-only",IF($BX2814&lt;2016,"pre-only","mixed")),"")</f>
        <v>pre-only</v>
      </c>
      <c r="X2814">
        <f>IF(AND(ISNUMBER($BW2814),ISNUMBER($BX2814)),MIN(1,MAX(0,($BX2814-2017+1)/($BX2814-$BW2814+1))),"")</f>
        <v>0.0</v>
      </c>
      <c r="Y2814">
        <f>IF(AND(ISNUMBER($BW2814),ISNUMBER($BX2814)),MIN(1,MAX(0,($BX2814-2018+1)/($BX2814-$BW2814+1))),"")</f>
        <v>0.0</v>
      </c>
      <c r="Z2814">
        <f>IF(AND(ISNUMBER($BW2814),ISNUMBER($BX2814)),MIN(1,MAX(0,($BX2814-2019+1)/($BX2814-$BW2814+1))),"")</f>
        <v>0.0</v>
      </c>
      <c r="AA2814">
        <f>IF(ISNUMBER($BX2814),IF($BX2814&gt;=2017,1,0),"")</f>
        <v>0.0</v>
      </c>
      <c r="AB2814">
        <f>IF(ISNUMBER($BX2814),IF($BX2814&gt;=2018,1,0),"")</f>
        <v>0.0</v>
      </c>
      <c r="AC2814">
        <f>IF(ISNUMBER($BX2814),IF($BX2814&gt;=2019,1,0),"")</f>
        <v>0.0</v>
      </c>
      <c r="AD2814">
        <f>IF($L2814&lt;&gt;"",IF($L2814&gt;2013,1,0),"")</f>
        <v>0.0</v>
      </c>
      <c r="AE2814">
        <f>IF($L2814&lt;&gt;"",1+IF($L2814&gt;2011,1,0)+IF($L2814&gt;2014,1,0),"")</f>
        <v>1.0</v>
      </c>
      <c r="AF2814" t="inlineStr">
        <is>
          <t>loan (interest rate)</t>
        </is>
      </c>
      <c r="AG2814" t="inlineStr">
        <is>
          <t>performance</t>
        </is>
      </c>
      <c r="AH2814" t="inlineStr">
        <is>
          <t>non-sensitive</t>
        </is>
      </c>
      <c r="AI2814" t="inlineStr">
        <is>
          <t>without ETS/CT</t>
        </is>
      </c>
      <c r="AJ2814" t="inlineStr">
        <is>
          <t>without ETS/CT</t>
        </is>
      </c>
      <c r="AK2814" t="str">
        <f>IF(AND($CF2814&lt;&gt;"",IFERROR(INDEX(subsample_country_map!$B:$B,MATCH($CF2814,subsample_country_map!$A:$A,0)),"")&lt;&gt;""),INDEX(subsample_country_map!$B:$B,MATCH($CF2814,subsample_country_map!$A:$A,0)),INDEX(lookup!$AA:$AA,MATCH($A2814,lookup!$A:$A,0)))</f>
        <v>3_AsiaPac</v>
      </c>
      <c r="AL2814" t="str">
        <f>IF(AND($CF2814&lt;&gt;"",IFERROR(INDEX(subsample_country_map!$C:$C,MATCH($CF2814,subsample_country_map!$A:$A,0)),"")&lt;&gt;""),INDEX(subsample_country_map!$C:$C,MATCH($CF2814,subsample_country_map!$A:$A,0)),INDEX(lookup!$AB:$AB,MATCH($A2814,lookup!$A:$A,0)))</f>
        <v>1_developed</v>
      </c>
      <c r="AM2814" t="str">
        <f>IF(AND($CF2814&lt;&gt;"",IFERROR(INDEX(subsample_country_map!$D:$D,MATCH($CF2814,subsample_country_map!$A:$A,0)),"")&lt;&gt;""),INDEX(subsample_country_map!$D:$D,MATCH($CF2814,subsample_country_map!$A:$A,0)),INDEX(lookup!$AC:$AC,MATCH($A2814,lookup!$A:$A,0)))</f>
        <v>1_western</v>
      </c>
      <c r="AN2814" t="str">
        <f>IF(AND($CF2814&lt;&gt;"",IFERROR(INDEX(subsample_country_map!$E:$E,MATCH($CF2814,subsample_country_map!$A:$A,0)),"")&lt;&gt;""),INDEX(subsample_country_map!$E:$E,MATCH($CF2814,subsample_country_map!$A:$A,0)),INDEX(lookup!$AD:$AD,MATCH($A2814,lookup!$A:$A,0)))</f>
        <v>1_common law</v>
      </c>
      <c r="AO2814" t="str">
        <f>INDEX(lookup!$Y:$Y,MATCH($A2814,lookup!$A:$A,0))</f>
        <v>0_published</v>
      </c>
      <c r="AP2814" t="str">
        <f>INDEX(lookup!$Z:$Z,MATCH($A2814,lookup!$A:$A,0))</f>
        <v>1_VHB high</v>
      </c>
      <c r="AQ2814" t="str">
        <f>INDEX(lookup!$W:$W,MATCH($A2814,lookup!$A:$A,0))</f>
        <v>1_fin/acc/econ</v>
      </c>
      <c r="AR2814" t="inlineStr">
        <is>
          <t>Australia</t>
        </is>
      </c>
      <c r="AS2814" t="inlineStr">
        <is>
          <t>v10-adopted</t>
        </is>
      </c>
      <c r="BO2814" t="inlineStr">
        <is>
          <t>original</t>
        </is>
      </c>
      <c r="BP2814" t="inlineStr">
        <is>
          <t>Li et al (2014)</t>
        </is>
      </c>
      <c r="BQ2814" t="inlineStr">
        <is>
          <t>v10-adopted</t>
        </is>
      </c>
      <c r="BT2814" t="n">
        <v>0</v>
      </c>
      <c r="BV2814" t="n">
        <v>845</v>
      </c>
      <c r="BW2814" t="n">
        <v>2006</v>
      </c>
      <c r="BX2814" t="n">
        <v>2010</v>
      </c>
      <c r="BZ2814" t="n">
        <v>2008</v>
      </c>
      <c r="CA2814" t="n">
        <v>0</v>
      </c>
      <c r="CB2814" t="n">
        <v>0</v>
      </c>
      <c r="CC2814" t="n">
        <v>0</v>
      </c>
      <c r="CD2814" t="n">
        <v>-0.07405074969316064</v>
      </c>
      <c r="CE2814" t="n">
        <v>1</v>
      </c>
    </row>
    <row r="2815">
      <c r="A2815" t="inlineStr">
        <is>
          <t>Li et al (2014)</t>
        </is>
      </c>
      <c r="B2815" t="n">
        <v>846</v>
      </c>
      <c r="C2815" t="n">
        <v>-0.06475029514065754</v>
      </c>
      <c r="D2815" t="n">
        <v>97</v>
      </c>
      <c r="E2815">
        <f>IF(ISNUMBER($BA2815),$BA2815,IF(AND(ISNUMBER($D2815),ISNUMBER($BW2815),ISNUMBER($BX2815)),$D2815*($BX2815-$BW2815+1),""))</f>
        <v>485.0</v>
      </c>
      <c r="F2815" t="inlineStr">
        <is>
          <t>calculated</t>
        </is>
      </c>
      <c r="G2815" t="inlineStr">
        <is>
          <t>coded</t>
        </is>
      </c>
      <c r="H2815" t="inlineStr">
        <is>
          <t>partial</t>
        </is>
      </c>
      <c r="I2815" t="inlineStr">
        <is>
          <t>p-Value available</t>
        </is>
      </c>
      <c r="J2815">
        <f>IF($BW2815&lt;&gt;"",$BW2815,"")</f>
        <v>2006.0</v>
      </c>
      <c r="K2815">
        <f>IF($BX2815&lt;&gt;"",$BX2815,"")</f>
        <v>2010.0</v>
      </c>
      <c r="L2815">
        <f>IF(AND(ISNUMBER($BW2815),ISNUMBER($BX2815)),($BW2815+$BX2815)/2,"")</f>
        <v>2008.0</v>
      </c>
      <c r="M2815">
        <f>IF($L2815&lt;&gt;"",$L2815,"")</f>
        <v>2008.0</v>
      </c>
      <c r="N2815">
        <f>IF(AND(ISNUMBER($BW2815),ISNUMBER($BX2815)),MIN(1,MAX(0,($BX2815-2016+1)/($BX2815-$BW2815+1))),"")</f>
        <v>0.0</v>
      </c>
      <c r="O2815">
        <f>IF(AND(ISNUMBER($BW2815),ISNUMBER($BX2815)),MIN(1,MAX(0,($BX2815-2017+1)/($BX2815-$BW2815+1))),"")</f>
        <v>0.0</v>
      </c>
      <c r="P2815">
        <f>IF(AND(ISNUMBER($BW2815),ISNUMBER($BX2815)),MIN(1,MAX(0,($BX2815-2018+1)/($BX2815-$BW2815+1))),"")</f>
        <v>0.0</v>
      </c>
      <c r="Q2815">
        <f>IF(AND(ISNUMBER($BW2815),ISNUMBER($BX2815)),MIN(1,MAX(0,($BX2815-2019+1)/($BX2815-$BW2815+1))),"")</f>
        <v>0.0</v>
      </c>
      <c r="R2815">
        <f>IF(AND(ISNUMBER($BW2815),ISNUMBER($BX2815)),MIN(1,MAX(0,($BX2815-2016+1)/($BX2815-$BW2815+1))),"")</f>
        <v>0.0</v>
      </c>
      <c r="S2815">
        <f>IF($L2815&lt;&gt;"",IF($L2815&gt;=2015.5,1,0),"")</f>
        <v>0.0</v>
      </c>
      <c r="T2815">
        <f>IF($L2815&lt;&gt;"",IF($L2815&gt;=2016,1,0),"")</f>
        <v>0.0</v>
      </c>
      <c r="U2815">
        <f>IF(ISNUMBER($BX2815),IF($BX2815&gt;=2016,1,0),"")</f>
        <v>0.0</v>
      </c>
      <c r="V2815">
        <f>IF(ISNUMBER($BW2815),IF($BW2815&gt;=2016,1,0),"")</f>
        <v>0.0</v>
      </c>
      <c r="W2815" t="str">
        <f>IF(AND(ISNUMBER($BW2815),ISNUMBER($BX2815)),IF($BW2815&gt;=2016,"post-only",IF($BX2815&lt;2016,"pre-only","mixed")),"")</f>
        <v>pre-only</v>
      </c>
      <c r="X2815">
        <f>IF(AND(ISNUMBER($BW2815),ISNUMBER($BX2815)),MIN(1,MAX(0,($BX2815-2017+1)/($BX2815-$BW2815+1))),"")</f>
        <v>0.0</v>
      </c>
      <c r="Y2815">
        <f>IF(AND(ISNUMBER($BW2815),ISNUMBER($BX2815)),MIN(1,MAX(0,($BX2815-2018+1)/($BX2815-$BW2815+1))),"")</f>
        <v>0.0</v>
      </c>
      <c r="Z2815">
        <f>IF(AND(ISNUMBER($BW2815),ISNUMBER($BX2815)),MIN(1,MAX(0,($BX2815-2019+1)/($BX2815-$BW2815+1))),"")</f>
        <v>0.0</v>
      </c>
      <c r="AA2815">
        <f>IF(ISNUMBER($BX2815),IF($BX2815&gt;=2017,1,0),"")</f>
        <v>0.0</v>
      </c>
      <c r="AB2815">
        <f>IF(ISNUMBER($BX2815),IF($BX2815&gt;=2018,1,0),"")</f>
        <v>0.0</v>
      </c>
      <c r="AC2815">
        <f>IF(ISNUMBER($BX2815),IF($BX2815&gt;=2019,1,0),"")</f>
        <v>0.0</v>
      </c>
      <c r="AD2815">
        <f>IF($L2815&lt;&gt;"",IF($L2815&gt;2013,1,0),"")</f>
        <v>0.0</v>
      </c>
      <c r="AE2815">
        <f>IF($L2815&lt;&gt;"",1+IF($L2815&gt;2011,1,0)+IF($L2815&gt;2014,1,0),"")</f>
        <v>1.0</v>
      </c>
      <c r="AF2815" t="inlineStr">
        <is>
          <t>loan (interest rate)</t>
        </is>
      </c>
      <c r="AG2815" t="inlineStr">
        <is>
          <t>performance</t>
        </is>
      </c>
      <c r="AH2815" t="inlineStr">
        <is>
          <t>non-sensitive</t>
        </is>
      </c>
      <c r="AI2815" t="inlineStr">
        <is>
          <t>without ETS/CT</t>
        </is>
      </c>
      <c r="AJ2815" t="inlineStr">
        <is>
          <t>without ETS/CT</t>
        </is>
      </c>
      <c r="AK2815" t="str">
        <f>IF(AND($CF2815&lt;&gt;"",IFERROR(INDEX(subsample_country_map!$B:$B,MATCH($CF2815,subsample_country_map!$A:$A,0)),"")&lt;&gt;""),INDEX(subsample_country_map!$B:$B,MATCH($CF2815,subsample_country_map!$A:$A,0)),INDEX(lookup!$AA:$AA,MATCH($A2815,lookup!$A:$A,0)))</f>
        <v>3_AsiaPac</v>
      </c>
      <c r="AL2815" t="str">
        <f>IF(AND($CF2815&lt;&gt;"",IFERROR(INDEX(subsample_country_map!$C:$C,MATCH($CF2815,subsample_country_map!$A:$A,0)),"")&lt;&gt;""),INDEX(subsample_country_map!$C:$C,MATCH($CF2815,subsample_country_map!$A:$A,0)),INDEX(lookup!$AB:$AB,MATCH($A2815,lookup!$A:$A,0)))</f>
        <v>1_developed</v>
      </c>
      <c r="AM2815" t="str">
        <f>IF(AND($CF2815&lt;&gt;"",IFERROR(INDEX(subsample_country_map!$D:$D,MATCH($CF2815,subsample_country_map!$A:$A,0)),"")&lt;&gt;""),INDEX(subsample_country_map!$D:$D,MATCH($CF2815,subsample_country_map!$A:$A,0)),INDEX(lookup!$AC:$AC,MATCH($A2815,lookup!$A:$A,0)))</f>
        <v>1_western</v>
      </c>
      <c r="AN2815" t="str">
        <f>IF(AND($CF2815&lt;&gt;"",IFERROR(INDEX(subsample_country_map!$E:$E,MATCH($CF2815,subsample_country_map!$A:$A,0)),"")&lt;&gt;""),INDEX(subsample_country_map!$E:$E,MATCH($CF2815,subsample_country_map!$A:$A,0)),INDEX(lookup!$AD:$AD,MATCH($A2815,lookup!$A:$A,0)))</f>
        <v>1_common law</v>
      </c>
      <c r="AO2815" t="str">
        <f>INDEX(lookup!$Y:$Y,MATCH($A2815,lookup!$A:$A,0))</f>
        <v>0_published</v>
      </c>
      <c r="AP2815" t="str">
        <f>INDEX(lookup!$Z:$Z,MATCH($A2815,lookup!$A:$A,0))</f>
        <v>1_VHB high</v>
      </c>
      <c r="AQ2815" t="str">
        <f>INDEX(lookup!$W:$W,MATCH($A2815,lookup!$A:$A,0))</f>
        <v>1_fin/acc/econ</v>
      </c>
      <c r="AR2815" t="inlineStr">
        <is>
          <t>Australia</t>
        </is>
      </c>
      <c r="AS2815" t="inlineStr">
        <is>
          <t>v10-adopted</t>
        </is>
      </c>
      <c r="BO2815" t="inlineStr">
        <is>
          <t>original</t>
        </is>
      </c>
      <c r="BP2815" t="inlineStr">
        <is>
          <t>Li et al (2014)</t>
        </is>
      </c>
      <c r="BQ2815" t="inlineStr">
        <is>
          <t>v10-adopted</t>
        </is>
      </c>
      <c r="BT2815" t="n">
        <v>0</v>
      </c>
      <c r="BV2815" t="n">
        <v>846</v>
      </c>
      <c r="BW2815" t="n">
        <v>2006</v>
      </c>
      <c r="BX2815" t="n">
        <v>2010</v>
      </c>
      <c r="BZ2815" t="n">
        <v>2008</v>
      </c>
      <c r="CA2815" t="n">
        <v>0</v>
      </c>
      <c r="CB2815" t="n">
        <v>0</v>
      </c>
      <c r="CC2815" t="n">
        <v>0</v>
      </c>
      <c r="CD2815" t="n">
        <v>-0.06484101417080225</v>
      </c>
      <c r="CE2815" t="n">
        <v>1</v>
      </c>
    </row>
    <row r="2816">
      <c r="A2816" t="inlineStr">
        <is>
          <t>Li et al (2014)</t>
        </is>
      </c>
      <c r="B2816" t="n">
        <v>847</v>
      </c>
      <c r="C2816" t="n">
        <v>-0.09927162185179245</v>
      </c>
      <c r="D2816" t="n">
        <v>113</v>
      </c>
      <c r="E2816">
        <f>IF(ISNUMBER($BA2816),$BA2816,IF(AND(ISNUMBER($D2816),ISNUMBER($BW2816),ISNUMBER($BX2816)),$D2816*($BX2816-$BW2816+1),""))</f>
        <v>565.0</v>
      </c>
      <c r="F2816" t="inlineStr">
        <is>
          <t>calculated</t>
        </is>
      </c>
      <c r="G2816" t="inlineStr">
        <is>
          <t>coded</t>
        </is>
      </c>
      <c r="H2816" t="inlineStr">
        <is>
          <t>partial</t>
        </is>
      </c>
      <c r="I2816" t="inlineStr">
        <is>
          <t>p-Value available</t>
        </is>
      </c>
      <c r="J2816">
        <f>IF($BW2816&lt;&gt;"",$BW2816,"")</f>
        <v>2006.0</v>
      </c>
      <c r="K2816">
        <f>IF($BX2816&lt;&gt;"",$BX2816,"")</f>
        <v>2010.0</v>
      </c>
      <c r="L2816">
        <f>IF(AND(ISNUMBER($BW2816),ISNUMBER($BX2816)),($BW2816+$BX2816)/2,"")</f>
        <v>2008.0</v>
      </c>
      <c r="M2816">
        <f>IF($L2816&lt;&gt;"",$L2816,"")</f>
        <v>2008.0</v>
      </c>
      <c r="N2816">
        <f>IF(AND(ISNUMBER($BW2816),ISNUMBER($BX2816)),MIN(1,MAX(0,($BX2816-2016+1)/($BX2816-$BW2816+1))),"")</f>
        <v>0.0</v>
      </c>
      <c r="O2816">
        <f>IF(AND(ISNUMBER($BW2816),ISNUMBER($BX2816)),MIN(1,MAX(0,($BX2816-2017+1)/($BX2816-$BW2816+1))),"")</f>
        <v>0.0</v>
      </c>
      <c r="P2816">
        <f>IF(AND(ISNUMBER($BW2816),ISNUMBER($BX2816)),MIN(1,MAX(0,($BX2816-2018+1)/($BX2816-$BW2816+1))),"")</f>
        <v>0.0</v>
      </c>
      <c r="Q2816">
        <f>IF(AND(ISNUMBER($BW2816),ISNUMBER($BX2816)),MIN(1,MAX(0,($BX2816-2019+1)/($BX2816-$BW2816+1))),"")</f>
        <v>0.0</v>
      </c>
      <c r="R2816">
        <f>IF(AND(ISNUMBER($BW2816),ISNUMBER($BX2816)),MIN(1,MAX(0,($BX2816-2016+1)/($BX2816-$BW2816+1))),"")</f>
        <v>0.0</v>
      </c>
      <c r="S2816">
        <f>IF($L2816&lt;&gt;"",IF($L2816&gt;=2015.5,1,0),"")</f>
        <v>0.0</v>
      </c>
      <c r="T2816">
        <f>IF($L2816&lt;&gt;"",IF($L2816&gt;=2016,1,0),"")</f>
        <v>0.0</v>
      </c>
      <c r="U2816">
        <f>IF(ISNUMBER($BX2816),IF($BX2816&gt;=2016,1,0),"")</f>
        <v>0.0</v>
      </c>
      <c r="V2816">
        <f>IF(ISNUMBER($BW2816),IF($BW2816&gt;=2016,1,0),"")</f>
        <v>0.0</v>
      </c>
      <c r="W2816" t="str">
        <f>IF(AND(ISNUMBER($BW2816),ISNUMBER($BX2816)),IF($BW2816&gt;=2016,"post-only",IF($BX2816&lt;2016,"pre-only","mixed")),"")</f>
        <v>pre-only</v>
      </c>
      <c r="X2816">
        <f>IF(AND(ISNUMBER($BW2816),ISNUMBER($BX2816)),MIN(1,MAX(0,($BX2816-2017+1)/($BX2816-$BW2816+1))),"")</f>
        <v>0.0</v>
      </c>
      <c r="Y2816">
        <f>IF(AND(ISNUMBER($BW2816),ISNUMBER($BX2816)),MIN(1,MAX(0,($BX2816-2018+1)/($BX2816-$BW2816+1))),"")</f>
        <v>0.0</v>
      </c>
      <c r="Z2816">
        <f>IF(AND(ISNUMBER($BW2816),ISNUMBER($BX2816)),MIN(1,MAX(0,($BX2816-2019+1)/($BX2816-$BW2816+1))),"")</f>
        <v>0.0</v>
      </c>
      <c r="AA2816">
        <f>IF(ISNUMBER($BX2816),IF($BX2816&gt;=2017,1,0),"")</f>
        <v>0.0</v>
      </c>
      <c r="AB2816">
        <f>IF(ISNUMBER($BX2816),IF($BX2816&gt;=2018,1,0),"")</f>
        <v>0.0</v>
      </c>
      <c r="AC2816">
        <f>IF(ISNUMBER($BX2816),IF($BX2816&gt;=2019,1,0),"")</f>
        <v>0.0</v>
      </c>
      <c r="AD2816">
        <f>IF($L2816&lt;&gt;"",IF($L2816&gt;2013,1,0),"")</f>
        <v>0.0</v>
      </c>
      <c r="AE2816">
        <f>IF($L2816&lt;&gt;"",1+IF($L2816&gt;2011,1,0)+IF($L2816&gt;2014,1,0),"")</f>
        <v>1.0</v>
      </c>
      <c r="AF2816" t="inlineStr">
        <is>
          <t>loan (interest rate)</t>
        </is>
      </c>
      <c r="AG2816" t="inlineStr">
        <is>
          <t>performance</t>
        </is>
      </c>
      <c r="AH2816" t="inlineStr">
        <is>
          <t>non-sensitive</t>
        </is>
      </c>
      <c r="AI2816" t="inlineStr">
        <is>
          <t>without ETS/CT</t>
        </is>
      </c>
      <c r="AJ2816" t="inlineStr">
        <is>
          <t>without ETS/CT</t>
        </is>
      </c>
      <c r="AK2816" t="str">
        <f>IF(AND($CF2816&lt;&gt;"",IFERROR(INDEX(subsample_country_map!$B:$B,MATCH($CF2816,subsample_country_map!$A:$A,0)),"")&lt;&gt;""),INDEX(subsample_country_map!$B:$B,MATCH($CF2816,subsample_country_map!$A:$A,0)),INDEX(lookup!$AA:$AA,MATCH($A2816,lookup!$A:$A,0)))</f>
        <v>3_AsiaPac</v>
      </c>
      <c r="AL2816" t="str">
        <f>IF(AND($CF2816&lt;&gt;"",IFERROR(INDEX(subsample_country_map!$C:$C,MATCH($CF2816,subsample_country_map!$A:$A,0)),"")&lt;&gt;""),INDEX(subsample_country_map!$C:$C,MATCH($CF2816,subsample_country_map!$A:$A,0)),INDEX(lookup!$AB:$AB,MATCH($A2816,lookup!$A:$A,0)))</f>
        <v>1_developed</v>
      </c>
      <c r="AM2816" t="str">
        <f>IF(AND($CF2816&lt;&gt;"",IFERROR(INDEX(subsample_country_map!$D:$D,MATCH($CF2816,subsample_country_map!$A:$A,0)),"")&lt;&gt;""),INDEX(subsample_country_map!$D:$D,MATCH($CF2816,subsample_country_map!$A:$A,0)),INDEX(lookup!$AC:$AC,MATCH($A2816,lookup!$A:$A,0)))</f>
        <v>1_western</v>
      </c>
      <c r="AN2816" t="str">
        <f>IF(AND($CF2816&lt;&gt;"",IFERROR(INDEX(subsample_country_map!$E:$E,MATCH($CF2816,subsample_country_map!$A:$A,0)),"")&lt;&gt;""),INDEX(subsample_country_map!$E:$E,MATCH($CF2816,subsample_country_map!$A:$A,0)),INDEX(lookup!$AD:$AD,MATCH($A2816,lookup!$A:$A,0)))</f>
        <v>1_common law</v>
      </c>
      <c r="AO2816" t="str">
        <f>INDEX(lookup!$Y:$Y,MATCH($A2816,lookup!$A:$A,0))</f>
        <v>0_published</v>
      </c>
      <c r="AP2816" t="str">
        <f>INDEX(lookup!$Z:$Z,MATCH($A2816,lookup!$A:$A,0))</f>
        <v>1_VHB high</v>
      </c>
      <c r="AQ2816" t="str">
        <f>INDEX(lookup!$W:$W,MATCH($A2816,lookup!$A:$A,0))</f>
        <v>1_fin/acc/econ</v>
      </c>
      <c r="AR2816" t="inlineStr">
        <is>
          <t>Australia</t>
        </is>
      </c>
      <c r="AS2816" t="inlineStr">
        <is>
          <t>v10-adopted</t>
        </is>
      </c>
      <c r="BO2816" t="inlineStr">
        <is>
          <t>original</t>
        </is>
      </c>
      <c r="BP2816" t="inlineStr">
        <is>
          <t>Li et al (2014)</t>
        </is>
      </c>
      <c r="BQ2816" t="inlineStr">
        <is>
          <t>v10-adopted</t>
        </is>
      </c>
      <c r="BT2816" t="n">
        <v>0</v>
      </c>
      <c r="BV2816" t="n">
        <v>847</v>
      </c>
      <c r="BW2816" t="n">
        <v>2006</v>
      </c>
      <c r="BX2816" t="n">
        <v>2010</v>
      </c>
      <c r="BZ2816" t="n">
        <v>2008</v>
      </c>
      <c r="CA2816" t="n">
        <v>0</v>
      </c>
      <c r="CB2816" t="n">
        <v>0</v>
      </c>
      <c r="CC2816" t="n">
        <v>0</v>
      </c>
      <c r="CD2816" t="n">
        <v>-0.0995996662218028</v>
      </c>
      <c r="CE2816" t="n">
        <v>1</v>
      </c>
    </row>
    <row r="2817">
      <c r="A2817" t="inlineStr">
        <is>
          <t>Li et al (2022)</t>
        </is>
      </c>
      <c r="B2817" t="n">
        <v>850</v>
      </c>
      <c r="C2817" t="n">
        <v>-0.04181761758077068</v>
      </c>
      <c r="D2817" t="n">
        <v>866</v>
      </c>
      <c r="E2817">
        <f>IF(ISNUMBER($BA2817),$BA2817,IF(AND(ISNUMBER($D2817),ISNUMBER($BW2817),ISNUMBER($BX2817)),$D2817*($BX2817-$BW2817+1),""))</f>
        <v>5196.0</v>
      </c>
      <c r="F2817" t="inlineStr">
        <is>
          <t>calculated</t>
        </is>
      </c>
      <c r="G2817" t="inlineStr">
        <is>
          <t>coded</t>
        </is>
      </c>
      <c r="H2817" t="inlineStr">
        <is>
          <t>partial</t>
        </is>
      </c>
      <c r="I2817" t="inlineStr">
        <is>
          <t>T-Statistic available</t>
        </is>
      </c>
      <c r="J2817">
        <f>IF($BW2817&lt;&gt;"",$BW2817,"")</f>
        <v>2014.0</v>
      </c>
      <c r="K2817">
        <f>IF($BX2817&lt;&gt;"",$BX2817,"")</f>
        <v>2019.0</v>
      </c>
      <c r="L2817">
        <f>IF(AND(ISNUMBER($BW2817),ISNUMBER($BX2817)),($BW2817+$BX2817)/2,"")</f>
        <v>2016.5</v>
      </c>
      <c r="M2817">
        <f>IF($L2817&lt;&gt;"",$L2817,"")</f>
        <v>2016.5</v>
      </c>
      <c r="N2817">
        <f>IF(AND(ISNUMBER($BW2817),ISNUMBER($BX2817)),MIN(1,MAX(0,($BX2817-2016+1)/($BX2817-$BW2817+1))),"")</f>
        <v>0.6666666666666666</v>
      </c>
      <c r="O2817">
        <f>IF(AND(ISNUMBER($BW2817),ISNUMBER($BX2817)),MIN(1,MAX(0,($BX2817-2017+1)/($BX2817-$BW2817+1))),"")</f>
        <v>0.5</v>
      </c>
      <c r="P2817">
        <f>IF(AND(ISNUMBER($BW2817),ISNUMBER($BX2817)),MIN(1,MAX(0,($BX2817-2018+1)/($BX2817-$BW2817+1))),"")</f>
        <v>0.3333333333333333</v>
      </c>
      <c r="Q2817">
        <f>IF(AND(ISNUMBER($BW2817),ISNUMBER($BX2817)),MIN(1,MAX(0,($BX2817-2019+1)/($BX2817-$BW2817+1))),"")</f>
        <v>0.1666666666666667</v>
      </c>
      <c r="R2817">
        <f>IF(AND(ISNUMBER($BW2817),ISNUMBER($BX2817)),MIN(1,MAX(0,($BX2817-2016+1)/($BX2817-$BW2817+1))),"")</f>
        <v>0.6666666666666666</v>
      </c>
      <c r="S2817">
        <f>IF($L2817&lt;&gt;"",IF($L2817&gt;=2015.5,1,0),"")</f>
        <v>1.0</v>
      </c>
      <c r="T2817">
        <f>IF($L2817&lt;&gt;"",IF($L2817&gt;=2016,1,0),"")</f>
        <v>1.0</v>
      </c>
      <c r="U2817">
        <f>IF(ISNUMBER($BX2817),IF($BX2817&gt;=2016,1,0),"")</f>
        <v>1.0</v>
      </c>
      <c r="V2817">
        <f>IF(ISNUMBER($BW2817),IF($BW2817&gt;=2016,1,0),"")</f>
        <v>0.0</v>
      </c>
      <c r="W2817" t="str">
        <f>IF(AND(ISNUMBER($BW2817),ISNUMBER($BX2817)),IF($BW2817&gt;=2016,"post-only",IF($BX2817&lt;2016,"pre-only","mixed")),"")</f>
        <v>mixed</v>
      </c>
      <c r="X2817">
        <f>IF(AND(ISNUMBER($BW2817),ISNUMBER($BX2817)),MIN(1,MAX(0,($BX2817-2017+1)/($BX2817-$BW2817+1))),"")</f>
        <v>0.5</v>
      </c>
      <c r="Y2817">
        <f>IF(AND(ISNUMBER($BW2817),ISNUMBER($BX2817)),MIN(1,MAX(0,($BX2817-2018+1)/($BX2817-$BW2817+1))),"")</f>
        <v>0.3333333333333333</v>
      </c>
      <c r="Z2817">
        <f>IF(AND(ISNUMBER($BW2817),ISNUMBER($BX2817)),MIN(1,MAX(0,($BX2817-2019+1)/($BX2817-$BW2817+1))),"")</f>
        <v>0.1666666666666667</v>
      </c>
      <c r="AA2817">
        <f>IF(ISNUMBER($BX2817),IF($BX2817&gt;=2017,1,0),"")</f>
        <v>1.0</v>
      </c>
      <c r="AB2817">
        <f>IF(ISNUMBER($BX2817),IF($BX2817&gt;=2018,1,0),"")</f>
        <v>1.0</v>
      </c>
      <c r="AC2817">
        <f>IF(ISNUMBER($BX2817),IF($BX2817&gt;=2019,1,0),"")</f>
        <v>1.0</v>
      </c>
      <c r="AD2817">
        <f>IF($L2817&lt;&gt;"",IF($L2817&gt;2013,1,0),"")</f>
        <v>1.0</v>
      </c>
      <c r="AE2817">
        <f>IF($L2817&lt;&gt;"",1+IF($L2817&gt;2011,1,0)+IF($L2817&gt;2014,1,0),"")</f>
        <v>3.0</v>
      </c>
      <c r="AF2817" t="inlineStr">
        <is>
          <t>loan (interest rate)</t>
        </is>
      </c>
      <c r="AG2817" t="inlineStr">
        <is>
          <t>performance</t>
        </is>
      </c>
      <c r="AH2817" t="inlineStr">
        <is>
          <t>sensitive</t>
        </is>
      </c>
      <c r="AI2817" t="inlineStr">
        <is>
          <t>with ETS/CT</t>
        </is>
      </c>
      <c r="AJ2817" t="inlineStr">
        <is>
          <t>with ETS/CT</t>
        </is>
      </c>
      <c r="AK2817" t="str">
        <f>IF(AND($CF2817&lt;&gt;"",IFERROR(INDEX(subsample_country_map!$B:$B,MATCH($CF2817,subsample_country_map!$A:$A,0)),"")&lt;&gt;""),INDEX(subsample_country_map!$B:$B,MATCH($CF2817,subsample_country_map!$A:$A,0)),INDEX(lookup!$AA:$AA,MATCH($A2817,lookup!$A:$A,0)))</f>
        <v>3_AsiaPac</v>
      </c>
      <c r="AL2817" t="str">
        <f>IF(AND($CF2817&lt;&gt;"",IFERROR(INDEX(subsample_country_map!$C:$C,MATCH($CF2817,subsample_country_map!$A:$A,0)),"")&lt;&gt;""),INDEX(subsample_country_map!$C:$C,MATCH($CF2817,subsample_country_map!$A:$A,0)),INDEX(lookup!$AB:$AB,MATCH($A2817,lookup!$A:$A,0)))</f>
        <v>2_developing</v>
      </c>
      <c r="AM2817" t="str">
        <f>IF(AND($CF2817&lt;&gt;"",IFERROR(INDEX(subsample_country_map!$D:$D,MATCH($CF2817,subsample_country_map!$A:$A,0)),"")&lt;&gt;""),INDEX(subsample_country_map!$D:$D,MATCH($CF2817,subsample_country_map!$A:$A,0)),INDEX(lookup!$AC:$AC,MATCH($A2817,lookup!$A:$A,0)))</f>
        <v>2_non_western</v>
      </c>
      <c r="AN2817" t="str">
        <f>IF(AND($CF2817&lt;&gt;"",IFERROR(INDEX(subsample_country_map!$E:$E,MATCH($CF2817,subsample_country_map!$A:$A,0)),"")&lt;&gt;""),INDEX(subsample_country_map!$E:$E,MATCH($CF2817,subsample_country_map!$A:$A,0)),INDEX(lookup!$AD:$AD,MATCH($A2817,lookup!$A:$A,0)))</f>
        <v>2_civil law</v>
      </c>
      <c r="AO2817" t="str">
        <f>INDEX(lookup!$Y:$Y,MATCH($A2817,lookup!$A:$A,0))</f>
        <v>0_published</v>
      </c>
      <c r="AP2817" t="str">
        <f>INDEX(lookup!$Z:$Z,MATCH($A2817,lookup!$A:$A,0))</f>
        <v>1_VHB high</v>
      </c>
      <c r="AQ2817" t="str">
        <f>INDEX(lookup!$W:$W,MATCH($A2817,lookup!$A:$A,0))</f>
        <v>2_sust</v>
      </c>
      <c r="AR2817" t="inlineStr">
        <is>
          <t>China</t>
        </is>
      </c>
      <c r="AS2817" t="inlineStr">
        <is>
          <t>v10_version</t>
        </is>
      </c>
      <c r="BO2817" t="inlineStr">
        <is>
          <t>original</t>
        </is>
      </c>
      <c r="BP2817" t="inlineStr">
        <is>
          <t>Li et al (2022)</t>
        </is>
      </c>
      <c r="BQ2817" t="inlineStr">
        <is>
          <t>v10-adopted</t>
        </is>
      </c>
      <c r="BT2817" t="n">
        <v>0</v>
      </c>
      <c r="BV2817" t="n">
        <v>850</v>
      </c>
      <c r="BW2817" t="n">
        <v>2014</v>
      </c>
      <c r="BX2817" t="n">
        <v>2019</v>
      </c>
      <c r="BZ2817" t="n">
        <v>2016.5</v>
      </c>
      <c r="CA2817" t="n">
        <v>0.6666666666666666</v>
      </c>
      <c r="CB2817" t="n">
        <v>1</v>
      </c>
      <c r="CC2817" t="n">
        <v>1</v>
      </c>
      <c r="CD2817" t="n">
        <v>-0.04184201886084629</v>
      </c>
      <c r="CE2817" t="n">
        <v>1</v>
      </c>
    </row>
    <row r="2818">
      <c r="A2818" t="inlineStr">
        <is>
          <t>Li et al (2022)</t>
        </is>
      </c>
      <c r="B2818" t="n">
        <v>851</v>
      </c>
      <c r="C2818" t="n">
        <v>0.036</v>
      </c>
      <c r="D2818" t="n">
        <v>866</v>
      </c>
      <c r="E2818">
        <f>IF(ISNUMBER($BA2818),$BA2818,IF(AND(ISNUMBER($D2818),ISNUMBER($BW2818),ISNUMBER($BX2818)),$D2818*($BX2818-$BW2818+1),""))</f>
        <v>5196.0</v>
      </c>
      <c r="F2818" t="inlineStr">
        <is>
          <t>calculated</t>
        </is>
      </c>
      <c r="G2818" t="inlineStr">
        <is>
          <t>coded</t>
        </is>
      </c>
      <c r="H2818" t="inlineStr">
        <is>
          <t>bivariate</t>
        </is>
      </c>
      <c r="I2818" t="inlineStr">
        <is>
          <t>Correlation coefficient available</t>
        </is>
      </c>
      <c r="J2818">
        <f>IF($BW2818&lt;&gt;"",$BW2818,"")</f>
        <v>2014.0</v>
      </c>
      <c r="K2818">
        <f>IF($BX2818&lt;&gt;"",$BX2818,"")</f>
        <v>2019.0</v>
      </c>
      <c r="L2818">
        <f>IF(AND(ISNUMBER($BW2818),ISNUMBER($BX2818)),($BW2818+$BX2818)/2,"")</f>
        <v>2016.5</v>
      </c>
      <c r="M2818">
        <f>IF($L2818&lt;&gt;"",$L2818,"")</f>
        <v>2016.5</v>
      </c>
      <c r="N2818">
        <f>IF(AND(ISNUMBER($BW2818),ISNUMBER($BX2818)),MIN(1,MAX(0,($BX2818-2016+1)/($BX2818-$BW2818+1))),"")</f>
        <v>0.6666666666666666</v>
      </c>
      <c r="O2818">
        <f>IF(AND(ISNUMBER($BW2818),ISNUMBER($BX2818)),MIN(1,MAX(0,($BX2818-2017+1)/($BX2818-$BW2818+1))),"")</f>
        <v>0.5</v>
      </c>
      <c r="P2818">
        <f>IF(AND(ISNUMBER($BW2818),ISNUMBER($BX2818)),MIN(1,MAX(0,($BX2818-2018+1)/($BX2818-$BW2818+1))),"")</f>
        <v>0.3333333333333333</v>
      </c>
      <c r="Q2818">
        <f>IF(AND(ISNUMBER($BW2818),ISNUMBER($BX2818)),MIN(1,MAX(0,($BX2818-2019+1)/($BX2818-$BW2818+1))),"")</f>
        <v>0.1666666666666667</v>
      </c>
      <c r="R2818">
        <f>IF(AND(ISNUMBER($BW2818),ISNUMBER($BX2818)),MIN(1,MAX(0,($BX2818-2016+1)/($BX2818-$BW2818+1))),"")</f>
        <v>0.6666666666666666</v>
      </c>
      <c r="S2818">
        <f>IF($L2818&lt;&gt;"",IF($L2818&gt;=2015.5,1,0),"")</f>
        <v>1.0</v>
      </c>
      <c r="T2818">
        <f>IF($L2818&lt;&gt;"",IF($L2818&gt;=2016,1,0),"")</f>
        <v>1.0</v>
      </c>
      <c r="U2818">
        <f>IF(ISNUMBER($BX2818),IF($BX2818&gt;=2016,1,0),"")</f>
        <v>1.0</v>
      </c>
      <c r="V2818">
        <f>IF(ISNUMBER($BW2818),IF($BW2818&gt;=2016,1,0),"")</f>
        <v>0.0</v>
      </c>
      <c r="W2818" t="str">
        <f>IF(AND(ISNUMBER($BW2818),ISNUMBER($BX2818)),IF($BW2818&gt;=2016,"post-only",IF($BX2818&lt;2016,"pre-only","mixed")),"")</f>
        <v>mixed</v>
      </c>
      <c r="X2818">
        <f>IF(AND(ISNUMBER($BW2818),ISNUMBER($BX2818)),MIN(1,MAX(0,($BX2818-2017+1)/($BX2818-$BW2818+1))),"")</f>
        <v>0.5</v>
      </c>
      <c r="Y2818">
        <f>IF(AND(ISNUMBER($BW2818),ISNUMBER($BX2818)),MIN(1,MAX(0,($BX2818-2018+1)/($BX2818-$BW2818+1))),"")</f>
        <v>0.3333333333333333</v>
      </c>
      <c r="Z2818">
        <f>IF(AND(ISNUMBER($BW2818),ISNUMBER($BX2818)),MIN(1,MAX(0,($BX2818-2019+1)/($BX2818-$BW2818+1))),"")</f>
        <v>0.1666666666666667</v>
      </c>
      <c r="AA2818">
        <f>IF(ISNUMBER($BX2818),IF($BX2818&gt;=2017,1,0),"")</f>
        <v>1.0</v>
      </c>
      <c r="AB2818">
        <f>IF(ISNUMBER($BX2818),IF($BX2818&gt;=2018,1,0),"")</f>
        <v>1.0</v>
      </c>
      <c r="AC2818">
        <f>IF(ISNUMBER($BX2818),IF($BX2818&gt;=2019,1,0),"")</f>
        <v>1.0</v>
      </c>
      <c r="AD2818">
        <f>IF($L2818&lt;&gt;"",IF($L2818&gt;2013,1,0),"")</f>
        <v>1.0</v>
      </c>
      <c r="AE2818">
        <f>IF($L2818&lt;&gt;"",1+IF($L2818&gt;2011,1,0)+IF($L2818&gt;2014,1,0),"")</f>
        <v>3.0</v>
      </c>
      <c r="AF2818" t="inlineStr">
        <is>
          <t>loan (interest rate)</t>
        </is>
      </c>
      <c r="AG2818" t="inlineStr">
        <is>
          <t>performance</t>
        </is>
      </c>
      <c r="AH2818" t="inlineStr">
        <is>
          <t>sensitive</t>
        </is>
      </c>
      <c r="AI2818" t="inlineStr">
        <is>
          <t>with ETS/CT</t>
        </is>
      </c>
      <c r="AJ2818" t="inlineStr">
        <is>
          <t>with ETS/CT</t>
        </is>
      </c>
      <c r="AK2818" t="str">
        <f>IF(AND($CF2818&lt;&gt;"",IFERROR(INDEX(subsample_country_map!$B:$B,MATCH($CF2818,subsample_country_map!$A:$A,0)),"")&lt;&gt;""),INDEX(subsample_country_map!$B:$B,MATCH($CF2818,subsample_country_map!$A:$A,0)),INDEX(lookup!$AA:$AA,MATCH($A2818,lookup!$A:$A,0)))</f>
        <v>3_AsiaPac</v>
      </c>
      <c r="AL2818" t="str">
        <f>IF(AND($CF2818&lt;&gt;"",IFERROR(INDEX(subsample_country_map!$C:$C,MATCH($CF2818,subsample_country_map!$A:$A,0)),"")&lt;&gt;""),INDEX(subsample_country_map!$C:$C,MATCH($CF2818,subsample_country_map!$A:$A,0)),INDEX(lookup!$AB:$AB,MATCH($A2818,lookup!$A:$A,0)))</f>
        <v>2_developing</v>
      </c>
      <c r="AM2818" t="str">
        <f>IF(AND($CF2818&lt;&gt;"",IFERROR(INDEX(subsample_country_map!$D:$D,MATCH($CF2818,subsample_country_map!$A:$A,0)),"")&lt;&gt;""),INDEX(subsample_country_map!$D:$D,MATCH($CF2818,subsample_country_map!$A:$A,0)),INDEX(lookup!$AC:$AC,MATCH($A2818,lookup!$A:$A,0)))</f>
        <v>2_non_western</v>
      </c>
      <c r="AN2818" t="str">
        <f>IF(AND($CF2818&lt;&gt;"",IFERROR(INDEX(subsample_country_map!$E:$E,MATCH($CF2818,subsample_country_map!$A:$A,0)),"")&lt;&gt;""),INDEX(subsample_country_map!$E:$E,MATCH($CF2818,subsample_country_map!$A:$A,0)),INDEX(lookup!$AD:$AD,MATCH($A2818,lookup!$A:$A,0)))</f>
        <v>2_civil law</v>
      </c>
      <c r="AO2818" t="str">
        <f>INDEX(lookup!$Y:$Y,MATCH($A2818,lookup!$A:$A,0))</f>
        <v>0_published</v>
      </c>
      <c r="AP2818" t="str">
        <f>INDEX(lookup!$Z:$Z,MATCH($A2818,lookup!$A:$A,0))</f>
        <v>1_VHB high</v>
      </c>
      <c r="AQ2818" t="str">
        <f>INDEX(lookup!$W:$W,MATCH($A2818,lookup!$A:$A,0))</f>
        <v>2_sust</v>
      </c>
      <c r="AR2818" t="inlineStr">
        <is>
          <t>China</t>
        </is>
      </c>
      <c r="AS2818" t="inlineStr">
        <is>
          <t>v10_version</t>
        </is>
      </c>
      <c r="BO2818" t="inlineStr">
        <is>
          <t>original</t>
        </is>
      </c>
      <c r="BP2818" t="inlineStr">
        <is>
          <t>Li et al (2022)</t>
        </is>
      </c>
      <c r="BQ2818" t="inlineStr">
        <is>
          <t>v10-adopted</t>
        </is>
      </c>
      <c r="BT2818" t="n">
        <v>0</v>
      </c>
      <c r="BV2818" t="n">
        <v>851</v>
      </c>
      <c r="BW2818" t="n">
        <v>2014</v>
      </c>
      <c r="BX2818" t="n">
        <v>2019</v>
      </c>
      <c r="BZ2818" t="n">
        <v>2016.5</v>
      </c>
      <c r="CA2818" t="n">
        <v>0.6666666666666666</v>
      </c>
      <c r="CB2818" t="n">
        <v>1</v>
      </c>
      <c r="CC2818" t="n">
        <v>1</v>
      </c>
      <c r="CD2818" t="n">
        <v>0.03601556410444137</v>
      </c>
      <c r="CE2818" t="n">
        <v>1</v>
      </c>
    </row>
    <row r="2819">
      <c r="A2819" t="inlineStr">
        <is>
          <t>Li et al (2022)</t>
        </is>
      </c>
      <c r="B2819" t="n">
        <v>852</v>
      </c>
      <c r="C2819" t="n">
        <v>-0.04892415865426292</v>
      </c>
      <c r="D2819" t="n">
        <v>1885</v>
      </c>
      <c r="E2819">
        <f>IF(ISNUMBER($BA2819),$BA2819,IF(AND(ISNUMBER($D2819),ISNUMBER($BW2819),ISNUMBER($BX2819)),$D2819*($BX2819-$BW2819+1),""))</f>
        <v>16965.0</v>
      </c>
      <c r="F2819" t="inlineStr">
        <is>
          <t>calculated</t>
        </is>
      </c>
      <c r="G2819" t="inlineStr">
        <is>
          <t>coded</t>
        </is>
      </c>
      <c r="H2819" t="inlineStr">
        <is>
          <t>partial</t>
        </is>
      </c>
      <c r="I2819" t="inlineStr">
        <is>
          <t>T-Statistic available</t>
        </is>
      </c>
      <c r="J2819">
        <f>IF($BW2819&lt;&gt;"",$BW2819,"")</f>
        <v>2008.0</v>
      </c>
      <c r="K2819">
        <f>IF($BX2819&lt;&gt;"",$BX2819,"")</f>
        <v>2016.0</v>
      </c>
      <c r="L2819">
        <f>IF(AND(ISNUMBER($BW2819),ISNUMBER($BX2819)),($BW2819+$BX2819)/2,"")</f>
        <v>2012.0</v>
      </c>
      <c r="M2819">
        <f>IF($L2819&lt;&gt;"",$L2819,"")</f>
        <v>2012.0</v>
      </c>
      <c r="N2819">
        <f>IF(AND(ISNUMBER($BW2819),ISNUMBER($BX2819)),MIN(1,MAX(0,($BX2819-2016+1)/($BX2819-$BW2819+1))),"")</f>
        <v>0.1111111111111111</v>
      </c>
      <c r="O2819">
        <f>IF(AND(ISNUMBER($BW2819),ISNUMBER($BX2819)),MIN(1,MAX(0,($BX2819-2017+1)/($BX2819-$BW2819+1))),"")</f>
        <v>0.0</v>
      </c>
      <c r="P2819">
        <f>IF(AND(ISNUMBER($BW2819),ISNUMBER($BX2819)),MIN(1,MAX(0,($BX2819-2018+1)/($BX2819-$BW2819+1))),"")</f>
        <v>0.0</v>
      </c>
      <c r="Q2819">
        <f>IF(AND(ISNUMBER($BW2819),ISNUMBER($BX2819)),MIN(1,MAX(0,($BX2819-2019+1)/($BX2819-$BW2819+1))),"")</f>
        <v>0.0</v>
      </c>
      <c r="R2819">
        <f>IF(AND(ISNUMBER($BW2819),ISNUMBER($BX2819)),MIN(1,MAX(0,($BX2819-2016+1)/($BX2819-$BW2819+1))),"")</f>
        <v>0.1111111111111111</v>
      </c>
      <c r="S2819">
        <f>IF($L2819&lt;&gt;"",IF($L2819&gt;=2015.5,1,0),"")</f>
        <v>0.0</v>
      </c>
      <c r="T2819">
        <f>IF($L2819&lt;&gt;"",IF($L2819&gt;=2016,1,0),"")</f>
        <v>0.0</v>
      </c>
      <c r="U2819">
        <f>IF(ISNUMBER($BX2819),IF($BX2819&gt;=2016,1,0),"")</f>
        <v>1.0</v>
      </c>
      <c r="V2819">
        <f>IF(ISNUMBER($BW2819),IF($BW2819&gt;=2016,1,0),"")</f>
        <v>0.0</v>
      </c>
      <c r="W2819" t="str">
        <f>IF(AND(ISNUMBER($BW2819),ISNUMBER($BX2819)),IF($BW2819&gt;=2016,"post-only",IF($BX2819&lt;2016,"pre-only","mixed")),"")</f>
        <v>mixed</v>
      </c>
      <c r="X2819">
        <f>IF(AND(ISNUMBER($BW2819),ISNUMBER($BX2819)),MIN(1,MAX(0,($BX2819-2017+1)/($BX2819-$BW2819+1))),"")</f>
        <v>0.0</v>
      </c>
      <c r="Y2819">
        <f>IF(AND(ISNUMBER($BW2819),ISNUMBER($BX2819)),MIN(1,MAX(0,($BX2819-2018+1)/($BX2819-$BW2819+1))),"")</f>
        <v>0.0</v>
      </c>
      <c r="Z2819">
        <f>IF(AND(ISNUMBER($BW2819),ISNUMBER($BX2819)),MIN(1,MAX(0,($BX2819-2019+1)/($BX2819-$BW2819+1))),"")</f>
        <v>0.0</v>
      </c>
      <c r="AA2819">
        <f>IF(ISNUMBER($BX2819),IF($BX2819&gt;=2017,1,0),"")</f>
        <v>0.0</v>
      </c>
      <c r="AB2819">
        <f>IF(ISNUMBER($BX2819),IF($BX2819&gt;=2018,1,0),"")</f>
        <v>0.0</v>
      </c>
      <c r="AC2819">
        <f>IF(ISNUMBER($BX2819),IF($BX2819&gt;=2019,1,0),"")</f>
        <v>0.0</v>
      </c>
      <c r="AD2819">
        <f>IF($L2819&lt;&gt;"",IF($L2819&gt;2013,1,0),"")</f>
        <v>0.0</v>
      </c>
      <c r="AE2819">
        <f>IF($L2819&lt;&gt;"",1+IF($L2819&gt;2011,1,0)+IF($L2819&gt;2014,1,0),"")</f>
        <v>2.0</v>
      </c>
      <c r="AF2819" t="inlineStr">
        <is>
          <t>loan (interest rate)</t>
        </is>
      </c>
      <c r="AG2819" t="inlineStr">
        <is>
          <t>performance</t>
        </is>
      </c>
      <c r="AH2819" t="inlineStr">
        <is>
          <t>non-sensitive</t>
        </is>
      </c>
      <c r="AI2819" t="inlineStr">
        <is>
          <t>with ETS/CT</t>
        </is>
      </c>
      <c r="AJ2819" t="inlineStr">
        <is>
          <t>without ETS/CT</t>
        </is>
      </c>
      <c r="AK2819" t="str">
        <f>IF(AND($CF2819&lt;&gt;"",IFERROR(INDEX(subsample_country_map!$B:$B,MATCH($CF2819,subsample_country_map!$A:$A,0)),"")&lt;&gt;""),INDEX(subsample_country_map!$B:$B,MATCH($CF2819,subsample_country_map!$A:$A,0)),INDEX(lookup!$AA:$AA,MATCH($A2819,lookup!$A:$A,0)))</f>
        <v>3_AsiaPac</v>
      </c>
      <c r="AL2819" t="str">
        <f>IF(AND($CF2819&lt;&gt;"",IFERROR(INDEX(subsample_country_map!$C:$C,MATCH($CF2819,subsample_country_map!$A:$A,0)),"")&lt;&gt;""),INDEX(subsample_country_map!$C:$C,MATCH($CF2819,subsample_country_map!$A:$A,0)),INDEX(lookup!$AB:$AB,MATCH($A2819,lookup!$A:$A,0)))</f>
        <v>2_developing</v>
      </c>
      <c r="AM2819" t="str">
        <f>IF(AND($CF2819&lt;&gt;"",IFERROR(INDEX(subsample_country_map!$D:$D,MATCH($CF2819,subsample_country_map!$A:$A,0)),"")&lt;&gt;""),INDEX(subsample_country_map!$D:$D,MATCH($CF2819,subsample_country_map!$A:$A,0)),INDEX(lookup!$AC:$AC,MATCH($A2819,lookup!$A:$A,0)))</f>
        <v>2_non_western</v>
      </c>
      <c r="AN2819" t="str">
        <f>IF(AND($CF2819&lt;&gt;"",IFERROR(INDEX(subsample_country_map!$E:$E,MATCH($CF2819,subsample_country_map!$A:$A,0)),"")&lt;&gt;""),INDEX(subsample_country_map!$E:$E,MATCH($CF2819,subsample_country_map!$A:$A,0)),INDEX(lookup!$AD:$AD,MATCH($A2819,lookup!$A:$A,0)))</f>
        <v>2_civil law</v>
      </c>
      <c r="AO2819" t="str">
        <f>INDEX(lookup!$Y:$Y,MATCH($A2819,lookup!$A:$A,0))</f>
        <v>0_published</v>
      </c>
      <c r="AP2819" t="str">
        <f>INDEX(lookup!$Z:$Z,MATCH($A2819,lookup!$A:$A,0))</f>
        <v>1_VHB high</v>
      </c>
      <c r="AQ2819" t="str">
        <f>INDEX(lookup!$W:$W,MATCH($A2819,lookup!$A:$A,0))</f>
        <v>2_sust</v>
      </c>
      <c r="AR2819" t="inlineStr">
        <is>
          <t>China</t>
        </is>
      </c>
      <c r="AS2819" t="inlineStr">
        <is>
          <t>v10_version</t>
        </is>
      </c>
      <c r="BO2819" t="inlineStr">
        <is>
          <t>original</t>
        </is>
      </c>
      <c r="BP2819" t="inlineStr">
        <is>
          <t>Li et al (2022)</t>
        </is>
      </c>
      <c r="BQ2819" t="inlineStr">
        <is>
          <t>v10-adopted</t>
        </is>
      </c>
      <c r="BT2819" t="n">
        <v>0</v>
      </c>
      <c r="BV2819" t="n">
        <v>852</v>
      </c>
      <c r="BW2819" t="n">
        <v>2008</v>
      </c>
      <c r="BX2819" t="n">
        <v>2016</v>
      </c>
      <c r="BZ2819" t="n">
        <v>2012</v>
      </c>
      <c r="CA2819" t="n">
        <v>0.1111111111111111</v>
      </c>
      <c r="CB2819" t="n">
        <v>0</v>
      </c>
      <c r="CC2819" t="n">
        <v>1</v>
      </c>
      <c r="CD2819" t="n">
        <v>-0.04896324932943708</v>
      </c>
      <c r="CE2819" t="n">
        <v>1</v>
      </c>
    </row>
    <row r="2820">
      <c r="A2820" t="inlineStr">
        <is>
          <t>Li et al (2022)</t>
        </is>
      </c>
      <c r="B2820" t="n">
        <v>853</v>
      </c>
      <c r="C2820" t="n">
        <v>-0.03759343794402798</v>
      </c>
      <c r="D2820" t="n">
        <v>1885</v>
      </c>
      <c r="E2820">
        <f>IF(ISNUMBER($BA2820),$BA2820,IF(AND(ISNUMBER($D2820),ISNUMBER($BW2820),ISNUMBER($BX2820)),$D2820*($BX2820-$BW2820+1),""))</f>
        <v>16965.0</v>
      </c>
      <c r="F2820" t="inlineStr">
        <is>
          <t>calculated</t>
        </is>
      </c>
      <c r="G2820" t="inlineStr">
        <is>
          <t>coded</t>
        </is>
      </c>
      <c r="H2820" t="inlineStr">
        <is>
          <t>partial</t>
        </is>
      </c>
      <c r="I2820" t="inlineStr">
        <is>
          <t>T-Statistic available</t>
        </is>
      </c>
      <c r="J2820">
        <f>IF($BW2820&lt;&gt;"",$BW2820,"")</f>
        <v>2008.0</v>
      </c>
      <c r="K2820">
        <f>IF($BX2820&lt;&gt;"",$BX2820,"")</f>
        <v>2016.0</v>
      </c>
      <c r="L2820">
        <f>IF(AND(ISNUMBER($BW2820),ISNUMBER($BX2820)),($BW2820+$BX2820)/2,"")</f>
        <v>2012.0</v>
      </c>
      <c r="M2820">
        <f>IF($L2820&lt;&gt;"",$L2820,"")</f>
        <v>2012.0</v>
      </c>
      <c r="N2820">
        <f>IF(AND(ISNUMBER($BW2820),ISNUMBER($BX2820)),MIN(1,MAX(0,($BX2820-2016+1)/($BX2820-$BW2820+1))),"")</f>
        <v>0.1111111111111111</v>
      </c>
      <c r="O2820">
        <f>IF(AND(ISNUMBER($BW2820),ISNUMBER($BX2820)),MIN(1,MAX(0,($BX2820-2017+1)/($BX2820-$BW2820+1))),"")</f>
        <v>0.0</v>
      </c>
      <c r="P2820">
        <f>IF(AND(ISNUMBER($BW2820),ISNUMBER($BX2820)),MIN(1,MAX(0,($BX2820-2018+1)/($BX2820-$BW2820+1))),"")</f>
        <v>0.0</v>
      </c>
      <c r="Q2820">
        <f>IF(AND(ISNUMBER($BW2820),ISNUMBER($BX2820)),MIN(1,MAX(0,($BX2820-2019+1)/($BX2820-$BW2820+1))),"")</f>
        <v>0.0</v>
      </c>
      <c r="R2820">
        <f>IF(AND(ISNUMBER($BW2820),ISNUMBER($BX2820)),MIN(1,MAX(0,($BX2820-2016+1)/($BX2820-$BW2820+1))),"")</f>
        <v>0.1111111111111111</v>
      </c>
      <c r="S2820">
        <f>IF($L2820&lt;&gt;"",IF($L2820&gt;=2015.5,1,0),"")</f>
        <v>0.0</v>
      </c>
      <c r="T2820">
        <f>IF($L2820&lt;&gt;"",IF($L2820&gt;=2016,1,0),"")</f>
        <v>0.0</v>
      </c>
      <c r="U2820">
        <f>IF(ISNUMBER($BX2820),IF($BX2820&gt;=2016,1,0),"")</f>
        <v>1.0</v>
      </c>
      <c r="V2820">
        <f>IF(ISNUMBER($BW2820),IF($BW2820&gt;=2016,1,0),"")</f>
        <v>0.0</v>
      </c>
      <c r="W2820" t="str">
        <f>IF(AND(ISNUMBER($BW2820),ISNUMBER($BX2820)),IF($BW2820&gt;=2016,"post-only",IF($BX2820&lt;2016,"pre-only","mixed")),"")</f>
        <v>mixed</v>
      </c>
      <c r="X2820">
        <f>IF(AND(ISNUMBER($BW2820),ISNUMBER($BX2820)),MIN(1,MAX(0,($BX2820-2017+1)/($BX2820-$BW2820+1))),"")</f>
        <v>0.0</v>
      </c>
      <c r="Y2820">
        <f>IF(AND(ISNUMBER($BW2820),ISNUMBER($BX2820)),MIN(1,MAX(0,($BX2820-2018+1)/($BX2820-$BW2820+1))),"")</f>
        <v>0.0</v>
      </c>
      <c r="Z2820">
        <f>IF(AND(ISNUMBER($BW2820),ISNUMBER($BX2820)),MIN(1,MAX(0,($BX2820-2019+1)/($BX2820-$BW2820+1))),"")</f>
        <v>0.0</v>
      </c>
      <c r="AA2820">
        <f>IF(ISNUMBER($BX2820),IF($BX2820&gt;=2017,1,0),"")</f>
        <v>0.0</v>
      </c>
      <c r="AB2820">
        <f>IF(ISNUMBER($BX2820),IF($BX2820&gt;=2018,1,0),"")</f>
        <v>0.0</v>
      </c>
      <c r="AC2820">
        <f>IF(ISNUMBER($BX2820),IF($BX2820&gt;=2019,1,0),"")</f>
        <v>0.0</v>
      </c>
      <c r="AD2820">
        <f>IF($L2820&lt;&gt;"",IF($L2820&gt;2013,1,0),"")</f>
        <v>0.0</v>
      </c>
      <c r="AE2820">
        <f>IF($L2820&lt;&gt;"",1+IF($L2820&gt;2011,1,0)+IF($L2820&gt;2014,1,0),"")</f>
        <v>2.0</v>
      </c>
      <c r="AF2820" t="inlineStr">
        <is>
          <t>loan (interest rate)</t>
        </is>
      </c>
      <c r="AG2820" t="inlineStr">
        <is>
          <t>performance</t>
        </is>
      </c>
      <c r="AH2820" t="inlineStr">
        <is>
          <t>non-sensitive</t>
        </is>
      </c>
      <c r="AI2820" t="inlineStr">
        <is>
          <t>with ETS/CT</t>
        </is>
      </c>
      <c r="AJ2820" t="inlineStr">
        <is>
          <t>without ETS/CT</t>
        </is>
      </c>
      <c r="AK2820" t="str">
        <f>IF(AND($CF2820&lt;&gt;"",IFERROR(INDEX(subsample_country_map!$B:$B,MATCH($CF2820,subsample_country_map!$A:$A,0)),"")&lt;&gt;""),INDEX(subsample_country_map!$B:$B,MATCH($CF2820,subsample_country_map!$A:$A,0)),INDEX(lookup!$AA:$AA,MATCH($A2820,lookup!$A:$A,0)))</f>
        <v>3_AsiaPac</v>
      </c>
      <c r="AL2820" t="str">
        <f>IF(AND($CF2820&lt;&gt;"",IFERROR(INDEX(subsample_country_map!$C:$C,MATCH($CF2820,subsample_country_map!$A:$A,0)),"")&lt;&gt;""),INDEX(subsample_country_map!$C:$C,MATCH($CF2820,subsample_country_map!$A:$A,0)),INDEX(lookup!$AB:$AB,MATCH($A2820,lookup!$A:$A,0)))</f>
        <v>2_developing</v>
      </c>
      <c r="AM2820" t="str">
        <f>IF(AND($CF2820&lt;&gt;"",IFERROR(INDEX(subsample_country_map!$D:$D,MATCH($CF2820,subsample_country_map!$A:$A,0)),"")&lt;&gt;""),INDEX(subsample_country_map!$D:$D,MATCH($CF2820,subsample_country_map!$A:$A,0)),INDEX(lookup!$AC:$AC,MATCH($A2820,lookup!$A:$A,0)))</f>
        <v>2_non_western</v>
      </c>
      <c r="AN2820" t="str">
        <f>IF(AND($CF2820&lt;&gt;"",IFERROR(INDEX(subsample_country_map!$E:$E,MATCH($CF2820,subsample_country_map!$A:$A,0)),"")&lt;&gt;""),INDEX(subsample_country_map!$E:$E,MATCH($CF2820,subsample_country_map!$A:$A,0)),INDEX(lookup!$AD:$AD,MATCH($A2820,lookup!$A:$A,0)))</f>
        <v>2_civil law</v>
      </c>
      <c r="AO2820" t="str">
        <f>INDEX(lookup!$Y:$Y,MATCH($A2820,lookup!$A:$A,0))</f>
        <v>0_published</v>
      </c>
      <c r="AP2820" t="str">
        <f>INDEX(lookup!$Z:$Z,MATCH($A2820,lookup!$A:$A,0))</f>
        <v>1_VHB high</v>
      </c>
      <c r="AQ2820" t="str">
        <f>INDEX(lookup!$W:$W,MATCH($A2820,lookup!$A:$A,0))</f>
        <v>2_sust</v>
      </c>
      <c r="AR2820" t="inlineStr">
        <is>
          <t>China</t>
        </is>
      </c>
      <c r="AS2820" t="inlineStr">
        <is>
          <t>v10_version</t>
        </is>
      </c>
      <c r="BO2820" t="inlineStr">
        <is>
          <t>original</t>
        </is>
      </c>
      <c r="BP2820" t="inlineStr">
        <is>
          <t>Li et al (2022)</t>
        </is>
      </c>
      <c r="BQ2820" t="inlineStr">
        <is>
          <t>v10-adopted</t>
        </is>
      </c>
      <c r="BT2820" t="n">
        <v>0</v>
      </c>
      <c r="BV2820" t="n">
        <v>853</v>
      </c>
      <c r="BW2820" t="n">
        <v>2008</v>
      </c>
      <c r="BX2820" t="n">
        <v>2016</v>
      </c>
      <c r="BZ2820" t="n">
        <v>2012</v>
      </c>
      <c r="CA2820" t="n">
        <v>0.1111111111111111</v>
      </c>
      <c r="CB2820" t="n">
        <v>0</v>
      </c>
      <c r="CC2820" t="n">
        <v>1</v>
      </c>
      <c r="CD2820" t="n">
        <v>-0.03761116282622754</v>
      </c>
      <c r="CE2820" t="n">
        <v>1</v>
      </c>
    </row>
    <row r="2821">
      <c r="A2821" t="inlineStr">
        <is>
          <t>Li et al (2022)</t>
        </is>
      </c>
      <c r="B2821" t="n">
        <v>854</v>
      </c>
      <c r="C2821" t="n">
        <v>-0.06534957560749649</v>
      </c>
      <c r="D2821" t="n">
        <v>1885</v>
      </c>
      <c r="E2821">
        <f>IF(ISNUMBER($BA2821),$BA2821,IF(AND(ISNUMBER($D2821),ISNUMBER($BW2821),ISNUMBER($BX2821)),$D2821*($BX2821-$BW2821+1),""))</f>
        <v>16965.0</v>
      </c>
      <c r="F2821" t="inlineStr">
        <is>
          <t>calculated</t>
        </is>
      </c>
      <c r="G2821" t="inlineStr">
        <is>
          <t>coded</t>
        </is>
      </c>
      <c r="H2821" t="inlineStr">
        <is>
          <t>partial</t>
        </is>
      </c>
      <c r="I2821" t="inlineStr">
        <is>
          <t>T-Statistic available</t>
        </is>
      </c>
      <c r="J2821">
        <f>IF($BW2821&lt;&gt;"",$BW2821,"")</f>
        <v>2008.0</v>
      </c>
      <c r="K2821">
        <f>IF($BX2821&lt;&gt;"",$BX2821,"")</f>
        <v>2016.0</v>
      </c>
      <c r="L2821">
        <f>IF(AND(ISNUMBER($BW2821),ISNUMBER($BX2821)),($BW2821+$BX2821)/2,"")</f>
        <v>2012.0</v>
      </c>
      <c r="M2821">
        <f>IF($L2821&lt;&gt;"",$L2821,"")</f>
        <v>2012.0</v>
      </c>
      <c r="N2821">
        <f>IF(AND(ISNUMBER($BW2821),ISNUMBER($BX2821)),MIN(1,MAX(0,($BX2821-2016+1)/($BX2821-$BW2821+1))),"")</f>
        <v>0.1111111111111111</v>
      </c>
      <c r="O2821">
        <f>IF(AND(ISNUMBER($BW2821),ISNUMBER($BX2821)),MIN(1,MAX(0,($BX2821-2017+1)/($BX2821-$BW2821+1))),"")</f>
        <v>0.0</v>
      </c>
      <c r="P2821">
        <f>IF(AND(ISNUMBER($BW2821),ISNUMBER($BX2821)),MIN(1,MAX(0,($BX2821-2018+1)/($BX2821-$BW2821+1))),"")</f>
        <v>0.0</v>
      </c>
      <c r="Q2821">
        <f>IF(AND(ISNUMBER($BW2821),ISNUMBER($BX2821)),MIN(1,MAX(0,($BX2821-2019+1)/($BX2821-$BW2821+1))),"")</f>
        <v>0.0</v>
      </c>
      <c r="R2821">
        <f>IF(AND(ISNUMBER($BW2821),ISNUMBER($BX2821)),MIN(1,MAX(0,($BX2821-2016+1)/($BX2821-$BW2821+1))),"")</f>
        <v>0.1111111111111111</v>
      </c>
      <c r="S2821">
        <f>IF($L2821&lt;&gt;"",IF($L2821&gt;=2015.5,1,0),"")</f>
        <v>0.0</v>
      </c>
      <c r="T2821">
        <f>IF($L2821&lt;&gt;"",IF($L2821&gt;=2016,1,0),"")</f>
        <v>0.0</v>
      </c>
      <c r="U2821">
        <f>IF(ISNUMBER($BX2821),IF($BX2821&gt;=2016,1,0),"")</f>
        <v>1.0</v>
      </c>
      <c r="V2821">
        <f>IF(ISNUMBER($BW2821),IF($BW2821&gt;=2016,1,0),"")</f>
        <v>0.0</v>
      </c>
      <c r="W2821" t="str">
        <f>IF(AND(ISNUMBER($BW2821),ISNUMBER($BX2821)),IF($BW2821&gt;=2016,"post-only",IF($BX2821&lt;2016,"pre-only","mixed")),"")</f>
        <v>mixed</v>
      </c>
      <c r="X2821">
        <f>IF(AND(ISNUMBER($BW2821),ISNUMBER($BX2821)),MIN(1,MAX(0,($BX2821-2017+1)/($BX2821-$BW2821+1))),"")</f>
        <v>0.0</v>
      </c>
      <c r="Y2821">
        <f>IF(AND(ISNUMBER($BW2821),ISNUMBER($BX2821)),MIN(1,MAX(0,($BX2821-2018+1)/($BX2821-$BW2821+1))),"")</f>
        <v>0.0</v>
      </c>
      <c r="Z2821">
        <f>IF(AND(ISNUMBER($BW2821),ISNUMBER($BX2821)),MIN(1,MAX(0,($BX2821-2019+1)/($BX2821-$BW2821+1))),"")</f>
        <v>0.0</v>
      </c>
      <c r="AA2821">
        <f>IF(ISNUMBER($BX2821),IF($BX2821&gt;=2017,1,0),"")</f>
        <v>0.0</v>
      </c>
      <c r="AB2821">
        <f>IF(ISNUMBER($BX2821),IF($BX2821&gt;=2018,1,0),"")</f>
        <v>0.0</v>
      </c>
      <c r="AC2821">
        <f>IF(ISNUMBER($BX2821),IF($BX2821&gt;=2019,1,0),"")</f>
        <v>0.0</v>
      </c>
      <c r="AD2821">
        <f>IF($L2821&lt;&gt;"",IF($L2821&gt;2013,1,0),"")</f>
        <v>0.0</v>
      </c>
      <c r="AE2821">
        <f>IF($L2821&lt;&gt;"",1+IF($L2821&gt;2011,1,0)+IF($L2821&gt;2014,1,0),"")</f>
        <v>2.0</v>
      </c>
      <c r="AF2821" t="inlineStr">
        <is>
          <t>loan (interest rate)</t>
        </is>
      </c>
      <c r="AG2821" t="inlineStr">
        <is>
          <t>performance</t>
        </is>
      </c>
      <c r="AH2821" t="inlineStr">
        <is>
          <t>non-sensitive</t>
        </is>
      </c>
      <c r="AI2821" t="inlineStr">
        <is>
          <t>with ETS/CT</t>
        </is>
      </c>
      <c r="AJ2821" t="inlineStr">
        <is>
          <t>without ETS/CT</t>
        </is>
      </c>
      <c r="AK2821" t="str">
        <f>IF(AND($CF2821&lt;&gt;"",IFERROR(INDEX(subsample_country_map!$B:$B,MATCH($CF2821,subsample_country_map!$A:$A,0)),"")&lt;&gt;""),INDEX(subsample_country_map!$B:$B,MATCH($CF2821,subsample_country_map!$A:$A,0)),INDEX(lookup!$AA:$AA,MATCH($A2821,lookup!$A:$A,0)))</f>
        <v>3_AsiaPac</v>
      </c>
      <c r="AL2821" t="str">
        <f>IF(AND($CF2821&lt;&gt;"",IFERROR(INDEX(subsample_country_map!$C:$C,MATCH($CF2821,subsample_country_map!$A:$A,0)),"")&lt;&gt;""),INDEX(subsample_country_map!$C:$C,MATCH($CF2821,subsample_country_map!$A:$A,0)),INDEX(lookup!$AB:$AB,MATCH($A2821,lookup!$A:$A,0)))</f>
        <v>2_developing</v>
      </c>
      <c r="AM2821" t="str">
        <f>IF(AND($CF2821&lt;&gt;"",IFERROR(INDEX(subsample_country_map!$D:$D,MATCH($CF2821,subsample_country_map!$A:$A,0)),"")&lt;&gt;""),INDEX(subsample_country_map!$D:$D,MATCH($CF2821,subsample_country_map!$A:$A,0)),INDEX(lookup!$AC:$AC,MATCH($A2821,lookup!$A:$A,0)))</f>
        <v>2_non_western</v>
      </c>
      <c r="AN2821" t="str">
        <f>IF(AND($CF2821&lt;&gt;"",IFERROR(INDEX(subsample_country_map!$E:$E,MATCH($CF2821,subsample_country_map!$A:$A,0)),"")&lt;&gt;""),INDEX(subsample_country_map!$E:$E,MATCH($CF2821,subsample_country_map!$A:$A,0)),INDEX(lookup!$AD:$AD,MATCH($A2821,lookup!$A:$A,0)))</f>
        <v>2_civil law</v>
      </c>
      <c r="AO2821" t="str">
        <f>INDEX(lookup!$Y:$Y,MATCH($A2821,lookup!$A:$A,0))</f>
        <v>0_published</v>
      </c>
      <c r="AP2821" t="str">
        <f>INDEX(lookup!$Z:$Z,MATCH($A2821,lookup!$A:$A,0))</f>
        <v>1_VHB high</v>
      </c>
      <c r="AQ2821" t="str">
        <f>INDEX(lookup!$W:$W,MATCH($A2821,lookup!$A:$A,0))</f>
        <v>2_sust</v>
      </c>
      <c r="AR2821" t="inlineStr">
        <is>
          <t>China</t>
        </is>
      </c>
      <c r="AS2821" t="inlineStr">
        <is>
          <t>v10_version</t>
        </is>
      </c>
      <c r="BO2821" t="inlineStr">
        <is>
          <t>original</t>
        </is>
      </c>
      <c r="BP2821" t="inlineStr">
        <is>
          <t>Li et al (2022)</t>
        </is>
      </c>
      <c r="BQ2821" t="inlineStr">
        <is>
          <t>v10-adopted</t>
        </is>
      </c>
      <c r="BT2821" t="n">
        <v>0</v>
      </c>
      <c r="BV2821" t="n">
        <v>854</v>
      </c>
      <c r="BW2821" t="n">
        <v>2008</v>
      </c>
      <c r="BX2821" t="n">
        <v>2016</v>
      </c>
      <c r="BZ2821" t="n">
        <v>2012</v>
      </c>
      <c r="CA2821" t="n">
        <v>0.1111111111111111</v>
      </c>
      <c r="CB2821" t="n">
        <v>0</v>
      </c>
      <c r="CC2821" t="n">
        <v>1</v>
      </c>
      <c r="CD2821" t="n">
        <v>-0.0654428412838322</v>
      </c>
      <c r="CE2821" t="n">
        <v>1</v>
      </c>
    </row>
    <row r="2822">
      <c r="A2822" t="inlineStr">
        <is>
          <t>Li et al (2022)</t>
        </is>
      </c>
      <c r="B2822" t="n">
        <v>855</v>
      </c>
      <c r="C2822" t="n">
        <v>-0.06096525397947927</v>
      </c>
      <c r="D2822" t="n">
        <v>1047</v>
      </c>
      <c r="E2822">
        <f>IF(ISNUMBER($BA2822),$BA2822,IF(AND(ISNUMBER($D2822),ISNUMBER($BW2822),ISNUMBER($BX2822)),$D2822*($BX2822-$BW2822+1),""))</f>
        <v>9423.0</v>
      </c>
      <c r="F2822" t="inlineStr">
        <is>
          <t>calculated</t>
        </is>
      </c>
      <c r="G2822" t="inlineStr">
        <is>
          <t>coded</t>
        </is>
      </c>
      <c r="H2822" t="inlineStr">
        <is>
          <t>partial</t>
        </is>
      </c>
      <c r="I2822" t="inlineStr">
        <is>
          <t>T-Statistic available</t>
        </is>
      </c>
      <c r="J2822">
        <f>IF($BW2822&lt;&gt;"",$BW2822,"")</f>
        <v>2008.0</v>
      </c>
      <c r="K2822">
        <f>IF($BX2822&lt;&gt;"",$BX2822,"")</f>
        <v>2016.0</v>
      </c>
      <c r="L2822">
        <f>IF(AND(ISNUMBER($BW2822),ISNUMBER($BX2822)),($BW2822+$BX2822)/2,"")</f>
        <v>2012.0</v>
      </c>
      <c r="M2822">
        <f>IF($L2822&lt;&gt;"",$L2822,"")</f>
        <v>2012.0</v>
      </c>
      <c r="N2822">
        <f>IF(AND(ISNUMBER($BW2822),ISNUMBER($BX2822)),MIN(1,MAX(0,($BX2822-2016+1)/($BX2822-$BW2822+1))),"")</f>
        <v>0.1111111111111111</v>
      </c>
      <c r="O2822">
        <f>IF(AND(ISNUMBER($BW2822),ISNUMBER($BX2822)),MIN(1,MAX(0,($BX2822-2017+1)/($BX2822-$BW2822+1))),"")</f>
        <v>0.0</v>
      </c>
      <c r="P2822">
        <f>IF(AND(ISNUMBER($BW2822),ISNUMBER($BX2822)),MIN(1,MAX(0,($BX2822-2018+1)/($BX2822-$BW2822+1))),"")</f>
        <v>0.0</v>
      </c>
      <c r="Q2822">
        <f>IF(AND(ISNUMBER($BW2822),ISNUMBER($BX2822)),MIN(1,MAX(0,($BX2822-2019+1)/($BX2822-$BW2822+1))),"")</f>
        <v>0.0</v>
      </c>
      <c r="R2822">
        <f>IF(AND(ISNUMBER($BW2822),ISNUMBER($BX2822)),MIN(1,MAX(0,($BX2822-2016+1)/($BX2822-$BW2822+1))),"")</f>
        <v>0.1111111111111111</v>
      </c>
      <c r="S2822">
        <f>IF($L2822&lt;&gt;"",IF($L2822&gt;=2015.5,1,0),"")</f>
        <v>0.0</v>
      </c>
      <c r="T2822">
        <f>IF($L2822&lt;&gt;"",IF($L2822&gt;=2016,1,0),"")</f>
        <v>0.0</v>
      </c>
      <c r="U2822">
        <f>IF(ISNUMBER($BX2822),IF($BX2822&gt;=2016,1,0),"")</f>
        <v>1.0</v>
      </c>
      <c r="V2822">
        <f>IF(ISNUMBER($BW2822),IF($BW2822&gt;=2016,1,0),"")</f>
        <v>0.0</v>
      </c>
      <c r="W2822" t="str">
        <f>IF(AND(ISNUMBER($BW2822),ISNUMBER($BX2822)),IF($BW2822&gt;=2016,"post-only",IF($BX2822&lt;2016,"pre-only","mixed")),"")</f>
        <v>mixed</v>
      </c>
      <c r="X2822">
        <f>IF(AND(ISNUMBER($BW2822),ISNUMBER($BX2822)),MIN(1,MAX(0,($BX2822-2017+1)/($BX2822-$BW2822+1))),"")</f>
        <v>0.0</v>
      </c>
      <c r="Y2822">
        <f>IF(AND(ISNUMBER($BW2822),ISNUMBER($BX2822)),MIN(1,MAX(0,($BX2822-2018+1)/($BX2822-$BW2822+1))),"")</f>
        <v>0.0</v>
      </c>
      <c r="Z2822">
        <f>IF(AND(ISNUMBER($BW2822),ISNUMBER($BX2822)),MIN(1,MAX(0,($BX2822-2019+1)/($BX2822-$BW2822+1))),"")</f>
        <v>0.0</v>
      </c>
      <c r="AA2822">
        <f>IF(ISNUMBER($BX2822),IF($BX2822&gt;=2017,1,0),"")</f>
        <v>0.0</v>
      </c>
      <c r="AB2822">
        <f>IF(ISNUMBER($BX2822),IF($BX2822&gt;=2018,1,0),"")</f>
        <v>0.0</v>
      </c>
      <c r="AC2822">
        <f>IF(ISNUMBER($BX2822),IF($BX2822&gt;=2019,1,0),"")</f>
        <v>0.0</v>
      </c>
      <c r="AD2822">
        <f>IF($L2822&lt;&gt;"",IF($L2822&gt;2013,1,0),"")</f>
        <v>0.0</v>
      </c>
      <c r="AE2822">
        <f>IF($L2822&lt;&gt;"",1+IF($L2822&gt;2011,1,0)+IF($L2822&gt;2014,1,0),"")</f>
        <v>2.0</v>
      </c>
      <c r="AF2822" t="inlineStr">
        <is>
          <t>loan (interest rate)</t>
        </is>
      </c>
      <c r="AG2822" t="inlineStr">
        <is>
          <t>performance</t>
        </is>
      </c>
      <c r="AH2822" t="inlineStr">
        <is>
          <t>non-sensitive</t>
        </is>
      </c>
      <c r="AI2822" t="inlineStr">
        <is>
          <t>with ETS/CT</t>
        </is>
      </c>
      <c r="AJ2822" t="inlineStr">
        <is>
          <t>without ETS/CT</t>
        </is>
      </c>
      <c r="AK2822" t="str">
        <f>IF(AND($CF2822&lt;&gt;"",IFERROR(INDEX(subsample_country_map!$B:$B,MATCH($CF2822,subsample_country_map!$A:$A,0)),"")&lt;&gt;""),INDEX(subsample_country_map!$B:$B,MATCH($CF2822,subsample_country_map!$A:$A,0)),INDEX(lookup!$AA:$AA,MATCH($A2822,lookup!$A:$A,0)))</f>
        <v>3_AsiaPac</v>
      </c>
      <c r="AL2822" t="str">
        <f>IF(AND($CF2822&lt;&gt;"",IFERROR(INDEX(subsample_country_map!$C:$C,MATCH($CF2822,subsample_country_map!$A:$A,0)),"")&lt;&gt;""),INDEX(subsample_country_map!$C:$C,MATCH($CF2822,subsample_country_map!$A:$A,0)),INDEX(lookup!$AB:$AB,MATCH($A2822,lookup!$A:$A,0)))</f>
        <v>2_developing</v>
      </c>
      <c r="AM2822" t="str">
        <f>IF(AND($CF2822&lt;&gt;"",IFERROR(INDEX(subsample_country_map!$D:$D,MATCH($CF2822,subsample_country_map!$A:$A,0)),"")&lt;&gt;""),INDEX(subsample_country_map!$D:$D,MATCH($CF2822,subsample_country_map!$A:$A,0)),INDEX(lookup!$AC:$AC,MATCH($A2822,lookup!$A:$A,0)))</f>
        <v>2_non_western</v>
      </c>
      <c r="AN2822" t="str">
        <f>IF(AND($CF2822&lt;&gt;"",IFERROR(INDEX(subsample_country_map!$E:$E,MATCH($CF2822,subsample_country_map!$A:$A,0)),"")&lt;&gt;""),INDEX(subsample_country_map!$E:$E,MATCH($CF2822,subsample_country_map!$A:$A,0)),INDEX(lookup!$AD:$AD,MATCH($A2822,lookup!$A:$A,0)))</f>
        <v>2_civil law</v>
      </c>
      <c r="AO2822" t="str">
        <f>INDEX(lookup!$Y:$Y,MATCH($A2822,lookup!$A:$A,0))</f>
        <v>0_published</v>
      </c>
      <c r="AP2822" t="str">
        <f>INDEX(lookup!$Z:$Z,MATCH($A2822,lookup!$A:$A,0))</f>
        <v>1_VHB high</v>
      </c>
      <c r="AQ2822" t="str">
        <f>INDEX(lookup!$W:$W,MATCH($A2822,lookup!$A:$A,0))</f>
        <v>2_sust</v>
      </c>
      <c r="AR2822" t="inlineStr">
        <is>
          <t>China</t>
        </is>
      </c>
      <c r="AS2822" t="inlineStr">
        <is>
          <t>v10_version</t>
        </is>
      </c>
      <c r="BO2822" t="inlineStr">
        <is>
          <t>original</t>
        </is>
      </c>
      <c r="BP2822" t="inlineStr">
        <is>
          <t>Li et al (2022)</t>
        </is>
      </c>
      <c r="BQ2822" t="inlineStr">
        <is>
          <t>v10-adopted</t>
        </is>
      </c>
      <c r="BT2822" t="n">
        <v>0</v>
      </c>
      <c r="BV2822" t="n">
        <v>855</v>
      </c>
      <c r="BW2822" t="n">
        <v>2008</v>
      </c>
      <c r="BX2822" t="n">
        <v>2016</v>
      </c>
      <c r="BZ2822" t="n">
        <v>2012</v>
      </c>
      <c r="CA2822" t="n">
        <v>0.1111111111111111</v>
      </c>
      <c r="CB2822" t="n">
        <v>0</v>
      </c>
      <c r="CC2822" t="n">
        <v>1</v>
      </c>
      <c r="CD2822" t="n">
        <v>-0.06104095398369361</v>
      </c>
      <c r="CE2822" t="n">
        <v>1</v>
      </c>
    </row>
    <row r="2823">
      <c r="A2823" t="inlineStr">
        <is>
          <t>Li et al (2022)</t>
        </is>
      </c>
      <c r="B2823" t="n">
        <v>857</v>
      </c>
      <c r="C2823" t="n">
        <v>-0.07358660018717045</v>
      </c>
      <c r="D2823" t="n">
        <v>790</v>
      </c>
      <c r="E2823">
        <f>IF(ISNUMBER($BA2823),$BA2823,IF(AND(ISNUMBER($D2823),ISNUMBER($BW2823),ISNUMBER($BX2823)),$D2823*($BX2823-$BW2823+1),""))</f>
        <v>7110.0</v>
      </c>
      <c r="F2823" t="inlineStr">
        <is>
          <t>calculated</t>
        </is>
      </c>
      <c r="G2823" t="inlineStr">
        <is>
          <t>coded</t>
        </is>
      </c>
      <c r="H2823" t="inlineStr">
        <is>
          <t>partial</t>
        </is>
      </c>
      <c r="I2823" t="inlineStr">
        <is>
          <t>T-Statistic available</t>
        </is>
      </c>
      <c r="J2823">
        <f>IF($BW2823&lt;&gt;"",$BW2823,"")</f>
        <v>2008.0</v>
      </c>
      <c r="K2823">
        <f>IF($BX2823&lt;&gt;"",$BX2823,"")</f>
        <v>2016.0</v>
      </c>
      <c r="L2823">
        <f>IF(AND(ISNUMBER($BW2823),ISNUMBER($BX2823)),($BW2823+$BX2823)/2,"")</f>
        <v>2012.0</v>
      </c>
      <c r="M2823">
        <f>IF($L2823&lt;&gt;"",$L2823,"")</f>
        <v>2012.0</v>
      </c>
      <c r="N2823">
        <f>IF(AND(ISNUMBER($BW2823),ISNUMBER($BX2823)),MIN(1,MAX(0,($BX2823-2016+1)/($BX2823-$BW2823+1))),"")</f>
        <v>0.1111111111111111</v>
      </c>
      <c r="O2823">
        <f>IF(AND(ISNUMBER($BW2823),ISNUMBER($BX2823)),MIN(1,MAX(0,($BX2823-2017+1)/($BX2823-$BW2823+1))),"")</f>
        <v>0.0</v>
      </c>
      <c r="P2823">
        <f>IF(AND(ISNUMBER($BW2823),ISNUMBER($BX2823)),MIN(1,MAX(0,($BX2823-2018+1)/($BX2823-$BW2823+1))),"")</f>
        <v>0.0</v>
      </c>
      <c r="Q2823">
        <f>IF(AND(ISNUMBER($BW2823),ISNUMBER($BX2823)),MIN(1,MAX(0,($BX2823-2019+1)/($BX2823-$BW2823+1))),"")</f>
        <v>0.0</v>
      </c>
      <c r="R2823">
        <f>IF(AND(ISNUMBER($BW2823),ISNUMBER($BX2823)),MIN(1,MAX(0,($BX2823-2016+1)/($BX2823-$BW2823+1))),"")</f>
        <v>0.1111111111111111</v>
      </c>
      <c r="S2823">
        <f>IF($L2823&lt;&gt;"",IF($L2823&gt;=2015.5,1,0),"")</f>
        <v>0.0</v>
      </c>
      <c r="T2823">
        <f>IF($L2823&lt;&gt;"",IF($L2823&gt;=2016,1,0),"")</f>
        <v>0.0</v>
      </c>
      <c r="U2823">
        <f>IF(ISNUMBER($BX2823),IF($BX2823&gt;=2016,1,0),"")</f>
        <v>1.0</v>
      </c>
      <c r="V2823">
        <f>IF(ISNUMBER($BW2823),IF($BW2823&gt;=2016,1,0),"")</f>
        <v>0.0</v>
      </c>
      <c r="W2823" t="str">
        <f>IF(AND(ISNUMBER($BW2823),ISNUMBER($BX2823)),IF($BW2823&gt;=2016,"post-only",IF($BX2823&lt;2016,"pre-only","mixed")),"")</f>
        <v>mixed</v>
      </c>
      <c r="X2823">
        <f>IF(AND(ISNUMBER($BW2823),ISNUMBER($BX2823)),MIN(1,MAX(0,($BX2823-2017+1)/($BX2823-$BW2823+1))),"")</f>
        <v>0.0</v>
      </c>
      <c r="Y2823">
        <f>IF(AND(ISNUMBER($BW2823),ISNUMBER($BX2823)),MIN(1,MAX(0,($BX2823-2018+1)/($BX2823-$BW2823+1))),"")</f>
        <v>0.0</v>
      </c>
      <c r="Z2823">
        <f>IF(AND(ISNUMBER($BW2823),ISNUMBER($BX2823)),MIN(1,MAX(0,($BX2823-2019+1)/($BX2823-$BW2823+1))),"")</f>
        <v>0.0</v>
      </c>
      <c r="AA2823">
        <f>IF(ISNUMBER($BX2823),IF($BX2823&gt;=2017,1,0),"")</f>
        <v>0.0</v>
      </c>
      <c r="AB2823">
        <f>IF(ISNUMBER($BX2823),IF($BX2823&gt;=2018,1,0),"")</f>
        <v>0.0</v>
      </c>
      <c r="AC2823">
        <f>IF(ISNUMBER($BX2823),IF($BX2823&gt;=2019,1,0),"")</f>
        <v>0.0</v>
      </c>
      <c r="AD2823">
        <f>IF($L2823&lt;&gt;"",IF($L2823&gt;2013,1,0),"")</f>
        <v>0.0</v>
      </c>
      <c r="AE2823">
        <f>IF($L2823&lt;&gt;"",1+IF($L2823&gt;2011,1,0)+IF($L2823&gt;2014,1,0),"")</f>
        <v>2.0</v>
      </c>
      <c r="AF2823" t="inlineStr">
        <is>
          <t>loan (interest rate)</t>
        </is>
      </c>
      <c r="AG2823" t="inlineStr">
        <is>
          <t>performance</t>
        </is>
      </c>
      <c r="AH2823" t="inlineStr">
        <is>
          <t>non-sensitive</t>
        </is>
      </c>
      <c r="AI2823" t="inlineStr">
        <is>
          <t>with ETS/CT</t>
        </is>
      </c>
      <c r="AJ2823" t="inlineStr">
        <is>
          <t>without ETS/CT</t>
        </is>
      </c>
      <c r="AK2823" t="str">
        <f>IF(AND($CF2823&lt;&gt;"",IFERROR(INDEX(subsample_country_map!$B:$B,MATCH($CF2823,subsample_country_map!$A:$A,0)),"")&lt;&gt;""),INDEX(subsample_country_map!$B:$B,MATCH($CF2823,subsample_country_map!$A:$A,0)),INDEX(lookup!$AA:$AA,MATCH($A2823,lookup!$A:$A,0)))</f>
        <v>3_AsiaPac</v>
      </c>
      <c r="AL2823" t="str">
        <f>IF(AND($CF2823&lt;&gt;"",IFERROR(INDEX(subsample_country_map!$C:$C,MATCH($CF2823,subsample_country_map!$A:$A,0)),"")&lt;&gt;""),INDEX(subsample_country_map!$C:$C,MATCH($CF2823,subsample_country_map!$A:$A,0)),INDEX(lookup!$AB:$AB,MATCH($A2823,lookup!$A:$A,0)))</f>
        <v>2_developing</v>
      </c>
      <c r="AM2823" t="str">
        <f>IF(AND($CF2823&lt;&gt;"",IFERROR(INDEX(subsample_country_map!$D:$D,MATCH($CF2823,subsample_country_map!$A:$A,0)),"")&lt;&gt;""),INDEX(subsample_country_map!$D:$D,MATCH($CF2823,subsample_country_map!$A:$A,0)),INDEX(lookup!$AC:$AC,MATCH($A2823,lookup!$A:$A,0)))</f>
        <v>2_non_western</v>
      </c>
      <c r="AN2823" t="str">
        <f>IF(AND($CF2823&lt;&gt;"",IFERROR(INDEX(subsample_country_map!$E:$E,MATCH($CF2823,subsample_country_map!$A:$A,0)),"")&lt;&gt;""),INDEX(subsample_country_map!$E:$E,MATCH($CF2823,subsample_country_map!$A:$A,0)),INDEX(lookup!$AD:$AD,MATCH($A2823,lookup!$A:$A,0)))</f>
        <v>2_civil law</v>
      </c>
      <c r="AO2823" t="str">
        <f>INDEX(lookup!$Y:$Y,MATCH($A2823,lookup!$A:$A,0))</f>
        <v>0_published</v>
      </c>
      <c r="AP2823" t="str">
        <f>INDEX(lookup!$Z:$Z,MATCH($A2823,lookup!$A:$A,0))</f>
        <v>1_VHB high</v>
      </c>
      <c r="AQ2823" t="str">
        <f>INDEX(lookup!$W:$W,MATCH($A2823,lookup!$A:$A,0))</f>
        <v>2_sust</v>
      </c>
      <c r="AR2823" t="inlineStr">
        <is>
          <t>China</t>
        </is>
      </c>
      <c r="AS2823" t="inlineStr">
        <is>
          <t>v10_version</t>
        </is>
      </c>
      <c r="BO2823" t="inlineStr">
        <is>
          <t>original</t>
        </is>
      </c>
      <c r="BP2823" t="inlineStr">
        <is>
          <t>Li et al (2022)</t>
        </is>
      </c>
      <c r="BQ2823" t="inlineStr">
        <is>
          <t>v10-adopted</t>
        </is>
      </c>
      <c r="BT2823" t="n">
        <v>0</v>
      </c>
      <c r="BV2823" t="n">
        <v>857</v>
      </c>
      <c r="BW2823" t="n">
        <v>2008</v>
      </c>
      <c r="BX2823" t="n">
        <v>2016</v>
      </c>
      <c r="BZ2823" t="n">
        <v>2012</v>
      </c>
      <c r="CA2823" t="n">
        <v>0.1111111111111111</v>
      </c>
      <c r="CB2823" t="n">
        <v>0</v>
      </c>
      <c r="CC2823" t="n">
        <v>1</v>
      </c>
      <c r="CD2823" t="n">
        <v>-0.07371985691828403</v>
      </c>
      <c r="CE2823" t="n">
        <v>1</v>
      </c>
    </row>
    <row r="2824">
      <c r="A2824" t="inlineStr">
        <is>
          <t>Li et al (2022)</t>
        </is>
      </c>
      <c r="B2824" t="n">
        <v>858</v>
      </c>
      <c r="C2824" t="n">
        <v>0.01470244212339225</v>
      </c>
      <c r="D2824" t="n">
        <v>1095</v>
      </c>
      <c r="E2824">
        <f>IF(ISNUMBER($BA2824),$BA2824,IF(AND(ISNUMBER($D2824),ISNUMBER($BW2824),ISNUMBER($BX2824)),$D2824*($BX2824-$BW2824+1),""))</f>
        <v>9855.0</v>
      </c>
      <c r="F2824" t="inlineStr">
        <is>
          <t>calculated</t>
        </is>
      </c>
      <c r="G2824" t="inlineStr">
        <is>
          <t>coded</t>
        </is>
      </c>
      <c r="H2824" t="inlineStr">
        <is>
          <t>partial</t>
        </is>
      </c>
      <c r="I2824" t="inlineStr">
        <is>
          <t>T-Statistic available</t>
        </is>
      </c>
      <c r="J2824">
        <f>IF($BW2824&lt;&gt;"",$BW2824,"")</f>
        <v>2008.0</v>
      </c>
      <c r="K2824">
        <f>IF($BX2824&lt;&gt;"",$BX2824,"")</f>
        <v>2016.0</v>
      </c>
      <c r="L2824">
        <f>IF(AND(ISNUMBER($BW2824),ISNUMBER($BX2824)),($BW2824+$BX2824)/2,"")</f>
        <v>2012.0</v>
      </c>
      <c r="M2824">
        <f>IF($L2824&lt;&gt;"",$L2824,"")</f>
        <v>2012.0</v>
      </c>
      <c r="N2824">
        <f>IF(AND(ISNUMBER($BW2824),ISNUMBER($BX2824)),MIN(1,MAX(0,($BX2824-2016+1)/($BX2824-$BW2824+1))),"")</f>
        <v>0.1111111111111111</v>
      </c>
      <c r="O2824">
        <f>IF(AND(ISNUMBER($BW2824),ISNUMBER($BX2824)),MIN(1,MAX(0,($BX2824-2017+1)/($BX2824-$BW2824+1))),"")</f>
        <v>0.0</v>
      </c>
      <c r="P2824">
        <f>IF(AND(ISNUMBER($BW2824),ISNUMBER($BX2824)),MIN(1,MAX(0,($BX2824-2018+1)/($BX2824-$BW2824+1))),"")</f>
        <v>0.0</v>
      </c>
      <c r="Q2824">
        <f>IF(AND(ISNUMBER($BW2824),ISNUMBER($BX2824)),MIN(1,MAX(0,($BX2824-2019+1)/($BX2824-$BW2824+1))),"")</f>
        <v>0.0</v>
      </c>
      <c r="R2824">
        <f>IF(AND(ISNUMBER($BW2824),ISNUMBER($BX2824)),MIN(1,MAX(0,($BX2824-2016+1)/($BX2824-$BW2824+1))),"")</f>
        <v>0.1111111111111111</v>
      </c>
      <c r="S2824">
        <f>IF($L2824&lt;&gt;"",IF($L2824&gt;=2015.5,1,0),"")</f>
        <v>0.0</v>
      </c>
      <c r="T2824">
        <f>IF($L2824&lt;&gt;"",IF($L2824&gt;=2016,1,0),"")</f>
        <v>0.0</v>
      </c>
      <c r="U2824">
        <f>IF(ISNUMBER($BX2824),IF($BX2824&gt;=2016,1,0),"")</f>
        <v>1.0</v>
      </c>
      <c r="V2824">
        <f>IF(ISNUMBER($BW2824),IF($BW2824&gt;=2016,1,0),"")</f>
        <v>0.0</v>
      </c>
      <c r="W2824" t="str">
        <f>IF(AND(ISNUMBER($BW2824),ISNUMBER($BX2824)),IF($BW2824&gt;=2016,"post-only",IF($BX2824&lt;2016,"pre-only","mixed")),"")</f>
        <v>mixed</v>
      </c>
      <c r="X2824">
        <f>IF(AND(ISNUMBER($BW2824),ISNUMBER($BX2824)),MIN(1,MAX(0,($BX2824-2017+1)/($BX2824-$BW2824+1))),"")</f>
        <v>0.0</v>
      </c>
      <c r="Y2824">
        <f>IF(AND(ISNUMBER($BW2824),ISNUMBER($BX2824)),MIN(1,MAX(0,($BX2824-2018+1)/($BX2824-$BW2824+1))),"")</f>
        <v>0.0</v>
      </c>
      <c r="Z2824">
        <f>IF(AND(ISNUMBER($BW2824),ISNUMBER($BX2824)),MIN(1,MAX(0,($BX2824-2019+1)/($BX2824-$BW2824+1))),"")</f>
        <v>0.0</v>
      </c>
      <c r="AA2824">
        <f>IF(ISNUMBER($BX2824),IF($BX2824&gt;=2017,1,0),"")</f>
        <v>0.0</v>
      </c>
      <c r="AB2824">
        <f>IF(ISNUMBER($BX2824),IF($BX2824&gt;=2018,1,0),"")</f>
        <v>0.0</v>
      </c>
      <c r="AC2824">
        <f>IF(ISNUMBER($BX2824),IF($BX2824&gt;=2019,1,0),"")</f>
        <v>0.0</v>
      </c>
      <c r="AD2824">
        <f>IF($L2824&lt;&gt;"",IF($L2824&gt;2013,1,0),"")</f>
        <v>0.0</v>
      </c>
      <c r="AE2824">
        <f>IF($L2824&lt;&gt;"",1+IF($L2824&gt;2011,1,0)+IF($L2824&gt;2014,1,0),"")</f>
        <v>2.0</v>
      </c>
      <c r="AF2824" t="inlineStr">
        <is>
          <t>loan (interest rate)</t>
        </is>
      </c>
      <c r="AG2824" t="inlineStr">
        <is>
          <t>performance</t>
        </is>
      </c>
      <c r="AH2824" t="inlineStr">
        <is>
          <t>non-sensitive</t>
        </is>
      </c>
      <c r="AI2824" t="inlineStr">
        <is>
          <t>with ETS/CT</t>
        </is>
      </c>
      <c r="AJ2824" t="inlineStr">
        <is>
          <t>without ETS/CT</t>
        </is>
      </c>
      <c r="AK2824" t="str">
        <f>IF(AND($CF2824&lt;&gt;"",IFERROR(INDEX(subsample_country_map!$B:$B,MATCH($CF2824,subsample_country_map!$A:$A,0)),"")&lt;&gt;""),INDEX(subsample_country_map!$B:$B,MATCH($CF2824,subsample_country_map!$A:$A,0)),INDEX(lookup!$AA:$AA,MATCH($A2824,lookup!$A:$A,0)))</f>
        <v>3_AsiaPac</v>
      </c>
      <c r="AL2824" t="str">
        <f>IF(AND($CF2824&lt;&gt;"",IFERROR(INDEX(subsample_country_map!$C:$C,MATCH($CF2824,subsample_country_map!$A:$A,0)),"")&lt;&gt;""),INDEX(subsample_country_map!$C:$C,MATCH($CF2824,subsample_country_map!$A:$A,0)),INDEX(lookup!$AB:$AB,MATCH($A2824,lookup!$A:$A,0)))</f>
        <v>2_developing</v>
      </c>
      <c r="AM2824" t="str">
        <f>IF(AND($CF2824&lt;&gt;"",IFERROR(INDEX(subsample_country_map!$D:$D,MATCH($CF2824,subsample_country_map!$A:$A,0)),"")&lt;&gt;""),INDEX(subsample_country_map!$D:$D,MATCH($CF2824,subsample_country_map!$A:$A,0)),INDEX(lookup!$AC:$AC,MATCH($A2824,lookup!$A:$A,0)))</f>
        <v>2_non_western</v>
      </c>
      <c r="AN2824" t="str">
        <f>IF(AND($CF2824&lt;&gt;"",IFERROR(INDEX(subsample_country_map!$E:$E,MATCH($CF2824,subsample_country_map!$A:$A,0)),"")&lt;&gt;""),INDEX(subsample_country_map!$E:$E,MATCH($CF2824,subsample_country_map!$A:$A,0)),INDEX(lookup!$AD:$AD,MATCH($A2824,lookup!$A:$A,0)))</f>
        <v>2_civil law</v>
      </c>
      <c r="AO2824" t="str">
        <f>INDEX(lookup!$Y:$Y,MATCH($A2824,lookup!$A:$A,0))</f>
        <v>0_published</v>
      </c>
      <c r="AP2824" t="str">
        <f>INDEX(lookup!$Z:$Z,MATCH($A2824,lookup!$A:$A,0))</f>
        <v>1_VHB high</v>
      </c>
      <c r="AQ2824" t="str">
        <f>INDEX(lookup!$W:$W,MATCH($A2824,lookup!$A:$A,0))</f>
        <v>2_sust</v>
      </c>
      <c r="AR2824" t="inlineStr">
        <is>
          <t>China</t>
        </is>
      </c>
      <c r="AS2824" t="inlineStr">
        <is>
          <t>v10_version</t>
        </is>
      </c>
      <c r="BO2824" t="inlineStr">
        <is>
          <t>original</t>
        </is>
      </c>
      <c r="BP2824" t="inlineStr">
        <is>
          <t>Li et al (2022)</t>
        </is>
      </c>
      <c r="BQ2824" t="inlineStr">
        <is>
          <t>v10-adopted</t>
        </is>
      </c>
      <c r="BT2824" t="n">
        <v>0</v>
      </c>
      <c r="BV2824" t="n">
        <v>858</v>
      </c>
      <c r="BW2824" t="n">
        <v>2008</v>
      </c>
      <c r="BX2824" t="n">
        <v>2016</v>
      </c>
      <c r="BZ2824" t="n">
        <v>2012</v>
      </c>
      <c r="CA2824" t="n">
        <v>0.1111111111111111</v>
      </c>
      <c r="CB2824" t="n">
        <v>0</v>
      </c>
      <c r="CC2824" t="n">
        <v>1</v>
      </c>
      <c r="CD2824" t="n">
        <v>0.01470350162961663</v>
      </c>
      <c r="CE2824" t="n">
        <v>1</v>
      </c>
    </row>
    <row r="2825">
      <c r="A2825" t="inlineStr">
        <is>
          <t>Li et al (2022)</t>
        </is>
      </c>
      <c r="B2825" t="n">
        <v>859</v>
      </c>
      <c r="C2825" t="n">
        <v>0.003400300743453773</v>
      </c>
      <c r="D2825" t="n">
        <v>216</v>
      </c>
      <c r="E2825">
        <f>IF(ISNUMBER($BA2825),$BA2825,IF(AND(ISNUMBER($D2825),ISNUMBER($BW2825),ISNUMBER($BX2825)),$D2825*($BX2825-$BW2825+1),""))</f>
        <v>1944.0</v>
      </c>
      <c r="F2825" t="inlineStr">
        <is>
          <t>calculated</t>
        </is>
      </c>
      <c r="G2825" t="inlineStr">
        <is>
          <t>coded</t>
        </is>
      </c>
      <c r="H2825" t="inlineStr">
        <is>
          <t>partial</t>
        </is>
      </c>
      <c r="I2825" t="inlineStr">
        <is>
          <t>T-Statistic available</t>
        </is>
      </c>
      <c r="J2825">
        <f>IF($BW2825&lt;&gt;"",$BW2825,"")</f>
        <v>2008.0</v>
      </c>
      <c r="K2825">
        <f>IF($BX2825&lt;&gt;"",$BX2825,"")</f>
        <v>2016.0</v>
      </c>
      <c r="L2825">
        <f>IF(AND(ISNUMBER($BW2825),ISNUMBER($BX2825)),($BW2825+$BX2825)/2,"")</f>
        <v>2012.0</v>
      </c>
      <c r="M2825">
        <f>IF($L2825&lt;&gt;"",$L2825,"")</f>
        <v>2012.0</v>
      </c>
      <c r="N2825">
        <f>IF(AND(ISNUMBER($BW2825),ISNUMBER($BX2825)),MIN(1,MAX(0,($BX2825-2016+1)/($BX2825-$BW2825+1))),"")</f>
        <v>0.1111111111111111</v>
      </c>
      <c r="O2825">
        <f>IF(AND(ISNUMBER($BW2825),ISNUMBER($BX2825)),MIN(1,MAX(0,($BX2825-2017+1)/($BX2825-$BW2825+1))),"")</f>
        <v>0.0</v>
      </c>
      <c r="P2825">
        <f>IF(AND(ISNUMBER($BW2825),ISNUMBER($BX2825)),MIN(1,MAX(0,($BX2825-2018+1)/($BX2825-$BW2825+1))),"")</f>
        <v>0.0</v>
      </c>
      <c r="Q2825">
        <f>IF(AND(ISNUMBER($BW2825),ISNUMBER($BX2825)),MIN(1,MAX(0,($BX2825-2019+1)/($BX2825-$BW2825+1))),"")</f>
        <v>0.0</v>
      </c>
      <c r="R2825">
        <f>IF(AND(ISNUMBER($BW2825),ISNUMBER($BX2825)),MIN(1,MAX(0,($BX2825-2016+1)/($BX2825-$BW2825+1))),"")</f>
        <v>0.1111111111111111</v>
      </c>
      <c r="S2825">
        <f>IF($L2825&lt;&gt;"",IF($L2825&gt;=2015.5,1,0),"")</f>
        <v>0.0</v>
      </c>
      <c r="T2825">
        <f>IF($L2825&lt;&gt;"",IF($L2825&gt;=2016,1,0),"")</f>
        <v>0.0</v>
      </c>
      <c r="U2825">
        <f>IF(ISNUMBER($BX2825),IF($BX2825&gt;=2016,1,0),"")</f>
        <v>1.0</v>
      </c>
      <c r="V2825">
        <f>IF(ISNUMBER($BW2825),IF($BW2825&gt;=2016,1,0),"")</f>
        <v>0.0</v>
      </c>
      <c r="W2825" t="str">
        <f>IF(AND(ISNUMBER($BW2825),ISNUMBER($BX2825)),IF($BW2825&gt;=2016,"post-only",IF($BX2825&lt;2016,"pre-only","mixed")),"")</f>
        <v>mixed</v>
      </c>
      <c r="X2825">
        <f>IF(AND(ISNUMBER($BW2825),ISNUMBER($BX2825)),MIN(1,MAX(0,($BX2825-2017+1)/($BX2825-$BW2825+1))),"")</f>
        <v>0.0</v>
      </c>
      <c r="Y2825">
        <f>IF(AND(ISNUMBER($BW2825),ISNUMBER($BX2825)),MIN(1,MAX(0,($BX2825-2018+1)/($BX2825-$BW2825+1))),"")</f>
        <v>0.0</v>
      </c>
      <c r="Z2825">
        <f>IF(AND(ISNUMBER($BW2825),ISNUMBER($BX2825)),MIN(1,MAX(0,($BX2825-2019+1)/($BX2825-$BW2825+1))),"")</f>
        <v>0.0</v>
      </c>
      <c r="AA2825">
        <f>IF(ISNUMBER($BX2825),IF($BX2825&gt;=2017,1,0),"")</f>
        <v>0.0</v>
      </c>
      <c r="AB2825">
        <f>IF(ISNUMBER($BX2825),IF($BX2825&gt;=2018,1,0),"")</f>
        <v>0.0</v>
      </c>
      <c r="AC2825">
        <f>IF(ISNUMBER($BX2825),IF($BX2825&gt;=2019,1,0),"")</f>
        <v>0.0</v>
      </c>
      <c r="AD2825">
        <f>IF($L2825&lt;&gt;"",IF($L2825&gt;2013,1,0),"")</f>
        <v>0.0</v>
      </c>
      <c r="AE2825">
        <f>IF($L2825&lt;&gt;"",1+IF($L2825&gt;2011,1,0)+IF($L2825&gt;2014,1,0),"")</f>
        <v>2.0</v>
      </c>
      <c r="AF2825" t="inlineStr">
        <is>
          <t>loan (interest rate)</t>
        </is>
      </c>
      <c r="AG2825" t="inlineStr">
        <is>
          <t>performance</t>
        </is>
      </c>
      <c r="AH2825" t="inlineStr">
        <is>
          <t>non-sensitive</t>
        </is>
      </c>
      <c r="AI2825" t="inlineStr">
        <is>
          <t>with ETS/CT</t>
        </is>
      </c>
      <c r="AJ2825" t="inlineStr">
        <is>
          <t>without ETS/CT</t>
        </is>
      </c>
      <c r="AK2825" t="str">
        <f>IF(AND($CF2825&lt;&gt;"",IFERROR(INDEX(subsample_country_map!$B:$B,MATCH($CF2825,subsample_country_map!$A:$A,0)),"")&lt;&gt;""),INDEX(subsample_country_map!$B:$B,MATCH($CF2825,subsample_country_map!$A:$A,0)),INDEX(lookup!$AA:$AA,MATCH($A2825,lookup!$A:$A,0)))</f>
        <v>3_AsiaPac</v>
      </c>
      <c r="AL2825" t="str">
        <f>IF(AND($CF2825&lt;&gt;"",IFERROR(INDEX(subsample_country_map!$C:$C,MATCH($CF2825,subsample_country_map!$A:$A,0)),"")&lt;&gt;""),INDEX(subsample_country_map!$C:$C,MATCH($CF2825,subsample_country_map!$A:$A,0)),INDEX(lookup!$AB:$AB,MATCH($A2825,lookup!$A:$A,0)))</f>
        <v>2_developing</v>
      </c>
      <c r="AM2825" t="str">
        <f>IF(AND($CF2825&lt;&gt;"",IFERROR(INDEX(subsample_country_map!$D:$D,MATCH($CF2825,subsample_country_map!$A:$A,0)),"")&lt;&gt;""),INDEX(subsample_country_map!$D:$D,MATCH($CF2825,subsample_country_map!$A:$A,0)),INDEX(lookup!$AC:$AC,MATCH($A2825,lookup!$A:$A,0)))</f>
        <v>2_non_western</v>
      </c>
      <c r="AN2825" t="str">
        <f>IF(AND($CF2825&lt;&gt;"",IFERROR(INDEX(subsample_country_map!$E:$E,MATCH($CF2825,subsample_country_map!$A:$A,0)),"")&lt;&gt;""),INDEX(subsample_country_map!$E:$E,MATCH($CF2825,subsample_country_map!$A:$A,0)),INDEX(lookup!$AD:$AD,MATCH($A2825,lookup!$A:$A,0)))</f>
        <v>2_civil law</v>
      </c>
      <c r="AO2825" t="str">
        <f>INDEX(lookup!$Y:$Y,MATCH($A2825,lookup!$A:$A,0))</f>
        <v>0_published</v>
      </c>
      <c r="AP2825" t="str">
        <f>INDEX(lookup!$Z:$Z,MATCH($A2825,lookup!$A:$A,0))</f>
        <v>1_VHB high</v>
      </c>
      <c r="AQ2825" t="str">
        <f>INDEX(lookup!$W:$W,MATCH($A2825,lookup!$A:$A,0))</f>
        <v>2_sust</v>
      </c>
      <c r="AR2825" t="inlineStr">
        <is>
          <t>China</t>
        </is>
      </c>
      <c r="AS2825" t="inlineStr">
        <is>
          <t>v10_version</t>
        </is>
      </c>
      <c r="BO2825" t="inlineStr">
        <is>
          <t>original</t>
        </is>
      </c>
      <c r="BP2825" t="inlineStr">
        <is>
          <t>Li et al (2022)</t>
        </is>
      </c>
      <c r="BQ2825" t="inlineStr">
        <is>
          <t>v10-adopted</t>
        </is>
      </c>
      <c r="BT2825" t="n">
        <v>0</v>
      </c>
      <c r="BV2825" t="n">
        <v>859</v>
      </c>
      <c r="BW2825" t="n">
        <v>2008</v>
      </c>
      <c r="BX2825" t="n">
        <v>2016</v>
      </c>
      <c r="BZ2825" t="n">
        <v>2012</v>
      </c>
      <c r="CA2825" t="n">
        <v>0.1111111111111111</v>
      </c>
      <c r="CB2825" t="n">
        <v>0</v>
      </c>
      <c r="CC2825" t="n">
        <v>1</v>
      </c>
      <c r="CD2825" t="n">
        <v>0.00340031384835492</v>
      </c>
      <c r="CE2825" t="n">
        <v>1</v>
      </c>
    </row>
    <row r="2826">
      <c r="A2826" t="inlineStr">
        <is>
          <t>Li et al (2022)</t>
        </is>
      </c>
      <c r="B2826" t="n">
        <v>860</v>
      </c>
      <c r="C2826" t="n">
        <v>-0.1118603490953321</v>
      </c>
      <c r="D2826" t="n">
        <v>390</v>
      </c>
      <c r="E2826">
        <f>IF(ISNUMBER($BA2826),$BA2826,IF(AND(ISNUMBER($D2826),ISNUMBER($BW2826),ISNUMBER($BX2826)),$D2826*($BX2826-$BW2826+1),""))</f>
        <v>3510.0</v>
      </c>
      <c r="F2826" t="inlineStr">
        <is>
          <t>calculated</t>
        </is>
      </c>
      <c r="G2826" t="inlineStr">
        <is>
          <t>coded</t>
        </is>
      </c>
      <c r="H2826" t="inlineStr">
        <is>
          <t>partial</t>
        </is>
      </c>
      <c r="I2826" t="inlineStr">
        <is>
          <t>T-Statistic available</t>
        </is>
      </c>
      <c r="J2826">
        <f>IF($BW2826&lt;&gt;"",$BW2826,"")</f>
        <v>2008.0</v>
      </c>
      <c r="K2826">
        <f>IF($BX2826&lt;&gt;"",$BX2826,"")</f>
        <v>2016.0</v>
      </c>
      <c r="L2826">
        <f>IF(AND(ISNUMBER($BW2826),ISNUMBER($BX2826)),($BW2826+$BX2826)/2,"")</f>
        <v>2012.0</v>
      </c>
      <c r="M2826">
        <f>IF($L2826&lt;&gt;"",$L2826,"")</f>
        <v>2012.0</v>
      </c>
      <c r="N2826">
        <f>IF(AND(ISNUMBER($BW2826),ISNUMBER($BX2826)),MIN(1,MAX(0,($BX2826-2016+1)/($BX2826-$BW2826+1))),"")</f>
        <v>0.1111111111111111</v>
      </c>
      <c r="O2826">
        <f>IF(AND(ISNUMBER($BW2826),ISNUMBER($BX2826)),MIN(1,MAX(0,($BX2826-2017+1)/($BX2826-$BW2826+1))),"")</f>
        <v>0.0</v>
      </c>
      <c r="P2826">
        <f>IF(AND(ISNUMBER($BW2826),ISNUMBER($BX2826)),MIN(1,MAX(0,($BX2826-2018+1)/($BX2826-$BW2826+1))),"")</f>
        <v>0.0</v>
      </c>
      <c r="Q2826">
        <f>IF(AND(ISNUMBER($BW2826),ISNUMBER($BX2826)),MIN(1,MAX(0,($BX2826-2019+1)/($BX2826-$BW2826+1))),"")</f>
        <v>0.0</v>
      </c>
      <c r="R2826">
        <f>IF(AND(ISNUMBER($BW2826),ISNUMBER($BX2826)),MIN(1,MAX(0,($BX2826-2016+1)/($BX2826-$BW2826+1))),"")</f>
        <v>0.1111111111111111</v>
      </c>
      <c r="S2826">
        <f>IF($L2826&lt;&gt;"",IF($L2826&gt;=2015.5,1,0),"")</f>
        <v>0.0</v>
      </c>
      <c r="T2826">
        <f>IF($L2826&lt;&gt;"",IF($L2826&gt;=2016,1,0),"")</f>
        <v>0.0</v>
      </c>
      <c r="U2826">
        <f>IF(ISNUMBER($BX2826),IF($BX2826&gt;=2016,1,0),"")</f>
        <v>1.0</v>
      </c>
      <c r="V2826">
        <f>IF(ISNUMBER($BW2826),IF($BW2826&gt;=2016,1,0),"")</f>
        <v>0.0</v>
      </c>
      <c r="W2826" t="str">
        <f>IF(AND(ISNUMBER($BW2826),ISNUMBER($BX2826)),IF($BW2826&gt;=2016,"post-only",IF($BX2826&lt;2016,"pre-only","mixed")),"")</f>
        <v>mixed</v>
      </c>
      <c r="X2826">
        <f>IF(AND(ISNUMBER($BW2826),ISNUMBER($BX2826)),MIN(1,MAX(0,($BX2826-2017+1)/($BX2826-$BW2826+1))),"")</f>
        <v>0.0</v>
      </c>
      <c r="Y2826">
        <f>IF(AND(ISNUMBER($BW2826),ISNUMBER($BX2826)),MIN(1,MAX(0,($BX2826-2018+1)/($BX2826-$BW2826+1))),"")</f>
        <v>0.0</v>
      </c>
      <c r="Z2826">
        <f>IF(AND(ISNUMBER($BW2826),ISNUMBER($BX2826)),MIN(1,MAX(0,($BX2826-2019+1)/($BX2826-$BW2826+1))),"")</f>
        <v>0.0</v>
      </c>
      <c r="AA2826">
        <f>IF(ISNUMBER($BX2826),IF($BX2826&gt;=2017,1,0),"")</f>
        <v>0.0</v>
      </c>
      <c r="AB2826">
        <f>IF(ISNUMBER($BX2826),IF($BX2826&gt;=2018,1,0),"")</f>
        <v>0.0</v>
      </c>
      <c r="AC2826">
        <f>IF(ISNUMBER($BX2826),IF($BX2826&gt;=2019,1,0),"")</f>
        <v>0.0</v>
      </c>
      <c r="AD2826">
        <f>IF($L2826&lt;&gt;"",IF($L2826&gt;2013,1,0),"")</f>
        <v>0.0</v>
      </c>
      <c r="AE2826">
        <f>IF($L2826&lt;&gt;"",1+IF($L2826&gt;2011,1,0)+IF($L2826&gt;2014,1,0),"")</f>
        <v>2.0</v>
      </c>
      <c r="AF2826" t="inlineStr">
        <is>
          <t>loan (interest rate)</t>
        </is>
      </c>
      <c r="AG2826" t="inlineStr">
        <is>
          <t>performance</t>
        </is>
      </c>
      <c r="AH2826" t="inlineStr">
        <is>
          <t>non-sensitive</t>
        </is>
      </c>
      <c r="AI2826" t="inlineStr">
        <is>
          <t>with ETS/CT</t>
        </is>
      </c>
      <c r="AJ2826" t="inlineStr">
        <is>
          <t>without ETS/CT</t>
        </is>
      </c>
      <c r="AK2826" t="str">
        <f>IF(AND($CF2826&lt;&gt;"",IFERROR(INDEX(subsample_country_map!$B:$B,MATCH($CF2826,subsample_country_map!$A:$A,0)),"")&lt;&gt;""),INDEX(subsample_country_map!$B:$B,MATCH($CF2826,subsample_country_map!$A:$A,0)),INDEX(lookup!$AA:$AA,MATCH($A2826,lookup!$A:$A,0)))</f>
        <v>3_AsiaPac</v>
      </c>
      <c r="AL2826" t="str">
        <f>IF(AND($CF2826&lt;&gt;"",IFERROR(INDEX(subsample_country_map!$C:$C,MATCH($CF2826,subsample_country_map!$A:$A,0)),"")&lt;&gt;""),INDEX(subsample_country_map!$C:$C,MATCH($CF2826,subsample_country_map!$A:$A,0)),INDEX(lookup!$AB:$AB,MATCH($A2826,lookup!$A:$A,0)))</f>
        <v>2_developing</v>
      </c>
      <c r="AM2826" t="str">
        <f>IF(AND($CF2826&lt;&gt;"",IFERROR(INDEX(subsample_country_map!$D:$D,MATCH($CF2826,subsample_country_map!$A:$A,0)),"")&lt;&gt;""),INDEX(subsample_country_map!$D:$D,MATCH($CF2826,subsample_country_map!$A:$A,0)),INDEX(lookup!$AC:$AC,MATCH($A2826,lookup!$A:$A,0)))</f>
        <v>2_non_western</v>
      </c>
      <c r="AN2826" t="str">
        <f>IF(AND($CF2826&lt;&gt;"",IFERROR(INDEX(subsample_country_map!$E:$E,MATCH($CF2826,subsample_country_map!$A:$A,0)),"")&lt;&gt;""),INDEX(subsample_country_map!$E:$E,MATCH($CF2826,subsample_country_map!$A:$A,0)),INDEX(lookup!$AD:$AD,MATCH($A2826,lookup!$A:$A,0)))</f>
        <v>2_civil law</v>
      </c>
      <c r="AO2826" t="str">
        <f>INDEX(lookup!$Y:$Y,MATCH($A2826,lookup!$A:$A,0))</f>
        <v>0_published</v>
      </c>
      <c r="AP2826" t="str">
        <f>INDEX(lookup!$Z:$Z,MATCH($A2826,lookup!$A:$A,0))</f>
        <v>1_VHB high</v>
      </c>
      <c r="AQ2826" t="str">
        <f>INDEX(lookup!$W:$W,MATCH($A2826,lookup!$A:$A,0))</f>
        <v>2_sust</v>
      </c>
      <c r="AR2826" t="inlineStr">
        <is>
          <t>China</t>
        </is>
      </c>
      <c r="AS2826" t="inlineStr">
        <is>
          <t>v10_version</t>
        </is>
      </c>
      <c r="BO2826" t="inlineStr">
        <is>
          <t>original</t>
        </is>
      </c>
      <c r="BP2826" t="inlineStr">
        <is>
          <t>Li et al (2022)</t>
        </is>
      </c>
      <c r="BQ2826" t="inlineStr">
        <is>
          <t>v10-adopted</t>
        </is>
      </c>
      <c r="BT2826" t="n">
        <v>0</v>
      </c>
      <c r="BV2826" t="n">
        <v>860</v>
      </c>
      <c r="BW2826" t="n">
        <v>2008</v>
      </c>
      <c r="BX2826" t="n">
        <v>2016</v>
      </c>
      <c r="BZ2826" t="n">
        <v>2012</v>
      </c>
      <c r="CA2826" t="n">
        <v>0.1111111111111111</v>
      </c>
      <c r="CB2826" t="n">
        <v>0</v>
      </c>
      <c r="CC2826" t="n">
        <v>1</v>
      </c>
      <c r="CD2826" t="n">
        <v>-0.11233044320921</v>
      </c>
      <c r="CE2826" t="n">
        <v>1</v>
      </c>
    </row>
    <row r="2827">
      <c r="A2827" t="inlineStr">
        <is>
          <t>Li et al (2022)</t>
        </is>
      </c>
      <c r="B2827" t="n">
        <v>861</v>
      </c>
      <c r="C2827" t="n">
        <v>-0.07488775246332052</v>
      </c>
      <c r="D2827" t="n">
        <v>1205</v>
      </c>
      <c r="E2827">
        <f>IF(ISNUMBER($BA2827),$BA2827,IF(AND(ISNUMBER($D2827),ISNUMBER($BW2827),ISNUMBER($BX2827)),$D2827*($BX2827-$BW2827+1),""))</f>
        <v>10845.0</v>
      </c>
      <c r="F2827" t="inlineStr">
        <is>
          <t>calculated</t>
        </is>
      </c>
      <c r="G2827" t="inlineStr">
        <is>
          <t>coded</t>
        </is>
      </c>
      <c r="H2827" t="inlineStr">
        <is>
          <t>partial</t>
        </is>
      </c>
      <c r="I2827" t="inlineStr">
        <is>
          <t>T-Statistic available</t>
        </is>
      </c>
      <c r="J2827">
        <f>IF($BW2827&lt;&gt;"",$BW2827,"")</f>
        <v>2008.0</v>
      </c>
      <c r="K2827">
        <f>IF($BX2827&lt;&gt;"",$BX2827,"")</f>
        <v>2016.0</v>
      </c>
      <c r="L2827">
        <f>IF(AND(ISNUMBER($BW2827),ISNUMBER($BX2827)),($BW2827+$BX2827)/2,"")</f>
        <v>2012.0</v>
      </c>
      <c r="M2827">
        <f>IF($L2827&lt;&gt;"",$L2827,"")</f>
        <v>2012.0</v>
      </c>
      <c r="N2827">
        <f>IF(AND(ISNUMBER($BW2827),ISNUMBER($BX2827)),MIN(1,MAX(0,($BX2827-2016+1)/($BX2827-$BW2827+1))),"")</f>
        <v>0.1111111111111111</v>
      </c>
      <c r="O2827">
        <f>IF(AND(ISNUMBER($BW2827),ISNUMBER($BX2827)),MIN(1,MAX(0,($BX2827-2017+1)/($BX2827-$BW2827+1))),"")</f>
        <v>0.0</v>
      </c>
      <c r="P2827">
        <f>IF(AND(ISNUMBER($BW2827),ISNUMBER($BX2827)),MIN(1,MAX(0,($BX2827-2018+1)/($BX2827-$BW2827+1))),"")</f>
        <v>0.0</v>
      </c>
      <c r="Q2827">
        <f>IF(AND(ISNUMBER($BW2827),ISNUMBER($BX2827)),MIN(1,MAX(0,($BX2827-2019+1)/($BX2827-$BW2827+1))),"")</f>
        <v>0.0</v>
      </c>
      <c r="R2827">
        <f>IF(AND(ISNUMBER($BW2827),ISNUMBER($BX2827)),MIN(1,MAX(0,($BX2827-2016+1)/($BX2827-$BW2827+1))),"")</f>
        <v>0.1111111111111111</v>
      </c>
      <c r="S2827">
        <f>IF($L2827&lt;&gt;"",IF($L2827&gt;=2015.5,1,0),"")</f>
        <v>0.0</v>
      </c>
      <c r="T2827">
        <f>IF($L2827&lt;&gt;"",IF($L2827&gt;=2016,1,0),"")</f>
        <v>0.0</v>
      </c>
      <c r="U2827">
        <f>IF(ISNUMBER($BX2827),IF($BX2827&gt;=2016,1,0),"")</f>
        <v>1.0</v>
      </c>
      <c r="V2827">
        <f>IF(ISNUMBER($BW2827),IF($BW2827&gt;=2016,1,0),"")</f>
        <v>0.0</v>
      </c>
      <c r="W2827" t="str">
        <f>IF(AND(ISNUMBER($BW2827),ISNUMBER($BX2827)),IF($BW2827&gt;=2016,"post-only",IF($BX2827&lt;2016,"pre-only","mixed")),"")</f>
        <v>mixed</v>
      </c>
      <c r="X2827">
        <f>IF(AND(ISNUMBER($BW2827),ISNUMBER($BX2827)),MIN(1,MAX(0,($BX2827-2017+1)/($BX2827-$BW2827+1))),"")</f>
        <v>0.0</v>
      </c>
      <c r="Y2827">
        <f>IF(AND(ISNUMBER($BW2827),ISNUMBER($BX2827)),MIN(1,MAX(0,($BX2827-2018+1)/($BX2827-$BW2827+1))),"")</f>
        <v>0.0</v>
      </c>
      <c r="Z2827">
        <f>IF(AND(ISNUMBER($BW2827),ISNUMBER($BX2827)),MIN(1,MAX(0,($BX2827-2019+1)/($BX2827-$BW2827+1))),"")</f>
        <v>0.0</v>
      </c>
      <c r="AA2827">
        <f>IF(ISNUMBER($BX2827),IF($BX2827&gt;=2017,1,0),"")</f>
        <v>0.0</v>
      </c>
      <c r="AB2827">
        <f>IF(ISNUMBER($BX2827),IF($BX2827&gt;=2018,1,0),"")</f>
        <v>0.0</v>
      </c>
      <c r="AC2827">
        <f>IF(ISNUMBER($BX2827),IF($BX2827&gt;=2019,1,0),"")</f>
        <v>0.0</v>
      </c>
      <c r="AD2827">
        <f>IF($L2827&lt;&gt;"",IF($L2827&gt;2013,1,0),"")</f>
        <v>0.0</v>
      </c>
      <c r="AE2827">
        <f>IF($L2827&lt;&gt;"",1+IF($L2827&gt;2011,1,0)+IF($L2827&gt;2014,1,0),"")</f>
        <v>2.0</v>
      </c>
      <c r="AF2827" t="inlineStr">
        <is>
          <t>loan (interest rate)</t>
        </is>
      </c>
      <c r="AG2827" t="inlineStr">
        <is>
          <t>performance</t>
        </is>
      </c>
      <c r="AH2827" t="inlineStr">
        <is>
          <t>non-sensitive</t>
        </is>
      </c>
      <c r="AI2827" t="inlineStr">
        <is>
          <t>with ETS/CT</t>
        </is>
      </c>
      <c r="AJ2827" t="inlineStr">
        <is>
          <t>without ETS/CT</t>
        </is>
      </c>
      <c r="AK2827" t="str">
        <f>IF(AND($CF2827&lt;&gt;"",IFERROR(INDEX(subsample_country_map!$B:$B,MATCH($CF2827,subsample_country_map!$A:$A,0)),"")&lt;&gt;""),INDEX(subsample_country_map!$B:$B,MATCH($CF2827,subsample_country_map!$A:$A,0)),INDEX(lookup!$AA:$AA,MATCH($A2827,lookup!$A:$A,0)))</f>
        <v>3_AsiaPac</v>
      </c>
      <c r="AL2827" t="str">
        <f>IF(AND($CF2827&lt;&gt;"",IFERROR(INDEX(subsample_country_map!$C:$C,MATCH($CF2827,subsample_country_map!$A:$A,0)),"")&lt;&gt;""),INDEX(subsample_country_map!$C:$C,MATCH($CF2827,subsample_country_map!$A:$A,0)),INDEX(lookup!$AB:$AB,MATCH($A2827,lookup!$A:$A,0)))</f>
        <v>2_developing</v>
      </c>
      <c r="AM2827" t="str">
        <f>IF(AND($CF2827&lt;&gt;"",IFERROR(INDEX(subsample_country_map!$D:$D,MATCH($CF2827,subsample_country_map!$A:$A,0)),"")&lt;&gt;""),INDEX(subsample_country_map!$D:$D,MATCH($CF2827,subsample_country_map!$A:$A,0)),INDEX(lookup!$AC:$AC,MATCH($A2827,lookup!$A:$A,0)))</f>
        <v>2_non_western</v>
      </c>
      <c r="AN2827" t="str">
        <f>IF(AND($CF2827&lt;&gt;"",IFERROR(INDEX(subsample_country_map!$E:$E,MATCH($CF2827,subsample_country_map!$A:$A,0)),"")&lt;&gt;""),INDEX(subsample_country_map!$E:$E,MATCH($CF2827,subsample_country_map!$A:$A,0)),INDEX(lookup!$AD:$AD,MATCH($A2827,lookup!$A:$A,0)))</f>
        <v>2_civil law</v>
      </c>
      <c r="AO2827" t="str">
        <f>INDEX(lookup!$Y:$Y,MATCH($A2827,lookup!$A:$A,0))</f>
        <v>0_published</v>
      </c>
      <c r="AP2827" t="str">
        <f>INDEX(lookup!$Z:$Z,MATCH($A2827,lookup!$A:$A,0))</f>
        <v>1_VHB high</v>
      </c>
      <c r="AQ2827" t="str">
        <f>INDEX(lookup!$W:$W,MATCH($A2827,lookup!$A:$A,0))</f>
        <v>2_sust</v>
      </c>
      <c r="AR2827" t="inlineStr">
        <is>
          <t>China</t>
        </is>
      </c>
      <c r="AS2827" t="inlineStr">
        <is>
          <t>v10_version</t>
        </is>
      </c>
      <c r="BO2827" t="inlineStr">
        <is>
          <t>original</t>
        </is>
      </c>
      <c r="BP2827" t="inlineStr">
        <is>
          <t>Li et al (2022)</t>
        </is>
      </c>
      <c r="BQ2827" t="inlineStr">
        <is>
          <t>v10-adopted</t>
        </is>
      </c>
      <c r="BT2827" t="n">
        <v>0</v>
      </c>
      <c r="BV2827" t="n">
        <v>861</v>
      </c>
      <c r="BW2827" t="n">
        <v>2008</v>
      </c>
      <c r="BX2827" t="n">
        <v>2016</v>
      </c>
      <c r="BZ2827" t="n">
        <v>2012</v>
      </c>
      <c r="CA2827" t="n">
        <v>0.1111111111111111</v>
      </c>
      <c r="CB2827" t="n">
        <v>0</v>
      </c>
      <c r="CC2827" t="n">
        <v>1</v>
      </c>
      <c r="CD2827" t="n">
        <v>-0.0750282199791197</v>
      </c>
      <c r="CE2827" t="n">
        <v>1</v>
      </c>
    </row>
    <row r="2828">
      <c r="A2828" t="inlineStr">
        <is>
          <t>Li et al (2022)</t>
        </is>
      </c>
      <c r="B2828" t="n">
        <v>862</v>
      </c>
      <c r="C2828" t="n">
        <v>-0.05181977030754966</v>
      </c>
      <c r="D2828" t="n">
        <v>680</v>
      </c>
      <c r="E2828">
        <f>IF(ISNUMBER($BA2828),$BA2828,IF(AND(ISNUMBER($D2828),ISNUMBER($BW2828),ISNUMBER($BX2828)),$D2828*($BX2828-$BW2828+1),""))</f>
        <v>6120.0</v>
      </c>
      <c r="F2828" t="inlineStr">
        <is>
          <t>calculated</t>
        </is>
      </c>
      <c r="G2828" t="inlineStr">
        <is>
          <t>coded</t>
        </is>
      </c>
      <c r="H2828" t="inlineStr">
        <is>
          <t>partial</t>
        </is>
      </c>
      <c r="I2828" t="inlineStr">
        <is>
          <t>T-Statistic available</t>
        </is>
      </c>
      <c r="J2828">
        <f>IF($BW2828&lt;&gt;"",$BW2828,"")</f>
        <v>2008.0</v>
      </c>
      <c r="K2828">
        <f>IF($BX2828&lt;&gt;"",$BX2828,"")</f>
        <v>2016.0</v>
      </c>
      <c r="L2828">
        <f>IF(AND(ISNUMBER($BW2828),ISNUMBER($BX2828)),($BW2828+$BX2828)/2,"")</f>
        <v>2012.0</v>
      </c>
      <c r="M2828">
        <f>IF($L2828&lt;&gt;"",$L2828,"")</f>
        <v>2012.0</v>
      </c>
      <c r="N2828">
        <f>IF(AND(ISNUMBER($BW2828),ISNUMBER($BX2828)),MIN(1,MAX(0,($BX2828-2016+1)/($BX2828-$BW2828+1))),"")</f>
        <v>0.1111111111111111</v>
      </c>
      <c r="O2828">
        <f>IF(AND(ISNUMBER($BW2828),ISNUMBER($BX2828)),MIN(1,MAX(0,($BX2828-2017+1)/($BX2828-$BW2828+1))),"")</f>
        <v>0.0</v>
      </c>
      <c r="P2828">
        <f>IF(AND(ISNUMBER($BW2828),ISNUMBER($BX2828)),MIN(1,MAX(0,($BX2828-2018+1)/($BX2828-$BW2828+1))),"")</f>
        <v>0.0</v>
      </c>
      <c r="Q2828">
        <f>IF(AND(ISNUMBER($BW2828),ISNUMBER($BX2828)),MIN(1,MAX(0,($BX2828-2019+1)/($BX2828-$BW2828+1))),"")</f>
        <v>0.0</v>
      </c>
      <c r="R2828">
        <f>IF(AND(ISNUMBER($BW2828),ISNUMBER($BX2828)),MIN(1,MAX(0,($BX2828-2016+1)/($BX2828-$BW2828+1))),"")</f>
        <v>0.1111111111111111</v>
      </c>
      <c r="S2828">
        <f>IF($L2828&lt;&gt;"",IF($L2828&gt;=2015.5,1,0),"")</f>
        <v>0.0</v>
      </c>
      <c r="T2828">
        <f>IF($L2828&lt;&gt;"",IF($L2828&gt;=2016,1,0),"")</f>
        <v>0.0</v>
      </c>
      <c r="U2828">
        <f>IF(ISNUMBER($BX2828),IF($BX2828&gt;=2016,1,0),"")</f>
        <v>1.0</v>
      </c>
      <c r="V2828">
        <f>IF(ISNUMBER($BW2828),IF($BW2828&gt;=2016,1,0),"")</f>
        <v>0.0</v>
      </c>
      <c r="W2828" t="str">
        <f>IF(AND(ISNUMBER($BW2828),ISNUMBER($BX2828)),IF($BW2828&gt;=2016,"post-only",IF($BX2828&lt;2016,"pre-only","mixed")),"")</f>
        <v>mixed</v>
      </c>
      <c r="X2828">
        <f>IF(AND(ISNUMBER($BW2828),ISNUMBER($BX2828)),MIN(1,MAX(0,($BX2828-2017+1)/($BX2828-$BW2828+1))),"")</f>
        <v>0.0</v>
      </c>
      <c r="Y2828">
        <f>IF(AND(ISNUMBER($BW2828),ISNUMBER($BX2828)),MIN(1,MAX(0,($BX2828-2018+1)/($BX2828-$BW2828+1))),"")</f>
        <v>0.0</v>
      </c>
      <c r="Z2828">
        <f>IF(AND(ISNUMBER($BW2828),ISNUMBER($BX2828)),MIN(1,MAX(0,($BX2828-2019+1)/($BX2828-$BW2828+1))),"")</f>
        <v>0.0</v>
      </c>
      <c r="AA2828">
        <f>IF(ISNUMBER($BX2828),IF($BX2828&gt;=2017,1,0),"")</f>
        <v>0.0</v>
      </c>
      <c r="AB2828">
        <f>IF(ISNUMBER($BX2828),IF($BX2828&gt;=2018,1,0),"")</f>
        <v>0.0</v>
      </c>
      <c r="AC2828">
        <f>IF(ISNUMBER($BX2828),IF($BX2828&gt;=2019,1,0),"")</f>
        <v>0.0</v>
      </c>
      <c r="AD2828">
        <f>IF($L2828&lt;&gt;"",IF($L2828&gt;2013,1,0),"")</f>
        <v>0.0</v>
      </c>
      <c r="AE2828">
        <f>IF($L2828&lt;&gt;"",1+IF($L2828&gt;2011,1,0)+IF($L2828&gt;2014,1,0),"")</f>
        <v>2.0</v>
      </c>
      <c r="AF2828" t="inlineStr">
        <is>
          <t>loan (interest rate)</t>
        </is>
      </c>
      <c r="AG2828" t="inlineStr">
        <is>
          <t>performance</t>
        </is>
      </c>
      <c r="AH2828" t="inlineStr">
        <is>
          <t>non-sensitive</t>
        </is>
      </c>
      <c r="AI2828" t="inlineStr">
        <is>
          <t>with ETS/CT</t>
        </is>
      </c>
      <c r="AJ2828" t="inlineStr">
        <is>
          <t>without ETS/CT</t>
        </is>
      </c>
      <c r="AK2828" t="str">
        <f>IF(AND($CF2828&lt;&gt;"",IFERROR(INDEX(subsample_country_map!$B:$B,MATCH($CF2828,subsample_country_map!$A:$A,0)),"")&lt;&gt;""),INDEX(subsample_country_map!$B:$B,MATCH($CF2828,subsample_country_map!$A:$A,0)),INDEX(lookup!$AA:$AA,MATCH($A2828,lookup!$A:$A,0)))</f>
        <v>3_AsiaPac</v>
      </c>
      <c r="AL2828" t="str">
        <f>IF(AND($CF2828&lt;&gt;"",IFERROR(INDEX(subsample_country_map!$C:$C,MATCH($CF2828,subsample_country_map!$A:$A,0)),"")&lt;&gt;""),INDEX(subsample_country_map!$C:$C,MATCH($CF2828,subsample_country_map!$A:$A,0)),INDEX(lookup!$AB:$AB,MATCH($A2828,lookup!$A:$A,0)))</f>
        <v>2_developing</v>
      </c>
      <c r="AM2828" t="str">
        <f>IF(AND($CF2828&lt;&gt;"",IFERROR(INDEX(subsample_country_map!$D:$D,MATCH($CF2828,subsample_country_map!$A:$A,0)),"")&lt;&gt;""),INDEX(subsample_country_map!$D:$D,MATCH($CF2828,subsample_country_map!$A:$A,0)),INDEX(lookup!$AC:$AC,MATCH($A2828,lookup!$A:$A,0)))</f>
        <v>2_non_western</v>
      </c>
      <c r="AN2828" t="str">
        <f>IF(AND($CF2828&lt;&gt;"",IFERROR(INDEX(subsample_country_map!$E:$E,MATCH($CF2828,subsample_country_map!$A:$A,0)),"")&lt;&gt;""),INDEX(subsample_country_map!$E:$E,MATCH($CF2828,subsample_country_map!$A:$A,0)),INDEX(lookup!$AD:$AD,MATCH($A2828,lookup!$A:$A,0)))</f>
        <v>2_civil law</v>
      </c>
      <c r="AO2828" t="str">
        <f>INDEX(lookup!$Y:$Y,MATCH($A2828,lookup!$A:$A,0))</f>
        <v>0_published</v>
      </c>
      <c r="AP2828" t="str">
        <f>INDEX(lookup!$Z:$Z,MATCH($A2828,lookup!$A:$A,0))</f>
        <v>1_VHB high</v>
      </c>
      <c r="AQ2828" t="str">
        <f>INDEX(lookup!$W:$W,MATCH($A2828,lookup!$A:$A,0))</f>
        <v>2_sust</v>
      </c>
      <c r="AR2828" t="inlineStr">
        <is>
          <t>China</t>
        </is>
      </c>
      <c r="AS2828" t="inlineStr">
        <is>
          <t>v10_version</t>
        </is>
      </c>
      <c r="BO2828" t="inlineStr">
        <is>
          <t>original</t>
        </is>
      </c>
      <c r="BP2828" t="inlineStr">
        <is>
          <t>Li et al (2022)</t>
        </is>
      </c>
      <c r="BQ2828" t="inlineStr">
        <is>
          <t>v10-adopted</t>
        </is>
      </c>
      <c r="BT2828" t="n">
        <v>0</v>
      </c>
      <c r="BV2828" t="n">
        <v>862</v>
      </c>
      <c r="BW2828" t="n">
        <v>2008</v>
      </c>
      <c r="BX2828" t="n">
        <v>2016</v>
      </c>
      <c r="BZ2828" t="n">
        <v>2012</v>
      </c>
      <c r="CA2828" t="n">
        <v>0.1111111111111111</v>
      </c>
      <c r="CB2828" t="n">
        <v>0</v>
      </c>
      <c r="CC2828" t="n">
        <v>1</v>
      </c>
      <c r="CD2828" t="n">
        <v>-0.0518662288627259</v>
      </c>
      <c r="CE2828" t="n">
        <v>1</v>
      </c>
    </row>
    <row r="2829">
      <c r="A2829" t="inlineStr">
        <is>
          <t>Li et al (2022)</t>
        </is>
      </c>
      <c r="B2829" t="n">
        <v>863</v>
      </c>
      <c r="C2829" t="n">
        <v>-0.05100682132651012</v>
      </c>
      <c r="D2829" t="n">
        <v>1585</v>
      </c>
      <c r="E2829">
        <f>IF(ISNUMBER($BA2829),$BA2829,IF(AND(ISNUMBER($D2829),ISNUMBER($BW2829),ISNUMBER($BX2829)),$D2829*($BX2829-$BW2829+1),""))</f>
        <v>14265.0</v>
      </c>
      <c r="F2829" t="inlineStr">
        <is>
          <t>calculated</t>
        </is>
      </c>
      <c r="G2829" t="inlineStr">
        <is>
          <t>coded</t>
        </is>
      </c>
      <c r="H2829" t="inlineStr">
        <is>
          <t>partial</t>
        </is>
      </c>
      <c r="I2829" t="inlineStr">
        <is>
          <t>T-Statistic available</t>
        </is>
      </c>
      <c r="J2829">
        <f>IF($BW2829&lt;&gt;"",$BW2829,"")</f>
        <v>2008.0</v>
      </c>
      <c r="K2829">
        <f>IF($BX2829&lt;&gt;"",$BX2829,"")</f>
        <v>2016.0</v>
      </c>
      <c r="L2829">
        <f>IF(AND(ISNUMBER($BW2829),ISNUMBER($BX2829)),($BW2829+$BX2829)/2,"")</f>
        <v>2012.0</v>
      </c>
      <c r="M2829">
        <f>IF($L2829&lt;&gt;"",$L2829,"")</f>
        <v>2012.0</v>
      </c>
      <c r="N2829">
        <f>IF(AND(ISNUMBER($BW2829),ISNUMBER($BX2829)),MIN(1,MAX(0,($BX2829-2016+1)/($BX2829-$BW2829+1))),"")</f>
        <v>0.1111111111111111</v>
      </c>
      <c r="O2829">
        <f>IF(AND(ISNUMBER($BW2829),ISNUMBER($BX2829)),MIN(1,MAX(0,($BX2829-2017+1)/($BX2829-$BW2829+1))),"")</f>
        <v>0.0</v>
      </c>
      <c r="P2829">
        <f>IF(AND(ISNUMBER($BW2829),ISNUMBER($BX2829)),MIN(1,MAX(0,($BX2829-2018+1)/($BX2829-$BW2829+1))),"")</f>
        <v>0.0</v>
      </c>
      <c r="Q2829">
        <f>IF(AND(ISNUMBER($BW2829),ISNUMBER($BX2829)),MIN(1,MAX(0,($BX2829-2019+1)/($BX2829-$BW2829+1))),"")</f>
        <v>0.0</v>
      </c>
      <c r="R2829">
        <f>IF(AND(ISNUMBER($BW2829),ISNUMBER($BX2829)),MIN(1,MAX(0,($BX2829-2016+1)/($BX2829-$BW2829+1))),"")</f>
        <v>0.1111111111111111</v>
      </c>
      <c r="S2829">
        <f>IF($L2829&lt;&gt;"",IF($L2829&gt;=2015.5,1,0),"")</f>
        <v>0.0</v>
      </c>
      <c r="T2829">
        <f>IF($L2829&lt;&gt;"",IF($L2829&gt;=2016,1,0),"")</f>
        <v>0.0</v>
      </c>
      <c r="U2829">
        <f>IF(ISNUMBER($BX2829),IF($BX2829&gt;=2016,1,0),"")</f>
        <v>1.0</v>
      </c>
      <c r="V2829">
        <f>IF(ISNUMBER($BW2829),IF($BW2829&gt;=2016,1,0),"")</f>
        <v>0.0</v>
      </c>
      <c r="W2829" t="str">
        <f>IF(AND(ISNUMBER($BW2829),ISNUMBER($BX2829)),IF($BW2829&gt;=2016,"post-only",IF($BX2829&lt;2016,"pre-only","mixed")),"")</f>
        <v>mixed</v>
      </c>
      <c r="X2829">
        <f>IF(AND(ISNUMBER($BW2829),ISNUMBER($BX2829)),MIN(1,MAX(0,($BX2829-2017+1)/($BX2829-$BW2829+1))),"")</f>
        <v>0.0</v>
      </c>
      <c r="Y2829">
        <f>IF(AND(ISNUMBER($BW2829),ISNUMBER($BX2829)),MIN(1,MAX(0,($BX2829-2018+1)/($BX2829-$BW2829+1))),"")</f>
        <v>0.0</v>
      </c>
      <c r="Z2829">
        <f>IF(AND(ISNUMBER($BW2829),ISNUMBER($BX2829)),MIN(1,MAX(0,($BX2829-2019+1)/($BX2829-$BW2829+1))),"")</f>
        <v>0.0</v>
      </c>
      <c r="AA2829">
        <f>IF(ISNUMBER($BX2829),IF($BX2829&gt;=2017,1,0),"")</f>
        <v>0.0</v>
      </c>
      <c r="AB2829">
        <f>IF(ISNUMBER($BX2829),IF($BX2829&gt;=2018,1,0),"")</f>
        <v>0.0</v>
      </c>
      <c r="AC2829">
        <f>IF(ISNUMBER($BX2829),IF($BX2829&gt;=2019,1,0),"")</f>
        <v>0.0</v>
      </c>
      <c r="AD2829">
        <f>IF($L2829&lt;&gt;"",IF($L2829&gt;2013,1,0),"")</f>
        <v>0.0</v>
      </c>
      <c r="AE2829">
        <f>IF($L2829&lt;&gt;"",1+IF($L2829&gt;2011,1,0)+IF($L2829&gt;2014,1,0),"")</f>
        <v>2.0</v>
      </c>
      <c r="AF2829" t="inlineStr">
        <is>
          <t>loan (interest rate)</t>
        </is>
      </c>
      <c r="AG2829" t="inlineStr">
        <is>
          <t>performance</t>
        </is>
      </c>
      <c r="AH2829" t="inlineStr">
        <is>
          <t>non-sensitive</t>
        </is>
      </c>
      <c r="AI2829" t="inlineStr">
        <is>
          <t>with ETS/CT</t>
        </is>
      </c>
      <c r="AJ2829" t="inlineStr">
        <is>
          <t>without ETS/CT</t>
        </is>
      </c>
      <c r="AK2829" t="str">
        <f>IF(AND($CF2829&lt;&gt;"",IFERROR(INDEX(subsample_country_map!$B:$B,MATCH($CF2829,subsample_country_map!$A:$A,0)),"")&lt;&gt;""),INDEX(subsample_country_map!$B:$B,MATCH($CF2829,subsample_country_map!$A:$A,0)),INDEX(lookup!$AA:$AA,MATCH($A2829,lookup!$A:$A,0)))</f>
        <v>3_AsiaPac</v>
      </c>
      <c r="AL2829" t="str">
        <f>IF(AND($CF2829&lt;&gt;"",IFERROR(INDEX(subsample_country_map!$C:$C,MATCH($CF2829,subsample_country_map!$A:$A,0)),"")&lt;&gt;""),INDEX(subsample_country_map!$C:$C,MATCH($CF2829,subsample_country_map!$A:$A,0)),INDEX(lookup!$AB:$AB,MATCH($A2829,lookup!$A:$A,0)))</f>
        <v>2_developing</v>
      </c>
      <c r="AM2829" t="str">
        <f>IF(AND($CF2829&lt;&gt;"",IFERROR(INDEX(subsample_country_map!$D:$D,MATCH($CF2829,subsample_country_map!$A:$A,0)),"")&lt;&gt;""),INDEX(subsample_country_map!$D:$D,MATCH($CF2829,subsample_country_map!$A:$A,0)),INDEX(lookup!$AC:$AC,MATCH($A2829,lookup!$A:$A,0)))</f>
        <v>2_non_western</v>
      </c>
      <c r="AN2829" t="str">
        <f>IF(AND($CF2829&lt;&gt;"",IFERROR(INDEX(subsample_country_map!$E:$E,MATCH($CF2829,subsample_country_map!$A:$A,0)),"")&lt;&gt;""),INDEX(subsample_country_map!$E:$E,MATCH($CF2829,subsample_country_map!$A:$A,0)),INDEX(lookup!$AD:$AD,MATCH($A2829,lookup!$A:$A,0)))</f>
        <v>2_civil law</v>
      </c>
      <c r="AO2829" t="str">
        <f>INDEX(lookup!$Y:$Y,MATCH($A2829,lookup!$A:$A,0))</f>
        <v>0_published</v>
      </c>
      <c r="AP2829" t="str">
        <f>INDEX(lookup!$Z:$Z,MATCH($A2829,lookup!$A:$A,0))</f>
        <v>1_VHB high</v>
      </c>
      <c r="AQ2829" t="str">
        <f>INDEX(lookup!$W:$W,MATCH($A2829,lookup!$A:$A,0))</f>
        <v>2_sust</v>
      </c>
      <c r="AR2829" t="inlineStr">
        <is>
          <t>China</t>
        </is>
      </c>
      <c r="AS2829" t="inlineStr">
        <is>
          <t>v10_version</t>
        </is>
      </c>
      <c r="BO2829" t="inlineStr">
        <is>
          <t>original</t>
        </is>
      </c>
      <c r="BP2829" t="inlineStr">
        <is>
          <t>Li et al (2022)</t>
        </is>
      </c>
      <c r="BQ2829" t="inlineStr">
        <is>
          <t>v10-adopted</t>
        </is>
      </c>
      <c r="BT2829" t="n">
        <v>0</v>
      </c>
      <c r="BV2829" t="n">
        <v>863</v>
      </c>
      <c r="BW2829" t="n">
        <v>2008</v>
      </c>
      <c r="BX2829" t="n">
        <v>2016</v>
      </c>
      <c r="BZ2829" t="n">
        <v>2012</v>
      </c>
      <c r="CA2829" t="n">
        <v>0.1111111111111111</v>
      </c>
      <c r="CB2829" t="n">
        <v>0</v>
      </c>
      <c r="CC2829" t="n">
        <v>1</v>
      </c>
      <c r="CD2829" t="n">
        <v>-0.05105112525094554</v>
      </c>
      <c r="CE2829" t="n">
        <v>1</v>
      </c>
    </row>
    <row r="2830">
      <c r="A2830" t="inlineStr">
        <is>
          <t>Li et al (2022)</t>
        </is>
      </c>
      <c r="B2830" t="n">
        <v>864</v>
      </c>
      <c r="C2830" t="n">
        <v>-0.06911635163761372</v>
      </c>
      <c r="D2830" t="n">
        <v>300</v>
      </c>
      <c r="E2830">
        <f>IF(ISNUMBER($BA2830),$BA2830,IF(AND(ISNUMBER($D2830),ISNUMBER($BW2830),ISNUMBER($BX2830)),$D2830*($BX2830-$BW2830+1),""))</f>
        <v>2700.0</v>
      </c>
      <c r="F2830" t="inlineStr">
        <is>
          <t>calculated</t>
        </is>
      </c>
      <c r="G2830" t="inlineStr">
        <is>
          <t>coded</t>
        </is>
      </c>
      <c r="H2830" t="inlineStr">
        <is>
          <t>partial</t>
        </is>
      </c>
      <c r="I2830" t="inlineStr">
        <is>
          <t>T-Statistic available</t>
        </is>
      </c>
      <c r="J2830">
        <f>IF($BW2830&lt;&gt;"",$BW2830,"")</f>
        <v>2008.0</v>
      </c>
      <c r="K2830">
        <f>IF($BX2830&lt;&gt;"",$BX2830,"")</f>
        <v>2016.0</v>
      </c>
      <c r="L2830">
        <f>IF(AND(ISNUMBER($BW2830),ISNUMBER($BX2830)),($BW2830+$BX2830)/2,"")</f>
        <v>2012.0</v>
      </c>
      <c r="M2830">
        <f>IF($L2830&lt;&gt;"",$L2830,"")</f>
        <v>2012.0</v>
      </c>
      <c r="N2830">
        <f>IF(AND(ISNUMBER($BW2830),ISNUMBER($BX2830)),MIN(1,MAX(0,($BX2830-2016+1)/($BX2830-$BW2830+1))),"")</f>
        <v>0.1111111111111111</v>
      </c>
      <c r="O2830">
        <f>IF(AND(ISNUMBER($BW2830),ISNUMBER($BX2830)),MIN(1,MAX(0,($BX2830-2017+1)/($BX2830-$BW2830+1))),"")</f>
        <v>0.0</v>
      </c>
      <c r="P2830">
        <f>IF(AND(ISNUMBER($BW2830),ISNUMBER($BX2830)),MIN(1,MAX(0,($BX2830-2018+1)/($BX2830-$BW2830+1))),"")</f>
        <v>0.0</v>
      </c>
      <c r="Q2830">
        <f>IF(AND(ISNUMBER($BW2830),ISNUMBER($BX2830)),MIN(1,MAX(0,($BX2830-2019+1)/($BX2830-$BW2830+1))),"")</f>
        <v>0.0</v>
      </c>
      <c r="R2830">
        <f>IF(AND(ISNUMBER($BW2830),ISNUMBER($BX2830)),MIN(1,MAX(0,($BX2830-2016+1)/($BX2830-$BW2830+1))),"")</f>
        <v>0.1111111111111111</v>
      </c>
      <c r="S2830">
        <f>IF($L2830&lt;&gt;"",IF($L2830&gt;=2015.5,1,0),"")</f>
        <v>0.0</v>
      </c>
      <c r="T2830">
        <f>IF($L2830&lt;&gt;"",IF($L2830&gt;=2016,1,0),"")</f>
        <v>0.0</v>
      </c>
      <c r="U2830">
        <f>IF(ISNUMBER($BX2830),IF($BX2830&gt;=2016,1,0),"")</f>
        <v>1.0</v>
      </c>
      <c r="V2830">
        <f>IF(ISNUMBER($BW2830),IF($BW2830&gt;=2016,1,0),"")</f>
        <v>0.0</v>
      </c>
      <c r="W2830" t="str">
        <f>IF(AND(ISNUMBER($BW2830),ISNUMBER($BX2830)),IF($BW2830&gt;=2016,"post-only",IF($BX2830&lt;2016,"pre-only","mixed")),"")</f>
        <v>mixed</v>
      </c>
      <c r="X2830">
        <f>IF(AND(ISNUMBER($BW2830),ISNUMBER($BX2830)),MIN(1,MAX(0,($BX2830-2017+1)/($BX2830-$BW2830+1))),"")</f>
        <v>0.0</v>
      </c>
      <c r="Y2830">
        <f>IF(AND(ISNUMBER($BW2830),ISNUMBER($BX2830)),MIN(1,MAX(0,($BX2830-2018+1)/($BX2830-$BW2830+1))),"")</f>
        <v>0.0</v>
      </c>
      <c r="Z2830">
        <f>IF(AND(ISNUMBER($BW2830),ISNUMBER($BX2830)),MIN(1,MAX(0,($BX2830-2019+1)/($BX2830-$BW2830+1))),"")</f>
        <v>0.0</v>
      </c>
      <c r="AA2830">
        <f>IF(ISNUMBER($BX2830),IF($BX2830&gt;=2017,1,0),"")</f>
        <v>0.0</v>
      </c>
      <c r="AB2830">
        <f>IF(ISNUMBER($BX2830),IF($BX2830&gt;=2018,1,0),"")</f>
        <v>0.0</v>
      </c>
      <c r="AC2830">
        <f>IF(ISNUMBER($BX2830),IF($BX2830&gt;=2019,1,0),"")</f>
        <v>0.0</v>
      </c>
      <c r="AD2830">
        <f>IF($L2830&lt;&gt;"",IF($L2830&gt;2013,1,0),"")</f>
        <v>0.0</v>
      </c>
      <c r="AE2830">
        <f>IF($L2830&lt;&gt;"",1+IF($L2830&gt;2011,1,0)+IF($L2830&gt;2014,1,0),"")</f>
        <v>2.0</v>
      </c>
      <c r="AF2830" t="inlineStr">
        <is>
          <t>loan (interest rate)</t>
        </is>
      </c>
      <c r="AG2830" t="inlineStr">
        <is>
          <t>performance</t>
        </is>
      </c>
      <c r="AH2830" t="inlineStr">
        <is>
          <t>non-sensitive</t>
        </is>
      </c>
      <c r="AI2830" t="inlineStr">
        <is>
          <t>with ETS/CT</t>
        </is>
      </c>
      <c r="AJ2830" t="inlineStr">
        <is>
          <t>without ETS/CT</t>
        </is>
      </c>
      <c r="AK2830" t="str">
        <f>IF(AND($CF2830&lt;&gt;"",IFERROR(INDEX(subsample_country_map!$B:$B,MATCH($CF2830,subsample_country_map!$A:$A,0)),"")&lt;&gt;""),INDEX(subsample_country_map!$B:$B,MATCH($CF2830,subsample_country_map!$A:$A,0)),INDEX(lookup!$AA:$AA,MATCH($A2830,lookup!$A:$A,0)))</f>
        <v>3_AsiaPac</v>
      </c>
      <c r="AL2830" t="str">
        <f>IF(AND($CF2830&lt;&gt;"",IFERROR(INDEX(subsample_country_map!$C:$C,MATCH($CF2830,subsample_country_map!$A:$A,0)),"")&lt;&gt;""),INDEX(subsample_country_map!$C:$C,MATCH($CF2830,subsample_country_map!$A:$A,0)),INDEX(lookup!$AB:$AB,MATCH($A2830,lookup!$A:$A,0)))</f>
        <v>2_developing</v>
      </c>
      <c r="AM2830" t="str">
        <f>IF(AND($CF2830&lt;&gt;"",IFERROR(INDEX(subsample_country_map!$D:$D,MATCH($CF2830,subsample_country_map!$A:$A,0)),"")&lt;&gt;""),INDEX(subsample_country_map!$D:$D,MATCH($CF2830,subsample_country_map!$A:$A,0)),INDEX(lookup!$AC:$AC,MATCH($A2830,lookup!$A:$A,0)))</f>
        <v>2_non_western</v>
      </c>
      <c r="AN2830" t="str">
        <f>IF(AND($CF2830&lt;&gt;"",IFERROR(INDEX(subsample_country_map!$E:$E,MATCH($CF2830,subsample_country_map!$A:$A,0)),"")&lt;&gt;""),INDEX(subsample_country_map!$E:$E,MATCH($CF2830,subsample_country_map!$A:$A,0)),INDEX(lookup!$AD:$AD,MATCH($A2830,lookup!$A:$A,0)))</f>
        <v>2_civil law</v>
      </c>
      <c r="AO2830" t="str">
        <f>INDEX(lookup!$Y:$Y,MATCH($A2830,lookup!$A:$A,0))</f>
        <v>0_published</v>
      </c>
      <c r="AP2830" t="str">
        <f>INDEX(lookup!$Z:$Z,MATCH($A2830,lookup!$A:$A,0))</f>
        <v>1_VHB high</v>
      </c>
      <c r="AQ2830" t="str">
        <f>INDEX(lookup!$W:$W,MATCH($A2830,lookup!$A:$A,0))</f>
        <v>2_sust</v>
      </c>
      <c r="AR2830" t="inlineStr">
        <is>
          <t>China</t>
        </is>
      </c>
      <c r="AS2830" t="inlineStr">
        <is>
          <t>v10_version</t>
        </is>
      </c>
      <c r="BO2830" t="inlineStr">
        <is>
          <t>original</t>
        </is>
      </c>
      <c r="BP2830" t="inlineStr">
        <is>
          <t>Li et al (2022)</t>
        </is>
      </c>
      <c r="BQ2830" t="inlineStr">
        <is>
          <t>v10-adopted</t>
        </is>
      </c>
      <c r="BT2830" t="n">
        <v>0</v>
      </c>
      <c r="BV2830" t="n">
        <v>864</v>
      </c>
      <c r="BW2830" t="n">
        <v>2008</v>
      </c>
      <c r="BX2830" t="n">
        <v>2016</v>
      </c>
      <c r="BZ2830" t="n">
        <v>2012</v>
      </c>
      <c r="CA2830" t="n">
        <v>0.1111111111111111</v>
      </c>
      <c r="CB2830" t="n">
        <v>0</v>
      </c>
      <c r="CC2830" t="n">
        <v>1</v>
      </c>
      <c r="CD2830" t="n">
        <v>-0.06922672605532287</v>
      </c>
      <c r="CE2830" t="n">
        <v>1</v>
      </c>
    </row>
    <row r="2831">
      <c r="A2831" t="inlineStr">
        <is>
          <t>Maaloul, Wegener (2021)</t>
        </is>
      </c>
      <c r="B2831" t="n">
        <v>885</v>
      </c>
      <c r="C2831" t="n">
        <v>0.1790219982327279</v>
      </c>
      <c r="D2831" t="n">
        <v>39</v>
      </c>
      <c r="E2831">
        <f>IF(ISNUMBER($BA2831),$BA2831,IF(AND(ISNUMBER($D2831),ISNUMBER($BW2831),ISNUMBER($BX2831)),$D2831*($BX2831-$BW2831+1),""))</f>
        <v>273.0</v>
      </c>
      <c r="F2831" t="inlineStr">
        <is>
          <t>calculated</t>
        </is>
      </c>
      <c r="G2831" t="inlineStr">
        <is>
          <t>coded</t>
        </is>
      </c>
      <c r="H2831" t="inlineStr">
        <is>
          <t>partial</t>
        </is>
      </c>
      <c r="I2831" t="inlineStr">
        <is>
          <t>T-Statistic available</t>
        </is>
      </c>
      <c r="J2831">
        <f>IF($BW2831&lt;&gt;"",$BW2831,"")</f>
        <v>2010.0</v>
      </c>
      <c r="K2831">
        <f>IF($BX2831&lt;&gt;"",$BX2831,"")</f>
        <v>2016.0</v>
      </c>
      <c r="L2831">
        <f>IF(AND(ISNUMBER($BW2831),ISNUMBER($BX2831)),($BW2831+$BX2831)/2,"")</f>
        <v>2013.0</v>
      </c>
      <c r="M2831">
        <f>IF($L2831&lt;&gt;"",$L2831,"")</f>
        <v>2013.0</v>
      </c>
      <c r="N2831">
        <f>IF(AND(ISNUMBER($BW2831),ISNUMBER($BX2831)),MIN(1,MAX(0,($BX2831-2016+1)/($BX2831-$BW2831+1))),"")</f>
        <v>0.1428571428571428</v>
      </c>
      <c r="O2831">
        <f>IF(AND(ISNUMBER($BW2831),ISNUMBER($BX2831)),MIN(1,MAX(0,($BX2831-2017+1)/($BX2831-$BW2831+1))),"")</f>
        <v>0.0</v>
      </c>
      <c r="P2831">
        <f>IF(AND(ISNUMBER($BW2831),ISNUMBER($BX2831)),MIN(1,MAX(0,($BX2831-2018+1)/($BX2831-$BW2831+1))),"")</f>
        <v>0.0</v>
      </c>
      <c r="Q2831">
        <f>IF(AND(ISNUMBER($BW2831),ISNUMBER($BX2831)),MIN(1,MAX(0,($BX2831-2019+1)/($BX2831-$BW2831+1))),"")</f>
        <v>0.0</v>
      </c>
      <c r="R2831">
        <f>IF(AND(ISNUMBER($BW2831),ISNUMBER($BX2831)),MIN(1,MAX(0,($BX2831-2016+1)/($BX2831-$BW2831+1))),"")</f>
        <v>0.1428571428571428</v>
      </c>
      <c r="S2831">
        <f>IF($L2831&lt;&gt;"",IF($L2831&gt;=2015.5,1,0),"")</f>
        <v>0.0</v>
      </c>
      <c r="T2831">
        <f>IF($L2831&lt;&gt;"",IF($L2831&gt;=2016,1,0),"")</f>
        <v>0.0</v>
      </c>
      <c r="U2831">
        <f>IF(ISNUMBER($BX2831),IF($BX2831&gt;=2016,1,0),"")</f>
        <v>1.0</v>
      </c>
      <c r="V2831">
        <f>IF(ISNUMBER($BW2831),IF($BW2831&gt;=2016,1,0),"")</f>
        <v>0.0</v>
      </c>
      <c r="W2831" t="str">
        <f>IF(AND(ISNUMBER($BW2831),ISNUMBER($BX2831)),IF($BW2831&gt;=2016,"post-only",IF($BX2831&lt;2016,"pre-only","mixed")),"")</f>
        <v>mixed</v>
      </c>
      <c r="X2831">
        <f>IF(AND(ISNUMBER($BW2831),ISNUMBER($BX2831)),MIN(1,MAX(0,($BX2831-2017+1)/($BX2831-$BW2831+1))),"")</f>
        <v>0.0</v>
      </c>
      <c r="Y2831">
        <f>IF(AND(ISNUMBER($BW2831),ISNUMBER($BX2831)),MIN(1,MAX(0,($BX2831-2018+1)/($BX2831-$BW2831+1))),"")</f>
        <v>0.0</v>
      </c>
      <c r="Z2831">
        <f>IF(AND(ISNUMBER($BW2831),ISNUMBER($BX2831)),MIN(1,MAX(0,($BX2831-2019+1)/($BX2831-$BW2831+1))),"")</f>
        <v>0.0</v>
      </c>
      <c r="AA2831">
        <f>IF(ISNUMBER($BX2831),IF($BX2831&gt;=2017,1,0),"")</f>
        <v>0.0</v>
      </c>
      <c r="AB2831">
        <f>IF(ISNUMBER($BX2831),IF($BX2831&gt;=2018,1,0),"")</f>
        <v>0.0</v>
      </c>
      <c r="AC2831">
        <f>IF(ISNUMBER($BX2831),IF($BX2831&gt;=2019,1,0),"")</f>
        <v>0.0</v>
      </c>
      <c r="AD2831">
        <f>IF($L2831&lt;&gt;"",IF($L2831&gt;2013,1,0),"")</f>
        <v>0.0</v>
      </c>
      <c r="AE2831">
        <f>IF($L2831&lt;&gt;"",1+IF($L2831&gt;2011,1,0)+IF($L2831&gt;2014,1,0),"")</f>
        <v>2.0</v>
      </c>
      <c r="AF2831" t="inlineStr">
        <is>
          <t>rating</t>
        </is>
      </c>
      <c r="AG2831" t="inlineStr">
        <is>
          <t>disclosure</t>
        </is>
      </c>
      <c r="AH2831" t="inlineStr">
        <is>
          <t>non-sensitive</t>
        </is>
      </c>
      <c r="AI2831" t="inlineStr">
        <is>
          <t>with ETS/CT</t>
        </is>
      </c>
      <c r="AJ2831" t="inlineStr">
        <is>
          <t>with ETS/CT</t>
        </is>
      </c>
      <c r="AK2831" t="str">
        <f>IF(AND($CF2831&lt;&gt;"",IFERROR(INDEX(subsample_country_map!$B:$B,MATCH($CF2831,subsample_country_map!$A:$A,0)),"")&lt;&gt;""),INDEX(subsample_country_map!$B:$B,MATCH($CF2831,subsample_country_map!$A:$A,0)),INDEX(lookup!$AA:$AA,MATCH($A2831,lookup!$A:$A,0)))</f>
        <v>1_US</v>
      </c>
      <c r="AL2831" t="str">
        <f>IF(AND($CF2831&lt;&gt;"",IFERROR(INDEX(subsample_country_map!$C:$C,MATCH($CF2831,subsample_country_map!$A:$A,0)),"")&lt;&gt;""),INDEX(subsample_country_map!$C:$C,MATCH($CF2831,subsample_country_map!$A:$A,0)),INDEX(lookup!$AB:$AB,MATCH($A2831,lookup!$A:$A,0)))</f>
        <v>1_developed</v>
      </c>
      <c r="AM2831" t="str">
        <f>IF(AND($CF2831&lt;&gt;"",IFERROR(INDEX(subsample_country_map!$D:$D,MATCH($CF2831,subsample_country_map!$A:$A,0)),"")&lt;&gt;""),INDEX(subsample_country_map!$D:$D,MATCH($CF2831,subsample_country_map!$A:$A,0)),INDEX(lookup!$AC:$AC,MATCH($A2831,lookup!$A:$A,0)))</f>
        <v>1_western</v>
      </c>
      <c r="AN2831" t="str">
        <f>IF(AND($CF2831&lt;&gt;"",IFERROR(INDEX(subsample_country_map!$E:$E,MATCH($CF2831,subsample_country_map!$A:$A,0)),"")&lt;&gt;""),INDEX(subsample_country_map!$E:$E,MATCH($CF2831,subsample_country_map!$A:$A,0)),INDEX(lookup!$AD:$AD,MATCH($A2831,lookup!$A:$A,0)))</f>
        <v>1_common law</v>
      </c>
      <c r="AO2831" t="str">
        <f>INDEX(lookup!$Y:$Y,MATCH($A2831,lookup!$A:$A,0))</f>
        <v>0_published</v>
      </c>
      <c r="AP2831" t="str">
        <f>INDEX(lookup!$Z:$Z,MATCH($A2831,lookup!$A:$A,0))</f>
        <v>1_VHB high</v>
      </c>
      <c r="AQ2831" t="str">
        <f>INDEX(lookup!$W:$W,MATCH($A2831,lookup!$A:$A,0))</f>
        <v>3_mgmt</v>
      </c>
      <c r="AR2831" t="inlineStr">
        <is>
          <t>United States</t>
        </is>
      </c>
      <c r="AS2831" t="inlineStr">
        <is>
          <t>v10_version</t>
        </is>
      </c>
      <c r="BO2831" t="inlineStr">
        <is>
          <t>original</t>
        </is>
      </c>
      <c r="BP2831" t="inlineStr">
        <is>
          <t>Maaloul, Wegener (2021)</t>
        </is>
      </c>
      <c r="BQ2831" t="inlineStr">
        <is>
          <t>v10-adopted</t>
        </is>
      </c>
      <c r="BT2831" t="n">
        <v>0</v>
      </c>
      <c r="BV2831" t="n">
        <v>885</v>
      </c>
      <c r="BW2831" t="n">
        <v>2010</v>
      </c>
      <c r="BX2831" t="n">
        <v>2016</v>
      </c>
      <c r="BZ2831" t="n">
        <v>2013</v>
      </c>
      <c r="CA2831" t="n">
        <v>0.1428571428571428</v>
      </c>
      <c r="CB2831" t="n">
        <v>0</v>
      </c>
      <c r="CC2831" t="n">
        <v>1</v>
      </c>
      <c r="CD2831" t="n">
        <v>0.1809721220445458</v>
      </c>
      <c r="CE2831" t="n">
        <v>1</v>
      </c>
    </row>
    <row r="2832">
      <c r="A2832" t="inlineStr">
        <is>
          <t>Maaloul, Wegener (2021)</t>
        </is>
      </c>
      <c r="B2832" t="n">
        <v>888</v>
      </c>
      <c r="C2832" t="n">
        <v>0.08452124818688396</v>
      </c>
      <c r="D2832" t="n">
        <v>67</v>
      </c>
      <c r="E2832">
        <f>IF(ISNUMBER($BA2832),$BA2832,IF(AND(ISNUMBER($D2832),ISNUMBER($BW2832),ISNUMBER($BX2832)),$D2832*($BX2832-$BW2832+1),""))</f>
        <v>469.0</v>
      </c>
      <c r="F2832" t="inlineStr">
        <is>
          <t>calculated</t>
        </is>
      </c>
      <c r="G2832" t="inlineStr">
        <is>
          <t>coded</t>
        </is>
      </c>
      <c r="H2832" t="inlineStr">
        <is>
          <t>partial</t>
        </is>
      </c>
      <c r="I2832" t="inlineStr">
        <is>
          <t>T-Statistic available</t>
        </is>
      </c>
      <c r="J2832">
        <f>IF($BW2832&lt;&gt;"",$BW2832,"")</f>
        <v>2010.0</v>
      </c>
      <c r="K2832">
        <f>IF($BX2832&lt;&gt;"",$BX2832,"")</f>
        <v>2016.0</v>
      </c>
      <c r="L2832">
        <f>IF(AND(ISNUMBER($BW2832),ISNUMBER($BX2832)),($BW2832+$BX2832)/2,"")</f>
        <v>2013.0</v>
      </c>
      <c r="M2832">
        <f>IF($L2832&lt;&gt;"",$L2832,"")</f>
        <v>2013.0</v>
      </c>
      <c r="N2832">
        <f>IF(AND(ISNUMBER($BW2832),ISNUMBER($BX2832)),MIN(1,MAX(0,($BX2832-2016+1)/($BX2832-$BW2832+1))),"")</f>
        <v>0.1428571428571428</v>
      </c>
      <c r="O2832">
        <f>IF(AND(ISNUMBER($BW2832),ISNUMBER($BX2832)),MIN(1,MAX(0,($BX2832-2017+1)/($BX2832-$BW2832+1))),"")</f>
        <v>0.0</v>
      </c>
      <c r="P2832">
        <f>IF(AND(ISNUMBER($BW2832),ISNUMBER($BX2832)),MIN(1,MAX(0,($BX2832-2018+1)/($BX2832-$BW2832+1))),"")</f>
        <v>0.0</v>
      </c>
      <c r="Q2832">
        <f>IF(AND(ISNUMBER($BW2832),ISNUMBER($BX2832)),MIN(1,MAX(0,($BX2832-2019+1)/($BX2832-$BW2832+1))),"")</f>
        <v>0.0</v>
      </c>
      <c r="R2832">
        <f>IF(AND(ISNUMBER($BW2832),ISNUMBER($BX2832)),MIN(1,MAX(0,($BX2832-2016+1)/($BX2832-$BW2832+1))),"")</f>
        <v>0.1428571428571428</v>
      </c>
      <c r="S2832">
        <f>IF($L2832&lt;&gt;"",IF($L2832&gt;=2015.5,1,0),"")</f>
        <v>0.0</v>
      </c>
      <c r="T2832">
        <f>IF($L2832&lt;&gt;"",IF($L2832&gt;=2016,1,0),"")</f>
        <v>0.0</v>
      </c>
      <c r="U2832">
        <f>IF(ISNUMBER($BX2832),IF($BX2832&gt;=2016,1,0),"")</f>
        <v>1.0</v>
      </c>
      <c r="V2832">
        <f>IF(ISNUMBER($BW2832),IF($BW2832&gt;=2016,1,0),"")</f>
        <v>0.0</v>
      </c>
      <c r="W2832" t="str">
        <f>IF(AND(ISNUMBER($BW2832),ISNUMBER($BX2832)),IF($BW2832&gt;=2016,"post-only",IF($BX2832&lt;2016,"pre-only","mixed")),"")</f>
        <v>mixed</v>
      </c>
      <c r="X2832">
        <f>IF(AND(ISNUMBER($BW2832),ISNUMBER($BX2832)),MIN(1,MAX(0,($BX2832-2017+1)/($BX2832-$BW2832+1))),"")</f>
        <v>0.0</v>
      </c>
      <c r="Y2832">
        <f>IF(AND(ISNUMBER($BW2832),ISNUMBER($BX2832)),MIN(1,MAX(0,($BX2832-2018+1)/($BX2832-$BW2832+1))),"")</f>
        <v>0.0</v>
      </c>
      <c r="Z2832">
        <f>IF(AND(ISNUMBER($BW2832),ISNUMBER($BX2832)),MIN(1,MAX(0,($BX2832-2019+1)/($BX2832-$BW2832+1))),"")</f>
        <v>0.0</v>
      </c>
      <c r="AA2832">
        <f>IF(ISNUMBER($BX2832),IF($BX2832&gt;=2017,1,0),"")</f>
        <v>0.0</v>
      </c>
      <c r="AB2832">
        <f>IF(ISNUMBER($BX2832),IF($BX2832&gt;=2018,1,0),"")</f>
        <v>0.0</v>
      </c>
      <c r="AC2832">
        <f>IF(ISNUMBER($BX2832),IF($BX2832&gt;=2019,1,0),"")</f>
        <v>0.0</v>
      </c>
      <c r="AD2832">
        <f>IF($L2832&lt;&gt;"",IF($L2832&gt;2013,1,0),"")</f>
        <v>0.0</v>
      </c>
      <c r="AE2832">
        <f>IF($L2832&lt;&gt;"",1+IF($L2832&gt;2011,1,0)+IF($L2832&gt;2014,1,0),"")</f>
        <v>2.0</v>
      </c>
      <c r="AF2832" t="inlineStr">
        <is>
          <t>rating</t>
        </is>
      </c>
      <c r="AG2832" t="inlineStr">
        <is>
          <t>disclosure</t>
        </is>
      </c>
      <c r="AH2832" t="inlineStr">
        <is>
          <t>non-sensitive</t>
        </is>
      </c>
      <c r="AI2832" t="inlineStr">
        <is>
          <t>with ETS/CT</t>
        </is>
      </c>
      <c r="AJ2832" t="inlineStr">
        <is>
          <t>with ETS/CT</t>
        </is>
      </c>
      <c r="AK2832" t="str">
        <f>IF(AND($CF2832&lt;&gt;"",IFERROR(INDEX(subsample_country_map!$B:$B,MATCH($CF2832,subsample_country_map!$A:$A,0)),"")&lt;&gt;""),INDEX(subsample_country_map!$B:$B,MATCH($CF2832,subsample_country_map!$A:$A,0)),INDEX(lookup!$AA:$AA,MATCH($A2832,lookup!$A:$A,0)))</f>
        <v>1_US</v>
      </c>
      <c r="AL2832" t="str">
        <f>IF(AND($CF2832&lt;&gt;"",IFERROR(INDEX(subsample_country_map!$C:$C,MATCH($CF2832,subsample_country_map!$A:$A,0)),"")&lt;&gt;""),INDEX(subsample_country_map!$C:$C,MATCH($CF2832,subsample_country_map!$A:$A,0)),INDEX(lookup!$AB:$AB,MATCH($A2832,lookup!$A:$A,0)))</f>
        <v>1_developed</v>
      </c>
      <c r="AM2832" t="str">
        <f>IF(AND($CF2832&lt;&gt;"",IFERROR(INDEX(subsample_country_map!$D:$D,MATCH($CF2832,subsample_country_map!$A:$A,0)),"")&lt;&gt;""),INDEX(subsample_country_map!$D:$D,MATCH($CF2832,subsample_country_map!$A:$A,0)),INDEX(lookup!$AC:$AC,MATCH($A2832,lookup!$A:$A,0)))</f>
        <v>1_western</v>
      </c>
      <c r="AN2832" t="str">
        <f>IF(AND($CF2832&lt;&gt;"",IFERROR(INDEX(subsample_country_map!$E:$E,MATCH($CF2832,subsample_country_map!$A:$A,0)),"")&lt;&gt;""),INDEX(subsample_country_map!$E:$E,MATCH($CF2832,subsample_country_map!$A:$A,0)),INDEX(lookup!$AD:$AD,MATCH($A2832,lookup!$A:$A,0)))</f>
        <v>1_common law</v>
      </c>
      <c r="AO2832" t="str">
        <f>INDEX(lookup!$Y:$Y,MATCH($A2832,lookup!$A:$A,0))</f>
        <v>0_published</v>
      </c>
      <c r="AP2832" t="str">
        <f>INDEX(lookup!$Z:$Z,MATCH($A2832,lookup!$A:$A,0))</f>
        <v>1_VHB high</v>
      </c>
      <c r="AQ2832" t="str">
        <f>INDEX(lookup!$W:$W,MATCH($A2832,lookup!$A:$A,0))</f>
        <v>3_mgmt</v>
      </c>
      <c r="AR2832" t="inlineStr">
        <is>
          <t>United States</t>
        </is>
      </c>
      <c r="AS2832" t="inlineStr">
        <is>
          <t>v10_version</t>
        </is>
      </c>
      <c r="BO2832" t="inlineStr">
        <is>
          <t>original</t>
        </is>
      </c>
      <c r="BP2832" t="inlineStr">
        <is>
          <t>Maaloul, Wegener (2021)</t>
        </is>
      </c>
      <c r="BQ2832" t="inlineStr">
        <is>
          <t>v10-adopted</t>
        </is>
      </c>
      <c r="BT2832" t="n">
        <v>0</v>
      </c>
      <c r="BV2832" t="n">
        <v>888</v>
      </c>
      <c r="BW2832" t="n">
        <v>2010</v>
      </c>
      <c r="BX2832" t="n">
        <v>2016</v>
      </c>
      <c r="BZ2832" t="n">
        <v>2013</v>
      </c>
      <c r="CA2832" t="n">
        <v>0.1428571428571428</v>
      </c>
      <c r="CB2832" t="n">
        <v>0</v>
      </c>
      <c r="CC2832" t="n">
        <v>1</v>
      </c>
      <c r="CD2832" t="n">
        <v>0.08472338411022734</v>
      </c>
      <c r="CE2832" t="n">
        <v>1</v>
      </c>
    </row>
    <row r="2833">
      <c r="A2833" t="inlineStr">
        <is>
          <t>Ofogbe et al (2021)</t>
        </is>
      </c>
      <c r="B2833" t="n">
        <v>917</v>
      </c>
      <c r="C2833" t="n">
        <v>0.01036590052465008</v>
      </c>
      <c r="D2833" t="n">
        <v>32</v>
      </c>
      <c r="E2833">
        <f>IF(ISNUMBER($BA2833),$BA2833,IF(AND(ISNUMBER($D2833),ISNUMBER($BW2833),ISNUMBER($BX2833)),$D2833*($BX2833-$BW2833+1),""))</f>
        <v>480.0</v>
      </c>
      <c r="F2833" t="inlineStr">
        <is>
          <t>coded</t>
        </is>
      </c>
      <c r="G2833" t="inlineStr">
        <is>
          <t>calculated</t>
        </is>
      </c>
      <c r="H2833" t="inlineStr">
        <is>
          <t>partial</t>
        </is>
      </c>
      <c r="I2833" t="inlineStr">
        <is>
          <t>T-Statistic available</t>
        </is>
      </c>
      <c r="J2833">
        <f>IF($BW2833&lt;&gt;"",$BW2833,"")</f>
        <v>2005.0</v>
      </c>
      <c r="K2833">
        <f>IF($BX2833&lt;&gt;"",$BX2833,"")</f>
        <v>2019.0</v>
      </c>
      <c r="L2833">
        <f>IF(AND(ISNUMBER($BW2833),ISNUMBER($BX2833)),($BW2833+$BX2833)/2,"")</f>
        <v>2012.0</v>
      </c>
      <c r="M2833">
        <f>IF($L2833&lt;&gt;"",$L2833,"")</f>
        <v>2012.0</v>
      </c>
      <c r="N2833">
        <f>IF(AND(ISNUMBER($BW2833),ISNUMBER($BX2833)),MIN(1,MAX(0,($BX2833-2016+1)/($BX2833-$BW2833+1))),"")</f>
        <v>0.2666666666666667</v>
      </c>
      <c r="O2833">
        <f>IF(AND(ISNUMBER($BW2833),ISNUMBER($BX2833)),MIN(1,MAX(0,($BX2833-2017+1)/($BX2833-$BW2833+1))),"")</f>
        <v>0.2</v>
      </c>
      <c r="P2833">
        <f>IF(AND(ISNUMBER($BW2833),ISNUMBER($BX2833)),MIN(1,MAX(0,($BX2833-2018+1)/($BX2833-$BW2833+1))),"")</f>
        <v>0.1333333333333333</v>
      </c>
      <c r="Q2833">
        <f>IF(AND(ISNUMBER($BW2833),ISNUMBER($BX2833)),MIN(1,MAX(0,($BX2833-2019+1)/($BX2833-$BW2833+1))),"")</f>
        <v>0.06666666666666667</v>
      </c>
      <c r="R2833">
        <f>IF(AND(ISNUMBER($BW2833),ISNUMBER($BX2833)),MIN(1,MAX(0,($BX2833-2016+1)/($BX2833-$BW2833+1))),"")</f>
        <v>0.2666666666666667</v>
      </c>
      <c r="S2833">
        <f>IF($L2833&lt;&gt;"",IF($L2833&gt;=2015.5,1,0),"")</f>
        <v>0.0</v>
      </c>
      <c r="T2833">
        <f>IF($L2833&lt;&gt;"",IF($L2833&gt;=2016,1,0),"")</f>
        <v>0.0</v>
      </c>
      <c r="U2833">
        <f>IF(ISNUMBER($BX2833),IF($BX2833&gt;=2016,1,0),"")</f>
        <v>1.0</v>
      </c>
      <c r="V2833">
        <f>IF(ISNUMBER($BW2833),IF($BW2833&gt;=2016,1,0),"")</f>
        <v>0.0</v>
      </c>
      <c r="W2833" t="str">
        <f>IF(AND(ISNUMBER($BW2833),ISNUMBER($BX2833)),IF($BW2833&gt;=2016,"post-only",IF($BX2833&lt;2016,"pre-only","mixed")),"")</f>
        <v>mixed</v>
      </c>
      <c r="X2833">
        <f>IF(AND(ISNUMBER($BW2833),ISNUMBER($BX2833)),MIN(1,MAX(0,($BX2833-2017+1)/($BX2833-$BW2833+1))),"")</f>
        <v>0.2</v>
      </c>
      <c r="Y2833">
        <f>IF(AND(ISNUMBER($BW2833),ISNUMBER($BX2833)),MIN(1,MAX(0,($BX2833-2018+1)/($BX2833-$BW2833+1))),"")</f>
        <v>0.1333333333333333</v>
      </c>
      <c r="Z2833">
        <f>IF(AND(ISNUMBER($BW2833),ISNUMBER($BX2833)),MIN(1,MAX(0,($BX2833-2019+1)/($BX2833-$BW2833+1))),"")</f>
        <v>0.06666666666666667</v>
      </c>
      <c r="AA2833">
        <f>IF(ISNUMBER($BX2833),IF($BX2833&gt;=2017,1,0),"")</f>
        <v>1.0</v>
      </c>
      <c r="AB2833">
        <f>IF(ISNUMBER($BX2833),IF($BX2833&gt;=2018,1,0),"")</f>
        <v>1.0</v>
      </c>
      <c r="AC2833">
        <f>IF(ISNUMBER($BX2833),IF($BX2833&gt;=2019,1,0),"")</f>
        <v>1.0</v>
      </c>
      <c r="AD2833">
        <f>IF($L2833&lt;&gt;"",IF($L2833&gt;2013,1,0),"")</f>
        <v>0.0</v>
      </c>
      <c r="AE2833">
        <f>IF($L2833&lt;&gt;"",1+IF($L2833&gt;2011,1,0)+IF($L2833&gt;2014,1,0),"")</f>
        <v>2.0</v>
      </c>
      <c r="AF2833" t="inlineStr">
        <is>
          <t>loan (interest rate)</t>
        </is>
      </c>
      <c r="AG2833" t="inlineStr">
        <is>
          <t>performance</t>
        </is>
      </c>
      <c r="AH2833" t="inlineStr">
        <is>
          <t>non-sensitive</t>
        </is>
      </c>
      <c r="AI2833" t="inlineStr">
        <is>
          <t>without ETS/CT</t>
        </is>
      </c>
      <c r="AJ2833" t="inlineStr">
        <is>
          <t>without ETS/CT</t>
        </is>
      </c>
      <c r="AK2833" t="str">
        <f>IF(AND($CF2833&lt;&gt;"",IFERROR(INDEX(subsample_country_map!$B:$B,MATCH($CF2833,subsample_country_map!$A:$A,0)),"")&lt;&gt;""),INDEX(subsample_country_map!$B:$B,MATCH($CF2833,subsample_country_map!$A:$A,0)),INDEX(lookup!$AA:$AA,MATCH($A2833,lookup!$A:$A,0)))</f>
        <v>99_NCE</v>
      </c>
      <c r="AL2833" t="str">
        <f>IF(AND($CF2833&lt;&gt;"",IFERROR(INDEX(subsample_country_map!$C:$C,MATCH($CF2833,subsample_country_map!$A:$A,0)),"")&lt;&gt;""),INDEX(subsample_country_map!$C:$C,MATCH($CF2833,subsample_country_map!$A:$A,0)),INDEX(lookup!$AB:$AB,MATCH($A2833,lookup!$A:$A,0)))</f>
        <v>2_developing</v>
      </c>
      <c r="AM2833" t="str">
        <f>IF(AND($CF2833&lt;&gt;"",IFERROR(INDEX(subsample_country_map!$D:$D,MATCH($CF2833,subsample_country_map!$A:$A,0)),"")&lt;&gt;""),INDEX(subsample_country_map!$D:$D,MATCH($CF2833,subsample_country_map!$A:$A,0)),INDEX(lookup!$AC:$AC,MATCH($A2833,lookup!$A:$A,0)))</f>
        <v>2_non_western</v>
      </c>
      <c r="AN2833" t="str">
        <f>IF(AND($CF2833&lt;&gt;"",IFERROR(INDEX(subsample_country_map!$E:$E,MATCH($CF2833,subsample_country_map!$A:$A,0)),"")&lt;&gt;""),INDEX(subsample_country_map!$E:$E,MATCH($CF2833,subsample_country_map!$A:$A,0)),INDEX(lookup!$AD:$AD,MATCH($A2833,lookup!$A:$A,0)))</f>
        <v>1_common law</v>
      </c>
      <c r="AO2833" t="str">
        <f>INDEX(lookup!$Y:$Y,MATCH($A2833,lookup!$A:$A,0))</f>
        <v>0_published</v>
      </c>
      <c r="AP2833" t="str">
        <f>INDEX(lookup!$Z:$Z,MATCH($A2833,lookup!$A:$A,0))</f>
        <v>0_VHB low</v>
      </c>
      <c r="AQ2833" t="str">
        <f>INDEX(lookup!$W:$W,MATCH($A2833,lookup!$A:$A,0))</f>
        <v>3_mgmt</v>
      </c>
      <c r="AR2833" t="inlineStr">
        <is>
          <t>Nigeria</t>
        </is>
      </c>
      <c r="AS2833" t="inlineStr">
        <is>
          <t>v10-adopted</t>
        </is>
      </c>
      <c r="BO2833" t="inlineStr">
        <is>
          <t>original</t>
        </is>
      </c>
      <c r="BP2833" t="inlineStr">
        <is>
          <t>CLUSTER Sandra/Ofogbe</t>
        </is>
      </c>
      <c r="BQ2833" t="inlineStr">
        <is>
          <t>v10-adopted</t>
        </is>
      </c>
      <c r="BT2833" t="n">
        <v>0</v>
      </c>
      <c r="BV2833" t="n">
        <v>917</v>
      </c>
      <c r="BW2833" t="n">
        <v>2005</v>
      </c>
      <c r="BX2833" t="n">
        <v>2019</v>
      </c>
      <c r="BZ2833" t="n">
        <v>2012</v>
      </c>
      <c r="CA2833" t="n">
        <v>0.2666666666666667</v>
      </c>
      <c r="CB2833" t="n">
        <v>0</v>
      </c>
      <c r="CC2833" t="n">
        <v>1</v>
      </c>
      <c r="CD2833" t="n">
        <v>0.01036627182713571</v>
      </c>
      <c r="CE2833" t="n">
        <v>1</v>
      </c>
    </row>
    <row r="2834">
      <c r="A2834" t="inlineStr">
        <is>
          <t>Oikonomou et al (2014)</t>
        </is>
      </c>
      <c r="B2834" t="n">
        <v>920</v>
      </c>
      <c r="C2834" t="n">
        <v>-0.0500041919324208</v>
      </c>
      <c r="D2834" t="n">
        <v>458</v>
      </c>
      <c r="E2834">
        <f>IF(ISNUMBER($BA2834),$BA2834,IF(AND(ISNUMBER($D2834),ISNUMBER($BW2834),ISNUMBER($BX2834)),$D2834*($BX2834-$BW2834+1),""))</f>
        <v>7786.0</v>
      </c>
      <c r="F2834" t="inlineStr">
        <is>
          <t>coded</t>
        </is>
      </c>
      <c r="G2834" t="inlineStr">
        <is>
          <t>calculated</t>
        </is>
      </c>
      <c r="H2834" t="inlineStr">
        <is>
          <t>partial</t>
        </is>
      </c>
      <c r="I2834" t="inlineStr">
        <is>
          <t>p-Value available</t>
        </is>
      </c>
      <c r="J2834">
        <f>IF($BW2834&lt;&gt;"",$BW2834,"")</f>
        <v>1992.0</v>
      </c>
      <c r="K2834">
        <f>IF($BX2834&lt;&gt;"",$BX2834,"")</f>
        <v>2008.0</v>
      </c>
      <c r="L2834">
        <f>IF(AND(ISNUMBER($BW2834),ISNUMBER($BX2834)),($BW2834+$BX2834)/2,"")</f>
        <v>2000.0</v>
      </c>
      <c r="M2834">
        <f>IF($L2834&lt;&gt;"",$L2834,"")</f>
        <v>2000.0</v>
      </c>
      <c r="N2834">
        <f>IF(AND(ISNUMBER($BW2834),ISNUMBER($BX2834)),MIN(1,MAX(0,($BX2834-2016+1)/($BX2834-$BW2834+1))),"")</f>
        <v>0.0</v>
      </c>
      <c r="O2834">
        <f>IF(AND(ISNUMBER($BW2834),ISNUMBER($BX2834)),MIN(1,MAX(0,($BX2834-2017+1)/($BX2834-$BW2834+1))),"")</f>
        <v>0.0</v>
      </c>
      <c r="P2834">
        <f>IF(AND(ISNUMBER($BW2834),ISNUMBER($BX2834)),MIN(1,MAX(0,($BX2834-2018+1)/($BX2834-$BW2834+1))),"")</f>
        <v>0.0</v>
      </c>
      <c r="Q2834">
        <f>IF(AND(ISNUMBER($BW2834),ISNUMBER($BX2834)),MIN(1,MAX(0,($BX2834-2019+1)/($BX2834-$BW2834+1))),"")</f>
        <v>0.0</v>
      </c>
      <c r="R2834">
        <f>IF(AND(ISNUMBER($BW2834),ISNUMBER($BX2834)),MIN(1,MAX(0,($BX2834-2016+1)/($BX2834-$BW2834+1))),"")</f>
        <v>0.0</v>
      </c>
      <c r="S2834">
        <f>IF($L2834&lt;&gt;"",IF($L2834&gt;=2015.5,1,0),"")</f>
        <v>0.0</v>
      </c>
      <c r="T2834">
        <f>IF($L2834&lt;&gt;"",IF($L2834&gt;=2016,1,0),"")</f>
        <v>0.0</v>
      </c>
      <c r="U2834">
        <f>IF(ISNUMBER($BX2834),IF($BX2834&gt;=2016,1,0),"")</f>
        <v>0.0</v>
      </c>
      <c r="V2834">
        <f>IF(ISNUMBER($BW2834),IF($BW2834&gt;=2016,1,0),"")</f>
        <v>0.0</v>
      </c>
      <c r="W2834" t="str">
        <f>IF(AND(ISNUMBER($BW2834),ISNUMBER($BX2834)),IF($BW2834&gt;=2016,"post-only",IF($BX2834&lt;2016,"pre-only","mixed")),"")</f>
        <v>pre-only</v>
      </c>
      <c r="X2834">
        <f>IF(AND(ISNUMBER($BW2834),ISNUMBER($BX2834)),MIN(1,MAX(0,($BX2834-2017+1)/($BX2834-$BW2834+1))),"")</f>
        <v>0.0</v>
      </c>
      <c r="Y2834">
        <f>IF(AND(ISNUMBER($BW2834),ISNUMBER($BX2834)),MIN(1,MAX(0,($BX2834-2018+1)/($BX2834-$BW2834+1))),"")</f>
        <v>0.0</v>
      </c>
      <c r="Z2834">
        <f>IF(AND(ISNUMBER($BW2834),ISNUMBER($BX2834)),MIN(1,MAX(0,($BX2834-2019+1)/($BX2834-$BW2834+1))),"")</f>
        <v>0.0</v>
      </c>
      <c r="AA2834">
        <f>IF(ISNUMBER($BX2834),IF($BX2834&gt;=2017,1,0),"")</f>
        <v>0.0</v>
      </c>
      <c r="AB2834">
        <f>IF(ISNUMBER($BX2834),IF($BX2834&gt;=2018,1,0),"")</f>
        <v>0.0</v>
      </c>
      <c r="AC2834">
        <f>IF(ISNUMBER($BX2834),IF($BX2834&gt;=2019,1,0),"")</f>
        <v>0.0</v>
      </c>
      <c r="AD2834">
        <f>IF($L2834&lt;&gt;"",IF($L2834&gt;2013,1,0),"")</f>
        <v>0.0</v>
      </c>
      <c r="AE2834">
        <f>IF($L2834&lt;&gt;"",1+IF($L2834&gt;2011,1,0)+IF($L2834&gt;2014,1,0),"")</f>
        <v>1.0</v>
      </c>
      <c r="AF2834" t="inlineStr">
        <is>
          <t>rating</t>
        </is>
      </c>
      <c r="AG2834" t="inlineStr">
        <is>
          <t>performance</t>
        </is>
      </c>
      <c r="AH2834" t="inlineStr">
        <is>
          <t>non-sensitive</t>
        </is>
      </c>
      <c r="AI2834" t="inlineStr">
        <is>
          <t>without ETS/CT</t>
        </is>
      </c>
      <c r="AJ2834" t="inlineStr">
        <is>
          <t>without ETS/CT</t>
        </is>
      </c>
      <c r="AK2834" t="str">
        <f>IF(AND($CF2834&lt;&gt;"",IFERROR(INDEX(subsample_country_map!$B:$B,MATCH($CF2834,subsample_country_map!$A:$A,0)),"")&lt;&gt;""),INDEX(subsample_country_map!$B:$B,MATCH($CF2834,subsample_country_map!$A:$A,0)),INDEX(lookup!$AA:$AA,MATCH($A2834,lookup!$A:$A,0)))</f>
        <v>1_US</v>
      </c>
      <c r="AL2834" t="str">
        <f>IF(AND($CF2834&lt;&gt;"",IFERROR(INDEX(subsample_country_map!$C:$C,MATCH($CF2834,subsample_country_map!$A:$A,0)),"")&lt;&gt;""),INDEX(subsample_country_map!$C:$C,MATCH($CF2834,subsample_country_map!$A:$A,0)),INDEX(lookup!$AB:$AB,MATCH($A2834,lookup!$A:$A,0)))</f>
        <v>1_developed</v>
      </c>
      <c r="AM2834" t="str">
        <f>IF(AND($CF2834&lt;&gt;"",IFERROR(INDEX(subsample_country_map!$D:$D,MATCH($CF2834,subsample_country_map!$A:$A,0)),"")&lt;&gt;""),INDEX(subsample_country_map!$D:$D,MATCH($CF2834,subsample_country_map!$A:$A,0)),INDEX(lookup!$AC:$AC,MATCH($A2834,lookup!$A:$A,0)))</f>
        <v>1_western</v>
      </c>
      <c r="AN2834" t="str">
        <f>IF(AND($CF2834&lt;&gt;"",IFERROR(INDEX(subsample_country_map!$E:$E,MATCH($CF2834,subsample_country_map!$A:$A,0)),"")&lt;&gt;""),INDEX(subsample_country_map!$E:$E,MATCH($CF2834,subsample_country_map!$A:$A,0)),INDEX(lookup!$AD:$AD,MATCH($A2834,lookup!$A:$A,0)))</f>
        <v>1_common law</v>
      </c>
      <c r="AO2834" t="str">
        <f>INDEX(lookup!$Y:$Y,MATCH($A2834,lookup!$A:$A,0))</f>
        <v>0_published</v>
      </c>
      <c r="AP2834" t="str">
        <f>INDEX(lookup!$Z:$Z,MATCH($A2834,lookup!$A:$A,0))</f>
        <v>1_VHB high</v>
      </c>
      <c r="AQ2834" t="str">
        <f>INDEX(lookup!$W:$W,MATCH($A2834,lookup!$A:$A,0))</f>
        <v>1_fin/acc/econ</v>
      </c>
      <c r="AR2834" t="inlineStr">
        <is>
          <t>United States</t>
        </is>
      </c>
      <c r="AS2834" t="inlineStr">
        <is>
          <t>v10-adopted</t>
        </is>
      </c>
      <c r="BO2834" t="inlineStr">
        <is>
          <t>original</t>
        </is>
      </c>
      <c r="BP2834" t="inlineStr">
        <is>
          <t>Oikonomou et al (2014)</t>
        </is>
      </c>
      <c r="BQ2834" t="inlineStr">
        <is>
          <t>v10-adopted</t>
        </is>
      </c>
      <c r="BT2834" t="n">
        <v>0</v>
      </c>
      <c r="BV2834" t="n">
        <v>920</v>
      </c>
      <c r="BW2834" t="n">
        <v>1992</v>
      </c>
      <c r="BX2834" t="n">
        <v>2008</v>
      </c>
      <c r="BZ2834" t="n">
        <v>2000</v>
      </c>
      <c r="CA2834" t="n">
        <v>0</v>
      </c>
      <c r="CB2834" t="n">
        <v>0</v>
      </c>
      <c r="CC2834" t="n">
        <v>0</v>
      </c>
      <c r="CD2834" t="n">
        <v>-0.05004593171789141</v>
      </c>
      <c r="CE2834" t="n">
        <v>1</v>
      </c>
    </row>
    <row r="2835">
      <c r="A2835" t="inlineStr">
        <is>
          <t>Okimoto, Takaoka (2022)</t>
        </is>
      </c>
      <c r="B2835" t="n">
        <v>924</v>
      </c>
      <c r="C2835" t="n">
        <v>-0.02553199811257855</v>
      </c>
      <c r="D2835" t="n">
        <v>170</v>
      </c>
      <c r="E2835">
        <f>IF(ISNUMBER($BA2835),$BA2835,IF(AND(ISNUMBER($D2835),ISNUMBER($BW2835),ISNUMBER($BX2835)),$D2835*($BX2835-$BW2835+1),""))</f>
        <v>2040.0</v>
      </c>
      <c r="F2835" t="inlineStr">
        <is>
          <t>coded</t>
        </is>
      </c>
      <c r="G2835" t="inlineStr">
        <is>
          <t>calculated</t>
        </is>
      </c>
      <c r="H2835" t="inlineStr">
        <is>
          <t>partial</t>
        </is>
      </c>
      <c r="I2835" t="inlineStr">
        <is>
          <t>Regression Cofficient and Standard Error  available</t>
        </is>
      </c>
      <c r="J2835">
        <f>IF($BW2835&lt;&gt;"",$BW2835,"")</f>
        <v>2007.0</v>
      </c>
      <c r="K2835">
        <f>IF($BX2835&lt;&gt;"",$BX2835,"")</f>
        <v>2018.0</v>
      </c>
      <c r="L2835">
        <f>IF(AND(ISNUMBER($BW2835),ISNUMBER($BX2835)),($BW2835+$BX2835)/2,"")</f>
        <v>2012.5</v>
      </c>
      <c r="M2835">
        <f>IF($L2835&lt;&gt;"",$L2835,"")</f>
        <v>2012.5</v>
      </c>
      <c r="N2835">
        <f>IF(AND(ISNUMBER($BW2835),ISNUMBER($BX2835)),MIN(1,MAX(0,($BX2835-2016+1)/($BX2835-$BW2835+1))),"")</f>
        <v>0.25</v>
      </c>
      <c r="O2835">
        <f>IF(AND(ISNUMBER($BW2835),ISNUMBER($BX2835)),MIN(1,MAX(0,($BX2835-2017+1)/($BX2835-$BW2835+1))),"")</f>
        <v>0.1666666666666667</v>
      </c>
      <c r="P2835">
        <f>IF(AND(ISNUMBER($BW2835),ISNUMBER($BX2835)),MIN(1,MAX(0,($BX2835-2018+1)/($BX2835-$BW2835+1))),"")</f>
        <v>0.08333333333333333</v>
      </c>
      <c r="Q2835">
        <f>IF(AND(ISNUMBER($BW2835),ISNUMBER($BX2835)),MIN(1,MAX(0,($BX2835-2019+1)/($BX2835-$BW2835+1))),"")</f>
        <v>0.0</v>
      </c>
      <c r="R2835">
        <f>IF(AND(ISNUMBER($BW2835),ISNUMBER($BX2835)),MIN(1,MAX(0,($BX2835-2016+1)/($BX2835-$BW2835+1))),"")</f>
        <v>0.25</v>
      </c>
      <c r="S2835">
        <f>IF($L2835&lt;&gt;"",IF($L2835&gt;=2015.5,1,0),"")</f>
        <v>0.0</v>
      </c>
      <c r="T2835">
        <f>IF($L2835&lt;&gt;"",IF($L2835&gt;=2016,1,0),"")</f>
        <v>0.0</v>
      </c>
      <c r="U2835">
        <f>IF(ISNUMBER($BX2835),IF($BX2835&gt;=2016,1,0),"")</f>
        <v>1.0</v>
      </c>
      <c r="V2835">
        <f>IF(ISNUMBER($BW2835),IF($BW2835&gt;=2016,1,0),"")</f>
        <v>0.0</v>
      </c>
      <c r="W2835" t="str">
        <f>IF(AND(ISNUMBER($BW2835),ISNUMBER($BX2835)),IF($BW2835&gt;=2016,"post-only",IF($BX2835&lt;2016,"pre-only","mixed")),"")</f>
        <v>mixed</v>
      </c>
      <c r="X2835">
        <f>IF(AND(ISNUMBER($BW2835),ISNUMBER($BX2835)),MIN(1,MAX(0,($BX2835-2017+1)/($BX2835-$BW2835+1))),"")</f>
        <v>0.1666666666666667</v>
      </c>
      <c r="Y2835">
        <f>IF(AND(ISNUMBER($BW2835),ISNUMBER($BX2835)),MIN(1,MAX(0,($BX2835-2018+1)/($BX2835-$BW2835+1))),"")</f>
        <v>0.08333333333333333</v>
      </c>
      <c r="Z2835">
        <f>IF(AND(ISNUMBER($BW2835),ISNUMBER($BX2835)),MIN(1,MAX(0,($BX2835-2019+1)/($BX2835-$BW2835+1))),"")</f>
        <v>0.0</v>
      </c>
      <c r="AA2835">
        <f>IF(ISNUMBER($BX2835),IF($BX2835&gt;=2017,1,0),"")</f>
        <v>1.0</v>
      </c>
      <c r="AB2835">
        <f>IF(ISNUMBER($BX2835),IF($BX2835&gt;=2018,1,0),"")</f>
        <v>1.0</v>
      </c>
      <c r="AC2835">
        <f>IF(ISNUMBER($BX2835),IF($BX2835&gt;=2019,1,0),"")</f>
        <v>0.0</v>
      </c>
      <c r="AD2835">
        <f>IF($L2835&lt;&gt;"",IF($L2835&gt;2013,1,0),"")</f>
        <v>0.0</v>
      </c>
      <c r="AE2835">
        <f>IF($L2835&lt;&gt;"",1+IF($L2835&gt;2011,1,0)+IF($L2835&gt;2014,1,0),"")</f>
        <v>2.0</v>
      </c>
      <c r="AF2835" t="inlineStr">
        <is>
          <t>bond (yield)</t>
        </is>
      </c>
      <c r="AG2835" t="inlineStr">
        <is>
          <t>performance</t>
        </is>
      </c>
      <c r="AH2835" t="inlineStr">
        <is>
          <t>non-sensitive</t>
        </is>
      </c>
      <c r="AI2835" t="inlineStr">
        <is>
          <t>with ETS/CT</t>
        </is>
      </c>
      <c r="AJ2835" t="inlineStr">
        <is>
          <t>without ETS/CT</t>
        </is>
      </c>
      <c r="AK2835" t="str">
        <f>IF(AND($CF2835&lt;&gt;"",IFERROR(INDEX(subsample_country_map!$B:$B,MATCH($CF2835,subsample_country_map!$A:$A,0)),"")&lt;&gt;""),INDEX(subsample_country_map!$B:$B,MATCH($CF2835,subsample_country_map!$A:$A,0)),INDEX(lookup!$AA:$AA,MATCH($A2835,lookup!$A:$A,0)))</f>
        <v>3_AsiaPac</v>
      </c>
      <c r="AL2835" t="str">
        <f>IF(AND($CF2835&lt;&gt;"",IFERROR(INDEX(subsample_country_map!$C:$C,MATCH($CF2835,subsample_country_map!$A:$A,0)),"")&lt;&gt;""),INDEX(subsample_country_map!$C:$C,MATCH($CF2835,subsample_country_map!$A:$A,0)),INDEX(lookup!$AB:$AB,MATCH($A2835,lookup!$A:$A,0)))</f>
        <v>1_developed</v>
      </c>
      <c r="AM2835" t="str">
        <f>IF(AND($CF2835&lt;&gt;"",IFERROR(INDEX(subsample_country_map!$D:$D,MATCH($CF2835,subsample_country_map!$A:$A,0)),"")&lt;&gt;""),INDEX(subsample_country_map!$D:$D,MATCH($CF2835,subsample_country_map!$A:$A,0)),INDEX(lookup!$AC:$AC,MATCH($A2835,lookup!$A:$A,0)))</f>
        <v>2_non_western</v>
      </c>
      <c r="AN2835" t="str">
        <f>IF(AND($CF2835&lt;&gt;"",IFERROR(INDEX(subsample_country_map!$E:$E,MATCH($CF2835,subsample_country_map!$A:$A,0)),"")&lt;&gt;""),INDEX(subsample_country_map!$E:$E,MATCH($CF2835,subsample_country_map!$A:$A,0)),INDEX(lookup!$AD:$AD,MATCH($A2835,lookup!$A:$A,0)))</f>
        <v>2_civil law</v>
      </c>
      <c r="AO2835" t="str">
        <f>INDEX(lookup!$Y:$Y,MATCH($A2835,lookup!$A:$A,0))</f>
        <v>0_published</v>
      </c>
      <c r="AP2835" t="str">
        <f>INDEX(lookup!$Z:$Z,MATCH($A2835,lookup!$A:$A,0))</f>
        <v>1_VHB high</v>
      </c>
      <c r="AQ2835" t="str">
        <f>INDEX(lookup!$W:$W,MATCH($A2835,lookup!$A:$A,0))</f>
        <v>1_fin/acc/econ</v>
      </c>
      <c r="AR2835" t="inlineStr">
        <is>
          <t>Japan</t>
        </is>
      </c>
      <c r="AS2835" t="inlineStr">
        <is>
          <t>v10-adopted</t>
        </is>
      </c>
      <c r="BO2835" t="inlineStr">
        <is>
          <t>original</t>
        </is>
      </c>
      <c r="BP2835" t="inlineStr">
        <is>
          <t>Okimoto, Takaoka (2022)</t>
        </is>
      </c>
      <c r="BQ2835" t="inlineStr">
        <is>
          <t>v10-adopted</t>
        </is>
      </c>
      <c r="BT2835" t="n">
        <v>0</v>
      </c>
      <c r="BV2835" t="n">
        <v>924</v>
      </c>
      <c r="BW2835" t="n">
        <v>2007</v>
      </c>
      <c r="BX2835" t="n">
        <v>2018</v>
      </c>
      <c r="BZ2835" t="n">
        <v>2012.5</v>
      </c>
      <c r="CA2835" t="n">
        <v>0.25</v>
      </c>
      <c r="CB2835" t="n">
        <v>0</v>
      </c>
      <c r="CC2835" t="n">
        <v>1</v>
      </c>
      <c r="CD2835" t="n">
        <v>-0.02553754824145343</v>
      </c>
      <c r="CE2835" t="n">
        <v>1</v>
      </c>
    </row>
    <row r="2836">
      <c r="A2836" t="inlineStr">
        <is>
          <t>Okimoto, Takaoka (2022)</t>
        </is>
      </c>
      <c r="B2836" t="n">
        <v>927</v>
      </c>
      <c r="C2836" t="n">
        <v>-0.07707728440148474</v>
      </c>
      <c r="D2836" t="n">
        <v>196</v>
      </c>
      <c r="E2836">
        <f>IF(ISNUMBER($BA2836),$BA2836,IF(AND(ISNUMBER($D2836),ISNUMBER($BW2836),ISNUMBER($BX2836)),$D2836*($BX2836-$BW2836+1),""))</f>
        <v>2352.0</v>
      </c>
      <c r="F2836" t="inlineStr">
        <is>
          <t>coded</t>
        </is>
      </c>
      <c r="G2836" t="inlineStr">
        <is>
          <t>calculated</t>
        </is>
      </c>
      <c r="H2836" t="inlineStr">
        <is>
          <t>partial</t>
        </is>
      </c>
      <c r="I2836" t="inlineStr">
        <is>
          <t>Regression Cofficient and Standard Error  available</t>
        </is>
      </c>
      <c r="J2836">
        <f>IF($BW2836&lt;&gt;"",$BW2836,"")</f>
        <v>2007.0</v>
      </c>
      <c r="K2836">
        <f>IF($BX2836&lt;&gt;"",$BX2836,"")</f>
        <v>2018.0</v>
      </c>
      <c r="L2836">
        <f>IF(AND(ISNUMBER($BW2836),ISNUMBER($BX2836)),($BW2836+$BX2836)/2,"")</f>
        <v>2012.5</v>
      </c>
      <c r="M2836">
        <f>IF($L2836&lt;&gt;"",$L2836,"")</f>
        <v>2012.5</v>
      </c>
      <c r="N2836">
        <f>IF(AND(ISNUMBER($BW2836),ISNUMBER($BX2836)),MIN(1,MAX(0,($BX2836-2016+1)/($BX2836-$BW2836+1))),"")</f>
        <v>0.25</v>
      </c>
      <c r="O2836">
        <f>IF(AND(ISNUMBER($BW2836),ISNUMBER($BX2836)),MIN(1,MAX(0,($BX2836-2017+1)/($BX2836-$BW2836+1))),"")</f>
        <v>0.1666666666666667</v>
      </c>
      <c r="P2836">
        <f>IF(AND(ISNUMBER($BW2836),ISNUMBER($BX2836)),MIN(1,MAX(0,($BX2836-2018+1)/($BX2836-$BW2836+1))),"")</f>
        <v>0.08333333333333333</v>
      </c>
      <c r="Q2836">
        <f>IF(AND(ISNUMBER($BW2836),ISNUMBER($BX2836)),MIN(1,MAX(0,($BX2836-2019+1)/($BX2836-$BW2836+1))),"")</f>
        <v>0.0</v>
      </c>
      <c r="R2836">
        <f>IF(AND(ISNUMBER($BW2836),ISNUMBER($BX2836)),MIN(1,MAX(0,($BX2836-2016+1)/($BX2836-$BW2836+1))),"")</f>
        <v>0.25</v>
      </c>
      <c r="S2836">
        <f>IF($L2836&lt;&gt;"",IF($L2836&gt;=2015.5,1,0),"")</f>
        <v>0.0</v>
      </c>
      <c r="T2836">
        <f>IF($L2836&lt;&gt;"",IF($L2836&gt;=2016,1,0),"")</f>
        <v>0.0</v>
      </c>
      <c r="U2836">
        <f>IF(ISNUMBER($BX2836),IF($BX2836&gt;=2016,1,0),"")</f>
        <v>1.0</v>
      </c>
      <c r="V2836">
        <f>IF(ISNUMBER($BW2836),IF($BW2836&gt;=2016,1,0),"")</f>
        <v>0.0</v>
      </c>
      <c r="W2836" t="str">
        <f>IF(AND(ISNUMBER($BW2836),ISNUMBER($BX2836)),IF($BW2836&gt;=2016,"post-only",IF($BX2836&lt;2016,"pre-only","mixed")),"")</f>
        <v>mixed</v>
      </c>
      <c r="X2836">
        <f>IF(AND(ISNUMBER($BW2836),ISNUMBER($BX2836)),MIN(1,MAX(0,($BX2836-2017+1)/($BX2836-$BW2836+1))),"")</f>
        <v>0.1666666666666667</v>
      </c>
      <c r="Y2836">
        <f>IF(AND(ISNUMBER($BW2836),ISNUMBER($BX2836)),MIN(1,MAX(0,($BX2836-2018+1)/($BX2836-$BW2836+1))),"")</f>
        <v>0.08333333333333333</v>
      </c>
      <c r="Z2836">
        <f>IF(AND(ISNUMBER($BW2836),ISNUMBER($BX2836)),MIN(1,MAX(0,($BX2836-2019+1)/($BX2836-$BW2836+1))),"")</f>
        <v>0.0</v>
      </c>
      <c r="AA2836">
        <f>IF(ISNUMBER($BX2836),IF($BX2836&gt;=2017,1,0),"")</f>
        <v>1.0</v>
      </c>
      <c r="AB2836">
        <f>IF(ISNUMBER($BX2836),IF($BX2836&gt;=2018,1,0),"")</f>
        <v>1.0</v>
      </c>
      <c r="AC2836">
        <f>IF(ISNUMBER($BX2836),IF($BX2836&gt;=2019,1,0),"")</f>
        <v>0.0</v>
      </c>
      <c r="AD2836">
        <f>IF($L2836&lt;&gt;"",IF($L2836&gt;2013,1,0),"")</f>
        <v>0.0</v>
      </c>
      <c r="AE2836">
        <f>IF($L2836&lt;&gt;"",1+IF($L2836&gt;2011,1,0)+IF($L2836&gt;2014,1,0),"")</f>
        <v>2.0</v>
      </c>
      <c r="AF2836" t="inlineStr">
        <is>
          <t>bond (yield)</t>
        </is>
      </c>
      <c r="AG2836" t="inlineStr">
        <is>
          <t>performance</t>
        </is>
      </c>
      <c r="AH2836" t="inlineStr">
        <is>
          <t>non-sensitive</t>
        </is>
      </c>
      <c r="AI2836" t="inlineStr">
        <is>
          <t>with ETS/CT</t>
        </is>
      </c>
      <c r="AJ2836" t="inlineStr">
        <is>
          <t>without ETS/CT</t>
        </is>
      </c>
      <c r="AK2836" t="str">
        <f>IF(AND($CF2836&lt;&gt;"",IFERROR(INDEX(subsample_country_map!$B:$B,MATCH($CF2836,subsample_country_map!$A:$A,0)),"")&lt;&gt;""),INDEX(subsample_country_map!$B:$B,MATCH($CF2836,subsample_country_map!$A:$A,0)),INDEX(lookup!$AA:$AA,MATCH($A2836,lookup!$A:$A,0)))</f>
        <v>3_AsiaPac</v>
      </c>
      <c r="AL2836" t="str">
        <f>IF(AND($CF2836&lt;&gt;"",IFERROR(INDEX(subsample_country_map!$C:$C,MATCH($CF2836,subsample_country_map!$A:$A,0)),"")&lt;&gt;""),INDEX(subsample_country_map!$C:$C,MATCH($CF2836,subsample_country_map!$A:$A,0)),INDEX(lookup!$AB:$AB,MATCH($A2836,lookup!$A:$A,0)))</f>
        <v>1_developed</v>
      </c>
      <c r="AM2836" t="str">
        <f>IF(AND($CF2836&lt;&gt;"",IFERROR(INDEX(subsample_country_map!$D:$D,MATCH($CF2836,subsample_country_map!$A:$A,0)),"")&lt;&gt;""),INDEX(subsample_country_map!$D:$D,MATCH($CF2836,subsample_country_map!$A:$A,0)),INDEX(lookup!$AC:$AC,MATCH($A2836,lookup!$A:$A,0)))</f>
        <v>2_non_western</v>
      </c>
      <c r="AN2836" t="str">
        <f>IF(AND($CF2836&lt;&gt;"",IFERROR(INDEX(subsample_country_map!$E:$E,MATCH($CF2836,subsample_country_map!$A:$A,0)),"")&lt;&gt;""),INDEX(subsample_country_map!$E:$E,MATCH($CF2836,subsample_country_map!$A:$A,0)),INDEX(lookup!$AD:$AD,MATCH($A2836,lookup!$A:$A,0)))</f>
        <v>2_civil law</v>
      </c>
      <c r="AO2836" t="str">
        <f>INDEX(lookup!$Y:$Y,MATCH($A2836,lookup!$A:$A,0))</f>
        <v>0_published</v>
      </c>
      <c r="AP2836" t="str">
        <f>INDEX(lookup!$Z:$Z,MATCH($A2836,lookup!$A:$A,0))</f>
        <v>1_VHB high</v>
      </c>
      <c r="AQ2836" t="str">
        <f>INDEX(lookup!$W:$W,MATCH($A2836,lookup!$A:$A,0))</f>
        <v>1_fin/acc/econ</v>
      </c>
      <c r="AR2836" t="inlineStr">
        <is>
          <t>Japan</t>
        </is>
      </c>
      <c r="AS2836" t="inlineStr">
        <is>
          <t>v10-adopted</t>
        </is>
      </c>
      <c r="BO2836" t="inlineStr">
        <is>
          <t>original</t>
        </is>
      </c>
      <c r="BP2836" t="inlineStr">
        <is>
          <t>Okimoto, Takaoka (2022)</t>
        </is>
      </c>
      <c r="BQ2836" t="inlineStr">
        <is>
          <t>v10-adopted</t>
        </is>
      </c>
      <c r="BT2836" t="n">
        <v>0</v>
      </c>
      <c r="BV2836" t="n">
        <v>927</v>
      </c>
      <c r="BW2836" t="n">
        <v>2007</v>
      </c>
      <c r="BX2836" t="n">
        <v>2018</v>
      </c>
      <c r="BZ2836" t="n">
        <v>2012.5</v>
      </c>
      <c r="CA2836" t="n">
        <v>0.25</v>
      </c>
      <c r="CB2836" t="n">
        <v>0</v>
      </c>
      <c r="CC2836" t="n">
        <v>1</v>
      </c>
      <c r="CD2836" t="n">
        <v>-0.07723046714602856</v>
      </c>
      <c r="CE2836" t="n">
        <v>1</v>
      </c>
    </row>
    <row r="2837">
      <c r="A2837" t="inlineStr">
        <is>
          <t>Okimoto, Takaoka (2022)</t>
        </is>
      </c>
      <c r="B2837" t="n">
        <v>929</v>
      </c>
      <c r="C2837" t="n">
        <v>-0.0221295269886288</v>
      </c>
      <c r="D2837" t="n">
        <v>170</v>
      </c>
      <c r="E2837">
        <f>IF(ISNUMBER($BA2837),$BA2837,IF(AND(ISNUMBER($D2837),ISNUMBER($BW2837),ISNUMBER($BX2837)),$D2837*($BX2837-$BW2837+1),""))</f>
        <v>2040.0</v>
      </c>
      <c r="F2837" t="inlineStr">
        <is>
          <t>coded</t>
        </is>
      </c>
      <c r="G2837" t="inlineStr">
        <is>
          <t>calculated</t>
        </is>
      </c>
      <c r="H2837" t="inlineStr">
        <is>
          <t>partial</t>
        </is>
      </c>
      <c r="I2837" t="inlineStr">
        <is>
          <t>Regression Cofficient and Standard Error  available</t>
        </is>
      </c>
      <c r="J2837">
        <f>IF($BW2837&lt;&gt;"",$BW2837,"")</f>
        <v>2007.0</v>
      </c>
      <c r="K2837">
        <f>IF($BX2837&lt;&gt;"",$BX2837,"")</f>
        <v>2018.0</v>
      </c>
      <c r="L2837">
        <f>IF(AND(ISNUMBER($BW2837),ISNUMBER($BX2837)),($BW2837+$BX2837)/2,"")</f>
        <v>2012.5</v>
      </c>
      <c r="M2837">
        <f>IF($L2837&lt;&gt;"",$L2837,"")</f>
        <v>2012.5</v>
      </c>
      <c r="N2837">
        <f>IF(AND(ISNUMBER($BW2837),ISNUMBER($BX2837)),MIN(1,MAX(0,($BX2837-2016+1)/($BX2837-$BW2837+1))),"")</f>
        <v>0.25</v>
      </c>
      <c r="O2837">
        <f>IF(AND(ISNUMBER($BW2837),ISNUMBER($BX2837)),MIN(1,MAX(0,($BX2837-2017+1)/($BX2837-$BW2837+1))),"")</f>
        <v>0.1666666666666667</v>
      </c>
      <c r="P2837">
        <f>IF(AND(ISNUMBER($BW2837),ISNUMBER($BX2837)),MIN(1,MAX(0,($BX2837-2018+1)/($BX2837-$BW2837+1))),"")</f>
        <v>0.08333333333333333</v>
      </c>
      <c r="Q2837">
        <f>IF(AND(ISNUMBER($BW2837),ISNUMBER($BX2837)),MIN(1,MAX(0,($BX2837-2019+1)/($BX2837-$BW2837+1))),"")</f>
        <v>0.0</v>
      </c>
      <c r="R2837">
        <f>IF(AND(ISNUMBER($BW2837),ISNUMBER($BX2837)),MIN(1,MAX(0,($BX2837-2016+1)/($BX2837-$BW2837+1))),"")</f>
        <v>0.25</v>
      </c>
      <c r="S2837">
        <f>IF($L2837&lt;&gt;"",IF($L2837&gt;=2015.5,1,0),"")</f>
        <v>0.0</v>
      </c>
      <c r="T2837">
        <f>IF($L2837&lt;&gt;"",IF($L2837&gt;=2016,1,0),"")</f>
        <v>0.0</v>
      </c>
      <c r="U2837">
        <f>IF(ISNUMBER($BX2837),IF($BX2837&gt;=2016,1,0),"")</f>
        <v>1.0</v>
      </c>
      <c r="V2837">
        <f>IF(ISNUMBER($BW2837),IF($BW2837&gt;=2016,1,0),"")</f>
        <v>0.0</v>
      </c>
      <c r="W2837" t="str">
        <f>IF(AND(ISNUMBER($BW2837),ISNUMBER($BX2837)),IF($BW2837&gt;=2016,"post-only",IF($BX2837&lt;2016,"pre-only","mixed")),"")</f>
        <v>mixed</v>
      </c>
      <c r="X2837">
        <f>IF(AND(ISNUMBER($BW2837),ISNUMBER($BX2837)),MIN(1,MAX(0,($BX2837-2017+1)/($BX2837-$BW2837+1))),"")</f>
        <v>0.1666666666666667</v>
      </c>
      <c r="Y2837">
        <f>IF(AND(ISNUMBER($BW2837),ISNUMBER($BX2837)),MIN(1,MAX(0,($BX2837-2018+1)/($BX2837-$BW2837+1))),"")</f>
        <v>0.08333333333333333</v>
      </c>
      <c r="Z2837">
        <f>IF(AND(ISNUMBER($BW2837),ISNUMBER($BX2837)),MIN(1,MAX(0,($BX2837-2019+1)/($BX2837-$BW2837+1))),"")</f>
        <v>0.0</v>
      </c>
      <c r="AA2837">
        <f>IF(ISNUMBER($BX2837),IF($BX2837&gt;=2017,1,0),"")</f>
        <v>1.0</v>
      </c>
      <c r="AB2837">
        <f>IF(ISNUMBER($BX2837),IF($BX2837&gt;=2018,1,0),"")</f>
        <v>1.0</v>
      </c>
      <c r="AC2837">
        <f>IF(ISNUMBER($BX2837),IF($BX2837&gt;=2019,1,0),"")</f>
        <v>0.0</v>
      </c>
      <c r="AD2837">
        <f>IF($L2837&lt;&gt;"",IF($L2837&gt;2013,1,0),"")</f>
        <v>0.0</v>
      </c>
      <c r="AE2837">
        <f>IF($L2837&lt;&gt;"",1+IF($L2837&gt;2011,1,0)+IF($L2837&gt;2014,1,0),"")</f>
        <v>2.0</v>
      </c>
      <c r="AF2837" t="inlineStr">
        <is>
          <t>bond (yield)</t>
        </is>
      </c>
      <c r="AG2837" t="inlineStr">
        <is>
          <t>performance</t>
        </is>
      </c>
      <c r="AH2837" t="inlineStr">
        <is>
          <t>non-sensitive</t>
        </is>
      </c>
      <c r="AI2837" t="inlineStr">
        <is>
          <t>with ETS/CT</t>
        </is>
      </c>
      <c r="AJ2837" t="inlineStr">
        <is>
          <t>without ETS/CT</t>
        </is>
      </c>
      <c r="AK2837" t="str">
        <f>IF(AND($CF2837&lt;&gt;"",IFERROR(INDEX(subsample_country_map!$B:$B,MATCH($CF2837,subsample_country_map!$A:$A,0)),"")&lt;&gt;""),INDEX(subsample_country_map!$B:$B,MATCH($CF2837,subsample_country_map!$A:$A,0)),INDEX(lookup!$AA:$AA,MATCH($A2837,lookup!$A:$A,0)))</f>
        <v>3_AsiaPac</v>
      </c>
      <c r="AL2837" t="str">
        <f>IF(AND($CF2837&lt;&gt;"",IFERROR(INDEX(subsample_country_map!$C:$C,MATCH($CF2837,subsample_country_map!$A:$A,0)),"")&lt;&gt;""),INDEX(subsample_country_map!$C:$C,MATCH($CF2837,subsample_country_map!$A:$A,0)),INDEX(lookup!$AB:$AB,MATCH($A2837,lookup!$A:$A,0)))</f>
        <v>1_developed</v>
      </c>
      <c r="AM2837" t="str">
        <f>IF(AND($CF2837&lt;&gt;"",IFERROR(INDEX(subsample_country_map!$D:$D,MATCH($CF2837,subsample_country_map!$A:$A,0)),"")&lt;&gt;""),INDEX(subsample_country_map!$D:$D,MATCH($CF2837,subsample_country_map!$A:$A,0)),INDEX(lookup!$AC:$AC,MATCH($A2837,lookup!$A:$A,0)))</f>
        <v>2_non_western</v>
      </c>
      <c r="AN2837" t="str">
        <f>IF(AND($CF2837&lt;&gt;"",IFERROR(INDEX(subsample_country_map!$E:$E,MATCH($CF2837,subsample_country_map!$A:$A,0)),"")&lt;&gt;""),INDEX(subsample_country_map!$E:$E,MATCH($CF2837,subsample_country_map!$A:$A,0)),INDEX(lookup!$AD:$AD,MATCH($A2837,lookup!$A:$A,0)))</f>
        <v>2_civil law</v>
      </c>
      <c r="AO2837" t="str">
        <f>INDEX(lookup!$Y:$Y,MATCH($A2837,lookup!$A:$A,0))</f>
        <v>0_published</v>
      </c>
      <c r="AP2837" t="str">
        <f>INDEX(lookup!$Z:$Z,MATCH($A2837,lookup!$A:$A,0))</f>
        <v>1_VHB high</v>
      </c>
      <c r="AQ2837" t="str">
        <f>INDEX(lookup!$W:$W,MATCH($A2837,lookup!$A:$A,0))</f>
        <v>1_fin/acc/econ</v>
      </c>
      <c r="AR2837" t="inlineStr">
        <is>
          <t>Japan</t>
        </is>
      </c>
      <c r="AS2837" t="inlineStr">
        <is>
          <t>v10-adopted</t>
        </is>
      </c>
      <c r="BO2837" t="inlineStr">
        <is>
          <t>original</t>
        </is>
      </c>
      <c r="BP2837" t="inlineStr">
        <is>
          <t>Okimoto, Takaoka (2022)</t>
        </is>
      </c>
      <c r="BQ2837" t="inlineStr">
        <is>
          <t>v10-adopted</t>
        </is>
      </c>
      <c r="BT2837" t="n">
        <v>0</v>
      </c>
      <c r="BV2837" t="n">
        <v>929</v>
      </c>
      <c r="BW2837" t="n">
        <v>2007</v>
      </c>
      <c r="BX2837" t="n">
        <v>2018</v>
      </c>
      <c r="BZ2837" t="n">
        <v>2012.5</v>
      </c>
      <c r="CA2837" t="n">
        <v>0.25</v>
      </c>
      <c r="CB2837" t="n">
        <v>0</v>
      </c>
      <c r="CC2837" t="n">
        <v>1</v>
      </c>
      <c r="CD2837" t="n">
        <v>-0.022133140444648</v>
      </c>
      <c r="CE2837" t="n">
        <v>1</v>
      </c>
    </row>
    <row r="2838">
      <c r="A2838" t="inlineStr">
        <is>
          <t>Okimoto, Takaoka (2022)</t>
        </is>
      </c>
      <c r="B2838" t="n">
        <v>931</v>
      </c>
      <c r="C2838" t="n">
        <v>-0.1751778922656207</v>
      </c>
      <c r="D2838" t="n">
        <v>26</v>
      </c>
      <c r="E2838">
        <f>IF(ISNUMBER($BA2838),$BA2838,IF(AND(ISNUMBER($D2838),ISNUMBER($BW2838),ISNUMBER($BX2838)),$D2838*($BX2838-$BW2838+1),""))</f>
        <v>312.0</v>
      </c>
      <c r="F2838" t="inlineStr">
        <is>
          <t>coded</t>
        </is>
      </c>
      <c r="G2838" t="inlineStr">
        <is>
          <t>calculated</t>
        </is>
      </c>
      <c r="H2838" t="inlineStr">
        <is>
          <t>partial</t>
        </is>
      </c>
      <c r="I2838" t="inlineStr">
        <is>
          <t>Regression Cofficient and Standard Error  available</t>
        </is>
      </c>
      <c r="J2838">
        <f>IF($BW2838&lt;&gt;"",$BW2838,"")</f>
        <v>2007.0</v>
      </c>
      <c r="K2838">
        <f>IF($BX2838&lt;&gt;"",$BX2838,"")</f>
        <v>2018.0</v>
      </c>
      <c r="L2838">
        <f>IF(AND(ISNUMBER($BW2838),ISNUMBER($BX2838)),($BW2838+$BX2838)/2,"")</f>
        <v>2012.5</v>
      </c>
      <c r="M2838">
        <f>IF($L2838&lt;&gt;"",$L2838,"")</f>
        <v>2012.5</v>
      </c>
      <c r="N2838">
        <f>IF(AND(ISNUMBER($BW2838),ISNUMBER($BX2838)),MIN(1,MAX(0,($BX2838-2016+1)/($BX2838-$BW2838+1))),"")</f>
        <v>0.25</v>
      </c>
      <c r="O2838">
        <f>IF(AND(ISNUMBER($BW2838),ISNUMBER($BX2838)),MIN(1,MAX(0,($BX2838-2017+1)/($BX2838-$BW2838+1))),"")</f>
        <v>0.1666666666666667</v>
      </c>
      <c r="P2838">
        <f>IF(AND(ISNUMBER($BW2838),ISNUMBER($BX2838)),MIN(1,MAX(0,($BX2838-2018+1)/($BX2838-$BW2838+1))),"")</f>
        <v>0.08333333333333333</v>
      </c>
      <c r="Q2838">
        <f>IF(AND(ISNUMBER($BW2838),ISNUMBER($BX2838)),MIN(1,MAX(0,($BX2838-2019+1)/($BX2838-$BW2838+1))),"")</f>
        <v>0.0</v>
      </c>
      <c r="R2838">
        <f>IF(AND(ISNUMBER($BW2838),ISNUMBER($BX2838)),MIN(1,MAX(0,($BX2838-2016+1)/($BX2838-$BW2838+1))),"")</f>
        <v>0.25</v>
      </c>
      <c r="S2838">
        <f>IF($L2838&lt;&gt;"",IF($L2838&gt;=2015.5,1,0),"")</f>
        <v>0.0</v>
      </c>
      <c r="T2838">
        <f>IF($L2838&lt;&gt;"",IF($L2838&gt;=2016,1,0),"")</f>
        <v>0.0</v>
      </c>
      <c r="U2838">
        <f>IF(ISNUMBER($BX2838),IF($BX2838&gt;=2016,1,0),"")</f>
        <v>1.0</v>
      </c>
      <c r="V2838">
        <f>IF(ISNUMBER($BW2838),IF($BW2838&gt;=2016,1,0),"")</f>
        <v>0.0</v>
      </c>
      <c r="W2838" t="str">
        <f>IF(AND(ISNUMBER($BW2838),ISNUMBER($BX2838)),IF($BW2838&gt;=2016,"post-only",IF($BX2838&lt;2016,"pre-only","mixed")),"")</f>
        <v>mixed</v>
      </c>
      <c r="X2838">
        <f>IF(AND(ISNUMBER($BW2838),ISNUMBER($BX2838)),MIN(1,MAX(0,($BX2838-2017+1)/($BX2838-$BW2838+1))),"")</f>
        <v>0.1666666666666667</v>
      </c>
      <c r="Y2838">
        <f>IF(AND(ISNUMBER($BW2838),ISNUMBER($BX2838)),MIN(1,MAX(0,($BX2838-2018+1)/($BX2838-$BW2838+1))),"")</f>
        <v>0.08333333333333333</v>
      </c>
      <c r="Z2838">
        <f>IF(AND(ISNUMBER($BW2838),ISNUMBER($BX2838)),MIN(1,MAX(0,($BX2838-2019+1)/($BX2838-$BW2838+1))),"")</f>
        <v>0.0</v>
      </c>
      <c r="AA2838">
        <f>IF(ISNUMBER($BX2838),IF($BX2838&gt;=2017,1,0),"")</f>
        <v>1.0</v>
      </c>
      <c r="AB2838">
        <f>IF(ISNUMBER($BX2838),IF($BX2838&gt;=2018,1,0),"")</f>
        <v>1.0</v>
      </c>
      <c r="AC2838">
        <f>IF(ISNUMBER($BX2838),IF($BX2838&gt;=2019,1,0),"")</f>
        <v>0.0</v>
      </c>
      <c r="AD2838">
        <f>IF($L2838&lt;&gt;"",IF($L2838&gt;2013,1,0),"")</f>
        <v>0.0</v>
      </c>
      <c r="AE2838">
        <f>IF($L2838&lt;&gt;"",1+IF($L2838&gt;2011,1,0)+IF($L2838&gt;2014,1,0),"")</f>
        <v>2.0</v>
      </c>
      <c r="AF2838" t="inlineStr">
        <is>
          <t>bond (yield)</t>
        </is>
      </c>
      <c r="AG2838" t="inlineStr">
        <is>
          <t>performance</t>
        </is>
      </c>
      <c r="AH2838" t="inlineStr">
        <is>
          <t>non-sensitive</t>
        </is>
      </c>
      <c r="AI2838" t="inlineStr">
        <is>
          <t>with ETS/CT</t>
        </is>
      </c>
      <c r="AJ2838" t="inlineStr">
        <is>
          <t>without ETS/CT</t>
        </is>
      </c>
      <c r="AK2838" t="str">
        <f>IF(AND($CF2838&lt;&gt;"",IFERROR(INDEX(subsample_country_map!$B:$B,MATCH($CF2838,subsample_country_map!$A:$A,0)),"")&lt;&gt;""),INDEX(subsample_country_map!$B:$B,MATCH($CF2838,subsample_country_map!$A:$A,0)),INDEX(lookup!$AA:$AA,MATCH($A2838,lookup!$A:$A,0)))</f>
        <v>3_AsiaPac</v>
      </c>
      <c r="AL2838" t="str">
        <f>IF(AND($CF2838&lt;&gt;"",IFERROR(INDEX(subsample_country_map!$C:$C,MATCH($CF2838,subsample_country_map!$A:$A,0)),"")&lt;&gt;""),INDEX(subsample_country_map!$C:$C,MATCH($CF2838,subsample_country_map!$A:$A,0)),INDEX(lookup!$AB:$AB,MATCH($A2838,lookup!$A:$A,0)))</f>
        <v>1_developed</v>
      </c>
      <c r="AM2838" t="str">
        <f>IF(AND($CF2838&lt;&gt;"",IFERROR(INDEX(subsample_country_map!$D:$D,MATCH($CF2838,subsample_country_map!$A:$A,0)),"")&lt;&gt;""),INDEX(subsample_country_map!$D:$D,MATCH($CF2838,subsample_country_map!$A:$A,0)),INDEX(lookup!$AC:$AC,MATCH($A2838,lookup!$A:$A,0)))</f>
        <v>2_non_western</v>
      </c>
      <c r="AN2838" t="str">
        <f>IF(AND($CF2838&lt;&gt;"",IFERROR(INDEX(subsample_country_map!$E:$E,MATCH($CF2838,subsample_country_map!$A:$A,0)),"")&lt;&gt;""),INDEX(subsample_country_map!$E:$E,MATCH($CF2838,subsample_country_map!$A:$A,0)),INDEX(lookup!$AD:$AD,MATCH($A2838,lookup!$A:$A,0)))</f>
        <v>2_civil law</v>
      </c>
      <c r="AO2838" t="str">
        <f>INDEX(lookup!$Y:$Y,MATCH($A2838,lookup!$A:$A,0))</f>
        <v>0_published</v>
      </c>
      <c r="AP2838" t="str">
        <f>INDEX(lookup!$Z:$Z,MATCH($A2838,lookup!$A:$A,0))</f>
        <v>1_VHB high</v>
      </c>
      <c r="AQ2838" t="str">
        <f>INDEX(lookup!$W:$W,MATCH($A2838,lookup!$A:$A,0))</f>
        <v>1_fin/acc/econ</v>
      </c>
      <c r="AR2838" t="inlineStr">
        <is>
          <t>Japan</t>
        </is>
      </c>
      <c r="AS2838" t="inlineStr">
        <is>
          <t>v10-adopted</t>
        </is>
      </c>
      <c r="BO2838" t="inlineStr">
        <is>
          <t>original</t>
        </is>
      </c>
      <c r="BP2838" t="inlineStr">
        <is>
          <t>Okimoto, Takaoka (2022)</t>
        </is>
      </c>
      <c r="BQ2838" t="inlineStr">
        <is>
          <t>v10-adopted</t>
        </is>
      </c>
      <c r="BT2838" t="n">
        <v>0</v>
      </c>
      <c r="BV2838" t="n">
        <v>931</v>
      </c>
      <c r="BW2838" t="n">
        <v>2007</v>
      </c>
      <c r="BX2838" t="n">
        <v>2018</v>
      </c>
      <c r="BZ2838" t="n">
        <v>2012.5</v>
      </c>
      <c r="CA2838" t="n">
        <v>0.25</v>
      </c>
      <c r="CB2838" t="n">
        <v>0</v>
      </c>
      <c r="CC2838" t="n">
        <v>1</v>
      </c>
      <c r="CD2838" t="n">
        <v>-0.1770035383482243</v>
      </c>
      <c r="CE2838" t="n">
        <v>1</v>
      </c>
    </row>
    <row r="2839">
      <c r="A2839" t="inlineStr">
        <is>
          <t>Salvi et al (2021)</t>
        </is>
      </c>
      <c r="B2839" t="n">
        <v>1007</v>
      </c>
      <c r="C2839" t="n">
        <v>0.01182955850201806</v>
      </c>
      <c r="D2839" t="n">
        <v>238</v>
      </c>
      <c r="E2839">
        <f>IF(ISNUMBER($BA2839),$BA2839,IF(AND(ISNUMBER($D2839),ISNUMBER($BW2839),ISNUMBER($BX2839)),$D2839*($BX2839-$BW2839+1),""))</f>
        <v>3808.0</v>
      </c>
      <c r="F2839" t="inlineStr">
        <is>
          <t>coded</t>
        </is>
      </c>
      <c r="G2839" t="inlineStr">
        <is>
          <t>calculated</t>
        </is>
      </c>
      <c r="H2839" t="inlineStr">
        <is>
          <t>partial</t>
        </is>
      </c>
      <c r="I2839" t="inlineStr">
        <is>
          <t>p-Value available</t>
        </is>
      </c>
      <c r="J2839">
        <f>IF($BW2839&lt;&gt;"",$BW2839,"")</f>
        <v>2003.0</v>
      </c>
      <c r="K2839">
        <f>IF($BX2839&lt;&gt;"",$BX2839,"")</f>
        <v>2018.0</v>
      </c>
      <c r="L2839">
        <f>IF(AND(ISNUMBER($BW2839),ISNUMBER($BX2839)),($BW2839+$BX2839)/2,"")</f>
        <v>2010.5</v>
      </c>
      <c r="M2839">
        <f>IF($L2839&lt;&gt;"",$L2839,"")</f>
        <v>2010.5</v>
      </c>
      <c r="N2839">
        <f>IF(AND(ISNUMBER($BW2839),ISNUMBER($BX2839)),MIN(1,MAX(0,($BX2839-2016+1)/($BX2839-$BW2839+1))),"")</f>
        <v>0.1875</v>
      </c>
      <c r="O2839">
        <f>IF(AND(ISNUMBER($BW2839),ISNUMBER($BX2839)),MIN(1,MAX(0,($BX2839-2017+1)/($BX2839-$BW2839+1))),"")</f>
        <v>0.125</v>
      </c>
      <c r="P2839">
        <f>IF(AND(ISNUMBER($BW2839),ISNUMBER($BX2839)),MIN(1,MAX(0,($BX2839-2018+1)/($BX2839-$BW2839+1))),"")</f>
        <v>0.0625</v>
      </c>
      <c r="Q2839">
        <f>IF(AND(ISNUMBER($BW2839),ISNUMBER($BX2839)),MIN(1,MAX(0,($BX2839-2019+1)/($BX2839-$BW2839+1))),"")</f>
        <v>0.0</v>
      </c>
      <c r="R2839">
        <f>IF(AND(ISNUMBER($BW2839),ISNUMBER($BX2839)),MIN(1,MAX(0,($BX2839-2016+1)/($BX2839-$BW2839+1))),"")</f>
        <v>0.1875</v>
      </c>
      <c r="S2839">
        <f>IF($L2839&lt;&gt;"",IF($L2839&gt;=2015.5,1,0),"")</f>
        <v>0.0</v>
      </c>
      <c r="T2839">
        <f>IF($L2839&lt;&gt;"",IF($L2839&gt;=2016,1,0),"")</f>
        <v>0.0</v>
      </c>
      <c r="U2839">
        <f>IF(ISNUMBER($BX2839),IF($BX2839&gt;=2016,1,0),"")</f>
        <v>1.0</v>
      </c>
      <c r="V2839">
        <f>IF(ISNUMBER($BW2839),IF($BW2839&gt;=2016,1,0),"")</f>
        <v>0.0</v>
      </c>
      <c r="W2839" t="str">
        <f>IF(AND(ISNUMBER($BW2839),ISNUMBER($BX2839)),IF($BW2839&gt;=2016,"post-only",IF($BX2839&lt;2016,"pre-only","mixed")),"")</f>
        <v>mixed</v>
      </c>
      <c r="X2839">
        <f>IF(AND(ISNUMBER($BW2839),ISNUMBER($BX2839)),MIN(1,MAX(0,($BX2839-2017+1)/($BX2839-$BW2839+1))),"")</f>
        <v>0.125</v>
      </c>
      <c r="Y2839">
        <f>IF(AND(ISNUMBER($BW2839),ISNUMBER($BX2839)),MIN(1,MAX(0,($BX2839-2018+1)/($BX2839-$BW2839+1))),"")</f>
        <v>0.0625</v>
      </c>
      <c r="Z2839">
        <f>IF(AND(ISNUMBER($BW2839),ISNUMBER($BX2839)),MIN(1,MAX(0,($BX2839-2019+1)/($BX2839-$BW2839+1))),"")</f>
        <v>0.0</v>
      </c>
      <c r="AA2839">
        <f>IF(ISNUMBER($BX2839),IF($BX2839&gt;=2017,1,0),"")</f>
        <v>1.0</v>
      </c>
      <c r="AB2839">
        <f>IF(ISNUMBER($BX2839),IF($BX2839&gt;=2018,1,0),"")</f>
        <v>1.0</v>
      </c>
      <c r="AC2839">
        <f>IF(ISNUMBER($BX2839),IF($BX2839&gt;=2019,1,0),"")</f>
        <v>0.0</v>
      </c>
      <c r="AD2839">
        <f>IF($L2839&lt;&gt;"",IF($L2839&gt;2013,1,0),"")</f>
        <v>0.0</v>
      </c>
      <c r="AE2839">
        <f>IF($L2839&lt;&gt;"",1+IF($L2839&gt;2011,1,0)+IF($L2839&gt;2014,1,0),"")</f>
        <v>1.0</v>
      </c>
      <c r="AF2839" t="inlineStr">
        <is>
          <t>rating</t>
        </is>
      </c>
      <c r="AG2839" t="inlineStr">
        <is>
          <t>performance</t>
        </is>
      </c>
      <c r="AH2839" t="inlineStr">
        <is>
          <t>non-sensitive</t>
        </is>
      </c>
      <c r="AI2839" t="inlineStr">
        <is>
          <t>99_NCE</t>
        </is>
      </c>
      <c r="AJ2839" t="inlineStr">
        <is>
          <t>99_NCE</t>
        </is>
      </c>
      <c r="AK2839" t="str">
        <f>IF(AND($CF2839&lt;&gt;"",IFERROR(INDEX(subsample_country_map!$B:$B,MATCH($CF2839,subsample_country_map!$A:$A,0)),"")&lt;&gt;""),INDEX(subsample_country_map!$B:$B,MATCH($CF2839,subsample_country_map!$A:$A,0)),INDEX(lookup!$AA:$AA,MATCH($A2839,lookup!$A:$A,0)))</f>
        <v>99_NCE</v>
      </c>
      <c r="AL2839" t="str">
        <f>IF(AND($CF2839&lt;&gt;"",IFERROR(INDEX(subsample_country_map!$C:$C,MATCH($CF2839,subsample_country_map!$A:$A,0)),"")&lt;&gt;""),INDEX(subsample_country_map!$C:$C,MATCH($CF2839,subsample_country_map!$A:$A,0)),INDEX(lookup!$AB:$AB,MATCH($A2839,lookup!$A:$A,0)))</f>
        <v>99_NCE</v>
      </c>
      <c r="AM2839" t="str">
        <f>IF(AND($CF2839&lt;&gt;"",IFERROR(INDEX(subsample_country_map!$D:$D,MATCH($CF2839,subsample_country_map!$A:$A,0)),"")&lt;&gt;""),INDEX(subsample_country_map!$D:$D,MATCH($CF2839,subsample_country_map!$A:$A,0)),INDEX(lookup!$AC:$AC,MATCH($A2839,lookup!$A:$A,0)))</f>
        <v>99_NCE</v>
      </c>
      <c r="AN2839" t="str">
        <f>IF(AND($CF2839&lt;&gt;"",IFERROR(INDEX(subsample_country_map!$E:$E,MATCH($CF2839,subsample_country_map!$A:$A,0)),"")&lt;&gt;""),INDEX(subsample_country_map!$E:$E,MATCH($CF2839,subsample_country_map!$A:$A,0)),INDEX(lookup!$AD:$AD,MATCH($A2839,lookup!$A:$A,0)))</f>
        <v>99_NCE</v>
      </c>
      <c r="AO2839" t="str">
        <f>INDEX(lookup!$Y:$Y,MATCH($A2839,lookup!$A:$A,0))</f>
        <v>0_published</v>
      </c>
      <c r="AP2839" t="str">
        <f>INDEX(lookup!$Z:$Z,MATCH($A2839,lookup!$A:$A,0))</f>
        <v>1_VHB high</v>
      </c>
      <c r="AQ2839" t="str">
        <f>INDEX(lookup!$W:$W,MATCH($A2839,lookup!$A:$A,0))</f>
        <v>1_fin/acc/econ</v>
      </c>
      <c r="AR2839" t="inlineStr">
        <is>
          <t>Worldwide</t>
        </is>
      </c>
      <c r="AS2839" t="inlineStr">
        <is>
          <t>v10-adopted</t>
        </is>
      </c>
      <c r="BO2839" t="inlineStr">
        <is>
          <t>original</t>
        </is>
      </c>
      <c r="BP2839" t="inlineStr">
        <is>
          <t>Salvi et al (2021)</t>
        </is>
      </c>
      <c r="BQ2839" t="inlineStr">
        <is>
          <t>v10-adopted</t>
        </is>
      </c>
      <c r="BT2839" t="n">
        <v>0</v>
      </c>
      <c r="BV2839" t="n">
        <v>1007</v>
      </c>
      <c r="BW2839" t="n">
        <v>2003</v>
      </c>
      <c r="BX2839" t="n">
        <v>2018</v>
      </c>
      <c r="BZ2839" t="n">
        <v>2010.5</v>
      </c>
      <c r="CA2839" t="n">
        <v>0.1875</v>
      </c>
      <c r="CB2839" t="n">
        <v>0</v>
      </c>
      <c r="CC2839" t="n">
        <v>1</v>
      </c>
      <c r="CD2839" t="n">
        <v>0.01183011035173128</v>
      </c>
      <c r="CE2839" t="n">
        <v>1</v>
      </c>
    </row>
    <row r="2840">
      <c r="A2840" t="inlineStr">
        <is>
          <t>Salvi et al (2021)</t>
        </is>
      </c>
      <c r="B2840" t="n">
        <v>1008</v>
      </c>
      <c r="C2840" t="n">
        <v>0.1461637429153443</v>
      </c>
      <c r="D2840" t="n">
        <v>57</v>
      </c>
      <c r="E2840">
        <f>IF(ISNUMBER($BA2840),$BA2840,IF(AND(ISNUMBER($D2840),ISNUMBER($BW2840),ISNUMBER($BX2840)),$D2840*($BX2840-$BW2840+1),""))</f>
        <v>912.0</v>
      </c>
      <c r="F2840" t="inlineStr">
        <is>
          <t>coded</t>
        </is>
      </c>
      <c r="G2840" t="inlineStr">
        <is>
          <t>calculated</t>
        </is>
      </c>
      <c r="H2840" t="inlineStr">
        <is>
          <t>partial</t>
        </is>
      </c>
      <c r="I2840" t="inlineStr">
        <is>
          <t>p-Value available</t>
        </is>
      </c>
      <c r="J2840">
        <f>IF($BW2840&lt;&gt;"",$BW2840,"")</f>
        <v>2003.0</v>
      </c>
      <c r="K2840">
        <f>IF($BX2840&lt;&gt;"",$BX2840,"")</f>
        <v>2018.0</v>
      </c>
      <c r="L2840">
        <f>IF(AND(ISNUMBER($BW2840),ISNUMBER($BX2840)),($BW2840+$BX2840)/2,"")</f>
        <v>2010.5</v>
      </c>
      <c r="M2840">
        <f>IF($L2840&lt;&gt;"",$L2840,"")</f>
        <v>2010.5</v>
      </c>
      <c r="N2840">
        <f>IF(AND(ISNUMBER($BW2840),ISNUMBER($BX2840)),MIN(1,MAX(0,($BX2840-2016+1)/($BX2840-$BW2840+1))),"")</f>
        <v>0.1875</v>
      </c>
      <c r="O2840">
        <f>IF(AND(ISNUMBER($BW2840),ISNUMBER($BX2840)),MIN(1,MAX(0,($BX2840-2017+1)/($BX2840-$BW2840+1))),"")</f>
        <v>0.125</v>
      </c>
      <c r="P2840">
        <f>IF(AND(ISNUMBER($BW2840),ISNUMBER($BX2840)),MIN(1,MAX(0,($BX2840-2018+1)/($BX2840-$BW2840+1))),"")</f>
        <v>0.0625</v>
      </c>
      <c r="Q2840">
        <f>IF(AND(ISNUMBER($BW2840),ISNUMBER($BX2840)),MIN(1,MAX(0,($BX2840-2019+1)/($BX2840-$BW2840+1))),"")</f>
        <v>0.0</v>
      </c>
      <c r="R2840">
        <f>IF(AND(ISNUMBER($BW2840),ISNUMBER($BX2840)),MIN(1,MAX(0,($BX2840-2016+1)/($BX2840-$BW2840+1))),"")</f>
        <v>0.1875</v>
      </c>
      <c r="S2840">
        <f>IF($L2840&lt;&gt;"",IF($L2840&gt;=2015.5,1,0),"")</f>
        <v>0.0</v>
      </c>
      <c r="T2840">
        <f>IF($L2840&lt;&gt;"",IF($L2840&gt;=2016,1,0),"")</f>
        <v>0.0</v>
      </c>
      <c r="U2840">
        <f>IF(ISNUMBER($BX2840),IF($BX2840&gt;=2016,1,0),"")</f>
        <v>1.0</v>
      </c>
      <c r="V2840">
        <f>IF(ISNUMBER($BW2840),IF($BW2840&gt;=2016,1,0),"")</f>
        <v>0.0</v>
      </c>
      <c r="W2840" t="str">
        <f>IF(AND(ISNUMBER($BW2840),ISNUMBER($BX2840)),IF($BW2840&gt;=2016,"post-only",IF($BX2840&lt;2016,"pre-only","mixed")),"")</f>
        <v>mixed</v>
      </c>
      <c r="X2840">
        <f>IF(AND(ISNUMBER($BW2840),ISNUMBER($BX2840)),MIN(1,MAX(0,($BX2840-2017+1)/($BX2840-$BW2840+1))),"")</f>
        <v>0.125</v>
      </c>
      <c r="Y2840">
        <f>IF(AND(ISNUMBER($BW2840),ISNUMBER($BX2840)),MIN(1,MAX(0,($BX2840-2018+1)/($BX2840-$BW2840+1))),"")</f>
        <v>0.0625</v>
      </c>
      <c r="Z2840">
        <f>IF(AND(ISNUMBER($BW2840),ISNUMBER($BX2840)),MIN(1,MAX(0,($BX2840-2019+1)/($BX2840-$BW2840+1))),"")</f>
        <v>0.0</v>
      </c>
      <c r="AA2840">
        <f>IF(ISNUMBER($BX2840),IF($BX2840&gt;=2017,1,0),"")</f>
        <v>1.0</v>
      </c>
      <c r="AB2840">
        <f>IF(ISNUMBER($BX2840),IF($BX2840&gt;=2018,1,0),"")</f>
        <v>1.0</v>
      </c>
      <c r="AC2840">
        <f>IF(ISNUMBER($BX2840),IF($BX2840&gt;=2019,1,0),"")</f>
        <v>0.0</v>
      </c>
      <c r="AD2840">
        <f>IF($L2840&lt;&gt;"",IF($L2840&gt;2013,1,0),"")</f>
        <v>0.0</v>
      </c>
      <c r="AE2840">
        <f>IF($L2840&lt;&gt;"",1+IF($L2840&gt;2011,1,0)+IF($L2840&gt;2014,1,0),"")</f>
        <v>1.0</v>
      </c>
      <c r="AF2840" t="inlineStr">
        <is>
          <t>bond (yield)</t>
        </is>
      </c>
      <c r="AG2840" t="inlineStr">
        <is>
          <t>performance</t>
        </is>
      </c>
      <c r="AH2840" t="inlineStr">
        <is>
          <t>non-sensitive</t>
        </is>
      </c>
      <c r="AI2840" t="inlineStr">
        <is>
          <t>99_NCE</t>
        </is>
      </c>
      <c r="AJ2840" t="inlineStr">
        <is>
          <t>99_NCE</t>
        </is>
      </c>
      <c r="AK2840" t="str">
        <f>IF(AND($CF2840&lt;&gt;"",IFERROR(INDEX(subsample_country_map!$B:$B,MATCH($CF2840,subsample_country_map!$A:$A,0)),"")&lt;&gt;""),INDEX(subsample_country_map!$B:$B,MATCH($CF2840,subsample_country_map!$A:$A,0)),INDEX(lookup!$AA:$AA,MATCH($A2840,lookup!$A:$A,0)))</f>
        <v>99_NCE</v>
      </c>
      <c r="AL2840" t="str">
        <f>IF(AND($CF2840&lt;&gt;"",IFERROR(INDEX(subsample_country_map!$C:$C,MATCH($CF2840,subsample_country_map!$A:$A,0)),"")&lt;&gt;""),INDEX(subsample_country_map!$C:$C,MATCH($CF2840,subsample_country_map!$A:$A,0)),INDEX(lookup!$AB:$AB,MATCH($A2840,lookup!$A:$A,0)))</f>
        <v>99_NCE</v>
      </c>
      <c r="AM2840" t="str">
        <f>IF(AND($CF2840&lt;&gt;"",IFERROR(INDEX(subsample_country_map!$D:$D,MATCH($CF2840,subsample_country_map!$A:$A,0)),"")&lt;&gt;""),INDEX(subsample_country_map!$D:$D,MATCH($CF2840,subsample_country_map!$A:$A,0)),INDEX(lookup!$AC:$AC,MATCH($A2840,lookup!$A:$A,0)))</f>
        <v>99_NCE</v>
      </c>
      <c r="AN2840" t="str">
        <f>IF(AND($CF2840&lt;&gt;"",IFERROR(INDEX(subsample_country_map!$E:$E,MATCH($CF2840,subsample_country_map!$A:$A,0)),"")&lt;&gt;""),INDEX(subsample_country_map!$E:$E,MATCH($CF2840,subsample_country_map!$A:$A,0)),INDEX(lookup!$AD:$AD,MATCH($A2840,lookup!$A:$A,0)))</f>
        <v>99_NCE</v>
      </c>
      <c r="AO2840" t="str">
        <f>INDEX(lookup!$Y:$Y,MATCH($A2840,lookup!$A:$A,0))</f>
        <v>0_published</v>
      </c>
      <c r="AP2840" t="str">
        <f>INDEX(lookup!$Z:$Z,MATCH($A2840,lookup!$A:$A,0))</f>
        <v>1_VHB high</v>
      </c>
      <c r="AQ2840" t="str">
        <f>INDEX(lookup!$W:$W,MATCH($A2840,lookup!$A:$A,0))</f>
        <v>1_fin/acc/econ</v>
      </c>
      <c r="AR2840" t="inlineStr">
        <is>
          <t>Worldwide</t>
        </is>
      </c>
      <c r="AS2840" t="inlineStr">
        <is>
          <t>v10-adopted</t>
        </is>
      </c>
      <c r="BO2840" t="inlineStr">
        <is>
          <t>original</t>
        </is>
      </c>
      <c r="BP2840" t="inlineStr">
        <is>
          <t>Salvi et al (2021)</t>
        </is>
      </c>
      <c r="BQ2840" t="inlineStr">
        <is>
          <t>v10-adopted</t>
        </is>
      </c>
      <c r="BT2840" t="n">
        <v>0</v>
      </c>
      <c r="BV2840" t="n">
        <v>1008</v>
      </c>
      <c r="BW2840" t="n">
        <v>2003</v>
      </c>
      <c r="BX2840" t="n">
        <v>2018</v>
      </c>
      <c r="BZ2840" t="n">
        <v>2010.5</v>
      </c>
      <c r="CA2840" t="n">
        <v>0.1875</v>
      </c>
      <c r="CB2840" t="n">
        <v>0</v>
      </c>
      <c r="CC2840" t="n">
        <v>1</v>
      </c>
      <c r="CD2840" t="n">
        <v>0.1472181651115641</v>
      </c>
      <c r="CE2840" t="n">
        <v>1</v>
      </c>
    </row>
    <row r="2841">
      <c r="A2841" t="inlineStr">
        <is>
          <t>Salvi et al (2021)</t>
        </is>
      </c>
      <c r="B2841" t="n">
        <v>1009</v>
      </c>
      <c r="C2841" t="n">
        <v>-0.07869929264063412</v>
      </c>
      <c r="D2841" t="n">
        <v>196</v>
      </c>
      <c r="E2841">
        <f>IF(ISNUMBER($BA2841),$BA2841,IF(AND(ISNUMBER($D2841),ISNUMBER($BW2841),ISNUMBER($BX2841)),$D2841*($BX2841-$BW2841+1),""))</f>
        <v>3136.0</v>
      </c>
      <c r="F2841" t="inlineStr">
        <is>
          <t>coded</t>
        </is>
      </c>
      <c r="G2841" t="inlineStr">
        <is>
          <t>calculated</t>
        </is>
      </c>
      <c r="H2841" t="inlineStr">
        <is>
          <t>partial</t>
        </is>
      </c>
      <c r="I2841" t="inlineStr">
        <is>
          <t>p-Value available</t>
        </is>
      </c>
      <c r="J2841">
        <f>IF($BW2841&lt;&gt;"",$BW2841,"")</f>
        <v>2003.0</v>
      </c>
      <c r="K2841">
        <f>IF($BX2841&lt;&gt;"",$BX2841,"")</f>
        <v>2018.0</v>
      </c>
      <c r="L2841">
        <f>IF(AND(ISNUMBER($BW2841),ISNUMBER($BX2841)),($BW2841+$BX2841)/2,"")</f>
        <v>2010.5</v>
      </c>
      <c r="M2841">
        <f>IF($L2841&lt;&gt;"",$L2841,"")</f>
        <v>2010.5</v>
      </c>
      <c r="N2841">
        <f>IF(AND(ISNUMBER($BW2841),ISNUMBER($BX2841)),MIN(1,MAX(0,($BX2841-2016+1)/($BX2841-$BW2841+1))),"")</f>
        <v>0.1875</v>
      </c>
      <c r="O2841">
        <f>IF(AND(ISNUMBER($BW2841),ISNUMBER($BX2841)),MIN(1,MAX(0,($BX2841-2017+1)/($BX2841-$BW2841+1))),"")</f>
        <v>0.125</v>
      </c>
      <c r="P2841">
        <f>IF(AND(ISNUMBER($BW2841),ISNUMBER($BX2841)),MIN(1,MAX(0,($BX2841-2018+1)/($BX2841-$BW2841+1))),"")</f>
        <v>0.0625</v>
      </c>
      <c r="Q2841">
        <f>IF(AND(ISNUMBER($BW2841),ISNUMBER($BX2841)),MIN(1,MAX(0,($BX2841-2019+1)/($BX2841-$BW2841+1))),"")</f>
        <v>0.0</v>
      </c>
      <c r="R2841">
        <f>IF(AND(ISNUMBER($BW2841),ISNUMBER($BX2841)),MIN(1,MAX(0,($BX2841-2016+1)/($BX2841-$BW2841+1))),"")</f>
        <v>0.1875</v>
      </c>
      <c r="S2841">
        <f>IF($L2841&lt;&gt;"",IF($L2841&gt;=2015.5,1,0),"")</f>
        <v>0.0</v>
      </c>
      <c r="T2841">
        <f>IF($L2841&lt;&gt;"",IF($L2841&gt;=2016,1,0),"")</f>
        <v>0.0</v>
      </c>
      <c r="U2841">
        <f>IF(ISNUMBER($BX2841),IF($BX2841&gt;=2016,1,0),"")</f>
        <v>1.0</v>
      </c>
      <c r="V2841">
        <f>IF(ISNUMBER($BW2841),IF($BW2841&gt;=2016,1,0),"")</f>
        <v>0.0</v>
      </c>
      <c r="W2841" t="str">
        <f>IF(AND(ISNUMBER($BW2841),ISNUMBER($BX2841)),IF($BW2841&gt;=2016,"post-only",IF($BX2841&lt;2016,"pre-only","mixed")),"")</f>
        <v>mixed</v>
      </c>
      <c r="X2841">
        <f>IF(AND(ISNUMBER($BW2841),ISNUMBER($BX2841)),MIN(1,MAX(0,($BX2841-2017+1)/($BX2841-$BW2841+1))),"")</f>
        <v>0.125</v>
      </c>
      <c r="Y2841">
        <f>IF(AND(ISNUMBER($BW2841),ISNUMBER($BX2841)),MIN(1,MAX(0,($BX2841-2018+1)/($BX2841-$BW2841+1))),"")</f>
        <v>0.0625</v>
      </c>
      <c r="Z2841">
        <f>IF(AND(ISNUMBER($BW2841),ISNUMBER($BX2841)),MIN(1,MAX(0,($BX2841-2019+1)/($BX2841-$BW2841+1))),"")</f>
        <v>0.0</v>
      </c>
      <c r="AA2841">
        <f>IF(ISNUMBER($BX2841),IF($BX2841&gt;=2017,1,0),"")</f>
        <v>1.0</v>
      </c>
      <c r="AB2841">
        <f>IF(ISNUMBER($BX2841),IF($BX2841&gt;=2018,1,0),"")</f>
        <v>1.0</v>
      </c>
      <c r="AC2841">
        <f>IF(ISNUMBER($BX2841),IF($BX2841&gt;=2019,1,0),"")</f>
        <v>0.0</v>
      </c>
      <c r="AD2841">
        <f>IF($L2841&lt;&gt;"",IF($L2841&gt;2013,1,0),"")</f>
        <v>0.0</v>
      </c>
      <c r="AE2841">
        <f>IF($L2841&lt;&gt;"",1+IF($L2841&gt;2011,1,0)+IF($L2841&gt;2014,1,0),"")</f>
        <v>1.0</v>
      </c>
      <c r="AF2841" t="inlineStr">
        <is>
          <t>bond (yield)</t>
        </is>
      </c>
      <c r="AG2841" t="inlineStr">
        <is>
          <t>performance</t>
        </is>
      </c>
      <c r="AH2841" t="inlineStr">
        <is>
          <t>non-sensitive</t>
        </is>
      </c>
      <c r="AI2841" t="inlineStr">
        <is>
          <t>99_NCE</t>
        </is>
      </c>
      <c r="AJ2841" t="inlineStr">
        <is>
          <t>99_NCE</t>
        </is>
      </c>
      <c r="AK2841" t="str">
        <f>IF(AND($CF2841&lt;&gt;"",IFERROR(INDEX(subsample_country_map!$B:$B,MATCH($CF2841,subsample_country_map!$A:$A,0)),"")&lt;&gt;""),INDEX(subsample_country_map!$B:$B,MATCH($CF2841,subsample_country_map!$A:$A,0)),INDEX(lookup!$AA:$AA,MATCH($A2841,lookup!$A:$A,0)))</f>
        <v>99_NCE</v>
      </c>
      <c r="AL2841" t="str">
        <f>IF(AND($CF2841&lt;&gt;"",IFERROR(INDEX(subsample_country_map!$C:$C,MATCH($CF2841,subsample_country_map!$A:$A,0)),"")&lt;&gt;""),INDEX(subsample_country_map!$C:$C,MATCH($CF2841,subsample_country_map!$A:$A,0)),INDEX(lookup!$AB:$AB,MATCH($A2841,lookup!$A:$A,0)))</f>
        <v>99_NCE</v>
      </c>
      <c r="AM2841" t="str">
        <f>IF(AND($CF2841&lt;&gt;"",IFERROR(INDEX(subsample_country_map!$D:$D,MATCH($CF2841,subsample_country_map!$A:$A,0)),"")&lt;&gt;""),INDEX(subsample_country_map!$D:$D,MATCH($CF2841,subsample_country_map!$A:$A,0)),INDEX(lookup!$AC:$AC,MATCH($A2841,lookup!$A:$A,0)))</f>
        <v>99_NCE</v>
      </c>
      <c r="AN2841" t="str">
        <f>IF(AND($CF2841&lt;&gt;"",IFERROR(INDEX(subsample_country_map!$E:$E,MATCH($CF2841,subsample_country_map!$A:$A,0)),"")&lt;&gt;""),INDEX(subsample_country_map!$E:$E,MATCH($CF2841,subsample_country_map!$A:$A,0)),INDEX(lookup!$AD:$AD,MATCH($A2841,lookup!$A:$A,0)))</f>
        <v>99_NCE</v>
      </c>
      <c r="AO2841" t="str">
        <f>INDEX(lookup!$Y:$Y,MATCH($A2841,lookup!$A:$A,0))</f>
        <v>0_published</v>
      </c>
      <c r="AP2841" t="str">
        <f>INDEX(lookup!$Z:$Z,MATCH($A2841,lookup!$A:$A,0))</f>
        <v>1_VHB high</v>
      </c>
      <c r="AQ2841" t="str">
        <f>INDEX(lookup!$W:$W,MATCH($A2841,lookup!$A:$A,0))</f>
        <v>1_fin/acc/econ</v>
      </c>
      <c r="AR2841" t="inlineStr">
        <is>
          <t>Worldwide</t>
        </is>
      </c>
      <c r="AS2841" t="inlineStr">
        <is>
          <t>v10-adopted</t>
        </is>
      </c>
      <c r="BO2841" t="inlineStr">
        <is>
          <t>original</t>
        </is>
      </c>
      <c r="BP2841" t="inlineStr">
        <is>
          <t>Salvi et al (2021)</t>
        </is>
      </c>
      <c r="BQ2841" t="inlineStr">
        <is>
          <t>v10-adopted</t>
        </is>
      </c>
      <c r="BT2841" t="n">
        <v>0</v>
      </c>
      <c r="BV2841" t="n">
        <v>1009</v>
      </c>
      <c r="BW2841" t="n">
        <v>2003</v>
      </c>
      <c r="BX2841" t="n">
        <v>2018</v>
      </c>
      <c r="BZ2841" t="n">
        <v>2010.5</v>
      </c>
      <c r="CA2841" t="n">
        <v>0.1875</v>
      </c>
      <c r="CB2841" t="n">
        <v>0</v>
      </c>
      <c r="CC2841" t="n">
        <v>1</v>
      </c>
      <c r="CD2841" t="n">
        <v>-0.07886237586545317</v>
      </c>
      <c r="CE2841" t="n">
        <v>1</v>
      </c>
    </row>
    <row r="2842">
      <c r="A2842" t="inlineStr">
        <is>
          <t>Srivisal et al (2021)</t>
        </is>
      </c>
      <c r="B2842" t="n">
        <v>1100</v>
      </c>
      <c r="C2842" t="n">
        <v>0.115696755278719</v>
      </c>
      <c r="D2842" t="n">
        <v>166</v>
      </c>
      <c r="E2842">
        <f>IF(ISNUMBER($BA2842),$BA2842,IF(AND(ISNUMBER($D2842),ISNUMBER($BW2842),ISNUMBER($BX2842)),$D2842*($BX2842-$BW2842+1),""))</f>
        <v>1660.0</v>
      </c>
      <c r="F2842" t="inlineStr">
        <is>
          <t>calculated</t>
        </is>
      </c>
      <c r="G2842" t="inlineStr">
        <is>
          <t>coded</t>
        </is>
      </c>
      <c r="H2842" t="inlineStr">
        <is>
          <t>partial</t>
        </is>
      </c>
      <c r="I2842" t="inlineStr">
        <is>
          <t>Regression Cofficient and Standard Error  available</t>
        </is>
      </c>
      <c r="J2842">
        <f>IF($BW2842&lt;&gt;"",$BW2842,"")</f>
        <v>2009.0</v>
      </c>
      <c r="K2842">
        <f>IF($BX2842&lt;&gt;"",$BX2842,"")</f>
        <v>2018.0</v>
      </c>
      <c r="L2842">
        <f>IF(AND(ISNUMBER($BW2842),ISNUMBER($BX2842)),($BW2842+$BX2842)/2,"")</f>
        <v>2013.5</v>
      </c>
      <c r="M2842">
        <f>IF($L2842&lt;&gt;"",$L2842,"")</f>
        <v>2013.5</v>
      </c>
      <c r="N2842">
        <f>IF(AND(ISNUMBER($BW2842),ISNUMBER($BX2842)),MIN(1,MAX(0,($BX2842-2016+1)/($BX2842-$BW2842+1))),"")</f>
        <v>0.3</v>
      </c>
      <c r="O2842">
        <f>IF(AND(ISNUMBER($BW2842),ISNUMBER($BX2842)),MIN(1,MAX(0,($BX2842-2017+1)/($BX2842-$BW2842+1))),"")</f>
        <v>0.2</v>
      </c>
      <c r="P2842">
        <f>IF(AND(ISNUMBER($BW2842),ISNUMBER($BX2842)),MIN(1,MAX(0,($BX2842-2018+1)/($BX2842-$BW2842+1))),"")</f>
        <v>0.1</v>
      </c>
      <c r="Q2842">
        <f>IF(AND(ISNUMBER($BW2842),ISNUMBER($BX2842)),MIN(1,MAX(0,($BX2842-2019+1)/($BX2842-$BW2842+1))),"")</f>
        <v>0.0</v>
      </c>
      <c r="R2842">
        <f>IF(AND(ISNUMBER($BW2842),ISNUMBER($BX2842)),MIN(1,MAX(0,($BX2842-2016+1)/($BX2842-$BW2842+1))),"")</f>
        <v>0.3</v>
      </c>
      <c r="S2842">
        <f>IF($L2842&lt;&gt;"",IF($L2842&gt;=2015.5,1,0),"")</f>
        <v>0.0</v>
      </c>
      <c r="T2842">
        <f>IF($L2842&lt;&gt;"",IF($L2842&gt;=2016,1,0),"")</f>
        <v>0.0</v>
      </c>
      <c r="U2842">
        <f>IF(ISNUMBER($BX2842),IF($BX2842&gt;=2016,1,0),"")</f>
        <v>1.0</v>
      </c>
      <c r="V2842">
        <f>IF(ISNUMBER($BW2842),IF($BW2842&gt;=2016,1,0),"")</f>
        <v>0.0</v>
      </c>
      <c r="W2842" t="str">
        <f>IF(AND(ISNUMBER($BW2842),ISNUMBER($BX2842)),IF($BW2842&gt;=2016,"post-only",IF($BX2842&lt;2016,"pre-only","mixed")),"")</f>
        <v>mixed</v>
      </c>
      <c r="X2842">
        <f>IF(AND(ISNUMBER($BW2842),ISNUMBER($BX2842)),MIN(1,MAX(0,($BX2842-2017+1)/($BX2842-$BW2842+1))),"")</f>
        <v>0.2</v>
      </c>
      <c r="Y2842">
        <f>IF(AND(ISNUMBER($BW2842),ISNUMBER($BX2842)),MIN(1,MAX(0,($BX2842-2018+1)/($BX2842-$BW2842+1))),"")</f>
        <v>0.1</v>
      </c>
      <c r="Z2842">
        <f>IF(AND(ISNUMBER($BW2842),ISNUMBER($BX2842)),MIN(1,MAX(0,($BX2842-2019+1)/($BX2842-$BW2842+1))),"")</f>
        <v>0.0</v>
      </c>
      <c r="AA2842">
        <f>IF(ISNUMBER($BX2842),IF($BX2842&gt;=2017,1,0),"")</f>
        <v>1.0</v>
      </c>
      <c r="AB2842">
        <f>IF(ISNUMBER($BX2842),IF($BX2842&gt;=2018,1,0),"")</f>
        <v>1.0</v>
      </c>
      <c r="AC2842">
        <f>IF(ISNUMBER($BX2842),IF($BX2842&gt;=2019,1,0),"")</f>
        <v>0.0</v>
      </c>
      <c r="AD2842">
        <f>IF($L2842&lt;&gt;"",IF($L2842&gt;2013,1,0),"")</f>
        <v>1.0</v>
      </c>
      <c r="AE2842">
        <f>IF($L2842&lt;&gt;"",1+IF($L2842&gt;2011,1,0)+IF($L2842&gt;2014,1,0),"")</f>
        <v>2.0</v>
      </c>
      <c r="AF2842" t="inlineStr">
        <is>
          <t>rating</t>
        </is>
      </c>
      <c r="AG2842" t="inlineStr">
        <is>
          <t>performance</t>
        </is>
      </c>
      <c r="AH2842" t="inlineStr">
        <is>
          <t>non-sensitive</t>
        </is>
      </c>
      <c r="AI2842" t="inlineStr">
        <is>
          <t>with ETS/CT</t>
        </is>
      </c>
      <c r="AJ2842" t="inlineStr">
        <is>
          <t>without ETS/CT</t>
        </is>
      </c>
      <c r="AK2842" t="inlineStr">
        <is>
          <t>3_AsiaPac</t>
        </is>
      </c>
      <c r="AL2842" t="inlineStr">
        <is>
          <t>99_NCE</t>
        </is>
      </c>
      <c r="AM2842" t="inlineStr">
        <is>
          <t>2_non_western</t>
        </is>
      </c>
      <c r="AN2842" t="inlineStr">
        <is>
          <t>2_civil law</t>
        </is>
      </c>
      <c r="AO2842" t="str">
        <f>INDEX(lookup!$Y:$Y,MATCH($A2842,lookup!$A:$A,0))</f>
        <v>0_published</v>
      </c>
      <c r="AP2842" t="str">
        <f>INDEX(lookup!$Z:$Z,MATCH($A2842,lookup!$A:$A,0))</f>
        <v>0_VHB low</v>
      </c>
      <c r="AQ2842" t="str">
        <f>INDEX(lookup!$W:$W,MATCH($A2842,lookup!$A:$A,0))</f>
        <v>1_fin/acc/econ</v>
      </c>
      <c r="AR2842" t="inlineStr">
        <is>
          <t>Japan,China</t>
        </is>
      </c>
      <c r="AS2842" t="inlineStr">
        <is>
          <t>v10-adopted</t>
        </is>
      </c>
      <c r="BO2842" t="inlineStr">
        <is>
          <t>original</t>
        </is>
      </c>
      <c r="BP2842" t="inlineStr">
        <is>
          <t>Srivisal et al (2021)</t>
        </is>
      </c>
      <c r="BQ2842" t="inlineStr">
        <is>
          <t>v10-adopted</t>
        </is>
      </c>
      <c r="BT2842" t="n">
        <v>0</v>
      </c>
      <c r="BV2842" t="n">
        <v>1100</v>
      </c>
      <c r="BW2842" t="n">
        <v>2009</v>
      </c>
      <c r="BX2842" t="n">
        <v>2018</v>
      </c>
      <c r="BZ2842" t="n">
        <v>2013.5</v>
      </c>
      <c r="CA2842" t="n">
        <v>0.3</v>
      </c>
      <c r="CB2842" t="n">
        <v>0</v>
      </c>
      <c r="CC2842" t="n">
        <v>1</v>
      </c>
      <c r="CD2842" t="n">
        <v>0.1162171702639267</v>
      </c>
      <c r="CE2842" t="n">
        <v>1</v>
      </c>
    </row>
    <row r="2843">
      <c r="A2843" t="inlineStr">
        <is>
          <t>Srivisal et al (2021)</t>
        </is>
      </c>
      <c r="B2843" t="n">
        <v>1102</v>
      </c>
      <c r="C2843" t="n">
        <v>-0.04827586206896552</v>
      </c>
      <c r="D2843" t="n">
        <v>131</v>
      </c>
      <c r="E2843">
        <f>IF(ISNUMBER($BA2843),$BA2843,IF(AND(ISNUMBER($D2843),ISNUMBER($BW2843),ISNUMBER($BX2843)),$D2843*($BX2843-$BW2843+1),""))</f>
        <v>1310.0</v>
      </c>
      <c r="F2843" t="inlineStr">
        <is>
          <t>calculated</t>
        </is>
      </c>
      <c r="G2843" t="inlineStr">
        <is>
          <t>coded</t>
        </is>
      </c>
      <c r="H2843" t="inlineStr">
        <is>
          <t>partial</t>
        </is>
      </c>
      <c r="I2843" t="inlineStr">
        <is>
          <t>Regression Cofficient and Standard Error  available</t>
        </is>
      </c>
      <c r="J2843">
        <f>IF($BW2843&lt;&gt;"",$BW2843,"")</f>
        <v>2009.0</v>
      </c>
      <c r="K2843">
        <f>IF($BX2843&lt;&gt;"",$BX2843,"")</f>
        <v>2018.0</v>
      </c>
      <c r="L2843">
        <f>IF(AND(ISNUMBER($BW2843),ISNUMBER($BX2843)),($BW2843+$BX2843)/2,"")</f>
        <v>2013.5</v>
      </c>
      <c r="M2843">
        <f>IF($L2843&lt;&gt;"",$L2843,"")</f>
        <v>2013.5</v>
      </c>
      <c r="N2843">
        <f>IF(AND(ISNUMBER($BW2843),ISNUMBER($BX2843)),MIN(1,MAX(0,($BX2843-2016+1)/($BX2843-$BW2843+1))),"")</f>
        <v>0.3</v>
      </c>
      <c r="O2843">
        <f>IF(AND(ISNUMBER($BW2843),ISNUMBER($BX2843)),MIN(1,MAX(0,($BX2843-2017+1)/($BX2843-$BW2843+1))),"")</f>
        <v>0.2</v>
      </c>
      <c r="P2843">
        <f>IF(AND(ISNUMBER($BW2843),ISNUMBER($BX2843)),MIN(1,MAX(0,($BX2843-2018+1)/($BX2843-$BW2843+1))),"")</f>
        <v>0.1</v>
      </c>
      <c r="Q2843">
        <f>IF(AND(ISNUMBER($BW2843),ISNUMBER($BX2843)),MIN(1,MAX(0,($BX2843-2019+1)/($BX2843-$BW2843+1))),"")</f>
        <v>0.0</v>
      </c>
      <c r="R2843">
        <f>IF(AND(ISNUMBER($BW2843),ISNUMBER($BX2843)),MIN(1,MAX(0,($BX2843-2016+1)/($BX2843-$BW2843+1))),"")</f>
        <v>0.3</v>
      </c>
      <c r="S2843">
        <f>IF($L2843&lt;&gt;"",IF($L2843&gt;=2015.5,1,0),"")</f>
        <v>0.0</v>
      </c>
      <c r="T2843">
        <f>IF($L2843&lt;&gt;"",IF($L2843&gt;=2016,1,0),"")</f>
        <v>0.0</v>
      </c>
      <c r="U2843">
        <f>IF(ISNUMBER($BX2843),IF($BX2843&gt;=2016,1,0),"")</f>
        <v>1.0</v>
      </c>
      <c r="V2843">
        <f>IF(ISNUMBER($BW2843),IF($BW2843&gt;=2016,1,0),"")</f>
        <v>0.0</v>
      </c>
      <c r="W2843" t="str">
        <f>IF(AND(ISNUMBER($BW2843),ISNUMBER($BX2843)),IF($BW2843&gt;=2016,"post-only",IF($BX2843&lt;2016,"pre-only","mixed")),"")</f>
        <v>mixed</v>
      </c>
      <c r="X2843">
        <f>IF(AND(ISNUMBER($BW2843),ISNUMBER($BX2843)),MIN(1,MAX(0,($BX2843-2017+1)/($BX2843-$BW2843+1))),"")</f>
        <v>0.2</v>
      </c>
      <c r="Y2843">
        <f>IF(AND(ISNUMBER($BW2843),ISNUMBER($BX2843)),MIN(1,MAX(0,($BX2843-2018+1)/($BX2843-$BW2843+1))),"")</f>
        <v>0.1</v>
      </c>
      <c r="Z2843">
        <f>IF(AND(ISNUMBER($BW2843),ISNUMBER($BX2843)),MIN(1,MAX(0,($BX2843-2019+1)/($BX2843-$BW2843+1))),"")</f>
        <v>0.0</v>
      </c>
      <c r="AA2843">
        <f>IF(ISNUMBER($BX2843),IF($BX2843&gt;=2017,1,0),"")</f>
        <v>1.0</v>
      </c>
      <c r="AB2843">
        <f>IF(ISNUMBER($BX2843),IF($BX2843&gt;=2018,1,0),"")</f>
        <v>1.0</v>
      </c>
      <c r="AC2843">
        <f>IF(ISNUMBER($BX2843),IF($BX2843&gt;=2019,1,0),"")</f>
        <v>0.0</v>
      </c>
      <c r="AD2843">
        <f>IF($L2843&lt;&gt;"",IF($L2843&gt;2013,1,0),"")</f>
        <v>1.0</v>
      </c>
      <c r="AE2843">
        <f>IF($L2843&lt;&gt;"",1+IF($L2843&gt;2011,1,0)+IF($L2843&gt;2014,1,0),"")</f>
        <v>2.0</v>
      </c>
      <c r="AF2843" t="inlineStr">
        <is>
          <t>rating</t>
        </is>
      </c>
      <c r="AG2843" t="inlineStr">
        <is>
          <t>performance</t>
        </is>
      </c>
      <c r="AH2843" t="inlineStr">
        <is>
          <t>non-sensitive</t>
        </is>
      </c>
      <c r="AI2843" t="inlineStr">
        <is>
          <t>with ETS/CT</t>
        </is>
      </c>
      <c r="AJ2843" t="inlineStr">
        <is>
          <t>without ETS/CT</t>
        </is>
      </c>
      <c r="AK2843" t="inlineStr">
        <is>
          <t>3_AsiaPac</t>
        </is>
      </c>
      <c r="AL2843" t="inlineStr">
        <is>
          <t>1_developed</t>
        </is>
      </c>
      <c r="AM2843" t="inlineStr">
        <is>
          <t>2_non_western</t>
        </is>
      </c>
      <c r="AN2843" t="inlineStr">
        <is>
          <t>2_civil law</t>
        </is>
      </c>
      <c r="AO2843" t="str">
        <f>INDEX(lookup!$Y:$Y,MATCH($A2843,lookup!$A:$A,0))</f>
        <v>0_published</v>
      </c>
      <c r="AP2843" t="str">
        <f>INDEX(lookup!$Z:$Z,MATCH($A2843,lookup!$A:$A,0))</f>
        <v>0_VHB low</v>
      </c>
      <c r="AQ2843" t="str">
        <f>INDEX(lookup!$W:$W,MATCH($A2843,lookup!$A:$A,0))</f>
        <v>1_fin/acc/econ</v>
      </c>
      <c r="AR2843" t="inlineStr">
        <is>
          <t>Japan</t>
        </is>
      </c>
      <c r="AS2843" t="inlineStr">
        <is>
          <t>v10-adopted</t>
        </is>
      </c>
      <c r="BO2843" t="inlineStr">
        <is>
          <t>original</t>
        </is>
      </c>
      <c r="BP2843" t="inlineStr">
        <is>
          <t>Srivisal et al (2021)</t>
        </is>
      </c>
      <c r="BQ2843" t="inlineStr">
        <is>
          <t>v10-adopted</t>
        </is>
      </c>
      <c r="BT2843" t="n">
        <v>0</v>
      </c>
      <c r="BV2843" t="n">
        <v>1102</v>
      </c>
      <c r="BW2843" t="n">
        <v>2009</v>
      </c>
      <c r="BX2843" t="n">
        <v>2018</v>
      </c>
      <c r="BZ2843" t="n">
        <v>2013.5</v>
      </c>
      <c r="CA2843" t="n">
        <v>0.3</v>
      </c>
      <c r="CB2843" t="n">
        <v>0</v>
      </c>
      <c r="CC2843" t="n">
        <v>1</v>
      </c>
      <c r="CD2843" t="n">
        <v>-0.04831341784453585</v>
      </c>
      <c r="CE2843" t="n">
        <v>1</v>
      </c>
    </row>
    <row r="2844">
      <c r="A2844" t="inlineStr">
        <is>
          <t>Temiz (2022)</t>
        </is>
      </c>
      <c r="B2844" t="n">
        <v>1167</v>
      </c>
      <c r="C2844" t="n">
        <v>-0.04650743597078626</v>
      </c>
      <c r="D2844" t="n">
        <v>1294</v>
      </c>
      <c r="E2844">
        <f>IF(ISNUMBER($BA2844),$BA2844,IF(AND(ISNUMBER($D2844),ISNUMBER($BW2844),ISNUMBER($BX2844)),$D2844*($BX2844-$BW2844+1),""))</f>
        <v>6470.0</v>
      </c>
      <c r="F2844" t="inlineStr">
        <is>
          <t>calculated</t>
        </is>
      </c>
      <c r="G2844" t="inlineStr">
        <is>
          <t>coded</t>
        </is>
      </c>
      <c r="H2844" t="inlineStr">
        <is>
          <t>partial</t>
        </is>
      </c>
      <c r="I2844" t="inlineStr">
        <is>
          <t>Regression Cofficient and Standard Error  available</t>
        </is>
      </c>
      <c r="J2844">
        <f>IF($BW2844&lt;&gt;"",$BW2844,"")</f>
        <v>2015.0</v>
      </c>
      <c r="K2844">
        <f>IF($BX2844&lt;&gt;"",$BX2844,"")</f>
        <v>2019.0</v>
      </c>
      <c r="L2844">
        <f>IF(AND(ISNUMBER($BW2844),ISNUMBER($BX2844)),($BW2844+$BX2844)/2,"")</f>
        <v>2017.0</v>
      </c>
      <c r="M2844">
        <f>IF($L2844&lt;&gt;"",$L2844,"")</f>
        <v>2017.0</v>
      </c>
      <c r="N2844">
        <f>IF(AND(ISNUMBER($BW2844),ISNUMBER($BX2844)),MIN(1,MAX(0,($BX2844-2016+1)/($BX2844-$BW2844+1))),"")</f>
        <v>0.8</v>
      </c>
      <c r="O2844">
        <f>IF(AND(ISNUMBER($BW2844),ISNUMBER($BX2844)),MIN(1,MAX(0,($BX2844-2017+1)/($BX2844-$BW2844+1))),"")</f>
        <v>0.6</v>
      </c>
      <c r="P2844">
        <f>IF(AND(ISNUMBER($BW2844),ISNUMBER($BX2844)),MIN(1,MAX(0,($BX2844-2018+1)/($BX2844-$BW2844+1))),"")</f>
        <v>0.4</v>
      </c>
      <c r="Q2844">
        <f>IF(AND(ISNUMBER($BW2844),ISNUMBER($BX2844)),MIN(1,MAX(0,($BX2844-2019+1)/($BX2844-$BW2844+1))),"")</f>
        <v>0.2</v>
      </c>
      <c r="R2844">
        <f>IF(AND(ISNUMBER($BW2844),ISNUMBER($BX2844)),MIN(1,MAX(0,($BX2844-2016+1)/($BX2844-$BW2844+1))),"")</f>
        <v>0.8</v>
      </c>
      <c r="S2844">
        <f>IF($L2844&lt;&gt;"",IF($L2844&gt;=2015.5,1,0),"")</f>
        <v>1.0</v>
      </c>
      <c r="T2844">
        <f>IF($L2844&lt;&gt;"",IF($L2844&gt;=2016,1,0),"")</f>
        <v>1.0</v>
      </c>
      <c r="U2844">
        <f>IF(ISNUMBER($BX2844),IF($BX2844&gt;=2016,1,0),"")</f>
        <v>1.0</v>
      </c>
      <c r="V2844">
        <f>IF(ISNUMBER($BW2844),IF($BW2844&gt;=2016,1,0),"")</f>
        <v>0.0</v>
      </c>
      <c r="W2844" t="str">
        <f>IF(AND(ISNUMBER($BW2844),ISNUMBER($BX2844)),IF($BW2844&gt;=2016,"post-only",IF($BX2844&lt;2016,"pre-only","mixed")),"")</f>
        <v>mixed</v>
      </c>
      <c r="X2844">
        <f>IF(AND(ISNUMBER($BW2844),ISNUMBER($BX2844)),MIN(1,MAX(0,($BX2844-2017+1)/($BX2844-$BW2844+1))),"")</f>
        <v>0.6</v>
      </c>
      <c r="Y2844">
        <f>IF(AND(ISNUMBER($BW2844),ISNUMBER($BX2844)),MIN(1,MAX(0,($BX2844-2018+1)/($BX2844-$BW2844+1))),"")</f>
        <v>0.4</v>
      </c>
      <c r="Z2844">
        <f>IF(AND(ISNUMBER($BW2844),ISNUMBER($BX2844)),MIN(1,MAX(0,($BX2844-2019+1)/($BX2844-$BW2844+1))),"")</f>
        <v>0.2</v>
      </c>
      <c r="AA2844">
        <f>IF(ISNUMBER($BX2844),IF($BX2844&gt;=2017,1,0),"")</f>
        <v>1.0</v>
      </c>
      <c r="AB2844">
        <f>IF(ISNUMBER($BX2844),IF($BX2844&gt;=2018,1,0),"")</f>
        <v>1.0</v>
      </c>
      <c r="AC2844">
        <f>IF(ISNUMBER($BX2844),IF($BX2844&gt;=2019,1,0),"")</f>
        <v>1.0</v>
      </c>
      <c r="AD2844">
        <f>IF($L2844&lt;&gt;"",IF($L2844&gt;2013,1,0),"")</f>
        <v>1.0</v>
      </c>
      <c r="AE2844">
        <f>IF($L2844&lt;&gt;"",1+IF($L2844&gt;2011,1,0)+IF($L2844&gt;2014,1,0),"")</f>
        <v>3.0</v>
      </c>
      <c r="AF2844" t="inlineStr">
        <is>
          <t>loan (interest rate)</t>
        </is>
      </c>
      <c r="AG2844" t="inlineStr">
        <is>
          <t>performance</t>
        </is>
      </c>
      <c r="AH2844" t="inlineStr">
        <is>
          <t>non-sensitive</t>
        </is>
      </c>
      <c r="AI2844" t="inlineStr">
        <is>
          <t>99_NCE</t>
        </is>
      </c>
      <c r="AJ2844" t="inlineStr">
        <is>
          <t>99_NCE</t>
        </is>
      </c>
      <c r="AK2844" t="str">
        <f>IF(AND($CF2844&lt;&gt;"",IFERROR(INDEX(subsample_country_map!$B:$B,MATCH($CF2844,subsample_country_map!$A:$A,0)),"")&lt;&gt;""),INDEX(subsample_country_map!$B:$B,MATCH($CF2844,subsample_country_map!$A:$A,0)),INDEX(lookup!$AA:$AA,MATCH($A2844,lookup!$A:$A,0)))</f>
        <v>99_NCE</v>
      </c>
      <c r="AL2844" t="str">
        <f>IF(AND($CF2844&lt;&gt;"",IFERROR(INDEX(subsample_country_map!$C:$C,MATCH($CF2844,subsample_country_map!$A:$A,0)),"")&lt;&gt;""),INDEX(subsample_country_map!$C:$C,MATCH($CF2844,subsample_country_map!$A:$A,0)),INDEX(lookup!$AB:$AB,MATCH($A2844,lookup!$A:$A,0)))</f>
        <v>99_NCE</v>
      </c>
      <c r="AM2844" t="str">
        <f>IF(AND($CF2844&lt;&gt;"",IFERROR(INDEX(subsample_country_map!$D:$D,MATCH($CF2844,subsample_country_map!$A:$A,0)),"")&lt;&gt;""),INDEX(subsample_country_map!$D:$D,MATCH($CF2844,subsample_country_map!$A:$A,0)),INDEX(lookup!$AC:$AC,MATCH($A2844,lookup!$A:$A,0)))</f>
        <v>99_NCE</v>
      </c>
      <c r="AN2844" t="str">
        <f>IF(AND($CF2844&lt;&gt;"",IFERROR(INDEX(subsample_country_map!$E:$E,MATCH($CF2844,subsample_country_map!$A:$A,0)),"")&lt;&gt;""),INDEX(subsample_country_map!$E:$E,MATCH($CF2844,subsample_country_map!$A:$A,0)),INDEX(lookup!$AD:$AD,MATCH($A2844,lookup!$A:$A,0)))</f>
        <v>99_NCE</v>
      </c>
      <c r="AO2844" t="str">
        <f>INDEX(lookup!$Y:$Y,MATCH($A2844,lookup!$A:$A,0))</f>
        <v>0_published</v>
      </c>
      <c r="AP2844" t="str">
        <f>INDEX(lookup!$Z:$Z,MATCH($A2844,lookup!$A:$A,0))</f>
        <v>1_VHB high</v>
      </c>
      <c r="AQ2844" t="str">
        <f>INDEX(lookup!$W:$W,MATCH($A2844,lookup!$A:$A,0))</f>
        <v>2_sust</v>
      </c>
      <c r="AR2844" t="inlineStr">
        <is>
          <t>Argentina,Brazil,Chile,China,Colombia,Greece,India,Indonesia,Malaysia,Mexico,Peru,Philippines,Russian Federation,South Africa,China,Thailand,Turkiye</t>
        </is>
      </c>
      <c r="AS2844" t="inlineStr">
        <is>
          <t>v10-adopted</t>
        </is>
      </c>
      <c r="BO2844" t="inlineStr">
        <is>
          <t>original</t>
        </is>
      </c>
      <c r="BP2844" t="inlineStr">
        <is>
          <t>Temiz (2022)</t>
        </is>
      </c>
      <c r="BQ2844" t="inlineStr">
        <is>
          <t>v10-adopted</t>
        </is>
      </c>
      <c r="BT2844" t="n">
        <v>0</v>
      </c>
      <c r="BV2844" t="n">
        <v>1167</v>
      </c>
      <c r="BW2844" t="n">
        <v>2015</v>
      </c>
      <c r="BX2844" t="n">
        <v>2019</v>
      </c>
      <c r="BZ2844" t="n">
        <v>2017</v>
      </c>
      <c r="CA2844" t="n">
        <v>0.8</v>
      </c>
      <c r="CB2844" t="n">
        <v>1</v>
      </c>
      <c r="CC2844" t="n">
        <v>1</v>
      </c>
      <c r="CD2844" t="n">
        <v>-0.04654101050942779</v>
      </c>
      <c r="CE2844" t="n">
        <v>1</v>
      </c>
    </row>
    <row r="2845">
      <c r="A2845" t="inlineStr">
        <is>
          <t>Temiz (2022)</t>
        </is>
      </c>
      <c r="B2845" t="n">
        <v>1168</v>
      </c>
      <c r="C2845" t="n">
        <v>-0.04650743597078626</v>
      </c>
      <c r="D2845" t="n">
        <v>1294</v>
      </c>
      <c r="E2845">
        <f>IF(ISNUMBER($BA2845),$BA2845,IF(AND(ISNUMBER($D2845),ISNUMBER($BW2845),ISNUMBER($BX2845)),$D2845*($BX2845-$BW2845+1),""))</f>
        <v>6470.0</v>
      </c>
      <c r="F2845" t="inlineStr">
        <is>
          <t>calculated</t>
        </is>
      </c>
      <c r="G2845" t="inlineStr">
        <is>
          <t>coded</t>
        </is>
      </c>
      <c r="H2845" t="inlineStr">
        <is>
          <t>partial</t>
        </is>
      </c>
      <c r="I2845" t="inlineStr">
        <is>
          <t>Regression Cofficient and Standard Error  available</t>
        </is>
      </c>
      <c r="J2845">
        <f>IF($BW2845&lt;&gt;"",$BW2845,"")</f>
        <v>2015.0</v>
      </c>
      <c r="K2845">
        <f>IF($BX2845&lt;&gt;"",$BX2845,"")</f>
        <v>2019.0</v>
      </c>
      <c r="L2845">
        <f>IF(AND(ISNUMBER($BW2845),ISNUMBER($BX2845)),($BW2845+$BX2845)/2,"")</f>
        <v>2017.0</v>
      </c>
      <c r="M2845">
        <f>IF($L2845&lt;&gt;"",$L2845,"")</f>
        <v>2017.0</v>
      </c>
      <c r="N2845">
        <f>IF(AND(ISNUMBER($BW2845),ISNUMBER($BX2845)),MIN(1,MAX(0,($BX2845-2016+1)/($BX2845-$BW2845+1))),"")</f>
        <v>0.8</v>
      </c>
      <c r="O2845">
        <f>IF(AND(ISNUMBER($BW2845),ISNUMBER($BX2845)),MIN(1,MAX(0,($BX2845-2017+1)/($BX2845-$BW2845+1))),"")</f>
        <v>0.6</v>
      </c>
      <c r="P2845">
        <f>IF(AND(ISNUMBER($BW2845),ISNUMBER($BX2845)),MIN(1,MAX(0,($BX2845-2018+1)/($BX2845-$BW2845+1))),"")</f>
        <v>0.4</v>
      </c>
      <c r="Q2845">
        <f>IF(AND(ISNUMBER($BW2845),ISNUMBER($BX2845)),MIN(1,MAX(0,($BX2845-2019+1)/($BX2845-$BW2845+1))),"")</f>
        <v>0.2</v>
      </c>
      <c r="R2845">
        <f>IF(AND(ISNUMBER($BW2845),ISNUMBER($BX2845)),MIN(1,MAX(0,($BX2845-2016+1)/($BX2845-$BW2845+1))),"")</f>
        <v>0.8</v>
      </c>
      <c r="S2845">
        <f>IF($L2845&lt;&gt;"",IF($L2845&gt;=2015.5,1,0),"")</f>
        <v>1.0</v>
      </c>
      <c r="T2845">
        <f>IF($L2845&lt;&gt;"",IF($L2845&gt;=2016,1,0),"")</f>
        <v>1.0</v>
      </c>
      <c r="U2845">
        <f>IF(ISNUMBER($BX2845),IF($BX2845&gt;=2016,1,0),"")</f>
        <v>1.0</v>
      </c>
      <c r="V2845">
        <f>IF(ISNUMBER($BW2845),IF($BW2845&gt;=2016,1,0),"")</f>
        <v>0.0</v>
      </c>
      <c r="W2845" t="str">
        <f>IF(AND(ISNUMBER($BW2845),ISNUMBER($BX2845)),IF($BW2845&gt;=2016,"post-only",IF($BX2845&lt;2016,"pre-only","mixed")),"")</f>
        <v>mixed</v>
      </c>
      <c r="X2845">
        <f>IF(AND(ISNUMBER($BW2845),ISNUMBER($BX2845)),MIN(1,MAX(0,($BX2845-2017+1)/($BX2845-$BW2845+1))),"")</f>
        <v>0.6</v>
      </c>
      <c r="Y2845">
        <f>IF(AND(ISNUMBER($BW2845),ISNUMBER($BX2845)),MIN(1,MAX(0,($BX2845-2018+1)/($BX2845-$BW2845+1))),"")</f>
        <v>0.4</v>
      </c>
      <c r="Z2845">
        <f>IF(AND(ISNUMBER($BW2845),ISNUMBER($BX2845)),MIN(1,MAX(0,($BX2845-2019+1)/($BX2845-$BW2845+1))),"")</f>
        <v>0.2</v>
      </c>
      <c r="AA2845">
        <f>IF(ISNUMBER($BX2845),IF($BX2845&gt;=2017,1,0),"")</f>
        <v>1.0</v>
      </c>
      <c r="AB2845">
        <f>IF(ISNUMBER($BX2845),IF($BX2845&gt;=2018,1,0),"")</f>
        <v>1.0</v>
      </c>
      <c r="AC2845">
        <f>IF(ISNUMBER($BX2845),IF($BX2845&gt;=2019,1,0),"")</f>
        <v>1.0</v>
      </c>
      <c r="AD2845">
        <f>IF($L2845&lt;&gt;"",IF($L2845&gt;2013,1,0),"")</f>
        <v>1.0</v>
      </c>
      <c r="AE2845">
        <f>IF($L2845&lt;&gt;"",1+IF($L2845&gt;2011,1,0)+IF($L2845&gt;2014,1,0),"")</f>
        <v>3.0</v>
      </c>
      <c r="AF2845" t="inlineStr">
        <is>
          <t>loan (interest rate)</t>
        </is>
      </c>
      <c r="AG2845" t="inlineStr">
        <is>
          <t>performance</t>
        </is>
      </c>
      <c r="AH2845" t="inlineStr">
        <is>
          <t>non-sensitive</t>
        </is>
      </c>
      <c r="AI2845" t="inlineStr">
        <is>
          <t>99_NCE</t>
        </is>
      </c>
      <c r="AJ2845" t="inlineStr">
        <is>
          <t>99_NCE</t>
        </is>
      </c>
      <c r="AK2845" t="str">
        <f>IF(AND($CF2845&lt;&gt;"",IFERROR(INDEX(subsample_country_map!$B:$B,MATCH($CF2845,subsample_country_map!$A:$A,0)),"")&lt;&gt;""),INDEX(subsample_country_map!$B:$B,MATCH($CF2845,subsample_country_map!$A:$A,0)),INDEX(lookup!$AA:$AA,MATCH($A2845,lookup!$A:$A,0)))</f>
        <v>99_NCE</v>
      </c>
      <c r="AL2845" t="str">
        <f>IF(AND($CF2845&lt;&gt;"",IFERROR(INDEX(subsample_country_map!$C:$C,MATCH($CF2845,subsample_country_map!$A:$A,0)),"")&lt;&gt;""),INDEX(subsample_country_map!$C:$C,MATCH($CF2845,subsample_country_map!$A:$A,0)),INDEX(lookup!$AB:$AB,MATCH($A2845,lookup!$A:$A,0)))</f>
        <v>99_NCE</v>
      </c>
      <c r="AM2845" t="str">
        <f>IF(AND($CF2845&lt;&gt;"",IFERROR(INDEX(subsample_country_map!$D:$D,MATCH($CF2845,subsample_country_map!$A:$A,0)),"")&lt;&gt;""),INDEX(subsample_country_map!$D:$D,MATCH($CF2845,subsample_country_map!$A:$A,0)),INDEX(lookup!$AC:$AC,MATCH($A2845,lookup!$A:$A,0)))</f>
        <v>99_NCE</v>
      </c>
      <c r="AN2845" t="str">
        <f>IF(AND($CF2845&lt;&gt;"",IFERROR(INDEX(subsample_country_map!$E:$E,MATCH($CF2845,subsample_country_map!$A:$A,0)),"")&lt;&gt;""),INDEX(subsample_country_map!$E:$E,MATCH($CF2845,subsample_country_map!$A:$A,0)),INDEX(lookup!$AD:$AD,MATCH($A2845,lookup!$A:$A,0)))</f>
        <v>99_NCE</v>
      </c>
      <c r="AO2845" t="str">
        <f>INDEX(lookup!$Y:$Y,MATCH($A2845,lookup!$A:$A,0))</f>
        <v>0_published</v>
      </c>
      <c r="AP2845" t="str">
        <f>INDEX(lookup!$Z:$Z,MATCH($A2845,lookup!$A:$A,0))</f>
        <v>1_VHB high</v>
      </c>
      <c r="AQ2845" t="str">
        <f>INDEX(lookup!$W:$W,MATCH($A2845,lookup!$A:$A,0))</f>
        <v>2_sust</v>
      </c>
      <c r="AR2845" t="inlineStr">
        <is>
          <t>Argentina,Brazil,Chile,China,Colombia,Greece,India,Indonesia,Malaysia,Mexico,Peru,Philippines,Russian Federation,South Africa,China,Thailand,Turkiye</t>
        </is>
      </c>
      <c r="AS2845" t="inlineStr">
        <is>
          <t>v10-adopted</t>
        </is>
      </c>
      <c r="BO2845" t="inlineStr">
        <is>
          <t>original</t>
        </is>
      </c>
      <c r="BP2845" t="inlineStr">
        <is>
          <t>Temiz (2022)</t>
        </is>
      </c>
      <c r="BQ2845" t="inlineStr">
        <is>
          <t>v10-adopted</t>
        </is>
      </c>
      <c r="BT2845" t="n">
        <v>0</v>
      </c>
      <c r="BV2845" t="n">
        <v>1168</v>
      </c>
      <c r="BW2845" t="n">
        <v>2015</v>
      </c>
      <c r="BX2845" t="n">
        <v>2019</v>
      </c>
      <c r="BZ2845" t="n">
        <v>2017</v>
      </c>
      <c r="CA2845" t="n">
        <v>0.8</v>
      </c>
      <c r="CB2845" t="n">
        <v>1</v>
      </c>
      <c r="CC2845" t="n">
        <v>1</v>
      </c>
      <c r="CD2845" t="n">
        <v>-0.04654101050942779</v>
      </c>
      <c r="CE2845" t="n">
        <v>1</v>
      </c>
    </row>
    <row r="2846">
      <c r="A2846" t="inlineStr">
        <is>
          <t>Temiz (2022)</t>
        </is>
      </c>
      <c r="B2846" t="n">
        <v>1169</v>
      </c>
      <c r="C2846" t="n">
        <v>-0.03102360242788488</v>
      </c>
      <c r="D2846" t="n">
        <v>1294</v>
      </c>
      <c r="E2846">
        <f>IF(ISNUMBER($BA2846),$BA2846,IF(AND(ISNUMBER($D2846),ISNUMBER($BW2846),ISNUMBER($BX2846)),$D2846*($BX2846-$BW2846+1),""))</f>
        <v>6470.0</v>
      </c>
      <c r="F2846" t="inlineStr">
        <is>
          <t>calculated</t>
        </is>
      </c>
      <c r="G2846" t="inlineStr">
        <is>
          <t>coded</t>
        </is>
      </c>
      <c r="H2846" t="inlineStr">
        <is>
          <t>partial</t>
        </is>
      </c>
      <c r="I2846" t="inlineStr">
        <is>
          <t>Regression Cofficient and Standard Error  available</t>
        </is>
      </c>
      <c r="J2846">
        <f>IF($BW2846&lt;&gt;"",$BW2846,"")</f>
        <v>2015.0</v>
      </c>
      <c r="K2846">
        <f>IF($BX2846&lt;&gt;"",$BX2846,"")</f>
        <v>2019.0</v>
      </c>
      <c r="L2846">
        <f>IF(AND(ISNUMBER($BW2846),ISNUMBER($BX2846)),($BW2846+$BX2846)/2,"")</f>
        <v>2017.0</v>
      </c>
      <c r="M2846">
        <f>IF($L2846&lt;&gt;"",$L2846,"")</f>
        <v>2017.0</v>
      </c>
      <c r="N2846">
        <f>IF(AND(ISNUMBER($BW2846),ISNUMBER($BX2846)),MIN(1,MAX(0,($BX2846-2016+1)/($BX2846-$BW2846+1))),"")</f>
        <v>0.8</v>
      </c>
      <c r="O2846">
        <f>IF(AND(ISNUMBER($BW2846),ISNUMBER($BX2846)),MIN(1,MAX(0,($BX2846-2017+1)/($BX2846-$BW2846+1))),"")</f>
        <v>0.6</v>
      </c>
      <c r="P2846">
        <f>IF(AND(ISNUMBER($BW2846),ISNUMBER($BX2846)),MIN(1,MAX(0,($BX2846-2018+1)/($BX2846-$BW2846+1))),"")</f>
        <v>0.4</v>
      </c>
      <c r="Q2846">
        <f>IF(AND(ISNUMBER($BW2846),ISNUMBER($BX2846)),MIN(1,MAX(0,($BX2846-2019+1)/($BX2846-$BW2846+1))),"")</f>
        <v>0.2</v>
      </c>
      <c r="R2846">
        <f>IF(AND(ISNUMBER($BW2846),ISNUMBER($BX2846)),MIN(1,MAX(0,($BX2846-2016+1)/($BX2846-$BW2846+1))),"")</f>
        <v>0.8</v>
      </c>
      <c r="S2846">
        <f>IF($L2846&lt;&gt;"",IF($L2846&gt;=2015.5,1,0),"")</f>
        <v>1.0</v>
      </c>
      <c r="T2846">
        <f>IF($L2846&lt;&gt;"",IF($L2846&gt;=2016,1,0),"")</f>
        <v>1.0</v>
      </c>
      <c r="U2846">
        <f>IF(ISNUMBER($BX2846),IF($BX2846&gt;=2016,1,0),"")</f>
        <v>1.0</v>
      </c>
      <c r="V2846">
        <f>IF(ISNUMBER($BW2846),IF($BW2846&gt;=2016,1,0),"")</f>
        <v>0.0</v>
      </c>
      <c r="W2846" t="str">
        <f>IF(AND(ISNUMBER($BW2846),ISNUMBER($BX2846)),IF($BW2846&gt;=2016,"post-only",IF($BX2846&lt;2016,"pre-only","mixed")),"")</f>
        <v>mixed</v>
      </c>
      <c r="X2846">
        <f>IF(AND(ISNUMBER($BW2846),ISNUMBER($BX2846)),MIN(1,MAX(0,($BX2846-2017+1)/($BX2846-$BW2846+1))),"")</f>
        <v>0.6</v>
      </c>
      <c r="Y2846">
        <f>IF(AND(ISNUMBER($BW2846),ISNUMBER($BX2846)),MIN(1,MAX(0,($BX2846-2018+1)/($BX2846-$BW2846+1))),"")</f>
        <v>0.4</v>
      </c>
      <c r="Z2846">
        <f>IF(AND(ISNUMBER($BW2846),ISNUMBER($BX2846)),MIN(1,MAX(0,($BX2846-2019+1)/($BX2846-$BW2846+1))),"")</f>
        <v>0.2</v>
      </c>
      <c r="AA2846">
        <f>IF(ISNUMBER($BX2846),IF($BX2846&gt;=2017,1,0),"")</f>
        <v>1.0</v>
      </c>
      <c r="AB2846">
        <f>IF(ISNUMBER($BX2846),IF($BX2846&gt;=2018,1,0),"")</f>
        <v>1.0</v>
      </c>
      <c r="AC2846">
        <f>IF(ISNUMBER($BX2846),IF($BX2846&gt;=2019,1,0),"")</f>
        <v>1.0</v>
      </c>
      <c r="AD2846">
        <f>IF($L2846&lt;&gt;"",IF($L2846&gt;2013,1,0),"")</f>
        <v>1.0</v>
      </c>
      <c r="AE2846">
        <f>IF($L2846&lt;&gt;"",1+IF($L2846&gt;2011,1,0)+IF($L2846&gt;2014,1,0),"")</f>
        <v>3.0</v>
      </c>
      <c r="AF2846" t="inlineStr">
        <is>
          <t>loan (interest rate)</t>
        </is>
      </c>
      <c r="AG2846" t="inlineStr">
        <is>
          <t>performance</t>
        </is>
      </c>
      <c r="AH2846" t="inlineStr">
        <is>
          <t>non-sensitive</t>
        </is>
      </c>
      <c r="AI2846" t="inlineStr">
        <is>
          <t>99_NCE</t>
        </is>
      </c>
      <c r="AJ2846" t="inlineStr">
        <is>
          <t>99_NCE</t>
        </is>
      </c>
      <c r="AK2846" t="str">
        <f>IF(AND($CF2846&lt;&gt;"",IFERROR(INDEX(subsample_country_map!$B:$B,MATCH($CF2846,subsample_country_map!$A:$A,0)),"")&lt;&gt;""),INDEX(subsample_country_map!$B:$B,MATCH($CF2846,subsample_country_map!$A:$A,0)),INDEX(lookup!$AA:$AA,MATCH($A2846,lookup!$A:$A,0)))</f>
        <v>99_NCE</v>
      </c>
      <c r="AL2846" t="str">
        <f>IF(AND($CF2846&lt;&gt;"",IFERROR(INDEX(subsample_country_map!$C:$C,MATCH($CF2846,subsample_country_map!$A:$A,0)),"")&lt;&gt;""),INDEX(subsample_country_map!$C:$C,MATCH($CF2846,subsample_country_map!$A:$A,0)),INDEX(lookup!$AB:$AB,MATCH($A2846,lookup!$A:$A,0)))</f>
        <v>99_NCE</v>
      </c>
      <c r="AM2846" t="str">
        <f>IF(AND($CF2846&lt;&gt;"",IFERROR(INDEX(subsample_country_map!$D:$D,MATCH($CF2846,subsample_country_map!$A:$A,0)),"")&lt;&gt;""),INDEX(subsample_country_map!$D:$D,MATCH($CF2846,subsample_country_map!$A:$A,0)),INDEX(lookup!$AC:$AC,MATCH($A2846,lookup!$A:$A,0)))</f>
        <v>99_NCE</v>
      </c>
      <c r="AN2846" t="str">
        <f>IF(AND($CF2846&lt;&gt;"",IFERROR(INDEX(subsample_country_map!$E:$E,MATCH($CF2846,subsample_country_map!$A:$A,0)),"")&lt;&gt;""),INDEX(subsample_country_map!$E:$E,MATCH($CF2846,subsample_country_map!$A:$A,0)),INDEX(lookup!$AD:$AD,MATCH($A2846,lookup!$A:$A,0)))</f>
        <v>99_NCE</v>
      </c>
      <c r="AO2846" t="str">
        <f>INDEX(lookup!$Y:$Y,MATCH($A2846,lookup!$A:$A,0))</f>
        <v>0_published</v>
      </c>
      <c r="AP2846" t="str">
        <f>INDEX(lookup!$Z:$Z,MATCH($A2846,lookup!$A:$A,0))</f>
        <v>1_VHB high</v>
      </c>
      <c r="AQ2846" t="str">
        <f>INDEX(lookup!$W:$W,MATCH($A2846,lookup!$A:$A,0))</f>
        <v>2_sust</v>
      </c>
      <c r="AR2846" t="inlineStr">
        <is>
          <t>Argentina,Brazil,Chile,China,Colombia,Greece,India,Indonesia,Malaysia,Mexico,Peru,Philippines,Russian Federation,South Africa,China,Thailand,Turkiye</t>
        </is>
      </c>
      <c r="AS2846" t="inlineStr">
        <is>
          <t>v10-adopted</t>
        </is>
      </c>
      <c r="BO2846" t="inlineStr">
        <is>
          <t>original</t>
        </is>
      </c>
      <c r="BP2846" t="inlineStr">
        <is>
          <t>Temiz (2022)</t>
        </is>
      </c>
      <c r="BQ2846" t="inlineStr">
        <is>
          <t>v10-adopted</t>
        </is>
      </c>
      <c r="BT2846" t="n">
        <v>0</v>
      </c>
      <c r="BV2846" t="n">
        <v>1169</v>
      </c>
      <c r="BW2846" t="n">
        <v>2015</v>
      </c>
      <c r="BX2846" t="n">
        <v>2019</v>
      </c>
      <c r="BZ2846" t="n">
        <v>2017</v>
      </c>
      <c r="CA2846" t="n">
        <v>0.8</v>
      </c>
      <c r="CB2846" t="n">
        <v>1</v>
      </c>
      <c r="CC2846" t="n">
        <v>1</v>
      </c>
      <c r="CD2846" t="n">
        <v>-0.03103356121204019</v>
      </c>
      <c r="CE2846" t="n">
        <v>1</v>
      </c>
    </row>
    <row r="2847">
      <c r="A2847" t="inlineStr">
        <is>
          <t>Temiz (2022)</t>
        </is>
      </c>
      <c r="B2847" t="n">
        <v>1170</v>
      </c>
      <c r="C2847" t="n">
        <v>-0.01551740282756371</v>
      </c>
      <c r="D2847" t="n">
        <v>1294</v>
      </c>
      <c r="E2847">
        <f>IF(ISNUMBER($BA2847),$BA2847,IF(AND(ISNUMBER($D2847),ISNUMBER($BW2847),ISNUMBER($BX2847)),$D2847*($BX2847-$BW2847+1),""))</f>
        <v>6470.0</v>
      </c>
      <c r="F2847" t="inlineStr">
        <is>
          <t>calculated</t>
        </is>
      </c>
      <c r="G2847" t="inlineStr">
        <is>
          <t>coded</t>
        </is>
      </c>
      <c r="H2847" t="inlineStr">
        <is>
          <t>partial</t>
        </is>
      </c>
      <c r="I2847" t="inlineStr">
        <is>
          <t>Regression Cofficient and Standard Error  available</t>
        </is>
      </c>
      <c r="J2847">
        <f>IF($BW2847&lt;&gt;"",$BW2847,"")</f>
        <v>2015.0</v>
      </c>
      <c r="K2847">
        <f>IF($BX2847&lt;&gt;"",$BX2847,"")</f>
        <v>2019.0</v>
      </c>
      <c r="L2847">
        <f>IF(AND(ISNUMBER($BW2847),ISNUMBER($BX2847)),($BW2847+$BX2847)/2,"")</f>
        <v>2017.0</v>
      </c>
      <c r="M2847">
        <f>IF($L2847&lt;&gt;"",$L2847,"")</f>
        <v>2017.0</v>
      </c>
      <c r="N2847">
        <f>IF(AND(ISNUMBER($BW2847),ISNUMBER($BX2847)),MIN(1,MAX(0,($BX2847-2016+1)/($BX2847-$BW2847+1))),"")</f>
        <v>0.8</v>
      </c>
      <c r="O2847">
        <f>IF(AND(ISNUMBER($BW2847),ISNUMBER($BX2847)),MIN(1,MAX(0,($BX2847-2017+1)/($BX2847-$BW2847+1))),"")</f>
        <v>0.6</v>
      </c>
      <c r="P2847">
        <f>IF(AND(ISNUMBER($BW2847),ISNUMBER($BX2847)),MIN(1,MAX(0,($BX2847-2018+1)/($BX2847-$BW2847+1))),"")</f>
        <v>0.4</v>
      </c>
      <c r="Q2847">
        <f>IF(AND(ISNUMBER($BW2847),ISNUMBER($BX2847)),MIN(1,MAX(0,($BX2847-2019+1)/($BX2847-$BW2847+1))),"")</f>
        <v>0.2</v>
      </c>
      <c r="R2847">
        <f>IF(AND(ISNUMBER($BW2847),ISNUMBER($BX2847)),MIN(1,MAX(0,($BX2847-2016+1)/($BX2847-$BW2847+1))),"")</f>
        <v>0.8</v>
      </c>
      <c r="S2847">
        <f>IF($L2847&lt;&gt;"",IF($L2847&gt;=2015.5,1,0),"")</f>
        <v>1.0</v>
      </c>
      <c r="T2847">
        <f>IF($L2847&lt;&gt;"",IF($L2847&gt;=2016,1,0),"")</f>
        <v>1.0</v>
      </c>
      <c r="U2847">
        <f>IF(ISNUMBER($BX2847),IF($BX2847&gt;=2016,1,0),"")</f>
        <v>1.0</v>
      </c>
      <c r="V2847">
        <f>IF(ISNUMBER($BW2847),IF($BW2847&gt;=2016,1,0),"")</f>
        <v>0.0</v>
      </c>
      <c r="W2847" t="str">
        <f>IF(AND(ISNUMBER($BW2847),ISNUMBER($BX2847)),IF($BW2847&gt;=2016,"post-only",IF($BX2847&lt;2016,"pre-only","mixed")),"")</f>
        <v>mixed</v>
      </c>
      <c r="X2847">
        <f>IF(AND(ISNUMBER($BW2847),ISNUMBER($BX2847)),MIN(1,MAX(0,($BX2847-2017+1)/($BX2847-$BW2847+1))),"")</f>
        <v>0.6</v>
      </c>
      <c r="Y2847">
        <f>IF(AND(ISNUMBER($BW2847),ISNUMBER($BX2847)),MIN(1,MAX(0,($BX2847-2018+1)/($BX2847-$BW2847+1))),"")</f>
        <v>0.4</v>
      </c>
      <c r="Z2847">
        <f>IF(AND(ISNUMBER($BW2847),ISNUMBER($BX2847)),MIN(1,MAX(0,($BX2847-2019+1)/($BX2847-$BW2847+1))),"")</f>
        <v>0.2</v>
      </c>
      <c r="AA2847">
        <f>IF(ISNUMBER($BX2847),IF($BX2847&gt;=2017,1,0),"")</f>
        <v>1.0</v>
      </c>
      <c r="AB2847">
        <f>IF(ISNUMBER($BX2847),IF($BX2847&gt;=2018,1,0),"")</f>
        <v>1.0</v>
      </c>
      <c r="AC2847">
        <f>IF(ISNUMBER($BX2847),IF($BX2847&gt;=2019,1,0),"")</f>
        <v>1.0</v>
      </c>
      <c r="AD2847">
        <f>IF($L2847&lt;&gt;"",IF($L2847&gt;2013,1,0),"")</f>
        <v>1.0</v>
      </c>
      <c r="AE2847">
        <f>IF($L2847&lt;&gt;"",1+IF($L2847&gt;2011,1,0)+IF($L2847&gt;2014,1,0),"")</f>
        <v>3.0</v>
      </c>
      <c r="AF2847" t="inlineStr">
        <is>
          <t>loan (interest rate)</t>
        </is>
      </c>
      <c r="AG2847" t="inlineStr">
        <is>
          <t>performance</t>
        </is>
      </c>
      <c r="AH2847" t="inlineStr">
        <is>
          <t>non-sensitive</t>
        </is>
      </c>
      <c r="AI2847" t="inlineStr">
        <is>
          <t>99_NCE</t>
        </is>
      </c>
      <c r="AJ2847" t="inlineStr">
        <is>
          <t>99_NCE</t>
        </is>
      </c>
      <c r="AK2847" t="str">
        <f>IF(AND($CF2847&lt;&gt;"",IFERROR(INDEX(subsample_country_map!$B:$B,MATCH($CF2847,subsample_country_map!$A:$A,0)),"")&lt;&gt;""),INDEX(subsample_country_map!$B:$B,MATCH($CF2847,subsample_country_map!$A:$A,0)),INDEX(lookup!$AA:$AA,MATCH($A2847,lookup!$A:$A,0)))</f>
        <v>99_NCE</v>
      </c>
      <c r="AL2847" t="str">
        <f>IF(AND($CF2847&lt;&gt;"",IFERROR(INDEX(subsample_country_map!$C:$C,MATCH($CF2847,subsample_country_map!$A:$A,0)),"")&lt;&gt;""),INDEX(subsample_country_map!$C:$C,MATCH($CF2847,subsample_country_map!$A:$A,0)),INDEX(lookup!$AB:$AB,MATCH($A2847,lookup!$A:$A,0)))</f>
        <v>99_NCE</v>
      </c>
      <c r="AM2847" t="str">
        <f>IF(AND($CF2847&lt;&gt;"",IFERROR(INDEX(subsample_country_map!$D:$D,MATCH($CF2847,subsample_country_map!$A:$A,0)),"")&lt;&gt;""),INDEX(subsample_country_map!$D:$D,MATCH($CF2847,subsample_country_map!$A:$A,0)),INDEX(lookup!$AC:$AC,MATCH($A2847,lookup!$A:$A,0)))</f>
        <v>99_NCE</v>
      </c>
      <c r="AN2847" t="str">
        <f>IF(AND($CF2847&lt;&gt;"",IFERROR(INDEX(subsample_country_map!$E:$E,MATCH($CF2847,subsample_country_map!$A:$A,0)),"")&lt;&gt;""),INDEX(subsample_country_map!$E:$E,MATCH($CF2847,subsample_country_map!$A:$A,0)),INDEX(lookup!$AD:$AD,MATCH($A2847,lookup!$A:$A,0)))</f>
        <v>99_NCE</v>
      </c>
      <c r="AO2847" t="str">
        <f>INDEX(lookup!$Y:$Y,MATCH($A2847,lookup!$A:$A,0))</f>
        <v>0_published</v>
      </c>
      <c r="AP2847" t="str">
        <f>INDEX(lookup!$Z:$Z,MATCH($A2847,lookup!$A:$A,0))</f>
        <v>1_VHB high</v>
      </c>
      <c r="AQ2847" t="str">
        <f>INDEX(lookup!$W:$W,MATCH($A2847,lookup!$A:$A,0))</f>
        <v>2_sust</v>
      </c>
      <c r="AR2847" t="inlineStr">
        <is>
          <t>Argentina,Brazil,Chile,China,Colombia,Greece,India,Indonesia,Malaysia,Mexico,Peru,Philippines,Russian Federation,South Africa,China,Thailand,Turkiye</t>
        </is>
      </c>
      <c r="AS2847" t="inlineStr">
        <is>
          <t>v10-adopted</t>
        </is>
      </c>
      <c r="BO2847" t="inlineStr">
        <is>
          <t>original</t>
        </is>
      </c>
      <c r="BP2847" t="inlineStr">
        <is>
          <t>Temiz (2022)</t>
        </is>
      </c>
      <c r="BQ2847" t="inlineStr">
        <is>
          <t>v10-adopted</t>
        </is>
      </c>
      <c r="BT2847" t="n">
        <v>0</v>
      </c>
      <c r="BV2847" t="n">
        <v>1170</v>
      </c>
      <c r="BW2847" t="n">
        <v>2015</v>
      </c>
      <c r="BX2847" t="n">
        <v>2019</v>
      </c>
      <c r="BZ2847" t="n">
        <v>2017</v>
      </c>
      <c r="CA2847" t="n">
        <v>0.8</v>
      </c>
      <c r="CB2847" t="n">
        <v>1</v>
      </c>
      <c r="CC2847" t="n">
        <v>1</v>
      </c>
      <c r="CD2847" t="n">
        <v>-0.01551864848492566</v>
      </c>
      <c r="CE2847" t="n">
        <v>1</v>
      </c>
    </row>
    <row r="2848">
      <c r="A2848" t="inlineStr">
        <is>
          <t>Temiz (2022)</t>
        </is>
      </c>
      <c r="B2848" t="n">
        <v>1171</v>
      </c>
      <c r="C2848" t="n">
        <v>-0.03618791470797424</v>
      </c>
      <c r="D2848" t="n">
        <v>1294</v>
      </c>
      <c r="E2848">
        <f>IF(ISNUMBER($BA2848),$BA2848,IF(AND(ISNUMBER($D2848),ISNUMBER($BW2848),ISNUMBER($BX2848)),$D2848*($BX2848-$BW2848+1),""))</f>
        <v>6470.0</v>
      </c>
      <c r="F2848" t="inlineStr">
        <is>
          <t>calculated</t>
        </is>
      </c>
      <c r="G2848" t="inlineStr">
        <is>
          <t>coded</t>
        </is>
      </c>
      <c r="H2848" t="inlineStr">
        <is>
          <t>partial</t>
        </is>
      </c>
      <c r="I2848" t="inlineStr">
        <is>
          <t>Regression Cofficient and Standard Error  available</t>
        </is>
      </c>
      <c r="J2848">
        <f>IF($BW2848&lt;&gt;"",$BW2848,"")</f>
        <v>2015.0</v>
      </c>
      <c r="K2848">
        <f>IF($BX2848&lt;&gt;"",$BX2848,"")</f>
        <v>2019.0</v>
      </c>
      <c r="L2848">
        <f>IF(AND(ISNUMBER($BW2848),ISNUMBER($BX2848)),($BW2848+$BX2848)/2,"")</f>
        <v>2017.0</v>
      </c>
      <c r="M2848">
        <f>IF($L2848&lt;&gt;"",$L2848,"")</f>
        <v>2017.0</v>
      </c>
      <c r="N2848">
        <f>IF(AND(ISNUMBER($BW2848),ISNUMBER($BX2848)),MIN(1,MAX(0,($BX2848-2016+1)/($BX2848-$BW2848+1))),"")</f>
        <v>0.8</v>
      </c>
      <c r="O2848">
        <f>IF(AND(ISNUMBER($BW2848),ISNUMBER($BX2848)),MIN(1,MAX(0,($BX2848-2017+1)/($BX2848-$BW2848+1))),"")</f>
        <v>0.6</v>
      </c>
      <c r="P2848">
        <f>IF(AND(ISNUMBER($BW2848),ISNUMBER($BX2848)),MIN(1,MAX(0,($BX2848-2018+1)/($BX2848-$BW2848+1))),"")</f>
        <v>0.4</v>
      </c>
      <c r="Q2848">
        <f>IF(AND(ISNUMBER($BW2848),ISNUMBER($BX2848)),MIN(1,MAX(0,($BX2848-2019+1)/($BX2848-$BW2848+1))),"")</f>
        <v>0.2</v>
      </c>
      <c r="R2848">
        <f>IF(AND(ISNUMBER($BW2848),ISNUMBER($BX2848)),MIN(1,MAX(0,($BX2848-2016+1)/($BX2848-$BW2848+1))),"")</f>
        <v>0.8</v>
      </c>
      <c r="S2848">
        <f>IF($L2848&lt;&gt;"",IF($L2848&gt;=2015.5,1,0),"")</f>
        <v>1.0</v>
      </c>
      <c r="T2848">
        <f>IF($L2848&lt;&gt;"",IF($L2848&gt;=2016,1,0),"")</f>
        <v>1.0</v>
      </c>
      <c r="U2848">
        <f>IF(ISNUMBER($BX2848),IF($BX2848&gt;=2016,1,0),"")</f>
        <v>1.0</v>
      </c>
      <c r="V2848">
        <f>IF(ISNUMBER($BW2848),IF($BW2848&gt;=2016,1,0),"")</f>
        <v>0.0</v>
      </c>
      <c r="W2848" t="str">
        <f>IF(AND(ISNUMBER($BW2848),ISNUMBER($BX2848)),IF($BW2848&gt;=2016,"post-only",IF($BX2848&lt;2016,"pre-only","mixed")),"")</f>
        <v>mixed</v>
      </c>
      <c r="X2848">
        <f>IF(AND(ISNUMBER($BW2848),ISNUMBER($BX2848)),MIN(1,MAX(0,($BX2848-2017+1)/($BX2848-$BW2848+1))),"")</f>
        <v>0.6</v>
      </c>
      <c r="Y2848">
        <f>IF(AND(ISNUMBER($BW2848),ISNUMBER($BX2848)),MIN(1,MAX(0,($BX2848-2018+1)/($BX2848-$BW2848+1))),"")</f>
        <v>0.4</v>
      </c>
      <c r="Z2848">
        <f>IF(AND(ISNUMBER($BW2848),ISNUMBER($BX2848)),MIN(1,MAX(0,($BX2848-2019+1)/($BX2848-$BW2848+1))),"")</f>
        <v>0.2</v>
      </c>
      <c r="AA2848">
        <f>IF(ISNUMBER($BX2848),IF($BX2848&gt;=2017,1,0),"")</f>
        <v>1.0</v>
      </c>
      <c r="AB2848">
        <f>IF(ISNUMBER($BX2848),IF($BX2848&gt;=2018,1,0),"")</f>
        <v>1.0</v>
      </c>
      <c r="AC2848">
        <f>IF(ISNUMBER($BX2848),IF($BX2848&gt;=2019,1,0),"")</f>
        <v>1.0</v>
      </c>
      <c r="AD2848">
        <f>IF($L2848&lt;&gt;"",IF($L2848&gt;2013,1,0),"")</f>
        <v>1.0</v>
      </c>
      <c r="AE2848">
        <f>IF($L2848&lt;&gt;"",1+IF($L2848&gt;2011,1,0)+IF($L2848&gt;2014,1,0),"")</f>
        <v>3.0</v>
      </c>
      <c r="AF2848" t="inlineStr">
        <is>
          <t>loan (interest rate)</t>
        </is>
      </c>
      <c r="AG2848" t="inlineStr">
        <is>
          <t>performance</t>
        </is>
      </c>
      <c r="AH2848" t="inlineStr">
        <is>
          <t>non-sensitive</t>
        </is>
      </c>
      <c r="AI2848" t="inlineStr">
        <is>
          <t>99_NCE</t>
        </is>
      </c>
      <c r="AJ2848" t="inlineStr">
        <is>
          <t>99_NCE</t>
        </is>
      </c>
      <c r="AK2848" t="str">
        <f>IF(AND($CF2848&lt;&gt;"",IFERROR(INDEX(subsample_country_map!$B:$B,MATCH($CF2848,subsample_country_map!$A:$A,0)),"")&lt;&gt;""),INDEX(subsample_country_map!$B:$B,MATCH($CF2848,subsample_country_map!$A:$A,0)),INDEX(lookup!$AA:$AA,MATCH($A2848,lookup!$A:$A,0)))</f>
        <v>99_NCE</v>
      </c>
      <c r="AL2848" t="str">
        <f>IF(AND($CF2848&lt;&gt;"",IFERROR(INDEX(subsample_country_map!$C:$C,MATCH($CF2848,subsample_country_map!$A:$A,0)),"")&lt;&gt;""),INDEX(subsample_country_map!$C:$C,MATCH($CF2848,subsample_country_map!$A:$A,0)),INDEX(lookup!$AB:$AB,MATCH($A2848,lookup!$A:$A,0)))</f>
        <v>99_NCE</v>
      </c>
      <c r="AM2848" t="str">
        <f>IF(AND($CF2848&lt;&gt;"",IFERROR(INDEX(subsample_country_map!$D:$D,MATCH($CF2848,subsample_country_map!$A:$A,0)),"")&lt;&gt;""),INDEX(subsample_country_map!$D:$D,MATCH($CF2848,subsample_country_map!$A:$A,0)),INDEX(lookup!$AC:$AC,MATCH($A2848,lookup!$A:$A,0)))</f>
        <v>99_NCE</v>
      </c>
      <c r="AN2848" t="str">
        <f>IF(AND($CF2848&lt;&gt;"",IFERROR(INDEX(subsample_country_map!$E:$E,MATCH($CF2848,subsample_country_map!$A:$A,0)),"")&lt;&gt;""),INDEX(subsample_country_map!$E:$E,MATCH($CF2848,subsample_country_map!$A:$A,0)),INDEX(lookup!$AD:$AD,MATCH($A2848,lookup!$A:$A,0)))</f>
        <v>99_NCE</v>
      </c>
      <c r="AO2848" t="str">
        <f>INDEX(lookup!$Y:$Y,MATCH($A2848,lookup!$A:$A,0))</f>
        <v>0_published</v>
      </c>
      <c r="AP2848" t="str">
        <f>INDEX(lookup!$Z:$Z,MATCH($A2848,lookup!$A:$A,0))</f>
        <v>1_VHB high</v>
      </c>
      <c r="AQ2848" t="str">
        <f>INDEX(lookup!$W:$W,MATCH($A2848,lookup!$A:$A,0))</f>
        <v>2_sust</v>
      </c>
      <c r="AR2848" t="inlineStr">
        <is>
          <t>Argentina,Brazil,Chile,China,Colombia,Greece,India,Indonesia,Malaysia,Mexico,Peru,Philippines,Russian Federation,South Africa,China,Thailand,Turkiye</t>
        </is>
      </c>
      <c r="AS2848" t="inlineStr">
        <is>
          <t>v10-adopted</t>
        </is>
      </c>
      <c r="BO2848" t="inlineStr">
        <is>
          <t>original</t>
        </is>
      </c>
      <c r="BP2848" t="inlineStr">
        <is>
          <t>Temiz (2022)</t>
        </is>
      </c>
      <c r="BQ2848" t="inlineStr">
        <is>
          <t>v10-adopted</t>
        </is>
      </c>
      <c r="BT2848" t="n">
        <v>0</v>
      </c>
      <c r="BV2848" t="n">
        <v>1171</v>
      </c>
      <c r="BW2848" t="n">
        <v>2015</v>
      </c>
      <c r="BX2848" t="n">
        <v>2019</v>
      </c>
      <c r="BZ2848" t="n">
        <v>2017</v>
      </c>
      <c r="CA2848" t="n">
        <v>0.8</v>
      </c>
      <c r="CB2848" t="n">
        <v>1</v>
      </c>
      <c r="CC2848" t="n">
        <v>1</v>
      </c>
      <c r="CD2848" t="n">
        <v>-0.03620372394267165</v>
      </c>
      <c r="CE2848" t="n">
        <v>1</v>
      </c>
    </row>
    <row r="2849">
      <c r="A2849" t="inlineStr">
        <is>
          <t>Truong, Kim (2019)</t>
        </is>
      </c>
      <c r="B2849" t="n">
        <v>1172</v>
      </c>
      <c r="C2849" t="n">
        <v>-0.04201415142982222</v>
      </c>
      <c r="D2849" t="n">
        <v>507</v>
      </c>
      <c r="E2849">
        <f>IF(ISNUMBER($BA2849),$BA2849,IF(AND(ISNUMBER($D2849),ISNUMBER($BW2849),ISNUMBER($BX2849)),$D2849*($BX2849-$BW2849+1),""))</f>
        <v>1521.0</v>
      </c>
      <c r="F2849" t="inlineStr">
        <is>
          <t>calculated</t>
        </is>
      </c>
      <c r="G2849" t="inlineStr">
        <is>
          <t>calculated</t>
        </is>
      </c>
      <c r="H2849" t="inlineStr">
        <is>
          <t>partial</t>
        </is>
      </c>
      <c r="I2849" t="inlineStr">
        <is>
          <t>T-Statistic available</t>
        </is>
      </c>
      <c r="J2849">
        <f>IF($BW2849&lt;&gt;"",$BW2849,"")</f>
        <v>2011.0</v>
      </c>
      <c r="K2849">
        <f>IF($BX2849&lt;&gt;"",$BX2849,"")</f>
        <v>2013.0</v>
      </c>
      <c r="L2849">
        <f>IF(AND(ISNUMBER($BW2849),ISNUMBER($BX2849)),($BW2849+$BX2849)/2,"")</f>
        <v>2012.0</v>
      </c>
      <c r="M2849">
        <f>IF($L2849&lt;&gt;"",$L2849,"")</f>
        <v>2012.0</v>
      </c>
      <c r="N2849">
        <f>IF(AND(ISNUMBER($BW2849),ISNUMBER($BX2849)),MIN(1,MAX(0,($BX2849-2016+1)/($BX2849-$BW2849+1))),"")</f>
        <v>0.0</v>
      </c>
      <c r="O2849">
        <f>IF(AND(ISNUMBER($BW2849),ISNUMBER($BX2849)),MIN(1,MAX(0,($BX2849-2017+1)/($BX2849-$BW2849+1))),"")</f>
        <v>0.0</v>
      </c>
      <c r="P2849">
        <f>IF(AND(ISNUMBER($BW2849),ISNUMBER($BX2849)),MIN(1,MAX(0,($BX2849-2018+1)/($BX2849-$BW2849+1))),"")</f>
        <v>0.0</v>
      </c>
      <c r="Q2849">
        <f>IF(AND(ISNUMBER($BW2849),ISNUMBER($BX2849)),MIN(1,MAX(0,($BX2849-2019+1)/($BX2849-$BW2849+1))),"")</f>
        <v>0.0</v>
      </c>
      <c r="R2849">
        <f>IF(AND(ISNUMBER($BW2849),ISNUMBER($BX2849)),MIN(1,MAX(0,($BX2849-2016+1)/($BX2849-$BW2849+1))),"")</f>
        <v>0.0</v>
      </c>
      <c r="S2849">
        <f>IF($L2849&lt;&gt;"",IF($L2849&gt;=2015.5,1,0),"")</f>
        <v>0.0</v>
      </c>
      <c r="T2849">
        <f>IF($L2849&lt;&gt;"",IF($L2849&gt;=2016,1,0),"")</f>
        <v>0.0</v>
      </c>
      <c r="U2849">
        <f>IF(ISNUMBER($BX2849),IF($BX2849&gt;=2016,1,0),"")</f>
        <v>0.0</v>
      </c>
      <c r="V2849">
        <f>IF(ISNUMBER($BW2849),IF($BW2849&gt;=2016,1,0),"")</f>
        <v>0.0</v>
      </c>
      <c r="W2849" t="str">
        <f>IF(AND(ISNUMBER($BW2849),ISNUMBER($BX2849)),IF($BW2849&gt;=2016,"post-only",IF($BX2849&lt;2016,"pre-only","mixed")),"")</f>
        <v>pre-only</v>
      </c>
      <c r="X2849">
        <f>IF(AND(ISNUMBER($BW2849),ISNUMBER($BX2849)),MIN(1,MAX(0,($BX2849-2017+1)/($BX2849-$BW2849+1))),"")</f>
        <v>0.0</v>
      </c>
      <c r="Y2849">
        <f>IF(AND(ISNUMBER($BW2849),ISNUMBER($BX2849)),MIN(1,MAX(0,($BX2849-2018+1)/($BX2849-$BW2849+1))),"")</f>
        <v>0.0</v>
      </c>
      <c r="Z2849">
        <f>IF(AND(ISNUMBER($BW2849),ISNUMBER($BX2849)),MIN(1,MAX(0,($BX2849-2019+1)/($BX2849-$BW2849+1))),"")</f>
        <v>0.0</v>
      </c>
      <c r="AA2849">
        <f>IF(ISNUMBER($BX2849),IF($BX2849&gt;=2017,1,0),"")</f>
        <v>0.0</v>
      </c>
      <c r="AB2849">
        <f>IF(ISNUMBER($BX2849),IF($BX2849&gt;=2018,1,0),"")</f>
        <v>0.0</v>
      </c>
      <c r="AC2849">
        <f>IF(ISNUMBER($BX2849),IF($BX2849&gt;=2019,1,0),"")</f>
        <v>0.0</v>
      </c>
      <c r="AD2849">
        <f>IF($L2849&lt;&gt;"",IF($L2849&gt;2013,1,0),"")</f>
        <v>0.0</v>
      </c>
      <c r="AE2849">
        <f>IF($L2849&lt;&gt;"",1+IF($L2849&gt;2011,1,0)+IF($L2849&gt;2014,1,0),"")</f>
        <v>2.0</v>
      </c>
      <c r="AF2849" t="inlineStr">
        <is>
          <t>derivativ (CDS spread)</t>
        </is>
      </c>
      <c r="AG2849" t="inlineStr">
        <is>
          <t>performance</t>
        </is>
      </c>
      <c r="AH2849" t="inlineStr">
        <is>
          <t>non-sensitive</t>
        </is>
      </c>
      <c r="AI2849" t="inlineStr">
        <is>
          <t>with ETS/CT</t>
        </is>
      </c>
      <c r="AJ2849" t="inlineStr">
        <is>
          <t>with ETS/CT</t>
        </is>
      </c>
      <c r="AK2849" t="str">
        <f>IF(AND($CF2849&lt;&gt;"",IFERROR(INDEX(subsample_country_map!$B:$B,MATCH($CF2849,subsample_country_map!$A:$A,0)),"")&lt;&gt;""),INDEX(subsample_country_map!$B:$B,MATCH($CF2849,subsample_country_map!$A:$A,0)),INDEX(lookup!$AA:$AA,MATCH($A2849,lookup!$A:$A,0)))</f>
        <v>1_US</v>
      </c>
      <c r="AL2849" t="str">
        <f>IF(AND($CF2849&lt;&gt;"",IFERROR(INDEX(subsample_country_map!$C:$C,MATCH($CF2849,subsample_country_map!$A:$A,0)),"")&lt;&gt;""),INDEX(subsample_country_map!$C:$C,MATCH($CF2849,subsample_country_map!$A:$A,0)),INDEX(lookup!$AB:$AB,MATCH($A2849,lookup!$A:$A,0)))</f>
        <v>1_developed</v>
      </c>
      <c r="AM2849" t="str">
        <f>IF(AND($CF2849&lt;&gt;"",IFERROR(INDEX(subsample_country_map!$D:$D,MATCH($CF2849,subsample_country_map!$A:$A,0)),"")&lt;&gt;""),INDEX(subsample_country_map!$D:$D,MATCH($CF2849,subsample_country_map!$A:$A,0)),INDEX(lookup!$AC:$AC,MATCH($A2849,lookup!$A:$A,0)))</f>
        <v>1_western</v>
      </c>
      <c r="AN2849" t="str">
        <f>IF(AND($CF2849&lt;&gt;"",IFERROR(INDEX(subsample_country_map!$E:$E,MATCH($CF2849,subsample_country_map!$A:$A,0)),"")&lt;&gt;""),INDEX(subsample_country_map!$E:$E,MATCH($CF2849,subsample_country_map!$A:$A,0)),INDEX(lookup!$AD:$AD,MATCH($A2849,lookup!$A:$A,0)))</f>
        <v>1_common law</v>
      </c>
      <c r="AO2849" t="str">
        <f>INDEX(lookup!$Y:$Y,MATCH($A2849,lookup!$A:$A,0))</f>
        <v>0_published</v>
      </c>
      <c r="AP2849" t="str">
        <f>INDEX(lookup!$Z:$Z,MATCH($A2849,lookup!$A:$A,0))</f>
        <v>0_VHB low</v>
      </c>
      <c r="AQ2849" t="str">
        <f>INDEX(lookup!$W:$W,MATCH($A2849,lookup!$A:$A,0))</f>
        <v>2_sust</v>
      </c>
      <c r="AR2849" t="inlineStr">
        <is>
          <t>United States</t>
        </is>
      </c>
      <c r="AS2849" t="inlineStr">
        <is>
          <t>v10-adopted</t>
        </is>
      </c>
      <c r="BO2849" t="inlineStr">
        <is>
          <t>original</t>
        </is>
      </c>
      <c r="BP2849" t="inlineStr">
        <is>
          <t>Truong, Kim (2019)</t>
        </is>
      </c>
      <c r="BQ2849" t="inlineStr">
        <is>
          <t>v10-adopted</t>
        </is>
      </c>
      <c r="BT2849" t="n">
        <v>0</v>
      </c>
      <c r="BV2849" t="n">
        <v>1172</v>
      </c>
      <c r="BW2849" t="n">
        <v>2011</v>
      </c>
      <c r="BX2849" t="n">
        <v>2013</v>
      </c>
      <c r="BZ2849" t="n">
        <v>2012</v>
      </c>
      <c r="CA2849" t="n">
        <v>0</v>
      </c>
      <c r="CB2849" t="n">
        <v>0</v>
      </c>
      <c r="CC2849" t="n">
        <v>0</v>
      </c>
      <c r="CD2849" t="n">
        <v>-0.04203889861672478</v>
      </c>
      <c r="CE2849" t="n">
        <v>1</v>
      </c>
    </row>
    <row r="2850">
      <c r="A2850" t="inlineStr">
        <is>
          <t>Truong, Kim (2019)</t>
        </is>
      </c>
      <c r="B2850" t="n">
        <v>1173</v>
      </c>
      <c r="C2850" t="n">
        <v>-0.03868896066280374</v>
      </c>
      <c r="D2850" t="n">
        <v>507</v>
      </c>
      <c r="E2850">
        <f>IF(ISNUMBER($BA2850),$BA2850,IF(AND(ISNUMBER($D2850),ISNUMBER($BW2850),ISNUMBER($BX2850)),$D2850*($BX2850-$BW2850+1),""))</f>
        <v>1521.0</v>
      </c>
      <c r="F2850" t="inlineStr">
        <is>
          <t>calculated</t>
        </is>
      </c>
      <c r="G2850" t="inlineStr">
        <is>
          <t>calculated</t>
        </is>
      </c>
      <c r="H2850" t="inlineStr">
        <is>
          <t>partial</t>
        </is>
      </c>
      <c r="I2850" t="inlineStr">
        <is>
          <t>T-Statistic available</t>
        </is>
      </c>
      <c r="J2850">
        <f>IF($BW2850&lt;&gt;"",$BW2850,"")</f>
        <v>2011.0</v>
      </c>
      <c r="K2850">
        <f>IF($BX2850&lt;&gt;"",$BX2850,"")</f>
        <v>2013.0</v>
      </c>
      <c r="L2850">
        <f>IF(AND(ISNUMBER($BW2850),ISNUMBER($BX2850)),($BW2850+$BX2850)/2,"")</f>
        <v>2012.0</v>
      </c>
      <c r="M2850">
        <f>IF($L2850&lt;&gt;"",$L2850,"")</f>
        <v>2012.0</v>
      </c>
      <c r="N2850">
        <f>IF(AND(ISNUMBER($BW2850),ISNUMBER($BX2850)),MIN(1,MAX(0,($BX2850-2016+1)/($BX2850-$BW2850+1))),"")</f>
        <v>0.0</v>
      </c>
      <c r="O2850">
        <f>IF(AND(ISNUMBER($BW2850),ISNUMBER($BX2850)),MIN(1,MAX(0,($BX2850-2017+1)/($BX2850-$BW2850+1))),"")</f>
        <v>0.0</v>
      </c>
      <c r="P2850">
        <f>IF(AND(ISNUMBER($BW2850),ISNUMBER($BX2850)),MIN(1,MAX(0,($BX2850-2018+1)/($BX2850-$BW2850+1))),"")</f>
        <v>0.0</v>
      </c>
      <c r="Q2850">
        <f>IF(AND(ISNUMBER($BW2850),ISNUMBER($BX2850)),MIN(1,MAX(0,($BX2850-2019+1)/($BX2850-$BW2850+1))),"")</f>
        <v>0.0</v>
      </c>
      <c r="R2850">
        <f>IF(AND(ISNUMBER($BW2850),ISNUMBER($BX2850)),MIN(1,MAX(0,($BX2850-2016+1)/($BX2850-$BW2850+1))),"")</f>
        <v>0.0</v>
      </c>
      <c r="S2850">
        <f>IF($L2850&lt;&gt;"",IF($L2850&gt;=2015.5,1,0),"")</f>
        <v>0.0</v>
      </c>
      <c r="T2850">
        <f>IF($L2850&lt;&gt;"",IF($L2850&gt;=2016,1,0),"")</f>
        <v>0.0</v>
      </c>
      <c r="U2850">
        <f>IF(ISNUMBER($BX2850),IF($BX2850&gt;=2016,1,0),"")</f>
        <v>0.0</v>
      </c>
      <c r="V2850">
        <f>IF(ISNUMBER($BW2850),IF($BW2850&gt;=2016,1,0),"")</f>
        <v>0.0</v>
      </c>
      <c r="W2850" t="str">
        <f>IF(AND(ISNUMBER($BW2850),ISNUMBER($BX2850)),IF($BW2850&gt;=2016,"post-only",IF($BX2850&lt;2016,"pre-only","mixed")),"")</f>
        <v>pre-only</v>
      </c>
      <c r="X2850">
        <f>IF(AND(ISNUMBER($BW2850),ISNUMBER($BX2850)),MIN(1,MAX(0,($BX2850-2017+1)/($BX2850-$BW2850+1))),"")</f>
        <v>0.0</v>
      </c>
      <c r="Y2850">
        <f>IF(AND(ISNUMBER($BW2850),ISNUMBER($BX2850)),MIN(1,MAX(0,($BX2850-2018+1)/($BX2850-$BW2850+1))),"")</f>
        <v>0.0</v>
      </c>
      <c r="Z2850">
        <f>IF(AND(ISNUMBER($BW2850),ISNUMBER($BX2850)),MIN(1,MAX(0,($BX2850-2019+1)/($BX2850-$BW2850+1))),"")</f>
        <v>0.0</v>
      </c>
      <c r="AA2850">
        <f>IF(ISNUMBER($BX2850),IF($BX2850&gt;=2017,1,0),"")</f>
        <v>0.0</v>
      </c>
      <c r="AB2850">
        <f>IF(ISNUMBER($BX2850),IF($BX2850&gt;=2018,1,0),"")</f>
        <v>0.0</v>
      </c>
      <c r="AC2850">
        <f>IF(ISNUMBER($BX2850),IF($BX2850&gt;=2019,1,0),"")</f>
        <v>0.0</v>
      </c>
      <c r="AD2850">
        <f>IF($L2850&lt;&gt;"",IF($L2850&gt;2013,1,0),"")</f>
        <v>0.0</v>
      </c>
      <c r="AE2850">
        <f>IF($L2850&lt;&gt;"",1+IF($L2850&gt;2011,1,0)+IF($L2850&gt;2014,1,0),"")</f>
        <v>2.0</v>
      </c>
      <c r="AF2850" t="inlineStr">
        <is>
          <t>derivativ (CDS spread)</t>
        </is>
      </c>
      <c r="AG2850" t="inlineStr">
        <is>
          <t>performance</t>
        </is>
      </c>
      <c r="AH2850" t="inlineStr">
        <is>
          <t>non-sensitive</t>
        </is>
      </c>
      <c r="AI2850" t="inlineStr">
        <is>
          <t>with ETS/CT</t>
        </is>
      </c>
      <c r="AJ2850" t="inlineStr">
        <is>
          <t>with ETS/CT</t>
        </is>
      </c>
      <c r="AK2850" t="str">
        <f>IF(AND($CF2850&lt;&gt;"",IFERROR(INDEX(subsample_country_map!$B:$B,MATCH($CF2850,subsample_country_map!$A:$A,0)),"")&lt;&gt;""),INDEX(subsample_country_map!$B:$B,MATCH($CF2850,subsample_country_map!$A:$A,0)),INDEX(lookup!$AA:$AA,MATCH($A2850,lookup!$A:$A,0)))</f>
        <v>1_US</v>
      </c>
      <c r="AL2850" t="str">
        <f>IF(AND($CF2850&lt;&gt;"",IFERROR(INDEX(subsample_country_map!$C:$C,MATCH($CF2850,subsample_country_map!$A:$A,0)),"")&lt;&gt;""),INDEX(subsample_country_map!$C:$C,MATCH($CF2850,subsample_country_map!$A:$A,0)),INDEX(lookup!$AB:$AB,MATCH($A2850,lookup!$A:$A,0)))</f>
        <v>1_developed</v>
      </c>
      <c r="AM2850" t="str">
        <f>IF(AND($CF2850&lt;&gt;"",IFERROR(INDEX(subsample_country_map!$D:$D,MATCH($CF2850,subsample_country_map!$A:$A,0)),"")&lt;&gt;""),INDEX(subsample_country_map!$D:$D,MATCH($CF2850,subsample_country_map!$A:$A,0)),INDEX(lookup!$AC:$AC,MATCH($A2850,lookup!$A:$A,0)))</f>
        <v>1_western</v>
      </c>
      <c r="AN2850" t="str">
        <f>IF(AND($CF2850&lt;&gt;"",IFERROR(INDEX(subsample_country_map!$E:$E,MATCH($CF2850,subsample_country_map!$A:$A,0)),"")&lt;&gt;""),INDEX(subsample_country_map!$E:$E,MATCH($CF2850,subsample_country_map!$A:$A,0)),INDEX(lookup!$AD:$AD,MATCH($A2850,lookup!$A:$A,0)))</f>
        <v>1_common law</v>
      </c>
      <c r="AO2850" t="str">
        <f>INDEX(lookup!$Y:$Y,MATCH($A2850,lookup!$A:$A,0))</f>
        <v>0_published</v>
      </c>
      <c r="AP2850" t="str">
        <f>INDEX(lookup!$Z:$Z,MATCH($A2850,lookup!$A:$A,0))</f>
        <v>0_VHB low</v>
      </c>
      <c r="AQ2850" t="str">
        <f>INDEX(lookup!$W:$W,MATCH($A2850,lookup!$A:$A,0))</f>
        <v>2_sust</v>
      </c>
      <c r="AR2850" t="inlineStr">
        <is>
          <t>United States</t>
        </is>
      </c>
      <c r="AS2850" t="inlineStr">
        <is>
          <t>v10-adopted</t>
        </is>
      </c>
      <c r="BO2850" t="inlineStr">
        <is>
          <t>original</t>
        </is>
      </c>
      <c r="BP2850" t="inlineStr">
        <is>
          <t>Truong, Kim (2019)</t>
        </is>
      </c>
      <c r="BQ2850" t="inlineStr">
        <is>
          <t>v10-adopted</t>
        </is>
      </c>
      <c r="BT2850" t="n">
        <v>0</v>
      </c>
      <c r="BV2850" t="n">
        <v>1173</v>
      </c>
      <c r="BW2850" t="n">
        <v>2011</v>
      </c>
      <c r="BX2850" t="n">
        <v>2013</v>
      </c>
      <c r="BZ2850" t="n">
        <v>2012</v>
      </c>
      <c r="CA2850" t="n">
        <v>0</v>
      </c>
      <c r="CB2850" t="n">
        <v>0</v>
      </c>
      <c r="CC2850" t="n">
        <v>0</v>
      </c>
      <c r="CD2850" t="n">
        <v>-0.03870828169022719</v>
      </c>
      <c r="CE2850" t="n">
        <v>1</v>
      </c>
    </row>
    <row r="2851">
      <c r="A2851" t="inlineStr">
        <is>
          <t>Truong, Kim (2019)</t>
        </is>
      </c>
      <c r="B2851" t="n">
        <v>1174</v>
      </c>
      <c r="C2851" t="n">
        <v>-0.04559356229767503</v>
      </c>
      <c r="D2851" t="n">
        <v>507</v>
      </c>
      <c r="E2851">
        <f>IF(ISNUMBER($BA2851),$BA2851,IF(AND(ISNUMBER($D2851),ISNUMBER($BW2851),ISNUMBER($BX2851)),$D2851*($BX2851-$BW2851+1),""))</f>
        <v>1521.0</v>
      </c>
      <c r="F2851" t="inlineStr">
        <is>
          <t>calculated</t>
        </is>
      </c>
      <c r="G2851" t="inlineStr">
        <is>
          <t>calculated</t>
        </is>
      </c>
      <c r="H2851" t="inlineStr">
        <is>
          <t>partial</t>
        </is>
      </c>
      <c r="I2851" t="inlineStr">
        <is>
          <t>T-Statistic available</t>
        </is>
      </c>
      <c r="J2851">
        <f>IF($BW2851&lt;&gt;"",$BW2851,"")</f>
        <v>2011.0</v>
      </c>
      <c r="K2851">
        <f>IF($BX2851&lt;&gt;"",$BX2851,"")</f>
        <v>2013.0</v>
      </c>
      <c r="L2851">
        <f>IF(AND(ISNUMBER($BW2851),ISNUMBER($BX2851)),($BW2851+$BX2851)/2,"")</f>
        <v>2012.0</v>
      </c>
      <c r="M2851">
        <f>IF($L2851&lt;&gt;"",$L2851,"")</f>
        <v>2012.0</v>
      </c>
      <c r="N2851">
        <f>IF(AND(ISNUMBER($BW2851),ISNUMBER($BX2851)),MIN(1,MAX(0,($BX2851-2016+1)/($BX2851-$BW2851+1))),"")</f>
        <v>0.0</v>
      </c>
      <c r="O2851">
        <f>IF(AND(ISNUMBER($BW2851),ISNUMBER($BX2851)),MIN(1,MAX(0,($BX2851-2017+1)/($BX2851-$BW2851+1))),"")</f>
        <v>0.0</v>
      </c>
      <c r="P2851">
        <f>IF(AND(ISNUMBER($BW2851),ISNUMBER($BX2851)),MIN(1,MAX(0,($BX2851-2018+1)/($BX2851-$BW2851+1))),"")</f>
        <v>0.0</v>
      </c>
      <c r="Q2851">
        <f>IF(AND(ISNUMBER($BW2851),ISNUMBER($BX2851)),MIN(1,MAX(0,($BX2851-2019+1)/($BX2851-$BW2851+1))),"")</f>
        <v>0.0</v>
      </c>
      <c r="R2851">
        <f>IF(AND(ISNUMBER($BW2851),ISNUMBER($BX2851)),MIN(1,MAX(0,($BX2851-2016+1)/($BX2851-$BW2851+1))),"")</f>
        <v>0.0</v>
      </c>
      <c r="S2851">
        <f>IF($L2851&lt;&gt;"",IF($L2851&gt;=2015.5,1,0),"")</f>
        <v>0.0</v>
      </c>
      <c r="T2851">
        <f>IF($L2851&lt;&gt;"",IF($L2851&gt;=2016,1,0),"")</f>
        <v>0.0</v>
      </c>
      <c r="U2851">
        <f>IF(ISNUMBER($BX2851),IF($BX2851&gt;=2016,1,0),"")</f>
        <v>0.0</v>
      </c>
      <c r="V2851">
        <f>IF(ISNUMBER($BW2851),IF($BW2851&gt;=2016,1,0),"")</f>
        <v>0.0</v>
      </c>
      <c r="W2851" t="str">
        <f>IF(AND(ISNUMBER($BW2851),ISNUMBER($BX2851)),IF($BW2851&gt;=2016,"post-only",IF($BX2851&lt;2016,"pre-only","mixed")),"")</f>
        <v>pre-only</v>
      </c>
      <c r="X2851">
        <f>IF(AND(ISNUMBER($BW2851),ISNUMBER($BX2851)),MIN(1,MAX(0,($BX2851-2017+1)/($BX2851-$BW2851+1))),"")</f>
        <v>0.0</v>
      </c>
      <c r="Y2851">
        <f>IF(AND(ISNUMBER($BW2851),ISNUMBER($BX2851)),MIN(1,MAX(0,($BX2851-2018+1)/($BX2851-$BW2851+1))),"")</f>
        <v>0.0</v>
      </c>
      <c r="Z2851">
        <f>IF(AND(ISNUMBER($BW2851),ISNUMBER($BX2851)),MIN(1,MAX(0,($BX2851-2019+1)/($BX2851-$BW2851+1))),"")</f>
        <v>0.0</v>
      </c>
      <c r="AA2851">
        <f>IF(ISNUMBER($BX2851),IF($BX2851&gt;=2017,1,0),"")</f>
        <v>0.0</v>
      </c>
      <c r="AB2851">
        <f>IF(ISNUMBER($BX2851),IF($BX2851&gt;=2018,1,0),"")</f>
        <v>0.0</v>
      </c>
      <c r="AC2851">
        <f>IF(ISNUMBER($BX2851),IF($BX2851&gt;=2019,1,0),"")</f>
        <v>0.0</v>
      </c>
      <c r="AD2851">
        <f>IF($L2851&lt;&gt;"",IF($L2851&gt;2013,1,0),"")</f>
        <v>0.0</v>
      </c>
      <c r="AE2851">
        <f>IF($L2851&lt;&gt;"",1+IF($L2851&gt;2011,1,0)+IF($L2851&gt;2014,1,0),"")</f>
        <v>2.0</v>
      </c>
      <c r="AF2851" t="inlineStr">
        <is>
          <t>derivativ (CDS spread)</t>
        </is>
      </c>
      <c r="AG2851" t="inlineStr">
        <is>
          <t>performance</t>
        </is>
      </c>
      <c r="AH2851" t="inlineStr">
        <is>
          <t>non-sensitive</t>
        </is>
      </c>
      <c r="AI2851" t="inlineStr">
        <is>
          <t>with ETS/CT</t>
        </is>
      </c>
      <c r="AJ2851" t="inlineStr">
        <is>
          <t>with ETS/CT</t>
        </is>
      </c>
      <c r="AK2851" t="str">
        <f>IF(AND($CF2851&lt;&gt;"",IFERROR(INDEX(subsample_country_map!$B:$B,MATCH($CF2851,subsample_country_map!$A:$A,0)),"")&lt;&gt;""),INDEX(subsample_country_map!$B:$B,MATCH($CF2851,subsample_country_map!$A:$A,0)),INDEX(lookup!$AA:$AA,MATCH($A2851,lookup!$A:$A,0)))</f>
        <v>1_US</v>
      </c>
      <c r="AL2851" t="str">
        <f>IF(AND($CF2851&lt;&gt;"",IFERROR(INDEX(subsample_country_map!$C:$C,MATCH($CF2851,subsample_country_map!$A:$A,0)),"")&lt;&gt;""),INDEX(subsample_country_map!$C:$C,MATCH($CF2851,subsample_country_map!$A:$A,0)),INDEX(lookup!$AB:$AB,MATCH($A2851,lookup!$A:$A,0)))</f>
        <v>1_developed</v>
      </c>
      <c r="AM2851" t="str">
        <f>IF(AND($CF2851&lt;&gt;"",IFERROR(INDEX(subsample_country_map!$D:$D,MATCH($CF2851,subsample_country_map!$A:$A,0)),"")&lt;&gt;""),INDEX(subsample_country_map!$D:$D,MATCH($CF2851,subsample_country_map!$A:$A,0)),INDEX(lookup!$AC:$AC,MATCH($A2851,lookup!$A:$A,0)))</f>
        <v>1_western</v>
      </c>
      <c r="AN2851" t="str">
        <f>IF(AND($CF2851&lt;&gt;"",IFERROR(INDEX(subsample_country_map!$E:$E,MATCH($CF2851,subsample_country_map!$A:$A,0)),"")&lt;&gt;""),INDEX(subsample_country_map!$E:$E,MATCH($CF2851,subsample_country_map!$A:$A,0)),INDEX(lookup!$AD:$AD,MATCH($A2851,lookup!$A:$A,0)))</f>
        <v>1_common law</v>
      </c>
      <c r="AO2851" t="str">
        <f>INDEX(lookup!$Y:$Y,MATCH($A2851,lookup!$A:$A,0))</f>
        <v>0_published</v>
      </c>
      <c r="AP2851" t="str">
        <f>INDEX(lookup!$Z:$Z,MATCH($A2851,lookup!$A:$A,0))</f>
        <v>0_VHB low</v>
      </c>
      <c r="AQ2851" t="str">
        <f>INDEX(lookup!$W:$W,MATCH($A2851,lookup!$A:$A,0))</f>
        <v>2_sust</v>
      </c>
      <c r="AR2851" t="inlineStr">
        <is>
          <t>United States</t>
        </is>
      </c>
      <c r="AS2851" t="inlineStr">
        <is>
          <t>v10-adopted</t>
        </is>
      </c>
      <c r="BO2851" t="inlineStr">
        <is>
          <t>original</t>
        </is>
      </c>
      <c r="BP2851" t="inlineStr">
        <is>
          <t>Truong, Kim (2019)</t>
        </is>
      </c>
      <c r="BQ2851" t="inlineStr">
        <is>
          <t>v10-adopted</t>
        </is>
      </c>
      <c r="BT2851" t="n">
        <v>0</v>
      </c>
      <c r="BV2851" t="n">
        <v>1174</v>
      </c>
      <c r="BW2851" t="n">
        <v>2011</v>
      </c>
      <c r="BX2851" t="n">
        <v>2013</v>
      </c>
      <c r="BZ2851" t="n">
        <v>2012</v>
      </c>
      <c r="CA2851" t="n">
        <v>0</v>
      </c>
      <c r="CB2851" t="n">
        <v>0</v>
      </c>
      <c r="CC2851" t="n">
        <v>0</v>
      </c>
      <c r="CD2851" t="n">
        <v>-0.04562519464853195</v>
      </c>
      <c r="CE2851" t="n">
        <v>1</v>
      </c>
    </row>
    <row r="2852">
      <c r="A2852" t="inlineStr">
        <is>
          <t>Truong, Kim (2019)</t>
        </is>
      </c>
      <c r="B2852" t="n">
        <v>1175</v>
      </c>
      <c r="C2852" t="n">
        <v>-0.04814921767022715</v>
      </c>
      <c r="D2852" t="n">
        <v>507</v>
      </c>
      <c r="E2852">
        <f>IF(ISNUMBER($BA2852),$BA2852,IF(AND(ISNUMBER($D2852),ISNUMBER($BW2852),ISNUMBER($BX2852)),$D2852*($BX2852-$BW2852+1),""))</f>
        <v>1521.0</v>
      </c>
      <c r="F2852" t="inlineStr">
        <is>
          <t>calculated</t>
        </is>
      </c>
      <c r="G2852" t="inlineStr">
        <is>
          <t>calculated</t>
        </is>
      </c>
      <c r="H2852" t="inlineStr">
        <is>
          <t>partial</t>
        </is>
      </c>
      <c r="I2852" t="inlineStr">
        <is>
          <t>T-Statistic available</t>
        </is>
      </c>
      <c r="J2852">
        <f>IF($BW2852&lt;&gt;"",$BW2852,"")</f>
        <v>2011.0</v>
      </c>
      <c r="K2852">
        <f>IF($BX2852&lt;&gt;"",$BX2852,"")</f>
        <v>2013.0</v>
      </c>
      <c r="L2852">
        <f>IF(AND(ISNUMBER($BW2852),ISNUMBER($BX2852)),($BW2852+$BX2852)/2,"")</f>
        <v>2012.0</v>
      </c>
      <c r="M2852">
        <f>IF($L2852&lt;&gt;"",$L2852,"")</f>
        <v>2012.0</v>
      </c>
      <c r="N2852">
        <f>IF(AND(ISNUMBER($BW2852),ISNUMBER($BX2852)),MIN(1,MAX(0,($BX2852-2016+1)/($BX2852-$BW2852+1))),"")</f>
        <v>0.0</v>
      </c>
      <c r="O2852">
        <f>IF(AND(ISNUMBER($BW2852),ISNUMBER($BX2852)),MIN(1,MAX(0,($BX2852-2017+1)/($BX2852-$BW2852+1))),"")</f>
        <v>0.0</v>
      </c>
      <c r="P2852">
        <f>IF(AND(ISNUMBER($BW2852),ISNUMBER($BX2852)),MIN(1,MAX(0,($BX2852-2018+1)/($BX2852-$BW2852+1))),"")</f>
        <v>0.0</v>
      </c>
      <c r="Q2852">
        <f>IF(AND(ISNUMBER($BW2852),ISNUMBER($BX2852)),MIN(1,MAX(0,($BX2852-2019+1)/($BX2852-$BW2852+1))),"")</f>
        <v>0.0</v>
      </c>
      <c r="R2852">
        <f>IF(AND(ISNUMBER($BW2852),ISNUMBER($BX2852)),MIN(1,MAX(0,($BX2852-2016+1)/($BX2852-$BW2852+1))),"")</f>
        <v>0.0</v>
      </c>
      <c r="S2852">
        <f>IF($L2852&lt;&gt;"",IF($L2852&gt;=2015.5,1,0),"")</f>
        <v>0.0</v>
      </c>
      <c r="T2852">
        <f>IF($L2852&lt;&gt;"",IF($L2852&gt;=2016,1,0),"")</f>
        <v>0.0</v>
      </c>
      <c r="U2852">
        <f>IF(ISNUMBER($BX2852),IF($BX2852&gt;=2016,1,0),"")</f>
        <v>0.0</v>
      </c>
      <c r="V2852">
        <f>IF(ISNUMBER($BW2852),IF($BW2852&gt;=2016,1,0),"")</f>
        <v>0.0</v>
      </c>
      <c r="W2852" t="str">
        <f>IF(AND(ISNUMBER($BW2852),ISNUMBER($BX2852)),IF($BW2852&gt;=2016,"post-only",IF($BX2852&lt;2016,"pre-only","mixed")),"")</f>
        <v>pre-only</v>
      </c>
      <c r="X2852">
        <f>IF(AND(ISNUMBER($BW2852),ISNUMBER($BX2852)),MIN(1,MAX(0,($BX2852-2017+1)/($BX2852-$BW2852+1))),"")</f>
        <v>0.0</v>
      </c>
      <c r="Y2852">
        <f>IF(AND(ISNUMBER($BW2852),ISNUMBER($BX2852)),MIN(1,MAX(0,($BX2852-2018+1)/($BX2852-$BW2852+1))),"")</f>
        <v>0.0</v>
      </c>
      <c r="Z2852">
        <f>IF(AND(ISNUMBER($BW2852),ISNUMBER($BX2852)),MIN(1,MAX(0,($BX2852-2019+1)/($BX2852-$BW2852+1))),"")</f>
        <v>0.0</v>
      </c>
      <c r="AA2852">
        <f>IF(ISNUMBER($BX2852),IF($BX2852&gt;=2017,1,0),"")</f>
        <v>0.0</v>
      </c>
      <c r="AB2852">
        <f>IF(ISNUMBER($BX2852),IF($BX2852&gt;=2018,1,0),"")</f>
        <v>0.0</v>
      </c>
      <c r="AC2852">
        <f>IF(ISNUMBER($BX2852),IF($BX2852&gt;=2019,1,0),"")</f>
        <v>0.0</v>
      </c>
      <c r="AD2852">
        <f>IF($L2852&lt;&gt;"",IF($L2852&gt;2013,1,0),"")</f>
        <v>0.0</v>
      </c>
      <c r="AE2852">
        <f>IF($L2852&lt;&gt;"",1+IF($L2852&gt;2011,1,0)+IF($L2852&gt;2014,1,0),"")</f>
        <v>2.0</v>
      </c>
      <c r="AF2852" t="inlineStr">
        <is>
          <t>derivativ (CDS spread)</t>
        </is>
      </c>
      <c r="AG2852" t="inlineStr">
        <is>
          <t>performance</t>
        </is>
      </c>
      <c r="AH2852" t="inlineStr">
        <is>
          <t>non-sensitive</t>
        </is>
      </c>
      <c r="AI2852" t="inlineStr">
        <is>
          <t>with ETS/CT</t>
        </is>
      </c>
      <c r="AJ2852" t="inlineStr">
        <is>
          <t>with ETS/CT</t>
        </is>
      </c>
      <c r="AK2852" t="str">
        <f>IF(AND($CF2852&lt;&gt;"",IFERROR(INDEX(subsample_country_map!$B:$B,MATCH($CF2852,subsample_country_map!$A:$A,0)),"")&lt;&gt;""),INDEX(subsample_country_map!$B:$B,MATCH($CF2852,subsample_country_map!$A:$A,0)),INDEX(lookup!$AA:$AA,MATCH($A2852,lookup!$A:$A,0)))</f>
        <v>1_US</v>
      </c>
      <c r="AL2852" t="str">
        <f>IF(AND($CF2852&lt;&gt;"",IFERROR(INDEX(subsample_country_map!$C:$C,MATCH($CF2852,subsample_country_map!$A:$A,0)),"")&lt;&gt;""),INDEX(subsample_country_map!$C:$C,MATCH($CF2852,subsample_country_map!$A:$A,0)),INDEX(lookup!$AB:$AB,MATCH($A2852,lookup!$A:$A,0)))</f>
        <v>1_developed</v>
      </c>
      <c r="AM2852" t="str">
        <f>IF(AND($CF2852&lt;&gt;"",IFERROR(INDEX(subsample_country_map!$D:$D,MATCH($CF2852,subsample_country_map!$A:$A,0)),"")&lt;&gt;""),INDEX(subsample_country_map!$D:$D,MATCH($CF2852,subsample_country_map!$A:$A,0)),INDEX(lookup!$AC:$AC,MATCH($A2852,lookup!$A:$A,0)))</f>
        <v>1_western</v>
      </c>
      <c r="AN2852" t="str">
        <f>IF(AND($CF2852&lt;&gt;"",IFERROR(INDEX(subsample_country_map!$E:$E,MATCH($CF2852,subsample_country_map!$A:$A,0)),"")&lt;&gt;""),INDEX(subsample_country_map!$E:$E,MATCH($CF2852,subsample_country_map!$A:$A,0)),INDEX(lookup!$AD:$AD,MATCH($A2852,lookup!$A:$A,0)))</f>
        <v>1_common law</v>
      </c>
      <c r="AO2852" t="str">
        <f>INDEX(lookup!$Y:$Y,MATCH($A2852,lookup!$A:$A,0))</f>
        <v>0_published</v>
      </c>
      <c r="AP2852" t="str">
        <f>INDEX(lookup!$Z:$Z,MATCH($A2852,lookup!$A:$A,0))</f>
        <v>0_VHB low</v>
      </c>
      <c r="AQ2852" t="str">
        <f>INDEX(lookup!$W:$W,MATCH($A2852,lookup!$A:$A,0))</f>
        <v>2_sust</v>
      </c>
      <c r="AR2852" t="inlineStr">
        <is>
          <t>United States</t>
        </is>
      </c>
      <c r="AS2852" t="inlineStr">
        <is>
          <t>v10-adopted</t>
        </is>
      </c>
      <c r="BO2852" t="inlineStr">
        <is>
          <t>original</t>
        </is>
      </c>
      <c r="BP2852" t="inlineStr">
        <is>
          <t>Truong, Kim (2019)</t>
        </is>
      </c>
      <c r="BQ2852" t="inlineStr">
        <is>
          <t>v10-adopted</t>
        </is>
      </c>
      <c r="BT2852" t="n">
        <v>0</v>
      </c>
      <c r="BV2852" t="n">
        <v>1175</v>
      </c>
      <c r="BW2852" t="n">
        <v>2011</v>
      </c>
      <c r="BX2852" t="n">
        <v>2013</v>
      </c>
      <c r="BZ2852" t="n">
        <v>2012</v>
      </c>
      <c r="CA2852" t="n">
        <v>0</v>
      </c>
      <c r="CB2852" t="n">
        <v>0</v>
      </c>
      <c r="CC2852" t="n">
        <v>0</v>
      </c>
      <c r="CD2852" t="n">
        <v>-0.04818647838131782</v>
      </c>
      <c r="CE2852" t="n">
        <v>1</v>
      </c>
    </row>
    <row r="2853">
      <c r="A2853" t="inlineStr">
        <is>
          <t>Truong, Kim (2019)</t>
        </is>
      </c>
      <c r="B2853" t="n">
        <v>1176</v>
      </c>
      <c r="C2853" t="n">
        <v>-0.03536248413937688</v>
      </c>
      <c r="D2853" t="n">
        <v>507</v>
      </c>
      <c r="E2853">
        <f>IF(ISNUMBER($BA2853),$BA2853,IF(AND(ISNUMBER($D2853),ISNUMBER($BW2853),ISNUMBER($BX2853)),$D2853*($BX2853-$BW2853+1),""))</f>
        <v>1521.0</v>
      </c>
      <c r="F2853" t="inlineStr">
        <is>
          <t>calculated</t>
        </is>
      </c>
      <c r="G2853" t="inlineStr">
        <is>
          <t>calculated</t>
        </is>
      </c>
      <c r="H2853" t="inlineStr">
        <is>
          <t>partial</t>
        </is>
      </c>
      <c r="I2853" t="inlineStr">
        <is>
          <t>T-Statistic available</t>
        </is>
      </c>
      <c r="J2853">
        <f>IF($BW2853&lt;&gt;"",$BW2853,"")</f>
        <v>2011.0</v>
      </c>
      <c r="K2853">
        <f>IF($BX2853&lt;&gt;"",$BX2853,"")</f>
        <v>2013.0</v>
      </c>
      <c r="L2853">
        <f>IF(AND(ISNUMBER($BW2853),ISNUMBER($BX2853)),($BW2853+$BX2853)/2,"")</f>
        <v>2012.0</v>
      </c>
      <c r="M2853">
        <f>IF($L2853&lt;&gt;"",$L2853,"")</f>
        <v>2012.0</v>
      </c>
      <c r="N2853">
        <f>IF(AND(ISNUMBER($BW2853),ISNUMBER($BX2853)),MIN(1,MAX(0,($BX2853-2016+1)/($BX2853-$BW2853+1))),"")</f>
        <v>0.0</v>
      </c>
      <c r="O2853">
        <f>IF(AND(ISNUMBER($BW2853),ISNUMBER($BX2853)),MIN(1,MAX(0,($BX2853-2017+1)/($BX2853-$BW2853+1))),"")</f>
        <v>0.0</v>
      </c>
      <c r="P2853">
        <f>IF(AND(ISNUMBER($BW2853),ISNUMBER($BX2853)),MIN(1,MAX(0,($BX2853-2018+1)/($BX2853-$BW2853+1))),"")</f>
        <v>0.0</v>
      </c>
      <c r="Q2853">
        <f>IF(AND(ISNUMBER($BW2853),ISNUMBER($BX2853)),MIN(1,MAX(0,($BX2853-2019+1)/($BX2853-$BW2853+1))),"")</f>
        <v>0.0</v>
      </c>
      <c r="R2853">
        <f>IF(AND(ISNUMBER($BW2853),ISNUMBER($BX2853)),MIN(1,MAX(0,($BX2853-2016+1)/($BX2853-$BW2853+1))),"")</f>
        <v>0.0</v>
      </c>
      <c r="S2853">
        <f>IF($L2853&lt;&gt;"",IF($L2853&gt;=2015.5,1,0),"")</f>
        <v>0.0</v>
      </c>
      <c r="T2853">
        <f>IF($L2853&lt;&gt;"",IF($L2853&gt;=2016,1,0),"")</f>
        <v>0.0</v>
      </c>
      <c r="U2853">
        <f>IF(ISNUMBER($BX2853),IF($BX2853&gt;=2016,1,0),"")</f>
        <v>0.0</v>
      </c>
      <c r="V2853">
        <f>IF(ISNUMBER($BW2853),IF($BW2853&gt;=2016,1,0),"")</f>
        <v>0.0</v>
      </c>
      <c r="W2853" t="str">
        <f>IF(AND(ISNUMBER($BW2853),ISNUMBER($BX2853)),IF($BW2853&gt;=2016,"post-only",IF($BX2853&lt;2016,"pre-only","mixed")),"")</f>
        <v>pre-only</v>
      </c>
      <c r="X2853">
        <f>IF(AND(ISNUMBER($BW2853),ISNUMBER($BX2853)),MIN(1,MAX(0,($BX2853-2017+1)/($BX2853-$BW2853+1))),"")</f>
        <v>0.0</v>
      </c>
      <c r="Y2853">
        <f>IF(AND(ISNUMBER($BW2853),ISNUMBER($BX2853)),MIN(1,MAX(0,($BX2853-2018+1)/($BX2853-$BW2853+1))),"")</f>
        <v>0.0</v>
      </c>
      <c r="Z2853">
        <f>IF(AND(ISNUMBER($BW2853),ISNUMBER($BX2853)),MIN(1,MAX(0,($BX2853-2019+1)/($BX2853-$BW2853+1))),"")</f>
        <v>0.0</v>
      </c>
      <c r="AA2853">
        <f>IF(ISNUMBER($BX2853),IF($BX2853&gt;=2017,1,0),"")</f>
        <v>0.0</v>
      </c>
      <c r="AB2853">
        <f>IF(ISNUMBER($BX2853),IF($BX2853&gt;=2018,1,0),"")</f>
        <v>0.0</v>
      </c>
      <c r="AC2853">
        <f>IF(ISNUMBER($BX2853),IF($BX2853&gt;=2019,1,0),"")</f>
        <v>0.0</v>
      </c>
      <c r="AD2853">
        <f>IF($L2853&lt;&gt;"",IF($L2853&gt;2013,1,0),"")</f>
        <v>0.0</v>
      </c>
      <c r="AE2853">
        <f>IF($L2853&lt;&gt;"",1+IF($L2853&gt;2011,1,0)+IF($L2853&gt;2014,1,0),"")</f>
        <v>2.0</v>
      </c>
      <c r="AF2853" t="inlineStr">
        <is>
          <t>derivativ (CDS spread)</t>
        </is>
      </c>
      <c r="AG2853" t="inlineStr">
        <is>
          <t>performance</t>
        </is>
      </c>
      <c r="AH2853" t="inlineStr">
        <is>
          <t>non-sensitive</t>
        </is>
      </c>
      <c r="AI2853" t="inlineStr">
        <is>
          <t>with ETS/CT</t>
        </is>
      </c>
      <c r="AJ2853" t="inlineStr">
        <is>
          <t>with ETS/CT</t>
        </is>
      </c>
      <c r="AK2853" t="str">
        <f>IF(AND($CF2853&lt;&gt;"",IFERROR(INDEX(subsample_country_map!$B:$B,MATCH($CF2853,subsample_country_map!$A:$A,0)),"")&lt;&gt;""),INDEX(subsample_country_map!$B:$B,MATCH($CF2853,subsample_country_map!$A:$A,0)),INDEX(lookup!$AA:$AA,MATCH($A2853,lookup!$A:$A,0)))</f>
        <v>1_US</v>
      </c>
      <c r="AL2853" t="str">
        <f>IF(AND($CF2853&lt;&gt;"",IFERROR(INDEX(subsample_country_map!$C:$C,MATCH($CF2853,subsample_country_map!$A:$A,0)),"")&lt;&gt;""),INDEX(subsample_country_map!$C:$C,MATCH($CF2853,subsample_country_map!$A:$A,0)),INDEX(lookup!$AB:$AB,MATCH($A2853,lookup!$A:$A,0)))</f>
        <v>1_developed</v>
      </c>
      <c r="AM2853" t="str">
        <f>IF(AND($CF2853&lt;&gt;"",IFERROR(INDEX(subsample_country_map!$D:$D,MATCH($CF2853,subsample_country_map!$A:$A,0)),"")&lt;&gt;""),INDEX(subsample_country_map!$D:$D,MATCH($CF2853,subsample_country_map!$A:$A,0)),INDEX(lookup!$AC:$AC,MATCH($A2853,lookup!$A:$A,0)))</f>
        <v>1_western</v>
      </c>
      <c r="AN2853" t="str">
        <f>IF(AND($CF2853&lt;&gt;"",IFERROR(INDEX(subsample_country_map!$E:$E,MATCH($CF2853,subsample_country_map!$A:$A,0)),"")&lt;&gt;""),INDEX(subsample_country_map!$E:$E,MATCH($CF2853,subsample_country_map!$A:$A,0)),INDEX(lookup!$AD:$AD,MATCH($A2853,lookup!$A:$A,0)))</f>
        <v>1_common law</v>
      </c>
      <c r="AO2853" t="str">
        <f>INDEX(lookup!$Y:$Y,MATCH($A2853,lookup!$A:$A,0))</f>
        <v>0_published</v>
      </c>
      <c r="AP2853" t="str">
        <f>INDEX(lookup!$Z:$Z,MATCH($A2853,lookup!$A:$A,0))</f>
        <v>0_VHB low</v>
      </c>
      <c r="AQ2853" t="str">
        <f>INDEX(lookup!$W:$W,MATCH($A2853,lookup!$A:$A,0))</f>
        <v>2_sust</v>
      </c>
      <c r="AR2853" t="inlineStr">
        <is>
          <t>United States</t>
        </is>
      </c>
      <c r="AS2853" t="inlineStr">
        <is>
          <t>v10-adopted</t>
        </is>
      </c>
      <c r="BO2853" t="inlineStr">
        <is>
          <t>original</t>
        </is>
      </c>
      <c r="BP2853" t="inlineStr">
        <is>
          <t>Truong, Kim (2019)</t>
        </is>
      </c>
      <c r="BQ2853" t="inlineStr">
        <is>
          <t>v10-adopted</t>
        </is>
      </c>
      <c r="BT2853" t="n">
        <v>0</v>
      </c>
      <c r="BV2853" t="n">
        <v>1176</v>
      </c>
      <c r="BW2853" t="n">
        <v>2011</v>
      </c>
      <c r="BX2853" t="n">
        <v>2013</v>
      </c>
      <c r="BZ2853" t="n">
        <v>2012</v>
      </c>
      <c r="CA2853" t="n">
        <v>0</v>
      </c>
      <c r="CB2853" t="n">
        <v>0</v>
      </c>
      <c r="CC2853" t="n">
        <v>0</v>
      </c>
      <c r="CD2853" t="n">
        <v>-0.03537723553340726</v>
      </c>
      <c r="CE28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study</t>
        </is>
      </c>
      <c r="C1" t="inlineStr">
        <is>
          <t>corpus_segment</t>
        </is>
      </c>
      <c r="D1" t="inlineStr">
        <is>
          <t>source</t>
        </is>
      </c>
      <c r="E1" t="inlineStr">
        <is>
          <t>es_method</t>
        </is>
      </c>
      <c r="F1" t="inlineStr">
        <is>
          <t>staging_file</t>
        </is>
      </c>
      <c r="G1" t="inlineStr">
        <is>
          <t>v10_ID</t>
        </is>
      </c>
      <c r="H1" t="inlineStr">
        <is>
          <t>duplicate</t>
        </is>
      </c>
      <c r="I1" t="inlineStr">
        <is>
          <t>cluster_id</t>
        </is>
      </c>
    </row>
    <row r="2">
      <c r="A2" t="n">
        <v>1307</v>
      </c>
      <c r="B2" t="inlineStr">
        <is>
          <t>Al-Fakir Al Rabab'a et al (2023)</t>
        </is>
      </c>
      <c r="C2" t="inlineStr">
        <is>
          <t>update</t>
        </is>
      </c>
      <c r="D2" t="inlineStr">
        <is>
          <t>staging</t>
        </is>
      </c>
      <c r="E2" t="inlineStr">
        <is>
          <t>bivariate</t>
        </is>
      </c>
      <c r="F2" t="inlineStr">
        <is>
          <t>staging_Al-Fakir_Al_Rababa_et_al_2023.csv</t>
        </is>
      </c>
      <c r="H2" t="n">
        <v>0</v>
      </c>
      <c r="I2" t="inlineStr">
        <is>
          <t>Al-Fakir Al Rabab'a et al (2023)</t>
        </is>
      </c>
    </row>
    <row r="3">
      <c r="A3" t="n">
        <v>1308</v>
      </c>
      <c r="B3" t="inlineStr">
        <is>
          <t>Al-Fakir Al Rabab'a et al (2023)</t>
        </is>
      </c>
      <c r="C3" t="inlineStr">
        <is>
          <t>update</t>
        </is>
      </c>
      <c r="D3" t="inlineStr">
        <is>
          <t>staging</t>
        </is>
      </c>
      <c r="E3" t="inlineStr">
        <is>
          <t>bivariate</t>
        </is>
      </c>
      <c r="F3" t="inlineStr">
        <is>
          <t>staging_Al-Fakir_Al_Rababa_et_al_2023.csv</t>
        </is>
      </c>
      <c r="H3" t="n">
        <v>0</v>
      </c>
      <c r="I3" t="inlineStr">
        <is>
          <t>Al-Fakir Al Rabab'a et al (2023)</t>
        </is>
      </c>
    </row>
    <row r="4">
      <c r="A4" t="n">
        <v>1309</v>
      </c>
      <c r="B4" t="inlineStr">
        <is>
          <t>Al-Fakir Al Rabab'a et al (2023)</t>
        </is>
      </c>
      <c r="C4" t="inlineStr">
        <is>
          <t>update</t>
        </is>
      </c>
      <c r="D4" t="inlineStr">
        <is>
          <t>staging</t>
        </is>
      </c>
      <c r="E4" t="inlineStr">
        <is>
          <t>bivariate</t>
        </is>
      </c>
      <c r="F4" t="inlineStr">
        <is>
          <t>staging_Al-Fakir_Al_Rababa_et_al_2023.csv</t>
        </is>
      </c>
      <c r="H4" t="n">
        <v>0</v>
      </c>
      <c r="I4" t="inlineStr">
        <is>
          <t>Al-Fakir Al Rabab'a et al (2023)</t>
        </is>
      </c>
    </row>
    <row r="5">
      <c r="A5" t="n">
        <v>1310</v>
      </c>
      <c r="B5" t="inlineStr">
        <is>
          <t>Al-Fakir Al Rabab'a et al (2023)</t>
        </is>
      </c>
      <c r="C5" t="inlineStr">
        <is>
          <t>update</t>
        </is>
      </c>
      <c r="D5" t="inlineStr">
        <is>
          <t>staging</t>
        </is>
      </c>
      <c r="E5" t="inlineStr">
        <is>
          <t>bivariate</t>
        </is>
      </c>
      <c r="F5" t="inlineStr">
        <is>
          <t>staging_Al-Fakir_Al_Rababa_et_al_2023.csv</t>
        </is>
      </c>
      <c r="H5" t="n">
        <v>0</v>
      </c>
      <c r="I5" t="inlineStr">
        <is>
          <t>Al-Fakir Al Rabab'a et al (2023)</t>
        </is>
      </c>
    </row>
    <row r="6">
      <c r="A6" t="n">
        <v>1311</v>
      </c>
      <c r="B6" t="inlineStr">
        <is>
          <t>Al-Fakir Al Rabab'a et al (2023)</t>
        </is>
      </c>
      <c r="C6" t="inlineStr">
        <is>
          <t>update</t>
        </is>
      </c>
      <c r="D6" t="inlineStr">
        <is>
          <t>staging</t>
        </is>
      </c>
      <c r="E6" t="inlineStr">
        <is>
          <t>computed</t>
        </is>
      </c>
      <c r="F6" t="inlineStr">
        <is>
          <t>staging_Al-Fakir_Al_Rababa_et_al_2023.csv</t>
        </is>
      </c>
      <c r="H6" t="n">
        <v>0</v>
      </c>
      <c r="I6" t="inlineStr">
        <is>
          <t>Al-Fakir Al Rabab'a et al (2023)</t>
        </is>
      </c>
    </row>
    <row r="7">
      <c r="A7" t="n">
        <v>1312</v>
      </c>
      <c r="B7" t="inlineStr">
        <is>
          <t>Al-Fakir Al Rabab'a et al (2023)</t>
        </is>
      </c>
      <c r="C7" t="inlineStr">
        <is>
          <t>update</t>
        </is>
      </c>
      <c r="D7" t="inlineStr">
        <is>
          <t>staging</t>
        </is>
      </c>
      <c r="E7" t="inlineStr">
        <is>
          <t>computed</t>
        </is>
      </c>
      <c r="F7" t="inlineStr">
        <is>
          <t>staging_Al-Fakir_Al_Rababa_et_al_2023.csv</t>
        </is>
      </c>
      <c r="H7" t="n">
        <v>0</v>
      </c>
      <c r="I7" t="inlineStr">
        <is>
          <t>Al-Fakir Al Rabab'a et al (2023)</t>
        </is>
      </c>
    </row>
    <row r="8">
      <c r="A8" t="n">
        <v>1313</v>
      </c>
      <c r="B8" t="inlineStr">
        <is>
          <t>Al-Fakir Al Rabab'a et al (2023)</t>
        </is>
      </c>
      <c r="C8" t="inlineStr">
        <is>
          <t>update</t>
        </is>
      </c>
      <c r="D8" t="inlineStr">
        <is>
          <t>staging</t>
        </is>
      </c>
      <c r="E8" t="inlineStr">
        <is>
          <t>computed</t>
        </is>
      </c>
      <c r="F8" t="inlineStr">
        <is>
          <t>staging_Al-Fakir_Al_Rababa_et_al_2023.csv</t>
        </is>
      </c>
      <c r="H8" t="n">
        <v>0</v>
      </c>
      <c r="I8" t="inlineStr">
        <is>
          <t>Al-Fakir Al Rabab'a et al (2023)</t>
        </is>
      </c>
    </row>
    <row r="9">
      <c r="A9" t="n">
        <v>1314</v>
      </c>
      <c r="B9" t="inlineStr">
        <is>
          <t>Al-Fakir Al Rabab'a et al (2023)</t>
        </is>
      </c>
      <c r="C9" t="inlineStr">
        <is>
          <t>update</t>
        </is>
      </c>
      <c r="D9" t="inlineStr">
        <is>
          <t>staging</t>
        </is>
      </c>
      <c r="E9" t="inlineStr">
        <is>
          <t>computed</t>
        </is>
      </c>
      <c r="F9" t="inlineStr">
        <is>
          <t>staging_Al-Fakir_Al_Rababa_et_al_2023.csv</t>
        </is>
      </c>
      <c r="H9" t="n">
        <v>0</v>
      </c>
      <c r="I9" t="inlineStr">
        <is>
          <t>Al-Fakir Al Rabab'a et al (2023)</t>
        </is>
      </c>
    </row>
    <row r="10">
      <c r="A10" t="n">
        <v>1315</v>
      </c>
      <c r="B10" t="inlineStr">
        <is>
          <t>Al-Fakir Al Rabab'a et al (2023)</t>
        </is>
      </c>
      <c r="C10" t="inlineStr">
        <is>
          <t>update</t>
        </is>
      </c>
      <c r="D10" t="inlineStr">
        <is>
          <t>staging</t>
        </is>
      </c>
      <c r="E10" t="inlineStr">
        <is>
          <t>computed</t>
        </is>
      </c>
      <c r="F10" t="inlineStr">
        <is>
          <t>staging_Al-Fakir_Al_Rababa_et_al_2023.csv</t>
        </is>
      </c>
      <c r="H10" t="n">
        <v>0</v>
      </c>
      <c r="I10" t="inlineStr">
        <is>
          <t>Al-Fakir Al Rabab'a et al (2023)</t>
        </is>
      </c>
    </row>
    <row r="11">
      <c r="A11" t="n">
        <v>1316</v>
      </c>
      <c r="B11" t="inlineStr">
        <is>
          <t>Al-Fakir Al Rabab'a et al (2023)</t>
        </is>
      </c>
      <c r="C11" t="inlineStr">
        <is>
          <t>update</t>
        </is>
      </c>
      <c r="D11" t="inlineStr">
        <is>
          <t>staging</t>
        </is>
      </c>
      <c r="E11" t="inlineStr">
        <is>
          <t>computed</t>
        </is>
      </c>
      <c r="F11" t="inlineStr">
        <is>
          <t>staging_Al-Fakir_Al_Rababa_et_al_2023.csv</t>
        </is>
      </c>
      <c r="H11" t="n">
        <v>0</v>
      </c>
      <c r="I11" t="inlineStr">
        <is>
          <t>Al-Fakir Al Rabab'a et al (2023)</t>
        </is>
      </c>
    </row>
    <row r="12">
      <c r="A12" t="n">
        <v>1317</v>
      </c>
      <c r="B12" t="inlineStr">
        <is>
          <t>Al-Fakir Al Rabab'a et al (2023)</t>
        </is>
      </c>
      <c r="C12" t="inlineStr">
        <is>
          <t>update</t>
        </is>
      </c>
      <c r="D12" t="inlineStr">
        <is>
          <t>staging</t>
        </is>
      </c>
      <c r="E12" t="inlineStr">
        <is>
          <t>computed</t>
        </is>
      </c>
      <c r="F12" t="inlineStr">
        <is>
          <t>staging_Al-Fakir_Al_Rababa_et_al_2023.csv</t>
        </is>
      </c>
      <c r="H12" t="n">
        <v>0</v>
      </c>
      <c r="I12" t="inlineStr">
        <is>
          <t>Al-Fakir Al Rabab'a et al (2023)</t>
        </is>
      </c>
    </row>
    <row r="13">
      <c r="A13" t="n">
        <v>1318</v>
      </c>
      <c r="B13" t="inlineStr">
        <is>
          <t>Al-Fakir Al Rabab'a et al (2023)</t>
        </is>
      </c>
      <c r="C13" t="inlineStr">
        <is>
          <t>update</t>
        </is>
      </c>
      <c r="D13" t="inlineStr">
        <is>
          <t>staging</t>
        </is>
      </c>
      <c r="E13" t="inlineStr">
        <is>
          <t>computed</t>
        </is>
      </c>
      <c r="F13" t="inlineStr">
        <is>
          <t>staging_Al-Fakir_Al_Rababa_et_al_2023.csv</t>
        </is>
      </c>
      <c r="H13" t="n">
        <v>0</v>
      </c>
      <c r="I13" t="inlineStr">
        <is>
          <t>Al-Fakir Al Rabab'a et al (2023)</t>
        </is>
      </c>
    </row>
    <row r="14">
      <c r="A14" t="n">
        <v>1319</v>
      </c>
      <c r="B14" t="inlineStr">
        <is>
          <t>Al-Fakir Al Rabab'a et al (2023)</t>
        </is>
      </c>
      <c r="C14" t="inlineStr">
        <is>
          <t>update</t>
        </is>
      </c>
      <c r="D14" t="inlineStr">
        <is>
          <t>staging</t>
        </is>
      </c>
      <c r="E14" t="inlineStr">
        <is>
          <t>computed</t>
        </is>
      </c>
      <c r="F14" t="inlineStr">
        <is>
          <t>staging_Al-Fakir_Al_Rababa_et_al_2023.csv</t>
        </is>
      </c>
      <c r="H14" t="n">
        <v>0</v>
      </c>
      <c r="I14" t="inlineStr">
        <is>
          <t>Al-Fakir Al Rabab'a et al (2023)</t>
        </is>
      </c>
    </row>
    <row r="15">
      <c r="A15" t="n">
        <v>1320</v>
      </c>
      <c r="B15" t="inlineStr">
        <is>
          <t>Al-Fakir Al Rabab'a et al (2023)</t>
        </is>
      </c>
      <c r="C15" t="inlineStr">
        <is>
          <t>update</t>
        </is>
      </c>
      <c r="D15" t="inlineStr">
        <is>
          <t>staging</t>
        </is>
      </c>
      <c r="E15" t="inlineStr">
        <is>
          <t>computed</t>
        </is>
      </c>
      <c r="F15" t="inlineStr">
        <is>
          <t>staging_Al-Fakir_Al_Rababa_et_al_2023.csv</t>
        </is>
      </c>
      <c r="H15" t="n">
        <v>0</v>
      </c>
      <c r="I15" t="inlineStr">
        <is>
          <t>Al-Fakir Al Rabab'a et al (2023)</t>
        </is>
      </c>
    </row>
    <row r="16">
      <c r="A16" t="n">
        <v>1321</v>
      </c>
      <c r="B16" t="inlineStr">
        <is>
          <t>Al-Fakir Al Rabab'a et al (2023)</t>
        </is>
      </c>
      <c r="C16" t="inlineStr">
        <is>
          <t>update</t>
        </is>
      </c>
      <c r="D16" t="inlineStr">
        <is>
          <t>staging</t>
        </is>
      </c>
      <c r="E16" t="inlineStr">
        <is>
          <t>computed</t>
        </is>
      </c>
      <c r="F16" t="inlineStr">
        <is>
          <t>staging_Al-Fakir_Al_Rababa_et_al_2023.csv</t>
        </is>
      </c>
      <c r="H16" t="n">
        <v>0</v>
      </c>
      <c r="I16" t="inlineStr">
        <is>
          <t>Al-Fakir Al Rabab'a et al (2023)</t>
        </is>
      </c>
    </row>
    <row r="17">
      <c r="A17" t="n">
        <v>1322</v>
      </c>
      <c r="B17" t="inlineStr">
        <is>
          <t>Al-Fakir Al Rabab'a et al (2023)</t>
        </is>
      </c>
      <c r="C17" t="inlineStr">
        <is>
          <t>update</t>
        </is>
      </c>
      <c r="D17" t="inlineStr">
        <is>
          <t>staging</t>
        </is>
      </c>
      <c r="E17" t="inlineStr">
        <is>
          <t>computed</t>
        </is>
      </c>
      <c r="F17" t="inlineStr">
        <is>
          <t>staging_Al-Fakir_Al_Rababa_et_al_2023.csv</t>
        </is>
      </c>
      <c r="H17" t="n">
        <v>0</v>
      </c>
      <c r="I17" t="inlineStr">
        <is>
          <t>Al-Fakir Al Rabab'a et al (2023)</t>
        </is>
      </c>
    </row>
    <row r="18">
      <c r="A18" t="n">
        <v>1323</v>
      </c>
      <c r="B18" t="inlineStr">
        <is>
          <t>Al-Fakir Al Rabab'a et al (2023)</t>
        </is>
      </c>
      <c r="C18" t="inlineStr">
        <is>
          <t>update</t>
        </is>
      </c>
      <c r="D18" t="inlineStr">
        <is>
          <t>staging</t>
        </is>
      </c>
      <c r="E18" t="inlineStr">
        <is>
          <t>computed</t>
        </is>
      </c>
      <c r="F18" t="inlineStr">
        <is>
          <t>staging_Al-Fakir_Al_Rababa_et_al_2023.csv</t>
        </is>
      </c>
      <c r="H18" t="n">
        <v>0</v>
      </c>
      <c r="I18" t="inlineStr">
        <is>
          <t>Al-Fakir Al Rabab'a et al (2023)</t>
        </is>
      </c>
    </row>
    <row r="19">
      <c r="A19" t="n">
        <v>1324</v>
      </c>
      <c r="B19" t="inlineStr">
        <is>
          <t>Al-Fakir Al Rabab'a et al (2023)</t>
        </is>
      </c>
      <c r="C19" t="inlineStr">
        <is>
          <t>update</t>
        </is>
      </c>
      <c r="D19" t="inlineStr">
        <is>
          <t>staging</t>
        </is>
      </c>
      <c r="E19" t="inlineStr">
        <is>
          <t>computed</t>
        </is>
      </c>
      <c r="F19" t="inlineStr">
        <is>
          <t>staging_Al-Fakir_Al_Rababa_et_al_2023.csv</t>
        </is>
      </c>
      <c r="H19" t="n">
        <v>0</v>
      </c>
      <c r="I19" t="inlineStr">
        <is>
          <t>Al-Fakir Al Rabab'a et al (2023)</t>
        </is>
      </c>
    </row>
    <row r="20">
      <c r="A20" t="n">
        <v>1325</v>
      </c>
      <c r="B20" t="inlineStr">
        <is>
          <t>Al-Fakir Al Rabab'a et al (2023)</t>
        </is>
      </c>
      <c r="C20" t="inlineStr">
        <is>
          <t>update</t>
        </is>
      </c>
      <c r="D20" t="inlineStr">
        <is>
          <t>staging</t>
        </is>
      </c>
      <c r="E20" t="inlineStr">
        <is>
          <t>computed</t>
        </is>
      </c>
      <c r="F20" t="inlineStr">
        <is>
          <t>staging_Al-Fakir_Al_Rababa_et_al_2023.csv</t>
        </is>
      </c>
      <c r="H20" t="n">
        <v>0</v>
      </c>
      <c r="I20" t="inlineStr">
        <is>
          <t>Al-Fakir Al Rabab'a et al (2023)</t>
        </is>
      </c>
    </row>
    <row r="21">
      <c r="A21" t="n">
        <v>1326</v>
      </c>
      <c r="B21" t="inlineStr">
        <is>
          <t>Al-Fakir Al Rabab'a et al (2023)</t>
        </is>
      </c>
      <c r="C21" t="inlineStr">
        <is>
          <t>update</t>
        </is>
      </c>
      <c r="D21" t="inlineStr">
        <is>
          <t>staging</t>
        </is>
      </c>
      <c r="E21" t="inlineStr">
        <is>
          <t>computed</t>
        </is>
      </c>
      <c r="F21" t="inlineStr">
        <is>
          <t>staging_Al-Fakir_Al_Rababa_et_al_2023.csv</t>
        </is>
      </c>
      <c r="H21" t="n">
        <v>0</v>
      </c>
      <c r="I21" t="inlineStr">
        <is>
          <t>Al-Fakir Al Rabab'a et al (2023)</t>
        </is>
      </c>
    </row>
    <row r="22">
      <c r="A22" t="n">
        <v>1327</v>
      </c>
      <c r="B22" t="inlineStr">
        <is>
          <t>Al-Fakir Al Rabab'a et al (2023)</t>
        </is>
      </c>
      <c r="C22" t="inlineStr">
        <is>
          <t>update</t>
        </is>
      </c>
      <c r="D22" t="inlineStr">
        <is>
          <t>staging</t>
        </is>
      </c>
      <c r="E22" t="inlineStr">
        <is>
          <t>computed</t>
        </is>
      </c>
      <c r="F22" t="inlineStr">
        <is>
          <t>staging_Al-Fakir_Al_Rababa_et_al_2023.csv</t>
        </is>
      </c>
      <c r="H22" t="n">
        <v>0</v>
      </c>
      <c r="I22" t="inlineStr">
        <is>
          <t>Al-Fakir Al Rabab'a et al (2023)</t>
        </is>
      </c>
    </row>
    <row r="23">
      <c r="A23" t="n">
        <v>1328</v>
      </c>
      <c r="B23" t="inlineStr">
        <is>
          <t>Al-Fakir Al Rabab'a et al (2023)</t>
        </is>
      </c>
      <c r="C23" t="inlineStr">
        <is>
          <t>update</t>
        </is>
      </c>
      <c r="D23" t="inlineStr">
        <is>
          <t>staging</t>
        </is>
      </c>
      <c r="E23" t="inlineStr">
        <is>
          <t>computed</t>
        </is>
      </c>
      <c r="F23" t="inlineStr">
        <is>
          <t>staging_Al-Fakir_Al_Rababa_et_al_2023.csv</t>
        </is>
      </c>
      <c r="H23" t="n">
        <v>0</v>
      </c>
      <c r="I23" t="inlineStr">
        <is>
          <t>Al-Fakir Al Rabab'a et al (2023)</t>
        </is>
      </c>
    </row>
    <row r="24">
      <c r="A24" t="n">
        <v>1329</v>
      </c>
      <c r="B24" t="inlineStr">
        <is>
          <t>Al-Fakir Al Rabab'a et al (2023)</t>
        </is>
      </c>
      <c r="C24" t="inlineStr">
        <is>
          <t>update</t>
        </is>
      </c>
      <c r="D24" t="inlineStr">
        <is>
          <t>staging</t>
        </is>
      </c>
      <c r="E24" t="inlineStr">
        <is>
          <t>computed</t>
        </is>
      </c>
      <c r="F24" t="inlineStr">
        <is>
          <t>staging_Al-Fakir_Al_Rababa_et_al_2023.csv</t>
        </is>
      </c>
      <c r="H24" t="n">
        <v>0</v>
      </c>
      <c r="I24" t="inlineStr">
        <is>
          <t>Al-Fakir Al Rabab'a et al (2023)</t>
        </is>
      </c>
    </row>
    <row r="25">
      <c r="A25" t="n">
        <v>1330</v>
      </c>
      <c r="B25" t="inlineStr">
        <is>
          <t>Al-Fakir Al Rabab'a et al (2023)</t>
        </is>
      </c>
      <c r="C25" t="inlineStr">
        <is>
          <t>update</t>
        </is>
      </c>
      <c r="D25" t="inlineStr">
        <is>
          <t>staging</t>
        </is>
      </c>
      <c r="E25" t="inlineStr">
        <is>
          <t>computed</t>
        </is>
      </c>
      <c r="F25" t="inlineStr">
        <is>
          <t>staging_Al-Fakir_Al_Rababa_et_al_2023.csv</t>
        </is>
      </c>
      <c r="H25" t="n">
        <v>0</v>
      </c>
      <c r="I25" t="inlineStr">
        <is>
          <t>Al-Fakir Al Rabab'a et al (2023)</t>
        </is>
      </c>
    </row>
    <row r="26">
      <c r="A26" t="n">
        <v>1331</v>
      </c>
      <c r="B26" t="inlineStr">
        <is>
          <t>Al-Fakir Al Rabab'a et al (2023)</t>
        </is>
      </c>
      <c r="C26" t="inlineStr">
        <is>
          <t>update</t>
        </is>
      </c>
      <c r="D26" t="inlineStr">
        <is>
          <t>staging</t>
        </is>
      </c>
      <c r="E26" t="inlineStr">
        <is>
          <t>computed</t>
        </is>
      </c>
      <c r="F26" t="inlineStr">
        <is>
          <t>staging_Al-Fakir_Al_Rababa_et_al_2023.csv</t>
        </is>
      </c>
      <c r="H26" t="n">
        <v>0</v>
      </c>
      <c r="I26" t="inlineStr">
        <is>
          <t>Al-Fakir Al Rabab'a et al (2023)</t>
        </is>
      </c>
    </row>
    <row r="27">
      <c r="A27" t="n">
        <v>1332</v>
      </c>
      <c r="B27" t="inlineStr">
        <is>
          <t>Al-Fakir Al Rabab'a et al (2023)</t>
        </is>
      </c>
      <c r="C27" t="inlineStr">
        <is>
          <t>update</t>
        </is>
      </c>
      <c r="D27" t="inlineStr">
        <is>
          <t>staging</t>
        </is>
      </c>
      <c r="E27" t="inlineStr">
        <is>
          <t>computed</t>
        </is>
      </c>
      <c r="F27" t="inlineStr">
        <is>
          <t>staging_Al-Fakir_Al_Rababa_et_al_2023.csv</t>
        </is>
      </c>
      <c r="H27" t="n">
        <v>0</v>
      </c>
      <c r="I27" t="inlineStr">
        <is>
          <t>Al-Fakir Al Rabab'a et al (2023)</t>
        </is>
      </c>
    </row>
    <row r="28">
      <c r="A28" t="n">
        <v>1333</v>
      </c>
      <c r="B28" t="inlineStr">
        <is>
          <t>Al-Fakir Al Rabab'a et al (2023)</t>
        </is>
      </c>
      <c r="C28" t="inlineStr">
        <is>
          <t>update</t>
        </is>
      </c>
      <c r="D28" t="inlineStr">
        <is>
          <t>staging</t>
        </is>
      </c>
      <c r="E28" t="inlineStr">
        <is>
          <t>computed</t>
        </is>
      </c>
      <c r="F28" t="inlineStr">
        <is>
          <t>staging_Al-Fakir_Al_Rababa_et_al_2023.csv</t>
        </is>
      </c>
      <c r="H28" t="n">
        <v>0</v>
      </c>
      <c r="I28" t="inlineStr">
        <is>
          <t>Al-Fakir Al Rabab'a et al (2023)</t>
        </is>
      </c>
    </row>
    <row r="29">
      <c r="A29" t="n">
        <v>1334</v>
      </c>
      <c r="B29" t="inlineStr">
        <is>
          <t>Al-Fakir Al Rabab'a et al (2023)</t>
        </is>
      </c>
      <c r="C29" t="inlineStr">
        <is>
          <t>update</t>
        </is>
      </c>
      <c r="D29" t="inlineStr">
        <is>
          <t>staging</t>
        </is>
      </c>
      <c r="E29" t="inlineStr">
        <is>
          <t>computed</t>
        </is>
      </c>
      <c r="F29" t="inlineStr">
        <is>
          <t>staging_Al-Fakir_Al_Rababa_et_al_2023.csv</t>
        </is>
      </c>
      <c r="H29" t="n">
        <v>0</v>
      </c>
      <c r="I29" t="inlineStr">
        <is>
          <t>Al-Fakir Al Rabab'a et al (2023)</t>
        </is>
      </c>
    </row>
    <row r="30">
      <c r="A30" t="n">
        <v>1335</v>
      </c>
      <c r="B30" t="inlineStr">
        <is>
          <t>Al-Fakir Al Rabab'a et al (2023)</t>
        </is>
      </c>
      <c r="C30" t="inlineStr">
        <is>
          <t>update</t>
        </is>
      </c>
      <c r="D30" t="inlineStr">
        <is>
          <t>staging</t>
        </is>
      </c>
      <c r="E30" t="inlineStr">
        <is>
          <t>computed</t>
        </is>
      </c>
      <c r="F30" t="inlineStr">
        <is>
          <t>staging_Al-Fakir_Al_Rababa_et_al_2023.csv</t>
        </is>
      </c>
      <c r="H30" t="n">
        <v>0</v>
      </c>
      <c r="I30" t="inlineStr">
        <is>
          <t>Al-Fakir Al Rabab'a et al (2023)</t>
        </is>
      </c>
    </row>
    <row r="31">
      <c r="A31" t="n">
        <v>1336</v>
      </c>
      <c r="B31" t="inlineStr">
        <is>
          <t>Al-Fakir Al Rabab'a et al (2023)</t>
        </is>
      </c>
      <c r="C31" t="inlineStr">
        <is>
          <t>update</t>
        </is>
      </c>
      <c r="D31" t="inlineStr">
        <is>
          <t>staging</t>
        </is>
      </c>
      <c r="E31" t="inlineStr">
        <is>
          <t>computed</t>
        </is>
      </c>
      <c r="F31" t="inlineStr">
        <is>
          <t>staging_Al-Fakir_Al_Rababa_et_al_2023.csv</t>
        </is>
      </c>
      <c r="H31" t="n">
        <v>0</v>
      </c>
      <c r="I31" t="inlineStr">
        <is>
          <t>Al-Fakir Al Rabab'a et al (2023)</t>
        </is>
      </c>
    </row>
    <row r="32">
      <c r="A32" t="n">
        <v>1337</v>
      </c>
      <c r="B32" t="inlineStr">
        <is>
          <t>Al-Fakir Al Rabab'a et al (2023)</t>
        </is>
      </c>
      <c r="C32" t="inlineStr">
        <is>
          <t>update</t>
        </is>
      </c>
      <c r="D32" t="inlineStr">
        <is>
          <t>staging</t>
        </is>
      </c>
      <c r="E32" t="inlineStr">
        <is>
          <t>computed</t>
        </is>
      </c>
      <c r="F32" t="inlineStr">
        <is>
          <t>staging_Al-Fakir_Al_Rababa_et_al_2023.csv</t>
        </is>
      </c>
      <c r="H32" t="n">
        <v>0</v>
      </c>
      <c r="I32" t="inlineStr">
        <is>
          <t>Al-Fakir Al Rabab'a et al (2023)</t>
        </is>
      </c>
    </row>
    <row r="33">
      <c r="A33" t="n">
        <v>1338</v>
      </c>
      <c r="B33" t="inlineStr">
        <is>
          <t>Al-Fakir Al Rabab'a et al (2023)</t>
        </is>
      </c>
      <c r="C33" t="inlineStr">
        <is>
          <t>update</t>
        </is>
      </c>
      <c r="D33" t="inlineStr">
        <is>
          <t>staging</t>
        </is>
      </c>
      <c r="E33" t="inlineStr">
        <is>
          <t>computed</t>
        </is>
      </c>
      <c r="F33" t="inlineStr">
        <is>
          <t>staging_Al-Fakir_Al_Rababa_et_al_2023.csv</t>
        </is>
      </c>
      <c r="H33" t="n">
        <v>0</v>
      </c>
      <c r="I33" t="inlineStr">
        <is>
          <t>Al-Fakir Al Rabab'a et al (2023)</t>
        </is>
      </c>
    </row>
    <row r="34">
      <c r="A34" t="n">
        <v>1339</v>
      </c>
      <c r="B34" t="inlineStr">
        <is>
          <t>Al-Fakir Al Rabab'a et al (2023)</t>
        </is>
      </c>
      <c r="C34" t="inlineStr">
        <is>
          <t>update</t>
        </is>
      </c>
      <c r="D34" t="inlineStr">
        <is>
          <t>staging</t>
        </is>
      </c>
      <c r="E34" t="inlineStr">
        <is>
          <t>computed</t>
        </is>
      </c>
      <c r="F34" t="inlineStr">
        <is>
          <t>staging_Al-Fakir_Al_Rababa_et_al_2023.csv</t>
        </is>
      </c>
      <c r="H34" t="n">
        <v>0</v>
      </c>
      <c r="I34" t="inlineStr">
        <is>
          <t>Al-Fakir Al Rabab'a et al (2023)</t>
        </is>
      </c>
    </row>
    <row r="35">
      <c r="A35" t="n">
        <v>1340</v>
      </c>
      <c r="B35" t="inlineStr">
        <is>
          <t>Al-Fakir Al Rabab'a et al (2023)</t>
        </is>
      </c>
      <c r="C35" t="inlineStr">
        <is>
          <t>update</t>
        </is>
      </c>
      <c r="D35" t="inlineStr">
        <is>
          <t>staging</t>
        </is>
      </c>
      <c r="E35" t="inlineStr">
        <is>
          <t>computed</t>
        </is>
      </c>
      <c r="F35" t="inlineStr">
        <is>
          <t>staging_Al-Fakir_Al_Rababa_et_al_2023.csv</t>
        </is>
      </c>
      <c r="H35" t="n">
        <v>0</v>
      </c>
      <c r="I35" t="inlineStr">
        <is>
          <t>Al-Fakir Al Rabab'a et al (2023)</t>
        </is>
      </c>
    </row>
    <row r="36">
      <c r="A36" t="n">
        <v>1341</v>
      </c>
      <c r="B36" t="inlineStr">
        <is>
          <t>Al-Fakir Al Rabab'a et al (2023)</t>
        </is>
      </c>
      <c r="C36" t="inlineStr">
        <is>
          <t>update</t>
        </is>
      </c>
      <c r="D36" t="inlineStr">
        <is>
          <t>staging</t>
        </is>
      </c>
      <c r="E36" t="inlineStr">
        <is>
          <t>computed</t>
        </is>
      </c>
      <c r="F36" t="inlineStr">
        <is>
          <t>staging_Al-Fakir_Al_Rababa_et_al_2023.csv</t>
        </is>
      </c>
      <c r="H36" t="n">
        <v>0</v>
      </c>
      <c r="I36" t="inlineStr">
        <is>
          <t>Al-Fakir Al Rabab'a et al (2023)</t>
        </is>
      </c>
    </row>
    <row r="37">
      <c r="A37" t="n">
        <v>1342</v>
      </c>
      <c r="B37" t="inlineStr">
        <is>
          <t>Al-Fakir Al Rabab'a et al (2023)</t>
        </is>
      </c>
      <c r="C37" t="inlineStr">
        <is>
          <t>update</t>
        </is>
      </c>
      <c r="D37" t="inlineStr">
        <is>
          <t>staging</t>
        </is>
      </c>
      <c r="E37" t="inlineStr">
        <is>
          <t>computed</t>
        </is>
      </c>
      <c r="F37" t="inlineStr">
        <is>
          <t>staging_Al-Fakir_Al_Rababa_et_al_2023.csv</t>
        </is>
      </c>
      <c r="H37" t="n">
        <v>0</v>
      </c>
      <c r="I37" t="inlineStr">
        <is>
          <t>Al-Fakir Al Rabab'a et al (2023)</t>
        </is>
      </c>
    </row>
    <row r="38">
      <c r="A38" t="n">
        <v>1343</v>
      </c>
      <c r="B38" t="inlineStr">
        <is>
          <t>Al-Fakir Al Rabab'a et al (2023)</t>
        </is>
      </c>
      <c r="C38" t="inlineStr">
        <is>
          <t>update</t>
        </is>
      </c>
      <c r="D38" t="inlineStr">
        <is>
          <t>staging</t>
        </is>
      </c>
      <c r="E38" t="inlineStr">
        <is>
          <t>computed</t>
        </is>
      </c>
      <c r="F38" t="inlineStr">
        <is>
          <t>staging_Al-Fakir_Al_Rababa_et_al_2023.csv</t>
        </is>
      </c>
      <c r="H38" t="n">
        <v>0</v>
      </c>
      <c r="I38" t="inlineStr">
        <is>
          <t>Al-Fakir Al Rabab'a et al (2023)</t>
        </is>
      </c>
    </row>
    <row r="39">
      <c r="A39" t="n">
        <v>1344</v>
      </c>
      <c r="B39" t="inlineStr">
        <is>
          <t>Al-Fakir Al Rabab'a et al (2023)</t>
        </is>
      </c>
      <c r="C39" t="inlineStr">
        <is>
          <t>update</t>
        </is>
      </c>
      <c r="D39" t="inlineStr">
        <is>
          <t>staging</t>
        </is>
      </c>
      <c r="E39" t="inlineStr">
        <is>
          <t>computed</t>
        </is>
      </c>
      <c r="F39" t="inlineStr">
        <is>
          <t>staging_Al-Fakir_Al_Rababa_et_al_2023.csv</t>
        </is>
      </c>
      <c r="H39" t="n">
        <v>0</v>
      </c>
      <c r="I39" t="inlineStr">
        <is>
          <t>Al-Fakir Al Rabab'a et al (2023)</t>
        </is>
      </c>
    </row>
    <row r="40">
      <c r="A40" t="n">
        <v>1345</v>
      </c>
      <c r="B40" t="inlineStr">
        <is>
          <t>Al-Fakir Al Rabab'a et al (2023)</t>
        </is>
      </c>
      <c r="C40" t="inlineStr">
        <is>
          <t>update</t>
        </is>
      </c>
      <c r="D40" t="inlineStr">
        <is>
          <t>staging</t>
        </is>
      </c>
      <c r="E40" t="inlineStr">
        <is>
          <t>computed</t>
        </is>
      </c>
      <c r="F40" t="inlineStr">
        <is>
          <t>staging_Al-Fakir_Al_Rababa_et_al_2023.csv</t>
        </is>
      </c>
      <c r="H40" t="n">
        <v>0</v>
      </c>
      <c r="I40" t="inlineStr">
        <is>
          <t>Al-Fakir Al Rabab'a et al (2023)</t>
        </is>
      </c>
    </row>
    <row r="41">
      <c r="A41" t="n">
        <v>1346</v>
      </c>
      <c r="B41" t="inlineStr">
        <is>
          <t>Al-Fakir Al Rabab'a et al (2023)</t>
        </is>
      </c>
      <c r="C41" t="inlineStr">
        <is>
          <t>update</t>
        </is>
      </c>
      <c r="D41" t="inlineStr">
        <is>
          <t>staging</t>
        </is>
      </c>
      <c r="E41" t="inlineStr">
        <is>
          <t>computed</t>
        </is>
      </c>
      <c r="F41" t="inlineStr">
        <is>
          <t>staging_Al-Fakir_Al_Rababa_et_al_2023.csv</t>
        </is>
      </c>
      <c r="H41" t="n">
        <v>0</v>
      </c>
      <c r="I41" t="inlineStr">
        <is>
          <t>Al-Fakir Al Rabab'a et al (2023)</t>
        </is>
      </c>
    </row>
    <row r="42">
      <c r="A42" t="n">
        <v>1347</v>
      </c>
      <c r="B42" t="inlineStr">
        <is>
          <t>Al-Fakir Al Rabab'a et al (2023)</t>
        </is>
      </c>
      <c r="C42" t="inlineStr">
        <is>
          <t>update</t>
        </is>
      </c>
      <c r="D42" t="inlineStr">
        <is>
          <t>staging</t>
        </is>
      </c>
      <c r="E42" t="inlineStr">
        <is>
          <t>computed</t>
        </is>
      </c>
      <c r="F42" t="inlineStr">
        <is>
          <t>staging_Al-Fakir_Al_Rababa_et_al_2023.csv</t>
        </is>
      </c>
      <c r="H42" t="n">
        <v>0</v>
      </c>
      <c r="I42" t="inlineStr">
        <is>
          <t>Al-Fakir Al Rabab'a et al (2023)</t>
        </is>
      </c>
    </row>
    <row r="43">
      <c r="A43" t="n">
        <v>1348</v>
      </c>
      <c r="B43" t="inlineStr">
        <is>
          <t>Al-Fakir Al Rabab'a et al (2023)</t>
        </is>
      </c>
      <c r="C43" t="inlineStr">
        <is>
          <t>update</t>
        </is>
      </c>
      <c r="D43" t="inlineStr">
        <is>
          <t>staging</t>
        </is>
      </c>
      <c r="E43" t="inlineStr">
        <is>
          <t>computed</t>
        </is>
      </c>
      <c r="F43" t="inlineStr">
        <is>
          <t>staging_Al-Fakir_Al_Rababa_et_al_2023.csv</t>
        </is>
      </c>
      <c r="H43" t="n">
        <v>0</v>
      </c>
      <c r="I43" t="inlineStr">
        <is>
          <t>Al-Fakir Al Rabab'a et al (2023)</t>
        </is>
      </c>
    </row>
    <row r="44">
      <c r="A44" t="n">
        <v>1349</v>
      </c>
      <c r="B44" t="inlineStr">
        <is>
          <t>Al-Fakir Al Rabab'a et al (2023)</t>
        </is>
      </c>
      <c r="C44" t="inlineStr">
        <is>
          <t>update</t>
        </is>
      </c>
      <c r="D44" t="inlineStr">
        <is>
          <t>staging</t>
        </is>
      </c>
      <c r="E44" t="inlineStr">
        <is>
          <t>computed</t>
        </is>
      </c>
      <c r="F44" t="inlineStr">
        <is>
          <t>staging_Al-Fakir_Al_Rababa_et_al_2023.csv</t>
        </is>
      </c>
      <c r="H44" t="n">
        <v>0</v>
      </c>
      <c r="I44" t="inlineStr">
        <is>
          <t>Al-Fakir Al Rabab'a et al (2023)</t>
        </is>
      </c>
    </row>
    <row r="45">
      <c r="A45" t="n">
        <v>1350</v>
      </c>
      <c r="B45" t="inlineStr">
        <is>
          <t>Al-Fakir Al Rabab'a et al (2023)</t>
        </is>
      </c>
      <c r="C45" t="inlineStr">
        <is>
          <t>update</t>
        </is>
      </c>
      <c r="D45" t="inlineStr">
        <is>
          <t>staging</t>
        </is>
      </c>
      <c r="E45" t="inlineStr">
        <is>
          <t>computed</t>
        </is>
      </c>
      <c r="F45" t="inlineStr">
        <is>
          <t>staging_Al-Fakir_Al_Rababa_et_al_2023.csv</t>
        </is>
      </c>
      <c r="H45" t="n">
        <v>0</v>
      </c>
      <c r="I45" t="inlineStr">
        <is>
          <t>Al-Fakir Al Rabab'a et al (2023)</t>
        </is>
      </c>
    </row>
    <row r="46">
      <c r="A46" t="n">
        <v>1351</v>
      </c>
      <c r="B46" t="inlineStr">
        <is>
          <t>Al-Fakir Al Rabab'a et al (2023)</t>
        </is>
      </c>
      <c r="C46" t="inlineStr">
        <is>
          <t>update</t>
        </is>
      </c>
      <c r="D46" t="inlineStr">
        <is>
          <t>staging</t>
        </is>
      </c>
      <c r="E46" t="inlineStr">
        <is>
          <t>computed</t>
        </is>
      </c>
      <c r="F46" t="inlineStr">
        <is>
          <t>staging_Al-Fakir_Al_Rababa_et_al_2023.csv</t>
        </is>
      </c>
      <c r="H46" t="n">
        <v>0</v>
      </c>
      <c r="I46" t="inlineStr">
        <is>
          <t>Al-Fakir Al Rabab'a et al (2023)</t>
        </is>
      </c>
    </row>
    <row r="47">
      <c r="A47" t="n">
        <v>1352</v>
      </c>
      <c r="B47" t="inlineStr">
        <is>
          <t>Al-Fakir Al Rabab'a et al (2023)</t>
        </is>
      </c>
      <c r="C47" t="inlineStr">
        <is>
          <t>update</t>
        </is>
      </c>
      <c r="D47" t="inlineStr">
        <is>
          <t>staging</t>
        </is>
      </c>
      <c r="E47" t="inlineStr">
        <is>
          <t>computed</t>
        </is>
      </c>
      <c r="F47" t="inlineStr">
        <is>
          <t>staging_Al-Fakir_Al_Rababa_et_al_2023.csv</t>
        </is>
      </c>
      <c r="H47" t="n">
        <v>0</v>
      </c>
      <c r="I47" t="inlineStr">
        <is>
          <t>Al-Fakir Al Rabab'a et al (2023)</t>
        </is>
      </c>
    </row>
    <row r="48">
      <c r="A48" t="n">
        <v>1353</v>
      </c>
      <c r="B48" t="inlineStr">
        <is>
          <t>Al-Fakir Al Rabab'a et al (2023)</t>
        </is>
      </c>
      <c r="C48" t="inlineStr">
        <is>
          <t>update</t>
        </is>
      </c>
      <c r="D48" t="inlineStr">
        <is>
          <t>staging</t>
        </is>
      </c>
      <c r="E48" t="inlineStr">
        <is>
          <t>computed</t>
        </is>
      </c>
      <c r="F48" t="inlineStr">
        <is>
          <t>staging_Al-Fakir_Al_Rababa_et_al_2023.csv</t>
        </is>
      </c>
      <c r="H48" t="n">
        <v>0</v>
      </c>
      <c r="I48" t="inlineStr">
        <is>
          <t>Al-Fakir Al Rabab'a et al (2023)</t>
        </is>
      </c>
    </row>
    <row r="49">
      <c r="A49" t="n">
        <v>1354</v>
      </c>
      <c r="B49" t="inlineStr">
        <is>
          <t>Al-Fakir Al Rabab'a et al (2023)</t>
        </is>
      </c>
      <c r="C49" t="inlineStr">
        <is>
          <t>update</t>
        </is>
      </c>
      <c r="D49" t="inlineStr">
        <is>
          <t>staging</t>
        </is>
      </c>
      <c r="E49" t="inlineStr">
        <is>
          <t>computed</t>
        </is>
      </c>
      <c r="F49" t="inlineStr">
        <is>
          <t>staging_Al-Fakir_Al_Rababa_et_al_2023.csv</t>
        </is>
      </c>
      <c r="H49" t="n">
        <v>0</v>
      </c>
      <c r="I49" t="inlineStr">
        <is>
          <t>Al-Fakir Al Rabab'a et al (2023)</t>
        </is>
      </c>
    </row>
    <row r="50">
      <c r="A50" t="n">
        <v>1355</v>
      </c>
      <c r="B50" t="inlineStr">
        <is>
          <t>Al-Fakir Al Rabab'a et al (2023)</t>
        </is>
      </c>
      <c r="C50" t="inlineStr">
        <is>
          <t>update</t>
        </is>
      </c>
      <c r="D50" t="inlineStr">
        <is>
          <t>staging</t>
        </is>
      </c>
      <c r="E50" t="inlineStr">
        <is>
          <t>computed</t>
        </is>
      </c>
      <c r="F50" t="inlineStr">
        <is>
          <t>staging_Al-Fakir_Al_Rababa_et_al_2023.csv</t>
        </is>
      </c>
      <c r="H50" t="n">
        <v>0</v>
      </c>
      <c r="I50" t="inlineStr">
        <is>
          <t>Al-Fakir Al Rabab'a et al (2023)</t>
        </is>
      </c>
    </row>
    <row r="51">
      <c r="A51" t="n">
        <v>1356</v>
      </c>
      <c r="B51" t="inlineStr">
        <is>
          <t>Al-Fakir Al Rabab'a et al (2023)</t>
        </is>
      </c>
      <c r="C51" t="inlineStr">
        <is>
          <t>update</t>
        </is>
      </c>
      <c r="D51" t="inlineStr">
        <is>
          <t>staging</t>
        </is>
      </c>
      <c r="E51" t="inlineStr">
        <is>
          <t>computed</t>
        </is>
      </c>
      <c r="F51" t="inlineStr">
        <is>
          <t>staging_Al-Fakir_Al_Rababa_et_al_2023.csv</t>
        </is>
      </c>
      <c r="H51" t="n">
        <v>0</v>
      </c>
      <c r="I51" t="inlineStr">
        <is>
          <t>Al-Fakir Al Rabab'a et al (2023)</t>
        </is>
      </c>
    </row>
    <row r="52">
      <c r="A52" t="n">
        <v>1357</v>
      </c>
      <c r="B52" t="inlineStr">
        <is>
          <t>Al-Fakir Al Rabab'a et al (2023)</t>
        </is>
      </c>
      <c r="C52" t="inlineStr">
        <is>
          <t>update</t>
        </is>
      </c>
      <c r="D52" t="inlineStr">
        <is>
          <t>staging</t>
        </is>
      </c>
      <c r="E52" t="inlineStr">
        <is>
          <t>computed</t>
        </is>
      </c>
      <c r="F52" t="inlineStr">
        <is>
          <t>staging_Al-Fakir_Al_Rababa_et_al_2023.csv</t>
        </is>
      </c>
      <c r="H52" t="n">
        <v>0</v>
      </c>
      <c r="I52" t="inlineStr">
        <is>
          <t>Al-Fakir Al Rabab'a et al (2023)</t>
        </is>
      </c>
    </row>
    <row r="53">
      <c r="A53" t="n">
        <v>1358</v>
      </c>
      <c r="B53" t="inlineStr">
        <is>
          <t>Al-Fakir Al Rabab'a et al (2023)</t>
        </is>
      </c>
      <c r="C53" t="inlineStr">
        <is>
          <t>update</t>
        </is>
      </c>
      <c r="D53" t="inlineStr">
        <is>
          <t>staging</t>
        </is>
      </c>
      <c r="E53" t="inlineStr">
        <is>
          <t>computed</t>
        </is>
      </c>
      <c r="F53" t="inlineStr">
        <is>
          <t>staging_Al-Fakir_Al_Rababa_et_al_2023.csv</t>
        </is>
      </c>
      <c r="H53" t="n">
        <v>0</v>
      </c>
      <c r="I53" t="inlineStr">
        <is>
          <t>Al-Fakir Al Rabab'a et al (2023)</t>
        </is>
      </c>
    </row>
    <row r="54">
      <c r="A54" t="n">
        <v>1359</v>
      </c>
      <c r="B54" t="inlineStr">
        <is>
          <t>Al-Fakir Al Rabab'a et al (2023)</t>
        </is>
      </c>
      <c r="C54" t="inlineStr">
        <is>
          <t>update</t>
        </is>
      </c>
      <c r="D54" t="inlineStr">
        <is>
          <t>staging</t>
        </is>
      </c>
      <c r="E54" t="inlineStr">
        <is>
          <t>computed</t>
        </is>
      </c>
      <c r="F54" t="inlineStr">
        <is>
          <t>staging_Al-Fakir_Al_Rababa_et_al_2023.csv</t>
        </is>
      </c>
      <c r="H54" t="n">
        <v>0</v>
      </c>
      <c r="I54" t="inlineStr">
        <is>
          <t>Al-Fakir Al Rabab'a et al (2023)</t>
        </is>
      </c>
    </row>
    <row r="55">
      <c r="A55" t="n">
        <v>1360</v>
      </c>
      <c r="B55" t="inlineStr">
        <is>
          <t>Al-Fakir Al Rabab'a et al (2023)</t>
        </is>
      </c>
      <c r="C55" t="inlineStr">
        <is>
          <t>update</t>
        </is>
      </c>
      <c r="D55" t="inlineStr">
        <is>
          <t>staging</t>
        </is>
      </c>
      <c r="E55" t="inlineStr">
        <is>
          <t>computed</t>
        </is>
      </c>
      <c r="F55" t="inlineStr">
        <is>
          <t>staging_Al-Fakir_Al_Rababa_et_al_2023.csv</t>
        </is>
      </c>
      <c r="H55" t="n">
        <v>0</v>
      </c>
      <c r="I55" t="inlineStr">
        <is>
          <t>Al-Fakir Al Rabab'a et al (2023)</t>
        </is>
      </c>
    </row>
    <row r="56">
      <c r="A56" t="n">
        <v>1361</v>
      </c>
      <c r="B56" t="inlineStr">
        <is>
          <t>Al-Fakir Al Rabab'a et al (2023)</t>
        </is>
      </c>
      <c r="C56" t="inlineStr">
        <is>
          <t>update</t>
        </is>
      </c>
      <c r="D56" t="inlineStr">
        <is>
          <t>staging</t>
        </is>
      </c>
      <c r="E56" t="inlineStr">
        <is>
          <t>computed</t>
        </is>
      </c>
      <c r="F56" t="inlineStr">
        <is>
          <t>staging_Al-Fakir_Al_Rababa_et_al_2023.csv</t>
        </is>
      </c>
      <c r="H56" t="n">
        <v>0</v>
      </c>
      <c r="I56" t="inlineStr">
        <is>
          <t>Al-Fakir Al Rabab'a et al (2023)</t>
        </is>
      </c>
    </row>
    <row r="57">
      <c r="A57" t="n">
        <v>1362</v>
      </c>
      <c r="B57" t="inlineStr">
        <is>
          <t>Al-Fakir Al Rabab'a et al (2023)</t>
        </is>
      </c>
      <c r="C57" t="inlineStr">
        <is>
          <t>update</t>
        </is>
      </c>
      <c r="D57" t="inlineStr">
        <is>
          <t>staging</t>
        </is>
      </c>
      <c r="E57" t="inlineStr">
        <is>
          <t>computed</t>
        </is>
      </c>
      <c r="F57" t="inlineStr">
        <is>
          <t>staging_Al-Fakir_Al_Rababa_et_al_2023.csv</t>
        </is>
      </c>
      <c r="H57" t="n">
        <v>0</v>
      </c>
      <c r="I57" t="inlineStr">
        <is>
          <t>Al-Fakir Al Rabab'a et al (2023)</t>
        </is>
      </c>
    </row>
    <row r="58">
      <c r="A58" t="n">
        <v>1363</v>
      </c>
      <c r="B58" t="inlineStr">
        <is>
          <t>Ali et al (2023)</t>
        </is>
      </c>
      <c r="C58" t="inlineStr">
        <is>
          <t>update</t>
        </is>
      </c>
      <c r="D58" t="inlineStr">
        <is>
          <t>staging</t>
        </is>
      </c>
      <c r="E58" t="inlineStr">
        <is>
          <t>bivariate</t>
        </is>
      </c>
      <c r="F58" t="inlineStr">
        <is>
          <t>staging_Ali_et_al_2023.csv</t>
        </is>
      </c>
      <c r="H58" t="n">
        <v>0</v>
      </c>
      <c r="I58" t="inlineStr">
        <is>
          <t>Ali et al (2023)</t>
        </is>
      </c>
    </row>
    <row r="59">
      <c r="A59" t="n">
        <v>1364</v>
      </c>
      <c r="B59" t="inlineStr">
        <is>
          <t>Ali et al (2023)</t>
        </is>
      </c>
      <c r="C59" t="inlineStr">
        <is>
          <t>update</t>
        </is>
      </c>
      <c r="D59" t="inlineStr">
        <is>
          <t>staging</t>
        </is>
      </c>
      <c r="E59" t="inlineStr">
        <is>
          <t>computed</t>
        </is>
      </c>
      <c r="F59" t="inlineStr">
        <is>
          <t>staging_Ali_et_al_2023.csv</t>
        </is>
      </c>
      <c r="H59" t="n">
        <v>0</v>
      </c>
      <c r="I59" t="inlineStr">
        <is>
          <t>Ali et al (2023)</t>
        </is>
      </c>
    </row>
    <row r="60">
      <c r="A60" t="n">
        <v>1365</v>
      </c>
      <c r="B60" t="inlineStr">
        <is>
          <t>Ali et al (2023)</t>
        </is>
      </c>
      <c r="C60" t="inlineStr">
        <is>
          <t>update</t>
        </is>
      </c>
      <c r="D60" t="inlineStr">
        <is>
          <t>staging</t>
        </is>
      </c>
      <c r="E60" t="inlineStr">
        <is>
          <t>computed</t>
        </is>
      </c>
      <c r="F60" t="inlineStr">
        <is>
          <t>staging_Ali_et_al_2023.csv</t>
        </is>
      </c>
      <c r="H60" t="n">
        <v>0</v>
      </c>
      <c r="I60" t="inlineStr">
        <is>
          <t>Ali et al (2023)</t>
        </is>
      </c>
    </row>
    <row r="61">
      <c r="A61" t="n">
        <v>1366</v>
      </c>
      <c r="B61" t="inlineStr">
        <is>
          <t>Ali et al (2023)</t>
        </is>
      </c>
      <c r="C61" t="inlineStr">
        <is>
          <t>update</t>
        </is>
      </c>
      <c r="D61" t="inlineStr">
        <is>
          <t>staging</t>
        </is>
      </c>
      <c r="E61" t="inlineStr">
        <is>
          <t>computed</t>
        </is>
      </c>
      <c r="F61" t="inlineStr">
        <is>
          <t>staging_Ali_et_al_2023.csv</t>
        </is>
      </c>
      <c r="H61" t="n">
        <v>0</v>
      </c>
      <c r="I61" t="inlineStr">
        <is>
          <t>Ali et al (2023)</t>
        </is>
      </c>
    </row>
    <row r="62">
      <c r="A62" t="n">
        <v>1367</v>
      </c>
      <c r="B62" t="inlineStr">
        <is>
          <t>Ali et al (2023)</t>
        </is>
      </c>
      <c r="C62" t="inlineStr">
        <is>
          <t>update</t>
        </is>
      </c>
      <c r="D62" t="inlineStr">
        <is>
          <t>staging</t>
        </is>
      </c>
      <c r="E62" t="inlineStr">
        <is>
          <t>computed</t>
        </is>
      </c>
      <c r="F62" t="inlineStr">
        <is>
          <t>staging_Ali_et_al_2023.csv</t>
        </is>
      </c>
      <c r="H62" t="n">
        <v>0</v>
      </c>
      <c r="I62" t="inlineStr">
        <is>
          <t>Ali et al (2023)</t>
        </is>
      </c>
    </row>
    <row r="63">
      <c r="A63" t="n">
        <v>1368</v>
      </c>
      <c r="B63" t="inlineStr">
        <is>
          <t>Ali et al (2023)</t>
        </is>
      </c>
      <c r="C63" t="inlineStr">
        <is>
          <t>update</t>
        </is>
      </c>
      <c r="D63" t="inlineStr">
        <is>
          <t>staging</t>
        </is>
      </c>
      <c r="E63" t="inlineStr">
        <is>
          <t>computed</t>
        </is>
      </c>
      <c r="F63" t="inlineStr">
        <is>
          <t>staging_Ali_et_al_2023.csv</t>
        </is>
      </c>
      <c r="H63" t="n">
        <v>0</v>
      </c>
      <c r="I63" t="inlineStr">
        <is>
          <t>Ali et al (2023)</t>
        </is>
      </c>
    </row>
    <row r="64">
      <c r="A64" t="n">
        <v>1369</v>
      </c>
      <c r="B64" t="inlineStr">
        <is>
          <t>Ali et al (2023)</t>
        </is>
      </c>
      <c r="C64" t="inlineStr">
        <is>
          <t>update</t>
        </is>
      </c>
      <c r="D64" t="inlineStr">
        <is>
          <t>staging</t>
        </is>
      </c>
      <c r="E64" t="inlineStr">
        <is>
          <t>computed</t>
        </is>
      </c>
      <c r="F64" t="inlineStr">
        <is>
          <t>staging_Ali_et_al_2023.csv</t>
        </is>
      </c>
      <c r="H64" t="n">
        <v>0</v>
      </c>
      <c r="I64" t="inlineStr">
        <is>
          <t>Ali et al (2023)</t>
        </is>
      </c>
    </row>
    <row r="65">
      <c r="A65" t="n">
        <v>1370</v>
      </c>
      <c r="B65" t="inlineStr">
        <is>
          <t>Ali et al (2023)</t>
        </is>
      </c>
      <c r="C65" t="inlineStr">
        <is>
          <t>update</t>
        </is>
      </c>
      <c r="D65" t="inlineStr">
        <is>
          <t>staging</t>
        </is>
      </c>
      <c r="E65" t="inlineStr">
        <is>
          <t>computed</t>
        </is>
      </c>
      <c r="F65" t="inlineStr">
        <is>
          <t>staging_Ali_et_al_2023.csv</t>
        </is>
      </c>
      <c r="H65" t="n">
        <v>0</v>
      </c>
      <c r="I65" t="inlineStr">
        <is>
          <t>Ali et al (2023)</t>
        </is>
      </c>
    </row>
    <row r="66">
      <c r="A66" t="n">
        <v>1371</v>
      </c>
      <c r="B66" t="inlineStr">
        <is>
          <t>Ali et al (2023)</t>
        </is>
      </c>
      <c r="C66" t="inlineStr">
        <is>
          <t>update</t>
        </is>
      </c>
      <c r="D66" t="inlineStr">
        <is>
          <t>staging</t>
        </is>
      </c>
      <c r="E66" t="inlineStr">
        <is>
          <t>computed</t>
        </is>
      </c>
      <c r="F66" t="inlineStr">
        <is>
          <t>staging_Ali_et_al_2023.csv</t>
        </is>
      </c>
      <c r="H66" t="n">
        <v>0</v>
      </c>
      <c r="I66" t="inlineStr">
        <is>
          <t>Ali et al (2023)</t>
        </is>
      </c>
    </row>
    <row r="67">
      <c r="A67" t="n">
        <v>1372</v>
      </c>
      <c r="B67" t="inlineStr">
        <is>
          <t>Ali et al (2023)</t>
        </is>
      </c>
      <c r="C67" t="inlineStr">
        <is>
          <t>update</t>
        </is>
      </c>
      <c r="D67" t="inlineStr">
        <is>
          <t>staging</t>
        </is>
      </c>
      <c r="E67" t="inlineStr">
        <is>
          <t>computed</t>
        </is>
      </c>
      <c r="F67" t="inlineStr">
        <is>
          <t>staging_Ali_et_al_2023.csv</t>
        </is>
      </c>
      <c r="H67" t="n">
        <v>0</v>
      </c>
      <c r="I67" t="inlineStr">
        <is>
          <t>Ali et al (2023)</t>
        </is>
      </c>
    </row>
    <row r="68">
      <c r="A68" t="n">
        <v>1373</v>
      </c>
      <c r="B68" t="inlineStr">
        <is>
          <t>Ali et al (2026)</t>
        </is>
      </c>
      <c r="C68" t="inlineStr">
        <is>
          <t>update</t>
        </is>
      </c>
      <c r="D68" t="inlineStr">
        <is>
          <t>staging</t>
        </is>
      </c>
      <c r="E68" t="inlineStr">
        <is>
          <t>bivariate</t>
        </is>
      </c>
      <c r="F68" t="inlineStr">
        <is>
          <t>staging_Ali_et_al_2026.csv</t>
        </is>
      </c>
      <c r="H68" t="n">
        <v>0</v>
      </c>
      <c r="I68" t="inlineStr">
        <is>
          <t>Ali et al (2026)</t>
        </is>
      </c>
    </row>
    <row r="69">
      <c r="A69" t="n">
        <v>1374</v>
      </c>
      <c r="B69" t="inlineStr">
        <is>
          <t>Ali et al (2026)</t>
        </is>
      </c>
      <c r="C69" t="inlineStr">
        <is>
          <t>update</t>
        </is>
      </c>
      <c r="D69" t="inlineStr">
        <is>
          <t>staging</t>
        </is>
      </c>
      <c r="E69" t="inlineStr">
        <is>
          <t>computed</t>
        </is>
      </c>
      <c r="F69" t="inlineStr">
        <is>
          <t>staging_Ali_et_al_2026.csv</t>
        </is>
      </c>
      <c r="H69" t="n">
        <v>0</v>
      </c>
      <c r="I69" t="inlineStr">
        <is>
          <t>Ali et al (2026)</t>
        </is>
      </c>
    </row>
    <row r="70">
      <c r="A70" t="n">
        <v>1375</v>
      </c>
      <c r="B70" t="inlineStr">
        <is>
          <t>Ali et al (2026)</t>
        </is>
      </c>
      <c r="C70" t="inlineStr">
        <is>
          <t>update</t>
        </is>
      </c>
      <c r="D70" t="inlineStr">
        <is>
          <t>staging</t>
        </is>
      </c>
      <c r="E70" t="inlineStr">
        <is>
          <t>computed</t>
        </is>
      </c>
      <c r="F70" t="inlineStr">
        <is>
          <t>staging_Ali_et_al_2026.csv</t>
        </is>
      </c>
      <c r="H70" t="n">
        <v>0</v>
      </c>
      <c r="I70" t="inlineStr">
        <is>
          <t>Ali et al (2026)</t>
        </is>
      </c>
    </row>
    <row r="71">
      <c r="A71" t="n">
        <v>1376</v>
      </c>
      <c r="B71" t="inlineStr">
        <is>
          <t>Ali et al (2026)</t>
        </is>
      </c>
      <c r="C71" t="inlineStr">
        <is>
          <t>update</t>
        </is>
      </c>
      <c r="D71" t="inlineStr">
        <is>
          <t>staging</t>
        </is>
      </c>
      <c r="E71" t="inlineStr">
        <is>
          <t>computed</t>
        </is>
      </c>
      <c r="F71" t="inlineStr">
        <is>
          <t>staging_Ali_et_al_2026.csv</t>
        </is>
      </c>
      <c r="H71" t="n">
        <v>0</v>
      </c>
      <c r="I71" t="inlineStr">
        <is>
          <t>Ali et al (2026)</t>
        </is>
      </c>
    </row>
    <row r="72">
      <c r="A72" t="n">
        <v>1377</v>
      </c>
      <c r="B72" t="inlineStr">
        <is>
          <t>Ali et al (2026)</t>
        </is>
      </c>
      <c r="C72" t="inlineStr">
        <is>
          <t>update</t>
        </is>
      </c>
      <c r="D72" t="inlineStr">
        <is>
          <t>staging</t>
        </is>
      </c>
      <c r="E72" t="inlineStr">
        <is>
          <t>computed</t>
        </is>
      </c>
      <c r="F72" t="inlineStr">
        <is>
          <t>staging_Ali_et_al_2026.csv</t>
        </is>
      </c>
      <c r="H72" t="n">
        <v>0</v>
      </c>
      <c r="I72" t="inlineStr">
        <is>
          <t>Ali et al (2026)</t>
        </is>
      </c>
    </row>
    <row r="73">
      <c r="A73" t="n">
        <v>1378</v>
      </c>
      <c r="B73" t="inlineStr">
        <is>
          <t>Ali et al (2026)</t>
        </is>
      </c>
      <c r="C73" t="inlineStr">
        <is>
          <t>update</t>
        </is>
      </c>
      <c r="D73" t="inlineStr">
        <is>
          <t>staging</t>
        </is>
      </c>
      <c r="E73" t="inlineStr">
        <is>
          <t>computed</t>
        </is>
      </c>
      <c r="F73" t="inlineStr">
        <is>
          <t>staging_Ali_et_al_2026.csv</t>
        </is>
      </c>
      <c r="H73" t="n">
        <v>0</v>
      </c>
      <c r="I73" t="inlineStr">
        <is>
          <t>Ali et al (2026)</t>
        </is>
      </c>
    </row>
    <row r="74">
      <c r="A74" t="n">
        <v>1379</v>
      </c>
      <c r="B74" t="inlineStr">
        <is>
          <t>Ali et al (2026)</t>
        </is>
      </c>
      <c r="C74" t="inlineStr">
        <is>
          <t>update</t>
        </is>
      </c>
      <c r="D74" t="inlineStr">
        <is>
          <t>staging</t>
        </is>
      </c>
      <c r="E74" t="inlineStr">
        <is>
          <t>computed</t>
        </is>
      </c>
      <c r="F74" t="inlineStr">
        <is>
          <t>staging_Ali_et_al_2026.csv</t>
        </is>
      </c>
      <c r="H74" t="n">
        <v>0</v>
      </c>
      <c r="I74" t="inlineStr">
        <is>
          <t>Ali et al (2026)</t>
        </is>
      </c>
    </row>
    <row r="75">
      <c r="A75" t="n">
        <v>1380</v>
      </c>
      <c r="B75" t="inlineStr">
        <is>
          <t>Ali et al (2026)</t>
        </is>
      </c>
      <c r="C75" t="inlineStr">
        <is>
          <t>update</t>
        </is>
      </c>
      <c r="D75" t="inlineStr">
        <is>
          <t>staging</t>
        </is>
      </c>
      <c r="E75" t="inlineStr">
        <is>
          <t>computed</t>
        </is>
      </c>
      <c r="F75" t="inlineStr">
        <is>
          <t>staging_Ali_et_al_2026.csv</t>
        </is>
      </c>
      <c r="H75" t="n">
        <v>0</v>
      </c>
      <c r="I75" t="inlineStr">
        <is>
          <t>Ali et al (2026)</t>
        </is>
      </c>
    </row>
    <row r="76">
      <c r="A76" t="n">
        <v>1381</v>
      </c>
      <c r="B76" t="inlineStr">
        <is>
          <t>Ali et al (2026)</t>
        </is>
      </c>
      <c r="C76" t="inlineStr">
        <is>
          <t>update</t>
        </is>
      </c>
      <c r="D76" t="inlineStr">
        <is>
          <t>staging</t>
        </is>
      </c>
      <c r="E76" t="inlineStr">
        <is>
          <t>computed</t>
        </is>
      </c>
      <c r="F76" t="inlineStr">
        <is>
          <t>staging_Ali_et_al_2026.csv</t>
        </is>
      </c>
      <c r="H76" t="n">
        <v>0</v>
      </c>
      <c r="I76" t="inlineStr">
        <is>
          <t>Ali et al (2026)</t>
        </is>
      </c>
    </row>
    <row r="77">
      <c r="A77" t="n">
        <v>1382</v>
      </c>
      <c r="B77" t="inlineStr">
        <is>
          <t>Almutairi (2026)</t>
        </is>
      </c>
      <c r="C77" t="inlineStr">
        <is>
          <t>update</t>
        </is>
      </c>
      <c r="D77" t="inlineStr">
        <is>
          <t>staging</t>
        </is>
      </c>
      <c r="E77" t="inlineStr">
        <is>
          <t>bivariate</t>
        </is>
      </c>
      <c r="F77" t="inlineStr">
        <is>
          <t>staging_Almutairi_2026.csv</t>
        </is>
      </c>
      <c r="H77" t="n">
        <v>0</v>
      </c>
      <c r="I77" t="inlineStr">
        <is>
          <t>Almutairi (2026)</t>
        </is>
      </c>
    </row>
    <row r="78">
      <c r="A78" t="n">
        <v>1383</v>
      </c>
      <c r="B78" t="inlineStr">
        <is>
          <t>Almutairi (2026)</t>
        </is>
      </c>
      <c r="C78" t="inlineStr">
        <is>
          <t>update</t>
        </is>
      </c>
      <c r="D78" t="inlineStr">
        <is>
          <t>staging</t>
        </is>
      </c>
      <c r="E78" t="inlineStr">
        <is>
          <t>computed</t>
        </is>
      </c>
      <c r="F78" t="inlineStr">
        <is>
          <t>staging_Almutairi_2026.csv</t>
        </is>
      </c>
      <c r="H78" t="n">
        <v>0</v>
      </c>
      <c r="I78" t="inlineStr">
        <is>
          <t>Almutairi (2026)</t>
        </is>
      </c>
    </row>
    <row r="79">
      <c r="A79" t="n">
        <v>1384</v>
      </c>
      <c r="B79" t="inlineStr">
        <is>
          <t>Almutairi (2026)</t>
        </is>
      </c>
      <c r="C79" t="inlineStr">
        <is>
          <t>update</t>
        </is>
      </c>
      <c r="D79" t="inlineStr">
        <is>
          <t>staging</t>
        </is>
      </c>
      <c r="E79" t="inlineStr">
        <is>
          <t>computed</t>
        </is>
      </c>
      <c r="F79" t="inlineStr">
        <is>
          <t>staging_Almutairi_2026.csv</t>
        </is>
      </c>
      <c r="H79" t="n">
        <v>0</v>
      </c>
      <c r="I79" t="inlineStr">
        <is>
          <t>Almutairi (2026)</t>
        </is>
      </c>
    </row>
    <row r="80">
      <c r="A80" t="n">
        <v>1385</v>
      </c>
      <c r="B80" t="inlineStr">
        <is>
          <t>Almutairi (2026)</t>
        </is>
      </c>
      <c r="C80" t="inlineStr">
        <is>
          <t>update</t>
        </is>
      </c>
      <c r="D80" t="inlineStr">
        <is>
          <t>staging</t>
        </is>
      </c>
      <c r="E80" t="inlineStr">
        <is>
          <t>computed</t>
        </is>
      </c>
      <c r="F80" t="inlineStr">
        <is>
          <t>staging_Almutairi_2026.csv</t>
        </is>
      </c>
      <c r="H80" t="n">
        <v>0</v>
      </c>
      <c r="I80" t="inlineStr">
        <is>
          <t>Almutairi (2026)</t>
        </is>
      </c>
    </row>
    <row r="81">
      <c r="A81" t="n">
        <v>1386</v>
      </c>
      <c r="B81" t="inlineStr">
        <is>
          <t>Almutairi (2026)</t>
        </is>
      </c>
      <c r="C81" t="inlineStr">
        <is>
          <t>update</t>
        </is>
      </c>
      <c r="D81" t="inlineStr">
        <is>
          <t>staging</t>
        </is>
      </c>
      <c r="E81" t="inlineStr">
        <is>
          <t>computed</t>
        </is>
      </c>
      <c r="F81" t="inlineStr">
        <is>
          <t>staging_Almutairi_2026.csv</t>
        </is>
      </c>
      <c r="H81" t="n">
        <v>0</v>
      </c>
      <c r="I81" t="inlineStr">
        <is>
          <t>Almutairi (2026)</t>
        </is>
      </c>
    </row>
    <row r="82">
      <c r="A82" t="n">
        <v>1387</v>
      </c>
      <c r="B82" t="inlineStr">
        <is>
          <t>Almutairi (2026)</t>
        </is>
      </c>
      <c r="C82" t="inlineStr">
        <is>
          <t>update</t>
        </is>
      </c>
      <c r="D82" t="inlineStr">
        <is>
          <t>staging</t>
        </is>
      </c>
      <c r="E82" t="inlineStr">
        <is>
          <t>computed</t>
        </is>
      </c>
      <c r="F82" t="inlineStr">
        <is>
          <t>staging_Almutairi_2026.csv</t>
        </is>
      </c>
      <c r="H82" t="n">
        <v>0</v>
      </c>
      <c r="I82" t="inlineStr">
        <is>
          <t>Almutairi (2026)</t>
        </is>
      </c>
    </row>
    <row r="83">
      <c r="A83" t="n">
        <v>1388</v>
      </c>
      <c r="B83" t="inlineStr">
        <is>
          <t>Almutairi (2026)</t>
        </is>
      </c>
      <c r="C83" t="inlineStr">
        <is>
          <t>update</t>
        </is>
      </c>
      <c r="D83" t="inlineStr">
        <is>
          <t>staging</t>
        </is>
      </c>
      <c r="E83" t="inlineStr">
        <is>
          <t>computed</t>
        </is>
      </c>
      <c r="F83" t="inlineStr">
        <is>
          <t>staging_Almutairi_2026.csv</t>
        </is>
      </c>
      <c r="H83" t="n">
        <v>0</v>
      </c>
      <c r="I83" t="inlineStr">
        <is>
          <t>Almutairi (2026)</t>
        </is>
      </c>
    </row>
    <row r="84">
      <c r="A84" t="n">
        <v>1389</v>
      </c>
      <c r="B84" t="inlineStr">
        <is>
          <t>Almutairi (2026)</t>
        </is>
      </c>
      <c r="C84" t="inlineStr">
        <is>
          <t>update</t>
        </is>
      </c>
      <c r="D84" t="inlineStr">
        <is>
          <t>staging</t>
        </is>
      </c>
      <c r="E84" t="inlineStr">
        <is>
          <t>computed</t>
        </is>
      </c>
      <c r="F84" t="inlineStr">
        <is>
          <t>staging_Almutairi_2026.csv</t>
        </is>
      </c>
      <c r="H84" t="n">
        <v>0</v>
      </c>
      <c r="I84" t="inlineStr">
        <is>
          <t>Almutairi (2026)</t>
        </is>
      </c>
    </row>
    <row r="85">
      <c r="A85" t="n">
        <v>1390</v>
      </c>
      <c r="B85" t="inlineStr">
        <is>
          <t>Almutairi (2026)</t>
        </is>
      </c>
      <c r="C85" t="inlineStr">
        <is>
          <t>update</t>
        </is>
      </c>
      <c r="D85" t="inlineStr">
        <is>
          <t>staging</t>
        </is>
      </c>
      <c r="E85" t="inlineStr">
        <is>
          <t>computed</t>
        </is>
      </c>
      <c r="F85" t="inlineStr">
        <is>
          <t>staging_Almutairi_2026.csv</t>
        </is>
      </c>
      <c r="H85" t="n">
        <v>0</v>
      </c>
      <c r="I85" t="inlineStr">
        <is>
          <t>Almutairi (2026)</t>
        </is>
      </c>
    </row>
    <row r="86">
      <c r="A86" t="n">
        <v>1391</v>
      </c>
      <c r="B86" t="inlineStr">
        <is>
          <t>Almutairi (2026)</t>
        </is>
      </c>
      <c r="C86" t="inlineStr">
        <is>
          <t>update</t>
        </is>
      </c>
      <c r="D86" t="inlineStr">
        <is>
          <t>staging</t>
        </is>
      </c>
      <c r="E86" t="inlineStr">
        <is>
          <t>computed</t>
        </is>
      </c>
      <c r="F86" t="inlineStr">
        <is>
          <t>staging_Almutairi_2026.csv</t>
        </is>
      </c>
      <c r="H86" t="n">
        <v>0</v>
      </c>
      <c r="I86" t="inlineStr">
        <is>
          <t>Almutairi (2026)</t>
        </is>
      </c>
    </row>
    <row r="87">
      <c r="A87" t="n">
        <v>1392</v>
      </c>
      <c r="B87" t="inlineStr">
        <is>
          <t>Almutairi (2026)</t>
        </is>
      </c>
      <c r="C87" t="inlineStr">
        <is>
          <t>update</t>
        </is>
      </c>
      <c r="D87" t="inlineStr">
        <is>
          <t>staging</t>
        </is>
      </c>
      <c r="E87" t="inlineStr">
        <is>
          <t>computed</t>
        </is>
      </c>
      <c r="F87" t="inlineStr">
        <is>
          <t>staging_Almutairi_2026.csv</t>
        </is>
      </c>
      <c r="H87" t="n">
        <v>0</v>
      </c>
      <c r="I87" t="inlineStr">
        <is>
          <t>Almutairi (2026)</t>
        </is>
      </c>
    </row>
    <row r="88">
      <c r="A88" t="n">
        <v>1393</v>
      </c>
      <c r="B88" t="inlineStr">
        <is>
          <t>Almutairi (2026)</t>
        </is>
      </c>
      <c r="C88" t="inlineStr">
        <is>
          <t>update</t>
        </is>
      </c>
      <c r="D88" t="inlineStr">
        <is>
          <t>staging</t>
        </is>
      </c>
      <c r="E88" t="inlineStr">
        <is>
          <t>computed</t>
        </is>
      </c>
      <c r="F88" t="inlineStr">
        <is>
          <t>staging_Almutairi_2026.csv</t>
        </is>
      </c>
      <c r="H88" t="n">
        <v>0</v>
      </c>
      <c r="I88" t="inlineStr">
        <is>
          <t>Almutairi (2026)</t>
        </is>
      </c>
    </row>
    <row r="89">
      <c r="A89" t="n">
        <v>1394</v>
      </c>
      <c r="B89" t="inlineStr">
        <is>
          <t>Almutairi (2026)</t>
        </is>
      </c>
      <c r="C89" t="inlineStr">
        <is>
          <t>update</t>
        </is>
      </c>
      <c r="D89" t="inlineStr">
        <is>
          <t>staging</t>
        </is>
      </c>
      <c r="E89" t="inlineStr">
        <is>
          <t>computed</t>
        </is>
      </c>
      <c r="F89" t="inlineStr">
        <is>
          <t>staging_Almutairi_2026.csv</t>
        </is>
      </c>
      <c r="H89" t="n">
        <v>0</v>
      </c>
      <c r="I89" t="inlineStr">
        <is>
          <t>Almutairi (2026)</t>
        </is>
      </c>
    </row>
    <row r="90">
      <c r="A90" t="n">
        <v>1395</v>
      </c>
      <c r="B90" t="inlineStr">
        <is>
          <t>Almutairi (2026)</t>
        </is>
      </c>
      <c r="C90" t="inlineStr">
        <is>
          <t>update</t>
        </is>
      </c>
      <c r="D90" t="inlineStr">
        <is>
          <t>staging</t>
        </is>
      </c>
      <c r="E90" t="inlineStr">
        <is>
          <t>computed</t>
        </is>
      </c>
      <c r="F90" t="inlineStr">
        <is>
          <t>staging_Almutairi_2026.csv</t>
        </is>
      </c>
      <c r="H90" t="n">
        <v>0</v>
      </c>
      <c r="I90" t="inlineStr">
        <is>
          <t>Almutairi (2026)</t>
        </is>
      </c>
    </row>
    <row r="91">
      <c r="A91" t="n">
        <v>1396</v>
      </c>
      <c r="B91" t="inlineStr">
        <is>
          <t>Almutairi (2026)</t>
        </is>
      </c>
      <c r="C91" t="inlineStr">
        <is>
          <t>update</t>
        </is>
      </c>
      <c r="D91" t="inlineStr">
        <is>
          <t>staging</t>
        </is>
      </c>
      <c r="E91" t="inlineStr">
        <is>
          <t>computed</t>
        </is>
      </c>
      <c r="F91" t="inlineStr">
        <is>
          <t>staging_Almutairi_2026.csv</t>
        </is>
      </c>
      <c r="H91" t="n">
        <v>0</v>
      </c>
      <c r="I91" t="inlineStr">
        <is>
          <t>Almutairi (2026)</t>
        </is>
      </c>
    </row>
    <row r="92">
      <c r="A92" t="n">
        <v>1397</v>
      </c>
      <c r="B92" t="inlineStr">
        <is>
          <t>Almutairi (2026)</t>
        </is>
      </c>
      <c r="C92" t="inlineStr">
        <is>
          <t>update</t>
        </is>
      </c>
      <c r="D92" t="inlineStr">
        <is>
          <t>staging</t>
        </is>
      </c>
      <c r="E92" t="inlineStr">
        <is>
          <t>computed</t>
        </is>
      </c>
      <c r="F92" t="inlineStr">
        <is>
          <t>staging_Almutairi_2026.csv</t>
        </is>
      </c>
      <c r="H92" t="n">
        <v>0</v>
      </c>
      <c r="I92" t="inlineStr">
        <is>
          <t>Almutairi (2026)</t>
        </is>
      </c>
    </row>
    <row r="93">
      <c r="A93" t="n">
        <v>1398</v>
      </c>
      <c r="B93" t="inlineStr">
        <is>
          <t>Altavilla et al (2024)</t>
        </is>
      </c>
      <c r="C93" t="inlineStr">
        <is>
          <t>update</t>
        </is>
      </c>
      <c r="D93" t="inlineStr">
        <is>
          <t>staging</t>
        </is>
      </c>
      <c r="E93" t="inlineStr">
        <is>
          <t>computed</t>
        </is>
      </c>
      <c r="F93" t="inlineStr">
        <is>
          <t>staging_Altavilla_et_al_2024.csv</t>
        </is>
      </c>
      <c r="H93" t="n">
        <v>0</v>
      </c>
      <c r="I93" t="inlineStr">
        <is>
          <t>Altavilla et al (2024)</t>
        </is>
      </c>
    </row>
    <row r="94">
      <c r="A94" t="n">
        <v>1399</v>
      </c>
      <c r="B94" t="inlineStr">
        <is>
          <t>Altavilla et al (2024)</t>
        </is>
      </c>
      <c r="C94" t="inlineStr">
        <is>
          <t>update</t>
        </is>
      </c>
      <c r="D94" t="inlineStr">
        <is>
          <t>staging</t>
        </is>
      </c>
      <c r="E94" t="inlineStr">
        <is>
          <t>computed</t>
        </is>
      </c>
      <c r="F94" t="inlineStr">
        <is>
          <t>staging_Altavilla_et_al_2024.csv</t>
        </is>
      </c>
      <c r="H94" t="n">
        <v>0</v>
      </c>
      <c r="I94" t="inlineStr">
        <is>
          <t>Altavilla et al (2024)</t>
        </is>
      </c>
    </row>
    <row r="95">
      <c r="A95" t="n">
        <v>1400</v>
      </c>
      <c r="B95" t="inlineStr">
        <is>
          <t>Altavilla et al (2024)</t>
        </is>
      </c>
      <c r="C95" t="inlineStr">
        <is>
          <t>update</t>
        </is>
      </c>
      <c r="D95" t="inlineStr">
        <is>
          <t>staging</t>
        </is>
      </c>
      <c r="E95" t="inlineStr">
        <is>
          <t>computed</t>
        </is>
      </c>
      <c r="F95" t="inlineStr">
        <is>
          <t>staging_Altavilla_et_al_2024.csv</t>
        </is>
      </c>
      <c r="H95" t="n">
        <v>0</v>
      </c>
      <c r="I95" t="inlineStr">
        <is>
          <t>Altavilla et al (2024)</t>
        </is>
      </c>
    </row>
    <row r="96">
      <c r="A96" t="n">
        <v>1401</v>
      </c>
      <c r="B96" t="inlineStr">
        <is>
          <t>Altavilla et al (2024)</t>
        </is>
      </c>
      <c r="C96" t="inlineStr">
        <is>
          <t>update</t>
        </is>
      </c>
      <c r="D96" t="inlineStr">
        <is>
          <t>staging</t>
        </is>
      </c>
      <c r="E96" t="inlineStr">
        <is>
          <t>computed</t>
        </is>
      </c>
      <c r="F96" t="inlineStr">
        <is>
          <t>staging_Altavilla_et_al_2024.csv</t>
        </is>
      </c>
      <c r="H96" t="n">
        <v>0</v>
      </c>
      <c r="I96" t="inlineStr">
        <is>
          <t>Altavilla et al (2024)</t>
        </is>
      </c>
    </row>
    <row r="97">
      <c r="A97" t="n">
        <v>1402</v>
      </c>
      <c r="B97" t="inlineStr">
        <is>
          <t>Altavilla et al (2024)</t>
        </is>
      </c>
      <c r="C97" t="inlineStr">
        <is>
          <t>update</t>
        </is>
      </c>
      <c r="D97" t="inlineStr">
        <is>
          <t>staging</t>
        </is>
      </c>
      <c r="E97" t="inlineStr">
        <is>
          <t>computed</t>
        </is>
      </c>
      <c r="F97" t="inlineStr">
        <is>
          <t>staging_Altavilla_et_al_2024.csv</t>
        </is>
      </c>
      <c r="H97" t="n">
        <v>0</v>
      </c>
      <c r="I97" t="inlineStr">
        <is>
          <t>Altavilla et al (2024)</t>
        </is>
      </c>
    </row>
    <row r="98">
      <c r="A98" t="n">
        <v>1403</v>
      </c>
      <c r="B98" t="inlineStr">
        <is>
          <t>Altavilla et al (2024)</t>
        </is>
      </c>
      <c r="C98" t="inlineStr">
        <is>
          <t>update</t>
        </is>
      </c>
      <c r="D98" t="inlineStr">
        <is>
          <t>staging</t>
        </is>
      </c>
      <c r="E98" t="inlineStr">
        <is>
          <t>computed</t>
        </is>
      </c>
      <c r="F98" t="inlineStr">
        <is>
          <t>staging_Altavilla_et_al_2024.csv</t>
        </is>
      </c>
      <c r="H98" t="n">
        <v>0</v>
      </c>
      <c r="I98" t="inlineStr">
        <is>
          <t>Altavilla et al (2024)</t>
        </is>
      </c>
    </row>
    <row r="99">
      <c r="A99" t="n">
        <v>1404</v>
      </c>
      <c r="B99" t="inlineStr">
        <is>
          <t>Altavilla et al (2024)</t>
        </is>
      </c>
      <c r="C99" t="inlineStr">
        <is>
          <t>update</t>
        </is>
      </c>
      <c r="D99" t="inlineStr">
        <is>
          <t>staging</t>
        </is>
      </c>
      <c r="E99" t="inlineStr">
        <is>
          <t>computed</t>
        </is>
      </c>
      <c r="F99" t="inlineStr">
        <is>
          <t>staging_Altavilla_et_al_2024.csv</t>
        </is>
      </c>
      <c r="H99" t="n">
        <v>0</v>
      </c>
      <c r="I99" t="inlineStr">
        <is>
          <t>Altavilla et al (2024)</t>
        </is>
      </c>
    </row>
    <row r="100">
      <c r="A100" t="n">
        <v>1405</v>
      </c>
      <c r="B100" t="inlineStr">
        <is>
          <t>Altavilla et al (2024)</t>
        </is>
      </c>
      <c r="C100" t="inlineStr">
        <is>
          <t>update</t>
        </is>
      </c>
      <c r="D100" t="inlineStr">
        <is>
          <t>staging</t>
        </is>
      </c>
      <c r="E100" t="inlineStr">
        <is>
          <t>computed</t>
        </is>
      </c>
      <c r="F100" t="inlineStr">
        <is>
          <t>staging_Altavilla_et_al_2024.csv</t>
        </is>
      </c>
      <c r="H100" t="n">
        <v>0</v>
      </c>
      <c r="I100" t="inlineStr">
        <is>
          <t>Altavilla et al (2024)</t>
        </is>
      </c>
    </row>
    <row r="101">
      <c r="A101" t="n">
        <v>1406</v>
      </c>
      <c r="B101" t="inlineStr">
        <is>
          <t>Altavilla et al (2024)</t>
        </is>
      </c>
      <c r="C101" t="inlineStr">
        <is>
          <t>update</t>
        </is>
      </c>
      <c r="D101" t="inlineStr">
        <is>
          <t>staging</t>
        </is>
      </c>
      <c r="E101" t="inlineStr">
        <is>
          <t>computed</t>
        </is>
      </c>
      <c r="F101" t="inlineStr">
        <is>
          <t>staging_Altavilla_et_al_2024.csv</t>
        </is>
      </c>
      <c r="H101" t="n">
        <v>0</v>
      </c>
      <c r="I101" t="inlineStr">
        <is>
          <t>Altavilla et al (2024)</t>
        </is>
      </c>
    </row>
    <row r="102">
      <c r="A102" t="n">
        <v>1407</v>
      </c>
      <c r="B102" t="inlineStr">
        <is>
          <t>Altavilla et al (2024)</t>
        </is>
      </c>
      <c r="C102" t="inlineStr">
        <is>
          <t>update</t>
        </is>
      </c>
      <c r="D102" t="inlineStr">
        <is>
          <t>staging</t>
        </is>
      </c>
      <c r="E102" t="inlineStr">
        <is>
          <t>computed</t>
        </is>
      </c>
      <c r="F102" t="inlineStr">
        <is>
          <t>staging_Altavilla_et_al_2024.csv</t>
        </is>
      </c>
      <c r="H102" t="n">
        <v>0</v>
      </c>
      <c r="I102" t="inlineStr">
        <is>
          <t>Altavilla et al (2024)</t>
        </is>
      </c>
    </row>
    <row r="103">
      <c r="A103" t="n">
        <v>1408</v>
      </c>
      <c r="B103" t="inlineStr">
        <is>
          <t>Altavilla et al (2024)</t>
        </is>
      </c>
      <c r="C103" t="inlineStr">
        <is>
          <t>update</t>
        </is>
      </c>
      <c r="D103" t="inlineStr">
        <is>
          <t>staging</t>
        </is>
      </c>
      <c r="E103" t="inlineStr">
        <is>
          <t>computed</t>
        </is>
      </c>
      <c r="F103" t="inlineStr">
        <is>
          <t>staging_Altavilla_et_al_2024.csv</t>
        </is>
      </c>
      <c r="H103" t="n">
        <v>0</v>
      </c>
      <c r="I103" t="inlineStr">
        <is>
          <t>Altavilla et al (2024)</t>
        </is>
      </c>
    </row>
    <row r="104">
      <c r="A104" t="n">
        <v>1409</v>
      </c>
      <c r="B104" t="inlineStr">
        <is>
          <t>Altavilla et al (2024)</t>
        </is>
      </c>
      <c r="C104" t="inlineStr">
        <is>
          <t>update</t>
        </is>
      </c>
      <c r="D104" t="inlineStr">
        <is>
          <t>staging</t>
        </is>
      </c>
      <c r="E104" t="inlineStr">
        <is>
          <t>computed</t>
        </is>
      </c>
      <c r="F104" t="inlineStr">
        <is>
          <t>staging_Altavilla_et_al_2024.csv</t>
        </is>
      </c>
      <c r="H104" t="n">
        <v>0</v>
      </c>
      <c r="I104" t="inlineStr">
        <is>
          <t>Altavilla et al (2024)</t>
        </is>
      </c>
    </row>
    <row r="105">
      <c r="A105" t="n">
        <v>1410</v>
      </c>
      <c r="B105" t="inlineStr">
        <is>
          <t>Altavilla et al (2024)</t>
        </is>
      </c>
      <c r="C105" t="inlineStr">
        <is>
          <t>update</t>
        </is>
      </c>
      <c r="D105" t="inlineStr">
        <is>
          <t>staging</t>
        </is>
      </c>
      <c r="E105" t="inlineStr">
        <is>
          <t>computed</t>
        </is>
      </c>
      <c r="F105" t="inlineStr">
        <is>
          <t>staging_Altavilla_et_al_2024.csv</t>
        </is>
      </c>
      <c r="H105" t="n">
        <v>0</v>
      </c>
      <c r="I105" t="inlineStr">
        <is>
          <t>Altavilla et al (2024)</t>
        </is>
      </c>
    </row>
    <row r="106">
      <c r="A106" t="n">
        <v>1411</v>
      </c>
      <c r="B106" t="inlineStr">
        <is>
          <t>Altavilla et al (2024)</t>
        </is>
      </c>
      <c r="C106" t="inlineStr">
        <is>
          <t>update</t>
        </is>
      </c>
      <c r="D106" t="inlineStr">
        <is>
          <t>staging</t>
        </is>
      </c>
      <c r="E106" t="inlineStr">
        <is>
          <t>computed</t>
        </is>
      </c>
      <c r="F106" t="inlineStr">
        <is>
          <t>staging_Altavilla_et_al_2024.csv</t>
        </is>
      </c>
      <c r="H106" t="n">
        <v>0</v>
      </c>
      <c r="I106" t="inlineStr">
        <is>
          <t>Altavilla et al (2024)</t>
        </is>
      </c>
    </row>
    <row r="107">
      <c r="A107" t="n">
        <v>1412</v>
      </c>
      <c r="B107" t="inlineStr">
        <is>
          <t>Altavilla et al (2024)</t>
        </is>
      </c>
      <c r="C107" t="inlineStr">
        <is>
          <t>update</t>
        </is>
      </c>
      <c r="D107" t="inlineStr">
        <is>
          <t>staging</t>
        </is>
      </c>
      <c r="E107" t="inlineStr">
        <is>
          <t>computed</t>
        </is>
      </c>
      <c r="F107" t="inlineStr">
        <is>
          <t>staging_Altavilla_et_al_2024.csv</t>
        </is>
      </c>
      <c r="H107" t="n">
        <v>0</v>
      </c>
      <c r="I107" t="inlineStr">
        <is>
          <t>Altavilla et al (2024)</t>
        </is>
      </c>
    </row>
    <row r="108">
      <c r="A108" t="n">
        <v>1413</v>
      </c>
      <c r="B108" t="inlineStr">
        <is>
          <t>Altavilla et al (2024)</t>
        </is>
      </c>
      <c r="C108" t="inlineStr">
        <is>
          <t>update</t>
        </is>
      </c>
      <c r="D108" t="inlineStr">
        <is>
          <t>staging</t>
        </is>
      </c>
      <c r="E108" t="inlineStr">
        <is>
          <t>computed</t>
        </is>
      </c>
      <c r="F108" t="inlineStr">
        <is>
          <t>staging_Altavilla_et_al_2024.csv</t>
        </is>
      </c>
      <c r="H108" t="n">
        <v>0</v>
      </c>
      <c r="I108" t="inlineStr">
        <is>
          <t>Altavilla et al (2024)</t>
        </is>
      </c>
    </row>
    <row r="109">
      <c r="A109" t="n">
        <v>1414</v>
      </c>
      <c r="B109" t="inlineStr">
        <is>
          <t>Altavilla et al (2024)</t>
        </is>
      </c>
      <c r="C109" t="inlineStr">
        <is>
          <t>update</t>
        </is>
      </c>
      <c r="D109" t="inlineStr">
        <is>
          <t>staging</t>
        </is>
      </c>
      <c r="E109" t="inlineStr">
        <is>
          <t>computed</t>
        </is>
      </c>
      <c r="F109" t="inlineStr">
        <is>
          <t>staging_Altavilla_et_al_2024.csv</t>
        </is>
      </c>
      <c r="H109" t="n">
        <v>0</v>
      </c>
      <c r="I109" t="inlineStr">
        <is>
          <t>Altavilla et al (2024)</t>
        </is>
      </c>
    </row>
    <row r="110">
      <c r="A110" t="n">
        <v>1415</v>
      </c>
      <c r="B110" t="inlineStr">
        <is>
          <t>Altavilla et al (2024)</t>
        </is>
      </c>
      <c r="C110" t="inlineStr">
        <is>
          <t>update</t>
        </is>
      </c>
      <c r="D110" t="inlineStr">
        <is>
          <t>staging</t>
        </is>
      </c>
      <c r="E110" t="inlineStr">
        <is>
          <t>computed</t>
        </is>
      </c>
      <c r="F110" t="inlineStr">
        <is>
          <t>staging_Altavilla_et_al_2024.csv</t>
        </is>
      </c>
      <c r="H110" t="n">
        <v>0</v>
      </c>
      <c r="I110" t="inlineStr">
        <is>
          <t>Altavilla et al (2024)</t>
        </is>
      </c>
    </row>
    <row r="111">
      <c r="A111" t="n">
        <v>1416</v>
      </c>
      <c r="B111" t="inlineStr">
        <is>
          <t>Altavilla et al (2024)</t>
        </is>
      </c>
      <c r="C111" t="inlineStr">
        <is>
          <t>update</t>
        </is>
      </c>
      <c r="D111" t="inlineStr">
        <is>
          <t>staging</t>
        </is>
      </c>
      <c r="E111" t="inlineStr">
        <is>
          <t>computed</t>
        </is>
      </c>
      <c r="F111" t="inlineStr">
        <is>
          <t>staging_Altavilla_et_al_2024.csv</t>
        </is>
      </c>
      <c r="H111" t="n">
        <v>0</v>
      </c>
      <c r="I111" t="inlineStr">
        <is>
          <t>Altavilla et al (2024)</t>
        </is>
      </c>
    </row>
    <row r="112">
      <c r="A112" t="n">
        <v>1417</v>
      </c>
      <c r="B112" t="inlineStr">
        <is>
          <t>Altavilla et al (2024)</t>
        </is>
      </c>
      <c r="C112" t="inlineStr">
        <is>
          <t>update</t>
        </is>
      </c>
      <c r="D112" t="inlineStr">
        <is>
          <t>staging</t>
        </is>
      </c>
      <c r="E112" t="inlineStr">
        <is>
          <t>computed</t>
        </is>
      </c>
      <c r="F112" t="inlineStr">
        <is>
          <t>staging_Altavilla_et_al_2024.csv</t>
        </is>
      </c>
      <c r="H112" t="n">
        <v>0</v>
      </c>
      <c r="I112" t="inlineStr">
        <is>
          <t>Altavilla et al (2024)</t>
        </is>
      </c>
    </row>
    <row r="113">
      <c r="A113" t="n">
        <v>1418</v>
      </c>
      <c r="B113" t="inlineStr">
        <is>
          <t>Altavilla et al (2024)</t>
        </is>
      </c>
      <c r="C113" t="inlineStr">
        <is>
          <t>update</t>
        </is>
      </c>
      <c r="D113" t="inlineStr">
        <is>
          <t>staging</t>
        </is>
      </c>
      <c r="E113" t="inlineStr">
        <is>
          <t>computed</t>
        </is>
      </c>
      <c r="F113" t="inlineStr">
        <is>
          <t>staging_Altavilla_et_al_2024.csv</t>
        </is>
      </c>
      <c r="H113" t="n">
        <v>0</v>
      </c>
      <c r="I113" t="inlineStr">
        <is>
          <t>Altavilla et al (2024)</t>
        </is>
      </c>
    </row>
    <row r="114">
      <c r="A114" t="n">
        <v>1419</v>
      </c>
      <c r="B114" t="inlineStr">
        <is>
          <t>Altavilla et al (2024)</t>
        </is>
      </c>
      <c r="C114" t="inlineStr">
        <is>
          <t>update</t>
        </is>
      </c>
      <c r="D114" t="inlineStr">
        <is>
          <t>staging</t>
        </is>
      </c>
      <c r="E114" t="inlineStr">
        <is>
          <t>computed</t>
        </is>
      </c>
      <c r="F114" t="inlineStr">
        <is>
          <t>staging_Altavilla_et_al_2024.csv</t>
        </is>
      </c>
      <c r="H114" t="n">
        <v>0</v>
      </c>
      <c r="I114" t="inlineStr">
        <is>
          <t>Altavilla et al (2024)</t>
        </is>
      </c>
    </row>
    <row r="115">
      <c r="A115" t="n">
        <v>1420</v>
      </c>
      <c r="B115" t="inlineStr">
        <is>
          <t>Altavilla et al (2024)</t>
        </is>
      </c>
      <c r="C115" t="inlineStr">
        <is>
          <t>update</t>
        </is>
      </c>
      <c r="D115" t="inlineStr">
        <is>
          <t>staging</t>
        </is>
      </c>
      <c r="E115" t="inlineStr">
        <is>
          <t>computed</t>
        </is>
      </c>
      <c r="F115" t="inlineStr">
        <is>
          <t>staging_Altavilla_et_al_2024.csv</t>
        </is>
      </c>
      <c r="H115" t="n">
        <v>0</v>
      </c>
      <c r="I115" t="inlineStr">
        <is>
          <t>Altavilla et al (2024)</t>
        </is>
      </c>
    </row>
    <row r="116">
      <c r="A116" t="n">
        <v>1421</v>
      </c>
      <c r="B116" t="inlineStr">
        <is>
          <t>Altavilla et al (2024)</t>
        </is>
      </c>
      <c r="C116" t="inlineStr">
        <is>
          <t>update</t>
        </is>
      </c>
      <c r="D116" t="inlineStr">
        <is>
          <t>staging</t>
        </is>
      </c>
      <c r="E116" t="inlineStr">
        <is>
          <t>computed</t>
        </is>
      </c>
      <c r="F116" t="inlineStr">
        <is>
          <t>staging_Altavilla_et_al_2024.csv</t>
        </is>
      </c>
      <c r="H116" t="n">
        <v>0</v>
      </c>
      <c r="I116" t="inlineStr">
        <is>
          <t>Altavilla et al (2024)</t>
        </is>
      </c>
    </row>
    <row r="117">
      <c r="A117" t="n">
        <v>1422</v>
      </c>
      <c r="B117" t="inlineStr">
        <is>
          <t>Altavilla et al (2024)</t>
        </is>
      </c>
      <c r="C117" t="inlineStr">
        <is>
          <t>update</t>
        </is>
      </c>
      <c r="D117" t="inlineStr">
        <is>
          <t>staging</t>
        </is>
      </c>
      <c r="E117" t="inlineStr">
        <is>
          <t>computed</t>
        </is>
      </c>
      <c r="F117" t="inlineStr">
        <is>
          <t>staging_Altavilla_et_al_2024.csv</t>
        </is>
      </c>
      <c r="H117" t="n">
        <v>0</v>
      </c>
      <c r="I117" t="inlineStr">
        <is>
          <t>Altavilla et al (2024)</t>
        </is>
      </c>
    </row>
    <row r="118">
      <c r="A118" t="n">
        <v>1423</v>
      </c>
      <c r="B118" t="inlineStr">
        <is>
          <t>Altavilla et al (2024)</t>
        </is>
      </c>
      <c r="C118" t="inlineStr">
        <is>
          <t>update</t>
        </is>
      </c>
      <c r="D118" t="inlineStr">
        <is>
          <t>staging</t>
        </is>
      </c>
      <c r="E118" t="inlineStr">
        <is>
          <t>computed</t>
        </is>
      </c>
      <c r="F118" t="inlineStr">
        <is>
          <t>staging_Altavilla_et_al_2024.csv</t>
        </is>
      </c>
      <c r="H118" t="n">
        <v>0</v>
      </c>
      <c r="I118" t="inlineStr">
        <is>
          <t>Altavilla et al (2024)</t>
        </is>
      </c>
    </row>
    <row r="119">
      <c r="A119" t="n">
        <v>1424</v>
      </c>
      <c r="B119" t="inlineStr">
        <is>
          <t>Altavilla et al (2024)</t>
        </is>
      </c>
      <c r="C119" t="inlineStr">
        <is>
          <t>update</t>
        </is>
      </c>
      <c r="D119" t="inlineStr">
        <is>
          <t>staging</t>
        </is>
      </c>
      <c r="E119" t="inlineStr">
        <is>
          <t>computed</t>
        </is>
      </c>
      <c r="F119" t="inlineStr">
        <is>
          <t>staging_Altavilla_et_al_2024.csv</t>
        </is>
      </c>
      <c r="H119" t="n">
        <v>0</v>
      </c>
      <c r="I119" t="inlineStr">
        <is>
          <t>Altavilla et al (2024)</t>
        </is>
      </c>
    </row>
    <row r="120">
      <c r="A120" t="n">
        <v>1425</v>
      </c>
      <c r="B120" t="inlineStr">
        <is>
          <t>Altavilla et al (2024)</t>
        </is>
      </c>
      <c r="C120" t="inlineStr">
        <is>
          <t>update</t>
        </is>
      </c>
      <c r="D120" t="inlineStr">
        <is>
          <t>staging</t>
        </is>
      </c>
      <c r="E120" t="inlineStr">
        <is>
          <t>computed</t>
        </is>
      </c>
      <c r="F120" t="inlineStr">
        <is>
          <t>staging_Altavilla_et_al_2024.csv</t>
        </is>
      </c>
      <c r="H120" t="n">
        <v>0</v>
      </c>
      <c r="I120" t="inlineStr">
        <is>
          <t>Altavilla et al (2024)</t>
        </is>
      </c>
    </row>
    <row r="121">
      <c r="A121" t="n">
        <v>1426</v>
      </c>
      <c r="B121" t="inlineStr">
        <is>
          <t>Altavilla et al (2024)</t>
        </is>
      </c>
      <c r="C121" t="inlineStr">
        <is>
          <t>update</t>
        </is>
      </c>
      <c r="D121" t="inlineStr">
        <is>
          <t>staging</t>
        </is>
      </c>
      <c r="E121" t="inlineStr">
        <is>
          <t>computed</t>
        </is>
      </c>
      <c r="F121" t="inlineStr">
        <is>
          <t>staging_Altavilla_et_al_2024.csv</t>
        </is>
      </c>
      <c r="H121" t="n">
        <v>0</v>
      </c>
      <c r="I121" t="inlineStr">
        <is>
          <t>Altavilla et al (2024)</t>
        </is>
      </c>
    </row>
    <row r="122">
      <c r="A122" t="n">
        <v>1427</v>
      </c>
      <c r="B122" t="inlineStr">
        <is>
          <t>Altavilla et al (2024)</t>
        </is>
      </c>
      <c r="C122" t="inlineStr">
        <is>
          <t>update</t>
        </is>
      </c>
      <c r="D122" t="inlineStr">
        <is>
          <t>staging</t>
        </is>
      </c>
      <c r="E122" t="inlineStr">
        <is>
          <t>computed</t>
        </is>
      </c>
      <c r="F122" t="inlineStr">
        <is>
          <t>staging_Altavilla_et_al_2024.csv</t>
        </is>
      </c>
      <c r="H122" t="n">
        <v>0</v>
      </c>
      <c r="I122" t="inlineStr">
        <is>
          <t>Altavilla et al (2024)</t>
        </is>
      </c>
    </row>
    <row r="123">
      <c r="A123" t="n">
        <v>1428</v>
      </c>
      <c r="B123" t="inlineStr">
        <is>
          <t>Altavilla et al (2024)</t>
        </is>
      </c>
      <c r="C123" t="inlineStr">
        <is>
          <t>update</t>
        </is>
      </c>
      <c r="D123" t="inlineStr">
        <is>
          <t>staging</t>
        </is>
      </c>
      <c r="E123" t="inlineStr">
        <is>
          <t>computed</t>
        </is>
      </c>
      <c r="F123" t="inlineStr">
        <is>
          <t>staging_Altavilla_et_al_2024.csv</t>
        </is>
      </c>
      <c r="H123" t="n">
        <v>0</v>
      </c>
      <c r="I123" t="inlineStr">
        <is>
          <t>Altavilla et al (2024)</t>
        </is>
      </c>
    </row>
    <row r="124">
      <c r="A124" t="n">
        <v>1429</v>
      </c>
      <c r="B124" t="inlineStr">
        <is>
          <t>Altavilla et al (2024)</t>
        </is>
      </c>
      <c r="C124" t="inlineStr">
        <is>
          <t>update</t>
        </is>
      </c>
      <c r="D124" t="inlineStr">
        <is>
          <t>staging</t>
        </is>
      </c>
      <c r="E124" t="inlineStr">
        <is>
          <t>computed</t>
        </is>
      </c>
      <c r="F124" t="inlineStr">
        <is>
          <t>staging_Altavilla_et_al_2024.csv</t>
        </is>
      </c>
      <c r="H124" t="n">
        <v>0</v>
      </c>
      <c r="I124" t="inlineStr">
        <is>
          <t>Altavilla et al (2024)</t>
        </is>
      </c>
    </row>
    <row r="125">
      <c r="A125" t="n">
        <v>1430</v>
      </c>
      <c r="B125" t="inlineStr">
        <is>
          <t>Altavilla et al (2024)</t>
        </is>
      </c>
      <c r="C125" t="inlineStr">
        <is>
          <t>update</t>
        </is>
      </c>
      <c r="D125" t="inlineStr">
        <is>
          <t>staging</t>
        </is>
      </c>
      <c r="E125" t="inlineStr">
        <is>
          <t>computed</t>
        </is>
      </c>
      <c r="F125" t="inlineStr">
        <is>
          <t>staging_Altavilla_et_al_2024.csv</t>
        </is>
      </c>
      <c r="H125" t="n">
        <v>0</v>
      </c>
      <c r="I125" t="inlineStr">
        <is>
          <t>Altavilla et al (2024)</t>
        </is>
      </c>
    </row>
    <row r="126">
      <c r="A126" t="n">
        <v>1431</v>
      </c>
      <c r="B126" t="inlineStr">
        <is>
          <t>Altavilla et al (2024)</t>
        </is>
      </c>
      <c r="C126" t="inlineStr">
        <is>
          <t>update</t>
        </is>
      </c>
      <c r="D126" t="inlineStr">
        <is>
          <t>staging</t>
        </is>
      </c>
      <c r="E126" t="inlineStr">
        <is>
          <t>computed</t>
        </is>
      </c>
      <c r="F126" t="inlineStr">
        <is>
          <t>staging_Altavilla_et_al_2024.csv</t>
        </is>
      </c>
      <c r="H126" t="n">
        <v>0</v>
      </c>
      <c r="I126" t="inlineStr">
        <is>
          <t>Altavilla et al (2024)</t>
        </is>
      </c>
    </row>
    <row r="127">
      <c r="A127" t="n">
        <v>1432</v>
      </c>
      <c r="B127" t="inlineStr">
        <is>
          <t>Altavilla et al (2024)</t>
        </is>
      </c>
      <c r="C127" t="inlineStr">
        <is>
          <t>update</t>
        </is>
      </c>
      <c r="D127" t="inlineStr">
        <is>
          <t>staging</t>
        </is>
      </c>
      <c r="E127" t="inlineStr">
        <is>
          <t>computed</t>
        </is>
      </c>
      <c r="F127" t="inlineStr">
        <is>
          <t>staging_Altavilla_et_al_2024.csv</t>
        </is>
      </c>
      <c r="H127" t="n">
        <v>0</v>
      </c>
      <c r="I127" t="inlineStr">
        <is>
          <t>Altavilla et al (2024)</t>
        </is>
      </c>
    </row>
    <row r="128">
      <c r="A128" t="n">
        <v>1433</v>
      </c>
      <c r="B128" t="inlineStr">
        <is>
          <t>Altavilla et al (2024)</t>
        </is>
      </c>
      <c r="C128" t="inlineStr">
        <is>
          <t>update</t>
        </is>
      </c>
      <c r="D128" t="inlineStr">
        <is>
          <t>staging</t>
        </is>
      </c>
      <c r="E128" t="inlineStr">
        <is>
          <t>computed</t>
        </is>
      </c>
      <c r="F128" t="inlineStr">
        <is>
          <t>staging_Altavilla_et_al_2024.csv</t>
        </is>
      </c>
      <c r="H128" t="n">
        <v>0</v>
      </c>
      <c r="I128" t="inlineStr">
        <is>
          <t>Altavilla et al (2024)</t>
        </is>
      </c>
    </row>
    <row r="129">
      <c r="A129" t="n">
        <v>1434</v>
      </c>
      <c r="B129" t="inlineStr">
        <is>
          <t>Altavilla et al (2024)</t>
        </is>
      </c>
      <c r="C129" t="inlineStr">
        <is>
          <t>update</t>
        </is>
      </c>
      <c r="D129" t="inlineStr">
        <is>
          <t>staging</t>
        </is>
      </c>
      <c r="E129" t="inlineStr">
        <is>
          <t>computed</t>
        </is>
      </c>
      <c r="F129" t="inlineStr">
        <is>
          <t>staging_Altavilla_et_al_2024.csv</t>
        </is>
      </c>
      <c r="H129" t="n">
        <v>0</v>
      </c>
      <c r="I129" t="inlineStr">
        <is>
          <t>Altavilla et al (2024)</t>
        </is>
      </c>
    </row>
    <row r="130">
      <c r="A130" t="n">
        <v>1435</v>
      </c>
      <c r="B130" t="inlineStr">
        <is>
          <t>Altavilla et al (2024)</t>
        </is>
      </c>
      <c r="C130" t="inlineStr">
        <is>
          <t>update</t>
        </is>
      </c>
      <c r="D130" t="inlineStr">
        <is>
          <t>staging</t>
        </is>
      </c>
      <c r="E130" t="inlineStr">
        <is>
          <t>computed</t>
        </is>
      </c>
      <c r="F130" t="inlineStr">
        <is>
          <t>staging_Altavilla_et_al_2024.csv</t>
        </is>
      </c>
      <c r="H130" t="n">
        <v>0</v>
      </c>
      <c r="I130" t="inlineStr">
        <is>
          <t>Altavilla et al (2024)</t>
        </is>
      </c>
    </row>
    <row r="131">
      <c r="A131" t="n">
        <v>1436</v>
      </c>
      <c r="B131" t="inlineStr">
        <is>
          <t>Altavilla et al (2024)</t>
        </is>
      </c>
      <c r="C131" t="inlineStr">
        <is>
          <t>update</t>
        </is>
      </c>
      <c r="D131" t="inlineStr">
        <is>
          <t>staging</t>
        </is>
      </c>
      <c r="E131" t="inlineStr">
        <is>
          <t>computed</t>
        </is>
      </c>
      <c r="F131" t="inlineStr">
        <is>
          <t>staging_Altavilla_et_al_2024.csv</t>
        </is>
      </c>
      <c r="H131" t="n">
        <v>0</v>
      </c>
      <c r="I131" t="inlineStr">
        <is>
          <t>Altavilla et al (2024)</t>
        </is>
      </c>
    </row>
    <row r="132">
      <c r="A132" t="n">
        <v>1437</v>
      </c>
      <c r="B132" t="inlineStr">
        <is>
          <t>Altavilla et al (2024)</t>
        </is>
      </c>
      <c r="C132" t="inlineStr">
        <is>
          <t>update</t>
        </is>
      </c>
      <c r="D132" t="inlineStr">
        <is>
          <t>staging</t>
        </is>
      </c>
      <c r="E132" t="inlineStr">
        <is>
          <t>computed</t>
        </is>
      </c>
      <c r="F132" t="inlineStr">
        <is>
          <t>staging_Altavilla_et_al_2024.csv</t>
        </is>
      </c>
      <c r="H132" t="n">
        <v>0</v>
      </c>
      <c r="I132" t="inlineStr">
        <is>
          <t>Altavilla et al (2024)</t>
        </is>
      </c>
    </row>
    <row r="133">
      <c r="A133" t="n">
        <v>1438</v>
      </c>
      <c r="B133" t="inlineStr">
        <is>
          <t>Altavilla et al (2024)</t>
        </is>
      </c>
      <c r="C133" t="inlineStr">
        <is>
          <t>update</t>
        </is>
      </c>
      <c r="D133" t="inlineStr">
        <is>
          <t>staging</t>
        </is>
      </c>
      <c r="E133" t="inlineStr">
        <is>
          <t>computed</t>
        </is>
      </c>
      <c r="F133" t="inlineStr">
        <is>
          <t>staging_Altavilla_et_al_2024.csv</t>
        </is>
      </c>
      <c r="H133" t="n">
        <v>0</v>
      </c>
      <c r="I133" t="inlineStr">
        <is>
          <t>Altavilla et al (2024)</t>
        </is>
      </c>
    </row>
    <row r="134">
      <c r="A134" t="n">
        <v>1439</v>
      </c>
      <c r="B134" t="inlineStr">
        <is>
          <t>Altavilla et al (2024)</t>
        </is>
      </c>
      <c r="C134" t="inlineStr">
        <is>
          <t>update</t>
        </is>
      </c>
      <c r="D134" t="inlineStr">
        <is>
          <t>staging</t>
        </is>
      </c>
      <c r="E134" t="inlineStr">
        <is>
          <t>computed</t>
        </is>
      </c>
      <c r="F134" t="inlineStr">
        <is>
          <t>staging_Altavilla_et_al_2024.csv</t>
        </is>
      </c>
      <c r="H134" t="n">
        <v>0</v>
      </c>
      <c r="I134" t="inlineStr">
        <is>
          <t>Altavilla et al (2024)</t>
        </is>
      </c>
    </row>
    <row r="135">
      <c r="A135" t="n">
        <v>1440</v>
      </c>
      <c r="B135" t="inlineStr">
        <is>
          <t>Altavilla et al (2024)</t>
        </is>
      </c>
      <c r="C135" t="inlineStr">
        <is>
          <t>update</t>
        </is>
      </c>
      <c r="D135" t="inlineStr">
        <is>
          <t>staging</t>
        </is>
      </c>
      <c r="E135" t="inlineStr">
        <is>
          <t>computed</t>
        </is>
      </c>
      <c r="F135" t="inlineStr">
        <is>
          <t>staging_Altavilla_et_al_2024.csv</t>
        </is>
      </c>
      <c r="H135" t="n">
        <v>0</v>
      </c>
      <c r="I135" t="inlineStr">
        <is>
          <t>Altavilla et al (2024)</t>
        </is>
      </c>
    </row>
    <row r="136">
      <c r="A136" t="n">
        <v>1441</v>
      </c>
      <c r="B136" t="inlineStr">
        <is>
          <t>Altavilla et al (2024)</t>
        </is>
      </c>
      <c r="C136" t="inlineStr">
        <is>
          <t>update</t>
        </is>
      </c>
      <c r="D136" t="inlineStr">
        <is>
          <t>staging</t>
        </is>
      </c>
      <c r="E136" t="inlineStr">
        <is>
          <t>computed</t>
        </is>
      </c>
      <c r="F136" t="inlineStr">
        <is>
          <t>staging_Altavilla_et_al_2024.csv</t>
        </is>
      </c>
      <c r="H136" t="n">
        <v>0</v>
      </c>
      <c r="I136" t="inlineStr">
        <is>
          <t>Altavilla et al (2024)</t>
        </is>
      </c>
    </row>
    <row r="137">
      <c r="A137" t="n">
        <v>1442</v>
      </c>
      <c r="B137" t="inlineStr">
        <is>
          <t>Altavilla et al (2024)</t>
        </is>
      </c>
      <c r="C137" t="inlineStr">
        <is>
          <t>update</t>
        </is>
      </c>
      <c r="D137" t="inlineStr">
        <is>
          <t>staging</t>
        </is>
      </c>
      <c r="E137" t="inlineStr">
        <is>
          <t>computed</t>
        </is>
      </c>
      <c r="F137" t="inlineStr">
        <is>
          <t>staging_Altavilla_et_al_2024.csv</t>
        </is>
      </c>
      <c r="H137" t="n">
        <v>0</v>
      </c>
      <c r="I137" t="inlineStr">
        <is>
          <t>Altavilla et al (2024)</t>
        </is>
      </c>
    </row>
    <row r="138">
      <c r="A138" t="n">
        <v>1443</v>
      </c>
      <c r="B138" t="inlineStr">
        <is>
          <t>Altavilla et al (2024)</t>
        </is>
      </c>
      <c r="C138" t="inlineStr">
        <is>
          <t>update</t>
        </is>
      </c>
      <c r="D138" t="inlineStr">
        <is>
          <t>staging</t>
        </is>
      </c>
      <c r="E138" t="inlineStr">
        <is>
          <t>computed</t>
        </is>
      </c>
      <c r="F138" t="inlineStr">
        <is>
          <t>staging_Altavilla_et_al_2024.csv</t>
        </is>
      </c>
      <c r="H138" t="n">
        <v>0</v>
      </c>
      <c r="I138" t="inlineStr">
        <is>
          <t>Altavilla et al (2024)</t>
        </is>
      </c>
    </row>
    <row r="139">
      <c r="A139" t="n">
        <v>1444</v>
      </c>
      <c r="B139" t="inlineStr">
        <is>
          <t>Altavilla et al (2024)</t>
        </is>
      </c>
      <c r="C139" t="inlineStr">
        <is>
          <t>update</t>
        </is>
      </c>
      <c r="D139" t="inlineStr">
        <is>
          <t>staging</t>
        </is>
      </c>
      <c r="E139" t="inlineStr">
        <is>
          <t>computed</t>
        </is>
      </c>
      <c r="F139" t="inlineStr">
        <is>
          <t>staging_Altavilla_et_al_2024.csv</t>
        </is>
      </c>
      <c r="H139" t="n">
        <v>0</v>
      </c>
      <c r="I139" t="inlineStr">
        <is>
          <t>Altavilla et al (2024)</t>
        </is>
      </c>
    </row>
    <row r="140">
      <c r="A140" t="n">
        <v>1445</v>
      </c>
      <c r="B140" t="inlineStr">
        <is>
          <t>Altavilla et al (2024)</t>
        </is>
      </c>
      <c r="C140" t="inlineStr">
        <is>
          <t>update</t>
        </is>
      </c>
      <c r="D140" t="inlineStr">
        <is>
          <t>staging</t>
        </is>
      </c>
      <c r="E140" t="inlineStr">
        <is>
          <t>computed</t>
        </is>
      </c>
      <c r="F140" t="inlineStr">
        <is>
          <t>staging_Altavilla_et_al_2024.csv</t>
        </is>
      </c>
      <c r="H140" t="n">
        <v>0</v>
      </c>
      <c r="I140" t="inlineStr">
        <is>
          <t>Altavilla et al (2024)</t>
        </is>
      </c>
    </row>
    <row r="141">
      <c r="A141" t="n">
        <v>1446</v>
      </c>
      <c r="B141" t="inlineStr">
        <is>
          <t>Altavilla et al (2024)</t>
        </is>
      </c>
      <c r="C141" t="inlineStr">
        <is>
          <t>update</t>
        </is>
      </c>
      <c r="D141" t="inlineStr">
        <is>
          <t>staging</t>
        </is>
      </c>
      <c r="E141" t="inlineStr">
        <is>
          <t>computed</t>
        </is>
      </c>
      <c r="F141" t="inlineStr">
        <is>
          <t>staging_Altavilla_et_al_2024.csv</t>
        </is>
      </c>
      <c r="H141" t="n">
        <v>0</v>
      </c>
      <c r="I141" t="inlineStr">
        <is>
          <t>Altavilla et al (2024)</t>
        </is>
      </c>
    </row>
    <row r="142">
      <c r="A142" t="n">
        <v>1447</v>
      </c>
      <c r="B142" t="inlineStr">
        <is>
          <t>Altavilla et al (2024)</t>
        </is>
      </c>
      <c r="C142" t="inlineStr">
        <is>
          <t>update</t>
        </is>
      </c>
      <c r="D142" t="inlineStr">
        <is>
          <t>staging</t>
        </is>
      </c>
      <c r="E142" t="inlineStr">
        <is>
          <t>computed</t>
        </is>
      </c>
      <c r="F142" t="inlineStr">
        <is>
          <t>staging_Altavilla_et_al_2024.csv</t>
        </is>
      </c>
      <c r="H142" t="n">
        <v>0</v>
      </c>
      <c r="I142" t="inlineStr">
        <is>
          <t>Altavilla et al (2024)</t>
        </is>
      </c>
    </row>
    <row r="143">
      <c r="A143" t="n">
        <v>1448</v>
      </c>
      <c r="B143" t="inlineStr">
        <is>
          <t>Altavilla et al (2024)</t>
        </is>
      </c>
      <c r="C143" t="inlineStr">
        <is>
          <t>update</t>
        </is>
      </c>
      <c r="D143" t="inlineStr">
        <is>
          <t>staging</t>
        </is>
      </c>
      <c r="E143" t="inlineStr">
        <is>
          <t>computed</t>
        </is>
      </c>
      <c r="F143" t="inlineStr">
        <is>
          <t>staging_Altavilla_et_al_2024.csv</t>
        </is>
      </c>
      <c r="H143" t="n">
        <v>0</v>
      </c>
      <c r="I143" t="inlineStr">
        <is>
          <t>Altavilla et al (2024)</t>
        </is>
      </c>
    </row>
    <row r="144">
      <c r="A144" t="n">
        <v>1449</v>
      </c>
      <c r="B144" t="inlineStr">
        <is>
          <t>Altavilla et al (2024)</t>
        </is>
      </c>
      <c r="C144" t="inlineStr">
        <is>
          <t>update</t>
        </is>
      </c>
      <c r="D144" t="inlineStr">
        <is>
          <t>staging</t>
        </is>
      </c>
      <c r="E144" t="inlineStr">
        <is>
          <t>computed</t>
        </is>
      </c>
      <c r="F144" t="inlineStr">
        <is>
          <t>staging_Altavilla_et_al_2024.csv</t>
        </is>
      </c>
      <c r="H144" t="n">
        <v>0</v>
      </c>
      <c r="I144" t="inlineStr">
        <is>
          <t>Altavilla et al (2024)</t>
        </is>
      </c>
    </row>
    <row r="145">
      <c r="A145" t="n">
        <v>1450</v>
      </c>
      <c r="B145" t="inlineStr">
        <is>
          <t>Altavilla et al (2024)</t>
        </is>
      </c>
      <c r="C145" t="inlineStr">
        <is>
          <t>update</t>
        </is>
      </c>
      <c r="D145" t="inlineStr">
        <is>
          <t>staging</t>
        </is>
      </c>
      <c r="E145" t="inlineStr">
        <is>
          <t>computed</t>
        </is>
      </c>
      <c r="F145" t="inlineStr">
        <is>
          <t>staging_Altavilla_et_al_2024.csv</t>
        </is>
      </c>
      <c r="H145" t="n">
        <v>0</v>
      </c>
      <c r="I145" t="inlineStr">
        <is>
          <t>Altavilla et al (2024)</t>
        </is>
      </c>
    </row>
    <row r="146">
      <c r="A146" t="n">
        <v>1451</v>
      </c>
      <c r="B146" t="inlineStr">
        <is>
          <t>Altavilla et al (2024)</t>
        </is>
      </c>
      <c r="C146" t="inlineStr">
        <is>
          <t>update</t>
        </is>
      </c>
      <c r="D146" t="inlineStr">
        <is>
          <t>staging</t>
        </is>
      </c>
      <c r="E146" t="inlineStr">
        <is>
          <t>computed</t>
        </is>
      </c>
      <c r="F146" t="inlineStr">
        <is>
          <t>staging_Altavilla_et_al_2024.csv</t>
        </is>
      </c>
      <c r="H146" t="n">
        <v>0</v>
      </c>
      <c r="I146" t="inlineStr">
        <is>
          <t>Altavilla et al (2024)</t>
        </is>
      </c>
    </row>
    <row r="147">
      <c r="A147" t="n">
        <v>1452</v>
      </c>
      <c r="B147" t="inlineStr">
        <is>
          <t>Altavilla et al (2024)</t>
        </is>
      </c>
      <c r="C147" t="inlineStr">
        <is>
          <t>update</t>
        </is>
      </c>
      <c r="D147" t="inlineStr">
        <is>
          <t>staging</t>
        </is>
      </c>
      <c r="E147" t="inlineStr">
        <is>
          <t>computed</t>
        </is>
      </c>
      <c r="F147" t="inlineStr">
        <is>
          <t>staging_Altavilla_et_al_2024.csv</t>
        </is>
      </c>
      <c r="H147" t="n">
        <v>0</v>
      </c>
      <c r="I147" t="inlineStr">
        <is>
          <t>Altavilla et al (2024)</t>
        </is>
      </c>
    </row>
    <row r="148">
      <c r="A148" t="n">
        <v>1453</v>
      </c>
      <c r="B148" t="inlineStr">
        <is>
          <t>Altavilla et al (2024)</t>
        </is>
      </c>
      <c r="C148" t="inlineStr">
        <is>
          <t>update</t>
        </is>
      </c>
      <c r="D148" t="inlineStr">
        <is>
          <t>staging</t>
        </is>
      </c>
      <c r="E148" t="inlineStr">
        <is>
          <t>computed</t>
        </is>
      </c>
      <c r="F148" t="inlineStr">
        <is>
          <t>staging_Altavilla_et_al_2024.csv</t>
        </is>
      </c>
      <c r="H148" t="n">
        <v>0</v>
      </c>
      <c r="I148" t="inlineStr">
        <is>
          <t>Altavilla et al (2024)</t>
        </is>
      </c>
    </row>
    <row r="149">
      <c r="A149" t="n">
        <v>1454</v>
      </c>
      <c r="B149" t="inlineStr">
        <is>
          <t>Altavilla et al (2024)</t>
        </is>
      </c>
      <c r="C149" t="inlineStr">
        <is>
          <t>update</t>
        </is>
      </c>
      <c r="D149" t="inlineStr">
        <is>
          <t>staging</t>
        </is>
      </c>
      <c r="E149" t="inlineStr">
        <is>
          <t>computed</t>
        </is>
      </c>
      <c r="F149" t="inlineStr">
        <is>
          <t>staging_Altavilla_et_al_2024.csv</t>
        </is>
      </c>
      <c r="H149" t="n">
        <v>0</v>
      </c>
      <c r="I149" t="inlineStr">
        <is>
          <t>Altavilla et al (2024)</t>
        </is>
      </c>
    </row>
    <row r="150">
      <c r="A150" t="n">
        <v>1455</v>
      </c>
      <c r="B150" t="inlineStr">
        <is>
          <t>Altavilla et al (2024)</t>
        </is>
      </c>
      <c r="C150" t="inlineStr">
        <is>
          <t>update</t>
        </is>
      </c>
      <c r="D150" t="inlineStr">
        <is>
          <t>staging</t>
        </is>
      </c>
      <c r="E150" t="inlineStr">
        <is>
          <t>computed</t>
        </is>
      </c>
      <c r="F150" t="inlineStr">
        <is>
          <t>staging_Altavilla_et_al_2024.csv</t>
        </is>
      </c>
      <c r="H150" t="n">
        <v>0</v>
      </c>
      <c r="I150" t="inlineStr">
        <is>
          <t>Altavilla et al (2024)</t>
        </is>
      </c>
    </row>
    <row r="151">
      <c r="A151" t="n">
        <v>1456</v>
      </c>
      <c r="B151" t="inlineStr">
        <is>
          <t>Altavilla et al (2024)</t>
        </is>
      </c>
      <c r="C151" t="inlineStr">
        <is>
          <t>update</t>
        </is>
      </c>
      <c r="D151" t="inlineStr">
        <is>
          <t>staging</t>
        </is>
      </c>
      <c r="E151" t="inlineStr">
        <is>
          <t>computed</t>
        </is>
      </c>
      <c r="F151" t="inlineStr">
        <is>
          <t>staging_Altavilla_et_al_2024.csv</t>
        </is>
      </c>
      <c r="H151" t="n">
        <v>0</v>
      </c>
      <c r="I151" t="inlineStr">
        <is>
          <t>Altavilla et al (2024)</t>
        </is>
      </c>
    </row>
    <row r="152">
      <c r="A152" t="n">
        <v>1457</v>
      </c>
      <c r="B152" t="inlineStr">
        <is>
          <t>Altavilla et al (2024)</t>
        </is>
      </c>
      <c r="C152" t="inlineStr">
        <is>
          <t>update</t>
        </is>
      </c>
      <c r="D152" t="inlineStr">
        <is>
          <t>staging</t>
        </is>
      </c>
      <c r="E152" t="inlineStr">
        <is>
          <t>computed</t>
        </is>
      </c>
      <c r="F152" t="inlineStr">
        <is>
          <t>staging_Altavilla_et_al_2024.csv</t>
        </is>
      </c>
      <c r="H152" t="n">
        <v>0</v>
      </c>
      <c r="I152" t="inlineStr">
        <is>
          <t>Altavilla et al (2024)</t>
        </is>
      </c>
    </row>
    <row r="153">
      <c r="A153" t="n">
        <v>1458</v>
      </c>
      <c r="B153" t="inlineStr">
        <is>
          <t>Altavilla et al (2024)</t>
        </is>
      </c>
      <c r="C153" t="inlineStr">
        <is>
          <t>update</t>
        </is>
      </c>
      <c r="D153" t="inlineStr">
        <is>
          <t>staging</t>
        </is>
      </c>
      <c r="E153" t="inlineStr">
        <is>
          <t>computed</t>
        </is>
      </c>
      <c r="F153" t="inlineStr">
        <is>
          <t>staging_Altavilla_et_al_2024.csv</t>
        </is>
      </c>
      <c r="H153" t="n">
        <v>0</v>
      </c>
      <c r="I153" t="inlineStr">
        <is>
          <t>Altavilla et al (2024)</t>
        </is>
      </c>
    </row>
    <row r="154">
      <c r="A154" t="n">
        <v>1459</v>
      </c>
      <c r="B154" t="inlineStr">
        <is>
          <t>Altavilla et al (2024)</t>
        </is>
      </c>
      <c r="C154" t="inlineStr">
        <is>
          <t>update</t>
        </is>
      </c>
      <c r="D154" t="inlineStr">
        <is>
          <t>staging</t>
        </is>
      </c>
      <c r="E154" t="inlineStr">
        <is>
          <t>computed</t>
        </is>
      </c>
      <c r="F154" t="inlineStr">
        <is>
          <t>staging_Altavilla_et_al_2024.csv</t>
        </is>
      </c>
      <c r="H154" t="n">
        <v>0</v>
      </c>
      <c r="I154" t="inlineStr">
        <is>
          <t>Altavilla et al (2024)</t>
        </is>
      </c>
    </row>
    <row r="155">
      <c r="A155" t="n">
        <v>1460</v>
      </c>
      <c r="B155" t="inlineStr">
        <is>
          <t>Altavilla et al (2024)</t>
        </is>
      </c>
      <c r="C155" t="inlineStr">
        <is>
          <t>update</t>
        </is>
      </c>
      <c r="D155" t="inlineStr">
        <is>
          <t>staging</t>
        </is>
      </c>
      <c r="E155" t="inlineStr">
        <is>
          <t>computed</t>
        </is>
      </c>
      <c r="F155" t="inlineStr">
        <is>
          <t>staging_Altavilla_et_al_2024.csv</t>
        </is>
      </c>
      <c r="H155" t="n">
        <v>0</v>
      </c>
      <c r="I155" t="inlineStr">
        <is>
          <t>Altavilla et al (2024)</t>
        </is>
      </c>
    </row>
    <row r="156">
      <c r="A156" t="n">
        <v>1461</v>
      </c>
      <c r="B156" t="inlineStr">
        <is>
          <t>Altavilla et al (2024)</t>
        </is>
      </c>
      <c r="C156" t="inlineStr">
        <is>
          <t>update</t>
        </is>
      </c>
      <c r="D156" t="inlineStr">
        <is>
          <t>staging</t>
        </is>
      </c>
      <c r="E156" t="inlineStr">
        <is>
          <t>computed</t>
        </is>
      </c>
      <c r="F156" t="inlineStr">
        <is>
          <t>staging_Altavilla_et_al_2024.csv</t>
        </is>
      </c>
      <c r="H156" t="n">
        <v>0</v>
      </c>
      <c r="I156" t="inlineStr">
        <is>
          <t>Altavilla et al (2024)</t>
        </is>
      </c>
    </row>
    <row r="157">
      <c r="A157" t="n">
        <v>1462</v>
      </c>
      <c r="B157" t="inlineStr">
        <is>
          <t>Altavilla et al (2024)</t>
        </is>
      </c>
      <c r="C157" t="inlineStr">
        <is>
          <t>update</t>
        </is>
      </c>
      <c r="D157" t="inlineStr">
        <is>
          <t>staging</t>
        </is>
      </c>
      <c r="E157" t="inlineStr">
        <is>
          <t>computed</t>
        </is>
      </c>
      <c r="F157" t="inlineStr">
        <is>
          <t>staging_Altavilla_et_al_2024.csv</t>
        </is>
      </c>
      <c r="H157" t="n">
        <v>0</v>
      </c>
      <c r="I157" t="inlineStr">
        <is>
          <t>Altavilla et al (2024)</t>
        </is>
      </c>
    </row>
    <row r="158">
      <c r="A158" t="n">
        <v>1463</v>
      </c>
      <c r="B158" t="inlineStr">
        <is>
          <t>Altavilla et al (2024)</t>
        </is>
      </c>
      <c r="C158" t="inlineStr">
        <is>
          <t>update</t>
        </is>
      </c>
      <c r="D158" t="inlineStr">
        <is>
          <t>staging</t>
        </is>
      </c>
      <c r="E158" t="inlineStr">
        <is>
          <t>computed</t>
        </is>
      </c>
      <c r="F158" t="inlineStr">
        <is>
          <t>staging_Altavilla_et_al_2024.csv</t>
        </is>
      </c>
      <c r="H158" t="n">
        <v>0</v>
      </c>
      <c r="I158" t="inlineStr">
        <is>
          <t>Altavilla et al (2024)</t>
        </is>
      </c>
    </row>
    <row r="159">
      <c r="A159" t="n">
        <v>1464</v>
      </c>
      <c r="B159" t="inlineStr">
        <is>
          <t>Altavilla et al (2024)</t>
        </is>
      </c>
      <c r="C159" t="inlineStr">
        <is>
          <t>update</t>
        </is>
      </c>
      <c r="D159" t="inlineStr">
        <is>
          <t>staging</t>
        </is>
      </c>
      <c r="E159" t="inlineStr">
        <is>
          <t>computed</t>
        </is>
      </c>
      <c r="F159" t="inlineStr">
        <is>
          <t>staging_Altavilla_et_al_2024.csv</t>
        </is>
      </c>
      <c r="H159" t="n">
        <v>0</v>
      </c>
      <c r="I159" t="inlineStr">
        <is>
          <t>Altavilla et al (2024)</t>
        </is>
      </c>
    </row>
    <row r="160">
      <c r="A160" t="n">
        <v>1465</v>
      </c>
      <c r="B160" t="inlineStr">
        <is>
          <t>Altavilla et al (2024)</t>
        </is>
      </c>
      <c r="C160" t="inlineStr">
        <is>
          <t>update</t>
        </is>
      </c>
      <c r="D160" t="inlineStr">
        <is>
          <t>staging</t>
        </is>
      </c>
      <c r="E160" t="inlineStr">
        <is>
          <t>computed</t>
        </is>
      </c>
      <c r="F160" t="inlineStr">
        <is>
          <t>staging_Altavilla_et_al_2024.csv</t>
        </is>
      </c>
      <c r="H160" t="n">
        <v>0</v>
      </c>
      <c r="I160" t="inlineStr">
        <is>
          <t>Altavilla et al (2024)</t>
        </is>
      </c>
    </row>
    <row r="161">
      <c r="A161" t="n">
        <v>1466</v>
      </c>
      <c r="B161" t="inlineStr">
        <is>
          <t>Altavilla et al (2024)</t>
        </is>
      </c>
      <c r="C161" t="inlineStr">
        <is>
          <t>update</t>
        </is>
      </c>
      <c r="D161" t="inlineStr">
        <is>
          <t>staging</t>
        </is>
      </c>
      <c r="E161" t="inlineStr">
        <is>
          <t>computed</t>
        </is>
      </c>
      <c r="F161" t="inlineStr">
        <is>
          <t>staging_Altavilla_et_al_2024.csv</t>
        </is>
      </c>
      <c r="H161" t="n">
        <v>0</v>
      </c>
      <c r="I161" t="inlineStr">
        <is>
          <t>Altavilla et al (2024)</t>
        </is>
      </c>
    </row>
    <row r="162">
      <c r="A162" t="n">
        <v>1467</v>
      </c>
      <c r="B162" t="inlineStr">
        <is>
          <t>Altavilla et al (2024)</t>
        </is>
      </c>
      <c r="C162" t="inlineStr">
        <is>
          <t>update</t>
        </is>
      </c>
      <c r="D162" t="inlineStr">
        <is>
          <t>staging</t>
        </is>
      </c>
      <c r="E162" t="inlineStr">
        <is>
          <t>computed</t>
        </is>
      </c>
      <c r="F162" t="inlineStr">
        <is>
          <t>staging_Altavilla_et_al_2024.csv</t>
        </is>
      </c>
      <c r="H162" t="n">
        <v>0</v>
      </c>
      <c r="I162" t="inlineStr">
        <is>
          <t>Altavilla et al (2024)</t>
        </is>
      </c>
    </row>
    <row r="163">
      <c r="A163" t="n">
        <v>1468</v>
      </c>
      <c r="B163" t="inlineStr">
        <is>
          <t>Altavilla et al (2024)</t>
        </is>
      </c>
      <c r="C163" t="inlineStr">
        <is>
          <t>update</t>
        </is>
      </c>
      <c r="D163" t="inlineStr">
        <is>
          <t>staging</t>
        </is>
      </c>
      <c r="E163" t="inlineStr">
        <is>
          <t>computed</t>
        </is>
      </c>
      <c r="F163" t="inlineStr">
        <is>
          <t>staging_Altavilla_et_al_2024.csv</t>
        </is>
      </c>
      <c r="H163" t="n">
        <v>0</v>
      </c>
      <c r="I163" t="inlineStr">
        <is>
          <t>Altavilla et al (2024)</t>
        </is>
      </c>
    </row>
    <row r="164">
      <c r="A164" t="n">
        <v>1469</v>
      </c>
      <c r="B164" t="inlineStr">
        <is>
          <t>Altavilla et al (2024)</t>
        </is>
      </c>
      <c r="C164" t="inlineStr">
        <is>
          <t>update</t>
        </is>
      </c>
      <c r="D164" t="inlineStr">
        <is>
          <t>staging</t>
        </is>
      </c>
      <c r="E164" t="inlineStr">
        <is>
          <t>computed</t>
        </is>
      </c>
      <c r="F164" t="inlineStr">
        <is>
          <t>staging_Altavilla_et_al_2024.csv</t>
        </is>
      </c>
      <c r="H164" t="n">
        <v>0</v>
      </c>
      <c r="I164" t="inlineStr">
        <is>
          <t>Altavilla et al (2024)</t>
        </is>
      </c>
    </row>
    <row r="165">
      <c r="A165" t="n">
        <v>1470</v>
      </c>
      <c r="B165" t="inlineStr">
        <is>
          <t>Altavilla et al (2024)</t>
        </is>
      </c>
      <c r="C165" t="inlineStr">
        <is>
          <t>update</t>
        </is>
      </c>
      <c r="D165" t="inlineStr">
        <is>
          <t>staging</t>
        </is>
      </c>
      <c r="E165" t="inlineStr">
        <is>
          <t>computed</t>
        </is>
      </c>
      <c r="F165" t="inlineStr">
        <is>
          <t>staging_Altavilla_et_al_2024.csv</t>
        </is>
      </c>
      <c r="H165" t="n">
        <v>0</v>
      </c>
      <c r="I165" t="inlineStr">
        <is>
          <t>Altavilla et al (2024)</t>
        </is>
      </c>
    </row>
    <row r="166">
      <c r="A166" t="n">
        <v>1471</v>
      </c>
      <c r="B166" t="inlineStr">
        <is>
          <t>Altavilla et al (2024)</t>
        </is>
      </c>
      <c r="C166" t="inlineStr">
        <is>
          <t>update</t>
        </is>
      </c>
      <c r="D166" t="inlineStr">
        <is>
          <t>staging</t>
        </is>
      </c>
      <c r="E166" t="inlineStr">
        <is>
          <t>computed</t>
        </is>
      </c>
      <c r="F166" t="inlineStr">
        <is>
          <t>staging_Altavilla_et_al_2024.csv</t>
        </is>
      </c>
      <c r="H166" t="n">
        <v>0</v>
      </c>
      <c r="I166" t="inlineStr">
        <is>
          <t>Altavilla et al (2024)</t>
        </is>
      </c>
    </row>
    <row r="167">
      <c r="A167" t="n">
        <v>1472</v>
      </c>
      <c r="B167" t="inlineStr">
        <is>
          <t>Altavilla et al (2024)</t>
        </is>
      </c>
      <c r="C167" t="inlineStr">
        <is>
          <t>update</t>
        </is>
      </c>
      <c r="D167" t="inlineStr">
        <is>
          <t>staging</t>
        </is>
      </c>
      <c r="E167" t="inlineStr">
        <is>
          <t>computed</t>
        </is>
      </c>
      <c r="F167" t="inlineStr">
        <is>
          <t>staging_Altavilla_et_al_2024.csv</t>
        </is>
      </c>
      <c r="H167" t="n">
        <v>0</v>
      </c>
      <c r="I167" t="inlineStr">
        <is>
          <t>Altavilla et al (2024)</t>
        </is>
      </c>
    </row>
    <row r="168">
      <c r="A168" t="n">
        <v>1473</v>
      </c>
      <c r="B168" t="inlineStr">
        <is>
          <t>Altavilla et al (2024)</t>
        </is>
      </c>
      <c r="C168" t="inlineStr">
        <is>
          <t>update</t>
        </is>
      </c>
      <c r="D168" t="inlineStr">
        <is>
          <t>staging</t>
        </is>
      </c>
      <c r="E168" t="inlineStr">
        <is>
          <t>computed</t>
        </is>
      </c>
      <c r="F168" t="inlineStr">
        <is>
          <t>staging_Altavilla_et_al_2024.csv</t>
        </is>
      </c>
      <c r="H168" t="n">
        <v>0</v>
      </c>
      <c r="I168" t="inlineStr">
        <is>
          <t>Altavilla et al (2024)</t>
        </is>
      </c>
    </row>
    <row r="169">
      <c r="A169" t="n">
        <v>1474</v>
      </c>
      <c r="B169" t="inlineStr">
        <is>
          <t>Altavilla et al (2024)</t>
        </is>
      </c>
      <c r="C169" t="inlineStr">
        <is>
          <t>update</t>
        </is>
      </c>
      <c r="D169" t="inlineStr">
        <is>
          <t>staging</t>
        </is>
      </c>
      <c r="E169" t="inlineStr">
        <is>
          <t>computed</t>
        </is>
      </c>
      <c r="F169" t="inlineStr">
        <is>
          <t>staging_Altavilla_et_al_2024.csv</t>
        </is>
      </c>
      <c r="H169" t="n">
        <v>0</v>
      </c>
      <c r="I169" t="inlineStr">
        <is>
          <t>Altavilla et al (2024)</t>
        </is>
      </c>
    </row>
    <row r="170">
      <c r="A170" t="n">
        <v>1475</v>
      </c>
      <c r="B170" t="inlineStr">
        <is>
          <t>Altavilla et al (2024)</t>
        </is>
      </c>
      <c r="C170" t="inlineStr">
        <is>
          <t>update</t>
        </is>
      </c>
      <c r="D170" t="inlineStr">
        <is>
          <t>staging</t>
        </is>
      </c>
      <c r="E170" t="inlineStr">
        <is>
          <t>computed</t>
        </is>
      </c>
      <c r="F170" t="inlineStr">
        <is>
          <t>staging_Altavilla_et_al_2024.csv</t>
        </is>
      </c>
      <c r="H170" t="n">
        <v>0</v>
      </c>
      <c r="I170" t="inlineStr">
        <is>
          <t>Altavilla et al (2024)</t>
        </is>
      </c>
    </row>
    <row r="171">
      <c r="A171" t="n">
        <v>1476</v>
      </c>
      <c r="B171" t="inlineStr">
        <is>
          <t>Altavilla et al (2024)</t>
        </is>
      </c>
      <c r="C171" t="inlineStr">
        <is>
          <t>update</t>
        </is>
      </c>
      <c r="D171" t="inlineStr">
        <is>
          <t>staging</t>
        </is>
      </c>
      <c r="E171" t="inlineStr">
        <is>
          <t>computed</t>
        </is>
      </c>
      <c r="F171" t="inlineStr">
        <is>
          <t>staging_Altavilla_et_al_2024.csv</t>
        </is>
      </c>
      <c r="H171" t="n">
        <v>0</v>
      </c>
      <c r="I171" t="inlineStr">
        <is>
          <t>Altavilla et al (2024)</t>
        </is>
      </c>
    </row>
    <row r="172">
      <c r="A172" t="n">
        <v>1477</v>
      </c>
      <c r="B172" t="inlineStr">
        <is>
          <t>Altavilla et al (2024)</t>
        </is>
      </c>
      <c r="C172" t="inlineStr">
        <is>
          <t>update</t>
        </is>
      </c>
      <c r="D172" t="inlineStr">
        <is>
          <t>staging</t>
        </is>
      </c>
      <c r="E172" t="inlineStr">
        <is>
          <t>computed</t>
        </is>
      </c>
      <c r="F172" t="inlineStr">
        <is>
          <t>staging_Altavilla_et_al_2024.csv</t>
        </is>
      </c>
      <c r="H172" t="n">
        <v>0</v>
      </c>
      <c r="I172" t="inlineStr">
        <is>
          <t>Altavilla et al (2024)</t>
        </is>
      </c>
    </row>
    <row r="173">
      <c r="A173" t="n">
        <v>1478</v>
      </c>
      <c r="B173" t="inlineStr">
        <is>
          <t>Altavilla et al (2024)</t>
        </is>
      </c>
      <c r="C173" t="inlineStr">
        <is>
          <t>update</t>
        </is>
      </c>
      <c r="D173" t="inlineStr">
        <is>
          <t>staging</t>
        </is>
      </c>
      <c r="E173" t="inlineStr">
        <is>
          <t>computed</t>
        </is>
      </c>
      <c r="F173" t="inlineStr">
        <is>
          <t>staging_Altavilla_et_al_2024.csv</t>
        </is>
      </c>
      <c r="H173" t="n">
        <v>0</v>
      </c>
      <c r="I173" t="inlineStr">
        <is>
          <t>Altavilla et al (2024)</t>
        </is>
      </c>
    </row>
    <row r="174">
      <c r="A174" t="n">
        <v>1479</v>
      </c>
      <c r="B174" t="inlineStr">
        <is>
          <t>Altavilla et al (2024)</t>
        </is>
      </c>
      <c r="C174" t="inlineStr">
        <is>
          <t>update</t>
        </is>
      </c>
      <c r="D174" t="inlineStr">
        <is>
          <t>staging</t>
        </is>
      </c>
      <c r="E174" t="inlineStr">
        <is>
          <t>computed</t>
        </is>
      </c>
      <c r="F174" t="inlineStr">
        <is>
          <t>staging_Altavilla_et_al_2024.csv</t>
        </is>
      </c>
      <c r="H174" t="n">
        <v>0</v>
      </c>
      <c r="I174" t="inlineStr">
        <is>
          <t>Altavilla et al (2024)</t>
        </is>
      </c>
    </row>
    <row r="175">
      <c r="A175" t="n">
        <v>1480</v>
      </c>
      <c r="B175" t="inlineStr">
        <is>
          <t>Apergis et al (2022)</t>
        </is>
      </c>
      <c r="C175" t="inlineStr">
        <is>
          <t>rescreen</t>
        </is>
      </c>
      <c r="D175" t="inlineStr">
        <is>
          <t>staging</t>
        </is>
      </c>
      <c r="E175" t="inlineStr">
        <is>
          <t>star-bound</t>
        </is>
      </c>
      <c r="F175" t="inlineStr">
        <is>
          <t>staging_Apergis_et_al_2022.csv</t>
        </is>
      </c>
      <c r="H175" t="n">
        <v>0</v>
      </c>
      <c r="I175" t="inlineStr">
        <is>
          <t>Apergis et al (2022)</t>
        </is>
      </c>
    </row>
    <row r="176">
      <c r="A176" t="n">
        <v>1481</v>
      </c>
      <c r="B176" t="inlineStr">
        <is>
          <t>Apergis et al (2022)</t>
        </is>
      </c>
      <c r="C176" t="inlineStr">
        <is>
          <t>rescreen</t>
        </is>
      </c>
      <c r="D176" t="inlineStr">
        <is>
          <t>staging</t>
        </is>
      </c>
      <c r="E176" t="inlineStr">
        <is>
          <t>star-bound</t>
        </is>
      </c>
      <c r="F176" t="inlineStr">
        <is>
          <t>staging_Apergis_et_al_2022.csv</t>
        </is>
      </c>
      <c r="H176" t="n">
        <v>0</v>
      </c>
      <c r="I176" t="inlineStr">
        <is>
          <t>Apergis et al (2022)</t>
        </is>
      </c>
    </row>
    <row r="177">
      <c r="A177" t="n">
        <v>1482</v>
      </c>
      <c r="B177" t="inlineStr">
        <is>
          <t>Atif, Ali (2021)</t>
        </is>
      </c>
      <c r="C177" t="inlineStr">
        <is>
          <t>original</t>
        </is>
      </c>
      <c r="D177" t="inlineStr">
        <is>
          <t>staging</t>
        </is>
      </c>
      <c r="E177" t="inlineStr">
        <is>
          <t>computed</t>
        </is>
      </c>
      <c r="F177" t="inlineStr">
        <is>
          <t>staging_Atif_Ali_2021.csv</t>
        </is>
      </c>
      <c r="H177" t="n">
        <v>0</v>
      </c>
      <c r="I177" t="inlineStr">
        <is>
          <t>Atif, Ali (2021)</t>
        </is>
      </c>
    </row>
    <row r="178">
      <c r="A178" t="n">
        <v>1483</v>
      </c>
      <c r="B178" t="inlineStr">
        <is>
          <t>Atif, Ali (2021)</t>
        </is>
      </c>
      <c r="C178" t="inlineStr">
        <is>
          <t>original</t>
        </is>
      </c>
      <c r="D178" t="inlineStr">
        <is>
          <t>staging</t>
        </is>
      </c>
      <c r="E178" t="inlineStr">
        <is>
          <t>computed</t>
        </is>
      </c>
      <c r="F178" t="inlineStr">
        <is>
          <t>staging_Atif_Ali_2021.csv</t>
        </is>
      </c>
      <c r="H178" t="n">
        <v>0</v>
      </c>
      <c r="I178" t="inlineStr">
        <is>
          <t>Atif, Ali (2021)</t>
        </is>
      </c>
    </row>
    <row r="179">
      <c r="A179" t="n">
        <v>1484</v>
      </c>
      <c r="B179" t="inlineStr">
        <is>
          <t>Attig et al (2025)</t>
        </is>
      </c>
      <c r="C179" t="inlineStr">
        <is>
          <t>update</t>
        </is>
      </c>
      <c r="D179" t="inlineStr">
        <is>
          <t>staging</t>
        </is>
      </c>
      <c r="E179" t="inlineStr">
        <is>
          <t>computed</t>
        </is>
      </c>
      <c r="F179" t="inlineStr">
        <is>
          <t>staging_Attig_et_al_2025.csv</t>
        </is>
      </c>
      <c r="H179" t="n">
        <v>0</v>
      </c>
      <c r="I179" t="inlineStr">
        <is>
          <t>Attig et al (2025)</t>
        </is>
      </c>
    </row>
    <row r="180">
      <c r="A180" t="n">
        <v>1485</v>
      </c>
      <c r="B180" t="inlineStr">
        <is>
          <t>Attig et al (2025)</t>
        </is>
      </c>
      <c r="C180" t="inlineStr">
        <is>
          <t>update</t>
        </is>
      </c>
      <c r="D180" t="inlineStr">
        <is>
          <t>staging</t>
        </is>
      </c>
      <c r="E180" t="inlineStr">
        <is>
          <t>computed</t>
        </is>
      </c>
      <c r="F180" t="inlineStr">
        <is>
          <t>staging_Attig_et_al_2025.csv</t>
        </is>
      </c>
      <c r="H180" t="n">
        <v>0</v>
      </c>
      <c r="I180" t="inlineStr">
        <is>
          <t>Attig et al (2025)</t>
        </is>
      </c>
    </row>
    <row r="181">
      <c r="A181" t="n">
        <v>1486</v>
      </c>
      <c r="B181" t="inlineStr">
        <is>
          <t>Attig et al (2025)</t>
        </is>
      </c>
      <c r="C181" t="inlineStr">
        <is>
          <t>update</t>
        </is>
      </c>
      <c r="D181" t="inlineStr">
        <is>
          <t>staging</t>
        </is>
      </c>
      <c r="E181" t="inlineStr">
        <is>
          <t>computed</t>
        </is>
      </c>
      <c r="F181" t="inlineStr">
        <is>
          <t>staging_Attig_et_al_2025.csv</t>
        </is>
      </c>
      <c r="H181" t="n">
        <v>0</v>
      </c>
      <c r="I181" t="inlineStr">
        <is>
          <t>Attig et al (2025)</t>
        </is>
      </c>
    </row>
    <row r="182">
      <c r="A182" t="n">
        <v>1487</v>
      </c>
      <c r="B182" t="inlineStr">
        <is>
          <t>Attig et al (2025)</t>
        </is>
      </c>
      <c r="C182" t="inlineStr">
        <is>
          <t>update</t>
        </is>
      </c>
      <c r="D182" t="inlineStr">
        <is>
          <t>staging</t>
        </is>
      </c>
      <c r="E182" t="inlineStr">
        <is>
          <t>computed</t>
        </is>
      </c>
      <c r="F182" t="inlineStr">
        <is>
          <t>staging_Attig_et_al_2025.csv</t>
        </is>
      </c>
      <c r="H182" t="n">
        <v>0</v>
      </c>
      <c r="I182" t="inlineStr">
        <is>
          <t>Attig et al (2025)</t>
        </is>
      </c>
    </row>
    <row r="183">
      <c r="A183" t="n">
        <v>1488</v>
      </c>
      <c r="B183" t="inlineStr">
        <is>
          <t>Attig et al (2025)</t>
        </is>
      </c>
      <c r="C183" t="inlineStr">
        <is>
          <t>update</t>
        </is>
      </c>
      <c r="D183" t="inlineStr">
        <is>
          <t>staging</t>
        </is>
      </c>
      <c r="E183" t="inlineStr">
        <is>
          <t>computed</t>
        </is>
      </c>
      <c r="F183" t="inlineStr">
        <is>
          <t>staging_Attig_et_al_2025.csv</t>
        </is>
      </c>
      <c r="H183" t="n">
        <v>0</v>
      </c>
      <c r="I183" t="inlineStr">
        <is>
          <t>Attig et al (2025)</t>
        </is>
      </c>
    </row>
    <row r="184">
      <c r="A184" t="n">
        <v>1489</v>
      </c>
      <c r="B184" t="inlineStr">
        <is>
          <t>Attig et al (2025)</t>
        </is>
      </c>
      <c r="C184" t="inlineStr">
        <is>
          <t>update</t>
        </is>
      </c>
      <c r="D184" t="inlineStr">
        <is>
          <t>staging</t>
        </is>
      </c>
      <c r="E184" t="inlineStr">
        <is>
          <t>computed</t>
        </is>
      </c>
      <c r="F184" t="inlineStr">
        <is>
          <t>staging_Attig_et_al_2025.csv</t>
        </is>
      </c>
      <c r="H184" t="n">
        <v>0</v>
      </c>
      <c r="I184" t="inlineStr">
        <is>
          <t>Attig et al (2025)</t>
        </is>
      </c>
    </row>
    <row r="185">
      <c r="A185" t="n">
        <v>1490</v>
      </c>
      <c r="B185" t="inlineStr">
        <is>
          <t>Attig et al (2025)</t>
        </is>
      </c>
      <c r="C185" t="inlineStr">
        <is>
          <t>update</t>
        </is>
      </c>
      <c r="D185" t="inlineStr">
        <is>
          <t>staging</t>
        </is>
      </c>
      <c r="E185" t="inlineStr">
        <is>
          <t>computed</t>
        </is>
      </c>
      <c r="F185" t="inlineStr">
        <is>
          <t>staging_Attig_et_al_2025.csv</t>
        </is>
      </c>
      <c r="H185" t="n">
        <v>0</v>
      </c>
      <c r="I185" t="inlineStr">
        <is>
          <t>Attig et al (2025)</t>
        </is>
      </c>
    </row>
    <row r="186">
      <c r="A186" t="n">
        <v>1491</v>
      </c>
      <c r="B186" t="inlineStr">
        <is>
          <t>Attig et al (2025)</t>
        </is>
      </c>
      <c r="C186" t="inlineStr">
        <is>
          <t>update</t>
        </is>
      </c>
      <c r="D186" t="inlineStr">
        <is>
          <t>staging</t>
        </is>
      </c>
      <c r="E186" t="inlineStr">
        <is>
          <t>computed</t>
        </is>
      </c>
      <c r="F186" t="inlineStr">
        <is>
          <t>staging_Attig_et_al_2025.csv</t>
        </is>
      </c>
      <c r="H186" t="n">
        <v>0</v>
      </c>
      <c r="I186" t="inlineStr">
        <is>
          <t>Attig et al (2025)</t>
        </is>
      </c>
    </row>
    <row r="187">
      <c r="A187" t="n">
        <v>1492</v>
      </c>
      <c r="B187" t="inlineStr">
        <is>
          <t>Attig et al (2025)</t>
        </is>
      </c>
      <c r="C187" t="inlineStr">
        <is>
          <t>update</t>
        </is>
      </c>
      <c r="D187" t="inlineStr">
        <is>
          <t>staging</t>
        </is>
      </c>
      <c r="E187" t="inlineStr">
        <is>
          <t>computed</t>
        </is>
      </c>
      <c r="F187" t="inlineStr">
        <is>
          <t>staging_Attig_et_al_2025.csv</t>
        </is>
      </c>
      <c r="H187" t="n">
        <v>0</v>
      </c>
      <c r="I187" t="inlineStr">
        <is>
          <t>Attig et al (2025)</t>
        </is>
      </c>
    </row>
    <row r="188">
      <c r="A188" t="n">
        <v>1493</v>
      </c>
      <c r="B188" t="inlineStr">
        <is>
          <t>Attig et al (2025)</t>
        </is>
      </c>
      <c r="C188" t="inlineStr">
        <is>
          <t>update</t>
        </is>
      </c>
      <c r="D188" t="inlineStr">
        <is>
          <t>staging</t>
        </is>
      </c>
      <c r="E188" t="inlineStr">
        <is>
          <t>computed</t>
        </is>
      </c>
      <c r="F188" t="inlineStr">
        <is>
          <t>staging_Attig_et_al_2025.csv</t>
        </is>
      </c>
      <c r="H188" t="n">
        <v>0</v>
      </c>
      <c r="I188" t="inlineStr">
        <is>
          <t>Attig et al (2025)</t>
        </is>
      </c>
    </row>
    <row r="189">
      <c r="A189" t="n">
        <v>1494</v>
      </c>
      <c r="B189" t="inlineStr">
        <is>
          <t>Attig et al (2025)</t>
        </is>
      </c>
      <c r="C189" t="inlineStr">
        <is>
          <t>update</t>
        </is>
      </c>
      <c r="D189" t="inlineStr">
        <is>
          <t>staging</t>
        </is>
      </c>
      <c r="E189" t="inlineStr">
        <is>
          <t>computed</t>
        </is>
      </c>
      <c r="F189" t="inlineStr">
        <is>
          <t>staging_Attig_et_al_2025.csv</t>
        </is>
      </c>
      <c r="H189" t="n">
        <v>0</v>
      </c>
      <c r="I189" t="inlineStr">
        <is>
          <t>Attig et al (2025)</t>
        </is>
      </c>
    </row>
    <row r="190">
      <c r="A190" t="n">
        <v>1495</v>
      </c>
      <c r="B190" t="inlineStr">
        <is>
          <t>Attig et al (2025)</t>
        </is>
      </c>
      <c r="C190" t="inlineStr">
        <is>
          <t>update</t>
        </is>
      </c>
      <c r="D190" t="inlineStr">
        <is>
          <t>staging</t>
        </is>
      </c>
      <c r="E190" t="inlineStr">
        <is>
          <t>computed</t>
        </is>
      </c>
      <c r="F190" t="inlineStr">
        <is>
          <t>staging_Attig_et_al_2025.csv</t>
        </is>
      </c>
      <c r="H190" t="n">
        <v>0</v>
      </c>
      <c r="I190" t="inlineStr">
        <is>
          <t>Attig et al (2025)</t>
        </is>
      </c>
    </row>
    <row r="191">
      <c r="A191" t="n">
        <v>1496</v>
      </c>
      <c r="B191" t="inlineStr">
        <is>
          <t>Attig et al (2025)</t>
        </is>
      </c>
      <c r="C191" t="inlineStr">
        <is>
          <t>update</t>
        </is>
      </c>
      <c r="D191" t="inlineStr">
        <is>
          <t>staging</t>
        </is>
      </c>
      <c r="E191" t="inlineStr">
        <is>
          <t>computed</t>
        </is>
      </c>
      <c r="F191" t="inlineStr">
        <is>
          <t>staging_Attig_et_al_2025.csv</t>
        </is>
      </c>
      <c r="H191" t="n">
        <v>0</v>
      </c>
      <c r="I191" t="inlineStr">
        <is>
          <t>Attig et al (2025)</t>
        </is>
      </c>
    </row>
    <row r="192">
      <c r="A192" t="n">
        <v>1497</v>
      </c>
      <c r="B192" t="inlineStr">
        <is>
          <t>Attig et al (2025)</t>
        </is>
      </c>
      <c r="C192" t="inlineStr">
        <is>
          <t>update</t>
        </is>
      </c>
      <c r="D192" t="inlineStr">
        <is>
          <t>staging</t>
        </is>
      </c>
      <c r="E192" t="inlineStr">
        <is>
          <t>computed</t>
        </is>
      </c>
      <c r="F192" t="inlineStr">
        <is>
          <t>staging_Attig_et_al_2025.csv</t>
        </is>
      </c>
      <c r="H192" t="n">
        <v>0</v>
      </c>
      <c r="I192" t="inlineStr">
        <is>
          <t>Attig et al (2025)</t>
        </is>
      </c>
    </row>
    <row r="193">
      <c r="A193" t="n">
        <v>1498</v>
      </c>
      <c r="B193" t="inlineStr">
        <is>
          <t>Attig et al (2025)</t>
        </is>
      </c>
      <c r="C193" t="inlineStr">
        <is>
          <t>update</t>
        </is>
      </c>
      <c r="D193" t="inlineStr">
        <is>
          <t>staging</t>
        </is>
      </c>
      <c r="E193" t="inlineStr">
        <is>
          <t>computed</t>
        </is>
      </c>
      <c r="F193" t="inlineStr">
        <is>
          <t>staging_Attig_et_al_2025.csv</t>
        </is>
      </c>
      <c r="H193" t="n">
        <v>0</v>
      </c>
      <c r="I193" t="inlineStr">
        <is>
          <t>Attig et al (2025)</t>
        </is>
      </c>
    </row>
    <row r="194">
      <c r="A194" t="n">
        <v>1499</v>
      </c>
      <c r="B194" t="inlineStr">
        <is>
          <t>Attig et al (2025)</t>
        </is>
      </c>
      <c r="C194" t="inlineStr">
        <is>
          <t>update</t>
        </is>
      </c>
      <c r="D194" t="inlineStr">
        <is>
          <t>staging</t>
        </is>
      </c>
      <c r="E194" t="inlineStr">
        <is>
          <t>computed</t>
        </is>
      </c>
      <c r="F194" t="inlineStr">
        <is>
          <t>staging_Attig_et_al_2025.csv</t>
        </is>
      </c>
      <c r="H194" t="n">
        <v>0</v>
      </c>
      <c r="I194" t="inlineStr">
        <is>
          <t>Attig et al (2025)</t>
        </is>
      </c>
    </row>
    <row r="195">
      <c r="A195" t="n">
        <v>1500</v>
      </c>
      <c r="B195" t="inlineStr">
        <is>
          <t>Azmi et al (2021)</t>
        </is>
      </c>
      <c r="C195" t="inlineStr">
        <is>
          <t>original</t>
        </is>
      </c>
      <c r="D195" t="inlineStr">
        <is>
          <t>staging</t>
        </is>
      </c>
      <c r="E195" t="inlineStr">
        <is>
          <t>computed</t>
        </is>
      </c>
      <c r="F195" t="inlineStr">
        <is>
          <t>staging_Azmi_et_al_2021.csv</t>
        </is>
      </c>
      <c r="H195" t="n">
        <v>0</v>
      </c>
      <c r="I195" t="inlineStr">
        <is>
          <t>Azmi et al (2021)</t>
        </is>
      </c>
    </row>
    <row r="196">
      <c r="A196" t="n">
        <v>1501</v>
      </c>
      <c r="B196" t="inlineStr">
        <is>
          <t>Bannier et al (2022)</t>
        </is>
      </c>
      <c r="C196" t="inlineStr">
        <is>
          <t>original</t>
        </is>
      </c>
      <c r="D196" t="inlineStr">
        <is>
          <t>staging</t>
        </is>
      </c>
      <c r="E196" t="inlineStr">
        <is>
          <t>computed</t>
        </is>
      </c>
      <c r="F196" t="inlineStr">
        <is>
          <t>staging_Bannier_et_al_2022.csv</t>
        </is>
      </c>
      <c r="H196" t="n">
        <v>0</v>
      </c>
      <c r="I196" t="inlineStr">
        <is>
          <t>Bannier et al (2022)</t>
        </is>
      </c>
    </row>
    <row r="197">
      <c r="A197" t="n">
        <v>1502</v>
      </c>
      <c r="B197" t="inlineStr">
        <is>
          <t>Bannier et al (2022)</t>
        </is>
      </c>
      <c r="C197" t="inlineStr">
        <is>
          <t>original</t>
        </is>
      </c>
      <c r="D197" t="inlineStr">
        <is>
          <t>staging</t>
        </is>
      </c>
      <c r="E197" t="inlineStr">
        <is>
          <t>computed</t>
        </is>
      </c>
      <c r="F197" t="inlineStr">
        <is>
          <t>staging_Bannier_et_al_2022.csv</t>
        </is>
      </c>
      <c r="H197" t="n">
        <v>0</v>
      </c>
      <c r="I197" t="inlineStr">
        <is>
          <t>Bannier et al (2022)</t>
        </is>
      </c>
    </row>
    <row r="198">
      <c r="A198" t="n">
        <v>1503</v>
      </c>
      <c r="B198" t="inlineStr">
        <is>
          <t>Bannier et al (2022)</t>
        </is>
      </c>
      <c r="C198" t="inlineStr">
        <is>
          <t>original</t>
        </is>
      </c>
      <c r="D198" t="inlineStr">
        <is>
          <t>staging</t>
        </is>
      </c>
      <c r="E198" t="inlineStr">
        <is>
          <t>computed</t>
        </is>
      </c>
      <c r="F198" t="inlineStr">
        <is>
          <t>staging_Bannier_et_al_2022.csv</t>
        </is>
      </c>
      <c r="H198" t="n">
        <v>0</v>
      </c>
      <c r="I198" t="inlineStr">
        <is>
          <t>Bannier et al (2022)</t>
        </is>
      </c>
    </row>
    <row r="199">
      <c r="A199" t="n">
        <v>1504</v>
      </c>
      <c r="B199" t="inlineStr">
        <is>
          <t>Bannier et al (2022)</t>
        </is>
      </c>
      <c r="C199" t="inlineStr">
        <is>
          <t>original</t>
        </is>
      </c>
      <c r="D199" t="inlineStr">
        <is>
          <t>staging</t>
        </is>
      </c>
      <c r="E199" t="inlineStr">
        <is>
          <t>computed</t>
        </is>
      </c>
      <c r="F199" t="inlineStr">
        <is>
          <t>staging_Bannier_et_al_2022.csv</t>
        </is>
      </c>
      <c r="H199" t="n">
        <v>0</v>
      </c>
      <c r="I199" t="inlineStr">
        <is>
          <t>Bannier et al (2022)</t>
        </is>
      </c>
    </row>
    <row r="200">
      <c r="A200" t="n">
        <v>1505</v>
      </c>
      <c r="B200" t="inlineStr">
        <is>
          <t>Bannier et al (2022)</t>
        </is>
      </c>
      <c r="C200" t="inlineStr">
        <is>
          <t>original</t>
        </is>
      </c>
      <c r="D200" t="inlineStr">
        <is>
          <t>staging</t>
        </is>
      </c>
      <c r="E200" t="inlineStr">
        <is>
          <t>computed</t>
        </is>
      </c>
      <c r="F200" t="inlineStr">
        <is>
          <t>staging_Bannier_et_al_2022.csv</t>
        </is>
      </c>
      <c r="H200" t="n">
        <v>0</v>
      </c>
      <c r="I200" t="inlineStr">
        <is>
          <t>Bannier et al (2022)</t>
        </is>
      </c>
    </row>
    <row r="201">
      <c r="A201" t="n">
        <v>1506</v>
      </c>
      <c r="B201" t="inlineStr">
        <is>
          <t>Bannier et al (2022)</t>
        </is>
      </c>
      <c r="C201" t="inlineStr">
        <is>
          <t>original</t>
        </is>
      </c>
      <c r="D201" t="inlineStr">
        <is>
          <t>staging</t>
        </is>
      </c>
      <c r="E201" t="inlineStr">
        <is>
          <t>computed</t>
        </is>
      </c>
      <c r="F201" t="inlineStr">
        <is>
          <t>staging_Bannier_et_al_2022.csv</t>
        </is>
      </c>
      <c r="H201" t="n">
        <v>0</v>
      </c>
      <c r="I201" t="inlineStr">
        <is>
          <t>Bannier et al (2022)</t>
        </is>
      </c>
    </row>
    <row r="202">
      <c r="A202" t="n">
        <v>1507</v>
      </c>
      <c r="B202" t="inlineStr">
        <is>
          <t>Bannier et al (2022)</t>
        </is>
      </c>
      <c r="C202" t="inlineStr">
        <is>
          <t>original</t>
        </is>
      </c>
      <c r="D202" t="inlineStr">
        <is>
          <t>staging</t>
        </is>
      </c>
      <c r="E202" t="inlineStr">
        <is>
          <t>computed</t>
        </is>
      </c>
      <c r="F202" t="inlineStr">
        <is>
          <t>staging_Bannier_et_al_2022.csv</t>
        </is>
      </c>
      <c r="H202" t="n">
        <v>0</v>
      </c>
      <c r="I202" t="inlineStr">
        <is>
          <t>Bannier et al (2022)</t>
        </is>
      </c>
    </row>
    <row r="203">
      <c r="A203" t="n">
        <v>1508</v>
      </c>
      <c r="B203" t="inlineStr">
        <is>
          <t>Bannier et al (2022)</t>
        </is>
      </c>
      <c r="C203" t="inlineStr">
        <is>
          <t>original</t>
        </is>
      </c>
      <c r="D203" t="inlineStr">
        <is>
          <t>staging</t>
        </is>
      </c>
      <c r="E203" t="inlineStr">
        <is>
          <t>computed</t>
        </is>
      </c>
      <c r="F203" t="inlineStr">
        <is>
          <t>staging_Bannier_et_al_2022.csv</t>
        </is>
      </c>
      <c r="H203" t="n">
        <v>0</v>
      </c>
      <c r="I203" t="inlineStr">
        <is>
          <t>Bannier et al (2022)</t>
        </is>
      </c>
    </row>
    <row r="204">
      <c r="A204" t="n">
        <v>1509</v>
      </c>
      <c r="B204" t="inlineStr">
        <is>
          <t>Bannier et al (2022)</t>
        </is>
      </c>
      <c r="C204" t="inlineStr">
        <is>
          <t>original</t>
        </is>
      </c>
      <c r="D204" t="inlineStr">
        <is>
          <t>staging</t>
        </is>
      </c>
      <c r="E204" t="inlineStr">
        <is>
          <t>computed</t>
        </is>
      </c>
      <c r="F204" t="inlineStr">
        <is>
          <t>staging_Bannier_et_al_2022.csv</t>
        </is>
      </c>
      <c r="H204" t="n">
        <v>0</v>
      </c>
      <c r="I204" t="inlineStr">
        <is>
          <t>Bannier et al (2022)</t>
        </is>
      </c>
    </row>
    <row r="205">
      <c r="A205" t="n">
        <v>1510</v>
      </c>
      <c r="B205" t="inlineStr">
        <is>
          <t>Bannier et al (2022)</t>
        </is>
      </c>
      <c r="C205" t="inlineStr">
        <is>
          <t>original</t>
        </is>
      </c>
      <c r="D205" t="inlineStr">
        <is>
          <t>staging</t>
        </is>
      </c>
      <c r="E205" t="inlineStr">
        <is>
          <t>computed</t>
        </is>
      </c>
      <c r="F205" t="inlineStr">
        <is>
          <t>staging_Bannier_et_al_2022.csv</t>
        </is>
      </c>
      <c r="H205" t="n">
        <v>0</v>
      </c>
      <c r="I205" t="inlineStr">
        <is>
          <t>Bannier et al (2022)</t>
        </is>
      </c>
    </row>
    <row r="206">
      <c r="A206" t="n">
        <v>1511</v>
      </c>
      <c r="B206" t="inlineStr">
        <is>
          <t>Bannier et al (2022)</t>
        </is>
      </c>
      <c r="C206" t="inlineStr">
        <is>
          <t>original</t>
        </is>
      </c>
      <c r="D206" t="inlineStr">
        <is>
          <t>staging</t>
        </is>
      </c>
      <c r="E206" t="inlineStr">
        <is>
          <t>computed</t>
        </is>
      </c>
      <c r="F206" t="inlineStr">
        <is>
          <t>staging_Bannier_et_al_2022.csv</t>
        </is>
      </c>
      <c r="H206" t="n">
        <v>0</v>
      </c>
      <c r="I206" t="inlineStr">
        <is>
          <t>Bannier et al (2022)</t>
        </is>
      </c>
    </row>
    <row r="207">
      <c r="A207" t="n">
        <v>1512</v>
      </c>
      <c r="B207" t="inlineStr">
        <is>
          <t>Bannier et al (2022)</t>
        </is>
      </c>
      <c r="C207" t="inlineStr">
        <is>
          <t>original</t>
        </is>
      </c>
      <c r="D207" t="inlineStr">
        <is>
          <t>staging</t>
        </is>
      </c>
      <c r="E207" t="inlineStr">
        <is>
          <t>computed</t>
        </is>
      </c>
      <c r="F207" t="inlineStr">
        <is>
          <t>staging_Bannier_et_al_2022.csv</t>
        </is>
      </c>
      <c r="H207" t="n">
        <v>0</v>
      </c>
      <c r="I207" t="inlineStr">
        <is>
          <t>Bannier et al (2022)</t>
        </is>
      </c>
    </row>
    <row r="208">
      <c r="A208" t="n">
        <v>1513</v>
      </c>
      <c r="B208" t="inlineStr">
        <is>
          <t>Bannier et al (2022)</t>
        </is>
      </c>
      <c r="C208" t="inlineStr">
        <is>
          <t>original</t>
        </is>
      </c>
      <c r="D208" t="inlineStr">
        <is>
          <t>staging</t>
        </is>
      </c>
      <c r="E208" t="inlineStr">
        <is>
          <t>computed</t>
        </is>
      </c>
      <c r="F208" t="inlineStr">
        <is>
          <t>staging_Bannier_et_al_2022.csv</t>
        </is>
      </c>
      <c r="H208" t="n">
        <v>0</v>
      </c>
      <c r="I208" t="inlineStr">
        <is>
          <t>Bannier et al (2022)</t>
        </is>
      </c>
    </row>
    <row r="209">
      <c r="A209" t="n">
        <v>1514</v>
      </c>
      <c r="B209" t="inlineStr">
        <is>
          <t>Bauer, Hann (2010)</t>
        </is>
      </c>
      <c r="C209" t="inlineStr">
        <is>
          <t>original</t>
        </is>
      </c>
      <c r="D209" t="inlineStr">
        <is>
          <t>staging</t>
        </is>
      </c>
      <c r="E209" t="inlineStr">
        <is>
          <t>computed</t>
        </is>
      </c>
      <c r="F209" t="inlineStr">
        <is>
          <t>staging_Bauer_Hann_2010.csv</t>
        </is>
      </c>
      <c r="H209" t="n">
        <v>0</v>
      </c>
      <c r="I209" t="inlineStr">
        <is>
          <t>Bauer, Hann (2010)</t>
        </is>
      </c>
    </row>
    <row r="210">
      <c r="A210" t="n">
        <v>1515</v>
      </c>
      <c r="B210" t="inlineStr">
        <is>
          <t>Bauer, Hann (2010)</t>
        </is>
      </c>
      <c r="C210" t="inlineStr">
        <is>
          <t>original</t>
        </is>
      </c>
      <c r="D210" t="inlineStr">
        <is>
          <t>staging</t>
        </is>
      </c>
      <c r="E210" t="inlineStr">
        <is>
          <t>computed</t>
        </is>
      </c>
      <c r="F210" t="inlineStr">
        <is>
          <t>staging_Bauer_Hann_2010.csv</t>
        </is>
      </c>
      <c r="H210" t="n">
        <v>0</v>
      </c>
      <c r="I210" t="inlineStr">
        <is>
          <t>Bauer, Hann (2010)</t>
        </is>
      </c>
    </row>
    <row r="211">
      <c r="A211" t="n">
        <v>1516</v>
      </c>
      <c r="B211" t="inlineStr">
        <is>
          <t>Bauer, Hann (2010)</t>
        </is>
      </c>
      <c r="C211" t="inlineStr">
        <is>
          <t>original</t>
        </is>
      </c>
      <c r="D211" t="inlineStr">
        <is>
          <t>staging</t>
        </is>
      </c>
      <c r="E211" t="inlineStr">
        <is>
          <t>computed</t>
        </is>
      </c>
      <c r="F211" t="inlineStr">
        <is>
          <t>staging_Bauer_Hann_2010.csv</t>
        </is>
      </c>
      <c r="H211" t="n">
        <v>0</v>
      </c>
      <c r="I211" t="inlineStr">
        <is>
          <t>Bauer, Hann (2010)</t>
        </is>
      </c>
    </row>
    <row r="212">
      <c r="A212" t="n">
        <v>1517</v>
      </c>
      <c r="B212" t="inlineStr">
        <is>
          <t>Bauer, Hann (2010)</t>
        </is>
      </c>
      <c r="C212" t="inlineStr">
        <is>
          <t>original</t>
        </is>
      </c>
      <c r="D212" t="inlineStr">
        <is>
          <t>staging</t>
        </is>
      </c>
      <c r="E212" t="inlineStr">
        <is>
          <t>computed</t>
        </is>
      </c>
      <c r="F212" t="inlineStr">
        <is>
          <t>staging_Bauer_Hann_2010.csv</t>
        </is>
      </c>
      <c r="H212" t="n">
        <v>0</v>
      </c>
      <c r="I212" t="inlineStr">
        <is>
          <t>Bauer, Hann (2010)</t>
        </is>
      </c>
    </row>
    <row r="213">
      <c r="A213" t="n">
        <v>1518</v>
      </c>
      <c r="B213" t="inlineStr">
        <is>
          <t>Bauer, Hann (2010)</t>
        </is>
      </c>
      <c r="C213" t="inlineStr">
        <is>
          <t>original</t>
        </is>
      </c>
      <c r="D213" t="inlineStr">
        <is>
          <t>staging</t>
        </is>
      </c>
      <c r="E213" t="inlineStr">
        <is>
          <t>computed</t>
        </is>
      </c>
      <c r="F213" t="inlineStr">
        <is>
          <t>staging_Bauer_Hann_2010.csv</t>
        </is>
      </c>
      <c r="H213" t="n">
        <v>0</v>
      </c>
      <c r="I213" t="inlineStr">
        <is>
          <t>Bauer, Hann (2010)</t>
        </is>
      </c>
    </row>
    <row r="214">
      <c r="A214" t="n">
        <v>1519</v>
      </c>
      <c r="B214" t="inlineStr">
        <is>
          <t>Bauer, Hann (2010)</t>
        </is>
      </c>
      <c r="C214" t="inlineStr">
        <is>
          <t>original</t>
        </is>
      </c>
      <c r="D214" t="inlineStr">
        <is>
          <t>staging</t>
        </is>
      </c>
      <c r="E214" t="inlineStr">
        <is>
          <t>computed</t>
        </is>
      </c>
      <c r="F214" t="inlineStr">
        <is>
          <t>staging_Bauer_Hann_2010.csv</t>
        </is>
      </c>
      <c r="H214" t="n">
        <v>0</v>
      </c>
      <c r="I214" t="inlineStr">
        <is>
          <t>Bauer, Hann (2010)</t>
        </is>
      </c>
    </row>
    <row r="215">
      <c r="A215" t="n">
        <v>1520</v>
      </c>
      <c r="B215" t="inlineStr">
        <is>
          <t>Bauer, Hann (2010)</t>
        </is>
      </c>
      <c r="C215" t="inlineStr">
        <is>
          <t>original</t>
        </is>
      </c>
      <c r="D215" t="inlineStr">
        <is>
          <t>staging</t>
        </is>
      </c>
      <c r="E215" t="inlineStr">
        <is>
          <t>computed</t>
        </is>
      </c>
      <c r="F215" t="inlineStr">
        <is>
          <t>staging_Bauer_Hann_2010.csv</t>
        </is>
      </c>
      <c r="H215" t="n">
        <v>0</v>
      </c>
      <c r="I215" t="inlineStr">
        <is>
          <t>Bauer, Hann (2010)</t>
        </is>
      </c>
    </row>
    <row r="216">
      <c r="A216" t="n">
        <v>1521</v>
      </c>
      <c r="B216" t="inlineStr">
        <is>
          <t>Bauer, Hann (2010)</t>
        </is>
      </c>
      <c r="C216" t="inlineStr">
        <is>
          <t>original</t>
        </is>
      </c>
      <c r="D216" t="inlineStr">
        <is>
          <t>staging</t>
        </is>
      </c>
      <c r="E216" t="inlineStr">
        <is>
          <t>computed</t>
        </is>
      </c>
      <c r="F216" t="inlineStr">
        <is>
          <t>staging_Bauer_Hann_2010.csv</t>
        </is>
      </c>
      <c r="H216" t="n">
        <v>0</v>
      </c>
      <c r="I216" t="inlineStr">
        <is>
          <t>Bauer, Hann (2010)</t>
        </is>
      </c>
    </row>
    <row r="217">
      <c r="A217" t="n">
        <v>1522</v>
      </c>
      <c r="B217" t="inlineStr">
        <is>
          <t>Bauer, Hann (2010)</t>
        </is>
      </c>
      <c r="C217" t="inlineStr">
        <is>
          <t>original</t>
        </is>
      </c>
      <c r="D217" t="inlineStr">
        <is>
          <t>staging</t>
        </is>
      </c>
      <c r="E217" t="inlineStr">
        <is>
          <t>computed</t>
        </is>
      </c>
      <c r="F217" t="inlineStr">
        <is>
          <t>staging_Bauer_Hann_2010.csv</t>
        </is>
      </c>
      <c r="H217" t="n">
        <v>0</v>
      </c>
      <c r="I217" t="inlineStr">
        <is>
          <t>Bauer, Hann (2010)</t>
        </is>
      </c>
    </row>
    <row r="218">
      <c r="A218" t="n">
        <v>1523</v>
      </c>
      <c r="B218" t="inlineStr">
        <is>
          <t>Bauer, Hann (2010)</t>
        </is>
      </c>
      <c r="C218" t="inlineStr">
        <is>
          <t>original</t>
        </is>
      </c>
      <c r="D218" t="inlineStr">
        <is>
          <t>staging</t>
        </is>
      </c>
      <c r="E218" t="inlineStr">
        <is>
          <t>computed</t>
        </is>
      </c>
      <c r="F218" t="inlineStr">
        <is>
          <t>staging_Bauer_Hann_2010.csv</t>
        </is>
      </c>
      <c r="H218" t="n">
        <v>0</v>
      </c>
      <c r="I218" t="inlineStr">
        <is>
          <t>Bauer, Hann (2010)</t>
        </is>
      </c>
    </row>
    <row r="219">
      <c r="A219" t="n">
        <v>1524</v>
      </c>
      <c r="B219" t="inlineStr">
        <is>
          <t>Bauer, Hann (2010)</t>
        </is>
      </c>
      <c r="C219" t="inlineStr">
        <is>
          <t>original</t>
        </is>
      </c>
      <c r="D219" t="inlineStr">
        <is>
          <t>staging</t>
        </is>
      </c>
      <c r="E219" t="inlineStr">
        <is>
          <t>computed</t>
        </is>
      </c>
      <c r="F219" t="inlineStr">
        <is>
          <t>staging_Bauer_Hann_2010.csv</t>
        </is>
      </c>
      <c r="H219" t="n">
        <v>0</v>
      </c>
      <c r="I219" t="inlineStr">
        <is>
          <t>Bauer, Hann (2010)</t>
        </is>
      </c>
    </row>
    <row r="220">
      <c r="A220" t="n">
        <v>1525</v>
      </c>
      <c r="B220" t="inlineStr">
        <is>
          <t>Bauer, Hann (2010)</t>
        </is>
      </c>
      <c r="C220" t="inlineStr">
        <is>
          <t>original</t>
        </is>
      </c>
      <c r="D220" t="inlineStr">
        <is>
          <t>staging</t>
        </is>
      </c>
      <c r="E220" t="inlineStr">
        <is>
          <t>computed</t>
        </is>
      </c>
      <c r="F220" t="inlineStr">
        <is>
          <t>staging_Bauer_Hann_2010.csv</t>
        </is>
      </c>
      <c r="H220" t="n">
        <v>0</v>
      </c>
      <c r="I220" t="inlineStr">
        <is>
          <t>Bauer, Hann (2010)</t>
        </is>
      </c>
    </row>
    <row r="221">
      <c r="A221" t="n">
        <v>1526</v>
      </c>
      <c r="B221" t="inlineStr">
        <is>
          <t>Bauer, Hann (2010)</t>
        </is>
      </c>
      <c r="C221" t="inlineStr">
        <is>
          <t>original</t>
        </is>
      </c>
      <c r="D221" t="inlineStr">
        <is>
          <t>staging</t>
        </is>
      </c>
      <c r="E221" t="inlineStr">
        <is>
          <t>computed</t>
        </is>
      </c>
      <c r="F221" t="inlineStr">
        <is>
          <t>staging_Bauer_Hann_2010.csv</t>
        </is>
      </c>
      <c r="H221" t="n">
        <v>0</v>
      </c>
      <c r="I221" t="inlineStr">
        <is>
          <t>Bauer, Hann (2010)</t>
        </is>
      </c>
    </row>
    <row r="222">
      <c r="A222" t="n">
        <v>1527</v>
      </c>
      <c r="B222" t="inlineStr">
        <is>
          <t>Bauer, Hann (2010)</t>
        </is>
      </c>
      <c r="C222" t="inlineStr">
        <is>
          <t>original</t>
        </is>
      </c>
      <c r="D222" t="inlineStr">
        <is>
          <t>staging</t>
        </is>
      </c>
      <c r="E222" t="inlineStr">
        <is>
          <t>computed</t>
        </is>
      </c>
      <c r="F222" t="inlineStr">
        <is>
          <t>staging_Bauer_Hann_2010.csv</t>
        </is>
      </c>
      <c r="H222" t="n">
        <v>0</v>
      </c>
      <c r="I222" t="inlineStr">
        <is>
          <t>Bauer, Hann (2010)</t>
        </is>
      </c>
    </row>
    <row r="223">
      <c r="A223" t="n">
        <v>1528</v>
      </c>
      <c r="B223" t="inlineStr">
        <is>
          <t>Bauer, Hann (2010)</t>
        </is>
      </c>
      <c r="C223" t="inlineStr">
        <is>
          <t>original</t>
        </is>
      </c>
      <c r="D223" t="inlineStr">
        <is>
          <t>staging</t>
        </is>
      </c>
      <c r="E223" t="inlineStr">
        <is>
          <t>computed</t>
        </is>
      </c>
      <c r="F223" t="inlineStr">
        <is>
          <t>staging_Bauer_Hann_2010.csv</t>
        </is>
      </c>
      <c r="H223" t="n">
        <v>0</v>
      </c>
      <c r="I223" t="inlineStr">
        <is>
          <t>Bauer, Hann (2010)</t>
        </is>
      </c>
    </row>
    <row r="224">
      <c r="A224" t="n">
        <v>1529</v>
      </c>
      <c r="B224" t="inlineStr">
        <is>
          <t>Bauer, Hann (2010)</t>
        </is>
      </c>
      <c r="C224" t="inlineStr">
        <is>
          <t>original</t>
        </is>
      </c>
      <c r="D224" t="inlineStr">
        <is>
          <t>staging</t>
        </is>
      </c>
      <c r="E224" t="inlineStr">
        <is>
          <t>computed</t>
        </is>
      </c>
      <c r="F224" t="inlineStr">
        <is>
          <t>staging_Bauer_Hann_2010.csv</t>
        </is>
      </c>
      <c r="H224" t="n">
        <v>0</v>
      </c>
      <c r="I224" t="inlineStr">
        <is>
          <t>Bauer, Hann (2010)</t>
        </is>
      </c>
    </row>
    <row r="225">
      <c r="A225" t="n">
        <v>1530</v>
      </c>
      <c r="B225" t="inlineStr">
        <is>
          <t>Bauer, Hann (2010)</t>
        </is>
      </c>
      <c r="C225" t="inlineStr">
        <is>
          <t>original</t>
        </is>
      </c>
      <c r="D225" t="inlineStr">
        <is>
          <t>staging</t>
        </is>
      </c>
      <c r="E225" t="inlineStr">
        <is>
          <t>computed</t>
        </is>
      </c>
      <c r="F225" t="inlineStr">
        <is>
          <t>staging_Bauer_Hann_2010.csv</t>
        </is>
      </c>
      <c r="H225" t="n">
        <v>0</v>
      </c>
      <c r="I225" t="inlineStr">
        <is>
          <t>Bauer, Hann (2010)</t>
        </is>
      </c>
    </row>
    <row r="226">
      <c r="A226" t="n">
        <v>1531</v>
      </c>
      <c r="B226" t="inlineStr">
        <is>
          <t>Bauer, Hann (2010)</t>
        </is>
      </c>
      <c r="C226" t="inlineStr">
        <is>
          <t>original</t>
        </is>
      </c>
      <c r="D226" t="inlineStr">
        <is>
          <t>staging</t>
        </is>
      </c>
      <c r="E226" t="inlineStr">
        <is>
          <t>computed</t>
        </is>
      </c>
      <c r="F226" t="inlineStr">
        <is>
          <t>staging_Bauer_Hann_2010.csv</t>
        </is>
      </c>
      <c r="H226" t="n">
        <v>0</v>
      </c>
      <c r="I226" t="inlineStr">
        <is>
          <t>Bauer, Hann (2010)</t>
        </is>
      </c>
    </row>
    <row r="227">
      <c r="A227" t="n">
        <v>1532</v>
      </c>
      <c r="B227" t="inlineStr">
        <is>
          <t>Bauer, Hann (2010)</t>
        </is>
      </c>
      <c r="C227" t="inlineStr">
        <is>
          <t>original</t>
        </is>
      </c>
      <c r="D227" t="inlineStr">
        <is>
          <t>staging</t>
        </is>
      </c>
      <c r="E227" t="inlineStr">
        <is>
          <t>computed</t>
        </is>
      </c>
      <c r="F227" t="inlineStr">
        <is>
          <t>staging_Bauer_Hann_2010.csv</t>
        </is>
      </c>
      <c r="H227" t="n">
        <v>0</v>
      </c>
      <c r="I227" t="inlineStr">
        <is>
          <t>Bauer, Hann (2010)</t>
        </is>
      </c>
    </row>
    <row r="228">
      <c r="A228" t="n">
        <v>1533</v>
      </c>
      <c r="B228" t="inlineStr">
        <is>
          <t>Bauer, Hann (2010)</t>
        </is>
      </c>
      <c r="C228" t="inlineStr">
        <is>
          <t>original</t>
        </is>
      </c>
      <c r="D228" t="inlineStr">
        <is>
          <t>staging</t>
        </is>
      </c>
      <c r="E228" t="inlineStr">
        <is>
          <t>computed</t>
        </is>
      </c>
      <c r="F228" t="inlineStr">
        <is>
          <t>staging_Bauer_Hann_2010.csv</t>
        </is>
      </c>
      <c r="H228" t="n">
        <v>0</v>
      </c>
      <c r="I228" t="inlineStr">
        <is>
          <t>Bauer, Hann (2010)</t>
        </is>
      </c>
    </row>
    <row r="229">
      <c r="A229" t="n">
        <v>1534</v>
      </c>
      <c r="B229" t="inlineStr">
        <is>
          <t>Bauer, Hann (2010)</t>
        </is>
      </c>
      <c r="C229" t="inlineStr">
        <is>
          <t>original</t>
        </is>
      </c>
      <c r="D229" t="inlineStr">
        <is>
          <t>staging</t>
        </is>
      </c>
      <c r="E229" t="inlineStr">
        <is>
          <t>computed</t>
        </is>
      </c>
      <c r="F229" t="inlineStr">
        <is>
          <t>staging_Bauer_Hann_2010.csv</t>
        </is>
      </c>
      <c r="H229" t="n">
        <v>0</v>
      </c>
      <c r="I229" t="inlineStr">
        <is>
          <t>Bauer, Hann (2010)</t>
        </is>
      </c>
    </row>
    <row r="230">
      <c r="A230" t="n">
        <v>1535</v>
      </c>
      <c r="B230" t="inlineStr">
        <is>
          <t>Bauer, Hann (2010)</t>
        </is>
      </c>
      <c r="C230" t="inlineStr">
        <is>
          <t>original</t>
        </is>
      </c>
      <c r="D230" t="inlineStr">
        <is>
          <t>staging</t>
        </is>
      </c>
      <c r="E230" t="inlineStr">
        <is>
          <t>computed</t>
        </is>
      </c>
      <c r="F230" t="inlineStr">
        <is>
          <t>staging_Bauer_Hann_2010.csv</t>
        </is>
      </c>
      <c r="H230" t="n">
        <v>0</v>
      </c>
      <c r="I230" t="inlineStr">
        <is>
          <t>Bauer, Hann (2010)</t>
        </is>
      </c>
    </row>
    <row r="231">
      <c r="A231" t="n">
        <v>1536</v>
      </c>
      <c r="B231" t="inlineStr">
        <is>
          <t>Bauer, Hann (2010)</t>
        </is>
      </c>
      <c r="C231" t="inlineStr">
        <is>
          <t>original</t>
        </is>
      </c>
      <c r="D231" t="inlineStr">
        <is>
          <t>staging</t>
        </is>
      </c>
      <c r="E231" t="inlineStr">
        <is>
          <t>computed</t>
        </is>
      </c>
      <c r="F231" t="inlineStr">
        <is>
          <t>staging_Bauer_Hann_2010.csv</t>
        </is>
      </c>
      <c r="H231" t="n">
        <v>0</v>
      </c>
      <c r="I231" t="inlineStr">
        <is>
          <t>Bauer, Hann (2010)</t>
        </is>
      </c>
    </row>
    <row r="232">
      <c r="A232" t="n">
        <v>1537</v>
      </c>
      <c r="B232" t="inlineStr">
        <is>
          <t>Bauer, Hann (2010)</t>
        </is>
      </c>
      <c r="C232" t="inlineStr">
        <is>
          <t>original</t>
        </is>
      </c>
      <c r="D232" t="inlineStr">
        <is>
          <t>staging</t>
        </is>
      </c>
      <c r="E232" t="inlineStr">
        <is>
          <t>computed</t>
        </is>
      </c>
      <c r="F232" t="inlineStr">
        <is>
          <t>staging_Bauer_Hann_2010.csv</t>
        </is>
      </c>
      <c r="H232" t="n">
        <v>0</v>
      </c>
      <c r="I232" t="inlineStr">
        <is>
          <t>Bauer, Hann (2010)</t>
        </is>
      </c>
    </row>
    <row r="233">
      <c r="A233" t="n">
        <v>1538</v>
      </c>
      <c r="B233" t="inlineStr">
        <is>
          <t>Bauer, Hann (2010)</t>
        </is>
      </c>
      <c r="C233" t="inlineStr">
        <is>
          <t>original</t>
        </is>
      </c>
      <c r="D233" t="inlineStr">
        <is>
          <t>staging</t>
        </is>
      </c>
      <c r="E233" t="inlineStr">
        <is>
          <t>computed</t>
        </is>
      </c>
      <c r="F233" t="inlineStr">
        <is>
          <t>staging_Bauer_Hann_2010.csv</t>
        </is>
      </c>
      <c r="H233" t="n">
        <v>0</v>
      </c>
      <c r="I233" t="inlineStr">
        <is>
          <t>Bauer, Hann (2010)</t>
        </is>
      </c>
    </row>
    <row r="234">
      <c r="A234" t="n">
        <v>1539</v>
      </c>
      <c r="B234" t="inlineStr">
        <is>
          <t>Bauer, Hann (2010)</t>
        </is>
      </c>
      <c r="C234" t="inlineStr">
        <is>
          <t>original</t>
        </is>
      </c>
      <c r="D234" t="inlineStr">
        <is>
          <t>staging</t>
        </is>
      </c>
      <c r="E234" t="inlineStr">
        <is>
          <t>computed</t>
        </is>
      </c>
      <c r="F234" t="inlineStr">
        <is>
          <t>staging_Bauer_Hann_2010.csv</t>
        </is>
      </c>
      <c r="H234" t="n">
        <v>0</v>
      </c>
      <c r="I234" t="inlineStr">
        <is>
          <t>Bauer, Hann (2010)</t>
        </is>
      </c>
    </row>
    <row r="235">
      <c r="A235" t="n">
        <v>1540</v>
      </c>
      <c r="B235" t="inlineStr">
        <is>
          <t>Bauer, Hann (2010)</t>
        </is>
      </c>
      <c r="C235" t="inlineStr">
        <is>
          <t>original</t>
        </is>
      </c>
      <c r="D235" t="inlineStr">
        <is>
          <t>staging</t>
        </is>
      </c>
      <c r="E235" t="inlineStr">
        <is>
          <t>computed</t>
        </is>
      </c>
      <c r="F235" t="inlineStr">
        <is>
          <t>staging_Bauer_Hann_2010.csv</t>
        </is>
      </c>
      <c r="H235" t="n">
        <v>0</v>
      </c>
      <c r="I235" t="inlineStr">
        <is>
          <t>Bauer, Hann (2010)</t>
        </is>
      </c>
    </row>
    <row r="236">
      <c r="A236" t="n">
        <v>1541</v>
      </c>
      <c r="B236" t="inlineStr">
        <is>
          <t>Bauer, Hann (2010)</t>
        </is>
      </c>
      <c r="C236" t="inlineStr">
        <is>
          <t>original</t>
        </is>
      </c>
      <c r="D236" t="inlineStr">
        <is>
          <t>staging</t>
        </is>
      </c>
      <c r="E236" t="inlineStr">
        <is>
          <t>computed</t>
        </is>
      </c>
      <c r="F236" t="inlineStr">
        <is>
          <t>staging_Bauer_Hann_2010.csv</t>
        </is>
      </c>
      <c r="H236" t="n">
        <v>0</v>
      </c>
      <c r="I236" t="inlineStr">
        <is>
          <t>Bauer, Hann (2010)</t>
        </is>
      </c>
    </row>
    <row r="237">
      <c r="A237" t="n">
        <v>1542</v>
      </c>
      <c r="B237" t="inlineStr">
        <is>
          <t>Bauer, Hann (2010)</t>
        </is>
      </c>
      <c r="C237" t="inlineStr">
        <is>
          <t>original</t>
        </is>
      </c>
      <c r="D237" t="inlineStr">
        <is>
          <t>staging</t>
        </is>
      </c>
      <c r="E237" t="inlineStr">
        <is>
          <t>computed</t>
        </is>
      </c>
      <c r="F237" t="inlineStr">
        <is>
          <t>staging_Bauer_Hann_2010.csv</t>
        </is>
      </c>
      <c r="H237" t="n">
        <v>0</v>
      </c>
      <c r="I237" t="inlineStr">
        <is>
          <t>Bauer, Hann (2010)</t>
        </is>
      </c>
    </row>
    <row r="238">
      <c r="A238" t="n">
        <v>1543</v>
      </c>
      <c r="B238" t="inlineStr">
        <is>
          <t>Bauer, Hann (2010)</t>
        </is>
      </c>
      <c r="C238" t="inlineStr">
        <is>
          <t>original</t>
        </is>
      </c>
      <c r="D238" t="inlineStr">
        <is>
          <t>staging</t>
        </is>
      </c>
      <c r="E238" t="inlineStr">
        <is>
          <t>computed</t>
        </is>
      </c>
      <c r="F238" t="inlineStr">
        <is>
          <t>staging_Bauer_Hann_2010.csv</t>
        </is>
      </c>
      <c r="H238" t="n">
        <v>0</v>
      </c>
      <c r="I238" t="inlineStr">
        <is>
          <t>Bauer, Hann (2010)</t>
        </is>
      </c>
    </row>
    <row r="239">
      <c r="A239" t="n">
        <v>1544</v>
      </c>
      <c r="B239" t="inlineStr">
        <is>
          <t>Bauer, Hann (2010)</t>
        </is>
      </c>
      <c r="C239" t="inlineStr">
        <is>
          <t>original</t>
        </is>
      </c>
      <c r="D239" t="inlineStr">
        <is>
          <t>staging</t>
        </is>
      </c>
      <c r="E239" t="inlineStr">
        <is>
          <t>computed</t>
        </is>
      </c>
      <c r="F239" t="inlineStr">
        <is>
          <t>staging_Bauer_Hann_2010.csv</t>
        </is>
      </c>
      <c r="H239" t="n">
        <v>0</v>
      </c>
      <c r="I239" t="inlineStr">
        <is>
          <t>Bauer, Hann (2010)</t>
        </is>
      </c>
    </row>
    <row r="240">
      <c r="A240" t="n">
        <v>1545</v>
      </c>
      <c r="B240" t="inlineStr">
        <is>
          <t>Bauer, Hann (2010)</t>
        </is>
      </c>
      <c r="C240" t="inlineStr">
        <is>
          <t>original</t>
        </is>
      </c>
      <c r="D240" t="inlineStr">
        <is>
          <t>staging</t>
        </is>
      </c>
      <c r="E240" t="inlineStr">
        <is>
          <t>computed</t>
        </is>
      </c>
      <c r="F240" t="inlineStr">
        <is>
          <t>staging_Bauer_Hann_2010.csv</t>
        </is>
      </c>
      <c r="H240" t="n">
        <v>0</v>
      </c>
      <c r="I240" t="inlineStr">
        <is>
          <t>Bauer, Hann (2010)</t>
        </is>
      </c>
    </row>
    <row r="241">
      <c r="A241" t="n">
        <v>1546</v>
      </c>
      <c r="B241" t="inlineStr">
        <is>
          <t>Bauer, Hann (2010)</t>
        </is>
      </c>
      <c r="C241" t="inlineStr">
        <is>
          <t>original</t>
        </is>
      </c>
      <c r="D241" t="inlineStr">
        <is>
          <t>staging</t>
        </is>
      </c>
      <c r="E241" t="inlineStr">
        <is>
          <t>computed</t>
        </is>
      </c>
      <c r="F241" t="inlineStr">
        <is>
          <t>staging_Bauer_Hann_2010.csv</t>
        </is>
      </c>
      <c r="H241" t="n">
        <v>0</v>
      </c>
      <c r="I241" t="inlineStr">
        <is>
          <t>Bauer, Hann (2010)</t>
        </is>
      </c>
    </row>
    <row r="242">
      <c r="A242" t="n">
        <v>1547</v>
      </c>
      <c r="B242" t="inlineStr">
        <is>
          <t>Bauer, Hann (2010)</t>
        </is>
      </c>
      <c r="C242" t="inlineStr">
        <is>
          <t>original</t>
        </is>
      </c>
      <c r="D242" t="inlineStr">
        <is>
          <t>staging</t>
        </is>
      </c>
      <c r="E242" t="inlineStr">
        <is>
          <t>computed</t>
        </is>
      </c>
      <c r="F242" t="inlineStr">
        <is>
          <t>staging_Bauer_Hann_2010.csv</t>
        </is>
      </c>
      <c r="H242" t="n">
        <v>0</v>
      </c>
      <c r="I242" t="inlineStr">
        <is>
          <t>Bauer, Hann (2010)</t>
        </is>
      </c>
    </row>
    <row r="243">
      <c r="A243" t="n">
        <v>1548</v>
      </c>
      <c r="B243" t="inlineStr">
        <is>
          <t>Bauer, Hann (2010)</t>
        </is>
      </c>
      <c r="C243" t="inlineStr">
        <is>
          <t>original</t>
        </is>
      </c>
      <c r="D243" t="inlineStr">
        <is>
          <t>staging</t>
        </is>
      </c>
      <c r="E243" t="inlineStr">
        <is>
          <t>computed</t>
        </is>
      </c>
      <c r="F243" t="inlineStr">
        <is>
          <t>staging_Bauer_Hann_2010.csv</t>
        </is>
      </c>
      <c r="H243" t="n">
        <v>0</v>
      </c>
      <c r="I243" t="inlineStr">
        <is>
          <t>Bauer, Hann (2010)</t>
        </is>
      </c>
    </row>
    <row r="244">
      <c r="A244" t="n">
        <v>1549</v>
      </c>
      <c r="B244" t="inlineStr">
        <is>
          <t>Bauer, Hann (2010)</t>
        </is>
      </c>
      <c r="C244" t="inlineStr">
        <is>
          <t>original</t>
        </is>
      </c>
      <c r="D244" t="inlineStr">
        <is>
          <t>staging</t>
        </is>
      </c>
      <c r="E244" t="inlineStr">
        <is>
          <t>computed</t>
        </is>
      </c>
      <c r="F244" t="inlineStr">
        <is>
          <t>staging_Bauer_Hann_2010.csv</t>
        </is>
      </c>
      <c r="H244" t="n">
        <v>0</v>
      </c>
      <c r="I244" t="inlineStr">
        <is>
          <t>Bauer, Hann (2010)</t>
        </is>
      </c>
    </row>
    <row r="245">
      <c r="A245" t="n">
        <v>1550</v>
      </c>
      <c r="B245" t="inlineStr">
        <is>
          <t>Bauer, Hann (2010)</t>
        </is>
      </c>
      <c r="C245" t="inlineStr">
        <is>
          <t>original</t>
        </is>
      </c>
      <c r="D245" t="inlineStr">
        <is>
          <t>staging</t>
        </is>
      </c>
      <c r="E245" t="inlineStr">
        <is>
          <t>computed</t>
        </is>
      </c>
      <c r="F245" t="inlineStr">
        <is>
          <t>staging_Bauer_Hann_2010.csv</t>
        </is>
      </c>
      <c r="H245" t="n">
        <v>0</v>
      </c>
      <c r="I245" t="inlineStr">
        <is>
          <t>Bauer, Hann (2010)</t>
        </is>
      </c>
    </row>
    <row r="246">
      <c r="A246" t="n">
        <v>1551</v>
      </c>
      <c r="B246" t="inlineStr">
        <is>
          <t>Bauer, Hann (2010)</t>
        </is>
      </c>
      <c r="C246" t="inlineStr">
        <is>
          <t>original</t>
        </is>
      </c>
      <c r="D246" t="inlineStr">
        <is>
          <t>staging</t>
        </is>
      </c>
      <c r="E246" t="inlineStr">
        <is>
          <t>computed</t>
        </is>
      </c>
      <c r="F246" t="inlineStr">
        <is>
          <t>staging_Bauer_Hann_2010.csv</t>
        </is>
      </c>
      <c r="H246" t="n">
        <v>0</v>
      </c>
      <c r="I246" t="inlineStr">
        <is>
          <t>Bauer, Hann (2010)</t>
        </is>
      </c>
    </row>
    <row r="247">
      <c r="A247" t="n">
        <v>1552</v>
      </c>
      <c r="B247" t="inlineStr">
        <is>
          <t>Bauer, Hann (2010)</t>
        </is>
      </c>
      <c r="C247" t="inlineStr">
        <is>
          <t>original</t>
        </is>
      </c>
      <c r="D247" t="inlineStr">
        <is>
          <t>staging</t>
        </is>
      </c>
      <c r="E247" t="inlineStr">
        <is>
          <t>computed</t>
        </is>
      </c>
      <c r="F247" t="inlineStr">
        <is>
          <t>staging_Bauer_Hann_2010.csv</t>
        </is>
      </c>
      <c r="H247" t="n">
        <v>0</v>
      </c>
      <c r="I247" t="inlineStr">
        <is>
          <t>Bauer, Hann (2010)</t>
        </is>
      </c>
    </row>
    <row r="248">
      <c r="A248" t="n">
        <v>1553</v>
      </c>
      <c r="B248" t="inlineStr">
        <is>
          <t>Bauer, Hann (2010)</t>
        </is>
      </c>
      <c r="C248" t="inlineStr">
        <is>
          <t>original</t>
        </is>
      </c>
      <c r="D248" t="inlineStr">
        <is>
          <t>staging</t>
        </is>
      </c>
      <c r="E248" t="inlineStr">
        <is>
          <t>computed</t>
        </is>
      </c>
      <c r="F248" t="inlineStr">
        <is>
          <t>staging_Bauer_Hann_2010.csv</t>
        </is>
      </c>
      <c r="H248" t="n">
        <v>0</v>
      </c>
      <c r="I248" t="inlineStr">
        <is>
          <t>Bauer, Hann (2010)</t>
        </is>
      </c>
    </row>
    <row r="249">
      <c r="A249" t="n">
        <v>1554</v>
      </c>
      <c r="B249" t="inlineStr">
        <is>
          <t>Bauer, Hann (2010)</t>
        </is>
      </c>
      <c r="C249" t="inlineStr">
        <is>
          <t>original</t>
        </is>
      </c>
      <c r="D249" t="inlineStr">
        <is>
          <t>staging</t>
        </is>
      </c>
      <c r="E249" t="inlineStr">
        <is>
          <t>computed</t>
        </is>
      </c>
      <c r="F249" t="inlineStr">
        <is>
          <t>staging_Bauer_Hann_2010.csv</t>
        </is>
      </c>
      <c r="H249" t="n">
        <v>0</v>
      </c>
      <c r="I249" t="inlineStr">
        <is>
          <t>Bauer, Hann (2010)</t>
        </is>
      </c>
    </row>
    <row r="250">
      <c r="A250" t="n">
        <v>1555</v>
      </c>
      <c r="B250" t="inlineStr">
        <is>
          <t>Bauer, Hann (2010)</t>
        </is>
      </c>
      <c r="C250" t="inlineStr">
        <is>
          <t>original</t>
        </is>
      </c>
      <c r="D250" t="inlineStr">
        <is>
          <t>staging</t>
        </is>
      </c>
      <c r="E250" t="inlineStr">
        <is>
          <t>computed</t>
        </is>
      </c>
      <c r="F250" t="inlineStr">
        <is>
          <t>staging_Bauer_Hann_2010.csv</t>
        </is>
      </c>
      <c r="H250" t="n">
        <v>0</v>
      </c>
      <c r="I250" t="inlineStr">
        <is>
          <t>Bauer, Hann (2010)</t>
        </is>
      </c>
    </row>
    <row r="251">
      <c r="A251" t="n">
        <v>1556</v>
      </c>
      <c r="B251" t="inlineStr">
        <is>
          <t>Bauer, Hann (2010)</t>
        </is>
      </c>
      <c r="C251" t="inlineStr">
        <is>
          <t>original</t>
        </is>
      </c>
      <c r="D251" t="inlineStr">
        <is>
          <t>staging</t>
        </is>
      </c>
      <c r="E251" t="inlineStr">
        <is>
          <t>computed</t>
        </is>
      </c>
      <c r="F251" t="inlineStr">
        <is>
          <t>staging_Bauer_Hann_2010.csv</t>
        </is>
      </c>
      <c r="H251" t="n">
        <v>0</v>
      </c>
      <c r="I251" t="inlineStr">
        <is>
          <t>Bauer, Hann (2010)</t>
        </is>
      </c>
    </row>
    <row r="252">
      <c r="A252" t="n">
        <v>1557</v>
      </c>
      <c r="B252" t="inlineStr">
        <is>
          <t>Bauer, Hann (2010)</t>
        </is>
      </c>
      <c r="C252" t="inlineStr">
        <is>
          <t>original</t>
        </is>
      </c>
      <c r="D252" t="inlineStr">
        <is>
          <t>staging</t>
        </is>
      </c>
      <c r="E252" t="inlineStr">
        <is>
          <t>computed</t>
        </is>
      </c>
      <c r="F252" t="inlineStr">
        <is>
          <t>staging_Bauer_Hann_2010.csv</t>
        </is>
      </c>
      <c r="H252" t="n">
        <v>0</v>
      </c>
      <c r="I252" t="inlineStr">
        <is>
          <t>Bauer, Hann (2010)</t>
        </is>
      </c>
    </row>
    <row r="253">
      <c r="A253" t="n">
        <v>1558</v>
      </c>
      <c r="B253" t="inlineStr">
        <is>
          <t>Bauer, Hann (2010)</t>
        </is>
      </c>
      <c r="C253" t="inlineStr">
        <is>
          <t>original</t>
        </is>
      </c>
      <c r="D253" t="inlineStr">
        <is>
          <t>staging</t>
        </is>
      </c>
      <c r="E253" t="inlineStr">
        <is>
          <t>computed</t>
        </is>
      </c>
      <c r="F253" t="inlineStr">
        <is>
          <t>staging_Bauer_Hann_2010.csv</t>
        </is>
      </c>
      <c r="H253" t="n">
        <v>0</v>
      </c>
      <c r="I253" t="inlineStr">
        <is>
          <t>Bauer, Hann (2010)</t>
        </is>
      </c>
    </row>
    <row r="254">
      <c r="A254" t="n">
        <v>1559</v>
      </c>
      <c r="B254" t="inlineStr">
        <is>
          <t>Bauer, Hann (2010)</t>
        </is>
      </c>
      <c r="C254" t="inlineStr">
        <is>
          <t>original</t>
        </is>
      </c>
      <c r="D254" t="inlineStr">
        <is>
          <t>staging</t>
        </is>
      </c>
      <c r="E254" t="inlineStr">
        <is>
          <t>computed</t>
        </is>
      </c>
      <c r="F254" t="inlineStr">
        <is>
          <t>staging_Bauer_Hann_2010.csv</t>
        </is>
      </c>
      <c r="H254" t="n">
        <v>0</v>
      </c>
      <c r="I254" t="inlineStr">
        <is>
          <t>Bauer, Hann (2010)</t>
        </is>
      </c>
    </row>
    <row r="255">
      <c r="A255" t="n">
        <v>1560</v>
      </c>
      <c r="B255" t="inlineStr">
        <is>
          <t>Bauer, Hann (2010)</t>
        </is>
      </c>
      <c r="C255" t="inlineStr">
        <is>
          <t>original</t>
        </is>
      </c>
      <c r="D255" t="inlineStr">
        <is>
          <t>staging</t>
        </is>
      </c>
      <c r="E255" t="inlineStr">
        <is>
          <t>computed</t>
        </is>
      </c>
      <c r="F255" t="inlineStr">
        <is>
          <t>staging_Bauer_Hann_2010.csv</t>
        </is>
      </c>
      <c r="H255" t="n">
        <v>0</v>
      </c>
      <c r="I255" t="inlineStr">
        <is>
          <t>Bauer, Hann (2010)</t>
        </is>
      </c>
    </row>
    <row r="256">
      <c r="A256" t="n">
        <v>1561</v>
      </c>
      <c r="B256" t="inlineStr">
        <is>
          <t>Bauer, Hann (2010)</t>
        </is>
      </c>
      <c r="C256" t="inlineStr">
        <is>
          <t>original</t>
        </is>
      </c>
      <c r="D256" t="inlineStr">
        <is>
          <t>staging</t>
        </is>
      </c>
      <c r="E256" t="inlineStr">
        <is>
          <t>computed</t>
        </is>
      </c>
      <c r="F256" t="inlineStr">
        <is>
          <t>staging_Bauer_Hann_2010.csv</t>
        </is>
      </c>
      <c r="H256" t="n">
        <v>0</v>
      </c>
      <c r="I256" t="inlineStr">
        <is>
          <t>Bauer, Hann (2010)</t>
        </is>
      </c>
    </row>
    <row r="257">
      <c r="A257" t="n">
        <v>1562</v>
      </c>
      <c r="B257" t="inlineStr">
        <is>
          <t>Bauer, Hann (2010)</t>
        </is>
      </c>
      <c r="C257" t="inlineStr">
        <is>
          <t>original</t>
        </is>
      </c>
      <c r="D257" t="inlineStr">
        <is>
          <t>staging</t>
        </is>
      </c>
      <c r="E257" t="inlineStr">
        <is>
          <t>computed</t>
        </is>
      </c>
      <c r="F257" t="inlineStr">
        <is>
          <t>staging_Bauer_Hann_2010.csv</t>
        </is>
      </c>
      <c r="H257" t="n">
        <v>0</v>
      </c>
      <c r="I257" t="inlineStr">
        <is>
          <t>Bauer, Hann (2010)</t>
        </is>
      </c>
    </row>
    <row r="258">
      <c r="A258" t="n">
        <v>1563</v>
      </c>
      <c r="B258" t="inlineStr">
        <is>
          <t>Bauer, Hann (2010)</t>
        </is>
      </c>
      <c r="C258" t="inlineStr">
        <is>
          <t>original</t>
        </is>
      </c>
      <c r="D258" t="inlineStr">
        <is>
          <t>staging</t>
        </is>
      </c>
      <c r="E258" t="inlineStr">
        <is>
          <t>computed</t>
        </is>
      </c>
      <c r="F258" t="inlineStr">
        <is>
          <t>staging_Bauer_Hann_2010.csv</t>
        </is>
      </c>
      <c r="H258" t="n">
        <v>0</v>
      </c>
      <c r="I258" t="inlineStr">
        <is>
          <t>Bauer, Hann (2010)</t>
        </is>
      </c>
    </row>
    <row r="259">
      <c r="A259" t="n">
        <v>1564</v>
      </c>
      <c r="B259" t="inlineStr">
        <is>
          <t>Bauer, Hann (2010)</t>
        </is>
      </c>
      <c r="C259" t="inlineStr">
        <is>
          <t>original</t>
        </is>
      </c>
      <c r="D259" t="inlineStr">
        <is>
          <t>staging</t>
        </is>
      </c>
      <c r="E259" t="inlineStr">
        <is>
          <t>computed</t>
        </is>
      </c>
      <c r="F259" t="inlineStr">
        <is>
          <t>staging_Bauer_Hann_2010.csv</t>
        </is>
      </c>
      <c r="H259" t="n">
        <v>0</v>
      </c>
      <c r="I259" t="inlineStr">
        <is>
          <t>Bauer, Hann (2010)</t>
        </is>
      </c>
    </row>
    <row r="260">
      <c r="A260" t="n">
        <v>1565</v>
      </c>
      <c r="B260" t="inlineStr">
        <is>
          <t>Bauer, Hann (2010)</t>
        </is>
      </c>
      <c r="C260" t="inlineStr">
        <is>
          <t>original</t>
        </is>
      </c>
      <c r="D260" t="inlineStr">
        <is>
          <t>staging</t>
        </is>
      </c>
      <c r="E260" t="inlineStr">
        <is>
          <t>computed</t>
        </is>
      </c>
      <c r="F260" t="inlineStr">
        <is>
          <t>staging_Bauer_Hann_2010.csv</t>
        </is>
      </c>
      <c r="H260" t="n">
        <v>0</v>
      </c>
      <c r="I260" t="inlineStr">
        <is>
          <t>Bauer, Hann (2010)</t>
        </is>
      </c>
    </row>
    <row r="261">
      <c r="A261" t="n">
        <v>1566</v>
      </c>
      <c r="B261" t="inlineStr">
        <is>
          <t>Bauer, Hann (2010)</t>
        </is>
      </c>
      <c r="C261" t="inlineStr">
        <is>
          <t>original</t>
        </is>
      </c>
      <c r="D261" t="inlineStr">
        <is>
          <t>staging</t>
        </is>
      </c>
      <c r="E261" t="inlineStr">
        <is>
          <t>computed</t>
        </is>
      </c>
      <c r="F261" t="inlineStr">
        <is>
          <t>staging_Bauer_Hann_2010.csv</t>
        </is>
      </c>
      <c r="H261" t="n">
        <v>0</v>
      </c>
      <c r="I261" t="inlineStr">
        <is>
          <t>Bauer, Hann (2010)</t>
        </is>
      </c>
    </row>
    <row r="262">
      <c r="A262" t="n">
        <v>1567</v>
      </c>
      <c r="B262" t="inlineStr">
        <is>
          <t>Bauer, Hann (2010)</t>
        </is>
      </c>
      <c r="C262" t="inlineStr">
        <is>
          <t>original</t>
        </is>
      </c>
      <c r="D262" t="inlineStr">
        <is>
          <t>staging</t>
        </is>
      </c>
      <c r="E262" t="inlineStr">
        <is>
          <t>computed</t>
        </is>
      </c>
      <c r="F262" t="inlineStr">
        <is>
          <t>staging_Bauer_Hann_2010.csv</t>
        </is>
      </c>
      <c r="H262" t="n">
        <v>0</v>
      </c>
      <c r="I262" t="inlineStr">
        <is>
          <t>Bauer, Hann (2010)</t>
        </is>
      </c>
    </row>
    <row r="263">
      <c r="A263" t="n">
        <v>1568</v>
      </c>
      <c r="B263" t="inlineStr">
        <is>
          <t>Bauer, Hann (2010)</t>
        </is>
      </c>
      <c r="C263" t="inlineStr">
        <is>
          <t>original</t>
        </is>
      </c>
      <c r="D263" t="inlineStr">
        <is>
          <t>staging</t>
        </is>
      </c>
      <c r="E263" t="inlineStr">
        <is>
          <t>computed</t>
        </is>
      </c>
      <c r="F263" t="inlineStr">
        <is>
          <t>staging_Bauer_Hann_2010.csv</t>
        </is>
      </c>
      <c r="H263" t="n">
        <v>0</v>
      </c>
      <c r="I263" t="inlineStr">
        <is>
          <t>Bauer, Hann (2010)</t>
        </is>
      </c>
    </row>
    <row r="264">
      <c r="A264" t="n">
        <v>1569</v>
      </c>
      <c r="B264" t="inlineStr">
        <is>
          <t>Bauer, Hann (2010)</t>
        </is>
      </c>
      <c r="C264" t="inlineStr">
        <is>
          <t>original</t>
        </is>
      </c>
      <c r="D264" t="inlineStr">
        <is>
          <t>staging</t>
        </is>
      </c>
      <c r="E264" t="inlineStr">
        <is>
          <t>computed</t>
        </is>
      </c>
      <c r="F264" t="inlineStr">
        <is>
          <t>staging_Bauer_Hann_2010.csv</t>
        </is>
      </c>
      <c r="H264" t="n">
        <v>0</v>
      </c>
      <c r="I264" t="inlineStr">
        <is>
          <t>Bauer, Hann (2010)</t>
        </is>
      </c>
    </row>
    <row r="265">
      <c r="A265" t="n">
        <v>1570</v>
      </c>
      <c r="B265" t="inlineStr">
        <is>
          <t>Bauer, Hann (2010)</t>
        </is>
      </c>
      <c r="C265" t="inlineStr">
        <is>
          <t>original</t>
        </is>
      </c>
      <c r="D265" t="inlineStr">
        <is>
          <t>staging</t>
        </is>
      </c>
      <c r="E265" t="inlineStr">
        <is>
          <t>computed</t>
        </is>
      </c>
      <c r="F265" t="inlineStr">
        <is>
          <t>staging_Bauer_Hann_2010.csv</t>
        </is>
      </c>
      <c r="H265" t="n">
        <v>0</v>
      </c>
      <c r="I265" t="inlineStr">
        <is>
          <t>Bauer, Hann (2010)</t>
        </is>
      </c>
    </row>
    <row r="266">
      <c r="A266" t="n">
        <v>1571</v>
      </c>
      <c r="B266" t="inlineStr">
        <is>
          <t>Bauer, Hann (2010)</t>
        </is>
      </c>
      <c r="C266" t="inlineStr">
        <is>
          <t>original</t>
        </is>
      </c>
      <c r="D266" t="inlineStr">
        <is>
          <t>staging</t>
        </is>
      </c>
      <c r="E266" t="inlineStr">
        <is>
          <t>computed</t>
        </is>
      </c>
      <c r="F266" t="inlineStr">
        <is>
          <t>staging_Bauer_Hann_2010.csv</t>
        </is>
      </c>
      <c r="H266" t="n">
        <v>0</v>
      </c>
      <c r="I266" t="inlineStr">
        <is>
          <t>Bauer, Hann (2010)</t>
        </is>
      </c>
    </row>
    <row r="267">
      <c r="A267" t="n">
        <v>1572</v>
      </c>
      <c r="B267" t="inlineStr">
        <is>
          <t>Bauer, Hann (2010)</t>
        </is>
      </c>
      <c r="C267" t="inlineStr">
        <is>
          <t>original</t>
        </is>
      </c>
      <c r="D267" t="inlineStr">
        <is>
          <t>staging</t>
        </is>
      </c>
      <c r="E267" t="inlineStr">
        <is>
          <t>computed</t>
        </is>
      </c>
      <c r="F267" t="inlineStr">
        <is>
          <t>staging_Bauer_Hann_2010.csv</t>
        </is>
      </c>
      <c r="H267" t="n">
        <v>0</v>
      </c>
      <c r="I267" t="inlineStr">
        <is>
          <t>Bauer, Hann (2010)</t>
        </is>
      </c>
    </row>
    <row r="268">
      <c r="A268" t="n">
        <v>1573</v>
      </c>
      <c r="B268" t="inlineStr">
        <is>
          <t>Bauer, Hann (2010)</t>
        </is>
      </c>
      <c r="C268" t="inlineStr">
        <is>
          <t>original</t>
        </is>
      </c>
      <c r="D268" t="inlineStr">
        <is>
          <t>staging</t>
        </is>
      </c>
      <c r="E268" t="inlineStr">
        <is>
          <t>computed</t>
        </is>
      </c>
      <c r="F268" t="inlineStr">
        <is>
          <t>staging_Bauer_Hann_2010.csv</t>
        </is>
      </c>
      <c r="H268" t="n">
        <v>0</v>
      </c>
      <c r="I268" t="inlineStr">
        <is>
          <t>Bauer, Hann (2010)</t>
        </is>
      </c>
    </row>
    <row r="269">
      <c r="A269" t="n">
        <v>1574</v>
      </c>
      <c r="B269" t="inlineStr">
        <is>
          <t>Bauer, Hann (2010)</t>
        </is>
      </c>
      <c r="C269" t="inlineStr">
        <is>
          <t>original</t>
        </is>
      </c>
      <c r="D269" t="inlineStr">
        <is>
          <t>staging</t>
        </is>
      </c>
      <c r="E269" t="inlineStr">
        <is>
          <t>computed</t>
        </is>
      </c>
      <c r="F269" t="inlineStr">
        <is>
          <t>staging_Bauer_Hann_2010.csv</t>
        </is>
      </c>
      <c r="H269" t="n">
        <v>0</v>
      </c>
      <c r="I269" t="inlineStr">
        <is>
          <t>Bauer, Hann (2010)</t>
        </is>
      </c>
    </row>
    <row r="270">
      <c r="A270" t="n">
        <v>1575</v>
      </c>
      <c r="B270" t="inlineStr">
        <is>
          <t>Bauer, Hann (2010)</t>
        </is>
      </c>
      <c r="C270" t="inlineStr">
        <is>
          <t>original</t>
        </is>
      </c>
      <c r="D270" t="inlineStr">
        <is>
          <t>staging</t>
        </is>
      </c>
      <c r="E270" t="inlineStr">
        <is>
          <t>computed</t>
        </is>
      </c>
      <c r="F270" t="inlineStr">
        <is>
          <t>staging_Bauer_Hann_2010.csv</t>
        </is>
      </c>
      <c r="H270" t="n">
        <v>0</v>
      </c>
      <c r="I270" t="inlineStr">
        <is>
          <t>Bauer, Hann (2010)</t>
        </is>
      </c>
    </row>
    <row r="271">
      <c r="A271" t="n">
        <v>1576</v>
      </c>
      <c r="B271" t="inlineStr">
        <is>
          <t>Bauer, Hann (2010)</t>
        </is>
      </c>
      <c r="C271" t="inlineStr">
        <is>
          <t>original</t>
        </is>
      </c>
      <c r="D271" t="inlineStr">
        <is>
          <t>staging</t>
        </is>
      </c>
      <c r="E271" t="inlineStr">
        <is>
          <t>computed</t>
        </is>
      </c>
      <c r="F271" t="inlineStr">
        <is>
          <t>staging_Bauer_Hann_2010.csv</t>
        </is>
      </c>
      <c r="H271" t="n">
        <v>0</v>
      </c>
      <c r="I271" t="inlineStr">
        <is>
          <t>Bauer, Hann (2010)</t>
        </is>
      </c>
    </row>
    <row r="272">
      <c r="A272" t="n">
        <v>1577</v>
      </c>
      <c r="B272" t="inlineStr">
        <is>
          <t>Bauer, Hann (2010)</t>
        </is>
      </c>
      <c r="C272" t="inlineStr">
        <is>
          <t>original</t>
        </is>
      </c>
      <c r="D272" t="inlineStr">
        <is>
          <t>staging</t>
        </is>
      </c>
      <c r="E272" t="inlineStr">
        <is>
          <t>computed</t>
        </is>
      </c>
      <c r="F272" t="inlineStr">
        <is>
          <t>staging_Bauer_Hann_2010.csv</t>
        </is>
      </c>
      <c r="H272" t="n">
        <v>0</v>
      </c>
      <c r="I272" t="inlineStr">
        <is>
          <t>Bauer, Hann (2010)</t>
        </is>
      </c>
    </row>
    <row r="273">
      <c r="A273" t="n">
        <v>1578</v>
      </c>
      <c r="B273" t="inlineStr">
        <is>
          <t>Bauer, Hann (2010)</t>
        </is>
      </c>
      <c r="C273" t="inlineStr">
        <is>
          <t>original</t>
        </is>
      </c>
      <c r="D273" t="inlineStr">
        <is>
          <t>staging</t>
        </is>
      </c>
      <c r="E273" t="inlineStr">
        <is>
          <t>computed</t>
        </is>
      </c>
      <c r="F273" t="inlineStr">
        <is>
          <t>staging_Bauer_Hann_2010.csv</t>
        </is>
      </c>
      <c r="H273" t="n">
        <v>0</v>
      </c>
      <c r="I273" t="inlineStr">
        <is>
          <t>Bauer, Hann (2010)</t>
        </is>
      </c>
    </row>
    <row r="274">
      <c r="A274" t="n">
        <v>1579</v>
      </c>
      <c r="B274" t="inlineStr">
        <is>
          <t>Bauer, Hann (2010)</t>
        </is>
      </c>
      <c r="C274" t="inlineStr">
        <is>
          <t>original</t>
        </is>
      </c>
      <c r="D274" t="inlineStr">
        <is>
          <t>staging</t>
        </is>
      </c>
      <c r="E274" t="inlineStr">
        <is>
          <t>computed</t>
        </is>
      </c>
      <c r="F274" t="inlineStr">
        <is>
          <t>staging_Bauer_Hann_2010.csv</t>
        </is>
      </c>
      <c r="H274" t="n">
        <v>0</v>
      </c>
      <c r="I274" t="inlineStr">
        <is>
          <t>Bauer, Hann (2010)</t>
        </is>
      </c>
    </row>
    <row r="275">
      <c r="A275" t="n">
        <v>1580</v>
      </c>
      <c r="B275" t="inlineStr">
        <is>
          <t>Bauer, Hann (2010)</t>
        </is>
      </c>
      <c r="C275" t="inlineStr">
        <is>
          <t>original</t>
        </is>
      </c>
      <c r="D275" t="inlineStr">
        <is>
          <t>staging</t>
        </is>
      </c>
      <c r="E275" t="inlineStr">
        <is>
          <t>computed</t>
        </is>
      </c>
      <c r="F275" t="inlineStr">
        <is>
          <t>staging_Bauer_Hann_2010.csv</t>
        </is>
      </c>
      <c r="H275" t="n">
        <v>0</v>
      </c>
      <c r="I275" t="inlineStr">
        <is>
          <t>Bauer, Hann (2010)</t>
        </is>
      </c>
    </row>
    <row r="276">
      <c r="A276" t="n">
        <v>1581</v>
      </c>
      <c r="B276" t="inlineStr">
        <is>
          <t>Bauer, Hann (2010)</t>
        </is>
      </c>
      <c r="C276" t="inlineStr">
        <is>
          <t>original</t>
        </is>
      </c>
      <c r="D276" t="inlineStr">
        <is>
          <t>staging</t>
        </is>
      </c>
      <c r="E276" t="inlineStr">
        <is>
          <t>computed</t>
        </is>
      </c>
      <c r="F276" t="inlineStr">
        <is>
          <t>staging_Bauer_Hann_2010.csv</t>
        </is>
      </c>
      <c r="H276" t="n">
        <v>0</v>
      </c>
      <c r="I276" t="inlineStr">
        <is>
          <t>Bauer, Hann (2010)</t>
        </is>
      </c>
    </row>
    <row r="277">
      <c r="A277" t="n">
        <v>1582</v>
      </c>
      <c r="B277" t="inlineStr">
        <is>
          <t>Bauer, Hann (2010)</t>
        </is>
      </c>
      <c r="C277" t="inlineStr">
        <is>
          <t>original</t>
        </is>
      </c>
      <c r="D277" t="inlineStr">
        <is>
          <t>staging</t>
        </is>
      </c>
      <c r="E277" t="inlineStr">
        <is>
          <t>computed</t>
        </is>
      </c>
      <c r="F277" t="inlineStr">
        <is>
          <t>staging_Bauer_Hann_2010.csv</t>
        </is>
      </c>
      <c r="H277" t="n">
        <v>0</v>
      </c>
      <c r="I277" t="inlineStr">
        <is>
          <t>Bauer, Hann (2010)</t>
        </is>
      </c>
    </row>
    <row r="278">
      <c r="A278" t="n">
        <v>1583</v>
      </c>
      <c r="B278" t="inlineStr">
        <is>
          <t>Bauer, Hann (2010)</t>
        </is>
      </c>
      <c r="C278" t="inlineStr">
        <is>
          <t>original</t>
        </is>
      </c>
      <c r="D278" t="inlineStr">
        <is>
          <t>staging</t>
        </is>
      </c>
      <c r="E278" t="inlineStr">
        <is>
          <t>computed</t>
        </is>
      </c>
      <c r="F278" t="inlineStr">
        <is>
          <t>staging_Bauer_Hann_2010.csv</t>
        </is>
      </c>
      <c r="H278" t="n">
        <v>0</v>
      </c>
      <c r="I278" t="inlineStr">
        <is>
          <t>Bauer, Hann (2010)</t>
        </is>
      </c>
    </row>
    <row r="279">
      <c r="A279" t="n">
        <v>1584</v>
      </c>
      <c r="B279" t="inlineStr">
        <is>
          <t>Bauer, Hann (2010)</t>
        </is>
      </c>
      <c r="C279" t="inlineStr">
        <is>
          <t>original</t>
        </is>
      </c>
      <c r="D279" t="inlineStr">
        <is>
          <t>staging</t>
        </is>
      </c>
      <c r="E279" t="inlineStr">
        <is>
          <t>computed</t>
        </is>
      </c>
      <c r="F279" t="inlineStr">
        <is>
          <t>staging_Bauer_Hann_2010.csv</t>
        </is>
      </c>
      <c r="H279" t="n">
        <v>0</v>
      </c>
      <c r="I279" t="inlineStr">
        <is>
          <t>Bauer, Hann (2010)</t>
        </is>
      </c>
    </row>
    <row r="280">
      <c r="A280" t="n">
        <v>1585</v>
      </c>
      <c r="B280" t="inlineStr">
        <is>
          <t>Bauer, Hann (2010)</t>
        </is>
      </c>
      <c r="C280" t="inlineStr">
        <is>
          <t>original</t>
        </is>
      </c>
      <c r="D280" t="inlineStr">
        <is>
          <t>staging</t>
        </is>
      </c>
      <c r="E280" t="inlineStr">
        <is>
          <t>computed</t>
        </is>
      </c>
      <c r="F280" t="inlineStr">
        <is>
          <t>staging_Bauer_Hann_2010.csv</t>
        </is>
      </c>
      <c r="H280" t="n">
        <v>0</v>
      </c>
      <c r="I280" t="inlineStr">
        <is>
          <t>Bauer, Hann (2010)</t>
        </is>
      </c>
    </row>
    <row r="281">
      <c r="A281" t="n">
        <v>1586</v>
      </c>
      <c r="B281" t="inlineStr">
        <is>
          <t>Bauer, Hann (2010)</t>
        </is>
      </c>
      <c r="C281" t="inlineStr">
        <is>
          <t>original</t>
        </is>
      </c>
      <c r="D281" t="inlineStr">
        <is>
          <t>staging</t>
        </is>
      </c>
      <c r="E281" t="inlineStr">
        <is>
          <t>computed</t>
        </is>
      </c>
      <c r="F281" t="inlineStr">
        <is>
          <t>staging_Bauer_Hann_2010.csv</t>
        </is>
      </c>
      <c r="H281" t="n">
        <v>0</v>
      </c>
      <c r="I281" t="inlineStr">
        <is>
          <t>Bauer, Hann (2010)</t>
        </is>
      </c>
    </row>
    <row r="282">
      <c r="A282" t="n">
        <v>1587</v>
      </c>
      <c r="B282" t="inlineStr">
        <is>
          <t>Bauer, Hann (2010)</t>
        </is>
      </c>
      <c r="C282" t="inlineStr">
        <is>
          <t>original</t>
        </is>
      </c>
      <c r="D282" t="inlineStr">
        <is>
          <t>staging</t>
        </is>
      </c>
      <c r="E282" t="inlineStr">
        <is>
          <t>computed</t>
        </is>
      </c>
      <c r="F282" t="inlineStr">
        <is>
          <t>staging_Bauer_Hann_2010.csv</t>
        </is>
      </c>
      <c r="H282" t="n">
        <v>0</v>
      </c>
      <c r="I282" t="inlineStr">
        <is>
          <t>Bauer, Hann (2010)</t>
        </is>
      </c>
    </row>
    <row r="283">
      <c r="A283" t="n">
        <v>1588</v>
      </c>
      <c r="B283" t="inlineStr">
        <is>
          <t>Bauer, Hann (2010)</t>
        </is>
      </c>
      <c r="C283" t="inlineStr">
        <is>
          <t>original</t>
        </is>
      </c>
      <c r="D283" t="inlineStr">
        <is>
          <t>staging</t>
        </is>
      </c>
      <c r="E283" t="inlineStr">
        <is>
          <t>computed</t>
        </is>
      </c>
      <c r="F283" t="inlineStr">
        <is>
          <t>staging_Bauer_Hann_2010.csv</t>
        </is>
      </c>
      <c r="H283" t="n">
        <v>0</v>
      </c>
      <c r="I283" t="inlineStr">
        <is>
          <t>Bauer, Hann (2010)</t>
        </is>
      </c>
    </row>
    <row r="284">
      <c r="A284" t="n">
        <v>1589</v>
      </c>
      <c r="B284" t="inlineStr">
        <is>
          <t>Bauer, Hann (2010)</t>
        </is>
      </c>
      <c r="C284" t="inlineStr">
        <is>
          <t>original</t>
        </is>
      </c>
      <c r="D284" t="inlineStr">
        <is>
          <t>staging</t>
        </is>
      </c>
      <c r="E284" t="inlineStr">
        <is>
          <t>computed</t>
        </is>
      </c>
      <c r="F284" t="inlineStr">
        <is>
          <t>staging_Bauer_Hann_2010.csv</t>
        </is>
      </c>
      <c r="H284" t="n">
        <v>0</v>
      </c>
      <c r="I284" t="inlineStr">
        <is>
          <t>Bauer, Hann (2010)</t>
        </is>
      </c>
    </row>
    <row r="285">
      <c r="A285" t="n">
        <v>1590</v>
      </c>
      <c r="B285" t="inlineStr">
        <is>
          <t>Bauer, Hann (2010)</t>
        </is>
      </c>
      <c r="C285" t="inlineStr">
        <is>
          <t>original</t>
        </is>
      </c>
      <c r="D285" t="inlineStr">
        <is>
          <t>staging</t>
        </is>
      </c>
      <c r="E285" t="inlineStr">
        <is>
          <t>computed</t>
        </is>
      </c>
      <c r="F285" t="inlineStr">
        <is>
          <t>staging_Bauer_Hann_2010.csv</t>
        </is>
      </c>
      <c r="H285" t="n">
        <v>0</v>
      </c>
      <c r="I285" t="inlineStr">
        <is>
          <t>Bauer, Hann (2010)</t>
        </is>
      </c>
    </row>
    <row r="286">
      <c r="A286" t="n">
        <v>1591</v>
      </c>
      <c r="B286" t="inlineStr">
        <is>
          <t>Bauer, Hann (2010)</t>
        </is>
      </c>
      <c r="C286" t="inlineStr">
        <is>
          <t>original</t>
        </is>
      </c>
      <c r="D286" t="inlineStr">
        <is>
          <t>staging</t>
        </is>
      </c>
      <c r="E286" t="inlineStr">
        <is>
          <t>computed</t>
        </is>
      </c>
      <c r="F286" t="inlineStr">
        <is>
          <t>staging_Bauer_Hann_2010.csv</t>
        </is>
      </c>
      <c r="H286" t="n">
        <v>0</v>
      </c>
      <c r="I286" t="inlineStr">
        <is>
          <t>Bauer, Hann (2010)</t>
        </is>
      </c>
    </row>
    <row r="287">
      <c r="A287" t="n">
        <v>1592</v>
      </c>
      <c r="B287" t="inlineStr">
        <is>
          <t>Bauer, Hann (2010)</t>
        </is>
      </c>
      <c r="C287" t="inlineStr">
        <is>
          <t>original</t>
        </is>
      </c>
      <c r="D287" t="inlineStr">
        <is>
          <t>staging</t>
        </is>
      </c>
      <c r="E287" t="inlineStr">
        <is>
          <t>computed</t>
        </is>
      </c>
      <c r="F287" t="inlineStr">
        <is>
          <t>staging_Bauer_Hann_2010.csv</t>
        </is>
      </c>
      <c r="H287" t="n">
        <v>0</v>
      </c>
      <c r="I287" t="inlineStr">
        <is>
          <t>Bauer, Hann (2010)</t>
        </is>
      </c>
    </row>
    <row r="288">
      <c r="A288" t="n">
        <v>1593</v>
      </c>
      <c r="B288" t="inlineStr">
        <is>
          <t>Bauer, Hann (2010)</t>
        </is>
      </c>
      <c r="C288" t="inlineStr">
        <is>
          <t>original</t>
        </is>
      </c>
      <c r="D288" t="inlineStr">
        <is>
          <t>staging</t>
        </is>
      </c>
      <c r="E288" t="inlineStr">
        <is>
          <t>computed</t>
        </is>
      </c>
      <c r="F288" t="inlineStr">
        <is>
          <t>staging_Bauer_Hann_2010.csv</t>
        </is>
      </c>
      <c r="H288" t="n">
        <v>0</v>
      </c>
      <c r="I288" t="inlineStr">
        <is>
          <t>Bauer, Hann (2010)</t>
        </is>
      </c>
    </row>
    <row r="289">
      <c r="A289" t="n">
        <v>1594</v>
      </c>
      <c r="B289" t="inlineStr">
        <is>
          <t>Bauer, Hann (2010)</t>
        </is>
      </c>
      <c r="C289" t="inlineStr">
        <is>
          <t>original</t>
        </is>
      </c>
      <c r="D289" t="inlineStr">
        <is>
          <t>staging</t>
        </is>
      </c>
      <c r="E289" t="inlineStr">
        <is>
          <t>computed</t>
        </is>
      </c>
      <c r="F289" t="inlineStr">
        <is>
          <t>staging_Bauer_Hann_2010.csv</t>
        </is>
      </c>
      <c r="H289" t="n">
        <v>0</v>
      </c>
      <c r="I289" t="inlineStr">
        <is>
          <t>Bauer, Hann (2010)</t>
        </is>
      </c>
    </row>
    <row r="290">
      <c r="A290" t="n">
        <v>1595</v>
      </c>
      <c r="B290" t="inlineStr">
        <is>
          <t>Bauer, Hann (2010)</t>
        </is>
      </c>
      <c r="C290" t="inlineStr">
        <is>
          <t>original</t>
        </is>
      </c>
      <c r="D290" t="inlineStr">
        <is>
          <t>staging</t>
        </is>
      </c>
      <c r="E290" t="inlineStr">
        <is>
          <t>computed</t>
        </is>
      </c>
      <c r="F290" t="inlineStr">
        <is>
          <t>staging_Bauer_Hann_2010.csv</t>
        </is>
      </c>
      <c r="H290" t="n">
        <v>0</v>
      </c>
      <c r="I290" t="inlineStr">
        <is>
          <t>Bauer, Hann (2010)</t>
        </is>
      </c>
    </row>
    <row r="291">
      <c r="A291" t="n">
        <v>1596</v>
      </c>
      <c r="B291" t="inlineStr">
        <is>
          <t>Bauer, Hann (2010)</t>
        </is>
      </c>
      <c r="C291" t="inlineStr">
        <is>
          <t>original</t>
        </is>
      </c>
      <c r="D291" t="inlineStr">
        <is>
          <t>staging</t>
        </is>
      </c>
      <c r="E291" t="inlineStr">
        <is>
          <t>computed</t>
        </is>
      </c>
      <c r="F291" t="inlineStr">
        <is>
          <t>staging_Bauer_Hann_2010.csv</t>
        </is>
      </c>
      <c r="H291" t="n">
        <v>0</v>
      </c>
      <c r="I291" t="inlineStr">
        <is>
          <t>Bauer, Hann (2010)</t>
        </is>
      </c>
    </row>
    <row r="292">
      <c r="A292" t="n">
        <v>1597</v>
      </c>
      <c r="B292" t="inlineStr">
        <is>
          <t>Bauer, Hann (2010)</t>
        </is>
      </c>
      <c r="C292" t="inlineStr">
        <is>
          <t>original</t>
        </is>
      </c>
      <c r="D292" t="inlineStr">
        <is>
          <t>staging</t>
        </is>
      </c>
      <c r="E292" t="inlineStr">
        <is>
          <t>computed</t>
        </is>
      </c>
      <c r="F292" t="inlineStr">
        <is>
          <t>staging_Bauer_Hann_2010.csv</t>
        </is>
      </c>
      <c r="H292" t="n">
        <v>0</v>
      </c>
      <c r="I292" t="inlineStr">
        <is>
          <t>Bauer, Hann (2010)</t>
        </is>
      </c>
    </row>
    <row r="293">
      <c r="A293" t="n">
        <v>1598</v>
      </c>
      <c r="B293" t="inlineStr">
        <is>
          <t>Bauer, Hann (2010)</t>
        </is>
      </c>
      <c r="C293" t="inlineStr">
        <is>
          <t>original</t>
        </is>
      </c>
      <c r="D293" t="inlineStr">
        <is>
          <t>staging</t>
        </is>
      </c>
      <c r="E293" t="inlineStr">
        <is>
          <t>computed</t>
        </is>
      </c>
      <c r="F293" t="inlineStr">
        <is>
          <t>staging_Bauer_Hann_2010.csv</t>
        </is>
      </c>
      <c r="H293" t="n">
        <v>0</v>
      </c>
      <c r="I293" t="inlineStr">
        <is>
          <t>Bauer, Hann (2010)</t>
        </is>
      </c>
    </row>
    <row r="294">
      <c r="A294" t="n">
        <v>1599</v>
      </c>
      <c r="B294" t="inlineStr">
        <is>
          <t>Bauer, Hann (2010)</t>
        </is>
      </c>
      <c r="C294" t="inlineStr">
        <is>
          <t>original</t>
        </is>
      </c>
      <c r="D294" t="inlineStr">
        <is>
          <t>staging</t>
        </is>
      </c>
      <c r="E294" t="inlineStr">
        <is>
          <t>computed</t>
        </is>
      </c>
      <c r="F294" t="inlineStr">
        <is>
          <t>staging_Bauer_Hann_2010.csv</t>
        </is>
      </c>
      <c r="H294" t="n">
        <v>0</v>
      </c>
      <c r="I294" t="inlineStr">
        <is>
          <t>Bauer, Hann (2010)</t>
        </is>
      </c>
    </row>
    <row r="295">
      <c r="A295" t="n">
        <v>1600</v>
      </c>
      <c r="B295" t="inlineStr">
        <is>
          <t>Bauer, Hann (2010)</t>
        </is>
      </c>
      <c r="C295" t="inlineStr">
        <is>
          <t>original</t>
        </is>
      </c>
      <c r="D295" t="inlineStr">
        <is>
          <t>staging</t>
        </is>
      </c>
      <c r="E295" t="inlineStr">
        <is>
          <t>computed</t>
        </is>
      </c>
      <c r="F295" t="inlineStr">
        <is>
          <t>staging_Bauer_Hann_2010.csv</t>
        </is>
      </c>
      <c r="H295" t="n">
        <v>0</v>
      </c>
      <c r="I295" t="inlineStr">
        <is>
          <t>Bauer, Hann (2010)</t>
        </is>
      </c>
    </row>
    <row r="296">
      <c r="A296" t="n">
        <v>1601</v>
      </c>
      <c r="B296" t="inlineStr">
        <is>
          <t>Bauer, Hann (2010)</t>
        </is>
      </c>
      <c r="C296" t="inlineStr">
        <is>
          <t>original</t>
        </is>
      </c>
      <c r="D296" t="inlineStr">
        <is>
          <t>staging</t>
        </is>
      </c>
      <c r="E296" t="inlineStr">
        <is>
          <t>computed</t>
        </is>
      </c>
      <c r="F296" t="inlineStr">
        <is>
          <t>staging_Bauer_Hann_2010.csv</t>
        </is>
      </c>
      <c r="H296" t="n">
        <v>0</v>
      </c>
      <c r="I296" t="inlineStr">
        <is>
          <t>Bauer, Hann (2010)</t>
        </is>
      </c>
    </row>
    <row r="297">
      <c r="A297" t="n">
        <v>1602</v>
      </c>
      <c r="B297" t="inlineStr">
        <is>
          <t>Bauer, Hann (2010)</t>
        </is>
      </c>
      <c r="C297" t="inlineStr">
        <is>
          <t>original</t>
        </is>
      </c>
      <c r="D297" t="inlineStr">
        <is>
          <t>staging</t>
        </is>
      </c>
      <c r="E297" t="inlineStr">
        <is>
          <t>computed</t>
        </is>
      </c>
      <c r="F297" t="inlineStr">
        <is>
          <t>staging_Bauer_Hann_2010.csv</t>
        </is>
      </c>
      <c r="H297" t="n">
        <v>0</v>
      </c>
      <c r="I297" t="inlineStr">
        <is>
          <t>Bauer, Hann (2010)</t>
        </is>
      </c>
    </row>
    <row r="298">
      <c r="A298" t="n">
        <v>1603</v>
      </c>
      <c r="B298" t="inlineStr">
        <is>
          <t>Bauer, Hann (2010)</t>
        </is>
      </c>
      <c r="C298" t="inlineStr">
        <is>
          <t>original</t>
        </is>
      </c>
      <c r="D298" t="inlineStr">
        <is>
          <t>staging</t>
        </is>
      </c>
      <c r="E298" t="inlineStr">
        <is>
          <t>computed</t>
        </is>
      </c>
      <c r="F298" t="inlineStr">
        <is>
          <t>staging_Bauer_Hann_2010.csv</t>
        </is>
      </c>
      <c r="H298" t="n">
        <v>0</v>
      </c>
      <c r="I298" t="inlineStr">
        <is>
          <t>Bauer, Hann (2010)</t>
        </is>
      </c>
    </row>
    <row r="299">
      <c r="A299" t="n">
        <v>1604</v>
      </c>
      <c r="B299" t="inlineStr">
        <is>
          <t>Bauer, Hann (2010)</t>
        </is>
      </c>
      <c r="C299" t="inlineStr">
        <is>
          <t>original</t>
        </is>
      </c>
      <c r="D299" t="inlineStr">
        <is>
          <t>staging</t>
        </is>
      </c>
      <c r="E299" t="inlineStr">
        <is>
          <t>computed</t>
        </is>
      </c>
      <c r="F299" t="inlineStr">
        <is>
          <t>staging_Bauer_Hann_2010.csv</t>
        </is>
      </c>
      <c r="H299" t="n">
        <v>0</v>
      </c>
      <c r="I299" t="inlineStr">
        <is>
          <t>Bauer, Hann (2010)</t>
        </is>
      </c>
    </row>
    <row r="300">
      <c r="A300" t="n">
        <v>1605</v>
      </c>
      <c r="B300" t="inlineStr">
        <is>
          <t>Bauer, Hann (2010)</t>
        </is>
      </c>
      <c r="C300" t="inlineStr">
        <is>
          <t>original</t>
        </is>
      </c>
      <c r="D300" t="inlineStr">
        <is>
          <t>staging</t>
        </is>
      </c>
      <c r="E300" t="inlineStr">
        <is>
          <t>computed</t>
        </is>
      </c>
      <c r="F300" t="inlineStr">
        <is>
          <t>staging_Bauer_Hann_2010.csv</t>
        </is>
      </c>
      <c r="H300" t="n">
        <v>0</v>
      </c>
      <c r="I300" t="inlineStr">
        <is>
          <t>Bauer, Hann (2010)</t>
        </is>
      </c>
    </row>
    <row r="301">
      <c r="A301" t="n">
        <v>1606</v>
      </c>
      <c r="B301" t="inlineStr">
        <is>
          <t>Bauer, Hann (2010)</t>
        </is>
      </c>
      <c r="C301" t="inlineStr">
        <is>
          <t>original</t>
        </is>
      </c>
      <c r="D301" t="inlineStr">
        <is>
          <t>staging</t>
        </is>
      </c>
      <c r="E301" t="inlineStr">
        <is>
          <t>computed</t>
        </is>
      </c>
      <c r="F301" t="inlineStr">
        <is>
          <t>staging_Bauer_Hann_2010.csv</t>
        </is>
      </c>
      <c r="H301" t="n">
        <v>0</v>
      </c>
      <c r="I301" t="inlineStr">
        <is>
          <t>Bauer, Hann (2010)</t>
        </is>
      </c>
    </row>
    <row r="302">
      <c r="A302" t="n">
        <v>1607</v>
      </c>
      <c r="B302" t="inlineStr">
        <is>
          <t>Bauer, Hann (2010)</t>
        </is>
      </c>
      <c r="C302" t="inlineStr">
        <is>
          <t>original</t>
        </is>
      </c>
      <c r="D302" t="inlineStr">
        <is>
          <t>staging</t>
        </is>
      </c>
      <c r="E302" t="inlineStr">
        <is>
          <t>computed</t>
        </is>
      </c>
      <c r="F302" t="inlineStr">
        <is>
          <t>staging_Bauer_Hann_2010.csv</t>
        </is>
      </c>
      <c r="H302" t="n">
        <v>0</v>
      </c>
      <c r="I302" t="inlineStr">
        <is>
          <t>Bauer, Hann (2010)</t>
        </is>
      </c>
    </row>
    <row r="303">
      <c r="A303" t="n">
        <v>1608</v>
      </c>
      <c r="B303" t="inlineStr">
        <is>
          <t>Bauer, Hann (2010)</t>
        </is>
      </c>
      <c r="C303" t="inlineStr">
        <is>
          <t>original</t>
        </is>
      </c>
      <c r="D303" t="inlineStr">
        <is>
          <t>staging</t>
        </is>
      </c>
      <c r="E303" t="inlineStr">
        <is>
          <t>computed</t>
        </is>
      </c>
      <c r="F303" t="inlineStr">
        <is>
          <t>staging_Bauer_Hann_2010.csv</t>
        </is>
      </c>
      <c r="H303" t="n">
        <v>0</v>
      </c>
      <c r="I303" t="inlineStr">
        <is>
          <t>Bauer, Hann (2010)</t>
        </is>
      </c>
    </row>
    <row r="304">
      <c r="A304" t="n">
        <v>1609</v>
      </c>
      <c r="B304" t="inlineStr">
        <is>
          <t>Bauer, Hann (2010)</t>
        </is>
      </c>
      <c r="C304" t="inlineStr">
        <is>
          <t>original</t>
        </is>
      </c>
      <c r="D304" t="inlineStr">
        <is>
          <t>staging</t>
        </is>
      </c>
      <c r="E304" t="inlineStr">
        <is>
          <t>computed</t>
        </is>
      </c>
      <c r="F304" t="inlineStr">
        <is>
          <t>staging_Bauer_Hann_2010.csv</t>
        </is>
      </c>
      <c r="H304" t="n">
        <v>0</v>
      </c>
      <c r="I304" t="inlineStr">
        <is>
          <t>Bauer, Hann (2010)</t>
        </is>
      </c>
    </row>
    <row r="305">
      <c r="A305" t="n">
        <v>1610</v>
      </c>
      <c r="B305" t="inlineStr">
        <is>
          <t>Bauer, Hann (2010)</t>
        </is>
      </c>
      <c r="C305" t="inlineStr">
        <is>
          <t>original</t>
        </is>
      </c>
      <c r="D305" t="inlineStr">
        <is>
          <t>staging</t>
        </is>
      </c>
      <c r="E305" t="inlineStr">
        <is>
          <t>computed</t>
        </is>
      </c>
      <c r="F305" t="inlineStr">
        <is>
          <t>staging_Bauer_Hann_2010.csv</t>
        </is>
      </c>
      <c r="H305" t="n">
        <v>0</v>
      </c>
      <c r="I305" t="inlineStr">
        <is>
          <t>Bauer, Hann (2010)</t>
        </is>
      </c>
    </row>
    <row r="306">
      <c r="A306" t="n">
        <v>1611</v>
      </c>
      <c r="B306" t="inlineStr">
        <is>
          <t>Bauer, Hann (2010)</t>
        </is>
      </c>
      <c r="C306" t="inlineStr">
        <is>
          <t>original</t>
        </is>
      </c>
      <c r="D306" t="inlineStr">
        <is>
          <t>staging</t>
        </is>
      </c>
      <c r="E306" t="inlineStr">
        <is>
          <t>computed</t>
        </is>
      </c>
      <c r="F306" t="inlineStr">
        <is>
          <t>staging_Bauer_Hann_2010.csv</t>
        </is>
      </c>
      <c r="H306" t="n">
        <v>0</v>
      </c>
      <c r="I306" t="inlineStr">
        <is>
          <t>Bauer, Hann (2010)</t>
        </is>
      </c>
    </row>
    <row r="307">
      <c r="A307" t="n">
        <v>1612</v>
      </c>
      <c r="B307" t="inlineStr">
        <is>
          <t>Bauer, Hann (2010)</t>
        </is>
      </c>
      <c r="C307" t="inlineStr">
        <is>
          <t>original</t>
        </is>
      </c>
      <c r="D307" t="inlineStr">
        <is>
          <t>staging</t>
        </is>
      </c>
      <c r="E307" t="inlineStr">
        <is>
          <t>computed</t>
        </is>
      </c>
      <c r="F307" t="inlineStr">
        <is>
          <t>staging_Bauer_Hann_2010.csv</t>
        </is>
      </c>
      <c r="H307" t="n">
        <v>0</v>
      </c>
      <c r="I307" t="inlineStr">
        <is>
          <t>Bauer, Hann (2010)</t>
        </is>
      </c>
    </row>
    <row r="308">
      <c r="A308" t="n">
        <v>1613</v>
      </c>
      <c r="B308" t="inlineStr">
        <is>
          <t>Bauer, Hann (2010)</t>
        </is>
      </c>
      <c r="C308" t="inlineStr">
        <is>
          <t>original</t>
        </is>
      </c>
      <c r="D308" t="inlineStr">
        <is>
          <t>staging</t>
        </is>
      </c>
      <c r="E308" t="inlineStr">
        <is>
          <t>computed</t>
        </is>
      </c>
      <c r="F308" t="inlineStr">
        <is>
          <t>staging_Bauer_Hann_2010.csv</t>
        </is>
      </c>
      <c r="H308" t="n">
        <v>0</v>
      </c>
      <c r="I308" t="inlineStr">
        <is>
          <t>Bauer, Hann (2010)</t>
        </is>
      </c>
    </row>
    <row r="309">
      <c r="A309" t="n">
        <v>1614</v>
      </c>
      <c r="B309" t="inlineStr">
        <is>
          <t>Bauer, Hann (2010)</t>
        </is>
      </c>
      <c r="C309" t="inlineStr">
        <is>
          <t>original</t>
        </is>
      </c>
      <c r="D309" t="inlineStr">
        <is>
          <t>staging</t>
        </is>
      </c>
      <c r="E309" t="inlineStr">
        <is>
          <t>computed</t>
        </is>
      </c>
      <c r="F309" t="inlineStr">
        <is>
          <t>staging_Bauer_Hann_2010.csv</t>
        </is>
      </c>
      <c r="H309" t="n">
        <v>0</v>
      </c>
      <c r="I309" t="inlineStr">
        <is>
          <t>Bauer, Hann (2010)</t>
        </is>
      </c>
    </row>
    <row r="310">
      <c r="A310" t="n">
        <v>1615</v>
      </c>
      <c r="B310" t="inlineStr">
        <is>
          <t>Bauer, Hann (2010)</t>
        </is>
      </c>
      <c r="C310" t="inlineStr">
        <is>
          <t>original</t>
        </is>
      </c>
      <c r="D310" t="inlineStr">
        <is>
          <t>staging</t>
        </is>
      </c>
      <c r="E310" t="inlineStr">
        <is>
          <t>computed</t>
        </is>
      </c>
      <c r="F310" t="inlineStr">
        <is>
          <t>staging_Bauer_Hann_2010.csv</t>
        </is>
      </c>
      <c r="H310" t="n">
        <v>0</v>
      </c>
      <c r="I310" t="inlineStr">
        <is>
          <t>Bauer, Hann (2010)</t>
        </is>
      </c>
    </row>
    <row r="311">
      <c r="A311" t="n">
        <v>1616</v>
      </c>
      <c r="B311" t="inlineStr">
        <is>
          <t>Bauer, Hann (2010)</t>
        </is>
      </c>
      <c r="C311" t="inlineStr">
        <is>
          <t>original</t>
        </is>
      </c>
      <c r="D311" t="inlineStr">
        <is>
          <t>staging</t>
        </is>
      </c>
      <c r="E311" t="inlineStr">
        <is>
          <t>computed</t>
        </is>
      </c>
      <c r="F311" t="inlineStr">
        <is>
          <t>staging_Bauer_Hann_2010.csv</t>
        </is>
      </c>
      <c r="H311" t="n">
        <v>0</v>
      </c>
      <c r="I311" t="inlineStr">
        <is>
          <t>Bauer, Hann (2010)</t>
        </is>
      </c>
    </row>
    <row r="312">
      <c r="A312" t="n">
        <v>1617</v>
      </c>
      <c r="B312" t="inlineStr">
        <is>
          <t>Bauer, Hann (2010)</t>
        </is>
      </c>
      <c r="C312" t="inlineStr">
        <is>
          <t>original</t>
        </is>
      </c>
      <c r="D312" t="inlineStr">
        <is>
          <t>staging</t>
        </is>
      </c>
      <c r="E312" t="inlineStr">
        <is>
          <t>computed</t>
        </is>
      </c>
      <c r="F312" t="inlineStr">
        <is>
          <t>staging_Bauer_Hann_2010.csv</t>
        </is>
      </c>
      <c r="H312" t="n">
        <v>0</v>
      </c>
      <c r="I312" t="inlineStr">
        <is>
          <t>Bauer, Hann (2010)</t>
        </is>
      </c>
    </row>
    <row r="313">
      <c r="A313" t="n">
        <v>1618</v>
      </c>
      <c r="B313" t="inlineStr">
        <is>
          <t>Bauer, Hann (2010)</t>
        </is>
      </c>
      <c r="C313" t="inlineStr">
        <is>
          <t>original</t>
        </is>
      </c>
      <c r="D313" t="inlineStr">
        <is>
          <t>staging</t>
        </is>
      </c>
      <c r="E313" t="inlineStr">
        <is>
          <t>computed</t>
        </is>
      </c>
      <c r="F313" t="inlineStr">
        <is>
          <t>staging_Bauer_Hann_2010.csv</t>
        </is>
      </c>
      <c r="H313" t="n">
        <v>0</v>
      </c>
      <c r="I313" t="inlineStr">
        <is>
          <t>Bauer, Hann (2010)</t>
        </is>
      </c>
    </row>
    <row r="314">
      <c r="A314" t="n">
        <v>1619</v>
      </c>
      <c r="B314" t="inlineStr">
        <is>
          <t>Bauer, Hann (2010)</t>
        </is>
      </c>
      <c r="C314" t="inlineStr">
        <is>
          <t>original</t>
        </is>
      </c>
      <c r="D314" t="inlineStr">
        <is>
          <t>staging</t>
        </is>
      </c>
      <c r="E314" t="inlineStr">
        <is>
          <t>computed</t>
        </is>
      </c>
      <c r="F314" t="inlineStr">
        <is>
          <t>staging_Bauer_Hann_2010.csv</t>
        </is>
      </c>
      <c r="H314" t="n">
        <v>0</v>
      </c>
      <c r="I314" t="inlineStr">
        <is>
          <t>Bauer, Hann (2010)</t>
        </is>
      </c>
    </row>
    <row r="315">
      <c r="A315" t="n">
        <v>1620</v>
      </c>
      <c r="B315" t="inlineStr">
        <is>
          <t>Bauer, Hann (2010)</t>
        </is>
      </c>
      <c r="C315" t="inlineStr">
        <is>
          <t>original</t>
        </is>
      </c>
      <c r="D315" t="inlineStr">
        <is>
          <t>staging</t>
        </is>
      </c>
      <c r="E315" t="inlineStr">
        <is>
          <t>computed</t>
        </is>
      </c>
      <c r="F315" t="inlineStr">
        <is>
          <t>staging_Bauer_Hann_2010.csv</t>
        </is>
      </c>
      <c r="H315" t="n">
        <v>0</v>
      </c>
      <c r="I315" t="inlineStr">
        <is>
          <t>Bauer, Hann (2010)</t>
        </is>
      </c>
    </row>
    <row r="316">
      <c r="A316" t="n">
        <v>1621</v>
      </c>
      <c r="B316" t="inlineStr">
        <is>
          <t>Bauer, Hann (2010)</t>
        </is>
      </c>
      <c r="C316" t="inlineStr">
        <is>
          <t>original</t>
        </is>
      </c>
      <c r="D316" t="inlineStr">
        <is>
          <t>staging</t>
        </is>
      </c>
      <c r="E316" t="inlineStr">
        <is>
          <t>computed</t>
        </is>
      </c>
      <c r="F316" t="inlineStr">
        <is>
          <t>staging_Bauer_Hann_2010.csv</t>
        </is>
      </c>
      <c r="H316" t="n">
        <v>0</v>
      </c>
      <c r="I316" t="inlineStr">
        <is>
          <t>Bauer, Hann (2010)</t>
        </is>
      </c>
    </row>
    <row r="317">
      <c r="A317" t="n">
        <v>1622</v>
      </c>
      <c r="B317" t="inlineStr">
        <is>
          <t>Bauer, Hann (2010)</t>
        </is>
      </c>
      <c r="C317" t="inlineStr">
        <is>
          <t>original</t>
        </is>
      </c>
      <c r="D317" t="inlineStr">
        <is>
          <t>staging</t>
        </is>
      </c>
      <c r="E317" t="inlineStr">
        <is>
          <t>computed</t>
        </is>
      </c>
      <c r="F317" t="inlineStr">
        <is>
          <t>staging_Bauer_Hann_2010.csv</t>
        </is>
      </c>
      <c r="H317" t="n">
        <v>0</v>
      </c>
      <c r="I317" t="inlineStr">
        <is>
          <t>Bauer, Hann (2010)</t>
        </is>
      </c>
    </row>
    <row r="318">
      <c r="A318" t="n">
        <v>1623</v>
      </c>
      <c r="B318" t="inlineStr">
        <is>
          <t>Bauer, Hann (2010)</t>
        </is>
      </c>
      <c r="C318" t="inlineStr">
        <is>
          <t>original</t>
        </is>
      </c>
      <c r="D318" t="inlineStr">
        <is>
          <t>staging</t>
        </is>
      </c>
      <c r="E318" t="inlineStr">
        <is>
          <t>computed</t>
        </is>
      </c>
      <c r="F318" t="inlineStr">
        <is>
          <t>staging_Bauer_Hann_2010.csv</t>
        </is>
      </c>
      <c r="H318" t="n">
        <v>0</v>
      </c>
      <c r="I318" t="inlineStr">
        <is>
          <t>Bauer, Hann (2010)</t>
        </is>
      </c>
    </row>
    <row r="319">
      <c r="A319" t="n">
        <v>1624</v>
      </c>
      <c r="B319" t="inlineStr">
        <is>
          <t>Bauer, Hann (2010)</t>
        </is>
      </c>
      <c r="C319" t="inlineStr">
        <is>
          <t>original</t>
        </is>
      </c>
      <c r="D319" t="inlineStr">
        <is>
          <t>staging</t>
        </is>
      </c>
      <c r="E319" t="inlineStr">
        <is>
          <t>computed</t>
        </is>
      </c>
      <c r="F319" t="inlineStr">
        <is>
          <t>staging_Bauer_Hann_2010.csv</t>
        </is>
      </c>
      <c r="H319" t="n">
        <v>0</v>
      </c>
      <c r="I319" t="inlineStr">
        <is>
          <t>Bauer, Hann (2010)</t>
        </is>
      </c>
    </row>
    <row r="320">
      <c r="A320" t="n">
        <v>1625</v>
      </c>
      <c r="B320" t="inlineStr">
        <is>
          <t>Bauer, Hann (2010)</t>
        </is>
      </c>
      <c r="C320" t="inlineStr">
        <is>
          <t>original</t>
        </is>
      </c>
      <c r="D320" t="inlineStr">
        <is>
          <t>staging</t>
        </is>
      </c>
      <c r="E320" t="inlineStr">
        <is>
          <t>computed</t>
        </is>
      </c>
      <c r="F320" t="inlineStr">
        <is>
          <t>staging_Bauer_Hann_2010.csv</t>
        </is>
      </c>
      <c r="H320" t="n">
        <v>0</v>
      </c>
      <c r="I320" t="inlineStr">
        <is>
          <t>Bauer, Hann (2010)</t>
        </is>
      </c>
    </row>
    <row r="321">
      <c r="A321" t="n">
        <v>1626</v>
      </c>
      <c r="B321" t="inlineStr">
        <is>
          <t>Bauer, Hann (2010)</t>
        </is>
      </c>
      <c r="C321" t="inlineStr">
        <is>
          <t>original</t>
        </is>
      </c>
      <c r="D321" t="inlineStr">
        <is>
          <t>staging</t>
        </is>
      </c>
      <c r="E321" t="inlineStr">
        <is>
          <t>computed</t>
        </is>
      </c>
      <c r="F321" t="inlineStr">
        <is>
          <t>staging_Bauer_Hann_2010.csv</t>
        </is>
      </c>
      <c r="H321" t="n">
        <v>0</v>
      </c>
      <c r="I321" t="inlineStr">
        <is>
          <t>Bauer, Hann (2010)</t>
        </is>
      </c>
    </row>
    <row r="322">
      <c r="A322" t="n">
        <v>1627</v>
      </c>
      <c r="B322" t="inlineStr">
        <is>
          <t>Bauer, Hann (2010)</t>
        </is>
      </c>
      <c r="C322" t="inlineStr">
        <is>
          <t>original</t>
        </is>
      </c>
      <c r="D322" t="inlineStr">
        <is>
          <t>staging</t>
        </is>
      </c>
      <c r="E322" t="inlineStr">
        <is>
          <t>computed</t>
        </is>
      </c>
      <c r="F322" t="inlineStr">
        <is>
          <t>staging_Bauer_Hann_2010.csv</t>
        </is>
      </c>
      <c r="H322" t="n">
        <v>0</v>
      </c>
      <c r="I322" t="inlineStr">
        <is>
          <t>Bauer, Hann (2010)</t>
        </is>
      </c>
    </row>
    <row r="323">
      <c r="A323" t="n">
        <v>1628</v>
      </c>
      <c r="B323" t="inlineStr">
        <is>
          <t>Bauer, Hann (2010)</t>
        </is>
      </c>
      <c r="C323" t="inlineStr">
        <is>
          <t>original</t>
        </is>
      </c>
      <c r="D323" t="inlineStr">
        <is>
          <t>staging</t>
        </is>
      </c>
      <c r="E323" t="inlineStr">
        <is>
          <t>computed</t>
        </is>
      </c>
      <c r="F323" t="inlineStr">
        <is>
          <t>staging_Bauer_Hann_2010.csv</t>
        </is>
      </c>
      <c r="H323" t="n">
        <v>0</v>
      </c>
      <c r="I323" t="inlineStr">
        <is>
          <t>Bauer, Hann (2010)</t>
        </is>
      </c>
    </row>
    <row r="324">
      <c r="A324" t="n">
        <v>1629</v>
      </c>
      <c r="B324" t="inlineStr">
        <is>
          <t>Bauer, Hann (2010)</t>
        </is>
      </c>
      <c r="C324" t="inlineStr">
        <is>
          <t>original</t>
        </is>
      </c>
      <c r="D324" t="inlineStr">
        <is>
          <t>staging</t>
        </is>
      </c>
      <c r="E324" t="inlineStr">
        <is>
          <t>computed</t>
        </is>
      </c>
      <c r="F324" t="inlineStr">
        <is>
          <t>staging_Bauer_Hann_2010.csv</t>
        </is>
      </c>
      <c r="H324" t="n">
        <v>0</v>
      </c>
      <c r="I324" t="inlineStr">
        <is>
          <t>Bauer, Hann (2010)</t>
        </is>
      </c>
    </row>
    <row r="325">
      <c r="A325" t="n">
        <v>1630</v>
      </c>
      <c r="B325" t="inlineStr">
        <is>
          <t>Bauer, Hann (2010)</t>
        </is>
      </c>
      <c r="C325" t="inlineStr">
        <is>
          <t>original</t>
        </is>
      </c>
      <c r="D325" t="inlineStr">
        <is>
          <t>staging</t>
        </is>
      </c>
      <c r="E325" t="inlineStr">
        <is>
          <t>computed</t>
        </is>
      </c>
      <c r="F325" t="inlineStr">
        <is>
          <t>staging_Bauer_Hann_2010.csv</t>
        </is>
      </c>
      <c r="H325" t="n">
        <v>0</v>
      </c>
      <c r="I325" t="inlineStr">
        <is>
          <t>Bauer, Hann (2010)</t>
        </is>
      </c>
    </row>
    <row r="326">
      <c r="A326" t="n">
        <v>1631</v>
      </c>
      <c r="B326" t="inlineStr">
        <is>
          <t>Bauer, Hann (2010)</t>
        </is>
      </c>
      <c r="C326" t="inlineStr">
        <is>
          <t>original</t>
        </is>
      </c>
      <c r="D326" t="inlineStr">
        <is>
          <t>staging</t>
        </is>
      </c>
      <c r="E326" t="inlineStr">
        <is>
          <t>computed</t>
        </is>
      </c>
      <c r="F326" t="inlineStr">
        <is>
          <t>staging_Bauer_Hann_2010.csv</t>
        </is>
      </c>
      <c r="H326" t="n">
        <v>0</v>
      </c>
      <c r="I326" t="inlineStr">
        <is>
          <t>Bauer, Hann (2010)</t>
        </is>
      </c>
    </row>
    <row r="327">
      <c r="A327" t="n">
        <v>1632</v>
      </c>
      <c r="B327" t="inlineStr">
        <is>
          <t>Bauer, Hann (2010)</t>
        </is>
      </c>
      <c r="C327" t="inlineStr">
        <is>
          <t>original</t>
        </is>
      </c>
      <c r="D327" t="inlineStr">
        <is>
          <t>staging</t>
        </is>
      </c>
      <c r="E327" t="inlineStr">
        <is>
          <t>computed</t>
        </is>
      </c>
      <c r="F327" t="inlineStr">
        <is>
          <t>staging_Bauer_Hann_2010.csv</t>
        </is>
      </c>
      <c r="H327" t="n">
        <v>0</v>
      </c>
      <c r="I327" t="inlineStr">
        <is>
          <t>Bauer, Hann (2010)</t>
        </is>
      </c>
    </row>
    <row r="328">
      <c r="A328" t="n">
        <v>1633</v>
      </c>
      <c r="B328" t="inlineStr">
        <is>
          <t>Bauer, Hann (2010)</t>
        </is>
      </c>
      <c r="C328" t="inlineStr">
        <is>
          <t>original</t>
        </is>
      </c>
      <c r="D328" t="inlineStr">
        <is>
          <t>staging</t>
        </is>
      </c>
      <c r="E328" t="inlineStr">
        <is>
          <t>computed</t>
        </is>
      </c>
      <c r="F328" t="inlineStr">
        <is>
          <t>staging_Bauer_Hann_2010.csv</t>
        </is>
      </c>
      <c r="H328" t="n">
        <v>0</v>
      </c>
      <c r="I328" t="inlineStr">
        <is>
          <t>Bauer, Hann (2010)</t>
        </is>
      </c>
    </row>
    <row r="329">
      <c r="A329" t="n">
        <v>1634</v>
      </c>
      <c r="B329" t="inlineStr">
        <is>
          <t>Bauer, Hann (2010)</t>
        </is>
      </c>
      <c r="C329" t="inlineStr">
        <is>
          <t>original</t>
        </is>
      </c>
      <c r="D329" t="inlineStr">
        <is>
          <t>staging</t>
        </is>
      </c>
      <c r="E329" t="inlineStr">
        <is>
          <t>computed</t>
        </is>
      </c>
      <c r="F329" t="inlineStr">
        <is>
          <t>staging_Bauer_Hann_2010.csv</t>
        </is>
      </c>
      <c r="H329" t="n">
        <v>0</v>
      </c>
      <c r="I329" t="inlineStr">
        <is>
          <t>Bauer, Hann (2010)</t>
        </is>
      </c>
    </row>
    <row r="330">
      <c r="A330" t="n">
        <v>1635</v>
      </c>
      <c r="B330" t="inlineStr">
        <is>
          <t>Bauer, Hann (2010)</t>
        </is>
      </c>
      <c r="C330" t="inlineStr">
        <is>
          <t>original</t>
        </is>
      </c>
      <c r="D330" t="inlineStr">
        <is>
          <t>staging</t>
        </is>
      </c>
      <c r="E330" t="inlineStr">
        <is>
          <t>computed</t>
        </is>
      </c>
      <c r="F330" t="inlineStr">
        <is>
          <t>staging_Bauer_Hann_2010.csv</t>
        </is>
      </c>
      <c r="H330" t="n">
        <v>0</v>
      </c>
      <c r="I330" t="inlineStr">
        <is>
          <t>Bauer, Hann (2010)</t>
        </is>
      </c>
    </row>
    <row r="331">
      <c r="A331" t="n">
        <v>1636</v>
      </c>
      <c r="B331" t="inlineStr">
        <is>
          <t>Bauer, Hann (2010)</t>
        </is>
      </c>
      <c r="C331" t="inlineStr">
        <is>
          <t>original</t>
        </is>
      </c>
      <c r="D331" t="inlineStr">
        <is>
          <t>staging</t>
        </is>
      </c>
      <c r="E331" t="inlineStr">
        <is>
          <t>computed</t>
        </is>
      </c>
      <c r="F331" t="inlineStr">
        <is>
          <t>staging_Bauer_Hann_2010.csv</t>
        </is>
      </c>
      <c r="H331" t="n">
        <v>0</v>
      </c>
      <c r="I331" t="inlineStr">
        <is>
          <t>Bauer, Hann (2010)</t>
        </is>
      </c>
    </row>
    <row r="332">
      <c r="A332" t="n">
        <v>1637</v>
      </c>
      <c r="B332" t="inlineStr">
        <is>
          <t>Bauer, Hann (2010)</t>
        </is>
      </c>
      <c r="C332" t="inlineStr">
        <is>
          <t>original</t>
        </is>
      </c>
      <c r="D332" t="inlineStr">
        <is>
          <t>staging</t>
        </is>
      </c>
      <c r="E332" t="inlineStr">
        <is>
          <t>computed</t>
        </is>
      </c>
      <c r="F332" t="inlineStr">
        <is>
          <t>staging_Bauer_Hann_2010.csv</t>
        </is>
      </c>
      <c r="H332" t="n">
        <v>0</v>
      </c>
      <c r="I332" t="inlineStr">
        <is>
          <t>Bauer, Hann (2010)</t>
        </is>
      </c>
    </row>
    <row r="333">
      <c r="A333" t="n">
        <v>1638</v>
      </c>
      <c r="B333" t="inlineStr">
        <is>
          <t>Bauer, Hann (2010)</t>
        </is>
      </c>
      <c r="C333" t="inlineStr">
        <is>
          <t>original</t>
        </is>
      </c>
      <c r="D333" t="inlineStr">
        <is>
          <t>staging</t>
        </is>
      </c>
      <c r="E333" t="inlineStr">
        <is>
          <t>computed</t>
        </is>
      </c>
      <c r="F333" t="inlineStr">
        <is>
          <t>staging_Bauer_Hann_2010.csv</t>
        </is>
      </c>
      <c r="H333" t="n">
        <v>0</v>
      </c>
      <c r="I333" t="inlineStr">
        <is>
          <t>Bauer, Hann (2010)</t>
        </is>
      </c>
    </row>
    <row r="334">
      <c r="A334" t="n">
        <v>1639</v>
      </c>
      <c r="B334" t="inlineStr">
        <is>
          <t>Bauer, Hann (2010)</t>
        </is>
      </c>
      <c r="C334" t="inlineStr">
        <is>
          <t>original</t>
        </is>
      </c>
      <c r="D334" t="inlineStr">
        <is>
          <t>staging</t>
        </is>
      </c>
      <c r="E334" t="inlineStr">
        <is>
          <t>computed</t>
        </is>
      </c>
      <c r="F334" t="inlineStr">
        <is>
          <t>staging_Bauer_Hann_2010.csv</t>
        </is>
      </c>
      <c r="H334" t="n">
        <v>0</v>
      </c>
      <c r="I334" t="inlineStr">
        <is>
          <t>Bauer, Hann (2010)</t>
        </is>
      </c>
    </row>
    <row r="335">
      <c r="A335" t="n">
        <v>1640</v>
      </c>
      <c r="B335" t="inlineStr">
        <is>
          <t>Bauer, Hann (2010)</t>
        </is>
      </c>
      <c r="C335" t="inlineStr">
        <is>
          <t>original</t>
        </is>
      </c>
      <c r="D335" t="inlineStr">
        <is>
          <t>staging</t>
        </is>
      </c>
      <c r="E335" t="inlineStr">
        <is>
          <t>computed</t>
        </is>
      </c>
      <c r="F335" t="inlineStr">
        <is>
          <t>staging_Bauer_Hann_2010.csv</t>
        </is>
      </c>
      <c r="H335" t="n">
        <v>0</v>
      </c>
      <c r="I335" t="inlineStr">
        <is>
          <t>Bauer, Hann (2010)</t>
        </is>
      </c>
    </row>
    <row r="336">
      <c r="A336" t="n">
        <v>1641</v>
      </c>
      <c r="B336" t="inlineStr">
        <is>
          <t>Bauer, Hann (2010)</t>
        </is>
      </c>
      <c r="C336" t="inlineStr">
        <is>
          <t>original</t>
        </is>
      </c>
      <c r="D336" t="inlineStr">
        <is>
          <t>staging</t>
        </is>
      </c>
      <c r="E336" t="inlineStr">
        <is>
          <t>computed</t>
        </is>
      </c>
      <c r="F336" t="inlineStr">
        <is>
          <t>staging_Bauer_Hann_2010.csv</t>
        </is>
      </c>
      <c r="H336" t="n">
        <v>0</v>
      </c>
      <c r="I336" t="inlineStr">
        <is>
          <t>Bauer, Hann (2010)</t>
        </is>
      </c>
    </row>
    <row r="337">
      <c r="A337" t="n">
        <v>1642</v>
      </c>
      <c r="B337" t="inlineStr">
        <is>
          <t>Bauer, Hann (2010)</t>
        </is>
      </c>
      <c r="C337" t="inlineStr">
        <is>
          <t>original</t>
        </is>
      </c>
      <c r="D337" t="inlineStr">
        <is>
          <t>staging</t>
        </is>
      </c>
      <c r="E337" t="inlineStr">
        <is>
          <t>computed</t>
        </is>
      </c>
      <c r="F337" t="inlineStr">
        <is>
          <t>staging_Bauer_Hann_2010.csv</t>
        </is>
      </c>
      <c r="H337" t="n">
        <v>0</v>
      </c>
      <c r="I337" t="inlineStr">
        <is>
          <t>Bauer, Hann (2010)</t>
        </is>
      </c>
    </row>
    <row r="338">
      <c r="A338" t="n">
        <v>1643</v>
      </c>
      <c r="B338" t="inlineStr">
        <is>
          <t>Bauer, Hann (2010)</t>
        </is>
      </c>
      <c r="C338" t="inlineStr">
        <is>
          <t>original</t>
        </is>
      </c>
      <c r="D338" t="inlineStr">
        <is>
          <t>staging</t>
        </is>
      </c>
      <c r="E338" t="inlineStr">
        <is>
          <t>computed</t>
        </is>
      </c>
      <c r="F338" t="inlineStr">
        <is>
          <t>staging_Bauer_Hann_2010.csv</t>
        </is>
      </c>
      <c r="H338" t="n">
        <v>0</v>
      </c>
      <c r="I338" t="inlineStr">
        <is>
          <t>Bauer, Hann (2010)</t>
        </is>
      </c>
    </row>
    <row r="339">
      <c r="A339" t="n">
        <v>1644</v>
      </c>
      <c r="B339" t="inlineStr">
        <is>
          <t>Bauer, Hann (2010)</t>
        </is>
      </c>
      <c r="C339" t="inlineStr">
        <is>
          <t>original</t>
        </is>
      </c>
      <c r="D339" t="inlineStr">
        <is>
          <t>staging</t>
        </is>
      </c>
      <c r="E339" t="inlineStr">
        <is>
          <t>computed</t>
        </is>
      </c>
      <c r="F339" t="inlineStr">
        <is>
          <t>staging_Bauer_Hann_2010.csv</t>
        </is>
      </c>
      <c r="H339" t="n">
        <v>0</v>
      </c>
      <c r="I339" t="inlineStr">
        <is>
          <t>Bauer, Hann (2010)</t>
        </is>
      </c>
    </row>
    <row r="340">
      <c r="A340" t="n">
        <v>1645</v>
      </c>
      <c r="B340" t="inlineStr">
        <is>
          <t>Bauer, Hann (2010)</t>
        </is>
      </c>
      <c r="C340" t="inlineStr">
        <is>
          <t>original</t>
        </is>
      </c>
      <c r="D340" t="inlineStr">
        <is>
          <t>staging</t>
        </is>
      </c>
      <c r="E340" t="inlineStr">
        <is>
          <t>computed</t>
        </is>
      </c>
      <c r="F340" t="inlineStr">
        <is>
          <t>staging_Bauer_Hann_2010.csv</t>
        </is>
      </c>
      <c r="H340" t="n">
        <v>0</v>
      </c>
      <c r="I340" t="inlineStr">
        <is>
          <t>Bauer, Hann (2010)</t>
        </is>
      </c>
    </row>
    <row r="341">
      <c r="A341" t="n">
        <v>1646</v>
      </c>
      <c r="B341" t="inlineStr">
        <is>
          <t>Bauer, Hann (2010)</t>
        </is>
      </c>
      <c r="C341" t="inlineStr">
        <is>
          <t>original</t>
        </is>
      </c>
      <c r="D341" t="inlineStr">
        <is>
          <t>staging</t>
        </is>
      </c>
      <c r="E341" t="inlineStr">
        <is>
          <t>computed</t>
        </is>
      </c>
      <c r="F341" t="inlineStr">
        <is>
          <t>staging_Bauer_Hann_2010.csv</t>
        </is>
      </c>
      <c r="H341" t="n">
        <v>0</v>
      </c>
      <c r="I341" t="inlineStr">
        <is>
          <t>Bauer, Hann (2010)</t>
        </is>
      </c>
    </row>
    <row r="342">
      <c r="A342" t="n">
        <v>1647</v>
      </c>
      <c r="B342" t="inlineStr">
        <is>
          <t>Bauer, Hann (2010)</t>
        </is>
      </c>
      <c r="C342" t="inlineStr">
        <is>
          <t>original</t>
        </is>
      </c>
      <c r="D342" t="inlineStr">
        <is>
          <t>staging</t>
        </is>
      </c>
      <c r="E342" t="inlineStr">
        <is>
          <t>computed</t>
        </is>
      </c>
      <c r="F342" t="inlineStr">
        <is>
          <t>staging_Bauer_Hann_2010.csv</t>
        </is>
      </c>
      <c r="H342" t="n">
        <v>0</v>
      </c>
      <c r="I342" t="inlineStr">
        <is>
          <t>Bauer, Hann (2010)</t>
        </is>
      </c>
    </row>
    <row r="343">
      <c r="A343" t="n">
        <v>1648</v>
      </c>
      <c r="B343" t="inlineStr">
        <is>
          <t>Bauer, Hann (2010)</t>
        </is>
      </c>
      <c r="C343" t="inlineStr">
        <is>
          <t>original</t>
        </is>
      </c>
      <c r="D343" t="inlineStr">
        <is>
          <t>staging</t>
        </is>
      </c>
      <c r="E343" t="inlineStr">
        <is>
          <t>computed</t>
        </is>
      </c>
      <c r="F343" t="inlineStr">
        <is>
          <t>staging_Bauer_Hann_2010.csv</t>
        </is>
      </c>
      <c r="H343" t="n">
        <v>0</v>
      </c>
      <c r="I343" t="inlineStr">
        <is>
          <t>Bauer, Hann (2010)</t>
        </is>
      </c>
    </row>
    <row r="344">
      <c r="A344" t="n">
        <v>1649</v>
      </c>
      <c r="B344" t="inlineStr">
        <is>
          <t>Bauer, Hann (2010)</t>
        </is>
      </c>
      <c r="C344" t="inlineStr">
        <is>
          <t>original</t>
        </is>
      </c>
      <c r="D344" t="inlineStr">
        <is>
          <t>staging</t>
        </is>
      </c>
      <c r="E344" t="inlineStr">
        <is>
          <t>computed</t>
        </is>
      </c>
      <c r="F344" t="inlineStr">
        <is>
          <t>staging_Bauer_Hann_2010.csv</t>
        </is>
      </c>
      <c r="H344" t="n">
        <v>0</v>
      </c>
      <c r="I344" t="inlineStr">
        <is>
          <t>Bauer, Hann (2010)</t>
        </is>
      </c>
    </row>
    <row r="345">
      <c r="A345" t="n">
        <v>1650</v>
      </c>
      <c r="B345" t="inlineStr">
        <is>
          <t>Bauer, Hann (2010)</t>
        </is>
      </c>
      <c r="C345" t="inlineStr">
        <is>
          <t>original</t>
        </is>
      </c>
      <c r="D345" t="inlineStr">
        <is>
          <t>staging</t>
        </is>
      </c>
      <c r="E345" t="inlineStr">
        <is>
          <t>computed</t>
        </is>
      </c>
      <c r="F345" t="inlineStr">
        <is>
          <t>staging_Bauer_Hann_2010.csv</t>
        </is>
      </c>
      <c r="H345" t="n">
        <v>0</v>
      </c>
      <c r="I345" t="inlineStr">
        <is>
          <t>Bauer, Hann (2010)</t>
        </is>
      </c>
    </row>
    <row r="346">
      <c r="A346" t="n">
        <v>1651</v>
      </c>
      <c r="B346" t="inlineStr">
        <is>
          <t>Bauer, Hann (2010)</t>
        </is>
      </c>
      <c r="C346" t="inlineStr">
        <is>
          <t>original</t>
        </is>
      </c>
      <c r="D346" t="inlineStr">
        <is>
          <t>staging</t>
        </is>
      </c>
      <c r="E346" t="inlineStr">
        <is>
          <t>computed</t>
        </is>
      </c>
      <c r="F346" t="inlineStr">
        <is>
          <t>staging_Bauer_Hann_2010.csv</t>
        </is>
      </c>
      <c r="H346" t="n">
        <v>0</v>
      </c>
      <c r="I346" t="inlineStr">
        <is>
          <t>Bauer, Hann (2010)</t>
        </is>
      </c>
    </row>
    <row r="347">
      <c r="A347" t="n">
        <v>1652</v>
      </c>
      <c r="B347" t="inlineStr">
        <is>
          <t>Bauer, Hann (2010)</t>
        </is>
      </c>
      <c r="C347" t="inlineStr">
        <is>
          <t>original</t>
        </is>
      </c>
      <c r="D347" t="inlineStr">
        <is>
          <t>staging</t>
        </is>
      </c>
      <c r="E347" t="inlineStr">
        <is>
          <t>computed</t>
        </is>
      </c>
      <c r="F347" t="inlineStr">
        <is>
          <t>staging_Bauer_Hann_2010.csv</t>
        </is>
      </c>
      <c r="H347" t="n">
        <v>0</v>
      </c>
      <c r="I347" t="inlineStr">
        <is>
          <t>Bauer, Hann (2010)</t>
        </is>
      </c>
    </row>
    <row r="348">
      <c r="A348" t="n">
        <v>1653</v>
      </c>
      <c r="B348" t="inlineStr">
        <is>
          <t>Bauer, Hann (2010)</t>
        </is>
      </c>
      <c r="C348" t="inlineStr">
        <is>
          <t>original</t>
        </is>
      </c>
      <c r="D348" t="inlineStr">
        <is>
          <t>staging</t>
        </is>
      </c>
      <c r="E348" t="inlineStr">
        <is>
          <t>computed</t>
        </is>
      </c>
      <c r="F348" t="inlineStr">
        <is>
          <t>staging_Bauer_Hann_2010.csv</t>
        </is>
      </c>
      <c r="H348" t="n">
        <v>0</v>
      </c>
      <c r="I348" t="inlineStr">
        <is>
          <t>Bauer, Hann (2010)</t>
        </is>
      </c>
    </row>
    <row r="349">
      <c r="A349" t="n">
        <v>1654</v>
      </c>
      <c r="B349" t="inlineStr">
        <is>
          <t>Bauer, Hann (2010)</t>
        </is>
      </c>
      <c r="C349" t="inlineStr">
        <is>
          <t>original</t>
        </is>
      </c>
      <c r="D349" t="inlineStr">
        <is>
          <t>staging</t>
        </is>
      </c>
      <c r="E349" t="inlineStr">
        <is>
          <t>computed</t>
        </is>
      </c>
      <c r="F349" t="inlineStr">
        <is>
          <t>staging_Bauer_Hann_2010.csv</t>
        </is>
      </c>
      <c r="H349" t="n">
        <v>0</v>
      </c>
      <c r="I349" t="inlineStr">
        <is>
          <t>Bauer, Hann (2010)</t>
        </is>
      </c>
    </row>
    <row r="350">
      <c r="A350" t="n">
        <v>1655</v>
      </c>
      <c r="B350" t="inlineStr">
        <is>
          <t>Bauer, Hann (2010)</t>
        </is>
      </c>
      <c r="C350" t="inlineStr">
        <is>
          <t>original</t>
        </is>
      </c>
      <c r="D350" t="inlineStr">
        <is>
          <t>staging</t>
        </is>
      </c>
      <c r="E350" t="inlineStr">
        <is>
          <t>computed</t>
        </is>
      </c>
      <c r="F350" t="inlineStr">
        <is>
          <t>staging_Bauer_Hann_2010.csv</t>
        </is>
      </c>
      <c r="H350" t="n">
        <v>0</v>
      </c>
      <c r="I350" t="inlineStr">
        <is>
          <t>Bauer, Hann (2010)</t>
        </is>
      </c>
    </row>
    <row r="351">
      <c r="A351" t="n">
        <v>1656</v>
      </c>
      <c r="B351" t="inlineStr">
        <is>
          <t>Bauer, Hann (2010)</t>
        </is>
      </c>
      <c r="C351" t="inlineStr">
        <is>
          <t>original</t>
        </is>
      </c>
      <c r="D351" t="inlineStr">
        <is>
          <t>staging</t>
        </is>
      </c>
      <c r="E351" t="inlineStr">
        <is>
          <t>computed</t>
        </is>
      </c>
      <c r="F351" t="inlineStr">
        <is>
          <t>staging_Bauer_Hann_2010.csv</t>
        </is>
      </c>
      <c r="H351" t="n">
        <v>0</v>
      </c>
      <c r="I351" t="inlineStr">
        <is>
          <t>Bauer, Hann (2010)</t>
        </is>
      </c>
    </row>
    <row r="352">
      <c r="A352" t="n">
        <v>1657</v>
      </c>
      <c r="B352" t="inlineStr">
        <is>
          <t>Bauer, Hann (2010)</t>
        </is>
      </c>
      <c r="C352" t="inlineStr">
        <is>
          <t>original</t>
        </is>
      </c>
      <c r="D352" t="inlineStr">
        <is>
          <t>staging</t>
        </is>
      </c>
      <c r="E352" t="inlineStr">
        <is>
          <t>computed</t>
        </is>
      </c>
      <c r="F352" t="inlineStr">
        <is>
          <t>staging_Bauer_Hann_2010.csv</t>
        </is>
      </c>
      <c r="H352" t="n">
        <v>0</v>
      </c>
      <c r="I352" t="inlineStr">
        <is>
          <t>Bauer, Hann (2010)</t>
        </is>
      </c>
    </row>
    <row r="353">
      <c r="A353" t="n">
        <v>1658</v>
      </c>
      <c r="B353" t="inlineStr">
        <is>
          <t>Bauer, Hann (2010)</t>
        </is>
      </c>
      <c r="C353" t="inlineStr">
        <is>
          <t>original</t>
        </is>
      </c>
      <c r="D353" t="inlineStr">
        <is>
          <t>staging</t>
        </is>
      </c>
      <c r="E353" t="inlineStr">
        <is>
          <t>computed</t>
        </is>
      </c>
      <c r="F353" t="inlineStr">
        <is>
          <t>staging_Bauer_Hann_2010.csv</t>
        </is>
      </c>
      <c r="H353" t="n">
        <v>0</v>
      </c>
      <c r="I353" t="inlineStr">
        <is>
          <t>Bauer, Hann (2010)</t>
        </is>
      </c>
    </row>
    <row r="354">
      <c r="A354" t="n">
        <v>1659</v>
      </c>
      <c r="B354" t="inlineStr">
        <is>
          <t>Bauer, Hann (2010)</t>
        </is>
      </c>
      <c r="C354" t="inlineStr">
        <is>
          <t>original</t>
        </is>
      </c>
      <c r="D354" t="inlineStr">
        <is>
          <t>staging</t>
        </is>
      </c>
      <c r="E354" t="inlineStr">
        <is>
          <t>computed</t>
        </is>
      </c>
      <c r="F354" t="inlineStr">
        <is>
          <t>staging_Bauer_Hann_2010.csv</t>
        </is>
      </c>
      <c r="H354" t="n">
        <v>0</v>
      </c>
      <c r="I354" t="inlineStr">
        <is>
          <t>Bauer, Hann (2010)</t>
        </is>
      </c>
    </row>
    <row r="355">
      <c r="A355" t="n">
        <v>1660</v>
      </c>
      <c r="B355" t="inlineStr">
        <is>
          <t>Bauer, Hann (2010)</t>
        </is>
      </c>
      <c r="C355" t="inlineStr">
        <is>
          <t>original</t>
        </is>
      </c>
      <c r="D355" t="inlineStr">
        <is>
          <t>staging</t>
        </is>
      </c>
      <c r="E355" t="inlineStr">
        <is>
          <t>computed</t>
        </is>
      </c>
      <c r="F355" t="inlineStr">
        <is>
          <t>staging_Bauer_Hann_2010.csv</t>
        </is>
      </c>
      <c r="H355" t="n">
        <v>0</v>
      </c>
      <c r="I355" t="inlineStr">
        <is>
          <t>Bauer, Hann (2010)</t>
        </is>
      </c>
    </row>
    <row r="356">
      <c r="A356" t="n">
        <v>1661</v>
      </c>
      <c r="B356" t="inlineStr">
        <is>
          <t>Bauer, Hann (2010)</t>
        </is>
      </c>
      <c r="C356" t="inlineStr">
        <is>
          <t>original</t>
        </is>
      </c>
      <c r="D356" t="inlineStr">
        <is>
          <t>staging</t>
        </is>
      </c>
      <c r="E356" t="inlineStr">
        <is>
          <t>computed</t>
        </is>
      </c>
      <c r="F356" t="inlineStr">
        <is>
          <t>staging_Bauer_Hann_2010.csv</t>
        </is>
      </c>
      <c r="H356" t="n">
        <v>0</v>
      </c>
      <c r="I356" t="inlineStr">
        <is>
          <t>Bauer, Hann (2010)</t>
        </is>
      </c>
    </row>
    <row r="357">
      <c r="A357" t="n">
        <v>1662</v>
      </c>
      <c r="B357" t="inlineStr">
        <is>
          <t>Bauer, Hann (2010)</t>
        </is>
      </c>
      <c r="C357" t="inlineStr">
        <is>
          <t>original</t>
        </is>
      </c>
      <c r="D357" t="inlineStr">
        <is>
          <t>staging</t>
        </is>
      </c>
      <c r="E357" t="inlineStr">
        <is>
          <t>computed</t>
        </is>
      </c>
      <c r="F357" t="inlineStr">
        <is>
          <t>staging_Bauer_Hann_2010.csv</t>
        </is>
      </c>
      <c r="H357" t="n">
        <v>0</v>
      </c>
      <c r="I357" t="inlineStr">
        <is>
          <t>Bauer, Hann (2010)</t>
        </is>
      </c>
    </row>
    <row r="358">
      <c r="A358" t="n">
        <v>1663</v>
      </c>
      <c r="B358" t="inlineStr">
        <is>
          <t>Bauer, Hann (2010)</t>
        </is>
      </c>
      <c r="C358" t="inlineStr">
        <is>
          <t>original</t>
        </is>
      </c>
      <c r="D358" t="inlineStr">
        <is>
          <t>staging</t>
        </is>
      </c>
      <c r="E358" t="inlineStr">
        <is>
          <t>computed</t>
        </is>
      </c>
      <c r="F358" t="inlineStr">
        <is>
          <t>staging_Bauer_Hann_2010.csv</t>
        </is>
      </c>
      <c r="H358" t="n">
        <v>0</v>
      </c>
      <c r="I358" t="inlineStr">
        <is>
          <t>Bauer, Hann (2010)</t>
        </is>
      </c>
    </row>
    <row r="359">
      <c r="A359" t="n">
        <v>1664</v>
      </c>
      <c r="B359" t="inlineStr">
        <is>
          <t>Bauer, Hann (2010)</t>
        </is>
      </c>
      <c r="C359" t="inlineStr">
        <is>
          <t>original</t>
        </is>
      </c>
      <c r="D359" t="inlineStr">
        <is>
          <t>staging</t>
        </is>
      </c>
      <c r="E359" t="inlineStr">
        <is>
          <t>computed</t>
        </is>
      </c>
      <c r="F359" t="inlineStr">
        <is>
          <t>staging_Bauer_Hann_2010.csv</t>
        </is>
      </c>
      <c r="H359" t="n">
        <v>0</v>
      </c>
      <c r="I359" t="inlineStr">
        <is>
          <t>Bauer, Hann (2010)</t>
        </is>
      </c>
    </row>
    <row r="360">
      <c r="A360" t="n">
        <v>1665</v>
      </c>
      <c r="B360" t="inlineStr">
        <is>
          <t>Bauer, Hann (2010)</t>
        </is>
      </c>
      <c r="C360" t="inlineStr">
        <is>
          <t>original</t>
        </is>
      </c>
      <c r="D360" t="inlineStr">
        <is>
          <t>staging</t>
        </is>
      </c>
      <c r="E360" t="inlineStr">
        <is>
          <t>computed</t>
        </is>
      </c>
      <c r="F360" t="inlineStr">
        <is>
          <t>staging_Bauer_Hann_2010.csv</t>
        </is>
      </c>
      <c r="H360" t="n">
        <v>0</v>
      </c>
      <c r="I360" t="inlineStr">
        <is>
          <t>Bauer, Hann (2010)</t>
        </is>
      </c>
    </row>
    <row r="361">
      <c r="A361" t="n">
        <v>1666</v>
      </c>
      <c r="B361" t="inlineStr">
        <is>
          <t>Bauer, Hann (2010)</t>
        </is>
      </c>
      <c r="C361" t="inlineStr">
        <is>
          <t>original</t>
        </is>
      </c>
      <c r="D361" t="inlineStr">
        <is>
          <t>staging</t>
        </is>
      </c>
      <c r="E361" t="inlineStr">
        <is>
          <t>computed</t>
        </is>
      </c>
      <c r="F361" t="inlineStr">
        <is>
          <t>staging_Bauer_Hann_2010.csv</t>
        </is>
      </c>
      <c r="H361" t="n">
        <v>0</v>
      </c>
      <c r="I361" t="inlineStr">
        <is>
          <t>Bauer, Hann (2010)</t>
        </is>
      </c>
    </row>
    <row r="362">
      <c r="A362" t="n">
        <v>1667</v>
      </c>
      <c r="B362" t="inlineStr">
        <is>
          <t>Bauer, Hann (2010)</t>
        </is>
      </c>
      <c r="C362" t="inlineStr">
        <is>
          <t>original</t>
        </is>
      </c>
      <c r="D362" t="inlineStr">
        <is>
          <t>staging</t>
        </is>
      </c>
      <c r="E362" t="inlineStr">
        <is>
          <t>computed</t>
        </is>
      </c>
      <c r="F362" t="inlineStr">
        <is>
          <t>staging_Bauer_Hann_2010.csv</t>
        </is>
      </c>
      <c r="H362" t="n">
        <v>0</v>
      </c>
      <c r="I362" t="inlineStr">
        <is>
          <t>Bauer, Hann (2010)</t>
        </is>
      </c>
    </row>
    <row r="363">
      <c r="A363" t="n">
        <v>1668</v>
      </c>
      <c r="B363" t="inlineStr">
        <is>
          <t>Bauer, Hann (2010)</t>
        </is>
      </c>
      <c r="C363" t="inlineStr">
        <is>
          <t>original</t>
        </is>
      </c>
      <c r="D363" t="inlineStr">
        <is>
          <t>staging</t>
        </is>
      </c>
      <c r="E363" t="inlineStr">
        <is>
          <t>computed</t>
        </is>
      </c>
      <c r="F363" t="inlineStr">
        <is>
          <t>staging_Bauer_Hann_2010.csv</t>
        </is>
      </c>
      <c r="H363" t="n">
        <v>0</v>
      </c>
      <c r="I363" t="inlineStr">
        <is>
          <t>Bauer, Hann (2010)</t>
        </is>
      </c>
    </row>
    <row r="364">
      <c r="A364" t="n">
        <v>1669</v>
      </c>
      <c r="B364" t="inlineStr">
        <is>
          <t>Bauer, Hann (2010)</t>
        </is>
      </c>
      <c r="C364" t="inlineStr">
        <is>
          <t>original</t>
        </is>
      </c>
      <c r="D364" t="inlineStr">
        <is>
          <t>staging</t>
        </is>
      </c>
      <c r="E364" t="inlineStr">
        <is>
          <t>computed</t>
        </is>
      </c>
      <c r="F364" t="inlineStr">
        <is>
          <t>staging_Bauer_Hann_2010.csv</t>
        </is>
      </c>
      <c r="H364" t="n">
        <v>0</v>
      </c>
      <c r="I364" t="inlineStr">
        <is>
          <t>Bauer, Hann (2010)</t>
        </is>
      </c>
    </row>
    <row r="365">
      <c r="A365" t="n">
        <v>1670</v>
      </c>
      <c r="B365" t="inlineStr">
        <is>
          <t>Bauer, Hann (2010)</t>
        </is>
      </c>
      <c r="C365" t="inlineStr">
        <is>
          <t>original</t>
        </is>
      </c>
      <c r="D365" t="inlineStr">
        <is>
          <t>staging</t>
        </is>
      </c>
      <c r="E365" t="inlineStr">
        <is>
          <t>computed</t>
        </is>
      </c>
      <c r="F365" t="inlineStr">
        <is>
          <t>staging_Bauer_Hann_2010.csv</t>
        </is>
      </c>
      <c r="H365" t="n">
        <v>0</v>
      </c>
      <c r="I365" t="inlineStr">
        <is>
          <t>Bauer, Hann (2010)</t>
        </is>
      </c>
    </row>
    <row r="366">
      <c r="A366" t="n">
        <v>1671</v>
      </c>
      <c r="B366" t="inlineStr">
        <is>
          <t>Bauer, Hann (2010)</t>
        </is>
      </c>
      <c r="C366" t="inlineStr">
        <is>
          <t>original</t>
        </is>
      </c>
      <c r="D366" t="inlineStr">
        <is>
          <t>staging</t>
        </is>
      </c>
      <c r="E366" t="inlineStr">
        <is>
          <t>computed</t>
        </is>
      </c>
      <c r="F366" t="inlineStr">
        <is>
          <t>staging_Bauer_Hann_2010.csv</t>
        </is>
      </c>
      <c r="H366" t="n">
        <v>0</v>
      </c>
      <c r="I366" t="inlineStr">
        <is>
          <t>Bauer, Hann (2010)</t>
        </is>
      </c>
    </row>
    <row r="367">
      <c r="A367" t="n">
        <v>1672</v>
      </c>
      <c r="B367" t="inlineStr">
        <is>
          <t>Bauer, Hann (2010)</t>
        </is>
      </c>
      <c r="C367" t="inlineStr">
        <is>
          <t>original</t>
        </is>
      </c>
      <c r="D367" t="inlineStr">
        <is>
          <t>staging</t>
        </is>
      </c>
      <c r="E367" t="inlineStr">
        <is>
          <t>computed</t>
        </is>
      </c>
      <c r="F367" t="inlineStr">
        <is>
          <t>staging_Bauer_Hann_2010.csv</t>
        </is>
      </c>
      <c r="H367" t="n">
        <v>0</v>
      </c>
      <c r="I367" t="inlineStr">
        <is>
          <t>Bauer, Hann (2010)</t>
        </is>
      </c>
    </row>
    <row r="368">
      <c r="A368" t="n">
        <v>1673</v>
      </c>
      <c r="B368" t="inlineStr">
        <is>
          <t>Bauer, Hann (2010)</t>
        </is>
      </c>
      <c r="C368" t="inlineStr">
        <is>
          <t>original</t>
        </is>
      </c>
      <c r="D368" t="inlineStr">
        <is>
          <t>staging</t>
        </is>
      </c>
      <c r="E368" t="inlineStr">
        <is>
          <t>computed</t>
        </is>
      </c>
      <c r="F368" t="inlineStr">
        <is>
          <t>staging_Bauer_Hann_2010.csv</t>
        </is>
      </c>
      <c r="H368" t="n">
        <v>0</v>
      </c>
      <c r="I368" t="inlineStr">
        <is>
          <t>Bauer, Hann (2010)</t>
        </is>
      </c>
    </row>
    <row r="369">
      <c r="A369" t="n">
        <v>1674</v>
      </c>
      <c r="B369" t="inlineStr">
        <is>
          <t>Bauer, Hann (2010)</t>
        </is>
      </c>
      <c r="C369" t="inlineStr">
        <is>
          <t>original</t>
        </is>
      </c>
      <c r="D369" t="inlineStr">
        <is>
          <t>staging</t>
        </is>
      </c>
      <c r="E369" t="inlineStr">
        <is>
          <t>computed</t>
        </is>
      </c>
      <c r="F369" t="inlineStr">
        <is>
          <t>staging_Bauer_Hann_2010.csv</t>
        </is>
      </c>
      <c r="H369" t="n">
        <v>0</v>
      </c>
      <c r="I369" t="inlineStr">
        <is>
          <t>Bauer, Hann (2010)</t>
        </is>
      </c>
    </row>
    <row r="370">
      <c r="A370" t="n">
        <v>1675</v>
      </c>
      <c r="B370" t="inlineStr">
        <is>
          <t>Bauer, Hann (2010)</t>
        </is>
      </c>
      <c r="C370" t="inlineStr">
        <is>
          <t>original</t>
        </is>
      </c>
      <c r="D370" t="inlineStr">
        <is>
          <t>staging</t>
        </is>
      </c>
      <c r="E370" t="inlineStr">
        <is>
          <t>computed</t>
        </is>
      </c>
      <c r="F370" t="inlineStr">
        <is>
          <t>staging_Bauer_Hann_2010.csv</t>
        </is>
      </c>
      <c r="H370" t="n">
        <v>0</v>
      </c>
      <c r="I370" t="inlineStr">
        <is>
          <t>Bauer, Hann (2010)</t>
        </is>
      </c>
    </row>
    <row r="371">
      <c r="A371" t="n">
        <v>1676</v>
      </c>
      <c r="B371" t="inlineStr">
        <is>
          <t>Bauer, Hann (2010)</t>
        </is>
      </c>
      <c r="C371" t="inlineStr">
        <is>
          <t>original</t>
        </is>
      </c>
      <c r="D371" t="inlineStr">
        <is>
          <t>staging</t>
        </is>
      </c>
      <c r="E371" t="inlineStr">
        <is>
          <t>computed</t>
        </is>
      </c>
      <c r="F371" t="inlineStr">
        <is>
          <t>staging_Bauer_Hann_2010.csv</t>
        </is>
      </c>
      <c r="H371" t="n">
        <v>0</v>
      </c>
      <c r="I371" t="inlineStr">
        <is>
          <t>Bauer, Hann (2010)</t>
        </is>
      </c>
    </row>
    <row r="372">
      <c r="A372" t="n">
        <v>1677</v>
      </c>
      <c r="B372" t="inlineStr">
        <is>
          <t>Bauer, Hann (2010)</t>
        </is>
      </c>
      <c r="C372" t="inlineStr">
        <is>
          <t>original</t>
        </is>
      </c>
      <c r="D372" t="inlineStr">
        <is>
          <t>staging</t>
        </is>
      </c>
      <c r="E372" t="inlineStr">
        <is>
          <t>computed</t>
        </is>
      </c>
      <c r="F372" t="inlineStr">
        <is>
          <t>staging_Bauer_Hann_2010.csv</t>
        </is>
      </c>
      <c r="H372" t="n">
        <v>0</v>
      </c>
      <c r="I372" t="inlineStr">
        <is>
          <t>Bauer, Hann (2010)</t>
        </is>
      </c>
    </row>
    <row r="373">
      <c r="A373" t="n">
        <v>1678</v>
      </c>
      <c r="B373" t="inlineStr">
        <is>
          <t>Bauer, Hann (2010)</t>
        </is>
      </c>
      <c r="C373" t="inlineStr">
        <is>
          <t>original</t>
        </is>
      </c>
      <c r="D373" t="inlineStr">
        <is>
          <t>staging</t>
        </is>
      </c>
      <c r="E373" t="inlineStr">
        <is>
          <t>computed</t>
        </is>
      </c>
      <c r="F373" t="inlineStr">
        <is>
          <t>staging_Bauer_Hann_2010.csv</t>
        </is>
      </c>
      <c r="H373" t="n">
        <v>0</v>
      </c>
      <c r="I373" t="inlineStr">
        <is>
          <t>Bauer, Hann (2010)</t>
        </is>
      </c>
    </row>
    <row r="374">
      <c r="A374" t="n">
        <v>1679</v>
      </c>
      <c r="B374" t="inlineStr">
        <is>
          <t>Bauer, Hann (2010)</t>
        </is>
      </c>
      <c r="C374" t="inlineStr">
        <is>
          <t>original</t>
        </is>
      </c>
      <c r="D374" t="inlineStr">
        <is>
          <t>staging</t>
        </is>
      </c>
      <c r="E374" t="inlineStr">
        <is>
          <t>computed</t>
        </is>
      </c>
      <c r="F374" t="inlineStr">
        <is>
          <t>staging_Bauer_Hann_2010.csv</t>
        </is>
      </c>
      <c r="H374" t="n">
        <v>0</v>
      </c>
      <c r="I374" t="inlineStr">
        <is>
          <t>Bauer, Hann (2010)</t>
        </is>
      </c>
    </row>
    <row r="375">
      <c r="A375" t="n">
        <v>1680</v>
      </c>
      <c r="B375" t="inlineStr">
        <is>
          <t>Ben Slimane et al (2019)</t>
        </is>
      </c>
      <c r="C375" t="inlineStr">
        <is>
          <t>rescreen</t>
        </is>
      </c>
      <c r="D375" t="inlineStr">
        <is>
          <t>staging</t>
        </is>
      </c>
      <c r="E375" t="inlineStr">
        <is>
          <t>computed</t>
        </is>
      </c>
      <c r="F375" t="inlineStr">
        <is>
          <t>staging_Ben_Slimane_et_al_2019.csv</t>
        </is>
      </c>
      <c r="H375" t="n">
        <v>0</v>
      </c>
      <c r="I375" t="inlineStr">
        <is>
          <t>Ben Slimane et al (2019)</t>
        </is>
      </c>
    </row>
    <row r="376">
      <c r="A376" t="n">
        <v>1681</v>
      </c>
      <c r="B376" t="inlineStr">
        <is>
          <t>Ben Slimane et al (2019)</t>
        </is>
      </c>
      <c r="C376" t="inlineStr">
        <is>
          <t>rescreen</t>
        </is>
      </c>
      <c r="D376" t="inlineStr">
        <is>
          <t>staging</t>
        </is>
      </c>
      <c r="E376" t="inlineStr">
        <is>
          <t>computed</t>
        </is>
      </c>
      <c r="F376" t="inlineStr">
        <is>
          <t>staging_Ben_Slimane_et_al_2019.csv</t>
        </is>
      </c>
      <c r="H376" t="n">
        <v>0</v>
      </c>
      <c r="I376" t="inlineStr">
        <is>
          <t>Ben Slimane et al (2019)</t>
        </is>
      </c>
    </row>
    <row r="377">
      <c r="A377" t="n">
        <v>1682</v>
      </c>
      <c r="B377" t="inlineStr">
        <is>
          <t>Ben Slimane et al (2019)</t>
        </is>
      </c>
      <c r="C377" t="inlineStr">
        <is>
          <t>rescreen</t>
        </is>
      </c>
      <c r="D377" t="inlineStr">
        <is>
          <t>staging</t>
        </is>
      </c>
      <c r="E377" t="inlineStr">
        <is>
          <t>computed</t>
        </is>
      </c>
      <c r="F377" t="inlineStr">
        <is>
          <t>staging_Ben_Slimane_et_al_2019.csv</t>
        </is>
      </c>
      <c r="H377" t="n">
        <v>0</v>
      </c>
      <c r="I377" t="inlineStr">
        <is>
          <t>Ben Slimane et al (2019)</t>
        </is>
      </c>
    </row>
    <row r="378">
      <c r="A378" t="n">
        <v>1683</v>
      </c>
      <c r="B378" t="inlineStr">
        <is>
          <t>Ben Slimane et al (2019)</t>
        </is>
      </c>
      <c r="C378" t="inlineStr">
        <is>
          <t>rescreen</t>
        </is>
      </c>
      <c r="D378" t="inlineStr">
        <is>
          <t>staging</t>
        </is>
      </c>
      <c r="E378" t="inlineStr">
        <is>
          <t>computed</t>
        </is>
      </c>
      <c r="F378" t="inlineStr">
        <is>
          <t>staging_Ben_Slimane_et_al_2019.csv</t>
        </is>
      </c>
      <c r="H378" t="n">
        <v>0</v>
      </c>
      <c r="I378" t="inlineStr">
        <is>
          <t>Ben Slimane et al (2019)</t>
        </is>
      </c>
    </row>
    <row r="379">
      <c r="A379" t="n">
        <v>1684</v>
      </c>
      <c r="B379" t="inlineStr">
        <is>
          <t>Ben Slimane et al (2019)</t>
        </is>
      </c>
      <c r="C379" t="inlineStr">
        <is>
          <t>rescreen</t>
        </is>
      </c>
      <c r="D379" t="inlineStr">
        <is>
          <t>staging</t>
        </is>
      </c>
      <c r="E379" t="inlineStr">
        <is>
          <t>computed</t>
        </is>
      </c>
      <c r="F379" t="inlineStr">
        <is>
          <t>staging_Ben_Slimane_et_al_2019.csv</t>
        </is>
      </c>
      <c r="H379" t="n">
        <v>0</v>
      </c>
      <c r="I379" t="inlineStr">
        <is>
          <t>Ben Slimane et al (2019)</t>
        </is>
      </c>
    </row>
    <row r="380">
      <c r="A380" t="n">
        <v>1685</v>
      </c>
      <c r="B380" t="inlineStr">
        <is>
          <t>Ben Slimane et al (2019)</t>
        </is>
      </c>
      <c r="C380" t="inlineStr">
        <is>
          <t>rescreen</t>
        </is>
      </c>
      <c r="D380" t="inlineStr">
        <is>
          <t>staging</t>
        </is>
      </c>
      <c r="E380" t="inlineStr">
        <is>
          <t>computed</t>
        </is>
      </c>
      <c r="F380" t="inlineStr">
        <is>
          <t>staging_Ben_Slimane_et_al_2019.csv</t>
        </is>
      </c>
      <c r="H380" t="n">
        <v>0</v>
      </c>
      <c r="I380" t="inlineStr">
        <is>
          <t>Ben Slimane et al (2019)</t>
        </is>
      </c>
    </row>
    <row r="381">
      <c r="A381" t="n">
        <v>1686</v>
      </c>
      <c r="B381" t="inlineStr">
        <is>
          <t>Ben Slimane et al (2019)</t>
        </is>
      </c>
      <c r="C381" t="inlineStr">
        <is>
          <t>rescreen</t>
        </is>
      </c>
      <c r="D381" t="inlineStr">
        <is>
          <t>staging</t>
        </is>
      </c>
      <c r="E381" t="inlineStr">
        <is>
          <t>computed</t>
        </is>
      </c>
      <c r="F381" t="inlineStr">
        <is>
          <t>staging_Ben_Slimane_et_al_2019.csv</t>
        </is>
      </c>
      <c r="H381" t="n">
        <v>0</v>
      </c>
      <c r="I381" t="inlineStr">
        <is>
          <t>Ben Slimane et al (2019)</t>
        </is>
      </c>
    </row>
    <row r="382">
      <c r="A382" t="n">
        <v>1687</v>
      </c>
      <c r="B382" t="inlineStr">
        <is>
          <t>Ben Slimane et al (2019)</t>
        </is>
      </c>
      <c r="C382" t="inlineStr">
        <is>
          <t>rescreen</t>
        </is>
      </c>
      <c r="D382" t="inlineStr">
        <is>
          <t>staging</t>
        </is>
      </c>
      <c r="E382" t="inlineStr">
        <is>
          <t>computed</t>
        </is>
      </c>
      <c r="F382" t="inlineStr">
        <is>
          <t>staging_Ben_Slimane_et_al_2019.csv</t>
        </is>
      </c>
      <c r="H382" t="n">
        <v>0</v>
      </c>
      <c r="I382" t="inlineStr">
        <is>
          <t>Ben Slimane et al (2019)</t>
        </is>
      </c>
    </row>
    <row r="383">
      <c r="A383" t="n">
        <v>1688</v>
      </c>
      <c r="B383" t="inlineStr">
        <is>
          <t>Bhattacharya &amp; Sharma (2019)</t>
        </is>
      </c>
      <c r="C383" t="inlineStr">
        <is>
          <t>rescreen</t>
        </is>
      </c>
      <c r="D383" t="inlineStr">
        <is>
          <t>staging</t>
        </is>
      </c>
      <c r="E383" t="inlineStr">
        <is>
          <t>bivariate</t>
        </is>
      </c>
      <c r="F383" t="inlineStr">
        <is>
          <t>staging_Bhattacharya_Sharma_2019.csv</t>
        </is>
      </c>
      <c r="H383" t="n">
        <v>0</v>
      </c>
      <c r="I383" t="inlineStr">
        <is>
          <t>Bhattacharya &amp; Sharma (2019)</t>
        </is>
      </c>
    </row>
    <row r="384">
      <c r="A384" t="n">
        <v>1689</v>
      </c>
      <c r="B384" t="inlineStr">
        <is>
          <t>Bhattacharya &amp; Sharma (2019)</t>
        </is>
      </c>
      <c r="C384" t="inlineStr">
        <is>
          <t>rescreen</t>
        </is>
      </c>
      <c r="D384" t="inlineStr">
        <is>
          <t>staging</t>
        </is>
      </c>
      <c r="E384" t="inlineStr">
        <is>
          <t>star-bound</t>
        </is>
      </c>
      <c r="F384" t="inlineStr">
        <is>
          <t>staging_Bhattacharya_Sharma_2019.csv</t>
        </is>
      </c>
      <c r="H384" t="n">
        <v>0</v>
      </c>
      <c r="I384" t="inlineStr">
        <is>
          <t>Bhattacharya &amp; Sharma (2019)</t>
        </is>
      </c>
    </row>
    <row r="385">
      <c r="A385" t="n">
        <v>1690</v>
      </c>
      <c r="B385" t="inlineStr">
        <is>
          <t>Boermans et al (2023)</t>
        </is>
      </c>
      <c r="C385" t="inlineStr">
        <is>
          <t>update</t>
        </is>
      </c>
      <c r="D385" t="inlineStr">
        <is>
          <t>staging</t>
        </is>
      </c>
      <c r="E385" t="inlineStr">
        <is>
          <t>computed</t>
        </is>
      </c>
      <c r="F385" t="inlineStr">
        <is>
          <t>staging_Boermans_et_al_2023.csv</t>
        </is>
      </c>
      <c r="H385" t="n">
        <v>0</v>
      </c>
      <c r="I385" t="inlineStr">
        <is>
          <t>Boermans et al (2023)</t>
        </is>
      </c>
    </row>
    <row r="386">
      <c r="A386" t="n">
        <v>1691</v>
      </c>
      <c r="B386" t="inlineStr">
        <is>
          <t>Boermans et al (2023)</t>
        </is>
      </c>
      <c r="C386" t="inlineStr">
        <is>
          <t>update</t>
        </is>
      </c>
      <c r="D386" t="inlineStr">
        <is>
          <t>staging</t>
        </is>
      </c>
      <c r="E386" t="inlineStr">
        <is>
          <t>computed</t>
        </is>
      </c>
      <c r="F386" t="inlineStr">
        <is>
          <t>staging_Boermans_et_al_2023.csv</t>
        </is>
      </c>
      <c r="H386" t="n">
        <v>0</v>
      </c>
      <c r="I386" t="inlineStr">
        <is>
          <t>Boermans et al (2023)</t>
        </is>
      </c>
    </row>
    <row r="387">
      <c r="A387" t="n">
        <v>1692</v>
      </c>
      <c r="B387" t="inlineStr">
        <is>
          <t>Boermans et al (2023)</t>
        </is>
      </c>
      <c r="C387" t="inlineStr">
        <is>
          <t>update</t>
        </is>
      </c>
      <c r="D387" t="inlineStr">
        <is>
          <t>staging</t>
        </is>
      </c>
      <c r="E387" t="inlineStr">
        <is>
          <t>computed</t>
        </is>
      </c>
      <c r="F387" t="inlineStr">
        <is>
          <t>staging_Boermans_et_al_2023.csv</t>
        </is>
      </c>
      <c r="H387" t="n">
        <v>0</v>
      </c>
      <c r="I387" t="inlineStr">
        <is>
          <t>Boermans et al (2023)</t>
        </is>
      </c>
    </row>
    <row r="388">
      <c r="A388" t="n">
        <v>1693</v>
      </c>
      <c r="B388" t="inlineStr">
        <is>
          <t>Boermans et al (2023)</t>
        </is>
      </c>
      <c r="C388" t="inlineStr">
        <is>
          <t>update</t>
        </is>
      </c>
      <c r="D388" t="inlineStr">
        <is>
          <t>staging</t>
        </is>
      </c>
      <c r="E388" t="inlineStr">
        <is>
          <t>computed</t>
        </is>
      </c>
      <c r="F388" t="inlineStr">
        <is>
          <t>staging_Boermans_et_al_2023.csv</t>
        </is>
      </c>
      <c r="H388" t="n">
        <v>0</v>
      </c>
      <c r="I388" t="inlineStr">
        <is>
          <t>Boermans et al (2023)</t>
        </is>
      </c>
    </row>
    <row r="389">
      <c r="A389" t="n">
        <v>1694</v>
      </c>
      <c r="B389" t="inlineStr">
        <is>
          <t>Boermans et al (2023)</t>
        </is>
      </c>
      <c r="C389" t="inlineStr">
        <is>
          <t>update</t>
        </is>
      </c>
      <c r="D389" t="inlineStr">
        <is>
          <t>staging</t>
        </is>
      </c>
      <c r="E389" t="inlineStr">
        <is>
          <t>computed</t>
        </is>
      </c>
      <c r="F389" t="inlineStr">
        <is>
          <t>staging_Boermans_et_al_2023.csv</t>
        </is>
      </c>
      <c r="H389" t="n">
        <v>0</v>
      </c>
      <c r="I389" t="inlineStr">
        <is>
          <t>Boermans et al (2023)</t>
        </is>
      </c>
    </row>
    <row r="390">
      <c r="A390" t="n">
        <v>1695</v>
      </c>
      <c r="B390" t="inlineStr">
        <is>
          <t>Boermans et al (2023)</t>
        </is>
      </c>
      <c r="C390" t="inlineStr">
        <is>
          <t>update</t>
        </is>
      </c>
      <c r="D390" t="inlineStr">
        <is>
          <t>staging</t>
        </is>
      </c>
      <c r="E390" t="inlineStr">
        <is>
          <t>computed</t>
        </is>
      </c>
      <c r="F390" t="inlineStr">
        <is>
          <t>staging_Boermans_et_al_2023.csv</t>
        </is>
      </c>
      <c r="H390" t="n">
        <v>0</v>
      </c>
      <c r="I390" t="inlineStr">
        <is>
          <t>Boermans et al (2023)</t>
        </is>
      </c>
    </row>
    <row r="391">
      <c r="A391" t="n">
        <v>1696</v>
      </c>
      <c r="B391" t="inlineStr">
        <is>
          <t>Boermans et al (2023)</t>
        </is>
      </c>
      <c r="C391" t="inlineStr">
        <is>
          <t>update</t>
        </is>
      </c>
      <c r="D391" t="inlineStr">
        <is>
          <t>staging</t>
        </is>
      </c>
      <c r="E391" t="inlineStr">
        <is>
          <t>computed</t>
        </is>
      </c>
      <c r="F391" t="inlineStr">
        <is>
          <t>staging_Boermans_et_al_2023.csv</t>
        </is>
      </c>
      <c r="H391" t="n">
        <v>0</v>
      </c>
      <c r="I391" t="inlineStr">
        <is>
          <t>Boermans et al (2023)</t>
        </is>
      </c>
    </row>
    <row r="392">
      <c r="A392" t="n">
        <v>1697</v>
      </c>
      <c r="B392" t="inlineStr">
        <is>
          <t>Boermans et al (2023)</t>
        </is>
      </c>
      <c r="C392" t="inlineStr">
        <is>
          <t>update</t>
        </is>
      </c>
      <c r="D392" t="inlineStr">
        <is>
          <t>staging</t>
        </is>
      </c>
      <c r="E392" t="inlineStr">
        <is>
          <t>computed</t>
        </is>
      </c>
      <c r="F392" t="inlineStr">
        <is>
          <t>staging_Boermans_et_al_2023.csv</t>
        </is>
      </c>
      <c r="H392" t="n">
        <v>0</v>
      </c>
      <c r="I392" t="inlineStr">
        <is>
          <t>Boermans et al (2023)</t>
        </is>
      </c>
    </row>
    <row r="393">
      <c r="A393" t="n">
        <v>1698</v>
      </c>
      <c r="B393" t="inlineStr">
        <is>
          <t>Boermans et al (2023)</t>
        </is>
      </c>
      <c r="C393" t="inlineStr">
        <is>
          <t>update</t>
        </is>
      </c>
      <c r="D393" t="inlineStr">
        <is>
          <t>staging</t>
        </is>
      </c>
      <c r="E393" t="inlineStr">
        <is>
          <t>computed</t>
        </is>
      </c>
      <c r="F393" t="inlineStr">
        <is>
          <t>staging_Boermans_et_al_2023.csv</t>
        </is>
      </c>
      <c r="H393" t="n">
        <v>0</v>
      </c>
      <c r="I393" t="inlineStr">
        <is>
          <t>Boermans et al (2023)</t>
        </is>
      </c>
    </row>
    <row r="394">
      <c r="A394" t="n">
        <v>1699</v>
      </c>
      <c r="B394" t="inlineStr">
        <is>
          <t>Boermans et al (2023)</t>
        </is>
      </c>
      <c r="C394" t="inlineStr">
        <is>
          <t>update</t>
        </is>
      </c>
      <c r="D394" t="inlineStr">
        <is>
          <t>staging</t>
        </is>
      </c>
      <c r="E394" t="inlineStr">
        <is>
          <t>computed</t>
        </is>
      </c>
      <c r="F394" t="inlineStr">
        <is>
          <t>staging_Boermans_et_al_2023.csv</t>
        </is>
      </c>
      <c r="H394" t="n">
        <v>0</v>
      </c>
      <c r="I394" t="inlineStr">
        <is>
          <t>Boermans et al (2023)</t>
        </is>
      </c>
    </row>
    <row r="395">
      <c r="A395" t="n">
        <v>1700</v>
      </c>
      <c r="B395" t="inlineStr">
        <is>
          <t>Boermans et al (2023)</t>
        </is>
      </c>
      <c r="C395" t="inlineStr">
        <is>
          <t>update</t>
        </is>
      </c>
      <c r="D395" t="inlineStr">
        <is>
          <t>staging</t>
        </is>
      </c>
      <c r="E395" t="inlineStr">
        <is>
          <t>computed</t>
        </is>
      </c>
      <c r="F395" t="inlineStr">
        <is>
          <t>staging_Boermans_et_al_2023.csv</t>
        </is>
      </c>
      <c r="H395" t="n">
        <v>0</v>
      </c>
      <c r="I395" t="inlineStr">
        <is>
          <t>Boermans et al (2023)</t>
        </is>
      </c>
    </row>
    <row r="396">
      <c r="A396" t="n">
        <v>1701</v>
      </c>
      <c r="B396" t="inlineStr">
        <is>
          <t>Boermans et al (2023)</t>
        </is>
      </c>
      <c r="C396" t="inlineStr">
        <is>
          <t>update</t>
        </is>
      </c>
      <c r="D396" t="inlineStr">
        <is>
          <t>staging</t>
        </is>
      </c>
      <c r="E396" t="inlineStr">
        <is>
          <t>computed</t>
        </is>
      </c>
      <c r="F396" t="inlineStr">
        <is>
          <t>staging_Boermans_et_al_2023.csv</t>
        </is>
      </c>
      <c r="H396" t="n">
        <v>0</v>
      </c>
      <c r="I396" t="inlineStr">
        <is>
          <t>Boermans et al (2023)</t>
        </is>
      </c>
    </row>
    <row r="397">
      <c r="A397" t="n">
        <v>1702</v>
      </c>
      <c r="B397" t="inlineStr">
        <is>
          <t>Boermans et al (2023)</t>
        </is>
      </c>
      <c r="C397" t="inlineStr">
        <is>
          <t>update</t>
        </is>
      </c>
      <c r="D397" t="inlineStr">
        <is>
          <t>staging</t>
        </is>
      </c>
      <c r="E397" t="inlineStr">
        <is>
          <t>computed</t>
        </is>
      </c>
      <c r="F397" t="inlineStr">
        <is>
          <t>staging_Boermans_et_al_2023.csv</t>
        </is>
      </c>
      <c r="H397" t="n">
        <v>0</v>
      </c>
      <c r="I397" t="inlineStr">
        <is>
          <t>Boermans et al (2023)</t>
        </is>
      </c>
    </row>
    <row r="398">
      <c r="A398" t="n">
        <v>1703</v>
      </c>
      <c r="B398" t="inlineStr">
        <is>
          <t>Boermans et al (2023)</t>
        </is>
      </c>
      <c r="C398" t="inlineStr">
        <is>
          <t>update</t>
        </is>
      </c>
      <c r="D398" t="inlineStr">
        <is>
          <t>staging</t>
        </is>
      </c>
      <c r="E398" t="inlineStr">
        <is>
          <t>computed</t>
        </is>
      </c>
      <c r="F398" t="inlineStr">
        <is>
          <t>staging_Boermans_et_al_2023.csv</t>
        </is>
      </c>
      <c r="H398" t="n">
        <v>0</v>
      </c>
      <c r="I398" t="inlineStr">
        <is>
          <t>Boermans et al (2023)</t>
        </is>
      </c>
    </row>
    <row r="399">
      <c r="A399" t="n">
        <v>1704</v>
      </c>
      <c r="B399" t="inlineStr">
        <is>
          <t>Boermans et al (2023)</t>
        </is>
      </c>
      <c r="C399" t="inlineStr">
        <is>
          <t>update</t>
        </is>
      </c>
      <c r="D399" t="inlineStr">
        <is>
          <t>staging</t>
        </is>
      </c>
      <c r="E399" t="inlineStr">
        <is>
          <t>computed</t>
        </is>
      </c>
      <c r="F399" t="inlineStr">
        <is>
          <t>staging_Boermans_et_al_2023.csv</t>
        </is>
      </c>
      <c r="H399" t="n">
        <v>0</v>
      </c>
      <c r="I399" t="inlineStr">
        <is>
          <t>Boermans et al (2023)</t>
        </is>
      </c>
    </row>
    <row r="400">
      <c r="A400" t="n">
        <v>1705</v>
      </c>
      <c r="B400" t="inlineStr">
        <is>
          <t>Boermans et al (2023)</t>
        </is>
      </c>
      <c r="C400" t="inlineStr">
        <is>
          <t>update</t>
        </is>
      </c>
      <c r="D400" t="inlineStr">
        <is>
          <t>staging</t>
        </is>
      </c>
      <c r="E400" t="inlineStr">
        <is>
          <t>computed</t>
        </is>
      </c>
      <c r="F400" t="inlineStr">
        <is>
          <t>staging_Boermans_et_al_2023.csv</t>
        </is>
      </c>
      <c r="H400" t="n">
        <v>0</v>
      </c>
      <c r="I400" t="inlineStr">
        <is>
          <t>Boermans et al (2023)</t>
        </is>
      </c>
    </row>
    <row r="401">
      <c r="A401" t="n">
        <v>1706</v>
      </c>
      <c r="B401" t="inlineStr">
        <is>
          <t>Boermans et al (2023)</t>
        </is>
      </c>
      <c r="C401" t="inlineStr">
        <is>
          <t>update</t>
        </is>
      </c>
      <c r="D401" t="inlineStr">
        <is>
          <t>staging</t>
        </is>
      </c>
      <c r="E401" t="inlineStr">
        <is>
          <t>computed</t>
        </is>
      </c>
      <c r="F401" t="inlineStr">
        <is>
          <t>staging_Boermans_et_al_2023.csv</t>
        </is>
      </c>
      <c r="H401" t="n">
        <v>0</v>
      </c>
      <c r="I401" t="inlineStr">
        <is>
          <t>Boermans et al (2023)</t>
        </is>
      </c>
    </row>
    <row r="402">
      <c r="A402" t="n">
        <v>1707</v>
      </c>
      <c r="B402" t="inlineStr">
        <is>
          <t>Boermans et al (2023)</t>
        </is>
      </c>
      <c r="C402" t="inlineStr">
        <is>
          <t>update</t>
        </is>
      </c>
      <c r="D402" t="inlineStr">
        <is>
          <t>staging</t>
        </is>
      </c>
      <c r="E402" t="inlineStr">
        <is>
          <t>computed</t>
        </is>
      </c>
      <c r="F402" t="inlineStr">
        <is>
          <t>staging_Boermans_et_al_2023.csv</t>
        </is>
      </c>
      <c r="H402" t="n">
        <v>0</v>
      </c>
      <c r="I402" t="inlineStr">
        <is>
          <t>Boermans et al (2023)</t>
        </is>
      </c>
    </row>
    <row r="403">
      <c r="A403" t="n">
        <v>1708</v>
      </c>
      <c r="B403" t="inlineStr">
        <is>
          <t>Boermans et al (2023)</t>
        </is>
      </c>
      <c r="C403" t="inlineStr">
        <is>
          <t>update</t>
        </is>
      </c>
      <c r="D403" t="inlineStr">
        <is>
          <t>staging</t>
        </is>
      </c>
      <c r="E403" t="inlineStr">
        <is>
          <t>computed</t>
        </is>
      </c>
      <c r="F403" t="inlineStr">
        <is>
          <t>staging_Boermans_et_al_2023.csv</t>
        </is>
      </c>
      <c r="H403" t="n">
        <v>0</v>
      </c>
      <c r="I403" t="inlineStr">
        <is>
          <t>Boermans et al (2023)</t>
        </is>
      </c>
    </row>
    <row r="404">
      <c r="A404" t="n">
        <v>1709</v>
      </c>
      <c r="B404" t="inlineStr">
        <is>
          <t>Boermans et al (2023)</t>
        </is>
      </c>
      <c r="C404" t="inlineStr">
        <is>
          <t>update</t>
        </is>
      </c>
      <c r="D404" t="inlineStr">
        <is>
          <t>staging</t>
        </is>
      </c>
      <c r="E404" t="inlineStr">
        <is>
          <t>computed</t>
        </is>
      </c>
      <c r="F404" t="inlineStr">
        <is>
          <t>staging_Boermans_et_al_2023.csv</t>
        </is>
      </c>
      <c r="H404" t="n">
        <v>0</v>
      </c>
      <c r="I404" t="inlineStr">
        <is>
          <t>Boermans et al (2023)</t>
        </is>
      </c>
    </row>
    <row r="405">
      <c r="A405" t="n">
        <v>1710</v>
      </c>
      <c r="B405" t="inlineStr">
        <is>
          <t>Boermans et al (2023)</t>
        </is>
      </c>
      <c r="C405" t="inlineStr">
        <is>
          <t>update</t>
        </is>
      </c>
      <c r="D405" t="inlineStr">
        <is>
          <t>staging</t>
        </is>
      </c>
      <c r="E405" t="inlineStr">
        <is>
          <t>computed</t>
        </is>
      </c>
      <c r="F405" t="inlineStr">
        <is>
          <t>staging_Boermans_et_al_2023.csv</t>
        </is>
      </c>
      <c r="H405" t="n">
        <v>0</v>
      </c>
      <c r="I405" t="inlineStr">
        <is>
          <t>Boermans et al (2023)</t>
        </is>
      </c>
    </row>
    <row r="406">
      <c r="A406" t="n">
        <v>1711</v>
      </c>
      <c r="B406" t="inlineStr">
        <is>
          <t>Boermans et al (2023)</t>
        </is>
      </c>
      <c r="C406" t="inlineStr">
        <is>
          <t>update</t>
        </is>
      </c>
      <c r="D406" t="inlineStr">
        <is>
          <t>staging</t>
        </is>
      </c>
      <c r="E406" t="inlineStr">
        <is>
          <t>computed</t>
        </is>
      </c>
      <c r="F406" t="inlineStr">
        <is>
          <t>staging_Boermans_et_al_2023.csv</t>
        </is>
      </c>
      <c r="H406" t="n">
        <v>0</v>
      </c>
      <c r="I406" t="inlineStr">
        <is>
          <t>Boermans et al (2023)</t>
        </is>
      </c>
    </row>
    <row r="407">
      <c r="A407" t="n">
        <v>1712</v>
      </c>
      <c r="B407" t="inlineStr">
        <is>
          <t>Boermans et al (2023)</t>
        </is>
      </c>
      <c r="C407" t="inlineStr">
        <is>
          <t>update</t>
        </is>
      </c>
      <c r="D407" t="inlineStr">
        <is>
          <t>staging</t>
        </is>
      </c>
      <c r="E407" t="inlineStr">
        <is>
          <t>computed</t>
        </is>
      </c>
      <c r="F407" t="inlineStr">
        <is>
          <t>staging_Boermans_et_al_2023.csv</t>
        </is>
      </c>
      <c r="H407" t="n">
        <v>0</v>
      </c>
      <c r="I407" t="inlineStr">
        <is>
          <t>Boermans et al (2023)</t>
        </is>
      </c>
    </row>
    <row r="408">
      <c r="A408" t="n">
        <v>1713</v>
      </c>
      <c r="B408" t="inlineStr">
        <is>
          <t>Boermans et al (2023)</t>
        </is>
      </c>
      <c r="C408" t="inlineStr">
        <is>
          <t>update</t>
        </is>
      </c>
      <c r="D408" t="inlineStr">
        <is>
          <t>staging</t>
        </is>
      </c>
      <c r="E408" t="inlineStr">
        <is>
          <t>computed</t>
        </is>
      </c>
      <c r="F408" t="inlineStr">
        <is>
          <t>staging_Boermans_et_al_2023.csv</t>
        </is>
      </c>
      <c r="H408" t="n">
        <v>0</v>
      </c>
      <c r="I408" t="inlineStr">
        <is>
          <t>Boermans et al (2023)</t>
        </is>
      </c>
    </row>
    <row r="409">
      <c r="A409" t="n">
        <v>1714</v>
      </c>
      <c r="B409" t="inlineStr">
        <is>
          <t>Boermans et al (2023)</t>
        </is>
      </c>
      <c r="C409" t="inlineStr">
        <is>
          <t>update</t>
        </is>
      </c>
      <c r="D409" t="inlineStr">
        <is>
          <t>staging</t>
        </is>
      </c>
      <c r="E409" t="inlineStr">
        <is>
          <t>computed</t>
        </is>
      </c>
      <c r="F409" t="inlineStr">
        <is>
          <t>staging_Boermans_et_al_2023.csv</t>
        </is>
      </c>
      <c r="H409" t="n">
        <v>0</v>
      </c>
      <c r="I409" t="inlineStr">
        <is>
          <t>Boermans et al (2023)</t>
        </is>
      </c>
    </row>
    <row r="410">
      <c r="A410" t="n">
        <v>1715</v>
      </c>
      <c r="B410" t="inlineStr">
        <is>
          <t>Boermans et al (2023)</t>
        </is>
      </c>
      <c r="C410" t="inlineStr">
        <is>
          <t>update</t>
        </is>
      </c>
      <c r="D410" t="inlineStr">
        <is>
          <t>staging</t>
        </is>
      </c>
      <c r="E410" t="inlineStr">
        <is>
          <t>computed</t>
        </is>
      </c>
      <c r="F410" t="inlineStr">
        <is>
          <t>staging_Boermans_et_al_2023.csv</t>
        </is>
      </c>
      <c r="H410" t="n">
        <v>0</v>
      </c>
      <c r="I410" t="inlineStr">
        <is>
          <t>Boermans et al (2023)</t>
        </is>
      </c>
    </row>
    <row r="411">
      <c r="A411" t="n">
        <v>1716</v>
      </c>
      <c r="B411" t="inlineStr">
        <is>
          <t>Boermans et al (2023)</t>
        </is>
      </c>
      <c r="C411" t="inlineStr">
        <is>
          <t>update</t>
        </is>
      </c>
      <c r="D411" t="inlineStr">
        <is>
          <t>staging</t>
        </is>
      </c>
      <c r="E411" t="inlineStr">
        <is>
          <t>computed</t>
        </is>
      </c>
      <c r="F411" t="inlineStr">
        <is>
          <t>staging_Boermans_et_al_2023.csv</t>
        </is>
      </c>
      <c r="H411" t="n">
        <v>0</v>
      </c>
      <c r="I411" t="inlineStr">
        <is>
          <t>Boermans et al (2023)</t>
        </is>
      </c>
    </row>
    <row r="412">
      <c r="A412" t="n">
        <v>1717</v>
      </c>
      <c r="B412" t="inlineStr">
        <is>
          <t>Boermans et al (2023)</t>
        </is>
      </c>
      <c r="C412" t="inlineStr">
        <is>
          <t>update</t>
        </is>
      </c>
      <c r="D412" t="inlineStr">
        <is>
          <t>staging</t>
        </is>
      </c>
      <c r="E412" t="inlineStr">
        <is>
          <t>computed</t>
        </is>
      </c>
      <c r="F412" t="inlineStr">
        <is>
          <t>staging_Boermans_et_al_2023.csv</t>
        </is>
      </c>
      <c r="H412" t="n">
        <v>0</v>
      </c>
      <c r="I412" t="inlineStr">
        <is>
          <t>Boermans et al (2023)</t>
        </is>
      </c>
    </row>
    <row r="413">
      <c r="A413" t="n">
        <v>1718</v>
      </c>
      <c r="B413" t="inlineStr">
        <is>
          <t>Boermans et al (2023)</t>
        </is>
      </c>
      <c r="C413" t="inlineStr">
        <is>
          <t>update</t>
        </is>
      </c>
      <c r="D413" t="inlineStr">
        <is>
          <t>staging</t>
        </is>
      </c>
      <c r="E413" t="inlineStr">
        <is>
          <t>computed</t>
        </is>
      </c>
      <c r="F413" t="inlineStr">
        <is>
          <t>staging_Boermans_et_al_2023.csv</t>
        </is>
      </c>
      <c r="H413" t="n">
        <v>0</v>
      </c>
      <c r="I413" t="inlineStr">
        <is>
          <t>Boermans et al (2023)</t>
        </is>
      </c>
    </row>
    <row r="414">
      <c r="A414" t="n">
        <v>1719</v>
      </c>
      <c r="B414" t="inlineStr">
        <is>
          <t>Boermans et al (2023)</t>
        </is>
      </c>
      <c r="C414" t="inlineStr">
        <is>
          <t>update</t>
        </is>
      </c>
      <c r="D414" t="inlineStr">
        <is>
          <t>staging</t>
        </is>
      </c>
      <c r="E414" t="inlineStr">
        <is>
          <t>computed</t>
        </is>
      </c>
      <c r="F414" t="inlineStr">
        <is>
          <t>staging_Boermans_et_al_2023.csv</t>
        </is>
      </c>
      <c r="H414" t="n">
        <v>0</v>
      </c>
      <c r="I414" t="inlineStr">
        <is>
          <t>Boermans et al (2023)</t>
        </is>
      </c>
    </row>
    <row r="415">
      <c r="A415" t="n">
        <v>1720</v>
      </c>
      <c r="B415" t="inlineStr">
        <is>
          <t>Boermans et al (2023)</t>
        </is>
      </c>
      <c r="C415" t="inlineStr">
        <is>
          <t>update</t>
        </is>
      </c>
      <c r="D415" t="inlineStr">
        <is>
          <t>staging</t>
        </is>
      </c>
      <c r="E415" t="inlineStr">
        <is>
          <t>computed</t>
        </is>
      </c>
      <c r="F415" t="inlineStr">
        <is>
          <t>staging_Boermans_et_al_2023.csv</t>
        </is>
      </c>
      <c r="H415" t="n">
        <v>0</v>
      </c>
      <c r="I415" t="inlineStr">
        <is>
          <t>Boermans et al (2023)</t>
        </is>
      </c>
    </row>
    <row r="416">
      <c r="A416" t="n">
        <v>1721</v>
      </c>
      <c r="B416" t="inlineStr">
        <is>
          <t>Boermans et al (2023)</t>
        </is>
      </c>
      <c r="C416" t="inlineStr">
        <is>
          <t>update</t>
        </is>
      </c>
      <c r="D416" t="inlineStr">
        <is>
          <t>staging</t>
        </is>
      </c>
      <c r="E416" t="inlineStr">
        <is>
          <t>computed</t>
        </is>
      </c>
      <c r="F416" t="inlineStr">
        <is>
          <t>staging_Boermans_et_al_2023.csv</t>
        </is>
      </c>
      <c r="H416" t="n">
        <v>0</v>
      </c>
      <c r="I416" t="inlineStr">
        <is>
          <t>Boermans et al (2023)</t>
        </is>
      </c>
    </row>
    <row r="417">
      <c r="A417" t="n">
        <v>1722</v>
      </c>
      <c r="B417" t="inlineStr">
        <is>
          <t>Boermans et al (2023)</t>
        </is>
      </c>
      <c r="C417" t="inlineStr">
        <is>
          <t>update</t>
        </is>
      </c>
      <c r="D417" t="inlineStr">
        <is>
          <t>staging</t>
        </is>
      </c>
      <c r="E417" t="inlineStr">
        <is>
          <t>computed</t>
        </is>
      </c>
      <c r="F417" t="inlineStr">
        <is>
          <t>staging_Boermans_et_al_2023.csv</t>
        </is>
      </c>
      <c r="H417" t="n">
        <v>0</v>
      </c>
      <c r="I417" t="inlineStr">
        <is>
          <t>Boermans et al (2023)</t>
        </is>
      </c>
    </row>
    <row r="418">
      <c r="A418" t="n">
        <v>1723</v>
      </c>
      <c r="B418" t="inlineStr">
        <is>
          <t>Boermans et al (2023)</t>
        </is>
      </c>
      <c r="C418" t="inlineStr">
        <is>
          <t>update</t>
        </is>
      </c>
      <c r="D418" t="inlineStr">
        <is>
          <t>staging</t>
        </is>
      </c>
      <c r="E418" t="inlineStr">
        <is>
          <t>computed</t>
        </is>
      </c>
      <c r="F418" t="inlineStr">
        <is>
          <t>staging_Boermans_et_al_2023.csv</t>
        </is>
      </c>
      <c r="H418" t="n">
        <v>0</v>
      </c>
      <c r="I418" t="inlineStr">
        <is>
          <t>Boermans et al (2023)</t>
        </is>
      </c>
    </row>
    <row r="419">
      <c r="A419" t="n">
        <v>1724</v>
      </c>
      <c r="B419" t="inlineStr">
        <is>
          <t>Boermans et al (2023)</t>
        </is>
      </c>
      <c r="C419" t="inlineStr">
        <is>
          <t>update</t>
        </is>
      </c>
      <c r="D419" t="inlineStr">
        <is>
          <t>staging</t>
        </is>
      </c>
      <c r="E419" t="inlineStr">
        <is>
          <t>computed</t>
        </is>
      </c>
      <c r="F419" t="inlineStr">
        <is>
          <t>staging_Boermans_et_al_2023.csv</t>
        </is>
      </c>
      <c r="H419" t="n">
        <v>0</v>
      </c>
      <c r="I419" t="inlineStr">
        <is>
          <t>Boermans et al (2023)</t>
        </is>
      </c>
    </row>
    <row r="420">
      <c r="A420" t="n">
        <v>1725</v>
      </c>
      <c r="B420" t="inlineStr">
        <is>
          <t>Boermans et al (2023)</t>
        </is>
      </c>
      <c r="C420" t="inlineStr">
        <is>
          <t>update</t>
        </is>
      </c>
      <c r="D420" t="inlineStr">
        <is>
          <t>staging</t>
        </is>
      </c>
      <c r="E420" t="inlineStr">
        <is>
          <t>computed</t>
        </is>
      </c>
      <c r="F420" t="inlineStr">
        <is>
          <t>staging_Boermans_et_al_2023.csv</t>
        </is>
      </c>
      <c r="H420" t="n">
        <v>0</v>
      </c>
      <c r="I420" t="inlineStr">
        <is>
          <t>Boermans et al (2023)</t>
        </is>
      </c>
    </row>
    <row r="421">
      <c r="A421" t="n">
        <v>1726</v>
      </c>
      <c r="B421" t="inlineStr">
        <is>
          <t>Boermans et al (2023)</t>
        </is>
      </c>
      <c r="C421" t="inlineStr">
        <is>
          <t>update</t>
        </is>
      </c>
      <c r="D421" t="inlineStr">
        <is>
          <t>staging</t>
        </is>
      </c>
      <c r="E421" t="inlineStr">
        <is>
          <t>computed</t>
        </is>
      </c>
      <c r="F421" t="inlineStr">
        <is>
          <t>staging_Boermans_et_al_2023.csv</t>
        </is>
      </c>
      <c r="H421" t="n">
        <v>0</v>
      </c>
      <c r="I421" t="inlineStr">
        <is>
          <t>Boermans et al (2023)</t>
        </is>
      </c>
    </row>
    <row r="422">
      <c r="A422" t="n">
        <v>1727</v>
      </c>
      <c r="B422" t="inlineStr">
        <is>
          <t>Boermans et al (2023)</t>
        </is>
      </c>
      <c r="C422" t="inlineStr">
        <is>
          <t>update</t>
        </is>
      </c>
      <c r="D422" t="inlineStr">
        <is>
          <t>staging</t>
        </is>
      </c>
      <c r="E422" t="inlineStr">
        <is>
          <t>computed</t>
        </is>
      </c>
      <c r="F422" t="inlineStr">
        <is>
          <t>staging_Boermans_et_al_2023.csv</t>
        </is>
      </c>
      <c r="H422" t="n">
        <v>0</v>
      </c>
      <c r="I422" t="inlineStr">
        <is>
          <t>Boermans et al (2023)</t>
        </is>
      </c>
    </row>
    <row r="423">
      <c r="A423" t="n">
        <v>1728</v>
      </c>
      <c r="B423" t="inlineStr">
        <is>
          <t>Boermans et al (2023)</t>
        </is>
      </c>
      <c r="C423" t="inlineStr">
        <is>
          <t>update</t>
        </is>
      </c>
      <c r="D423" t="inlineStr">
        <is>
          <t>staging</t>
        </is>
      </c>
      <c r="E423" t="inlineStr">
        <is>
          <t>computed</t>
        </is>
      </c>
      <c r="F423" t="inlineStr">
        <is>
          <t>staging_Boermans_et_al_2023.csv</t>
        </is>
      </c>
      <c r="H423" t="n">
        <v>0</v>
      </c>
      <c r="I423" t="inlineStr">
        <is>
          <t>Boermans et al (2023)</t>
        </is>
      </c>
    </row>
    <row r="424">
      <c r="A424" t="n">
        <v>1729</v>
      </c>
      <c r="B424" t="inlineStr">
        <is>
          <t>Boermans et al (2023)</t>
        </is>
      </c>
      <c r="C424" t="inlineStr">
        <is>
          <t>update</t>
        </is>
      </c>
      <c r="D424" t="inlineStr">
        <is>
          <t>staging</t>
        </is>
      </c>
      <c r="E424" t="inlineStr">
        <is>
          <t>computed</t>
        </is>
      </c>
      <c r="F424" t="inlineStr">
        <is>
          <t>staging_Boermans_et_al_2023.csv</t>
        </is>
      </c>
      <c r="H424" t="n">
        <v>0</v>
      </c>
      <c r="I424" t="inlineStr">
        <is>
          <t>Boermans et al (2023)</t>
        </is>
      </c>
    </row>
    <row r="425">
      <c r="A425" t="n">
        <v>1730</v>
      </c>
      <c r="B425" t="inlineStr">
        <is>
          <t>Boermans et al (2023)</t>
        </is>
      </c>
      <c r="C425" t="inlineStr">
        <is>
          <t>update</t>
        </is>
      </c>
      <c r="D425" t="inlineStr">
        <is>
          <t>staging</t>
        </is>
      </c>
      <c r="E425" t="inlineStr">
        <is>
          <t>computed</t>
        </is>
      </c>
      <c r="F425" t="inlineStr">
        <is>
          <t>staging_Boermans_et_al_2023.csv</t>
        </is>
      </c>
      <c r="H425" t="n">
        <v>0</v>
      </c>
      <c r="I425" t="inlineStr">
        <is>
          <t>Boermans et al (2023)</t>
        </is>
      </c>
    </row>
    <row r="426">
      <c r="A426" t="n">
        <v>1731</v>
      </c>
      <c r="B426" t="inlineStr">
        <is>
          <t>Boermans et al (2023)</t>
        </is>
      </c>
      <c r="C426" t="inlineStr">
        <is>
          <t>update</t>
        </is>
      </c>
      <c r="D426" t="inlineStr">
        <is>
          <t>staging</t>
        </is>
      </c>
      <c r="E426" t="inlineStr">
        <is>
          <t>computed</t>
        </is>
      </c>
      <c r="F426" t="inlineStr">
        <is>
          <t>staging_Boermans_et_al_2023.csv</t>
        </is>
      </c>
      <c r="H426" t="n">
        <v>0</v>
      </c>
      <c r="I426" t="inlineStr">
        <is>
          <t>Boermans et al (2023)</t>
        </is>
      </c>
    </row>
    <row r="427">
      <c r="A427" t="n">
        <v>1732</v>
      </c>
      <c r="B427" t="inlineStr">
        <is>
          <t>Boermans et al (2023)</t>
        </is>
      </c>
      <c r="C427" t="inlineStr">
        <is>
          <t>update</t>
        </is>
      </c>
      <c r="D427" t="inlineStr">
        <is>
          <t>staging</t>
        </is>
      </c>
      <c r="E427" t="inlineStr">
        <is>
          <t>computed</t>
        </is>
      </c>
      <c r="F427" t="inlineStr">
        <is>
          <t>staging_Boermans_et_al_2023.csv</t>
        </is>
      </c>
      <c r="H427" t="n">
        <v>0</v>
      </c>
      <c r="I427" t="inlineStr">
        <is>
          <t>Boermans et al (2023)</t>
        </is>
      </c>
    </row>
    <row r="428">
      <c r="A428" t="n">
        <v>1733</v>
      </c>
      <c r="B428" t="inlineStr">
        <is>
          <t>Boermans et al (2023)</t>
        </is>
      </c>
      <c r="C428" t="inlineStr">
        <is>
          <t>update</t>
        </is>
      </c>
      <c r="D428" t="inlineStr">
        <is>
          <t>staging</t>
        </is>
      </c>
      <c r="E428" t="inlineStr">
        <is>
          <t>computed</t>
        </is>
      </c>
      <c r="F428" t="inlineStr">
        <is>
          <t>staging_Boermans_et_al_2023.csv</t>
        </is>
      </c>
      <c r="H428" t="n">
        <v>0</v>
      </c>
      <c r="I428" t="inlineStr">
        <is>
          <t>Boermans et al (2023)</t>
        </is>
      </c>
    </row>
    <row r="429">
      <c r="A429" t="n">
        <v>1734</v>
      </c>
      <c r="B429" t="inlineStr">
        <is>
          <t>Boermans et al (2023)</t>
        </is>
      </c>
      <c r="C429" t="inlineStr">
        <is>
          <t>update</t>
        </is>
      </c>
      <c r="D429" t="inlineStr">
        <is>
          <t>staging</t>
        </is>
      </c>
      <c r="E429" t="inlineStr">
        <is>
          <t>computed</t>
        </is>
      </c>
      <c r="F429" t="inlineStr">
        <is>
          <t>staging_Boermans_et_al_2023.csv</t>
        </is>
      </c>
      <c r="H429" t="n">
        <v>0</v>
      </c>
      <c r="I429" t="inlineStr">
        <is>
          <t>Boermans et al (2023)</t>
        </is>
      </c>
    </row>
    <row r="430">
      <c r="A430" t="n">
        <v>1735</v>
      </c>
      <c r="B430" t="inlineStr">
        <is>
          <t>Boermans et al (2023)</t>
        </is>
      </c>
      <c r="C430" t="inlineStr">
        <is>
          <t>update</t>
        </is>
      </c>
      <c r="D430" t="inlineStr">
        <is>
          <t>staging</t>
        </is>
      </c>
      <c r="E430" t="inlineStr">
        <is>
          <t>computed</t>
        </is>
      </c>
      <c r="F430" t="inlineStr">
        <is>
          <t>staging_Boermans_et_al_2023.csv</t>
        </is>
      </c>
      <c r="H430" t="n">
        <v>0</v>
      </c>
      <c r="I430" t="inlineStr">
        <is>
          <t>Boermans et al (2023)</t>
        </is>
      </c>
    </row>
    <row r="431">
      <c r="A431" t="n">
        <v>1736</v>
      </c>
      <c r="B431" t="inlineStr">
        <is>
          <t>Boermans et al (2023)</t>
        </is>
      </c>
      <c r="C431" t="inlineStr">
        <is>
          <t>update</t>
        </is>
      </c>
      <c r="D431" t="inlineStr">
        <is>
          <t>staging</t>
        </is>
      </c>
      <c r="E431" t="inlineStr">
        <is>
          <t>computed</t>
        </is>
      </c>
      <c r="F431" t="inlineStr">
        <is>
          <t>staging_Boermans_et_al_2023.csv</t>
        </is>
      </c>
      <c r="H431" t="n">
        <v>0</v>
      </c>
      <c r="I431" t="inlineStr">
        <is>
          <t>Boermans et al (2023)</t>
        </is>
      </c>
    </row>
    <row r="432">
      <c r="A432" t="n">
        <v>1737</v>
      </c>
      <c r="B432" t="inlineStr">
        <is>
          <t>Boermans et al (2023)</t>
        </is>
      </c>
      <c r="C432" t="inlineStr">
        <is>
          <t>update</t>
        </is>
      </c>
      <c r="D432" t="inlineStr">
        <is>
          <t>staging</t>
        </is>
      </c>
      <c r="E432" t="inlineStr">
        <is>
          <t>computed</t>
        </is>
      </c>
      <c r="F432" t="inlineStr">
        <is>
          <t>staging_Boermans_et_al_2023.csv</t>
        </is>
      </c>
      <c r="H432" t="n">
        <v>0</v>
      </c>
      <c r="I432" t="inlineStr">
        <is>
          <t>Boermans et al (2023)</t>
        </is>
      </c>
    </row>
    <row r="433">
      <c r="A433" t="n">
        <v>1738</v>
      </c>
      <c r="B433" t="inlineStr">
        <is>
          <t>Boermans et al (2023)</t>
        </is>
      </c>
      <c r="C433" t="inlineStr">
        <is>
          <t>update</t>
        </is>
      </c>
      <c r="D433" t="inlineStr">
        <is>
          <t>staging</t>
        </is>
      </c>
      <c r="E433" t="inlineStr">
        <is>
          <t>computed</t>
        </is>
      </c>
      <c r="F433" t="inlineStr">
        <is>
          <t>staging_Boermans_et_al_2023.csv</t>
        </is>
      </c>
      <c r="H433" t="n">
        <v>0</v>
      </c>
      <c r="I433" t="inlineStr">
        <is>
          <t>Boermans et al (2023)</t>
        </is>
      </c>
    </row>
    <row r="434">
      <c r="A434" t="n">
        <v>1739</v>
      </c>
      <c r="B434" t="inlineStr">
        <is>
          <t>Boermans et al (2023)</t>
        </is>
      </c>
      <c r="C434" t="inlineStr">
        <is>
          <t>update</t>
        </is>
      </c>
      <c r="D434" t="inlineStr">
        <is>
          <t>staging</t>
        </is>
      </c>
      <c r="E434" t="inlineStr">
        <is>
          <t>computed</t>
        </is>
      </c>
      <c r="F434" t="inlineStr">
        <is>
          <t>staging_Boermans_et_al_2023.csv</t>
        </is>
      </c>
      <c r="H434" t="n">
        <v>0</v>
      </c>
      <c r="I434" t="inlineStr">
        <is>
          <t>Boermans et al (2023)</t>
        </is>
      </c>
    </row>
    <row r="435">
      <c r="A435" t="n">
        <v>1740</v>
      </c>
      <c r="B435" t="inlineStr">
        <is>
          <t>Boermans et al (2023)</t>
        </is>
      </c>
      <c r="C435" t="inlineStr">
        <is>
          <t>update</t>
        </is>
      </c>
      <c r="D435" t="inlineStr">
        <is>
          <t>staging</t>
        </is>
      </c>
      <c r="E435" t="inlineStr">
        <is>
          <t>computed</t>
        </is>
      </c>
      <c r="F435" t="inlineStr">
        <is>
          <t>staging_Boermans_et_al_2023.csv</t>
        </is>
      </c>
      <c r="H435" t="n">
        <v>0</v>
      </c>
      <c r="I435" t="inlineStr">
        <is>
          <t>Boermans et al (2023)</t>
        </is>
      </c>
    </row>
    <row r="436">
      <c r="A436" t="n">
        <v>1741</v>
      </c>
      <c r="B436" t="inlineStr">
        <is>
          <t>Boermans et al (2023)</t>
        </is>
      </c>
      <c r="C436" t="inlineStr">
        <is>
          <t>update</t>
        </is>
      </c>
      <c r="D436" t="inlineStr">
        <is>
          <t>staging</t>
        </is>
      </c>
      <c r="E436" t="inlineStr">
        <is>
          <t>computed</t>
        </is>
      </c>
      <c r="F436" t="inlineStr">
        <is>
          <t>staging_Boermans_et_al_2023.csv</t>
        </is>
      </c>
      <c r="H436" t="n">
        <v>0</v>
      </c>
      <c r="I436" t="inlineStr">
        <is>
          <t>Boermans et al (2023)</t>
        </is>
      </c>
    </row>
    <row r="437">
      <c r="A437" t="n">
        <v>1742</v>
      </c>
      <c r="B437" t="inlineStr">
        <is>
          <t>Boermans et al (2023)</t>
        </is>
      </c>
      <c r="C437" t="inlineStr">
        <is>
          <t>update</t>
        </is>
      </c>
      <c r="D437" t="inlineStr">
        <is>
          <t>staging</t>
        </is>
      </c>
      <c r="E437" t="inlineStr">
        <is>
          <t>computed</t>
        </is>
      </c>
      <c r="F437" t="inlineStr">
        <is>
          <t>staging_Boermans_et_al_2023.csv</t>
        </is>
      </c>
      <c r="H437" t="n">
        <v>0</v>
      </c>
      <c r="I437" t="inlineStr">
        <is>
          <t>Boermans et al (2023)</t>
        </is>
      </c>
    </row>
    <row r="438">
      <c r="A438" t="n">
        <v>1743</v>
      </c>
      <c r="B438" t="inlineStr">
        <is>
          <t>Boermans et al (2023)</t>
        </is>
      </c>
      <c r="C438" t="inlineStr">
        <is>
          <t>update</t>
        </is>
      </c>
      <c r="D438" t="inlineStr">
        <is>
          <t>staging</t>
        </is>
      </c>
      <c r="E438" t="inlineStr">
        <is>
          <t>computed</t>
        </is>
      </c>
      <c r="F438" t="inlineStr">
        <is>
          <t>staging_Boermans_et_al_2023.csv</t>
        </is>
      </c>
      <c r="H438" t="n">
        <v>0</v>
      </c>
      <c r="I438" t="inlineStr">
        <is>
          <t>Boermans et al (2023)</t>
        </is>
      </c>
    </row>
    <row r="439">
      <c r="A439" t="n">
        <v>1744</v>
      </c>
      <c r="B439" t="inlineStr">
        <is>
          <t>Boermans et al (2023)</t>
        </is>
      </c>
      <c r="C439" t="inlineStr">
        <is>
          <t>update</t>
        </is>
      </c>
      <c r="D439" t="inlineStr">
        <is>
          <t>staging</t>
        </is>
      </c>
      <c r="E439" t="inlineStr">
        <is>
          <t>computed</t>
        </is>
      </c>
      <c r="F439" t="inlineStr">
        <is>
          <t>staging_Boermans_et_al_2023.csv</t>
        </is>
      </c>
      <c r="H439" t="n">
        <v>0</v>
      </c>
      <c r="I439" t="inlineStr">
        <is>
          <t>Boermans et al (2023)</t>
        </is>
      </c>
    </row>
    <row r="440">
      <c r="A440" t="n">
        <v>1745</v>
      </c>
      <c r="B440" t="inlineStr">
        <is>
          <t>Boermans et al (2023)</t>
        </is>
      </c>
      <c r="C440" t="inlineStr">
        <is>
          <t>update</t>
        </is>
      </c>
      <c r="D440" t="inlineStr">
        <is>
          <t>staging</t>
        </is>
      </c>
      <c r="E440" t="inlineStr">
        <is>
          <t>computed</t>
        </is>
      </c>
      <c r="F440" t="inlineStr">
        <is>
          <t>staging_Boermans_et_al_2023.csv</t>
        </is>
      </c>
      <c r="H440" t="n">
        <v>0</v>
      </c>
      <c r="I440" t="inlineStr">
        <is>
          <t>Boermans et al (2023)</t>
        </is>
      </c>
    </row>
    <row r="441">
      <c r="A441" t="n">
        <v>1746</v>
      </c>
      <c r="B441" t="inlineStr">
        <is>
          <t>Boermans et al (2023)</t>
        </is>
      </c>
      <c r="C441" t="inlineStr">
        <is>
          <t>update</t>
        </is>
      </c>
      <c r="D441" t="inlineStr">
        <is>
          <t>staging</t>
        </is>
      </c>
      <c r="E441" t="inlineStr">
        <is>
          <t>computed</t>
        </is>
      </c>
      <c r="F441" t="inlineStr">
        <is>
          <t>staging_Boermans_et_al_2023.csv</t>
        </is>
      </c>
      <c r="H441" t="n">
        <v>0</v>
      </c>
      <c r="I441" t="inlineStr">
        <is>
          <t>Boermans et al (2023)</t>
        </is>
      </c>
    </row>
    <row r="442">
      <c r="A442" t="n">
        <v>1747</v>
      </c>
      <c r="B442" t="inlineStr">
        <is>
          <t>Boermans et al (2023)</t>
        </is>
      </c>
      <c r="C442" t="inlineStr">
        <is>
          <t>update</t>
        </is>
      </c>
      <c r="D442" t="inlineStr">
        <is>
          <t>staging</t>
        </is>
      </c>
      <c r="E442" t="inlineStr">
        <is>
          <t>computed</t>
        </is>
      </c>
      <c r="F442" t="inlineStr">
        <is>
          <t>staging_Boermans_et_al_2023.csv</t>
        </is>
      </c>
      <c r="H442" t="n">
        <v>0</v>
      </c>
      <c r="I442" t="inlineStr">
        <is>
          <t>Boermans et al (2023)</t>
        </is>
      </c>
    </row>
    <row r="443">
      <c r="A443" t="n">
        <v>1748</v>
      </c>
      <c r="B443" t="inlineStr">
        <is>
          <t>Boermans et al (2023)</t>
        </is>
      </c>
      <c r="C443" t="inlineStr">
        <is>
          <t>update</t>
        </is>
      </c>
      <c r="D443" t="inlineStr">
        <is>
          <t>staging</t>
        </is>
      </c>
      <c r="E443" t="inlineStr">
        <is>
          <t>computed</t>
        </is>
      </c>
      <c r="F443" t="inlineStr">
        <is>
          <t>staging_Boermans_et_al_2023.csv</t>
        </is>
      </c>
      <c r="H443" t="n">
        <v>0</v>
      </c>
      <c r="I443" t="inlineStr">
        <is>
          <t>Boermans et al (2023)</t>
        </is>
      </c>
    </row>
    <row r="444">
      <c r="A444" t="n">
        <v>1749</v>
      </c>
      <c r="B444" t="inlineStr">
        <is>
          <t>Boermans et al (2023)</t>
        </is>
      </c>
      <c r="C444" t="inlineStr">
        <is>
          <t>update</t>
        </is>
      </c>
      <c r="D444" t="inlineStr">
        <is>
          <t>staging</t>
        </is>
      </c>
      <c r="E444" t="inlineStr">
        <is>
          <t>computed</t>
        </is>
      </c>
      <c r="F444" t="inlineStr">
        <is>
          <t>staging_Boermans_et_al_2023.csv</t>
        </is>
      </c>
      <c r="H444" t="n">
        <v>0</v>
      </c>
      <c r="I444" t="inlineStr">
        <is>
          <t>Boermans et al (2023)</t>
        </is>
      </c>
    </row>
    <row r="445">
      <c r="A445" t="n">
        <v>1750</v>
      </c>
      <c r="B445" t="inlineStr">
        <is>
          <t>Boermans et al (2023)</t>
        </is>
      </c>
      <c r="C445" t="inlineStr">
        <is>
          <t>update</t>
        </is>
      </c>
      <c r="D445" t="inlineStr">
        <is>
          <t>staging</t>
        </is>
      </c>
      <c r="E445" t="inlineStr">
        <is>
          <t>computed</t>
        </is>
      </c>
      <c r="F445" t="inlineStr">
        <is>
          <t>staging_Boermans_et_al_2023.csv</t>
        </is>
      </c>
      <c r="H445" t="n">
        <v>0</v>
      </c>
      <c r="I445" t="inlineStr">
        <is>
          <t>Boermans et al (2023)</t>
        </is>
      </c>
    </row>
    <row r="446">
      <c r="A446" t="n">
        <v>1751</v>
      </c>
      <c r="B446" t="inlineStr">
        <is>
          <t>Borsuk &amp; Shrimali (2026)</t>
        </is>
      </c>
      <c r="C446" t="inlineStr">
        <is>
          <t>update</t>
        </is>
      </c>
      <c r="D446" t="inlineStr">
        <is>
          <t>staging</t>
        </is>
      </c>
      <c r="E446" t="inlineStr">
        <is>
          <t>computed</t>
        </is>
      </c>
      <c r="F446" t="inlineStr">
        <is>
          <t>staging_Borsuk_Shrimali_2026.csv</t>
        </is>
      </c>
      <c r="H446" t="n">
        <v>0</v>
      </c>
      <c r="I446" t="inlineStr">
        <is>
          <t>Borsuk &amp; Shrimali (2026)</t>
        </is>
      </c>
    </row>
    <row r="447">
      <c r="A447" t="n">
        <v>1752</v>
      </c>
      <c r="B447" t="inlineStr">
        <is>
          <t>Borsuk &amp; Shrimali (2026)</t>
        </is>
      </c>
      <c r="C447" t="inlineStr">
        <is>
          <t>update</t>
        </is>
      </c>
      <c r="D447" t="inlineStr">
        <is>
          <t>staging</t>
        </is>
      </c>
      <c r="E447" t="inlineStr">
        <is>
          <t>computed</t>
        </is>
      </c>
      <c r="F447" t="inlineStr">
        <is>
          <t>staging_Borsuk_Shrimali_2026.csv</t>
        </is>
      </c>
      <c r="H447" t="n">
        <v>0</v>
      </c>
      <c r="I447" t="inlineStr">
        <is>
          <t>Borsuk &amp; Shrimali (2026)</t>
        </is>
      </c>
    </row>
    <row r="448">
      <c r="A448" t="n">
        <v>1753</v>
      </c>
      <c r="B448" t="inlineStr">
        <is>
          <t>Borsuk &amp; Shrimali (2026)</t>
        </is>
      </c>
      <c r="C448" t="inlineStr">
        <is>
          <t>update</t>
        </is>
      </c>
      <c r="D448" t="inlineStr">
        <is>
          <t>staging</t>
        </is>
      </c>
      <c r="E448" t="inlineStr">
        <is>
          <t>computed</t>
        </is>
      </c>
      <c r="F448" t="inlineStr">
        <is>
          <t>staging_Borsuk_Shrimali_2026.csv</t>
        </is>
      </c>
      <c r="H448" t="n">
        <v>0</v>
      </c>
      <c r="I448" t="inlineStr">
        <is>
          <t>Borsuk &amp; Shrimali (2026)</t>
        </is>
      </c>
    </row>
    <row r="449">
      <c r="A449" t="n">
        <v>1754</v>
      </c>
      <c r="B449" t="inlineStr">
        <is>
          <t>Borsuk &amp; Shrimali (2026)</t>
        </is>
      </c>
      <c r="C449" t="inlineStr">
        <is>
          <t>update</t>
        </is>
      </c>
      <c r="D449" t="inlineStr">
        <is>
          <t>staging</t>
        </is>
      </c>
      <c r="E449" t="inlineStr">
        <is>
          <t>computed</t>
        </is>
      </c>
      <c r="F449" t="inlineStr">
        <is>
          <t>staging_Borsuk_Shrimali_2026.csv</t>
        </is>
      </c>
      <c r="H449" t="n">
        <v>0</v>
      </c>
      <c r="I449" t="inlineStr">
        <is>
          <t>Borsuk &amp; Shrimali (2026)</t>
        </is>
      </c>
    </row>
    <row r="450">
      <c r="A450" t="n">
        <v>1755</v>
      </c>
      <c r="B450" t="inlineStr">
        <is>
          <t>Borsuk &amp; Shrimali (2026)</t>
        </is>
      </c>
      <c r="C450" t="inlineStr">
        <is>
          <t>update</t>
        </is>
      </c>
      <c r="D450" t="inlineStr">
        <is>
          <t>staging</t>
        </is>
      </c>
      <c r="E450" t="inlineStr">
        <is>
          <t>computed</t>
        </is>
      </c>
      <c r="F450" t="inlineStr">
        <is>
          <t>staging_Borsuk_Shrimali_2026.csv</t>
        </is>
      </c>
      <c r="H450" t="n">
        <v>0</v>
      </c>
      <c r="I450" t="inlineStr">
        <is>
          <t>Borsuk &amp; Shrimali (2026)</t>
        </is>
      </c>
    </row>
    <row r="451">
      <c r="A451" t="n">
        <v>1756</v>
      </c>
      <c r="B451" t="inlineStr">
        <is>
          <t>Boubaker et al (2026)</t>
        </is>
      </c>
      <c r="C451" t="inlineStr">
        <is>
          <t>update</t>
        </is>
      </c>
      <c r="D451" t="inlineStr">
        <is>
          <t>staging</t>
        </is>
      </c>
      <c r="E451" t="inlineStr">
        <is>
          <t>bivariate</t>
        </is>
      </c>
      <c r="F451" t="inlineStr">
        <is>
          <t>staging_Boubaker_et_al_2026.csv</t>
        </is>
      </c>
      <c r="H451" t="n">
        <v>0</v>
      </c>
      <c r="I451" t="inlineStr">
        <is>
          <t>Boubaker et al (2026)</t>
        </is>
      </c>
    </row>
    <row r="452">
      <c r="A452" t="n">
        <v>1757</v>
      </c>
      <c r="B452" t="inlineStr">
        <is>
          <t>Boubaker et al (2026)</t>
        </is>
      </c>
      <c r="C452" t="inlineStr">
        <is>
          <t>update</t>
        </is>
      </c>
      <c r="D452" t="inlineStr">
        <is>
          <t>staging</t>
        </is>
      </c>
      <c r="E452" t="inlineStr">
        <is>
          <t>bivariate</t>
        </is>
      </c>
      <c r="F452" t="inlineStr">
        <is>
          <t>staging_Boubaker_et_al_2026.csv</t>
        </is>
      </c>
      <c r="H452" t="n">
        <v>0</v>
      </c>
      <c r="I452" t="inlineStr">
        <is>
          <t>Boubaker et al (2026)</t>
        </is>
      </c>
    </row>
    <row r="453">
      <c r="A453" t="n">
        <v>1758</v>
      </c>
      <c r="B453" t="inlineStr">
        <is>
          <t>Boubaker et al (2026)</t>
        </is>
      </c>
      <c r="C453" t="inlineStr">
        <is>
          <t>update</t>
        </is>
      </c>
      <c r="D453" t="inlineStr">
        <is>
          <t>staging</t>
        </is>
      </c>
      <c r="E453" t="inlineStr">
        <is>
          <t>bivariate</t>
        </is>
      </c>
      <c r="F453" t="inlineStr">
        <is>
          <t>staging_Boubaker_et_al_2026.csv</t>
        </is>
      </c>
      <c r="H453" t="n">
        <v>0</v>
      </c>
      <c r="I453" t="inlineStr">
        <is>
          <t>Boubaker et al (2026)</t>
        </is>
      </c>
    </row>
    <row r="454">
      <c r="A454" t="n">
        <v>1759</v>
      </c>
      <c r="B454" t="inlineStr">
        <is>
          <t>Boubaker et al (2026)</t>
        </is>
      </c>
      <c r="C454" t="inlineStr">
        <is>
          <t>update</t>
        </is>
      </c>
      <c r="D454" t="inlineStr">
        <is>
          <t>staging</t>
        </is>
      </c>
      <c r="E454" t="inlineStr">
        <is>
          <t>bivariate</t>
        </is>
      </c>
      <c r="F454" t="inlineStr">
        <is>
          <t>staging_Boubaker_et_al_2026.csv</t>
        </is>
      </c>
      <c r="H454" t="n">
        <v>0</v>
      </c>
      <c r="I454" t="inlineStr">
        <is>
          <t>Boubaker et al (2026)</t>
        </is>
      </c>
    </row>
    <row r="455">
      <c r="A455" t="n">
        <v>1760</v>
      </c>
      <c r="B455" t="inlineStr">
        <is>
          <t>Boubaker et al (2026)</t>
        </is>
      </c>
      <c r="C455" t="inlineStr">
        <is>
          <t>update</t>
        </is>
      </c>
      <c r="D455" t="inlineStr">
        <is>
          <t>staging</t>
        </is>
      </c>
      <c r="E455" t="inlineStr">
        <is>
          <t>computed</t>
        </is>
      </c>
      <c r="F455" t="inlineStr">
        <is>
          <t>staging_Boubaker_et_al_2026.csv</t>
        </is>
      </c>
      <c r="H455" t="n">
        <v>0</v>
      </c>
      <c r="I455" t="inlineStr">
        <is>
          <t>Boubaker et al (2026)</t>
        </is>
      </c>
    </row>
    <row r="456">
      <c r="A456" t="n">
        <v>1761</v>
      </c>
      <c r="B456" t="inlineStr">
        <is>
          <t>Boubaker et al (2026)</t>
        </is>
      </c>
      <c r="C456" t="inlineStr">
        <is>
          <t>update</t>
        </is>
      </c>
      <c r="D456" t="inlineStr">
        <is>
          <t>staging</t>
        </is>
      </c>
      <c r="E456" t="inlineStr">
        <is>
          <t>computed</t>
        </is>
      </c>
      <c r="F456" t="inlineStr">
        <is>
          <t>staging_Boubaker_et_al_2026.csv</t>
        </is>
      </c>
      <c r="H456" t="n">
        <v>0</v>
      </c>
      <c r="I456" t="inlineStr">
        <is>
          <t>Boubaker et al (2026)</t>
        </is>
      </c>
    </row>
    <row r="457">
      <c r="A457" t="n">
        <v>1762</v>
      </c>
      <c r="B457" t="inlineStr">
        <is>
          <t>Boubaker et al (2026)</t>
        </is>
      </c>
      <c r="C457" t="inlineStr">
        <is>
          <t>update</t>
        </is>
      </c>
      <c r="D457" t="inlineStr">
        <is>
          <t>staging</t>
        </is>
      </c>
      <c r="E457" t="inlineStr">
        <is>
          <t>computed</t>
        </is>
      </c>
      <c r="F457" t="inlineStr">
        <is>
          <t>staging_Boubaker_et_al_2026.csv</t>
        </is>
      </c>
      <c r="H457" t="n">
        <v>0</v>
      </c>
      <c r="I457" t="inlineStr">
        <is>
          <t>Boubaker et al (2026)</t>
        </is>
      </c>
    </row>
    <row r="458">
      <c r="A458" t="n">
        <v>1763</v>
      </c>
      <c r="B458" t="inlineStr">
        <is>
          <t>Boubaker et al (2026)</t>
        </is>
      </c>
      <c r="C458" t="inlineStr">
        <is>
          <t>update</t>
        </is>
      </c>
      <c r="D458" t="inlineStr">
        <is>
          <t>staging</t>
        </is>
      </c>
      <c r="E458" t="inlineStr">
        <is>
          <t>computed</t>
        </is>
      </c>
      <c r="F458" t="inlineStr">
        <is>
          <t>staging_Boubaker_et_al_2026.csv</t>
        </is>
      </c>
      <c r="H458" t="n">
        <v>0</v>
      </c>
      <c r="I458" t="inlineStr">
        <is>
          <t>Boubaker et al (2026)</t>
        </is>
      </c>
    </row>
    <row r="459">
      <c r="A459" t="n">
        <v>1764</v>
      </c>
      <c r="B459" t="inlineStr">
        <is>
          <t>Boubaker et al (2026)</t>
        </is>
      </c>
      <c r="C459" t="inlineStr">
        <is>
          <t>update</t>
        </is>
      </c>
      <c r="D459" t="inlineStr">
        <is>
          <t>staging</t>
        </is>
      </c>
      <c r="E459" t="inlineStr">
        <is>
          <t>computed</t>
        </is>
      </c>
      <c r="F459" t="inlineStr">
        <is>
          <t>staging_Boubaker_et_al_2026.csv</t>
        </is>
      </c>
      <c r="H459" t="n">
        <v>0</v>
      </c>
      <c r="I459" t="inlineStr">
        <is>
          <t>Boubaker et al (2026)</t>
        </is>
      </c>
    </row>
    <row r="460">
      <c r="A460" t="n">
        <v>1765</v>
      </c>
      <c r="B460" t="inlineStr">
        <is>
          <t>Boubaker et al (2026)</t>
        </is>
      </c>
      <c r="C460" t="inlineStr">
        <is>
          <t>update</t>
        </is>
      </c>
      <c r="D460" t="inlineStr">
        <is>
          <t>staging</t>
        </is>
      </c>
      <c r="E460" t="inlineStr">
        <is>
          <t>computed</t>
        </is>
      </c>
      <c r="F460" t="inlineStr">
        <is>
          <t>staging_Boubaker_et_al_2026.csv</t>
        </is>
      </c>
      <c r="H460" t="n">
        <v>0</v>
      </c>
      <c r="I460" t="inlineStr">
        <is>
          <t>Boubaker et al (2026)</t>
        </is>
      </c>
    </row>
    <row r="461">
      <c r="A461" t="n">
        <v>1766</v>
      </c>
      <c r="B461" t="inlineStr">
        <is>
          <t>Boubaker et al (2026)</t>
        </is>
      </c>
      <c r="C461" t="inlineStr">
        <is>
          <t>update</t>
        </is>
      </c>
      <c r="D461" t="inlineStr">
        <is>
          <t>staging</t>
        </is>
      </c>
      <c r="E461" t="inlineStr">
        <is>
          <t>computed</t>
        </is>
      </c>
      <c r="F461" t="inlineStr">
        <is>
          <t>staging_Boubaker_et_al_2026.csv</t>
        </is>
      </c>
      <c r="H461" t="n">
        <v>0</v>
      </c>
      <c r="I461" t="inlineStr">
        <is>
          <t>Boubaker et al (2026)</t>
        </is>
      </c>
    </row>
    <row r="462">
      <c r="A462" t="n">
        <v>1767</v>
      </c>
      <c r="B462" t="inlineStr">
        <is>
          <t>Boubaker et al (2026)</t>
        </is>
      </c>
      <c r="C462" t="inlineStr">
        <is>
          <t>update</t>
        </is>
      </c>
      <c r="D462" t="inlineStr">
        <is>
          <t>staging</t>
        </is>
      </c>
      <c r="E462" t="inlineStr">
        <is>
          <t>computed</t>
        </is>
      </c>
      <c r="F462" t="inlineStr">
        <is>
          <t>staging_Boubaker_et_al_2026.csv</t>
        </is>
      </c>
      <c r="H462" t="n">
        <v>0</v>
      </c>
      <c r="I462" t="inlineStr">
        <is>
          <t>Boubaker et al (2026)</t>
        </is>
      </c>
    </row>
    <row r="463">
      <c r="A463" t="n">
        <v>1768</v>
      </c>
      <c r="B463" t="inlineStr">
        <is>
          <t>Boubaker et al (2026)</t>
        </is>
      </c>
      <c r="C463" t="inlineStr">
        <is>
          <t>update</t>
        </is>
      </c>
      <c r="D463" t="inlineStr">
        <is>
          <t>staging</t>
        </is>
      </c>
      <c r="E463" t="inlineStr">
        <is>
          <t>computed</t>
        </is>
      </c>
      <c r="F463" t="inlineStr">
        <is>
          <t>staging_Boubaker_et_al_2026.csv</t>
        </is>
      </c>
      <c r="H463" t="n">
        <v>0</v>
      </c>
      <c r="I463" t="inlineStr">
        <is>
          <t>Boubaker et al (2026)</t>
        </is>
      </c>
    </row>
    <row r="464">
      <c r="A464" t="n">
        <v>1769</v>
      </c>
      <c r="B464" t="inlineStr">
        <is>
          <t>Boubaker et al (2026)</t>
        </is>
      </c>
      <c r="C464" t="inlineStr">
        <is>
          <t>update</t>
        </is>
      </c>
      <c r="D464" t="inlineStr">
        <is>
          <t>staging</t>
        </is>
      </c>
      <c r="E464" t="inlineStr">
        <is>
          <t>computed</t>
        </is>
      </c>
      <c r="F464" t="inlineStr">
        <is>
          <t>staging_Boubaker_et_al_2026.csv</t>
        </is>
      </c>
      <c r="H464" t="n">
        <v>0</v>
      </c>
      <c r="I464" t="inlineStr">
        <is>
          <t>Boubaker et al (2026)</t>
        </is>
      </c>
    </row>
    <row r="465">
      <c r="A465" t="n">
        <v>1770</v>
      </c>
      <c r="B465" t="inlineStr">
        <is>
          <t>Boubaker et al (2026)</t>
        </is>
      </c>
      <c r="C465" t="inlineStr">
        <is>
          <t>update</t>
        </is>
      </c>
      <c r="D465" t="inlineStr">
        <is>
          <t>staging</t>
        </is>
      </c>
      <c r="E465" t="inlineStr">
        <is>
          <t>computed</t>
        </is>
      </c>
      <c r="F465" t="inlineStr">
        <is>
          <t>staging_Boubaker_et_al_2026.csv</t>
        </is>
      </c>
      <c r="H465" t="n">
        <v>0</v>
      </c>
      <c r="I465" t="inlineStr">
        <is>
          <t>Boubaker et al (2026)</t>
        </is>
      </c>
    </row>
    <row r="466">
      <c r="A466" t="n">
        <v>1771</v>
      </c>
      <c r="B466" t="inlineStr">
        <is>
          <t>Boubaker et al (2026)</t>
        </is>
      </c>
      <c r="C466" t="inlineStr">
        <is>
          <t>update</t>
        </is>
      </c>
      <c r="D466" t="inlineStr">
        <is>
          <t>staging</t>
        </is>
      </c>
      <c r="E466" t="inlineStr">
        <is>
          <t>computed</t>
        </is>
      </c>
      <c r="F466" t="inlineStr">
        <is>
          <t>staging_Boubaker_et_al_2026.csv</t>
        </is>
      </c>
      <c r="H466" t="n">
        <v>0</v>
      </c>
      <c r="I466" t="inlineStr">
        <is>
          <t>Boubaker et al (2026)</t>
        </is>
      </c>
    </row>
    <row r="467">
      <c r="A467" t="n">
        <v>1772</v>
      </c>
      <c r="B467" t="inlineStr">
        <is>
          <t>Brinette et al (2026)</t>
        </is>
      </c>
      <c r="C467" t="inlineStr">
        <is>
          <t>update</t>
        </is>
      </c>
      <c r="D467" t="inlineStr">
        <is>
          <t>staging</t>
        </is>
      </c>
      <c r="E467" t="inlineStr">
        <is>
          <t>computed</t>
        </is>
      </c>
      <c r="F467" t="inlineStr">
        <is>
          <t>staging_Brinette_et_al_2026.csv</t>
        </is>
      </c>
      <c r="H467" t="n">
        <v>0</v>
      </c>
      <c r="I467" t="inlineStr">
        <is>
          <t>Brinette et al (2026)</t>
        </is>
      </c>
    </row>
    <row r="468">
      <c r="A468" t="n">
        <v>1773</v>
      </c>
      <c r="B468" t="inlineStr">
        <is>
          <t>Brinette et al (2026)</t>
        </is>
      </c>
      <c r="C468" t="inlineStr">
        <is>
          <t>update</t>
        </is>
      </c>
      <c r="D468" t="inlineStr">
        <is>
          <t>staging</t>
        </is>
      </c>
      <c r="E468" t="inlineStr">
        <is>
          <t>computed</t>
        </is>
      </c>
      <c r="F468" t="inlineStr">
        <is>
          <t>staging_Brinette_et_al_2026.csv</t>
        </is>
      </c>
      <c r="H468" t="n">
        <v>0</v>
      </c>
      <c r="I468" t="inlineStr">
        <is>
          <t>Brinette et al (2026)</t>
        </is>
      </c>
    </row>
    <row r="469">
      <c r="A469" t="n">
        <v>1774</v>
      </c>
      <c r="B469" t="inlineStr">
        <is>
          <t>Brinette et al (2026)</t>
        </is>
      </c>
      <c r="C469" t="inlineStr">
        <is>
          <t>update</t>
        </is>
      </c>
      <c r="D469" t="inlineStr">
        <is>
          <t>staging</t>
        </is>
      </c>
      <c r="E469" t="inlineStr">
        <is>
          <t>computed</t>
        </is>
      </c>
      <c r="F469" t="inlineStr">
        <is>
          <t>staging_Brinette_et_al_2026.csv</t>
        </is>
      </c>
      <c r="H469" t="n">
        <v>0</v>
      </c>
      <c r="I469" t="inlineStr">
        <is>
          <t>Brinette et al (2026)</t>
        </is>
      </c>
    </row>
    <row r="470">
      <c r="A470" t="n">
        <v>1775</v>
      </c>
      <c r="B470" t="inlineStr">
        <is>
          <t>Brinette et al (2026)</t>
        </is>
      </c>
      <c r="C470" t="inlineStr">
        <is>
          <t>update</t>
        </is>
      </c>
      <c r="D470" t="inlineStr">
        <is>
          <t>staging</t>
        </is>
      </c>
      <c r="E470" t="inlineStr">
        <is>
          <t>computed</t>
        </is>
      </c>
      <c r="F470" t="inlineStr">
        <is>
          <t>staging_Brinette_et_al_2026.csv</t>
        </is>
      </c>
      <c r="H470" t="n">
        <v>0</v>
      </c>
      <c r="I470" t="inlineStr">
        <is>
          <t>Brinette et al (2026)</t>
        </is>
      </c>
    </row>
    <row r="471">
      <c r="A471" t="n">
        <v>1776</v>
      </c>
      <c r="B471" t="inlineStr">
        <is>
          <t>Brinette et al (2026)</t>
        </is>
      </c>
      <c r="C471" t="inlineStr">
        <is>
          <t>update</t>
        </is>
      </c>
      <c r="D471" t="inlineStr">
        <is>
          <t>staging</t>
        </is>
      </c>
      <c r="E471" t="inlineStr">
        <is>
          <t>computed</t>
        </is>
      </c>
      <c r="F471" t="inlineStr">
        <is>
          <t>staging_Brinette_et_al_2026.csv</t>
        </is>
      </c>
      <c r="H471" t="n">
        <v>0</v>
      </c>
      <c r="I471" t="inlineStr">
        <is>
          <t>Brinette et al (2026)</t>
        </is>
      </c>
    </row>
    <row r="472">
      <c r="A472" t="n">
        <v>1777</v>
      </c>
      <c r="B472" t="inlineStr">
        <is>
          <t>Brinette et al (2026)</t>
        </is>
      </c>
      <c r="C472" t="inlineStr">
        <is>
          <t>update</t>
        </is>
      </c>
      <c r="D472" t="inlineStr">
        <is>
          <t>staging</t>
        </is>
      </c>
      <c r="E472" t="inlineStr">
        <is>
          <t>computed</t>
        </is>
      </c>
      <c r="F472" t="inlineStr">
        <is>
          <t>staging_Brinette_et_al_2026.csv</t>
        </is>
      </c>
      <c r="H472" t="n">
        <v>0</v>
      </c>
      <c r="I472" t="inlineStr">
        <is>
          <t>Brinette et al (2026)</t>
        </is>
      </c>
    </row>
    <row r="473">
      <c r="A473" t="n">
        <v>1778</v>
      </c>
      <c r="B473" t="inlineStr">
        <is>
          <t>Brinette et al (2026)</t>
        </is>
      </c>
      <c r="C473" t="inlineStr">
        <is>
          <t>update</t>
        </is>
      </c>
      <c r="D473" t="inlineStr">
        <is>
          <t>staging</t>
        </is>
      </c>
      <c r="E473" t="inlineStr">
        <is>
          <t>computed</t>
        </is>
      </c>
      <c r="F473" t="inlineStr">
        <is>
          <t>staging_Brinette_et_al_2026.csv</t>
        </is>
      </c>
      <c r="H473" t="n">
        <v>0</v>
      </c>
      <c r="I473" t="inlineStr">
        <is>
          <t>Brinette et al (2026)</t>
        </is>
      </c>
    </row>
    <row r="474">
      <c r="A474" t="n">
        <v>1779</v>
      </c>
      <c r="B474" t="inlineStr">
        <is>
          <t>Brinette et al (2026)</t>
        </is>
      </c>
      <c r="C474" t="inlineStr">
        <is>
          <t>update</t>
        </is>
      </c>
      <c r="D474" t="inlineStr">
        <is>
          <t>staging</t>
        </is>
      </c>
      <c r="E474" t="inlineStr">
        <is>
          <t>computed</t>
        </is>
      </c>
      <c r="F474" t="inlineStr">
        <is>
          <t>staging_Brinette_et_al_2026.csv</t>
        </is>
      </c>
      <c r="H474" t="n">
        <v>0</v>
      </c>
      <c r="I474" t="inlineStr">
        <is>
          <t>Brinette et al (2026)</t>
        </is>
      </c>
    </row>
    <row r="475">
      <c r="A475" t="n">
        <v>1780</v>
      </c>
      <c r="B475" t="inlineStr">
        <is>
          <t>Brinette et al (2026)</t>
        </is>
      </c>
      <c r="C475" t="inlineStr">
        <is>
          <t>update</t>
        </is>
      </c>
      <c r="D475" t="inlineStr">
        <is>
          <t>staging</t>
        </is>
      </c>
      <c r="E475" t="inlineStr">
        <is>
          <t>computed</t>
        </is>
      </c>
      <c r="F475" t="inlineStr">
        <is>
          <t>staging_Brinette_et_al_2026.csv</t>
        </is>
      </c>
      <c r="H475" t="n">
        <v>0</v>
      </c>
      <c r="I475" t="inlineStr">
        <is>
          <t>Brinette et al (2026)</t>
        </is>
      </c>
    </row>
    <row r="476">
      <c r="A476" t="n">
        <v>1781</v>
      </c>
      <c r="B476" t="inlineStr">
        <is>
          <t>Brinette et al (2026)</t>
        </is>
      </c>
      <c r="C476" t="inlineStr">
        <is>
          <t>update</t>
        </is>
      </c>
      <c r="D476" t="inlineStr">
        <is>
          <t>staging</t>
        </is>
      </c>
      <c r="E476" t="inlineStr">
        <is>
          <t>computed</t>
        </is>
      </c>
      <c r="F476" t="inlineStr">
        <is>
          <t>staging_Brinette_et_al_2026.csv</t>
        </is>
      </c>
      <c r="H476" t="n">
        <v>0</v>
      </c>
      <c r="I476" t="inlineStr">
        <is>
          <t>Brinette et al (2026)</t>
        </is>
      </c>
    </row>
    <row r="477">
      <c r="A477" t="n">
        <v>1782</v>
      </c>
      <c r="B477" t="inlineStr">
        <is>
          <t>Brinette et al (2026)</t>
        </is>
      </c>
      <c r="C477" t="inlineStr">
        <is>
          <t>update</t>
        </is>
      </c>
      <c r="D477" t="inlineStr">
        <is>
          <t>staging</t>
        </is>
      </c>
      <c r="E477" t="inlineStr">
        <is>
          <t>computed</t>
        </is>
      </c>
      <c r="F477" t="inlineStr">
        <is>
          <t>staging_Brinette_et_al_2026.csv</t>
        </is>
      </c>
      <c r="H477" t="n">
        <v>0</v>
      </c>
      <c r="I477" t="inlineStr">
        <is>
          <t>Brinette et al (2026)</t>
        </is>
      </c>
    </row>
    <row r="478">
      <c r="A478" t="n">
        <v>1783</v>
      </c>
      <c r="B478" t="inlineStr">
        <is>
          <t>Brinette et al (2026)</t>
        </is>
      </c>
      <c r="C478" t="inlineStr">
        <is>
          <t>update</t>
        </is>
      </c>
      <c r="D478" t="inlineStr">
        <is>
          <t>staging</t>
        </is>
      </c>
      <c r="E478" t="inlineStr">
        <is>
          <t>computed</t>
        </is>
      </c>
      <c r="F478" t="inlineStr">
        <is>
          <t>staging_Brinette_et_al_2026.csv</t>
        </is>
      </c>
      <c r="H478" t="n">
        <v>0</v>
      </c>
      <c r="I478" t="inlineStr">
        <is>
          <t>Brinette et al (2026)</t>
        </is>
      </c>
    </row>
    <row r="479">
      <c r="A479" t="n">
        <v>1784</v>
      </c>
      <c r="B479" t="inlineStr">
        <is>
          <t>Caragnano et al (2020)</t>
        </is>
      </c>
      <c r="C479" t="inlineStr">
        <is>
          <t>rescreen</t>
        </is>
      </c>
      <c r="D479" t="inlineStr">
        <is>
          <t>staging</t>
        </is>
      </c>
      <c r="E479" t="inlineStr">
        <is>
          <t>bivariate</t>
        </is>
      </c>
      <c r="F479" t="inlineStr">
        <is>
          <t>staging_Caragnano_2020.csv</t>
        </is>
      </c>
      <c r="H479" t="n">
        <v>0</v>
      </c>
      <c r="I479" t="inlineStr">
        <is>
          <t>Caragnano et al (2020)</t>
        </is>
      </c>
    </row>
    <row r="480">
      <c r="A480" t="n">
        <v>1785</v>
      </c>
      <c r="B480" t="inlineStr">
        <is>
          <t>Caragnano et al (2020)</t>
        </is>
      </c>
      <c r="C480" t="inlineStr">
        <is>
          <t>rescreen</t>
        </is>
      </c>
      <c r="D480" t="inlineStr">
        <is>
          <t>staging</t>
        </is>
      </c>
      <c r="E480" t="inlineStr">
        <is>
          <t>computed</t>
        </is>
      </c>
      <c r="F480" t="inlineStr">
        <is>
          <t>staging_Caragnano_2020.csv</t>
        </is>
      </c>
      <c r="H480" t="n">
        <v>0</v>
      </c>
      <c r="I480" t="inlineStr">
        <is>
          <t>Caragnano et al (2020)</t>
        </is>
      </c>
    </row>
    <row r="481">
      <c r="A481" t="n">
        <v>1786</v>
      </c>
      <c r="B481" t="inlineStr">
        <is>
          <t>Caragnano et al (2020)</t>
        </is>
      </c>
      <c r="C481" t="inlineStr">
        <is>
          <t>rescreen</t>
        </is>
      </c>
      <c r="D481" t="inlineStr">
        <is>
          <t>staging</t>
        </is>
      </c>
      <c r="E481" t="inlineStr">
        <is>
          <t>computed</t>
        </is>
      </c>
      <c r="F481" t="inlineStr">
        <is>
          <t>staging_Caragnano_2020.csv</t>
        </is>
      </c>
      <c r="H481" t="n">
        <v>0</v>
      </c>
      <c r="I481" t="inlineStr">
        <is>
          <t>Caragnano et al (2020)</t>
        </is>
      </c>
    </row>
    <row r="482">
      <c r="A482" t="n">
        <v>1787</v>
      </c>
      <c r="B482" t="inlineStr">
        <is>
          <t>Caragnano et al (2020)</t>
        </is>
      </c>
      <c r="C482" t="inlineStr">
        <is>
          <t>rescreen</t>
        </is>
      </c>
      <c r="D482" t="inlineStr">
        <is>
          <t>staging</t>
        </is>
      </c>
      <c r="E482" t="inlineStr">
        <is>
          <t>computed</t>
        </is>
      </c>
      <c r="F482" t="inlineStr">
        <is>
          <t>staging_Caragnano_2020.csv</t>
        </is>
      </c>
      <c r="H482" t="n">
        <v>0</v>
      </c>
      <c r="I482" t="inlineStr">
        <is>
          <t>Caragnano et al (2020)</t>
        </is>
      </c>
    </row>
    <row r="483">
      <c r="A483" t="n">
        <v>1788</v>
      </c>
      <c r="B483" t="inlineStr">
        <is>
          <t>Caragnano et al (2020)</t>
        </is>
      </c>
      <c r="C483" t="inlineStr">
        <is>
          <t>rescreen</t>
        </is>
      </c>
      <c r="D483" t="inlineStr">
        <is>
          <t>staging</t>
        </is>
      </c>
      <c r="E483" t="inlineStr">
        <is>
          <t>computed</t>
        </is>
      </c>
      <c r="F483" t="inlineStr">
        <is>
          <t>staging_Caragnano_2020.csv</t>
        </is>
      </c>
      <c r="H483" t="n">
        <v>0</v>
      </c>
      <c r="I483" t="inlineStr">
        <is>
          <t>Caragnano et al (2020)</t>
        </is>
      </c>
    </row>
    <row r="484">
      <c r="A484" t="n">
        <v>1789</v>
      </c>
      <c r="B484" t="inlineStr">
        <is>
          <t>Chava (2010)</t>
        </is>
      </c>
      <c r="C484" t="inlineStr">
        <is>
          <t>original</t>
        </is>
      </c>
      <c r="D484" t="inlineStr">
        <is>
          <t>staging</t>
        </is>
      </c>
      <c r="E484" t="inlineStr">
        <is>
          <t>computed</t>
        </is>
      </c>
      <c r="F484" t="inlineStr">
        <is>
          <t>staging_Chava_2010.csv</t>
        </is>
      </c>
      <c r="H484" t="n">
        <v>0</v>
      </c>
      <c r="I484" t="inlineStr">
        <is>
          <t>Chava (2010)</t>
        </is>
      </c>
    </row>
    <row r="485">
      <c r="A485" t="n">
        <v>1790</v>
      </c>
      <c r="B485" t="inlineStr">
        <is>
          <t>Chava (2010)</t>
        </is>
      </c>
      <c r="C485" t="inlineStr">
        <is>
          <t>original</t>
        </is>
      </c>
      <c r="D485" t="inlineStr">
        <is>
          <t>staging</t>
        </is>
      </c>
      <c r="E485" t="inlineStr">
        <is>
          <t>computed</t>
        </is>
      </c>
      <c r="F485" t="inlineStr">
        <is>
          <t>staging_Chava_2010.csv</t>
        </is>
      </c>
      <c r="H485" t="n">
        <v>0</v>
      </c>
      <c r="I485" t="inlineStr">
        <is>
          <t>Chava (2010)</t>
        </is>
      </c>
    </row>
    <row r="486">
      <c r="A486" t="n">
        <v>1791</v>
      </c>
      <c r="B486" t="inlineStr">
        <is>
          <t>Chava (2010)</t>
        </is>
      </c>
      <c r="C486" t="inlineStr">
        <is>
          <t>original</t>
        </is>
      </c>
      <c r="D486" t="inlineStr">
        <is>
          <t>staging</t>
        </is>
      </c>
      <c r="E486" t="inlineStr">
        <is>
          <t>computed</t>
        </is>
      </c>
      <c r="F486" t="inlineStr">
        <is>
          <t>staging_Chava_2010.csv</t>
        </is>
      </c>
      <c r="H486" t="n">
        <v>0</v>
      </c>
      <c r="I486" t="inlineStr">
        <is>
          <t>Chava (2010)</t>
        </is>
      </c>
    </row>
    <row r="487">
      <c r="A487" t="n">
        <v>1792</v>
      </c>
      <c r="B487" t="inlineStr">
        <is>
          <t>Chava (2010)</t>
        </is>
      </c>
      <c r="C487" t="inlineStr">
        <is>
          <t>original</t>
        </is>
      </c>
      <c r="D487" t="inlineStr">
        <is>
          <t>staging</t>
        </is>
      </c>
      <c r="E487" t="inlineStr">
        <is>
          <t>computed</t>
        </is>
      </c>
      <c r="F487" t="inlineStr">
        <is>
          <t>staging_Chava_2010.csv</t>
        </is>
      </c>
      <c r="H487" t="n">
        <v>0</v>
      </c>
      <c r="I487" t="inlineStr">
        <is>
          <t>Chava (2010)</t>
        </is>
      </c>
    </row>
    <row r="488">
      <c r="A488" t="n">
        <v>1793</v>
      </c>
      <c r="B488" t="inlineStr">
        <is>
          <t>Chava (2010)</t>
        </is>
      </c>
      <c r="C488" t="inlineStr">
        <is>
          <t>original</t>
        </is>
      </c>
      <c r="D488" t="inlineStr">
        <is>
          <t>staging</t>
        </is>
      </c>
      <c r="E488" t="inlineStr">
        <is>
          <t>computed</t>
        </is>
      </c>
      <c r="F488" t="inlineStr">
        <is>
          <t>staging_Chava_2010.csv</t>
        </is>
      </c>
      <c r="H488" t="n">
        <v>0</v>
      </c>
      <c r="I488" t="inlineStr">
        <is>
          <t>Chava (2010)</t>
        </is>
      </c>
    </row>
    <row r="489">
      <c r="A489" t="n">
        <v>1794</v>
      </c>
      <c r="B489" t="inlineStr">
        <is>
          <t>Chava (2010)</t>
        </is>
      </c>
      <c r="C489" t="inlineStr">
        <is>
          <t>original</t>
        </is>
      </c>
      <c r="D489" t="inlineStr">
        <is>
          <t>staging</t>
        </is>
      </c>
      <c r="E489" t="inlineStr">
        <is>
          <t>computed</t>
        </is>
      </c>
      <c r="F489" t="inlineStr">
        <is>
          <t>staging_Chava_2010.csv</t>
        </is>
      </c>
      <c r="H489" t="n">
        <v>0</v>
      </c>
      <c r="I489" t="inlineStr">
        <is>
          <t>Chava (2010)</t>
        </is>
      </c>
    </row>
    <row r="490">
      <c r="A490" t="n">
        <v>1795</v>
      </c>
      <c r="B490" t="inlineStr">
        <is>
          <t>Chava (2010)</t>
        </is>
      </c>
      <c r="C490" t="inlineStr">
        <is>
          <t>original</t>
        </is>
      </c>
      <c r="D490" t="inlineStr">
        <is>
          <t>staging</t>
        </is>
      </c>
      <c r="E490" t="inlineStr">
        <is>
          <t>computed</t>
        </is>
      </c>
      <c r="F490" t="inlineStr">
        <is>
          <t>staging_Chava_2010.csv</t>
        </is>
      </c>
      <c r="H490" t="n">
        <v>0</v>
      </c>
      <c r="I490" t="inlineStr">
        <is>
          <t>Chava (2010)</t>
        </is>
      </c>
    </row>
    <row r="491">
      <c r="A491" t="n">
        <v>1796</v>
      </c>
      <c r="B491" t="inlineStr">
        <is>
          <t>Chava (2010)</t>
        </is>
      </c>
      <c r="C491" t="inlineStr">
        <is>
          <t>original</t>
        </is>
      </c>
      <c r="D491" t="inlineStr">
        <is>
          <t>staging</t>
        </is>
      </c>
      <c r="E491" t="inlineStr">
        <is>
          <t>computed</t>
        </is>
      </c>
      <c r="F491" t="inlineStr">
        <is>
          <t>staging_Chava_2010.csv</t>
        </is>
      </c>
      <c r="H491" t="n">
        <v>0</v>
      </c>
      <c r="I491" t="inlineStr">
        <is>
          <t>Chava (2010)</t>
        </is>
      </c>
    </row>
    <row r="492">
      <c r="A492" t="n">
        <v>1797</v>
      </c>
      <c r="B492" t="inlineStr">
        <is>
          <t>Chava (2010)</t>
        </is>
      </c>
      <c r="C492" t="inlineStr">
        <is>
          <t>original</t>
        </is>
      </c>
      <c r="D492" t="inlineStr">
        <is>
          <t>staging</t>
        </is>
      </c>
      <c r="E492" t="inlineStr">
        <is>
          <t>computed</t>
        </is>
      </c>
      <c r="F492" t="inlineStr">
        <is>
          <t>staging_Chava_2010.csv</t>
        </is>
      </c>
      <c r="H492" t="n">
        <v>0</v>
      </c>
      <c r="I492" t="inlineStr">
        <is>
          <t>Chava (2010)</t>
        </is>
      </c>
    </row>
    <row r="493">
      <c r="A493" t="n">
        <v>1798</v>
      </c>
      <c r="B493" t="inlineStr">
        <is>
          <t>Chava (2010)</t>
        </is>
      </c>
      <c r="C493" t="inlineStr">
        <is>
          <t>original</t>
        </is>
      </c>
      <c r="D493" t="inlineStr">
        <is>
          <t>staging</t>
        </is>
      </c>
      <c r="E493" t="inlineStr">
        <is>
          <t>computed</t>
        </is>
      </c>
      <c r="F493" t="inlineStr">
        <is>
          <t>staging_Chava_2010.csv</t>
        </is>
      </c>
      <c r="H493" t="n">
        <v>0</v>
      </c>
      <c r="I493" t="inlineStr">
        <is>
          <t>Chava (2010)</t>
        </is>
      </c>
    </row>
    <row r="494">
      <c r="A494" t="n">
        <v>1799</v>
      </c>
      <c r="B494" t="inlineStr">
        <is>
          <t>Chava (2010)</t>
        </is>
      </c>
      <c r="C494" t="inlineStr">
        <is>
          <t>original</t>
        </is>
      </c>
      <c r="D494" t="inlineStr">
        <is>
          <t>staging</t>
        </is>
      </c>
      <c r="E494" t="inlineStr">
        <is>
          <t>computed</t>
        </is>
      </c>
      <c r="F494" t="inlineStr">
        <is>
          <t>staging_Chava_2010.csv</t>
        </is>
      </c>
      <c r="H494" t="n">
        <v>0</v>
      </c>
      <c r="I494" t="inlineStr">
        <is>
          <t>Chava (2010)</t>
        </is>
      </c>
    </row>
    <row r="495">
      <c r="A495" t="n">
        <v>1800</v>
      </c>
      <c r="B495" t="inlineStr">
        <is>
          <t>Chava (2010)</t>
        </is>
      </c>
      <c r="C495" t="inlineStr">
        <is>
          <t>original</t>
        </is>
      </c>
      <c r="D495" t="inlineStr">
        <is>
          <t>staging</t>
        </is>
      </c>
      <c r="E495" t="inlineStr">
        <is>
          <t>computed</t>
        </is>
      </c>
      <c r="F495" t="inlineStr">
        <is>
          <t>staging_Chava_2010.csv</t>
        </is>
      </c>
      <c r="H495" t="n">
        <v>0</v>
      </c>
      <c r="I495" t="inlineStr">
        <is>
          <t>Chava (2010)</t>
        </is>
      </c>
    </row>
    <row r="496">
      <c r="A496" t="n">
        <v>1801</v>
      </c>
      <c r="B496" t="inlineStr">
        <is>
          <t>Chava (2010)</t>
        </is>
      </c>
      <c r="C496" t="inlineStr">
        <is>
          <t>original</t>
        </is>
      </c>
      <c r="D496" t="inlineStr">
        <is>
          <t>staging</t>
        </is>
      </c>
      <c r="E496" t="inlineStr">
        <is>
          <t>computed</t>
        </is>
      </c>
      <c r="F496" t="inlineStr">
        <is>
          <t>staging_Chava_2010.csv</t>
        </is>
      </c>
      <c r="H496" t="n">
        <v>0</v>
      </c>
      <c r="I496" t="inlineStr">
        <is>
          <t>Chava (2010)</t>
        </is>
      </c>
    </row>
    <row r="497">
      <c r="A497" t="n">
        <v>1802</v>
      </c>
      <c r="B497" t="inlineStr">
        <is>
          <t>Chava (2010)</t>
        </is>
      </c>
      <c r="C497" t="inlineStr">
        <is>
          <t>original</t>
        </is>
      </c>
      <c r="D497" t="inlineStr">
        <is>
          <t>staging</t>
        </is>
      </c>
      <c r="E497" t="inlineStr">
        <is>
          <t>computed</t>
        </is>
      </c>
      <c r="F497" t="inlineStr">
        <is>
          <t>staging_Chava_2010.csv</t>
        </is>
      </c>
      <c r="H497" t="n">
        <v>0</v>
      </c>
      <c r="I497" t="inlineStr">
        <is>
          <t>Chava (2010)</t>
        </is>
      </c>
    </row>
    <row r="498">
      <c r="A498" t="n">
        <v>1803</v>
      </c>
      <c r="B498" t="inlineStr">
        <is>
          <t>Chava (2010)</t>
        </is>
      </c>
      <c r="C498" t="inlineStr">
        <is>
          <t>original</t>
        </is>
      </c>
      <c r="D498" t="inlineStr">
        <is>
          <t>staging</t>
        </is>
      </c>
      <c r="E498" t="inlineStr">
        <is>
          <t>computed</t>
        </is>
      </c>
      <c r="F498" t="inlineStr">
        <is>
          <t>staging_Chava_2010.csv</t>
        </is>
      </c>
      <c r="H498" t="n">
        <v>0</v>
      </c>
      <c r="I498" t="inlineStr">
        <is>
          <t>Chava (2010)</t>
        </is>
      </c>
    </row>
    <row r="499">
      <c r="A499" t="n">
        <v>1804</v>
      </c>
      <c r="B499" t="inlineStr">
        <is>
          <t>Chava (2010)</t>
        </is>
      </c>
      <c r="C499" t="inlineStr">
        <is>
          <t>original</t>
        </is>
      </c>
      <c r="D499" t="inlineStr">
        <is>
          <t>staging</t>
        </is>
      </c>
      <c r="E499" t="inlineStr">
        <is>
          <t>computed</t>
        </is>
      </c>
      <c r="F499" t="inlineStr">
        <is>
          <t>staging_Chava_2010.csv</t>
        </is>
      </c>
      <c r="H499" t="n">
        <v>0</v>
      </c>
      <c r="I499" t="inlineStr">
        <is>
          <t>Chava (2010)</t>
        </is>
      </c>
    </row>
    <row r="500">
      <c r="A500" t="n">
        <v>1805</v>
      </c>
      <c r="B500" t="inlineStr">
        <is>
          <t>Chava (2010)</t>
        </is>
      </c>
      <c r="C500" t="inlineStr">
        <is>
          <t>original</t>
        </is>
      </c>
      <c r="D500" t="inlineStr">
        <is>
          <t>staging</t>
        </is>
      </c>
      <c r="E500" t="inlineStr">
        <is>
          <t>computed</t>
        </is>
      </c>
      <c r="F500" t="inlineStr">
        <is>
          <t>staging_Chava_2010.csv</t>
        </is>
      </c>
      <c r="H500" t="n">
        <v>0</v>
      </c>
      <c r="I500" t="inlineStr">
        <is>
          <t>Chava (2010)</t>
        </is>
      </c>
    </row>
    <row r="501">
      <c r="A501" t="n">
        <v>1806</v>
      </c>
      <c r="B501" t="inlineStr">
        <is>
          <t>Chava (2010)</t>
        </is>
      </c>
      <c r="C501" t="inlineStr">
        <is>
          <t>original</t>
        </is>
      </c>
      <c r="D501" t="inlineStr">
        <is>
          <t>staging</t>
        </is>
      </c>
      <c r="E501" t="inlineStr">
        <is>
          <t>computed</t>
        </is>
      </c>
      <c r="F501" t="inlineStr">
        <is>
          <t>staging_Chava_2010.csv</t>
        </is>
      </c>
      <c r="H501" t="n">
        <v>0</v>
      </c>
      <c r="I501" t="inlineStr">
        <is>
          <t>Chava (2010)</t>
        </is>
      </c>
    </row>
    <row r="502">
      <c r="A502" t="n">
        <v>1807</v>
      </c>
      <c r="B502" t="inlineStr">
        <is>
          <t>Chava (2010)</t>
        </is>
      </c>
      <c r="C502" t="inlineStr">
        <is>
          <t>original</t>
        </is>
      </c>
      <c r="D502" t="inlineStr">
        <is>
          <t>staging</t>
        </is>
      </c>
      <c r="E502" t="inlineStr">
        <is>
          <t>computed</t>
        </is>
      </c>
      <c r="F502" t="inlineStr">
        <is>
          <t>staging_Chava_2010.csv</t>
        </is>
      </c>
      <c r="H502" t="n">
        <v>0</v>
      </c>
      <c r="I502" t="inlineStr">
        <is>
          <t>Chava (2010)</t>
        </is>
      </c>
    </row>
    <row r="503">
      <c r="A503" t="n">
        <v>1808</v>
      </c>
      <c r="B503" t="inlineStr">
        <is>
          <t>Chava (2010)</t>
        </is>
      </c>
      <c r="C503" t="inlineStr">
        <is>
          <t>original</t>
        </is>
      </c>
      <c r="D503" t="inlineStr">
        <is>
          <t>staging</t>
        </is>
      </c>
      <c r="E503" t="inlineStr">
        <is>
          <t>computed</t>
        </is>
      </c>
      <c r="F503" t="inlineStr">
        <is>
          <t>staging_Chava_2010.csv</t>
        </is>
      </c>
      <c r="H503" t="n">
        <v>0</v>
      </c>
      <c r="I503" t="inlineStr">
        <is>
          <t>Chava (2010)</t>
        </is>
      </c>
    </row>
    <row r="504">
      <c r="A504" t="n">
        <v>1809</v>
      </c>
      <c r="B504" t="inlineStr">
        <is>
          <t>Chava (2010)</t>
        </is>
      </c>
      <c r="C504" t="inlineStr">
        <is>
          <t>original</t>
        </is>
      </c>
      <c r="D504" t="inlineStr">
        <is>
          <t>staging</t>
        </is>
      </c>
      <c r="E504" t="inlineStr">
        <is>
          <t>computed</t>
        </is>
      </c>
      <c r="F504" t="inlineStr">
        <is>
          <t>staging_Chava_2010.csv</t>
        </is>
      </c>
      <c r="H504" t="n">
        <v>0</v>
      </c>
      <c r="I504" t="inlineStr">
        <is>
          <t>Chava (2010)</t>
        </is>
      </c>
    </row>
    <row r="505">
      <c r="A505" t="n">
        <v>1810</v>
      </c>
      <c r="B505" t="inlineStr">
        <is>
          <t>Chava (2010)</t>
        </is>
      </c>
      <c r="C505" t="inlineStr">
        <is>
          <t>original</t>
        </is>
      </c>
      <c r="D505" t="inlineStr">
        <is>
          <t>staging</t>
        </is>
      </c>
      <c r="E505" t="inlineStr">
        <is>
          <t>computed</t>
        </is>
      </c>
      <c r="F505" t="inlineStr">
        <is>
          <t>staging_Chava_2010.csv</t>
        </is>
      </c>
      <c r="H505" t="n">
        <v>0</v>
      </c>
      <c r="I505" t="inlineStr">
        <is>
          <t>Chava (2010)</t>
        </is>
      </c>
    </row>
    <row r="506">
      <c r="A506" t="n">
        <v>1811</v>
      </c>
      <c r="B506" t="inlineStr">
        <is>
          <t>Chava (2010)</t>
        </is>
      </c>
      <c r="C506" t="inlineStr">
        <is>
          <t>original</t>
        </is>
      </c>
      <c r="D506" t="inlineStr">
        <is>
          <t>staging</t>
        </is>
      </c>
      <c r="E506" t="inlineStr">
        <is>
          <t>computed</t>
        </is>
      </c>
      <c r="F506" t="inlineStr">
        <is>
          <t>staging_Chava_2010.csv</t>
        </is>
      </c>
      <c r="H506" t="n">
        <v>0</v>
      </c>
      <c r="I506" t="inlineStr">
        <is>
          <t>Chava (2010)</t>
        </is>
      </c>
    </row>
    <row r="507">
      <c r="A507" t="n">
        <v>1812</v>
      </c>
      <c r="B507" t="inlineStr">
        <is>
          <t>Chava (2010)</t>
        </is>
      </c>
      <c r="C507" t="inlineStr">
        <is>
          <t>original</t>
        </is>
      </c>
      <c r="D507" t="inlineStr">
        <is>
          <t>staging</t>
        </is>
      </c>
      <c r="E507" t="inlineStr">
        <is>
          <t>computed</t>
        </is>
      </c>
      <c r="F507" t="inlineStr">
        <is>
          <t>staging_Chava_2010.csv</t>
        </is>
      </c>
      <c r="H507" t="n">
        <v>0</v>
      </c>
      <c r="I507" t="inlineStr">
        <is>
          <t>Chava (2010)</t>
        </is>
      </c>
    </row>
    <row r="508">
      <c r="A508" t="n">
        <v>1813</v>
      </c>
      <c r="B508" t="inlineStr">
        <is>
          <t>Chava (2010)</t>
        </is>
      </c>
      <c r="C508" t="inlineStr">
        <is>
          <t>original</t>
        </is>
      </c>
      <c r="D508" t="inlineStr">
        <is>
          <t>staging</t>
        </is>
      </c>
      <c r="E508" t="inlineStr">
        <is>
          <t>computed</t>
        </is>
      </c>
      <c r="F508" t="inlineStr">
        <is>
          <t>staging_Chava_2010.csv</t>
        </is>
      </c>
      <c r="H508" t="n">
        <v>0</v>
      </c>
      <c r="I508" t="inlineStr">
        <is>
          <t>Chava (2010)</t>
        </is>
      </c>
    </row>
    <row r="509">
      <c r="A509" t="n">
        <v>1814</v>
      </c>
      <c r="B509" t="inlineStr">
        <is>
          <t>Chava (2010)</t>
        </is>
      </c>
      <c r="C509" t="inlineStr">
        <is>
          <t>original</t>
        </is>
      </c>
      <c r="D509" t="inlineStr">
        <is>
          <t>staging</t>
        </is>
      </c>
      <c r="E509" t="inlineStr">
        <is>
          <t>computed</t>
        </is>
      </c>
      <c r="F509" t="inlineStr">
        <is>
          <t>staging_Chava_2010.csv</t>
        </is>
      </c>
      <c r="H509" t="n">
        <v>0</v>
      </c>
      <c r="I509" t="inlineStr">
        <is>
          <t>Chava (2010)</t>
        </is>
      </c>
    </row>
    <row r="510">
      <c r="A510" t="n">
        <v>1815</v>
      </c>
      <c r="B510" t="inlineStr">
        <is>
          <t>Chava (2010)</t>
        </is>
      </c>
      <c r="C510" t="inlineStr">
        <is>
          <t>original</t>
        </is>
      </c>
      <c r="D510" t="inlineStr">
        <is>
          <t>staging</t>
        </is>
      </c>
      <c r="E510" t="inlineStr">
        <is>
          <t>computed</t>
        </is>
      </c>
      <c r="F510" t="inlineStr">
        <is>
          <t>staging_Chava_2010.csv</t>
        </is>
      </c>
      <c r="H510" t="n">
        <v>0</v>
      </c>
      <c r="I510" t="inlineStr">
        <is>
          <t>Chava (2010)</t>
        </is>
      </c>
    </row>
    <row r="511">
      <c r="A511" t="n">
        <v>1816</v>
      </c>
      <c r="B511" t="inlineStr">
        <is>
          <t>Chava (2010)</t>
        </is>
      </c>
      <c r="C511" t="inlineStr">
        <is>
          <t>original</t>
        </is>
      </c>
      <c r="D511" t="inlineStr">
        <is>
          <t>staging</t>
        </is>
      </c>
      <c r="E511" t="inlineStr">
        <is>
          <t>computed</t>
        </is>
      </c>
      <c r="F511" t="inlineStr">
        <is>
          <t>staging_Chava_2010.csv</t>
        </is>
      </c>
      <c r="H511" t="n">
        <v>0</v>
      </c>
      <c r="I511" t="inlineStr">
        <is>
          <t>Chava (2010)</t>
        </is>
      </c>
    </row>
    <row r="512">
      <c r="A512" t="n">
        <v>1817</v>
      </c>
      <c r="B512" t="inlineStr">
        <is>
          <t>Chava (2010)</t>
        </is>
      </c>
      <c r="C512" t="inlineStr">
        <is>
          <t>original</t>
        </is>
      </c>
      <c r="D512" t="inlineStr">
        <is>
          <t>staging</t>
        </is>
      </c>
      <c r="E512" t="inlineStr">
        <is>
          <t>computed</t>
        </is>
      </c>
      <c r="F512" t="inlineStr">
        <is>
          <t>staging_Chava_2010.csv</t>
        </is>
      </c>
      <c r="H512" t="n">
        <v>0</v>
      </c>
      <c r="I512" t="inlineStr">
        <is>
          <t>Chava (2010)</t>
        </is>
      </c>
    </row>
    <row r="513">
      <c r="A513" t="n">
        <v>1818</v>
      </c>
      <c r="B513" t="inlineStr">
        <is>
          <t>Chava (2010)</t>
        </is>
      </c>
      <c r="C513" t="inlineStr">
        <is>
          <t>original</t>
        </is>
      </c>
      <c r="D513" t="inlineStr">
        <is>
          <t>staging</t>
        </is>
      </c>
      <c r="E513" t="inlineStr">
        <is>
          <t>computed</t>
        </is>
      </c>
      <c r="F513" t="inlineStr">
        <is>
          <t>staging_Chava_2010.csv</t>
        </is>
      </c>
      <c r="H513" t="n">
        <v>0</v>
      </c>
      <c r="I513" t="inlineStr">
        <is>
          <t>Chava (2010)</t>
        </is>
      </c>
    </row>
    <row r="514">
      <c r="A514" t="n">
        <v>1819</v>
      </c>
      <c r="B514" t="inlineStr">
        <is>
          <t>Chava (2010)</t>
        </is>
      </c>
      <c r="C514" t="inlineStr">
        <is>
          <t>original</t>
        </is>
      </c>
      <c r="D514" t="inlineStr">
        <is>
          <t>staging</t>
        </is>
      </c>
      <c r="E514" t="inlineStr">
        <is>
          <t>computed</t>
        </is>
      </c>
      <c r="F514" t="inlineStr">
        <is>
          <t>staging_Chava_2010.csv</t>
        </is>
      </c>
      <c r="H514" t="n">
        <v>0</v>
      </c>
      <c r="I514" t="inlineStr">
        <is>
          <t>Chava (2010)</t>
        </is>
      </c>
    </row>
    <row r="515">
      <c r="A515" t="n">
        <v>1820</v>
      </c>
      <c r="B515" t="inlineStr">
        <is>
          <t>Chava (2010)</t>
        </is>
      </c>
      <c r="C515" t="inlineStr">
        <is>
          <t>original</t>
        </is>
      </c>
      <c r="D515" t="inlineStr">
        <is>
          <t>staging</t>
        </is>
      </c>
      <c r="E515" t="inlineStr">
        <is>
          <t>computed</t>
        </is>
      </c>
      <c r="F515" t="inlineStr">
        <is>
          <t>staging_Chava_2010.csv</t>
        </is>
      </c>
      <c r="H515" t="n">
        <v>0</v>
      </c>
      <c r="I515" t="inlineStr">
        <is>
          <t>Chava (2010)</t>
        </is>
      </c>
    </row>
    <row r="516">
      <c r="A516" t="n">
        <v>1821</v>
      </c>
      <c r="B516" t="inlineStr">
        <is>
          <t>Chava (2010)</t>
        </is>
      </c>
      <c r="C516" t="inlineStr">
        <is>
          <t>original</t>
        </is>
      </c>
      <c r="D516" t="inlineStr">
        <is>
          <t>staging</t>
        </is>
      </c>
      <c r="E516" t="inlineStr">
        <is>
          <t>computed</t>
        </is>
      </c>
      <c r="F516" t="inlineStr">
        <is>
          <t>staging_Chava_2010.csv</t>
        </is>
      </c>
      <c r="H516" t="n">
        <v>0</v>
      </c>
      <c r="I516" t="inlineStr">
        <is>
          <t>Chava (2010)</t>
        </is>
      </c>
    </row>
    <row r="517">
      <c r="A517" t="n">
        <v>1822</v>
      </c>
      <c r="B517" t="inlineStr">
        <is>
          <t>Chava (2010)</t>
        </is>
      </c>
      <c r="C517" t="inlineStr">
        <is>
          <t>original</t>
        </is>
      </c>
      <c r="D517" t="inlineStr">
        <is>
          <t>staging</t>
        </is>
      </c>
      <c r="E517" t="inlineStr">
        <is>
          <t>computed</t>
        </is>
      </c>
      <c r="F517" t="inlineStr">
        <is>
          <t>staging_Chava_2010.csv</t>
        </is>
      </c>
      <c r="H517" t="n">
        <v>0</v>
      </c>
      <c r="I517" t="inlineStr">
        <is>
          <t>Chava (2010)</t>
        </is>
      </c>
    </row>
    <row r="518">
      <c r="A518" t="n">
        <v>1823</v>
      </c>
      <c r="B518" t="inlineStr">
        <is>
          <t>Chava (2010)</t>
        </is>
      </c>
      <c r="C518" t="inlineStr">
        <is>
          <t>original</t>
        </is>
      </c>
      <c r="D518" t="inlineStr">
        <is>
          <t>staging</t>
        </is>
      </c>
      <c r="E518" t="inlineStr">
        <is>
          <t>computed</t>
        </is>
      </c>
      <c r="F518" t="inlineStr">
        <is>
          <t>staging_Chava_2010.csv</t>
        </is>
      </c>
      <c r="H518" t="n">
        <v>0</v>
      </c>
      <c r="I518" t="inlineStr">
        <is>
          <t>Chava (2010)</t>
        </is>
      </c>
    </row>
    <row r="519">
      <c r="A519" t="n">
        <v>1824</v>
      </c>
      <c r="B519" t="inlineStr">
        <is>
          <t>Chava (2010)</t>
        </is>
      </c>
      <c r="C519" t="inlineStr">
        <is>
          <t>original</t>
        </is>
      </c>
      <c r="D519" t="inlineStr">
        <is>
          <t>staging</t>
        </is>
      </c>
      <c r="E519" t="inlineStr">
        <is>
          <t>computed</t>
        </is>
      </c>
      <c r="F519" t="inlineStr">
        <is>
          <t>staging_Chava_2010.csv</t>
        </is>
      </c>
      <c r="H519" t="n">
        <v>0</v>
      </c>
      <c r="I519" t="inlineStr">
        <is>
          <t>Chava (2010)</t>
        </is>
      </c>
    </row>
    <row r="520">
      <c r="A520" t="n">
        <v>1825</v>
      </c>
      <c r="B520" t="inlineStr">
        <is>
          <t>Chava (2010)</t>
        </is>
      </c>
      <c r="C520" t="inlineStr">
        <is>
          <t>original</t>
        </is>
      </c>
      <c r="D520" t="inlineStr">
        <is>
          <t>staging</t>
        </is>
      </c>
      <c r="E520" t="inlineStr">
        <is>
          <t>computed</t>
        </is>
      </c>
      <c r="F520" t="inlineStr">
        <is>
          <t>staging_Chava_2010.csv</t>
        </is>
      </c>
      <c r="H520" t="n">
        <v>0</v>
      </c>
      <c r="I520" t="inlineStr">
        <is>
          <t>Chava (2010)</t>
        </is>
      </c>
    </row>
    <row r="521">
      <c r="A521" t="n">
        <v>1826</v>
      </c>
      <c r="B521" t="inlineStr">
        <is>
          <t>Chava (2010)</t>
        </is>
      </c>
      <c r="C521" t="inlineStr">
        <is>
          <t>original</t>
        </is>
      </c>
      <c r="D521" t="inlineStr">
        <is>
          <t>staging</t>
        </is>
      </c>
      <c r="E521" t="inlineStr">
        <is>
          <t>computed</t>
        </is>
      </c>
      <c r="F521" t="inlineStr">
        <is>
          <t>staging_Chava_2010.csv</t>
        </is>
      </c>
      <c r="H521" t="n">
        <v>0</v>
      </c>
      <c r="I521" t="inlineStr">
        <is>
          <t>Chava (2010)</t>
        </is>
      </c>
    </row>
    <row r="522">
      <c r="A522" t="n">
        <v>1827</v>
      </c>
      <c r="B522" t="inlineStr">
        <is>
          <t>Chava (2010)</t>
        </is>
      </c>
      <c r="C522" t="inlineStr">
        <is>
          <t>original</t>
        </is>
      </c>
      <c r="D522" t="inlineStr">
        <is>
          <t>staging</t>
        </is>
      </c>
      <c r="E522" t="inlineStr">
        <is>
          <t>computed</t>
        </is>
      </c>
      <c r="F522" t="inlineStr">
        <is>
          <t>staging_Chava_2010.csv</t>
        </is>
      </c>
      <c r="H522" t="n">
        <v>0</v>
      </c>
      <c r="I522" t="inlineStr">
        <is>
          <t>Chava (2010)</t>
        </is>
      </c>
    </row>
    <row r="523">
      <c r="A523" t="n">
        <v>1828</v>
      </c>
      <c r="B523" t="inlineStr">
        <is>
          <t>Chava (2010)</t>
        </is>
      </c>
      <c r="C523" t="inlineStr">
        <is>
          <t>original</t>
        </is>
      </c>
      <c r="D523" t="inlineStr">
        <is>
          <t>staging</t>
        </is>
      </c>
      <c r="E523" t="inlineStr">
        <is>
          <t>computed</t>
        </is>
      </c>
      <c r="F523" t="inlineStr">
        <is>
          <t>staging_Chava_2010.csv</t>
        </is>
      </c>
      <c r="H523" t="n">
        <v>0</v>
      </c>
      <c r="I523" t="inlineStr">
        <is>
          <t>Chava (2010)</t>
        </is>
      </c>
    </row>
    <row r="524">
      <c r="A524" t="n">
        <v>1829</v>
      </c>
      <c r="B524" t="inlineStr">
        <is>
          <t>Chava (2010)</t>
        </is>
      </c>
      <c r="C524" t="inlineStr">
        <is>
          <t>original</t>
        </is>
      </c>
      <c r="D524" t="inlineStr">
        <is>
          <t>staging</t>
        </is>
      </c>
      <c r="E524" t="inlineStr">
        <is>
          <t>computed</t>
        </is>
      </c>
      <c r="F524" t="inlineStr">
        <is>
          <t>staging_Chava_2010.csv</t>
        </is>
      </c>
      <c r="H524" t="n">
        <v>0</v>
      </c>
      <c r="I524" t="inlineStr">
        <is>
          <t>Chava (2010)</t>
        </is>
      </c>
    </row>
    <row r="525">
      <c r="A525" t="n">
        <v>1830</v>
      </c>
      <c r="B525" t="inlineStr">
        <is>
          <t>Chava (2010)</t>
        </is>
      </c>
      <c r="C525" t="inlineStr">
        <is>
          <t>original</t>
        </is>
      </c>
      <c r="D525" t="inlineStr">
        <is>
          <t>staging</t>
        </is>
      </c>
      <c r="E525" t="inlineStr">
        <is>
          <t>computed</t>
        </is>
      </c>
      <c r="F525" t="inlineStr">
        <is>
          <t>staging_Chava_2010.csv</t>
        </is>
      </c>
      <c r="H525" t="n">
        <v>0</v>
      </c>
      <c r="I525" t="inlineStr">
        <is>
          <t>Chava (2010)</t>
        </is>
      </c>
    </row>
    <row r="526">
      <c r="A526" t="n">
        <v>1831</v>
      </c>
      <c r="B526" t="inlineStr">
        <is>
          <t>Chava (2010)</t>
        </is>
      </c>
      <c r="C526" t="inlineStr">
        <is>
          <t>original</t>
        </is>
      </c>
      <c r="D526" t="inlineStr">
        <is>
          <t>staging</t>
        </is>
      </c>
      <c r="E526" t="inlineStr">
        <is>
          <t>computed</t>
        </is>
      </c>
      <c r="F526" t="inlineStr">
        <is>
          <t>staging_Chava_2010.csv</t>
        </is>
      </c>
      <c r="H526" t="n">
        <v>0</v>
      </c>
      <c r="I526" t="inlineStr">
        <is>
          <t>Chava (2010)</t>
        </is>
      </c>
    </row>
    <row r="527">
      <c r="A527" t="n">
        <v>1832</v>
      </c>
      <c r="B527" t="inlineStr">
        <is>
          <t>Chava (2010)</t>
        </is>
      </c>
      <c r="C527" t="inlineStr">
        <is>
          <t>original</t>
        </is>
      </c>
      <c r="D527" t="inlineStr">
        <is>
          <t>staging</t>
        </is>
      </c>
      <c r="E527" t="inlineStr">
        <is>
          <t>computed</t>
        </is>
      </c>
      <c r="F527" t="inlineStr">
        <is>
          <t>staging_Chava_2010.csv</t>
        </is>
      </c>
      <c r="H527" t="n">
        <v>0</v>
      </c>
      <c r="I527" t="inlineStr">
        <is>
          <t>Chava (2010)</t>
        </is>
      </c>
    </row>
    <row r="528">
      <c r="A528" t="n">
        <v>1833</v>
      </c>
      <c r="B528" t="inlineStr">
        <is>
          <t>Chava (2010)</t>
        </is>
      </c>
      <c r="C528" t="inlineStr">
        <is>
          <t>original</t>
        </is>
      </c>
      <c r="D528" t="inlineStr">
        <is>
          <t>staging</t>
        </is>
      </c>
      <c r="E528" t="inlineStr">
        <is>
          <t>computed</t>
        </is>
      </c>
      <c r="F528" t="inlineStr">
        <is>
          <t>staging_Chava_2010.csv</t>
        </is>
      </c>
      <c r="H528" t="n">
        <v>0</v>
      </c>
      <c r="I528" t="inlineStr">
        <is>
          <t>Chava (2010)</t>
        </is>
      </c>
    </row>
    <row r="529">
      <c r="A529" t="n">
        <v>1834</v>
      </c>
      <c r="B529" t="inlineStr">
        <is>
          <t>Chava (2010)</t>
        </is>
      </c>
      <c r="C529" t="inlineStr">
        <is>
          <t>original</t>
        </is>
      </c>
      <c r="D529" t="inlineStr">
        <is>
          <t>staging</t>
        </is>
      </c>
      <c r="E529" t="inlineStr">
        <is>
          <t>computed</t>
        </is>
      </c>
      <c r="F529" t="inlineStr">
        <is>
          <t>staging_Chava_2010.csv</t>
        </is>
      </c>
      <c r="H529" t="n">
        <v>0</v>
      </c>
      <c r="I529" t="inlineStr">
        <is>
          <t>Chava (2010)</t>
        </is>
      </c>
    </row>
    <row r="530">
      <c r="A530" t="n">
        <v>1835</v>
      </c>
      <c r="B530" t="inlineStr">
        <is>
          <t>Chava (2010)</t>
        </is>
      </c>
      <c r="C530" t="inlineStr">
        <is>
          <t>original</t>
        </is>
      </c>
      <c r="D530" t="inlineStr">
        <is>
          <t>staging</t>
        </is>
      </c>
      <c r="E530" t="inlineStr">
        <is>
          <t>computed</t>
        </is>
      </c>
      <c r="F530" t="inlineStr">
        <is>
          <t>staging_Chava_2010.csv</t>
        </is>
      </c>
      <c r="H530" t="n">
        <v>0</v>
      </c>
      <c r="I530" t="inlineStr">
        <is>
          <t>Chava (2010)</t>
        </is>
      </c>
    </row>
    <row r="531">
      <c r="A531" t="n">
        <v>1836</v>
      </c>
      <c r="B531" t="inlineStr">
        <is>
          <t>Chava (2010)</t>
        </is>
      </c>
      <c r="C531" t="inlineStr">
        <is>
          <t>original</t>
        </is>
      </c>
      <c r="D531" t="inlineStr">
        <is>
          <t>staging</t>
        </is>
      </c>
      <c r="E531" t="inlineStr">
        <is>
          <t>computed</t>
        </is>
      </c>
      <c r="F531" t="inlineStr">
        <is>
          <t>staging_Chava_2010.csv</t>
        </is>
      </c>
      <c r="H531" t="n">
        <v>0</v>
      </c>
      <c r="I531" t="inlineStr">
        <is>
          <t>Chava (2010)</t>
        </is>
      </c>
    </row>
    <row r="532">
      <c r="A532" t="n">
        <v>1837</v>
      </c>
      <c r="B532" t="inlineStr">
        <is>
          <t>Chava (2010)</t>
        </is>
      </c>
      <c r="C532" t="inlineStr">
        <is>
          <t>original</t>
        </is>
      </c>
      <c r="D532" t="inlineStr">
        <is>
          <t>staging</t>
        </is>
      </c>
      <c r="E532" t="inlineStr">
        <is>
          <t>computed</t>
        </is>
      </c>
      <c r="F532" t="inlineStr">
        <is>
          <t>staging_Chava_2010.csv</t>
        </is>
      </c>
      <c r="H532" t="n">
        <v>0</v>
      </c>
      <c r="I532" t="inlineStr">
        <is>
          <t>Chava (2010)</t>
        </is>
      </c>
    </row>
    <row r="533">
      <c r="A533" t="n">
        <v>1838</v>
      </c>
      <c r="B533" t="inlineStr">
        <is>
          <t>Chava (2010)</t>
        </is>
      </c>
      <c r="C533" t="inlineStr">
        <is>
          <t>original</t>
        </is>
      </c>
      <c r="D533" t="inlineStr">
        <is>
          <t>staging</t>
        </is>
      </c>
      <c r="E533" t="inlineStr">
        <is>
          <t>computed</t>
        </is>
      </c>
      <c r="F533" t="inlineStr">
        <is>
          <t>staging_Chava_2010.csv</t>
        </is>
      </c>
      <c r="H533" t="n">
        <v>0</v>
      </c>
      <c r="I533" t="inlineStr">
        <is>
          <t>Chava (2010)</t>
        </is>
      </c>
    </row>
    <row r="534">
      <c r="A534" t="n">
        <v>1839</v>
      </c>
      <c r="B534" t="inlineStr">
        <is>
          <t>Chava (2014)</t>
        </is>
      </c>
      <c r="C534" t="inlineStr">
        <is>
          <t>original</t>
        </is>
      </c>
      <c r="D534" t="inlineStr">
        <is>
          <t>staging</t>
        </is>
      </c>
      <c r="E534" t="inlineStr">
        <is>
          <t>computed</t>
        </is>
      </c>
      <c r="F534" t="inlineStr">
        <is>
          <t>staging_Chava_2014.csv</t>
        </is>
      </c>
      <c r="H534" t="n">
        <v>0</v>
      </c>
      <c r="I534" t="inlineStr">
        <is>
          <t>Chava (2014)</t>
        </is>
      </c>
    </row>
    <row r="535">
      <c r="A535" t="n">
        <v>1840</v>
      </c>
      <c r="B535" t="inlineStr">
        <is>
          <t>Chava (2014)</t>
        </is>
      </c>
      <c r="C535" t="inlineStr">
        <is>
          <t>original</t>
        </is>
      </c>
      <c r="D535" t="inlineStr">
        <is>
          <t>staging</t>
        </is>
      </c>
      <c r="E535" t="inlineStr">
        <is>
          <t>computed</t>
        </is>
      </c>
      <c r="F535" t="inlineStr">
        <is>
          <t>staging_Chava_2014.csv</t>
        </is>
      </c>
      <c r="H535" t="n">
        <v>0</v>
      </c>
      <c r="I535" t="inlineStr">
        <is>
          <t>Chava (2014)</t>
        </is>
      </c>
    </row>
    <row r="536">
      <c r="A536" t="n">
        <v>1841</v>
      </c>
      <c r="B536" t="inlineStr">
        <is>
          <t>Chava (2014)</t>
        </is>
      </c>
      <c r="C536" t="inlineStr">
        <is>
          <t>original</t>
        </is>
      </c>
      <c r="D536" t="inlineStr">
        <is>
          <t>staging</t>
        </is>
      </c>
      <c r="E536" t="inlineStr">
        <is>
          <t>computed</t>
        </is>
      </c>
      <c r="F536" t="inlineStr">
        <is>
          <t>staging_Chava_2014.csv</t>
        </is>
      </c>
      <c r="H536" t="n">
        <v>0</v>
      </c>
      <c r="I536" t="inlineStr">
        <is>
          <t>Chava (2014)</t>
        </is>
      </c>
    </row>
    <row r="537">
      <c r="A537" t="n">
        <v>1842</v>
      </c>
      <c r="B537" t="inlineStr">
        <is>
          <t>Chava (2014)</t>
        </is>
      </c>
      <c r="C537" t="inlineStr">
        <is>
          <t>original</t>
        </is>
      </c>
      <c r="D537" t="inlineStr">
        <is>
          <t>staging</t>
        </is>
      </c>
      <c r="E537" t="inlineStr">
        <is>
          <t>computed</t>
        </is>
      </c>
      <c r="F537" t="inlineStr">
        <is>
          <t>staging_Chava_2014.csv</t>
        </is>
      </c>
      <c r="H537" t="n">
        <v>0</v>
      </c>
      <c r="I537" t="inlineStr">
        <is>
          <t>Chava (2014)</t>
        </is>
      </c>
    </row>
    <row r="538">
      <c r="A538" t="n">
        <v>1843</v>
      </c>
      <c r="B538" t="inlineStr">
        <is>
          <t>Chava (2014)</t>
        </is>
      </c>
      <c r="C538" t="inlineStr">
        <is>
          <t>original</t>
        </is>
      </c>
      <c r="D538" t="inlineStr">
        <is>
          <t>staging</t>
        </is>
      </c>
      <c r="E538" t="inlineStr">
        <is>
          <t>computed</t>
        </is>
      </c>
      <c r="F538" t="inlineStr">
        <is>
          <t>staging_Chava_2014.csv</t>
        </is>
      </c>
      <c r="H538" t="n">
        <v>0</v>
      </c>
      <c r="I538" t="inlineStr">
        <is>
          <t>Chava (2014)</t>
        </is>
      </c>
    </row>
    <row r="539">
      <c r="A539" t="n">
        <v>1844</v>
      </c>
      <c r="B539" t="inlineStr">
        <is>
          <t>Chava (2014)</t>
        </is>
      </c>
      <c r="C539" t="inlineStr">
        <is>
          <t>original</t>
        </is>
      </c>
      <c r="D539" t="inlineStr">
        <is>
          <t>staging</t>
        </is>
      </c>
      <c r="E539" t="inlineStr">
        <is>
          <t>computed</t>
        </is>
      </c>
      <c r="F539" t="inlineStr">
        <is>
          <t>staging_Chava_2014.csv</t>
        </is>
      </c>
      <c r="H539" t="n">
        <v>0</v>
      </c>
      <c r="I539" t="inlineStr">
        <is>
          <t>Chava (2014)</t>
        </is>
      </c>
    </row>
    <row r="540">
      <c r="A540" t="n">
        <v>1845</v>
      </c>
      <c r="B540" t="inlineStr">
        <is>
          <t>Chava (2014)</t>
        </is>
      </c>
      <c r="C540" t="inlineStr">
        <is>
          <t>original</t>
        </is>
      </c>
      <c r="D540" t="inlineStr">
        <is>
          <t>staging</t>
        </is>
      </c>
      <c r="E540" t="inlineStr">
        <is>
          <t>computed</t>
        </is>
      </c>
      <c r="F540" t="inlineStr">
        <is>
          <t>staging_Chava_2014.csv</t>
        </is>
      </c>
      <c r="H540" t="n">
        <v>0</v>
      </c>
      <c r="I540" t="inlineStr">
        <is>
          <t>Chava (2014)</t>
        </is>
      </c>
    </row>
    <row r="541">
      <c r="A541" t="n">
        <v>1846</v>
      </c>
      <c r="B541" t="inlineStr">
        <is>
          <t>Chava (2014)</t>
        </is>
      </c>
      <c r="C541" t="inlineStr">
        <is>
          <t>original</t>
        </is>
      </c>
      <c r="D541" t="inlineStr">
        <is>
          <t>staging</t>
        </is>
      </c>
      <c r="E541" t="inlineStr">
        <is>
          <t>computed</t>
        </is>
      </c>
      <c r="F541" t="inlineStr">
        <is>
          <t>staging_Chava_2014.csv</t>
        </is>
      </c>
      <c r="H541" t="n">
        <v>0</v>
      </c>
      <c r="I541" t="inlineStr">
        <is>
          <t>Chava (2014)</t>
        </is>
      </c>
    </row>
    <row r="542">
      <c r="A542" t="n">
        <v>1847</v>
      </c>
      <c r="B542" t="inlineStr">
        <is>
          <t>Chava (2014)</t>
        </is>
      </c>
      <c r="C542" t="inlineStr">
        <is>
          <t>original</t>
        </is>
      </c>
      <c r="D542" t="inlineStr">
        <is>
          <t>staging</t>
        </is>
      </c>
      <c r="E542" t="inlineStr">
        <is>
          <t>computed</t>
        </is>
      </c>
      <c r="F542" t="inlineStr">
        <is>
          <t>staging_Chava_2014.csv</t>
        </is>
      </c>
      <c r="H542" t="n">
        <v>0</v>
      </c>
      <c r="I542" t="inlineStr">
        <is>
          <t>Chava (2014)</t>
        </is>
      </c>
    </row>
    <row r="543">
      <c r="A543" t="n">
        <v>1848</v>
      </c>
      <c r="B543" t="inlineStr">
        <is>
          <t>Chava (2014)</t>
        </is>
      </c>
      <c r="C543" t="inlineStr">
        <is>
          <t>original</t>
        </is>
      </c>
      <c r="D543" t="inlineStr">
        <is>
          <t>staging</t>
        </is>
      </c>
      <c r="E543" t="inlineStr">
        <is>
          <t>computed</t>
        </is>
      </c>
      <c r="F543" t="inlineStr">
        <is>
          <t>staging_Chava_2014.csv</t>
        </is>
      </c>
      <c r="H543" t="n">
        <v>0</v>
      </c>
      <c r="I543" t="inlineStr">
        <is>
          <t>Chava (2014)</t>
        </is>
      </c>
    </row>
    <row r="544">
      <c r="A544" t="n">
        <v>1849</v>
      </c>
      <c r="B544" t="inlineStr">
        <is>
          <t>Chava (2014)</t>
        </is>
      </c>
      <c r="C544" t="inlineStr">
        <is>
          <t>original</t>
        </is>
      </c>
      <c r="D544" t="inlineStr">
        <is>
          <t>staging</t>
        </is>
      </c>
      <c r="E544" t="inlineStr">
        <is>
          <t>computed</t>
        </is>
      </c>
      <c r="F544" t="inlineStr">
        <is>
          <t>staging_Chava_2014.csv</t>
        </is>
      </c>
      <c r="H544" t="n">
        <v>0</v>
      </c>
      <c r="I544" t="inlineStr">
        <is>
          <t>Chava (2014)</t>
        </is>
      </c>
    </row>
    <row r="545">
      <c r="A545" t="n">
        <v>1850</v>
      </c>
      <c r="B545" t="inlineStr">
        <is>
          <t>Chava (2014)</t>
        </is>
      </c>
      <c r="C545" t="inlineStr">
        <is>
          <t>original</t>
        </is>
      </c>
      <c r="D545" t="inlineStr">
        <is>
          <t>staging</t>
        </is>
      </c>
      <c r="E545" t="inlineStr">
        <is>
          <t>computed</t>
        </is>
      </c>
      <c r="F545" t="inlineStr">
        <is>
          <t>staging_Chava_2014.csv</t>
        </is>
      </c>
      <c r="H545" t="n">
        <v>0</v>
      </c>
      <c r="I545" t="inlineStr">
        <is>
          <t>Chava (2014)</t>
        </is>
      </c>
    </row>
    <row r="546">
      <c r="A546" t="n">
        <v>1851</v>
      </c>
      <c r="B546" t="inlineStr">
        <is>
          <t>Chava (2014)</t>
        </is>
      </c>
      <c r="C546" t="inlineStr">
        <is>
          <t>original</t>
        </is>
      </c>
      <c r="D546" t="inlineStr">
        <is>
          <t>staging</t>
        </is>
      </c>
      <c r="E546" t="inlineStr">
        <is>
          <t>computed</t>
        </is>
      </c>
      <c r="F546" t="inlineStr">
        <is>
          <t>staging_Chava_2014.csv</t>
        </is>
      </c>
      <c r="H546" t="n">
        <v>0</v>
      </c>
      <c r="I546" t="inlineStr">
        <is>
          <t>Chava (2014)</t>
        </is>
      </c>
    </row>
    <row r="547">
      <c r="A547" t="n">
        <v>1852</v>
      </c>
      <c r="B547" t="inlineStr">
        <is>
          <t>Chava (2014)</t>
        </is>
      </c>
      <c r="C547" t="inlineStr">
        <is>
          <t>original</t>
        </is>
      </c>
      <c r="D547" t="inlineStr">
        <is>
          <t>staging</t>
        </is>
      </c>
      <c r="E547" t="inlineStr">
        <is>
          <t>computed</t>
        </is>
      </c>
      <c r="F547" t="inlineStr">
        <is>
          <t>staging_Chava_2014.csv</t>
        </is>
      </c>
      <c r="H547" t="n">
        <v>0</v>
      </c>
      <c r="I547" t="inlineStr">
        <is>
          <t>Chava (2014)</t>
        </is>
      </c>
    </row>
    <row r="548">
      <c r="A548" t="n">
        <v>1853</v>
      </c>
      <c r="B548" t="inlineStr">
        <is>
          <t>Chava (2014)</t>
        </is>
      </c>
      <c r="C548" t="inlineStr">
        <is>
          <t>original</t>
        </is>
      </c>
      <c r="D548" t="inlineStr">
        <is>
          <t>staging</t>
        </is>
      </c>
      <c r="E548" t="inlineStr">
        <is>
          <t>computed</t>
        </is>
      </c>
      <c r="F548" t="inlineStr">
        <is>
          <t>staging_Chava_2014.csv</t>
        </is>
      </c>
      <c r="H548" t="n">
        <v>0</v>
      </c>
      <c r="I548" t="inlineStr">
        <is>
          <t>Chava (2014)</t>
        </is>
      </c>
    </row>
    <row r="549">
      <c r="A549" t="n">
        <v>1854</v>
      </c>
      <c r="B549" t="inlineStr">
        <is>
          <t>Chava (2014)</t>
        </is>
      </c>
      <c r="C549" t="inlineStr">
        <is>
          <t>original</t>
        </is>
      </c>
      <c r="D549" t="inlineStr">
        <is>
          <t>staging</t>
        </is>
      </c>
      <c r="E549" t="inlineStr">
        <is>
          <t>computed</t>
        </is>
      </c>
      <c r="F549" t="inlineStr">
        <is>
          <t>staging_Chava_2014.csv</t>
        </is>
      </c>
      <c r="H549" t="n">
        <v>0</v>
      </c>
      <c r="I549" t="inlineStr">
        <is>
          <t>Chava (2014)</t>
        </is>
      </c>
    </row>
    <row r="550">
      <c r="A550" t="n">
        <v>1855</v>
      </c>
      <c r="B550" t="inlineStr">
        <is>
          <t>Chava (2014)</t>
        </is>
      </c>
      <c r="C550" t="inlineStr">
        <is>
          <t>original</t>
        </is>
      </c>
      <c r="D550" t="inlineStr">
        <is>
          <t>staging</t>
        </is>
      </c>
      <c r="E550" t="inlineStr">
        <is>
          <t>computed</t>
        </is>
      </c>
      <c r="F550" t="inlineStr">
        <is>
          <t>staging_Chava_2014.csv</t>
        </is>
      </c>
      <c r="H550" t="n">
        <v>0</v>
      </c>
      <c r="I550" t="inlineStr">
        <is>
          <t>Chava (2014)</t>
        </is>
      </c>
    </row>
    <row r="551">
      <c r="A551" t="n">
        <v>1856</v>
      </c>
      <c r="B551" t="inlineStr">
        <is>
          <t>Chava (2014)</t>
        </is>
      </c>
      <c r="C551" t="inlineStr">
        <is>
          <t>original</t>
        </is>
      </c>
      <c r="D551" t="inlineStr">
        <is>
          <t>staging</t>
        </is>
      </c>
      <c r="E551" t="inlineStr">
        <is>
          <t>computed</t>
        </is>
      </c>
      <c r="F551" t="inlineStr">
        <is>
          <t>staging_Chava_2014.csv</t>
        </is>
      </c>
      <c r="H551" t="n">
        <v>0</v>
      </c>
      <c r="I551" t="inlineStr">
        <is>
          <t>Chava (2014)</t>
        </is>
      </c>
    </row>
    <row r="552">
      <c r="A552" t="n">
        <v>1857</v>
      </c>
      <c r="B552" t="inlineStr">
        <is>
          <t>Chava (2014)</t>
        </is>
      </c>
      <c r="C552" t="inlineStr">
        <is>
          <t>original</t>
        </is>
      </c>
      <c r="D552" t="inlineStr">
        <is>
          <t>staging</t>
        </is>
      </c>
      <c r="E552" t="inlineStr">
        <is>
          <t>computed</t>
        </is>
      </c>
      <c r="F552" t="inlineStr">
        <is>
          <t>staging_Chava_2014.csv</t>
        </is>
      </c>
      <c r="H552" t="n">
        <v>0</v>
      </c>
      <c r="I552" t="inlineStr">
        <is>
          <t>Chava (2014)</t>
        </is>
      </c>
    </row>
    <row r="553">
      <c r="A553" t="n">
        <v>1858</v>
      </c>
      <c r="B553" t="inlineStr">
        <is>
          <t>Chava (2014)</t>
        </is>
      </c>
      <c r="C553" t="inlineStr">
        <is>
          <t>original</t>
        </is>
      </c>
      <c r="D553" t="inlineStr">
        <is>
          <t>staging</t>
        </is>
      </c>
      <c r="E553" t="inlineStr">
        <is>
          <t>computed</t>
        </is>
      </c>
      <c r="F553" t="inlineStr">
        <is>
          <t>staging_Chava_2014.csv</t>
        </is>
      </c>
      <c r="H553" t="n">
        <v>0</v>
      </c>
      <c r="I553" t="inlineStr">
        <is>
          <t>Chava (2014)</t>
        </is>
      </c>
    </row>
    <row r="554">
      <c r="A554" t="n">
        <v>1859</v>
      </c>
      <c r="B554" t="inlineStr">
        <is>
          <t>Chava (2014)</t>
        </is>
      </c>
      <c r="C554" t="inlineStr">
        <is>
          <t>original</t>
        </is>
      </c>
      <c r="D554" t="inlineStr">
        <is>
          <t>staging</t>
        </is>
      </c>
      <c r="E554" t="inlineStr">
        <is>
          <t>computed</t>
        </is>
      </c>
      <c r="F554" t="inlineStr">
        <is>
          <t>staging_Chava_2014.csv</t>
        </is>
      </c>
      <c r="H554" t="n">
        <v>0</v>
      </c>
      <c r="I554" t="inlineStr">
        <is>
          <t>Chava (2014)</t>
        </is>
      </c>
    </row>
    <row r="555">
      <c r="A555" t="n">
        <v>1860</v>
      </c>
      <c r="B555" t="inlineStr">
        <is>
          <t>Chava (2014)</t>
        </is>
      </c>
      <c r="C555" t="inlineStr">
        <is>
          <t>original</t>
        </is>
      </c>
      <c r="D555" t="inlineStr">
        <is>
          <t>staging</t>
        </is>
      </c>
      <c r="E555" t="inlineStr">
        <is>
          <t>computed</t>
        </is>
      </c>
      <c r="F555" t="inlineStr">
        <is>
          <t>staging_Chava_2014.csv</t>
        </is>
      </c>
      <c r="H555" t="n">
        <v>0</v>
      </c>
      <c r="I555" t="inlineStr">
        <is>
          <t>Chava (2014)</t>
        </is>
      </c>
    </row>
    <row r="556">
      <c r="A556" t="n">
        <v>1861</v>
      </c>
      <c r="B556" t="inlineStr">
        <is>
          <t>Chen, Gao (2011)</t>
        </is>
      </c>
      <c r="C556" t="inlineStr">
        <is>
          <t>original</t>
        </is>
      </c>
      <c r="D556" t="inlineStr">
        <is>
          <t>staging</t>
        </is>
      </c>
      <c r="E556" t="inlineStr">
        <is>
          <t>bivariate</t>
        </is>
      </c>
      <c r="F556" t="inlineStr">
        <is>
          <t>staging_Chen_Gao_unknown.csv</t>
        </is>
      </c>
      <c r="H556" t="n">
        <v>0</v>
      </c>
      <c r="I556" t="inlineStr">
        <is>
          <t>Chen, Gao (2011)</t>
        </is>
      </c>
    </row>
    <row r="557">
      <c r="A557" t="n">
        <v>1862</v>
      </c>
      <c r="B557" t="inlineStr">
        <is>
          <t>Chen, Gao (2011)</t>
        </is>
      </c>
      <c r="C557" t="inlineStr">
        <is>
          <t>original</t>
        </is>
      </c>
      <c r="D557" t="inlineStr">
        <is>
          <t>staging</t>
        </is>
      </c>
      <c r="E557" t="inlineStr">
        <is>
          <t>computed</t>
        </is>
      </c>
      <c r="F557" t="inlineStr">
        <is>
          <t>staging_Chen_Gao_unknown.csv</t>
        </is>
      </c>
      <c r="H557" t="n">
        <v>0</v>
      </c>
      <c r="I557" t="inlineStr">
        <is>
          <t>Chen, Gao (2011)</t>
        </is>
      </c>
    </row>
    <row r="558">
      <c r="A558" t="n">
        <v>1863</v>
      </c>
      <c r="B558" t="inlineStr">
        <is>
          <t>Chen, Gao (2011)</t>
        </is>
      </c>
      <c r="C558" t="inlineStr">
        <is>
          <t>original</t>
        </is>
      </c>
      <c r="D558" t="inlineStr">
        <is>
          <t>staging</t>
        </is>
      </c>
      <c r="E558" t="inlineStr">
        <is>
          <t>computed</t>
        </is>
      </c>
      <c r="F558" t="inlineStr">
        <is>
          <t>staging_Chen_Gao_unknown.csv</t>
        </is>
      </c>
      <c r="H558" t="n">
        <v>0</v>
      </c>
      <c r="I558" t="inlineStr">
        <is>
          <t>Chen, Gao (2011)</t>
        </is>
      </c>
    </row>
    <row r="559">
      <c r="A559" t="n">
        <v>1864</v>
      </c>
      <c r="B559" t="inlineStr">
        <is>
          <t>Chen, Gao (2011)</t>
        </is>
      </c>
      <c r="C559" t="inlineStr">
        <is>
          <t>original</t>
        </is>
      </c>
      <c r="D559" t="inlineStr">
        <is>
          <t>staging</t>
        </is>
      </c>
      <c r="E559" t="inlineStr">
        <is>
          <t>computed</t>
        </is>
      </c>
      <c r="F559" t="inlineStr">
        <is>
          <t>staging_Chen_Gao_unknown.csv</t>
        </is>
      </c>
      <c r="H559" t="n">
        <v>0</v>
      </c>
      <c r="I559" t="inlineStr">
        <is>
          <t>Chen, Gao (2011)</t>
        </is>
      </c>
    </row>
    <row r="560">
      <c r="A560" t="n">
        <v>1865</v>
      </c>
      <c r="B560" t="inlineStr">
        <is>
          <t>Chen et al (2020)</t>
        </is>
      </c>
      <c r="C560" t="inlineStr">
        <is>
          <t>original</t>
        </is>
      </c>
      <c r="D560" t="inlineStr">
        <is>
          <t>staging</t>
        </is>
      </c>
      <c r="E560" t="inlineStr">
        <is>
          <t>v10-adopted</t>
        </is>
      </c>
      <c r="F560" t="inlineStr">
        <is>
          <t>staging_Chen_et_al_2021.csv</t>
        </is>
      </c>
      <c r="H560" t="n">
        <v>0</v>
      </c>
      <c r="I560" t="inlineStr">
        <is>
          <t>Chen et al (2020)</t>
        </is>
      </c>
    </row>
    <row r="561">
      <c r="A561" t="n">
        <v>1866</v>
      </c>
      <c r="B561" t="inlineStr">
        <is>
          <t>Chen et al (2020)</t>
        </is>
      </c>
      <c r="C561" t="inlineStr">
        <is>
          <t>original</t>
        </is>
      </c>
      <c r="D561" t="inlineStr">
        <is>
          <t>staging</t>
        </is>
      </c>
      <c r="E561" t="inlineStr">
        <is>
          <t>computed</t>
        </is>
      </c>
      <c r="F561" t="inlineStr">
        <is>
          <t>staging_Chen_et_al_2021.csv</t>
        </is>
      </c>
      <c r="H561" t="n">
        <v>0</v>
      </c>
      <c r="I561" t="inlineStr">
        <is>
          <t>Chen et al (2020)</t>
        </is>
      </c>
    </row>
    <row r="562">
      <c r="A562" t="n">
        <v>1867</v>
      </c>
      <c r="B562" t="inlineStr">
        <is>
          <t>Chen et al (2020)</t>
        </is>
      </c>
      <c r="C562" t="inlineStr">
        <is>
          <t>original</t>
        </is>
      </c>
      <c r="D562" t="inlineStr">
        <is>
          <t>staging</t>
        </is>
      </c>
      <c r="E562" t="inlineStr">
        <is>
          <t>computed</t>
        </is>
      </c>
      <c r="F562" t="inlineStr">
        <is>
          <t>staging_Chen_et_al_2021.csv</t>
        </is>
      </c>
      <c r="H562" t="n">
        <v>0</v>
      </c>
      <c r="I562" t="inlineStr">
        <is>
          <t>Chen et al (2020)</t>
        </is>
      </c>
    </row>
    <row r="563">
      <c r="A563" t="n">
        <v>1868</v>
      </c>
      <c r="B563" t="inlineStr">
        <is>
          <t>Chen et al (2020)</t>
        </is>
      </c>
      <c r="C563" t="inlineStr">
        <is>
          <t>original</t>
        </is>
      </c>
      <c r="D563" t="inlineStr">
        <is>
          <t>staging</t>
        </is>
      </c>
      <c r="E563" t="inlineStr">
        <is>
          <t>v10-adopted</t>
        </is>
      </c>
      <c r="F563" t="inlineStr">
        <is>
          <t>staging_Chen_et_al_2021.csv</t>
        </is>
      </c>
      <c r="H563" t="n">
        <v>0</v>
      </c>
      <c r="I563" t="inlineStr">
        <is>
          <t>Chen et al (2020)</t>
        </is>
      </c>
    </row>
    <row r="564">
      <c r="A564" t="n">
        <v>1869</v>
      </c>
      <c r="B564" t="inlineStr">
        <is>
          <t>Chen et al (2020)</t>
        </is>
      </c>
      <c r="C564" t="inlineStr">
        <is>
          <t>original</t>
        </is>
      </c>
      <c r="D564" t="inlineStr">
        <is>
          <t>staging</t>
        </is>
      </c>
      <c r="E564" t="inlineStr">
        <is>
          <t>computed</t>
        </is>
      </c>
      <c r="F564" t="inlineStr">
        <is>
          <t>staging_Chen_et_al_2021.csv</t>
        </is>
      </c>
      <c r="H564" t="n">
        <v>0</v>
      </c>
      <c r="I564" t="inlineStr">
        <is>
          <t>Chen et al (2020)</t>
        </is>
      </c>
    </row>
    <row r="565">
      <c r="A565" t="n">
        <v>1870</v>
      </c>
      <c r="B565" t="inlineStr">
        <is>
          <t>Chen et al (2020)</t>
        </is>
      </c>
      <c r="C565" t="inlineStr">
        <is>
          <t>original</t>
        </is>
      </c>
      <c r="D565" t="inlineStr">
        <is>
          <t>staging</t>
        </is>
      </c>
      <c r="E565" t="inlineStr">
        <is>
          <t>computed</t>
        </is>
      </c>
      <c r="F565" t="inlineStr">
        <is>
          <t>staging_Chen_et_al_2021.csv</t>
        </is>
      </c>
      <c r="H565" t="n">
        <v>0</v>
      </c>
      <c r="I565" t="inlineStr">
        <is>
          <t>Chen et al (2020)</t>
        </is>
      </c>
    </row>
    <row r="566">
      <c r="A566" t="n">
        <v>1871</v>
      </c>
      <c r="B566" t="inlineStr">
        <is>
          <t>Chen et al (2020)</t>
        </is>
      </c>
      <c r="C566" t="inlineStr">
        <is>
          <t>original</t>
        </is>
      </c>
      <c r="D566" t="inlineStr">
        <is>
          <t>staging</t>
        </is>
      </c>
      <c r="E566" t="inlineStr">
        <is>
          <t>v10-adopted</t>
        </is>
      </c>
      <c r="F566" t="inlineStr">
        <is>
          <t>staging_Chen_et_al_2021.csv</t>
        </is>
      </c>
      <c r="H566" t="n">
        <v>0</v>
      </c>
      <c r="I566" t="inlineStr">
        <is>
          <t>Chen et al (2020)</t>
        </is>
      </c>
    </row>
    <row r="567">
      <c r="A567" t="n">
        <v>1872</v>
      </c>
      <c r="B567" t="inlineStr">
        <is>
          <t>Chen et al (2020)</t>
        </is>
      </c>
      <c r="C567" t="inlineStr">
        <is>
          <t>original</t>
        </is>
      </c>
      <c r="D567" t="inlineStr">
        <is>
          <t>staging</t>
        </is>
      </c>
      <c r="E567" t="inlineStr">
        <is>
          <t>v10-adopted</t>
        </is>
      </c>
      <c r="F567" t="inlineStr">
        <is>
          <t>staging_Chen_et_al_2021.csv</t>
        </is>
      </c>
      <c r="H567" t="n">
        <v>0</v>
      </c>
      <c r="I567" t="inlineStr">
        <is>
          <t>Chen et al (2020)</t>
        </is>
      </c>
    </row>
    <row r="568">
      <c r="A568" t="n">
        <v>1873</v>
      </c>
      <c r="B568" t="inlineStr">
        <is>
          <t>Chen et al (2020)</t>
        </is>
      </c>
      <c r="C568" t="inlineStr">
        <is>
          <t>original</t>
        </is>
      </c>
      <c r="D568" t="inlineStr">
        <is>
          <t>staging</t>
        </is>
      </c>
      <c r="E568" t="inlineStr">
        <is>
          <t>v10-adopted</t>
        </is>
      </c>
      <c r="F568" t="inlineStr">
        <is>
          <t>staging_Chen_et_al_2021.csv</t>
        </is>
      </c>
      <c r="H568" t="n">
        <v>0</v>
      </c>
      <c r="I568" t="inlineStr">
        <is>
          <t>Chen et al (2020)</t>
        </is>
      </c>
    </row>
    <row r="569">
      <c r="A569" t="n">
        <v>1874</v>
      </c>
      <c r="B569" t="inlineStr">
        <is>
          <t>Chen et al (2020)</t>
        </is>
      </c>
      <c r="C569" t="inlineStr">
        <is>
          <t>original</t>
        </is>
      </c>
      <c r="D569" t="inlineStr">
        <is>
          <t>staging</t>
        </is>
      </c>
      <c r="E569" t="inlineStr">
        <is>
          <t>computed</t>
        </is>
      </c>
      <c r="F569" t="inlineStr">
        <is>
          <t>staging_Chen_et_al_2021.csv</t>
        </is>
      </c>
      <c r="H569" t="n">
        <v>0</v>
      </c>
      <c r="I569" t="inlineStr">
        <is>
          <t>Chen et al (2020)</t>
        </is>
      </c>
    </row>
    <row r="570">
      <c r="A570" t="n">
        <v>1875</v>
      </c>
      <c r="B570" t="inlineStr">
        <is>
          <t>Chen et al (2020)</t>
        </is>
      </c>
      <c r="C570" t="inlineStr">
        <is>
          <t>original</t>
        </is>
      </c>
      <c r="D570" t="inlineStr">
        <is>
          <t>staging</t>
        </is>
      </c>
      <c r="E570" t="inlineStr">
        <is>
          <t>computed</t>
        </is>
      </c>
      <c r="F570" t="inlineStr">
        <is>
          <t>staging_Chen_et_al_2021.csv</t>
        </is>
      </c>
      <c r="H570" t="n">
        <v>0</v>
      </c>
      <c r="I570" t="inlineStr">
        <is>
          <t>Chen et al (2020)</t>
        </is>
      </c>
    </row>
    <row r="571">
      <c r="A571" t="n">
        <v>1876</v>
      </c>
      <c r="B571" t="inlineStr">
        <is>
          <t>Chen et al (2020)</t>
        </is>
      </c>
      <c r="C571" t="inlineStr">
        <is>
          <t>original</t>
        </is>
      </c>
      <c r="D571" t="inlineStr">
        <is>
          <t>staging</t>
        </is>
      </c>
      <c r="E571" t="inlineStr">
        <is>
          <t>v10-adopted</t>
        </is>
      </c>
      <c r="F571" t="inlineStr">
        <is>
          <t>staging_Chen_et_al_2021.csv</t>
        </is>
      </c>
      <c r="H571" t="n">
        <v>0</v>
      </c>
      <c r="I571" t="inlineStr">
        <is>
          <t>Chen et al (2020)</t>
        </is>
      </c>
    </row>
    <row r="572">
      <c r="A572" t="n">
        <v>1877</v>
      </c>
      <c r="B572" t="inlineStr">
        <is>
          <t>Chen et al (2020)</t>
        </is>
      </c>
      <c r="C572" t="inlineStr">
        <is>
          <t>original</t>
        </is>
      </c>
      <c r="D572" t="inlineStr">
        <is>
          <t>staging</t>
        </is>
      </c>
      <c r="E572" t="inlineStr">
        <is>
          <t>computed</t>
        </is>
      </c>
      <c r="F572" t="inlineStr">
        <is>
          <t>staging_Chen_et_al_2021.csv</t>
        </is>
      </c>
      <c r="H572" t="n">
        <v>0</v>
      </c>
      <c r="I572" t="inlineStr">
        <is>
          <t>Chen et al (2020)</t>
        </is>
      </c>
    </row>
    <row r="573">
      <c r="A573" t="n">
        <v>1878</v>
      </c>
      <c r="B573" t="inlineStr">
        <is>
          <t>Chen et al (2020)</t>
        </is>
      </c>
      <c r="C573" t="inlineStr">
        <is>
          <t>original</t>
        </is>
      </c>
      <c r="D573" t="inlineStr">
        <is>
          <t>staging</t>
        </is>
      </c>
      <c r="E573" t="inlineStr">
        <is>
          <t>v10-adopted</t>
        </is>
      </c>
      <c r="F573" t="inlineStr">
        <is>
          <t>staging_Chen_et_al_2021.csv</t>
        </is>
      </c>
      <c r="H573" t="n">
        <v>0</v>
      </c>
      <c r="I573" t="inlineStr">
        <is>
          <t>Chen et al (2020)</t>
        </is>
      </c>
    </row>
    <row r="574">
      <c r="A574" t="n">
        <v>1879</v>
      </c>
      <c r="B574" t="inlineStr">
        <is>
          <t>Chen et al (2020)</t>
        </is>
      </c>
      <c r="C574" t="inlineStr">
        <is>
          <t>original</t>
        </is>
      </c>
      <c r="D574" t="inlineStr">
        <is>
          <t>staging</t>
        </is>
      </c>
      <c r="E574" t="inlineStr">
        <is>
          <t>computed</t>
        </is>
      </c>
      <c r="F574" t="inlineStr">
        <is>
          <t>staging_Chen_et_al_2021.csv</t>
        </is>
      </c>
      <c r="H574" t="n">
        <v>0</v>
      </c>
      <c r="I574" t="inlineStr">
        <is>
          <t>Chen et al (2020)</t>
        </is>
      </c>
    </row>
    <row r="575">
      <c r="A575" t="n">
        <v>1880</v>
      </c>
      <c r="B575" t="inlineStr">
        <is>
          <t>Chen et al (2020)</t>
        </is>
      </c>
      <c r="C575" t="inlineStr">
        <is>
          <t>original</t>
        </is>
      </c>
      <c r="D575" t="inlineStr">
        <is>
          <t>staging</t>
        </is>
      </c>
      <c r="E575" t="inlineStr">
        <is>
          <t>computed</t>
        </is>
      </c>
      <c r="F575" t="inlineStr">
        <is>
          <t>staging_Chen_et_al_2021.csv</t>
        </is>
      </c>
      <c r="H575" t="n">
        <v>0</v>
      </c>
      <c r="I575" t="inlineStr">
        <is>
          <t>Chen et al (2020)</t>
        </is>
      </c>
    </row>
    <row r="576">
      <c r="A576" t="n">
        <v>1881</v>
      </c>
      <c r="B576" t="inlineStr">
        <is>
          <t>Chen et al (2020)</t>
        </is>
      </c>
      <c r="C576" t="inlineStr">
        <is>
          <t>original</t>
        </is>
      </c>
      <c r="D576" t="inlineStr">
        <is>
          <t>staging</t>
        </is>
      </c>
      <c r="E576" t="inlineStr">
        <is>
          <t>v10-adopted</t>
        </is>
      </c>
      <c r="F576" t="inlineStr">
        <is>
          <t>staging_Chen_et_al_2021.csv</t>
        </is>
      </c>
      <c r="H576" t="n">
        <v>0</v>
      </c>
      <c r="I576" t="inlineStr">
        <is>
          <t>Chen et al (2020)</t>
        </is>
      </c>
    </row>
    <row r="577">
      <c r="A577" t="n">
        <v>1882</v>
      </c>
      <c r="B577" t="inlineStr">
        <is>
          <t>Chen et al (2020)</t>
        </is>
      </c>
      <c r="C577" t="inlineStr">
        <is>
          <t>original</t>
        </is>
      </c>
      <c r="D577" t="inlineStr">
        <is>
          <t>staging</t>
        </is>
      </c>
      <c r="E577" t="inlineStr">
        <is>
          <t>computed</t>
        </is>
      </c>
      <c r="F577" t="inlineStr">
        <is>
          <t>staging_Chen_et_al_2021.csv</t>
        </is>
      </c>
      <c r="H577" t="n">
        <v>0</v>
      </c>
      <c r="I577" t="inlineStr">
        <is>
          <t>Chen et al (2020)</t>
        </is>
      </c>
    </row>
    <row r="578">
      <c r="A578" t="n">
        <v>1883</v>
      </c>
      <c r="B578" t="inlineStr">
        <is>
          <t>Chen et al (2020)</t>
        </is>
      </c>
      <c r="C578" t="inlineStr">
        <is>
          <t>original</t>
        </is>
      </c>
      <c r="D578" t="inlineStr">
        <is>
          <t>staging</t>
        </is>
      </c>
      <c r="E578" t="inlineStr">
        <is>
          <t>computed</t>
        </is>
      </c>
      <c r="F578" t="inlineStr">
        <is>
          <t>staging_Chen_et_al_2021.csv</t>
        </is>
      </c>
      <c r="H578" t="n">
        <v>0</v>
      </c>
      <c r="I578" t="inlineStr">
        <is>
          <t>Chen et al (2020)</t>
        </is>
      </c>
    </row>
    <row r="579">
      <c r="A579" t="n">
        <v>1884</v>
      </c>
      <c r="B579" t="inlineStr">
        <is>
          <t>Chen et al (2020)</t>
        </is>
      </c>
      <c r="C579" t="inlineStr">
        <is>
          <t>original</t>
        </is>
      </c>
      <c r="D579" t="inlineStr">
        <is>
          <t>staging</t>
        </is>
      </c>
      <c r="E579" t="inlineStr">
        <is>
          <t>computed</t>
        </is>
      </c>
      <c r="F579" t="inlineStr">
        <is>
          <t>staging_Chen_et_al_2021.csv</t>
        </is>
      </c>
      <c r="H579" t="n">
        <v>0</v>
      </c>
      <c r="I579" t="inlineStr">
        <is>
          <t>Chen et al (2020)</t>
        </is>
      </c>
    </row>
    <row r="580">
      <c r="A580" t="n">
        <v>1885</v>
      </c>
      <c r="B580" t="inlineStr">
        <is>
          <t>Chen et al (2020)</t>
        </is>
      </c>
      <c r="C580" t="inlineStr">
        <is>
          <t>original</t>
        </is>
      </c>
      <c r="D580" t="inlineStr">
        <is>
          <t>staging</t>
        </is>
      </c>
      <c r="E580" t="inlineStr">
        <is>
          <t>computed</t>
        </is>
      </c>
      <c r="F580" t="inlineStr">
        <is>
          <t>staging_Chen_et_al_2021.csv</t>
        </is>
      </c>
      <c r="H580" t="n">
        <v>0</v>
      </c>
      <c r="I580" t="inlineStr">
        <is>
          <t>Chen et al (2020)</t>
        </is>
      </c>
    </row>
    <row r="581">
      <c r="A581" t="n">
        <v>1886</v>
      </c>
      <c r="B581" t="inlineStr">
        <is>
          <t>Chen et al (2020)</t>
        </is>
      </c>
      <c r="C581" t="inlineStr">
        <is>
          <t>original</t>
        </is>
      </c>
      <c r="D581" t="inlineStr">
        <is>
          <t>staging</t>
        </is>
      </c>
      <c r="E581" t="inlineStr">
        <is>
          <t>computed</t>
        </is>
      </c>
      <c r="F581" t="inlineStr">
        <is>
          <t>staging_Chen_et_al_2021.csv</t>
        </is>
      </c>
      <c r="H581" t="n">
        <v>0</v>
      </c>
      <c r="I581" t="inlineStr">
        <is>
          <t>Chen et al (2020)</t>
        </is>
      </c>
    </row>
    <row r="582">
      <c r="A582" t="n">
        <v>1887</v>
      </c>
      <c r="B582" t="inlineStr">
        <is>
          <t>Chen et al (2020)</t>
        </is>
      </c>
      <c r="C582" t="inlineStr">
        <is>
          <t>original</t>
        </is>
      </c>
      <c r="D582" t="inlineStr">
        <is>
          <t>staging</t>
        </is>
      </c>
      <c r="E582" t="inlineStr">
        <is>
          <t>v10-adopted</t>
        </is>
      </c>
      <c r="F582" t="inlineStr">
        <is>
          <t>staging_Chen_et_al_2021.csv</t>
        </is>
      </c>
      <c r="H582" t="n">
        <v>0</v>
      </c>
      <c r="I582" t="inlineStr">
        <is>
          <t>Chen et al (2020)</t>
        </is>
      </c>
    </row>
    <row r="583">
      <c r="A583" t="n">
        <v>1888</v>
      </c>
      <c r="B583" t="inlineStr">
        <is>
          <t>Chen et al (2020)</t>
        </is>
      </c>
      <c r="C583" t="inlineStr">
        <is>
          <t>original</t>
        </is>
      </c>
      <c r="D583" t="inlineStr">
        <is>
          <t>staging</t>
        </is>
      </c>
      <c r="E583" t="inlineStr">
        <is>
          <t>computed</t>
        </is>
      </c>
      <c r="F583" t="inlineStr">
        <is>
          <t>staging_Chen_et_al_2021.csv</t>
        </is>
      </c>
      <c r="H583" t="n">
        <v>0</v>
      </c>
      <c r="I583" t="inlineStr">
        <is>
          <t>Chen et al (2020)</t>
        </is>
      </c>
    </row>
    <row r="584">
      <c r="A584" t="n">
        <v>1889</v>
      </c>
      <c r="B584" t="inlineStr">
        <is>
          <t>Chen et al (2020)</t>
        </is>
      </c>
      <c r="C584" t="inlineStr">
        <is>
          <t>original</t>
        </is>
      </c>
      <c r="D584" t="inlineStr">
        <is>
          <t>staging</t>
        </is>
      </c>
      <c r="E584" t="inlineStr">
        <is>
          <t>computed</t>
        </is>
      </c>
      <c r="F584" t="inlineStr">
        <is>
          <t>staging_Chen_et_al_2021.csv</t>
        </is>
      </c>
      <c r="H584" t="n">
        <v>0</v>
      </c>
      <c r="I584" t="inlineStr">
        <is>
          <t>Chen et al (2020)</t>
        </is>
      </c>
    </row>
    <row r="585">
      <c r="A585" t="n">
        <v>1890</v>
      </c>
      <c r="B585" t="inlineStr">
        <is>
          <t>Chen et al (2020)</t>
        </is>
      </c>
      <c r="C585" t="inlineStr">
        <is>
          <t>original</t>
        </is>
      </c>
      <c r="D585" t="inlineStr">
        <is>
          <t>staging</t>
        </is>
      </c>
      <c r="E585" t="inlineStr">
        <is>
          <t>v10-adopted</t>
        </is>
      </c>
      <c r="F585" t="inlineStr">
        <is>
          <t>staging_Chen_et_al_2021.csv</t>
        </is>
      </c>
      <c r="H585" t="n">
        <v>0</v>
      </c>
      <c r="I585" t="inlineStr">
        <is>
          <t>Chen et al (2020)</t>
        </is>
      </c>
    </row>
    <row r="586">
      <c r="A586" t="n">
        <v>1891</v>
      </c>
      <c r="B586" t="inlineStr">
        <is>
          <t>Chen et al (2020)</t>
        </is>
      </c>
      <c r="C586" t="inlineStr">
        <is>
          <t>original</t>
        </is>
      </c>
      <c r="D586" t="inlineStr">
        <is>
          <t>staging</t>
        </is>
      </c>
      <c r="E586" t="inlineStr">
        <is>
          <t>computed</t>
        </is>
      </c>
      <c r="F586" t="inlineStr">
        <is>
          <t>staging_Chen_et_al_2021.csv</t>
        </is>
      </c>
      <c r="H586" t="n">
        <v>0</v>
      </c>
      <c r="I586" t="inlineStr">
        <is>
          <t>Chen et al (2020)</t>
        </is>
      </c>
    </row>
    <row r="587">
      <c r="A587" t="n">
        <v>1892</v>
      </c>
      <c r="B587" t="inlineStr">
        <is>
          <t>Chen et al (2020)</t>
        </is>
      </c>
      <c r="C587" t="inlineStr">
        <is>
          <t>original</t>
        </is>
      </c>
      <c r="D587" t="inlineStr">
        <is>
          <t>staging</t>
        </is>
      </c>
      <c r="E587" t="inlineStr">
        <is>
          <t>computed</t>
        </is>
      </c>
      <c r="F587" t="inlineStr">
        <is>
          <t>staging_Chen_et_al_2021.csv</t>
        </is>
      </c>
      <c r="H587" t="n">
        <v>0</v>
      </c>
      <c r="I587" t="inlineStr">
        <is>
          <t>Chen et al (2020)</t>
        </is>
      </c>
    </row>
    <row r="588">
      <c r="A588" t="n">
        <v>1893</v>
      </c>
      <c r="B588" t="inlineStr">
        <is>
          <t>Chodnicka-Jaworska (2022)</t>
        </is>
      </c>
      <c r="C588" t="inlineStr">
        <is>
          <t>original</t>
        </is>
      </c>
      <c r="D588" t="inlineStr">
        <is>
          <t>staging</t>
        </is>
      </c>
      <c r="E588" t="inlineStr">
        <is>
          <t>computed</t>
        </is>
      </c>
      <c r="F588" t="inlineStr">
        <is>
          <t>staging_Chodnicka-Jaworska_2022.csv</t>
        </is>
      </c>
      <c r="H588" t="n">
        <v>0</v>
      </c>
      <c r="I588" t="inlineStr">
        <is>
          <t>Chodnicka-Jaworska (2022)</t>
        </is>
      </c>
    </row>
    <row r="589">
      <c r="A589" t="n">
        <v>1894</v>
      </c>
      <c r="B589" t="inlineStr">
        <is>
          <t>Chodnicka-Jaworska (2022)</t>
        </is>
      </c>
      <c r="C589" t="inlineStr">
        <is>
          <t>original</t>
        </is>
      </c>
      <c r="D589" t="inlineStr">
        <is>
          <t>staging</t>
        </is>
      </c>
      <c r="E589" t="inlineStr">
        <is>
          <t>computed</t>
        </is>
      </c>
      <c r="F589" t="inlineStr">
        <is>
          <t>staging_Chodnicka-Jaworska_2022.csv</t>
        </is>
      </c>
      <c r="H589" t="n">
        <v>0</v>
      </c>
      <c r="I589" t="inlineStr">
        <is>
          <t>Chodnicka-Jaworska (2022)</t>
        </is>
      </c>
    </row>
    <row r="590">
      <c r="A590" t="n">
        <v>1895</v>
      </c>
      <c r="B590" t="inlineStr">
        <is>
          <t>Chodnicka-Jaworska (2022)</t>
        </is>
      </c>
      <c r="C590" t="inlineStr">
        <is>
          <t>original</t>
        </is>
      </c>
      <c r="D590" t="inlineStr">
        <is>
          <t>staging</t>
        </is>
      </c>
      <c r="E590" t="inlineStr">
        <is>
          <t>computed</t>
        </is>
      </c>
      <c r="F590" t="inlineStr">
        <is>
          <t>staging_Chodnicka-Jaworska_2022.csv</t>
        </is>
      </c>
      <c r="H590" t="n">
        <v>0</v>
      </c>
      <c r="I590" t="inlineStr">
        <is>
          <t>Chodnicka-Jaworska (2022)</t>
        </is>
      </c>
    </row>
    <row r="591">
      <c r="A591" t="n">
        <v>1896</v>
      </c>
      <c r="B591" t="inlineStr">
        <is>
          <t>Chodnicka-Jaworska (2022)</t>
        </is>
      </c>
      <c r="C591" t="inlineStr">
        <is>
          <t>original</t>
        </is>
      </c>
      <c r="D591" t="inlineStr">
        <is>
          <t>staging</t>
        </is>
      </c>
      <c r="E591" t="inlineStr">
        <is>
          <t>computed</t>
        </is>
      </c>
      <c r="F591" t="inlineStr">
        <is>
          <t>staging_Chodnicka-Jaworska_2022.csv</t>
        </is>
      </c>
      <c r="H591" t="n">
        <v>0</v>
      </c>
      <c r="I591" t="inlineStr">
        <is>
          <t>Chodnicka-Jaworska (2022)</t>
        </is>
      </c>
    </row>
    <row r="592">
      <c r="A592" t="n">
        <v>1897</v>
      </c>
      <c r="B592" t="inlineStr">
        <is>
          <t>Chodnicka-Jaworska (2022)</t>
        </is>
      </c>
      <c r="C592" t="inlineStr">
        <is>
          <t>original</t>
        </is>
      </c>
      <c r="D592" t="inlineStr">
        <is>
          <t>staging</t>
        </is>
      </c>
      <c r="E592" t="inlineStr">
        <is>
          <t>computed</t>
        </is>
      </c>
      <c r="F592" t="inlineStr">
        <is>
          <t>staging_Chodnicka-Jaworska_2022.csv</t>
        </is>
      </c>
      <c r="H592" t="n">
        <v>0</v>
      </c>
      <c r="I592" t="inlineStr">
        <is>
          <t>Chodnicka-Jaworska (2022)</t>
        </is>
      </c>
    </row>
    <row r="593">
      <c r="A593" t="n">
        <v>1898</v>
      </c>
      <c r="B593" t="inlineStr">
        <is>
          <t>Chodnicka-Jaworska (2022)</t>
        </is>
      </c>
      <c r="C593" t="inlineStr">
        <is>
          <t>original</t>
        </is>
      </c>
      <c r="D593" t="inlineStr">
        <is>
          <t>staging</t>
        </is>
      </c>
      <c r="E593" t="inlineStr">
        <is>
          <t>computed</t>
        </is>
      </c>
      <c r="F593" t="inlineStr">
        <is>
          <t>staging_Chodnicka-Jaworska_2022.csv</t>
        </is>
      </c>
      <c r="H593" t="n">
        <v>0</v>
      </c>
      <c r="I593" t="inlineStr">
        <is>
          <t>Chodnicka-Jaworska (2022)</t>
        </is>
      </c>
    </row>
    <row r="594">
      <c r="A594" t="n">
        <v>1899</v>
      </c>
      <c r="B594" t="inlineStr">
        <is>
          <t>Chodnicka-Jaworska (2022)</t>
        </is>
      </c>
      <c r="C594" t="inlineStr">
        <is>
          <t>original</t>
        </is>
      </c>
      <c r="D594" t="inlineStr">
        <is>
          <t>staging</t>
        </is>
      </c>
      <c r="E594" t="inlineStr">
        <is>
          <t>computed</t>
        </is>
      </c>
      <c r="F594" t="inlineStr">
        <is>
          <t>staging_Chodnicka-Jaworska_2022.csv</t>
        </is>
      </c>
      <c r="H594" t="n">
        <v>0</v>
      </c>
      <c r="I594" t="inlineStr">
        <is>
          <t>Chodnicka-Jaworska (2022)</t>
        </is>
      </c>
    </row>
    <row r="595">
      <c r="A595" t="n">
        <v>1900</v>
      </c>
      <c r="B595" t="inlineStr">
        <is>
          <t>Chodnicka-Jaworska (2022)</t>
        </is>
      </c>
      <c r="C595" t="inlineStr">
        <is>
          <t>original</t>
        </is>
      </c>
      <c r="D595" t="inlineStr">
        <is>
          <t>staging</t>
        </is>
      </c>
      <c r="E595" t="inlineStr">
        <is>
          <t>computed</t>
        </is>
      </c>
      <c r="F595" t="inlineStr">
        <is>
          <t>staging_Chodnicka-Jaworska_2022.csv</t>
        </is>
      </c>
      <c r="H595" t="n">
        <v>0</v>
      </c>
      <c r="I595" t="inlineStr">
        <is>
          <t>Chodnicka-Jaworska (2022)</t>
        </is>
      </c>
    </row>
    <row r="596">
      <c r="A596" t="n">
        <v>1901</v>
      </c>
      <c r="B596" t="inlineStr">
        <is>
          <t>Chodnicka-Jaworska (2022)</t>
        </is>
      </c>
      <c r="C596" t="inlineStr">
        <is>
          <t>original</t>
        </is>
      </c>
      <c r="D596" t="inlineStr">
        <is>
          <t>staging</t>
        </is>
      </c>
      <c r="E596" t="inlineStr">
        <is>
          <t>computed</t>
        </is>
      </c>
      <c r="F596" t="inlineStr">
        <is>
          <t>staging_Chodnicka-Jaworska_2022.csv</t>
        </is>
      </c>
      <c r="H596" t="n">
        <v>0</v>
      </c>
      <c r="I596" t="inlineStr">
        <is>
          <t>Chodnicka-Jaworska (2022)</t>
        </is>
      </c>
    </row>
    <row r="597">
      <c r="A597" t="n">
        <v>1902</v>
      </c>
      <c r="B597" t="inlineStr">
        <is>
          <t>Chodnicka-Jaworska (2022)</t>
        </is>
      </c>
      <c r="C597" t="inlineStr">
        <is>
          <t>original</t>
        </is>
      </c>
      <c r="D597" t="inlineStr">
        <is>
          <t>staging</t>
        </is>
      </c>
      <c r="E597" t="inlineStr">
        <is>
          <t>computed</t>
        </is>
      </c>
      <c r="F597" t="inlineStr">
        <is>
          <t>staging_Chodnicka-Jaworska_2022.csv</t>
        </is>
      </c>
      <c r="H597" t="n">
        <v>0</v>
      </c>
      <c r="I597" t="inlineStr">
        <is>
          <t>Chodnicka-Jaworska (2022)</t>
        </is>
      </c>
    </row>
    <row r="598">
      <c r="A598" t="n">
        <v>1903</v>
      </c>
      <c r="B598" t="inlineStr">
        <is>
          <t>Christ et al (2022)</t>
        </is>
      </c>
      <c r="C598" t="inlineStr">
        <is>
          <t>original</t>
        </is>
      </c>
      <c r="D598" t="inlineStr">
        <is>
          <t>staging</t>
        </is>
      </c>
      <c r="E598" t="inlineStr">
        <is>
          <t>bivariate</t>
        </is>
      </c>
      <c r="F598" t="inlineStr">
        <is>
          <t>staging_Christ_et_al_unknown.csv</t>
        </is>
      </c>
      <c r="H598" t="n">
        <v>0</v>
      </c>
      <c r="I598" t="inlineStr">
        <is>
          <t>Christ et al (2022)</t>
        </is>
      </c>
    </row>
    <row r="599">
      <c r="A599" t="n">
        <v>1904</v>
      </c>
      <c r="B599" t="inlineStr">
        <is>
          <t>Christ et al (2022)</t>
        </is>
      </c>
      <c r="C599" t="inlineStr">
        <is>
          <t>original</t>
        </is>
      </c>
      <c r="D599" t="inlineStr">
        <is>
          <t>staging</t>
        </is>
      </c>
      <c r="E599" t="inlineStr">
        <is>
          <t>bivariate</t>
        </is>
      </c>
      <c r="F599" t="inlineStr">
        <is>
          <t>staging_Christ_et_al_unknown.csv</t>
        </is>
      </c>
      <c r="H599" t="n">
        <v>0</v>
      </c>
      <c r="I599" t="inlineStr">
        <is>
          <t>Christ et al (2022)</t>
        </is>
      </c>
    </row>
    <row r="600">
      <c r="A600" t="n">
        <v>1905</v>
      </c>
      <c r="B600" t="inlineStr">
        <is>
          <t>Christ et al (2022)</t>
        </is>
      </c>
      <c r="C600" t="inlineStr">
        <is>
          <t>original</t>
        </is>
      </c>
      <c r="D600" t="inlineStr">
        <is>
          <t>staging</t>
        </is>
      </c>
      <c r="E600" t="inlineStr">
        <is>
          <t>computed</t>
        </is>
      </c>
      <c r="F600" t="inlineStr">
        <is>
          <t>staging_Christ_et_al_unknown.csv</t>
        </is>
      </c>
      <c r="H600" t="n">
        <v>0</v>
      </c>
      <c r="I600" t="inlineStr">
        <is>
          <t>Christ et al (2022)</t>
        </is>
      </c>
    </row>
    <row r="601">
      <c r="A601" t="n">
        <v>1906</v>
      </c>
      <c r="B601" t="inlineStr">
        <is>
          <t>Christ et al (2022)</t>
        </is>
      </c>
      <c r="C601" t="inlineStr">
        <is>
          <t>original</t>
        </is>
      </c>
      <c r="D601" t="inlineStr">
        <is>
          <t>staging</t>
        </is>
      </c>
      <c r="E601" t="inlineStr">
        <is>
          <t>computed</t>
        </is>
      </c>
      <c r="F601" t="inlineStr">
        <is>
          <t>staging_Christ_et_al_unknown.csv</t>
        </is>
      </c>
      <c r="H601" t="n">
        <v>0</v>
      </c>
      <c r="I601" t="inlineStr">
        <is>
          <t>Christ et al (2022)</t>
        </is>
      </c>
    </row>
    <row r="602">
      <c r="A602" t="n">
        <v>1907</v>
      </c>
      <c r="B602" t="inlineStr">
        <is>
          <t>Christ et al (2022)</t>
        </is>
      </c>
      <c r="C602" t="inlineStr">
        <is>
          <t>original</t>
        </is>
      </c>
      <c r="D602" t="inlineStr">
        <is>
          <t>staging</t>
        </is>
      </c>
      <c r="E602" t="inlineStr">
        <is>
          <t>computed</t>
        </is>
      </c>
      <c r="F602" t="inlineStr">
        <is>
          <t>staging_Christ_et_al_unknown.csv</t>
        </is>
      </c>
      <c r="H602" t="n">
        <v>0</v>
      </c>
      <c r="I602" t="inlineStr">
        <is>
          <t>Christ et al (2022)</t>
        </is>
      </c>
    </row>
    <row r="603">
      <c r="A603" t="n">
        <v>1908</v>
      </c>
      <c r="B603" t="inlineStr">
        <is>
          <t>Christ et al (2022)</t>
        </is>
      </c>
      <c r="C603" t="inlineStr">
        <is>
          <t>original</t>
        </is>
      </c>
      <c r="D603" t="inlineStr">
        <is>
          <t>staging</t>
        </is>
      </c>
      <c r="E603" t="inlineStr">
        <is>
          <t>computed</t>
        </is>
      </c>
      <c r="F603" t="inlineStr">
        <is>
          <t>staging_Christ_et_al_unknown.csv</t>
        </is>
      </c>
      <c r="H603" t="n">
        <v>0</v>
      </c>
      <c r="I603" t="inlineStr">
        <is>
          <t>Christ et al (2022)</t>
        </is>
      </c>
    </row>
    <row r="604">
      <c r="A604" t="n">
        <v>1909</v>
      </c>
      <c r="B604" t="inlineStr">
        <is>
          <t>Christ et al (2022)</t>
        </is>
      </c>
      <c r="C604" t="inlineStr">
        <is>
          <t>original</t>
        </is>
      </c>
      <c r="D604" t="inlineStr">
        <is>
          <t>staging</t>
        </is>
      </c>
      <c r="E604" t="inlineStr">
        <is>
          <t>v10-adopted</t>
        </is>
      </c>
      <c r="F604" t="inlineStr">
        <is>
          <t>staging_Christ_et_al_unknown.csv</t>
        </is>
      </c>
      <c r="H604" t="n">
        <v>0</v>
      </c>
      <c r="I604" t="inlineStr">
        <is>
          <t>Christ et al (2022)</t>
        </is>
      </c>
    </row>
    <row r="605">
      <c r="A605" t="n">
        <v>1910</v>
      </c>
      <c r="B605" t="inlineStr">
        <is>
          <t>Christ et al (2022)</t>
        </is>
      </c>
      <c r="C605" t="inlineStr">
        <is>
          <t>original</t>
        </is>
      </c>
      <c r="D605" t="inlineStr">
        <is>
          <t>staging</t>
        </is>
      </c>
      <c r="E605" t="inlineStr">
        <is>
          <t>computed</t>
        </is>
      </c>
      <c r="F605" t="inlineStr">
        <is>
          <t>staging_Christ_et_al_unknown.csv</t>
        </is>
      </c>
      <c r="H605" t="n">
        <v>0</v>
      </c>
      <c r="I605" t="inlineStr">
        <is>
          <t>Christ et al (2022)</t>
        </is>
      </c>
    </row>
    <row r="606">
      <c r="A606" t="n">
        <v>1911</v>
      </c>
      <c r="B606" t="inlineStr">
        <is>
          <t>Christ et al (2022)</t>
        </is>
      </c>
      <c r="C606" t="inlineStr">
        <is>
          <t>original</t>
        </is>
      </c>
      <c r="D606" t="inlineStr">
        <is>
          <t>staging</t>
        </is>
      </c>
      <c r="E606" t="inlineStr">
        <is>
          <t>computed</t>
        </is>
      </c>
      <c r="F606" t="inlineStr">
        <is>
          <t>staging_Christ_et_al_unknown.csv</t>
        </is>
      </c>
      <c r="H606" t="n">
        <v>0</v>
      </c>
      <c r="I606" t="inlineStr">
        <is>
          <t>Christ et al (2022)</t>
        </is>
      </c>
    </row>
    <row r="607">
      <c r="A607" t="n">
        <v>1912</v>
      </c>
      <c r="B607" t="inlineStr">
        <is>
          <t>Christ et al (2022)</t>
        </is>
      </c>
      <c r="C607" t="inlineStr">
        <is>
          <t>original</t>
        </is>
      </c>
      <c r="D607" t="inlineStr">
        <is>
          <t>staging</t>
        </is>
      </c>
      <c r="E607" t="inlineStr">
        <is>
          <t>computed</t>
        </is>
      </c>
      <c r="F607" t="inlineStr">
        <is>
          <t>staging_Christ_et_al_unknown.csv</t>
        </is>
      </c>
      <c r="H607" t="n">
        <v>0</v>
      </c>
      <c r="I607" t="inlineStr">
        <is>
          <t>Christ et al (2022)</t>
        </is>
      </c>
    </row>
    <row r="608">
      <c r="A608" t="n">
        <v>1913</v>
      </c>
      <c r="B608" t="inlineStr">
        <is>
          <t>Christ et al (2022)</t>
        </is>
      </c>
      <c r="C608" t="inlineStr">
        <is>
          <t>original</t>
        </is>
      </c>
      <c r="D608" t="inlineStr">
        <is>
          <t>staging</t>
        </is>
      </c>
      <c r="E608" t="inlineStr">
        <is>
          <t>computed</t>
        </is>
      </c>
      <c r="F608" t="inlineStr">
        <is>
          <t>staging_Christ_et_al_unknown.csv</t>
        </is>
      </c>
      <c r="H608" t="n">
        <v>0</v>
      </c>
      <c r="I608" t="inlineStr">
        <is>
          <t>Christ et al (2022)</t>
        </is>
      </c>
    </row>
    <row r="609">
      <c r="A609" t="n">
        <v>1914</v>
      </c>
      <c r="B609" t="inlineStr">
        <is>
          <t>Christ et al (2022)</t>
        </is>
      </c>
      <c r="C609" t="inlineStr">
        <is>
          <t>original</t>
        </is>
      </c>
      <c r="D609" t="inlineStr">
        <is>
          <t>staging</t>
        </is>
      </c>
      <c r="E609" t="inlineStr">
        <is>
          <t>computed</t>
        </is>
      </c>
      <c r="F609" t="inlineStr">
        <is>
          <t>staging_Christ_et_al_unknown.csv</t>
        </is>
      </c>
      <c r="H609" t="n">
        <v>0</v>
      </c>
      <c r="I609" t="inlineStr">
        <is>
          <t>Christ et al (2022)</t>
        </is>
      </c>
    </row>
    <row r="610">
      <c r="A610" t="n">
        <v>1915</v>
      </c>
      <c r="B610" t="inlineStr">
        <is>
          <t>Christ et al (2022)</t>
        </is>
      </c>
      <c r="C610" t="inlineStr">
        <is>
          <t>original</t>
        </is>
      </c>
      <c r="D610" t="inlineStr">
        <is>
          <t>staging</t>
        </is>
      </c>
      <c r="E610" t="inlineStr">
        <is>
          <t>computed</t>
        </is>
      </c>
      <c r="F610" t="inlineStr">
        <is>
          <t>staging_Christ_et_al_unknown.csv</t>
        </is>
      </c>
      <c r="H610" t="n">
        <v>0</v>
      </c>
      <c r="I610" t="inlineStr">
        <is>
          <t>Christ et al (2022)</t>
        </is>
      </c>
    </row>
    <row r="611">
      <c r="A611" t="n">
        <v>1916</v>
      </c>
      <c r="B611" t="inlineStr">
        <is>
          <t>Christ et al (2022)</t>
        </is>
      </c>
      <c r="C611" t="inlineStr">
        <is>
          <t>original</t>
        </is>
      </c>
      <c r="D611" t="inlineStr">
        <is>
          <t>staging</t>
        </is>
      </c>
      <c r="E611" t="inlineStr">
        <is>
          <t>computed</t>
        </is>
      </c>
      <c r="F611" t="inlineStr">
        <is>
          <t>staging_Christ_et_al_unknown.csv</t>
        </is>
      </c>
      <c r="H611" t="n">
        <v>0</v>
      </c>
      <c r="I611" t="inlineStr">
        <is>
          <t>Christ et al (2022)</t>
        </is>
      </c>
    </row>
    <row r="612">
      <c r="A612" t="n">
        <v>1917</v>
      </c>
      <c r="B612" t="inlineStr">
        <is>
          <t>Christ et al (2022)</t>
        </is>
      </c>
      <c r="C612" t="inlineStr">
        <is>
          <t>original</t>
        </is>
      </c>
      <c r="D612" t="inlineStr">
        <is>
          <t>staging</t>
        </is>
      </c>
      <c r="E612" t="inlineStr">
        <is>
          <t>computed</t>
        </is>
      </c>
      <c r="F612" t="inlineStr">
        <is>
          <t>staging_Christ_et_al_unknown.csv</t>
        </is>
      </c>
      <c r="H612" t="n">
        <v>0</v>
      </c>
      <c r="I612" t="inlineStr">
        <is>
          <t>Christ et al (2022)</t>
        </is>
      </c>
    </row>
    <row r="613">
      <c r="A613" t="n">
        <v>1918</v>
      </c>
      <c r="B613" t="inlineStr">
        <is>
          <t>Christ et al (2022)</t>
        </is>
      </c>
      <c r="C613" t="inlineStr">
        <is>
          <t>original</t>
        </is>
      </c>
      <c r="D613" t="inlineStr">
        <is>
          <t>staging</t>
        </is>
      </c>
      <c r="E613" t="inlineStr">
        <is>
          <t>computed</t>
        </is>
      </c>
      <c r="F613" t="inlineStr">
        <is>
          <t>staging_Christ_et_al_unknown.csv</t>
        </is>
      </c>
      <c r="H613" t="n">
        <v>0</v>
      </c>
      <c r="I613" t="inlineStr">
        <is>
          <t>Christ et al (2022)</t>
        </is>
      </c>
    </row>
    <row r="614">
      <c r="A614" t="n">
        <v>1919</v>
      </c>
      <c r="B614" t="inlineStr">
        <is>
          <t>Christ et al (2022)</t>
        </is>
      </c>
      <c r="C614" t="inlineStr">
        <is>
          <t>original</t>
        </is>
      </c>
      <c r="D614" t="inlineStr">
        <is>
          <t>staging</t>
        </is>
      </c>
      <c r="E614" t="inlineStr">
        <is>
          <t>computed</t>
        </is>
      </c>
      <c r="F614" t="inlineStr">
        <is>
          <t>staging_Christ_et_al_unknown.csv</t>
        </is>
      </c>
      <c r="H614" t="n">
        <v>0</v>
      </c>
      <c r="I614" t="inlineStr">
        <is>
          <t>Christ et al (2022)</t>
        </is>
      </c>
    </row>
    <row r="615">
      <c r="A615" t="n">
        <v>1920</v>
      </c>
      <c r="B615" t="inlineStr">
        <is>
          <t>Christ et al (2022)</t>
        </is>
      </c>
      <c r="C615" t="inlineStr">
        <is>
          <t>original</t>
        </is>
      </c>
      <c r="D615" t="inlineStr">
        <is>
          <t>staging</t>
        </is>
      </c>
      <c r="E615" t="inlineStr">
        <is>
          <t>computed</t>
        </is>
      </c>
      <c r="F615" t="inlineStr">
        <is>
          <t>staging_Christ_et_al_unknown.csv</t>
        </is>
      </c>
      <c r="H615" t="n">
        <v>0</v>
      </c>
      <c r="I615" t="inlineStr">
        <is>
          <t>Christ et al (2022)</t>
        </is>
      </c>
    </row>
    <row r="616">
      <c r="A616" t="n">
        <v>1921</v>
      </c>
      <c r="B616" t="inlineStr">
        <is>
          <t>Christ et al (2022)</t>
        </is>
      </c>
      <c r="C616" t="inlineStr">
        <is>
          <t>original</t>
        </is>
      </c>
      <c r="D616" t="inlineStr">
        <is>
          <t>staging</t>
        </is>
      </c>
      <c r="E616" t="inlineStr">
        <is>
          <t>computed</t>
        </is>
      </c>
      <c r="F616" t="inlineStr">
        <is>
          <t>staging_Christ_et_al_unknown.csv</t>
        </is>
      </c>
      <c r="H616" t="n">
        <v>0</v>
      </c>
      <c r="I616" t="inlineStr">
        <is>
          <t>Christ et al (2022)</t>
        </is>
      </c>
    </row>
    <row r="617">
      <c r="A617" t="n">
        <v>1922</v>
      </c>
      <c r="B617" t="inlineStr">
        <is>
          <t>Christ et al (2022)</t>
        </is>
      </c>
      <c r="C617" t="inlineStr">
        <is>
          <t>original</t>
        </is>
      </c>
      <c r="D617" t="inlineStr">
        <is>
          <t>staging</t>
        </is>
      </c>
      <c r="E617" t="inlineStr">
        <is>
          <t>computed</t>
        </is>
      </c>
      <c r="F617" t="inlineStr">
        <is>
          <t>staging_Christ_et_al_unknown.csv</t>
        </is>
      </c>
      <c r="H617" t="n">
        <v>0</v>
      </c>
      <c r="I617" t="inlineStr">
        <is>
          <t>Christ et al (2022)</t>
        </is>
      </c>
    </row>
    <row r="618">
      <c r="A618" t="n">
        <v>1923</v>
      </c>
      <c r="B618" t="inlineStr">
        <is>
          <t>Christ et al (2022)</t>
        </is>
      </c>
      <c r="C618" t="inlineStr">
        <is>
          <t>original</t>
        </is>
      </c>
      <c r="D618" t="inlineStr">
        <is>
          <t>staging</t>
        </is>
      </c>
      <c r="E618" t="inlineStr">
        <is>
          <t>computed</t>
        </is>
      </c>
      <c r="F618" t="inlineStr">
        <is>
          <t>staging_Christ_et_al_unknown.csv</t>
        </is>
      </c>
      <c r="H618" t="n">
        <v>0</v>
      </c>
      <c r="I618" t="inlineStr">
        <is>
          <t>Christ et al (2022)</t>
        </is>
      </c>
    </row>
    <row r="619">
      <c r="A619" t="n">
        <v>1924</v>
      </c>
      <c r="B619" t="inlineStr">
        <is>
          <t>Christ et al (2022)</t>
        </is>
      </c>
      <c r="C619" t="inlineStr">
        <is>
          <t>original</t>
        </is>
      </c>
      <c r="D619" t="inlineStr">
        <is>
          <t>staging</t>
        </is>
      </c>
      <c r="E619" t="inlineStr">
        <is>
          <t>computed</t>
        </is>
      </c>
      <c r="F619" t="inlineStr">
        <is>
          <t>staging_Christ_et_al_unknown.csv</t>
        </is>
      </c>
      <c r="H619" t="n">
        <v>0</v>
      </c>
      <c r="I619" t="inlineStr">
        <is>
          <t>Christ et al (2022)</t>
        </is>
      </c>
    </row>
    <row r="620">
      <c r="A620" t="n">
        <v>1925</v>
      </c>
      <c r="B620" t="inlineStr">
        <is>
          <t>Christ et al (2022)</t>
        </is>
      </c>
      <c r="C620" t="inlineStr">
        <is>
          <t>original</t>
        </is>
      </c>
      <c r="D620" t="inlineStr">
        <is>
          <t>staging</t>
        </is>
      </c>
      <c r="E620" t="inlineStr">
        <is>
          <t>computed</t>
        </is>
      </c>
      <c r="F620" t="inlineStr">
        <is>
          <t>staging_Christ_et_al_unknown.csv</t>
        </is>
      </c>
      <c r="H620" t="n">
        <v>0</v>
      </c>
      <c r="I620" t="inlineStr">
        <is>
          <t>Christ et al (2022)</t>
        </is>
      </c>
    </row>
    <row r="621">
      <c r="A621" t="n">
        <v>1926</v>
      </c>
      <c r="B621" t="inlineStr">
        <is>
          <t>Christ et al (2022)</t>
        </is>
      </c>
      <c r="C621" t="inlineStr">
        <is>
          <t>original</t>
        </is>
      </c>
      <c r="D621" t="inlineStr">
        <is>
          <t>staging</t>
        </is>
      </c>
      <c r="E621" t="inlineStr">
        <is>
          <t>computed</t>
        </is>
      </c>
      <c r="F621" t="inlineStr">
        <is>
          <t>staging_Christ_et_al_unknown.csv</t>
        </is>
      </c>
      <c r="H621" t="n">
        <v>0</v>
      </c>
      <c r="I621" t="inlineStr">
        <is>
          <t>Christ et al (2022)</t>
        </is>
      </c>
    </row>
    <row r="622">
      <c r="A622" t="n">
        <v>1927</v>
      </c>
      <c r="B622" t="inlineStr">
        <is>
          <t>Christ et al (2022)</t>
        </is>
      </c>
      <c r="C622" t="inlineStr">
        <is>
          <t>original</t>
        </is>
      </c>
      <c r="D622" t="inlineStr">
        <is>
          <t>staging</t>
        </is>
      </c>
      <c r="E622" t="inlineStr">
        <is>
          <t>computed</t>
        </is>
      </c>
      <c r="F622" t="inlineStr">
        <is>
          <t>staging_Christ_et_al_unknown.csv</t>
        </is>
      </c>
      <c r="H622" t="n">
        <v>0</v>
      </c>
      <c r="I622" t="inlineStr">
        <is>
          <t>Christ et al (2022)</t>
        </is>
      </c>
    </row>
    <row r="623">
      <c r="A623" t="n">
        <v>1928</v>
      </c>
      <c r="B623" t="inlineStr">
        <is>
          <t>Christ et al (2022)</t>
        </is>
      </c>
      <c r="C623" t="inlineStr">
        <is>
          <t>original</t>
        </is>
      </c>
      <c r="D623" t="inlineStr">
        <is>
          <t>staging</t>
        </is>
      </c>
      <c r="E623" t="inlineStr">
        <is>
          <t>computed</t>
        </is>
      </c>
      <c r="F623" t="inlineStr">
        <is>
          <t>staging_Christ_et_al_unknown.csv</t>
        </is>
      </c>
      <c r="H623" t="n">
        <v>0</v>
      </c>
      <c r="I623" t="inlineStr">
        <is>
          <t>Christ et al (2022)</t>
        </is>
      </c>
    </row>
    <row r="624">
      <c r="A624" t="n">
        <v>1929</v>
      </c>
      <c r="B624" t="inlineStr">
        <is>
          <t>Christ et al (2022)</t>
        </is>
      </c>
      <c r="C624" t="inlineStr">
        <is>
          <t>original</t>
        </is>
      </c>
      <c r="D624" t="inlineStr">
        <is>
          <t>staging</t>
        </is>
      </c>
      <c r="E624" t="inlineStr">
        <is>
          <t>computed</t>
        </is>
      </c>
      <c r="F624" t="inlineStr">
        <is>
          <t>staging_Christ_et_al_unknown.csv</t>
        </is>
      </c>
      <c r="H624" t="n">
        <v>0</v>
      </c>
      <c r="I624" t="inlineStr">
        <is>
          <t>Christ et al (2022)</t>
        </is>
      </c>
    </row>
    <row r="625">
      <c r="A625" t="n">
        <v>1930</v>
      </c>
      <c r="B625" t="inlineStr">
        <is>
          <t>Christ et al (2022)</t>
        </is>
      </c>
      <c r="C625" t="inlineStr">
        <is>
          <t>original</t>
        </is>
      </c>
      <c r="D625" t="inlineStr">
        <is>
          <t>staging</t>
        </is>
      </c>
      <c r="E625" t="inlineStr">
        <is>
          <t>computed</t>
        </is>
      </c>
      <c r="F625" t="inlineStr">
        <is>
          <t>staging_Christ_et_al_unknown.csv</t>
        </is>
      </c>
      <c r="H625" t="n">
        <v>0</v>
      </c>
      <c r="I625" t="inlineStr">
        <is>
          <t>Christ et al (2022)</t>
        </is>
      </c>
    </row>
    <row r="626">
      <c r="A626" t="n">
        <v>1931</v>
      </c>
      <c r="B626" t="inlineStr">
        <is>
          <t>Christ et al (2022)</t>
        </is>
      </c>
      <c r="C626" t="inlineStr">
        <is>
          <t>original</t>
        </is>
      </c>
      <c r="D626" t="inlineStr">
        <is>
          <t>staging</t>
        </is>
      </c>
      <c r="E626" t="inlineStr">
        <is>
          <t>computed</t>
        </is>
      </c>
      <c r="F626" t="inlineStr">
        <is>
          <t>staging_Christ_et_al_unknown.csv</t>
        </is>
      </c>
      <c r="H626" t="n">
        <v>0</v>
      </c>
      <c r="I626" t="inlineStr">
        <is>
          <t>Christ et al (2022)</t>
        </is>
      </c>
    </row>
    <row r="627">
      <c r="A627" t="n">
        <v>1932</v>
      </c>
      <c r="B627" t="inlineStr">
        <is>
          <t>Christ et al (2022)</t>
        </is>
      </c>
      <c r="C627" t="inlineStr">
        <is>
          <t>original</t>
        </is>
      </c>
      <c r="D627" t="inlineStr">
        <is>
          <t>staging</t>
        </is>
      </c>
      <c r="E627" t="inlineStr">
        <is>
          <t>computed</t>
        </is>
      </c>
      <c r="F627" t="inlineStr">
        <is>
          <t>staging_Christ_et_al_unknown.csv</t>
        </is>
      </c>
      <c r="H627" t="n">
        <v>0</v>
      </c>
      <c r="I627" t="inlineStr">
        <is>
          <t>Christ et al (2022)</t>
        </is>
      </c>
    </row>
    <row r="628">
      <c r="A628" t="n">
        <v>1933</v>
      </c>
      <c r="B628" t="inlineStr">
        <is>
          <t>Christ et al (2022)</t>
        </is>
      </c>
      <c r="C628" t="inlineStr">
        <is>
          <t>original</t>
        </is>
      </c>
      <c r="D628" t="inlineStr">
        <is>
          <t>staging</t>
        </is>
      </c>
      <c r="E628" t="inlineStr">
        <is>
          <t>computed</t>
        </is>
      </c>
      <c r="F628" t="inlineStr">
        <is>
          <t>staging_Christ_et_al_unknown.csv</t>
        </is>
      </c>
      <c r="H628" t="n">
        <v>0</v>
      </c>
      <c r="I628" t="inlineStr">
        <is>
          <t>Christ et al (2022)</t>
        </is>
      </c>
    </row>
    <row r="629">
      <c r="A629" t="n">
        <v>1934</v>
      </c>
      <c r="B629" t="inlineStr">
        <is>
          <t>Christ et al (2022)</t>
        </is>
      </c>
      <c r="C629" t="inlineStr">
        <is>
          <t>original</t>
        </is>
      </c>
      <c r="D629" t="inlineStr">
        <is>
          <t>staging</t>
        </is>
      </c>
      <c r="E629" t="inlineStr">
        <is>
          <t>computed</t>
        </is>
      </c>
      <c r="F629" t="inlineStr">
        <is>
          <t>staging_Christ_et_al_unknown.csv</t>
        </is>
      </c>
      <c r="H629" t="n">
        <v>0</v>
      </c>
      <c r="I629" t="inlineStr">
        <is>
          <t>Christ et al (2022)</t>
        </is>
      </c>
    </row>
    <row r="630">
      <c r="A630" t="n">
        <v>1935</v>
      </c>
      <c r="B630" t="inlineStr">
        <is>
          <t>Christ et al (2022)</t>
        </is>
      </c>
      <c r="C630" t="inlineStr">
        <is>
          <t>original</t>
        </is>
      </c>
      <c r="D630" t="inlineStr">
        <is>
          <t>staging</t>
        </is>
      </c>
      <c r="E630" t="inlineStr">
        <is>
          <t>computed</t>
        </is>
      </c>
      <c r="F630" t="inlineStr">
        <is>
          <t>staging_Christ_et_al_unknown.csv</t>
        </is>
      </c>
      <c r="H630" t="n">
        <v>0</v>
      </c>
      <c r="I630" t="inlineStr">
        <is>
          <t>Christ et al (2022)</t>
        </is>
      </c>
    </row>
    <row r="631">
      <c r="A631" t="n">
        <v>1936</v>
      </c>
      <c r="B631" t="inlineStr">
        <is>
          <t>Christ et al (2022)</t>
        </is>
      </c>
      <c r="C631" t="inlineStr">
        <is>
          <t>original</t>
        </is>
      </c>
      <c r="D631" t="inlineStr">
        <is>
          <t>staging</t>
        </is>
      </c>
      <c r="E631" t="inlineStr">
        <is>
          <t>computed</t>
        </is>
      </c>
      <c r="F631" t="inlineStr">
        <is>
          <t>staging_Christ_et_al_unknown.csv</t>
        </is>
      </c>
      <c r="H631" t="n">
        <v>0</v>
      </c>
      <c r="I631" t="inlineStr">
        <is>
          <t>Christ et al (2022)</t>
        </is>
      </c>
    </row>
    <row r="632">
      <c r="A632" t="n">
        <v>1937</v>
      </c>
      <c r="B632" t="inlineStr">
        <is>
          <t>Christ et al (2022)</t>
        </is>
      </c>
      <c r="C632" t="inlineStr">
        <is>
          <t>original</t>
        </is>
      </c>
      <c r="D632" t="inlineStr">
        <is>
          <t>staging</t>
        </is>
      </c>
      <c r="E632" t="inlineStr">
        <is>
          <t>computed</t>
        </is>
      </c>
      <c r="F632" t="inlineStr">
        <is>
          <t>staging_Christ_et_al_unknown.csv</t>
        </is>
      </c>
      <c r="H632" t="n">
        <v>0</v>
      </c>
      <c r="I632" t="inlineStr">
        <is>
          <t>Christ et al (2022)</t>
        </is>
      </c>
    </row>
    <row r="633">
      <c r="A633" t="n">
        <v>1938</v>
      </c>
      <c r="B633" t="inlineStr">
        <is>
          <t>Cicchini et al (2026)</t>
        </is>
      </c>
      <c r="C633" t="inlineStr">
        <is>
          <t>update</t>
        </is>
      </c>
      <c r="D633" t="inlineStr">
        <is>
          <t>staging</t>
        </is>
      </c>
      <c r="E633" t="inlineStr">
        <is>
          <t>bivariate</t>
        </is>
      </c>
      <c r="F633" t="inlineStr">
        <is>
          <t>staging_Cicchini_et_al_2026.csv</t>
        </is>
      </c>
      <c r="H633" t="n">
        <v>0</v>
      </c>
      <c r="I633" t="inlineStr">
        <is>
          <t>Cicchini et al (2026)</t>
        </is>
      </c>
    </row>
    <row r="634">
      <c r="A634" t="n">
        <v>1939</v>
      </c>
      <c r="B634" t="inlineStr">
        <is>
          <t>Cicchini et al (2026)</t>
        </is>
      </c>
      <c r="C634" t="inlineStr">
        <is>
          <t>update</t>
        </is>
      </c>
      <c r="D634" t="inlineStr">
        <is>
          <t>staging</t>
        </is>
      </c>
      <c r="E634" t="inlineStr">
        <is>
          <t>bivariate</t>
        </is>
      </c>
      <c r="F634" t="inlineStr">
        <is>
          <t>staging_Cicchini_et_al_2026.csv</t>
        </is>
      </c>
      <c r="H634" t="n">
        <v>0</v>
      </c>
      <c r="I634" t="inlineStr">
        <is>
          <t>Cicchini et al (2026)</t>
        </is>
      </c>
    </row>
    <row r="635">
      <c r="A635" t="n">
        <v>1940</v>
      </c>
      <c r="B635" t="inlineStr">
        <is>
          <t>Cicchini et al (2026)</t>
        </is>
      </c>
      <c r="C635" t="inlineStr">
        <is>
          <t>update</t>
        </is>
      </c>
      <c r="D635" t="inlineStr">
        <is>
          <t>staging</t>
        </is>
      </c>
      <c r="E635" t="inlineStr">
        <is>
          <t>bivariate</t>
        </is>
      </c>
      <c r="F635" t="inlineStr">
        <is>
          <t>staging_Cicchini_et_al_2026.csv</t>
        </is>
      </c>
      <c r="H635" t="n">
        <v>0</v>
      </c>
      <c r="I635" t="inlineStr">
        <is>
          <t>Cicchini et al (2026)</t>
        </is>
      </c>
    </row>
    <row r="636">
      <c r="A636" t="n">
        <v>1941</v>
      </c>
      <c r="B636" t="inlineStr">
        <is>
          <t>Cicchini et al (2026)</t>
        </is>
      </c>
      <c r="C636" t="inlineStr">
        <is>
          <t>update</t>
        </is>
      </c>
      <c r="D636" t="inlineStr">
        <is>
          <t>staging</t>
        </is>
      </c>
      <c r="E636" t="inlineStr">
        <is>
          <t>computed</t>
        </is>
      </c>
      <c r="F636" t="inlineStr">
        <is>
          <t>staging_Cicchini_et_al_2026.csv</t>
        </is>
      </c>
      <c r="H636" t="n">
        <v>0</v>
      </c>
      <c r="I636" t="inlineStr">
        <is>
          <t>Cicchini et al (2026)</t>
        </is>
      </c>
    </row>
    <row r="637">
      <c r="A637" t="n">
        <v>1942</v>
      </c>
      <c r="B637" t="inlineStr">
        <is>
          <t>Cicchini et al (2026)</t>
        </is>
      </c>
      <c r="C637" t="inlineStr">
        <is>
          <t>update</t>
        </is>
      </c>
      <c r="D637" t="inlineStr">
        <is>
          <t>staging</t>
        </is>
      </c>
      <c r="E637" t="inlineStr">
        <is>
          <t>non-convertible</t>
        </is>
      </c>
      <c r="F637" t="inlineStr">
        <is>
          <t>staging_Cicchini_et_al_2026.csv</t>
        </is>
      </c>
      <c r="H637" t="n">
        <v>0</v>
      </c>
      <c r="I637" t="inlineStr">
        <is>
          <t>Cicchini et al (2026)</t>
        </is>
      </c>
    </row>
    <row r="638">
      <c r="A638" t="n">
        <v>1943</v>
      </c>
      <c r="B638" t="inlineStr">
        <is>
          <t>Cicchini et al (2026)</t>
        </is>
      </c>
      <c r="C638" t="inlineStr">
        <is>
          <t>update</t>
        </is>
      </c>
      <c r="D638" t="inlineStr">
        <is>
          <t>staging</t>
        </is>
      </c>
      <c r="E638" t="inlineStr">
        <is>
          <t>computed</t>
        </is>
      </c>
      <c r="F638" t="inlineStr">
        <is>
          <t>staging_Cicchini_et_al_2026.csv</t>
        </is>
      </c>
      <c r="H638" t="n">
        <v>0</v>
      </c>
      <c r="I638" t="inlineStr">
        <is>
          <t>Cicchini et al (2026)</t>
        </is>
      </c>
    </row>
    <row r="639">
      <c r="A639" t="n">
        <v>1944</v>
      </c>
      <c r="B639" t="inlineStr">
        <is>
          <t>Cicchini et al (2026)</t>
        </is>
      </c>
      <c r="C639" t="inlineStr">
        <is>
          <t>update</t>
        </is>
      </c>
      <c r="D639" t="inlineStr">
        <is>
          <t>staging</t>
        </is>
      </c>
      <c r="E639" t="inlineStr">
        <is>
          <t>non-convertible</t>
        </is>
      </c>
      <c r="F639" t="inlineStr">
        <is>
          <t>staging_Cicchini_et_al_2026.csv</t>
        </is>
      </c>
      <c r="H639" t="n">
        <v>0</v>
      </c>
      <c r="I639" t="inlineStr">
        <is>
          <t>Cicchini et al (2026)</t>
        </is>
      </c>
    </row>
    <row r="640">
      <c r="A640" t="n">
        <v>1945</v>
      </c>
      <c r="B640" t="inlineStr">
        <is>
          <t>Cicchini et al (2026)</t>
        </is>
      </c>
      <c r="C640" t="inlineStr">
        <is>
          <t>update</t>
        </is>
      </c>
      <c r="D640" t="inlineStr">
        <is>
          <t>staging</t>
        </is>
      </c>
      <c r="E640" t="inlineStr">
        <is>
          <t>non-convertible</t>
        </is>
      </c>
      <c r="F640" t="inlineStr">
        <is>
          <t>staging_Cicchini_et_al_2026.csv</t>
        </is>
      </c>
      <c r="H640" t="n">
        <v>0</v>
      </c>
      <c r="I640" t="inlineStr">
        <is>
          <t>Cicchini et al (2026)</t>
        </is>
      </c>
    </row>
    <row r="641">
      <c r="A641" t="n">
        <v>1946</v>
      </c>
      <c r="B641" t="inlineStr">
        <is>
          <t>Cicchini et al (2026)</t>
        </is>
      </c>
      <c r="C641" t="inlineStr">
        <is>
          <t>update</t>
        </is>
      </c>
      <c r="D641" t="inlineStr">
        <is>
          <t>staging</t>
        </is>
      </c>
      <c r="E641" t="inlineStr">
        <is>
          <t>star-bound</t>
        </is>
      </c>
      <c r="F641" t="inlineStr">
        <is>
          <t>staging_Cicchini_et_al_2026.csv</t>
        </is>
      </c>
      <c r="H641" t="n">
        <v>0</v>
      </c>
      <c r="I641" t="inlineStr">
        <is>
          <t>Cicchini et al (2026)</t>
        </is>
      </c>
    </row>
    <row r="642">
      <c r="A642" t="n">
        <v>1947</v>
      </c>
      <c r="B642" t="inlineStr">
        <is>
          <t>Cicchini et al (2026)</t>
        </is>
      </c>
      <c r="C642" t="inlineStr">
        <is>
          <t>update</t>
        </is>
      </c>
      <c r="D642" t="inlineStr">
        <is>
          <t>staging</t>
        </is>
      </c>
      <c r="E642" t="inlineStr">
        <is>
          <t>non-convertible</t>
        </is>
      </c>
      <c r="F642" t="inlineStr">
        <is>
          <t>staging_Cicchini_et_al_2026.csv</t>
        </is>
      </c>
      <c r="H642" t="n">
        <v>0</v>
      </c>
      <c r="I642" t="inlineStr">
        <is>
          <t>Cicchini et al (2026)</t>
        </is>
      </c>
    </row>
    <row r="643">
      <c r="A643" t="n">
        <v>1948</v>
      </c>
      <c r="B643" t="inlineStr">
        <is>
          <t>Cicchini et al (2026)</t>
        </is>
      </c>
      <c r="C643" t="inlineStr">
        <is>
          <t>update</t>
        </is>
      </c>
      <c r="D643" t="inlineStr">
        <is>
          <t>staging</t>
        </is>
      </c>
      <c r="E643" t="inlineStr">
        <is>
          <t>star-bound</t>
        </is>
      </c>
      <c r="F643" t="inlineStr">
        <is>
          <t>staging_Cicchini_et_al_2026.csv</t>
        </is>
      </c>
      <c r="H643" t="n">
        <v>0</v>
      </c>
      <c r="I643" t="inlineStr">
        <is>
          <t>Cicchini et al (2026)</t>
        </is>
      </c>
    </row>
    <row r="644">
      <c r="A644" t="n">
        <v>1949</v>
      </c>
      <c r="B644" t="inlineStr">
        <is>
          <t>Cicchini et al (2026)</t>
        </is>
      </c>
      <c r="C644" t="inlineStr">
        <is>
          <t>update</t>
        </is>
      </c>
      <c r="D644" t="inlineStr">
        <is>
          <t>staging</t>
        </is>
      </c>
      <c r="E644" t="inlineStr">
        <is>
          <t>computed</t>
        </is>
      </c>
      <c r="F644" t="inlineStr">
        <is>
          <t>staging_Cicchini_et_al_2026.csv</t>
        </is>
      </c>
      <c r="H644" t="n">
        <v>0</v>
      </c>
      <c r="I644" t="inlineStr">
        <is>
          <t>Cicchini et al (2026)</t>
        </is>
      </c>
    </row>
    <row r="645">
      <c r="A645" t="n">
        <v>1950</v>
      </c>
      <c r="B645" t="inlineStr">
        <is>
          <t>Cicchini et al (2026)</t>
        </is>
      </c>
      <c r="C645" t="inlineStr">
        <is>
          <t>update</t>
        </is>
      </c>
      <c r="D645" t="inlineStr">
        <is>
          <t>staging</t>
        </is>
      </c>
      <c r="E645" t="inlineStr">
        <is>
          <t>non-convertible</t>
        </is>
      </c>
      <c r="F645" t="inlineStr">
        <is>
          <t>staging_Cicchini_et_al_2026.csv</t>
        </is>
      </c>
      <c r="H645" t="n">
        <v>0</v>
      </c>
      <c r="I645" t="inlineStr">
        <is>
          <t>Cicchini et al (2026)</t>
        </is>
      </c>
    </row>
    <row r="646">
      <c r="A646" t="n">
        <v>1951</v>
      </c>
      <c r="B646" t="inlineStr">
        <is>
          <t>Cicchini et al (2026)</t>
        </is>
      </c>
      <c r="C646" t="inlineStr">
        <is>
          <t>update</t>
        </is>
      </c>
      <c r="D646" t="inlineStr">
        <is>
          <t>staging</t>
        </is>
      </c>
      <c r="E646" t="inlineStr">
        <is>
          <t>computed</t>
        </is>
      </c>
      <c r="F646" t="inlineStr">
        <is>
          <t>staging_Cicchini_et_al_2026.csv</t>
        </is>
      </c>
      <c r="H646" t="n">
        <v>0</v>
      </c>
      <c r="I646" t="inlineStr">
        <is>
          <t>Cicchini et al (2026)</t>
        </is>
      </c>
    </row>
    <row r="647">
      <c r="A647" t="n">
        <v>1952</v>
      </c>
      <c r="B647" t="inlineStr">
        <is>
          <t>Cicchini et al (2026)</t>
        </is>
      </c>
      <c r="C647" t="inlineStr">
        <is>
          <t>update</t>
        </is>
      </c>
      <c r="D647" t="inlineStr">
        <is>
          <t>staging</t>
        </is>
      </c>
      <c r="E647" t="inlineStr">
        <is>
          <t>star-bound</t>
        </is>
      </c>
      <c r="F647" t="inlineStr">
        <is>
          <t>staging_Cicchini_et_al_2026.csv</t>
        </is>
      </c>
      <c r="H647" t="n">
        <v>0</v>
      </c>
      <c r="I647" t="inlineStr">
        <is>
          <t>Cicchini et al (2026)</t>
        </is>
      </c>
    </row>
    <row r="648">
      <c r="A648" t="n">
        <v>1953</v>
      </c>
      <c r="B648" t="inlineStr">
        <is>
          <t>Cicchini et al (2026)</t>
        </is>
      </c>
      <c r="C648" t="inlineStr">
        <is>
          <t>update</t>
        </is>
      </c>
      <c r="D648" t="inlineStr">
        <is>
          <t>staging</t>
        </is>
      </c>
      <c r="E648" t="inlineStr">
        <is>
          <t>non-convertible</t>
        </is>
      </c>
      <c r="F648" t="inlineStr">
        <is>
          <t>staging_Cicchini_et_al_2026.csv</t>
        </is>
      </c>
      <c r="H648" t="n">
        <v>0</v>
      </c>
      <c r="I648" t="inlineStr">
        <is>
          <t>Cicchini et al (2026)</t>
        </is>
      </c>
    </row>
    <row r="649">
      <c r="A649" t="n">
        <v>1954</v>
      </c>
      <c r="B649" t="inlineStr">
        <is>
          <t>Cicchini et al (2026)</t>
        </is>
      </c>
      <c r="C649" t="inlineStr">
        <is>
          <t>update</t>
        </is>
      </c>
      <c r="D649" t="inlineStr">
        <is>
          <t>staging</t>
        </is>
      </c>
      <c r="E649" t="inlineStr">
        <is>
          <t>star-bound</t>
        </is>
      </c>
      <c r="F649" t="inlineStr">
        <is>
          <t>staging_Cicchini_et_al_2026.csv</t>
        </is>
      </c>
      <c r="H649" t="n">
        <v>0</v>
      </c>
      <c r="I649" t="inlineStr">
        <is>
          <t>Cicchini et al (2026)</t>
        </is>
      </c>
    </row>
    <row r="650">
      <c r="A650" t="n">
        <v>1955</v>
      </c>
      <c r="B650" t="inlineStr">
        <is>
          <t>Cicchini et al (2026)</t>
        </is>
      </c>
      <c r="C650" t="inlineStr">
        <is>
          <t>update</t>
        </is>
      </c>
      <c r="D650" t="inlineStr">
        <is>
          <t>staging</t>
        </is>
      </c>
      <c r="E650" t="inlineStr">
        <is>
          <t>non-convertible</t>
        </is>
      </c>
      <c r="F650" t="inlineStr">
        <is>
          <t>staging_Cicchini_et_al_2026.csv</t>
        </is>
      </c>
      <c r="H650" t="n">
        <v>0</v>
      </c>
      <c r="I650" t="inlineStr">
        <is>
          <t>Cicchini et al (2026)</t>
        </is>
      </c>
    </row>
    <row r="651">
      <c r="A651" t="n">
        <v>1956</v>
      </c>
      <c r="B651" t="inlineStr">
        <is>
          <t>Cicchini et al (2026)</t>
        </is>
      </c>
      <c r="C651" t="inlineStr">
        <is>
          <t>update</t>
        </is>
      </c>
      <c r="D651" t="inlineStr">
        <is>
          <t>staging</t>
        </is>
      </c>
      <c r="E651" t="inlineStr">
        <is>
          <t>star-bound</t>
        </is>
      </c>
      <c r="F651" t="inlineStr">
        <is>
          <t>staging_Cicchini_et_al_2026.csv</t>
        </is>
      </c>
      <c r="H651" t="n">
        <v>0</v>
      </c>
      <c r="I651" t="inlineStr">
        <is>
          <t>Cicchini et al (2026)</t>
        </is>
      </c>
    </row>
    <row r="652">
      <c r="A652" t="n">
        <v>1957</v>
      </c>
      <c r="B652" t="inlineStr">
        <is>
          <t>Cicchini et al (2026)</t>
        </is>
      </c>
      <c r="C652" t="inlineStr">
        <is>
          <t>update</t>
        </is>
      </c>
      <c r="D652" t="inlineStr">
        <is>
          <t>staging</t>
        </is>
      </c>
      <c r="E652" t="inlineStr">
        <is>
          <t>computed</t>
        </is>
      </c>
      <c r="F652" t="inlineStr">
        <is>
          <t>staging_Cicchini_et_al_2026.csv</t>
        </is>
      </c>
      <c r="H652" t="n">
        <v>0</v>
      </c>
      <c r="I652" t="inlineStr">
        <is>
          <t>Cicchini et al (2026)</t>
        </is>
      </c>
    </row>
    <row r="653">
      <c r="A653" t="n">
        <v>1958</v>
      </c>
      <c r="B653" t="inlineStr">
        <is>
          <t>Cicchini et al (2026)</t>
        </is>
      </c>
      <c r="C653" t="inlineStr">
        <is>
          <t>update</t>
        </is>
      </c>
      <c r="D653" t="inlineStr">
        <is>
          <t>staging</t>
        </is>
      </c>
      <c r="E653" t="inlineStr">
        <is>
          <t>computed</t>
        </is>
      </c>
      <c r="F653" t="inlineStr">
        <is>
          <t>staging_Cicchini_et_al_2026.csv</t>
        </is>
      </c>
      <c r="H653" t="n">
        <v>0</v>
      </c>
      <c r="I653" t="inlineStr">
        <is>
          <t>Cicchini et al (2026)</t>
        </is>
      </c>
    </row>
    <row r="654">
      <c r="A654" t="n">
        <v>1959</v>
      </c>
      <c r="B654" t="inlineStr">
        <is>
          <t>Cicchini et al (2026)</t>
        </is>
      </c>
      <c r="C654" t="inlineStr">
        <is>
          <t>update</t>
        </is>
      </c>
      <c r="D654" t="inlineStr">
        <is>
          <t>staging</t>
        </is>
      </c>
      <c r="E654" t="inlineStr">
        <is>
          <t>computed</t>
        </is>
      </c>
      <c r="F654" t="inlineStr">
        <is>
          <t>staging_Cicchini_et_al_2026.csv</t>
        </is>
      </c>
      <c r="H654" t="n">
        <v>0</v>
      </c>
      <c r="I654" t="inlineStr">
        <is>
          <t>Cicchini et al (2026)</t>
        </is>
      </c>
    </row>
    <row r="655">
      <c r="A655" t="n">
        <v>1960</v>
      </c>
      <c r="B655" t="inlineStr">
        <is>
          <t>Cicchini et al (2026)</t>
        </is>
      </c>
      <c r="C655" t="inlineStr">
        <is>
          <t>update</t>
        </is>
      </c>
      <c r="D655" t="inlineStr">
        <is>
          <t>staging</t>
        </is>
      </c>
      <c r="E655" t="inlineStr">
        <is>
          <t>computed</t>
        </is>
      </c>
      <c r="F655" t="inlineStr">
        <is>
          <t>staging_Cicchini_et_al_2026.csv</t>
        </is>
      </c>
      <c r="H655" t="n">
        <v>0</v>
      </c>
      <c r="I655" t="inlineStr">
        <is>
          <t>Cicchini et al (2026)</t>
        </is>
      </c>
    </row>
    <row r="656">
      <c r="A656" t="n">
        <v>1961</v>
      </c>
      <c r="B656" t="inlineStr">
        <is>
          <t>Cicchini et al (2026)</t>
        </is>
      </c>
      <c r="C656" t="inlineStr">
        <is>
          <t>update</t>
        </is>
      </c>
      <c r="D656" t="inlineStr">
        <is>
          <t>staging</t>
        </is>
      </c>
      <c r="E656" t="inlineStr">
        <is>
          <t>computed</t>
        </is>
      </c>
      <c r="F656" t="inlineStr">
        <is>
          <t>staging_Cicchini_et_al_2026.csv</t>
        </is>
      </c>
      <c r="H656" t="n">
        <v>0</v>
      </c>
      <c r="I656" t="inlineStr">
        <is>
          <t>Cicchini et al (2026)</t>
        </is>
      </c>
    </row>
    <row r="657">
      <c r="A657" t="n">
        <v>1962</v>
      </c>
      <c r="B657" t="inlineStr">
        <is>
          <t>Cicchini et al (2026)</t>
        </is>
      </c>
      <c r="C657" t="inlineStr">
        <is>
          <t>update</t>
        </is>
      </c>
      <c r="D657" t="inlineStr">
        <is>
          <t>staging</t>
        </is>
      </c>
      <c r="E657" t="inlineStr">
        <is>
          <t>computed</t>
        </is>
      </c>
      <c r="F657" t="inlineStr">
        <is>
          <t>staging_Cicchini_et_al_2026.csv</t>
        </is>
      </c>
      <c r="H657" t="n">
        <v>0</v>
      </c>
      <c r="I657" t="inlineStr">
        <is>
          <t>Cicchini et al (2026)</t>
        </is>
      </c>
    </row>
    <row r="658">
      <c r="A658" t="n">
        <v>1963</v>
      </c>
      <c r="B658" t="inlineStr">
        <is>
          <t>Cicchini et al (2026)</t>
        </is>
      </c>
      <c r="C658" t="inlineStr">
        <is>
          <t>update</t>
        </is>
      </c>
      <c r="D658" t="inlineStr">
        <is>
          <t>staging</t>
        </is>
      </c>
      <c r="E658" t="inlineStr">
        <is>
          <t>computed</t>
        </is>
      </c>
      <c r="F658" t="inlineStr">
        <is>
          <t>staging_Cicchini_et_al_2026.csv</t>
        </is>
      </c>
      <c r="H658" t="n">
        <v>0</v>
      </c>
      <c r="I658" t="inlineStr">
        <is>
          <t>Cicchini et al (2026)</t>
        </is>
      </c>
    </row>
    <row r="659">
      <c r="A659" t="n">
        <v>1964</v>
      </c>
      <c r="B659" t="inlineStr">
        <is>
          <t>Cicchini et al (2026)</t>
        </is>
      </c>
      <c r="C659" t="inlineStr">
        <is>
          <t>update</t>
        </is>
      </c>
      <c r="D659" t="inlineStr">
        <is>
          <t>staging</t>
        </is>
      </c>
      <c r="E659" t="inlineStr">
        <is>
          <t>computed</t>
        </is>
      </c>
      <c r="F659" t="inlineStr">
        <is>
          <t>staging_Cicchini_et_al_2026.csv</t>
        </is>
      </c>
      <c r="H659" t="n">
        <v>0</v>
      </c>
      <c r="I659" t="inlineStr">
        <is>
          <t>Cicchini et al (2026)</t>
        </is>
      </c>
    </row>
    <row r="660">
      <c r="A660" t="n">
        <v>1965</v>
      </c>
      <c r="B660" t="inlineStr">
        <is>
          <t>Cubas, Martinez (2018)</t>
        </is>
      </c>
      <c r="C660" t="inlineStr">
        <is>
          <t>original</t>
        </is>
      </c>
      <c r="D660" t="inlineStr">
        <is>
          <t>staging</t>
        </is>
      </c>
      <c r="E660" t="inlineStr">
        <is>
          <t>computed</t>
        </is>
      </c>
      <c r="F660" t="inlineStr">
        <is>
          <t>staging_Cubas-Diaz_Martinez_Sedano_2018.csv</t>
        </is>
      </c>
      <c r="H660" t="n">
        <v>0</v>
      </c>
      <c r="I660" t="inlineStr">
        <is>
          <t>Cubas, Martinez (2018)</t>
        </is>
      </c>
    </row>
    <row r="661">
      <c r="A661" t="n">
        <v>1966</v>
      </c>
      <c r="B661" t="inlineStr">
        <is>
          <t>Cubas, Martinez (2018)</t>
        </is>
      </c>
      <c r="C661" t="inlineStr">
        <is>
          <t>original</t>
        </is>
      </c>
      <c r="D661" t="inlineStr">
        <is>
          <t>staging</t>
        </is>
      </c>
      <c r="E661" t="inlineStr">
        <is>
          <t>computed</t>
        </is>
      </c>
      <c r="F661" t="inlineStr">
        <is>
          <t>staging_Cubas-Diaz_Martinez_Sedano_2018.csv</t>
        </is>
      </c>
      <c r="H661" t="n">
        <v>0</v>
      </c>
      <c r="I661" t="inlineStr">
        <is>
          <t>Cubas, Martinez (2018)</t>
        </is>
      </c>
    </row>
    <row r="662">
      <c r="A662" t="n">
        <v>1967</v>
      </c>
      <c r="B662" t="inlineStr">
        <is>
          <t>Cubas, Martinez (2018)</t>
        </is>
      </c>
      <c r="C662" t="inlineStr">
        <is>
          <t>original</t>
        </is>
      </c>
      <c r="D662" t="inlineStr">
        <is>
          <t>staging</t>
        </is>
      </c>
      <c r="E662" t="inlineStr">
        <is>
          <t>computed</t>
        </is>
      </c>
      <c r="F662" t="inlineStr">
        <is>
          <t>staging_Cubas-Diaz_Martinez_Sedano_2018.csv</t>
        </is>
      </c>
      <c r="H662" t="n">
        <v>0</v>
      </c>
      <c r="I662" t="inlineStr">
        <is>
          <t>Cubas, Martinez (2018)</t>
        </is>
      </c>
    </row>
    <row r="663">
      <c r="A663" t="n">
        <v>1968</v>
      </c>
      <c r="B663" t="inlineStr">
        <is>
          <t>Cubas, Martinez (2018)</t>
        </is>
      </c>
      <c r="C663" t="inlineStr">
        <is>
          <t>original</t>
        </is>
      </c>
      <c r="D663" t="inlineStr">
        <is>
          <t>staging</t>
        </is>
      </c>
      <c r="E663" t="inlineStr">
        <is>
          <t>computed</t>
        </is>
      </c>
      <c r="F663" t="inlineStr">
        <is>
          <t>staging_Cubas-Diaz_Martinez_Sedano_2018.csv</t>
        </is>
      </c>
      <c r="H663" t="n">
        <v>0</v>
      </c>
      <c r="I663" t="inlineStr">
        <is>
          <t>Cubas, Martinez (2018)</t>
        </is>
      </c>
    </row>
    <row r="664">
      <c r="A664" t="n">
        <v>1969</v>
      </c>
      <c r="B664" t="inlineStr">
        <is>
          <t>Cubas, Martinez (2018)</t>
        </is>
      </c>
      <c r="C664" t="inlineStr">
        <is>
          <t>original</t>
        </is>
      </c>
      <c r="D664" t="inlineStr">
        <is>
          <t>staging</t>
        </is>
      </c>
      <c r="E664" t="inlineStr">
        <is>
          <t>computed</t>
        </is>
      </c>
      <c r="F664" t="inlineStr">
        <is>
          <t>staging_Cubas-Diaz_Martinez_Sedano_2018.csv</t>
        </is>
      </c>
      <c r="H664" t="n">
        <v>0</v>
      </c>
      <c r="I664" t="inlineStr">
        <is>
          <t>Cubas, Martinez (2018)</t>
        </is>
      </c>
    </row>
    <row r="665">
      <c r="A665" t="n">
        <v>1970</v>
      </c>
      <c r="B665" t="inlineStr">
        <is>
          <t>Cubas, Martinez (2018)</t>
        </is>
      </c>
      <c r="C665" t="inlineStr">
        <is>
          <t>original</t>
        </is>
      </c>
      <c r="D665" t="inlineStr">
        <is>
          <t>staging</t>
        </is>
      </c>
      <c r="E665" t="inlineStr">
        <is>
          <t>computed</t>
        </is>
      </c>
      <c r="F665" t="inlineStr">
        <is>
          <t>staging_Cubas-Diaz_Martinez_Sedano_2018.csv</t>
        </is>
      </c>
      <c r="H665" t="n">
        <v>0</v>
      </c>
      <c r="I665" t="inlineStr">
        <is>
          <t>Cubas, Martinez (2018)</t>
        </is>
      </c>
    </row>
    <row r="666">
      <c r="A666" t="n">
        <v>1971</v>
      </c>
      <c r="B666" t="inlineStr">
        <is>
          <t>Cubas, Martinez (2018)</t>
        </is>
      </c>
      <c r="C666" t="inlineStr">
        <is>
          <t>original</t>
        </is>
      </c>
      <c r="D666" t="inlineStr">
        <is>
          <t>staging</t>
        </is>
      </c>
      <c r="E666" t="inlineStr">
        <is>
          <t>computed</t>
        </is>
      </c>
      <c r="F666" t="inlineStr">
        <is>
          <t>staging_Cubas-Diaz_Martinez_Sedano_2018.csv</t>
        </is>
      </c>
      <c r="H666" t="n">
        <v>0</v>
      </c>
      <c r="I666" t="inlineStr">
        <is>
          <t>Cubas, Martinez (2018)</t>
        </is>
      </c>
    </row>
    <row r="667">
      <c r="A667" t="n">
        <v>1972</v>
      </c>
      <c r="B667" t="inlineStr">
        <is>
          <t>Cubas, Martinez (2018)</t>
        </is>
      </c>
      <c r="C667" t="inlineStr">
        <is>
          <t>original</t>
        </is>
      </c>
      <c r="D667" t="inlineStr">
        <is>
          <t>staging</t>
        </is>
      </c>
      <c r="E667" t="inlineStr">
        <is>
          <t>computed</t>
        </is>
      </c>
      <c r="F667" t="inlineStr">
        <is>
          <t>staging_Cubas-Diaz_Martinez_Sedano_2018.csv</t>
        </is>
      </c>
      <c r="H667" t="n">
        <v>0</v>
      </c>
      <c r="I667" t="inlineStr">
        <is>
          <t>Cubas, Martinez (2018)</t>
        </is>
      </c>
    </row>
    <row r="668">
      <c r="A668" t="n">
        <v>1973</v>
      </c>
      <c r="B668" t="inlineStr">
        <is>
          <t>Cubas, Martinez (2018)</t>
        </is>
      </c>
      <c r="C668" t="inlineStr">
        <is>
          <t>original</t>
        </is>
      </c>
      <c r="D668" t="inlineStr">
        <is>
          <t>staging</t>
        </is>
      </c>
      <c r="E668" t="inlineStr">
        <is>
          <t>computed</t>
        </is>
      </c>
      <c r="F668" t="inlineStr">
        <is>
          <t>staging_Cubas-Diaz_Martinez_Sedano_2018.csv</t>
        </is>
      </c>
      <c r="H668" t="n">
        <v>0</v>
      </c>
      <c r="I668" t="inlineStr">
        <is>
          <t>Cubas, Martinez (2018)</t>
        </is>
      </c>
    </row>
    <row r="669">
      <c r="A669" t="n">
        <v>1974</v>
      </c>
      <c r="B669" t="inlineStr">
        <is>
          <t>Cubas, Martinez (2018)</t>
        </is>
      </c>
      <c r="C669" t="inlineStr">
        <is>
          <t>original</t>
        </is>
      </c>
      <c r="D669" t="inlineStr">
        <is>
          <t>staging</t>
        </is>
      </c>
      <c r="E669" t="inlineStr">
        <is>
          <t>computed</t>
        </is>
      </c>
      <c r="F669" t="inlineStr">
        <is>
          <t>staging_Cubas-Diaz_Martinez_Sedano_2018.csv</t>
        </is>
      </c>
      <c r="H669" t="n">
        <v>0</v>
      </c>
      <c r="I669" t="inlineStr">
        <is>
          <t>Cubas, Martinez (2018)</t>
        </is>
      </c>
    </row>
    <row r="670">
      <c r="A670" t="n">
        <v>1975</v>
      </c>
      <c r="B670" t="inlineStr">
        <is>
          <t>Cubas, Martinez (2018)</t>
        </is>
      </c>
      <c r="C670" t="inlineStr">
        <is>
          <t>original</t>
        </is>
      </c>
      <c r="D670" t="inlineStr">
        <is>
          <t>staging</t>
        </is>
      </c>
      <c r="E670" t="inlineStr">
        <is>
          <t>computed</t>
        </is>
      </c>
      <c r="F670" t="inlineStr">
        <is>
          <t>staging_Cubas-Diaz_Martinez_Sedano_2018.csv</t>
        </is>
      </c>
      <c r="H670" t="n">
        <v>0</v>
      </c>
      <c r="I670" t="inlineStr">
        <is>
          <t>Cubas, Martinez (2018)</t>
        </is>
      </c>
    </row>
    <row r="671">
      <c r="A671" t="n">
        <v>1976</v>
      </c>
      <c r="B671" t="inlineStr">
        <is>
          <t>Cubas, Martinez (2018)</t>
        </is>
      </c>
      <c r="C671" t="inlineStr">
        <is>
          <t>original</t>
        </is>
      </c>
      <c r="D671" t="inlineStr">
        <is>
          <t>staging</t>
        </is>
      </c>
      <c r="E671" t="inlineStr">
        <is>
          <t>computed</t>
        </is>
      </c>
      <c r="F671" t="inlineStr">
        <is>
          <t>staging_Cubas-Diaz_Martinez_Sedano_2018.csv</t>
        </is>
      </c>
      <c r="H671" t="n">
        <v>0</v>
      </c>
      <c r="I671" t="inlineStr">
        <is>
          <t>Cubas, Martinez (2018)</t>
        </is>
      </c>
    </row>
    <row r="672">
      <c r="A672" t="n">
        <v>1977</v>
      </c>
      <c r="B672" t="inlineStr">
        <is>
          <t>Cubas, Martinez (2018)</t>
        </is>
      </c>
      <c r="C672" t="inlineStr">
        <is>
          <t>original</t>
        </is>
      </c>
      <c r="D672" t="inlineStr">
        <is>
          <t>staging</t>
        </is>
      </c>
      <c r="E672" t="inlineStr">
        <is>
          <t>computed</t>
        </is>
      </c>
      <c r="F672" t="inlineStr">
        <is>
          <t>staging_Cubas-Diaz_Martinez_Sedano_2018.csv</t>
        </is>
      </c>
      <c r="H672" t="n">
        <v>0</v>
      </c>
      <c r="I672" t="inlineStr">
        <is>
          <t>Cubas, Martinez (2018)</t>
        </is>
      </c>
    </row>
    <row r="673">
      <c r="A673" t="n">
        <v>1978</v>
      </c>
      <c r="B673" t="inlineStr">
        <is>
          <t>Cubas, Martinez (2018)</t>
        </is>
      </c>
      <c r="C673" t="inlineStr">
        <is>
          <t>original</t>
        </is>
      </c>
      <c r="D673" t="inlineStr">
        <is>
          <t>staging</t>
        </is>
      </c>
      <c r="E673" t="inlineStr">
        <is>
          <t>computed</t>
        </is>
      </c>
      <c r="F673" t="inlineStr">
        <is>
          <t>staging_Cubas-Diaz_Martinez_Sedano_2018.csv</t>
        </is>
      </c>
      <c r="H673" t="n">
        <v>0</v>
      </c>
      <c r="I673" t="inlineStr">
        <is>
          <t>Cubas, Martinez (2018)</t>
        </is>
      </c>
    </row>
    <row r="674">
      <c r="A674" t="n">
        <v>1979</v>
      </c>
      <c r="B674" t="inlineStr">
        <is>
          <t>Cubas, Martinez (2018)</t>
        </is>
      </c>
      <c r="C674" t="inlineStr">
        <is>
          <t>original</t>
        </is>
      </c>
      <c r="D674" t="inlineStr">
        <is>
          <t>staging</t>
        </is>
      </c>
      <c r="E674" t="inlineStr">
        <is>
          <t>computed</t>
        </is>
      </c>
      <c r="F674" t="inlineStr">
        <is>
          <t>staging_Cubas-Diaz_Martinez_Sedano_2018.csv</t>
        </is>
      </c>
      <c r="H674" t="n">
        <v>0</v>
      </c>
      <c r="I674" t="inlineStr">
        <is>
          <t>Cubas, Martinez (2018)</t>
        </is>
      </c>
    </row>
    <row r="675">
      <c r="A675" t="n">
        <v>1980</v>
      </c>
      <c r="B675" t="inlineStr">
        <is>
          <t>Cubas, Martinez (2018)</t>
        </is>
      </c>
      <c r="C675" t="inlineStr">
        <is>
          <t>original</t>
        </is>
      </c>
      <c r="D675" t="inlineStr">
        <is>
          <t>staging</t>
        </is>
      </c>
      <c r="E675" t="inlineStr">
        <is>
          <t>computed</t>
        </is>
      </c>
      <c r="F675" t="inlineStr">
        <is>
          <t>staging_Cubas-Diaz_Martinez_Sedano_2018.csv</t>
        </is>
      </c>
      <c r="H675" t="n">
        <v>0</v>
      </c>
      <c r="I675" t="inlineStr">
        <is>
          <t>Cubas, Martinez (2018)</t>
        </is>
      </c>
    </row>
    <row r="676">
      <c r="A676" t="n">
        <v>1981</v>
      </c>
      <c r="B676" t="inlineStr">
        <is>
          <t>Cubas, Martinez (2018)</t>
        </is>
      </c>
      <c r="C676" t="inlineStr">
        <is>
          <t>original</t>
        </is>
      </c>
      <c r="D676" t="inlineStr">
        <is>
          <t>staging</t>
        </is>
      </c>
      <c r="E676" t="inlineStr">
        <is>
          <t>computed</t>
        </is>
      </c>
      <c r="F676" t="inlineStr">
        <is>
          <t>staging_Cubas-Diaz_Martinez_Sedano_2018.csv</t>
        </is>
      </c>
      <c r="H676" t="n">
        <v>0</v>
      </c>
      <c r="I676" t="inlineStr">
        <is>
          <t>Cubas, Martinez (2018)</t>
        </is>
      </c>
    </row>
    <row r="677">
      <c r="A677" t="n">
        <v>1982</v>
      </c>
      <c r="B677" t="inlineStr">
        <is>
          <t>Cubas, Martinez (2018)</t>
        </is>
      </c>
      <c r="C677" t="inlineStr">
        <is>
          <t>original</t>
        </is>
      </c>
      <c r="D677" t="inlineStr">
        <is>
          <t>staging</t>
        </is>
      </c>
      <c r="E677" t="inlineStr">
        <is>
          <t>computed</t>
        </is>
      </c>
      <c r="F677" t="inlineStr">
        <is>
          <t>staging_Cubas-Diaz_Martinez_Sedano_2018.csv</t>
        </is>
      </c>
      <c r="H677" t="n">
        <v>0</v>
      </c>
      <c r="I677" t="inlineStr">
        <is>
          <t>Cubas, Martinez (2018)</t>
        </is>
      </c>
    </row>
    <row r="678">
      <c r="A678" t="n">
        <v>1983</v>
      </c>
      <c r="B678" t="inlineStr">
        <is>
          <t>Cubas, Martinez (2018)</t>
        </is>
      </c>
      <c r="C678" t="inlineStr">
        <is>
          <t>original</t>
        </is>
      </c>
      <c r="D678" t="inlineStr">
        <is>
          <t>staging</t>
        </is>
      </c>
      <c r="E678" t="inlineStr">
        <is>
          <t>computed</t>
        </is>
      </c>
      <c r="F678" t="inlineStr">
        <is>
          <t>staging_Cubas-Diaz_Martinez_Sedano_2018.csv</t>
        </is>
      </c>
      <c r="H678" t="n">
        <v>0</v>
      </c>
      <c r="I678" t="inlineStr">
        <is>
          <t>Cubas, Martinez (2018)</t>
        </is>
      </c>
    </row>
    <row r="679">
      <c r="A679" t="n">
        <v>1984</v>
      </c>
      <c r="B679" t="inlineStr">
        <is>
          <t>Cubas, Martinez (2018)</t>
        </is>
      </c>
      <c r="C679" t="inlineStr">
        <is>
          <t>original</t>
        </is>
      </c>
      <c r="D679" t="inlineStr">
        <is>
          <t>staging</t>
        </is>
      </c>
      <c r="E679" t="inlineStr">
        <is>
          <t>computed</t>
        </is>
      </c>
      <c r="F679" t="inlineStr">
        <is>
          <t>staging_Cubas-Diaz_Martinez_Sedano_2018.csv</t>
        </is>
      </c>
      <c r="H679" t="n">
        <v>0</v>
      </c>
      <c r="I679" t="inlineStr">
        <is>
          <t>Cubas, Martinez (2018)</t>
        </is>
      </c>
    </row>
    <row r="680">
      <c r="A680" t="n">
        <v>1985</v>
      </c>
      <c r="B680" t="inlineStr">
        <is>
          <t>Cubas, Martinez (2018)</t>
        </is>
      </c>
      <c r="C680" t="inlineStr">
        <is>
          <t>original</t>
        </is>
      </c>
      <c r="D680" t="inlineStr">
        <is>
          <t>staging</t>
        </is>
      </c>
      <c r="E680" t="inlineStr">
        <is>
          <t>computed</t>
        </is>
      </c>
      <c r="F680" t="inlineStr">
        <is>
          <t>staging_Cubas-Diaz_Martinez_Sedano_2018.csv</t>
        </is>
      </c>
      <c r="H680" t="n">
        <v>0</v>
      </c>
      <c r="I680" t="inlineStr">
        <is>
          <t>Cubas, Martinez (2018)</t>
        </is>
      </c>
    </row>
    <row r="681">
      <c r="A681" t="n">
        <v>1986</v>
      </c>
      <c r="B681" t="inlineStr">
        <is>
          <t>Cubas, Martinez (2018)</t>
        </is>
      </c>
      <c r="C681" t="inlineStr">
        <is>
          <t>original</t>
        </is>
      </c>
      <c r="D681" t="inlineStr">
        <is>
          <t>staging</t>
        </is>
      </c>
      <c r="E681" t="inlineStr">
        <is>
          <t>computed</t>
        </is>
      </c>
      <c r="F681" t="inlineStr">
        <is>
          <t>staging_Cubas-Diaz_Martinez_Sedano_2018.csv</t>
        </is>
      </c>
      <c r="H681" t="n">
        <v>0</v>
      </c>
      <c r="I681" t="inlineStr">
        <is>
          <t>Cubas, Martinez (2018)</t>
        </is>
      </c>
    </row>
    <row r="682">
      <c r="A682" t="n">
        <v>1987</v>
      </c>
      <c r="B682" t="inlineStr">
        <is>
          <t>Cubas, Martinez (2018)</t>
        </is>
      </c>
      <c r="C682" t="inlineStr">
        <is>
          <t>original</t>
        </is>
      </c>
      <c r="D682" t="inlineStr">
        <is>
          <t>staging</t>
        </is>
      </c>
      <c r="E682" t="inlineStr">
        <is>
          <t>computed</t>
        </is>
      </c>
      <c r="F682" t="inlineStr">
        <is>
          <t>staging_Cubas-Diaz_Martinez_Sedano_2018.csv</t>
        </is>
      </c>
      <c r="H682" t="n">
        <v>0</v>
      </c>
      <c r="I682" t="inlineStr">
        <is>
          <t>Cubas, Martinez (2018)</t>
        </is>
      </c>
    </row>
    <row r="683">
      <c r="A683" t="n">
        <v>1988</v>
      </c>
      <c r="B683" t="inlineStr">
        <is>
          <t>Cubas, Martinez (2018)</t>
        </is>
      </c>
      <c r="C683" t="inlineStr">
        <is>
          <t>original</t>
        </is>
      </c>
      <c r="D683" t="inlineStr">
        <is>
          <t>staging</t>
        </is>
      </c>
      <c r="E683" t="inlineStr">
        <is>
          <t>computed</t>
        </is>
      </c>
      <c r="F683" t="inlineStr">
        <is>
          <t>staging_Cubas-Diaz_Martinez_Sedano_2018.csv</t>
        </is>
      </c>
      <c r="H683" t="n">
        <v>0</v>
      </c>
      <c r="I683" t="inlineStr">
        <is>
          <t>Cubas, Martinez (2018)</t>
        </is>
      </c>
    </row>
    <row r="684">
      <c r="A684" t="n">
        <v>1989</v>
      </c>
      <c r="B684" t="inlineStr">
        <is>
          <t>Cubas, Martinez (2018)</t>
        </is>
      </c>
      <c r="C684" t="inlineStr">
        <is>
          <t>original</t>
        </is>
      </c>
      <c r="D684" t="inlineStr">
        <is>
          <t>staging</t>
        </is>
      </c>
      <c r="E684" t="inlineStr">
        <is>
          <t>computed</t>
        </is>
      </c>
      <c r="F684" t="inlineStr">
        <is>
          <t>staging_Cubas-Diaz_Martinez_Sedano_2018.csv</t>
        </is>
      </c>
      <c r="H684" t="n">
        <v>0</v>
      </c>
      <c r="I684" t="inlineStr">
        <is>
          <t>Cubas, Martinez (2018)</t>
        </is>
      </c>
    </row>
    <row r="685">
      <c r="A685" t="n">
        <v>1990</v>
      </c>
      <c r="B685" t="inlineStr">
        <is>
          <t>Cubas, Martinez (2018)</t>
        </is>
      </c>
      <c r="C685" t="inlineStr">
        <is>
          <t>original</t>
        </is>
      </c>
      <c r="D685" t="inlineStr">
        <is>
          <t>staging</t>
        </is>
      </c>
      <c r="E685" t="inlineStr">
        <is>
          <t>computed</t>
        </is>
      </c>
      <c r="F685" t="inlineStr">
        <is>
          <t>staging_Cubas-Diaz_Martinez_Sedano_2018.csv</t>
        </is>
      </c>
      <c r="H685" t="n">
        <v>0</v>
      </c>
      <c r="I685" t="inlineStr">
        <is>
          <t>Cubas, Martinez (2018)</t>
        </is>
      </c>
    </row>
    <row r="686">
      <c r="A686" t="n">
        <v>1991</v>
      </c>
      <c r="B686" t="inlineStr">
        <is>
          <t>Cubas, Martinez (2018)</t>
        </is>
      </c>
      <c r="C686" t="inlineStr">
        <is>
          <t>original</t>
        </is>
      </c>
      <c r="D686" t="inlineStr">
        <is>
          <t>staging</t>
        </is>
      </c>
      <c r="E686" t="inlineStr">
        <is>
          <t>computed</t>
        </is>
      </c>
      <c r="F686" t="inlineStr">
        <is>
          <t>staging_Cubas-Diaz_Martinez_Sedano_2018.csv</t>
        </is>
      </c>
      <c r="H686" t="n">
        <v>0</v>
      </c>
      <c r="I686" t="inlineStr">
        <is>
          <t>Cubas, Martinez (2018)</t>
        </is>
      </c>
    </row>
    <row r="687">
      <c r="A687" t="n">
        <v>1992</v>
      </c>
      <c r="B687" t="inlineStr">
        <is>
          <t>Cubas, Martinez (2018)</t>
        </is>
      </c>
      <c r="C687" t="inlineStr">
        <is>
          <t>original</t>
        </is>
      </c>
      <c r="D687" t="inlineStr">
        <is>
          <t>staging</t>
        </is>
      </c>
      <c r="E687" t="inlineStr">
        <is>
          <t>computed</t>
        </is>
      </c>
      <c r="F687" t="inlineStr">
        <is>
          <t>staging_Cubas-Diaz_Martinez_Sedano_2018.csv</t>
        </is>
      </c>
      <c r="H687" t="n">
        <v>0</v>
      </c>
      <c r="I687" t="inlineStr">
        <is>
          <t>Cubas, Martinez (2018)</t>
        </is>
      </c>
    </row>
    <row r="688">
      <c r="A688" t="n">
        <v>1993</v>
      </c>
      <c r="B688" t="inlineStr">
        <is>
          <t>Cubas, Martinez (2018)</t>
        </is>
      </c>
      <c r="C688" t="inlineStr">
        <is>
          <t>original</t>
        </is>
      </c>
      <c r="D688" t="inlineStr">
        <is>
          <t>staging</t>
        </is>
      </c>
      <c r="E688" t="inlineStr">
        <is>
          <t>computed</t>
        </is>
      </c>
      <c r="F688" t="inlineStr">
        <is>
          <t>staging_Cubas-Diaz_Martinez_Sedano_2018.csv</t>
        </is>
      </c>
      <c r="H688" t="n">
        <v>0</v>
      </c>
      <c r="I688" t="inlineStr">
        <is>
          <t>Cubas, Martinez (2018)</t>
        </is>
      </c>
    </row>
    <row r="689">
      <c r="A689" t="n">
        <v>1994</v>
      </c>
      <c r="B689" t="inlineStr">
        <is>
          <t>Cubas, Martinez (2018)</t>
        </is>
      </c>
      <c r="C689" t="inlineStr">
        <is>
          <t>original</t>
        </is>
      </c>
      <c r="D689" t="inlineStr">
        <is>
          <t>staging</t>
        </is>
      </c>
      <c r="E689" t="inlineStr">
        <is>
          <t>computed</t>
        </is>
      </c>
      <c r="F689" t="inlineStr">
        <is>
          <t>staging_Cubas-Diaz_Martinez_Sedano_2018.csv</t>
        </is>
      </c>
      <c r="H689" t="n">
        <v>0</v>
      </c>
      <c r="I689" t="inlineStr">
        <is>
          <t>Cubas, Martinez (2018)</t>
        </is>
      </c>
    </row>
    <row r="690">
      <c r="A690" t="n">
        <v>1995</v>
      </c>
      <c r="B690" t="inlineStr">
        <is>
          <t>Cubas, Martinez (2018)</t>
        </is>
      </c>
      <c r="C690" t="inlineStr">
        <is>
          <t>original</t>
        </is>
      </c>
      <c r="D690" t="inlineStr">
        <is>
          <t>staging</t>
        </is>
      </c>
      <c r="E690" t="inlineStr">
        <is>
          <t>computed</t>
        </is>
      </c>
      <c r="F690" t="inlineStr">
        <is>
          <t>staging_Cubas-Diaz_Martinez_Sedano_2018.csv</t>
        </is>
      </c>
      <c r="H690" t="n">
        <v>0</v>
      </c>
      <c r="I690" t="inlineStr">
        <is>
          <t>Cubas, Martinez (2018)</t>
        </is>
      </c>
    </row>
    <row r="691">
      <c r="A691" t="n">
        <v>1996</v>
      </c>
      <c r="B691" t="inlineStr">
        <is>
          <t>Cubas, Martinez (2018)</t>
        </is>
      </c>
      <c r="C691" t="inlineStr">
        <is>
          <t>original</t>
        </is>
      </c>
      <c r="D691" t="inlineStr">
        <is>
          <t>staging</t>
        </is>
      </c>
      <c r="E691" t="inlineStr">
        <is>
          <t>computed</t>
        </is>
      </c>
      <c r="F691" t="inlineStr">
        <is>
          <t>staging_Cubas-Diaz_Martinez_Sedano_2018.csv</t>
        </is>
      </c>
      <c r="H691" t="n">
        <v>0</v>
      </c>
      <c r="I691" t="inlineStr">
        <is>
          <t>Cubas, Martinez (2018)</t>
        </is>
      </c>
    </row>
    <row r="692">
      <c r="A692" t="n">
        <v>1997</v>
      </c>
      <c r="B692" t="inlineStr">
        <is>
          <t>Cubas, Martinez (2018)</t>
        </is>
      </c>
      <c r="C692" t="inlineStr">
        <is>
          <t>original</t>
        </is>
      </c>
      <c r="D692" t="inlineStr">
        <is>
          <t>staging</t>
        </is>
      </c>
      <c r="E692" t="inlineStr">
        <is>
          <t>computed</t>
        </is>
      </c>
      <c r="F692" t="inlineStr">
        <is>
          <t>staging_Cubas-Diaz_Martinez_Sedano_2018.csv</t>
        </is>
      </c>
      <c r="H692" t="n">
        <v>0</v>
      </c>
      <c r="I692" t="inlineStr">
        <is>
          <t>Cubas, Martinez (2018)</t>
        </is>
      </c>
    </row>
    <row r="693">
      <c r="A693" t="n">
        <v>1998</v>
      </c>
      <c r="B693" t="inlineStr">
        <is>
          <t>Cubas, Martinez (2018)</t>
        </is>
      </c>
      <c r="C693" t="inlineStr">
        <is>
          <t>original</t>
        </is>
      </c>
      <c r="D693" t="inlineStr">
        <is>
          <t>staging</t>
        </is>
      </c>
      <c r="E693" t="inlineStr">
        <is>
          <t>computed</t>
        </is>
      </c>
      <c r="F693" t="inlineStr">
        <is>
          <t>staging_Cubas-Diaz_Martinez_Sedano_2018.csv</t>
        </is>
      </c>
      <c r="H693" t="n">
        <v>0</v>
      </c>
      <c r="I693" t="inlineStr">
        <is>
          <t>Cubas, Martinez (2018)</t>
        </is>
      </c>
    </row>
    <row r="694">
      <c r="A694" t="n">
        <v>1999</v>
      </c>
      <c r="B694" t="inlineStr">
        <is>
          <t>Cubas, Martinez (2018)</t>
        </is>
      </c>
      <c r="C694" t="inlineStr">
        <is>
          <t>original</t>
        </is>
      </c>
      <c r="D694" t="inlineStr">
        <is>
          <t>staging</t>
        </is>
      </c>
      <c r="E694" t="inlineStr">
        <is>
          <t>computed</t>
        </is>
      </c>
      <c r="F694" t="inlineStr">
        <is>
          <t>staging_Cubas-Diaz_Martinez_Sedano_2018.csv</t>
        </is>
      </c>
      <c r="H694" t="n">
        <v>0</v>
      </c>
      <c r="I694" t="inlineStr">
        <is>
          <t>Cubas, Martinez (2018)</t>
        </is>
      </c>
    </row>
    <row r="695">
      <c r="A695" t="n">
        <v>2000</v>
      </c>
      <c r="B695" t="inlineStr">
        <is>
          <t>D'Arcangelo et al (2025)</t>
        </is>
      </c>
      <c r="C695" t="inlineStr">
        <is>
          <t>update</t>
        </is>
      </c>
      <c r="D695" t="inlineStr">
        <is>
          <t>staging</t>
        </is>
      </c>
      <c r="E695" t="inlineStr">
        <is>
          <t>computed</t>
        </is>
      </c>
      <c r="F695" t="inlineStr">
        <is>
          <t>staging_DArcangelo_et_al_2025.csv</t>
        </is>
      </c>
      <c r="H695" t="n">
        <v>0</v>
      </c>
      <c r="I695" t="inlineStr">
        <is>
          <t>D'Arcangelo et al (2025)</t>
        </is>
      </c>
    </row>
    <row r="696">
      <c r="A696" t="n">
        <v>2001</v>
      </c>
      <c r="B696" t="inlineStr">
        <is>
          <t>D'Arcangelo et al (2025)</t>
        </is>
      </c>
      <c r="C696" t="inlineStr">
        <is>
          <t>update</t>
        </is>
      </c>
      <c r="D696" t="inlineStr">
        <is>
          <t>staging</t>
        </is>
      </c>
      <c r="E696" t="inlineStr">
        <is>
          <t>computed</t>
        </is>
      </c>
      <c r="F696" t="inlineStr">
        <is>
          <t>staging_DArcangelo_et_al_2025.csv</t>
        </is>
      </c>
      <c r="H696" t="n">
        <v>0</v>
      </c>
      <c r="I696" t="inlineStr">
        <is>
          <t>D'Arcangelo et al (2025)</t>
        </is>
      </c>
    </row>
    <row r="697">
      <c r="A697" t="n">
        <v>2002</v>
      </c>
      <c r="B697" t="inlineStr">
        <is>
          <t>D'Arcangelo et al (2025)</t>
        </is>
      </c>
      <c r="C697" t="inlineStr">
        <is>
          <t>update</t>
        </is>
      </c>
      <c r="D697" t="inlineStr">
        <is>
          <t>staging</t>
        </is>
      </c>
      <c r="E697" t="inlineStr">
        <is>
          <t>computed</t>
        </is>
      </c>
      <c r="F697" t="inlineStr">
        <is>
          <t>staging_DArcangelo_et_al_2025.csv</t>
        </is>
      </c>
      <c r="H697" t="n">
        <v>0</v>
      </c>
      <c r="I697" t="inlineStr">
        <is>
          <t>D'Arcangelo et al (2025)</t>
        </is>
      </c>
    </row>
    <row r="698">
      <c r="A698" t="n">
        <v>2003</v>
      </c>
      <c r="B698" t="inlineStr">
        <is>
          <t>D'Arcangelo et al (2025)</t>
        </is>
      </c>
      <c r="C698" t="inlineStr">
        <is>
          <t>update</t>
        </is>
      </c>
      <c r="D698" t="inlineStr">
        <is>
          <t>staging</t>
        </is>
      </c>
      <c r="E698" t="inlineStr">
        <is>
          <t>computed</t>
        </is>
      </c>
      <c r="F698" t="inlineStr">
        <is>
          <t>staging_DArcangelo_et_al_2025.csv</t>
        </is>
      </c>
      <c r="H698" t="n">
        <v>0</v>
      </c>
      <c r="I698" t="inlineStr">
        <is>
          <t>D'Arcangelo et al (2025)</t>
        </is>
      </c>
    </row>
    <row r="699">
      <c r="A699" t="n">
        <v>2004</v>
      </c>
      <c r="B699" t="inlineStr">
        <is>
          <t>D'Arcangelo et al (2025)</t>
        </is>
      </c>
      <c r="C699" t="inlineStr">
        <is>
          <t>update</t>
        </is>
      </c>
      <c r="D699" t="inlineStr">
        <is>
          <t>staging</t>
        </is>
      </c>
      <c r="E699" t="inlineStr">
        <is>
          <t>computed</t>
        </is>
      </c>
      <c r="F699" t="inlineStr">
        <is>
          <t>staging_DArcangelo_et_al_2025.csv</t>
        </is>
      </c>
      <c r="H699" t="n">
        <v>0</v>
      </c>
      <c r="I699" t="inlineStr">
        <is>
          <t>D'Arcangelo et al (2025)</t>
        </is>
      </c>
    </row>
    <row r="700">
      <c r="A700" t="n">
        <v>2005</v>
      </c>
      <c r="B700" t="inlineStr">
        <is>
          <t>D'Arcangelo et al (2025)</t>
        </is>
      </c>
      <c r="C700" t="inlineStr">
        <is>
          <t>update</t>
        </is>
      </c>
      <c r="D700" t="inlineStr">
        <is>
          <t>staging</t>
        </is>
      </c>
      <c r="E700" t="inlineStr">
        <is>
          <t>computed</t>
        </is>
      </c>
      <c r="F700" t="inlineStr">
        <is>
          <t>staging_DArcangelo_et_al_2025.csv</t>
        </is>
      </c>
      <c r="H700" t="n">
        <v>0</v>
      </c>
      <c r="I700" t="inlineStr">
        <is>
          <t>D'Arcangelo et al (2025)</t>
        </is>
      </c>
    </row>
    <row r="701">
      <c r="A701" t="n">
        <v>2006</v>
      </c>
      <c r="B701" t="inlineStr">
        <is>
          <t>D'Arcangelo et al (2025)</t>
        </is>
      </c>
      <c r="C701" t="inlineStr">
        <is>
          <t>update</t>
        </is>
      </c>
      <c r="D701" t="inlineStr">
        <is>
          <t>staging</t>
        </is>
      </c>
      <c r="E701" t="inlineStr">
        <is>
          <t>computed</t>
        </is>
      </c>
      <c r="F701" t="inlineStr">
        <is>
          <t>staging_DArcangelo_et_al_2025.csv</t>
        </is>
      </c>
      <c r="H701" t="n">
        <v>0</v>
      </c>
      <c r="I701" t="inlineStr">
        <is>
          <t>D'Arcangelo et al (2025)</t>
        </is>
      </c>
    </row>
    <row r="702">
      <c r="A702" t="n">
        <v>2007</v>
      </c>
      <c r="B702" t="inlineStr">
        <is>
          <t>D'Arcangelo et al (2025)</t>
        </is>
      </c>
      <c r="C702" t="inlineStr">
        <is>
          <t>update</t>
        </is>
      </c>
      <c r="D702" t="inlineStr">
        <is>
          <t>staging</t>
        </is>
      </c>
      <c r="E702" t="inlineStr">
        <is>
          <t>computed</t>
        </is>
      </c>
      <c r="F702" t="inlineStr">
        <is>
          <t>staging_DArcangelo_et_al_2025.csv</t>
        </is>
      </c>
      <c r="H702" t="n">
        <v>0</v>
      </c>
      <c r="I702" t="inlineStr">
        <is>
          <t>D'Arcangelo et al (2025)</t>
        </is>
      </c>
    </row>
    <row r="703">
      <c r="A703" t="n">
        <v>2008</v>
      </c>
      <c r="B703" t="inlineStr">
        <is>
          <t>D'Arcangelo et al (2025)</t>
        </is>
      </c>
      <c r="C703" t="inlineStr">
        <is>
          <t>update</t>
        </is>
      </c>
      <c r="D703" t="inlineStr">
        <is>
          <t>staging</t>
        </is>
      </c>
      <c r="E703" t="inlineStr">
        <is>
          <t>computed</t>
        </is>
      </c>
      <c r="F703" t="inlineStr">
        <is>
          <t>staging_DArcangelo_et_al_2025.csv</t>
        </is>
      </c>
      <c r="H703" t="n">
        <v>0</v>
      </c>
      <c r="I703" t="inlineStr">
        <is>
          <t>D'Arcangelo et al (2025)</t>
        </is>
      </c>
    </row>
    <row r="704">
      <c r="A704" t="n">
        <v>2009</v>
      </c>
      <c r="B704" t="inlineStr">
        <is>
          <t>D'Arcangelo et al (2025)</t>
        </is>
      </c>
      <c r="C704" t="inlineStr">
        <is>
          <t>update</t>
        </is>
      </c>
      <c r="D704" t="inlineStr">
        <is>
          <t>staging</t>
        </is>
      </c>
      <c r="E704" t="inlineStr">
        <is>
          <t>computed</t>
        </is>
      </c>
      <c r="F704" t="inlineStr">
        <is>
          <t>staging_DArcangelo_et_al_2025.csv</t>
        </is>
      </c>
      <c r="H704" t="n">
        <v>0</v>
      </c>
      <c r="I704" t="inlineStr">
        <is>
          <t>D'Arcangelo et al (2025)</t>
        </is>
      </c>
    </row>
    <row r="705">
      <c r="A705" t="n">
        <v>2010</v>
      </c>
      <c r="B705" t="inlineStr">
        <is>
          <t>D'Arcangelo et al (2025)</t>
        </is>
      </c>
      <c r="C705" t="inlineStr">
        <is>
          <t>update</t>
        </is>
      </c>
      <c r="D705" t="inlineStr">
        <is>
          <t>staging</t>
        </is>
      </c>
      <c r="E705" t="inlineStr">
        <is>
          <t>computed</t>
        </is>
      </c>
      <c r="F705" t="inlineStr">
        <is>
          <t>staging_DArcangelo_et_al_2025.csv</t>
        </is>
      </c>
      <c r="H705" t="n">
        <v>0</v>
      </c>
      <c r="I705" t="inlineStr">
        <is>
          <t>D'Arcangelo et al (2025)</t>
        </is>
      </c>
    </row>
    <row r="706">
      <c r="A706" t="n">
        <v>2011</v>
      </c>
      <c r="B706" t="inlineStr">
        <is>
          <t>D'Arcangelo et al (2025)</t>
        </is>
      </c>
      <c r="C706" t="inlineStr">
        <is>
          <t>update</t>
        </is>
      </c>
      <c r="D706" t="inlineStr">
        <is>
          <t>staging</t>
        </is>
      </c>
      <c r="E706" t="inlineStr">
        <is>
          <t>computed</t>
        </is>
      </c>
      <c r="F706" t="inlineStr">
        <is>
          <t>staging_DArcangelo_et_al_2025.csv</t>
        </is>
      </c>
      <c r="H706" t="n">
        <v>0</v>
      </c>
      <c r="I706" t="inlineStr">
        <is>
          <t>D'Arcangelo et al (2025)</t>
        </is>
      </c>
    </row>
    <row r="707">
      <c r="A707" t="n">
        <v>2012</v>
      </c>
      <c r="B707" t="inlineStr">
        <is>
          <t>D'Arcangelo et al (2025)</t>
        </is>
      </c>
      <c r="C707" t="inlineStr">
        <is>
          <t>update</t>
        </is>
      </c>
      <c r="D707" t="inlineStr">
        <is>
          <t>staging</t>
        </is>
      </c>
      <c r="E707" t="inlineStr">
        <is>
          <t>computed</t>
        </is>
      </c>
      <c r="F707" t="inlineStr">
        <is>
          <t>staging_DArcangelo_et_al_2025.csv</t>
        </is>
      </c>
      <c r="H707" t="n">
        <v>0</v>
      </c>
      <c r="I707" t="inlineStr">
        <is>
          <t>D'Arcangelo et al (2025)</t>
        </is>
      </c>
    </row>
    <row r="708">
      <c r="A708" t="n">
        <v>2013</v>
      </c>
      <c r="B708" t="inlineStr">
        <is>
          <t>D'Arcangelo et al (2025)</t>
        </is>
      </c>
      <c r="C708" t="inlineStr">
        <is>
          <t>update</t>
        </is>
      </c>
      <c r="D708" t="inlineStr">
        <is>
          <t>staging</t>
        </is>
      </c>
      <c r="E708" t="inlineStr">
        <is>
          <t>computed</t>
        </is>
      </c>
      <c r="F708" t="inlineStr">
        <is>
          <t>staging_DArcangelo_et_al_2025.csv</t>
        </is>
      </c>
      <c r="H708" t="n">
        <v>0</v>
      </c>
      <c r="I708" t="inlineStr">
        <is>
          <t>D'Arcangelo et al (2025)</t>
        </is>
      </c>
    </row>
    <row r="709">
      <c r="A709" t="n">
        <v>2014</v>
      </c>
      <c r="B709" t="inlineStr">
        <is>
          <t>D'Arcangelo et al (2025)</t>
        </is>
      </c>
      <c r="C709" t="inlineStr">
        <is>
          <t>update</t>
        </is>
      </c>
      <c r="D709" t="inlineStr">
        <is>
          <t>staging</t>
        </is>
      </c>
      <c r="E709" t="inlineStr">
        <is>
          <t>computed</t>
        </is>
      </c>
      <c r="F709" t="inlineStr">
        <is>
          <t>staging_DArcangelo_et_al_2025.csv</t>
        </is>
      </c>
      <c r="H709" t="n">
        <v>0</v>
      </c>
      <c r="I709" t="inlineStr">
        <is>
          <t>D'Arcangelo et al (2025)</t>
        </is>
      </c>
    </row>
    <row r="710">
      <c r="A710" t="n">
        <v>2015</v>
      </c>
      <c r="B710" t="inlineStr">
        <is>
          <t>D'Arcangelo et al (2025)</t>
        </is>
      </c>
      <c r="C710" t="inlineStr">
        <is>
          <t>update</t>
        </is>
      </c>
      <c r="D710" t="inlineStr">
        <is>
          <t>staging</t>
        </is>
      </c>
      <c r="E710" t="inlineStr">
        <is>
          <t>computed</t>
        </is>
      </c>
      <c r="F710" t="inlineStr">
        <is>
          <t>staging_DArcangelo_et_al_2025.csv</t>
        </is>
      </c>
      <c r="H710" t="n">
        <v>0</v>
      </c>
      <c r="I710" t="inlineStr">
        <is>
          <t>D'Arcangelo et al (2025)</t>
        </is>
      </c>
    </row>
    <row r="711">
      <c r="A711" t="n">
        <v>2016</v>
      </c>
      <c r="B711" t="inlineStr">
        <is>
          <t>D'Arcangelo et al (2025)</t>
        </is>
      </c>
      <c r="C711" t="inlineStr">
        <is>
          <t>update</t>
        </is>
      </c>
      <c r="D711" t="inlineStr">
        <is>
          <t>staging</t>
        </is>
      </c>
      <c r="E711" t="inlineStr">
        <is>
          <t>computed</t>
        </is>
      </c>
      <c r="F711" t="inlineStr">
        <is>
          <t>staging_DArcangelo_et_al_2025.csv</t>
        </is>
      </c>
      <c r="H711" t="n">
        <v>0</v>
      </c>
      <c r="I711" t="inlineStr">
        <is>
          <t>D'Arcangelo et al (2025)</t>
        </is>
      </c>
    </row>
    <row r="712">
      <c r="A712" t="n">
        <v>2017</v>
      </c>
      <c r="B712" t="inlineStr">
        <is>
          <t>D'Arcangelo et al (2025)</t>
        </is>
      </c>
      <c r="C712" t="inlineStr">
        <is>
          <t>update</t>
        </is>
      </c>
      <c r="D712" t="inlineStr">
        <is>
          <t>staging</t>
        </is>
      </c>
      <c r="E712" t="inlineStr">
        <is>
          <t>computed</t>
        </is>
      </c>
      <c r="F712" t="inlineStr">
        <is>
          <t>staging_DArcangelo_et_al_2025.csv</t>
        </is>
      </c>
      <c r="H712" t="n">
        <v>0</v>
      </c>
      <c r="I712" t="inlineStr">
        <is>
          <t>D'Arcangelo et al (2025)</t>
        </is>
      </c>
    </row>
    <row r="713">
      <c r="A713" t="n">
        <v>2018</v>
      </c>
      <c r="B713" t="inlineStr">
        <is>
          <t>D'Arcangelo et al (2025)</t>
        </is>
      </c>
      <c r="C713" t="inlineStr">
        <is>
          <t>update</t>
        </is>
      </c>
      <c r="D713" t="inlineStr">
        <is>
          <t>staging</t>
        </is>
      </c>
      <c r="E713" t="inlineStr">
        <is>
          <t>computed</t>
        </is>
      </c>
      <c r="F713" t="inlineStr">
        <is>
          <t>staging_DArcangelo_et_al_2025.csv</t>
        </is>
      </c>
      <c r="H713" t="n">
        <v>0</v>
      </c>
      <c r="I713" t="inlineStr">
        <is>
          <t>D'Arcangelo et al (2025)</t>
        </is>
      </c>
    </row>
    <row r="714">
      <c r="A714" t="n">
        <v>2019</v>
      </c>
      <c r="B714" t="inlineStr">
        <is>
          <t>D'Arcangelo et al (2025)</t>
        </is>
      </c>
      <c r="C714" t="inlineStr">
        <is>
          <t>update</t>
        </is>
      </c>
      <c r="D714" t="inlineStr">
        <is>
          <t>staging</t>
        </is>
      </c>
      <c r="E714" t="inlineStr">
        <is>
          <t>computed</t>
        </is>
      </c>
      <c r="F714" t="inlineStr">
        <is>
          <t>staging_DArcangelo_et_al_2025.csv</t>
        </is>
      </c>
      <c r="H714" t="n">
        <v>0</v>
      </c>
      <c r="I714" t="inlineStr">
        <is>
          <t>D'Arcangelo et al (2025)</t>
        </is>
      </c>
    </row>
    <row r="715">
      <c r="A715" t="n">
        <v>2020</v>
      </c>
      <c r="B715" t="inlineStr">
        <is>
          <t>D'Arcangelo et al (2025)</t>
        </is>
      </c>
      <c r="C715" t="inlineStr">
        <is>
          <t>update</t>
        </is>
      </c>
      <c r="D715" t="inlineStr">
        <is>
          <t>staging</t>
        </is>
      </c>
      <c r="E715" t="inlineStr">
        <is>
          <t>computed</t>
        </is>
      </c>
      <c r="F715" t="inlineStr">
        <is>
          <t>staging_DArcangelo_et_al_2025.csv</t>
        </is>
      </c>
      <c r="H715" t="n">
        <v>0</v>
      </c>
      <c r="I715" t="inlineStr">
        <is>
          <t>D'Arcangelo et al (2025)</t>
        </is>
      </c>
    </row>
    <row r="716">
      <c r="A716" t="n">
        <v>2021</v>
      </c>
      <c r="B716" t="inlineStr">
        <is>
          <t>D'Arcangelo et al (2025)</t>
        </is>
      </c>
      <c r="C716" t="inlineStr">
        <is>
          <t>update</t>
        </is>
      </c>
      <c r="D716" t="inlineStr">
        <is>
          <t>staging</t>
        </is>
      </c>
      <c r="E716" t="inlineStr">
        <is>
          <t>computed</t>
        </is>
      </c>
      <c r="F716" t="inlineStr">
        <is>
          <t>staging_DArcangelo_et_al_2025.csv</t>
        </is>
      </c>
      <c r="H716" t="n">
        <v>0</v>
      </c>
      <c r="I716" t="inlineStr">
        <is>
          <t>D'Arcangelo et al (2025)</t>
        </is>
      </c>
    </row>
    <row r="717">
      <c r="A717" t="n">
        <v>2022</v>
      </c>
      <c r="B717" t="inlineStr">
        <is>
          <t>D'Arcangelo et al (2025)</t>
        </is>
      </c>
      <c r="C717" t="inlineStr">
        <is>
          <t>update</t>
        </is>
      </c>
      <c r="D717" t="inlineStr">
        <is>
          <t>staging</t>
        </is>
      </c>
      <c r="E717" t="inlineStr">
        <is>
          <t>computed</t>
        </is>
      </c>
      <c r="F717" t="inlineStr">
        <is>
          <t>staging_DArcangelo_et_al_2025.csv</t>
        </is>
      </c>
      <c r="H717" t="n">
        <v>0</v>
      </c>
      <c r="I717" t="inlineStr">
        <is>
          <t>D'Arcangelo et al (2025)</t>
        </is>
      </c>
    </row>
    <row r="718">
      <c r="A718" t="n">
        <v>2023</v>
      </c>
      <c r="B718" t="inlineStr">
        <is>
          <t>D'Arcangelo et al (2025)</t>
        </is>
      </c>
      <c r="C718" t="inlineStr">
        <is>
          <t>update</t>
        </is>
      </c>
      <c r="D718" t="inlineStr">
        <is>
          <t>staging</t>
        </is>
      </c>
      <c r="E718" t="inlineStr">
        <is>
          <t>computed</t>
        </is>
      </c>
      <c r="F718" t="inlineStr">
        <is>
          <t>staging_DArcangelo_et_al_2025.csv</t>
        </is>
      </c>
      <c r="H718" t="n">
        <v>0</v>
      </c>
      <c r="I718" t="inlineStr">
        <is>
          <t>D'Arcangelo et al (2025)</t>
        </is>
      </c>
    </row>
    <row r="719">
      <c r="A719" t="n">
        <v>2024</v>
      </c>
      <c r="B719" t="inlineStr">
        <is>
          <t>D'Arcangelo et al (2025)</t>
        </is>
      </c>
      <c r="C719" t="inlineStr">
        <is>
          <t>update</t>
        </is>
      </c>
      <c r="D719" t="inlineStr">
        <is>
          <t>staging</t>
        </is>
      </c>
      <c r="E719" t="inlineStr">
        <is>
          <t>computed</t>
        </is>
      </c>
      <c r="F719" t="inlineStr">
        <is>
          <t>staging_DArcangelo_et_al_2025.csv</t>
        </is>
      </c>
      <c r="H719" t="n">
        <v>0</v>
      </c>
      <c r="I719" t="inlineStr">
        <is>
          <t>D'Arcangelo et al (2025)</t>
        </is>
      </c>
    </row>
    <row r="720">
      <c r="A720" t="n">
        <v>2025</v>
      </c>
      <c r="B720" t="inlineStr">
        <is>
          <t>D'Arcangelo et al (2025)</t>
        </is>
      </c>
      <c r="C720" t="inlineStr">
        <is>
          <t>update</t>
        </is>
      </c>
      <c r="D720" t="inlineStr">
        <is>
          <t>staging</t>
        </is>
      </c>
      <c r="E720" t="inlineStr">
        <is>
          <t>computed</t>
        </is>
      </c>
      <c r="F720" t="inlineStr">
        <is>
          <t>staging_DArcangelo_et_al_2025.csv</t>
        </is>
      </c>
      <c r="H720" t="n">
        <v>0</v>
      </c>
      <c r="I720" t="inlineStr">
        <is>
          <t>D'Arcangelo et al (2025)</t>
        </is>
      </c>
    </row>
    <row r="721">
      <c r="A721" t="n">
        <v>2026</v>
      </c>
      <c r="B721" t="inlineStr">
        <is>
          <t>D'Arcangelo et al (2025)</t>
        </is>
      </c>
      <c r="C721" t="inlineStr">
        <is>
          <t>update</t>
        </is>
      </c>
      <c r="D721" t="inlineStr">
        <is>
          <t>staging</t>
        </is>
      </c>
      <c r="E721" t="inlineStr">
        <is>
          <t>computed</t>
        </is>
      </c>
      <c r="F721" t="inlineStr">
        <is>
          <t>staging_DArcangelo_et_al_2025.csv</t>
        </is>
      </c>
      <c r="H721" t="n">
        <v>0</v>
      </c>
      <c r="I721" t="inlineStr">
        <is>
          <t>D'Arcangelo et al (2025)</t>
        </is>
      </c>
    </row>
    <row r="722">
      <c r="A722" t="n">
        <v>2027</v>
      </c>
      <c r="B722" t="inlineStr">
        <is>
          <t>D'Arcangelo et al (2025)</t>
        </is>
      </c>
      <c r="C722" t="inlineStr">
        <is>
          <t>update</t>
        </is>
      </c>
      <c r="D722" t="inlineStr">
        <is>
          <t>staging</t>
        </is>
      </c>
      <c r="E722" t="inlineStr">
        <is>
          <t>computed</t>
        </is>
      </c>
      <c r="F722" t="inlineStr">
        <is>
          <t>staging_DArcangelo_et_al_2025.csv</t>
        </is>
      </c>
      <c r="H722" t="n">
        <v>0</v>
      </c>
      <c r="I722" t="inlineStr">
        <is>
          <t>D'Arcangelo et al (2025)</t>
        </is>
      </c>
    </row>
    <row r="723">
      <c r="A723" t="n">
        <v>2028</v>
      </c>
      <c r="B723" t="inlineStr">
        <is>
          <t>D'Arcangelo et al (2025)</t>
        </is>
      </c>
      <c r="C723" t="inlineStr">
        <is>
          <t>update</t>
        </is>
      </c>
      <c r="D723" t="inlineStr">
        <is>
          <t>staging</t>
        </is>
      </c>
      <c r="E723" t="inlineStr">
        <is>
          <t>computed</t>
        </is>
      </c>
      <c r="F723" t="inlineStr">
        <is>
          <t>staging_DArcangelo_et_al_2025.csv</t>
        </is>
      </c>
      <c r="H723" t="n">
        <v>0</v>
      </c>
      <c r="I723" t="inlineStr">
        <is>
          <t>D'Arcangelo et al (2025)</t>
        </is>
      </c>
    </row>
    <row r="724">
      <c r="A724" t="n">
        <v>2029</v>
      </c>
      <c r="B724" t="inlineStr">
        <is>
          <t>D'Arcangelo et al (2025)</t>
        </is>
      </c>
      <c r="C724" t="inlineStr">
        <is>
          <t>update</t>
        </is>
      </c>
      <c r="D724" t="inlineStr">
        <is>
          <t>staging</t>
        </is>
      </c>
      <c r="E724" t="inlineStr">
        <is>
          <t>computed</t>
        </is>
      </c>
      <c r="F724" t="inlineStr">
        <is>
          <t>staging_DArcangelo_et_al_2025.csv</t>
        </is>
      </c>
      <c r="H724" t="n">
        <v>0</v>
      </c>
      <c r="I724" t="inlineStr">
        <is>
          <t>D'Arcangelo et al (2025)</t>
        </is>
      </c>
    </row>
    <row r="725">
      <c r="A725" t="n">
        <v>2030</v>
      </c>
      <c r="B725" t="inlineStr">
        <is>
          <t>D'Arcangelo et al (2025)</t>
        </is>
      </c>
      <c r="C725" t="inlineStr">
        <is>
          <t>update</t>
        </is>
      </c>
      <c r="D725" t="inlineStr">
        <is>
          <t>staging</t>
        </is>
      </c>
      <c r="E725" t="inlineStr">
        <is>
          <t>computed</t>
        </is>
      </c>
      <c r="F725" t="inlineStr">
        <is>
          <t>staging_DArcangelo_et_al_2025.csv</t>
        </is>
      </c>
      <c r="H725" t="n">
        <v>0</v>
      </c>
      <c r="I725" t="inlineStr">
        <is>
          <t>D'Arcangelo et al (2025)</t>
        </is>
      </c>
    </row>
    <row r="726">
      <c r="A726" t="n">
        <v>2031</v>
      </c>
      <c r="B726" t="inlineStr">
        <is>
          <t>D'Arcangelo et al (2025)</t>
        </is>
      </c>
      <c r="C726" t="inlineStr">
        <is>
          <t>update</t>
        </is>
      </c>
      <c r="D726" t="inlineStr">
        <is>
          <t>staging</t>
        </is>
      </c>
      <c r="E726" t="inlineStr">
        <is>
          <t>computed</t>
        </is>
      </c>
      <c r="F726" t="inlineStr">
        <is>
          <t>staging_DArcangelo_et_al_2025.csv</t>
        </is>
      </c>
      <c r="H726" t="n">
        <v>0</v>
      </c>
      <c r="I726" t="inlineStr">
        <is>
          <t>D'Arcangelo et al (2025)</t>
        </is>
      </c>
    </row>
    <row r="727">
      <c r="A727" t="n">
        <v>2032</v>
      </c>
      <c r="B727" t="inlineStr">
        <is>
          <t>D'Arcangelo et al (2025)</t>
        </is>
      </c>
      <c r="C727" t="inlineStr">
        <is>
          <t>update</t>
        </is>
      </c>
      <c r="D727" t="inlineStr">
        <is>
          <t>staging</t>
        </is>
      </c>
      <c r="E727" t="inlineStr">
        <is>
          <t>computed</t>
        </is>
      </c>
      <c r="F727" t="inlineStr">
        <is>
          <t>staging_DArcangelo_et_al_2025.csv</t>
        </is>
      </c>
      <c r="H727" t="n">
        <v>0</v>
      </c>
      <c r="I727" t="inlineStr">
        <is>
          <t>D'Arcangelo et al (2025)</t>
        </is>
      </c>
    </row>
    <row r="728">
      <c r="A728" t="n">
        <v>2033</v>
      </c>
      <c r="B728" t="inlineStr">
        <is>
          <t>D'Arcangelo et al (2025)</t>
        </is>
      </c>
      <c r="C728" t="inlineStr">
        <is>
          <t>update</t>
        </is>
      </c>
      <c r="D728" t="inlineStr">
        <is>
          <t>staging</t>
        </is>
      </c>
      <c r="E728" t="inlineStr">
        <is>
          <t>computed</t>
        </is>
      </c>
      <c r="F728" t="inlineStr">
        <is>
          <t>staging_DArcangelo_et_al_2025.csv</t>
        </is>
      </c>
      <c r="H728" t="n">
        <v>0</v>
      </c>
      <c r="I728" t="inlineStr">
        <is>
          <t>D'Arcangelo et al (2025)</t>
        </is>
      </c>
    </row>
    <row r="729">
      <c r="A729" t="n">
        <v>2034</v>
      </c>
      <c r="B729" t="inlineStr">
        <is>
          <t>D'Arcangelo et al (2025)</t>
        </is>
      </c>
      <c r="C729" t="inlineStr">
        <is>
          <t>update</t>
        </is>
      </c>
      <c r="D729" t="inlineStr">
        <is>
          <t>staging</t>
        </is>
      </c>
      <c r="E729" t="inlineStr">
        <is>
          <t>computed</t>
        </is>
      </c>
      <c r="F729" t="inlineStr">
        <is>
          <t>staging_DArcangelo_et_al_2025.csv</t>
        </is>
      </c>
      <c r="H729" t="n">
        <v>0</v>
      </c>
      <c r="I729" t="inlineStr">
        <is>
          <t>D'Arcangelo et al (2025)</t>
        </is>
      </c>
    </row>
    <row r="730">
      <c r="A730" t="n">
        <v>2035</v>
      </c>
      <c r="B730" t="inlineStr">
        <is>
          <t>D'Arcangelo et al (2025)</t>
        </is>
      </c>
      <c r="C730" t="inlineStr">
        <is>
          <t>update</t>
        </is>
      </c>
      <c r="D730" t="inlineStr">
        <is>
          <t>staging</t>
        </is>
      </c>
      <c r="E730" t="inlineStr">
        <is>
          <t>computed</t>
        </is>
      </c>
      <c r="F730" t="inlineStr">
        <is>
          <t>staging_DArcangelo_et_al_2025.csv</t>
        </is>
      </c>
      <c r="H730" t="n">
        <v>0</v>
      </c>
      <c r="I730" t="inlineStr">
        <is>
          <t>D'Arcangelo et al (2025)</t>
        </is>
      </c>
    </row>
    <row r="731">
      <c r="A731" t="n">
        <v>2036</v>
      </c>
      <c r="B731" t="inlineStr">
        <is>
          <t>D'Arcangelo et al (2025)</t>
        </is>
      </c>
      <c r="C731" t="inlineStr">
        <is>
          <t>update</t>
        </is>
      </c>
      <c r="D731" t="inlineStr">
        <is>
          <t>staging</t>
        </is>
      </c>
      <c r="E731" t="inlineStr">
        <is>
          <t>computed</t>
        </is>
      </c>
      <c r="F731" t="inlineStr">
        <is>
          <t>staging_DArcangelo_et_al_2025.csv</t>
        </is>
      </c>
      <c r="H731" t="n">
        <v>0</v>
      </c>
      <c r="I731" t="inlineStr">
        <is>
          <t>D'Arcangelo et al (2025)</t>
        </is>
      </c>
    </row>
    <row r="732">
      <c r="A732" t="n">
        <v>2037</v>
      </c>
      <c r="B732" t="inlineStr">
        <is>
          <t>D'Arcangelo et al (2025)</t>
        </is>
      </c>
      <c r="C732" t="inlineStr">
        <is>
          <t>update</t>
        </is>
      </c>
      <c r="D732" t="inlineStr">
        <is>
          <t>staging</t>
        </is>
      </c>
      <c r="E732" t="inlineStr">
        <is>
          <t>computed</t>
        </is>
      </c>
      <c r="F732" t="inlineStr">
        <is>
          <t>staging_DArcangelo_et_al_2025.csv</t>
        </is>
      </c>
      <c r="H732" t="n">
        <v>0</v>
      </c>
      <c r="I732" t="inlineStr">
        <is>
          <t>D'Arcangelo et al (2025)</t>
        </is>
      </c>
    </row>
    <row r="733">
      <c r="A733" t="n">
        <v>2038</v>
      </c>
      <c r="B733" t="inlineStr">
        <is>
          <t>D'Arcangelo et al (2025)</t>
        </is>
      </c>
      <c r="C733" t="inlineStr">
        <is>
          <t>update</t>
        </is>
      </c>
      <c r="D733" t="inlineStr">
        <is>
          <t>staging</t>
        </is>
      </c>
      <c r="E733" t="inlineStr">
        <is>
          <t>computed</t>
        </is>
      </c>
      <c r="F733" t="inlineStr">
        <is>
          <t>staging_DArcangelo_et_al_2025.csv</t>
        </is>
      </c>
      <c r="H733" t="n">
        <v>0</v>
      </c>
      <c r="I733" t="inlineStr">
        <is>
          <t>D'Arcangelo et al (2025)</t>
        </is>
      </c>
    </row>
    <row r="734">
      <c r="A734" t="n">
        <v>2039</v>
      </c>
      <c r="B734" t="inlineStr">
        <is>
          <t>D'Arcangelo et al (2025)</t>
        </is>
      </c>
      <c r="C734" t="inlineStr">
        <is>
          <t>update</t>
        </is>
      </c>
      <c r="D734" t="inlineStr">
        <is>
          <t>staging</t>
        </is>
      </c>
      <c r="E734" t="inlineStr">
        <is>
          <t>computed</t>
        </is>
      </c>
      <c r="F734" t="inlineStr">
        <is>
          <t>staging_DArcangelo_et_al_2025.csv</t>
        </is>
      </c>
      <c r="H734" t="n">
        <v>0</v>
      </c>
      <c r="I734" t="inlineStr">
        <is>
          <t>D'Arcangelo et al (2025)</t>
        </is>
      </c>
    </row>
    <row r="735">
      <c r="A735" t="n">
        <v>2040</v>
      </c>
      <c r="B735" t="inlineStr">
        <is>
          <t>D'Arcangelo et al (2025)</t>
        </is>
      </c>
      <c r="C735" t="inlineStr">
        <is>
          <t>update</t>
        </is>
      </c>
      <c r="D735" t="inlineStr">
        <is>
          <t>staging</t>
        </is>
      </c>
      <c r="E735" t="inlineStr">
        <is>
          <t>computed</t>
        </is>
      </c>
      <c r="F735" t="inlineStr">
        <is>
          <t>staging_DArcangelo_et_al_2025.csv</t>
        </is>
      </c>
      <c r="H735" t="n">
        <v>0</v>
      </c>
      <c r="I735" t="inlineStr">
        <is>
          <t>D'Arcangelo et al (2025)</t>
        </is>
      </c>
    </row>
    <row r="736">
      <c r="A736" t="n">
        <v>2041</v>
      </c>
      <c r="B736" t="inlineStr">
        <is>
          <t>D'Arcangelo et al (2025)</t>
        </is>
      </c>
      <c r="C736" t="inlineStr">
        <is>
          <t>update</t>
        </is>
      </c>
      <c r="D736" t="inlineStr">
        <is>
          <t>staging</t>
        </is>
      </c>
      <c r="E736" t="inlineStr">
        <is>
          <t>computed</t>
        </is>
      </c>
      <c r="F736" t="inlineStr">
        <is>
          <t>staging_DArcangelo_et_al_2025.csv</t>
        </is>
      </c>
      <c r="H736" t="n">
        <v>0</v>
      </c>
      <c r="I736" t="inlineStr">
        <is>
          <t>D'Arcangelo et al (2025)</t>
        </is>
      </c>
    </row>
    <row r="737">
      <c r="A737" t="n">
        <v>2042</v>
      </c>
      <c r="B737" t="inlineStr">
        <is>
          <t>D'Arcangelo et al (2025)</t>
        </is>
      </c>
      <c r="C737" t="inlineStr">
        <is>
          <t>update</t>
        </is>
      </c>
      <c r="D737" t="inlineStr">
        <is>
          <t>staging</t>
        </is>
      </c>
      <c r="E737" t="inlineStr">
        <is>
          <t>computed</t>
        </is>
      </c>
      <c r="F737" t="inlineStr">
        <is>
          <t>staging_DArcangelo_et_al_2025.csv</t>
        </is>
      </c>
      <c r="H737" t="n">
        <v>0</v>
      </c>
      <c r="I737" t="inlineStr">
        <is>
          <t>D'Arcangelo et al (2025)</t>
        </is>
      </c>
    </row>
    <row r="738">
      <c r="A738" t="n">
        <v>2043</v>
      </c>
      <c r="B738" t="inlineStr">
        <is>
          <t>D'Arcangelo et al (2025)</t>
        </is>
      </c>
      <c r="C738" t="inlineStr">
        <is>
          <t>update</t>
        </is>
      </c>
      <c r="D738" t="inlineStr">
        <is>
          <t>staging</t>
        </is>
      </c>
      <c r="E738" t="inlineStr">
        <is>
          <t>computed</t>
        </is>
      </c>
      <c r="F738" t="inlineStr">
        <is>
          <t>staging_DArcangelo_et_al_2025.csv</t>
        </is>
      </c>
      <c r="H738" t="n">
        <v>0</v>
      </c>
      <c r="I738" t="inlineStr">
        <is>
          <t>D'Arcangelo et al (2025)</t>
        </is>
      </c>
    </row>
    <row r="739">
      <c r="A739" t="n">
        <v>2044</v>
      </c>
      <c r="B739" t="inlineStr">
        <is>
          <t>D'Arcangelo et al (2025)</t>
        </is>
      </c>
      <c r="C739" t="inlineStr">
        <is>
          <t>update</t>
        </is>
      </c>
      <c r="D739" t="inlineStr">
        <is>
          <t>staging</t>
        </is>
      </c>
      <c r="E739" t="inlineStr">
        <is>
          <t>computed</t>
        </is>
      </c>
      <c r="F739" t="inlineStr">
        <is>
          <t>staging_DArcangelo_et_al_2025.csv</t>
        </is>
      </c>
      <c r="H739" t="n">
        <v>0</v>
      </c>
      <c r="I739" t="inlineStr">
        <is>
          <t>D'Arcangelo et al (2025)</t>
        </is>
      </c>
    </row>
    <row r="740">
      <c r="A740" t="n">
        <v>2045</v>
      </c>
      <c r="B740" t="inlineStr">
        <is>
          <t>D'Arcangelo et al (2025)</t>
        </is>
      </c>
      <c r="C740" t="inlineStr">
        <is>
          <t>update</t>
        </is>
      </c>
      <c r="D740" t="inlineStr">
        <is>
          <t>staging</t>
        </is>
      </c>
      <c r="E740" t="inlineStr">
        <is>
          <t>computed</t>
        </is>
      </c>
      <c r="F740" t="inlineStr">
        <is>
          <t>staging_DArcangelo_et_al_2025.csv</t>
        </is>
      </c>
      <c r="H740" t="n">
        <v>0</v>
      </c>
      <c r="I740" t="inlineStr">
        <is>
          <t>D'Arcangelo et al (2025)</t>
        </is>
      </c>
    </row>
    <row r="741">
      <c r="A741" t="n">
        <v>2046</v>
      </c>
      <c r="B741" t="inlineStr">
        <is>
          <t>D'Arcangelo et al (2025)</t>
        </is>
      </c>
      <c r="C741" t="inlineStr">
        <is>
          <t>update</t>
        </is>
      </c>
      <c r="D741" t="inlineStr">
        <is>
          <t>staging</t>
        </is>
      </c>
      <c r="E741" t="inlineStr">
        <is>
          <t>computed</t>
        </is>
      </c>
      <c r="F741" t="inlineStr">
        <is>
          <t>staging_DArcangelo_et_al_2025.csv</t>
        </is>
      </c>
      <c r="H741" t="n">
        <v>0</v>
      </c>
      <c r="I741" t="inlineStr">
        <is>
          <t>D'Arcangelo et al (2025)</t>
        </is>
      </c>
    </row>
    <row r="742">
      <c r="A742" t="n">
        <v>2047</v>
      </c>
      <c r="B742" t="inlineStr">
        <is>
          <t>D'Arcangelo et al (2025)</t>
        </is>
      </c>
      <c r="C742" t="inlineStr">
        <is>
          <t>update</t>
        </is>
      </c>
      <c r="D742" t="inlineStr">
        <is>
          <t>staging</t>
        </is>
      </c>
      <c r="E742" t="inlineStr">
        <is>
          <t>computed</t>
        </is>
      </c>
      <c r="F742" t="inlineStr">
        <is>
          <t>staging_DArcangelo_et_al_2025.csv</t>
        </is>
      </c>
      <c r="H742" t="n">
        <v>0</v>
      </c>
      <c r="I742" t="inlineStr">
        <is>
          <t>D'Arcangelo et al (2025)</t>
        </is>
      </c>
    </row>
    <row r="743">
      <c r="A743" t="n">
        <v>2048</v>
      </c>
      <c r="B743" t="inlineStr">
        <is>
          <t>D'Arcangelo et al (2025)</t>
        </is>
      </c>
      <c r="C743" t="inlineStr">
        <is>
          <t>update</t>
        </is>
      </c>
      <c r="D743" t="inlineStr">
        <is>
          <t>staging</t>
        </is>
      </c>
      <c r="E743" t="inlineStr">
        <is>
          <t>computed</t>
        </is>
      </c>
      <c r="F743" t="inlineStr">
        <is>
          <t>staging_DArcangelo_et_al_2025.csv</t>
        </is>
      </c>
      <c r="H743" t="n">
        <v>0</v>
      </c>
      <c r="I743" t="inlineStr">
        <is>
          <t>D'Arcangelo et al (2025)</t>
        </is>
      </c>
    </row>
    <row r="744">
      <c r="A744" t="n">
        <v>2049</v>
      </c>
      <c r="B744" t="inlineStr">
        <is>
          <t>D'Arcangelo et al (2025)</t>
        </is>
      </c>
      <c r="C744" t="inlineStr">
        <is>
          <t>update</t>
        </is>
      </c>
      <c r="D744" t="inlineStr">
        <is>
          <t>staging</t>
        </is>
      </c>
      <c r="E744" t="inlineStr">
        <is>
          <t>computed</t>
        </is>
      </c>
      <c r="F744" t="inlineStr">
        <is>
          <t>staging_DArcangelo_et_al_2025.csv</t>
        </is>
      </c>
      <c r="H744" t="n">
        <v>0</v>
      </c>
      <c r="I744" t="inlineStr">
        <is>
          <t>D'Arcangelo et al (2025)</t>
        </is>
      </c>
    </row>
    <row r="745">
      <c r="A745" t="n">
        <v>2050</v>
      </c>
      <c r="B745" t="inlineStr">
        <is>
          <t>D'Arcangelo et al (2025)</t>
        </is>
      </c>
      <c r="C745" t="inlineStr">
        <is>
          <t>update</t>
        </is>
      </c>
      <c r="D745" t="inlineStr">
        <is>
          <t>staging</t>
        </is>
      </c>
      <c r="E745" t="inlineStr">
        <is>
          <t>computed</t>
        </is>
      </c>
      <c r="F745" t="inlineStr">
        <is>
          <t>staging_DArcangelo_et_al_2025.csv</t>
        </is>
      </c>
      <c r="H745" t="n">
        <v>0</v>
      </c>
      <c r="I745" t="inlineStr">
        <is>
          <t>D'Arcangelo et al (2025)</t>
        </is>
      </c>
    </row>
    <row r="746">
      <c r="A746" t="n">
        <v>2051</v>
      </c>
      <c r="B746" t="inlineStr">
        <is>
          <t>D'Arcangelo et al (2025)</t>
        </is>
      </c>
      <c r="C746" t="inlineStr">
        <is>
          <t>update</t>
        </is>
      </c>
      <c r="D746" t="inlineStr">
        <is>
          <t>staging</t>
        </is>
      </c>
      <c r="E746" t="inlineStr">
        <is>
          <t>computed</t>
        </is>
      </c>
      <c r="F746" t="inlineStr">
        <is>
          <t>staging_DArcangelo_et_al_2025.csv</t>
        </is>
      </c>
      <c r="H746" t="n">
        <v>0</v>
      </c>
      <c r="I746" t="inlineStr">
        <is>
          <t>D'Arcangelo et al (2025)</t>
        </is>
      </c>
    </row>
    <row r="747">
      <c r="A747" t="n">
        <v>2052</v>
      </c>
      <c r="B747" t="inlineStr">
        <is>
          <t>D'Arcangelo et al (2025)</t>
        </is>
      </c>
      <c r="C747" t="inlineStr">
        <is>
          <t>update</t>
        </is>
      </c>
      <c r="D747" t="inlineStr">
        <is>
          <t>staging</t>
        </is>
      </c>
      <c r="E747" t="inlineStr">
        <is>
          <t>computed</t>
        </is>
      </c>
      <c r="F747" t="inlineStr">
        <is>
          <t>staging_DArcangelo_et_al_2025.csv</t>
        </is>
      </c>
      <c r="H747" t="n">
        <v>0</v>
      </c>
      <c r="I747" t="inlineStr">
        <is>
          <t>D'Arcangelo et al (2025)</t>
        </is>
      </c>
    </row>
    <row r="748">
      <c r="A748" t="n">
        <v>2053</v>
      </c>
      <c r="B748" t="inlineStr">
        <is>
          <t>D'Arcangelo et al (2025)</t>
        </is>
      </c>
      <c r="C748" t="inlineStr">
        <is>
          <t>update</t>
        </is>
      </c>
      <c r="D748" t="inlineStr">
        <is>
          <t>staging</t>
        </is>
      </c>
      <c r="E748" t="inlineStr">
        <is>
          <t>computed</t>
        </is>
      </c>
      <c r="F748" t="inlineStr">
        <is>
          <t>staging_DArcangelo_et_al_2025.csv</t>
        </is>
      </c>
      <c r="H748" t="n">
        <v>0</v>
      </c>
      <c r="I748" t="inlineStr">
        <is>
          <t>D'Arcangelo et al (2025)</t>
        </is>
      </c>
    </row>
    <row r="749">
      <c r="A749" t="n">
        <v>2054</v>
      </c>
      <c r="B749" t="inlineStr">
        <is>
          <t>D'Arcangelo et al (2025)</t>
        </is>
      </c>
      <c r="C749" t="inlineStr">
        <is>
          <t>update</t>
        </is>
      </c>
      <c r="D749" t="inlineStr">
        <is>
          <t>staging</t>
        </is>
      </c>
      <c r="E749" t="inlineStr">
        <is>
          <t>computed</t>
        </is>
      </c>
      <c r="F749" t="inlineStr">
        <is>
          <t>staging_DArcangelo_et_al_2025.csv</t>
        </is>
      </c>
      <c r="H749" t="n">
        <v>0</v>
      </c>
      <c r="I749" t="inlineStr">
        <is>
          <t>D'Arcangelo et al (2025)</t>
        </is>
      </c>
    </row>
    <row r="750">
      <c r="A750" t="n">
        <v>2055</v>
      </c>
      <c r="B750" t="inlineStr">
        <is>
          <t>D'Arcangelo et al (2025)</t>
        </is>
      </c>
      <c r="C750" t="inlineStr">
        <is>
          <t>update</t>
        </is>
      </c>
      <c r="D750" t="inlineStr">
        <is>
          <t>staging</t>
        </is>
      </c>
      <c r="E750" t="inlineStr">
        <is>
          <t>computed</t>
        </is>
      </c>
      <c r="F750" t="inlineStr">
        <is>
          <t>staging_DArcangelo_et_al_2025.csv</t>
        </is>
      </c>
      <c r="H750" t="n">
        <v>0</v>
      </c>
      <c r="I750" t="inlineStr">
        <is>
          <t>D'Arcangelo et al (2025)</t>
        </is>
      </c>
    </row>
    <row r="751">
      <c r="A751" t="n">
        <v>2056</v>
      </c>
      <c r="B751" t="inlineStr">
        <is>
          <t>D'Arcangelo et al (2025)</t>
        </is>
      </c>
      <c r="C751" t="inlineStr">
        <is>
          <t>update</t>
        </is>
      </c>
      <c r="D751" t="inlineStr">
        <is>
          <t>staging</t>
        </is>
      </c>
      <c r="E751" t="inlineStr">
        <is>
          <t>computed</t>
        </is>
      </c>
      <c r="F751" t="inlineStr">
        <is>
          <t>staging_DArcangelo_et_al_2025.csv</t>
        </is>
      </c>
      <c r="H751" t="n">
        <v>0</v>
      </c>
      <c r="I751" t="inlineStr">
        <is>
          <t>D'Arcangelo et al (2025)</t>
        </is>
      </c>
    </row>
    <row r="752">
      <c r="A752" t="n">
        <v>2057</v>
      </c>
      <c r="B752" t="inlineStr">
        <is>
          <t>D'Arcangelo et al (2025)</t>
        </is>
      </c>
      <c r="C752" t="inlineStr">
        <is>
          <t>update</t>
        </is>
      </c>
      <c r="D752" t="inlineStr">
        <is>
          <t>staging</t>
        </is>
      </c>
      <c r="E752" t="inlineStr">
        <is>
          <t>computed</t>
        </is>
      </c>
      <c r="F752" t="inlineStr">
        <is>
          <t>staging_DArcangelo_et_al_2025.csv</t>
        </is>
      </c>
      <c r="H752" t="n">
        <v>0</v>
      </c>
      <c r="I752" t="inlineStr">
        <is>
          <t>D'Arcangelo et al (2025)</t>
        </is>
      </c>
    </row>
    <row r="753">
      <c r="A753" t="n">
        <v>2058</v>
      </c>
      <c r="B753" t="inlineStr">
        <is>
          <t>D'Arcangelo et al (2025)</t>
        </is>
      </c>
      <c r="C753" t="inlineStr">
        <is>
          <t>update</t>
        </is>
      </c>
      <c r="D753" t="inlineStr">
        <is>
          <t>staging</t>
        </is>
      </c>
      <c r="E753" t="inlineStr">
        <is>
          <t>computed</t>
        </is>
      </c>
      <c r="F753" t="inlineStr">
        <is>
          <t>staging_DArcangelo_et_al_2025.csv</t>
        </is>
      </c>
      <c r="H753" t="n">
        <v>0</v>
      </c>
      <c r="I753" t="inlineStr">
        <is>
          <t>D'Arcangelo et al (2025)</t>
        </is>
      </c>
    </row>
    <row r="754">
      <c r="A754" t="n">
        <v>2059</v>
      </c>
      <c r="B754" t="inlineStr">
        <is>
          <t>Delis et al (2021)</t>
        </is>
      </c>
      <c r="C754" t="inlineStr">
        <is>
          <t>original</t>
        </is>
      </c>
      <c r="D754" t="inlineStr">
        <is>
          <t>staging</t>
        </is>
      </c>
      <c r="E754" t="inlineStr">
        <is>
          <t>computed</t>
        </is>
      </c>
      <c r="F754" t="inlineStr">
        <is>
          <t>staging_Delis_et_al_2021.csv</t>
        </is>
      </c>
      <c r="H754" t="n">
        <v>0</v>
      </c>
      <c r="I754" t="inlineStr">
        <is>
          <t>Delis et al (2021)</t>
        </is>
      </c>
    </row>
    <row r="755">
      <c r="A755" t="n">
        <v>2060</v>
      </c>
      <c r="B755" t="inlineStr">
        <is>
          <t>Delis et al (2021)</t>
        </is>
      </c>
      <c r="C755" t="inlineStr">
        <is>
          <t>original</t>
        </is>
      </c>
      <c r="D755" t="inlineStr">
        <is>
          <t>staging</t>
        </is>
      </c>
      <c r="E755" t="inlineStr">
        <is>
          <t>computed</t>
        </is>
      </c>
      <c r="F755" t="inlineStr">
        <is>
          <t>staging_Delis_et_al_2021.csv</t>
        </is>
      </c>
      <c r="H755" t="n">
        <v>0</v>
      </c>
      <c r="I755" t="inlineStr">
        <is>
          <t>Delis et al (2021)</t>
        </is>
      </c>
    </row>
    <row r="756">
      <c r="A756" t="n">
        <v>2061</v>
      </c>
      <c r="B756" t="inlineStr">
        <is>
          <t>Delis et al (2021)</t>
        </is>
      </c>
      <c r="C756" t="inlineStr">
        <is>
          <t>original</t>
        </is>
      </c>
      <c r="D756" t="inlineStr">
        <is>
          <t>staging</t>
        </is>
      </c>
      <c r="E756" t="inlineStr">
        <is>
          <t>computed</t>
        </is>
      </c>
      <c r="F756" t="inlineStr">
        <is>
          <t>staging_Delis_et_al_2021.csv</t>
        </is>
      </c>
      <c r="H756" t="n">
        <v>0</v>
      </c>
      <c r="I756" t="inlineStr">
        <is>
          <t>Delis et al (2021)</t>
        </is>
      </c>
    </row>
    <row r="757">
      <c r="A757" t="n">
        <v>2062</v>
      </c>
      <c r="B757" t="inlineStr">
        <is>
          <t>Delis et al (2021)</t>
        </is>
      </c>
      <c r="C757" t="inlineStr">
        <is>
          <t>original</t>
        </is>
      </c>
      <c r="D757" t="inlineStr">
        <is>
          <t>staging</t>
        </is>
      </c>
      <c r="E757" t="inlineStr">
        <is>
          <t>computed</t>
        </is>
      </c>
      <c r="F757" t="inlineStr">
        <is>
          <t>staging_Delis_et_al_2021.csv</t>
        </is>
      </c>
      <c r="H757" t="n">
        <v>0</v>
      </c>
      <c r="I757" t="inlineStr">
        <is>
          <t>Delis et al (2021)</t>
        </is>
      </c>
    </row>
    <row r="758">
      <c r="A758" t="n">
        <v>2063</v>
      </c>
      <c r="B758" t="inlineStr">
        <is>
          <t>Delis et al (2021)</t>
        </is>
      </c>
      <c r="C758" t="inlineStr">
        <is>
          <t>original</t>
        </is>
      </c>
      <c r="D758" t="inlineStr">
        <is>
          <t>staging</t>
        </is>
      </c>
      <c r="E758" t="inlineStr">
        <is>
          <t>computed</t>
        </is>
      </c>
      <c r="F758" t="inlineStr">
        <is>
          <t>staging_Delis_et_al_2021.csv</t>
        </is>
      </c>
      <c r="H758" t="n">
        <v>0</v>
      </c>
      <c r="I758" t="inlineStr">
        <is>
          <t>Delis et al (2021)</t>
        </is>
      </c>
    </row>
    <row r="759">
      <c r="A759" t="n">
        <v>2064</v>
      </c>
      <c r="B759" t="inlineStr">
        <is>
          <t>Delis et al (2021)</t>
        </is>
      </c>
      <c r="C759" t="inlineStr">
        <is>
          <t>original</t>
        </is>
      </c>
      <c r="D759" t="inlineStr">
        <is>
          <t>staging</t>
        </is>
      </c>
      <c r="E759" t="inlineStr">
        <is>
          <t>computed</t>
        </is>
      </c>
      <c r="F759" t="inlineStr">
        <is>
          <t>staging_Delis_et_al_2021.csv</t>
        </is>
      </c>
      <c r="H759" t="n">
        <v>0</v>
      </c>
      <c r="I759" t="inlineStr">
        <is>
          <t>Delis et al (2021)</t>
        </is>
      </c>
    </row>
    <row r="760">
      <c r="A760" t="n">
        <v>2065</v>
      </c>
      <c r="B760" t="inlineStr">
        <is>
          <t>Delis et al (2021)</t>
        </is>
      </c>
      <c r="C760" t="inlineStr">
        <is>
          <t>original</t>
        </is>
      </c>
      <c r="D760" t="inlineStr">
        <is>
          <t>staging</t>
        </is>
      </c>
      <c r="E760" t="inlineStr">
        <is>
          <t>computed</t>
        </is>
      </c>
      <c r="F760" t="inlineStr">
        <is>
          <t>staging_Delis_et_al_2021.csv</t>
        </is>
      </c>
      <c r="H760" t="n">
        <v>0</v>
      </c>
      <c r="I760" t="inlineStr">
        <is>
          <t>Delis et al (2021)</t>
        </is>
      </c>
    </row>
    <row r="761">
      <c r="A761" t="n">
        <v>2066</v>
      </c>
      <c r="B761" t="inlineStr">
        <is>
          <t>Delis et al (2021)</t>
        </is>
      </c>
      <c r="C761" t="inlineStr">
        <is>
          <t>original</t>
        </is>
      </c>
      <c r="D761" t="inlineStr">
        <is>
          <t>staging</t>
        </is>
      </c>
      <c r="E761" t="inlineStr">
        <is>
          <t>computed</t>
        </is>
      </c>
      <c r="F761" t="inlineStr">
        <is>
          <t>staging_Delis_et_al_2021.csv</t>
        </is>
      </c>
      <c r="H761" t="n">
        <v>0</v>
      </c>
      <c r="I761" t="inlineStr">
        <is>
          <t>Delis et al (2021)</t>
        </is>
      </c>
    </row>
    <row r="762">
      <c r="A762" t="n">
        <v>2067</v>
      </c>
      <c r="B762" t="inlineStr">
        <is>
          <t>Delis et al (2021)</t>
        </is>
      </c>
      <c r="C762" t="inlineStr">
        <is>
          <t>original</t>
        </is>
      </c>
      <c r="D762" t="inlineStr">
        <is>
          <t>staging</t>
        </is>
      </c>
      <c r="E762" t="inlineStr">
        <is>
          <t>computed</t>
        </is>
      </c>
      <c r="F762" t="inlineStr">
        <is>
          <t>staging_Delis_et_al_2021.csv</t>
        </is>
      </c>
      <c r="H762" t="n">
        <v>0</v>
      </c>
      <c r="I762" t="inlineStr">
        <is>
          <t>Delis et al (2021)</t>
        </is>
      </c>
    </row>
    <row r="763">
      <c r="A763" t="n">
        <v>2068</v>
      </c>
      <c r="B763" t="inlineStr">
        <is>
          <t>Delis et al (2021)</t>
        </is>
      </c>
      <c r="C763" t="inlineStr">
        <is>
          <t>original</t>
        </is>
      </c>
      <c r="D763" t="inlineStr">
        <is>
          <t>staging</t>
        </is>
      </c>
      <c r="E763" t="inlineStr">
        <is>
          <t>computed</t>
        </is>
      </c>
      <c r="F763" t="inlineStr">
        <is>
          <t>staging_Delis_et_al_2021.csv</t>
        </is>
      </c>
      <c r="H763" t="n">
        <v>0</v>
      </c>
      <c r="I763" t="inlineStr">
        <is>
          <t>Delis et al (2021)</t>
        </is>
      </c>
    </row>
    <row r="764">
      <c r="A764" t="n">
        <v>2069</v>
      </c>
      <c r="B764" t="inlineStr">
        <is>
          <t>Delis et al (2021)</t>
        </is>
      </c>
      <c r="C764" t="inlineStr">
        <is>
          <t>original</t>
        </is>
      </c>
      <c r="D764" t="inlineStr">
        <is>
          <t>staging</t>
        </is>
      </c>
      <c r="E764" t="inlineStr">
        <is>
          <t>computed</t>
        </is>
      </c>
      <c r="F764" t="inlineStr">
        <is>
          <t>staging_Delis_et_al_2021.csv</t>
        </is>
      </c>
      <c r="H764" t="n">
        <v>0</v>
      </c>
      <c r="I764" t="inlineStr">
        <is>
          <t>Delis et al (2021)</t>
        </is>
      </c>
    </row>
    <row r="765">
      <c r="A765" t="n">
        <v>2070</v>
      </c>
      <c r="B765" t="inlineStr">
        <is>
          <t>Delis et al (2021)</t>
        </is>
      </c>
      <c r="C765" t="inlineStr">
        <is>
          <t>original</t>
        </is>
      </c>
      <c r="D765" t="inlineStr">
        <is>
          <t>staging</t>
        </is>
      </c>
      <c r="E765" t="inlineStr">
        <is>
          <t>computed</t>
        </is>
      </c>
      <c r="F765" t="inlineStr">
        <is>
          <t>staging_Delis_et_al_2021.csv</t>
        </is>
      </c>
      <c r="H765" t="n">
        <v>0</v>
      </c>
      <c r="I765" t="inlineStr">
        <is>
          <t>Delis et al (2021)</t>
        </is>
      </c>
    </row>
    <row r="766">
      <c r="A766" t="n">
        <v>2071</v>
      </c>
      <c r="B766" t="inlineStr">
        <is>
          <t>Delis et al (2021)</t>
        </is>
      </c>
      <c r="C766" t="inlineStr">
        <is>
          <t>original</t>
        </is>
      </c>
      <c r="D766" t="inlineStr">
        <is>
          <t>staging</t>
        </is>
      </c>
      <c r="E766" t="inlineStr">
        <is>
          <t>computed</t>
        </is>
      </c>
      <c r="F766" t="inlineStr">
        <is>
          <t>staging_Delis_et_al_2021.csv</t>
        </is>
      </c>
      <c r="H766" t="n">
        <v>0</v>
      </c>
      <c r="I766" t="inlineStr">
        <is>
          <t>Delis et al (2021)</t>
        </is>
      </c>
    </row>
    <row r="767">
      <c r="A767" t="n">
        <v>2072</v>
      </c>
      <c r="B767" t="inlineStr">
        <is>
          <t>Delis et al (2021)</t>
        </is>
      </c>
      <c r="C767" t="inlineStr">
        <is>
          <t>original</t>
        </is>
      </c>
      <c r="D767" t="inlineStr">
        <is>
          <t>staging</t>
        </is>
      </c>
      <c r="E767" t="inlineStr">
        <is>
          <t>computed</t>
        </is>
      </c>
      <c r="F767" t="inlineStr">
        <is>
          <t>staging_Delis_et_al_2021.csv</t>
        </is>
      </c>
      <c r="H767" t="n">
        <v>0</v>
      </c>
      <c r="I767" t="inlineStr">
        <is>
          <t>Delis et al (2021)</t>
        </is>
      </c>
    </row>
    <row r="768">
      <c r="A768" t="n">
        <v>2073</v>
      </c>
      <c r="B768" t="inlineStr">
        <is>
          <t>Delis et al (2021)</t>
        </is>
      </c>
      <c r="C768" t="inlineStr">
        <is>
          <t>original</t>
        </is>
      </c>
      <c r="D768" t="inlineStr">
        <is>
          <t>staging</t>
        </is>
      </c>
      <c r="E768" t="inlineStr">
        <is>
          <t>computed</t>
        </is>
      </c>
      <c r="F768" t="inlineStr">
        <is>
          <t>staging_Delis_et_al_2021.csv</t>
        </is>
      </c>
      <c r="H768" t="n">
        <v>0</v>
      </c>
      <c r="I768" t="inlineStr">
        <is>
          <t>Delis et al (2021)</t>
        </is>
      </c>
    </row>
    <row r="769">
      <c r="A769" t="n">
        <v>2074</v>
      </c>
      <c r="B769" t="inlineStr">
        <is>
          <t>Delis et al (2021)</t>
        </is>
      </c>
      <c r="C769" t="inlineStr">
        <is>
          <t>original</t>
        </is>
      </c>
      <c r="D769" t="inlineStr">
        <is>
          <t>staging</t>
        </is>
      </c>
      <c r="E769" t="inlineStr">
        <is>
          <t>computed</t>
        </is>
      </c>
      <c r="F769" t="inlineStr">
        <is>
          <t>staging_Delis_et_al_2021.csv</t>
        </is>
      </c>
      <c r="H769" t="n">
        <v>0</v>
      </c>
      <c r="I769" t="inlineStr">
        <is>
          <t>Delis et al (2021)</t>
        </is>
      </c>
    </row>
    <row r="770">
      <c r="A770" t="n">
        <v>2075</v>
      </c>
      <c r="B770" t="inlineStr">
        <is>
          <t>Delis et al (2021)</t>
        </is>
      </c>
      <c r="C770" t="inlineStr">
        <is>
          <t>original</t>
        </is>
      </c>
      <c r="D770" t="inlineStr">
        <is>
          <t>staging</t>
        </is>
      </c>
      <c r="E770" t="inlineStr">
        <is>
          <t>computed</t>
        </is>
      </c>
      <c r="F770" t="inlineStr">
        <is>
          <t>staging_Delis_et_al_2021.csv</t>
        </is>
      </c>
      <c r="H770" t="n">
        <v>0</v>
      </c>
      <c r="I770" t="inlineStr">
        <is>
          <t>Delis et al (2021)</t>
        </is>
      </c>
    </row>
    <row r="771">
      <c r="A771" t="n">
        <v>2076</v>
      </c>
      <c r="B771" t="inlineStr">
        <is>
          <t>Delis et al (2021)</t>
        </is>
      </c>
      <c r="C771" t="inlineStr">
        <is>
          <t>original</t>
        </is>
      </c>
      <c r="D771" t="inlineStr">
        <is>
          <t>staging</t>
        </is>
      </c>
      <c r="E771" t="inlineStr">
        <is>
          <t>computed</t>
        </is>
      </c>
      <c r="F771" t="inlineStr">
        <is>
          <t>staging_Delis_et_al_2021.csv</t>
        </is>
      </c>
      <c r="H771" t="n">
        <v>0</v>
      </c>
      <c r="I771" t="inlineStr">
        <is>
          <t>Delis et al (2021)</t>
        </is>
      </c>
    </row>
    <row r="772">
      <c r="A772" t="n">
        <v>2077</v>
      </c>
      <c r="B772" t="inlineStr">
        <is>
          <t>Delis et al (2021)</t>
        </is>
      </c>
      <c r="C772" t="inlineStr">
        <is>
          <t>original</t>
        </is>
      </c>
      <c r="D772" t="inlineStr">
        <is>
          <t>staging</t>
        </is>
      </c>
      <c r="E772" t="inlineStr">
        <is>
          <t>computed</t>
        </is>
      </c>
      <c r="F772" t="inlineStr">
        <is>
          <t>staging_Delis_et_al_2021.csv</t>
        </is>
      </c>
      <c r="H772" t="n">
        <v>0</v>
      </c>
      <c r="I772" t="inlineStr">
        <is>
          <t>Delis et al (2021)</t>
        </is>
      </c>
    </row>
    <row r="773">
      <c r="A773" t="n">
        <v>2078</v>
      </c>
      <c r="B773" t="inlineStr">
        <is>
          <t>Delis et al (2021)</t>
        </is>
      </c>
      <c r="C773" t="inlineStr">
        <is>
          <t>original</t>
        </is>
      </c>
      <c r="D773" t="inlineStr">
        <is>
          <t>staging</t>
        </is>
      </c>
      <c r="E773" t="inlineStr">
        <is>
          <t>computed</t>
        </is>
      </c>
      <c r="F773" t="inlineStr">
        <is>
          <t>staging_Delis_et_al_2021.csv</t>
        </is>
      </c>
      <c r="H773" t="n">
        <v>0</v>
      </c>
      <c r="I773" t="inlineStr">
        <is>
          <t>Delis et al (2021)</t>
        </is>
      </c>
    </row>
    <row r="774">
      <c r="A774" t="n">
        <v>2079</v>
      </c>
      <c r="B774" t="inlineStr">
        <is>
          <t>Delis et al (2021)</t>
        </is>
      </c>
      <c r="C774" t="inlineStr">
        <is>
          <t>original</t>
        </is>
      </c>
      <c r="D774" t="inlineStr">
        <is>
          <t>staging</t>
        </is>
      </c>
      <c r="E774" t="inlineStr">
        <is>
          <t>computed</t>
        </is>
      </c>
      <c r="F774" t="inlineStr">
        <is>
          <t>staging_Delis_et_al_2021.csv</t>
        </is>
      </c>
      <c r="H774" t="n">
        <v>0</v>
      </c>
      <c r="I774" t="inlineStr">
        <is>
          <t>Delis et al (2021)</t>
        </is>
      </c>
    </row>
    <row r="775">
      <c r="A775" t="n">
        <v>2080</v>
      </c>
      <c r="B775" t="inlineStr">
        <is>
          <t>Delis et al (2021)</t>
        </is>
      </c>
      <c r="C775" t="inlineStr">
        <is>
          <t>original</t>
        </is>
      </c>
      <c r="D775" t="inlineStr">
        <is>
          <t>staging</t>
        </is>
      </c>
      <c r="E775" t="inlineStr">
        <is>
          <t>v10-adopted</t>
        </is>
      </c>
      <c r="F775" t="inlineStr">
        <is>
          <t>staging_Delis_et_al_2021.csv</t>
        </is>
      </c>
      <c r="H775" t="n">
        <v>0</v>
      </c>
      <c r="I775" t="inlineStr">
        <is>
          <t>Delis et al (2021)</t>
        </is>
      </c>
    </row>
    <row r="776">
      <c r="A776" t="n">
        <v>2081</v>
      </c>
      <c r="B776" t="inlineStr">
        <is>
          <t>Delis et al (2021)</t>
        </is>
      </c>
      <c r="C776" t="inlineStr">
        <is>
          <t>original</t>
        </is>
      </c>
      <c r="D776" t="inlineStr">
        <is>
          <t>staging</t>
        </is>
      </c>
      <c r="E776" t="inlineStr">
        <is>
          <t>computed</t>
        </is>
      </c>
      <c r="F776" t="inlineStr">
        <is>
          <t>staging_Delis_et_al_2021.csv</t>
        </is>
      </c>
      <c r="H776" t="n">
        <v>0</v>
      </c>
      <c r="I776" t="inlineStr">
        <is>
          <t>Delis et al (2021)</t>
        </is>
      </c>
    </row>
    <row r="777">
      <c r="A777" t="n">
        <v>2082</v>
      </c>
      <c r="B777" t="inlineStr">
        <is>
          <t>Delis et al (2021)</t>
        </is>
      </c>
      <c r="C777" t="inlineStr">
        <is>
          <t>original</t>
        </is>
      </c>
      <c r="D777" t="inlineStr">
        <is>
          <t>staging</t>
        </is>
      </c>
      <c r="E777" t="inlineStr">
        <is>
          <t>computed</t>
        </is>
      </c>
      <c r="F777" t="inlineStr">
        <is>
          <t>staging_Delis_et_al_2021.csv</t>
        </is>
      </c>
      <c r="H777" t="n">
        <v>0</v>
      </c>
      <c r="I777" t="inlineStr">
        <is>
          <t>Delis et al (2021)</t>
        </is>
      </c>
    </row>
    <row r="778">
      <c r="A778" t="n">
        <v>2083</v>
      </c>
      <c r="B778" t="inlineStr">
        <is>
          <t>Delis et al (2021)</t>
        </is>
      </c>
      <c r="C778" t="inlineStr">
        <is>
          <t>original</t>
        </is>
      </c>
      <c r="D778" t="inlineStr">
        <is>
          <t>staging</t>
        </is>
      </c>
      <c r="E778" t="inlineStr">
        <is>
          <t>computed</t>
        </is>
      </c>
      <c r="F778" t="inlineStr">
        <is>
          <t>staging_Delis_et_al_2021.csv</t>
        </is>
      </c>
      <c r="H778" t="n">
        <v>0</v>
      </c>
      <c r="I778" t="inlineStr">
        <is>
          <t>Delis et al (2021)</t>
        </is>
      </c>
    </row>
    <row r="779">
      <c r="A779" t="n">
        <v>2084</v>
      </c>
      <c r="B779" t="inlineStr">
        <is>
          <t>Delis et al (2021)</t>
        </is>
      </c>
      <c r="C779" t="inlineStr">
        <is>
          <t>original</t>
        </is>
      </c>
      <c r="D779" t="inlineStr">
        <is>
          <t>staging</t>
        </is>
      </c>
      <c r="E779" t="inlineStr">
        <is>
          <t>v10-adopted</t>
        </is>
      </c>
      <c r="F779" t="inlineStr">
        <is>
          <t>staging_Delis_et_al_2021.csv</t>
        </is>
      </c>
      <c r="H779" t="n">
        <v>0</v>
      </c>
      <c r="I779" t="inlineStr">
        <is>
          <t>Delis et al (2021)</t>
        </is>
      </c>
    </row>
    <row r="780">
      <c r="A780" t="n">
        <v>2085</v>
      </c>
      <c r="B780" t="inlineStr">
        <is>
          <t>Delis et al (2021)</t>
        </is>
      </c>
      <c r="C780" t="inlineStr">
        <is>
          <t>original</t>
        </is>
      </c>
      <c r="D780" t="inlineStr">
        <is>
          <t>staging</t>
        </is>
      </c>
      <c r="E780" t="inlineStr">
        <is>
          <t>computed</t>
        </is>
      </c>
      <c r="F780" t="inlineStr">
        <is>
          <t>staging_Delis_et_al_2021.csv</t>
        </is>
      </c>
      <c r="H780" t="n">
        <v>0</v>
      </c>
      <c r="I780" t="inlineStr">
        <is>
          <t>Delis et al (2021)</t>
        </is>
      </c>
    </row>
    <row r="781">
      <c r="A781" t="n">
        <v>2086</v>
      </c>
      <c r="B781" t="inlineStr">
        <is>
          <t>Delis et al (2021)</t>
        </is>
      </c>
      <c r="C781" t="inlineStr">
        <is>
          <t>original</t>
        </is>
      </c>
      <c r="D781" t="inlineStr">
        <is>
          <t>staging</t>
        </is>
      </c>
      <c r="E781" t="inlineStr">
        <is>
          <t>computed</t>
        </is>
      </c>
      <c r="F781" t="inlineStr">
        <is>
          <t>staging_Delis_et_al_2021.csv</t>
        </is>
      </c>
      <c r="H781" t="n">
        <v>0</v>
      </c>
      <c r="I781" t="inlineStr">
        <is>
          <t>Delis et al (2021)</t>
        </is>
      </c>
    </row>
    <row r="782">
      <c r="A782" t="n">
        <v>2087</v>
      </c>
      <c r="B782" t="inlineStr">
        <is>
          <t>Delis et al (2021)</t>
        </is>
      </c>
      <c r="C782" t="inlineStr">
        <is>
          <t>original</t>
        </is>
      </c>
      <c r="D782" t="inlineStr">
        <is>
          <t>staging</t>
        </is>
      </c>
      <c r="E782" t="inlineStr">
        <is>
          <t>computed</t>
        </is>
      </c>
      <c r="F782" t="inlineStr">
        <is>
          <t>staging_Delis_et_al_2021.csv</t>
        </is>
      </c>
      <c r="H782" t="n">
        <v>0</v>
      </c>
      <c r="I782" t="inlineStr">
        <is>
          <t>Delis et al (2021)</t>
        </is>
      </c>
    </row>
    <row r="783">
      <c r="A783" t="n">
        <v>2088</v>
      </c>
      <c r="B783" t="inlineStr">
        <is>
          <t>Delis et al (2021)</t>
        </is>
      </c>
      <c r="C783" t="inlineStr">
        <is>
          <t>original</t>
        </is>
      </c>
      <c r="D783" t="inlineStr">
        <is>
          <t>staging</t>
        </is>
      </c>
      <c r="E783" t="inlineStr">
        <is>
          <t>computed</t>
        </is>
      </c>
      <c r="F783" t="inlineStr">
        <is>
          <t>staging_Delis_et_al_2021.csv</t>
        </is>
      </c>
      <c r="H783" t="n">
        <v>0</v>
      </c>
      <c r="I783" t="inlineStr">
        <is>
          <t>Delis et al (2021)</t>
        </is>
      </c>
    </row>
    <row r="784">
      <c r="A784" t="n">
        <v>2089</v>
      </c>
      <c r="B784" t="inlineStr">
        <is>
          <t>Delis et al (2021)</t>
        </is>
      </c>
      <c r="C784" t="inlineStr">
        <is>
          <t>original</t>
        </is>
      </c>
      <c r="D784" t="inlineStr">
        <is>
          <t>staging</t>
        </is>
      </c>
      <c r="E784" t="inlineStr">
        <is>
          <t>computed</t>
        </is>
      </c>
      <c r="F784" t="inlineStr">
        <is>
          <t>staging_Delis_et_al_2021.csv</t>
        </is>
      </c>
      <c r="H784" t="n">
        <v>0</v>
      </c>
      <c r="I784" t="inlineStr">
        <is>
          <t>Delis et al (2021)</t>
        </is>
      </c>
    </row>
    <row r="785">
      <c r="A785" t="n">
        <v>2090</v>
      </c>
      <c r="B785" t="inlineStr">
        <is>
          <t>Delis et al (2021)</t>
        </is>
      </c>
      <c r="C785" t="inlineStr">
        <is>
          <t>original</t>
        </is>
      </c>
      <c r="D785" t="inlineStr">
        <is>
          <t>staging</t>
        </is>
      </c>
      <c r="E785" t="inlineStr">
        <is>
          <t>computed</t>
        </is>
      </c>
      <c r="F785" t="inlineStr">
        <is>
          <t>staging_Delis_et_al_2021.csv</t>
        </is>
      </c>
      <c r="H785" t="n">
        <v>0</v>
      </c>
      <c r="I785" t="inlineStr">
        <is>
          <t>Delis et al (2021)</t>
        </is>
      </c>
    </row>
    <row r="786">
      <c r="A786" t="n">
        <v>2091</v>
      </c>
      <c r="B786" t="inlineStr">
        <is>
          <t>Ding et al (2022)</t>
        </is>
      </c>
      <c r="C786" t="inlineStr">
        <is>
          <t>original</t>
        </is>
      </c>
      <c r="D786" t="inlineStr">
        <is>
          <t>staging</t>
        </is>
      </c>
      <c r="E786" t="inlineStr">
        <is>
          <t>bivariate</t>
        </is>
      </c>
      <c r="F786" t="inlineStr">
        <is>
          <t>staging_Ding_et_al_2022.csv</t>
        </is>
      </c>
      <c r="H786" t="n">
        <v>0</v>
      </c>
      <c r="I786" t="inlineStr">
        <is>
          <t>Ding et al (2022)</t>
        </is>
      </c>
    </row>
    <row r="787">
      <c r="A787" t="n">
        <v>2092</v>
      </c>
      <c r="B787" t="inlineStr">
        <is>
          <t>Ding et al (2022)</t>
        </is>
      </c>
      <c r="C787" t="inlineStr">
        <is>
          <t>original</t>
        </is>
      </c>
      <c r="D787" t="inlineStr">
        <is>
          <t>staging</t>
        </is>
      </c>
      <c r="E787" t="inlineStr">
        <is>
          <t>bivariate</t>
        </is>
      </c>
      <c r="F787" t="inlineStr">
        <is>
          <t>staging_Ding_et_al_2022.csv</t>
        </is>
      </c>
      <c r="H787" t="n">
        <v>0</v>
      </c>
      <c r="I787" t="inlineStr">
        <is>
          <t>Ding et al (2022)</t>
        </is>
      </c>
    </row>
    <row r="788">
      <c r="A788" t="n">
        <v>2093</v>
      </c>
      <c r="B788" t="inlineStr">
        <is>
          <t>Ding et al (2022)</t>
        </is>
      </c>
      <c r="C788" t="inlineStr">
        <is>
          <t>original</t>
        </is>
      </c>
      <c r="D788" t="inlineStr">
        <is>
          <t>staging</t>
        </is>
      </c>
      <c r="E788" t="inlineStr">
        <is>
          <t>bivariate</t>
        </is>
      </c>
      <c r="F788" t="inlineStr">
        <is>
          <t>staging_Ding_et_al_2022.csv</t>
        </is>
      </c>
      <c r="H788" t="n">
        <v>0</v>
      </c>
      <c r="I788" t="inlineStr">
        <is>
          <t>Ding et al (2022)</t>
        </is>
      </c>
    </row>
    <row r="789">
      <c r="A789" t="n">
        <v>2094</v>
      </c>
      <c r="B789" t="inlineStr">
        <is>
          <t>Ding et al (2022)</t>
        </is>
      </c>
      <c r="C789" t="inlineStr">
        <is>
          <t>original</t>
        </is>
      </c>
      <c r="D789" t="inlineStr">
        <is>
          <t>staging</t>
        </is>
      </c>
      <c r="E789" t="inlineStr">
        <is>
          <t>computed</t>
        </is>
      </c>
      <c r="F789" t="inlineStr">
        <is>
          <t>staging_Ding_et_al_2022.csv</t>
        </is>
      </c>
      <c r="H789" t="n">
        <v>0</v>
      </c>
      <c r="I789" t="inlineStr">
        <is>
          <t>Ding et al (2022)</t>
        </is>
      </c>
    </row>
    <row r="790">
      <c r="A790" t="n">
        <v>2095</v>
      </c>
      <c r="B790" t="inlineStr">
        <is>
          <t>Ding et al (2022)</t>
        </is>
      </c>
      <c r="C790" t="inlineStr">
        <is>
          <t>original</t>
        </is>
      </c>
      <c r="D790" t="inlineStr">
        <is>
          <t>staging</t>
        </is>
      </c>
      <c r="E790" t="inlineStr">
        <is>
          <t>computed</t>
        </is>
      </c>
      <c r="F790" t="inlineStr">
        <is>
          <t>staging_Ding_et_al_2022.csv</t>
        </is>
      </c>
      <c r="H790" t="n">
        <v>0</v>
      </c>
      <c r="I790" t="inlineStr">
        <is>
          <t>Ding et al (2022)</t>
        </is>
      </c>
    </row>
    <row r="791">
      <c r="A791" t="n">
        <v>2096</v>
      </c>
      <c r="B791" t="inlineStr">
        <is>
          <t>Ding et al (2022)</t>
        </is>
      </c>
      <c r="C791" t="inlineStr">
        <is>
          <t>original</t>
        </is>
      </c>
      <c r="D791" t="inlineStr">
        <is>
          <t>staging</t>
        </is>
      </c>
      <c r="E791" t="inlineStr">
        <is>
          <t>computed</t>
        </is>
      </c>
      <c r="F791" t="inlineStr">
        <is>
          <t>staging_Ding_et_al_2022.csv</t>
        </is>
      </c>
      <c r="H791" t="n">
        <v>0</v>
      </c>
      <c r="I791" t="inlineStr">
        <is>
          <t>Ding et al (2022)</t>
        </is>
      </c>
    </row>
    <row r="792">
      <c r="A792" t="n">
        <v>2097</v>
      </c>
      <c r="B792" t="inlineStr">
        <is>
          <t>Ding et al (2022)</t>
        </is>
      </c>
      <c r="C792" t="inlineStr">
        <is>
          <t>original</t>
        </is>
      </c>
      <c r="D792" t="inlineStr">
        <is>
          <t>staging</t>
        </is>
      </c>
      <c r="E792" t="inlineStr">
        <is>
          <t>computed</t>
        </is>
      </c>
      <c r="F792" t="inlineStr">
        <is>
          <t>staging_Ding_et_al_2022.csv</t>
        </is>
      </c>
      <c r="H792" t="n">
        <v>0</v>
      </c>
      <c r="I792" t="inlineStr">
        <is>
          <t>Ding et al (2022)</t>
        </is>
      </c>
    </row>
    <row r="793">
      <c r="A793" t="n">
        <v>2098</v>
      </c>
      <c r="B793" t="inlineStr">
        <is>
          <t>Ding et al (2022)</t>
        </is>
      </c>
      <c r="C793" t="inlineStr">
        <is>
          <t>original</t>
        </is>
      </c>
      <c r="D793" t="inlineStr">
        <is>
          <t>staging</t>
        </is>
      </c>
      <c r="E793" t="inlineStr">
        <is>
          <t>computed</t>
        </is>
      </c>
      <c r="F793" t="inlineStr">
        <is>
          <t>staging_Ding_et_al_2022.csv</t>
        </is>
      </c>
      <c r="H793" t="n">
        <v>0</v>
      </c>
      <c r="I793" t="inlineStr">
        <is>
          <t>Ding et al (2022)</t>
        </is>
      </c>
    </row>
    <row r="794">
      <c r="A794" t="n">
        <v>2099</v>
      </c>
      <c r="B794" t="inlineStr">
        <is>
          <t>Drago, Carnevale (2020)</t>
        </is>
      </c>
      <c r="C794" t="inlineStr">
        <is>
          <t>original</t>
        </is>
      </c>
      <c r="D794" t="inlineStr">
        <is>
          <t>staging</t>
        </is>
      </c>
      <c r="E794" t="inlineStr">
        <is>
          <t>computed</t>
        </is>
      </c>
      <c r="F794" t="inlineStr">
        <is>
          <t>staging_Drago_Carnevale_2020.csv</t>
        </is>
      </c>
      <c r="H794" t="n">
        <v>0</v>
      </c>
      <c r="I794" t="inlineStr">
        <is>
          <t>Drago, Carnevale (2020)</t>
        </is>
      </c>
    </row>
    <row r="795">
      <c r="A795" t="n">
        <v>2100</v>
      </c>
      <c r="B795" t="inlineStr">
        <is>
          <t>Drago et al (2018)</t>
        </is>
      </c>
      <c r="C795" t="inlineStr">
        <is>
          <t>original</t>
        </is>
      </c>
      <c r="D795" t="inlineStr">
        <is>
          <t>staging</t>
        </is>
      </c>
      <c r="E795" t="inlineStr">
        <is>
          <t>computed</t>
        </is>
      </c>
      <c r="F795" t="inlineStr">
        <is>
          <t>staging_Drago_et_al_2018.csv</t>
        </is>
      </c>
      <c r="H795" t="n">
        <v>0</v>
      </c>
      <c r="I795" t="inlineStr">
        <is>
          <t>Drago et al (2018)</t>
        </is>
      </c>
    </row>
    <row r="796">
      <c r="A796" t="n">
        <v>2101</v>
      </c>
      <c r="B796" t="inlineStr">
        <is>
          <t>Du et al (2015)</t>
        </is>
      </c>
      <c r="C796" t="inlineStr">
        <is>
          <t>original</t>
        </is>
      </c>
      <c r="D796" t="inlineStr">
        <is>
          <t>staging</t>
        </is>
      </c>
      <c r="E796" t="inlineStr">
        <is>
          <t>v10-adopted</t>
        </is>
      </c>
      <c r="F796" t="inlineStr">
        <is>
          <t>staging_Du_et_al_2017.csv</t>
        </is>
      </c>
      <c r="H796" t="n">
        <v>0</v>
      </c>
      <c r="I796" t="inlineStr">
        <is>
          <t>Du et al (2015)</t>
        </is>
      </c>
    </row>
    <row r="797">
      <c r="A797" t="n">
        <v>2102</v>
      </c>
      <c r="B797" t="inlineStr">
        <is>
          <t>Du et al (2015)</t>
        </is>
      </c>
      <c r="C797" t="inlineStr">
        <is>
          <t>original</t>
        </is>
      </c>
      <c r="D797" t="inlineStr">
        <is>
          <t>staging</t>
        </is>
      </c>
      <c r="E797" t="inlineStr">
        <is>
          <t>computed</t>
        </is>
      </c>
      <c r="F797" t="inlineStr">
        <is>
          <t>staging_Du_et_al_2017.csv</t>
        </is>
      </c>
      <c r="H797" t="n">
        <v>0</v>
      </c>
      <c r="I797" t="inlineStr">
        <is>
          <t>Du et al (2015)</t>
        </is>
      </c>
    </row>
    <row r="798">
      <c r="A798" t="n">
        <v>2103</v>
      </c>
      <c r="B798" t="inlineStr">
        <is>
          <t>Du et al (2015)</t>
        </is>
      </c>
      <c r="C798" t="inlineStr">
        <is>
          <t>original</t>
        </is>
      </c>
      <c r="D798" t="inlineStr">
        <is>
          <t>staging</t>
        </is>
      </c>
      <c r="E798" t="inlineStr">
        <is>
          <t>computed</t>
        </is>
      </c>
      <c r="F798" t="inlineStr">
        <is>
          <t>staging_Du_et_al_2017.csv</t>
        </is>
      </c>
      <c r="H798" t="n">
        <v>0</v>
      </c>
      <c r="I798" t="inlineStr">
        <is>
          <t>Du et al (2015)</t>
        </is>
      </c>
    </row>
    <row r="799">
      <c r="A799" t="n">
        <v>2104</v>
      </c>
      <c r="B799" t="inlineStr">
        <is>
          <t>Du et al (2015)</t>
        </is>
      </c>
      <c r="C799" t="inlineStr">
        <is>
          <t>original</t>
        </is>
      </c>
      <c r="D799" t="inlineStr">
        <is>
          <t>staging</t>
        </is>
      </c>
      <c r="E799" t="inlineStr">
        <is>
          <t>computed</t>
        </is>
      </c>
      <c r="F799" t="inlineStr">
        <is>
          <t>staging_Du_et_al_2017.csv</t>
        </is>
      </c>
      <c r="H799" t="n">
        <v>0</v>
      </c>
      <c r="I799" t="inlineStr">
        <is>
          <t>Du et al (2015)</t>
        </is>
      </c>
    </row>
    <row r="800">
      <c r="A800" t="n">
        <v>2105</v>
      </c>
      <c r="B800" t="inlineStr">
        <is>
          <t>Du et al (2015)</t>
        </is>
      </c>
      <c r="C800" t="inlineStr">
        <is>
          <t>original</t>
        </is>
      </c>
      <c r="D800" t="inlineStr">
        <is>
          <t>staging</t>
        </is>
      </c>
      <c r="E800" t="inlineStr">
        <is>
          <t>computed</t>
        </is>
      </c>
      <c r="F800" t="inlineStr">
        <is>
          <t>staging_Du_et_al_2017.csv</t>
        </is>
      </c>
      <c r="H800" t="n">
        <v>0</v>
      </c>
      <c r="I800" t="inlineStr">
        <is>
          <t>Du et al (2015)</t>
        </is>
      </c>
    </row>
    <row r="801">
      <c r="A801" t="n">
        <v>2106</v>
      </c>
      <c r="B801" t="inlineStr">
        <is>
          <t>Du et al (2015)</t>
        </is>
      </c>
      <c r="C801" t="inlineStr">
        <is>
          <t>original</t>
        </is>
      </c>
      <c r="D801" t="inlineStr">
        <is>
          <t>staging</t>
        </is>
      </c>
      <c r="E801" t="inlineStr">
        <is>
          <t>v10-adopted</t>
        </is>
      </c>
      <c r="F801" t="inlineStr">
        <is>
          <t>staging_Du_et_al_2017.csv</t>
        </is>
      </c>
      <c r="H801" t="n">
        <v>0</v>
      </c>
      <c r="I801" t="inlineStr">
        <is>
          <t>Du et al (2015)</t>
        </is>
      </c>
    </row>
    <row r="802">
      <c r="A802" t="n">
        <v>2107</v>
      </c>
      <c r="B802" t="inlineStr">
        <is>
          <t>Du et al (2015)</t>
        </is>
      </c>
      <c r="C802" t="inlineStr">
        <is>
          <t>original</t>
        </is>
      </c>
      <c r="D802" t="inlineStr">
        <is>
          <t>staging</t>
        </is>
      </c>
      <c r="E802" t="inlineStr">
        <is>
          <t>v10-adopted</t>
        </is>
      </c>
      <c r="F802" t="inlineStr">
        <is>
          <t>staging_Du_et_al_2017.csv</t>
        </is>
      </c>
      <c r="H802" t="n">
        <v>0</v>
      </c>
      <c r="I802" t="inlineStr">
        <is>
          <t>Du et al (2015)</t>
        </is>
      </c>
    </row>
    <row r="803">
      <c r="A803" t="n">
        <v>2108</v>
      </c>
      <c r="B803" t="inlineStr">
        <is>
          <t>Du et al (2015)</t>
        </is>
      </c>
      <c r="C803" t="inlineStr">
        <is>
          <t>original</t>
        </is>
      </c>
      <c r="D803" t="inlineStr">
        <is>
          <t>staging</t>
        </is>
      </c>
      <c r="E803" t="inlineStr">
        <is>
          <t>computed</t>
        </is>
      </c>
      <c r="F803" t="inlineStr">
        <is>
          <t>staging_Du_et_al_2017.csv</t>
        </is>
      </c>
      <c r="H803" t="n">
        <v>0</v>
      </c>
      <c r="I803" t="inlineStr">
        <is>
          <t>Du et al (2015)</t>
        </is>
      </c>
    </row>
    <row r="804">
      <c r="A804" t="n">
        <v>2109</v>
      </c>
      <c r="B804" t="inlineStr">
        <is>
          <t>Du et al (2015)</t>
        </is>
      </c>
      <c r="C804" t="inlineStr">
        <is>
          <t>original</t>
        </is>
      </c>
      <c r="D804" t="inlineStr">
        <is>
          <t>staging</t>
        </is>
      </c>
      <c r="E804" t="inlineStr">
        <is>
          <t>computed</t>
        </is>
      </c>
      <c r="F804" t="inlineStr">
        <is>
          <t>staging_Du_et_al_2017.csv</t>
        </is>
      </c>
      <c r="H804" t="n">
        <v>0</v>
      </c>
      <c r="I804" t="inlineStr">
        <is>
          <t>Du et al (2015)</t>
        </is>
      </c>
    </row>
    <row r="805">
      <c r="A805" t="n">
        <v>2110</v>
      </c>
      <c r="B805" t="inlineStr">
        <is>
          <t>Du et al (2015)</t>
        </is>
      </c>
      <c r="C805" t="inlineStr">
        <is>
          <t>original</t>
        </is>
      </c>
      <c r="D805" t="inlineStr">
        <is>
          <t>staging</t>
        </is>
      </c>
      <c r="E805" t="inlineStr">
        <is>
          <t>computed</t>
        </is>
      </c>
      <c r="F805" t="inlineStr">
        <is>
          <t>staging_Du_et_al_2017.csv</t>
        </is>
      </c>
      <c r="H805" t="n">
        <v>0</v>
      </c>
      <c r="I805" t="inlineStr">
        <is>
          <t>Du et al (2015)</t>
        </is>
      </c>
    </row>
    <row r="806">
      <c r="A806" t="n">
        <v>2111</v>
      </c>
      <c r="B806" t="inlineStr">
        <is>
          <t>Du et al (2015)</t>
        </is>
      </c>
      <c r="C806" t="inlineStr">
        <is>
          <t>original</t>
        </is>
      </c>
      <c r="D806" t="inlineStr">
        <is>
          <t>staging</t>
        </is>
      </c>
      <c r="E806" t="inlineStr">
        <is>
          <t>computed</t>
        </is>
      </c>
      <c r="F806" t="inlineStr">
        <is>
          <t>staging_Du_et_al_2017.csv</t>
        </is>
      </c>
      <c r="H806" t="n">
        <v>0</v>
      </c>
      <c r="I806" t="inlineStr">
        <is>
          <t>Du et al (2015)</t>
        </is>
      </c>
    </row>
    <row r="807">
      <c r="A807" t="n">
        <v>2112</v>
      </c>
      <c r="B807" t="inlineStr">
        <is>
          <t>Du et al (2015)</t>
        </is>
      </c>
      <c r="C807" t="inlineStr">
        <is>
          <t>original</t>
        </is>
      </c>
      <c r="D807" t="inlineStr">
        <is>
          <t>staging</t>
        </is>
      </c>
      <c r="E807" t="inlineStr">
        <is>
          <t>computed</t>
        </is>
      </c>
      <c r="F807" t="inlineStr">
        <is>
          <t>staging_Du_et_al_2017.csv</t>
        </is>
      </c>
      <c r="H807" t="n">
        <v>0</v>
      </c>
      <c r="I807" t="inlineStr">
        <is>
          <t>Du et al (2015)</t>
        </is>
      </c>
    </row>
    <row r="808">
      <c r="A808" t="n">
        <v>2113</v>
      </c>
      <c r="B808" t="inlineStr">
        <is>
          <t>Du et al (2015)</t>
        </is>
      </c>
      <c r="C808" t="inlineStr">
        <is>
          <t>original</t>
        </is>
      </c>
      <c r="D808" t="inlineStr">
        <is>
          <t>staging</t>
        </is>
      </c>
      <c r="E808" t="inlineStr">
        <is>
          <t>computed</t>
        </is>
      </c>
      <c r="F808" t="inlineStr">
        <is>
          <t>staging_Du_et_al_2017.csv</t>
        </is>
      </c>
      <c r="H808" t="n">
        <v>0</v>
      </c>
      <c r="I808" t="inlineStr">
        <is>
          <t>Du et al (2015)</t>
        </is>
      </c>
    </row>
    <row r="809">
      <c r="A809" t="n">
        <v>2114</v>
      </c>
      <c r="B809" t="inlineStr">
        <is>
          <t>Du et al (2015)</t>
        </is>
      </c>
      <c r="C809" t="inlineStr">
        <is>
          <t>original</t>
        </is>
      </c>
      <c r="D809" t="inlineStr">
        <is>
          <t>staging</t>
        </is>
      </c>
      <c r="E809" t="inlineStr">
        <is>
          <t>v10-adopted</t>
        </is>
      </c>
      <c r="F809" t="inlineStr">
        <is>
          <t>staging_Du_et_al_2017.csv</t>
        </is>
      </c>
      <c r="H809" t="n">
        <v>0</v>
      </c>
      <c r="I809" t="inlineStr">
        <is>
          <t>Du et al (2015)</t>
        </is>
      </c>
    </row>
    <row r="810">
      <c r="A810" t="n">
        <v>2115</v>
      </c>
      <c r="B810" t="inlineStr">
        <is>
          <t>Du et al (2015)</t>
        </is>
      </c>
      <c r="C810" t="inlineStr">
        <is>
          <t>original</t>
        </is>
      </c>
      <c r="D810" t="inlineStr">
        <is>
          <t>staging</t>
        </is>
      </c>
      <c r="E810" t="inlineStr">
        <is>
          <t>v10-adopted</t>
        </is>
      </c>
      <c r="F810" t="inlineStr">
        <is>
          <t>staging_Du_et_al_2017.csv</t>
        </is>
      </c>
      <c r="H810" t="n">
        <v>0</v>
      </c>
      <c r="I810" t="inlineStr">
        <is>
          <t>Du et al (2015)</t>
        </is>
      </c>
    </row>
    <row r="811">
      <c r="A811" t="n">
        <v>2116</v>
      </c>
      <c r="B811" t="inlineStr">
        <is>
          <t>Du et al (2015)</t>
        </is>
      </c>
      <c r="C811" t="inlineStr">
        <is>
          <t>original</t>
        </is>
      </c>
      <c r="D811" t="inlineStr">
        <is>
          <t>staging</t>
        </is>
      </c>
      <c r="E811" t="inlineStr">
        <is>
          <t>computed</t>
        </is>
      </c>
      <c r="F811" t="inlineStr">
        <is>
          <t>staging_Du_et_al_2017.csv</t>
        </is>
      </c>
      <c r="H811" t="n">
        <v>0</v>
      </c>
      <c r="I811" t="inlineStr">
        <is>
          <t>Du et al (2015)</t>
        </is>
      </c>
    </row>
    <row r="812">
      <c r="A812" t="n">
        <v>2117</v>
      </c>
      <c r="B812" t="inlineStr">
        <is>
          <t>Du et al (2015)</t>
        </is>
      </c>
      <c r="C812" t="inlineStr">
        <is>
          <t>original</t>
        </is>
      </c>
      <c r="D812" t="inlineStr">
        <is>
          <t>staging</t>
        </is>
      </c>
      <c r="E812" t="inlineStr">
        <is>
          <t>computed</t>
        </is>
      </c>
      <c r="F812" t="inlineStr">
        <is>
          <t>staging_Du_et_al_2017.csv</t>
        </is>
      </c>
      <c r="H812" t="n">
        <v>0</v>
      </c>
      <c r="I812" t="inlineStr">
        <is>
          <t>Du et al (2015)</t>
        </is>
      </c>
    </row>
    <row r="813">
      <c r="A813" t="n">
        <v>2118</v>
      </c>
      <c r="B813" t="inlineStr">
        <is>
          <t>Du et al (2015)</t>
        </is>
      </c>
      <c r="C813" t="inlineStr">
        <is>
          <t>original</t>
        </is>
      </c>
      <c r="D813" t="inlineStr">
        <is>
          <t>staging</t>
        </is>
      </c>
      <c r="E813" t="inlineStr">
        <is>
          <t>v10-adopted</t>
        </is>
      </c>
      <c r="F813" t="inlineStr">
        <is>
          <t>staging_Du_et_al_2017.csv</t>
        </is>
      </c>
      <c r="H813" t="n">
        <v>0</v>
      </c>
      <c r="I813" t="inlineStr">
        <is>
          <t>Du et al (2015)</t>
        </is>
      </c>
    </row>
    <row r="814">
      <c r="A814" t="n">
        <v>2119</v>
      </c>
      <c r="B814" t="inlineStr">
        <is>
          <t>Du et al (2015)</t>
        </is>
      </c>
      <c r="C814" t="inlineStr">
        <is>
          <t>original</t>
        </is>
      </c>
      <c r="D814" t="inlineStr">
        <is>
          <t>staging</t>
        </is>
      </c>
      <c r="E814" t="inlineStr">
        <is>
          <t>computed</t>
        </is>
      </c>
      <c r="F814" t="inlineStr">
        <is>
          <t>staging_Du_et_al_2017.csv</t>
        </is>
      </c>
      <c r="H814" t="n">
        <v>0</v>
      </c>
      <c r="I814" t="inlineStr">
        <is>
          <t>Du et al (2015)</t>
        </is>
      </c>
    </row>
    <row r="815">
      <c r="A815" t="n">
        <v>2120</v>
      </c>
      <c r="B815" t="inlineStr">
        <is>
          <t>Du et al (2022)</t>
        </is>
      </c>
      <c r="C815" t="inlineStr">
        <is>
          <t>original</t>
        </is>
      </c>
      <c r="D815" t="inlineStr">
        <is>
          <t>staging</t>
        </is>
      </c>
      <c r="E815" t="inlineStr">
        <is>
          <t>bivariate</t>
        </is>
      </c>
      <c r="F815" t="inlineStr">
        <is>
          <t>staging_Du_et_al_2022.csv</t>
        </is>
      </c>
      <c r="H815" t="n">
        <v>0</v>
      </c>
      <c r="I815" t="inlineStr">
        <is>
          <t>Du et al (2022)</t>
        </is>
      </c>
    </row>
    <row r="816">
      <c r="A816" t="n">
        <v>2121</v>
      </c>
      <c r="B816" t="inlineStr">
        <is>
          <t>Du et al (2022)</t>
        </is>
      </c>
      <c r="C816" t="inlineStr">
        <is>
          <t>original</t>
        </is>
      </c>
      <c r="D816" t="inlineStr">
        <is>
          <t>staging</t>
        </is>
      </c>
      <c r="E816" t="inlineStr">
        <is>
          <t>computed</t>
        </is>
      </c>
      <c r="F816" t="inlineStr">
        <is>
          <t>staging_Du_et_al_2022.csv</t>
        </is>
      </c>
      <c r="H816" t="n">
        <v>0</v>
      </c>
      <c r="I816" t="inlineStr">
        <is>
          <t>Du et al (2022)</t>
        </is>
      </c>
    </row>
    <row r="817">
      <c r="A817" t="n">
        <v>2122</v>
      </c>
      <c r="B817" t="inlineStr">
        <is>
          <t>Dumrose &amp; Höck (2023)</t>
        </is>
      </c>
      <c r="C817" t="inlineStr">
        <is>
          <t>update</t>
        </is>
      </c>
      <c r="D817" t="inlineStr">
        <is>
          <t>staging</t>
        </is>
      </c>
      <c r="E817" t="inlineStr">
        <is>
          <t>computed</t>
        </is>
      </c>
      <c r="F817" t="inlineStr">
        <is>
          <t>staging_Dumrose_Hoeck_2023.csv</t>
        </is>
      </c>
      <c r="H817" t="n">
        <v>0</v>
      </c>
      <c r="I817" t="inlineStr">
        <is>
          <t>Dumrose &amp; Höck (2023)</t>
        </is>
      </c>
    </row>
    <row r="818">
      <c r="A818" t="n">
        <v>2123</v>
      </c>
      <c r="B818" t="inlineStr">
        <is>
          <t>Dumrose &amp; Höck (2023)</t>
        </is>
      </c>
      <c r="C818" t="inlineStr">
        <is>
          <t>update</t>
        </is>
      </c>
      <c r="D818" t="inlineStr">
        <is>
          <t>staging</t>
        </is>
      </c>
      <c r="E818" t="inlineStr">
        <is>
          <t>computed</t>
        </is>
      </c>
      <c r="F818" t="inlineStr">
        <is>
          <t>staging_Dumrose_Hoeck_2023.csv</t>
        </is>
      </c>
      <c r="H818" t="n">
        <v>0</v>
      </c>
      <c r="I818" t="inlineStr">
        <is>
          <t>Dumrose &amp; Höck (2023)</t>
        </is>
      </c>
    </row>
    <row r="819">
      <c r="A819" t="n">
        <v>2124</v>
      </c>
      <c r="B819" t="inlineStr">
        <is>
          <t>Dumrose &amp; Höck (2023)</t>
        </is>
      </c>
      <c r="C819" t="inlineStr">
        <is>
          <t>update</t>
        </is>
      </c>
      <c r="D819" t="inlineStr">
        <is>
          <t>staging</t>
        </is>
      </c>
      <c r="E819" t="inlineStr">
        <is>
          <t>computed</t>
        </is>
      </c>
      <c r="F819" t="inlineStr">
        <is>
          <t>staging_Dumrose_Hoeck_2023.csv</t>
        </is>
      </c>
      <c r="H819" t="n">
        <v>0</v>
      </c>
      <c r="I819" t="inlineStr">
        <is>
          <t>Dumrose &amp; Höck (2023)</t>
        </is>
      </c>
    </row>
    <row r="820">
      <c r="A820" t="n">
        <v>2125</v>
      </c>
      <c r="B820" t="inlineStr">
        <is>
          <t>Dumrose &amp; Höck (2023)</t>
        </is>
      </c>
      <c r="C820" t="inlineStr">
        <is>
          <t>update</t>
        </is>
      </c>
      <c r="D820" t="inlineStr">
        <is>
          <t>staging</t>
        </is>
      </c>
      <c r="E820" t="inlineStr">
        <is>
          <t>computed</t>
        </is>
      </c>
      <c r="F820" t="inlineStr">
        <is>
          <t>staging_Dumrose_Hoeck_2023.csv</t>
        </is>
      </c>
      <c r="H820" t="n">
        <v>0</v>
      </c>
      <c r="I820" t="inlineStr">
        <is>
          <t>Dumrose &amp; Höck (2023)</t>
        </is>
      </c>
    </row>
    <row r="821">
      <c r="A821" t="n">
        <v>2126</v>
      </c>
      <c r="B821" t="inlineStr">
        <is>
          <t>Dumrose &amp; Höck (2023)</t>
        </is>
      </c>
      <c r="C821" t="inlineStr">
        <is>
          <t>update</t>
        </is>
      </c>
      <c r="D821" t="inlineStr">
        <is>
          <t>staging</t>
        </is>
      </c>
      <c r="E821" t="inlineStr">
        <is>
          <t>computed</t>
        </is>
      </c>
      <c r="F821" t="inlineStr">
        <is>
          <t>staging_Dumrose_Hoeck_2023.csv</t>
        </is>
      </c>
      <c r="H821" t="n">
        <v>0</v>
      </c>
      <c r="I821" t="inlineStr">
        <is>
          <t>Dumrose &amp; Höck (2023)</t>
        </is>
      </c>
    </row>
    <row r="822">
      <c r="A822" t="n">
        <v>2127</v>
      </c>
      <c r="B822" t="inlineStr">
        <is>
          <t>Dumrose &amp; Höck (2023)</t>
        </is>
      </c>
      <c r="C822" t="inlineStr">
        <is>
          <t>update</t>
        </is>
      </c>
      <c r="D822" t="inlineStr">
        <is>
          <t>staging</t>
        </is>
      </c>
      <c r="E822" t="inlineStr">
        <is>
          <t>computed</t>
        </is>
      </c>
      <c r="F822" t="inlineStr">
        <is>
          <t>staging_Dumrose_Hoeck_2023.csv</t>
        </is>
      </c>
      <c r="H822" t="n">
        <v>0</v>
      </c>
      <c r="I822" t="inlineStr">
        <is>
          <t>Dumrose &amp; Höck (2023)</t>
        </is>
      </c>
    </row>
    <row r="823">
      <c r="A823" t="n">
        <v>2128</v>
      </c>
      <c r="B823" t="inlineStr">
        <is>
          <t>Dumrose &amp; Höck (2023)</t>
        </is>
      </c>
      <c r="C823" t="inlineStr">
        <is>
          <t>update</t>
        </is>
      </c>
      <c r="D823" t="inlineStr">
        <is>
          <t>staging</t>
        </is>
      </c>
      <c r="E823" t="inlineStr">
        <is>
          <t>computed</t>
        </is>
      </c>
      <c r="F823" t="inlineStr">
        <is>
          <t>staging_Dumrose_Hoeck_2023.csv</t>
        </is>
      </c>
      <c r="H823" t="n">
        <v>0</v>
      </c>
      <c r="I823" t="inlineStr">
        <is>
          <t>Dumrose &amp; Höck (2023)</t>
        </is>
      </c>
    </row>
    <row r="824">
      <c r="A824" t="n">
        <v>2129</v>
      </c>
      <c r="B824" t="inlineStr">
        <is>
          <t>Dumrose &amp; Höck (2023)</t>
        </is>
      </c>
      <c r="C824" t="inlineStr">
        <is>
          <t>update</t>
        </is>
      </c>
      <c r="D824" t="inlineStr">
        <is>
          <t>staging</t>
        </is>
      </c>
      <c r="E824" t="inlineStr">
        <is>
          <t>computed</t>
        </is>
      </c>
      <c r="F824" t="inlineStr">
        <is>
          <t>staging_Dumrose_Hoeck_2023.csv</t>
        </is>
      </c>
      <c r="H824" t="n">
        <v>0</v>
      </c>
      <c r="I824" t="inlineStr">
        <is>
          <t>Dumrose &amp; Höck (2023)</t>
        </is>
      </c>
    </row>
    <row r="825">
      <c r="A825" t="n">
        <v>2130</v>
      </c>
      <c r="B825" t="inlineStr">
        <is>
          <t>Dumrose &amp; Höck (2023)</t>
        </is>
      </c>
      <c r="C825" t="inlineStr">
        <is>
          <t>update</t>
        </is>
      </c>
      <c r="D825" t="inlineStr">
        <is>
          <t>staging</t>
        </is>
      </c>
      <c r="E825" t="inlineStr">
        <is>
          <t>computed</t>
        </is>
      </c>
      <c r="F825" t="inlineStr">
        <is>
          <t>staging_Dumrose_Hoeck_2023.csv</t>
        </is>
      </c>
      <c r="H825" t="n">
        <v>0</v>
      </c>
      <c r="I825" t="inlineStr">
        <is>
          <t>Dumrose &amp; Höck (2023)</t>
        </is>
      </c>
    </row>
    <row r="826">
      <c r="A826" t="n">
        <v>2131</v>
      </c>
      <c r="B826" t="inlineStr">
        <is>
          <t>Dumrose &amp; Höck (2023)</t>
        </is>
      </c>
      <c r="C826" t="inlineStr">
        <is>
          <t>update</t>
        </is>
      </c>
      <c r="D826" t="inlineStr">
        <is>
          <t>staging</t>
        </is>
      </c>
      <c r="E826" t="inlineStr">
        <is>
          <t>computed</t>
        </is>
      </c>
      <c r="F826" t="inlineStr">
        <is>
          <t>staging_Dumrose_Hoeck_2023.csv</t>
        </is>
      </c>
      <c r="H826" t="n">
        <v>0</v>
      </c>
      <c r="I826" t="inlineStr">
        <is>
          <t>Dumrose &amp; Höck (2023)</t>
        </is>
      </c>
    </row>
    <row r="827">
      <c r="A827" t="n">
        <v>2132</v>
      </c>
      <c r="B827" t="inlineStr">
        <is>
          <t>Dumrose &amp; Höck (2023)</t>
        </is>
      </c>
      <c r="C827" t="inlineStr">
        <is>
          <t>update</t>
        </is>
      </c>
      <c r="D827" t="inlineStr">
        <is>
          <t>staging</t>
        </is>
      </c>
      <c r="E827" t="inlineStr">
        <is>
          <t>computed</t>
        </is>
      </c>
      <c r="F827" t="inlineStr">
        <is>
          <t>staging_Dumrose_Hoeck_2023.csv</t>
        </is>
      </c>
      <c r="H827" t="n">
        <v>0</v>
      </c>
      <c r="I827" t="inlineStr">
        <is>
          <t>Dumrose &amp; Höck (2023)</t>
        </is>
      </c>
    </row>
    <row r="828">
      <c r="A828" t="n">
        <v>2133</v>
      </c>
      <c r="B828" t="inlineStr">
        <is>
          <t>Dumrose &amp; Höck (2023)</t>
        </is>
      </c>
      <c r="C828" t="inlineStr">
        <is>
          <t>update</t>
        </is>
      </c>
      <c r="D828" t="inlineStr">
        <is>
          <t>staging</t>
        </is>
      </c>
      <c r="E828" t="inlineStr">
        <is>
          <t>computed</t>
        </is>
      </c>
      <c r="F828" t="inlineStr">
        <is>
          <t>staging_Dumrose_Hoeck_2023.csv</t>
        </is>
      </c>
      <c r="H828" t="n">
        <v>0</v>
      </c>
      <c r="I828" t="inlineStr">
        <is>
          <t>Dumrose &amp; Höck (2023)</t>
        </is>
      </c>
    </row>
    <row r="829">
      <c r="A829" t="n">
        <v>2134</v>
      </c>
      <c r="B829" t="inlineStr">
        <is>
          <t>Dumrose &amp; Höck (2023)</t>
        </is>
      </c>
      <c r="C829" t="inlineStr">
        <is>
          <t>update</t>
        </is>
      </c>
      <c r="D829" t="inlineStr">
        <is>
          <t>staging</t>
        </is>
      </c>
      <c r="E829" t="inlineStr">
        <is>
          <t>computed</t>
        </is>
      </c>
      <c r="F829" t="inlineStr">
        <is>
          <t>staging_Dumrose_Hoeck_2023.csv</t>
        </is>
      </c>
      <c r="H829" t="n">
        <v>0</v>
      </c>
      <c r="I829" t="inlineStr">
        <is>
          <t>Dumrose &amp; Höck (2023)</t>
        </is>
      </c>
    </row>
    <row r="830">
      <c r="A830" t="n">
        <v>2135</v>
      </c>
      <c r="B830" t="inlineStr">
        <is>
          <t>Dumrose &amp; Höck (2023)</t>
        </is>
      </c>
      <c r="C830" t="inlineStr">
        <is>
          <t>update</t>
        </is>
      </c>
      <c r="D830" t="inlineStr">
        <is>
          <t>staging</t>
        </is>
      </c>
      <c r="E830" t="inlineStr">
        <is>
          <t>computed</t>
        </is>
      </c>
      <c r="F830" t="inlineStr">
        <is>
          <t>staging_Dumrose_Hoeck_2023.csv</t>
        </is>
      </c>
      <c r="H830" t="n">
        <v>0</v>
      </c>
      <c r="I830" t="inlineStr">
        <is>
          <t>Dumrose &amp; Höck (2023)</t>
        </is>
      </c>
    </row>
    <row r="831">
      <c r="A831" t="n">
        <v>2136</v>
      </c>
      <c r="B831" t="inlineStr">
        <is>
          <t>Dumrose &amp; Höck (2023)</t>
        </is>
      </c>
      <c r="C831" t="inlineStr">
        <is>
          <t>update</t>
        </is>
      </c>
      <c r="D831" t="inlineStr">
        <is>
          <t>staging</t>
        </is>
      </c>
      <c r="E831" t="inlineStr">
        <is>
          <t>computed</t>
        </is>
      </c>
      <c r="F831" t="inlineStr">
        <is>
          <t>staging_Dumrose_Hoeck_2023.csv</t>
        </is>
      </c>
      <c r="H831" t="n">
        <v>0</v>
      </c>
      <c r="I831" t="inlineStr">
        <is>
          <t>Dumrose &amp; Höck (2023)</t>
        </is>
      </c>
    </row>
    <row r="832">
      <c r="A832" t="n">
        <v>2137</v>
      </c>
      <c r="B832" t="inlineStr">
        <is>
          <t>Dumrose &amp; Höck (2023)</t>
        </is>
      </c>
      <c r="C832" t="inlineStr">
        <is>
          <t>update</t>
        </is>
      </c>
      <c r="D832" t="inlineStr">
        <is>
          <t>staging</t>
        </is>
      </c>
      <c r="E832" t="inlineStr">
        <is>
          <t>computed</t>
        </is>
      </c>
      <c r="F832" t="inlineStr">
        <is>
          <t>staging_Dumrose_Hoeck_2023.csv</t>
        </is>
      </c>
      <c r="H832" t="n">
        <v>0</v>
      </c>
      <c r="I832" t="inlineStr">
        <is>
          <t>Dumrose &amp; Höck (2023)</t>
        </is>
      </c>
    </row>
    <row r="833">
      <c r="A833" t="n">
        <v>2138</v>
      </c>
      <c r="B833" t="inlineStr">
        <is>
          <t>Dumrose &amp; Höck (2023)</t>
        </is>
      </c>
      <c r="C833" t="inlineStr">
        <is>
          <t>update</t>
        </is>
      </c>
      <c r="D833" t="inlineStr">
        <is>
          <t>staging</t>
        </is>
      </c>
      <c r="E833" t="inlineStr">
        <is>
          <t>computed</t>
        </is>
      </c>
      <c r="F833" t="inlineStr">
        <is>
          <t>staging_Dumrose_Hoeck_2023.csv</t>
        </is>
      </c>
      <c r="H833" t="n">
        <v>0</v>
      </c>
      <c r="I833" t="inlineStr">
        <is>
          <t>Dumrose &amp; Höck (2023)</t>
        </is>
      </c>
    </row>
    <row r="834">
      <c r="A834" t="n">
        <v>2139</v>
      </c>
      <c r="B834" t="inlineStr">
        <is>
          <t>Dumrose &amp; Höck (2023)</t>
        </is>
      </c>
      <c r="C834" t="inlineStr">
        <is>
          <t>update</t>
        </is>
      </c>
      <c r="D834" t="inlineStr">
        <is>
          <t>staging</t>
        </is>
      </c>
      <c r="E834" t="inlineStr">
        <is>
          <t>computed</t>
        </is>
      </c>
      <c r="F834" t="inlineStr">
        <is>
          <t>staging_Dumrose_Hoeck_2023.csv</t>
        </is>
      </c>
      <c r="H834" t="n">
        <v>0</v>
      </c>
      <c r="I834" t="inlineStr">
        <is>
          <t>Dumrose &amp; Höck (2023)</t>
        </is>
      </c>
    </row>
    <row r="835">
      <c r="A835" t="n">
        <v>2140</v>
      </c>
      <c r="B835" t="inlineStr">
        <is>
          <t>Dumrose &amp; Höck (2023)</t>
        </is>
      </c>
      <c r="C835" t="inlineStr">
        <is>
          <t>update</t>
        </is>
      </c>
      <c r="D835" t="inlineStr">
        <is>
          <t>staging</t>
        </is>
      </c>
      <c r="E835" t="inlineStr">
        <is>
          <t>computed</t>
        </is>
      </c>
      <c r="F835" t="inlineStr">
        <is>
          <t>staging_Dumrose_Hoeck_2023.csv</t>
        </is>
      </c>
      <c r="H835" t="n">
        <v>0</v>
      </c>
      <c r="I835" t="inlineStr">
        <is>
          <t>Dumrose &amp; Höck (2023)</t>
        </is>
      </c>
    </row>
    <row r="836">
      <c r="A836" t="n">
        <v>2141</v>
      </c>
      <c r="B836" t="inlineStr">
        <is>
          <t>Dumrose &amp; Höck (2023)</t>
        </is>
      </c>
      <c r="C836" t="inlineStr">
        <is>
          <t>update</t>
        </is>
      </c>
      <c r="D836" t="inlineStr">
        <is>
          <t>staging</t>
        </is>
      </c>
      <c r="E836" t="inlineStr">
        <is>
          <t>computed</t>
        </is>
      </c>
      <c r="F836" t="inlineStr">
        <is>
          <t>staging_Dumrose_Hoeck_2023.csv</t>
        </is>
      </c>
      <c r="H836" t="n">
        <v>0</v>
      </c>
      <c r="I836" t="inlineStr">
        <is>
          <t>Dumrose &amp; Höck (2023)</t>
        </is>
      </c>
    </row>
    <row r="837">
      <c r="A837" t="n">
        <v>2142</v>
      </c>
      <c r="B837" t="inlineStr">
        <is>
          <t>Dumrose &amp; Höck (2023)</t>
        </is>
      </c>
      <c r="C837" t="inlineStr">
        <is>
          <t>update</t>
        </is>
      </c>
      <c r="D837" t="inlineStr">
        <is>
          <t>staging</t>
        </is>
      </c>
      <c r="E837" t="inlineStr">
        <is>
          <t>computed</t>
        </is>
      </c>
      <c r="F837" t="inlineStr">
        <is>
          <t>staging_Dumrose_Hoeck_2023.csv</t>
        </is>
      </c>
      <c r="H837" t="n">
        <v>0</v>
      </c>
      <c r="I837" t="inlineStr">
        <is>
          <t>Dumrose &amp; Höck (2023)</t>
        </is>
      </c>
    </row>
    <row r="838">
      <c r="A838" t="n">
        <v>2143</v>
      </c>
      <c r="B838" t="inlineStr">
        <is>
          <t>Dumrose &amp; Höck (2023)</t>
        </is>
      </c>
      <c r="C838" t="inlineStr">
        <is>
          <t>update</t>
        </is>
      </c>
      <c r="D838" t="inlineStr">
        <is>
          <t>staging</t>
        </is>
      </c>
      <c r="E838" t="inlineStr">
        <is>
          <t>computed</t>
        </is>
      </c>
      <c r="F838" t="inlineStr">
        <is>
          <t>staging_Dumrose_Hoeck_2023.csv</t>
        </is>
      </c>
      <c r="H838" t="n">
        <v>0</v>
      </c>
      <c r="I838" t="inlineStr">
        <is>
          <t>Dumrose &amp; Höck (2023)</t>
        </is>
      </c>
    </row>
    <row r="839">
      <c r="A839" t="n">
        <v>2144</v>
      </c>
      <c r="B839" t="inlineStr">
        <is>
          <t>Dumrose &amp; Höck (2023)</t>
        </is>
      </c>
      <c r="C839" t="inlineStr">
        <is>
          <t>update</t>
        </is>
      </c>
      <c r="D839" t="inlineStr">
        <is>
          <t>staging</t>
        </is>
      </c>
      <c r="E839" t="inlineStr">
        <is>
          <t>computed</t>
        </is>
      </c>
      <c r="F839" t="inlineStr">
        <is>
          <t>staging_Dumrose_Hoeck_2023.csv</t>
        </is>
      </c>
      <c r="H839" t="n">
        <v>0</v>
      </c>
      <c r="I839" t="inlineStr">
        <is>
          <t>Dumrose &amp; Höck (2023)</t>
        </is>
      </c>
    </row>
    <row r="840">
      <c r="A840" t="n">
        <v>2145</v>
      </c>
      <c r="B840" t="inlineStr">
        <is>
          <t>Dumrose &amp; Höck (2023)</t>
        </is>
      </c>
      <c r="C840" t="inlineStr">
        <is>
          <t>update</t>
        </is>
      </c>
      <c r="D840" t="inlineStr">
        <is>
          <t>staging</t>
        </is>
      </c>
      <c r="E840" t="inlineStr">
        <is>
          <t>computed</t>
        </is>
      </c>
      <c r="F840" t="inlineStr">
        <is>
          <t>staging_Dumrose_Hoeck_2023.csv</t>
        </is>
      </c>
      <c r="H840" t="n">
        <v>0</v>
      </c>
      <c r="I840" t="inlineStr">
        <is>
          <t>Dumrose &amp; Höck (2023)</t>
        </is>
      </c>
    </row>
    <row r="841">
      <c r="A841" t="n">
        <v>2146</v>
      </c>
      <c r="B841" t="inlineStr">
        <is>
          <t>Dumrose &amp; Höck (2023)</t>
        </is>
      </c>
      <c r="C841" t="inlineStr">
        <is>
          <t>update</t>
        </is>
      </c>
      <c r="D841" t="inlineStr">
        <is>
          <t>staging</t>
        </is>
      </c>
      <c r="E841" t="inlineStr">
        <is>
          <t>computed</t>
        </is>
      </c>
      <c r="F841" t="inlineStr">
        <is>
          <t>staging_Dumrose_Hoeck_2023.csv</t>
        </is>
      </c>
      <c r="H841" t="n">
        <v>0</v>
      </c>
      <c r="I841" t="inlineStr">
        <is>
          <t>Dumrose &amp; Höck (2023)</t>
        </is>
      </c>
    </row>
    <row r="842">
      <c r="A842" t="n">
        <v>2147</v>
      </c>
      <c r="B842" t="inlineStr">
        <is>
          <t>Dumrose &amp; Höck (2023)</t>
        </is>
      </c>
      <c r="C842" t="inlineStr">
        <is>
          <t>update</t>
        </is>
      </c>
      <c r="D842" t="inlineStr">
        <is>
          <t>staging</t>
        </is>
      </c>
      <c r="E842" t="inlineStr">
        <is>
          <t>computed</t>
        </is>
      </c>
      <c r="F842" t="inlineStr">
        <is>
          <t>staging_Dumrose_Hoeck_2023.csv</t>
        </is>
      </c>
      <c r="H842" t="n">
        <v>0</v>
      </c>
      <c r="I842" t="inlineStr">
        <is>
          <t>Dumrose &amp; Höck (2023)</t>
        </is>
      </c>
    </row>
    <row r="843">
      <c r="A843" t="n">
        <v>2148</v>
      </c>
      <c r="B843" t="inlineStr">
        <is>
          <t>Dumrose &amp; Höck (2023)</t>
        </is>
      </c>
      <c r="C843" t="inlineStr">
        <is>
          <t>update</t>
        </is>
      </c>
      <c r="D843" t="inlineStr">
        <is>
          <t>staging</t>
        </is>
      </c>
      <c r="E843" t="inlineStr">
        <is>
          <t>computed</t>
        </is>
      </c>
      <c r="F843" t="inlineStr">
        <is>
          <t>staging_Dumrose_Hoeck_2023.csv</t>
        </is>
      </c>
      <c r="H843" t="n">
        <v>0</v>
      </c>
      <c r="I843" t="inlineStr">
        <is>
          <t>Dumrose &amp; Höck (2023)</t>
        </is>
      </c>
    </row>
    <row r="844">
      <c r="A844" t="n">
        <v>2149</v>
      </c>
      <c r="B844" t="inlineStr">
        <is>
          <t>Dumrose &amp; Höck (2023)</t>
        </is>
      </c>
      <c r="C844" t="inlineStr">
        <is>
          <t>update</t>
        </is>
      </c>
      <c r="D844" t="inlineStr">
        <is>
          <t>staging</t>
        </is>
      </c>
      <c r="E844" t="inlineStr">
        <is>
          <t>computed</t>
        </is>
      </c>
      <c r="F844" t="inlineStr">
        <is>
          <t>staging_Dumrose_Hoeck_2023.csv</t>
        </is>
      </c>
      <c r="H844" t="n">
        <v>0</v>
      </c>
      <c r="I844" t="inlineStr">
        <is>
          <t>Dumrose &amp; Höck (2023)</t>
        </is>
      </c>
    </row>
    <row r="845">
      <c r="A845" t="n">
        <v>2150</v>
      </c>
      <c r="B845" t="inlineStr">
        <is>
          <t>Dumrose &amp; Höck (2023)</t>
        </is>
      </c>
      <c r="C845" t="inlineStr">
        <is>
          <t>update</t>
        </is>
      </c>
      <c r="D845" t="inlineStr">
        <is>
          <t>staging</t>
        </is>
      </c>
      <c r="E845" t="inlineStr">
        <is>
          <t>computed</t>
        </is>
      </c>
      <c r="F845" t="inlineStr">
        <is>
          <t>staging_Dumrose_Hoeck_2023.csv</t>
        </is>
      </c>
      <c r="H845" t="n">
        <v>0</v>
      </c>
      <c r="I845" t="inlineStr">
        <is>
          <t>Dumrose &amp; Höck (2023)</t>
        </is>
      </c>
    </row>
    <row r="846">
      <c r="A846" t="n">
        <v>2151</v>
      </c>
      <c r="B846" t="inlineStr">
        <is>
          <t>Dumrose &amp; Höck (2023)</t>
        </is>
      </c>
      <c r="C846" t="inlineStr">
        <is>
          <t>update</t>
        </is>
      </c>
      <c r="D846" t="inlineStr">
        <is>
          <t>staging</t>
        </is>
      </c>
      <c r="E846" t="inlineStr">
        <is>
          <t>bivariate</t>
        </is>
      </c>
      <c r="F846" t="inlineStr">
        <is>
          <t>staging_Dumrose_Hoeck_2023.csv</t>
        </is>
      </c>
      <c r="H846" t="n">
        <v>0</v>
      </c>
      <c r="I846" t="inlineStr">
        <is>
          <t>Dumrose &amp; Höck (2023)</t>
        </is>
      </c>
    </row>
    <row r="847">
      <c r="A847" t="n">
        <v>2152</v>
      </c>
      <c r="B847" t="inlineStr">
        <is>
          <t>Dumrose &amp; Höck (2023)</t>
        </is>
      </c>
      <c r="C847" t="inlineStr">
        <is>
          <t>update</t>
        </is>
      </c>
      <c r="D847" t="inlineStr">
        <is>
          <t>staging</t>
        </is>
      </c>
      <c r="E847" t="inlineStr">
        <is>
          <t>bivariate</t>
        </is>
      </c>
      <c r="F847" t="inlineStr">
        <is>
          <t>staging_Dumrose_Hoeck_2023.csv</t>
        </is>
      </c>
      <c r="H847" t="n">
        <v>0</v>
      </c>
      <c r="I847" t="inlineStr">
        <is>
          <t>Dumrose &amp; Höck (2023)</t>
        </is>
      </c>
    </row>
    <row r="848">
      <c r="A848" t="n">
        <v>2153</v>
      </c>
      <c r="B848" t="inlineStr">
        <is>
          <t>Duong et al (2025)</t>
        </is>
      </c>
      <c r="C848" t="inlineStr">
        <is>
          <t>update</t>
        </is>
      </c>
      <c r="D848" t="inlineStr">
        <is>
          <t>staging</t>
        </is>
      </c>
      <c r="E848" t="inlineStr">
        <is>
          <t>bivariate</t>
        </is>
      </c>
      <c r="F848" t="inlineStr">
        <is>
          <t>staging_Duong_et_al_2025.csv</t>
        </is>
      </c>
      <c r="H848" t="n">
        <v>0</v>
      </c>
      <c r="I848" t="inlineStr">
        <is>
          <t>Duong et al (2025)</t>
        </is>
      </c>
    </row>
    <row r="849">
      <c r="A849" t="n">
        <v>2154</v>
      </c>
      <c r="B849" t="inlineStr">
        <is>
          <t>Duong et al (2025)</t>
        </is>
      </c>
      <c r="C849" t="inlineStr">
        <is>
          <t>update</t>
        </is>
      </c>
      <c r="D849" t="inlineStr">
        <is>
          <t>staging</t>
        </is>
      </c>
      <c r="E849" t="inlineStr">
        <is>
          <t>bivariate</t>
        </is>
      </c>
      <c r="F849" t="inlineStr">
        <is>
          <t>staging_Duong_et_al_2025.csv</t>
        </is>
      </c>
      <c r="H849" t="n">
        <v>0</v>
      </c>
      <c r="I849" t="inlineStr">
        <is>
          <t>Duong et al (2025)</t>
        </is>
      </c>
    </row>
    <row r="850">
      <c r="A850" t="n">
        <v>2155</v>
      </c>
      <c r="B850" t="inlineStr">
        <is>
          <t>Duong et al (2025)</t>
        </is>
      </c>
      <c r="C850" t="inlineStr">
        <is>
          <t>update</t>
        </is>
      </c>
      <c r="D850" t="inlineStr">
        <is>
          <t>staging</t>
        </is>
      </c>
      <c r="E850" t="inlineStr">
        <is>
          <t>bivariate</t>
        </is>
      </c>
      <c r="F850" t="inlineStr">
        <is>
          <t>staging_Duong_et_al_2025.csv</t>
        </is>
      </c>
      <c r="H850" t="n">
        <v>0</v>
      </c>
      <c r="I850" t="inlineStr">
        <is>
          <t>Duong et al (2025)</t>
        </is>
      </c>
    </row>
    <row r="851">
      <c r="A851" t="n">
        <v>2156</v>
      </c>
      <c r="B851" t="inlineStr">
        <is>
          <t>Duong et al (2025)</t>
        </is>
      </c>
      <c r="C851" t="inlineStr">
        <is>
          <t>update</t>
        </is>
      </c>
      <c r="D851" t="inlineStr">
        <is>
          <t>staging</t>
        </is>
      </c>
      <c r="E851" t="inlineStr">
        <is>
          <t>bivariate</t>
        </is>
      </c>
      <c r="F851" t="inlineStr">
        <is>
          <t>staging_Duong_et_al_2025.csv</t>
        </is>
      </c>
      <c r="H851" t="n">
        <v>0</v>
      </c>
      <c r="I851" t="inlineStr">
        <is>
          <t>Duong et al (2025)</t>
        </is>
      </c>
    </row>
    <row r="852">
      <c r="A852" t="n">
        <v>2157</v>
      </c>
      <c r="B852" t="inlineStr">
        <is>
          <t>Duong et al (2025)</t>
        </is>
      </c>
      <c r="C852" t="inlineStr">
        <is>
          <t>update</t>
        </is>
      </c>
      <c r="D852" t="inlineStr">
        <is>
          <t>staging</t>
        </is>
      </c>
      <c r="E852" t="inlineStr">
        <is>
          <t>computed</t>
        </is>
      </c>
      <c r="F852" t="inlineStr">
        <is>
          <t>staging_Duong_et_al_2025.csv</t>
        </is>
      </c>
      <c r="H852" t="n">
        <v>0</v>
      </c>
      <c r="I852" t="inlineStr">
        <is>
          <t>Duong et al (2025)</t>
        </is>
      </c>
    </row>
    <row r="853">
      <c r="A853" t="n">
        <v>2158</v>
      </c>
      <c r="B853" t="inlineStr">
        <is>
          <t>Duong et al (2025)</t>
        </is>
      </c>
      <c r="C853" t="inlineStr">
        <is>
          <t>update</t>
        </is>
      </c>
      <c r="D853" t="inlineStr">
        <is>
          <t>staging</t>
        </is>
      </c>
      <c r="E853" t="inlineStr">
        <is>
          <t>computed</t>
        </is>
      </c>
      <c r="F853" t="inlineStr">
        <is>
          <t>staging_Duong_et_al_2025.csv</t>
        </is>
      </c>
      <c r="H853" t="n">
        <v>0</v>
      </c>
      <c r="I853" t="inlineStr">
        <is>
          <t>Duong et al (2025)</t>
        </is>
      </c>
    </row>
    <row r="854">
      <c r="A854" t="n">
        <v>2159</v>
      </c>
      <c r="B854" t="inlineStr">
        <is>
          <t>Duong et al (2025)</t>
        </is>
      </c>
      <c r="C854" t="inlineStr">
        <is>
          <t>update</t>
        </is>
      </c>
      <c r="D854" t="inlineStr">
        <is>
          <t>staging</t>
        </is>
      </c>
      <c r="E854" t="inlineStr">
        <is>
          <t>computed</t>
        </is>
      </c>
      <c r="F854" t="inlineStr">
        <is>
          <t>staging_Duong_et_al_2025.csv</t>
        </is>
      </c>
      <c r="H854" t="n">
        <v>0</v>
      </c>
      <c r="I854" t="inlineStr">
        <is>
          <t>Duong et al (2025)</t>
        </is>
      </c>
    </row>
    <row r="855">
      <c r="A855" t="n">
        <v>2160</v>
      </c>
      <c r="B855" t="inlineStr">
        <is>
          <t>Duong et al (2025)</t>
        </is>
      </c>
      <c r="C855" t="inlineStr">
        <is>
          <t>update</t>
        </is>
      </c>
      <c r="D855" t="inlineStr">
        <is>
          <t>staging</t>
        </is>
      </c>
      <c r="E855" t="inlineStr">
        <is>
          <t>computed</t>
        </is>
      </c>
      <c r="F855" t="inlineStr">
        <is>
          <t>staging_Duong_et_al_2025.csv</t>
        </is>
      </c>
      <c r="H855" t="n">
        <v>0</v>
      </c>
      <c r="I855" t="inlineStr">
        <is>
          <t>Duong et al (2025)</t>
        </is>
      </c>
    </row>
    <row r="856">
      <c r="A856" t="n">
        <v>2161</v>
      </c>
      <c r="B856" t="inlineStr">
        <is>
          <t>Duong et al (2025)</t>
        </is>
      </c>
      <c r="C856" t="inlineStr">
        <is>
          <t>update</t>
        </is>
      </c>
      <c r="D856" t="inlineStr">
        <is>
          <t>staging</t>
        </is>
      </c>
      <c r="E856" t="inlineStr">
        <is>
          <t>computed</t>
        </is>
      </c>
      <c r="F856" t="inlineStr">
        <is>
          <t>staging_Duong_et_al_2025.csv</t>
        </is>
      </c>
      <c r="H856" t="n">
        <v>0</v>
      </c>
      <c r="I856" t="inlineStr">
        <is>
          <t>Duong et al (2025)</t>
        </is>
      </c>
    </row>
    <row r="857">
      <c r="A857" t="n">
        <v>2162</v>
      </c>
      <c r="B857" t="inlineStr">
        <is>
          <t>Duong et al (2025)</t>
        </is>
      </c>
      <c r="C857" t="inlineStr">
        <is>
          <t>update</t>
        </is>
      </c>
      <c r="D857" t="inlineStr">
        <is>
          <t>staging</t>
        </is>
      </c>
      <c r="E857" t="inlineStr">
        <is>
          <t>computed</t>
        </is>
      </c>
      <c r="F857" t="inlineStr">
        <is>
          <t>staging_Duong_et_al_2025.csv</t>
        </is>
      </c>
      <c r="H857" t="n">
        <v>0</v>
      </c>
      <c r="I857" t="inlineStr">
        <is>
          <t>Duong et al (2025)</t>
        </is>
      </c>
    </row>
    <row r="858">
      <c r="A858" t="n">
        <v>2163</v>
      </c>
      <c r="B858" t="inlineStr">
        <is>
          <t>Duong et al (2025)</t>
        </is>
      </c>
      <c r="C858" t="inlineStr">
        <is>
          <t>update</t>
        </is>
      </c>
      <c r="D858" t="inlineStr">
        <is>
          <t>staging</t>
        </is>
      </c>
      <c r="E858" t="inlineStr">
        <is>
          <t>computed</t>
        </is>
      </c>
      <c r="F858" t="inlineStr">
        <is>
          <t>staging_Duong_et_al_2025.csv</t>
        </is>
      </c>
      <c r="H858" t="n">
        <v>0</v>
      </c>
      <c r="I858" t="inlineStr">
        <is>
          <t>Duong et al (2025)</t>
        </is>
      </c>
    </row>
    <row r="859">
      <c r="A859" t="n">
        <v>2164</v>
      </c>
      <c r="B859" t="inlineStr">
        <is>
          <t>Duong et al (2025)</t>
        </is>
      </c>
      <c r="C859" t="inlineStr">
        <is>
          <t>update</t>
        </is>
      </c>
      <c r="D859" t="inlineStr">
        <is>
          <t>staging</t>
        </is>
      </c>
      <c r="E859" t="inlineStr">
        <is>
          <t>computed</t>
        </is>
      </c>
      <c r="F859" t="inlineStr">
        <is>
          <t>staging_Duong_et_al_2025.csv</t>
        </is>
      </c>
      <c r="H859" t="n">
        <v>0</v>
      </c>
      <c r="I859" t="inlineStr">
        <is>
          <t>Duong et al (2025)</t>
        </is>
      </c>
    </row>
    <row r="860">
      <c r="A860" t="n">
        <v>2165</v>
      </c>
      <c r="B860" t="inlineStr">
        <is>
          <t>Duong et al (2025)</t>
        </is>
      </c>
      <c r="C860" t="inlineStr">
        <is>
          <t>update</t>
        </is>
      </c>
      <c r="D860" t="inlineStr">
        <is>
          <t>staging</t>
        </is>
      </c>
      <c r="E860" t="inlineStr">
        <is>
          <t>computed</t>
        </is>
      </c>
      <c r="F860" t="inlineStr">
        <is>
          <t>staging_Duong_et_al_2025.csv</t>
        </is>
      </c>
      <c r="H860" t="n">
        <v>0</v>
      </c>
      <c r="I860" t="inlineStr">
        <is>
          <t>Duong et al (2025)</t>
        </is>
      </c>
    </row>
    <row r="861">
      <c r="A861" t="n">
        <v>2166</v>
      </c>
      <c r="B861" t="inlineStr">
        <is>
          <t>Duong et al (2025)</t>
        </is>
      </c>
      <c r="C861" t="inlineStr">
        <is>
          <t>update</t>
        </is>
      </c>
      <c r="D861" t="inlineStr">
        <is>
          <t>staging</t>
        </is>
      </c>
      <c r="E861" t="inlineStr">
        <is>
          <t>computed</t>
        </is>
      </c>
      <c r="F861" t="inlineStr">
        <is>
          <t>staging_Duong_et_al_2025.csv</t>
        </is>
      </c>
      <c r="H861" t="n">
        <v>0</v>
      </c>
      <c r="I861" t="inlineStr">
        <is>
          <t>Duong et al (2025)</t>
        </is>
      </c>
    </row>
    <row r="862">
      <c r="A862" t="n">
        <v>2167</v>
      </c>
      <c r="B862" t="inlineStr">
        <is>
          <t>Duong et al (2025)</t>
        </is>
      </c>
      <c r="C862" t="inlineStr">
        <is>
          <t>update</t>
        </is>
      </c>
      <c r="D862" t="inlineStr">
        <is>
          <t>staging</t>
        </is>
      </c>
      <c r="E862" t="inlineStr">
        <is>
          <t>computed</t>
        </is>
      </c>
      <c r="F862" t="inlineStr">
        <is>
          <t>staging_Duong_et_al_2025.csv</t>
        </is>
      </c>
      <c r="H862" t="n">
        <v>0</v>
      </c>
      <c r="I862" t="inlineStr">
        <is>
          <t>Duong et al (2025)</t>
        </is>
      </c>
    </row>
    <row r="863">
      <c r="A863" t="n">
        <v>2168</v>
      </c>
      <c r="B863" t="inlineStr">
        <is>
          <t>Duong et al (2025)</t>
        </is>
      </c>
      <c r="C863" t="inlineStr">
        <is>
          <t>update</t>
        </is>
      </c>
      <c r="D863" t="inlineStr">
        <is>
          <t>staging</t>
        </is>
      </c>
      <c r="E863" t="inlineStr">
        <is>
          <t>computed</t>
        </is>
      </c>
      <c r="F863" t="inlineStr">
        <is>
          <t>staging_Duong_et_al_2025.csv</t>
        </is>
      </c>
      <c r="H863" t="n">
        <v>0</v>
      </c>
      <c r="I863" t="inlineStr">
        <is>
          <t>Duong et al (2025)</t>
        </is>
      </c>
    </row>
    <row r="864">
      <c r="A864" t="n">
        <v>2169</v>
      </c>
      <c r="B864" t="inlineStr">
        <is>
          <t>Duong et al (2025)</t>
        </is>
      </c>
      <c r="C864" t="inlineStr">
        <is>
          <t>update</t>
        </is>
      </c>
      <c r="D864" t="inlineStr">
        <is>
          <t>staging</t>
        </is>
      </c>
      <c r="E864" t="inlineStr">
        <is>
          <t>computed</t>
        </is>
      </c>
      <c r="F864" t="inlineStr">
        <is>
          <t>staging_Duong_et_al_2025.csv</t>
        </is>
      </c>
      <c r="H864" t="n">
        <v>0</v>
      </c>
      <c r="I864" t="inlineStr">
        <is>
          <t>Duong et al (2025)</t>
        </is>
      </c>
    </row>
    <row r="865">
      <c r="A865" t="n">
        <v>2170</v>
      </c>
      <c r="B865" t="inlineStr">
        <is>
          <t>Duong et al (2025)</t>
        </is>
      </c>
      <c r="C865" t="inlineStr">
        <is>
          <t>update</t>
        </is>
      </c>
      <c r="D865" t="inlineStr">
        <is>
          <t>staging</t>
        </is>
      </c>
      <c r="E865" t="inlineStr">
        <is>
          <t>computed</t>
        </is>
      </c>
      <c r="F865" t="inlineStr">
        <is>
          <t>staging_Duong_et_al_2025.csv</t>
        </is>
      </c>
      <c r="H865" t="n">
        <v>0</v>
      </c>
      <c r="I865" t="inlineStr">
        <is>
          <t>Duong et al (2025)</t>
        </is>
      </c>
    </row>
    <row r="866">
      <c r="A866" t="n">
        <v>2171</v>
      </c>
      <c r="B866" t="inlineStr">
        <is>
          <t>Duong et al (2025)</t>
        </is>
      </c>
      <c r="C866" t="inlineStr">
        <is>
          <t>update</t>
        </is>
      </c>
      <c r="D866" t="inlineStr">
        <is>
          <t>staging</t>
        </is>
      </c>
      <c r="E866" t="inlineStr">
        <is>
          <t>computed</t>
        </is>
      </c>
      <c r="F866" t="inlineStr">
        <is>
          <t>staging_Duong_et_al_2025.csv</t>
        </is>
      </c>
      <c r="H866" t="n">
        <v>0</v>
      </c>
      <c r="I866" t="inlineStr">
        <is>
          <t>Duong et al (2025)</t>
        </is>
      </c>
    </row>
    <row r="867">
      <c r="A867" t="n">
        <v>2172</v>
      </c>
      <c r="B867" t="inlineStr">
        <is>
          <t>Duong et al (2025)</t>
        </is>
      </c>
      <c r="C867" t="inlineStr">
        <is>
          <t>update</t>
        </is>
      </c>
      <c r="D867" t="inlineStr">
        <is>
          <t>staging</t>
        </is>
      </c>
      <c r="E867" t="inlineStr">
        <is>
          <t>computed</t>
        </is>
      </c>
      <c r="F867" t="inlineStr">
        <is>
          <t>staging_Duong_et_al_2025.csv</t>
        </is>
      </c>
      <c r="H867" t="n">
        <v>0</v>
      </c>
      <c r="I867" t="inlineStr">
        <is>
          <t>Duong et al (2025)</t>
        </is>
      </c>
    </row>
    <row r="868">
      <c r="A868" t="n">
        <v>2173</v>
      </c>
      <c r="B868" t="inlineStr">
        <is>
          <t>Duong et al (2025)</t>
        </is>
      </c>
      <c r="C868" t="inlineStr">
        <is>
          <t>update</t>
        </is>
      </c>
      <c r="D868" t="inlineStr">
        <is>
          <t>staging</t>
        </is>
      </c>
      <c r="E868" t="inlineStr">
        <is>
          <t>computed</t>
        </is>
      </c>
      <c r="F868" t="inlineStr">
        <is>
          <t>staging_Duong_et_al_2025.csv</t>
        </is>
      </c>
      <c r="H868" t="n">
        <v>0</v>
      </c>
      <c r="I868" t="inlineStr">
        <is>
          <t>Duong et al (2025)</t>
        </is>
      </c>
    </row>
    <row r="869">
      <c r="A869" t="n">
        <v>2174</v>
      </c>
      <c r="B869" t="inlineStr">
        <is>
          <t>Duong et al (2025)</t>
        </is>
      </c>
      <c r="C869" t="inlineStr">
        <is>
          <t>update</t>
        </is>
      </c>
      <c r="D869" t="inlineStr">
        <is>
          <t>staging</t>
        </is>
      </c>
      <c r="E869" t="inlineStr">
        <is>
          <t>computed</t>
        </is>
      </c>
      <c r="F869" t="inlineStr">
        <is>
          <t>staging_Duong_et_al_2025.csv</t>
        </is>
      </c>
      <c r="H869" t="n">
        <v>0</v>
      </c>
      <c r="I869" t="inlineStr">
        <is>
          <t>Duong et al (2025)</t>
        </is>
      </c>
    </row>
    <row r="870">
      <c r="A870" t="n">
        <v>2175</v>
      </c>
      <c r="B870" t="inlineStr">
        <is>
          <t>Duong et al (2025)</t>
        </is>
      </c>
      <c r="C870" t="inlineStr">
        <is>
          <t>update</t>
        </is>
      </c>
      <c r="D870" t="inlineStr">
        <is>
          <t>staging</t>
        </is>
      </c>
      <c r="E870" t="inlineStr">
        <is>
          <t>computed</t>
        </is>
      </c>
      <c r="F870" t="inlineStr">
        <is>
          <t>staging_Duong_et_al_2025.csv</t>
        </is>
      </c>
      <c r="H870" t="n">
        <v>0</v>
      </c>
      <c r="I870" t="inlineStr">
        <is>
          <t>Duong et al (2025)</t>
        </is>
      </c>
    </row>
    <row r="871">
      <c r="A871" t="n">
        <v>2176</v>
      </c>
      <c r="B871" t="inlineStr">
        <is>
          <t>Duong et al (2025)</t>
        </is>
      </c>
      <c r="C871" t="inlineStr">
        <is>
          <t>update</t>
        </is>
      </c>
      <c r="D871" t="inlineStr">
        <is>
          <t>staging</t>
        </is>
      </c>
      <c r="E871" t="inlineStr">
        <is>
          <t>computed</t>
        </is>
      </c>
      <c r="F871" t="inlineStr">
        <is>
          <t>staging_Duong_et_al_2025.csv</t>
        </is>
      </c>
      <c r="H871" t="n">
        <v>0</v>
      </c>
      <c r="I871" t="inlineStr">
        <is>
          <t>Duong et al (2025)</t>
        </is>
      </c>
    </row>
    <row r="872">
      <c r="A872" t="n">
        <v>2177</v>
      </c>
      <c r="B872" t="inlineStr">
        <is>
          <t>Duong et al (2025)</t>
        </is>
      </c>
      <c r="C872" t="inlineStr">
        <is>
          <t>update</t>
        </is>
      </c>
      <c r="D872" t="inlineStr">
        <is>
          <t>staging</t>
        </is>
      </c>
      <c r="E872" t="inlineStr">
        <is>
          <t>computed</t>
        </is>
      </c>
      <c r="F872" t="inlineStr">
        <is>
          <t>staging_Duong_et_al_2025.csv</t>
        </is>
      </c>
      <c r="H872" t="n">
        <v>0</v>
      </c>
      <c r="I872" t="inlineStr">
        <is>
          <t>Duong et al (2025)</t>
        </is>
      </c>
    </row>
    <row r="873">
      <c r="A873" t="n">
        <v>2178</v>
      </c>
      <c r="B873" t="inlineStr">
        <is>
          <t>Duong et al (2025)</t>
        </is>
      </c>
      <c r="C873" t="inlineStr">
        <is>
          <t>update</t>
        </is>
      </c>
      <c r="D873" t="inlineStr">
        <is>
          <t>staging</t>
        </is>
      </c>
      <c r="E873" t="inlineStr">
        <is>
          <t>computed</t>
        </is>
      </c>
      <c r="F873" t="inlineStr">
        <is>
          <t>staging_Duong_et_al_2025.csv</t>
        </is>
      </c>
      <c r="H873" t="n">
        <v>0</v>
      </c>
      <c r="I873" t="inlineStr">
        <is>
          <t>Duong et al (2025)</t>
        </is>
      </c>
    </row>
    <row r="874">
      <c r="A874" t="n">
        <v>2179</v>
      </c>
      <c r="B874" t="inlineStr">
        <is>
          <t>Duong et al (2025)</t>
        </is>
      </c>
      <c r="C874" t="inlineStr">
        <is>
          <t>update</t>
        </is>
      </c>
      <c r="D874" t="inlineStr">
        <is>
          <t>staging</t>
        </is>
      </c>
      <c r="E874" t="inlineStr">
        <is>
          <t>computed</t>
        </is>
      </c>
      <c r="F874" t="inlineStr">
        <is>
          <t>staging_Duong_et_al_2025.csv</t>
        </is>
      </c>
      <c r="H874" t="n">
        <v>0</v>
      </c>
      <c r="I874" t="inlineStr">
        <is>
          <t>Duong et al (2025)</t>
        </is>
      </c>
    </row>
    <row r="875">
      <c r="A875" t="n">
        <v>2180</v>
      </c>
      <c r="B875" t="inlineStr">
        <is>
          <t>Duong et al (2025)</t>
        </is>
      </c>
      <c r="C875" t="inlineStr">
        <is>
          <t>update</t>
        </is>
      </c>
      <c r="D875" t="inlineStr">
        <is>
          <t>staging</t>
        </is>
      </c>
      <c r="E875" t="inlineStr">
        <is>
          <t>computed</t>
        </is>
      </c>
      <c r="F875" t="inlineStr">
        <is>
          <t>staging_Duong_et_al_2025.csv</t>
        </is>
      </c>
      <c r="H875" t="n">
        <v>0</v>
      </c>
      <c r="I875" t="inlineStr">
        <is>
          <t>Duong et al (2025)</t>
        </is>
      </c>
    </row>
    <row r="876">
      <c r="A876" t="n">
        <v>2181</v>
      </c>
      <c r="B876" t="inlineStr">
        <is>
          <t>Duong et al (2025)</t>
        </is>
      </c>
      <c r="C876" t="inlineStr">
        <is>
          <t>update</t>
        </is>
      </c>
      <c r="D876" t="inlineStr">
        <is>
          <t>staging</t>
        </is>
      </c>
      <c r="E876" t="inlineStr">
        <is>
          <t>computed</t>
        </is>
      </c>
      <c r="F876" t="inlineStr">
        <is>
          <t>staging_Duong_et_al_2025.csv</t>
        </is>
      </c>
      <c r="H876" t="n">
        <v>0</v>
      </c>
      <c r="I876" t="inlineStr">
        <is>
          <t>Duong et al (2025)</t>
        </is>
      </c>
    </row>
    <row r="877">
      <c r="A877" t="n">
        <v>2182</v>
      </c>
      <c r="B877" t="inlineStr">
        <is>
          <t>Duong et al (2025)</t>
        </is>
      </c>
      <c r="C877" t="inlineStr">
        <is>
          <t>update</t>
        </is>
      </c>
      <c r="D877" t="inlineStr">
        <is>
          <t>staging</t>
        </is>
      </c>
      <c r="E877" t="inlineStr">
        <is>
          <t>computed</t>
        </is>
      </c>
      <c r="F877" t="inlineStr">
        <is>
          <t>staging_Duong_et_al_2025.csv</t>
        </is>
      </c>
      <c r="H877" t="n">
        <v>0</v>
      </c>
      <c r="I877" t="inlineStr">
        <is>
          <t>Duong et al (2025)</t>
        </is>
      </c>
    </row>
    <row r="878">
      <c r="A878" t="n">
        <v>2183</v>
      </c>
      <c r="B878" t="inlineStr">
        <is>
          <t>Duong et al (2025)</t>
        </is>
      </c>
      <c r="C878" t="inlineStr">
        <is>
          <t>update</t>
        </is>
      </c>
      <c r="D878" t="inlineStr">
        <is>
          <t>staging</t>
        </is>
      </c>
      <c r="E878" t="inlineStr">
        <is>
          <t>computed</t>
        </is>
      </c>
      <c r="F878" t="inlineStr">
        <is>
          <t>staging_Duong_et_al_2025.csv</t>
        </is>
      </c>
      <c r="H878" t="n">
        <v>0</v>
      </c>
      <c r="I878" t="inlineStr">
        <is>
          <t>Duong et al (2025)</t>
        </is>
      </c>
    </row>
    <row r="879">
      <c r="A879" t="n">
        <v>2184</v>
      </c>
      <c r="B879" t="inlineStr">
        <is>
          <t>Duong et al (2025)</t>
        </is>
      </c>
      <c r="C879" t="inlineStr">
        <is>
          <t>update</t>
        </is>
      </c>
      <c r="D879" t="inlineStr">
        <is>
          <t>staging</t>
        </is>
      </c>
      <c r="E879" t="inlineStr">
        <is>
          <t>computed</t>
        </is>
      </c>
      <c r="F879" t="inlineStr">
        <is>
          <t>staging_Duong_et_al_2025.csv</t>
        </is>
      </c>
      <c r="H879" t="n">
        <v>0</v>
      </c>
      <c r="I879" t="inlineStr">
        <is>
          <t>Duong et al (2025)</t>
        </is>
      </c>
    </row>
    <row r="880">
      <c r="A880" t="n">
        <v>2185</v>
      </c>
      <c r="B880" t="inlineStr">
        <is>
          <t>Duong et al (2025)</t>
        </is>
      </c>
      <c r="C880" t="inlineStr">
        <is>
          <t>update</t>
        </is>
      </c>
      <c r="D880" t="inlineStr">
        <is>
          <t>staging</t>
        </is>
      </c>
      <c r="E880" t="inlineStr">
        <is>
          <t>computed</t>
        </is>
      </c>
      <c r="F880" t="inlineStr">
        <is>
          <t>staging_Duong_et_al_2025.csv</t>
        </is>
      </c>
      <c r="H880" t="n">
        <v>0</v>
      </c>
      <c r="I880" t="inlineStr">
        <is>
          <t>Duong et al (2025)</t>
        </is>
      </c>
    </row>
    <row r="881">
      <c r="A881" t="n">
        <v>2186</v>
      </c>
      <c r="B881" t="inlineStr">
        <is>
          <t>Duong et al (2025)</t>
        </is>
      </c>
      <c r="C881" t="inlineStr">
        <is>
          <t>update</t>
        </is>
      </c>
      <c r="D881" t="inlineStr">
        <is>
          <t>staging</t>
        </is>
      </c>
      <c r="E881" t="inlineStr">
        <is>
          <t>computed</t>
        </is>
      </c>
      <c r="F881" t="inlineStr">
        <is>
          <t>staging_Duong_et_al_2025.csv</t>
        </is>
      </c>
      <c r="H881" t="n">
        <v>0</v>
      </c>
      <c r="I881" t="inlineStr">
        <is>
          <t>Duong et al (2025)</t>
        </is>
      </c>
    </row>
    <row r="882">
      <c r="A882" t="n">
        <v>2187</v>
      </c>
      <c r="B882" t="inlineStr">
        <is>
          <t>Duong et al (2025)</t>
        </is>
      </c>
      <c r="C882" t="inlineStr">
        <is>
          <t>update</t>
        </is>
      </c>
      <c r="D882" t="inlineStr">
        <is>
          <t>staging</t>
        </is>
      </c>
      <c r="E882" t="inlineStr">
        <is>
          <t>computed</t>
        </is>
      </c>
      <c r="F882" t="inlineStr">
        <is>
          <t>staging_Duong_et_al_2025.csv</t>
        </is>
      </c>
      <c r="H882" t="n">
        <v>0</v>
      </c>
      <c r="I882" t="inlineStr">
        <is>
          <t>Duong et al (2025)</t>
        </is>
      </c>
    </row>
    <row r="883">
      <c r="A883" t="n">
        <v>2188</v>
      </c>
      <c r="B883" t="inlineStr">
        <is>
          <t>Ehlers et al (2021)</t>
        </is>
      </c>
      <c r="C883" t="inlineStr">
        <is>
          <t>update</t>
        </is>
      </c>
      <c r="D883" t="inlineStr">
        <is>
          <t>staging</t>
        </is>
      </c>
      <c r="E883" t="inlineStr">
        <is>
          <t>bivariate</t>
        </is>
      </c>
      <c r="F883" t="inlineStr">
        <is>
          <t>staging_Ehlers_et_al_2021.csv</t>
        </is>
      </c>
      <c r="H883" t="n">
        <v>0</v>
      </c>
      <c r="I883" t="inlineStr">
        <is>
          <t>Ehlers et al (2021)</t>
        </is>
      </c>
    </row>
    <row r="884">
      <c r="A884" t="n">
        <v>2189</v>
      </c>
      <c r="B884" t="inlineStr">
        <is>
          <t>Ehlers et al (2021)</t>
        </is>
      </c>
      <c r="C884" t="inlineStr">
        <is>
          <t>update</t>
        </is>
      </c>
      <c r="D884" t="inlineStr">
        <is>
          <t>staging</t>
        </is>
      </c>
      <c r="E884" t="inlineStr">
        <is>
          <t>computed</t>
        </is>
      </c>
      <c r="F884" t="inlineStr">
        <is>
          <t>staging_Ehlers_et_al_2021.csv</t>
        </is>
      </c>
      <c r="H884" t="n">
        <v>0</v>
      </c>
      <c r="I884" t="inlineStr">
        <is>
          <t>Ehlers et al (2021)</t>
        </is>
      </c>
    </row>
    <row r="885">
      <c r="A885" t="n">
        <v>2190</v>
      </c>
      <c r="B885" t="inlineStr">
        <is>
          <t>Ehlers et al (2021)</t>
        </is>
      </c>
      <c r="C885" t="inlineStr">
        <is>
          <t>update</t>
        </is>
      </c>
      <c r="D885" t="inlineStr">
        <is>
          <t>staging</t>
        </is>
      </c>
      <c r="E885" t="inlineStr">
        <is>
          <t>computed</t>
        </is>
      </c>
      <c r="F885" t="inlineStr">
        <is>
          <t>staging_Ehlers_et_al_2021.csv</t>
        </is>
      </c>
      <c r="H885" t="n">
        <v>0</v>
      </c>
      <c r="I885" t="inlineStr">
        <is>
          <t>Ehlers et al (2021)</t>
        </is>
      </c>
    </row>
    <row r="886">
      <c r="A886" t="n">
        <v>2191</v>
      </c>
      <c r="B886" t="inlineStr">
        <is>
          <t>Ehlers et al (2021)</t>
        </is>
      </c>
      <c r="C886" t="inlineStr">
        <is>
          <t>update</t>
        </is>
      </c>
      <c r="D886" t="inlineStr">
        <is>
          <t>staging</t>
        </is>
      </c>
      <c r="E886" t="inlineStr">
        <is>
          <t>computed</t>
        </is>
      </c>
      <c r="F886" t="inlineStr">
        <is>
          <t>staging_Ehlers_et_al_2021.csv</t>
        </is>
      </c>
      <c r="H886" t="n">
        <v>0</v>
      </c>
      <c r="I886" t="inlineStr">
        <is>
          <t>Ehlers et al (2021)</t>
        </is>
      </c>
    </row>
    <row r="887">
      <c r="A887" t="n">
        <v>2192</v>
      </c>
      <c r="B887" t="inlineStr">
        <is>
          <t>Ehlers et al (2021)</t>
        </is>
      </c>
      <c r="C887" t="inlineStr">
        <is>
          <t>update</t>
        </is>
      </c>
      <c r="D887" t="inlineStr">
        <is>
          <t>staging</t>
        </is>
      </c>
      <c r="E887" t="inlineStr">
        <is>
          <t>computed</t>
        </is>
      </c>
      <c r="F887" t="inlineStr">
        <is>
          <t>staging_Ehlers_et_al_2021.csv</t>
        </is>
      </c>
      <c r="H887" t="n">
        <v>0</v>
      </c>
      <c r="I887" t="inlineStr">
        <is>
          <t>Ehlers et al (2021)</t>
        </is>
      </c>
    </row>
    <row r="888">
      <c r="A888" t="n">
        <v>2193</v>
      </c>
      <c r="B888" t="inlineStr">
        <is>
          <t>Ehlers et al (2021)</t>
        </is>
      </c>
      <c r="C888" t="inlineStr">
        <is>
          <t>update</t>
        </is>
      </c>
      <c r="D888" t="inlineStr">
        <is>
          <t>staging</t>
        </is>
      </c>
      <c r="E888" t="inlineStr">
        <is>
          <t>computed</t>
        </is>
      </c>
      <c r="F888" t="inlineStr">
        <is>
          <t>staging_Ehlers_et_al_2021.csv</t>
        </is>
      </c>
      <c r="H888" t="n">
        <v>0</v>
      </c>
      <c r="I888" t="inlineStr">
        <is>
          <t>Ehlers et al (2021)</t>
        </is>
      </c>
    </row>
    <row r="889">
      <c r="A889" t="n">
        <v>2194</v>
      </c>
      <c r="B889" t="inlineStr">
        <is>
          <t>Ehlers et al (2021)</t>
        </is>
      </c>
      <c r="C889" t="inlineStr">
        <is>
          <t>update</t>
        </is>
      </c>
      <c r="D889" t="inlineStr">
        <is>
          <t>staging</t>
        </is>
      </c>
      <c r="E889" t="inlineStr">
        <is>
          <t>computed</t>
        </is>
      </c>
      <c r="F889" t="inlineStr">
        <is>
          <t>staging_Ehlers_et_al_2021.csv</t>
        </is>
      </c>
      <c r="H889" t="n">
        <v>0</v>
      </c>
      <c r="I889" t="inlineStr">
        <is>
          <t>Ehlers et al (2021)</t>
        </is>
      </c>
    </row>
    <row r="890">
      <c r="A890" t="n">
        <v>2195</v>
      </c>
      <c r="B890" t="inlineStr">
        <is>
          <t>Ehlers et al (2021)</t>
        </is>
      </c>
      <c r="C890" t="inlineStr">
        <is>
          <t>update</t>
        </is>
      </c>
      <c r="D890" t="inlineStr">
        <is>
          <t>staging</t>
        </is>
      </c>
      <c r="E890" t="inlineStr">
        <is>
          <t>computed</t>
        </is>
      </c>
      <c r="F890" t="inlineStr">
        <is>
          <t>staging_Ehlers_et_al_2021.csv</t>
        </is>
      </c>
      <c r="H890" t="n">
        <v>0</v>
      </c>
      <c r="I890" t="inlineStr">
        <is>
          <t>Ehlers et al (2021)</t>
        </is>
      </c>
    </row>
    <row r="891">
      <c r="A891" t="n">
        <v>2196</v>
      </c>
      <c r="B891" t="inlineStr">
        <is>
          <t>Ehlers et al (2021)</t>
        </is>
      </c>
      <c r="C891" t="inlineStr">
        <is>
          <t>update</t>
        </is>
      </c>
      <c r="D891" t="inlineStr">
        <is>
          <t>staging</t>
        </is>
      </c>
      <c r="E891" t="inlineStr">
        <is>
          <t>computed</t>
        </is>
      </c>
      <c r="F891" t="inlineStr">
        <is>
          <t>staging_Ehlers_et_al_2021.csv</t>
        </is>
      </c>
      <c r="H891" t="n">
        <v>0</v>
      </c>
      <c r="I891" t="inlineStr">
        <is>
          <t>Ehlers et al (2021)</t>
        </is>
      </c>
    </row>
    <row r="892">
      <c r="A892" t="n">
        <v>2197</v>
      </c>
      <c r="B892" t="inlineStr">
        <is>
          <t>Ehlers et al (2021)</t>
        </is>
      </c>
      <c r="C892" t="inlineStr">
        <is>
          <t>update</t>
        </is>
      </c>
      <c r="D892" t="inlineStr">
        <is>
          <t>staging</t>
        </is>
      </c>
      <c r="E892" t="inlineStr">
        <is>
          <t>computed</t>
        </is>
      </c>
      <c r="F892" t="inlineStr">
        <is>
          <t>staging_Ehlers_et_al_2021.csv</t>
        </is>
      </c>
      <c r="H892" t="n">
        <v>0</v>
      </c>
      <c r="I892" t="inlineStr">
        <is>
          <t>Ehlers et al (2021)</t>
        </is>
      </c>
    </row>
    <row r="893">
      <c r="A893" t="n">
        <v>2198</v>
      </c>
      <c r="B893" t="inlineStr">
        <is>
          <t>Ehlers et al (2021)</t>
        </is>
      </c>
      <c r="C893" t="inlineStr">
        <is>
          <t>update</t>
        </is>
      </c>
      <c r="D893" t="inlineStr">
        <is>
          <t>staging</t>
        </is>
      </c>
      <c r="E893" t="inlineStr">
        <is>
          <t>computed</t>
        </is>
      </c>
      <c r="F893" t="inlineStr">
        <is>
          <t>staging_Ehlers_et_al_2021.csv</t>
        </is>
      </c>
      <c r="H893" t="n">
        <v>0</v>
      </c>
      <c r="I893" t="inlineStr">
        <is>
          <t>Ehlers et al (2021)</t>
        </is>
      </c>
    </row>
    <row r="894">
      <c r="A894" t="n">
        <v>2199</v>
      </c>
      <c r="B894" t="inlineStr">
        <is>
          <t>Ehlers et al (2021)</t>
        </is>
      </c>
      <c r="C894" t="inlineStr">
        <is>
          <t>update</t>
        </is>
      </c>
      <c r="D894" t="inlineStr">
        <is>
          <t>staging</t>
        </is>
      </c>
      <c r="E894" t="inlineStr">
        <is>
          <t>computed</t>
        </is>
      </c>
      <c r="F894" t="inlineStr">
        <is>
          <t>staging_Ehlers_et_al_2021.csv</t>
        </is>
      </c>
      <c r="H894" t="n">
        <v>0</v>
      </c>
      <c r="I894" t="inlineStr">
        <is>
          <t>Ehlers et al (2021)</t>
        </is>
      </c>
    </row>
    <row r="895">
      <c r="A895" t="n">
        <v>2200</v>
      </c>
      <c r="B895" t="inlineStr">
        <is>
          <t>Ehlers et al (2021)</t>
        </is>
      </c>
      <c r="C895" t="inlineStr">
        <is>
          <t>update</t>
        </is>
      </c>
      <c r="D895" t="inlineStr">
        <is>
          <t>staging</t>
        </is>
      </c>
      <c r="E895" t="inlineStr">
        <is>
          <t>computed</t>
        </is>
      </c>
      <c r="F895" t="inlineStr">
        <is>
          <t>staging_Ehlers_et_al_2021.csv</t>
        </is>
      </c>
      <c r="H895" t="n">
        <v>0</v>
      </c>
      <c r="I895" t="inlineStr">
        <is>
          <t>Ehlers et al (2021)</t>
        </is>
      </c>
    </row>
    <row r="896">
      <c r="A896" t="n">
        <v>2201</v>
      </c>
      <c r="B896" t="inlineStr">
        <is>
          <t>Ehlers et al (2021)</t>
        </is>
      </c>
      <c r="C896" t="inlineStr">
        <is>
          <t>update</t>
        </is>
      </c>
      <c r="D896" t="inlineStr">
        <is>
          <t>staging</t>
        </is>
      </c>
      <c r="E896" t="inlineStr">
        <is>
          <t>computed</t>
        </is>
      </c>
      <c r="F896" t="inlineStr">
        <is>
          <t>staging_Ehlers_et_al_2021.csv</t>
        </is>
      </c>
      <c r="H896" t="n">
        <v>0</v>
      </c>
      <c r="I896" t="inlineStr">
        <is>
          <t>Ehlers et al (2021)</t>
        </is>
      </c>
    </row>
    <row r="897">
      <c r="A897" t="n">
        <v>2202</v>
      </c>
      <c r="B897" t="inlineStr">
        <is>
          <t>Ehlers et al (2021)</t>
        </is>
      </c>
      <c r="C897" t="inlineStr">
        <is>
          <t>update</t>
        </is>
      </c>
      <c r="D897" t="inlineStr">
        <is>
          <t>staging</t>
        </is>
      </c>
      <c r="E897" t="inlineStr">
        <is>
          <t>computed</t>
        </is>
      </c>
      <c r="F897" t="inlineStr">
        <is>
          <t>staging_Ehlers_et_al_2021.csv</t>
        </is>
      </c>
      <c r="H897" t="n">
        <v>0</v>
      </c>
      <c r="I897" t="inlineStr">
        <is>
          <t>Ehlers et al (2021)</t>
        </is>
      </c>
    </row>
    <row r="898">
      <c r="A898" t="n">
        <v>2203</v>
      </c>
      <c r="B898" t="inlineStr">
        <is>
          <t>Ehlers et al (2021)</t>
        </is>
      </c>
      <c r="C898" t="inlineStr">
        <is>
          <t>update</t>
        </is>
      </c>
      <c r="D898" t="inlineStr">
        <is>
          <t>staging</t>
        </is>
      </c>
      <c r="E898" t="inlineStr">
        <is>
          <t>computed</t>
        </is>
      </c>
      <c r="F898" t="inlineStr">
        <is>
          <t>staging_Ehlers_et_al_2021.csv</t>
        </is>
      </c>
      <c r="H898" t="n">
        <v>0</v>
      </c>
      <c r="I898" t="inlineStr">
        <is>
          <t>Ehlers et al (2021)</t>
        </is>
      </c>
    </row>
    <row r="899">
      <c r="A899" t="n">
        <v>2204</v>
      </c>
      <c r="B899" t="inlineStr">
        <is>
          <t>Ehlers et al (2021)</t>
        </is>
      </c>
      <c r="C899" t="inlineStr">
        <is>
          <t>update</t>
        </is>
      </c>
      <c r="D899" t="inlineStr">
        <is>
          <t>staging</t>
        </is>
      </c>
      <c r="E899" t="inlineStr">
        <is>
          <t>computed</t>
        </is>
      </c>
      <c r="F899" t="inlineStr">
        <is>
          <t>staging_Ehlers_et_al_2021.csv</t>
        </is>
      </c>
      <c r="H899" t="n">
        <v>0</v>
      </c>
      <c r="I899" t="inlineStr">
        <is>
          <t>Ehlers et al (2021)</t>
        </is>
      </c>
    </row>
    <row r="900">
      <c r="A900" t="n">
        <v>2205</v>
      </c>
      <c r="B900" t="inlineStr">
        <is>
          <t>Ehlers et al (2021)</t>
        </is>
      </c>
      <c r="C900" t="inlineStr">
        <is>
          <t>update</t>
        </is>
      </c>
      <c r="D900" t="inlineStr">
        <is>
          <t>staging</t>
        </is>
      </c>
      <c r="E900" t="inlineStr">
        <is>
          <t>computed</t>
        </is>
      </c>
      <c r="F900" t="inlineStr">
        <is>
          <t>staging_Ehlers_et_al_2021.csv</t>
        </is>
      </c>
      <c r="H900" t="n">
        <v>0</v>
      </c>
      <c r="I900" t="inlineStr">
        <is>
          <t>Ehlers et al (2021)</t>
        </is>
      </c>
    </row>
    <row r="901">
      <c r="A901" t="n">
        <v>2206</v>
      </c>
      <c r="B901" t="inlineStr">
        <is>
          <t>Ehlers et al (2021)</t>
        </is>
      </c>
      <c r="C901" t="inlineStr">
        <is>
          <t>update</t>
        </is>
      </c>
      <c r="D901" t="inlineStr">
        <is>
          <t>staging</t>
        </is>
      </c>
      <c r="E901" t="inlineStr">
        <is>
          <t>computed</t>
        </is>
      </c>
      <c r="F901" t="inlineStr">
        <is>
          <t>staging_Ehlers_et_al_2021.csv</t>
        </is>
      </c>
      <c r="H901" t="n">
        <v>0</v>
      </c>
      <c r="I901" t="inlineStr">
        <is>
          <t>Ehlers et al (2021)</t>
        </is>
      </c>
    </row>
    <row r="902">
      <c r="A902" t="n">
        <v>2207</v>
      </c>
      <c r="B902" t="inlineStr">
        <is>
          <t>Ehlers et al (2021)</t>
        </is>
      </c>
      <c r="C902" t="inlineStr">
        <is>
          <t>update</t>
        </is>
      </c>
      <c r="D902" t="inlineStr">
        <is>
          <t>staging</t>
        </is>
      </c>
      <c r="E902" t="inlineStr">
        <is>
          <t>computed</t>
        </is>
      </c>
      <c r="F902" t="inlineStr">
        <is>
          <t>staging_Ehlers_et_al_2021.csv</t>
        </is>
      </c>
      <c r="H902" t="n">
        <v>0</v>
      </c>
      <c r="I902" t="inlineStr">
        <is>
          <t>Ehlers et al (2021)</t>
        </is>
      </c>
    </row>
    <row r="903">
      <c r="A903" t="n">
        <v>2208</v>
      </c>
      <c r="B903" t="inlineStr">
        <is>
          <t>Ehlers et al (2021)</t>
        </is>
      </c>
      <c r="C903" t="inlineStr">
        <is>
          <t>update</t>
        </is>
      </c>
      <c r="D903" t="inlineStr">
        <is>
          <t>staging</t>
        </is>
      </c>
      <c r="E903" t="inlineStr">
        <is>
          <t>computed</t>
        </is>
      </c>
      <c r="F903" t="inlineStr">
        <is>
          <t>staging_Ehlers_et_al_2021.csv</t>
        </is>
      </c>
      <c r="H903" t="n">
        <v>0</v>
      </c>
      <c r="I903" t="inlineStr">
        <is>
          <t>Ehlers et al (2021)</t>
        </is>
      </c>
    </row>
    <row r="904">
      <c r="A904" t="n">
        <v>2209</v>
      </c>
      <c r="B904" t="inlineStr">
        <is>
          <t>Ehlers et al (2021)</t>
        </is>
      </c>
      <c r="C904" t="inlineStr">
        <is>
          <t>update</t>
        </is>
      </c>
      <c r="D904" t="inlineStr">
        <is>
          <t>staging</t>
        </is>
      </c>
      <c r="E904" t="inlineStr">
        <is>
          <t>computed</t>
        </is>
      </c>
      <c r="F904" t="inlineStr">
        <is>
          <t>staging_Ehlers_et_al_2021.csv</t>
        </is>
      </c>
      <c r="H904" t="n">
        <v>0</v>
      </c>
      <c r="I904" t="inlineStr">
        <is>
          <t>Ehlers et al (2021)</t>
        </is>
      </c>
    </row>
    <row r="905">
      <c r="A905" t="n">
        <v>2210</v>
      </c>
      <c r="B905" t="inlineStr">
        <is>
          <t>Eichholtz et al (2019)</t>
        </is>
      </c>
      <c r="C905" t="inlineStr">
        <is>
          <t>original</t>
        </is>
      </c>
      <c r="D905" t="inlineStr">
        <is>
          <t>staging</t>
        </is>
      </c>
      <c r="E905" t="inlineStr">
        <is>
          <t>computed</t>
        </is>
      </c>
      <c r="F905" t="inlineStr">
        <is>
          <t>staging_Eichholtz_et_al_2019.csv</t>
        </is>
      </c>
      <c r="H905" t="n">
        <v>0</v>
      </c>
      <c r="I905" t="inlineStr">
        <is>
          <t>Eichholtz et al (2019)</t>
        </is>
      </c>
    </row>
    <row r="906">
      <c r="A906" t="n">
        <v>2211</v>
      </c>
      <c r="B906" t="inlineStr">
        <is>
          <t>Eichholtz et al (2019)</t>
        </is>
      </c>
      <c r="C906" t="inlineStr">
        <is>
          <t>original</t>
        </is>
      </c>
      <c r="D906" t="inlineStr">
        <is>
          <t>staging</t>
        </is>
      </c>
      <c r="E906" t="inlineStr">
        <is>
          <t>v10-adopted</t>
        </is>
      </c>
      <c r="F906" t="inlineStr">
        <is>
          <t>staging_Eichholtz_et_al_2019.csv</t>
        </is>
      </c>
      <c r="H906" t="n">
        <v>0</v>
      </c>
      <c r="I906" t="inlineStr">
        <is>
          <t>Eichholtz et al (2019)</t>
        </is>
      </c>
    </row>
    <row r="907">
      <c r="A907" t="n">
        <v>2212</v>
      </c>
      <c r="B907" t="inlineStr">
        <is>
          <t>Eichholtz et al (2019)</t>
        </is>
      </c>
      <c r="C907" t="inlineStr">
        <is>
          <t>original</t>
        </is>
      </c>
      <c r="D907" t="inlineStr">
        <is>
          <t>staging</t>
        </is>
      </c>
      <c r="E907" t="inlineStr">
        <is>
          <t>computed</t>
        </is>
      </c>
      <c r="F907" t="inlineStr">
        <is>
          <t>staging_Eichholtz_et_al_2019.csv</t>
        </is>
      </c>
      <c r="H907" t="n">
        <v>0</v>
      </c>
      <c r="I907" t="inlineStr">
        <is>
          <t>Eichholtz et al (2019)</t>
        </is>
      </c>
    </row>
    <row r="908">
      <c r="A908" t="n">
        <v>2213</v>
      </c>
      <c r="B908" t="inlineStr">
        <is>
          <t>Eichholtz et al (2019)</t>
        </is>
      </c>
      <c r="C908" t="inlineStr">
        <is>
          <t>original</t>
        </is>
      </c>
      <c r="D908" t="inlineStr">
        <is>
          <t>staging</t>
        </is>
      </c>
      <c r="E908" t="inlineStr">
        <is>
          <t>v10-adopted</t>
        </is>
      </c>
      <c r="F908" t="inlineStr">
        <is>
          <t>staging_Eichholtz_et_al_2019.csv</t>
        </is>
      </c>
      <c r="H908" t="n">
        <v>0</v>
      </c>
      <c r="I908" t="inlineStr">
        <is>
          <t>Eichholtz et al (2019)</t>
        </is>
      </c>
    </row>
    <row r="909">
      <c r="A909" t="n">
        <v>2214</v>
      </c>
      <c r="B909" t="inlineStr">
        <is>
          <t>Eichholtz et al (2019)</t>
        </is>
      </c>
      <c r="C909" t="inlineStr">
        <is>
          <t>original</t>
        </is>
      </c>
      <c r="D909" t="inlineStr">
        <is>
          <t>staging</t>
        </is>
      </c>
      <c r="E909" t="inlineStr">
        <is>
          <t>computed</t>
        </is>
      </c>
      <c r="F909" t="inlineStr">
        <is>
          <t>staging_Eichholtz_et_al_2019.csv</t>
        </is>
      </c>
      <c r="H909" t="n">
        <v>0</v>
      </c>
      <c r="I909" t="inlineStr">
        <is>
          <t>Eichholtz et al (2019)</t>
        </is>
      </c>
    </row>
    <row r="910">
      <c r="A910" t="n">
        <v>2215</v>
      </c>
      <c r="B910" t="inlineStr">
        <is>
          <t>Eichholtz et al (2019)</t>
        </is>
      </c>
      <c r="C910" t="inlineStr">
        <is>
          <t>original</t>
        </is>
      </c>
      <c r="D910" t="inlineStr">
        <is>
          <t>staging</t>
        </is>
      </c>
      <c r="E910" t="inlineStr">
        <is>
          <t>v10-adopted</t>
        </is>
      </c>
      <c r="F910" t="inlineStr">
        <is>
          <t>staging_Eichholtz_et_al_2019.csv</t>
        </is>
      </c>
      <c r="H910" t="n">
        <v>0</v>
      </c>
      <c r="I910" t="inlineStr">
        <is>
          <t>Eichholtz et al (2019)</t>
        </is>
      </c>
    </row>
    <row r="911">
      <c r="A911" t="n">
        <v>2216</v>
      </c>
      <c r="B911" t="inlineStr">
        <is>
          <t>Eichholtz et al (2019)</t>
        </is>
      </c>
      <c r="C911" t="inlineStr">
        <is>
          <t>original</t>
        </is>
      </c>
      <c r="D911" t="inlineStr">
        <is>
          <t>staging</t>
        </is>
      </c>
      <c r="E911" t="inlineStr">
        <is>
          <t>v10-adopted</t>
        </is>
      </c>
      <c r="F911" t="inlineStr">
        <is>
          <t>staging_Eichholtz_et_al_2019.csv</t>
        </is>
      </c>
      <c r="H911" t="n">
        <v>0</v>
      </c>
      <c r="I911" t="inlineStr">
        <is>
          <t>Eichholtz et al (2019)</t>
        </is>
      </c>
    </row>
    <row r="912">
      <c r="A912" t="n">
        <v>2217</v>
      </c>
      <c r="B912" t="inlineStr">
        <is>
          <t>Eichholtz et al (2019)</t>
        </is>
      </c>
      <c r="C912" t="inlineStr">
        <is>
          <t>original</t>
        </is>
      </c>
      <c r="D912" t="inlineStr">
        <is>
          <t>staging</t>
        </is>
      </c>
      <c r="E912" t="inlineStr">
        <is>
          <t>v10-adopted</t>
        </is>
      </c>
      <c r="F912" t="inlineStr">
        <is>
          <t>staging_Eichholtz_et_al_2019.csv</t>
        </is>
      </c>
      <c r="H912" t="n">
        <v>0</v>
      </c>
      <c r="I912" t="inlineStr">
        <is>
          <t>Eichholtz et al (2019)</t>
        </is>
      </c>
    </row>
    <row r="913">
      <c r="A913" t="n">
        <v>2218</v>
      </c>
      <c r="B913" t="inlineStr">
        <is>
          <t>Eichholtz et al (2019)</t>
        </is>
      </c>
      <c r="C913" t="inlineStr">
        <is>
          <t>original</t>
        </is>
      </c>
      <c r="D913" t="inlineStr">
        <is>
          <t>staging</t>
        </is>
      </c>
      <c r="E913" t="inlineStr">
        <is>
          <t>v10-adopted</t>
        </is>
      </c>
      <c r="F913" t="inlineStr">
        <is>
          <t>staging_Eichholtz_et_al_2019.csv</t>
        </is>
      </c>
      <c r="H913" t="n">
        <v>0</v>
      </c>
      <c r="I913" t="inlineStr">
        <is>
          <t>Eichholtz et al (2019)</t>
        </is>
      </c>
    </row>
    <row r="914">
      <c r="A914" t="n">
        <v>2219</v>
      </c>
      <c r="B914" t="inlineStr">
        <is>
          <t>Eichholtz et al (2019)</t>
        </is>
      </c>
      <c r="C914" t="inlineStr">
        <is>
          <t>original</t>
        </is>
      </c>
      <c r="D914" t="inlineStr">
        <is>
          <t>staging</t>
        </is>
      </c>
      <c r="E914" t="inlineStr">
        <is>
          <t>computed</t>
        </is>
      </c>
      <c r="F914" t="inlineStr">
        <is>
          <t>staging_Eichholtz_et_al_2019.csv</t>
        </is>
      </c>
      <c r="H914" t="n">
        <v>0</v>
      </c>
      <c r="I914" t="inlineStr">
        <is>
          <t>Eichholtz et al (2019)</t>
        </is>
      </c>
    </row>
    <row r="915">
      <c r="A915" t="n">
        <v>2220</v>
      </c>
      <c r="B915" t="inlineStr">
        <is>
          <t>Eichholtz et al (2019)</t>
        </is>
      </c>
      <c r="C915" t="inlineStr">
        <is>
          <t>original</t>
        </is>
      </c>
      <c r="D915" t="inlineStr">
        <is>
          <t>staging</t>
        </is>
      </c>
      <c r="E915" t="inlineStr">
        <is>
          <t>computed</t>
        </is>
      </c>
      <c r="F915" t="inlineStr">
        <is>
          <t>staging_Eichholtz_et_al_2019.csv</t>
        </is>
      </c>
      <c r="H915" t="n">
        <v>0</v>
      </c>
      <c r="I915" t="inlineStr">
        <is>
          <t>Eichholtz et al (2019)</t>
        </is>
      </c>
    </row>
    <row r="916">
      <c r="A916" t="n">
        <v>2221</v>
      </c>
      <c r="B916" t="inlineStr">
        <is>
          <t>Eliwa et al (2021)</t>
        </is>
      </c>
      <c r="C916" t="inlineStr">
        <is>
          <t>original</t>
        </is>
      </c>
      <c r="D916" t="inlineStr">
        <is>
          <t>staging</t>
        </is>
      </c>
      <c r="E916" t="inlineStr">
        <is>
          <t>computed</t>
        </is>
      </c>
      <c r="F916" t="inlineStr">
        <is>
          <t>staging_Eliwa_et_al_2021.csv</t>
        </is>
      </c>
      <c r="H916" t="n">
        <v>0</v>
      </c>
      <c r="I916" t="inlineStr">
        <is>
          <t>Eliwa et al (2021)</t>
        </is>
      </c>
    </row>
    <row r="917">
      <c r="A917" t="n">
        <v>2222</v>
      </c>
      <c r="B917" t="inlineStr">
        <is>
          <t>Eliwa et al (2021)</t>
        </is>
      </c>
      <c r="C917" t="inlineStr">
        <is>
          <t>original</t>
        </is>
      </c>
      <c r="D917" t="inlineStr">
        <is>
          <t>staging</t>
        </is>
      </c>
      <c r="E917" t="inlineStr">
        <is>
          <t>computed</t>
        </is>
      </c>
      <c r="F917" t="inlineStr">
        <is>
          <t>staging_Eliwa_et_al_2021.csv</t>
        </is>
      </c>
      <c r="H917" t="n">
        <v>0</v>
      </c>
      <c r="I917" t="inlineStr">
        <is>
          <t>Eliwa et al (2021)</t>
        </is>
      </c>
    </row>
    <row r="918">
      <c r="A918" t="n">
        <v>2223</v>
      </c>
      <c r="B918" t="inlineStr">
        <is>
          <t>Erragragui (2018)</t>
        </is>
      </c>
      <c r="C918" t="inlineStr">
        <is>
          <t>rescreen</t>
        </is>
      </c>
      <c r="D918" t="inlineStr">
        <is>
          <t>staging</t>
        </is>
      </c>
      <c r="E918" t="inlineStr">
        <is>
          <t>star-bound</t>
        </is>
      </c>
      <c r="F918" t="inlineStr">
        <is>
          <t>staging_Erragragui_2018.csv</t>
        </is>
      </c>
      <c r="H918" t="n">
        <v>0</v>
      </c>
      <c r="I918" t="inlineStr">
        <is>
          <t>Erragragui (2018)</t>
        </is>
      </c>
    </row>
    <row r="919">
      <c r="A919" t="n">
        <v>2224</v>
      </c>
      <c r="B919" t="inlineStr">
        <is>
          <t>Erragragui (2018)</t>
        </is>
      </c>
      <c r="C919" t="inlineStr">
        <is>
          <t>rescreen</t>
        </is>
      </c>
      <c r="D919" t="inlineStr">
        <is>
          <t>staging</t>
        </is>
      </c>
      <c r="E919" t="inlineStr">
        <is>
          <t>star-bound</t>
        </is>
      </c>
      <c r="F919" t="inlineStr">
        <is>
          <t>staging_Erragragui_2018.csv</t>
        </is>
      </c>
      <c r="H919" t="n">
        <v>0</v>
      </c>
      <c r="I919" t="inlineStr">
        <is>
          <t>Erragragui (2018)</t>
        </is>
      </c>
    </row>
    <row r="920">
      <c r="A920" t="n">
        <v>2225</v>
      </c>
      <c r="B920" t="inlineStr">
        <is>
          <t>Erragragui (2018)</t>
        </is>
      </c>
      <c r="C920" t="inlineStr">
        <is>
          <t>rescreen</t>
        </is>
      </c>
      <c r="D920" t="inlineStr">
        <is>
          <t>staging</t>
        </is>
      </c>
      <c r="E920" t="inlineStr">
        <is>
          <t>star-bound</t>
        </is>
      </c>
      <c r="F920" t="inlineStr">
        <is>
          <t>staging_Erragragui_2018.csv</t>
        </is>
      </c>
      <c r="H920" t="n">
        <v>0</v>
      </c>
      <c r="I920" t="inlineStr">
        <is>
          <t>Erragragui (2018)</t>
        </is>
      </c>
    </row>
    <row r="921">
      <c r="A921" t="n">
        <v>2226</v>
      </c>
      <c r="B921" t="inlineStr">
        <is>
          <t>Erragragui (2018)</t>
        </is>
      </c>
      <c r="C921" t="inlineStr">
        <is>
          <t>rescreen</t>
        </is>
      </c>
      <c r="D921" t="inlineStr">
        <is>
          <t>staging</t>
        </is>
      </c>
      <c r="E921" t="inlineStr">
        <is>
          <t>star-bound</t>
        </is>
      </c>
      <c r="F921" t="inlineStr">
        <is>
          <t>staging_Erragragui_2018.csv</t>
        </is>
      </c>
      <c r="H921" t="n">
        <v>0</v>
      </c>
      <c r="I921" t="inlineStr">
        <is>
          <t>Erragragui (2018)</t>
        </is>
      </c>
    </row>
    <row r="922">
      <c r="A922" t="n">
        <v>2227</v>
      </c>
      <c r="B922" t="inlineStr">
        <is>
          <t>Ferriani (2022)</t>
        </is>
      </c>
      <c r="C922" t="inlineStr">
        <is>
          <t>original</t>
        </is>
      </c>
      <c r="D922" t="inlineStr">
        <is>
          <t>staging</t>
        </is>
      </c>
      <c r="E922" t="inlineStr">
        <is>
          <t>bivariate</t>
        </is>
      </c>
      <c r="F922" t="inlineStr">
        <is>
          <t>staging_Ferriani_2022.csv</t>
        </is>
      </c>
      <c r="H922" t="n">
        <v>0</v>
      </c>
      <c r="I922" t="inlineStr">
        <is>
          <t>Ferriani (2022)</t>
        </is>
      </c>
    </row>
    <row r="923">
      <c r="A923" t="n">
        <v>2228</v>
      </c>
      <c r="B923" t="inlineStr">
        <is>
          <t>Ferriani (2022)</t>
        </is>
      </c>
      <c r="C923" t="inlineStr">
        <is>
          <t>original</t>
        </is>
      </c>
      <c r="D923" t="inlineStr">
        <is>
          <t>staging</t>
        </is>
      </c>
      <c r="E923" t="inlineStr">
        <is>
          <t>bivariate</t>
        </is>
      </c>
      <c r="F923" t="inlineStr">
        <is>
          <t>staging_Ferriani_2022.csv</t>
        </is>
      </c>
      <c r="H923" t="n">
        <v>0</v>
      </c>
      <c r="I923" t="inlineStr">
        <is>
          <t>Ferriani (2022)</t>
        </is>
      </c>
    </row>
    <row r="924">
      <c r="A924" t="n">
        <v>2229</v>
      </c>
      <c r="B924" t="inlineStr">
        <is>
          <t>Ferriani (2022)</t>
        </is>
      </c>
      <c r="C924" t="inlineStr">
        <is>
          <t>original</t>
        </is>
      </c>
      <c r="D924" t="inlineStr">
        <is>
          <t>staging</t>
        </is>
      </c>
      <c r="E924" t="inlineStr">
        <is>
          <t>bivariate</t>
        </is>
      </c>
      <c r="F924" t="inlineStr">
        <is>
          <t>staging_Ferriani_2022.csv</t>
        </is>
      </c>
      <c r="H924" t="n">
        <v>0</v>
      </c>
      <c r="I924" t="inlineStr">
        <is>
          <t>Ferriani (2022)</t>
        </is>
      </c>
    </row>
    <row r="925">
      <c r="A925" t="n">
        <v>2230</v>
      </c>
      <c r="B925" t="inlineStr">
        <is>
          <t>Ferriani (2022)</t>
        </is>
      </c>
      <c r="C925" t="inlineStr">
        <is>
          <t>original</t>
        </is>
      </c>
      <c r="D925" t="inlineStr">
        <is>
          <t>staging</t>
        </is>
      </c>
      <c r="E925" t="inlineStr">
        <is>
          <t>v10-adopted</t>
        </is>
      </c>
      <c r="F925" t="inlineStr">
        <is>
          <t>staging_Ferriani_2022.csv</t>
        </is>
      </c>
      <c r="H925" t="n">
        <v>0</v>
      </c>
      <c r="I925" t="inlineStr">
        <is>
          <t>Ferriani (2022)</t>
        </is>
      </c>
    </row>
    <row r="926">
      <c r="A926" t="n">
        <v>2231</v>
      </c>
      <c r="B926" t="inlineStr">
        <is>
          <t>Ferriani (2022)</t>
        </is>
      </c>
      <c r="C926" t="inlineStr">
        <is>
          <t>original</t>
        </is>
      </c>
      <c r="D926" t="inlineStr">
        <is>
          <t>staging</t>
        </is>
      </c>
      <c r="E926" t="inlineStr">
        <is>
          <t>computed</t>
        </is>
      </c>
      <c r="F926" t="inlineStr">
        <is>
          <t>staging_Ferriani_2022.csv</t>
        </is>
      </c>
      <c r="H926" t="n">
        <v>0</v>
      </c>
      <c r="I926" t="inlineStr">
        <is>
          <t>Ferriani (2022)</t>
        </is>
      </c>
    </row>
    <row r="927">
      <c r="A927" t="n">
        <v>2232</v>
      </c>
      <c r="B927" t="inlineStr">
        <is>
          <t>Ferriani (2022)</t>
        </is>
      </c>
      <c r="C927" t="inlineStr">
        <is>
          <t>original</t>
        </is>
      </c>
      <c r="D927" t="inlineStr">
        <is>
          <t>staging</t>
        </is>
      </c>
      <c r="E927" t="inlineStr">
        <is>
          <t>computed</t>
        </is>
      </c>
      <c r="F927" t="inlineStr">
        <is>
          <t>staging_Ferriani_2022.csv</t>
        </is>
      </c>
      <c r="H927" t="n">
        <v>0</v>
      </c>
      <c r="I927" t="inlineStr">
        <is>
          <t>Ferriani (2022)</t>
        </is>
      </c>
    </row>
    <row r="928">
      <c r="A928" t="n">
        <v>2233</v>
      </c>
      <c r="B928" t="inlineStr">
        <is>
          <t>Ferriani (2022)</t>
        </is>
      </c>
      <c r="C928" t="inlineStr">
        <is>
          <t>original</t>
        </is>
      </c>
      <c r="D928" t="inlineStr">
        <is>
          <t>staging</t>
        </is>
      </c>
      <c r="E928" t="inlineStr">
        <is>
          <t>computed</t>
        </is>
      </c>
      <c r="F928" t="inlineStr">
        <is>
          <t>staging_Ferriani_2022.csv</t>
        </is>
      </c>
      <c r="H928" t="n">
        <v>0</v>
      </c>
      <c r="I928" t="inlineStr">
        <is>
          <t>Ferriani (2022)</t>
        </is>
      </c>
    </row>
    <row r="929">
      <c r="A929" t="n">
        <v>2234</v>
      </c>
      <c r="B929" t="inlineStr">
        <is>
          <t>Ferriani (2022)</t>
        </is>
      </c>
      <c r="C929" t="inlineStr">
        <is>
          <t>original</t>
        </is>
      </c>
      <c r="D929" t="inlineStr">
        <is>
          <t>staging</t>
        </is>
      </c>
      <c r="E929" t="inlineStr">
        <is>
          <t>computed</t>
        </is>
      </c>
      <c r="F929" t="inlineStr">
        <is>
          <t>staging_Ferriani_2022.csv</t>
        </is>
      </c>
      <c r="H929" t="n">
        <v>0</v>
      </c>
      <c r="I929" t="inlineStr">
        <is>
          <t>Ferriani (2022)</t>
        </is>
      </c>
    </row>
    <row r="930">
      <c r="A930" t="n">
        <v>2235</v>
      </c>
      <c r="B930" t="inlineStr">
        <is>
          <t>Ferriani (2022)</t>
        </is>
      </c>
      <c r="C930" t="inlineStr">
        <is>
          <t>original</t>
        </is>
      </c>
      <c r="D930" t="inlineStr">
        <is>
          <t>staging</t>
        </is>
      </c>
      <c r="E930" t="inlineStr">
        <is>
          <t>computed</t>
        </is>
      </c>
      <c r="F930" t="inlineStr">
        <is>
          <t>staging_Ferriani_2022.csv</t>
        </is>
      </c>
      <c r="H930" t="n">
        <v>0</v>
      </c>
      <c r="I930" t="inlineStr">
        <is>
          <t>Ferriani (2022)</t>
        </is>
      </c>
    </row>
    <row r="931">
      <c r="A931" t="n">
        <v>2236</v>
      </c>
      <c r="B931" t="inlineStr">
        <is>
          <t>Ferriani (2022)</t>
        </is>
      </c>
      <c r="C931" t="inlineStr">
        <is>
          <t>original</t>
        </is>
      </c>
      <c r="D931" t="inlineStr">
        <is>
          <t>staging</t>
        </is>
      </c>
      <c r="E931" t="inlineStr">
        <is>
          <t>computed</t>
        </is>
      </c>
      <c r="F931" t="inlineStr">
        <is>
          <t>staging_Ferriani_2022.csv</t>
        </is>
      </c>
      <c r="H931" t="n">
        <v>0</v>
      </c>
      <c r="I931" t="inlineStr">
        <is>
          <t>Ferriani (2022)</t>
        </is>
      </c>
    </row>
    <row r="932">
      <c r="A932" t="n">
        <v>2237</v>
      </c>
      <c r="B932" t="inlineStr">
        <is>
          <t>Fonseka et al (2019a)</t>
        </is>
      </c>
      <c r="C932" t="inlineStr">
        <is>
          <t>original</t>
        </is>
      </c>
      <c r="D932" t="inlineStr">
        <is>
          <t>staging</t>
        </is>
      </c>
      <c r="E932" t="inlineStr">
        <is>
          <t>bivariate</t>
        </is>
      </c>
      <c r="F932" t="inlineStr">
        <is>
          <t>staging_Fonseka_et_al_2019_energy.csv</t>
        </is>
      </c>
      <c r="H932" t="n">
        <v>0</v>
      </c>
      <c r="I932" t="inlineStr">
        <is>
          <t>Fonseka et al (2019a)</t>
        </is>
      </c>
    </row>
    <row r="933">
      <c r="A933" t="n">
        <v>2238</v>
      </c>
      <c r="B933" t="inlineStr">
        <is>
          <t>Fonseka et al (2019a)</t>
        </is>
      </c>
      <c r="C933" t="inlineStr">
        <is>
          <t>original</t>
        </is>
      </c>
      <c r="D933" t="inlineStr">
        <is>
          <t>staging</t>
        </is>
      </c>
      <c r="E933" t="inlineStr">
        <is>
          <t>star-bound</t>
        </is>
      </c>
      <c r="F933" t="inlineStr">
        <is>
          <t>staging_Fonseka_et_al_2019_energy.csv</t>
        </is>
      </c>
      <c r="H933" t="n">
        <v>0</v>
      </c>
      <c r="I933" t="inlineStr">
        <is>
          <t>Fonseka et al (2019a)</t>
        </is>
      </c>
    </row>
    <row r="934">
      <c r="A934" t="n">
        <v>2239</v>
      </c>
      <c r="B934" t="inlineStr">
        <is>
          <t>Fonseka et al (2019a)</t>
        </is>
      </c>
      <c r="C934" t="inlineStr">
        <is>
          <t>original</t>
        </is>
      </c>
      <c r="D934" t="inlineStr">
        <is>
          <t>staging</t>
        </is>
      </c>
      <c r="E934" t="inlineStr">
        <is>
          <t>star-bound</t>
        </is>
      </c>
      <c r="F934" t="inlineStr">
        <is>
          <t>staging_Fonseka_et_al_2019_energy.csv</t>
        </is>
      </c>
      <c r="H934" t="n">
        <v>0</v>
      </c>
      <c r="I934" t="inlineStr">
        <is>
          <t>Fonseka et al (2019a)</t>
        </is>
      </c>
    </row>
    <row r="935">
      <c r="A935" t="n">
        <v>2240</v>
      </c>
      <c r="B935" t="inlineStr">
        <is>
          <t>Fonseka et al (2019a)</t>
        </is>
      </c>
      <c r="C935" t="inlineStr">
        <is>
          <t>original</t>
        </is>
      </c>
      <c r="D935" t="inlineStr">
        <is>
          <t>staging</t>
        </is>
      </c>
      <c r="E935" t="inlineStr">
        <is>
          <t>star-bound</t>
        </is>
      </c>
      <c r="F935" t="inlineStr">
        <is>
          <t>staging_Fonseka_et_al_2019_energy.csv</t>
        </is>
      </c>
      <c r="H935" t="n">
        <v>0</v>
      </c>
      <c r="I935" t="inlineStr">
        <is>
          <t>Fonseka et al (2019a)</t>
        </is>
      </c>
    </row>
    <row r="936">
      <c r="A936" t="n">
        <v>2241</v>
      </c>
      <c r="B936" t="inlineStr">
        <is>
          <t>Fonseka et al (2019a)</t>
        </is>
      </c>
      <c r="C936" t="inlineStr">
        <is>
          <t>original</t>
        </is>
      </c>
      <c r="D936" t="inlineStr">
        <is>
          <t>staging</t>
        </is>
      </c>
      <c r="E936" t="inlineStr">
        <is>
          <t>non-convertible</t>
        </is>
      </c>
      <c r="F936" t="inlineStr">
        <is>
          <t>staging_Fonseka_et_al_2019_energy.csv</t>
        </is>
      </c>
      <c r="H936" t="n">
        <v>0</v>
      </c>
      <c r="I936" t="inlineStr">
        <is>
          <t>Fonseka et al (2019a)</t>
        </is>
      </c>
    </row>
    <row r="937">
      <c r="A937" t="n">
        <v>2242</v>
      </c>
      <c r="B937" t="inlineStr">
        <is>
          <t>Fonseka et al (2019a)</t>
        </is>
      </c>
      <c r="C937" t="inlineStr">
        <is>
          <t>original</t>
        </is>
      </c>
      <c r="D937" t="inlineStr">
        <is>
          <t>staging</t>
        </is>
      </c>
      <c r="E937" t="inlineStr">
        <is>
          <t>computed</t>
        </is>
      </c>
      <c r="F937" t="inlineStr">
        <is>
          <t>staging_Fonseka_et_al_2019_energy.csv</t>
        </is>
      </c>
      <c r="H937" t="n">
        <v>0</v>
      </c>
      <c r="I937" t="inlineStr">
        <is>
          <t>Fonseka et al (2019a)</t>
        </is>
      </c>
    </row>
    <row r="938">
      <c r="A938" t="n">
        <v>2243</v>
      </c>
      <c r="B938" t="inlineStr">
        <is>
          <t>Fonseka et al (2019a)</t>
        </is>
      </c>
      <c r="C938" t="inlineStr">
        <is>
          <t>original</t>
        </is>
      </c>
      <c r="D938" t="inlineStr">
        <is>
          <t>staging</t>
        </is>
      </c>
      <c r="E938" t="inlineStr">
        <is>
          <t>computed</t>
        </is>
      </c>
      <c r="F938" t="inlineStr">
        <is>
          <t>staging_Fonseka_et_al_2019_energy.csv</t>
        </is>
      </c>
      <c r="H938" t="n">
        <v>0</v>
      </c>
      <c r="I938" t="inlineStr">
        <is>
          <t>Fonseka et al (2019a)</t>
        </is>
      </c>
    </row>
    <row r="939">
      <c r="A939" t="n">
        <v>2244</v>
      </c>
      <c r="B939" t="inlineStr">
        <is>
          <t>Fonseka et al (2019a)</t>
        </is>
      </c>
      <c r="C939" t="inlineStr">
        <is>
          <t>original</t>
        </is>
      </c>
      <c r="D939" t="inlineStr">
        <is>
          <t>staging</t>
        </is>
      </c>
      <c r="E939" t="inlineStr">
        <is>
          <t>computed</t>
        </is>
      </c>
      <c r="F939" t="inlineStr">
        <is>
          <t>staging_Fonseka_et_al_2019_energy.csv</t>
        </is>
      </c>
      <c r="H939" t="n">
        <v>0</v>
      </c>
      <c r="I939" t="inlineStr">
        <is>
          <t>Fonseka et al (2019a)</t>
        </is>
      </c>
    </row>
    <row r="940">
      <c r="A940" t="n">
        <v>2245</v>
      </c>
      <c r="B940" t="inlineStr">
        <is>
          <t>Fonseka et al (2019a)</t>
        </is>
      </c>
      <c r="C940" t="inlineStr">
        <is>
          <t>original</t>
        </is>
      </c>
      <c r="D940" t="inlineStr">
        <is>
          <t>staging</t>
        </is>
      </c>
      <c r="E940" t="inlineStr">
        <is>
          <t>computed</t>
        </is>
      </c>
      <c r="F940" t="inlineStr">
        <is>
          <t>staging_Fonseka_et_al_2019_energy.csv</t>
        </is>
      </c>
      <c r="H940" t="n">
        <v>0</v>
      </c>
      <c r="I940" t="inlineStr">
        <is>
          <t>Fonseka et al (2019a)</t>
        </is>
      </c>
    </row>
    <row r="941">
      <c r="A941" t="n">
        <v>2246</v>
      </c>
      <c r="B941" t="inlineStr">
        <is>
          <t>Fonseka et al (2019a)</t>
        </is>
      </c>
      <c r="C941" t="inlineStr">
        <is>
          <t>original</t>
        </is>
      </c>
      <c r="D941" t="inlineStr">
        <is>
          <t>staging</t>
        </is>
      </c>
      <c r="E941" t="inlineStr">
        <is>
          <t>computed</t>
        </is>
      </c>
      <c r="F941" t="inlineStr">
        <is>
          <t>staging_Fonseka_et_al_2019_energy.csv</t>
        </is>
      </c>
      <c r="H941" t="n">
        <v>0</v>
      </c>
      <c r="I941" t="inlineStr">
        <is>
          <t>Fonseka et al (2019a)</t>
        </is>
      </c>
    </row>
    <row r="942">
      <c r="A942" t="n">
        <v>2247</v>
      </c>
      <c r="B942" t="inlineStr">
        <is>
          <t>Fonseka et al (2019a)</t>
        </is>
      </c>
      <c r="C942" t="inlineStr">
        <is>
          <t>original</t>
        </is>
      </c>
      <c r="D942" t="inlineStr">
        <is>
          <t>staging</t>
        </is>
      </c>
      <c r="E942" t="inlineStr">
        <is>
          <t>computed</t>
        </is>
      </c>
      <c r="F942" t="inlineStr">
        <is>
          <t>staging_Fonseka_et_al_2019_energy.csv</t>
        </is>
      </c>
      <c r="H942" t="n">
        <v>0</v>
      </c>
      <c r="I942" t="inlineStr">
        <is>
          <t>Fonseka et al (2019a)</t>
        </is>
      </c>
    </row>
    <row r="943">
      <c r="A943" t="n">
        <v>2248</v>
      </c>
      <c r="B943" t="inlineStr">
        <is>
          <t>Fonseka et al (2019a)</t>
        </is>
      </c>
      <c r="C943" t="inlineStr">
        <is>
          <t>original</t>
        </is>
      </c>
      <c r="D943" t="inlineStr">
        <is>
          <t>staging</t>
        </is>
      </c>
      <c r="E943" t="inlineStr">
        <is>
          <t>computed</t>
        </is>
      </c>
      <c r="F943" t="inlineStr">
        <is>
          <t>staging_Fonseka_et_al_2019_energy.csv</t>
        </is>
      </c>
      <c r="H943" t="n">
        <v>0</v>
      </c>
      <c r="I943" t="inlineStr">
        <is>
          <t>Fonseka et al (2019a)</t>
        </is>
      </c>
    </row>
    <row r="944">
      <c r="A944" t="n">
        <v>2249</v>
      </c>
      <c r="B944" t="inlineStr">
        <is>
          <t>Fonseka et al (2019a)</t>
        </is>
      </c>
      <c r="C944" t="inlineStr">
        <is>
          <t>original</t>
        </is>
      </c>
      <c r="D944" t="inlineStr">
        <is>
          <t>staging</t>
        </is>
      </c>
      <c r="E944" t="inlineStr">
        <is>
          <t>computed</t>
        </is>
      </c>
      <c r="F944" t="inlineStr">
        <is>
          <t>staging_Fonseka_et_al_2019_energy.csv</t>
        </is>
      </c>
      <c r="H944" t="n">
        <v>0</v>
      </c>
      <c r="I944" t="inlineStr">
        <is>
          <t>Fonseka et al (2019a)</t>
        </is>
      </c>
    </row>
    <row r="945">
      <c r="A945" t="n">
        <v>2250</v>
      </c>
      <c r="B945" t="inlineStr">
        <is>
          <t>Fonseka et al (2019a)</t>
        </is>
      </c>
      <c r="C945" t="inlineStr">
        <is>
          <t>original</t>
        </is>
      </c>
      <c r="D945" t="inlineStr">
        <is>
          <t>staging</t>
        </is>
      </c>
      <c r="E945" t="inlineStr">
        <is>
          <t>computed</t>
        </is>
      </c>
      <c r="F945" t="inlineStr">
        <is>
          <t>staging_Fonseka_et_al_2019_energy.csv</t>
        </is>
      </c>
      <c r="H945" t="n">
        <v>0</v>
      </c>
      <c r="I945" t="inlineStr">
        <is>
          <t>Fonseka et al (2019a)</t>
        </is>
      </c>
    </row>
    <row r="946">
      <c r="A946" t="n">
        <v>2251</v>
      </c>
      <c r="B946" t="inlineStr">
        <is>
          <t>Fonseka et al (2019a)</t>
        </is>
      </c>
      <c r="C946" t="inlineStr">
        <is>
          <t>original</t>
        </is>
      </c>
      <c r="D946" t="inlineStr">
        <is>
          <t>staging</t>
        </is>
      </c>
      <c r="E946" t="inlineStr">
        <is>
          <t>computed</t>
        </is>
      </c>
      <c r="F946" t="inlineStr">
        <is>
          <t>staging_Fonseka_et_al_2019_energy.csv</t>
        </is>
      </c>
      <c r="H946" t="n">
        <v>0</v>
      </c>
      <c r="I946" t="inlineStr">
        <is>
          <t>Fonseka et al (2019a)</t>
        </is>
      </c>
    </row>
    <row r="947">
      <c r="A947" t="n">
        <v>2252</v>
      </c>
      <c r="B947" t="inlineStr">
        <is>
          <t>Fonseka et al (2019a)</t>
        </is>
      </c>
      <c r="C947" t="inlineStr">
        <is>
          <t>original</t>
        </is>
      </c>
      <c r="D947" t="inlineStr">
        <is>
          <t>staging</t>
        </is>
      </c>
      <c r="E947" t="inlineStr">
        <is>
          <t>computed</t>
        </is>
      </c>
      <c r="F947" t="inlineStr">
        <is>
          <t>staging_Fonseka_et_al_2019_energy.csv</t>
        </is>
      </c>
      <c r="H947" t="n">
        <v>0</v>
      </c>
      <c r="I947" t="inlineStr">
        <is>
          <t>Fonseka et al (2019a)</t>
        </is>
      </c>
    </row>
    <row r="948">
      <c r="A948" t="n">
        <v>2253</v>
      </c>
      <c r="B948" t="inlineStr">
        <is>
          <t>Fonseka et al (2019a)</t>
        </is>
      </c>
      <c r="C948" t="inlineStr">
        <is>
          <t>original</t>
        </is>
      </c>
      <c r="D948" t="inlineStr">
        <is>
          <t>staging</t>
        </is>
      </c>
      <c r="E948" t="inlineStr">
        <is>
          <t>computed</t>
        </is>
      </c>
      <c r="F948" t="inlineStr">
        <is>
          <t>staging_Fonseka_et_al_2019_energy.csv</t>
        </is>
      </c>
      <c r="H948" t="n">
        <v>0</v>
      </c>
      <c r="I948" t="inlineStr">
        <is>
          <t>Fonseka et al (2019a)</t>
        </is>
      </c>
    </row>
    <row r="949">
      <c r="A949" t="n">
        <v>2254</v>
      </c>
      <c r="B949" t="inlineStr">
        <is>
          <t>Fonseka et al (2019a)</t>
        </is>
      </c>
      <c r="C949" t="inlineStr">
        <is>
          <t>original</t>
        </is>
      </c>
      <c r="D949" t="inlineStr">
        <is>
          <t>staging</t>
        </is>
      </c>
      <c r="E949" t="inlineStr">
        <is>
          <t>v10-adopted</t>
        </is>
      </c>
      <c r="F949" t="inlineStr">
        <is>
          <t>staging_Fonseka_et_al_2019_energy.csv</t>
        </is>
      </c>
      <c r="H949" t="n">
        <v>0</v>
      </c>
      <c r="I949" t="inlineStr">
        <is>
          <t>Fonseka et al (2019a)</t>
        </is>
      </c>
    </row>
    <row r="950">
      <c r="A950" t="n">
        <v>2255</v>
      </c>
      <c r="B950" t="inlineStr">
        <is>
          <t>Fonseka et al (2019a)</t>
        </is>
      </c>
      <c r="C950" t="inlineStr">
        <is>
          <t>original</t>
        </is>
      </c>
      <c r="D950" t="inlineStr">
        <is>
          <t>staging</t>
        </is>
      </c>
      <c r="E950" t="inlineStr">
        <is>
          <t>computed</t>
        </is>
      </c>
      <c r="F950" t="inlineStr">
        <is>
          <t>staging_Fonseka_et_al_2019_energy.csv</t>
        </is>
      </c>
      <c r="H950" t="n">
        <v>0</v>
      </c>
      <c r="I950" t="inlineStr">
        <is>
          <t>Fonseka et al (2019a)</t>
        </is>
      </c>
    </row>
    <row r="951">
      <c r="A951" t="n">
        <v>2256</v>
      </c>
      <c r="B951" t="inlineStr">
        <is>
          <t>Fonseka et al (2019a)</t>
        </is>
      </c>
      <c r="C951" t="inlineStr">
        <is>
          <t>original</t>
        </is>
      </c>
      <c r="D951" t="inlineStr">
        <is>
          <t>staging</t>
        </is>
      </c>
      <c r="E951" t="inlineStr">
        <is>
          <t>computed</t>
        </is>
      </c>
      <c r="F951" t="inlineStr">
        <is>
          <t>staging_Fonseka_et_al_2019_energy.csv</t>
        </is>
      </c>
      <c r="H951" t="n">
        <v>0</v>
      </c>
      <c r="I951" t="inlineStr">
        <is>
          <t>Fonseka et al (2019a)</t>
        </is>
      </c>
    </row>
    <row r="952">
      <c r="A952" t="n">
        <v>2257</v>
      </c>
      <c r="B952" t="inlineStr">
        <is>
          <t>Fonseka et al (2019a)</t>
        </is>
      </c>
      <c r="C952" t="inlineStr">
        <is>
          <t>original</t>
        </is>
      </c>
      <c r="D952" t="inlineStr">
        <is>
          <t>staging</t>
        </is>
      </c>
      <c r="E952" t="inlineStr">
        <is>
          <t>non-convertible</t>
        </is>
      </c>
      <c r="F952" t="inlineStr">
        <is>
          <t>staging_Fonseka_et_al_2019_energy.csv</t>
        </is>
      </c>
      <c r="H952" t="n">
        <v>0</v>
      </c>
      <c r="I952" t="inlineStr">
        <is>
          <t>Fonseka et al (2019a)</t>
        </is>
      </c>
    </row>
    <row r="953">
      <c r="A953" t="n">
        <v>2258</v>
      </c>
      <c r="B953" t="inlineStr">
        <is>
          <t>Fonseka et al (2019a)</t>
        </is>
      </c>
      <c r="C953" t="inlineStr">
        <is>
          <t>original</t>
        </is>
      </c>
      <c r="D953" t="inlineStr">
        <is>
          <t>staging</t>
        </is>
      </c>
      <c r="E953" t="inlineStr">
        <is>
          <t>computed</t>
        </is>
      </c>
      <c r="F953" t="inlineStr">
        <is>
          <t>staging_Fonseka_et_al_2019_energy.csv</t>
        </is>
      </c>
      <c r="H953" t="n">
        <v>0</v>
      </c>
      <c r="I953" t="inlineStr">
        <is>
          <t>Fonseka et al (2019a)</t>
        </is>
      </c>
    </row>
    <row r="954">
      <c r="A954" t="n">
        <v>2259</v>
      </c>
      <c r="B954" t="inlineStr">
        <is>
          <t>Fonseka et al (2019a)</t>
        </is>
      </c>
      <c r="C954" t="inlineStr">
        <is>
          <t>original</t>
        </is>
      </c>
      <c r="D954" t="inlineStr">
        <is>
          <t>staging</t>
        </is>
      </c>
      <c r="E954" t="inlineStr">
        <is>
          <t>computed</t>
        </is>
      </c>
      <c r="F954" t="inlineStr">
        <is>
          <t>staging_Fonseka_et_al_2019_energy.csv</t>
        </is>
      </c>
      <c r="H954" t="n">
        <v>0</v>
      </c>
      <c r="I954" t="inlineStr">
        <is>
          <t>Fonseka et al (2019a)</t>
        </is>
      </c>
    </row>
    <row r="955">
      <c r="A955" t="n">
        <v>2260</v>
      </c>
      <c r="B955" t="inlineStr">
        <is>
          <t>Fonseka et al (2019a)</t>
        </is>
      </c>
      <c r="C955" t="inlineStr">
        <is>
          <t>original</t>
        </is>
      </c>
      <c r="D955" t="inlineStr">
        <is>
          <t>staging</t>
        </is>
      </c>
      <c r="E955" t="inlineStr">
        <is>
          <t>computed</t>
        </is>
      </c>
      <c r="F955" t="inlineStr">
        <is>
          <t>staging_Fonseka_et_al_2019_energy.csv</t>
        </is>
      </c>
      <c r="H955" t="n">
        <v>0</v>
      </c>
      <c r="I955" t="inlineStr">
        <is>
          <t>Fonseka et al (2019a)</t>
        </is>
      </c>
    </row>
    <row r="956">
      <c r="A956" t="n">
        <v>2261</v>
      </c>
      <c r="B956" t="inlineStr">
        <is>
          <t>Fonseka et al (2019a)</t>
        </is>
      </c>
      <c r="C956" t="inlineStr">
        <is>
          <t>original</t>
        </is>
      </c>
      <c r="D956" t="inlineStr">
        <is>
          <t>staging</t>
        </is>
      </c>
      <c r="E956" t="inlineStr">
        <is>
          <t>computed</t>
        </is>
      </c>
      <c r="F956" t="inlineStr">
        <is>
          <t>staging_Fonseka_et_al_2019_energy.csv</t>
        </is>
      </c>
      <c r="H956" t="n">
        <v>0</v>
      </c>
      <c r="I956" t="inlineStr">
        <is>
          <t>Fonseka et al (2019a)</t>
        </is>
      </c>
    </row>
    <row r="957">
      <c r="A957" t="n">
        <v>2262</v>
      </c>
      <c r="B957" t="inlineStr">
        <is>
          <t>Fonseka et al (2019a)</t>
        </is>
      </c>
      <c r="C957" t="inlineStr">
        <is>
          <t>original</t>
        </is>
      </c>
      <c r="D957" t="inlineStr">
        <is>
          <t>staging</t>
        </is>
      </c>
      <c r="E957" t="inlineStr">
        <is>
          <t>computed</t>
        </is>
      </c>
      <c r="F957" t="inlineStr">
        <is>
          <t>staging_Fonseka_et_al_2019_energy.csv</t>
        </is>
      </c>
      <c r="H957" t="n">
        <v>0</v>
      </c>
      <c r="I957" t="inlineStr">
        <is>
          <t>Fonseka et al (2019a)</t>
        </is>
      </c>
    </row>
    <row r="958">
      <c r="A958" t="n">
        <v>2263</v>
      </c>
      <c r="B958" t="inlineStr">
        <is>
          <t>Fonseka et al (2019a)</t>
        </is>
      </c>
      <c r="C958" t="inlineStr">
        <is>
          <t>original</t>
        </is>
      </c>
      <c r="D958" t="inlineStr">
        <is>
          <t>staging</t>
        </is>
      </c>
      <c r="E958" t="inlineStr">
        <is>
          <t>computed</t>
        </is>
      </c>
      <c r="F958" t="inlineStr">
        <is>
          <t>staging_Fonseka_et_al_2019_energy.csv</t>
        </is>
      </c>
      <c r="H958" t="n">
        <v>0</v>
      </c>
      <c r="I958" t="inlineStr">
        <is>
          <t>Fonseka et al (2019a)</t>
        </is>
      </c>
    </row>
    <row r="959">
      <c r="A959" t="n">
        <v>2264</v>
      </c>
      <c r="B959" t="inlineStr">
        <is>
          <t>Fonseka et al (2019a)</t>
        </is>
      </c>
      <c r="C959" t="inlineStr">
        <is>
          <t>original</t>
        </is>
      </c>
      <c r="D959" t="inlineStr">
        <is>
          <t>staging</t>
        </is>
      </c>
      <c r="E959" t="inlineStr">
        <is>
          <t>v10-adopted</t>
        </is>
      </c>
      <c r="F959" t="inlineStr">
        <is>
          <t>staging_Fonseka_et_al_2019_energy.csv</t>
        </is>
      </c>
      <c r="H959" t="n">
        <v>0</v>
      </c>
      <c r="I959" t="inlineStr">
        <is>
          <t>Fonseka et al (2019a)</t>
        </is>
      </c>
    </row>
    <row r="960">
      <c r="A960" t="n">
        <v>2265</v>
      </c>
      <c r="B960" t="inlineStr">
        <is>
          <t>Fonseka et al (2019a)</t>
        </is>
      </c>
      <c r="C960" t="inlineStr">
        <is>
          <t>original</t>
        </is>
      </c>
      <c r="D960" t="inlineStr">
        <is>
          <t>staging</t>
        </is>
      </c>
      <c r="E960" t="inlineStr">
        <is>
          <t>computed</t>
        </is>
      </c>
      <c r="F960" t="inlineStr">
        <is>
          <t>staging_Fonseka_et_al_2019_energy.csv</t>
        </is>
      </c>
      <c r="H960" t="n">
        <v>0</v>
      </c>
      <c r="I960" t="inlineStr">
        <is>
          <t>Fonseka et al (2019a)</t>
        </is>
      </c>
    </row>
    <row r="961">
      <c r="A961" t="n">
        <v>2266</v>
      </c>
      <c r="B961" t="inlineStr">
        <is>
          <t>Fonseka et al (2019a)</t>
        </is>
      </c>
      <c r="C961" t="inlineStr">
        <is>
          <t>original</t>
        </is>
      </c>
      <c r="D961" t="inlineStr">
        <is>
          <t>staging</t>
        </is>
      </c>
      <c r="E961" t="inlineStr">
        <is>
          <t>non-convertible</t>
        </is>
      </c>
      <c r="F961" t="inlineStr">
        <is>
          <t>staging_Fonseka_et_al_2019_energy.csv</t>
        </is>
      </c>
      <c r="H961" t="n">
        <v>0</v>
      </c>
      <c r="I961" t="inlineStr">
        <is>
          <t>Fonseka et al (2019a)</t>
        </is>
      </c>
    </row>
    <row r="962">
      <c r="A962" t="n">
        <v>2267</v>
      </c>
      <c r="B962" t="inlineStr">
        <is>
          <t>Fonseka et al (2019a)</t>
        </is>
      </c>
      <c r="C962" t="inlineStr">
        <is>
          <t>original</t>
        </is>
      </c>
      <c r="D962" t="inlineStr">
        <is>
          <t>staging</t>
        </is>
      </c>
      <c r="E962" t="inlineStr">
        <is>
          <t>computed</t>
        </is>
      </c>
      <c r="F962" t="inlineStr">
        <is>
          <t>staging_Fonseka_et_al_2019_energy.csv</t>
        </is>
      </c>
      <c r="H962" t="n">
        <v>0</v>
      </c>
      <c r="I962" t="inlineStr">
        <is>
          <t>Fonseka et al (2019a)</t>
        </is>
      </c>
    </row>
    <row r="963">
      <c r="A963" t="n">
        <v>2268</v>
      </c>
      <c r="B963" t="inlineStr">
        <is>
          <t>Fonseka et al (2019a)</t>
        </is>
      </c>
      <c r="C963" t="inlineStr">
        <is>
          <t>original</t>
        </is>
      </c>
      <c r="D963" t="inlineStr">
        <is>
          <t>staging</t>
        </is>
      </c>
      <c r="E963" t="inlineStr">
        <is>
          <t>computed</t>
        </is>
      </c>
      <c r="F963" t="inlineStr">
        <is>
          <t>staging_Fonseka_et_al_2019_energy.csv</t>
        </is>
      </c>
      <c r="H963" t="n">
        <v>0</v>
      </c>
      <c r="I963" t="inlineStr">
        <is>
          <t>Fonseka et al (2019a)</t>
        </is>
      </c>
    </row>
    <row r="964">
      <c r="A964" t="n">
        <v>2269</v>
      </c>
      <c r="B964" t="inlineStr">
        <is>
          <t>Fonseka et al (2019a)</t>
        </is>
      </c>
      <c r="C964" t="inlineStr">
        <is>
          <t>original</t>
        </is>
      </c>
      <c r="D964" t="inlineStr">
        <is>
          <t>staging</t>
        </is>
      </c>
      <c r="E964" t="inlineStr">
        <is>
          <t>non-convertible</t>
        </is>
      </c>
      <c r="F964" t="inlineStr">
        <is>
          <t>staging_Fonseka_et_al_2019_energy.csv</t>
        </is>
      </c>
      <c r="H964" t="n">
        <v>0</v>
      </c>
      <c r="I964" t="inlineStr">
        <is>
          <t>Fonseka et al (2019a)</t>
        </is>
      </c>
    </row>
    <row r="965">
      <c r="A965" t="n">
        <v>2270</v>
      </c>
      <c r="B965" t="inlineStr">
        <is>
          <t>Fonseka et al (2019a)</t>
        </is>
      </c>
      <c r="C965" t="inlineStr">
        <is>
          <t>original</t>
        </is>
      </c>
      <c r="D965" t="inlineStr">
        <is>
          <t>staging</t>
        </is>
      </c>
      <c r="E965" t="inlineStr">
        <is>
          <t>computed</t>
        </is>
      </c>
      <c r="F965" t="inlineStr">
        <is>
          <t>staging_Fonseka_et_al_2019_energy.csv</t>
        </is>
      </c>
      <c r="H965" t="n">
        <v>0</v>
      </c>
      <c r="I965" t="inlineStr">
        <is>
          <t>Fonseka et al (2019a)</t>
        </is>
      </c>
    </row>
    <row r="966">
      <c r="A966" t="n">
        <v>2271</v>
      </c>
      <c r="B966" t="inlineStr">
        <is>
          <t>Fonseka et al (2019a)</t>
        </is>
      </c>
      <c r="C966" t="inlineStr">
        <is>
          <t>original</t>
        </is>
      </c>
      <c r="D966" t="inlineStr">
        <is>
          <t>staging</t>
        </is>
      </c>
      <c r="E966" t="inlineStr">
        <is>
          <t>computed</t>
        </is>
      </c>
      <c r="F966" t="inlineStr">
        <is>
          <t>staging_Fonseka_et_al_2019_energy.csv</t>
        </is>
      </c>
      <c r="H966" t="n">
        <v>0</v>
      </c>
      <c r="I966" t="inlineStr">
        <is>
          <t>Fonseka et al (2019a)</t>
        </is>
      </c>
    </row>
    <row r="967">
      <c r="A967" t="n">
        <v>2272</v>
      </c>
      <c r="B967" t="inlineStr">
        <is>
          <t>Fonseka et al (2019a)</t>
        </is>
      </c>
      <c r="C967" t="inlineStr">
        <is>
          <t>original</t>
        </is>
      </c>
      <c r="D967" t="inlineStr">
        <is>
          <t>staging</t>
        </is>
      </c>
      <c r="E967" t="inlineStr">
        <is>
          <t>computed</t>
        </is>
      </c>
      <c r="F967" t="inlineStr">
        <is>
          <t>staging_Fonseka_et_al_2019_energy.csv</t>
        </is>
      </c>
      <c r="H967" t="n">
        <v>0</v>
      </c>
      <c r="I967" t="inlineStr">
        <is>
          <t>Fonseka et al (2019a)</t>
        </is>
      </c>
    </row>
    <row r="968">
      <c r="A968" t="n">
        <v>2273</v>
      </c>
      <c r="B968" t="inlineStr">
        <is>
          <t>Fonseka et al (2019a)</t>
        </is>
      </c>
      <c r="C968" t="inlineStr">
        <is>
          <t>original</t>
        </is>
      </c>
      <c r="D968" t="inlineStr">
        <is>
          <t>staging</t>
        </is>
      </c>
      <c r="E968" t="inlineStr">
        <is>
          <t>computed</t>
        </is>
      </c>
      <c r="F968" t="inlineStr">
        <is>
          <t>staging_Fonseka_et_al_2019_energy.csv</t>
        </is>
      </c>
      <c r="H968" t="n">
        <v>0</v>
      </c>
      <c r="I968" t="inlineStr">
        <is>
          <t>Fonseka et al (2019a)</t>
        </is>
      </c>
    </row>
    <row r="969">
      <c r="A969" t="n">
        <v>2274</v>
      </c>
      <c r="B969" t="inlineStr">
        <is>
          <t>Fonseka et al (2019a)</t>
        </is>
      </c>
      <c r="C969" t="inlineStr">
        <is>
          <t>original</t>
        </is>
      </c>
      <c r="D969" t="inlineStr">
        <is>
          <t>staging</t>
        </is>
      </c>
      <c r="E969" t="inlineStr">
        <is>
          <t>computed</t>
        </is>
      </c>
      <c r="F969" t="inlineStr">
        <is>
          <t>staging_Fonseka_et_al_2019_energy.csv</t>
        </is>
      </c>
      <c r="H969" t="n">
        <v>0</v>
      </c>
      <c r="I969" t="inlineStr">
        <is>
          <t>Fonseka et al (2019a)</t>
        </is>
      </c>
    </row>
    <row r="970">
      <c r="A970" t="n">
        <v>2275</v>
      </c>
      <c r="B970" t="inlineStr">
        <is>
          <t>Fonseka et al (2019a)</t>
        </is>
      </c>
      <c r="C970" t="inlineStr">
        <is>
          <t>original</t>
        </is>
      </c>
      <c r="D970" t="inlineStr">
        <is>
          <t>staging</t>
        </is>
      </c>
      <c r="E970" t="inlineStr">
        <is>
          <t>computed</t>
        </is>
      </c>
      <c r="F970" t="inlineStr">
        <is>
          <t>staging_Fonseka_et_al_2019_energy.csv</t>
        </is>
      </c>
      <c r="H970" t="n">
        <v>0</v>
      </c>
      <c r="I970" t="inlineStr">
        <is>
          <t>Fonseka et al (2019a)</t>
        </is>
      </c>
    </row>
    <row r="971">
      <c r="A971" t="n">
        <v>2276</v>
      </c>
      <c r="B971" t="inlineStr">
        <is>
          <t>Fonseka et al (2019a)</t>
        </is>
      </c>
      <c r="C971" t="inlineStr">
        <is>
          <t>original</t>
        </is>
      </c>
      <c r="D971" t="inlineStr">
        <is>
          <t>staging</t>
        </is>
      </c>
      <c r="E971" t="inlineStr">
        <is>
          <t>computed</t>
        </is>
      </c>
      <c r="F971" t="inlineStr">
        <is>
          <t>staging_Fonseka_et_al_2019_energy.csv</t>
        </is>
      </c>
      <c r="H971" t="n">
        <v>0</v>
      </c>
      <c r="I971" t="inlineStr">
        <is>
          <t>Fonseka et al (2019a)</t>
        </is>
      </c>
    </row>
    <row r="972">
      <c r="A972" t="n">
        <v>2277</v>
      </c>
      <c r="B972" t="inlineStr">
        <is>
          <t>Fonseka et al (2019a)</t>
        </is>
      </c>
      <c r="C972" t="inlineStr">
        <is>
          <t>original</t>
        </is>
      </c>
      <c r="D972" t="inlineStr">
        <is>
          <t>staging</t>
        </is>
      </c>
      <c r="E972" t="inlineStr">
        <is>
          <t>computed</t>
        </is>
      </c>
      <c r="F972" t="inlineStr">
        <is>
          <t>staging_Fonseka_et_al_2019_energy.csv</t>
        </is>
      </c>
      <c r="H972" t="n">
        <v>0</v>
      </c>
      <c r="I972" t="inlineStr">
        <is>
          <t>Fonseka et al (2019a)</t>
        </is>
      </c>
    </row>
    <row r="973">
      <c r="A973" t="n">
        <v>2278</v>
      </c>
      <c r="B973" t="inlineStr">
        <is>
          <t>Fonseka et al (2019a)</t>
        </is>
      </c>
      <c r="C973" t="inlineStr">
        <is>
          <t>original</t>
        </is>
      </c>
      <c r="D973" t="inlineStr">
        <is>
          <t>staging</t>
        </is>
      </c>
      <c r="E973" t="inlineStr">
        <is>
          <t>computed</t>
        </is>
      </c>
      <c r="F973" t="inlineStr">
        <is>
          <t>staging_Fonseka_et_al_2019_energy.csv</t>
        </is>
      </c>
      <c r="H973" t="n">
        <v>0</v>
      </c>
      <c r="I973" t="inlineStr">
        <is>
          <t>Fonseka et al (2019a)</t>
        </is>
      </c>
    </row>
    <row r="974">
      <c r="A974" t="n">
        <v>2279</v>
      </c>
      <c r="B974" t="inlineStr">
        <is>
          <t>Fonseka et al (2019a)</t>
        </is>
      </c>
      <c r="C974" t="inlineStr">
        <is>
          <t>original</t>
        </is>
      </c>
      <c r="D974" t="inlineStr">
        <is>
          <t>staging</t>
        </is>
      </c>
      <c r="E974" t="inlineStr">
        <is>
          <t>computed</t>
        </is>
      </c>
      <c r="F974" t="inlineStr">
        <is>
          <t>staging_Fonseka_et_al_2019_energy.csv</t>
        </is>
      </c>
      <c r="H974" t="n">
        <v>0</v>
      </c>
      <c r="I974" t="inlineStr">
        <is>
          <t>Fonseka et al (2019a)</t>
        </is>
      </c>
    </row>
    <row r="975">
      <c r="A975" t="n">
        <v>2280</v>
      </c>
      <c r="B975" t="inlineStr">
        <is>
          <t>Fonseka et al (2019a)</t>
        </is>
      </c>
      <c r="C975" t="inlineStr">
        <is>
          <t>original</t>
        </is>
      </c>
      <c r="D975" t="inlineStr">
        <is>
          <t>staging</t>
        </is>
      </c>
      <c r="E975" t="inlineStr">
        <is>
          <t>computed</t>
        </is>
      </c>
      <c r="F975" t="inlineStr">
        <is>
          <t>staging_Fonseka_et_al_2019_energy.csv</t>
        </is>
      </c>
      <c r="H975" t="n">
        <v>0</v>
      </c>
      <c r="I975" t="inlineStr">
        <is>
          <t>Fonseka et al (2019a)</t>
        </is>
      </c>
    </row>
    <row r="976">
      <c r="A976" t="n">
        <v>2281</v>
      </c>
      <c r="B976" t="inlineStr">
        <is>
          <t>Fonseka et al (2019a)</t>
        </is>
      </c>
      <c r="C976" t="inlineStr">
        <is>
          <t>original</t>
        </is>
      </c>
      <c r="D976" t="inlineStr">
        <is>
          <t>staging</t>
        </is>
      </c>
      <c r="E976" t="inlineStr">
        <is>
          <t>computed</t>
        </is>
      </c>
      <c r="F976" t="inlineStr">
        <is>
          <t>staging_Fonseka_et_al_2019_energy.csv</t>
        </is>
      </c>
      <c r="H976" t="n">
        <v>0</v>
      </c>
      <c r="I976" t="inlineStr">
        <is>
          <t>Fonseka et al (2019a)</t>
        </is>
      </c>
    </row>
    <row r="977">
      <c r="A977" t="n">
        <v>2282</v>
      </c>
      <c r="B977" t="inlineStr">
        <is>
          <t>Fonseka et al (2019a)</t>
        </is>
      </c>
      <c r="C977" t="inlineStr">
        <is>
          <t>original</t>
        </is>
      </c>
      <c r="D977" t="inlineStr">
        <is>
          <t>staging</t>
        </is>
      </c>
      <c r="E977" t="inlineStr">
        <is>
          <t>computed</t>
        </is>
      </c>
      <c r="F977" t="inlineStr">
        <is>
          <t>staging_Fonseka_et_al_2019_energy.csv</t>
        </is>
      </c>
      <c r="H977" t="n">
        <v>0</v>
      </c>
      <c r="I977" t="inlineStr">
        <is>
          <t>Fonseka et al (2019a)</t>
        </is>
      </c>
    </row>
    <row r="978">
      <c r="A978" t="n">
        <v>2283</v>
      </c>
      <c r="B978" t="inlineStr">
        <is>
          <t>Fonseka et al (2019a)</t>
        </is>
      </c>
      <c r="C978" t="inlineStr">
        <is>
          <t>original</t>
        </is>
      </c>
      <c r="D978" t="inlineStr">
        <is>
          <t>staging</t>
        </is>
      </c>
      <c r="E978" t="inlineStr">
        <is>
          <t>computed</t>
        </is>
      </c>
      <c r="F978" t="inlineStr">
        <is>
          <t>staging_Fonseka_et_al_2019_energy.csv</t>
        </is>
      </c>
      <c r="H978" t="n">
        <v>0</v>
      </c>
      <c r="I978" t="inlineStr">
        <is>
          <t>Fonseka et al (2019a)</t>
        </is>
      </c>
    </row>
    <row r="979">
      <c r="A979" t="n">
        <v>2284</v>
      </c>
      <c r="B979" t="inlineStr">
        <is>
          <t>Fonseka et al (2019a)</t>
        </is>
      </c>
      <c r="C979" t="inlineStr">
        <is>
          <t>original</t>
        </is>
      </c>
      <c r="D979" t="inlineStr">
        <is>
          <t>staging</t>
        </is>
      </c>
      <c r="E979" t="inlineStr">
        <is>
          <t>computed</t>
        </is>
      </c>
      <c r="F979" t="inlineStr">
        <is>
          <t>staging_Fonseka_et_al_2019_energy.csv</t>
        </is>
      </c>
      <c r="H979" t="n">
        <v>0</v>
      </c>
      <c r="I979" t="inlineStr">
        <is>
          <t>Fonseka et al (2019a)</t>
        </is>
      </c>
    </row>
    <row r="980">
      <c r="A980" t="n">
        <v>2285</v>
      </c>
      <c r="B980" t="inlineStr">
        <is>
          <t>Fonseka et al (2019a)</t>
        </is>
      </c>
      <c r="C980" t="inlineStr">
        <is>
          <t>original</t>
        </is>
      </c>
      <c r="D980" t="inlineStr">
        <is>
          <t>staging</t>
        </is>
      </c>
      <c r="E980" t="inlineStr">
        <is>
          <t>computed</t>
        </is>
      </c>
      <c r="F980" t="inlineStr">
        <is>
          <t>staging_Fonseka_et_al_2019_energy.csv</t>
        </is>
      </c>
      <c r="H980" t="n">
        <v>0</v>
      </c>
      <c r="I980" t="inlineStr">
        <is>
          <t>Fonseka et al (2019a)</t>
        </is>
      </c>
    </row>
    <row r="981">
      <c r="A981" t="n">
        <v>2286</v>
      </c>
      <c r="B981" t="inlineStr">
        <is>
          <t>Fonseka et al (2019a)</t>
        </is>
      </c>
      <c r="C981" t="inlineStr">
        <is>
          <t>original</t>
        </is>
      </c>
      <c r="D981" t="inlineStr">
        <is>
          <t>staging</t>
        </is>
      </c>
      <c r="E981" t="inlineStr">
        <is>
          <t>computed</t>
        </is>
      </c>
      <c r="F981" t="inlineStr">
        <is>
          <t>staging_Fonseka_et_al_2019_energy.csv</t>
        </is>
      </c>
      <c r="H981" t="n">
        <v>0</v>
      </c>
      <c r="I981" t="inlineStr">
        <is>
          <t>Fonseka et al (2019a)</t>
        </is>
      </c>
    </row>
    <row r="982">
      <c r="A982" t="n">
        <v>2287</v>
      </c>
      <c r="B982" t="inlineStr">
        <is>
          <t>Fonseka et al (2019a)</t>
        </is>
      </c>
      <c r="C982" t="inlineStr">
        <is>
          <t>original</t>
        </is>
      </c>
      <c r="D982" t="inlineStr">
        <is>
          <t>staging</t>
        </is>
      </c>
      <c r="E982" t="inlineStr">
        <is>
          <t>computed</t>
        </is>
      </c>
      <c r="F982" t="inlineStr">
        <is>
          <t>staging_Fonseka_et_al_2019_energy.csv</t>
        </is>
      </c>
      <c r="H982" t="n">
        <v>0</v>
      </c>
      <c r="I982" t="inlineStr">
        <is>
          <t>Fonseka et al (2019a)</t>
        </is>
      </c>
    </row>
    <row r="983">
      <c r="A983" t="n">
        <v>2288</v>
      </c>
      <c r="B983" t="inlineStr">
        <is>
          <t>Fonseka et al (2019a)</t>
        </is>
      </c>
      <c r="C983" t="inlineStr">
        <is>
          <t>original</t>
        </is>
      </c>
      <c r="D983" t="inlineStr">
        <is>
          <t>staging</t>
        </is>
      </c>
      <c r="E983" t="inlineStr">
        <is>
          <t>computed</t>
        </is>
      </c>
      <c r="F983" t="inlineStr">
        <is>
          <t>staging_Fonseka_et_al_2019_energy.csv</t>
        </is>
      </c>
      <c r="H983" t="n">
        <v>0</v>
      </c>
      <c r="I983" t="inlineStr">
        <is>
          <t>Fonseka et al (2019a)</t>
        </is>
      </c>
    </row>
    <row r="984">
      <c r="A984" t="n">
        <v>2289</v>
      </c>
      <c r="B984" t="inlineStr">
        <is>
          <t>Fonseka et al (2019a)</t>
        </is>
      </c>
      <c r="C984" t="inlineStr">
        <is>
          <t>original</t>
        </is>
      </c>
      <c r="D984" t="inlineStr">
        <is>
          <t>staging</t>
        </is>
      </c>
      <c r="E984" t="inlineStr">
        <is>
          <t>computed</t>
        </is>
      </c>
      <c r="F984" t="inlineStr">
        <is>
          <t>staging_Fonseka_et_al_2019_energy.csv</t>
        </is>
      </c>
      <c r="H984" t="n">
        <v>0</v>
      </c>
      <c r="I984" t="inlineStr">
        <is>
          <t>Fonseka et al (2019a)</t>
        </is>
      </c>
    </row>
    <row r="985">
      <c r="A985" t="n">
        <v>2290</v>
      </c>
      <c r="B985" t="inlineStr">
        <is>
          <t>Fonseka et al (2019a)</t>
        </is>
      </c>
      <c r="C985" t="inlineStr">
        <is>
          <t>original</t>
        </is>
      </c>
      <c r="D985" t="inlineStr">
        <is>
          <t>staging</t>
        </is>
      </c>
      <c r="E985" t="inlineStr">
        <is>
          <t>computed</t>
        </is>
      </c>
      <c r="F985" t="inlineStr">
        <is>
          <t>staging_Fonseka_et_al_2019_energy.csv</t>
        </is>
      </c>
      <c r="H985" t="n">
        <v>0</v>
      </c>
      <c r="I985" t="inlineStr">
        <is>
          <t>Fonseka et al (2019a)</t>
        </is>
      </c>
    </row>
    <row r="986">
      <c r="A986" t="n">
        <v>2291</v>
      </c>
      <c r="B986" t="inlineStr">
        <is>
          <t>Fonseka et al (2019a)</t>
        </is>
      </c>
      <c r="C986" t="inlineStr">
        <is>
          <t>original</t>
        </is>
      </c>
      <c r="D986" t="inlineStr">
        <is>
          <t>staging</t>
        </is>
      </c>
      <c r="E986" t="inlineStr">
        <is>
          <t>computed</t>
        </is>
      </c>
      <c r="F986" t="inlineStr">
        <is>
          <t>staging_Fonseka_et_al_2019_energy.csv</t>
        </is>
      </c>
      <c r="H986" t="n">
        <v>0</v>
      </c>
      <c r="I986" t="inlineStr">
        <is>
          <t>Fonseka et al (2019a)</t>
        </is>
      </c>
    </row>
    <row r="987">
      <c r="A987" t="n">
        <v>2292</v>
      </c>
      <c r="B987" t="inlineStr">
        <is>
          <t>Fonseka et al (2019a)</t>
        </is>
      </c>
      <c r="C987" t="inlineStr">
        <is>
          <t>original</t>
        </is>
      </c>
      <c r="D987" t="inlineStr">
        <is>
          <t>staging</t>
        </is>
      </c>
      <c r="E987" t="inlineStr">
        <is>
          <t>computed</t>
        </is>
      </c>
      <c r="F987" t="inlineStr">
        <is>
          <t>staging_Fonseka_et_al_2019_energy.csv</t>
        </is>
      </c>
      <c r="H987" t="n">
        <v>0</v>
      </c>
      <c r="I987" t="inlineStr">
        <is>
          <t>Fonseka et al (2019a)</t>
        </is>
      </c>
    </row>
    <row r="988">
      <c r="A988" t="n">
        <v>2293</v>
      </c>
      <c r="B988" t="inlineStr">
        <is>
          <t>Fonseka et al (2019a)</t>
        </is>
      </c>
      <c r="C988" t="inlineStr">
        <is>
          <t>original</t>
        </is>
      </c>
      <c r="D988" t="inlineStr">
        <is>
          <t>staging</t>
        </is>
      </c>
      <c r="E988" t="inlineStr">
        <is>
          <t>computed</t>
        </is>
      </c>
      <c r="F988" t="inlineStr">
        <is>
          <t>staging_Fonseka_et_al_2019_energy.csv</t>
        </is>
      </c>
      <c r="H988" t="n">
        <v>0</v>
      </c>
      <c r="I988" t="inlineStr">
        <is>
          <t>Fonseka et al (2019a)</t>
        </is>
      </c>
    </row>
    <row r="989">
      <c r="A989" t="n">
        <v>2294</v>
      </c>
      <c r="B989" t="inlineStr">
        <is>
          <t>Fonseka et al (2019a)</t>
        </is>
      </c>
      <c r="C989" t="inlineStr">
        <is>
          <t>original</t>
        </is>
      </c>
      <c r="D989" t="inlineStr">
        <is>
          <t>staging</t>
        </is>
      </c>
      <c r="E989" t="inlineStr">
        <is>
          <t>computed</t>
        </is>
      </c>
      <c r="F989" t="inlineStr">
        <is>
          <t>staging_Fonseka_et_al_2019_energy.csv</t>
        </is>
      </c>
      <c r="H989" t="n">
        <v>0</v>
      </c>
      <c r="I989" t="inlineStr">
        <is>
          <t>Fonseka et al (2019a)</t>
        </is>
      </c>
    </row>
    <row r="990">
      <c r="A990" t="n">
        <v>2295</v>
      </c>
      <c r="B990" t="inlineStr">
        <is>
          <t>Fonseka et al (2019a)</t>
        </is>
      </c>
      <c r="C990" t="inlineStr">
        <is>
          <t>original</t>
        </is>
      </c>
      <c r="D990" t="inlineStr">
        <is>
          <t>staging</t>
        </is>
      </c>
      <c r="E990" t="inlineStr">
        <is>
          <t>computed</t>
        </is>
      </c>
      <c r="F990" t="inlineStr">
        <is>
          <t>staging_Fonseka_et_al_2019_energy.csv</t>
        </is>
      </c>
      <c r="H990" t="n">
        <v>0</v>
      </c>
      <c r="I990" t="inlineStr">
        <is>
          <t>Fonseka et al (2019a)</t>
        </is>
      </c>
    </row>
    <row r="991">
      <c r="A991" t="n">
        <v>2296</v>
      </c>
      <c r="B991" t="inlineStr">
        <is>
          <t>Fonseka et al (2019a)</t>
        </is>
      </c>
      <c r="C991" t="inlineStr">
        <is>
          <t>original</t>
        </is>
      </c>
      <c r="D991" t="inlineStr">
        <is>
          <t>staging</t>
        </is>
      </c>
      <c r="E991" t="inlineStr">
        <is>
          <t>computed</t>
        </is>
      </c>
      <c r="F991" t="inlineStr">
        <is>
          <t>staging_Fonseka_et_al_2019_energy.csv</t>
        </is>
      </c>
      <c r="H991" t="n">
        <v>0</v>
      </c>
      <c r="I991" t="inlineStr">
        <is>
          <t>Fonseka et al (2019a)</t>
        </is>
      </c>
    </row>
    <row r="992">
      <c r="A992" t="n">
        <v>2297</v>
      </c>
      <c r="B992" t="inlineStr">
        <is>
          <t>Fonseka et al (2019a)</t>
        </is>
      </c>
      <c r="C992" t="inlineStr">
        <is>
          <t>original</t>
        </is>
      </c>
      <c r="D992" t="inlineStr">
        <is>
          <t>staging</t>
        </is>
      </c>
      <c r="E992" t="inlineStr">
        <is>
          <t>computed</t>
        </is>
      </c>
      <c r="F992" t="inlineStr">
        <is>
          <t>staging_Fonseka_et_al_2019_energy.csv</t>
        </is>
      </c>
      <c r="H992" t="n">
        <v>0</v>
      </c>
      <c r="I992" t="inlineStr">
        <is>
          <t>Fonseka et al (2019a)</t>
        </is>
      </c>
    </row>
    <row r="993">
      <c r="A993" t="n">
        <v>2298</v>
      </c>
      <c r="B993" t="inlineStr">
        <is>
          <t>Fonseka et al (2019a)</t>
        </is>
      </c>
      <c r="C993" t="inlineStr">
        <is>
          <t>original</t>
        </is>
      </c>
      <c r="D993" t="inlineStr">
        <is>
          <t>staging</t>
        </is>
      </c>
      <c r="E993" t="inlineStr">
        <is>
          <t>computed</t>
        </is>
      </c>
      <c r="F993" t="inlineStr">
        <is>
          <t>staging_Fonseka_et_al_2019_energy.csv</t>
        </is>
      </c>
      <c r="H993" t="n">
        <v>0</v>
      </c>
      <c r="I993" t="inlineStr">
        <is>
          <t>Fonseka et al (2019a)</t>
        </is>
      </c>
    </row>
    <row r="994">
      <c r="A994" t="n">
        <v>2299</v>
      </c>
      <c r="B994" t="inlineStr">
        <is>
          <t>Fonseka et al (2019a)</t>
        </is>
      </c>
      <c r="C994" t="inlineStr">
        <is>
          <t>original</t>
        </is>
      </c>
      <c r="D994" t="inlineStr">
        <is>
          <t>staging</t>
        </is>
      </c>
      <c r="E994" t="inlineStr">
        <is>
          <t>computed</t>
        </is>
      </c>
      <c r="F994" t="inlineStr">
        <is>
          <t>staging_Fonseka_et_al_2019_energy.csv</t>
        </is>
      </c>
      <c r="H994" t="n">
        <v>0</v>
      </c>
      <c r="I994" t="inlineStr">
        <is>
          <t>Fonseka et al (2019a)</t>
        </is>
      </c>
    </row>
    <row r="995">
      <c r="A995" t="n">
        <v>2300</v>
      </c>
      <c r="B995" t="inlineStr">
        <is>
          <t>Fonseka et al (2019a)</t>
        </is>
      </c>
      <c r="C995" t="inlineStr">
        <is>
          <t>original</t>
        </is>
      </c>
      <c r="D995" t="inlineStr">
        <is>
          <t>staging</t>
        </is>
      </c>
      <c r="E995" t="inlineStr">
        <is>
          <t>computed</t>
        </is>
      </c>
      <c r="F995" t="inlineStr">
        <is>
          <t>staging_Fonseka_et_al_2019_energy.csv</t>
        </is>
      </c>
      <c r="H995" t="n">
        <v>0</v>
      </c>
      <c r="I995" t="inlineStr">
        <is>
          <t>Fonseka et al (2019a)</t>
        </is>
      </c>
    </row>
    <row r="996">
      <c r="A996" t="n">
        <v>2301</v>
      </c>
      <c r="B996" t="inlineStr">
        <is>
          <t>Fonseka et al (2019a)</t>
        </is>
      </c>
      <c r="C996" t="inlineStr">
        <is>
          <t>original</t>
        </is>
      </c>
      <c r="D996" t="inlineStr">
        <is>
          <t>staging</t>
        </is>
      </c>
      <c r="E996" t="inlineStr">
        <is>
          <t>star-bound</t>
        </is>
      </c>
      <c r="F996" t="inlineStr">
        <is>
          <t>staging_Fonseka_et_al_2019_energy.csv</t>
        </is>
      </c>
      <c r="H996" t="n">
        <v>0</v>
      </c>
      <c r="I996" t="inlineStr">
        <is>
          <t>Fonseka et al (2019a)</t>
        </is>
      </c>
    </row>
    <row r="997">
      <c r="A997" t="n">
        <v>2302</v>
      </c>
      <c r="B997" t="inlineStr">
        <is>
          <t>Fonseka et al (2019a)</t>
        </is>
      </c>
      <c r="C997" t="inlineStr">
        <is>
          <t>original</t>
        </is>
      </c>
      <c r="D997" t="inlineStr">
        <is>
          <t>staging</t>
        </is>
      </c>
      <c r="E997" t="inlineStr">
        <is>
          <t>star-bound</t>
        </is>
      </c>
      <c r="F997" t="inlineStr">
        <is>
          <t>staging_Fonseka_et_al_2019_energy.csv</t>
        </is>
      </c>
      <c r="H997" t="n">
        <v>0</v>
      </c>
      <c r="I997" t="inlineStr">
        <is>
          <t>Fonseka et al (2019a)</t>
        </is>
      </c>
    </row>
    <row r="998">
      <c r="A998" t="n">
        <v>2303</v>
      </c>
      <c r="B998" t="inlineStr">
        <is>
          <t>Fonseka et al (2019a)</t>
        </is>
      </c>
      <c r="C998" t="inlineStr">
        <is>
          <t>original</t>
        </is>
      </c>
      <c r="D998" t="inlineStr">
        <is>
          <t>staging</t>
        </is>
      </c>
      <c r="E998" t="inlineStr">
        <is>
          <t>star-bound</t>
        </is>
      </c>
      <c r="F998" t="inlineStr">
        <is>
          <t>staging_Fonseka_et_al_2019_energy.csv</t>
        </is>
      </c>
      <c r="H998" t="n">
        <v>0</v>
      </c>
      <c r="I998" t="inlineStr">
        <is>
          <t>Fonseka et al (2019a)</t>
        </is>
      </c>
    </row>
    <row r="999">
      <c r="A999" t="n">
        <v>2304</v>
      </c>
      <c r="B999" t="inlineStr">
        <is>
          <t>Fonseka et al (2019b)</t>
        </is>
      </c>
      <c r="C999" t="inlineStr">
        <is>
          <t>original</t>
        </is>
      </c>
      <c r="D999" t="inlineStr">
        <is>
          <t>staging</t>
        </is>
      </c>
      <c r="E999" t="inlineStr">
        <is>
          <t>bivariate</t>
        </is>
      </c>
      <c r="F999" t="inlineStr">
        <is>
          <t>staging_Fonseka_et_al_2019_realestate.csv</t>
        </is>
      </c>
      <c r="H999" t="n">
        <v>0</v>
      </c>
      <c r="I999" t="inlineStr">
        <is>
          <t>Fonseka et al (2019b)</t>
        </is>
      </c>
    </row>
    <row r="1000">
      <c r="A1000" t="n">
        <v>2305</v>
      </c>
      <c r="B1000" t="inlineStr">
        <is>
          <t>Fonseka et al (2019b)</t>
        </is>
      </c>
      <c r="C1000" t="inlineStr">
        <is>
          <t>original</t>
        </is>
      </c>
      <c r="D1000" t="inlineStr">
        <is>
          <t>staging</t>
        </is>
      </c>
      <c r="E1000" t="inlineStr">
        <is>
          <t>computed</t>
        </is>
      </c>
      <c r="F1000" t="inlineStr">
        <is>
          <t>staging_Fonseka_et_al_2019_realestate.csv</t>
        </is>
      </c>
      <c r="H1000" t="n">
        <v>0</v>
      </c>
      <c r="I1000" t="inlineStr">
        <is>
          <t>Fonseka et al (2019b)</t>
        </is>
      </c>
    </row>
    <row r="1001">
      <c r="A1001" t="n">
        <v>2306</v>
      </c>
      <c r="B1001" t="inlineStr">
        <is>
          <t>Fonseka et al (2019b)</t>
        </is>
      </c>
      <c r="C1001" t="inlineStr">
        <is>
          <t>original</t>
        </is>
      </c>
      <c r="D1001" t="inlineStr">
        <is>
          <t>staging</t>
        </is>
      </c>
      <c r="E1001" t="inlineStr">
        <is>
          <t>computed</t>
        </is>
      </c>
      <c r="F1001" t="inlineStr">
        <is>
          <t>staging_Fonseka_et_al_2019_realestate.csv</t>
        </is>
      </c>
      <c r="H1001" t="n">
        <v>0</v>
      </c>
      <c r="I1001" t="inlineStr">
        <is>
          <t>Fonseka et al (2019b)</t>
        </is>
      </c>
    </row>
    <row r="1002">
      <c r="A1002" t="n">
        <v>2307</v>
      </c>
      <c r="B1002" t="inlineStr">
        <is>
          <t>Ge, Liu (2015)</t>
        </is>
      </c>
      <c r="C1002" t="inlineStr">
        <is>
          <t>original</t>
        </is>
      </c>
      <c r="D1002" t="inlineStr">
        <is>
          <t>staging</t>
        </is>
      </c>
      <c r="E1002" t="inlineStr">
        <is>
          <t>non-convertible</t>
        </is>
      </c>
      <c r="F1002" t="inlineStr">
        <is>
          <t>staging_Ge_Liu_2015.csv</t>
        </is>
      </c>
      <c r="H1002" t="n">
        <v>0</v>
      </c>
      <c r="I1002" t="inlineStr">
        <is>
          <t>Ge, Liu (2015)</t>
        </is>
      </c>
    </row>
    <row r="1003">
      <c r="A1003" t="n">
        <v>2308</v>
      </c>
      <c r="B1003" t="inlineStr">
        <is>
          <t>Ge, Liu (2015)</t>
        </is>
      </c>
      <c r="C1003" t="inlineStr">
        <is>
          <t>original</t>
        </is>
      </c>
      <c r="D1003" t="inlineStr">
        <is>
          <t>staging</t>
        </is>
      </c>
      <c r="E1003" t="inlineStr">
        <is>
          <t>star-bound</t>
        </is>
      </c>
      <c r="F1003" t="inlineStr">
        <is>
          <t>staging_Ge_Liu_2015.csv</t>
        </is>
      </c>
      <c r="H1003" t="n">
        <v>0</v>
      </c>
      <c r="I1003" t="inlineStr">
        <is>
          <t>Ge, Liu (2015)</t>
        </is>
      </c>
    </row>
    <row r="1004">
      <c r="A1004" t="n">
        <v>2309</v>
      </c>
      <c r="B1004" t="inlineStr">
        <is>
          <t>Ge, Liu (2015)</t>
        </is>
      </c>
      <c r="C1004" t="inlineStr">
        <is>
          <t>original</t>
        </is>
      </c>
      <c r="D1004" t="inlineStr">
        <is>
          <t>staging</t>
        </is>
      </c>
      <c r="E1004" t="inlineStr">
        <is>
          <t>non-convertible</t>
        </is>
      </c>
      <c r="F1004" t="inlineStr">
        <is>
          <t>staging_Ge_Liu_2015.csv</t>
        </is>
      </c>
      <c r="H1004" t="n">
        <v>0</v>
      </c>
      <c r="I1004" t="inlineStr">
        <is>
          <t>Ge, Liu (2015)</t>
        </is>
      </c>
    </row>
    <row r="1005">
      <c r="A1005" t="n">
        <v>2310</v>
      </c>
      <c r="B1005" t="inlineStr">
        <is>
          <t>Gonzales Sanches et al (2026)</t>
        </is>
      </c>
      <c r="C1005" t="inlineStr">
        <is>
          <t>update</t>
        </is>
      </c>
      <c r="D1005" t="inlineStr">
        <is>
          <t>staging</t>
        </is>
      </c>
      <c r="E1005" t="inlineStr">
        <is>
          <t>bivariate</t>
        </is>
      </c>
      <c r="F1005" t="inlineStr">
        <is>
          <t>staging_Gonzales_Sanches_et_al_2026.csv</t>
        </is>
      </c>
      <c r="H1005" t="n">
        <v>0</v>
      </c>
      <c r="I1005" t="inlineStr">
        <is>
          <t>Gonzales Sanches et al (2026)</t>
        </is>
      </c>
    </row>
    <row r="1006">
      <c r="A1006" t="n">
        <v>2311</v>
      </c>
      <c r="B1006" t="inlineStr">
        <is>
          <t>Gonzales Sanches et al (2026)</t>
        </is>
      </c>
      <c r="C1006" t="inlineStr">
        <is>
          <t>update</t>
        </is>
      </c>
      <c r="D1006" t="inlineStr">
        <is>
          <t>staging</t>
        </is>
      </c>
      <c r="E1006" t="inlineStr">
        <is>
          <t>computed</t>
        </is>
      </c>
      <c r="F1006" t="inlineStr">
        <is>
          <t>staging_Gonzales_Sanches_et_al_2026.csv</t>
        </is>
      </c>
      <c r="H1006" t="n">
        <v>0</v>
      </c>
      <c r="I1006" t="inlineStr">
        <is>
          <t>Gonzales Sanches et al (2026)</t>
        </is>
      </c>
    </row>
    <row r="1007">
      <c r="A1007" t="n">
        <v>2312</v>
      </c>
      <c r="B1007" t="inlineStr">
        <is>
          <t>Gonzales Sanches et al (2026)</t>
        </is>
      </c>
      <c r="C1007" t="inlineStr">
        <is>
          <t>update</t>
        </is>
      </c>
      <c r="D1007" t="inlineStr">
        <is>
          <t>staging</t>
        </is>
      </c>
      <c r="E1007" t="inlineStr">
        <is>
          <t>computed</t>
        </is>
      </c>
      <c r="F1007" t="inlineStr">
        <is>
          <t>staging_Gonzales_Sanches_et_al_2026.csv</t>
        </is>
      </c>
      <c r="H1007" t="n">
        <v>0</v>
      </c>
      <c r="I1007" t="inlineStr">
        <is>
          <t>Gonzales Sanches et al (2026)</t>
        </is>
      </c>
    </row>
    <row r="1008">
      <c r="A1008" t="n">
        <v>2313</v>
      </c>
      <c r="B1008" t="inlineStr">
        <is>
          <t>Gonzales Sanches et al (2026)</t>
        </is>
      </c>
      <c r="C1008" t="inlineStr">
        <is>
          <t>update</t>
        </is>
      </c>
      <c r="D1008" t="inlineStr">
        <is>
          <t>staging</t>
        </is>
      </c>
      <c r="E1008" t="inlineStr">
        <is>
          <t>computed</t>
        </is>
      </c>
      <c r="F1008" t="inlineStr">
        <is>
          <t>staging_Gonzales_Sanches_et_al_2026.csv</t>
        </is>
      </c>
      <c r="H1008" t="n">
        <v>0</v>
      </c>
      <c r="I1008" t="inlineStr">
        <is>
          <t>Gonzales Sanches et al (2026)</t>
        </is>
      </c>
    </row>
    <row r="1009">
      <c r="A1009" t="n">
        <v>2314</v>
      </c>
      <c r="B1009" t="inlineStr">
        <is>
          <t>Gonzales Sanches et al (2026)</t>
        </is>
      </c>
      <c r="C1009" t="inlineStr">
        <is>
          <t>update</t>
        </is>
      </c>
      <c r="D1009" t="inlineStr">
        <is>
          <t>staging</t>
        </is>
      </c>
      <c r="E1009" t="inlineStr">
        <is>
          <t>computed</t>
        </is>
      </c>
      <c r="F1009" t="inlineStr">
        <is>
          <t>staging_Gonzales_Sanches_et_al_2026.csv</t>
        </is>
      </c>
      <c r="H1009" t="n">
        <v>0</v>
      </c>
      <c r="I1009" t="inlineStr">
        <is>
          <t>Gonzales Sanches et al (2026)</t>
        </is>
      </c>
    </row>
    <row r="1010">
      <c r="A1010" t="n">
        <v>2315</v>
      </c>
      <c r="B1010" t="inlineStr">
        <is>
          <t>Gonzales Sanches et al (2026)</t>
        </is>
      </c>
      <c r="C1010" t="inlineStr">
        <is>
          <t>update</t>
        </is>
      </c>
      <c r="D1010" t="inlineStr">
        <is>
          <t>staging</t>
        </is>
      </c>
      <c r="E1010" t="inlineStr">
        <is>
          <t>computed</t>
        </is>
      </c>
      <c r="F1010" t="inlineStr">
        <is>
          <t>staging_Gonzales_Sanches_et_al_2026.csv</t>
        </is>
      </c>
      <c r="H1010" t="n">
        <v>0</v>
      </c>
      <c r="I1010" t="inlineStr">
        <is>
          <t>Gonzales Sanches et al (2026)</t>
        </is>
      </c>
    </row>
    <row r="1011">
      <c r="A1011" t="n">
        <v>2316</v>
      </c>
      <c r="B1011" t="inlineStr">
        <is>
          <t>Gonzales Sanches et al (2026)</t>
        </is>
      </c>
      <c r="C1011" t="inlineStr">
        <is>
          <t>update</t>
        </is>
      </c>
      <c r="D1011" t="inlineStr">
        <is>
          <t>staging</t>
        </is>
      </c>
      <c r="E1011" t="inlineStr">
        <is>
          <t>computed</t>
        </is>
      </c>
      <c r="F1011" t="inlineStr">
        <is>
          <t>staging_Gonzales_Sanches_et_al_2026.csv</t>
        </is>
      </c>
      <c r="H1011" t="n">
        <v>0</v>
      </c>
      <c r="I1011" t="inlineStr">
        <is>
          <t>Gonzales Sanches et al (2026)</t>
        </is>
      </c>
    </row>
    <row r="1012">
      <c r="A1012" t="n">
        <v>2317</v>
      </c>
      <c r="B1012" t="inlineStr">
        <is>
          <t>Gonzales Sanches et al (2026)</t>
        </is>
      </c>
      <c r="C1012" t="inlineStr">
        <is>
          <t>update</t>
        </is>
      </c>
      <c r="D1012" t="inlineStr">
        <is>
          <t>staging</t>
        </is>
      </c>
      <c r="E1012" t="inlineStr">
        <is>
          <t>computed</t>
        </is>
      </c>
      <c r="F1012" t="inlineStr">
        <is>
          <t>staging_Gonzales_Sanches_et_al_2026.csv</t>
        </is>
      </c>
      <c r="H1012" t="n">
        <v>0</v>
      </c>
      <c r="I1012" t="inlineStr">
        <is>
          <t>Gonzales Sanches et al (2026)</t>
        </is>
      </c>
    </row>
    <row r="1013">
      <c r="A1013" t="n">
        <v>2318</v>
      </c>
      <c r="B1013" t="inlineStr">
        <is>
          <t>Gonzales Sanches et al (2026)</t>
        </is>
      </c>
      <c r="C1013" t="inlineStr">
        <is>
          <t>update</t>
        </is>
      </c>
      <c r="D1013" t="inlineStr">
        <is>
          <t>staging</t>
        </is>
      </c>
      <c r="E1013" t="inlineStr">
        <is>
          <t>computed</t>
        </is>
      </c>
      <c r="F1013" t="inlineStr">
        <is>
          <t>staging_Gonzales_Sanches_et_al_2026.csv</t>
        </is>
      </c>
      <c r="H1013" t="n">
        <v>0</v>
      </c>
      <c r="I1013" t="inlineStr">
        <is>
          <t>Gonzales Sanches et al (2026)</t>
        </is>
      </c>
    </row>
    <row r="1014">
      <c r="A1014" t="n">
        <v>2319</v>
      </c>
      <c r="B1014" t="inlineStr">
        <is>
          <t>Gonzales Sanches et al (2026)</t>
        </is>
      </c>
      <c r="C1014" t="inlineStr">
        <is>
          <t>update</t>
        </is>
      </c>
      <c r="D1014" t="inlineStr">
        <is>
          <t>staging</t>
        </is>
      </c>
      <c r="E1014" t="inlineStr">
        <is>
          <t>computed</t>
        </is>
      </c>
      <c r="F1014" t="inlineStr">
        <is>
          <t>staging_Gonzales_Sanches_et_al_2026.csv</t>
        </is>
      </c>
      <c r="H1014" t="n">
        <v>0</v>
      </c>
      <c r="I1014" t="inlineStr">
        <is>
          <t>Gonzales Sanches et al (2026)</t>
        </is>
      </c>
    </row>
    <row r="1015">
      <c r="A1015" t="n">
        <v>2320</v>
      </c>
      <c r="B1015" t="inlineStr">
        <is>
          <t>Gonzales Sanches et al (2026)</t>
        </is>
      </c>
      <c r="C1015" t="inlineStr">
        <is>
          <t>update</t>
        </is>
      </c>
      <c r="D1015" t="inlineStr">
        <is>
          <t>staging</t>
        </is>
      </c>
      <c r="E1015" t="inlineStr">
        <is>
          <t>computed</t>
        </is>
      </c>
      <c r="F1015" t="inlineStr">
        <is>
          <t>staging_Gonzales_Sanches_et_al_2026.csv</t>
        </is>
      </c>
      <c r="H1015" t="n">
        <v>0</v>
      </c>
      <c r="I1015" t="inlineStr">
        <is>
          <t>Gonzales Sanches et al (2026)</t>
        </is>
      </c>
    </row>
    <row r="1016">
      <c r="A1016" t="n">
        <v>2321</v>
      </c>
      <c r="B1016" t="inlineStr">
        <is>
          <t>Gonzales Sanches et al (2026)</t>
        </is>
      </c>
      <c r="C1016" t="inlineStr">
        <is>
          <t>update</t>
        </is>
      </c>
      <c r="D1016" t="inlineStr">
        <is>
          <t>staging</t>
        </is>
      </c>
      <c r="E1016" t="inlineStr">
        <is>
          <t>computed</t>
        </is>
      </c>
      <c r="F1016" t="inlineStr">
        <is>
          <t>staging_Gonzales_Sanches_et_al_2026.csv</t>
        </is>
      </c>
      <c r="H1016" t="n">
        <v>0</v>
      </c>
      <c r="I1016" t="inlineStr">
        <is>
          <t>Gonzales Sanches et al (2026)</t>
        </is>
      </c>
    </row>
    <row r="1017">
      <c r="A1017" t="n">
        <v>2322</v>
      </c>
      <c r="B1017" t="inlineStr">
        <is>
          <t>Gonzales Sanches et al (2026)</t>
        </is>
      </c>
      <c r="C1017" t="inlineStr">
        <is>
          <t>update</t>
        </is>
      </c>
      <c r="D1017" t="inlineStr">
        <is>
          <t>staging</t>
        </is>
      </c>
      <c r="E1017" t="inlineStr">
        <is>
          <t>computed</t>
        </is>
      </c>
      <c r="F1017" t="inlineStr">
        <is>
          <t>staging_Gonzales_Sanches_et_al_2026.csv</t>
        </is>
      </c>
      <c r="H1017" t="n">
        <v>0</v>
      </c>
      <c r="I1017" t="inlineStr">
        <is>
          <t>Gonzales Sanches et al (2026)</t>
        </is>
      </c>
    </row>
    <row r="1018">
      <c r="A1018" t="n">
        <v>2323</v>
      </c>
      <c r="B1018" t="inlineStr">
        <is>
          <t>Gonzales Sanches et al (2026)</t>
        </is>
      </c>
      <c r="C1018" t="inlineStr">
        <is>
          <t>update</t>
        </is>
      </c>
      <c r="D1018" t="inlineStr">
        <is>
          <t>staging</t>
        </is>
      </c>
      <c r="E1018" t="inlineStr">
        <is>
          <t>computed</t>
        </is>
      </c>
      <c r="F1018" t="inlineStr">
        <is>
          <t>staging_Gonzales_Sanches_et_al_2026.csv</t>
        </is>
      </c>
      <c r="H1018" t="n">
        <v>0</v>
      </c>
      <c r="I1018" t="inlineStr">
        <is>
          <t>Gonzales Sanches et al (2026)</t>
        </is>
      </c>
    </row>
    <row r="1019">
      <c r="A1019" t="n">
        <v>2324</v>
      </c>
      <c r="B1019" t="inlineStr">
        <is>
          <t>Gonzales Sanches et al (2026)</t>
        </is>
      </c>
      <c r="C1019" t="inlineStr">
        <is>
          <t>update</t>
        </is>
      </c>
      <c r="D1019" t="inlineStr">
        <is>
          <t>staging</t>
        </is>
      </c>
      <c r="E1019" t="inlineStr">
        <is>
          <t>computed</t>
        </is>
      </c>
      <c r="F1019" t="inlineStr">
        <is>
          <t>staging_Gonzales_Sanches_et_al_2026.csv</t>
        </is>
      </c>
      <c r="H1019" t="n">
        <v>0</v>
      </c>
      <c r="I1019" t="inlineStr">
        <is>
          <t>Gonzales Sanches et al (2026)</t>
        </is>
      </c>
    </row>
    <row r="1020">
      <c r="A1020" t="n">
        <v>2325</v>
      </c>
      <c r="B1020" t="inlineStr">
        <is>
          <t>Gonzales Sanches et al (2026)</t>
        </is>
      </c>
      <c r="C1020" t="inlineStr">
        <is>
          <t>update</t>
        </is>
      </c>
      <c r="D1020" t="inlineStr">
        <is>
          <t>staging</t>
        </is>
      </c>
      <c r="E1020" t="inlineStr">
        <is>
          <t>computed</t>
        </is>
      </c>
      <c r="F1020" t="inlineStr">
        <is>
          <t>staging_Gonzales_Sanches_et_al_2026.csv</t>
        </is>
      </c>
      <c r="H1020" t="n">
        <v>0</v>
      </c>
      <c r="I1020" t="inlineStr">
        <is>
          <t>Gonzales Sanches et al (2026)</t>
        </is>
      </c>
    </row>
    <row r="1021">
      <c r="A1021" t="n">
        <v>2326</v>
      </c>
      <c r="B1021" t="inlineStr">
        <is>
          <t>Gonzales Sanches et al (2026)</t>
        </is>
      </c>
      <c r="C1021" t="inlineStr">
        <is>
          <t>update</t>
        </is>
      </c>
      <c r="D1021" t="inlineStr">
        <is>
          <t>staging</t>
        </is>
      </c>
      <c r="E1021" t="inlineStr">
        <is>
          <t>computed</t>
        </is>
      </c>
      <c r="F1021" t="inlineStr">
        <is>
          <t>staging_Gonzales_Sanches_et_al_2026.csv</t>
        </is>
      </c>
      <c r="H1021" t="n">
        <v>0</v>
      </c>
      <c r="I1021" t="inlineStr">
        <is>
          <t>Gonzales Sanches et al (2026)</t>
        </is>
      </c>
    </row>
    <row r="1022">
      <c r="A1022" t="n">
        <v>2327</v>
      </c>
      <c r="B1022" t="inlineStr">
        <is>
          <t>Hamrouni et al (2019a)</t>
        </is>
      </c>
      <c r="C1022" t="inlineStr">
        <is>
          <t>original</t>
        </is>
      </c>
      <c r="D1022" t="inlineStr">
        <is>
          <t>staging</t>
        </is>
      </c>
      <c r="E1022" t="inlineStr">
        <is>
          <t>bivariate</t>
        </is>
      </c>
      <c r="F1022" t="inlineStr">
        <is>
          <t>staging_Hamrouni_et_al_2019.csv</t>
        </is>
      </c>
      <c r="H1022" t="n">
        <v>0</v>
      </c>
      <c r="I1022" t="inlineStr">
        <is>
          <t>Hamrouni et al (2019a)</t>
        </is>
      </c>
    </row>
    <row r="1023">
      <c r="A1023" t="n">
        <v>2328</v>
      </c>
      <c r="B1023" t="inlineStr">
        <is>
          <t>Hamrouni et al (2019a)</t>
        </is>
      </c>
      <c r="C1023" t="inlineStr">
        <is>
          <t>original</t>
        </is>
      </c>
      <c r="D1023" t="inlineStr">
        <is>
          <t>staging</t>
        </is>
      </c>
      <c r="E1023" t="inlineStr">
        <is>
          <t>computed</t>
        </is>
      </c>
      <c r="F1023" t="inlineStr">
        <is>
          <t>staging_Hamrouni_et_al_2019.csv</t>
        </is>
      </c>
      <c r="H1023" t="n">
        <v>0</v>
      </c>
      <c r="I1023" t="inlineStr">
        <is>
          <t>Hamrouni et al (2019a)</t>
        </is>
      </c>
    </row>
    <row r="1024">
      <c r="A1024" t="n">
        <v>2329</v>
      </c>
      <c r="B1024" t="inlineStr">
        <is>
          <t>Hansen &amp; Marcet (2025)</t>
        </is>
      </c>
      <c r="C1024" t="inlineStr">
        <is>
          <t>update</t>
        </is>
      </c>
      <c r="D1024" t="inlineStr">
        <is>
          <t>staging</t>
        </is>
      </c>
      <c r="E1024" t="inlineStr">
        <is>
          <t>computed</t>
        </is>
      </c>
      <c r="F1024" t="inlineStr">
        <is>
          <t>staging_Hansen_Marcet_2025.csv</t>
        </is>
      </c>
      <c r="H1024" t="n">
        <v>0</v>
      </c>
      <c r="I1024" t="inlineStr">
        <is>
          <t>Hansen &amp; Marcet (2025)</t>
        </is>
      </c>
    </row>
    <row r="1025">
      <c r="A1025" t="n">
        <v>2330</v>
      </c>
      <c r="B1025" t="inlineStr">
        <is>
          <t>Hansen &amp; Marcet (2025)</t>
        </is>
      </c>
      <c r="C1025" t="inlineStr">
        <is>
          <t>update</t>
        </is>
      </c>
      <c r="D1025" t="inlineStr">
        <is>
          <t>staging</t>
        </is>
      </c>
      <c r="E1025" t="inlineStr">
        <is>
          <t>computed</t>
        </is>
      </c>
      <c r="F1025" t="inlineStr">
        <is>
          <t>staging_Hansen_Marcet_2025.csv</t>
        </is>
      </c>
      <c r="H1025" t="n">
        <v>0</v>
      </c>
      <c r="I1025" t="inlineStr">
        <is>
          <t>Hansen &amp; Marcet (2025)</t>
        </is>
      </c>
    </row>
    <row r="1026">
      <c r="A1026" t="n">
        <v>2331</v>
      </c>
      <c r="B1026" t="inlineStr">
        <is>
          <t>Hansen &amp; Marcet (2025)</t>
        </is>
      </c>
      <c r="C1026" t="inlineStr">
        <is>
          <t>update</t>
        </is>
      </c>
      <c r="D1026" t="inlineStr">
        <is>
          <t>staging</t>
        </is>
      </c>
      <c r="E1026" t="inlineStr">
        <is>
          <t>computed</t>
        </is>
      </c>
      <c r="F1026" t="inlineStr">
        <is>
          <t>staging_Hansen_Marcet_2025.csv</t>
        </is>
      </c>
      <c r="H1026" t="n">
        <v>0</v>
      </c>
      <c r="I1026" t="inlineStr">
        <is>
          <t>Hansen &amp; Marcet (2025)</t>
        </is>
      </c>
    </row>
    <row r="1027">
      <c r="A1027" t="n">
        <v>2332</v>
      </c>
      <c r="B1027" t="inlineStr">
        <is>
          <t>Hansen &amp; Marcet (2025)</t>
        </is>
      </c>
      <c r="C1027" t="inlineStr">
        <is>
          <t>update</t>
        </is>
      </c>
      <c r="D1027" t="inlineStr">
        <is>
          <t>staging</t>
        </is>
      </c>
      <c r="E1027" t="inlineStr">
        <is>
          <t>computed</t>
        </is>
      </c>
      <c r="F1027" t="inlineStr">
        <is>
          <t>staging_Hansen_Marcet_2025.csv</t>
        </is>
      </c>
      <c r="H1027" t="n">
        <v>0</v>
      </c>
      <c r="I1027" t="inlineStr">
        <is>
          <t>Hansen &amp; Marcet (2025)</t>
        </is>
      </c>
    </row>
    <row r="1028">
      <c r="A1028" t="n">
        <v>2333</v>
      </c>
      <c r="B1028" t="inlineStr">
        <is>
          <t>Hansen &amp; Marcet (2025)</t>
        </is>
      </c>
      <c r="C1028" t="inlineStr">
        <is>
          <t>update</t>
        </is>
      </c>
      <c r="D1028" t="inlineStr">
        <is>
          <t>staging</t>
        </is>
      </c>
      <c r="E1028" t="inlineStr">
        <is>
          <t>computed</t>
        </is>
      </c>
      <c r="F1028" t="inlineStr">
        <is>
          <t>staging_Hansen_Marcet_2025.csv</t>
        </is>
      </c>
      <c r="H1028" t="n">
        <v>0</v>
      </c>
      <c r="I1028" t="inlineStr">
        <is>
          <t>Hansen &amp; Marcet (2025)</t>
        </is>
      </c>
    </row>
    <row r="1029">
      <c r="A1029" t="n">
        <v>2334</v>
      </c>
      <c r="B1029" t="inlineStr">
        <is>
          <t>Hansen &amp; Marcet (2025)</t>
        </is>
      </c>
      <c r="C1029" t="inlineStr">
        <is>
          <t>update</t>
        </is>
      </c>
      <c r="D1029" t="inlineStr">
        <is>
          <t>staging</t>
        </is>
      </c>
      <c r="E1029" t="inlineStr">
        <is>
          <t>computed</t>
        </is>
      </c>
      <c r="F1029" t="inlineStr">
        <is>
          <t>staging_Hansen_Marcet_2025.csv</t>
        </is>
      </c>
      <c r="H1029" t="n">
        <v>0</v>
      </c>
      <c r="I1029" t="inlineStr">
        <is>
          <t>Hansen &amp; Marcet (2025)</t>
        </is>
      </c>
    </row>
    <row r="1030">
      <c r="A1030" t="n">
        <v>2335</v>
      </c>
      <c r="B1030" t="inlineStr">
        <is>
          <t>Hansen &amp; Marcet (2025)</t>
        </is>
      </c>
      <c r="C1030" t="inlineStr">
        <is>
          <t>update</t>
        </is>
      </c>
      <c r="D1030" t="inlineStr">
        <is>
          <t>staging</t>
        </is>
      </c>
      <c r="E1030" t="inlineStr">
        <is>
          <t>computed</t>
        </is>
      </c>
      <c r="F1030" t="inlineStr">
        <is>
          <t>staging_Hansen_Marcet_2025.csv</t>
        </is>
      </c>
      <c r="H1030" t="n">
        <v>0</v>
      </c>
      <c r="I1030" t="inlineStr">
        <is>
          <t>Hansen &amp; Marcet (2025)</t>
        </is>
      </c>
    </row>
    <row r="1031">
      <c r="A1031" t="n">
        <v>2336</v>
      </c>
      <c r="B1031" t="inlineStr">
        <is>
          <t>Hansen &amp; Marcet (2025)</t>
        </is>
      </c>
      <c r="C1031" t="inlineStr">
        <is>
          <t>update</t>
        </is>
      </c>
      <c r="D1031" t="inlineStr">
        <is>
          <t>staging</t>
        </is>
      </c>
      <c r="E1031" t="inlineStr">
        <is>
          <t>computed</t>
        </is>
      </c>
      <c r="F1031" t="inlineStr">
        <is>
          <t>staging_Hansen_Marcet_2025.csv</t>
        </is>
      </c>
      <c r="H1031" t="n">
        <v>0</v>
      </c>
      <c r="I1031" t="inlineStr">
        <is>
          <t>Hansen &amp; Marcet (2025)</t>
        </is>
      </c>
    </row>
    <row r="1032">
      <c r="A1032" t="n">
        <v>2337</v>
      </c>
      <c r="B1032" t="inlineStr">
        <is>
          <t>Hansen &amp; Marcet (2025)</t>
        </is>
      </c>
      <c r="C1032" t="inlineStr">
        <is>
          <t>update</t>
        </is>
      </c>
      <c r="D1032" t="inlineStr">
        <is>
          <t>staging</t>
        </is>
      </c>
      <c r="E1032" t="inlineStr">
        <is>
          <t>computed</t>
        </is>
      </c>
      <c r="F1032" t="inlineStr">
        <is>
          <t>staging_Hansen_Marcet_2025.csv</t>
        </is>
      </c>
      <c r="H1032" t="n">
        <v>0</v>
      </c>
      <c r="I1032" t="inlineStr">
        <is>
          <t>Hansen &amp; Marcet (2025)</t>
        </is>
      </c>
    </row>
    <row r="1033">
      <c r="A1033" t="n">
        <v>2338</v>
      </c>
      <c r="B1033" t="inlineStr">
        <is>
          <t>Hansen &amp; Marcet (2025)</t>
        </is>
      </c>
      <c r="C1033" t="inlineStr">
        <is>
          <t>update</t>
        </is>
      </c>
      <c r="D1033" t="inlineStr">
        <is>
          <t>staging</t>
        </is>
      </c>
      <c r="E1033" t="inlineStr">
        <is>
          <t>computed</t>
        </is>
      </c>
      <c r="F1033" t="inlineStr">
        <is>
          <t>staging_Hansen_Marcet_2025.csv</t>
        </is>
      </c>
      <c r="H1033" t="n">
        <v>0</v>
      </c>
      <c r="I1033" t="inlineStr">
        <is>
          <t>Hansen &amp; Marcet (2025)</t>
        </is>
      </c>
    </row>
    <row r="1034">
      <c r="A1034" t="n">
        <v>2339</v>
      </c>
      <c r="B1034" t="inlineStr">
        <is>
          <t>Hansen &amp; Marcet (2025)</t>
        </is>
      </c>
      <c r="C1034" t="inlineStr">
        <is>
          <t>update</t>
        </is>
      </c>
      <c r="D1034" t="inlineStr">
        <is>
          <t>staging</t>
        </is>
      </c>
      <c r="E1034" t="inlineStr">
        <is>
          <t>computed</t>
        </is>
      </c>
      <c r="F1034" t="inlineStr">
        <is>
          <t>staging_Hansen_Marcet_2025.csv</t>
        </is>
      </c>
      <c r="H1034" t="n">
        <v>0</v>
      </c>
      <c r="I1034" t="inlineStr">
        <is>
          <t>Hansen &amp; Marcet (2025)</t>
        </is>
      </c>
    </row>
    <row r="1035">
      <c r="A1035" t="n">
        <v>2340</v>
      </c>
      <c r="B1035" t="inlineStr">
        <is>
          <t>Hansen &amp; Marcet (2025)</t>
        </is>
      </c>
      <c r="C1035" t="inlineStr">
        <is>
          <t>update</t>
        </is>
      </c>
      <c r="D1035" t="inlineStr">
        <is>
          <t>staging</t>
        </is>
      </c>
      <c r="E1035" t="inlineStr">
        <is>
          <t>computed</t>
        </is>
      </c>
      <c r="F1035" t="inlineStr">
        <is>
          <t>staging_Hansen_Marcet_2025.csv</t>
        </is>
      </c>
      <c r="H1035" t="n">
        <v>0</v>
      </c>
      <c r="I1035" t="inlineStr">
        <is>
          <t>Hansen &amp; Marcet (2025)</t>
        </is>
      </c>
    </row>
    <row r="1036">
      <c r="A1036" t="n">
        <v>2341</v>
      </c>
      <c r="B1036" t="inlineStr">
        <is>
          <t>Hansen &amp; Marcet (2025)</t>
        </is>
      </c>
      <c r="C1036" t="inlineStr">
        <is>
          <t>update</t>
        </is>
      </c>
      <c r="D1036" t="inlineStr">
        <is>
          <t>staging</t>
        </is>
      </c>
      <c r="E1036" t="inlineStr">
        <is>
          <t>computed</t>
        </is>
      </c>
      <c r="F1036" t="inlineStr">
        <is>
          <t>staging_Hansen_Marcet_2025.csv</t>
        </is>
      </c>
      <c r="H1036" t="n">
        <v>0</v>
      </c>
      <c r="I1036" t="inlineStr">
        <is>
          <t>Hansen &amp; Marcet (2025)</t>
        </is>
      </c>
    </row>
    <row r="1037">
      <c r="A1037" t="n">
        <v>2342</v>
      </c>
      <c r="B1037" t="inlineStr">
        <is>
          <t>Hansen &amp; Marcet (2025)</t>
        </is>
      </c>
      <c r="C1037" t="inlineStr">
        <is>
          <t>update</t>
        </is>
      </c>
      <c r="D1037" t="inlineStr">
        <is>
          <t>staging</t>
        </is>
      </c>
      <c r="E1037" t="inlineStr">
        <is>
          <t>computed</t>
        </is>
      </c>
      <c r="F1037" t="inlineStr">
        <is>
          <t>staging_Hansen_Marcet_2025.csv</t>
        </is>
      </c>
      <c r="H1037" t="n">
        <v>0</v>
      </c>
      <c r="I1037" t="inlineStr">
        <is>
          <t>Hansen &amp; Marcet (2025)</t>
        </is>
      </c>
    </row>
    <row r="1038">
      <c r="A1038" t="n">
        <v>2343</v>
      </c>
      <c r="B1038" t="inlineStr">
        <is>
          <t>Hansen &amp; Marcet (2025)</t>
        </is>
      </c>
      <c r="C1038" t="inlineStr">
        <is>
          <t>update</t>
        </is>
      </c>
      <c r="D1038" t="inlineStr">
        <is>
          <t>staging</t>
        </is>
      </c>
      <c r="E1038" t="inlineStr">
        <is>
          <t>computed</t>
        </is>
      </c>
      <c r="F1038" t="inlineStr">
        <is>
          <t>staging_Hansen_Marcet_2025.csv</t>
        </is>
      </c>
      <c r="H1038" t="n">
        <v>0</v>
      </c>
      <c r="I1038" t="inlineStr">
        <is>
          <t>Hansen &amp; Marcet (2025)</t>
        </is>
      </c>
    </row>
    <row r="1039">
      <c r="A1039" t="n">
        <v>2344</v>
      </c>
      <c r="B1039" t="inlineStr">
        <is>
          <t>Hansen &amp; Marcet (2025)</t>
        </is>
      </c>
      <c r="C1039" t="inlineStr">
        <is>
          <t>update</t>
        </is>
      </c>
      <c r="D1039" t="inlineStr">
        <is>
          <t>staging</t>
        </is>
      </c>
      <c r="E1039" t="inlineStr">
        <is>
          <t>computed</t>
        </is>
      </c>
      <c r="F1039" t="inlineStr">
        <is>
          <t>staging_Hansen_Marcet_2025.csv</t>
        </is>
      </c>
      <c r="H1039" t="n">
        <v>0</v>
      </c>
      <c r="I1039" t="inlineStr">
        <is>
          <t>Hansen &amp; Marcet (2025)</t>
        </is>
      </c>
    </row>
    <row r="1040">
      <c r="A1040" t="n">
        <v>2345</v>
      </c>
      <c r="B1040" t="inlineStr">
        <is>
          <t>Hansen &amp; Marcet (2025)</t>
        </is>
      </c>
      <c r="C1040" t="inlineStr">
        <is>
          <t>update</t>
        </is>
      </c>
      <c r="D1040" t="inlineStr">
        <is>
          <t>staging</t>
        </is>
      </c>
      <c r="E1040" t="inlineStr">
        <is>
          <t>computed</t>
        </is>
      </c>
      <c r="F1040" t="inlineStr">
        <is>
          <t>staging_Hansen_Marcet_2025.csv</t>
        </is>
      </c>
      <c r="H1040" t="n">
        <v>0</v>
      </c>
      <c r="I1040" t="inlineStr">
        <is>
          <t>Hansen &amp; Marcet (2025)</t>
        </is>
      </c>
    </row>
    <row r="1041">
      <c r="A1041" t="n">
        <v>2346</v>
      </c>
      <c r="B1041" t="inlineStr">
        <is>
          <t>Hansen &amp; Marcet (2025)</t>
        </is>
      </c>
      <c r="C1041" t="inlineStr">
        <is>
          <t>update</t>
        </is>
      </c>
      <c r="D1041" t="inlineStr">
        <is>
          <t>staging</t>
        </is>
      </c>
      <c r="E1041" t="inlineStr">
        <is>
          <t>computed</t>
        </is>
      </c>
      <c r="F1041" t="inlineStr">
        <is>
          <t>staging_Hansen_Marcet_2025.csv</t>
        </is>
      </c>
      <c r="H1041" t="n">
        <v>0</v>
      </c>
      <c r="I1041" t="inlineStr">
        <is>
          <t>Hansen &amp; Marcet (2025)</t>
        </is>
      </c>
    </row>
    <row r="1042">
      <c r="A1042" t="n">
        <v>2347</v>
      </c>
      <c r="B1042" t="inlineStr">
        <is>
          <t>Hansen &amp; Marcet (2025)</t>
        </is>
      </c>
      <c r="C1042" t="inlineStr">
        <is>
          <t>update</t>
        </is>
      </c>
      <c r="D1042" t="inlineStr">
        <is>
          <t>staging</t>
        </is>
      </c>
      <c r="E1042" t="inlineStr">
        <is>
          <t>computed</t>
        </is>
      </c>
      <c r="F1042" t="inlineStr">
        <is>
          <t>staging_Hansen_Marcet_2025.csv</t>
        </is>
      </c>
      <c r="H1042" t="n">
        <v>0</v>
      </c>
      <c r="I1042" t="inlineStr">
        <is>
          <t>Hansen &amp; Marcet (2025)</t>
        </is>
      </c>
    </row>
    <row r="1043">
      <c r="A1043" t="n">
        <v>2348</v>
      </c>
      <c r="B1043" t="inlineStr">
        <is>
          <t>Hansen &amp; Marcet (2025)</t>
        </is>
      </c>
      <c r="C1043" t="inlineStr">
        <is>
          <t>update</t>
        </is>
      </c>
      <c r="D1043" t="inlineStr">
        <is>
          <t>staging</t>
        </is>
      </c>
      <c r="E1043" t="inlineStr">
        <is>
          <t>computed</t>
        </is>
      </c>
      <c r="F1043" t="inlineStr">
        <is>
          <t>staging_Hansen_Marcet_2025.csv</t>
        </is>
      </c>
      <c r="H1043" t="n">
        <v>0</v>
      </c>
      <c r="I1043" t="inlineStr">
        <is>
          <t>Hansen &amp; Marcet (2025)</t>
        </is>
      </c>
    </row>
    <row r="1044">
      <c r="A1044" t="n">
        <v>2349</v>
      </c>
      <c r="B1044" t="inlineStr">
        <is>
          <t>Hansen &amp; Marcet (2025)</t>
        </is>
      </c>
      <c r="C1044" t="inlineStr">
        <is>
          <t>update</t>
        </is>
      </c>
      <c r="D1044" t="inlineStr">
        <is>
          <t>staging</t>
        </is>
      </c>
      <c r="E1044" t="inlineStr">
        <is>
          <t>computed</t>
        </is>
      </c>
      <c r="F1044" t="inlineStr">
        <is>
          <t>staging_Hansen_Marcet_2025.csv</t>
        </is>
      </c>
      <c r="H1044" t="n">
        <v>0</v>
      </c>
      <c r="I1044" t="inlineStr">
        <is>
          <t>Hansen &amp; Marcet (2025)</t>
        </is>
      </c>
    </row>
    <row r="1045">
      <c r="A1045" t="n">
        <v>2350</v>
      </c>
      <c r="B1045" t="inlineStr">
        <is>
          <t>Hansen &amp; Marcet (2025)</t>
        </is>
      </c>
      <c r="C1045" t="inlineStr">
        <is>
          <t>update</t>
        </is>
      </c>
      <c r="D1045" t="inlineStr">
        <is>
          <t>staging</t>
        </is>
      </c>
      <c r="E1045" t="inlineStr">
        <is>
          <t>computed</t>
        </is>
      </c>
      <c r="F1045" t="inlineStr">
        <is>
          <t>staging_Hansen_Marcet_2025.csv</t>
        </is>
      </c>
      <c r="H1045" t="n">
        <v>0</v>
      </c>
      <c r="I1045" t="inlineStr">
        <is>
          <t>Hansen &amp; Marcet (2025)</t>
        </is>
      </c>
    </row>
    <row r="1046">
      <c r="A1046" t="n">
        <v>2351</v>
      </c>
      <c r="B1046" t="inlineStr">
        <is>
          <t>Hansen &amp; Marcet (2025)</t>
        </is>
      </c>
      <c r="C1046" t="inlineStr">
        <is>
          <t>update</t>
        </is>
      </c>
      <c r="D1046" t="inlineStr">
        <is>
          <t>staging</t>
        </is>
      </c>
      <c r="E1046" t="inlineStr">
        <is>
          <t>computed</t>
        </is>
      </c>
      <c r="F1046" t="inlineStr">
        <is>
          <t>staging_Hansen_Marcet_2025.csv</t>
        </is>
      </c>
      <c r="H1046" t="n">
        <v>0</v>
      </c>
      <c r="I1046" t="inlineStr">
        <is>
          <t>Hansen &amp; Marcet (2025)</t>
        </is>
      </c>
    </row>
    <row r="1047">
      <c r="A1047" t="n">
        <v>2352</v>
      </c>
      <c r="B1047" t="inlineStr">
        <is>
          <t>Hansen &amp; Marcet (2025)</t>
        </is>
      </c>
      <c r="C1047" t="inlineStr">
        <is>
          <t>update</t>
        </is>
      </c>
      <c r="D1047" t="inlineStr">
        <is>
          <t>staging</t>
        </is>
      </c>
      <c r="E1047" t="inlineStr">
        <is>
          <t>computed</t>
        </is>
      </c>
      <c r="F1047" t="inlineStr">
        <is>
          <t>staging_Hansen_Marcet_2025.csv</t>
        </is>
      </c>
      <c r="H1047" t="n">
        <v>0</v>
      </c>
      <c r="I1047" t="inlineStr">
        <is>
          <t>Hansen &amp; Marcet (2025)</t>
        </is>
      </c>
    </row>
    <row r="1048">
      <c r="A1048" t="n">
        <v>2353</v>
      </c>
      <c r="B1048" t="inlineStr">
        <is>
          <t>Hansen &amp; Marcet (2025)</t>
        </is>
      </c>
      <c r="C1048" t="inlineStr">
        <is>
          <t>update</t>
        </is>
      </c>
      <c r="D1048" t="inlineStr">
        <is>
          <t>staging</t>
        </is>
      </c>
      <c r="E1048" t="inlineStr">
        <is>
          <t>computed</t>
        </is>
      </c>
      <c r="F1048" t="inlineStr">
        <is>
          <t>staging_Hansen_Marcet_2025.csv</t>
        </is>
      </c>
      <c r="H1048" t="n">
        <v>0</v>
      </c>
      <c r="I1048" t="inlineStr">
        <is>
          <t>Hansen &amp; Marcet (2025)</t>
        </is>
      </c>
    </row>
    <row r="1049">
      <c r="A1049" t="n">
        <v>2354</v>
      </c>
      <c r="B1049" t="inlineStr">
        <is>
          <t>Hansen &amp; Marcet (2025)</t>
        </is>
      </c>
      <c r="C1049" t="inlineStr">
        <is>
          <t>update</t>
        </is>
      </c>
      <c r="D1049" t="inlineStr">
        <is>
          <t>staging</t>
        </is>
      </c>
      <c r="E1049" t="inlineStr">
        <is>
          <t>computed</t>
        </is>
      </c>
      <c r="F1049" t="inlineStr">
        <is>
          <t>staging_Hansen_Marcet_2025.csv</t>
        </is>
      </c>
      <c r="H1049" t="n">
        <v>0</v>
      </c>
      <c r="I1049" t="inlineStr">
        <is>
          <t>Hansen &amp; Marcet (2025)</t>
        </is>
      </c>
    </row>
    <row r="1050">
      <c r="A1050" t="n">
        <v>2355</v>
      </c>
      <c r="B1050" t="inlineStr">
        <is>
          <t>Hansen &amp; Marcet (2025)</t>
        </is>
      </c>
      <c r="C1050" t="inlineStr">
        <is>
          <t>update</t>
        </is>
      </c>
      <c r="D1050" t="inlineStr">
        <is>
          <t>staging</t>
        </is>
      </c>
      <c r="E1050" t="inlineStr">
        <is>
          <t>computed</t>
        </is>
      </c>
      <c r="F1050" t="inlineStr">
        <is>
          <t>staging_Hansen_Marcet_2025.csv</t>
        </is>
      </c>
      <c r="H1050" t="n">
        <v>0</v>
      </c>
      <c r="I1050" t="inlineStr">
        <is>
          <t>Hansen &amp; Marcet (2025)</t>
        </is>
      </c>
    </row>
    <row r="1051">
      <c r="A1051" t="n">
        <v>2356</v>
      </c>
      <c r="B1051" t="inlineStr">
        <is>
          <t>Hansen &amp; Marcet (2025)</t>
        </is>
      </c>
      <c r="C1051" t="inlineStr">
        <is>
          <t>update</t>
        </is>
      </c>
      <c r="D1051" t="inlineStr">
        <is>
          <t>staging</t>
        </is>
      </c>
      <c r="E1051" t="inlineStr">
        <is>
          <t>computed</t>
        </is>
      </c>
      <c r="F1051" t="inlineStr">
        <is>
          <t>staging_Hansen_Marcet_2025.csv</t>
        </is>
      </c>
      <c r="H1051" t="n">
        <v>0</v>
      </c>
      <c r="I1051" t="inlineStr">
        <is>
          <t>Hansen &amp; Marcet (2025)</t>
        </is>
      </c>
    </row>
    <row r="1052">
      <c r="A1052" t="n">
        <v>2357</v>
      </c>
      <c r="B1052" t="inlineStr">
        <is>
          <t>Hansen &amp; Marcet (2025)</t>
        </is>
      </c>
      <c r="C1052" t="inlineStr">
        <is>
          <t>update</t>
        </is>
      </c>
      <c r="D1052" t="inlineStr">
        <is>
          <t>staging</t>
        </is>
      </c>
      <c r="E1052" t="inlineStr">
        <is>
          <t>computed</t>
        </is>
      </c>
      <c r="F1052" t="inlineStr">
        <is>
          <t>staging_Hansen_Marcet_2025.csv</t>
        </is>
      </c>
      <c r="H1052" t="n">
        <v>0</v>
      </c>
      <c r="I1052" t="inlineStr">
        <is>
          <t>Hansen &amp; Marcet (2025)</t>
        </is>
      </c>
    </row>
    <row r="1053">
      <c r="A1053" t="n">
        <v>2358</v>
      </c>
      <c r="B1053" t="inlineStr">
        <is>
          <t>Hansen &amp; Marcet (2025)</t>
        </is>
      </c>
      <c r="C1053" t="inlineStr">
        <is>
          <t>update</t>
        </is>
      </c>
      <c r="D1053" t="inlineStr">
        <is>
          <t>staging</t>
        </is>
      </c>
      <c r="E1053" t="inlineStr">
        <is>
          <t>computed</t>
        </is>
      </c>
      <c r="F1053" t="inlineStr">
        <is>
          <t>staging_Hansen_Marcet_2025.csv</t>
        </is>
      </c>
      <c r="H1053" t="n">
        <v>0</v>
      </c>
      <c r="I1053" t="inlineStr">
        <is>
          <t>Hansen &amp; Marcet (2025)</t>
        </is>
      </c>
    </row>
    <row r="1054">
      <c r="A1054" t="n">
        <v>2359</v>
      </c>
      <c r="B1054" t="inlineStr">
        <is>
          <t>Hansen &amp; Marcet (2025)</t>
        </is>
      </c>
      <c r="C1054" t="inlineStr">
        <is>
          <t>update</t>
        </is>
      </c>
      <c r="D1054" t="inlineStr">
        <is>
          <t>staging</t>
        </is>
      </c>
      <c r="E1054" t="inlineStr">
        <is>
          <t>computed</t>
        </is>
      </c>
      <c r="F1054" t="inlineStr">
        <is>
          <t>staging_Hansen_Marcet_2025.csv</t>
        </is>
      </c>
      <c r="H1054" t="n">
        <v>0</v>
      </c>
      <c r="I1054" t="inlineStr">
        <is>
          <t>Hansen &amp; Marcet (2025)</t>
        </is>
      </c>
    </row>
    <row r="1055">
      <c r="A1055" t="n">
        <v>2360</v>
      </c>
      <c r="B1055" t="inlineStr">
        <is>
          <t>Hansen &amp; Marcet (2025)</t>
        </is>
      </c>
      <c r="C1055" t="inlineStr">
        <is>
          <t>update</t>
        </is>
      </c>
      <c r="D1055" t="inlineStr">
        <is>
          <t>staging</t>
        </is>
      </c>
      <c r="E1055" t="inlineStr">
        <is>
          <t>computed</t>
        </is>
      </c>
      <c r="F1055" t="inlineStr">
        <is>
          <t>staging_Hansen_Marcet_2025.csv</t>
        </is>
      </c>
      <c r="H1055" t="n">
        <v>0</v>
      </c>
      <c r="I1055" t="inlineStr">
        <is>
          <t>Hansen &amp; Marcet (2025)</t>
        </is>
      </c>
    </row>
    <row r="1056">
      <c r="A1056" t="n">
        <v>2361</v>
      </c>
      <c r="B1056" t="inlineStr">
        <is>
          <t>Hansen &amp; Marcet (2025)</t>
        </is>
      </c>
      <c r="C1056" t="inlineStr">
        <is>
          <t>update</t>
        </is>
      </c>
      <c r="D1056" t="inlineStr">
        <is>
          <t>staging</t>
        </is>
      </c>
      <c r="E1056" t="inlineStr">
        <is>
          <t>computed</t>
        </is>
      </c>
      <c r="F1056" t="inlineStr">
        <is>
          <t>staging_Hansen_Marcet_2025.csv</t>
        </is>
      </c>
      <c r="H1056" t="n">
        <v>0</v>
      </c>
      <c r="I1056" t="inlineStr">
        <is>
          <t>Hansen &amp; Marcet (2025)</t>
        </is>
      </c>
    </row>
    <row r="1057">
      <c r="A1057" t="n">
        <v>2362</v>
      </c>
      <c r="B1057" t="inlineStr">
        <is>
          <t>Hansen &amp; Marcet (2025)</t>
        </is>
      </c>
      <c r="C1057" t="inlineStr">
        <is>
          <t>update</t>
        </is>
      </c>
      <c r="D1057" t="inlineStr">
        <is>
          <t>staging</t>
        </is>
      </c>
      <c r="E1057" t="inlineStr">
        <is>
          <t>computed</t>
        </is>
      </c>
      <c r="F1057" t="inlineStr">
        <is>
          <t>staging_Hansen_Marcet_2025.csv</t>
        </is>
      </c>
      <c r="H1057" t="n">
        <v>0</v>
      </c>
      <c r="I1057" t="inlineStr">
        <is>
          <t>Hansen &amp; Marcet (2025)</t>
        </is>
      </c>
    </row>
    <row r="1058">
      <c r="A1058" t="n">
        <v>2363</v>
      </c>
      <c r="B1058" t="inlineStr">
        <is>
          <t>Hansen &amp; Marcet (2025)</t>
        </is>
      </c>
      <c r="C1058" t="inlineStr">
        <is>
          <t>update</t>
        </is>
      </c>
      <c r="D1058" t="inlineStr">
        <is>
          <t>staging</t>
        </is>
      </c>
      <c r="E1058" t="inlineStr">
        <is>
          <t>computed</t>
        </is>
      </c>
      <c r="F1058" t="inlineStr">
        <is>
          <t>staging_Hansen_Marcet_2025.csv</t>
        </is>
      </c>
      <c r="H1058" t="n">
        <v>0</v>
      </c>
      <c r="I1058" t="inlineStr">
        <is>
          <t>Hansen &amp; Marcet (2025)</t>
        </is>
      </c>
    </row>
    <row r="1059">
      <c r="A1059" t="n">
        <v>2364</v>
      </c>
      <c r="B1059" t="inlineStr">
        <is>
          <t>Hansen &amp; Marcet (2025)</t>
        </is>
      </c>
      <c r="C1059" t="inlineStr">
        <is>
          <t>update</t>
        </is>
      </c>
      <c r="D1059" t="inlineStr">
        <is>
          <t>staging</t>
        </is>
      </c>
      <c r="E1059" t="inlineStr">
        <is>
          <t>computed</t>
        </is>
      </c>
      <c r="F1059" t="inlineStr">
        <is>
          <t>staging_Hansen_Marcet_2025.csv</t>
        </is>
      </c>
      <c r="H1059" t="n">
        <v>0</v>
      </c>
      <c r="I1059" t="inlineStr">
        <is>
          <t>Hansen &amp; Marcet (2025)</t>
        </is>
      </c>
    </row>
    <row r="1060">
      <c r="A1060" t="n">
        <v>2365</v>
      </c>
      <c r="B1060" t="inlineStr">
        <is>
          <t>Ho &amp; Wong (2023)</t>
        </is>
      </c>
      <c r="C1060" t="inlineStr">
        <is>
          <t>update</t>
        </is>
      </c>
      <c r="D1060" t="inlineStr">
        <is>
          <t>staging</t>
        </is>
      </c>
      <c r="E1060" t="inlineStr">
        <is>
          <t>computed</t>
        </is>
      </c>
      <c r="F1060" t="inlineStr">
        <is>
          <t>staging_Ho_Wong_2023.csv</t>
        </is>
      </c>
      <c r="H1060" t="n">
        <v>0</v>
      </c>
      <c r="I1060" t="inlineStr">
        <is>
          <t>Ho &amp; Wong (2023)</t>
        </is>
      </c>
    </row>
    <row r="1061">
      <c r="A1061" t="n">
        <v>2366</v>
      </c>
      <c r="B1061" t="inlineStr">
        <is>
          <t>Ho &amp; Wong (2023)</t>
        </is>
      </c>
      <c r="C1061" t="inlineStr">
        <is>
          <t>update</t>
        </is>
      </c>
      <c r="D1061" t="inlineStr">
        <is>
          <t>staging</t>
        </is>
      </c>
      <c r="E1061" t="inlineStr">
        <is>
          <t>computed</t>
        </is>
      </c>
      <c r="F1061" t="inlineStr">
        <is>
          <t>staging_Ho_Wong_2023.csv</t>
        </is>
      </c>
      <c r="H1061" t="n">
        <v>0</v>
      </c>
      <c r="I1061" t="inlineStr">
        <is>
          <t>Ho &amp; Wong (2023)</t>
        </is>
      </c>
    </row>
    <row r="1062">
      <c r="A1062" t="n">
        <v>2367</v>
      </c>
      <c r="B1062" t="inlineStr">
        <is>
          <t>Ho &amp; Wong (2023)</t>
        </is>
      </c>
      <c r="C1062" t="inlineStr">
        <is>
          <t>update</t>
        </is>
      </c>
      <c r="D1062" t="inlineStr">
        <is>
          <t>staging</t>
        </is>
      </c>
      <c r="E1062" t="inlineStr">
        <is>
          <t>computed</t>
        </is>
      </c>
      <c r="F1062" t="inlineStr">
        <is>
          <t>staging_Ho_Wong_2023.csv</t>
        </is>
      </c>
      <c r="H1062" t="n">
        <v>0</v>
      </c>
      <c r="I1062" t="inlineStr">
        <is>
          <t>Ho &amp; Wong (2023)</t>
        </is>
      </c>
    </row>
    <row r="1063">
      <c r="A1063" t="n">
        <v>2368</v>
      </c>
      <c r="B1063" t="inlineStr">
        <is>
          <t>Ho &amp; Wong (2023)</t>
        </is>
      </c>
      <c r="C1063" t="inlineStr">
        <is>
          <t>update</t>
        </is>
      </c>
      <c r="D1063" t="inlineStr">
        <is>
          <t>staging</t>
        </is>
      </c>
      <c r="E1063" t="inlineStr">
        <is>
          <t>computed</t>
        </is>
      </c>
      <c r="F1063" t="inlineStr">
        <is>
          <t>staging_Ho_Wong_2023.csv</t>
        </is>
      </c>
      <c r="H1063" t="n">
        <v>0</v>
      </c>
      <c r="I1063" t="inlineStr">
        <is>
          <t>Ho &amp; Wong (2023)</t>
        </is>
      </c>
    </row>
    <row r="1064">
      <c r="A1064" t="n">
        <v>2369</v>
      </c>
      <c r="B1064" t="inlineStr">
        <is>
          <t>Ho &amp; Wong (2023)</t>
        </is>
      </c>
      <c r="C1064" t="inlineStr">
        <is>
          <t>update</t>
        </is>
      </c>
      <c r="D1064" t="inlineStr">
        <is>
          <t>staging</t>
        </is>
      </c>
      <c r="E1064" t="inlineStr">
        <is>
          <t>computed</t>
        </is>
      </c>
      <c r="F1064" t="inlineStr">
        <is>
          <t>staging_Ho_Wong_2023.csv</t>
        </is>
      </c>
      <c r="H1064" t="n">
        <v>0</v>
      </c>
      <c r="I1064" t="inlineStr">
        <is>
          <t>Ho &amp; Wong (2023)</t>
        </is>
      </c>
    </row>
    <row r="1065">
      <c r="A1065" t="n">
        <v>2370</v>
      </c>
      <c r="B1065" t="inlineStr">
        <is>
          <t>Ho &amp; Wong (2023)</t>
        </is>
      </c>
      <c r="C1065" t="inlineStr">
        <is>
          <t>update</t>
        </is>
      </c>
      <c r="D1065" t="inlineStr">
        <is>
          <t>staging</t>
        </is>
      </c>
      <c r="E1065" t="inlineStr">
        <is>
          <t>computed</t>
        </is>
      </c>
      <c r="F1065" t="inlineStr">
        <is>
          <t>staging_Ho_Wong_2023.csv</t>
        </is>
      </c>
      <c r="H1065" t="n">
        <v>0</v>
      </c>
      <c r="I1065" t="inlineStr">
        <is>
          <t>Ho &amp; Wong (2023)</t>
        </is>
      </c>
    </row>
    <row r="1066">
      <c r="A1066" t="n">
        <v>2371</v>
      </c>
      <c r="B1066" t="inlineStr">
        <is>
          <t>Ho &amp; Wong (2023)</t>
        </is>
      </c>
      <c r="C1066" t="inlineStr">
        <is>
          <t>update</t>
        </is>
      </c>
      <c r="D1066" t="inlineStr">
        <is>
          <t>staging</t>
        </is>
      </c>
      <c r="E1066" t="inlineStr">
        <is>
          <t>computed</t>
        </is>
      </c>
      <c r="F1066" t="inlineStr">
        <is>
          <t>staging_Ho_Wong_2023.csv</t>
        </is>
      </c>
      <c r="H1066" t="n">
        <v>0</v>
      </c>
      <c r="I1066" t="inlineStr">
        <is>
          <t>Ho &amp; Wong (2023)</t>
        </is>
      </c>
    </row>
    <row r="1067">
      <c r="A1067" t="n">
        <v>2372</v>
      </c>
      <c r="B1067" t="inlineStr">
        <is>
          <t>Ho &amp; Wong (2023)</t>
        </is>
      </c>
      <c r="C1067" t="inlineStr">
        <is>
          <t>update</t>
        </is>
      </c>
      <c r="D1067" t="inlineStr">
        <is>
          <t>staging</t>
        </is>
      </c>
      <c r="E1067" t="inlineStr">
        <is>
          <t>computed</t>
        </is>
      </c>
      <c r="F1067" t="inlineStr">
        <is>
          <t>staging_Ho_Wong_2023.csv</t>
        </is>
      </c>
      <c r="H1067" t="n">
        <v>0</v>
      </c>
      <c r="I1067" t="inlineStr">
        <is>
          <t>Ho &amp; Wong (2023)</t>
        </is>
      </c>
    </row>
    <row r="1068">
      <c r="A1068" t="n">
        <v>2373</v>
      </c>
      <c r="B1068" t="inlineStr">
        <is>
          <t>Ho &amp; Wong (2023)</t>
        </is>
      </c>
      <c r="C1068" t="inlineStr">
        <is>
          <t>update</t>
        </is>
      </c>
      <c r="D1068" t="inlineStr">
        <is>
          <t>staging</t>
        </is>
      </c>
      <c r="E1068" t="inlineStr">
        <is>
          <t>computed</t>
        </is>
      </c>
      <c r="F1068" t="inlineStr">
        <is>
          <t>staging_Ho_Wong_2023.csv</t>
        </is>
      </c>
      <c r="H1068" t="n">
        <v>0</v>
      </c>
      <c r="I1068" t="inlineStr">
        <is>
          <t>Ho &amp; Wong (2023)</t>
        </is>
      </c>
    </row>
    <row r="1069">
      <c r="A1069" t="n">
        <v>2374</v>
      </c>
      <c r="B1069" t="inlineStr">
        <is>
          <t>Ho &amp; Wong (2023)</t>
        </is>
      </c>
      <c r="C1069" t="inlineStr">
        <is>
          <t>update</t>
        </is>
      </c>
      <c r="D1069" t="inlineStr">
        <is>
          <t>staging</t>
        </is>
      </c>
      <c r="E1069" t="inlineStr">
        <is>
          <t>computed</t>
        </is>
      </c>
      <c r="F1069" t="inlineStr">
        <is>
          <t>staging_Ho_Wong_2023.csv</t>
        </is>
      </c>
      <c r="H1069" t="n">
        <v>0</v>
      </c>
      <c r="I1069" t="inlineStr">
        <is>
          <t>Ho &amp; Wong (2023)</t>
        </is>
      </c>
    </row>
    <row r="1070">
      <c r="A1070" t="n">
        <v>2375</v>
      </c>
      <c r="B1070" t="inlineStr">
        <is>
          <t>Ho &amp; Wong (2023)</t>
        </is>
      </c>
      <c r="C1070" t="inlineStr">
        <is>
          <t>update</t>
        </is>
      </c>
      <c r="D1070" t="inlineStr">
        <is>
          <t>staging</t>
        </is>
      </c>
      <c r="E1070" t="inlineStr">
        <is>
          <t>computed</t>
        </is>
      </c>
      <c r="F1070" t="inlineStr">
        <is>
          <t>staging_Ho_Wong_2023.csv</t>
        </is>
      </c>
      <c r="H1070" t="n">
        <v>0</v>
      </c>
      <c r="I1070" t="inlineStr">
        <is>
          <t>Ho &amp; Wong (2023)</t>
        </is>
      </c>
    </row>
    <row r="1071">
      <c r="A1071" t="n">
        <v>2376</v>
      </c>
      <c r="B1071" t="inlineStr">
        <is>
          <t>Ho &amp; Wong (2023)</t>
        </is>
      </c>
      <c r="C1071" t="inlineStr">
        <is>
          <t>update</t>
        </is>
      </c>
      <c r="D1071" t="inlineStr">
        <is>
          <t>staging</t>
        </is>
      </c>
      <c r="E1071" t="inlineStr">
        <is>
          <t>computed</t>
        </is>
      </c>
      <c r="F1071" t="inlineStr">
        <is>
          <t>staging_Ho_Wong_2023.csv</t>
        </is>
      </c>
      <c r="H1071" t="n">
        <v>0</v>
      </c>
      <c r="I1071" t="inlineStr">
        <is>
          <t>Ho &amp; Wong (2023)</t>
        </is>
      </c>
    </row>
    <row r="1072">
      <c r="A1072" t="n">
        <v>2377</v>
      </c>
      <c r="B1072" t="inlineStr">
        <is>
          <t>Ho &amp; Wong (2023)</t>
        </is>
      </c>
      <c r="C1072" t="inlineStr">
        <is>
          <t>update</t>
        </is>
      </c>
      <c r="D1072" t="inlineStr">
        <is>
          <t>staging</t>
        </is>
      </c>
      <c r="E1072" t="inlineStr">
        <is>
          <t>computed</t>
        </is>
      </c>
      <c r="F1072" t="inlineStr">
        <is>
          <t>staging_Ho_Wong_2023.csv</t>
        </is>
      </c>
      <c r="H1072" t="n">
        <v>0</v>
      </c>
      <c r="I1072" t="inlineStr">
        <is>
          <t>Ho &amp; Wong (2023)</t>
        </is>
      </c>
    </row>
    <row r="1073">
      <c r="A1073" t="n">
        <v>2378</v>
      </c>
      <c r="B1073" t="inlineStr">
        <is>
          <t>Ho &amp; Wong (2023)</t>
        </is>
      </c>
      <c r="C1073" t="inlineStr">
        <is>
          <t>update</t>
        </is>
      </c>
      <c r="D1073" t="inlineStr">
        <is>
          <t>staging</t>
        </is>
      </c>
      <c r="E1073" t="inlineStr">
        <is>
          <t>computed</t>
        </is>
      </c>
      <c r="F1073" t="inlineStr">
        <is>
          <t>staging_Ho_Wong_2023.csv</t>
        </is>
      </c>
      <c r="H1073" t="n">
        <v>0</v>
      </c>
      <c r="I1073" t="inlineStr">
        <is>
          <t>Ho &amp; Wong (2023)</t>
        </is>
      </c>
    </row>
    <row r="1074">
      <c r="A1074" t="n">
        <v>2379</v>
      </c>
      <c r="B1074" t="inlineStr">
        <is>
          <t>Ho &amp; Wong (2023)</t>
        </is>
      </c>
      <c r="C1074" t="inlineStr">
        <is>
          <t>update</t>
        </is>
      </c>
      <c r="D1074" t="inlineStr">
        <is>
          <t>staging</t>
        </is>
      </c>
      <c r="E1074" t="inlineStr">
        <is>
          <t>computed</t>
        </is>
      </c>
      <c r="F1074" t="inlineStr">
        <is>
          <t>staging_Ho_Wong_2023.csv</t>
        </is>
      </c>
      <c r="H1074" t="n">
        <v>0</v>
      </c>
      <c r="I1074" t="inlineStr">
        <is>
          <t>Ho &amp; Wong (2023)</t>
        </is>
      </c>
    </row>
    <row r="1075">
      <c r="A1075" t="n">
        <v>2380</v>
      </c>
      <c r="B1075" t="inlineStr">
        <is>
          <t>Ho &amp; Wong (2023)</t>
        </is>
      </c>
      <c r="C1075" t="inlineStr">
        <is>
          <t>update</t>
        </is>
      </c>
      <c r="D1075" t="inlineStr">
        <is>
          <t>staging</t>
        </is>
      </c>
      <c r="E1075" t="inlineStr">
        <is>
          <t>computed</t>
        </is>
      </c>
      <c r="F1075" t="inlineStr">
        <is>
          <t>staging_Ho_Wong_2023.csv</t>
        </is>
      </c>
      <c r="H1075" t="n">
        <v>0</v>
      </c>
      <c r="I1075" t="inlineStr">
        <is>
          <t>Ho &amp; Wong (2023)</t>
        </is>
      </c>
    </row>
    <row r="1076">
      <c r="A1076" t="n">
        <v>2381</v>
      </c>
      <c r="B1076" t="inlineStr">
        <is>
          <t>Ho &amp; Wong (2023)</t>
        </is>
      </c>
      <c r="C1076" t="inlineStr">
        <is>
          <t>update</t>
        </is>
      </c>
      <c r="D1076" t="inlineStr">
        <is>
          <t>staging</t>
        </is>
      </c>
      <c r="E1076" t="inlineStr">
        <is>
          <t>computed</t>
        </is>
      </c>
      <c r="F1076" t="inlineStr">
        <is>
          <t>staging_Ho_Wong_2023.csv</t>
        </is>
      </c>
      <c r="H1076" t="n">
        <v>0</v>
      </c>
      <c r="I1076" t="inlineStr">
        <is>
          <t>Ho &amp; Wong (2023)</t>
        </is>
      </c>
    </row>
    <row r="1077">
      <c r="A1077" t="n">
        <v>2382</v>
      </c>
      <c r="B1077" t="inlineStr">
        <is>
          <t>Ho &amp; Wong (2023)</t>
        </is>
      </c>
      <c r="C1077" t="inlineStr">
        <is>
          <t>update</t>
        </is>
      </c>
      <c r="D1077" t="inlineStr">
        <is>
          <t>staging</t>
        </is>
      </c>
      <c r="E1077" t="inlineStr">
        <is>
          <t>computed</t>
        </is>
      </c>
      <c r="F1077" t="inlineStr">
        <is>
          <t>staging_Ho_Wong_2023.csv</t>
        </is>
      </c>
      <c r="H1077" t="n">
        <v>0</v>
      </c>
      <c r="I1077" t="inlineStr">
        <is>
          <t>Ho &amp; Wong (2023)</t>
        </is>
      </c>
    </row>
    <row r="1078">
      <c r="A1078" t="n">
        <v>2383</v>
      </c>
      <c r="B1078" t="inlineStr">
        <is>
          <t>Ho &amp; Wong (2023)</t>
        </is>
      </c>
      <c r="C1078" t="inlineStr">
        <is>
          <t>update</t>
        </is>
      </c>
      <c r="D1078" t="inlineStr">
        <is>
          <t>staging</t>
        </is>
      </c>
      <c r="E1078" t="inlineStr">
        <is>
          <t>computed</t>
        </is>
      </c>
      <c r="F1078" t="inlineStr">
        <is>
          <t>staging_Ho_Wong_2023.csv</t>
        </is>
      </c>
      <c r="H1078" t="n">
        <v>0</v>
      </c>
      <c r="I1078" t="inlineStr">
        <is>
          <t>Ho &amp; Wong (2023)</t>
        </is>
      </c>
    </row>
    <row r="1079">
      <c r="A1079" t="n">
        <v>2384</v>
      </c>
      <c r="B1079" t="inlineStr">
        <is>
          <t>Ho &amp; Wong (2023)</t>
        </is>
      </c>
      <c r="C1079" t="inlineStr">
        <is>
          <t>update</t>
        </is>
      </c>
      <c r="D1079" t="inlineStr">
        <is>
          <t>staging</t>
        </is>
      </c>
      <c r="E1079" t="inlineStr">
        <is>
          <t>computed</t>
        </is>
      </c>
      <c r="F1079" t="inlineStr">
        <is>
          <t>staging_Ho_Wong_2023.csv</t>
        </is>
      </c>
      <c r="H1079" t="n">
        <v>0</v>
      </c>
      <c r="I1079" t="inlineStr">
        <is>
          <t>Ho &amp; Wong (2023)</t>
        </is>
      </c>
    </row>
    <row r="1080">
      <c r="A1080" t="n">
        <v>2385</v>
      </c>
      <c r="B1080" t="inlineStr">
        <is>
          <t>Ho &amp; Wong (2023)</t>
        </is>
      </c>
      <c r="C1080" t="inlineStr">
        <is>
          <t>update</t>
        </is>
      </c>
      <c r="D1080" t="inlineStr">
        <is>
          <t>staging</t>
        </is>
      </c>
      <c r="E1080" t="inlineStr">
        <is>
          <t>computed</t>
        </is>
      </c>
      <c r="F1080" t="inlineStr">
        <is>
          <t>staging_Ho_Wong_2023.csv</t>
        </is>
      </c>
      <c r="H1080" t="n">
        <v>0</v>
      </c>
      <c r="I1080" t="inlineStr">
        <is>
          <t>Ho &amp; Wong (2023)</t>
        </is>
      </c>
    </row>
    <row r="1081">
      <c r="A1081" t="n">
        <v>2386</v>
      </c>
      <c r="B1081" t="inlineStr">
        <is>
          <t>Ho &amp; Wong (2023)</t>
        </is>
      </c>
      <c r="C1081" t="inlineStr">
        <is>
          <t>update</t>
        </is>
      </c>
      <c r="D1081" t="inlineStr">
        <is>
          <t>staging</t>
        </is>
      </c>
      <c r="E1081" t="inlineStr">
        <is>
          <t>computed</t>
        </is>
      </c>
      <c r="F1081" t="inlineStr">
        <is>
          <t>staging_Ho_Wong_2023.csv</t>
        </is>
      </c>
      <c r="H1081" t="n">
        <v>0</v>
      </c>
      <c r="I1081" t="inlineStr">
        <is>
          <t>Ho &amp; Wong (2023)</t>
        </is>
      </c>
    </row>
    <row r="1082">
      <c r="A1082" t="n">
        <v>2387</v>
      </c>
      <c r="B1082" t="inlineStr">
        <is>
          <t>Ho &amp; Wong (2023)</t>
        </is>
      </c>
      <c r="C1082" t="inlineStr">
        <is>
          <t>update</t>
        </is>
      </c>
      <c r="D1082" t="inlineStr">
        <is>
          <t>staging</t>
        </is>
      </c>
      <c r="E1082" t="inlineStr">
        <is>
          <t>computed</t>
        </is>
      </c>
      <c r="F1082" t="inlineStr">
        <is>
          <t>staging_Ho_Wong_2023.csv</t>
        </is>
      </c>
      <c r="H1082" t="n">
        <v>0</v>
      </c>
      <c r="I1082" t="inlineStr">
        <is>
          <t>Ho &amp; Wong (2023)</t>
        </is>
      </c>
    </row>
    <row r="1083">
      <c r="A1083" t="n">
        <v>2388</v>
      </c>
      <c r="B1083" t="inlineStr">
        <is>
          <t>Ho &amp; Wong (2023)</t>
        </is>
      </c>
      <c r="C1083" t="inlineStr">
        <is>
          <t>update</t>
        </is>
      </c>
      <c r="D1083" t="inlineStr">
        <is>
          <t>staging</t>
        </is>
      </c>
      <c r="E1083" t="inlineStr">
        <is>
          <t>computed</t>
        </is>
      </c>
      <c r="F1083" t="inlineStr">
        <is>
          <t>staging_Ho_Wong_2023.csv</t>
        </is>
      </c>
      <c r="H1083" t="n">
        <v>0</v>
      </c>
      <c r="I1083" t="inlineStr">
        <is>
          <t>Ho &amp; Wong (2023)</t>
        </is>
      </c>
    </row>
    <row r="1084">
      <c r="A1084" t="n">
        <v>2389</v>
      </c>
      <c r="B1084" t="inlineStr">
        <is>
          <t>Ho &amp; Wong (2023)</t>
        </is>
      </c>
      <c r="C1084" t="inlineStr">
        <is>
          <t>update</t>
        </is>
      </c>
      <c r="D1084" t="inlineStr">
        <is>
          <t>staging</t>
        </is>
      </c>
      <c r="E1084" t="inlineStr">
        <is>
          <t>computed</t>
        </is>
      </c>
      <c r="F1084" t="inlineStr">
        <is>
          <t>staging_Ho_Wong_2023.csv</t>
        </is>
      </c>
      <c r="H1084" t="n">
        <v>0</v>
      </c>
      <c r="I1084" t="inlineStr">
        <is>
          <t>Ho &amp; Wong (2023)</t>
        </is>
      </c>
    </row>
    <row r="1085">
      <c r="A1085" t="n">
        <v>2390</v>
      </c>
      <c r="B1085" t="inlineStr">
        <is>
          <t>Ho &amp; Wong (2023)</t>
        </is>
      </c>
      <c r="C1085" t="inlineStr">
        <is>
          <t>update</t>
        </is>
      </c>
      <c r="D1085" t="inlineStr">
        <is>
          <t>staging</t>
        </is>
      </c>
      <c r="E1085" t="inlineStr">
        <is>
          <t>computed</t>
        </is>
      </c>
      <c r="F1085" t="inlineStr">
        <is>
          <t>staging_Ho_Wong_2023.csv</t>
        </is>
      </c>
      <c r="H1085" t="n">
        <v>0</v>
      </c>
      <c r="I1085" t="inlineStr">
        <is>
          <t>Ho &amp; Wong (2023)</t>
        </is>
      </c>
    </row>
    <row r="1086">
      <c r="A1086" t="n">
        <v>2391</v>
      </c>
      <c r="B1086" t="inlineStr">
        <is>
          <t>Ho &amp; Wong (2023)</t>
        </is>
      </c>
      <c r="C1086" t="inlineStr">
        <is>
          <t>update</t>
        </is>
      </c>
      <c r="D1086" t="inlineStr">
        <is>
          <t>staging</t>
        </is>
      </c>
      <c r="E1086" t="inlineStr">
        <is>
          <t>computed</t>
        </is>
      </c>
      <c r="F1086" t="inlineStr">
        <is>
          <t>staging_Ho_Wong_2023.csv</t>
        </is>
      </c>
      <c r="H1086" t="n">
        <v>0</v>
      </c>
      <c r="I1086" t="inlineStr">
        <is>
          <t>Ho &amp; Wong (2023)</t>
        </is>
      </c>
    </row>
    <row r="1087">
      <c r="A1087" t="n">
        <v>2392</v>
      </c>
      <c r="B1087" t="inlineStr">
        <is>
          <t>Ho &amp; Wong (2023)</t>
        </is>
      </c>
      <c r="C1087" t="inlineStr">
        <is>
          <t>update</t>
        </is>
      </c>
      <c r="D1087" t="inlineStr">
        <is>
          <t>staging</t>
        </is>
      </c>
      <c r="E1087" t="inlineStr">
        <is>
          <t>computed</t>
        </is>
      </c>
      <c r="F1087" t="inlineStr">
        <is>
          <t>staging_Ho_Wong_2023.csv</t>
        </is>
      </c>
      <c r="H1087" t="n">
        <v>0</v>
      </c>
      <c r="I1087" t="inlineStr">
        <is>
          <t>Ho &amp; Wong (2023)</t>
        </is>
      </c>
    </row>
    <row r="1088">
      <c r="A1088" t="n">
        <v>2393</v>
      </c>
      <c r="B1088" t="inlineStr">
        <is>
          <t>Ho &amp; Wong (2023)</t>
        </is>
      </c>
      <c r="C1088" t="inlineStr">
        <is>
          <t>update</t>
        </is>
      </c>
      <c r="D1088" t="inlineStr">
        <is>
          <t>staging</t>
        </is>
      </c>
      <c r="E1088" t="inlineStr">
        <is>
          <t>computed</t>
        </is>
      </c>
      <c r="F1088" t="inlineStr">
        <is>
          <t>staging_Ho_Wong_2023.csv</t>
        </is>
      </c>
      <c r="H1088" t="n">
        <v>0</v>
      </c>
      <c r="I1088" t="inlineStr">
        <is>
          <t>Ho &amp; Wong (2023)</t>
        </is>
      </c>
    </row>
    <row r="1089">
      <c r="A1089" t="n">
        <v>2394</v>
      </c>
      <c r="B1089" t="inlineStr">
        <is>
          <t>Ho &amp; Wong (2023)</t>
        </is>
      </c>
      <c r="C1089" t="inlineStr">
        <is>
          <t>update</t>
        </is>
      </c>
      <c r="D1089" t="inlineStr">
        <is>
          <t>staging</t>
        </is>
      </c>
      <c r="E1089" t="inlineStr">
        <is>
          <t>computed</t>
        </is>
      </c>
      <c r="F1089" t="inlineStr">
        <is>
          <t>staging_Ho_Wong_2023.csv</t>
        </is>
      </c>
      <c r="H1089" t="n">
        <v>0</v>
      </c>
      <c r="I1089" t="inlineStr">
        <is>
          <t>Ho &amp; Wong (2023)</t>
        </is>
      </c>
    </row>
    <row r="1090">
      <c r="A1090" t="n">
        <v>2395</v>
      </c>
      <c r="B1090" t="inlineStr">
        <is>
          <t>Ho &amp; Wong (2023)</t>
        </is>
      </c>
      <c r="C1090" t="inlineStr">
        <is>
          <t>update</t>
        </is>
      </c>
      <c r="D1090" t="inlineStr">
        <is>
          <t>staging</t>
        </is>
      </c>
      <c r="E1090" t="inlineStr">
        <is>
          <t>computed</t>
        </is>
      </c>
      <c r="F1090" t="inlineStr">
        <is>
          <t>staging_Ho_Wong_2023.csv</t>
        </is>
      </c>
      <c r="H1090" t="n">
        <v>0</v>
      </c>
      <c r="I1090" t="inlineStr">
        <is>
          <t>Ho &amp; Wong (2023)</t>
        </is>
      </c>
    </row>
    <row r="1091">
      <c r="A1091" t="n">
        <v>2396</v>
      </c>
      <c r="B1091" t="inlineStr">
        <is>
          <t>Ho &amp; Wong (2023)</t>
        </is>
      </c>
      <c r="C1091" t="inlineStr">
        <is>
          <t>update</t>
        </is>
      </c>
      <c r="D1091" t="inlineStr">
        <is>
          <t>staging</t>
        </is>
      </c>
      <c r="E1091" t="inlineStr">
        <is>
          <t>computed</t>
        </is>
      </c>
      <c r="F1091" t="inlineStr">
        <is>
          <t>staging_Ho_Wong_2023.csv</t>
        </is>
      </c>
      <c r="H1091" t="n">
        <v>0</v>
      </c>
      <c r="I1091" t="inlineStr">
        <is>
          <t>Ho &amp; Wong (2023)</t>
        </is>
      </c>
    </row>
    <row r="1092">
      <c r="A1092" t="n">
        <v>2397</v>
      </c>
      <c r="B1092" t="inlineStr">
        <is>
          <t>Ho &amp; Wong (2023)</t>
        </is>
      </c>
      <c r="C1092" t="inlineStr">
        <is>
          <t>update</t>
        </is>
      </c>
      <c r="D1092" t="inlineStr">
        <is>
          <t>staging</t>
        </is>
      </c>
      <c r="E1092" t="inlineStr">
        <is>
          <t>computed</t>
        </is>
      </c>
      <c r="F1092" t="inlineStr">
        <is>
          <t>staging_Ho_Wong_2023.csv</t>
        </is>
      </c>
      <c r="H1092" t="n">
        <v>0</v>
      </c>
      <c r="I1092" t="inlineStr">
        <is>
          <t>Ho &amp; Wong (2023)</t>
        </is>
      </c>
    </row>
    <row r="1093">
      <c r="A1093" t="n">
        <v>2398</v>
      </c>
      <c r="B1093" t="inlineStr">
        <is>
          <t>Ho &amp; Wong (2023)</t>
        </is>
      </c>
      <c r="C1093" t="inlineStr">
        <is>
          <t>update</t>
        </is>
      </c>
      <c r="D1093" t="inlineStr">
        <is>
          <t>staging</t>
        </is>
      </c>
      <c r="E1093" t="inlineStr">
        <is>
          <t>computed</t>
        </is>
      </c>
      <c r="F1093" t="inlineStr">
        <is>
          <t>staging_Ho_Wong_2023.csv</t>
        </is>
      </c>
      <c r="H1093" t="n">
        <v>0</v>
      </c>
      <c r="I1093" t="inlineStr">
        <is>
          <t>Ho &amp; Wong (2023)</t>
        </is>
      </c>
    </row>
    <row r="1094">
      <c r="A1094" t="n">
        <v>2399</v>
      </c>
      <c r="B1094" t="inlineStr">
        <is>
          <t>Ho &amp; Wong (2023)</t>
        </is>
      </c>
      <c r="C1094" t="inlineStr">
        <is>
          <t>update</t>
        </is>
      </c>
      <c r="D1094" t="inlineStr">
        <is>
          <t>staging</t>
        </is>
      </c>
      <c r="E1094" t="inlineStr">
        <is>
          <t>computed</t>
        </is>
      </c>
      <c r="F1094" t="inlineStr">
        <is>
          <t>staging_Ho_Wong_2023.csv</t>
        </is>
      </c>
      <c r="H1094" t="n">
        <v>0</v>
      </c>
      <c r="I1094" t="inlineStr">
        <is>
          <t>Ho &amp; Wong (2023)</t>
        </is>
      </c>
    </row>
    <row r="1095">
      <c r="A1095" t="n">
        <v>2400</v>
      </c>
      <c r="B1095" t="inlineStr">
        <is>
          <t>Ho &amp; Wong (2023)</t>
        </is>
      </c>
      <c r="C1095" t="inlineStr">
        <is>
          <t>update</t>
        </is>
      </c>
      <c r="D1095" t="inlineStr">
        <is>
          <t>staging</t>
        </is>
      </c>
      <c r="E1095" t="inlineStr">
        <is>
          <t>computed</t>
        </is>
      </c>
      <c r="F1095" t="inlineStr">
        <is>
          <t>staging_Ho_Wong_2023.csv</t>
        </is>
      </c>
      <c r="H1095" t="n">
        <v>0</v>
      </c>
      <c r="I1095" t="inlineStr">
        <is>
          <t>Ho &amp; Wong (2023)</t>
        </is>
      </c>
    </row>
    <row r="1096">
      <c r="A1096" t="n">
        <v>2401</v>
      </c>
      <c r="B1096" t="inlineStr">
        <is>
          <t>Ho &amp; Wong (2023)</t>
        </is>
      </c>
      <c r="C1096" t="inlineStr">
        <is>
          <t>update</t>
        </is>
      </c>
      <c r="D1096" t="inlineStr">
        <is>
          <t>staging</t>
        </is>
      </c>
      <c r="E1096" t="inlineStr">
        <is>
          <t>computed</t>
        </is>
      </c>
      <c r="F1096" t="inlineStr">
        <is>
          <t>staging_Ho_Wong_2023.csv</t>
        </is>
      </c>
      <c r="H1096" t="n">
        <v>0</v>
      </c>
      <c r="I1096" t="inlineStr">
        <is>
          <t>Ho &amp; Wong (2023)</t>
        </is>
      </c>
    </row>
    <row r="1097">
      <c r="A1097" t="n">
        <v>2402</v>
      </c>
      <c r="B1097" t="inlineStr">
        <is>
          <t>Ho &amp; Wong (2023)</t>
        </is>
      </c>
      <c r="C1097" t="inlineStr">
        <is>
          <t>update</t>
        </is>
      </c>
      <c r="D1097" t="inlineStr">
        <is>
          <t>staging</t>
        </is>
      </c>
      <c r="E1097" t="inlineStr">
        <is>
          <t>computed</t>
        </is>
      </c>
      <c r="F1097" t="inlineStr">
        <is>
          <t>staging_Ho_Wong_2023.csv</t>
        </is>
      </c>
      <c r="H1097" t="n">
        <v>0</v>
      </c>
      <c r="I1097" t="inlineStr">
        <is>
          <t>Ho &amp; Wong (2023)</t>
        </is>
      </c>
    </row>
    <row r="1098">
      <c r="A1098" t="n">
        <v>2403</v>
      </c>
      <c r="B1098" t="inlineStr">
        <is>
          <t>Höck et al (2020)</t>
        </is>
      </c>
      <c r="C1098" t="inlineStr">
        <is>
          <t>original</t>
        </is>
      </c>
      <c r="D1098" t="inlineStr">
        <is>
          <t>staging</t>
        </is>
      </c>
      <c r="E1098" t="inlineStr">
        <is>
          <t>computed</t>
        </is>
      </c>
      <c r="F1098" t="inlineStr">
        <is>
          <t>staging_Hoeck_et_al_2020.csv</t>
        </is>
      </c>
      <c r="H1098" t="n">
        <v>0</v>
      </c>
      <c r="I1098" t="inlineStr">
        <is>
          <t>Höck et al (2020)</t>
        </is>
      </c>
    </row>
    <row r="1099">
      <c r="A1099" t="n">
        <v>2404</v>
      </c>
      <c r="B1099" t="inlineStr">
        <is>
          <t>Höck et al (2020)</t>
        </is>
      </c>
      <c r="C1099" t="inlineStr">
        <is>
          <t>original</t>
        </is>
      </c>
      <c r="D1099" t="inlineStr">
        <is>
          <t>staging</t>
        </is>
      </c>
      <c r="E1099" t="inlineStr">
        <is>
          <t>computed</t>
        </is>
      </c>
      <c r="F1099" t="inlineStr">
        <is>
          <t>staging_Hoeck_et_al_2020.csv</t>
        </is>
      </c>
      <c r="H1099" t="n">
        <v>0</v>
      </c>
      <c r="I1099" t="inlineStr">
        <is>
          <t>Höck et al (2020)</t>
        </is>
      </c>
    </row>
    <row r="1100">
      <c r="A1100" t="n">
        <v>2405</v>
      </c>
      <c r="B1100" t="inlineStr">
        <is>
          <t>Höck et al (2020)</t>
        </is>
      </c>
      <c r="C1100" t="inlineStr">
        <is>
          <t>original</t>
        </is>
      </c>
      <c r="D1100" t="inlineStr">
        <is>
          <t>staging</t>
        </is>
      </c>
      <c r="E1100" t="inlineStr">
        <is>
          <t>computed</t>
        </is>
      </c>
      <c r="F1100" t="inlineStr">
        <is>
          <t>staging_Hoeck_et_al_2020.csv</t>
        </is>
      </c>
      <c r="H1100" t="n">
        <v>0</v>
      </c>
      <c r="I1100" t="inlineStr">
        <is>
          <t>Höck et al (2020)</t>
        </is>
      </c>
    </row>
    <row r="1101">
      <c r="A1101" t="n">
        <v>2406</v>
      </c>
      <c r="B1101" t="inlineStr">
        <is>
          <t>Höck et al (2020)</t>
        </is>
      </c>
      <c r="C1101" t="inlineStr">
        <is>
          <t>original</t>
        </is>
      </c>
      <c r="D1101" t="inlineStr">
        <is>
          <t>staging</t>
        </is>
      </c>
      <c r="E1101" t="inlineStr">
        <is>
          <t>computed</t>
        </is>
      </c>
      <c r="F1101" t="inlineStr">
        <is>
          <t>staging_Hoeck_et_al_2020.csv</t>
        </is>
      </c>
      <c r="H1101" t="n">
        <v>0</v>
      </c>
      <c r="I1101" t="inlineStr">
        <is>
          <t>Höck et al (2020)</t>
        </is>
      </c>
    </row>
    <row r="1102">
      <c r="A1102" t="n">
        <v>2407</v>
      </c>
      <c r="B1102" t="inlineStr">
        <is>
          <t>Höck et al (2020)</t>
        </is>
      </c>
      <c r="C1102" t="inlineStr">
        <is>
          <t>original</t>
        </is>
      </c>
      <c r="D1102" t="inlineStr">
        <is>
          <t>staging</t>
        </is>
      </c>
      <c r="E1102" t="inlineStr">
        <is>
          <t>computed</t>
        </is>
      </c>
      <c r="F1102" t="inlineStr">
        <is>
          <t>staging_Hoeck_et_al_2020.csv</t>
        </is>
      </c>
      <c r="H1102" t="n">
        <v>0</v>
      </c>
      <c r="I1102" t="inlineStr">
        <is>
          <t>Höck et al (2020)</t>
        </is>
      </c>
    </row>
    <row r="1103">
      <c r="A1103" t="n">
        <v>2408</v>
      </c>
      <c r="B1103" t="inlineStr">
        <is>
          <t>Höck et al (2020)</t>
        </is>
      </c>
      <c r="C1103" t="inlineStr">
        <is>
          <t>original</t>
        </is>
      </c>
      <c r="D1103" t="inlineStr">
        <is>
          <t>staging</t>
        </is>
      </c>
      <c r="E1103" t="inlineStr">
        <is>
          <t>computed</t>
        </is>
      </c>
      <c r="F1103" t="inlineStr">
        <is>
          <t>staging_Hoeck_et_al_2020.csv</t>
        </is>
      </c>
      <c r="H1103" t="n">
        <v>0</v>
      </c>
      <c r="I1103" t="inlineStr">
        <is>
          <t>Höck et al (2020)</t>
        </is>
      </c>
    </row>
    <row r="1104">
      <c r="A1104" t="n">
        <v>2409</v>
      </c>
      <c r="B1104" t="inlineStr">
        <is>
          <t>Höck et al (2020)</t>
        </is>
      </c>
      <c r="C1104" t="inlineStr">
        <is>
          <t>original</t>
        </is>
      </c>
      <c r="D1104" t="inlineStr">
        <is>
          <t>staging</t>
        </is>
      </c>
      <c r="E1104" t="inlineStr">
        <is>
          <t>computed</t>
        </is>
      </c>
      <c r="F1104" t="inlineStr">
        <is>
          <t>staging_Hoeck_et_al_2020.csv</t>
        </is>
      </c>
      <c r="H1104" t="n">
        <v>0</v>
      </c>
      <c r="I1104" t="inlineStr">
        <is>
          <t>Höck et al (2020)</t>
        </is>
      </c>
    </row>
    <row r="1105">
      <c r="A1105" t="n">
        <v>2410</v>
      </c>
      <c r="B1105" t="inlineStr">
        <is>
          <t>Höck et al (2020)</t>
        </is>
      </c>
      <c r="C1105" t="inlineStr">
        <is>
          <t>original</t>
        </is>
      </c>
      <c r="D1105" t="inlineStr">
        <is>
          <t>staging</t>
        </is>
      </c>
      <c r="E1105" t="inlineStr">
        <is>
          <t>computed</t>
        </is>
      </c>
      <c r="F1105" t="inlineStr">
        <is>
          <t>staging_Hoeck_et_al_2020.csv</t>
        </is>
      </c>
      <c r="H1105" t="n">
        <v>0</v>
      </c>
      <c r="I1105" t="inlineStr">
        <is>
          <t>Höck et al (2020)</t>
        </is>
      </c>
    </row>
    <row r="1106">
      <c r="A1106" t="n">
        <v>2411</v>
      </c>
      <c r="B1106" t="inlineStr">
        <is>
          <t>Höck et al (2020)</t>
        </is>
      </c>
      <c r="C1106" t="inlineStr">
        <is>
          <t>original</t>
        </is>
      </c>
      <c r="D1106" t="inlineStr">
        <is>
          <t>staging</t>
        </is>
      </c>
      <c r="E1106" t="inlineStr">
        <is>
          <t>computed</t>
        </is>
      </c>
      <c r="F1106" t="inlineStr">
        <is>
          <t>staging_Hoeck_et_al_2020.csv</t>
        </is>
      </c>
      <c r="H1106" t="n">
        <v>0</v>
      </c>
      <c r="I1106" t="inlineStr">
        <is>
          <t>Höck et al (2020)</t>
        </is>
      </c>
    </row>
    <row r="1107">
      <c r="A1107" t="n">
        <v>2412</v>
      </c>
      <c r="B1107" t="inlineStr">
        <is>
          <t>Höck et al (2020)</t>
        </is>
      </c>
      <c r="C1107" t="inlineStr">
        <is>
          <t>original</t>
        </is>
      </c>
      <c r="D1107" t="inlineStr">
        <is>
          <t>staging</t>
        </is>
      </c>
      <c r="E1107" t="inlineStr">
        <is>
          <t>bivariate</t>
        </is>
      </c>
      <c r="F1107" t="inlineStr">
        <is>
          <t>staging_Hoeck_et_al_2020.csv</t>
        </is>
      </c>
      <c r="H1107" t="n">
        <v>0</v>
      </c>
      <c r="I1107" t="inlineStr">
        <is>
          <t>Höck et al (2020)</t>
        </is>
      </c>
    </row>
    <row r="1108">
      <c r="A1108" t="n">
        <v>2413</v>
      </c>
      <c r="B1108" t="inlineStr">
        <is>
          <t>Hoepner et al (2016)</t>
        </is>
      </c>
      <c r="C1108" t="inlineStr">
        <is>
          <t>original</t>
        </is>
      </c>
      <c r="D1108" t="inlineStr">
        <is>
          <t>staging</t>
        </is>
      </c>
      <c r="E1108" t="inlineStr">
        <is>
          <t>computed</t>
        </is>
      </c>
      <c r="F1108" t="inlineStr">
        <is>
          <t>staging_Hoepner_et_al_2016.csv</t>
        </is>
      </c>
      <c r="H1108" t="n">
        <v>0</v>
      </c>
      <c r="I1108" t="inlineStr">
        <is>
          <t>Hoepner et al (2016)</t>
        </is>
      </c>
    </row>
    <row r="1109">
      <c r="A1109" t="n">
        <v>2414</v>
      </c>
      <c r="B1109" t="inlineStr">
        <is>
          <t>Hoepner et al (2016)</t>
        </is>
      </c>
      <c r="C1109" t="inlineStr">
        <is>
          <t>original</t>
        </is>
      </c>
      <c r="D1109" t="inlineStr">
        <is>
          <t>staging</t>
        </is>
      </c>
      <c r="E1109" t="inlineStr">
        <is>
          <t>computed</t>
        </is>
      </c>
      <c r="F1109" t="inlineStr">
        <is>
          <t>staging_Hoepner_et_al_2016.csv</t>
        </is>
      </c>
      <c r="H1109" t="n">
        <v>0</v>
      </c>
      <c r="I1109" t="inlineStr">
        <is>
          <t>Hoepner et al (2016)</t>
        </is>
      </c>
    </row>
    <row r="1110">
      <c r="A1110" t="n">
        <v>2415</v>
      </c>
      <c r="B1110" t="inlineStr">
        <is>
          <t>Hoepner et al (2016)</t>
        </is>
      </c>
      <c r="C1110" t="inlineStr">
        <is>
          <t>original</t>
        </is>
      </c>
      <c r="D1110" t="inlineStr">
        <is>
          <t>staging</t>
        </is>
      </c>
      <c r="E1110" t="inlineStr">
        <is>
          <t>computed</t>
        </is>
      </c>
      <c r="F1110" t="inlineStr">
        <is>
          <t>staging_Hoepner_et_al_2016.csv</t>
        </is>
      </c>
      <c r="H1110" t="n">
        <v>0</v>
      </c>
      <c r="I1110" t="inlineStr">
        <is>
          <t>Hoepner et al (2016)</t>
        </is>
      </c>
    </row>
    <row r="1111">
      <c r="A1111" t="n">
        <v>2416</v>
      </c>
      <c r="B1111" t="inlineStr">
        <is>
          <t>Hoepner et al (2016)</t>
        </is>
      </c>
      <c r="C1111" t="inlineStr">
        <is>
          <t>original</t>
        </is>
      </c>
      <c r="D1111" t="inlineStr">
        <is>
          <t>staging</t>
        </is>
      </c>
      <c r="E1111" t="inlineStr">
        <is>
          <t>computed</t>
        </is>
      </c>
      <c r="F1111" t="inlineStr">
        <is>
          <t>staging_Hoepner_et_al_2016.csv</t>
        </is>
      </c>
      <c r="H1111" t="n">
        <v>0</v>
      </c>
      <c r="I1111" t="inlineStr">
        <is>
          <t>Hoepner et al (2016)</t>
        </is>
      </c>
    </row>
    <row r="1112">
      <c r="A1112" t="n">
        <v>2417</v>
      </c>
      <c r="B1112" t="inlineStr">
        <is>
          <t>Hoepner et al (2016)</t>
        </is>
      </c>
      <c r="C1112" t="inlineStr">
        <is>
          <t>original</t>
        </is>
      </c>
      <c r="D1112" t="inlineStr">
        <is>
          <t>staging</t>
        </is>
      </c>
      <c r="E1112" t="inlineStr">
        <is>
          <t>computed</t>
        </is>
      </c>
      <c r="F1112" t="inlineStr">
        <is>
          <t>staging_Hoepner_et_al_2016.csv</t>
        </is>
      </c>
      <c r="H1112" t="n">
        <v>0</v>
      </c>
      <c r="I1112" t="inlineStr">
        <is>
          <t>Hoepner et al (2016)</t>
        </is>
      </c>
    </row>
    <row r="1113">
      <c r="A1113" t="n">
        <v>2418</v>
      </c>
      <c r="B1113" t="inlineStr">
        <is>
          <t>Hoepner et al (2016)</t>
        </is>
      </c>
      <c r="C1113" t="inlineStr">
        <is>
          <t>original</t>
        </is>
      </c>
      <c r="D1113" t="inlineStr">
        <is>
          <t>staging</t>
        </is>
      </c>
      <c r="E1113" t="inlineStr">
        <is>
          <t>computed</t>
        </is>
      </c>
      <c r="F1113" t="inlineStr">
        <is>
          <t>staging_Hoepner_et_al_2016.csv</t>
        </is>
      </c>
      <c r="H1113" t="n">
        <v>0</v>
      </c>
      <c r="I1113" t="inlineStr">
        <is>
          <t>Hoepner et al (2016)</t>
        </is>
      </c>
    </row>
    <row r="1114">
      <c r="A1114" t="n">
        <v>2419</v>
      </c>
      <c r="B1114" t="inlineStr">
        <is>
          <t>Hoepner et al (2016)</t>
        </is>
      </c>
      <c r="C1114" t="inlineStr">
        <is>
          <t>original</t>
        </is>
      </c>
      <c r="D1114" t="inlineStr">
        <is>
          <t>staging</t>
        </is>
      </c>
      <c r="E1114" t="inlineStr">
        <is>
          <t>computed</t>
        </is>
      </c>
      <c r="F1114" t="inlineStr">
        <is>
          <t>staging_Hoepner_et_al_2016.csv</t>
        </is>
      </c>
      <c r="H1114" t="n">
        <v>0</v>
      </c>
      <c r="I1114" t="inlineStr">
        <is>
          <t>Hoepner et al (2016)</t>
        </is>
      </c>
    </row>
    <row r="1115">
      <c r="A1115" t="n">
        <v>2420</v>
      </c>
      <c r="B1115" t="inlineStr">
        <is>
          <t>Hoepner et al (2016)</t>
        </is>
      </c>
      <c r="C1115" t="inlineStr">
        <is>
          <t>original</t>
        </is>
      </c>
      <c r="D1115" t="inlineStr">
        <is>
          <t>staging</t>
        </is>
      </c>
      <c r="E1115" t="inlineStr">
        <is>
          <t>computed</t>
        </is>
      </c>
      <c r="F1115" t="inlineStr">
        <is>
          <t>staging_Hoepner_et_al_2016.csv</t>
        </is>
      </c>
      <c r="H1115" t="n">
        <v>0</v>
      </c>
      <c r="I1115" t="inlineStr">
        <is>
          <t>Hoepner et al (2016)</t>
        </is>
      </c>
    </row>
    <row r="1116">
      <c r="A1116" t="n">
        <v>2421</v>
      </c>
      <c r="B1116" t="inlineStr">
        <is>
          <t>Hoepner et al (2016)</t>
        </is>
      </c>
      <c r="C1116" t="inlineStr">
        <is>
          <t>original</t>
        </is>
      </c>
      <c r="D1116" t="inlineStr">
        <is>
          <t>staging</t>
        </is>
      </c>
      <c r="E1116" t="inlineStr">
        <is>
          <t>v10-adopted</t>
        </is>
      </c>
      <c r="F1116" t="inlineStr">
        <is>
          <t>staging_Hoepner_et_al_2016.csv</t>
        </is>
      </c>
      <c r="H1116" t="n">
        <v>0</v>
      </c>
      <c r="I1116" t="inlineStr">
        <is>
          <t>Hoepner et al (2016)</t>
        </is>
      </c>
    </row>
    <row r="1117">
      <c r="A1117" t="n">
        <v>2422</v>
      </c>
      <c r="B1117" t="inlineStr">
        <is>
          <t>Hoepner et al (2016)</t>
        </is>
      </c>
      <c r="C1117" t="inlineStr">
        <is>
          <t>original</t>
        </is>
      </c>
      <c r="D1117" t="inlineStr">
        <is>
          <t>staging</t>
        </is>
      </c>
      <c r="E1117" t="inlineStr">
        <is>
          <t>computed</t>
        </is>
      </c>
      <c r="F1117" t="inlineStr">
        <is>
          <t>staging_Hoepner_et_al_2016.csv</t>
        </is>
      </c>
      <c r="H1117" t="n">
        <v>0</v>
      </c>
      <c r="I1117" t="inlineStr">
        <is>
          <t>Hoepner et al (2016)</t>
        </is>
      </c>
    </row>
    <row r="1118">
      <c r="A1118" t="n">
        <v>2423</v>
      </c>
      <c r="B1118" t="inlineStr">
        <is>
          <t>Hoepner et al (2016)</t>
        </is>
      </c>
      <c r="C1118" t="inlineStr">
        <is>
          <t>original</t>
        </is>
      </c>
      <c r="D1118" t="inlineStr">
        <is>
          <t>staging</t>
        </is>
      </c>
      <c r="E1118" t="inlineStr">
        <is>
          <t>computed</t>
        </is>
      </c>
      <c r="F1118" t="inlineStr">
        <is>
          <t>staging_Hoepner_et_al_2016.csv</t>
        </is>
      </c>
      <c r="H1118" t="n">
        <v>0</v>
      </c>
      <c r="I1118" t="inlineStr">
        <is>
          <t>Hoepner et al (2016)</t>
        </is>
      </c>
    </row>
    <row r="1119">
      <c r="A1119" t="n">
        <v>2424</v>
      </c>
      <c r="B1119" t="inlineStr">
        <is>
          <t>Hoepner et al (2016)</t>
        </is>
      </c>
      <c r="C1119" t="inlineStr">
        <is>
          <t>original</t>
        </is>
      </c>
      <c r="D1119" t="inlineStr">
        <is>
          <t>staging</t>
        </is>
      </c>
      <c r="E1119" t="inlineStr">
        <is>
          <t>v10-adopted</t>
        </is>
      </c>
      <c r="F1119" t="inlineStr">
        <is>
          <t>staging_Hoepner_et_al_2016.csv</t>
        </is>
      </c>
      <c r="H1119" t="n">
        <v>0</v>
      </c>
      <c r="I1119" t="inlineStr">
        <is>
          <t>Hoepner et al (2016)</t>
        </is>
      </c>
    </row>
    <row r="1120">
      <c r="A1120" t="n">
        <v>2425</v>
      </c>
      <c r="B1120" t="inlineStr">
        <is>
          <t>Hoepner et al (2016)</t>
        </is>
      </c>
      <c r="C1120" t="inlineStr">
        <is>
          <t>original</t>
        </is>
      </c>
      <c r="D1120" t="inlineStr">
        <is>
          <t>staging</t>
        </is>
      </c>
      <c r="E1120" t="inlineStr">
        <is>
          <t>computed</t>
        </is>
      </c>
      <c r="F1120" t="inlineStr">
        <is>
          <t>staging_Hoepner_et_al_2016.csv</t>
        </is>
      </c>
      <c r="H1120" t="n">
        <v>0</v>
      </c>
      <c r="I1120" t="inlineStr">
        <is>
          <t>Hoepner et al (2016)</t>
        </is>
      </c>
    </row>
    <row r="1121">
      <c r="A1121" t="n">
        <v>2426</v>
      </c>
      <c r="B1121" t="inlineStr">
        <is>
          <t>Hoepner et al (2016)</t>
        </is>
      </c>
      <c r="C1121" t="inlineStr">
        <is>
          <t>original</t>
        </is>
      </c>
      <c r="D1121" t="inlineStr">
        <is>
          <t>staging</t>
        </is>
      </c>
      <c r="E1121" t="inlineStr">
        <is>
          <t>computed</t>
        </is>
      </c>
      <c r="F1121" t="inlineStr">
        <is>
          <t>staging_Hoepner_et_al_2016.csv</t>
        </is>
      </c>
      <c r="H1121" t="n">
        <v>0</v>
      </c>
      <c r="I1121" t="inlineStr">
        <is>
          <t>Hoepner et al (2016)</t>
        </is>
      </c>
    </row>
    <row r="1122">
      <c r="A1122" t="n">
        <v>2427</v>
      </c>
      <c r="B1122" t="inlineStr">
        <is>
          <t>Hu et al (2024)</t>
        </is>
      </c>
      <c r="C1122" t="inlineStr">
        <is>
          <t>update</t>
        </is>
      </c>
      <c r="D1122" t="inlineStr">
        <is>
          <t>staging</t>
        </is>
      </c>
      <c r="E1122" t="inlineStr">
        <is>
          <t>bivariate</t>
        </is>
      </c>
      <c r="F1122" t="inlineStr">
        <is>
          <t>staging_Hu_et_al_2024.csv</t>
        </is>
      </c>
      <c r="H1122" t="n">
        <v>0</v>
      </c>
      <c r="I1122" t="inlineStr">
        <is>
          <t>Hu et al (2024)</t>
        </is>
      </c>
    </row>
    <row r="1123">
      <c r="A1123" t="n">
        <v>2428</v>
      </c>
      <c r="B1123" t="inlineStr">
        <is>
          <t>Hu et al (2024)</t>
        </is>
      </c>
      <c r="C1123" t="inlineStr">
        <is>
          <t>update</t>
        </is>
      </c>
      <c r="D1123" t="inlineStr">
        <is>
          <t>staging</t>
        </is>
      </c>
      <c r="E1123" t="inlineStr">
        <is>
          <t>bivariate</t>
        </is>
      </c>
      <c r="F1123" t="inlineStr">
        <is>
          <t>staging_Hu_et_al_2024.csv</t>
        </is>
      </c>
      <c r="H1123" t="n">
        <v>0</v>
      </c>
      <c r="I1123" t="inlineStr">
        <is>
          <t>Hu et al (2024)</t>
        </is>
      </c>
    </row>
    <row r="1124">
      <c r="A1124" t="n">
        <v>2429</v>
      </c>
      <c r="B1124" t="inlineStr">
        <is>
          <t>Hu et al (2024)</t>
        </is>
      </c>
      <c r="C1124" t="inlineStr">
        <is>
          <t>update</t>
        </is>
      </c>
      <c r="D1124" t="inlineStr">
        <is>
          <t>staging</t>
        </is>
      </c>
      <c r="E1124" t="inlineStr">
        <is>
          <t>bivariate</t>
        </is>
      </c>
      <c r="F1124" t="inlineStr">
        <is>
          <t>staging_Hu_et_al_2024.csv</t>
        </is>
      </c>
      <c r="H1124" t="n">
        <v>0</v>
      </c>
      <c r="I1124" t="inlineStr">
        <is>
          <t>Hu et al (2024)</t>
        </is>
      </c>
    </row>
    <row r="1125">
      <c r="A1125" t="n">
        <v>2430</v>
      </c>
      <c r="B1125" t="inlineStr">
        <is>
          <t>Hu et al (2024)</t>
        </is>
      </c>
      <c r="C1125" t="inlineStr">
        <is>
          <t>update</t>
        </is>
      </c>
      <c r="D1125" t="inlineStr">
        <is>
          <t>staging</t>
        </is>
      </c>
      <c r="E1125" t="inlineStr">
        <is>
          <t>bivariate</t>
        </is>
      </c>
      <c r="F1125" t="inlineStr">
        <is>
          <t>staging_Hu_et_al_2024.csv</t>
        </is>
      </c>
      <c r="H1125" t="n">
        <v>0</v>
      </c>
      <c r="I1125" t="inlineStr">
        <is>
          <t>Hu et al (2024)</t>
        </is>
      </c>
    </row>
    <row r="1126">
      <c r="A1126" t="n">
        <v>2431</v>
      </c>
      <c r="B1126" t="inlineStr">
        <is>
          <t>Hu et al (2024)</t>
        </is>
      </c>
      <c r="C1126" t="inlineStr">
        <is>
          <t>update</t>
        </is>
      </c>
      <c r="D1126" t="inlineStr">
        <is>
          <t>staging</t>
        </is>
      </c>
      <c r="E1126" t="inlineStr">
        <is>
          <t>computed</t>
        </is>
      </c>
      <c r="F1126" t="inlineStr">
        <is>
          <t>staging_Hu_et_al_2024.csv</t>
        </is>
      </c>
      <c r="H1126" t="n">
        <v>0</v>
      </c>
      <c r="I1126" t="inlineStr">
        <is>
          <t>Hu et al (2024)</t>
        </is>
      </c>
    </row>
    <row r="1127">
      <c r="A1127" t="n">
        <v>2432</v>
      </c>
      <c r="B1127" t="inlineStr">
        <is>
          <t>Hu et al (2024)</t>
        </is>
      </c>
      <c r="C1127" t="inlineStr">
        <is>
          <t>update</t>
        </is>
      </c>
      <c r="D1127" t="inlineStr">
        <is>
          <t>staging</t>
        </is>
      </c>
      <c r="E1127" t="inlineStr">
        <is>
          <t>computed</t>
        </is>
      </c>
      <c r="F1127" t="inlineStr">
        <is>
          <t>staging_Hu_et_al_2024.csv</t>
        </is>
      </c>
      <c r="H1127" t="n">
        <v>0</v>
      </c>
      <c r="I1127" t="inlineStr">
        <is>
          <t>Hu et al (2024)</t>
        </is>
      </c>
    </row>
    <row r="1128">
      <c r="A1128" t="n">
        <v>2433</v>
      </c>
      <c r="B1128" t="inlineStr">
        <is>
          <t>Hu et al (2024)</t>
        </is>
      </c>
      <c r="C1128" t="inlineStr">
        <is>
          <t>update</t>
        </is>
      </c>
      <c r="D1128" t="inlineStr">
        <is>
          <t>staging</t>
        </is>
      </c>
      <c r="E1128" t="inlineStr">
        <is>
          <t>computed</t>
        </is>
      </c>
      <c r="F1128" t="inlineStr">
        <is>
          <t>staging_Hu_et_al_2024.csv</t>
        </is>
      </c>
      <c r="H1128" t="n">
        <v>0</v>
      </c>
      <c r="I1128" t="inlineStr">
        <is>
          <t>Hu et al (2024)</t>
        </is>
      </c>
    </row>
    <row r="1129">
      <c r="A1129" t="n">
        <v>2434</v>
      </c>
      <c r="B1129" t="inlineStr">
        <is>
          <t>Hu et al (2024)</t>
        </is>
      </c>
      <c r="C1129" t="inlineStr">
        <is>
          <t>update</t>
        </is>
      </c>
      <c r="D1129" t="inlineStr">
        <is>
          <t>staging</t>
        </is>
      </c>
      <c r="E1129" t="inlineStr">
        <is>
          <t>computed</t>
        </is>
      </c>
      <c r="F1129" t="inlineStr">
        <is>
          <t>staging_Hu_et_al_2024.csv</t>
        </is>
      </c>
      <c r="H1129" t="n">
        <v>0</v>
      </c>
      <c r="I1129" t="inlineStr">
        <is>
          <t>Hu et al (2024)</t>
        </is>
      </c>
    </row>
    <row r="1130">
      <c r="A1130" t="n">
        <v>2435</v>
      </c>
      <c r="B1130" t="inlineStr">
        <is>
          <t>Hu et al (2024)</t>
        </is>
      </c>
      <c r="C1130" t="inlineStr">
        <is>
          <t>update</t>
        </is>
      </c>
      <c r="D1130" t="inlineStr">
        <is>
          <t>staging</t>
        </is>
      </c>
      <c r="E1130" t="inlineStr">
        <is>
          <t>computed</t>
        </is>
      </c>
      <c r="F1130" t="inlineStr">
        <is>
          <t>staging_Hu_et_al_2024.csv</t>
        </is>
      </c>
      <c r="H1130" t="n">
        <v>0</v>
      </c>
      <c r="I1130" t="inlineStr">
        <is>
          <t>Hu et al (2024)</t>
        </is>
      </c>
    </row>
    <row r="1131">
      <c r="A1131" t="n">
        <v>2436</v>
      </c>
      <c r="B1131" t="inlineStr">
        <is>
          <t>Hu et al (2024)</t>
        </is>
      </c>
      <c r="C1131" t="inlineStr">
        <is>
          <t>update</t>
        </is>
      </c>
      <c r="D1131" t="inlineStr">
        <is>
          <t>staging</t>
        </is>
      </c>
      <c r="E1131" t="inlineStr">
        <is>
          <t>computed</t>
        </is>
      </c>
      <c r="F1131" t="inlineStr">
        <is>
          <t>staging_Hu_et_al_2024.csv</t>
        </is>
      </c>
      <c r="H1131" t="n">
        <v>0</v>
      </c>
      <c r="I1131" t="inlineStr">
        <is>
          <t>Hu et al (2024)</t>
        </is>
      </c>
    </row>
    <row r="1132">
      <c r="A1132" t="n">
        <v>2437</v>
      </c>
      <c r="B1132" t="inlineStr">
        <is>
          <t>Hu et al (2024)</t>
        </is>
      </c>
      <c r="C1132" t="inlineStr">
        <is>
          <t>update</t>
        </is>
      </c>
      <c r="D1132" t="inlineStr">
        <is>
          <t>staging</t>
        </is>
      </c>
      <c r="E1132" t="inlineStr">
        <is>
          <t>computed</t>
        </is>
      </c>
      <c r="F1132" t="inlineStr">
        <is>
          <t>staging_Hu_et_al_2024.csv</t>
        </is>
      </c>
      <c r="H1132" t="n">
        <v>0</v>
      </c>
      <c r="I1132" t="inlineStr">
        <is>
          <t>Hu et al (2024)</t>
        </is>
      </c>
    </row>
    <row r="1133">
      <c r="A1133" t="n">
        <v>2438</v>
      </c>
      <c r="B1133" t="inlineStr">
        <is>
          <t>Hu et al (2024)</t>
        </is>
      </c>
      <c r="C1133" t="inlineStr">
        <is>
          <t>update</t>
        </is>
      </c>
      <c r="D1133" t="inlineStr">
        <is>
          <t>staging</t>
        </is>
      </c>
      <c r="E1133" t="inlineStr">
        <is>
          <t>computed</t>
        </is>
      </c>
      <c r="F1133" t="inlineStr">
        <is>
          <t>staging_Hu_et_al_2024.csv</t>
        </is>
      </c>
      <c r="H1133" t="n">
        <v>0</v>
      </c>
      <c r="I1133" t="inlineStr">
        <is>
          <t>Hu et al (2024)</t>
        </is>
      </c>
    </row>
    <row r="1134">
      <c r="A1134" t="n">
        <v>2439</v>
      </c>
      <c r="B1134" t="inlineStr">
        <is>
          <t>Hu et al (2024)</t>
        </is>
      </c>
      <c r="C1134" t="inlineStr">
        <is>
          <t>update</t>
        </is>
      </c>
      <c r="D1134" t="inlineStr">
        <is>
          <t>staging</t>
        </is>
      </c>
      <c r="E1134" t="inlineStr">
        <is>
          <t>computed</t>
        </is>
      </c>
      <c r="F1134" t="inlineStr">
        <is>
          <t>staging_Hu_et_al_2024.csv</t>
        </is>
      </c>
      <c r="H1134" t="n">
        <v>0</v>
      </c>
      <c r="I1134" t="inlineStr">
        <is>
          <t>Hu et al (2024)</t>
        </is>
      </c>
    </row>
    <row r="1135">
      <c r="A1135" t="n">
        <v>2440</v>
      </c>
      <c r="B1135" t="inlineStr">
        <is>
          <t>Hu et al (2024)</t>
        </is>
      </c>
      <c r="C1135" t="inlineStr">
        <is>
          <t>update</t>
        </is>
      </c>
      <c r="D1135" t="inlineStr">
        <is>
          <t>staging</t>
        </is>
      </c>
      <c r="E1135" t="inlineStr">
        <is>
          <t>computed</t>
        </is>
      </c>
      <c r="F1135" t="inlineStr">
        <is>
          <t>staging_Hu_et_al_2024.csv</t>
        </is>
      </c>
      <c r="H1135" t="n">
        <v>0</v>
      </c>
      <c r="I1135" t="inlineStr">
        <is>
          <t>Hu et al (2024)</t>
        </is>
      </c>
    </row>
    <row r="1136">
      <c r="A1136" t="n">
        <v>2441</v>
      </c>
      <c r="B1136" t="inlineStr">
        <is>
          <t>Hu et al (2024)</t>
        </is>
      </c>
      <c r="C1136" t="inlineStr">
        <is>
          <t>update</t>
        </is>
      </c>
      <c r="D1136" t="inlineStr">
        <is>
          <t>staging</t>
        </is>
      </c>
      <c r="E1136" t="inlineStr">
        <is>
          <t>non-convertible</t>
        </is>
      </c>
      <c r="F1136" t="inlineStr">
        <is>
          <t>staging_Hu_et_al_2024.csv</t>
        </is>
      </c>
      <c r="H1136" t="n">
        <v>0</v>
      </c>
      <c r="I1136" t="inlineStr">
        <is>
          <t>Hu et al (2024)</t>
        </is>
      </c>
    </row>
    <row r="1137">
      <c r="A1137" t="n">
        <v>2442</v>
      </c>
      <c r="B1137" t="inlineStr">
        <is>
          <t>Hu et al (2024)</t>
        </is>
      </c>
      <c r="C1137" t="inlineStr">
        <is>
          <t>update</t>
        </is>
      </c>
      <c r="D1137" t="inlineStr">
        <is>
          <t>staging</t>
        </is>
      </c>
      <c r="E1137" t="inlineStr">
        <is>
          <t>non-convertible</t>
        </is>
      </c>
      <c r="F1137" t="inlineStr">
        <is>
          <t>staging_Hu_et_al_2024.csv</t>
        </is>
      </c>
      <c r="H1137" t="n">
        <v>0</v>
      </c>
      <c r="I1137" t="inlineStr">
        <is>
          <t>Hu et al (2024)</t>
        </is>
      </c>
    </row>
    <row r="1138">
      <c r="A1138" t="n">
        <v>2443</v>
      </c>
      <c r="B1138" t="inlineStr">
        <is>
          <t>Hu et al (2024)</t>
        </is>
      </c>
      <c r="C1138" t="inlineStr">
        <is>
          <t>update</t>
        </is>
      </c>
      <c r="D1138" t="inlineStr">
        <is>
          <t>staging</t>
        </is>
      </c>
      <c r="E1138" t="inlineStr">
        <is>
          <t>computed</t>
        </is>
      </c>
      <c r="F1138" t="inlineStr">
        <is>
          <t>staging_Hu_et_al_2024.csv</t>
        </is>
      </c>
      <c r="H1138" t="n">
        <v>0</v>
      </c>
      <c r="I1138" t="inlineStr">
        <is>
          <t>Hu et al (2024)</t>
        </is>
      </c>
    </row>
    <row r="1139">
      <c r="A1139" t="n">
        <v>2444</v>
      </c>
      <c r="B1139" t="inlineStr">
        <is>
          <t>Hu et al (2024)</t>
        </is>
      </c>
      <c r="C1139" t="inlineStr">
        <is>
          <t>update</t>
        </is>
      </c>
      <c r="D1139" t="inlineStr">
        <is>
          <t>staging</t>
        </is>
      </c>
      <c r="E1139" t="inlineStr">
        <is>
          <t>computed</t>
        </is>
      </c>
      <c r="F1139" t="inlineStr">
        <is>
          <t>staging_Hu_et_al_2024.csv</t>
        </is>
      </c>
      <c r="H1139" t="n">
        <v>0</v>
      </c>
      <c r="I1139" t="inlineStr">
        <is>
          <t>Hu et al (2024)</t>
        </is>
      </c>
    </row>
    <row r="1140">
      <c r="A1140" t="n">
        <v>2445</v>
      </c>
      <c r="B1140" t="inlineStr">
        <is>
          <t>Hu et al (2024)</t>
        </is>
      </c>
      <c r="C1140" t="inlineStr">
        <is>
          <t>update</t>
        </is>
      </c>
      <c r="D1140" t="inlineStr">
        <is>
          <t>staging</t>
        </is>
      </c>
      <c r="E1140" t="inlineStr">
        <is>
          <t>computed</t>
        </is>
      </c>
      <c r="F1140" t="inlineStr">
        <is>
          <t>staging_Hu_et_al_2024.csv</t>
        </is>
      </c>
      <c r="H1140" t="n">
        <v>0</v>
      </c>
      <c r="I1140" t="inlineStr">
        <is>
          <t>Hu et al (2024)</t>
        </is>
      </c>
    </row>
    <row r="1141">
      <c r="A1141" t="n">
        <v>2446</v>
      </c>
      <c r="B1141" t="inlineStr">
        <is>
          <t>Hu et al (2024)</t>
        </is>
      </c>
      <c r="C1141" t="inlineStr">
        <is>
          <t>update</t>
        </is>
      </c>
      <c r="D1141" t="inlineStr">
        <is>
          <t>staging</t>
        </is>
      </c>
      <c r="E1141" t="inlineStr">
        <is>
          <t>computed</t>
        </is>
      </c>
      <c r="F1141" t="inlineStr">
        <is>
          <t>staging_Hu_et_al_2024.csv</t>
        </is>
      </c>
      <c r="H1141" t="n">
        <v>0</v>
      </c>
      <c r="I1141" t="inlineStr">
        <is>
          <t>Hu et al (2024)</t>
        </is>
      </c>
    </row>
    <row r="1142">
      <c r="A1142" t="n">
        <v>2447</v>
      </c>
      <c r="B1142" t="inlineStr">
        <is>
          <t>Hu et al (2024)</t>
        </is>
      </c>
      <c r="C1142" t="inlineStr">
        <is>
          <t>update</t>
        </is>
      </c>
      <c r="D1142" t="inlineStr">
        <is>
          <t>staging</t>
        </is>
      </c>
      <c r="E1142" t="inlineStr">
        <is>
          <t>computed</t>
        </is>
      </c>
      <c r="F1142" t="inlineStr">
        <is>
          <t>staging_Hu_et_al_2024.csv</t>
        </is>
      </c>
      <c r="H1142" t="n">
        <v>0</v>
      </c>
      <c r="I1142" t="inlineStr">
        <is>
          <t>Hu et al (2024)</t>
        </is>
      </c>
    </row>
    <row r="1143">
      <c r="A1143" t="n">
        <v>2448</v>
      </c>
      <c r="B1143" t="inlineStr">
        <is>
          <t>Hu et al (2024)</t>
        </is>
      </c>
      <c r="C1143" t="inlineStr">
        <is>
          <t>update</t>
        </is>
      </c>
      <c r="D1143" t="inlineStr">
        <is>
          <t>staging</t>
        </is>
      </c>
      <c r="E1143" t="inlineStr">
        <is>
          <t>computed</t>
        </is>
      </c>
      <c r="F1143" t="inlineStr">
        <is>
          <t>staging_Hu_et_al_2024.csv</t>
        </is>
      </c>
      <c r="H1143" t="n">
        <v>0</v>
      </c>
      <c r="I1143" t="inlineStr">
        <is>
          <t>Hu et al (2024)</t>
        </is>
      </c>
    </row>
    <row r="1144">
      <c r="A1144" t="n">
        <v>2449</v>
      </c>
      <c r="B1144" t="inlineStr">
        <is>
          <t>Hu et al (2024)</t>
        </is>
      </c>
      <c r="C1144" t="inlineStr">
        <is>
          <t>update</t>
        </is>
      </c>
      <c r="D1144" t="inlineStr">
        <is>
          <t>staging</t>
        </is>
      </c>
      <c r="E1144" t="inlineStr">
        <is>
          <t>computed</t>
        </is>
      </c>
      <c r="F1144" t="inlineStr">
        <is>
          <t>staging_Hu_et_al_2024.csv</t>
        </is>
      </c>
      <c r="H1144" t="n">
        <v>0</v>
      </c>
      <c r="I1144" t="inlineStr">
        <is>
          <t>Hu et al (2024)</t>
        </is>
      </c>
    </row>
    <row r="1145">
      <c r="A1145" t="n">
        <v>2450</v>
      </c>
      <c r="B1145" t="inlineStr">
        <is>
          <t>Hu et al (2024)</t>
        </is>
      </c>
      <c r="C1145" t="inlineStr">
        <is>
          <t>update</t>
        </is>
      </c>
      <c r="D1145" t="inlineStr">
        <is>
          <t>staging</t>
        </is>
      </c>
      <c r="E1145" t="inlineStr">
        <is>
          <t>computed</t>
        </is>
      </c>
      <c r="F1145" t="inlineStr">
        <is>
          <t>staging_Hu_et_al_2024.csv</t>
        </is>
      </c>
      <c r="H1145" t="n">
        <v>0</v>
      </c>
      <c r="I1145" t="inlineStr">
        <is>
          <t>Hu et al (2024)</t>
        </is>
      </c>
    </row>
    <row r="1146">
      <c r="A1146" t="n">
        <v>2451</v>
      </c>
      <c r="B1146" t="inlineStr">
        <is>
          <t>Hu et al (2024)</t>
        </is>
      </c>
      <c r="C1146" t="inlineStr">
        <is>
          <t>update</t>
        </is>
      </c>
      <c r="D1146" t="inlineStr">
        <is>
          <t>staging</t>
        </is>
      </c>
      <c r="E1146" t="inlineStr">
        <is>
          <t>computed</t>
        </is>
      </c>
      <c r="F1146" t="inlineStr">
        <is>
          <t>staging_Hu_et_al_2024.csv</t>
        </is>
      </c>
      <c r="H1146" t="n">
        <v>0</v>
      </c>
      <c r="I1146" t="inlineStr">
        <is>
          <t>Hu et al (2024)</t>
        </is>
      </c>
    </row>
    <row r="1147">
      <c r="A1147" t="n">
        <v>2452</v>
      </c>
      <c r="B1147" t="inlineStr">
        <is>
          <t>Hu et al (2024)</t>
        </is>
      </c>
      <c r="C1147" t="inlineStr">
        <is>
          <t>update</t>
        </is>
      </c>
      <c r="D1147" t="inlineStr">
        <is>
          <t>staging</t>
        </is>
      </c>
      <c r="E1147" t="inlineStr">
        <is>
          <t>computed</t>
        </is>
      </c>
      <c r="F1147" t="inlineStr">
        <is>
          <t>staging_Hu_et_al_2024.csv</t>
        </is>
      </c>
      <c r="H1147" t="n">
        <v>0</v>
      </c>
      <c r="I1147" t="inlineStr">
        <is>
          <t>Hu et al (2024)</t>
        </is>
      </c>
    </row>
    <row r="1148">
      <c r="A1148" t="n">
        <v>2453</v>
      </c>
      <c r="B1148" t="inlineStr">
        <is>
          <t>Hu et al (2024)</t>
        </is>
      </c>
      <c r="C1148" t="inlineStr">
        <is>
          <t>update</t>
        </is>
      </c>
      <c r="D1148" t="inlineStr">
        <is>
          <t>staging</t>
        </is>
      </c>
      <c r="E1148" t="inlineStr">
        <is>
          <t>computed</t>
        </is>
      </c>
      <c r="F1148" t="inlineStr">
        <is>
          <t>staging_Hu_et_al_2024.csv</t>
        </is>
      </c>
      <c r="H1148" t="n">
        <v>0</v>
      </c>
      <c r="I1148" t="inlineStr">
        <is>
          <t>Hu et al (2024)</t>
        </is>
      </c>
    </row>
    <row r="1149">
      <c r="A1149" t="n">
        <v>2454</v>
      </c>
      <c r="B1149" t="inlineStr">
        <is>
          <t>Hu et al (2024)</t>
        </is>
      </c>
      <c r="C1149" t="inlineStr">
        <is>
          <t>update</t>
        </is>
      </c>
      <c r="D1149" t="inlineStr">
        <is>
          <t>staging</t>
        </is>
      </c>
      <c r="E1149" t="inlineStr">
        <is>
          <t>computed</t>
        </is>
      </c>
      <c r="F1149" t="inlineStr">
        <is>
          <t>staging_Hu_et_al_2024.csv</t>
        </is>
      </c>
      <c r="H1149" t="n">
        <v>0</v>
      </c>
      <c r="I1149" t="inlineStr">
        <is>
          <t>Hu et al (2024)</t>
        </is>
      </c>
    </row>
    <row r="1150">
      <c r="A1150" t="n">
        <v>2455</v>
      </c>
      <c r="B1150" t="inlineStr">
        <is>
          <t>Hu et al (2024)</t>
        </is>
      </c>
      <c r="C1150" t="inlineStr">
        <is>
          <t>update</t>
        </is>
      </c>
      <c r="D1150" t="inlineStr">
        <is>
          <t>staging</t>
        </is>
      </c>
      <c r="E1150" t="inlineStr">
        <is>
          <t>computed</t>
        </is>
      </c>
      <c r="F1150" t="inlineStr">
        <is>
          <t>staging_Hu_et_al_2024.csv</t>
        </is>
      </c>
      <c r="H1150" t="n">
        <v>0</v>
      </c>
      <c r="I1150" t="inlineStr">
        <is>
          <t>Hu et al (2024)</t>
        </is>
      </c>
    </row>
    <row r="1151">
      <c r="A1151" t="n">
        <v>2456</v>
      </c>
      <c r="B1151" t="inlineStr">
        <is>
          <t>Hu et al (2024)</t>
        </is>
      </c>
      <c r="C1151" t="inlineStr">
        <is>
          <t>update</t>
        </is>
      </c>
      <c r="D1151" t="inlineStr">
        <is>
          <t>staging</t>
        </is>
      </c>
      <c r="E1151" t="inlineStr">
        <is>
          <t>computed</t>
        </is>
      </c>
      <c r="F1151" t="inlineStr">
        <is>
          <t>staging_Hu_et_al_2024.csv</t>
        </is>
      </c>
      <c r="H1151" t="n">
        <v>0</v>
      </c>
      <c r="I1151" t="inlineStr">
        <is>
          <t>Hu et al (2024)</t>
        </is>
      </c>
    </row>
    <row r="1152">
      <c r="A1152" t="n">
        <v>2457</v>
      </c>
      <c r="B1152" t="inlineStr">
        <is>
          <t>Hu et al (2024)</t>
        </is>
      </c>
      <c r="C1152" t="inlineStr">
        <is>
          <t>update</t>
        </is>
      </c>
      <c r="D1152" t="inlineStr">
        <is>
          <t>staging</t>
        </is>
      </c>
      <c r="E1152" t="inlineStr">
        <is>
          <t>computed</t>
        </is>
      </c>
      <c r="F1152" t="inlineStr">
        <is>
          <t>staging_Hu_et_al_2024.csv</t>
        </is>
      </c>
      <c r="H1152" t="n">
        <v>0</v>
      </c>
      <c r="I1152" t="inlineStr">
        <is>
          <t>Hu et al (2024)</t>
        </is>
      </c>
    </row>
    <row r="1153">
      <c r="A1153" t="n">
        <v>2458</v>
      </c>
      <c r="B1153" t="inlineStr">
        <is>
          <t>Hu et al (2024)</t>
        </is>
      </c>
      <c r="C1153" t="inlineStr">
        <is>
          <t>update</t>
        </is>
      </c>
      <c r="D1153" t="inlineStr">
        <is>
          <t>staging</t>
        </is>
      </c>
      <c r="E1153" t="inlineStr">
        <is>
          <t>computed</t>
        </is>
      </c>
      <c r="F1153" t="inlineStr">
        <is>
          <t>staging_Hu_et_al_2024.csv</t>
        </is>
      </c>
      <c r="H1153" t="n">
        <v>0</v>
      </c>
      <c r="I1153" t="inlineStr">
        <is>
          <t>Hu et al (2024)</t>
        </is>
      </c>
    </row>
    <row r="1154">
      <c r="A1154" t="n">
        <v>2459</v>
      </c>
      <c r="B1154" t="inlineStr">
        <is>
          <t>Hu et al (2024)</t>
        </is>
      </c>
      <c r="C1154" t="inlineStr">
        <is>
          <t>update</t>
        </is>
      </c>
      <c r="D1154" t="inlineStr">
        <is>
          <t>staging</t>
        </is>
      </c>
      <c r="E1154" t="inlineStr">
        <is>
          <t>computed</t>
        </is>
      </c>
      <c r="F1154" t="inlineStr">
        <is>
          <t>staging_Hu_et_al_2024.csv</t>
        </is>
      </c>
      <c r="H1154" t="n">
        <v>0</v>
      </c>
      <c r="I1154" t="inlineStr">
        <is>
          <t>Hu et al (2024)</t>
        </is>
      </c>
    </row>
    <row r="1155">
      <c r="A1155" t="n">
        <v>2460</v>
      </c>
      <c r="B1155" t="inlineStr">
        <is>
          <t>Hu et al (2024)</t>
        </is>
      </c>
      <c r="C1155" t="inlineStr">
        <is>
          <t>update</t>
        </is>
      </c>
      <c r="D1155" t="inlineStr">
        <is>
          <t>staging</t>
        </is>
      </c>
      <c r="E1155" t="inlineStr">
        <is>
          <t>computed</t>
        </is>
      </c>
      <c r="F1155" t="inlineStr">
        <is>
          <t>staging_Hu_et_al_2024.csv</t>
        </is>
      </c>
      <c r="H1155" t="n">
        <v>0</v>
      </c>
      <c r="I1155" t="inlineStr">
        <is>
          <t>Hu et al (2024)</t>
        </is>
      </c>
    </row>
    <row r="1156">
      <c r="A1156" t="n">
        <v>2461</v>
      </c>
      <c r="B1156" t="inlineStr">
        <is>
          <t>Hu et al (2024)</t>
        </is>
      </c>
      <c r="C1156" t="inlineStr">
        <is>
          <t>update</t>
        </is>
      </c>
      <c r="D1156" t="inlineStr">
        <is>
          <t>staging</t>
        </is>
      </c>
      <c r="E1156" t="inlineStr">
        <is>
          <t>computed</t>
        </is>
      </c>
      <c r="F1156" t="inlineStr">
        <is>
          <t>staging_Hu_et_al_2024.csv</t>
        </is>
      </c>
      <c r="H1156" t="n">
        <v>0</v>
      </c>
      <c r="I1156" t="inlineStr">
        <is>
          <t>Hu et al (2024)</t>
        </is>
      </c>
    </row>
    <row r="1157">
      <c r="A1157" t="n">
        <v>2462</v>
      </c>
      <c r="B1157" t="inlineStr">
        <is>
          <t>Hu et al (2024)</t>
        </is>
      </c>
      <c r="C1157" t="inlineStr">
        <is>
          <t>update</t>
        </is>
      </c>
      <c r="D1157" t="inlineStr">
        <is>
          <t>staging</t>
        </is>
      </c>
      <c r="E1157" t="inlineStr">
        <is>
          <t>computed</t>
        </is>
      </c>
      <c r="F1157" t="inlineStr">
        <is>
          <t>staging_Hu_et_al_2024.csv</t>
        </is>
      </c>
      <c r="H1157" t="n">
        <v>0</v>
      </c>
      <c r="I1157" t="inlineStr">
        <is>
          <t>Hu et al (2024)</t>
        </is>
      </c>
    </row>
    <row r="1158">
      <c r="A1158" t="n">
        <v>2463</v>
      </c>
      <c r="B1158" t="inlineStr">
        <is>
          <t>Hu et al (2024)</t>
        </is>
      </c>
      <c r="C1158" t="inlineStr">
        <is>
          <t>update</t>
        </is>
      </c>
      <c r="D1158" t="inlineStr">
        <is>
          <t>staging</t>
        </is>
      </c>
      <c r="E1158" t="inlineStr">
        <is>
          <t>computed</t>
        </is>
      </c>
      <c r="F1158" t="inlineStr">
        <is>
          <t>staging_Hu_et_al_2024.csv</t>
        </is>
      </c>
      <c r="H1158" t="n">
        <v>0</v>
      </c>
      <c r="I1158" t="inlineStr">
        <is>
          <t>Hu et al (2024)</t>
        </is>
      </c>
    </row>
    <row r="1159">
      <c r="A1159" t="n">
        <v>2464</v>
      </c>
      <c r="B1159" t="inlineStr">
        <is>
          <t>Hu et al (2024)</t>
        </is>
      </c>
      <c r="C1159" t="inlineStr">
        <is>
          <t>update</t>
        </is>
      </c>
      <c r="D1159" t="inlineStr">
        <is>
          <t>staging</t>
        </is>
      </c>
      <c r="E1159" t="inlineStr">
        <is>
          <t>computed</t>
        </is>
      </c>
      <c r="F1159" t="inlineStr">
        <is>
          <t>staging_Hu_et_al_2024.csv</t>
        </is>
      </c>
      <c r="H1159" t="n">
        <v>0</v>
      </c>
      <c r="I1159" t="inlineStr">
        <is>
          <t>Hu et al (2024)</t>
        </is>
      </c>
    </row>
    <row r="1160">
      <c r="A1160" t="n">
        <v>2465</v>
      </c>
      <c r="B1160" t="inlineStr">
        <is>
          <t>Hu et al (2024)</t>
        </is>
      </c>
      <c r="C1160" t="inlineStr">
        <is>
          <t>update</t>
        </is>
      </c>
      <c r="D1160" t="inlineStr">
        <is>
          <t>staging</t>
        </is>
      </c>
      <c r="E1160" t="inlineStr">
        <is>
          <t>computed</t>
        </is>
      </c>
      <c r="F1160" t="inlineStr">
        <is>
          <t>staging_Hu_et_al_2024.csv</t>
        </is>
      </c>
      <c r="H1160" t="n">
        <v>0</v>
      </c>
      <c r="I1160" t="inlineStr">
        <is>
          <t>Hu et al (2024)</t>
        </is>
      </c>
    </row>
    <row r="1161">
      <c r="A1161" t="n">
        <v>2466</v>
      </c>
      <c r="B1161" t="inlineStr">
        <is>
          <t>Hu et al (2024)</t>
        </is>
      </c>
      <c r="C1161" t="inlineStr">
        <is>
          <t>update</t>
        </is>
      </c>
      <c r="D1161" t="inlineStr">
        <is>
          <t>staging</t>
        </is>
      </c>
      <c r="E1161" t="inlineStr">
        <is>
          <t>computed</t>
        </is>
      </c>
      <c r="F1161" t="inlineStr">
        <is>
          <t>staging_Hu_et_al_2024.csv</t>
        </is>
      </c>
      <c r="H1161" t="n">
        <v>0</v>
      </c>
      <c r="I1161" t="inlineStr">
        <is>
          <t>Hu et al (2024)</t>
        </is>
      </c>
    </row>
    <row r="1162">
      <c r="A1162" t="n">
        <v>2467</v>
      </c>
      <c r="B1162" t="inlineStr">
        <is>
          <t>Hu et al (2024)</t>
        </is>
      </c>
      <c r="C1162" t="inlineStr">
        <is>
          <t>update</t>
        </is>
      </c>
      <c r="D1162" t="inlineStr">
        <is>
          <t>staging</t>
        </is>
      </c>
      <c r="E1162" t="inlineStr">
        <is>
          <t>computed</t>
        </is>
      </c>
      <c r="F1162" t="inlineStr">
        <is>
          <t>staging_Hu_et_al_2024.csv</t>
        </is>
      </c>
      <c r="H1162" t="n">
        <v>0</v>
      </c>
      <c r="I1162" t="inlineStr">
        <is>
          <t>Hu et al (2024)</t>
        </is>
      </c>
    </row>
    <row r="1163">
      <c r="A1163" t="n">
        <v>2468</v>
      </c>
      <c r="B1163" t="inlineStr">
        <is>
          <t>Hu et al (2024)</t>
        </is>
      </c>
      <c r="C1163" t="inlineStr">
        <is>
          <t>update</t>
        </is>
      </c>
      <c r="D1163" t="inlineStr">
        <is>
          <t>staging</t>
        </is>
      </c>
      <c r="E1163" t="inlineStr">
        <is>
          <t>computed</t>
        </is>
      </c>
      <c r="F1163" t="inlineStr">
        <is>
          <t>staging_Hu_et_al_2024.csv</t>
        </is>
      </c>
      <c r="H1163" t="n">
        <v>0</v>
      </c>
      <c r="I1163" t="inlineStr">
        <is>
          <t>Hu et al (2024)</t>
        </is>
      </c>
    </row>
    <row r="1164">
      <c r="A1164" t="n">
        <v>2469</v>
      </c>
      <c r="B1164" t="inlineStr">
        <is>
          <t>Hu et al (2024)</t>
        </is>
      </c>
      <c r="C1164" t="inlineStr">
        <is>
          <t>update</t>
        </is>
      </c>
      <c r="D1164" t="inlineStr">
        <is>
          <t>staging</t>
        </is>
      </c>
      <c r="E1164" t="inlineStr">
        <is>
          <t>computed</t>
        </is>
      </c>
      <c r="F1164" t="inlineStr">
        <is>
          <t>staging_Hu_et_al_2024.csv</t>
        </is>
      </c>
      <c r="H1164" t="n">
        <v>0</v>
      </c>
      <c r="I1164" t="inlineStr">
        <is>
          <t>Hu et al (2024)</t>
        </is>
      </c>
    </row>
    <row r="1165">
      <c r="A1165" t="n">
        <v>2470</v>
      </c>
      <c r="B1165" t="inlineStr">
        <is>
          <t>Hu et al (2024)</t>
        </is>
      </c>
      <c r="C1165" t="inlineStr">
        <is>
          <t>update</t>
        </is>
      </c>
      <c r="D1165" t="inlineStr">
        <is>
          <t>staging</t>
        </is>
      </c>
      <c r="E1165" t="inlineStr">
        <is>
          <t>computed</t>
        </is>
      </c>
      <c r="F1165" t="inlineStr">
        <is>
          <t>staging_Hu_et_al_2024.csv</t>
        </is>
      </c>
      <c r="H1165" t="n">
        <v>0</v>
      </c>
      <c r="I1165" t="inlineStr">
        <is>
          <t>Hu et al (2024)</t>
        </is>
      </c>
    </row>
    <row r="1166">
      <c r="A1166" t="n">
        <v>2471</v>
      </c>
      <c r="B1166" t="inlineStr">
        <is>
          <t>Hu et al (2024)</t>
        </is>
      </c>
      <c r="C1166" t="inlineStr">
        <is>
          <t>update</t>
        </is>
      </c>
      <c r="D1166" t="inlineStr">
        <is>
          <t>staging</t>
        </is>
      </c>
      <c r="E1166" t="inlineStr">
        <is>
          <t>computed</t>
        </is>
      </c>
      <c r="F1166" t="inlineStr">
        <is>
          <t>staging_Hu_et_al_2024.csv</t>
        </is>
      </c>
      <c r="H1166" t="n">
        <v>0</v>
      </c>
      <c r="I1166" t="inlineStr">
        <is>
          <t>Hu et al (2024)</t>
        </is>
      </c>
    </row>
    <row r="1167">
      <c r="A1167" t="n">
        <v>2472</v>
      </c>
      <c r="B1167" t="inlineStr">
        <is>
          <t>Hu et al (2024)</t>
        </is>
      </c>
      <c r="C1167" t="inlineStr">
        <is>
          <t>update</t>
        </is>
      </c>
      <c r="D1167" t="inlineStr">
        <is>
          <t>staging</t>
        </is>
      </c>
      <c r="E1167" t="inlineStr">
        <is>
          <t>computed</t>
        </is>
      </c>
      <c r="F1167" t="inlineStr">
        <is>
          <t>staging_Hu_et_al_2024.csv</t>
        </is>
      </c>
      <c r="H1167" t="n">
        <v>0</v>
      </c>
      <c r="I1167" t="inlineStr">
        <is>
          <t>Hu et al (2024)</t>
        </is>
      </c>
    </row>
    <row r="1168">
      <c r="A1168" t="n">
        <v>2473</v>
      </c>
      <c r="B1168" t="inlineStr">
        <is>
          <t>Hu et al (2024)</t>
        </is>
      </c>
      <c r="C1168" t="inlineStr">
        <is>
          <t>update</t>
        </is>
      </c>
      <c r="D1168" t="inlineStr">
        <is>
          <t>staging</t>
        </is>
      </c>
      <c r="E1168" t="inlineStr">
        <is>
          <t>computed</t>
        </is>
      </c>
      <c r="F1168" t="inlineStr">
        <is>
          <t>staging_Hu_et_al_2024.csv</t>
        </is>
      </c>
      <c r="H1168" t="n">
        <v>0</v>
      </c>
      <c r="I1168" t="inlineStr">
        <is>
          <t>Hu et al (2024)</t>
        </is>
      </c>
    </row>
    <row r="1169">
      <c r="A1169" t="n">
        <v>2474</v>
      </c>
      <c r="B1169" t="inlineStr">
        <is>
          <t>Hu et al (2024)</t>
        </is>
      </c>
      <c r="C1169" t="inlineStr">
        <is>
          <t>update</t>
        </is>
      </c>
      <c r="D1169" t="inlineStr">
        <is>
          <t>staging</t>
        </is>
      </c>
      <c r="E1169" t="inlineStr">
        <is>
          <t>computed</t>
        </is>
      </c>
      <c r="F1169" t="inlineStr">
        <is>
          <t>staging_Hu_et_al_2024.csv</t>
        </is>
      </c>
      <c r="H1169" t="n">
        <v>0</v>
      </c>
      <c r="I1169" t="inlineStr">
        <is>
          <t>Hu et al (2024)</t>
        </is>
      </c>
    </row>
    <row r="1170">
      <c r="A1170" t="n">
        <v>2475</v>
      </c>
      <c r="B1170" t="inlineStr">
        <is>
          <t>Hu et al (2024)</t>
        </is>
      </c>
      <c r="C1170" t="inlineStr">
        <is>
          <t>update</t>
        </is>
      </c>
      <c r="D1170" t="inlineStr">
        <is>
          <t>staging</t>
        </is>
      </c>
      <c r="E1170" t="inlineStr">
        <is>
          <t>computed</t>
        </is>
      </c>
      <c r="F1170" t="inlineStr">
        <is>
          <t>staging_Hu_et_al_2024.csv</t>
        </is>
      </c>
      <c r="H1170" t="n">
        <v>0</v>
      </c>
      <c r="I1170" t="inlineStr">
        <is>
          <t>Hu et al (2024)</t>
        </is>
      </c>
    </row>
    <row r="1171">
      <c r="A1171" t="n">
        <v>2476</v>
      </c>
      <c r="B1171" t="inlineStr">
        <is>
          <t>Hu et al (2024)</t>
        </is>
      </c>
      <c r="C1171" t="inlineStr">
        <is>
          <t>update</t>
        </is>
      </c>
      <c r="D1171" t="inlineStr">
        <is>
          <t>staging</t>
        </is>
      </c>
      <c r="E1171" t="inlineStr">
        <is>
          <t>computed</t>
        </is>
      </c>
      <c r="F1171" t="inlineStr">
        <is>
          <t>staging_Hu_et_al_2024.csv</t>
        </is>
      </c>
      <c r="H1171" t="n">
        <v>0</v>
      </c>
      <c r="I1171" t="inlineStr">
        <is>
          <t>Hu et al (2024)</t>
        </is>
      </c>
    </row>
    <row r="1172">
      <c r="A1172" t="n">
        <v>2477</v>
      </c>
      <c r="B1172" t="inlineStr">
        <is>
          <t>Hu et al (2024)</t>
        </is>
      </c>
      <c r="C1172" t="inlineStr">
        <is>
          <t>update</t>
        </is>
      </c>
      <c r="D1172" t="inlineStr">
        <is>
          <t>staging</t>
        </is>
      </c>
      <c r="E1172" t="inlineStr">
        <is>
          <t>computed</t>
        </is>
      </c>
      <c r="F1172" t="inlineStr">
        <is>
          <t>staging_Hu_et_al_2024.csv</t>
        </is>
      </c>
      <c r="H1172" t="n">
        <v>0</v>
      </c>
      <c r="I1172" t="inlineStr">
        <is>
          <t>Hu et al (2024)</t>
        </is>
      </c>
    </row>
    <row r="1173">
      <c r="A1173" t="n">
        <v>2478</v>
      </c>
      <c r="B1173" t="inlineStr">
        <is>
          <t>Hui et al (2024)</t>
        </is>
      </c>
      <c r="C1173" t="inlineStr">
        <is>
          <t>update</t>
        </is>
      </c>
      <c r="D1173" t="inlineStr">
        <is>
          <t>staging</t>
        </is>
      </c>
      <c r="E1173" t="inlineStr">
        <is>
          <t>computed</t>
        </is>
      </c>
      <c r="F1173" t="inlineStr">
        <is>
          <t>staging_Hui_et_al_2024.csv</t>
        </is>
      </c>
      <c r="H1173" t="n">
        <v>0</v>
      </c>
      <c r="I1173" t="inlineStr">
        <is>
          <t>Hui et al (2024)</t>
        </is>
      </c>
    </row>
    <row r="1174">
      <c r="A1174" t="n">
        <v>2479</v>
      </c>
      <c r="B1174" t="inlineStr">
        <is>
          <t>Hui et al (2024)</t>
        </is>
      </c>
      <c r="C1174" t="inlineStr">
        <is>
          <t>update</t>
        </is>
      </c>
      <c r="D1174" t="inlineStr">
        <is>
          <t>staging</t>
        </is>
      </c>
      <c r="E1174" t="inlineStr">
        <is>
          <t>computed</t>
        </is>
      </c>
      <c r="F1174" t="inlineStr">
        <is>
          <t>staging_Hui_et_al_2024.csv</t>
        </is>
      </c>
      <c r="H1174" t="n">
        <v>0</v>
      </c>
      <c r="I1174" t="inlineStr">
        <is>
          <t>Hui et al (2024)</t>
        </is>
      </c>
    </row>
    <row r="1175">
      <c r="A1175" t="n">
        <v>2480</v>
      </c>
      <c r="B1175" t="inlineStr">
        <is>
          <t>Hui et al (2024)</t>
        </is>
      </c>
      <c r="C1175" t="inlineStr">
        <is>
          <t>update</t>
        </is>
      </c>
      <c r="D1175" t="inlineStr">
        <is>
          <t>staging</t>
        </is>
      </c>
      <c r="E1175" t="inlineStr">
        <is>
          <t>computed</t>
        </is>
      </c>
      <c r="F1175" t="inlineStr">
        <is>
          <t>staging_Hui_et_al_2024.csv</t>
        </is>
      </c>
      <c r="H1175" t="n">
        <v>0</v>
      </c>
      <c r="I1175" t="inlineStr">
        <is>
          <t>Hui et al (2024)</t>
        </is>
      </c>
    </row>
    <row r="1176">
      <c r="A1176" t="n">
        <v>2481</v>
      </c>
      <c r="B1176" t="inlineStr">
        <is>
          <t>Hui et al (2024)</t>
        </is>
      </c>
      <c r="C1176" t="inlineStr">
        <is>
          <t>update</t>
        </is>
      </c>
      <c r="D1176" t="inlineStr">
        <is>
          <t>staging</t>
        </is>
      </c>
      <c r="E1176" t="inlineStr">
        <is>
          <t>computed</t>
        </is>
      </c>
      <c r="F1176" t="inlineStr">
        <is>
          <t>staging_Hui_et_al_2024.csv</t>
        </is>
      </c>
      <c r="H1176" t="n">
        <v>0</v>
      </c>
      <c r="I1176" t="inlineStr">
        <is>
          <t>Hui et al (2024)</t>
        </is>
      </c>
    </row>
    <row r="1177">
      <c r="A1177" t="n">
        <v>2482</v>
      </c>
      <c r="B1177" t="inlineStr">
        <is>
          <t>Hui et al (2024)</t>
        </is>
      </c>
      <c r="C1177" t="inlineStr">
        <is>
          <t>update</t>
        </is>
      </c>
      <c r="D1177" t="inlineStr">
        <is>
          <t>staging</t>
        </is>
      </c>
      <c r="E1177" t="inlineStr">
        <is>
          <t>computed</t>
        </is>
      </c>
      <c r="F1177" t="inlineStr">
        <is>
          <t>staging_Hui_et_al_2024.csv</t>
        </is>
      </c>
      <c r="H1177" t="n">
        <v>0</v>
      </c>
      <c r="I1177" t="inlineStr">
        <is>
          <t>Hui et al (2024)</t>
        </is>
      </c>
    </row>
    <row r="1178">
      <c r="A1178" t="n">
        <v>2483</v>
      </c>
      <c r="B1178" t="inlineStr">
        <is>
          <t>Hui et al (2024)</t>
        </is>
      </c>
      <c r="C1178" t="inlineStr">
        <is>
          <t>update</t>
        </is>
      </c>
      <c r="D1178" t="inlineStr">
        <is>
          <t>staging</t>
        </is>
      </c>
      <c r="E1178" t="inlineStr">
        <is>
          <t>computed</t>
        </is>
      </c>
      <c r="F1178" t="inlineStr">
        <is>
          <t>staging_Hui_et_al_2024.csv</t>
        </is>
      </c>
      <c r="H1178" t="n">
        <v>0</v>
      </c>
      <c r="I1178" t="inlineStr">
        <is>
          <t>Hui et al (2024)</t>
        </is>
      </c>
    </row>
    <row r="1179">
      <c r="A1179" t="n">
        <v>2484</v>
      </c>
      <c r="B1179" t="inlineStr">
        <is>
          <t>Hui et al (2024)</t>
        </is>
      </c>
      <c r="C1179" t="inlineStr">
        <is>
          <t>update</t>
        </is>
      </c>
      <c r="D1179" t="inlineStr">
        <is>
          <t>staging</t>
        </is>
      </c>
      <c r="E1179" t="inlineStr">
        <is>
          <t>computed</t>
        </is>
      </c>
      <c r="F1179" t="inlineStr">
        <is>
          <t>staging_Hui_et_al_2024.csv</t>
        </is>
      </c>
      <c r="H1179" t="n">
        <v>0</v>
      </c>
      <c r="I1179" t="inlineStr">
        <is>
          <t>Hui et al (2024)</t>
        </is>
      </c>
    </row>
    <row r="1180">
      <c r="A1180" t="n">
        <v>2485</v>
      </c>
      <c r="B1180" t="inlineStr">
        <is>
          <t>Hui et al (2024)</t>
        </is>
      </c>
      <c r="C1180" t="inlineStr">
        <is>
          <t>update</t>
        </is>
      </c>
      <c r="D1180" t="inlineStr">
        <is>
          <t>staging</t>
        </is>
      </c>
      <c r="E1180" t="inlineStr">
        <is>
          <t>computed</t>
        </is>
      </c>
      <c r="F1180" t="inlineStr">
        <is>
          <t>staging_Hui_et_al_2024.csv</t>
        </is>
      </c>
      <c r="H1180" t="n">
        <v>0</v>
      </c>
      <c r="I1180" t="inlineStr">
        <is>
          <t>Hui et al (2024)</t>
        </is>
      </c>
    </row>
    <row r="1181">
      <c r="A1181" t="n">
        <v>2486</v>
      </c>
      <c r="B1181" t="inlineStr">
        <is>
          <t>Hui et al (2024)</t>
        </is>
      </c>
      <c r="C1181" t="inlineStr">
        <is>
          <t>update</t>
        </is>
      </c>
      <c r="D1181" t="inlineStr">
        <is>
          <t>staging</t>
        </is>
      </c>
      <c r="E1181" t="inlineStr">
        <is>
          <t>computed</t>
        </is>
      </c>
      <c r="F1181" t="inlineStr">
        <is>
          <t>staging_Hui_et_al_2024.csv</t>
        </is>
      </c>
      <c r="H1181" t="n">
        <v>0</v>
      </c>
      <c r="I1181" t="inlineStr">
        <is>
          <t>Hui et al (2024)</t>
        </is>
      </c>
    </row>
    <row r="1182">
      <c r="A1182" t="n">
        <v>2487</v>
      </c>
      <c r="B1182" t="inlineStr">
        <is>
          <t>Hui et al (2024)</t>
        </is>
      </c>
      <c r="C1182" t="inlineStr">
        <is>
          <t>update</t>
        </is>
      </c>
      <c r="D1182" t="inlineStr">
        <is>
          <t>staging</t>
        </is>
      </c>
      <c r="E1182" t="inlineStr">
        <is>
          <t>computed</t>
        </is>
      </c>
      <c r="F1182" t="inlineStr">
        <is>
          <t>staging_Hui_et_al_2024.csv</t>
        </is>
      </c>
      <c r="H1182" t="n">
        <v>0</v>
      </c>
      <c r="I1182" t="inlineStr">
        <is>
          <t>Hui et al (2024)</t>
        </is>
      </c>
    </row>
    <row r="1183">
      <c r="A1183" t="n">
        <v>2488</v>
      </c>
      <c r="B1183" t="inlineStr">
        <is>
          <t>Hui et al (2024)</t>
        </is>
      </c>
      <c r="C1183" t="inlineStr">
        <is>
          <t>update</t>
        </is>
      </c>
      <c r="D1183" t="inlineStr">
        <is>
          <t>staging</t>
        </is>
      </c>
      <c r="E1183" t="inlineStr">
        <is>
          <t>computed</t>
        </is>
      </c>
      <c r="F1183" t="inlineStr">
        <is>
          <t>staging_Hui_et_al_2024.csv</t>
        </is>
      </c>
      <c r="H1183" t="n">
        <v>0</v>
      </c>
      <c r="I1183" t="inlineStr">
        <is>
          <t>Hui et al (2024)</t>
        </is>
      </c>
    </row>
    <row r="1184">
      <c r="A1184" t="n">
        <v>2489</v>
      </c>
      <c r="B1184" t="inlineStr">
        <is>
          <t>Hui et al (2024)</t>
        </is>
      </c>
      <c r="C1184" t="inlineStr">
        <is>
          <t>update</t>
        </is>
      </c>
      <c r="D1184" t="inlineStr">
        <is>
          <t>staging</t>
        </is>
      </c>
      <c r="E1184" t="inlineStr">
        <is>
          <t>computed</t>
        </is>
      </c>
      <c r="F1184" t="inlineStr">
        <is>
          <t>staging_Hui_et_al_2024.csv</t>
        </is>
      </c>
      <c r="H1184" t="n">
        <v>0</v>
      </c>
      <c r="I1184" t="inlineStr">
        <is>
          <t>Hui et al (2024)</t>
        </is>
      </c>
    </row>
    <row r="1185">
      <c r="A1185" t="n">
        <v>2490</v>
      </c>
      <c r="B1185" t="inlineStr">
        <is>
          <t>Hui et al (2024)</t>
        </is>
      </c>
      <c r="C1185" t="inlineStr">
        <is>
          <t>update</t>
        </is>
      </c>
      <c r="D1185" t="inlineStr">
        <is>
          <t>staging</t>
        </is>
      </c>
      <c r="E1185" t="inlineStr">
        <is>
          <t>computed</t>
        </is>
      </c>
      <c r="F1185" t="inlineStr">
        <is>
          <t>staging_Hui_et_al_2024.csv</t>
        </is>
      </c>
      <c r="H1185" t="n">
        <v>0</v>
      </c>
      <c r="I1185" t="inlineStr">
        <is>
          <t>Hui et al (2024)</t>
        </is>
      </c>
    </row>
    <row r="1186">
      <c r="A1186" t="n">
        <v>2491</v>
      </c>
      <c r="B1186" t="inlineStr">
        <is>
          <t>Hui et al (2024)</t>
        </is>
      </c>
      <c r="C1186" t="inlineStr">
        <is>
          <t>update</t>
        </is>
      </c>
      <c r="D1186" t="inlineStr">
        <is>
          <t>staging</t>
        </is>
      </c>
      <c r="E1186" t="inlineStr">
        <is>
          <t>computed</t>
        </is>
      </c>
      <c r="F1186" t="inlineStr">
        <is>
          <t>staging_Hui_et_al_2024.csv</t>
        </is>
      </c>
      <c r="H1186" t="n">
        <v>0</v>
      </c>
      <c r="I1186" t="inlineStr">
        <is>
          <t>Hui et al (2024)</t>
        </is>
      </c>
    </row>
    <row r="1187">
      <c r="A1187" t="n">
        <v>2492</v>
      </c>
      <c r="B1187" t="inlineStr">
        <is>
          <t>Hui et al (2024)</t>
        </is>
      </c>
      <c r="C1187" t="inlineStr">
        <is>
          <t>update</t>
        </is>
      </c>
      <c r="D1187" t="inlineStr">
        <is>
          <t>staging</t>
        </is>
      </c>
      <c r="E1187" t="inlineStr">
        <is>
          <t>computed</t>
        </is>
      </c>
      <c r="F1187" t="inlineStr">
        <is>
          <t>staging_Hui_et_al_2024.csv</t>
        </is>
      </c>
      <c r="H1187" t="n">
        <v>0</v>
      </c>
      <c r="I1187" t="inlineStr">
        <is>
          <t>Hui et al (2024)</t>
        </is>
      </c>
    </row>
    <row r="1188">
      <c r="A1188" t="n">
        <v>2493</v>
      </c>
      <c r="B1188" t="inlineStr">
        <is>
          <t>Hui et al (2024)</t>
        </is>
      </c>
      <c r="C1188" t="inlineStr">
        <is>
          <t>update</t>
        </is>
      </c>
      <c r="D1188" t="inlineStr">
        <is>
          <t>staging</t>
        </is>
      </c>
      <c r="E1188" t="inlineStr">
        <is>
          <t>computed</t>
        </is>
      </c>
      <c r="F1188" t="inlineStr">
        <is>
          <t>staging_Hui_et_al_2024.csv</t>
        </is>
      </c>
      <c r="H1188" t="n">
        <v>0</v>
      </c>
      <c r="I1188" t="inlineStr">
        <is>
          <t>Hui et al (2024)</t>
        </is>
      </c>
    </row>
    <row r="1189">
      <c r="A1189" t="n">
        <v>2494</v>
      </c>
      <c r="B1189" t="inlineStr">
        <is>
          <t>Hui et al (2024)</t>
        </is>
      </c>
      <c r="C1189" t="inlineStr">
        <is>
          <t>update</t>
        </is>
      </c>
      <c r="D1189" t="inlineStr">
        <is>
          <t>staging</t>
        </is>
      </c>
      <c r="E1189" t="inlineStr">
        <is>
          <t>computed</t>
        </is>
      </c>
      <c r="F1189" t="inlineStr">
        <is>
          <t>staging_Hui_et_al_2024.csv</t>
        </is>
      </c>
      <c r="H1189" t="n">
        <v>0</v>
      </c>
      <c r="I1189" t="inlineStr">
        <is>
          <t>Hui et al (2024)</t>
        </is>
      </c>
    </row>
    <row r="1190">
      <c r="A1190" t="n">
        <v>2495</v>
      </c>
      <c r="B1190" t="inlineStr">
        <is>
          <t>Hui et al (2024)</t>
        </is>
      </c>
      <c r="C1190" t="inlineStr">
        <is>
          <t>update</t>
        </is>
      </c>
      <c r="D1190" t="inlineStr">
        <is>
          <t>staging</t>
        </is>
      </c>
      <c r="E1190" t="inlineStr">
        <is>
          <t>computed</t>
        </is>
      </c>
      <c r="F1190" t="inlineStr">
        <is>
          <t>staging_Hui_et_al_2024.csv</t>
        </is>
      </c>
      <c r="H1190" t="n">
        <v>0</v>
      </c>
      <c r="I1190" t="inlineStr">
        <is>
          <t>Hui et al (2024)</t>
        </is>
      </c>
    </row>
    <row r="1191">
      <c r="A1191" t="n">
        <v>2496</v>
      </c>
      <c r="B1191" t="inlineStr">
        <is>
          <t>Hui et al (2024)</t>
        </is>
      </c>
      <c r="C1191" t="inlineStr">
        <is>
          <t>update</t>
        </is>
      </c>
      <c r="D1191" t="inlineStr">
        <is>
          <t>staging</t>
        </is>
      </c>
      <c r="E1191" t="inlineStr">
        <is>
          <t>computed</t>
        </is>
      </c>
      <c r="F1191" t="inlineStr">
        <is>
          <t>staging_Hui_et_al_2024.csv</t>
        </is>
      </c>
      <c r="H1191" t="n">
        <v>0</v>
      </c>
      <c r="I1191" t="inlineStr">
        <is>
          <t>Hui et al (2024)</t>
        </is>
      </c>
    </row>
    <row r="1192">
      <c r="A1192" t="n">
        <v>2497</v>
      </c>
      <c r="B1192" t="inlineStr">
        <is>
          <t>Hui et al (2024)</t>
        </is>
      </c>
      <c r="C1192" t="inlineStr">
        <is>
          <t>update</t>
        </is>
      </c>
      <c r="D1192" t="inlineStr">
        <is>
          <t>staging</t>
        </is>
      </c>
      <c r="E1192" t="inlineStr">
        <is>
          <t>computed</t>
        </is>
      </c>
      <c r="F1192" t="inlineStr">
        <is>
          <t>staging_Hui_et_al_2024.csv</t>
        </is>
      </c>
      <c r="H1192" t="n">
        <v>0</v>
      </c>
      <c r="I1192" t="inlineStr">
        <is>
          <t>Hui et al (2024)</t>
        </is>
      </c>
    </row>
    <row r="1193">
      <c r="A1193" t="n">
        <v>2498</v>
      </c>
      <c r="B1193" t="inlineStr">
        <is>
          <t>Hui et al (2024)</t>
        </is>
      </c>
      <c r="C1193" t="inlineStr">
        <is>
          <t>update</t>
        </is>
      </c>
      <c r="D1193" t="inlineStr">
        <is>
          <t>staging</t>
        </is>
      </c>
      <c r="E1193" t="inlineStr">
        <is>
          <t>computed</t>
        </is>
      </c>
      <c r="F1193" t="inlineStr">
        <is>
          <t>staging_Hui_et_al_2024.csv</t>
        </is>
      </c>
      <c r="H1193" t="n">
        <v>0</v>
      </c>
      <c r="I1193" t="inlineStr">
        <is>
          <t>Hui et al (2024)</t>
        </is>
      </c>
    </row>
    <row r="1194">
      <c r="A1194" t="n">
        <v>2499</v>
      </c>
      <c r="B1194" t="inlineStr">
        <is>
          <t>Hui et al (2024)</t>
        </is>
      </c>
      <c r="C1194" t="inlineStr">
        <is>
          <t>update</t>
        </is>
      </c>
      <c r="D1194" t="inlineStr">
        <is>
          <t>staging</t>
        </is>
      </c>
      <c r="E1194" t="inlineStr">
        <is>
          <t>computed</t>
        </is>
      </c>
      <c r="F1194" t="inlineStr">
        <is>
          <t>staging_Hui_et_al_2024.csv</t>
        </is>
      </c>
      <c r="H1194" t="n">
        <v>0</v>
      </c>
      <c r="I1194" t="inlineStr">
        <is>
          <t>Hui et al (2024)</t>
        </is>
      </c>
    </row>
    <row r="1195">
      <c r="A1195" t="n">
        <v>2500</v>
      </c>
      <c r="B1195" t="inlineStr">
        <is>
          <t>Hui et al (2024)</t>
        </is>
      </c>
      <c r="C1195" t="inlineStr">
        <is>
          <t>update</t>
        </is>
      </c>
      <c r="D1195" t="inlineStr">
        <is>
          <t>staging</t>
        </is>
      </c>
      <c r="E1195" t="inlineStr">
        <is>
          <t>computed</t>
        </is>
      </c>
      <c r="F1195" t="inlineStr">
        <is>
          <t>staging_Hui_et_al_2024.csv</t>
        </is>
      </c>
      <c r="H1195" t="n">
        <v>0</v>
      </c>
      <c r="I1195" t="inlineStr">
        <is>
          <t>Hui et al (2024)</t>
        </is>
      </c>
    </row>
    <row r="1196">
      <c r="A1196" t="n">
        <v>2501</v>
      </c>
      <c r="B1196" t="inlineStr">
        <is>
          <t>Hui et al (2024)</t>
        </is>
      </c>
      <c r="C1196" t="inlineStr">
        <is>
          <t>update</t>
        </is>
      </c>
      <c r="D1196" t="inlineStr">
        <is>
          <t>staging</t>
        </is>
      </c>
      <c r="E1196" t="inlineStr">
        <is>
          <t>computed</t>
        </is>
      </c>
      <c r="F1196" t="inlineStr">
        <is>
          <t>staging_Hui_et_al_2024.csv</t>
        </is>
      </c>
      <c r="H1196" t="n">
        <v>0</v>
      </c>
      <c r="I1196" t="inlineStr">
        <is>
          <t>Hui et al (2024)</t>
        </is>
      </c>
    </row>
    <row r="1197">
      <c r="A1197" t="n">
        <v>2502</v>
      </c>
      <c r="B1197" t="inlineStr">
        <is>
          <t>Hui et al (2024)</t>
        </is>
      </c>
      <c r="C1197" t="inlineStr">
        <is>
          <t>update</t>
        </is>
      </c>
      <c r="D1197" t="inlineStr">
        <is>
          <t>staging</t>
        </is>
      </c>
      <c r="E1197" t="inlineStr">
        <is>
          <t>computed</t>
        </is>
      </c>
      <c r="F1197" t="inlineStr">
        <is>
          <t>staging_Hui_et_al_2024.csv</t>
        </is>
      </c>
      <c r="H1197" t="n">
        <v>0</v>
      </c>
      <c r="I1197" t="inlineStr">
        <is>
          <t>Hui et al (2024)</t>
        </is>
      </c>
    </row>
    <row r="1198">
      <c r="A1198" t="n">
        <v>2503</v>
      </c>
      <c r="B1198" t="inlineStr">
        <is>
          <t>Hui et al (2024)</t>
        </is>
      </c>
      <c r="C1198" t="inlineStr">
        <is>
          <t>update</t>
        </is>
      </c>
      <c r="D1198" t="inlineStr">
        <is>
          <t>staging</t>
        </is>
      </c>
      <c r="E1198" t="inlineStr">
        <is>
          <t>computed</t>
        </is>
      </c>
      <c r="F1198" t="inlineStr">
        <is>
          <t>staging_Hui_et_al_2024.csv</t>
        </is>
      </c>
      <c r="H1198" t="n">
        <v>0</v>
      </c>
      <c r="I1198" t="inlineStr">
        <is>
          <t>Hui et al (2024)</t>
        </is>
      </c>
    </row>
    <row r="1199">
      <c r="A1199" t="n">
        <v>2504</v>
      </c>
      <c r="B1199" t="inlineStr">
        <is>
          <t>Hui et al (2024)</t>
        </is>
      </c>
      <c r="C1199" t="inlineStr">
        <is>
          <t>update</t>
        </is>
      </c>
      <c r="D1199" t="inlineStr">
        <is>
          <t>staging</t>
        </is>
      </c>
      <c r="E1199" t="inlineStr">
        <is>
          <t>computed</t>
        </is>
      </c>
      <c r="F1199" t="inlineStr">
        <is>
          <t>staging_Hui_et_al_2024.csv</t>
        </is>
      </c>
      <c r="H1199" t="n">
        <v>0</v>
      </c>
      <c r="I1199" t="inlineStr">
        <is>
          <t>Hui et al (2024)</t>
        </is>
      </c>
    </row>
    <row r="1200">
      <c r="A1200" t="n">
        <v>2505</v>
      </c>
      <c r="B1200" t="inlineStr">
        <is>
          <t>Hui et al (2024)</t>
        </is>
      </c>
      <c r="C1200" t="inlineStr">
        <is>
          <t>update</t>
        </is>
      </c>
      <c r="D1200" t="inlineStr">
        <is>
          <t>staging</t>
        </is>
      </c>
      <c r="E1200" t="inlineStr">
        <is>
          <t>computed</t>
        </is>
      </c>
      <c r="F1200" t="inlineStr">
        <is>
          <t>staging_Hui_et_al_2024.csv</t>
        </is>
      </c>
      <c r="H1200" t="n">
        <v>0</v>
      </c>
      <c r="I1200" t="inlineStr">
        <is>
          <t>Hui et al (2024)</t>
        </is>
      </c>
    </row>
    <row r="1201">
      <c r="A1201" t="n">
        <v>2506</v>
      </c>
      <c r="B1201" t="inlineStr">
        <is>
          <t>Hui et al (2024)</t>
        </is>
      </c>
      <c r="C1201" t="inlineStr">
        <is>
          <t>update</t>
        </is>
      </c>
      <c r="D1201" t="inlineStr">
        <is>
          <t>staging</t>
        </is>
      </c>
      <c r="E1201" t="inlineStr">
        <is>
          <t>computed</t>
        </is>
      </c>
      <c r="F1201" t="inlineStr">
        <is>
          <t>staging_Hui_et_al_2024.csv</t>
        </is>
      </c>
      <c r="H1201" t="n">
        <v>0</v>
      </c>
      <c r="I1201" t="inlineStr">
        <is>
          <t>Hui et al (2024)</t>
        </is>
      </c>
    </row>
    <row r="1202">
      <c r="A1202" t="n">
        <v>2507</v>
      </c>
      <c r="B1202" t="inlineStr">
        <is>
          <t>Hui et al (2024)</t>
        </is>
      </c>
      <c r="C1202" t="inlineStr">
        <is>
          <t>update</t>
        </is>
      </c>
      <c r="D1202" t="inlineStr">
        <is>
          <t>staging</t>
        </is>
      </c>
      <c r="E1202" t="inlineStr">
        <is>
          <t>computed</t>
        </is>
      </c>
      <c r="F1202" t="inlineStr">
        <is>
          <t>staging_Hui_et_al_2024.csv</t>
        </is>
      </c>
      <c r="H1202" t="n">
        <v>0</v>
      </c>
      <c r="I1202" t="inlineStr">
        <is>
          <t>Hui et al (2024)</t>
        </is>
      </c>
    </row>
    <row r="1203">
      <c r="A1203" t="n">
        <v>2508</v>
      </c>
      <c r="B1203" t="inlineStr">
        <is>
          <t>Hui et al (2024)</t>
        </is>
      </c>
      <c r="C1203" t="inlineStr">
        <is>
          <t>update</t>
        </is>
      </c>
      <c r="D1203" t="inlineStr">
        <is>
          <t>staging</t>
        </is>
      </c>
      <c r="E1203" t="inlineStr">
        <is>
          <t>computed</t>
        </is>
      </c>
      <c r="F1203" t="inlineStr">
        <is>
          <t>staging_Hui_et_al_2024.csv</t>
        </is>
      </c>
      <c r="H1203" t="n">
        <v>0</v>
      </c>
      <c r="I1203" t="inlineStr">
        <is>
          <t>Hui et al (2024)</t>
        </is>
      </c>
    </row>
    <row r="1204">
      <c r="A1204" t="n">
        <v>2509</v>
      </c>
      <c r="B1204" t="inlineStr">
        <is>
          <t>Hui et al (2024)</t>
        </is>
      </c>
      <c r="C1204" t="inlineStr">
        <is>
          <t>update</t>
        </is>
      </c>
      <c r="D1204" t="inlineStr">
        <is>
          <t>staging</t>
        </is>
      </c>
      <c r="E1204" t="inlineStr">
        <is>
          <t>computed</t>
        </is>
      </c>
      <c r="F1204" t="inlineStr">
        <is>
          <t>staging_Hui_et_al_2024.csv</t>
        </is>
      </c>
      <c r="H1204" t="n">
        <v>0</v>
      </c>
      <c r="I1204" t="inlineStr">
        <is>
          <t>Hui et al (2024)</t>
        </is>
      </c>
    </row>
    <row r="1205">
      <c r="A1205" t="n">
        <v>2510</v>
      </c>
      <c r="B1205" t="inlineStr">
        <is>
          <t>Hui et al (2024)</t>
        </is>
      </c>
      <c r="C1205" t="inlineStr">
        <is>
          <t>update</t>
        </is>
      </c>
      <c r="D1205" t="inlineStr">
        <is>
          <t>staging</t>
        </is>
      </c>
      <c r="E1205" t="inlineStr">
        <is>
          <t>computed</t>
        </is>
      </c>
      <c r="F1205" t="inlineStr">
        <is>
          <t>staging_Hui_et_al_2024.csv</t>
        </is>
      </c>
      <c r="H1205" t="n">
        <v>0</v>
      </c>
      <c r="I1205" t="inlineStr">
        <is>
          <t>Hui et al (2024)</t>
        </is>
      </c>
    </row>
    <row r="1206">
      <c r="A1206" t="n">
        <v>2511</v>
      </c>
      <c r="B1206" t="inlineStr">
        <is>
          <t>Hui et al (2024)</t>
        </is>
      </c>
      <c r="C1206" t="inlineStr">
        <is>
          <t>update</t>
        </is>
      </c>
      <c r="D1206" t="inlineStr">
        <is>
          <t>staging</t>
        </is>
      </c>
      <c r="E1206" t="inlineStr">
        <is>
          <t>computed</t>
        </is>
      </c>
      <c r="F1206" t="inlineStr">
        <is>
          <t>staging_Hui_et_al_2024.csv</t>
        </is>
      </c>
      <c r="H1206" t="n">
        <v>0</v>
      </c>
      <c r="I1206" t="inlineStr">
        <is>
          <t>Hui et al (2024)</t>
        </is>
      </c>
    </row>
    <row r="1207">
      <c r="A1207" t="n">
        <v>2512</v>
      </c>
      <c r="B1207" t="inlineStr">
        <is>
          <t>Hui et al (2024)</t>
        </is>
      </c>
      <c r="C1207" t="inlineStr">
        <is>
          <t>update</t>
        </is>
      </c>
      <c r="D1207" t="inlineStr">
        <is>
          <t>staging</t>
        </is>
      </c>
      <c r="E1207" t="inlineStr">
        <is>
          <t>computed</t>
        </is>
      </c>
      <c r="F1207" t="inlineStr">
        <is>
          <t>staging_Hui_et_al_2024.csv</t>
        </is>
      </c>
      <c r="H1207" t="n">
        <v>0</v>
      </c>
      <c r="I1207" t="inlineStr">
        <is>
          <t>Hui et al (2024)</t>
        </is>
      </c>
    </row>
    <row r="1208">
      <c r="A1208" t="n">
        <v>2513</v>
      </c>
      <c r="B1208" t="inlineStr">
        <is>
          <t>Hui et al (2024)</t>
        </is>
      </c>
      <c r="C1208" t="inlineStr">
        <is>
          <t>update</t>
        </is>
      </c>
      <c r="D1208" t="inlineStr">
        <is>
          <t>staging</t>
        </is>
      </c>
      <c r="E1208" t="inlineStr">
        <is>
          <t>computed</t>
        </is>
      </c>
      <c r="F1208" t="inlineStr">
        <is>
          <t>staging_Hui_et_al_2024.csv</t>
        </is>
      </c>
      <c r="H1208" t="n">
        <v>0</v>
      </c>
      <c r="I1208" t="inlineStr">
        <is>
          <t>Hui et al (2024)</t>
        </is>
      </c>
    </row>
    <row r="1209">
      <c r="A1209" t="n">
        <v>2514</v>
      </c>
      <c r="B1209" t="inlineStr">
        <is>
          <t>Jang et al (2020)</t>
        </is>
      </c>
      <c r="C1209" t="inlineStr">
        <is>
          <t>original</t>
        </is>
      </c>
      <c r="D1209" t="inlineStr">
        <is>
          <t>staging</t>
        </is>
      </c>
      <c r="E1209" t="inlineStr">
        <is>
          <t>bivariate</t>
        </is>
      </c>
      <c r="F1209" t="inlineStr">
        <is>
          <t>staging_Jang_et_al_2020.csv</t>
        </is>
      </c>
      <c r="H1209" t="n">
        <v>0</v>
      </c>
      <c r="I1209" t="inlineStr">
        <is>
          <t>Jang et al (2020)</t>
        </is>
      </c>
    </row>
    <row r="1210">
      <c r="A1210" t="n">
        <v>2515</v>
      </c>
      <c r="B1210" t="inlineStr">
        <is>
          <t>Jiraporn et al (2014)</t>
        </is>
      </c>
      <c r="C1210" t="inlineStr">
        <is>
          <t>original</t>
        </is>
      </c>
      <c r="D1210" t="inlineStr">
        <is>
          <t>staging</t>
        </is>
      </c>
      <c r="E1210" t="inlineStr">
        <is>
          <t>computed</t>
        </is>
      </c>
      <c r="F1210" t="inlineStr">
        <is>
          <t>staging_Jiraporn_et_al_2014.csv</t>
        </is>
      </c>
      <c r="H1210" t="n">
        <v>0</v>
      </c>
      <c r="I1210" t="inlineStr">
        <is>
          <t>Jiraporn et al (2014)</t>
        </is>
      </c>
    </row>
    <row r="1211">
      <c r="A1211" t="n">
        <v>2516</v>
      </c>
      <c r="B1211" t="inlineStr">
        <is>
          <t>Johnson (2020)</t>
        </is>
      </c>
      <c r="C1211" t="inlineStr">
        <is>
          <t>rescreen</t>
        </is>
      </c>
      <c r="D1211" t="inlineStr">
        <is>
          <t>staging</t>
        </is>
      </c>
      <c r="E1211" t="inlineStr">
        <is>
          <t>non-convertible</t>
        </is>
      </c>
      <c r="F1211" t="inlineStr">
        <is>
          <t>staging_Johnson_2020.csv</t>
        </is>
      </c>
      <c r="H1211" t="n">
        <v>0</v>
      </c>
      <c r="I1211" t="inlineStr">
        <is>
          <t>Johnson (2020)</t>
        </is>
      </c>
    </row>
    <row r="1212">
      <c r="A1212" t="n">
        <v>2517</v>
      </c>
      <c r="B1212" t="inlineStr">
        <is>
          <t>Johnson (2020)</t>
        </is>
      </c>
      <c r="C1212" t="inlineStr">
        <is>
          <t>rescreen</t>
        </is>
      </c>
      <c r="D1212" t="inlineStr">
        <is>
          <t>staging</t>
        </is>
      </c>
      <c r="E1212" t="inlineStr">
        <is>
          <t>non-convertible</t>
        </is>
      </c>
      <c r="F1212" t="inlineStr">
        <is>
          <t>staging_Johnson_2020.csv</t>
        </is>
      </c>
      <c r="H1212" t="n">
        <v>0</v>
      </c>
      <c r="I1212" t="inlineStr">
        <is>
          <t>Johnson (2020)</t>
        </is>
      </c>
    </row>
    <row r="1213">
      <c r="A1213" t="n">
        <v>2518</v>
      </c>
      <c r="B1213" t="inlineStr">
        <is>
          <t>Johnson (2020)</t>
        </is>
      </c>
      <c r="C1213" t="inlineStr">
        <is>
          <t>rescreen</t>
        </is>
      </c>
      <c r="D1213" t="inlineStr">
        <is>
          <t>staging</t>
        </is>
      </c>
      <c r="E1213" t="inlineStr">
        <is>
          <t>non-convertible</t>
        </is>
      </c>
      <c r="F1213" t="inlineStr">
        <is>
          <t>staging_Johnson_2020.csv</t>
        </is>
      </c>
      <c r="H1213" t="n">
        <v>0</v>
      </c>
      <c r="I1213" t="inlineStr">
        <is>
          <t>Johnson (2020)</t>
        </is>
      </c>
    </row>
    <row r="1214">
      <c r="A1214" t="n">
        <v>2519</v>
      </c>
      <c r="B1214" t="inlineStr">
        <is>
          <t>Jung et al (2016)</t>
        </is>
      </c>
      <c r="C1214" t="inlineStr">
        <is>
          <t>original</t>
        </is>
      </c>
      <c r="D1214" t="inlineStr">
        <is>
          <t>staging</t>
        </is>
      </c>
      <c r="E1214" t="inlineStr">
        <is>
          <t>bivariate</t>
        </is>
      </c>
      <c r="F1214" t="inlineStr">
        <is>
          <t>staging_Jung_et_al_2018.csv</t>
        </is>
      </c>
      <c r="H1214" t="n">
        <v>0</v>
      </c>
      <c r="I1214" t="inlineStr">
        <is>
          <t>Jung et al (2016)</t>
        </is>
      </c>
    </row>
    <row r="1215">
      <c r="A1215" t="n">
        <v>2520</v>
      </c>
      <c r="B1215" t="inlineStr">
        <is>
          <t>Jung et al (2016)</t>
        </is>
      </c>
      <c r="C1215" t="inlineStr">
        <is>
          <t>original</t>
        </is>
      </c>
      <c r="D1215" t="inlineStr">
        <is>
          <t>staging</t>
        </is>
      </c>
      <c r="E1215" t="inlineStr">
        <is>
          <t>bivariate</t>
        </is>
      </c>
      <c r="F1215" t="inlineStr">
        <is>
          <t>staging_Jung_et_al_2018.csv</t>
        </is>
      </c>
      <c r="H1215" t="n">
        <v>0</v>
      </c>
      <c r="I1215" t="inlineStr">
        <is>
          <t>Jung et al (2016)</t>
        </is>
      </c>
    </row>
    <row r="1216">
      <c r="A1216" t="n">
        <v>2521</v>
      </c>
      <c r="B1216" t="inlineStr">
        <is>
          <t>Jung et al (2016)</t>
        </is>
      </c>
      <c r="C1216" t="inlineStr">
        <is>
          <t>original</t>
        </is>
      </c>
      <c r="D1216" t="inlineStr">
        <is>
          <t>staging</t>
        </is>
      </c>
      <c r="E1216" t="inlineStr">
        <is>
          <t>computed</t>
        </is>
      </c>
      <c r="F1216" t="inlineStr">
        <is>
          <t>staging_Jung_et_al_2018.csv</t>
        </is>
      </c>
      <c r="H1216" t="n">
        <v>0</v>
      </c>
      <c r="I1216" t="inlineStr">
        <is>
          <t>Jung et al (2016)</t>
        </is>
      </c>
    </row>
    <row r="1217">
      <c r="A1217" t="n">
        <v>2522</v>
      </c>
      <c r="B1217" t="inlineStr">
        <is>
          <t>Jung et al (2016)</t>
        </is>
      </c>
      <c r="C1217" t="inlineStr">
        <is>
          <t>original</t>
        </is>
      </c>
      <c r="D1217" t="inlineStr">
        <is>
          <t>staging</t>
        </is>
      </c>
      <c r="E1217" t="inlineStr">
        <is>
          <t>computed</t>
        </is>
      </c>
      <c r="F1217" t="inlineStr">
        <is>
          <t>staging_Jung_et_al_2018.csv</t>
        </is>
      </c>
      <c r="H1217" t="n">
        <v>0</v>
      </c>
      <c r="I1217" t="inlineStr">
        <is>
          <t>Jung et al (2016)</t>
        </is>
      </c>
    </row>
    <row r="1218">
      <c r="A1218" t="n">
        <v>2523</v>
      </c>
      <c r="B1218" t="inlineStr">
        <is>
          <t>Jung et al (2016)</t>
        </is>
      </c>
      <c r="C1218" t="inlineStr">
        <is>
          <t>original</t>
        </is>
      </c>
      <c r="D1218" t="inlineStr">
        <is>
          <t>staging</t>
        </is>
      </c>
      <c r="E1218" t="inlineStr">
        <is>
          <t>computed</t>
        </is>
      </c>
      <c r="F1218" t="inlineStr">
        <is>
          <t>staging_Jung_et_al_2018.csv</t>
        </is>
      </c>
      <c r="H1218" t="n">
        <v>0</v>
      </c>
      <c r="I1218" t="inlineStr">
        <is>
          <t>Jung et al (2016)</t>
        </is>
      </c>
    </row>
    <row r="1219">
      <c r="A1219" t="n">
        <v>2524</v>
      </c>
      <c r="B1219" t="inlineStr">
        <is>
          <t>Jung et al (2016)</t>
        </is>
      </c>
      <c r="C1219" t="inlineStr">
        <is>
          <t>original</t>
        </is>
      </c>
      <c r="D1219" t="inlineStr">
        <is>
          <t>staging</t>
        </is>
      </c>
      <c r="E1219" t="inlineStr">
        <is>
          <t>computed</t>
        </is>
      </c>
      <c r="F1219" t="inlineStr">
        <is>
          <t>staging_Jung_et_al_2018.csv</t>
        </is>
      </c>
      <c r="H1219" t="n">
        <v>0</v>
      </c>
      <c r="I1219" t="inlineStr">
        <is>
          <t>Jung et al (2016)</t>
        </is>
      </c>
    </row>
    <row r="1220">
      <c r="A1220" t="n">
        <v>2525</v>
      </c>
      <c r="B1220" t="inlineStr">
        <is>
          <t>Jung et al (2016)</t>
        </is>
      </c>
      <c r="C1220" t="inlineStr">
        <is>
          <t>original</t>
        </is>
      </c>
      <c r="D1220" t="inlineStr">
        <is>
          <t>staging</t>
        </is>
      </c>
      <c r="E1220" t="inlineStr">
        <is>
          <t>computed</t>
        </is>
      </c>
      <c r="F1220" t="inlineStr">
        <is>
          <t>staging_Jung_et_al_2018.csv</t>
        </is>
      </c>
      <c r="H1220" t="n">
        <v>0</v>
      </c>
      <c r="I1220" t="inlineStr">
        <is>
          <t>Jung et al (2016)</t>
        </is>
      </c>
    </row>
    <row r="1221">
      <c r="A1221" t="n">
        <v>2526</v>
      </c>
      <c r="B1221" t="inlineStr">
        <is>
          <t>Jung et al (2016)</t>
        </is>
      </c>
      <c r="C1221" t="inlineStr">
        <is>
          <t>original</t>
        </is>
      </c>
      <c r="D1221" t="inlineStr">
        <is>
          <t>staging</t>
        </is>
      </c>
      <c r="E1221" t="inlineStr">
        <is>
          <t>computed</t>
        </is>
      </c>
      <c r="F1221" t="inlineStr">
        <is>
          <t>staging_Jung_et_al_2018.csv</t>
        </is>
      </c>
      <c r="H1221" t="n">
        <v>0</v>
      </c>
      <c r="I1221" t="inlineStr">
        <is>
          <t>Jung et al (2016)</t>
        </is>
      </c>
    </row>
    <row r="1222">
      <c r="A1222" t="n">
        <v>2527</v>
      </c>
      <c r="B1222" t="inlineStr">
        <is>
          <t>Jung et al (2016)</t>
        </is>
      </c>
      <c r="C1222" t="inlineStr">
        <is>
          <t>original</t>
        </is>
      </c>
      <c r="D1222" t="inlineStr">
        <is>
          <t>staging</t>
        </is>
      </c>
      <c r="E1222" t="inlineStr">
        <is>
          <t>computed</t>
        </is>
      </c>
      <c r="F1222" t="inlineStr">
        <is>
          <t>staging_Jung_et_al_2018.csv</t>
        </is>
      </c>
      <c r="H1222" t="n">
        <v>0</v>
      </c>
      <c r="I1222" t="inlineStr">
        <is>
          <t>Jung et al (2016)</t>
        </is>
      </c>
    </row>
    <row r="1223">
      <c r="A1223" t="n">
        <v>2528</v>
      </c>
      <c r="B1223" t="inlineStr">
        <is>
          <t>Jung et al (2016)</t>
        </is>
      </c>
      <c r="C1223" t="inlineStr">
        <is>
          <t>original</t>
        </is>
      </c>
      <c r="D1223" t="inlineStr">
        <is>
          <t>staging</t>
        </is>
      </c>
      <c r="E1223" t="inlineStr">
        <is>
          <t>computed</t>
        </is>
      </c>
      <c r="F1223" t="inlineStr">
        <is>
          <t>staging_Jung_et_al_2018.csv</t>
        </is>
      </c>
      <c r="H1223" t="n">
        <v>0</v>
      </c>
      <c r="I1223" t="inlineStr">
        <is>
          <t>Jung et al (2016)</t>
        </is>
      </c>
    </row>
    <row r="1224">
      <c r="A1224" t="n">
        <v>2529</v>
      </c>
      <c r="B1224" t="inlineStr">
        <is>
          <t>Jung et al (2016)</t>
        </is>
      </c>
      <c r="C1224" t="inlineStr">
        <is>
          <t>original</t>
        </is>
      </c>
      <c r="D1224" t="inlineStr">
        <is>
          <t>staging</t>
        </is>
      </c>
      <c r="E1224" t="inlineStr">
        <is>
          <t>computed</t>
        </is>
      </c>
      <c r="F1224" t="inlineStr">
        <is>
          <t>staging_Jung_et_al_2018.csv</t>
        </is>
      </c>
      <c r="H1224" t="n">
        <v>0</v>
      </c>
      <c r="I1224" t="inlineStr">
        <is>
          <t>Jung et al (2016)</t>
        </is>
      </c>
    </row>
    <row r="1225">
      <c r="A1225" t="n">
        <v>2530</v>
      </c>
      <c r="B1225" t="inlineStr">
        <is>
          <t>Jung et al (2016)</t>
        </is>
      </c>
      <c r="C1225" t="inlineStr">
        <is>
          <t>original</t>
        </is>
      </c>
      <c r="D1225" t="inlineStr">
        <is>
          <t>staging</t>
        </is>
      </c>
      <c r="E1225" t="inlineStr">
        <is>
          <t>v10-adopted</t>
        </is>
      </c>
      <c r="F1225" t="inlineStr">
        <is>
          <t>staging_Jung_et_al_2018.csv</t>
        </is>
      </c>
      <c r="H1225" t="n">
        <v>0</v>
      </c>
      <c r="I1225" t="inlineStr">
        <is>
          <t>Jung et al (2016)</t>
        </is>
      </c>
    </row>
    <row r="1226">
      <c r="A1226" t="n">
        <v>2531</v>
      </c>
      <c r="B1226" t="inlineStr">
        <is>
          <t>Jung et al (2016)</t>
        </is>
      </c>
      <c r="C1226" t="inlineStr">
        <is>
          <t>original</t>
        </is>
      </c>
      <c r="D1226" t="inlineStr">
        <is>
          <t>staging</t>
        </is>
      </c>
      <c r="E1226" t="inlineStr">
        <is>
          <t>computed</t>
        </is>
      </c>
      <c r="F1226" t="inlineStr">
        <is>
          <t>staging_Jung_et_al_2018.csv</t>
        </is>
      </c>
      <c r="H1226" t="n">
        <v>0</v>
      </c>
      <c r="I1226" t="inlineStr">
        <is>
          <t>Jung et al (2016)</t>
        </is>
      </c>
    </row>
    <row r="1227">
      <c r="A1227" t="n">
        <v>2532</v>
      </c>
      <c r="B1227" t="inlineStr">
        <is>
          <t>Jung et al (2016)</t>
        </is>
      </c>
      <c r="C1227" t="inlineStr">
        <is>
          <t>original</t>
        </is>
      </c>
      <c r="D1227" t="inlineStr">
        <is>
          <t>staging</t>
        </is>
      </c>
      <c r="E1227" t="inlineStr">
        <is>
          <t>non-convertible</t>
        </is>
      </c>
      <c r="F1227" t="inlineStr">
        <is>
          <t>staging_Jung_et_al_2018.csv</t>
        </is>
      </c>
      <c r="H1227" t="n">
        <v>0</v>
      </c>
      <c r="I1227" t="inlineStr">
        <is>
          <t>Jung et al (2016)</t>
        </is>
      </c>
    </row>
    <row r="1228">
      <c r="A1228" t="n">
        <v>2533</v>
      </c>
      <c r="B1228" t="inlineStr">
        <is>
          <t>Jung et al (2016)</t>
        </is>
      </c>
      <c r="C1228" t="inlineStr">
        <is>
          <t>original</t>
        </is>
      </c>
      <c r="D1228" t="inlineStr">
        <is>
          <t>staging</t>
        </is>
      </c>
      <c r="E1228" t="inlineStr">
        <is>
          <t>computed</t>
        </is>
      </c>
      <c r="F1228" t="inlineStr">
        <is>
          <t>staging_Jung_et_al_2018.csv</t>
        </is>
      </c>
      <c r="H1228" t="n">
        <v>0</v>
      </c>
      <c r="I1228" t="inlineStr">
        <is>
          <t>Jung et al (2016)</t>
        </is>
      </c>
    </row>
    <row r="1229">
      <c r="A1229" t="n">
        <v>2534</v>
      </c>
      <c r="B1229" t="inlineStr">
        <is>
          <t>Jung et al (2016)</t>
        </is>
      </c>
      <c r="C1229" t="inlineStr">
        <is>
          <t>original</t>
        </is>
      </c>
      <c r="D1229" t="inlineStr">
        <is>
          <t>staging</t>
        </is>
      </c>
      <c r="E1229" t="inlineStr">
        <is>
          <t>computed</t>
        </is>
      </c>
      <c r="F1229" t="inlineStr">
        <is>
          <t>staging_Jung_et_al_2018.csv</t>
        </is>
      </c>
      <c r="H1229" t="n">
        <v>0</v>
      </c>
      <c r="I1229" t="inlineStr">
        <is>
          <t>Jung et al (2016)</t>
        </is>
      </c>
    </row>
    <row r="1230">
      <c r="A1230" t="n">
        <v>2535</v>
      </c>
      <c r="B1230" t="inlineStr">
        <is>
          <t>Jung et al (2016)</t>
        </is>
      </c>
      <c r="C1230" t="inlineStr">
        <is>
          <t>original</t>
        </is>
      </c>
      <c r="D1230" t="inlineStr">
        <is>
          <t>staging</t>
        </is>
      </c>
      <c r="E1230" t="inlineStr">
        <is>
          <t>v10-adopted</t>
        </is>
      </c>
      <c r="F1230" t="inlineStr">
        <is>
          <t>staging_Jung_et_al_2018.csv</t>
        </is>
      </c>
      <c r="H1230" t="n">
        <v>0</v>
      </c>
      <c r="I1230" t="inlineStr">
        <is>
          <t>Jung et al (2016)</t>
        </is>
      </c>
    </row>
    <row r="1231">
      <c r="A1231" t="n">
        <v>2536</v>
      </c>
      <c r="B1231" t="inlineStr">
        <is>
          <t>Kim, Kim (2022)</t>
        </is>
      </c>
      <c r="C1231" t="inlineStr">
        <is>
          <t>original</t>
        </is>
      </c>
      <c r="D1231" t="inlineStr">
        <is>
          <t>staging</t>
        </is>
      </c>
      <c r="E1231" t="inlineStr">
        <is>
          <t>bivariate</t>
        </is>
      </c>
      <c r="F1231" t="inlineStr">
        <is>
          <t>staging_Kim_Kim_2022.csv</t>
        </is>
      </c>
      <c r="H1231" t="n">
        <v>0</v>
      </c>
      <c r="I1231" t="inlineStr">
        <is>
          <t>Kim, Kim (2022)</t>
        </is>
      </c>
    </row>
    <row r="1232">
      <c r="A1232" t="n">
        <v>2537</v>
      </c>
      <c r="B1232" t="inlineStr">
        <is>
          <t>Kim, Kim (2022)</t>
        </is>
      </c>
      <c r="C1232" t="inlineStr">
        <is>
          <t>original</t>
        </is>
      </c>
      <c r="D1232" t="inlineStr">
        <is>
          <t>staging</t>
        </is>
      </c>
      <c r="E1232" t="inlineStr">
        <is>
          <t>bivariate</t>
        </is>
      </c>
      <c r="F1232" t="inlineStr">
        <is>
          <t>staging_Kim_Kim_2022.csv</t>
        </is>
      </c>
      <c r="H1232" t="n">
        <v>0</v>
      </c>
      <c r="I1232" t="inlineStr">
        <is>
          <t>Kim, Kim (2022)</t>
        </is>
      </c>
    </row>
    <row r="1233">
      <c r="A1233" t="n">
        <v>2538</v>
      </c>
      <c r="B1233" t="inlineStr">
        <is>
          <t>Kim, Kim (2022)</t>
        </is>
      </c>
      <c r="C1233" t="inlineStr">
        <is>
          <t>original</t>
        </is>
      </c>
      <c r="D1233" t="inlineStr">
        <is>
          <t>staging</t>
        </is>
      </c>
      <c r="E1233" t="inlineStr">
        <is>
          <t>bivariate</t>
        </is>
      </c>
      <c r="F1233" t="inlineStr">
        <is>
          <t>staging_Kim_Kim_2022.csv</t>
        </is>
      </c>
      <c r="H1233" t="n">
        <v>0</v>
      </c>
      <c r="I1233" t="inlineStr">
        <is>
          <t>Kim, Kim (2022)</t>
        </is>
      </c>
    </row>
    <row r="1234">
      <c r="A1234" t="n">
        <v>2539</v>
      </c>
      <c r="B1234" t="inlineStr">
        <is>
          <t>Kim, Kim (2022)</t>
        </is>
      </c>
      <c r="C1234" t="inlineStr">
        <is>
          <t>original</t>
        </is>
      </c>
      <c r="D1234" t="inlineStr">
        <is>
          <t>staging</t>
        </is>
      </c>
      <c r="E1234" t="inlineStr">
        <is>
          <t>bivariate</t>
        </is>
      </c>
      <c r="F1234" t="inlineStr">
        <is>
          <t>staging_Kim_Kim_2022.csv</t>
        </is>
      </c>
      <c r="H1234" t="n">
        <v>0</v>
      </c>
      <c r="I1234" t="inlineStr">
        <is>
          <t>Kim, Kim (2022)</t>
        </is>
      </c>
    </row>
    <row r="1235">
      <c r="A1235" t="n">
        <v>2540</v>
      </c>
      <c r="B1235" t="inlineStr">
        <is>
          <t>Kim, Kim (2022)</t>
        </is>
      </c>
      <c r="C1235" t="inlineStr">
        <is>
          <t>original</t>
        </is>
      </c>
      <c r="D1235" t="inlineStr">
        <is>
          <t>staging</t>
        </is>
      </c>
      <c r="E1235" t="inlineStr">
        <is>
          <t>computed</t>
        </is>
      </c>
      <c r="F1235" t="inlineStr">
        <is>
          <t>staging_Kim_Kim_2022.csv</t>
        </is>
      </c>
      <c r="H1235" t="n">
        <v>0</v>
      </c>
      <c r="I1235" t="inlineStr">
        <is>
          <t>Kim, Kim (2022)</t>
        </is>
      </c>
    </row>
    <row r="1236">
      <c r="A1236" t="n">
        <v>2541</v>
      </c>
      <c r="B1236" t="inlineStr">
        <is>
          <t>Kim, Kim (2022)</t>
        </is>
      </c>
      <c r="C1236" t="inlineStr">
        <is>
          <t>original</t>
        </is>
      </c>
      <c r="D1236" t="inlineStr">
        <is>
          <t>staging</t>
        </is>
      </c>
      <c r="E1236" t="inlineStr">
        <is>
          <t>computed</t>
        </is>
      </c>
      <c r="F1236" t="inlineStr">
        <is>
          <t>staging_Kim_Kim_2022.csv</t>
        </is>
      </c>
      <c r="H1236" t="n">
        <v>0</v>
      </c>
      <c r="I1236" t="inlineStr">
        <is>
          <t>Kim, Kim (2022)</t>
        </is>
      </c>
    </row>
    <row r="1237">
      <c r="A1237" t="n">
        <v>2542</v>
      </c>
      <c r="B1237" t="inlineStr">
        <is>
          <t>Kim, Kim (2022)</t>
        </is>
      </c>
      <c r="C1237" t="inlineStr">
        <is>
          <t>original</t>
        </is>
      </c>
      <c r="D1237" t="inlineStr">
        <is>
          <t>staging</t>
        </is>
      </c>
      <c r="E1237" t="inlineStr">
        <is>
          <t>computed</t>
        </is>
      </c>
      <c r="F1237" t="inlineStr">
        <is>
          <t>staging_Kim_Kim_2022.csv</t>
        </is>
      </c>
      <c r="H1237" t="n">
        <v>0</v>
      </c>
      <c r="I1237" t="inlineStr">
        <is>
          <t>Kim, Kim (2022)</t>
        </is>
      </c>
    </row>
    <row r="1238">
      <c r="A1238" t="n">
        <v>2543</v>
      </c>
      <c r="B1238" t="inlineStr">
        <is>
          <t>Kim, Kim (2022)</t>
        </is>
      </c>
      <c r="C1238" t="inlineStr">
        <is>
          <t>original</t>
        </is>
      </c>
      <c r="D1238" t="inlineStr">
        <is>
          <t>staging</t>
        </is>
      </c>
      <c r="E1238" t="inlineStr">
        <is>
          <t>computed</t>
        </is>
      </c>
      <c r="F1238" t="inlineStr">
        <is>
          <t>staging_Kim_Kim_2022.csv</t>
        </is>
      </c>
      <c r="H1238" t="n">
        <v>0</v>
      </c>
      <c r="I1238" t="inlineStr">
        <is>
          <t>Kim, Kim (2022)</t>
        </is>
      </c>
    </row>
    <row r="1239">
      <c r="A1239" t="n">
        <v>2544</v>
      </c>
      <c r="B1239" t="inlineStr">
        <is>
          <t>Kim, Kim (2022)</t>
        </is>
      </c>
      <c r="C1239" t="inlineStr">
        <is>
          <t>original</t>
        </is>
      </c>
      <c r="D1239" t="inlineStr">
        <is>
          <t>staging</t>
        </is>
      </c>
      <c r="E1239" t="inlineStr">
        <is>
          <t>v10-adopted</t>
        </is>
      </c>
      <c r="F1239" t="inlineStr">
        <is>
          <t>staging_Kim_Kim_2022.csv</t>
        </is>
      </c>
      <c r="H1239" t="n">
        <v>0</v>
      </c>
      <c r="I1239" t="inlineStr">
        <is>
          <t>Kim, Kim (2022)</t>
        </is>
      </c>
    </row>
    <row r="1240">
      <c r="A1240" t="n">
        <v>2545</v>
      </c>
      <c r="B1240" t="inlineStr">
        <is>
          <t>Kim, Kim (2022)</t>
        </is>
      </c>
      <c r="C1240" t="inlineStr">
        <is>
          <t>original</t>
        </is>
      </c>
      <c r="D1240" t="inlineStr">
        <is>
          <t>staging</t>
        </is>
      </c>
      <c r="E1240" t="inlineStr">
        <is>
          <t>v10-adopted</t>
        </is>
      </c>
      <c r="F1240" t="inlineStr">
        <is>
          <t>staging_Kim_Kim_2022.csv</t>
        </is>
      </c>
      <c r="H1240" t="n">
        <v>0</v>
      </c>
      <c r="I1240" t="inlineStr">
        <is>
          <t>Kim, Kim (2022)</t>
        </is>
      </c>
    </row>
    <row r="1241">
      <c r="A1241" t="n">
        <v>2546</v>
      </c>
      <c r="B1241" t="inlineStr">
        <is>
          <t>Kim, Kim (2022)</t>
        </is>
      </c>
      <c r="C1241" t="inlineStr">
        <is>
          <t>original</t>
        </is>
      </c>
      <c r="D1241" t="inlineStr">
        <is>
          <t>staging</t>
        </is>
      </c>
      <c r="E1241" t="inlineStr">
        <is>
          <t>computed</t>
        </is>
      </c>
      <c r="F1241" t="inlineStr">
        <is>
          <t>staging_Kim_Kim_2022.csv</t>
        </is>
      </c>
      <c r="H1241" t="n">
        <v>0</v>
      </c>
      <c r="I1241" t="inlineStr">
        <is>
          <t>Kim, Kim (2022)</t>
        </is>
      </c>
    </row>
    <row r="1242">
      <c r="A1242" t="n">
        <v>2547</v>
      </c>
      <c r="B1242" t="inlineStr">
        <is>
          <t>Kim, Kim (2022)</t>
        </is>
      </c>
      <c r="C1242" t="inlineStr">
        <is>
          <t>original</t>
        </is>
      </c>
      <c r="D1242" t="inlineStr">
        <is>
          <t>staging</t>
        </is>
      </c>
      <c r="E1242" t="inlineStr">
        <is>
          <t>computed</t>
        </is>
      </c>
      <c r="F1242" t="inlineStr">
        <is>
          <t>staging_Kim_Kim_2022.csv</t>
        </is>
      </c>
      <c r="H1242" t="n">
        <v>0</v>
      </c>
      <c r="I1242" t="inlineStr">
        <is>
          <t>Kim, Kim (2022)</t>
        </is>
      </c>
    </row>
    <row r="1243">
      <c r="A1243" t="n">
        <v>2548</v>
      </c>
      <c r="B1243" t="inlineStr">
        <is>
          <t>Kim, Kim (2022)</t>
        </is>
      </c>
      <c r="C1243" t="inlineStr">
        <is>
          <t>original</t>
        </is>
      </c>
      <c r="D1243" t="inlineStr">
        <is>
          <t>staging</t>
        </is>
      </c>
      <c r="E1243" t="inlineStr">
        <is>
          <t>computed</t>
        </is>
      </c>
      <c r="F1243" t="inlineStr">
        <is>
          <t>staging_Kim_Kim_2022.csv</t>
        </is>
      </c>
      <c r="H1243" t="n">
        <v>0</v>
      </c>
      <c r="I1243" t="inlineStr">
        <is>
          <t>Kim, Kim (2022)</t>
        </is>
      </c>
    </row>
    <row r="1244">
      <c r="A1244" t="n">
        <v>2549</v>
      </c>
      <c r="B1244" t="inlineStr">
        <is>
          <t>Kim, Kim (2022)</t>
        </is>
      </c>
      <c r="C1244" t="inlineStr">
        <is>
          <t>original</t>
        </is>
      </c>
      <c r="D1244" t="inlineStr">
        <is>
          <t>staging</t>
        </is>
      </c>
      <c r="E1244" t="inlineStr">
        <is>
          <t>computed</t>
        </is>
      </c>
      <c r="F1244" t="inlineStr">
        <is>
          <t>staging_Kim_Kim_2022.csv</t>
        </is>
      </c>
      <c r="H1244" t="n">
        <v>0</v>
      </c>
      <c r="I1244" t="inlineStr">
        <is>
          <t>Kim, Kim (2022)</t>
        </is>
      </c>
    </row>
    <row r="1245">
      <c r="A1245" t="n">
        <v>2550</v>
      </c>
      <c r="B1245" t="inlineStr">
        <is>
          <t>Kim, Kim (2022)</t>
        </is>
      </c>
      <c r="C1245" t="inlineStr">
        <is>
          <t>original</t>
        </is>
      </c>
      <c r="D1245" t="inlineStr">
        <is>
          <t>staging</t>
        </is>
      </c>
      <c r="E1245" t="inlineStr">
        <is>
          <t>computed</t>
        </is>
      </c>
      <c r="F1245" t="inlineStr">
        <is>
          <t>staging_Kim_Kim_2022.csv</t>
        </is>
      </c>
      <c r="H1245" t="n">
        <v>0</v>
      </c>
      <c r="I1245" t="inlineStr">
        <is>
          <t>Kim, Kim (2022)</t>
        </is>
      </c>
    </row>
    <row r="1246">
      <c r="A1246" t="n">
        <v>2551</v>
      </c>
      <c r="B1246" t="inlineStr">
        <is>
          <t>Kim, Kim (2022)</t>
        </is>
      </c>
      <c r="C1246" t="inlineStr">
        <is>
          <t>original</t>
        </is>
      </c>
      <c r="D1246" t="inlineStr">
        <is>
          <t>staging</t>
        </is>
      </c>
      <c r="E1246" t="inlineStr">
        <is>
          <t>computed</t>
        </is>
      </c>
      <c r="F1246" t="inlineStr">
        <is>
          <t>staging_Kim_Kim_2022.csv</t>
        </is>
      </c>
      <c r="H1246" t="n">
        <v>0</v>
      </c>
      <c r="I1246" t="inlineStr">
        <is>
          <t>Kim, Kim (2022)</t>
        </is>
      </c>
    </row>
    <row r="1247">
      <c r="A1247" t="n">
        <v>2552</v>
      </c>
      <c r="B1247" t="inlineStr">
        <is>
          <t>Kim, Kim (2022)</t>
        </is>
      </c>
      <c r="C1247" t="inlineStr">
        <is>
          <t>original</t>
        </is>
      </c>
      <c r="D1247" t="inlineStr">
        <is>
          <t>staging</t>
        </is>
      </c>
      <c r="E1247" t="inlineStr">
        <is>
          <t>computed</t>
        </is>
      </c>
      <c r="F1247" t="inlineStr">
        <is>
          <t>staging_Kim_Kim_2022.csv</t>
        </is>
      </c>
      <c r="H1247" t="n">
        <v>0</v>
      </c>
      <c r="I1247" t="inlineStr">
        <is>
          <t>Kim, Kim (2022)</t>
        </is>
      </c>
    </row>
    <row r="1248">
      <c r="A1248" t="n">
        <v>2553</v>
      </c>
      <c r="B1248" t="inlineStr">
        <is>
          <t>Kim, Kim (2022)</t>
        </is>
      </c>
      <c r="C1248" t="inlineStr">
        <is>
          <t>original</t>
        </is>
      </c>
      <c r="D1248" t="inlineStr">
        <is>
          <t>staging</t>
        </is>
      </c>
      <c r="E1248" t="inlineStr">
        <is>
          <t>computed</t>
        </is>
      </c>
      <c r="F1248" t="inlineStr">
        <is>
          <t>staging_Kim_Kim_2022.csv</t>
        </is>
      </c>
      <c r="H1248" t="n">
        <v>0</v>
      </c>
      <c r="I1248" t="inlineStr">
        <is>
          <t>Kim, Kim (2022)</t>
        </is>
      </c>
    </row>
    <row r="1249">
      <c r="A1249" t="n">
        <v>2554</v>
      </c>
      <c r="B1249" t="inlineStr">
        <is>
          <t>Kim, Kim (2022)</t>
        </is>
      </c>
      <c r="C1249" t="inlineStr">
        <is>
          <t>original</t>
        </is>
      </c>
      <c r="D1249" t="inlineStr">
        <is>
          <t>staging</t>
        </is>
      </c>
      <c r="E1249" t="inlineStr">
        <is>
          <t>computed</t>
        </is>
      </c>
      <c r="F1249" t="inlineStr">
        <is>
          <t>staging_Kim_Kim_2022.csv</t>
        </is>
      </c>
      <c r="H1249" t="n">
        <v>0</v>
      </c>
      <c r="I1249" t="inlineStr">
        <is>
          <t>Kim, Kim (2022)</t>
        </is>
      </c>
    </row>
    <row r="1250">
      <c r="A1250" t="n">
        <v>2555</v>
      </c>
      <c r="B1250" t="inlineStr">
        <is>
          <t>Kim, Kim (2022)</t>
        </is>
      </c>
      <c r="C1250" t="inlineStr">
        <is>
          <t>original</t>
        </is>
      </c>
      <c r="D1250" t="inlineStr">
        <is>
          <t>staging</t>
        </is>
      </c>
      <c r="E1250" t="inlineStr">
        <is>
          <t>computed</t>
        </is>
      </c>
      <c r="F1250" t="inlineStr">
        <is>
          <t>staging_Kim_Kim_2022.csv</t>
        </is>
      </c>
      <c r="H1250" t="n">
        <v>0</v>
      </c>
      <c r="I1250" t="inlineStr">
        <is>
          <t>Kim, Kim (2022)</t>
        </is>
      </c>
    </row>
    <row r="1251">
      <c r="A1251" t="n">
        <v>2556</v>
      </c>
      <c r="B1251" t="inlineStr">
        <is>
          <t>Kim, Kim (2022)</t>
        </is>
      </c>
      <c r="C1251" t="inlineStr">
        <is>
          <t>original</t>
        </is>
      </c>
      <c r="D1251" t="inlineStr">
        <is>
          <t>staging</t>
        </is>
      </c>
      <c r="E1251" t="inlineStr">
        <is>
          <t>computed</t>
        </is>
      </c>
      <c r="F1251" t="inlineStr">
        <is>
          <t>staging_Kim_Kim_2022.csv</t>
        </is>
      </c>
      <c r="H1251" t="n">
        <v>0</v>
      </c>
      <c r="I1251" t="inlineStr">
        <is>
          <t>Kim, Kim (2022)</t>
        </is>
      </c>
    </row>
    <row r="1252">
      <c r="A1252" t="n">
        <v>2557</v>
      </c>
      <c r="B1252" t="inlineStr">
        <is>
          <t>Kim, Kim (2022)</t>
        </is>
      </c>
      <c r="C1252" t="inlineStr">
        <is>
          <t>original</t>
        </is>
      </c>
      <c r="D1252" t="inlineStr">
        <is>
          <t>staging</t>
        </is>
      </c>
      <c r="E1252" t="inlineStr">
        <is>
          <t>computed</t>
        </is>
      </c>
      <c r="F1252" t="inlineStr">
        <is>
          <t>staging_Kim_Kim_2022.csv</t>
        </is>
      </c>
      <c r="H1252" t="n">
        <v>0</v>
      </c>
      <c r="I1252" t="inlineStr">
        <is>
          <t>Kim, Kim (2022)</t>
        </is>
      </c>
    </row>
    <row r="1253">
      <c r="A1253" t="n">
        <v>2558</v>
      </c>
      <c r="B1253" t="inlineStr">
        <is>
          <t>Kim, Kim (2022)</t>
        </is>
      </c>
      <c r="C1253" t="inlineStr">
        <is>
          <t>original</t>
        </is>
      </c>
      <c r="D1253" t="inlineStr">
        <is>
          <t>staging</t>
        </is>
      </c>
      <c r="E1253" t="inlineStr">
        <is>
          <t>computed</t>
        </is>
      </c>
      <c r="F1253" t="inlineStr">
        <is>
          <t>staging_Kim_Kim_2022.csv</t>
        </is>
      </c>
      <c r="H1253" t="n">
        <v>0</v>
      </c>
      <c r="I1253" t="inlineStr">
        <is>
          <t>Kim, Kim (2022)</t>
        </is>
      </c>
    </row>
    <row r="1254">
      <c r="A1254" t="n">
        <v>2559</v>
      </c>
      <c r="B1254" t="inlineStr">
        <is>
          <t>Kim, Kim (2022)</t>
        </is>
      </c>
      <c r="C1254" t="inlineStr">
        <is>
          <t>original</t>
        </is>
      </c>
      <c r="D1254" t="inlineStr">
        <is>
          <t>staging</t>
        </is>
      </c>
      <c r="E1254" t="inlineStr">
        <is>
          <t>computed</t>
        </is>
      </c>
      <c r="F1254" t="inlineStr">
        <is>
          <t>staging_Kim_Kim_2022.csv</t>
        </is>
      </c>
      <c r="H1254" t="n">
        <v>0</v>
      </c>
      <c r="I1254" t="inlineStr">
        <is>
          <t>Kim, Kim (2022)</t>
        </is>
      </c>
    </row>
    <row r="1255">
      <c r="A1255" t="n">
        <v>2560</v>
      </c>
      <c r="B1255" t="inlineStr">
        <is>
          <t>Kim, Kim (2022)</t>
        </is>
      </c>
      <c r="C1255" t="inlineStr">
        <is>
          <t>original</t>
        </is>
      </c>
      <c r="D1255" t="inlineStr">
        <is>
          <t>staging</t>
        </is>
      </c>
      <c r="E1255" t="inlineStr">
        <is>
          <t>v10-adopted</t>
        </is>
      </c>
      <c r="F1255" t="inlineStr">
        <is>
          <t>staging_Kim_Kim_2022.csv</t>
        </is>
      </c>
      <c r="H1255" t="n">
        <v>0</v>
      </c>
      <c r="I1255" t="inlineStr">
        <is>
          <t>Kim, Kim (2022)</t>
        </is>
      </c>
    </row>
    <row r="1256">
      <c r="A1256" t="n">
        <v>2561</v>
      </c>
      <c r="B1256" t="inlineStr">
        <is>
          <t>Kim, Kim (2022)</t>
        </is>
      </c>
      <c r="C1256" t="inlineStr">
        <is>
          <t>original</t>
        </is>
      </c>
      <c r="D1256" t="inlineStr">
        <is>
          <t>staging</t>
        </is>
      </c>
      <c r="E1256" t="inlineStr">
        <is>
          <t>v10-adopted</t>
        </is>
      </c>
      <c r="F1256" t="inlineStr">
        <is>
          <t>staging_Kim_Kim_2022.csv</t>
        </is>
      </c>
      <c r="H1256" t="n">
        <v>0</v>
      </c>
      <c r="I1256" t="inlineStr">
        <is>
          <t>Kim, Kim (2022)</t>
        </is>
      </c>
    </row>
    <row r="1257">
      <c r="A1257" t="n">
        <v>2562</v>
      </c>
      <c r="B1257" t="inlineStr">
        <is>
          <t>Kim &amp; Pouget (2026)</t>
        </is>
      </c>
      <c r="C1257" t="inlineStr">
        <is>
          <t>update</t>
        </is>
      </c>
      <c r="D1257" t="inlineStr">
        <is>
          <t>staging</t>
        </is>
      </c>
      <c r="E1257" t="inlineStr">
        <is>
          <t>computed</t>
        </is>
      </c>
      <c r="F1257" t="inlineStr">
        <is>
          <t>staging_Kim_Pouget_2026.csv</t>
        </is>
      </c>
      <c r="H1257" t="n">
        <v>0</v>
      </c>
      <c r="I1257" t="inlineStr">
        <is>
          <t>Kim &amp; Pouget (2026)</t>
        </is>
      </c>
    </row>
    <row r="1258">
      <c r="A1258" t="n">
        <v>2563</v>
      </c>
      <c r="B1258" t="inlineStr">
        <is>
          <t>Kim &amp; Pouget (2026)</t>
        </is>
      </c>
      <c r="C1258" t="inlineStr">
        <is>
          <t>update</t>
        </is>
      </c>
      <c r="D1258" t="inlineStr">
        <is>
          <t>staging</t>
        </is>
      </c>
      <c r="E1258" t="inlineStr">
        <is>
          <t>computed</t>
        </is>
      </c>
      <c r="F1258" t="inlineStr">
        <is>
          <t>staging_Kim_Pouget_2026.csv</t>
        </is>
      </c>
      <c r="H1258" t="n">
        <v>0</v>
      </c>
      <c r="I1258" t="inlineStr">
        <is>
          <t>Kim &amp; Pouget (2026)</t>
        </is>
      </c>
    </row>
    <row r="1259">
      <c r="A1259" t="n">
        <v>2564</v>
      </c>
      <c r="B1259" t="inlineStr">
        <is>
          <t>Kim &amp; Pouget (2026)</t>
        </is>
      </c>
      <c r="C1259" t="inlineStr">
        <is>
          <t>update</t>
        </is>
      </c>
      <c r="D1259" t="inlineStr">
        <is>
          <t>staging</t>
        </is>
      </c>
      <c r="E1259" t="inlineStr">
        <is>
          <t>computed</t>
        </is>
      </c>
      <c r="F1259" t="inlineStr">
        <is>
          <t>staging_Kim_Pouget_2026.csv</t>
        </is>
      </c>
      <c r="H1259" t="n">
        <v>0</v>
      </c>
      <c r="I1259" t="inlineStr">
        <is>
          <t>Kim &amp; Pouget (2026)</t>
        </is>
      </c>
    </row>
    <row r="1260">
      <c r="A1260" t="n">
        <v>2565</v>
      </c>
      <c r="B1260" t="inlineStr">
        <is>
          <t>Kim &amp; Pouget (2026)</t>
        </is>
      </c>
      <c r="C1260" t="inlineStr">
        <is>
          <t>update</t>
        </is>
      </c>
      <c r="D1260" t="inlineStr">
        <is>
          <t>staging</t>
        </is>
      </c>
      <c r="E1260" t="inlineStr">
        <is>
          <t>computed</t>
        </is>
      </c>
      <c r="F1260" t="inlineStr">
        <is>
          <t>staging_Kim_Pouget_2026.csv</t>
        </is>
      </c>
      <c r="H1260" t="n">
        <v>0</v>
      </c>
      <c r="I1260" t="inlineStr">
        <is>
          <t>Kim &amp; Pouget (2026)</t>
        </is>
      </c>
    </row>
    <row r="1261">
      <c r="A1261" t="n">
        <v>2566</v>
      </c>
      <c r="B1261" t="inlineStr">
        <is>
          <t>Kim &amp; Pouget (2026)</t>
        </is>
      </c>
      <c r="C1261" t="inlineStr">
        <is>
          <t>update</t>
        </is>
      </c>
      <c r="D1261" t="inlineStr">
        <is>
          <t>staging</t>
        </is>
      </c>
      <c r="E1261" t="inlineStr">
        <is>
          <t>computed</t>
        </is>
      </c>
      <c r="F1261" t="inlineStr">
        <is>
          <t>staging_Kim_Pouget_2026.csv</t>
        </is>
      </c>
      <c r="H1261" t="n">
        <v>0</v>
      </c>
      <c r="I1261" t="inlineStr">
        <is>
          <t>Kim &amp; Pouget (2026)</t>
        </is>
      </c>
    </row>
    <row r="1262">
      <c r="A1262" t="n">
        <v>2567</v>
      </c>
      <c r="B1262" t="inlineStr">
        <is>
          <t>Kim &amp; Pouget (2026)</t>
        </is>
      </c>
      <c r="C1262" t="inlineStr">
        <is>
          <t>update</t>
        </is>
      </c>
      <c r="D1262" t="inlineStr">
        <is>
          <t>staging</t>
        </is>
      </c>
      <c r="E1262" t="inlineStr">
        <is>
          <t>computed</t>
        </is>
      </c>
      <c r="F1262" t="inlineStr">
        <is>
          <t>staging_Kim_Pouget_2026.csv</t>
        </is>
      </c>
      <c r="H1262" t="n">
        <v>0</v>
      </c>
      <c r="I1262" t="inlineStr">
        <is>
          <t>Kim &amp; Pouget (2026)</t>
        </is>
      </c>
    </row>
    <row r="1263">
      <c r="A1263" t="n">
        <v>2568</v>
      </c>
      <c r="B1263" t="inlineStr">
        <is>
          <t>Kim &amp; Pouget (2026)</t>
        </is>
      </c>
      <c r="C1263" t="inlineStr">
        <is>
          <t>update</t>
        </is>
      </c>
      <c r="D1263" t="inlineStr">
        <is>
          <t>staging</t>
        </is>
      </c>
      <c r="E1263" t="inlineStr">
        <is>
          <t>computed</t>
        </is>
      </c>
      <c r="F1263" t="inlineStr">
        <is>
          <t>staging_Kim_Pouget_2026.csv</t>
        </is>
      </c>
      <c r="H1263" t="n">
        <v>0</v>
      </c>
      <c r="I1263" t="inlineStr">
        <is>
          <t>Kim &amp; Pouget (2026)</t>
        </is>
      </c>
    </row>
    <row r="1264">
      <c r="A1264" t="n">
        <v>2569</v>
      </c>
      <c r="B1264" t="inlineStr">
        <is>
          <t>Kim &amp; Pouget (2026)</t>
        </is>
      </c>
      <c r="C1264" t="inlineStr">
        <is>
          <t>update</t>
        </is>
      </c>
      <c r="D1264" t="inlineStr">
        <is>
          <t>staging</t>
        </is>
      </c>
      <c r="E1264" t="inlineStr">
        <is>
          <t>computed</t>
        </is>
      </c>
      <c r="F1264" t="inlineStr">
        <is>
          <t>staging_Kim_Pouget_2026.csv</t>
        </is>
      </c>
      <c r="H1264" t="n">
        <v>0</v>
      </c>
      <c r="I1264" t="inlineStr">
        <is>
          <t>Kim &amp; Pouget (2026)</t>
        </is>
      </c>
    </row>
    <row r="1265">
      <c r="A1265" t="n">
        <v>2570</v>
      </c>
      <c r="B1265" t="inlineStr">
        <is>
          <t>Kim &amp; Pouget (2026)</t>
        </is>
      </c>
      <c r="C1265" t="inlineStr">
        <is>
          <t>update</t>
        </is>
      </c>
      <c r="D1265" t="inlineStr">
        <is>
          <t>staging</t>
        </is>
      </c>
      <c r="E1265" t="inlineStr">
        <is>
          <t>computed</t>
        </is>
      </c>
      <c r="F1265" t="inlineStr">
        <is>
          <t>staging_Kim_Pouget_2026.csv</t>
        </is>
      </c>
      <c r="H1265" t="n">
        <v>0</v>
      </c>
      <c r="I1265" t="inlineStr">
        <is>
          <t>Kim &amp; Pouget (2026)</t>
        </is>
      </c>
    </row>
    <row r="1266">
      <c r="A1266" t="n">
        <v>2571</v>
      </c>
      <c r="B1266" t="inlineStr">
        <is>
          <t>Kim &amp; Pouget (2026)</t>
        </is>
      </c>
      <c r="C1266" t="inlineStr">
        <is>
          <t>update</t>
        </is>
      </c>
      <c r="D1266" t="inlineStr">
        <is>
          <t>staging</t>
        </is>
      </c>
      <c r="E1266" t="inlineStr">
        <is>
          <t>computed</t>
        </is>
      </c>
      <c r="F1266" t="inlineStr">
        <is>
          <t>staging_Kim_Pouget_2026.csv</t>
        </is>
      </c>
      <c r="H1266" t="n">
        <v>0</v>
      </c>
      <c r="I1266" t="inlineStr">
        <is>
          <t>Kim &amp; Pouget (2026)</t>
        </is>
      </c>
    </row>
    <row r="1267">
      <c r="A1267" t="n">
        <v>2572</v>
      </c>
      <c r="B1267" t="inlineStr">
        <is>
          <t>Kim &amp; Pouget (2026)</t>
        </is>
      </c>
      <c r="C1267" t="inlineStr">
        <is>
          <t>update</t>
        </is>
      </c>
      <c r="D1267" t="inlineStr">
        <is>
          <t>staging</t>
        </is>
      </c>
      <c r="E1267" t="inlineStr">
        <is>
          <t>computed</t>
        </is>
      </c>
      <c r="F1267" t="inlineStr">
        <is>
          <t>staging_Kim_Pouget_2026.csv</t>
        </is>
      </c>
      <c r="H1267" t="n">
        <v>0</v>
      </c>
      <c r="I1267" t="inlineStr">
        <is>
          <t>Kim &amp; Pouget (2026)</t>
        </is>
      </c>
    </row>
    <row r="1268">
      <c r="A1268" t="n">
        <v>2573</v>
      </c>
      <c r="B1268" t="inlineStr">
        <is>
          <t>Kim &amp; Pouget (2026)</t>
        </is>
      </c>
      <c r="C1268" t="inlineStr">
        <is>
          <t>update</t>
        </is>
      </c>
      <c r="D1268" t="inlineStr">
        <is>
          <t>staging</t>
        </is>
      </c>
      <c r="E1268" t="inlineStr">
        <is>
          <t>computed</t>
        </is>
      </c>
      <c r="F1268" t="inlineStr">
        <is>
          <t>staging_Kim_Pouget_2026.csv</t>
        </is>
      </c>
      <c r="H1268" t="n">
        <v>0</v>
      </c>
      <c r="I1268" t="inlineStr">
        <is>
          <t>Kim &amp; Pouget (2026)</t>
        </is>
      </c>
    </row>
    <row r="1269">
      <c r="A1269" t="n">
        <v>2574</v>
      </c>
      <c r="B1269" t="inlineStr">
        <is>
          <t>Kim &amp; Pouget (2026)</t>
        </is>
      </c>
      <c r="C1269" t="inlineStr">
        <is>
          <t>update</t>
        </is>
      </c>
      <c r="D1269" t="inlineStr">
        <is>
          <t>staging</t>
        </is>
      </c>
      <c r="E1269" t="inlineStr">
        <is>
          <t>computed</t>
        </is>
      </c>
      <c r="F1269" t="inlineStr">
        <is>
          <t>staging_Kim_Pouget_2026.csv</t>
        </is>
      </c>
      <c r="H1269" t="n">
        <v>0</v>
      </c>
      <c r="I1269" t="inlineStr">
        <is>
          <t>Kim &amp; Pouget (2026)</t>
        </is>
      </c>
    </row>
    <row r="1270">
      <c r="A1270" t="n">
        <v>2575</v>
      </c>
      <c r="B1270" t="inlineStr">
        <is>
          <t>Kim &amp; Pouget (2026)</t>
        </is>
      </c>
      <c r="C1270" t="inlineStr">
        <is>
          <t>update</t>
        </is>
      </c>
      <c r="D1270" t="inlineStr">
        <is>
          <t>staging</t>
        </is>
      </c>
      <c r="E1270" t="inlineStr">
        <is>
          <t>computed</t>
        </is>
      </c>
      <c r="F1270" t="inlineStr">
        <is>
          <t>staging_Kim_Pouget_2026.csv</t>
        </is>
      </c>
      <c r="H1270" t="n">
        <v>0</v>
      </c>
      <c r="I1270" t="inlineStr">
        <is>
          <t>Kim &amp; Pouget (2026)</t>
        </is>
      </c>
    </row>
    <row r="1271">
      <c r="A1271" t="n">
        <v>2576</v>
      </c>
      <c r="B1271" t="inlineStr">
        <is>
          <t>Kim &amp; Pouget (2026)</t>
        </is>
      </c>
      <c r="C1271" t="inlineStr">
        <is>
          <t>update</t>
        </is>
      </c>
      <c r="D1271" t="inlineStr">
        <is>
          <t>staging</t>
        </is>
      </c>
      <c r="E1271" t="inlineStr">
        <is>
          <t>computed</t>
        </is>
      </c>
      <c r="F1271" t="inlineStr">
        <is>
          <t>staging_Kim_Pouget_2026.csv</t>
        </is>
      </c>
      <c r="H1271" t="n">
        <v>0</v>
      </c>
      <c r="I1271" t="inlineStr">
        <is>
          <t>Kim &amp; Pouget (2026)</t>
        </is>
      </c>
    </row>
    <row r="1272">
      <c r="A1272" t="n">
        <v>2577</v>
      </c>
      <c r="B1272" t="inlineStr">
        <is>
          <t>Kim &amp; Pouget (2026)</t>
        </is>
      </c>
      <c r="C1272" t="inlineStr">
        <is>
          <t>update</t>
        </is>
      </c>
      <c r="D1272" t="inlineStr">
        <is>
          <t>staging</t>
        </is>
      </c>
      <c r="E1272" t="inlineStr">
        <is>
          <t>computed</t>
        </is>
      </c>
      <c r="F1272" t="inlineStr">
        <is>
          <t>staging_Kim_Pouget_2026.csv</t>
        </is>
      </c>
      <c r="H1272" t="n">
        <v>0</v>
      </c>
      <c r="I1272" t="inlineStr">
        <is>
          <t>Kim &amp; Pouget (2026)</t>
        </is>
      </c>
    </row>
    <row r="1273">
      <c r="A1273" t="n">
        <v>2578</v>
      </c>
      <c r="B1273" t="inlineStr">
        <is>
          <t>Kim &amp; Pouget (2026)</t>
        </is>
      </c>
      <c r="C1273" t="inlineStr">
        <is>
          <t>update</t>
        </is>
      </c>
      <c r="D1273" t="inlineStr">
        <is>
          <t>staging</t>
        </is>
      </c>
      <c r="E1273" t="inlineStr">
        <is>
          <t>computed</t>
        </is>
      </c>
      <c r="F1273" t="inlineStr">
        <is>
          <t>staging_Kim_Pouget_2026.csv</t>
        </is>
      </c>
      <c r="H1273" t="n">
        <v>0</v>
      </c>
      <c r="I1273" t="inlineStr">
        <is>
          <t>Kim &amp; Pouget (2026)</t>
        </is>
      </c>
    </row>
    <row r="1274">
      <c r="A1274" t="n">
        <v>2579</v>
      </c>
      <c r="B1274" t="inlineStr">
        <is>
          <t>Kim &amp; Pouget (2026)</t>
        </is>
      </c>
      <c r="C1274" t="inlineStr">
        <is>
          <t>update</t>
        </is>
      </c>
      <c r="D1274" t="inlineStr">
        <is>
          <t>staging</t>
        </is>
      </c>
      <c r="E1274" t="inlineStr">
        <is>
          <t>computed</t>
        </is>
      </c>
      <c r="F1274" t="inlineStr">
        <is>
          <t>staging_Kim_Pouget_2026.csv</t>
        </is>
      </c>
      <c r="H1274" t="n">
        <v>0</v>
      </c>
      <c r="I1274" t="inlineStr">
        <is>
          <t>Kim &amp; Pouget (2026)</t>
        </is>
      </c>
    </row>
    <row r="1275">
      <c r="A1275" t="n">
        <v>2580</v>
      </c>
      <c r="B1275" t="inlineStr">
        <is>
          <t>Kim &amp; Pouget (2026)</t>
        </is>
      </c>
      <c r="C1275" t="inlineStr">
        <is>
          <t>update</t>
        </is>
      </c>
      <c r="D1275" t="inlineStr">
        <is>
          <t>staging</t>
        </is>
      </c>
      <c r="E1275" t="inlineStr">
        <is>
          <t>computed</t>
        </is>
      </c>
      <c r="F1275" t="inlineStr">
        <is>
          <t>staging_Kim_Pouget_2026.csv</t>
        </is>
      </c>
      <c r="H1275" t="n">
        <v>0</v>
      </c>
      <c r="I1275" t="inlineStr">
        <is>
          <t>Kim &amp; Pouget (2026)</t>
        </is>
      </c>
    </row>
    <row r="1276">
      <c r="A1276" t="n">
        <v>2581</v>
      </c>
      <c r="B1276" t="inlineStr">
        <is>
          <t>Kim &amp; Pouget (2026)</t>
        </is>
      </c>
      <c r="C1276" t="inlineStr">
        <is>
          <t>update</t>
        </is>
      </c>
      <c r="D1276" t="inlineStr">
        <is>
          <t>staging</t>
        </is>
      </c>
      <c r="E1276" t="inlineStr">
        <is>
          <t>computed</t>
        </is>
      </c>
      <c r="F1276" t="inlineStr">
        <is>
          <t>staging_Kim_Pouget_2026.csv</t>
        </is>
      </c>
      <c r="H1276" t="n">
        <v>0</v>
      </c>
      <c r="I1276" t="inlineStr">
        <is>
          <t>Kim &amp; Pouget (2026)</t>
        </is>
      </c>
    </row>
    <row r="1277">
      <c r="A1277" t="n">
        <v>2582</v>
      </c>
      <c r="B1277" t="inlineStr">
        <is>
          <t>Kim &amp; Pouget (2026)</t>
        </is>
      </c>
      <c r="C1277" t="inlineStr">
        <is>
          <t>update</t>
        </is>
      </c>
      <c r="D1277" t="inlineStr">
        <is>
          <t>staging</t>
        </is>
      </c>
      <c r="E1277" t="inlineStr">
        <is>
          <t>computed</t>
        </is>
      </c>
      <c r="F1277" t="inlineStr">
        <is>
          <t>staging_Kim_Pouget_2026.csv</t>
        </is>
      </c>
      <c r="H1277" t="n">
        <v>0</v>
      </c>
      <c r="I1277" t="inlineStr">
        <is>
          <t>Kim &amp; Pouget (2026)</t>
        </is>
      </c>
    </row>
    <row r="1278">
      <c r="A1278" t="n">
        <v>2583</v>
      </c>
      <c r="B1278" t="inlineStr">
        <is>
          <t>Kim &amp; Pouget (2026)</t>
        </is>
      </c>
      <c r="C1278" t="inlineStr">
        <is>
          <t>update</t>
        </is>
      </c>
      <c r="D1278" t="inlineStr">
        <is>
          <t>staging</t>
        </is>
      </c>
      <c r="E1278" t="inlineStr">
        <is>
          <t>computed</t>
        </is>
      </c>
      <c r="F1278" t="inlineStr">
        <is>
          <t>staging_Kim_Pouget_2026.csv</t>
        </is>
      </c>
      <c r="H1278" t="n">
        <v>0</v>
      </c>
      <c r="I1278" t="inlineStr">
        <is>
          <t>Kim &amp; Pouget (2026)</t>
        </is>
      </c>
    </row>
    <row r="1279">
      <c r="A1279" t="n">
        <v>2584</v>
      </c>
      <c r="B1279" t="inlineStr">
        <is>
          <t>Kim &amp; Pouget (2026)</t>
        </is>
      </c>
      <c r="C1279" t="inlineStr">
        <is>
          <t>update</t>
        </is>
      </c>
      <c r="D1279" t="inlineStr">
        <is>
          <t>staging</t>
        </is>
      </c>
      <c r="E1279" t="inlineStr">
        <is>
          <t>computed</t>
        </is>
      </c>
      <c r="F1279" t="inlineStr">
        <is>
          <t>staging_Kim_Pouget_2026.csv</t>
        </is>
      </c>
      <c r="H1279" t="n">
        <v>0</v>
      </c>
      <c r="I1279" t="inlineStr">
        <is>
          <t>Kim &amp; Pouget (2026)</t>
        </is>
      </c>
    </row>
    <row r="1280">
      <c r="A1280" t="n">
        <v>2585</v>
      </c>
      <c r="B1280" t="inlineStr">
        <is>
          <t>Kim &amp; Pouget (2026)</t>
        </is>
      </c>
      <c r="C1280" t="inlineStr">
        <is>
          <t>update</t>
        </is>
      </c>
      <c r="D1280" t="inlineStr">
        <is>
          <t>staging</t>
        </is>
      </c>
      <c r="E1280" t="inlineStr">
        <is>
          <t>computed</t>
        </is>
      </c>
      <c r="F1280" t="inlineStr">
        <is>
          <t>staging_Kim_Pouget_2026.csv</t>
        </is>
      </c>
      <c r="H1280" t="n">
        <v>0</v>
      </c>
      <c r="I1280" t="inlineStr">
        <is>
          <t>Kim &amp; Pouget (2026)</t>
        </is>
      </c>
    </row>
    <row r="1281">
      <c r="A1281" t="n">
        <v>2586</v>
      </c>
      <c r="B1281" t="inlineStr">
        <is>
          <t>Kim &amp; Pouget (2026)</t>
        </is>
      </c>
      <c r="C1281" t="inlineStr">
        <is>
          <t>update</t>
        </is>
      </c>
      <c r="D1281" t="inlineStr">
        <is>
          <t>staging</t>
        </is>
      </c>
      <c r="E1281" t="inlineStr">
        <is>
          <t>computed</t>
        </is>
      </c>
      <c r="F1281" t="inlineStr">
        <is>
          <t>staging_Kim_Pouget_2026.csv</t>
        </is>
      </c>
      <c r="H1281" t="n">
        <v>0</v>
      </c>
      <c r="I1281" t="inlineStr">
        <is>
          <t>Kim &amp; Pouget (2026)</t>
        </is>
      </c>
    </row>
    <row r="1282">
      <c r="A1282" t="n">
        <v>2587</v>
      </c>
      <c r="B1282" t="inlineStr">
        <is>
          <t>Kim &amp; Pouget (2026)</t>
        </is>
      </c>
      <c r="C1282" t="inlineStr">
        <is>
          <t>update</t>
        </is>
      </c>
      <c r="D1282" t="inlineStr">
        <is>
          <t>staging</t>
        </is>
      </c>
      <c r="E1282" t="inlineStr">
        <is>
          <t>computed</t>
        </is>
      </c>
      <c r="F1282" t="inlineStr">
        <is>
          <t>staging_Kim_Pouget_2026.csv</t>
        </is>
      </c>
      <c r="H1282" t="n">
        <v>0</v>
      </c>
      <c r="I1282" t="inlineStr">
        <is>
          <t>Kim &amp; Pouget (2026)</t>
        </is>
      </c>
    </row>
    <row r="1283">
      <c r="A1283" t="n">
        <v>2588</v>
      </c>
      <c r="B1283" t="inlineStr">
        <is>
          <t>Kim &amp; Pouget (2026)</t>
        </is>
      </c>
      <c r="C1283" t="inlineStr">
        <is>
          <t>update</t>
        </is>
      </c>
      <c r="D1283" t="inlineStr">
        <is>
          <t>staging</t>
        </is>
      </c>
      <c r="E1283" t="inlineStr">
        <is>
          <t>computed</t>
        </is>
      </c>
      <c r="F1283" t="inlineStr">
        <is>
          <t>staging_Kim_Pouget_2026.csv</t>
        </is>
      </c>
      <c r="H1283" t="n">
        <v>0</v>
      </c>
      <c r="I1283" t="inlineStr">
        <is>
          <t>Kim &amp; Pouget (2026)</t>
        </is>
      </c>
    </row>
    <row r="1284">
      <c r="A1284" t="n">
        <v>2589</v>
      </c>
      <c r="B1284" t="inlineStr">
        <is>
          <t>Kim &amp; Pouget (2026)</t>
        </is>
      </c>
      <c r="C1284" t="inlineStr">
        <is>
          <t>update</t>
        </is>
      </c>
      <c r="D1284" t="inlineStr">
        <is>
          <t>staging</t>
        </is>
      </c>
      <c r="E1284" t="inlineStr">
        <is>
          <t>computed</t>
        </is>
      </c>
      <c r="F1284" t="inlineStr">
        <is>
          <t>staging_Kim_Pouget_2026.csv</t>
        </is>
      </c>
      <c r="H1284" t="n">
        <v>0</v>
      </c>
      <c r="I1284" t="inlineStr">
        <is>
          <t>Kim &amp; Pouget (2026)</t>
        </is>
      </c>
    </row>
    <row r="1285">
      <c r="A1285" t="n">
        <v>2590</v>
      </c>
      <c r="B1285" t="inlineStr">
        <is>
          <t>Kim &amp; Pouget (2026)</t>
        </is>
      </c>
      <c r="C1285" t="inlineStr">
        <is>
          <t>update</t>
        </is>
      </c>
      <c r="D1285" t="inlineStr">
        <is>
          <t>staging</t>
        </is>
      </c>
      <c r="E1285" t="inlineStr">
        <is>
          <t>computed</t>
        </is>
      </c>
      <c r="F1285" t="inlineStr">
        <is>
          <t>staging_Kim_Pouget_2026.csv</t>
        </is>
      </c>
      <c r="H1285" t="n">
        <v>0</v>
      </c>
      <c r="I1285" t="inlineStr">
        <is>
          <t>Kim &amp; Pouget (2026)</t>
        </is>
      </c>
    </row>
    <row r="1286">
      <c r="A1286" t="n">
        <v>2591</v>
      </c>
      <c r="B1286" t="inlineStr">
        <is>
          <t>Kim &amp; Pouget (2026)</t>
        </is>
      </c>
      <c r="C1286" t="inlineStr">
        <is>
          <t>update</t>
        </is>
      </c>
      <c r="D1286" t="inlineStr">
        <is>
          <t>staging</t>
        </is>
      </c>
      <c r="E1286" t="inlineStr">
        <is>
          <t>computed</t>
        </is>
      </c>
      <c r="F1286" t="inlineStr">
        <is>
          <t>staging_Kim_Pouget_2026.csv</t>
        </is>
      </c>
      <c r="H1286" t="n">
        <v>0</v>
      </c>
      <c r="I1286" t="inlineStr">
        <is>
          <t>Kim &amp; Pouget (2026)</t>
        </is>
      </c>
    </row>
    <row r="1287">
      <c r="A1287" t="n">
        <v>2592</v>
      </c>
      <c r="B1287" t="inlineStr">
        <is>
          <t>Kim &amp; Pouget (2026)</t>
        </is>
      </c>
      <c r="C1287" t="inlineStr">
        <is>
          <t>update</t>
        </is>
      </c>
      <c r="D1287" t="inlineStr">
        <is>
          <t>staging</t>
        </is>
      </c>
      <c r="E1287" t="inlineStr">
        <is>
          <t>computed</t>
        </is>
      </c>
      <c r="F1287" t="inlineStr">
        <is>
          <t>staging_Kim_Pouget_2026.csv</t>
        </is>
      </c>
      <c r="H1287" t="n">
        <v>0</v>
      </c>
      <c r="I1287" t="inlineStr">
        <is>
          <t>Kim &amp; Pouget (2026)</t>
        </is>
      </c>
    </row>
    <row r="1288">
      <c r="A1288" t="n">
        <v>2593</v>
      </c>
      <c r="B1288" t="inlineStr">
        <is>
          <t>Kim &amp; Pouget (2026)</t>
        </is>
      </c>
      <c r="C1288" t="inlineStr">
        <is>
          <t>update</t>
        </is>
      </c>
      <c r="D1288" t="inlineStr">
        <is>
          <t>staging</t>
        </is>
      </c>
      <c r="E1288" t="inlineStr">
        <is>
          <t>computed</t>
        </is>
      </c>
      <c r="F1288" t="inlineStr">
        <is>
          <t>staging_Kim_Pouget_2026.csv</t>
        </is>
      </c>
      <c r="H1288" t="n">
        <v>0</v>
      </c>
      <c r="I1288" t="inlineStr">
        <is>
          <t>Kim &amp; Pouget (2026)</t>
        </is>
      </c>
    </row>
    <row r="1289">
      <c r="A1289" t="n">
        <v>2594</v>
      </c>
      <c r="B1289" t="inlineStr">
        <is>
          <t>Kim &amp; Pouget (2026)</t>
        </is>
      </c>
      <c r="C1289" t="inlineStr">
        <is>
          <t>update</t>
        </is>
      </c>
      <c r="D1289" t="inlineStr">
        <is>
          <t>staging</t>
        </is>
      </c>
      <c r="E1289" t="inlineStr">
        <is>
          <t>computed</t>
        </is>
      </c>
      <c r="F1289" t="inlineStr">
        <is>
          <t>staging_Kim_Pouget_2026.csv</t>
        </is>
      </c>
      <c r="H1289" t="n">
        <v>0</v>
      </c>
      <c r="I1289" t="inlineStr">
        <is>
          <t>Kim &amp; Pouget (2026)</t>
        </is>
      </c>
    </row>
    <row r="1290">
      <c r="A1290" t="n">
        <v>2595</v>
      </c>
      <c r="B1290" t="inlineStr">
        <is>
          <t>Kleimeier, Viehs (2021)</t>
        </is>
      </c>
      <c r="C1290" t="inlineStr">
        <is>
          <t>rescreen</t>
        </is>
      </c>
      <c r="D1290" t="inlineStr">
        <is>
          <t>staging</t>
        </is>
      </c>
      <c r="E1290" t="inlineStr">
        <is>
          <t>computed</t>
        </is>
      </c>
      <c r="F1290" t="inlineStr">
        <is>
          <t>staging_Kleimeier_Viehs_2018.csv</t>
        </is>
      </c>
      <c r="H1290" t="n">
        <v>0</v>
      </c>
      <c r="I1290" t="inlineStr">
        <is>
          <t>CLUSTER Kleimeier-Viehs</t>
        </is>
      </c>
    </row>
    <row r="1291">
      <c r="A1291" t="n">
        <v>2596</v>
      </c>
      <c r="B1291" t="inlineStr">
        <is>
          <t>Kleimeier, Viehs (2021)</t>
        </is>
      </c>
      <c r="C1291" t="inlineStr">
        <is>
          <t>rescreen</t>
        </is>
      </c>
      <c r="D1291" t="inlineStr">
        <is>
          <t>staging</t>
        </is>
      </c>
      <c r="E1291" t="inlineStr">
        <is>
          <t>computed</t>
        </is>
      </c>
      <c r="F1291" t="inlineStr">
        <is>
          <t>staging_Kleimeier_Viehs_2018.csv</t>
        </is>
      </c>
      <c r="H1291" t="n">
        <v>0</v>
      </c>
      <c r="I1291" t="inlineStr">
        <is>
          <t>CLUSTER Kleimeier-Viehs</t>
        </is>
      </c>
    </row>
    <row r="1292">
      <c r="A1292" t="n">
        <v>2597</v>
      </c>
      <c r="B1292" t="inlineStr">
        <is>
          <t>Kleimeier, Viehs (2021)</t>
        </is>
      </c>
      <c r="C1292" t="inlineStr">
        <is>
          <t>rescreen</t>
        </is>
      </c>
      <c r="D1292" t="inlineStr">
        <is>
          <t>staging</t>
        </is>
      </c>
      <c r="E1292" t="inlineStr">
        <is>
          <t>computed</t>
        </is>
      </c>
      <c r="F1292" t="inlineStr">
        <is>
          <t>staging_Kleimeier_Viehs_2018.csv</t>
        </is>
      </c>
      <c r="H1292" t="n">
        <v>0</v>
      </c>
      <c r="I1292" t="inlineStr">
        <is>
          <t>CLUSTER Kleimeier-Viehs</t>
        </is>
      </c>
    </row>
    <row r="1293">
      <c r="A1293" t="n">
        <v>2598</v>
      </c>
      <c r="B1293" t="inlineStr">
        <is>
          <t>Kleimeier, Viehs (2021)</t>
        </is>
      </c>
      <c r="C1293" t="inlineStr">
        <is>
          <t>rescreen</t>
        </is>
      </c>
      <c r="D1293" t="inlineStr">
        <is>
          <t>staging</t>
        </is>
      </c>
      <c r="E1293" t="inlineStr">
        <is>
          <t>computed</t>
        </is>
      </c>
      <c r="F1293" t="inlineStr">
        <is>
          <t>staging_Kleimeier_Viehs_2018.csv</t>
        </is>
      </c>
      <c r="H1293" t="n">
        <v>0</v>
      </c>
      <c r="I1293" t="inlineStr">
        <is>
          <t>CLUSTER Kleimeier-Viehs</t>
        </is>
      </c>
    </row>
    <row r="1294">
      <c r="A1294" t="n">
        <v>2599</v>
      </c>
      <c r="B1294" t="inlineStr">
        <is>
          <t>Kleimeier, Viehs (2021)</t>
        </is>
      </c>
      <c r="C1294" t="inlineStr">
        <is>
          <t>rescreen</t>
        </is>
      </c>
      <c r="D1294" t="inlineStr">
        <is>
          <t>staging</t>
        </is>
      </c>
      <c r="E1294" t="inlineStr">
        <is>
          <t>computed</t>
        </is>
      </c>
      <c r="F1294" t="inlineStr">
        <is>
          <t>staging_Kleimeier_Viehs_2018.csv</t>
        </is>
      </c>
      <c r="H1294" t="n">
        <v>0</v>
      </c>
      <c r="I1294" t="inlineStr">
        <is>
          <t>CLUSTER Kleimeier-Viehs</t>
        </is>
      </c>
    </row>
    <row r="1295">
      <c r="A1295" t="n">
        <v>2600</v>
      </c>
      <c r="B1295" t="inlineStr">
        <is>
          <t>Kleimeier, Viehs (2021)</t>
        </is>
      </c>
      <c r="C1295" t="inlineStr">
        <is>
          <t>rescreen</t>
        </is>
      </c>
      <c r="D1295" t="inlineStr">
        <is>
          <t>staging</t>
        </is>
      </c>
      <c r="E1295" t="inlineStr">
        <is>
          <t>computed</t>
        </is>
      </c>
      <c r="F1295" t="inlineStr">
        <is>
          <t>staging_Kleimeier_Viehs_2018.csv</t>
        </is>
      </c>
      <c r="H1295" t="n">
        <v>0</v>
      </c>
      <c r="I1295" t="inlineStr">
        <is>
          <t>CLUSTER Kleimeier-Viehs</t>
        </is>
      </c>
    </row>
    <row r="1296">
      <c r="A1296" t="n">
        <v>2601</v>
      </c>
      <c r="B1296" t="inlineStr">
        <is>
          <t>Kleimeier, Viehs (2021)</t>
        </is>
      </c>
      <c r="C1296" t="inlineStr">
        <is>
          <t>rescreen</t>
        </is>
      </c>
      <c r="D1296" t="inlineStr">
        <is>
          <t>staging</t>
        </is>
      </c>
      <c r="E1296" t="inlineStr">
        <is>
          <t>computed</t>
        </is>
      </c>
      <c r="F1296" t="inlineStr">
        <is>
          <t>staging_Kleimeier_Viehs_2018.csv</t>
        </is>
      </c>
      <c r="H1296" t="n">
        <v>0</v>
      </c>
      <c r="I1296" t="inlineStr">
        <is>
          <t>CLUSTER Kleimeier-Viehs</t>
        </is>
      </c>
    </row>
    <row r="1297">
      <c r="A1297" t="n">
        <v>2602</v>
      </c>
      <c r="B1297" t="inlineStr">
        <is>
          <t>Kleimeier, Viehs (2021)</t>
        </is>
      </c>
      <c r="C1297" t="inlineStr">
        <is>
          <t>rescreen</t>
        </is>
      </c>
      <c r="D1297" t="inlineStr">
        <is>
          <t>staging</t>
        </is>
      </c>
      <c r="E1297" t="inlineStr">
        <is>
          <t>computed</t>
        </is>
      </c>
      <c r="F1297" t="inlineStr">
        <is>
          <t>staging_Kleimeier_Viehs_2018.csv</t>
        </is>
      </c>
      <c r="H1297" t="n">
        <v>0</v>
      </c>
      <c r="I1297" t="inlineStr">
        <is>
          <t>CLUSTER Kleimeier-Viehs</t>
        </is>
      </c>
    </row>
    <row r="1298">
      <c r="A1298" t="n">
        <v>2603</v>
      </c>
      <c r="B1298" t="inlineStr">
        <is>
          <t>Kleimeier, Viehs (2021)</t>
        </is>
      </c>
      <c r="C1298" t="inlineStr">
        <is>
          <t>rescreen</t>
        </is>
      </c>
      <c r="D1298" t="inlineStr">
        <is>
          <t>staging</t>
        </is>
      </c>
      <c r="E1298" t="inlineStr">
        <is>
          <t>computed</t>
        </is>
      </c>
      <c r="F1298" t="inlineStr">
        <is>
          <t>staging_Kleimeier_Viehs_2018.csv</t>
        </is>
      </c>
      <c r="H1298" t="n">
        <v>0</v>
      </c>
      <c r="I1298" t="inlineStr">
        <is>
          <t>CLUSTER Kleimeier-Viehs</t>
        </is>
      </c>
    </row>
    <row r="1299">
      <c r="A1299" t="n">
        <v>2604</v>
      </c>
      <c r="B1299" t="inlineStr">
        <is>
          <t>Kleimeier, Viehs (2021)</t>
        </is>
      </c>
      <c r="C1299" t="inlineStr">
        <is>
          <t>rescreen</t>
        </is>
      </c>
      <c r="D1299" t="inlineStr">
        <is>
          <t>staging</t>
        </is>
      </c>
      <c r="E1299" t="inlineStr">
        <is>
          <t>computed</t>
        </is>
      </c>
      <c r="F1299" t="inlineStr">
        <is>
          <t>staging_Kleimeier_Viehs_2018.csv</t>
        </is>
      </c>
      <c r="H1299" t="n">
        <v>0</v>
      </c>
      <c r="I1299" t="inlineStr">
        <is>
          <t>CLUSTER Kleimeier-Viehs</t>
        </is>
      </c>
    </row>
    <row r="1300">
      <c r="A1300" t="n">
        <v>2605</v>
      </c>
      <c r="B1300" t="inlineStr">
        <is>
          <t>Kleimeier, Viehs (2021)</t>
        </is>
      </c>
      <c r="C1300" t="inlineStr">
        <is>
          <t>rescreen</t>
        </is>
      </c>
      <c r="D1300" t="inlineStr">
        <is>
          <t>staging</t>
        </is>
      </c>
      <c r="E1300" t="inlineStr">
        <is>
          <t>computed</t>
        </is>
      </c>
      <c r="F1300" t="inlineStr">
        <is>
          <t>staging_Kleimeier_Viehs_2018.csv</t>
        </is>
      </c>
      <c r="H1300" t="n">
        <v>0</v>
      </c>
      <c r="I1300" t="inlineStr">
        <is>
          <t>CLUSTER Kleimeier-Viehs</t>
        </is>
      </c>
    </row>
    <row r="1301">
      <c r="A1301" t="n">
        <v>2606</v>
      </c>
      <c r="B1301" t="inlineStr">
        <is>
          <t>Kleimeier, Viehs (2021)</t>
        </is>
      </c>
      <c r="C1301" t="inlineStr">
        <is>
          <t>rescreen</t>
        </is>
      </c>
      <c r="D1301" t="inlineStr">
        <is>
          <t>staging</t>
        </is>
      </c>
      <c r="E1301" t="inlineStr">
        <is>
          <t>computed</t>
        </is>
      </c>
      <c r="F1301" t="inlineStr">
        <is>
          <t>staging_Kleimeier_Viehs_2018.csv</t>
        </is>
      </c>
      <c r="H1301" t="n">
        <v>0</v>
      </c>
      <c r="I1301" t="inlineStr">
        <is>
          <t>CLUSTER Kleimeier-Viehs</t>
        </is>
      </c>
    </row>
    <row r="1302">
      <c r="A1302" t="n">
        <v>2607</v>
      </c>
      <c r="B1302" t="inlineStr">
        <is>
          <t>Kleimeier, Viehs (2021)</t>
        </is>
      </c>
      <c r="C1302" t="inlineStr">
        <is>
          <t>rescreen</t>
        </is>
      </c>
      <c r="D1302" t="inlineStr">
        <is>
          <t>staging</t>
        </is>
      </c>
      <c r="E1302" t="inlineStr">
        <is>
          <t>computed</t>
        </is>
      </c>
      <c r="F1302" t="inlineStr">
        <is>
          <t>staging_Kleimeier_Viehs_2018.csv</t>
        </is>
      </c>
      <c r="H1302" t="n">
        <v>0</v>
      </c>
      <c r="I1302" t="inlineStr">
        <is>
          <t>CLUSTER Kleimeier-Viehs</t>
        </is>
      </c>
    </row>
    <row r="1303">
      <c r="A1303" t="n">
        <v>2608</v>
      </c>
      <c r="B1303" t="inlineStr">
        <is>
          <t>Kleimeier, Viehs (2021)</t>
        </is>
      </c>
      <c r="C1303" t="inlineStr">
        <is>
          <t>rescreen</t>
        </is>
      </c>
      <c r="D1303" t="inlineStr">
        <is>
          <t>staging</t>
        </is>
      </c>
      <c r="E1303" t="inlineStr">
        <is>
          <t>computed</t>
        </is>
      </c>
      <c r="F1303" t="inlineStr">
        <is>
          <t>staging_Kleimeier_Viehs_2018.csv</t>
        </is>
      </c>
      <c r="H1303" t="n">
        <v>0</v>
      </c>
      <c r="I1303" t="inlineStr">
        <is>
          <t>CLUSTER Kleimeier-Viehs</t>
        </is>
      </c>
    </row>
    <row r="1304">
      <c r="A1304" t="n">
        <v>2609</v>
      </c>
      <c r="B1304" t="inlineStr">
        <is>
          <t>Kleimeier, Viehs (2021)</t>
        </is>
      </c>
      <c r="C1304" t="inlineStr">
        <is>
          <t>rescreen</t>
        </is>
      </c>
      <c r="D1304" t="inlineStr">
        <is>
          <t>staging</t>
        </is>
      </c>
      <c r="E1304" t="inlineStr">
        <is>
          <t>computed</t>
        </is>
      </c>
      <c r="F1304" t="inlineStr">
        <is>
          <t>staging_Kleimeier_Viehs_2018.csv</t>
        </is>
      </c>
      <c r="H1304" t="n">
        <v>0</v>
      </c>
      <c r="I1304" t="inlineStr">
        <is>
          <t>CLUSTER Kleimeier-Viehs</t>
        </is>
      </c>
    </row>
    <row r="1305">
      <c r="A1305" t="n">
        <v>2610</v>
      </c>
      <c r="B1305" t="inlineStr">
        <is>
          <t>Kleimeier, Viehs (2021)</t>
        </is>
      </c>
      <c r="C1305" t="inlineStr">
        <is>
          <t>rescreen</t>
        </is>
      </c>
      <c r="D1305" t="inlineStr">
        <is>
          <t>staging</t>
        </is>
      </c>
      <c r="E1305" t="inlineStr">
        <is>
          <t>computed</t>
        </is>
      </c>
      <c r="F1305" t="inlineStr">
        <is>
          <t>staging_Kleimeier_Viehs_2018.csv</t>
        </is>
      </c>
      <c r="H1305" t="n">
        <v>0</v>
      </c>
      <c r="I1305" t="inlineStr">
        <is>
          <t>CLUSTER Kleimeier-Viehs</t>
        </is>
      </c>
    </row>
    <row r="1306">
      <c r="A1306" t="n">
        <v>2611</v>
      </c>
      <c r="B1306" t="inlineStr">
        <is>
          <t>Kleimeier, Viehs (2021)</t>
        </is>
      </c>
      <c r="C1306" t="inlineStr">
        <is>
          <t>rescreen</t>
        </is>
      </c>
      <c r="D1306" t="inlineStr">
        <is>
          <t>staging</t>
        </is>
      </c>
      <c r="E1306" t="inlineStr">
        <is>
          <t>computed</t>
        </is>
      </c>
      <c r="F1306" t="inlineStr">
        <is>
          <t>staging_Kleimeier_Viehs_2018.csv</t>
        </is>
      </c>
      <c r="H1306" t="n">
        <v>0</v>
      </c>
      <c r="I1306" t="inlineStr">
        <is>
          <t>CLUSTER Kleimeier-Viehs</t>
        </is>
      </c>
    </row>
    <row r="1307">
      <c r="A1307" t="n">
        <v>2612</v>
      </c>
      <c r="B1307" t="inlineStr">
        <is>
          <t>Kleimeier, Viehs (2021)</t>
        </is>
      </c>
      <c r="C1307" t="inlineStr">
        <is>
          <t>rescreen</t>
        </is>
      </c>
      <c r="D1307" t="inlineStr">
        <is>
          <t>staging</t>
        </is>
      </c>
      <c r="E1307" t="inlineStr">
        <is>
          <t>computed</t>
        </is>
      </c>
      <c r="F1307" t="inlineStr">
        <is>
          <t>staging_Kleimeier_Viehs_2018.csv</t>
        </is>
      </c>
      <c r="H1307" t="n">
        <v>0</v>
      </c>
      <c r="I1307" t="inlineStr">
        <is>
          <t>CLUSTER Kleimeier-Viehs</t>
        </is>
      </c>
    </row>
    <row r="1308">
      <c r="A1308" t="n">
        <v>2613</v>
      </c>
      <c r="B1308" t="inlineStr">
        <is>
          <t>Kleimeier, Viehs (2021)</t>
        </is>
      </c>
      <c r="C1308" t="inlineStr">
        <is>
          <t>rescreen</t>
        </is>
      </c>
      <c r="D1308" t="inlineStr">
        <is>
          <t>staging</t>
        </is>
      </c>
      <c r="E1308" t="inlineStr">
        <is>
          <t>computed</t>
        </is>
      </c>
      <c r="F1308" t="inlineStr">
        <is>
          <t>staging_Kleimeier_Viehs_2018.csv</t>
        </is>
      </c>
      <c r="H1308" t="n">
        <v>0</v>
      </c>
      <c r="I1308" t="inlineStr">
        <is>
          <t>CLUSTER Kleimeier-Viehs</t>
        </is>
      </c>
    </row>
    <row r="1309">
      <c r="A1309" t="n">
        <v>2614</v>
      </c>
      <c r="B1309" t="inlineStr">
        <is>
          <t>Kleimeier, Viehs (2021)</t>
        </is>
      </c>
      <c r="C1309" t="inlineStr">
        <is>
          <t>rescreen</t>
        </is>
      </c>
      <c r="D1309" t="inlineStr">
        <is>
          <t>staging</t>
        </is>
      </c>
      <c r="E1309" t="inlineStr">
        <is>
          <t>computed</t>
        </is>
      </c>
      <c r="F1309" t="inlineStr">
        <is>
          <t>staging_Kleimeier_Viehs_2018.csv</t>
        </is>
      </c>
      <c r="H1309" t="n">
        <v>0</v>
      </c>
      <c r="I1309" t="inlineStr">
        <is>
          <t>CLUSTER Kleimeier-Viehs</t>
        </is>
      </c>
    </row>
    <row r="1310">
      <c r="A1310" t="n">
        <v>2615</v>
      </c>
      <c r="B1310" t="inlineStr">
        <is>
          <t>Kleimeier, Viehs (2021)</t>
        </is>
      </c>
      <c r="C1310" t="inlineStr">
        <is>
          <t>rescreen</t>
        </is>
      </c>
      <c r="D1310" t="inlineStr">
        <is>
          <t>staging</t>
        </is>
      </c>
      <c r="E1310" t="inlineStr">
        <is>
          <t>computed</t>
        </is>
      </c>
      <c r="F1310" t="inlineStr">
        <is>
          <t>staging_Kleimeier_Viehs_2018.csv</t>
        </is>
      </c>
      <c r="H1310" t="n">
        <v>0</v>
      </c>
      <c r="I1310" t="inlineStr">
        <is>
          <t>CLUSTER Kleimeier-Viehs</t>
        </is>
      </c>
    </row>
    <row r="1311">
      <c r="A1311" t="n">
        <v>2616</v>
      </c>
      <c r="B1311" t="inlineStr">
        <is>
          <t>Kleimeier, Viehs (2021)</t>
        </is>
      </c>
      <c r="C1311" t="inlineStr">
        <is>
          <t>rescreen</t>
        </is>
      </c>
      <c r="D1311" t="inlineStr">
        <is>
          <t>staging</t>
        </is>
      </c>
      <c r="E1311" t="inlineStr">
        <is>
          <t>computed</t>
        </is>
      </c>
      <c r="F1311" t="inlineStr">
        <is>
          <t>staging_Kleimeier_Viehs_2018.csv</t>
        </is>
      </c>
      <c r="H1311" t="n">
        <v>0</v>
      </c>
      <c r="I1311" t="inlineStr">
        <is>
          <t>CLUSTER Kleimeier-Viehs</t>
        </is>
      </c>
    </row>
    <row r="1312">
      <c r="A1312" t="n">
        <v>2617</v>
      </c>
      <c r="B1312" t="inlineStr">
        <is>
          <t>Kleimeier, Viehs (2021)</t>
        </is>
      </c>
      <c r="C1312" t="inlineStr">
        <is>
          <t>rescreen</t>
        </is>
      </c>
      <c r="D1312" t="inlineStr">
        <is>
          <t>staging</t>
        </is>
      </c>
      <c r="E1312" t="inlineStr">
        <is>
          <t>computed</t>
        </is>
      </c>
      <c r="F1312" t="inlineStr">
        <is>
          <t>staging_Kleimeier_Viehs_2018.csv</t>
        </is>
      </c>
      <c r="H1312" t="n">
        <v>0</v>
      </c>
      <c r="I1312" t="inlineStr">
        <is>
          <t>CLUSTER Kleimeier-Viehs</t>
        </is>
      </c>
    </row>
    <row r="1313">
      <c r="A1313" t="n">
        <v>2618</v>
      </c>
      <c r="B1313" t="inlineStr">
        <is>
          <t>Kleimeier, Viehs (2021)</t>
        </is>
      </c>
      <c r="C1313" t="inlineStr">
        <is>
          <t>rescreen</t>
        </is>
      </c>
      <c r="D1313" t="inlineStr">
        <is>
          <t>staging</t>
        </is>
      </c>
      <c r="E1313" t="inlineStr">
        <is>
          <t>computed</t>
        </is>
      </c>
      <c r="F1313" t="inlineStr">
        <is>
          <t>staging_Kleimeier_Viehs_2018.csv</t>
        </is>
      </c>
      <c r="H1313" t="n">
        <v>0</v>
      </c>
      <c r="I1313" t="inlineStr">
        <is>
          <t>CLUSTER Kleimeier-Viehs</t>
        </is>
      </c>
    </row>
    <row r="1314">
      <c r="A1314" t="n">
        <v>2619</v>
      </c>
      <c r="B1314" t="inlineStr">
        <is>
          <t>Kleimeier, Viehs (2021)</t>
        </is>
      </c>
      <c r="C1314" t="inlineStr">
        <is>
          <t>rescreen</t>
        </is>
      </c>
      <c r="D1314" t="inlineStr">
        <is>
          <t>staging</t>
        </is>
      </c>
      <c r="E1314" t="inlineStr">
        <is>
          <t>computed</t>
        </is>
      </c>
      <c r="F1314" t="inlineStr">
        <is>
          <t>staging_Kleimeier_Viehs_2018.csv</t>
        </is>
      </c>
      <c r="H1314" t="n">
        <v>0</v>
      </c>
      <c r="I1314" t="inlineStr">
        <is>
          <t>CLUSTER Kleimeier-Viehs</t>
        </is>
      </c>
    </row>
    <row r="1315">
      <c r="A1315" t="n">
        <v>2620</v>
      </c>
      <c r="B1315" t="inlineStr">
        <is>
          <t>Kleimeier, Viehs (2021)</t>
        </is>
      </c>
      <c r="C1315" t="inlineStr">
        <is>
          <t>rescreen</t>
        </is>
      </c>
      <c r="D1315" t="inlineStr">
        <is>
          <t>staging</t>
        </is>
      </c>
      <c r="E1315" t="inlineStr">
        <is>
          <t>computed</t>
        </is>
      </c>
      <c r="F1315" t="inlineStr">
        <is>
          <t>staging_Kleimeier_Viehs_2018.csv</t>
        </is>
      </c>
      <c r="H1315" t="n">
        <v>0</v>
      </c>
      <c r="I1315" t="inlineStr">
        <is>
          <t>CLUSTER Kleimeier-Viehs</t>
        </is>
      </c>
    </row>
    <row r="1316">
      <c r="A1316" t="n">
        <v>2621</v>
      </c>
      <c r="B1316" t="inlineStr">
        <is>
          <t>Kleimeier, Viehs (2021)</t>
        </is>
      </c>
      <c r="C1316" t="inlineStr">
        <is>
          <t>rescreen</t>
        </is>
      </c>
      <c r="D1316" t="inlineStr">
        <is>
          <t>staging</t>
        </is>
      </c>
      <c r="E1316" t="inlineStr">
        <is>
          <t>computed</t>
        </is>
      </c>
      <c r="F1316" t="inlineStr">
        <is>
          <t>staging_Kleimeier_Viehs_2018.csv</t>
        </is>
      </c>
      <c r="H1316" t="n">
        <v>0</v>
      </c>
      <c r="I1316" t="inlineStr">
        <is>
          <t>CLUSTER Kleimeier-Viehs</t>
        </is>
      </c>
    </row>
    <row r="1317">
      <c r="A1317" t="n">
        <v>2622</v>
      </c>
      <c r="B1317" t="inlineStr">
        <is>
          <t>Kleimeier, Viehs (2021)</t>
        </is>
      </c>
      <c r="C1317" t="inlineStr">
        <is>
          <t>rescreen</t>
        </is>
      </c>
      <c r="D1317" t="inlineStr">
        <is>
          <t>staging</t>
        </is>
      </c>
      <c r="E1317" t="inlineStr">
        <is>
          <t>computed</t>
        </is>
      </c>
      <c r="F1317" t="inlineStr">
        <is>
          <t>staging_Kleimeier_Viehs_2018.csv</t>
        </is>
      </c>
      <c r="H1317" t="n">
        <v>0</v>
      </c>
      <c r="I1317" t="inlineStr">
        <is>
          <t>CLUSTER Kleimeier-Viehs</t>
        </is>
      </c>
    </row>
    <row r="1318">
      <c r="A1318" t="n">
        <v>2623</v>
      </c>
      <c r="B1318" t="inlineStr">
        <is>
          <t>Kleimeier, Viehs (2021)</t>
        </is>
      </c>
      <c r="C1318" t="inlineStr">
        <is>
          <t>rescreen</t>
        </is>
      </c>
      <c r="D1318" t="inlineStr">
        <is>
          <t>EL2021</t>
        </is>
      </c>
      <c r="E1318" t="inlineStr">
        <is>
          <t>computed</t>
        </is>
      </c>
      <c r="F1318" t="inlineStr">
        <is>
          <t>staging_Kleimeier_Viehs_2021.csv</t>
        </is>
      </c>
      <c r="H1318" t="n">
        <v>0</v>
      </c>
      <c r="I1318" t="inlineStr">
        <is>
          <t>CLUSTER Kleimeier-Viehs</t>
        </is>
      </c>
    </row>
    <row r="1319">
      <c r="A1319" t="n">
        <v>2624</v>
      </c>
      <c r="B1319" t="inlineStr">
        <is>
          <t>Kölbel et al (2020)</t>
        </is>
      </c>
      <c r="C1319" t="inlineStr">
        <is>
          <t>original</t>
        </is>
      </c>
      <c r="D1319" t="inlineStr">
        <is>
          <t>staging</t>
        </is>
      </c>
      <c r="E1319" t="inlineStr">
        <is>
          <t>computed</t>
        </is>
      </c>
      <c r="F1319" t="inlineStr">
        <is>
          <t>staging_Koelbel_et_al_2020.csv</t>
        </is>
      </c>
      <c r="H1319" t="n">
        <v>0</v>
      </c>
      <c r="I1319" t="inlineStr">
        <is>
          <t>Kölbel et al (2020)</t>
        </is>
      </c>
    </row>
    <row r="1320">
      <c r="A1320" t="n">
        <v>2625</v>
      </c>
      <c r="B1320" t="inlineStr">
        <is>
          <t>Kölbel et al (2020)</t>
        </is>
      </c>
      <c r="C1320" t="inlineStr">
        <is>
          <t>original</t>
        </is>
      </c>
      <c r="D1320" t="inlineStr">
        <is>
          <t>staging</t>
        </is>
      </c>
      <c r="E1320" t="inlineStr">
        <is>
          <t>computed</t>
        </is>
      </c>
      <c r="F1320" t="inlineStr">
        <is>
          <t>staging_Koelbel_et_al_2020.csv</t>
        </is>
      </c>
      <c r="H1320" t="n">
        <v>0</v>
      </c>
      <c r="I1320" t="inlineStr">
        <is>
          <t>Kölbel et al (2020)</t>
        </is>
      </c>
    </row>
    <row r="1321">
      <c r="A1321" t="n">
        <v>2626</v>
      </c>
      <c r="B1321" t="inlineStr">
        <is>
          <t>Kölbel et al (2020)</t>
        </is>
      </c>
      <c r="C1321" t="inlineStr">
        <is>
          <t>original</t>
        </is>
      </c>
      <c r="D1321" t="inlineStr">
        <is>
          <t>staging</t>
        </is>
      </c>
      <c r="E1321" t="inlineStr">
        <is>
          <t>computed</t>
        </is>
      </c>
      <c r="F1321" t="inlineStr">
        <is>
          <t>staging_Koelbel_et_al_2020.csv</t>
        </is>
      </c>
      <c r="H1321" t="n">
        <v>0</v>
      </c>
      <c r="I1321" t="inlineStr">
        <is>
          <t>Kölbel et al (2020)</t>
        </is>
      </c>
    </row>
    <row r="1322">
      <c r="A1322" t="n">
        <v>2627</v>
      </c>
      <c r="B1322" t="inlineStr">
        <is>
          <t>Kölbel et al (2020)</t>
        </is>
      </c>
      <c r="C1322" t="inlineStr">
        <is>
          <t>original</t>
        </is>
      </c>
      <c r="D1322" t="inlineStr">
        <is>
          <t>staging</t>
        </is>
      </c>
      <c r="E1322" t="inlineStr">
        <is>
          <t>computed</t>
        </is>
      </c>
      <c r="F1322" t="inlineStr">
        <is>
          <t>staging_Koelbel_et_al_2020.csv</t>
        </is>
      </c>
      <c r="H1322" t="n">
        <v>0</v>
      </c>
      <c r="I1322" t="inlineStr">
        <is>
          <t>Kölbel et al (2020)</t>
        </is>
      </c>
    </row>
    <row r="1323">
      <c r="A1323" t="n">
        <v>2628</v>
      </c>
      <c r="B1323" t="inlineStr">
        <is>
          <t>Kölbel et al (2020)</t>
        </is>
      </c>
      <c r="C1323" t="inlineStr">
        <is>
          <t>original</t>
        </is>
      </c>
      <c r="D1323" t="inlineStr">
        <is>
          <t>staging</t>
        </is>
      </c>
      <c r="E1323" t="inlineStr">
        <is>
          <t>computed</t>
        </is>
      </c>
      <c r="F1323" t="inlineStr">
        <is>
          <t>staging_Koelbel_et_al_2020.csv</t>
        </is>
      </c>
      <c r="H1323" t="n">
        <v>0</v>
      </c>
      <c r="I1323" t="inlineStr">
        <is>
          <t>Kölbel et al (2020)</t>
        </is>
      </c>
    </row>
    <row r="1324">
      <c r="A1324" t="n">
        <v>2629</v>
      </c>
      <c r="B1324" t="inlineStr">
        <is>
          <t>Kölbel et al (2020)</t>
        </is>
      </c>
      <c r="C1324" t="inlineStr">
        <is>
          <t>original</t>
        </is>
      </c>
      <c r="D1324" t="inlineStr">
        <is>
          <t>staging</t>
        </is>
      </c>
      <c r="E1324" t="inlineStr">
        <is>
          <t>computed</t>
        </is>
      </c>
      <c r="F1324" t="inlineStr">
        <is>
          <t>staging_Koelbel_et_al_2020.csv</t>
        </is>
      </c>
      <c r="H1324" t="n">
        <v>0</v>
      </c>
      <c r="I1324" t="inlineStr">
        <is>
          <t>Kölbel et al (2020)</t>
        </is>
      </c>
    </row>
    <row r="1325">
      <c r="A1325" t="n">
        <v>2630</v>
      </c>
      <c r="B1325" t="inlineStr">
        <is>
          <t>Kölbel et al (2020)</t>
        </is>
      </c>
      <c r="C1325" t="inlineStr">
        <is>
          <t>original</t>
        </is>
      </c>
      <c r="D1325" t="inlineStr">
        <is>
          <t>staging</t>
        </is>
      </c>
      <c r="E1325" t="inlineStr">
        <is>
          <t>computed</t>
        </is>
      </c>
      <c r="F1325" t="inlineStr">
        <is>
          <t>staging_Koelbel_et_al_2020.csv</t>
        </is>
      </c>
      <c r="H1325" t="n">
        <v>0</v>
      </c>
      <c r="I1325" t="inlineStr">
        <is>
          <t>Kölbel et al (2020)</t>
        </is>
      </c>
    </row>
    <row r="1326">
      <c r="A1326" t="n">
        <v>2631</v>
      </c>
      <c r="B1326" t="inlineStr">
        <is>
          <t>Kölbel et al (2020)</t>
        </is>
      </c>
      <c r="C1326" t="inlineStr">
        <is>
          <t>original</t>
        </is>
      </c>
      <c r="D1326" t="inlineStr">
        <is>
          <t>staging</t>
        </is>
      </c>
      <c r="E1326" t="inlineStr">
        <is>
          <t>computed</t>
        </is>
      </c>
      <c r="F1326" t="inlineStr">
        <is>
          <t>staging_Koelbel_et_al_2020.csv</t>
        </is>
      </c>
      <c r="H1326" t="n">
        <v>0</v>
      </c>
      <c r="I1326" t="inlineStr">
        <is>
          <t>Kölbel et al (2020)</t>
        </is>
      </c>
    </row>
    <row r="1327">
      <c r="A1327" t="n">
        <v>2632</v>
      </c>
      <c r="B1327" t="inlineStr">
        <is>
          <t>Kölbel et al (2020)</t>
        </is>
      </c>
      <c r="C1327" t="inlineStr">
        <is>
          <t>original</t>
        </is>
      </c>
      <c r="D1327" t="inlineStr">
        <is>
          <t>staging</t>
        </is>
      </c>
      <c r="E1327" t="inlineStr">
        <is>
          <t>computed</t>
        </is>
      </c>
      <c r="F1327" t="inlineStr">
        <is>
          <t>staging_Koelbel_et_al_2020.csv</t>
        </is>
      </c>
      <c r="H1327" t="n">
        <v>0</v>
      </c>
      <c r="I1327" t="inlineStr">
        <is>
          <t>Kölbel et al (2020)</t>
        </is>
      </c>
    </row>
    <row r="1328">
      <c r="A1328" t="n">
        <v>2633</v>
      </c>
      <c r="B1328" t="inlineStr">
        <is>
          <t>Kölbel et al (2020)</t>
        </is>
      </c>
      <c r="C1328" t="inlineStr">
        <is>
          <t>original</t>
        </is>
      </c>
      <c r="D1328" t="inlineStr">
        <is>
          <t>staging</t>
        </is>
      </c>
      <c r="E1328" t="inlineStr">
        <is>
          <t>computed</t>
        </is>
      </c>
      <c r="F1328" t="inlineStr">
        <is>
          <t>staging_Koelbel_et_al_2020.csv</t>
        </is>
      </c>
      <c r="H1328" t="n">
        <v>0</v>
      </c>
      <c r="I1328" t="inlineStr">
        <is>
          <t>Kölbel et al (2020)</t>
        </is>
      </c>
    </row>
    <row r="1329">
      <c r="A1329" t="n">
        <v>2634</v>
      </c>
      <c r="B1329" t="inlineStr">
        <is>
          <t>Kölbel et al (2020)</t>
        </is>
      </c>
      <c r="C1329" t="inlineStr">
        <is>
          <t>original</t>
        </is>
      </c>
      <c r="D1329" t="inlineStr">
        <is>
          <t>staging</t>
        </is>
      </c>
      <c r="E1329" t="inlineStr">
        <is>
          <t>computed</t>
        </is>
      </c>
      <c r="F1329" t="inlineStr">
        <is>
          <t>staging_Koelbel_et_al_2020.csv</t>
        </is>
      </c>
      <c r="H1329" t="n">
        <v>0</v>
      </c>
      <c r="I1329" t="inlineStr">
        <is>
          <t>Kölbel et al (2020)</t>
        </is>
      </c>
    </row>
    <row r="1330">
      <c r="A1330" t="n">
        <v>2635</v>
      </c>
      <c r="B1330" t="inlineStr">
        <is>
          <t>Kölbel et al (2020)</t>
        </is>
      </c>
      <c r="C1330" t="inlineStr">
        <is>
          <t>original</t>
        </is>
      </c>
      <c r="D1330" t="inlineStr">
        <is>
          <t>staging</t>
        </is>
      </c>
      <c r="E1330" t="inlineStr">
        <is>
          <t>computed</t>
        </is>
      </c>
      <c r="F1330" t="inlineStr">
        <is>
          <t>staging_Koelbel_et_al_2020.csv</t>
        </is>
      </c>
      <c r="H1330" t="n">
        <v>0</v>
      </c>
      <c r="I1330" t="inlineStr">
        <is>
          <t>Kölbel et al (2020)</t>
        </is>
      </c>
    </row>
    <row r="1331">
      <c r="A1331" t="n">
        <v>2636</v>
      </c>
      <c r="B1331" t="inlineStr">
        <is>
          <t>Kölbel et al (2020)</t>
        </is>
      </c>
      <c r="C1331" t="inlineStr">
        <is>
          <t>original</t>
        </is>
      </c>
      <c r="D1331" t="inlineStr">
        <is>
          <t>staging</t>
        </is>
      </c>
      <c r="E1331" t="inlineStr">
        <is>
          <t>computed</t>
        </is>
      </c>
      <c r="F1331" t="inlineStr">
        <is>
          <t>staging_Koelbel_et_al_2020.csv</t>
        </is>
      </c>
      <c r="H1331" t="n">
        <v>0</v>
      </c>
      <c r="I1331" t="inlineStr">
        <is>
          <t>Kölbel et al (2020)</t>
        </is>
      </c>
    </row>
    <row r="1332">
      <c r="A1332" t="n">
        <v>2637</v>
      </c>
      <c r="B1332" t="inlineStr">
        <is>
          <t>Kölbel et al (2020)</t>
        </is>
      </c>
      <c r="C1332" t="inlineStr">
        <is>
          <t>original</t>
        </is>
      </c>
      <c r="D1332" t="inlineStr">
        <is>
          <t>staging</t>
        </is>
      </c>
      <c r="E1332" t="inlineStr">
        <is>
          <t>computed</t>
        </is>
      </c>
      <c r="F1332" t="inlineStr">
        <is>
          <t>staging_Koelbel_et_al_2020.csv</t>
        </is>
      </c>
      <c r="H1332" t="n">
        <v>0</v>
      </c>
      <c r="I1332" t="inlineStr">
        <is>
          <t>Kölbel et al (2020)</t>
        </is>
      </c>
    </row>
    <row r="1333">
      <c r="A1333" t="n">
        <v>2638</v>
      </c>
      <c r="B1333" t="inlineStr">
        <is>
          <t>Kölbel et al (2020)</t>
        </is>
      </c>
      <c r="C1333" t="inlineStr">
        <is>
          <t>original</t>
        </is>
      </c>
      <c r="D1333" t="inlineStr">
        <is>
          <t>staging</t>
        </is>
      </c>
      <c r="E1333" t="inlineStr">
        <is>
          <t>computed</t>
        </is>
      </c>
      <c r="F1333" t="inlineStr">
        <is>
          <t>staging_Koelbel_et_al_2020.csv</t>
        </is>
      </c>
      <c r="H1333" t="n">
        <v>0</v>
      </c>
      <c r="I1333" t="inlineStr">
        <is>
          <t>Kölbel et al (2020)</t>
        </is>
      </c>
    </row>
    <row r="1334">
      <c r="A1334" t="n">
        <v>2639</v>
      </c>
      <c r="B1334" t="inlineStr">
        <is>
          <t>Kölbel et al (2020)</t>
        </is>
      </c>
      <c r="C1334" t="inlineStr">
        <is>
          <t>original</t>
        </is>
      </c>
      <c r="D1334" t="inlineStr">
        <is>
          <t>staging</t>
        </is>
      </c>
      <c r="E1334" t="inlineStr">
        <is>
          <t>computed</t>
        </is>
      </c>
      <c r="F1334" t="inlineStr">
        <is>
          <t>staging_Koelbel_et_al_2020.csv</t>
        </is>
      </c>
      <c r="H1334" t="n">
        <v>0</v>
      </c>
      <c r="I1334" t="inlineStr">
        <is>
          <t>Kölbel et al (2020)</t>
        </is>
      </c>
    </row>
    <row r="1335">
      <c r="A1335" t="n">
        <v>2640</v>
      </c>
      <c r="B1335" t="inlineStr">
        <is>
          <t>Kölbel et al (2020)</t>
        </is>
      </c>
      <c r="C1335" t="inlineStr">
        <is>
          <t>original</t>
        </is>
      </c>
      <c r="D1335" t="inlineStr">
        <is>
          <t>staging</t>
        </is>
      </c>
      <c r="E1335" t="inlineStr">
        <is>
          <t>computed</t>
        </is>
      </c>
      <c r="F1335" t="inlineStr">
        <is>
          <t>staging_Koelbel_et_al_2020.csv</t>
        </is>
      </c>
      <c r="H1335" t="n">
        <v>0</v>
      </c>
      <c r="I1335" t="inlineStr">
        <is>
          <t>Kölbel et al (2020)</t>
        </is>
      </c>
    </row>
    <row r="1336">
      <c r="A1336" t="n">
        <v>2641</v>
      </c>
      <c r="B1336" t="inlineStr">
        <is>
          <t>Kölbel et al (2020)</t>
        </is>
      </c>
      <c r="C1336" t="inlineStr">
        <is>
          <t>original</t>
        </is>
      </c>
      <c r="D1336" t="inlineStr">
        <is>
          <t>staging</t>
        </is>
      </c>
      <c r="E1336" t="inlineStr">
        <is>
          <t>computed</t>
        </is>
      </c>
      <c r="F1336" t="inlineStr">
        <is>
          <t>staging_Koelbel_et_al_2020.csv</t>
        </is>
      </c>
      <c r="H1336" t="n">
        <v>0</v>
      </c>
      <c r="I1336" t="inlineStr">
        <is>
          <t>Kölbel et al (2020)</t>
        </is>
      </c>
    </row>
    <row r="1337">
      <c r="A1337" t="n">
        <v>2642</v>
      </c>
      <c r="B1337" t="inlineStr">
        <is>
          <t>Kölbel et al (2020)</t>
        </is>
      </c>
      <c r="C1337" t="inlineStr">
        <is>
          <t>original</t>
        </is>
      </c>
      <c r="D1337" t="inlineStr">
        <is>
          <t>staging</t>
        </is>
      </c>
      <c r="E1337" t="inlineStr">
        <is>
          <t>computed</t>
        </is>
      </c>
      <c r="F1337" t="inlineStr">
        <is>
          <t>staging_Koelbel_et_al_2020.csv</t>
        </is>
      </c>
      <c r="H1337" t="n">
        <v>0</v>
      </c>
      <c r="I1337" t="inlineStr">
        <is>
          <t>Kölbel et al (2020)</t>
        </is>
      </c>
    </row>
    <row r="1338">
      <c r="A1338" t="n">
        <v>2643</v>
      </c>
      <c r="B1338" t="inlineStr">
        <is>
          <t>Kölbel et al (2020)</t>
        </is>
      </c>
      <c r="C1338" t="inlineStr">
        <is>
          <t>original</t>
        </is>
      </c>
      <c r="D1338" t="inlineStr">
        <is>
          <t>staging</t>
        </is>
      </c>
      <c r="E1338" t="inlineStr">
        <is>
          <t>computed</t>
        </is>
      </c>
      <c r="F1338" t="inlineStr">
        <is>
          <t>staging_Koelbel_et_al_2020.csv</t>
        </is>
      </c>
      <c r="H1338" t="n">
        <v>0</v>
      </c>
      <c r="I1338" t="inlineStr">
        <is>
          <t>Kölbel et al (2020)</t>
        </is>
      </c>
    </row>
    <row r="1339">
      <c r="A1339" t="n">
        <v>2644</v>
      </c>
      <c r="B1339" t="inlineStr">
        <is>
          <t>Kölbel et al (2020)</t>
        </is>
      </c>
      <c r="C1339" t="inlineStr">
        <is>
          <t>original</t>
        </is>
      </c>
      <c r="D1339" t="inlineStr">
        <is>
          <t>staging</t>
        </is>
      </c>
      <c r="E1339" t="inlineStr">
        <is>
          <t>computed</t>
        </is>
      </c>
      <c r="F1339" t="inlineStr">
        <is>
          <t>staging_Koelbel_et_al_2020.csv</t>
        </is>
      </c>
      <c r="H1339" t="n">
        <v>0</v>
      </c>
      <c r="I1339" t="inlineStr">
        <is>
          <t>Kölbel et al (2020)</t>
        </is>
      </c>
    </row>
    <row r="1340">
      <c r="A1340" t="n">
        <v>2645</v>
      </c>
      <c r="B1340" t="inlineStr">
        <is>
          <t>Kölbel et al (2020)</t>
        </is>
      </c>
      <c r="C1340" t="inlineStr">
        <is>
          <t>original</t>
        </is>
      </c>
      <c r="D1340" t="inlineStr">
        <is>
          <t>staging</t>
        </is>
      </c>
      <c r="E1340" t="inlineStr">
        <is>
          <t>computed</t>
        </is>
      </c>
      <c r="F1340" t="inlineStr">
        <is>
          <t>staging_Koelbel_et_al_2020.csv</t>
        </is>
      </c>
      <c r="H1340" t="n">
        <v>0</v>
      </c>
      <c r="I1340" t="inlineStr">
        <is>
          <t>Kölbel et al (2020)</t>
        </is>
      </c>
    </row>
    <row r="1341">
      <c r="A1341" t="n">
        <v>2646</v>
      </c>
      <c r="B1341" t="inlineStr">
        <is>
          <t>Kölbel et al (2020)</t>
        </is>
      </c>
      <c r="C1341" t="inlineStr">
        <is>
          <t>original</t>
        </is>
      </c>
      <c r="D1341" t="inlineStr">
        <is>
          <t>staging</t>
        </is>
      </c>
      <c r="E1341" t="inlineStr">
        <is>
          <t>computed</t>
        </is>
      </c>
      <c r="F1341" t="inlineStr">
        <is>
          <t>staging_Koelbel_et_al_2020.csv</t>
        </is>
      </c>
      <c r="H1341" t="n">
        <v>0</v>
      </c>
      <c r="I1341" t="inlineStr">
        <is>
          <t>Kölbel et al (2020)</t>
        </is>
      </c>
    </row>
    <row r="1342">
      <c r="A1342" t="n">
        <v>2647</v>
      </c>
      <c r="B1342" t="inlineStr">
        <is>
          <t>Kölbel et al (2020)</t>
        </is>
      </c>
      <c r="C1342" t="inlineStr">
        <is>
          <t>original</t>
        </is>
      </c>
      <c r="D1342" t="inlineStr">
        <is>
          <t>staging</t>
        </is>
      </c>
      <c r="E1342" t="inlineStr">
        <is>
          <t>computed</t>
        </is>
      </c>
      <c r="F1342" t="inlineStr">
        <is>
          <t>staging_Koelbel_et_al_2020.csv</t>
        </is>
      </c>
      <c r="H1342" t="n">
        <v>0</v>
      </c>
      <c r="I1342" t="inlineStr">
        <is>
          <t>Kölbel et al (2020)</t>
        </is>
      </c>
    </row>
    <row r="1343">
      <c r="A1343" t="n">
        <v>2648</v>
      </c>
      <c r="B1343" t="inlineStr">
        <is>
          <t>Kölbel et al (2020)</t>
        </is>
      </c>
      <c r="C1343" t="inlineStr">
        <is>
          <t>original</t>
        </is>
      </c>
      <c r="D1343" t="inlineStr">
        <is>
          <t>staging</t>
        </is>
      </c>
      <c r="E1343" t="inlineStr">
        <is>
          <t>computed</t>
        </is>
      </c>
      <c r="F1343" t="inlineStr">
        <is>
          <t>staging_Koelbel_et_al_2020.csv</t>
        </is>
      </c>
      <c r="H1343" t="n">
        <v>0</v>
      </c>
      <c r="I1343" t="inlineStr">
        <is>
          <t>Kölbel et al (2020)</t>
        </is>
      </c>
    </row>
    <row r="1344">
      <c r="A1344" t="n">
        <v>2649</v>
      </c>
      <c r="B1344" t="inlineStr">
        <is>
          <t>Kölbel et al (2020)</t>
        </is>
      </c>
      <c r="C1344" t="inlineStr">
        <is>
          <t>original</t>
        </is>
      </c>
      <c r="D1344" t="inlineStr">
        <is>
          <t>staging</t>
        </is>
      </c>
      <c r="E1344" t="inlineStr">
        <is>
          <t>computed</t>
        </is>
      </c>
      <c r="F1344" t="inlineStr">
        <is>
          <t>staging_Koelbel_et_al_2020.csv</t>
        </is>
      </c>
      <c r="H1344" t="n">
        <v>0</v>
      </c>
      <c r="I1344" t="inlineStr">
        <is>
          <t>Kölbel et al (2020)</t>
        </is>
      </c>
    </row>
    <row r="1345">
      <c r="A1345" t="n">
        <v>2650</v>
      </c>
      <c r="B1345" t="inlineStr">
        <is>
          <t>Kölbel et al (2020)</t>
        </is>
      </c>
      <c r="C1345" t="inlineStr">
        <is>
          <t>original</t>
        </is>
      </c>
      <c r="D1345" t="inlineStr">
        <is>
          <t>staging</t>
        </is>
      </c>
      <c r="E1345" t="inlineStr">
        <is>
          <t>computed</t>
        </is>
      </c>
      <c r="F1345" t="inlineStr">
        <is>
          <t>staging_Koelbel_et_al_2020.csv</t>
        </is>
      </c>
      <c r="H1345" t="n">
        <v>0</v>
      </c>
      <c r="I1345" t="inlineStr">
        <is>
          <t>Kölbel et al (2020)</t>
        </is>
      </c>
    </row>
    <row r="1346">
      <c r="A1346" t="n">
        <v>2651</v>
      </c>
      <c r="B1346" t="inlineStr">
        <is>
          <t>Kölbel et al (2020)</t>
        </is>
      </c>
      <c r="C1346" t="inlineStr">
        <is>
          <t>original</t>
        </is>
      </c>
      <c r="D1346" t="inlineStr">
        <is>
          <t>staging</t>
        </is>
      </c>
      <c r="E1346" t="inlineStr">
        <is>
          <t>computed</t>
        </is>
      </c>
      <c r="F1346" t="inlineStr">
        <is>
          <t>staging_Koelbel_et_al_2020.csv</t>
        </is>
      </c>
      <c r="H1346" t="n">
        <v>0</v>
      </c>
      <c r="I1346" t="inlineStr">
        <is>
          <t>Kölbel et al (2020)</t>
        </is>
      </c>
    </row>
    <row r="1347">
      <c r="A1347" t="n">
        <v>2652</v>
      </c>
      <c r="B1347" t="inlineStr">
        <is>
          <t>Kölbel et al (2020)</t>
        </is>
      </c>
      <c r="C1347" t="inlineStr">
        <is>
          <t>original</t>
        </is>
      </c>
      <c r="D1347" t="inlineStr">
        <is>
          <t>staging</t>
        </is>
      </c>
      <c r="E1347" t="inlineStr">
        <is>
          <t>computed</t>
        </is>
      </c>
      <c r="F1347" t="inlineStr">
        <is>
          <t>staging_Koelbel_et_al_2020.csv</t>
        </is>
      </c>
      <c r="H1347" t="n">
        <v>0</v>
      </c>
      <c r="I1347" t="inlineStr">
        <is>
          <t>Kölbel et al (2020)</t>
        </is>
      </c>
    </row>
    <row r="1348">
      <c r="A1348" t="n">
        <v>2653</v>
      </c>
      <c r="B1348" t="inlineStr">
        <is>
          <t>Kölbel et al (2020)</t>
        </is>
      </c>
      <c r="C1348" t="inlineStr">
        <is>
          <t>original</t>
        </is>
      </c>
      <c r="D1348" t="inlineStr">
        <is>
          <t>staging</t>
        </is>
      </c>
      <c r="E1348" t="inlineStr">
        <is>
          <t>computed</t>
        </is>
      </c>
      <c r="F1348" t="inlineStr">
        <is>
          <t>staging_Koelbel_et_al_2020.csv</t>
        </is>
      </c>
      <c r="H1348" t="n">
        <v>0</v>
      </c>
      <c r="I1348" t="inlineStr">
        <is>
          <t>Kölbel et al (2020)</t>
        </is>
      </c>
    </row>
    <row r="1349">
      <c r="A1349" t="n">
        <v>2654</v>
      </c>
      <c r="B1349" t="inlineStr">
        <is>
          <t>Kölbel et al (2020)</t>
        </is>
      </c>
      <c r="C1349" t="inlineStr">
        <is>
          <t>original</t>
        </is>
      </c>
      <c r="D1349" t="inlineStr">
        <is>
          <t>staging</t>
        </is>
      </c>
      <c r="E1349" t="inlineStr">
        <is>
          <t>computed</t>
        </is>
      </c>
      <c r="F1349" t="inlineStr">
        <is>
          <t>staging_Koelbel_et_al_2020.csv</t>
        </is>
      </c>
      <c r="H1349" t="n">
        <v>0</v>
      </c>
      <c r="I1349" t="inlineStr">
        <is>
          <t>Kölbel et al (2020)</t>
        </is>
      </c>
    </row>
    <row r="1350">
      <c r="A1350" t="n">
        <v>2655</v>
      </c>
      <c r="B1350" t="inlineStr">
        <is>
          <t>Kölbel et al (2020)</t>
        </is>
      </c>
      <c r="C1350" t="inlineStr">
        <is>
          <t>original</t>
        </is>
      </c>
      <c r="D1350" t="inlineStr">
        <is>
          <t>staging</t>
        </is>
      </c>
      <c r="E1350" t="inlineStr">
        <is>
          <t>computed</t>
        </is>
      </c>
      <c r="F1350" t="inlineStr">
        <is>
          <t>staging_Koelbel_et_al_2020.csv</t>
        </is>
      </c>
      <c r="H1350" t="n">
        <v>0</v>
      </c>
      <c r="I1350" t="inlineStr">
        <is>
          <t>Kölbel et al (2020)</t>
        </is>
      </c>
    </row>
    <row r="1351">
      <c r="A1351" t="n">
        <v>2656</v>
      </c>
      <c r="B1351" t="inlineStr">
        <is>
          <t>Kölbel et al (2020)</t>
        </is>
      </c>
      <c r="C1351" t="inlineStr">
        <is>
          <t>original</t>
        </is>
      </c>
      <c r="D1351" t="inlineStr">
        <is>
          <t>staging</t>
        </is>
      </c>
      <c r="E1351" t="inlineStr">
        <is>
          <t>computed</t>
        </is>
      </c>
      <c r="F1351" t="inlineStr">
        <is>
          <t>staging_Koelbel_et_al_2020.csv</t>
        </is>
      </c>
      <c r="H1351" t="n">
        <v>0</v>
      </c>
      <c r="I1351" t="inlineStr">
        <is>
          <t>Kölbel et al (2020)</t>
        </is>
      </c>
    </row>
    <row r="1352">
      <c r="A1352" t="n">
        <v>2657</v>
      </c>
      <c r="B1352" t="inlineStr">
        <is>
          <t>Kölbel et al (2020)</t>
        </is>
      </c>
      <c r="C1352" t="inlineStr">
        <is>
          <t>original</t>
        </is>
      </c>
      <c r="D1352" t="inlineStr">
        <is>
          <t>staging</t>
        </is>
      </c>
      <c r="E1352" t="inlineStr">
        <is>
          <t>computed</t>
        </is>
      </c>
      <c r="F1352" t="inlineStr">
        <is>
          <t>staging_Koelbel_et_al_2020.csv</t>
        </is>
      </c>
      <c r="H1352" t="n">
        <v>0</v>
      </c>
      <c r="I1352" t="inlineStr">
        <is>
          <t>Kölbel et al (2020)</t>
        </is>
      </c>
    </row>
    <row r="1353">
      <c r="A1353" t="n">
        <v>2658</v>
      </c>
      <c r="B1353" t="inlineStr">
        <is>
          <t>Kölbel et al (2020)</t>
        </is>
      </c>
      <c r="C1353" t="inlineStr">
        <is>
          <t>original</t>
        </is>
      </c>
      <c r="D1353" t="inlineStr">
        <is>
          <t>staging</t>
        </is>
      </c>
      <c r="E1353" t="inlineStr">
        <is>
          <t>computed</t>
        </is>
      </c>
      <c r="F1353" t="inlineStr">
        <is>
          <t>staging_Koelbel_et_al_2020.csv</t>
        </is>
      </c>
      <c r="H1353" t="n">
        <v>0</v>
      </c>
      <c r="I1353" t="inlineStr">
        <is>
          <t>Kölbel et al (2020)</t>
        </is>
      </c>
    </row>
    <row r="1354">
      <c r="A1354" t="n">
        <v>2659</v>
      </c>
      <c r="B1354" t="inlineStr">
        <is>
          <t>Kölbel et al (2020)</t>
        </is>
      </c>
      <c r="C1354" t="inlineStr">
        <is>
          <t>original</t>
        </is>
      </c>
      <c r="D1354" t="inlineStr">
        <is>
          <t>staging</t>
        </is>
      </c>
      <c r="E1354" t="inlineStr">
        <is>
          <t>computed</t>
        </is>
      </c>
      <c r="F1354" t="inlineStr">
        <is>
          <t>staging_Koelbel_et_al_2020.csv</t>
        </is>
      </c>
      <c r="H1354" t="n">
        <v>0</v>
      </c>
      <c r="I1354" t="inlineStr">
        <is>
          <t>Kölbel et al (2020)</t>
        </is>
      </c>
    </row>
    <row r="1355">
      <c r="A1355" t="n">
        <v>2660</v>
      </c>
      <c r="B1355" t="inlineStr">
        <is>
          <t>Kölbel et al (2020)</t>
        </is>
      </c>
      <c r="C1355" t="inlineStr">
        <is>
          <t>original</t>
        </is>
      </c>
      <c r="D1355" t="inlineStr">
        <is>
          <t>staging</t>
        </is>
      </c>
      <c r="E1355" t="inlineStr">
        <is>
          <t>computed</t>
        </is>
      </c>
      <c r="F1355" t="inlineStr">
        <is>
          <t>staging_Koelbel_et_al_2020.csv</t>
        </is>
      </c>
      <c r="H1355" t="n">
        <v>0</v>
      </c>
      <c r="I1355" t="inlineStr">
        <is>
          <t>Kölbel et al (2020)</t>
        </is>
      </c>
    </row>
    <row r="1356">
      <c r="A1356" t="n">
        <v>2661</v>
      </c>
      <c r="B1356" t="inlineStr">
        <is>
          <t>Kölbel et al (2020)</t>
        </is>
      </c>
      <c r="C1356" t="inlineStr">
        <is>
          <t>original</t>
        </is>
      </c>
      <c r="D1356" t="inlineStr">
        <is>
          <t>staging</t>
        </is>
      </c>
      <c r="E1356" t="inlineStr">
        <is>
          <t>computed</t>
        </is>
      </c>
      <c r="F1356" t="inlineStr">
        <is>
          <t>staging_Koelbel_et_al_2020.csv</t>
        </is>
      </c>
      <c r="H1356" t="n">
        <v>0</v>
      </c>
      <c r="I1356" t="inlineStr">
        <is>
          <t>Kölbel et al (2020)</t>
        </is>
      </c>
    </row>
    <row r="1357">
      <c r="A1357" t="n">
        <v>2662</v>
      </c>
      <c r="B1357" t="inlineStr">
        <is>
          <t>Kölbel et al (2020)</t>
        </is>
      </c>
      <c r="C1357" t="inlineStr">
        <is>
          <t>original</t>
        </is>
      </c>
      <c r="D1357" t="inlineStr">
        <is>
          <t>staging</t>
        </is>
      </c>
      <c r="E1357" t="inlineStr">
        <is>
          <t>computed</t>
        </is>
      </c>
      <c r="F1357" t="inlineStr">
        <is>
          <t>staging_Koelbel_et_al_2020.csv</t>
        </is>
      </c>
      <c r="H1357" t="n">
        <v>0</v>
      </c>
      <c r="I1357" t="inlineStr">
        <is>
          <t>Kölbel et al (2020)</t>
        </is>
      </c>
    </row>
    <row r="1358">
      <c r="A1358" t="n">
        <v>2663</v>
      </c>
      <c r="B1358" t="inlineStr">
        <is>
          <t>Kölbel et al (2020)</t>
        </is>
      </c>
      <c r="C1358" t="inlineStr">
        <is>
          <t>original</t>
        </is>
      </c>
      <c r="D1358" t="inlineStr">
        <is>
          <t>staging</t>
        </is>
      </c>
      <c r="E1358" t="inlineStr">
        <is>
          <t>computed</t>
        </is>
      </c>
      <c r="F1358" t="inlineStr">
        <is>
          <t>staging_Koelbel_et_al_2020.csv</t>
        </is>
      </c>
      <c r="H1358" t="n">
        <v>0</v>
      </c>
      <c r="I1358" t="inlineStr">
        <is>
          <t>Kölbel et al (2020)</t>
        </is>
      </c>
    </row>
    <row r="1359">
      <c r="A1359" t="n">
        <v>2664</v>
      </c>
      <c r="B1359" t="inlineStr">
        <is>
          <t>Kölbel et al (2020)</t>
        </is>
      </c>
      <c r="C1359" t="inlineStr">
        <is>
          <t>original</t>
        </is>
      </c>
      <c r="D1359" t="inlineStr">
        <is>
          <t>staging</t>
        </is>
      </c>
      <c r="E1359" t="inlineStr">
        <is>
          <t>computed</t>
        </is>
      </c>
      <c r="F1359" t="inlineStr">
        <is>
          <t>staging_Koelbel_et_al_2020.csv</t>
        </is>
      </c>
      <c r="H1359" t="n">
        <v>0</v>
      </c>
      <c r="I1359" t="inlineStr">
        <is>
          <t>Kölbel et al (2020)</t>
        </is>
      </c>
    </row>
    <row r="1360">
      <c r="A1360" t="n">
        <v>2665</v>
      </c>
      <c r="B1360" t="inlineStr">
        <is>
          <t>Kölbel et al (2020)</t>
        </is>
      </c>
      <c r="C1360" t="inlineStr">
        <is>
          <t>original</t>
        </is>
      </c>
      <c r="D1360" t="inlineStr">
        <is>
          <t>staging</t>
        </is>
      </c>
      <c r="E1360" t="inlineStr">
        <is>
          <t>computed</t>
        </is>
      </c>
      <c r="F1360" t="inlineStr">
        <is>
          <t>staging_Koelbel_et_al_2020.csv</t>
        </is>
      </c>
      <c r="H1360" t="n">
        <v>0</v>
      </c>
      <c r="I1360" t="inlineStr">
        <is>
          <t>Kölbel et al (2020)</t>
        </is>
      </c>
    </row>
    <row r="1361">
      <c r="A1361" t="n">
        <v>2666</v>
      </c>
      <c r="B1361" t="inlineStr">
        <is>
          <t>Kölbel et al (2020)</t>
        </is>
      </c>
      <c r="C1361" t="inlineStr">
        <is>
          <t>original</t>
        </is>
      </c>
      <c r="D1361" t="inlineStr">
        <is>
          <t>staging</t>
        </is>
      </c>
      <c r="E1361" t="inlineStr">
        <is>
          <t>computed</t>
        </is>
      </c>
      <c r="F1361" t="inlineStr">
        <is>
          <t>staging_Koelbel_et_al_2020.csv</t>
        </is>
      </c>
      <c r="H1361" t="n">
        <v>0</v>
      </c>
      <c r="I1361" t="inlineStr">
        <is>
          <t>Kölbel et al (2020)</t>
        </is>
      </c>
    </row>
    <row r="1362">
      <c r="A1362" t="n">
        <v>2667</v>
      </c>
      <c r="B1362" t="inlineStr">
        <is>
          <t>Kölbel et al (2020)</t>
        </is>
      </c>
      <c r="C1362" t="inlineStr">
        <is>
          <t>original</t>
        </is>
      </c>
      <c r="D1362" t="inlineStr">
        <is>
          <t>staging</t>
        </is>
      </c>
      <c r="E1362" t="inlineStr">
        <is>
          <t>computed</t>
        </is>
      </c>
      <c r="F1362" t="inlineStr">
        <is>
          <t>staging_Koelbel_et_al_2020.csv</t>
        </is>
      </c>
      <c r="H1362" t="n">
        <v>0</v>
      </c>
      <c r="I1362" t="inlineStr">
        <is>
          <t>Kölbel et al (2020)</t>
        </is>
      </c>
    </row>
    <row r="1363">
      <c r="A1363" t="n">
        <v>2668</v>
      </c>
      <c r="B1363" t="inlineStr">
        <is>
          <t>Kölbel et al (2020)</t>
        </is>
      </c>
      <c r="C1363" t="inlineStr">
        <is>
          <t>original</t>
        </is>
      </c>
      <c r="D1363" t="inlineStr">
        <is>
          <t>staging</t>
        </is>
      </c>
      <c r="E1363" t="inlineStr">
        <is>
          <t>computed</t>
        </is>
      </c>
      <c r="F1363" t="inlineStr">
        <is>
          <t>staging_Koelbel_et_al_2020.csv</t>
        </is>
      </c>
      <c r="H1363" t="n">
        <v>0</v>
      </c>
      <c r="I1363" t="inlineStr">
        <is>
          <t>Kölbel et al (2020)</t>
        </is>
      </c>
    </row>
    <row r="1364">
      <c r="A1364" t="n">
        <v>2669</v>
      </c>
      <c r="B1364" t="inlineStr">
        <is>
          <t>Kölbel et al (2020)</t>
        </is>
      </c>
      <c r="C1364" t="inlineStr">
        <is>
          <t>original</t>
        </is>
      </c>
      <c r="D1364" t="inlineStr">
        <is>
          <t>staging</t>
        </is>
      </c>
      <c r="E1364" t="inlineStr">
        <is>
          <t>computed</t>
        </is>
      </c>
      <c r="F1364" t="inlineStr">
        <is>
          <t>staging_Koelbel_et_al_2020.csv</t>
        </is>
      </c>
      <c r="H1364" t="n">
        <v>0</v>
      </c>
      <c r="I1364" t="inlineStr">
        <is>
          <t>Kölbel et al (2020)</t>
        </is>
      </c>
    </row>
    <row r="1365">
      <c r="A1365" t="n">
        <v>2670</v>
      </c>
      <c r="B1365" t="inlineStr">
        <is>
          <t>Kölbel et al (2020)</t>
        </is>
      </c>
      <c r="C1365" t="inlineStr">
        <is>
          <t>original</t>
        </is>
      </c>
      <c r="D1365" t="inlineStr">
        <is>
          <t>staging</t>
        </is>
      </c>
      <c r="E1365" t="inlineStr">
        <is>
          <t>computed</t>
        </is>
      </c>
      <c r="F1365" t="inlineStr">
        <is>
          <t>staging_Koelbel_et_al_2020.csv</t>
        </is>
      </c>
      <c r="H1365" t="n">
        <v>0</v>
      </c>
      <c r="I1365" t="inlineStr">
        <is>
          <t>Kölbel et al (2020)</t>
        </is>
      </c>
    </row>
    <row r="1366">
      <c r="A1366" t="n">
        <v>2671</v>
      </c>
      <c r="B1366" t="inlineStr">
        <is>
          <t>Kölbel et al (2020)</t>
        </is>
      </c>
      <c r="C1366" t="inlineStr">
        <is>
          <t>original</t>
        </is>
      </c>
      <c r="D1366" t="inlineStr">
        <is>
          <t>staging</t>
        </is>
      </c>
      <c r="E1366" t="inlineStr">
        <is>
          <t>computed</t>
        </is>
      </c>
      <c r="F1366" t="inlineStr">
        <is>
          <t>staging_Koelbel_et_al_2020.csv</t>
        </is>
      </c>
      <c r="H1366" t="n">
        <v>0</v>
      </c>
      <c r="I1366" t="inlineStr">
        <is>
          <t>Kölbel et al (2020)</t>
        </is>
      </c>
    </row>
    <row r="1367">
      <c r="A1367" t="n">
        <v>2672</v>
      </c>
      <c r="B1367" t="inlineStr">
        <is>
          <t>Kölbel et al (2020)</t>
        </is>
      </c>
      <c r="C1367" t="inlineStr">
        <is>
          <t>original</t>
        </is>
      </c>
      <c r="D1367" t="inlineStr">
        <is>
          <t>staging</t>
        </is>
      </c>
      <c r="E1367" t="inlineStr">
        <is>
          <t>computed</t>
        </is>
      </c>
      <c r="F1367" t="inlineStr">
        <is>
          <t>staging_Koelbel_et_al_2020.csv</t>
        </is>
      </c>
      <c r="H1367" t="n">
        <v>0</v>
      </c>
      <c r="I1367" t="inlineStr">
        <is>
          <t>Kölbel et al (2020)</t>
        </is>
      </c>
    </row>
    <row r="1368">
      <c r="A1368" t="n">
        <v>2673</v>
      </c>
      <c r="B1368" t="inlineStr">
        <is>
          <t>Kölbel et al (2020)</t>
        </is>
      </c>
      <c r="C1368" t="inlineStr">
        <is>
          <t>original</t>
        </is>
      </c>
      <c r="D1368" t="inlineStr">
        <is>
          <t>staging</t>
        </is>
      </c>
      <c r="E1368" t="inlineStr">
        <is>
          <t>computed</t>
        </is>
      </c>
      <c r="F1368" t="inlineStr">
        <is>
          <t>staging_Koelbel_et_al_2020.csv</t>
        </is>
      </c>
      <c r="H1368" t="n">
        <v>0</v>
      </c>
      <c r="I1368" t="inlineStr">
        <is>
          <t>Kölbel et al (2020)</t>
        </is>
      </c>
    </row>
    <row r="1369">
      <c r="A1369" t="n">
        <v>2674</v>
      </c>
      <c r="B1369" t="inlineStr">
        <is>
          <t>Kölbel et al (2020)</t>
        </is>
      </c>
      <c r="C1369" t="inlineStr">
        <is>
          <t>original</t>
        </is>
      </c>
      <c r="D1369" t="inlineStr">
        <is>
          <t>staging</t>
        </is>
      </c>
      <c r="E1369" t="inlineStr">
        <is>
          <t>computed</t>
        </is>
      </c>
      <c r="F1369" t="inlineStr">
        <is>
          <t>staging_Koelbel_et_al_2020.csv</t>
        </is>
      </c>
      <c r="H1369" t="n">
        <v>0</v>
      </c>
      <c r="I1369" t="inlineStr">
        <is>
          <t>Kölbel et al (2020)</t>
        </is>
      </c>
    </row>
    <row r="1370">
      <c r="A1370" t="n">
        <v>2675</v>
      </c>
      <c r="B1370" t="inlineStr">
        <is>
          <t>Kölbel et al (2020)</t>
        </is>
      </c>
      <c r="C1370" t="inlineStr">
        <is>
          <t>original</t>
        </is>
      </c>
      <c r="D1370" t="inlineStr">
        <is>
          <t>staging</t>
        </is>
      </c>
      <c r="E1370" t="inlineStr">
        <is>
          <t>computed</t>
        </is>
      </c>
      <c r="F1370" t="inlineStr">
        <is>
          <t>staging_Koelbel_et_al_2020.csv</t>
        </is>
      </c>
      <c r="H1370" t="n">
        <v>0</v>
      </c>
      <c r="I1370" t="inlineStr">
        <is>
          <t>Kölbel et al (2020)</t>
        </is>
      </c>
    </row>
    <row r="1371">
      <c r="A1371" t="n">
        <v>2676</v>
      </c>
      <c r="B1371" t="inlineStr">
        <is>
          <t>Kölbel et al (2020)</t>
        </is>
      </c>
      <c r="C1371" t="inlineStr">
        <is>
          <t>original</t>
        </is>
      </c>
      <c r="D1371" t="inlineStr">
        <is>
          <t>staging</t>
        </is>
      </c>
      <c r="E1371" t="inlineStr">
        <is>
          <t>computed</t>
        </is>
      </c>
      <c r="F1371" t="inlineStr">
        <is>
          <t>staging_Koelbel_et_al_2020.csv</t>
        </is>
      </c>
      <c r="H1371" t="n">
        <v>0</v>
      </c>
      <c r="I1371" t="inlineStr">
        <is>
          <t>Kölbel et al (2020)</t>
        </is>
      </c>
    </row>
    <row r="1372">
      <c r="A1372" t="n">
        <v>2677</v>
      </c>
      <c r="B1372" t="inlineStr">
        <is>
          <t>Kölbel et al (2020)</t>
        </is>
      </c>
      <c r="C1372" t="inlineStr">
        <is>
          <t>original</t>
        </is>
      </c>
      <c r="D1372" t="inlineStr">
        <is>
          <t>staging</t>
        </is>
      </c>
      <c r="E1372" t="inlineStr">
        <is>
          <t>computed</t>
        </is>
      </c>
      <c r="F1372" t="inlineStr">
        <is>
          <t>staging_Koelbel_et_al_2020.csv</t>
        </is>
      </c>
      <c r="H1372" t="n">
        <v>0</v>
      </c>
      <c r="I1372" t="inlineStr">
        <is>
          <t>Kölbel et al (2020)</t>
        </is>
      </c>
    </row>
    <row r="1373">
      <c r="A1373" t="n">
        <v>2678</v>
      </c>
      <c r="B1373" t="inlineStr">
        <is>
          <t>Kordschia (2020)</t>
        </is>
      </c>
      <c r="C1373" t="inlineStr">
        <is>
          <t>original</t>
        </is>
      </c>
      <c r="D1373" t="inlineStr">
        <is>
          <t>staging</t>
        </is>
      </c>
      <c r="E1373" t="inlineStr">
        <is>
          <t>computed</t>
        </is>
      </c>
      <c r="F1373" t="inlineStr">
        <is>
          <t>staging_Kordschia_2019.csv</t>
        </is>
      </c>
      <c r="H1373" t="n">
        <v>0</v>
      </c>
      <c r="I1373" t="inlineStr">
        <is>
          <t>Kordschia (2020)</t>
        </is>
      </c>
    </row>
    <row r="1374">
      <c r="A1374" t="n">
        <v>2679</v>
      </c>
      <c r="B1374" t="inlineStr">
        <is>
          <t>Kordschia (2020)</t>
        </is>
      </c>
      <c r="C1374" t="inlineStr">
        <is>
          <t>original</t>
        </is>
      </c>
      <c r="D1374" t="inlineStr">
        <is>
          <t>staging</t>
        </is>
      </c>
      <c r="E1374" t="inlineStr">
        <is>
          <t>bivariate</t>
        </is>
      </c>
      <c r="F1374" t="inlineStr">
        <is>
          <t>staging_Kordschia_2019.csv</t>
        </is>
      </c>
      <c r="H1374" t="n">
        <v>0</v>
      </c>
      <c r="I1374" t="inlineStr">
        <is>
          <t>Kordschia (2020)</t>
        </is>
      </c>
    </row>
    <row r="1375">
      <c r="A1375" t="n">
        <v>2680</v>
      </c>
      <c r="B1375" t="inlineStr">
        <is>
          <t>Kordschia (2020)</t>
        </is>
      </c>
      <c r="C1375" t="inlineStr">
        <is>
          <t>original</t>
        </is>
      </c>
      <c r="D1375" t="inlineStr">
        <is>
          <t>staging</t>
        </is>
      </c>
      <c r="E1375" t="inlineStr">
        <is>
          <t>bivariate</t>
        </is>
      </c>
      <c r="F1375" t="inlineStr">
        <is>
          <t>staging_Kordschia_2019.csv</t>
        </is>
      </c>
      <c r="H1375" t="n">
        <v>0</v>
      </c>
      <c r="I1375" t="inlineStr">
        <is>
          <t>Kordschia (2020)</t>
        </is>
      </c>
    </row>
    <row r="1376">
      <c r="A1376" t="n">
        <v>2681</v>
      </c>
      <c r="B1376" t="inlineStr">
        <is>
          <t>Kordschia (2020)</t>
        </is>
      </c>
      <c r="C1376" t="inlineStr">
        <is>
          <t>original</t>
        </is>
      </c>
      <c r="D1376" t="inlineStr">
        <is>
          <t>staging</t>
        </is>
      </c>
      <c r="E1376" t="inlineStr">
        <is>
          <t>bivariate</t>
        </is>
      </c>
      <c r="F1376" t="inlineStr">
        <is>
          <t>staging_Kordschia_2019.csv</t>
        </is>
      </c>
      <c r="H1376" t="n">
        <v>0</v>
      </c>
      <c r="I1376" t="inlineStr">
        <is>
          <t>Kordschia (2020)</t>
        </is>
      </c>
    </row>
    <row r="1377">
      <c r="A1377" t="n">
        <v>2682</v>
      </c>
      <c r="B1377" t="inlineStr">
        <is>
          <t>Kozak (2021)</t>
        </is>
      </c>
      <c r="C1377" t="inlineStr">
        <is>
          <t>rescreen</t>
        </is>
      </c>
      <c r="D1377" t="inlineStr">
        <is>
          <t>staging</t>
        </is>
      </c>
      <c r="E1377" t="inlineStr">
        <is>
          <t>bivariate</t>
        </is>
      </c>
      <c r="F1377" t="inlineStr">
        <is>
          <t>staging_Kozak_2021.csv</t>
        </is>
      </c>
      <c r="H1377" t="n">
        <v>0</v>
      </c>
      <c r="I1377" t="inlineStr">
        <is>
          <t>Kozak (2021)</t>
        </is>
      </c>
    </row>
    <row r="1378">
      <c r="A1378" t="n">
        <v>2683</v>
      </c>
      <c r="B1378" t="inlineStr">
        <is>
          <t>Kozak (2021)</t>
        </is>
      </c>
      <c r="C1378" t="inlineStr">
        <is>
          <t>rescreen</t>
        </is>
      </c>
      <c r="D1378" t="inlineStr">
        <is>
          <t>staging</t>
        </is>
      </c>
      <c r="E1378" t="inlineStr">
        <is>
          <t>bivariate</t>
        </is>
      </c>
      <c r="F1378" t="inlineStr">
        <is>
          <t>staging_Kozak_2021.csv</t>
        </is>
      </c>
      <c r="H1378" t="n">
        <v>0</v>
      </c>
      <c r="I1378" t="inlineStr">
        <is>
          <t>Kozak (2021)</t>
        </is>
      </c>
    </row>
    <row r="1379">
      <c r="A1379" t="n">
        <v>2684</v>
      </c>
      <c r="B1379" t="inlineStr">
        <is>
          <t>Kozak (2021)</t>
        </is>
      </c>
      <c r="C1379" t="inlineStr">
        <is>
          <t>rescreen</t>
        </is>
      </c>
      <c r="D1379" t="inlineStr">
        <is>
          <t>staging</t>
        </is>
      </c>
      <c r="E1379" t="inlineStr">
        <is>
          <t>bivariate</t>
        </is>
      </c>
      <c r="F1379" t="inlineStr">
        <is>
          <t>staging_Kozak_2021.csv</t>
        </is>
      </c>
      <c r="H1379" t="n">
        <v>0</v>
      </c>
      <c r="I1379" t="inlineStr">
        <is>
          <t>Kozak (2021)</t>
        </is>
      </c>
    </row>
    <row r="1380">
      <c r="A1380" t="n">
        <v>2685</v>
      </c>
      <c r="B1380" t="inlineStr">
        <is>
          <t>Kozak (2021)</t>
        </is>
      </c>
      <c r="C1380" t="inlineStr">
        <is>
          <t>rescreen</t>
        </is>
      </c>
      <c r="D1380" t="inlineStr">
        <is>
          <t>staging</t>
        </is>
      </c>
      <c r="E1380" t="inlineStr">
        <is>
          <t>computed</t>
        </is>
      </c>
      <c r="F1380" t="inlineStr">
        <is>
          <t>staging_Kozak_2021.csv</t>
        </is>
      </c>
      <c r="H1380" t="n">
        <v>0</v>
      </c>
      <c r="I1380" t="inlineStr">
        <is>
          <t>Kozak (2021)</t>
        </is>
      </c>
    </row>
    <row r="1381">
      <c r="A1381" t="n">
        <v>2686</v>
      </c>
      <c r="B1381" t="inlineStr">
        <is>
          <t>Kozak (2021)</t>
        </is>
      </c>
      <c r="C1381" t="inlineStr">
        <is>
          <t>rescreen</t>
        </is>
      </c>
      <c r="D1381" t="inlineStr">
        <is>
          <t>staging</t>
        </is>
      </c>
      <c r="E1381" t="inlineStr">
        <is>
          <t>computed</t>
        </is>
      </c>
      <c r="F1381" t="inlineStr">
        <is>
          <t>staging_Kozak_2021.csv</t>
        </is>
      </c>
      <c r="H1381" t="n">
        <v>0</v>
      </c>
      <c r="I1381" t="inlineStr">
        <is>
          <t>Kozak (2021)</t>
        </is>
      </c>
    </row>
    <row r="1382">
      <c r="A1382" t="n">
        <v>2687</v>
      </c>
      <c r="B1382" t="inlineStr">
        <is>
          <t>Kozak (2021)</t>
        </is>
      </c>
      <c r="C1382" t="inlineStr">
        <is>
          <t>rescreen</t>
        </is>
      </c>
      <c r="D1382" t="inlineStr">
        <is>
          <t>staging</t>
        </is>
      </c>
      <c r="E1382" t="inlineStr">
        <is>
          <t>computed</t>
        </is>
      </c>
      <c r="F1382" t="inlineStr">
        <is>
          <t>staging_Kozak_2021.csv</t>
        </is>
      </c>
      <c r="H1382" t="n">
        <v>0</v>
      </c>
      <c r="I1382" t="inlineStr">
        <is>
          <t>Kozak (2021)</t>
        </is>
      </c>
    </row>
    <row r="1383">
      <c r="A1383" t="n">
        <v>2688</v>
      </c>
      <c r="B1383" t="inlineStr">
        <is>
          <t>Kozak (2021)</t>
        </is>
      </c>
      <c r="C1383" t="inlineStr">
        <is>
          <t>rescreen</t>
        </is>
      </c>
      <c r="D1383" t="inlineStr">
        <is>
          <t>staging</t>
        </is>
      </c>
      <c r="E1383" t="inlineStr">
        <is>
          <t>computed</t>
        </is>
      </c>
      <c r="F1383" t="inlineStr">
        <is>
          <t>staging_Kozak_2021.csv</t>
        </is>
      </c>
      <c r="H1383" t="n">
        <v>0</v>
      </c>
      <c r="I1383" t="inlineStr">
        <is>
          <t>Kozak (2021)</t>
        </is>
      </c>
    </row>
    <row r="1384">
      <c r="A1384" t="n">
        <v>2689</v>
      </c>
      <c r="B1384" t="inlineStr">
        <is>
          <t>Kozak (2021)</t>
        </is>
      </c>
      <c r="C1384" t="inlineStr">
        <is>
          <t>rescreen</t>
        </is>
      </c>
      <c r="D1384" t="inlineStr">
        <is>
          <t>staging</t>
        </is>
      </c>
      <c r="E1384" t="inlineStr">
        <is>
          <t>computed</t>
        </is>
      </c>
      <c r="F1384" t="inlineStr">
        <is>
          <t>staging_Kozak_2021.csv</t>
        </is>
      </c>
      <c r="H1384" t="n">
        <v>0</v>
      </c>
      <c r="I1384" t="inlineStr">
        <is>
          <t>Kozak (2021)</t>
        </is>
      </c>
    </row>
    <row r="1385">
      <c r="A1385" t="n">
        <v>2690</v>
      </c>
      <c r="B1385" t="inlineStr">
        <is>
          <t>Kozak (2021)</t>
        </is>
      </c>
      <c r="C1385" t="inlineStr">
        <is>
          <t>rescreen</t>
        </is>
      </c>
      <c r="D1385" t="inlineStr">
        <is>
          <t>staging</t>
        </is>
      </c>
      <c r="E1385" t="inlineStr">
        <is>
          <t>computed</t>
        </is>
      </c>
      <c r="F1385" t="inlineStr">
        <is>
          <t>staging_Kozak_2021.csv</t>
        </is>
      </c>
      <c r="H1385" t="n">
        <v>0</v>
      </c>
      <c r="I1385" t="inlineStr">
        <is>
          <t>Kozak (2021)</t>
        </is>
      </c>
    </row>
    <row r="1386">
      <c r="A1386" t="n">
        <v>2691</v>
      </c>
      <c r="B1386" t="inlineStr">
        <is>
          <t>Kozak (2021)</t>
        </is>
      </c>
      <c r="C1386" t="inlineStr">
        <is>
          <t>rescreen</t>
        </is>
      </c>
      <c r="D1386" t="inlineStr">
        <is>
          <t>staging</t>
        </is>
      </c>
      <c r="E1386" t="inlineStr">
        <is>
          <t>computed</t>
        </is>
      </c>
      <c r="F1386" t="inlineStr">
        <is>
          <t>staging_Kozak_2021.csv</t>
        </is>
      </c>
      <c r="H1386" t="n">
        <v>0</v>
      </c>
      <c r="I1386" t="inlineStr">
        <is>
          <t>Kozak (2021)</t>
        </is>
      </c>
    </row>
    <row r="1387">
      <c r="A1387" t="n">
        <v>2692</v>
      </c>
      <c r="B1387" t="inlineStr">
        <is>
          <t>Kozak (2021)</t>
        </is>
      </c>
      <c r="C1387" t="inlineStr">
        <is>
          <t>rescreen</t>
        </is>
      </c>
      <c r="D1387" t="inlineStr">
        <is>
          <t>staging</t>
        </is>
      </c>
      <c r="E1387" t="inlineStr">
        <is>
          <t>computed</t>
        </is>
      </c>
      <c r="F1387" t="inlineStr">
        <is>
          <t>staging_Kozak_2021.csv</t>
        </is>
      </c>
      <c r="H1387" t="n">
        <v>0</v>
      </c>
      <c r="I1387" t="inlineStr">
        <is>
          <t>Kozak (2021)</t>
        </is>
      </c>
    </row>
    <row r="1388">
      <c r="A1388" t="n">
        <v>2693</v>
      </c>
      <c r="B1388" t="inlineStr">
        <is>
          <t>Kozak (2021)</t>
        </is>
      </c>
      <c r="C1388" t="inlineStr">
        <is>
          <t>rescreen</t>
        </is>
      </c>
      <c r="D1388" t="inlineStr">
        <is>
          <t>staging</t>
        </is>
      </c>
      <c r="E1388" t="inlineStr">
        <is>
          <t>computed</t>
        </is>
      </c>
      <c r="F1388" t="inlineStr">
        <is>
          <t>staging_Kozak_2021.csv</t>
        </is>
      </c>
      <c r="H1388" t="n">
        <v>0</v>
      </c>
      <c r="I1388" t="inlineStr">
        <is>
          <t>Kozak (2021)</t>
        </is>
      </c>
    </row>
    <row r="1389">
      <c r="A1389" t="n">
        <v>2694</v>
      </c>
      <c r="B1389" t="inlineStr">
        <is>
          <t>Kozak (2021)</t>
        </is>
      </c>
      <c r="C1389" t="inlineStr">
        <is>
          <t>rescreen</t>
        </is>
      </c>
      <c r="D1389" t="inlineStr">
        <is>
          <t>staging</t>
        </is>
      </c>
      <c r="E1389" t="inlineStr">
        <is>
          <t>computed</t>
        </is>
      </c>
      <c r="F1389" t="inlineStr">
        <is>
          <t>staging_Kozak_2021.csv</t>
        </is>
      </c>
      <c r="H1389" t="n">
        <v>0</v>
      </c>
      <c r="I1389" t="inlineStr">
        <is>
          <t>Kozak (2021)</t>
        </is>
      </c>
    </row>
    <row r="1390">
      <c r="A1390" t="n">
        <v>2695</v>
      </c>
      <c r="B1390" t="inlineStr">
        <is>
          <t>Kozak (2021)</t>
        </is>
      </c>
      <c r="C1390" t="inlineStr">
        <is>
          <t>rescreen</t>
        </is>
      </c>
      <c r="D1390" t="inlineStr">
        <is>
          <t>staging</t>
        </is>
      </c>
      <c r="E1390" t="inlineStr">
        <is>
          <t>computed</t>
        </is>
      </c>
      <c r="F1390" t="inlineStr">
        <is>
          <t>staging_Kozak_2021.csv</t>
        </is>
      </c>
      <c r="H1390" t="n">
        <v>0</v>
      </c>
      <c r="I1390" t="inlineStr">
        <is>
          <t>Kozak (2021)</t>
        </is>
      </c>
    </row>
    <row r="1391">
      <c r="A1391" t="n">
        <v>2696</v>
      </c>
      <c r="B1391" t="inlineStr">
        <is>
          <t>Kozak (2021)</t>
        </is>
      </c>
      <c r="C1391" t="inlineStr">
        <is>
          <t>rescreen</t>
        </is>
      </c>
      <c r="D1391" t="inlineStr">
        <is>
          <t>staging</t>
        </is>
      </c>
      <c r="E1391" t="inlineStr">
        <is>
          <t>computed</t>
        </is>
      </c>
      <c r="F1391" t="inlineStr">
        <is>
          <t>staging_Kozak_2021.csv</t>
        </is>
      </c>
      <c r="H1391" t="n">
        <v>0</v>
      </c>
      <c r="I1391" t="inlineStr">
        <is>
          <t>Kozak (2021)</t>
        </is>
      </c>
    </row>
    <row r="1392">
      <c r="A1392" t="n">
        <v>2697</v>
      </c>
      <c r="B1392" t="inlineStr">
        <is>
          <t>Kozak (2021)</t>
        </is>
      </c>
      <c r="C1392" t="inlineStr">
        <is>
          <t>rescreen</t>
        </is>
      </c>
      <c r="D1392" t="inlineStr">
        <is>
          <t>staging</t>
        </is>
      </c>
      <c r="E1392" t="inlineStr">
        <is>
          <t>computed</t>
        </is>
      </c>
      <c r="F1392" t="inlineStr">
        <is>
          <t>staging_Kozak_2021.csv</t>
        </is>
      </c>
      <c r="H1392" t="n">
        <v>0</v>
      </c>
      <c r="I1392" t="inlineStr">
        <is>
          <t>Kozak (2021)</t>
        </is>
      </c>
    </row>
    <row r="1393">
      <c r="A1393" t="n">
        <v>2698</v>
      </c>
      <c r="B1393" t="inlineStr">
        <is>
          <t>Kozak (2021)</t>
        </is>
      </c>
      <c r="C1393" t="inlineStr">
        <is>
          <t>rescreen</t>
        </is>
      </c>
      <c r="D1393" t="inlineStr">
        <is>
          <t>staging</t>
        </is>
      </c>
      <c r="E1393" t="inlineStr">
        <is>
          <t>computed</t>
        </is>
      </c>
      <c r="F1393" t="inlineStr">
        <is>
          <t>staging_Kozak_2021.csv</t>
        </is>
      </c>
      <c r="H1393" t="n">
        <v>0</v>
      </c>
      <c r="I1393" t="inlineStr">
        <is>
          <t>Kozak (2021)</t>
        </is>
      </c>
    </row>
    <row r="1394">
      <c r="A1394" t="n">
        <v>2699</v>
      </c>
      <c r="B1394" t="inlineStr">
        <is>
          <t>Kozak (2021)</t>
        </is>
      </c>
      <c r="C1394" t="inlineStr">
        <is>
          <t>rescreen</t>
        </is>
      </c>
      <c r="D1394" t="inlineStr">
        <is>
          <t>staging</t>
        </is>
      </c>
      <c r="E1394" t="inlineStr">
        <is>
          <t>computed</t>
        </is>
      </c>
      <c r="F1394" t="inlineStr">
        <is>
          <t>staging_Kozak_2021.csv</t>
        </is>
      </c>
      <c r="H1394" t="n">
        <v>0</v>
      </c>
      <c r="I1394" t="inlineStr">
        <is>
          <t>Kozak (2021)</t>
        </is>
      </c>
    </row>
    <row r="1395">
      <c r="A1395" t="n">
        <v>2700</v>
      </c>
      <c r="B1395" t="inlineStr">
        <is>
          <t>Kozak (2021)</t>
        </is>
      </c>
      <c r="C1395" t="inlineStr">
        <is>
          <t>rescreen</t>
        </is>
      </c>
      <c r="D1395" t="inlineStr">
        <is>
          <t>staging</t>
        </is>
      </c>
      <c r="E1395" t="inlineStr">
        <is>
          <t>computed</t>
        </is>
      </c>
      <c r="F1395" t="inlineStr">
        <is>
          <t>staging_Kozak_2021.csv</t>
        </is>
      </c>
      <c r="H1395" t="n">
        <v>0</v>
      </c>
      <c r="I1395" t="inlineStr">
        <is>
          <t>Kozak (2021)</t>
        </is>
      </c>
    </row>
    <row r="1396">
      <c r="A1396" t="n">
        <v>2701</v>
      </c>
      <c r="B1396" t="inlineStr">
        <is>
          <t>Kozak (2021)</t>
        </is>
      </c>
      <c r="C1396" t="inlineStr">
        <is>
          <t>rescreen</t>
        </is>
      </c>
      <c r="D1396" t="inlineStr">
        <is>
          <t>staging</t>
        </is>
      </c>
      <c r="E1396" t="inlineStr">
        <is>
          <t>computed</t>
        </is>
      </c>
      <c r="F1396" t="inlineStr">
        <is>
          <t>staging_Kozak_2021.csv</t>
        </is>
      </c>
      <c r="H1396" t="n">
        <v>0</v>
      </c>
      <c r="I1396" t="inlineStr">
        <is>
          <t>Kozak (2021)</t>
        </is>
      </c>
    </row>
    <row r="1397">
      <c r="A1397" t="n">
        <v>2702</v>
      </c>
      <c r="B1397" t="inlineStr">
        <is>
          <t>Kozak (2021)</t>
        </is>
      </c>
      <c r="C1397" t="inlineStr">
        <is>
          <t>rescreen</t>
        </is>
      </c>
      <c r="D1397" t="inlineStr">
        <is>
          <t>staging</t>
        </is>
      </c>
      <c r="E1397" t="inlineStr">
        <is>
          <t>computed</t>
        </is>
      </c>
      <c r="F1397" t="inlineStr">
        <is>
          <t>staging_Kozak_2021.csv</t>
        </is>
      </c>
      <c r="H1397" t="n">
        <v>0</v>
      </c>
      <c r="I1397" t="inlineStr">
        <is>
          <t>Kozak (2021)</t>
        </is>
      </c>
    </row>
    <row r="1398">
      <c r="A1398" t="n">
        <v>2703</v>
      </c>
      <c r="B1398" t="inlineStr">
        <is>
          <t>Kumar &amp; Firoz (2018)</t>
        </is>
      </c>
      <c r="C1398" t="inlineStr">
        <is>
          <t>rescreen</t>
        </is>
      </c>
      <c r="D1398" t="inlineStr">
        <is>
          <t>staging</t>
        </is>
      </c>
      <c r="E1398" t="inlineStr">
        <is>
          <t>non-convertible</t>
        </is>
      </c>
      <c r="F1398" t="inlineStr">
        <is>
          <t>staging_Kumar_Firoz_2018.csv</t>
        </is>
      </c>
      <c r="H1398" t="n">
        <v>0</v>
      </c>
      <c r="I1398" t="inlineStr">
        <is>
          <t>Kumar &amp; Firoz (2018)</t>
        </is>
      </c>
    </row>
    <row r="1399">
      <c r="A1399" t="n">
        <v>2704</v>
      </c>
      <c r="B1399" t="inlineStr">
        <is>
          <t>Kumar &amp; Firoz (2018)</t>
        </is>
      </c>
      <c r="C1399" t="inlineStr">
        <is>
          <t>rescreen</t>
        </is>
      </c>
      <c r="D1399" t="inlineStr">
        <is>
          <t>staging</t>
        </is>
      </c>
      <c r="E1399" t="inlineStr">
        <is>
          <t>non-convertible</t>
        </is>
      </c>
      <c r="F1399" t="inlineStr">
        <is>
          <t>staging_Kumar_Firoz_2018.csv</t>
        </is>
      </c>
      <c r="H1399" t="n">
        <v>0</v>
      </c>
      <c r="I1399" t="inlineStr">
        <is>
          <t>Kumar &amp; Firoz (2018)</t>
        </is>
      </c>
    </row>
    <row r="1400">
      <c r="A1400" t="n">
        <v>2705</v>
      </c>
      <c r="B1400" t="inlineStr">
        <is>
          <t>Kumar &amp; Firoz (2018)</t>
        </is>
      </c>
      <c r="C1400" t="inlineStr">
        <is>
          <t>rescreen</t>
        </is>
      </c>
      <c r="D1400" t="inlineStr">
        <is>
          <t>staging</t>
        </is>
      </c>
      <c r="E1400" t="inlineStr">
        <is>
          <t>non-convertible</t>
        </is>
      </c>
      <c r="F1400" t="inlineStr">
        <is>
          <t>staging_Kumar_Firoz_2018.csv</t>
        </is>
      </c>
      <c r="H1400" t="n">
        <v>0</v>
      </c>
      <c r="I1400" t="inlineStr">
        <is>
          <t>Kumar &amp; Firoz (2018)</t>
        </is>
      </c>
    </row>
    <row r="1401">
      <c r="A1401" t="n">
        <v>2706</v>
      </c>
      <c r="B1401" t="inlineStr">
        <is>
          <t>Kumar &amp; Firoz (2018)</t>
        </is>
      </c>
      <c r="C1401" t="inlineStr">
        <is>
          <t>rescreen</t>
        </is>
      </c>
      <c r="D1401" t="inlineStr">
        <is>
          <t>staging</t>
        </is>
      </c>
      <c r="E1401" t="inlineStr">
        <is>
          <t>non-convertible</t>
        </is>
      </c>
      <c r="F1401" t="inlineStr">
        <is>
          <t>staging_Kumar_Firoz_2018.csv</t>
        </is>
      </c>
      <c r="H1401" t="n">
        <v>0</v>
      </c>
      <c r="I1401" t="inlineStr">
        <is>
          <t>Kumar &amp; Firoz (2018)</t>
        </is>
      </c>
    </row>
    <row r="1402">
      <c r="A1402" t="n">
        <v>2707</v>
      </c>
      <c r="B1402" t="inlineStr">
        <is>
          <t>Kumar &amp; Firoz (2018)</t>
        </is>
      </c>
      <c r="C1402" t="inlineStr">
        <is>
          <t>rescreen</t>
        </is>
      </c>
      <c r="D1402" t="inlineStr">
        <is>
          <t>staging</t>
        </is>
      </c>
      <c r="E1402" t="inlineStr">
        <is>
          <t>non-convertible</t>
        </is>
      </c>
      <c r="F1402" t="inlineStr">
        <is>
          <t>staging_Kumar_Firoz_2018.csv</t>
        </is>
      </c>
      <c r="H1402" t="n">
        <v>0</v>
      </c>
      <c r="I1402" t="inlineStr">
        <is>
          <t>Kumar &amp; Firoz (2018)</t>
        </is>
      </c>
    </row>
    <row r="1403">
      <c r="A1403" t="n">
        <v>2708</v>
      </c>
      <c r="B1403" t="inlineStr">
        <is>
          <t>Kumar &amp; Firoz (2018)</t>
        </is>
      </c>
      <c r="C1403" t="inlineStr">
        <is>
          <t>rescreen</t>
        </is>
      </c>
      <c r="D1403" t="inlineStr">
        <is>
          <t>staging</t>
        </is>
      </c>
      <c r="E1403" t="inlineStr">
        <is>
          <t>non-convertible</t>
        </is>
      </c>
      <c r="F1403" t="inlineStr">
        <is>
          <t>staging_Kumar_Firoz_2018.csv</t>
        </is>
      </c>
      <c r="H1403" t="n">
        <v>0</v>
      </c>
      <c r="I1403" t="inlineStr">
        <is>
          <t>Kumar &amp; Firoz (2018)</t>
        </is>
      </c>
    </row>
    <row r="1404">
      <c r="A1404" t="n">
        <v>2709</v>
      </c>
      <c r="B1404" t="inlineStr">
        <is>
          <t>Lee (2022)</t>
        </is>
      </c>
      <c r="C1404" t="inlineStr">
        <is>
          <t>original</t>
        </is>
      </c>
      <c r="D1404" t="inlineStr">
        <is>
          <t>staging</t>
        </is>
      </c>
      <c r="E1404" t="inlineStr">
        <is>
          <t>bivariate</t>
        </is>
      </c>
      <c r="F1404" t="inlineStr">
        <is>
          <t>staging_Lee_2022.csv</t>
        </is>
      </c>
      <c r="H1404" t="n">
        <v>0</v>
      </c>
      <c r="I1404" t="inlineStr">
        <is>
          <t>Lee (2022)</t>
        </is>
      </c>
    </row>
    <row r="1405">
      <c r="A1405" t="n">
        <v>2710</v>
      </c>
      <c r="B1405" t="inlineStr">
        <is>
          <t>Lee (2022)</t>
        </is>
      </c>
      <c r="C1405" t="inlineStr">
        <is>
          <t>original</t>
        </is>
      </c>
      <c r="D1405" t="inlineStr">
        <is>
          <t>staging</t>
        </is>
      </c>
      <c r="E1405" t="inlineStr">
        <is>
          <t>computed</t>
        </is>
      </c>
      <c r="F1405" t="inlineStr">
        <is>
          <t>staging_Lee_2022.csv</t>
        </is>
      </c>
      <c r="H1405" t="n">
        <v>0</v>
      </c>
      <c r="I1405" t="inlineStr">
        <is>
          <t>Lee (2022)</t>
        </is>
      </c>
    </row>
    <row r="1406">
      <c r="A1406" t="n">
        <v>2711</v>
      </c>
      <c r="B1406" t="inlineStr">
        <is>
          <t>Lee (2022)</t>
        </is>
      </c>
      <c r="C1406" t="inlineStr">
        <is>
          <t>original</t>
        </is>
      </c>
      <c r="D1406" t="inlineStr">
        <is>
          <t>staging</t>
        </is>
      </c>
      <c r="E1406" t="inlineStr">
        <is>
          <t>computed</t>
        </is>
      </c>
      <c r="F1406" t="inlineStr">
        <is>
          <t>staging_Lee_2022.csv</t>
        </is>
      </c>
      <c r="H1406" t="n">
        <v>0</v>
      </c>
      <c r="I1406" t="inlineStr">
        <is>
          <t>Lee (2022)</t>
        </is>
      </c>
    </row>
    <row r="1407">
      <c r="A1407" t="n">
        <v>2712</v>
      </c>
      <c r="B1407" t="inlineStr">
        <is>
          <t>Lee (2022)</t>
        </is>
      </c>
      <c r="C1407" t="inlineStr">
        <is>
          <t>original</t>
        </is>
      </c>
      <c r="D1407" t="inlineStr">
        <is>
          <t>staging</t>
        </is>
      </c>
      <c r="E1407" t="inlineStr">
        <is>
          <t>computed</t>
        </is>
      </c>
      <c r="F1407" t="inlineStr">
        <is>
          <t>staging_Lee_2022.csv</t>
        </is>
      </c>
      <c r="H1407" t="n">
        <v>0</v>
      </c>
      <c r="I1407" t="inlineStr">
        <is>
          <t>Lee (2022)</t>
        </is>
      </c>
    </row>
    <row r="1408">
      <c r="A1408" t="n">
        <v>2713</v>
      </c>
      <c r="B1408" t="inlineStr">
        <is>
          <t>Lee (2022)</t>
        </is>
      </c>
      <c r="C1408" t="inlineStr">
        <is>
          <t>original</t>
        </is>
      </c>
      <c r="D1408" t="inlineStr">
        <is>
          <t>staging</t>
        </is>
      </c>
      <c r="E1408" t="inlineStr">
        <is>
          <t>computed</t>
        </is>
      </c>
      <c r="F1408" t="inlineStr">
        <is>
          <t>staging_Lee_2022.csv</t>
        </is>
      </c>
      <c r="H1408" t="n">
        <v>0</v>
      </c>
      <c r="I1408" t="inlineStr">
        <is>
          <t>Lee (2022)</t>
        </is>
      </c>
    </row>
    <row r="1409">
      <c r="A1409" t="n">
        <v>2714</v>
      </c>
      <c r="B1409" t="inlineStr">
        <is>
          <t>Lee (2022)</t>
        </is>
      </c>
      <c r="C1409" t="inlineStr">
        <is>
          <t>original</t>
        </is>
      </c>
      <c r="D1409" t="inlineStr">
        <is>
          <t>staging</t>
        </is>
      </c>
      <c r="E1409" t="inlineStr">
        <is>
          <t>computed</t>
        </is>
      </c>
      <c r="F1409" t="inlineStr">
        <is>
          <t>staging_Lee_2022.csv</t>
        </is>
      </c>
      <c r="H1409" t="n">
        <v>0</v>
      </c>
      <c r="I1409" t="inlineStr">
        <is>
          <t>Lee (2022)</t>
        </is>
      </c>
    </row>
    <row r="1410">
      <c r="A1410" t="n">
        <v>2715</v>
      </c>
      <c r="B1410" t="inlineStr">
        <is>
          <t>Lee (2022)</t>
        </is>
      </c>
      <c r="C1410" t="inlineStr">
        <is>
          <t>original</t>
        </is>
      </c>
      <c r="D1410" t="inlineStr">
        <is>
          <t>staging</t>
        </is>
      </c>
      <c r="E1410" t="inlineStr">
        <is>
          <t>computed</t>
        </is>
      </c>
      <c r="F1410" t="inlineStr">
        <is>
          <t>staging_Lee_2022.csv</t>
        </is>
      </c>
      <c r="H1410" t="n">
        <v>0</v>
      </c>
      <c r="I1410" t="inlineStr">
        <is>
          <t>Lee (2022)</t>
        </is>
      </c>
    </row>
    <row r="1411">
      <c r="A1411" t="n">
        <v>2716</v>
      </c>
      <c r="B1411" t="inlineStr">
        <is>
          <t>Lee (2022)</t>
        </is>
      </c>
      <c r="C1411" t="inlineStr">
        <is>
          <t>original</t>
        </is>
      </c>
      <c r="D1411" t="inlineStr">
        <is>
          <t>staging</t>
        </is>
      </c>
      <c r="E1411" t="inlineStr">
        <is>
          <t>computed</t>
        </is>
      </c>
      <c r="F1411" t="inlineStr">
        <is>
          <t>staging_Lee_2022.csv</t>
        </is>
      </c>
      <c r="H1411" t="n">
        <v>0</v>
      </c>
      <c r="I1411" t="inlineStr">
        <is>
          <t>Lee (2022)</t>
        </is>
      </c>
    </row>
    <row r="1412">
      <c r="A1412" t="n">
        <v>2717</v>
      </c>
      <c r="B1412" t="inlineStr">
        <is>
          <t>Lee (2022)</t>
        </is>
      </c>
      <c r="C1412" t="inlineStr">
        <is>
          <t>original</t>
        </is>
      </c>
      <c r="D1412" t="inlineStr">
        <is>
          <t>staging</t>
        </is>
      </c>
      <c r="E1412" t="inlineStr">
        <is>
          <t>computed</t>
        </is>
      </c>
      <c r="F1412" t="inlineStr">
        <is>
          <t>staging_Lee_2022.csv</t>
        </is>
      </c>
      <c r="H1412" t="n">
        <v>0</v>
      </c>
      <c r="I1412" t="inlineStr">
        <is>
          <t>Lee (2022)</t>
        </is>
      </c>
    </row>
    <row r="1413">
      <c r="A1413" t="n">
        <v>2718</v>
      </c>
      <c r="B1413" t="inlineStr">
        <is>
          <t>Lemma et al (2017)</t>
        </is>
      </c>
      <c r="C1413" t="inlineStr">
        <is>
          <t>original</t>
        </is>
      </c>
      <c r="D1413" t="inlineStr">
        <is>
          <t>staging</t>
        </is>
      </c>
      <c r="E1413" t="inlineStr">
        <is>
          <t>bivariate</t>
        </is>
      </c>
      <c r="F1413" t="inlineStr">
        <is>
          <t>staging_Lemma_et_al_2017.csv</t>
        </is>
      </c>
      <c r="H1413" t="n">
        <v>0</v>
      </c>
      <c r="I1413" t="inlineStr">
        <is>
          <t>Lemma et al (2017)</t>
        </is>
      </c>
    </row>
    <row r="1414">
      <c r="A1414" t="n">
        <v>2719</v>
      </c>
      <c r="B1414" t="inlineStr">
        <is>
          <t>Lemma et al (2017)</t>
        </is>
      </c>
      <c r="C1414" t="inlineStr">
        <is>
          <t>original</t>
        </is>
      </c>
      <c r="D1414" t="inlineStr">
        <is>
          <t>staging</t>
        </is>
      </c>
      <c r="E1414" t="inlineStr">
        <is>
          <t>bivariate</t>
        </is>
      </c>
      <c r="F1414" t="inlineStr">
        <is>
          <t>staging_Lemma_et_al_2017.csv</t>
        </is>
      </c>
      <c r="H1414" t="n">
        <v>0</v>
      </c>
      <c r="I1414" t="inlineStr">
        <is>
          <t>Lemma et al (2017)</t>
        </is>
      </c>
    </row>
    <row r="1415">
      <c r="A1415" t="n">
        <v>2720</v>
      </c>
      <c r="B1415" t="inlineStr">
        <is>
          <t>Lemma et al (2017)</t>
        </is>
      </c>
      <c r="C1415" t="inlineStr">
        <is>
          <t>original</t>
        </is>
      </c>
      <c r="D1415" t="inlineStr">
        <is>
          <t>staging</t>
        </is>
      </c>
      <c r="E1415" t="inlineStr">
        <is>
          <t>computed</t>
        </is>
      </c>
      <c r="F1415" t="inlineStr">
        <is>
          <t>staging_Lemma_et_al_2017.csv</t>
        </is>
      </c>
      <c r="H1415" t="n">
        <v>0</v>
      </c>
      <c r="I1415" t="inlineStr">
        <is>
          <t>Lemma et al (2017)</t>
        </is>
      </c>
    </row>
    <row r="1416">
      <c r="A1416" t="n">
        <v>2721</v>
      </c>
      <c r="B1416" t="inlineStr">
        <is>
          <t>Lemma et al (2017)</t>
        </is>
      </c>
      <c r="C1416" t="inlineStr">
        <is>
          <t>original</t>
        </is>
      </c>
      <c r="D1416" t="inlineStr">
        <is>
          <t>staging</t>
        </is>
      </c>
      <c r="E1416" t="inlineStr">
        <is>
          <t>computed</t>
        </is>
      </c>
      <c r="F1416" t="inlineStr">
        <is>
          <t>staging_Lemma_et_al_2017.csv</t>
        </is>
      </c>
      <c r="H1416" t="n">
        <v>0</v>
      </c>
      <c r="I1416" t="inlineStr">
        <is>
          <t>Lemma et al (2017)</t>
        </is>
      </c>
    </row>
    <row r="1417">
      <c r="A1417" t="n">
        <v>2722</v>
      </c>
      <c r="B1417" t="inlineStr">
        <is>
          <t>Lemma et al (2017)</t>
        </is>
      </c>
      <c r="C1417" t="inlineStr">
        <is>
          <t>original</t>
        </is>
      </c>
      <c r="D1417" t="inlineStr">
        <is>
          <t>staging</t>
        </is>
      </c>
      <c r="E1417" t="inlineStr">
        <is>
          <t>computed</t>
        </is>
      </c>
      <c r="F1417" t="inlineStr">
        <is>
          <t>staging_Lemma_et_al_2017.csv</t>
        </is>
      </c>
      <c r="H1417" t="n">
        <v>0</v>
      </c>
      <c r="I1417" t="inlineStr">
        <is>
          <t>Lemma et al (2017)</t>
        </is>
      </c>
    </row>
    <row r="1418">
      <c r="A1418" t="n">
        <v>2723</v>
      </c>
      <c r="B1418" t="inlineStr">
        <is>
          <t>Li &amp; Qiu (2026)</t>
        </is>
      </c>
      <c r="C1418" t="inlineStr">
        <is>
          <t>update</t>
        </is>
      </c>
      <c r="D1418" t="inlineStr">
        <is>
          <t>staging</t>
        </is>
      </c>
      <c r="E1418" t="inlineStr">
        <is>
          <t>computed</t>
        </is>
      </c>
      <c r="F1418" t="inlineStr">
        <is>
          <t>staging_Li_Qui_2026.csv</t>
        </is>
      </c>
      <c r="H1418" t="n">
        <v>0</v>
      </c>
      <c r="I1418" t="inlineStr">
        <is>
          <t>Li &amp; Qiu (2026)</t>
        </is>
      </c>
    </row>
    <row r="1419">
      <c r="A1419" t="n">
        <v>2724</v>
      </c>
      <c r="B1419" t="inlineStr">
        <is>
          <t>Li &amp; Qiu (2026)</t>
        </is>
      </c>
      <c r="C1419" t="inlineStr">
        <is>
          <t>update</t>
        </is>
      </c>
      <c r="D1419" t="inlineStr">
        <is>
          <t>staging</t>
        </is>
      </c>
      <c r="E1419" t="inlineStr">
        <is>
          <t>computed</t>
        </is>
      </c>
      <c r="F1419" t="inlineStr">
        <is>
          <t>staging_Li_Qui_2026.csv</t>
        </is>
      </c>
      <c r="H1419" t="n">
        <v>0</v>
      </c>
      <c r="I1419" t="inlineStr">
        <is>
          <t>Li &amp; Qiu (2026)</t>
        </is>
      </c>
    </row>
    <row r="1420">
      <c r="A1420" t="n">
        <v>2725</v>
      </c>
      <c r="B1420" t="inlineStr">
        <is>
          <t>Li &amp; Qiu (2026)</t>
        </is>
      </c>
      <c r="C1420" t="inlineStr">
        <is>
          <t>update</t>
        </is>
      </c>
      <c r="D1420" t="inlineStr">
        <is>
          <t>staging</t>
        </is>
      </c>
      <c r="E1420" t="inlineStr">
        <is>
          <t>computed</t>
        </is>
      </c>
      <c r="F1420" t="inlineStr">
        <is>
          <t>staging_Li_Qui_2026.csv</t>
        </is>
      </c>
      <c r="H1420" t="n">
        <v>0</v>
      </c>
      <c r="I1420" t="inlineStr">
        <is>
          <t>Li &amp; Qiu (2026)</t>
        </is>
      </c>
    </row>
    <row r="1421">
      <c r="A1421" t="n">
        <v>2726</v>
      </c>
      <c r="B1421" t="inlineStr">
        <is>
          <t>Li &amp; Qiu (2026)</t>
        </is>
      </c>
      <c r="C1421" t="inlineStr">
        <is>
          <t>update</t>
        </is>
      </c>
      <c r="D1421" t="inlineStr">
        <is>
          <t>staging</t>
        </is>
      </c>
      <c r="E1421" t="inlineStr">
        <is>
          <t>computed</t>
        </is>
      </c>
      <c r="F1421" t="inlineStr">
        <is>
          <t>staging_Li_Qui_2026.csv</t>
        </is>
      </c>
      <c r="H1421" t="n">
        <v>0</v>
      </c>
      <c r="I1421" t="inlineStr">
        <is>
          <t>Li &amp; Qiu (2026)</t>
        </is>
      </c>
    </row>
    <row r="1422">
      <c r="A1422" t="n">
        <v>2727</v>
      </c>
      <c r="B1422" t="inlineStr">
        <is>
          <t>Li &amp; Qiu (2026)</t>
        </is>
      </c>
      <c r="C1422" t="inlineStr">
        <is>
          <t>update</t>
        </is>
      </c>
      <c r="D1422" t="inlineStr">
        <is>
          <t>staging</t>
        </is>
      </c>
      <c r="E1422" t="inlineStr">
        <is>
          <t>computed</t>
        </is>
      </c>
      <c r="F1422" t="inlineStr">
        <is>
          <t>staging_Li_Qui_2026.csv</t>
        </is>
      </c>
      <c r="H1422" t="n">
        <v>0</v>
      </c>
      <c r="I1422" t="inlineStr">
        <is>
          <t>Li &amp; Qiu (2026)</t>
        </is>
      </c>
    </row>
    <row r="1423">
      <c r="A1423" t="n">
        <v>2728</v>
      </c>
      <c r="B1423" t="inlineStr">
        <is>
          <t>Li &amp; Qiu (2026)</t>
        </is>
      </c>
      <c r="C1423" t="inlineStr">
        <is>
          <t>update</t>
        </is>
      </c>
      <c r="D1423" t="inlineStr">
        <is>
          <t>staging</t>
        </is>
      </c>
      <c r="E1423" t="inlineStr">
        <is>
          <t>computed</t>
        </is>
      </c>
      <c r="F1423" t="inlineStr">
        <is>
          <t>staging_Li_Qui_2026.csv</t>
        </is>
      </c>
      <c r="H1423" t="n">
        <v>0</v>
      </c>
      <c r="I1423" t="inlineStr">
        <is>
          <t>Li &amp; Qiu (2026)</t>
        </is>
      </c>
    </row>
    <row r="1424">
      <c r="A1424" t="n">
        <v>2729</v>
      </c>
      <c r="B1424" t="inlineStr">
        <is>
          <t>Li &amp; Qiu (2026)</t>
        </is>
      </c>
      <c r="C1424" t="inlineStr">
        <is>
          <t>update</t>
        </is>
      </c>
      <c r="D1424" t="inlineStr">
        <is>
          <t>staging</t>
        </is>
      </c>
      <c r="E1424" t="inlineStr">
        <is>
          <t>computed</t>
        </is>
      </c>
      <c r="F1424" t="inlineStr">
        <is>
          <t>staging_Li_Qui_2026.csv</t>
        </is>
      </c>
      <c r="H1424" t="n">
        <v>0</v>
      </c>
      <c r="I1424" t="inlineStr">
        <is>
          <t>Li &amp; Qiu (2026)</t>
        </is>
      </c>
    </row>
    <row r="1425">
      <c r="A1425" t="n">
        <v>2730</v>
      </c>
      <c r="B1425" t="inlineStr">
        <is>
          <t>Li &amp; Qiu (2026)</t>
        </is>
      </c>
      <c r="C1425" t="inlineStr">
        <is>
          <t>update</t>
        </is>
      </c>
      <c r="D1425" t="inlineStr">
        <is>
          <t>staging</t>
        </is>
      </c>
      <c r="E1425" t="inlineStr">
        <is>
          <t>computed</t>
        </is>
      </c>
      <c r="F1425" t="inlineStr">
        <is>
          <t>staging_Li_Qui_2026.csv</t>
        </is>
      </c>
      <c r="H1425" t="n">
        <v>0</v>
      </c>
      <c r="I1425" t="inlineStr">
        <is>
          <t>Li &amp; Qiu (2026)</t>
        </is>
      </c>
    </row>
    <row r="1426">
      <c r="A1426" t="n">
        <v>2731</v>
      </c>
      <c r="B1426" t="inlineStr">
        <is>
          <t>Li &amp; Qiu (2026)</t>
        </is>
      </c>
      <c r="C1426" t="inlineStr">
        <is>
          <t>update</t>
        </is>
      </c>
      <c r="D1426" t="inlineStr">
        <is>
          <t>staging</t>
        </is>
      </c>
      <c r="E1426" t="inlineStr">
        <is>
          <t>computed</t>
        </is>
      </c>
      <c r="F1426" t="inlineStr">
        <is>
          <t>staging_Li_Qui_2026.csv</t>
        </is>
      </c>
      <c r="H1426" t="n">
        <v>0</v>
      </c>
      <c r="I1426" t="inlineStr">
        <is>
          <t>Li &amp; Qiu (2026)</t>
        </is>
      </c>
    </row>
    <row r="1427">
      <c r="A1427" t="n">
        <v>2732</v>
      </c>
      <c r="B1427" t="inlineStr">
        <is>
          <t>Li &amp; Qiu (2026)</t>
        </is>
      </c>
      <c r="C1427" t="inlineStr">
        <is>
          <t>update</t>
        </is>
      </c>
      <c r="D1427" t="inlineStr">
        <is>
          <t>staging</t>
        </is>
      </c>
      <c r="E1427" t="inlineStr">
        <is>
          <t>computed</t>
        </is>
      </c>
      <c r="F1427" t="inlineStr">
        <is>
          <t>staging_Li_Qui_2026.csv</t>
        </is>
      </c>
      <c r="H1427" t="n">
        <v>0</v>
      </c>
      <c r="I1427" t="inlineStr">
        <is>
          <t>Li &amp; Qiu (2026)</t>
        </is>
      </c>
    </row>
    <row r="1428">
      <c r="A1428" t="n">
        <v>2733</v>
      </c>
      <c r="B1428" t="inlineStr">
        <is>
          <t>Li &amp; Qiu (2026)</t>
        </is>
      </c>
      <c r="C1428" t="inlineStr">
        <is>
          <t>update</t>
        </is>
      </c>
      <c r="D1428" t="inlineStr">
        <is>
          <t>staging</t>
        </is>
      </c>
      <c r="E1428" t="inlineStr">
        <is>
          <t>computed</t>
        </is>
      </c>
      <c r="F1428" t="inlineStr">
        <is>
          <t>staging_Li_Qui_2026.csv</t>
        </is>
      </c>
      <c r="H1428" t="n">
        <v>0</v>
      </c>
      <c r="I1428" t="inlineStr">
        <is>
          <t>Li &amp; Qiu (2026)</t>
        </is>
      </c>
    </row>
    <row r="1429">
      <c r="A1429" t="n">
        <v>2734</v>
      </c>
      <c r="B1429" t="inlineStr">
        <is>
          <t>Li &amp; Qiu (2026)</t>
        </is>
      </c>
      <c r="C1429" t="inlineStr">
        <is>
          <t>update</t>
        </is>
      </c>
      <c r="D1429" t="inlineStr">
        <is>
          <t>staging</t>
        </is>
      </c>
      <c r="E1429" t="inlineStr">
        <is>
          <t>computed</t>
        </is>
      </c>
      <c r="F1429" t="inlineStr">
        <is>
          <t>staging_Li_Qui_2026.csv</t>
        </is>
      </c>
      <c r="H1429" t="n">
        <v>0</v>
      </c>
      <c r="I1429" t="inlineStr">
        <is>
          <t>Li &amp; Qiu (2026)</t>
        </is>
      </c>
    </row>
    <row r="1430">
      <c r="A1430" t="n">
        <v>2735</v>
      </c>
      <c r="B1430" t="inlineStr">
        <is>
          <t>Li &amp; Qiu (2026)</t>
        </is>
      </c>
      <c r="C1430" t="inlineStr">
        <is>
          <t>update</t>
        </is>
      </c>
      <c r="D1430" t="inlineStr">
        <is>
          <t>staging</t>
        </is>
      </c>
      <c r="E1430" t="inlineStr">
        <is>
          <t>computed</t>
        </is>
      </c>
      <c r="F1430" t="inlineStr">
        <is>
          <t>staging_Li_Qui_2026.csv</t>
        </is>
      </c>
      <c r="H1430" t="n">
        <v>0</v>
      </c>
      <c r="I1430" t="inlineStr">
        <is>
          <t>Li &amp; Qiu (2026)</t>
        </is>
      </c>
    </row>
    <row r="1431">
      <c r="A1431" t="n">
        <v>2736</v>
      </c>
      <c r="B1431" t="inlineStr">
        <is>
          <t>Li &amp; Qiu (2026)</t>
        </is>
      </c>
      <c r="C1431" t="inlineStr">
        <is>
          <t>update</t>
        </is>
      </c>
      <c r="D1431" t="inlineStr">
        <is>
          <t>staging</t>
        </is>
      </c>
      <c r="E1431" t="inlineStr">
        <is>
          <t>computed</t>
        </is>
      </c>
      <c r="F1431" t="inlineStr">
        <is>
          <t>staging_Li_Qui_2026.csv</t>
        </is>
      </c>
      <c r="H1431" t="n">
        <v>0</v>
      </c>
      <c r="I1431" t="inlineStr">
        <is>
          <t>Li &amp; Qiu (2026)</t>
        </is>
      </c>
    </row>
    <row r="1432">
      <c r="A1432" t="n">
        <v>2737</v>
      </c>
      <c r="B1432" t="inlineStr">
        <is>
          <t>Li &amp; Qiu (2026)</t>
        </is>
      </c>
      <c r="C1432" t="inlineStr">
        <is>
          <t>update</t>
        </is>
      </c>
      <c r="D1432" t="inlineStr">
        <is>
          <t>staging</t>
        </is>
      </c>
      <c r="E1432" t="inlineStr">
        <is>
          <t>computed</t>
        </is>
      </c>
      <c r="F1432" t="inlineStr">
        <is>
          <t>staging_Li_Qui_2026.csv</t>
        </is>
      </c>
      <c r="H1432" t="n">
        <v>0</v>
      </c>
      <c r="I1432" t="inlineStr">
        <is>
          <t>Li &amp; Qiu (2026)</t>
        </is>
      </c>
    </row>
    <row r="1433">
      <c r="A1433" t="n">
        <v>2738</v>
      </c>
      <c r="B1433" t="inlineStr">
        <is>
          <t>Li &amp; Qiu (2026)</t>
        </is>
      </c>
      <c r="C1433" t="inlineStr">
        <is>
          <t>update</t>
        </is>
      </c>
      <c r="D1433" t="inlineStr">
        <is>
          <t>staging</t>
        </is>
      </c>
      <c r="E1433" t="inlineStr">
        <is>
          <t>computed</t>
        </is>
      </c>
      <c r="F1433" t="inlineStr">
        <is>
          <t>staging_Li_Qui_2026.csv</t>
        </is>
      </c>
      <c r="H1433" t="n">
        <v>0</v>
      </c>
      <c r="I1433" t="inlineStr">
        <is>
          <t>Li &amp; Qiu (2026)</t>
        </is>
      </c>
    </row>
    <row r="1434">
      <c r="A1434" t="n">
        <v>2739</v>
      </c>
      <c r="B1434" t="inlineStr">
        <is>
          <t>Li &amp; Qiu (2026)</t>
        </is>
      </c>
      <c r="C1434" t="inlineStr">
        <is>
          <t>update</t>
        </is>
      </c>
      <c r="D1434" t="inlineStr">
        <is>
          <t>staging</t>
        </is>
      </c>
      <c r="E1434" t="inlineStr">
        <is>
          <t>computed</t>
        </is>
      </c>
      <c r="F1434" t="inlineStr">
        <is>
          <t>staging_Li_Qui_2026.csv</t>
        </is>
      </c>
      <c r="H1434" t="n">
        <v>0</v>
      </c>
      <c r="I1434" t="inlineStr">
        <is>
          <t>Li &amp; Qiu (2026)</t>
        </is>
      </c>
    </row>
    <row r="1435">
      <c r="A1435" t="n">
        <v>2740</v>
      </c>
      <c r="B1435" t="inlineStr">
        <is>
          <t>Li &amp; Qiu (2026)</t>
        </is>
      </c>
      <c r="C1435" t="inlineStr">
        <is>
          <t>update</t>
        </is>
      </c>
      <c r="D1435" t="inlineStr">
        <is>
          <t>staging</t>
        </is>
      </c>
      <c r="E1435" t="inlineStr">
        <is>
          <t>computed</t>
        </is>
      </c>
      <c r="F1435" t="inlineStr">
        <is>
          <t>staging_Li_Qui_2026.csv</t>
        </is>
      </c>
      <c r="H1435" t="n">
        <v>0</v>
      </c>
      <c r="I1435" t="inlineStr">
        <is>
          <t>Li &amp; Qiu (2026)</t>
        </is>
      </c>
    </row>
    <row r="1436">
      <c r="A1436" t="n">
        <v>2741</v>
      </c>
      <c r="B1436" t="inlineStr">
        <is>
          <t>Li &amp; Qiu (2026)</t>
        </is>
      </c>
      <c r="C1436" t="inlineStr">
        <is>
          <t>update</t>
        </is>
      </c>
      <c r="D1436" t="inlineStr">
        <is>
          <t>staging</t>
        </is>
      </c>
      <c r="E1436" t="inlineStr">
        <is>
          <t>computed</t>
        </is>
      </c>
      <c r="F1436" t="inlineStr">
        <is>
          <t>staging_Li_Qui_2026.csv</t>
        </is>
      </c>
      <c r="H1436" t="n">
        <v>0</v>
      </c>
      <c r="I1436" t="inlineStr">
        <is>
          <t>Li &amp; Qiu (2026)</t>
        </is>
      </c>
    </row>
    <row r="1437">
      <c r="A1437" t="n">
        <v>2742</v>
      </c>
      <c r="B1437" t="inlineStr">
        <is>
          <t>Li &amp; Qiu (2026)</t>
        </is>
      </c>
      <c r="C1437" t="inlineStr">
        <is>
          <t>update</t>
        </is>
      </c>
      <c r="D1437" t="inlineStr">
        <is>
          <t>staging</t>
        </is>
      </c>
      <c r="E1437" t="inlineStr">
        <is>
          <t>computed</t>
        </is>
      </c>
      <c r="F1437" t="inlineStr">
        <is>
          <t>staging_Li_Qui_2026.csv</t>
        </is>
      </c>
      <c r="H1437" t="n">
        <v>0</v>
      </c>
      <c r="I1437" t="inlineStr">
        <is>
          <t>Li &amp; Qiu (2026)</t>
        </is>
      </c>
    </row>
    <row r="1438">
      <c r="A1438" t="n">
        <v>2743</v>
      </c>
      <c r="B1438" t="inlineStr">
        <is>
          <t>Li &amp; Qiu (2026)</t>
        </is>
      </c>
      <c r="C1438" t="inlineStr">
        <is>
          <t>update</t>
        </is>
      </c>
      <c r="D1438" t="inlineStr">
        <is>
          <t>staging</t>
        </is>
      </c>
      <c r="E1438" t="inlineStr">
        <is>
          <t>computed</t>
        </is>
      </c>
      <c r="F1438" t="inlineStr">
        <is>
          <t>staging_Li_Qui_2026.csv</t>
        </is>
      </c>
      <c r="H1438" t="n">
        <v>0</v>
      </c>
      <c r="I1438" t="inlineStr">
        <is>
          <t>Li &amp; Qiu (2026)</t>
        </is>
      </c>
    </row>
    <row r="1439">
      <c r="A1439" t="n">
        <v>2744</v>
      </c>
      <c r="B1439" t="inlineStr">
        <is>
          <t>Li &amp; Qiu (2026)</t>
        </is>
      </c>
      <c r="C1439" t="inlineStr">
        <is>
          <t>update</t>
        </is>
      </c>
      <c r="D1439" t="inlineStr">
        <is>
          <t>staging</t>
        </is>
      </c>
      <c r="E1439" t="inlineStr">
        <is>
          <t>computed</t>
        </is>
      </c>
      <c r="F1439" t="inlineStr">
        <is>
          <t>staging_Li_Qui_2026.csv</t>
        </is>
      </c>
      <c r="H1439" t="n">
        <v>0</v>
      </c>
      <c r="I1439" t="inlineStr">
        <is>
          <t>Li &amp; Qiu (2026)</t>
        </is>
      </c>
    </row>
    <row r="1440">
      <c r="A1440" t="n">
        <v>2745</v>
      </c>
      <c r="B1440" t="inlineStr">
        <is>
          <t>Li &amp; Qiu (2026)</t>
        </is>
      </c>
      <c r="C1440" t="inlineStr">
        <is>
          <t>update</t>
        </is>
      </c>
      <c r="D1440" t="inlineStr">
        <is>
          <t>staging</t>
        </is>
      </c>
      <c r="E1440" t="inlineStr">
        <is>
          <t>computed</t>
        </is>
      </c>
      <c r="F1440" t="inlineStr">
        <is>
          <t>staging_Li_Qui_2026.csv</t>
        </is>
      </c>
      <c r="H1440" t="n">
        <v>0</v>
      </c>
      <c r="I1440" t="inlineStr">
        <is>
          <t>Li &amp; Qiu (2026)</t>
        </is>
      </c>
    </row>
    <row r="1441">
      <c r="A1441" t="n">
        <v>2746</v>
      </c>
      <c r="B1441" t="inlineStr">
        <is>
          <t>Li &amp; Qiu (2026)</t>
        </is>
      </c>
      <c r="C1441" t="inlineStr">
        <is>
          <t>update</t>
        </is>
      </c>
      <c r="D1441" t="inlineStr">
        <is>
          <t>staging</t>
        </is>
      </c>
      <c r="E1441" t="inlineStr">
        <is>
          <t>computed</t>
        </is>
      </c>
      <c r="F1441" t="inlineStr">
        <is>
          <t>staging_Li_Qui_2026.csv</t>
        </is>
      </c>
      <c r="H1441" t="n">
        <v>0</v>
      </c>
      <c r="I1441" t="inlineStr">
        <is>
          <t>Li &amp; Qiu (2026)</t>
        </is>
      </c>
    </row>
    <row r="1442">
      <c r="A1442" t="n">
        <v>2747</v>
      </c>
      <c r="B1442" t="inlineStr">
        <is>
          <t>Li &amp; Qiu (2026)</t>
        </is>
      </c>
      <c r="C1442" t="inlineStr">
        <is>
          <t>update</t>
        </is>
      </c>
      <c r="D1442" t="inlineStr">
        <is>
          <t>staging</t>
        </is>
      </c>
      <c r="E1442" t="inlineStr">
        <is>
          <t>computed</t>
        </is>
      </c>
      <c r="F1442" t="inlineStr">
        <is>
          <t>staging_Li_Qui_2026.csv</t>
        </is>
      </c>
      <c r="H1442" t="n">
        <v>0</v>
      </c>
      <c r="I1442" t="inlineStr">
        <is>
          <t>Li &amp; Qiu (2026)</t>
        </is>
      </c>
    </row>
    <row r="1443">
      <c r="A1443" t="n">
        <v>2748</v>
      </c>
      <c r="B1443" t="inlineStr">
        <is>
          <t>Li &amp; Qiu (2026)</t>
        </is>
      </c>
      <c r="C1443" t="inlineStr">
        <is>
          <t>update</t>
        </is>
      </c>
      <c r="D1443" t="inlineStr">
        <is>
          <t>staging</t>
        </is>
      </c>
      <c r="E1443" t="inlineStr">
        <is>
          <t>computed</t>
        </is>
      </c>
      <c r="F1443" t="inlineStr">
        <is>
          <t>staging_Li_Qui_2026.csv</t>
        </is>
      </c>
      <c r="H1443" t="n">
        <v>0</v>
      </c>
      <c r="I1443" t="inlineStr">
        <is>
          <t>Li &amp; Qiu (2026)</t>
        </is>
      </c>
    </row>
    <row r="1444">
      <c r="A1444" t="n">
        <v>2749</v>
      </c>
      <c r="B1444" t="inlineStr">
        <is>
          <t>Li &amp; Qiu (2026)</t>
        </is>
      </c>
      <c r="C1444" t="inlineStr">
        <is>
          <t>update</t>
        </is>
      </c>
      <c r="D1444" t="inlineStr">
        <is>
          <t>staging</t>
        </is>
      </c>
      <c r="E1444" t="inlineStr">
        <is>
          <t>computed</t>
        </is>
      </c>
      <c r="F1444" t="inlineStr">
        <is>
          <t>staging_Li_Qui_2026.csv</t>
        </is>
      </c>
      <c r="H1444" t="n">
        <v>0</v>
      </c>
      <c r="I1444" t="inlineStr">
        <is>
          <t>Li &amp; Qiu (2026)</t>
        </is>
      </c>
    </row>
    <row r="1445">
      <c r="A1445" t="n">
        <v>2750</v>
      </c>
      <c r="B1445" t="inlineStr">
        <is>
          <t>Li &amp; Qiu (2026)</t>
        </is>
      </c>
      <c r="C1445" t="inlineStr">
        <is>
          <t>update</t>
        </is>
      </c>
      <c r="D1445" t="inlineStr">
        <is>
          <t>staging</t>
        </is>
      </c>
      <c r="E1445" t="inlineStr">
        <is>
          <t>computed</t>
        </is>
      </c>
      <c r="F1445" t="inlineStr">
        <is>
          <t>staging_Li_Qui_2026.csv</t>
        </is>
      </c>
      <c r="H1445" t="n">
        <v>0</v>
      </c>
      <c r="I1445" t="inlineStr">
        <is>
          <t>Li &amp; Qiu (2026)</t>
        </is>
      </c>
    </row>
    <row r="1446">
      <c r="A1446" t="n">
        <v>2751</v>
      </c>
      <c r="B1446" t="inlineStr">
        <is>
          <t>Li &amp; Qiu (2026)</t>
        </is>
      </c>
      <c r="C1446" t="inlineStr">
        <is>
          <t>update</t>
        </is>
      </c>
      <c r="D1446" t="inlineStr">
        <is>
          <t>staging</t>
        </is>
      </c>
      <c r="E1446" t="inlineStr">
        <is>
          <t>computed</t>
        </is>
      </c>
      <c r="F1446" t="inlineStr">
        <is>
          <t>staging_Li_Qui_2026.csv</t>
        </is>
      </c>
      <c r="H1446" t="n">
        <v>0</v>
      </c>
      <c r="I1446" t="inlineStr">
        <is>
          <t>Li &amp; Qiu (2026)</t>
        </is>
      </c>
    </row>
    <row r="1447">
      <c r="A1447" t="n">
        <v>2752</v>
      </c>
      <c r="B1447" t="inlineStr">
        <is>
          <t>Li &amp; Qiu (2026)</t>
        </is>
      </c>
      <c r="C1447" t="inlineStr">
        <is>
          <t>update</t>
        </is>
      </c>
      <c r="D1447" t="inlineStr">
        <is>
          <t>staging</t>
        </is>
      </c>
      <c r="E1447" t="inlineStr">
        <is>
          <t>computed</t>
        </is>
      </c>
      <c r="F1447" t="inlineStr">
        <is>
          <t>staging_Li_Qui_2026.csv</t>
        </is>
      </c>
      <c r="H1447" t="n">
        <v>0</v>
      </c>
      <c r="I1447" t="inlineStr">
        <is>
          <t>Li &amp; Qiu (2026)</t>
        </is>
      </c>
    </row>
    <row r="1448">
      <c r="A1448" t="n">
        <v>2753</v>
      </c>
      <c r="B1448" t="inlineStr">
        <is>
          <t>Li &amp; Qiu (2026)</t>
        </is>
      </c>
      <c r="C1448" t="inlineStr">
        <is>
          <t>update</t>
        </is>
      </c>
      <c r="D1448" t="inlineStr">
        <is>
          <t>staging</t>
        </is>
      </c>
      <c r="E1448" t="inlineStr">
        <is>
          <t>computed</t>
        </is>
      </c>
      <c r="F1448" t="inlineStr">
        <is>
          <t>staging_Li_Qui_2026.csv</t>
        </is>
      </c>
      <c r="H1448" t="n">
        <v>0</v>
      </c>
      <c r="I1448" t="inlineStr">
        <is>
          <t>Li &amp; Qiu (2026)</t>
        </is>
      </c>
    </row>
    <row r="1449">
      <c r="A1449" t="n">
        <v>2754</v>
      </c>
      <c r="B1449" t="inlineStr">
        <is>
          <t>Li &amp; Qiu (2026)</t>
        </is>
      </c>
      <c r="C1449" t="inlineStr">
        <is>
          <t>update</t>
        </is>
      </c>
      <c r="D1449" t="inlineStr">
        <is>
          <t>staging</t>
        </is>
      </c>
      <c r="E1449" t="inlineStr">
        <is>
          <t>computed</t>
        </is>
      </c>
      <c r="F1449" t="inlineStr">
        <is>
          <t>staging_Li_Qui_2026.csv</t>
        </is>
      </c>
      <c r="H1449" t="n">
        <v>0</v>
      </c>
      <c r="I1449" t="inlineStr">
        <is>
          <t>Li &amp; Qiu (2026)</t>
        </is>
      </c>
    </row>
    <row r="1450">
      <c r="A1450" t="n">
        <v>2755</v>
      </c>
      <c r="B1450" t="inlineStr">
        <is>
          <t>Li &amp; Qiu (2026)</t>
        </is>
      </c>
      <c r="C1450" t="inlineStr">
        <is>
          <t>update</t>
        </is>
      </c>
      <c r="D1450" t="inlineStr">
        <is>
          <t>staging</t>
        </is>
      </c>
      <c r="E1450" t="inlineStr">
        <is>
          <t>computed</t>
        </is>
      </c>
      <c r="F1450" t="inlineStr">
        <is>
          <t>staging_Li_Qui_2026.csv</t>
        </is>
      </c>
      <c r="H1450" t="n">
        <v>0</v>
      </c>
      <c r="I1450" t="inlineStr">
        <is>
          <t>Li &amp; Qiu (2026)</t>
        </is>
      </c>
    </row>
    <row r="1451">
      <c r="A1451" t="n">
        <v>2756</v>
      </c>
      <c r="B1451" t="inlineStr">
        <is>
          <t>Li &amp; Qiu (2026)</t>
        </is>
      </c>
      <c r="C1451" t="inlineStr">
        <is>
          <t>update</t>
        </is>
      </c>
      <c r="D1451" t="inlineStr">
        <is>
          <t>staging</t>
        </is>
      </c>
      <c r="E1451" t="inlineStr">
        <is>
          <t>computed</t>
        </is>
      </c>
      <c r="F1451" t="inlineStr">
        <is>
          <t>staging_Li_Qui_2026.csv</t>
        </is>
      </c>
      <c r="H1451" t="n">
        <v>0</v>
      </c>
      <c r="I1451" t="inlineStr">
        <is>
          <t>Li &amp; Qiu (2026)</t>
        </is>
      </c>
    </row>
    <row r="1452">
      <c r="A1452" t="n">
        <v>2757</v>
      </c>
      <c r="B1452" t="inlineStr">
        <is>
          <t>Li &amp; Qiu (2026)</t>
        </is>
      </c>
      <c r="C1452" t="inlineStr">
        <is>
          <t>update</t>
        </is>
      </c>
      <c r="D1452" t="inlineStr">
        <is>
          <t>staging</t>
        </is>
      </c>
      <c r="E1452" t="inlineStr">
        <is>
          <t>computed</t>
        </is>
      </c>
      <c r="F1452" t="inlineStr">
        <is>
          <t>staging_Li_Qui_2026.csv</t>
        </is>
      </c>
      <c r="H1452" t="n">
        <v>0</v>
      </c>
      <c r="I1452" t="inlineStr">
        <is>
          <t>Li &amp; Qiu (2026)</t>
        </is>
      </c>
    </row>
    <row r="1453">
      <c r="A1453" t="n">
        <v>2758</v>
      </c>
      <c r="B1453" t="inlineStr">
        <is>
          <t>Li &amp; Qiu (2026)</t>
        </is>
      </c>
      <c r="C1453" t="inlineStr">
        <is>
          <t>update</t>
        </is>
      </c>
      <c r="D1453" t="inlineStr">
        <is>
          <t>staging</t>
        </is>
      </c>
      <c r="E1453" t="inlineStr">
        <is>
          <t>computed</t>
        </is>
      </c>
      <c r="F1453" t="inlineStr">
        <is>
          <t>staging_Li_Qui_2026.csv</t>
        </is>
      </c>
      <c r="H1453" t="n">
        <v>0</v>
      </c>
      <c r="I1453" t="inlineStr">
        <is>
          <t>Li &amp; Qiu (2026)</t>
        </is>
      </c>
    </row>
    <row r="1454">
      <c r="A1454" t="n">
        <v>2759</v>
      </c>
      <c r="B1454" t="inlineStr">
        <is>
          <t>Li &amp; Qiu (2026)</t>
        </is>
      </c>
      <c r="C1454" t="inlineStr">
        <is>
          <t>update</t>
        </is>
      </c>
      <c r="D1454" t="inlineStr">
        <is>
          <t>staging</t>
        </is>
      </c>
      <c r="E1454" t="inlineStr">
        <is>
          <t>computed</t>
        </is>
      </c>
      <c r="F1454" t="inlineStr">
        <is>
          <t>staging_Li_Qui_2026.csv</t>
        </is>
      </c>
      <c r="H1454" t="n">
        <v>0</v>
      </c>
      <c r="I1454" t="inlineStr">
        <is>
          <t>Li &amp; Qiu (2026)</t>
        </is>
      </c>
    </row>
    <row r="1455">
      <c r="A1455" t="n">
        <v>2760</v>
      </c>
      <c r="B1455" t="inlineStr">
        <is>
          <t>Li &amp; Qiu (2026)</t>
        </is>
      </c>
      <c r="C1455" t="inlineStr">
        <is>
          <t>update</t>
        </is>
      </c>
      <c r="D1455" t="inlineStr">
        <is>
          <t>staging</t>
        </is>
      </c>
      <c r="E1455" t="inlineStr">
        <is>
          <t>computed</t>
        </is>
      </c>
      <c r="F1455" t="inlineStr">
        <is>
          <t>staging_Li_Qui_2026.csv</t>
        </is>
      </c>
      <c r="H1455" t="n">
        <v>0</v>
      </c>
      <c r="I1455" t="inlineStr">
        <is>
          <t>Li &amp; Qiu (2026)</t>
        </is>
      </c>
    </row>
    <row r="1456">
      <c r="A1456" t="n">
        <v>2761</v>
      </c>
      <c r="B1456" t="inlineStr">
        <is>
          <t>Li &amp; Qiu (2026)</t>
        </is>
      </c>
      <c r="C1456" t="inlineStr">
        <is>
          <t>update</t>
        </is>
      </c>
      <c r="D1456" t="inlineStr">
        <is>
          <t>staging</t>
        </is>
      </c>
      <c r="E1456" t="inlineStr">
        <is>
          <t>computed</t>
        </is>
      </c>
      <c r="F1456" t="inlineStr">
        <is>
          <t>staging_Li_Qui_2026.csv</t>
        </is>
      </c>
      <c r="H1456" t="n">
        <v>0</v>
      </c>
      <c r="I1456" t="inlineStr">
        <is>
          <t>Li &amp; Qiu (2026)</t>
        </is>
      </c>
    </row>
    <row r="1457">
      <c r="A1457" t="n">
        <v>2762</v>
      </c>
      <c r="B1457" t="inlineStr">
        <is>
          <t>Li &amp; Qiu (2026)</t>
        </is>
      </c>
      <c r="C1457" t="inlineStr">
        <is>
          <t>update</t>
        </is>
      </c>
      <c r="D1457" t="inlineStr">
        <is>
          <t>staging</t>
        </is>
      </c>
      <c r="E1457" t="inlineStr">
        <is>
          <t>computed</t>
        </is>
      </c>
      <c r="F1457" t="inlineStr">
        <is>
          <t>staging_Li_Qui_2026.csv</t>
        </is>
      </c>
      <c r="H1457" t="n">
        <v>0</v>
      </c>
      <c r="I1457" t="inlineStr">
        <is>
          <t>Li &amp; Qiu (2026)</t>
        </is>
      </c>
    </row>
    <row r="1458">
      <c r="A1458" t="n">
        <v>2763</v>
      </c>
      <c r="B1458" t="inlineStr">
        <is>
          <t>Li &amp; Qiu (2026)</t>
        </is>
      </c>
      <c r="C1458" t="inlineStr">
        <is>
          <t>update</t>
        </is>
      </c>
      <c r="D1458" t="inlineStr">
        <is>
          <t>staging</t>
        </is>
      </c>
      <c r="E1458" t="inlineStr">
        <is>
          <t>computed</t>
        </is>
      </c>
      <c r="F1458" t="inlineStr">
        <is>
          <t>staging_Li_Qui_2026.csv</t>
        </is>
      </c>
      <c r="H1458" t="n">
        <v>0</v>
      </c>
      <c r="I1458" t="inlineStr">
        <is>
          <t>Li &amp; Qiu (2026)</t>
        </is>
      </c>
    </row>
    <row r="1459">
      <c r="A1459" t="n">
        <v>2764</v>
      </c>
      <c r="B1459" t="inlineStr">
        <is>
          <t>Li &amp; Qiu (2026)</t>
        </is>
      </c>
      <c r="C1459" t="inlineStr">
        <is>
          <t>update</t>
        </is>
      </c>
      <c r="D1459" t="inlineStr">
        <is>
          <t>staging</t>
        </is>
      </c>
      <c r="E1459" t="inlineStr">
        <is>
          <t>computed</t>
        </is>
      </c>
      <c r="F1459" t="inlineStr">
        <is>
          <t>staging_Li_Qui_2026.csv</t>
        </is>
      </c>
      <c r="H1459" t="n">
        <v>0</v>
      </c>
      <c r="I1459" t="inlineStr">
        <is>
          <t>Li &amp; Qiu (2026)</t>
        </is>
      </c>
    </row>
    <row r="1460">
      <c r="A1460" t="n">
        <v>2765</v>
      </c>
      <c r="B1460" t="inlineStr">
        <is>
          <t>Li &amp; Qiu (2026)</t>
        </is>
      </c>
      <c r="C1460" t="inlineStr">
        <is>
          <t>update</t>
        </is>
      </c>
      <c r="D1460" t="inlineStr">
        <is>
          <t>staging</t>
        </is>
      </c>
      <c r="E1460" t="inlineStr">
        <is>
          <t>computed</t>
        </is>
      </c>
      <c r="F1460" t="inlineStr">
        <is>
          <t>staging_Li_Qui_2026.csv</t>
        </is>
      </c>
      <c r="H1460" t="n">
        <v>0</v>
      </c>
      <c r="I1460" t="inlineStr">
        <is>
          <t>Li &amp; Qiu (2026)</t>
        </is>
      </c>
    </row>
    <row r="1461">
      <c r="A1461" t="n">
        <v>2766</v>
      </c>
      <c r="B1461" t="inlineStr">
        <is>
          <t>Li &amp; Qiu (2026)</t>
        </is>
      </c>
      <c r="C1461" t="inlineStr">
        <is>
          <t>update</t>
        </is>
      </c>
      <c r="D1461" t="inlineStr">
        <is>
          <t>staging</t>
        </is>
      </c>
      <c r="E1461" t="inlineStr">
        <is>
          <t>computed</t>
        </is>
      </c>
      <c r="F1461" t="inlineStr">
        <is>
          <t>staging_Li_Qui_2026.csv</t>
        </is>
      </c>
      <c r="H1461" t="n">
        <v>0</v>
      </c>
      <c r="I1461" t="inlineStr">
        <is>
          <t>Li &amp; Qiu (2026)</t>
        </is>
      </c>
    </row>
    <row r="1462">
      <c r="A1462" t="n">
        <v>2767</v>
      </c>
      <c r="B1462" t="inlineStr">
        <is>
          <t>Li &amp; Qiu (2026)</t>
        </is>
      </c>
      <c r="C1462" t="inlineStr">
        <is>
          <t>update</t>
        </is>
      </c>
      <c r="D1462" t="inlineStr">
        <is>
          <t>staging</t>
        </is>
      </c>
      <c r="E1462" t="inlineStr">
        <is>
          <t>computed</t>
        </is>
      </c>
      <c r="F1462" t="inlineStr">
        <is>
          <t>staging_Li_Qui_2026.csv</t>
        </is>
      </c>
      <c r="H1462" t="n">
        <v>0</v>
      </c>
      <c r="I1462" t="inlineStr">
        <is>
          <t>Li &amp; Qiu (2026)</t>
        </is>
      </c>
    </row>
    <row r="1463">
      <c r="A1463" t="n">
        <v>2768</v>
      </c>
      <c r="B1463" t="inlineStr">
        <is>
          <t>Li &amp; Qiu (2026)</t>
        </is>
      </c>
      <c r="C1463" t="inlineStr">
        <is>
          <t>update</t>
        </is>
      </c>
      <c r="D1463" t="inlineStr">
        <is>
          <t>staging</t>
        </is>
      </c>
      <c r="E1463" t="inlineStr">
        <is>
          <t>computed</t>
        </is>
      </c>
      <c r="F1463" t="inlineStr">
        <is>
          <t>staging_Li_Qui_2026.csv</t>
        </is>
      </c>
      <c r="H1463" t="n">
        <v>0</v>
      </c>
      <c r="I1463" t="inlineStr">
        <is>
          <t>Li &amp; Qiu (2026)</t>
        </is>
      </c>
    </row>
    <row r="1464">
      <c r="A1464" t="n">
        <v>2769</v>
      </c>
      <c r="B1464" t="inlineStr">
        <is>
          <t>Li &amp; Qiu (2026)</t>
        </is>
      </c>
      <c r="C1464" t="inlineStr">
        <is>
          <t>update</t>
        </is>
      </c>
      <c r="D1464" t="inlineStr">
        <is>
          <t>staging</t>
        </is>
      </c>
      <c r="E1464" t="inlineStr">
        <is>
          <t>computed</t>
        </is>
      </c>
      <c r="F1464" t="inlineStr">
        <is>
          <t>staging_Li_Qui_2026.csv</t>
        </is>
      </c>
      <c r="H1464" t="n">
        <v>0</v>
      </c>
      <c r="I1464" t="inlineStr">
        <is>
          <t>Li &amp; Qiu (2026)</t>
        </is>
      </c>
    </row>
    <row r="1465">
      <c r="A1465" t="n">
        <v>2770</v>
      </c>
      <c r="B1465" t="inlineStr">
        <is>
          <t>Li &amp; Qiu (2026)</t>
        </is>
      </c>
      <c r="C1465" t="inlineStr">
        <is>
          <t>update</t>
        </is>
      </c>
      <c r="D1465" t="inlineStr">
        <is>
          <t>staging</t>
        </is>
      </c>
      <c r="E1465" t="inlineStr">
        <is>
          <t>computed</t>
        </is>
      </c>
      <c r="F1465" t="inlineStr">
        <is>
          <t>staging_Li_Qui_2026.csv</t>
        </is>
      </c>
      <c r="H1465" t="n">
        <v>0</v>
      </c>
      <c r="I1465" t="inlineStr">
        <is>
          <t>Li &amp; Qiu (2026)</t>
        </is>
      </c>
    </row>
    <row r="1466">
      <c r="A1466" t="n">
        <v>2771</v>
      </c>
      <c r="B1466" t="inlineStr">
        <is>
          <t>Li &amp; Qiu (2026)</t>
        </is>
      </c>
      <c r="C1466" t="inlineStr">
        <is>
          <t>update</t>
        </is>
      </c>
      <c r="D1466" t="inlineStr">
        <is>
          <t>staging</t>
        </is>
      </c>
      <c r="E1466" t="inlineStr">
        <is>
          <t>computed</t>
        </is>
      </c>
      <c r="F1466" t="inlineStr">
        <is>
          <t>staging_Li_Qui_2026.csv</t>
        </is>
      </c>
      <c r="H1466" t="n">
        <v>0</v>
      </c>
      <c r="I1466" t="inlineStr">
        <is>
          <t>Li &amp; Qiu (2026)</t>
        </is>
      </c>
    </row>
    <row r="1467">
      <c r="A1467" t="n">
        <v>2772</v>
      </c>
      <c r="B1467" t="inlineStr">
        <is>
          <t>Li &amp; Qiu (2026)</t>
        </is>
      </c>
      <c r="C1467" t="inlineStr">
        <is>
          <t>update</t>
        </is>
      </c>
      <c r="D1467" t="inlineStr">
        <is>
          <t>staging</t>
        </is>
      </c>
      <c r="E1467" t="inlineStr">
        <is>
          <t>computed</t>
        </is>
      </c>
      <c r="F1467" t="inlineStr">
        <is>
          <t>staging_Li_Qui_2026.csv</t>
        </is>
      </c>
      <c r="H1467" t="n">
        <v>0</v>
      </c>
      <c r="I1467" t="inlineStr">
        <is>
          <t>Li &amp; Qiu (2026)</t>
        </is>
      </c>
    </row>
    <row r="1468">
      <c r="A1468" t="n">
        <v>2773</v>
      </c>
      <c r="B1468" t="inlineStr">
        <is>
          <t>Li &amp; Qiu (2026)</t>
        </is>
      </c>
      <c r="C1468" t="inlineStr">
        <is>
          <t>update</t>
        </is>
      </c>
      <c r="D1468" t="inlineStr">
        <is>
          <t>staging</t>
        </is>
      </c>
      <c r="E1468" t="inlineStr">
        <is>
          <t>computed</t>
        </is>
      </c>
      <c r="F1468" t="inlineStr">
        <is>
          <t>staging_Li_Qui_2026.csv</t>
        </is>
      </c>
      <c r="H1468" t="n">
        <v>0</v>
      </c>
      <c r="I1468" t="inlineStr">
        <is>
          <t>Li &amp; Qiu (2026)</t>
        </is>
      </c>
    </row>
    <row r="1469">
      <c r="A1469" t="n">
        <v>2774</v>
      </c>
      <c r="B1469" t="inlineStr">
        <is>
          <t>Li &amp; Qiu (2026)</t>
        </is>
      </c>
      <c r="C1469" t="inlineStr">
        <is>
          <t>update</t>
        </is>
      </c>
      <c r="D1469" t="inlineStr">
        <is>
          <t>staging</t>
        </is>
      </c>
      <c r="E1469" t="inlineStr">
        <is>
          <t>computed</t>
        </is>
      </c>
      <c r="F1469" t="inlineStr">
        <is>
          <t>staging_Li_Qui_2026.csv</t>
        </is>
      </c>
      <c r="H1469" t="n">
        <v>0</v>
      </c>
      <c r="I1469" t="inlineStr">
        <is>
          <t>Li &amp; Qiu (2026)</t>
        </is>
      </c>
    </row>
    <row r="1470">
      <c r="A1470" t="n">
        <v>2775</v>
      </c>
      <c r="B1470" t="inlineStr">
        <is>
          <t>Li &amp; Qiu (2026)</t>
        </is>
      </c>
      <c r="C1470" t="inlineStr">
        <is>
          <t>update</t>
        </is>
      </c>
      <c r="D1470" t="inlineStr">
        <is>
          <t>staging</t>
        </is>
      </c>
      <c r="E1470" t="inlineStr">
        <is>
          <t>computed</t>
        </is>
      </c>
      <c r="F1470" t="inlineStr">
        <is>
          <t>staging_Li_Qui_2026.csv</t>
        </is>
      </c>
      <c r="H1470" t="n">
        <v>0</v>
      </c>
      <c r="I1470" t="inlineStr">
        <is>
          <t>Li &amp; Qiu (2026)</t>
        </is>
      </c>
    </row>
    <row r="1471">
      <c r="A1471" t="n">
        <v>2776</v>
      </c>
      <c r="B1471" t="inlineStr">
        <is>
          <t>Li &amp; Qiu (2026)</t>
        </is>
      </c>
      <c r="C1471" t="inlineStr">
        <is>
          <t>update</t>
        </is>
      </c>
      <c r="D1471" t="inlineStr">
        <is>
          <t>staging</t>
        </is>
      </c>
      <c r="E1471" t="inlineStr">
        <is>
          <t>computed</t>
        </is>
      </c>
      <c r="F1471" t="inlineStr">
        <is>
          <t>staging_Li_Qui_2026.csv</t>
        </is>
      </c>
      <c r="H1471" t="n">
        <v>0</v>
      </c>
      <c r="I1471" t="inlineStr">
        <is>
          <t>Li &amp; Qiu (2026)</t>
        </is>
      </c>
    </row>
    <row r="1472">
      <c r="A1472" t="n">
        <v>2777</v>
      </c>
      <c r="B1472" t="inlineStr">
        <is>
          <t>Li &amp; Qiu (2026)</t>
        </is>
      </c>
      <c r="C1472" t="inlineStr">
        <is>
          <t>update</t>
        </is>
      </c>
      <c r="D1472" t="inlineStr">
        <is>
          <t>staging</t>
        </is>
      </c>
      <c r="E1472" t="inlineStr">
        <is>
          <t>computed</t>
        </is>
      </c>
      <c r="F1472" t="inlineStr">
        <is>
          <t>staging_Li_Qui_2026.csv</t>
        </is>
      </c>
      <c r="H1472" t="n">
        <v>0</v>
      </c>
      <c r="I1472" t="inlineStr">
        <is>
          <t>Li &amp; Qiu (2026)</t>
        </is>
      </c>
    </row>
    <row r="1473">
      <c r="A1473" t="n">
        <v>2778</v>
      </c>
      <c r="B1473" t="inlineStr">
        <is>
          <t>Li &amp; Qiu (2026)</t>
        </is>
      </c>
      <c r="C1473" t="inlineStr">
        <is>
          <t>update</t>
        </is>
      </c>
      <c r="D1473" t="inlineStr">
        <is>
          <t>staging</t>
        </is>
      </c>
      <c r="E1473" t="inlineStr">
        <is>
          <t>computed</t>
        </is>
      </c>
      <c r="F1473" t="inlineStr">
        <is>
          <t>staging_Li_Qui_2026.csv</t>
        </is>
      </c>
      <c r="H1473" t="n">
        <v>0</v>
      </c>
      <c r="I1473" t="inlineStr">
        <is>
          <t>Li &amp; Qiu (2026)</t>
        </is>
      </c>
    </row>
    <row r="1474">
      <c r="A1474" t="n">
        <v>2779</v>
      </c>
      <c r="B1474" t="inlineStr">
        <is>
          <t>Li &amp; Qiu (2026)</t>
        </is>
      </c>
      <c r="C1474" t="inlineStr">
        <is>
          <t>update</t>
        </is>
      </c>
      <c r="D1474" t="inlineStr">
        <is>
          <t>staging</t>
        </is>
      </c>
      <c r="E1474" t="inlineStr">
        <is>
          <t>computed</t>
        </is>
      </c>
      <c r="F1474" t="inlineStr">
        <is>
          <t>staging_Li_Qui_2026.csv</t>
        </is>
      </c>
      <c r="H1474" t="n">
        <v>0</v>
      </c>
      <c r="I1474" t="inlineStr">
        <is>
          <t>Li &amp; Qiu (2026)</t>
        </is>
      </c>
    </row>
    <row r="1475">
      <c r="A1475" t="n">
        <v>2780</v>
      </c>
      <c r="B1475" t="inlineStr">
        <is>
          <t>Li &amp; Qiu (2026)</t>
        </is>
      </c>
      <c r="C1475" t="inlineStr">
        <is>
          <t>update</t>
        </is>
      </c>
      <c r="D1475" t="inlineStr">
        <is>
          <t>staging</t>
        </is>
      </c>
      <c r="E1475" t="inlineStr">
        <is>
          <t>computed</t>
        </is>
      </c>
      <c r="F1475" t="inlineStr">
        <is>
          <t>staging_Li_Qui_2026.csv</t>
        </is>
      </c>
      <c r="H1475" t="n">
        <v>0</v>
      </c>
      <c r="I1475" t="inlineStr">
        <is>
          <t>Li &amp; Qiu (2026)</t>
        </is>
      </c>
    </row>
    <row r="1476">
      <c r="A1476" t="n">
        <v>2781</v>
      </c>
      <c r="B1476" t="inlineStr">
        <is>
          <t>Li &amp; Qiu (2026)</t>
        </is>
      </c>
      <c r="C1476" t="inlineStr">
        <is>
          <t>update</t>
        </is>
      </c>
      <c r="D1476" t="inlineStr">
        <is>
          <t>staging</t>
        </is>
      </c>
      <c r="E1476" t="inlineStr">
        <is>
          <t>computed</t>
        </is>
      </c>
      <c r="F1476" t="inlineStr">
        <is>
          <t>staging_Li_Qui_2026.csv</t>
        </is>
      </c>
      <c r="H1476" t="n">
        <v>0</v>
      </c>
      <c r="I1476" t="inlineStr">
        <is>
          <t>Li &amp; Qiu (2026)</t>
        </is>
      </c>
    </row>
    <row r="1477">
      <c r="A1477" t="n">
        <v>2782</v>
      </c>
      <c r="B1477" t="inlineStr">
        <is>
          <t>Li &amp; Qiu (2026)</t>
        </is>
      </c>
      <c r="C1477" t="inlineStr">
        <is>
          <t>update</t>
        </is>
      </c>
      <c r="D1477" t="inlineStr">
        <is>
          <t>staging</t>
        </is>
      </c>
      <c r="E1477" t="inlineStr">
        <is>
          <t>computed</t>
        </is>
      </c>
      <c r="F1477" t="inlineStr">
        <is>
          <t>staging_Li_Qui_2026.csv</t>
        </is>
      </c>
      <c r="H1477" t="n">
        <v>0</v>
      </c>
      <c r="I1477" t="inlineStr">
        <is>
          <t>Li &amp; Qiu (2026)</t>
        </is>
      </c>
    </row>
    <row r="1478">
      <c r="A1478" t="n">
        <v>2783</v>
      </c>
      <c r="B1478" t="inlineStr">
        <is>
          <t>Li &amp; Qiu (2026)</t>
        </is>
      </c>
      <c r="C1478" t="inlineStr">
        <is>
          <t>update</t>
        </is>
      </c>
      <c r="D1478" t="inlineStr">
        <is>
          <t>staging</t>
        </is>
      </c>
      <c r="E1478" t="inlineStr">
        <is>
          <t>computed</t>
        </is>
      </c>
      <c r="F1478" t="inlineStr">
        <is>
          <t>staging_Li_Qui_2026.csv</t>
        </is>
      </c>
      <c r="H1478" t="n">
        <v>0</v>
      </c>
      <c r="I1478" t="inlineStr">
        <is>
          <t>Li &amp; Qiu (2026)</t>
        </is>
      </c>
    </row>
    <row r="1479">
      <c r="A1479" t="n">
        <v>2784</v>
      </c>
      <c r="B1479" t="inlineStr">
        <is>
          <t>Li &amp; Qiu (2026)</t>
        </is>
      </c>
      <c r="C1479" t="inlineStr">
        <is>
          <t>update</t>
        </is>
      </c>
      <c r="D1479" t="inlineStr">
        <is>
          <t>staging</t>
        </is>
      </c>
      <c r="E1479" t="inlineStr">
        <is>
          <t>computed</t>
        </is>
      </c>
      <c r="F1479" t="inlineStr">
        <is>
          <t>staging_Li_Qui_2026.csv</t>
        </is>
      </c>
      <c r="H1479" t="n">
        <v>0</v>
      </c>
      <c r="I1479" t="inlineStr">
        <is>
          <t>Li &amp; Qiu (2026)</t>
        </is>
      </c>
    </row>
    <row r="1480">
      <c r="A1480" t="n">
        <v>2785</v>
      </c>
      <c r="B1480" t="inlineStr">
        <is>
          <t>Li et al (2014)</t>
        </is>
      </c>
      <c r="C1480" t="inlineStr">
        <is>
          <t>original</t>
        </is>
      </c>
      <c r="D1480" t="inlineStr">
        <is>
          <t>staging</t>
        </is>
      </c>
      <c r="E1480" t="inlineStr">
        <is>
          <t>computed</t>
        </is>
      </c>
      <c r="F1480" t="inlineStr">
        <is>
          <t>staging_Li_et_al_2014.csv</t>
        </is>
      </c>
      <c r="H1480" t="n">
        <v>0</v>
      </c>
      <c r="I1480" t="inlineStr">
        <is>
          <t>Li et al (2014)</t>
        </is>
      </c>
    </row>
    <row r="1481">
      <c r="A1481" t="n">
        <v>2786</v>
      </c>
      <c r="B1481" t="inlineStr">
        <is>
          <t>Li et al (2014)</t>
        </is>
      </c>
      <c r="C1481" t="inlineStr">
        <is>
          <t>original</t>
        </is>
      </c>
      <c r="D1481" t="inlineStr">
        <is>
          <t>staging</t>
        </is>
      </c>
      <c r="E1481" t="inlineStr">
        <is>
          <t>computed</t>
        </is>
      </c>
      <c r="F1481" t="inlineStr">
        <is>
          <t>staging_Li_et_al_2014.csv</t>
        </is>
      </c>
      <c r="H1481" t="n">
        <v>0</v>
      </c>
      <c r="I1481" t="inlineStr">
        <is>
          <t>Li et al (2014)</t>
        </is>
      </c>
    </row>
    <row r="1482">
      <c r="A1482" t="n">
        <v>2787</v>
      </c>
      <c r="B1482" t="inlineStr">
        <is>
          <t>Li et al (2014)</t>
        </is>
      </c>
      <c r="C1482" t="inlineStr">
        <is>
          <t>original</t>
        </is>
      </c>
      <c r="D1482" t="inlineStr">
        <is>
          <t>staging</t>
        </is>
      </c>
      <c r="E1482" t="inlineStr">
        <is>
          <t>computed</t>
        </is>
      </c>
      <c r="F1482" t="inlineStr">
        <is>
          <t>staging_Li_et_al_2014.csv</t>
        </is>
      </c>
      <c r="H1482" t="n">
        <v>0</v>
      </c>
      <c r="I1482" t="inlineStr">
        <is>
          <t>Li et al (2014)</t>
        </is>
      </c>
    </row>
    <row r="1483">
      <c r="A1483" t="n">
        <v>2788</v>
      </c>
      <c r="B1483" t="inlineStr">
        <is>
          <t>Li et al (2014)</t>
        </is>
      </c>
      <c r="C1483" t="inlineStr">
        <is>
          <t>original</t>
        </is>
      </c>
      <c r="D1483" t="inlineStr">
        <is>
          <t>staging</t>
        </is>
      </c>
      <c r="E1483" t="inlineStr">
        <is>
          <t>computed</t>
        </is>
      </c>
      <c r="F1483" t="inlineStr">
        <is>
          <t>staging_Li_et_al_2014.csv</t>
        </is>
      </c>
      <c r="H1483" t="n">
        <v>0</v>
      </c>
      <c r="I1483" t="inlineStr">
        <is>
          <t>Li et al (2014)</t>
        </is>
      </c>
    </row>
    <row r="1484">
      <c r="A1484" t="n">
        <v>2789</v>
      </c>
      <c r="B1484" t="inlineStr">
        <is>
          <t>Li et al (2014)</t>
        </is>
      </c>
      <c r="C1484" t="inlineStr">
        <is>
          <t>original</t>
        </is>
      </c>
      <c r="D1484" t="inlineStr">
        <is>
          <t>staging</t>
        </is>
      </c>
      <c r="E1484" t="inlineStr">
        <is>
          <t>computed</t>
        </is>
      </c>
      <c r="F1484" t="inlineStr">
        <is>
          <t>staging_Li_et_al_2014.csv</t>
        </is>
      </c>
      <c r="H1484" t="n">
        <v>0</v>
      </c>
      <c r="I1484" t="inlineStr">
        <is>
          <t>Li et al (2014)</t>
        </is>
      </c>
    </row>
    <row r="1485">
      <c r="A1485" t="n">
        <v>2790</v>
      </c>
      <c r="B1485" t="inlineStr">
        <is>
          <t>Li et al (2014)</t>
        </is>
      </c>
      <c r="C1485" t="inlineStr">
        <is>
          <t>original</t>
        </is>
      </c>
      <c r="D1485" t="inlineStr">
        <is>
          <t>staging</t>
        </is>
      </c>
      <c r="E1485" t="inlineStr">
        <is>
          <t>computed</t>
        </is>
      </c>
      <c r="F1485" t="inlineStr">
        <is>
          <t>staging_Li_et_al_2014.csv</t>
        </is>
      </c>
      <c r="H1485" t="n">
        <v>0</v>
      </c>
      <c r="I1485" t="inlineStr">
        <is>
          <t>Li et al (2014)</t>
        </is>
      </c>
    </row>
    <row r="1486">
      <c r="A1486" t="n">
        <v>2791</v>
      </c>
      <c r="B1486" t="inlineStr">
        <is>
          <t>Li et al (2014)</t>
        </is>
      </c>
      <c r="C1486" t="inlineStr">
        <is>
          <t>original</t>
        </is>
      </c>
      <c r="D1486" t="inlineStr">
        <is>
          <t>staging</t>
        </is>
      </c>
      <c r="E1486" t="inlineStr">
        <is>
          <t>computed</t>
        </is>
      </c>
      <c r="F1486" t="inlineStr">
        <is>
          <t>staging_Li_et_al_2014.csv</t>
        </is>
      </c>
      <c r="H1486" t="n">
        <v>0</v>
      </c>
      <c r="I1486" t="inlineStr">
        <is>
          <t>Li et al (2014)</t>
        </is>
      </c>
    </row>
    <row r="1487">
      <c r="A1487" t="n">
        <v>2792</v>
      </c>
      <c r="B1487" t="inlineStr">
        <is>
          <t>Li et al (2014)</t>
        </is>
      </c>
      <c r="C1487" t="inlineStr">
        <is>
          <t>original</t>
        </is>
      </c>
      <c r="D1487" t="inlineStr">
        <is>
          <t>staging</t>
        </is>
      </c>
      <c r="E1487" t="inlineStr">
        <is>
          <t>computed</t>
        </is>
      </c>
      <c r="F1487" t="inlineStr">
        <is>
          <t>staging_Li_et_al_2014.csv</t>
        </is>
      </c>
      <c r="H1487" t="n">
        <v>0</v>
      </c>
      <c r="I1487" t="inlineStr">
        <is>
          <t>Li et al (2014)</t>
        </is>
      </c>
    </row>
    <row r="1488">
      <c r="A1488" t="n">
        <v>2793</v>
      </c>
      <c r="B1488" t="inlineStr">
        <is>
          <t>Li et al (2022)</t>
        </is>
      </c>
      <c r="C1488" t="inlineStr">
        <is>
          <t>original</t>
        </is>
      </c>
      <c r="D1488" t="inlineStr">
        <is>
          <t>staging</t>
        </is>
      </c>
      <c r="E1488" t="inlineStr">
        <is>
          <t>v10-adopted</t>
        </is>
      </c>
      <c r="F1488" t="inlineStr">
        <is>
          <t>staging_Li_et_al_2021.csv</t>
        </is>
      </c>
      <c r="H1488" t="n">
        <v>0</v>
      </c>
      <c r="I1488" t="inlineStr">
        <is>
          <t>Li et al (2022)</t>
        </is>
      </c>
    </row>
    <row r="1489">
      <c r="A1489" t="n">
        <v>2794</v>
      </c>
      <c r="B1489" t="inlineStr">
        <is>
          <t>Li et al (2022)</t>
        </is>
      </c>
      <c r="C1489" t="inlineStr">
        <is>
          <t>original</t>
        </is>
      </c>
      <c r="D1489" t="inlineStr">
        <is>
          <t>staging</t>
        </is>
      </c>
      <c r="E1489" t="inlineStr">
        <is>
          <t>computed</t>
        </is>
      </c>
      <c r="F1489" t="inlineStr">
        <is>
          <t>staging_Li_et_al_2021.csv</t>
        </is>
      </c>
      <c r="H1489" t="n">
        <v>0</v>
      </c>
      <c r="I1489" t="inlineStr">
        <is>
          <t>Li et al (2022)</t>
        </is>
      </c>
    </row>
    <row r="1490">
      <c r="A1490" t="n">
        <v>2795</v>
      </c>
      <c r="B1490" t="inlineStr">
        <is>
          <t>Li et al (2022)</t>
        </is>
      </c>
      <c r="C1490" t="inlineStr">
        <is>
          <t>original</t>
        </is>
      </c>
      <c r="D1490" t="inlineStr">
        <is>
          <t>staging</t>
        </is>
      </c>
      <c r="E1490" t="inlineStr">
        <is>
          <t>computed</t>
        </is>
      </c>
      <c r="F1490" t="inlineStr">
        <is>
          <t>staging_Li_et_al_2021.csv</t>
        </is>
      </c>
      <c r="H1490" t="n">
        <v>0</v>
      </c>
      <c r="I1490" t="inlineStr">
        <is>
          <t>Li et al (2022)</t>
        </is>
      </c>
    </row>
    <row r="1491">
      <c r="A1491" t="n">
        <v>2796</v>
      </c>
      <c r="B1491" t="inlineStr">
        <is>
          <t>Lin et al (2025)</t>
        </is>
      </c>
      <c r="C1491" t="inlineStr">
        <is>
          <t>update</t>
        </is>
      </c>
      <c r="D1491" t="inlineStr">
        <is>
          <t>staging</t>
        </is>
      </c>
      <c r="E1491" t="inlineStr">
        <is>
          <t>bivariate</t>
        </is>
      </c>
      <c r="F1491" t="inlineStr">
        <is>
          <t>staging_Lin_et_al_2025.csv</t>
        </is>
      </c>
      <c r="H1491" t="n">
        <v>0</v>
      </c>
      <c r="I1491" t="inlineStr">
        <is>
          <t>Lin et al (2025)</t>
        </is>
      </c>
    </row>
    <row r="1492">
      <c r="A1492" t="n">
        <v>2797</v>
      </c>
      <c r="B1492" t="inlineStr">
        <is>
          <t>Lin et al (2025)</t>
        </is>
      </c>
      <c r="C1492" t="inlineStr">
        <is>
          <t>update</t>
        </is>
      </c>
      <c r="D1492" t="inlineStr">
        <is>
          <t>staging</t>
        </is>
      </c>
      <c r="E1492" t="inlineStr">
        <is>
          <t>bivariate</t>
        </is>
      </c>
      <c r="F1492" t="inlineStr">
        <is>
          <t>staging_Lin_et_al_2025.csv</t>
        </is>
      </c>
      <c r="H1492" t="n">
        <v>0</v>
      </c>
      <c r="I1492" t="inlineStr">
        <is>
          <t>Lin et al (2025)</t>
        </is>
      </c>
    </row>
    <row r="1493">
      <c r="A1493" t="n">
        <v>2798</v>
      </c>
      <c r="B1493" t="inlineStr">
        <is>
          <t>Lin et al (2025)</t>
        </is>
      </c>
      <c r="C1493" t="inlineStr">
        <is>
          <t>update</t>
        </is>
      </c>
      <c r="D1493" t="inlineStr">
        <is>
          <t>staging</t>
        </is>
      </c>
      <c r="E1493" t="inlineStr">
        <is>
          <t>bivariate</t>
        </is>
      </c>
      <c r="F1493" t="inlineStr">
        <is>
          <t>staging_Lin_et_al_2025.csv</t>
        </is>
      </c>
      <c r="H1493" t="n">
        <v>0</v>
      </c>
      <c r="I1493" t="inlineStr">
        <is>
          <t>Lin et al (2025)</t>
        </is>
      </c>
    </row>
    <row r="1494">
      <c r="A1494" t="n">
        <v>2799</v>
      </c>
      <c r="B1494" t="inlineStr">
        <is>
          <t>Lin et al (2025)</t>
        </is>
      </c>
      <c r="C1494" t="inlineStr">
        <is>
          <t>update</t>
        </is>
      </c>
      <c r="D1494" t="inlineStr">
        <is>
          <t>staging</t>
        </is>
      </c>
      <c r="E1494" t="inlineStr">
        <is>
          <t>star-bound</t>
        </is>
      </c>
      <c r="F1494" t="inlineStr">
        <is>
          <t>staging_Lin_et_al_2025.csv</t>
        </is>
      </c>
      <c r="H1494" t="n">
        <v>0</v>
      </c>
      <c r="I1494" t="inlineStr">
        <is>
          <t>Lin et al (2025)</t>
        </is>
      </c>
    </row>
    <row r="1495">
      <c r="A1495" t="n">
        <v>2800</v>
      </c>
      <c r="B1495" t="inlineStr">
        <is>
          <t>Lin et al (2025)</t>
        </is>
      </c>
      <c r="C1495" t="inlineStr">
        <is>
          <t>update</t>
        </is>
      </c>
      <c r="D1495" t="inlineStr">
        <is>
          <t>staging</t>
        </is>
      </c>
      <c r="E1495" t="inlineStr">
        <is>
          <t>star-bound</t>
        </is>
      </c>
      <c r="F1495" t="inlineStr">
        <is>
          <t>staging_Lin_et_al_2025.csv</t>
        </is>
      </c>
      <c r="H1495" t="n">
        <v>0</v>
      </c>
      <c r="I1495" t="inlineStr">
        <is>
          <t>Lin et al (2025)</t>
        </is>
      </c>
    </row>
    <row r="1496">
      <c r="A1496" t="n">
        <v>2801</v>
      </c>
      <c r="B1496" t="inlineStr">
        <is>
          <t>Lin et al (2025)</t>
        </is>
      </c>
      <c r="C1496" t="inlineStr">
        <is>
          <t>update</t>
        </is>
      </c>
      <c r="D1496" t="inlineStr">
        <is>
          <t>staging</t>
        </is>
      </c>
      <c r="E1496" t="inlineStr">
        <is>
          <t>star-bound</t>
        </is>
      </c>
      <c r="F1496" t="inlineStr">
        <is>
          <t>staging_Lin_et_al_2025.csv</t>
        </is>
      </c>
      <c r="H1496" t="n">
        <v>0</v>
      </c>
      <c r="I1496" t="inlineStr">
        <is>
          <t>Lin et al (2025)</t>
        </is>
      </c>
    </row>
    <row r="1497">
      <c r="A1497" t="n">
        <v>2802</v>
      </c>
      <c r="B1497" t="inlineStr">
        <is>
          <t>Lin et al (2025)</t>
        </is>
      </c>
      <c r="C1497" t="inlineStr">
        <is>
          <t>update</t>
        </is>
      </c>
      <c r="D1497" t="inlineStr">
        <is>
          <t>staging</t>
        </is>
      </c>
      <c r="E1497" t="inlineStr">
        <is>
          <t>star-bound</t>
        </is>
      </c>
      <c r="F1497" t="inlineStr">
        <is>
          <t>staging_Lin_et_al_2025.csv</t>
        </is>
      </c>
      <c r="H1497" t="n">
        <v>0</v>
      </c>
      <c r="I1497" t="inlineStr">
        <is>
          <t>Lin et al (2025)</t>
        </is>
      </c>
    </row>
    <row r="1498">
      <c r="A1498" t="n">
        <v>2803</v>
      </c>
      <c r="B1498" t="inlineStr">
        <is>
          <t>Lin et al (2025)</t>
        </is>
      </c>
      <c r="C1498" t="inlineStr">
        <is>
          <t>update</t>
        </is>
      </c>
      <c r="D1498" t="inlineStr">
        <is>
          <t>staging</t>
        </is>
      </c>
      <c r="E1498" t="inlineStr">
        <is>
          <t>star-bound</t>
        </is>
      </c>
      <c r="F1498" t="inlineStr">
        <is>
          <t>staging_Lin_et_al_2025.csv</t>
        </is>
      </c>
      <c r="H1498" t="n">
        <v>0</v>
      </c>
      <c r="I1498" t="inlineStr">
        <is>
          <t>Lin et al (2025)</t>
        </is>
      </c>
    </row>
    <row r="1499">
      <c r="A1499" t="n">
        <v>2804</v>
      </c>
      <c r="B1499" t="inlineStr">
        <is>
          <t>Lin et al (2025)</t>
        </is>
      </c>
      <c r="C1499" t="inlineStr">
        <is>
          <t>update</t>
        </is>
      </c>
      <c r="D1499" t="inlineStr">
        <is>
          <t>staging</t>
        </is>
      </c>
      <c r="E1499" t="inlineStr">
        <is>
          <t>star-bound</t>
        </is>
      </c>
      <c r="F1499" t="inlineStr">
        <is>
          <t>staging_Lin_et_al_2025.csv</t>
        </is>
      </c>
      <c r="H1499" t="n">
        <v>0</v>
      </c>
      <c r="I1499" t="inlineStr">
        <is>
          <t>Lin et al (2025)</t>
        </is>
      </c>
    </row>
    <row r="1500">
      <c r="A1500" t="n">
        <v>2805</v>
      </c>
      <c r="B1500" t="inlineStr">
        <is>
          <t>Lin et al (2025)</t>
        </is>
      </c>
      <c r="C1500" t="inlineStr">
        <is>
          <t>update</t>
        </is>
      </c>
      <c r="D1500" t="inlineStr">
        <is>
          <t>staging</t>
        </is>
      </c>
      <c r="E1500" t="inlineStr">
        <is>
          <t>star-bound</t>
        </is>
      </c>
      <c r="F1500" t="inlineStr">
        <is>
          <t>staging_Lin_et_al_2025.csv</t>
        </is>
      </c>
      <c r="H1500" t="n">
        <v>0</v>
      </c>
      <c r="I1500" t="inlineStr">
        <is>
          <t>Lin et al (2025)</t>
        </is>
      </c>
    </row>
    <row r="1501">
      <c r="A1501" t="n">
        <v>2806</v>
      </c>
      <c r="B1501" t="inlineStr">
        <is>
          <t>Lin et al (2025)</t>
        </is>
      </c>
      <c r="C1501" t="inlineStr">
        <is>
          <t>update</t>
        </is>
      </c>
      <c r="D1501" t="inlineStr">
        <is>
          <t>staging</t>
        </is>
      </c>
      <c r="E1501" t="inlineStr">
        <is>
          <t>star-bound</t>
        </is>
      </c>
      <c r="F1501" t="inlineStr">
        <is>
          <t>staging_Lin_et_al_2025.csv</t>
        </is>
      </c>
      <c r="H1501" t="n">
        <v>0</v>
      </c>
      <c r="I1501" t="inlineStr">
        <is>
          <t>Lin et al (2025)</t>
        </is>
      </c>
    </row>
    <row r="1502">
      <c r="A1502" t="n">
        <v>2807</v>
      </c>
      <c r="B1502" t="inlineStr">
        <is>
          <t>Lin et al (2025)</t>
        </is>
      </c>
      <c r="C1502" t="inlineStr">
        <is>
          <t>update</t>
        </is>
      </c>
      <c r="D1502" t="inlineStr">
        <is>
          <t>staging</t>
        </is>
      </c>
      <c r="E1502" t="inlineStr">
        <is>
          <t>star-bound</t>
        </is>
      </c>
      <c r="F1502" t="inlineStr">
        <is>
          <t>staging_Lin_et_al_2025.csv</t>
        </is>
      </c>
      <c r="H1502" t="n">
        <v>0</v>
      </c>
      <c r="I1502" t="inlineStr">
        <is>
          <t>Lin et al (2025)</t>
        </is>
      </c>
    </row>
    <row r="1503">
      <c r="A1503" t="n">
        <v>2808</v>
      </c>
      <c r="B1503" t="inlineStr">
        <is>
          <t>Lin et al (2025)</t>
        </is>
      </c>
      <c r="C1503" t="inlineStr">
        <is>
          <t>update</t>
        </is>
      </c>
      <c r="D1503" t="inlineStr">
        <is>
          <t>staging</t>
        </is>
      </c>
      <c r="E1503" t="inlineStr">
        <is>
          <t>star-bound</t>
        </is>
      </c>
      <c r="F1503" t="inlineStr">
        <is>
          <t>staging_Lin_et_al_2025.csv</t>
        </is>
      </c>
      <c r="H1503" t="n">
        <v>0</v>
      </c>
      <c r="I1503" t="inlineStr">
        <is>
          <t>Lin et al (2025)</t>
        </is>
      </c>
    </row>
    <row r="1504">
      <c r="A1504" t="n">
        <v>2809</v>
      </c>
      <c r="B1504" t="inlineStr">
        <is>
          <t>Lin et al (2025)</t>
        </is>
      </c>
      <c r="C1504" t="inlineStr">
        <is>
          <t>update</t>
        </is>
      </c>
      <c r="D1504" t="inlineStr">
        <is>
          <t>staging</t>
        </is>
      </c>
      <c r="E1504" t="inlineStr">
        <is>
          <t>star-bound</t>
        </is>
      </c>
      <c r="F1504" t="inlineStr">
        <is>
          <t>staging_Lin_et_al_2025.csv</t>
        </is>
      </c>
      <c r="H1504" t="n">
        <v>0</v>
      </c>
      <c r="I1504" t="inlineStr">
        <is>
          <t>Lin et al (2025)</t>
        </is>
      </c>
    </row>
    <row r="1505">
      <c r="A1505" t="n">
        <v>2810</v>
      </c>
      <c r="B1505" t="inlineStr">
        <is>
          <t>Lin et al (2025)</t>
        </is>
      </c>
      <c r="C1505" t="inlineStr">
        <is>
          <t>update</t>
        </is>
      </c>
      <c r="D1505" t="inlineStr">
        <is>
          <t>staging</t>
        </is>
      </c>
      <c r="E1505" t="inlineStr">
        <is>
          <t>star-bound</t>
        </is>
      </c>
      <c r="F1505" t="inlineStr">
        <is>
          <t>staging_Lin_et_al_2025.csv</t>
        </is>
      </c>
      <c r="H1505" t="n">
        <v>0</v>
      </c>
      <c r="I1505" t="inlineStr">
        <is>
          <t>Lin et al (2025)</t>
        </is>
      </c>
    </row>
    <row r="1506">
      <c r="A1506" t="n">
        <v>2811</v>
      </c>
      <c r="B1506" t="inlineStr">
        <is>
          <t>Lin et al (2025)</t>
        </is>
      </c>
      <c r="C1506" t="inlineStr">
        <is>
          <t>update</t>
        </is>
      </c>
      <c r="D1506" t="inlineStr">
        <is>
          <t>staging</t>
        </is>
      </c>
      <c r="E1506" t="inlineStr">
        <is>
          <t>star-bound</t>
        </is>
      </c>
      <c r="F1506" t="inlineStr">
        <is>
          <t>staging_Lin_et_al_2025.csv</t>
        </is>
      </c>
      <c r="H1506" t="n">
        <v>0</v>
      </c>
      <c r="I1506" t="inlineStr">
        <is>
          <t>Lin et al (2025)</t>
        </is>
      </c>
    </row>
    <row r="1507">
      <c r="A1507" t="n">
        <v>2812</v>
      </c>
      <c r="B1507" t="inlineStr">
        <is>
          <t>Lin et al (2025)</t>
        </is>
      </c>
      <c r="C1507" t="inlineStr">
        <is>
          <t>update</t>
        </is>
      </c>
      <c r="D1507" t="inlineStr">
        <is>
          <t>staging</t>
        </is>
      </c>
      <c r="E1507" t="inlineStr">
        <is>
          <t>star-bound</t>
        </is>
      </c>
      <c r="F1507" t="inlineStr">
        <is>
          <t>staging_Lin_et_al_2025.csv</t>
        </is>
      </c>
      <c r="H1507" t="n">
        <v>0</v>
      </c>
      <c r="I1507" t="inlineStr">
        <is>
          <t>Lin et al (2025)</t>
        </is>
      </c>
    </row>
    <row r="1508">
      <c r="A1508" t="n">
        <v>2813</v>
      </c>
      <c r="B1508" t="inlineStr">
        <is>
          <t>Lin et al (2025)</t>
        </is>
      </c>
      <c r="C1508" t="inlineStr">
        <is>
          <t>update</t>
        </is>
      </c>
      <c r="D1508" t="inlineStr">
        <is>
          <t>staging</t>
        </is>
      </c>
      <c r="E1508" t="inlineStr">
        <is>
          <t>star-bound</t>
        </is>
      </c>
      <c r="F1508" t="inlineStr">
        <is>
          <t>staging_Lin_et_al_2025.csv</t>
        </is>
      </c>
      <c r="H1508" t="n">
        <v>0</v>
      </c>
      <c r="I1508" t="inlineStr">
        <is>
          <t>Lin et al (2025)</t>
        </is>
      </c>
    </row>
    <row r="1509">
      <c r="A1509" t="n">
        <v>2814</v>
      </c>
      <c r="B1509" t="inlineStr">
        <is>
          <t>Lin et al (2025)</t>
        </is>
      </c>
      <c r="C1509" t="inlineStr">
        <is>
          <t>update</t>
        </is>
      </c>
      <c r="D1509" t="inlineStr">
        <is>
          <t>staging</t>
        </is>
      </c>
      <c r="E1509" t="inlineStr">
        <is>
          <t>non-convertible</t>
        </is>
      </c>
      <c r="F1509" t="inlineStr">
        <is>
          <t>staging_Lin_et_al_2025.csv</t>
        </is>
      </c>
      <c r="H1509" t="n">
        <v>0</v>
      </c>
      <c r="I1509" t="inlineStr">
        <is>
          <t>Lin et al (2025)</t>
        </is>
      </c>
    </row>
    <row r="1510">
      <c r="A1510" t="n">
        <v>2815</v>
      </c>
      <c r="B1510" t="inlineStr">
        <is>
          <t>Lin et al (2025)</t>
        </is>
      </c>
      <c r="C1510" t="inlineStr">
        <is>
          <t>update</t>
        </is>
      </c>
      <c r="D1510" t="inlineStr">
        <is>
          <t>staging</t>
        </is>
      </c>
      <c r="E1510" t="inlineStr">
        <is>
          <t>star-bound</t>
        </is>
      </c>
      <c r="F1510" t="inlineStr">
        <is>
          <t>staging_Lin_et_al_2025.csv</t>
        </is>
      </c>
      <c r="H1510" t="n">
        <v>0</v>
      </c>
      <c r="I1510" t="inlineStr">
        <is>
          <t>Lin et al (2025)</t>
        </is>
      </c>
    </row>
    <row r="1511">
      <c r="A1511" t="n">
        <v>2816</v>
      </c>
      <c r="B1511" t="inlineStr">
        <is>
          <t>Lin et al (2025)</t>
        </is>
      </c>
      <c r="C1511" t="inlineStr">
        <is>
          <t>update</t>
        </is>
      </c>
      <c r="D1511" t="inlineStr">
        <is>
          <t>staging</t>
        </is>
      </c>
      <c r="E1511" t="inlineStr">
        <is>
          <t>non-convertible</t>
        </is>
      </c>
      <c r="F1511" t="inlineStr">
        <is>
          <t>staging_Lin_et_al_2025.csv</t>
        </is>
      </c>
      <c r="H1511" t="n">
        <v>0</v>
      </c>
      <c r="I1511" t="inlineStr">
        <is>
          <t>Lin et al (2025)</t>
        </is>
      </c>
    </row>
    <row r="1512">
      <c r="A1512" t="n">
        <v>2817</v>
      </c>
      <c r="B1512" t="inlineStr">
        <is>
          <t>Lin et al (2025)</t>
        </is>
      </c>
      <c r="C1512" t="inlineStr">
        <is>
          <t>update</t>
        </is>
      </c>
      <c r="D1512" t="inlineStr">
        <is>
          <t>staging</t>
        </is>
      </c>
      <c r="E1512" t="inlineStr">
        <is>
          <t>star-bound</t>
        </is>
      </c>
      <c r="F1512" t="inlineStr">
        <is>
          <t>staging_Lin_et_al_2025.csv</t>
        </is>
      </c>
      <c r="H1512" t="n">
        <v>0</v>
      </c>
      <c r="I1512" t="inlineStr">
        <is>
          <t>Lin et al (2025)</t>
        </is>
      </c>
    </row>
    <row r="1513">
      <c r="A1513" t="n">
        <v>2818</v>
      </c>
      <c r="B1513" t="inlineStr">
        <is>
          <t>Lin et al (2025)</t>
        </is>
      </c>
      <c r="C1513" t="inlineStr">
        <is>
          <t>update</t>
        </is>
      </c>
      <c r="D1513" t="inlineStr">
        <is>
          <t>staging</t>
        </is>
      </c>
      <c r="E1513" t="inlineStr">
        <is>
          <t>non-convertible</t>
        </is>
      </c>
      <c r="F1513" t="inlineStr">
        <is>
          <t>staging_Lin_et_al_2025.csv</t>
        </is>
      </c>
      <c r="H1513" t="n">
        <v>0</v>
      </c>
      <c r="I1513" t="inlineStr">
        <is>
          <t>Lin et al (2025)</t>
        </is>
      </c>
    </row>
    <row r="1514">
      <c r="A1514" t="n">
        <v>2819</v>
      </c>
      <c r="B1514" t="inlineStr">
        <is>
          <t>Lin et al (2025)</t>
        </is>
      </c>
      <c r="C1514" t="inlineStr">
        <is>
          <t>update</t>
        </is>
      </c>
      <c r="D1514" t="inlineStr">
        <is>
          <t>staging</t>
        </is>
      </c>
      <c r="E1514" t="inlineStr">
        <is>
          <t>non-convertible</t>
        </is>
      </c>
      <c r="F1514" t="inlineStr">
        <is>
          <t>staging_Lin_et_al_2025.csv</t>
        </is>
      </c>
      <c r="H1514" t="n">
        <v>0</v>
      </c>
      <c r="I1514" t="inlineStr">
        <is>
          <t>Lin et al (2025)</t>
        </is>
      </c>
    </row>
    <row r="1515">
      <c r="A1515" t="n">
        <v>2820</v>
      </c>
      <c r="B1515" t="inlineStr">
        <is>
          <t>Lin et al (2025)</t>
        </is>
      </c>
      <c r="C1515" t="inlineStr">
        <is>
          <t>update</t>
        </is>
      </c>
      <c r="D1515" t="inlineStr">
        <is>
          <t>staging</t>
        </is>
      </c>
      <c r="E1515" t="inlineStr">
        <is>
          <t>star-bound</t>
        </is>
      </c>
      <c r="F1515" t="inlineStr">
        <is>
          <t>staging_Lin_et_al_2025.csv</t>
        </is>
      </c>
      <c r="H1515" t="n">
        <v>0</v>
      </c>
      <c r="I1515" t="inlineStr">
        <is>
          <t>Lin et al (2025)</t>
        </is>
      </c>
    </row>
    <row r="1516">
      <c r="A1516" t="n">
        <v>2821</v>
      </c>
      <c r="B1516" t="inlineStr">
        <is>
          <t>Lin et al (2025)</t>
        </is>
      </c>
      <c r="C1516" t="inlineStr">
        <is>
          <t>update</t>
        </is>
      </c>
      <c r="D1516" t="inlineStr">
        <is>
          <t>staging</t>
        </is>
      </c>
      <c r="E1516" t="inlineStr">
        <is>
          <t>star-bound</t>
        </is>
      </c>
      <c r="F1516" t="inlineStr">
        <is>
          <t>staging_Lin_et_al_2025.csv</t>
        </is>
      </c>
      <c r="H1516" t="n">
        <v>0</v>
      </c>
      <c r="I1516" t="inlineStr">
        <is>
          <t>Lin et al (2025)</t>
        </is>
      </c>
    </row>
    <row r="1517">
      <c r="A1517" t="n">
        <v>2822</v>
      </c>
      <c r="B1517" t="inlineStr">
        <is>
          <t>Lin et al (2025)</t>
        </is>
      </c>
      <c r="C1517" t="inlineStr">
        <is>
          <t>update</t>
        </is>
      </c>
      <c r="D1517" t="inlineStr">
        <is>
          <t>staging</t>
        </is>
      </c>
      <c r="E1517" t="inlineStr">
        <is>
          <t>star-bound</t>
        </is>
      </c>
      <c r="F1517" t="inlineStr">
        <is>
          <t>staging_Lin_et_al_2025.csv</t>
        </is>
      </c>
      <c r="H1517" t="n">
        <v>0</v>
      </c>
      <c r="I1517" t="inlineStr">
        <is>
          <t>Lin et al (2025)</t>
        </is>
      </c>
    </row>
    <row r="1518">
      <c r="A1518" t="n">
        <v>2823</v>
      </c>
      <c r="B1518" t="inlineStr">
        <is>
          <t>Lin et al (2025)</t>
        </is>
      </c>
      <c r="C1518" t="inlineStr">
        <is>
          <t>update</t>
        </is>
      </c>
      <c r="D1518" t="inlineStr">
        <is>
          <t>staging</t>
        </is>
      </c>
      <c r="E1518" t="inlineStr">
        <is>
          <t>star-bound</t>
        </is>
      </c>
      <c r="F1518" t="inlineStr">
        <is>
          <t>staging_Lin_et_al_2025.csv</t>
        </is>
      </c>
      <c r="H1518" t="n">
        <v>0</v>
      </c>
      <c r="I1518" t="inlineStr">
        <is>
          <t>Lin et al (2025)</t>
        </is>
      </c>
    </row>
    <row r="1519">
      <c r="A1519" t="n">
        <v>2824</v>
      </c>
      <c r="B1519" t="inlineStr">
        <is>
          <t>Lin et al (2025)</t>
        </is>
      </c>
      <c r="C1519" t="inlineStr">
        <is>
          <t>update</t>
        </is>
      </c>
      <c r="D1519" t="inlineStr">
        <is>
          <t>staging</t>
        </is>
      </c>
      <c r="E1519" t="inlineStr">
        <is>
          <t>non-convertible</t>
        </is>
      </c>
      <c r="F1519" t="inlineStr">
        <is>
          <t>staging_Lin_et_al_2025.csv</t>
        </is>
      </c>
      <c r="H1519" t="n">
        <v>0</v>
      </c>
      <c r="I1519" t="inlineStr">
        <is>
          <t>Lin et al (2025)</t>
        </is>
      </c>
    </row>
    <row r="1520">
      <c r="A1520" t="n">
        <v>2825</v>
      </c>
      <c r="B1520" t="inlineStr">
        <is>
          <t>Lin et al (2025)</t>
        </is>
      </c>
      <c r="C1520" t="inlineStr">
        <is>
          <t>update</t>
        </is>
      </c>
      <c r="D1520" t="inlineStr">
        <is>
          <t>staging</t>
        </is>
      </c>
      <c r="E1520" t="inlineStr">
        <is>
          <t>non-convertible</t>
        </is>
      </c>
      <c r="F1520" t="inlineStr">
        <is>
          <t>staging_Lin_et_al_2025.csv</t>
        </is>
      </c>
      <c r="H1520" t="n">
        <v>0</v>
      </c>
      <c r="I1520" t="inlineStr">
        <is>
          <t>Lin et al (2025)</t>
        </is>
      </c>
    </row>
    <row r="1521">
      <c r="A1521" t="n">
        <v>2826</v>
      </c>
      <c r="B1521" t="inlineStr">
        <is>
          <t>Lin et al (2025)</t>
        </is>
      </c>
      <c r="C1521" t="inlineStr">
        <is>
          <t>update</t>
        </is>
      </c>
      <c r="D1521" t="inlineStr">
        <is>
          <t>staging</t>
        </is>
      </c>
      <c r="E1521" t="inlineStr">
        <is>
          <t>star-bound</t>
        </is>
      </c>
      <c r="F1521" t="inlineStr">
        <is>
          <t>staging_Lin_et_al_2025.csv</t>
        </is>
      </c>
      <c r="H1521" t="n">
        <v>0</v>
      </c>
      <c r="I1521" t="inlineStr">
        <is>
          <t>Lin et al (2025)</t>
        </is>
      </c>
    </row>
    <row r="1522">
      <c r="A1522" t="n">
        <v>2827</v>
      </c>
      <c r="B1522" t="inlineStr">
        <is>
          <t>Lin et al (2025)</t>
        </is>
      </c>
      <c r="C1522" t="inlineStr">
        <is>
          <t>update</t>
        </is>
      </c>
      <c r="D1522" t="inlineStr">
        <is>
          <t>staging</t>
        </is>
      </c>
      <c r="E1522" t="inlineStr">
        <is>
          <t>non-convertible</t>
        </is>
      </c>
      <c r="F1522" t="inlineStr">
        <is>
          <t>staging_Lin_et_al_2025.csv</t>
        </is>
      </c>
      <c r="H1522" t="n">
        <v>0</v>
      </c>
      <c r="I1522" t="inlineStr">
        <is>
          <t>Lin et al (2025)</t>
        </is>
      </c>
    </row>
    <row r="1523">
      <c r="A1523" t="n">
        <v>2828</v>
      </c>
      <c r="B1523" t="inlineStr">
        <is>
          <t>Lin et al (2025)</t>
        </is>
      </c>
      <c r="C1523" t="inlineStr">
        <is>
          <t>update</t>
        </is>
      </c>
      <c r="D1523" t="inlineStr">
        <is>
          <t>staging</t>
        </is>
      </c>
      <c r="E1523" t="inlineStr">
        <is>
          <t>star-bound</t>
        </is>
      </c>
      <c r="F1523" t="inlineStr">
        <is>
          <t>staging_Lin_et_al_2025.csv</t>
        </is>
      </c>
      <c r="H1523" t="n">
        <v>0</v>
      </c>
      <c r="I1523" t="inlineStr">
        <is>
          <t>Lin et al (2025)</t>
        </is>
      </c>
    </row>
    <row r="1524">
      <c r="A1524" t="n">
        <v>2829</v>
      </c>
      <c r="B1524" t="inlineStr">
        <is>
          <t>Lin et al (2025)</t>
        </is>
      </c>
      <c r="C1524" t="inlineStr">
        <is>
          <t>update</t>
        </is>
      </c>
      <c r="D1524" t="inlineStr">
        <is>
          <t>staging</t>
        </is>
      </c>
      <c r="E1524" t="inlineStr">
        <is>
          <t>non-convertible</t>
        </is>
      </c>
      <c r="F1524" t="inlineStr">
        <is>
          <t>staging_Lin_et_al_2025.csv</t>
        </is>
      </c>
      <c r="H1524" t="n">
        <v>0</v>
      </c>
      <c r="I1524" t="inlineStr">
        <is>
          <t>Lin et al (2025)</t>
        </is>
      </c>
    </row>
    <row r="1525">
      <c r="A1525" t="n">
        <v>2830</v>
      </c>
      <c r="B1525" t="inlineStr">
        <is>
          <t>Lin et al (2025)</t>
        </is>
      </c>
      <c r="C1525" t="inlineStr">
        <is>
          <t>update</t>
        </is>
      </c>
      <c r="D1525" t="inlineStr">
        <is>
          <t>staging</t>
        </is>
      </c>
      <c r="E1525" t="inlineStr">
        <is>
          <t>non-convertible</t>
        </is>
      </c>
      <c r="F1525" t="inlineStr">
        <is>
          <t>staging_Lin_et_al_2025.csv</t>
        </is>
      </c>
      <c r="H1525" t="n">
        <v>0</v>
      </c>
      <c r="I1525" t="inlineStr">
        <is>
          <t>Lin et al (2025)</t>
        </is>
      </c>
    </row>
    <row r="1526">
      <c r="A1526" t="n">
        <v>2831</v>
      </c>
      <c r="B1526" t="inlineStr">
        <is>
          <t>Lin et al (2025)</t>
        </is>
      </c>
      <c r="C1526" t="inlineStr">
        <is>
          <t>update</t>
        </is>
      </c>
      <c r="D1526" t="inlineStr">
        <is>
          <t>staging</t>
        </is>
      </c>
      <c r="E1526" t="inlineStr">
        <is>
          <t>non-convertible</t>
        </is>
      </c>
      <c r="F1526" t="inlineStr">
        <is>
          <t>staging_Lin_et_al_2025.csv</t>
        </is>
      </c>
      <c r="H1526" t="n">
        <v>0</v>
      </c>
      <c r="I1526" t="inlineStr">
        <is>
          <t>Lin et al (2025)</t>
        </is>
      </c>
    </row>
    <row r="1527">
      <c r="A1527" t="n">
        <v>2832</v>
      </c>
      <c r="B1527" t="inlineStr">
        <is>
          <t>Lin et al (2025)</t>
        </is>
      </c>
      <c r="C1527" t="inlineStr">
        <is>
          <t>update</t>
        </is>
      </c>
      <c r="D1527" t="inlineStr">
        <is>
          <t>staging</t>
        </is>
      </c>
      <c r="E1527" t="inlineStr">
        <is>
          <t>star-bound</t>
        </is>
      </c>
      <c r="F1527" t="inlineStr">
        <is>
          <t>staging_Lin_et_al_2025.csv</t>
        </is>
      </c>
      <c r="H1527" t="n">
        <v>0</v>
      </c>
      <c r="I1527" t="inlineStr">
        <is>
          <t>Lin et al (2025)</t>
        </is>
      </c>
    </row>
    <row r="1528">
      <c r="A1528" t="n">
        <v>2833</v>
      </c>
      <c r="B1528" t="inlineStr">
        <is>
          <t>Lin et al (2025)</t>
        </is>
      </c>
      <c r="C1528" t="inlineStr">
        <is>
          <t>update</t>
        </is>
      </c>
      <c r="D1528" t="inlineStr">
        <is>
          <t>staging</t>
        </is>
      </c>
      <c r="E1528" t="inlineStr">
        <is>
          <t>star-bound</t>
        </is>
      </c>
      <c r="F1528" t="inlineStr">
        <is>
          <t>staging_Lin_et_al_2025.csv</t>
        </is>
      </c>
      <c r="H1528" t="n">
        <v>0</v>
      </c>
      <c r="I1528" t="inlineStr">
        <is>
          <t>Lin et al (2025)</t>
        </is>
      </c>
    </row>
    <row r="1529">
      <c r="A1529" t="n">
        <v>2834</v>
      </c>
      <c r="B1529" t="inlineStr">
        <is>
          <t>Lin et al (2025)</t>
        </is>
      </c>
      <c r="C1529" t="inlineStr">
        <is>
          <t>update</t>
        </is>
      </c>
      <c r="D1529" t="inlineStr">
        <is>
          <t>staging</t>
        </is>
      </c>
      <c r="E1529" t="inlineStr">
        <is>
          <t>non-convertible</t>
        </is>
      </c>
      <c r="F1529" t="inlineStr">
        <is>
          <t>staging_Lin_et_al_2025.csv</t>
        </is>
      </c>
      <c r="H1529" t="n">
        <v>0</v>
      </c>
      <c r="I1529" t="inlineStr">
        <is>
          <t>Lin et al (2025)</t>
        </is>
      </c>
    </row>
    <row r="1530">
      <c r="A1530" t="n">
        <v>2835</v>
      </c>
      <c r="B1530" t="inlineStr">
        <is>
          <t>Lin et al (2025)</t>
        </is>
      </c>
      <c r="C1530" t="inlineStr">
        <is>
          <t>update</t>
        </is>
      </c>
      <c r="D1530" t="inlineStr">
        <is>
          <t>staging</t>
        </is>
      </c>
      <c r="E1530" t="inlineStr">
        <is>
          <t>star-bound</t>
        </is>
      </c>
      <c r="F1530" t="inlineStr">
        <is>
          <t>staging_Lin_et_al_2025.csv</t>
        </is>
      </c>
      <c r="H1530" t="n">
        <v>0</v>
      </c>
      <c r="I1530" t="inlineStr">
        <is>
          <t>Lin et al (2025)</t>
        </is>
      </c>
    </row>
    <row r="1531">
      <c r="A1531" t="n">
        <v>2836</v>
      </c>
      <c r="B1531" t="inlineStr">
        <is>
          <t>Lin et al (2025)</t>
        </is>
      </c>
      <c r="C1531" t="inlineStr">
        <is>
          <t>update</t>
        </is>
      </c>
      <c r="D1531" t="inlineStr">
        <is>
          <t>staging</t>
        </is>
      </c>
      <c r="E1531" t="inlineStr">
        <is>
          <t>non-convertible</t>
        </is>
      </c>
      <c r="F1531" t="inlineStr">
        <is>
          <t>staging_Lin_et_al_2025.csv</t>
        </is>
      </c>
      <c r="H1531" t="n">
        <v>0</v>
      </c>
      <c r="I1531" t="inlineStr">
        <is>
          <t>Lin et al (2025)</t>
        </is>
      </c>
    </row>
    <row r="1532">
      <c r="A1532" t="n">
        <v>2837</v>
      </c>
      <c r="B1532" t="inlineStr">
        <is>
          <t>Liu et al (2023)</t>
        </is>
      </c>
      <c r="C1532" t="inlineStr">
        <is>
          <t>update</t>
        </is>
      </c>
      <c r="D1532" t="inlineStr">
        <is>
          <t>staging</t>
        </is>
      </c>
      <c r="E1532" t="inlineStr">
        <is>
          <t>computed</t>
        </is>
      </c>
      <c r="F1532" t="inlineStr">
        <is>
          <t>staging_Liu_et_al_2023.csv</t>
        </is>
      </c>
      <c r="H1532" t="n">
        <v>0</v>
      </c>
      <c r="I1532" t="inlineStr">
        <is>
          <t>Liu et al (2023)</t>
        </is>
      </c>
    </row>
    <row r="1533">
      <c r="A1533" t="n">
        <v>2838</v>
      </c>
      <c r="B1533" t="inlineStr">
        <is>
          <t>Liu et al (2023)</t>
        </is>
      </c>
      <c r="C1533" t="inlineStr">
        <is>
          <t>update</t>
        </is>
      </c>
      <c r="D1533" t="inlineStr">
        <is>
          <t>staging</t>
        </is>
      </c>
      <c r="E1533" t="inlineStr">
        <is>
          <t>computed</t>
        </is>
      </c>
      <c r="F1533" t="inlineStr">
        <is>
          <t>staging_Liu_et_al_2023.csv</t>
        </is>
      </c>
      <c r="H1533" t="n">
        <v>0</v>
      </c>
      <c r="I1533" t="inlineStr">
        <is>
          <t>Liu et al (2023)</t>
        </is>
      </c>
    </row>
    <row r="1534">
      <c r="A1534" t="n">
        <v>2839</v>
      </c>
      <c r="B1534" t="inlineStr">
        <is>
          <t>Liu et al (2023)</t>
        </is>
      </c>
      <c r="C1534" t="inlineStr">
        <is>
          <t>update</t>
        </is>
      </c>
      <c r="D1534" t="inlineStr">
        <is>
          <t>staging</t>
        </is>
      </c>
      <c r="E1534" t="inlineStr">
        <is>
          <t>computed</t>
        </is>
      </c>
      <c r="F1534" t="inlineStr">
        <is>
          <t>staging_Liu_et_al_2023.csv</t>
        </is>
      </c>
      <c r="H1534" t="n">
        <v>0</v>
      </c>
      <c r="I1534" t="inlineStr">
        <is>
          <t>Liu et al (2023)</t>
        </is>
      </c>
    </row>
    <row r="1535">
      <c r="A1535" t="n">
        <v>2840</v>
      </c>
      <c r="B1535" t="inlineStr">
        <is>
          <t>Liu et al (2023)</t>
        </is>
      </c>
      <c r="C1535" t="inlineStr">
        <is>
          <t>update</t>
        </is>
      </c>
      <c r="D1535" t="inlineStr">
        <is>
          <t>staging</t>
        </is>
      </c>
      <c r="E1535" t="inlineStr">
        <is>
          <t>computed</t>
        </is>
      </c>
      <c r="F1535" t="inlineStr">
        <is>
          <t>staging_Liu_et_al_2023.csv</t>
        </is>
      </c>
      <c r="H1535" t="n">
        <v>0</v>
      </c>
      <c r="I1535" t="inlineStr">
        <is>
          <t>Liu et al (2023)</t>
        </is>
      </c>
    </row>
    <row r="1536">
      <c r="A1536" t="n">
        <v>2841</v>
      </c>
      <c r="B1536" t="inlineStr">
        <is>
          <t>Liu et al (2023)</t>
        </is>
      </c>
      <c r="C1536" t="inlineStr">
        <is>
          <t>update</t>
        </is>
      </c>
      <c r="D1536" t="inlineStr">
        <is>
          <t>staging</t>
        </is>
      </c>
      <c r="E1536" t="inlineStr">
        <is>
          <t>computed</t>
        </is>
      </c>
      <c r="F1536" t="inlineStr">
        <is>
          <t>staging_Liu_et_al_2023.csv</t>
        </is>
      </c>
      <c r="H1536" t="n">
        <v>0</v>
      </c>
      <c r="I1536" t="inlineStr">
        <is>
          <t>Liu et al (2023)</t>
        </is>
      </c>
    </row>
    <row r="1537">
      <c r="A1537" t="n">
        <v>2842</v>
      </c>
      <c r="B1537" t="inlineStr">
        <is>
          <t>Liu et al (2023)</t>
        </is>
      </c>
      <c r="C1537" t="inlineStr">
        <is>
          <t>update</t>
        </is>
      </c>
      <c r="D1537" t="inlineStr">
        <is>
          <t>staging</t>
        </is>
      </c>
      <c r="E1537" t="inlineStr">
        <is>
          <t>computed</t>
        </is>
      </c>
      <c r="F1537" t="inlineStr">
        <is>
          <t>staging_Liu_et_al_2023.csv</t>
        </is>
      </c>
      <c r="H1537" t="n">
        <v>0</v>
      </c>
      <c r="I1537" t="inlineStr">
        <is>
          <t>Liu et al (2023)</t>
        </is>
      </c>
    </row>
    <row r="1538">
      <c r="A1538" t="n">
        <v>2843</v>
      </c>
      <c r="B1538" t="inlineStr">
        <is>
          <t>Liu et al (2023)</t>
        </is>
      </c>
      <c r="C1538" t="inlineStr">
        <is>
          <t>update</t>
        </is>
      </c>
      <c r="D1538" t="inlineStr">
        <is>
          <t>staging</t>
        </is>
      </c>
      <c r="E1538" t="inlineStr">
        <is>
          <t>computed</t>
        </is>
      </c>
      <c r="F1538" t="inlineStr">
        <is>
          <t>staging_Liu_et_al_2023.csv</t>
        </is>
      </c>
      <c r="H1538" t="n">
        <v>0</v>
      </c>
      <c r="I1538" t="inlineStr">
        <is>
          <t>Liu et al (2023)</t>
        </is>
      </c>
    </row>
    <row r="1539">
      <c r="A1539" t="n">
        <v>2844</v>
      </c>
      <c r="B1539" t="inlineStr">
        <is>
          <t>Liu et al (2023)</t>
        </is>
      </c>
      <c r="C1539" t="inlineStr">
        <is>
          <t>update</t>
        </is>
      </c>
      <c r="D1539" t="inlineStr">
        <is>
          <t>staging</t>
        </is>
      </c>
      <c r="E1539" t="inlineStr">
        <is>
          <t>computed</t>
        </is>
      </c>
      <c r="F1539" t="inlineStr">
        <is>
          <t>staging_Liu_et_al_2023.csv</t>
        </is>
      </c>
      <c r="H1539" t="n">
        <v>0</v>
      </c>
      <c r="I1539" t="inlineStr">
        <is>
          <t>Liu et al (2023)</t>
        </is>
      </c>
    </row>
    <row r="1540">
      <c r="A1540" t="n">
        <v>2845</v>
      </c>
      <c r="B1540" t="inlineStr">
        <is>
          <t>Liu et al (2023)</t>
        </is>
      </c>
      <c r="C1540" t="inlineStr">
        <is>
          <t>update</t>
        </is>
      </c>
      <c r="D1540" t="inlineStr">
        <is>
          <t>staging</t>
        </is>
      </c>
      <c r="E1540" t="inlineStr">
        <is>
          <t>computed</t>
        </is>
      </c>
      <c r="F1540" t="inlineStr">
        <is>
          <t>staging_Liu_et_al_2023.csv</t>
        </is>
      </c>
      <c r="H1540" t="n">
        <v>0</v>
      </c>
      <c r="I1540" t="inlineStr">
        <is>
          <t>Liu et al (2023)</t>
        </is>
      </c>
    </row>
    <row r="1541">
      <c r="A1541" t="n">
        <v>2846</v>
      </c>
      <c r="B1541" t="inlineStr">
        <is>
          <t>Liu et al (2023)</t>
        </is>
      </c>
      <c r="C1541" t="inlineStr">
        <is>
          <t>update</t>
        </is>
      </c>
      <c r="D1541" t="inlineStr">
        <is>
          <t>staging</t>
        </is>
      </c>
      <c r="E1541" t="inlineStr">
        <is>
          <t>computed</t>
        </is>
      </c>
      <c r="F1541" t="inlineStr">
        <is>
          <t>staging_Liu_et_al_2023.csv</t>
        </is>
      </c>
      <c r="H1541" t="n">
        <v>0</v>
      </c>
      <c r="I1541" t="inlineStr">
        <is>
          <t>Liu et al (2023)</t>
        </is>
      </c>
    </row>
    <row r="1542">
      <c r="A1542" t="n">
        <v>2847</v>
      </c>
      <c r="B1542" t="inlineStr">
        <is>
          <t>Luo et al (2019)</t>
        </is>
      </c>
      <c r="C1542" t="inlineStr">
        <is>
          <t>rescreen</t>
        </is>
      </c>
      <c r="D1542" t="inlineStr">
        <is>
          <t>staging</t>
        </is>
      </c>
      <c r="E1542" t="inlineStr">
        <is>
          <t>bivariate</t>
        </is>
      </c>
      <c r="F1542" t="inlineStr">
        <is>
          <t>staging_Luo_et_al_2019.csv</t>
        </is>
      </c>
      <c r="H1542" t="n">
        <v>0</v>
      </c>
      <c r="I1542" t="inlineStr">
        <is>
          <t>Luo et al (2019)</t>
        </is>
      </c>
    </row>
    <row r="1543">
      <c r="A1543" t="n">
        <v>2848</v>
      </c>
      <c r="B1543" t="inlineStr">
        <is>
          <t>Luo et al (2019)</t>
        </is>
      </c>
      <c r="C1543" t="inlineStr">
        <is>
          <t>rescreen</t>
        </is>
      </c>
      <c r="D1543" t="inlineStr">
        <is>
          <t>staging</t>
        </is>
      </c>
      <c r="E1543" t="inlineStr">
        <is>
          <t>computed</t>
        </is>
      </c>
      <c r="F1543" t="inlineStr">
        <is>
          <t>staging_Luo_et_al_2019.csv</t>
        </is>
      </c>
      <c r="H1543" t="n">
        <v>0</v>
      </c>
      <c r="I1543" t="inlineStr">
        <is>
          <t>Luo et al (2019)</t>
        </is>
      </c>
    </row>
    <row r="1544">
      <c r="A1544" t="n">
        <v>2849</v>
      </c>
      <c r="B1544" t="inlineStr">
        <is>
          <t>Luo et al (2019)</t>
        </is>
      </c>
      <c r="C1544" t="inlineStr">
        <is>
          <t>rescreen</t>
        </is>
      </c>
      <c r="D1544" t="inlineStr">
        <is>
          <t>staging</t>
        </is>
      </c>
      <c r="E1544" t="inlineStr">
        <is>
          <t>computed</t>
        </is>
      </c>
      <c r="F1544" t="inlineStr">
        <is>
          <t>staging_Luo_et_al_2019.csv</t>
        </is>
      </c>
      <c r="H1544" t="n">
        <v>0</v>
      </c>
      <c r="I1544" t="inlineStr">
        <is>
          <t>Luo et al (2019)</t>
        </is>
      </c>
    </row>
    <row r="1545">
      <c r="A1545" t="n">
        <v>2850</v>
      </c>
      <c r="B1545" t="inlineStr">
        <is>
          <t>Luo et al (2019)</t>
        </is>
      </c>
      <c r="C1545" t="inlineStr">
        <is>
          <t>rescreen</t>
        </is>
      </c>
      <c r="D1545" t="inlineStr">
        <is>
          <t>staging</t>
        </is>
      </c>
      <c r="E1545" t="inlineStr">
        <is>
          <t>computed</t>
        </is>
      </c>
      <c r="F1545" t="inlineStr">
        <is>
          <t>staging_Luo_et_al_2019.csv</t>
        </is>
      </c>
      <c r="H1545" t="n">
        <v>0</v>
      </c>
      <c r="I1545" t="inlineStr">
        <is>
          <t>Luo et al (2019)</t>
        </is>
      </c>
    </row>
    <row r="1546">
      <c r="A1546" t="n">
        <v>2851</v>
      </c>
      <c r="B1546" t="inlineStr">
        <is>
          <t>Luo et al (2019)</t>
        </is>
      </c>
      <c r="C1546" t="inlineStr">
        <is>
          <t>rescreen</t>
        </is>
      </c>
      <c r="D1546" t="inlineStr">
        <is>
          <t>staging</t>
        </is>
      </c>
      <c r="E1546" t="inlineStr">
        <is>
          <t>computed</t>
        </is>
      </c>
      <c r="F1546" t="inlineStr">
        <is>
          <t>staging_Luo_et_al_2019.csv</t>
        </is>
      </c>
      <c r="H1546" t="n">
        <v>0</v>
      </c>
      <c r="I1546" t="inlineStr">
        <is>
          <t>Luo et al (2019)</t>
        </is>
      </c>
    </row>
    <row r="1547">
      <c r="A1547" t="n">
        <v>2852</v>
      </c>
      <c r="B1547" t="inlineStr">
        <is>
          <t>Luo et al (2019)</t>
        </is>
      </c>
      <c r="C1547" t="inlineStr">
        <is>
          <t>rescreen</t>
        </is>
      </c>
      <c r="D1547" t="inlineStr">
        <is>
          <t>staging</t>
        </is>
      </c>
      <c r="E1547" t="inlineStr">
        <is>
          <t>computed</t>
        </is>
      </c>
      <c r="F1547" t="inlineStr">
        <is>
          <t>staging_Luo_et_al_2019.csv</t>
        </is>
      </c>
      <c r="H1547" t="n">
        <v>0</v>
      </c>
      <c r="I1547" t="inlineStr">
        <is>
          <t>Luo et al (2019)</t>
        </is>
      </c>
    </row>
    <row r="1548">
      <c r="A1548" t="n">
        <v>2853</v>
      </c>
      <c r="B1548" t="inlineStr">
        <is>
          <t>Luo et al (2019)</t>
        </is>
      </c>
      <c r="C1548" t="inlineStr">
        <is>
          <t>rescreen</t>
        </is>
      </c>
      <c r="D1548" t="inlineStr">
        <is>
          <t>staging</t>
        </is>
      </c>
      <c r="E1548" t="inlineStr">
        <is>
          <t>computed</t>
        </is>
      </c>
      <c r="F1548" t="inlineStr">
        <is>
          <t>staging_Luo_et_al_2019.csv</t>
        </is>
      </c>
      <c r="H1548" t="n">
        <v>0</v>
      </c>
      <c r="I1548" t="inlineStr">
        <is>
          <t>Luo et al (2019)</t>
        </is>
      </c>
    </row>
    <row r="1549">
      <c r="A1549" t="n">
        <v>2854</v>
      </c>
      <c r="B1549" t="inlineStr">
        <is>
          <t>Luo et al (2019)</t>
        </is>
      </c>
      <c r="C1549" t="inlineStr">
        <is>
          <t>rescreen</t>
        </is>
      </c>
      <c r="D1549" t="inlineStr">
        <is>
          <t>staging</t>
        </is>
      </c>
      <c r="E1549" t="inlineStr">
        <is>
          <t>computed</t>
        </is>
      </c>
      <c r="F1549" t="inlineStr">
        <is>
          <t>staging_Luo_et_al_2019.csv</t>
        </is>
      </c>
      <c r="H1549" t="n">
        <v>0</v>
      </c>
      <c r="I1549" t="inlineStr">
        <is>
          <t>Luo et al (2019)</t>
        </is>
      </c>
    </row>
    <row r="1550">
      <c r="A1550" t="n">
        <v>2855</v>
      </c>
      <c r="B1550" t="inlineStr">
        <is>
          <t>Luo et al (2019)</t>
        </is>
      </c>
      <c r="C1550" t="inlineStr">
        <is>
          <t>rescreen</t>
        </is>
      </c>
      <c r="D1550" t="inlineStr">
        <is>
          <t>staging</t>
        </is>
      </c>
      <c r="E1550" t="inlineStr">
        <is>
          <t>computed</t>
        </is>
      </c>
      <c r="F1550" t="inlineStr">
        <is>
          <t>staging_Luo_et_al_2019.csv</t>
        </is>
      </c>
      <c r="H1550" t="n">
        <v>0</v>
      </c>
      <c r="I1550" t="inlineStr">
        <is>
          <t>Luo et al (2019)</t>
        </is>
      </c>
    </row>
    <row r="1551">
      <c r="A1551" t="n">
        <v>2856</v>
      </c>
      <c r="B1551" t="inlineStr">
        <is>
          <t>Luo et al (2019)</t>
        </is>
      </c>
      <c r="C1551" t="inlineStr">
        <is>
          <t>rescreen</t>
        </is>
      </c>
      <c r="D1551" t="inlineStr">
        <is>
          <t>staging</t>
        </is>
      </c>
      <c r="E1551" t="inlineStr">
        <is>
          <t>computed</t>
        </is>
      </c>
      <c r="F1551" t="inlineStr">
        <is>
          <t>staging_Luo_et_al_2019.csv</t>
        </is>
      </c>
      <c r="H1551" t="n">
        <v>0</v>
      </c>
      <c r="I1551" t="inlineStr">
        <is>
          <t>Luo et al (2019)</t>
        </is>
      </c>
    </row>
    <row r="1552">
      <c r="A1552" t="n">
        <v>2857</v>
      </c>
      <c r="B1552" t="inlineStr">
        <is>
          <t>Ma et al (2022)</t>
        </is>
      </c>
      <c r="C1552" t="inlineStr">
        <is>
          <t>update</t>
        </is>
      </c>
      <c r="D1552" t="inlineStr">
        <is>
          <t>staging</t>
        </is>
      </c>
      <c r="E1552" t="inlineStr">
        <is>
          <t>computed</t>
        </is>
      </c>
      <c r="F1552" t="inlineStr">
        <is>
          <t>staging_Ma_et_al_2022.csv</t>
        </is>
      </c>
      <c r="H1552" t="n">
        <v>0</v>
      </c>
      <c r="I1552" t="inlineStr">
        <is>
          <t>Ma et al (2022)</t>
        </is>
      </c>
    </row>
    <row r="1553">
      <c r="A1553" t="n">
        <v>2858</v>
      </c>
      <c r="B1553" t="inlineStr">
        <is>
          <t>Ma et al (2022)</t>
        </is>
      </c>
      <c r="C1553" t="inlineStr">
        <is>
          <t>update</t>
        </is>
      </c>
      <c r="D1553" t="inlineStr">
        <is>
          <t>staging</t>
        </is>
      </c>
      <c r="E1553" t="inlineStr">
        <is>
          <t>computed</t>
        </is>
      </c>
      <c r="F1553" t="inlineStr">
        <is>
          <t>staging_Ma_et_al_2022.csv</t>
        </is>
      </c>
      <c r="H1553" t="n">
        <v>0</v>
      </c>
      <c r="I1553" t="inlineStr">
        <is>
          <t>Ma et al (2022)</t>
        </is>
      </c>
    </row>
    <row r="1554">
      <c r="A1554" t="n">
        <v>2859</v>
      </c>
      <c r="B1554" t="inlineStr">
        <is>
          <t>Ma et al (2022)</t>
        </is>
      </c>
      <c r="C1554" t="inlineStr">
        <is>
          <t>update</t>
        </is>
      </c>
      <c r="D1554" t="inlineStr">
        <is>
          <t>staging</t>
        </is>
      </c>
      <c r="E1554" t="inlineStr">
        <is>
          <t>computed</t>
        </is>
      </c>
      <c r="F1554" t="inlineStr">
        <is>
          <t>staging_Ma_et_al_2022.csv</t>
        </is>
      </c>
      <c r="H1554" t="n">
        <v>0</v>
      </c>
      <c r="I1554" t="inlineStr">
        <is>
          <t>Ma et al (2022)</t>
        </is>
      </c>
    </row>
    <row r="1555">
      <c r="A1555" t="n">
        <v>2860</v>
      </c>
      <c r="B1555" t="inlineStr">
        <is>
          <t>Ma et al (2022)</t>
        </is>
      </c>
      <c r="C1555" t="inlineStr">
        <is>
          <t>update</t>
        </is>
      </c>
      <c r="D1555" t="inlineStr">
        <is>
          <t>staging</t>
        </is>
      </c>
      <c r="E1555" t="inlineStr">
        <is>
          <t>computed</t>
        </is>
      </c>
      <c r="F1555" t="inlineStr">
        <is>
          <t>staging_Ma_et_al_2022.csv</t>
        </is>
      </c>
      <c r="H1555" t="n">
        <v>0</v>
      </c>
      <c r="I1555" t="inlineStr">
        <is>
          <t>Ma et al (2022)</t>
        </is>
      </c>
    </row>
    <row r="1556">
      <c r="A1556" t="n">
        <v>2861</v>
      </c>
      <c r="B1556" t="inlineStr">
        <is>
          <t>Ma et al (2022)</t>
        </is>
      </c>
      <c r="C1556" t="inlineStr">
        <is>
          <t>update</t>
        </is>
      </c>
      <c r="D1556" t="inlineStr">
        <is>
          <t>staging</t>
        </is>
      </c>
      <c r="E1556" t="inlineStr">
        <is>
          <t>computed</t>
        </is>
      </c>
      <c r="F1556" t="inlineStr">
        <is>
          <t>staging_Ma_et_al_2022.csv</t>
        </is>
      </c>
      <c r="H1556" t="n">
        <v>0</v>
      </c>
      <c r="I1556" t="inlineStr">
        <is>
          <t>Ma et al (2022)</t>
        </is>
      </c>
    </row>
    <row r="1557">
      <c r="A1557" t="n">
        <v>2862</v>
      </c>
      <c r="B1557" t="inlineStr">
        <is>
          <t>Ma et al (2022)</t>
        </is>
      </c>
      <c r="C1557" t="inlineStr">
        <is>
          <t>update</t>
        </is>
      </c>
      <c r="D1557" t="inlineStr">
        <is>
          <t>staging</t>
        </is>
      </c>
      <c r="E1557" t="inlineStr">
        <is>
          <t>computed</t>
        </is>
      </c>
      <c r="F1557" t="inlineStr">
        <is>
          <t>staging_Ma_et_al_2022.csv</t>
        </is>
      </c>
      <c r="H1557" t="n">
        <v>0</v>
      </c>
      <c r="I1557" t="inlineStr">
        <is>
          <t>Ma et al (2022)</t>
        </is>
      </c>
    </row>
    <row r="1558">
      <c r="A1558" t="n">
        <v>2863</v>
      </c>
      <c r="B1558" t="inlineStr">
        <is>
          <t>Ma et al (2022)</t>
        </is>
      </c>
      <c r="C1558" t="inlineStr">
        <is>
          <t>update</t>
        </is>
      </c>
      <c r="D1558" t="inlineStr">
        <is>
          <t>staging</t>
        </is>
      </c>
      <c r="E1558" t="inlineStr">
        <is>
          <t>computed</t>
        </is>
      </c>
      <c r="F1558" t="inlineStr">
        <is>
          <t>staging_Ma_et_al_2022.csv</t>
        </is>
      </c>
      <c r="H1558" t="n">
        <v>0</v>
      </c>
      <c r="I1558" t="inlineStr">
        <is>
          <t>Ma et al (2022)</t>
        </is>
      </c>
    </row>
    <row r="1559">
      <c r="A1559" t="n">
        <v>2864</v>
      </c>
      <c r="B1559" t="inlineStr">
        <is>
          <t>Ma et al (2022)</t>
        </is>
      </c>
      <c r="C1559" t="inlineStr">
        <is>
          <t>update</t>
        </is>
      </c>
      <c r="D1559" t="inlineStr">
        <is>
          <t>staging</t>
        </is>
      </c>
      <c r="E1559" t="inlineStr">
        <is>
          <t>computed</t>
        </is>
      </c>
      <c r="F1559" t="inlineStr">
        <is>
          <t>staging_Ma_et_al_2022.csv</t>
        </is>
      </c>
      <c r="H1559" t="n">
        <v>0</v>
      </c>
      <c r="I1559" t="inlineStr">
        <is>
          <t>Ma et al (2022)</t>
        </is>
      </c>
    </row>
    <row r="1560">
      <c r="A1560" t="n">
        <v>2865</v>
      </c>
      <c r="B1560" t="inlineStr">
        <is>
          <t>Ma et al (2022)</t>
        </is>
      </c>
      <c r="C1560" t="inlineStr">
        <is>
          <t>update</t>
        </is>
      </c>
      <c r="D1560" t="inlineStr">
        <is>
          <t>staging</t>
        </is>
      </c>
      <c r="E1560" t="inlineStr">
        <is>
          <t>computed</t>
        </is>
      </c>
      <c r="F1560" t="inlineStr">
        <is>
          <t>staging_Ma_et_al_2022.csv</t>
        </is>
      </c>
      <c r="H1560" t="n">
        <v>0</v>
      </c>
      <c r="I1560" t="inlineStr">
        <is>
          <t>Ma et al (2022)</t>
        </is>
      </c>
    </row>
    <row r="1561">
      <c r="A1561" t="n">
        <v>2866</v>
      </c>
      <c r="B1561" t="inlineStr">
        <is>
          <t>Ma et al (2022)</t>
        </is>
      </c>
      <c r="C1561" t="inlineStr">
        <is>
          <t>update</t>
        </is>
      </c>
      <c r="D1561" t="inlineStr">
        <is>
          <t>staging</t>
        </is>
      </c>
      <c r="E1561" t="inlineStr">
        <is>
          <t>computed</t>
        </is>
      </c>
      <c r="F1561" t="inlineStr">
        <is>
          <t>staging_Ma_et_al_2022.csv</t>
        </is>
      </c>
      <c r="H1561" t="n">
        <v>0</v>
      </c>
      <c r="I1561" t="inlineStr">
        <is>
          <t>Ma et al (2022)</t>
        </is>
      </c>
    </row>
    <row r="1562">
      <c r="A1562" t="n">
        <v>2867</v>
      </c>
      <c r="B1562" t="inlineStr">
        <is>
          <t>Ma et al (2022)</t>
        </is>
      </c>
      <c r="C1562" t="inlineStr">
        <is>
          <t>update</t>
        </is>
      </c>
      <c r="D1562" t="inlineStr">
        <is>
          <t>staging</t>
        </is>
      </c>
      <c r="E1562" t="inlineStr">
        <is>
          <t>computed</t>
        </is>
      </c>
      <c r="F1562" t="inlineStr">
        <is>
          <t>staging_Ma_et_al_2022.csv</t>
        </is>
      </c>
      <c r="H1562" t="n">
        <v>0</v>
      </c>
      <c r="I1562" t="inlineStr">
        <is>
          <t>Ma et al (2022)</t>
        </is>
      </c>
    </row>
    <row r="1563">
      <c r="A1563" t="n">
        <v>2868</v>
      </c>
      <c r="B1563" t="inlineStr">
        <is>
          <t>Ma et al (2022)</t>
        </is>
      </c>
      <c r="C1563" t="inlineStr">
        <is>
          <t>update</t>
        </is>
      </c>
      <c r="D1563" t="inlineStr">
        <is>
          <t>staging</t>
        </is>
      </c>
      <c r="E1563" t="inlineStr">
        <is>
          <t>computed</t>
        </is>
      </c>
      <c r="F1563" t="inlineStr">
        <is>
          <t>staging_Ma_et_al_2022.csv</t>
        </is>
      </c>
      <c r="H1563" t="n">
        <v>0</v>
      </c>
      <c r="I1563" t="inlineStr">
        <is>
          <t>Ma et al (2022)</t>
        </is>
      </c>
    </row>
    <row r="1564">
      <c r="A1564" t="n">
        <v>2869</v>
      </c>
      <c r="B1564" t="inlineStr">
        <is>
          <t>Ma et al (2022)</t>
        </is>
      </c>
      <c r="C1564" t="inlineStr">
        <is>
          <t>update</t>
        </is>
      </c>
      <c r="D1564" t="inlineStr">
        <is>
          <t>staging</t>
        </is>
      </c>
      <c r="E1564" t="inlineStr">
        <is>
          <t>computed</t>
        </is>
      </c>
      <c r="F1564" t="inlineStr">
        <is>
          <t>staging_Ma_et_al_2022.csv</t>
        </is>
      </c>
      <c r="H1564" t="n">
        <v>0</v>
      </c>
      <c r="I1564" t="inlineStr">
        <is>
          <t>Ma et al (2022)</t>
        </is>
      </c>
    </row>
    <row r="1565">
      <c r="A1565" t="n">
        <v>2870</v>
      </c>
      <c r="B1565" t="inlineStr">
        <is>
          <t>Ma et al (2022)</t>
        </is>
      </c>
      <c r="C1565" t="inlineStr">
        <is>
          <t>update</t>
        </is>
      </c>
      <c r="D1565" t="inlineStr">
        <is>
          <t>staging</t>
        </is>
      </c>
      <c r="E1565" t="inlineStr">
        <is>
          <t>computed</t>
        </is>
      </c>
      <c r="F1565" t="inlineStr">
        <is>
          <t>staging_Ma_et_al_2022.csv</t>
        </is>
      </c>
      <c r="H1565" t="n">
        <v>0</v>
      </c>
      <c r="I1565" t="inlineStr">
        <is>
          <t>Ma et al (2022)</t>
        </is>
      </c>
    </row>
    <row r="1566">
      <c r="A1566" t="n">
        <v>2871</v>
      </c>
      <c r="B1566" t="inlineStr">
        <is>
          <t>Maaloul, Wegener (2021)</t>
        </is>
      </c>
      <c r="C1566" t="inlineStr">
        <is>
          <t>original</t>
        </is>
      </c>
      <c r="D1566" t="inlineStr">
        <is>
          <t>staging</t>
        </is>
      </c>
      <c r="E1566" t="inlineStr">
        <is>
          <t>bivariate</t>
        </is>
      </c>
      <c r="F1566" t="inlineStr">
        <is>
          <t>staging_Maaloul_Wegener_2022.csv</t>
        </is>
      </c>
      <c r="H1566" t="n">
        <v>0</v>
      </c>
      <c r="I1566" t="inlineStr">
        <is>
          <t>Maaloul, Wegener (2021)</t>
        </is>
      </c>
    </row>
    <row r="1567">
      <c r="A1567" t="n">
        <v>2872</v>
      </c>
      <c r="B1567" t="inlineStr">
        <is>
          <t>Maaloul, Wegener (2021)</t>
        </is>
      </c>
      <c r="C1567" t="inlineStr">
        <is>
          <t>original</t>
        </is>
      </c>
      <c r="D1567" t="inlineStr">
        <is>
          <t>staging</t>
        </is>
      </c>
      <c r="E1567" t="inlineStr">
        <is>
          <t>bivariate</t>
        </is>
      </c>
      <c r="F1567" t="inlineStr">
        <is>
          <t>staging_Maaloul_Wegener_2022.csv</t>
        </is>
      </c>
      <c r="H1567" t="n">
        <v>0</v>
      </c>
      <c r="I1567" t="inlineStr">
        <is>
          <t>Maaloul, Wegener (2021)</t>
        </is>
      </c>
    </row>
    <row r="1568">
      <c r="A1568" t="n">
        <v>2873</v>
      </c>
      <c r="B1568" t="inlineStr">
        <is>
          <t>Maaloul, Wegener (2021)</t>
        </is>
      </c>
      <c r="C1568" t="inlineStr">
        <is>
          <t>original</t>
        </is>
      </c>
      <c r="D1568" t="inlineStr">
        <is>
          <t>staging</t>
        </is>
      </c>
      <c r="E1568" t="inlineStr">
        <is>
          <t>bivariate</t>
        </is>
      </c>
      <c r="F1568" t="inlineStr">
        <is>
          <t>staging_Maaloul_Wegener_2022.csv</t>
        </is>
      </c>
      <c r="H1568" t="n">
        <v>0</v>
      </c>
      <c r="I1568" t="inlineStr">
        <is>
          <t>Maaloul, Wegener (2021)</t>
        </is>
      </c>
    </row>
    <row r="1569">
      <c r="A1569" t="n">
        <v>2874</v>
      </c>
      <c r="B1569" t="inlineStr">
        <is>
          <t>Maaloul, Wegener (2021)</t>
        </is>
      </c>
      <c r="C1569" t="inlineStr">
        <is>
          <t>original</t>
        </is>
      </c>
      <c r="D1569" t="inlineStr">
        <is>
          <t>staging</t>
        </is>
      </c>
      <c r="E1569" t="inlineStr">
        <is>
          <t>bivariate</t>
        </is>
      </c>
      <c r="F1569" t="inlineStr">
        <is>
          <t>staging_Maaloul_Wegener_2022.csv</t>
        </is>
      </c>
      <c r="H1569" t="n">
        <v>0</v>
      </c>
      <c r="I1569" t="inlineStr">
        <is>
          <t>Maaloul, Wegener (2021)</t>
        </is>
      </c>
    </row>
    <row r="1570">
      <c r="A1570" t="n">
        <v>2875</v>
      </c>
      <c r="B1570" t="inlineStr">
        <is>
          <t>Maaloul, Wegener (2021)</t>
        </is>
      </c>
      <c r="C1570" t="inlineStr">
        <is>
          <t>original</t>
        </is>
      </c>
      <c r="D1570" t="inlineStr">
        <is>
          <t>staging</t>
        </is>
      </c>
      <c r="E1570" t="inlineStr">
        <is>
          <t>computed</t>
        </is>
      </c>
      <c r="F1570" t="inlineStr">
        <is>
          <t>staging_Maaloul_Wegener_2022.csv</t>
        </is>
      </c>
      <c r="H1570" t="n">
        <v>0</v>
      </c>
      <c r="I1570" t="inlineStr">
        <is>
          <t>Maaloul, Wegener (2021)</t>
        </is>
      </c>
    </row>
    <row r="1571">
      <c r="A1571" t="n">
        <v>2876</v>
      </c>
      <c r="B1571" t="inlineStr">
        <is>
          <t>Maaloul, Wegener (2021)</t>
        </is>
      </c>
      <c r="C1571" t="inlineStr">
        <is>
          <t>original</t>
        </is>
      </c>
      <c r="D1571" t="inlineStr">
        <is>
          <t>staging</t>
        </is>
      </c>
      <c r="E1571" t="inlineStr">
        <is>
          <t>computed</t>
        </is>
      </c>
      <c r="F1571" t="inlineStr">
        <is>
          <t>staging_Maaloul_Wegener_2022.csv</t>
        </is>
      </c>
      <c r="H1571" t="n">
        <v>0</v>
      </c>
      <c r="I1571" t="inlineStr">
        <is>
          <t>Maaloul, Wegener (2021)</t>
        </is>
      </c>
    </row>
    <row r="1572">
      <c r="A1572" t="n">
        <v>2877</v>
      </c>
      <c r="B1572" t="inlineStr">
        <is>
          <t>Maaloul, Wegener (2021)</t>
        </is>
      </c>
      <c r="C1572" t="inlineStr">
        <is>
          <t>original</t>
        </is>
      </c>
      <c r="D1572" t="inlineStr">
        <is>
          <t>staging</t>
        </is>
      </c>
      <c r="E1572" t="inlineStr">
        <is>
          <t>computed</t>
        </is>
      </c>
      <c r="F1572" t="inlineStr">
        <is>
          <t>staging_Maaloul_Wegener_2022.csv</t>
        </is>
      </c>
      <c r="H1572" t="n">
        <v>0</v>
      </c>
      <c r="I1572" t="inlineStr">
        <is>
          <t>Maaloul, Wegener (2021)</t>
        </is>
      </c>
    </row>
    <row r="1573">
      <c r="A1573" t="n">
        <v>2878</v>
      </c>
      <c r="B1573" t="inlineStr">
        <is>
          <t>Maaloul, Wegener (2021)</t>
        </is>
      </c>
      <c r="C1573" t="inlineStr">
        <is>
          <t>original</t>
        </is>
      </c>
      <c r="D1573" t="inlineStr">
        <is>
          <t>staging</t>
        </is>
      </c>
      <c r="E1573" t="inlineStr">
        <is>
          <t>computed</t>
        </is>
      </c>
      <c r="F1573" t="inlineStr">
        <is>
          <t>staging_Maaloul_Wegener_2022.csv</t>
        </is>
      </c>
      <c r="H1573" t="n">
        <v>0</v>
      </c>
      <c r="I1573" t="inlineStr">
        <is>
          <t>Maaloul, Wegener (2021)</t>
        </is>
      </c>
    </row>
    <row r="1574">
      <c r="A1574" t="n">
        <v>2879</v>
      </c>
      <c r="B1574" t="inlineStr">
        <is>
          <t>Maaloul, Wegener (2021)</t>
        </is>
      </c>
      <c r="C1574" t="inlineStr">
        <is>
          <t>original</t>
        </is>
      </c>
      <c r="D1574" t="inlineStr">
        <is>
          <t>staging</t>
        </is>
      </c>
      <c r="E1574" t="inlineStr">
        <is>
          <t>computed</t>
        </is>
      </c>
      <c r="F1574" t="inlineStr">
        <is>
          <t>staging_Maaloul_Wegener_2022.csv</t>
        </is>
      </c>
      <c r="H1574" t="n">
        <v>0</v>
      </c>
      <c r="I1574" t="inlineStr">
        <is>
          <t>Maaloul, Wegener (2021)</t>
        </is>
      </c>
    </row>
    <row r="1575">
      <c r="A1575" t="n">
        <v>2880</v>
      </c>
      <c r="B1575" t="inlineStr">
        <is>
          <t>Maaloul, Wegener (2021)</t>
        </is>
      </c>
      <c r="C1575" t="inlineStr">
        <is>
          <t>original</t>
        </is>
      </c>
      <c r="D1575" t="inlineStr">
        <is>
          <t>staging</t>
        </is>
      </c>
      <c r="E1575" t="inlineStr">
        <is>
          <t>computed</t>
        </is>
      </c>
      <c r="F1575" t="inlineStr">
        <is>
          <t>staging_Maaloul_Wegener_2022.csv</t>
        </is>
      </c>
      <c r="H1575" t="n">
        <v>0</v>
      </c>
      <c r="I1575" t="inlineStr">
        <is>
          <t>Maaloul, Wegener (2021)</t>
        </is>
      </c>
    </row>
    <row r="1576">
      <c r="A1576" t="n">
        <v>2881</v>
      </c>
      <c r="B1576" t="inlineStr">
        <is>
          <t>Maaloul, Wegener (2021)</t>
        </is>
      </c>
      <c r="C1576" t="inlineStr">
        <is>
          <t>original</t>
        </is>
      </c>
      <c r="D1576" t="inlineStr">
        <is>
          <t>staging</t>
        </is>
      </c>
      <c r="E1576" t="inlineStr">
        <is>
          <t>computed</t>
        </is>
      </c>
      <c r="F1576" t="inlineStr">
        <is>
          <t>staging_Maaloul_Wegener_2022.csv</t>
        </is>
      </c>
      <c r="H1576" t="n">
        <v>0</v>
      </c>
      <c r="I1576" t="inlineStr">
        <is>
          <t>Maaloul, Wegener (2021)</t>
        </is>
      </c>
    </row>
    <row r="1577">
      <c r="A1577" t="n">
        <v>2882</v>
      </c>
      <c r="B1577" t="inlineStr">
        <is>
          <t>Maaloul, Wegener (2021)</t>
        </is>
      </c>
      <c r="C1577" t="inlineStr">
        <is>
          <t>original</t>
        </is>
      </c>
      <c r="D1577" t="inlineStr">
        <is>
          <t>staging</t>
        </is>
      </c>
      <c r="E1577" t="inlineStr">
        <is>
          <t>computed</t>
        </is>
      </c>
      <c r="F1577" t="inlineStr">
        <is>
          <t>staging_Maaloul_Wegener_2022.csv</t>
        </is>
      </c>
      <c r="H1577" t="n">
        <v>0</v>
      </c>
      <c r="I1577" t="inlineStr">
        <is>
          <t>Maaloul, Wegener (2021)</t>
        </is>
      </c>
    </row>
    <row r="1578">
      <c r="A1578" t="n">
        <v>2883</v>
      </c>
      <c r="B1578" t="inlineStr">
        <is>
          <t>Maaloul, Wegener (2021)</t>
        </is>
      </c>
      <c r="C1578" t="inlineStr">
        <is>
          <t>original</t>
        </is>
      </c>
      <c r="D1578" t="inlineStr">
        <is>
          <t>staging</t>
        </is>
      </c>
      <c r="E1578" t="inlineStr">
        <is>
          <t>computed</t>
        </is>
      </c>
      <c r="F1578" t="inlineStr">
        <is>
          <t>staging_Maaloul_Wegener_2022.csv</t>
        </is>
      </c>
      <c r="H1578" t="n">
        <v>0</v>
      </c>
      <c r="I1578" t="inlineStr">
        <is>
          <t>Maaloul, Wegener (2021)</t>
        </is>
      </c>
    </row>
    <row r="1579">
      <c r="A1579" t="n">
        <v>2884</v>
      </c>
      <c r="B1579" t="inlineStr">
        <is>
          <t>Maaloul, Wegener (2021)</t>
        </is>
      </c>
      <c r="C1579" t="inlineStr">
        <is>
          <t>original</t>
        </is>
      </c>
      <c r="D1579" t="inlineStr">
        <is>
          <t>staging</t>
        </is>
      </c>
      <c r="E1579" t="inlineStr">
        <is>
          <t>computed</t>
        </is>
      </c>
      <c r="F1579" t="inlineStr">
        <is>
          <t>staging_Maaloul_Wegener_2022.csv</t>
        </is>
      </c>
      <c r="H1579" t="n">
        <v>0</v>
      </c>
      <c r="I1579" t="inlineStr">
        <is>
          <t>Maaloul, Wegener (2021)</t>
        </is>
      </c>
    </row>
    <row r="1580">
      <c r="A1580" t="n">
        <v>2885</v>
      </c>
      <c r="B1580" t="inlineStr">
        <is>
          <t>Maaloul, Wegener (2021)</t>
        </is>
      </c>
      <c r="C1580" t="inlineStr">
        <is>
          <t>original</t>
        </is>
      </c>
      <c r="D1580" t="inlineStr">
        <is>
          <t>staging</t>
        </is>
      </c>
      <c r="E1580" t="inlineStr">
        <is>
          <t>computed</t>
        </is>
      </c>
      <c r="F1580" t="inlineStr">
        <is>
          <t>staging_Maaloul_Wegener_2022.csv</t>
        </is>
      </c>
      <c r="H1580" t="n">
        <v>0</v>
      </c>
      <c r="I1580" t="inlineStr">
        <is>
          <t>Maaloul, Wegener (2021)</t>
        </is>
      </c>
    </row>
    <row r="1581">
      <c r="A1581" t="n">
        <v>2886</v>
      </c>
      <c r="B1581" t="inlineStr">
        <is>
          <t>Maaloul, Wegener (2021)</t>
        </is>
      </c>
      <c r="C1581" t="inlineStr">
        <is>
          <t>original</t>
        </is>
      </c>
      <c r="D1581" t="inlineStr">
        <is>
          <t>staging</t>
        </is>
      </c>
      <c r="E1581" t="inlineStr">
        <is>
          <t>computed</t>
        </is>
      </c>
      <c r="F1581" t="inlineStr">
        <is>
          <t>staging_Maaloul_Wegener_2022.csv</t>
        </is>
      </c>
      <c r="H1581" t="n">
        <v>0</v>
      </c>
      <c r="I1581" t="inlineStr">
        <is>
          <t>Maaloul, Wegener (2021)</t>
        </is>
      </c>
    </row>
    <row r="1582">
      <c r="A1582" t="n">
        <v>2887</v>
      </c>
      <c r="B1582" t="inlineStr">
        <is>
          <t>Maaloul, Wegener (2021)</t>
        </is>
      </c>
      <c r="C1582" t="inlineStr">
        <is>
          <t>original</t>
        </is>
      </c>
      <c r="D1582" t="inlineStr">
        <is>
          <t>staging</t>
        </is>
      </c>
      <c r="E1582" t="inlineStr">
        <is>
          <t>computed</t>
        </is>
      </c>
      <c r="F1582" t="inlineStr">
        <is>
          <t>staging_Maaloul_Wegener_2022.csv</t>
        </is>
      </c>
      <c r="H1582" t="n">
        <v>0</v>
      </c>
      <c r="I1582" t="inlineStr">
        <is>
          <t>Maaloul, Wegener (2021)</t>
        </is>
      </c>
    </row>
    <row r="1583">
      <c r="A1583" t="n">
        <v>2888</v>
      </c>
      <c r="B1583" t="inlineStr">
        <is>
          <t>Maaloul, Wegener (2021)</t>
        </is>
      </c>
      <c r="C1583" t="inlineStr">
        <is>
          <t>original</t>
        </is>
      </c>
      <c r="D1583" t="inlineStr">
        <is>
          <t>staging</t>
        </is>
      </c>
      <c r="E1583" t="inlineStr">
        <is>
          <t>computed</t>
        </is>
      </c>
      <c r="F1583" t="inlineStr">
        <is>
          <t>staging_Maaloul_Wegener_2022.csv</t>
        </is>
      </c>
      <c r="H1583" t="n">
        <v>0</v>
      </c>
      <c r="I1583" t="inlineStr">
        <is>
          <t>Maaloul, Wegener (2021)</t>
        </is>
      </c>
    </row>
    <row r="1584">
      <c r="A1584" t="n">
        <v>2889</v>
      </c>
      <c r="B1584" t="inlineStr">
        <is>
          <t>Maaloul, Wegener (2021)</t>
        </is>
      </c>
      <c r="C1584" t="inlineStr">
        <is>
          <t>original</t>
        </is>
      </c>
      <c r="D1584" t="inlineStr">
        <is>
          <t>staging</t>
        </is>
      </c>
      <c r="E1584" t="inlineStr">
        <is>
          <t>computed</t>
        </is>
      </c>
      <c r="F1584" t="inlineStr">
        <is>
          <t>staging_Maaloul_Wegener_2022.csv</t>
        </is>
      </c>
      <c r="H1584" t="n">
        <v>0</v>
      </c>
      <c r="I1584" t="inlineStr">
        <is>
          <t>Maaloul, Wegener (2021)</t>
        </is>
      </c>
    </row>
    <row r="1585">
      <c r="A1585" t="n">
        <v>2890</v>
      </c>
      <c r="B1585" t="inlineStr">
        <is>
          <t>Maaloul, Wegener (2021)</t>
        </is>
      </c>
      <c r="C1585" t="inlineStr">
        <is>
          <t>original</t>
        </is>
      </c>
      <c r="D1585" t="inlineStr">
        <is>
          <t>staging</t>
        </is>
      </c>
      <c r="E1585" t="inlineStr">
        <is>
          <t>computed</t>
        </is>
      </c>
      <c r="F1585" t="inlineStr">
        <is>
          <t>staging_Maaloul_Wegener_2022.csv</t>
        </is>
      </c>
      <c r="H1585" t="n">
        <v>0</v>
      </c>
      <c r="I1585" t="inlineStr">
        <is>
          <t>Maaloul, Wegener (2021)</t>
        </is>
      </c>
    </row>
    <row r="1586">
      <c r="A1586" t="n">
        <v>2891</v>
      </c>
      <c r="B1586" t="inlineStr">
        <is>
          <t>Maaloul, Wegener (2021)</t>
        </is>
      </c>
      <c r="C1586" t="inlineStr">
        <is>
          <t>original</t>
        </is>
      </c>
      <c r="D1586" t="inlineStr">
        <is>
          <t>staging</t>
        </is>
      </c>
      <c r="E1586" t="inlineStr">
        <is>
          <t>computed</t>
        </is>
      </c>
      <c r="F1586" t="inlineStr">
        <is>
          <t>staging_Maaloul_Wegener_2022.csv</t>
        </is>
      </c>
      <c r="H1586" t="n">
        <v>0</v>
      </c>
      <c r="I1586" t="inlineStr">
        <is>
          <t>Maaloul, Wegener (2021)</t>
        </is>
      </c>
    </row>
    <row r="1587">
      <c r="A1587" t="n">
        <v>2892</v>
      </c>
      <c r="B1587" t="inlineStr">
        <is>
          <t>Maaloul, Wegener (2021)</t>
        </is>
      </c>
      <c r="C1587" t="inlineStr">
        <is>
          <t>original</t>
        </is>
      </c>
      <c r="D1587" t="inlineStr">
        <is>
          <t>staging</t>
        </is>
      </c>
      <c r="E1587" t="inlineStr">
        <is>
          <t>computed</t>
        </is>
      </c>
      <c r="F1587" t="inlineStr">
        <is>
          <t>staging_Maaloul_Wegener_2022.csv</t>
        </is>
      </c>
      <c r="H1587" t="n">
        <v>0</v>
      </c>
      <c r="I1587" t="inlineStr">
        <is>
          <t>Maaloul, Wegener (2021)</t>
        </is>
      </c>
    </row>
    <row r="1588">
      <c r="A1588" t="n">
        <v>2893</v>
      </c>
      <c r="B1588" t="inlineStr">
        <is>
          <t>Maaloul, Wegener (2021)</t>
        </is>
      </c>
      <c r="C1588" t="inlineStr">
        <is>
          <t>original</t>
        </is>
      </c>
      <c r="D1588" t="inlineStr">
        <is>
          <t>staging</t>
        </is>
      </c>
      <c r="E1588" t="inlineStr">
        <is>
          <t>computed</t>
        </is>
      </c>
      <c r="F1588" t="inlineStr">
        <is>
          <t>staging_Maaloul_Wegener_2022.csv</t>
        </is>
      </c>
      <c r="H1588" t="n">
        <v>0</v>
      </c>
      <c r="I1588" t="inlineStr">
        <is>
          <t>Maaloul, Wegener (2021)</t>
        </is>
      </c>
    </row>
    <row r="1589">
      <c r="A1589" t="n">
        <v>2894</v>
      </c>
      <c r="B1589" t="inlineStr">
        <is>
          <t>Maaloul, Wegener (2021)</t>
        </is>
      </c>
      <c r="C1589" t="inlineStr">
        <is>
          <t>original</t>
        </is>
      </c>
      <c r="D1589" t="inlineStr">
        <is>
          <t>staging</t>
        </is>
      </c>
      <c r="E1589" t="inlineStr">
        <is>
          <t>computed</t>
        </is>
      </c>
      <c r="F1589" t="inlineStr">
        <is>
          <t>staging_Maaloul_Wegener_2022.csv</t>
        </is>
      </c>
      <c r="H1589" t="n">
        <v>0</v>
      </c>
      <c r="I1589" t="inlineStr">
        <is>
          <t>Maaloul, Wegener (2021)</t>
        </is>
      </c>
    </row>
    <row r="1590">
      <c r="A1590" t="n">
        <v>2895</v>
      </c>
      <c r="B1590" t="inlineStr">
        <is>
          <t>Maaloul, Wegener (2021)</t>
        </is>
      </c>
      <c r="C1590" t="inlineStr">
        <is>
          <t>original</t>
        </is>
      </c>
      <c r="D1590" t="inlineStr">
        <is>
          <t>staging</t>
        </is>
      </c>
      <c r="E1590" t="inlineStr">
        <is>
          <t>computed</t>
        </is>
      </c>
      <c r="F1590" t="inlineStr">
        <is>
          <t>staging_Maaloul_Wegener_2022.csv</t>
        </is>
      </c>
      <c r="H1590" t="n">
        <v>0</v>
      </c>
      <c r="I1590" t="inlineStr">
        <is>
          <t>Maaloul, Wegener (2021)</t>
        </is>
      </c>
    </row>
    <row r="1591">
      <c r="A1591" t="n">
        <v>2896</v>
      </c>
      <c r="B1591" t="inlineStr">
        <is>
          <t>Maaloul, Wegener (2021)</t>
        </is>
      </c>
      <c r="C1591" t="inlineStr">
        <is>
          <t>original</t>
        </is>
      </c>
      <c r="D1591" t="inlineStr">
        <is>
          <t>staging</t>
        </is>
      </c>
      <c r="E1591" t="inlineStr">
        <is>
          <t>computed</t>
        </is>
      </c>
      <c r="F1591" t="inlineStr">
        <is>
          <t>staging_Maaloul_Wegener_2022.csv</t>
        </is>
      </c>
      <c r="H1591" t="n">
        <v>0</v>
      </c>
      <c r="I1591" t="inlineStr">
        <is>
          <t>Maaloul, Wegener (2021)</t>
        </is>
      </c>
    </row>
    <row r="1592">
      <c r="A1592" t="n">
        <v>2897</v>
      </c>
      <c r="B1592" t="inlineStr">
        <is>
          <t>Maaloul, Wegener (2021)</t>
        </is>
      </c>
      <c r="C1592" t="inlineStr">
        <is>
          <t>original</t>
        </is>
      </c>
      <c r="D1592" t="inlineStr">
        <is>
          <t>staging</t>
        </is>
      </c>
      <c r="E1592" t="inlineStr">
        <is>
          <t>computed</t>
        </is>
      </c>
      <c r="F1592" t="inlineStr">
        <is>
          <t>staging_Maaloul_Wegener_2022.csv</t>
        </is>
      </c>
      <c r="H1592" t="n">
        <v>0</v>
      </c>
      <c r="I1592" t="inlineStr">
        <is>
          <t>Maaloul, Wegener (2021)</t>
        </is>
      </c>
    </row>
    <row r="1593">
      <c r="A1593" t="n">
        <v>2898</v>
      </c>
      <c r="B1593" t="inlineStr">
        <is>
          <t>Maaloul, Wegener (2021)</t>
        </is>
      </c>
      <c r="C1593" t="inlineStr">
        <is>
          <t>original</t>
        </is>
      </c>
      <c r="D1593" t="inlineStr">
        <is>
          <t>staging</t>
        </is>
      </c>
      <c r="E1593" t="inlineStr">
        <is>
          <t>computed</t>
        </is>
      </c>
      <c r="F1593" t="inlineStr">
        <is>
          <t>staging_Maaloul_Wegener_2022.csv</t>
        </is>
      </c>
      <c r="H1593" t="n">
        <v>0</v>
      </c>
      <c r="I1593" t="inlineStr">
        <is>
          <t>Maaloul, Wegener (2021)</t>
        </is>
      </c>
    </row>
    <row r="1594">
      <c r="A1594" t="n">
        <v>2899</v>
      </c>
      <c r="B1594" t="inlineStr">
        <is>
          <t>Maaloul, Wegener (2021)</t>
        </is>
      </c>
      <c r="C1594" t="inlineStr">
        <is>
          <t>original</t>
        </is>
      </c>
      <c r="D1594" t="inlineStr">
        <is>
          <t>staging</t>
        </is>
      </c>
      <c r="E1594" t="inlineStr">
        <is>
          <t>computed</t>
        </is>
      </c>
      <c r="F1594" t="inlineStr">
        <is>
          <t>staging_Maaloul_Wegener_2022.csv</t>
        </is>
      </c>
      <c r="H1594" t="n">
        <v>0</v>
      </c>
      <c r="I1594" t="inlineStr">
        <is>
          <t>Maaloul, Wegener (2021)</t>
        </is>
      </c>
    </row>
    <row r="1595">
      <c r="A1595" t="n">
        <v>2900</v>
      </c>
      <c r="B1595" t="inlineStr">
        <is>
          <t>Maaloul, Wegener (2021)</t>
        </is>
      </c>
      <c r="C1595" t="inlineStr">
        <is>
          <t>original</t>
        </is>
      </c>
      <c r="D1595" t="inlineStr">
        <is>
          <t>staging</t>
        </is>
      </c>
      <c r="E1595" t="inlineStr">
        <is>
          <t>computed</t>
        </is>
      </c>
      <c r="F1595" t="inlineStr">
        <is>
          <t>staging_Maaloul_Wegener_2022.csv</t>
        </is>
      </c>
      <c r="H1595" t="n">
        <v>0</v>
      </c>
      <c r="I1595" t="inlineStr">
        <is>
          <t>Maaloul, Wegener (2021)</t>
        </is>
      </c>
    </row>
    <row r="1596">
      <c r="A1596" t="n">
        <v>2901</v>
      </c>
      <c r="B1596" t="inlineStr">
        <is>
          <t>Maaloul, Wegener (2021)</t>
        </is>
      </c>
      <c r="C1596" t="inlineStr">
        <is>
          <t>original</t>
        </is>
      </c>
      <c r="D1596" t="inlineStr">
        <is>
          <t>staging</t>
        </is>
      </c>
      <c r="E1596" t="inlineStr">
        <is>
          <t>computed</t>
        </is>
      </c>
      <c r="F1596" t="inlineStr">
        <is>
          <t>staging_Maaloul_Wegener_2022.csv</t>
        </is>
      </c>
      <c r="H1596" t="n">
        <v>0</v>
      </c>
      <c r="I1596" t="inlineStr">
        <is>
          <t>Maaloul, Wegener (2021)</t>
        </is>
      </c>
    </row>
    <row r="1597">
      <c r="A1597" t="n">
        <v>2902</v>
      </c>
      <c r="B1597" t="inlineStr">
        <is>
          <t>Maaloul, Wegener (2021)</t>
        </is>
      </c>
      <c r="C1597" t="inlineStr">
        <is>
          <t>original</t>
        </is>
      </c>
      <c r="D1597" t="inlineStr">
        <is>
          <t>staging</t>
        </is>
      </c>
      <c r="E1597" t="inlineStr">
        <is>
          <t>computed</t>
        </is>
      </c>
      <c r="F1597" t="inlineStr">
        <is>
          <t>staging_Maaloul_Wegener_2022.csv</t>
        </is>
      </c>
      <c r="H1597" t="n">
        <v>0</v>
      </c>
      <c r="I1597" t="inlineStr">
        <is>
          <t>Maaloul, Wegener (2021)</t>
        </is>
      </c>
    </row>
    <row r="1598">
      <c r="A1598" t="n">
        <v>2903</v>
      </c>
      <c r="B1598" t="inlineStr">
        <is>
          <t>Maaloul, Wegener (2021)</t>
        </is>
      </c>
      <c r="C1598" t="inlineStr">
        <is>
          <t>original</t>
        </is>
      </c>
      <c r="D1598" t="inlineStr">
        <is>
          <t>staging</t>
        </is>
      </c>
      <c r="E1598" t="inlineStr">
        <is>
          <t>computed</t>
        </is>
      </c>
      <c r="F1598" t="inlineStr">
        <is>
          <t>staging_Maaloul_Wegener_2022.csv</t>
        </is>
      </c>
      <c r="H1598" t="n">
        <v>0</v>
      </c>
      <c r="I1598" t="inlineStr">
        <is>
          <t>Maaloul, Wegener (2021)</t>
        </is>
      </c>
    </row>
    <row r="1599">
      <c r="A1599" t="n">
        <v>2904</v>
      </c>
      <c r="B1599" t="inlineStr">
        <is>
          <t>Maaloul, Wegener (2021)</t>
        </is>
      </c>
      <c r="C1599" t="inlineStr">
        <is>
          <t>original</t>
        </is>
      </c>
      <c r="D1599" t="inlineStr">
        <is>
          <t>staging</t>
        </is>
      </c>
      <c r="E1599" t="inlineStr">
        <is>
          <t>computed</t>
        </is>
      </c>
      <c r="F1599" t="inlineStr">
        <is>
          <t>staging_Maaloul_Wegener_2022.csv</t>
        </is>
      </c>
      <c r="H1599" t="n">
        <v>0</v>
      </c>
      <c r="I1599" t="inlineStr">
        <is>
          <t>Maaloul, Wegener (2021)</t>
        </is>
      </c>
    </row>
    <row r="1600">
      <c r="A1600" t="n">
        <v>2905</v>
      </c>
      <c r="B1600" t="inlineStr">
        <is>
          <t>Maaloul, Wegener (2021)</t>
        </is>
      </c>
      <c r="C1600" t="inlineStr">
        <is>
          <t>original</t>
        </is>
      </c>
      <c r="D1600" t="inlineStr">
        <is>
          <t>staging</t>
        </is>
      </c>
      <c r="E1600" t="inlineStr">
        <is>
          <t>v10-adopted</t>
        </is>
      </c>
      <c r="F1600" t="inlineStr">
        <is>
          <t>staging_Maaloul_Wegener_2022.csv</t>
        </is>
      </c>
      <c r="H1600" t="n">
        <v>0</v>
      </c>
      <c r="I1600" t="inlineStr">
        <is>
          <t>Maaloul, Wegener (2021)</t>
        </is>
      </c>
    </row>
    <row r="1601">
      <c r="A1601" t="n">
        <v>2906</v>
      </c>
      <c r="B1601" t="inlineStr">
        <is>
          <t>Maaloul, Wegener (2021)</t>
        </is>
      </c>
      <c r="C1601" t="inlineStr">
        <is>
          <t>original</t>
        </is>
      </c>
      <c r="D1601" t="inlineStr">
        <is>
          <t>staging</t>
        </is>
      </c>
      <c r="E1601" t="inlineStr">
        <is>
          <t>computed</t>
        </is>
      </c>
      <c r="F1601" t="inlineStr">
        <is>
          <t>staging_Maaloul_Wegener_2022.csv</t>
        </is>
      </c>
      <c r="H1601" t="n">
        <v>0</v>
      </c>
      <c r="I1601" t="inlineStr">
        <is>
          <t>Maaloul, Wegener (2021)</t>
        </is>
      </c>
    </row>
    <row r="1602">
      <c r="A1602" t="n">
        <v>2907</v>
      </c>
      <c r="B1602" t="inlineStr">
        <is>
          <t>Maaloul, Wegener (2021)</t>
        </is>
      </c>
      <c r="C1602" t="inlineStr">
        <is>
          <t>original</t>
        </is>
      </c>
      <c r="D1602" t="inlineStr">
        <is>
          <t>staging</t>
        </is>
      </c>
      <c r="E1602" t="inlineStr">
        <is>
          <t>computed</t>
        </is>
      </c>
      <c r="F1602" t="inlineStr">
        <is>
          <t>staging_Maaloul_Wegener_2022.csv</t>
        </is>
      </c>
      <c r="H1602" t="n">
        <v>0</v>
      </c>
      <c r="I1602" t="inlineStr">
        <is>
          <t>Maaloul, Wegener (2021)</t>
        </is>
      </c>
    </row>
    <row r="1603">
      <c r="A1603" t="n">
        <v>2908</v>
      </c>
      <c r="B1603" t="inlineStr">
        <is>
          <t>Maaloul, Wegener (2021)</t>
        </is>
      </c>
      <c r="C1603" t="inlineStr">
        <is>
          <t>original</t>
        </is>
      </c>
      <c r="D1603" t="inlineStr">
        <is>
          <t>staging</t>
        </is>
      </c>
      <c r="E1603" t="inlineStr">
        <is>
          <t>computed</t>
        </is>
      </c>
      <c r="F1603" t="inlineStr">
        <is>
          <t>staging_Maaloul_Wegener_2022.csv</t>
        </is>
      </c>
      <c r="H1603" t="n">
        <v>0</v>
      </c>
      <c r="I1603" t="inlineStr">
        <is>
          <t>Maaloul, Wegener (2021)</t>
        </is>
      </c>
    </row>
    <row r="1604">
      <c r="A1604" t="n">
        <v>2909</v>
      </c>
      <c r="B1604" t="inlineStr">
        <is>
          <t>Maaloul, Wegener (2021)</t>
        </is>
      </c>
      <c r="C1604" t="inlineStr">
        <is>
          <t>original</t>
        </is>
      </c>
      <c r="D1604" t="inlineStr">
        <is>
          <t>staging</t>
        </is>
      </c>
      <c r="E1604" t="inlineStr">
        <is>
          <t>computed</t>
        </is>
      </c>
      <c r="F1604" t="inlineStr">
        <is>
          <t>staging_Maaloul_Wegener_2022.csv</t>
        </is>
      </c>
      <c r="H1604" t="n">
        <v>0</v>
      </c>
      <c r="I1604" t="inlineStr">
        <is>
          <t>Maaloul, Wegener (2021)</t>
        </is>
      </c>
    </row>
    <row r="1605">
      <c r="A1605" t="n">
        <v>2910</v>
      </c>
      <c r="B1605" t="inlineStr">
        <is>
          <t>Maaloul, Wegener (2021)</t>
        </is>
      </c>
      <c r="C1605" t="inlineStr">
        <is>
          <t>original</t>
        </is>
      </c>
      <c r="D1605" t="inlineStr">
        <is>
          <t>staging</t>
        </is>
      </c>
      <c r="E1605" t="inlineStr">
        <is>
          <t>computed</t>
        </is>
      </c>
      <c r="F1605" t="inlineStr">
        <is>
          <t>staging_Maaloul_Wegener_2022.csv</t>
        </is>
      </c>
      <c r="H1605" t="n">
        <v>0</v>
      </c>
      <c r="I1605" t="inlineStr">
        <is>
          <t>Maaloul, Wegener (2021)</t>
        </is>
      </c>
    </row>
    <row r="1606">
      <c r="A1606" t="n">
        <v>2911</v>
      </c>
      <c r="B1606" t="inlineStr">
        <is>
          <t>Maaloul, Wegener (2021)</t>
        </is>
      </c>
      <c r="C1606" t="inlineStr">
        <is>
          <t>original</t>
        </is>
      </c>
      <c r="D1606" t="inlineStr">
        <is>
          <t>staging</t>
        </is>
      </c>
      <c r="E1606" t="inlineStr">
        <is>
          <t>computed</t>
        </is>
      </c>
      <c r="F1606" t="inlineStr">
        <is>
          <t>staging_Maaloul_Wegener_2022.csv</t>
        </is>
      </c>
      <c r="H1606" t="n">
        <v>0</v>
      </c>
      <c r="I1606" t="inlineStr">
        <is>
          <t>Maaloul, Wegener (2021)</t>
        </is>
      </c>
    </row>
    <row r="1607">
      <c r="A1607" t="n">
        <v>2912</v>
      </c>
      <c r="B1607" t="inlineStr">
        <is>
          <t>Maaloul, Wegener (2021)</t>
        </is>
      </c>
      <c r="C1607" t="inlineStr">
        <is>
          <t>original</t>
        </is>
      </c>
      <c r="D1607" t="inlineStr">
        <is>
          <t>staging</t>
        </is>
      </c>
      <c r="E1607" t="inlineStr">
        <is>
          <t>computed</t>
        </is>
      </c>
      <c r="F1607" t="inlineStr">
        <is>
          <t>staging_Maaloul_Wegener_2022.csv</t>
        </is>
      </c>
      <c r="H1607" t="n">
        <v>0</v>
      </c>
      <c r="I1607" t="inlineStr">
        <is>
          <t>Maaloul, Wegener (2021)</t>
        </is>
      </c>
    </row>
    <row r="1608">
      <c r="A1608" t="n">
        <v>2913</v>
      </c>
      <c r="B1608" t="inlineStr">
        <is>
          <t>Maaloul, Wegener (2021)</t>
        </is>
      </c>
      <c r="C1608" t="inlineStr">
        <is>
          <t>original</t>
        </is>
      </c>
      <c r="D1608" t="inlineStr">
        <is>
          <t>staging</t>
        </is>
      </c>
      <c r="E1608" t="inlineStr">
        <is>
          <t>computed</t>
        </is>
      </c>
      <c r="F1608" t="inlineStr">
        <is>
          <t>staging_Maaloul_Wegener_2022.csv</t>
        </is>
      </c>
      <c r="H1608" t="n">
        <v>0</v>
      </c>
      <c r="I1608" t="inlineStr">
        <is>
          <t>Maaloul, Wegener (2021)</t>
        </is>
      </c>
    </row>
    <row r="1609">
      <c r="A1609" t="n">
        <v>2914</v>
      </c>
      <c r="B1609" t="inlineStr">
        <is>
          <t>Maaloul, Wegener (2021)</t>
        </is>
      </c>
      <c r="C1609" t="inlineStr">
        <is>
          <t>original</t>
        </is>
      </c>
      <c r="D1609" t="inlineStr">
        <is>
          <t>staging</t>
        </is>
      </c>
      <c r="E1609" t="inlineStr">
        <is>
          <t>computed</t>
        </is>
      </c>
      <c r="F1609" t="inlineStr">
        <is>
          <t>staging_Maaloul_Wegener_2022.csv</t>
        </is>
      </c>
      <c r="H1609" t="n">
        <v>0</v>
      </c>
      <c r="I1609" t="inlineStr">
        <is>
          <t>Maaloul, Wegener (2021)</t>
        </is>
      </c>
    </row>
    <row r="1610">
      <c r="A1610" t="n">
        <v>2915</v>
      </c>
      <c r="B1610" t="inlineStr">
        <is>
          <t>Maaloul, Wegener (2021)</t>
        </is>
      </c>
      <c r="C1610" t="inlineStr">
        <is>
          <t>original</t>
        </is>
      </c>
      <c r="D1610" t="inlineStr">
        <is>
          <t>staging</t>
        </is>
      </c>
      <c r="E1610" t="inlineStr">
        <is>
          <t>computed</t>
        </is>
      </c>
      <c r="F1610" t="inlineStr">
        <is>
          <t>staging_Maaloul_Wegener_2022.csv</t>
        </is>
      </c>
      <c r="H1610" t="n">
        <v>0</v>
      </c>
      <c r="I1610" t="inlineStr">
        <is>
          <t>Maaloul, Wegener (2021)</t>
        </is>
      </c>
    </row>
    <row r="1611">
      <c r="A1611" t="n">
        <v>2916</v>
      </c>
      <c r="B1611" t="inlineStr">
        <is>
          <t>Maaloul, Wegener (2021)</t>
        </is>
      </c>
      <c r="C1611" t="inlineStr">
        <is>
          <t>original</t>
        </is>
      </c>
      <c r="D1611" t="inlineStr">
        <is>
          <t>staging</t>
        </is>
      </c>
      <c r="E1611" t="inlineStr">
        <is>
          <t>computed</t>
        </is>
      </c>
      <c r="F1611" t="inlineStr">
        <is>
          <t>staging_Maaloul_Wegener_2022.csv</t>
        </is>
      </c>
      <c r="H1611" t="n">
        <v>0</v>
      </c>
      <c r="I1611" t="inlineStr">
        <is>
          <t>Maaloul, Wegener (2021)</t>
        </is>
      </c>
    </row>
    <row r="1612">
      <c r="A1612" t="n">
        <v>2917</v>
      </c>
      <c r="B1612" t="inlineStr">
        <is>
          <t>Maaloul, Wegener (2021)</t>
        </is>
      </c>
      <c r="C1612" t="inlineStr">
        <is>
          <t>original</t>
        </is>
      </c>
      <c r="D1612" t="inlineStr">
        <is>
          <t>staging</t>
        </is>
      </c>
      <c r="E1612" t="inlineStr">
        <is>
          <t>computed</t>
        </is>
      </c>
      <c r="F1612" t="inlineStr">
        <is>
          <t>staging_Maaloul_Wegener_2022.csv</t>
        </is>
      </c>
      <c r="H1612" t="n">
        <v>0</v>
      </c>
      <c r="I1612" t="inlineStr">
        <is>
          <t>Maaloul, Wegener (2021)</t>
        </is>
      </c>
    </row>
    <row r="1613">
      <c r="A1613" t="n">
        <v>2918</v>
      </c>
      <c r="B1613" t="inlineStr">
        <is>
          <t>Maaloul, Wegener (2021)</t>
        </is>
      </c>
      <c r="C1613" t="inlineStr">
        <is>
          <t>original</t>
        </is>
      </c>
      <c r="D1613" t="inlineStr">
        <is>
          <t>staging</t>
        </is>
      </c>
      <c r="E1613" t="inlineStr">
        <is>
          <t>computed</t>
        </is>
      </c>
      <c r="F1613" t="inlineStr">
        <is>
          <t>staging_Maaloul_Wegener_2022.csv</t>
        </is>
      </c>
      <c r="H1613" t="n">
        <v>0</v>
      </c>
      <c r="I1613" t="inlineStr">
        <is>
          <t>Maaloul, Wegener (2021)</t>
        </is>
      </c>
    </row>
    <row r="1614">
      <c r="A1614" t="n">
        <v>2919</v>
      </c>
      <c r="B1614" t="inlineStr">
        <is>
          <t>Maaloul, Wegener (2021)</t>
        </is>
      </c>
      <c r="C1614" t="inlineStr">
        <is>
          <t>original</t>
        </is>
      </c>
      <c r="D1614" t="inlineStr">
        <is>
          <t>staging</t>
        </is>
      </c>
      <c r="E1614" t="inlineStr">
        <is>
          <t>computed</t>
        </is>
      </c>
      <c r="F1614" t="inlineStr">
        <is>
          <t>staging_Maaloul_Wegener_2022.csv</t>
        </is>
      </c>
      <c r="H1614" t="n">
        <v>0</v>
      </c>
      <c r="I1614" t="inlineStr">
        <is>
          <t>Maaloul, Wegener (2021)</t>
        </is>
      </c>
    </row>
    <row r="1615">
      <c r="A1615" t="n">
        <v>2920</v>
      </c>
      <c r="B1615" t="inlineStr">
        <is>
          <t>Maaloul, Wegener (2021)</t>
        </is>
      </c>
      <c r="C1615" t="inlineStr">
        <is>
          <t>original</t>
        </is>
      </c>
      <c r="D1615" t="inlineStr">
        <is>
          <t>staging</t>
        </is>
      </c>
      <c r="E1615" t="inlineStr">
        <is>
          <t>computed</t>
        </is>
      </c>
      <c r="F1615" t="inlineStr">
        <is>
          <t>staging_Maaloul_Wegener_2022.csv</t>
        </is>
      </c>
      <c r="H1615" t="n">
        <v>0</v>
      </c>
      <c r="I1615" t="inlineStr">
        <is>
          <t>Maaloul, Wegener (2021)</t>
        </is>
      </c>
    </row>
    <row r="1616">
      <c r="A1616" t="n">
        <v>2921</v>
      </c>
      <c r="B1616" t="inlineStr">
        <is>
          <t>Maaloul, Wegener (2021)</t>
        </is>
      </c>
      <c r="C1616" t="inlineStr">
        <is>
          <t>original</t>
        </is>
      </c>
      <c r="D1616" t="inlineStr">
        <is>
          <t>staging</t>
        </is>
      </c>
      <c r="E1616" t="inlineStr">
        <is>
          <t>computed</t>
        </is>
      </c>
      <c r="F1616" t="inlineStr">
        <is>
          <t>staging_Maaloul_Wegener_2022.csv</t>
        </is>
      </c>
      <c r="H1616" t="n">
        <v>0</v>
      </c>
      <c r="I1616" t="inlineStr">
        <is>
          <t>Maaloul, Wegener (2021)</t>
        </is>
      </c>
    </row>
    <row r="1617">
      <c r="A1617" t="n">
        <v>2922</v>
      </c>
      <c r="B1617" t="inlineStr">
        <is>
          <t>Maaloul, Wegener (2021)</t>
        </is>
      </c>
      <c r="C1617" t="inlineStr">
        <is>
          <t>original</t>
        </is>
      </c>
      <c r="D1617" t="inlineStr">
        <is>
          <t>staging</t>
        </is>
      </c>
      <c r="E1617" t="inlineStr">
        <is>
          <t>v10-adopted</t>
        </is>
      </c>
      <c r="F1617" t="inlineStr">
        <is>
          <t>staging_Maaloul_Wegener_2022.csv</t>
        </is>
      </c>
      <c r="H1617" t="n">
        <v>0</v>
      </c>
      <c r="I1617" t="inlineStr">
        <is>
          <t>Maaloul, Wegener (2021)</t>
        </is>
      </c>
    </row>
    <row r="1618">
      <c r="A1618" t="n">
        <v>2923</v>
      </c>
      <c r="B1618" t="inlineStr">
        <is>
          <t>Maaloul, Wegener (2021)</t>
        </is>
      </c>
      <c r="C1618" t="inlineStr">
        <is>
          <t>original</t>
        </is>
      </c>
      <c r="D1618" t="inlineStr">
        <is>
          <t>staging</t>
        </is>
      </c>
      <c r="E1618" t="inlineStr">
        <is>
          <t>computed</t>
        </is>
      </c>
      <c r="F1618" t="inlineStr">
        <is>
          <t>staging_Maaloul_Wegener_2022.csv</t>
        </is>
      </c>
      <c r="H1618" t="n">
        <v>0</v>
      </c>
      <c r="I1618" t="inlineStr">
        <is>
          <t>Maaloul, Wegener (2021)</t>
        </is>
      </c>
    </row>
    <row r="1619">
      <c r="A1619" t="n">
        <v>2924</v>
      </c>
      <c r="B1619" t="inlineStr">
        <is>
          <t>Maaloul, Wegener (2021)</t>
        </is>
      </c>
      <c r="C1619" t="inlineStr">
        <is>
          <t>original</t>
        </is>
      </c>
      <c r="D1619" t="inlineStr">
        <is>
          <t>staging</t>
        </is>
      </c>
      <c r="E1619" t="inlineStr">
        <is>
          <t>computed</t>
        </is>
      </c>
      <c r="F1619" t="inlineStr">
        <is>
          <t>staging_Maaloul_Wegener_2022.csv</t>
        </is>
      </c>
      <c r="H1619" t="n">
        <v>0</v>
      </c>
      <c r="I1619" t="inlineStr">
        <is>
          <t>Maaloul, Wegener (2021)</t>
        </is>
      </c>
    </row>
    <row r="1620">
      <c r="A1620" t="n">
        <v>2925</v>
      </c>
      <c r="B1620" t="inlineStr">
        <is>
          <t>Mahmoudian et al (2023)</t>
        </is>
      </c>
      <c r="C1620" t="inlineStr">
        <is>
          <t>update</t>
        </is>
      </c>
      <c r="D1620" t="inlineStr">
        <is>
          <t>staging</t>
        </is>
      </c>
      <c r="E1620" t="inlineStr">
        <is>
          <t>bivariate</t>
        </is>
      </c>
      <c r="F1620" t="inlineStr">
        <is>
          <t>staging_Mahmoudian_et_al_2023.csv</t>
        </is>
      </c>
      <c r="H1620" t="n">
        <v>0</v>
      </c>
      <c r="I1620" t="inlineStr">
        <is>
          <t>Mahmoudian et al (2023)</t>
        </is>
      </c>
    </row>
    <row r="1621">
      <c r="A1621" t="n">
        <v>2926</v>
      </c>
      <c r="B1621" t="inlineStr">
        <is>
          <t>Mahmoudian et al (2023)</t>
        </is>
      </c>
      <c r="C1621" t="inlineStr">
        <is>
          <t>update</t>
        </is>
      </c>
      <c r="D1621" t="inlineStr">
        <is>
          <t>staging</t>
        </is>
      </c>
      <c r="E1621" t="inlineStr">
        <is>
          <t>bivariate</t>
        </is>
      </c>
      <c r="F1621" t="inlineStr">
        <is>
          <t>staging_Mahmoudian_et_al_2023.csv</t>
        </is>
      </c>
      <c r="H1621" t="n">
        <v>0</v>
      </c>
      <c r="I1621" t="inlineStr">
        <is>
          <t>Mahmoudian et al (2023)</t>
        </is>
      </c>
    </row>
    <row r="1622">
      <c r="A1622" t="n">
        <v>2927</v>
      </c>
      <c r="B1622" t="inlineStr">
        <is>
          <t>Mahmoudian et al (2023)</t>
        </is>
      </c>
      <c r="C1622" t="inlineStr">
        <is>
          <t>update</t>
        </is>
      </c>
      <c r="D1622" t="inlineStr">
        <is>
          <t>staging</t>
        </is>
      </c>
      <c r="E1622" t="inlineStr">
        <is>
          <t>bivariate</t>
        </is>
      </c>
      <c r="F1622" t="inlineStr">
        <is>
          <t>staging_Mahmoudian_et_al_2023.csv</t>
        </is>
      </c>
      <c r="H1622" t="n">
        <v>0</v>
      </c>
      <c r="I1622" t="inlineStr">
        <is>
          <t>Mahmoudian et al (2023)</t>
        </is>
      </c>
    </row>
    <row r="1623">
      <c r="A1623" t="n">
        <v>2928</v>
      </c>
      <c r="B1623" t="inlineStr">
        <is>
          <t>Mahmoudian et al (2023)</t>
        </is>
      </c>
      <c r="C1623" t="inlineStr">
        <is>
          <t>update</t>
        </is>
      </c>
      <c r="D1623" t="inlineStr">
        <is>
          <t>staging</t>
        </is>
      </c>
      <c r="E1623" t="inlineStr">
        <is>
          <t>bivariate</t>
        </is>
      </c>
      <c r="F1623" t="inlineStr">
        <is>
          <t>staging_Mahmoudian_et_al_2023.csv</t>
        </is>
      </c>
      <c r="H1623" t="n">
        <v>0</v>
      </c>
      <c r="I1623" t="inlineStr">
        <is>
          <t>Mahmoudian et al (2023)</t>
        </is>
      </c>
    </row>
    <row r="1624">
      <c r="A1624" t="n">
        <v>2929</v>
      </c>
      <c r="B1624" t="inlineStr">
        <is>
          <t>Mahmoudian et al (2023)</t>
        </is>
      </c>
      <c r="C1624" t="inlineStr">
        <is>
          <t>update</t>
        </is>
      </c>
      <c r="D1624" t="inlineStr">
        <is>
          <t>staging</t>
        </is>
      </c>
      <c r="E1624" t="inlineStr">
        <is>
          <t>computed</t>
        </is>
      </c>
      <c r="F1624" t="inlineStr">
        <is>
          <t>staging_Mahmoudian_et_al_2023.csv</t>
        </is>
      </c>
      <c r="H1624" t="n">
        <v>0</v>
      </c>
      <c r="I1624" t="inlineStr">
        <is>
          <t>Mahmoudian et al (2023)</t>
        </is>
      </c>
    </row>
    <row r="1625">
      <c r="A1625" t="n">
        <v>2930</v>
      </c>
      <c r="B1625" t="inlineStr">
        <is>
          <t>Mahmoudian et al (2023)</t>
        </is>
      </c>
      <c r="C1625" t="inlineStr">
        <is>
          <t>update</t>
        </is>
      </c>
      <c r="D1625" t="inlineStr">
        <is>
          <t>staging</t>
        </is>
      </c>
      <c r="E1625" t="inlineStr">
        <is>
          <t>computed</t>
        </is>
      </c>
      <c r="F1625" t="inlineStr">
        <is>
          <t>staging_Mahmoudian_et_al_2023.csv</t>
        </is>
      </c>
      <c r="H1625" t="n">
        <v>0</v>
      </c>
      <c r="I1625" t="inlineStr">
        <is>
          <t>Mahmoudian et al (2023)</t>
        </is>
      </c>
    </row>
    <row r="1626">
      <c r="A1626" t="n">
        <v>2931</v>
      </c>
      <c r="B1626" t="inlineStr">
        <is>
          <t>Mahmoudian et al (2023)</t>
        </is>
      </c>
      <c r="C1626" t="inlineStr">
        <is>
          <t>update</t>
        </is>
      </c>
      <c r="D1626" t="inlineStr">
        <is>
          <t>staging</t>
        </is>
      </c>
      <c r="E1626" t="inlineStr">
        <is>
          <t>computed</t>
        </is>
      </c>
      <c r="F1626" t="inlineStr">
        <is>
          <t>staging_Mahmoudian_et_al_2023.csv</t>
        </is>
      </c>
      <c r="H1626" t="n">
        <v>0</v>
      </c>
      <c r="I1626" t="inlineStr">
        <is>
          <t>Mahmoudian et al (2023)</t>
        </is>
      </c>
    </row>
    <row r="1627">
      <c r="A1627" t="n">
        <v>2932</v>
      </c>
      <c r="B1627" t="inlineStr">
        <is>
          <t>Mahmoudian et al (2023)</t>
        </is>
      </c>
      <c r="C1627" t="inlineStr">
        <is>
          <t>update</t>
        </is>
      </c>
      <c r="D1627" t="inlineStr">
        <is>
          <t>staging</t>
        </is>
      </c>
      <c r="E1627" t="inlineStr">
        <is>
          <t>computed</t>
        </is>
      </c>
      <c r="F1627" t="inlineStr">
        <is>
          <t>staging_Mahmoudian_et_al_2023.csv</t>
        </is>
      </c>
      <c r="H1627" t="n">
        <v>0</v>
      </c>
      <c r="I1627" t="inlineStr">
        <is>
          <t>Mahmoudian et al (2023)</t>
        </is>
      </c>
    </row>
    <row r="1628">
      <c r="A1628" t="n">
        <v>2933</v>
      </c>
      <c r="B1628" t="inlineStr">
        <is>
          <t>Nandy, Lodh (2012)</t>
        </is>
      </c>
      <c r="C1628" t="inlineStr">
        <is>
          <t>original</t>
        </is>
      </c>
      <c r="D1628" t="inlineStr">
        <is>
          <t>staging</t>
        </is>
      </c>
      <c r="E1628" t="inlineStr">
        <is>
          <t>bivariate</t>
        </is>
      </c>
      <c r="F1628" t="inlineStr">
        <is>
          <t>staging_Nandy_Lodh_2012.csv</t>
        </is>
      </c>
      <c r="H1628" t="n">
        <v>0</v>
      </c>
      <c r="I1628" t="inlineStr">
        <is>
          <t>Nandy, Lodh (2012)</t>
        </is>
      </c>
    </row>
    <row r="1629">
      <c r="A1629" t="n">
        <v>2934</v>
      </c>
      <c r="B1629" t="inlineStr">
        <is>
          <t>Nandy, Lodh (2012)</t>
        </is>
      </c>
      <c r="C1629" t="inlineStr">
        <is>
          <t>original</t>
        </is>
      </c>
      <c r="D1629" t="inlineStr">
        <is>
          <t>staging</t>
        </is>
      </c>
      <c r="E1629" t="inlineStr">
        <is>
          <t>computed</t>
        </is>
      </c>
      <c r="F1629" t="inlineStr">
        <is>
          <t>staging_Nandy_Lodh_2012.csv</t>
        </is>
      </c>
      <c r="H1629" t="n">
        <v>0</v>
      </c>
      <c r="I1629" t="inlineStr">
        <is>
          <t>Nandy, Lodh (2012)</t>
        </is>
      </c>
    </row>
    <row r="1630">
      <c r="A1630" t="n">
        <v>2935</v>
      </c>
      <c r="B1630" t="inlineStr">
        <is>
          <t>Nandy, Lodh (2012)</t>
        </is>
      </c>
      <c r="C1630" t="inlineStr">
        <is>
          <t>original</t>
        </is>
      </c>
      <c r="D1630" t="inlineStr">
        <is>
          <t>staging</t>
        </is>
      </c>
      <c r="E1630" t="inlineStr">
        <is>
          <t>computed</t>
        </is>
      </c>
      <c r="F1630" t="inlineStr">
        <is>
          <t>staging_Nandy_Lodh_2012.csv</t>
        </is>
      </c>
      <c r="H1630" t="n">
        <v>0</v>
      </c>
      <c r="I1630" t="inlineStr">
        <is>
          <t>Nandy, Lodh (2012)</t>
        </is>
      </c>
    </row>
    <row r="1631">
      <c r="A1631" t="n">
        <v>2936</v>
      </c>
      <c r="B1631" t="inlineStr">
        <is>
          <t>Nandy, Lodh (2012)</t>
        </is>
      </c>
      <c r="C1631" t="inlineStr">
        <is>
          <t>original</t>
        </is>
      </c>
      <c r="D1631" t="inlineStr">
        <is>
          <t>staging</t>
        </is>
      </c>
      <c r="E1631" t="inlineStr">
        <is>
          <t>computed</t>
        </is>
      </c>
      <c r="F1631" t="inlineStr">
        <is>
          <t>staging_Nandy_Lodh_2012.csv</t>
        </is>
      </c>
      <c r="H1631" t="n">
        <v>0</v>
      </c>
      <c r="I1631" t="inlineStr">
        <is>
          <t>Nandy, Lodh (2012)</t>
        </is>
      </c>
    </row>
    <row r="1632">
      <c r="A1632" t="n">
        <v>2937</v>
      </c>
      <c r="B1632" t="inlineStr">
        <is>
          <t>Nandy, Lodh (2012)</t>
        </is>
      </c>
      <c r="C1632" t="inlineStr">
        <is>
          <t>original</t>
        </is>
      </c>
      <c r="D1632" t="inlineStr">
        <is>
          <t>staging</t>
        </is>
      </c>
      <c r="E1632" t="inlineStr">
        <is>
          <t>computed</t>
        </is>
      </c>
      <c r="F1632" t="inlineStr">
        <is>
          <t>staging_Nandy_Lodh_2012.csv</t>
        </is>
      </c>
      <c r="H1632" t="n">
        <v>0</v>
      </c>
      <c r="I1632" t="inlineStr">
        <is>
          <t>Nandy, Lodh (2012)</t>
        </is>
      </c>
    </row>
    <row r="1633">
      <c r="A1633" t="n">
        <v>2938</v>
      </c>
      <c r="B1633" t="inlineStr">
        <is>
          <t>Nandy, Lodh (2012)</t>
        </is>
      </c>
      <c r="C1633" t="inlineStr">
        <is>
          <t>original</t>
        </is>
      </c>
      <c r="D1633" t="inlineStr">
        <is>
          <t>staging</t>
        </is>
      </c>
      <c r="E1633" t="inlineStr">
        <is>
          <t>computed</t>
        </is>
      </c>
      <c r="F1633" t="inlineStr">
        <is>
          <t>staging_Nandy_Lodh_2012.csv</t>
        </is>
      </c>
      <c r="H1633" t="n">
        <v>0</v>
      </c>
      <c r="I1633" t="inlineStr">
        <is>
          <t>Nandy, Lodh (2012)</t>
        </is>
      </c>
    </row>
    <row r="1634">
      <c r="A1634" t="n">
        <v>2939</v>
      </c>
      <c r="B1634" t="inlineStr">
        <is>
          <t>Nasih et al (2024)</t>
        </is>
      </c>
      <c r="C1634" t="inlineStr">
        <is>
          <t>update</t>
        </is>
      </c>
      <c r="D1634" t="inlineStr">
        <is>
          <t>staging</t>
        </is>
      </c>
      <c r="E1634" t="inlineStr">
        <is>
          <t>bivariate</t>
        </is>
      </c>
      <c r="F1634" t="inlineStr">
        <is>
          <t>staging_Nasih_et_al_2024.csv</t>
        </is>
      </c>
      <c r="H1634" t="n">
        <v>0</v>
      </c>
      <c r="I1634" t="inlineStr">
        <is>
          <t>Nasih et al (2024)</t>
        </is>
      </c>
    </row>
    <row r="1635">
      <c r="A1635" t="n">
        <v>2940</v>
      </c>
      <c r="B1635" t="inlineStr">
        <is>
          <t>Nasih et al (2024)</t>
        </is>
      </c>
      <c r="C1635" t="inlineStr">
        <is>
          <t>update</t>
        </is>
      </c>
      <c r="D1635" t="inlineStr">
        <is>
          <t>staging</t>
        </is>
      </c>
      <c r="E1635" t="inlineStr">
        <is>
          <t>computed</t>
        </is>
      </c>
      <c r="F1635" t="inlineStr">
        <is>
          <t>staging_Nasih_et_al_2024.csv</t>
        </is>
      </c>
      <c r="H1635" t="n">
        <v>0</v>
      </c>
      <c r="I1635" t="inlineStr">
        <is>
          <t>Nasih et al (2024)</t>
        </is>
      </c>
    </row>
    <row r="1636">
      <c r="A1636" t="n">
        <v>2941</v>
      </c>
      <c r="B1636" t="inlineStr">
        <is>
          <t>Nasih et al (2024)</t>
        </is>
      </c>
      <c r="C1636" t="inlineStr">
        <is>
          <t>update</t>
        </is>
      </c>
      <c r="D1636" t="inlineStr">
        <is>
          <t>staging</t>
        </is>
      </c>
      <c r="E1636" t="inlineStr">
        <is>
          <t>computed</t>
        </is>
      </c>
      <c r="F1636" t="inlineStr">
        <is>
          <t>staging_Nasih_et_al_2024.csv</t>
        </is>
      </c>
      <c r="H1636" t="n">
        <v>0</v>
      </c>
      <c r="I1636" t="inlineStr">
        <is>
          <t>Nasih et al (2024)</t>
        </is>
      </c>
    </row>
    <row r="1637">
      <c r="A1637" t="n">
        <v>2942</v>
      </c>
      <c r="B1637" t="inlineStr">
        <is>
          <t>Nasih et al (2024)</t>
        </is>
      </c>
      <c r="C1637" t="inlineStr">
        <is>
          <t>update</t>
        </is>
      </c>
      <c r="D1637" t="inlineStr">
        <is>
          <t>staging</t>
        </is>
      </c>
      <c r="E1637" t="inlineStr">
        <is>
          <t>computed</t>
        </is>
      </c>
      <c r="F1637" t="inlineStr">
        <is>
          <t>staging_Nasih_et_al_2024.csv</t>
        </is>
      </c>
      <c r="H1637" t="n">
        <v>0</v>
      </c>
      <c r="I1637" t="inlineStr">
        <is>
          <t>Nasih et al (2024)</t>
        </is>
      </c>
    </row>
    <row r="1638">
      <c r="A1638" t="n">
        <v>2943</v>
      </c>
      <c r="B1638" t="inlineStr">
        <is>
          <t>Nasih et al (2024)</t>
        </is>
      </c>
      <c r="C1638" t="inlineStr">
        <is>
          <t>update</t>
        </is>
      </c>
      <c r="D1638" t="inlineStr">
        <is>
          <t>staging</t>
        </is>
      </c>
      <c r="E1638" t="inlineStr">
        <is>
          <t>computed</t>
        </is>
      </c>
      <c r="F1638" t="inlineStr">
        <is>
          <t>staging_Nasih_et_al_2024.csv</t>
        </is>
      </c>
      <c r="H1638" t="n">
        <v>0</v>
      </c>
      <c r="I1638" t="inlineStr">
        <is>
          <t>Nasih et al (2024)</t>
        </is>
      </c>
    </row>
    <row r="1639">
      <c r="A1639" t="n">
        <v>2944</v>
      </c>
      <c r="B1639" t="inlineStr">
        <is>
          <t>Ng &amp; Rezaee (2012)</t>
        </is>
      </c>
      <c r="C1639" t="inlineStr">
        <is>
          <t>rescreen</t>
        </is>
      </c>
      <c r="D1639" t="inlineStr">
        <is>
          <t>staging</t>
        </is>
      </c>
      <c r="E1639" t="inlineStr">
        <is>
          <t>non-convertible</t>
        </is>
      </c>
      <c r="F1639" t="inlineStr">
        <is>
          <t>staging_Ng_Rezaee_unknown.csv</t>
        </is>
      </c>
      <c r="H1639" t="n">
        <v>0</v>
      </c>
      <c r="I1639" t="inlineStr">
        <is>
          <t>Ng &amp; Rezaee (2012)</t>
        </is>
      </c>
    </row>
    <row r="1640">
      <c r="A1640" t="n">
        <v>2945</v>
      </c>
      <c r="B1640" t="inlineStr">
        <is>
          <t>Ng &amp; Rezaee (2012)</t>
        </is>
      </c>
      <c r="C1640" t="inlineStr">
        <is>
          <t>rescreen</t>
        </is>
      </c>
      <c r="D1640" t="inlineStr">
        <is>
          <t>staging</t>
        </is>
      </c>
      <c r="E1640" t="inlineStr">
        <is>
          <t>computed</t>
        </is>
      </c>
      <c r="F1640" t="inlineStr">
        <is>
          <t>staging_Ng_Rezaee_unknown.csv</t>
        </is>
      </c>
      <c r="H1640" t="n">
        <v>0</v>
      </c>
      <c r="I1640" t="inlineStr">
        <is>
          <t>Ng &amp; Rezaee (2012)</t>
        </is>
      </c>
    </row>
    <row r="1641">
      <c r="A1641" t="n">
        <v>2946</v>
      </c>
      <c r="B1641" t="inlineStr">
        <is>
          <t>Ng &amp; Rezaee (2012)</t>
        </is>
      </c>
      <c r="C1641" t="inlineStr">
        <is>
          <t>rescreen</t>
        </is>
      </c>
      <c r="D1641" t="inlineStr">
        <is>
          <t>staging</t>
        </is>
      </c>
      <c r="E1641" t="inlineStr">
        <is>
          <t>computed</t>
        </is>
      </c>
      <c r="F1641" t="inlineStr">
        <is>
          <t>staging_Ng_Rezaee_unknown.csv</t>
        </is>
      </c>
      <c r="H1641" t="n">
        <v>0</v>
      </c>
      <c r="I1641" t="inlineStr">
        <is>
          <t>Ng &amp; Rezaee (2012)</t>
        </is>
      </c>
    </row>
    <row r="1642">
      <c r="A1642" t="n">
        <v>2947</v>
      </c>
      <c r="B1642" t="inlineStr">
        <is>
          <t>Ng &amp; Rezaee (2012)</t>
        </is>
      </c>
      <c r="C1642" t="inlineStr">
        <is>
          <t>rescreen</t>
        </is>
      </c>
      <c r="D1642" t="inlineStr">
        <is>
          <t>staging</t>
        </is>
      </c>
      <c r="E1642" t="inlineStr">
        <is>
          <t>computed</t>
        </is>
      </c>
      <c r="F1642" t="inlineStr">
        <is>
          <t>staging_Ng_Rezaee_unknown.csv</t>
        </is>
      </c>
      <c r="H1642" t="n">
        <v>0</v>
      </c>
      <c r="I1642" t="inlineStr">
        <is>
          <t>Ng &amp; Rezaee (2012)</t>
        </is>
      </c>
    </row>
    <row r="1643">
      <c r="A1643" t="n">
        <v>2948</v>
      </c>
      <c r="B1643" t="inlineStr">
        <is>
          <t>Ng &amp; Rezaee (2012)</t>
        </is>
      </c>
      <c r="C1643" t="inlineStr">
        <is>
          <t>rescreen</t>
        </is>
      </c>
      <c r="D1643" t="inlineStr">
        <is>
          <t>staging</t>
        </is>
      </c>
      <c r="E1643" t="inlineStr">
        <is>
          <t>computed</t>
        </is>
      </c>
      <c r="F1643" t="inlineStr">
        <is>
          <t>staging_Ng_Rezaee_unknown.csv</t>
        </is>
      </c>
      <c r="H1643" t="n">
        <v>0</v>
      </c>
      <c r="I1643" t="inlineStr">
        <is>
          <t>Ng &amp; Rezaee (2012)</t>
        </is>
      </c>
    </row>
    <row r="1644">
      <c r="A1644" t="n">
        <v>2949</v>
      </c>
      <c r="B1644" t="inlineStr">
        <is>
          <t>Ng &amp; Rezaee (2012)</t>
        </is>
      </c>
      <c r="C1644" t="inlineStr">
        <is>
          <t>rescreen</t>
        </is>
      </c>
      <c r="D1644" t="inlineStr">
        <is>
          <t>staging</t>
        </is>
      </c>
      <c r="E1644" t="inlineStr">
        <is>
          <t>computed</t>
        </is>
      </c>
      <c r="F1644" t="inlineStr">
        <is>
          <t>staging_Ng_Rezaee_unknown.csv</t>
        </is>
      </c>
      <c r="H1644" t="n">
        <v>0</v>
      </c>
      <c r="I1644" t="inlineStr">
        <is>
          <t>Ng &amp; Rezaee (2012)</t>
        </is>
      </c>
    </row>
    <row r="1645">
      <c r="A1645" t="n">
        <v>2950</v>
      </c>
      <c r="B1645" t="inlineStr">
        <is>
          <t>Ng &amp; Rezaee (2012)</t>
        </is>
      </c>
      <c r="C1645" t="inlineStr">
        <is>
          <t>rescreen</t>
        </is>
      </c>
      <c r="D1645" t="inlineStr">
        <is>
          <t>staging</t>
        </is>
      </c>
      <c r="E1645" t="inlineStr">
        <is>
          <t>computed</t>
        </is>
      </c>
      <c r="F1645" t="inlineStr">
        <is>
          <t>staging_Ng_Rezaee_unknown.csv</t>
        </is>
      </c>
      <c r="H1645" t="n">
        <v>0</v>
      </c>
      <c r="I1645" t="inlineStr">
        <is>
          <t>Ng &amp; Rezaee (2012)</t>
        </is>
      </c>
    </row>
    <row r="1646">
      <c r="A1646" t="n">
        <v>2951</v>
      </c>
      <c r="B1646" t="inlineStr">
        <is>
          <t>Ofogbe et al (2021)</t>
        </is>
      </c>
      <c r="C1646" t="inlineStr">
        <is>
          <t>original</t>
        </is>
      </c>
      <c r="D1646" t="inlineStr">
        <is>
          <t>staging</t>
        </is>
      </c>
      <c r="E1646" t="inlineStr">
        <is>
          <t>bivariate</t>
        </is>
      </c>
      <c r="F1646" t="inlineStr">
        <is>
          <t>staging_Ofogbe_et_al_2021.csv</t>
        </is>
      </c>
      <c r="H1646" t="n">
        <v>1</v>
      </c>
      <c r="I1646" t="inlineStr">
        <is>
          <t>CLUSTER Sandra/Ofogbe</t>
        </is>
      </c>
    </row>
    <row r="1647">
      <c r="A1647" t="n">
        <v>2952</v>
      </c>
      <c r="B1647" t="inlineStr">
        <is>
          <t>Ofogbe et al (2021)</t>
        </is>
      </c>
      <c r="C1647" t="inlineStr">
        <is>
          <t>original</t>
        </is>
      </c>
      <c r="D1647" t="inlineStr">
        <is>
          <t>staging</t>
        </is>
      </c>
      <c r="E1647" t="inlineStr">
        <is>
          <t>computed</t>
        </is>
      </c>
      <c r="F1647" t="inlineStr">
        <is>
          <t>staging_Ofogbe_et_al_2021.csv</t>
        </is>
      </c>
      <c r="H1647" t="n">
        <v>0</v>
      </c>
      <c r="I1647" t="inlineStr">
        <is>
          <t>CLUSTER Sandra/Ofogbe</t>
        </is>
      </c>
    </row>
    <row r="1648">
      <c r="A1648" t="n">
        <v>2953</v>
      </c>
      <c r="B1648" t="inlineStr">
        <is>
          <t>Oikonomou et al (2014)</t>
        </is>
      </c>
      <c r="C1648" t="inlineStr">
        <is>
          <t>original</t>
        </is>
      </c>
      <c r="D1648" t="inlineStr">
        <is>
          <t>staging</t>
        </is>
      </c>
      <c r="E1648" t="inlineStr">
        <is>
          <t>computed</t>
        </is>
      </c>
      <c r="F1648" t="inlineStr">
        <is>
          <t>staging_Oikonomou_et_al_2014.csv</t>
        </is>
      </c>
      <c r="H1648" t="n">
        <v>0</v>
      </c>
      <c r="I1648" t="inlineStr">
        <is>
          <t>Oikonomou et al (2014)</t>
        </is>
      </c>
    </row>
    <row r="1649">
      <c r="A1649" t="n">
        <v>2954</v>
      </c>
      <c r="B1649" t="inlineStr">
        <is>
          <t>Oikonomou et al (2014)</t>
        </is>
      </c>
      <c r="C1649" t="inlineStr">
        <is>
          <t>original</t>
        </is>
      </c>
      <c r="D1649" t="inlineStr">
        <is>
          <t>staging</t>
        </is>
      </c>
      <c r="E1649" t="inlineStr">
        <is>
          <t>computed</t>
        </is>
      </c>
      <c r="F1649" t="inlineStr">
        <is>
          <t>staging_Oikonomou_et_al_2014.csv</t>
        </is>
      </c>
      <c r="H1649" t="n">
        <v>0</v>
      </c>
      <c r="I1649" t="inlineStr">
        <is>
          <t>Oikonomou et al (2014)</t>
        </is>
      </c>
    </row>
    <row r="1650">
      <c r="A1650" t="n">
        <v>2955</v>
      </c>
      <c r="B1650" t="inlineStr">
        <is>
          <t>Oikonomou et al (2014)</t>
        </is>
      </c>
      <c r="C1650" t="inlineStr">
        <is>
          <t>original</t>
        </is>
      </c>
      <c r="D1650" t="inlineStr">
        <is>
          <t>staging</t>
        </is>
      </c>
      <c r="E1650" t="inlineStr">
        <is>
          <t>computed</t>
        </is>
      </c>
      <c r="F1650" t="inlineStr">
        <is>
          <t>staging_Oikonomou_et_al_2014.csv</t>
        </is>
      </c>
      <c r="H1650" t="n">
        <v>0</v>
      </c>
      <c r="I1650" t="inlineStr">
        <is>
          <t>Oikonomou et al (2014)</t>
        </is>
      </c>
    </row>
    <row r="1651">
      <c r="A1651" t="n">
        <v>2956</v>
      </c>
      <c r="B1651" t="inlineStr">
        <is>
          <t>Oikonomou et al (2014)</t>
        </is>
      </c>
      <c r="C1651" t="inlineStr">
        <is>
          <t>original</t>
        </is>
      </c>
      <c r="D1651" t="inlineStr">
        <is>
          <t>staging</t>
        </is>
      </c>
      <c r="E1651" t="inlineStr">
        <is>
          <t>computed</t>
        </is>
      </c>
      <c r="F1651" t="inlineStr">
        <is>
          <t>staging_Oikonomou_et_al_2014.csv</t>
        </is>
      </c>
      <c r="H1651" t="n">
        <v>0</v>
      </c>
      <c r="I1651" t="inlineStr">
        <is>
          <t>Oikonomou et al (2014)</t>
        </is>
      </c>
    </row>
    <row r="1652">
      <c r="A1652" t="n">
        <v>2957</v>
      </c>
      <c r="B1652" t="inlineStr">
        <is>
          <t>Okimoto, Takaoka (2022)</t>
        </is>
      </c>
      <c r="C1652" t="inlineStr">
        <is>
          <t>original</t>
        </is>
      </c>
      <c r="D1652" t="inlineStr">
        <is>
          <t>staging</t>
        </is>
      </c>
      <c r="E1652" t="inlineStr">
        <is>
          <t>computed</t>
        </is>
      </c>
      <c r="F1652" t="inlineStr">
        <is>
          <t>staging_Okimoto_Takaoka_2022.csv</t>
        </is>
      </c>
      <c r="H1652" t="n">
        <v>0</v>
      </c>
      <c r="I1652" t="inlineStr">
        <is>
          <t>Okimoto, Takaoka (2022)</t>
        </is>
      </c>
    </row>
    <row r="1653">
      <c r="A1653" t="n">
        <v>2958</v>
      </c>
      <c r="B1653" t="inlineStr">
        <is>
          <t>Okimoto, Takaoka (2022)</t>
        </is>
      </c>
      <c r="C1653" t="inlineStr">
        <is>
          <t>original</t>
        </is>
      </c>
      <c r="D1653" t="inlineStr">
        <is>
          <t>staging</t>
        </is>
      </c>
      <c r="E1653" t="inlineStr">
        <is>
          <t>v10-adopted</t>
        </is>
      </c>
      <c r="F1653" t="inlineStr">
        <is>
          <t>staging_Okimoto_Takaoka_2022.csv</t>
        </is>
      </c>
      <c r="H1653" t="n">
        <v>0</v>
      </c>
      <c r="I1653" t="inlineStr">
        <is>
          <t>Okimoto, Takaoka (2022)</t>
        </is>
      </c>
    </row>
    <row r="1654">
      <c r="A1654" t="n">
        <v>2959</v>
      </c>
      <c r="B1654" t="inlineStr">
        <is>
          <t>Okimoto, Takaoka (2022)</t>
        </is>
      </c>
      <c r="C1654" t="inlineStr">
        <is>
          <t>original</t>
        </is>
      </c>
      <c r="D1654" t="inlineStr">
        <is>
          <t>staging</t>
        </is>
      </c>
      <c r="E1654" t="inlineStr">
        <is>
          <t>computed</t>
        </is>
      </c>
      <c r="F1654" t="inlineStr">
        <is>
          <t>staging_Okimoto_Takaoka_2022.csv</t>
        </is>
      </c>
      <c r="H1654" t="n">
        <v>0</v>
      </c>
      <c r="I1654" t="inlineStr">
        <is>
          <t>Okimoto, Takaoka (2022)</t>
        </is>
      </c>
    </row>
    <row r="1655">
      <c r="A1655" t="n">
        <v>2960</v>
      </c>
      <c r="B1655" t="inlineStr">
        <is>
          <t>Okimoto, Takaoka (2022)</t>
        </is>
      </c>
      <c r="C1655" t="inlineStr">
        <is>
          <t>original</t>
        </is>
      </c>
      <c r="D1655" t="inlineStr">
        <is>
          <t>staging</t>
        </is>
      </c>
      <c r="E1655" t="inlineStr">
        <is>
          <t>computed</t>
        </is>
      </c>
      <c r="F1655" t="inlineStr">
        <is>
          <t>staging_Okimoto_Takaoka_2022.csv</t>
        </is>
      </c>
      <c r="H1655" t="n">
        <v>0</v>
      </c>
      <c r="I1655" t="inlineStr">
        <is>
          <t>Okimoto, Takaoka (2022)</t>
        </is>
      </c>
    </row>
    <row r="1656">
      <c r="A1656" t="n">
        <v>2961</v>
      </c>
      <c r="B1656" t="inlineStr">
        <is>
          <t>Okimoto, Takaoka (2022)</t>
        </is>
      </c>
      <c r="C1656" t="inlineStr">
        <is>
          <t>original</t>
        </is>
      </c>
      <c r="D1656" t="inlineStr">
        <is>
          <t>staging</t>
        </is>
      </c>
      <c r="E1656" t="inlineStr">
        <is>
          <t>computed</t>
        </is>
      </c>
      <c r="F1656" t="inlineStr">
        <is>
          <t>staging_Okimoto_Takaoka_2022.csv</t>
        </is>
      </c>
      <c r="H1656" t="n">
        <v>0</v>
      </c>
      <c r="I1656" t="inlineStr">
        <is>
          <t>Okimoto, Takaoka (2022)</t>
        </is>
      </c>
    </row>
    <row r="1657">
      <c r="A1657" t="n">
        <v>2962</v>
      </c>
      <c r="B1657" t="inlineStr">
        <is>
          <t>Okimoto, Takaoka (2022)</t>
        </is>
      </c>
      <c r="C1657" t="inlineStr">
        <is>
          <t>original</t>
        </is>
      </c>
      <c r="D1657" t="inlineStr">
        <is>
          <t>staging</t>
        </is>
      </c>
      <c r="E1657" t="inlineStr">
        <is>
          <t>computed</t>
        </is>
      </c>
      <c r="F1657" t="inlineStr">
        <is>
          <t>staging_Okimoto_Takaoka_2022.csv</t>
        </is>
      </c>
      <c r="H1657" t="n">
        <v>0</v>
      </c>
      <c r="I1657" t="inlineStr">
        <is>
          <t>Okimoto, Takaoka (2022)</t>
        </is>
      </c>
    </row>
    <row r="1658">
      <c r="A1658" t="n">
        <v>2963</v>
      </c>
      <c r="B1658" t="inlineStr">
        <is>
          <t>Okimoto &amp; Takaoka (2024)</t>
        </is>
      </c>
      <c r="C1658" t="inlineStr">
        <is>
          <t>update</t>
        </is>
      </c>
      <c r="D1658" t="inlineStr">
        <is>
          <t>staging</t>
        </is>
      </c>
      <c r="E1658" t="inlineStr">
        <is>
          <t>computed</t>
        </is>
      </c>
      <c r="F1658" t="inlineStr">
        <is>
          <t>staging_Okimoto_Takaoka_2024.csv</t>
        </is>
      </c>
      <c r="H1658" t="n">
        <v>0</v>
      </c>
      <c r="I1658" t="inlineStr">
        <is>
          <t>Okimoto &amp; Takaoka (2024)</t>
        </is>
      </c>
    </row>
    <row r="1659">
      <c r="A1659" t="n">
        <v>2964</v>
      </c>
      <c r="B1659" t="inlineStr">
        <is>
          <t>Okimoto &amp; Takaoka (2024)</t>
        </is>
      </c>
      <c r="C1659" t="inlineStr">
        <is>
          <t>update</t>
        </is>
      </c>
      <c r="D1659" t="inlineStr">
        <is>
          <t>staging</t>
        </is>
      </c>
      <c r="E1659" t="inlineStr">
        <is>
          <t>computed</t>
        </is>
      </c>
      <c r="F1659" t="inlineStr">
        <is>
          <t>staging_Okimoto_Takaoka_2024.csv</t>
        </is>
      </c>
      <c r="H1659" t="n">
        <v>0</v>
      </c>
      <c r="I1659" t="inlineStr">
        <is>
          <t>Okimoto &amp; Takaoka (2024)</t>
        </is>
      </c>
    </row>
    <row r="1660">
      <c r="A1660" t="n">
        <v>2965</v>
      </c>
      <c r="B1660" t="inlineStr">
        <is>
          <t>Okimoto &amp; Takaoka (2024)</t>
        </is>
      </c>
      <c r="C1660" t="inlineStr">
        <is>
          <t>update</t>
        </is>
      </c>
      <c r="D1660" t="inlineStr">
        <is>
          <t>staging</t>
        </is>
      </c>
      <c r="E1660" t="inlineStr">
        <is>
          <t>computed</t>
        </is>
      </c>
      <c r="F1660" t="inlineStr">
        <is>
          <t>staging_Okimoto_Takaoka_2024.csv</t>
        </is>
      </c>
      <c r="H1660" t="n">
        <v>0</v>
      </c>
      <c r="I1660" t="inlineStr">
        <is>
          <t>Okimoto &amp; Takaoka (2024)</t>
        </is>
      </c>
    </row>
    <row r="1661">
      <c r="A1661" t="n">
        <v>2966</v>
      </c>
      <c r="B1661" t="inlineStr">
        <is>
          <t>Okimoto &amp; Takaoka (2024)</t>
        </is>
      </c>
      <c r="C1661" t="inlineStr">
        <is>
          <t>update</t>
        </is>
      </c>
      <c r="D1661" t="inlineStr">
        <is>
          <t>staging</t>
        </is>
      </c>
      <c r="E1661" t="inlineStr">
        <is>
          <t>computed</t>
        </is>
      </c>
      <c r="F1661" t="inlineStr">
        <is>
          <t>staging_Okimoto_Takaoka_2024.csv</t>
        </is>
      </c>
      <c r="H1661" t="n">
        <v>0</v>
      </c>
      <c r="I1661" t="inlineStr">
        <is>
          <t>Okimoto &amp; Takaoka (2024)</t>
        </is>
      </c>
    </row>
    <row r="1662">
      <c r="A1662" t="n">
        <v>2967</v>
      </c>
      <c r="B1662" t="inlineStr">
        <is>
          <t>Okimoto &amp; Takaoka (2024)</t>
        </is>
      </c>
      <c r="C1662" t="inlineStr">
        <is>
          <t>update</t>
        </is>
      </c>
      <c r="D1662" t="inlineStr">
        <is>
          <t>staging</t>
        </is>
      </c>
      <c r="E1662" t="inlineStr">
        <is>
          <t>computed</t>
        </is>
      </c>
      <c r="F1662" t="inlineStr">
        <is>
          <t>staging_Okimoto_Takaoka_2024.csv</t>
        </is>
      </c>
      <c r="H1662" t="n">
        <v>0</v>
      </c>
      <c r="I1662" t="inlineStr">
        <is>
          <t>Okimoto &amp; Takaoka (2024)</t>
        </is>
      </c>
    </row>
    <row r="1663">
      <c r="A1663" t="n">
        <v>2968</v>
      </c>
      <c r="B1663" t="inlineStr">
        <is>
          <t>Okimoto &amp; Takaoka (2024)</t>
        </is>
      </c>
      <c r="C1663" t="inlineStr">
        <is>
          <t>update</t>
        </is>
      </c>
      <c r="D1663" t="inlineStr">
        <is>
          <t>staging</t>
        </is>
      </c>
      <c r="E1663" t="inlineStr">
        <is>
          <t>computed</t>
        </is>
      </c>
      <c r="F1663" t="inlineStr">
        <is>
          <t>staging_Okimoto_Takaoka_2024.csv</t>
        </is>
      </c>
      <c r="H1663" t="n">
        <v>0</v>
      </c>
      <c r="I1663" t="inlineStr">
        <is>
          <t>Okimoto &amp; Takaoka (2024)</t>
        </is>
      </c>
    </row>
    <row r="1664">
      <c r="A1664" t="n">
        <v>2969</v>
      </c>
      <c r="B1664" t="inlineStr">
        <is>
          <t>Okimoto &amp; Takaoka (2024)</t>
        </is>
      </c>
      <c r="C1664" t="inlineStr">
        <is>
          <t>update</t>
        </is>
      </c>
      <c r="D1664" t="inlineStr">
        <is>
          <t>staging</t>
        </is>
      </c>
      <c r="E1664" t="inlineStr">
        <is>
          <t>computed</t>
        </is>
      </c>
      <c r="F1664" t="inlineStr">
        <is>
          <t>staging_Okimoto_Takaoka_2024.csv</t>
        </is>
      </c>
      <c r="H1664" t="n">
        <v>0</v>
      </c>
      <c r="I1664" t="inlineStr">
        <is>
          <t>Okimoto &amp; Takaoka (2024)</t>
        </is>
      </c>
    </row>
    <row r="1665">
      <c r="A1665" t="n">
        <v>2970</v>
      </c>
      <c r="B1665" t="inlineStr">
        <is>
          <t>Okimoto &amp; Takaoka (2024)</t>
        </is>
      </c>
      <c r="C1665" t="inlineStr">
        <is>
          <t>update</t>
        </is>
      </c>
      <c r="D1665" t="inlineStr">
        <is>
          <t>staging</t>
        </is>
      </c>
      <c r="E1665" t="inlineStr">
        <is>
          <t>computed</t>
        </is>
      </c>
      <c r="F1665" t="inlineStr">
        <is>
          <t>staging_Okimoto_Takaoka_2024.csv</t>
        </is>
      </c>
      <c r="H1665" t="n">
        <v>0</v>
      </c>
      <c r="I1665" t="inlineStr">
        <is>
          <t>Okimoto &amp; Takaoka (2024)</t>
        </is>
      </c>
    </row>
    <row r="1666">
      <c r="A1666" t="n">
        <v>2971</v>
      </c>
      <c r="B1666" t="inlineStr">
        <is>
          <t>Okimoto &amp; Takaoka (2024)</t>
        </is>
      </c>
      <c r="C1666" t="inlineStr">
        <is>
          <t>update</t>
        </is>
      </c>
      <c r="D1666" t="inlineStr">
        <is>
          <t>staging</t>
        </is>
      </c>
      <c r="E1666" t="inlineStr">
        <is>
          <t>computed</t>
        </is>
      </c>
      <c r="F1666" t="inlineStr">
        <is>
          <t>staging_Okimoto_Takaoka_2024.csv</t>
        </is>
      </c>
      <c r="H1666" t="n">
        <v>0</v>
      </c>
      <c r="I1666" t="inlineStr">
        <is>
          <t>Okimoto &amp; Takaoka (2024)</t>
        </is>
      </c>
    </row>
    <row r="1667">
      <c r="A1667" t="n">
        <v>2972</v>
      </c>
      <c r="B1667" t="inlineStr">
        <is>
          <t>Okimoto &amp; Takaoka (2024)</t>
        </is>
      </c>
      <c r="C1667" t="inlineStr">
        <is>
          <t>update</t>
        </is>
      </c>
      <c r="D1667" t="inlineStr">
        <is>
          <t>staging</t>
        </is>
      </c>
      <c r="E1667" t="inlineStr">
        <is>
          <t>computed</t>
        </is>
      </c>
      <c r="F1667" t="inlineStr">
        <is>
          <t>staging_Okimoto_Takaoka_2024.csv</t>
        </is>
      </c>
      <c r="H1667" t="n">
        <v>0</v>
      </c>
      <c r="I1667" t="inlineStr">
        <is>
          <t>Okimoto &amp; Takaoka (2024)</t>
        </is>
      </c>
    </row>
    <row r="1668">
      <c r="A1668" t="n">
        <v>2973</v>
      </c>
      <c r="B1668" t="inlineStr">
        <is>
          <t>Okimoto &amp; Takaoka (2024)</t>
        </is>
      </c>
      <c r="C1668" t="inlineStr">
        <is>
          <t>update</t>
        </is>
      </c>
      <c r="D1668" t="inlineStr">
        <is>
          <t>staging</t>
        </is>
      </c>
      <c r="E1668" t="inlineStr">
        <is>
          <t>computed</t>
        </is>
      </c>
      <c r="F1668" t="inlineStr">
        <is>
          <t>staging_Okimoto_Takaoka_2024.csv</t>
        </is>
      </c>
      <c r="H1668" t="n">
        <v>0</v>
      </c>
      <c r="I1668" t="inlineStr">
        <is>
          <t>Okimoto &amp; Takaoka (2024)</t>
        </is>
      </c>
    </row>
    <row r="1669">
      <c r="A1669" t="n">
        <v>2974</v>
      </c>
      <c r="B1669" t="inlineStr">
        <is>
          <t>Okimoto &amp; Takaoka (2024)</t>
        </is>
      </c>
      <c r="C1669" t="inlineStr">
        <is>
          <t>update</t>
        </is>
      </c>
      <c r="D1669" t="inlineStr">
        <is>
          <t>staging</t>
        </is>
      </c>
      <c r="E1669" t="inlineStr">
        <is>
          <t>computed</t>
        </is>
      </c>
      <c r="F1669" t="inlineStr">
        <is>
          <t>staging_Okimoto_Takaoka_2024.csv</t>
        </is>
      </c>
      <c r="H1669" t="n">
        <v>0</v>
      </c>
      <c r="I1669" t="inlineStr">
        <is>
          <t>Okimoto &amp; Takaoka (2024)</t>
        </is>
      </c>
    </row>
    <row r="1670">
      <c r="A1670" t="n">
        <v>2975</v>
      </c>
      <c r="B1670" t="inlineStr">
        <is>
          <t>Okimoto &amp; Takaoka (2024)</t>
        </is>
      </c>
      <c r="C1670" t="inlineStr">
        <is>
          <t>update</t>
        </is>
      </c>
      <c r="D1670" t="inlineStr">
        <is>
          <t>staging</t>
        </is>
      </c>
      <c r="E1670" t="inlineStr">
        <is>
          <t>computed</t>
        </is>
      </c>
      <c r="F1670" t="inlineStr">
        <is>
          <t>staging_Okimoto_Takaoka_2024.csv</t>
        </is>
      </c>
      <c r="H1670" t="n">
        <v>0</v>
      </c>
      <c r="I1670" t="inlineStr">
        <is>
          <t>Okimoto &amp; Takaoka (2024)</t>
        </is>
      </c>
    </row>
    <row r="1671">
      <c r="A1671" t="n">
        <v>2976</v>
      </c>
      <c r="B1671" t="inlineStr">
        <is>
          <t>Okimoto &amp; Takaoka (2024)</t>
        </is>
      </c>
      <c r="C1671" t="inlineStr">
        <is>
          <t>update</t>
        </is>
      </c>
      <c r="D1671" t="inlineStr">
        <is>
          <t>staging</t>
        </is>
      </c>
      <c r="E1671" t="inlineStr">
        <is>
          <t>computed</t>
        </is>
      </c>
      <c r="F1671" t="inlineStr">
        <is>
          <t>staging_Okimoto_Takaoka_2024.csv</t>
        </is>
      </c>
      <c r="H1671" t="n">
        <v>0</v>
      </c>
      <c r="I1671" t="inlineStr">
        <is>
          <t>Okimoto &amp; Takaoka (2024)</t>
        </is>
      </c>
    </row>
    <row r="1672">
      <c r="A1672" t="n">
        <v>2977</v>
      </c>
      <c r="B1672" t="inlineStr">
        <is>
          <t>Okimoto &amp; Takaoka (2024)</t>
        </is>
      </c>
      <c r="C1672" t="inlineStr">
        <is>
          <t>update</t>
        </is>
      </c>
      <c r="D1672" t="inlineStr">
        <is>
          <t>staging</t>
        </is>
      </c>
      <c r="E1672" t="inlineStr">
        <is>
          <t>computed</t>
        </is>
      </c>
      <c r="F1672" t="inlineStr">
        <is>
          <t>staging_Okimoto_Takaoka_2024.csv</t>
        </is>
      </c>
      <c r="H1672" t="n">
        <v>0</v>
      </c>
      <c r="I1672" t="inlineStr">
        <is>
          <t>Okimoto &amp; Takaoka (2024)</t>
        </is>
      </c>
    </row>
    <row r="1673">
      <c r="A1673" t="n">
        <v>2978</v>
      </c>
      <c r="B1673" t="inlineStr">
        <is>
          <t>Okimoto &amp; Takaoka (2024)</t>
        </is>
      </c>
      <c r="C1673" t="inlineStr">
        <is>
          <t>update</t>
        </is>
      </c>
      <c r="D1673" t="inlineStr">
        <is>
          <t>staging</t>
        </is>
      </c>
      <c r="E1673" t="inlineStr">
        <is>
          <t>computed</t>
        </is>
      </c>
      <c r="F1673" t="inlineStr">
        <is>
          <t>staging_Okimoto_Takaoka_2024.csv</t>
        </is>
      </c>
      <c r="H1673" t="n">
        <v>0</v>
      </c>
      <c r="I1673" t="inlineStr">
        <is>
          <t>Okimoto &amp; Takaoka (2024)</t>
        </is>
      </c>
    </row>
    <row r="1674">
      <c r="A1674" t="n">
        <v>2979</v>
      </c>
      <c r="B1674" t="inlineStr">
        <is>
          <t>Okimoto &amp; Takaoka (2024)</t>
        </is>
      </c>
      <c r="C1674" t="inlineStr">
        <is>
          <t>update</t>
        </is>
      </c>
      <c r="D1674" t="inlineStr">
        <is>
          <t>staging</t>
        </is>
      </c>
      <c r="E1674" t="inlineStr">
        <is>
          <t>computed</t>
        </is>
      </c>
      <c r="F1674" t="inlineStr">
        <is>
          <t>staging_Okimoto_Takaoka_2024.csv</t>
        </is>
      </c>
      <c r="H1674" t="n">
        <v>0</v>
      </c>
      <c r="I1674" t="inlineStr">
        <is>
          <t>Okimoto &amp; Takaoka (2024)</t>
        </is>
      </c>
    </row>
    <row r="1675">
      <c r="A1675" t="n">
        <v>2980</v>
      </c>
      <c r="B1675" t="inlineStr">
        <is>
          <t>Okimoto &amp; Takaoka (2024)</t>
        </is>
      </c>
      <c r="C1675" t="inlineStr">
        <is>
          <t>update</t>
        </is>
      </c>
      <c r="D1675" t="inlineStr">
        <is>
          <t>staging</t>
        </is>
      </c>
      <c r="E1675" t="inlineStr">
        <is>
          <t>computed</t>
        </is>
      </c>
      <c r="F1675" t="inlineStr">
        <is>
          <t>staging_Okimoto_Takaoka_2024.csv</t>
        </is>
      </c>
      <c r="H1675" t="n">
        <v>0</v>
      </c>
      <c r="I1675" t="inlineStr">
        <is>
          <t>Okimoto &amp; Takaoka (2024)</t>
        </is>
      </c>
    </row>
    <row r="1676">
      <c r="A1676" t="n">
        <v>2981</v>
      </c>
      <c r="B1676" t="inlineStr">
        <is>
          <t>Okimoto &amp; Takaoka (2024)</t>
        </is>
      </c>
      <c r="C1676" t="inlineStr">
        <is>
          <t>update</t>
        </is>
      </c>
      <c r="D1676" t="inlineStr">
        <is>
          <t>staging</t>
        </is>
      </c>
      <c r="E1676" t="inlineStr">
        <is>
          <t>computed</t>
        </is>
      </c>
      <c r="F1676" t="inlineStr">
        <is>
          <t>staging_Okimoto_Takaoka_2024.csv</t>
        </is>
      </c>
      <c r="H1676" t="n">
        <v>0</v>
      </c>
      <c r="I1676" t="inlineStr">
        <is>
          <t>Okimoto &amp; Takaoka (2024)</t>
        </is>
      </c>
    </row>
    <row r="1677">
      <c r="A1677" t="n">
        <v>2982</v>
      </c>
      <c r="B1677" t="inlineStr">
        <is>
          <t>Okimoto &amp; Takaoka (2024)</t>
        </is>
      </c>
      <c r="C1677" t="inlineStr">
        <is>
          <t>update</t>
        </is>
      </c>
      <c r="D1677" t="inlineStr">
        <is>
          <t>staging</t>
        </is>
      </c>
      <c r="E1677" t="inlineStr">
        <is>
          <t>computed</t>
        </is>
      </c>
      <c r="F1677" t="inlineStr">
        <is>
          <t>staging_Okimoto_Takaoka_2024.csv</t>
        </is>
      </c>
      <c r="H1677" t="n">
        <v>0</v>
      </c>
      <c r="I1677" t="inlineStr">
        <is>
          <t>Okimoto &amp; Takaoka (2024)</t>
        </is>
      </c>
    </row>
    <row r="1678">
      <c r="A1678" t="n">
        <v>2983</v>
      </c>
      <c r="B1678" t="inlineStr">
        <is>
          <t>Okimoto &amp; Takaoka (2024)</t>
        </is>
      </c>
      <c r="C1678" t="inlineStr">
        <is>
          <t>update</t>
        </is>
      </c>
      <c r="D1678" t="inlineStr">
        <is>
          <t>staging</t>
        </is>
      </c>
      <c r="E1678" t="inlineStr">
        <is>
          <t>computed</t>
        </is>
      </c>
      <c r="F1678" t="inlineStr">
        <is>
          <t>staging_Okimoto_Takaoka_2024.csv</t>
        </is>
      </c>
      <c r="H1678" t="n">
        <v>0</v>
      </c>
      <c r="I1678" t="inlineStr">
        <is>
          <t>Okimoto &amp; Takaoka (2024)</t>
        </is>
      </c>
    </row>
    <row r="1679">
      <c r="A1679" t="n">
        <v>2984</v>
      </c>
      <c r="B1679" t="inlineStr">
        <is>
          <t>Okimoto &amp; Takaoka (2024)</t>
        </is>
      </c>
      <c r="C1679" t="inlineStr">
        <is>
          <t>update</t>
        </is>
      </c>
      <c r="D1679" t="inlineStr">
        <is>
          <t>staging</t>
        </is>
      </c>
      <c r="E1679" t="inlineStr">
        <is>
          <t>computed</t>
        </is>
      </c>
      <c r="F1679" t="inlineStr">
        <is>
          <t>staging_Okimoto_Takaoka_2024.csv</t>
        </is>
      </c>
      <c r="H1679" t="n">
        <v>0</v>
      </c>
      <c r="I1679" t="inlineStr">
        <is>
          <t>Okimoto &amp; Takaoka (2024)</t>
        </is>
      </c>
    </row>
    <row r="1680">
      <c r="A1680" t="n">
        <v>2985</v>
      </c>
      <c r="B1680" t="inlineStr">
        <is>
          <t>Okimoto &amp; Takaoka (2024)</t>
        </is>
      </c>
      <c r="C1680" t="inlineStr">
        <is>
          <t>update</t>
        </is>
      </c>
      <c r="D1680" t="inlineStr">
        <is>
          <t>staging</t>
        </is>
      </c>
      <c r="E1680" t="inlineStr">
        <is>
          <t>computed</t>
        </is>
      </c>
      <c r="F1680" t="inlineStr">
        <is>
          <t>staging_Okimoto_Takaoka_2024.csv</t>
        </is>
      </c>
      <c r="H1680" t="n">
        <v>0</v>
      </c>
      <c r="I1680" t="inlineStr">
        <is>
          <t>Okimoto &amp; Takaoka (2024)</t>
        </is>
      </c>
    </row>
    <row r="1681">
      <c r="A1681" t="n">
        <v>2986</v>
      </c>
      <c r="B1681" t="inlineStr">
        <is>
          <t>Okimoto &amp; Takaoka (2024)</t>
        </is>
      </c>
      <c r="C1681" t="inlineStr">
        <is>
          <t>update</t>
        </is>
      </c>
      <c r="D1681" t="inlineStr">
        <is>
          <t>staging</t>
        </is>
      </c>
      <c r="E1681" t="inlineStr">
        <is>
          <t>computed</t>
        </is>
      </c>
      <c r="F1681" t="inlineStr">
        <is>
          <t>staging_Okimoto_Takaoka_2024.csv</t>
        </is>
      </c>
      <c r="H1681" t="n">
        <v>0</v>
      </c>
      <c r="I1681" t="inlineStr">
        <is>
          <t>Okimoto &amp; Takaoka (2024)</t>
        </is>
      </c>
    </row>
    <row r="1682">
      <c r="A1682" t="n">
        <v>2987</v>
      </c>
      <c r="B1682" t="inlineStr">
        <is>
          <t>Okimoto &amp; Takaoka (2024)</t>
        </is>
      </c>
      <c r="C1682" t="inlineStr">
        <is>
          <t>update</t>
        </is>
      </c>
      <c r="D1682" t="inlineStr">
        <is>
          <t>staging</t>
        </is>
      </c>
      <c r="E1682" t="inlineStr">
        <is>
          <t>computed</t>
        </is>
      </c>
      <c r="F1682" t="inlineStr">
        <is>
          <t>staging_Okimoto_Takaoka_2024.csv</t>
        </is>
      </c>
      <c r="H1682" t="n">
        <v>0</v>
      </c>
      <c r="I1682" t="inlineStr">
        <is>
          <t>Okimoto &amp; Takaoka (2024)</t>
        </is>
      </c>
    </row>
    <row r="1683">
      <c r="A1683" t="n">
        <v>2988</v>
      </c>
      <c r="B1683" t="inlineStr">
        <is>
          <t>Okimoto &amp; Takaoka (2024)</t>
        </is>
      </c>
      <c r="C1683" t="inlineStr">
        <is>
          <t>update</t>
        </is>
      </c>
      <c r="D1683" t="inlineStr">
        <is>
          <t>staging</t>
        </is>
      </c>
      <c r="E1683" t="inlineStr">
        <is>
          <t>computed</t>
        </is>
      </c>
      <c r="F1683" t="inlineStr">
        <is>
          <t>staging_Okimoto_Takaoka_2024.csv</t>
        </is>
      </c>
      <c r="H1683" t="n">
        <v>0</v>
      </c>
      <c r="I1683" t="inlineStr">
        <is>
          <t>Okimoto &amp; Takaoka (2024)</t>
        </is>
      </c>
    </row>
    <row r="1684">
      <c r="A1684" t="n">
        <v>2989</v>
      </c>
      <c r="B1684" t="inlineStr">
        <is>
          <t>Okimoto &amp; Takaoka (2024)</t>
        </is>
      </c>
      <c r="C1684" t="inlineStr">
        <is>
          <t>update</t>
        </is>
      </c>
      <c r="D1684" t="inlineStr">
        <is>
          <t>staging</t>
        </is>
      </c>
      <c r="E1684" t="inlineStr">
        <is>
          <t>computed</t>
        </is>
      </c>
      <c r="F1684" t="inlineStr">
        <is>
          <t>staging_Okimoto_Takaoka_2024.csv</t>
        </is>
      </c>
      <c r="H1684" t="n">
        <v>0</v>
      </c>
      <c r="I1684" t="inlineStr">
        <is>
          <t>Okimoto &amp; Takaoka (2024)</t>
        </is>
      </c>
    </row>
    <row r="1685">
      <c r="A1685" t="n">
        <v>2990</v>
      </c>
      <c r="B1685" t="inlineStr">
        <is>
          <t>Okimoto &amp; Takaoka (2024)</t>
        </is>
      </c>
      <c r="C1685" t="inlineStr">
        <is>
          <t>update</t>
        </is>
      </c>
      <c r="D1685" t="inlineStr">
        <is>
          <t>staging</t>
        </is>
      </c>
      <c r="E1685" t="inlineStr">
        <is>
          <t>computed</t>
        </is>
      </c>
      <c r="F1685" t="inlineStr">
        <is>
          <t>staging_Okimoto_Takaoka_2024.csv</t>
        </is>
      </c>
      <c r="H1685" t="n">
        <v>0</v>
      </c>
      <c r="I1685" t="inlineStr">
        <is>
          <t>Okimoto &amp; Takaoka (2024)</t>
        </is>
      </c>
    </row>
    <row r="1686">
      <c r="A1686" t="n">
        <v>2991</v>
      </c>
      <c r="B1686" t="inlineStr">
        <is>
          <t>Okimoto &amp; Takaoka (2024)</t>
        </is>
      </c>
      <c r="C1686" t="inlineStr">
        <is>
          <t>update</t>
        </is>
      </c>
      <c r="D1686" t="inlineStr">
        <is>
          <t>staging</t>
        </is>
      </c>
      <c r="E1686" t="inlineStr">
        <is>
          <t>computed</t>
        </is>
      </c>
      <c r="F1686" t="inlineStr">
        <is>
          <t>staging_Okimoto_Takaoka_2024.csv</t>
        </is>
      </c>
      <c r="H1686" t="n">
        <v>0</v>
      </c>
      <c r="I1686" t="inlineStr">
        <is>
          <t>Okimoto &amp; Takaoka (2024)</t>
        </is>
      </c>
    </row>
    <row r="1687">
      <c r="A1687" t="n">
        <v>2992</v>
      </c>
      <c r="B1687" t="inlineStr">
        <is>
          <t>Okimoto &amp; Takaoka (2024)</t>
        </is>
      </c>
      <c r="C1687" t="inlineStr">
        <is>
          <t>update</t>
        </is>
      </c>
      <c r="D1687" t="inlineStr">
        <is>
          <t>staging</t>
        </is>
      </c>
      <c r="E1687" t="inlineStr">
        <is>
          <t>computed</t>
        </is>
      </c>
      <c r="F1687" t="inlineStr">
        <is>
          <t>staging_Okimoto_Takaoka_2024.csv</t>
        </is>
      </c>
      <c r="H1687" t="n">
        <v>0</v>
      </c>
      <c r="I1687" t="inlineStr">
        <is>
          <t>Okimoto &amp; Takaoka (2024)</t>
        </is>
      </c>
    </row>
    <row r="1688">
      <c r="A1688" t="n">
        <v>2993</v>
      </c>
      <c r="B1688" t="inlineStr">
        <is>
          <t>Okimoto &amp; Takaoka (2024)</t>
        </is>
      </c>
      <c r="C1688" t="inlineStr">
        <is>
          <t>update</t>
        </is>
      </c>
      <c r="D1688" t="inlineStr">
        <is>
          <t>staging</t>
        </is>
      </c>
      <c r="E1688" t="inlineStr">
        <is>
          <t>computed</t>
        </is>
      </c>
      <c r="F1688" t="inlineStr">
        <is>
          <t>staging_Okimoto_Takaoka_2024.csv</t>
        </is>
      </c>
      <c r="H1688" t="n">
        <v>0</v>
      </c>
      <c r="I1688" t="inlineStr">
        <is>
          <t>Okimoto &amp; Takaoka (2024)</t>
        </is>
      </c>
    </row>
    <row r="1689">
      <c r="A1689" t="n">
        <v>2994</v>
      </c>
      <c r="B1689" t="inlineStr">
        <is>
          <t>Okimoto &amp; Takaoka (2024)</t>
        </is>
      </c>
      <c r="C1689" t="inlineStr">
        <is>
          <t>update</t>
        </is>
      </c>
      <c r="D1689" t="inlineStr">
        <is>
          <t>staging</t>
        </is>
      </c>
      <c r="E1689" t="inlineStr">
        <is>
          <t>computed</t>
        </is>
      </c>
      <c r="F1689" t="inlineStr">
        <is>
          <t>staging_Okimoto_Takaoka_2024.csv</t>
        </is>
      </c>
      <c r="H1689" t="n">
        <v>0</v>
      </c>
      <c r="I1689" t="inlineStr">
        <is>
          <t>Okimoto &amp; Takaoka (2024)</t>
        </is>
      </c>
    </row>
    <row r="1690">
      <c r="A1690" t="n">
        <v>2995</v>
      </c>
      <c r="B1690" t="inlineStr">
        <is>
          <t>Ould Daoud Ellili (2020)</t>
        </is>
      </c>
      <c r="C1690" t="inlineStr">
        <is>
          <t>rescreen</t>
        </is>
      </c>
      <c r="D1690" t="inlineStr">
        <is>
          <t>staging</t>
        </is>
      </c>
      <c r="E1690" t="inlineStr">
        <is>
          <t>bivariate</t>
        </is>
      </c>
      <c r="F1690" t="inlineStr">
        <is>
          <t>staging_Ould_Daoud_Ellili_2020.csv</t>
        </is>
      </c>
      <c r="H1690" t="n">
        <v>0</v>
      </c>
      <c r="I1690" t="inlineStr">
        <is>
          <t>Ould Daoud Ellili (2020)</t>
        </is>
      </c>
    </row>
    <row r="1691">
      <c r="A1691" t="n">
        <v>2996</v>
      </c>
      <c r="B1691" t="inlineStr">
        <is>
          <t>Ould Daoud Ellili (2020)</t>
        </is>
      </c>
      <c r="C1691" t="inlineStr">
        <is>
          <t>rescreen</t>
        </is>
      </c>
      <c r="D1691" t="inlineStr">
        <is>
          <t>staging</t>
        </is>
      </c>
      <c r="E1691" t="inlineStr">
        <is>
          <t>non-convertible</t>
        </is>
      </c>
      <c r="F1691" t="inlineStr">
        <is>
          <t>staging_Ould_Daoud_Ellili_2020.csv</t>
        </is>
      </c>
      <c r="H1691" t="n">
        <v>0</v>
      </c>
      <c r="I1691" t="inlineStr">
        <is>
          <t>Ould Daoud Ellili (2020)</t>
        </is>
      </c>
    </row>
    <row r="1692">
      <c r="A1692" t="n">
        <v>2997</v>
      </c>
      <c r="B1692" t="inlineStr">
        <is>
          <t>Ould Daoud Ellili (2020)</t>
        </is>
      </c>
      <c r="C1692" t="inlineStr">
        <is>
          <t>rescreen</t>
        </is>
      </c>
      <c r="D1692" t="inlineStr">
        <is>
          <t>staging</t>
        </is>
      </c>
      <c r="E1692" t="inlineStr">
        <is>
          <t>non-convertible</t>
        </is>
      </c>
      <c r="F1692" t="inlineStr">
        <is>
          <t>staging_Ould_Daoud_Ellili_2020.csv</t>
        </is>
      </c>
      <c r="H1692" t="n">
        <v>0</v>
      </c>
      <c r="I1692" t="inlineStr">
        <is>
          <t>Ould Daoud Ellili (2020)</t>
        </is>
      </c>
    </row>
    <row r="1693">
      <c r="A1693" t="n">
        <v>2998</v>
      </c>
      <c r="B1693" t="inlineStr">
        <is>
          <t>Ould Daoud Ellili (2020)</t>
        </is>
      </c>
      <c r="C1693" t="inlineStr">
        <is>
          <t>rescreen</t>
        </is>
      </c>
      <c r="D1693" t="inlineStr">
        <is>
          <t>staging</t>
        </is>
      </c>
      <c r="E1693" t="inlineStr">
        <is>
          <t>non-convertible</t>
        </is>
      </c>
      <c r="F1693" t="inlineStr">
        <is>
          <t>staging_Ould_Daoud_Ellili_2020.csv</t>
        </is>
      </c>
      <c r="H1693" t="n">
        <v>0</v>
      </c>
      <c r="I1693" t="inlineStr">
        <is>
          <t>Ould Daoud Ellili (2020)</t>
        </is>
      </c>
    </row>
    <row r="1694">
      <c r="A1694" t="n">
        <v>2999</v>
      </c>
      <c r="B1694" t="inlineStr">
        <is>
          <t>Owolabi et al (2024)</t>
        </is>
      </c>
      <c r="C1694" t="inlineStr">
        <is>
          <t>update</t>
        </is>
      </c>
      <c r="D1694" t="inlineStr">
        <is>
          <t>staging</t>
        </is>
      </c>
      <c r="E1694" t="inlineStr">
        <is>
          <t>bivariate</t>
        </is>
      </c>
      <c r="F1694" t="inlineStr">
        <is>
          <t>staging_Owolabi_et_al_2024.csv</t>
        </is>
      </c>
      <c r="H1694" t="n">
        <v>0</v>
      </c>
      <c r="I1694" t="inlineStr">
        <is>
          <t>Owolabi et al (2024)</t>
        </is>
      </c>
    </row>
    <row r="1695">
      <c r="A1695" t="n">
        <v>3000</v>
      </c>
      <c r="B1695" t="inlineStr">
        <is>
          <t>Owolabi et al (2024)</t>
        </is>
      </c>
      <c r="C1695" t="inlineStr">
        <is>
          <t>update</t>
        </is>
      </c>
      <c r="D1695" t="inlineStr">
        <is>
          <t>staging</t>
        </is>
      </c>
      <c r="E1695" t="inlineStr">
        <is>
          <t>computed</t>
        </is>
      </c>
      <c r="F1695" t="inlineStr">
        <is>
          <t>staging_Owolabi_et_al_2024.csv</t>
        </is>
      </c>
      <c r="H1695" t="n">
        <v>0</v>
      </c>
      <c r="I1695" t="inlineStr">
        <is>
          <t>Owolabi et al (2024)</t>
        </is>
      </c>
    </row>
    <row r="1696">
      <c r="A1696" t="n">
        <v>3001</v>
      </c>
      <c r="B1696" t="inlineStr">
        <is>
          <t>Owolabi et al (2024)</t>
        </is>
      </c>
      <c r="C1696" t="inlineStr">
        <is>
          <t>update</t>
        </is>
      </c>
      <c r="D1696" t="inlineStr">
        <is>
          <t>staging</t>
        </is>
      </c>
      <c r="E1696" t="inlineStr">
        <is>
          <t>computed</t>
        </is>
      </c>
      <c r="F1696" t="inlineStr">
        <is>
          <t>staging_Owolabi_et_al_2024.csv</t>
        </is>
      </c>
      <c r="H1696" t="n">
        <v>0</v>
      </c>
      <c r="I1696" t="inlineStr">
        <is>
          <t>Owolabi et al (2024)</t>
        </is>
      </c>
    </row>
    <row r="1697">
      <c r="A1697" t="n">
        <v>3002</v>
      </c>
      <c r="B1697" t="inlineStr">
        <is>
          <t>Owolabi et al (2024)</t>
        </is>
      </c>
      <c r="C1697" t="inlineStr">
        <is>
          <t>update</t>
        </is>
      </c>
      <c r="D1697" t="inlineStr">
        <is>
          <t>staging</t>
        </is>
      </c>
      <c r="E1697" t="inlineStr">
        <is>
          <t>computed</t>
        </is>
      </c>
      <c r="F1697" t="inlineStr">
        <is>
          <t>staging_Owolabi_et_al_2024.csv</t>
        </is>
      </c>
      <c r="H1697" t="n">
        <v>0</v>
      </c>
      <c r="I1697" t="inlineStr">
        <is>
          <t>Owolabi et al (2024)</t>
        </is>
      </c>
    </row>
    <row r="1698">
      <c r="A1698" t="n">
        <v>3003</v>
      </c>
      <c r="B1698" t="inlineStr">
        <is>
          <t>Owolabi et al (2024)</t>
        </is>
      </c>
      <c r="C1698" t="inlineStr">
        <is>
          <t>update</t>
        </is>
      </c>
      <c r="D1698" t="inlineStr">
        <is>
          <t>staging</t>
        </is>
      </c>
      <c r="E1698" t="inlineStr">
        <is>
          <t>computed</t>
        </is>
      </c>
      <c r="F1698" t="inlineStr">
        <is>
          <t>staging_Owolabi_et_al_2024.csv</t>
        </is>
      </c>
      <c r="H1698" t="n">
        <v>0</v>
      </c>
      <c r="I1698" t="inlineStr">
        <is>
          <t>Owolabi et al (2024)</t>
        </is>
      </c>
    </row>
    <row r="1699">
      <c r="A1699" t="n">
        <v>3004</v>
      </c>
      <c r="B1699" t="inlineStr">
        <is>
          <t>Owolabi et al (2024)</t>
        </is>
      </c>
      <c r="C1699" t="inlineStr">
        <is>
          <t>update</t>
        </is>
      </c>
      <c r="D1699" t="inlineStr">
        <is>
          <t>staging</t>
        </is>
      </c>
      <c r="E1699" t="inlineStr">
        <is>
          <t>computed</t>
        </is>
      </c>
      <c r="F1699" t="inlineStr">
        <is>
          <t>staging_Owolabi_et_al_2024.csv</t>
        </is>
      </c>
      <c r="H1699" t="n">
        <v>0</v>
      </c>
      <c r="I1699" t="inlineStr">
        <is>
          <t>Owolabi et al (2024)</t>
        </is>
      </c>
    </row>
    <row r="1700">
      <c r="A1700" t="n">
        <v>3005</v>
      </c>
      <c r="B1700" t="inlineStr">
        <is>
          <t>Palea, Drogo (2020)</t>
        </is>
      </c>
      <c r="C1700" t="inlineStr">
        <is>
          <t>original</t>
        </is>
      </c>
      <c r="D1700" t="inlineStr">
        <is>
          <t>staging</t>
        </is>
      </c>
      <c r="E1700" t="inlineStr">
        <is>
          <t>computed</t>
        </is>
      </c>
      <c r="F1700" t="inlineStr">
        <is>
          <t>staging_Palea_Drogo_2020.csv</t>
        </is>
      </c>
      <c r="H1700" t="n">
        <v>0</v>
      </c>
      <c r="I1700" t="inlineStr">
        <is>
          <t>Palea, Drogo (2020)</t>
        </is>
      </c>
    </row>
    <row r="1701">
      <c r="A1701" t="n">
        <v>3006</v>
      </c>
      <c r="B1701" t="inlineStr">
        <is>
          <t>Palea, Drogo (2020)</t>
        </is>
      </c>
      <c r="C1701" t="inlineStr">
        <is>
          <t>original</t>
        </is>
      </c>
      <c r="D1701" t="inlineStr">
        <is>
          <t>staging</t>
        </is>
      </c>
      <c r="E1701" t="inlineStr">
        <is>
          <t>computed</t>
        </is>
      </c>
      <c r="F1701" t="inlineStr">
        <is>
          <t>staging_Palea_Drogo_2020.csv</t>
        </is>
      </c>
      <c r="H1701" t="n">
        <v>0</v>
      </c>
      <c r="I1701" t="inlineStr">
        <is>
          <t>Palea, Drogo (2020)</t>
        </is>
      </c>
    </row>
    <row r="1702">
      <c r="A1702" t="n">
        <v>3007</v>
      </c>
      <c r="B1702" t="inlineStr">
        <is>
          <t>Palea, Drogo (2020)</t>
        </is>
      </c>
      <c r="C1702" t="inlineStr">
        <is>
          <t>original</t>
        </is>
      </c>
      <c r="D1702" t="inlineStr">
        <is>
          <t>staging</t>
        </is>
      </c>
      <c r="E1702" t="inlineStr">
        <is>
          <t>computed</t>
        </is>
      </c>
      <c r="F1702" t="inlineStr">
        <is>
          <t>staging_Palea_Drogo_2020.csv</t>
        </is>
      </c>
      <c r="H1702" t="n">
        <v>0</v>
      </c>
      <c r="I1702" t="inlineStr">
        <is>
          <t>Palea, Drogo (2020)</t>
        </is>
      </c>
    </row>
    <row r="1703">
      <c r="A1703" t="n">
        <v>3008</v>
      </c>
      <c r="B1703" t="inlineStr">
        <is>
          <t>Palea, Drogo (2020)</t>
        </is>
      </c>
      <c r="C1703" t="inlineStr">
        <is>
          <t>original</t>
        </is>
      </c>
      <c r="D1703" t="inlineStr">
        <is>
          <t>staging</t>
        </is>
      </c>
      <c r="E1703" t="inlineStr">
        <is>
          <t>computed</t>
        </is>
      </c>
      <c r="F1703" t="inlineStr">
        <is>
          <t>staging_Palea_Drogo_2020.csv</t>
        </is>
      </c>
      <c r="H1703" t="n">
        <v>0</v>
      </c>
      <c r="I1703" t="inlineStr">
        <is>
          <t>Palea, Drogo (2020)</t>
        </is>
      </c>
    </row>
    <row r="1704">
      <c r="A1704" t="n">
        <v>3009</v>
      </c>
      <c r="B1704" t="inlineStr">
        <is>
          <t>Palea, Drogo (2020)</t>
        </is>
      </c>
      <c r="C1704" t="inlineStr">
        <is>
          <t>original</t>
        </is>
      </c>
      <c r="D1704" t="inlineStr">
        <is>
          <t>staging</t>
        </is>
      </c>
      <c r="E1704" t="inlineStr">
        <is>
          <t>computed</t>
        </is>
      </c>
      <c r="F1704" t="inlineStr">
        <is>
          <t>staging_Palea_Drogo_2020.csv</t>
        </is>
      </c>
      <c r="H1704" t="n">
        <v>0</v>
      </c>
      <c r="I1704" t="inlineStr">
        <is>
          <t>Palea, Drogo (2020)</t>
        </is>
      </c>
    </row>
    <row r="1705">
      <c r="A1705" t="n">
        <v>3010</v>
      </c>
      <c r="B1705" t="inlineStr">
        <is>
          <t>Palea, Drogo (2020)</t>
        </is>
      </c>
      <c r="C1705" t="inlineStr">
        <is>
          <t>original</t>
        </is>
      </c>
      <c r="D1705" t="inlineStr">
        <is>
          <t>staging</t>
        </is>
      </c>
      <c r="E1705" t="inlineStr">
        <is>
          <t>computed</t>
        </is>
      </c>
      <c r="F1705" t="inlineStr">
        <is>
          <t>staging_Palea_Drogo_2020.csv</t>
        </is>
      </c>
      <c r="H1705" t="n">
        <v>0</v>
      </c>
      <c r="I1705" t="inlineStr">
        <is>
          <t>Palea, Drogo (2020)</t>
        </is>
      </c>
    </row>
    <row r="1706">
      <c r="A1706" t="n">
        <v>3011</v>
      </c>
      <c r="B1706" t="inlineStr">
        <is>
          <t>Palea, Drogo (2020)</t>
        </is>
      </c>
      <c r="C1706" t="inlineStr">
        <is>
          <t>original</t>
        </is>
      </c>
      <c r="D1706" t="inlineStr">
        <is>
          <t>staging</t>
        </is>
      </c>
      <c r="E1706" t="inlineStr">
        <is>
          <t>computed</t>
        </is>
      </c>
      <c r="F1706" t="inlineStr">
        <is>
          <t>staging_Palea_Drogo_2020.csv</t>
        </is>
      </c>
      <c r="H1706" t="n">
        <v>0</v>
      </c>
      <c r="I1706" t="inlineStr">
        <is>
          <t>Palea, Drogo (2020)</t>
        </is>
      </c>
    </row>
    <row r="1707">
      <c r="A1707" t="n">
        <v>3012</v>
      </c>
      <c r="B1707" t="inlineStr">
        <is>
          <t>Palea, Drogo (2020)</t>
        </is>
      </c>
      <c r="C1707" t="inlineStr">
        <is>
          <t>original</t>
        </is>
      </c>
      <c r="D1707" t="inlineStr">
        <is>
          <t>staging</t>
        </is>
      </c>
      <c r="E1707" t="inlineStr">
        <is>
          <t>computed</t>
        </is>
      </c>
      <c r="F1707" t="inlineStr">
        <is>
          <t>staging_Palea_Drogo_2020.csv</t>
        </is>
      </c>
      <c r="H1707" t="n">
        <v>0</v>
      </c>
      <c r="I1707" t="inlineStr">
        <is>
          <t>Palea, Drogo (2020)</t>
        </is>
      </c>
    </row>
    <row r="1708">
      <c r="A1708" t="n">
        <v>3013</v>
      </c>
      <c r="B1708" t="inlineStr">
        <is>
          <t>Palea, Drogo (2020)</t>
        </is>
      </c>
      <c r="C1708" t="inlineStr">
        <is>
          <t>original</t>
        </is>
      </c>
      <c r="D1708" t="inlineStr">
        <is>
          <t>staging</t>
        </is>
      </c>
      <c r="E1708" t="inlineStr">
        <is>
          <t>computed</t>
        </is>
      </c>
      <c r="F1708" t="inlineStr">
        <is>
          <t>staging_Palea_Drogo_2020.csv</t>
        </is>
      </c>
      <c r="H1708" t="n">
        <v>0</v>
      </c>
      <c r="I1708" t="inlineStr">
        <is>
          <t>Palea, Drogo (2020)</t>
        </is>
      </c>
    </row>
    <row r="1709">
      <c r="A1709" t="n">
        <v>3014</v>
      </c>
      <c r="B1709" t="inlineStr">
        <is>
          <t>Palea, Drogo (2020)</t>
        </is>
      </c>
      <c r="C1709" t="inlineStr">
        <is>
          <t>original</t>
        </is>
      </c>
      <c r="D1709" t="inlineStr">
        <is>
          <t>staging</t>
        </is>
      </c>
      <c r="E1709" t="inlineStr">
        <is>
          <t>computed</t>
        </is>
      </c>
      <c r="F1709" t="inlineStr">
        <is>
          <t>staging_Palea_Drogo_2020.csv</t>
        </is>
      </c>
      <c r="H1709" t="n">
        <v>0</v>
      </c>
      <c r="I1709" t="inlineStr">
        <is>
          <t>Palea, Drogo (2020)</t>
        </is>
      </c>
    </row>
    <row r="1710">
      <c r="A1710" t="n">
        <v>3015</v>
      </c>
      <c r="B1710" t="inlineStr">
        <is>
          <t>Palea, Drogo (2020)</t>
        </is>
      </c>
      <c r="C1710" t="inlineStr">
        <is>
          <t>original</t>
        </is>
      </c>
      <c r="D1710" t="inlineStr">
        <is>
          <t>staging</t>
        </is>
      </c>
      <c r="E1710" t="inlineStr">
        <is>
          <t>computed</t>
        </is>
      </c>
      <c r="F1710" t="inlineStr">
        <is>
          <t>staging_Palea_Drogo_2020.csv</t>
        </is>
      </c>
      <c r="H1710" t="n">
        <v>0</v>
      </c>
      <c r="I1710" t="inlineStr">
        <is>
          <t>Palea, Drogo (2020)</t>
        </is>
      </c>
    </row>
    <row r="1711">
      <c r="A1711" t="n">
        <v>3016</v>
      </c>
      <c r="B1711" t="inlineStr">
        <is>
          <t>Palea, Drogo (2020)</t>
        </is>
      </c>
      <c r="C1711" t="inlineStr">
        <is>
          <t>original</t>
        </is>
      </c>
      <c r="D1711" t="inlineStr">
        <is>
          <t>staging</t>
        </is>
      </c>
      <c r="E1711" t="inlineStr">
        <is>
          <t>computed</t>
        </is>
      </c>
      <c r="F1711" t="inlineStr">
        <is>
          <t>staging_Palea_Drogo_2020.csv</t>
        </is>
      </c>
      <c r="H1711" t="n">
        <v>0</v>
      </c>
      <c r="I1711" t="inlineStr">
        <is>
          <t>Palea, Drogo (2020)</t>
        </is>
      </c>
    </row>
    <row r="1712">
      <c r="A1712" t="n">
        <v>3017</v>
      </c>
      <c r="B1712" t="inlineStr">
        <is>
          <t>Palea, Drogo (2020)</t>
        </is>
      </c>
      <c r="C1712" t="inlineStr">
        <is>
          <t>original</t>
        </is>
      </c>
      <c r="D1712" t="inlineStr">
        <is>
          <t>staging</t>
        </is>
      </c>
      <c r="E1712" t="inlineStr">
        <is>
          <t>computed</t>
        </is>
      </c>
      <c r="F1712" t="inlineStr">
        <is>
          <t>staging_Palea_Drogo_2020.csv</t>
        </is>
      </c>
      <c r="H1712" t="n">
        <v>0</v>
      </c>
      <c r="I1712" t="inlineStr">
        <is>
          <t>Palea, Drogo (2020)</t>
        </is>
      </c>
    </row>
    <row r="1713">
      <c r="A1713" t="n">
        <v>3018</v>
      </c>
      <c r="B1713" t="inlineStr">
        <is>
          <t>Palea, Drogo (2020)</t>
        </is>
      </c>
      <c r="C1713" t="inlineStr">
        <is>
          <t>original</t>
        </is>
      </c>
      <c r="D1713" t="inlineStr">
        <is>
          <t>staging</t>
        </is>
      </c>
      <c r="E1713" t="inlineStr">
        <is>
          <t>computed</t>
        </is>
      </c>
      <c r="F1713" t="inlineStr">
        <is>
          <t>staging_Palea_Drogo_2020.csv</t>
        </is>
      </c>
      <c r="H1713" t="n">
        <v>0</v>
      </c>
      <c r="I1713" t="inlineStr">
        <is>
          <t>Palea, Drogo (2020)</t>
        </is>
      </c>
    </row>
    <row r="1714">
      <c r="A1714" t="n">
        <v>3019</v>
      </c>
      <c r="B1714" t="inlineStr">
        <is>
          <t>Palea, Drogo (2020)</t>
        </is>
      </c>
      <c r="C1714" t="inlineStr">
        <is>
          <t>original</t>
        </is>
      </c>
      <c r="D1714" t="inlineStr">
        <is>
          <t>staging</t>
        </is>
      </c>
      <c r="E1714" t="inlineStr">
        <is>
          <t>computed</t>
        </is>
      </c>
      <c r="F1714" t="inlineStr">
        <is>
          <t>staging_Palea_Drogo_2020.csv</t>
        </is>
      </c>
      <c r="H1714" t="n">
        <v>0</v>
      </c>
      <c r="I1714" t="inlineStr">
        <is>
          <t>Palea, Drogo (2020)</t>
        </is>
      </c>
    </row>
    <row r="1715">
      <c r="A1715" t="n">
        <v>3020</v>
      </c>
      <c r="B1715" t="inlineStr">
        <is>
          <t>Palea, Drogo (2020)</t>
        </is>
      </c>
      <c r="C1715" t="inlineStr">
        <is>
          <t>original</t>
        </is>
      </c>
      <c r="D1715" t="inlineStr">
        <is>
          <t>staging</t>
        </is>
      </c>
      <c r="E1715" t="inlineStr">
        <is>
          <t>computed</t>
        </is>
      </c>
      <c r="F1715" t="inlineStr">
        <is>
          <t>staging_Palea_Drogo_2020.csv</t>
        </is>
      </c>
      <c r="H1715" t="n">
        <v>0</v>
      </c>
      <c r="I1715" t="inlineStr">
        <is>
          <t>Palea, Drogo (2020)</t>
        </is>
      </c>
    </row>
    <row r="1716">
      <c r="A1716" t="n">
        <v>3021</v>
      </c>
      <c r="B1716" t="inlineStr">
        <is>
          <t>Palea, Drogo (2020)</t>
        </is>
      </c>
      <c r="C1716" t="inlineStr">
        <is>
          <t>original</t>
        </is>
      </c>
      <c r="D1716" t="inlineStr">
        <is>
          <t>staging</t>
        </is>
      </c>
      <c r="E1716" t="inlineStr">
        <is>
          <t>computed</t>
        </is>
      </c>
      <c r="F1716" t="inlineStr">
        <is>
          <t>staging_Palea_Drogo_2020.csv</t>
        </is>
      </c>
      <c r="H1716" t="n">
        <v>0</v>
      </c>
      <c r="I1716" t="inlineStr">
        <is>
          <t>Palea, Drogo (2020)</t>
        </is>
      </c>
    </row>
    <row r="1717">
      <c r="A1717" t="n">
        <v>3022</v>
      </c>
      <c r="B1717" t="inlineStr">
        <is>
          <t>Palea, Drogo (2020)</t>
        </is>
      </c>
      <c r="C1717" t="inlineStr">
        <is>
          <t>original</t>
        </is>
      </c>
      <c r="D1717" t="inlineStr">
        <is>
          <t>staging</t>
        </is>
      </c>
      <c r="E1717" t="inlineStr">
        <is>
          <t>computed</t>
        </is>
      </c>
      <c r="F1717" t="inlineStr">
        <is>
          <t>staging_Palea_Drogo_2020.csv</t>
        </is>
      </c>
      <c r="H1717" t="n">
        <v>0</v>
      </c>
      <c r="I1717" t="inlineStr">
        <is>
          <t>Palea, Drogo (2020)</t>
        </is>
      </c>
    </row>
    <row r="1718">
      <c r="A1718" t="n">
        <v>3023</v>
      </c>
      <c r="B1718" t="inlineStr">
        <is>
          <t>Palea, Drogo (2020)</t>
        </is>
      </c>
      <c r="C1718" t="inlineStr">
        <is>
          <t>original</t>
        </is>
      </c>
      <c r="D1718" t="inlineStr">
        <is>
          <t>staging</t>
        </is>
      </c>
      <c r="E1718" t="inlineStr">
        <is>
          <t>computed</t>
        </is>
      </c>
      <c r="F1718" t="inlineStr">
        <is>
          <t>staging_Palea_Drogo_2020.csv</t>
        </is>
      </c>
      <c r="H1718" t="n">
        <v>0</v>
      </c>
      <c r="I1718" t="inlineStr">
        <is>
          <t>Palea, Drogo (2020)</t>
        </is>
      </c>
    </row>
    <row r="1719">
      <c r="A1719" t="n">
        <v>3024</v>
      </c>
      <c r="B1719" t="inlineStr">
        <is>
          <t>Palea, Drogo (2020)</t>
        </is>
      </c>
      <c r="C1719" t="inlineStr">
        <is>
          <t>original</t>
        </is>
      </c>
      <c r="D1719" t="inlineStr">
        <is>
          <t>staging</t>
        </is>
      </c>
      <c r="E1719" t="inlineStr">
        <is>
          <t>computed</t>
        </is>
      </c>
      <c r="F1719" t="inlineStr">
        <is>
          <t>staging_Palea_Drogo_2020.csv</t>
        </is>
      </c>
      <c r="H1719" t="n">
        <v>0</v>
      </c>
      <c r="I1719" t="inlineStr">
        <is>
          <t>Palea, Drogo (2020)</t>
        </is>
      </c>
    </row>
    <row r="1720">
      <c r="A1720" t="n">
        <v>3025</v>
      </c>
      <c r="B1720" t="inlineStr">
        <is>
          <t>Palea, Drogo (2020)</t>
        </is>
      </c>
      <c r="C1720" t="inlineStr">
        <is>
          <t>original</t>
        </is>
      </c>
      <c r="D1720" t="inlineStr">
        <is>
          <t>staging</t>
        </is>
      </c>
      <c r="E1720" t="inlineStr">
        <is>
          <t>computed</t>
        </is>
      </c>
      <c r="F1720" t="inlineStr">
        <is>
          <t>staging_Palea_Drogo_2020.csv</t>
        </is>
      </c>
      <c r="H1720" t="n">
        <v>0</v>
      </c>
      <c r="I1720" t="inlineStr">
        <is>
          <t>Palea, Drogo (2020)</t>
        </is>
      </c>
    </row>
    <row r="1721">
      <c r="A1721" t="n">
        <v>3026</v>
      </c>
      <c r="B1721" t="inlineStr">
        <is>
          <t>Palea, Drogo (2020)</t>
        </is>
      </c>
      <c r="C1721" t="inlineStr">
        <is>
          <t>original</t>
        </is>
      </c>
      <c r="D1721" t="inlineStr">
        <is>
          <t>staging</t>
        </is>
      </c>
      <c r="E1721" t="inlineStr">
        <is>
          <t>computed</t>
        </is>
      </c>
      <c r="F1721" t="inlineStr">
        <is>
          <t>staging_Palea_Drogo_2020.csv</t>
        </is>
      </c>
      <c r="H1721" t="n">
        <v>0</v>
      </c>
      <c r="I1721" t="inlineStr">
        <is>
          <t>Palea, Drogo (2020)</t>
        </is>
      </c>
    </row>
    <row r="1722">
      <c r="A1722" t="n">
        <v>3027</v>
      </c>
      <c r="B1722" t="inlineStr">
        <is>
          <t>Palea, Drogo (2020)</t>
        </is>
      </c>
      <c r="C1722" t="inlineStr">
        <is>
          <t>original</t>
        </is>
      </c>
      <c r="D1722" t="inlineStr">
        <is>
          <t>staging</t>
        </is>
      </c>
      <c r="E1722" t="inlineStr">
        <is>
          <t>computed</t>
        </is>
      </c>
      <c r="F1722" t="inlineStr">
        <is>
          <t>staging_Palea_Drogo_2020.csv</t>
        </is>
      </c>
      <c r="H1722" t="n">
        <v>0</v>
      </c>
      <c r="I1722" t="inlineStr">
        <is>
          <t>Palea, Drogo (2020)</t>
        </is>
      </c>
    </row>
    <row r="1723">
      <c r="A1723" t="n">
        <v>3028</v>
      </c>
      <c r="B1723" t="inlineStr">
        <is>
          <t>Palea, Drogo (2020)</t>
        </is>
      </c>
      <c r="C1723" t="inlineStr">
        <is>
          <t>original</t>
        </is>
      </c>
      <c r="D1723" t="inlineStr">
        <is>
          <t>staging</t>
        </is>
      </c>
      <c r="E1723" t="inlineStr">
        <is>
          <t>computed</t>
        </is>
      </c>
      <c r="F1723" t="inlineStr">
        <is>
          <t>staging_Palea_Drogo_2020.csv</t>
        </is>
      </c>
      <c r="H1723" t="n">
        <v>0</v>
      </c>
      <c r="I1723" t="inlineStr">
        <is>
          <t>Palea, Drogo (2020)</t>
        </is>
      </c>
    </row>
    <row r="1724">
      <c r="A1724" t="n">
        <v>3029</v>
      </c>
      <c r="B1724" t="inlineStr">
        <is>
          <t>Palea, Drogo (2020)</t>
        </is>
      </c>
      <c r="C1724" t="inlineStr">
        <is>
          <t>original</t>
        </is>
      </c>
      <c r="D1724" t="inlineStr">
        <is>
          <t>staging</t>
        </is>
      </c>
      <c r="E1724" t="inlineStr">
        <is>
          <t>computed</t>
        </is>
      </c>
      <c r="F1724" t="inlineStr">
        <is>
          <t>staging_Palea_Drogo_2020.csv</t>
        </is>
      </c>
      <c r="H1724" t="n">
        <v>0</v>
      </c>
      <c r="I1724" t="inlineStr">
        <is>
          <t>Palea, Drogo (2020)</t>
        </is>
      </c>
    </row>
    <row r="1725">
      <c r="A1725" t="n">
        <v>3030</v>
      </c>
      <c r="B1725" t="inlineStr">
        <is>
          <t>Palea, Drogo (2020)</t>
        </is>
      </c>
      <c r="C1725" t="inlineStr">
        <is>
          <t>original</t>
        </is>
      </c>
      <c r="D1725" t="inlineStr">
        <is>
          <t>staging</t>
        </is>
      </c>
      <c r="E1725" t="inlineStr">
        <is>
          <t>computed</t>
        </is>
      </c>
      <c r="F1725" t="inlineStr">
        <is>
          <t>staging_Palea_Drogo_2020.csv</t>
        </is>
      </c>
      <c r="H1725" t="n">
        <v>0</v>
      </c>
      <c r="I1725" t="inlineStr">
        <is>
          <t>Palea, Drogo (2020)</t>
        </is>
      </c>
    </row>
    <row r="1726">
      <c r="A1726" t="n">
        <v>3031</v>
      </c>
      <c r="B1726" t="inlineStr">
        <is>
          <t>Palea, Drogo (2020)</t>
        </is>
      </c>
      <c r="C1726" t="inlineStr">
        <is>
          <t>original</t>
        </is>
      </c>
      <c r="D1726" t="inlineStr">
        <is>
          <t>staging</t>
        </is>
      </c>
      <c r="E1726" t="inlineStr">
        <is>
          <t>computed</t>
        </is>
      </c>
      <c r="F1726" t="inlineStr">
        <is>
          <t>staging_Palea_Drogo_2020.csv</t>
        </is>
      </c>
      <c r="H1726" t="n">
        <v>0</v>
      </c>
      <c r="I1726" t="inlineStr">
        <is>
          <t>Palea, Drogo (2020)</t>
        </is>
      </c>
    </row>
    <row r="1727">
      <c r="A1727" t="n">
        <v>3032</v>
      </c>
      <c r="B1727" t="inlineStr">
        <is>
          <t>Palea, Drogo (2020)</t>
        </is>
      </c>
      <c r="C1727" t="inlineStr">
        <is>
          <t>original</t>
        </is>
      </c>
      <c r="D1727" t="inlineStr">
        <is>
          <t>staging</t>
        </is>
      </c>
      <c r="E1727" t="inlineStr">
        <is>
          <t>computed</t>
        </is>
      </c>
      <c r="F1727" t="inlineStr">
        <is>
          <t>staging_Palea_Drogo_2020.csv</t>
        </is>
      </c>
      <c r="H1727" t="n">
        <v>0</v>
      </c>
      <c r="I1727" t="inlineStr">
        <is>
          <t>Palea, Drogo (2020)</t>
        </is>
      </c>
    </row>
    <row r="1728">
      <c r="A1728" t="n">
        <v>3033</v>
      </c>
      <c r="B1728" t="inlineStr">
        <is>
          <t>Palea, Drogo (2020)</t>
        </is>
      </c>
      <c r="C1728" t="inlineStr">
        <is>
          <t>original</t>
        </is>
      </c>
      <c r="D1728" t="inlineStr">
        <is>
          <t>staging</t>
        </is>
      </c>
      <c r="E1728" t="inlineStr">
        <is>
          <t>computed</t>
        </is>
      </c>
      <c r="F1728" t="inlineStr">
        <is>
          <t>staging_Palea_Drogo_2020.csv</t>
        </is>
      </c>
      <c r="H1728" t="n">
        <v>0</v>
      </c>
      <c r="I1728" t="inlineStr">
        <is>
          <t>Palea, Drogo (2020)</t>
        </is>
      </c>
    </row>
    <row r="1729">
      <c r="A1729" t="n">
        <v>3034</v>
      </c>
      <c r="B1729" t="inlineStr">
        <is>
          <t>Palea, Drogo (2020)</t>
        </is>
      </c>
      <c r="C1729" t="inlineStr">
        <is>
          <t>original</t>
        </is>
      </c>
      <c r="D1729" t="inlineStr">
        <is>
          <t>staging</t>
        </is>
      </c>
      <c r="E1729" t="inlineStr">
        <is>
          <t>computed</t>
        </is>
      </c>
      <c r="F1729" t="inlineStr">
        <is>
          <t>staging_Palea_Drogo_2020.csv</t>
        </is>
      </c>
      <c r="H1729" t="n">
        <v>0</v>
      </c>
      <c r="I1729" t="inlineStr">
        <is>
          <t>Palea, Drogo (2020)</t>
        </is>
      </c>
    </row>
    <row r="1730">
      <c r="A1730" t="n">
        <v>3035</v>
      </c>
      <c r="B1730" t="inlineStr">
        <is>
          <t>Palea, Drogo (2020)</t>
        </is>
      </c>
      <c r="C1730" t="inlineStr">
        <is>
          <t>original</t>
        </is>
      </c>
      <c r="D1730" t="inlineStr">
        <is>
          <t>staging</t>
        </is>
      </c>
      <c r="E1730" t="inlineStr">
        <is>
          <t>computed</t>
        </is>
      </c>
      <c r="F1730" t="inlineStr">
        <is>
          <t>staging_Palea_Drogo_2020.csv</t>
        </is>
      </c>
      <c r="H1730" t="n">
        <v>0</v>
      </c>
      <c r="I1730" t="inlineStr">
        <is>
          <t>Palea, Drogo (2020)</t>
        </is>
      </c>
    </row>
    <row r="1731">
      <c r="A1731" t="n">
        <v>3036</v>
      </c>
      <c r="B1731" t="inlineStr">
        <is>
          <t>Palea, Drogo (2020)</t>
        </is>
      </c>
      <c r="C1731" t="inlineStr">
        <is>
          <t>original</t>
        </is>
      </c>
      <c r="D1731" t="inlineStr">
        <is>
          <t>staging</t>
        </is>
      </c>
      <c r="E1731" t="inlineStr">
        <is>
          <t>bivariate</t>
        </is>
      </c>
      <c r="F1731" t="inlineStr">
        <is>
          <t>staging_Palea_Drogo_2020.csv</t>
        </is>
      </c>
      <c r="H1731" t="n">
        <v>0</v>
      </c>
      <c r="I1731" t="inlineStr">
        <is>
          <t>Palea, Drogo (2020)</t>
        </is>
      </c>
    </row>
    <row r="1732">
      <c r="A1732" t="n">
        <v>3037</v>
      </c>
      <c r="B1732" t="inlineStr">
        <is>
          <t>Palea, Drogo (2020)</t>
        </is>
      </c>
      <c r="C1732" t="inlineStr">
        <is>
          <t>original</t>
        </is>
      </c>
      <c r="D1732" t="inlineStr">
        <is>
          <t>staging</t>
        </is>
      </c>
      <c r="E1732" t="inlineStr">
        <is>
          <t>bivariate</t>
        </is>
      </c>
      <c r="F1732" t="inlineStr">
        <is>
          <t>staging_Palea_Drogo_2020.csv</t>
        </is>
      </c>
      <c r="H1732" t="n">
        <v>0</v>
      </c>
      <c r="I1732" t="inlineStr">
        <is>
          <t>Palea, Drogo (2020)</t>
        </is>
      </c>
    </row>
    <row r="1733">
      <c r="A1733" t="n">
        <v>3038</v>
      </c>
      <c r="B1733" t="inlineStr">
        <is>
          <t>Palea, Drogo (2020)</t>
        </is>
      </c>
      <c r="C1733" t="inlineStr">
        <is>
          <t>original</t>
        </is>
      </c>
      <c r="D1733" t="inlineStr">
        <is>
          <t>staging</t>
        </is>
      </c>
      <c r="E1733" t="inlineStr">
        <is>
          <t>bivariate</t>
        </is>
      </c>
      <c r="F1733" t="inlineStr">
        <is>
          <t>staging_Palea_Drogo_2020.csv</t>
        </is>
      </c>
      <c r="H1733" t="n">
        <v>0</v>
      </c>
      <c r="I1733" t="inlineStr">
        <is>
          <t>Palea, Drogo (2020)</t>
        </is>
      </c>
    </row>
    <row r="1734">
      <c r="A1734" t="n">
        <v>3039</v>
      </c>
      <c r="B1734" t="inlineStr">
        <is>
          <t>Palea, Drogo (2020)</t>
        </is>
      </c>
      <c r="C1734" t="inlineStr">
        <is>
          <t>original</t>
        </is>
      </c>
      <c r="D1734" t="inlineStr">
        <is>
          <t>staging</t>
        </is>
      </c>
      <c r="E1734" t="inlineStr">
        <is>
          <t>bivariate</t>
        </is>
      </c>
      <c r="F1734" t="inlineStr">
        <is>
          <t>staging_Palea_Drogo_2020.csv</t>
        </is>
      </c>
      <c r="H1734" t="n">
        <v>0</v>
      </c>
      <c r="I1734" t="inlineStr">
        <is>
          <t>Palea, Drogo (2020)</t>
        </is>
      </c>
    </row>
    <row r="1735">
      <c r="A1735" t="n">
        <v>3040</v>
      </c>
      <c r="B1735" t="inlineStr">
        <is>
          <t>Palea, Drogo (2020)</t>
        </is>
      </c>
      <c r="C1735" t="inlineStr">
        <is>
          <t>original</t>
        </is>
      </c>
      <c r="D1735" t="inlineStr">
        <is>
          <t>staging</t>
        </is>
      </c>
      <c r="E1735" t="inlineStr">
        <is>
          <t>bivariate</t>
        </is>
      </c>
      <c r="F1735" t="inlineStr">
        <is>
          <t>staging_Palea_Drogo_2020.csv</t>
        </is>
      </c>
      <c r="H1735" t="n">
        <v>0</v>
      </c>
      <c r="I1735" t="inlineStr">
        <is>
          <t>Palea, Drogo (2020)</t>
        </is>
      </c>
    </row>
    <row r="1736">
      <c r="A1736" t="n">
        <v>3041</v>
      </c>
      <c r="B1736" t="inlineStr">
        <is>
          <t>Panjwani et al (2023)</t>
        </is>
      </c>
      <c r="C1736" t="inlineStr">
        <is>
          <t>update</t>
        </is>
      </c>
      <c r="D1736" t="inlineStr">
        <is>
          <t>staging</t>
        </is>
      </c>
      <c r="E1736" t="inlineStr">
        <is>
          <t>computed</t>
        </is>
      </c>
      <c r="F1736" t="inlineStr">
        <is>
          <t>staging_Panjawani_et_al_2023.csv</t>
        </is>
      </c>
      <c r="H1736" t="n">
        <v>0</v>
      </c>
      <c r="I1736" t="inlineStr">
        <is>
          <t>Panjwani et al (2023)</t>
        </is>
      </c>
    </row>
    <row r="1737">
      <c r="A1737" t="n">
        <v>3042</v>
      </c>
      <c r="B1737" t="inlineStr">
        <is>
          <t>Panjwani et al (2023)</t>
        </is>
      </c>
      <c r="C1737" t="inlineStr">
        <is>
          <t>update</t>
        </is>
      </c>
      <c r="D1737" t="inlineStr">
        <is>
          <t>staging</t>
        </is>
      </c>
      <c r="E1737" t="inlineStr">
        <is>
          <t>computed</t>
        </is>
      </c>
      <c r="F1737" t="inlineStr">
        <is>
          <t>staging_Panjawani_et_al_2023.csv</t>
        </is>
      </c>
      <c r="H1737" t="n">
        <v>0</v>
      </c>
      <c r="I1737" t="inlineStr">
        <is>
          <t>Panjwani et al (2023)</t>
        </is>
      </c>
    </row>
    <row r="1738">
      <c r="A1738" t="n">
        <v>3043</v>
      </c>
      <c r="B1738" t="inlineStr">
        <is>
          <t>Panjwani et al (2023)</t>
        </is>
      </c>
      <c r="C1738" t="inlineStr">
        <is>
          <t>update</t>
        </is>
      </c>
      <c r="D1738" t="inlineStr">
        <is>
          <t>staging</t>
        </is>
      </c>
      <c r="E1738" t="inlineStr">
        <is>
          <t>computed</t>
        </is>
      </c>
      <c r="F1738" t="inlineStr">
        <is>
          <t>staging_Panjawani_et_al_2023.csv</t>
        </is>
      </c>
      <c r="H1738" t="n">
        <v>0</v>
      </c>
      <c r="I1738" t="inlineStr">
        <is>
          <t>Panjwani et al (2023)</t>
        </is>
      </c>
    </row>
    <row r="1739">
      <c r="A1739" t="n">
        <v>3044</v>
      </c>
      <c r="B1739" t="inlineStr">
        <is>
          <t>Panjwani et al (2023)</t>
        </is>
      </c>
      <c r="C1739" t="inlineStr">
        <is>
          <t>update</t>
        </is>
      </c>
      <c r="D1739" t="inlineStr">
        <is>
          <t>staging</t>
        </is>
      </c>
      <c r="E1739" t="inlineStr">
        <is>
          <t>computed</t>
        </is>
      </c>
      <c r="F1739" t="inlineStr">
        <is>
          <t>staging_Panjawani_et_al_2023.csv</t>
        </is>
      </c>
      <c r="H1739" t="n">
        <v>0</v>
      </c>
      <c r="I1739" t="inlineStr">
        <is>
          <t>Panjwani et al (2023)</t>
        </is>
      </c>
    </row>
    <row r="1740">
      <c r="A1740" t="n">
        <v>3045</v>
      </c>
      <c r="B1740" t="inlineStr">
        <is>
          <t>Panjwani et al (2023)</t>
        </is>
      </c>
      <c r="C1740" t="inlineStr">
        <is>
          <t>update</t>
        </is>
      </c>
      <c r="D1740" t="inlineStr">
        <is>
          <t>staging</t>
        </is>
      </c>
      <c r="E1740" t="inlineStr">
        <is>
          <t>computed</t>
        </is>
      </c>
      <c r="F1740" t="inlineStr">
        <is>
          <t>staging_Panjawani_et_al_2023.csv</t>
        </is>
      </c>
      <c r="H1740" t="n">
        <v>0</v>
      </c>
      <c r="I1740" t="inlineStr">
        <is>
          <t>Panjwani et al (2023)</t>
        </is>
      </c>
    </row>
    <row r="1741">
      <c r="A1741" t="n">
        <v>3046</v>
      </c>
      <c r="B1741" t="inlineStr">
        <is>
          <t>Panjwani et al (2023)</t>
        </is>
      </c>
      <c r="C1741" t="inlineStr">
        <is>
          <t>update</t>
        </is>
      </c>
      <c r="D1741" t="inlineStr">
        <is>
          <t>staging</t>
        </is>
      </c>
      <c r="E1741" t="inlineStr">
        <is>
          <t>computed</t>
        </is>
      </c>
      <c r="F1741" t="inlineStr">
        <is>
          <t>staging_Panjawani_et_al_2023.csv</t>
        </is>
      </c>
      <c r="H1741" t="n">
        <v>0</v>
      </c>
      <c r="I1741" t="inlineStr">
        <is>
          <t>Panjwani et al (2023)</t>
        </is>
      </c>
    </row>
    <row r="1742">
      <c r="A1742" t="n">
        <v>3047</v>
      </c>
      <c r="B1742" t="inlineStr">
        <is>
          <t>Panjwani et al (2023)</t>
        </is>
      </c>
      <c r="C1742" t="inlineStr">
        <is>
          <t>update</t>
        </is>
      </c>
      <c r="D1742" t="inlineStr">
        <is>
          <t>staging</t>
        </is>
      </c>
      <c r="E1742" t="inlineStr">
        <is>
          <t>computed</t>
        </is>
      </c>
      <c r="F1742" t="inlineStr">
        <is>
          <t>staging_Panjawani_et_al_2023.csv</t>
        </is>
      </c>
      <c r="H1742" t="n">
        <v>0</v>
      </c>
      <c r="I1742" t="inlineStr">
        <is>
          <t>Panjwani et al (2023)</t>
        </is>
      </c>
    </row>
    <row r="1743">
      <c r="A1743" t="n">
        <v>3048</v>
      </c>
      <c r="B1743" t="inlineStr">
        <is>
          <t>Panjwani et al (2023)</t>
        </is>
      </c>
      <c r="C1743" t="inlineStr">
        <is>
          <t>update</t>
        </is>
      </c>
      <c r="D1743" t="inlineStr">
        <is>
          <t>staging</t>
        </is>
      </c>
      <c r="E1743" t="inlineStr">
        <is>
          <t>computed</t>
        </is>
      </c>
      <c r="F1743" t="inlineStr">
        <is>
          <t>staging_Panjawani_et_al_2023.csv</t>
        </is>
      </c>
      <c r="H1743" t="n">
        <v>0</v>
      </c>
      <c r="I1743" t="inlineStr">
        <is>
          <t>Panjwani et al (2023)</t>
        </is>
      </c>
    </row>
    <row r="1744">
      <c r="A1744" t="n">
        <v>3049</v>
      </c>
      <c r="B1744" t="inlineStr">
        <is>
          <t>Panjwani et al (2023)</t>
        </is>
      </c>
      <c r="C1744" t="inlineStr">
        <is>
          <t>update</t>
        </is>
      </c>
      <c r="D1744" t="inlineStr">
        <is>
          <t>staging</t>
        </is>
      </c>
      <c r="E1744" t="inlineStr">
        <is>
          <t>computed</t>
        </is>
      </c>
      <c r="F1744" t="inlineStr">
        <is>
          <t>staging_Panjawani_et_al_2023.csv</t>
        </is>
      </c>
      <c r="H1744" t="n">
        <v>0</v>
      </c>
      <c r="I1744" t="inlineStr">
        <is>
          <t>Panjwani et al (2023)</t>
        </is>
      </c>
    </row>
    <row r="1745">
      <c r="A1745" t="n">
        <v>3050</v>
      </c>
      <c r="B1745" t="inlineStr">
        <is>
          <t>Panjwani et al (2023)</t>
        </is>
      </c>
      <c r="C1745" t="inlineStr">
        <is>
          <t>update</t>
        </is>
      </c>
      <c r="D1745" t="inlineStr">
        <is>
          <t>staging</t>
        </is>
      </c>
      <c r="E1745" t="inlineStr">
        <is>
          <t>computed</t>
        </is>
      </c>
      <c r="F1745" t="inlineStr">
        <is>
          <t>staging_Panjawani_et_al_2023.csv</t>
        </is>
      </c>
      <c r="H1745" t="n">
        <v>0</v>
      </c>
      <c r="I1745" t="inlineStr">
        <is>
          <t>Panjwani et al (2023)</t>
        </is>
      </c>
    </row>
    <row r="1746">
      <c r="A1746" t="n">
        <v>3051</v>
      </c>
      <c r="B1746" t="inlineStr">
        <is>
          <t>Panjwani et al (2023)</t>
        </is>
      </c>
      <c r="C1746" t="inlineStr">
        <is>
          <t>update</t>
        </is>
      </c>
      <c r="D1746" t="inlineStr">
        <is>
          <t>staging</t>
        </is>
      </c>
      <c r="E1746" t="inlineStr">
        <is>
          <t>computed</t>
        </is>
      </c>
      <c r="F1746" t="inlineStr">
        <is>
          <t>staging_Panjawani_et_al_2023.csv</t>
        </is>
      </c>
      <c r="H1746" t="n">
        <v>0</v>
      </c>
      <c r="I1746" t="inlineStr">
        <is>
          <t>Panjwani et al (2023)</t>
        </is>
      </c>
    </row>
    <row r="1747">
      <c r="A1747" t="n">
        <v>3052</v>
      </c>
      <c r="B1747" t="inlineStr">
        <is>
          <t>Panjwani et al (2023)</t>
        </is>
      </c>
      <c r="C1747" t="inlineStr">
        <is>
          <t>update</t>
        </is>
      </c>
      <c r="D1747" t="inlineStr">
        <is>
          <t>staging</t>
        </is>
      </c>
      <c r="E1747" t="inlineStr">
        <is>
          <t>computed</t>
        </is>
      </c>
      <c r="F1747" t="inlineStr">
        <is>
          <t>staging_Panjawani_et_al_2023.csv</t>
        </is>
      </c>
      <c r="H1747" t="n">
        <v>0</v>
      </c>
      <c r="I1747" t="inlineStr">
        <is>
          <t>Panjwani et al (2023)</t>
        </is>
      </c>
    </row>
    <row r="1748">
      <c r="A1748" t="n">
        <v>3053</v>
      </c>
      <c r="B1748" t="inlineStr">
        <is>
          <t>Panjwani et al (2023)</t>
        </is>
      </c>
      <c r="C1748" t="inlineStr">
        <is>
          <t>update</t>
        </is>
      </c>
      <c r="D1748" t="inlineStr">
        <is>
          <t>staging</t>
        </is>
      </c>
      <c r="E1748" t="inlineStr">
        <is>
          <t>computed</t>
        </is>
      </c>
      <c r="F1748" t="inlineStr">
        <is>
          <t>staging_Panjawani_et_al_2023.csv</t>
        </is>
      </c>
      <c r="H1748" t="n">
        <v>0</v>
      </c>
      <c r="I1748" t="inlineStr">
        <is>
          <t>Panjwani et al (2023)</t>
        </is>
      </c>
    </row>
    <row r="1749">
      <c r="A1749" t="n">
        <v>3054</v>
      </c>
      <c r="B1749" t="inlineStr">
        <is>
          <t>Panjwani et al (2023)</t>
        </is>
      </c>
      <c r="C1749" t="inlineStr">
        <is>
          <t>update</t>
        </is>
      </c>
      <c r="D1749" t="inlineStr">
        <is>
          <t>staging</t>
        </is>
      </c>
      <c r="E1749" t="inlineStr">
        <is>
          <t>computed</t>
        </is>
      </c>
      <c r="F1749" t="inlineStr">
        <is>
          <t>staging_Panjawani_et_al_2023.csv</t>
        </is>
      </c>
      <c r="H1749" t="n">
        <v>0</v>
      </c>
      <c r="I1749" t="inlineStr">
        <is>
          <t>Panjwani et al (2023)</t>
        </is>
      </c>
    </row>
    <row r="1750">
      <c r="A1750" t="n">
        <v>3055</v>
      </c>
      <c r="B1750" t="inlineStr">
        <is>
          <t>Panjwani et al (2023)</t>
        </is>
      </c>
      <c r="C1750" t="inlineStr">
        <is>
          <t>update</t>
        </is>
      </c>
      <c r="D1750" t="inlineStr">
        <is>
          <t>staging</t>
        </is>
      </c>
      <c r="E1750" t="inlineStr">
        <is>
          <t>computed</t>
        </is>
      </c>
      <c r="F1750" t="inlineStr">
        <is>
          <t>staging_Panjawani_et_al_2023.csv</t>
        </is>
      </c>
      <c r="H1750" t="n">
        <v>0</v>
      </c>
      <c r="I1750" t="inlineStr">
        <is>
          <t>Panjwani et al (2023)</t>
        </is>
      </c>
    </row>
    <row r="1751">
      <c r="A1751" t="n">
        <v>3056</v>
      </c>
      <c r="B1751" t="inlineStr">
        <is>
          <t>Panjwani et al (2023)</t>
        </is>
      </c>
      <c r="C1751" t="inlineStr">
        <is>
          <t>update</t>
        </is>
      </c>
      <c r="D1751" t="inlineStr">
        <is>
          <t>staging</t>
        </is>
      </c>
      <c r="E1751" t="inlineStr">
        <is>
          <t>computed</t>
        </is>
      </c>
      <c r="F1751" t="inlineStr">
        <is>
          <t>staging_Panjawani_et_al_2023.csv</t>
        </is>
      </c>
      <c r="H1751" t="n">
        <v>0</v>
      </c>
      <c r="I1751" t="inlineStr">
        <is>
          <t>Panjwani et al (2023)</t>
        </is>
      </c>
    </row>
    <row r="1752">
      <c r="A1752" t="n">
        <v>3057</v>
      </c>
      <c r="B1752" t="inlineStr">
        <is>
          <t>Panjwani et al (2023)</t>
        </is>
      </c>
      <c r="C1752" t="inlineStr">
        <is>
          <t>update</t>
        </is>
      </c>
      <c r="D1752" t="inlineStr">
        <is>
          <t>staging</t>
        </is>
      </c>
      <c r="E1752" t="inlineStr">
        <is>
          <t>computed</t>
        </is>
      </c>
      <c r="F1752" t="inlineStr">
        <is>
          <t>staging_Panjawani_et_al_2023.csv</t>
        </is>
      </c>
      <c r="H1752" t="n">
        <v>0</v>
      </c>
      <c r="I1752" t="inlineStr">
        <is>
          <t>Panjwani et al (2023)</t>
        </is>
      </c>
    </row>
    <row r="1753">
      <c r="A1753" t="n">
        <v>3058</v>
      </c>
      <c r="B1753" t="inlineStr">
        <is>
          <t>Panjwani et al (2023)</t>
        </is>
      </c>
      <c r="C1753" t="inlineStr">
        <is>
          <t>update</t>
        </is>
      </c>
      <c r="D1753" t="inlineStr">
        <is>
          <t>staging</t>
        </is>
      </c>
      <c r="E1753" t="inlineStr">
        <is>
          <t>computed</t>
        </is>
      </c>
      <c r="F1753" t="inlineStr">
        <is>
          <t>staging_Panjawani_et_al_2023.csv</t>
        </is>
      </c>
      <c r="H1753" t="n">
        <v>0</v>
      </c>
      <c r="I1753" t="inlineStr">
        <is>
          <t>Panjwani et al (2023)</t>
        </is>
      </c>
    </row>
    <row r="1754">
      <c r="A1754" t="n">
        <v>3059</v>
      </c>
      <c r="B1754" t="inlineStr">
        <is>
          <t>Panjwani et al (2023)</t>
        </is>
      </c>
      <c r="C1754" t="inlineStr">
        <is>
          <t>update</t>
        </is>
      </c>
      <c r="D1754" t="inlineStr">
        <is>
          <t>staging</t>
        </is>
      </c>
      <c r="E1754" t="inlineStr">
        <is>
          <t>computed</t>
        </is>
      </c>
      <c r="F1754" t="inlineStr">
        <is>
          <t>staging_Panjawani_et_al_2023.csv</t>
        </is>
      </c>
      <c r="H1754" t="n">
        <v>0</v>
      </c>
      <c r="I1754" t="inlineStr">
        <is>
          <t>Panjwani et al (2023)</t>
        </is>
      </c>
    </row>
    <row r="1755">
      <c r="A1755" t="n">
        <v>3060</v>
      </c>
      <c r="B1755" t="inlineStr">
        <is>
          <t>Panjwani et al (2023)</t>
        </is>
      </c>
      <c r="C1755" t="inlineStr">
        <is>
          <t>update</t>
        </is>
      </c>
      <c r="D1755" t="inlineStr">
        <is>
          <t>staging</t>
        </is>
      </c>
      <c r="E1755" t="inlineStr">
        <is>
          <t>computed</t>
        </is>
      </c>
      <c r="F1755" t="inlineStr">
        <is>
          <t>staging_Panjawani_et_al_2023.csv</t>
        </is>
      </c>
      <c r="H1755" t="n">
        <v>0</v>
      </c>
      <c r="I1755" t="inlineStr">
        <is>
          <t>Panjwani et al (2023)</t>
        </is>
      </c>
    </row>
    <row r="1756">
      <c r="A1756" t="n">
        <v>3061</v>
      </c>
      <c r="B1756" t="inlineStr">
        <is>
          <t>Panjwani et al (2023)</t>
        </is>
      </c>
      <c r="C1756" t="inlineStr">
        <is>
          <t>update</t>
        </is>
      </c>
      <c r="D1756" t="inlineStr">
        <is>
          <t>staging</t>
        </is>
      </c>
      <c r="E1756" t="inlineStr">
        <is>
          <t>computed</t>
        </is>
      </c>
      <c r="F1756" t="inlineStr">
        <is>
          <t>staging_Panjawani_et_al_2023.csv</t>
        </is>
      </c>
      <c r="H1756" t="n">
        <v>0</v>
      </c>
      <c r="I1756" t="inlineStr">
        <is>
          <t>Panjwani et al (2023)</t>
        </is>
      </c>
    </row>
    <row r="1757">
      <c r="A1757" t="n">
        <v>3062</v>
      </c>
      <c r="B1757" t="inlineStr">
        <is>
          <t>Panjwani et al (2023)</t>
        </is>
      </c>
      <c r="C1757" t="inlineStr">
        <is>
          <t>update</t>
        </is>
      </c>
      <c r="D1757" t="inlineStr">
        <is>
          <t>staging</t>
        </is>
      </c>
      <c r="E1757" t="inlineStr">
        <is>
          <t>computed</t>
        </is>
      </c>
      <c r="F1757" t="inlineStr">
        <is>
          <t>staging_Panjawani_et_al_2023.csv</t>
        </is>
      </c>
      <c r="H1757" t="n">
        <v>0</v>
      </c>
      <c r="I1757" t="inlineStr">
        <is>
          <t>Panjwani et al (2023)</t>
        </is>
      </c>
    </row>
    <row r="1758">
      <c r="A1758" t="n">
        <v>3063</v>
      </c>
      <c r="B1758" t="inlineStr">
        <is>
          <t>Panjwani et al (2023)</t>
        </is>
      </c>
      <c r="C1758" t="inlineStr">
        <is>
          <t>update</t>
        </is>
      </c>
      <c r="D1758" t="inlineStr">
        <is>
          <t>staging</t>
        </is>
      </c>
      <c r="E1758" t="inlineStr">
        <is>
          <t>computed</t>
        </is>
      </c>
      <c r="F1758" t="inlineStr">
        <is>
          <t>staging_Panjawani_et_al_2023.csv</t>
        </is>
      </c>
      <c r="H1758" t="n">
        <v>0</v>
      </c>
      <c r="I1758" t="inlineStr">
        <is>
          <t>Panjwani et al (2023)</t>
        </is>
      </c>
    </row>
    <row r="1759">
      <c r="A1759" t="n">
        <v>3064</v>
      </c>
      <c r="B1759" t="inlineStr">
        <is>
          <t>Panjwani et al (2023)</t>
        </is>
      </c>
      <c r="C1759" t="inlineStr">
        <is>
          <t>update</t>
        </is>
      </c>
      <c r="D1759" t="inlineStr">
        <is>
          <t>staging</t>
        </is>
      </c>
      <c r="E1759" t="inlineStr">
        <is>
          <t>computed</t>
        </is>
      </c>
      <c r="F1759" t="inlineStr">
        <is>
          <t>staging_Panjawani_et_al_2023.csv</t>
        </is>
      </c>
      <c r="H1759" t="n">
        <v>0</v>
      </c>
      <c r="I1759" t="inlineStr">
        <is>
          <t>Panjwani et al (2023)</t>
        </is>
      </c>
    </row>
    <row r="1760">
      <c r="A1760" t="n">
        <v>3065</v>
      </c>
      <c r="B1760" t="inlineStr">
        <is>
          <t>Panjwani et al (2023)</t>
        </is>
      </c>
      <c r="C1760" t="inlineStr">
        <is>
          <t>update</t>
        </is>
      </c>
      <c r="D1760" t="inlineStr">
        <is>
          <t>staging</t>
        </is>
      </c>
      <c r="E1760" t="inlineStr">
        <is>
          <t>computed</t>
        </is>
      </c>
      <c r="F1760" t="inlineStr">
        <is>
          <t>staging_Panjawani_et_al_2023.csv</t>
        </is>
      </c>
      <c r="H1760" t="n">
        <v>0</v>
      </c>
      <c r="I1760" t="inlineStr">
        <is>
          <t>Panjwani et al (2023)</t>
        </is>
      </c>
    </row>
    <row r="1761">
      <c r="A1761" t="n">
        <v>3066</v>
      </c>
      <c r="B1761" t="inlineStr">
        <is>
          <t>Panjwani et al (2023)</t>
        </is>
      </c>
      <c r="C1761" t="inlineStr">
        <is>
          <t>update</t>
        </is>
      </c>
      <c r="D1761" t="inlineStr">
        <is>
          <t>staging</t>
        </is>
      </c>
      <c r="E1761" t="inlineStr">
        <is>
          <t>computed</t>
        </is>
      </c>
      <c r="F1761" t="inlineStr">
        <is>
          <t>staging_Panjawani_et_al_2023.csv</t>
        </is>
      </c>
      <c r="H1761" t="n">
        <v>0</v>
      </c>
      <c r="I1761" t="inlineStr">
        <is>
          <t>Panjwani et al (2023)</t>
        </is>
      </c>
    </row>
    <row r="1762">
      <c r="A1762" t="n">
        <v>3067</v>
      </c>
      <c r="B1762" t="inlineStr">
        <is>
          <t>Panjwani et al (2023)</t>
        </is>
      </c>
      <c r="C1762" t="inlineStr">
        <is>
          <t>update</t>
        </is>
      </c>
      <c r="D1762" t="inlineStr">
        <is>
          <t>staging</t>
        </is>
      </c>
      <c r="E1762" t="inlineStr">
        <is>
          <t>computed</t>
        </is>
      </c>
      <c r="F1762" t="inlineStr">
        <is>
          <t>staging_Panjawani_et_al_2023.csv</t>
        </is>
      </c>
      <c r="H1762" t="n">
        <v>0</v>
      </c>
      <c r="I1762" t="inlineStr">
        <is>
          <t>Panjwani et al (2023)</t>
        </is>
      </c>
    </row>
    <row r="1763">
      <c r="A1763" t="n">
        <v>3068</v>
      </c>
      <c r="B1763" t="inlineStr">
        <is>
          <t>Panjwani et al (2023)</t>
        </is>
      </c>
      <c r="C1763" t="inlineStr">
        <is>
          <t>update</t>
        </is>
      </c>
      <c r="D1763" t="inlineStr">
        <is>
          <t>staging</t>
        </is>
      </c>
      <c r="E1763" t="inlineStr">
        <is>
          <t>computed</t>
        </is>
      </c>
      <c r="F1763" t="inlineStr">
        <is>
          <t>staging_Panjawani_et_al_2023.csv</t>
        </is>
      </c>
      <c r="H1763" t="n">
        <v>0</v>
      </c>
      <c r="I1763" t="inlineStr">
        <is>
          <t>Panjwani et al (2023)</t>
        </is>
      </c>
    </row>
    <row r="1764">
      <c r="A1764" t="n">
        <v>3069</v>
      </c>
      <c r="B1764" t="inlineStr">
        <is>
          <t>Panjwani et al (2023)</t>
        </is>
      </c>
      <c r="C1764" t="inlineStr">
        <is>
          <t>update</t>
        </is>
      </c>
      <c r="D1764" t="inlineStr">
        <is>
          <t>staging</t>
        </is>
      </c>
      <c r="E1764" t="inlineStr">
        <is>
          <t>computed</t>
        </is>
      </c>
      <c r="F1764" t="inlineStr">
        <is>
          <t>staging_Panjawani_et_al_2023.csv</t>
        </is>
      </c>
      <c r="H1764" t="n">
        <v>0</v>
      </c>
      <c r="I1764" t="inlineStr">
        <is>
          <t>Panjwani et al (2023)</t>
        </is>
      </c>
    </row>
    <row r="1765">
      <c r="A1765" t="n">
        <v>3070</v>
      </c>
      <c r="B1765" t="inlineStr">
        <is>
          <t>Panjwani et al (2023)</t>
        </is>
      </c>
      <c r="C1765" t="inlineStr">
        <is>
          <t>update</t>
        </is>
      </c>
      <c r="D1765" t="inlineStr">
        <is>
          <t>staging</t>
        </is>
      </c>
      <c r="E1765" t="inlineStr">
        <is>
          <t>computed</t>
        </is>
      </c>
      <c r="F1765" t="inlineStr">
        <is>
          <t>staging_Panjawani_et_al_2023.csv</t>
        </is>
      </c>
      <c r="H1765" t="n">
        <v>0</v>
      </c>
      <c r="I1765" t="inlineStr">
        <is>
          <t>Panjwani et al (2023)</t>
        </is>
      </c>
    </row>
    <row r="1766">
      <c r="A1766" t="n">
        <v>3071</v>
      </c>
      <c r="B1766" t="inlineStr">
        <is>
          <t>Panjwani et al (2023)</t>
        </is>
      </c>
      <c r="C1766" t="inlineStr">
        <is>
          <t>update</t>
        </is>
      </c>
      <c r="D1766" t="inlineStr">
        <is>
          <t>staging</t>
        </is>
      </c>
      <c r="E1766" t="inlineStr">
        <is>
          <t>computed</t>
        </is>
      </c>
      <c r="F1766" t="inlineStr">
        <is>
          <t>staging_Panjawani_et_al_2023.csv</t>
        </is>
      </c>
      <c r="H1766" t="n">
        <v>0</v>
      </c>
      <c r="I1766" t="inlineStr">
        <is>
          <t>Panjwani et al (2023)</t>
        </is>
      </c>
    </row>
    <row r="1767">
      <c r="A1767" t="n">
        <v>3072</v>
      </c>
      <c r="B1767" t="inlineStr">
        <is>
          <t>Panjwani et al (2023)</t>
        </is>
      </c>
      <c r="C1767" t="inlineStr">
        <is>
          <t>update</t>
        </is>
      </c>
      <c r="D1767" t="inlineStr">
        <is>
          <t>staging</t>
        </is>
      </c>
      <c r="E1767" t="inlineStr">
        <is>
          <t>computed</t>
        </is>
      </c>
      <c r="F1767" t="inlineStr">
        <is>
          <t>staging_Panjawani_et_al_2023.csv</t>
        </is>
      </c>
      <c r="H1767" t="n">
        <v>0</v>
      </c>
      <c r="I1767" t="inlineStr">
        <is>
          <t>Panjwani et al (2023)</t>
        </is>
      </c>
    </row>
    <row r="1768">
      <c r="A1768" t="n">
        <v>3073</v>
      </c>
      <c r="B1768" t="inlineStr">
        <is>
          <t>Panjwani et al (2023)</t>
        </is>
      </c>
      <c r="C1768" t="inlineStr">
        <is>
          <t>update</t>
        </is>
      </c>
      <c r="D1768" t="inlineStr">
        <is>
          <t>staging</t>
        </is>
      </c>
      <c r="E1768" t="inlineStr">
        <is>
          <t>computed</t>
        </is>
      </c>
      <c r="F1768" t="inlineStr">
        <is>
          <t>staging_Panjawani_et_al_2023.csv</t>
        </is>
      </c>
      <c r="H1768" t="n">
        <v>0</v>
      </c>
      <c r="I1768" t="inlineStr">
        <is>
          <t>Panjwani et al (2023)</t>
        </is>
      </c>
    </row>
    <row r="1769">
      <c r="A1769" t="n">
        <v>3074</v>
      </c>
      <c r="B1769" t="inlineStr">
        <is>
          <t>Panjwani et al (2023)</t>
        </is>
      </c>
      <c r="C1769" t="inlineStr">
        <is>
          <t>update</t>
        </is>
      </c>
      <c r="D1769" t="inlineStr">
        <is>
          <t>staging</t>
        </is>
      </c>
      <c r="E1769" t="inlineStr">
        <is>
          <t>computed</t>
        </is>
      </c>
      <c r="F1769" t="inlineStr">
        <is>
          <t>staging_Panjawani_et_al_2023.csv</t>
        </is>
      </c>
      <c r="H1769" t="n">
        <v>0</v>
      </c>
      <c r="I1769" t="inlineStr">
        <is>
          <t>Panjwani et al (2023)</t>
        </is>
      </c>
    </row>
    <row r="1770">
      <c r="A1770" t="n">
        <v>3075</v>
      </c>
      <c r="B1770" t="inlineStr">
        <is>
          <t>Panjwani et al (2023)</t>
        </is>
      </c>
      <c r="C1770" t="inlineStr">
        <is>
          <t>update</t>
        </is>
      </c>
      <c r="D1770" t="inlineStr">
        <is>
          <t>staging</t>
        </is>
      </c>
      <c r="E1770" t="inlineStr">
        <is>
          <t>computed</t>
        </is>
      </c>
      <c r="F1770" t="inlineStr">
        <is>
          <t>staging_Panjawani_et_al_2023.csv</t>
        </is>
      </c>
      <c r="H1770" t="n">
        <v>0</v>
      </c>
      <c r="I1770" t="inlineStr">
        <is>
          <t>Panjwani et al (2023)</t>
        </is>
      </c>
    </row>
    <row r="1771">
      <c r="A1771" t="n">
        <v>3076</v>
      </c>
      <c r="B1771" t="inlineStr">
        <is>
          <t>Panjwani et al (2023)</t>
        </is>
      </c>
      <c r="C1771" t="inlineStr">
        <is>
          <t>update</t>
        </is>
      </c>
      <c r="D1771" t="inlineStr">
        <is>
          <t>staging</t>
        </is>
      </c>
      <c r="E1771" t="inlineStr">
        <is>
          <t>computed</t>
        </is>
      </c>
      <c r="F1771" t="inlineStr">
        <is>
          <t>staging_Panjawani_et_al_2023.csv</t>
        </is>
      </c>
      <c r="H1771" t="n">
        <v>0</v>
      </c>
      <c r="I1771" t="inlineStr">
        <is>
          <t>Panjwani et al (2023)</t>
        </is>
      </c>
    </row>
    <row r="1772">
      <c r="A1772" t="n">
        <v>3077</v>
      </c>
      <c r="B1772" t="inlineStr">
        <is>
          <t>Panjwani et al (2023)</t>
        </is>
      </c>
      <c r="C1772" t="inlineStr">
        <is>
          <t>update</t>
        </is>
      </c>
      <c r="D1772" t="inlineStr">
        <is>
          <t>staging</t>
        </is>
      </c>
      <c r="E1772" t="inlineStr">
        <is>
          <t>computed</t>
        </is>
      </c>
      <c r="F1772" t="inlineStr">
        <is>
          <t>staging_Panjawani_et_al_2023.csv</t>
        </is>
      </c>
      <c r="H1772" t="n">
        <v>0</v>
      </c>
      <c r="I1772" t="inlineStr">
        <is>
          <t>Panjwani et al (2023)</t>
        </is>
      </c>
    </row>
    <row r="1773">
      <c r="A1773" t="n">
        <v>3078</v>
      </c>
      <c r="B1773" t="inlineStr">
        <is>
          <t>Panjwani et al (2023)</t>
        </is>
      </c>
      <c r="C1773" t="inlineStr">
        <is>
          <t>update</t>
        </is>
      </c>
      <c r="D1773" t="inlineStr">
        <is>
          <t>staging</t>
        </is>
      </c>
      <c r="E1773" t="inlineStr">
        <is>
          <t>computed</t>
        </is>
      </c>
      <c r="F1773" t="inlineStr">
        <is>
          <t>staging_Panjawani_et_al_2023.csv</t>
        </is>
      </c>
      <c r="H1773" t="n">
        <v>0</v>
      </c>
      <c r="I1773" t="inlineStr">
        <is>
          <t>Panjwani et al (2023)</t>
        </is>
      </c>
    </row>
    <row r="1774">
      <c r="A1774" t="n">
        <v>3079</v>
      </c>
      <c r="B1774" t="inlineStr">
        <is>
          <t>Panjwani et al (2023)</t>
        </is>
      </c>
      <c r="C1774" t="inlineStr">
        <is>
          <t>update</t>
        </is>
      </c>
      <c r="D1774" t="inlineStr">
        <is>
          <t>staging</t>
        </is>
      </c>
      <c r="E1774" t="inlineStr">
        <is>
          <t>computed</t>
        </is>
      </c>
      <c r="F1774" t="inlineStr">
        <is>
          <t>staging_Panjawani_et_al_2023.csv</t>
        </is>
      </c>
      <c r="H1774" t="n">
        <v>0</v>
      </c>
      <c r="I1774" t="inlineStr">
        <is>
          <t>Panjwani et al (2023)</t>
        </is>
      </c>
    </row>
    <row r="1775">
      <c r="A1775" t="n">
        <v>3080</v>
      </c>
      <c r="B1775" t="inlineStr">
        <is>
          <t>Panjwani et al (2023)</t>
        </is>
      </c>
      <c r="C1775" t="inlineStr">
        <is>
          <t>update</t>
        </is>
      </c>
      <c r="D1775" t="inlineStr">
        <is>
          <t>staging</t>
        </is>
      </c>
      <c r="E1775" t="inlineStr">
        <is>
          <t>computed</t>
        </is>
      </c>
      <c r="F1775" t="inlineStr">
        <is>
          <t>staging_Panjawani_et_al_2023.csv</t>
        </is>
      </c>
      <c r="H1775" t="n">
        <v>0</v>
      </c>
      <c r="I1775" t="inlineStr">
        <is>
          <t>Panjwani et al (2023)</t>
        </is>
      </c>
    </row>
    <row r="1776">
      <c r="A1776" t="n">
        <v>3081</v>
      </c>
      <c r="B1776" t="inlineStr">
        <is>
          <t>Panjwani et al (2023)</t>
        </is>
      </c>
      <c r="C1776" t="inlineStr">
        <is>
          <t>update</t>
        </is>
      </c>
      <c r="D1776" t="inlineStr">
        <is>
          <t>staging</t>
        </is>
      </c>
      <c r="E1776" t="inlineStr">
        <is>
          <t>computed</t>
        </is>
      </c>
      <c r="F1776" t="inlineStr">
        <is>
          <t>staging_Panjawani_et_al_2023.csv</t>
        </is>
      </c>
      <c r="H1776" t="n">
        <v>0</v>
      </c>
      <c r="I1776" t="inlineStr">
        <is>
          <t>Panjwani et al (2023)</t>
        </is>
      </c>
    </row>
    <row r="1777">
      <c r="A1777" t="n">
        <v>3082</v>
      </c>
      <c r="B1777" t="inlineStr">
        <is>
          <t>Panjwani et al (2023)</t>
        </is>
      </c>
      <c r="C1777" t="inlineStr">
        <is>
          <t>update</t>
        </is>
      </c>
      <c r="D1777" t="inlineStr">
        <is>
          <t>staging</t>
        </is>
      </c>
      <c r="E1777" t="inlineStr">
        <is>
          <t>computed</t>
        </is>
      </c>
      <c r="F1777" t="inlineStr">
        <is>
          <t>staging_Panjawani_et_al_2023.csv</t>
        </is>
      </c>
      <c r="H1777" t="n">
        <v>0</v>
      </c>
      <c r="I1777" t="inlineStr">
        <is>
          <t>Panjwani et al (2023)</t>
        </is>
      </c>
    </row>
    <row r="1778">
      <c r="A1778" t="n">
        <v>3083</v>
      </c>
      <c r="B1778" t="inlineStr">
        <is>
          <t>Panjwani et al (2023)</t>
        </is>
      </c>
      <c r="C1778" t="inlineStr">
        <is>
          <t>update</t>
        </is>
      </c>
      <c r="D1778" t="inlineStr">
        <is>
          <t>staging</t>
        </is>
      </c>
      <c r="E1778" t="inlineStr">
        <is>
          <t>computed</t>
        </is>
      </c>
      <c r="F1778" t="inlineStr">
        <is>
          <t>staging_Panjawani_et_al_2023.csv</t>
        </is>
      </c>
      <c r="H1778" t="n">
        <v>0</v>
      </c>
      <c r="I1778" t="inlineStr">
        <is>
          <t>Panjwani et al (2023)</t>
        </is>
      </c>
    </row>
    <row r="1779">
      <c r="A1779" t="n">
        <v>3084</v>
      </c>
      <c r="B1779" t="inlineStr">
        <is>
          <t>Panjwani et al (2023)</t>
        </is>
      </c>
      <c r="C1779" t="inlineStr">
        <is>
          <t>update</t>
        </is>
      </c>
      <c r="D1779" t="inlineStr">
        <is>
          <t>staging</t>
        </is>
      </c>
      <c r="E1779" t="inlineStr">
        <is>
          <t>computed</t>
        </is>
      </c>
      <c r="F1779" t="inlineStr">
        <is>
          <t>staging_Panjawani_et_al_2023.csv</t>
        </is>
      </c>
      <c r="H1779" t="n">
        <v>0</v>
      </c>
      <c r="I1779" t="inlineStr">
        <is>
          <t>Panjwani et al (2023)</t>
        </is>
      </c>
    </row>
    <row r="1780">
      <c r="A1780" t="n">
        <v>3085</v>
      </c>
      <c r="B1780" t="inlineStr">
        <is>
          <t>Panjwani et al (2023)</t>
        </is>
      </c>
      <c r="C1780" t="inlineStr">
        <is>
          <t>update</t>
        </is>
      </c>
      <c r="D1780" t="inlineStr">
        <is>
          <t>staging</t>
        </is>
      </c>
      <c r="E1780" t="inlineStr">
        <is>
          <t>computed</t>
        </is>
      </c>
      <c r="F1780" t="inlineStr">
        <is>
          <t>staging_Panjawani_et_al_2023.csv</t>
        </is>
      </c>
      <c r="H1780" t="n">
        <v>0</v>
      </c>
      <c r="I1780" t="inlineStr">
        <is>
          <t>Panjwani et al (2023)</t>
        </is>
      </c>
    </row>
    <row r="1781">
      <c r="A1781" t="n">
        <v>3086</v>
      </c>
      <c r="B1781" t="inlineStr">
        <is>
          <t>Panjwani et al (2023)</t>
        </is>
      </c>
      <c r="C1781" t="inlineStr">
        <is>
          <t>update</t>
        </is>
      </c>
      <c r="D1781" t="inlineStr">
        <is>
          <t>staging</t>
        </is>
      </c>
      <c r="E1781" t="inlineStr">
        <is>
          <t>computed</t>
        </is>
      </c>
      <c r="F1781" t="inlineStr">
        <is>
          <t>staging_Panjawani_et_al_2023.csv</t>
        </is>
      </c>
      <c r="H1781" t="n">
        <v>0</v>
      </c>
      <c r="I1781" t="inlineStr">
        <is>
          <t>Panjwani et al (2023)</t>
        </is>
      </c>
    </row>
    <row r="1782">
      <c r="A1782" t="n">
        <v>3087</v>
      </c>
      <c r="B1782" t="inlineStr">
        <is>
          <t>Panjwani et al (2023)</t>
        </is>
      </c>
      <c r="C1782" t="inlineStr">
        <is>
          <t>update</t>
        </is>
      </c>
      <c r="D1782" t="inlineStr">
        <is>
          <t>staging</t>
        </is>
      </c>
      <c r="E1782" t="inlineStr">
        <is>
          <t>computed</t>
        </is>
      </c>
      <c r="F1782" t="inlineStr">
        <is>
          <t>staging_Panjawani_et_al_2023.csv</t>
        </is>
      </c>
      <c r="H1782" t="n">
        <v>0</v>
      </c>
      <c r="I1782" t="inlineStr">
        <is>
          <t>Panjwani et al (2023)</t>
        </is>
      </c>
    </row>
    <row r="1783">
      <c r="A1783" t="n">
        <v>3088</v>
      </c>
      <c r="B1783" t="inlineStr">
        <is>
          <t>Panjwani et al (2023)</t>
        </is>
      </c>
      <c r="C1783" t="inlineStr">
        <is>
          <t>update</t>
        </is>
      </c>
      <c r="D1783" t="inlineStr">
        <is>
          <t>staging</t>
        </is>
      </c>
      <c r="E1783" t="inlineStr">
        <is>
          <t>computed</t>
        </is>
      </c>
      <c r="F1783" t="inlineStr">
        <is>
          <t>staging_Panjawani_et_al_2023.csv</t>
        </is>
      </c>
      <c r="H1783" t="n">
        <v>0</v>
      </c>
      <c r="I1783" t="inlineStr">
        <is>
          <t>Panjwani et al (2023)</t>
        </is>
      </c>
    </row>
    <row r="1784">
      <c r="A1784" t="n">
        <v>3089</v>
      </c>
      <c r="B1784" t="inlineStr">
        <is>
          <t>Panjwani et al (2023)</t>
        </is>
      </c>
      <c r="C1784" t="inlineStr">
        <is>
          <t>update</t>
        </is>
      </c>
      <c r="D1784" t="inlineStr">
        <is>
          <t>staging</t>
        </is>
      </c>
      <c r="E1784" t="inlineStr">
        <is>
          <t>computed</t>
        </is>
      </c>
      <c r="F1784" t="inlineStr">
        <is>
          <t>staging_Panjawani_et_al_2023.csv</t>
        </is>
      </c>
      <c r="H1784" t="n">
        <v>0</v>
      </c>
      <c r="I1784" t="inlineStr">
        <is>
          <t>Panjwani et al (2023)</t>
        </is>
      </c>
    </row>
    <row r="1785">
      <c r="A1785" t="n">
        <v>3090</v>
      </c>
      <c r="B1785" t="inlineStr">
        <is>
          <t>Panjwani et al (2023)</t>
        </is>
      </c>
      <c r="C1785" t="inlineStr">
        <is>
          <t>update</t>
        </is>
      </c>
      <c r="D1785" t="inlineStr">
        <is>
          <t>staging</t>
        </is>
      </c>
      <c r="E1785" t="inlineStr">
        <is>
          <t>computed</t>
        </is>
      </c>
      <c r="F1785" t="inlineStr">
        <is>
          <t>staging_Panjawani_et_al_2023.csv</t>
        </is>
      </c>
      <c r="H1785" t="n">
        <v>0</v>
      </c>
      <c r="I1785" t="inlineStr">
        <is>
          <t>Panjwani et al (2023)</t>
        </is>
      </c>
    </row>
    <row r="1786">
      <c r="A1786" t="n">
        <v>3091</v>
      </c>
      <c r="B1786" t="inlineStr">
        <is>
          <t>Panjwani et al (2023)</t>
        </is>
      </c>
      <c r="C1786" t="inlineStr">
        <is>
          <t>update</t>
        </is>
      </c>
      <c r="D1786" t="inlineStr">
        <is>
          <t>staging</t>
        </is>
      </c>
      <c r="E1786" t="inlineStr">
        <is>
          <t>computed</t>
        </is>
      </c>
      <c r="F1786" t="inlineStr">
        <is>
          <t>staging_Panjawani_et_al_2023.csv</t>
        </is>
      </c>
      <c r="H1786" t="n">
        <v>0</v>
      </c>
      <c r="I1786" t="inlineStr">
        <is>
          <t>Panjwani et al (2023)</t>
        </is>
      </c>
    </row>
    <row r="1787">
      <c r="A1787" t="n">
        <v>3092</v>
      </c>
      <c r="B1787" t="inlineStr">
        <is>
          <t>Panjwani et al (2023)</t>
        </is>
      </c>
      <c r="C1787" t="inlineStr">
        <is>
          <t>update</t>
        </is>
      </c>
      <c r="D1787" t="inlineStr">
        <is>
          <t>staging</t>
        </is>
      </c>
      <c r="E1787" t="inlineStr">
        <is>
          <t>computed</t>
        </is>
      </c>
      <c r="F1787" t="inlineStr">
        <is>
          <t>staging_Panjawani_et_al_2023.csv</t>
        </is>
      </c>
      <c r="H1787" t="n">
        <v>0</v>
      </c>
      <c r="I1787" t="inlineStr">
        <is>
          <t>Panjwani et al (2023)</t>
        </is>
      </c>
    </row>
    <row r="1788">
      <c r="A1788" t="n">
        <v>3093</v>
      </c>
      <c r="B1788" t="inlineStr">
        <is>
          <t>Panjwani et al (2023)</t>
        </is>
      </c>
      <c r="C1788" t="inlineStr">
        <is>
          <t>update</t>
        </is>
      </c>
      <c r="D1788" t="inlineStr">
        <is>
          <t>staging</t>
        </is>
      </c>
      <c r="E1788" t="inlineStr">
        <is>
          <t>computed</t>
        </is>
      </c>
      <c r="F1788" t="inlineStr">
        <is>
          <t>staging_Panjawani_et_al_2023.csv</t>
        </is>
      </c>
      <c r="H1788" t="n">
        <v>0</v>
      </c>
      <c r="I1788" t="inlineStr">
        <is>
          <t>Panjwani et al (2023)</t>
        </is>
      </c>
    </row>
    <row r="1789">
      <c r="A1789" t="n">
        <v>3094</v>
      </c>
      <c r="B1789" t="inlineStr">
        <is>
          <t>Panjwani et al (2023)</t>
        </is>
      </c>
      <c r="C1789" t="inlineStr">
        <is>
          <t>update</t>
        </is>
      </c>
      <c r="D1789" t="inlineStr">
        <is>
          <t>staging</t>
        </is>
      </c>
      <c r="E1789" t="inlineStr">
        <is>
          <t>computed</t>
        </is>
      </c>
      <c r="F1789" t="inlineStr">
        <is>
          <t>staging_Panjawani_et_al_2023.csv</t>
        </is>
      </c>
      <c r="H1789" t="n">
        <v>0</v>
      </c>
      <c r="I1789" t="inlineStr">
        <is>
          <t>Panjwani et al (2023)</t>
        </is>
      </c>
    </row>
    <row r="1790">
      <c r="A1790" t="n">
        <v>3095</v>
      </c>
      <c r="B1790" t="inlineStr">
        <is>
          <t>Panjwani et al (2023)</t>
        </is>
      </c>
      <c r="C1790" t="inlineStr">
        <is>
          <t>update</t>
        </is>
      </c>
      <c r="D1790" t="inlineStr">
        <is>
          <t>staging</t>
        </is>
      </c>
      <c r="E1790" t="inlineStr">
        <is>
          <t>computed</t>
        </is>
      </c>
      <c r="F1790" t="inlineStr">
        <is>
          <t>staging_Panjawani_et_al_2023.csv</t>
        </is>
      </c>
      <c r="H1790" t="n">
        <v>0</v>
      </c>
      <c r="I1790" t="inlineStr">
        <is>
          <t>Panjwani et al (2023)</t>
        </is>
      </c>
    </row>
    <row r="1791">
      <c r="A1791" t="n">
        <v>3096</v>
      </c>
      <c r="B1791" t="inlineStr">
        <is>
          <t>Panjwani et al (2023)</t>
        </is>
      </c>
      <c r="C1791" t="inlineStr">
        <is>
          <t>update</t>
        </is>
      </c>
      <c r="D1791" t="inlineStr">
        <is>
          <t>staging</t>
        </is>
      </c>
      <c r="E1791" t="inlineStr">
        <is>
          <t>computed</t>
        </is>
      </c>
      <c r="F1791" t="inlineStr">
        <is>
          <t>staging_Panjawani_et_al_2023.csv</t>
        </is>
      </c>
      <c r="H1791" t="n">
        <v>0</v>
      </c>
      <c r="I1791" t="inlineStr">
        <is>
          <t>Panjwani et al (2023)</t>
        </is>
      </c>
    </row>
    <row r="1792">
      <c r="A1792" t="n">
        <v>3097</v>
      </c>
      <c r="B1792" t="inlineStr">
        <is>
          <t>Panjwani et al (2023)</t>
        </is>
      </c>
      <c r="C1792" t="inlineStr">
        <is>
          <t>update</t>
        </is>
      </c>
      <c r="D1792" t="inlineStr">
        <is>
          <t>staging</t>
        </is>
      </c>
      <c r="E1792" t="inlineStr">
        <is>
          <t>computed</t>
        </is>
      </c>
      <c r="F1792" t="inlineStr">
        <is>
          <t>staging_Panjawani_et_al_2023.csv</t>
        </is>
      </c>
      <c r="H1792" t="n">
        <v>0</v>
      </c>
      <c r="I1792" t="inlineStr">
        <is>
          <t>Panjwani et al (2023)</t>
        </is>
      </c>
    </row>
    <row r="1793">
      <c r="A1793" t="n">
        <v>3098</v>
      </c>
      <c r="B1793" t="inlineStr">
        <is>
          <t>Panjwani et al (2023)</t>
        </is>
      </c>
      <c r="C1793" t="inlineStr">
        <is>
          <t>update</t>
        </is>
      </c>
      <c r="D1793" t="inlineStr">
        <is>
          <t>staging</t>
        </is>
      </c>
      <c r="E1793" t="inlineStr">
        <is>
          <t>computed</t>
        </is>
      </c>
      <c r="F1793" t="inlineStr">
        <is>
          <t>staging_Panjawani_et_al_2023.csv</t>
        </is>
      </c>
      <c r="H1793" t="n">
        <v>0</v>
      </c>
      <c r="I1793" t="inlineStr">
        <is>
          <t>Panjwani et al (2023)</t>
        </is>
      </c>
    </row>
    <row r="1794">
      <c r="A1794" t="n">
        <v>3099</v>
      </c>
      <c r="B1794" t="inlineStr">
        <is>
          <t>Panjwani et al (2023)</t>
        </is>
      </c>
      <c r="C1794" t="inlineStr">
        <is>
          <t>update</t>
        </is>
      </c>
      <c r="D1794" t="inlineStr">
        <is>
          <t>staging</t>
        </is>
      </c>
      <c r="E1794" t="inlineStr">
        <is>
          <t>computed</t>
        </is>
      </c>
      <c r="F1794" t="inlineStr">
        <is>
          <t>staging_Panjawani_et_al_2023.csv</t>
        </is>
      </c>
      <c r="H1794" t="n">
        <v>0</v>
      </c>
      <c r="I1794" t="inlineStr">
        <is>
          <t>Panjwani et al (2023)</t>
        </is>
      </c>
    </row>
    <row r="1795">
      <c r="A1795" t="n">
        <v>3100</v>
      </c>
      <c r="B1795" t="inlineStr">
        <is>
          <t>Panjwani et al (2023)</t>
        </is>
      </c>
      <c r="C1795" t="inlineStr">
        <is>
          <t>update</t>
        </is>
      </c>
      <c r="D1795" t="inlineStr">
        <is>
          <t>staging</t>
        </is>
      </c>
      <c r="E1795" t="inlineStr">
        <is>
          <t>computed</t>
        </is>
      </c>
      <c r="F1795" t="inlineStr">
        <is>
          <t>staging_Panjawani_et_al_2023.csv</t>
        </is>
      </c>
      <c r="H1795" t="n">
        <v>0</v>
      </c>
      <c r="I1795" t="inlineStr">
        <is>
          <t>Panjwani et al (2023)</t>
        </is>
      </c>
    </row>
    <row r="1796">
      <c r="A1796" t="n">
        <v>3101</v>
      </c>
      <c r="B1796" t="inlineStr">
        <is>
          <t>Panjwani et al (2023)</t>
        </is>
      </c>
      <c r="C1796" t="inlineStr">
        <is>
          <t>update</t>
        </is>
      </c>
      <c r="D1796" t="inlineStr">
        <is>
          <t>staging</t>
        </is>
      </c>
      <c r="E1796" t="inlineStr">
        <is>
          <t>computed</t>
        </is>
      </c>
      <c r="F1796" t="inlineStr">
        <is>
          <t>staging_Panjawani_et_al_2023.csv</t>
        </is>
      </c>
      <c r="H1796" t="n">
        <v>0</v>
      </c>
      <c r="I1796" t="inlineStr">
        <is>
          <t>Panjwani et al (2023)</t>
        </is>
      </c>
    </row>
    <row r="1797">
      <c r="A1797" t="n">
        <v>3102</v>
      </c>
      <c r="B1797" t="inlineStr">
        <is>
          <t>Panjwani et al (2023)</t>
        </is>
      </c>
      <c r="C1797" t="inlineStr">
        <is>
          <t>update</t>
        </is>
      </c>
      <c r="D1797" t="inlineStr">
        <is>
          <t>staging</t>
        </is>
      </c>
      <c r="E1797" t="inlineStr">
        <is>
          <t>computed</t>
        </is>
      </c>
      <c r="F1797" t="inlineStr">
        <is>
          <t>staging_Panjawani_et_al_2023.csv</t>
        </is>
      </c>
      <c r="H1797" t="n">
        <v>0</v>
      </c>
      <c r="I1797" t="inlineStr">
        <is>
          <t>Panjwani et al (2023)</t>
        </is>
      </c>
    </row>
    <row r="1798">
      <c r="A1798" t="n">
        <v>3103</v>
      </c>
      <c r="B1798" t="inlineStr">
        <is>
          <t>Panjwani et al (2023)</t>
        </is>
      </c>
      <c r="C1798" t="inlineStr">
        <is>
          <t>update</t>
        </is>
      </c>
      <c r="D1798" t="inlineStr">
        <is>
          <t>staging</t>
        </is>
      </c>
      <c r="E1798" t="inlineStr">
        <is>
          <t>computed</t>
        </is>
      </c>
      <c r="F1798" t="inlineStr">
        <is>
          <t>staging_Panjawani_et_al_2023.csv</t>
        </is>
      </c>
      <c r="H1798" t="n">
        <v>0</v>
      </c>
      <c r="I1798" t="inlineStr">
        <is>
          <t>Panjwani et al (2023)</t>
        </is>
      </c>
    </row>
    <row r="1799">
      <c r="A1799" t="n">
        <v>3104</v>
      </c>
      <c r="B1799" t="inlineStr">
        <is>
          <t>Panjwani et al (2023)</t>
        </is>
      </c>
      <c r="C1799" t="inlineStr">
        <is>
          <t>update</t>
        </is>
      </c>
      <c r="D1799" t="inlineStr">
        <is>
          <t>staging</t>
        </is>
      </c>
      <c r="E1799" t="inlineStr">
        <is>
          <t>computed</t>
        </is>
      </c>
      <c r="F1799" t="inlineStr">
        <is>
          <t>staging_Panjawani_et_al_2023.csv</t>
        </is>
      </c>
      <c r="H1799" t="n">
        <v>0</v>
      </c>
      <c r="I1799" t="inlineStr">
        <is>
          <t>Panjwani et al (2023)</t>
        </is>
      </c>
    </row>
    <row r="1800">
      <c r="A1800" t="n">
        <v>3105</v>
      </c>
      <c r="B1800" t="inlineStr">
        <is>
          <t>Panjwani et al (2023)</t>
        </is>
      </c>
      <c r="C1800" t="inlineStr">
        <is>
          <t>update</t>
        </is>
      </c>
      <c r="D1800" t="inlineStr">
        <is>
          <t>staging</t>
        </is>
      </c>
      <c r="E1800" t="inlineStr">
        <is>
          <t>computed</t>
        </is>
      </c>
      <c r="F1800" t="inlineStr">
        <is>
          <t>staging_Panjawani_et_al_2023.csv</t>
        </is>
      </c>
      <c r="H1800" t="n">
        <v>0</v>
      </c>
      <c r="I1800" t="inlineStr">
        <is>
          <t>Panjwani et al (2023)</t>
        </is>
      </c>
    </row>
    <row r="1801">
      <c r="A1801" t="n">
        <v>3106</v>
      </c>
      <c r="B1801" t="inlineStr">
        <is>
          <t>Panjwani et al (2023)</t>
        </is>
      </c>
      <c r="C1801" t="inlineStr">
        <is>
          <t>update</t>
        </is>
      </c>
      <c r="D1801" t="inlineStr">
        <is>
          <t>staging</t>
        </is>
      </c>
      <c r="E1801" t="inlineStr">
        <is>
          <t>computed</t>
        </is>
      </c>
      <c r="F1801" t="inlineStr">
        <is>
          <t>staging_Panjawani_et_al_2023.csv</t>
        </is>
      </c>
      <c r="H1801" t="n">
        <v>0</v>
      </c>
      <c r="I1801" t="inlineStr">
        <is>
          <t>Panjwani et al (2023)</t>
        </is>
      </c>
    </row>
    <row r="1802">
      <c r="A1802" t="n">
        <v>3107</v>
      </c>
      <c r="B1802" t="inlineStr">
        <is>
          <t>Panjwani et al (2023)</t>
        </is>
      </c>
      <c r="C1802" t="inlineStr">
        <is>
          <t>update</t>
        </is>
      </c>
      <c r="D1802" t="inlineStr">
        <is>
          <t>staging</t>
        </is>
      </c>
      <c r="E1802" t="inlineStr">
        <is>
          <t>computed</t>
        </is>
      </c>
      <c r="F1802" t="inlineStr">
        <is>
          <t>staging_Panjawani_et_al_2023.csv</t>
        </is>
      </c>
      <c r="H1802" t="n">
        <v>0</v>
      </c>
      <c r="I1802" t="inlineStr">
        <is>
          <t>Panjwani et al (2023)</t>
        </is>
      </c>
    </row>
    <row r="1803">
      <c r="A1803" t="n">
        <v>3108</v>
      </c>
      <c r="B1803" t="inlineStr">
        <is>
          <t>Panjwani et al (2023)</t>
        </is>
      </c>
      <c r="C1803" t="inlineStr">
        <is>
          <t>update</t>
        </is>
      </c>
      <c r="D1803" t="inlineStr">
        <is>
          <t>staging</t>
        </is>
      </c>
      <c r="E1803" t="inlineStr">
        <is>
          <t>computed</t>
        </is>
      </c>
      <c r="F1803" t="inlineStr">
        <is>
          <t>staging_Panjawani_et_al_2023.csv</t>
        </is>
      </c>
      <c r="H1803" t="n">
        <v>0</v>
      </c>
      <c r="I1803" t="inlineStr">
        <is>
          <t>Panjwani et al (2023)</t>
        </is>
      </c>
    </row>
    <row r="1804">
      <c r="A1804" t="n">
        <v>3109</v>
      </c>
      <c r="B1804" t="inlineStr">
        <is>
          <t>Panjwani et al (2023)</t>
        </is>
      </c>
      <c r="C1804" t="inlineStr">
        <is>
          <t>update</t>
        </is>
      </c>
      <c r="D1804" t="inlineStr">
        <is>
          <t>staging</t>
        </is>
      </c>
      <c r="E1804" t="inlineStr">
        <is>
          <t>computed</t>
        </is>
      </c>
      <c r="F1804" t="inlineStr">
        <is>
          <t>staging_Panjawani_et_al_2023.csv</t>
        </is>
      </c>
      <c r="H1804" t="n">
        <v>0</v>
      </c>
      <c r="I1804" t="inlineStr">
        <is>
          <t>Panjwani et al (2023)</t>
        </is>
      </c>
    </row>
    <row r="1805">
      <c r="A1805" t="n">
        <v>3110</v>
      </c>
      <c r="B1805" t="inlineStr">
        <is>
          <t>Panjwani et al (2023)</t>
        </is>
      </c>
      <c r="C1805" t="inlineStr">
        <is>
          <t>update</t>
        </is>
      </c>
      <c r="D1805" t="inlineStr">
        <is>
          <t>staging</t>
        </is>
      </c>
      <c r="E1805" t="inlineStr">
        <is>
          <t>computed</t>
        </is>
      </c>
      <c r="F1805" t="inlineStr">
        <is>
          <t>staging_Panjawani_et_al_2023.csv</t>
        </is>
      </c>
      <c r="H1805" t="n">
        <v>0</v>
      </c>
      <c r="I1805" t="inlineStr">
        <is>
          <t>Panjwani et al (2023)</t>
        </is>
      </c>
    </row>
    <row r="1806">
      <c r="A1806" t="n">
        <v>3111</v>
      </c>
      <c r="B1806" t="inlineStr">
        <is>
          <t>Panjwani et al (2023)</t>
        </is>
      </c>
      <c r="C1806" t="inlineStr">
        <is>
          <t>update</t>
        </is>
      </c>
      <c r="D1806" t="inlineStr">
        <is>
          <t>staging</t>
        </is>
      </c>
      <c r="E1806" t="inlineStr">
        <is>
          <t>computed</t>
        </is>
      </c>
      <c r="F1806" t="inlineStr">
        <is>
          <t>staging_Panjawani_et_al_2023.csv</t>
        </is>
      </c>
      <c r="H1806" t="n">
        <v>0</v>
      </c>
      <c r="I1806" t="inlineStr">
        <is>
          <t>Panjwani et al (2023)</t>
        </is>
      </c>
    </row>
    <row r="1807">
      <c r="A1807" t="n">
        <v>3112</v>
      </c>
      <c r="B1807" t="inlineStr">
        <is>
          <t>Panjwani et al (2023)</t>
        </is>
      </c>
      <c r="C1807" t="inlineStr">
        <is>
          <t>update</t>
        </is>
      </c>
      <c r="D1807" t="inlineStr">
        <is>
          <t>staging</t>
        </is>
      </c>
      <c r="E1807" t="inlineStr">
        <is>
          <t>computed</t>
        </is>
      </c>
      <c r="F1807" t="inlineStr">
        <is>
          <t>staging_Panjawani_et_al_2023.csv</t>
        </is>
      </c>
      <c r="H1807" t="n">
        <v>0</v>
      </c>
      <c r="I1807" t="inlineStr">
        <is>
          <t>Panjwani et al (2023)</t>
        </is>
      </c>
    </row>
    <row r="1808">
      <c r="A1808" t="n">
        <v>3113</v>
      </c>
      <c r="B1808" t="inlineStr">
        <is>
          <t>Panjwani et al (2023)</t>
        </is>
      </c>
      <c r="C1808" t="inlineStr">
        <is>
          <t>update</t>
        </is>
      </c>
      <c r="D1808" t="inlineStr">
        <is>
          <t>staging</t>
        </is>
      </c>
      <c r="E1808" t="inlineStr">
        <is>
          <t>computed</t>
        </is>
      </c>
      <c r="F1808" t="inlineStr">
        <is>
          <t>staging_Panjawani_et_al_2023.csv</t>
        </is>
      </c>
      <c r="H1808" t="n">
        <v>0</v>
      </c>
      <c r="I1808" t="inlineStr">
        <is>
          <t>Panjwani et al (2023)</t>
        </is>
      </c>
    </row>
    <row r="1809">
      <c r="A1809" t="n">
        <v>3114</v>
      </c>
      <c r="B1809" t="inlineStr">
        <is>
          <t>Panjwani et al (2023)</t>
        </is>
      </c>
      <c r="C1809" t="inlineStr">
        <is>
          <t>update</t>
        </is>
      </c>
      <c r="D1809" t="inlineStr">
        <is>
          <t>staging</t>
        </is>
      </c>
      <c r="E1809" t="inlineStr">
        <is>
          <t>computed</t>
        </is>
      </c>
      <c r="F1809" t="inlineStr">
        <is>
          <t>staging_Panjawani_et_al_2023.csv</t>
        </is>
      </c>
      <c r="H1809" t="n">
        <v>0</v>
      </c>
      <c r="I1809" t="inlineStr">
        <is>
          <t>Panjwani et al (2023)</t>
        </is>
      </c>
    </row>
    <row r="1810">
      <c r="A1810" t="n">
        <v>3115</v>
      </c>
      <c r="B1810" t="inlineStr">
        <is>
          <t>Panjwani et al (2023)</t>
        </is>
      </c>
      <c r="C1810" t="inlineStr">
        <is>
          <t>update</t>
        </is>
      </c>
      <c r="D1810" t="inlineStr">
        <is>
          <t>staging</t>
        </is>
      </c>
      <c r="E1810" t="inlineStr">
        <is>
          <t>computed</t>
        </is>
      </c>
      <c r="F1810" t="inlineStr">
        <is>
          <t>staging_Panjawani_et_al_2023.csv</t>
        </is>
      </c>
      <c r="H1810" t="n">
        <v>0</v>
      </c>
      <c r="I1810" t="inlineStr">
        <is>
          <t>Panjwani et al (2023)</t>
        </is>
      </c>
    </row>
    <row r="1811">
      <c r="A1811" t="n">
        <v>3116</v>
      </c>
      <c r="B1811" t="inlineStr">
        <is>
          <t>Panjwani et al (2023)</t>
        </is>
      </c>
      <c r="C1811" t="inlineStr">
        <is>
          <t>update</t>
        </is>
      </c>
      <c r="D1811" t="inlineStr">
        <is>
          <t>staging</t>
        </is>
      </c>
      <c r="E1811" t="inlineStr">
        <is>
          <t>computed</t>
        </is>
      </c>
      <c r="F1811" t="inlineStr">
        <is>
          <t>staging_Panjawani_et_al_2023.csv</t>
        </is>
      </c>
      <c r="H1811" t="n">
        <v>0</v>
      </c>
      <c r="I1811" t="inlineStr">
        <is>
          <t>Panjwani et al (2023)</t>
        </is>
      </c>
    </row>
    <row r="1812">
      <c r="A1812" t="n">
        <v>3117</v>
      </c>
      <c r="B1812" t="inlineStr">
        <is>
          <t>Panjwani et al (2023)</t>
        </is>
      </c>
      <c r="C1812" t="inlineStr">
        <is>
          <t>update</t>
        </is>
      </c>
      <c r="D1812" t="inlineStr">
        <is>
          <t>staging</t>
        </is>
      </c>
      <c r="E1812" t="inlineStr">
        <is>
          <t>computed</t>
        </is>
      </c>
      <c r="F1812" t="inlineStr">
        <is>
          <t>staging_Panjawani_et_al_2023.csv</t>
        </is>
      </c>
      <c r="H1812" t="n">
        <v>0</v>
      </c>
      <c r="I1812" t="inlineStr">
        <is>
          <t>Panjwani et al (2023)</t>
        </is>
      </c>
    </row>
    <row r="1813">
      <c r="A1813" t="n">
        <v>3118</v>
      </c>
      <c r="B1813" t="inlineStr">
        <is>
          <t>Panjwani et al (2023)</t>
        </is>
      </c>
      <c r="C1813" t="inlineStr">
        <is>
          <t>update</t>
        </is>
      </c>
      <c r="D1813" t="inlineStr">
        <is>
          <t>staging</t>
        </is>
      </c>
      <c r="E1813" t="inlineStr">
        <is>
          <t>computed</t>
        </is>
      </c>
      <c r="F1813" t="inlineStr">
        <is>
          <t>staging_Panjawani_et_al_2023.csv</t>
        </is>
      </c>
      <c r="H1813" t="n">
        <v>0</v>
      </c>
      <c r="I1813" t="inlineStr">
        <is>
          <t>Panjwani et al (2023)</t>
        </is>
      </c>
    </row>
    <row r="1814">
      <c r="A1814" t="n">
        <v>3119</v>
      </c>
      <c r="B1814" t="inlineStr">
        <is>
          <t>Panjwani et al (2023)</t>
        </is>
      </c>
      <c r="C1814" t="inlineStr">
        <is>
          <t>update</t>
        </is>
      </c>
      <c r="D1814" t="inlineStr">
        <is>
          <t>staging</t>
        </is>
      </c>
      <c r="E1814" t="inlineStr">
        <is>
          <t>computed</t>
        </is>
      </c>
      <c r="F1814" t="inlineStr">
        <is>
          <t>staging_Panjawani_et_al_2023.csv</t>
        </is>
      </c>
      <c r="H1814" t="n">
        <v>0</v>
      </c>
      <c r="I1814" t="inlineStr">
        <is>
          <t>Panjwani et al (2023)</t>
        </is>
      </c>
    </row>
    <row r="1815">
      <c r="A1815" t="n">
        <v>3120</v>
      </c>
      <c r="B1815" t="inlineStr">
        <is>
          <t>Panjwani et al (2023)</t>
        </is>
      </c>
      <c r="C1815" t="inlineStr">
        <is>
          <t>update</t>
        </is>
      </c>
      <c r="D1815" t="inlineStr">
        <is>
          <t>staging</t>
        </is>
      </c>
      <c r="E1815" t="inlineStr">
        <is>
          <t>computed</t>
        </is>
      </c>
      <c r="F1815" t="inlineStr">
        <is>
          <t>staging_Panjawani_et_al_2023.csv</t>
        </is>
      </c>
      <c r="H1815" t="n">
        <v>0</v>
      </c>
      <c r="I1815" t="inlineStr">
        <is>
          <t>Panjwani et al (2023)</t>
        </is>
      </c>
    </row>
    <row r="1816">
      <c r="A1816" t="n">
        <v>3121</v>
      </c>
      <c r="B1816" t="inlineStr">
        <is>
          <t>Panjwani et al (2023)</t>
        </is>
      </c>
      <c r="C1816" t="inlineStr">
        <is>
          <t>update</t>
        </is>
      </c>
      <c r="D1816" t="inlineStr">
        <is>
          <t>staging</t>
        </is>
      </c>
      <c r="E1816" t="inlineStr">
        <is>
          <t>computed</t>
        </is>
      </c>
      <c r="F1816" t="inlineStr">
        <is>
          <t>staging_Panjawani_et_al_2023.csv</t>
        </is>
      </c>
      <c r="H1816" t="n">
        <v>0</v>
      </c>
      <c r="I1816" t="inlineStr">
        <is>
          <t>Panjwani et al (2023)</t>
        </is>
      </c>
    </row>
    <row r="1817">
      <c r="A1817" t="n">
        <v>3122</v>
      </c>
      <c r="B1817" t="inlineStr">
        <is>
          <t>Panjwani et al (2023)</t>
        </is>
      </c>
      <c r="C1817" t="inlineStr">
        <is>
          <t>update</t>
        </is>
      </c>
      <c r="D1817" t="inlineStr">
        <is>
          <t>staging</t>
        </is>
      </c>
      <c r="E1817" t="inlineStr">
        <is>
          <t>computed</t>
        </is>
      </c>
      <c r="F1817" t="inlineStr">
        <is>
          <t>staging_Panjawani_et_al_2023.csv</t>
        </is>
      </c>
      <c r="H1817" t="n">
        <v>0</v>
      </c>
      <c r="I1817" t="inlineStr">
        <is>
          <t>Panjwani et al (2023)</t>
        </is>
      </c>
    </row>
    <row r="1818">
      <c r="A1818" t="n">
        <v>3123</v>
      </c>
      <c r="B1818" t="inlineStr">
        <is>
          <t>Panjwani et al (2023)</t>
        </is>
      </c>
      <c r="C1818" t="inlineStr">
        <is>
          <t>update</t>
        </is>
      </c>
      <c r="D1818" t="inlineStr">
        <is>
          <t>staging</t>
        </is>
      </c>
      <c r="E1818" t="inlineStr">
        <is>
          <t>computed</t>
        </is>
      </c>
      <c r="F1818" t="inlineStr">
        <is>
          <t>staging_Panjawani_et_al_2023.csv</t>
        </is>
      </c>
      <c r="H1818" t="n">
        <v>0</v>
      </c>
      <c r="I1818" t="inlineStr">
        <is>
          <t>Panjwani et al (2023)</t>
        </is>
      </c>
    </row>
    <row r="1819">
      <c r="A1819" t="n">
        <v>3124</v>
      </c>
      <c r="B1819" t="inlineStr">
        <is>
          <t>Panjwani et al (2023)</t>
        </is>
      </c>
      <c r="C1819" t="inlineStr">
        <is>
          <t>update</t>
        </is>
      </c>
      <c r="D1819" t="inlineStr">
        <is>
          <t>staging</t>
        </is>
      </c>
      <c r="E1819" t="inlineStr">
        <is>
          <t>computed</t>
        </is>
      </c>
      <c r="F1819" t="inlineStr">
        <is>
          <t>staging_Panjawani_et_al_2023.csv</t>
        </is>
      </c>
      <c r="H1819" t="n">
        <v>0</v>
      </c>
      <c r="I1819" t="inlineStr">
        <is>
          <t>Panjwani et al (2023)</t>
        </is>
      </c>
    </row>
    <row r="1820">
      <c r="A1820" t="n">
        <v>3125</v>
      </c>
      <c r="B1820" t="inlineStr">
        <is>
          <t>Panjwani et al (2023)</t>
        </is>
      </c>
      <c r="C1820" t="inlineStr">
        <is>
          <t>update</t>
        </is>
      </c>
      <c r="D1820" t="inlineStr">
        <is>
          <t>staging</t>
        </is>
      </c>
      <c r="E1820" t="inlineStr">
        <is>
          <t>computed</t>
        </is>
      </c>
      <c r="F1820" t="inlineStr">
        <is>
          <t>staging_Panjawani_et_al_2023.csv</t>
        </is>
      </c>
      <c r="H1820" t="n">
        <v>0</v>
      </c>
      <c r="I1820" t="inlineStr">
        <is>
          <t>Panjwani et al (2023)</t>
        </is>
      </c>
    </row>
    <row r="1821">
      <c r="A1821" t="n">
        <v>3126</v>
      </c>
      <c r="B1821" t="inlineStr">
        <is>
          <t>Panjwani et al (2023)</t>
        </is>
      </c>
      <c r="C1821" t="inlineStr">
        <is>
          <t>update</t>
        </is>
      </c>
      <c r="D1821" t="inlineStr">
        <is>
          <t>staging</t>
        </is>
      </c>
      <c r="E1821" t="inlineStr">
        <is>
          <t>computed</t>
        </is>
      </c>
      <c r="F1821" t="inlineStr">
        <is>
          <t>staging_Panjawani_et_al_2023.csv</t>
        </is>
      </c>
      <c r="H1821" t="n">
        <v>0</v>
      </c>
      <c r="I1821" t="inlineStr">
        <is>
          <t>Panjwani et al (2023)</t>
        </is>
      </c>
    </row>
    <row r="1822">
      <c r="A1822" t="n">
        <v>3127</v>
      </c>
      <c r="B1822" t="inlineStr">
        <is>
          <t>Panjwani et al (2023)</t>
        </is>
      </c>
      <c r="C1822" t="inlineStr">
        <is>
          <t>update</t>
        </is>
      </c>
      <c r="D1822" t="inlineStr">
        <is>
          <t>staging</t>
        </is>
      </c>
      <c r="E1822" t="inlineStr">
        <is>
          <t>computed</t>
        </is>
      </c>
      <c r="F1822" t="inlineStr">
        <is>
          <t>staging_Panjawani_et_al_2023.csv</t>
        </is>
      </c>
      <c r="H1822" t="n">
        <v>0</v>
      </c>
      <c r="I1822" t="inlineStr">
        <is>
          <t>Panjwani et al (2023)</t>
        </is>
      </c>
    </row>
    <row r="1823">
      <c r="A1823" t="n">
        <v>3128</v>
      </c>
      <c r="B1823" t="inlineStr">
        <is>
          <t>Panjwani et al (2023)</t>
        </is>
      </c>
      <c r="C1823" t="inlineStr">
        <is>
          <t>update</t>
        </is>
      </c>
      <c r="D1823" t="inlineStr">
        <is>
          <t>staging</t>
        </is>
      </c>
      <c r="E1823" t="inlineStr">
        <is>
          <t>computed</t>
        </is>
      </c>
      <c r="F1823" t="inlineStr">
        <is>
          <t>staging_Panjawani_et_al_2023.csv</t>
        </is>
      </c>
      <c r="H1823" t="n">
        <v>0</v>
      </c>
      <c r="I1823" t="inlineStr">
        <is>
          <t>Panjwani et al (2023)</t>
        </is>
      </c>
    </row>
    <row r="1824">
      <c r="A1824" t="n">
        <v>3129</v>
      </c>
      <c r="B1824" t="inlineStr">
        <is>
          <t>Panjwani et al (2023)</t>
        </is>
      </c>
      <c r="C1824" t="inlineStr">
        <is>
          <t>update</t>
        </is>
      </c>
      <c r="D1824" t="inlineStr">
        <is>
          <t>staging</t>
        </is>
      </c>
      <c r="E1824" t="inlineStr">
        <is>
          <t>computed</t>
        </is>
      </c>
      <c r="F1824" t="inlineStr">
        <is>
          <t>staging_Panjawani_et_al_2023.csv</t>
        </is>
      </c>
      <c r="H1824" t="n">
        <v>0</v>
      </c>
      <c r="I1824" t="inlineStr">
        <is>
          <t>Panjwani et al (2023)</t>
        </is>
      </c>
    </row>
    <row r="1825">
      <c r="A1825" t="n">
        <v>3130</v>
      </c>
      <c r="B1825" t="inlineStr">
        <is>
          <t>Panjwani et al (2023)</t>
        </is>
      </c>
      <c r="C1825" t="inlineStr">
        <is>
          <t>update</t>
        </is>
      </c>
      <c r="D1825" t="inlineStr">
        <is>
          <t>staging</t>
        </is>
      </c>
      <c r="E1825" t="inlineStr">
        <is>
          <t>computed</t>
        </is>
      </c>
      <c r="F1825" t="inlineStr">
        <is>
          <t>staging_Panjawani_et_al_2023.csv</t>
        </is>
      </c>
      <c r="H1825" t="n">
        <v>0</v>
      </c>
      <c r="I1825" t="inlineStr">
        <is>
          <t>Panjwani et al (2023)</t>
        </is>
      </c>
    </row>
    <row r="1826">
      <c r="A1826" t="n">
        <v>3131</v>
      </c>
      <c r="B1826" t="inlineStr">
        <is>
          <t>Panjwani et al (2023)</t>
        </is>
      </c>
      <c r="C1826" t="inlineStr">
        <is>
          <t>update</t>
        </is>
      </c>
      <c r="D1826" t="inlineStr">
        <is>
          <t>staging</t>
        </is>
      </c>
      <c r="E1826" t="inlineStr">
        <is>
          <t>computed</t>
        </is>
      </c>
      <c r="F1826" t="inlineStr">
        <is>
          <t>staging_Panjawani_et_al_2023.csv</t>
        </is>
      </c>
      <c r="H1826" t="n">
        <v>0</v>
      </c>
      <c r="I1826" t="inlineStr">
        <is>
          <t>Panjwani et al (2023)</t>
        </is>
      </c>
    </row>
    <row r="1827">
      <c r="A1827" t="n">
        <v>3132</v>
      </c>
      <c r="B1827" t="inlineStr">
        <is>
          <t>Panjwani et al (2023)</t>
        </is>
      </c>
      <c r="C1827" t="inlineStr">
        <is>
          <t>update</t>
        </is>
      </c>
      <c r="D1827" t="inlineStr">
        <is>
          <t>staging</t>
        </is>
      </c>
      <c r="E1827" t="inlineStr">
        <is>
          <t>computed</t>
        </is>
      </c>
      <c r="F1827" t="inlineStr">
        <is>
          <t>staging_Panjawani_et_al_2023.csv</t>
        </is>
      </c>
      <c r="H1827" t="n">
        <v>0</v>
      </c>
      <c r="I1827" t="inlineStr">
        <is>
          <t>Panjwani et al (2023)</t>
        </is>
      </c>
    </row>
    <row r="1828">
      <c r="A1828" t="n">
        <v>3133</v>
      </c>
      <c r="B1828" t="inlineStr">
        <is>
          <t>Panjwani et al (2023)</t>
        </is>
      </c>
      <c r="C1828" t="inlineStr">
        <is>
          <t>update</t>
        </is>
      </c>
      <c r="D1828" t="inlineStr">
        <is>
          <t>staging</t>
        </is>
      </c>
      <c r="E1828" t="inlineStr">
        <is>
          <t>computed</t>
        </is>
      </c>
      <c r="F1828" t="inlineStr">
        <is>
          <t>staging_Panjawani_et_al_2023.csv</t>
        </is>
      </c>
      <c r="H1828" t="n">
        <v>0</v>
      </c>
      <c r="I1828" t="inlineStr">
        <is>
          <t>Panjwani et al (2023)</t>
        </is>
      </c>
    </row>
    <row r="1829">
      <c r="A1829" t="n">
        <v>3134</v>
      </c>
      <c r="B1829" t="inlineStr">
        <is>
          <t>Panjwani et al (2023)</t>
        </is>
      </c>
      <c r="C1829" t="inlineStr">
        <is>
          <t>update</t>
        </is>
      </c>
      <c r="D1829" t="inlineStr">
        <is>
          <t>staging</t>
        </is>
      </c>
      <c r="E1829" t="inlineStr">
        <is>
          <t>computed</t>
        </is>
      </c>
      <c r="F1829" t="inlineStr">
        <is>
          <t>staging_Panjawani_et_al_2023.csv</t>
        </is>
      </c>
      <c r="H1829" t="n">
        <v>0</v>
      </c>
      <c r="I1829" t="inlineStr">
        <is>
          <t>Panjwani et al (2023)</t>
        </is>
      </c>
    </row>
    <row r="1830">
      <c r="A1830" t="n">
        <v>3135</v>
      </c>
      <c r="B1830" t="inlineStr">
        <is>
          <t>Panjwani et al (2023)</t>
        </is>
      </c>
      <c r="C1830" t="inlineStr">
        <is>
          <t>update</t>
        </is>
      </c>
      <c r="D1830" t="inlineStr">
        <is>
          <t>staging</t>
        </is>
      </c>
      <c r="E1830" t="inlineStr">
        <is>
          <t>computed</t>
        </is>
      </c>
      <c r="F1830" t="inlineStr">
        <is>
          <t>staging_Panjawani_et_al_2023.csv</t>
        </is>
      </c>
      <c r="H1830" t="n">
        <v>0</v>
      </c>
      <c r="I1830" t="inlineStr">
        <is>
          <t>Panjwani et al (2023)</t>
        </is>
      </c>
    </row>
    <row r="1831">
      <c r="A1831" t="n">
        <v>3136</v>
      </c>
      <c r="B1831" t="inlineStr">
        <is>
          <t>Panjwani et al (2023)</t>
        </is>
      </c>
      <c r="C1831" t="inlineStr">
        <is>
          <t>update</t>
        </is>
      </c>
      <c r="D1831" t="inlineStr">
        <is>
          <t>staging</t>
        </is>
      </c>
      <c r="E1831" t="inlineStr">
        <is>
          <t>computed</t>
        </is>
      </c>
      <c r="F1831" t="inlineStr">
        <is>
          <t>staging_Panjawani_et_al_2023.csv</t>
        </is>
      </c>
      <c r="H1831" t="n">
        <v>0</v>
      </c>
      <c r="I1831" t="inlineStr">
        <is>
          <t>Panjwani et al (2023)</t>
        </is>
      </c>
    </row>
    <row r="1832">
      <c r="A1832" t="n">
        <v>3137</v>
      </c>
      <c r="B1832" t="inlineStr">
        <is>
          <t>Panjwani et al (2023)</t>
        </is>
      </c>
      <c r="C1832" t="inlineStr">
        <is>
          <t>update</t>
        </is>
      </c>
      <c r="D1832" t="inlineStr">
        <is>
          <t>staging</t>
        </is>
      </c>
      <c r="E1832" t="inlineStr">
        <is>
          <t>computed</t>
        </is>
      </c>
      <c r="F1832" t="inlineStr">
        <is>
          <t>staging_Panjawani_et_al_2023.csv</t>
        </is>
      </c>
      <c r="H1832" t="n">
        <v>0</v>
      </c>
      <c r="I1832" t="inlineStr">
        <is>
          <t>Panjwani et al (2023)</t>
        </is>
      </c>
    </row>
    <row r="1833">
      <c r="A1833" t="n">
        <v>3138</v>
      </c>
      <c r="B1833" t="inlineStr">
        <is>
          <t>Panjwani et al (2023)</t>
        </is>
      </c>
      <c r="C1833" t="inlineStr">
        <is>
          <t>update</t>
        </is>
      </c>
      <c r="D1833" t="inlineStr">
        <is>
          <t>staging</t>
        </is>
      </c>
      <c r="E1833" t="inlineStr">
        <is>
          <t>computed</t>
        </is>
      </c>
      <c r="F1833" t="inlineStr">
        <is>
          <t>staging_Panjawani_et_al_2023.csv</t>
        </is>
      </c>
      <c r="H1833" t="n">
        <v>0</v>
      </c>
      <c r="I1833" t="inlineStr">
        <is>
          <t>Panjwani et al (2023)</t>
        </is>
      </c>
    </row>
    <row r="1834">
      <c r="A1834" t="n">
        <v>3139</v>
      </c>
      <c r="B1834" t="inlineStr">
        <is>
          <t>Panjwani et al (2023)</t>
        </is>
      </c>
      <c r="C1834" t="inlineStr">
        <is>
          <t>update</t>
        </is>
      </c>
      <c r="D1834" t="inlineStr">
        <is>
          <t>staging</t>
        </is>
      </c>
      <c r="E1834" t="inlineStr">
        <is>
          <t>computed</t>
        </is>
      </c>
      <c r="F1834" t="inlineStr">
        <is>
          <t>staging_Panjawani_et_al_2023.csv</t>
        </is>
      </c>
      <c r="H1834" t="n">
        <v>0</v>
      </c>
      <c r="I1834" t="inlineStr">
        <is>
          <t>Panjwani et al (2023)</t>
        </is>
      </c>
    </row>
    <row r="1835">
      <c r="A1835" t="n">
        <v>3140</v>
      </c>
      <c r="B1835" t="inlineStr">
        <is>
          <t>Panjwani et al (2023)</t>
        </is>
      </c>
      <c r="C1835" t="inlineStr">
        <is>
          <t>update</t>
        </is>
      </c>
      <c r="D1835" t="inlineStr">
        <is>
          <t>staging</t>
        </is>
      </c>
      <c r="E1835" t="inlineStr">
        <is>
          <t>computed</t>
        </is>
      </c>
      <c r="F1835" t="inlineStr">
        <is>
          <t>staging_Panjawani_et_al_2023.csv</t>
        </is>
      </c>
      <c r="H1835" t="n">
        <v>0</v>
      </c>
      <c r="I1835" t="inlineStr">
        <is>
          <t>Panjwani et al (2023)</t>
        </is>
      </c>
    </row>
    <row r="1836">
      <c r="A1836" t="n">
        <v>3141</v>
      </c>
      <c r="B1836" t="inlineStr">
        <is>
          <t>Panjwani et al (2023)</t>
        </is>
      </c>
      <c r="C1836" t="inlineStr">
        <is>
          <t>update</t>
        </is>
      </c>
      <c r="D1836" t="inlineStr">
        <is>
          <t>staging</t>
        </is>
      </c>
      <c r="E1836" t="inlineStr">
        <is>
          <t>computed</t>
        </is>
      </c>
      <c r="F1836" t="inlineStr">
        <is>
          <t>staging_Panjawani_et_al_2023.csv</t>
        </is>
      </c>
      <c r="H1836" t="n">
        <v>0</v>
      </c>
      <c r="I1836" t="inlineStr">
        <is>
          <t>Panjwani et al (2023)</t>
        </is>
      </c>
    </row>
    <row r="1837">
      <c r="A1837" t="n">
        <v>3142</v>
      </c>
      <c r="B1837" t="inlineStr">
        <is>
          <t>Panjwani et al (2023)</t>
        </is>
      </c>
      <c r="C1837" t="inlineStr">
        <is>
          <t>update</t>
        </is>
      </c>
      <c r="D1837" t="inlineStr">
        <is>
          <t>staging</t>
        </is>
      </c>
      <c r="E1837" t="inlineStr">
        <is>
          <t>computed</t>
        </is>
      </c>
      <c r="F1837" t="inlineStr">
        <is>
          <t>staging_Panjawani_et_al_2023.csv</t>
        </is>
      </c>
      <c r="H1837" t="n">
        <v>0</v>
      </c>
      <c r="I1837" t="inlineStr">
        <is>
          <t>Panjwani et al (2023)</t>
        </is>
      </c>
    </row>
    <row r="1838">
      <c r="A1838" t="n">
        <v>3143</v>
      </c>
      <c r="B1838" t="inlineStr">
        <is>
          <t>Panjwani et al (2023)</t>
        </is>
      </c>
      <c r="C1838" t="inlineStr">
        <is>
          <t>update</t>
        </is>
      </c>
      <c r="D1838" t="inlineStr">
        <is>
          <t>staging</t>
        </is>
      </c>
      <c r="E1838" t="inlineStr">
        <is>
          <t>computed</t>
        </is>
      </c>
      <c r="F1838" t="inlineStr">
        <is>
          <t>staging_Panjawani_et_al_2023.csv</t>
        </is>
      </c>
      <c r="H1838" t="n">
        <v>0</v>
      </c>
      <c r="I1838" t="inlineStr">
        <is>
          <t>Panjwani et al (2023)</t>
        </is>
      </c>
    </row>
    <row r="1839">
      <c r="A1839" t="n">
        <v>3144</v>
      </c>
      <c r="B1839" t="inlineStr">
        <is>
          <t>Panjwani et al (2023)</t>
        </is>
      </c>
      <c r="C1839" t="inlineStr">
        <is>
          <t>update</t>
        </is>
      </c>
      <c r="D1839" t="inlineStr">
        <is>
          <t>staging</t>
        </is>
      </c>
      <c r="E1839" t="inlineStr">
        <is>
          <t>computed</t>
        </is>
      </c>
      <c r="F1839" t="inlineStr">
        <is>
          <t>staging_Panjawani_et_al_2023.csv</t>
        </is>
      </c>
      <c r="H1839" t="n">
        <v>0</v>
      </c>
      <c r="I1839" t="inlineStr">
        <is>
          <t>Panjwani et al (2023)</t>
        </is>
      </c>
    </row>
    <row r="1840">
      <c r="A1840" t="n">
        <v>3145</v>
      </c>
      <c r="B1840" t="inlineStr">
        <is>
          <t>Panjwani et al (2023)</t>
        </is>
      </c>
      <c r="C1840" t="inlineStr">
        <is>
          <t>update</t>
        </is>
      </c>
      <c r="D1840" t="inlineStr">
        <is>
          <t>staging</t>
        </is>
      </c>
      <c r="E1840" t="inlineStr">
        <is>
          <t>computed</t>
        </is>
      </c>
      <c r="F1840" t="inlineStr">
        <is>
          <t>staging_Panjawani_et_al_2023.csv</t>
        </is>
      </c>
      <c r="H1840" t="n">
        <v>0</v>
      </c>
      <c r="I1840" t="inlineStr">
        <is>
          <t>Panjwani et al (2023)</t>
        </is>
      </c>
    </row>
    <row r="1841">
      <c r="A1841" t="n">
        <v>3146</v>
      </c>
      <c r="B1841" t="inlineStr">
        <is>
          <t>Panjwani et al (2023)</t>
        </is>
      </c>
      <c r="C1841" t="inlineStr">
        <is>
          <t>update</t>
        </is>
      </c>
      <c r="D1841" t="inlineStr">
        <is>
          <t>staging</t>
        </is>
      </c>
      <c r="E1841" t="inlineStr">
        <is>
          <t>computed</t>
        </is>
      </c>
      <c r="F1841" t="inlineStr">
        <is>
          <t>staging_Panjawani_et_al_2023.csv</t>
        </is>
      </c>
      <c r="H1841" t="n">
        <v>0</v>
      </c>
      <c r="I1841" t="inlineStr">
        <is>
          <t>Panjwani et al (2023)</t>
        </is>
      </c>
    </row>
    <row r="1842">
      <c r="A1842" t="n">
        <v>3147</v>
      </c>
      <c r="B1842" t="inlineStr">
        <is>
          <t>Panjwani et al (2023)</t>
        </is>
      </c>
      <c r="C1842" t="inlineStr">
        <is>
          <t>update</t>
        </is>
      </c>
      <c r="D1842" t="inlineStr">
        <is>
          <t>staging</t>
        </is>
      </c>
      <c r="E1842" t="inlineStr">
        <is>
          <t>computed</t>
        </is>
      </c>
      <c r="F1842" t="inlineStr">
        <is>
          <t>staging_Panjawani_et_al_2023.csv</t>
        </is>
      </c>
      <c r="H1842" t="n">
        <v>0</v>
      </c>
      <c r="I1842" t="inlineStr">
        <is>
          <t>Panjwani et al (2023)</t>
        </is>
      </c>
    </row>
    <row r="1843">
      <c r="A1843" t="n">
        <v>3148</v>
      </c>
      <c r="B1843" t="inlineStr">
        <is>
          <t>Panjwani et al (2023)</t>
        </is>
      </c>
      <c r="C1843" t="inlineStr">
        <is>
          <t>update</t>
        </is>
      </c>
      <c r="D1843" t="inlineStr">
        <is>
          <t>staging</t>
        </is>
      </c>
      <c r="E1843" t="inlineStr">
        <is>
          <t>computed</t>
        </is>
      </c>
      <c r="F1843" t="inlineStr">
        <is>
          <t>staging_Panjawani_et_al_2023.csv</t>
        </is>
      </c>
      <c r="H1843" t="n">
        <v>0</v>
      </c>
      <c r="I1843" t="inlineStr">
        <is>
          <t>Panjwani et al (2023)</t>
        </is>
      </c>
    </row>
    <row r="1844">
      <c r="A1844" t="n">
        <v>3149</v>
      </c>
      <c r="B1844" t="inlineStr">
        <is>
          <t>Panjwani et al (2023)</t>
        </is>
      </c>
      <c r="C1844" t="inlineStr">
        <is>
          <t>update</t>
        </is>
      </c>
      <c r="D1844" t="inlineStr">
        <is>
          <t>staging</t>
        </is>
      </c>
      <c r="E1844" t="inlineStr">
        <is>
          <t>computed</t>
        </is>
      </c>
      <c r="F1844" t="inlineStr">
        <is>
          <t>staging_Panjawani_et_al_2023.csv</t>
        </is>
      </c>
      <c r="H1844" t="n">
        <v>0</v>
      </c>
      <c r="I1844" t="inlineStr">
        <is>
          <t>Panjwani et al (2023)</t>
        </is>
      </c>
    </row>
    <row r="1845">
      <c r="A1845" t="n">
        <v>3150</v>
      </c>
      <c r="B1845" t="inlineStr">
        <is>
          <t>Panjwani et al (2023)</t>
        </is>
      </c>
      <c r="C1845" t="inlineStr">
        <is>
          <t>update</t>
        </is>
      </c>
      <c r="D1845" t="inlineStr">
        <is>
          <t>staging</t>
        </is>
      </c>
      <c r="E1845" t="inlineStr">
        <is>
          <t>computed</t>
        </is>
      </c>
      <c r="F1845" t="inlineStr">
        <is>
          <t>staging_Panjawani_et_al_2023.csv</t>
        </is>
      </c>
      <c r="H1845" t="n">
        <v>0</v>
      </c>
      <c r="I1845" t="inlineStr">
        <is>
          <t>Panjwani et al (2023)</t>
        </is>
      </c>
    </row>
    <row r="1846">
      <c r="A1846" t="n">
        <v>3151</v>
      </c>
      <c r="B1846" t="inlineStr">
        <is>
          <t>Panjwani et al (2023)</t>
        </is>
      </c>
      <c r="C1846" t="inlineStr">
        <is>
          <t>update</t>
        </is>
      </c>
      <c r="D1846" t="inlineStr">
        <is>
          <t>staging</t>
        </is>
      </c>
      <c r="E1846" t="inlineStr">
        <is>
          <t>computed</t>
        </is>
      </c>
      <c r="F1846" t="inlineStr">
        <is>
          <t>staging_Panjawani_et_al_2023.csv</t>
        </is>
      </c>
      <c r="H1846" t="n">
        <v>0</v>
      </c>
      <c r="I1846" t="inlineStr">
        <is>
          <t>Panjwani et al (2023)</t>
        </is>
      </c>
    </row>
    <row r="1847">
      <c r="A1847" t="n">
        <v>3152</v>
      </c>
      <c r="B1847" t="inlineStr">
        <is>
          <t>Panjwani et al (2023)</t>
        </is>
      </c>
      <c r="C1847" t="inlineStr">
        <is>
          <t>update</t>
        </is>
      </c>
      <c r="D1847" t="inlineStr">
        <is>
          <t>staging</t>
        </is>
      </c>
      <c r="E1847" t="inlineStr">
        <is>
          <t>computed</t>
        </is>
      </c>
      <c r="F1847" t="inlineStr">
        <is>
          <t>staging_Panjawani_et_al_2023.csv</t>
        </is>
      </c>
      <c r="H1847" t="n">
        <v>0</v>
      </c>
      <c r="I1847" t="inlineStr">
        <is>
          <t>Panjwani et al (2023)</t>
        </is>
      </c>
    </row>
    <row r="1848">
      <c r="A1848" t="n">
        <v>3153</v>
      </c>
      <c r="B1848" t="inlineStr">
        <is>
          <t>Panjwani et al (2023)</t>
        </is>
      </c>
      <c r="C1848" t="inlineStr">
        <is>
          <t>update</t>
        </is>
      </c>
      <c r="D1848" t="inlineStr">
        <is>
          <t>staging</t>
        </is>
      </c>
      <c r="E1848" t="inlineStr">
        <is>
          <t>computed</t>
        </is>
      </c>
      <c r="F1848" t="inlineStr">
        <is>
          <t>staging_Panjawani_et_al_2023.csv</t>
        </is>
      </c>
      <c r="H1848" t="n">
        <v>0</v>
      </c>
      <c r="I1848" t="inlineStr">
        <is>
          <t>Panjwani et al (2023)</t>
        </is>
      </c>
    </row>
    <row r="1849">
      <c r="A1849" t="n">
        <v>3154</v>
      </c>
      <c r="B1849" t="inlineStr">
        <is>
          <t>Panjwani et al (2023)</t>
        </is>
      </c>
      <c r="C1849" t="inlineStr">
        <is>
          <t>update</t>
        </is>
      </c>
      <c r="D1849" t="inlineStr">
        <is>
          <t>staging</t>
        </is>
      </c>
      <c r="E1849" t="inlineStr">
        <is>
          <t>computed</t>
        </is>
      </c>
      <c r="F1849" t="inlineStr">
        <is>
          <t>staging_Panjawani_et_al_2023.csv</t>
        </is>
      </c>
      <c r="H1849" t="n">
        <v>0</v>
      </c>
      <c r="I1849" t="inlineStr">
        <is>
          <t>Panjwani et al (2023)</t>
        </is>
      </c>
    </row>
    <row r="1850">
      <c r="A1850" t="n">
        <v>3155</v>
      </c>
      <c r="B1850" t="inlineStr">
        <is>
          <t>Panjwani et al (2023)</t>
        </is>
      </c>
      <c r="C1850" t="inlineStr">
        <is>
          <t>update</t>
        </is>
      </c>
      <c r="D1850" t="inlineStr">
        <is>
          <t>staging</t>
        </is>
      </c>
      <c r="E1850" t="inlineStr">
        <is>
          <t>computed</t>
        </is>
      </c>
      <c r="F1850" t="inlineStr">
        <is>
          <t>staging_Panjawani_et_al_2023.csv</t>
        </is>
      </c>
      <c r="H1850" t="n">
        <v>0</v>
      </c>
      <c r="I1850" t="inlineStr">
        <is>
          <t>Panjwani et al (2023)</t>
        </is>
      </c>
    </row>
    <row r="1851">
      <c r="A1851" t="n">
        <v>3156</v>
      </c>
      <c r="B1851" t="inlineStr">
        <is>
          <t>Panjwani et al (2023)</t>
        </is>
      </c>
      <c r="C1851" t="inlineStr">
        <is>
          <t>update</t>
        </is>
      </c>
      <c r="D1851" t="inlineStr">
        <is>
          <t>staging</t>
        </is>
      </c>
      <c r="E1851" t="inlineStr">
        <is>
          <t>computed</t>
        </is>
      </c>
      <c r="F1851" t="inlineStr">
        <is>
          <t>staging_Panjawani_et_al_2023.csv</t>
        </is>
      </c>
      <c r="H1851" t="n">
        <v>0</v>
      </c>
      <c r="I1851" t="inlineStr">
        <is>
          <t>Panjwani et al (2023)</t>
        </is>
      </c>
    </row>
    <row r="1852">
      <c r="A1852" t="n">
        <v>3157</v>
      </c>
      <c r="B1852" t="inlineStr">
        <is>
          <t>Panjwani et al (2023)</t>
        </is>
      </c>
      <c r="C1852" t="inlineStr">
        <is>
          <t>update</t>
        </is>
      </c>
      <c r="D1852" t="inlineStr">
        <is>
          <t>staging</t>
        </is>
      </c>
      <c r="E1852" t="inlineStr">
        <is>
          <t>computed</t>
        </is>
      </c>
      <c r="F1852" t="inlineStr">
        <is>
          <t>staging_Panjawani_et_al_2023.csv</t>
        </is>
      </c>
      <c r="H1852" t="n">
        <v>0</v>
      </c>
      <c r="I1852" t="inlineStr">
        <is>
          <t>Panjwani et al (2023)</t>
        </is>
      </c>
    </row>
    <row r="1853">
      <c r="A1853" t="n">
        <v>3158</v>
      </c>
      <c r="B1853" t="inlineStr">
        <is>
          <t>Panjwani et al (2023)</t>
        </is>
      </c>
      <c r="C1853" t="inlineStr">
        <is>
          <t>update</t>
        </is>
      </c>
      <c r="D1853" t="inlineStr">
        <is>
          <t>staging</t>
        </is>
      </c>
      <c r="E1853" t="inlineStr">
        <is>
          <t>computed</t>
        </is>
      </c>
      <c r="F1853" t="inlineStr">
        <is>
          <t>staging_Panjawani_et_al_2023.csv</t>
        </is>
      </c>
      <c r="H1853" t="n">
        <v>0</v>
      </c>
      <c r="I1853" t="inlineStr">
        <is>
          <t>Panjwani et al (2023)</t>
        </is>
      </c>
    </row>
    <row r="1854">
      <c r="A1854" t="n">
        <v>3159</v>
      </c>
      <c r="B1854" t="inlineStr">
        <is>
          <t>Panjwani et al (2023)</t>
        </is>
      </c>
      <c r="C1854" t="inlineStr">
        <is>
          <t>update</t>
        </is>
      </c>
      <c r="D1854" t="inlineStr">
        <is>
          <t>staging</t>
        </is>
      </c>
      <c r="E1854" t="inlineStr">
        <is>
          <t>computed</t>
        </is>
      </c>
      <c r="F1854" t="inlineStr">
        <is>
          <t>staging_Panjawani_et_al_2023.csv</t>
        </is>
      </c>
      <c r="H1854" t="n">
        <v>0</v>
      </c>
      <c r="I1854" t="inlineStr">
        <is>
          <t>Panjwani et al (2023)</t>
        </is>
      </c>
    </row>
    <row r="1855">
      <c r="A1855" t="n">
        <v>3160</v>
      </c>
      <c r="B1855" t="inlineStr">
        <is>
          <t>Panjwani et al (2023)</t>
        </is>
      </c>
      <c r="C1855" t="inlineStr">
        <is>
          <t>update</t>
        </is>
      </c>
      <c r="D1855" t="inlineStr">
        <is>
          <t>staging</t>
        </is>
      </c>
      <c r="E1855" t="inlineStr">
        <is>
          <t>computed</t>
        </is>
      </c>
      <c r="F1855" t="inlineStr">
        <is>
          <t>staging_Panjawani_et_al_2023.csv</t>
        </is>
      </c>
      <c r="H1855" t="n">
        <v>0</v>
      </c>
      <c r="I1855" t="inlineStr">
        <is>
          <t>Panjwani et al (2023)</t>
        </is>
      </c>
    </row>
    <row r="1856">
      <c r="A1856" t="n">
        <v>3161</v>
      </c>
      <c r="B1856" t="inlineStr">
        <is>
          <t>Panjwani et al (2023)</t>
        </is>
      </c>
      <c r="C1856" t="inlineStr">
        <is>
          <t>update</t>
        </is>
      </c>
      <c r="D1856" t="inlineStr">
        <is>
          <t>staging</t>
        </is>
      </c>
      <c r="E1856" t="inlineStr">
        <is>
          <t>computed</t>
        </is>
      </c>
      <c r="F1856" t="inlineStr">
        <is>
          <t>staging_Panjawani_et_al_2023.csv</t>
        </is>
      </c>
      <c r="H1856" t="n">
        <v>0</v>
      </c>
      <c r="I1856" t="inlineStr">
        <is>
          <t>Panjwani et al (2023)</t>
        </is>
      </c>
    </row>
    <row r="1857">
      <c r="A1857" t="n">
        <v>3162</v>
      </c>
      <c r="B1857" t="inlineStr">
        <is>
          <t>Panjwani et al (2023)</t>
        </is>
      </c>
      <c r="C1857" t="inlineStr">
        <is>
          <t>update</t>
        </is>
      </c>
      <c r="D1857" t="inlineStr">
        <is>
          <t>staging</t>
        </is>
      </c>
      <c r="E1857" t="inlineStr">
        <is>
          <t>computed</t>
        </is>
      </c>
      <c r="F1857" t="inlineStr">
        <is>
          <t>staging_Panjawani_et_al_2023.csv</t>
        </is>
      </c>
      <c r="H1857" t="n">
        <v>0</v>
      </c>
      <c r="I1857" t="inlineStr">
        <is>
          <t>Panjwani et al (2023)</t>
        </is>
      </c>
    </row>
    <row r="1858">
      <c r="A1858" t="n">
        <v>3163</v>
      </c>
      <c r="B1858" t="inlineStr">
        <is>
          <t>Panjwani et al (2023)</t>
        </is>
      </c>
      <c r="C1858" t="inlineStr">
        <is>
          <t>update</t>
        </is>
      </c>
      <c r="D1858" t="inlineStr">
        <is>
          <t>staging</t>
        </is>
      </c>
      <c r="E1858" t="inlineStr">
        <is>
          <t>computed</t>
        </is>
      </c>
      <c r="F1858" t="inlineStr">
        <is>
          <t>staging_Panjawani_et_al_2023.csv</t>
        </is>
      </c>
      <c r="H1858" t="n">
        <v>0</v>
      </c>
      <c r="I1858" t="inlineStr">
        <is>
          <t>Panjwani et al (2023)</t>
        </is>
      </c>
    </row>
    <row r="1859">
      <c r="A1859" t="n">
        <v>3164</v>
      </c>
      <c r="B1859" t="inlineStr">
        <is>
          <t>Panjwani et al (2023)</t>
        </is>
      </c>
      <c r="C1859" t="inlineStr">
        <is>
          <t>update</t>
        </is>
      </c>
      <c r="D1859" t="inlineStr">
        <is>
          <t>staging</t>
        </is>
      </c>
      <c r="E1859" t="inlineStr">
        <is>
          <t>computed</t>
        </is>
      </c>
      <c r="F1859" t="inlineStr">
        <is>
          <t>staging_Panjawani_et_al_2023.csv</t>
        </is>
      </c>
      <c r="H1859" t="n">
        <v>0</v>
      </c>
      <c r="I1859" t="inlineStr">
        <is>
          <t>Panjwani et al (2023)</t>
        </is>
      </c>
    </row>
    <row r="1860">
      <c r="A1860" t="n">
        <v>3165</v>
      </c>
      <c r="B1860" t="inlineStr">
        <is>
          <t>Panjwani et al (2023)</t>
        </is>
      </c>
      <c r="C1860" t="inlineStr">
        <is>
          <t>update</t>
        </is>
      </c>
      <c r="D1860" t="inlineStr">
        <is>
          <t>staging</t>
        </is>
      </c>
      <c r="E1860" t="inlineStr">
        <is>
          <t>computed</t>
        </is>
      </c>
      <c r="F1860" t="inlineStr">
        <is>
          <t>staging_Panjawani_et_al_2023.csv</t>
        </is>
      </c>
      <c r="H1860" t="n">
        <v>0</v>
      </c>
      <c r="I1860" t="inlineStr">
        <is>
          <t>Panjwani et al (2023)</t>
        </is>
      </c>
    </row>
    <row r="1861">
      <c r="A1861" t="n">
        <v>3166</v>
      </c>
      <c r="B1861" t="inlineStr">
        <is>
          <t>Panjwani et al (2023)</t>
        </is>
      </c>
      <c r="C1861" t="inlineStr">
        <is>
          <t>update</t>
        </is>
      </c>
      <c r="D1861" t="inlineStr">
        <is>
          <t>staging</t>
        </is>
      </c>
      <c r="E1861" t="inlineStr">
        <is>
          <t>computed</t>
        </is>
      </c>
      <c r="F1861" t="inlineStr">
        <is>
          <t>staging_Panjawani_et_al_2023.csv</t>
        </is>
      </c>
      <c r="H1861" t="n">
        <v>0</v>
      </c>
      <c r="I1861" t="inlineStr">
        <is>
          <t>Panjwani et al (2023)</t>
        </is>
      </c>
    </row>
    <row r="1862">
      <c r="A1862" t="n">
        <v>3167</v>
      </c>
      <c r="B1862" t="inlineStr">
        <is>
          <t>Panjwani et al (2023)</t>
        </is>
      </c>
      <c r="C1862" t="inlineStr">
        <is>
          <t>update</t>
        </is>
      </c>
      <c r="D1862" t="inlineStr">
        <is>
          <t>staging</t>
        </is>
      </c>
      <c r="E1862" t="inlineStr">
        <is>
          <t>computed</t>
        </is>
      </c>
      <c r="F1862" t="inlineStr">
        <is>
          <t>staging_Panjawani_et_al_2023.csv</t>
        </is>
      </c>
      <c r="H1862" t="n">
        <v>0</v>
      </c>
      <c r="I1862" t="inlineStr">
        <is>
          <t>Panjwani et al (2023)</t>
        </is>
      </c>
    </row>
    <row r="1863">
      <c r="A1863" t="n">
        <v>3168</v>
      </c>
      <c r="B1863" t="inlineStr">
        <is>
          <t>Panjwani et al (2023)</t>
        </is>
      </c>
      <c r="C1863" t="inlineStr">
        <is>
          <t>update</t>
        </is>
      </c>
      <c r="D1863" t="inlineStr">
        <is>
          <t>staging</t>
        </is>
      </c>
      <c r="E1863" t="inlineStr">
        <is>
          <t>computed</t>
        </is>
      </c>
      <c r="F1863" t="inlineStr">
        <is>
          <t>staging_Panjawani_et_al_2023.csv</t>
        </is>
      </c>
      <c r="H1863" t="n">
        <v>0</v>
      </c>
      <c r="I1863" t="inlineStr">
        <is>
          <t>Panjwani et al (2023)</t>
        </is>
      </c>
    </row>
    <row r="1864">
      <c r="A1864" t="n">
        <v>3169</v>
      </c>
      <c r="B1864" t="inlineStr">
        <is>
          <t>Panjwani et al (2023)</t>
        </is>
      </c>
      <c r="C1864" t="inlineStr">
        <is>
          <t>update</t>
        </is>
      </c>
      <c r="D1864" t="inlineStr">
        <is>
          <t>staging</t>
        </is>
      </c>
      <c r="E1864" t="inlineStr">
        <is>
          <t>computed</t>
        </is>
      </c>
      <c r="F1864" t="inlineStr">
        <is>
          <t>staging_Panjawani_et_al_2023.csv</t>
        </is>
      </c>
      <c r="H1864" t="n">
        <v>0</v>
      </c>
      <c r="I1864" t="inlineStr">
        <is>
          <t>Panjwani et al (2023)</t>
        </is>
      </c>
    </row>
    <row r="1865">
      <c r="A1865" t="n">
        <v>3170</v>
      </c>
      <c r="B1865" t="inlineStr">
        <is>
          <t>Panjwani et al (2023)</t>
        </is>
      </c>
      <c r="C1865" t="inlineStr">
        <is>
          <t>update</t>
        </is>
      </c>
      <c r="D1865" t="inlineStr">
        <is>
          <t>staging</t>
        </is>
      </c>
      <c r="E1865" t="inlineStr">
        <is>
          <t>computed</t>
        </is>
      </c>
      <c r="F1865" t="inlineStr">
        <is>
          <t>staging_Panjawani_et_al_2023.csv</t>
        </is>
      </c>
      <c r="H1865" t="n">
        <v>0</v>
      </c>
      <c r="I1865" t="inlineStr">
        <is>
          <t>Panjwani et al (2023)</t>
        </is>
      </c>
    </row>
    <row r="1866">
      <c r="A1866" t="n">
        <v>3171</v>
      </c>
      <c r="B1866" t="inlineStr">
        <is>
          <t>Panjwani et al (2023)</t>
        </is>
      </c>
      <c r="C1866" t="inlineStr">
        <is>
          <t>update</t>
        </is>
      </c>
      <c r="D1866" t="inlineStr">
        <is>
          <t>staging</t>
        </is>
      </c>
      <c r="E1866" t="inlineStr">
        <is>
          <t>computed</t>
        </is>
      </c>
      <c r="F1866" t="inlineStr">
        <is>
          <t>staging_Panjawani_et_al_2023.csv</t>
        </is>
      </c>
      <c r="H1866" t="n">
        <v>0</v>
      </c>
      <c r="I1866" t="inlineStr">
        <is>
          <t>Panjwani et al (2023)</t>
        </is>
      </c>
    </row>
    <row r="1867">
      <c r="A1867" t="n">
        <v>3172</v>
      </c>
      <c r="B1867" t="inlineStr">
        <is>
          <t>Panjwani et al (2023)</t>
        </is>
      </c>
      <c r="C1867" t="inlineStr">
        <is>
          <t>update</t>
        </is>
      </c>
      <c r="D1867" t="inlineStr">
        <is>
          <t>staging</t>
        </is>
      </c>
      <c r="E1867" t="inlineStr">
        <is>
          <t>computed</t>
        </is>
      </c>
      <c r="F1867" t="inlineStr">
        <is>
          <t>staging_Panjawani_et_al_2023.csv</t>
        </is>
      </c>
      <c r="H1867" t="n">
        <v>0</v>
      </c>
      <c r="I1867" t="inlineStr">
        <is>
          <t>Panjwani et al (2023)</t>
        </is>
      </c>
    </row>
    <row r="1868">
      <c r="A1868" t="n">
        <v>3173</v>
      </c>
      <c r="B1868" t="inlineStr">
        <is>
          <t>Panjwani et al (2023)</t>
        </is>
      </c>
      <c r="C1868" t="inlineStr">
        <is>
          <t>update</t>
        </is>
      </c>
      <c r="D1868" t="inlineStr">
        <is>
          <t>staging</t>
        </is>
      </c>
      <c r="E1868" t="inlineStr">
        <is>
          <t>computed</t>
        </is>
      </c>
      <c r="F1868" t="inlineStr">
        <is>
          <t>staging_Panjawani_et_al_2023.csv</t>
        </is>
      </c>
      <c r="H1868" t="n">
        <v>0</v>
      </c>
      <c r="I1868" t="inlineStr">
        <is>
          <t>Panjwani et al (2023)</t>
        </is>
      </c>
    </row>
    <row r="1869">
      <c r="A1869" t="n">
        <v>3174</v>
      </c>
      <c r="B1869" t="inlineStr">
        <is>
          <t>Panjwani et al (2023)</t>
        </is>
      </c>
      <c r="C1869" t="inlineStr">
        <is>
          <t>update</t>
        </is>
      </c>
      <c r="D1869" t="inlineStr">
        <is>
          <t>staging</t>
        </is>
      </c>
      <c r="E1869" t="inlineStr">
        <is>
          <t>computed</t>
        </is>
      </c>
      <c r="F1869" t="inlineStr">
        <is>
          <t>staging_Panjawani_et_al_2023.csv</t>
        </is>
      </c>
      <c r="H1869" t="n">
        <v>0</v>
      </c>
      <c r="I1869" t="inlineStr">
        <is>
          <t>Panjwani et al (2023)</t>
        </is>
      </c>
    </row>
    <row r="1870">
      <c r="A1870" t="n">
        <v>3175</v>
      </c>
      <c r="B1870" t="inlineStr">
        <is>
          <t>Panjwani et al (2023)</t>
        </is>
      </c>
      <c r="C1870" t="inlineStr">
        <is>
          <t>update</t>
        </is>
      </c>
      <c r="D1870" t="inlineStr">
        <is>
          <t>staging</t>
        </is>
      </c>
      <c r="E1870" t="inlineStr">
        <is>
          <t>computed</t>
        </is>
      </c>
      <c r="F1870" t="inlineStr">
        <is>
          <t>staging_Panjawani_et_al_2023.csv</t>
        </is>
      </c>
      <c r="H1870" t="n">
        <v>0</v>
      </c>
      <c r="I1870" t="inlineStr">
        <is>
          <t>Panjwani et al (2023)</t>
        </is>
      </c>
    </row>
    <row r="1871">
      <c r="A1871" t="n">
        <v>3176</v>
      </c>
      <c r="B1871" t="inlineStr">
        <is>
          <t>Panjwani et al (2023)</t>
        </is>
      </c>
      <c r="C1871" t="inlineStr">
        <is>
          <t>update</t>
        </is>
      </c>
      <c r="D1871" t="inlineStr">
        <is>
          <t>staging</t>
        </is>
      </c>
      <c r="E1871" t="inlineStr">
        <is>
          <t>computed</t>
        </is>
      </c>
      <c r="F1871" t="inlineStr">
        <is>
          <t>staging_Panjawani_et_al_2023.csv</t>
        </is>
      </c>
      <c r="H1871" t="n">
        <v>0</v>
      </c>
      <c r="I1871" t="inlineStr">
        <is>
          <t>Panjwani et al (2023)</t>
        </is>
      </c>
    </row>
    <row r="1872">
      <c r="A1872" t="n">
        <v>3177</v>
      </c>
      <c r="B1872" t="inlineStr">
        <is>
          <t>Panjwani et al (2023)</t>
        </is>
      </c>
      <c r="C1872" t="inlineStr">
        <is>
          <t>update</t>
        </is>
      </c>
      <c r="D1872" t="inlineStr">
        <is>
          <t>staging</t>
        </is>
      </c>
      <c r="E1872" t="inlineStr">
        <is>
          <t>computed</t>
        </is>
      </c>
      <c r="F1872" t="inlineStr">
        <is>
          <t>staging_Panjawani_et_al_2023.csv</t>
        </is>
      </c>
      <c r="H1872" t="n">
        <v>0</v>
      </c>
      <c r="I1872" t="inlineStr">
        <is>
          <t>Panjwani et al (2023)</t>
        </is>
      </c>
    </row>
    <row r="1873">
      <c r="A1873" t="n">
        <v>3178</v>
      </c>
      <c r="B1873" t="inlineStr">
        <is>
          <t>Panjwani et al (2023)</t>
        </is>
      </c>
      <c r="C1873" t="inlineStr">
        <is>
          <t>update</t>
        </is>
      </c>
      <c r="D1873" t="inlineStr">
        <is>
          <t>staging</t>
        </is>
      </c>
      <c r="E1873" t="inlineStr">
        <is>
          <t>computed</t>
        </is>
      </c>
      <c r="F1873" t="inlineStr">
        <is>
          <t>staging_Panjawani_et_al_2023.csv</t>
        </is>
      </c>
      <c r="H1873" t="n">
        <v>0</v>
      </c>
      <c r="I1873" t="inlineStr">
        <is>
          <t>Panjwani et al (2023)</t>
        </is>
      </c>
    </row>
    <row r="1874">
      <c r="A1874" t="n">
        <v>3179</v>
      </c>
      <c r="B1874" t="inlineStr">
        <is>
          <t>Panjwani et al (2023)</t>
        </is>
      </c>
      <c r="C1874" t="inlineStr">
        <is>
          <t>update</t>
        </is>
      </c>
      <c r="D1874" t="inlineStr">
        <is>
          <t>staging</t>
        </is>
      </c>
      <c r="E1874" t="inlineStr">
        <is>
          <t>computed</t>
        </is>
      </c>
      <c r="F1874" t="inlineStr">
        <is>
          <t>staging_Panjawani_et_al_2023.csv</t>
        </is>
      </c>
      <c r="H1874" t="n">
        <v>0</v>
      </c>
      <c r="I1874" t="inlineStr">
        <is>
          <t>Panjwani et al (2023)</t>
        </is>
      </c>
    </row>
    <row r="1875">
      <c r="A1875" t="n">
        <v>3180</v>
      </c>
      <c r="B1875" t="inlineStr">
        <is>
          <t>Panjwani et al (2023)</t>
        </is>
      </c>
      <c r="C1875" t="inlineStr">
        <is>
          <t>update</t>
        </is>
      </c>
      <c r="D1875" t="inlineStr">
        <is>
          <t>staging</t>
        </is>
      </c>
      <c r="E1875" t="inlineStr">
        <is>
          <t>computed</t>
        </is>
      </c>
      <c r="F1875" t="inlineStr">
        <is>
          <t>staging_Panjawani_et_al_2023.csv</t>
        </is>
      </c>
      <c r="H1875" t="n">
        <v>0</v>
      </c>
      <c r="I1875" t="inlineStr">
        <is>
          <t>Panjwani et al (2023)</t>
        </is>
      </c>
    </row>
    <row r="1876">
      <c r="A1876" t="n">
        <v>3181</v>
      </c>
      <c r="B1876" t="inlineStr">
        <is>
          <t>Panjwani et al (2023)</t>
        </is>
      </c>
      <c r="C1876" t="inlineStr">
        <is>
          <t>update</t>
        </is>
      </c>
      <c r="D1876" t="inlineStr">
        <is>
          <t>staging</t>
        </is>
      </c>
      <c r="E1876" t="inlineStr">
        <is>
          <t>computed</t>
        </is>
      </c>
      <c r="F1876" t="inlineStr">
        <is>
          <t>staging_Panjawani_et_al_2023.csv</t>
        </is>
      </c>
      <c r="H1876" t="n">
        <v>0</v>
      </c>
      <c r="I1876" t="inlineStr">
        <is>
          <t>Panjwani et al (2023)</t>
        </is>
      </c>
    </row>
    <row r="1877">
      <c r="A1877" t="n">
        <v>3182</v>
      </c>
      <c r="B1877" t="inlineStr">
        <is>
          <t>Panjwani et al (2023)</t>
        </is>
      </c>
      <c r="C1877" t="inlineStr">
        <is>
          <t>update</t>
        </is>
      </c>
      <c r="D1877" t="inlineStr">
        <is>
          <t>staging</t>
        </is>
      </c>
      <c r="E1877" t="inlineStr">
        <is>
          <t>computed</t>
        </is>
      </c>
      <c r="F1877" t="inlineStr">
        <is>
          <t>staging_Panjawani_et_al_2023.csv</t>
        </is>
      </c>
      <c r="H1877" t="n">
        <v>0</v>
      </c>
      <c r="I1877" t="inlineStr">
        <is>
          <t>Panjwani et al (2023)</t>
        </is>
      </c>
    </row>
    <row r="1878">
      <c r="A1878" t="n">
        <v>3183</v>
      </c>
      <c r="B1878" t="inlineStr">
        <is>
          <t>Panjwani et al (2023)</t>
        </is>
      </c>
      <c r="C1878" t="inlineStr">
        <is>
          <t>update</t>
        </is>
      </c>
      <c r="D1878" t="inlineStr">
        <is>
          <t>staging</t>
        </is>
      </c>
      <c r="E1878" t="inlineStr">
        <is>
          <t>computed</t>
        </is>
      </c>
      <c r="F1878" t="inlineStr">
        <is>
          <t>staging_Panjawani_et_al_2023.csv</t>
        </is>
      </c>
      <c r="H1878" t="n">
        <v>0</v>
      </c>
      <c r="I1878" t="inlineStr">
        <is>
          <t>Panjwani et al (2023)</t>
        </is>
      </c>
    </row>
    <row r="1879">
      <c r="A1879" t="n">
        <v>3184</v>
      </c>
      <c r="B1879" t="inlineStr">
        <is>
          <t>Panjwani et al (2023)</t>
        </is>
      </c>
      <c r="C1879" t="inlineStr">
        <is>
          <t>update</t>
        </is>
      </c>
      <c r="D1879" t="inlineStr">
        <is>
          <t>staging</t>
        </is>
      </c>
      <c r="E1879" t="inlineStr">
        <is>
          <t>computed</t>
        </is>
      </c>
      <c r="F1879" t="inlineStr">
        <is>
          <t>staging_Panjawani_et_al_2023.csv</t>
        </is>
      </c>
      <c r="H1879" t="n">
        <v>0</v>
      </c>
      <c r="I1879" t="inlineStr">
        <is>
          <t>Panjwani et al (2023)</t>
        </is>
      </c>
    </row>
    <row r="1880">
      <c r="A1880" t="n">
        <v>3185</v>
      </c>
      <c r="B1880" t="inlineStr">
        <is>
          <t>Panjwani et al (2023)</t>
        </is>
      </c>
      <c r="C1880" t="inlineStr">
        <is>
          <t>update</t>
        </is>
      </c>
      <c r="D1880" t="inlineStr">
        <is>
          <t>staging</t>
        </is>
      </c>
      <c r="E1880" t="inlineStr">
        <is>
          <t>computed</t>
        </is>
      </c>
      <c r="F1880" t="inlineStr">
        <is>
          <t>staging_Panjawani_et_al_2023.csv</t>
        </is>
      </c>
      <c r="H1880" t="n">
        <v>0</v>
      </c>
      <c r="I1880" t="inlineStr">
        <is>
          <t>Panjwani et al (2023)</t>
        </is>
      </c>
    </row>
    <row r="1881">
      <c r="A1881" t="n">
        <v>3186</v>
      </c>
      <c r="B1881" t="inlineStr">
        <is>
          <t>Panjwani et al (2023)</t>
        </is>
      </c>
      <c r="C1881" t="inlineStr">
        <is>
          <t>update</t>
        </is>
      </c>
      <c r="D1881" t="inlineStr">
        <is>
          <t>staging</t>
        </is>
      </c>
      <c r="E1881" t="inlineStr">
        <is>
          <t>computed</t>
        </is>
      </c>
      <c r="F1881" t="inlineStr">
        <is>
          <t>staging_Panjawani_et_al_2023.csv</t>
        </is>
      </c>
      <c r="H1881" t="n">
        <v>0</v>
      </c>
      <c r="I1881" t="inlineStr">
        <is>
          <t>Panjwani et al (2023)</t>
        </is>
      </c>
    </row>
    <row r="1882">
      <c r="A1882" t="n">
        <v>3187</v>
      </c>
      <c r="B1882" t="inlineStr">
        <is>
          <t>Panjwani et al (2023)</t>
        </is>
      </c>
      <c r="C1882" t="inlineStr">
        <is>
          <t>update</t>
        </is>
      </c>
      <c r="D1882" t="inlineStr">
        <is>
          <t>staging</t>
        </is>
      </c>
      <c r="E1882" t="inlineStr">
        <is>
          <t>computed</t>
        </is>
      </c>
      <c r="F1882" t="inlineStr">
        <is>
          <t>staging_Panjawani_et_al_2023.csv</t>
        </is>
      </c>
      <c r="H1882" t="n">
        <v>0</v>
      </c>
      <c r="I1882" t="inlineStr">
        <is>
          <t>Panjwani et al (2023)</t>
        </is>
      </c>
    </row>
    <row r="1883">
      <c r="A1883" t="n">
        <v>3188</v>
      </c>
      <c r="B1883" t="inlineStr">
        <is>
          <t>Panjwani et al (2023)</t>
        </is>
      </c>
      <c r="C1883" t="inlineStr">
        <is>
          <t>update</t>
        </is>
      </c>
      <c r="D1883" t="inlineStr">
        <is>
          <t>staging</t>
        </is>
      </c>
      <c r="E1883" t="inlineStr">
        <is>
          <t>computed</t>
        </is>
      </c>
      <c r="F1883" t="inlineStr">
        <is>
          <t>staging_Panjawani_et_al_2023.csv</t>
        </is>
      </c>
      <c r="H1883" t="n">
        <v>0</v>
      </c>
      <c r="I1883" t="inlineStr">
        <is>
          <t>Panjwani et al (2023)</t>
        </is>
      </c>
    </row>
    <row r="1884">
      <c r="A1884" t="n">
        <v>3189</v>
      </c>
      <c r="B1884" t="inlineStr">
        <is>
          <t>Panjwani et al (2023)</t>
        </is>
      </c>
      <c r="C1884" t="inlineStr">
        <is>
          <t>update</t>
        </is>
      </c>
      <c r="D1884" t="inlineStr">
        <is>
          <t>staging</t>
        </is>
      </c>
      <c r="E1884" t="inlineStr">
        <is>
          <t>computed</t>
        </is>
      </c>
      <c r="F1884" t="inlineStr">
        <is>
          <t>staging_Panjawani_et_al_2023.csv</t>
        </is>
      </c>
      <c r="H1884" t="n">
        <v>0</v>
      </c>
      <c r="I1884" t="inlineStr">
        <is>
          <t>Panjwani et al (2023)</t>
        </is>
      </c>
    </row>
    <row r="1885">
      <c r="A1885" t="n">
        <v>3190</v>
      </c>
      <c r="B1885" t="inlineStr">
        <is>
          <t>Panjwani et al (2023)</t>
        </is>
      </c>
      <c r="C1885" t="inlineStr">
        <is>
          <t>update</t>
        </is>
      </c>
      <c r="D1885" t="inlineStr">
        <is>
          <t>staging</t>
        </is>
      </c>
      <c r="E1885" t="inlineStr">
        <is>
          <t>computed</t>
        </is>
      </c>
      <c r="F1885" t="inlineStr">
        <is>
          <t>staging_Panjawani_et_al_2023.csv</t>
        </is>
      </c>
      <c r="H1885" t="n">
        <v>0</v>
      </c>
      <c r="I1885" t="inlineStr">
        <is>
          <t>Panjwani et al (2023)</t>
        </is>
      </c>
    </row>
    <row r="1886">
      <c r="A1886" t="n">
        <v>3191</v>
      </c>
      <c r="B1886" t="inlineStr">
        <is>
          <t>Panjwani et al (2023)</t>
        </is>
      </c>
      <c r="C1886" t="inlineStr">
        <is>
          <t>update</t>
        </is>
      </c>
      <c r="D1886" t="inlineStr">
        <is>
          <t>staging</t>
        </is>
      </c>
      <c r="E1886" t="inlineStr">
        <is>
          <t>computed</t>
        </is>
      </c>
      <c r="F1886" t="inlineStr">
        <is>
          <t>staging_Panjawani_et_al_2023.csv</t>
        </is>
      </c>
      <c r="H1886" t="n">
        <v>0</v>
      </c>
      <c r="I1886" t="inlineStr">
        <is>
          <t>Panjwani et al (2023)</t>
        </is>
      </c>
    </row>
    <row r="1887">
      <c r="A1887" t="n">
        <v>3192</v>
      </c>
      <c r="B1887" t="inlineStr">
        <is>
          <t>Panjwani et al (2023)</t>
        </is>
      </c>
      <c r="C1887" t="inlineStr">
        <is>
          <t>update</t>
        </is>
      </c>
      <c r="D1887" t="inlineStr">
        <is>
          <t>staging</t>
        </is>
      </c>
      <c r="E1887" t="inlineStr">
        <is>
          <t>computed</t>
        </is>
      </c>
      <c r="F1887" t="inlineStr">
        <is>
          <t>staging_Panjawani_et_al_2023.csv</t>
        </is>
      </c>
      <c r="H1887" t="n">
        <v>0</v>
      </c>
      <c r="I1887" t="inlineStr">
        <is>
          <t>Panjwani et al (2023)</t>
        </is>
      </c>
    </row>
    <row r="1888">
      <c r="A1888" t="n">
        <v>3193</v>
      </c>
      <c r="B1888" t="inlineStr">
        <is>
          <t>Panjwani et al (2023)</t>
        </is>
      </c>
      <c r="C1888" t="inlineStr">
        <is>
          <t>update</t>
        </is>
      </c>
      <c r="D1888" t="inlineStr">
        <is>
          <t>staging</t>
        </is>
      </c>
      <c r="E1888" t="inlineStr">
        <is>
          <t>computed</t>
        </is>
      </c>
      <c r="F1888" t="inlineStr">
        <is>
          <t>staging_Panjawani_et_al_2023.csv</t>
        </is>
      </c>
      <c r="H1888" t="n">
        <v>0</v>
      </c>
      <c r="I1888" t="inlineStr">
        <is>
          <t>Panjwani et al (2023)</t>
        </is>
      </c>
    </row>
    <row r="1889">
      <c r="A1889" t="n">
        <v>3194</v>
      </c>
      <c r="B1889" t="inlineStr">
        <is>
          <t>Panjwani et al (2023)</t>
        </is>
      </c>
      <c r="C1889" t="inlineStr">
        <is>
          <t>update</t>
        </is>
      </c>
      <c r="D1889" t="inlineStr">
        <is>
          <t>staging</t>
        </is>
      </c>
      <c r="E1889" t="inlineStr">
        <is>
          <t>computed</t>
        </is>
      </c>
      <c r="F1889" t="inlineStr">
        <is>
          <t>staging_Panjawani_et_al_2023.csv</t>
        </is>
      </c>
      <c r="H1889" t="n">
        <v>0</v>
      </c>
      <c r="I1889" t="inlineStr">
        <is>
          <t>Panjwani et al (2023)</t>
        </is>
      </c>
    </row>
    <row r="1890">
      <c r="A1890" t="n">
        <v>3195</v>
      </c>
      <c r="B1890" t="inlineStr">
        <is>
          <t>Panjwani et al (2023)</t>
        </is>
      </c>
      <c r="C1890" t="inlineStr">
        <is>
          <t>update</t>
        </is>
      </c>
      <c r="D1890" t="inlineStr">
        <is>
          <t>staging</t>
        </is>
      </c>
      <c r="E1890" t="inlineStr">
        <is>
          <t>computed</t>
        </is>
      </c>
      <c r="F1890" t="inlineStr">
        <is>
          <t>staging_Panjawani_et_al_2023.csv</t>
        </is>
      </c>
      <c r="H1890" t="n">
        <v>0</v>
      </c>
      <c r="I1890" t="inlineStr">
        <is>
          <t>Panjwani et al (2023)</t>
        </is>
      </c>
    </row>
    <row r="1891">
      <c r="A1891" t="n">
        <v>3196</v>
      </c>
      <c r="B1891" t="inlineStr">
        <is>
          <t>Panjwani et al (2023)</t>
        </is>
      </c>
      <c r="C1891" t="inlineStr">
        <is>
          <t>update</t>
        </is>
      </c>
      <c r="D1891" t="inlineStr">
        <is>
          <t>staging</t>
        </is>
      </c>
      <c r="E1891" t="inlineStr">
        <is>
          <t>computed</t>
        </is>
      </c>
      <c r="F1891" t="inlineStr">
        <is>
          <t>staging_Panjawani_et_al_2023.csv</t>
        </is>
      </c>
      <c r="H1891" t="n">
        <v>0</v>
      </c>
      <c r="I1891" t="inlineStr">
        <is>
          <t>Panjwani et al (2023)</t>
        </is>
      </c>
    </row>
    <row r="1892">
      <c r="A1892" t="n">
        <v>3197</v>
      </c>
      <c r="B1892" t="inlineStr">
        <is>
          <t>Panjwani et al (2023)</t>
        </is>
      </c>
      <c r="C1892" t="inlineStr">
        <is>
          <t>update</t>
        </is>
      </c>
      <c r="D1892" t="inlineStr">
        <is>
          <t>staging</t>
        </is>
      </c>
      <c r="E1892" t="inlineStr">
        <is>
          <t>computed</t>
        </is>
      </c>
      <c r="F1892" t="inlineStr">
        <is>
          <t>staging_Panjawani_et_al_2023.csv</t>
        </is>
      </c>
      <c r="H1892" t="n">
        <v>0</v>
      </c>
      <c r="I1892" t="inlineStr">
        <is>
          <t>Panjwani et al (2023)</t>
        </is>
      </c>
    </row>
    <row r="1893">
      <c r="A1893" t="n">
        <v>3198</v>
      </c>
      <c r="B1893" t="inlineStr">
        <is>
          <t>Panjwani et al (2023)</t>
        </is>
      </c>
      <c r="C1893" t="inlineStr">
        <is>
          <t>update</t>
        </is>
      </c>
      <c r="D1893" t="inlineStr">
        <is>
          <t>staging</t>
        </is>
      </c>
      <c r="E1893" t="inlineStr">
        <is>
          <t>computed</t>
        </is>
      </c>
      <c r="F1893" t="inlineStr">
        <is>
          <t>staging_Panjawani_et_al_2023.csv</t>
        </is>
      </c>
      <c r="H1893" t="n">
        <v>0</v>
      </c>
      <c r="I1893" t="inlineStr">
        <is>
          <t>Panjwani et al (2023)</t>
        </is>
      </c>
    </row>
    <row r="1894">
      <c r="A1894" t="n">
        <v>3199</v>
      </c>
      <c r="B1894" t="inlineStr">
        <is>
          <t>Panjwani et al (2023)</t>
        </is>
      </c>
      <c r="C1894" t="inlineStr">
        <is>
          <t>update</t>
        </is>
      </c>
      <c r="D1894" t="inlineStr">
        <is>
          <t>staging</t>
        </is>
      </c>
      <c r="E1894" t="inlineStr">
        <is>
          <t>computed</t>
        </is>
      </c>
      <c r="F1894" t="inlineStr">
        <is>
          <t>staging_Panjawani_et_al_2023.csv</t>
        </is>
      </c>
      <c r="H1894" t="n">
        <v>0</v>
      </c>
      <c r="I1894" t="inlineStr">
        <is>
          <t>Panjwani et al (2023)</t>
        </is>
      </c>
    </row>
    <row r="1895">
      <c r="A1895" t="n">
        <v>3200</v>
      </c>
      <c r="B1895" t="inlineStr">
        <is>
          <t>Panjwani et al (2023)</t>
        </is>
      </c>
      <c r="C1895" t="inlineStr">
        <is>
          <t>update</t>
        </is>
      </c>
      <c r="D1895" t="inlineStr">
        <is>
          <t>staging</t>
        </is>
      </c>
      <c r="E1895" t="inlineStr">
        <is>
          <t>computed</t>
        </is>
      </c>
      <c r="F1895" t="inlineStr">
        <is>
          <t>staging_Panjawani_et_al_2023.csv</t>
        </is>
      </c>
      <c r="H1895" t="n">
        <v>0</v>
      </c>
      <c r="I1895" t="inlineStr">
        <is>
          <t>Panjwani et al (2023)</t>
        </is>
      </c>
    </row>
    <row r="1896">
      <c r="A1896" t="n">
        <v>3201</v>
      </c>
      <c r="B1896" t="inlineStr">
        <is>
          <t>Panjwani et al (2023)</t>
        </is>
      </c>
      <c r="C1896" t="inlineStr">
        <is>
          <t>update</t>
        </is>
      </c>
      <c r="D1896" t="inlineStr">
        <is>
          <t>staging</t>
        </is>
      </c>
      <c r="E1896" t="inlineStr">
        <is>
          <t>computed</t>
        </is>
      </c>
      <c r="F1896" t="inlineStr">
        <is>
          <t>staging_Panjawani_et_al_2023.csv</t>
        </is>
      </c>
      <c r="H1896" t="n">
        <v>0</v>
      </c>
      <c r="I1896" t="inlineStr">
        <is>
          <t>Panjwani et al (2023)</t>
        </is>
      </c>
    </row>
    <row r="1897">
      <c r="A1897" t="n">
        <v>3202</v>
      </c>
      <c r="B1897" t="inlineStr">
        <is>
          <t>Panjwani et al (2023)</t>
        </is>
      </c>
      <c r="C1897" t="inlineStr">
        <is>
          <t>update</t>
        </is>
      </c>
      <c r="D1897" t="inlineStr">
        <is>
          <t>staging</t>
        </is>
      </c>
      <c r="E1897" t="inlineStr">
        <is>
          <t>computed</t>
        </is>
      </c>
      <c r="F1897" t="inlineStr">
        <is>
          <t>staging_Panjawani_et_al_2023.csv</t>
        </is>
      </c>
      <c r="H1897" t="n">
        <v>0</v>
      </c>
      <c r="I1897" t="inlineStr">
        <is>
          <t>Panjwani et al (2023)</t>
        </is>
      </c>
    </row>
    <row r="1898">
      <c r="A1898" t="n">
        <v>3203</v>
      </c>
      <c r="B1898" t="inlineStr">
        <is>
          <t>Panjwani et al (2023)</t>
        </is>
      </c>
      <c r="C1898" t="inlineStr">
        <is>
          <t>update</t>
        </is>
      </c>
      <c r="D1898" t="inlineStr">
        <is>
          <t>staging</t>
        </is>
      </c>
      <c r="E1898" t="inlineStr">
        <is>
          <t>computed</t>
        </is>
      </c>
      <c r="F1898" t="inlineStr">
        <is>
          <t>staging_Panjawani_et_al_2023.csv</t>
        </is>
      </c>
      <c r="H1898" t="n">
        <v>0</v>
      </c>
      <c r="I1898" t="inlineStr">
        <is>
          <t>Panjwani et al (2023)</t>
        </is>
      </c>
    </row>
    <row r="1899">
      <c r="A1899" t="n">
        <v>3204</v>
      </c>
      <c r="B1899" t="inlineStr">
        <is>
          <t>Panjwani et al (2023)</t>
        </is>
      </c>
      <c r="C1899" t="inlineStr">
        <is>
          <t>update</t>
        </is>
      </c>
      <c r="D1899" t="inlineStr">
        <is>
          <t>staging</t>
        </is>
      </c>
      <c r="E1899" t="inlineStr">
        <is>
          <t>computed</t>
        </is>
      </c>
      <c r="F1899" t="inlineStr">
        <is>
          <t>staging_Panjawani_et_al_2023.csv</t>
        </is>
      </c>
      <c r="H1899" t="n">
        <v>0</v>
      </c>
      <c r="I1899" t="inlineStr">
        <is>
          <t>Panjwani et al (2023)</t>
        </is>
      </c>
    </row>
    <row r="1900">
      <c r="A1900" t="n">
        <v>3205</v>
      </c>
      <c r="B1900" t="inlineStr">
        <is>
          <t>Panjwani et al (2023)</t>
        </is>
      </c>
      <c r="C1900" t="inlineStr">
        <is>
          <t>update</t>
        </is>
      </c>
      <c r="D1900" t="inlineStr">
        <is>
          <t>staging</t>
        </is>
      </c>
      <c r="E1900" t="inlineStr">
        <is>
          <t>computed</t>
        </is>
      </c>
      <c r="F1900" t="inlineStr">
        <is>
          <t>staging_Panjawani_et_al_2023.csv</t>
        </is>
      </c>
      <c r="H1900" t="n">
        <v>0</v>
      </c>
      <c r="I1900" t="inlineStr">
        <is>
          <t>Panjwani et al (2023)</t>
        </is>
      </c>
    </row>
    <row r="1901">
      <c r="A1901" t="n">
        <v>3206</v>
      </c>
      <c r="B1901" t="inlineStr">
        <is>
          <t>Panjwani et al (2023)</t>
        </is>
      </c>
      <c r="C1901" t="inlineStr">
        <is>
          <t>update</t>
        </is>
      </c>
      <c r="D1901" t="inlineStr">
        <is>
          <t>staging</t>
        </is>
      </c>
      <c r="E1901" t="inlineStr">
        <is>
          <t>computed</t>
        </is>
      </c>
      <c r="F1901" t="inlineStr">
        <is>
          <t>staging_Panjawani_et_al_2023.csv</t>
        </is>
      </c>
      <c r="H1901" t="n">
        <v>0</v>
      </c>
      <c r="I1901" t="inlineStr">
        <is>
          <t>Panjwani et al (2023)</t>
        </is>
      </c>
    </row>
    <row r="1902">
      <c r="A1902" t="n">
        <v>3207</v>
      </c>
      <c r="B1902" t="inlineStr">
        <is>
          <t>Panjwani et al (2023)</t>
        </is>
      </c>
      <c r="C1902" t="inlineStr">
        <is>
          <t>update</t>
        </is>
      </c>
      <c r="D1902" t="inlineStr">
        <is>
          <t>staging</t>
        </is>
      </c>
      <c r="E1902" t="inlineStr">
        <is>
          <t>computed</t>
        </is>
      </c>
      <c r="F1902" t="inlineStr">
        <is>
          <t>staging_Panjawani_et_al_2023.csv</t>
        </is>
      </c>
      <c r="H1902" t="n">
        <v>0</v>
      </c>
      <c r="I1902" t="inlineStr">
        <is>
          <t>Panjwani et al (2023)</t>
        </is>
      </c>
    </row>
    <row r="1903">
      <c r="A1903" t="n">
        <v>3208</v>
      </c>
      <c r="B1903" t="inlineStr">
        <is>
          <t>Panjwani et al (2023)</t>
        </is>
      </c>
      <c r="C1903" t="inlineStr">
        <is>
          <t>update</t>
        </is>
      </c>
      <c r="D1903" t="inlineStr">
        <is>
          <t>staging</t>
        </is>
      </c>
      <c r="E1903" t="inlineStr">
        <is>
          <t>computed</t>
        </is>
      </c>
      <c r="F1903" t="inlineStr">
        <is>
          <t>staging_Panjawani_et_al_2023.csv</t>
        </is>
      </c>
      <c r="H1903" t="n">
        <v>0</v>
      </c>
      <c r="I1903" t="inlineStr">
        <is>
          <t>Panjwani et al (2023)</t>
        </is>
      </c>
    </row>
    <row r="1904">
      <c r="A1904" t="n">
        <v>3209</v>
      </c>
      <c r="B1904" t="inlineStr">
        <is>
          <t>Panjwani et al (2023)</t>
        </is>
      </c>
      <c r="C1904" t="inlineStr">
        <is>
          <t>update</t>
        </is>
      </c>
      <c r="D1904" t="inlineStr">
        <is>
          <t>staging</t>
        </is>
      </c>
      <c r="E1904" t="inlineStr">
        <is>
          <t>computed</t>
        </is>
      </c>
      <c r="F1904" t="inlineStr">
        <is>
          <t>staging_Panjawani_et_al_2023.csv</t>
        </is>
      </c>
      <c r="H1904" t="n">
        <v>0</v>
      </c>
      <c r="I1904" t="inlineStr">
        <is>
          <t>Panjwani et al (2023)</t>
        </is>
      </c>
    </row>
    <row r="1905">
      <c r="A1905" t="n">
        <v>3210</v>
      </c>
      <c r="B1905" t="inlineStr">
        <is>
          <t>Panjwani et al (2023)</t>
        </is>
      </c>
      <c r="C1905" t="inlineStr">
        <is>
          <t>update</t>
        </is>
      </c>
      <c r="D1905" t="inlineStr">
        <is>
          <t>staging</t>
        </is>
      </c>
      <c r="E1905" t="inlineStr">
        <is>
          <t>computed</t>
        </is>
      </c>
      <c r="F1905" t="inlineStr">
        <is>
          <t>staging_Panjawani_et_al_2023.csv</t>
        </is>
      </c>
      <c r="H1905" t="n">
        <v>0</v>
      </c>
      <c r="I1905" t="inlineStr">
        <is>
          <t>Panjwani et al (2023)</t>
        </is>
      </c>
    </row>
    <row r="1906">
      <c r="A1906" t="n">
        <v>3211</v>
      </c>
      <c r="B1906" t="inlineStr">
        <is>
          <t>Piechocka-Kałużna et al (2021)</t>
        </is>
      </c>
      <c r="C1906" t="inlineStr">
        <is>
          <t>rescreen</t>
        </is>
      </c>
      <c r="D1906" t="inlineStr">
        <is>
          <t>staging</t>
        </is>
      </c>
      <c r="E1906" t="inlineStr">
        <is>
          <t>bivariate</t>
        </is>
      </c>
      <c r="F1906" t="inlineStr">
        <is>
          <t>staging_Piechocka-Kaluzna_et_al_2021.csv</t>
        </is>
      </c>
      <c r="H1906" t="n">
        <v>0</v>
      </c>
      <c r="I1906" t="inlineStr">
        <is>
          <t>Piechocka-Kałużna et al (2021)</t>
        </is>
      </c>
    </row>
    <row r="1907">
      <c r="A1907" t="n">
        <v>3212</v>
      </c>
      <c r="B1907" t="inlineStr">
        <is>
          <t>Piechocka-Kałużna et al (2021)</t>
        </is>
      </c>
      <c r="C1907" t="inlineStr">
        <is>
          <t>rescreen</t>
        </is>
      </c>
      <c r="D1907" t="inlineStr">
        <is>
          <t>staging</t>
        </is>
      </c>
      <c r="E1907" t="inlineStr">
        <is>
          <t>bivariate</t>
        </is>
      </c>
      <c r="F1907" t="inlineStr">
        <is>
          <t>staging_Piechocka-Kaluzna_et_al_2021.csv</t>
        </is>
      </c>
      <c r="H1907" t="n">
        <v>0</v>
      </c>
      <c r="I1907" t="inlineStr">
        <is>
          <t>Piechocka-Kałużna et al (2021)</t>
        </is>
      </c>
    </row>
    <row r="1908">
      <c r="A1908" t="n">
        <v>3213</v>
      </c>
      <c r="B1908" t="inlineStr">
        <is>
          <t>Piechocka-Kałużna et al (2021)</t>
        </is>
      </c>
      <c r="C1908" t="inlineStr">
        <is>
          <t>rescreen</t>
        </is>
      </c>
      <c r="D1908" t="inlineStr">
        <is>
          <t>staging</t>
        </is>
      </c>
      <c r="E1908" t="inlineStr">
        <is>
          <t>bivariate</t>
        </is>
      </c>
      <c r="F1908" t="inlineStr">
        <is>
          <t>staging_Piechocka-Kaluzna_et_al_2021.csv</t>
        </is>
      </c>
      <c r="H1908" t="n">
        <v>0</v>
      </c>
      <c r="I1908" t="inlineStr">
        <is>
          <t>Piechocka-Kałużna et al (2021)</t>
        </is>
      </c>
    </row>
    <row r="1909">
      <c r="A1909" t="n">
        <v>3214</v>
      </c>
      <c r="B1909" t="inlineStr">
        <is>
          <t>Piechocka-Kałużna et al (2021)</t>
        </is>
      </c>
      <c r="C1909" t="inlineStr">
        <is>
          <t>rescreen</t>
        </is>
      </c>
      <c r="D1909" t="inlineStr">
        <is>
          <t>staging</t>
        </is>
      </c>
      <c r="E1909" t="inlineStr">
        <is>
          <t>bivariate</t>
        </is>
      </c>
      <c r="F1909" t="inlineStr">
        <is>
          <t>staging_Piechocka-Kaluzna_et_al_2021.csv</t>
        </is>
      </c>
      <c r="H1909" t="n">
        <v>0</v>
      </c>
      <c r="I1909" t="inlineStr">
        <is>
          <t>Piechocka-Kałużna et al (2021)</t>
        </is>
      </c>
    </row>
    <row r="1910">
      <c r="A1910" t="n">
        <v>3215</v>
      </c>
      <c r="B1910" t="inlineStr">
        <is>
          <t>Piechocka-Kałużna et al (2021)</t>
        </is>
      </c>
      <c r="C1910" t="inlineStr">
        <is>
          <t>rescreen</t>
        </is>
      </c>
      <c r="D1910" t="inlineStr">
        <is>
          <t>staging</t>
        </is>
      </c>
      <c r="E1910" t="inlineStr">
        <is>
          <t>bivariate</t>
        </is>
      </c>
      <c r="F1910" t="inlineStr">
        <is>
          <t>staging_Piechocka-Kaluzna_et_al_2021.csv</t>
        </is>
      </c>
      <c r="H1910" t="n">
        <v>0</v>
      </c>
      <c r="I1910" t="inlineStr">
        <is>
          <t>Piechocka-Kałużna et al (2021)</t>
        </is>
      </c>
    </row>
    <row r="1911">
      <c r="A1911" t="n">
        <v>3216</v>
      </c>
      <c r="B1911" t="inlineStr">
        <is>
          <t>Piechocka-Kałużna et al (2021)</t>
        </is>
      </c>
      <c r="C1911" t="inlineStr">
        <is>
          <t>rescreen</t>
        </is>
      </c>
      <c r="D1911" t="inlineStr">
        <is>
          <t>staging</t>
        </is>
      </c>
      <c r="E1911" t="inlineStr">
        <is>
          <t>bivariate</t>
        </is>
      </c>
      <c r="F1911" t="inlineStr">
        <is>
          <t>staging_Piechocka-Kaluzna_et_al_2021.csv</t>
        </is>
      </c>
      <c r="H1911" t="n">
        <v>0</v>
      </c>
      <c r="I1911" t="inlineStr">
        <is>
          <t>Piechocka-Kałużna et al (2021)</t>
        </is>
      </c>
    </row>
    <row r="1912">
      <c r="A1912" t="n">
        <v>3217</v>
      </c>
      <c r="B1912" t="inlineStr">
        <is>
          <t>Piechocka-Kałużna et al (2021)</t>
        </is>
      </c>
      <c r="C1912" t="inlineStr">
        <is>
          <t>rescreen</t>
        </is>
      </c>
      <c r="D1912" t="inlineStr">
        <is>
          <t>staging</t>
        </is>
      </c>
      <c r="E1912" t="inlineStr">
        <is>
          <t>bivariate</t>
        </is>
      </c>
      <c r="F1912" t="inlineStr">
        <is>
          <t>staging_Piechocka-Kaluzna_et_al_2021.csv</t>
        </is>
      </c>
      <c r="H1912" t="n">
        <v>0</v>
      </c>
      <c r="I1912" t="inlineStr">
        <is>
          <t>Piechocka-Kałużna et al (2021)</t>
        </is>
      </c>
    </row>
    <row r="1913">
      <c r="A1913" t="n">
        <v>3218</v>
      </c>
      <c r="B1913" t="inlineStr">
        <is>
          <t>Piechocka-Kałużna et al (2021)</t>
        </is>
      </c>
      <c r="C1913" t="inlineStr">
        <is>
          <t>rescreen</t>
        </is>
      </c>
      <c r="D1913" t="inlineStr">
        <is>
          <t>staging</t>
        </is>
      </c>
      <c r="E1913" t="inlineStr">
        <is>
          <t>bivariate</t>
        </is>
      </c>
      <c r="F1913" t="inlineStr">
        <is>
          <t>staging_Piechocka-Kaluzna_et_al_2021.csv</t>
        </is>
      </c>
      <c r="H1913" t="n">
        <v>0</v>
      </c>
      <c r="I1913" t="inlineStr">
        <is>
          <t>Piechocka-Kałużna et al (2021)</t>
        </is>
      </c>
    </row>
    <row r="1914">
      <c r="A1914" t="n">
        <v>3219</v>
      </c>
      <c r="B1914" t="inlineStr">
        <is>
          <t>Piechocka-Kałużna et al (2021)</t>
        </is>
      </c>
      <c r="C1914" t="inlineStr">
        <is>
          <t>rescreen</t>
        </is>
      </c>
      <c r="D1914" t="inlineStr">
        <is>
          <t>staging</t>
        </is>
      </c>
      <c r="E1914" t="inlineStr">
        <is>
          <t>bivariate</t>
        </is>
      </c>
      <c r="F1914" t="inlineStr">
        <is>
          <t>staging_Piechocka-Kaluzna_et_al_2021.csv</t>
        </is>
      </c>
      <c r="H1914" t="n">
        <v>0</v>
      </c>
      <c r="I1914" t="inlineStr">
        <is>
          <t>Piechocka-Kałużna et al (2021)</t>
        </is>
      </c>
    </row>
    <row r="1915">
      <c r="A1915" t="n">
        <v>3220</v>
      </c>
      <c r="B1915" t="inlineStr">
        <is>
          <t>Piechocka-Kałużna et al (2021)</t>
        </is>
      </c>
      <c r="C1915" t="inlineStr">
        <is>
          <t>rescreen</t>
        </is>
      </c>
      <c r="D1915" t="inlineStr">
        <is>
          <t>staging</t>
        </is>
      </c>
      <c r="E1915" t="inlineStr">
        <is>
          <t>bivariate</t>
        </is>
      </c>
      <c r="F1915" t="inlineStr">
        <is>
          <t>staging_Piechocka-Kaluzna_et_al_2021.csv</t>
        </is>
      </c>
      <c r="H1915" t="n">
        <v>0</v>
      </c>
      <c r="I1915" t="inlineStr">
        <is>
          <t>Piechocka-Kałużna et al (2021)</t>
        </is>
      </c>
    </row>
    <row r="1916">
      <c r="A1916" t="n">
        <v>3221</v>
      </c>
      <c r="B1916" t="inlineStr">
        <is>
          <t>Piechocka-Kałużna et al (2021)</t>
        </is>
      </c>
      <c r="C1916" t="inlineStr">
        <is>
          <t>rescreen</t>
        </is>
      </c>
      <c r="D1916" t="inlineStr">
        <is>
          <t>staging</t>
        </is>
      </c>
      <c r="E1916" t="inlineStr">
        <is>
          <t>bivariate</t>
        </is>
      </c>
      <c r="F1916" t="inlineStr">
        <is>
          <t>staging_Piechocka-Kaluzna_et_al_2021.csv</t>
        </is>
      </c>
      <c r="H1916" t="n">
        <v>0</v>
      </c>
      <c r="I1916" t="inlineStr">
        <is>
          <t>Piechocka-Kałużna et al (2021)</t>
        </is>
      </c>
    </row>
    <row r="1917">
      <c r="A1917" t="n">
        <v>3222</v>
      </c>
      <c r="B1917" t="inlineStr">
        <is>
          <t>Piechocka-Kałużna et al (2021)</t>
        </is>
      </c>
      <c r="C1917" t="inlineStr">
        <is>
          <t>rescreen</t>
        </is>
      </c>
      <c r="D1917" t="inlineStr">
        <is>
          <t>staging</t>
        </is>
      </c>
      <c r="E1917" t="inlineStr">
        <is>
          <t>bivariate</t>
        </is>
      </c>
      <c r="F1917" t="inlineStr">
        <is>
          <t>staging_Piechocka-Kaluzna_et_al_2021.csv</t>
        </is>
      </c>
      <c r="H1917" t="n">
        <v>0</v>
      </c>
      <c r="I1917" t="inlineStr">
        <is>
          <t>Piechocka-Kałużna et al (2021)</t>
        </is>
      </c>
    </row>
    <row r="1918">
      <c r="A1918" t="n">
        <v>3223</v>
      </c>
      <c r="B1918" t="inlineStr">
        <is>
          <t>Piechocka-Kałużna et al (2021)</t>
        </is>
      </c>
      <c r="C1918" t="inlineStr">
        <is>
          <t>rescreen</t>
        </is>
      </c>
      <c r="D1918" t="inlineStr">
        <is>
          <t>staging</t>
        </is>
      </c>
      <c r="E1918" t="inlineStr">
        <is>
          <t>bivariate</t>
        </is>
      </c>
      <c r="F1918" t="inlineStr">
        <is>
          <t>staging_Piechocka-Kaluzna_et_al_2021.csv</t>
        </is>
      </c>
      <c r="H1918" t="n">
        <v>0</v>
      </c>
      <c r="I1918" t="inlineStr">
        <is>
          <t>Piechocka-Kałużna et al (2021)</t>
        </is>
      </c>
    </row>
    <row r="1919">
      <c r="A1919" t="n">
        <v>3224</v>
      </c>
      <c r="B1919" t="inlineStr">
        <is>
          <t>Piechocka-Kałużna et al (2021)</t>
        </is>
      </c>
      <c r="C1919" t="inlineStr">
        <is>
          <t>rescreen</t>
        </is>
      </c>
      <c r="D1919" t="inlineStr">
        <is>
          <t>staging</t>
        </is>
      </c>
      <c r="E1919" t="inlineStr">
        <is>
          <t>bivariate</t>
        </is>
      </c>
      <c r="F1919" t="inlineStr">
        <is>
          <t>staging_Piechocka-Kaluzna_et_al_2021.csv</t>
        </is>
      </c>
      <c r="H1919" t="n">
        <v>0</v>
      </c>
      <c r="I1919" t="inlineStr">
        <is>
          <t>Piechocka-Kałużna et al (2021)</t>
        </is>
      </c>
    </row>
    <row r="1920">
      <c r="A1920" t="n">
        <v>3225</v>
      </c>
      <c r="B1920" t="inlineStr">
        <is>
          <t>Piechocka-Kałużna et al (2021)</t>
        </is>
      </c>
      <c r="C1920" t="inlineStr">
        <is>
          <t>rescreen</t>
        </is>
      </c>
      <c r="D1920" t="inlineStr">
        <is>
          <t>staging</t>
        </is>
      </c>
      <c r="E1920" t="inlineStr">
        <is>
          <t>bivariate</t>
        </is>
      </c>
      <c r="F1920" t="inlineStr">
        <is>
          <t>staging_Piechocka-Kaluzna_et_al_2021.csv</t>
        </is>
      </c>
      <c r="H1920" t="n">
        <v>0</v>
      </c>
      <c r="I1920" t="inlineStr">
        <is>
          <t>Piechocka-Kałużna et al (2021)</t>
        </is>
      </c>
    </row>
    <row r="1921">
      <c r="A1921" t="n">
        <v>3226</v>
      </c>
      <c r="B1921" t="inlineStr">
        <is>
          <t>Piechocka-Kałużna et al (2021)</t>
        </is>
      </c>
      <c r="C1921" t="inlineStr">
        <is>
          <t>rescreen</t>
        </is>
      </c>
      <c r="D1921" t="inlineStr">
        <is>
          <t>staging</t>
        </is>
      </c>
      <c r="E1921" t="inlineStr">
        <is>
          <t>non-convertible</t>
        </is>
      </c>
      <c r="F1921" t="inlineStr">
        <is>
          <t>staging_Piechocka-Kaluzna_et_al_2021.csv</t>
        </is>
      </c>
      <c r="H1921" t="n">
        <v>0</v>
      </c>
      <c r="I1921" t="inlineStr">
        <is>
          <t>Piechocka-Kałużna et al (2021)</t>
        </is>
      </c>
    </row>
    <row r="1922">
      <c r="A1922" t="n">
        <v>3227</v>
      </c>
      <c r="B1922" t="inlineStr">
        <is>
          <t>Piechocka-Kałużna et al (2021)</t>
        </is>
      </c>
      <c r="C1922" t="inlineStr">
        <is>
          <t>rescreen</t>
        </is>
      </c>
      <c r="D1922" t="inlineStr">
        <is>
          <t>staging</t>
        </is>
      </c>
      <c r="E1922" t="inlineStr">
        <is>
          <t>non-convertible</t>
        </is>
      </c>
      <c r="F1922" t="inlineStr">
        <is>
          <t>staging_Piechocka-Kaluzna_et_al_2021.csv</t>
        </is>
      </c>
      <c r="H1922" t="n">
        <v>0</v>
      </c>
      <c r="I1922" t="inlineStr">
        <is>
          <t>Piechocka-Kałużna et al (2021)</t>
        </is>
      </c>
    </row>
    <row r="1923">
      <c r="A1923" t="n">
        <v>3228</v>
      </c>
      <c r="B1923" t="inlineStr">
        <is>
          <t>Piechocka-Kałużna et al (2021)</t>
        </is>
      </c>
      <c r="C1923" t="inlineStr">
        <is>
          <t>rescreen</t>
        </is>
      </c>
      <c r="D1923" t="inlineStr">
        <is>
          <t>staging</t>
        </is>
      </c>
      <c r="E1923" t="inlineStr">
        <is>
          <t>non-convertible</t>
        </is>
      </c>
      <c r="F1923" t="inlineStr">
        <is>
          <t>staging_Piechocka-Kaluzna_et_al_2021.csv</t>
        </is>
      </c>
      <c r="H1923" t="n">
        <v>0</v>
      </c>
      <c r="I1923" t="inlineStr">
        <is>
          <t>Piechocka-Kałużna et al (2021)</t>
        </is>
      </c>
    </row>
    <row r="1924">
      <c r="A1924" t="n">
        <v>3229</v>
      </c>
      <c r="B1924" t="inlineStr">
        <is>
          <t>Piechocka-Kałużna et al (2021)</t>
        </is>
      </c>
      <c r="C1924" t="inlineStr">
        <is>
          <t>rescreen</t>
        </is>
      </c>
      <c r="D1924" t="inlineStr">
        <is>
          <t>staging</t>
        </is>
      </c>
      <c r="E1924" t="inlineStr">
        <is>
          <t>non-convertible</t>
        </is>
      </c>
      <c r="F1924" t="inlineStr">
        <is>
          <t>staging_Piechocka-Kaluzna_et_al_2021.csv</t>
        </is>
      </c>
      <c r="H1924" t="n">
        <v>0</v>
      </c>
      <c r="I1924" t="inlineStr">
        <is>
          <t>Piechocka-Kałużna et al (2021)</t>
        </is>
      </c>
    </row>
    <row r="1925">
      <c r="A1925" t="n">
        <v>3230</v>
      </c>
      <c r="B1925" t="inlineStr">
        <is>
          <t>Piechocka-Kałużna et al (2021)</t>
        </is>
      </c>
      <c r="C1925" t="inlineStr">
        <is>
          <t>rescreen</t>
        </is>
      </c>
      <c r="D1925" t="inlineStr">
        <is>
          <t>staging</t>
        </is>
      </c>
      <c r="E1925" t="inlineStr">
        <is>
          <t>non-convertible</t>
        </is>
      </c>
      <c r="F1925" t="inlineStr">
        <is>
          <t>staging_Piechocka-Kaluzna_et_al_2021.csv</t>
        </is>
      </c>
      <c r="H1925" t="n">
        <v>0</v>
      </c>
      <c r="I1925" t="inlineStr">
        <is>
          <t>Piechocka-Kałużna et al (2021)</t>
        </is>
      </c>
    </row>
    <row r="1926">
      <c r="A1926" t="n">
        <v>3231</v>
      </c>
      <c r="B1926" t="inlineStr">
        <is>
          <t>Pizzutilo et al (2020)</t>
        </is>
      </c>
      <c r="C1926" t="inlineStr">
        <is>
          <t>rescreen</t>
        </is>
      </c>
      <c r="D1926" t="inlineStr">
        <is>
          <t>staging</t>
        </is>
      </c>
      <c r="E1926" t="inlineStr">
        <is>
          <t>computed</t>
        </is>
      </c>
      <c r="F1926" t="inlineStr">
        <is>
          <t>staging_Pizzutilo_et_al_2020.csv</t>
        </is>
      </c>
      <c r="H1926" t="n">
        <v>0</v>
      </c>
      <c r="I1926" t="inlineStr">
        <is>
          <t>Pizzutilo et al (2020)</t>
        </is>
      </c>
    </row>
    <row r="1927">
      <c r="A1927" t="n">
        <v>3232</v>
      </c>
      <c r="B1927" t="inlineStr">
        <is>
          <t>Pizzutilo et al (2020)</t>
        </is>
      </c>
      <c r="C1927" t="inlineStr">
        <is>
          <t>rescreen</t>
        </is>
      </c>
      <c r="D1927" t="inlineStr">
        <is>
          <t>staging</t>
        </is>
      </c>
      <c r="E1927" t="inlineStr">
        <is>
          <t>computed</t>
        </is>
      </c>
      <c r="F1927" t="inlineStr">
        <is>
          <t>staging_Pizzutilo_et_al_2020.csv</t>
        </is>
      </c>
      <c r="H1927" t="n">
        <v>0</v>
      </c>
      <c r="I1927" t="inlineStr">
        <is>
          <t>Pizzutilo et al (2020)</t>
        </is>
      </c>
    </row>
    <row r="1928">
      <c r="A1928" t="n">
        <v>3233</v>
      </c>
      <c r="B1928" t="inlineStr">
        <is>
          <t>Pizzutilo et al (2020)</t>
        </is>
      </c>
      <c r="C1928" t="inlineStr">
        <is>
          <t>rescreen</t>
        </is>
      </c>
      <c r="D1928" t="inlineStr">
        <is>
          <t>staging</t>
        </is>
      </c>
      <c r="E1928" t="inlineStr">
        <is>
          <t>computed</t>
        </is>
      </c>
      <c r="F1928" t="inlineStr">
        <is>
          <t>staging_Pizzutilo_et_al_2020.csv</t>
        </is>
      </c>
      <c r="H1928" t="n">
        <v>0</v>
      </c>
      <c r="I1928" t="inlineStr">
        <is>
          <t>Pizzutilo et al (2020)</t>
        </is>
      </c>
    </row>
    <row r="1929">
      <c r="A1929" t="n">
        <v>3234</v>
      </c>
      <c r="B1929" t="inlineStr">
        <is>
          <t>Pizzutilo et al (2020)</t>
        </is>
      </c>
      <c r="C1929" t="inlineStr">
        <is>
          <t>rescreen</t>
        </is>
      </c>
      <c r="D1929" t="inlineStr">
        <is>
          <t>staging</t>
        </is>
      </c>
      <c r="E1929" t="inlineStr">
        <is>
          <t>computed</t>
        </is>
      </c>
      <c r="F1929" t="inlineStr">
        <is>
          <t>staging_Pizzutilo_et_al_2020.csv</t>
        </is>
      </c>
      <c r="H1929" t="n">
        <v>0</v>
      </c>
      <c r="I1929" t="inlineStr">
        <is>
          <t>Pizzutilo et al (2020)</t>
        </is>
      </c>
    </row>
    <row r="1930">
      <c r="A1930" t="n">
        <v>3235</v>
      </c>
      <c r="B1930" t="inlineStr">
        <is>
          <t>Pizzutilo et al (2020)</t>
        </is>
      </c>
      <c r="C1930" t="inlineStr">
        <is>
          <t>rescreen</t>
        </is>
      </c>
      <c r="D1930" t="inlineStr">
        <is>
          <t>staging</t>
        </is>
      </c>
      <c r="E1930" t="inlineStr">
        <is>
          <t>computed</t>
        </is>
      </c>
      <c r="F1930" t="inlineStr">
        <is>
          <t>staging_Pizzutilo_et_al_2020.csv</t>
        </is>
      </c>
      <c r="H1930" t="n">
        <v>0</v>
      </c>
      <c r="I1930" t="inlineStr">
        <is>
          <t>Pizzutilo et al (2020)</t>
        </is>
      </c>
    </row>
    <row r="1931">
      <c r="A1931" t="n">
        <v>3236</v>
      </c>
      <c r="B1931" t="inlineStr">
        <is>
          <t>Pizzutilo et al (2020)</t>
        </is>
      </c>
      <c r="C1931" t="inlineStr">
        <is>
          <t>rescreen</t>
        </is>
      </c>
      <c r="D1931" t="inlineStr">
        <is>
          <t>staging</t>
        </is>
      </c>
      <c r="E1931" t="inlineStr">
        <is>
          <t>computed</t>
        </is>
      </c>
      <c r="F1931" t="inlineStr">
        <is>
          <t>staging_Pizzutilo_et_al_2020.csv</t>
        </is>
      </c>
      <c r="H1931" t="n">
        <v>0</v>
      </c>
      <c r="I1931" t="inlineStr">
        <is>
          <t>Pizzutilo et al (2020)</t>
        </is>
      </c>
    </row>
    <row r="1932">
      <c r="A1932" t="n">
        <v>3237</v>
      </c>
      <c r="B1932" t="inlineStr">
        <is>
          <t>Pizzutilo et al (2020)</t>
        </is>
      </c>
      <c r="C1932" t="inlineStr">
        <is>
          <t>rescreen</t>
        </is>
      </c>
      <c r="D1932" t="inlineStr">
        <is>
          <t>staging</t>
        </is>
      </c>
      <c r="E1932" t="inlineStr">
        <is>
          <t>computed</t>
        </is>
      </c>
      <c r="F1932" t="inlineStr">
        <is>
          <t>staging_Pizzutilo_et_al_2020.csv</t>
        </is>
      </c>
      <c r="H1932" t="n">
        <v>0</v>
      </c>
      <c r="I1932" t="inlineStr">
        <is>
          <t>Pizzutilo et al (2020)</t>
        </is>
      </c>
    </row>
    <row r="1933">
      <c r="A1933" t="n">
        <v>3238</v>
      </c>
      <c r="B1933" t="inlineStr">
        <is>
          <t>Pizzutilo et al (2020)</t>
        </is>
      </c>
      <c r="C1933" t="inlineStr">
        <is>
          <t>rescreen</t>
        </is>
      </c>
      <c r="D1933" t="inlineStr">
        <is>
          <t>staging</t>
        </is>
      </c>
      <c r="E1933" t="inlineStr">
        <is>
          <t>computed</t>
        </is>
      </c>
      <c r="F1933" t="inlineStr">
        <is>
          <t>staging_Pizzutilo_et_al_2020.csv</t>
        </is>
      </c>
      <c r="H1933" t="n">
        <v>0</v>
      </c>
      <c r="I1933" t="inlineStr">
        <is>
          <t>Pizzutilo et al (2020)</t>
        </is>
      </c>
    </row>
    <row r="1934">
      <c r="A1934" t="n">
        <v>3239</v>
      </c>
      <c r="B1934" t="inlineStr">
        <is>
          <t>Pizzutilo et al (2020)</t>
        </is>
      </c>
      <c r="C1934" t="inlineStr">
        <is>
          <t>rescreen</t>
        </is>
      </c>
      <c r="D1934" t="inlineStr">
        <is>
          <t>staging</t>
        </is>
      </c>
      <c r="E1934" t="inlineStr">
        <is>
          <t>computed</t>
        </is>
      </c>
      <c r="F1934" t="inlineStr">
        <is>
          <t>staging_Pizzutilo_et_al_2020.csv</t>
        </is>
      </c>
      <c r="H1934" t="n">
        <v>0</v>
      </c>
      <c r="I1934" t="inlineStr">
        <is>
          <t>Pizzutilo et al (2020)</t>
        </is>
      </c>
    </row>
    <row r="1935">
      <c r="A1935" t="n">
        <v>3240</v>
      </c>
      <c r="B1935" t="inlineStr">
        <is>
          <t>Pizzutilo et al (2020)</t>
        </is>
      </c>
      <c r="C1935" t="inlineStr">
        <is>
          <t>rescreen</t>
        </is>
      </c>
      <c r="D1935" t="inlineStr">
        <is>
          <t>staging</t>
        </is>
      </c>
      <c r="E1935" t="inlineStr">
        <is>
          <t>computed</t>
        </is>
      </c>
      <c r="F1935" t="inlineStr">
        <is>
          <t>staging_Pizzutilo_et_al_2020.csv</t>
        </is>
      </c>
      <c r="H1935" t="n">
        <v>0</v>
      </c>
      <c r="I1935" t="inlineStr">
        <is>
          <t>Pizzutilo et al (2020)</t>
        </is>
      </c>
    </row>
    <row r="1936">
      <c r="A1936" t="n">
        <v>3241</v>
      </c>
      <c r="B1936" t="inlineStr">
        <is>
          <t>Pizzutilo et al (2020)</t>
        </is>
      </c>
      <c r="C1936" t="inlineStr">
        <is>
          <t>rescreen</t>
        </is>
      </c>
      <c r="D1936" t="inlineStr">
        <is>
          <t>staging</t>
        </is>
      </c>
      <c r="E1936" t="inlineStr">
        <is>
          <t>computed</t>
        </is>
      </c>
      <c r="F1936" t="inlineStr">
        <is>
          <t>staging_Pizzutilo_et_al_2020.csv</t>
        </is>
      </c>
      <c r="H1936" t="n">
        <v>0</v>
      </c>
      <c r="I1936" t="inlineStr">
        <is>
          <t>Pizzutilo et al (2020)</t>
        </is>
      </c>
    </row>
    <row r="1937">
      <c r="A1937" t="n">
        <v>3242</v>
      </c>
      <c r="B1937" t="inlineStr">
        <is>
          <t>Pizzutilo et al (2020)</t>
        </is>
      </c>
      <c r="C1937" t="inlineStr">
        <is>
          <t>rescreen</t>
        </is>
      </c>
      <c r="D1937" t="inlineStr">
        <is>
          <t>staging</t>
        </is>
      </c>
      <c r="E1937" t="inlineStr">
        <is>
          <t>computed</t>
        </is>
      </c>
      <c r="F1937" t="inlineStr">
        <is>
          <t>staging_Pizzutilo_et_al_2020.csv</t>
        </is>
      </c>
      <c r="H1937" t="n">
        <v>0</v>
      </c>
      <c r="I1937" t="inlineStr">
        <is>
          <t>Pizzutilo et al (2020)</t>
        </is>
      </c>
    </row>
    <row r="1938">
      <c r="A1938" t="n">
        <v>3243</v>
      </c>
      <c r="B1938" t="inlineStr">
        <is>
          <t>Pizzutilo et al (2020)</t>
        </is>
      </c>
      <c r="C1938" t="inlineStr">
        <is>
          <t>rescreen</t>
        </is>
      </c>
      <c r="D1938" t="inlineStr">
        <is>
          <t>staging</t>
        </is>
      </c>
      <c r="E1938" t="inlineStr">
        <is>
          <t>computed</t>
        </is>
      </c>
      <c r="F1938" t="inlineStr">
        <is>
          <t>staging_Pizzutilo_et_al_2020.csv</t>
        </is>
      </c>
      <c r="H1938" t="n">
        <v>0</v>
      </c>
      <c r="I1938" t="inlineStr">
        <is>
          <t>Pizzutilo et al (2020)</t>
        </is>
      </c>
    </row>
    <row r="1939">
      <c r="A1939" t="n">
        <v>3244</v>
      </c>
      <c r="B1939" t="inlineStr">
        <is>
          <t>Pizzutilo et al (2020)</t>
        </is>
      </c>
      <c r="C1939" t="inlineStr">
        <is>
          <t>rescreen</t>
        </is>
      </c>
      <c r="D1939" t="inlineStr">
        <is>
          <t>staging</t>
        </is>
      </c>
      <c r="E1939" t="inlineStr">
        <is>
          <t>computed</t>
        </is>
      </c>
      <c r="F1939" t="inlineStr">
        <is>
          <t>staging_Pizzutilo_et_al_2020.csv</t>
        </is>
      </c>
      <c r="H1939" t="n">
        <v>0</v>
      </c>
      <c r="I1939" t="inlineStr">
        <is>
          <t>Pizzutilo et al (2020)</t>
        </is>
      </c>
    </row>
    <row r="1940">
      <c r="A1940" t="n">
        <v>3245</v>
      </c>
      <c r="B1940" t="inlineStr">
        <is>
          <t>Pizzutilo et al (2020)</t>
        </is>
      </c>
      <c r="C1940" t="inlineStr">
        <is>
          <t>rescreen</t>
        </is>
      </c>
      <c r="D1940" t="inlineStr">
        <is>
          <t>staging</t>
        </is>
      </c>
      <c r="E1940" t="inlineStr">
        <is>
          <t>computed</t>
        </is>
      </c>
      <c r="F1940" t="inlineStr">
        <is>
          <t>staging_Pizzutilo_et_al_2020.csv</t>
        </is>
      </c>
      <c r="H1940" t="n">
        <v>0</v>
      </c>
      <c r="I1940" t="inlineStr">
        <is>
          <t>Pizzutilo et al (2020)</t>
        </is>
      </c>
    </row>
    <row r="1941">
      <c r="A1941" t="n">
        <v>3246</v>
      </c>
      <c r="B1941" t="inlineStr">
        <is>
          <t>Pizzutilo et al (2020)</t>
        </is>
      </c>
      <c r="C1941" t="inlineStr">
        <is>
          <t>rescreen</t>
        </is>
      </c>
      <c r="D1941" t="inlineStr">
        <is>
          <t>staging</t>
        </is>
      </c>
      <c r="E1941" t="inlineStr">
        <is>
          <t>computed</t>
        </is>
      </c>
      <c r="F1941" t="inlineStr">
        <is>
          <t>staging_Pizzutilo_et_al_2020.csv</t>
        </is>
      </c>
      <c r="H1941" t="n">
        <v>0</v>
      </c>
      <c r="I1941" t="inlineStr">
        <is>
          <t>Pizzutilo et al (2020)</t>
        </is>
      </c>
    </row>
    <row r="1942">
      <c r="A1942" t="n">
        <v>3247</v>
      </c>
      <c r="B1942" t="inlineStr">
        <is>
          <t>Pizzutilo et al (2020)</t>
        </is>
      </c>
      <c r="C1942" t="inlineStr">
        <is>
          <t>rescreen</t>
        </is>
      </c>
      <c r="D1942" t="inlineStr">
        <is>
          <t>staging</t>
        </is>
      </c>
      <c r="E1942" t="inlineStr">
        <is>
          <t>computed</t>
        </is>
      </c>
      <c r="F1942" t="inlineStr">
        <is>
          <t>staging_Pizzutilo_et_al_2020.csv</t>
        </is>
      </c>
      <c r="H1942" t="n">
        <v>0</v>
      </c>
      <c r="I1942" t="inlineStr">
        <is>
          <t>Pizzutilo et al (2020)</t>
        </is>
      </c>
    </row>
    <row r="1943">
      <c r="A1943" t="n">
        <v>3248</v>
      </c>
      <c r="B1943" t="inlineStr">
        <is>
          <t>Pizzutilo et al (2020)</t>
        </is>
      </c>
      <c r="C1943" t="inlineStr">
        <is>
          <t>rescreen</t>
        </is>
      </c>
      <c r="D1943" t="inlineStr">
        <is>
          <t>staging</t>
        </is>
      </c>
      <c r="E1943" t="inlineStr">
        <is>
          <t>computed</t>
        </is>
      </c>
      <c r="F1943" t="inlineStr">
        <is>
          <t>staging_Pizzutilo_et_al_2020.csv</t>
        </is>
      </c>
      <c r="H1943" t="n">
        <v>0</v>
      </c>
      <c r="I1943" t="inlineStr">
        <is>
          <t>Pizzutilo et al (2020)</t>
        </is>
      </c>
    </row>
    <row r="1944">
      <c r="A1944" t="n">
        <v>3249</v>
      </c>
      <c r="B1944" t="inlineStr">
        <is>
          <t>Pizzutilo et al (2020)</t>
        </is>
      </c>
      <c r="C1944" t="inlineStr">
        <is>
          <t>rescreen</t>
        </is>
      </c>
      <c r="D1944" t="inlineStr">
        <is>
          <t>staging</t>
        </is>
      </c>
      <c r="E1944" t="inlineStr">
        <is>
          <t>computed</t>
        </is>
      </c>
      <c r="F1944" t="inlineStr">
        <is>
          <t>staging_Pizzutilo_et_al_2020.csv</t>
        </is>
      </c>
      <c r="H1944" t="n">
        <v>0</v>
      </c>
      <c r="I1944" t="inlineStr">
        <is>
          <t>Pizzutilo et al (2020)</t>
        </is>
      </c>
    </row>
    <row r="1945">
      <c r="A1945" t="n">
        <v>3250</v>
      </c>
      <c r="B1945" t="inlineStr">
        <is>
          <t>Pizzutilo et al (2020)</t>
        </is>
      </c>
      <c r="C1945" t="inlineStr">
        <is>
          <t>rescreen</t>
        </is>
      </c>
      <c r="D1945" t="inlineStr">
        <is>
          <t>staging</t>
        </is>
      </c>
      <c r="E1945" t="inlineStr">
        <is>
          <t>computed</t>
        </is>
      </c>
      <c r="F1945" t="inlineStr">
        <is>
          <t>staging_Pizzutilo_et_al_2020.csv</t>
        </is>
      </c>
      <c r="H1945" t="n">
        <v>0</v>
      </c>
      <c r="I1945" t="inlineStr">
        <is>
          <t>Pizzutilo et al (2020)</t>
        </is>
      </c>
    </row>
    <row r="1946">
      <c r="A1946" t="n">
        <v>3251</v>
      </c>
      <c r="B1946" t="inlineStr">
        <is>
          <t>Polbennikov et al (2016)</t>
        </is>
      </c>
      <c r="C1946" t="inlineStr">
        <is>
          <t>rescreen</t>
        </is>
      </c>
      <c r="D1946" t="inlineStr">
        <is>
          <t>staging</t>
        </is>
      </c>
      <c r="E1946" t="inlineStr">
        <is>
          <t>non-convertible</t>
        </is>
      </c>
      <c r="F1946" t="inlineStr">
        <is>
          <t>staging_Polebennikov_et_al_2016.csv</t>
        </is>
      </c>
      <c r="H1946" t="n">
        <v>0</v>
      </c>
      <c r="I1946" t="inlineStr">
        <is>
          <t>Polbennikov et al (2016)</t>
        </is>
      </c>
    </row>
    <row r="1947">
      <c r="A1947" t="n">
        <v>3252</v>
      </c>
      <c r="B1947" t="inlineStr">
        <is>
          <t>Polbennikov et al (2016)</t>
        </is>
      </c>
      <c r="C1947" t="inlineStr">
        <is>
          <t>rescreen</t>
        </is>
      </c>
      <c r="D1947" t="inlineStr">
        <is>
          <t>staging</t>
        </is>
      </c>
      <c r="E1947" t="inlineStr">
        <is>
          <t>non-convertible</t>
        </is>
      </c>
      <c r="F1947" t="inlineStr">
        <is>
          <t>staging_Polebennikov_et_al_2016.csv</t>
        </is>
      </c>
      <c r="H1947" t="n">
        <v>0</v>
      </c>
      <c r="I1947" t="inlineStr">
        <is>
          <t>Polbennikov et al (2016)</t>
        </is>
      </c>
    </row>
    <row r="1948">
      <c r="A1948" t="n">
        <v>3253</v>
      </c>
      <c r="B1948" t="inlineStr">
        <is>
          <t>Polbennikov et al (2016)</t>
        </is>
      </c>
      <c r="C1948" t="inlineStr">
        <is>
          <t>rescreen</t>
        </is>
      </c>
      <c r="D1948" t="inlineStr">
        <is>
          <t>staging</t>
        </is>
      </c>
      <c r="E1948" t="inlineStr">
        <is>
          <t>non-convertible</t>
        </is>
      </c>
      <c r="F1948" t="inlineStr">
        <is>
          <t>staging_Polebennikov_et_al_2016.csv</t>
        </is>
      </c>
      <c r="H1948" t="n">
        <v>0</v>
      </c>
      <c r="I1948" t="inlineStr">
        <is>
          <t>Polbennikov et al (2016)</t>
        </is>
      </c>
    </row>
    <row r="1949">
      <c r="A1949" t="n">
        <v>3254</v>
      </c>
      <c r="B1949" t="inlineStr">
        <is>
          <t>Polbennikov et al (2016)</t>
        </is>
      </c>
      <c r="C1949" t="inlineStr">
        <is>
          <t>rescreen</t>
        </is>
      </c>
      <c r="D1949" t="inlineStr">
        <is>
          <t>staging</t>
        </is>
      </c>
      <c r="E1949" t="inlineStr">
        <is>
          <t>non-convertible</t>
        </is>
      </c>
      <c r="F1949" t="inlineStr">
        <is>
          <t>staging_Polebennikov_et_al_2016.csv</t>
        </is>
      </c>
      <c r="H1949" t="n">
        <v>0</v>
      </c>
      <c r="I1949" t="inlineStr">
        <is>
          <t>Polbennikov et al (2016)</t>
        </is>
      </c>
    </row>
    <row r="1950">
      <c r="A1950" t="n">
        <v>3255</v>
      </c>
      <c r="B1950" t="inlineStr">
        <is>
          <t>Ratajczak &amp; Mikolajewicz (2021)</t>
        </is>
      </c>
      <c r="C1950" t="inlineStr">
        <is>
          <t>rescreen</t>
        </is>
      </c>
      <c r="D1950" t="inlineStr">
        <is>
          <t>staging</t>
        </is>
      </c>
      <c r="E1950" t="inlineStr">
        <is>
          <t>bivariate</t>
        </is>
      </c>
      <c r="F1950" t="inlineStr">
        <is>
          <t>staging_Ratajczak_Mikolajewicz_2021.csv</t>
        </is>
      </c>
      <c r="H1950" t="n">
        <v>0</v>
      </c>
      <c r="I1950" t="inlineStr">
        <is>
          <t>Ratajczak &amp; Mikolajewicz (2021)</t>
        </is>
      </c>
    </row>
    <row r="1951">
      <c r="A1951" t="n">
        <v>3256</v>
      </c>
      <c r="B1951" t="inlineStr">
        <is>
          <t>Ratajczak &amp; Mikolajewicz (2021)</t>
        </is>
      </c>
      <c r="C1951" t="inlineStr">
        <is>
          <t>rescreen</t>
        </is>
      </c>
      <c r="D1951" t="inlineStr">
        <is>
          <t>staging</t>
        </is>
      </c>
      <c r="E1951" t="inlineStr">
        <is>
          <t>bivariate</t>
        </is>
      </c>
      <c r="F1951" t="inlineStr">
        <is>
          <t>staging_Ratajczak_Mikolajewicz_2021.csv</t>
        </is>
      </c>
      <c r="H1951" t="n">
        <v>0</v>
      </c>
      <c r="I1951" t="inlineStr">
        <is>
          <t>Ratajczak &amp; Mikolajewicz (2021)</t>
        </is>
      </c>
    </row>
    <row r="1952">
      <c r="A1952" t="n">
        <v>3257</v>
      </c>
      <c r="B1952" t="inlineStr">
        <is>
          <t>Ratajczak &amp; Mikolajewicz (2021)</t>
        </is>
      </c>
      <c r="C1952" t="inlineStr">
        <is>
          <t>rescreen</t>
        </is>
      </c>
      <c r="D1952" t="inlineStr">
        <is>
          <t>staging</t>
        </is>
      </c>
      <c r="E1952" t="inlineStr">
        <is>
          <t>bivariate</t>
        </is>
      </c>
      <c r="F1952" t="inlineStr">
        <is>
          <t>staging_Ratajczak_Mikolajewicz_2021.csv</t>
        </is>
      </c>
      <c r="H1952" t="n">
        <v>0</v>
      </c>
      <c r="I1952" t="inlineStr">
        <is>
          <t>Ratajczak &amp; Mikolajewicz (2021)</t>
        </is>
      </c>
    </row>
    <row r="1953">
      <c r="A1953" t="n">
        <v>3258</v>
      </c>
      <c r="B1953" t="inlineStr">
        <is>
          <t>Ratajczak &amp; Mikolajewicz (2021)</t>
        </is>
      </c>
      <c r="C1953" t="inlineStr">
        <is>
          <t>rescreen</t>
        </is>
      </c>
      <c r="D1953" t="inlineStr">
        <is>
          <t>staging</t>
        </is>
      </c>
      <c r="E1953" t="inlineStr">
        <is>
          <t>computed</t>
        </is>
      </c>
      <c r="F1953" t="inlineStr">
        <is>
          <t>staging_Ratajczak_Mikolajewicz_2021.csv</t>
        </is>
      </c>
      <c r="H1953" t="n">
        <v>0</v>
      </c>
      <c r="I1953" t="inlineStr">
        <is>
          <t>Ratajczak &amp; Mikolajewicz (2021)</t>
        </is>
      </c>
    </row>
    <row r="1954">
      <c r="A1954" t="n">
        <v>3259</v>
      </c>
      <c r="B1954" t="inlineStr">
        <is>
          <t>Ratajczak &amp; Mikolajewicz (2021)</t>
        </is>
      </c>
      <c r="C1954" t="inlineStr">
        <is>
          <t>rescreen</t>
        </is>
      </c>
      <c r="D1954" t="inlineStr">
        <is>
          <t>staging</t>
        </is>
      </c>
      <c r="E1954" t="inlineStr">
        <is>
          <t>computed</t>
        </is>
      </c>
      <c r="F1954" t="inlineStr">
        <is>
          <t>staging_Ratajczak_Mikolajewicz_2021.csv</t>
        </is>
      </c>
      <c r="H1954" t="n">
        <v>0</v>
      </c>
      <c r="I1954" t="inlineStr">
        <is>
          <t>Ratajczak &amp; Mikolajewicz (2021)</t>
        </is>
      </c>
    </row>
    <row r="1955">
      <c r="A1955" t="n">
        <v>3260</v>
      </c>
      <c r="B1955" t="inlineStr">
        <is>
          <t>Ratajczak &amp; Mikolajewicz (2021)</t>
        </is>
      </c>
      <c r="C1955" t="inlineStr">
        <is>
          <t>rescreen</t>
        </is>
      </c>
      <c r="D1955" t="inlineStr">
        <is>
          <t>staging</t>
        </is>
      </c>
      <c r="E1955" t="inlineStr">
        <is>
          <t>computed</t>
        </is>
      </c>
      <c r="F1955" t="inlineStr">
        <is>
          <t>staging_Ratajczak_Mikolajewicz_2021.csv</t>
        </is>
      </c>
      <c r="H1955" t="n">
        <v>0</v>
      </c>
      <c r="I1955" t="inlineStr">
        <is>
          <t>Ratajczak &amp; Mikolajewicz (2021)</t>
        </is>
      </c>
    </row>
    <row r="1956">
      <c r="A1956" t="n">
        <v>3261</v>
      </c>
      <c r="B1956" t="inlineStr">
        <is>
          <t>Ririmasse et al (2026)</t>
        </is>
      </c>
      <c r="C1956" t="inlineStr">
        <is>
          <t>update</t>
        </is>
      </c>
      <c r="D1956" t="inlineStr">
        <is>
          <t>staging</t>
        </is>
      </c>
      <c r="E1956" t="inlineStr">
        <is>
          <t>computed</t>
        </is>
      </c>
      <c r="F1956" t="inlineStr">
        <is>
          <t>staging_Ririmasse_et_al_2026.csv</t>
        </is>
      </c>
      <c r="H1956" t="n">
        <v>0</v>
      </c>
      <c r="I1956" t="inlineStr">
        <is>
          <t>Ririmasse et al (2026)</t>
        </is>
      </c>
    </row>
    <row r="1957">
      <c r="A1957" t="n">
        <v>3262</v>
      </c>
      <c r="B1957" t="inlineStr">
        <is>
          <t>Ririmasse et al (2026)</t>
        </is>
      </c>
      <c r="C1957" t="inlineStr">
        <is>
          <t>update</t>
        </is>
      </c>
      <c r="D1957" t="inlineStr">
        <is>
          <t>staging</t>
        </is>
      </c>
      <c r="E1957" t="inlineStr">
        <is>
          <t>computed</t>
        </is>
      </c>
      <c r="F1957" t="inlineStr">
        <is>
          <t>staging_Ririmasse_et_al_2026.csv</t>
        </is>
      </c>
      <c r="H1957" t="n">
        <v>0</v>
      </c>
      <c r="I1957" t="inlineStr">
        <is>
          <t>Ririmasse et al (2026)</t>
        </is>
      </c>
    </row>
    <row r="1958">
      <c r="A1958" t="n">
        <v>3263</v>
      </c>
      <c r="B1958" t="inlineStr">
        <is>
          <t>Ririmasse et al (2026)</t>
        </is>
      </c>
      <c r="C1958" t="inlineStr">
        <is>
          <t>update</t>
        </is>
      </c>
      <c r="D1958" t="inlineStr">
        <is>
          <t>staging</t>
        </is>
      </c>
      <c r="E1958" t="inlineStr">
        <is>
          <t>computed</t>
        </is>
      </c>
      <c r="F1958" t="inlineStr">
        <is>
          <t>staging_Ririmasse_et_al_2026.csv</t>
        </is>
      </c>
      <c r="H1958" t="n">
        <v>0</v>
      </c>
      <c r="I1958" t="inlineStr">
        <is>
          <t>Ririmasse et al (2026)</t>
        </is>
      </c>
    </row>
    <row r="1959">
      <c r="A1959" t="n">
        <v>3264</v>
      </c>
      <c r="B1959" t="inlineStr">
        <is>
          <t>Ririmasse et al (2026)</t>
        </is>
      </c>
      <c r="C1959" t="inlineStr">
        <is>
          <t>update</t>
        </is>
      </c>
      <c r="D1959" t="inlineStr">
        <is>
          <t>staging</t>
        </is>
      </c>
      <c r="E1959" t="inlineStr">
        <is>
          <t>computed</t>
        </is>
      </c>
      <c r="F1959" t="inlineStr">
        <is>
          <t>staging_Ririmasse_et_al_2026.csv</t>
        </is>
      </c>
      <c r="H1959" t="n">
        <v>0</v>
      </c>
      <c r="I1959" t="inlineStr">
        <is>
          <t>Ririmasse et al (2026)</t>
        </is>
      </c>
    </row>
    <row r="1960">
      <c r="A1960" t="n">
        <v>3265</v>
      </c>
      <c r="B1960" t="inlineStr">
        <is>
          <t>Ririmasse et al (2026)</t>
        </is>
      </c>
      <c r="C1960" t="inlineStr">
        <is>
          <t>update</t>
        </is>
      </c>
      <c r="D1960" t="inlineStr">
        <is>
          <t>staging</t>
        </is>
      </c>
      <c r="E1960" t="inlineStr">
        <is>
          <t>computed</t>
        </is>
      </c>
      <c r="F1960" t="inlineStr">
        <is>
          <t>staging_Ririmasse_et_al_2026.csv</t>
        </is>
      </c>
      <c r="H1960" t="n">
        <v>0</v>
      </c>
      <c r="I1960" t="inlineStr">
        <is>
          <t>Ririmasse et al (2026)</t>
        </is>
      </c>
    </row>
    <row r="1961">
      <c r="A1961" t="n">
        <v>3266</v>
      </c>
      <c r="B1961" t="inlineStr">
        <is>
          <t>Ririmasse et al (2026)</t>
        </is>
      </c>
      <c r="C1961" t="inlineStr">
        <is>
          <t>update</t>
        </is>
      </c>
      <c r="D1961" t="inlineStr">
        <is>
          <t>staging</t>
        </is>
      </c>
      <c r="E1961" t="inlineStr">
        <is>
          <t>computed</t>
        </is>
      </c>
      <c r="F1961" t="inlineStr">
        <is>
          <t>staging_Ririmasse_et_al_2026.csv</t>
        </is>
      </c>
      <c r="H1961" t="n">
        <v>0</v>
      </c>
      <c r="I1961" t="inlineStr">
        <is>
          <t>Ririmasse et al (2026)</t>
        </is>
      </c>
    </row>
    <row r="1962">
      <c r="A1962" t="n">
        <v>3267</v>
      </c>
      <c r="B1962" t="inlineStr">
        <is>
          <t>Ririmasse et al (2026)</t>
        </is>
      </c>
      <c r="C1962" t="inlineStr">
        <is>
          <t>update</t>
        </is>
      </c>
      <c r="D1962" t="inlineStr">
        <is>
          <t>staging</t>
        </is>
      </c>
      <c r="E1962" t="inlineStr">
        <is>
          <t>computed</t>
        </is>
      </c>
      <c r="F1962" t="inlineStr">
        <is>
          <t>staging_Ririmasse_et_al_2026.csv</t>
        </is>
      </c>
      <c r="H1962" t="n">
        <v>0</v>
      </c>
      <c r="I1962" t="inlineStr">
        <is>
          <t>Ririmasse et al (2026)</t>
        </is>
      </c>
    </row>
    <row r="1963">
      <c r="A1963" t="n">
        <v>3268</v>
      </c>
      <c r="B1963" t="inlineStr">
        <is>
          <t>Ririmasse et al (2026)</t>
        </is>
      </c>
      <c r="C1963" t="inlineStr">
        <is>
          <t>update</t>
        </is>
      </c>
      <c r="D1963" t="inlineStr">
        <is>
          <t>staging</t>
        </is>
      </c>
      <c r="E1963" t="inlineStr">
        <is>
          <t>computed</t>
        </is>
      </c>
      <c r="F1963" t="inlineStr">
        <is>
          <t>staging_Ririmasse_et_al_2026.csv</t>
        </is>
      </c>
      <c r="H1963" t="n">
        <v>0</v>
      </c>
      <c r="I1963" t="inlineStr">
        <is>
          <t>Ririmasse et al (2026)</t>
        </is>
      </c>
    </row>
    <row r="1964">
      <c r="A1964" t="n">
        <v>3269</v>
      </c>
      <c r="B1964" t="inlineStr">
        <is>
          <t>Ririmasse et al (2026)</t>
        </is>
      </c>
      <c r="C1964" t="inlineStr">
        <is>
          <t>update</t>
        </is>
      </c>
      <c r="D1964" t="inlineStr">
        <is>
          <t>staging</t>
        </is>
      </c>
      <c r="E1964" t="inlineStr">
        <is>
          <t>computed</t>
        </is>
      </c>
      <c r="F1964" t="inlineStr">
        <is>
          <t>staging_Ririmasse_et_al_2026.csv</t>
        </is>
      </c>
      <c r="H1964" t="n">
        <v>0</v>
      </c>
      <c r="I1964" t="inlineStr">
        <is>
          <t>Ririmasse et al (2026)</t>
        </is>
      </c>
    </row>
    <row r="1965">
      <c r="A1965" t="n">
        <v>3270</v>
      </c>
      <c r="B1965" t="inlineStr">
        <is>
          <t>Ririmasse et al (2026)</t>
        </is>
      </c>
      <c r="C1965" t="inlineStr">
        <is>
          <t>update</t>
        </is>
      </c>
      <c r="D1965" t="inlineStr">
        <is>
          <t>staging</t>
        </is>
      </c>
      <c r="E1965" t="inlineStr">
        <is>
          <t>computed</t>
        </is>
      </c>
      <c r="F1965" t="inlineStr">
        <is>
          <t>staging_Ririmasse_et_al_2026.csv</t>
        </is>
      </c>
      <c r="H1965" t="n">
        <v>0</v>
      </c>
      <c r="I1965" t="inlineStr">
        <is>
          <t>Ririmasse et al (2026)</t>
        </is>
      </c>
    </row>
    <row r="1966">
      <c r="A1966" t="n">
        <v>3271</v>
      </c>
      <c r="B1966" t="inlineStr">
        <is>
          <t>Ririmasse et al (2026)</t>
        </is>
      </c>
      <c r="C1966" t="inlineStr">
        <is>
          <t>update</t>
        </is>
      </c>
      <c r="D1966" t="inlineStr">
        <is>
          <t>staging</t>
        </is>
      </c>
      <c r="E1966" t="inlineStr">
        <is>
          <t>computed</t>
        </is>
      </c>
      <c r="F1966" t="inlineStr">
        <is>
          <t>staging_Ririmasse_et_al_2026.csv</t>
        </is>
      </c>
      <c r="H1966" t="n">
        <v>0</v>
      </c>
      <c r="I1966" t="inlineStr">
        <is>
          <t>Ririmasse et al (2026)</t>
        </is>
      </c>
    </row>
    <row r="1967">
      <c r="A1967" t="n">
        <v>3272</v>
      </c>
      <c r="B1967" t="inlineStr">
        <is>
          <t>Ririmasse et al (2026)</t>
        </is>
      </c>
      <c r="C1967" t="inlineStr">
        <is>
          <t>update</t>
        </is>
      </c>
      <c r="D1967" t="inlineStr">
        <is>
          <t>staging</t>
        </is>
      </c>
      <c r="E1967" t="inlineStr">
        <is>
          <t>computed</t>
        </is>
      </c>
      <c r="F1967" t="inlineStr">
        <is>
          <t>staging_Ririmasse_et_al_2026.csv</t>
        </is>
      </c>
      <c r="H1967" t="n">
        <v>0</v>
      </c>
      <c r="I1967" t="inlineStr">
        <is>
          <t>Ririmasse et al (2026)</t>
        </is>
      </c>
    </row>
    <row r="1968">
      <c r="A1968" t="n">
        <v>3273</v>
      </c>
      <c r="B1968" t="inlineStr">
        <is>
          <t>Ririmasse et al (2026)</t>
        </is>
      </c>
      <c r="C1968" t="inlineStr">
        <is>
          <t>update</t>
        </is>
      </c>
      <c r="D1968" t="inlineStr">
        <is>
          <t>staging</t>
        </is>
      </c>
      <c r="E1968" t="inlineStr">
        <is>
          <t>computed</t>
        </is>
      </c>
      <c r="F1968" t="inlineStr">
        <is>
          <t>staging_Ririmasse_et_al_2026.csv</t>
        </is>
      </c>
      <c r="H1968" t="n">
        <v>0</v>
      </c>
      <c r="I1968" t="inlineStr">
        <is>
          <t>Ririmasse et al (2026)</t>
        </is>
      </c>
    </row>
    <row r="1969">
      <c r="A1969" t="n">
        <v>3274</v>
      </c>
      <c r="B1969" t="inlineStr">
        <is>
          <t>Ririmasse et al (2026)</t>
        </is>
      </c>
      <c r="C1969" t="inlineStr">
        <is>
          <t>update</t>
        </is>
      </c>
      <c r="D1969" t="inlineStr">
        <is>
          <t>staging</t>
        </is>
      </c>
      <c r="E1969" t="inlineStr">
        <is>
          <t>computed</t>
        </is>
      </c>
      <c r="F1969" t="inlineStr">
        <is>
          <t>staging_Ririmasse_et_al_2026.csv</t>
        </is>
      </c>
      <c r="H1969" t="n">
        <v>0</v>
      </c>
      <c r="I1969" t="inlineStr">
        <is>
          <t>Ririmasse et al (2026)</t>
        </is>
      </c>
    </row>
    <row r="1970">
      <c r="A1970" t="n">
        <v>3275</v>
      </c>
      <c r="B1970" t="inlineStr">
        <is>
          <t>Ririmasse et al (2026)</t>
        </is>
      </c>
      <c r="C1970" t="inlineStr">
        <is>
          <t>update</t>
        </is>
      </c>
      <c r="D1970" t="inlineStr">
        <is>
          <t>staging</t>
        </is>
      </c>
      <c r="E1970" t="inlineStr">
        <is>
          <t>computed</t>
        </is>
      </c>
      <c r="F1970" t="inlineStr">
        <is>
          <t>staging_Ririmasse_et_al_2026.csv</t>
        </is>
      </c>
      <c r="H1970" t="n">
        <v>0</v>
      </c>
      <c r="I1970" t="inlineStr">
        <is>
          <t>Ririmasse et al (2026)</t>
        </is>
      </c>
    </row>
    <row r="1971">
      <c r="A1971" t="n">
        <v>3276</v>
      </c>
      <c r="B1971" t="inlineStr">
        <is>
          <t>Ririmasse et al (2026)</t>
        </is>
      </c>
      <c r="C1971" t="inlineStr">
        <is>
          <t>update</t>
        </is>
      </c>
      <c r="D1971" t="inlineStr">
        <is>
          <t>staging</t>
        </is>
      </c>
      <c r="E1971" t="inlineStr">
        <is>
          <t>computed</t>
        </is>
      </c>
      <c r="F1971" t="inlineStr">
        <is>
          <t>staging_Ririmasse_et_al_2026.csv</t>
        </is>
      </c>
      <c r="H1971" t="n">
        <v>0</v>
      </c>
      <c r="I1971" t="inlineStr">
        <is>
          <t>Ririmasse et al (2026)</t>
        </is>
      </c>
    </row>
    <row r="1972">
      <c r="A1972" t="n">
        <v>3277</v>
      </c>
      <c r="B1972" t="inlineStr">
        <is>
          <t>Ririmasse et al (2026)</t>
        </is>
      </c>
      <c r="C1972" t="inlineStr">
        <is>
          <t>update</t>
        </is>
      </c>
      <c r="D1972" t="inlineStr">
        <is>
          <t>staging</t>
        </is>
      </c>
      <c r="E1972" t="inlineStr">
        <is>
          <t>computed</t>
        </is>
      </c>
      <c r="F1972" t="inlineStr">
        <is>
          <t>staging_Ririmasse_et_al_2026.csv</t>
        </is>
      </c>
      <c r="H1972" t="n">
        <v>0</v>
      </c>
      <c r="I1972" t="inlineStr">
        <is>
          <t>Ririmasse et al (2026)</t>
        </is>
      </c>
    </row>
    <row r="1973">
      <c r="A1973" t="n">
        <v>3278</v>
      </c>
      <c r="B1973" t="inlineStr">
        <is>
          <t>Ririmasse et al (2026)</t>
        </is>
      </c>
      <c r="C1973" t="inlineStr">
        <is>
          <t>update</t>
        </is>
      </c>
      <c r="D1973" t="inlineStr">
        <is>
          <t>staging</t>
        </is>
      </c>
      <c r="E1973" t="inlineStr">
        <is>
          <t>computed</t>
        </is>
      </c>
      <c r="F1973" t="inlineStr">
        <is>
          <t>staging_Ririmasse_et_al_2026.csv</t>
        </is>
      </c>
      <c r="H1973" t="n">
        <v>0</v>
      </c>
      <c r="I1973" t="inlineStr">
        <is>
          <t>Ririmasse et al (2026)</t>
        </is>
      </c>
    </row>
    <row r="1974">
      <c r="A1974" t="n">
        <v>3279</v>
      </c>
      <c r="B1974" t="inlineStr">
        <is>
          <t>Safiullah et al (2021)</t>
        </is>
      </c>
      <c r="C1974" t="inlineStr">
        <is>
          <t>original</t>
        </is>
      </c>
      <c r="D1974" t="inlineStr">
        <is>
          <t>staging</t>
        </is>
      </c>
      <c r="E1974" t="inlineStr">
        <is>
          <t>bivariate</t>
        </is>
      </c>
      <c r="F1974" t="inlineStr">
        <is>
          <t>staging_Safiullah_et_al_2021.csv</t>
        </is>
      </c>
      <c r="H1974" t="n">
        <v>0</v>
      </c>
      <c r="I1974" t="inlineStr">
        <is>
          <t>Safiullah et al (2021)</t>
        </is>
      </c>
    </row>
    <row r="1975">
      <c r="A1975" t="n">
        <v>3280</v>
      </c>
      <c r="B1975" t="inlineStr">
        <is>
          <t>Safiullah et al (2021)</t>
        </is>
      </c>
      <c r="C1975" t="inlineStr">
        <is>
          <t>original</t>
        </is>
      </c>
      <c r="D1975" t="inlineStr">
        <is>
          <t>staging</t>
        </is>
      </c>
      <c r="E1975" t="inlineStr">
        <is>
          <t>bivariate</t>
        </is>
      </c>
      <c r="F1975" t="inlineStr">
        <is>
          <t>staging_Safiullah_et_al_2021.csv</t>
        </is>
      </c>
      <c r="H1975" t="n">
        <v>0</v>
      </c>
      <c r="I1975" t="inlineStr">
        <is>
          <t>Safiullah et al (2021)</t>
        </is>
      </c>
    </row>
    <row r="1976">
      <c r="A1976" t="n">
        <v>3281</v>
      </c>
      <c r="B1976" t="inlineStr">
        <is>
          <t>Safiullah et al (2021)</t>
        </is>
      </c>
      <c r="C1976" t="inlineStr">
        <is>
          <t>original</t>
        </is>
      </c>
      <c r="D1976" t="inlineStr">
        <is>
          <t>staging</t>
        </is>
      </c>
      <c r="E1976" t="inlineStr">
        <is>
          <t>bivariate</t>
        </is>
      </c>
      <c r="F1976" t="inlineStr">
        <is>
          <t>staging_Safiullah_et_al_2021.csv</t>
        </is>
      </c>
      <c r="H1976" t="n">
        <v>0</v>
      </c>
      <c r="I1976" t="inlineStr">
        <is>
          <t>Safiullah et al (2021)</t>
        </is>
      </c>
    </row>
    <row r="1977">
      <c r="A1977" t="n">
        <v>3282</v>
      </c>
      <c r="B1977" t="inlineStr">
        <is>
          <t>Safiullah et al (2021)</t>
        </is>
      </c>
      <c r="C1977" t="inlineStr">
        <is>
          <t>original</t>
        </is>
      </c>
      <c r="D1977" t="inlineStr">
        <is>
          <t>staging</t>
        </is>
      </c>
      <c r="E1977" t="inlineStr">
        <is>
          <t>computed</t>
        </is>
      </c>
      <c r="F1977" t="inlineStr">
        <is>
          <t>staging_Safiullah_et_al_2021.csv</t>
        </is>
      </c>
      <c r="H1977" t="n">
        <v>0</v>
      </c>
      <c r="I1977" t="inlineStr">
        <is>
          <t>Safiullah et al (2021)</t>
        </is>
      </c>
    </row>
    <row r="1978">
      <c r="A1978" t="n">
        <v>3283</v>
      </c>
      <c r="B1978" t="inlineStr">
        <is>
          <t>Safiullah et al (2021)</t>
        </is>
      </c>
      <c r="C1978" t="inlineStr">
        <is>
          <t>original</t>
        </is>
      </c>
      <c r="D1978" t="inlineStr">
        <is>
          <t>staging</t>
        </is>
      </c>
      <c r="E1978" t="inlineStr">
        <is>
          <t>computed</t>
        </is>
      </c>
      <c r="F1978" t="inlineStr">
        <is>
          <t>staging_Safiullah_et_al_2021.csv</t>
        </is>
      </c>
      <c r="H1978" t="n">
        <v>0</v>
      </c>
      <c r="I1978" t="inlineStr">
        <is>
          <t>Safiullah et al (2021)</t>
        </is>
      </c>
    </row>
    <row r="1979">
      <c r="A1979" t="n">
        <v>3284</v>
      </c>
      <c r="B1979" t="inlineStr">
        <is>
          <t>Safiullah et al (2021)</t>
        </is>
      </c>
      <c r="C1979" t="inlineStr">
        <is>
          <t>original</t>
        </is>
      </c>
      <c r="D1979" t="inlineStr">
        <is>
          <t>staging</t>
        </is>
      </c>
      <c r="E1979" t="inlineStr">
        <is>
          <t>computed</t>
        </is>
      </c>
      <c r="F1979" t="inlineStr">
        <is>
          <t>staging_Safiullah_et_al_2021.csv</t>
        </is>
      </c>
      <c r="H1979" t="n">
        <v>0</v>
      </c>
      <c r="I1979" t="inlineStr">
        <is>
          <t>Safiullah et al (2021)</t>
        </is>
      </c>
    </row>
    <row r="1980">
      <c r="A1980" t="n">
        <v>3285</v>
      </c>
      <c r="B1980" t="inlineStr">
        <is>
          <t>Safiullah et al (2021)</t>
        </is>
      </c>
      <c r="C1980" t="inlineStr">
        <is>
          <t>original</t>
        </is>
      </c>
      <c r="D1980" t="inlineStr">
        <is>
          <t>staging</t>
        </is>
      </c>
      <c r="E1980" t="inlineStr">
        <is>
          <t>computed</t>
        </is>
      </c>
      <c r="F1980" t="inlineStr">
        <is>
          <t>staging_Safiullah_et_al_2021.csv</t>
        </is>
      </c>
      <c r="H1980" t="n">
        <v>0</v>
      </c>
      <c r="I1980" t="inlineStr">
        <is>
          <t>Safiullah et al (2021)</t>
        </is>
      </c>
    </row>
    <row r="1981">
      <c r="A1981" t="n">
        <v>3286</v>
      </c>
      <c r="B1981" t="inlineStr">
        <is>
          <t>Safiullah et al (2021)</t>
        </is>
      </c>
      <c r="C1981" t="inlineStr">
        <is>
          <t>original</t>
        </is>
      </c>
      <c r="D1981" t="inlineStr">
        <is>
          <t>staging</t>
        </is>
      </c>
      <c r="E1981" t="inlineStr">
        <is>
          <t>computed</t>
        </is>
      </c>
      <c r="F1981" t="inlineStr">
        <is>
          <t>staging_Safiullah_et_al_2021.csv</t>
        </is>
      </c>
      <c r="H1981" t="n">
        <v>0</v>
      </c>
      <c r="I1981" t="inlineStr">
        <is>
          <t>Safiullah et al (2021)</t>
        </is>
      </c>
    </row>
    <row r="1982">
      <c r="A1982" t="n">
        <v>3287</v>
      </c>
      <c r="B1982" t="inlineStr">
        <is>
          <t>Safiullah et al (2021)</t>
        </is>
      </c>
      <c r="C1982" t="inlineStr">
        <is>
          <t>original</t>
        </is>
      </c>
      <c r="D1982" t="inlineStr">
        <is>
          <t>staging</t>
        </is>
      </c>
      <c r="E1982" t="inlineStr">
        <is>
          <t>computed</t>
        </is>
      </c>
      <c r="F1982" t="inlineStr">
        <is>
          <t>staging_Safiullah_et_al_2021.csv</t>
        </is>
      </c>
      <c r="H1982" t="n">
        <v>0</v>
      </c>
      <c r="I1982" t="inlineStr">
        <is>
          <t>Safiullah et al (2021)</t>
        </is>
      </c>
    </row>
    <row r="1983">
      <c r="A1983" t="n">
        <v>3288</v>
      </c>
      <c r="B1983" t="inlineStr">
        <is>
          <t>Safiullah et al (2021)</t>
        </is>
      </c>
      <c r="C1983" t="inlineStr">
        <is>
          <t>original</t>
        </is>
      </c>
      <c r="D1983" t="inlineStr">
        <is>
          <t>staging</t>
        </is>
      </c>
      <c r="E1983" t="inlineStr">
        <is>
          <t>computed</t>
        </is>
      </c>
      <c r="F1983" t="inlineStr">
        <is>
          <t>staging_Safiullah_et_al_2021.csv</t>
        </is>
      </c>
      <c r="H1983" t="n">
        <v>0</v>
      </c>
      <c r="I1983" t="inlineStr">
        <is>
          <t>Safiullah et al (2021)</t>
        </is>
      </c>
    </row>
    <row r="1984">
      <c r="A1984" t="n">
        <v>3289</v>
      </c>
      <c r="B1984" t="inlineStr">
        <is>
          <t>Safiullah et al (2021)</t>
        </is>
      </c>
      <c r="C1984" t="inlineStr">
        <is>
          <t>original</t>
        </is>
      </c>
      <c r="D1984" t="inlineStr">
        <is>
          <t>staging</t>
        </is>
      </c>
      <c r="E1984" t="inlineStr">
        <is>
          <t>computed</t>
        </is>
      </c>
      <c r="F1984" t="inlineStr">
        <is>
          <t>staging_Safiullah_et_al_2021.csv</t>
        </is>
      </c>
      <c r="H1984" t="n">
        <v>0</v>
      </c>
      <c r="I1984" t="inlineStr">
        <is>
          <t>Safiullah et al (2021)</t>
        </is>
      </c>
    </row>
    <row r="1985">
      <c r="A1985" t="n">
        <v>3290</v>
      </c>
      <c r="B1985" t="inlineStr">
        <is>
          <t>Safiullah et al (2021)</t>
        </is>
      </c>
      <c r="C1985" t="inlineStr">
        <is>
          <t>original</t>
        </is>
      </c>
      <c r="D1985" t="inlineStr">
        <is>
          <t>staging</t>
        </is>
      </c>
      <c r="E1985" t="inlineStr">
        <is>
          <t>computed</t>
        </is>
      </c>
      <c r="F1985" t="inlineStr">
        <is>
          <t>staging_Safiullah_et_al_2021.csv</t>
        </is>
      </c>
      <c r="H1985" t="n">
        <v>0</v>
      </c>
      <c r="I1985" t="inlineStr">
        <is>
          <t>Safiullah et al (2021)</t>
        </is>
      </c>
    </row>
    <row r="1986">
      <c r="A1986" t="n">
        <v>3291</v>
      </c>
      <c r="B1986" t="inlineStr">
        <is>
          <t>Safiullah et al (2021)</t>
        </is>
      </c>
      <c r="C1986" t="inlineStr">
        <is>
          <t>original</t>
        </is>
      </c>
      <c r="D1986" t="inlineStr">
        <is>
          <t>staging</t>
        </is>
      </c>
      <c r="E1986" t="inlineStr">
        <is>
          <t>computed</t>
        </is>
      </c>
      <c r="F1986" t="inlineStr">
        <is>
          <t>staging_Safiullah_et_al_2021.csv</t>
        </is>
      </c>
      <c r="H1986" t="n">
        <v>0</v>
      </c>
      <c r="I1986" t="inlineStr">
        <is>
          <t>Safiullah et al (2021)</t>
        </is>
      </c>
    </row>
    <row r="1987">
      <c r="A1987" t="n">
        <v>3292</v>
      </c>
      <c r="B1987" t="inlineStr">
        <is>
          <t>Safiullah et al (2021)</t>
        </is>
      </c>
      <c r="C1987" t="inlineStr">
        <is>
          <t>original</t>
        </is>
      </c>
      <c r="D1987" t="inlineStr">
        <is>
          <t>staging</t>
        </is>
      </c>
      <c r="E1987" t="inlineStr">
        <is>
          <t>computed</t>
        </is>
      </c>
      <c r="F1987" t="inlineStr">
        <is>
          <t>staging_Safiullah_et_al_2021.csv</t>
        </is>
      </c>
      <c r="H1987" t="n">
        <v>0</v>
      </c>
      <c r="I1987" t="inlineStr">
        <is>
          <t>Safiullah et al (2021)</t>
        </is>
      </c>
    </row>
    <row r="1988">
      <c r="A1988" t="n">
        <v>3293</v>
      </c>
      <c r="B1988" t="inlineStr">
        <is>
          <t>Safiullah et al (2021)</t>
        </is>
      </c>
      <c r="C1988" t="inlineStr">
        <is>
          <t>original</t>
        </is>
      </c>
      <c r="D1988" t="inlineStr">
        <is>
          <t>staging</t>
        </is>
      </c>
      <c r="E1988" t="inlineStr">
        <is>
          <t>computed</t>
        </is>
      </c>
      <c r="F1988" t="inlineStr">
        <is>
          <t>staging_Safiullah_et_al_2021.csv</t>
        </is>
      </c>
      <c r="H1988" t="n">
        <v>0</v>
      </c>
      <c r="I1988" t="inlineStr">
        <is>
          <t>Safiullah et al (2021)</t>
        </is>
      </c>
    </row>
    <row r="1989">
      <c r="A1989" t="n">
        <v>3294</v>
      </c>
      <c r="B1989" t="inlineStr">
        <is>
          <t>Safiullah et al (2021)</t>
        </is>
      </c>
      <c r="C1989" t="inlineStr">
        <is>
          <t>original</t>
        </is>
      </c>
      <c r="D1989" t="inlineStr">
        <is>
          <t>staging</t>
        </is>
      </c>
      <c r="E1989" t="inlineStr">
        <is>
          <t>computed</t>
        </is>
      </c>
      <c r="F1989" t="inlineStr">
        <is>
          <t>staging_Safiullah_et_al_2021.csv</t>
        </is>
      </c>
      <c r="H1989" t="n">
        <v>0</v>
      </c>
      <c r="I1989" t="inlineStr">
        <is>
          <t>Safiullah et al (2021)</t>
        </is>
      </c>
    </row>
    <row r="1990">
      <c r="A1990" t="n">
        <v>3295</v>
      </c>
      <c r="B1990" t="inlineStr">
        <is>
          <t>Safiullah et al (2021)</t>
        </is>
      </c>
      <c r="C1990" t="inlineStr">
        <is>
          <t>original</t>
        </is>
      </c>
      <c r="D1990" t="inlineStr">
        <is>
          <t>staging</t>
        </is>
      </c>
      <c r="E1990" t="inlineStr">
        <is>
          <t>computed</t>
        </is>
      </c>
      <c r="F1990" t="inlineStr">
        <is>
          <t>staging_Safiullah_et_al_2021.csv</t>
        </is>
      </c>
      <c r="H1990" t="n">
        <v>0</v>
      </c>
      <c r="I1990" t="inlineStr">
        <is>
          <t>Safiullah et al (2021)</t>
        </is>
      </c>
    </row>
    <row r="1991">
      <c r="A1991" t="n">
        <v>3296</v>
      </c>
      <c r="B1991" t="inlineStr">
        <is>
          <t>Safiullah et al (2021)</t>
        </is>
      </c>
      <c r="C1991" t="inlineStr">
        <is>
          <t>original</t>
        </is>
      </c>
      <c r="D1991" t="inlineStr">
        <is>
          <t>staging</t>
        </is>
      </c>
      <c r="E1991" t="inlineStr">
        <is>
          <t>computed</t>
        </is>
      </c>
      <c r="F1991" t="inlineStr">
        <is>
          <t>staging_Safiullah_et_al_2021.csv</t>
        </is>
      </c>
      <c r="H1991" t="n">
        <v>0</v>
      </c>
      <c r="I1991" t="inlineStr">
        <is>
          <t>Safiullah et al (2021)</t>
        </is>
      </c>
    </row>
    <row r="1992">
      <c r="A1992" t="n">
        <v>3297</v>
      </c>
      <c r="B1992" t="inlineStr">
        <is>
          <t>Safiullah et al (2021)</t>
        </is>
      </c>
      <c r="C1992" t="inlineStr">
        <is>
          <t>original</t>
        </is>
      </c>
      <c r="D1992" t="inlineStr">
        <is>
          <t>staging</t>
        </is>
      </c>
      <c r="E1992" t="inlineStr">
        <is>
          <t>computed</t>
        </is>
      </c>
      <c r="F1992" t="inlineStr">
        <is>
          <t>staging_Safiullah_et_al_2021.csv</t>
        </is>
      </c>
      <c r="H1992" t="n">
        <v>0</v>
      </c>
      <c r="I1992" t="inlineStr">
        <is>
          <t>Safiullah et al (2021)</t>
        </is>
      </c>
    </row>
    <row r="1993">
      <c r="A1993" t="n">
        <v>3298</v>
      </c>
      <c r="B1993" t="inlineStr">
        <is>
          <t>Safiullah et al (2021)</t>
        </is>
      </c>
      <c r="C1993" t="inlineStr">
        <is>
          <t>original</t>
        </is>
      </c>
      <c r="D1993" t="inlineStr">
        <is>
          <t>staging</t>
        </is>
      </c>
      <c r="E1993" t="inlineStr">
        <is>
          <t>computed</t>
        </is>
      </c>
      <c r="F1993" t="inlineStr">
        <is>
          <t>staging_Safiullah_et_al_2021.csv</t>
        </is>
      </c>
      <c r="H1993" t="n">
        <v>0</v>
      </c>
      <c r="I1993" t="inlineStr">
        <is>
          <t>Safiullah et al (2021)</t>
        </is>
      </c>
    </row>
    <row r="1994">
      <c r="A1994" t="n">
        <v>3299</v>
      </c>
      <c r="B1994" t="inlineStr">
        <is>
          <t>Safiullah et al (2021)</t>
        </is>
      </c>
      <c r="C1994" t="inlineStr">
        <is>
          <t>original</t>
        </is>
      </c>
      <c r="D1994" t="inlineStr">
        <is>
          <t>staging</t>
        </is>
      </c>
      <c r="E1994" t="inlineStr">
        <is>
          <t>computed</t>
        </is>
      </c>
      <c r="F1994" t="inlineStr">
        <is>
          <t>staging_Safiullah_et_al_2021.csv</t>
        </is>
      </c>
      <c r="H1994" t="n">
        <v>0</v>
      </c>
      <c r="I1994" t="inlineStr">
        <is>
          <t>Safiullah et al (2021)</t>
        </is>
      </c>
    </row>
    <row r="1995">
      <c r="A1995" t="n">
        <v>3300</v>
      </c>
      <c r="B1995" t="inlineStr">
        <is>
          <t>Safiullah et al (2021)</t>
        </is>
      </c>
      <c r="C1995" t="inlineStr">
        <is>
          <t>original</t>
        </is>
      </c>
      <c r="D1995" t="inlineStr">
        <is>
          <t>staging</t>
        </is>
      </c>
      <c r="E1995" t="inlineStr">
        <is>
          <t>computed</t>
        </is>
      </c>
      <c r="F1995" t="inlineStr">
        <is>
          <t>staging_Safiullah_et_al_2021.csv</t>
        </is>
      </c>
      <c r="H1995" t="n">
        <v>0</v>
      </c>
      <c r="I1995" t="inlineStr">
        <is>
          <t>Safiullah et al (2021)</t>
        </is>
      </c>
    </row>
    <row r="1996">
      <c r="A1996" t="n">
        <v>3301</v>
      </c>
      <c r="B1996" t="inlineStr">
        <is>
          <t>Safiullah et al (2021)</t>
        </is>
      </c>
      <c r="C1996" t="inlineStr">
        <is>
          <t>original</t>
        </is>
      </c>
      <c r="D1996" t="inlineStr">
        <is>
          <t>staging</t>
        </is>
      </c>
      <c r="E1996" t="inlineStr">
        <is>
          <t>computed</t>
        </is>
      </c>
      <c r="F1996" t="inlineStr">
        <is>
          <t>staging_Safiullah_et_al_2021.csv</t>
        </is>
      </c>
      <c r="H1996" t="n">
        <v>0</v>
      </c>
      <c r="I1996" t="inlineStr">
        <is>
          <t>Safiullah et al (2021)</t>
        </is>
      </c>
    </row>
    <row r="1997">
      <c r="A1997" t="n">
        <v>3302</v>
      </c>
      <c r="B1997" t="inlineStr">
        <is>
          <t>Safiullah et al (2021)</t>
        </is>
      </c>
      <c r="C1997" t="inlineStr">
        <is>
          <t>original</t>
        </is>
      </c>
      <c r="D1997" t="inlineStr">
        <is>
          <t>staging</t>
        </is>
      </c>
      <c r="E1997" t="inlineStr">
        <is>
          <t>computed</t>
        </is>
      </c>
      <c r="F1997" t="inlineStr">
        <is>
          <t>staging_Safiullah_et_al_2021.csv</t>
        </is>
      </c>
      <c r="H1997" t="n">
        <v>0</v>
      </c>
      <c r="I1997" t="inlineStr">
        <is>
          <t>Safiullah et al (2021)</t>
        </is>
      </c>
    </row>
    <row r="1998">
      <c r="A1998" t="n">
        <v>3303</v>
      </c>
      <c r="B1998" t="inlineStr">
        <is>
          <t>Safiullah et al (2021)</t>
        </is>
      </c>
      <c r="C1998" t="inlineStr">
        <is>
          <t>original</t>
        </is>
      </c>
      <c r="D1998" t="inlineStr">
        <is>
          <t>staging</t>
        </is>
      </c>
      <c r="E1998" t="inlineStr">
        <is>
          <t>computed</t>
        </is>
      </c>
      <c r="F1998" t="inlineStr">
        <is>
          <t>staging_Safiullah_et_al_2021.csv</t>
        </is>
      </c>
      <c r="H1998" t="n">
        <v>0</v>
      </c>
      <c r="I1998" t="inlineStr">
        <is>
          <t>Safiullah et al (2021)</t>
        </is>
      </c>
    </row>
    <row r="1999">
      <c r="A1999" t="n">
        <v>3304</v>
      </c>
      <c r="B1999" t="inlineStr">
        <is>
          <t>Safiullah et al (2021)</t>
        </is>
      </c>
      <c r="C1999" t="inlineStr">
        <is>
          <t>original</t>
        </is>
      </c>
      <c r="D1999" t="inlineStr">
        <is>
          <t>staging</t>
        </is>
      </c>
      <c r="E1999" t="inlineStr">
        <is>
          <t>computed</t>
        </is>
      </c>
      <c r="F1999" t="inlineStr">
        <is>
          <t>staging_Safiullah_et_al_2021.csv</t>
        </is>
      </c>
      <c r="H1999" t="n">
        <v>0</v>
      </c>
      <c r="I1999" t="inlineStr">
        <is>
          <t>Safiullah et al (2021)</t>
        </is>
      </c>
    </row>
    <row r="2000">
      <c r="A2000" t="n">
        <v>3305</v>
      </c>
      <c r="B2000" t="inlineStr">
        <is>
          <t>Safiullah et al (2021)</t>
        </is>
      </c>
      <c r="C2000" t="inlineStr">
        <is>
          <t>original</t>
        </is>
      </c>
      <c r="D2000" t="inlineStr">
        <is>
          <t>staging</t>
        </is>
      </c>
      <c r="E2000" t="inlineStr">
        <is>
          <t>computed</t>
        </is>
      </c>
      <c r="F2000" t="inlineStr">
        <is>
          <t>staging_Safiullah_et_al_2021.csv</t>
        </is>
      </c>
      <c r="H2000" t="n">
        <v>0</v>
      </c>
      <c r="I2000" t="inlineStr">
        <is>
          <t>Safiullah et al (2021)</t>
        </is>
      </c>
    </row>
    <row r="2001">
      <c r="A2001" t="n">
        <v>3306</v>
      </c>
      <c r="B2001" t="inlineStr">
        <is>
          <t>Safiullah et al (2021)</t>
        </is>
      </c>
      <c r="C2001" t="inlineStr">
        <is>
          <t>original</t>
        </is>
      </c>
      <c r="D2001" t="inlineStr">
        <is>
          <t>staging</t>
        </is>
      </c>
      <c r="E2001" t="inlineStr">
        <is>
          <t>computed</t>
        </is>
      </c>
      <c r="F2001" t="inlineStr">
        <is>
          <t>staging_Safiullah_et_al_2021.csv</t>
        </is>
      </c>
      <c r="H2001" t="n">
        <v>0</v>
      </c>
      <c r="I2001" t="inlineStr">
        <is>
          <t>Safiullah et al (2021)</t>
        </is>
      </c>
    </row>
    <row r="2002">
      <c r="A2002" t="n">
        <v>3307</v>
      </c>
      <c r="B2002" t="inlineStr">
        <is>
          <t>Safiullah et al (2021)</t>
        </is>
      </c>
      <c r="C2002" t="inlineStr">
        <is>
          <t>original</t>
        </is>
      </c>
      <c r="D2002" t="inlineStr">
        <is>
          <t>staging</t>
        </is>
      </c>
      <c r="E2002" t="inlineStr">
        <is>
          <t>computed</t>
        </is>
      </c>
      <c r="F2002" t="inlineStr">
        <is>
          <t>staging_Safiullah_et_al_2021.csv</t>
        </is>
      </c>
      <c r="H2002" t="n">
        <v>0</v>
      </c>
      <c r="I2002" t="inlineStr">
        <is>
          <t>Safiullah et al (2021)</t>
        </is>
      </c>
    </row>
    <row r="2003">
      <c r="A2003" t="n">
        <v>3308</v>
      </c>
      <c r="B2003" t="inlineStr">
        <is>
          <t>Safiullah et al (2021)</t>
        </is>
      </c>
      <c r="C2003" t="inlineStr">
        <is>
          <t>original</t>
        </is>
      </c>
      <c r="D2003" t="inlineStr">
        <is>
          <t>staging</t>
        </is>
      </c>
      <c r="E2003" t="inlineStr">
        <is>
          <t>computed</t>
        </is>
      </c>
      <c r="F2003" t="inlineStr">
        <is>
          <t>staging_Safiullah_et_al_2021.csv</t>
        </is>
      </c>
      <c r="H2003" t="n">
        <v>0</v>
      </c>
      <c r="I2003" t="inlineStr">
        <is>
          <t>Safiullah et al (2021)</t>
        </is>
      </c>
    </row>
    <row r="2004">
      <c r="A2004" t="n">
        <v>3309</v>
      </c>
      <c r="B2004" t="inlineStr">
        <is>
          <t>Safiullah et al (2021)</t>
        </is>
      </c>
      <c r="C2004" t="inlineStr">
        <is>
          <t>original</t>
        </is>
      </c>
      <c r="D2004" t="inlineStr">
        <is>
          <t>staging</t>
        </is>
      </c>
      <c r="E2004" t="inlineStr">
        <is>
          <t>computed</t>
        </is>
      </c>
      <c r="F2004" t="inlineStr">
        <is>
          <t>staging_Safiullah_et_al_2021.csv</t>
        </is>
      </c>
      <c r="H2004" t="n">
        <v>0</v>
      </c>
      <c r="I2004" t="inlineStr">
        <is>
          <t>Safiullah et al (2021)</t>
        </is>
      </c>
    </row>
    <row r="2005">
      <c r="A2005" t="n">
        <v>3310</v>
      </c>
      <c r="B2005" t="inlineStr">
        <is>
          <t>Safiullah et al (2021)</t>
        </is>
      </c>
      <c r="C2005" t="inlineStr">
        <is>
          <t>original</t>
        </is>
      </c>
      <c r="D2005" t="inlineStr">
        <is>
          <t>staging</t>
        </is>
      </c>
      <c r="E2005" t="inlineStr">
        <is>
          <t>computed</t>
        </is>
      </c>
      <c r="F2005" t="inlineStr">
        <is>
          <t>staging_Safiullah_et_al_2021.csv</t>
        </is>
      </c>
      <c r="H2005" t="n">
        <v>0</v>
      </c>
      <c r="I2005" t="inlineStr">
        <is>
          <t>Safiullah et al (2021)</t>
        </is>
      </c>
    </row>
    <row r="2006">
      <c r="A2006" t="n">
        <v>3311</v>
      </c>
      <c r="B2006" t="inlineStr">
        <is>
          <t>Safiullah et al (2021)</t>
        </is>
      </c>
      <c r="C2006" t="inlineStr">
        <is>
          <t>original</t>
        </is>
      </c>
      <c r="D2006" t="inlineStr">
        <is>
          <t>staging</t>
        </is>
      </c>
      <c r="E2006" t="inlineStr">
        <is>
          <t>computed</t>
        </is>
      </c>
      <c r="F2006" t="inlineStr">
        <is>
          <t>staging_Safiullah_et_al_2021.csv</t>
        </is>
      </c>
      <c r="H2006" t="n">
        <v>0</v>
      </c>
      <c r="I2006" t="inlineStr">
        <is>
          <t>Safiullah et al (2021)</t>
        </is>
      </c>
    </row>
    <row r="2007">
      <c r="A2007" t="n">
        <v>3312</v>
      </c>
      <c r="B2007" t="inlineStr">
        <is>
          <t>Safiullah et al (2025)</t>
        </is>
      </c>
      <c r="C2007" t="inlineStr">
        <is>
          <t>update</t>
        </is>
      </c>
      <c r="D2007" t="inlineStr">
        <is>
          <t>staging</t>
        </is>
      </c>
      <c r="E2007" t="inlineStr">
        <is>
          <t>bivariate</t>
        </is>
      </c>
      <c r="F2007" t="inlineStr">
        <is>
          <t>staging_Safiullah_et_al_2025.csv</t>
        </is>
      </c>
      <c r="H2007" t="n">
        <v>0</v>
      </c>
      <c r="I2007" t="inlineStr">
        <is>
          <t>Safiullah et al (2025)</t>
        </is>
      </c>
    </row>
    <row r="2008">
      <c r="A2008" t="n">
        <v>3313</v>
      </c>
      <c r="B2008" t="inlineStr">
        <is>
          <t>Safiullah et al (2025)</t>
        </is>
      </c>
      <c r="C2008" t="inlineStr">
        <is>
          <t>update</t>
        </is>
      </c>
      <c r="D2008" t="inlineStr">
        <is>
          <t>staging</t>
        </is>
      </c>
      <c r="E2008" t="inlineStr">
        <is>
          <t>bivariate</t>
        </is>
      </c>
      <c r="F2008" t="inlineStr">
        <is>
          <t>staging_Safiullah_et_al_2025.csv</t>
        </is>
      </c>
      <c r="H2008" t="n">
        <v>0</v>
      </c>
      <c r="I2008" t="inlineStr">
        <is>
          <t>Safiullah et al (2025)</t>
        </is>
      </c>
    </row>
    <row r="2009">
      <c r="A2009" t="n">
        <v>3314</v>
      </c>
      <c r="B2009" t="inlineStr">
        <is>
          <t>Safiullah et al (2025)</t>
        </is>
      </c>
      <c r="C2009" t="inlineStr">
        <is>
          <t>update</t>
        </is>
      </c>
      <c r="D2009" t="inlineStr">
        <is>
          <t>staging</t>
        </is>
      </c>
      <c r="E2009" t="inlineStr">
        <is>
          <t>bivariate</t>
        </is>
      </c>
      <c r="F2009" t="inlineStr">
        <is>
          <t>staging_Safiullah_et_al_2025.csv</t>
        </is>
      </c>
      <c r="H2009" t="n">
        <v>0</v>
      </c>
      <c r="I2009" t="inlineStr">
        <is>
          <t>Safiullah et al (2025)</t>
        </is>
      </c>
    </row>
    <row r="2010">
      <c r="A2010" t="n">
        <v>3315</v>
      </c>
      <c r="B2010" t="inlineStr">
        <is>
          <t>Safiullah et al (2025)</t>
        </is>
      </c>
      <c r="C2010" t="inlineStr">
        <is>
          <t>update</t>
        </is>
      </c>
      <c r="D2010" t="inlineStr">
        <is>
          <t>staging</t>
        </is>
      </c>
      <c r="E2010" t="inlineStr">
        <is>
          <t>computed</t>
        </is>
      </c>
      <c r="F2010" t="inlineStr">
        <is>
          <t>staging_Safiullah_et_al_2025.csv</t>
        </is>
      </c>
      <c r="H2010" t="n">
        <v>0</v>
      </c>
      <c r="I2010" t="inlineStr">
        <is>
          <t>Safiullah et al (2025)</t>
        </is>
      </c>
    </row>
    <row r="2011">
      <c r="A2011" t="n">
        <v>3316</v>
      </c>
      <c r="B2011" t="inlineStr">
        <is>
          <t>Safiullah et al (2025)</t>
        </is>
      </c>
      <c r="C2011" t="inlineStr">
        <is>
          <t>update</t>
        </is>
      </c>
      <c r="D2011" t="inlineStr">
        <is>
          <t>staging</t>
        </is>
      </c>
      <c r="E2011" t="inlineStr">
        <is>
          <t>computed</t>
        </is>
      </c>
      <c r="F2011" t="inlineStr">
        <is>
          <t>staging_Safiullah_et_al_2025.csv</t>
        </is>
      </c>
      <c r="H2011" t="n">
        <v>0</v>
      </c>
      <c r="I2011" t="inlineStr">
        <is>
          <t>Safiullah et al (2025)</t>
        </is>
      </c>
    </row>
    <row r="2012">
      <c r="A2012" t="n">
        <v>3317</v>
      </c>
      <c r="B2012" t="inlineStr">
        <is>
          <t>Safiullah et al (2025)</t>
        </is>
      </c>
      <c r="C2012" t="inlineStr">
        <is>
          <t>update</t>
        </is>
      </c>
      <c r="D2012" t="inlineStr">
        <is>
          <t>staging</t>
        </is>
      </c>
      <c r="E2012" t="inlineStr">
        <is>
          <t>computed</t>
        </is>
      </c>
      <c r="F2012" t="inlineStr">
        <is>
          <t>staging_Safiullah_et_al_2025.csv</t>
        </is>
      </c>
      <c r="H2012" t="n">
        <v>0</v>
      </c>
      <c r="I2012" t="inlineStr">
        <is>
          <t>Safiullah et al (2025)</t>
        </is>
      </c>
    </row>
    <row r="2013">
      <c r="A2013" t="n">
        <v>3318</v>
      </c>
      <c r="B2013" t="inlineStr">
        <is>
          <t>Safiullah et al (2025)</t>
        </is>
      </c>
      <c r="C2013" t="inlineStr">
        <is>
          <t>update</t>
        </is>
      </c>
      <c r="D2013" t="inlineStr">
        <is>
          <t>staging</t>
        </is>
      </c>
      <c r="E2013" t="inlineStr">
        <is>
          <t>computed</t>
        </is>
      </c>
      <c r="F2013" t="inlineStr">
        <is>
          <t>staging_Safiullah_et_al_2025.csv</t>
        </is>
      </c>
      <c r="H2013" t="n">
        <v>0</v>
      </c>
      <c r="I2013" t="inlineStr">
        <is>
          <t>Safiullah et al (2025)</t>
        </is>
      </c>
    </row>
    <row r="2014">
      <c r="A2014" t="n">
        <v>3319</v>
      </c>
      <c r="B2014" t="inlineStr">
        <is>
          <t>Safiullah et al (2025)</t>
        </is>
      </c>
      <c r="C2014" t="inlineStr">
        <is>
          <t>update</t>
        </is>
      </c>
      <c r="D2014" t="inlineStr">
        <is>
          <t>staging</t>
        </is>
      </c>
      <c r="E2014" t="inlineStr">
        <is>
          <t>computed</t>
        </is>
      </c>
      <c r="F2014" t="inlineStr">
        <is>
          <t>staging_Safiullah_et_al_2025.csv</t>
        </is>
      </c>
      <c r="H2014" t="n">
        <v>0</v>
      </c>
      <c r="I2014" t="inlineStr">
        <is>
          <t>Safiullah et al (2025)</t>
        </is>
      </c>
    </row>
    <row r="2015">
      <c r="A2015" t="n">
        <v>3320</v>
      </c>
      <c r="B2015" t="inlineStr">
        <is>
          <t>Safiullah et al (2025)</t>
        </is>
      </c>
      <c r="C2015" t="inlineStr">
        <is>
          <t>update</t>
        </is>
      </c>
      <c r="D2015" t="inlineStr">
        <is>
          <t>staging</t>
        </is>
      </c>
      <c r="E2015" t="inlineStr">
        <is>
          <t>computed</t>
        </is>
      </c>
      <c r="F2015" t="inlineStr">
        <is>
          <t>staging_Safiullah_et_al_2025.csv</t>
        </is>
      </c>
      <c r="H2015" t="n">
        <v>0</v>
      </c>
      <c r="I2015" t="inlineStr">
        <is>
          <t>Safiullah et al (2025)</t>
        </is>
      </c>
    </row>
    <row r="2016">
      <c r="A2016" t="n">
        <v>3321</v>
      </c>
      <c r="B2016" t="inlineStr">
        <is>
          <t>Safiullah et al (2025)</t>
        </is>
      </c>
      <c r="C2016" t="inlineStr">
        <is>
          <t>update</t>
        </is>
      </c>
      <c r="D2016" t="inlineStr">
        <is>
          <t>staging</t>
        </is>
      </c>
      <c r="E2016" t="inlineStr">
        <is>
          <t>computed</t>
        </is>
      </c>
      <c r="F2016" t="inlineStr">
        <is>
          <t>staging_Safiullah_et_al_2025.csv</t>
        </is>
      </c>
      <c r="H2016" t="n">
        <v>0</v>
      </c>
      <c r="I2016" t="inlineStr">
        <is>
          <t>Safiullah et al (2025)</t>
        </is>
      </c>
    </row>
    <row r="2017">
      <c r="A2017" t="n">
        <v>3322</v>
      </c>
      <c r="B2017" t="inlineStr">
        <is>
          <t>Safiullah et al (2025)</t>
        </is>
      </c>
      <c r="C2017" t="inlineStr">
        <is>
          <t>update</t>
        </is>
      </c>
      <c r="D2017" t="inlineStr">
        <is>
          <t>staging</t>
        </is>
      </c>
      <c r="E2017" t="inlineStr">
        <is>
          <t>computed</t>
        </is>
      </c>
      <c r="F2017" t="inlineStr">
        <is>
          <t>staging_Safiullah_et_al_2025.csv</t>
        </is>
      </c>
      <c r="H2017" t="n">
        <v>0</v>
      </c>
      <c r="I2017" t="inlineStr">
        <is>
          <t>Safiullah et al (2025)</t>
        </is>
      </c>
    </row>
    <row r="2018">
      <c r="A2018" t="n">
        <v>3323</v>
      </c>
      <c r="B2018" t="inlineStr">
        <is>
          <t>Safiullah et al (2025)</t>
        </is>
      </c>
      <c r="C2018" t="inlineStr">
        <is>
          <t>update</t>
        </is>
      </c>
      <c r="D2018" t="inlineStr">
        <is>
          <t>staging</t>
        </is>
      </c>
      <c r="E2018" t="inlineStr">
        <is>
          <t>computed</t>
        </is>
      </c>
      <c r="F2018" t="inlineStr">
        <is>
          <t>staging_Safiullah_et_al_2025.csv</t>
        </is>
      </c>
      <c r="H2018" t="n">
        <v>0</v>
      </c>
      <c r="I2018" t="inlineStr">
        <is>
          <t>Safiullah et al (2025)</t>
        </is>
      </c>
    </row>
    <row r="2019">
      <c r="A2019" t="n">
        <v>3324</v>
      </c>
      <c r="B2019" t="inlineStr">
        <is>
          <t>Safiullah et al (2025)</t>
        </is>
      </c>
      <c r="C2019" t="inlineStr">
        <is>
          <t>update</t>
        </is>
      </c>
      <c r="D2019" t="inlineStr">
        <is>
          <t>staging</t>
        </is>
      </c>
      <c r="E2019" t="inlineStr">
        <is>
          <t>computed</t>
        </is>
      </c>
      <c r="F2019" t="inlineStr">
        <is>
          <t>staging_Safiullah_et_al_2025.csv</t>
        </is>
      </c>
      <c r="H2019" t="n">
        <v>0</v>
      </c>
      <c r="I2019" t="inlineStr">
        <is>
          <t>Safiullah et al (2025)</t>
        </is>
      </c>
    </row>
    <row r="2020">
      <c r="A2020" t="n">
        <v>3325</v>
      </c>
      <c r="B2020" t="inlineStr">
        <is>
          <t>Safiullah et al (2025)</t>
        </is>
      </c>
      <c r="C2020" t="inlineStr">
        <is>
          <t>update</t>
        </is>
      </c>
      <c r="D2020" t="inlineStr">
        <is>
          <t>staging</t>
        </is>
      </c>
      <c r="E2020" t="inlineStr">
        <is>
          <t>computed</t>
        </is>
      </c>
      <c r="F2020" t="inlineStr">
        <is>
          <t>staging_Safiullah_et_al_2025.csv</t>
        </is>
      </c>
      <c r="H2020" t="n">
        <v>0</v>
      </c>
      <c r="I2020" t="inlineStr">
        <is>
          <t>Safiullah et al (2025)</t>
        </is>
      </c>
    </row>
    <row r="2021">
      <c r="A2021" t="n">
        <v>3326</v>
      </c>
      <c r="B2021" t="inlineStr">
        <is>
          <t>Safiullah et al (2025)</t>
        </is>
      </c>
      <c r="C2021" t="inlineStr">
        <is>
          <t>update</t>
        </is>
      </c>
      <c r="D2021" t="inlineStr">
        <is>
          <t>staging</t>
        </is>
      </c>
      <c r="E2021" t="inlineStr">
        <is>
          <t>computed</t>
        </is>
      </c>
      <c r="F2021" t="inlineStr">
        <is>
          <t>staging_Safiullah_et_al_2025.csv</t>
        </is>
      </c>
      <c r="H2021" t="n">
        <v>0</v>
      </c>
      <c r="I2021" t="inlineStr">
        <is>
          <t>Safiullah et al (2025)</t>
        </is>
      </c>
    </row>
    <row r="2022">
      <c r="A2022" t="n">
        <v>3327</v>
      </c>
      <c r="B2022" t="inlineStr">
        <is>
          <t>Safiullah et al (2025)</t>
        </is>
      </c>
      <c r="C2022" t="inlineStr">
        <is>
          <t>update</t>
        </is>
      </c>
      <c r="D2022" t="inlineStr">
        <is>
          <t>staging</t>
        </is>
      </c>
      <c r="E2022" t="inlineStr">
        <is>
          <t>computed</t>
        </is>
      </c>
      <c r="F2022" t="inlineStr">
        <is>
          <t>staging_Safiullah_et_al_2025.csv</t>
        </is>
      </c>
      <c r="H2022" t="n">
        <v>0</v>
      </c>
      <c r="I2022" t="inlineStr">
        <is>
          <t>Safiullah et al (2025)</t>
        </is>
      </c>
    </row>
    <row r="2023">
      <c r="A2023" t="n">
        <v>3328</v>
      </c>
      <c r="B2023" t="inlineStr">
        <is>
          <t>Safiullah et al (2025)</t>
        </is>
      </c>
      <c r="C2023" t="inlineStr">
        <is>
          <t>update</t>
        </is>
      </c>
      <c r="D2023" t="inlineStr">
        <is>
          <t>staging</t>
        </is>
      </c>
      <c r="E2023" t="inlineStr">
        <is>
          <t>computed</t>
        </is>
      </c>
      <c r="F2023" t="inlineStr">
        <is>
          <t>staging_Safiullah_et_al_2025.csv</t>
        </is>
      </c>
      <c r="H2023" t="n">
        <v>0</v>
      </c>
      <c r="I2023" t="inlineStr">
        <is>
          <t>Safiullah et al (2025)</t>
        </is>
      </c>
    </row>
    <row r="2024">
      <c r="A2024" t="n">
        <v>3329</v>
      </c>
      <c r="B2024" t="inlineStr">
        <is>
          <t>Safiullah et al (2025)</t>
        </is>
      </c>
      <c r="C2024" t="inlineStr">
        <is>
          <t>update</t>
        </is>
      </c>
      <c r="D2024" t="inlineStr">
        <is>
          <t>staging</t>
        </is>
      </c>
      <c r="E2024" t="inlineStr">
        <is>
          <t>computed</t>
        </is>
      </c>
      <c r="F2024" t="inlineStr">
        <is>
          <t>staging_Safiullah_et_al_2025.csv</t>
        </is>
      </c>
      <c r="H2024" t="n">
        <v>0</v>
      </c>
      <c r="I2024" t="inlineStr">
        <is>
          <t>Safiullah et al (2025)</t>
        </is>
      </c>
    </row>
    <row r="2025">
      <c r="A2025" t="n">
        <v>3330</v>
      </c>
      <c r="B2025" t="inlineStr">
        <is>
          <t>Safiullah et al (2025)</t>
        </is>
      </c>
      <c r="C2025" t="inlineStr">
        <is>
          <t>update</t>
        </is>
      </c>
      <c r="D2025" t="inlineStr">
        <is>
          <t>staging</t>
        </is>
      </c>
      <c r="E2025" t="inlineStr">
        <is>
          <t>computed</t>
        </is>
      </c>
      <c r="F2025" t="inlineStr">
        <is>
          <t>staging_Safiullah_et_al_2025.csv</t>
        </is>
      </c>
      <c r="H2025" t="n">
        <v>0</v>
      </c>
      <c r="I2025" t="inlineStr">
        <is>
          <t>Safiullah et al (2025)</t>
        </is>
      </c>
    </row>
    <row r="2026">
      <c r="A2026" t="n">
        <v>3331</v>
      </c>
      <c r="B2026" t="inlineStr">
        <is>
          <t>Safiullah et al (2025)</t>
        </is>
      </c>
      <c r="C2026" t="inlineStr">
        <is>
          <t>update</t>
        </is>
      </c>
      <c r="D2026" t="inlineStr">
        <is>
          <t>staging</t>
        </is>
      </c>
      <c r="E2026" t="inlineStr">
        <is>
          <t>computed</t>
        </is>
      </c>
      <c r="F2026" t="inlineStr">
        <is>
          <t>staging_Safiullah_et_al_2025.csv</t>
        </is>
      </c>
      <c r="H2026" t="n">
        <v>0</v>
      </c>
      <c r="I2026" t="inlineStr">
        <is>
          <t>Safiullah et al (2025)</t>
        </is>
      </c>
    </row>
    <row r="2027">
      <c r="A2027" t="n">
        <v>3332</v>
      </c>
      <c r="B2027" t="inlineStr">
        <is>
          <t>Safiullah et al (2025)</t>
        </is>
      </c>
      <c r="C2027" t="inlineStr">
        <is>
          <t>update</t>
        </is>
      </c>
      <c r="D2027" t="inlineStr">
        <is>
          <t>staging</t>
        </is>
      </c>
      <c r="E2027" t="inlineStr">
        <is>
          <t>computed</t>
        </is>
      </c>
      <c r="F2027" t="inlineStr">
        <is>
          <t>staging_Safiullah_et_al_2025.csv</t>
        </is>
      </c>
      <c r="H2027" t="n">
        <v>0</v>
      </c>
      <c r="I2027" t="inlineStr">
        <is>
          <t>Safiullah et al (2025)</t>
        </is>
      </c>
    </row>
    <row r="2028">
      <c r="A2028" t="n">
        <v>3333</v>
      </c>
      <c r="B2028" t="inlineStr">
        <is>
          <t>Safiullah et al (2025)</t>
        </is>
      </c>
      <c r="C2028" t="inlineStr">
        <is>
          <t>update</t>
        </is>
      </c>
      <c r="D2028" t="inlineStr">
        <is>
          <t>staging</t>
        </is>
      </c>
      <c r="E2028" t="inlineStr">
        <is>
          <t>computed</t>
        </is>
      </c>
      <c r="F2028" t="inlineStr">
        <is>
          <t>staging_Safiullah_et_al_2025.csv</t>
        </is>
      </c>
      <c r="H2028" t="n">
        <v>0</v>
      </c>
      <c r="I2028" t="inlineStr">
        <is>
          <t>Safiullah et al (2025)</t>
        </is>
      </c>
    </row>
    <row r="2029">
      <c r="A2029" t="n">
        <v>3334</v>
      </c>
      <c r="B2029" t="inlineStr">
        <is>
          <t>Safiullah et al (2025)</t>
        </is>
      </c>
      <c r="C2029" t="inlineStr">
        <is>
          <t>update</t>
        </is>
      </c>
      <c r="D2029" t="inlineStr">
        <is>
          <t>staging</t>
        </is>
      </c>
      <c r="E2029" t="inlineStr">
        <is>
          <t>computed</t>
        </is>
      </c>
      <c r="F2029" t="inlineStr">
        <is>
          <t>staging_Safiullah_et_al_2025.csv</t>
        </is>
      </c>
      <c r="H2029" t="n">
        <v>0</v>
      </c>
      <c r="I2029" t="inlineStr">
        <is>
          <t>Safiullah et al (2025)</t>
        </is>
      </c>
    </row>
    <row r="2030">
      <c r="A2030" t="n">
        <v>3335</v>
      </c>
      <c r="B2030" t="inlineStr">
        <is>
          <t>Safiullah et al (2025)</t>
        </is>
      </c>
      <c r="C2030" t="inlineStr">
        <is>
          <t>update</t>
        </is>
      </c>
      <c r="D2030" t="inlineStr">
        <is>
          <t>staging</t>
        </is>
      </c>
      <c r="E2030" t="inlineStr">
        <is>
          <t>computed</t>
        </is>
      </c>
      <c r="F2030" t="inlineStr">
        <is>
          <t>staging_Safiullah_et_al_2025.csv</t>
        </is>
      </c>
      <c r="H2030" t="n">
        <v>0</v>
      </c>
      <c r="I2030" t="inlineStr">
        <is>
          <t>Safiullah et al (2025)</t>
        </is>
      </c>
    </row>
    <row r="2031">
      <c r="A2031" t="n">
        <v>3336</v>
      </c>
      <c r="B2031" t="inlineStr">
        <is>
          <t>Safiullah et al (2025)</t>
        </is>
      </c>
      <c r="C2031" t="inlineStr">
        <is>
          <t>update</t>
        </is>
      </c>
      <c r="D2031" t="inlineStr">
        <is>
          <t>staging</t>
        </is>
      </c>
      <c r="E2031" t="inlineStr">
        <is>
          <t>computed</t>
        </is>
      </c>
      <c r="F2031" t="inlineStr">
        <is>
          <t>staging_Safiullah_et_al_2025.csv</t>
        </is>
      </c>
      <c r="H2031" t="n">
        <v>0</v>
      </c>
      <c r="I2031" t="inlineStr">
        <is>
          <t>Safiullah et al (2025)</t>
        </is>
      </c>
    </row>
    <row r="2032">
      <c r="A2032" t="n">
        <v>3337</v>
      </c>
      <c r="B2032" t="inlineStr">
        <is>
          <t>Safiullah et al (2025)</t>
        </is>
      </c>
      <c r="C2032" t="inlineStr">
        <is>
          <t>update</t>
        </is>
      </c>
      <c r="D2032" t="inlineStr">
        <is>
          <t>staging</t>
        </is>
      </c>
      <c r="E2032" t="inlineStr">
        <is>
          <t>computed</t>
        </is>
      </c>
      <c r="F2032" t="inlineStr">
        <is>
          <t>staging_Safiullah_et_al_2025.csv</t>
        </is>
      </c>
      <c r="H2032" t="n">
        <v>0</v>
      </c>
      <c r="I2032" t="inlineStr">
        <is>
          <t>Safiullah et al (2025)</t>
        </is>
      </c>
    </row>
    <row r="2033">
      <c r="A2033" t="n">
        <v>3338</v>
      </c>
      <c r="B2033" t="inlineStr">
        <is>
          <t>Safiullah et al (2025)</t>
        </is>
      </c>
      <c r="C2033" t="inlineStr">
        <is>
          <t>update</t>
        </is>
      </c>
      <c r="D2033" t="inlineStr">
        <is>
          <t>staging</t>
        </is>
      </c>
      <c r="E2033" t="inlineStr">
        <is>
          <t>computed</t>
        </is>
      </c>
      <c r="F2033" t="inlineStr">
        <is>
          <t>staging_Safiullah_et_al_2025.csv</t>
        </is>
      </c>
      <c r="H2033" t="n">
        <v>0</v>
      </c>
      <c r="I2033" t="inlineStr">
        <is>
          <t>Safiullah et al (2025)</t>
        </is>
      </c>
    </row>
    <row r="2034">
      <c r="A2034" t="n">
        <v>3339</v>
      </c>
      <c r="B2034" t="inlineStr">
        <is>
          <t>Safiullah et al (2025)</t>
        </is>
      </c>
      <c r="C2034" t="inlineStr">
        <is>
          <t>update</t>
        </is>
      </c>
      <c r="D2034" t="inlineStr">
        <is>
          <t>staging</t>
        </is>
      </c>
      <c r="E2034" t="inlineStr">
        <is>
          <t>computed</t>
        </is>
      </c>
      <c r="F2034" t="inlineStr">
        <is>
          <t>staging_Safiullah_et_al_2025.csv</t>
        </is>
      </c>
      <c r="H2034" t="n">
        <v>0</v>
      </c>
      <c r="I2034" t="inlineStr">
        <is>
          <t>Safiullah et al (2025)</t>
        </is>
      </c>
    </row>
    <row r="2035">
      <c r="A2035" t="n">
        <v>3340</v>
      </c>
      <c r="B2035" t="inlineStr">
        <is>
          <t>Safiullah et al (2025)</t>
        </is>
      </c>
      <c r="C2035" t="inlineStr">
        <is>
          <t>update</t>
        </is>
      </c>
      <c r="D2035" t="inlineStr">
        <is>
          <t>staging</t>
        </is>
      </c>
      <c r="E2035" t="inlineStr">
        <is>
          <t>computed</t>
        </is>
      </c>
      <c r="F2035" t="inlineStr">
        <is>
          <t>staging_Safiullah_et_al_2025.csv</t>
        </is>
      </c>
      <c r="H2035" t="n">
        <v>0</v>
      </c>
      <c r="I2035" t="inlineStr">
        <is>
          <t>Safiullah et al (2025)</t>
        </is>
      </c>
    </row>
    <row r="2036">
      <c r="A2036" t="n">
        <v>3341</v>
      </c>
      <c r="B2036" t="inlineStr">
        <is>
          <t>Safiullah et al (2025)</t>
        </is>
      </c>
      <c r="C2036" t="inlineStr">
        <is>
          <t>update</t>
        </is>
      </c>
      <c r="D2036" t="inlineStr">
        <is>
          <t>staging</t>
        </is>
      </c>
      <c r="E2036" t="inlineStr">
        <is>
          <t>computed</t>
        </is>
      </c>
      <c r="F2036" t="inlineStr">
        <is>
          <t>staging_Safiullah_et_al_2025.csv</t>
        </is>
      </c>
      <c r="H2036" t="n">
        <v>0</v>
      </c>
      <c r="I2036" t="inlineStr">
        <is>
          <t>Safiullah et al (2025)</t>
        </is>
      </c>
    </row>
    <row r="2037">
      <c r="A2037" t="n">
        <v>3342</v>
      </c>
      <c r="B2037" t="inlineStr">
        <is>
          <t>Safiullah et al (2025)</t>
        </is>
      </c>
      <c r="C2037" t="inlineStr">
        <is>
          <t>update</t>
        </is>
      </c>
      <c r="D2037" t="inlineStr">
        <is>
          <t>staging</t>
        </is>
      </c>
      <c r="E2037" t="inlineStr">
        <is>
          <t>computed</t>
        </is>
      </c>
      <c r="F2037" t="inlineStr">
        <is>
          <t>staging_Safiullah_et_al_2025.csv</t>
        </is>
      </c>
      <c r="H2037" t="n">
        <v>0</v>
      </c>
      <c r="I2037" t="inlineStr">
        <is>
          <t>Safiullah et al (2025)</t>
        </is>
      </c>
    </row>
    <row r="2038">
      <c r="A2038" t="n">
        <v>3343</v>
      </c>
      <c r="B2038" t="inlineStr">
        <is>
          <t>Safiullah et al (2025)</t>
        </is>
      </c>
      <c r="C2038" t="inlineStr">
        <is>
          <t>update</t>
        </is>
      </c>
      <c r="D2038" t="inlineStr">
        <is>
          <t>staging</t>
        </is>
      </c>
      <c r="E2038" t="inlineStr">
        <is>
          <t>computed</t>
        </is>
      </c>
      <c r="F2038" t="inlineStr">
        <is>
          <t>staging_Safiullah_et_al_2025.csv</t>
        </is>
      </c>
      <c r="H2038" t="n">
        <v>0</v>
      </c>
      <c r="I2038" t="inlineStr">
        <is>
          <t>Safiullah et al (2025)</t>
        </is>
      </c>
    </row>
    <row r="2039">
      <c r="A2039" t="n">
        <v>3344</v>
      </c>
      <c r="B2039" t="inlineStr">
        <is>
          <t>Safiullah et al (2025)</t>
        </is>
      </c>
      <c r="C2039" t="inlineStr">
        <is>
          <t>update</t>
        </is>
      </c>
      <c r="D2039" t="inlineStr">
        <is>
          <t>staging</t>
        </is>
      </c>
      <c r="E2039" t="inlineStr">
        <is>
          <t>computed</t>
        </is>
      </c>
      <c r="F2039" t="inlineStr">
        <is>
          <t>staging_Safiullah_et_al_2025.csv</t>
        </is>
      </c>
      <c r="H2039" t="n">
        <v>0</v>
      </c>
      <c r="I2039" t="inlineStr">
        <is>
          <t>Safiullah et al (2025)</t>
        </is>
      </c>
    </row>
    <row r="2040">
      <c r="A2040" t="n">
        <v>3345</v>
      </c>
      <c r="B2040" t="inlineStr">
        <is>
          <t>Safiullah et al (2025)</t>
        </is>
      </c>
      <c r="C2040" t="inlineStr">
        <is>
          <t>update</t>
        </is>
      </c>
      <c r="D2040" t="inlineStr">
        <is>
          <t>staging</t>
        </is>
      </c>
      <c r="E2040" t="inlineStr">
        <is>
          <t>computed</t>
        </is>
      </c>
      <c r="F2040" t="inlineStr">
        <is>
          <t>staging_Safiullah_et_al_2025.csv</t>
        </is>
      </c>
      <c r="H2040" t="n">
        <v>0</v>
      </c>
      <c r="I2040" t="inlineStr">
        <is>
          <t>Safiullah et al (2025)</t>
        </is>
      </c>
    </row>
    <row r="2041">
      <c r="A2041" t="n">
        <v>3346</v>
      </c>
      <c r="B2041" t="inlineStr">
        <is>
          <t>Safiullah et al (2025)</t>
        </is>
      </c>
      <c r="C2041" t="inlineStr">
        <is>
          <t>update</t>
        </is>
      </c>
      <c r="D2041" t="inlineStr">
        <is>
          <t>staging</t>
        </is>
      </c>
      <c r="E2041" t="inlineStr">
        <is>
          <t>computed</t>
        </is>
      </c>
      <c r="F2041" t="inlineStr">
        <is>
          <t>staging_Safiullah_et_al_2025.csv</t>
        </is>
      </c>
      <c r="H2041" t="n">
        <v>0</v>
      </c>
      <c r="I2041" t="inlineStr">
        <is>
          <t>Safiullah et al (2025)</t>
        </is>
      </c>
    </row>
    <row r="2042">
      <c r="A2042" t="n">
        <v>3347</v>
      </c>
      <c r="B2042" t="inlineStr">
        <is>
          <t>Safiullah et al (2025)</t>
        </is>
      </c>
      <c r="C2042" t="inlineStr">
        <is>
          <t>update</t>
        </is>
      </c>
      <c r="D2042" t="inlineStr">
        <is>
          <t>staging</t>
        </is>
      </c>
      <c r="E2042" t="inlineStr">
        <is>
          <t>computed</t>
        </is>
      </c>
      <c r="F2042" t="inlineStr">
        <is>
          <t>staging_Safiullah_et_al_2025.csv</t>
        </is>
      </c>
      <c r="H2042" t="n">
        <v>0</v>
      </c>
      <c r="I2042" t="inlineStr">
        <is>
          <t>Safiullah et al (2025)</t>
        </is>
      </c>
    </row>
    <row r="2043">
      <c r="A2043" t="n">
        <v>3348</v>
      </c>
      <c r="B2043" t="inlineStr">
        <is>
          <t>Safiullah et al (2025)</t>
        </is>
      </c>
      <c r="C2043" t="inlineStr">
        <is>
          <t>update</t>
        </is>
      </c>
      <c r="D2043" t="inlineStr">
        <is>
          <t>staging</t>
        </is>
      </c>
      <c r="E2043" t="inlineStr">
        <is>
          <t>computed</t>
        </is>
      </c>
      <c r="F2043" t="inlineStr">
        <is>
          <t>staging_Safiullah_et_al_2025.csv</t>
        </is>
      </c>
      <c r="H2043" t="n">
        <v>0</v>
      </c>
      <c r="I2043" t="inlineStr">
        <is>
          <t>Safiullah et al (2025)</t>
        </is>
      </c>
    </row>
    <row r="2044">
      <c r="A2044" t="n">
        <v>3349</v>
      </c>
      <c r="B2044" t="inlineStr">
        <is>
          <t>Safiullah et al (2025)</t>
        </is>
      </c>
      <c r="C2044" t="inlineStr">
        <is>
          <t>update</t>
        </is>
      </c>
      <c r="D2044" t="inlineStr">
        <is>
          <t>staging</t>
        </is>
      </c>
      <c r="E2044" t="inlineStr">
        <is>
          <t>computed</t>
        </is>
      </c>
      <c r="F2044" t="inlineStr">
        <is>
          <t>staging_Safiullah_et_al_2025.csv</t>
        </is>
      </c>
      <c r="H2044" t="n">
        <v>0</v>
      </c>
      <c r="I2044" t="inlineStr">
        <is>
          <t>Safiullah et al (2025)</t>
        </is>
      </c>
    </row>
    <row r="2045">
      <c r="A2045" t="n">
        <v>3350</v>
      </c>
      <c r="B2045" t="inlineStr">
        <is>
          <t>Safiullah et al (2025)</t>
        </is>
      </c>
      <c r="C2045" t="inlineStr">
        <is>
          <t>update</t>
        </is>
      </c>
      <c r="D2045" t="inlineStr">
        <is>
          <t>staging</t>
        </is>
      </c>
      <c r="E2045" t="inlineStr">
        <is>
          <t>computed</t>
        </is>
      </c>
      <c r="F2045" t="inlineStr">
        <is>
          <t>staging_Safiullah_et_al_2025.csv</t>
        </is>
      </c>
      <c r="H2045" t="n">
        <v>0</v>
      </c>
      <c r="I2045" t="inlineStr">
        <is>
          <t>Safiullah et al (2025)</t>
        </is>
      </c>
    </row>
    <row r="2046">
      <c r="A2046" t="n">
        <v>3351</v>
      </c>
      <c r="B2046" t="inlineStr">
        <is>
          <t>Safiullah et al (2025)</t>
        </is>
      </c>
      <c r="C2046" t="inlineStr">
        <is>
          <t>update</t>
        </is>
      </c>
      <c r="D2046" t="inlineStr">
        <is>
          <t>staging</t>
        </is>
      </c>
      <c r="E2046" t="inlineStr">
        <is>
          <t>computed</t>
        </is>
      </c>
      <c r="F2046" t="inlineStr">
        <is>
          <t>staging_Safiullah_et_al_2025.csv</t>
        </is>
      </c>
      <c r="H2046" t="n">
        <v>0</v>
      </c>
      <c r="I2046" t="inlineStr">
        <is>
          <t>Safiullah et al (2025)</t>
        </is>
      </c>
    </row>
    <row r="2047">
      <c r="A2047" t="n">
        <v>3352</v>
      </c>
      <c r="B2047" t="inlineStr">
        <is>
          <t>Safiullah et al (2025)</t>
        </is>
      </c>
      <c r="C2047" t="inlineStr">
        <is>
          <t>update</t>
        </is>
      </c>
      <c r="D2047" t="inlineStr">
        <is>
          <t>staging</t>
        </is>
      </c>
      <c r="E2047" t="inlineStr">
        <is>
          <t>computed</t>
        </is>
      </c>
      <c r="F2047" t="inlineStr">
        <is>
          <t>staging_Safiullah_et_al_2025.csv</t>
        </is>
      </c>
      <c r="H2047" t="n">
        <v>0</v>
      </c>
      <c r="I2047" t="inlineStr">
        <is>
          <t>Safiullah et al (2025)</t>
        </is>
      </c>
    </row>
    <row r="2048">
      <c r="A2048" t="n">
        <v>3353</v>
      </c>
      <c r="B2048" t="inlineStr">
        <is>
          <t>Safiullah et al (2025)</t>
        </is>
      </c>
      <c r="C2048" t="inlineStr">
        <is>
          <t>update</t>
        </is>
      </c>
      <c r="D2048" t="inlineStr">
        <is>
          <t>staging</t>
        </is>
      </c>
      <c r="E2048" t="inlineStr">
        <is>
          <t>computed</t>
        </is>
      </c>
      <c r="F2048" t="inlineStr">
        <is>
          <t>staging_Safiullah_et_al_2025.csv</t>
        </is>
      </c>
      <c r="H2048" t="n">
        <v>0</v>
      </c>
      <c r="I2048" t="inlineStr">
        <is>
          <t>Safiullah et al (2025)</t>
        </is>
      </c>
    </row>
    <row r="2049">
      <c r="A2049" t="n">
        <v>3354</v>
      </c>
      <c r="B2049" t="inlineStr">
        <is>
          <t>Safiullah et al (2025)</t>
        </is>
      </c>
      <c r="C2049" t="inlineStr">
        <is>
          <t>update</t>
        </is>
      </c>
      <c r="D2049" t="inlineStr">
        <is>
          <t>staging</t>
        </is>
      </c>
      <c r="E2049" t="inlineStr">
        <is>
          <t>computed</t>
        </is>
      </c>
      <c r="F2049" t="inlineStr">
        <is>
          <t>staging_Safiullah_et_al_2025.csv</t>
        </is>
      </c>
      <c r="H2049" t="n">
        <v>0</v>
      </c>
      <c r="I2049" t="inlineStr">
        <is>
          <t>Safiullah et al (2025)</t>
        </is>
      </c>
    </row>
    <row r="2050">
      <c r="A2050" t="n">
        <v>3355</v>
      </c>
      <c r="B2050" t="inlineStr">
        <is>
          <t>Safiullah et al (2025)</t>
        </is>
      </c>
      <c r="C2050" t="inlineStr">
        <is>
          <t>update</t>
        </is>
      </c>
      <c r="D2050" t="inlineStr">
        <is>
          <t>staging</t>
        </is>
      </c>
      <c r="E2050" t="inlineStr">
        <is>
          <t>computed</t>
        </is>
      </c>
      <c r="F2050" t="inlineStr">
        <is>
          <t>staging_Safiullah_et_al_2025.csv</t>
        </is>
      </c>
      <c r="H2050" t="n">
        <v>0</v>
      </c>
      <c r="I2050" t="inlineStr">
        <is>
          <t>Safiullah et al (2025)</t>
        </is>
      </c>
    </row>
    <row r="2051">
      <c r="A2051" t="n">
        <v>3356</v>
      </c>
      <c r="B2051" t="inlineStr">
        <is>
          <t>Safiullah et al (2025)</t>
        </is>
      </c>
      <c r="C2051" t="inlineStr">
        <is>
          <t>update</t>
        </is>
      </c>
      <c r="D2051" t="inlineStr">
        <is>
          <t>staging</t>
        </is>
      </c>
      <c r="E2051" t="inlineStr">
        <is>
          <t>computed</t>
        </is>
      </c>
      <c r="F2051" t="inlineStr">
        <is>
          <t>staging_Safiullah_et_al_2025.csv</t>
        </is>
      </c>
      <c r="H2051" t="n">
        <v>0</v>
      </c>
      <c r="I2051" t="inlineStr">
        <is>
          <t>Safiullah et al (2025)</t>
        </is>
      </c>
    </row>
    <row r="2052">
      <c r="A2052" t="n">
        <v>3357</v>
      </c>
      <c r="B2052" t="inlineStr">
        <is>
          <t>Safiullah et al (2025)</t>
        </is>
      </c>
      <c r="C2052" t="inlineStr">
        <is>
          <t>update</t>
        </is>
      </c>
      <c r="D2052" t="inlineStr">
        <is>
          <t>staging</t>
        </is>
      </c>
      <c r="E2052" t="inlineStr">
        <is>
          <t>computed</t>
        </is>
      </c>
      <c r="F2052" t="inlineStr">
        <is>
          <t>staging_Safiullah_et_al_2025.csv</t>
        </is>
      </c>
      <c r="H2052" t="n">
        <v>0</v>
      </c>
      <c r="I2052" t="inlineStr">
        <is>
          <t>Safiullah et al (2025)</t>
        </is>
      </c>
    </row>
    <row r="2053">
      <c r="A2053" t="n">
        <v>3358</v>
      </c>
      <c r="B2053" t="inlineStr">
        <is>
          <t>Safiullah et al (2025)</t>
        </is>
      </c>
      <c r="C2053" t="inlineStr">
        <is>
          <t>update</t>
        </is>
      </c>
      <c r="D2053" t="inlineStr">
        <is>
          <t>staging</t>
        </is>
      </c>
      <c r="E2053" t="inlineStr">
        <is>
          <t>computed</t>
        </is>
      </c>
      <c r="F2053" t="inlineStr">
        <is>
          <t>staging_Safiullah_et_al_2025.csv</t>
        </is>
      </c>
      <c r="H2053" t="n">
        <v>0</v>
      </c>
      <c r="I2053" t="inlineStr">
        <is>
          <t>Safiullah et al (2025)</t>
        </is>
      </c>
    </row>
    <row r="2054">
      <c r="A2054" t="n">
        <v>3359</v>
      </c>
      <c r="B2054" t="inlineStr">
        <is>
          <t>Safiullah et al (2025)</t>
        </is>
      </c>
      <c r="C2054" t="inlineStr">
        <is>
          <t>update</t>
        </is>
      </c>
      <c r="D2054" t="inlineStr">
        <is>
          <t>staging</t>
        </is>
      </c>
      <c r="E2054" t="inlineStr">
        <is>
          <t>computed</t>
        </is>
      </c>
      <c r="F2054" t="inlineStr">
        <is>
          <t>staging_Safiullah_et_al_2025.csv</t>
        </is>
      </c>
      <c r="H2054" t="n">
        <v>0</v>
      </c>
      <c r="I2054" t="inlineStr">
        <is>
          <t>Safiullah et al (2025)</t>
        </is>
      </c>
    </row>
    <row r="2055">
      <c r="A2055" t="n">
        <v>3360</v>
      </c>
      <c r="B2055" t="inlineStr">
        <is>
          <t>Safiullah et al (2025)</t>
        </is>
      </c>
      <c r="C2055" t="inlineStr">
        <is>
          <t>update</t>
        </is>
      </c>
      <c r="D2055" t="inlineStr">
        <is>
          <t>staging</t>
        </is>
      </c>
      <c r="E2055" t="inlineStr">
        <is>
          <t>computed</t>
        </is>
      </c>
      <c r="F2055" t="inlineStr">
        <is>
          <t>staging_Safiullah_et_al_2025.csv</t>
        </is>
      </c>
      <c r="H2055" t="n">
        <v>0</v>
      </c>
      <c r="I2055" t="inlineStr">
        <is>
          <t>Safiullah et al (2025)</t>
        </is>
      </c>
    </row>
    <row r="2056">
      <c r="A2056" t="n">
        <v>3361</v>
      </c>
      <c r="B2056" t="inlineStr">
        <is>
          <t>Safiullah et al (2025)</t>
        </is>
      </c>
      <c r="C2056" t="inlineStr">
        <is>
          <t>update</t>
        </is>
      </c>
      <c r="D2056" t="inlineStr">
        <is>
          <t>staging</t>
        </is>
      </c>
      <c r="E2056" t="inlineStr">
        <is>
          <t>computed</t>
        </is>
      </c>
      <c r="F2056" t="inlineStr">
        <is>
          <t>staging_Safiullah_et_al_2025.csv</t>
        </is>
      </c>
      <c r="H2056" t="n">
        <v>0</v>
      </c>
      <c r="I2056" t="inlineStr">
        <is>
          <t>Safiullah et al (2025)</t>
        </is>
      </c>
    </row>
    <row r="2057">
      <c r="A2057" t="n">
        <v>3362</v>
      </c>
      <c r="B2057" t="inlineStr">
        <is>
          <t>Safiullah et al (2025)</t>
        </is>
      </c>
      <c r="C2057" t="inlineStr">
        <is>
          <t>update</t>
        </is>
      </c>
      <c r="D2057" t="inlineStr">
        <is>
          <t>staging</t>
        </is>
      </c>
      <c r="E2057" t="inlineStr">
        <is>
          <t>computed</t>
        </is>
      </c>
      <c r="F2057" t="inlineStr">
        <is>
          <t>staging_Safiullah_et_al_2025.csv</t>
        </is>
      </c>
      <c r="H2057" t="n">
        <v>0</v>
      </c>
      <c r="I2057" t="inlineStr">
        <is>
          <t>Safiullah et al (2025)</t>
        </is>
      </c>
    </row>
    <row r="2058">
      <c r="A2058" t="n">
        <v>3363</v>
      </c>
      <c r="B2058" t="inlineStr">
        <is>
          <t>Safiullah et al (2025)</t>
        </is>
      </c>
      <c r="C2058" t="inlineStr">
        <is>
          <t>update</t>
        </is>
      </c>
      <c r="D2058" t="inlineStr">
        <is>
          <t>staging</t>
        </is>
      </c>
      <c r="E2058" t="inlineStr">
        <is>
          <t>computed</t>
        </is>
      </c>
      <c r="F2058" t="inlineStr">
        <is>
          <t>staging_Safiullah_et_al_2025.csv</t>
        </is>
      </c>
      <c r="H2058" t="n">
        <v>0</v>
      </c>
      <c r="I2058" t="inlineStr">
        <is>
          <t>Safiullah et al (2025)</t>
        </is>
      </c>
    </row>
    <row r="2059">
      <c r="A2059" t="n">
        <v>3364</v>
      </c>
      <c r="B2059" t="inlineStr">
        <is>
          <t>Safiullah et al (2025)</t>
        </is>
      </c>
      <c r="C2059" t="inlineStr">
        <is>
          <t>update</t>
        </is>
      </c>
      <c r="D2059" t="inlineStr">
        <is>
          <t>staging</t>
        </is>
      </c>
      <c r="E2059" t="inlineStr">
        <is>
          <t>computed</t>
        </is>
      </c>
      <c r="F2059" t="inlineStr">
        <is>
          <t>staging_Safiullah_et_al_2025.csv</t>
        </is>
      </c>
      <c r="H2059" t="n">
        <v>0</v>
      </c>
      <c r="I2059" t="inlineStr">
        <is>
          <t>Safiullah et al (2025)</t>
        </is>
      </c>
    </row>
    <row r="2060">
      <c r="A2060" t="n">
        <v>3365</v>
      </c>
      <c r="B2060" t="inlineStr">
        <is>
          <t>Safiullah et al (2025)</t>
        </is>
      </c>
      <c r="C2060" t="inlineStr">
        <is>
          <t>update</t>
        </is>
      </c>
      <c r="D2060" t="inlineStr">
        <is>
          <t>staging</t>
        </is>
      </c>
      <c r="E2060" t="inlineStr">
        <is>
          <t>computed</t>
        </is>
      </c>
      <c r="F2060" t="inlineStr">
        <is>
          <t>staging_Safiullah_et_al_2025.csv</t>
        </is>
      </c>
      <c r="H2060" t="n">
        <v>0</v>
      </c>
      <c r="I2060" t="inlineStr">
        <is>
          <t>Safiullah et al (2025)</t>
        </is>
      </c>
    </row>
    <row r="2061">
      <c r="A2061" t="n">
        <v>3366</v>
      </c>
      <c r="B2061" t="inlineStr">
        <is>
          <t>Safiullah et al (2025)</t>
        </is>
      </c>
      <c r="C2061" t="inlineStr">
        <is>
          <t>update</t>
        </is>
      </c>
      <c r="D2061" t="inlineStr">
        <is>
          <t>staging</t>
        </is>
      </c>
      <c r="E2061" t="inlineStr">
        <is>
          <t>computed</t>
        </is>
      </c>
      <c r="F2061" t="inlineStr">
        <is>
          <t>staging_Safiullah_et_al_2025.csv</t>
        </is>
      </c>
      <c r="H2061" t="n">
        <v>0</v>
      </c>
      <c r="I2061" t="inlineStr">
        <is>
          <t>Safiullah et al (2025)</t>
        </is>
      </c>
    </row>
    <row r="2062">
      <c r="A2062" t="n">
        <v>3367</v>
      </c>
      <c r="B2062" t="inlineStr">
        <is>
          <t>Safiullah et al (2025)</t>
        </is>
      </c>
      <c r="C2062" t="inlineStr">
        <is>
          <t>update</t>
        </is>
      </c>
      <c r="D2062" t="inlineStr">
        <is>
          <t>staging</t>
        </is>
      </c>
      <c r="E2062" t="inlineStr">
        <is>
          <t>computed</t>
        </is>
      </c>
      <c r="F2062" t="inlineStr">
        <is>
          <t>staging_Safiullah_et_al_2025.csv</t>
        </is>
      </c>
      <c r="H2062" t="n">
        <v>0</v>
      </c>
      <c r="I2062" t="inlineStr">
        <is>
          <t>Safiullah et al (2025)</t>
        </is>
      </c>
    </row>
    <row r="2063">
      <c r="A2063" t="n">
        <v>3368</v>
      </c>
      <c r="B2063" t="inlineStr">
        <is>
          <t>Salvi et al (2021)</t>
        </is>
      </c>
      <c r="C2063" t="inlineStr">
        <is>
          <t>original</t>
        </is>
      </c>
      <c r="D2063" t="inlineStr">
        <is>
          <t>staging</t>
        </is>
      </c>
      <c r="E2063" t="inlineStr">
        <is>
          <t>v10-adopted</t>
        </is>
      </c>
      <c r="F2063" t="inlineStr">
        <is>
          <t>staging_Salvi_et_al_2021.csv</t>
        </is>
      </c>
      <c r="H2063" t="n">
        <v>0</v>
      </c>
      <c r="I2063" t="inlineStr">
        <is>
          <t>Salvi et al (2021)</t>
        </is>
      </c>
    </row>
    <row r="2064">
      <c r="A2064" t="n">
        <v>3369</v>
      </c>
      <c r="B2064" t="inlineStr">
        <is>
          <t>Salvi et al (2021)</t>
        </is>
      </c>
      <c r="C2064" t="inlineStr">
        <is>
          <t>original</t>
        </is>
      </c>
      <c r="D2064" t="inlineStr">
        <is>
          <t>staging</t>
        </is>
      </c>
      <c r="E2064" t="inlineStr">
        <is>
          <t>computed</t>
        </is>
      </c>
      <c r="F2064" t="inlineStr">
        <is>
          <t>staging_Salvi_et_al_2021.csv</t>
        </is>
      </c>
      <c r="H2064" t="n">
        <v>0</v>
      </c>
      <c r="I2064" t="inlineStr">
        <is>
          <t>Salvi et al (2021)</t>
        </is>
      </c>
    </row>
    <row r="2065">
      <c r="A2065" t="n">
        <v>3370</v>
      </c>
      <c r="B2065" t="inlineStr">
        <is>
          <t>Salvi et al (2021)</t>
        </is>
      </c>
      <c r="C2065" t="inlineStr">
        <is>
          <t>original</t>
        </is>
      </c>
      <c r="D2065" t="inlineStr">
        <is>
          <t>staging</t>
        </is>
      </c>
      <c r="E2065" t="inlineStr">
        <is>
          <t>non-convertible</t>
        </is>
      </c>
      <c r="F2065" t="inlineStr">
        <is>
          <t>staging_Salvi_et_al_2021.csv</t>
        </is>
      </c>
      <c r="H2065" t="n">
        <v>0</v>
      </c>
      <c r="I2065" t="inlineStr">
        <is>
          <t>Salvi et al (2021)</t>
        </is>
      </c>
    </row>
    <row r="2066">
      <c r="A2066" t="n">
        <v>3371</v>
      </c>
      <c r="B2066" t="inlineStr">
        <is>
          <t>Salvi et al (2021)</t>
        </is>
      </c>
      <c r="C2066" t="inlineStr">
        <is>
          <t>original</t>
        </is>
      </c>
      <c r="D2066" t="inlineStr">
        <is>
          <t>staging</t>
        </is>
      </c>
      <c r="E2066" t="inlineStr">
        <is>
          <t>non-convertible</t>
        </is>
      </c>
      <c r="F2066" t="inlineStr">
        <is>
          <t>staging_Salvi_et_al_2021.csv</t>
        </is>
      </c>
      <c r="H2066" t="n">
        <v>0</v>
      </c>
      <c r="I2066" t="inlineStr">
        <is>
          <t>Salvi et al (2021)</t>
        </is>
      </c>
    </row>
    <row r="2067">
      <c r="A2067" t="n">
        <v>3372</v>
      </c>
      <c r="B2067" t="inlineStr">
        <is>
          <t>Sandra et al (2021)</t>
        </is>
      </c>
      <c r="C2067" t="inlineStr">
        <is>
          <t>original</t>
        </is>
      </c>
      <c r="D2067" t="inlineStr">
        <is>
          <t>staging</t>
        </is>
      </c>
      <c r="E2067" t="inlineStr">
        <is>
          <t>bivariate</t>
        </is>
      </c>
      <c r="F2067" t="inlineStr">
        <is>
          <t>staging_Sandra_et_al_2021.csv</t>
        </is>
      </c>
      <c r="H2067" t="n">
        <v>0</v>
      </c>
      <c r="I2067" t="inlineStr">
        <is>
          <t>CLUSTER Sandra/Ofogbe</t>
        </is>
      </c>
    </row>
    <row r="2068">
      <c r="A2068" t="n">
        <v>3373</v>
      </c>
      <c r="B2068" t="inlineStr">
        <is>
          <t>Sandra et al (2021)</t>
        </is>
      </c>
      <c r="C2068" t="inlineStr">
        <is>
          <t>original</t>
        </is>
      </c>
      <c r="D2068" t="inlineStr">
        <is>
          <t>staging</t>
        </is>
      </c>
      <c r="E2068" t="inlineStr">
        <is>
          <t>computed</t>
        </is>
      </c>
      <c r="F2068" t="inlineStr">
        <is>
          <t>staging_Sandra_et_al_2021.csv</t>
        </is>
      </c>
      <c r="H2068" t="n">
        <v>0</v>
      </c>
      <c r="I2068" t="inlineStr">
        <is>
          <t>CLUSTER Sandra/Ofogbe</t>
        </is>
      </c>
    </row>
    <row r="2069">
      <c r="A2069" t="n">
        <v>3374</v>
      </c>
      <c r="B2069" t="inlineStr">
        <is>
          <t>Sandra et al (2021)</t>
        </is>
      </c>
      <c r="C2069" t="inlineStr">
        <is>
          <t>original</t>
        </is>
      </c>
      <c r="D2069" t="inlineStr">
        <is>
          <t>staging</t>
        </is>
      </c>
      <c r="E2069" t="inlineStr">
        <is>
          <t>computed</t>
        </is>
      </c>
      <c r="F2069" t="inlineStr">
        <is>
          <t>staging_Sandra_et_al_2021.csv</t>
        </is>
      </c>
      <c r="H2069" t="n">
        <v>0</v>
      </c>
      <c r="I2069" t="inlineStr">
        <is>
          <t>CLUSTER Sandra/Ofogbe</t>
        </is>
      </c>
    </row>
    <row r="2070">
      <c r="A2070" t="n">
        <v>3375</v>
      </c>
      <c r="B2070" t="inlineStr">
        <is>
          <t>Schneider (2010)</t>
        </is>
      </c>
      <c r="C2070" t="inlineStr">
        <is>
          <t>original</t>
        </is>
      </c>
      <c r="D2070" t="inlineStr">
        <is>
          <t>staging</t>
        </is>
      </c>
      <c r="E2070" t="inlineStr">
        <is>
          <t>bivariate</t>
        </is>
      </c>
      <c r="F2070" t="inlineStr">
        <is>
          <t>staging_Schneider_2010.csv</t>
        </is>
      </c>
      <c r="H2070" t="n">
        <v>0</v>
      </c>
      <c r="I2070" t="inlineStr">
        <is>
          <t>Schneider (2010)</t>
        </is>
      </c>
    </row>
    <row r="2071">
      <c r="A2071" t="n">
        <v>3376</v>
      </c>
      <c r="B2071" t="inlineStr">
        <is>
          <t>Schneider (2010)</t>
        </is>
      </c>
      <c r="C2071" t="inlineStr">
        <is>
          <t>original</t>
        </is>
      </c>
      <c r="D2071" t="inlineStr">
        <is>
          <t>staging</t>
        </is>
      </c>
      <c r="E2071" t="inlineStr">
        <is>
          <t>bivariate</t>
        </is>
      </c>
      <c r="F2071" t="inlineStr">
        <is>
          <t>staging_Schneider_2010.csv</t>
        </is>
      </c>
      <c r="H2071" t="n">
        <v>0</v>
      </c>
      <c r="I2071" t="inlineStr">
        <is>
          <t>Schneider (2010)</t>
        </is>
      </c>
    </row>
    <row r="2072">
      <c r="A2072" t="n">
        <v>3377</v>
      </c>
      <c r="B2072" t="inlineStr">
        <is>
          <t>Schneider (2010)</t>
        </is>
      </c>
      <c r="C2072" t="inlineStr">
        <is>
          <t>original</t>
        </is>
      </c>
      <c r="D2072" t="inlineStr">
        <is>
          <t>staging</t>
        </is>
      </c>
      <c r="E2072" t="inlineStr">
        <is>
          <t>computed</t>
        </is>
      </c>
      <c r="F2072" t="inlineStr">
        <is>
          <t>staging_Schneider_2010.csv</t>
        </is>
      </c>
      <c r="H2072" t="n">
        <v>0</v>
      </c>
      <c r="I2072" t="inlineStr">
        <is>
          <t>Schneider (2010)</t>
        </is>
      </c>
    </row>
    <row r="2073">
      <c r="A2073" t="n">
        <v>3378</v>
      </c>
      <c r="B2073" t="inlineStr">
        <is>
          <t>Schneider (2010)</t>
        </is>
      </c>
      <c r="C2073" t="inlineStr">
        <is>
          <t>original</t>
        </is>
      </c>
      <c r="D2073" t="inlineStr">
        <is>
          <t>staging</t>
        </is>
      </c>
      <c r="E2073" t="inlineStr">
        <is>
          <t>computed</t>
        </is>
      </c>
      <c r="F2073" t="inlineStr">
        <is>
          <t>staging_Schneider_2010.csv</t>
        </is>
      </c>
      <c r="H2073" t="n">
        <v>0</v>
      </c>
      <c r="I2073" t="inlineStr">
        <is>
          <t>Schneider (2010)</t>
        </is>
      </c>
    </row>
    <row r="2074">
      <c r="A2074" t="n">
        <v>3379</v>
      </c>
      <c r="B2074" t="inlineStr">
        <is>
          <t>Schneider (2010)</t>
        </is>
      </c>
      <c r="C2074" t="inlineStr">
        <is>
          <t>original</t>
        </is>
      </c>
      <c r="D2074" t="inlineStr">
        <is>
          <t>staging</t>
        </is>
      </c>
      <c r="E2074" t="inlineStr">
        <is>
          <t>computed</t>
        </is>
      </c>
      <c r="F2074" t="inlineStr">
        <is>
          <t>staging_Schneider_2010.csv</t>
        </is>
      </c>
      <c r="H2074" t="n">
        <v>0</v>
      </c>
      <c r="I2074" t="inlineStr">
        <is>
          <t>Schneider (2010)</t>
        </is>
      </c>
    </row>
    <row r="2075">
      <c r="A2075" t="n">
        <v>3380</v>
      </c>
      <c r="B2075" t="inlineStr">
        <is>
          <t>Schneider (2010)</t>
        </is>
      </c>
      <c r="C2075" t="inlineStr">
        <is>
          <t>original</t>
        </is>
      </c>
      <c r="D2075" t="inlineStr">
        <is>
          <t>staging</t>
        </is>
      </c>
      <c r="E2075" t="inlineStr">
        <is>
          <t>computed</t>
        </is>
      </c>
      <c r="F2075" t="inlineStr">
        <is>
          <t>staging_Schneider_2010.csv</t>
        </is>
      </c>
      <c r="H2075" t="n">
        <v>0</v>
      </c>
      <c r="I2075" t="inlineStr">
        <is>
          <t>Schneider (2010)</t>
        </is>
      </c>
    </row>
    <row r="2076">
      <c r="A2076" t="n">
        <v>3381</v>
      </c>
      <c r="B2076" t="inlineStr">
        <is>
          <t>Schneider (2010)</t>
        </is>
      </c>
      <c r="C2076" t="inlineStr">
        <is>
          <t>original</t>
        </is>
      </c>
      <c r="D2076" t="inlineStr">
        <is>
          <t>staging</t>
        </is>
      </c>
      <c r="E2076" t="inlineStr">
        <is>
          <t>computed</t>
        </is>
      </c>
      <c r="F2076" t="inlineStr">
        <is>
          <t>staging_Schneider_2010.csv</t>
        </is>
      </c>
      <c r="H2076" t="n">
        <v>0</v>
      </c>
      <c r="I2076" t="inlineStr">
        <is>
          <t>Schneider (2010)</t>
        </is>
      </c>
    </row>
    <row r="2077">
      <c r="A2077" t="n">
        <v>3382</v>
      </c>
      <c r="B2077" t="inlineStr">
        <is>
          <t>Schneider (2010)</t>
        </is>
      </c>
      <c r="C2077" t="inlineStr">
        <is>
          <t>original</t>
        </is>
      </c>
      <c r="D2077" t="inlineStr">
        <is>
          <t>staging</t>
        </is>
      </c>
      <c r="E2077" t="inlineStr">
        <is>
          <t>computed</t>
        </is>
      </c>
      <c r="F2077" t="inlineStr">
        <is>
          <t>staging_Schneider_2010.csv</t>
        </is>
      </c>
      <c r="H2077" t="n">
        <v>0</v>
      </c>
      <c r="I2077" t="inlineStr">
        <is>
          <t>Schneider (2010)</t>
        </is>
      </c>
    </row>
    <row r="2078">
      <c r="A2078" t="n">
        <v>3383</v>
      </c>
      <c r="B2078" t="inlineStr">
        <is>
          <t>Schneider (2010)</t>
        </is>
      </c>
      <c r="C2078" t="inlineStr">
        <is>
          <t>original</t>
        </is>
      </c>
      <c r="D2078" t="inlineStr">
        <is>
          <t>staging</t>
        </is>
      </c>
      <c r="E2078" t="inlineStr">
        <is>
          <t>computed</t>
        </is>
      </c>
      <c r="F2078" t="inlineStr">
        <is>
          <t>staging_Schneider_2010.csv</t>
        </is>
      </c>
      <c r="H2078" t="n">
        <v>0</v>
      </c>
      <c r="I2078" t="inlineStr">
        <is>
          <t>Schneider (2010)</t>
        </is>
      </c>
    </row>
    <row r="2079">
      <c r="A2079" t="n">
        <v>3384</v>
      </c>
      <c r="B2079" t="inlineStr">
        <is>
          <t>Schneider (2010)</t>
        </is>
      </c>
      <c r="C2079" t="inlineStr">
        <is>
          <t>original</t>
        </is>
      </c>
      <c r="D2079" t="inlineStr">
        <is>
          <t>staging</t>
        </is>
      </c>
      <c r="E2079" t="inlineStr">
        <is>
          <t>computed</t>
        </is>
      </c>
      <c r="F2079" t="inlineStr">
        <is>
          <t>staging_Schneider_2010.csv</t>
        </is>
      </c>
      <c r="H2079" t="n">
        <v>0</v>
      </c>
      <c r="I2079" t="inlineStr">
        <is>
          <t>Schneider (2010)</t>
        </is>
      </c>
    </row>
    <row r="2080">
      <c r="A2080" t="n">
        <v>3385</v>
      </c>
      <c r="B2080" t="inlineStr">
        <is>
          <t>Seltzer et al (2022)</t>
        </is>
      </c>
      <c r="C2080" t="inlineStr">
        <is>
          <t>original</t>
        </is>
      </c>
      <c r="D2080" t="inlineStr">
        <is>
          <t>staging</t>
        </is>
      </c>
      <c r="E2080" t="inlineStr">
        <is>
          <t>computed</t>
        </is>
      </c>
      <c r="F2080" t="inlineStr">
        <is>
          <t>staging_Seltzer_et_al_2022.csv</t>
        </is>
      </c>
      <c r="H2080" t="n">
        <v>0</v>
      </c>
      <c r="I2080" t="inlineStr">
        <is>
          <t>Seltzer et al (2022)</t>
        </is>
      </c>
    </row>
    <row r="2081">
      <c r="A2081" t="n">
        <v>3386</v>
      </c>
      <c r="B2081" t="inlineStr">
        <is>
          <t>Seltzer et al (2022)</t>
        </is>
      </c>
      <c r="C2081" t="inlineStr">
        <is>
          <t>original</t>
        </is>
      </c>
      <c r="D2081" t="inlineStr">
        <is>
          <t>staging</t>
        </is>
      </c>
      <c r="E2081" t="inlineStr">
        <is>
          <t>computed</t>
        </is>
      </c>
      <c r="F2081" t="inlineStr">
        <is>
          <t>staging_Seltzer_et_al_2022.csv</t>
        </is>
      </c>
      <c r="H2081" t="n">
        <v>0</v>
      </c>
      <c r="I2081" t="inlineStr">
        <is>
          <t>Seltzer et al (2022)</t>
        </is>
      </c>
    </row>
    <row r="2082">
      <c r="A2082" t="n">
        <v>3387</v>
      </c>
      <c r="B2082" t="inlineStr">
        <is>
          <t>Seltzer et al (2022)</t>
        </is>
      </c>
      <c r="C2082" t="inlineStr">
        <is>
          <t>original</t>
        </is>
      </c>
      <c r="D2082" t="inlineStr">
        <is>
          <t>staging</t>
        </is>
      </c>
      <c r="E2082" t="inlineStr">
        <is>
          <t>computed</t>
        </is>
      </c>
      <c r="F2082" t="inlineStr">
        <is>
          <t>staging_Seltzer_et_al_2022.csv</t>
        </is>
      </c>
      <c r="H2082" t="n">
        <v>0</v>
      </c>
      <c r="I2082" t="inlineStr">
        <is>
          <t>Seltzer et al (2022)</t>
        </is>
      </c>
    </row>
    <row r="2083">
      <c r="A2083" t="n">
        <v>3388</v>
      </c>
      <c r="B2083" t="inlineStr">
        <is>
          <t>Seltzer et al (2022)</t>
        </is>
      </c>
      <c r="C2083" t="inlineStr">
        <is>
          <t>original</t>
        </is>
      </c>
      <c r="D2083" t="inlineStr">
        <is>
          <t>staging</t>
        </is>
      </c>
      <c r="E2083" t="inlineStr">
        <is>
          <t>v10-adopted</t>
        </is>
      </c>
      <c r="F2083" t="inlineStr">
        <is>
          <t>staging_Seltzer_et_al_2022.csv</t>
        </is>
      </c>
      <c r="H2083" t="n">
        <v>0</v>
      </c>
      <c r="I2083" t="inlineStr">
        <is>
          <t>Seltzer et al (2022)</t>
        </is>
      </c>
    </row>
    <row r="2084">
      <c r="A2084" t="n">
        <v>3389</v>
      </c>
      <c r="B2084" t="inlineStr">
        <is>
          <t>Seltzer et al (2022)</t>
        </is>
      </c>
      <c r="C2084" t="inlineStr">
        <is>
          <t>original</t>
        </is>
      </c>
      <c r="D2084" t="inlineStr">
        <is>
          <t>staging</t>
        </is>
      </c>
      <c r="E2084" t="inlineStr">
        <is>
          <t>v10-adopted</t>
        </is>
      </c>
      <c r="F2084" t="inlineStr">
        <is>
          <t>staging_Seltzer_et_al_2022.csv</t>
        </is>
      </c>
      <c r="H2084" t="n">
        <v>0</v>
      </c>
      <c r="I2084" t="inlineStr">
        <is>
          <t>Seltzer et al (2022)</t>
        </is>
      </c>
    </row>
    <row r="2085">
      <c r="A2085" t="n">
        <v>3390</v>
      </c>
      <c r="B2085" t="inlineStr">
        <is>
          <t>Seltzer et al (2022)</t>
        </is>
      </c>
      <c r="C2085" t="inlineStr">
        <is>
          <t>original</t>
        </is>
      </c>
      <c r="D2085" t="inlineStr">
        <is>
          <t>staging</t>
        </is>
      </c>
      <c r="E2085" t="inlineStr">
        <is>
          <t>v10-adopted</t>
        </is>
      </c>
      <c r="F2085" t="inlineStr">
        <is>
          <t>staging_Seltzer_et_al_2022.csv</t>
        </is>
      </c>
      <c r="H2085" t="n">
        <v>0</v>
      </c>
      <c r="I2085" t="inlineStr">
        <is>
          <t>Seltzer et al (2022)</t>
        </is>
      </c>
    </row>
    <row r="2086">
      <c r="A2086" t="n">
        <v>3391</v>
      </c>
      <c r="B2086" t="inlineStr">
        <is>
          <t>Seltzer et al (2022)</t>
        </is>
      </c>
      <c r="C2086" t="inlineStr">
        <is>
          <t>original</t>
        </is>
      </c>
      <c r="D2086" t="inlineStr">
        <is>
          <t>staging</t>
        </is>
      </c>
      <c r="E2086" t="inlineStr">
        <is>
          <t>v10-adopted</t>
        </is>
      </c>
      <c r="F2086" t="inlineStr">
        <is>
          <t>staging_Seltzer_et_al_2022.csv</t>
        </is>
      </c>
      <c r="H2086" t="n">
        <v>0</v>
      </c>
      <c r="I2086" t="inlineStr">
        <is>
          <t>Seltzer et al (2022)</t>
        </is>
      </c>
    </row>
    <row r="2087">
      <c r="A2087" t="n">
        <v>3392</v>
      </c>
      <c r="B2087" t="inlineStr">
        <is>
          <t>Seltzer et al (2022)</t>
        </is>
      </c>
      <c r="C2087" t="inlineStr">
        <is>
          <t>original</t>
        </is>
      </c>
      <c r="D2087" t="inlineStr">
        <is>
          <t>staging</t>
        </is>
      </c>
      <c r="E2087" t="inlineStr">
        <is>
          <t>v10-adopted</t>
        </is>
      </c>
      <c r="F2087" t="inlineStr">
        <is>
          <t>staging_Seltzer_et_al_2022.csv</t>
        </is>
      </c>
      <c r="H2087" t="n">
        <v>0</v>
      </c>
      <c r="I2087" t="inlineStr">
        <is>
          <t>Seltzer et al (2022)</t>
        </is>
      </c>
    </row>
    <row r="2088">
      <c r="A2088" t="n">
        <v>3393</v>
      </c>
      <c r="B2088" t="inlineStr">
        <is>
          <t>Seltzer et al (2022)</t>
        </is>
      </c>
      <c r="C2088" t="inlineStr">
        <is>
          <t>original</t>
        </is>
      </c>
      <c r="D2088" t="inlineStr">
        <is>
          <t>staging</t>
        </is>
      </c>
      <c r="E2088" t="inlineStr">
        <is>
          <t>v10-adopted</t>
        </is>
      </c>
      <c r="F2088" t="inlineStr">
        <is>
          <t>staging_Seltzer_et_al_2022.csv</t>
        </is>
      </c>
      <c r="H2088" t="n">
        <v>0</v>
      </c>
      <c r="I2088" t="inlineStr">
        <is>
          <t>Seltzer et al (2022)</t>
        </is>
      </c>
    </row>
    <row r="2089">
      <c r="A2089" t="n">
        <v>3394</v>
      </c>
      <c r="B2089" t="inlineStr">
        <is>
          <t>Seltzer et al (2022)</t>
        </is>
      </c>
      <c r="C2089" t="inlineStr">
        <is>
          <t>original</t>
        </is>
      </c>
      <c r="D2089" t="inlineStr">
        <is>
          <t>staging</t>
        </is>
      </c>
      <c r="E2089" t="inlineStr">
        <is>
          <t>v10-adopted</t>
        </is>
      </c>
      <c r="F2089" t="inlineStr">
        <is>
          <t>staging_Seltzer_et_al_2022.csv</t>
        </is>
      </c>
      <c r="H2089" t="n">
        <v>0</v>
      </c>
      <c r="I2089" t="inlineStr">
        <is>
          <t>Seltzer et al (2022)</t>
        </is>
      </c>
    </row>
    <row r="2090">
      <c r="A2090" t="n">
        <v>3395</v>
      </c>
      <c r="B2090" t="inlineStr">
        <is>
          <t>Seltzer et al (2022)</t>
        </is>
      </c>
      <c r="C2090" t="inlineStr">
        <is>
          <t>original</t>
        </is>
      </c>
      <c r="D2090" t="inlineStr">
        <is>
          <t>staging</t>
        </is>
      </c>
      <c r="E2090" t="inlineStr">
        <is>
          <t>v10-adopted</t>
        </is>
      </c>
      <c r="F2090" t="inlineStr">
        <is>
          <t>staging_Seltzer_et_al_2022.csv</t>
        </is>
      </c>
      <c r="H2090" t="n">
        <v>0</v>
      </c>
      <c r="I2090" t="inlineStr">
        <is>
          <t>Seltzer et al (2022)</t>
        </is>
      </c>
    </row>
    <row r="2091">
      <c r="A2091" t="n">
        <v>3396</v>
      </c>
      <c r="B2091" t="inlineStr">
        <is>
          <t>Seltzer et al (2022)</t>
        </is>
      </c>
      <c r="C2091" t="inlineStr">
        <is>
          <t>original</t>
        </is>
      </c>
      <c r="D2091" t="inlineStr">
        <is>
          <t>staging</t>
        </is>
      </c>
      <c r="E2091" t="inlineStr">
        <is>
          <t>v10-adopted</t>
        </is>
      </c>
      <c r="F2091" t="inlineStr">
        <is>
          <t>staging_Seltzer_et_al_2022.csv</t>
        </is>
      </c>
      <c r="H2091" t="n">
        <v>0</v>
      </c>
      <c r="I2091" t="inlineStr">
        <is>
          <t>Seltzer et al (2022)</t>
        </is>
      </c>
    </row>
    <row r="2092">
      <c r="A2092" t="n">
        <v>3397</v>
      </c>
      <c r="B2092" t="inlineStr">
        <is>
          <t>Shad et al (2022)</t>
        </is>
      </c>
      <c r="C2092" t="inlineStr">
        <is>
          <t>original</t>
        </is>
      </c>
      <c r="D2092" t="inlineStr">
        <is>
          <t>staging</t>
        </is>
      </c>
      <c r="E2092" t="inlineStr">
        <is>
          <t>bivariate</t>
        </is>
      </c>
      <c r="F2092" t="inlineStr">
        <is>
          <t>staging_Shad_et_al_2022.csv</t>
        </is>
      </c>
      <c r="H2092" t="n">
        <v>0</v>
      </c>
      <c r="I2092" t="inlineStr">
        <is>
          <t>Shad et al (2022)</t>
        </is>
      </c>
    </row>
    <row r="2093">
      <c r="A2093" t="n">
        <v>3398</v>
      </c>
      <c r="B2093" t="inlineStr">
        <is>
          <t>Shad et al (2022)</t>
        </is>
      </c>
      <c r="C2093" t="inlineStr">
        <is>
          <t>original</t>
        </is>
      </c>
      <c r="D2093" t="inlineStr">
        <is>
          <t>staging</t>
        </is>
      </c>
      <c r="E2093" t="inlineStr">
        <is>
          <t>computed</t>
        </is>
      </c>
      <c r="F2093" t="inlineStr">
        <is>
          <t>staging_Shad_et_al_2022.csv</t>
        </is>
      </c>
      <c r="H2093" t="n">
        <v>0</v>
      </c>
      <c r="I2093" t="inlineStr">
        <is>
          <t>Shad et al (2022)</t>
        </is>
      </c>
    </row>
    <row r="2094">
      <c r="A2094" t="n">
        <v>3399</v>
      </c>
      <c r="B2094" t="inlineStr">
        <is>
          <t>Shi et al (2025)</t>
        </is>
      </c>
      <c r="C2094" t="inlineStr">
        <is>
          <t>update</t>
        </is>
      </c>
      <c r="D2094" t="inlineStr">
        <is>
          <t>staging</t>
        </is>
      </c>
      <c r="E2094" t="inlineStr">
        <is>
          <t>computed</t>
        </is>
      </c>
      <c r="F2094" t="inlineStr">
        <is>
          <t>staging_Shi_et_al_2025.csv</t>
        </is>
      </c>
      <c r="H2094" t="n">
        <v>0</v>
      </c>
      <c r="I2094" t="inlineStr">
        <is>
          <t>Shi et al (2025)</t>
        </is>
      </c>
    </row>
    <row r="2095">
      <c r="A2095" t="n">
        <v>3400</v>
      </c>
      <c r="B2095" t="inlineStr">
        <is>
          <t>Shi et al (2025)</t>
        </is>
      </c>
      <c r="C2095" t="inlineStr">
        <is>
          <t>update</t>
        </is>
      </c>
      <c r="D2095" t="inlineStr">
        <is>
          <t>staging</t>
        </is>
      </c>
      <c r="E2095" t="inlineStr">
        <is>
          <t>computed</t>
        </is>
      </c>
      <c r="F2095" t="inlineStr">
        <is>
          <t>staging_Shi_et_al_2025.csv</t>
        </is>
      </c>
      <c r="H2095" t="n">
        <v>0</v>
      </c>
      <c r="I2095" t="inlineStr">
        <is>
          <t>Shi et al (2025)</t>
        </is>
      </c>
    </row>
    <row r="2096">
      <c r="A2096" t="n">
        <v>3401</v>
      </c>
      <c r="B2096" t="inlineStr">
        <is>
          <t>Shi et al (2025)</t>
        </is>
      </c>
      <c r="C2096" t="inlineStr">
        <is>
          <t>update</t>
        </is>
      </c>
      <c r="D2096" t="inlineStr">
        <is>
          <t>staging</t>
        </is>
      </c>
      <c r="E2096" t="inlineStr">
        <is>
          <t>computed</t>
        </is>
      </c>
      <c r="F2096" t="inlineStr">
        <is>
          <t>staging_Shi_et_al_2025.csv</t>
        </is>
      </c>
      <c r="H2096" t="n">
        <v>0</v>
      </c>
      <c r="I2096" t="inlineStr">
        <is>
          <t>Shi et al (2025)</t>
        </is>
      </c>
    </row>
    <row r="2097">
      <c r="A2097" t="n">
        <v>3402</v>
      </c>
      <c r="B2097" t="inlineStr">
        <is>
          <t>Shi et al (2025)</t>
        </is>
      </c>
      <c r="C2097" t="inlineStr">
        <is>
          <t>update</t>
        </is>
      </c>
      <c r="D2097" t="inlineStr">
        <is>
          <t>staging</t>
        </is>
      </c>
      <c r="E2097" t="inlineStr">
        <is>
          <t>computed</t>
        </is>
      </c>
      <c r="F2097" t="inlineStr">
        <is>
          <t>staging_Shi_et_al_2025.csv</t>
        </is>
      </c>
      <c r="H2097" t="n">
        <v>0</v>
      </c>
      <c r="I2097" t="inlineStr">
        <is>
          <t>Shi et al (2025)</t>
        </is>
      </c>
    </row>
    <row r="2098">
      <c r="A2098" t="n">
        <v>3403</v>
      </c>
      <c r="B2098" t="inlineStr">
        <is>
          <t>Shi et al (2025)</t>
        </is>
      </c>
      <c r="C2098" t="inlineStr">
        <is>
          <t>update</t>
        </is>
      </c>
      <c r="D2098" t="inlineStr">
        <is>
          <t>staging</t>
        </is>
      </c>
      <c r="E2098" t="inlineStr">
        <is>
          <t>computed</t>
        </is>
      </c>
      <c r="F2098" t="inlineStr">
        <is>
          <t>staging_Shi_et_al_2025.csv</t>
        </is>
      </c>
      <c r="H2098" t="n">
        <v>0</v>
      </c>
      <c r="I2098" t="inlineStr">
        <is>
          <t>Shi et al (2025)</t>
        </is>
      </c>
    </row>
    <row r="2099">
      <c r="A2099" t="n">
        <v>3404</v>
      </c>
      <c r="B2099" t="inlineStr">
        <is>
          <t>Shi et al (2025)</t>
        </is>
      </c>
      <c r="C2099" t="inlineStr">
        <is>
          <t>update</t>
        </is>
      </c>
      <c r="D2099" t="inlineStr">
        <is>
          <t>staging</t>
        </is>
      </c>
      <c r="E2099" t="inlineStr">
        <is>
          <t>computed</t>
        </is>
      </c>
      <c r="F2099" t="inlineStr">
        <is>
          <t>staging_Shi_et_al_2025.csv</t>
        </is>
      </c>
      <c r="H2099" t="n">
        <v>0</v>
      </c>
      <c r="I2099" t="inlineStr">
        <is>
          <t>Shi et al (2025)</t>
        </is>
      </c>
    </row>
    <row r="2100">
      <c r="A2100" t="n">
        <v>3405</v>
      </c>
      <c r="B2100" t="inlineStr">
        <is>
          <t>Shi et al (2025)</t>
        </is>
      </c>
      <c r="C2100" t="inlineStr">
        <is>
          <t>update</t>
        </is>
      </c>
      <c r="D2100" t="inlineStr">
        <is>
          <t>staging</t>
        </is>
      </c>
      <c r="E2100" t="inlineStr">
        <is>
          <t>computed</t>
        </is>
      </c>
      <c r="F2100" t="inlineStr">
        <is>
          <t>staging_Shi_et_al_2025.csv</t>
        </is>
      </c>
      <c r="H2100" t="n">
        <v>0</v>
      </c>
      <c r="I2100" t="inlineStr">
        <is>
          <t>Shi et al (2025)</t>
        </is>
      </c>
    </row>
    <row r="2101">
      <c r="A2101" t="n">
        <v>3406</v>
      </c>
      <c r="B2101" t="inlineStr">
        <is>
          <t>Shi et al (2025)</t>
        </is>
      </c>
      <c r="C2101" t="inlineStr">
        <is>
          <t>update</t>
        </is>
      </c>
      <c r="D2101" t="inlineStr">
        <is>
          <t>staging</t>
        </is>
      </c>
      <c r="E2101" t="inlineStr">
        <is>
          <t>computed</t>
        </is>
      </c>
      <c r="F2101" t="inlineStr">
        <is>
          <t>staging_Shi_et_al_2025.csv</t>
        </is>
      </c>
      <c r="H2101" t="n">
        <v>0</v>
      </c>
      <c r="I2101" t="inlineStr">
        <is>
          <t>Shi et al (2025)</t>
        </is>
      </c>
    </row>
    <row r="2102">
      <c r="A2102" t="n">
        <v>3407</v>
      </c>
      <c r="B2102" t="inlineStr">
        <is>
          <t>Shi et al (2025)</t>
        </is>
      </c>
      <c r="C2102" t="inlineStr">
        <is>
          <t>update</t>
        </is>
      </c>
      <c r="D2102" t="inlineStr">
        <is>
          <t>staging</t>
        </is>
      </c>
      <c r="E2102" t="inlineStr">
        <is>
          <t>computed</t>
        </is>
      </c>
      <c r="F2102" t="inlineStr">
        <is>
          <t>staging_Shi_et_al_2025.csv</t>
        </is>
      </c>
      <c r="H2102" t="n">
        <v>0</v>
      </c>
      <c r="I2102" t="inlineStr">
        <is>
          <t>Shi et al (2025)</t>
        </is>
      </c>
    </row>
    <row r="2103">
      <c r="A2103" t="n">
        <v>3408</v>
      </c>
      <c r="B2103" t="inlineStr">
        <is>
          <t>Shi et al (2025)</t>
        </is>
      </c>
      <c r="C2103" t="inlineStr">
        <is>
          <t>update</t>
        </is>
      </c>
      <c r="D2103" t="inlineStr">
        <is>
          <t>staging</t>
        </is>
      </c>
      <c r="E2103" t="inlineStr">
        <is>
          <t>computed</t>
        </is>
      </c>
      <c r="F2103" t="inlineStr">
        <is>
          <t>staging_Shi_et_al_2025.csv</t>
        </is>
      </c>
      <c r="H2103" t="n">
        <v>0</v>
      </c>
      <c r="I2103" t="inlineStr">
        <is>
          <t>Shi et al (2025)</t>
        </is>
      </c>
    </row>
    <row r="2104">
      <c r="A2104" t="n">
        <v>3409</v>
      </c>
      <c r="B2104" t="inlineStr">
        <is>
          <t>Shi et al (2025)</t>
        </is>
      </c>
      <c r="C2104" t="inlineStr">
        <is>
          <t>update</t>
        </is>
      </c>
      <c r="D2104" t="inlineStr">
        <is>
          <t>staging</t>
        </is>
      </c>
      <c r="E2104" t="inlineStr">
        <is>
          <t>computed</t>
        </is>
      </c>
      <c r="F2104" t="inlineStr">
        <is>
          <t>staging_Shi_et_al_2025.csv</t>
        </is>
      </c>
      <c r="H2104" t="n">
        <v>0</v>
      </c>
      <c r="I2104" t="inlineStr">
        <is>
          <t>Shi et al (2025)</t>
        </is>
      </c>
    </row>
    <row r="2105">
      <c r="A2105" t="n">
        <v>3410</v>
      </c>
      <c r="B2105" t="inlineStr">
        <is>
          <t>Shi et al (2025)</t>
        </is>
      </c>
      <c r="C2105" t="inlineStr">
        <is>
          <t>update</t>
        </is>
      </c>
      <c r="D2105" t="inlineStr">
        <is>
          <t>staging</t>
        </is>
      </c>
      <c r="E2105" t="inlineStr">
        <is>
          <t>computed</t>
        </is>
      </c>
      <c r="F2105" t="inlineStr">
        <is>
          <t>staging_Shi_et_al_2025.csv</t>
        </is>
      </c>
      <c r="H2105" t="n">
        <v>0</v>
      </c>
      <c r="I2105" t="inlineStr">
        <is>
          <t>Shi et al (2025)</t>
        </is>
      </c>
    </row>
    <row r="2106">
      <c r="A2106" t="n">
        <v>3411</v>
      </c>
      <c r="B2106" t="inlineStr">
        <is>
          <t>Shi et al (2025)</t>
        </is>
      </c>
      <c r="C2106" t="inlineStr">
        <is>
          <t>update</t>
        </is>
      </c>
      <c r="D2106" t="inlineStr">
        <is>
          <t>staging</t>
        </is>
      </c>
      <c r="E2106" t="inlineStr">
        <is>
          <t>computed</t>
        </is>
      </c>
      <c r="F2106" t="inlineStr">
        <is>
          <t>staging_Shi_et_al_2025.csv</t>
        </is>
      </c>
      <c r="H2106" t="n">
        <v>0</v>
      </c>
      <c r="I2106" t="inlineStr">
        <is>
          <t>Shi et al (2025)</t>
        </is>
      </c>
    </row>
    <row r="2107">
      <c r="A2107" t="n">
        <v>3412</v>
      </c>
      <c r="B2107" t="inlineStr">
        <is>
          <t>Shi et al (2025)</t>
        </is>
      </c>
      <c r="C2107" t="inlineStr">
        <is>
          <t>update</t>
        </is>
      </c>
      <c r="D2107" t="inlineStr">
        <is>
          <t>staging</t>
        </is>
      </c>
      <c r="E2107" t="inlineStr">
        <is>
          <t>computed</t>
        </is>
      </c>
      <c r="F2107" t="inlineStr">
        <is>
          <t>staging_Shi_et_al_2025.csv</t>
        </is>
      </c>
      <c r="H2107" t="n">
        <v>0</v>
      </c>
      <c r="I2107" t="inlineStr">
        <is>
          <t>Shi et al (2025)</t>
        </is>
      </c>
    </row>
    <row r="2108">
      <c r="A2108" t="n">
        <v>3413</v>
      </c>
      <c r="B2108" t="inlineStr">
        <is>
          <t>Shi et al (2025)</t>
        </is>
      </c>
      <c r="C2108" t="inlineStr">
        <is>
          <t>update</t>
        </is>
      </c>
      <c r="D2108" t="inlineStr">
        <is>
          <t>staging</t>
        </is>
      </c>
      <c r="E2108" t="inlineStr">
        <is>
          <t>computed</t>
        </is>
      </c>
      <c r="F2108" t="inlineStr">
        <is>
          <t>staging_Shi_et_al_2025.csv</t>
        </is>
      </c>
      <c r="H2108" t="n">
        <v>0</v>
      </c>
      <c r="I2108" t="inlineStr">
        <is>
          <t>Shi et al (2025)</t>
        </is>
      </c>
    </row>
    <row r="2109">
      <c r="A2109" t="n">
        <v>3414</v>
      </c>
      <c r="B2109" t="inlineStr">
        <is>
          <t>Srivisal et al (2021)</t>
        </is>
      </c>
      <c r="C2109" t="inlineStr">
        <is>
          <t>original</t>
        </is>
      </c>
      <c r="D2109" t="inlineStr">
        <is>
          <t>staging</t>
        </is>
      </c>
      <c r="E2109" t="inlineStr">
        <is>
          <t>computed</t>
        </is>
      </c>
      <c r="F2109" t="inlineStr">
        <is>
          <t>staging_Srivisal_et_al_2021.csv</t>
        </is>
      </c>
      <c r="H2109" t="n">
        <v>0</v>
      </c>
      <c r="I2109" t="inlineStr">
        <is>
          <t>Srivisal et al (2021)</t>
        </is>
      </c>
    </row>
    <row r="2110">
      <c r="A2110" t="n">
        <v>3415</v>
      </c>
      <c r="B2110" t="inlineStr">
        <is>
          <t>Srivisal et al (2021)</t>
        </is>
      </c>
      <c r="C2110" t="inlineStr">
        <is>
          <t>original</t>
        </is>
      </c>
      <c r="D2110" t="inlineStr">
        <is>
          <t>staging</t>
        </is>
      </c>
      <c r="E2110" t="inlineStr">
        <is>
          <t>computed</t>
        </is>
      </c>
      <c r="F2110" t="inlineStr">
        <is>
          <t>staging_Srivisal_et_al_2021.csv</t>
        </is>
      </c>
      <c r="H2110" t="n">
        <v>0</v>
      </c>
      <c r="I2110" t="inlineStr">
        <is>
          <t>Srivisal et al (2021)</t>
        </is>
      </c>
    </row>
    <row r="2111">
      <c r="A2111" t="n">
        <v>3416</v>
      </c>
      <c r="B2111" t="inlineStr">
        <is>
          <t>Srivisal et al (2021)</t>
        </is>
      </c>
      <c r="C2111" t="inlineStr">
        <is>
          <t>original</t>
        </is>
      </c>
      <c r="D2111" t="inlineStr">
        <is>
          <t>staging</t>
        </is>
      </c>
      <c r="E2111" t="inlineStr">
        <is>
          <t>computed</t>
        </is>
      </c>
      <c r="F2111" t="inlineStr">
        <is>
          <t>staging_Srivisal_et_al_2021.csv</t>
        </is>
      </c>
      <c r="H2111" t="n">
        <v>0</v>
      </c>
      <c r="I2111" t="inlineStr">
        <is>
          <t>Srivisal et al (2021)</t>
        </is>
      </c>
    </row>
    <row r="2112">
      <c r="A2112" t="n">
        <v>3417</v>
      </c>
      <c r="B2112" t="inlineStr">
        <is>
          <t>Srivisal et al (2021)</t>
        </is>
      </c>
      <c r="C2112" t="inlineStr">
        <is>
          <t>original</t>
        </is>
      </c>
      <c r="D2112" t="inlineStr">
        <is>
          <t>staging</t>
        </is>
      </c>
      <c r="E2112" t="inlineStr">
        <is>
          <t>computed</t>
        </is>
      </c>
      <c r="F2112" t="inlineStr">
        <is>
          <t>staging_Srivisal_et_al_2021.csv</t>
        </is>
      </c>
      <c r="H2112" t="n">
        <v>0</v>
      </c>
      <c r="I2112" t="inlineStr">
        <is>
          <t>Srivisal et al (2021)</t>
        </is>
      </c>
    </row>
    <row r="2113">
      <c r="A2113" t="n">
        <v>3418</v>
      </c>
      <c r="B2113" t="inlineStr">
        <is>
          <t>Srivisal et al (2021)</t>
        </is>
      </c>
      <c r="C2113" t="inlineStr">
        <is>
          <t>original</t>
        </is>
      </c>
      <c r="D2113" t="inlineStr">
        <is>
          <t>staging</t>
        </is>
      </c>
      <c r="E2113" t="inlineStr">
        <is>
          <t>computed</t>
        </is>
      </c>
      <c r="F2113" t="inlineStr">
        <is>
          <t>staging_Srivisal_et_al_2021.csv</t>
        </is>
      </c>
      <c r="H2113" t="n">
        <v>0</v>
      </c>
      <c r="I2113" t="inlineStr">
        <is>
          <t>Srivisal et al (2021)</t>
        </is>
      </c>
    </row>
    <row r="2114">
      <c r="A2114" t="n">
        <v>3419</v>
      </c>
      <c r="B2114" t="inlineStr">
        <is>
          <t>Srivisal et al (2021)</t>
        </is>
      </c>
      <c r="C2114" t="inlineStr">
        <is>
          <t>original</t>
        </is>
      </c>
      <c r="D2114" t="inlineStr">
        <is>
          <t>staging</t>
        </is>
      </c>
      <c r="E2114" t="inlineStr">
        <is>
          <t>computed</t>
        </is>
      </c>
      <c r="F2114" t="inlineStr">
        <is>
          <t>staging_Srivisal_et_al_2021.csv</t>
        </is>
      </c>
      <c r="H2114" t="n">
        <v>0</v>
      </c>
      <c r="I2114" t="inlineStr">
        <is>
          <t>Srivisal et al (2021)</t>
        </is>
      </c>
    </row>
    <row r="2115">
      <c r="A2115" t="n">
        <v>3420</v>
      </c>
      <c r="B2115" t="inlineStr">
        <is>
          <t>Sze et al (2021)</t>
        </is>
      </c>
      <c r="C2115" t="inlineStr">
        <is>
          <t>original</t>
        </is>
      </c>
      <c r="D2115" t="inlineStr">
        <is>
          <t>staging</t>
        </is>
      </c>
      <c r="E2115" t="inlineStr">
        <is>
          <t>computed</t>
        </is>
      </c>
      <c r="F2115" t="inlineStr">
        <is>
          <t>staging_Sze_et_al_2021.csv</t>
        </is>
      </c>
      <c r="H2115" t="n">
        <v>0</v>
      </c>
      <c r="I2115" t="inlineStr">
        <is>
          <t>Sze et al (2021)</t>
        </is>
      </c>
    </row>
    <row r="2116">
      <c r="A2116" t="n">
        <v>3421</v>
      </c>
      <c r="B2116" t="inlineStr">
        <is>
          <t>Sze et al (2021)</t>
        </is>
      </c>
      <c r="C2116" t="inlineStr">
        <is>
          <t>original</t>
        </is>
      </c>
      <c r="D2116" t="inlineStr">
        <is>
          <t>staging</t>
        </is>
      </c>
      <c r="E2116" t="inlineStr">
        <is>
          <t>computed</t>
        </is>
      </c>
      <c r="F2116" t="inlineStr">
        <is>
          <t>staging_Sze_et_al_2021.csv</t>
        </is>
      </c>
      <c r="H2116" t="n">
        <v>0</v>
      </c>
      <c r="I2116" t="inlineStr">
        <is>
          <t>Sze et al (2021)</t>
        </is>
      </c>
    </row>
    <row r="2117">
      <c r="A2117" t="n">
        <v>3422</v>
      </c>
      <c r="B2117" t="inlineStr">
        <is>
          <t>Sze et al (2021)</t>
        </is>
      </c>
      <c r="C2117" t="inlineStr">
        <is>
          <t>original</t>
        </is>
      </c>
      <c r="D2117" t="inlineStr">
        <is>
          <t>staging</t>
        </is>
      </c>
      <c r="E2117" t="inlineStr">
        <is>
          <t>computed</t>
        </is>
      </c>
      <c r="F2117" t="inlineStr">
        <is>
          <t>staging_Sze_et_al_2021.csv</t>
        </is>
      </c>
      <c r="H2117" t="n">
        <v>0</v>
      </c>
      <c r="I2117" t="inlineStr">
        <is>
          <t>Sze et al (2021)</t>
        </is>
      </c>
    </row>
    <row r="2118">
      <c r="A2118" t="n">
        <v>3423</v>
      </c>
      <c r="B2118" t="inlineStr">
        <is>
          <t>Sze et al (2021)</t>
        </is>
      </c>
      <c r="C2118" t="inlineStr">
        <is>
          <t>original</t>
        </is>
      </c>
      <c r="D2118" t="inlineStr">
        <is>
          <t>staging</t>
        </is>
      </c>
      <c r="E2118" t="inlineStr">
        <is>
          <t>computed</t>
        </is>
      </c>
      <c r="F2118" t="inlineStr">
        <is>
          <t>staging_Sze_et_al_2021.csv</t>
        </is>
      </c>
      <c r="H2118" t="n">
        <v>0</v>
      </c>
      <c r="I2118" t="inlineStr">
        <is>
          <t>Sze et al (2021)</t>
        </is>
      </c>
    </row>
    <row r="2119">
      <c r="A2119" t="n">
        <v>3424</v>
      </c>
      <c r="B2119" t="inlineStr">
        <is>
          <t>Sze et al (2021)</t>
        </is>
      </c>
      <c r="C2119" t="inlineStr">
        <is>
          <t>original</t>
        </is>
      </c>
      <c r="D2119" t="inlineStr">
        <is>
          <t>staging</t>
        </is>
      </c>
      <c r="E2119" t="inlineStr">
        <is>
          <t>computed</t>
        </is>
      </c>
      <c r="F2119" t="inlineStr">
        <is>
          <t>staging_Sze_et_al_2021.csv</t>
        </is>
      </c>
      <c r="H2119" t="n">
        <v>0</v>
      </c>
      <c r="I2119" t="inlineStr">
        <is>
          <t>Sze et al (2021)</t>
        </is>
      </c>
    </row>
    <row r="2120">
      <c r="A2120" t="n">
        <v>3425</v>
      </c>
      <c r="B2120" t="inlineStr">
        <is>
          <t>Sze et al (2021)</t>
        </is>
      </c>
      <c r="C2120" t="inlineStr">
        <is>
          <t>original</t>
        </is>
      </c>
      <c r="D2120" t="inlineStr">
        <is>
          <t>staging</t>
        </is>
      </c>
      <c r="E2120" t="inlineStr">
        <is>
          <t>computed</t>
        </is>
      </c>
      <c r="F2120" t="inlineStr">
        <is>
          <t>staging_Sze_et_al_2021.csv</t>
        </is>
      </c>
      <c r="H2120" t="n">
        <v>0</v>
      </c>
      <c r="I2120" t="inlineStr">
        <is>
          <t>Sze et al (2021)</t>
        </is>
      </c>
    </row>
    <row r="2121">
      <c r="A2121" t="n">
        <v>3426</v>
      </c>
      <c r="B2121" t="inlineStr">
        <is>
          <t>Sze et al (2021)</t>
        </is>
      </c>
      <c r="C2121" t="inlineStr">
        <is>
          <t>original</t>
        </is>
      </c>
      <c r="D2121" t="inlineStr">
        <is>
          <t>staging</t>
        </is>
      </c>
      <c r="E2121" t="inlineStr">
        <is>
          <t>computed</t>
        </is>
      </c>
      <c r="F2121" t="inlineStr">
        <is>
          <t>staging_Sze_et_al_2021.csv</t>
        </is>
      </c>
      <c r="H2121" t="n">
        <v>0</v>
      </c>
      <c r="I2121" t="inlineStr">
        <is>
          <t>Sze et al (2021)</t>
        </is>
      </c>
    </row>
    <row r="2122">
      <c r="A2122" t="n">
        <v>3427</v>
      </c>
      <c r="B2122" t="inlineStr">
        <is>
          <t>Sze et al (2021)</t>
        </is>
      </c>
      <c r="C2122" t="inlineStr">
        <is>
          <t>original</t>
        </is>
      </c>
      <c r="D2122" t="inlineStr">
        <is>
          <t>staging</t>
        </is>
      </c>
      <c r="E2122" t="inlineStr">
        <is>
          <t>computed</t>
        </is>
      </c>
      <c r="F2122" t="inlineStr">
        <is>
          <t>staging_Sze_et_al_2021.csv</t>
        </is>
      </c>
      <c r="H2122" t="n">
        <v>0</v>
      </c>
      <c r="I2122" t="inlineStr">
        <is>
          <t>Sze et al (2021)</t>
        </is>
      </c>
    </row>
    <row r="2123">
      <c r="A2123" t="n">
        <v>3428</v>
      </c>
      <c r="B2123" t="inlineStr">
        <is>
          <t>Sze et al (2021)</t>
        </is>
      </c>
      <c r="C2123" t="inlineStr">
        <is>
          <t>original</t>
        </is>
      </c>
      <c r="D2123" t="inlineStr">
        <is>
          <t>staging</t>
        </is>
      </c>
      <c r="E2123" t="inlineStr">
        <is>
          <t>computed</t>
        </is>
      </c>
      <c r="F2123" t="inlineStr">
        <is>
          <t>staging_Sze_et_al_2021.csv</t>
        </is>
      </c>
      <c r="H2123" t="n">
        <v>0</v>
      </c>
      <c r="I2123" t="inlineStr">
        <is>
          <t>Sze et al (2021)</t>
        </is>
      </c>
    </row>
    <row r="2124">
      <c r="A2124" t="n">
        <v>3429</v>
      </c>
      <c r="B2124" t="inlineStr">
        <is>
          <t>Sze et al (2021)</t>
        </is>
      </c>
      <c r="C2124" t="inlineStr">
        <is>
          <t>original</t>
        </is>
      </c>
      <c r="D2124" t="inlineStr">
        <is>
          <t>staging</t>
        </is>
      </c>
      <c r="E2124" t="inlineStr">
        <is>
          <t>computed</t>
        </is>
      </c>
      <c r="F2124" t="inlineStr">
        <is>
          <t>staging_Sze_et_al_2021.csv</t>
        </is>
      </c>
      <c r="H2124" t="n">
        <v>0</v>
      </c>
      <c r="I2124" t="inlineStr">
        <is>
          <t>Sze et al (2021)</t>
        </is>
      </c>
    </row>
    <row r="2125">
      <c r="A2125" t="n">
        <v>3430</v>
      </c>
      <c r="B2125" t="inlineStr">
        <is>
          <t>Sze et al (2021)</t>
        </is>
      </c>
      <c r="C2125" t="inlineStr">
        <is>
          <t>original</t>
        </is>
      </c>
      <c r="D2125" t="inlineStr">
        <is>
          <t>staging</t>
        </is>
      </c>
      <c r="E2125" t="inlineStr">
        <is>
          <t>computed</t>
        </is>
      </c>
      <c r="F2125" t="inlineStr">
        <is>
          <t>staging_Sze_et_al_2021.csv</t>
        </is>
      </c>
      <c r="H2125" t="n">
        <v>0</v>
      </c>
      <c r="I2125" t="inlineStr">
        <is>
          <t>Sze et al (2021)</t>
        </is>
      </c>
    </row>
    <row r="2126">
      <c r="A2126" t="n">
        <v>3431</v>
      </c>
      <c r="B2126" t="inlineStr">
        <is>
          <t>Sze et al (2021)</t>
        </is>
      </c>
      <c r="C2126" t="inlineStr">
        <is>
          <t>original</t>
        </is>
      </c>
      <c r="D2126" t="inlineStr">
        <is>
          <t>staging</t>
        </is>
      </c>
      <c r="E2126" t="inlineStr">
        <is>
          <t>computed</t>
        </is>
      </c>
      <c r="F2126" t="inlineStr">
        <is>
          <t>staging_Sze_et_al_2021.csv</t>
        </is>
      </c>
      <c r="H2126" t="n">
        <v>0</v>
      </c>
      <c r="I2126" t="inlineStr">
        <is>
          <t>Sze et al (2021)</t>
        </is>
      </c>
    </row>
    <row r="2127">
      <c r="A2127" t="n">
        <v>3432</v>
      </c>
      <c r="B2127" t="inlineStr">
        <is>
          <t>Sze et al (2021)</t>
        </is>
      </c>
      <c r="C2127" t="inlineStr">
        <is>
          <t>original</t>
        </is>
      </c>
      <c r="D2127" t="inlineStr">
        <is>
          <t>staging</t>
        </is>
      </c>
      <c r="E2127" t="inlineStr">
        <is>
          <t>computed</t>
        </is>
      </c>
      <c r="F2127" t="inlineStr">
        <is>
          <t>staging_Sze_et_al_2021.csv</t>
        </is>
      </c>
      <c r="H2127" t="n">
        <v>0</v>
      </c>
      <c r="I2127" t="inlineStr">
        <is>
          <t>Sze et al (2021)</t>
        </is>
      </c>
    </row>
    <row r="2128">
      <c r="A2128" t="n">
        <v>3433</v>
      </c>
      <c r="B2128" t="inlineStr">
        <is>
          <t>Sze et al (2021)</t>
        </is>
      </c>
      <c r="C2128" t="inlineStr">
        <is>
          <t>original</t>
        </is>
      </c>
      <c r="D2128" t="inlineStr">
        <is>
          <t>staging</t>
        </is>
      </c>
      <c r="E2128" t="inlineStr">
        <is>
          <t>computed</t>
        </is>
      </c>
      <c r="F2128" t="inlineStr">
        <is>
          <t>staging_Sze_et_al_2021.csv</t>
        </is>
      </c>
      <c r="H2128" t="n">
        <v>0</v>
      </c>
      <c r="I2128" t="inlineStr">
        <is>
          <t>Sze et al (2021)</t>
        </is>
      </c>
    </row>
    <row r="2129">
      <c r="A2129" t="n">
        <v>3434</v>
      </c>
      <c r="B2129" t="inlineStr">
        <is>
          <t>Sze et al (2021)</t>
        </is>
      </c>
      <c r="C2129" t="inlineStr">
        <is>
          <t>original</t>
        </is>
      </c>
      <c r="D2129" t="inlineStr">
        <is>
          <t>staging</t>
        </is>
      </c>
      <c r="E2129" t="inlineStr">
        <is>
          <t>computed</t>
        </is>
      </c>
      <c r="F2129" t="inlineStr">
        <is>
          <t>staging_Sze_et_al_2021.csv</t>
        </is>
      </c>
      <c r="H2129" t="n">
        <v>0</v>
      </c>
      <c r="I2129" t="inlineStr">
        <is>
          <t>Sze et al (2021)</t>
        </is>
      </c>
    </row>
    <row r="2130">
      <c r="A2130" t="n">
        <v>3435</v>
      </c>
      <c r="B2130" t="inlineStr">
        <is>
          <t>Sze et al (2021)</t>
        </is>
      </c>
      <c r="C2130" t="inlineStr">
        <is>
          <t>original</t>
        </is>
      </c>
      <c r="D2130" t="inlineStr">
        <is>
          <t>staging</t>
        </is>
      </c>
      <c r="E2130" t="inlineStr">
        <is>
          <t>computed</t>
        </is>
      </c>
      <c r="F2130" t="inlineStr">
        <is>
          <t>staging_Sze_et_al_2021.csv</t>
        </is>
      </c>
      <c r="H2130" t="n">
        <v>0</v>
      </c>
      <c r="I2130" t="inlineStr">
        <is>
          <t>Sze et al (2021)</t>
        </is>
      </c>
    </row>
    <row r="2131">
      <c r="A2131" t="n">
        <v>3436</v>
      </c>
      <c r="B2131" t="inlineStr">
        <is>
          <t>Sze et al (2021)</t>
        </is>
      </c>
      <c r="C2131" t="inlineStr">
        <is>
          <t>original</t>
        </is>
      </c>
      <c r="D2131" t="inlineStr">
        <is>
          <t>staging</t>
        </is>
      </c>
      <c r="E2131" t="inlineStr">
        <is>
          <t>computed</t>
        </is>
      </c>
      <c r="F2131" t="inlineStr">
        <is>
          <t>staging_Sze_et_al_2021.csv</t>
        </is>
      </c>
      <c r="H2131" t="n">
        <v>0</v>
      </c>
      <c r="I2131" t="inlineStr">
        <is>
          <t>Sze et al (2021)</t>
        </is>
      </c>
    </row>
    <row r="2132">
      <c r="A2132" t="n">
        <v>3437</v>
      </c>
      <c r="B2132" t="inlineStr">
        <is>
          <t>Sze et al (2021)</t>
        </is>
      </c>
      <c r="C2132" t="inlineStr">
        <is>
          <t>original</t>
        </is>
      </c>
      <c r="D2132" t="inlineStr">
        <is>
          <t>staging</t>
        </is>
      </c>
      <c r="E2132" t="inlineStr">
        <is>
          <t>bivariate</t>
        </is>
      </c>
      <c r="F2132" t="inlineStr">
        <is>
          <t>staging_Sze_et_al_2021.csv</t>
        </is>
      </c>
      <c r="H2132" t="n">
        <v>0</v>
      </c>
      <c r="I2132" t="inlineStr">
        <is>
          <t>Sze et al (2021)</t>
        </is>
      </c>
    </row>
    <row r="2133">
      <c r="A2133" t="n">
        <v>3438</v>
      </c>
      <c r="B2133" t="inlineStr">
        <is>
          <t>Tan et al (2021)</t>
        </is>
      </c>
      <c r="C2133" t="inlineStr">
        <is>
          <t>original</t>
        </is>
      </c>
      <c r="D2133" t="inlineStr">
        <is>
          <t>staging</t>
        </is>
      </c>
      <c r="E2133" t="inlineStr">
        <is>
          <t>computed</t>
        </is>
      </c>
      <c r="F2133" t="inlineStr">
        <is>
          <t>staging_Tan_et_al_2021.csv</t>
        </is>
      </c>
      <c r="H2133" t="n">
        <v>0</v>
      </c>
      <c r="I2133" t="inlineStr">
        <is>
          <t>Tan et al (2021)</t>
        </is>
      </c>
    </row>
    <row r="2134">
      <c r="A2134" t="n">
        <v>3439</v>
      </c>
      <c r="B2134" t="inlineStr">
        <is>
          <t>Tan et al (2021)</t>
        </is>
      </c>
      <c r="C2134" t="inlineStr">
        <is>
          <t>original</t>
        </is>
      </c>
      <c r="D2134" t="inlineStr">
        <is>
          <t>staging</t>
        </is>
      </c>
      <c r="E2134" t="inlineStr">
        <is>
          <t>computed</t>
        </is>
      </c>
      <c r="F2134" t="inlineStr">
        <is>
          <t>staging_Tan_et_al_2021.csv</t>
        </is>
      </c>
      <c r="H2134" t="n">
        <v>0</v>
      </c>
      <c r="I2134" t="inlineStr">
        <is>
          <t>Tan et al (2021)</t>
        </is>
      </c>
    </row>
    <row r="2135">
      <c r="A2135" t="n">
        <v>3440</v>
      </c>
      <c r="B2135" t="inlineStr">
        <is>
          <t>Tan et al (2021)</t>
        </is>
      </c>
      <c r="C2135" t="inlineStr">
        <is>
          <t>original</t>
        </is>
      </c>
      <c r="D2135" t="inlineStr">
        <is>
          <t>staging</t>
        </is>
      </c>
      <c r="E2135" t="inlineStr">
        <is>
          <t>v10-adopted</t>
        </is>
      </c>
      <c r="F2135" t="inlineStr">
        <is>
          <t>staging_Tan_et_al_2021.csv</t>
        </is>
      </c>
      <c r="H2135" t="n">
        <v>0</v>
      </c>
      <c r="I2135" t="inlineStr">
        <is>
          <t>Tan et al (2021)</t>
        </is>
      </c>
    </row>
    <row r="2136">
      <c r="A2136" t="n">
        <v>3441</v>
      </c>
      <c r="B2136" t="inlineStr">
        <is>
          <t>Tan et al (2021)</t>
        </is>
      </c>
      <c r="C2136" t="inlineStr">
        <is>
          <t>original</t>
        </is>
      </c>
      <c r="D2136" t="inlineStr">
        <is>
          <t>staging</t>
        </is>
      </c>
      <c r="E2136" t="inlineStr">
        <is>
          <t>computed</t>
        </is>
      </c>
      <c r="F2136" t="inlineStr">
        <is>
          <t>staging_Tan_et_al_2021.csv</t>
        </is>
      </c>
      <c r="H2136" t="n">
        <v>0</v>
      </c>
      <c r="I2136" t="inlineStr">
        <is>
          <t>Tan et al (2021)</t>
        </is>
      </c>
    </row>
    <row r="2137">
      <c r="A2137" t="n">
        <v>3442</v>
      </c>
      <c r="B2137" t="inlineStr">
        <is>
          <t>Tan et al (2021)</t>
        </is>
      </c>
      <c r="C2137" t="inlineStr">
        <is>
          <t>original</t>
        </is>
      </c>
      <c r="D2137" t="inlineStr">
        <is>
          <t>staging</t>
        </is>
      </c>
      <c r="E2137" t="inlineStr">
        <is>
          <t>computed</t>
        </is>
      </c>
      <c r="F2137" t="inlineStr">
        <is>
          <t>staging_Tan_et_al_2021.csv</t>
        </is>
      </c>
      <c r="H2137" t="n">
        <v>0</v>
      </c>
      <c r="I2137" t="inlineStr">
        <is>
          <t>Tan et al (2021)</t>
        </is>
      </c>
    </row>
    <row r="2138">
      <c r="A2138" t="n">
        <v>3443</v>
      </c>
      <c r="B2138" t="inlineStr">
        <is>
          <t>Tan et al (2021)</t>
        </is>
      </c>
      <c r="C2138" t="inlineStr">
        <is>
          <t>original</t>
        </is>
      </c>
      <c r="D2138" t="inlineStr">
        <is>
          <t>staging</t>
        </is>
      </c>
      <c r="E2138" t="inlineStr">
        <is>
          <t>computed</t>
        </is>
      </c>
      <c r="F2138" t="inlineStr">
        <is>
          <t>staging_Tan_et_al_2021.csv</t>
        </is>
      </c>
      <c r="H2138" t="n">
        <v>0</v>
      </c>
      <c r="I2138" t="inlineStr">
        <is>
          <t>Tan et al (2021)</t>
        </is>
      </c>
    </row>
    <row r="2139">
      <c r="A2139" t="n">
        <v>3444</v>
      </c>
      <c r="B2139" t="inlineStr">
        <is>
          <t>Tan et al (2026)</t>
        </is>
      </c>
      <c r="C2139" t="inlineStr">
        <is>
          <t>update</t>
        </is>
      </c>
      <c r="D2139" t="inlineStr">
        <is>
          <t>staging</t>
        </is>
      </c>
      <c r="E2139" t="inlineStr">
        <is>
          <t>computed</t>
        </is>
      </c>
      <c r="F2139" t="inlineStr">
        <is>
          <t>staging_Tan_et_al_2026.csv</t>
        </is>
      </c>
      <c r="H2139" t="n">
        <v>0</v>
      </c>
      <c r="I2139" t="inlineStr">
        <is>
          <t>Tan et al (2026)</t>
        </is>
      </c>
    </row>
    <row r="2140">
      <c r="A2140" t="n">
        <v>3445</v>
      </c>
      <c r="B2140" t="inlineStr">
        <is>
          <t>Tan et al (2026)</t>
        </is>
      </c>
      <c r="C2140" t="inlineStr">
        <is>
          <t>update</t>
        </is>
      </c>
      <c r="D2140" t="inlineStr">
        <is>
          <t>staging</t>
        </is>
      </c>
      <c r="E2140" t="inlineStr">
        <is>
          <t>computed</t>
        </is>
      </c>
      <c r="F2140" t="inlineStr">
        <is>
          <t>staging_Tan_et_al_2026.csv</t>
        </is>
      </c>
      <c r="H2140" t="n">
        <v>0</v>
      </c>
      <c r="I2140" t="inlineStr">
        <is>
          <t>Tan et al (2026)</t>
        </is>
      </c>
    </row>
    <row r="2141">
      <c r="A2141" t="n">
        <v>3446</v>
      </c>
      <c r="B2141" t="inlineStr">
        <is>
          <t>Tan et al (2026)</t>
        </is>
      </c>
      <c r="C2141" t="inlineStr">
        <is>
          <t>update</t>
        </is>
      </c>
      <c r="D2141" t="inlineStr">
        <is>
          <t>staging</t>
        </is>
      </c>
      <c r="E2141" t="inlineStr">
        <is>
          <t>computed</t>
        </is>
      </c>
      <c r="F2141" t="inlineStr">
        <is>
          <t>staging_Tan_et_al_2026.csv</t>
        </is>
      </c>
      <c r="H2141" t="n">
        <v>0</v>
      </c>
      <c r="I2141" t="inlineStr">
        <is>
          <t>Tan et al (2026)</t>
        </is>
      </c>
    </row>
    <row r="2142">
      <c r="A2142" t="n">
        <v>3447</v>
      </c>
      <c r="B2142" t="inlineStr">
        <is>
          <t>Tan et al (2026)</t>
        </is>
      </c>
      <c r="C2142" t="inlineStr">
        <is>
          <t>update</t>
        </is>
      </c>
      <c r="D2142" t="inlineStr">
        <is>
          <t>staging</t>
        </is>
      </c>
      <c r="E2142" t="inlineStr">
        <is>
          <t>computed</t>
        </is>
      </c>
      <c r="F2142" t="inlineStr">
        <is>
          <t>staging_Tan_et_al_2026.csv</t>
        </is>
      </c>
      <c r="H2142" t="n">
        <v>0</v>
      </c>
      <c r="I2142" t="inlineStr">
        <is>
          <t>Tan et al (2026)</t>
        </is>
      </c>
    </row>
    <row r="2143">
      <c r="A2143" t="n">
        <v>3448</v>
      </c>
      <c r="B2143" t="inlineStr">
        <is>
          <t>Tan et al (2026)</t>
        </is>
      </c>
      <c r="C2143" t="inlineStr">
        <is>
          <t>update</t>
        </is>
      </c>
      <c r="D2143" t="inlineStr">
        <is>
          <t>staging</t>
        </is>
      </c>
      <c r="E2143" t="inlineStr">
        <is>
          <t>computed</t>
        </is>
      </c>
      <c r="F2143" t="inlineStr">
        <is>
          <t>staging_Tan_et_al_2026.csv</t>
        </is>
      </c>
      <c r="H2143" t="n">
        <v>0</v>
      </c>
      <c r="I2143" t="inlineStr">
        <is>
          <t>Tan et al (2026)</t>
        </is>
      </c>
    </row>
    <row r="2144">
      <c r="A2144" t="n">
        <v>3449</v>
      </c>
      <c r="B2144" t="inlineStr">
        <is>
          <t>Tan et al (2026)</t>
        </is>
      </c>
      <c r="C2144" t="inlineStr">
        <is>
          <t>update</t>
        </is>
      </c>
      <c r="D2144" t="inlineStr">
        <is>
          <t>staging</t>
        </is>
      </c>
      <c r="E2144" t="inlineStr">
        <is>
          <t>computed</t>
        </is>
      </c>
      <c r="F2144" t="inlineStr">
        <is>
          <t>staging_Tan_et_al_2026.csv</t>
        </is>
      </c>
      <c r="H2144" t="n">
        <v>0</v>
      </c>
      <c r="I2144" t="inlineStr">
        <is>
          <t>Tan et al (2026)</t>
        </is>
      </c>
    </row>
    <row r="2145">
      <c r="A2145" t="n">
        <v>3450</v>
      </c>
      <c r="B2145" t="inlineStr">
        <is>
          <t>Tan et al (2026)</t>
        </is>
      </c>
      <c r="C2145" t="inlineStr">
        <is>
          <t>update</t>
        </is>
      </c>
      <c r="D2145" t="inlineStr">
        <is>
          <t>staging</t>
        </is>
      </c>
      <c r="E2145" t="inlineStr">
        <is>
          <t>computed</t>
        </is>
      </c>
      <c r="F2145" t="inlineStr">
        <is>
          <t>staging_Tan_et_al_2026.csv</t>
        </is>
      </c>
      <c r="H2145" t="n">
        <v>0</v>
      </c>
      <c r="I2145" t="inlineStr">
        <is>
          <t>Tan et al (2026)</t>
        </is>
      </c>
    </row>
    <row r="2146">
      <c r="A2146" t="n">
        <v>3451</v>
      </c>
      <c r="B2146" t="inlineStr">
        <is>
          <t>Tan et al (2026)</t>
        </is>
      </c>
      <c r="C2146" t="inlineStr">
        <is>
          <t>update</t>
        </is>
      </c>
      <c r="D2146" t="inlineStr">
        <is>
          <t>staging</t>
        </is>
      </c>
      <c r="E2146" t="inlineStr">
        <is>
          <t>computed</t>
        </is>
      </c>
      <c r="F2146" t="inlineStr">
        <is>
          <t>staging_Tan_et_al_2026.csv</t>
        </is>
      </c>
      <c r="H2146" t="n">
        <v>0</v>
      </c>
      <c r="I2146" t="inlineStr">
        <is>
          <t>Tan et al (2026)</t>
        </is>
      </c>
    </row>
    <row r="2147">
      <c r="A2147" t="n">
        <v>3452</v>
      </c>
      <c r="B2147" t="inlineStr">
        <is>
          <t>Tan et al (2026)</t>
        </is>
      </c>
      <c r="C2147" t="inlineStr">
        <is>
          <t>update</t>
        </is>
      </c>
      <c r="D2147" t="inlineStr">
        <is>
          <t>staging</t>
        </is>
      </c>
      <c r="E2147" t="inlineStr">
        <is>
          <t>computed</t>
        </is>
      </c>
      <c r="F2147" t="inlineStr">
        <is>
          <t>staging_Tan_et_al_2026.csv</t>
        </is>
      </c>
      <c r="H2147" t="n">
        <v>0</v>
      </c>
      <c r="I2147" t="inlineStr">
        <is>
          <t>Tan et al (2026)</t>
        </is>
      </c>
    </row>
    <row r="2148">
      <c r="A2148" t="n">
        <v>3453</v>
      </c>
      <c r="B2148" t="inlineStr">
        <is>
          <t>Tan et al (2026)</t>
        </is>
      </c>
      <c r="C2148" t="inlineStr">
        <is>
          <t>update</t>
        </is>
      </c>
      <c r="D2148" t="inlineStr">
        <is>
          <t>staging</t>
        </is>
      </c>
      <c r="E2148" t="inlineStr">
        <is>
          <t>computed</t>
        </is>
      </c>
      <c r="F2148" t="inlineStr">
        <is>
          <t>staging_Tan_et_al_2026.csv</t>
        </is>
      </c>
      <c r="H2148" t="n">
        <v>0</v>
      </c>
      <c r="I2148" t="inlineStr">
        <is>
          <t>Tan et al (2026)</t>
        </is>
      </c>
    </row>
    <row r="2149">
      <c r="A2149" t="n">
        <v>3454</v>
      </c>
      <c r="B2149" t="inlineStr">
        <is>
          <t>Tan et al (2026)</t>
        </is>
      </c>
      <c r="C2149" t="inlineStr">
        <is>
          <t>update</t>
        </is>
      </c>
      <c r="D2149" t="inlineStr">
        <is>
          <t>staging</t>
        </is>
      </c>
      <c r="E2149" t="inlineStr">
        <is>
          <t>computed</t>
        </is>
      </c>
      <c r="F2149" t="inlineStr">
        <is>
          <t>staging_Tan_et_al_2026.csv</t>
        </is>
      </c>
      <c r="H2149" t="n">
        <v>0</v>
      </c>
      <c r="I2149" t="inlineStr">
        <is>
          <t>Tan et al (2026)</t>
        </is>
      </c>
    </row>
    <row r="2150">
      <c r="A2150" t="n">
        <v>3455</v>
      </c>
      <c r="B2150" t="inlineStr">
        <is>
          <t>Tan et al (2026)</t>
        </is>
      </c>
      <c r="C2150" t="inlineStr">
        <is>
          <t>update</t>
        </is>
      </c>
      <c r="D2150" t="inlineStr">
        <is>
          <t>staging</t>
        </is>
      </c>
      <c r="E2150" t="inlineStr">
        <is>
          <t>computed</t>
        </is>
      </c>
      <c r="F2150" t="inlineStr">
        <is>
          <t>staging_Tan_et_al_2026.csv</t>
        </is>
      </c>
      <c r="H2150" t="n">
        <v>0</v>
      </c>
      <c r="I2150" t="inlineStr">
        <is>
          <t>Tan et al (2026)</t>
        </is>
      </c>
    </row>
    <row r="2151">
      <c r="A2151" t="n">
        <v>3456</v>
      </c>
      <c r="B2151" t="inlineStr">
        <is>
          <t>Tan et al (2026)</t>
        </is>
      </c>
      <c r="C2151" t="inlineStr">
        <is>
          <t>update</t>
        </is>
      </c>
      <c r="D2151" t="inlineStr">
        <is>
          <t>staging</t>
        </is>
      </c>
      <c r="E2151" t="inlineStr">
        <is>
          <t>computed</t>
        </is>
      </c>
      <c r="F2151" t="inlineStr">
        <is>
          <t>staging_Tan_et_al_2026.csv</t>
        </is>
      </c>
      <c r="H2151" t="n">
        <v>0</v>
      </c>
      <c r="I2151" t="inlineStr">
        <is>
          <t>Tan et al (2026)</t>
        </is>
      </c>
    </row>
    <row r="2152">
      <c r="A2152" t="n">
        <v>3457</v>
      </c>
      <c r="B2152" t="inlineStr">
        <is>
          <t>Tan et al (2026)</t>
        </is>
      </c>
      <c r="C2152" t="inlineStr">
        <is>
          <t>update</t>
        </is>
      </c>
      <c r="D2152" t="inlineStr">
        <is>
          <t>staging</t>
        </is>
      </c>
      <c r="E2152" t="inlineStr">
        <is>
          <t>computed</t>
        </is>
      </c>
      <c r="F2152" t="inlineStr">
        <is>
          <t>staging_Tan_et_al_2026.csv</t>
        </is>
      </c>
      <c r="H2152" t="n">
        <v>0</v>
      </c>
      <c r="I2152" t="inlineStr">
        <is>
          <t>Tan et al (2026)</t>
        </is>
      </c>
    </row>
    <row r="2153">
      <c r="A2153" t="n">
        <v>3458</v>
      </c>
      <c r="B2153" t="inlineStr">
        <is>
          <t>Tan et al (2026)</t>
        </is>
      </c>
      <c r="C2153" t="inlineStr">
        <is>
          <t>update</t>
        </is>
      </c>
      <c r="D2153" t="inlineStr">
        <is>
          <t>staging</t>
        </is>
      </c>
      <c r="E2153" t="inlineStr">
        <is>
          <t>computed</t>
        </is>
      </c>
      <c r="F2153" t="inlineStr">
        <is>
          <t>staging_Tan_et_al_2026.csv</t>
        </is>
      </c>
      <c r="H2153" t="n">
        <v>0</v>
      </c>
      <c r="I2153" t="inlineStr">
        <is>
          <t>Tan et al (2026)</t>
        </is>
      </c>
    </row>
    <row r="2154">
      <c r="A2154" t="n">
        <v>3459</v>
      </c>
      <c r="B2154" t="inlineStr">
        <is>
          <t>Tan et al (2026)</t>
        </is>
      </c>
      <c r="C2154" t="inlineStr">
        <is>
          <t>update</t>
        </is>
      </c>
      <c r="D2154" t="inlineStr">
        <is>
          <t>staging</t>
        </is>
      </c>
      <c r="E2154" t="inlineStr">
        <is>
          <t>computed</t>
        </is>
      </c>
      <c r="F2154" t="inlineStr">
        <is>
          <t>staging_Tan_et_al_2026.csv</t>
        </is>
      </c>
      <c r="H2154" t="n">
        <v>0</v>
      </c>
      <c r="I2154" t="inlineStr">
        <is>
          <t>Tan et al (2026)</t>
        </is>
      </c>
    </row>
    <row r="2155">
      <c r="A2155" t="n">
        <v>3460</v>
      </c>
      <c r="B2155" t="inlineStr">
        <is>
          <t>Tan et al (2026)</t>
        </is>
      </c>
      <c r="C2155" t="inlineStr">
        <is>
          <t>update</t>
        </is>
      </c>
      <c r="D2155" t="inlineStr">
        <is>
          <t>staging</t>
        </is>
      </c>
      <c r="E2155" t="inlineStr">
        <is>
          <t>computed</t>
        </is>
      </c>
      <c r="F2155" t="inlineStr">
        <is>
          <t>staging_Tan_et_al_2026.csv</t>
        </is>
      </c>
      <c r="H2155" t="n">
        <v>0</v>
      </c>
      <c r="I2155" t="inlineStr">
        <is>
          <t>Tan et al (2026)</t>
        </is>
      </c>
    </row>
    <row r="2156">
      <c r="A2156" t="n">
        <v>3461</v>
      </c>
      <c r="B2156" t="inlineStr">
        <is>
          <t>Tan et al (2026)</t>
        </is>
      </c>
      <c r="C2156" t="inlineStr">
        <is>
          <t>update</t>
        </is>
      </c>
      <c r="D2156" t="inlineStr">
        <is>
          <t>staging</t>
        </is>
      </c>
      <c r="E2156" t="inlineStr">
        <is>
          <t>computed</t>
        </is>
      </c>
      <c r="F2156" t="inlineStr">
        <is>
          <t>staging_Tan_et_al_2026.csv</t>
        </is>
      </c>
      <c r="H2156" t="n">
        <v>0</v>
      </c>
      <c r="I2156" t="inlineStr">
        <is>
          <t>Tan et al (2026)</t>
        </is>
      </c>
    </row>
    <row r="2157">
      <c r="A2157" t="n">
        <v>3462</v>
      </c>
      <c r="B2157" t="inlineStr">
        <is>
          <t>Tan et al (2026)</t>
        </is>
      </c>
      <c r="C2157" t="inlineStr">
        <is>
          <t>update</t>
        </is>
      </c>
      <c r="D2157" t="inlineStr">
        <is>
          <t>staging</t>
        </is>
      </c>
      <c r="E2157" t="inlineStr">
        <is>
          <t>computed</t>
        </is>
      </c>
      <c r="F2157" t="inlineStr">
        <is>
          <t>staging_Tan_et_al_2026.csv</t>
        </is>
      </c>
      <c r="H2157" t="n">
        <v>0</v>
      </c>
      <c r="I2157" t="inlineStr">
        <is>
          <t>Tan et al (2026)</t>
        </is>
      </c>
    </row>
    <row r="2158">
      <c r="A2158" t="n">
        <v>3463</v>
      </c>
      <c r="B2158" t="inlineStr">
        <is>
          <t>Tan et al (2026)</t>
        </is>
      </c>
      <c r="C2158" t="inlineStr">
        <is>
          <t>update</t>
        </is>
      </c>
      <c r="D2158" t="inlineStr">
        <is>
          <t>staging</t>
        </is>
      </c>
      <c r="E2158" t="inlineStr">
        <is>
          <t>computed</t>
        </is>
      </c>
      <c r="F2158" t="inlineStr">
        <is>
          <t>staging_Tan_et_al_2026.csv</t>
        </is>
      </c>
      <c r="H2158" t="n">
        <v>0</v>
      </c>
      <c r="I2158" t="inlineStr">
        <is>
          <t>Tan et al (2026)</t>
        </is>
      </c>
    </row>
    <row r="2159">
      <c r="A2159" t="n">
        <v>3464</v>
      </c>
      <c r="B2159" t="inlineStr">
        <is>
          <t>Tan et al (2026)</t>
        </is>
      </c>
      <c r="C2159" t="inlineStr">
        <is>
          <t>update</t>
        </is>
      </c>
      <c r="D2159" t="inlineStr">
        <is>
          <t>staging</t>
        </is>
      </c>
      <c r="E2159" t="inlineStr">
        <is>
          <t>computed</t>
        </is>
      </c>
      <c r="F2159" t="inlineStr">
        <is>
          <t>staging_Tan_et_al_2026.csv</t>
        </is>
      </c>
      <c r="H2159" t="n">
        <v>0</v>
      </c>
      <c r="I2159" t="inlineStr">
        <is>
          <t>Tan et al (2026)</t>
        </is>
      </c>
    </row>
    <row r="2160">
      <c r="A2160" t="n">
        <v>3465</v>
      </c>
      <c r="B2160" t="inlineStr">
        <is>
          <t>Tan et al (2026)</t>
        </is>
      </c>
      <c r="C2160" t="inlineStr">
        <is>
          <t>update</t>
        </is>
      </c>
      <c r="D2160" t="inlineStr">
        <is>
          <t>staging</t>
        </is>
      </c>
      <c r="E2160" t="inlineStr">
        <is>
          <t>computed</t>
        </is>
      </c>
      <c r="F2160" t="inlineStr">
        <is>
          <t>staging_Tan_et_al_2026.csv</t>
        </is>
      </c>
      <c r="H2160" t="n">
        <v>0</v>
      </c>
      <c r="I2160" t="inlineStr">
        <is>
          <t>Tan et al (2026)</t>
        </is>
      </c>
    </row>
    <row r="2161">
      <c r="A2161" t="n">
        <v>3466</v>
      </c>
      <c r="B2161" t="inlineStr">
        <is>
          <t>Tan et al (2026)</t>
        </is>
      </c>
      <c r="C2161" t="inlineStr">
        <is>
          <t>update</t>
        </is>
      </c>
      <c r="D2161" t="inlineStr">
        <is>
          <t>staging</t>
        </is>
      </c>
      <c r="E2161" t="inlineStr">
        <is>
          <t>computed</t>
        </is>
      </c>
      <c r="F2161" t="inlineStr">
        <is>
          <t>staging_Tan_et_al_2026.csv</t>
        </is>
      </c>
      <c r="H2161" t="n">
        <v>0</v>
      </c>
      <c r="I2161" t="inlineStr">
        <is>
          <t>Tan et al (2026)</t>
        </is>
      </c>
    </row>
    <row r="2162">
      <c r="A2162" t="n">
        <v>3467</v>
      </c>
      <c r="B2162" t="inlineStr">
        <is>
          <t>Tan et al (2026)</t>
        </is>
      </c>
      <c r="C2162" t="inlineStr">
        <is>
          <t>update</t>
        </is>
      </c>
      <c r="D2162" t="inlineStr">
        <is>
          <t>staging</t>
        </is>
      </c>
      <c r="E2162" t="inlineStr">
        <is>
          <t>computed</t>
        </is>
      </c>
      <c r="F2162" t="inlineStr">
        <is>
          <t>staging_Tan_et_al_2026.csv</t>
        </is>
      </c>
      <c r="H2162" t="n">
        <v>0</v>
      </c>
      <c r="I2162" t="inlineStr">
        <is>
          <t>Tan et al (2026)</t>
        </is>
      </c>
    </row>
    <row r="2163">
      <c r="A2163" t="n">
        <v>3468</v>
      </c>
      <c r="B2163" t="inlineStr">
        <is>
          <t>Tan et al (2026)</t>
        </is>
      </c>
      <c r="C2163" t="inlineStr">
        <is>
          <t>update</t>
        </is>
      </c>
      <c r="D2163" t="inlineStr">
        <is>
          <t>staging</t>
        </is>
      </c>
      <c r="E2163" t="inlineStr">
        <is>
          <t>computed</t>
        </is>
      </c>
      <c r="F2163" t="inlineStr">
        <is>
          <t>staging_Tan_et_al_2026.csv</t>
        </is>
      </c>
      <c r="H2163" t="n">
        <v>0</v>
      </c>
      <c r="I2163" t="inlineStr">
        <is>
          <t>Tan et al (2026)</t>
        </is>
      </c>
    </row>
    <row r="2164">
      <c r="A2164" t="n">
        <v>3469</v>
      </c>
      <c r="B2164" t="inlineStr">
        <is>
          <t>Tang et al (2023)</t>
        </is>
      </c>
      <c r="C2164" t="inlineStr">
        <is>
          <t>update</t>
        </is>
      </c>
      <c r="D2164" t="inlineStr">
        <is>
          <t>staging</t>
        </is>
      </c>
      <c r="E2164" t="inlineStr">
        <is>
          <t>bivariate</t>
        </is>
      </c>
      <c r="F2164" t="inlineStr">
        <is>
          <t>staging_Tang_et_al_2023.csv</t>
        </is>
      </c>
      <c r="H2164" t="n">
        <v>0</v>
      </c>
      <c r="I2164" t="inlineStr">
        <is>
          <t>Tang et al (2023)</t>
        </is>
      </c>
    </row>
    <row r="2165">
      <c r="A2165" t="n">
        <v>3470</v>
      </c>
      <c r="B2165" t="inlineStr">
        <is>
          <t>Tang et al (2023)</t>
        </is>
      </c>
      <c r="C2165" t="inlineStr">
        <is>
          <t>update</t>
        </is>
      </c>
      <c r="D2165" t="inlineStr">
        <is>
          <t>staging</t>
        </is>
      </c>
      <c r="E2165" t="inlineStr">
        <is>
          <t>computed</t>
        </is>
      </c>
      <c r="F2165" t="inlineStr">
        <is>
          <t>staging_Tang_et_al_2023.csv</t>
        </is>
      </c>
      <c r="H2165" t="n">
        <v>0</v>
      </c>
      <c r="I2165" t="inlineStr">
        <is>
          <t>Tang et al (2023)</t>
        </is>
      </c>
    </row>
    <row r="2166">
      <c r="A2166" t="n">
        <v>3471</v>
      </c>
      <c r="B2166" t="inlineStr">
        <is>
          <t>Tang et al (2023)</t>
        </is>
      </c>
      <c r="C2166" t="inlineStr">
        <is>
          <t>update</t>
        </is>
      </c>
      <c r="D2166" t="inlineStr">
        <is>
          <t>staging</t>
        </is>
      </c>
      <c r="E2166" t="inlineStr">
        <is>
          <t>computed</t>
        </is>
      </c>
      <c r="F2166" t="inlineStr">
        <is>
          <t>staging_Tang_et_al_2023.csv</t>
        </is>
      </c>
      <c r="H2166" t="n">
        <v>0</v>
      </c>
      <c r="I2166" t="inlineStr">
        <is>
          <t>Tang et al (2023)</t>
        </is>
      </c>
    </row>
    <row r="2167">
      <c r="A2167" t="n">
        <v>3472</v>
      </c>
      <c r="B2167" t="inlineStr">
        <is>
          <t>Tang et al (2023)</t>
        </is>
      </c>
      <c r="C2167" t="inlineStr">
        <is>
          <t>update</t>
        </is>
      </c>
      <c r="D2167" t="inlineStr">
        <is>
          <t>staging</t>
        </is>
      </c>
      <c r="E2167" t="inlineStr">
        <is>
          <t>computed</t>
        </is>
      </c>
      <c r="F2167" t="inlineStr">
        <is>
          <t>staging_Tang_et_al_2023.csv</t>
        </is>
      </c>
      <c r="H2167" t="n">
        <v>0</v>
      </c>
      <c r="I2167" t="inlineStr">
        <is>
          <t>Tang et al (2023)</t>
        </is>
      </c>
    </row>
    <row r="2168">
      <c r="A2168" t="n">
        <v>3473</v>
      </c>
      <c r="B2168" t="inlineStr">
        <is>
          <t>Tang et al (2023)</t>
        </is>
      </c>
      <c r="C2168" t="inlineStr">
        <is>
          <t>update</t>
        </is>
      </c>
      <c r="D2168" t="inlineStr">
        <is>
          <t>staging</t>
        </is>
      </c>
      <c r="E2168" t="inlineStr">
        <is>
          <t>computed</t>
        </is>
      </c>
      <c r="F2168" t="inlineStr">
        <is>
          <t>staging_Tang_et_al_2023.csv</t>
        </is>
      </c>
      <c r="H2168" t="n">
        <v>0</v>
      </c>
      <c r="I2168" t="inlineStr">
        <is>
          <t>Tang et al (2023)</t>
        </is>
      </c>
    </row>
    <row r="2169">
      <c r="A2169" t="n">
        <v>3474</v>
      </c>
      <c r="B2169" t="inlineStr">
        <is>
          <t>Tang et al (2023)</t>
        </is>
      </c>
      <c r="C2169" t="inlineStr">
        <is>
          <t>update</t>
        </is>
      </c>
      <c r="D2169" t="inlineStr">
        <is>
          <t>staging</t>
        </is>
      </c>
      <c r="E2169" t="inlineStr">
        <is>
          <t>computed</t>
        </is>
      </c>
      <c r="F2169" t="inlineStr">
        <is>
          <t>staging_Tang_et_al_2023.csv</t>
        </is>
      </c>
      <c r="H2169" t="n">
        <v>0</v>
      </c>
      <c r="I2169" t="inlineStr">
        <is>
          <t>Tang et al (2023)</t>
        </is>
      </c>
    </row>
    <row r="2170">
      <c r="A2170" t="n">
        <v>3475</v>
      </c>
      <c r="B2170" t="inlineStr">
        <is>
          <t>Tang et al (2023)</t>
        </is>
      </c>
      <c r="C2170" t="inlineStr">
        <is>
          <t>update</t>
        </is>
      </c>
      <c r="D2170" t="inlineStr">
        <is>
          <t>staging</t>
        </is>
      </c>
      <c r="E2170" t="inlineStr">
        <is>
          <t>computed</t>
        </is>
      </c>
      <c r="F2170" t="inlineStr">
        <is>
          <t>staging_Tang_et_al_2023.csv</t>
        </is>
      </c>
      <c r="H2170" t="n">
        <v>0</v>
      </c>
      <c r="I2170" t="inlineStr">
        <is>
          <t>Tang et al (2023)</t>
        </is>
      </c>
    </row>
    <row r="2171">
      <c r="A2171" t="n">
        <v>3476</v>
      </c>
      <c r="B2171" t="inlineStr">
        <is>
          <t>Tang et al (2023)</t>
        </is>
      </c>
      <c r="C2171" t="inlineStr">
        <is>
          <t>update</t>
        </is>
      </c>
      <c r="D2171" t="inlineStr">
        <is>
          <t>staging</t>
        </is>
      </c>
      <c r="E2171" t="inlineStr">
        <is>
          <t>computed</t>
        </is>
      </c>
      <c r="F2171" t="inlineStr">
        <is>
          <t>staging_Tang_et_al_2023.csv</t>
        </is>
      </c>
      <c r="H2171" t="n">
        <v>0</v>
      </c>
      <c r="I2171" t="inlineStr">
        <is>
          <t>Tang et al (2023)</t>
        </is>
      </c>
    </row>
    <row r="2172">
      <c r="A2172" t="n">
        <v>3477</v>
      </c>
      <c r="B2172" t="inlineStr">
        <is>
          <t>Tang et al (2023)</t>
        </is>
      </c>
      <c r="C2172" t="inlineStr">
        <is>
          <t>update</t>
        </is>
      </c>
      <c r="D2172" t="inlineStr">
        <is>
          <t>staging</t>
        </is>
      </c>
      <c r="E2172" t="inlineStr">
        <is>
          <t>computed</t>
        </is>
      </c>
      <c r="F2172" t="inlineStr">
        <is>
          <t>staging_Tang_et_al_2023.csv</t>
        </is>
      </c>
      <c r="H2172" t="n">
        <v>0</v>
      </c>
      <c r="I2172" t="inlineStr">
        <is>
          <t>Tang et al (2023)</t>
        </is>
      </c>
    </row>
    <row r="2173">
      <c r="A2173" t="n">
        <v>3478</v>
      </c>
      <c r="B2173" t="inlineStr">
        <is>
          <t>Tang et al (2023)</t>
        </is>
      </c>
      <c r="C2173" t="inlineStr">
        <is>
          <t>update</t>
        </is>
      </c>
      <c r="D2173" t="inlineStr">
        <is>
          <t>staging</t>
        </is>
      </c>
      <c r="E2173" t="inlineStr">
        <is>
          <t>computed</t>
        </is>
      </c>
      <c r="F2173" t="inlineStr">
        <is>
          <t>staging_Tang_et_al_2023.csv</t>
        </is>
      </c>
      <c r="H2173" t="n">
        <v>0</v>
      </c>
      <c r="I2173" t="inlineStr">
        <is>
          <t>Tang et al (2023)</t>
        </is>
      </c>
    </row>
    <row r="2174">
      <c r="A2174" t="n">
        <v>3479</v>
      </c>
      <c r="B2174" t="inlineStr">
        <is>
          <t>Tang et al (2023)</t>
        </is>
      </c>
      <c r="C2174" t="inlineStr">
        <is>
          <t>update</t>
        </is>
      </c>
      <c r="D2174" t="inlineStr">
        <is>
          <t>staging</t>
        </is>
      </c>
      <c r="E2174" t="inlineStr">
        <is>
          <t>computed</t>
        </is>
      </c>
      <c r="F2174" t="inlineStr">
        <is>
          <t>staging_Tang_et_al_2023.csv</t>
        </is>
      </c>
      <c r="H2174" t="n">
        <v>0</v>
      </c>
      <c r="I2174" t="inlineStr">
        <is>
          <t>Tang et al (2023)</t>
        </is>
      </c>
    </row>
    <row r="2175">
      <c r="A2175" t="n">
        <v>3480</v>
      </c>
      <c r="B2175" t="inlineStr">
        <is>
          <t>Tang et al (2023)</t>
        </is>
      </c>
      <c r="C2175" t="inlineStr">
        <is>
          <t>update</t>
        </is>
      </c>
      <c r="D2175" t="inlineStr">
        <is>
          <t>staging</t>
        </is>
      </c>
      <c r="E2175" t="inlineStr">
        <is>
          <t>computed</t>
        </is>
      </c>
      <c r="F2175" t="inlineStr">
        <is>
          <t>staging_Tang_et_al_2023.csv</t>
        </is>
      </c>
      <c r="H2175" t="n">
        <v>0</v>
      </c>
      <c r="I2175" t="inlineStr">
        <is>
          <t>Tang et al (2023)</t>
        </is>
      </c>
    </row>
    <row r="2176">
      <c r="A2176" t="n">
        <v>3481</v>
      </c>
      <c r="B2176" t="inlineStr">
        <is>
          <t>Tang et al (2023)</t>
        </is>
      </c>
      <c r="C2176" t="inlineStr">
        <is>
          <t>update</t>
        </is>
      </c>
      <c r="D2176" t="inlineStr">
        <is>
          <t>staging</t>
        </is>
      </c>
      <c r="E2176" t="inlineStr">
        <is>
          <t>computed</t>
        </is>
      </c>
      <c r="F2176" t="inlineStr">
        <is>
          <t>staging_Tang_et_al_2023.csv</t>
        </is>
      </c>
      <c r="H2176" t="n">
        <v>0</v>
      </c>
      <c r="I2176" t="inlineStr">
        <is>
          <t>Tang et al (2023)</t>
        </is>
      </c>
    </row>
    <row r="2177">
      <c r="A2177" t="n">
        <v>3482</v>
      </c>
      <c r="B2177" t="inlineStr">
        <is>
          <t>Temiz (2022)</t>
        </is>
      </c>
      <c r="C2177" t="inlineStr">
        <is>
          <t>original</t>
        </is>
      </c>
      <c r="D2177" t="inlineStr">
        <is>
          <t>staging</t>
        </is>
      </c>
      <c r="E2177" t="inlineStr">
        <is>
          <t>bivariate</t>
        </is>
      </c>
      <c r="F2177" t="inlineStr">
        <is>
          <t>staging_Temiz_2022.csv</t>
        </is>
      </c>
      <c r="H2177" t="n">
        <v>0</v>
      </c>
      <c r="I2177" t="inlineStr">
        <is>
          <t>Temiz (2022)</t>
        </is>
      </c>
    </row>
    <row r="2178">
      <c r="A2178" t="n">
        <v>3483</v>
      </c>
      <c r="B2178" t="inlineStr">
        <is>
          <t>Temiz (2022)</t>
        </is>
      </c>
      <c r="C2178" t="inlineStr">
        <is>
          <t>original</t>
        </is>
      </c>
      <c r="D2178" t="inlineStr">
        <is>
          <t>staging</t>
        </is>
      </c>
      <c r="E2178" t="inlineStr">
        <is>
          <t>bivariate</t>
        </is>
      </c>
      <c r="F2178" t="inlineStr">
        <is>
          <t>staging_Temiz_2022.csv</t>
        </is>
      </c>
      <c r="H2178" t="n">
        <v>0</v>
      </c>
      <c r="I2178" t="inlineStr">
        <is>
          <t>Temiz (2022)</t>
        </is>
      </c>
    </row>
    <row r="2179">
      <c r="A2179" t="n">
        <v>3484</v>
      </c>
      <c r="B2179" t="inlineStr">
        <is>
          <t>Temiz (2022)</t>
        </is>
      </c>
      <c r="C2179" t="inlineStr">
        <is>
          <t>original</t>
        </is>
      </c>
      <c r="D2179" t="inlineStr">
        <is>
          <t>staging</t>
        </is>
      </c>
      <c r="E2179" t="inlineStr">
        <is>
          <t>bivariate</t>
        </is>
      </c>
      <c r="F2179" t="inlineStr">
        <is>
          <t>staging_Temiz_2022.csv</t>
        </is>
      </c>
      <c r="H2179" t="n">
        <v>0</v>
      </c>
      <c r="I2179" t="inlineStr">
        <is>
          <t>Temiz (2022)</t>
        </is>
      </c>
    </row>
    <row r="2180">
      <c r="A2180" t="n">
        <v>3485</v>
      </c>
      <c r="B2180" t="inlineStr">
        <is>
          <t>Temiz (2022)</t>
        </is>
      </c>
      <c r="C2180" t="inlineStr">
        <is>
          <t>original</t>
        </is>
      </c>
      <c r="D2180" t="inlineStr">
        <is>
          <t>staging</t>
        </is>
      </c>
      <c r="E2180" t="inlineStr">
        <is>
          <t>bivariate</t>
        </is>
      </c>
      <c r="F2180" t="inlineStr">
        <is>
          <t>staging_Temiz_2022.csv</t>
        </is>
      </c>
      <c r="H2180" t="n">
        <v>0</v>
      </c>
      <c r="I2180" t="inlineStr">
        <is>
          <t>Temiz (2022)</t>
        </is>
      </c>
    </row>
    <row r="2181">
      <c r="A2181" t="n">
        <v>3486</v>
      </c>
      <c r="B2181" t="inlineStr">
        <is>
          <t>Temiz (2022)</t>
        </is>
      </c>
      <c r="C2181" t="inlineStr">
        <is>
          <t>original</t>
        </is>
      </c>
      <c r="D2181" t="inlineStr">
        <is>
          <t>staging</t>
        </is>
      </c>
      <c r="E2181" t="inlineStr">
        <is>
          <t>star-bound</t>
        </is>
      </c>
      <c r="F2181" t="inlineStr">
        <is>
          <t>staging_Temiz_2022.csv</t>
        </is>
      </c>
      <c r="H2181" t="n">
        <v>0</v>
      </c>
      <c r="I2181" t="inlineStr">
        <is>
          <t>Temiz (2022)</t>
        </is>
      </c>
    </row>
    <row r="2182">
      <c r="A2182" t="n">
        <v>3487</v>
      </c>
      <c r="B2182" t="inlineStr">
        <is>
          <t>Temiz (2022)</t>
        </is>
      </c>
      <c r="C2182" t="inlineStr">
        <is>
          <t>original</t>
        </is>
      </c>
      <c r="D2182" t="inlineStr">
        <is>
          <t>staging</t>
        </is>
      </c>
      <c r="E2182" t="inlineStr">
        <is>
          <t>star-bound</t>
        </is>
      </c>
      <c r="F2182" t="inlineStr">
        <is>
          <t>staging_Temiz_2022.csv</t>
        </is>
      </c>
      <c r="H2182" t="n">
        <v>0</v>
      </c>
      <c r="I2182" t="inlineStr">
        <is>
          <t>Temiz (2022)</t>
        </is>
      </c>
    </row>
    <row r="2183">
      <c r="A2183" t="n">
        <v>3488</v>
      </c>
      <c r="B2183" t="inlineStr">
        <is>
          <t>Temiz (2022)</t>
        </is>
      </c>
      <c r="C2183" t="inlineStr">
        <is>
          <t>original</t>
        </is>
      </c>
      <c r="D2183" t="inlineStr">
        <is>
          <t>staging</t>
        </is>
      </c>
      <c r="E2183" t="inlineStr">
        <is>
          <t>star-bound</t>
        </is>
      </c>
      <c r="F2183" t="inlineStr">
        <is>
          <t>staging_Temiz_2022.csv</t>
        </is>
      </c>
      <c r="H2183" t="n">
        <v>0</v>
      </c>
      <c r="I2183" t="inlineStr">
        <is>
          <t>Temiz (2022)</t>
        </is>
      </c>
    </row>
    <row r="2184">
      <c r="A2184" t="n">
        <v>3489</v>
      </c>
      <c r="B2184" t="inlineStr">
        <is>
          <t>Temiz (2022)</t>
        </is>
      </c>
      <c r="C2184" t="inlineStr">
        <is>
          <t>original</t>
        </is>
      </c>
      <c r="D2184" t="inlineStr">
        <is>
          <t>staging</t>
        </is>
      </c>
      <c r="E2184" t="inlineStr">
        <is>
          <t>star-bound</t>
        </is>
      </c>
      <c r="F2184" t="inlineStr">
        <is>
          <t>staging_Temiz_2022.csv</t>
        </is>
      </c>
      <c r="H2184" t="n">
        <v>0</v>
      </c>
      <c r="I2184" t="inlineStr">
        <is>
          <t>Temiz (2022)</t>
        </is>
      </c>
    </row>
    <row r="2185">
      <c r="A2185" t="n">
        <v>3490</v>
      </c>
      <c r="B2185" t="inlineStr">
        <is>
          <t>Trinh et al (2024)</t>
        </is>
      </c>
      <c r="C2185" t="inlineStr">
        <is>
          <t>update</t>
        </is>
      </c>
      <c r="D2185" t="inlineStr">
        <is>
          <t>staging</t>
        </is>
      </c>
      <c r="E2185" t="inlineStr">
        <is>
          <t>computed</t>
        </is>
      </c>
      <c r="F2185" t="inlineStr">
        <is>
          <t>staging_Trinh_et_al_2024.csv</t>
        </is>
      </c>
      <c r="H2185" t="n">
        <v>0</v>
      </c>
      <c r="I2185" t="inlineStr">
        <is>
          <t>Trinh et al (2024)</t>
        </is>
      </c>
    </row>
    <row r="2186">
      <c r="A2186" t="n">
        <v>3491</v>
      </c>
      <c r="B2186" t="inlineStr">
        <is>
          <t>Trinh et al (2024)</t>
        </is>
      </c>
      <c r="C2186" t="inlineStr">
        <is>
          <t>update</t>
        </is>
      </c>
      <c r="D2186" t="inlineStr">
        <is>
          <t>staging</t>
        </is>
      </c>
      <c r="E2186" t="inlineStr">
        <is>
          <t>computed</t>
        </is>
      </c>
      <c r="F2186" t="inlineStr">
        <is>
          <t>staging_Trinh_et_al_2024.csv</t>
        </is>
      </c>
      <c r="H2186" t="n">
        <v>0</v>
      </c>
      <c r="I2186" t="inlineStr">
        <is>
          <t>Trinh et al (2024)</t>
        </is>
      </c>
    </row>
    <row r="2187">
      <c r="A2187" t="n">
        <v>3492</v>
      </c>
      <c r="B2187" t="inlineStr">
        <is>
          <t>Trinh et al (2024)</t>
        </is>
      </c>
      <c r="C2187" t="inlineStr">
        <is>
          <t>update</t>
        </is>
      </c>
      <c r="D2187" t="inlineStr">
        <is>
          <t>staging</t>
        </is>
      </c>
      <c r="E2187" t="inlineStr">
        <is>
          <t>computed</t>
        </is>
      </c>
      <c r="F2187" t="inlineStr">
        <is>
          <t>staging_Trinh_et_al_2024.csv</t>
        </is>
      </c>
      <c r="H2187" t="n">
        <v>0</v>
      </c>
      <c r="I2187" t="inlineStr">
        <is>
          <t>Trinh et al (2024)</t>
        </is>
      </c>
    </row>
    <row r="2188">
      <c r="A2188" t="n">
        <v>3493</v>
      </c>
      <c r="B2188" t="inlineStr">
        <is>
          <t>Trinh et al (2024)</t>
        </is>
      </c>
      <c r="C2188" t="inlineStr">
        <is>
          <t>update</t>
        </is>
      </c>
      <c r="D2188" t="inlineStr">
        <is>
          <t>staging</t>
        </is>
      </c>
      <c r="E2188" t="inlineStr">
        <is>
          <t>computed</t>
        </is>
      </c>
      <c r="F2188" t="inlineStr">
        <is>
          <t>staging_Trinh_et_al_2024.csv</t>
        </is>
      </c>
      <c r="H2188" t="n">
        <v>0</v>
      </c>
      <c r="I2188" t="inlineStr">
        <is>
          <t>Trinh et al (2024)</t>
        </is>
      </c>
    </row>
    <row r="2189">
      <c r="A2189" t="n">
        <v>3494</v>
      </c>
      <c r="B2189" t="inlineStr">
        <is>
          <t>Trinh et al (2024)</t>
        </is>
      </c>
      <c r="C2189" t="inlineStr">
        <is>
          <t>update</t>
        </is>
      </c>
      <c r="D2189" t="inlineStr">
        <is>
          <t>staging</t>
        </is>
      </c>
      <c r="E2189" t="inlineStr">
        <is>
          <t>computed</t>
        </is>
      </c>
      <c r="F2189" t="inlineStr">
        <is>
          <t>staging_Trinh_et_al_2024.csv</t>
        </is>
      </c>
      <c r="H2189" t="n">
        <v>0</v>
      </c>
      <c r="I2189" t="inlineStr">
        <is>
          <t>Trinh et al (2024)</t>
        </is>
      </c>
    </row>
    <row r="2190">
      <c r="A2190" t="n">
        <v>3495</v>
      </c>
      <c r="B2190" t="inlineStr">
        <is>
          <t>Trinh et al (2024)</t>
        </is>
      </c>
      <c r="C2190" t="inlineStr">
        <is>
          <t>update</t>
        </is>
      </c>
      <c r="D2190" t="inlineStr">
        <is>
          <t>staging</t>
        </is>
      </c>
      <c r="E2190" t="inlineStr">
        <is>
          <t>computed</t>
        </is>
      </c>
      <c r="F2190" t="inlineStr">
        <is>
          <t>staging_Trinh_et_al_2024.csv</t>
        </is>
      </c>
      <c r="H2190" t="n">
        <v>0</v>
      </c>
      <c r="I2190" t="inlineStr">
        <is>
          <t>Trinh et al (2024)</t>
        </is>
      </c>
    </row>
    <row r="2191">
      <c r="A2191" t="n">
        <v>3496</v>
      </c>
      <c r="B2191" t="inlineStr">
        <is>
          <t>Trinh et al (2024)</t>
        </is>
      </c>
      <c r="C2191" t="inlineStr">
        <is>
          <t>update</t>
        </is>
      </c>
      <c r="D2191" t="inlineStr">
        <is>
          <t>staging</t>
        </is>
      </c>
      <c r="E2191" t="inlineStr">
        <is>
          <t>computed</t>
        </is>
      </c>
      <c r="F2191" t="inlineStr">
        <is>
          <t>staging_Trinh_et_al_2024.csv</t>
        </is>
      </c>
      <c r="H2191" t="n">
        <v>0</v>
      </c>
      <c r="I2191" t="inlineStr">
        <is>
          <t>Trinh et al (2024)</t>
        </is>
      </c>
    </row>
    <row r="2192">
      <c r="A2192" t="n">
        <v>3497</v>
      </c>
      <c r="B2192" t="inlineStr">
        <is>
          <t>Trinh et al (2024)</t>
        </is>
      </c>
      <c r="C2192" t="inlineStr">
        <is>
          <t>update</t>
        </is>
      </c>
      <c r="D2192" t="inlineStr">
        <is>
          <t>staging</t>
        </is>
      </c>
      <c r="E2192" t="inlineStr">
        <is>
          <t>computed</t>
        </is>
      </c>
      <c r="F2192" t="inlineStr">
        <is>
          <t>staging_Trinh_et_al_2024.csv</t>
        </is>
      </c>
      <c r="H2192" t="n">
        <v>0</v>
      </c>
      <c r="I2192" t="inlineStr">
        <is>
          <t>Trinh et al (2024)</t>
        </is>
      </c>
    </row>
    <row r="2193">
      <c r="A2193" t="n">
        <v>3498</v>
      </c>
      <c r="B2193" t="inlineStr">
        <is>
          <t>Trinh et al (2024)</t>
        </is>
      </c>
      <c r="C2193" t="inlineStr">
        <is>
          <t>update</t>
        </is>
      </c>
      <c r="D2193" t="inlineStr">
        <is>
          <t>staging</t>
        </is>
      </c>
      <c r="E2193" t="inlineStr">
        <is>
          <t>computed</t>
        </is>
      </c>
      <c r="F2193" t="inlineStr">
        <is>
          <t>staging_Trinh_et_al_2024.csv</t>
        </is>
      </c>
      <c r="H2193" t="n">
        <v>0</v>
      </c>
      <c r="I2193" t="inlineStr">
        <is>
          <t>Trinh et al (2024)</t>
        </is>
      </c>
    </row>
    <row r="2194">
      <c r="A2194" t="n">
        <v>3499</v>
      </c>
      <c r="B2194" t="inlineStr">
        <is>
          <t>Trinh et al (2024)</t>
        </is>
      </c>
      <c r="C2194" t="inlineStr">
        <is>
          <t>update</t>
        </is>
      </c>
      <c r="D2194" t="inlineStr">
        <is>
          <t>staging</t>
        </is>
      </c>
      <c r="E2194" t="inlineStr">
        <is>
          <t>computed</t>
        </is>
      </c>
      <c r="F2194" t="inlineStr">
        <is>
          <t>staging_Trinh_et_al_2024.csv</t>
        </is>
      </c>
      <c r="H2194" t="n">
        <v>0</v>
      </c>
      <c r="I2194" t="inlineStr">
        <is>
          <t>Trinh et al (2024)</t>
        </is>
      </c>
    </row>
    <row r="2195">
      <c r="A2195" t="n">
        <v>3500</v>
      </c>
      <c r="B2195" t="inlineStr">
        <is>
          <t>Trinh et al (2024)</t>
        </is>
      </c>
      <c r="C2195" t="inlineStr">
        <is>
          <t>update</t>
        </is>
      </c>
      <c r="D2195" t="inlineStr">
        <is>
          <t>staging</t>
        </is>
      </c>
      <c r="E2195" t="inlineStr">
        <is>
          <t>computed</t>
        </is>
      </c>
      <c r="F2195" t="inlineStr">
        <is>
          <t>staging_Trinh_et_al_2024.csv</t>
        </is>
      </c>
      <c r="H2195" t="n">
        <v>0</v>
      </c>
      <c r="I2195" t="inlineStr">
        <is>
          <t>Trinh et al (2024)</t>
        </is>
      </c>
    </row>
    <row r="2196">
      <c r="A2196" t="n">
        <v>3501</v>
      </c>
      <c r="B2196" t="inlineStr">
        <is>
          <t>Trinh et al (2024)</t>
        </is>
      </c>
      <c r="C2196" t="inlineStr">
        <is>
          <t>update</t>
        </is>
      </c>
      <c r="D2196" t="inlineStr">
        <is>
          <t>staging</t>
        </is>
      </c>
      <c r="E2196" t="inlineStr">
        <is>
          <t>computed</t>
        </is>
      </c>
      <c r="F2196" t="inlineStr">
        <is>
          <t>staging_Trinh_et_al_2024.csv</t>
        </is>
      </c>
      <c r="H2196" t="n">
        <v>0</v>
      </c>
      <c r="I2196" t="inlineStr">
        <is>
          <t>Trinh et al (2024)</t>
        </is>
      </c>
    </row>
    <row r="2197">
      <c r="A2197" t="n">
        <v>3502</v>
      </c>
      <c r="B2197" t="inlineStr">
        <is>
          <t>Trinh et al (2024)</t>
        </is>
      </c>
      <c r="C2197" t="inlineStr">
        <is>
          <t>update</t>
        </is>
      </c>
      <c r="D2197" t="inlineStr">
        <is>
          <t>staging</t>
        </is>
      </c>
      <c r="E2197" t="inlineStr">
        <is>
          <t>computed</t>
        </is>
      </c>
      <c r="F2197" t="inlineStr">
        <is>
          <t>staging_Trinh_et_al_2024.csv</t>
        </is>
      </c>
      <c r="H2197" t="n">
        <v>0</v>
      </c>
      <c r="I2197" t="inlineStr">
        <is>
          <t>Trinh et al (2024)</t>
        </is>
      </c>
    </row>
    <row r="2198">
      <c r="A2198" t="n">
        <v>3503</v>
      </c>
      <c r="B2198" t="inlineStr">
        <is>
          <t>Trinh et al (2024)</t>
        </is>
      </c>
      <c r="C2198" t="inlineStr">
        <is>
          <t>update</t>
        </is>
      </c>
      <c r="D2198" t="inlineStr">
        <is>
          <t>staging</t>
        </is>
      </c>
      <c r="E2198" t="inlineStr">
        <is>
          <t>computed</t>
        </is>
      </c>
      <c r="F2198" t="inlineStr">
        <is>
          <t>staging_Trinh_et_al_2024.csv</t>
        </is>
      </c>
      <c r="H2198" t="n">
        <v>0</v>
      </c>
      <c r="I2198" t="inlineStr">
        <is>
          <t>Trinh et al (2024)</t>
        </is>
      </c>
    </row>
    <row r="2199">
      <c r="A2199" t="n">
        <v>3504</v>
      </c>
      <c r="B2199" t="inlineStr">
        <is>
          <t>Trinh et al (2024)</t>
        </is>
      </c>
      <c r="C2199" t="inlineStr">
        <is>
          <t>update</t>
        </is>
      </c>
      <c r="D2199" t="inlineStr">
        <is>
          <t>staging</t>
        </is>
      </c>
      <c r="E2199" t="inlineStr">
        <is>
          <t>computed</t>
        </is>
      </c>
      <c r="F2199" t="inlineStr">
        <is>
          <t>staging_Trinh_et_al_2024.csv</t>
        </is>
      </c>
      <c r="H2199" t="n">
        <v>0</v>
      </c>
      <c r="I2199" t="inlineStr">
        <is>
          <t>Trinh et al (2024)</t>
        </is>
      </c>
    </row>
    <row r="2200">
      <c r="A2200" t="n">
        <v>3505</v>
      </c>
      <c r="B2200" t="inlineStr">
        <is>
          <t>Trinh et al (2024)</t>
        </is>
      </c>
      <c r="C2200" t="inlineStr">
        <is>
          <t>update</t>
        </is>
      </c>
      <c r="D2200" t="inlineStr">
        <is>
          <t>staging</t>
        </is>
      </c>
      <c r="E2200" t="inlineStr">
        <is>
          <t>computed</t>
        </is>
      </c>
      <c r="F2200" t="inlineStr">
        <is>
          <t>staging_Trinh_et_al_2024.csv</t>
        </is>
      </c>
      <c r="H2200" t="n">
        <v>0</v>
      </c>
      <c r="I2200" t="inlineStr">
        <is>
          <t>Trinh et al (2024)</t>
        </is>
      </c>
    </row>
    <row r="2201">
      <c r="A2201" t="n">
        <v>3506</v>
      </c>
      <c r="B2201" t="inlineStr">
        <is>
          <t>Trinh et al (2024)</t>
        </is>
      </c>
      <c r="C2201" t="inlineStr">
        <is>
          <t>update</t>
        </is>
      </c>
      <c r="D2201" t="inlineStr">
        <is>
          <t>staging</t>
        </is>
      </c>
      <c r="E2201" t="inlineStr">
        <is>
          <t>computed</t>
        </is>
      </c>
      <c r="F2201" t="inlineStr">
        <is>
          <t>staging_Trinh_et_al_2024.csv</t>
        </is>
      </c>
      <c r="H2201" t="n">
        <v>0</v>
      </c>
      <c r="I2201" t="inlineStr">
        <is>
          <t>Trinh et al (2024)</t>
        </is>
      </c>
    </row>
    <row r="2202">
      <c r="A2202" t="n">
        <v>3507</v>
      </c>
      <c r="B2202" t="inlineStr">
        <is>
          <t>Trinh et al (2024)</t>
        </is>
      </c>
      <c r="C2202" t="inlineStr">
        <is>
          <t>update</t>
        </is>
      </c>
      <c r="D2202" t="inlineStr">
        <is>
          <t>staging</t>
        </is>
      </c>
      <c r="E2202" t="inlineStr">
        <is>
          <t>computed</t>
        </is>
      </c>
      <c r="F2202" t="inlineStr">
        <is>
          <t>staging_Trinh_et_al_2024.csv</t>
        </is>
      </c>
      <c r="H2202" t="n">
        <v>0</v>
      </c>
      <c r="I2202" t="inlineStr">
        <is>
          <t>Trinh et al (2024)</t>
        </is>
      </c>
    </row>
    <row r="2203">
      <c r="A2203" t="n">
        <v>3508</v>
      </c>
      <c r="B2203" t="inlineStr">
        <is>
          <t>Trinh et al (2024)</t>
        </is>
      </c>
      <c r="C2203" t="inlineStr">
        <is>
          <t>update</t>
        </is>
      </c>
      <c r="D2203" t="inlineStr">
        <is>
          <t>staging</t>
        </is>
      </c>
      <c r="E2203" t="inlineStr">
        <is>
          <t>computed</t>
        </is>
      </c>
      <c r="F2203" t="inlineStr">
        <is>
          <t>staging_Trinh_et_al_2024.csv</t>
        </is>
      </c>
      <c r="H2203" t="n">
        <v>0</v>
      </c>
      <c r="I2203" t="inlineStr">
        <is>
          <t>Trinh et al (2024)</t>
        </is>
      </c>
    </row>
    <row r="2204">
      <c r="A2204" t="n">
        <v>3509</v>
      </c>
      <c r="B2204" t="inlineStr">
        <is>
          <t>Trinh et al (2024)</t>
        </is>
      </c>
      <c r="C2204" t="inlineStr">
        <is>
          <t>update</t>
        </is>
      </c>
      <c r="D2204" t="inlineStr">
        <is>
          <t>staging</t>
        </is>
      </c>
      <c r="E2204" t="inlineStr">
        <is>
          <t>computed</t>
        </is>
      </c>
      <c r="F2204" t="inlineStr">
        <is>
          <t>staging_Trinh_et_al_2024.csv</t>
        </is>
      </c>
      <c r="H2204" t="n">
        <v>0</v>
      </c>
      <c r="I2204" t="inlineStr">
        <is>
          <t>Trinh et al (2024)</t>
        </is>
      </c>
    </row>
    <row r="2205">
      <c r="A2205" t="n">
        <v>3510</v>
      </c>
      <c r="B2205" t="inlineStr">
        <is>
          <t>Trinh et al (2024)</t>
        </is>
      </c>
      <c r="C2205" t="inlineStr">
        <is>
          <t>update</t>
        </is>
      </c>
      <c r="D2205" t="inlineStr">
        <is>
          <t>staging</t>
        </is>
      </c>
      <c r="E2205" t="inlineStr">
        <is>
          <t>computed</t>
        </is>
      </c>
      <c r="F2205" t="inlineStr">
        <is>
          <t>staging_Trinh_et_al_2024.csv</t>
        </is>
      </c>
      <c r="H2205" t="n">
        <v>0</v>
      </c>
      <c r="I2205" t="inlineStr">
        <is>
          <t>Trinh et al (2024)</t>
        </is>
      </c>
    </row>
    <row r="2206">
      <c r="A2206" t="n">
        <v>3511</v>
      </c>
      <c r="B2206" t="inlineStr">
        <is>
          <t>Trinh et al (2024)</t>
        </is>
      </c>
      <c r="C2206" t="inlineStr">
        <is>
          <t>update</t>
        </is>
      </c>
      <c r="D2206" t="inlineStr">
        <is>
          <t>staging</t>
        </is>
      </c>
      <c r="E2206" t="inlineStr">
        <is>
          <t>computed</t>
        </is>
      </c>
      <c r="F2206" t="inlineStr">
        <is>
          <t>staging_Trinh_et_al_2024.csv</t>
        </is>
      </c>
      <c r="H2206" t="n">
        <v>0</v>
      </c>
      <c r="I2206" t="inlineStr">
        <is>
          <t>Trinh et al (2024)</t>
        </is>
      </c>
    </row>
    <row r="2207">
      <c r="A2207" t="n">
        <v>3512</v>
      </c>
      <c r="B2207" t="inlineStr">
        <is>
          <t>Trinh et al (2024)</t>
        </is>
      </c>
      <c r="C2207" t="inlineStr">
        <is>
          <t>update</t>
        </is>
      </c>
      <c r="D2207" t="inlineStr">
        <is>
          <t>staging</t>
        </is>
      </c>
      <c r="E2207" t="inlineStr">
        <is>
          <t>computed</t>
        </is>
      </c>
      <c r="F2207" t="inlineStr">
        <is>
          <t>staging_Trinh_et_al_2024.csv</t>
        </is>
      </c>
      <c r="H2207" t="n">
        <v>0</v>
      </c>
      <c r="I2207" t="inlineStr">
        <is>
          <t>Trinh et al (2024)</t>
        </is>
      </c>
    </row>
    <row r="2208">
      <c r="A2208" t="n">
        <v>3513</v>
      </c>
      <c r="B2208" t="inlineStr">
        <is>
          <t>Trinh et al (2024)</t>
        </is>
      </c>
      <c r="C2208" t="inlineStr">
        <is>
          <t>update</t>
        </is>
      </c>
      <c r="D2208" t="inlineStr">
        <is>
          <t>staging</t>
        </is>
      </c>
      <c r="E2208" t="inlineStr">
        <is>
          <t>computed</t>
        </is>
      </c>
      <c r="F2208" t="inlineStr">
        <is>
          <t>staging_Trinh_et_al_2024.csv</t>
        </is>
      </c>
      <c r="H2208" t="n">
        <v>0</v>
      </c>
      <c r="I2208" t="inlineStr">
        <is>
          <t>Trinh et al (2024)</t>
        </is>
      </c>
    </row>
    <row r="2209">
      <c r="A2209" t="n">
        <v>3514</v>
      </c>
      <c r="B2209" t="inlineStr">
        <is>
          <t>Trinh et al (2024)</t>
        </is>
      </c>
      <c r="C2209" t="inlineStr">
        <is>
          <t>update</t>
        </is>
      </c>
      <c r="D2209" t="inlineStr">
        <is>
          <t>staging</t>
        </is>
      </c>
      <c r="E2209" t="inlineStr">
        <is>
          <t>computed</t>
        </is>
      </c>
      <c r="F2209" t="inlineStr">
        <is>
          <t>staging_Trinh_et_al_2024.csv</t>
        </is>
      </c>
      <c r="H2209" t="n">
        <v>0</v>
      </c>
      <c r="I2209" t="inlineStr">
        <is>
          <t>Trinh et al (2024)</t>
        </is>
      </c>
    </row>
    <row r="2210">
      <c r="A2210" t="n">
        <v>3515</v>
      </c>
      <c r="B2210" t="inlineStr">
        <is>
          <t>Trinh et al (2024)</t>
        </is>
      </c>
      <c r="C2210" t="inlineStr">
        <is>
          <t>update</t>
        </is>
      </c>
      <c r="D2210" t="inlineStr">
        <is>
          <t>staging</t>
        </is>
      </c>
      <c r="E2210" t="inlineStr">
        <is>
          <t>computed</t>
        </is>
      </c>
      <c r="F2210" t="inlineStr">
        <is>
          <t>staging_Trinh_et_al_2024.csv</t>
        </is>
      </c>
      <c r="H2210" t="n">
        <v>0</v>
      </c>
      <c r="I2210" t="inlineStr">
        <is>
          <t>Trinh et al (2024)</t>
        </is>
      </c>
    </row>
    <row r="2211">
      <c r="A2211" t="n">
        <v>3516</v>
      </c>
      <c r="B2211" t="inlineStr">
        <is>
          <t>Trinh et al (2024)</t>
        </is>
      </c>
      <c r="C2211" t="inlineStr">
        <is>
          <t>update</t>
        </is>
      </c>
      <c r="D2211" t="inlineStr">
        <is>
          <t>staging</t>
        </is>
      </c>
      <c r="E2211" t="inlineStr">
        <is>
          <t>computed</t>
        </is>
      </c>
      <c r="F2211" t="inlineStr">
        <is>
          <t>staging_Trinh_et_al_2024.csv</t>
        </is>
      </c>
      <c r="H2211" t="n">
        <v>0</v>
      </c>
      <c r="I2211" t="inlineStr">
        <is>
          <t>Trinh et al (2024)</t>
        </is>
      </c>
    </row>
    <row r="2212">
      <c r="A2212" t="n">
        <v>3517</v>
      </c>
      <c r="B2212" t="inlineStr">
        <is>
          <t>Trinh et al (2024)</t>
        </is>
      </c>
      <c r="C2212" t="inlineStr">
        <is>
          <t>update</t>
        </is>
      </c>
      <c r="D2212" t="inlineStr">
        <is>
          <t>staging</t>
        </is>
      </c>
      <c r="E2212" t="inlineStr">
        <is>
          <t>computed</t>
        </is>
      </c>
      <c r="F2212" t="inlineStr">
        <is>
          <t>staging_Trinh_et_al_2024.csv</t>
        </is>
      </c>
      <c r="H2212" t="n">
        <v>0</v>
      </c>
      <c r="I2212" t="inlineStr">
        <is>
          <t>Trinh et al (2024)</t>
        </is>
      </c>
    </row>
    <row r="2213">
      <c r="A2213" t="n">
        <v>3518</v>
      </c>
      <c r="B2213" t="inlineStr">
        <is>
          <t>Trinh et al (2024)</t>
        </is>
      </c>
      <c r="C2213" t="inlineStr">
        <is>
          <t>update</t>
        </is>
      </c>
      <c r="D2213" t="inlineStr">
        <is>
          <t>staging</t>
        </is>
      </c>
      <c r="E2213" t="inlineStr">
        <is>
          <t>computed</t>
        </is>
      </c>
      <c r="F2213" t="inlineStr">
        <is>
          <t>staging_Trinh_et_al_2024.csv</t>
        </is>
      </c>
      <c r="H2213" t="n">
        <v>0</v>
      </c>
      <c r="I2213" t="inlineStr">
        <is>
          <t>Trinh et al (2024)</t>
        </is>
      </c>
    </row>
    <row r="2214">
      <c r="A2214" t="n">
        <v>3519</v>
      </c>
      <c r="B2214" t="inlineStr">
        <is>
          <t>Trinh et al (2024)</t>
        </is>
      </c>
      <c r="C2214" t="inlineStr">
        <is>
          <t>update</t>
        </is>
      </c>
      <c r="D2214" t="inlineStr">
        <is>
          <t>staging</t>
        </is>
      </c>
      <c r="E2214" t="inlineStr">
        <is>
          <t>computed</t>
        </is>
      </c>
      <c r="F2214" t="inlineStr">
        <is>
          <t>staging_Trinh_et_al_2024.csv</t>
        </is>
      </c>
      <c r="H2214" t="n">
        <v>0</v>
      </c>
      <c r="I2214" t="inlineStr">
        <is>
          <t>Trinh et al (2024)</t>
        </is>
      </c>
    </row>
    <row r="2215">
      <c r="A2215" t="n">
        <v>3520</v>
      </c>
      <c r="B2215" t="inlineStr">
        <is>
          <t>Trinh et al (2024)</t>
        </is>
      </c>
      <c r="C2215" t="inlineStr">
        <is>
          <t>update</t>
        </is>
      </c>
      <c r="D2215" t="inlineStr">
        <is>
          <t>staging</t>
        </is>
      </c>
      <c r="E2215" t="inlineStr">
        <is>
          <t>computed</t>
        </is>
      </c>
      <c r="F2215" t="inlineStr">
        <is>
          <t>staging_Trinh_et_al_2024.csv</t>
        </is>
      </c>
      <c r="H2215" t="n">
        <v>0</v>
      </c>
      <c r="I2215" t="inlineStr">
        <is>
          <t>Trinh et al (2024)</t>
        </is>
      </c>
    </row>
    <row r="2216">
      <c r="A2216" t="n">
        <v>3521</v>
      </c>
      <c r="B2216" t="inlineStr">
        <is>
          <t>Trinh et al (2024)</t>
        </is>
      </c>
      <c r="C2216" t="inlineStr">
        <is>
          <t>update</t>
        </is>
      </c>
      <c r="D2216" t="inlineStr">
        <is>
          <t>staging</t>
        </is>
      </c>
      <c r="E2216" t="inlineStr">
        <is>
          <t>computed</t>
        </is>
      </c>
      <c r="F2216" t="inlineStr">
        <is>
          <t>staging_Trinh_et_al_2024.csv</t>
        </is>
      </c>
      <c r="H2216" t="n">
        <v>0</v>
      </c>
      <c r="I2216" t="inlineStr">
        <is>
          <t>Trinh et al (2024)</t>
        </is>
      </c>
    </row>
    <row r="2217">
      <c r="A2217" t="n">
        <v>3522</v>
      </c>
      <c r="B2217" t="inlineStr">
        <is>
          <t>Trinh et al (2024)</t>
        </is>
      </c>
      <c r="C2217" t="inlineStr">
        <is>
          <t>update</t>
        </is>
      </c>
      <c r="D2217" t="inlineStr">
        <is>
          <t>staging</t>
        </is>
      </c>
      <c r="E2217" t="inlineStr">
        <is>
          <t>computed</t>
        </is>
      </c>
      <c r="F2217" t="inlineStr">
        <is>
          <t>staging_Trinh_et_al_2024.csv</t>
        </is>
      </c>
      <c r="H2217" t="n">
        <v>0</v>
      </c>
      <c r="I2217" t="inlineStr">
        <is>
          <t>Trinh et al (2024)</t>
        </is>
      </c>
    </row>
    <row r="2218">
      <c r="A2218" t="n">
        <v>3523</v>
      </c>
      <c r="B2218" t="inlineStr">
        <is>
          <t>Trinh et al (2024)</t>
        </is>
      </c>
      <c r="C2218" t="inlineStr">
        <is>
          <t>update</t>
        </is>
      </c>
      <c r="D2218" t="inlineStr">
        <is>
          <t>staging</t>
        </is>
      </c>
      <c r="E2218" t="inlineStr">
        <is>
          <t>computed</t>
        </is>
      </c>
      <c r="F2218" t="inlineStr">
        <is>
          <t>staging_Trinh_et_al_2024.csv</t>
        </is>
      </c>
      <c r="H2218" t="n">
        <v>0</v>
      </c>
      <c r="I2218" t="inlineStr">
        <is>
          <t>Trinh et al (2024)</t>
        </is>
      </c>
    </row>
    <row r="2219">
      <c r="A2219" t="n">
        <v>3524</v>
      </c>
      <c r="B2219" t="inlineStr">
        <is>
          <t>Trinh et al (2024)</t>
        </is>
      </c>
      <c r="C2219" t="inlineStr">
        <is>
          <t>update</t>
        </is>
      </c>
      <c r="D2219" t="inlineStr">
        <is>
          <t>staging</t>
        </is>
      </c>
      <c r="E2219" t="inlineStr">
        <is>
          <t>computed</t>
        </is>
      </c>
      <c r="F2219" t="inlineStr">
        <is>
          <t>staging_Trinh_et_al_2024.csv</t>
        </is>
      </c>
      <c r="H2219" t="n">
        <v>0</v>
      </c>
      <c r="I2219" t="inlineStr">
        <is>
          <t>Trinh et al (2024)</t>
        </is>
      </c>
    </row>
    <row r="2220">
      <c r="A2220" t="n">
        <v>3525</v>
      </c>
      <c r="B2220" t="inlineStr">
        <is>
          <t>Trinh et al (2024)</t>
        </is>
      </c>
      <c r="C2220" t="inlineStr">
        <is>
          <t>update</t>
        </is>
      </c>
      <c r="D2220" t="inlineStr">
        <is>
          <t>staging</t>
        </is>
      </c>
      <c r="E2220" t="inlineStr">
        <is>
          <t>computed</t>
        </is>
      </c>
      <c r="F2220" t="inlineStr">
        <is>
          <t>staging_Trinh_et_al_2024.csv</t>
        </is>
      </c>
      <c r="H2220" t="n">
        <v>0</v>
      </c>
      <c r="I2220" t="inlineStr">
        <is>
          <t>Trinh et al (2024)</t>
        </is>
      </c>
    </row>
    <row r="2221">
      <c r="A2221" t="n">
        <v>3526</v>
      </c>
      <c r="B2221" t="inlineStr">
        <is>
          <t>Trinh et al (2024)</t>
        </is>
      </c>
      <c r="C2221" t="inlineStr">
        <is>
          <t>update</t>
        </is>
      </c>
      <c r="D2221" t="inlineStr">
        <is>
          <t>staging</t>
        </is>
      </c>
      <c r="E2221" t="inlineStr">
        <is>
          <t>computed</t>
        </is>
      </c>
      <c r="F2221" t="inlineStr">
        <is>
          <t>staging_Trinh_et_al_2024.csv</t>
        </is>
      </c>
      <c r="H2221" t="n">
        <v>0</v>
      </c>
      <c r="I2221" t="inlineStr">
        <is>
          <t>Trinh et al (2024)</t>
        </is>
      </c>
    </row>
    <row r="2222">
      <c r="A2222" t="n">
        <v>3527</v>
      </c>
      <c r="B2222" t="inlineStr">
        <is>
          <t>Trinh et al (2024)</t>
        </is>
      </c>
      <c r="C2222" t="inlineStr">
        <is>
          <t>update</t>
        </is>
      </c>
      <c r="D2222" t="inlineStr">
        <is>
          <t>staging</t>
        </is>
      </c>
      <c r="E2222" t="inlineStr">
        <is>
          <t>computed</t>
        </is>
      </c>
      <c r="F2222" t="inlineStr">
        <is>
          <t>staging_Trinh_et_al_2024.csv</t>
        </is>
      </c>
      <c r="H2222" t="n">
        <v>0</v>
      </c>
      <c r="I2222" t="inlineStr">
        <is>
          <t>Trinh et al (2024)</t>
        </is>
      </c>
    </row>
    <row r="2223">
      <c r="A2223" t="n">
        <v>3528</v>
      </c>
      <c r="B2223" t="inlineStr">
        <is>
          <t>Trinh et al (2024)</t>
        </is>
      </c>
      <c r="C2223" t="inlineStr">
        <is>
          <t>update</t>
        </is>
      </c>
      <c r="D2223" t="inlineStr">
        <is>
          <t>staging</t>
        </is>
      </c>
      <c r="E2223" t="inlineStr">
        <is>
          <t>computed</t>
        </is>
      </c>
      <c r="F2223" t="inlineStr">
        <is>
          <t>staging_Trinh_et_al_2024.csv</t>
        </is>
      </c>
      <c r="H2223" t="n">
        <v>0</v>
      </c>
      <c r="I2223" t="inlineStr">
        <is>
          <t>Trinh et al (2024)</t>
        </is>
      </c>
    </row>
    <row r="2224">
      <c r="A2224" t="n">
        <v>3529</v>
      </c>
      <c r="B2224" t="inlineStr">
        <is>
          <t>Trinh et al (2024)</t>
        </is>
      </c>
      <c r="C2224" t="inlineStr">
        <is>
          <t>update</t>
        </is>
      </c>
      <c r="D2224" t="inlineStr">
        <is>
          <t>staging</t>
        </is>
      </c>
      <c r="E2224" t="inlineStr">
        <is>
          <t>computed</t>
        </is>
      </c>
      <c r="F2224" t="inlineStr">
        <is>
          <t>staging_Trinh_et_al_2024.csv</t>
        </is>
      </c>
      <c r="H2224" t="n">
        <v>0</v>
      </c>
      <c r="I2224" t="inlineStr">
        <is>
          <t>Trinh et al (2024)</t>
        </is>
      </c>
    </row>
    <row r="2225">
      <c r="A2225" t="n">
        <v>3530</v>
      </c>
      <c r="B2225" t="inlineStr">
        <is>
          <t>Trinh et al (2024)</t>
        </is>
      </c>
      <c r="C2225" t="inlineStr">
        <is>
          <t>update</t>
        </is>
      </c>
      <c r="D2225" t="inlineStr">
        <is>
          <t>staging</t>
        </is>
      </c>
      <c r="E2225" t="inlineStr">
        <is>
          <t>computed</t>
        </is>
      </c>
      <c r="F2225" t="inlineStr">
        <is>
          <t>staging_Trinh_et_al_2024.csv</t>
        </is>
      </c>
      <c r="H2225" t="n">
        <v>0</v>
      </c>
      <c r="I2225" t="inlineStr">
        <is>
          <t>Trinh et al (2024)</t>
        </is>
      </c>
    </row>
    <row r="2226">
      <c r="A2226" t="n">
        <v>3531</v>
      </c>
      <c r="B2226" t="inlineStr">
        <is>
          <t>Trinh et al (2024)</t>
        </is>
      </c>
      <c r="C2226" t="inlineStr">
        <is>
          <t>update</t>
        </is>
      </c>
      <c r="D2226" t="inlineStr">
        <is>
          <t>staging</t>
        </is>
      </c>
      <c r="E2226" t="inlineStr">
        <is>
          <t>computed</t>
        </is>
      </c>
      <c r="F2226" t="inlineStr">
        <is>
          <t>staging_Trinh_et_al_2024.csv</t>
        </is>
      </c>
      <c r="H2226" t="n">
        <v>0</v>
      </c>
      <c r="I2226" t="inlineStr">
        <is>
          <t>Trinh et al (2024)</t>
        </is>
      </c>
    </row>
    <row r="2227">
      <c r="A2227" t="n">
        <v>3532</v>
      </c>
      <c r="B2227" t="inlineStr">
        <is>
          <t>Trinh et al (2024)</t>
        </is>
      </c>
      <c r="C2227" t="inlineStr">
        <is>
          <t>update</t>
        </is>
      </c>
      <c r="D2227" t="inlineStr">
        <is>
          <t>staging</t>
        </is>
      </c>
      <c r="E2227" t="inlineStr">
        <is>
          <t>computed</t>
        </is>
      </c>
      <c r="F2227" t="inlineStr">
        <is>
          <t>staging_Trinh_et_al_2024.csv</t>
        </is>
      </c>
      <c r="H2227" t="n">
        <v>0</v>
      </c>
      <c r="I2227" t="inlineStr">
        <is>
          <t>Trinh et al (2024)</t>
        </is>
      </c>
    </row>
    <row r="2228">
      <c r="A2228" t="n">
        <v>3533</v>
      </c>
      <c r="B2228" t="inlineStr">
        <is>
          <t>Trinh et al (2024)</t>
        </is>
      </c>
      <c r="C2228" t="inlineStr">
        <is>
          <t>update</t>
        </is>
      </c>
      <c r="D2228" t="inlineStr">
        <is>
          <t>staging</t>
        </is>
      </c>
      <c r="E2228" t="inlineStr">
        <is>
          <t>computed</t>
        </is>
      </c>
      <c r="F2228" t="inlineStr">
        <is>
          <t>staging_Trinh_et_al_2024.csv</t>
        </is>
      </c>
      <c r="H2228" t="n">
        <v>0</v>
      </c>
      <c r="I2228" t="inlineStr">
        <is>
          <t>Trinh et al (2024)</t>
        </is>
      </c>
    </row>
    <row r="2229">
      <c r="A2229" t="n">
        <v>3534</v>
      </c>
      <c r="B2229" t="inlineStr">
        <is>
          <t>Trinh et al (2024)</t>
        </is>
      </c>
      <c r="C2229" t="inlineStr">
        <is>
          <t>update</t>
        </is>
      </c>
      <c r="D2229" t="inlineStr">
        <is>
          <t>staging</t>
        </is>
      </c>
      <c r="E2229" t="inlineStr">
        <is>
          <t>computed</t>
        </is>
      </c>
      <c r="F2229" t="inlineStr">
        <is>
          <t>staging_Trinh_et_al_2024.csv</t>
        </is>
      </c>
      <c r="H2229" t="n">
        <v>0</v>
      </c>
      <c r="I2229" t="inlineStr">
        <is>
          <t>Trinh et al (2024)</t>
        </is>
      </c>
    </row>
    <row r="2230">
      <c r="A2230" t="n">
        <v>3535</v>
      </c>
      <c r="B2230" t="inlineStr">
        <is>
          <t>Trinh et al (2024)</t>
        </is>
      </c>
      <c r="C2230" t="inlineStr">
        <is>
          <t>update</t>
        </is>
      </c>
      <c r="D2230" t="inlineStr">
        <is>
          <t>staging</t>
        </is>
      </c>
      <c r="E2230" t="inlineStr">
        <is>
          <t>computed</t>
        </is>
      </c>
      <c r="F2230" t="inlineStr">
        <is>
          <t>staging_Trinh_et_al_2024.csv</t>
        </is>
      </c>
      <c r="H2230" t="n">
        <v>0</v>
      </c>
      <c r="I2230" t="inlineStr">
        <is>
          <t>Trinh et al (2024)</t>
        </is>
      </c>
    </row>
    <row r="2231">
      <c r="A2231" t="n">
        <v>3536</v>
      </c>
      <c r="B2231" t="inlineStr">
        <is>
          <t>Trinh et al (2024)</t>
        </is>
      </c>
      <c r="C2231" t="inlineStr">
        <is>
          <t>update</t>
        </is>
      </c>
      <c r="D2231" t="inlineStr">
        <is>
          <t>staging</t>
        </is>
      </c>
      <c r="E2231" t="inlineStr">
        <is>
          <t>computed</t>
        </is>
      </c>
      <c r="F2231" t="inlineStr">
        <is>
          <t>staging_Trinh_et_al_2024.csv</t>
        </is>
      </c>
      <c r="H2231" t="n">
        <v>0</v>
      </c>
      <c r="I2231" t="inlineStr">
        <is>
          <t>Trinh et al (2024)</t>
        </is>
      </c>
    </row>
    <row r="2232">
      <c r="A2232" t="n">
        <v>3537</v>
      </c>
      <c r="B2232" t="inlineStr">
        <is>
          <t>Trinh et al (2024)</t>
        </is>
      </c>
      <c r="C2232" t="inlineStr">
        <is>
          <t>update</t>
        </is>
      </c>
      <c r="D2232" t="inlineStr">
        <is>
          <t>staging</t>
        </is>
      </c>
      <c r="E2232" t="inlineStr">
        <is>
          <t>computed</t>
        </is>
      </c>
      <c r="F2232" t="inlineStr">
        <is>
          <t>staging_Trinh_et_al_2024.csv</t>
        </is>
      </c>
      <c r="H2232" t="n">
        <v>0</v>
      </c>
      <c r="I2232" t="inlineStr">
        <is>
          <t>Trinh et al (2024)</t>
        </is>
      </c>
    </row>
    <row r="2233">
      <c r="A2233" t="n">
        <v>3538</v>
      </c>
      <c r="B2233" t="inlineStr">
        <is>
          <t>Trinh et al (2024)</t>
        </is>
      </c>
      <c r="C2233" t="inlineStr">
        <is>
          <t>update</t>
        </is>
      </c>
      <c r="D2233" t="inlineStr">
        <is>
          <t>staging</t>
        </is>
      </c>
      <c r="E2233" t="inlineStr">
        <is>
          <t>computed</t>
        </is>
      </c>
      <c r="F2233" t="inlineStr">
        <is>
          <t>staging_Trinh_et_al_2024.csv</t>
        </is>
      </c>
      <c r="H2233" t="n">
        <v>0</v>
      </c>
      <c r="I2233" t="inlineStr">
        <is>
          <t>Trinh et al (2024)</t>
        </is>
      </c>
    </row>
    <row r="2234">
      <c r="A2234" t="n">
        <v>3539</v>
      </c>
      <c r="B2234" t="inlineStr">
        <is>
          <t>Trinh et al (2024)</t>
        </is>
      </c>
      <c r="C2234" t="inlineStr">
        <is>
          <t>update</t>
        </is>
      </c>
      <c r="D2234" t="inlineStr">
        <is>
          <t>staging</t>
        </is>
      </c>
      <c r="E2234" t="inlineStr">
        <is>
          <t>computed</t>
        </is>
      </c>
      <c r="F2234" t="inlineStr">
        <is>
          <t>staging_Trinh_et_al_2024.csv</t>
        </is>
      </c>
      <c r="H2234" t="n">
        <v>0</v>
      </c>
      <c r="I2234" t="inlineStr">
        <is>
          <t>Trinh et al (2024)</t>
        </is>
      </c>
    </row>
    <row r="2235">
      <c r="A2235" t="n">
        <v>3540</v>
      </c>
      <c r="B2235" t="inlineStr">
        <is>
          <t>Trinh et al (2024)</t>
        </is>
      </c>
      <c r="C2235" t="inlineStr">
        <is>
          <t>update</t>
        </is>
      </c>
      <c r="D2235" t="inlineStr">
        <is>
          <t>staging</t>
        </is>
      </c>
      <c r="E2235" t="inlineStr">
        <is>
          <t>computed</t>
        </is>
      </c>
      <c r="F2235" t="inlineStr">
        <is>
          <t>staging_Trinh_et_al_2024.csv</t>
        </is>
      </c>
      <c r="H2235" t="n">
        <v>0</v>
      </c>
      <c r="I2235" t="inlineStr">
        <is>
          <t>Trinh et al (2024)</t>
        </is>
      </c>
    </row>
    <row r="2236">
      <c r="A2236" t="n">
        <v>3541</v>
      </c>
      <c r="B2236" t="inlineStr">
        <is>
          <t>Trinh et al (2024)</t>
        </is>
      </c>
      <c r="C2236" t="inlineStr">
        <is>
          <t>update</t>
        </is>
      </c>
      <c r="D2236" t="inlineStr">
        <is>
          <t>staging</t>
        </is>
      </c>
      <c r="E2236" t="inlineStr">
        <is>
          <t>computed</t>
        </is>
      </c>
      <c r="F2236" t="inlineStr">
        <is>
          <t>staging_Trinh_et_al_2024.csv</t>
        </is>
      </c>
      <c r="H2236" t="n">
        <v>0</v>
      </c>
      <c r="I2236" t="inlineStr">
        <is>
          <t>Trinh et al (2024)</t>
        </is>
      </c>
    </row>
    <row r="2237">
      <c r="A2237" t="n">
        <v>3542</v>
      </c>
      <c r="B2237" t="inlineStr">
        <is>
          <t>Trinh et al (2024)</t>
        </is>
      </c>
      <c r="C2237" t="inlineStr">
        <is>
          <t>update</t>
        </is>
      </c>
      <c r="D2237" t="inlineStr">
        <is>
          <t>staging</t>
        </is>
      </c>
      <c r="E2237" t="inlineStr">
        <is>
          <t>computed</t>
        </is>
      </c>
      <c r="F2237" t="inlineStr">
        <is>
          <t>staging_Trinh_et_al_2024.csv</t>
        </is>
      </c>
      <c r="H2237" t="n">
        <v>0</v>
      </c>
      <c r="I2237" t="inlineStr">
        <is>
          <t>Trinh et al (2024)</t>
        </is>
      </c>
    </row>
    <row r="2238">
      <c r="A2238" t="n">
        <v>3543</v>
      </c>
      <c r="B2238" t="inlineStr">
        <is>
          <t>Trinh et al (2024)</t>
        </is>
      </c>
      <c r="C2238" t="inlineStr">
        <is>
          <t>update</t>
        </is>
      </c>
      <c r="D2238" t="inlineStr">
        <is>
          <t>staging</t>
        </is>
      </c>
      <c r="E2238" t="inlineStr">
        <is>
          <t>computed</t>
        </is>
      </c>
      <c r="F2238" t="inlineStr">
        <is>
          <t>staging_Trinh_et_al_2024.csv</t>
        </is>
      </c>
      <c r="H2238" t="n">
        <v>0</v>
      </c>
      <c r="I2238" t="inlineStr">
        <is>
          <t>Trinh et al (2024)</t>
        </is>
      </c>
    </row>
    <row r="2239">
      <c r="A2239" t="n">
        <v>3544</v>
      </c>
      <c r="B2239" t="inlineStr">
        <is>
          <t>Trinh et al (2024)</t>
        </is>
      </c>
      <c r="C2239" t="inlineStr">
        <is>
          <t>update</t>
        </is>
      </c>
      <c r="D2239" t="inlineStr">
        <is>
          <t>staging</t>
        </is>
      </c>
      <c r="E2239" t="inlineStr">
        <is>
          <t>computed</t>
        </is>
      </c>
      <c r="F2239" t="inlineStr">
        <is>
          <t>staging_Trinh_et_al_2024.csv</t>
        </is>
      </c>
      <c r="H2239" t="n">
        <v>0</v>
      </c>
      <c r="I2239" t="inlineStr">
        <is>
          <t>Trinh et al (2024)</t>
        </is>
      </c>
    </row>
    <row r="2240">
      <c r="A2240" t="n">
        <v>3545</v>
      </c>
      <c r="B2240" t="inlineStr">
        <is>
          <t>Trinh et al (2024)</t>
        </is>
      </c>
      <c r="C2240" t="inlineStr">
        <is>
          <t>update</t>
        </is>
      </c>
      <c r="D2240" t="inlineStr">
        <is>
          <t>staging</t>
        </is>
      </c>
      <c r="E2240" t="inlineStr">
        <is>
          <t>computed</t>
        </is>
      </c>
      <c r="F2240" t="inlineStr">
        <is>
          <t>staging_Trinh_et_al_2024.csv</t>
        </is>
      </c>
      <c r="H2240" t="n">
        <v>0</v>
      </c>
      <c r="I2240" t="inlineStr">
        <is>
          <t>Trinh et al (2024)</t>
        </is>
      </c>
    </row>
    <row r="2241">
      <c r="A2241" t="n">
        <v>3546</v>
      </c>
      <c r="B2241" t="inlineStr">
        <is>
          <t>Trinh et al (2024)</t>
        </is>
      </c>
      <c r="C2241" t="inlineStr">
        <is>
          <t>update</t>
        </is>
      </c>
      <c r="D2241" t="inlineStr">
        <is>
          <t>staging</t>
        </is>
      </c>
      <c r="E2241" t="inlineStr">
        <is>
          <t>computed</t>
        </is>
      </c>
      <c r="F2241" t="inlineStr">
        <is>
          <t>staging_Trinh_et_al_2024.csv</t>
        </is>
      </c>
      <c r="H2241" t="n">
        <v>0</v>
      </c>
      <c r="I2241" t="inlineStr">
        <is>
          <t>Trinh et al (2024)</t>
        </is>
      </c>
    </row>
    <row r="2242">
      <c r="A2242" t="n">
        <v>3547</v>
      </c>
      <c r="B2242" t="inlineStr">
        <is>
          <t>Trinh et al (2024)</t>
        </is>
      </c>
      <c r="C2242" t="inlineStr">
        <is>
          <t>update</t>
        </is>
      </c>
      <c r="D2242" t="inlineStr">
        <is>
          <t>staging</t>
        </is>
      </c>
      <c r="E2242" t="inlineStr">
        <is>
          <t>computed</t>
        </is>
      </c>
      <c r="F2242" t="inlineStr">
        <is>
          <t>staging_Trinh_et_al_2024.csv</t>
        </is>
      </c>
      <c r="H2242" t="n">
        <v>0</v>
      </c>
      <c r="I2242" t="inlineStr">
        <is>
          <t>Trinh et al (2024)</t>
        </is>
      </c>
    </row>
    <row r="2243">
      <c r="A2243" t="n">
        <v>3548</v>
      </c>
      <c r="B2243" t="inlineStr">
        <is>
          <t>Trinh et al (2024)</t>
        </is>
      </c>
      <c r="C2243" t="inlineStr">
        <is>
          <t>update</t>
        </is>
      </c>
      <c r="D2243" t="inlineStr">
        <is>
          <t>staging</t>
        </is>
      </c>
      <c r="E2243" t="inlineStr">
        <is>
          <t>computed</t>
        </is>
      </c>
      <c r="F2243" t="inlineStr">
        <is>
          <t>staging_Trinh_et_al_2024.csv</t>
        </is>
      </c>
      <c r="H2243" t="n">
        <v>0</v>
      </c>
      <c r="I2243" t="inlineStr">
        <is>
          <t>Trinh et al (2024)</t>
        </is>
      </c>
    </row>
    <row r="2244">
      <c r="A2244" t="n">
        <v>3549</v>
      </c>
      <c r="B2244" t="inlineStr">
        <is>
          <t>Trinh et al (2024)</t>
        </is>
      </c>
      <c r="C2244" t="inlineStr">
        <is>
          <t>update</t>
        </is>
      </c>
      <c r="D2244" t="inlineStr">
        <is>
          <t>staging</t>
        </is>
      </c>
      <c r="E2244" t="inlineStr">
        <is>
          <t>computed</t>
        </is>
      </c>
      <c r="F2244" t="inlineStr">
        <is>
          <t>staging_Trinh_et_al_2024.csv</t>
        </is>
      </c>
      <c r="H2244" t="n">
        <v>0</v>
      </c>
      <c r="I2244" t="inlineStr">
        <is>
          <t>Trinh et al (2024)</t>
        </is>
      </c>
    </row>
    <row r="2245">
      <c r="A2245" t="n">
        <v>3550</v>
      </c>
      <c r="B2245" t="inlineStr">
        <is>
          <t>Trinh et al (2024)</t>
        </is>
      </c>
      <c r="C2245" t="inlineStr">
        <is>
          <t>update</t>
        </is>
      </c>
      <c r="D2245" t="inlineStr">
        <is>
          <t>staging</t>
        </is>
      </c>
      <c r="E2245" t="inlineStr">
        <is>
          <t>computed</t>
        </is>
      </c>
      <c r="F2245" t="inlineStr">
        <is>
          <t>staging_Trinh_et_al_2024.csv</t>
        </is>
      </c>
      <c r="H2245" t="n">
        <v>0</v>
      </c>
      <c r="I2245" t="inlineStr">
        <is>
          <t>Trinh et al (2024)</t>
        </is>
      </c>
    </row>
    <row r="2246">
      <c r="A2246" t="n">
        <v>3551</v>
      </c>
      <c r="B2246" t="inlineStr">
        <is>
          <t>Trinh et al (2024)</t>
        </is>
      </c>
      <c r="C2246" t="inlineStr">
        <is>
          <t>update</t>
        </is>
      </c>
      <c r="D2246" t="inlineStr">
        <is>
          <t>staging</t>
        </is>
      </c>
      <c r="E2246" t="inlineStr">
        <is>
          <t>computed</t>
        </is>
      </c>
      <c r="F2246" t="inlineStr">
        <is>
          <t>staging_Trinh_et_al_2024.csv</t>
        </is>
      </c>
      <c r="H2246" t="n">
        <v>0</v>
      </c>
      <c r="I2246" t="inlineStr">
        <is>
          <t>Trinh et al (2024)</t>
        </is>
      </c>
    </row>
    <row r="2247">
      <c r="A2247" t="n">
        <v>3552</v>
      </c>
      <c r="B2247" t="inlineStr">
        <is>
          <t>Trinh et al (2024)</t>
        </is>
      </c>
      <c r="C2247" t="inlineStr">
        <is>
          <t>update</t>
        </is>
      </c>
      <c r="D2247" t="inlineStr">
        <is>
          <t>staging</t>
        </is>
      </c>
      <c r="E2247" t="inlineStr">
        <is>
          <t>computed</t>
        </is>
      </c>
      <c r="F2247" t="inlineStr">
        <is>
          <t>staging_Trinh_et_al_2024.csv</t>
        </is>
      </c>
      <c r="H2247" t="n">
        <v>0</v>
      </c>
      <c r="I2247" t="inlineStr">
        <is>
          <t>Trinh et al (2024)</t>
        </is>
      </c>
    </row>
    <row r="2248">
      <c r="A2248" t="n">
        <v>3553</v>
      </c>
      <c r="B2248" t="inlineStr">
        <is>
          <t>Trinh et al (2024)</t>
        </is>
      </c>
      <c r="C2248" t="inlineStr">
        <is>
          <t>update</t>
        </is>
      </c>
      <c r="D2248" t="inlineStr">
        <is>
          <t>staging</t>
        </is>
      </c>
      <c r="E2248" t="inlineStr">
        <is>
          <t>computed</t>
        </is>
      </c>
      <c r="F2248" t="inlineStr">
        <is>
          <t>staging_Trinh_et_al_2024.csv</t>
        </is>
      </c>
      <c r="H2248" t="n">
        <v>0</v>
      </c>
      <c r="I2248" t="inlineStr">
        <is>
          <t>Trinh et al (2024)</t>
        </is>
      </c>
    </row>
    <row r="2249">
      <c r="A2249" t="n">
        <v>3554</v>
      </c>
      <c r="B2249" t="inlineStr">
        <is>
          <t>Trinh et al (2024)</t>
        </is>
      </c>
      <c r="C2249" t="inlineStr">
        <is>
          <t>update</t>
        </is>
      </c>
      <c r="D2249" t="inlineStr">
        <is>
          <t>staging</t>
        </is>
      </c>
      <c r="E2249" t="inlineStr">
        <is>
          <t>computed</t>
        </is>
      </c>
      <c r="F2249" t="inlineStr">
        <is>
          <t>staging_Trinh_et_al_2024.csv</t>
        </is>
      </c>
      <c r="H2249" t="n">
        <v>0</v>
      </c>
      <c r="I2249" t="inlineStr">
        <is>
          <t>Trinh et al (2024)</t>
        </is>
      </c>
    </row>
    <row r="2250">
      <c r="A2250" t="n">
        <v>3555</v>
      </c>
      <c r="B2250" t="inlineStr">
        <is>
          <t>Trinh et al (2024)</t>
        </is>
      </c>
      <c r="C2250" t="inlineStr">
        <is>
          <t>update</t>
        </is>
      </c>
      <c r="D2250" t="inlineStr">
        <is>
          <t>staging</t>
        </is>
      </c>
      <c r="E2250" t="inlineStr">
        <is>
          <t>computed</t>
        </is>
      </c>
      <c r="F2250" t="inlineStr">
        <is>
          <t>staging_Trinh_et_al_2024.csv</t>
        </is>
      </c>
      <c r="H2250" t="n">
        <v>0</v>
      </c>
      <c r="I2250" t="inlineStr">
        <is>
          <t>Trinh et al (2024)</t>
        </is>
      </c>
    </row>
    <row r="2251">
      <c r="A2251" t="n">
        <v>3556</v>
      </c>
      <c r="B2251" t="inlineStr">
        <is>
          <t>Trinh et al (2024)</t>
        </is>
      </c>
      <c r="C2251" t="inlineStr">
        <is>
          <t>update</t>
        </is>
      </c>
      <c r="D2251" t="inlineStr">
        <is>
          <t>staging</t>
        </is>
      </c>
      <c r="E2251" t="inlineStr">
        <is>
          <t>computed</t>
        </is>
      </c>
      <c r="F2251" t="inlineStr">
        <is>
          <t>staging_Trinh_et_al_2024.csv</t>
        </is>
      </c>
      <c r="H2251" t="n">
        <v>0</v>
      </c>
      <c r="I2251" t="inlineStr">
        <is>
          <t>Trinh et al (2024)</t>
        </is>
      </c>
    </row>
    <row r="2252">
      <c r="A2252" t="n">
        <v>3557</v>
      </c>
      <c r="B2252" t="inlineStr">
        <is>
          <t>Trinh et al (2024)</t>
        </is>
      </c>
      <c r="C2252" t="inlineStr">
        <is>
          <t>update</t>
        </is>
      </c>
      <c r="D2252" t="inlineStr">
        <is>
          <t>staging</t>
        </is>
      </c>
      <c r="E2252" t="inlineStr">
        <is>
          <t>computed</t>
        </is>
      </c>
      <c r="F2252" t="inlineStr">
        <is>
          <t>staging_Trinh_et_al_2024.csv</t>
        </is>
      </c>
      <c r="H2252" t="n">
        <v>0</v>
      </c>
      <c r="I2252" t="inlineStr">
        <is>
          <t>Trinh et al (2024)</t>
        </is>
      </c>
    </row>
    <row r="2253">
      <c r="A2253" t="n">
        <v>3558</v>
      </c>
      <c r="B2253" t="inlineStr">
        <is>
          <t>Trinh et al (2024)</t>
        </is>
      </c>
      <c r="C2253" t="inlineStr">
        <is>
          <t>update</t>
        </is>
      </c>
      <c r="D2253" t="inlineStr">
        <is>
          <t>staging</t>
        </is>
      </c>
      <c r="E2253" t="inlineStr">
        <is>
          <t>computed</t>
        </is>
      </c>
      <c r="F2253" t="inlineStr">
        <is>
          <t>staging_Trinh_et_al_2024.csv</t>
        </is>
      </c>
      <c r="H2253" t="n">
        <v>0</v>
      </c>
      <c r="I2253" t="inlineStr">
        <is>
          <t>Trinh et al (2024)</t>
        </is>
      </c>
    </row>
    <row r="2254">
      <c r="A2254" t="n">
        <v>3559</v>
      </c>
      <c r="B2254" t="inlineStr">
        <is>
          <t>Trinh et al (2024)</t>
        </is>
      </c>
      <c r="C2254" t="inlineStr">
        <is>
          <t>update</t>
        </is>
      </c>
      <c r="D2254" t="inlineStr">
        <is>
          <t>staging</t>
        </is>
      </c>
      <c r="E2254" t="inlineStr">
        <is>
          <t>computed</t>
        </is>
      </c>
      <c r="F2254" t="inlineStr">
        <is>
          <t>staging_Trinh_et_al_2024.csv</t>
        </is>
      </c>
      <c r="H2254" t="n">
        <v>0</v>
      </c>
      <c r="I2254" t="inlineStr">
        <is>
          <t>Trinh et al (2024)</t>
        </is>
      </c>
    </row>
    <row r="2255">
      <c r="A2255" t="n">
        <v>3560</v>
      </c>
      <c r="B2255" t="inlineStr">
        <is>
          <t>Trinh et al (2024)</t>
        </is>
      </c>
      <c r="C2255" t="inlineStr">
        <is>
          <t>update</t>
        </is>
      </c>
      <c r="D2255" t="inlineStr">
        <is>
          <t>staging</t>
        </is>
      </c>
      <c r="E2255" t="inlineStr">
        <is>
          <t>computed</t>
        </is>
      </c>
      <c r="F2255" t="inlineStr">
        <is>
          <t>staging_Trinh_et_al_2024.csv</t>
        </is>
      </c>
      <c r="H2255" t="n">
        <v>0</v>
      </c>
      <c r="I2255" t="inlineStr">
        <is>
          <t>Trinh et al (2024)</t>
        </is>
      </c>
    </row>
    <row r="2256">
      <c r="A2256" t="n">
        <v>3561</v>
      </c>
      <c r="B2256" t="inlineStr">
        <is>
          <t>Trinh et al (2024)</t>
        </is>
      </c>
      <c r="C2256" t="inlineStr">
        <is>
          <t>update</t>
        </is>
      </c>
      <c r="D2256" t="inlineStr">
        <is>
          <t>staging</t>
        </is>
      </c>
      <c r="E2256" t="inlineStr">
        <is>
          <t>computed</t>
        </is>
      </c>
      <c r="F2256" t="inlineStr">
        <is>
          <t>staging_Trinh_et_al_2024.csv</t>
        </is>
      </c>
      <c r="H2256" t="n">
        <v>0</v>
      </c>
      <c r="I2256" t="inlineStr">
        <is>
          <t>Trinh et al (2024)</t>
        </is>
      </c>
    </row>
    <row r="2257">
      <c r="A2257" t="n">
        <v>3562</v>
      </c>
      <c r="B2257" t="inlineStr">
        <is>
          <t>Trinh et al (2024)</t>
        </is>
      </c>
      <c r="C2257" t="inlineStr">
        <is>
          <t>update</t>
        </is>
      </c>
      <c r="D2257" t="inlineStr">
        <is>
          <t>staging</t>
        </is>
      </c>
      <c r="E2257" t="inlineStr">
        <is>
          <t>computed</t>
        </is>
      </c>
      <c r="F2257" t="inlineStr">
        <is>
          <t>staging_Trinh_et_al_2024.csv</t>
        </is>
      </c>
      <c r="H2257" t="n">
        <v>0</v>
      </c>
      <c r="I2257" t="inlineStr">
        <is>
          <t>Trinh et al (2024)</t>
        </is>
      </c>
    </row>
    <row r="2258">
      <c r="A2258" t="n">
        <v>3563</v>
      </c>
      <c r="B2258" t="inlineStr">
        <is>
          <t>Trinh et al (2024)</t>
        </is>
      </c>
      <c r="C2258" t="inlineStr">
        <is>
          <t>update</t>
        </is>
      </c>
      <c r="D2258" t="inlineStr">
        <is>
          <t>staging</t>
        </is>
      </c>
      <c r="E2258" t="inlineStr">
        <is>
          <t>computed</t>
        </is>
      </c>
      <c r="F2258" t="inlineStr">
        <is>
          <t>staging_Trinh_et_al_2024.csv</t>
        </is>
      </c>
      <c r="H2258" t="n">
        <v>0</v>
      </c>
      <c r="I2258" t="inlineStr">
        <is>
          <t>Trinh et al (2024)</t>
        </is>
      </c>
    </row>
    <row r="2259">
      <c r="A2259" t="n">
        <v>3564</v>
      </c>
      <c r="B2259" t="inlineStr">
        <is>
          <t>Trinh et al (2024)</t>
        </is>
      </c>
      <c r="C2259" t="inlineStr">
        <is>
          <t>update</t>
        </is>
      </c>
      <c r="D2259" t="inlineStr">
        <is>
          <t>staging</t>
        </is>
      </c>
      <c r="E2259" t="inlineStr">
        <is>
          <t>computed</t>
        </is>
      </c>
      <c r="F2259" t="inlineStr">
        <is>
          <t>staging_Trinh_et_al_2024.csv</t>
        </is>
      </c>
      <c r="H2259" t="n">
        <v>0</v>
      </c>
      <c r="I2259" t="inlineStr">
        <is>
          <t>Trinh et al (2024)</t>
        </is>
      </c>
    </row>
    <row r="2260">
      <c r="A2260" t="n">
        <v>3565</v>
      </c>
      <c r="B2260" t="inlineStr">
        <is>
          <t>Trinh et al (2024)</t>
        </is>
      </c>
      <c r="C2260" t="inlineStr">
        <is>
          <t>update</t>
        </is>
      </c>
      <c r="D2260" t="inlineStr">
        <is>
          <t>staging</t>
        </is>
      </c>
      <c r="E2260" t="inlineStr">
        <is>
          <t>computed</t>
        </is>
      </c>
      <c r="F2260" t="inlineStr">
        <is>
          <t>staging_Trinh_et_al_2024.csv</t>
        </is>
      </c>
      <c r="H2260" t="n">
        <v>0</v>
      </c>
      <c r="I2260" t="inlineStr">
        <is>
          <t>Trinh et al (2024)</t>
        </is>
      </c>
    </row>
    <row r="2261">
      <c r="A2261" t="n">
        <v>3566</v>
      </c>
      <c r="B2261" t="inlineStr">
        <is>
          <t>Trinh et al (2024)</t>
        </is>
      </c>
      <c r="C2261" t="inlineStr">
        <is>
          <t>update</t>
        </is>
      </c>
      <c r="D2261" t="inlineStr">
        <is>
          <t>staging</t>
        </is>
      </c>
      <c r="E2261" t="inlineStr">
        <is>
          <t>computed</t>
        </is>
      </c>
      <c r="F2261" t="inlineStr">
        <is>
          <t>staging_Trinh_et_al_2024.csv</t>
        </is>
      </c>
      <c r="H2261" t="n">
        <v>0</v>
      </c>
      <c r="I2261" t="inlineStr">
        <is>
          <t>Trinh et al (2024)</t>
        </is>
      </c>
    </row>
    <row r="2262">
      <c r="A2262" t="n">
        <v>3567</v>
      </c>
      <c r="B2262" t="inlineStr">
        <is>
          <t>Trinh et al (2024)</t>
        </is>
      </c>
      <c r="C2262" t="inlineStr">
        <is>
          <t>update</t>
        </is>
      </c>
      <c r="D2262" t="inlineStr">
        <is>
          <t>staging</t>
        </is>
      </c>
      <c r="E2262" t="inlineStr">
        <is>
          <t>computed</t>
        </is>
      </c>
      <c r="F2262" t="inlineStr">
        <is>
          <t>staging_Trinh_et_al_2024.csv</t>
        </is>
      </c>
      <c r="H2262" t="n">
        <v>0</v>
      </c>
      <c r="I2262" t="inlineStr">
        <is>
          <t>Trinh et al (2024)</t>
        </is>
      </c>
    </row>
    <row r="2263">
      <c r="A2263" t="n">
        <v>3568</v>
      </c>
      <c r="B2263" t="inlineStr">
        <is>
          <t>Trinh et al (2024)</t>
        </is>
      </c>
      <c r="C2263" t="inlineStr">
        <is>
          <t>update</t>
        </is>
      </c>
      <c r="D2263" t="inlineStr">
        <is>
          <t>staging</t>
        </is>
      </c>
      <c r="E2263" t="inlineStr">
        <is>
          <t>computed</t>
        </is>
      </c>
      <c r="F2263" t="inlineStr">
        <is>
          <t>staging_Trinh_et_al_2024.csv</t>
        </is>
      </c>
      <c r="H2263" t="n">
        <v>0</v>
      </c>
      <c r="I2263" t="inlineStr">
        <is>
          <t>Trinh et al (2024)</t>
        </is>
      </c>
    </row>
    <row r="2264">
      <c r="A2264" t="n">
        <v>3569</v>
      </c>
      <c r="B2264" t="inlineStr">
        <is>
          <t>Trinh et al (2024)</t>
        </is>
      </c>
      <c r="C2264" t="inlineStr">
        <is>
          <t>update</t>
        </is>
      </c>
      <c r="D2264" t="inlineStr">
        <is>
          <t>staging</t>
        </is>
      </c>
      <c r="E2264" t="inlineStr">
        <is>
          <t>computed</t>
        </is>
      </c>
      <c r="F2264" t="inlineStr">
        <is>
          <t>staging_Trinh_et_al_2024.csv</t>
        </is>
      </c>
      <c r="H2264" t="n">
        <v>0</v>
      </c>
      <c r="I2264" t="inlineStr">
        <is>
          <t>Trinh et al (2024)</t>
        </is>
      </c>
    </row>
    <row r="2265">
      <c r="A2265" t="n">
        <v>3570</v>
      </c>
      <c r="B2265" t="inlineStr">
        <is>
          <t>Trinh et al (2024)</t>
        </is>
      </c>
      <c r="C2265" t="inlineStr">
        <is>
          <t>update</t>
        </is>
      </c>
      <c r="D2265" t="inlineStr">
        <is>
          <t>staging</t>
        </is>
      </c>
      <c r="E2265" t="inlineStr">
        <is>
          <t>computed</t>
        </is>
      </c>
      <c r="F2265" t="inlineStr">
        <is>
          <t>staging_Trinh_et_al_2024.csv</t>
        </is>
      </c>
      <c r="H2265" t="n">
        <v>0</v>
      </c>
      <c r="I2265" t="inlineStr">
        <is>
          <t>Trinh et al (2024)</t>
        </is>
      </c>
    </row>
    <row r="2266">
      <c r="A2266" t="n">
        <v>3571</v>
      </c>
      <c r="B2266" t="inlineStr">
        <is>
          <t>Trinh et al (2024)</t>
        </is>
      </c>
      <c r="C2266" t="inlineStr">
        <is>
          <t>update</t>
        </is>
      </c>
      <c r="D2266" t="inlineStr">
        <is>
          <t>staging</t>
        </is>
      </c>
      <c r="E2266" t="inlineStr">
        <is>
          <t>computed</t>
        </is>
      </c>
      <c r="F2266" t="inlineStr">
        <is>
          <t>staging_Trinh_et_al_2024.csv</t>
        </is>
      </c>
      <c r="H2266" t="n">
        <v>0</v>
      </c>
      <c r="I2266" t="inlineStr">
        <is>
          <t>Trinh et al (2024)</t>
        </is>
      </c>
    </row>
    <row r="2267">
      <c r="A2267" t="n">
        <v>3572</v>
      </c>
      <c r="B2267" t="inlineStr">
        <is>
          <t>Trinh et al (2024)</t>
        </is>
      </c>
      <c r="C2267" t="inlineStr">
        <is>
          <t>update</t>
        </is>
      </c>
      <c r="D2267" t="inlineStr">
        <is>
          <t>staging</t>
        </is>
      </c>
      <c r="E2267" t="inlineStr">
        <is>
          <t>computed</t>
        </is>
      </c>
      <c r="F2267" t="inlineStr">
        <is>
          <t>staging_Trinh_et_al_2024.csv</t>
        </is>
      </c>
      <c r="H2267" t="n">
        <v>0</v>
      </c>
      <c r="I2267" t="inlineStr">
        <is>
          <t>Trinh et al (2024)</t>
        </is>
      </c>
    </row>
    <row r="2268">
      <c r="A2268" t="n">
        <v>3573</v>
      </c>
      <c r="B2268" t="inlineStr">
        <is>
          <t>Trinh et al (2024)</t>
        </is>
      </c>
      <c r="C2268" t="inlineStr">
        <is>
          <t>update</t>
        </is>
      </c>
      <c r="D2268" t="inlineStr">
        <is>
          <t>staging</t>
        </is>
      </c>
      <c r="E2268" t="inlineStr">
        <is>
          <t>computed</t>
        </is>
      </c>
      <c r="F2268" t="inlineStr">
        <is>
          <t>staging_Trinh_et_al_2024.csv</t>
        </is>
      </c>
      <c r="H2268" t="n">
        <v>0</v>
      </c>
      <c r="I2268" t="inlineStr">
        <is>
          <t>Trinh et al (2024)</t>
        </is>
      </c>
    </row>
    <row r="2269">
      <c r="A2269" t="n">
        <v>3574</v>
      </c>
      <c r="B2269" t="inlineStr">
        <is>
          <t>Trinh et al (2024)</t>
        </is>
      </c>
      <c r="C2269" t="inlineStr">
        <is>
          <t>update</t>
        </is>
      </c>
      <c r="D2269" t="inlineStr">
        <is>
          <t>staging</t>
        </is>
      </c>
      <c r="E2269" t="inlineStr">
        <is>
          <t>computed</t>
        </is>
      </c>
      <c r="F2269" t="inlineStr">
        <is>
          <t>staging_Trinh_et_al_2024.csv</t>
        </is>
      </c>
      <c r="H2269" t="n">
        <v>0</v>
      </c>
      <c r="I2269" t="inlineStr">
        <is>
          <t>Trinh et al (2024)</t>
        </is>
      </c>
    </row>
    <row r="2270">
      <c r="A2270" t="n">
        <v>3575</v>
      </c>
      <c r="B2270" t="inlineStr">
        <is>
          <t>Trinh et al (2024)</t>
        </is>
      </c>
      <c r="C2270" t="inlineStr">
        <is>
          <t>update</t>
        </is>
      </c>
      <c r="D2270" t="inlineStr">
        <is>
          <t>staging</t>
        </is>
      </c>
      <c r="E2270" t="inlineStr">
        <is>
          <t>computed</t>
        </is>
      </c>
      <c r="F2270" t="inlineStr">
        <is>
          <t>staging_Trinh_et_al_2024.csv</t>
        </is>
      </c>
      <c r="H2270" t="n">
        <v>0</v>
      </c>
      <c r="I2270" t="inlineStr">
        <is>
          <t>Trinh et al (2024)</t>
        </is>
      </c>
    </row>
    <row r="2271">
      <c r="A2271" t="n">
        <v>3576</v>
      </c>
      <c r="B2271" t="inlineStr">
        <is>
          <t>Trinh et al (2024)</t>
        </is>
      </c>
      <c r="C2271" t="inlineStr">
        <is>
          <t>update</t>
        </is>
      </c>
      <c r="D2271" t="inlineStr">
        <is>
          <t>staging</t>
        </is>
      </c>
      <c r="E2271" t="inlineStr">
        <is>
          <t>computed</t>
        </is>
      </c>
      <c r="F2271" t="inlineStr">
        <is>
          <t>staging_Trinh_et_al_2024.csv</t>
        </is>
      </c>
      <c r="H2271" t="n">
        <v>0</v>
      </c>
      <c r="I2271" t="inlineStr">
        <is>
          <t>Trinh et al (2024)</t>
        </is>
      </c>
    </row>
    <row r="2272">
      <c r="A2272" t="n">
        <v>3577</v>
      </c>
      <c r="B2272" t="inlineStr">
        <is>
          <t>Trinh et al (2024)</t>
        </is>
      </c>
      <c r="C2272" t="inlineStr">
        <is>
          <t>update</t>
        </is>
      </c>
      <c r="D2272" t="inlineStr">
        <is>
          <t>staging</t>
        </is>
      </c>
      <c r="E2272" t="inlineStr">
        <is>
          <t>computed</t>
        </is>
      </c>
      <c r="F2272" t="inlineStr">
        <is>
          <t>staging_Trinh_et_al_2024.csv</t>
        </is>
      </c>
      <c r="H2272" t="n">
        <v>0</v>
      </c>
      <c r="I2272" t="inlineStr">
        <is>
          <t>Trinh et al (2024)</t>
        </is>
      </c>
    </row>
    <row r="2273">
      <c r="A2273" t="n">
        <v>3578</v>
      </c>
      <c r="B2273" t="inlineStr">
        <is>
          <t>Trinh et al (2024)</t>
        </is>
      </c>
      <c r="C2273" t="inlineStr">
        <is>
          <t>update</t>
        </is>
      </c>
      <c r="D2273" t="inlineStr">
        <is>
          <t>staging</t>
        </is>
      </c>
      <c r="E2273" t="inlineStr">
        <is>
          <t>computed</t>
        </is>
      </c>
      <c r="F2273" t="inlineStr">
        <is>
          <t>staging_Trinh_et_al_2024.csv</t>
        </is>
      </c>
      <c r="H2273" t="n">
        <v>0</v>
      </c>
      <c r="I2273" t="inlineStr">
        <is>
          <t>Trinh et al (2024)</t>
        </is>
      </c>
    </row>
    <row r="2274">
      <c r="A2274" t="n">
        <v>3579</v>
      </c>
      <c r="B2274" t="inlineStr">
        <is>
          <t>Trinh et al (2024)</t>
        </is>
      </c>
      <c r="C2274" t="inlineStr">
        <is>
          <t>update</t>
        </is>
      </c>
      <c r="D2274" t="inlineStr">
        <is>
          <t>staging</t>
        </is>
      </c>
      <c r="E2274" t="inlineStr">
        <is>
          <t>computed</t>
        </is>
      </c>
      <c r="F2274" t="inlineStr">
        <is>
          <t>staging_Trinh_et_al_2024.csv</t>
        </is>
      </c>
      <c r="H2274" t="n">
        <v>0</v>
      </c>
      <c r="I2274" t="inlineStr">
        <is>
          <t>Trinh et al (2024)</t>
        </is>
      </c>
    </row>
    <row r="2275">
      <c r="A2275" t="n">
        <v>3580</v>
      </c>
      <c r="B2275" t="inlineStr">
        <is>
          <t>Trinh et al (2024)</t>
        </is>
      </c>
      <c r="C2275" t="inlineStr">
        <is>
          <t>update</t>
        </is>
      </c>
      <c r="D2275" t="inlineStr">
        <is>
          <t>staging</t>
        </is>
      </c>
      <c r="E2275" t="inlineStr">
        <is>
          <t>computed</t>
        </is>
      </c>
      <c r="F2275" t="inlineStr">
        <is>
          <t>staging_Trinh_et_al_2024.csv</t>
        </is>
      </c>
      <c r="H2275" t="n">
        <v>0</v>
      </c>
      <c r="I2275" t="inlineStr">
        <is>
          <t>Trinh et al (2024)</t>
        </is>
      </c>
    </row>
    <row r="2276">
      <c r="A2276" t="n">
        <v>3581</v>
      </c>
      <c r="B2276" t="inlineStr">
        <is>
          <t>Trinh et al (2024)</t>
        </is>
      </c>
      <c r="C2276" t="inlineStr">
        <is>
          <t>update</t>
        </is>
      </c>
      <c r="D2276" t="inlineStr">
        <is>
          <t>staging</t>
        </is>
      </c>
      <c r="E2276" t="inlineStr">
        <is>
          <t>computed</t>
        </is>
      </c>
      <c r="F2276" t="inlineStr">
        <is>
          <t>staging_Trinh_et_al_2024.csv</t>
        </is>
      </c>
      <c r="H2276" t="n">
        <v>0</v>
      </c>
      <c r="I2276" t="inlineStr">
        <is>
          <t>Trinh et al (2024)</t>
        </is>
      </c>
    </row>
    <row r="2277">
      <c r="A2277" t="n">
        <v>3582</v>
      </c>
      <c r="B2277" t="inlineStr">
        <is>
          <t>Trinh et al (2024)</t>
        </is>
      </c>
      <c r="C2277" t="inlineStr">
        <is>
          <t>update</t>
        </is>
      </c>
      <c r="D2277" t="inlineStr">
        <is>
          <t>staging</t>
        </is>
      </c>
      <c r="E2277" t="inlineStr">
        <is>
          <t>computed</t>
        </is>
      </c>
      <c r="F2277" t="inlineStr">
        <is>
          <t>staging_Trinh_et_al_2024.csv</t>
        </is>
      </c>
      <c r="H2277" t="n">
        <v>0</v>
      </c>
      <c r="I2277" t="inlineStr">
        <is>
          <t>Trinh et al (2024)</t>
        </is>
      </c>
    </row>
    <row r="2278">
      <c r="A2278" t="n">
        <v>3583</v>
      </c>
      <c r="B2278" t="inlineStr">
        <is>
          <t>Trinh et al (2024)</t>
        </is>
      </c>
      <c r="C2278" t="inlineStr">
        <is>
          <t>update</t>
        </is>
      </c>
      <c r="D2278" t="inlineStr">
        <is>
          <t>staging</t>
        </is>
      </c>
      <c r="E2278" t="inlineStr">
        <is>
          <t>computed</t>
        </is>
      </c>
      <c r="F2278" t="inlineStr">
        <is>
          <t>staging_Trinh_et_al_2024.csv</t>
        </is>
      </c>
      <c r="H2278" t="n">
        <v>0</v>
      </c>
      <c r="I2278" t="inlineStr">
        <is>
          <t>Trinh et al (2024)</t>
        </is>
      </c>
    </row>
    <row r="2279">
      <c r="A2279" t="n">
        <v>3584</v>
      </c>
      <c r="B2279" t="inlineStr">
        <is>
          <t>Trinh et al (2024)</t>
        </is>
      </c>
      <c r="C2279" t="inlineStr">
        <is>
          <t>update</t>
        </is>
      </c>
      <c r="D2279" t="inlineStr">
        <is>
          <t>staging</t>
        </is>
      </c>
      <c r="E2279" t="inlineStr">
        <is>
          <t>computed</t>
        </is>
      </c>
      <c r="F2279" t="inlineStr">
        <is>
          <t>staging_Trinh_et_al_2024.csv</t>
        </is>
      </c>
      <c r="H2279" t="n">
        <v>0</v>
      </c>
      <c r="I2279" t="inlineStr">
        <is>
          <t>Trinh et al (2024)</t>
        </is>
      </c>
    </row>
    <row r="2280">
      <c r="A2280" t="n">
        <v>3585</v>
      </c>
      <c r="B2280" t="inlineStr">
        <is>
          <t>Trinh et al (2024)</t>
        </is>
      </c>
      <c r="C2280" t="inlineStr">
        <is>
          <t>update</t>
        </is>
      </c>
      <c r="D2280" t="inlineStr">
        <is>
          <t>staging</t>
        </is>
      </c>
      <c r="E2280" t="inlineStr">
        <is>
          <t>computed</t>
        </is>
      </c>
      <c r="F2280" t="inlineStr">
        <is>
          <t>staging_Trinh_et_al_2024.csv</t>
        </is>
      </c>
      <c r="H2280" t="n">
        <v>0</v>
      </c>
      <c r="I2280" t="inlineStr">
        <is>
          <t>Trinh et al (2024)</t>
        </is>
      </c>
    </row>
    <row r="2281">
      <c r="A2281" t="n">
        <v>3586</v>
      </c>
      <c r="B2281" t="inlineStr">
        <is>
          <t>Trinh et al (2024)</t>
        </is>
      </c>
      <c r="C2281" t="inlineStr">
        <is>
          <t>update</t>
        </is>
      </c>
      <c r="D2281" t="inlineStr">
        <is>
          <t>staging</t>
        </is>
      </c>
      <c r="E2281" t="inlineStr">
        <is>
          <t>computed</t>
        </is>
      </c>
      <c r="F2281" t="inlineStr">
        <is>
          <t>staging_Trinh_et_al_2024.csv</t>
        </is>
      </c>
      <c r="H2281" t="n">
        <v>0</v>
      </c>
      <c r="I2281" t="inlineStr">
        <is>
          <t>Trinh et al (2024)</t>
        </is>
      </c>
    </row>
    <row r="2282">
      <c r="A2282" t="n">
        <v>3587</v>
      </c>
      <c r="B2282" t="inlineStr">
        <is>
          <t>Trinh et al (2024)</t>
        </is>
      </c>
      <c r="C2282" t="inlineStr">
        <is>
          <t>update</t>
        </is>
      </c>
      <c r="D2282" t="inlineStr">
        <is>
          <t>staging</t>
        </is>
      </c>
      <c r="E2282" t="inlineStr">
        <is>
          <t>computed</t>
        </is>
      </c>
      <c r="F2282" t="inlineStr">
        <is>
          <t>staging_Trinh_et_al_2024.csv</t>
        </is>
      </c>
      <c r="H2282" t="n">
        <v>0</v>
      </c>
      <c r="I2282" t="inlineStr">
        <is>
          <t>Trinh et al (2024)</t>
        </is>
      </c>
    </row>
    <row r="2283">
      <c r="A2283" t="n">
        <v>3588</v>
      </c>
      <c r="B2283" t="inlineStr">
        <is>
          <t>Trinh et al (2024)</t>
        </is>
      </c>
      <c r="C2283" t="inlineStr">
        <is>
          <t>update</t>
        </is>
      </c>
      <c r="D2283" t="inlineStr">
        <is>
          <t>staging</t>
        </is>
      </c>
      <c r="E2283" t="inlineStr">
        <is>
          <t>computed</t>
        </is>
      </c>
      <c r="F2283" t="inlineStr">
        <is>
          <t>staging_Trinh_et_al_2024.csv</t>
        </is>
      </c>
      <c r="H2283" t="n">
        <v>0</v>
      </c>
      <c r="I2283" t="inlineStr">
        <is>
          <t>Trinh et al (2024)</t>
        </is>
      </c>
    </row>
    <row r="2284">
      <c r="A2284" t="n">
        <v>3589</v>
      </c>
      <c r="B2284" t="inlineStr">
        <is>
          <t>Trinh et al (2024)</t>
        </is>
      </c>
      <c r="C2284" t="inlineStr">
        <is>
          <t>update</t>
        </is>
      </c>
      <c r="D2284" t="inlineStr">
        <is>
          <t>staging</t>
        </is>
      </c>
      <c r="E2284" t="inlineStr">
        <is>
          <t>computed</t>
        </is>
      </c>
      <c r="F2284" t="inlineStr">
        <is>
          <t>staging_Trinh_et_al_2024.csv</t>
        </is>
      </c>
      <c r="H2284" t="n">
        <v>0</v>
      </c>
      <c r="I2284" t="inlineStr">
        <is>
          <t>Trinh et al (2024)</t>
        </is>
      </c>
    </row>
    <row r="2285">
      <c r="A2285" t="n">
        <v>3590</v>
      </c>
      <c r="B2285" t="inlineStr">
        <is>
          <t>Trinh et al (2024)</t>
        </is>
      </c>
      <c r="C2285" t="inlineStr">
        <is>
          <t>update</t>
        </is>
      </c>
      <c r="D2285" t="inlineStr">
        <is>
          <t>staging</t>
        </is>
      </c>
      <c r="E2285" t="inlineStr">
        <is>
          <t>computed</t>
        </is>
      </c>
      <c r="F2285" t="inlineStr">
        <is>
          <t>staging_Trinh_et_al_2024.csv</t>
        </is>
      </c>
      <c r="H2285" t="n">
        <v>0</v>
      </c>
      <c r="I2285" t="inlineStr">
        <is>
          <t>Trinh et al (2024)</t>
        </is>
      </c>
    </row>
    <row r="2286">
      <c r="A2286" t="n">
        <v>3591</v>
      </c>
      <c r="B2286" t="inlineStr">
        <is>
          <t>Trinh et al (2024)</t>
        </is>
      </c>
      <c r="C2286" t="inlineStr">
        <is>
          <t>update</t>
        </is>
      </c>
      <c r="D2286" t="inlineStr">
        <is>
          <t>staging</t>
        </is>
      </c>
      <c r="E2286" t="inlineStr">
        <is>
          <t>computed</t>
        </is>
      </c>
      <c r="F2286" t="inlineStr">
        <is>
          <t>staging_Trinh_et_al_2024.csv</t>
        </is>
      </c>
      <c r="H2286" t="n">
        <v>0</v>
      </c>
      <c r="I2286" t="inlineStr">
        <is>
          <t>Trinh et al (2024)</t>
        </is>
      </c>
    </row>
    <row r="2287">
      <c r="A2287" t="n">
        <v>3592</v>
      </c>
      <c r="B2287" t="inlineStr">
        <is>
          <t>Trinh et al (2024)</t>
        </is>
      </c>
      <c r="C2287" t="inlineStr">
        <is>
          <t>update</t>
        </is>
      </c>
      <c r="D2287" t="inlineStr">
        <is>
          <t>staging</t>
        </is>
      </c>
      <c r="E2287" t="inlineStr">
        <is>
          <t>computed</t>
        </is>
      </c>
      <c r="F2287" t="inlineStr">
        <is>
          <t>staging_Trinh_et_al_2024.csv</t>
        </is>
      </c>
      <c r="H2287" t="n">
        <v>0</v>
      </c>
      <c r="I2287" t="inlineStr">
        <is>
          <t>Trinh et al (2024)</t>
        </is>
      </c>
    </row>
    <row r="2288">
      <c r="A2288" t="n">
        <v>3593</v>
      </c>
      <c r="B2288" t="inlineStr">
        <is>
          <t>Trinh et al (2024)</t>
        </is>
      </c>
      <c r="C2288" t="inlineStr">
        <is>
          <t>update</t>
        </is>
      </c>
      <c r="D2288" t="inlineStr">
        <is>
          <t>staging</t>
        </is>
      </c>
      <c r="E2288" t="inlineStr">
        <is>
          <t>computed</t>
        </is>
      </c>
      <c r="F2288" t="inlineStr">
        <is>
          <t>staging_Trinh_et_al_2024.csv</t>
        </is>
      </c>
      <c r="H2288" t="n">
        <v>0</v>
      </c>
      <c r="I2288" t="inlineStr">
        <is>
          <t>Trinh et al (2024)</t>
        </is>
      </c>
    </row>
    <row r="2289">
      <c r="A2289" t="n">
        <v>3594</v>
      </c>
      <c r="B2289" t="inlineStr">
        <is>
          <t>Truong, Kim (2019)</t>
        </is>
      </c>
      <c r="C2289" t="inlineStr">
        <is>
          <t>original</t>
        </is>
      </c>
      <c r="D2289" t="inlineStr">
        <is>
          <t>staging</t>
        </is>
      </c>
      <c r="E2289" t="inlineStr">
        <is>
          <t>computed</t>
        </is>
      </c>
      <c r="F2289" t="inlineStr">
        <is>
          <t>staging_Truong_Kim_2019.csv</t>
        </is>
      </c>
      <c r="H2289" t="n">
        <v>0</v>
      </c>
      <c r="I2289" t="inlineStr">
        <is>
          <t>Truong, Kim (2019)</t>
        </is>
      </c>
    </row>
    <row r="2290">
      <c r="A2290" t="n">
        <v>3595</v>
      </c>
      <c r="B2290" t="inlineStr">
        <is>
          <t>Truong, Kim (2019)</t>
        </is>
      </c>
      <c r="C2290" t="inlineStr">
        <is>
          <t>original</t>
        </is>
      </c>
      <c r="D2290" t="inlineStr">
        <is>
          <t>staging</t>
        </is>
      </c>
      <c r="E2290" t="inlineStr">
        <is>
          <t>computed</t>
        </is>
      </c>
      <c r="F2290" t="inlineStr">
        <is>
          <t>staging_Truong_Kim_2019.csv</t>
        </is>
      </c>
      <c r="H2290" t="n">
        <v>0</v>
      </c>
      <c r="I2290" t="inlineStr">
        <is>
          <t>Truong, Kim (2019)</t>
        </is>
      </c>
    </row>
    <row r="2291">
      <c r="A2291" t="n">
        <v>3596</v>
      </c>
      <c r="B2291" t="inlineStr">
        <is>
          <t>Truong, Kim (2019)</t>
        </is>
      </c>
      <c r="C2291" t="inlineStr">
        <is>
          <t>original</t>
        </is>
      </c>
      <c r="D2291" t="inlineStr">
        <is>
          <t>staging</t>
        </is>
      </c>
      <c r="E2291" t="inlineStr">
        <is>
          <t>computed</t>
        </is>
      </c>
      <c r="F2291" t="inlineStr">
        <is>
          <t>staging_Truong_Kim_2019.csv</t>
        </is>
      </c>
      <c r="H2291" t="n">
        <v>0</v>
      </c>
      <c r="I2291" t="inlineStr">
        <is>
          <t>Truong, Kim (2019)</t>
        </is>
      </c>
    </row>
    <row r="2292">
      <c r="A2292" t="n">
        <v>3597</v>
      </c>
      <c r="B2292" t="inlineStr">
        <is>
          <t>Truong, Kim (2019)</t>
        </is>
      </c>
      <c r="C2292" t="inlineStr">
        <is>
          <t>original</t>
        </is>
      </c>
      <c r="D2292" t="inlineStr">
        <is>
          <t>staging</t>
        </is>
      </c>
      <c r="E2292" t="inlineStr">
        <is>
          <t>computed</t>
        </is>
      </c>
      <c r="F2292" t="inlineStr">
        <is>
          <t>staging_Truong_Kim_2019.csv</t>
        </is>
      </c>
      <c r="H2292" t="n">
        <v>0</v>
      </c>
      <c r="I2292" t="inlineStr">
        <is>
          <t>Truong, Kim (2019)</t>
        </is>
      </c>
    </row>
    <row r="2293">
      <c r="A2293" t="n">
        <v>3598</v>
      </c>
      <c r="B2293" t="inlineStr">
        <is>
          <t>Truong, Kim (2019)</t>
        </is>
      </c>
      <c r="C2293" t="inlineStr">
        <is>
          <t>original</t>
        </is>
      </c>
      <c r="D2293" t="inlineStr">
        <is>
          <t>staging</t>
        </is>
      </c>
      <c r="E2293" t="inlineStr">
        <is>
          <t>computed</t>
        </is>
      </c>
      <c r="F2293" t="inlineStr">
        <is>
          <t>staging_Truong_Kim_2019.csv</t>
        </is>
      </c>
      <c r="H2293" t="n">
        <v>0</v>
      </c>
      <c r="I2293" t="inlineStr">
        <is>
          <t>Truong, Kim (2019)</t>
        </is>
      </c>
    </row>
    <row r="2294">
      <c r="A2294" t="n">
        <v>3599</v>
      </c>
      <c r="B2294" t="inlineStr">
        <is>
          <t>Wang &amp; Wijethilake (2026)</t>
        </is>
      </c>
      <c r="C2294" t="inlineStr">
        <is>
          <t>update</t>
        </is>
      </c>
      <c r="D2294" t="inlineStr">
        <is>
          <t>staging</t>
        </is>
      </c>
      <c r="E2294" t="inlineStr">
        <is>
          <t>bivariate</t>
        </is>
      </c>
      <c r="F2294" t="inlineStr">
        <is>
          <t>staging_Wang_Wijethilake_2026.csv</t>
        </is>
      </c>
      <c r="H2294" t="n">
        <v>0</v>
      </c>
      <c r="I2294" t="inlineStr">
        <is>
          <t>Wang &amp; Wijethilake (2026)</t>
        </is>
      </c>
    </row>
    <row r="2295">
      <c r="A2295" t="n">
        <v>3600</v>
      </c>
      <c r="B2295" t="inlineStr">
        <is>
          <t>Wang &amp; Wijethilake (2026)</t>
        </is>
      </c>
      <c r="C2295" t="inlineStr">
        <is>
          <t>update</t>
        </is>
      </c>
      <c r="D2295" t="inlineStr">
        <is>
          <t>staging</t>
        </is>
      </c>
      <c r="E2295" t="inlineStr">
        <is>
          <t>computed</t>
        </is>
      </c>
      <c r="F2295" t="inlineStr">
        <is>
          <t>staging_Wang_Wijethilake_2026.csv</t>
        </is>
      </c>
      <c r="H2295" t="n">
        <v>0</v>
      </c>
      <c r="I2295" t="inlineStr">
        <is>
          <t>Wang &amp; Wijethilake (2026)</t>
        </is>
      </c>
    </row>
    <row r="2296">
      <c r="A2296" t="n">
        <v>3601</v>
      </c>
      <c r="B2296" t="inlineStr">
        <is>
          <t>Wang &amp; Wijethilake (2026)</t>
        </is>
      </c>
      <c r="C2296" t="inlineStr">
        <is>
          <t>update</t>
        </is>
      </c>
      <c r="D2296" t="inlineStr">
        <is>
          <t>staging</t>
        </is>
      </c>
      <c r="E2296" t="inlineStr">
        <is>
          <t>computed</t>
        </is>
      </c>
      <c r="F2296" t="inlineStr">
        <is>
          <t>staging_Wang_Wijethilake_2026.csv</t>
        </is>
      </c>
      <c r="H2296" t="n">
        <v>0</v>
      </c>
      <c r="I2296" t="inlineStr">
        <is>
          <t>Wang &amp; Wijethilake (2026)</t>
        </is>
      </c>
    </row>
    <row r="2297">
      <c r="A2297" t="n">
        <v>3602</v>
      </c>
      <c r="B2297" t="inlineStr">
        <is>
          <t>Wang &amp; Wijethilake (2026)</t>
        </is>
      </c>
      <c r="C2297" t="inlineStr">
        <is>
          <t>update</t>
        </is>
      </c>
      <c r="D2297" t="inlineStr">
        <is>
          <t>staging</t>
        </is>
      </c>
      <c r="E2297" t="inlineStr">
        <is>
          <t>computed</t>
        </is>
      </c>
      <c r="F2297" t="inlineStr">
        <is>
          <t>staging_Wang_Wijethilake_2026.csv</t>
        </is>
      </c>
      <c r="H2297" t="n">
        <v>0</v>
      </c>
      <c r="I2297" t="inlineStr">
        <is>
          <t>Wang &amp; Wijethilake (2026)</t>
        </is>
      </c>
    </row>
    <row r="2298">
      <c r="A2298" t="n">
        <v>3603</v>
      </c>
      <c r="B2298" t="inlineStr">
        <is>
          <t>Wang &amp; Wijethilake (2026)</t>
        </is>
      </c>
      <c r="C2298" t="inlineStr">
        <is>
          <t>update</t>
        </is>
      </c>
      <c r="D2298" t="inlineStr">
        <is>
          <t>staging</t>
        </is>
      </c>
      <c r="E2298" t="inlineStr">
        <is>
          <t>computed</t>
        </is>
      </c>
      <c r="F2298" t="inlineStr">
        <is>
          <t>staging_Wang_Wijethilake_2026.csv</t>
        </is>
      </c>
      <c r="H2298" t="n">
        <v>0</v>
      </c>
      <c r="I2298" t="inlineStr">
        <is>
          <t>Wang &amp; Wijethilake (2026)</t>
        </is>
      </c>
    </row>
    <row r="2299">
      <c r="A2299" t="n">
        <v>3604</v>
      </c>
      <c r="B2299" t="inlineStr">
        <is>
          <t>Wang &amp; Wijethilake (2026)</t>
        </is>
      </c>
      <c r="C2299" t="inlineStr">
        <is>
          <t>update</t>
        </is>
      </c>
      <c r="D2299" t="inlineStr">
        <is>
          <t>staging</t>
        </is>
      </c>
      <c r="E2299" t="inlineStr">
        <is>
          <t>computed</t>
        </is>
      </c>
      <c r="F2299" t="inlineStr">
        <is>
          <t>staging_Wang_Wijethilake_2026.csv</t>
        </is>
      </c>
      <c r="H2299" t="n">
        <v>0</v>
      </c>
      <c r="I2299" t="inlineStr">
        <is>
          <t>Wang &amp; Wijethilake (2026)</t>
        </is>
      </c>
    </row>
    <row r="2300">
      <c r="A2300" t="n">
        <v>3605</v>
      </c>
      <c r="B2300" t="inlineStr">
        <is>
          <t>Wang &amp; Wijethilake (2026)</t>
        </is>
      </c>
      <c r="C2300" t="inlineStr">
        <is>
          <t>update</t>
        </is>
      </c>
      <c r="D2300" t="inlineStr">
        <is>
          <t>staging</t>
        </is>
      </c>
      <c r="E2300" t="inlineStr">
        <is>
          <t>computed</t>
        </is>
      </c>
      <c r="F2300" t="inlineStr">
        <is>
          <t>staging_Wang_Wijethilake_2026.csv</t>
        </is>
      </c>
      <c r="H2300" t="n">
        <v>0</v>
      </c>
      <c r="I2300" t="inlineStr">
        <is>
          <t>Wang &amp; Wijethilake (2026)</t>
        </is>
      </c>
    </row>
    <row r="2301">
      <c r="A2301" t="n">
        <v>3606</v>
      </c>
      <c r="B2301" t="inlineStr">
        <is>
          <t>Wang &amp; Wijethilake (2026)</t>
        </is>
      </c>
      <c r="C2301" t="inlineStr">
        <is>
          <t>update</t>
        </is>
      </c>
      <c r="D2301" t="inlineStr">
        <is>
          <t>staging</t>
        </is>
      </c>
      <c r="E2301" t="inlineStr">
        <is>
          <t>computed</t>
        </is>
      </c>
      <c r="F2301" t="inlineStr">
        <is>
          <t>staging_Wang_Wijethilake_2026.csv</t>
        </is>
      </c>
      <c r="H2301" t="n">
        <v>0</v>
      </c>
      <c r="I2301" t="inlineStr">
        <is>
          <t>Wang &amp; Wijethilake (2026)</t>
        </is>
      </c>
    </row>
    <row r="2302">
      <c r="A2302" t="n">
        <v>3607</v>
      </c>
      <c r="B2302" t="inlineStr">
        <is>
          <t>Wang et al (2020)</t>
        </is>
      </c>
      <c r="C2302" t="inlineStr">
        <is>
          <t>original</t>
        </is>
      </c>
      <c r="D2302" t="inlineStr">
        <is>
          <t>staging</t>
        </is>
      </c>
      <c r="E2302" t="inlineStr">
        <is>
          <t>bivariate</t>
        </is>
      </c>
      <c r="F2302" t="inlineStr">
        <is>
          <t>staging_Wang_et_al_2020.csv</t>
        </is>
      </c>
      <c r="H2302" t="n">
        <v>0</v>
      </c>
      <c r="I2302" t="inlineStr">
        <is>
          <t>Wang et al (2020)</t>
        </is>
      </c>
    </row>
    <row r="2303">
      <c r="A2303" t="n">
        <v>3608</v>
      </c>
      <c r="B2303" t="inlineStr">
        <is>
          <t>Wang et al (2020)</t>
        </is>
      </c>
      <c r="C2303" t="inlineStr">
        <is>
          <t>original</t>
        </is>
      </c>
      <c r="D2303" t="inlineStr">
        <is>
          <t>staging</t>
        </is>
      </c>
      <c r="E2303" t="inlineStr">
        <is>
          <t>bivariate</t>
        </is>
      </c>
      <c r="F2303" t="inlineStr">
        <is>
          <t>staging_Wang_et_al_2020.csv</t>
        </is>
      </c>
      <c r="H2303" t="n">
        <v>0</v>
      </c>
      <c r="I2303" t="inlineStr">
        <is>
          <t>Wang et al (2020)</t>
        </is>
      </c>
    </row>
    <row r="2304">
      <c r="A2304" t="n">
        <v>3609</v>
      </c>
      <c r="B2304" t="inlineStr">
        <is>
          <t>Wang et al (2020)</t>
        </is>
      </c>
      <c r="C2304" t="inlineStr">
        <is>
          <t>original</t>
        </is>
      </c>
      <c r="D2304" t="inlineStr">
        <is>
          <t>staging</t>
        </is>
      </c>
      <c r="E2304" t="inlineStr">
        <is>
          <t>star-bound</t>
        </is>
      </c>
      <c r="F2304" t="inlineStr">
        <is>
          <t>staging_Wang_et_al_2020.csv</t>
        </is>
      </c>
      <c r="H2304" t="n">
        <v>0</v>
      </c>
      <c r="I2304" t="inlineStr">
        <is>
          <t>Wang et al (2020)</t>
        </is>
      </c>
    </row>
    <row r="2305">
      <c r="A2305" t="n">
        <v>3610</v>
      </c>
      <c r="B2305" t="inlineStr">
        <is>
          <t>Wang et al (2020)</t>
        </is>
      </c>
      <c r="C2305" t="inlineStr">
        <is>
          <t>original</t>
        </is>
      </c>
      <c r="D2305" t="inlineStr">
        <is>
          <t>staging</t>
        </is>
      </c>
      <c r="E2305" t="inlineStr">
        <is>
          <t>star-bound</t>
        </is>
      </c>
      <c r="F2305" t="inlineStr">
        <is>
          <t>staging_Wang_et_al_2020.csv</t>
        </is>
      </c>
      <c r="H2305" t="n">
        <v>0</v>
      </c>
      <c r="I2305" t="inlineStr">
        <is>
          <t>Wang et al (2020)</t>
        </is>
      </c>
    </row>
    <row r="2306">
      <c r="A2306" t="n">
        <v>3611</v>
      </c>
      <c r="B2306" t="inlineStr">
        <is>
          <t>Wang et al (2020)</t>
        </is>
      </c>
      <c r="C2306" t="inlineStr">
        <is>
          <t>original</t>
        </is>
      </c>
      <c r="D2306" t="inlineStr">
        <is>
          <t>staging</t>
        </is>
      </c>
      <c r="E2306" t="inlineStr">
        <is>
          <t>star-bound</t>
        </is>
      </c>
      <c r="F2306" t="inlineStr">
        <is>
          <t>staging_Wang_et_al_2020.csv</t>
        </is>
      </c>
      <c r="H2306" t="n">
        <v>0</v>
      </c>
      <c r="I2306" t="inlineStr">
        <is>
          <t>Wang et al (2020)</t>
        </is>
      </c>
    </row>
    <row r="2307">
      <c r="A2307" t="n">
        <v>3612</v>
      </c>
      <c r="B2307" t="inlineStr">
        <is>
          <t>Wang et al (2020)</t>
        </is>
      </c>
      <c r="C2307" t="inlineStr">
        <is>
          <t>original</t>
        </is>
      </c>
      <c r="D2307" t="inlineStr">
        <is>
          <t>staging</t>
        </is>
      </c>
      <c r="E2307" t="inlineStr">
        <is>
          <t>star-bound</t>
        </is>
      </c>
      <c r="F2307" t="inlineStr">
        <is>
          <t>staging_Wang_et_al_2020.csv</t>
        </is>
      </c>
      <c r="H2307" t="n">
        <v>0</v>
      </c>
      <c r="I2307" t="inlineStr">
        <is>
          <t>Wang et al (2020)</t>
        </is>
      </c>
    </row>
    <row r="2308">
      <c r="A2308" t="n">
        <v>3613</v>
      </c>
      <c r="B2308" t="inlineStr">
        <is>
          <t>Wang et al (2020)</t>
        </is>
      </c>
      <c r="C2308" t="inlineStr">
        <is>
          <t>original</t>
        </is>
      </c>
      <c r="D2308" t="inlineStr">
        <is>
          <t>staging</t>
        </is>
      </c>
      <c r="E2308" t="inlineStr">
        <is>
          <t>star-bound</t>
        </is>
      </c>
      <c r="F2308" t="inlineStr">
        <is>
          <t>staging_Wang_et_al_2020.csv</t>
        </is>
      </c>
      <c r="H2308" t="n">
        <v>0</v>
      </c>
      <c r="I2308" t="inlineStr">
        <is>
          <t>Wang et al (2020)</t>
        </is>
      </c>
    </row>
    <row r="2309">
      <c r="A2309" t="n">
        <v>3614</v>
      </c>
      <c r="B2309" t="inlineStr">
        <is>
          <t>Wang et al (2020)</t>
        </is>
      </c>
      <c r="C2309" t="inlineStr">
        <is>
          <t>original</t>
        </is>
      </c>
      <c r="D2309" t="inlineStr">
        <is>
          <t>staging</t>
        </is>
      </c>
      <c r="E2309" t="inlineStr">
        <is>
          <t>star-bound</t>
        </is>
      </c>
      <c r="F2309" t="inlineStr">
        <is>
          <t>staging_Wang_et_al_2020.csv</t>
        </is>
      </c>
      <c r="H2309" t="n">
        <v>0</v>
      </c>
      <c r="I2309" t="inlineStr">
        <is>
          <t>Wang et al (2020)</t>
        </is>
      </c>
    </row>
    <row r="2310">
      <c r="A2310" t="n">
        <v>3615</v>
      </c>
      <c r="B2310" t="inlineStr">
        <is>
          <t>Wang et al (2020)</t>
        </is>
      </c>
      <c r="C2310" t="inlineStr">
        <is>
          <t>original</t>
        </is>
      </c>
      <c r="D2310" t="inlineStr">
        <is>
          <t>staging</t>
        </is>
      </c>
      <c r="E2310" t="inlineStr">
        <is>
          <t>star-bound</t>
        </is>
      </c>
      <c r="F2310" t="inlineStr">
        <is>
          <t>staging_Wang_et_al_2020.csv</t>
        </is>
      </c>
      <c r="H2310" t="n">
        <v>0</v>
      </c>
      <c r="I2310" t="inlineStr">
        <is>
          <t>Wang et al (2020)</t>
        </is>
      </c>
    </row>
    <row r="2311">
      <c r="A2311" t="n">
        <v>3616</v>
      </c>
      <c r="B2311" t="inlineStr">
        <is>
          <t>Wang et al (2020)</t>
        </is>
      </c>
      <c r="C2311" t="inlineStr">
        <is>
          <t>original</t>
        </is>
      </c>
      <c r="D2311" t="inlineStr">
        <is>
          <t>staging</t>
        </is>
      </c>
      <c r="E2311" t="inlineStr">
        <is>
          <t>star-bound</t>
        </is>
      </c>
      <c r="F2311" t="inlineStr">
        <is>
          <t>staging_Wang_et_al_2020.csv</t>
        </is>
      </c>
      <c r="H2311" t="n">
        <v>0</v>
      </c>
      <c r="I2311" t="inlineStr">
        <is>
          <t>Wang et al (2020)</t>
        </is>
      </c>
    </row>
    <row r="2312">
      <c r="A2312" t="n">
        <v>3617</v>
      </c>
      <c r="B2312" t="inlineStr">
        <is>
          <t>Wang et al (2020)</t>
        </is>
      </c>
      <c r="C2312" t="inlineStr">
        <is>
          <t>original</t>
        </is>
      </c>
      <c r="D2312" t="inlineStr">
        <is>
          <t>staging</t>
        </is>
      </c>
      <c r="E2312" t="inlineStr">
        <is>
          <t>non-convertible</t>
        </is>
      </c>
      <c r="F2312" t="inlineStr">
        <is>
          <t>staging_Wang_et_al_2020.csv</t>
        </is>
      </c>
      <c r="H2312" t="n">
        <v>0</v>
      </c>
      <c r="I2312" t="inlineStr">
        <is>
          <t>Wang et al (2020)</t>
        </is>
      </c>
    </row>
    <row r="2313">
      <c r="A2313" t="n">
        <v>3618</v>
      </c>
      <c r="B2313" t="inlineStr">
        <is>
          <t>Wang et al (2020)</t>
        </is>
      </c>
      <c r="C2313" t="inlineStr">
        <is>
          <t>original</t>
        </is>
      </c>
      <c r="D2313" t="inlineStr">
        <is>
          <t>staging</t>
        </is>
      </c>
      <c r="E2313" t="inlineStr">
        <is>
          <t>non-convertible</t>
        </is>
      </c>
      <c r="F2313" t="inlineStr">
        <is>
          <t>staging_Wang_et_al_2020.csv</t>
        </is>
      </c>
      <c r="H2313" t="n">
        <v>0</v>
      </c>
      <c r="I2313" t="inlineStr">
        <is>
          <t>Wang et al (2020)</t>
        </is>
      </c>
    </row>
    <row r="2314">
      <c r="A2314" t="n">
        <v>3619</v>
      </c>
      <c r="B2314" t="inlineStr">
        <is>
          <t>Wang et al (2020)</t>
        </is>
      </c>
      <c r="C2314" t="inlineStr">
        <is>
          <t>original</t>
        </is>
      </c>
      <c r="D2314" t="inlineStr">
        <is>
          <t>staging</t>
        </is>
      </c>
      <c r="E2314" t="inlineStr">
        <is>
          <t>non-convertible</t>
        </is>
      </c>
      <c r="F2314" t="inlineStr">
        <is>
          <t>staging_Wang_et_al_2020.csv</t>
        </is>
      </c>
      <c r="H2314" t="n">
        <v>0</v>
      </c>
      <c r="I2314" t="inlineStr">
        <is>
          <t>Wang et al (2020)</t>
        </is>
      </c>
    </row>
    <row r="2315">
      <c r="A2315" t="n">
        <v>3620</v>
      </c>
      <c r="B2315" t="inlineStr">
        <is>
          <t>Wang et al (2020)</t>
        </is>
      </c>
      <c r="C2315" t="inlineStr">
        <is>
          <t>original</t>
        </is>
      </c>
      <c r="D2315" t="inlineStr">
        <is>
          <t>staging</t>
        </is>
      </c>
      <c r="E2315" t="inlineStr">
        <is>
          <t>non-convertible</t>
        </is>
      </c>
      <c r="F2315" t="inlineStr">
        <is>
          <t>staging_Wang_et_al_2020.csv</t>
        </is>
      </c>
      <c r="H2315" t="n">
        <v>0</v>
      </c>
      <c r="I2315" t="inlineStr">
        <is>
          <t>Wang et al (2020)</t>
        </is>
      </c>
    </row>
    <row r="2316">
      <c r="A2316" t="n">
        <v>3621</v>
      </c>
      <c r="B2316" t="inlineStr">
        <is>
          <t>Wang et al (2020)</t>
        </is>
      </c>
      <c r="C2316" t="inlineStr">
        <is>
          <t>original</t>
        </is>
      </c>
      <c r="D2316" t="inlineStr">
        <is>
          <t>staging</t>
        </is>
      </c>
      <c r="E2316" t="inlineStr">
        <is>
          <t>star-bound</t>
        </is>
      </c>
      <c r="F2316" t="inlineStr">
        <is>
          <t>staging_Wang_et_al_2020.csv</t>
        </is>
      </c>
      <c r="H2316" t="n">
        <v>0</v>
      </c>
      <c r="I2316" t="inlineStr">
        <is>
          <t>Wang et al (2020)</t>
        </is>
      </c>
    </row>
    <row r="2317">
      <c r="A2317" t="n">
        <v>3622</v>
      </c>
      <c r="B2317" t="inlineStr">
        <is>
          <t>Wang et al (2020)</t>
        </is>
      </c>
      <c r="C2317" t="inlineStr">
        <is>
          <t>original</t>
        </is>
      </c>
      <c r="D2317" t="inlineStr">
        <is>
          <t>staging</t>
        </is>
      </c>
      <c r="E2317" t="inlineStr">
        <is>
          <t>star-bound</t>
        </is>
      </c>
      <c r="F2317" t="inlineStr">
        <is>
          <t>staging_Wang_et_al_2020.csv</t>
        </is>
      </c>
      <c r="H2317" t="n">
        <v>0</v>
      </c>
      <c r="I2317" t="inlineStr">
        <is>
          <t>Wang et al (2020)</t>
        </is>
      </c>
    </row>
    <row r="2318">
      <c r="A2318" t="n">
        <v>3623</v>
      </c>
      <c r="B2318" t="inlineStr">
        <is>
          <t>Wang et al (2020)</t>
        </is>
      </c>
      <c r="C2318" t="inlineStr">
        <is>
          <t>original</t>
        </is>
      </c>
      <c r="D2318" t="inlineStr">
        <is>
          <t>staging</t>
        </is>
      </c>
      <c r="E2318" t="inlineStr">
        <is>
          <t>non-convertible</t>
        </is>
      </c>
      <c r="F2318" t="inlineStr">
        <is>
          <t>staging_Wang_et_al_2020.csv</t>
        </is>
      </c>
      <c r="H2318" t="n">
        <v>0</v>
      </c>
      <c r="I2318" t="inlineStr">
        <is>
          <t>Wang et al (2020)</t>
        </is>
      </c>
    </row>
    <row r="2319">
      <c r="A2319" t="n">
        <v>3624</v>
      </c>
      <c r="B2319" t="inlineStr">
        <is>
          <t>Wang et al (2020)</t>
        </is>
      </c>
      <c r="C2319" t="inlineStr">
        <is>
          <t>original</t>
        </is>
      </c>
      <c r="D2319" t="inlineStr">
        <is>
          <t>staging</t>
        </is>
      </c>
      <c r="E2319" t="inlineStr">
        <is>
          <t>non-convertible</t>
        </is>
      </c>
      <c r="F2319" t="inlineStr">
        <is>
          <t>staging_Wang_et_al_2020.csv</t>
        </is>
      </c>
      <c r="H2319" t="n">
        <v>0</v>
      </c>
      <c r="I2319" t="inlineStr">
        <is>
          <t>Wang et al (2020)</t>
        </is>
      </c>
    </row>
    <row r="2320">
      <c r="A2320" t="n">
        <v>3625</v>
      </c>
      <c r="B2320" t="inlineStr">
        <is>
          <t>Wang et al (2020)</t>
        </is>
      </c>
      <c r="C2320" t="inlineStr">
        <is>
          <t>original</t>
        </is>
      </c>
      <c r="D2320" t="inlineStr">
        <is>
          <t>staging</t>
        </is>
      </c>
      <c r="E2320" t="inlineStr">
        <is>
          <t>star-bound</t>
        </is>
      </c>
      <c r="F2320" t="inlineStr">
        <is>
          <t>staging_Wang_et_al_2020.csv</t>
        </is>
      </c>
      <c r="H2320" t="n">
        <v>0</v>
      </c>
      <c r="I2320" t="inlineStr">
        <is>
          <t>Wang et al (2020)</t>
        </is>
      </c>
    </row>
    <row r="2321">
      <c r="A2321" t="n">
        <v>3626</v>
      </c>
      <c r="B2321" t="inlineStr">
        <is>
          <t>Wang et al (2020)</t>
        </is>
      </c>
      <c r="C2321" t="inlineStr">
        <is>
          <t>original</t>
        </is>
      </c>
      <c r="D2321" t="inlineStr">
        <is>
          <t>staging</t>
        </is>
      </c>
      <c r="E2321" t="inlineStr">
        <is>
          <t>star-bound</t>
        </is>
      </c>
      <c r="F2321" t="inlineStr">
        <is>
          <t>staging_Wang_et_al_2020.csv</t>
        </is>
      </c>
      <c r="H2321" t="n">
        <v>0</v>
      </c>
      <c r="I2321" t="inlineStr">
        <is>
          <t>Wang et al (2020)</t>
        </is>
      </c>
    </row>
    <row r="2322">
      <c r="A2322" t="n">
        <v>3627</v>
      </c>
      <c r="B2322" t="inlineStr">
        <is>
          <t>Wang et al (2020)</t>
        </is>
      </c>
      <c r="C2322" t="inlineStr">
        <is>
          <t>original</t>
        </is>
      </c>
      <c r="D2322" t="inlineStr">
        <is>
          <t>staging</t>
        </is>
      </c>
      <c r="E2322" t="inlineStr">
        <is>
          <t>non-convertible</t>
        </is>
      </c>
      <c r="F2322" t="inlineStr">
        <is>
          <t>staging_Wang_et_al_2020.csv</t>
        </is>
      </c>
      <c r="H2322" t="n">
        <v>0</v>
      </c>
      <c r="I2322" t="inlineStr">
        <is>
          <t>Wang et al (2020)</t>
        </is>
      </c>
    </row>
    <row r="2323">
      <c r="A2323" t="n">
        <v>3628</v>
      </c>
      <c r="B2323" t="inlineStr">
        <is>
          <t>Wang et al (2020)</t>
        </is>
      </c>
      <c r="C2323" t="inlineStr">
        <is>
          <t>original</t>
        </is>
      </c>
      <c r="D2323" t="inlineStr">
        <is>
          <t>staging</t>
        </is>
      </c>
      <c r="E2323" t="inlineStr">
        <is>
          <t>non-convertible</t>
        </is>
      </c>
      <c r="F2323" t="inlineStr">
        <is>
          <t>staging_Wang_et_al_2020.csv</t>
        </is>
      </c>
      <c r="H2323" t="n">
        <v>0</v>
      </c>
      <c r="I2323" t="inlineStr">
        <is>
          <t>Wang et al (2020)</t>
        </is>
      </c>
    </row>
    <row r="2324">
      <c r="A2324" t="n">
        <v>3629</v>
      </c>
      <c r="B2324" t="inlineStr">
        <is>
          <t>Wang et al (2020)</t>
        </is>
      </c>
      <c r="C2324" t="inlineStr">
        <is>
          <t>original</t>
        </is>
      </c>
      <c r="D2324" t="inlineStr">
        <is>
          <t>staging</t>
        </is>
      </c>
      <c r="E2324" t="inlineStr">
        <is>
          <t>star-bound</t>
        </is>
      </c>
      <c r="F2324" t="inlineStr">
        <is>
          <t>staging_Wang_et_al_2020.csv</t>
        </is>
      </c>
      <c r="H2324" t="n">
        <v>0</v>
      </c>
      <c r="I2324" t="inlineStr">
        <is>
          <t>Wang et al (2020)</t>
        </is>
      </c>
    </row>
    <row r="2325">
      <c r="A2325" t="n">
        <v>3630</v>
      </c>
      <c r="B2325" t="inlineStr">
        <is>
          <t>Wang et al (2020)</t>
        </is>
      </c>
      <c r="C2325" t="inlineStr">
        <is>
          <t>original</t>
        </is>
      </c>
      <c r="D2325" t="inlineStr">
        <is>
          <t>staging</t>
        </is>
      </c>
      <c r="E2325" t="inlineStr">
        <is>
          <t>star-bound</t>
        </is>
      </c>
      <c r="F2325" t="inlineStr">
        <is>
          <t>staging_Wang_et_al_2020.csv</t>
        </is>
      </c>
      <c r="H2325" t="n">
        <v>0</v>
      </c>
      <c r="I2325" t="inlineStr">
        <is>
          <t>Wang et al (2020)</t>
        </is>
      </c>
    </row>
    <row r="2326">
      <c r="A2326" t="n">
        <v>3631</v>
      </c>
      <c r="B2326" t="inlineStr">
        <is>
          <t>Wang et al (2020)</t>
        </is>
      </c>
      <c r="C2326" t="inlineStr">
        <is>
          <t>original</t>
        </is>
      </c>
      <c r="D2326" t="inlineStr">
        <is>
          <t>staging</t>
        </is>
      </c>
      <c r="E2326" t="inlineStr">
        <is>
          <t>non-convertible</t>
        </is>
      </c>
      <c r="F2326" t="inlineStr">
        <is>
          <t>staging_Wang_et_al_2020.csv</t>
        </is>
      </c>
      <c r="H2326" t="n">
        <v>0</v>
      </c>
      <c r="I2326" t="inlineStr">
        <is>
          <t>Wang et al (2020)</t>
        </is>
      </c>
    </row>
    <row r="2327">
      <c r="A2327" t="n">
        <v>3632</v>
      </c>
      <c r="B2327" t="inlineStr">
        <is>
          <t>Wang et al (2020)</t>
        </is>
      </c>
      <c r="C2327" t="inlineStr">
        <is>
          <t>original</t>
        </is>
      </c>
      <c r="D2327" t="inlineStr">
        <is>
          <t>staging</t>
        </is>
      </c>
      <c r="E2327" t="inlineStr">
        <is>
          <t>non-convertible</t>
        </is>
      </c>
      <c r="F2327" t="inlineStr">
        <is>
          <t>staging_Wang_et_al_2020.csv</t>
        </is>
      </c>
      <c r="H2327" t="n">
        <v>0</v>
      </c>
      <c r="I2327" t="inlineStr">
        <is>
          <t>Wang et al (2020)</t>
        </is>
      </c>
    </row>
    <row r="2328">
      <c r="A2328" t="n">
        <v>3633</v>
      </c>
      <c r="B2328" t="inlineStr">
        <is>
          <t>Wang et al (2020)</t>
        </is>
      </c>
      <c r="C2328" t="inlineStr">
        <is>
          <t>original</t>
        </is>
      </c>
      <c r="D2328" t="inlineStr">
        <is>
          <t>staging</t>
        </is>
      </c>
      <c r="E2328" t="inlineStr">
        <is>
          <t>star-bound</t>
        </is>
      </c>
      <c r="F2328" t="inlineStr">
        <is>
          <t>staging_Wang_et_al_2020.csv</t>
        </is>
      </c>
      <c r="H2328" t="n">
        <v>0</v>
      </c>
      <c r="I2328" t="inlineStr">
        <is>
          <t>Wang et al (2020)</t>
        </is>
      </c>
    </row>
    <row r="2329">
      <c r="A2329" t="n">
        <v>3634</v>
      </c>
      <c r="B2329" t="inlineStr">
        <is>
          <t>Wang et al (2020)</t>
        </is>
      </c>
      <c r="C2329" t="inlineStr">
        <is>
          <t>original</t>
        </is>
      </c>
      <c r="D2329" t="inlineStr">
        <is>
          <t>staging</t>
        </is>
      </c>
      <c r="E2329" t="inlineStr">
        <is>
          <t>star-bound</t>
        </is>
      </c>
      <c r="F2329" t="inlineStr">
        <is>
          <t>staging_Wang_et_al_2020.csv</t>
        </is>
      </c>
      <c r="H2329" t="n">
        <v>0</v>
      </c>
      <c r="I2329" t="inlineStr">
        <is>
          <t>Wang et al (2020)</t>
        </is>
      </c>
    </row>
    <row r="2330">
      <c r="A2330" t="n">
        <v>3635</v>
      </c>
      <c r="B2330" t="inlineStr">
        <is>
          <t>Wang et al (2020)</t>
        </is>
      </c>
      <c r="C2330" t="inlineStr">
        <is>
          <t>original</t>
        </is>
      </c>
      <c r="D2330" t="inlineStr">
        <is>
          <t>staging</t>
        </is>
      </c>
      <c r="E2330" t="inlineStr">
        <is>
          <t>non-convertible</t>
        </is>
      </c>
      <c r="F2330" t="inlineStr">
        <is>
          <t>staging_Wang_et_al_2020.csv</t>
        </is>
      </c>
      <c r="H2330" t="n">
        <v>0</v>
      </c>
      <c r="I2330" t="inlineStr">
        <is>
          <t>Wang et al (2020)</t>
        </is>
      </c>
    </row>
    <row r="2331">
      <c r="A2331" t="n">
        <v>3636</v>
      </c>
      <c r="B2331" t="inlineStr">
        <is>
          <t>Wang et al (2020)</t>
        </is>
      </c>
      <c r="C2331" t="inlineStr">
        <is>
          <t>original</t>
        </is>
      </c>
      <c r="D2331" t="inlineStr">
        <is>
          <t>staging</t>
        </is>
      </c>
      <c r="E2331" t="inlineStr">
        <is>
          <t>non-convertible</t>
        </is>
      </c>
      <c r="F2331" t="inlineStr">
        <is>
          <t>staging_Wang_et_al_2020.csv</t>
        </is>
      </c>
      <c r="H2331" t="n">
        <v>0</v>
      </c>
      <c r="I2331" t="inlineStr">
        <is>
          <t>Wang et al (2020)</t>
        </is>
      </c>
    </row>
    <row r="2332">
      <c r="A2332" t="n">
        <v>3637</v>
      </c>
      <c r="B2332" t="inlineStr">
        <is>
          <t>Wang et al (2022a)</t>
        </is>
      </c>
      <c r="C2332" t="inlineStr">
        <is>
          <t>original</t>
        </is>
      </c>
      <c r="D2332" t="inlineStr">
        <is>
          <t>staging</t>
        </is>
      </c>
      <c r="E2332" t="inlineStr">
        <is>
          <t>v10-adopted</t>
        </is>
      </c>
      <c r="F2332" t="inlineStr">
        <is>
          <t>staging_Wang_et_al_2022.csv</t>
        </is>
      </c>
      <c r="H2332" t="n">
        <v>0</v>
      </c>
      <c r="I2332" t="inlineStr">
        <is>
          <t>Wang et al (2022a)</t>
        </is>
      </c>
    </row>
    <row r="2333">
      <c r="A2333" t="n">
        <v>3638</v>
      </c>
      <c r="B2333" t="inlineStr">
        <is>
          <t>Wang et al (2025a)</t>
        </is>
      </c>
      <c r="C2333" t="inlineStr">
        <is>
          <t>update</t>
        </is>
      </c>
      <c r="D2333" t="inlineStr">
        <is>
          <t>staging</t>
        </is>
      </c>
      <c r="E2333" t="inlineStr">
        <is>
          <t>bivariate</t>
        </is>
      </c>
      <c r="F2333" t="inlineStr">
        <is>
          <t>staging_Wang_et_al_2025_bond.csv</t>
        </is>
      </c>
      <c r="H2333" t="n">
        <v>0</v>
      </c>
      <c r="I2333" t="inlineStr">
        <is>
          <t>Wang et al (2025a)</t>
        </is>
      </c>
    </row>
    <row r="2334">
      <c r="A2334" t="n">
        <v>3639</v>
      </c>
      <c r="B2334" t="inlineStr">
        <is>
          <t>Wang et al (2025a)</t>
        </is>
      </c>
      <c r="C2334" t="inlineStr">
        <is>
          <t>update</t>
        </is>
      </c>
      <c r="D2334" t="inlineStr">
        <is>
          <t>staging</t>
        </is>
      </c>
      <c r="E2334" t="inlineStr">
        <is>
          <t>computed</t>
        </is>
      </c>
      <c r="F2334" t="inlineStr">
        <is>
          <t>staging_Wang_et_al_2025_bond.csv</t>
        </is>
      </c>
      <c r="H2334" t="n">
        <v>0</v>
      </c>
      <c r="I2334" t="inlineStr">
        <is>
          <t>Wang et al (2025a)</t>
        </is>
      </c>
    </row>
    <row r="2335">
      <c r="A2335" t="n">
        <v>3640</v>
      </c>
      <c r="B2335" t="inlineStr">
        <is>
          <t>Wang et al (2025a)</t>
        </is>
      </c>
      <c r="C2335" t="inlineStr">
        <is>
          <t>update</t>
        </is>
      </c>
      <c r="D2335" t="inlineStr">
        <is>
          <t>staging</t>
        </is>
      </c>
      <c r="E2335" t="inlineStr">
        <is>
          <t>computed</t>
        </is>
      </c>
      <c r="F2335" t="inlineStr">
        <is>
          <t>staging_Wang_et_al_2025_bond.csv</t>
        </is>
      </c>
      <c r="H2335" t="n">
        <v>0</v>
      </c>
      <c r="I2335" t="inlineStr">
        <is>
          <t>Wang et al (2025a)</t>
        </is>
      </c>
    </row>
    <row r="2336">
      <c r="A2336" t="n">
        <v>3641</v>
      </c>
      <c r="B2336" t="inlineStr">
        <is>
          <t>Wang et al (2025a)</t>
        </is>
      </c>
      <c r="C2336" t="inlineStr">
        <is>
          <t>update</t>
        </is>
      </c>
      <c r="D2336" t="inlineStr">
        <is>
          <t>staging</t>
        </is>
      </c>
      <c r="E2336" t="inlineStr">
        <is>
          <t>computed</t>
        </is>
      </c>
      <c r="F2336" t="inlineStr">
        <is>
          <t>staging_Wang_et_al_2025_bond.csv</t>
        </is>
      </c>
      <c r="H2336" t="n">
        <v>0</v>
      </c>
      <c r="I2336" t="inlineStr">
        <is>
          <t>Wang et al (2025a)</t>
        </is>
      </c>
    </row>
    <row r="2337">
      <c r="A2337" t="n">
        <v>3642</v>
      </c>
      <c r="B2337" t="inlineStr">
        <is>
          <t>Wang et al (2025a)</t>
        </is>
      </c>
      <c r="C2337" t="inlineStr">
        <is>
          <t>update</t>
        </is>
      </c>
      <c r="D2337" t="inlineStr">
        <is>
          <t>staging</t>
        </is>
      </c>
      <c r="E2337" t="inlineStr">
        <is>
          <t>computed</t>
        </is>
      </c>
      <c r="F2337" t="inlineStr">
        <is>
          <t>staging_Wang_et_al_2025_bond.csv</t>
        </is>
      </c>
      <c r="H2337" t="n">
        <v>0</v>
      </c>
      <c r="I2337" t="inlineStr">
        <is>
          <t>Wang et al (2025a)</t>
        </is>
      </c>
    </row>
    <row r="2338">
      <c r="A2338" t="n">
        <v>3643</v>
      </c>
      <c r="B2338" t="inlineStr">
        <is>
          <t>Wang et al (2025a)</t>
        </is>
      </c>
      <c r="C2338" t="inlineStr">
        <is>
          <t>update</t>
        </is>
      </c>
      <c r="D2338" t="inlineStr">
        <is>
          <t>staging</t>
        </is>
      </c>
      <c r="E2338" t="inlineStr">
        <is>
          <t>computed</t>
        </is>
      </c>
      <c r="F2338" t="inlineStr">
        <is>
          <t>staging_Wang_et_al_2025_bond.csv</t>
        </is>
      </c>
      <c r="H2338" t="n">
        <v>0</v>
      </c>
      <c r="I2338" t="inlineStr">
        <is>
          <t>Wang et al (2025a)</t>
        </is>
      </c>
    </row>
    <row r="2339">
      <c r="A2339" t="n">
        <v>3644</v>
      </c>
      <c r="B2339" t="inlineStr">
        <is>
          <t>Wang et al (2025a)</t>
        </is>
      </c>
      <c r="C2339" t="inlineStr">
        <is>
          <t>update</t>
        </is>
      </c>
      <c r="D2339" t="inlineStr">
        <is>
          <t>staging</t>
        </is>
      </c>
      <c r="E2339" t="inlineStr">
        <is>
          <t>computed</t>
        </is>
      </c>
      <c r="F2339" t="inlineStr">
        <is>
          <t>staging_Wang_et_al_2025_bond.csv</t>
        </is>
      </c>
      <c r="H2339" t="n">
        <v>0</v>
      </c>
      <c r="I2339" t="inlineStr">
        <is>
          <t>Wang et al (2025a)</t>
        </is>
      </c>
    </row>
    <row r="2340">
      <c r="A2340" t="n">
        <v>3645</v>
      </c>
      <c r="B2340" t="inlineStr">
        <is>
          <t>Wang et al (2025a)</t>
        </is>
      </c>
      <c r="C2340" t="inlineStr">
        <is>
          <t>update</t>
        </is>
      </c>
      <c r="D2340" t="inlineStr">
        <is>
          <t>staging</t>
        </is>
      </c>
      <c r="E2340" t="inlineStr">
        <is>
          <t>computed</t>
        </is>
      </c>
      <c r="F2340" t="inlineStr">
        <is>
          <t>staging_Wang_et_al_2025_bond.csv</t>
        </is>
      </c>
      <c r="H2340" t="n">
        <v>0</v>
      </c>
      <c r="I2340" t="inlineStr">
        <is>
          <t>Wang et al (2025a)</t>
        </is>
      </c>
    </row>
    <row r="2341">
      <c r="A2341" t="n">
        <v>3646</v>
      </c>
      <c r="B2341" t="inlineStr">
        <is>
          <t>Wang et al (2025a)</t>
        </is>
      </c>
      <c r="C2341" t="inlineStr">
        <is>
          <t>update</t>
        </is>
      </c>
      <c r="D2341" t="inlineStr">
        <is>
          <t>staging</t>
        </is>
      </c>
      <c r="E2341" t="inlineStr">
        <is>
          <t>computed</t>
        </is>
      </c>
      <c r="F2341" t="inlineStr">
        <is>
          <t>staging_Wang_et_al_2025_bond.csv</t>
        </is>
      </c>
      <c r="H2341" t="n">
        <v>0</v>
      </c>
      <c r="I2341" t="inlineStr">
        <is>
          <t>Wang et al (2025a)</t>
        </is>
      </c>
    </row>
    <row r="2342">
      <c r="A2342" t="n">
        <v>3647</v>
      </c>
      <c r="B2342" t="inlineStr">
        <is>
          <t>Wang et al (2025a)</t>
        </is>
      </c>
      <c r="C2342" t="inlineStr">
        <is>
          <t>update</t>
        </is>
      </c>
      <c r="D2342" t="inlineStr">
        <is>
          <t>staging</t>
        </is>
      </c>
      <c r="E2342" t="inlineStr">
        <is>
          <t>computed</t>
        </is>
      </c>
      <c r="F2342" t="inlineStr">
        <is>
          <t>staging_Wang_et_al_2025_bond.csv</t>
        </is>
      </c>
      <c r="H2342" t="n">
        <v>0</v>
      </c>
      <c r="I2342" t="inlineStr">
        <is>
          <t>Wang et al (2025a)</t>
        </is>
      </c>
    </row>
    <row r="2343">
      <c r="A2343" t="n">
        <v>3648</v>
      </c>
      <c r="B2343" t="inlineStr">
        <is>
          <t>Wang et al (2025a)</t>
        </is>
      </c>
      <c r="C2343" t="inlineStr">
        <is>
          <t>update</t>
        </is>
      </c>
      <c r="D2343" t="inlineStr">
        <is>
          <t>staging</t>
        </is>
      </c>
      <c r="E2343" t="inlineStr">
        <is>
          <t>computed</t>
        </is>
      </c>
      <c r="F2343" t="inlineStr">
        <is>
          <t>staging_Wang_et_al_2025_bond.csv</t>
        </is>
      </c>
      <c r="H2343" t="n">
        <v>0</v>
      </c>
      <c r="I2343" t="inlineStr">
        <is>
          <t>Wang et al (2025a)</t>
        </is>
      </c>
    </row>
    <row r="2344">
      <c r="A2344" t="n">
        <v>3649</v>
      </c>
      <c r="B2344" t="inlineStr">
        <is>
          <t>Wang et al (2025a)</t>
        </is>
      </c>
      <c r="C2344" t="inlineStr">
        <is>
          <t>update</t>
        </is>
      </c>
      <c r="D2344" t="inlineStr">
        <is>
          <t>staging</t>
        </is>
      </c>
      <c r="E2344" t="inlineStr">
        <is>
          <t>computed</t>
        </is>
      </c>
      <c r="F2344" t="inlineStr">
        <is>
          <t>staging_Wang_et_al_2025_bond.csv</t>
        </is>
      </c>
      <c r="H2344" t="n">
        <v>0</v>
      </c>
      <c r="I2344" t="inlineStr">
        <is>
          <t>Wang et al (2025a)</t>
        </is>
      </c>
    </row>
    <row r="2345">
      <c r="A2345" t="n">
        <v>3650</v>
      </c>
      <c r="B2345" t="inlineStr">
        <is>
          <t>Wang et al (2025a)</t>
        </is>
      </c>
      <c r="C2345" t="inlineStr">
        <is>
          <t>update</t>
        </is>
      </c>
      <c r="D2345" t="inlineStr">
        <is>
          <t>staging</t>
        </is>
      </c>
      <c r="E2345" t="inlineStr">
        <is>
          <t>computed</t>
        </is>
      </c>
      <c r="F2345" t="inlineStr">
        <is>
          <t>staging_Wang_et_al_2025_bond.csv</t>
        </is>
      </c>
      <c r="H2345" t="n">
        <v>0</v>
      </c>
      <c r="I2345" t="inlineStr">
        <is>
          <t>Wang et al (2025a)</t>
        </is>
      </c>
    </row>
    <row r="2346">
      <c r="A2346" t="n">
        <v>3651</v>
      </c>
      <c r="B2346" t="inlineStr">
        <is>
          <t>Wang et al (2025a)</t>
        </is>
      </c>
      <c r="C2346" t="inlineStr">
        <is>
          <t>update</t>
        </is>
      </c>
      <c r="D2346" t="inlineStr">
        <is>
          <t>staging</t>
        </is>
      </c>
      <c r="E2346" t="inlineStr">
        <is>
          <t>computed</t>
        </is>
      </c>
      <c r="F2346" t="inlineStr">
        <is>
          <t>staging_Wang_et_al_2025_bond.csv</t>
        </is>
      </c>
      <c r="H2346" t="n">
        <v>0</v>
      </c>
      <c r="I2346" t="inlineStr">
        <is>
          <t>Wang et al (2025a)</t>
        </is>
      </c>
    </row>
    <row r="2347">
      <c r="A2347" t="n">
        <v>3652</v>
      </c>
      <c r="B2347" t="inlineStr">
        <is>
          <t>Wang et al (2025a)</t>
        </is>
      </c>
      <c r="C2347" t="inlineStr">
        <is>
          <t>update</t>
        </is>
      </c>
      <c r="D2347" t="inlineStr">
        <is>
          <t>staging</t>
        </is>
      </c>
      <c r="E2347" t="inlineStr">
        <is>
          <t>computed</t>
        </is>
      </c>
      <c r="F2347" t="inlineStr">
        <is>
          <t>staging_Wang_et_al_2025_bond.csv</t>
        </is>
      </c>
      <c r="H2347" t="n">
        <v>0</v>
      </c>
      <c r="I2347" t="inlineStr">
        <is>
          <t>Wang et al (2025a)</t>
        </is>
      </c>
    </row>
    <row r="2348">
      <c r="A2348" t="n">
        <v>3653</v>
      </c>
      <c r="B2348" t="inlineStr">
        <is>
          <t>Wang et al (2025a)</t>
        </is>
      </c>
      <c r="C2348" t="inlineStr">
        <is>
          <t>update</t>
        </is>
      </c>
      <c r="D2348" t="inlineStr">
        <is>
          <t>staging</t>
        </is>
      </c>
      <c r="E2348" t="inlineStr">
        <is>
          <t>computed</t>
        </is>
      </c>
      <c r="F2348" t="inlineStr">
        <is>
          <t>staging_Wang_et_al_2025_bond.csv</t>
        </is>
      </c>
      <c r="H2348" t="n">
        <v>0</v>
      </c>
      <c r="I2348" t="inlineStr">
        <is>
          <t>Wang et al (2025a)</t>
        </is>
      </c>
    </row>
    <row r="2349">
      <c r="A2349" t="n">
        <v>3654</v>
      </c>
      <c r="B2349" t="inlineStr">
        <is>
          <t>Wang et al (2025a)</t>
        </is>
      </c>
      <c r="C2349" t="inlineStr">
        <is>
          <t>update</t>
        </is>
      </c>
      <c r="D2349" t="inlineStr">
        <is>
          <t>staging</t>
        </is>
      </c>
      <c r="E2349" t="inlineStr">
        <is>
          <t>computed</t>
        </is>
      </c>
      <c r="F2349" t="inlineStr">
        <is>
          <t>staging_Wang_et_al_2025_bond.csv</t>
        </is>
      </c>
      <c r="H2349" t="n">
        <v>0</v>
      </c>
      <c r="I2349" t="inlineStr">
        <is>
          <t>Wang et al (2025a)</t>
        </is>
      </c>
    </row>
    <row r="2350">
      <c r="A2350" t="n">
        <v>3655</v>
      </c>
      <c r="B2350" t="inlineStr">
        <is>
          <t>Wang et al (2025a)</t>
        </is>
      </c>
      <c r="C2350" t="inlineStr">
        <is>
          <t>update</t>
        </is>
      </c>
      <c r="D2350" t="inlineStr">
        <is>
          <t>staging</t>
        </is>
      </c>
      <c r="E2350" t="inlineStr">
        <is>
          <t>computed</t>
        </is>
      </c>
      <c r="F2350" t="inlineStr">
        <is>
          <t>staging_Wang_et_al_2025_bond.csv</t>
        </is>
      </c>
      <c r="H2350" t="n">
        <v>0</v>
      </c>
      <c r="I2350" t="inlineStr">
        <is>
          <t>Wang et al (2025a)</t>
        </is>
      </c>
    </row>
    <row r="2351">
      <c r="A2351" t="n">
        <v>3656</v>
      </c>
      <c r="B2351" t="inlineStr">
        <is>
          <t>Wang et al (2025a)</t>
        </is>
      </c>
      <c r="C2351" t="inlineStr">
        <is>
          <t>update</t>
        </is>
      </c>
      <c r="D2351" t="inlineStr">
        <is>
          <t>staging</t>
        </is>
      </c>
      <c r="E2351" t="inlineStr">
        <is>
          <t>computed</t>
        </is>
      </c>
      <c r="F2351" t="inlineStr">
        <is>
          <t>staging_Wang_et_al_2025_bond.csv</t>
        </is>
      </c>
      <c r="H2351" t="n">
        <v>0</v>
      </c>
      <c r="I2351" t="inlineStr">
        <is>
          <t>Wang et al (2025a)</t>
        </is>
      </c>
    </row>
    <row r="2352">
      <c r="A2352" t="n">
        <v>3657</v>
      </c>
      <c r="B2352" t="inlineStr">
        <is>
          <t>Wang et al (2025a)</t>
        </is>
      </c>
      <c r="C2352" t="inlineStr">
        <is>
          <t>update</t>
        </is>
      </c>
      <c r="D2352" t="inlineStr">
        <is>
          <t>staging</t>
        </is>
      </c>
      <c r="E2352" t="inlineStr">
        <is>
          <t>computed</t>
        </is>
      </c>
      <c r="F2352" t="inlineStr">
        <is>
          <t>staging_Wang_et_al_2025_bond.csv</t>
        </is>
      </c>
      <c r="H2352" t="n">
        <v>0</v>
      </c>
      <c r="I2352" t="inlineStr">
        <is>
          <t>Wang et al (2025a)</t>
        </is>
      </c>
    </row>
    <row r="2353">
      <c r="A2353" t="n">
        <v>3658</v>
      </c>
      <c r="B2353" t="inlineStr">
        <is>
          <t>Wang et al (2025a)</t>
        </is>
      </c>
      <c r="C2353" t="inlineStr">
        <is>
          <t>update</t>
        </is>
      </c>
      <c r="D2353" t="inlineStr">
        <is>
          <t>staging</t>
        </is>
      </c>
      <c r="E2353" t="inlineStr">
        <is>
          <t>computed</t>
        </is>
      </c>
      <c r="F2353" t="inlineStr">
        <is>
          <t>staging_Wang_et_al_2025_bond.csv</t>
        </is>
      </c>
      <c r="H2353" t="n">
        <v>0</v>
      </c>
      <c r="I2353" t="inlineStr">
        <is>
          <t>Wang et al (2025a)</t>
        </is>
      </c>
    </row>
    <row r="2354">
      <c r="A2354" t="n">
        <v>3659</v>
      </c>
      <c r="B2354" t="inlineStr">
        <is>
          <t>Wang et al (2025a)</t>
        </is>
      </c>
      <c r="C2354" t="inlineStr">
        <is>
          <t>update</t>
        </is>
      </c>
      <c r="D2354" t="inlineStr">
        <is>
          <t>staging</t>
        </is>
      </c>
      <c r="E2354" t="inlineStr">
        <is>
          <t>computed</t>
        </is>
      </c>
      <c r="F2354" t="inlineStr">
        <is>
          <t>staging_Wang_et_al_2025_bond.csv</t>
        </is>
      </c>
      <c r="H2354" t="n">
        <v>0</v>
      </c>
      <c r="I2354" t="inlineStr">
        <is>
          <t>Wang et al (2025a)</t>
        </is>
      </c>
    </row>
    <row r="2355">
      <c r="A2355" t="n">
        <v>3660</v>
      </c>
      <c r="B2355" t="inlineStr">
        <is>
          <t>Wang et al (2025a)</t>
        </is>
      </c>
      <c r="C2355" t="inlineStr">
        <is>
          <t>update</t>
        </is>
      </c>
      <c r="D2355" t="inlineStr">
        <is>
          <t>staging</t>
        </is>
      </c>
      <c r="E2355" t="inlineStr">
        <is>
          <t>computed</t>
        </is>
      </c>
      <c r="F2355" t="inlineStr">
        <is>
          <t>staging_Wang_et_al_2025_bond.csv</t>
        </is>
      </c>
      <c r="H2355" t="n">
        <v>0</v>
      </c>
      <c r="I2355" t="inlineStr">
        <is>
          <t>Wang et al (2025a)</t>
        </is>
      </c>
    </row>
    <row r="2356">
      <c r="A2356" t="n">
        <v>3661</v>
      </c>
      <c r="B2356" t="inlineStr">
        <is>
          <t>Wang et al (2025a)</t>
        </is>
      </c>
      <c r="C2356" t="inlineStr">
        <is>
          <t>update</t>
        </is>
      </c>
      <c r="D2356" t="inlineStr">
        <is>
          <t>staging</t>
        </is>
      </c>
      <c r="E2356" t="inlineStr">
        <is>
          <t>computed</t>
        </is>
      </c>
      <c r="F2356" t="inlineStr">
        <is>
          <t>staging_Wang_et_al_2025_bond.csv</t>
        </is>
      </c>
      <c r="H2356" t="n">
        <v>0</v>
      </c>
      <c r="I2356" t="inlineStr">
        <is>
          <t>Wang et al (2025a)</t>
        </is>
      </c>
    </row>
    <row r="2357">
      <c r="A2357" t="n">
        <v>3662</v>
      </c>
      <c r="B2357" t="inlineStr">
        <is>
          <t>Wang et al (2025b)</t>
        </is>
      </c>
      <c r="C2357" t="inlineStr">
        <is>
          <t>update</t>
        </is>
      </c>
      <c r="D2357" t="inlineStr">
        <is>
          <t>staging</t>
        </is>
      </c>
      <c r="E2357" t="inlineStr">
        <is>
          <t>bivariate</t>
        </is>
      </c>
      <c r="F2357" t="inlineStr">
        <is>
          <t>staging_Wang_et_al_2025_ushaped.csv</t>
        </is>
      </c>
      <c r="H2357" t="n">
        <v>0</v>
      </c>
      <c r="I2357" t="inlineStr">
        <is>
          <t>Wang et al (2025b)</t>
        </is>
      </c>
    </row>
    <row r="2358">
      <c r="A2358" t="n">
        <v>3663</v>
      </c>
      <c r="B2358" t="inlineStr">
        <is>
          <t>Wang et al (2025b)</t>
        </is>
      </c>
      <c r="C2358" t="inlineStr">
        <is>
          <t>update</t>
        </is>
      </c>
      <c r="D2358" t="inlineStr">
        <is>
          <t>staging</t>
        </is>
      </c>
      <c r="E2358" t="inlineStr">
        <is>
          <t>computed</t>
        </is>
      </c>
      <c r="F2358" t="inlineStr">
        <is>
          <t>staging_Wang_et_al_2025_ushaped.csv</t>
        </is>
      </c>
      <c r="H2358" t="n">
        <v>0</v>
      </c>
      <c r="I2358" t="inlineStr">
        <is>
          <t>Wang et al (2025b)</t>
        </is>
      </c>
    </row>
    <row r="2359">
      <c r="A2359" t="n">
        <v>3664</v>
      </c>
      <c r="B2359" t="inlineStr">
        <is>
          <t>Wang et al (2025b)</t>
        </is>
      </c>
      <c r="C2359" t="inlineStr">
        <is>
          <t>update</t>
        </is>
      </c>
      <c r="D2359" t="inlineStr">
        <is>
          <t>staging</t>
        </is>
      </c>
      <c r="E2359" t="inlineStr">
        <is>
          <t>computed</t>
        </is>
      </c>
      <c r="F2359" t="inlineStr">
        <is>
          <t>staging_Wang_et_al_2025_ushaped.csv</t>
        </is>
      </c>
      <c r="H2359" t="n">
        <v>0</v>
      </c>
      <c r="I2359" t="inlineStr">
        <is>
          <t>Wang et al (2025b)</t>
        </is>
      </c>
    </row>
    <row r="2360">
      <c r="A2360" t="n">
        <v>3665</v>
      </c>
      <c r="B2360" t="inlineStr">
        <is>
          <t>Wang et al (2025b)</t>
        </is>
      </c>
      <c r="C2360" t="inlineStr">
        <is>
          <t>update</t>
        </is>
      </c>
      <c r="D2360" t="inlineStr">
        <is>
          <t>staging</t>
        </is>
      </c>
      <c r="E2360" t="inlineStr">
        <is>
          <t>computed</t>
        </is>
      </c>
      <c r="F2360" t="inlineStr">
        <is>
          <t>staging_Wang_et_al_2025_ushaped.csv</t>
        </is>
      </c>
      <c r="H2360" t="n">
        <v>0</v>
      </c>
      <c r="I2360" t="inlineStr">
        <is>
          <t>Wang et al (2025b)</t>
        </is>
      </c>
    </row>
    <row r="2361">
      <c r="A2361" t="n">
        <v>3666</v>
      </c>
      <c r="B2361" t="inlineStr">
        <is>
          <t>Wang et al (2025b)</t>
        </is>
      </c>
      <c r="C2361" t="inlineStr">
        <is>
          <t>update</t>
        </is>
      </c>
      <c r="D2361" t="inlineStr">
        <is>
          <t>staging</t>
        </is>
      </c>
      <c r="E2361" t="inlineStr">
        <is>
          <t>computed</t>
        </is>
      </c>
      <c r="F2361" t="inlineStr">
        <is>
          <t>staging_Wang_et_al_2025_ushaped.csv</t>
        </is>
      </c>
      <c r="H2361" t="n">
        <v>0</v>
      </c>
      <c r="I2361" t="inlineStr">
        <is>
          <t>Wang et al (2025b)</t>
        </is>
      </c>
    </row>
    <row r="2362">
      <c r="A2362" t="n">
        <v>3667</v>
      </c>
      <c r="B2362" t="inlineStr">
        <is>
          <t>Wang et al (2025b)</t>
        </is>
      </c>
      <c r="C2362" t="inlineStr">
        <is>
          <t>update</t>
        </is>
      </c>
      <c r="D2362" t="inlineStr">
        <is>
          <t>staging</t>
        </is>
      </c>
      <c r="E2362" t="inlineStr">
        <is>
          <t>computed</t>
        </is>
      </c>
      <c r="F2362" t="inlineStr">
        <is>
          <t>staging_Wang_et_al_2025_ushaped.csv</t>
        </is>
      </c>
      <c r="H2362" t="n">
        <v>0</v>
      </c>
      <c r="I2362" t="inlineStr">
        <is>
          <t>Wang et al (2025b)</t>
        </is>
      </c>
    </row>
    <row r="2363">
      <c r="A2363" t="n">
        <v>3668</v>
      </c>
      <c r="B2363" t="inlineStr">
        <is>
          <t>Wang et al (2025b)</t>
        </is>
      </c>
      <c r="C2363" t="inlineStr">
        <is>
          <t>update</t>
        </is>
      </c>
      <c r="D2363" t="inlineStr">
        <is>
          <t>staging</t>
        </is>
      </c>
      <c r="E2363" t="inlineStr">
        <is>
          <t>computed</t>
        </is>
      </c>
      <c r="F2363" t="inlineStr">
        <is>
          <t>staging_Wang_et_al_2025_ushaped.csv</t>
        </is>
      </c>
      <c r="H2363" t="n">
        <v>0</v>
      </c>
      <c r="I2363" t="inlineStr">
        <is>
          <t>Wang et al (2025b)</t>
        </is>
      </c>
    </row>
    <row r="2364">
      <c r="A2364" t="n">
        <v>3669</v>
      </c>
      <c r="B2364" t="inlineStr">
        <is>
          <t>Wang et al (2025b)</t>
        </is>
      </c>
      <c r="C2364" t="inlineStr">
        <is>
          <t>update</t>
        </is>
      </c>
      <c r="D2364" t="inlineStr">
        <is>
          <t>staging</t>
        </is>
      </c>
      <c r="E2364" t="inlineStr">
        <is>
          <t>computed</t>
        </is>
      </c>
      <c r="F2364" t="inlineStr">
        <is>
          <t>staging_Wang_et_al_2025_ushaped.csv</t>
        </is>
      </c>
      <c r="H2364" t="n">
        <v>0</v>
      </c>
      <c r="I2364" t="inlineStr">
        <is>
          <t>Wang et al (2025b)</t>
        </is>
      </c>
    </row>
    <row r="2365">
      <c r="A2365" t="n">
        <v>3670</v>
      </c>
      <c r="B2365" t="inlineStr">
        <is>
          <t>Wang et al (2025b)</t>
        </is>
      </c>
      <c r="C2365" t="inlineStr">
        <is>
          <t>update</t>
        </is>
      </c>
      <c r="D2365" t="inlineStr">
        <is>
          <t>staging</t>
        </is>
      </c>
      <c r="E2365" t="inlineStr">
        <is>
          <t>computed</t>
        </is>
      </c>
      <c r="F2365" t="inlineStr">
        <is>
          <t>staging_Wang_et_al_2025_ushaped.csv</t>
        </is>
      </c>
      <c r="H2365" t="n">
        <v>0</v>
      </c>
      <c r="I2365" t="inlineStr">
        <is>
          <t>Wang et al (2025b)</t>
        </is>
      </c>
    </row>
    <row r="2366">
      <c r="A2366" t="n">
        <v>3671</v>
      </c>
      <c r="B2366" t="inlineStr">
        <is>
          <t>Wang et al (2025b)</t>
        </is>
      </c>
      <c r="C2366" t="inlineStr">
        <is>
          <t>update</t>
        </is>
      </c>
      <c r="D2366" t="inlineStr">
        <is>
          <t>staging</t>
        </is>
      </c>
      <c r="E2366" t="inlineStr">
        <is>
          <t>computed</t>
        </is>
      </c>
      <c r="F2366" t="inlineStr">
        <is>
          <t>staging_Wang_et_al_2025_ushaped.csv</t>
        </is>
      </c>
      <c r="H2366" t="n">
        <v>0</v>
      </c>
      <c r="I2366" t="inlineStr">
        <is>
          <t>Wang et al (2025b)</t>
        </is>
      </c>
    </row>
    <row r="2367">
      <c r="A2367" t="n">
        <v>3672</v>
      </c>
      <c r="B2367" t="inlineStr">
        <is>
          <t>Wang et al (2025b)</t>
        </is>
      </c>
      <c r="C2367" t="inlineStr">
        <is>
          <t>update</t>
        </is>
      </c>
      <c r="D2367" t="inlineStr">
        <is>
          <t>staging</t>
        </is>
      </c>
      <c r="E2367" t="inlineStr">
        <is>
          <t>computed</t>
        </is>
      </c>
      <c r="F2367" t="inlineStr">
        <is>
          <t>staging_Wang_et_al_2025_ushaped.csv</t>
        </is>
      </c>
      <c r="H2367" t="n">
        <v>0</v>
      </c>
      <c r="I2367" t="inlineStr">
        <is>
          <t>Wang et al (2025b)</t>
        </is>
      </c>
    </row>
    <row r="2368">
      <c r="A2368" t="n">
        <v>3673</v>
      </c>
      <c r="B2368" t="inlineStr">
        <is>
          <t>Wang et al (2025b)</t>
        </is>
      </c>
      <c r="C2368" t="inlineStr">
        <is>
          <t>update</t>
        </is>
      </c>
      <c r="D2368" t="inlineStr">
        <is>
          <t>staging</t>
        </is>
      </c>
      <c r="E2368" t="inlineStr">
        <is>
          <t>computed</t>
        </is>
      </c>
      <c r="F2368" t="inlineStr">
        <is>
          <t>staging_Wang_et_al_2025_ushaped.csv</t>
        </is>
      </c>
      <c r="H2368" t="n">
        <v>0</v>
      </c>
      <c r="I2368" t="inlineStr">
        <is>
          <t>Wang et al (2025b)</t>
        </is>
      </c>
    </row>
    <row r="2369">
      <c r="A2369" t="n">
        <v>3674</v>
      </c>
      <c r="B2369" t="inlineStr">
        <is>
          <t>Wang et al (2025b)</t>
        </is>
      </c>
      <c r="C2369" t="inlineStr">
        <is>
          <t>update</t>
        </is>
      </c>
      <c r="D2369" t="inlineStr">
        <is>
          <t>staging</t>
        </is>
      </c>
      <c r="E2369" t="inlineStr">
        <is>
          <t>computed</t>
        </is>
      </c>
      <c r="F2369" t="inlineStr">
        <is>
          <t>staging_Wang_et_al_2025_ushaped.csv</t>
        </is>
      </c>
      <c r="H2369" t="n">
        <v>0</v>
      </c>
      <c r="I2369" t="inlineStr">
        <is>
          <t>Wang et al (2025b)</t>
        </is>
      </c>
    </row>
    <row r="2370">
      <c r="A2370" t="n">
        <v>3675</v>
      </c>
      <c r="B2370" t="inlineStr">
        <is>
          <t>Wang et al (2025b)</t>
        </is>
      </c>
      <c r="C2370" t="inlineStr">
        <is>
          <t>update</t>
        </is>
      </c>
      <c r="D2370" t="inlineStr">
        <is>
          <t>staging</t>
        </is>
      </c>
      <c r="E2370" t="inlineStr">
        <is>
          <t>computed</t>
        </is>
      </c>
      <c r="F2370" t="inlineStr">
        <is>
          <t>staging_Wang_et_al_2025_ushaped.csv</t>
        </is>
      </c>
      <c r="H2370" t="n">
        <v>0</v>
      </c>
      <c r="I2370" t="inlineStr">
        <is>
          <t>Wang et al (2025b)</t>
        </is>
      </c>
    </row>
    <row r="2371">
      <c r="A2371" t="n">
        <v>3676</v>
      </c>
      <c r="B2371" t="inlineStr">
        <is>
          <t>Wang et al (2025b)</t>
        </is>
      </c>
      <c r="C2371" t="inlineStr">
        <is>
          <t>update</t>
        </is>
      </c>
      <c r="D2371" t="inlineStr">
        <is>
          <t>staging</t>
        </is>
      </c>
      <c r="E2371" t="inlineStr">
        <is>
          <t>computed</t>
        </is>
      </c>
      <c r="F2371" t="inlineStr">
        <is>
          <t>staging_Wang_et_al_2025_ushaped.csv</t>
        </is>
      </c>
      <c r="H2371" t="n">
        <v>0</v>
      </c>
      <c r="I2371" t="inlineStr">
        <is>
          <t>Wang et al (2025b)</t>
        </is>
      </c>
    </row>
    <row r="2372">
      <c r="A2372" t="n">
        <v>3677</v>
      </c>
      <c r="B2372" t="inlineStr">
        <is>
          <t>Wang et al (2025b)</t>
        </is>
      </c>
      <c r="C2372" t="inlineStr">
        <is>
          <t>update</t>
        </is>
      </c>
      <c r="D2372" t="inlineStr">
        <is>
          <t>staging</t>
        </is>
      </c>
      <c r="E2372" t="inlineStr">
        <is>
          <t>computed</t>
        </is>
      </c>
      <c r="F2372" t="inlineStr">
        <is>
          <t>staging_Wang_et_al_2025_ushaped.csv</t>
        </is>
      </c>
      <c r="H2372" t="n">
        <v>0</v>
      </c>
      <c r="I2372" t="inlineStr">
        <is>
          <t>Wang et al (2025b)</t>
        </is>
      </c>
    </row>
    <row r="2373">
      <c r="A2373" t="n">
        <v>3678</v>
      </c>
      <c r="B2373" t="inlineStr">
        <is>
          <t>Wu et al (2020)</t>
        </is>
      </c>
      <c r="C2373" t="inlineStr">
        <is>
          <t>rescreen</t>
        </is>
      </c>
      <c r="D2373" t="inlineStr">
        <is>
          <t>staging</t>
        </is>
      </c>
      <c r="E2373" t="inlineStr">
        <is>
          <t>computed</t>
        </is>
      </c>
      <c r="F2373" t="inlineStr">
        <is>
          <t>staging_Wu_et_al_2020.csv</t>
        </is>
      </c>
      <c r="H2373" t="n">
        <v>0</v>
      </c>
      <c r="I2373" t="inlineStr">
        <is>
          <t>Wu et al (2020)</t>
        </is>
      </c>
    </row>
    <row r="2374">
      <c r="A2374" t="n">
        <v>3679</v>
      </c>
      <c r="B2374" t="inlineStr">
        <is>
          <t>Wu et al (2020)</t>
        </is>
      </c>
      <c r="C2374" t="inlineStr">
        <is>
          <t>rescreen</t>
        </is>
      </c>
      <c r="D2374" t="inlineStr">
        <is>
          <t>staging</t>
        </is>
      </c>
      <c r="E2374" t="inlineStr">
        <is>
          <t>computed</t>
        </is>
      </c>
      <c r="F2374" t="inlineStr">
        <is>
          <t>staging_Wu_et_al_2020.csv</t>
        </is>
      </c>
      <c r="H2374" t="n">
        <v>0</v>
      </c>
      <c r="I2374" t="inlineStr">
        <is>
          <t>Wu et al (2020)</t>
        </is>
      </c>
    </row>
    <row r="2375">
      <c r="A2375" t="n">
        <v>3680</v>
      </c>
      <c r="B2375" t="inlineStr">
        <is>
          <t>Wu et al (2020)</t>
        </is>
      </c>
      <c r="C2375" t="inlineStr">
        <is>
          <t>rescreen</t>
        </is>
      </c>
      <c r="D2375" t="inlineStr">
        <is>
          <t>staging</t>
        </is>
      </c>
      <c r="E2375" t="inlineStr">
        <is>
          <t>computed</t>
        </is>
      </c>
      <c r="F2375" t="inlineStr">
        <is>
          <t>staging_Wu_et_al_2020.csv</t>
        </is>
      </c>
      <c r="H2375" t="n">
        <v>0</v>
      </c>
      <c r="I2375" t="inlineStr">
        <is>
          <t>Wu et al (2020)</t>
        </is>
      </c>
    </row>
    <row r="2376">
      <c r="A2376" t="n">
        <v>3681</v>
      </c>
      <c r="B2376" t="inlineStr">
        <is>
          <t>Wu et al (2020)</t>
        </is>
      </c>
      <c r="C2376" t="inlineStr">
        <is>
          <t>rescreen</t>
        </is>
      </c>
      <c r="D2376" t="inlineStr">
        <is>
          <t>staging</t>
        </is>
      </c>
      <c r="E2376" t="inlineStr">
        <is>
          <t>computed</t>
        </is>
      </c>
      <c r="F2376" t="inlineStr">
        <is>
          <t>staging_Wu_et_al_2020.csv</t>
        </is>
      </c>
      <c r="H2376" t="n">
        <v>0</v>
      </c>
      <c r="I2376" t="inlineStr">
        <is>
          <t>Wu et al (2020)</t>
        </is>
      </c>
    </row>
    <row r="2377">
      <c r="A2377" t="n">
        <v>3682</v>
      </c>
      <c r="B2377" t="inlineStr">
        <is>
          <t>Wu et al (2020)</t>
        </is>
      </c>
      <c r="C2377" t="inlineStr">
        <is>
          <t>rescreen</t>
        </is>
      </c>
      <c r="D2377" t="inlineStr">
        <is>
          <t>staging</t>
        </is>
      </c>
      <c r="E2377" t="inlineStr">
        <is>
          <t>computed</t>
        </is>
      </c>
      <c r="F2377" t="inlineStr">
        <is>
          <t>staging_Wu_et_al_2020.csv</t>
        </is>
      </c>
      <c r="H2377" t="n">
        <v>0</v>
      </c>
      <c r="I2377" t="inlineStr">
        <is>
          <t>Wu et al (2020)</t>
        </is>
      </c>
    </row>
    <row r="2378">
      <c r="A2378" t="n">
        <v>3683</v>
      </c>
      <c r="B2378" t="inlineStr">
        <is>
          <t>Wu et al (2020)</t>
        </is>
      </c>
      <c r="C2378" t="inlineStr">
        <is>
          <t>rescreen</t>
        </is>
      </c>
      <c r="D2378" t="inlineStr">
        <is>
          <t>staging</t>
        </is>
      </c>
      <c r="E2378" t="inlineStr">
        <is>
          <t>computed</t>
        </is>
      </c>
      <c r="F2378" t="inlineStr">
        <is>
          <t>staging_Wu_et_al_2020.csv</t>
        </is>
      </c>
      <c r="H2378" t="n">
        <v>0</v>
      </c>
      <c r="I2378" t="inlineStr">
        <is>
          <t>Wu et al (2020)</t>
        </is>
      </c>
    </row>
    <row r="2379">
      <c r="A2379" t="n">
        <v>3684</v>
      </c>
      <c r="B2379" t="inlineStr">
        <is>
          <t>Wu et al (2020)</t>
        </is>
      </c>
      <c r="C2379" t="inlineStr">
        <is>
          <t>rescreen</t>
        </is>
      </c>
      <c r="D2379" t="inlineStr">
        <is>
          <t>staging</t>
        </is>
      </c>
      <c r="E2379" t="inlineStr">
        <is>
          <t>computed</t>
        </is>
      </c>
      <c r="F2379" t="inlineStr">
        <is>
          <t>staging_Wu_et_al_2020.csv</t>
        </is>
      </c>
      <c r="H2379" t="n">
        <v>0</v>
      </c>
      <c r="I2379" t="inlineStr">
        <is>
          <t>Wu et al (2020)</t>
        </is>
      </c>
    </row>
    <row r="2380">
      <c r="A2380" t="n">
        <v>3685</v>
      </c>
      <c r="B2380" t="inlineStr">
        <is>
          <t>Wu et al (2020)</t>
        </is>
      </c>
      <c r="C2380" t="inlineStr">
        <is>
          <t>rescreen</t>
        </is>
      </c>
      <c r="D2380" t="inlineStr">
        <is>
          <t>staging</t>
        </is>
      </c>
      <c r="E2380" t="inlineStr">
        <is>
          <t>computed</t>
        </is>
      </c>
      <c r="F2380" t="inlineStr">
        <is>
          <t>staging_Wu_et_al_2020.csv</t>
        </is>
      </c>
      <c r="H2380" t="n">
        <v>0</v>
      </c>
      <c r="I2380" t="inlineStr">
        <is>
          <t>Wu et al (2020)</t>
        </is>
      </c>
    </row>
    <row r="2381">
      <c r="A2381" t="n">
        <v>3686</v>
      </c>
      <c r="B2381" t="inlineStr">
        <is>
          <t>Wu et al (2020)</t>
        </is>
      </c>
      <c r="C2381" t="inlineStr">
        <is>
          <t>rescreen</t>
        </is>
      </c>
      <c r="D2381" t="inlineStr">
        <is>
          <t>staging</t>
        </is>
      </c>
      <c r="E2381" t="inlineStr">
        <is>
          <t>computed</t>
        </is>
      </c>
      <c r="F2381" t="inlineStr">
        <is>
          <t>staging_Wu_et_al_2020.csv</t>
        </is>
      </c>
      <c r="H2381" t="n">
        <v>0</v>
      </c>
      <c r="I2381" t="inlineStr">
        <is>
          <t>Wu et al (2020)</t>
        </is>
      </c>
    </row>
    <row r="2382">
      <c r="A2382" t="n">
        <v>3687</v>
      </c>
      <c r="B2382" t="inlineStr">
        <is>
          <t>Wu et al (2020)</t>
        </is>
      </c>
      <c r="C2382" t="inlineStr">
        <is>
          <t>rescreen</t>
        </is>
      </c>
      <c r="D2382" t="inlineStr">
        <is>
          <t>staging</t>
        </is>
      </c>
      <c r="E2382" t="inlineStr">
        <is>
          <t>computed</t>
        </is>
      </c>
      <c r="F2382" t="inlineStr">
        <is>
          <t>staging_Wu_et_al_2020.csv</t>
        </is>
      </c>
      <c r="H2382" t="n">
        <v>0</v>
      </c>
      <c r="I2382" t="inlineStr">
        <is>
          <t>Wu et al (2020)</t>
        </is>
      </c>
    </row>
    <row r="2383">
      <c r="A2383" t="n">
        <v>3688</v>
      </c>
      <c r="B2383" t="inlineStr">
        <is>
          <t>Wu et al (2020)</t>
        </is>
      </c>
      <c r="C2383" t="inlineStr">
        <is>
          <t>rescreen</t>
        </is>
      </c>
      <c r="D2383" t="inlineStr">
        <is>
          <t>staging</t>
        </is>
      </c>
      <c r="E2383" t="inlineStr">
        <is>
          <t>computed</t>
        </is>
      </c>
      <c r="F2383" t="inlineStr">
        <is>
          <t>staging_Wu_et_al_2020.csv</t>
        </is>
      </c>
      <c r="H2383" t="n">
        <v>0</v>
      </c>
      <c r="I2383" t="inlineStr">
        <is>
          <t>Wu et al (2020)</t>
        </is>
      </c>
    </row>
    <row r="2384">
      <c r="A2384" t="n">
        <v>3689</v>
      </c>
      <c r="B2384" t="inlineStr">
        <is>
          <t>Wu et al (2020)</t>
        </is>
      </c>
      <c r="C2384" t="inlineStr">
        <is>
          <t>rescreen</t>
        </is>
      </c>
      <c r="D2384" t="inlineStr">
        <is>
          <t>staging</t>
        </is>
      </c>
      <c r="E2384" t="inlineStr">
        <is>
          <t>computed</t>
        </is>
      </c>
      <c r="F2384" t="inlineStr">
        <is>
          <t>staging_Wu_et_al_2020.csv</t>
        </is>
      </c>
      <c r="H2384" t="n">
        <v>0</v>
      </c>
      <c r="I2384" t="inlineStr">
        <is>
          <t>Wu et al (2020)</t>
        </is>
      </c>
    </row>
    <row r="2385">
      <c r="A2385" t="n">
        <v>3690</v>
      </c>
      <c r="B2385" t="inlineStr">
        <is>
          <t>Xiang &amp; Gong (2026)</t>
        </is>
      </c>
      <c r="C2385" t="inlineStr">
        <is>
          <t>update</t>
        </is>
      </c>
      <c r="D2385" t="inlineStr">
        <is>
          <t>staging</t>
        </is>
      </c>
      <c r="E2385" t="inlineStr">
        <is>
          <t>computed</t>
        </is>
      </c>
      <c r="F2385" t="inlineStr">
        <is>
          <t>staging_Xiang_Gong_2026.csv</t>
        </is>
      </c>
      <c r="H2385" t="n">
        <v>0</v>
      </c>
      <c r="I2385" t="inlineStr">
        <is>
          <t>Xiang &amp; Gong (2026)</t>
        </is>
      </c>
    </row>
    <row r="2386">
      <c r="A2386" t="n">
        <v>3691</v>
      </c>
      <c r="B2386" t="inlineStr">
        <is>
          <t>Xiang &amp; Gong (2026)</t>
        </is>
      </c>
      <c r="C2386" t="inlineStr">
        <is>
          <t>update</t>
        </is>
      </c>
      <c r="D2386" t="inlineStr">
        <is>
          <t>staging</t>
        </is>
      </c>
      <c r="E2386" t="inlineStr">
        <is>
          <t>computed</t>
        </is>
      </c>
      <c r="F2386" t="inlineStr">
        <is>
          <t>staging_Xiang_Gong_2026.csv</t>
        </is>
      </c>
      <c r="H2386" t="n">
        <v>0</v>
      </c>
      <c r="I2386" t="inlineStr">
        <is>
          <t>Xiang &amp; Gong (2026)</t>
        </is>
      </c>
    </row>
    <row r="2387">
      <c r="A2387" t="n">
        <v>3692</v>
      </c>
      <c r="B2387" t="inlineStr">
        <is>
          <t>Xiang &amp; Gong (2026)</t>
        </is>
      </c>
      <c r="C2387" t="inlineStr">
        <is>
          <t>update</t>
        </is>
      </c>
      <c r="D2387" t="inlineStr">
        <is>
          <t>staging</t>
        </is>
      </c>
      <c r="E2387" t="inlineStr">
        <is>
          <t>computed</t>
        </is>
      </c>
      <c r="F2387" t="inlineStr">
        <is>
          <t>staging_Xiang_Gong_2026.csv</t>
        </is>
      </c>
      <c r="H2387" t="n">
        <v>0</v>
      </c>
      <c r="I2387" t="inlineStr">
        <is>
          <t>Xiang &amp; Gong (2026)</t>
        </is>
      </c>
    </row>
    <row r="2388">
      <c r="A2388" t="n">
        <v>3693</v>
      </c>
      <c r="B2388" t="inlineStr">
        <is>
          <t>Xiang &amp; Gong (2026)</t>
        </is>
      </c>
      <c r="C2388" t="inlineStr">
        <is>
          <t>update</t>
        </is>
      </c>
      <c r="D2388" t="inlineStr">
        <is>
          <t>staging</t>
        </is>
      </c>
      <c r="E2388" t="inlineStr">
        <is>
          <t>computed</t>
        </is>
      </c>
      <c r="F2388" t="inlineStr">
        <is>
          <t>staging_Xiang_Gong_2026.csv</t>
        </is>
      </c>
      <c r="H2388" t="n">
        <v>0</v>
      </c>
      <c r="I2388" t="inlineStr">
        <is>
          <t>Xiang &amp; Gong (2026)</t>
        </is>
      </c>
    </row>
    <row r="2389">
      <c r="A2389" t="n">
        <v>3694</v>
      </c>
      <c r="B2389" t="inlineStr">
        <is>
          <t>Xiang &amp; Gong (2026)</t>
        </is>
      </c>
      <c r="C2389" t="inlineStr">
        <is>
          <t>update</t>
        </is>
      </c>
      <c r="D2389" t="inlineStr">
        <is>
          <t>staging</t>
        </is>
      </c>
      <c r="E2389" t="inlineStr">
        <is>
          <t>computed</t>
        </is>
      </c>
      <c r="F2389" t="inlineStr">
        <is>
          <t>staging_Xiang_Gong_2026.csv</t>
        </is>
      </c>
      <c r="H2389" t="n">
        <v>0</v>
      </c>
      <c r="I2389" t="inlineStr">
        <is>
          <t>Xiang &amp; Gong (2026)</t>
        </is>
      </c>
    </row>
    <row r="2390">
      <c r="A2390" t="n">
        <v>3695</v>
      </c>
      <c r="B2390" t="inlineStr">
        <is>
          <t>Xiang &amp; Gong (2026)</t>
        </is>
      </c>
      <c r="C2390" t="inlineStr">
        <is>
          <t>update</t>
        </is>
      </c>
      <c r="D2390" t="inlineStr">
        <is>
          <t>staging</t>
        </is>
      </c>
      <c r="E2390" t="inlineStr">
        <is>
          <t>computed</t>
        </is>
      </c>
      <c r="F2390" t="inlineStr">
        <is>
          <t>staging_Xiang_Gong_2026.csv</t>
        </is>
      </c>
      <c r="H2390" t="n">
        <v>0</v>
      </c>
      <c r="I2390" t="inlineStr">
        <is>
          <t>Xiang &amp; Gong (2026)</t>
        </is>
      </c>
    </row>
    <row r="2391">
      <c r="A2391" t="n">
        <v>3696</v>
      </c>
      <c r="B2391" t="inlineStr">
        <is>
          <t>Xiang &amp; Gong (2026)</t>
        </is>
      </c>
      <c r="C2391" t="inlineStr">
        <is>
          <t>update</t>
        </is>
      </c>
      <c r="D2391" t="inlineStr">
        <is>
          <t>staging</t>
        </is>
      </c>
      <c r="E2391" t="inlineStr">
        <is>
          <t>computed</t>
        </is>
      </c>
      <c r="F2391" t="inlineStr">
        <is>
          <t>staging_Xiang_Gong_2026.csv</t>
        </is>
      </c>
      <c r="H2391" t="n">
        <v>0</v>
      </c>
      <c r="I2391" t="inlineStr">
        <is>
          <t>Xiang &amp; Gong (2026)</t>
        </is>
      </c>
    </row>
    <row r="2392">
      <c r="A2392" t="n">
        <v>3697</v>
      </c>
      <c r="B2392" t="inlineStr">
        <is>
          <t>Xiang &amp; Gong (2026)</t>
        </is>
      </c>
      <c r="C2392" t="inlineStr">
        <is>
          <t>update</t>
        </is>
      </c>
      <c r="D2392" t="inlineStr">
        <is>
          <t>staging</t>
        </is>
      </c>
      <c r="E2392" t="inlineStr">
        <is>
          <t>computed</t>
        </is>
      </c>
      <c r="F2392" t="inlineStr">
        <is>
          <t>staging_Xiang_Gong_2026.csv</t>
        </is>
      </c>
      <c r="H2392" t="n">
        <v>0</v>
      </c>
      <c r="I2392" t="inlineStr">
        <is>
          <t>Xiang &amp; Gong (2026)</t>
        </is>
      </c>
    </row>
    <row r="2393">
      <c r="A2393" t="n">
        <v>3698</v>
      </c>
      <c r="B2393" t="inlineStr">
        <is>
          <t>Xiang &amp; Gong (2026)</t>
        </is>
      </c>
      <c r="C2393" t="inlineStr">
        <is>
          <t>update</t>
        </is>
      </c>
      <c r="D2393" t="inlineStr">
        <is>
          <t>staging</t>
        </is>
      </c>
      <c r="E2393" t="inlineStr">
        <is>
          <t>computed</t>
        </is>
      </c>
      <c r="F2393" t="inlineStr">
        <is>
          <t>staging_Xiang_Gong_2026.csv</t>
        </is>
      </c>
      <c r="H2393" t="n">
        <v>0</v>
      </c>
      <c r="I2393" t="inlineStr">
        <is>
          <t>Xiang &amp; Gong (2026)</t>
        </is>
      </c>
    </row>
    <row r="2394">
      <c r="A2394" t="n">
        <v>3699</v>
      </c>
      <c r="B2394" t="inlineStr">
        <is>
          <t>Xiang &amp; Gong (2026)</t>
        </is>
      </c>
      <c r="C2394" t="inlineStr">
        <is>
          <t>update</t>
        </is>
      </c>
      <c r="D2394" t="inlineStr">
        <is>
          <t>staging</t>
        </is>
      </c>
      <c r="E2394" t="inlineStr">
        <is>
          <t>computed</t>
        </is>
      </c>
      <c r="F2394" t="inlineStr">
        <is>
          <t>staging_Xiang_Gong_2026.csv</t>
        </is>
      </c>
      <c r="H2394" t="n">
        <v>0</v>
      </c>
      <c r="I2394" t="inlineStr">
        <is>
          <t>Xiang &amp; Gong (2026)</t>
        </is>
      </c>
    </row>
    <row r="2395">
      <c r="A2395" t="n">
        <v>3700</v>
      </c>
      <c r="B2395" t="inlineStr">
        <is>
          <t>Xiang &amp; Gong (2026)</t>
        </is>
      </c>
      <c r="C2395" t="inlineStr">
        <is>
          <t>update</t>
        </is>
      </c>
      <c r="D2395" t="inlineStr">
        <is>
          <t>staging</t>
        </is>
      </c>
      <c r="E2395" t="inlineStr">
        <is>
          <t>computed</t>
        </is>
      </c>
      <c r="F2395" t="inlineStr">
        <is>
          <t>staging_Xiang_Gong_2026.csv</t>
        </is>
      </c>
      <c r="H2395" t="n">
        <v>0</v>
      </c>
      <c r="I2395" t="inlineStr">
        <is>
          <t>Xiang &amp; Gong (2026)</t>
        </is>
      </c>
    </row>
    <row r="2396">
      <c r="A2396" t="n">
        <v>3701</v>
      </c>
      <c r="B2396" t="inlineStr">
        <is>
          <t>Xiang &amp; Gong (2026)</t>
        </is>
      </c>
      <c r="C2396" t="inlineStr">
        <is>
          <t>update</t>
        </is>
      </c>
      <c r="D2396" t="inlineStr">
        <is>
          <t>staging</t>
        </is>
      </c>
      <c r="E2396" t="inlineStr">
        <is>
          <t>computed</t>
        </is>
      </c>
      <c r="F2396" t="inlineStr">
        <is>
          <t>staging_Xiang_Gong_2026.csv</t>
        </is>
      </c>
      <c r="H2396" t="n">
        <v>0</v>
      </c>
      <c r="I2396" t="inlineStr">
        <is>
          <t>Xiang &amp; Gong (2026)</t>
        </is>
      </c>
    </row>
    <row r="2397">
      <c r="A2397" t="n">
        <v>3702</v>
      </c>
      <c r="B2397" t="inlineStr">
        <is>
          <t>Yang et al (2024)</t>
        </is>
      </c>
      <c r="C2397" t="inlineStr">
        <is>
          <t>update</t>
        </is>
      </c>
      <c r="D2397" t="inlineStr">
        <is>
          <t>staging</t>
        </is>
      </c>
      <c r="E2397" t="inlineStr">
        <is>
          <t>computed</t>
        </is>
      </c>
      <c r="F2397" t="inlineStr">
        <is>
          <t>staging_Yang_et_al_2024.csv</t>
        </is>
      </c>
      <c r="H2397" t="n">
        <v>0</v>
      </c>
      <c r="I2397" t="inlineStr">
        <is>
          <t>Yang et al (2024)</t>
        </is>
      </c>
    </row>
    <row r="2398">
      <c r="A2398" t="n">
        <v>3703</v>
      </c>
      <c r="B2398" t="inlineStr">
        <is>
          <t>Yang et al (2024)</t>
        </is>
      </c>
      <c r="C2398" t="inlineStr">
        <is>
          <t>update</t>
        </is>
      </c>
      <c r="D2398" t="inlineStr">
        <is>
          <t>staging</t>
        </is>
      </c>
      <c r="E2398" t="inlineStr">
        <is>
          <t>computed</t>
        </is>
      </c>
      <c r="F2398" t="inlineStr">
        <is>
          <t>staging_Yang_et_al_2024.csv</t>
        </is>
      </c>
      <c r="H2398" t="n">
        <v>0</v>
      </c>
      <c r="I2398" t="inlineStr">
        <is>
          <t>Yang et al (2024)</t>
        </is>
      </c>
    </row>
    <row r="2399">
      <c r="A2399" t="n">
        <v>3704</v>
      </c>
      <c r="B2399" t="inlineStr">
        <is>
          <t>Yang et al (2024)</t>
        </is>
      </c>
      <c r="C2399" t="inlineStr">
        <is>
          <t>update</t>
        </is>
      </c>
      <c r="D2399" t="inlineStr">
        <is>
          <t>staging</t>
        </is>
      </c>
      <c r="E2399" t="inlineStr">
        <is>
          <t>computed</t>
        </is>
      </c>
      <c r="F2399" t="inlineStr">
        <is>
          <t>staging_Yang_et_al_2024.csv</t>
        </is>
      </c>
      <c r="H2399" t="n">
        <v>0</v>
      </c>
      <c r="I2399" t="inlineStr">
        <is>
          <t>Yang et al (2024)</t>
        </is>
      </c>
    </row>
    <row r="2400">
      <c r="A2400" t="n">
        <v>3705</v>
      </c>
      <c r="B2400" t="inlineStr">
        <is>
          <t>Yang et al (2024)</t>
        </is>
      </c>
      <c r="C2400" t="inlineStr">
        <is>
          <t>update</t>
        </is>
      </c>
      <c r="D2400" t="inlineStr">
        <is>
          <t>staging</t>
        </is>
      </c>
      <c r="E2400" t="inlineStr">
        <is>
          <t>computed</t>
        </is>
      </c>
      <c r="F2400" t="inlineStr">
        <is>
          <t>staging_Yang_et_al_2024.csv</t>
        </is>
      </c>
      <c r="H2400" t="n">
        <v>0</v>
      </c>
      <c r="I2400" t="inlineStr">
        <is>
          <t>Yang et al (2024)</t>
        </is>
      </c>
    </row>
    <row r="2401">
      <c r="A2401" t="n">
        <v>3706</v>
      </c>
      <c r="B2401" t="inlineStr">
        <is>
          <t>Yang et al (2024)</t>
        </is>
      </c>
      <c r="C2401" t="inlineStr">
        <is>
          <t>update</t>
        </is>
      </c>
      <c r="D2401" t="inlineStr">
        <is>
          <t>staging</t>
        </is>
      </c>
      <c r="E2401" t="inlineStr">
        <is>
          <t>computed</t>
        </is>
      </c>
      <c r="F2401" t="inlineStr">
        <is>
          <t>staging_Yang_et_al_2024.csv</t>
        </is>
      </c>
      <c r="H2401" t="n">
        <v>0</v>
      </c>
      <c r="I2401" t="inlineStr">
        <is>
          <t>Yang et al (2024)</t>
        </is>
      </c>
    </row>
    <row r="2402">
      <c r="A2402" t="n">
        <v>3707</v>
      </c>
      <c r="B2402" t="inlineStr">
        <is>
          <t>Yang et al (2024)</t>
        </is>
      </c>
      <c r="C2402" t="inlineStr">
        <is>
          <t>update</t>
        </is>
      </c>
      <c r="D2402" t="inlineStr">
        <is>
          <t>staging</t>
        </is>
      </c>
      <c r="E2402" t="inlineStr">
        <is>
          <t>computed</t>
        </is>
      </c>
      <c r="F2402" t="inlineStr">
        <is>
          <t>staging_Yang_et_al_2024.csv</t>
        </is>
      </c>
      <c r="H2402" t="n">
        <v>0</v>
      </c>
      <c r="I2402" t="inlineStr">
        <is>
          <t>Yang et al (2024)</t>
        </is>
      </c>
    </row>
    <row r="2403">
      <c r="A2403" t="n">
        <v>3708</v>
      </c>
      <c r="B2403" t="inlineStr">
        <is>
          <t>Yang et al (2024)</t>
        </is>
      </c>
      <c r="C2403" t="inlineStr">
        <is>
          <t>update</t>
        </is>
      </c>
      <c r="D2403" t="inlineStr">
        <is>
          <t>staging</t>
        </is>
      </c>
      <c r="E2403" t="inlineStr">
        <is>
          <t>computed</t>
        </is>
      </c>
      <c r="F2403" t="inlineStr">
        <is>
          <t>staging_Yang_et_al_2024.csv</t>
        </is>
      </c>
      <c r="H2403" t="n">
        <v>0</v>
      </c>
      <c r="I2403" t="inlineStr">
        <is>
          <t>Yang et al (2024)</t>
        </is>
      </c>
    </row>
    <row r="2404">
      <c r="A2404" t="n">
        <v>3709</v>
      </c>
      <c r="B2404" t="inlineStr">
        <is>
          <t>Yang et al (2024)</t>
        </is>
      </c>
      <c r="C2404" t="inlineStr">
        <is>
          <t>update</t>
        </is>
      </c>
      <c r="D2404" t="inlineStr">
        <is>
          <t>staging</t>
        </is>
      </c>
      <c r="E2404" t="inlineStr">
        <is>
          <t>computed</t>
        </is>
      </c>
      <c r="F2404" t="inlineStr">
        <is>
          <t>staging_Yang_et_al_2024.csv</t>
        </is>
      </c>
      <c r="H2404" t="n">
        <v>0</v>
      </c>
      <c r="I2404" t="inlineStr">
        <is>
          <t>Yang et al (2024)</t>
        </is>
      </c>
    </row>
    <row r="2405">
      <c r="A2405" t="n">
        <v>3710</v>
      </c>
      <c r="B2405" t="inlineStr">
        <is>
          <t>Yang et al (2024)</t>
        </is>
      </c>
      <c r="C2405" t="inlineStr">
        <is>
          <t>update</t>
        </is>
      </c>
      <c r="D2405" t="inlineStr">
        <is>
          <t>staging</t>
        </is>
      </c>
      <c r="E2405" t="inlineStr">
        <is>
          <t>computed</t>
        </is>
      </c>
      <c r="F2405" t="inlineStr">
        <is>
          <t>staging_Yang_et_al_2024.csv</t>
        </is>
      </c>
      <c r="H2405" t="n">
        <v>0</v>
      </c>
      <c r="I2405" t="inlineStr">
        <is>
          <t>Yang et al (2024)</t>
        </is>
      </c>
    </row>
    <row r="2406">
      <c r="A2406" t="n">
        <v>3711</v>
      </c>
      <c r="B2406" t="inlineStr">
        <is>
          <t>Yang et al (2024)</t>
        </is>
      </c>
      <c r="C2406" t="inlineStr">
        <is>
          <t>update</t>
        </is>
      </c>
      <c r="D2406" t="inlineStr">
        <is>
          <t>staging</t>
        </is>
      </c>
      <c r="E2406" t="inlineStr">
        <is>
          <t>computed</t>
        </is>
      </c>
      <c r="F2406" t="inlineStr">
        <is>
          <t>staging_Yang_et_al_2024.csv</t>
        </is>
      </c>
      <c r="H2406" t="n">
        <v>0</v>
      </c>
      <c r="I2406" t="inlineStr">
        <is>
          <t>Yang et al (2024)</t>
        </is>
      </c>
    </row>
    <row r="2407">
      <c r="A2407" t="n">
        <v>3712</v>
      </c>
      <c r="B2407" t="inlineStr">
        <is>
          <t>Yang et al (2024)</t>
        </is>
      </c>
      <c r="C2407" t="inlineStr">
        <is>
          <t>update</t>
        </is>
      </c>
      <c r="D2407" t="inlineStr">
        <is>
          <t>staging</t>
        </is>
      </c>
      <c r="E2407" t="inlineStr">
        <is>
          <t>computed</t>
        </is>
      </c>
      <c r="F2407" t="inlineStr">
        <is>
          <t>staging_Yang_et_al_2024.csv</t>
        </is>
      </c>
      <c r="H2407" t="n">
        <v>0</v>
      </c>
      <c r="I2407" t="inlineStr">
        <is>
          <t>Yang et al (2024)</t>
        </is>
      </c>
    </row>
    <row r="2408">
      <c r="A2408" t="n">
        <v>3713</v>
      </c>
      <c r="B2408" t="inlineStr">
        <is>
          <t>Yang et al (2024)</t>
        </is>
      </c>
      <c r="C2408" t="inlineStr">
        <is>
          <t>update</t>
        </is>
      </c>
      <c r="D2408" t="inlineStr">
        <is>
          <t>staging</t>
        </is>
      </c>
      <c r="E2408" t="inlineStr">
        <is>
          <t>computed</t>
        </is>
      </c>
      <c r="F2408" t="inlineStr">
        <is>
          <t>staging_Yang_et_al_2024.csv</t>
        </is>
      </c>
      <c r="H2408" t="n">
        <v>0</v>
      </c>
      <c r="I2408" t="inlineStr">
        <is>
          <t>Yang et al (2024)</t>
        </is>
      </c>
    </row>
    <row r="2409">
      <c r="A2409" t="n">
        <v>3714</v>
      </c>
      <c r="B2409" t="inlineStr">
        <is>
          <t>Yang et al (2024)</t>
        </is>
      </c>
      <c r="C2409" t="inlineStr">
        <is>
          <t>update</t>
        </is>
      </c>
      <c r="D2409" t="inlineStr">
        <is>
          <t>staging</t>
        </is>
      </c>
      <c r="E2409" t="inlineStr">
        <is>
          <t>computed</t>
        </is>
      </c>
      <c r="F2409" t="inlineStr">
        <is>
          <t>staging_Yang_et_al_2024.csv</t>
        </is>
      </c>
      <c r="H2409" t="n">
        <v>0</v>
      </c>
      <c r="I2409" t="inlineStr">
        <is>
          <t>Yang et al (2024)</t>
        </is>
      </c>
    </row>
    <row r="2410">
      <c r="A2410" t="n">
        <v>3715</v>
      </c>
      <c r="B2410" t="inlineStr">
        <is>
          <t>Yang et al (2024)</t>
        </is>
      </c>
      <c r="C2410" t="inlineStr">
        <is>
          <t>update</t>
        </is>
      </c>
      <c r="D2410" t="inlineStr">
        <is>
          <t>staging</t>
        </is>
      </c>
      <c r="E2410" t="inlineStr">
        <is>
          <t>computed</t>
        </is>
      </c>
      <c r="F2410" t="inlineStr">
        <is>
          <t>staging_Yang_et_al_2024.csv</t>
        </is>
      </c>
      <c r="H2410" t="n">
        <v>0</v>
      </c>
      <c r="I2410" t="inlineStr">
        <is>
          <t>Yang et al (2024)</t>
        </is>
      </c>
    </row>
    <row r="2411">
      <c r="A2411" t="n">
        <v>3716</v>
      </c>
      <c r="B2411" t="inlineStr">
        <is>
          <t>Yang et al (2024)</t>
        </is>
      </c>
      <c r="C2411" t="inlineStr">
        <is>
          <t>update</t>
        </is>
      </c>
      <c r="D2411" t="inlineStr">
        <is>
          <t>staging</t>
        </is>
      </c>
      <c r="E2411" t="inlineStr">
        <is>
          <t>computed</t>
        </is>
      </c>
      <c r="F2411" t="inlineStr">
        <is>
          <t>staging_Yang_et_al_2024.csv</t>
        </is>
      </c>
      <c r="H2411" t="n">
        <v>0</v>
      </c>
      <c r="I2411" t="inlineStr">
        <is>
          <t>Yang et al (2024)</t>
        </is>
      </c>
    </row>
    <row r="2412">
      <c r="A2412" t="n">
        <v>3717</v>
      </c>
      <c r="B2412" t="inlineStr">
        <is>
          <t>Yang et al (2024)</t>
        </is>
      </c>
      <c r="C2412" t="inlineStr">
        <is>
          <t>update</t>
        </is>
      </c>
      <c r="D2412" t="inlineStr">
        <is>
          <t>staging</t>
        </is>
      </c>
      <c r="E2412" t="inlineStr">
        <is>
          <t>computed</t>
        </is>
      </c>
      <c r="F2412" t="inlineStr">
        <is>
          <t>staging_Yang_et_al_2024.csv</t>
        </is>
      </c>
      <c r="H2412" t="n">
        <v>0</v>
      </c>
      <c r="I2412" t="inlineStr">
        <is>
          <t>Yang et al (2024)</t>
        </is>
      </c>
    </row>
    <row r="2413">
      <c r="A2413" t="n">
        <v>3718</v>
      </c>
      <c r="B2413" t="inlineStr">
        <is>
          <t>Yang et al (2024)</t>
        </is>
      </c>
      <c r="C2413" t="inlineStr">
        <is>
          <t>update</t>
        </is>
      </c>
      <c r="D2413" t="inlineStr">
        <is>
          <t>staging</t>
        </is>
      </c>
      <c r="E2413" t="inlineStr">
        <is>
          <t>computed</t>
        </is>
      </c>
      <c r="F2413" t="inlineStr">
        <is>
          <t>staging_Yang_et_al_2024.csv</t>
        </is>
      </c>
      <c r="H2413" t="n">
        <v>0</v>
      </c>
      <c r="I2413" t="inlineStr">
        <is>
          <t>Yang et al (2024)</t>
        </is>
      </c>
    </row>
    <row r="2414">
      <c r="A2414" t="n">
        <v>3719</v>
      </c>
      <c r="B2414" t="inlineStr">
        <is>
          <t>Yang et al (2024)</t>
        </is>
      </c>
      <c r="C2414" t="inlineStr">
        <is>
          <t>update</t>
        </is>
      </c>
      <c r="D2414" t="inlineStr">
        <is>
          <t>staging</t>
        </is>
      </c>
      <c r="E2414" t="inlineStr">
        <is>
          <t>computed</t>
        </is>
      </c>
      <c r="F2414" t="inlineStr">
        <is>
          <t>staging_Yang_et_al_2024.csv</t>
        </is>
      </c>
      <c r="H2414" t="n">
        <v>0</v>
      </c>
      <c r="I2414" t="inlineStr">
        <is>
          <t>Yang et al (2024)</t>
        </is>
      </c>
    </row>
    <row r="2415">
      <c r="A2415" t="n">
        <v>3720</v>
      </c>
      <c r="B2415" t="inlineStr">
        <is>
          <t>Yang et al (2024)</t>
        </is>
      </c>
      <c r="C2415" t="inlineStr">
        <is>
          <t>update</t>
        </is>
      </c>
      <c r="D2415" t="inlineStr">
        <is>
          <t>staging</t>
        </is>
      </c>
      <c r="E2415" t="inlineStr">
        <is>
          <t>computed</t>
        </is>
      </c>
      <c r="F2415" t="inlineStr">
        <is>
          <t>staging_Yang_et_al_2024.csv</t>
        </is>
      </c>
      <c r="H2415" t="n">
        <v>0</v>
      </c>
      <c r="I2415" t="inlineStr">
        <is>
          <t>Yang et al (2024)</t>
        </is>
      </c>
    </row>
    <row r="2416">
      <c r="A2416" t="n">
        <v>3721</v>
      </c>
      <c r="B2416" t="inlineStr">
        <is>
          <t>Yang et al (2024)</t>
        </is>
      </c>
      <c r="C2416" t="inlineStr">
        <is>
          <t>update</t>
        </is>
      </c>
      <c r="D2416" t="inlineStr">
        <is>
          <t>staging</t>
        </is>
      </c>
      <c r="E2416" t="inlineStr">
        <is>
          <t>computed</t>
        </is>
      </c>
      <c r="F2416" t="inlineStr">
        <is>
          <t>staging_Yang_et_al_2024.csv</t>
        </is>
      </c>
      <c r="H2416" t="n">
        <v>0</v>
      </c>
      <c r="I2416" t="inlineStr">
        <is>
          <t>Yang et al (2024)</t>
        </is>
      </c>
    </row>
    <row r="2417">
      <c r="A2417" t="n">
        <v>3722</v>
      </c>
      <c r="B2417" t="inlineStr">
        <is>
          <t>Yang et al (2024)</t>
        </is>
      </c>
      <c r="C2417" t="inlineStr">
        <is>
          <t>update</t>
        </is>
      </c>
      <c r="D2417" t="inlineStr">
        <is>
          <t>staging</t>
        </is>
      </c>
      <c r="E2417" t="inlineStr">
        <is>
          <t>computed</t>
        </is>
      </c>
      <c r="F2417" t="inlineStr">
        <is>
          <t>staging_Yang_et_al_2024.csv</t>
        </is>
      </c>
      <c r="H2417" t="n">
        <v>0</v>
      </c>
      <c r="I2417" t="inlineStr">
        <is>
          <t>Yang et al (2024)</t>
        </is>
      </c>
    </row>
    <row r="2418">
      <c r="A2418" t="n">
        <v>3723</v>
      </c>
      <c r="B2418" t="inlineStr">
        <is>
          <t>Yang et al (2024)</t>
        </is>
      </c>
      <c r="C2418" t="inlineStr">
        <is>
          <t>update</t>
        </is>
      </c>
      <c r="D2418" t="inlineStr">
        <is>
          <t>staging</t>
        </is>
      </c>
      <c r="E2418" t="inlineStr">
        <is>
          <t>computed</t>
        </is>
      </c>
      <c r="F2418" t="inlineStr">
        <is>
          <t>staging_Yang_et_al_2024.csv</t>
        </is>
      </c>
      <c r="H2418" t="n">
        <v>0</v>
      </c>
      <c r="I2418" t="inlineStr">
        <is>
          <t>Yang et al (2024)</t>
        </is>
      </c>
    </row>
    <row r="2419">
      <c r="A2419" t="n">
        <v>3724</v>
      </c>
      <c r="B2419" t="inlineStr">
        <is>
          <t>Yang et al (2024)</t>
        </is>
      </c>
      <c r="C2419" t="inlineStr">
        <is>
          <t>update</t>
        </is>
      </c>
      <c r="D2419" t="inlineStr">
        <is>
          <t>staging</t>
        </is>
      </c>
      <c r="E2419" t="inlineStr">
        <is>
          <t>computed</t>
        </is>
      </c>
      <c r="F2419" t="inlineStr">
        <is>
          <t>staging_Yang_et_al_2024.csv</t>
        </is>
      </c>
      <c r="H2419" t="n">
        <v>0</v>
      </c>
      <c r="I2419" t="inlineStr">
        <is>
          <t>Yang et al (2024)</t>
        </is>
      </c>
    </row>
    <row r="2420">
      <c r="A2420" t="n">
        <v>3725</v>
      </c>
      <c r="B2420" t="inlineStr">
        <is>
          <t>Yang et al (2024)</t>
        </is>
      </c>
      <c r="C2420" t="inlineStr">
        <is>
          <t>update</t>
        </is>
      </c>
      <c r="D2420" t="inlineStr">
        <is>
          <t>staging</t>
        </is>
      </c>
      <c r="E2420" t="inlineStr">
        <is>
          <t>computed</t>
        </is>
      </c>
      <c r="F2420" t="inlineStr">
        <is>
          <t>staging_Yang_et_al_2024.csv</t>
        </is>
      </c>
      <c r="H2420" t="n">
        <v>0</v>
      </c>
      <c r="I2420" t="inlineStr">
        <is>
          <t>Yang et al (2024)</t>
        </is>
      </c>
    </row>
    <row r="2421">
      <c r="A2421" t="n">
        <v>3726</v>
      </c>
      <c r="B2421" t="inlineStr">
        <is>
          <t>Yilmaz (2022)</t>
        </is>
      </c>
      <c r="C2421" t="inlineStr">
        <is>
          <t>original</t>
        </is>
      </c>
      <c r="D2421" t="inlineStr">
        <is>
          <t>staging</t>
        </is>
      </c>
      <c r="E2421" t="inlineStr">
        <is>
          <t>bivariate</t>
        </is>
      </c>
      <c r="F2421" t="inlineStr">
        <is>
          <t>staging_Yilmaz_2022.csv</t>
        </is>
      </c>
      <c r="H2421" t="n">
        <v>0</v>
      </c>
      <c r="I2421" t="inlineStr">
        <is>
          <t>Yilmaz (2022)</t>
        </is>
      </c>
    </row>
    <row r="2422">
      <c r="A2422" t="n">
        <v>3727</v>
      </c>
      <c r="B2422" t="inlineStr">
        <is>
          <t>Yilmaz (2022)</t>
        </is>
      </c>
      <c r="C2422" t="inlineStr">
        <is>
          <t>original</t>
        </is>
      </c>
      <c r="D2422" t="inlineStr">
        <is>
          <t>staging</t>
        </is>
      </c>
      <c r="E2422" t="inlineStr">
        <is>
          <t>computed</t>
        </is>
      </c>
      <c r="F2422" t="inlineStr">
        <is>
          <t>staging_Yilmaz_2022.csv</t>
        </is>
      </c>
      <c r="H2422" t="n">
        <v>0</v>
      </c>
      <c r="I2422" t="inlineStr">
        <is>
          <t>Yilmaz (2022)</t>
        </is>
      </c>
    </row>
    <row r="2423">
      <c r="A2423" t="n">
        <v>3728</v>
      </c>
      <c r="B2423" t="inlineStr">
        <is>
          <t>Yilmaz (2022)</t>
        </is>
      </c>
      <c r="C2423" t="inlineStr">
        <is>
          <t>original</t>
        </is>
      </c>
      <c r="D2423" t="inlineStr">
        <is>
          <t>staging</t>
        </is>
      </c>
      <c r="E2423" t="inlineStr">
        <is>
          <t>computed</t>
        </is>
      </c>
      <c r="F2423" t="inlineStr">
        <is>
          <t>staging_Yilmaz_2022.csv</t>
        </is>
      </c>
      <c r="H2423" t="n">
        <v>0</v>
      </c>
      <c r="I2423" t="inlineStr">
        <is>
          <t>Yilmaz (2022)</t>
        </is>
      </c>
    </row>
    <row r="2424">
      <c r="A2424" t="n">
        <v>3729</v>
      </c>
      <c r="B2424" t="inlineStr">
        <is>
          <t>Yilmaz (2022)</t>
        </is>
      </c>
      <c r="C2424" t="inlineStr">
        <is>
          <t>original</t>
        </is>
      </c>
      <c r="D2424" t="inlineStr">
        <is>
          <t>staging</t>
        </is>
      </c>
      <c r="E2424" t="inlineStr">
        <is>
          <t>computed</t>
        </is>
      </c>
      <c r="F2424" t="inlineStr">
        <is>
          <t>staging_Yilmaz_2022.csv</t>
        </is>
      </c>
      <c r="H2424" t="n">
        <v>0</v>
      </c>
      <c r="I2424" t="inlineStr">
        <is>
          <t>Yilmaz (2022)</t>
        </is>
      </c>
    </row>
    <row r="2425">
      <c r="A2425" t="n">
        <v>3730</v>
      </c>
      <c r="B2425" t="inlineStr">
        <is>
          <t>Zhang et al (2023)</t>
        </is>
      </c>
      <c r="C2425" t="inlineStr">
        <is>
          <t>update</t>
        </is>
      </c>
      <c r="D2425" t="inlineStr">
        <is>
          <t>staging</t>
        </is>
      </c>
      <c r="E2425" t="inlineStr">
        <is>
          <t>computed</t>
        </is>
      </c>
      <c r="F2425" t="inlineStr">
        <is>
          <t>staging_Zhang_et_al_2023.csv</t>
        </is>
      </c>
      <c r="H2425" t="n">
        <v>0</v>
      </c>
      <c r="I2425" t="inlineStr">
        <is>
          <t>Zhang et al (2023)</t>
        </is>
      </c>
    </row>
    <row r="2426">
      <c r="A2426" t="n">
        <v>3731</v>
      </c>
      <c r="B2426" t="inlineStr">
        <is>
          <t>Zhang et al (2023)</t>
        </is>
      </c>
      <c r="C2426" t="inlineStr">
        <is>
          <t>update</t>
        </is>
      </c>
      <c r="D2426" t="inlineStr">
        <is>
          <t>staging</t>
        </is>
      </c>
      <c r="E2426" t="inlineStr">
        <is>
          <t>computed</t>
        </is>
      </c>
      <c r="F2426" t="inlineStr">
        <is>
          <t>staging_Zhang_et_al_2023.csv</t>
        </is>
      </c>
      <c r="H2426" t="n">
        <v>0</v>
      </c>
      <c r="I2426" t="inlineStr">
        <is>
          <t>Zhang et al (2023)</t>
        </is>
      </c>
    </row>
    <row r="2427">
      <c r="A2427" t="n">
        <v>3732</v>
      </c>
      <c r="B2427" t="inlineStr">
        <is>
          <t>Zhang et al (2023)</t>
        </is>
      </c>
      <c r="C2427" t="inlineStr">
        <is>
          <t>update</t>
        </is>
      </c>
      <c r="D2427" t="inlineStr">
        <is>
          <t>staging</t>
        </is>
      </c>
      <c r="E2427" t="inlineStr">
        <is>
          <t>computed</t>
        </is>
      </c>
      <c r="F2427" t="inlineStr">
        <is>
          <t>staging_Zhang_et_al_2023.csv</t>
        </is>
      </c>
      <c r="H2427" t="n">
        <v>0</v>
      </c>
      <c r="I2427" t="inlineStr">
        <is>
          <t>Zhang et al (2023)</t>
        </is>
      </c>
    </row>
    <row r="2428">
      <c r="A2428" t="n">
        <v>3733</v>
      </c>
      <c r="B2428" t="inlineStr">
        <is>
          <t>Zhang et al (2023)</t>
        </is>
      </c>
      <c r="C2428" t="inlineStr">
        <is>
          <t>update</t>
        </is>
      </c>
      <c r="D2428" t="inlineStr">
        <is>
          <t>staging</t>
        </is>
      </c>
      <c r="E2428" t="inlineStr">
        <is>
          <t>computed</t>
        </is>
      </c>
      <c r="F2428" t="inlineStr">
        <is>
          <t>staging_Zhang_et_al_2023.csv</t>
        </is>
      </c>
      <c r="H2428" t="n">
        <v>0</v>
      </c>
      <c r="I2428" t="inlineStr">
        <is>
          <t>Zhang et al (2023)</t>
        </is>
      </c>
    </row>
    <row r="2429">
      <c r="A2429" t="n">
        <v>3734</v>
      </c>
      <c r="B2429" t="inlineStr">
        <is>
          <t>Zhang et al (2023)</t>
        </is>
      </c>
      <c r="C2429" t="inlineStr">
        <is>
          <t>update</t>
        </is>
      </c>
      <c r="D2429" t="inlineStr">
        <is>
          <t>staging</t>
        </is>
      </c>
      <c r="E2429" t="inlineStr">
        <is>
          <t>computed</t>
        </is>
      </c>
      <c r="F2429" t="inlineStr">
        <is>
          <t>staging_Zhang_et_al_2023.csv</t>
        </is>
      </c>
      <c r="H2429" t="n">
        <v>0</v>
      </c>
      <c r="I2429" t="inlineStr">
        <is>
          <t>Zhang et al (2023)</t>
        </is>
      </c>
    </row>
    <row r="2430">
      <c r="A2430" t="n">
        <v>3735</v>
      </c>
      <c r="B2430" t="inlineStr">
        <is>
          <t>Zhang et al (2023)</t>
        </is>
      </c>
      <c r="C2430" t="inlineStr">
        <is>
          <t>update</t>
        </is>
      </c>
      <c r="D2430" t="inlineStr">
        <is>
          <t>staging</t>
        </is>
      </c>
      <c r="E2430" t="inlineStr">
        <is>
          <t>computed</t>
        </is>
      </c>
      <c r="F2430" t="inlineStr">
        <is>
          <t>staging_Zhang_et_al_2023.csv</t>
        </is>
      </c>
      <c r="H2430" t="n">
        <v>0</v>
      </c>
      <c r="I2430" t="inlineStr">
        <is>
          <t>Zhang et al (2023)</t>
        </is>
      </c>
    </row>
    <row r="2431">
      <c r="A2431" t="n">
        <v>3736</v>
      </c>
      <c r="B2431" t="inlineStr">
        <is>
          <t>Zhang et al (2023)</t>
        </is>
      </c>
      <c r="C2431" t="inlineStr">
        <is>
          <t>update</t>
        </is>
      </c>
      <c r="D2431" t="inlineStr">
        <is>
          <t>staging</t>
        </is>
      </c>
      <c r="E2431" t="inlineStr">
        <is>
          <t>computed</t>
        </is>
      </c>
      <c r="F2431" t="inlineStr">
        <is>
          <t>staging_Zhang_et_al_2023.csv</t>
        </is>
      </c>
      <c r="H2431" t="n">
        <v>0</v>
      </c>
      <c r="I2431" t="inlineStr">
        <is>
          <t>Zhang et al (2023)</t>
        </is>
      </c>
    </row>
    <row r="2432">
      <c r="A2432" t="n">
        <v>3737</v>
      </c>
      <c r="B2432" t="inlineStr">
        <is>
          <t>Zhang et al (2023)</t>
        </is>
      </c>
      <c r="C2432" t="inlineStr">
        <is>
          <t>update</t>
        </is>
      </c>
      <c r="D2432" t="inlineStr">
        <is>
          <t>staging</t>
        </is>
      </c>
      <c r="E2432" t="inlineStr">
        <is>
          <t>computed</t>
        </is>
      </c>
      <c r="F2432" t="inlineStr">
        <is>
          <t>staging_Zhang_et_al_2023.csv</t>
        </is>
      </c>
      <c r="H2432" t="n">
        <v>0</v>
      </c>
      <c r="I2432" t="inlineStr">
        <is>
          <t>Zhang et al (2023)</t>
        </is>
      </c>
    </row>
    <row r="2433">
      <c r="A2433" t="n">
        <v>3738</v>
      </c>
      <c r="B2433" t="inlineStr">
        <is>
          <t>Zhang et al (2023)</t>
        </is>
      </c>
      <c r="C2433" t="inlineStr">
        <is>
          <t>update</t>
        </is>
      </c>
      <c r="D2433" t="inlineStr">
        <is>
          <t>staging</t>
        </is>
      </c>
      <c r="E2433" t="inlineStr">
        <is>
          <t>computed</t>
        </is>
      </c>
      <c r="F2433" t="inlineStr">
        <is>
          <t>staging_Zhang_et_al_2023.csv</t>
        </is>
      </c>
      <c r="H2433" t="n">
        <v>0</v>
      </c>
      <c r="I2433" t="inlineStr">
        <is>
          <t>Zhang et al (2023)</t>
        </is>
      </c>
    </row>
    <row r="2434">
      <c r="A2434" t="n">
        <v>3739</v>
      </c>
      <c r="B2434" t="inlineStr">
        <is>
          <t>Zhang et al (2023)</t>
        </is>
      </c>
      <c r="C2434" t="inlineStr">
        <is>
          <t>update</t>
        </is>
      </c>
      <c r="D2434" t="inlineStr">
        <is>
          <t>staging</t>
        </is>
      </c>
      <c r="E2434" t="inlineStr">
        <is>
          <t>computed</t>
        </is>
      </c>
      <c r="F2434" t="inlineStr">
        <is>
          <t>staging_Zhang_et_al_2023.csv</t>
        </is>
      </c>
      <c r="H2434" t="n">
        <v>0</v>
      </c>
      <c r="I2434" t="inlineStr">
        <is>
          <t>Zhang et al (2023)</t>
        </is>
      </c>
    </row>
    <row r="2435">
      <c r="A2435" t="n">
        <v>3740</v>
      </c>
      <c r="B2435" t="inlineStr">
        <is>
          <t>Zhang et al (2023)</t>
        </is>
      </c>
      <c r="C2435" t="inlineStr">
        <is>
          <t>update</t>
        </is>
      </c>
      <c r="D2435" t="inlineStr">
        <is>
          <t>staging</t>
        </is>
      </c>
      <c r="E2435" t="inlineStr">
        <is>
          <t>computed</t>
        </is>
      </c>
      <c r="F2435" t="inlineStr">
        <is>
          <t>staging_Zhang_et_al_2023.csv</t>
        </is>
      </c>
      <c r="H2435" t="n">
        <v>0</v>
      </c>
      <c r="I2435" t="inlineStr">
        <is>
          <t>Zhang et al (2023)</t>
        </is>
      </c>
    </row>
    <row r="2436">
      <c r="A2436" t="n">
        <v>3741</v>
      </c>
      <c r="B2436" t="inlineStr">
        <is>
          <t>Zhang et al (2023)</t>
        </is>
      </c>
      <c r="C2436" t="inlineStr">
        <is>
          <t>update</t>
        </is>
      </c>
      <c r="D2436" t="inlineStr">
        <is>
          <t>staging</t>
        </is>
      </c>
      <c r="E2436" t="inlineStr">
        <is>
          <t>computed</t>
        </is>
      </c>
      <c r="F2436" t="inlineStr">
        <is>
          <t>staging_Zhang_et_al_2023.csv</t>
        </is>
      </c>
      <c r="H2436" t="n">
        <v>0</v>
      </c>
      <c r="I2436" t="inlineStr">
        <is>
          <t>Zhang et al (2023)</t>
        </is>
      </c>
    </row>
    <row r="2437">
      <c r="A2437" t="n">
        <v>3742</v>
      </c>
      <c r="B2437" t="inlineStr">
        <is>
          <t>Zhang et al (2023)</t>
        </is>
      </c>
      <c r="C2437" t="inlineStr">
        <is>
          <t>update</t>
        </is>
      </c>
      <c r="D2437" t="inlineStr">
        <is>
          <t>staging</t>
        </is>
      </c>
      <c r="E2437" t="inlineStr">
        <is>
          <t>computed</t>
        </is>
      </c>
      <c r="F2437" t="inlineStr">
        <is>
          <t>staging_Zhang_et_al_2023.csv</t>
        </is>
      </c>
      <c r="H2437" t="n">
        <v>0</v>
      </c>
      <c r="I2437" t="inlineStr">
        <is>
          <t>Zhang et al (2023)</t>
        </is>
      </c>
    </row>
    <row r="2438">
      <c r="A2438" t="n">
        <v>3743</v>
      </c>
      <c r="B2438" t="inlineStr">
        <is>
          <t>Zhang et al (2023)</t>
        </is>
      </c>
      <c r="C2438" t="inlineStr">
        <is>
          <t>update</t>
        </is>
      </c>
      <c r="D2438" t="inlineStr">
        <is>
          <t>staging</t>
        </is>
      </c>
      <c r="E2438" t="inlineStr">
        <is>
          <t>computed</t>
        </is>
      </c>
      <c r="F2438" t="inlineStr">
        <is>
          <t>staging_Zhang_et_al_2023.csv</t>
        </is>
      </c>
      <c r="H2438" t="n">
        <v>0</v>
      </c>
      <c r="I2438" t="inlineStr">
        <is>
          <t>Zhang et al (2023)</t>
        </is>
      </c>
    </row>
    <row r="2439">
      <c r="A2439" t="n">
        <v>3744</v>
      </c>
      <c r="B2439" t="inlineStr">
        <is>
          <t>Zhang et al (2023)</t>
        </is>
      </c>
      <c r="C2439" t="inlineStr">
        <is>
          <t>update</t>
        </is>
      </c>
      <c r="D2439" t="inlineStr">
        <is>
          <t>staging</t>
        </is>
      </c>
      <c r="E2439" t="inlineStr">
        <is>
          <t>computed</t>
        </is>
      </c>
      <c r="F2439" t="inlineStr">
        <is>
          <t>staging_Zhang_et_al_2023.csv</t>
        </is>
      </c>
      <c r="H2439" t="n">
        <v>0</v>
      </c>
      <c r="I2439" t="inlineStr">
        <is>
          <t>Zhang et al (2023)</t>
        </is>
      </c>
    </row>
    <row r="2440">
      <c r="A2440" t="n">
        <v>3745</v>
      </c>
      <c r="B2440" t="inlineStr">
        <is>
          <t>Zhang et al (2023)</t>
        </is>
      </c>
      <c r="C2440" t="inlineStr">
        <is>
          <t>update</t>
        </is>
      </c>
      <c r="D2440" t="inlineStr">
        <is>
          <t>staging</t>
        </is>
      </c>
      <c r="E2440" t="inlineStr">
        <is>
          <t>computed</t>
        </is>
      </c>
      <c r="F2440" t="inlineStr">
        <is>
          <t>staging_Zhang_et_al_2023.csv</t>
        </is>
      </c>
      <c r="H2440" t="n">
        <v>0</v>
      </c>
      <c r="I2440" t="inlineStr">
        <is>
          <t>Zhang et al (2023)</t>
        </is>
      </c>
    </row>
    <row r="2441">
      <c r="A2441" t="n">
        <v>3746</v>
      </c>
      <c r="B2441" t="inlineStr">
        <is>
          <t>Zhang et al (2023)</t>
        </is>
      </c>
      <c r="C2441" t="inlineStr">
        <is>
          <t>update</t>
        </is>
      </c>
      <c r="D2441" t="inlineStr">
        <is>
          <t>staging</t>
        </is>
      </c>
      <c r="E2441" t="inlineStr">
        <is>
          <t>computed</t>
        </is>
      </c>
      <c r="F2441" t="inlineStr">
        <is>
          <t>staging_Zhang_et_al_2023.csv</t>
        </is>
      </c>
      <c r="H2441" t="n">
        <v>0</v>
      </c>
      <c r="I2441" t="inlineStr">
        <is>
          <t>Zhang et al (2023)</t>
        </is>
      </c>
    </row>
    <row r="2442">
      <c r="A2442" t="n">
        <v>3747</v>
      </c>
      <c r="B2442" t="inlineStr">
        <is>
          <t>Zhang et al (2023)</t>
        </is>
      </c>
      <c r="C2442" t="inlineStr">
        <is>
          <t>update</t>
        </is>
      </c>
      <c r="D2442" t="inlineStr">
        <is>
          <t>staging</t>
        </is>
      </c>
      <c r="E2442" t="inlineStr">
        <is>
          <t>computed</t>
        </is>
      </c>
      <c r="F2442" t="inlineStr">
        <is>
          <t>staging_Zhang_et_al_2023.csv</t>
        </is>
      </c>
      <c r="H2442" t="n">
        <v>0</v>
      </c>
      <c r="I2442" t="inlineStr">
        <is>
          <t>Zhang et al (2023)</t>
        </is>
      </c>
    </row>
    <row r="2443">
      <c r="A2443" t="n">
        <v>3748</v>
      </c>
      <c r="B2443" t="inlineStr">
        <is>
          <t>Zhang et al (2023)</t>
        </is>
      </c>
      <c r="C2443" t="inlineStr">
        <is>
          <t>update</t>
        </is>
      </c>
      <c r="D2443" t="inlineStr">
        <is>
          <t>staging</t>
        </is>
      </c>
      <c r="E2443" t="inlineStr">
        <is>
          <t>computed</t>
        </is>
      </c>
      <c r="F2443" t="inlineStr">
        <is>
          <t>staging_Zhang_et_al_2023.csv</t>
        </is>
      </c>
      <c r="H2443" t="n">
        <v>0</v>
      </c>
      <c r="I2443" t="inlineStr">
        <is>
          <t>Zhang et al (2023)</t>
        </is>
      </c>
    </row>
    <row r="2444">
      <c r="A2444" t="n">
        <v>3749</v>
      </c>
      <c r="B2444" t="inlineStr">
        <is>
          <t>Zhang et al (2023)</t>
        </is>
      </c>
      <c r="C2444" t="inlineStr">
        <is>
          <t>update</t>
        </is>
      </c>
      <c r="D2444" t="inlineStr">
        <is>
          <t>staging</t>
        </is>
      </c>
      <c r="E2444" t="inlineStr">
        <is>
          <t>computed</t>
        </is>
      </c>
      <c r="F2444" t="inlineStr">
        <is>
          <t>staging_Zhang_et_al_2023.csv</t>
        </is>
      </c>
      <c r="H2444" t="n">
        <v>0</v>
      </c>
      <c r="I2444" t="inlineStr">
        <is>
          <t>Zhang et al (2023)</t>
        </is>
      </c>
    </row>
    <row r="2445">
      <c r="A2445" t="n">
        <v>3750</v>
      </c>
      <c r="B2445" t="inlineStr">
        <is>
          <t>Zhang et al (2023)</t>
        </is>
      </c>
      <c r="C2445" t="inlineStr">
        <is>
          <t>update</t>
        </is>
      </c>
      <c r="D2445" t="inlineStr">
        <is>
          <t>staging</t>
        </is>
      </c>
      <c r="E2445" t="inlineStr">
        <is>
          <t>computed</t>
        </is>
      </c>
      <c r="F2445" t="inlineStr">
        <is>
          <t>staging_Zhang_et_al_2023.csv</t>
        </is>
      </c>
      <c r="H2445" t="n">
        <v>0</v>
      </c>
      <c r="I2445" t="inlineStr">
        <is>
          <t>Zhang et al (2023)</t>
        </is>
      </c>
    </row>
    <row r="2446">
      <c r="A2446" t="n">
        <v>3751</v>
      </c>
      <c r="B2446" t="inlineStr">
        <is>
          <t>Zhang et al (2023)</t>
        </is>
      </c>
      <c r="C2446" t="inlineStr">
        <is>
          <t>update</t>
        </is>
      </c>
      <c r="D2446" t="inlineStr">
        <is>
          <t>staging</t>
        </is>
      </c>
      <c r="E2446" t="inlineStr">
        <is>
          <t>computed</t>
        </is>
      </c>
      <c r="F2446" t="inlineStr">
        <is>
          <t>staging_Zhang_et_al_2023.csv</t>
        </is>
      </c>
      <c r="H2446" t="n">
        <v>0</v>
      </c>
      <c r="I2446" t="inlineStr">
        <is>
          <t>Zhang et al (2023)</t>
        </is>
      </c>
    </row>
    <row r="2447">
      <c r="A2447" t="n">
        <v>3752</v>
      </c>
      <c r="B2447" t="inlineStr">
        <is>
          <t>Zhang et al (2023)</t>
        </is>
      </c>
      <c r="C2447" t="inlineStr">
        <is>
          <t>update</t>
        </is>
      </c>
      <c r="D2447" t="inlineStr">
        <is>
          <t>staging</t>
        </is>
      </c>
      <c r="E2447" t="inlineStr">
        <is>
          <t>computed</t>
        </is>
      </c>
      <c r="F2447" t="inlineStr">
        <is>
          <t>staging_Zhang_et_al_2023.csv</t>
        </is>
      </c>
      <c r="H2447" t="n">
        <v>0</v>
      </c>
      <c r="I2447" t="inlineStr">
        <is>
          <t>Zhang et al (2023)</t>
        </is>
      </c>
    </row>
    <row r="2448">
      <c r="A2448" t="n">
        <v>3753</v>
      </c>
      <c r="B2448" t="inlineStr">
        <is>
          <t>Zhang et al (2023)</t>
        </is>
      </c>
      <c r="C2448" t="inlineStr">
        <is>
          <t>update</t>
        </is>
      </c>
      <c r="D2448" t="inlineStr">
        <is>
          <t>staging</t>
        </is>
      </c>
      <c r="E2448" t="inlineStr">
        <is>
          <t>computed</t>
        </is>
      </c>
      <c r="F2448" t="inlineStr">
        <is>
          <t>staging_Zhang_et_al_2023.csv</t>
        </is>
      </c>
      <c r="H2448" t="n">
        <v>0</v>
      </c>
      <c r="I2448" t="inlineStr">
        <is>
          <t>Zhang et al (2023)</t>
        </is>
      </c>
    </row>
    <row r="2449">
      <c r="A2449" t="n">
        <v>3754</v>
      </c>
      <c r="B2449" t="inlineStr">
        <is>
          <t>Zhang et al (2023)</t>
        </is>
      </c>
      <c r="C2449" t="inlineStr">
        <is>
          <t>update</t>
        </is>
      </c>
      <c r="D2449" t="inlineStr">
        <is>
          <t>staging</t>
        </is>
      </c>
      <c r="E2449" t="inlineStr">
        <is>
          <t>computed</t>
        </is>
      </c>
      <c r="F2449" t="inlineStr">
        <is>
          <t>staging_Zhang_et_al_2023.csv</t>
        </is>
      </c>
      <c r="H2449" t="n">
        <v>0</v>
      </c>
      <c r="I2449" t="inlineStr">
        <is>
          <t>Zhang et al (2023)</t>
        </is>
      </c>
    </row>
    <row r="2450">
      <c r="A2450" t="n">
        <v>3755</v>
      </c>
      <c r="B2450" t="inlineStr">
        <is>
          <t>Zhang et al (2023)</t>
        </is>
      </c>
      <c r="C2450" t="inlineStr">
        <is>
          <t>update</t>
        </is>
      </c>
      <c r="D2450" t="inlineStr">
        <is>
          <t>staging</t>
        </is>
      </c>
      <c r="E2450" t="inlineStr">
        <is>
          <t>computed</t>
        </is>
      </c>
      <c r="F2450" t="inlineStr">
        <is>
          <t>staging_Zhang_et_al_2023.csv</t>
        </is>
      </c>
      <c r="H2450" t="n">
        <v>0</v>
      </c>
      <c r="I2450" t="inlineStr">
        <is>
          <t>Zhang et al (2023)</t>
        </is>
      </c>
    </row>
    <row r="2451">
      <c r="A2451" t="n">
        <v>3756</v>
      </c>
      <c r="B2451" t="inlineStr">
        <is>
          <t>Zhang et al (2023)</t>
        </is>
      </c>
      <c r="C2451" t="inlineStr">
        <is>
          <t>update</t>
        </is>
      </c>
      <c r="D2451" t="inlineStr">
        <is>
          <t>staging</t>
        </is>
      </c>
      <c r="E2451" t="inlineStr">
        <is>
          <t>computed</t>
        </is>
      </c>
      <c r="F2451" t="inlineStr">
        <is>
          <t>staging_Zhang_et_al_2023.csv</t>
        </is>
      </c>
      <c r="H2451" t="n">
        <v>0</v>
      </c>
      <c r="I2451" t="inlineStr">
        <is>
          <t>Zhang et al (2023)</t>
        </is>
      </c>
    </row>
    <row r="2452">
      <c r="A2452" t="n">
        <v>3757</v>
      </c>
      <c r="B2452" t="inlineStr">
        <is>
          <t>Zhang et al (2023)</t>
        </is>
      </c>
      <c r="C2452" t="inlineStr">
        <is>
          <t>update</t>
        </is>
      </c>
      <c r="D2452" t="inlineStr">
        <is>
          <t>staging</t>
        </is>
      </c>
      <c r="E2452" t="inlineStr">
        <is>
          <t>computed</t>
        </is>
      </c>
      <c r="F2452" t="inlineStr">
        <is>
          <t>staging_Zhang_et_al_2023.csv</t>
        </is>
      </c>
      <c r="H2452" t="n">
        <v>0</v>
      </c>
      <c r="I2452" t="inlineStr">
        <is>
          <t>Zhang et al (2023)</t>
        </is>
      </c>
    </row>
    <row r="2453">
      <c r="A2453" t="n">
        <v>3758</v>
      </c>
      <c r="B2453" t="inlineStr">
        <is>
          <t>Zhang et al (2023)</t>
        </is>
      </c>
      <c r="C2453" t="inlineStr">
        <is>
          <t>update</t>
        </is>
      </c>
      <c r="D2453" t="inlineStr">
        <is>
          <t>staging</t>
        </is>
      </c>
      <c r="E2453" t="inlineStr">
        <is>
          <t>computed</t>
        </is>
      </c>
      <c r="F2453" t="inlineStr">
        <is>
          <t>staging_Zhang_et_al_2023.csv</t>
        </is>
      </c>
      <c r="H2453" t="n">
        <v>0</v>
      </c>
      <c r="I2453" t="inlineStr">
        <is>
          <t>Zhang et al (2023)</t>
        </is>
      </c>
    </row>
    <row r="2454">
      <c r="A2454" t="n">
        <v>3759</v>
      </c>
      <c r="B2454" t="inlineStr">
        <is>
          <t>Zhang et al (2023)</t>
        </is>
      </c>
      <c r="C2454" t="inlineStr">
        <is>
          <t>update</t>
        </is>
      </c>
      <c r="D2454" t="inlineStr">
        <is>
          <t>staging</t>
        </is>
      </c>
      <c r="E2454" t="inlineStr">
        <is>
          <t>computed</t>
        </is>
      </c>
      <c r="F2454" t="inlineStr">
        <is>
          <t>staging_Zhang_et_al_2023.csv</t>
        </is>
      </c>
      <c r="H2454" t="n">
        <v>0</v>
      </c>
      <c r="I2454" t="inlineStr">
        <is>
          <t>Zhang et al (2023)</t>
        </is>
      </c>
    </row>
    <row r="2455">
      <c r="A2455" t="n">
        <v>3760</v>
      </c>
      <c r="B2455" t="inlineStr">
        <is>
          <t>Zhang et al (2023)</t>
        </is>
      </c>
      <c r="C2455" t="inlineStr">
        <is>
          <t>update</t>
        </is>
      </c>
      <c r="D2455" t="inlineStr">
        <is>
          <t>staging</t>
        </is>
      </c>
      <c r="E2455" t="inlineStr">
        <is>
          <t>computed</t>
        </is>
      </c>
      <c r="F2455" t="inlineStr">
        <is>
          <t>staging_Zhang_et_al_2023.csv</t>
        </is>
      </c>
      <c r="H2455" t="n">
        <v>0</v>
      </c>
      <c r="I2455" t="inlineStr">
        <is>
          <t>Zhang et al (2023)</t>
        </is>
      </c>
    </row>
    <row r="2456">
      <c r="A2456" t="n">
        <v>3761</v>
      </c>
      <c r="B2456" t="inlineStr">
        <is>
          <t>Zhang et al (2023)</t>
        </is>
      </c>
      <c r="C2456" t="inlineStr">
        <is>
          <t>update</t>
        </is>
      </c>
      <c r="D2456" t="inlineStr">
        <is>
          <t>staging</t>
        </is>
      </c>
      <c r="E2456" t="inlineStr">
        <is>
          <t>computed</t>
        </is>
      </c>
      <c r="F2456" t="inlineStr">
        <is>
          <t>staging_Zhang_et_al_2023.csv</t>
        </is>
      </c>
      <c r="H2456" t="n">
        <v>0</v>
      </c>
      <c r="I2456" t="inlineStr">
        <is>
          <t>Zhang et al (2023)</t>
        </is>
      </c>
    </row>
    <row r="2457">
      <c r="A2457" t="n">
        <v>3762</v>
      </c>
      <c r="B2457" t="inlineStr">
        <is>
          <t>Zhang et al (2023)</t>
        </is>
      </c>
      <c r="C2457" t="inlineStr">
        <is>
          <t>update</t>
        </is>
      </c>
      <c r="D2457" t="inlineStr">
        <is>
          <t>staging</t>
        </is>
      </c>
      <c r="E2457" t="inlineStr">
        <is>
          <t>computed</t>
        </is>
      </c>
      <c r="F2457" t="inlineStr">
        <is>
          <t>staging_Zhang_et_al_2023.csv</t>
        </is>
      </c>
      <c r="H2457" t="n">
        <v>0</v>
      </c>
      <c r="I2457" t="inlineStr">
        <is>
          <t>Zhang et al (2023)</t>
        </is>
      </c>
    </row>
    <row r="2458">
      <c r="A2458" t="n">
        <v>3763</v>
      </c>
      <c r="B2458" t="inlineStr">
        <is>
          <t>Zhang et al (2023)</t>
        </is>
      </c>
      <c r="C2458" t="inlineStr">
        <is>
          <t>update</t>
        </is>
      </c>
      <c r="D2458" t="inlineStr">
        <is>
          <t>staging</t>
        </is>
      </c>
      <c r="E2458" t="inlineStr">
        <is>
          <t>computed</t>
        </is>
      </c>
      <c r="F2458" t="inlineStr">
        <is>
          <t>staging_Zhang_et_al_2023.csv</t>
        </is>
      </c>
      <c r="H2458" t="n">
        <v>0</v>
      </c>
      <c r="I2458" t="inlineStr">
        <is>
          <t>Zhang et al (2023)</t>
        </is>
      </c>
    </row>
    <row r="2459">
      <c r="A2459" t="n">
        <v>3764</v>
      </c>
      <c r="B2459" t="inlineStr">
        <is>
          <t>Zhang et al (2023)</t>
        </is>
      </c>
      <c r="C2459" t="inlineStr">
        <is>
          <t>update</t>
        </is>
      </c>
      <c r="D2459" t="inlineStr">
        <is>
          <t>staging</t>
        </is>
      </c>
      <c r="E2459" t="inlineStr">
        <is>
          <t>computed</t>
        </is>
      </c>
      <c r="F2459" t="inlineStr">
        <is>
          <t>staging_Zhang_et_al_2023.csv</t>
        </is>
      </c>
      <c r="H2459" t="n">
        <v>0</v>
      </c>
      <c r="I2459" t="inlineStr">
        <is>
          <t>Zhang et al (2023)</t>
        </is>
      </c>
    </row>
    <row r="2460">
      <c r="A2460" t="n">
        <v>3765</v>
      </c>
      <c r="B2460" t="inlineStr">
        <is>
          <t>Zhang et al (2023)</t>
        </is>
      </c>
      <c r="C2460" t="inlineStr">
        <is>
          <t>update</t>
        </is>
      </c>
      <c r="D2460" t="inlineStr">
        <is>
          <t>staging</t>
        </is>
      </c>
      <c r="E2460" t="inlineStr">
        <is>
          <t>computed</t>
        </is>
      </c>
      <c r="F2460" t="inlineStr">
        <is>
          <t>staging_Zhang_et_al_2023.csv</t>
        </is>
      </c>
      <c r="H2460" t="n">
        <v>0</v>
      </c>
      <c r="I2460" t="inlineStr">
        <is>
          <t>Zhang et al (2023)</t>
        </is>
      </c>
    </row>
    <row r="2461">
      <c r="A2461" t="n">
        <v>3766</v>
      </c>
      <c r="B2461" t="inlineStr">
        <is>
          <t>Zhang et al (2023)</t>
        </is>
      </c>
      <c r="C2461" t="inlineStr">
        <is>
          <t>update</t>
        </is>
      </c>
      <c r="D2461" t="inlineStr">
        <is>
          <t>staging</t>
        </is>
      </c>
      <c r="E2461" t="inlineStr">
        <is>
          <t>computed</t>
        </is>
      </c>
      <c r="F2461" t="inlineStr">
        <is>
          <t>staging_Zhang_et_al_2023.csv</t>
        </is>
      </c>
      <c r="H2461" t="n">
        <v>0</v>
      </c>
      <c r="I2461" t="inlineStr">
        <is>
          <t>Zhang et al (2023)</t>
        </is>
      </c>
    </row>
    <row r="2462">
      <c r="A2462" t="n">
        <v>3767</v>
      </c>
      <c r="B2462" t="inlineStr">
        <is>
          <t>Zhang et al (2023)</t>
        </is>
      </c>
      <c r="C2462" t="inlineStr">
        <is>
          <t>update</t>
        </is>
      </c>
      <c r="D2462" t="inlineStr">
        <is>
          <t>staging</t>
        </is>
      </c>
      <c r="E2462" t="inlineStr">
        <is>
          <t>computed</t>
        </is>
      </c>
      <c r="F2462" t="inlineStr">
        <is>
          <t>staging_Zhang_et_al_2023.csv</t>
        </is>
      </c>
      <c r="H2462" t="n">
        <v>0</v>
      </c>
      <c r="I2462" t="inlineStr">
        <is>
          <t>Zhang et al (2023)</t>
        </is>
      </c>
    </row>
    <row r="2463">
      <c r="A2463" t="n">
        <v>3768</v>
      </c>
      <c r="B2463" t="inlineStr">
        <is>
          <t>Zhang et al (2023)</t>
        </is>
      </c>
      <c r="C2463" t="inlineStr">
        <is>
          <t>update</t>
        </is>
      </c>
      <c r="D2463" t="inlineStr">
        <is>
          <t>staging</t>
        </is>
      </c>
      <c r="E2463" t="inlineStr">
        <is>
          <t>computed</t>
        </is>
      </c>
      <c r="F2463" t="inlineStr">
        <is>
          <t>staging_Zhang_et_al_2023.csv</t>
        </is>
      </c>
      <c r="H2463" t="n">
        <v>0</v>
      </c>
      <c r="I2463" t="inlineStr">
        <is>
          <t>Zhang et al (2023)</t>
        </is>
      </c>
    </row>
    <row r="2464">
      <c r="A2464" t="n">
        <v>3769</v>
      </c>
      <c r="B2464" t="inlineStr">
        <is>
          <t>Zhang et al (2023)</t>
        </is>
      </c>
      <c r="C2464" t="inlineStr">
        <is>
          <t>update</t>
        </is>
      </c>
      <c r="D2464" t="inlineStr">
        <is>
          <t>staging</t>
        </is>
      </c>
      <c r="E2464" t="inlineStr">
        <is>
          <t>computed</t>
        </is>
      </c>
      <c r="F2464" t="inlineStr">
        <is>
          <t>staging_Zhang_et_al_2023.csv</t>
        </is>
      </c>
      <c r="H2464" t="n">
        <v>0</v>
      </c>
      <c r="I2464" t="inlineStr">
        <is>
          <t>Zhang et al (2023)</t>
        </is>
      </c>
    </row>
    <row r="2465">
      <c r="A2465" t="n">
        <v>3770</v>
      </c>
      <c r="B2465" t="inlineStr">
        <is>
          <t>Zhang et al (2023)</t>
        </is>
      </c>
      <c r="C2465" t="inlineStr">
        <is>
          <t>update</t>
        </is>
      </c>
      <c r="D2465" t="inlineStr">
        <is>
          <t>staging</t>
        </is>
      </c>
      <c r="E2465" t="inlineStr">
        <is>
          <t>computed</t>
        </is>
      </c>
      <c r="F2465" t="inlineStr">
        <is>
          <t>staging_Zhang_et_al_2023.csv</t>
        </is>
      </c>
      <c r="H2465" t="n">
        <v>0</v>
      </c>
      <c r="I2465" t="inlineStr">
        <is>
          <t>Zhang et al (2023)</t>
        </is>
      </c>
    </row>
    <row r="2466">
      <c r="A2466" t="n">
        <v>3771</v>
      </c>
      <c r="B2466" t="inlineStr">
        <is>
          <t>Zhang et al (2023)</t>
        </is>
      </c>
      <c r="C2466" t="inlineStr">
        <is>
          <t>update</t>
        </is>
      </c>
      <c r="D2466" t="inlineStr">
        <is>
          <t>staging</t>
        </is>
      </c>
      <c r="E2466" t="inlineStr">
        <is>
          <t>computed</t>
        </is>
      </c>
      <c r="F2466" t="inlineStr">
        <is>
          <t>staging_Zhang_et_al_2023.csv</t>
        </is>
      </c>
      <c r="H2466" t="n">
        <v>0</v>
      </c>
      <c r="I2466" t="inlineStr">
        <is>
          <t>Zhang et al (2023)</t>
        </is>
      </c>
    </row>
    <row r="2467">
      <c r="A2467" t="n">
        <v>3772</v>
      </c>
      <c r="B2467" t="inlineStr">
        <is>
          <t>Zhang et al (2023)</t>
        </is>
      </c>
      <c r="C2467" t="inlineStr">
        <is>
          <t>update</t>
        </is>
      </c>
      <c r="D2467" t="inlineStr">
        <is>
          <t>staging</t>
        </is>
      </c>
      <c r="E2467" t="inlineStr">
        <is>
          <t>computed</t>
        </is>
      </c>
      <c r="F2467" t="inlineStr">
        <is>
          <t>staging_Zhang_et_al_2023.csv</t>
        </is>
      </c>
      <c r="H2467" t="n">
        <v>0</v>
      </c>
      <c r="I2467" t="inlineStr">
        <is>
          <t>Zhang et al (2023)</t>
        </is>
      </c>
    </row>
    <row r="2468">
      <c r="A2468" t="n">
        <v>3773</v>
      </c>
      <c r="B2468" t="inlineStr">
        <is>
          <t>Zhang et al (2023)</t>
        </is>
      </c>
      <c r="C2468" t="inlineStr">
        <is>
          <t>update</t>
        </is>
      </c>
      <c r="D2468" t="inlineStr">
        <is>
          <t>staging</t>
        </is>
      </c>
      <c r="E2468" t="inlineStr">
        <is>
          <t>computed</t>
        </is>
      </c>
      <c r="F2468" t="inlineStr">
        <is>
          <t>staging_Zhang_et_al_2023.csv</t>
        </is>
      </c>
      <c r="H2468" t="n">
        <v>0</v>
      </c>
      <c r="I2468" t="inlineStr">
        <is>
          <t>Zhang et al (2023)</t>
        </is>
      </c>
    </row>
    <row r="2469">
      <c r="A2469" t="n">
        <v>3774</v>
      </c>
      <c r="B2469" t="inlineStr">
        <is>
          <t>Zhang et al (2023)</t>
        </is>
      </c>
      <c r="C2469" t="inlineStr">
        <is>
          <t>update</t>
        </is>
      </c>
      <c r="D2469" t="inlineStr">
        <is>
          <t>staging</t>
        </is>
      </c>
      <c r="E2469" t="inlineStr">
        <is>
          <t>computed</t>
        </is>
      </c>
      <c r="F2469" t="inlineStr">
        <is>
          <t>staging_Zhang_et_al_2023.csv</t>
        </is>
      </c>
      <c r="H2469" t="n">
        <v>0</v>
      </c>
      <c r="I2469" t="inlineStr">
        <is>
          <t>Zhang et al (2023)</t>
        </is>
      </c>
    </row>
    <row r="2470">
      <c r="A2470" t="n">
        <v>3775</v>
      </c>
      <c r="B2470" t="inlineStr">
        <is>
          <t>Zhang et al (2023)</t>
        </is>
      </c>
      <c r="C2470" t="inlineStr">
        <is>
          <t>update</t>
        </is>
      </c>
      <c r="D2470" t="inlineStr">
        <is>
          <t>staging</t>
        </is>
      </c>
      <c r="E2470" t="inlineStr">
        <is>
          <t>computed</t>
        </is>
      </c>
      <c r="F2470" t="inlineStr">
        <is>
          <t>staging_Zhang_et_al_2023.csv</t>
        </is>
      </c>
      <c r="H2470" t="n">
        <v>0</v>
      </c>
      <c r="I2470" t="inlineStr">
        <is>
          <t>Zhang et al (2023)</t>
        </is>
      </c>
    </row>
    <row r="2471">
      <c r="A2471" t="n">
        <v>3776</v>
      </c>
      <c r="B2471" t="inlineStr">
        <is>
          <t>Zhang et al (2023)</t>
        </is>
      </c>
      <c r="C2471" t="inlineStr">
        <is>
          <t>update</t>
        </is>
      </c>
      <c r="D2471" t="inlineStr">
        <is>
          <t>staging</t>
        </is>
      </c>
      <c r="E2471" t="inlineStr">
        <is>
          <t>computed</t>
        </is>
      </c>
      <c r="F2471" t="inlineStr">
        <is>
          <t>staging_Zhang_et_al_2023.csv</t>
        </is>
      </c>
      <c r="H2471" t="n">
        <v>0</v>
      </c>
      <c r="I2471" t="inlineStr">
        <is>
          <t>Zhang et al (2023)</t>
        </is>
      </c>
    </row>
    <row r="2472">
      <c r="A2472" t="n">
        <v>3777</v>
      </c>
      <c r="B2472" t="inlineStr">
        <is>
          <t>Zhang et al (2023)</t>
        </is>
      </c>
      <c r="C2472" t="inlineStr">
        <is>
          <t>update</t>
        </is>
      </c>
      <c r="D2472" t="inlineStr">
        <is>
          <t>staging</t>
        </is>
      </c>
      <c r="E2472" t="inlineStr">
        <is>
          <t>computed</t>
        </is>
      </c>
      <c r="F2472" t="inlineStr">
        <is>
          <t>staging_Zhang_et_al_2023.csv</t>
        </is>
      </c>
      <c r="H2472" t="n">
        <v>0</v>
      </c>
      <c r="I2472" t="inlineStr">
        <is>
          <t>Zhang et al (2023)</t>
        </is>
      </c>
    </row>
    <row r="2473">
      <c r="A2473" t="n">
        <v>3778</v>
      </c>
      <c r="B2473" t="inlineStr">
        <is>
          <t>Zhang et al (2023)</t>
        </is>
      </c>
      <c r="C2473" t="inlineStr">
        <is>
          <t>update</t>
        </is>
      </c>
      <c r="D2473" t="inlineStr">
        <is>
          <t>staging</t>
        </is>
      </c>
      <c r="E2473" t="inlineStr">
        <is>
          <t>computed</t>
        </is>
      </c>
      <c r="F2473" t="inlineStr">
        <is>
          <t>staging_Zhang_et_al_2023.csv</t>
        </is>
      </c>
      <c r="H2473" t="n">
        <v>0</v>
      </c>
      <c r="I2473" t="inlineStr">
        <is>
          <t>Zhang et al (2023)</t>
        </is>
      </c>
    </row>
    <row r="2474">
      <c r="A2474" t="n">
        <v>3779</v>
      </c>
      <c r="B2474" t="inlineStr">
        <is>
          <t>Zhang et al (2023)</t>
        </is>
      </c>
      <c r="C2474" t="inlineStr">
        <is>
          <t>update</t>
        </is>
      </c>
      <c r="D2474" t="inlineStr">
        <is>
          <t>staging</t>
        </is>
      </c>
      <c r="E2474" t="inlineStr">
        <is>
          <t>computed</t>
        </is>
      </c>
      <c r="F2474" t="inlineStr">
        <is>
          <t>staging_Zhang_et_al_2023.csv</t>
        </is>
      </c>
      <c r="H2474" t="n">
        <v>0</v>
      </c>
      <c r="I2474" t="inlineStr">
        <is>
          <t>Zhang et al (2023)</t>
        </is>
      </c>
    </row>
    <row r="2475">
      <c r="A2475" t="n">
        <v>3780</v>
      </c>
      <c r="B2475" t="inlineStr">
        <is>
          <t>Zhang et al (2023)</t>
        </is>
      </c>
      <c r="C2475" t="inlineStr">
        <is>
          <t>update</t>
        </is>
      </c>
      <c r="D2475" t="inlineStr">
        <is>
          <t>staging</t>
        </is>
      </c>
      <c r="E2475" t="inlineStr">
        <is>
          <t>computed</t>
        </is>
      </c>
      <c r="F2475" t="inlineStr">
        <is>
          <t>staging_Zhang_et_al_2023.csv</t>
        </is>
      </c>
      <c r="H2475" t="n">
        <v>0</v>
      </c>
      <c r="I2475" t="inlineStr">
        <is>
          <t>Zhang et al (2023)</t>
        </is>
      </c>
    </row>
    <row r="2476">
      <c r="A2476" t="n">
        <v>3781</v>
      </c>
      <c r="B2476" t="inlineStr">
        <is>
          <t>Zhang et al (2023)</t>
        </is>
      </c>
      <c r="C2476" t="inlineStr">
        <is>
          <t>update</t>
        </is>
      </c>
      <c r="D2476" t="inlineStr">
        <is>
          <t>staging</t>
        </is>
      </c>
      <c r="E2476" t="inlineStr">
        <is>
          <t>computed</t>
        </is>
      </c>
      <c r="F2476" t="inlineStr">
        <is>
          <t>staging_Zhang_et_al_2023.csv</t>
        </is>
      </c>
      <c r="H2476" t="n">
        <v>0</v>
      </c>
      <c r="I2476" t="inlineStr">
        <is>
          <t>Zhang et al (2023)</t>
        </is>
      </c>
    </row>
    <row r="2477">
      <c r="A2477" t="n">
        <v>3782</v>
      </c>
      <c r="B2477" t="inlineStr">
        <is>
          <t>Zhang et al (2023)</t>
        </is>
      </c>
      <c r="C2477" t="inlineStr">
        <is>
          <t>update</t>
        </is>
      </c>
      <c r="D2477" t="inlineStr">
        <is>
          <t>staging</t>
        </is>
      </c>
      <c r="E2477" t="inlineStr">
        <is>
          <t>computed</t>
        </is>
      </c>
      <c r="F2477" t="inlineStr">
        <is>
          <t>staging_Zhang_et_al_2023.csv</t>
        </is>
      </c>
      <c r="H2477" t="n">
        <v>0</v>
      </c>
      <c r="I2477" t="inlineStr">
        <is>
          <t>Zhang et al (2023)</t>
        </is>
      </c>
    </row>
    <row r="2478">
      <c r="A2478" t="n">
        <v>3783</v>
      </c>
      <c r="B2478" t="inlineStr">
        <is>
          <t>Zhang et al (2023)</t>
        </is>
      </c>
      <c r="C2478" t="inlineStr">
        <is>
          <t>update</t>
        </is>
      </c>
      <c r="D2478" t="inlineStr">
        <is>
          <t>staging</t>
        </is>
      </c>
      <c r="E2478" t="inlineStr">
        <is>
          <t>computed</t>
        </is>
      </c>
      <c r="F2478" t="inlineStr">
        <is>
          <t>staging_Zhang_et_al_2023.csv</t>
        </is>
      </c>
      <c r="H2478" t="n">
        <v>0</v>
      </c>
      <c r="I2478" t="inlineStr">
        <is>
          <t>Zhang et al (2023)</t>
        </is>
      </c>
    </row>
    <row r="2479">
      <c r="A2479" t="n">
        <v>3784</v>
      </c>
      <c r="B2479" t="inlineStr">
        <is>
          <t>Zhang et al (2023)</t>
        </is>
      </c>
      <c r="C2479" t="inlineStr">
        <is>
          <t>update</t>
        </is>
      </c>
      <c r="D2479" t="inlineStr">
        <is>
          <t>staging</t>
        </is>
      </c>
      <c r="E2479" t="inlineStr">
        <is>
          <t>computed</t>
        </is>
      </c>
      <c r="F2479" t="inlineStr">
        <is>
          <t>staging_Zhang_et_al_2023.csv</t>
        </is>
      </c>
      <c r="H2479" t="n">
        <v>0</v>
      </c>
      <c r="I2479" t="inlineStr">
        <is>
          <t>Zhang et al (2023)</t>
        </is>
      </c>
    </row>
    <row r="2480">
      <c r="A2480" t="n">
        <v>3785</v>
      </c>
      <c r="B2480" t="inlineStr">
        <is>
          <t>Zhang et al (2023)</t>
        </is>
      </c>
      <c r="C2480" t="inlineStr">
        <is>
          <t>update</t>
        </is>
      </c>
      <c r="D2480" t="inlineStr">
        <is>
          <t>staging</t>
        </is>
      </c>
      <c r="E2480" t="inlineStr">
        <is>
          <t>computed</t>
        </is>
      </c>
      <c r="F2480" t="inlineStr">
        <is>
          <t>staging_Zhang_et_al_2023.csv</t>
        </is>
      </c>
      <c r="H2480" t="n">
        <v>0</v>
      </c>
      <c r="I2480" t="inlineStr">
        <is>
          <t>Zhang et al (2023)</t>
        </is>
      </c>
    </row>
    <row r="2481">
      <c r="A2481" t="n">
        <v>3786</v>
      </c>
      <c r="B2481" t="inlineStr">
        <is>
          <t>Zhang et al (2023)</t>
        </is>
      </c>
      <c r="C2481" t="inlineStr">
        <is>
          <t>update</t>
        </is>
      </c>
      <c r="D2481" t="inlineStr">
        <is>
          <t>staging</t>
        </is>
      </c>
      <c r="E2481" t="inlineStr">
        <is>
          <t>computed</t>
        </is>
      </c>
      <c r="F2481" t="inlineStr">
        <is>
          <t>staging_Zhang_et_al_2023.csv</t>
        </is>
      </c>
      <c r="H2481" t="n">
        <v>0</v>
      </c>
      <c r="I2481" t="inlineStr">
        <is>
          <t>Zhang et al (2023)</t>
        </is>
      </c>
    </row>
    <row r="2482">
      <c r="A2482" t="n">
        <v>3787</v>
      </c>
      <c r="B2482" t="inlineStr">
        <is>
          <t>Zhang et al (2023)</t>
        </is>
      </c>
      <c r="C2482" t="inlineStr">
        <is>
          <t>update</t>
        </is>
      </c>
      <c r="D2482" t="inlineStr">
        <is>
          <t>staging</t>
        </is>
      </c>
      <c r="E2482" t="inlineStr">
        <is>
          <t>computed</t>
        </is>
      </c>
      <c r="F2482" t="inlineStr">
        <is>
          <t>staging_Zhang_et_al_2023.csv</t>
        </is>
      </c>
      <c r="H2482" t="n">
        <v>0</v>
      </c>
      <c r="I2482" t="inlineStr">
        <is>
          <t>Zhang et al (2023)</t>
        </is>
      </c>
    </row>
    <row r="2483">
      <c r="A2483" t="n">
        <v>3788</v>
      </c>
      <c r="B2483" t="inlineStr">
        <is>
          <t>Zhang et al (2023)</t>
        </is>
      </c>
      <c r="C2483" t="inlineStr">
        <is>
          <t>update</t>
        </is>
      </c>
      <c r="D2483" t="inlineStr">
        <is>
          <t>staging</t>
        </is>
      </c>
      <c r="E2483" t="inlineStr">
        <is>
          <t>computed</t>
        </is>
      </c>
      <c r="F2483" t="inlineStr">
        <is>
          <t>staging_Zhang_et_al_2023.csv</t>
        </is>
      </c>
      <c r="H2483" t="n">
        <v>0</v>
      </c>
      <c r="I2483" t="inlineStr">
        <is>
          <t>Zhang et al (2023)</t>
        </is>
      </c>
    </row>
    <row r="2484">
      <c r="A2484" t="n">
        <v>3789</v>
      </c>
      <c r="B2484" t="inlineStr">
        <is>
          <t>Zhang et al (2023)</t>
        </is>
      </c>
      <c r="C2484" t="inlineStr">
        <is>
          <t>update</t>
        </is>
      </c>
      <c r="D2484" t="inlineStr">
        <is>
          <t>staging</t>
        </is>
      </c>
      <c r="E2484" t="inlineStr">
        <is>
          <t>computed</t>
        </is>
      </c>
      <c r="F2484" t="inlineStr">
        <is>
          <t>staging_Zhang_et_al_2023.csv</t>
        </is>
      </c>
      <c r="H2484" t="n">
        <v>0</v>
      </c>
      <c r="I2484" t="inlineStr">
        <is>
          <t>Zhang et al (2023)</t>
        </is>
      </c>
    </row>
    <row r="2485">
      <c r="A2485" t="n">
        <v>3790</v>
      </c>
      <c r="B2485" t="inlineStr">
        <is>
          <t>Zhang et al (2023)</t>
        </is>
      </c>
      <c r="C2485" t="inlineStr">
        <is>
          <t>update</t>
        </is>
      </c>
      <c r="D2485" t="inlineStr">
        <is>
          <t>staging</t>
        </is>
      </c>
      <c r="E2485" t="inlineStr">
        <is>
          <t>computed</t>
        </is>
      </c>
      <c r="F2485" t="inlineStr">
        <is>
          <t>staging_Zhang_et_al_2023.csv</t>
        </is>
      </c>
      <c r="H2485" t="n">
        <v>0</v>
      </c>
      <c r="I2485" t="inlineStr">
        <is>
          <t>Zhang et al (2023)</t>
        </is>
      </c>
    </row>
    <row r="2486">
      <c r="A2486" t="n">
        <v>3791</v>
      </c>
      <c r="B2486" t="inlineStr">
        <is>
          <t>Zhang et al (2023)</t>
        </is>
      </c>
      <c r="C2486" t="inlineStr">
        <is>
          <t>update</t>
        </is>
      </c>
      <c r="D2486" t="inlineStr">
        <is>
          <t>staging</t>
        </is>
      </c>
      <c r="E2486" t="inlineStr">
        <is>
          <t>computed</t>
        </is>
      </c>
      <c r="F2486" t="inlineStr">
        <is>
          <t>staging_Zhang_et_al_2023.csv</t>
        </is>
      </c>
      <c r="H2486" t="n">
        <v>0</v>
      </c>
      <c r="I2486" t="inlineStr">
        <is>
          <t>Zhang et al (2023)</t>
        </is>
      </c>
    </row>
    <row r="2487">
      <c r="A2487" t="n">
        <v>3792</v>
      </c>
      <c r="B2487" t="inlineStr">
        <is>
          <t>Zhang et al (2023)</t>
        </is>
      </c>
      <c r="C2487" t="inlineStr">
        <is>
          <t>update</t>
        </is>
      </c>
      <c r="D2487" t="inlineStr">
        <is>
          <t>staging</t>
        </is>
      </c>
      <c r="E2487" t="inlineStr">
        <is>
          <t>computed</t>
        </is>
      </c>
      <c r="F2487" t="inlineStr">
        <is>
          <t>staging_Zhang_et_al_2023.csv</t>
        </is>
      </c>
      <c r="H2487" t="n">
        <v>0</v>
      </c>
      <c r="I2487" t="inlineStr">
        <is>
          <t>Zhang et al (2023)</t>
        </is>
      </c>
    </row>
    <row r="2488">
      <c r="A2488" t="n">
        <v>3793</v>
      </c>
      <c r="B2488" t="inlineStr">
        <is>
          <t>Zhang et al (2023)</t>
        </is>
      </c>
      <c r="C2488" t="inlineStr">
        <is>
          <t>update</t>
        </is>
      </c>
      <c r="D2488" t="inlineStr">
        <is>
          <t>staging</t>
        </is>
      </c>
      <c r="E2488" t="inlineStr">
        <is>
          <t>computed</t>
        </is>
      </c>
      <c r="F2488" t="inlineStr">
        <is>
          <t>staging_Zhang_et_al_2023.csv</t>
        </is>
      </c>
      <c r="H2488" t="n">
        <v>0</v>
      </c>
      <c r="I2488" t="inlineStr">
        <is>
          <t>Zhang et al (2023)</t>
        </is>
      </c>
    </row>
    <row r="2489">
      <c r="A2489" t="n">
        <v>3794</v>
      </c>
      <c r="B2489" t="inlineStr">
        <is>
          <t>Zhang et al (2023)</t>
        </is>
      </c>
      <c r="C2489" t="inlineStr">
        <is>
          <t>update</t>
        </is>
      </c>
      <c r="D2489" t="inlineStr">
        <is>
          <t>staging</t>
        </is>
      </c>
      <c r="E2489" t="inlineStr">
        <is>
          <t>computed</t>
        </is>
      </c>
      <c r="F2489" t="inlineStr">
        <is>
          <t>staging_Zhang_et_al_2023.csv</t>
        </is>
      </c>
      <c r="H2489" t="n">
        <v>0</v>
      </c>
      <c r="I2489" t="inlineStr">
        <is>
          <t>Zhang et al (2023)</t>
        </is>
      </c>
    </row>
    <row r="2490">
      <c r="A2490" t="n">
        <v>3795</v>
      </c>
      <c r="B2490" t="inlineStr">
        <is>
          <t>Zhang et al (2023)</t>
        </is>
      </c>
      <c r="C2490" t="inlineStr">
        <is>
          <t>update</t>
        </is>
      </c>
      <c r="D2490" t="inlineStr">
        <is>
          <t>staging</t>
        </is>
      </c>
      <c r="E2490" t="inlineStr">
        <is>
          <t>computed</t>
        </is>
      </c>
      <c r="F2490" t="inlineStr">
        <is>
          <t>staging_Zhang_et_al_2023.csv</t>
        </is>
      </c>
      <c r="H2490" t="n">
        <v>0</v>
      </c>
      <c r="I2490" t="inlineStr">
        <is>
          <t>Zhang et al (2023)</t>
        </is>
      </c>
    </row>
    <row r="2491">
      <c r="A2491" t="n">
        <v>3796</v>
      </c>
      <c r="B2491" t="inlineStr">
        <is>
          <t>Zhang et al (2023)</t>
        </is>
      </c>
      <c r="C2491" t="inlineStr">
        <is>
          <t>update</t>
        </is>
      </c>
      <c r="D2491" t="inlineStr">
        <is>
          <t>staging</t>
        </is>
      </c>
      <c r="E2491" t="inlineStr">
        <is>
          <t>computed</t>
        </is>
      </c>
      <c r="F2491" t="inlineStr">
        <is>
          <t>staging_Zhang_et_al_2023.csv</t>
        </is>
      </c>
      <c r="H2491" t="n">
        <v>0</v>
      </c>
      <c r="I2491" t="inlineStr">
        <is>
          <t>Zhang et al (2023)</t>
        </is>
      </c>
    </row>
    <row r="2492">
      <c r="A2492" t="n">
        <v>3797</v>
      </c>
      <c r="B2492" t="inlineStr">
        <is>
          <t>Zhang et al (2023)</t>
        </is>
      </c>
      <c r="C2492" t="inlineStr">
        <is>
          <t>update</t>
        </is>
      </c>
      <c r="D2492" t="inlineStr">
        <is>
          <t>staging</t>
        </is>
      </c>
      <c r="E2492" t="inlineStr">
        <is>
          <t>computed</t>
        </is>
      </c>
      <c r="F2492" t="inlineStr">
        <is>
          <t>staging_Zhang_et_al_2023.csv</t>
        </is>
      </c>
      <c r="H2492" t="n">
        <v>0</v>
      </c>
      <c r="I2492" t="inlineStr">
        <is>
          <t>Zhang et al (2023)</t>
        </is>
      </c>
    </row>
    <row r="2493">
      <c r="A2493" t="n">
        <v>3798</v>
      </c>
      <c r="B2493" t="inlineStr">
        <is>
          <t>Zhang et al (2023)</t>
        </is>
      </c>
      <c r="C2493" t="inlineStr">
        <is>
          <t>update</t>
        </is>
      </c>
      <c r="D2493" t="inlineStr">
        <is>
          <t>staging</t>
        </is>
      </c>
      <c r="E2493" t="inlineStr">
        <is>
          <t>computed</t>
        </is>
      </c>
      <c r="F2493" t="inlineStr">
        <is>
          <t>staging_Zhang_et_al_2023.csv</t>
        </is>
      </c>
      <c r="H2493" t="n">
        <v>0</v>
      </c>
      <c r="I2493" t="inlineStr">
        <is>
          <t>Zhang et al (2023)</t>
        </is>
      </c>
    </row>
    <row r="2494">
      <c r="A2494" t="n">
        <v>3799</v>
      </c>
      <c r="B2494" t="inlineStr">
        <is>
          <t>Zhang et al (2023)</t>
        </is>
      </c>
      <c r="C2494" t="inlineStr">
        <is>
          <t>update</t>
        </is>
      </c>
      <c r="D2494" t="inlineStr">
        <is>
          <t>staging</t>
        </is>
      </c>
      <c r="E2494" t="inlineStr">
        <is>
          <t>computed</t>
        </is>
      </c>
      <c r="F2494" t="inlineStr">
        <is>
          <t>staging_Zhang_et_al_2023.csv</t>
        </is>
      </c>
      <c r="H2494" t="n">
        <v>0</v>
      </c>
      <c r="I2494" t="inlineStr">
        <is>
          <t>Zhang et al (2023)</t>
        </is>
      </c>
    </row>
    <row r="2495">
      <c r="A2495" t="n">
        <v>3800</v>
      </c>
      <c r="B2495" t="inlineStr">
        <is>
          <t>Zhang et al (2023)</t>
        </is>
      </c>
      <c r="C2495" t="inlineStr">
        <is>
          <t>update</t>
        </is>
      </c>
      <c r="D2495" t="inlineStr">
        <is>
          <t>staging</t>
        </is>
      </c>
      <c r="E2495" t="inlineStr">
        <is>
          <t>computed</t>
        </is>
      </c>
      <c r="F2495" t="inlineStr">
        <is>
          <t>staging_Zhang_et_al_2023.csv</t>
        </is>
      </c>
      <c r="H2495" t="n">
        <v>0</v>
      </c>
      <c r="I2495" t="inlineStr">
        <is>
          <t>Zhang et al (2023)</t>
        </is>
      </c>
    </row>
    <row r="2496">
      <c r="A2496" t="n">
        <v>3801</v>
      </c>
      <c r="B2496" t="inlineStr">
        <is>
          <t>Zhang et al (2023)</t>
        </is>
      </c>
      <c r="C2496" t="inlineStr">
        <is>
          <t>update</t>
        </is>
      </c>
      <c r="D2496" t="inlineStr">
        <is>
          <t>staging</t>
        </is>
      </c>
      <c r="E2496" t="inlineStr">
        <is>
          <t>computed</t>
        </is>
      </c>
      <c r="F2496" t="inlineStr">
        <is>
          <t>staging_Zhang_et_al_2023.csv</t>
        </is>
      </c>
      <c r="H2496" t="n">
        <v>0</v>
      </c>
      <c r="I2496" t="inlineStr">
        <is>
          <t>Zhang et al (2023)</t>
        </is>
      </c>
    </row>
    <row r="2497">
      <c r="A2497" t="n">
        <v>3802</v>
      </c>
      <c r="B2497" t="inlineStr">
        <is>
          <t>Zhang et al (2023)</t>
        </is>
      </c>
      <c r="C2497" t="inlineStr">
        <is>
          <t>update</t>
        </is>
      </c>
      <c r="D2497" t="inlineStr">
        <is>
          <t>staging</t>
        </is>
      </c>
      <c r="E2497" t="inlineStr">
        <is>
          <t>computed</t>
        </is>
      </c>
      <c r="F2497" t="inlineStr">
        <is>
          <t>staging_Zhang_et_al_2023.csv</t>
        </is>
      </c>
      <c r="H2497" t="n">
        <v>0</v>
      </c>
      <c r="I2497" t="inlineStr">
        <is>
          <t>Zhang et al (2023)</t>
        </is>
      </c>
    </row>
    <row r="2498">
      <c r="A2498" t="n">
        <v>3803</v>
      </c>
      <c r="B2498" t="inlineStr">
        <is>
          <t>Zhang et al (2023)</t>
        </is>
      </c>
      <c r="C2498" t="inlineStr">
        <is>
          <t>update</t>
        </is>
      </c>
      <c r="D2498" t="inlineStr">
        <is>
          <t>staging</t>
        </is>
      </c>
      <c r="E2498" t="inlineStr">
        <is>
          <t>computed</t>
        </is>
      </c>
      <c r="F2498" t="inlineStr">
        <is>
          <t>staging_Zhang_et_al_2023.csv</t>
        </is>
      </c>
      <c r="H2498" t="n">
        <v>0</v>
      </c>
      <c r="I2498" t="inlineStr">
        <is>
          <t>Zhang et al (2023)</t>
        </is>
      </c>
    </row>
    <row r="2499">
      <c r="A2499" t="n">
        <v>3804</v>
      </c>
      <c r="B2499" t="inlineStr">
        <is>
          <t>Zhang et al (2023)</t>
        </is>
      </c>
      <c r="C2499" t="inlineStr">
        <is>
          <t>update</t>
        </is>
      </c>
      <c r="D2499" t="inlineStr">
        <is>
          <t>staging</t>
        </is>
      </c>
      <c r="E2499" t="inlineStr">
        <is>
          <t>computed</t>
        </is>
      </c>
      <c r="F2499" t="inlineStr">
        <is>
          <t>staging_Zhang_et_al_2023.csv</t>
        </is>
      </c>
      <c r="H2499" t="n">
        <v>0</v>
      </c>
      <c r="I2499" t="inlineStr">
        <is>
          <t>Zhang et al (2023)</t>
        </is>
      </c>
    </row>
    <row r="2500">
      <c r="A2500" t="n">
        <v>3805</v>
      </c>
      <c r="B2500" t="inlineStr">
        <is>
          <t>Zhang et al (2023)</t>
        </is>
      </c>
      <c r="C2500" t="inlineStr">
        <is>
          <t>update</t>
        </is>
      </c>
      <c r="D2500" t="inlineStr">
        <is>
          <t>staging</t>
        </is>
      </c>
      <c r="E2500" t="inlineStr">
        <is>
          <t>computed</t>
        </is>
      </c>
      <c r="F2500" t="inlineStr">
        <is>
          <t>staging_Zhang_et_al_2023.csv</t>
        </is>
      </c>
      <c r="H2500" t="n">
        <v>0</v>
      </c>
      <c r="I2500" t="inlineStr">
        <is>
          <t>Zhang et al (2023)</t>
        </is>
      </c>
    </row>
    <row r="2501">
      <c r="A2501" t="n">
        <v>3806</v>
      </c>
      <c r="B2501" t="inlineStr">
        <is>
          <t>Zhang et al (2023)</t>
        </is>
      </c>
      <c r="C2501" t="inlineStr">
        <is>
          <t>update</t>
        </is>
      </c>
      <c r="D2501" t="inlineStr">
        <is>
          <t>staging</t>
        </is>
      </c>
      <c r="E2501" t="inlineStr">
        <is>
          <t>computed</t>
        </is>
      </c>
      <c r="F2501" t="inlineStr">
        <is>
          <t>staging_Zhang_et_al_2023.csv</t>
        </is>
      </c>
      <c r="H2501" t="n">
        <v>0</v>
      </c>
      <c r="I2501" t="inlineStr">
        <is>
          <t>Zhang et al (2023)</t>
        </is>
      </c>
    </row>
    <row r="2502">
      <c r="A2502" t="n">
        <v>3807</v>
      </c>
      <c r="B2502" t="inlineStr">
        <is>
          <t>Zhang et al (2023)</t>
        </is>
      </c>
      <c r="C2502" t="inlineStr">
        <is>
          <t>update</t>
        </is>
      </c>
      <c r="D2502" t="inlineStr">
        <is>
          <t>staging</t>
        </is>
      </c>
      <c r="E2502" t="inlineStr">
        <is>
          <t>computed</t>
        </is>
      </c>
      <c r="F2502" t="inlineStr">
        <is>
          <t>staging_Zhang_et_al_2023.csv</t>
        </is>
      </c>
      <c r="H2502" t="n">
        <v>0</v>
      </c>
      <c r="I2502" t="inlineStr">
        <is>
          <t>Zhang et al (2023)</t>
        </is>
      </c>
    </row>
    <row r="2503">
      <c r="A2503" t="n">
        <v>3808</v>
      </c>
      <c r="B2503" t="inlineStr">
        <is>
          <t>Zhang et al (2023)</t>
        </is>
      </c>
      <c r="C2503" t="inlineStr">
        <is>
          <t>update</t>
        </is>
      </c>
      <c r="D2503" t="inlineStr">
        <is>
          <t>staging</t>
        </is>
      </c>
      <c r="E2503" t="inlineStr">
        <is>
          <t>computed</t>
        </is>
      </c>
      <c r="F2503" t="inlineStr">
        <is>
          <t>staging_Zhang_et_al_2023.csv</t>
        </is>
      </c>
      <c r="H2503" t="n">
        <v>0</v>
      </c>
      <c r="I2503" t="inlineStr">
        <is>
          <t>Zhang et al (2023)</t>
        </is>
      </c>
    </row>
    <row r="2504">
      <c r="A2504" t="n">
        <v>3809</v>
      </c>
      <c r="B2504" t="inlineStr">
        <is>
          <t>Zhang et al (2023)</t>
        </is>
      </c>
      <c r="C2504" t="inlineStr">
        <is>
          <t>update</t>
        </is>
      </c>
      <c r="D2504" t="inlineStr">
        <is>
          <t>staging</t>
        </is>
      </c>
      <c r="E2504" t="inlineStr">
        <is>
          <t>computed</t>
        </is>
      </c>
      <c r="F2504" t="inlineStr">
        <is>
          <t>staging_Zhang_et_al_2023.csv</t>
        </is>
      </c>
      <c r="H2504" t="n">
        <v>0</v>
      </c>
      <c r="I2504" t="inlineStr">
        <is>
          <t>Zhang et al (2023)</t>
        </is>
      </c>
    </row>
    <row r="2505">
      <c r="A2505" t="n">
        <v>3810</v>
      </c>
      <c r="B2505" t="inlineStr">
        <is>
          <t>Zhang et al (2023)</t>
        </is>
      </c>
      <c r="C2505" t="inlineStr">
        <is>
          <t>update</t>
        </is>
      </c>
      <c r="D2505" t="inlineStr">
        <is>
          <t>staging</t>
        </is>
      </c>
      <c r="E2505" t="inlineStr">
        <is>
          <t>computed</t>
        </is>
      </c>
      <c r="F2505" t="inlineStr">
        <is>
          <t>staging_Zhang_et_al_2023.csv</t>
        </is>
      </c>
      <c r="H2505" t="n">
        <v>0</v>
      </c>
      <c r="I2505" t="inlineStr">
        <is>
          <t>Zhang et al (2023)</t>
        </is>
      </c>
    </row>
    <row r="2506">
      <c r="A2506" t="n">
        <v>3811</v>
      </c>
      <c r="B2506" t="inlineStr">
        <is>
          <t>Zhang et al (2023)</t>
        </is>
      </c>
      <c r="C2506" t="inlineStr">
        <is>
          <t>update</t>
        </is>
      </c>
      <c r="D2506" t="inlineStr">
        <is>
          <t>staging</t>
        </is>
      </c>
      <c r="E2506" t="inlineStr">
        <is>
          <t>computed</t>
        </is>
      </c>
      <c r="F2506" t="inlineStr">
        <is>
          <t>staging_Zhang_et_al_2023.csv</t>
        </is>
      </c>
      <c r="H2506" t="n">
        <v>0</v>
      </c>
      <c r="I2506" t="inlineStr">
        <is>
          <t>Zhang et al (2023)</t>
        </is>
      </c>
    </row>
    <row r="2507">
      <c r="A2507" t="n">
        <v>3812</v>
      </c>
      <c r="B2507" t="inlineStr">
        <is>
          <t>Zhang et al (2023)</t>
        </is>
      </c>
      <c r="C2507" t="inlineStr">
        <is>
          <t>update</t>
        </is>
      </c>
      <c r="D2507" t="inlineStr">
        <is>
          <t>staging</t>
        </is>
      </c>
      <c r="E2507" t="inlineStr">
        <is>
          <t>computed</t>
        </is>
      </c>
      <c r="F2507" t="inlineStr">
        <is>
          <t>staging_Zhang_et_al_2023.csv</t>
        </is>
      </c>
      <c r="H2507" t="n">
        <v>0</v>
      </c>
      <c r="I2507" t="inlineStr">
        <is>
          <t>Zhang et al (2023)</t>
        </is>
      </c>
    </row>
    <row r="2508">
      <c r="A2508" t="n">
        <v>3813</v>
      </c>
      <c r="B2508" t="inlineStr">
        <is>
          <t>Zhang et al (2023)</t>
        </is>
      </c>
      <c r="C2508" t="inlineStr">
        <is>
          <t>update</t>
        </is>
      </c>
      <c r="D2508" t="inlineStr">
        <is>
          <t>staging</t>
        </is>
      </c>
      <c r="E2508" t="inlineStr">
        <is>
          <t>computed</t>
        </is>
      </c>
      <c r="F2508" t="inlineStr">
        <is>
          <t>staging_Zhang_et_al_2023.csv</t>
        </is>
      </c>
      <c r="H2508" t="n">
        <v>0</v>
      </c>
      <c r="I2508" t="inlineStr">
        <is>
          <t>Zhang et al (2023)</t>
        </is>
      </c>
    </row>
    <row r="2509">
      <c r="A2509" t="n">
        <v>3814</v>
      </c>
      <c r="B2509" t="inlineStr">
        <is>
          <t>Zhang et al (2023)</t>
        </is>
      </c>
      <c r="C2509" t="inlineStr">
        <is>
          <t>update</t>
        </is>
      </c>
      <c r="D2509" t="inlineStr">
        <is>
          <t>staging</t>
        </is>
      </c>
      <c r="E2509" t="inlineStr">
        <is>
          <t>computed</t>
        </is>
      </c>
      <c r="F2509" t="inlineStr">
        <is>
          <t>staging_Zhang_et_al_2023.csv</t>
        </is>
      </c>
      <c r="H2509" t="n">
        <v>0</v>
      </c>
      <c r="I2509" t="inlineStr">
        <is>
          <t>Zhang et al (2023)</t>
        </is>
      </c>
    </row>
    <row r="2510">
      <c r="A2510" t="n">
        <v>3815</v>
      </c>
      <c r="B2510" t="inlineStr">
        <is>
          <t>Zhang et al (2023)</t>
        </is>
      </c>
      <c r="C2510" t="inlineStr">
        <is>
          <t>update</t>
        </is>
      </c>
      <c r="D2510" t="inlineStr">
        <is>
          <t>staging</t>
        </is>
      </c>
      <c r="E2510" t="inlineStr">
        <is>
          <t>computed</t>
        </is>
      </c>
      <c r="F2510" t="inlineStr">
        <is>
          <t>staging_Zhang_et_al_2023.csv</t>
        </is>
      </c>
      <c r="H2510" t="n">
        <v>0</v>
      </c>
      <c r="I2510" t="inlineStr">
        <is>
          <t>Zhang et al (2023)</t>
        </is>
      </c>
    </row>
    <row r="2511">
      <c r="A2511" t="n">
        <v>3816</v>
      </c>
      <c r="B2511" t="inlineStr">
        <is>
          <t>Zhang et al (2023)</t>
        </is>
      </c>
      <c r="C2511" t="inlineStr">
        <is>
          <t>update</t>
        </is>
      </c>
      <c r="D2511" t="inlineStr">
        <is>
          <t>staging</t>
        </is>
      </c>
      <c r="E2511" t="inlineStr">
        <is>
          <t>computed</t>
        </is>
      </c>
      <c r="F2511" t="inlineStr">
        <is>
          <t>staging_Zhang_et_al_2023.csv</t>
        </is>
      </c>
      <c r="H2511" t="n">
        <v>0</v>
      </c>
      <c r="I2511" t="inlineStr">
        <is>
          <t>Zhang et al (2023)</t>
        </is>
      </c>
    </row>
    <row r="2512">
      <c r="A2512" t="n">
        <v>3817</v>
      </c>
      <c r="B2512" t="inlineStr">
        <is>
          <t>Zhang et al (2023)</t>
        </is>
      </c>
      <c r="C2512" t="inlineStr">
        <is>
          <t>update</t>
        </is>
      </c>
      <c r="D2512" t="inlineStr">
        <is>
          <t>staging</t>
        </is>
      </c>
      <c r="E2512" t="inlineStr">
        <is>
          <t>computed</t>
        </is>
      </c>
      <c r="F2512" t="inlineStr">
        <is>
          <t>staging_Zhang_et_al_2023.csv</t>
        </is>
      </c>
      <c r="H2512" t="n">
        <v>0</v>
      </c>
      <c r="I2512" t="inlineStr">
        <is>
          <t>Zhang et al (2023)</t>
        </is>
      </c>
    </row>
    <row r="2513">
      <c r="A2513" t="n">
        <v>3818</v>
      </c>
      <c r="B2513" t="inlineStr">
        <is>
          <t>Zhang et al (2023)</t>
        </is>
      </c>
      <c r="C2513" t="inlineStr">
        <is>
          <t>update</t>
        </is>
      </c>
      <c r="D2513" t="inlineStr">
        <is>
          <t>staging</t>
        </is>
      </c>
      <c r="E2513" t="inlineStr">
        <is>
          <t>computed</t>
        </is>
      </c>
      <c r="F2513" t="inlineStr">
        <is>
          <t>staging_Zhang_et_al_2023.csv</t>
        </is>
      </c>
      <c r="H2513" t="n">
        <v>0</v>
      </c>
      <c r="I2513" t="inlineStr">
        <is>
          <t>Zhang et al (2023)</t>
        </is>
      </c>
    </row>
    <row r="2514">
      <c r="A2514" t="n">
        <v>3819</v>
      </c>
      <c r="B2514" t="inlineStr">
        <is>
          <t>Zhang et al (2023)</t>
        </is>
      </c>
      <c r="C2514" t="inlineStr">
        <is>
          <t>update</t>
        </is>
      </c>
      <c r="D2514" t="inlineStr">
        <is>
          <t>staging</t>
        </is>
      </c>
      <c r="E2514" t="inlineStr">
        <is>
          <t>computed</t>
        </is>
      </c>
      <c r="F2514" t="inlineStr">
        <is>
          <t>staging_Zhang_et_al_2023.csv</t>
        </is>
      </c>
      <c r="H2514" t="n">
        <v>0</v>
      </c>
      <c r="I2514" t="inlineStr">
        <is>
          <t>Zhang et al (2023)</t>
        </is>
      </c>
    </row>
    <row r="2515">
      <c r="A2515" t="n">
        <v>3820</v>
      </c>
      <c r="B2515" t="inlineStr">
        <is>
          <t>Zhang et al (2023)</t>
        </is>
      </c>
      <c r="C2515" t="inlineStr">
        <is>
          <t>update</t>
        </is>
      </c>
      <c r="D2515" t="inlineStr">
        <is>
          <t>staging</t>
        </is>
      </c>
      <c r="E2515" t="inlineStr">
        <is>
          <t>computed</t>
        </is>
      </c>
      <c r="F2515" t="inlineStr">
        <is>
          <t>staging_Zhang_et_al_2023.csv</t>
        </is>
      </c>
      <c r="H2515" t="n">
        <v>0</v>
      </c>
      <c r="I2515" t="inlineStr">
        <is>
          <t>Zhang et al (2023)</t>
        </is>
      </c>
    </row>
    <row r="2516">
      <c r="A2516" t="n">
        <v>3821</v>
      </c>
      <c r="B2516" t="inlineStr">
        <is>
          <t>Zhang et al (2023)</t>
        </is>
      </c>
      <c r="C2516" t="inlineStr">
        <is>
          <t>update</t>
        </is>
      </c>
      <c r="D2516" t="inlineStr">
        <is>
          <t>staging</t>
        </is>
      </c>
      <c r="E2516" t="inlineStr">
        <is>
          <t>computed</t>
        </is>
      </c>
      <c r="F2516" t="inlineStr">
        <is>
          <t>staging_Zhang_et_al_2023.csv</t>
        </is>
      </c>
      <c r="H2516" t="n">
        <v>0</v>
      </c>
      <c r="I2516" t="inlineStr">
        <is>
          <t>Zhang et al (2023)</t>
        </is>
      </c>
    </row>
    <row r="2517">
      <c r="A2517" t="n">
        <v>3822</v>
      </c>
      <c r="B2517" t="inlineStr">
        <is>
          <t>Zhang et al (2023)</t>
        </is>
      </c>
      <c r="C2517" t="inlineStr">
        <is>
          <t>update</t>
        </is>
      </c>
      <c r="D2517" t="inlineStr">
        <is>
          <t>staging</t>
        </is>
      </c>
      <c r="E2517" t="inlineStr">
        <is>
          <t>computed</t>
        </is>
      </c>
      <c r="F2517" t="inlineStr">
        <is>
          <t>staging_Zhang_et_al_2023.csv</t>
        </is>
      </c>
      <c r="H2517" t="n">
        <v>0</v>
      </c>
      <c r="I2517" t="inlineStr">
        <is>
          <t>Zhang et al (2023)</t>
        </is>
      </c>
    </row>
    <row r="2518">
      <c r="A2518" t="n">
        <v>3823</v>
      </c>
      <c r="B2518" t="inlineStr">
        <is>
          <t>Zhang et al (2023)</t>
        </is>
      </c>
      <c r="C2518" t="inlineStr">
        <is>
          <t>update</t>
        </is>
      </c>
      <c r="D2518" t="inlineStr">
        <is>
          <t>staging</t>
        </is>
      </c>
      <c r="E2518" t="inlineStr">
        <is>
          <t>computed</t>
        </is>
      </c>
      <c r="F2518" t="inlineStr">
        <is>
          <t>staging_Zhang_et_al_2023.csv</t>
        </is>
      </c>
      <c r="H2518" t="n">
        <v>0</v>
      </c>
      <c r="I2518" t="inlineStr">
        <is>
          <t>Zhang et al (2023)</t>
        </is>
      </c>
    </row>
    <row r="2519">
      <c r="A2519" t="n">
        <v>3824</v>
      </c>
      <c r="B2519" t="inlineStr">
        <is>
          <t>Zhang et al (2023)</t>
        </is>
      </c>
      <c r="C2519" t="inlineStr">
        <is>
          <t>update</t>
        </is>
      </c>
      <c r="D2519" t="inlineStr">
        <is>
          <t>staging</t>
        </is>
      </c>
      <c r="E2519" t="inlineStr">
        <is>
          <t>non-convertible</t>
        </is>
      </c>
      <c r="F2519" t="inlineStr">
        <is>
          <t>staging_Zhang_et_al_2023.csv</t>
        </is>
      </c>
      <c r="H2519" t="n">
        <v>0</v>
      </c>
      <c r="I2519" t="inlineStr">
        <is>
          <t>Zhang et al (2023)</t>
        </is>
      </c>
    </row>
    <row r="2520">
      <c r="A2520" t="n">
        <v>3825</v>
      </c>
      <c r="B2520" t="inlineStr">
        <is>
          <t>Zhang et al (2023)</t>
        </is>
      </c>
      <c r="C2520" t="inlineStr">
        <is>
          <t>update</t>
        </is>
      </c>
      <c r="D2520" t="inlineStr">
        <is>
          <t>staging</t>
        </is>
      </c>
      <c r="E2520" t="inlineStr">
        <is>
          <t>non-convertible</t>
        </is>
      </c>
      <c r="F2520" t="inlineStr">
        <is>
          <t>staging_Zhang_et_al_2023.csv</t>
        </is>
      </c>
      <c r="H2520" t="n">
        <v>0</v>
      </c>
      <c r="I2520" t="inlineStr">
        <is>
          <t>Zhang et al (2023)</t>
        </is>
      </c>
    </row>
    <row r="2521">
      <c r="A2521" t="n">
        <v>3826</v>
      </c>
      <c r="B2521" t="inlineStr">
        <is>
          <t>Zhang et al (2023)</t>
        </is>
      </c>
      <c r="C2521" t="inlineStr">
        <is>
          <t>update</t>
        </is>
      </c>
      <c r="D2521" t="inlineStr">
        <is>
          <t>staging</t>
        </is>
      </c>
      <c r="E2521" t="inlineStr">
        <is>
          <t>non-convertible</t>
        </is>
      </c>
      <c r="F2521" t="inlineStr">
        <is>
          <t>staging_Zhang_et_al_2023.csv</t>
        </is>
      </c>
      <c r="H2521" t="n">
        <v>0</v>
      </c>
      <c r="I2521" t="inlineStr">
        <is>
          <t>Zhang et al (2023)</t>
        </is>
      </c>
    </row>
    <row r="2522">
      <c r="A2522" t="n">
        <v>3827</v>
      </c>
      <c r="B2522" t="inlineStr">
        <is>
          <t>Zhang et al (2023)</t>
        </is>
      </c>
      <c r="C2522" t="inlineStr">
        <is>
          <t>update</t>
        </is>
      </c>
      <c r="D2522" t="inlineStr">
        <is>
          <t>staging</t>
        </is>
      </c>
      <c r="E2522" t="inlineStr">
        <is>
          <t>non-convertible</t>
        </is>
      </c>
      <c r="F2522" t="inlineStr">
        <is>
          <t>staging_Zhang_et_al_2023.csv</t>
        </is>
      </c>
      <c r="H2522" t="n">
        <v>0</v>
      </c>
      <c r="I2522" t="inlineStr">
        <is>
          <t>Zhang et al (2023)</t>
        </is>
      </c>
    </row>
    <row r="2523">
      <c r="A2523" t="n">
        <v>3828</v>
      </c>
      <c r="B2523" t="inlineStr">
        <is>
          <t>Zhang et al (2023)</t>
        </is>
      </c>
      <c r="C2523" t="inlineStr">
        <is>
          <t>update</t>
        </is>
      </c>
      <c r="D2523" t="inlineStr">
        <is>
          <t>staging</t>
        </is>
      </c>
      <c r="E2523" t="inlineStr">
        <is>
          <t>non-convertible</t>
        </is>
      </c>
      <c r="F2523" t="inlineStr">
        <is>
          <t>staging_Zhang_et_al_2023.csv</t>
        </is>
      </c>
      <c r="H2523" t="n">
        <v>0</v>
      </c>
      <c r="I2523" t="inlineStr">
        <is>
          <t>Zhang et al (2023)</t>
        </is>
      </c>
    </row>
    <row r="2524">
      <c r="A2524" t="n">
        <v>3829</v>
      </c>
      <c r="B2524" t="inlineStr">
        <is>
          <t>Zhang et al (2023)</t>
        </is>
      </c>
      <c r="C2524" t="inlineStr">
        <is>
          <t>update</t>
        </is>
      </c>
      <c r="D2524" t="inlineStr">
        <is>
          <t>staging</t>
        </is>
      </c>
      <c r="E2524" t="inlineStr">
        <is>
          <t>star-bound</t>
        </is>
      </c>
      <c r="F2524" t="inlineStr">
        <is>
          <t>staging_Zhang_et_al_2023.csv</t>
        </is>
      </c>
      <c r="H2524" t="n">
        <v>0</v>
      </c>
      <c r="I2524" t="inlineStr">
        <is>
          <t>Zhang et al (2023)</t>
        </is>
      </c>
    </row>
    <row r="2525">
      <c r="A2525" t="n">
        <v>3830</v>
      </c>
      <c r="B2525" t="inlineStr">
        <is>
          <t>Zhang et al (2023)</t>
        </is>
      </c>
      <c r="C2525" t="inlineStr">
        <is>
          <t>update</t>
        </is>
      </c>
      <c r="D2525" t="inlineStr">
        <is>
          <t>staging</t>
        </is>
      </c>
      <c r="E2525" t="inlineStr">
        <is>
          <t>star-bound</t>
        </is>
      </c>
      <c r="F2525" t="inlineStr">
        <is>
          <t>staging_Zhang_et_al_2023.csv</t>
        </is>
      </c>
      <c r="H2525" t="n">
        <v>0</v>
      </c>
      <c r="I2525" t="inlineStr">
        <is>
          <t>Zhang et al (2023)</t>
        </is>
      </c>
    </row>
    <row r="2526">
      <c r="A2526" t="n">
        <v>3831</v>
      </c>
      <c r="B2526" t="inlineStr">
        <is>
          <t>Zhang et al (2023)</t>
        </is>
      </c>
      <c r="C2526" t="inlineStr">
        <is>
          <t>update</t>
        </is>
      </c>
      <c r="D2526" t="inlineStr">
        <is>
          <t>staging</t>
        </is>
      </c>
      <c r="E2526" t="inlineStr">
        <is>
          <t>star-bound</t>
        </is>
      </c>
      <c r="F2526" t="inlineStr">
        <is>
          <t>staging_Zhang_et_al_2023.csv</t>
        </is>
      </c>
      <c r="H2526" t="n">
        <v>0</v>
      </c>
      <c r="I2526" t="inlineStr">
        <is>
          <t>Zhang et al (2023)</t>
        </is>
      </c>
    </row>
    <row r="2527">
      <c r="A2527" t="n">
        <v>3832</v>
      </c>
      <c r="B2527" t="inlineStr">
        <is>
          <t>Zhang et al (2023)</t>
        </is>
      </c>
      <c r="C2527" t="inlineStr">
        <is>
          <t>update</t>
        </is>
      </c>
      <c r="D2527" t="inlineStr">
        <is>
          <t>staging</t>
        </is>
      </c>
      <c r="E2527" t="inlineStr">
        <is>
          <t>non-convertible</t>
        </is>
      </c>
      <c r="F2527" t="inlineStr">
        <is>
          <t>staging_Zhang_et_al_2023.csv</t>
        </is>
      </c>
      <c r="H2527" t="n">
        <v>0</v>
      </c>
      <c r="I2527" t="inlineStr">
        <is>
          <t>Zhang et al (2023)</t>
        </is>
      </c>
    </row>
    <row r="2528">
      <c r="A2528" t="n">
        <v>3833</v>
      </c>
      <c r="B2528" t="inlineStr">
        <is>
          <t>Zhang et al (2023)</t>
        </is>
      </c>
      <c r="C2528" t="inlineStr">
        <is>
          <t>update</t>
        </is>
      </c>
      <c r="D2528" t="inlineStr">
        <is>
          <t>staging</t>
        </is>
      </c>
      <c r="E2528" t="inlineStr">
        <is>
          <t>non-convertible</t>
        </is>
      </c>
      <c r="F2528" t="inlineStr">
        <is>
          <t>staging_Zhang_et_al_2023.csv</t>
        </is>
      </c>
      <c r="H2528" t="n">
        <v>0</v>
      </c>
      <c r="I2528" t="inlineStr">
        <is>
          <t>Zhang et al (2023)</t>
        </is>
      </c>
    </row>
    <row r="2529">
      <c r="A2529" t="n">
        <v>3834</v>
      </c>
      <c r="B2529" t="inlineStr">
        <is>
          <t>Zhang et al (2023)</t>
        </is>
      </c>
      <c r="C2529" t="inlineStr">
        <is>
          <t>update</t>
        </is>
      </c>
      <c r="D2529" t="inlineStr">
        <is>
          <t>staging</t>
        </is>
      </c>
      <c r="E2529" t="inlineStr">
        <is>
          <t>non-convertible</t>
        </is>
      </c>
      <c r="F2529" t="inlineStr">
        <is>
          <t>staging_Zhang_et_al_2023.csv</t>
        </is>
      </c>
      <c r="H2529" t="n">
        <v>0</v>
      </c>
      <c r="I2529" t="inlineStr">
        <is>
          <t>Zhang et al (2023)</t>
        </is>
      </c>
    </row>
    <row r="2530">
      <c r="A2530" t="n">
        <v>3835</v>
      </c>
      <c r="B2530" t="inlineStr">
        <is>
          <t>Zhang et al (2023)</t>
        </is>
      </c>
      <c r="C2530" t="inlineStr">
        <is>
          <t>update</t>
        </is>
      </c>
      <c r="D2530" t="inlineStr">
        <is>
          <t>staging</t>
        </is>
      </c>
      <c r="E2530" t="inlineStr">
        <is>
          <t>non-convertible</t>
        </is>
      </c>
      <c r="F2530" t="inlineStr">
        <is>
          <t>staging_Zhang_et_al_2023.csv</t>
        </is>
      </c>
      <c r="H2530" t="n">
        <v>0</v>
      </c>
      <c r="I2530" t="inlineStr">
        <is>
          <t>Zhang et al (2023)</t>
        </is>
      </c>
    </row>
    <row r="2531">
      <c r="A2531" t="n">
        <v>3836</v>
      </c>
      <c r="B2531" t="inlineStr">
        <is>
          <t>Zhang et al (2023)</t>
        </is>
      </c>
      <c r="C2531" t="inlineStr">
        <is>
          <t>update</t>
        </is>
      </c>
      <c r="D2531" t="inlineStr">
        <is>
          <t>staging</t>
        </is>
      </c>
      <c r="E2531" t="inlineStr">
        <is>
          <t>non-convertible</t>
        </is>
      </c>
      <c r="F2531" t="inlineStr">
        <is>
          <t>staging_Zhang_et_al_2023.csv</t>
        </is>
      </c>
      <c r="H2531" t="n">
        <v>0</v>
      </c>
      <c r="I2531" t="inlineStr">
        <is>
          <t>Zhang et al (2023)</t>
        </is>
      </c>
    </row>
    <row r="2532">
      <c r="A2532" t="n">
        <v>3837</v>
      </c>
      <c r="B2532" t="inlineStr">
        <is>
          <t>Zhang et al (2023)</t>
        </is>
      </c>
      <c r="C2532" t="inlineStr">
        <is>
          <t>update</t>
        </is>
      </c>
      <c r="D2532" t="inlineStr">
        <is>
          <t>staging</t>
        </is>
      </c>
      <c r="E2532" t="inlineStr">
        <is>
          <t>non-convertible</t>
        </is>
      </c>
      <c r="F2532" t="inlineStr">
        <is>
          <t>staging_Zhang_et_al_2023.csv</t>
        </is>
      </c>
      <c r="H2532" t="n">
        <v>0</v>
      </c>
      <c r="I2532" t="inlineStr">
        <is>
          <t>Zhang et al (2023)</t>
        </is>
      </c>
    </row>
    <row r="2533">
      <c r="A2533" t="n">
        <v>3838</v>
      </c>
      <c r="B2533" t="inlineStr">
        <is>
          <t>Zhang et al (2023)</t>
        </is>
      </c>
      <c r="C2533" t="inlineStr">
        <is>
          <t>update</t>
        </is>
      </c>
      <c r="D2533" t="inlineStr">
        <is>
          <t>staging</t>
        </is>
      </c>
      <c r="E2533" t="inlineStr">
        <is>
          <t>star-bound</t>
        </is>
      </c>
      <c r="F2533" t="inlineStr">
        <is>
          <t>staging_Zhang_et_al_2023.csv</t>
        </is>
      </c>
      <c r="H2533" t="n">
        <v>0</v>
      </c>
      <c r="I2533" t="inlineStr">
        <is>
          <t>Zhang et al (2023)</t>
        </is>
      </c>
    </row>
    <row r="2534">
      <c r="A2534" t="n">
        <v>3839</v>
      </c>
      <c r="B2534" t="inlineStr">
        <is>
          <t>Zhang et al (2023)</t>
        </is>
      </c>
      <c r="C2534" t="inlineStr">
        <is>
          <t>update</t>
        </is>
      </c>
      <c r="D2534" t="inlineStr">
        <is>
          <t>staging</t>
        </is>
      </c>
      <c r="E2534" t="inlineStr">
        <is>
          <t>star-bound</t>
        </is>
      </c>
      <c r="F2534" t="inlineStr">
        <is>
          <t>staging_Zhang_et_al_2023.csv</t>
        </is>
      </c>
      <c r="H2534" t="n">
        <v>0</v>
      </c>
      <c r="I2534" t="inlineStr">
        <is>
          <t>Zhang et al (2023)</t>
        </is>
      </c>
    </row>
    <row r="2535">
      <c r="A2535" t="n">
        <v>3840</v>
      </c>
      <c r="B2535" t="inlineStr">
        <is>
          <t>Zhang et al (2023)</t>
        </is>
      </c>
      <c r="C2535" t="inlineStr">
        <is>
          <t>update</t>
        </is>
      </c>
      <c r="D2535" t="inlineStr">
        <is>
          <t>staging</t>
        </is>
      </c>
      <c r="E2535" t="inlineStr">
        <is>
          <t>star-bound</t>
        </is>
      </c>
      <c r="F2535" t="inlineStr">
        <is>
          <t>staging_Zhang_et_al_2023.csv</t>
        </is>
      </c>
      <c r="H2535" t="n">
        <v>0</v>
      </c>
      <c r="I2535" t="inlineStr">
        <is>
          <t>Zhang et al (2023)</t>
        </is>
      </c>
    </row>
    <row r="2536">
      <c r="A2536" t="n">
        <v>3841</v>
      </c>
      <c r="B2536" t="inlineStr">
        <is>
          <t>Zhang et al (2023)</t>
        </is>
      </c>
      <c r="C2536" t="inlineStr">
        <is>
          <t>update</t>
        </is>
      </c>
      <c r="D2536" t="inlineStr">
        <is>
          <t>staging</t>
        </is>
      </c>
      <c r="E2536" t="inlineStr">
        <is>
          <t>non-convertible</t>
        </is>
      </c>
      <c r="F2536" t="inlineStr">
        <is>
          <t>staging_Zhang_et_al_2023.csv</t>
        </is>
      </c>
      <c r="H2536" t="n">
        <v>0</v>
      </c>
      <c r="I2536" t="inlineStr">
        <is>
          <t>Zhang et al (2023)</t>
        </is>
      </c>
    </row>
    <row r="2537">
      <c r="A2537" t="n">
        <v>3842</v>
      </c>
      <c r="B2537" t="inlineStr">
        <is>
          <t>Zhang et al (2023)</t>
        </is>
      </c>
      <c r="C2537" t="inlineStr">
        <is>
          <t>update</t>
        </is>
      </c>
      <c r="D2537" t="inlineStr">
        <is>
          <t>staging</t>
        </is>
      </c>
      <c r="E2537" t="inlineStr">
        <is>
          <t>non-convertible</t>
        </is>
      </c>
      <c r="F2537" t="inlineStr">
        <is>
          <t>staging_Zhang_et_al_2023.csv</t>
        </is>
      </c>
      <c r="H2537" t="n">
        <v>0</v>
      </c>
      <c r="I2537" t="inlineStr">
        <is>
          <t>Zhang et al (2023)</t>
        </is>
      </c>
    </row>
    <row r="2538">
      <c r="A2538" t="n">
        <v>3843</v>
      </c>
      <c r="B2538" t="inlineStr">
        <is>
          <t>Zhang et al (2023)</t>
        </is>
      </c>
      <c r="C2538" t="inlineStr">
        <is>
          <t>update</t>
        </is>
      </c>
      <c r="D2538" t="inlineStr">
        <is>
          <t>staging</t>
        </is>
      </c>
      <c r="E2538" t="inlineStr">
        <is>
          <t>non-convertible</t>
        </is>
      </c>
      <c r="F2538" t="inlineStr">
        <is>
          <t>staging_Zhang_et_al_2023.csv</t>
        </is>
      </c>
      <c r="H2538" t="n">
        <v>0</v>
      </c>
      <c r="I2538" t="inlineStr">
        <is>
          <t>Zhang et al (2023)</t>
        </is>
      </c>
    </row>
    <row r="2539">
      <c r="A2539" t="n">
        <v>3844</v>
      </c>
      <c r="B2539" t="inlineStr">
        <is>
          <t>Zhang et al (2023)</t>
        </is>
      </c>
      <c r="C2539" t="inlineStr">
        <is>
          <t>update</t>
        </is>
      </c>
      <c r="D2539" t="inlineStr">
        <is>
          <t>staging</t>
        </is>
      </c>
      <c r="E2539" t="inlineStr">
        <is>
          <t>non-convertible</t>
        </is>
      </c>
      <c r="F2539" t="inlineStr">
        <is>
          <t>staging_Zhang_et_al_2023.csv</t>
        </is>
      </c>
      <c r="H2539" t="n">
        <v>0</v>
      </c>
      <c r="I2539" t="inlineStr">
        <is>
          <t>Zhang et al (2023)</t>
        </is>
      </c>
    </row>
    <row r="2540">
      <c r="A2540" t="n">
        <v>3845</v>
      </c>
      <c r="B2540" t="inlineStr">
        <is>
          <t>Zhang et al (2023)</t>
        </is>
      </c>
      <c r="C2540" t="inlineStr">
        <is>
          <t>update</t>
        </is>
      </c>
      <c r="D2540" t="inlineStr">
        <is>
          <t>staging</t>
        </is>
      </c>
      <c r="E2540" t="inlineStr">
        <is>
          <t>non-convertible</t>
        </is>
      </c>
      <c r="F2540" t="inlineStr">
        <is>
          <t>staging_Zhang_et_al_2023.csv</t>
        </is>
      </c>
      <c r="H2540" t="n">
        <v>0</v>
      </c>
      <c r="I2540" t="inlineStr">
        <is>
          <t>Zhang et al (2023)</t>
        </is>
      </c>
    </row>
    <row r="2541">
      <c r="A2541" t="n">
        <v>3846</v>
      </c>
      <c r="B2541" t="inlineStr">
        <is>
          <t>Zhang et al (2023)</t>
        </is>
      </c>
      <c r="C2541" t="inlineStr">
        <is>
          <t>update</t>
        </is>
      </c>
      <c r="D2541" t="inlineStr">
        <is>
          <t>staging</t>
        </is>
      </c>
      <c r="E2541" t="inlineStr">
        <is>
          <t>star-bound</t>
        </is>
      </c>
      <c r="F2541" t="inlineStr">
        <is>
          <t>staging_Zhang_et_al_2023.csv</t>
        </is>
      </c>
      <c r="H2541" t="n">
        <v>0</v>
      </c>
      <c r="I2541" t="inlineStr">
        <is>
          <t>Zhang et al (2023)</t>
        </is>
      </c>
    </row>
    <row r="2542">
      <c r="A2542" t="n">
        <v>3847</v>
      </c>
      <c r="B2542" t="inlineStr">
        <is>
          <t>Zhang et al (2023)</t>
        </is>
      </c>
      <c r="C2542" t="inlineStr">
        <is>
          <t>update</t>
        </is>
      </c>
      <c r="D2542" t="inlineStr">
        <is>
          <t>staging</t>
        </is>
      </c>
      <c r="E2542" t="inlineStr">
        <is>
          <t>star-bound</t>
        </is>
      </c>
      <c r="F2542" t="inlineStr">
        <is>
          <t>staging_Zhang_et_al_2023.csv</t>
        </is>
      </c>
      <c r="H2542" t="n">
        <v>0</v>
      </c>
      <c r="I2542" t="inlineStr">
        <is>
          <t>Zhang et al (2023)</t>
        </is>
      </c>
    </row>
    <row r="2543">
      <c r="A2543" t="n">
        <v>3848</v>
      </c>
      <c r="B2543" t="inlineStr">
        <is>
          <t>Zhang et al (2023)</t>
        </is>
      </c>
      <c r="C2543" t="inlineStr">
        <is>
          <t>update</t>
        </is>
      </c>
      <c r="D2543" t="inlineStr">
        <is>
          <t>staging</t>
        </is>
      </c>
      <c r="E2543" t="inlineStr">
        <is>
          <t>star-bound</t>
        </is>
      </c>
      <c r="F2543" t="inlineStr">
        <is>
          <t>staging_Zhang_et_al_2023.csv</t>
        </is>
      </c>
      <c r="H2543" t="n">
        <v>0</v>
      </c>
      <c r="I2543" t="inlineStr">
        <is>
          <t>Zhang et al (2023)</t>
        </is>
      </c>
    </row>
    <row r="2544">
      <c r="A2544" t="n">
        <v>3849</v>
      </c>
      <c r="B2544" t="inlineStr">
        <is>
          <t>Zhang et al (2023)</t>
        </is>
      </c>
      <c r="C2544" t="inlineStr">
        <is>
          <t>update</t>
        </is>
      </c>
      <c r="D2544" t="inlineStr">
        <is>
          <t>staging</t>
        </is>
      </c>
      <c r="E2544" t="inlineStr">
        <is>
          <t>star-bound</t>
        </is>
      </c>
      <c r="F2544" t="inlineStr">
        <is>
          <t>staging_Zhang_et_al_2023.csv</t>
        </is>
      </c>
      <c r="H2544" t="n">
        <v>0</v>
      </c>
      <c r="I2544" t="inlineStr">
        <is>
          <t>Zhang et al (2023)</t>
        </is>
      </c>
    </row>
    <row r="2545">
      <c r="A2545" t="n">
        <v>3850</v>
      </c>
      <c r="B2545" t="inlineStr">
        <is>
          <t>Zhang et al (2023)</t>
        </is>
      </c>
      <c r="C2545" t="inlineStr">
        <is>
          <t>update</t>
        </is>
      </c>
      <c r="D2545" t="inlineStr">
        <is>
          <t>staging</t>
        </is>
      </c>
      <c r="E2545" t="inlineStr">
        <is>
          <t>star-bound</t>
        </is>
      </c>
      <c r="F2545" t="inlineStr">
        <is>
          <t>staging_Zhang_et_al_2023.csv</t>
        </is>
      </c>
      <c r="H2545" t="n">
        <v>0</v>
      </c>
      <c r="I2545" t="inlineStr">
        <is>
          <t>Zhang et al (2023)</t>
        </is>
      </c>
    </row>
    <row r="2546">
      <c r="A2546" t="n">
        <v>3851</v>
      </c>
      <c r="B2546" t="inlineStr">
        <is>
          <t>Zhang et al (2023)</t>
        </is>
      </c>
      <c r="C2546" t="inlineStr">
        <is>
          <t>update</t>
        </is>
      </c>
      <c r="D2546" t="inlineStr">
        <is>
          <t>staging</t>
        </is>
      </c>
      <c r="E2546" t="inlineStr">
        <is>
          <t>non-convertible</t>
        </is>
      </c>
      <c r="F2546" t="inlineStr">
        <is>
          <t>staging_Zhang_et_al_2023.csv</t>
        </is>
      </c>
      <c r="H2546" t="n">
        <v>0</v>
      </c>
      <c r="I2546" t="inlineStr">
        <is>
          <t>Zhang et al (2023)</t>
        </is>
      </c>
    </row>
    <row r="2547">
      <c r="A2547" t="n">
        <v>3852</v>
      </c>
      <c r="B2547" t="inlineStr">
        <is>
          <t>Zhang et al (2023)</t>
        </is>
      </c>
      <c r="C2547" t="inlineStr">
        <is>
          <t>update</t>
        </is>
      </c>
      <c r="D2547" t="inlineStr">
        <is>
          <t>staging</t>
        </is>
      </c>
      <c r="E2547" t="inlineStr">
        <is>
          <t>non-convertible</t>
        </is>
      </c>
      <c r="F2547" t="inlineStr">
        <is>
          <t>staging_Zhang_et_al_2023.csv</t>
        </is>
      </c>
      <c r="H2547" t="n">
        <v>0</v>
      </c>
      <c r="I2547" t="inlineStr">
        <is>
          <t>Zhang et al (2023)</t>
        </is>
      </c>
    </row>
    <row r="2548">
      <c r="A2548" t="n">
        <v>3853</v>
      </c>
      <c r="B2548" t="inlineStr">
        <is>
          <t>Zhang et al (2023)</t>
        </is>
      </c>
      <c r="C2548" t="inlineStr">
        <is>
          <t>update</t>
        </is>
      </c>
      <c r="D2548" t="inlineStr">
        <is>
          <t>staging</t>
        </is>
      </c>
      <c r="E2548" t="inlineStr">
        <is>
          <t>non-convertible</t>
        </is>
      </c>
      <c r="F2548" t="inlineStr">
        <is>
          <t>staging_Zhang_et_al_2023.csv</t>
        </is>
      </c>
      <c r="H2548" t="n">
        <v>0</v>
      </c>
      <c r="I2548" t="inlineStr">
        <is>
          <t>Zhang et al (2023)</t>
        </is>
      </c>
    </row>
    <row r="2549">
      <c r="A2549" t="n">
        <v>3854</v>
      </c>
      <c r="B2549" t="inlineStr">
        <is>
          <t>Zhang et al (2023)</t>
        </is>
      </c>
      <c r="C2549" t="inlineStr">
        <is>
          <t>update</t>
        </is>
      </c>
      <c r="D2549" t="inlineStr">
        <is>
          <t>staging</t>
        </is>
      </c>
      <c r="E2549" t="inlineStr">
        <is>
          <t>non-convertible</t>
        </is>
      </c>
      <c r="F2549" t="inlineStr">
        <is>
          <t>staging_Zhang_et_al_2023.csv</t>
        </is>
      </c>
      <c r="H2549" t="n">
        <v>0</v>
      </c>
      <c r="I2549" t="inlineStr">
        <is>
          <t>Zhang et al (2023)</t>
        </is>
      </c>
    </row>
    <row r="2550">
      <c r="A2550" t="n">
        <v>3855</v>
      </c>
      <c r="B2550" t="inlineStr">
        <is>
          <t>Zhang et al (2023)</t>
        </is>
      </c>
      <c r="C2550" t="inlineStr">
        <is>
          <t>update</t>
        </is>
      </c>
      <c r="D2550" t="inlineStr">
        <is>
          <t>staging</t>
        </is>
      </c>
      <c r="E2550" t="inlineStr">
        <is>
          <t>non-convertible</t>
        </is>
      </c>
      <c r="F2550" t="inlineStr">
        <is>
          <t>staging_Zhang_et_al_2023.csv</t>
        </is>
      </c>
      <c r="H2550" t="n">
        <v>0</v>
      </c>
      <c r="I2550" t="inlineStr">
        <is>
          <t>Zhang et al (2023)</t>
        </is>
      </c>
    </row>
    <row r="2551">
      <c r="A2551" t="n">
        <v>3856</v>
      </c>
      <c r="B2551" t="inlineStr">
        <is>
          <t>Zhang et al (2023)</t>
        </is>
      </c>
      <c r="C2551" t="inlineStr">
        <is>
          <t>update</t>
        </is>
      </c>
      <c r="D2551" t="inlineStr">
        <is>
          <t>staging</t>
        </is>
      </c>
      <c r="E2551" t="inlineStr">
        <is>
          <t>star-bound</t>
        </is>
      </c>
      <c r="F2551" t="inlineStr">
        <is>
          <t>staging_Zhang_et_al_2023.csv</t>
        </is>
      </c>
      <c r="H2551" t="n">
        <v>0</v>
      </c>
      <c r="I2551" t="inlineStr">
        <is>
          <t>Zhang et al (2023)</t>
        </is>
      </c>
    </row>
    <row r="2552">
      <c r="A2552" t="n">
        <v>3857</v>
      </c>
      <c r="B2552" t="inlineStr">
        <is>
          <t>Zhang et al (2023)</t>
        </is>
      </c>
      <c r="C2552" t="inlineStr">
        <is>
          <t>update</t>
        </is>
      </c>
      <c r="D2552" t="inlineStr">
        <is>
          <t>staging</t>
        </is>
      </c>
      <c r="E2552" t="inlineStr">
        <is>
          <t>non-convertible</t>
        </is>
      </c>
      <c r="F2552" t="inlineStr">
        <is>
          <t>staging_Zhang_et_al_2023.csv</t>
        </is>
      </c>
      <c r="H2552" t="n">
        <v>0</v>
      </c>
      <c r="I2552" t="inlineStr">
        <is>
          <t>Zhang et al (2023)</t>
        </is>
      </c>
    </row>
    <row r="2553">
      <c r="A2553" t="n">
        <v>3858</v>
      </c>
      <c r="B2553" t="inlineStr">
        <is>
          <t>Zhang et al (2023)</t>
        </is>
      </c>
      <c r="C2553" t="inlineStr">
        <is>
          <t>update</t>
        </is>
      </c>
      <c r="D2553" t="inlineStr">
        <is>
          <t>staging</t>
        </is>
      </c>
      <c r="E2553" t="inlineStr">
        <is>
          <t>non-convertible</t>
        </is>
      </c>
      <c r="F2553" t="inlineStr">
        <is>
          <t>staging_Zhang_et_al_2023.csv</t>
        </is>
      </c>
      <c r="H2553" t="n">
        <v>0</v>
      </c>
      <c r="I2553" t="inlineStr">
        <is>
          <t>Zhang et al (2023)</t>
        </is>
      </c>
    </row>
    <row r="2554">
      <c r="A2554" t="n">
        <v>3859</v>
      </c>
      <c r="B2554" t="inlineStr">
        <is>
          <t>Zhang et al (2023)</t>
        </is>
      </c>
      <c r="C2554" t="inlineStr">
        <is>
          <t>update</t>
        </is>
      </c>
      <c r="D2554" t="inlineStr">
        <is>
          <t>staging</t>
        </is>
      </c>
      <c r="E2554" t="inlineStr">
        <is>
          <t>non-convertible</t>
        </is>
      </c>
      <c r="F2554" t="inlineStr">
        <is>
          <t>staging_Zhang_et_al_2023.csv</t>
        </is>
      </c>
      <c r="H2554" t="n">
        <v>0</v>
      </c>
      <c r="I2554" t="inlineStr">
        <is>
          <t>Zhang et al (2023)</t>
        </is>
      </c>
    </row>
    <row r="2555">
      <c r="A2555" t="n">
        <v>3860</v>
      </c>
      <c r="B2555" t="inlineStr">
        <is>
          <t>Zhang et al (2023)</t>
        </is>
      </c>
      <c r="C2555" t="inlineStr">
        <is>
          <t>update</t>
        </is>
      </c>
      <c r="D2555" t="inlineStr">
        <is>
          <t>staging</t>
        </is>
      </c>
      <c r="E2555" t="inlineStr">
        <is>
          <t>non-convertible</t>
        </is>
      </c>
      <c r="F2555" t="inlineStr">
        <is>
          <t>staging_Zhang_et_al_2023.csv</t>
        </is>
      </c>
      <c r="H2555" t="n">
        <v>0</v>
      </c>
      <c r="I2555" t="inlineStr">
        <is>
          <t>Zhang et al (2023)</t>
        </is>
      </c>
    </row>
    <row r="2556">
      <c r="A2556" t="n">
        <v>3861</v>
      </c>
      <c r="B2556" t="inlineStr">
        <is>
          <t>Zhang et al (2023)</t>
        </is>
      </c>
      <c r="C2556" t="inlineStr">
        <is>
          <t>update</t>
        </is>
      </c>
      <c r="D2556" t="inlineStr">
        <is>
          <t>staging</t>
        </is>
      </c>
      <c r="E2556" t="inlineStr">
        <is>
          <t>non-convertible</t>
        </is>
      </c>
      <c r="F2556" t="inlineStr">
        <is>
          <t>staging_Zhang_et_al_2023.csv</t>
        </is>
      </c>
      <c r="H2556" t="n">
        <v>0</v>
      </c>
      <c r="I2556" t="inlineStr">
        <is>
          <t>Zhang et al (2023)</t>
        </is>
      </c>
    </row>
    <row r="2557">
      <c r="A2557" t="n">
        <v>3862</v>
      </c>
      <c r="B2557" t="inlineStr">
        <is>
          <t>Zhang et al (2023)</t>
        </is>
      </c>
      <c r="C2557" t="inlineStr">
        <is>
          <t>update</t>
        </is>
      </c>
      <c r="D2557" t="inlineStr">
        <is>
          <t>staging</t>
        </is>
      </c>
      <c r="E2557" t="inlineStr">
        <is>
          <t>non-convertible</t>
        </is>
      </c>
      <c r="F2557" t="inlineStr">
        <is>
          <t>staging_Zhang_et_al_2023.csv</t>
        </is>
      </c>
      <c r="H2557" t="n">
        <v>0</v>
      </c>
      <c r="I2557" t="inlineStr">
        <is>
          <t>Zhang et al (2023)</t>
        </is>
      </c>
    </row>
    <row r="2558">
      <c r="A2558" t="n">
        <v>3863</v>
      </c>
      <c r="B2558" t="inlineStr">
        <is>
          <t>Zhang et al (2023)</t>
        </is>
      </c>
      <c r="C2558" t="inlineStr">
        <is>
          <t>update</t>
        </is>
      </c>
      <c r="D2558" t="inlineStr">
        <is>
          <t>staging</t>
        </is>
      </c>
      <c r="E2558" t="inlineStr">
        <is>
          <t>non-convertible</t>
        </is>
      </c>
      <c r="F2558" t="inlineStr">
        <is>
          <t>staging_Zhang_et_al_2023.csv</t>
        </is>
      </c>
      <c r="H2558" t="n">
        <v>0</v>
      </c>
      <c r="I2558" t="inlineStr">
        <is>
          <t>Zhang et al (2023)</t>
        </is>
      </c>
    </row>
    <row r="2559">
      <c r="A2559" t="n">
        <v>3864</v>
      </c>
      <c r="B2559" t="inlineStr">
        <is>
          <t>Zhang et al (2023)</t>
        </is>
      </c>
      <c r="C2559" t="inlineStr">
        <is>
          <t>update</t>
        </is>
      </c>
      <c r="D2559" t="inlineStr">
        <is>
          <t>staging</t>
        </is>
      </c>
      <c r="E2559" t="inlineStr">
        <is>
          <t>star-bound</t>
        </is>
      </c>
      <c r="F2559" t="inlineStr">
        <is>
          <t>staging_Zhang_et_al_2023.csv</t>
        </is>
      </c>
      <c r="H2559" t="n">
        <v>0</v>
      </c>
      <c r="I2559" t="inlineStr">
        <is>
          <t>Zhang et al (2023)</t>
        </is>
      </c>
    </row>
    <row r="2560">
      <c r="A2560" t="n">
        <v>3865</v>
      </c>
      <c r="B2560" t="inlineStr">
        <is>
          <t>Zhang et al (2023)</t>
        </is>
      </c>
      <c r="C2560" t="inlineStr">
        <is>
          <t>update</t>
        </is>
      </c>
      <c r="D2560" t="inlineStr">
        <is>
          <t>staging</t>
        </is>
      </c>
      <c r="E2560" t="inlineStr">
        <is>
          <t>star-bound</t>
        </is>
      </c>
      <c r="F2560" t="inlineStr">
        <is>
          <t>staging_Zhang_et_al_2023.csv</t>
        </is>
      </c>
      <c r="H2560" t="n">
        <v>0</v>
      </c>
      <c r="I2560" t="inlineStr">
        <is>
          <t>Zhang et al (2023)</t>
        </is>
      </c>
    </row>
    <row r="2561">
      <c r="A2561" t="n">
        <v>3866</v>
      </c>
      <c r="B2561" t="inlineStr">
        <is>
          <t>Zhang et al (2023)</t>
        </is>
      </c>
      <c r="C2561" t="inlineStr">
        <is>
          <t>update</t>
        </is>
      </c>
      <c r="D2561" t="inlineStr">
        <is>
          <t>staging</t>
        </is>
      </c>
      <c r="E2561" t="inlineStr">
        <is>
          <t>star-bound</t>
        </is>
      </c>
      <c r="F2561" t="inlineStr">
        <is>
          <t>staging_Zhang_et_al_2023.csv</t>
        </is>
      </c>
      <c r="H2561" t="n">
        <v>0</v>
      </c>
      <c r="I2561" t="inlineStr">
        <is>
          <t>Zhang et al (2023)</t>
        </is>
      </c>
    </row>
    <row r="2562">
      <c r="A2562" t="n">
        <v>3867</v>
      </c>
      <c r="B2562" t="inlineStr">
        <is>
          <t>Zhang et al (2023)</t>
        </is>
      </c>
      <c r="C2562" t="inlineStr">
        <is>
          <t>update</t>
        </is>
      </c>
      <c r="D2562" t="inlineStr">
        <is>
          <t>staging</t>
        </is>
      </c>
      <c r="E2562" t="inlineStr">
        <is>
          <t>star-bound</t>
        </is>
      </c>
      <c r="F2562" t="inlineStr">
        <is>
          <t>staging_Zhang_et_al_2023.csv</t>
        </is>
      </c>
      <c r="H2562" t="n">
        <v>0</v>
      </c>
      <c r="I2562" t="inlineStr">
        <is>
          <t>Zhang et al (2023)</t>
        </is>
      </c>
    </row>
    <row r="2563">
      <c r="A2563" t="n">
        <v>3868</v>
      </c>
      <c r="B2563" t="inlineStr">
        <is>
          <t>Zhang et al (2023)</t>
        </is>
      </c>
      <c r="C2563" t="inlineStr">
        <is>
          <t>update</t>
        </is>
      </c>
      <c r="D2563" t="inlineStr">
        <is>
          <t>staging</t>
        </is>
      </c>
      <c r="E2563" t="inlineStr">
        <is>
          <t>star-bound</t>
        </is>
      </c>
      <c r="F2563" t="inlineStr">
        <is>
          <t>staging_Zhang_et_al_2023.csv</t>
        </is>
      </c>
      <c r="H2563" t="n">
        <v>0</v>
      </c>
      <c r="I2563" t="inlineStr">
        <is>
          <t>Zhang et al (2023)</t>
        </is>
      </c>
    </row>
    <row r="2564">
      <c r="A2564" t="n">
        <v>3869</v>
      </c>
      <c r="B2564" t="inlineStr">
        <is>
          <t>Zhang et al (2023)</t>
        </is>
      </c>
      <c r="C2564" t="inlineStr">
        <is>
          <t>update</t>
        </is>
      </c>
      <c r="D2564" t="inlineStr">
        <is>
          <t>staging</t>
        </is>
      </c>
      <c r="E2564" t="inlineStr">
        <is>
          <t>non-convertible</t>
        </is>
      </c>
      <c r="F2564" t="inlineStr">
        <is>
          <t>staging_Zhang_et_al_2023.csv</t>
        </is>
      </c>
      <c r="H2564" t="n">
        <v>0</v>
      </c>
      <c r="I2564" t="inlineStr">
        <is>
          <t>Zhang et al (2023)</t>
        </is>
      </c>
    </row>
    <row r="2565">
      <c r="A2565" t="n">
        <v>3870</v>
      </c>
      <c r="B2565" t="inlineStr">
        <is>
          <t>Zhang et al (2023)</t>
        </is>
      </c>
      <c r="C2565" t="inlineStr">
        <is>
          <t>update</t>
        </is>
      </c>
      <c r="D2565" t="inlineStr">
        <is>
          <t>staging</t>
        </is>
      </c>
      <c r="E2565" t="inlineStr">
        <is>
          <t>non-convertible</t>
        </is>
      </c>
      <c r="F2565" t="inlineStr">
        <is>
          <t>staging_Zhang_et_al_2023.csv</t>
        </is>
      </c>
      <c r="H2565" t="n">
        <v>0</v>
      </c>
      <c r="I2565" t="inlineStr">
        <is>
          <t>Zhang et al (2023)</t>
        </is>
      </c>
    </row>
    <row r="2566">
      <c r="A2566" t="n">
        <v>3871</v>
      </c>
      <c r="B2566" t="inlineStr">
        <is>
          <t>Zhang et al (2023)</t>
        </is>
      </c>
      <c r="C2566" t="inlineStr">
        <is>
          <t>update</t>
        </is>
      </c>
      <c r="D2566" t="inlineStr">
        <is>
          <t>staging</t>
        </is>
      </c>
      <c r="E2566" t="inlineStr">
        <is>
          <t>non-convertible</t>
        </is>
      </c>
      <c r="F2566" t="inlineStr">
        <is>
          <t>staging_Zhang_et_al_2023.csv</t>
        </is>
      </c>
      <c r="H2566" t="n">
        <v>0</v>
      </c>
      <c r="I2566" t="inlineStr">
        <is>
          <t>Zhang et al (2023)</t>
        </is>
      </c>
    </row>
    <row r="2567">
      <c r="A2567" t="n">
        <v>3872</v>
      </c>
      <c r="B2567" t="inlineStr">
        <is>
          <t>Zhang et al (2023)</t>
        </is>
      </c>
      <c r="C2567" t="inlineStr">
        <is>
          <t>update</t>
        </is>
      </c>
      <c r="D2567" t="inlineStr">
        <is>
          <t>staging</t>
        </is>
      </c>
      <c r="E2567" t="inlineStr">
        <is>
          <t>non-convertible</t>
        </is>
      </c>
      <c r="F2567" t="inlineStr">
        <is>
          <t>staging_Zhang_et_al_2023.csv</t>
        </is>
      </c>
      <c r="H2567" t="n">
        <v>0</v>
      </c>
      <c r="I2567" t="inlineStr">
        <is>
          <t>Zhang et al (2023)</t>
        </is>
      </c>
    </row>
    <row r="2568">
      <c r="A2568" t="n">
        <v>3873</v>
      </c>
      <c r="B2568" t="inlineStr">
        <is>
          <t>Zhang et al (2023)</t>
        </is>
      </c>
      <c r="C2568" t="inlineStr">
        <is>
          <t>update</t>
        </is>
      </c>
      <c r="D2568" t="inlineStr">
        <is>
          <t>staging</t>
        </is>
      </c>
      <c r="E2568" t="inlineStr">
        <is>
          <t>non-convertible</t>
        </is>
      </c>
      <c r="F2568" t="inlineStr">
        <is>
          <t>staging_Zhang_et_al_2023.csv</t>
        </is>
      </c>
      <c r="H2568" t="n">
        <v>0</v>
      </c>
      <c r="I2568" t="inlineStr">
        <is>
          <t>Zhang et al (2023)</t>
        </is>
      </c>
    </row>
    <row r="2569">
      <c r="A2569" t="n">
        <v>3874</v>
      </c>
      <c r="B2569" t="inlineStr">
        <is>
          <t>Zhang et al (2023)</t>
        </is>
      </c>
      <c r="C2569" t="inlineStr">
        <is>
          <t>update</t>
        </is>
      </c>
      <c r="D2569" t="inlineStr">
        <is>
          <t>staging</t>
        </is>
      </c>
      <c r="E2569" t="inlineStr">
        <is>
          <t>star-bound</t>
        </is>
      </c>
      <c r="F2569" t="inlineStr">
        <is>
          <t>staging_Zhang_et_al_2023.csv</t>
        </is>
      </c>
      <c r="H2569" t="n">
        <v>0</v>
      </c>
      <c r="I2569" t="inlineStr">
        <is>
          <t>Zhang et al (2023)</t>
        </is>
      </c>
    </row>
    <row r="2570">
      <c r="A2570" t="n">
        <v>3875</v>
      </c>
      <c r="B2570" t="inlineStr">
        <is>
          <t>Zhang et al (2023)</t>
        </is>
      </c>
      <c r="C2570" t="inlineStr">
        <is>
          <t>update</t>
        </is>
      </c>
      <c r="D2570" t="inlineStr">
        <is>
          <t>staging</t>
        </is>
      </c>
      <c r="E2570" t="inlineStr">
        <is>
          <t>star-bound</t>
        </is>
      </c>
      <c r="F2570" t="inlineStr">
        <is>
          <t>staging_Zhang_et_al_2023.csv</t>
        </is>
      </c>
      <c r="H2570" t="n">
        <v>0</v>
      </c>
      <c r="I2570" t="inlineStr">
        <is>
          <t>Zhang et al (2023)</t>
        </is>
      </c>
    </row>
    <row r="2571">
      <c r="A2571" t="n">
        <v>3876</v>
      </c>
      <c r="B2571" t="inlineStr">
        <is>
          <t>Zhang et al (2023)</t>
        </is>
      </c>
      <c r="C2571" t="inlineStr">
        <is>
          <t>update</t>
        </is>
      </c>
      <c r="D2571" t="inlineStr">
        <is>
          <t>staging</t>
        </is>
      </c>
      <c r="E2571" t="inlineStr">
        <is>
          <t>non-convertible</t>
        </is>
      </c>
      <c r="F2571" t="inlineStr">
        <is>
          <t>staging_Zhang_et_al_2023.csv</t>
        </is>
      </c>
      <c r="H2571" t="n">
        <v>0</v>
      </c>
      <c r="I2571" t="inlineStr">
        <is>
          <t>Zhang et al (2023)</t>
        </is>
      </c>
    </row>
    <row r="2572">
      <c r="A2572" t="n">
        <v>3877</v>
      </c>
      <c r="B2572" t="inlineStr">
        <is>
          <t>Zhang et al (2023)</t>
        </is>
      </c>
      <c r="C2572" t="inlineStr">
        <is>
          <t>update</t>
        </is>
      </c>
      <c r="D2572" t="inlineStr">
        <is>
          <t>staging</t>
        </is>
      </c>
      <c r="E2572" t="inlineStr">
        <is>
          <t>non-convertible</t>
        </is>
      </c>
      <c r="F2572" t="inlineStr">
        <is>
          <t>staging_Zhang_et_al_2023.csv</t>
        </is>
      </c>
      <c r="H2572" t="n">
        <v>0</v>
      </c>
      <c r="I2572" t="inlineStr">
        <is>
          <t>Zhang et al (2023)</t>
        </is>
      </c>
    </row>
    <row r="2573">
      <c r="A2573" t="n">
        <v>3878</v>
      </c>
      <c r="B2573" t="inlineStr">
        <is>
          <t>Zhang et al (2023)</t>
        </is>
      </c>
      <c r="C2573" t="inlineStr">
        <is>
          <t>update</t>
        </is>
      </c>
      <c r="D2573" t="inlineStr">
        <is>
          <t>staging</t>
        </is>
      </c>
      <c r="E2573" t="inlineStr">
        <is>
          <t>non-convertible</t>
        </is>
      </c>
      <c r="F2573" t="inlineStr">
        <is>
          <t>staging_Zhang_et_al_2023.csv</t>
        </is>
      </c>
      <c r="H2573" t="n">
        <v>0</v>
      </c>
      <c r="I2573" t="inlineStr">
        <is>
          <t>Zhang et al (2023)</t>
        </is>
      </c>
    </row>
    <row r="2574">
      <c r="A2574" t="n">
        <v>3879</v>
      </c>
      <c r="B2574" t="inlineStr">
        <is>
          <t>Zhang et al (2023)</t>
        </is>
      </c>
      <c r="C2574" t="inlineStr">
        <is>
          <t>update</t>
        </is>
      </c>
      <c r="D2574" t="inlineStr">
        <is>
          <t>staging</t>
        </is>
      </c>
      <c r="E2574" t="inlineStr">
        <is>
          <t>non-convertible</t>
        </is>
      </c>
      <c r="F2574" t="inlineStr">
        <is>
          <t>staging_Zhang_et_al_2023.csv</t>
        </is>
      </c>
      <c r="H2574" t="n">
        <v>0</v>
      </c>
      <c r="I2574" t="inlineStr">
        <is>
          <t>Zhang et al (2023)</t>
        </is>
      </c>
    </row>
    <row r="2575">
      <c r="A2575" t="n">
        <v>3880</v>
      </c>
      <c r="B2575" t="inlineStr">
        <is>
          <t>Zhang et al (2023)</t>
        </is>
      </c>
      <c r="C2575" t="inlineStr">
        <is>
          <t>update</t>
        </is>
      </c>
      <c r="D2575" t="inlineStr">
        <is>
          <t>staging</t>
        </is>
      </c>
      <c r="E2575" t="inlineStr">
        <is>
          <t>non-convertible</t>
        </is>
      </c>
      <c r="F2575" t="inlineStr">
        <is>
          <t>staging_Zhang_et_al_2023.csv</t>
        </is>
      </c>
      <c r="H2575" t="n">
        <v>0</v>
      </c>
      <c r="I2575" t="inlineStr">
        <is>
          <t>Zhang et al (2023)</t>
        </is>
      </c>
    </row>
    <row r="2576">
      <c r="A2576" t="n">
        <v>3881</v>
      </c>
      <c r="B2576" t="inlineStr">
        <is>
          <t>Zhang et al (2023)</t>
        </is>
      </c>
      <c r="C2576" t="inlineStr">
        <is>
          <t>update</t>
        </is>
      </c>
      <c r="D2576" t="inlineStr">
        <is>
          <t>staging</t>
        </is>
      </c>
      <c r="E2576" t="inlineStr">
        <is>
          <t>non-convertible</t>
        </is>
      </c>
      <c r="F2576" t="inlineStr">
        <is>
          <t>staging_Zhang_et_al_2023.csv</t>
        </is>
      </c>
      <c r="H2576" t="n">
        <v>0</v>
      </c>
      <c r="I2576" t="inlineStr">
        <is>
          <t>Zhang et al (2023)</t>
        </is>
      </c>
    </row>
    <row r="2577">
      <c r="A2577" t="n">
        <v>3882</v>
      </c>
      <c r="B2577" t="inlineStr">
        <is>
          <t>Zhang et al (2023)</t>
        </is>
      </c>
      <c r="C2577" t="inlineStr">
        <is>
          <t>update</t>
        </is>
      </c>
      <c r="D2577" t="inlineStr">
        <is>
          <t>staging</t>
        </is>
      </c>
      <c r="E2577" t="inlineStr">
        <is>
          <t>star-bound</t>
        </is>
      </c>
      <c r="F2577" t="inlineStr">
        <is>
          <t>staging_Zhang_et_al_2023.csv</t>
        </is>
      </c>
      <c r="H2577" t="n">
        <v>0</v>
      </c>
      <c r="I2577" t="inlineStr">
        <is>
          <t>Zhang et al (2023)</t>
        </is>
      </c>
    </row>
    <row r="2578">
      <c r="A2578" t="n">
        <v>3883</v>
      </c>
      <c r="B2578" t="inlineStr">
        <is>
          <t>Zhang et al (2023)</t>
        </is>
      </c>
      <c r="C2578" t="inlineStr">
        <is>
          <t>update</t>
        </is>
      </c>
      <c r="D2578" t="inlineStr">
        <is>
          <t>staging</t>
        </is>
      </c>
      <c r="E2578" t="inlineStr">
        <is>
          <t>star-bound</t>
        </is>
      </c>
      <c r="F2578" t="inlineStr">
        <is>
          <t>staging_Zhang_et_al_2023.csv</t>
        </is>
      </c>
      <c r="H2578" t="n">
        <v>0</v>
      </c>
      <c r="I2578" t="inlineStr">
        <is>
          <t>Zhang et al (2023)</t>
        </is>
      </c>
    </row>
    <row r="2579">
      <c r="A2579" t="n">
        <v>3884</v>
      </c>
      <c r="B2579" t="inlineStr">
        <is>
          <t>Zhang et al (2023)</t>
        </is>
      </c>
      <c r="C2579" t="inlineStr">
        <is>
          <t>update</t>
        </is>
      </c>
      <c r="D2579" t="inlineStr">
        <is>
          <t>staging</t>
        </is>
      </c>
      <c r="E2579" t="inlineStr">
        <is>
          <t>star-bound</t>
        </is>
      </c>
      <c r="F2579" t="inlineStr">
        <is>
          <t>staging_Zhang_et_al_2023.csv</t>
        </is>
      </c>
      <c r="H2579" t="n">
        <v>0</v>
      </c>
      <c r="I2579" t="inlineStr">
        <is>
          <t>Zhang et al (2023)</t>
        </is>
      </c>
    </row>
    <row r="2580">
      <c r="A2580" t="n">
        <v>3885</v>
      </c>
      <c r="B2580" t="inlineStr">
        <is>
          <t>Zhang et al (2023)</t>
        </is>
      </c>
      <c r="C2580" t="inlineStr">
        <is>
          <t>update</t>
        </is>
      </c>
      <c r="D2580" t="inlineStr">
        <is>
          <t>staging</t>
        </is>
      </c>
      <c r="E2580" t="inlineStr">
        <is>
          <t>star-bound</t>
        </is>
      </c>
      <c r="F2580" t="inlineStr">
        <is>
          <t>staging_Zhang_et_al_2023.csv</t>
        </is>
      </c>
      <c r="H2580" t="n">
        <v>0</v>
      </c>
      <c r="I2580" t="inlineStr">
        <is>
          <t>Zhang et al (2023)</t>
        </is>
      </c>
    </row>
    <row r="2581">
      <c r="A2581" t="n">
        <v>3886</v>
      </c>
      <c r="B2581" t="inlineStr">
        <is>
          <t>Zhang et al (2023)</t>
        </is>
      </c>
      <c r="C2581" t="inlineStr">
        <is>
          <t>update</t>
        </is>
      </c>
      <c r="D2581" t="inlineStr">
        <is>
          <t>staging</t>
        </is>
      </c>
      <c r="E2581" t="inlineStr">
        <is>
          <t>star-bound</t>
        </is>
      </c>
      <c r="F2581" t="inlineStr">
        <is>
          <t>staging_Zhang_et_al_2023.csv</t>
        </is>
      </c>
      <c r="H2581" t="n">
        <v>0</v>
      </c>
      <c r="I2581" t="inlineStr">
        <is>
          <t>Zhang et al (2023)</t>
        </is>
      </c>
    </row>
    <row r="2582">
      <c r="A2582" t="n">
        <v>3887</v>
      </c>
      <c r="B2582" t="inlineStr">
        <is>
          <t>Zhang et al (2023)</t>
        </is>
      </c>
      <c r="C2582" t="inlineStr">
        <is>
          <t>update</t>
        </is>
      </c>
      <c r="D2582" t="inlineStr">
        <is>
          <t>staging</t>
        </is>
      </c>
      <c r="E2582" t="inlineStr">
        <is>
          <t>non-convertible</t>
        </is>
      </c>
      <c r="F2582" t="inlineStr">
        <is>
          <t>staging_Zhang_et_al_2023.csv</t>
        </is>
      </c>
      <c r="H2582" t="n">
        <v>0</v>
      </c>
      <c r="I2582" t="inlineStr">
        <is>
          <t>Zhang et al (2023)</t>
        </is>
      </c>
    </row>
    <row r="2583">
      <c r="A2583" t="n">
        <v>3888</v>
      </c>
      <c r="B2583" t="inlineStr">
        <is>
          <t>Zhang et al (2023)</t>
        </is>
      </c>
      <c r="C2583" t="inlineStr">
        <is>
          <t>update</t>
        </is>
      </c>
      <c r="D2583" t="inlineStr">
        <is>
          <t>staging</t>
        </is>
      </c>
      <c r="E2583" t="inlineStr">
        <is>
          <t>non-convertible</t>
        </is>
      </c>
      <c r="F2583" t="inlineStr">
        <is>
          <t>staging_Zhang_et_al_2023.csv</t>
        </is>
      </c>
      <c r="H2583" t="n">
        <v>0</v>
      </c>
      <c r="I2583" t="inlineStr">
        <is>
          <t>Zhang et al (2023)</t>
        </is>
      </c>
    </row>
    <row r="2584">
      <c r="A2584" t="n">
        <v>3889</v>
      </c>
      <c r="B2584" t="inlineStr">
        <is>
          <t>Zhang et al (2023)</t>
        </is>
      </c>
      <c r="C2584" t="inlineStr">
        <is>
          <t>update</t>
        </is>
      </c>
      <c r="D2584" t="inlineStr">
        <is>
          <t>staging</t>
        </is>
      </c>
      <c r="E2584" t="inlineStr">
        <is>
          <t>non-convertible</t>
        </is>
      </c>
      <c r="F2584" t="inlineStr">
        <is>
          <t>staging_Zhang_et_al_2023.csv</t>
        </is>
      </c>
      <c r="H2584" t="n">
        <v>0</v>
      </c>
      <c r="I2584" t="inlineStr">
        <is>
          <t>Zhang et al (2023)</t>
        </is>
      </c>
    </row>
    <row r="2585">
      <c r="A2585" t="n">
        <v>3890</v>
      </c>
      <c r="B2585" t="inlineStr">
        <is>
          <t>Zhang et al (2023)</t>
        </is>
      </c>
      <c r="C2585" t="inlineStr">
        <is>
          <t>update</t>
        </is>
      </c>
      <c r="D2585" t="inlineStr">
        <is>
          <t>staging</t>
        </is>
      </c>
      <c r="E2585" t="inlineStr">
        <is>
          <t>non-convertible</t>
        </is>
      </c>
      <c r="F2585" t="inlineStr">
        <is>
          <t>staging_Zhang_et_al_2023.csv</t>
        </is>
      </c>
      <c r="H2585" t="n">
        <v>0</v>
      </c>
      <c r="I2585" t="inlineStr">
        <is>
          <t>Zhang et al (2023)</t>
        </is>
      </c>
    </row>
    <row r="2586">
      <c r="A2586" t="n">
        <v>3891</v>
      </c>
      <c r="B2586" t="inlineStr">
        <is>
          <t>Zhang et al (2023)</t>
        </is>
      </c>
      <c r="C2586" t="inlineStr">
        <is>
          <t>update</t>
        </is>
      </c>
      <c r="D2586" t="inlineStr">
        <is>
          <t>staging</t>
        </is>
      </c>
      <c r="E2586" t="inlineStr">
        <is>
          <t>non-convertible</t>
        </is>
      </c>
      <c r="F2586" t="inlineStr">
        <is>
          <t>staging_Zhang_et_al_2023.csv</t>
        </is>
      </c>
      <c r="H2586" t="n">
        <v>0</v>
      </c>
      <c r="I2586" t="inlineStr">
        <is>
          <t>Zhang et al (2023)</t>
        </is>
      </c>
    </row>
    <row r="2587">
      <c r="A2587" t="n">
        <v>3892</v>
      </c>
      <c r="B2587" t="inlineStr">
        <is>
          <t>Zhang et al (2023)</t>
        </is>
      </c>
      <c r="C2587" t="inlineStr">
        <is>
          <t>update</t>
        </is>
      </c>
      <c r="D2587" t="inlineStr">
        <is>
          <t>staging</t>
        </is>
      </c>
      <c r="E2587" t="inlineStr">
        <is>
          <t>star-bound</t>
        </is>
      </c>
      <c r="F2587" t="inlineStr">
        <is>
          <t>staging_Zhang_et_al_2023.csv</t>
        </is>
      </c>
      <c r="H2587" t="n">
        <v>0</v>
      </c>
      <c r="I2587" t="inlineStr">
        <is>
          <t>Zhang et al (2023)</t>
        </is>
      </c>
    </row>
    <row r="2588">
      <c r="A2588" t="n">
        <v>3893</v>
      </c>
      <c r="B2588" t="inlineStr">
        <is>
          <t>Zhang et al (2023)</t>
        </is>
      </c>
      <c r="C2588" t="inlineStr">
        <is>
          <t>update</t>
        </is>
      </c>
      <c r="D2588" t="inlineStr">
        <is>
          <t>staging</t>
        </is>
      </c>
      <c r="E2588" t="inlineStr">
        <is>
          <t>star-bound</t>
        </is>
      </c>
      <c r="F2588" t="inlineStr">
        <is>
          <t>staging_Zhang_et_al_2023.csv</t>
        </is>
      </c>
      <c r="H2588" t="n">
        <v>0</v>
      </c>
      <c r="I2588" t="inlineStr">
        <is>
          <t>Zhang et al (2023)</t>
        </is>
      </c>
    </row>
    <row r="2589">
      <c r="A2589" t="n">
        <v>3894</v>
      </c>
      <c r="B2589" t="inlineStr">
        <is>
          <t>Zhang et al (2023)</t>
        </is>
      </c>
      <c r="C2589" t="inlineStr">
        <is>
          <t>update</t>
        </is>
      </c>
      <c r="D2589" t="inlineStr">
        <is>
          <t>staging</t>
        </is>
      </c>
      <c r="E2589" t="inlineStr">
        <is>
          <t>non-convertible</t>
        </is>
      </c>
      <c r="F2589" t="inlineStr">
        <is>
          <t>staging_Zhang_et_al_2023.csv</t>
        </is>
      </c>
      <c r="H2589" t="n">
        <v>0</v>
      </c>
      <c r="I2589" t="inlineStr">
        <is>
          <t>Zhang et al (2023)</t>
        </is>
      </c>
    </row>
    <row r="2590">
      <c r="A2590" t="n">
        <v>3895</v>
      </c>
      <c r="B2590" t="inlineStr">
        <is>
          <t>Zhang et al (2023)</t>
        </is>
      </c>
      <c r="C2590" t="inlineStr">
        <is>
          <t>update</t>
        </is>
      </c>
      <c r="D2590" t="inlineStr">
        <is>
          <t>staging</t>
        </is>
      </c>
      <c r="E2590" t="inlineStr">
        <is>
          <t>non-convertible</t>
        </is>
      </c>
      <c r="F2590" t="inlineStr">
        <is>
          <t>staging_Zhang_et_al_2023.csv</t>
        </is>
      </c>
      <c r="H2590" t="n">
        <v>0</v>
      </c>
      <c r="I2590" t="inlineStr">
        <is>
          <t>Zhang et al (2023)</t>
        </is>
      </c>
    </row>
    <row r="2591">
      <c r="A2591" t="n">
        <v>3896</v>
      </c>
      <c r="B2591" t="inlineStr">
        <is>
          <t>Zheng (2021)</t>
        </is>
      </c>
      <c r="C2591" t="inlineStr">
        <is>
          <t>rescreen</t>
        </is>
      </c>
      <c r="D2591" t="inlineStr">
        <is>
          <t>staging</t>
        </is>
      </c>
      <c r="E2591" t="inlineStr">
        <is>
          <t>star-bound</t>
        </is>
      </c>
      <c r="F2591" t="inlineStr">
        <is>
          <t>staging_Zheng_2021.csv</t>
        </is>
      </c>
      <c r="H2591" t="n">
        <v>0</v>
      </c>
      <c r="I2591" t="inlineStr">
        <is>
          <t>Zheng (2021)</t>
        </is>
      </c>
    </row>
    <row r="2592">
      <c r="A2592" t="n">
        <v>3897</v>
      </c>
      <c r="B2592" t="inlineStr">
        <is>
          <t>Zheng (2021)</t>
        </is>
      </c>
      <c r="C2592" t="inlineStr">
        <is>
          <t>rescreen</t>
        </is>
      </c>
      <c r="D2592" t="inlineStr">
        <is>
          <t>staging</t>
        </is>
      </c>
      <c r="E2592" t="inlineStr">
        <is>
          <t>star-bound</t>
        </is>
      </c>
      <c r="F2592" t="inlineStr">
        <is>
          <t>staging_Zheng_2021.csv</t>
        </is>
      </c>
      <c r="H2592" t="n">
        <v>0</v>
      </c>
      <c r="I2592" t="inlineStr">
        <is>
          <t>Zheng (2021)</t>
        </is>
      </c>
    </row>
    <row r="2593">
      <c r="A2593" t="n">
        <v>3898</v>
      </c>
      <c r="B2593" t="inlineStr">
        <is>
          <t>Zheng (2021)</t>
        </is>
      </c>
      <c r="C2593" t="inlineStr">
        <is>
          <t>rescreen</t>
        </is>
      </c>
      <c r="D2593" t="inlineStr">
        <is>
          <t>staging</t>
        </is>
      </c>
      <c r="E2593" t="inlineStr">
        <is>
          <t>star-bound</t>
        </is>
      </c>
      <c r="F2593" t="inlineStr">
        <is>
          <t>staging_Zheng_2021.csv</t>
        </is>
      </c>
      <c r="H2593" t="n">
        <v>0</v>
      </c>
      <c r="I2593" t="inlineStr">
        <is>
          <t>Zheng (2021)</t>
        </is>
      </c>
    </row>
    <row r="2594">
      <c r="A2594" t="n">
        <v>3899</v>
      </c>
      <c r="B2594" t="inlineStr">
        <is>
          <t>Zheng (2021)</t>
        </is>
      </c>
      <c r="C2594" t="inlineStr">
        <is>
          <t>rescreen</t>
        </is>
      </c>
      <c r="D2594" t="inlineStr">
        <is>
          <t>staging</t>
        </is>
      </c>
      <c r="E2594" t="inlineStr">
        <is>
          <t>star-bound</t>
        </is>
      </c>
      <c r="F2594" t="inlineStr">
        <is>
          <t>staging_Zheng_2021.csv</t>
        </is>
      </c>
      <c r="H2594" t="n">
        <v>0</v>
      </c>
      <c r="I2594" t="inlineStr">
        <is>
          <t>Zheng (2021)</t>
        </is>
      </c>
    </row>
    <row r="2595">
      <c r="A2595" t="n">
        <v>3900</v>
      </c>
      <c r="B2595" t="inlineStr">
        <is>
          <t>Zheng (2021)</t>
        </is>
      </c>
      <c r="C2595" t="inlineStr">
        <is>
          <t>rescreen</t>
        </is>
      </c>
      <c r="D2595" t="inlineStr">
        <is>
          <t>staging</t>
        </is>
      </c>
      <c r="E2595" t="inlineStr">
        <is>
          <t>non-convertible</t>
        </is>
      </c>
      <c r="F2595" t="inlineStr">
        <is>
          <t>staging_Zheng_2021.csv</t>
        </is>
      </c>
      <c r="H2595" t="n">
        <v>0</v>
      </c>
      <c r="I2595" t="inlineStr">
        <is>
          <t>Zheng (2021)</t>
        </is>
      </c>
    </row>
    <row r="2596">
      <c r="A2596" t="n">
        <v>3901</v>
      </c>
      <c r="B2596" t="inlineStr">
        <is>
          <t>Zheng (2021)</t>
        </is>
      </c>
      <c r="C2596" t="inlineStr">
        <is>
          <t>rescreen</t>
        </is>
      </c>
      <c r="D2596" t="inlineStr">
        <is>
          <t>staging</t>
        </is>
      </c>
      <c r="E2596" t="inlineStr">
        <is>
          <t>non-convertible</t>
        </is>
      </c>
      <c r="F2596" t="inlineStr">
        <is>
          <t>staging_Zheng_2021.csv</t>
        </is>
      </c>
      <c r="H2596" t="n">
        <v>0</v>
      </c>
      <c r="I2596" t="inlineStr">
        <is>
          <t>Zheng (2021)</t>
        </is>
      </c>
    </row>
    <row r="2597">
      <c r="A2597" t="n">
        <v>3902</v>
      </c>
      <c r="B2597" t="inlineStr">
        <is>
          <t>Zheng (2021)</t>
        </is>
      </c>
      <c r="C2597" t="inlineStr">
        <is>
          <t>rescreen</t>
        </is>
      </c>
      <c r="D2597" t="inlineStr">
        <is>
          <t>staging</t>
        </is>
      </c>
      <c r="E2597" t="inlineStr">
        <is>
          <t>non-convertible</t>
        </is>
      </c>
      <c r="F2597" t="inlineStr">
        <is>
          <t>staging_Zheng_2021.csv</t>
        </is>
      </c>
      <c r="H2597" t="n">
        <v>0</v>
      </c>
      <c r="I2597" t="inlineStr">
        <is>
          <t>Zheng (2021)</t>
        </is>
      </c>
    </row>
    <row r="2598">
      <c r="A2598" t="n">
        <v>3903</v>
      </c>
      <c r="B2598" t="inlineStr">
        <is>
          <t>Zheng (2021)</t>
        </is>
      </c>
      <c r="C2598" t="inlineStr">
        <is>
          <t>rescreen</t>
        </is>
      </c>
      <c r="D2598" t="inlineStr">
        <is>
          <t>staging</t>
        </is>
      </c>
      <c r="E2598" t="inlineStr">
        <is>
          <t>non-convertible</t>
        </is>
      </c>
      <c r="F2598" t="inlineStr">
        <is>
          <t>staging_Zheng_2021.csv</t>
        </is>
      </c>
      <c r="H2598" t="n">
        <v>0</v>
      </c>
      <c r="I2598" t="inlineStr">
        <is>
          <t>Zheng (2021)</t>
        </is>
      </c>
    </row>
    <row r="2599">
      <c r="A2599" t="n">
        <v>3904</v>
      </c>
      <c r="B2599" t="inlineStr">
        <is>
          <t>Zheng (2021)</t>
        </is>
      </c>
      <c r="C2599" t="inlineStr">
        <is>
          <t>rescreen</t>
        </is>
      </c>
      <c r="D2599" t="inlineStr">
        <is>
          <t>staging</t>
        </is>
      </c>
      <c r="E2599" t="inlineStr">
        <is>
          <t>star-bound</t>
        </is>
      </c>
      <c r="F2599" t="inlineStr">
        <is>
          <t>staging_Zheng_2021.csv</t>
        </is>
      </c>
      <c r="H2599" t="n">
        <v>0</v>
      </c>
      <c r="I2599" t="inlineStr">
        <is>
          <t>Zheng (2021)</t>
        </is>
      </c>
    </row>
    <row r="2600">
      <c r="A2600" t="n">
        <v>3905</v>
      </c>
      <c r="B2600" t="inlineStr">
        <is>
          <t>Zheng (2021)</t>
        </is>
      </c>
      <c r="C2600" t="inlineStr">
        <is>
          <t>rescreen</t>
        </is>
      </c>
      <c r="D2600" t="inlineStr">
        <is>
          <t>staging</t>
        </is>
      </c>
      <c r="E2600" t="inlineStr">
        <is>
          <t>non-convertible</t>
        </is>
      </c>
      <c r="F2600" t="inlineStr">
        <is>
          <t>staging_Zheng_2021.csv</t>
        </is>
      </c>
      <c r="H2600" t="n">
        <v>0</v>
      </c>
      <c r="I2600" t="inlineStr">
        <is>
          <t>Zheng (2021)</t>
        </is>
      </c>
    </row>
    <row r="2601">
      <c r="A2601" t="n">
        <v>3906</v>
      </c>
      <c r="B2601" t="inlineStr">
        <is>
          <t>Zheng (2021)</t>
        </is>
      </c>
      <c r="C2601" t="inlineStr">
        <is>
          <t>rescreen</t>
        </is>
      </c>
      <c r="D2601" t="inlineStr">
        <is>
          <t>staging</t>
        </is>
      </c>
      <c r="E2601" t="inlineStr">
        <is>
          <t>star-bound</t>
        </is>
      </c>
      <c r="F2601" t="inlineStr">
        <is>
          <t>staging_Zheng_2021.csv</t>
        </is>
      </c>
      <c r="H2601" t="n">
        <v>0</v>
      </c>
      <c r="I2601" t="inlineStr">
        <is>
          <t>Zheng (2021)</t>
        </is>
      </c>
    </row>
    <row r="2602">
      <c r="A2602" t="n">
        <v>3907</v>
      </c>
      <c r="B2602" t="inlineStr">
        <is>
          <t>Zheng (2021)</t>
        </is>
      </c>
      <c r="C2602" t="inlineStr">
        <is>
          <t>rescreen</t>
        </is>
      </c>
      <c r="D2602" t="inlineStr">
        <is>
          <t>staging</t>
        </is>
      </c>
      <c r="E2602" t="inlineStr">
        <is>
          <t>star-bound</t>
        </is>
      </c>
      <c r="F2602" t="inlineStr">
        <is>
          <t>staging_Zheng_2021.csv</t>
        </is>
      </c>
      <c r="H2602" t="n">
        <v>0</v>
      </c>
      <c r="I2602" t="inlineStr">
        <is>
          <t>Zheng (2021)</t>
        </is>
      </c>
    </row>
    <row r="2603">
      <c r="A2603" t="n">
        <v>3908</v>
      </c>
      <c r="B2603" t="inlineStr">
        <is>
          <t>Zheng (2021)</t>
        </is>
      </c>
      <c r="C2603" t="inlineStr">
        <is>
          <t>rescreen</t>
        </is>
      </c>
      <c r="D2603" t="inlineStr">
        <is>
          <t>staging</t>
        </is>
      </c>
      <c r="E2603" t="inlineStr">
        <is>
          <t>non-convertible</t>
        </is>
      </c>
      <c r="F2603" t="inlineStr">
        <is>
          <t>staging_Zheng_2021.csv</t>
        </is>
      </c>
      <c r="H2603" t="n">
        <v>0</v>
      </c>
      <c r="I2603" t="inlineStr">
        <is>
          <t>Zheng (2021)</t>
        </is>
      </c>
    </row>
    <row r="2604">
      <c r="A2604" t="n">
        <v>3909</v>
      </c>
      <c r="B2604" t="inlineStr">
        <is>
          <t>Zheng (2021)</t>
        </is>
      </c>
      <c r="C2604" t="inlineStr">
        <is>
          <t>rescreen</t>
        </is>
      </c>
      <c r="D2604" t="inlineStr">
        <is>
          <t>staging</t>
        </is>
      </c>
      <c r="E2604" t="inlineStr">
        <is>
          <t>non-convertible</t>
        </is>
      </c>
      <c r="F2604" t="inlineStr">
        <is>
          <t>staging_Zheng_2021.csv</t>
        </is>
      </c>
      <c r="H2604" t="n">
        <v>0</v>
      </c>
      <c r="I2604" t="inlineStr">
        <is>
          <t>Zheng (2021)</t>
        </is>
      </c>
    </row>
    <row r="2605">
      <c r="A2605" t="n">
        <v>3910</v>
      </c>
      <c r="B2605" t="inlineStr">
        <is>
          <t>Zheng (2021)</t>
        </is>
      </c>
      <c r="C2605" t="inlineStr">
        <is>
          <t>rescreen</t>
        </is>
      </c>
      <c r="D2605" t="inlineStr">
        <is>
          <t>staging</t>
        </is>
      </c>
      <c r="E2605" t="inlineStr">
        <is>
          <t>non-convertible</t>
        </is>
      </c>
      <c r="F2605" t="inlineStr">
        <is>
          <t>staging_Zheng_2021.csv</t>
        </is>
      </c>
      <c r="H2605" t="n">
        <v>0</v>
      </c>
      <c r="I2605" t="inlineStr">
        <is>
          <t>Zheng (2021)</t>
        </is>
      </c>
    </row>
    <row r="2606">
      <c r="A2606" t="n">
        <v>3911</v>
      </c>
      <c r="B2606" t="inlineStr">
        <is>
          <t>Zheng (2021)</t>
        </is>
      </c>
      <c r="C2606" t="inlineStr">
        <is>
          <t>rescreen</t>
        </is>
      </c>
      <c r="D2606" t="inlineStr">
        <is>
          <t>staging</t>
        </is>
      </c>
      <c r="E2606" t="inlineStr">
        <is>
          <t>star-bound</t>
        </is>
      </c>
      <c r="F2606" t="inlineStr">
        <is>
          <t>staging_Zheng_2021.csv</t>
        </is>
      </c>
      <c r="H2606" t="n">
        <v>0</v>
      </c>
      <c r="I2606" t="inlineStr">
        <is>
          <t>Zheng (2021)</t>
        </is>
      </c>
    </row>
    <row r="2607">
      <c r="A2607" t="n">
        <v>3912</v>
      </c>
      <c r="B2607" t="inlineStr">
        <is>
          <t>Zheng (2021)</t>
        </is>
      </c>
      <c r="C2607" t="inlineStr">
        <is>
          <t>rescreen</t>
        </is>
      </c>
      <c r="D2607" t="inlineStr">
        <is>
          <t>staging</t>
        </is>
      </c>
      <c r="E2607" t="inlineStr">
        <is>
          <t>non-convertible</t>
        </is>
      </c>
      <c r="F2607" t="inlineStr">
        <is>
          <t>staging_Zheng_2021.csv</t>
        </is>
      </c>
      <c r="H2607" t="n">
        <v>0</v>
      </c>
      <c r="I2607" t="inlineStr">
        <is>
          <t>Zheng (2021)</t>
        </is>
      </c>
    </row>
    <row r="2608">
      <c r="A2608" t="n">
        <v>3913</v>
      </c>
      <c r="B2608" t="inlineStr">
        <is>
          <t>Zheng (2021)</t>
        </is>
      </c>
      <c r="C2608" t="inlineStr">
        <is>
          <t>rescreen</t>
        </is>
      </c>
      <c r="D2608" t="inlineStr">
        <is>
          <t>staging</t>
        </is>
      </c>
      <c r="E2608" t="inlineStr">
        <is>
          <t>non-convertible</t>
        </is>
      </c>
      <c r="F2608" t="inlineStr">
        <is>
          <t>staging_Zheng_2021.csv</t>
        </is>
      </c>
      <c r="H2608" t="n">
        <v>0</v>
      </c>
      <c r="I2608" t="inlineStr">
        <is>
          <t>Zheng (2021)</t>
        </is>
      </c>
    </row>
    <row r="2609">
      <c r="A2609" t="n">
        <v>3914</v>
      </c>
      <c r="B2609" t="inlineStr">
        <is>
          <t>Zheng (2021)</t>
        </is>
      </c>
      <c r="C2609" t="inlineStr">
        <is>
          <t>rescreen</t>
        </is>
      </c>
      <c r="D2609" t="inlineStr">
        <is>
          <t>staging</t>
        </is>
      </c>
      <c r="E2609" t="inlineStr">
        <is>
          <t>non-convertible</t>
        </is>
      </c>
      <c r="F2609" t="inlineStr">
        <is>
          <t>staging_Zheng_2021.csv</t>
        </is>
      </c>
      <c r="H2609" t="n">
        <v>0</v>
      </c>
      <c r="I2609" t="inlineStr">
        <is>
          <t>Zheng (2021)</t>
        </is>
      </c>
    </row>
    <row r="2610">
      <c r="A2610" t="n">
        <v>3915</v>
      </c>
      <c r="B2610" t="inlineStr">
        <is>
          <t>Zheng (2021)</t>
        </is>
      </c>
      <c r="C2610" t="inlineStr">
        <is>
          <t>rescreen</t>
        </is>
      </c>
      <c r="D2610" t="inlineStr">
        <is>
          <t>staging</t>
        </is>
      </c>
      <c r="E2610" t="inlineStr">
        <is>
          <t>non-convertible</t>
        </is>
      </c>
      <c r="F2610" t="inlineStr">
        <is>
          <t>staging_Zheng_2021.csv</t>
        </is>
      </c>
      <c r="H2610" t="n">
        <v>0</v>
      </c>
      <c r="I2610" t="inlineStr">
        <is>
          <t>Zheng (2021)</t>
        </is>
      </c>
    </row>
    <row r="2611">
      <c r="A2611" t="n">
        <v>3916</v>
      </c>
      <c r="B2611" t="inlineStr">
        <is>
          <t>Zhou et al (2018)</t>
        </is>
      </c>
      <c r="C2611" t="inlineStr">
        <is>
          <t>original</t>
        </is>
      </c>
      <c r="D2611" t="inlineStr">
        <is>
          <t>staging</t>
        </is>
      </c>
      <c r="E2611" t="inlineStr">
        <is>
          <t>computed</t>
        </is>
      </c>
      <c r="F2611" t="inlineStr">
        <is>
          <t>staging_Zhou_et_al_2018.csv</t>
        </is>
      </c>
      <c r="H2611" t="n">
        <v>0</v>
      </c>
      <c r="I2611" t="inlineStr">
        <is>
          <t>Zhou et al (2018)</t>
        </is>
      </c>
    </row>
    <row r="2612">
      <c r="A2612" t="n">
        <v>3917</v>
      </c>
      <c r="B2612" t="inlineStr">
        <is>
          <t>Zhou et al (2018)</t>
        </is>
      </c>
      <c r="C2612" t="inlineStr">
        <is>
          <t>original</t>
        </is>
      </c>
      <c r="D2612" t="inlineStr">
        <is>
          <t>staging</t>
        </is>
      </c>
      <c r="E2612" t="inlineStr">
        <is>
          <t>computed</t>
        </is>
      </c>
      <c r="F2612" t="inlineStr">
        <is>
          <t>staging_Zhou_et_al_2018.csv</t>
        </is>
      </c>
      <c r="H2612" t="n">
        <v>0</v>
      </c>
      <c r="I2612" t="inlineStr">
        <is>
          <t>Zhou et al (2018)</t>
        </is>
      </c>
    </row>
    <row r="2613">
      <c r="A2613" t="n">
        <v>3918</v>
      </c>
      <c r="B2613" t="inlineStr">
        <is>
          <t>Zhou et al (2018)</t>
        </is>
      </c>
      <c r="C2613" t="inlineStr">
        <is>
          <t>original</t>
        </is>
      </c>
      <c r="D2613" t="inlineStr">
        <is>
          <t>staging</t>
        </is>
      </c>
      <c r="E2613" t="inlineStr">
        <is>
          <t>computed</t>
        </is>
      </c>
      <c r="F2613" t="inlineStr">
        <is>
          <t>staging_Zhou_et_al_2018.csv</t>
        </is>
      </c>
      <c r="H2613" t="n">
        <v>0</v>
      </c>
      <c r="I2613" t="inlineStr">
        <is>
          <t>Zhou et al (2018)</t>
        </is>
      </c>
    </row>
    <row r="2614">
      <c r="A2614" t="n">
        <v>3919</v>
      </c>
      <c r="B2614" t="inlineStr">
        <is>
          <t>Zhou et al (2018)</t>
        </is>
      </c>
      <c r="C2614" t="inlineStr">
        <is>
          <t>original</t>
        </is>
      </c>
      <c r="D2614" t="inlineStr">
        <is>
          <t>staging</t>
        </is>
      </c>
      <c r="E2614" t="inlineStr">
        <is>
          <t>computed</t>
        </is>
      </c>
      <c r="F2614" t="inlineStr">
        <is>
          <t>staging_Zhou_et_al_2018.csv</t>
        </is>
      </c>
      <c r="H2614" t="n">
        <v>0</v>
      </c>
      <c r="I2614" t="inlineStr">
        <is>
          <t>Zhou et al (2018)</t>
        </is>
      </c>
    </row>
    <row r="2615">
      <c r="A2615" t="n">
        <v>3920</v>
      </c>
      <c r="B2615" t="inlineStr">
        <is>
          <t>Zhou et al (2018)</t>
        </is>
      </c>
      <c r="C2615" t="inlineStr">
        <is>
          <t>original</t>
        </is>
      </c>
      <c r="D2615" t="inlineStr">
        <is>
          <t>staging</t>
        </is>
      </c>
      <c r="E2615" t="inlineStr">
        <is>
          <t>computed</t>
        </is>
      </c>
      <c r="F2615" t="inlineStr">
        <is>
          <t>staging_Zhou_et_al_2018.csv</t>
        </is>
      </c>
      <c r="H2615" t="n">
        <v>0</v>
      </c>
      <c r="I2615" t="inlineStr">
        <is>
          <t>Zhou et al (2018)</t>
        </is>
      </c>
    </row>
    <row r="2616">
      <c r="A2616" t="n">
        <v>3921</v>
      </c>
      <c r="B2616" t="inlineStr">
        <is>
          <t>Zhou et al (2018)</t>
        </is>
      </c>
      <c r="C2616" t="inlineStr">
        <is>
          <t>original</t>
        </is>
      </c>
      <c r="D2616" t="inlineStr">
        <is>
          <t>staging</t>
        </is>
      </c>
      <c r="E2616" t="inlineStr">
        <is>
          <t>computed</t>
        </is>
      </c>
      <c r="F2616" t="inlineStr">
        <is>
          <t>staging_Zhou_et_al_2018.csv</t>
        </is>
      </c>
      <c r="H2616" t="n">
        <v>0</v>
      </c>
      <c r="I2616" t="inlineStr">
        <is>
          <t>Zhou et al (2018)</t>
        </is>
      </c>
    </row>
    <row r="2617">
      <c r="A2617" t="n">
        <v>3922</v>
      </c>
      <c r="B2617" t="inlineStr">
        <is>
          <t>Zhou et al (2018)</t>
        </is>
      </c>
      <c r="C2617" t="inlineStr">
        <is>
          <t>original</t>
        </is>
      </c>
      <c r="D2617" t="inlineStr">
        <is>
          <t>staging</t>
        </is>
      </c>
      <c r="E2617" t="inlineStr">
        <is>
          <t>computed</t>
        </is>
      </c>
      <c r="F2617" t="inlineStr">
        <is>
          <t>staging_Zhou_et_al_2018.csv</t>
        </is>
      </c>
      <c r="H2617" t="n">
        <v>0</v>
      </c>
      <c r="I2617" t="inlineStr">
        <is>
          <t>Zhou et al (2018)</t>
        </is>
      </c>
    </row>
    <row r="2618">
      <c r="A2618" t="n">
        <v>3923</v>
      </c>
      <c r="B2618" t="inlineStr">
        <is>
          <t>Zhou et al (2018)</t>
        </is>
      </c>
      <c r="C2618" t="inlineStr">
        <is>
          <t>original</t>
        </is>
      </c>
      <c r="D2618" t="inlineStr">
        <is>
          <t>staging</t>
        </is>
      </c>
      <c r="E2618" t="inlineStr">
        <is>
          <t>computed</t>
        </is>
      </c>
      <c r="F2618" t="inlineStr">
        <is>
          <t>staging_Zhou_et_al_2018.csv</t>
        </is>
      </c>
      <c r="H2618" t="n">
        <v>0</v>
      </c>
      <c r="I2618" t="inlineStr">
        <is>
          <t>Zhou et al (2018)</t>
        </is>
      </c>
    </row>
    <row r="2619">
      <c r="A2619" t="n">
        <v>3924</v>
      </c>
      <c r="B2619" t="inlineStr">
        <is>
          <t>Zhou et al (2018)</t>
        </is>
      </c>
      <c r="C2619" t="inlineStr">
        <is>
          <t>original</t>
        </is>
      </c>
      <c r="D2619" t="inlineStr">
        <is>
          <t>staging</t>
        </is>
      </c>
      <c r="E2619" t="inlineStr">
        <is>
          <t>computed</t>
        </is>
      </c>
      <c r="F2619" t="inlineStr">
        <is>
          <t>staging_Zhou_et_al_2018.csv</t>
        </is>
      </c>
      <c r="H2619" t="n">
        <v>0</v>
      </c>
      <c r="I2619" t="inlineStr">
        <is>
          <t>Zhou et al (2018)</t>
        </is>
      </c>
    </row>
    <row r="2620">
      <c r="A2620" t="n">
        <v>3925</v>
      </c>
      <c r="B2620" t="inlineStr">
        <is>
          <t>Zhou et al (2018)</t>
        </is>
      </c>
      <c r="C2620" t="inlineStr">
        <is>
          <t>original</t>
        </is>
      </c>
      <c r="D2620" t="inlineStr">
        <is>
          <t>staging</t>
        </is>
      </c>
      <c r="E2620" t="inlineStr">
        <is>
          <t>computed</t>
        </is>
      </c>
      <c r="F2620" t="inlineStr">
        <is>
          <t>staging_Zhou_et_al_2018.csv</t>
        </is>
      </c>
      <c r="H2620" t="n">
        <v>0</v>
      </c>
      <c r="I2620" t="inlineStr">
        <is>
          <t>Zhou et al (2018)</t>
        </is>
      </c>
    </row>
    <row r="2621">
      <c r="A2621" t="n">
        <v>3926</v>
      </c>
      <c r="B2621" t="inlineStr">
        <is>
          <t>Zhou et al (2018)</t>
        </is>
      </c>
      <c r="C2621" t="inlineStr">
        <is>
          <t>original</t>
        </is>
      </c>
      <c r="D2621" t="inlineStr">
        <is>
          <t>staging</t>
        </is>
      </c>
      <c r="E2621" t="inlineStr">
        <is>
          <t>computed</t>
        </is>
      </c>
      <c r="F2621" t="inlineStr">
        <is>
          <t>staging_Zhou_et_al_2018.csv</t>
        </is>
      </c>
      <c r="H2621" t="n">
        <v>0</v>
      </c>
      <c r="I2621" t="inlineStr">
        <is>
          <t>Zhou et al (2018)</t>
        </is>
      </c>
    </row>
    <row r="2622">
      <c r="A2622" t="n">
        <v>3927</v>
      </c>
      <c r="B2622" t="inlineStr">
        <is>
          <t>Zhou et al (2018)</t>
        </is>
      </c>
      <c r="C2622" t="inlineStr">
        <is>
          <t>original</t>
        </is>
      </c>
      <c r="D2622" t="inlineStr">
        <is>
          <t>staging</t>
        </is>
      </c>
      <c r="E2622" t="inlineStr">
        <is>
          <t>computed</t>
        </is>
      </c>
      <c r="F2622" t="inlineStr">
        <is>
          <t>staging_Zhou_et_al_2018.csv</t>
        </is>
      </c>
      <c r="H2622" t="n">
        <v>0</v>
      </c>
      <c r="I2622" t="inlineStr">
        <is>
          <t>Zhou et al (2018)</t>
        </is>
      </c>
    </row>
    <row r="2623">
      <c r="A2623" t="n">
        <v>3928</v>
      </c>
      <c r="B2623" t="inlineStr">
        <is>
          <t>Zhou et al (2018)</t>
        </is>
      </c>
      <c r="C2623" t="inlineStr">
        <is>
          <t>original</t>
        </is>
      </c>
      <c r="D2623" t="inlineStr">
        <is>
          <t>staging</t>
        </is>
      </c>
      <c r="E2623" t="inlineStr">
        <is>
          <t>computed</t>
        </is>
      </c>
      <c r="F2623" t="inlineStr">
        <is>
          <t>staging_Zhou_et_al_2018.csv</t>
        </is>
      </c>
      <c r="H2623" t="n">
        <v>0</v>
      </c>
      <c r="I2623" t="inlineStr">
        <is>
          <t>Zhou et al (2018)</t>
        </is>
      </c>
    </row>
    <row r="2624">
      <c r="A2624" t="n">
        <v>3929</v>
      </c>
      <c r="B2624" t="inlineStr">
        <is>
          <t>Zhou et al (2018)</t>
        </is>
      </c>
      <c r="C2624" t="inlineStr">
        <is>
          <t>original</t>
        </is>
      </c>
      <c r="D2624" t="inlineStr">
        <is>
          <t>staging</t>
        </is>
      </c>
      <c r="E2624" t="inlineStr">
        <is>
          <t>computed</t>
        </is>
      </c>
      <c r="F2624" t="inlineStr">
        <is>
          <t>staging_Zhou_et_al_2018.csv</t>
        </is>
      </c>
      <c r="H2624" t="n">
        <v>0</v>
      </c>
      <c r="I2624" t="inlineStr">
        <is>
          <t>Zhou et al (2018)</t>
        </is>
      </c>
    </row>
    <row r="2625">
      <c r="A2625" t="n">
        <v>3930</v>
      </c>
      <c r="B2625" t="inlineStr">
        <is>
          <t>Zhou et al (2018)</t>
        </is>
      </c>
      <c r="C2625" t="inlineStr">
        <is>
          <t>original</t>
        </is>
      </c>
      <c r="D2625" t="inlineStr">
        <is>
          <t>staging</t>
        </is>
      </c>
      <c r="E2625" t="inlineStr">
        <is>
          <t>computed</t>
        </is>
      </c>
      <c r="F2625" t="inlineStr">
        <is>
          <t>staging_Zhou_et_al_2018.csv</t>
        </is>
      </c>
      <c r="H2625" t="n">
        <v>0</v>
      </c>
      <c r="I2625" t="inlineStr">
        <is>
          <t>Zhou et al (2018)</t>
        </is>
      </c>
    </row>
    <row r="2626">
      <c r="A2626" t="n">
        <v>3931</v>
      </c>
      <c r="B2626" t="inlineStr">
        <is>
          <t>Zhou et al (2018)</t>
        </is>
      </c>
      <c r="C2626" t="inlineStr">
        <is>
          <t>original</t>
        </is>
      </c>
      <c r="D2626" t="inlineStr">
        <is>
          <t>staging</t>
        </is>
      </c>
      <c r="E2626" t="inlineStr">
        <is>
          <t>computed</t>
        </is>
      </c>
      <c r="F2626" t="inlineStr">
        <is>
          <t>staging_Zhou_et_al_2018.csv</t>
        </is>
      </c>
      <c r="H2626" t="n">
        <v>0</v>
      </c>
      <c r="I2626" t="inlineStr">
        <is>
          <t>Zhou et al (2018)</t>
        </is>
      </c>
    </row>
    <row r="2627">
      <c r="A2627" t="n">
        <v>3932</v>
      </c>
      <c r="B2627" t="inlineStr">
        <is>
          <t>Zhou et al (2018)</t>
        </is>
      </c>
      <c r="C2627" t="inlineStr">
        <is>
          <t>original</t>
        </is>
      </c>
      <c r="D2627" t="inlineStr">
        <is>
          <t>staging</t>
        </is>
      </c>
      <c r="E2627" t="inlineStr">
        <is>
          <t>computed</t>
        </is>
      </c>
      <c r="F2627" t="inlineStr">
        <is>
          <t>staging_Zhou_et_al_2018.csv</t>
        </is>
      </c>
      <c r="H2627" t="n">
        <v>0</v>
      </c>
      <c r="I2627" t="inlineStr">
        <is>
          <t>Zhou et al (2018)</t>
        </is>
      </c>
    </row>
    <row r="2628">
      <c r="A2628" t="n">
        <v>3933</v>
      </c>
      <c r="B2628" t="inlineStr">
        <is>
          <t>Zhou et al (2018)</t>
        </is>
      </c>
      <c r="C2628" t="inlineStr">
        <is>
          <t>original</t>
        </is>
      </c>
      <c r="D2628" t="inlineStr">
        <is>
          <t>staging</t>
        </is>
      </c>
      <c r="E2628" t="inlineStr">
        <is>
          <t>computed</t>
        </is>
      </c>
      <c r="F2628" t="inlineStr">
        <is>
          <t>staging_Zhou_et_al_2018.csv</t>
        </is>
      </c>
      <c r="H2628" t="n">
        <v>0</v>
      </c>
      <c r="I2628" t="inlineStr">
        <is>
          <t>Zhou et al (2018)</t>
        </is>
      </c>
    </row>
    <row r="2629">
      <c r="A2629" t="n">
        <v>3934</v>
      </c>
      <c r="B2629" t="inlineStr">
        <is>
          <t>Zhou et al (2018)</t>
        </is>
      </c>
      <c r="C2629" t="inlineStr">
        <is>
          <t>original</t>
        </is>
      </c>
      <c r="D2629" t="inlineStr">
        <is>
          <t>staging</t>
        </is>
      </c>
      <c r="E2629" t="inlineStr">
        <is>
          <t>computed</t>
        </is>
      </c>
      <c r="F2629" t="inlineStr">
        <is>
          <t>staging_Zhou_et_al_2018.csv</t>
        </is>
      </c>
      <c r="H2629" t="n">
        <v>0</v>
      </c>
      <c r="I2629" t="inlineStr">
        <is>
          <t>Zhou et al (2018)</t>
        </is>
      </c>
    </row>
    <row r="2630">
      <c r="A2630" t="n">
        <v>3935</v>
      </c>
      <c r="B2630" t="inlineStr">
        <is>
          <t>Zhou et al (2018)</t>
        </is>
      </c>
      <c r="C2630" t="inlineStr">
        <is>
          <t>original</t>
        </is>
      </c>
      <c r="D2630" t="inlineStr">
        <is>
          <t>staging</t>
        </is>
      </c>
      <c r="E2630" t="inlineStr">
        <is>
          <t>computed</t>
        </is>
      </c>
      <c r="F2630" t="inlineStr">
        <is>
          <t>staging_Zhou_et_al_2018.csv</t>
        </is>
      </c>
      <c r="H2630" t="n">
        <v>0</v>
      </c>
      <c r="I2630" t="inlineStr">
        <is>
          <t>Zhou et al (2018)</t>
        </is>
      </c>
    </row>
    <row r="2631">
      <c r="A2631" t="n">
        <v>3936</v>
      </c>
      <c r="B2631" t="inlineStr">
        <is>
          <t>Zhou et al (2018)</t>
        </is>
      </c>
      <c r="C2631" t="inlineStr">
        <is>
          <t>original</t>
        </is>
      </c>
      <c r="D2631" t="inlineStr">
        <is>
          <t>staging</t>
        </is>
      </c>
      <c r="E2631" t="inlineStr">
        <is>
          <t>computed</t>
        </is>
      </c>
      <c r="F2631" t="inlineStr">
        <is>
          <t>staging_Zhou_et_al_2018.csv</t>
        </is>
      </c>
      <c r="H2631" t="n">
        <v>0</v>
      </c>
      <c r="I2631" t="inlineStr">
        <is>
          <t>Zhou et al (2018)</t>
        </is>
      </c>
    </row>
    <row r="2632">
      <c r="A2632" t="n">
        <v>3937</v>
      </c>
      <c r="B2632" t="inlineStr">
        <is>
          <t>Zhou et al (2018)</t>
        </is>
      </c>
      <c r="C2632" t="inlineStr">
        <is>
          <t>original</t>
        </is>
      </c>
      <c r="D2632" t="inlineStr">
        <is>
          <t>staging</t>
        </is>
      </c>
      <c r="E2632" t="inlineStr">
        <is>
          <t>computed</t>
        </is>
      </c>
      <c r="F2632" t="inlineStr">
        <is>
          <t>staging_Zhou_et_al_2018.csv</t>
        </is>
      </c>
      <c r="H2632" t="n">
        <v>0</v>
      </c>
      <c r="I2632" t="inlineStr">
        <is>
          <t>Zhou et al (2018)</t>
        </is>
      </c>
    </row>
    <row r="2633">
      <c r="A2633" t="n">
        <v>3938</v>
      </c>
      <c r="B2633" t="inlineStr">
        <is>
          <t>Zhou et al (2024)</t>
        </is>
      </c>
      <c r="C2633" t="inlineStr">
        <is>
          <t>update</t>
        </is>
      </c>
      <c r="D2633" t="inlineStr">
        <is>
          <t>staging</t>
        </is>
      </c>
      <c r="E2633" t="inlineStr">
        <is>
          <t>computed</t>
        </is>
      </c>
      <c r="F2633" t="inlineStr">
        <is>
          <t>staging_Zhou_et_al_2024.csv</t>
        </is>
      </c>
      <c r="H2633" t="n">
        <v>0</v>
      </c>
      <c r="I2633" t="inlineStr">
        <is>
          <t>Zhou et al (2024)</t>
        </is>
      </c>
    </row>
    <row r="2634">
      <c r="A2634" t="n">
        <v>3939</v>
      </c>
      <c r="B2634" t="inlineStr">
        <is>
          <t>Zhou et al (2024)</t>
        </is>
      </c>
      <c r="C2634" t="inlineStr">
        <is>
          <t>update</t>
        </is>
      </c>
      <c r="D2634" t="inlineStr">
        <is>
          <t>staging</t>
        </is>
      </c>
      <c r="E2634" t="inlineStr">
        <is>
          <t>computed</t>
        </is>
      </c>
      <c r="F2634" t="inlineStr">
        <is>
          <t>staging_Zhou_et_al_2024.csv</t>
        </is>
      </c>
      <c r="H2634" t="n">
        <v>0</v>
      </c>
      <c r="I2634" t="inlineStr">
        <is>
          <t>Zhou et al (2024)</t>
        </is>
      </c>
    </row>
    <row r="2635">
      <c r="A2635" t="n">
        <v>3940</v>
      </c>
      <c r="B2635" t="inlineStr">
        <is>
          <t>Zhou et al (2024)</t>
        </is>
      </c>
      <c r="C2635" t="inlineStr">
        <is>
          <t>update</t>
        </is>
      </c>
      <c r="D2635" t="inlineStr">
        <is>
          <t>staging</t>
        </is>
      </c>
      <c r="E2635" t="inlineStr">
        <is>
          <t>computed</t>
        </is>
      </c>
      <c r="F2635" t="inlineStr">
        <is>
          <t>staging_Zhou_et_al_2024.csv</t>
        </is>
      </c>
      <c r="H2635" t="n">
        <v>0</v>
      </c>
      <c r="I2635" t="inlineStr">
        <is>
          <t>Zhou et al (2024)</t>
        </is>
      </c>
    </row>
    <row r="2636">
      <c r="A2636" t="n">
        <v>3941</v>
      </c>
      <c r="B2636" t="inlineStr">
        <is>
          <t>Zhou et al (2024)</t>
        </is>
      </c>
      <c r="C2636" t="inlineStr">
        <is>
          <t>update</t>
        </is>
      </c>
      <c r="D2636" t="inlineStr">
        <is>
          <t>staging</t>
        </is>
      </c>
      <c r="E2636" t="inlineStr">
        <is>
          <t>computed</t>
        </is>
      </c>
      <c r="F2636" t="inlineStr">
        <is>
          <t>staging_Zhou_et_al_2024.csv</t>
        </is>
      </c>
      <c r="H2636" t="n">
        <v>0</v>
      </c>
      <c r="I2636" t="inlineStr">
        <is>
          <t>Zhou et al (2024)</t>
        </is>
      </c>
    </row>
    <row r="2637">
      <c r="A2637" t="n">
        <v>3942</v>
      </c>
      <c r="B2637" t="inlineStr">
        <is>
          <t>Zhou et al (2024)</t>
        </is>
      </c>
      <c r="C2637" t="inlineStr">
        <is>
          <t>update</t>
        </is>
      </c>
      <c r="D2637" t="inlineStr">
        <is>
          <t>staging</t>
        </is>
      </c>
      <c r="E2637" t="inlineStr">
        <is>
          <t>computed</t>
        </is>
      </c>
      <c r="F2637" t="inlineStr">
        <is>
          <t>staging_Zhou_et_al_2024.csv</t>
        </is>
      </c>
      <c r="H2637" t="n">
        <v>0</v>
      </c>
      <c r="I2637" t="inlineStr">
        <is>
          <t>Zhou et al (2024)</t>
        </is>
      </c>
    </row>
    <row r="2638">
      <c r="A2638" t="n">
        <v>3943</v>
      </c>
      <c r="B2638" t="inlineStr">
        <is>
          <t>Zhou et al (2024)</t>
        </is>
      </c>
      <c r="C2638" t="inlineStr">
        <is>
          <t>update</t>
        </is>
      </c>
      <c r="D2638" t="inlineStr">
        <is>
          <t>staging</t>
        </is>
      </c>
      <c r="E2638" t="inlineStr">
        <is>
          <t>computed</t>
        </is>
      </c>
      <c r="F2638" t="inlineStr">
        <is>
          <t>staging_Zhou_et_al_2024.csv</t>
        </is>
      </c>
      <c r="H2638" t="n">
        <v>0</v>
      </c>
      <c r="I2638" t="inlineStr">
        <is>
          <t>Zhou et al (2024)</t>
        </is>
      </c>
    </row>
    <row r="2639">
      <c r="A2639" t="n">
        <v>3944</v>
      </c>
      <c r="B2639" t="inlineStr">
        <is>
          <t>Zhou et al (2024)</t>
        </is>
      </c>
      <c r="C2639" t="inlineStr">
        <is>
          <t>update</t>
        </is>
      </c>
      <c r="D2639" t="inlineStr">
        <is>
          <t>staging</t>
        </is>
      </c>
      <c r="E2639" t="inlineStr">
        <is>
          <t>computed</t>
        </is>
      </c>
      <c r="F2639" t="inlineStr">
        <is>
          <t>staging_Zhou_et_al_2024.csv</t>
        </is>
      </c>
      <c r="H2639" t="n">
        <v>0</v>
      </c>
      <c r="I2639" t="inlineStr">
        <is>
          <t>Zhou et al (2024)</t>
        </is>
      </c>
    </row>
    <row r="2640">
      <c r="A2640" t="n">
        <v>3945</v>
      </c>
      <c r="B2640" t="inlineStr">
        <is>
          <t>Zhou et al (2024)</t>
        </is>
      </c>
      <c r="C2640" t="inlineStr">
        <is>
          <t>update</t>
        </is>
      </c>
      <c r="D2640" t="inlineStr">
        <is>
          <t>staging</t>
        </is>
      </c>
      <c r="E2640" t="inlineStr">
        <is>
          <t>computed</t>
        </is>
      </c>
      <c r="F2640" t="inlineStr">
        <is>
          <t>staging_Zhou_et_al_2024.csv</t>
        </is>
      </c>
      <c r="H2640" t="n">
        <v>0</v>
      </c>
      <c r="I2640" t="inlineStr">
        <is>
          <t>Zhou et al (2024)</t>
        </is>
      </c>
    </row>
    <row r="2641">
      <c r="A2641" t="n">
        <v>3946</v>
      </c>
      <c r="B2641" t="inlineStr">
        <is>
          <t>Zhou et al (2024)</t>
        </is>
      </c>
      <c r="C2641" t="inlineStr">
        <is>
          <t>update</t>
        </is>
      </c>
      <c r="D2641" t="inlineStr">
        <is>
          <t>staging</t>
        </is>
      </c>
      <c r="E2641" t="inlineStr">
        <is>
          <t>computed</t>
        </is>
      </c>
      <c r="F2641" t="inlineStr">
        <is>
          <t>staging_Zhou_et_al_2024.csv</t>
        </is>
      </c>
      <c r="H2641" t="n">
        <v>0</v>
      </c>
      <c r="I2641" t="inlineStr">
        <is>
          <t>Zhou et al (2024)</t>
        </is>
      </c>
    </row>
    <row r="2642">
      <c r="A2642" t="n">
        <v>3947</v>
      </c>
      <c r="B2642" t="inlineStr">
        <is>
          <t>Zhou et al (2024)</t>
        </is>
      </c>
      <c r="C2642" t="inlineStr">
        <is>
          <t>update</t>
        </is>
      </c>
      <c r="D2642" t="inlineStr">
        <is>
          <t>staging</t>
        </is>
      </c>
      <c r="E2642" t="inlineStr">
        <is>
          <t>computed</t>
        </is>
      </c>
      <c r="F2642" t="inlineStr">
        <is>
          <t>staging_Zhou_et_al_2024.csv</t>
        </is>
      </c>
      <c r="H2642" t="n">
        <v>0</v>
      </c>
      <c r="I2642" t="inlineStr">
        <is>
          <t>Zhou et al (2024)</t>
        </is>
      </c>
    </row>
    <row r="2643">
      <c r="A2643" t="n">
        <v>3948</v>
      </c>
      <c r="B2643" t="inlineStr">
        <is>
          <t>Zhou et al (2024)</t>
        </is>
      </c>
      <c r="C2643" t="inlineStr">
        <is>
          <t>update</t>
        </is>
      </c>
      <c r="D2643" t="inlineStr">
        <is>
          <t>staging</t>
        </is>
      </c>
      <c r="E2643" t="inlineStr">
        <is>
          <t>computed</t>
        </is>
      </c>
      <c r="F2643" t="inlineStr">
        <is>
          <t>staging_Zhou_et_al_2024.csv</t>
        </is>
      </c>
      <c r="H2643" t="n">
        <v>0</v>
      </c>
      <c r="I2643" t="inlineStr">
        <is>
          <t>Zhou et al (2024)</t>
        </is>
      </c>
    </row>
    <row r="2644">
      <c r="A2644" t="n">
        <v>3949</v>
      </c>
      <c r="B2644" t="inlineStr">
        <is>
          <t>Zhou et al (2024)</t>
        </is>
      </c>
      <c r="C2644" t="inlineStr">
        <is>
          <t>update</t>
        </is>
      </c>
      <c r="D2644" t="inlineStr">
        <is>
          <t>staging</t>
        </is>
      </c>
      <c r="E2644" t="inlineStr">
        <is>
          <t>computed</t>
        </is>
      </c>
      <c r="F2644" t="inlineStr">
        <is>
          <t>staging_Zhou_et_al_2024.csv</t>
        </is>
      </c>
      <c r="H2644" t="n">
        <v>0</v>
      </c>
      <c r="I2644" t="inlineStr">
        <is>
          <t>Zhou et al (2024)</t>
        </is>
      </c>
    </row>
    <row r="2645">
      <c r="A2645" t="n">
        <v>3950</v>
      </c>
      <c r="B2645" t="inlineStr">
        <is>
          <t>Zhou et al (2024)</t>
        </is>
      </c>
      <c r="C2645" t="inlineStr">
        <is>
          <t>update</t>
        </is>
      </c>
      <c r="D2645" t="inlineStr">
        <is>
          <t>staging</t>
        </is>
      </c>
      <c r="E2645" t="inlineStr">
        <is>
          <t>computed</t>
        </is>
      </c>
      <c r="F2645" t="inlineStr">
        <is>
          <t>staging_Zhou_et_al_2024.csv</t>
        </is>
      </c>
      <c r="H2645" t="n">
        <v>0</v>
      </c>
      <c r="I2645" t="inlineStr">
        <is>
          <t>Zhou et al (2024)</t>
        </is>
      </c>
    </row>
    <row r="2646">
      <c r="A2646" t="n">
        <v>3951</v>
      </c>
      <c r="B2646" t="inlineStr">
        <is>
          <t>Zhou et al (2024)</t>
        </is>
      </c>
      <c r="C2646" t="inlineStr">
        <is>
          <t>update</t>
        </is>
      </c>
      <c r="D2646" t="inlineStr">
        <is>
          <t>staging</t>
        </is>
      </c>
      <c r="E2646" t="inlineStr">
        <is>
          <t>computed</t>
        </is>
      </c>
      <c r="F2646" t="inlineStr">
        <is>
          <t>staging_Zhou_et_al_2024.csv</t>
        </is>
      </c>
      <c r="H2646" t="n">
        <v>0</v>
      </c>
      <c r="I2646" t="inlineStr">
        <is>
          <t>Zhou et al (2024)</t>
        </is>
      </c>
    </row>
    <row r="2647">
      <c r="A2647" t="n">
        <v>3952</v>
      </c>
      <c r="B2647" t="inlineStr">
        <is>
          <t>Zhou et al (2024)</t>
        </is>
      </c>
      <c r="C2647" t="inlineStr">
        <is>
          <t>update</t>
        </is>
      </c>
      <c r="D2647" t="inlineStr">
        <is>
          <t>staging</t>
        </is>
      </c>
      <c r="E2647" t="inlineStr">
        <is>
          <t>computed</t>
        </is>
      </c>
      <c r="F2647" t="inlineStr">
        <is>
          <t>staging_Zhou_et_al_2024.csv</t>
        </is>
      </c>
      <c r="H2647" t="n">
        <v>0</v>
      </c>
      <c r="I2647" t="inlineStr">
        <is>
          <t>Zhou et al (2024)</t>
        </is>
      </c>
    </row>
    <row r="2648">
      <c r="A2648" t="n">
        <v>3953</v>
      </c>
      <c r="B2648" t="inlineStr">
        <is>
          <t>Zhou et al (2024)</t>
        </is>
      </c>
      <c r="C2648" t="inlineStr">
        <is>
          <t>update</t>
        </is>
      </c>
      <c r="D2648" t="inlineStr">
        <is>
          <t>staging</t>
        </is>
      </c>
      <c r="E2648" t="inlineStr">
        <is>
          <t>computed</t>
        </is>
      </c>
      <c r="F2648" t="inlineStr">
        <is>
          <t>staging_Zhou_et_al_2024.csv</t>
        </is>
      </c>
      <c r="H2648" t="n">
        <v>0</v>
      </c>
      <c r="I2648" t="inlineStr">
        <is>
          <t>Zhou et al (2024)</t>
        </is>
      </c>
    </row>
    <row r="2649">
      <c r="A2649" t="n">
        <v>3954</v>
      </c>
      <c r="B2649" t="inlineStr">
        <is>
          <t>Zhou et al (2024)</t>
        </is>
      </c>
      <c r="C2649" t="inlineStr">
        <is>
          <t>update</t>
        </is>
      </c>
      <c r="D2649" t="inlineStr">
        <is>
          <t>staging</t>
        </is>
      </c>
      <c r="E2649" t="inlineStr">
        <is>
          <t>computed</t>
        </is>
      </c>
      <c r="F2649" t="inlineStr">
        <is>
          <t>staging_Zhou_et_al_2024.csv</t>
        </is>
      </c>
      <c r="H2649" t="n">
        <v>0</v>
      </c>
      <c r="I2649" t="inlineStr">
        <is>
          <t>Zhou et al (2024)</t>
        </is>
      </c>
    </row>
    <row r="2650">
      <c r="A2650" t="n">
        <v>3955</v>
      </c>
      <c r="B2650" t="inlineStr">
        <is>
          <t>Zhou et al (2024)</t>
        </is>
      </c>
      <c r="C2650" t="inlineStr">
        <is>
          <t>update</t>
        </is>
      </c>
      <c r="D2650" t="inlineStr">
        <is>
          <t>staging</t>
        </is>
      </c>
      <c r="E2650" t="inlineStr">
        <is>
          <t>computed</t>
        </is>
      </c>
      <c r="F2650" t="inlineStr">
        <is>
          <t>staging_Zhou_et_al_2024.csv</t>
        </is>
      </c>
      <c r="H2650" t="n">
        <v>0</v>
      </c>
      <c r="I2650" t="inlineStr">
        <is>
          <t>Zhou et al (2024)</t>
        </is>
      </c>
    </row>
    <row r="2651">
      <c r="A2651" t="n">
        <v>3956</v>
      </c>
      <c r="B2651" t="inlineStr">
        <is>
          <t>Zhou et al (2024)</t>
        </is>
      </c>
      <c r="C2651" t="inlineStr">
        <is>
          <t>update</t>
        </is>
      </c>
      <c r="D2651" t="inlineStr">
        <is>
          <t>staging</t>
        </is>
      </c>
      <c r="E2651" t="inlineStr">
        <is>
          <t>computed</t>
        </is>
      </c>
      <c r="F2651" t="inlineStr">
        <is>
          <t>staging_Zhou_et_al_2024.csv</t>
        </is>
      </c>
      <c r="H2651" t="n">
        <v>0</v>
      </c>
      <c r="I2651" t="inlineStr">
        <is>
          <t>Zhou et al (2024)</t>
        </is>
      </c>
    </row>
    <row r="2652">
      <c r="A2652" t="n">
        <v>3957</v>
      </c>
      <c r="B2652" t="inlineStr">
        <is>
          <t>Zhou et al (2024)</t>
        </is>
      </c>
      <c r="C2652" t="inlineStr">
        <is>
          <t>update</t>
        </is>
      </c>
      <c r="D2652" t="inlineStr">
        <is>
          <t>staging</t>
        </is>
      </c>
      <c r="E2652" t="inlineStr">
        <is>
          <t>computed</t>
        </is>
      </c>
      <c r="F2652" t="inlineStr">
        <is>
          <t>staging_Zhou_et_al_2024.csv</t>
        </is>
      </c>
      <c r="H2652" t="n">
        <v>0</v>
      </c>
      <c r="I2652" t="inlineStr">
        <is>
          <t>Zhou et al (2024)</t>
        </is>
      </c>
    </row>
    <row r="2653">
      <c r="A2653" t="n">
        <v>3958</v>
      </c>
      <c r="B2653" t="inlineStr">
        <is>
          <t>Zhou et al (2024)</t>
        </is>
      </c>
      <c r="C2653" t="inlineStr">
        <is>
          <t>update</t>
        </is>
      </c>
      <c r="D2653" t="inlineStr">
        <is>
          <t>staging</t>
        </is>
      </c>
      <c r="E2653" t="inlineStr">
        <is>
          <t>computed</t>
        </is>
      </c>
      <c r="F2653" t="inlineStr">
        <is>
          <t>staging_Zhou_et_al_2024.csv</t>
        </is>
      </c>
      <c r="H2653" t="n">
        <v>0</v>
      </c>
      <c r="I2653" t="inlineStr">
        <is>
          <t>Zhou et al (2024)</t>
        </is>
      </c>
    </row>
    <row r="2654">
      <c r="A2654" t="n">
        <v>3959</v>
      </c>
      <c r="B2654" t="inlineStr">
        <is>
          <t>Zhou et al (2024)</t>
        </is>
      </c>
      <c r="C2654" t="inlineStr">
        <is>
          <t>update</t>
        </is>
      </c>
      <c r="D2654" t="inlineStr">
        <is>
          <t>staging</t>
        </is>
      </c>
      <c r="E2654" t="inlineStr">
        <is>
          <t>computed</t>
        </is>
      </c>
      <c r="F2654" t="inlineStr">
        <is>
          <t>staging_Zhou_et_al_2024.csv</t>
        </is>
      </c>
      <c r="H2654" t="n">
        <v>0</v>
      </c>
      <c r="I2654" t="inlineStr">
        <is>
          <t>Zhou et al (2024)</t>
        </is>
      </c>
    </row>
    <row r="2655">
      <c r="A2655" t="n">
        <v>3960</v>
      </c>
      <c r="B2655" t="inlineStr">
        <is>
          <t>Zhou et al (2024)</t>
        </is>
      </c>
      <c r="C2655" t="inlineStr">
        <is>
          <t>update</t>
        </is>
      </c>
      <c r="D2655" t="inlineStr">
        <is>
          <t>staging</t>
        </is>
      </c>
      <c r="E2655" t="inlineStr">
        <is>
          <t>computed</t>
        </is>
      </c>
      <c r="F2655" t="inlineStr">
        <is>
          <t>staging_Zhou_et_al_2024.csv</t>
        </is>
      </c>
      <c r="H2655" t="n">
        <v>0</v>
      </c>
      <c r="I2655" t="inlineStr">
        <is>
          <t>Zhou et al (2024)</t>
        </is>
      </c>
    </row>
    <row r="2656">
      <c r="A2656" t="n">
        <v>3961</v>
      </c>
      <c r="B2656" t="inlineStr">
        <is>
          <t>Zhou et al (2024)</t>
        </is>
      </c>
      <c r="C2656" t="inlineStr">
        <is>
          <t>update</t>
        </is>
      </c>
      <c r="D2656" t="inlineStr">
        <is>
          <t>staging</t>
        </is>
      </c>
      <c r="E2656" t="inlineStr">
        <is>
          <t>computed</t>
        </is>
      </c>
      <c r="F2656" t="inlineStr">
        <is>
          <t>staging_Zhou_et_al_2024.csv</t>
        </is>
      </c>
      <c r="H2656" t="n">
        <v>0</v>
      </c>
      <c r="I2656" t="inlineStr">
        <is>
          <t>Zhou et al (2024)</t>
        </is>
      </c>
    </row>
    <row r="2657">
      <c r="A2657" t="n">
        <v>3962</v>
      </c>
      <c r="B2657" t="inlineStr">
        <is>
          <t>Zhou et al (2024)</t>
        </is>
      </c>
      <c r="C2657" t="inlineStr">
        <is>
          <t>update</t>
        </is>
      </c>
      <c r="D2657" t="inlineStr">
        <is>
          <t>staging</t>
        </is>
      </c>
      <c r="E2657" t="inlineStr">
        <is>
          <t>computed</t>
        </is>
      </c>
      <c r="F2657" t="inlineStr">
        <is>
          <t>staging_Zhou_et_al_2024.csv</t>
        </is>
      </c>
      <c r="H2657" t="n">
        <v>0</v>
      </c>
      <c r="I2657" t="inlineStr">
        <is>
          <t>Zhou et al (2024)</t>
        </is>
      </c>
    </row>
    <row r="2658">
      <c r="A2658" t="n">
        <v>3963</v>
      </c>
      <c r="B2658" t="inlineStr">
        <is>
          <t>Zhou et al (2024)</t>
        </is>
      </c>
      <c r="C2658" t="inlineStr">
        <is>
          <t>update</t>
        </is>
      </c>
      <c r="D2658" t="inlineStr">
        <is>
          <t>staging</t>
        </is>
      </c>
      <c r="E2658" t="inlineStr">
        <is>
          <t>computed</t>
        </is>
      </c>
      <c r="F2658" t="inlineStr">
        <is>
          <t>staging_Zhou_et_al_2024.csv</t>
        </is>
      </c>
      <c r="H2658" t="n">
        <v>0</v>
      </c>
      <c r="I2658" t="inlineStr">
        <is>
          <t>Zhou et al (2024)</t>
        </is>
      </c>
    </row>
    <row r="2659">
      <c r="A2659" t="n">
        <v>3964</v>
      </c>
      <c r="B2659" t="inlineStr">
        <is>
          <t>Zhou et al (2024)</t>
        </is>
      </c>
      <c r="C2659" t="inlineStr">
        <is>
          <t>update</t>
        </is>
      </c>
      <c r="D2659" t="inlineStr">
        <is>
          <t>staging</t>
        </is>
      </c>
      <c r="E2659" t="inlineStr">
        <is>
          <t>computed</t>
        </is>
      </c>
      <c r="F2659" t="inlineStr">
        <is>
          <t>staging_Zhou_et_al_2024.csv</t>
        </is>
      </c>
      <c r="H2659" t="n">
        <v>0</v>
      </c>
      <c r="I2659" t="inlineStr">
        <is>
          <t>Zhou et al (2024)</t>
        </is>
      </c>
    </row>
    <row r="2660">
      <c r="A2660" t="n">
        <v>3965</v>
      </c>
      <c r="B2660" t="inlineStr">
        <is>
          <t>Zhou et al (2024)</t>
        </is>
      </c>
      <c r="C2660" t="inlineStr">
        <is>
          <t>update</t>
        </is>
      </c>
      <c r="D2660" t="inlineStr">
        <is>
          <t>staging</t>
        </is>
      </c>
      <c r="E2660" t="inlineStr">
        <is>
          <t>computed</t>
        </is>
      </c>
      <c r="F2660" t="inlineStr">
        <is>
          <t>staging_Zhou_et_al_2024.csv</t>
        </is>
      </c>
      <c r="H2660" t="n">
        <v>0</v>
      </c>
      <c r="I2660" t="inlineStr">
        <is>
          <t>Zhou et al (2024)</t>
        </is>
      </c>
    </row>
    <row r="2661">
      <c r="A2661" t="n">
        <v>3966</v>
      </c>
      <c r="B2661" t="inlineStr">
        <is>
          <t>Zhou et al (2024)</t>
        </is>
      </c>
      <c r="C2661" t="inlineStr">
        <is>
          <t>update</t>
        </is>
      </c>
      <c r="D2661" t="inlineStr">
        <is>
          <t>staging</t>
        </is>
      </c>
      <c r="E2661" t="inlineStr">
        <is>
          <t>computed</t>
        </is>
      </c>
      <c r="F2661" t="inlineStr">
        <is>
          <t>staging_Zhou_et_al_2024.csv</t>
        </is>
      </c>
      <c r="H2661" t="n">
        <v>0</v>
      </c>
      <c r="I2661" t="inlineStr">
        <is>
          <t>Zhou et al (2024)</t>
        </is>
      </c>
    </row>
    <row r="2662">
      <c r="A2662" t="n">
        <v>3967</v>
      </c>
      <c r="B2662" t="inlineStr">
        <is>
          <t>Zhou et al (2024)</t>
        </is>
      </c>
      <c r="C2662" t="inlineStr">
        <is>
          <t>update</t>
        </is>
      </c>
      <c r="D2662" t="inlineStr">
        <is>
          <t>staging</t>
        </is>
      </c>
      <c r="E2662" t="inlineStr">
        <is>
          <t>computed</t>
        </is>
      </c>
      <c r="F2662" t="inlineStr">
        <is>
          <t>staging_Zhou_et_al_2024.csv</t>
        </is>
      </c>
      <c r="H2662" t="n">
        <v>0</v>
      </c>
      <c r="I2662" t="inlineStr">
        <is>
          <t>Zhou et al (2024)</t>
        </is>
      </c>
    </row>
    <row r="2663">
      <c r="A2663" t="n">
        <v>3968</v>
      </c>
      <c r="B2663" t="inlineStr">
        <is>
          <t>Zhou et al (2024)</t>
        </is>
      </c>
      <c r="C2663" t="inlineStr">
        <is>
          <t>update</t>
        </is>
      </c>
      <c r="D2663" t="inlineStr">
        <is>
          <t>staging</t>
        </is>
      </c>
      <c r="E2663" t="inlineStr">
        <is>
          <t>computed</t>
        </is>
      </c>
      <c r="F2663" t="inlineStr">
        <is>
          <t>staging_Zhou_et_al_2024.csv</t>
        </is>
      </c>
      <c r="H2663" t="n">
        <v>0</v>
      </c>
      <c r="I2663" t="inlineStr">
        <is>
          <t>Zhou et al (2024)</t>
        </is>
      </c>
    </row>
    <row r="2664">
      <c r="A2664" t="n">
        <v>3969</v>
      </c>
      <c r="B2664" t="inlineStr">
        <is>
          <t>Zhou et al (2024)</t>
        </is>
      </c>
      <c r="C2664" t="inlineStr">
        <is>
          <t>update</t>
        </is>
      </c>
      <c r="D2664" t="inlineStr">
        <is>
          <t>staging</t>
        </is>
      </c>
      <c r="E2664" t="inlineStr">
        <is>
          <t>computed</t>
        </is>
      </c>
      <c r="F2664" t="inlineStr">
        <is>
          <t>staging_Zhou_et_al_2024.csv</t>
        </is>
      </c>
      <c r="H2664" t="n">
        <v>0</v>
      </c>
      <c r="I2664" t="inlineStr">
        <is>
          <t>Zhou et al (2024)</t>
        </is>
      </c>
    </row>
    <row r="2665">
      <c r="A2665" t="n">
        <v>3970</v>
      </c>
      <c r="B2665" t="inlineStr">
        <is>
          <t>Zhu, Zhao (2022)</t>
        </is>
      </c>
      <c r="C2665" t="inlineStr">
        <is>
          <t>original</t>
        </is>
      </c>
      <c r="D2665" t="inlineStr">
        <is>
          <t>staging</t>
        </is>
      </c>
      <c r="E2665" t="inlineStr">
        <is>
          <t>bivariate</t>
        </is>
      </c>
      <c r="F2665" t="inlineStr">
        <is>
          <t>staging_Zhu_Zhao_2022.csv</t>
        </is>
      </c>
      <c r="H2665" t="n">
        <v>0</v>
      </c>
      <c r="I2665" t="inlineStr">
        <is>
          <t>Zhu, Zhao (2022)</t>
        </is>
      </c>
    </row>
    <row r="2666">
      <c r="A2666" t="n">
        <v>3971</v>
      </c>
      <c r="B2666" t="inlineStr">
        <is>
          <t>Zhu, Zhao (2022)</t>
        </is>
      </c>
      <c r="C2666" t="inlineStr">
        <is>
          <t>original</t>
        </is>
      </c>
      <c r="D2666" t="inlineStr">
        <is>
          <t>staging</t>
        </is>
      </c>
      <c r="E2666" t="inlineStr">
        <is>
          <t>computed</t>
        </is>
      </c>
      <c r="F2666" t="inlineStr">
        <is>
          <t>staging_Zhu_Zhao_2022.csv</t>
        </is>
      </c>
      <c r="H2666" t="n">
        <v>0</v>
      </c>
      <c r="I2666" t="inlineStr">
        <is>
          <t>Zhu, Zhao (2022)</t>
        </is>
      </c>
    </row>
    <row r="2667">
      <c r="A2667" t="n">
        <v>3972</v>
      </c>
      <c r="B2667" t="inlineStr">
        <is>
          <t>Zhu, Zhao (2022)</t>
        </is>
      </c>
      <c r="C2667" t="inlineStr">
        <is>
          <t>original</t>
        </is>
      </c>
      <c r="D2667" t="inlineStr">
        <is>
          <t>staging</t>
        </is>
      </c>
      <c r="E2667" t="inlineStr">
        <is>
          <t>computed</t>
        </is>
      </c>
      <c r="F2667" t="inlineStr">
        <is>
          <t>staging_Zhu_Zhao_2022.csv</t>
        </is>
      </c>
      <c r="H2667" t="n">
        <v>0</v>
      </c>
      <c r="I2667" t="inlineStr">
        <is>
          <t>Zhu, Zhao (2022)</t>
        </is>
      </c>
    </row>
    <row r="2668">
      <c r="A2668" t="n">
        <v>3973</v>
      </c>
      <c r="B2668" t="inlineStr">
        <is>
          <t>Zhu, Zhao (2022)</t>
        </is>
      </c>
      <c r="C2668" t="inlineStr">
        <is>
          <t>original</t>
        </is>
      </c>
      <c r="D2668" t="inlineStr">
        <is>
          <t>staging</t>
        </is>
      </c>
      <c r="E2668" t="inlineStr">
        <is>
          <t>computed</t>
        </is>
      </c>
      <c r="F2668" t="inlineStr">
        <is>
          <t>staging_Zhu_Zhao_2022.csv</t>
        </is>
      </c>
      <c r="H2668" t="n">
        <v>0</v>
      </c>
      <c r="I2668" t="inlineStr">
        <is>
          <t>Zhu, Zhao (2022)</t>
        </is>
      </c>
    </row>
    <row r="2669">
      <c r="A2669" t="n">
        <v>3974</v>
      </c>
      <c r="B2669" t="inlineStr">
        <is>
          <t>Zhu, Zhao (2022)</t>
        </is>
      </c>
      <c r="C2669" t="inlineStr">
        <is>
          <t>original</t>
        </is>
      </c>
      <c r="D2669" t="inlineStr">
        <is>
          <t>staging</t>
        </is>
      </c>
      <c r="E2669" t="inlineStr">
        <is>
          <t>computed</t>
        </is>
      </c>
      <c r="F2669" t="inlineStr">
        <is>
          <t>staging_Zhu_Zhao_2022.csv</t>
        </is>
      </c>
      <c r="H2669" t="n">
        <v>0</v>
      </c>
      <c r="I2669" t="inlineStr">
        <is>
          <t>Zhu, Zhao (2022)</t>
        </is>
      </c>
    </row>
    <row r="2670">
      <c r="A2670" t="n">
        <v>3975</v>
      </c>
      <c r="B2670" t="inlineStr">
        <is>
          <t>Zhu, Zhao (2022)</t>
        </is>
      </c>
      <c r="C2670" t="inlineStr">
        <is>
          <t>original</t>
        </is>
      </c>
      <c r="D2670" t="inlineStr">
        <is>
          <t>staging</t>
        </is>
      </c>
      <c r="E2670" t="inlineStr">
        <is>
          <t>computed</t>
        </is>
      </c>
      <c r="F2670" t="inlineStr">
        <is>
          <t>staging_Zhu_Zhao_2022.csv</t>
        </is>
      </c>
      <c r="H2670" t="n">
        <v>0</v>
      </c>
      <c r="I2670" t="inlineStr">
        <is>
          <t>Zhu, Zhao (2022)</t>
        </is>
      </c>
    </row>
    <row r="2671">
      <c r="A2671" t="n">
        <v>3976</v>
      </c>
      <c r="B2671" t="inlineStr">
        <is>
          <t>Zhu, Zhao (2022)</t>
        </is>
      </c>
      <c r="C2671" t="inlineStr">
        <is>
          <t>original</t>
        </is>
      </c>
      <c r="D2671" t="inlineStr">
        <is>
          <t>staging</t>
        </is>
      </c>
      <c r="E2671" t="inlineStr">
        <is>
          <t>computed</t>
        </is>
      </c>
      <c r="F2671" t="inlineStr">
        <is>
          <t>staging_Zhu_Zhao_2022.csv</t>
        </is>
      </c>
      <c r="H2671" t="n">
        <v>0</v>
      </c>
      <c r="I2671" t="inlineStr">
        <is>
          <t>Zhu, Zhao (2022)</t>
        </is>
      </c>
    </row>
    <row r="2672">
      <c r="A2672" t="n">
        <v>3977</v>
      </c>
      <c r="B2672" t="inlineStr">
        <is>
          <t>Zhu, Zhao (2022)</t>
        </is>
      </c>
      <c r="C2672" t="inlineStr">
        <is>
          <t>original</t>
        </is>
      </c>
      <c r="D2672" t="inlineStr">
        <is>
          <t>staging</t>
        </is>
      </c>
      <c r="E2672" t="inlineStr">
        <is>
          <t>computed</t>
        </is>
      </c>
      <c r="F2672" t="inlineStr">
        <is>
          <t>staging_Zhu_Zhao_2022.csv</t>
        </is>
      </c>
      <c r="H2672" t="n">
        <v>0</v>
      </c>
      <c r="I2672" t="inlineStr">
        <is>
          <t>Zhu, Zhao (2022)</t>
        </is>
      </c>
    </row>
    <row r="2673">
      <c r="A2673" t="n">
        <v>3978</v>
      </c>
      <c r="B2673" t="inlineStr">
        <is>
          <t>Zhu, Zhao (2022)</t>
        </is>
      </c>
      <c r="C2673" t="inlineStr">
        <is>
          <t>original</t>
        </is>
      </c>
      <c r="D2673" t="inlineStr">
        <is>
          <t>staging</t>
        </is>
      </c>
      <c r="E2673" t="inlineStr">
        <is>
          <t>computed</t>
        </is>
      </c>
      <c r="F2673" t="inlineStr">
        <is>
          <t>staging_Zhu_Zhao_2022.csv</t>
        </is>
      </c>
      <c r="H2673" t="n">
        <v>0</v>
      </c>
      <c r="I2673" t="inlineStr">
        <is>
          <t>Zhu, Zhao (2022)</t>
        </is>
      </c>
    </row>
    <row r="2674">
      <c r="A2674" t="n">
        <v>3979</v>
      </c>
      <c r="B2674" t="inlineStr">
        <is>
          <t>Zhu, Zhao (2022)</t>
        </is>
      </c>
      <c r="C2674" t="inlineStr">
        <is>
          <t>original</t>
        </is>
      </c>
      <c r="D2674" t="inlineStr">
        <is>
          <t>staging</t>
        </is>
      </c>
      <c r="E2674" t="inlineStr">
        <is>
          <t>computed</t>
        </is>
      </c>
      <c r="F2674" t="inlineStr">
        <is>
          <t>staging_Zhu_Zhao_2022.csv</t>
        </is>
      </c>
      <c r="H2674" t="n">
        <v>0</v>
      </c>
      <c r="I2674" t="inlineStr">
        <is>
          <t>Zhu, Zhao (2022)</t>
        </is>
      </c>
    </row>
    <row r="2675">
      <c r="A2675" t="n">
        <v>3980</v>
      </c>
      <c r="B2675" t="inlineStr">
        <is>
          <t>Zhu, Zhao (2022)</t>
        </is>
      </c>
      <c r="C2675" t="inlineStr">
        <is>
          <t>original</t>
        </is>
      </c>
      <c r="D2675" t="inlineStr">
        <is>
          <t>staging</t>
        </is>
      </c>
      <c r="E2675" t="inlineStr">
        <is>
          <t>computed</t>
        </is>
      </c>
      <c r="F2675" t="inlineStr">
        <is>
          <t>staging_Zhu_Zhao_2022.csv</t>
        </is>
      </c>
      <c r="H2675" t="n">
        <v>0</v>
      </c>
      <c r="I2675" t="inlineStr">
        <is>
          <t>Zhu, Zhao (2022)</t>
        </is>
      </c>
    </row>
    <row r="2676">
      <c r="A2676" t="n">
        <v>3981</v>
      </c>
      <c r="B2676" t="inlineStr">
        <is>
          <t>Zhu, Zhao (2022)</t>
        </is>
      </c>
      <c r="C2676" t="inlineStr">
        <is>
          <t>original</t>
        </is>
      </c>
      <c r="D2676" t="inlineStr">
        <is>
          <t>staging</t>
        </is>
      </c>
      <c r="E2676" t="inlineStr">
        <is>
          <t>computed</t>
        </is>
      </c>
      <c r="F2676" t="inlineStr">
        <is>
          <t>staging_Zhu_Zhao_2022.csv</t>
        </is>
      </c>
      <c r="H2676" t="n">
        <v>0</v>
      </c>
      <c r="I2676" t="inlineStr">
        <is>
          <t>Zhu, Zhao (2022)</t>
        </is>
      </c>
    </row>
    <row r="2677">
      <c r="A2677" t="n">
        <v>3982</v>
      </c>
      <c r="B2677" t="inlineStr">
        <is>
          <t>Zhu, Zhao (2022)</t>
        </is>
      </c>
      <c r="C2677" t="inlineStr">
        <is>
          <t>original</t>
        </is>
      </c>
      <c r="D2677" t="inlineStr">
        <is>
          <t>staging</t>
        </is>
      </c>
      <c r="E2677" t="inlineStr">
        <is>
          <t>computed</t>
        </is>
      </c>
      <c r="F2677" t="inlineStr">
        <is>
          <t>staging_Zhu_Zhao_2022.csv</t>
        </is>
      </c>
      <c r="H2677" t="n">
        <v>0</v>
      </c>
      <c r="I2677" t="inlineStr">
        <is>
          <t>Zhu, Zhao (2022)</t>
        </is>
      </c>
    </row>
    <row r="2678">
      <c r="A2678" t="n">
        <v>3983</v>
      </c>
      <c r="B2678" t="inlineStr">
        <is>
          <t>Zhu, Zhao (2022)</t>
        </is>
      </c>
      <c r="C2678" t="inlineStr">
        <is>
          <t>original</t>
        </is>
      </c>
      <c r="D2678" t="inlineStr">
        <is>
          <t>staging</t>
        </is>
      </c>
      <c r="E2678" t="inlineStr">
        <is>
          <t>computed</t>
        </is>
      </c>
      <c r="F2678" t="inlineStr">
        <is>
          <t>staging_Zhu_Zhao_2022.csv</t>
        </is>
      </c>
      <c r="H2678" t="n">
        <v>0</v>
      </c>
      <c r="I2678" t="inlineStr">
        <is>
          <t>Zhu, Zhao (2022)</t>
        </is>
      </c>
    </row>
    <row r="2679">
      <c r="A2679" t="n">
        <v>3984</v>
      </c>
      <c r="B2679" t="inlineStr">
        <is>
          <t>Zhu, Zhao (2022)</t>
        </is>
      </c>
      <c r="C2679" t="inlineStr">
        <is>
          <t>original</t>
        </is>
      </c>
      <c r="D2679" t="inlineStr">
        <is>
          <t>staging</t>
        </is>
      </c>
      <c r="E2679" t="inlineStr">
        <is>
          <t>computed</t>
        </is>
      </c>
      <c r="F2679" t="inlineStr">
        <is>
          <t>staging_Zhu_Zhao_2022.csv</t>
        </is>
      </c>
      <c r="H2679" t="n">
        <v>0</v>
      </c>
      <c r="I2679" t="inlineStr">
        <is>
          <t>Zhu, Zhao (2022)</t>
        </is>
      </c>
    </row>
    <row r="2680">
      <c r="A2680" t="n">
        <v>3985</v>
      </c>
      <c r="B2680" t="inlineStr">
        <is>
          <t>Zhu, Zhao (2022)</t>
        </is>
      </c>
      <c r="C2680" t="inlineStr">
        <is>
          <t>original</t>
        </is>
      </c>
      <c r="D2680" t="inlineStr">
        <is>
          <t>staging</t>
        </is>
      </c>
      <c r="E2680" t="inlineStr">
        <is>
          <t>computed</t>
        </is>
      </c>
      <c r="F2680" t="inlineStr">
        <is>
          <t>staging_Zhu_Zhao_2022.csv</t>
        </is>
      </c>
      <c r="H2680" t="n">
        <v>0</v>
      </c>
      <c r="I2680" t="inlineStr">
        <is>
          <t>Zhu, Zhao (2022)</t>
        </is>
      </c>
    </row>
    <row r="2681">
      <c r="A2681" t="n">
        <v>3986</v>
      </c>
      <c r="B2681" t="inlineStr">
        <is>
          <t>Zhu, Zhao (2022)</t>
        </is>
      </c>
      <c r="C2681" t="inlineStr">
        <is>
          <t>original</t>
        </is>
      </c>
      <c r="D2681" t="inlineStr">
        <is>
          <t>staging</t>
        </is>
      </c>
      <c r="E2681" t="inlineStr">
        <is>
          <t>computed</t>
        </is>
      </c>
      <c r="F2681" t="inlineStr">
        <is>
          <t>staging_Zhu_Zhao_2022.csv</t>
        </is>
      </c>
      <c r="H2681" t="n">
        <v>0</v>
      </c>
      <c r="I2681" t="inlineStr">
        <is>
          <t>Zhu, Zhao (2022)</t>
        </is>
      </c>
    </row>
    <row r="2682">
      <c r="A2682" t="n">
        <v>3987</v>
      </c>
      <c r="B2682" t="inlineStr">
        <is>
          <t>Zhu, Zhao (2022)</t>
        </is>
      </c>
      <c r="C2682" t="inlineStr">
        <is>
          <t>original</t>
        </is>
      </c>
      <c r="D2682" t="inlineStr">
        <is>
          <t>staging</t>
        </is>
      </c>
      <c r="E2682" t="inlineStr">
        <is>
          <t>computed</t>
        </is>
      </c>
      <c r="F2682" t="inlineStr">
        <is>
          <t>staging_Zhu_Zhao_2022.csv</t>
        </is>
      </c>
      <c r="H2682" t="n">
        <v>0</v>
      </c>
      <c r="I2682" t="inlineStr">
        <is>
          <t>Zhu, Zhao (2022)</t>
        </is>
      </c>
    </row>
    <row r="2683">
      <c r="A2683" t="n">
        <v>3988</v>
      </c>
      <c r="B2683" t="inlineStr">
        <is>
          <t>Zhu, Zhao (2022)</t>
        </is>
      </c>
      <c r="C2683" t="inlineStr">
        <is>
          <t>original</t>
        </is>
      </c>
      <c r="D2683" t="inlineStr">
        <is>
          <t>staging</t>
        </is>
      </c>
      <c r="E2683" t="inlineStr">
        <is>
          <t>computed</t>
        </is>
      </c>
      <c r="F2683" t="inlineStr">
        <is>
          <t>staging_Zhu_Zhao_2022.csv</t>
        </is>
      </c>
      <c r="H2683" t="n">
        <v>0</v>
      </c>
      <c r="I2683" t="inlineStr">
        <is>
          <t>Zhu, Zhao (2022)</t>
        </is>
      </c>
    </row>
    <row r="2684">
      <c r="A2684" t="n">
        <v>3989</v>
      </c>
      <c r="B2684" t="inlineStr">
        <is>
          <t>Zhu, Zhao (2022)</t>
        </is>
      </c>
      <c r="C2684" t="inlineStr">
        <is>
          <t>original</t>
        </is>
      </c>
      <c r="D2684" t="inlineStr">
        <is>
          <t>staging</t>
        </is>
      </c>
      <c r="E2684" t="inlineStr">
        <is>
          <t>computed</t>
        </is>
      </c>
      <c r="F2684" t="inlineStr">
        <is>
          <t>staging_Zhu_Zhao_2022.csv</t>
        </is>
      </c>
      <c r="H2684" t="n">
        <v>0</v>
      </c>
      <c r="I2684" t="inlineStr">
        <is>
          <t>Zhu, Zhao (2022)</t>
        </is>
      </c>
    </row>
    <row r="2685">
      <c r="A2685" t="n">
        <v>3990</v>
      </c>
      <c r="B2685" t="inlineStr">
        <is>
          <t>Zhu, Zhao (2022)</t>
        </is>
      </c>
      <c r="C2685" t="inlineStr">
        <is>
          <t>original</t>
        </is>
      </c>
      <c r="D2685" t="inlineStr">
        <is>
          <t>staging</t>
        </is>
      </c>
      <c r="E2685" t="inlineStr">
        <is>
          <t>computed</t>
        </is>
      </c>
      <c r="F2685" t="inlineStr">
        <is>
          <t>staging_Zhu_Zhao_2022.csv</t>
        </is>
      </c>
      <c r="H2685" t="n">
        <v>0</v>
      </c>
      <c r="I2685" t="inlineStr">
        <is>
          <t>Zhu, Zhao (2022)</t>
        </is>
      </c>
    </row>
    <row r="2686">
      <c r="A2686" t="n">
        <v>3991</v>
      </c>
      <c r="B2686" t="inlineStr">
        <is>
          <t>Zhu, Zhao (2022)</t>
        </is>
      </c>
      <c r="C2686" t="inlineStr">
        <is>
          <t>original</t>
        </is>
      </c>
      <c r="D2686" t="inlineStr">
        <is>
          <t>staging</t>
        </is>
      </c>
      <c r="E2686" t="inlineStr">
        <is>
          <t>computed</t>
        </is>
      </c>
      <c r="F2686" t="inlineStr">
        <is>
          <t>staging_Zhu_Zhao_2022.csv</t>
        </is>
      </c>
      <c r="H2686" t="n">
        <v>0</v>
      </c>
      <c r="I2686" t="inlineStr">
        <is>
          <t>Zhu, Zhao (2022)</t>
        </is>
      </c>
    </row>
    <row r="2687">
      <c r="A2687" t="n">
        <v>3992</v>
      </c>
      <c r="B2687" t="inlineStr">
        <is>
          <t>Zhu, Zhao (2022)</t>
        </is>
      </c>
      <c r="C2687" t="inlineStr">
        <is>
          <t>original</t>
        </is>
      </c>
      <c r="D2687" t="inlineStr">
        <is>
          <t>staging</t>
        </is>
      </c>
      <c r="E2687" t="inlineStr">
        <is>
          <t>computed</t>
        </is>
      </c>
      <c r="F2687" t="inlineStr">
        <is>
          <t>staging_Zhu_Zhao_2022.csv</t>
        </is>
      </c>
      <c r="H2687" t="n">
        <v>0</v>
      </c>
      <c r="I2687" t="inlineStr">
        <is>
          <t>Zhu, Zhao (2022)</t>
        </is>
      </c>
    </row>
    <row r="2688">
      <c r="A2688" t="n">
        <v>3993</v>
      </c>
      <c r="B2688" t="inlineStr">
        <is>
          <t>Zhu, Zhao (2022)</t>
        </is>
      </c>
      <c r="C2688" t="inlineStr">
        <is>
          <t>original</t>
        </is>
      </c>
      <c r="D2688" t="inlineStr">
        <is>
          <t>staging</t>
        </is>
      </c>
      <c r="E2688" t="inlineStr">
        <is>
          <t>computed</t>
        </is>
      </c>
      <c r="F2688" t="inlineStr">
        <is>
          <t>staging_Zhu_Zhao_2022.csv</t>
        </is>
      </c>
      <c r="H2688" t="n">
        <v>0</v>
      </c>
      <c r="I2688" t="inlineStr">
        <is>
          <t>Zhu, Zhao (2022)</t>
        </is>
      </c>
    </row>
    <row r="2689">
      <c r="A2689" t="n">
        <v>3994</v>
      </c>
      <c r="B2689" t="inlineStr">
        <is>
          <t>Zhu, Zhao (2022)</t>
        </is>
      </c>
      <c r="C2689" t="inlineStr">
        <is>
          <t>original</t>
        </is>
      </c>
      <c r="D2689" t="inlineStr">
        <is>
          <t>staging</t>
        </is>
      </c>
      <c r="E2689" t="inlineStr">
        <is>
          <t>computed</t>
        </is>
      </c>
      <c r="F2689" t="inlineStr">
        <is>
          <t>staging_Zhu_Zhao_2022.csv</t>
        </is>
      </c>
      <c r="H2689" t="n">
        <v>0</v>
      </c>
      <c r="I2689" t="inlineStr">
        <is>
          <t>Zhu, Zhao (2022)</t>
        </is>
      </c>
    </row>
    <row r="2690">
      <c r="A2690" t="n">
        <v>3995</v>
      </c>
      <c r="B2690" t="inlineStr">
        <is>
          <t>Zhu, Zhao (2022)</t>
        </is>
      </c>
      <c r="C2690" t="inlineStr">
        <is>
          <t>original</t>
        </is>
      </c>
      <c r="D2690" t="inlineStr">
        <is>
          <t>staging</t>
        </is>
      </c>
      <c r="E2690" t="inlineStr">
        <is>
          <t>computed</t>
        </is>
      </c>
      <c r="F2690" t="inlineStr">
        <is>
          <t>staging_Zhu_Zhao_2022.csv</t>
        </is>
      </c>
      <c r="H2690" t="n">
        <v>0</v>
      </c>
      <c r="I2690" t="inlineStr">
        <is>
          <t>Zhu, Zhao (2022)</t>
        </is>
      </c>
    </row>
    <row r="2691">
      <c r="A2691" t="n">
        <v>3996</v>
      </c>
      <c r="B2691" t="inlineStr">
        <is>
          <t>Zhu, Zhao (2022)</t>
        </is>
      </c>
      <c r="C2691" t="inlineStr">
        <is>
          <t>original</t>
        </is>
      </c>
      <c r="D2691" t="inlineStr">
        <is>
          <t>staging</t>
        </is>
      </c>
      <c r="E2691" t="inlineStr">
        <is>
          <t>computed</t>
        </is>
      </c>
      <c r="F2691" t="inlineStr">
        <is>
          <t>staging_Zhu_Zhao_2022.csv</t>
        </is>
      </c>
      <c r="H2691" t="n">
        <v>0</v>
      </c>
      <c r="I2691" t="inlineStr">
        <is>
          <t>Zhu, Zhao (2022)</t>
        </is>
      </c>
    </row>
    <row r="2692">
      <c r="A2692" t="n">
        <v>3997</v>
      </c>
      <c r="B2692" t="inlineStr">
        <is>
          <t>Zhu, Zhao (2022)</t>
        </is>
      </c>
      <c r="C2692" t="inlineStr">
        <is>
          <t>original</t>
        </is>
      </c>
      <c r="D2692" t="inlineStr">
        <is>
          <t>staging</t>
        </is>
      </c>
      <c r="E2692" t="inlineStr">
        <is>
          <t>computed</t>
        </is>
      </c>
      <c r="F2692" t="inlineStr">
        <is>
          <t>staging_Zhu_Zhao_2022.csv</t>
        </is>
      </c>
      <c r="H2692" t="n">
        <v>0</v>
      </c>
      <c r="I2692" t="inlineStr">
        <is>
          <t>Zhu, Zhao (2022)</t>
        </is>
      </c>
    </row>
    <row r="2693">
      <c r="A2693" t="n">
        <v>3998</v>
      </c>
      <c r="B2693" t="inlineStr">
        <is>
          <t>Devalle et al (2017)</t>
        </is>
      </c>
      <c r="C2693" t="inlineStr">
        <is>
          <t>original</t>
        </is>
      </c>
      <c r="D2693" t="inlineStr">
        <is>
          <t>staging</t>
        </is>
      </c>
      <c r="E2693" t="inlineStr">
        <is>
          <t>computed</t>
        </is>
      </c>
      <c r="F2693" t="inlineStr">
        <is>
          <t>staging_devalle_2017.csv</t>
        </is>
      </c>
      <c r="H2693" t="n">
        <v>0</v>
      </c>
      <c r="I2693" t="inlineStr">
        <is>
          <t>Devalle et al (2017)</t>
        </is>
      </c>
    </row>
    <row r="2694">
      <c r="A2694" t="n">
        <v>3999</v>
      </c>
      <c r="B2694" t="inlineStr">
        <is>
          <t>Devalle et al (2017)</t>
        </is>
      </c>
      <c r="C2694" t="inlineStr">
        <is>
          <t>original</t>
        </is>
      </c>
      <c r="D2694" t="inlineStr">
        <is>
          <t>staging</t>
        </is>
      </c>
      <c r="E2694" t="inlineStr">
        <is>
          <t>computed</t>
        </is>
      </c>
      <c r="F2694" t="inlineStr">
        <is>
          <t>staging_devalle_2017.csv</t>
        </is>
      </c>
      <c r="H2694" t="n">
        <v>0</v>
      </c>
      <c r="I2694" t="inlineStr">
        <is>
          <t>Devalle et al (2017)</t>
        </is>
      </c>
    </row>
    <row r="2695">
      <c r="A2695" t="n">
        <v>4000</v>
      </c>
      <c r="B2695" t="inlineStr">
        <is>
          <t>Devalle et al (2017)</t>
        </is>
      </c>
      <c r="C2695" t="inlineStr">
        <is>
          <t>original</t>
        </is>
      </c>
      <c r="D2695" t="inlineStr">
        <is>
          <t>staging</t>
        </is>
      </c>
      <c r="E2695" t="inlineStr">
        <is>
          <t>computed</t>
        </is>
      </c>
      <c r="F2695" t="inlineStr">
        <is>
          <t>staging_devalle_2017.csv</t>
        </is>
      </c>
      <c r="H2695" t="n">
        <v>0</v>
      </c>
      <c r="I2695" t="inlineStr">
        <is>
          <t>Devalle et al (2017)</t>
        </is>
      </c>
    </row>
    <row r="2696">
      <c r="A2696" t="n">
        <v>2</v>
      </c>
      <c r="B2696" t="inlineStr">
        <is>
          <t>Azmi et al (2021)</t>
        </is>
      </c>
      <c r="C2696" t="inlineStr">
        <is>
          <t>original</t>
        </is>
      </c>
      <c r="D2696" t="inlineStr">
        <is>
          <t>v10-adopted</t>
        </is>
      </c>
      <c r="E2696" t="inlineStr">
        <is>
          <t>v10-adopted</t>
        </is>
      </c>
      <c r="G2696" t="n">
        <v>2</v>
      </c>
      <c r="H2696" t="n">
        <v>0</v>
      </c>
      <c r="I2696" t="inlineStr">
        <is>
          <t>Azmi et al (2021)</t>
        </is>
      </c>
    </row>
    <row r="2697">
      <c r="A2697" t="n">
        <v>3</v>
      </c>
      <c r="B2697" t="inlineStr">
        <is>
          <t>Azmi et al (2021)</t>
        </is>
      </c>
      <c r="C2697" t="inlineStr">
        <is>
          <t>original</t>
        </is>
      </c>
      <c r="D2697" t="inlineStr">
        <is>
          <t>v10-adopted</t>
        </is>
      </c>
      <c r="E2697" t="inlineStr">
        <is>
          <t>v10-adopted</t>
        </is>
      </c>
      <c r="G2697" t="n">
        <v>3</v>
      </c>
      <c r="H2697" t="n">
        <v>0</v>
      </c>
      <c r="I2697" t="inlineStr">
        <is>
          <t>Azmi et al (2021)</t>
        </is>
      </c>
    </row>
    <row r="2698">
      <c r="A2698" t="n">
        <v>232</v>
      </c>
      <c r="B2698" t="inlineStr">
        <is>
          <t>Chen et al (2020)</t>
        </is>
      </c>
      <c r="C2698" t="inlineStr">
        <is>
          <t>original</t>
        </is>
      </c>
      <c r="D2698" t="inlineStr">
        <is>
          <t>v10_version</t>
        </is>
      </c>
      <c r="E2698" t="inlineStr">
        <is>
          <t>v10-adopted</t>
        </is>
      </c>
      <c r="G2698" t="n">
        <v>232</v>
      </c>
      <c r="H2698" t="n">
        <v>0</v>
      </c>
      <c r="I2698" t="inlineStr">
        <is>
          <t>Chen et al (2020)</t>
        </is>
      </c>
    </row>
    <row r="2699">
      <c r="A2699" t="n">
        <v>233</v>
      </c>
      <c r="B2699" t="inlineStr">
        <is>
          <t>Chen et al (2020)</t>
        </is>
      </c>
      <c r="C2699" t="inlineStr">
        <is>
          <t>original</t>
        </is>
      </c>
      <c r="D2699" t="inlineStr">
        <is>
          <t>v10_version</t>
        </is>
      </c>
      <c r="E2699" t="inlineStr">
        <is>
          <t>v10-adopted</t>
        </is>
      </c>
      <c r="G2699" t="n">
        <v>233</v>
      </c>
      <c r="H2699" t="n">
        <v>0</v>
      </c>
      <c r="I2699" t="inlineStr">
        <is>
          <t>Chen et al (2020)</t>
        </is>
      </c>
    </row>
    <row r="2700">
      <c r="A2700" t="n">
        <v>234</v>
      </c>
      <c r="B2700" t="inlineStr">
        <is>
          <t>Chen et al (2020)</t>
        </is>
      </c>
      <c r="C2700" t="inlineStr">
        <is>
          <t>original</t>
        </is>
      </c>
      <c r="D2700" t="inlineStr">
        <is>
          <t>v10_version</t>
        </is>
      </c>
      <c r="E2700" t="inlineStr">
        <is>
          <t>v10-adopted</t>
        </is>
      </c>
      <c r="G2700" t="n">
        <v>234</v>
      </c>
      <c r="H2700" t="n">
        <v>0</v>
      </c>
      <c r="I2700" t="inlineStr">
        <is>
          <t>Chen et al (2020)</t>
        </is>
      </c>
    </row>
    <row r="2701">
      <c r="A2701" t="n">
        <v>235</v>
      </c>
      <c r="B2701" t="inlineStr">
        <is>
          <t>Chen et al (2020)</t>
        </is>
      </c>
      <c r="C2701" t="inlineStr">
        <is>
          <t>original</t>
        </is>
      </c>
      <c r="D2701" t="inlineStr">
        <is>
          <t>v10_version</t>
        </is>
      </c>
      <c r="E2701" t="inlineStr">
        <is>
          <t>v10-adopted</t>
        </is>
      </c>
      <c r="G2701" t="n">
        <v>235</v>
      </c>
      <c r="H2701" t="n">
        <v>0</v>
      </c>
      <c r="I2701" t="inlineStr">
        <is>
          <t>Chen et al (2020)</t>
        </is>
      </c>
    </row>
    <row r="2702">
      <c r="A2702" t="n">
        <v>236</v>
      </c>
      <c r="B2702" t="inlineStr">
        <is>
          <t>Chen et al (2020)</t>
        </is>
      </c>
      <c r="C2702" t="inlineStr">
        <is>
          <t>original</t>
        </is>
      </c>
      <c r="D2702" t="inlineStr">
        <is>
          <t>v10_version</t>
        </is>
      </c>
      <c r="E2702" t="inlineStr">
        <is>
          <t>v10-adopted</t>
        </is>
      </c>
      <c r="G2702" t="n">
        <v>236</v>
      </c>
      <c r="H2702" t="n">
        <v>0</v>
      </c>
      <c r="I2702" t="inlineStr">
        <is>
          <t>Chen et al (2020)</t>
        </is>
      </c>
    </row>
    <row r="2703">
      <c r="A2703" t="n">
        <v>239</v>
      </c>
      <c r="B2703" t="inlineStr">
        <is>
          <t>Chen et al (2020)</t>
        </is>
      </c>
      <c r="C2703" t="inlineStr">
        <is>
          <t>original</t>
        </is>
      </c>
      <c r="D2703" t="inlineStr">
        <is>
          <t>v10_version</t>
        </is>
      </c>
      <c r="E2703" t="inlineStr">
        <is>
          <t>v10-adopted</t>
        </is>
      </c>
      <c r="G2703" t="n">
        <v>239</v>
      </c>
      <c r="H2703" t="n">
        <v>0</v>
      </c>
      <c r="I2703" t="inlineStr">
        <is>
          <t>Chen et al (2020)</t>
        </is>
      </c>
    </row>
    <row r="2704">
      <c r="A2704" t="n">
        <v>243</v>
      </c>
      <c r="B2704" t="inlineStr">
        <is>
          <t>Chen et al (2020)</t>
        </is>
      </c>
      <c r="C2704" t="inlineStr">
        <is>
          <t>original</t>
        </is>
      </c>
      <c r="D2704" t="inlineStr">
        <is>
          <t>v10_version</t>
        </is>
      </c>
      <c r="E2704" t="inlineStr">
        <is>
          <t>v10-adopted</t>
        </is>
      </c>
      <c r="G2704" t="n">
        <v>243</v>
      </c>
      <c r="H2704" t="n">
        <v>0</v>
      </c>
      <c r="I2704" t="inlineStr">
        <is>
          <t>Chen et al (2020)</t>
        </is>
      </c>
    </row>
    <row r="2705">
      <c r="A2705" t="n">
        <v>244</v>
      </c>
      <c r="B2705" t="inlineStr">
        <is>
          <t>Chen et al (2020)</t>
        </is>
      </c>
      <c r="C2705" t="inlineStr">
        <is>
          <t>original</t>
        </is>
      </c>
      <c r="D2705" t="inlineStr">
        <is>
          <t>v10_version</t>
        </is>
      </c>
      <c r="E2705" t="inlineStr">
        <is>
          <t>v10-adopted</t>
        </is>
      </c>
      <c r="G2705" t="n">
        <v>244</v>
      </c>
      <c r="H2705" t="n">
        <v>0</v>
      </c>
      <c r="I2705" t="inlineStr">
        <is>
          <t>Chen et al (2020)</t>
        </is>
      </c>
    </row>
    <row r="2706">
      <c r="A2706" t="n">
        <v>245</v>
      </c>
      <c r="B2706" t="inlineStr">
        <is>
          <t>Chen et al (2020)</t>
        </is>
      </c>
      <c r="C2706" t="inlineStr">
        <is>
          <t>original</t>
        </is>
      </c>
      <c r="D2706" t="inlineStr">
        <is>
          <t>v10_version</t>
        </is>
      </c>
      <c r="E2706" t="inlineStr">
        <is>
          <t>v10-adopted</t>
        </is>
      </c>
      <c r="G2706" t="n">
        <v>245</v>
      </c>
      <c r="H2706" t="n">
        <v>0</v>
      </c>
      <c r="I2706" t="inlineStr">
        <is>
          <t>Chen et al (2020)</t>
        </is>
      </c>
    </row>
    <row r="2707">
      <c r="A2707" t="n">
        <v>248</v>
      </c>
      <c r="B2707" t="inlineStr">
        <is>
          <t>Chen et al (2020)</t>
        </is>
      </c>
      <c r="C2707" t="inlineStr">
        <is>
          <t>original</t>
        </is>
      </c>
      <c r="D2707" t="inlineStr">
        <is>
          <t>v10_version</t>
        </is>
      </c>
      <c r="E2707" t="inlineStr">
        <is>
          <t>v10-adopted</t>
        </is>
      </c>
      <c r="G2707" t="n">
        <v>248</v>
      </c>
      <c r="H2707" t="n">
        <v>0</v>
      </c>
      <c r="I2707" t="inlineStr">
        <is>
          <t>Chen et al (2020)</t>
        </is>
      </c>
    </row>
    <row r="2708">
      <c r="A2708" t="n">
        <v>250</v>
      </c>
      <c r="B2708" t="inlineStr">
        <is>
          <t>Chen et al (2020)</t>
        </is>
      </c>
      <c r="C2708" t="inlineStr">
        <is>
          <t>original</t>
        </is>
      </c>
      <c r="D2708" t="inlineStr">
        <is>
          <t>v10_version</t>
        </is>
      </c>
      <c r="E2708" t="inlineStr">
        <is>
          <t>v10-adopted</t>
        </is>
      </c>
      <c r="G2708" t="n">
        <v>250</v>
      </c>
      <c r="H2708" t="n">
        <v>0</v>
      </c>
      <c r="I2708" t="inlineStr">
        <is>
          <t>Chen et al (2020)</t>
        </is>
      </c>
    </row>
    <row r="2709">
      <c r="A2709" t="n">
        <v>254</v>
      </c>
      <c r="B2709" t="inlineStr">
        <is>
          <t>Chen et al (2020)</t>
        </is>
      </c>
      <c r="C2709" t="inlineStr">
        <is>
          <t>original</t>
        </is>
      </c>
      <c r="D2709" t="inlineStr">
        <is>
          <t>v10_version</t>
        </is>
      </c>
      <c r="E2709" t="inlineStr">
        <is>
          <t>v10-adopted</t>
        </is>
      </c>
      <c r="G2709" t="n">
        <v>254</v>
      </c>
      <c r="H2709" t="n">
        <v>0</v>
      </c>
      <c r="I2709" t="inlineStr">
        <is>
          <t>Chen et al (2020)</t>
        </is>
      </c>
    </row>
    <row r="2710">
      <c r="A2710" t="n">
        <v>256</v>
      </c>
      <c r="B2710" t="inlineStr">
        <is>
          <t>Chen et al (2020)</t>
        </is>
      </c>
      <c r="C2710" t="inlineStr">
        <is>
          <t>original</t>
        </is>
      </c>
      <c r="D2710" t="inlineStr">
        <is>
          <t>v10_version</t>
        </is>
      </c>
      <c r="E2710" t="inlineStr">
        <is>
          <t>v10-adopted</t>
        </is>
      </c>
      <c r="G2710" t="n">
        <v>256</v>
      </c>
      <c r="H2710" t="n">
        <v>0</v>
      </c>
      <c r="I2710" t="inlineStr">
        <is>
          <t>Chen et al (2020)</t>
        </is>
      </c>
    </row>
    <row r="2711">
      <c r="A2711" t="n">
        <v>258</v>
      </c>
      <c r="B2711" t="inlineStr">
        <is>
          <t>Chen et al (2020)</t>
        </is>
      </c>
      <c r="C2711" t="inlineStr">
        <is>
          <t>original</t>
        </is>
      </c>
      <c r="D2711" t="inlineStr">
        <is>
          <t>v10_version</t>
        </is>
      </c>
      <c r="E2711" t="inlineStr">
        <is>
          <t>v10-adopted</t>
        </is>
      </c>
      <c r="G2711" t="n">
        <v>258</v>
      </c>
      <c r="H2711" t="n">
        <v>0</v>
      </c>
      <c r="I2711" t="inlineStr">
        <is>
          <t>Chen et al (2020)</t>
        </is>
      </c>
    </row>
    <row r="2712">
      <c r="A2712" t="n">
        <v>260</v>
      </c>
      <c r="B2712" t="inlineStr">
        <is>
          <t>Chen et al (2020)</t>
        </is>
      </c>
      <c r="C2712" t="inlineStr">
        <is>
          <t>original</t>
        </is>
      </c>
      <c r="D2712" t="inlineStr">
        <is>
          <t>v10_version</t>
        </is>
      </c>
      <c r="E2712" t="inlineStr">
        <is>
          <t>v10-adopted</t>
        </is>
      </c>
      <c r="G2712" t="n">
        <v>260</v>
      </c>
      <c r="H2712" t="n">
        <v>0</v>
      </c>
      <c r="I2712" t="inlineStr">
        <is>
          <t>Chen et al (2020)</t>
        </is>
      </c>
    </row>
    <row r="2713">
      <c r="A2713" t="n">
        <v>261</v>
      </c>
      <c r="B2713" t="inlineStr">
        <is>
          <t>Chen et al (2020)</t>
        </is>
      </c>
      <c r="C2713" t="inlineStr">
        <is>
          <t>original</t>
        </is>
      </c>
      <c r="D2713" t="inlineStr">
        <is>
          <t>v10_version</t>
        </is>
      </c>
      <c r="E2713" t="inlineStr">
        <is>
          <t>v10-adopted</t>
        </is>
      </c>
      <c r="G2713" t="n">
        <v>261</v>
      </c>
      <c r="H2713" t="n">
        <v>0</v>
      </c>
      <c r="I2713" t="inlineStr">
        <is>
          <t>Chen et al (2020)</t>
        </is>
      </c>
    </row>
    <row r="2714">
      <c r="A2714" t="n">
        <v>262</v>
      </c>
      <c r="B2714" t="inlineStr">
        <is>
          <t>Chen et al (2020)</t>
        </is>
      </c>
      <c r="C2714" t="inlineStr">
        <is>
          <t>original</t>
        </is>
      </c>
      <c r="D2714" t="inlineStr">
        <is>
          <t>v10_version</t>
        </is>
      </c>
      <c r="E2714" t="inlineStr">
        <is>
          <t>v10-adopted</t>
        </is>
      </c>
      <c r="G2714" t="n">
        <v>262</v>
      </c>
      <c r="H2714" t="n">
        <v>0</v>
      </c>
      <c r="I2714" t="inlineStr">
        <is>
          <t>Chen et al (2020)</t>
        </is>
      </c>
    </row>
    <row r="2715">
      <c r="A2715" t="n">
        <v>263</v>
      </c>
      <c r="B2715" t="inlineStr">
        <is>
          <t>Chen et al (2020)</t>
        </is>
      </c>
      <c r="C2715" t="inlineStr">
        <is>
          <t>original</t>
        </is>
      </c>
      <c r="D2715" t="inlineStr">
        <is>
          <t>v10_version</t>
        </is>
      </c>
      <c r="E2715" t="inlineStr">
        <is>
          <t>v10-adopted</t>
        </is>
      </c>
      <c r="G2715" t="n">
        <v>263</v>
      </c>
      <c r="H2715" t="n">
        <v>0</v>
      </c>
      <c r="I2715" t="inlineStr">
        <is>
          <t>Chen et al (2020)</t>
        </is>
      </c>
    </row>
    <row r="2716">
      <c r="A2716" t="n">
        <v>264</v>
      </c>
      <c r="B2716" t="inlineStr">
        <is>
          <t>Chen et al (2020)</t>
        </is>
      </c>
      <c r="C2716" t="inlineStr">
        <is>
          <t>original</t>
        </is>
      </c>
      <c r="D2716" t="inlineStr">
        <is>
          <t>v10_version</t>
        </is>
      </c>
      <c r="E2716" t="inlineStr">
        <is>
          <t>v10-adopted</t>
        </is>
      </c>
      <c r="G2716" t="n">
        <v>264</v>
      </c>
      <c r="H2716" t="n">
        <v>0</v>
      </c>
      <c r="I2716" t="inlineStr">
        <is>
          <t>Chen et al (2020)</t>
        </is>
      </c>
    </row>
    <row r="2717">
      <c r="A2717" t="n">
        <v>265</v>
      </c>
      <c r="B2717" t="inlineStr">
        <is>
          <t>Chen et al (2020)</t>
        </is>
      </c>
      <c r="C2717" t="inlineStr">
        <is>
          <t>original</t>
        </is>
      </c>
      <c r="D2717" t="inlineStr">
        <is>
          <t>v10_version</t>
        </is>
      </c>
      <c r="E2717" t="inlineStr">
        <is>
          <t>v10-adopted</t>
        </is>
      </c>
      <c r="G2717" t="n">
        <v>265</v>
      </c>
      <c r="H2717" t="n">
        <v>0</v>
      </c>
      <c r="I2717" t="inlineStr">
        <is>
          <t>Chen et al (2020)</t>
        </is>
      </c>
    </row>
    <row r="2718">
      <c r="A2718" t="n">
        <v>414</v>
      </c>
      <c r="B2718" t="inlineStr">
        <is>
          <t>Drago et al (2018)</t>
        </is>
      </c>
      <c r="C2718" t="inlineStr">
        <is>
          <t>original</t>
        </is>
      </c>
      <c r="D2718" t="inlineStr">
        <is>
          <t>v10-adopted</t>
        </is>
      </c>
      <c r="E2718" t="inlineStr">
        <is>
          <t>v10-adopted</t>
        </is>
      </c>
      <c r="G2718" t="n">
        <v>414</v>
      </c>
      <c r="H2718" t="n">
        <v>0</v>
      </c>
      <c r="I2718" t="inlineStr">
        <is>
          <t>Drago et al (2018)</t>
        </is>
      </c>
    </row>
    <row r="2719">
      <c r="A2719" t="n">
        <v>420</v>
      </c>
      <c r="B2719" t="inlineStr">
        <is>
          <t>Du et al (2015)</t>
        </is>
      </c>
      <c r="C2719" t="inlineStr">
        <is>
          <t>original</t>
        </is>
      </c>
      <c r="D2719" t="inlineStr">
        <is>
          <t>v10_version</t>
        </is>
      </c>
      <c r="E2719" t="inlineStr">
        <is>
          <t>v10-adopted</t>
        </is>
      </c>
      <c r="G2719" t="n">
        <v>420</v>
      </c>
      <c r="H2719" t="n">
        <v>0</v>
      </c>
      <c r="I2719" t="inlineStr">
        <is>
          <t>Du et al (2015)</t>
        </is>
      </c>
    </row>
    <row r="2720">
      <c r="A2720" t="n">
        <v>424</v>
      </c>
      <c r="B2720" t="inlineStr">
        <is>
          <t>Du et al (2015)</t>
        </is>
      </c>
      <c r="C2720" t="inlineStr">
        <is>
          <t>original</t>
        </is>
      </c>
      <c r="D2720" t="inlineStr">
        <is>
          <t>v10_version</t>
        </is>
      </c>
      <c r="E2720" t="inlineStr">
        <is>
          <t>v10-adopted</t>
        </is>
      </c>
      <c r="G2720" t="n">
        <v>424</v>
      </c>
      <c r="H2720" t="n">
        <v>0</v>
      </c>
      <c r="I2720" t="inlineStr">
        <is>
          <t>Du et al (2015)</t>
        </is>
      </c>
    </row>
    <row r="2721">
      <c r="A2721" t="n">
        <v>428</v>
      </c>
      <c r="B2721" t="inlineStr">
        <is>
          <t>Du et al (2015)</t>
        </is>
      </c>
      <c r="C2721" t="inlineStr">
        <is>
          <t>original</t>
        </is>
      </c>
      <c r="D2721" t="inlineStr">
        <is>
          <t>v10_version</t>
        </is>
      </c>
      <c r="E2721" t="inlineStr">
        <is>
          <t>v10-adopted</t>
        </is>
      </c>
      <c r="G2721" t="n">
        <v>428</v>
      </c>
      <c r="H2721" t="n">
        <v>0</v>
      </c>
      <c r="I2721" t="inlineStr">
        <is>
          <t>Du et al (2015)</t>
        </is>
      </c>
    </row>
    <row r="2722">
      <c r="A2722" t="n">
        <v>432</v>
      </c>
      <c r="B2722" t="inlineStr">
        <is>
          <t>Du et al (2015)</t>
        </is>
      </c>
      <c r="C2722" t="inlineStr">
        <is>
          <t>original</t>
        </is>
      </c>
      <c r="D2722" t="inlineStr">
        <is>
          <t>v10_version</t>
        </is>
      </c>
      <c r="E2722" t="inlineStr">
        <is>
          <t>v10-adopted</t>
        </is>
      </c>
      <c r="G2722" t="n">
        <v>432</v>
      </c>
      <c r="H2722" t="n">
        <v>0</v>
      </c>
      <c r="I2722" t="inlineStr">
        <is>
          <t>Du et al (2015)</t>
        </is>
      </c>
    </row>
    <row r="2723">
      <c r="A2723" t="n">
        <v>433</v>
      </c>
      <c r="B2723" t="inlineStr">
        <is>
          <t>Du et al (2015)</t>
        </is>
      </c>
      <c r="C2723" t="inlineStr">
        <is>
          <t>original</t>
        </is>
      </c>
      <c r="D2723" t="inlineStr">
        <is>
          <t>v10_version</t>
        </is>
      </c>
      <c r="E2723" t="inlineStr">
        <is>
          <t>v10-adopted</t>
        </is>
      </c>
      <c r="G2723" t="n">
        <v>433</v>
      </c>
      <c r="H2723" t="n">
        <v>0</v>
      </c>
      <c r="I2723" t="inlineStr">
        <is>
          <t>Du et al (2015)</t>
        </is>
      </c>
    </row>
    <row r="2724">
      <c r="A2724" t="n">
        <v>434</v>
      </c>
      <c r="B2724" t="inlineStr">
        <is>
          <t>Du et al (2015)</t>
        </is>
      </c>
      <c r="C2724" t="inlineStr">
        <is>
          <t>original</t>
        </is>
      </c>
      <c r="D2724" t="inlineStr">
        <is>
          <t>v10_version</t>
        </is>
      </c>
      <c r="E2724" t="inlineStr">
        <is>
          <t>v10-adopted</t>
        </is>
      </c>
      <c r="G2724" t="n">
        <v>434</v>
      </c>
      <c r="H2724" t="n">
        <v>0</v>
      </c>
      <c r="I2724" t="inlineStr">
        <is>
          <t>Du et al (2015)</t>
        </is>
      </c>
    </row>
    <row r="2725">
      <c r="A2725" t="n">
        <v>435</v>
      </c>
      <c r="B2725" t="inlineStr">
        <is>
          <t>Du et al (2015)</t>
        </is>
      </c>
      <c r="C2725" t="inlineStr">
        <is>
          <t>original</t>
        </is>
      </c>
      <c r="D2725" t="inlineStr">
        <is>
          <t>v10_version</t>
        </is>
      </c>
      <c r="E2725" t="inlineStr">
        <is>
          <t>v10-adopted</t>
        </is>
      </c>
      <c r="G2725" t="n">
        <v>435</v>
      </c>
      <c r="H2725" t="n">
        <v>0</v>
      </c>
      <c r="I2725" t="inlineStr">
        <is>
          <t>Du et al (2015)</t>
        </is>
      </c>
    </row>
    <row r="2726">
      <c r="A2726" t="n">
        <v>438</v>
      </c>
      <c r="B2726" t="inlineStr">
        <is>
          <t>Du et al (2015)</t>
        </is>
      </c>
      <c r="C2726" t="inlineStr">
        <is>
          <t>original</t>
        </is>
      </c>
      <c r="D2726" t="inlineStr">
        <is>
          <t>v10_version</t>
        </is>
      </c>
      <c r="E2726" t="inlineStr">
        <is>
          <t>v10-adopted</t>
        </is>
      </c>
      <c r="G2726" t="n">
        <v>438</v>
      </c>
      <c r="H2726" t="n">
        <v>0</v>
      </c>
      <c r="I2726" t="inlineStr">
        <is>
          <t>Du et al (2015)</t>
        </is>
      </c>
    </row>
    <row r="2727">
      <c r="A2727" t="n">
        <v>439</v>
      </c>
      <c r="B2727" t="inlineStr">
        <is>
          <t>Du et al (2015)</t>
        </is>
      </c>
      <c r="C2727" t="inlineStr">
        <is>
          <t>original</t>
        </is>
      </c>
      <c r="D2727" t="inlineStr">
        <is>
          <t>v10_version</t>
        </is>
      </c>
      <c r="E2727" t="inlineStr">
        <is>
          <t>v10-adopted</t>
        </is>
      </c>
      <c r="G2727" t="n">
        <v>439</v>
      </c>
      <c r="H2727" t="n">
        <v>0</v>
      </c>
      <c r="I2727" t="inlineStr">
        <is>
          <t>Du et al (2015)</t>
        </is>
      </c>
    </row>
    <row r="2728">
      <c r="A2728" t="n">
        <v>441</v>
      </c>
      <c r="B2728" t="inlineStr">
        <is>
          <t>Du et al (2015)</t>
        </is>
      </c>
      <c r="C2728" t="inlineStr">
        <is>
          <t>original</t>
        </is>
      </c>
      <c r="D2728" t="inlineStr">
        <is>
          <t>v10_version</t>
        </is>
      </c>
      <c r="E2728" t="inlineStr">
        <is>
          <t>v10-adopted</t>
        </is>
      </c>
      <c r="G2728" t="n">
        <v>441</v>
      </c>
      <c r="H2728" t="n">
        <v>0</v>
      </c>
      <c r="I2728" t="inlineStr">
        <is>
          <t>Du et al (2015)</t>
        </is>
      </c>
    </row>
    <row r="2729">
      <c r="A2729" t="n">
        <v>442</v>
      </c>
      <c r="B2729" t="inlineStr">
        <is>
          <t>Du et al (2015)</t>
        </is>
      </c>
      <c r="C2729" t="inlineStr">
        <is>
          <t>original</t>
        </is>
      </c>
      <c r="D2729" t="inlineStr">
        <is>
          <t>v10_version</t>
        </is>
      </c>
      <c r="E2729" t="inlineStr">
        <is>
          <t>v10-adopted</t>
        </is>
      </c>
      <c r="G2729" t="n">
        <v>442</v>
      </c>
      <c r="H2729" t="n">
        <v>0</v>
      </c>
      <c r="I2729" t="inlineStr">
        <is>
          <t>Du et al (2015)</t>
        </is>
      </c>
    </row>
    <row r="2730">
      <c r="A2730" t="n">
        <v>443</v>
      </c>
      <c r="B2730" t="inlineStr">
        <is>
          <t>Du et al (2015)</t>
        </is>
      </c>
      <c r="C2730" t="inlineStr">
        <is>
          <t>original</t>
        </is>
      </c>
      <c r="D2730" t="inlineStr">
        <is>
          <t>v10_version</t>
        </is>
      </c>
      <c r="E2730" t="inlineStr">
        <is>
          <t>v10-adopted</t>
        </is>
      </c>
      <c r="G2730" t="n">
        <v>443</v>
      </c>
      <c r="H2730" t="n">
        <v>0</v>
      </c>
      <c r="I2730" t="inlineStr">
        <is>
          <t>Du et al (2015)</t>
        </is>
      </c>
    </row>
    <row r="2731">
      <c r="A2731" t="n">
        <v>444</v>
      </c>
      <c r="B2731" t="inlineStr">
        <is>
          <t>Du et al (2015)</t>
        </is>
      </c>
      <c r="C2731" t="inlineStr">
        <is>
          <t>original</t>
        </is>
      </c>
      <c r="D2731" t="inlineStr">
        <is>
          <t>v10_version</t>
        </is>
      </c>
      <c r="E2731" t="inlineStr">
        <is>
          <t>v10-adopted</t>
        </is>
      </c>
      <c r="G2731" t="n">
        <v>444</v>
      </c>
      <c r="H2731" t="n">
        <v>0</v>
      </c>
      <c r="I2731" t="inlineStr">
        <is>
          <t>Du et al (2015)</t>
        </is>
      </c>
    </row>
    <row r="2732">
      <c r="A2732" t="n">
        <v>447</v>
      </c>
      <c r="B2732" t="inlineStr">
        <is>
          <t>Eichholtz et al (2019)</t>
        </is>
      </c>
      <c r="C2732" t="inlineStr">
        <is>
          <t>original</t>
        </is>
      </c>
      <c r="D2732" t="inlineStr">
        <is>
          <t>v10-adopted</t>
        </is>
      </c>
      <c r="E2732" t="inlineStr">
        <is>
          <t>v10-adopted</t>
        </is>
      </c>
      <c r="G2732" t="n">
        <v>447</v>
      </c>
      <c r="H2732" t="n">
        <v>0</v>
      </c>
      <c r="I2732" t="inlineStr">
        <is>
          <t>Eichholtz et al (2019)</t>
        </is>
      </c>
    </row>
    <row r="2733">
      <c r="A2733" t="n">
        <v>448</v>
      </c>
      <c r="B2733" t="inlineStr">
        <is>
          <t>Eichholtz et al (2019)</t>
        </is>
      </c>
      <c r="C2733" t="inlineStr">
        <is>
          <t>original</t>
        </is>
      </c>
      <c r="D2733" t="inlineStr">
        <is>
          <t>v10-adopted</t>
        </is>
      </c>
      <c r="E2733" t="inlineStr">
        <is>
          <t>v10-adopted</t>
        </is>
      </c>
      <c r="G2733" t="n">
        <v>448</v>
      </c>
      <c r="H2733" t="n">
        <v>0</v>
      </c>
      <c r="I2733" t="inlineStr">
        <is>
          <t>Eichholtz et al (2019)</t>
        </is>
      </c>
    </row>
    <row r="2734">
      <c r="A2734" t="n">
        <v>453</v>
      </c>
      <c r="B2734" t="inlineStr">
        <is>
          <t>Eichholtz et al (2019)</t>
        </is>
      </c>
      <c r="C2734" t="inlineStr">
        <is>
          <t>original</t>
        </is>
      </c>
      <c r="D2734" t="inlineStr">
        <is>
          <t>v10-adopted</t>
        </is>
      </c>
      <c r="E2734" t="inlineStr">
        <is>
          <t>v10-adopted</t>
        </is>
      </c>
      <c r="G2734" t="n">
        <v>453</v>
      </c>
      <c r="H2734" t="n">
        <v>0</v>
      </c>
      <c r="I2734" t="inlineStr">
        <is>
          <t>Eichholtz et al (2019)</t>
        </is>
      </c>
    </row>
    <row r="2735">
      <c r="A2735" t="n">
        <v>456</v>
      </c>
      <c r="B2735" t="inlineStr">
        <is>
          <t>Eichholtz et al (2019)</t>
        </is>
      </c>
      <c r="C2735" t="inlineStr">
        <is>
          <t>original</t>
        </is>
      </c>
      <c r="D2735" t="inlineStr">
        <is>
          <t>v10-adopted</t>
        </is>
      </c>
      <c r="E2735" t="inlineStr">
        <is>
          <t>v10-adopted</t>
        </is>
      </c>
      <c r="G2735" t="n">
        <v>456</v>
      </c>
      <c r="H2735" t="n">
        <v>0</v>
      </c>
      <c r="I2735" t="inlineStr">
        <is>
          <t>Eichholtz et al (2019)</t>
        </is>
      </c>
    </row>
    <row r="2736">
      <c r="A2736" t="n">
        <v>457</v>
      </c>
      <c r="B2736" t="inlineStr">
        <is>
          <t>Eichholtz et al (2019)</t>
        </is>
      </c>
      <c r="C2736" t="inlineStr">
        <is>
          <t>original</t>
        </is>
      </c>
      <c r="D2736" t="inlineStr">
        <is>
          <t>v10-adopted</t>
        </is>
      </c>
      <c r="E2736" t="inlineStr">
        <is>
          <t>v10-adopted</t>
        </is>
      </c>
      <c r="G2736" t="n">
        <v>457</v>
      </c>
      <c r="H2736" t="n">
        <v>0</v>
      </c>
      <c r="I2736" t="inlineStr">
        <is>
          <t>Eichholtz et al (2019)</t>
        </is>
      </c>
    </row>
    <row r="2737">
      <c r="A2737" t="n">
        <v>458</v>
      </c>
      <c r="B2737" t="inlineStr">
        <is>
          <t>Eichholtz et al (2019)</t>
        </is>
      </c>
      <c r="C2737" t="inlineStr">
        <is>
          <t>original</t>
        </is>
      </c>
      <c r="D2737" t="inlineStr">
        <is>
          <t>v10-adopted</t>
        </is>
      </c>
      <c r="E2737" t="inlineStr">
        <is>
          <t>v10-adopted</t>
        </is>
      </c>
      <c r="G2737" t="n">
        <v>458</v>
      </c>
      <c r="H2737" t="n">
        <v>0</v>
      </c>
      <c r="I2737" t="inlineStr">
        <is>
          <t>Eichholtz et al (2019)</t>
        </is>
      </c>
    </row>
    <row r="2738">
      <c r="A2738" t="n">
        <v>460</v>
      </c>
      <c r="B2738" t="inlineStr">
        <is>
          <t>Eichholtz et al (2019)</t>
        </is>
      </c>
      <c r="C2738" t="inlineStr">
        <is>
          <t>original</t>
        </is>
      </c>
      <c r="D2738" t="inlineStr">
        <is>
          <t>v10-adopted</t>
        </is>
      </c>
      <c r="E2738" t="inlineStr">
        <is>
          <t>v10-adopted</t>
        </is>
      </c>
      <c r="G2738" t="n">
        <v>460</v>
      </c>
      <c r="H2738" t="n">
        <v>0</v>
      </c>
      <c r="I2738" t="inlineStr">
        <is>
          <t>Eichholtz et al (2019)</t>
        </is>
      </c>
    </row>
    <row r="2739">
      <c r="A2739" t="n">
        <v>461</v>
      </c>
      <c r="B2739" t="inlineStr">
        <is>
          <t>Eichholtz et al (2019)</t>
        </is>
      </c>
      <c r="C2739" t="inlineStr">
        <is>
          <t>original</t>
        </is>
      </c>
      <c r="D2739" t="inlineStr">
        <is>
          <t>v10-adopted</t>
        </is>
      </c>
      <c r="E2739" t="inlineStr">
        <is>
          <t>v10-adopted</t>
        </is>
      </c>
      <c r="G2739" t="n">
        <v>461</v>
      </c>
      <c r="H2739" t="n">
        <v>0</v>
      </c>
      <c r="I2739" t="inlineStr">
        <is>
          <t>Eichholtz et al (2019)</t>
        </is>
      </c>
    </row>
    <row r="2740">
      <c r="A2740" t="n">
        <v>462</v>
      </c>
      <c r="B2740" t="inlineStr">
        <is>
          <t>Eichholtz et al (2019)</t>
        </is>
      </c>
      <c r="C2740" t="inlineStr">
        <is>
          <t>original</t>
        </is>
      </c>
      <c r="D2740" t="inlineStr">
        <is>
          <t>v10-adopted</t>
        </is>
      </c>
      <c r="E2740" t="inlineStr">
        <is>
          <t>v10-adopted</t>
        </is>
      </c>
      <c r="G2740" t="n">
        <v>462</v>
      </c>
      <c r="H2740" t="n">
        <v>0</v>
      </c>
      <c r="I2740" t="inlineStr">
        <is>
          <t>Eichholtz et al (2019)</t>
        </is>
      </c>
    </row>
    <row r="2741">
      <c r="A2741" t="n">
        <v>463</v>
      </c>
      <c r="B2741" t="inlineStr">
        <is>
          <t>Eichholtz et al (2019)</t>
        </is>
      </c>
      <c r="C2741" t="inlineStr">
        <is>
          <t>original</t>
        </is>
      </c>
      <c r="D2741" t="inlineStr">
        <is>
          <t>v10-adopted</t>
        </is>
      </c>
      <c r="E2741" t="inlineStr">
        <is>
          <t>v10-adopted</t>
        </is>
      </c>
      <c r="G2741" t="n">
        <v>463</v>
      </c>
      <c r="H2741" t="n">
        <v>0</v>
      </c>
      <c r="I2741" t="inlineStr">
        <is>
          <t>Eichholtz et al (2019)</t>
        </is>
      </c>
    </row>
    <row r="2742">
      <c r="A2742" t="n">
        <v>464</v>
      </c>
      <c r="B2742" t="inlineStr">
        <is>
          <t>Eichholtz et al (2019)</t>
        </is>
      </c>
      <c r="C2742" t="inlineStr">
        <is>
          <t>original</t>
        </is>
      </c>
      <c r="D2742" t="inlineStr">
        <is>
          <t>v10-adopted</t>
        </is>
      </c>
      <c r="E2742" t="inlineStr">
        <is>
          <t>v10-adopted</t>
        </is>
      </c>
      <c r="G2742" t="n">
        <v>464</v>
      </c>
      <c r="H2742" t="n">
        <v>0</v>
      </c>
      <c r="I2742" t="inlineStr">
        <is>
          <t>Eichholtz et al (2019)</t>
        </is>
      </c>
    </row>
    <row r="2743">
      <c r="A2743" t="n">
        <v>465</v>
      </c>
      <c r="B2743" t="inlineStr">
        <is>
          <t>Eichholtz et al (2019)</t>
        </is>
      </c>
      <c r="C2743" t="inlineStr">
        <is>
          <t>original</t>
        </is>
      </c>
      <c r="D2743" t="inlineStr">
        <is>
          <t>v10-adopted</t>
        </is>
      </c>
      <c r="E2743" t="inlineStr">
        <is>
          <t>v10-adopted</t>
        </is>
      </c>
      <c r="G2743" t="n">
        <v>465</v>
      </c>
      <c r="H2743" t="n">
        <v>0</v>
      </c>
      <c r="I2743" t="inlineStr">
        <is>
          <t>Eichholtz et al (2019)</t>
        </is>
      </c>
    </row>
    <row r="2744">
      <c r="A2744" t="n">
        <v>466</v>
      </c>
      <c r="B2744" t="inlineStr">
        <is>
          <t>Eichholtz et al (2019)</t>
        </is>
      </c>
      <c r="C2744" t="inlineStr">
        <is>
          <t>original</t>
        </is>
      </c>
      <c r="D2744" t="inlineStr">
        <is>
          <t>v10-adopted</t>
        </is>
      </c>
      <c r="E2744" t="inlineStr">
        <is>
          <t>v10-adopted</t>
        </is>
      </c>
      <c r="G2744" t="n">
        <v>466</v>
      </c>
      <c r="H2744" t="n">
        <v>0</v>
      </c>
      <c r="I2744" t="inlineStr">
        <is>
          <t>Eichholtz et al (2019)</t>
        </is>
      </c>
    </row>
    <row r="2745">
      <c r="A2745" t="n">
        <v>467</v>
      </c>
      <c r="B2745" t="inlineStr">
        <is>
          <t>Eichholtz et al (2019)</t>
        </is>
      </c>
      <c r="C2745" t="inlineStr">
        <is>
          <t>original</t>
        </is>
      </c>
      <c r="D2745" t="inlineStr">
        <is>
          <t>v10-adopted</t>
        </is>
      </c>
      <c r="E2745" t="inlineStr">
        <is>
          <t>v10-adopted</t>
        </is>
      </c>
      <c r="G2745" t="n">
        <v>467</v>
      </c>
      <c r="H2745" t="n">
        <v>0</v>
      </c>
      <c r="I2745" t="inlineStr">
        <is>
          <t>Eichholtz et al (2019)</t>
        </is>
      </c>
    </row>
    <row r="2746">
      <c r="A2746" t="n">
        <v>468</v>
      </c>
      <c r="B2746" t="inlineStr">
        <is>
          <t>Eichholtz et al (2019)</t>
        </is>
      </c>
      <c r="C2746" t="inlineStr">
        <is>
          <t>original</t>
        </is>
      </c>
      <c r="D2746" t="inlineStr">
        <is>
          <t>v10-adopted</t>
        </is>
      </c>
      <c r="E2746" t="inlineStr">
        <is>
          <t>v10-adopted</t>
        </is>
      </c>
      <c r="G2746" t="n">
        <v>468</v>
      </c>
      <c r="H2746" t="n">
        <v>0</v>
      </c>
      <c r="I2746" t="inlineStr">
        <is>
          <t>Eichholtz et al (2019)</t>
        </is>
      </c>
    </row>
    <row r="2747">
      <c r="A2747" t="n">
        <v>469</v>
      </c>
      <c r="B2747" t="inlineStr">
        <is>
          <t>Eichholtz et al (2019)</t>
        </is>
      </c>
      <c r="C2747" t="inlineStr">
        <is>
          <t>original</t>
        </is>
      </c>
      <c r="D2747" t="inlineStr">
        <is>
          <t>v10-adopted</t>
        </is>
      </c>
      <c r="E2747" t="inlineStr">
        <is>
          <t>v10-adopted</t>
        </is>
      </c>
      <c r="G2747" t="n">
        <v>469</v>
      </c>
      <c r="H2747" t="n">
        <v>0</v>
      </c>
      <c r="I2747" t="inlineStr">
        <is>
          <t>Eichholtz et al (2019)</t>
        </is>
      </c>
    </row>
    <row r="2748">
      <c r="A2748" t="n">
        <v>470</v>
      </c>
      <c r="B2748" t="inlineStr">
        <is>
          <t>Eichholtz et al (2019)</t>
        </is>
      </c>
      <c r="C2748" t="inlineStr">
        <is>
          <t>original</t>
        </is>
      </c>
      <c r="D2748" t="inlineStr">
        <is>
          <t>v10-adopted</t>
        </is>
      </c>
      <c r="E2748" t="inlineStr">
        <is>
          <t>v10-adopted</t>
        </is>
      </c>
      <c r="G2748" t="n">
        <v>470</v>
      </c>
      <c r="H2748" t="n">
        <v>0</v>
      </c>
      <c r="I2748" t="inlineStr">
        <is>
          <t>Eichholtz et al (2019)</t>
        </is>
      </c>
    </row>
    <row r="2749">
      <c r="A2749" t="n">
        <v>471</v>
      </c>
      <c r="B2749" t="inlineStr">
        <is>
          <t>Eichholtz et al (2019)</t>
        </is>
      </c>
      <c r="C2749" t="inlineStr">
        <is>
          <t>original</t>
        </is>
      </c>
      <c r="D2749" t="inlineStr">
        <is>
          <t>v10-adopted</t>
        </is>
      </c>
      <c r="E2749" t="inlineStr">
        <is>
          <t>v10-adopted</t>
        </is>
      </c>
      <c r="G2749" t="n">
        <v>471</v>
      </c>
      <c r="H2749" t="n">
        <v>0</v>
      </c>
      <c r="I2749" t="inlineStr">
        <is>
          <t>Eichholtz et al (2019)</t>
        </is>
      </c>
    </row>
    <row r="2750">
      <c r="A2750" t="n">
        <v>472</v>
      </c>
      <c r="B2750" t="inlineStr">
        <is>
          <t>Eichholtz et al (2019)</t>
        </is>
      </c>
      <c r="C2750" t="inlineStr">
        <is>
          <t>original</t>
        </is>
      </c>
      <c r="D2750" t="inlineStr">
        <is>
          <t>v10-adopted</t>
        </is>
      </c>
      <c r="E2750" t="inlineStr">
        <is>
          <t>v10-adopted</t>
        </is>
      </c>
      <c r="G2750" t="n">
        <v>472</v>
      </c>
      <c r="H2750" t="n">
        <v>0</v>
      </c>
      <c r="I2750" t="inlineStr">
        <is>
          <t>Eichholtz et al (2019)</t>
        </is>
      </c>
    </row>
    <row r="2751">
      <c r="A2751" t="n">
        <v>473</v>
      </c>
      <c r="B2751" t="inlineStr">
        <is>
          <t>Eichholtz et al (2019)</t>
        </is>
      </c>
      <c r="C2751" t="inlineStr">
        <is>
          <t>original</t>
        </is>
      </c>
      <c r="D2751" t="inlineStr">
        <is>
          <t>v10-adopted</t>
        </is>
      </c>
      <c r="E2751" t="inlineStr">
        <is>
          <t>v10-adopted</t>
        </is>
      </c>
      <c r="G2751" t="n">
        <v>473</v>
      </c>
      <c r="H2751" t="n">
        <v>0</v>
      </c>
      <c r="I2751" t="inlineStr">
        <is>
          <t>Eichholtz et al (2019)</t>
        </is>
      </c>
    </row>
    <row r="2752">
      <c r="A2752" t="n">
        <v>474</v>
      </c>
      <c r="B2752" t="inlineStr">
        <is>
          <t>Eichholtz et al (2019)</t>
        </is>
      </c>
      <c r="C2752" t="inlineStr">
        <is>
          <t>original</t>
        </is>
      </c>
      <c r="D2752" t="inlineStr">
        <is>
          <t>v10-adopted</t>
        </is>
      </c>
      <c r="E2752" t="inlineStr">
        <is>
          <t>v10-adopted</t>
        </is>
      </c>
      <c r="G2752" t="n">
        <v>474</v>
      </c>
      <c r="H2752" t="n">
        <v>0</v>
      </c>
      <c r="I2752" t="inlineStr">
        <is>
          <t>Eichholtz et al (2019)</t>
        </is>
      </c>
    </row>
    <row r="2753">
      <c r="A2753" t="n">
        <v>475</v>
      </c>
      <c r="B2753" t="inlineStr">
        <is>
          <t>Eichholtz et al (2019)</t>
        </is>
      </c>
      <c r="C2753" t="inlineStr">
        <is>
          <t>original</t>
        </is>
      </c>
      <c r="D2753" t="inlineStr">
        <is>
          <t>v10-adopted</t>
        </is>
      </c>
      <c r="E2753" t="inlineStr">
        <is>
          <t>v10-adopted</t>
        </is>
      </c>
      <c r="G2753" t="n">
        <v>475</v>
      </c>
      <c r="H2753" t="n">
        <v>0</v>
      </c>
      <c r="I2753" t="inlineStr">
        <is>
          <t>Eichholtz et al (2019)</t>
        </is>
      </c>
    </row>
    <row r="2754">
      <c r="A2754" t="n">
        <v>477</v>
      </c>
      <c r="B2754" t="inlineStr">
        <is>
          <t>Eichholtz et al (2019)</t>
        </is>
      </c>
      <c r="C2754" t="inlineStr">
        <is>
          <t>original</t>
        </is>
      </c>
      <c r="D2754" t="inlineStr">
        <is>
          <t>v10-adopted</t>
        </is>
      </c>
      <c r="E2754" t="inlineStr">
        <is>
          <t>v10-adopted</t>
        </is>
      </c>
      <c r="G2754" t="n">
        <v>477</v>
      </c>
      <c r="H2754" t="n">
        <v>0</v>
      </c>
      <c r="I2754" t="inlineStr">
        <is>
          <t>Eichholtz et al (2019)</t>
        </is>
      </c>
    </row>
    <row r="2755">
      <c r="A2755" t="n">
        <v>478</v>
      </c>
      <c r="B2755" t="inlineStr">
        <is>
          <t>Eichholtz et al (2019)</t>
        </is>
      </c>
      <c r="C2755" t="inlineStr">
        <is>
          <t>original</t>
        </is>
      </c>
      <c r="D2755" t="inlineStr">
        <is>
          <t>v10-adopted</t>
        </is>
      </c>
      <c r="E2755" t="inlineStr">
        <is>
          <t>v10-adopted</t>
        </is>
      </c>
      <c r="G2755" t="n">
        <v>478</v>
      </c>
      <c r="H2755" t="n">
        <v>0</v>
      </c>
      <c r="I2755" t="inlineStr">
        <is>
          <t>Eichholtz et al (2019)</t>
        </is>
      </c>
    </row>
    <row r="2756">
      <c r="A2756" t="n">
        <v>479</v>
      </c>
      <c r="B2756" t="inlineStr">
        <is>
          <t>Eichholtz et al (2019)</t>
        </is>
      </c>
      <c r="C2756" t="inlineStr">
        <is>
          <t>original</t>
        </is>
      </c>
      <c r="D2756" t="inlineStr">
        <is>
          <t>v10-adopted</t>
        </is>
      </c>
      <c r="E2756" t="inlineStr">
        <is>
          <t>v10-adopted</t>
        </is>
      </c>
      <c r="G2756" t="n">
        <v>479</v>
      </c>
      <c r="H2756" t="n">
        <v>0</v>
      </c>
      <c r="I2756" t="inlineStr">
        <is>
          <t>Eichholtz et al (2019)</t>
        </is>
      </c>
    </row>
    <row r="2757">
      <c r="A2757" t="n">
        <v>531</v>
      </c>
      <c r="B2757" t="inlineStr">
        <is>
          <t>Ferriani (2022)</t>
        </is>
      </c>
      <c r="C2757" t="inlineStr">
        <is>
          <t>original</t>
        </is>
      </c>
      <c r="D2757" t="inlineStr">
        <is>
          <t>v10-adopted</t>
        </is>
      </c>
      <c r="E2757" t="inlineStr">
        <is>
          <t>v10-adopted</t>
        </is>
      </c>
      <c r="G2757" t="n">
        <v>531</v>
      </c>
      <c r="H2757" t="n">
        <v>0</v>
      </c>
      <c r="I2757" t="inlineStr">
        <is>
          <t>Ferriani (2022)</t>
        </is>
      </c>
    </row>
    <row r="2758">
      <c r="A2758" t="n">
        <v>532</v>
      </c>
      <c r="B2758" t="inlineStr">
        <is>
          <t>Ferriani (2022)</t>
        </is>
      </c>
      <c r="C2758" t="inlineStr">
        <is>
          <t>original</t>
        </is>
      </c>
      <c r="D2758" t="inlineStr">
        <is>
          <t>v10-adopted</t>
        </is>
      </c>
      <c r="E2758" t="inlineStr">
        <is>
          <t>v10-adopted</t>
        </is>
      </c>
      <c r="G2758" t="n">
        <v>532</v>
      </c>
      <c r="H2758" t="n">
        <v>0</v>
      </c>
      <c r="I2758" t="inlineStr">
        <is>
          <t>Ferriani (2022)</t>
        </is>
      </c>
    </row>
    <row r="2759">
      <c r="A2759" t="n">
        <v>533</v>
      </c>
      <c r="B2759" t="inlineStr">
        <is>
          <t>Ferriani (2022)</t>
        </is>
      </c>
      <c r="C2759" t="inlineStr">
        <is>
          <t>original</t>
        </is>
      </c>
      <c r="D2759" t="inlineStr">
        <is>
          <t>v10-adopted</t>
        </is>
      </c>
      <c r="E2759" t="inlineStr">
        <is>
          <t>v10-adopted</t>
        </is>
      </c>
      <c r="G2759" t="n">
        <v>533</v>
      </c>
      <c r="H2759" t="n">
        <v>0</v>
      </c>
      <c r="I2759" t="inlineStr">
        <is>
          <t>Ferriani (2022)</t>
        </is>
      </c>
    </row>
    <row r="2760">
      <c r="A2760" t="n">
        <v>534</v>
      </c>
      <c r="B2760" t="inlineStr">
        <is>
          <t>Ferriani (2022)</t>
        </is>
      </c>
      <c r="C2760" t="inlineStr">
        <is>
          <t>original</t>
        </is>
      </c>
      <c r="D2760" t="inlineStr">
        <is>
          <t>v10-adopted</t>
        </is>
      </c>
      <c r="E2760" t="inlineStr">
        <is>
          <t>v10-adopted</t>
        </is>
      </c>
      <c r="G2760" t="n">
        <v>534</v>
      </c>
      <c r="H2760" t="n">
        <v>0</v>
      </c>
      <c r="I2760" t="inlineStr">
        <is>
          <t>Ferriani (2022)</t>
        </is>
      </c>
    </row>
    <row r="2761">
      <c r="A2761" t="n">
        <v>535</v>
      </c>
      <c r="B2761" t="inlineStr">
        <is>
          <t>Ferriani (2022)</t>
        </is>
      </c>
      <c r="C2761" t="inlineStr">
        <is>
          <t>original</t>
        </is>
      </c>
      <c r="D2761" t="inlineStr">
        <is>
          <t>v10-adopted</t>
        </is>
      </c>
      <c r="E2761" t="inlineStr">
        <is>
          <t>v10-adopted</t>
        </is>
      </c>
      <c r="G2761" t="n">
        <v>535</v>
      </c>
      <c r="H2761" t="n">
        <v>0</v>
      </c>
      <c r="I2761" t="inlineStr">
        <is>
          <t>Ferriani (2022)</t>
        </is>
      </c>
    </row>
    <row r="2762">
      <c r="A2762" t="n">
        <v>536</v>
      </c>
      <c r="B2762" t="inlineStr">
        <is>
          <t>Ferriani (2022)</t>
        </is>
      </c>
      <c r="C2762" t="inlineStr">
        <is>
          <t>original</t>
        </is>
      </c>
      <c r="D2762" t="inlineStr">
        <is>
          <t>v10-adopted</t>
        </is>
      </c>
      <c r="E2762" t="inlineStr">
        <is>
          <t>v10-adopted</t>
        </is>
      </c>
      <c r="G2762" t="n">
        <v>536</v>
      </c>
      <c r="H2762" t="n">
        <v>0</v>
      </c>
      <c r="I2762" t="inlineStr">
        <is>
          <t>Ferriani (2022)</t>
        </is>
      </c>
    </row>
    <row r="2763">
      <c r="A2763" t="n">
        <v>537</v>
      </c>
      <c r="B2763" t="inlineStr">
        <is>
          <t>Ferriani (2022)</t>
        </is>
      </c>
      <c r="C2763" t="inlineStr">
        <is>
          <t>original</t>
        </is>
      </c>
      <c r="D2763" t="inlineStr">
        <is>
          <t>v10-adopted</t>
        </is>
      </c>
      <c r="E2763" t="inlineStr">
        <is>
          <t>v10-adopted</t>
        </is>
      </c>
      <c r="G2763" t="n">
        <v>537</v>
      </c>
      <c r="H2763" t="n">
        <v>0</v>
      </c>
      <c r="I2763" t="inlineStr">
        <is>
          <t>Ferriani (2022)</t>
        </is>
      </c>
    </row>
    <row r="2764">
      <c r="A2764" t="n">
        <v>538</v>
      </c>
      <c r="B2764" t="inlineStr">
        <is>
          <t>Ferriani (2022)</t>
        </is>
      </c>
      <c r="C2764" t="inlineStr">
        <is>
          <t>original</t>
        </is>
      </c>
      <c r="D2764" t="inlineStr">
        <is>
          <t>v10-adopted</t>
        </is>
      </c>
      <c r="E2764" t="inlineStr">
        <is>
          <t>v10-adopted</t>
        </is>
      </c>
      <c r="G2764" t="n">
        <v>538</v>
      </c>
      <c r="H2764" t="n">
        <v>0</v>
      </c>
      <c r="I2764" t="inlineStr">
        <is>
          <t>Ferriani (2022)</t>
        </is>
      </c>
    </row>
    <row r="2765">
      <c r="A2765" t="n">
        <v>539</v>
      </c>
      <c r="B2765" t="inlineStr">
        <is>
          <t>Ferriani (2022)</t>
        </is>
      </c>
      <c r="C2765" t="inlineStr">
        <is>
          <t>original</t>
        </is>
      </c>
      <c r="D2765" t="inlineStr">
        <is>
          <t>v10-adopted</t>
        </is>
      </c>
      <c r="E2765" t="inlineStr">
        <is>
          <t>v10-adopted</t>
        </is>
      </c>
      <c r="G2765" t="n">
        <v>539</v>
      </c>
      <c r="H2765" t="n">
        <v>0</v>
      </c>
      <c r="I2765" t="inlineStr">
        <is>
          <t>Ferriani (2022)</t>
        </is>
      </c>
    </row>
    <row r="2766">
      <c r="A2766" t="n">
        <v>540</v>
      </c>
      <c r="B2766" t="inlineStr">
        <is>
          <t>Ferriani (2022)</t>
        </is>
      </c>
      <c r="C2766" t="inlineStr">
        <is>
          <t>original</t>
        </is>
      </c>
      <c r="D2766" t="inlineStr">
        <is>
          <t>v10-adopted</t>
        </is>
      </c>
      <c r="E2766" t="inlineStr">
        <is>
          <t>v10-adopted</t>
        </is>
      </c>
      <c r="G2766" t="n">
        <v>540</v>
      </c>
      <c r="H2766" t="n">
        <v>0</v>
      </c>
      <c r="I2766" t="inlineStr">
        <is>
          <t>Ferriani (2022)</t>
        </is>
      </c>
    </row>
    <row r="2767">
      <c r="A2767" t="n">
        <v>541</v>
      </c>
      <c r="B2767" t="inlineStr">
        <is>
          <t>Ferriani (2022)</t>
        </is>
      </c>
      <c r="C2767" t="inlineStr">
        <is>
          <t>original</t>
        </is>
      </c>
      <c r="D2767" t="inlineStr">
        <is>
          <t>v10-adopted</t>
        </is>
      </c>
      <c r="E2767" t="inlineStr">
        <is>
          <t>v10-adopted</t>
        </is>
      </c>
      <c r="G2767" t="n">
        <v>541</v>
      </c>
      <c r="H2767" t="n">
        <v>0</v>
      </c>
      <c r="I2767" t="inlineStr">
        <is>
          <t>Ferriani (2022)</t>
        </is>
      </c>
    </row>
    <row r="2768">
      <c r="A2768" t="n">
        <v>542</v>
      </c>
      <c r="B2768" t="inlineStr">
        <is>
          <t>Ferriani (2022)</t>
        </is>
      </c>
      <c r="C2768" t="inlineStr">
        <is>
          <t>original</t>
        </is>
      </c>
      <c r="D2768" t="inlineStr">
        <is>
          <t>v10-adopted</t>
        </is>
      </c>
      <c r="E2768" t="inlineStr">
        <is>
          <t>v10-adopted</t>
        </is>
      </c>
      <c r="G2768" t="n">
        <v>542</v>
      </c>
      <c r="H2768" t="n">
        <v>0</v>
      </c>
      <c r="I2768" t="inlineStr">
        <is>
          <t>Ferriani (2022)</t>
        </is>
      </c>
    </row>
    <row r="2769">
      <c r="A2769" t="n">
        <v>543</v>
      </c>
      <c r="B2769" t="inlineStr">
        <is>
          <t>Ferriani (2022)</t>
        </is>
      </c>
      <c r="C2769" t="inlineStr">
        <is>
          <t>original</t>
        </is>
      </c>
      <c r="D2769" t="inlineStr">
        <is>
          <t>v10-adopted</t>
        </is>
      </c>
      <c r="E2769" t="inlineStr">
        <is>
          <t>v10-adopted</t>
        </is>
      </c>
      <c r="G2769" t="n">
        <v>543</v>
      </c>
      <c r="H2769" t="n">
        <v>0</v>
      </c>
      <c r="I2769" t="inlineStr">
        <is>
          <t>Ferriani (2022)</t>
        </is>
      </c>
    </row>
    <row r="2770">
      <c r="A2770" t="n">
        <v>544</v>
      </c>
      <c r="B2770" t="inlineStr">
        <is>
          <t>Ferriani (2022)</t>
        </is>
      </c>
      <c r="C2770" t="inlineStr">
        <is>
          <t>original</t>
        </is>
      </c>
      <c r="D2770" t="inlineStr">
        <is>
          <t>v10-adopted</t>
        </is>
      </c>
      <c r="E2770" t="inlineStr">
        <is>
          <t>v10-adopted</t>
        </is>
      </c>
      <c r="G2770" t="n">
        <v>544</v>
      </c>
      <c r="H2770" t="n">
        <v>0</v>
      </c>
      <c r="I2770" t="inlineStr">
        <is>
          <t>Ferriani (2022)</t>
        </is>
      </c>
    </row>
    <row r="2771">
      <c r="A2771" t="n">
        <v>545</v>
      </c>
      <c r="B2771" t="inlineStr">
        <is>
          <t>Ferriani (2022)</t>
        </is>
      </c>
      <c r="C2771" t="inlineStr">
        <is>
          <t>original</t>
        </is>
      </c>
      <c r="D2771" t="inlineStr">
        <is>
          <t>v10-adopted</t>
        </is>
      </c>
      <c r="E2771" t="inlineStr">
        <is>
          <t>v10-adopted</t>
        </is>
      </c>
      <c r="G2771" t="n">
        <v>545</v>
      </c>
      <c r="H2771" t="n">
        <v>0</v>
      </c>
      <c r="I2771" t="inlineStr">
        <is>
          <t>Ferriani (2022)</t>
        </is>
      </c>
    </row>
    <row r="2772">
      <c r="A2772" t="n">
        <v>546</v>
      </c>
      <c r="B2772" t="inlineStr">
        <is>
          <t>Ferriani (2022)</t>
        </is>
      </c>
      <c r="C2772" t="inlineStr">
        <is>
          <t>original</t>
        </is>
      </c>
      <c r="D2772" t="inlineStr">
        <is>
          <t>v10-adopted</t>
        </is>
      </c>
      <c r="E2772" t="inlineStr">
        <is>
          <t>v10-adopted</t>
        </is>
      </c>
      <c r="G2772" t="n">
        <v>546</v>
      </c>
      <c r="H2772" t="n">
        <v>0</v>
      </c>
      <c r="I2772" t="inlineStr">
        <is>
          <t>Ferriani (2022)</t>
        </is>
      </c>
    </row>
    <row r="2773">
      <c r="A2773" t="n">
        <v>547</v>
      </c>
      <c r="B2773" t="inlineStr">
        <is>
          <t>Ferriani (2022)</t>
        </is>
      </c>
      <c r="C2773" t="inlineStr">
        <is>
          <t>original</t>
        </is>
      </c>
      <c r="D2773" t="inlineStr">
        <is>
          <t>v10-adopted</t>
        </is>
      </c>
      <c r="E2773" t="inlineStr">
        <is>
          <t>v10-adopted</t>
        </is>
      </c>
      <c r="G2773" t="n">
        <v>547</v>
      </c>
      <c r="H2773" t="n">
        <v>0</v>
      </c>
      <c r="I2773" t="inlineStr">
        <is>
          <t>Ferriani (2022)</t>
        </is>
      </c>
    </row>
    <row r="2774">
      <c r="A2774" t="n">
        <v>548</v>
      </c>
      <c r="B2774" t="inlineStr">
        <is>
          <t>Ferriani (2022)</t>
        </is>
      </c>
      <c r="C2774" t="inlineStr">
        <is>
          <t>original</t>
        </is>
      </c>
      <c r="D2774" t="inlineStr">
        <is>
          <t>v10-adopted</t>
        </is>
      </c>
      <c r="E2774" t="inlineStr">
        <is>
          <t>v10-adopted</t>
        </is>
      </c>
      <c r="G2774" t="n">
        <v>548</v>
      </c>
      <c r="H2774" t="n">
        <v>0</v>
      </c>
      <c r="I2774" t="inlineStr">
        <is>
          <t>Ferriani (2022)</t>
        </is>
      </c>
    </row>
    <row r="2775">
      <c r="A2775" t="n">
        <v>549</v>
      </c>
      <c r="B2775" t="inlineStr">
        <is>
          <t>Ferriani (2022)</t>
        </is>
      </c>
      <c r="C2775" t="inlineStr">
        <is>
          <t>original</t>
        </is>
      </c>
      <c r="D2775" t="inlineStr">
        <is>
          <t>v10-adopted</t>
        </is>
      </c>
      <c r="E2775" t="inlineStr">
        <is>
          <t>v10-adopted</t>
        </is>
      </c>
      <c r="G2775" t="n">
        <v>549</v>
      </c>
      <c r="H2775" t="n">
        <v>0</v>
      </c>
      <c r="I2775" t="inlineStr">
        <is>
          <t>Ferriani (2022)</t>
        </is>
      </c>
    </row>
    <row r="2776">
      <c r="A2776" t="n">
        <v>550</v>
      </c>
      <c r="B2776" t="inlineStr">
        <is>
          <t>Ferriani (2022)</t>
        </is>
      </c>
      <c r="C2776" t="inlineStr">
        <is>
          <t>original</t>
        </is>
      </c>
      <c r="D2776" t="inlineStr">
        <is>
          <t>v10-adopted</t>
        </is>
      </c>
      <c r="E2776" t="inlineStr">
        <is>
          <t>v10-adopted</t>
        </is>
      </c>
      <c r="G2776" t="n">
        <v>550</v>
      </c>
      <c r="H2776" t="n">
        <v>0</v>
      </c>
      <c r="I2776" t="inlineStr">
        <is>
          <t>Ferriani (2022)</t>
        </is>
      </c>
    </row>
    <row r="2777">
      <c r="A2777" t="n">
        <v>553</v>
      </c>
      <c r="B2777" t="inlineStr">
        <is>
          <t>Fonseka et al (2019a)</t>
        </is>
      </c>
      <c r="C2777" t="inlineStr">
        <is>
          <t>original</t>
        </is>
      </c>
      <c r="D2777" t="inlineStr">
        <is>
          <t>v10-adopted</t>
        </is>
      </c>
      <c r="E2777" t="inlineStr">
        <is>
          <t>v10-adopted</t>
        </is>
      </c>
      <c r="G2777" t="n">
        <v>553</v>
      </c>
      <c r="H2777" t="n">
        <v>0</v>
      </c>
      <c r="I2777" t="inlineStr">
        <is>
          <t>Fonseka et al (2019a)</t>
        </is>
      </c>
    </row>
    <row r="2778">
      <c r="A2778" t="n">
        <v>554</v>
      </c>
      <c r="B2778" t="inlineStr">
        <is>
          <t>Fonseka et al (2019a)</t>
        </is>
      </c>
      <c r="C2778" t="inlineStr">
        <is>
          <t>original</t>
        </is>
      </c>
      <c r="D2778" t="inlineStr">
        <is>
          <t>v10-adopted</t>
        </is>
      </c>
      <c r="E2778" t="inlineStr">
        <is>
          <t>v10-adopted</t>
        </is>
      </c>
      <c r="G2778" t="n">
        <v>554</v>
      </c>
      <c r="H2778" t="n">
        <v>0</v>
      </c>
      <c r="I2778" t="inlineStr">
        <is>
          <t>Fonseka et al (2019a)</t>
        </is>
      </c>
    </row>
    <row r="2779">
      <c r="A2779" t="n">
        <v>556</v>
      </c>
      <c r="B2779" t="inlineStr">
        <is>
          <t>Fonseka et al (2019a)</t>
        </is>
      </c>
      <c r="C2779" t="inlineStr">
        <is>
          <t>original</t>
        </is>
      </c>
      <c r="D2779" t="inlineStr">
        <is>
          <t>v10-adopted</t>
        </is>
      </c>
      <c r="E2779" t="inlineStr">
        <is>
          <t>v10-adopted</t>
        </is>
      </c>
      <c r="G2779" t="n">
        <v>556</v>
      </c>
      <c r="H2779" t="n">
        <v>0</v>
      </c>
      <c r="I2779" t="inlineStr">
        <is>
          <t>Fonseka et al (2019a)</t>
        </is>
      </c>
    </row>
    <row r="2780">
      <c r="A2780" t="n">
        <v>582</v>
      </c>
      <c r="B2780" t="inlineStr">
        <is>
          <t>Fonseka et al (2019a)</t>
        </is>
      </c>
      <c r="C2780" t="inlineStr">
        <is>
          <t>original</t>
        </is>
      </c>
      <c r="D2780" t="inlineStr">
        <is>
          <t>v10-adopted</t>
        </is>
      </c>
      <c r="E2780" t="inlineStr">
        <is>
          <t>v10-adopted</t>
        </is>
      </c>
      <c r="G2780" t="n">
        <v>582</v>
      </c>
      <c r="H2780" t="n">
        <v>0</v>
      </c>
      <c r="I2780" t="inlineStr">
        <is>
          <t>Fonseka et al (2019a)</t>
        </is>
      </c>
    </row>
    <row r="2781">
      <c r="A2781" t="n">
        <v>585</v>
      </c>
      <c r="B2781" t="inlineStr">
        <is>
          <t>Fonseka et al (2019a)</t>
        </is>
      </c>
      <c r="C2781" t="inlineStr">
        <is>
          <t>original</t>
        </is>
      </c>
      <c r="D2781" t="inlineStr">
        <is>
          <t>v10-adopted</t>
        </is>
      </c>
      <c r="E2781" t="inlineStr">
        <is>
          <t>v10-adopted</t>
        </is>
      </c>
      <c r="G2781" t="n">
        <v>585</v>
      </c>
      <c r="H2781" t="n">
        <v>0</v>
      </c>
      <c r="I2781" t="inlineStr">
        <is>
          <t>Fonseka et al (2019a)</t>
        </is>
      </c>
    </row>
    <row r="2782">
      <c r="A2782" t="n">
        <v>586</v>
      </c>
      <c r="B2782" t="inlineStr">
        <is>
          <t>Fonseka et al (2019a)</t>
        </is>
      </c>
      <c r="C2782" t="inlineStr">
        <is>
          <t>original</t>
        </is>
      </c>
      <c r="D2782" t="inlineStr">
        <is>
          <t>v10-adopted</t>
        </is>
      </c>
      <c r="E2782" t="inlineStr">
        <is>
          <t>v10-adopted</t>
        </is>
      </c>
      <c r="G2782" t="n">
        <v>586</v>
      </c>
      <c r="H2782" t="n">
        <v>0</v>
      </c>
      <c r="I2782" t="inlineStr">
        <is>
          <t>Fonseka et al (2019a)</t>
        </is>
      </c>
    </row>
    <row r="2783">
      <c r="A2783" t="n">
        <v>587</v>
      </c>
      <c r="B2783" t="inlineStr">
        <is>
          <t>Fonseka et al (2019a)</t>
        </is>
      </c>
      <c r="C2783" t="inlineStr">
        <is>
          <t>original</t>
        </is>
      </c>
      <c r="D2783" t="inlineStr">
        <is>
          <t>v10-adopted</t>
        </is>
      </c>
      <c r="E2783" t="inlineStr">
        <is>
          <t>v10-adopted</t>
        </is>
      </c>
      <c r="G2783" t="n">
        <v>587</v>
      </c>
      <c r="H2783" t="n">
        <v>0</v>
      </c>
      <c r="I2783" t="inlineStr">
        <is>
          <t>Fonseka et al (2019a)</t>
        </is>
      </c>
    </row>
    <row r="2784">
      <c r="A2784" t="n">
        <v>589</v>
      </c>
      <c r="B2784" t="inlineStr">
        <is>
          <t>Fonseka et al (2019a)</t>
        </is>
      </c>
      <c r="C2784" t="inlineStr">
        <is>
          <t>original</t>
        </is>
      </c>
      <c r="D2784" t="inlineStr">
        <is>
          <t>v10-adopted</t>
        </is>
      </c>
      <c r="E2784" t="inlineStr">
        <is>
          <t>v10-adopted</t>
        </is>
      </c>
      <c r="G2784" t="n">
        <v>589</v>
      </c>
      <c r="H2784" t="n">
        <v>0</v>
      </c>
      <c r="I2784" t="inlineStr">
        <is>
          <t>Fonseka et al (2019a)</t>
        </is>
      </c>
    </row>
    <row r="2785">
      <c r="A2785" t="n">
        <v>591</v>
      </c>
      <c r="B2785" t="inlineStr">
        <is>
          <t>Fonseka et al (2019b)</t>
        </is>
      </c>
      <c r="C2785" t="inlineStr">
        <is>
          <t>original</t>
        </is>
      </c>
      <c r="D2785" t="inlineStr">
        <is>
          <t>v10-adopted</t>
        </is>
      </c>
      <c r="E2785" t="inlineStr">
        <is>
          <t>v10-adopted</t>
        </is>
      </c>
      <c r="G2785" t="n">
        <v>591</v>
      </c>
      <c r="H2785" t="n">
        <v>0</v>
      </c>
      <c r="I2785" t="inlineStr">
        <is>
          <t>Fonseka et al (2019b)</t>
        </is>
      </c>
    </row>
    <row r="2786">
      <c r="A2786" t="n">
        <v>592</v>
      </c>
      <c r="B2786" t="inlineStr">
        <is>
          <t>Fonseka et al (2019b)</t>
        </is>
      </c>
      <c r="C2786" t="inlineStr">
        <is>
          <t>original</t>
        </is>
      </c>
      <c r="D2786" t="inlineStr">
        <is>
          <t>v10-adopted</t>
        </is>
      </c>
      <c r="E2786" t="inlineStr">
        <is>
          <t>v10-adopted</t>
        </is>
      </c>
      <c r="G2786" t="n">
        <v>592</v>
      </c>
      <c r="H2786" t="n">
        <v>0</v>
      </c>
      <c r="I2786" t="inlineStr">
        <is>
          <t>Fonseka et al (2019b)</t>
        </is>
      </c>
    </row>
    <row r="2787">
      <c r="A2787" t="n">
        <v>593</v>
      </c>
      <c r="B2787" t="inlineStr">
        <is>
          <t>Ge, Liu (2015)</t>
        </is>
      </c>
      <c r="C2787" t="inlineStr">
        <is>
          <t>original</t>
        </is>
      </c>
      <c r="D2787" t="inlineStr">
        <is>
          <t>v10-adopted</t>
        </is>
      </c>
      <c r="E2787" t="inlineStr">
        <is>
          <t>v10-adopted</t>
        </is>
      </c>
      <c r="G2787" t="n">
        <v>593</v>
      </c>
      <c r="H2787" t="n">
        <v>0</v>
      </c>
      <c r="I2787" t="inlineStr">
        <is>
          <t>Ge, Liu (2015)</t>
        </is>
      </c>
    </row>
    <row r="2788">
      <c r="A2788" t="n">
        <v>594</v>
      </c>
      <c r="B2788" t="inlineStr">
        <is>
          <t>Ge, Liu (2015)</t>
        </is>
      </c>
      <c r="C2788" t="inlineStr">
        <is>
          <t>original</t>
        </is>
      </c>
      <c r="D2788" t="inlineStr">
        <is>
          <t>v10-adopted</t>
        </is>
      </c>
      <c r="E2788" t="inlineStr">
        <is>
          <t>v10-adopted</t>
        </is>
      </c>
      <c r="G2788" t="n">
        <v>594</v>
      </c>
      <c r="H2788" t="n">
        <v>0</v>
      </c>
      <c r="I2788" t="inlineStr">
        <is>
          <t>Ge, Liu (2015)</t>
        </is>
      </c>
    </row>
    <row r="2789">
      <c r="A2789" t="n">
        <v>595</v>
      </c>
      <c r="B2789" t="inlineStr">
        <is>
          <t>Ge, Liu (2015)</t>
        </is>
      </c>
      <c r="C2789" t="inlineStr">
        <is>
          <t>original</t>
        </is>
      </c>
      <c r="D2789" t="inlineStr">
        <is>
          <t>v10-adopted</t>
        </is>
      </c>
      <c r="E2789" t="inlineStr">
        <is>
          <t>v10-adopted</t>
        </is>
      </c>
      <c r="G2789" t="n">
        <v>595</v>
      </c>
      <c r="H2789" t="n">
        <v>0</v>
      </c>
      <c r="I2789" t="inlineStr">
        <is>
          <t>Ge, Liu (2015)</t>
        </is>
      </c>
    </row>
    <row r="2790">
      <c r="A2790" t="n">
        <v>610</v>
      </c>
      <c r="B2790" t="inlineStr">
        <is>
          <t>Hoepner et al (2016)</t>
        </is>
      </c>
      <c r="C2790" t="inlineStr">
        <is>
          <t>original</t>
        </is>
      </c>
      <c r="D2790" t="inlineStr">
        <is>
          <t>v10-adopted</t>
        </is>
      </c>
      <c r="E2790" t="inlineStr">
        <is>
          <t>v10-adopted</t>
        </is>
      </c>
      <c r="G2790" t="n">
        <v>610</v>
      </c>
      <c r="H2790" t="n">
        <v>0</v>
      </c>
      <c r="I2790" t="inlineStr">
        <is>
          <t>Hoepner et al (2016)</t>
        </is>
      </c>
    </row>
    <row r="2791">
      <c r="A2791" t="n">
        <v>611</v>
      </c>
      <c r="B2791" t="inlineStr">
        <is>
          <t>Hoepner et al (2016)</t>
        </is>
      </c>
      <c r="C2791" t="inlineStr">
        <is>
          <t>original</t>
        </is>
      </c>
      <c r="D2791" t="inlineStr">
        <is>
          <t>v10-adopted</t>
        </is>
      </c>
      <c r="E2791" t="inlineStr">
        <is>
          <t>v10-adopted</t>
        </is>
      </c>
      <c r="G2791" t="n">
        <v>611</v>
      </c>
      <c r="H2791" t="n">
        <v>0</v>
      </c>
      <c r="I2791" t="inlineStr">
        <is>
          <t>Hoepner et al (2016)</t>
        </is>
      </c>
    </row>
    <row r="2792">
      <c r="A2792" t="n">
        <v>615</v>
      </c>
      <c r="B2792" t="inlineStr">
        <is>
          <t>Hoepner et al (2016)</t>
        </is>
      </c>
      <c r="C2792" t="inlineStr">
        <is>
          <t>original</t>
        </is>
      </c>
      <c r="D2792" t="inlineStr">
        <is>
          <t>v10-adopted</t>
        </is>
      </c>
      <c r="E2792" t="inlineStr">
        <is>
          <t>v10-adopted</t>
        </is>
      </c>
      <c r="G2792" t="n">
        <v>615</v>
      </c>
      <c r="H2792" t="n">
        <v>0</v>
      </c>
      <c r="I2792" t="inlineStr">
        <is>
          <t>Hoepner et al (2016)</t>
        </is>
      </c>
    </row>
    <row r="2793">
      <c r="A2793" t="n">
        <v>616</v>
      </c>
      <c r="B2793" t="inlineStr">
        <is>
          <t>Hoepner et al (2016)</t>
        </is>
      </c>
      <c r="C2793" t="inlineStr">
        <is>
          <t>original</t>
        </is>
      </c>
      <c r="D2793" t="inlineStr">
        <is>
          <t>v10-adopted</t>
        </is>
      </c>
      <c r="E2793" t="inlineStr">
        <is>
          <t>v10-adopted</t>
        </is>
      </c>
      <c r="G2793" t="n">
        <v>616</v>
      </c>
      <c r="H2793" t="n">
        <v>0</v>
      </c>
      <c r="I2793" t="inlineStr">
        <is>
          <t>Hoepner et al (2016)</t>
        </is>
      </c>
    </row>
    <row r="2794">
      <c r="A2794" t="n">
        <v>617</v>
      </c>
      <c r="B2794" t="inlineStr">
        <is>
          <t>Hoepner et al (2016)</t>
        </is>
      </c>
      <c r="C2794" t="inlineStr">
        <is>
          <t>original</t>
        </is>
      </c>
      <c r="D2794" t="inlineStr">
        <is>
          <t>v10-adopted</t>
        </is>
      </c>
      <c r="E2794" t="inlineStr">
        <is>
          <t>v10-adopted</t>
        </is>
      </c>
      <c r="G2794" t="n">
        <v>617</v>
      </c>
      <c r="H2794" t="n">
        <v>0</v>
      </c>
      <c r="I2794" t="inlineStr">
        <is>
          <t>Hoepner et al (2016)</t>
        </is>
      </c>
    </row>
    <row r="2795">
      <c r="A2795" t="n">
        <v>690</v>
      </c>
      <c r="B2795" t="inlineStr">
        <is>
          <t>Jung et al (2016)</t>
        </is>
      </c>
      <c r="C2795" t="inlineStr">
        <is>
          <t>original</t>
        </is>
      </c>
      <c r="D2795" t="inlineStr">
        <is>
          <t>v10_version</t>
        </is>
      </c>
      <c r="E2795" t="inlineStr">
        <is>
          <t>v10-adopted</t>
        </is>
      </c>
      <c r="G2795" t="n">
        <v>690</v>
      </c>
      <c r="H2795" t="n">
        <v>0</v>
      </c>
      <c r="I2795" t="inlineStr">
        <is>
          <t>Jung et al (2016)</t>
        </is>
      </c>
    </row>
    <row r="2796">
      <c r="A2796" t="n">
        <v>715</v>
      </c>
      <c r="B2796" t="inlineStr">
        <is>
          <t>Kim, Kim (2022)</t>
        </is>
      </c>
      <c r="C2796" t="inlineStr">
        <is>
          <t>original</t>
        </is>
      </c>
      <c r="D2796" t="inlineStr">
        <is>
          <t>v10-adopted</t>
        </is>
      </c>
      <c r="E2796" t="inlineStr">
        <is>
          <t>v10-adopted</t>
        </is>
      </c>
      <c r="G2796" t="n">
        <v>715</v>
      </c>
      <c r="H2796" t="n">
        <v>0</v>
      </c>
      <c r="I2796" t="inlineStr">
        <is>
          <t>Kim, Kim (2022)</t>
        </is>
      </c>
    </row>
    <row r="2797">
      <c r="A2797" t="n">
        <v>719</v>
      </c>
      <c r="B2797" t="inlineStr">
        <is>
          <t>Kim, Kim (2022)</t>
        </is>
      </c>
      <c r="C2797" t="inlineStr">
        <is>
          <t>original</t>
        </is>
      </c>
      <c r="D2797" t="inlineStr">
        <is>
          <t>v10-adopted</t>
        </is>
      </c>
      <c r="E2797" t="inlineStr">
        <is>
          <t>v10-adopted</t>
        </is>
      </c>
      <c r="G2797" t="n">
        <v>719</v>
      </c>
      <c r="H2797" t="n">
        <v>0</v>
      </c>
      <c r="I2797" t="inlineStr">
        <is>
          <t>Kim, Kim (2022)</t>
        </is>
      </c>
    </row>
    <row r="2798">
      <c r="A2798" t="n">
        <v>720</v>
      </c>
      <c r="B2798" t="inlineStr">
        <is>
          <t>Kim, Kim (2022)</t>
        </is>
      </c>
      <c r="C2798" t="inlineStr">
        <is>
          <t>original</t>
        </is>
      </c>
      <c r="D2798" t="inlineStr">
        <is>
          <t>v10-adopted</t>
        </is>
      </c>
      <c r="E2798" t="inlineStr">
        <is>
          <t>v10-adopted</t>
        </is>
      </c>
      <c r="G2798" t="n">
        <v>720</v>
      </c>
      <c r="H2798" t="n">
        <v>0</v>
      </c>
      <c r="I2798" t="inlineStr">
        <is>
          <t>Kim, Kim (2022)</t>
        </is>
      </c>
    </row>
    <row r="2799">
      <c r="A2799" t="n">
        <v>721</v>
      </c>
      <c r="B2799" t="inlineStr">
        <is>
          <t>Kim, Kim (2022)</t>
        </is>
      </c>
      <c r="C2799" t="inlineStr">
        <is>
          <t>original</t>
        </is>
      </c>
      <c r="D2799" t="inlineStr">
        <is>
          <t>v10-adopted</t>
        </is>
      </c>
      <c r="E2799" t="inlineStr">
        <is>
          <t>v10-adopted</t>
        </is>
      </c>
      <c r="G2799" t="n">
        <v>721</v>
      </c>
      <c r="H2799" t="n">
        <v>0</v>
      </c>
      <c r="I2799" t="inlineStr">
        <is>
          <t>Kim, Kim (2022)</t>
        </is>
      </c>
    </row>
    <row r="2800">
      <c r="A2800" t="n">
        <v>722</v>
      </c>
      <c r="B2800" t="inlineStr">
        <is>
          <t>Kim, Kim (2022)</t>
        </is>
      </c>
      <c r="C2800" t="inlineStr">
        <is>
          <t>original</t>
        </is>
      </c>
      <c r="D2800" t="inlineStr">
        <is>
          <t>v10-adopted</t>
        </is>
      </c>
      <c r="E2800" t="inlineStr">
        <is>
          <t>v10-adopted</t>
        </is>
      </c>
      <c r="G2800" t="n">
        <v>722</v>
      </c>
      <c r="H2800" t="n">
        <v>0</v>
      </c>
      <c r="I2800" t="inlineStr">
        <is>
          <t>Kim, Kim (2022)</t>
        </is>
      </c>
    </row>
    <row r="2801">
      <c r="A2801" t="n">
        <v>723</v>
      </c>
      <c r="B2801" t="inlineStr">
        <is>
          <t>Kim, Kim (2022)</t>
        </is>
      </c>
      <c r="C2801" t="inlineStr">
        <is>
          <t>original</t>
        </is>
      </c>
      <c r="D2801" t="inlineStr">
        <is>
          <t>v10-adopted</t>
        </is>
      </c>
      <c r="E2801" t="inlineStr">
        <is>
          <t>v10-adopted</t>
        </is>
      </c>
      <c r="G2801" t="n">
        <v>723</v>
      </c>
      <c r="H2801" t="n">
        <v>0</v>
      </c>
      <c r="I2801" t="inlineStr">
        <is>
          <t>Kim, Kim (2022)</t>
        </is>
      </c>
    </row>
    <row r="2802">
      <c r="A2802" t="n">
        <v>724</v>
      </c>
      <c r="B2802" t="inlineStr">
        <is>
          <t>Kim, Kim (2022)</t>
        </is>
      </c>
      <c r="C2802" t="inlineStr">
        <is>
          <t>original</t>
        </is>
      </c>
      <c r="D2802" t="inlineStr">
        <is>
          <t>v10-adopted</t>
        </is>
      </c>
      <c r="E2802" t="inlineStr">
        <is>
          <t>v10-adopted</t>
        </is>
      </c>
      <c r="G2802" t="n">
        <v>724</v>
      </c>
      <c r="H2802" t="n">
        <v>0</v>
      </c>
      <c r="I2802" t="inlineStr">
        <is>
          <t>Kim, Kim (2022)</t>
        </is>
      </c>
    </row>
    <row r="2803">
      <c r="A2803" t="n">
        <v>821</v>
      </c>
      <c r="B2803" t="inlineStr">
        <is>
          <t>Kordschia (2020)</t>
        </is>
      </c>
      <c r="C2803" t="inlineStr">
        <is>
          <t>original</t>
        </is>
      </c>
      <c r="D2803" t="inlineStr">
        <is>
          <t>v10_version</t>
        </is>
      </c>
      <c r="E2803" t="inlineStr">
        <is>
          <t>v10-adopted</t>
        </is>
      </c>
      <c r="G2803" t="n">
        <v>821</v>
      </c>
      <c r="H2803" t="n">
        <v>0</v>
      </c>
      <c r="I2803" t="inlineStr">
        <is>
          <t>Kordschia (2020)</t>
        </is>
      </c>
    </row>
    <row r="2804">
      <c r="A2804" t="n">
        <v>835</v>
      </c>
      <c r="B2804" t="inlineStr">
        <is>
          <t>Lemma et al (2017)</t>
        </is>
      </c>
      <c r="C2804" t="inlineStr">
        <is>
          <t>original</t>
        </is>
      </c>
      <c r="D2804" t="inlineStr">
        <is>
          <t>v10-adopted</t>
        </is>
      </c>
      <c r="E2804" t="inlineStr">
        <is>
          <t>v10-adopted</t>
        </is>
      </c>
      <c r="G2804" t="n">
        <v>835</v>
      </c>
      <c r="H2804" t="n">
        <v>0</v>
      </c>
      <c r="I2804" t="inlineStr">
        <is>
          <t>Lemma et al (2017)</t>
        </is>
      </c>
    </row>
    <row r="2805">
      <c r="A2805" t="n">
        <v>836</v>
      </c>
      <c r="B2805" t="inlineStr">
        <is>
          <t>Lemma et al (2017)</t>
        </is>
      </c>
      <c r="C2805" t="inlineStr">
        <is>
          <t>original</t>
        </is>
      </c>
      <c r="D2805" t="inlineStr">
        <is>
          <t>v10-adopted</t>
        </is>
      </c>
      <c r="E2805" t="inlineStr">
        <is>
          <t>v10-adopted</t>
        </is>
      </c>
      <c r="G2805" t="n">
        <v>836</v>
      </c>
      <c r="H2805" t="n">
        <v>0</v>
      </c>
      <c r="I2805" t="inlineStr">
        <is>
          <t>Lemma et al (2017)</t>
        </is>
      </c>
    </row>
    <row r="2806">
      <c r="A2806" t="n">
        <v>837</v>
      </c>
      <c r="B2806" t="inlineStr">
        <is>
          <t>Lemma et al (2017)</t>
        </is>
      </c>
      <c r="C2806" t="inlineStr">
        <is>
          <t>original</t>
        </is>
      </c>
      <c r="D2806" t="inlineStr">
        <is>
          <t>v10-adopted</t>
        </is>
      </c>
      <c r="E2806" t="inlineStr">
        <is>
          <t>v10-adopted</t>
        </is>
      </c>
      <c r="G2806" t="n">
        <v>837</v>
      </c>
      <c r="H2806" t="n">
        <v>0</v>
      </c>
      <c r="I2806" t="inlineStr">
        <is>
          <t>Lemma et al (2017)</t>
        </is>
      </c>
    </row>
    <row r="2807">
      <c r="A2807" t="n">
        <v>838</v>
      </c>
      <c r="B2807" t="inlineStr">
        <is>
          <t>Li et al (2014)</t>
        </is>
      </c>
      <c r="C2807" t="inlineStr">
        <is>
          <t>original</t>
        </is>
      </c>
      <c r="D2807" t="inlineStr">
        <is>
          <t>v10-adopted</t>
        </is>
      </c>
      <c r="E2807" t="inlineStr">
        <is>
          <t>v10-adopted</t>
        </is>
      </c>
      <c r="G2807" t="n">
        <v>838</v>
      </c>
      <c r="H2807" t="n">
        <v>0</v>
      </c>
      <c r="I2807" t="inlineStr">
        <is>
          <t>Li et al (2014)</t>
        </is>
      </c>
    </row>
    <row r="2808">
      <c r="A2808" t="n">
        <v>839</v>
      </c>
      <c r="B2808" t="inlineStr">
        <is>
          <t>Li et al (2014)</t>
        </is>
      </c>
      <c r="C2808" t="inlineStr">
        <is>
          <t>original</t>
        </is>
      </c>
      <c r="D2808" t="inlineStr">
        <is>
          <t>v10-adopted</t>
        </is>
      </c>
      <c r="E2808" t="inlineStr">
        <is>
          <t>v10-adopted</t>
        </is>
      </c>
      <c r="G2808" t="n">
        <v>839</v>
      </c>
      <c r="H2808" t="n">
        <v>0</v>
      </c>
      <c r="I2808" t="inlineStr">
        <is>
          <t>Li et al (2014)</t>
        </is>
      </c>
    </row>
    <row r="2809">
      <c r="A2809" t="n">
        <v>840</v>
      </c>
      <c r="B2809" t="inlineStr">
        <is>
          <t>Li et al (2014)</t>
        </is>
      </c>
      <c r="C2809" t="inlineStr">
        <is>
          <t>original</t>
        </is>
      </c>
      <c r="D2809" t="inlineStr">
        <is>
          <t>v10-adopted</t>
        </is>
      </c>
      <c r="E2809" t="inlineStr">
        <is>
          <t>v10-adopted</t>
        </is>
      </c>
      <c r="G2809" t="n">
        <v>840</v>
      </c>
      <c r="H2809" t="n">
        <v>0</v>
      </c>
      <c r="I2809" t="inlineStr">
        <is>
          <t>Li et al (2014)</t>
        </is>
      </c>
    </row>
    <row r="2810">
      <c r="A2810" t="n">
        <v>841</v>
      </c>
      <c r="B2810" t="inlineStr">
        <is>
          <t>Li et al (2014)</t>
        </is>
      </c>
      <c r="C2810" t="inlineStr">
        <is>
          <t>original</t>
        </is>
      </c>
      <c r="D2810" t="inlineStr">
        <is>
          <t>v10-adopted</t>
        </is>
      </c>
      <c r="E2810" t="inlineStr">
        <is>
          <t>v10-adopted</t>
        </is>
      </c>
      <c r="G2810" t="n">
        <v>841</v>
      </c>
      <c r="H2810" t="n">
        <v>0</v>
      </c>
      <c r="I2810" t="inlineStr">
        <is>
          <t>Li et al (2014)</t>
        </is>
      </c>
    </row>
    <row r="2811">
      <c r="A2811" t="n">
        <v>842</v>
      </c>
      <c r="B2811" t="inlineStr">
        <is>
          <t>Li et al (2014)</t>
        </is>
      </c>
      <c r="C2811" t="inlineStr">
        <is>
          <t>original</t>
        </is>
      </c>
      <c r="D2811" t="inlineStr">
        <is>
          <t>v10-adopted</t>
        </is>
      </c>
      <c r="E2811" t="inlineStr">
        <is>
          <t>v10-adopted</t>
        </is>
      </c>
      <c r="G2811" t="n">
        <v>842</v>
      </c>
      <c r="H2811" t="n">
        <v>0</v>
      </c>
      <c r="I2811" t="inlineStr">
        <is>
          <t>Li et al (2014)</t>
        </is>
      </c>
    </row>
    <row r="2812">
      <c r="A2812" t="n">
        <v>843</v>
      </c>
      <c r="B2812" t="inlineStr">
        <is>
          <t>Li et al (2014)</t>
        </is>
      </c>
      <c r="C2812" t="inlineStr">
        <is>
          <t>original</t>
        </is>
      </c>
      <c r="D2812" t="inlineStr">
        <is>
          <t>v10-adopted</t>
        </is>
      </c>
      <c r="E2812" t="inlineStr">
        <is>
          <t>v10-adopted</t>
        </is>
      </c>
      <c r="G2812" t="n">
        <v>843</v>
      </c>
      <c r="H2812" t="n">
        <v>0</v>
      </c>
      <c r="I2812" t="inlineStr">
        <is>
          <t>Li et al (2014)</t>
        </is>
      </c>
    </row>
    <row r="2813">
      <c r="A2813" t="n">
        <v>844</v>
      </c>
      <c r="B2813" t="inlineStr">
        <is>
          <t>Li et al (2014)</t>
        </is>
      </c>
      <c r="C2813" t="inlineStr">
        <is>
          <t>original</t>
        </is>
      </c>
      <c r="D2813" t="inlineStr">
        <is>
          <t>v10-adopted</t>
        </is>
      </c>
      <c r="E2813" t="inlineStr">
        <is>
          <t>v10-adopted</t>
        </is>
      </c>
      <c r="G2813" t="n">
        <v>844</v>
      </c>
      <c r="H2813" t="n">
        <v>0</v>
      </c>
      <c r="I2813" t="inlineStr">
        <is>
          <t>Li et al (2014)</t>
        </is>
      </c>
    </row>
    <row r="2814">
      <c r="A2814" t="n">
        <v>845</v>
      </c>
      <c r="B2814" t="inlineStr">
        <is>
          <t>Li et al (2014)</t>
        </is>
      </c>
      <c r="C2814" t="inlineStr">
        <is>
          <t>original</t>
        </is>
      </c>
      <c r="D2814" t="inlineStr">
        <is>
          <t>v10-adopted</t>
        </is>
      </c>
      <c r="E2814" t="inlineStr">
        <is>
          <t>v10-adopted</t>
        </is>
      </c>
      <c r="G2814" t="n">
        <v>845</v>
      </c>
      <c r="H2814" t="n">
        <v>0</v>
      </c>
      <c r="I2814" t="inlineStr">
        <is>
          <t>Li et al (2014)</t>
        </is>
      </c>
    </row>
    <row r="2815">
      <c r="A2815" t="n">
        <v>846</v>
      </c>
      <c r="B2815" t="inlineStr">
        <is>
          <t>Li et al (2014)</t>
        </is>
      </c>
      <c r="C2815" t="inlineStr">
        <is>
          <t>original</t>
        </is>
      </c>
      <c r="D2815" t="inlineStr">
        <is>
          <t>v10-adopted</t>
        </is>
      </c>
      <c r="E2815" t="inlineStr">
        <is>
          <t>v10-adopted</t>
        </is>
      </c>
      <c r="G2815" t="n">
        <v>846</v>
      </c>
      <c r="H2815" t="n">
        <v>0</v>
      </c>
      <c r="I2815" t="inlineStr">
        <is>
          <t>Li et al (2014)</t>
        </is>
      </c>
    </row>
    <row r="2816">
      <c r="A2816" t="n">
        <v>847</v>
      </c>
      <c r="B2816" t="inlineStr">
        <is>
          <t>Li et al (2014)</t>
        </is>
      </c>
      <c r="C2816" t="inlineStr">
        <is>
          <t>original</t>
        </is>
      </c>
      <c r="D2816" t="inlineStr">
        <is>
          <t>v10-adopted</t>
        </is>
      </c>
      <c r="E2816" t="inlineStr">
        <is>
          <t>v10-adopted</t>
        </is>
      </c>
      <c r="G2816" t="n">
        <v>847</v>
      </c>
      <c r="H2816" t="n">
        <v>0</v>
      </c>
      <c r="I2816" t="inlineStr">
        <is>
          <t>Li et al (2014)</t>
        </is>
      </c>
    </row>
    <row r="2817">
      <c r="A2817" t="n">
        <v>850</v>
      </c>
      <c r="B2817" t="inlineStr">
        <is>
          <t>Li et al (2022)</t>
        </is>
      </c>
      <c r="C2817" t="inlineStr">
        <is>
          <t>original</t>
        </is>
      </c>
      <c r="D2817" t="inlineStr">
        <is>
          <t>v10_version</t>
        </is>
      </c>
      <c r="E2817" t="inlineStr">
        <is>
          <t>v10-adopted</t>
        </is>
      </c>
      <c r="G2817" t="n">
        <v>850</v>
      </c>
      <c r="H2817" t="n">
        <v>0</v>
      </c>
      <c r="I2817" t="inlineStr">
        <is>
          <t>Li et al (2022)</t>
        </is>
      </c>
    </row>
    <row r="2818">
      <c r="A2818" t="n">
        <v>851</v>
      </c>
      <c r="B2818" t="inlineStr">
        <is>
          <t>Li et al (2022)</t>
        </is>
      </c>
      <c r="C2818" t="inlineStr">
        <is>
          <t>original</t>
        </is>
      </c>
      <c r="D2818" t="inlineStr">
        <is>
          <t>v10_version</t>
        </is>
      </c>
      <c r="E2818" t="inlineStr">
        <is>
          <t>v10-adopted</t>
        </is>
      </c>
      <c r="G2818" t="n">
        <v>851</v>
      </c>
      <c r="H2818" t="n">
        <v>0</v>
      </c>
      <c r="I2818" t="inlineStr">
        <is>
          <t>Li et al (2022)</t>
        </is>
      </c>
    </row>
    <row r="2819">
      <c r="A2819" t="n">
        <v>852</v>
      </c>
      <c r="B2819" t="inlineStr">
        <is>
          <t>Li et al (2022)</t>
        </is>
      </c>
      <c r="C2819" t="inlineStr">
        <is>
          <t>original</t>
        </is>
      </c>
      <c r="D2819" t="inlineStr">
        <is>
          <t>v10_version</t>
        </is>
      </c>
      <c r="E2819" t="inlineStr">
        <is>
          <t>v10-adopted</t>
        </is>
      </c>
      <c r="G2819" t="n">
        <v>852</v>
      </c>
      <c r="H2819" t="n">
        <v>0</v>
      </c>
      <c r="I2819" t="inlineStr">
        <is>
          <t>Li et al (2022)</t>
        </is>
      </c>
    </row>
    <row r="2820">
      <c r="A2820" t="n">
        <v>853</v>
      </c>
      <c r="B2820" t="inlineStr">
        <is>
          <t>Li et al (2022)</t>
        </is>
      </c>
      <c r="C2820" t="inlineStr">
        <is>
          <t>original</t>
        </is>
      </c>
      <c r="D2820" t="inlineStr">
        <is>
          <t>v10_version</t>
        </is>
      </c>
      <c r="E2820" t="inlineStr">
        <is>
          <t>v10-adopted</t>
        </is>
      </c>
      <c r="G2820" t="n">
        <v>853</v>
      </c>
      <c r="H2820" t="n">
        <v>0</v>
      </c>
      <c r="I2820" t="inlineStr">
        <is>
          <t>Li et al (2022)</t>
        </is>
      </c>
    </row>
    <row r="2821">
      <c r="A2821" t="n">
        <v>854</v>
      </c>
      <c r="B2821" t="inlineStr">
        <is>
          <t>Li et al (2022)</t>
        </is>
      </c>
      <c r="C2821" t="inlineStr">
        <is>
          <t>original</t>
        </is>
      </c>
      <c r="D2821" t="inlineStr">
        <is>
          <t>v10_version</t>
        </is>
      </c>
      <c r="E2821" t="inlineStr">
        <is>
          <t>v10-adopted</t>
        </is>
      </c>
      <c r="G2821" t="n">
        <v>854</v>
      </c>
      <c r="H2821" t="n">
        <v>0</v>
      </c>
      <c r="I2821" t="inlineStr">
        <is>
          <t>Li et al (2022)</t>
        </is>
      </c>
    </row>
    <row r="2822">
      <c r="A2822" t="n">
        <v>855</v>
      </c>
      <c r="B2822" t="inlineStr">
        <is>
          <t>Li et al (2022)</t>
        </is>
      </c>
      <c r="C2822" t="inlineStr">
        <is>
          <t>original</t>
        </is>
      </c>
      <c r="D2822" t="inlineStr">
        <is>
          <t>v10_version</t>
        </is>
      </c>
      <c r="E2822" t="inlineStr">
        <is>
          <t>v10-adopted</t>
        </is>
      </c>
      <c r="G2822" t="n">
        <v>855</v>
      </c>
      <c r="H2822" t="n">
        <v>0</v>
      </c>
      <c r="I2822" t="inlineStr">
        <is>
          <t>Li et al (2022)</t>
        </is>
      </c>
    </row>
    <row r="2823">
      <c r="A2823" t="n">
        <v>857</v>
      </c>
      <c r="B2823" t="inlineStr">
        <is>
          <t>Li et al (2022)</t>
        </is>
      </c>
      <c r="C2823" t="inlineStr">
        <is>
          <t>original</t>
        </is>
      </c>
      <c r="D2823" t="inlineStr">
        <is>
          <t>v10_version</t>
        </is>
      </c>
      <c r="E2823" t="inlineStr">
        <is>
          <t>v10-adopted</t>
        </is>
      </c>
      <c r="G2823" t="n">
        <v>857</v>
      </c>
      <c r="H2823" t="n">
        <v>0</v>
      </c>
      <c r="I2823" t="inlineStr">
        <is>
          <t>Li et al (2022)</t>
        </is>
      </c>
    </row>
    <row r="2824">
      <c r="A2824" t="n">
        <v>858</v>
      </c>
      <c r="B2824" t="inlineStr">
        <is>
          <t>Li et al (2022)</t>
        </is>
      </c>
      <c r="C2824" t="inlineStr">
        <is>
          <t>original</t>
        </is>
      </c>
      <c r="D2824" t="inlineStr">
        <is>
          <t>v10_version</t>
        </is>
      </c>
      <c r="E2824" t="inlineStr">
        <is>
          <t>v10-adopted</t>
        </is>
      </c>
      <c r="G2824" t="n">
        <v>858</v>
      </c>
      <c r="H2824" t="n">
        <v>0</v>
      </c>
      <c r="I2824" t="inlineStr">
        <is>
          <t>Li et al (2022)</t>
        </is>
      </c>
    </row>
    <row r="2825">
      <c r="A2825" t="n">
        <v>859</v>
      </c>
      <c r="B2825" t="inlineStr">
        <is>
          <t>Li et al (2022)</t>
        </is>
      </c>
      <c r="C2825" t="inlineStr">
        <is>
          <t>original</t>
        </is>
      </c>
      <c r="D2825" t="inlineStr">
        <is>
          <t>v10_version</t>
        </is>
      </c>
      <c r="E2825" t="inlineStr">
        <is>
          <t>v10-adopted</t>
        </is>
      </c>
      <c r="G2825" t="n">
        <v>859</v>
      </c>
      <c r="H2825" t="n">
        <v>0</v>
      </c>
      <c r="I2825" t="inlineStr">
        <is>
          <t>Li et al (2022)</t>
        </is>
      </c>
    </row>
    <row r="2826">
      <c r="A2826" t="n">
        <v>860</v>
      </c>
      <c r="B2826" t="inlineStr">
        <is>
          <t>Li et al (2022)</t>
        </is>
      </c>
      <c r="C2826" t="inlineStr">
        <is>
          <t>original</t>
        </is>
      </c>
      <c r="D2826" t="inlineStr">
        <is>
          <t>v10_version</t>
        </is>
      </c>
      <c r="E2826" t="inlineStr">
        <is>
          <t>v10-adopted</t>
        </is>
      </c>
      <c r="G2826" t="n">
        <v>860</v>
      </c>
      <c r="H2826" t="n">
        <v>0</v>
      </c>
      <c r="I2826" t="inlineStr">
        <is>
          <t>Li et al (2022)</t>
        </is>
      </c>
    </row>
    <row r="2827">
      <c r="A2827" t="n">
        <v>861</v>
      </c>
      <c r="B2827" t="inlineStr">
        <is>
          <t>Li et al (2022)</t>
        </is>
      </c>
      <c r="C2827" t="inlineStr">
        <is>
          <t>original</t>
        </is>
      </c>
      <c r="D2827" t="inlineStr">
        <is>
          <t>v10_version</t>
        </is>
      </c>
      <c r="E2827" t="inlineStr">
        <is>
          <t>v10-adopted</t>
        </is>
      </c>
      <c r="G2827" t="n">
        <v>861</v>
      </c>
      <c r="H2827" t="n">
        <v>0</v>
      </c>
      <c r="I2827" t="inlineStr">
        <is>
          <t>Li et al (2022)</t>
        </is>
      </c>
    </row>
    <row r="2828">
      <c r="A2828" t="n">
        <v>862</v>
      </c>
      <c r="B2828" t="inlineStr">
        <is>
          <t>Li et al (2022)</t>
        </is>
      </c>
      <c r="C2828" t="inlineStr">
        <is>
          <t>original</t>
        </is>
      </c>
      <c r="D2828" t="inlineStr">
        <is>
          <t>v10_version</t>
        </is>
      </c>
      <c r="E2828" t="inlineStr">
        <is>
          <t>v10-adopted</t>
        </is>
      </c>
      <c r="G2828" t="n">
        <v>862</v>
      </c>
      <c r="H2828" t="n">
        <v>0</v>
      </c>
      <c r="I2828" t="inlineStr">
        <is>
          <t>Li et al (2022)</t>
        </is>
      </c>
    </row>
    <row r="2829">
      <c r="A2829" t="n">
        <v>863</v>
      </c>
      <c r="B2829" t="inlineStr">
        <is>
          <t>Li et al (2022)</t>
        </is>
      </c>
      <c r="C2829" t="inlineStr">
        <is>
          <t>original</t>
        </is>
      </c>
      <c r="D2829" t="inlineStr">
        <is>
          <t>v10_version</t>
        </is>
      </c>
      <c r="E2829" t="inlineStr">
        <is>
          <t>v10-adopted</t>
        </is>
      </c>
      <c r="G2829" t="n">
        <v>863</v>
      </c>
      <c r="H2829" t="n">
        <v>0</v>
      </c>
      <c r="I2829" t="inlineStr">
        <is>
          <t>Li et al (2022)</t>
        </is>
      </c>
    </row>
    <row r="2830">
      <c r="A2830" t="n">
        <v>864</v>
      </c>
      <c r="B2830" t="inlineStr">
        <is>
          <t>Li et al (2022)</t>
        </is>
      </c>
      <c r="C2830" t="inlineStr">
        <is>
          <t>original</t>
        </is>
      </c>
      <c r="D2830" t="inlineStr">
        <is>
          <t>v10_version</t>
        </is>
      </c>
      <c r="E2830" t="inlineStr">
        <is>
          <t>v10-adopted</t>
        </is>
      </c>
      <c r="G2830" t="n">
        <v>864</v>
      </c>
      <c r="H2830" t="n">
        <v>0</v>
      </c>
      <c r="I2830" t="inlineStr">
        <is>
          <t>Li et al (2022)</t>
        </is>
      </c>
    </row>
    <row r="2831">
      <c r="A2831" t="n">
        <v>885</v>
      </c>
      <c r="B2831" t="inlineStr">
        <is>
          <t>Maaloul, Wegener (2021)</t>
        </is>
      </c>
      <c r="C2831" t="inlineStr">
        <is>
          <t>original</t>
        </is>
      </c>
      <c r="D2831" t="inlineStr">
        <is>
          <t>v10_version</t>
        </is>
      </c>
      <c r="E2831" t="inlineStr">
        <is>
          <t>v10-adopted</t>
        </is>
      </c>
      <c r="G2831" t="n">
        <v>885</v>
      </c>
      <c r="H2831" t="n">
        <v>0</v>
      </c>
      <c r="I2831" t="inlineStr">
        <is>
          <t>Maaloul, Wegener (2021)</t>
        </is>
      </c>
    </row>
    <row r="2832">
      <c r="A2832" t="n">
        <v>888</v>
      </c>
      <c r="B2832" t="inlineStr">
        <is>
          <t>Maaloul, Wegener (2021)</t>
        </is>
      </c>
      <c r="C2832" t="inlineStr">
        <is>
          <t>original</t>
        </is>
      </c>
      <c r="D2832" t="inlineStr">
        <is>
          <t>v10_version</t>
        </is>
      </c>
      <c r="E2832" t="inlineStr">
        <is>
          <t>v10-adopted</t>
        </is>
      </c>
      <c r="G2832" t="n">
        <v>888</v>
      </c>
      <c r="H2832" t="n">
        <v>0</v>
      </c>
      <c r="I2832" t="inlineStr">
        <is>
          <t>Maaloul, Wegener (2021)</t>
        </is>
      </c>
    </row>
    <row r="2833">
      <c r="A2833" t="n">
        <v>917</v>
      </c>
      <c r="B2833" t="inlineStr">
        <is>
          <t>Ofogbe et al (2021)</t>
        </is>
      </c>
      <c r="C2833" t="inlineStr">
        <is>
          <t>original</t>
        </is>
      </c>
      <c r="D2833" t="inlineStr">
        <is>
          <t>v10-adopted</t>
        </is>
      </c>
      <c r="E2833" t="inlineStr">
        <is>
          <t>v10-adopted</t>
        </is>
      </c>
      <c r="G2833" t="n">
        <v>917</v>
      </c>
      <c r="H2833" t="n">
        <v>0</v>
      </c>
      <c r="I2833" t="inlineStr">
        <is>
          <t>CLUSTER Sandra/Ofogbe</t>
        </is>
      </c>
    </row>
    <row r="2834">
      <c r="A2834" t="n">
        <v>920</v>
      </c>
      <c r="B2834" t="inlineStr">
        <is>
          <t>Oikonomou et al (2014)</t>
        </is>
      </c>
      <c r="C2834" t="inlineStr">
        <is>
          <t>original</t>
        </is>
      </c>
      <c r="D2834" t="inlineStr">
        <is>
          <t>v10-adopted</t>
        </is>
      </c>
      <c r="E2834" t="inlineStr">
        <is>
          <t>v10-adopted</t>
        </is>
      </c>
      <c r="G2834" t="n">
        <v>920</v>
      </c>
      <c r="H2834" t="n">
        <v>0</v>
      </c>
      <c r="I2834" t="inlineStr">
        <is>
          <t>Oikonomou et al (2014)</t>
        </is>
      </c>
    </row>
    <row r="2835">
      <c r="A2835" t="n">
        <v>924</v>
      </c>
      <c r="B2835" t="inlineStr">
        <is>
          <t>Okimoto, Takaoka (2022)</t>
        </is>
      </c>
      <c r="C2835" t="inlineStr">
        <is>
          <t>original</t>
        </is>
      </c>
      <c r="D2835" t="inlineStr">
        <is>
          <t>v10-adopted</t>
        </is>
      </c>
      <c r="E2835" t="inlineStr">
        <is>
          <t>v10-adopted</t>
        </is>
      </c>
      <c r="G2835" t="n">
        <v>924</v>
      </c>
      <c r="H2835" t="n">
        <v>0</v>
      </c>
      <c r="I2835" t="inlineStr">
        <is>
          <t>Okimoto, Takaoka (2022)</t>
        </is>
      </c>
    </row>
    <row r="2836">
      <c r="A2836" t="n">
        <v>927</v>
      </c>
      <c r="B2836" t="inlineStr">
        <is>
          <t>Okimoto, Takaoka (2022)</t>
        </is>
      </c>
      <c r="C2836" t="inlineStr">
        <is>
          <t>original</t>
        </is>
      </c>
      <c r="D2836" t="inlineStr">
        <is>
          <t>v10-adopted</t>
        </is>
      </c>
      <c r="E2836" t="inlineStr">
        <is>
          <t>v10-adopted</t>
        </is>
      </c>
      <c r="G2836" t="n">
        <v>927</v>
      </c>
      <c r="H2836" t="n">
        <v>0</v>
      </c>
      <c r="I2836" t="inlineStr">
        <is>
          <t>Okimoto, Takaoka (2022)</t>
        </is>
      </c>
    </row>
    <row r="2837">
      <c r="A2837" t="n">
        <v>929</v>
      </c>
      <c r="B2837" t="inlineStr">
        <is>
          <t>Okimoto, Takaoka (2022)</t>
        </is>
      </c>
      <c r="C2837" t="inlineStr">
        <is>
          <t>original</t>
        </is>
      </c>
      <c r="D2837" t="inlineStr">
        <is>
          <t>v10-adopted</t>
        </is>
      </c>
      <c r="E2837" t="inlineStr">
        <is>
          <t>v10-adopted</t>
        </is>
      </c>
      <c r="G2837" t="n">
        <v>929</v>
      </c>
      <c r="H2837" t="n">
        <v>0</v>
      </c>
      <c r="I2837" t="inlineStr">
        <is>
          <t>Okimoto, Takaoka (2022)</t>
        </is>
      </c>
    </row>
    <row r="2838">
      <c r="A2838" t="n">
        <v>931</v>
      </c>
      <c r="B2838" t="inlineStr">
        <is>
          <t>Okimoto, Takaoka (2022)</t>
        </is>
      </c>
      <c r="C2838" t="inlineStr">
        <is>
          <t>original</t>
        </is>
      </c>
      <c r="D2838" t="inlineStr">
        <is>
          <t>v10-adopted</t>
        </is>
      </c>
      <c r="E2838" t="inlineStr">
        <is>
          <t>v10-adopted</t>
        </is>
      </c>
      <c r="G2838" t="n">
        <v>931</v>
      </c>
      <c r="H2838" t="n">
        <v>0</v>
      </c>
      <c r="I2838" t="inlineStr">
        <is>
          <t>Okimoto, Takaoka (2022)</t>
        </is>
      </c>
    </row>
    <row r="2839">
      <c r="A2839" t="n">
        <v>1007</v>
      </c>
      <c r="B2839" t="inlineStr">
        <is>
          <t>Salvi et al (2021)</t>
        </is>
      </c>
      <c r="C2839" t="inlineStr">
        <is>
          <t>original</t>
        </is>
      </c>
      <c r="D2839" t="inlineStr">
        <is>
          <t>v10-adopted</t>
        </is>
      </c>
      <c r="E2839" t="inlineStr">
        <is>
          <t>v10-adopted</t>
        </is>
      </c>
      <c r="G2839" t="n">
        <v>1007</v>
      </c>
      <c r="H2839" t="n">
        <v>0</v>
      </c>
      <c r="I2839" t="inlineStr">
        <is>
          <t>Salvi et al (2021)</t>
        </is>
      </c>
    </row>
    <row r="2840">
      <c r="A2840" t="n">
        <v>1008</v>
      </c>
      <c r="B2840" t="inlineStr">
        <is>
          <t>Salvi et al (2021)</t>
        </is>
      </c>
      <c r="C2840" t="inlineStr">
        <is>
          <t>original</t>
        </is>
      </c>
      <c r="D2840" t="inlineStr">
        <is>
          <t>v10-adopted</t>
        </is>
      </c>
      <c r="E2840" t="inlineStr">
        <is>
          <t>v10-adopted</t>
        </is>
      </c>
      <c r="G2840" t="n">
        <v>1008</v>
      </c>
      <c r="H2840" t="n">
        <v>0</v>
      </c>
      <c r="I2840" t="inlineStr">
        <is>
          <t>Salvi et al (2021)</t>
        </is>
      </c>
    </row>
    <row r="2841">
      <c r="A2841" t="n">
        <v>1009</v>
      </c>
      <c r="B2841" t="inlineStr">
        <is>
          <t>Salvi et al (2021)</t>
        </is>
      </c>
      <c r="C2841" t="inlineStr">
        <is>
          <t>original</t>
        </is>
      </c>
      <c r="D2841" t="inlineStr">
        <is>
          <t>v10-adopted</t>
        </is>
      </c>
      <c r="E2841" t="inlineStr">
        <is>
          <t>v10-adopted</t>
        </is>
      </c>
      <c r="G2841" t="n">
        <v>1009</v>
      </c>
      <c r="H2841" t="n">
        <v>0</v>
      </c>
      <c r="I2841" t="inlineStr">
        <is>
          <t>Salvi et al (2021)</t>
        </is>
      </c>
    </row>
    <row r="2842">
      <c r="A2842" t="n">
        <v>1100</v>
      </c>
      <c r="B2842" t="inlineStr">
        <is>
          <t>Srivisal et al (2021)</t>
        </is>
      </c>
      <c r="C2842" t="inlineStr">
        <is>
          <t>original</t>
        </is>
      </c>
      <c r="D2842" t="inlineStr">
        <is>
          <t>v10-adopted</t>
        </is>
      </c>
      <c r="E2842" t="inlineStr">
        <is>
          <t>v10-adopted</t>
        </is>
      </c>
      <c r="G2842" t="n">
        <v>1100</v>
      </c>
      <c r="H2842" t="n">
        <v>0</v>
      </c>
      <c r="I2842" t="inlineStr">
        <is>
          <t>Srivisal et al (2021)</t>
        </is>
      </c>
    </row>
    <row r="2843">
      <c r="A2843" t="n">
        <v>1102</v>
      </c>
      <c r="B2843" t="inlineStr">
        <is>
          <t>Srivisal et al (2021)</t>
        </is>
      </c>
      <c r="C2843" t="inlineStr">
        <is>
          <t>original</t>
        </is>
      </c>
      <c r="D2843" t="inlineStr">
        <is>
          <t>v10-adopted</t>
        </is>
      </c>
      <c r="E2843" t="inlineStr">
        <is>
          <t>v10-adopted</t>
        </is>
      </c>
      <c r="G2843" t="n">
        <v>1102</v>
      </c>
      <c r="H2843" t="n">
        <v>0</v>
      </c>
      <c r="I2843" t="inlineStr">
        <is>
          <t>Srivisal et al (2021)</t>
        </is>
      </c>
    </row>
    <row r="2844">
      <c r="A2844" t="n">
        <v>1167</v>
      </c>
      <c r="B2844" t="inlineStr">
        <is>
          <t>Temiz (2022)</t>
        </is>
      </c>
      <c r="C2844" t="inlineStr">
        <is>
          <t>original</t>
        </is>
      </c>
      <c r="D2844" t="inlineStr">
        <is>
          <t>v10-adopted</t>
        </is>
      </c>
      <c r="E2844" t="inlineStr">
        <is>
          <t>v10-adopted</t>
        </is>
      </c>
      <c r="G2844" t="n">
        <v>1167</v>
      </c>
      <c r="H2844" t="n">
        <v>0</v>
      </c>
      <c r="I2844" t="inlineStr">
        <is>
          <t>Temiz (2022)</t>
        </is>
      </c>
    </row>
    <row r="2845">
      <c r="A2845" t="n">
        <v>1168</v>
      </c>
      <c r="B2845" t="inlineStr">
        <is>
          <t>Temiz (2022)</t>
        </is>
      </c>
      <c r="C2845" t="inlineStr">
        <is>
          <t>original</t>
        </is>
      </c>
      <c r="D2845" t="inlineStr">
        <is>
          <t>v10-adopted</t>
        </is>
      </c>
      <c r="E2845" t="inlineStr">
        <is>
          <t>v10-adopted</t>
        </is>
      </c>
      <c r="G2845" t="n">
        <v>1168</v>
      </c>
      <c r="H2845" t="n">
        <v>0</v>
      </c>
      <c r="I2845" t="inlineStr">
        <is>
          <t>Temiz (2022)</t>
        </is>
      </c>
    </row>
    <row r="2846">
      <c r="A2846" t="n">
        <v>1169</v>
      </c>
      <c r="B2846" t="inlineStr">
        <is>
          <t>Temiz (2022)</t>
        </is>
      </c>
      <c r="C2846" t="inlineStr">
        <is>
          <t>original</t>
        </is>
      </c>
      <c r="D2846" t="inlineStr">
        <is>
          <t>v10-adopted</t>
        </is>
      </c>
      <c r="E2846" t="inlineStr">
        <is>
          <t>v10-adopted</t>
        </is>
      </c>
      <c r="G2846" t="n">
        <v>1169</v>
      </c>
      <c r="H2846" t="n">
        <v>0</v>
      </c>
      <c r="I2846" t="inlineStr">
        <is>
          <t>Temiz (2022)</t>
        </is>
      </c>
    </row>
    <row r="2847">
      <c r="A2847" t="n">
        <v>1170</v>
      </c>
      <c r="B2847" t="inlineStr">
        <is>
          <t>Temiz (2022)</t>
        </is>
      </c>
      <c r="C2847" t="inlineStr">
        <is>
          <t>original</t>
        </is>
      </c>
      <c r="D2847" t="inlineStr">
        <is>
          <t>v10-adopted</t>
        </is>
      </c>
      <c r="E2847" t="inlineStr">
        <is>
          <t>v10-adopted</t>
        </is>
      </c>
      <c r="G2847" t="n">
        <v>1170</v>
      </c>
      <c r="H2847" t="n">
        <v>0</v>
      </c>
      <c r="I2847" t="inlineStr">
        <is>
          <t>Temiz (2022)</t>
        </is>
      </c>
    </row>
    <row r="2848">
      <c r="A2848" t="n">
        <v>1171</v>
      </c>
      <c r="B2848" t="inlineStr">
        <is>
          <t>Temiz (2022)</t>
        </is>
      </c>
      <c r="C2848" t="inlineStr">
        <is>
          <t>original</t>
        </is>
      </c>
      <c r="D2848" t="inlineStr">
        <is>
          <t>v10-adopted</t>
        </is>
      </c>
      <c r="E2848" t="inlineStr">
        <is>
          <t>v10-adopted</t>
        </is>
      </c>
      <c r="G2848" t="n">
        <v>1171</v>
      </c>
      <c r="H2848" t="n">
        <v>0</v>
      </c>
      <c r="I2848" t="inlineStr">
        <is>
          <t>Temiz (2022)</t>
        </is>
      </c>
    </row>
    <row r="2849">
      <c r="A2849" t="n">
        <v>1172</v>
      </c>
      <c r="B2849" t="inlineStr">
        <is>
          <t>Truong, Kim (2019)</t>
        </is>
      </c>
      <c r="C2849" t="inlineStr">
        <is>
          <t>original</t>
        </is>
      </c>
      <c r="D2849" t="inlineStr">
        <is>
          <t>v10-adopted</t>
        </is>
      </c>
      <c r="E2849" t="inlineStr">
        <is>
          <t>v10-adopted</t>
        </is>
      </c>
      <c r="G2849" t="n">
        <v>1172</v>
      </c>
      <c r="H2849" t="n">
        <v>0</v>
      </c>
      <c r="I2849" t="inlineStr">
        <is>
          <t>Truong, Kim (2019)</t>
        </is>
      </c>
    </row>
    <row r="2850">
      <c r="A2850" t="n">
        <v>1173</v>
      </c>
      <c r="B2850" t="inlineStr">
        <is>
          <t>Truong, Kim (2019)</t>
        </is>
      </c>
      <c r="C2850" t="inlineStr">
        <is>
          <t>original</t>
        </is>
      </c>
      <c r="D2850" t="inlineStr">
        <is>
          <t>v10-adopted</t>
        </is>
      </c>
      <c r="E2850" t="inlineStr">
        <is>
          <t>v10-adopted</t>
        </is>
      </c>
      <c r="G2850" t="n">
        <v>1173</v>
      </c>
      <c r="H2850" t="n">
        <v>0</v>
      </c>
      <c r="I2850" t="inlineStr">
        <is>
          <t>Truong, Kim (2019)</t>
        </is>
      </c>
    </row>
    <row r="2851">
      <c r="A2851" t="n">
        <v>1174</v>
      </c>
      <c r="B2851" t="inlineStr">
        <is>
          <t>Truong, Kim (2019)</t>
        </is>
      </c>
      <c r="C2851" t="inlineStr">
        <is>
          <t>original</t>
        </is>
      </c>
      <c r="D2851" t="inlineStr">
        <is>
          <t>v10-adopted</t>
        </is>
      </c>
      <c r="E2851" t="inlineStr">
        <is>
          <t>v10-adopted</t>
        </is>
      </c>
      <c r="G2851" t="n">
        <v>1174</v>
      </c>
      <c r="H2851" t="n">
        <v>0</v>
      </c>
      <c r="I2851" t="inlineStr">
        <is>
          <t>Truong, Kim (2019)</t>
        </is>
      </c>
    </row>
    <row r="2852">
      <c r="A2852" t="n">
        <v>1175</v>
      </c>
      <c r="B2852" t="inlineStr">
        <is>
          <t>Truong, Kim (2019)</t>
        </is>
      </c>
      <c r="C2852" t="inlineStr">
        <is>
          <t>original</t>
        </is>
      </c>
      <c r="D2852" t="inlineStr">
        <is>
          <t>v10-adopted</t>
        </is>
      </c>
      <c r="E2852" t="inlineStr">
        <is>
          <t>v10-adopted</t>
        </is>
      </c>
      <c r="G2852" t="n">
        <v>1175</v>
      </c>
      <c r="H2852" t="n">
        <v>0</v>
      </c>
      <c r="I2852" t="inlineStr">
        <is>
          <t>Truong, Kim (2019)</t>
        </is>
      </c>
    </row>
    <row r="2853">
      <c r="A2853" t="n">
        <v>1176</v>
      </c>
      <c r="B2853" t="inlineStr">
        <is>
          <t>Truong, Kim (2019)</t>
        </is>
      </c>
      <c r="C2853" t="inlineStr">
        <is>
          <t>original</t>
        </is>
      </c>
      <c r="D2853" t="inlineStr">
        <is>
          <t>v10-adopted</t>
        </is>
      </c>
      <c r="E2853" t="inlineStr">
        <is>
          <t>v10-adopted</t>
        </is>
      </c>
      <c r="G2853" t="n">
        <v>1176</v>
      </c>
      <c r="H2853" t="n">
        <v>0</v>
      </c>
      <c r="I2853" t="inlineStr">
        <is>
          <t>Truong, Kim (2019)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n_rows</t>
        </is>
      </c>
      <c r="C1" t="inlineStr">
        <is>
          <t>segment</t>
        </is>
      </c>
      <c r="D1" t="inlineStr">
        <is>
          <t>cluster_id</t>
        </is>
      </c>
      <c r="E1" t="inlineStr">
        <is>
          <t>mod_country</t>
        </is>
      </c>
      <c r="F1" t="inlineStr">
        <is>
          <t>mod_sample_start</t>
        </is>
      </c>
      <c r="G1" t="inlineStr">
        <is>
          <t>mod_sample_end</t>
        </is>
      </c>
      <c r="H1" t="inlineStr">
        <is>
          <t>mod_n_firms</t>
        </is>
      </c>
      <c r="I1" t="inlineStr">
        <is>
          <t>mod_n_firm_years</t>
        </is>
      </c>
      <c r="J1" t="inlineStr">
        <is>
          <t>reg_start_res</t>
        </is>
      </c>
      <c r="K1" t="inlineStr">
        <is>
          <t>reg_end_res</t>
        </is>
      </c>
      <c r="L1" t="inlineStr">
        <is>
          <t>vor_reference</t>
        </is>
      </c>
      <c r="M1" t="inlineStr">
        <is>
          <t>doi</t>
        </is>
      </c>
      <c r="N1" t="inlineStr">
        <is>
          <t>journal_full</t>
        </is>
      </c>
      <c r="O1" t="inlineStr">
        <is>
          <t>year_vor</t>
        </is>
      </c>
      <c r="P1" t="inlineStr">
        <is>
          <t>q_status</t>
        </is>
      </c>
      <c r="Q1" t="inlineStr">
        <is>
          <t>q_vhb</t>
        </is>
      </c>
      <c r="R1" t="inlineStr">
        <is>
          <t>jif_fallback</t>
        </is>
      </c>
      <c r="S1" t="inlineStr">
        <is>
          <t>jif</t>
        </is>
      </c>
      <c r="T1" t="inlineStr">
        <is>
          <t>jif_year</t>
        </is>
      </c>
      <c r="U1" t="inlineStr">
        <is>
          <t>country_str</t>
        </is>
      </c>
      <c r="V1" t="inlineStr">
        <is>
          <t>ckey</t>
        </is>
      </c>
      <c r="W1" t="inlineStr">
        <is>
          <t>field</t>
        </is>
      </c>
      <c r="X1" t="inlineStr">
        <is>
          <t>field_note</t>
        </is>
      </c>
      <c r="Y1" t="inlineStr">
        <is>
          <t>q_status_class</t>
        </is>
      </c>
      <c r="Z1" t="inlineStr">
        <is>
          <t>q_vhb_class</t>
        </is>
      </c>
      <c r="AA1" t="inlineStr">
        <is>
          <t>c_region</t>
        </is>
      </c>
      <c r="AB1" t="inlineStr">
        <is>
          <t>c_econ</t>
        </is>
      </c>
      <c r="AC1" t="inlineStr">
        <is>
          <t>c_culture</t>
        </is>
      </c>
      <c r="AD1" t="inlineStr">
        <is>
          <t>c_legal</t>
        </is>
      </c>
      <c r="AE1" t="inlineStr">
        <is>
          <t>jif_note</t>
        </is>
      </c>
      <c r="AF1" t="inlineStr">
        <is>
          <t>journal_note</t>
        </is>
      </c>
    </row>
    <row r="2">
      <c r="A2" t="inlineStr">
        <is>
          <t>Al-Fakir Al Rabab'a et al (2023)</t>
        </is>
      </c>
      <c r="B2" t="n">
        <v>56</v>
      </c>
      <c r="C2" t="inlineStr">
        <is>
          <t>update</t>
        </is>
      </c>
      <c r="D2" t="inlineStr">
        <is>
          <t>Al-Fakir Al Rabab'a et al (2023)</t>
        </is>
      </c>
      <c r="E2" t="inlineStr">
        <is>
          <t>multi: 14 Asia-Pacific countries (Australia, China, Hong Kong, India, Indonesia, Japan, Malaysia, New Zealand, Philippines, Singapore, South Korea, Sri Lanka, Taiwan, Thailand)</t>
        </is>
      </c>
      <c r="F2" t="inlineStr">
        <is>
          <t>2003</t>
        </is>
      </c>
      <c r="G2" t="inlineStr">
        <is>
          <t>2018</t>
        </is>
      </c>
      <c r="H2" t="inlineStr">
        <is>
          <t>n/r</t>
        </is>
      </c>
      <c r="I2" t="inlineStr">
        <is>
          <t>3666</t>
        </is>
      </c>
      <c r="J2" t="inlineStr">
        <is>
          <t>multi</t>
        </is>
      </c>
      <c r="K2" t="inlineStr">
        <is>
          <t>multi</t>
        </is>
      </c>
      <c r="L2" t="inlineStr">
        <is>
          <t>Al-Fakir Al Rabab'a, E., Rashid, A., &amp; Shams, S. (2023). Corporate carbon performance and cost of debt: Evidence from Asia-Pacific countries. International Review of Financial Analysis, 88, 102641.</t>
        </is>
      </c>
      <c r="M2" t="inlineStr">
        <is>
          <t>10.1016/j.irfa.2023.102641</t>
        </is>
      </c>
      <c r="N2" t="inlineStr">
        <is>
          <t>International Review of Financial Analysis</t>
        </is>
      </c>
      <c r="O2" t="n">
        <v>2023</v>
      </c>
      <c r="P2" t="inlineStr">
        <is>
          <t>published</t>
        </is>
      </c>
      <c r="Q2" t="inlineStr">
        <is>
          <t>B</t>
        </is>
      </c>
      <c r="S2" t="inlineStr">
        <is>
          <t>10.2</t>
        </is>
      </c>
      <c r="T2" t="inlineStr">
        <is>
          <t>2025</t>
        </is>
      </c>
      <c r="U2" t="inlineStr">
        <is>
          <t>multi: 14 Asia-Pacific countries (Australia, China, Hong Kong, India, Indonesia, Japan, Malaysia, New Zealand, Philippines, Singapore, South Korea, Sri Lanka, Taiwan, Thailand)</t>
        </is>
      </c>
      <c r="V2" t="inlineStr">
        <is>
          <t>CM-036</t>
        </is>
      </c>
      <c r="W2" t="inlineStr">
        <is>
          <t>1_fin/acc/econ</t>
        </is>
      </c>
      <c r="X2" t="inlineStr">
        <is>
          <t>finance/econ default</t>
        </is>
      </c>
      <c r="Y2" t="str">
        <f>IF($P2="working paper","1_not published","0_published")</f>
        <v>0_published</v>
      </c>
      <c r="Z2" t="str">
        <f>IF($P2="working paper","99_NCE",IF(OR($Q2="A+",$Q2="A",$Q2="B",$Q2="C"),"1_VHB high","0_VHB low"))</f>
        <v>1_VHB high</v>
      </c>
      <c r="AA2" t="str">
        <f>IFERROR(INDEX(country_map!$C:$C,MATCH($V2,country_map!$A:$A,0)),"")</f>
        <v>3_AsiaPac</v>
      </c>
      <c r="AB2" t="str">
        <f>IFERROR(INDEX(country_map!$D:$D,MATCH($V2,country_map!$A:$A,0)),"")</f>
        <v>99_NCE</v>
      </c>
      <c r="AC2" t="str">
        <f>IFERROR(INDEX(country_map!$E:$E,MATCH($V2,country_map!$A:$A,0)),"")</f>
        <v>99_NCE</v>
      </c>
      <c r="AD2" t="str">
        <f>IFERROR(INDEX(country_map!$F:$F,MATCH($V2,country_map!$A:$A,0)),"")</f>
        <v>99_NCE</v>
      </c>
    </row>
    <row r="3">
      <c r="A3" t="inlineStr">
        <is>
          <t>Ali et al (2023)</t>
        </is>
      </c>
      <c r="B3" t="n">
        <v>10</v>
      </c>
      <c r="C3" t="inlineStr">
        <is>
          <t>update</t>
        </is>
      </c>
      <c r="D3" t="inlineStr">
        <is>
          <t>Ali et al (2023)</t>
        </is>
      </c>
      <c r="E3" t="inlineStr">
        <is>
          <t>United States</t>
        </is>
      </c>
      <c r="F3" t="inlineStr">
        <is>
          <t>2005</t>
        </is>
      </c>
      <c r="G3" t="inlineStr">
        <is>
          <t>2020</t>
        </is>
      </c>
      <c r="H3" t="inlineStr">
        <is>
          <t>307</t>
        </is>
      </c>
      <c r="I3" t="inlineStr">
        <is>
          <t>3066</t>
        </is>
      </c>
      <c r="J3" t="inlineStr">
        <is>
          <t>without ETS/CT</t>
        </is>
      </c>
      <c r="K3" t="inlineStr">
        <is>
          <t>without ETS/CT</t>
        </is>
      </c>
      <c r="L3" t="inlineStr">
        <is>
          <t>Ali, K., Nadeem, M., Pandey, R., &amp; Bhabra, G. S. (2023). Do capital markets reward corporate climate change actions? Evidence from the cost of debt. Business Strategy and the Environment, 32(6), 3417-3431.</t>
        </is>
      </c>
      <c r="M3" t="inlineStr">
        <is>
          <t>10.1002/bse.3308</t>
        </is>
      </c>
      <c r="N3" t="inlineStr">
        <is>
          <t>Business Strategy and the Environment</t>
        </is>
      </c>
      <c r="O3" t="n">
        <v>2023</v>
      </c>
      <c r="P3" t="inlineStr">
        <is>
          <t>published</t>
        </is>
      </c>
      <c r="Q3" t="inlineStr">
        <is>
          <t>B</t>
        </is>
      </c>
      <c r="S3" t="inlineStr">
        <is>
          <t>13.2</t>
        </is>
      </c>
      <c r="T3" t="inlineStr">
        <is>
          <t>2025</t>
        </is>
      </c>
      <c r="U3" t="inlineStr">
        <is>
          <t>United States</t>
        </is>
      </c>
      <c r="V3" t="inlineStr">
        <is>
          <t>CM-001</t>
        </is>
      </c>
      <c r="W3" t="inlineStr">
        <is>
          <t>2_sust</t>
        </is>
      </c>
      <c r="X3" t="inlineStr">
        <is>
          <t>keyword: business strategy and the environment</t>
        </is>
      </c>
      <c r="Y3" t="str">
        <f>IF($P3="working paper","1_not published","0_published")</f>
        <v>0_published</v>
      </c>
      <c r="Z3" t="str">
        <f>IF($P3="working paper","99_NCE",IF(OR($Q3="A+",$Q3="A",$Q3="B",$Q3="C"),"1_VHB high","0_VHB low"))</f>
        <v>1_VHB high</v>
      </c>
      <c r="AA3" t="str">
        <f>IFERROR(INDEX(country_map!$C:$C,MATCH($V3,country_map!$A:$A,0)),"")</f>
        <v>1_US</v>
      </c>
      <c r="AB3" t="str">
        <f>IFERROR(INDEX(country_map!$D:$D,MATCH($V3,country_map!$A:$A,0)),"")</f>
        <v>1_developed</v>
      </c>
      <c r="AC3" t="str">
        <f>IFERROR(INDEX(country_map!$E:$E,MATCH($V3,country_map!$A:$A,0)),"")</f>
        <v>1_western</v>
      </c>
      <c r="AD3" t="str">
        <f>IFERROR(INDEX(country_map!$F:$F,MATCH($V3,country_map!$A:$A,0)),"")</f>
        <v>1_common law</v>
      </c>
    </row>
    <row r="4">
      <c r="A4" t="inlineStr">
        <is>
          <t>Ali et al (2026)</t>
        </is>
      </c>
      <c r="B4" t="n">
        <v>9</v>
      </c>
      <c r="C4" t="inlineStr">
        <is>
          <t>update</t>
        </is>
      </c>
      <c r="D4" t="inlineStr">
        <is>
          <t>Ali et al (2026)</t>
        </is>
      </c>
      <c r="E4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F4" t="inlineStr">
        <is>
          <t>2016</t>
        </is>
      </c>
      <c r="G4" t="inlineStr">
        <is>
          <t>2023</t>
        </is>
      </c>
      <c r="H4" t="inlineStr">
        <is>
          <t>1195</t>
        </is>
      </c>
      <c r="I4" t="inlineStr">
        <is>
          <t>9560</t>
        </is>
      </c>
      <c r="J4" t="inlineStr">
        <is>
          <t>multi</t>
        </is>
      </c>
      <c r="K4" t="inlineStr">
        <is>
          <t>multi</t>
        </is>
      </c>
      <c r="L4" t="inlineStr">
        <is>
          <t>Ali, S., Farooq, M., &amp; Al-Jabri, Q. (2026). Carbon Risk and Cost of Debt: The Role of Board Gender Diversity. Corporate Social Responsibility and Environmental Management. Advance online publication, 1-21. https://doi.org/10.1002/csr.70643</t>
        </is>
      </c>
      <c r="M4" t="inlineStr">
        <is>
          <t>10.1002/csr.70643</t>
        </is>
      </c>
      <c r="N4" t="inlineStr">
        <is>
          <t>Corporate Social Responsibility and Environmental Management</t>
        </is>
      </c>
      <c r="O4" t="n">
        <v>2026</v>
      </c>
      <c r="P4" t="inlineStr">
        <is>
          <t>in press</t>
        </is>
      </c>
      <c r="Q4" t="inlineStr">
        <is>
          <t>C</t>
        </is>
      </c>
      <c r="S4" t="inlineStr">
        <is>
          <t>10.1</t>
        </is>
      </c>
      <c r="T4" t="inlineStr">
        <is>
          <t>2025</t>
        </is>
      </c>
      <c r="U4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V4" t="inlineStr">
        <is>
          <t>CM-037</t>
        </is>
      </c>
      <c r="W4" t="inlineStr">
        <is>
          <t>2_sust</t>
        </is>
      </c>
      <c r="X4" t="inlineStr">
        <is>
          <t>keyword: corporate social responsibility</t>
        </is>
      </c>
      <c r="Y4" t="str">
        <f>IF($P4="working paper","1_not published","0_published")</f>
        <v>0_published</v>
      </c>
      <c r="Z4" t="str">
        <f>IF($P4="working paper","99_NCE",IF(OR($Q4="A+",$Q4="A",$Q4="B",$Q4="C"),"1_VHB high","0_VHB low"))</f>
        <v>1_VHB high</v>
      </c>
      <c r="AA4" t="str">
        <f>IFERROR(INDEX(country_map!$C:$C,MATCH($V4,country_map!$A:$A,0)),"")</f>
        <v>2_Europe</v>
      </c>
      <c r="AB4" t="str">
        <f>IFERROR(INDEX(country_map!$D:$D,MATCH($V4,country_map!$A:$A,0)),"")</f>
        <v>99_NCE</v>
      </c>
      <c r="AC4" t="str">
        <f>IFERROR(INDEX(country_map!$E:$E,MATCH($V4,country_map!$A:$A,0)),"")</f>
        <v>1_western</v>
      </c>
      <c r="AD4" t="str">
        <f>IFERROR(INDEX(country_map!$F:$F,MATCH($V4,country_map!$A:$A,0)),"")</f>
        <v>99_NCE</v>
      </c>
    </row>
    <row r="5">
      <c r="A5" t="inlineStr">
        <is>
          <t>Almutairi (2026)</t>
        </is>
      </c>
      <c r="B5" t="n">
        <v>16</v>
      </c>
      <c r="C5" t="inlineStr">
        <is>
          <t>update</t>
        </is>
      </c>
      <c r="D5" t="inlineStr">
        <is>
          <t>Almutairi (2026)</t>
        </is>
      </c>
      <c r="E5" t="inlineStr">
        <is>
          <t>Egypt</t>
        </is>
      </c>
      <c r="F5" t="inlineStr">
        <is>
          <t>2018</t>
        </is>
      </c>
      <c r="G5" t="inlineStr">
        <is>
          <t>2023</t>
        </is>
      </c>
      <c r="H5" t="inlineStr">
        <is>
          <t>83</t>
        </is>
      </c>
      <c r="I5" t="inlineStr">
        <is>
          <t>498</t>
        </is>
      </c>
      <c r="J5" t="inlineStr">
        <is>
          <t>without ETS/CT</t>
        </is>
      </c>
      <c r="K5" t="inlineStr">
        <is>
          <t>without ETS/CT</t>
        </is>
      </c>
      <c r="L5" t="inlineStr">
        <is>
          <t>Almutairi, A. (2026). The Impact of Climate Change Disclosure on Cost of Debt: The Moderating Effect of Political Connections and ESG Disclosure. International Journal of Financial Studies, 14(5), 123.</t>
        </is>
      </c>
      <c r="M5" t="inlineStr">
        <is>
          <t>10.3390/ijfs14050123</t>
        </is>
      </c>
      <c r="N5" t="inlineStr">
        <is>
          <t>International Journal of Financial Studies</t>
        </is>
      </c>
      <c r="O5" t="n">
        <v>2026</v>
      </c>
      <c r="P5" t="inlineStr">
        <is>
          <t>published</t>
        </is>
      </c>
      <c r="R5" t="inlineStr">
        <is>
          <t>JIF 2.2 (2024 JCR); source: https://www.mdpi.com/about/announcements/12362</t>
        </is>
      </c>
      <c r="S5" t="inlineStr">
        <is>
          <t>2.7</t>
        </is>
      </c>
      <c r="T5" t="inlineStr">
        <is>
          <t>2025</t>
        </is>
      </c>
      <c r="U5" t="inlineStr">
        <is>
          <t>Egypt</t>
        </is>
      </c>
      <c r="V5" t="inlineStr">
        <is>
          <t>CM-038</t>
        </is>
      </c>
      <c r="W5" t="inlineStr">
        <is>
          <t>1_fin/acc/econ</t>
        </is>
      </c>
      <c r="X5" t="inlineStr">
        <is>
          <t>finance/econ default</t>
        </is>
      </c>
      <c r="Y5" t="str">
        <f>IF($P5="working paper","1_not published","0_published")</f>
        <v>0_published</v>
      </c>
      <c r="Z5" t="str">
        <f>IF($P5="working paper","99_NCE",IF(OR($Q5="A+",$Q5="A",$Q5="B",$Q5="C"),"1_VHB high","0_VHB low"))</f>
        <v>0_VHB low</v>
      </c>
      <c r="AA5" t="str">
        <f>IFERROR(INDEX(country_map!$C:$C,MATCH($V5,country_map!$A:$A,0)),"")</f>
        <v>99_NCE</v>
      </c>
      <c r="AB5" t="str">
        <f>IFERROR(INDEX(country_map!$D:$D,MATCH($V5,country_map!$A:$A,0)),"")</f>
        <v>2_developing</v>
      </c>
      <c r="AC5" t="str">
        <f>IFERROR(INDEX(country_map!$E:$E,MATCH($V5,country_map!$A:$A,0)),"")</f>
        <v>2_non_western</v>
      </c>
      <c r="AD5" t="str">
        <f>IFERROR(INDEX(country_map!$F:$F,MATCH($V5,country_map!$A:$A,0)),"")</f>
        <v>2_civil law</v>
      </c>
    </row>
    <row r="6">
      <c r="A6" t="inlineStr">
        <is>
          <t>Altavilla et al (2024)</t>
        </is>
      </c>
      <c r="B6" t="n">
        <v>82</v>
      </c>
      <c r="C6" t="inlineStr">
        <is>
          <t>update</t>
        </is>
      </c>
      <c r="D6" t="inlineStr">
        <is>
          <t>Altavilla et al (2024)</t>
        </is>
      </c>
      <c r="E6" t="inlineStr">
        <is>
          <t>multi: euro area (all euro-area countries; borrowers are publicly listed euro-area firms in AnaCredit)</t>
        </is>
      </c>
      <c r="F6" t="inlineStr">
        <is>
          <t>2018</t>
        </is>
      </c>
      <c r="G6" t="inlineStr">
        <is>
          <t>2022</t>
        </is>
      </c>
      <c r="H6" t="inlineStr">
        <is>
          <t>n/r</t>
        </is>
      </c>
      <c r="I6" t="inlineStr">
        <is>
          <t>n/r</t>
        </is>
      </c>
      <c r="J6" t="inlineStr">
        <is>
          <t>with ETS/CT</t>
        </is>
      </c>
      <c r="K6" t="inlineStr">
        <is>
          <t>with ETS/CT</t>
        </is>
      </c>
      <c r="L6" t="inlineStr">
        <is>
          <t>Altavilla, C., Boucinha, M., Pagano, M., &amp; Polo, A. (2024). Climate risk, bank lending and monetary policy. ECB Working Paper Series No. 2969, European Central Bank.</t>
        </is>
      </c>
      <c r="M6" t="inlineStr">
        <is>
          <t>10.2139/ssrn.4918451</t>
        </is>
      </c>
      <c r="N6" t="inlineStr">
        <is>
          <t>ECB Working Paper Series (European Central Bank)</t>
        </is>
      </c>
      <c r="O6" t="n">
        <v>2024</v>
      </c>
      <c r="P6" t="inlineStr">
        <is>
          <t>working paper</t>
        </is>
      </c>
      <c r="R6" t="inlineStr">
        <is>
          <t>n/a (working paper; no journal JIF)</t>
        </is>
      </c>
      <c r="U6" t="inlineStr">
        <is>
          <t>multi: euro area (all euro-area countries; borrowers are publicly listed euro-area firms in AnaCredit)</t>
        </is>
      </c>
      <c r="V6" t="inlineStr">
        <is>
          <t>CM-039</t>
        </is>
      </c>
      <c r="W6" t="inlineStr">
        <is>
          <t>1_fin/acc/econ</t>
        </is>
      </c>
      <c r="X6" t="inlineStr">
        <is>
          <t>finance/econ default</t>
        </is>
      </c>
      <c r="Y6" t="str">
        <f>IF($P6="working paper","1_not published","0_published")</f>
        <v>1_not published</v>
      </c>
      <c r="Z6" t="str">
        <f>IF($P6="working paper","99_NCE",IF(OR($Q6="A+",$Q6="A",$Q6="B",$Q6="C"),"1_VHB high","0_VHB low"))</f>
        <v>99_NCE</v>
      </c>
      <c r="AA6" t="str">
        <f>IFERROR(INDEX(country_map!$C:$C,MATCH($V6,country_map!$A:$A,0)),"")</f>
        <v>2_Europe</v>
      </c>
      <c r="AB6" t="str">
        <f>IFERROR(INDEX(country_map!$D:$D,MATCH($V6,country_map!$A:$A,0)),"")</f>
        <v>99_NCE</v>
      </c>
      <c r="AC6" t="str">
        <f>IFERROR(INDEX(country_map!$E:$E,MATCH($V6,country_map!$A:$A,0)),"")</f>
        <v>1_western</v>
      </c>
      <c r="AD6" t="str">
        <f>IFERROR(INDEX(country_map!$F:$F,MATCH($V6,country_map!$A:$A,0)),"")</f>
        <v>99_NCE</v>
      </c>
      <c r="AE6" t="inlineStr">
        <is>
          <t>n/a — working paper</t>
        </is>
      </c>
    </row>
    <row r="7">
      <c r="A7" t="inlineStr">
        <is>
          <t>Apergis et al (2022)</t>
        </is>
      </c>
      <c r="B7" t="n">
        <v>2</v>
      </c>
      <c r="C7" t="inlineStr">
        <is>
          <t>rescreen</t>
        </is>
      </c>
      <c r="D7" t="inlineStr">
        <is>
          <t>Apergis et al (2022)</t>
        </is>
      </c>
      <c r="E7" t="inlineStr">
        <is>
          <t>United States</t>
        </is>
      </c>
      <c r="F7" t="inlineStr">
        <is>
          <t>2010</t>
        </is>
      </c>
      <c r="G7" t="inlineStr">
        <is>
          <t>2019</t>
        </is>
      </c>
      <c r="H7" t="inlineStr">
        <is>
          <t>157</t>
        </is>
      </c>
      <c r="I7" t="inlineStr">
        <is>
          <t>n/r</t>
        </is>
      </c>
      <c r="J7" t="inlineStr">
        <is>
          <t>without ETS/CT</t>
        </is>
      </c>
      <c r="K7" t="inlineStr">
        <is>
          <t>without ETS/CT</t>
        </is>
      </c>
      <c r="L7" t="inlineStr">
        <is>
          <t>Apergis, N., Poufinas, T., &amp; Antonopoulos, A. (2022). ESG scores and cost of debt. Energy Economics, 112, 106186.</t>
        </is>
      </c>
      <c r="M7" t="inlineStr">
        <is>
          <t>10.1016/j.eneco.2022.106186</t>
        </is>
      </c>
      <c r="N7" t="inlineStr">
        <is>
          <t>Energy Economics</t>
        </is>
      </c>
      <c r="O7" t="n">
        <v>2022</v>
      </c>
      <c r="P7" t="inlineStr">
        <is>
          <t>published</t>
        </is>
      </c>
      <c r="Q7" t="inlineStr">
        <is>
          <t>B</t>
        </is>
      </c>
      <c r="S7" t="inlineStr">
        <is>
          <t>13.5</t>
        </is>
      </c>
      <c r="T7" t="inlineStr">
        <is>
          <t>2025</t>
        </is>
      </c>
      <c r="U7" t="inlineStr">
        <is>
          <t>United States</t>
        </is>
      </c>
      <c r="V7" t="inlineStr">
        <is>
          <t>CM-001</t>
        </is>
      </c>
      <c r="W7" t="inlineStr">
        <is>
          <t>1_fin/acc/econ</t>
        </is>
      </c>
      <c r="X7" t="inlineStr">
        <is>
          <t>finance/econ default</t>
        </is>
      </c>
      <c r="Y7" t="str">
        <f>IF($P7="working paper","1_not published","0_published")</f>
        <v>0_published</v>
      </c>
      <c r="Z7" t="str">
        <f>IF($P7="working paper","99_NCE",IF(OR($Q7="A+",$Q7="A",$Q7="B",$Q7="C"),"1_VHB high","0_VHB low"))</f>
        <v>1_VHB high</v>
      </c>
      <c r="AA7" t="str">
        <f>IFERROR(INDEX(country_map!$C:$C,MATCH($V7,country_map!$A:$A,0)),"")</f>
        <v>1_US</v>
      </c>
      <c r="AB7" t="str">
        <f>IFERROR(INDEX(country_map!$D:$D,MATCH($V7,country_map!$A:$A,0)),"")</f>
        <v>1_developed</v>
      </c>
      <c r="AC7" t="str">
        <f>IFERROR(INDEX(country_map!$E:$E,MATCH($V7,country_map!$A:$A,0)),"")</f>
        <v>1_western</v>
      </c>
      <c r="AD7" t="str">
        <f>IFERROR(INDEX(country_map!$F:$F,MATCH($V7,country_map!$A:$A,0)),"")</f>
        <v>1_common law</v>
      </c>
    </row>
    <row r="8">
      <c r="A8" t="inlineStr">
        <is>
          <t>Atif, Ali (2021)</t>
        </is>
      </c>
      <c r="B8" t="n">
        <v>2</v>
      </c>
      <c r="C8" t="inlineStr">
        <is>
          <t>original</t>
        </is>
      </c>
      <c r="D8" t="inlineStr">
        <is>
          <t>Atif, Ali (2021)</t>
        </is>
      </c>
      <c r="N8" t="inlineStr">
        <is>
          <t>Business Strategy and the Environment</t>
        </is>
      </c>
      <c r="O8" t="n">
        <v>2021</v>
      </c>
      <c r="P8" t="inlineStr">
        <is>
          <t>published</t>
        </is>
      </c>
      <c r="Q8" t="inlineStr">
        <is>
          <t>B</t>
        </is>
      </c>
      <c r="S8" t="n">
        <v>12.5</v>
      </c>
      <c r="U8" t="inlineStr">
        <is>
          <t>United States</t>
        </is>
      </c>
      <c r="V8" t="inlineStr">
        <is>
          <t>CM-001</t>
        </is>
      </c>
      <c r="W8" t="inlineStr">
        <is>
          <t>2_sust</t>
        </is>
      </c>
      <c r="X8" t="inlineStr">
        <is>
          <t>v10 carry</t>
        </is>
      </c>
      <c r="Y8" t="str">
        <f>IF($P8="working paper","1_not published","0_published")</f>
        <v>0_published</v>
      </c>
      <c r="Z8" t="str">
        <f>IF($P8="working paper","99_NCE",IF(OR($Q8="A+",$Q8="A",$Q8="B",$Q8="C"),"1_VHB high","0_VHB low"))</f>
        <v>1_VHB high</v>
      </c>
      <c r="AA8" t="str">
        <f>IFERROR(INDEX(country_map!$C:$C,MATCH($V8,country_map!$A:$A,0)),"")</f>
        <v>1_US</v>
      </c>
      <c r="AB8" t="str">
        <f>IFERROR(INDEX(country_map!$D:$D,MATCH($V8,country_map!$A:$A,0)),"")</f>
        <v>1_developed</v>
      </c>
      <c r="AC8" t="str">
        <f>IFERROR(INDEX(country_map!$E:$E,MATCH($V8,country_map!$A:$A,0)),"")</f>
        <v>1_western</v>
      </c>
      <c r="AD8" t="str">
        <f>IFERROR(INDEX(country_map!$F:$F,MATCH($V8,country_map!$A:$A,0)),"")</f>
        <v>1_common law</v>
      </c>
    </row>
    <row r="9">
      <c r="A9" t="inlineStr">
        <is>
          <t>Attig et al (2025)</t>
        </is>
      </c>
      <c r="B9" t="n">
        <v>16</v>
      </c>
      <c r="C9" t="inlineStr">
        <is>
          <t>update</t>
        </is>
      </c>
      <c r="D9" t="inlineStr">
        <is>
          <t>Attig et al (2025)</t>
        </is>
      </c>
      <c r="E9" t="inlineStr">
        <is>
          <t>United States</t>
        </is>
      </c>
      <c r="F9" t="inlineStr">
        <is>
          <t>2005</t>
        </is>
      </c>
      <c r="G9" t="inlineStr">
        <is>
          <t>2016</t>
        </is>
      </c>
      <c r="H9" t="inlineStr">
        <is>
          <t>704</t>
        </is>
      </c>
      <c r="I9" t="inlineStr">
        <is>
          <t>n/r</t>
        </is>
      </c>
      <c r="J9" t="inlineStr">
        <is>
          <t>without ETS/CT</t>
        </is>
      </c>
      <c r="K9" t="inlineStr">
        <is>
          <t>without ETS/CT</t>
        </is>
      </c>
      <c r="L9" t="inlineStr">
        <is>
          <t>Attig, N., Rahaman, M., &amp; Trabelsi, S. (2025). Creditors at the Gate: Effects of Selective Environmental Disclosure on the Cost of Debt. Corporate Governance: An International Review, 33(2), 202–230.</t>
        </is>
      </c>
      <c r="M9" t="inlineStr">
        <is>
          <t>10.1111/corg.12599</t>
        </is>
      </c>
      <c r="N9" t="inlineStr">
        <is>
          <t>Corporate Governance: An International Review</t>
        </is>
      </c>
      <c r="O9" t="n">
        <v>2025</v>
      </c>
      <c r="P9" t="inlineStr">
        <is>
          <t>published</t>
        </is>
      </c>
      <c r="Q9" t="inlineStr">
        <is>
          <t>C</t>
        </is>
      </c>
      <c r="S9" t="inlineStr">
        <is>
          <t>5.4</t>
        </is>
      </c>
      <c r="T9" t="inlineStr">
        <is>
          <t>2025</t>
        </is>
      </c>
      <c r="U9" t="inlineStr">
        <is>
          <t>United States</t>
        </is>
      </c>
      <c r="V9" t="inlineStr">
        <is>
          <t>CM-001</t>
        </is>
      </c>
      <c r="W9" t="inlineStr">
        <is>
          <t>3_mgmt</t>
        </is>
      </c>
      <c r="X9" t="inlineStr">
        <is>
          <t>keyword: corporate governance</t>
        </is>
      </c>
      <c r="Y9" t="str">
        <f>IF($P9="working paper","1_not published","0_published")</f>
        <v>0_published</v>
      </c>
      <c r="Z9" t="str">
        <f>IF($P9="working paper","99_NCE",IF(OR($Q9="A+",$Q9="A",$Q9="B",$Q9="C"),"1_VHB high","0_VHB low"))</f>
        <v>1_VHB high</v>
      </c>
      <c r="AA9" t="str">
        <f>IFERROR(INDEX(country_map!$C:$C,MATCH($V9,country_map!$A:$A,0)),"")</f>
        <v>1_US</v>
      </c>
      <c r="AB9" t="str">
        <f>IFERROR(INDEX(country_map!$D:$D,MATCH($V9,country_map!$A:$A,0)),"")</f>
        <v>1_developed</v>
      </c>
      <c r="AC9" t="str">
        <f>IFERROR(INDEX(country_map!$E:$E,MATCH($V9,country_map!$A:$A,0)),"")</f>
        <v>1_western</v>
      </c>
      <c r="AD9" t="str">
        <f>IFERROR(INDEX(country_map!$F:$F,MATCH($V9,country_map!$A:$A,0)),"")</f>
        <v>1_common law</v>
      </c>
    </row>
    <row r="10">
      <c r="A10" t="inlineStr">
        <is>
          <t>Azmi et al (2021)</t>
        </is>
      </c>
      <c r="B10" t="n">
        <v>3</v>
      </c>
      <c r="C10" t="inlineStr">
        <is>
          <t>original</t>
        </is>
      </c>
      <c r="D10" t="inlineStr">
        <is>
          <t>Azmi et al (2021)</t>
        </is>
      </c>
      <c r="N10" t="inlineStr">
        <is>
          <t>Journal of International Financial Markets, Institutions and Money</t>
        </is>
      </c>
      <c r="O10" t="n">
        <v>2021</v>
      </c>
      <c r="P10" t="inlineStr">
        <is>
          <t>published</t>
        </is>
      </c>
      <c r="Q10" t="inlineStr">
        <is>
          <t>B</t>
        </is>
      </c>
      <c r="S10" t="n">
        <v>4.9</v>
      </c>
      <c r="U10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V10" t="inlineStr">
        <is>
          <t>CM-002</t>
        </is>
      </c>
      <c r="W10" t="inlineStr">
        <is>
          <t>1_fin/acc/econ</t>
        </is>
      </c>
      <c r="X10" t="inlineStr">
        <is>
          <t>v10 carry</t>
        </is>
      </c>
      <c r="Y10" t="str">
        <f>IF($P10="working paper","1_not published","0_published")</f>
        <v>0_published</v>
      </c>
      <c r="Z10" t="str">
        <f>IF($P10="working paper","99_NCE",IF(OR($Q10="A+",$Q10="A",$Q10="B",$Q10="C"),"1_VHB high","0_VHB low"))</f>
        <v>1_VHB high</v>
      </c>
      <c r="AA10" t="str">
        <f>IFERROR(INDEX(country_map!$C:$C,MATCH($V10,country_map!$A:$A,0)),"")</f>
        <v>99_NCE</v>
      </c>
      <c r="AB10" t="str">
        <f>IFERROR(INDEX(country_map!$D:$D,MATCH($V10,country_map!$A:$A,0)),"")</f>
        <v>99_NCE</v>
      </c>
      <c r="AC10" t="str">
        <f>IFERROR(INDEX(country_map!$E:$E,MATCH($V10,country_map!$A:$A,0)),"")</f>
        <v>99_NCE</v>
      </c>
      <c r="AD10" t="str">
        <f>IFERROR(INDEX(country_map!$F:$F,MATCH($V10,country_map!$A:$A,0)),"")</f>
        <v>99_NCE</v>
      </c>
    </row>
    <row r="11">
      <c r="A11" t="inlineStr">
        <is>
          <t>Bannier et al (2022)</t>
        </is>
      </c>
      <c r="B11" t="n">
        <v>13</v>
      </c>
      <c r="C11" t="inlineStr">
        <is>
          <t>original</t>
        </is>
      </c>
      <c r="D11" t="inlineStr">
        <is>
          <t>Bannier et al (2022)</t>
        </is>
      </c>
      <c r="N11" t="inlineStr">
        <is>
          <t>SSRN Working Paper</t>
        </is>
      </c>
      <c r="O11" t="n">
        <v>2020</v>
      </c>
      <c r="P11" t="inlineStr">
        <is>
          <t>published</t>
        </is>
      </c>
      <c r="Q11" t="inlineStr">
        <is>
          <t>B</t>
        </is>
      </c>
      <c r="U11" t="inlineStr">
        <is>
          <t>row-level (see data; within-study variation)</t>
        </is>
      </c>
      <c r="W11" t="inlineStr">
        <is>
          <t>1_fin/acc/econ</t>
        </is>
      </c>
      <c r="X11" t="inlineStr">
        <is>
          <t>v10 carry</t>
        </is>
      </c>
      <c r="Y11" t="str">
        <f>IF($P11="working paper","1_not published","0_published")</f>
        <v>0_published</v>
      </c>
      <c r="Z11" t="str">
        <f>IF($P11="working paper","99_NCE",IF(OR($Q11="A+",$Q11="A",$Q11="B",$Q11="C"),"1_VHB high","0_VHB low"))</f>
        <v>1_VHB high</v>
      </c>
      <c r="AE11" t="inlineStr">
        <is>
          <t>n/a — VoR journal, JIF dormant (r17)</t>
        </is>
      </c>
      <c r="AF11" t="inlineStr">
        <is>
          <t>VoR published; WP citation extracted, data verified identical; q_status/q_vhb per VoR (r17, 2026-07-10)</t>
        </is>
      </c>
    </row>
    <row r="12">
      <c r="A12" t="inlineStr">
        <is>
          <t>Bauer, Hann (2010)</t>
        </is>
      </c>
      <c r="B12" t="n">
        <v>166</v>
      </c>
      <c r="C12" t="inlineStr">
        <is>
          <t>original</t>
        </is>
      </c>
      <c r="D12" t="inlineStr">
        <is>
          <t>Bauer, Hann (2010)</t>
        </is>
      </c>
      <c r="N12" t="inlineStr">
        <is>
          <t>SSRN Working Paper</t>
        </is>
      </c>
      <c r="O12" t="n">
        <v>2010</v>
      </c>
      <c r="P12" t="inlineStr">
        <is>
          <t>working paper</t>
        </is>
      </c>
      <c r="U12" t="inlineStr">
        <is>
          <t>United States</t>
        </is>
      </c>
      <c r="V12" t="inlineStr">
        <is>
          <t>CM-001</t>
        </is>
      </c>
      <c r="W12" t="inlineStr">
        <is>
          <t>1_fin/acc/econ</t>
        </is>
      </c>
      <c r="X12" t="inlineStr">
        <is>
          <t>v10 carry</t>
        </is>
      </c>
      <c r="Y12" t="str">
        <f>IF($P12="working paper","1_not published","0_published")</f>
        <v>1_not published</v>
      </c>
      <c r="Z12" t="str">
        <f>IF($P12="working paper","99_NCE",IF(OR($Q12="A+",$Q12="A",$Q12="B",$Q12="C"),"1_VHB high","0_VHB low"))</f>
        <v>99_NCE</v>
      </c>
      <c r="AA12" t="str">
        <f>IFERROR(INDEX(country_map!$C:$C,MATCH($V12,country_map!$A:$A,0)),"")</f>
        <v>1_US</v>
      </c>
      <c r="AB12" t="str">
        <f>IFERROR(INDEX(country_map!$D:$D,MATCH($V12,country_map!$A:$A,0)),"")</f>
        <v>1_developed</v>
      </c>
      <c r="AC12" t="str">
        <f>IFERROR(INDEX(country_map!$E:$E,MATCH($V12,country_map!$A:$A,0)),"")</f>
        <v>1_western</v>
      </c>
      <c r="AD12" t="str">
        <f>IFERROR(INDEX(country_map!$F:$F,MATCH($V12,country_map!$A:$A,0)),"")</f>
        <v>1_common law</v>
      </c>
      <c r="AE12" t="inlineStr">
        <is>
          <t>n/a — working paper</t>
        </is>
      </c>
    </row>
    <row r="13">
      <c r="A13" t="inlineStr">
        <is>
          <t>Ben Slimane et al (2019)</t>
        </is>
      </c>
      <c r="B13" t="n">
        <v>8</v>
      </c>
      <c r="C13" t="inlineStr">
        <is>
          <t>rescreen</t>
        </is>
      </c>
      <c r="D13" t="inlineStr">
        <is>
          <t>Ben Slimane et al (2019)</t>
        </is>
      </c>
      <c r="E13" t="inlineStr">
        <is>
          <t>multi: issuer countries not enumerated (EUR- and USD-denominated corporate bonds from ICE BofAML IG and Global HY indexes; regional split only Europe / North America / others)</t>
        </is>
      </c>
      <c r="F13" t="inlineStr">
        <is>
          <t>2010</t>
        </is>
      </c>
      <c r="G13" t="inlineStr">
        <is>
          <t>2019</t>
        </is>
      </c>
      <c r="H13" t="inlineStr">
        <is>
          <t>5282</t>
        </is>
      </c>
      <c r="I13" t="inlineStr">
        <is>
          <t>n/r</t>
        </is>
      </c>
      <c r="J13" t="inlineStr">
        <is>
          <t>multi</t>
        </is>
      </c>
      <c r="K13" t="inlineStr">
        <is>
          <t>multi</t>
        </is>
      </c>
      <c r="L13" t="inlineStr">
        <is>
          <t>Ben Slimane, M., Le Guenedal, T., Roncalli, T., &amp; Sekine, T. (2019). ESG Investing in Corporate Bonds: Mind the Gap. Amundi Working Paper (SSRN Electronic Journal).</t>
        </is>
      </c>
      <c r="M13" t="inlineStr">
        <is>
          <t>10.2139/ssrn.3683472</t>
        </is>
      </c>
      <c r="O13" t="n">
        <v>2019</v>
      </c>
      <c r="P13" t="inlineStr">
        <is>
          <t>working paper</t>
        </is>
      </c>
      <c r="R13" t="inlineStr">
        <is>
          <t>n/a — Amundi Working Paper (gray literature); no target journal or JIF. No peer-reviewed journal version under this title located. Stable copy: https://research-center.amundi.com/article/esg-investing-corporate-bonds-mind-gap</t>
        </is>
      </c>
      <c r="U13" t="inlineStr">
        <is>
          <t>multi: issuer countries not enumerated (EUR- and USD-denominated corporate bonds from ICE BofAML IG and Global HY indexes; regional split only Europe / North America / others)</t>
        </is>
      </c>
      <c r="V13" t="inlineStr">
        <is>
          <t>CM-040</t>
        </is>
      </c>
      <c r="W13" t="inlineStr">
        <is>
          <t>1_fin/acc/econ</t>
        </is>
      </c>
      <c r="X13" t="inlineStr">
        <is>
          <t>WP, content-based [FLAG]</t>
        </is>
      </c>
      <c r="Y13" t="str">
        <f>IF($P13="working paper","1_not published","0_published")</f>
        <v>1_not published</v>
      </c>
      <c r="Z13" t="str">
        <f>IF($P13="working paper","99_NCE",IF(OR($Q13="A+",$Q13="A",$Q13="B",$Q13="C"),"1_VHB high","0_VHB low"))</f>
        <v>99_NCE</v>
      </c>
      <c r="AA13" t="str">
        <f>IFERROR(INDEX(country_map!$C:$C,MATCH($V13,country_map!$A:$A,0)),"")</f>
        <v>99_NCE</v>
      </c>
      <c r="AB13" t="str">
        <f>IFERROR(INDEX(country_map!$D:$D,MATCH($V13,country_map!$A:$A,0)),"")</f>
        <v>99_NCE</v>
      </c>
      <c r="AC13" t="str">
        <f>IFERROR(INDEX(country_map!$E:$E,MATCH($V13,country_map!$A:$A,0)),"")</f>
        <v>99_NCE</v>
      </c>
      <c r="AD13" t="str">
        <f>IFERROR(INDEX(country_map!$F:$F,MATCH($V13,country_map!$A:$A,0)),"")</f>
        <v>99_NCE</v>
      </c>
      <c r="AE13" t="inlineStr">
        <is>
          <t>n/a — working paper</t>
        </is>
      </c>
    </row>
    <row r="14">
      <c r="A14" t="inlineStr">
        <is>
          <t>Bhattacharya &amp; Sharma (2019)</t>
        </is>
      </c>
      <c r="B14" t="n">
        <v>2</v>
      </c>
      <c r="C14" t="inlineStr">
        <is>
          <t>rescreen</t>
        </is>
      </c>
      <c r="D14" t="inlineStr">
        <is>
          <t>Bhattacharya &amp; Sharma (2019)</t>
        </is>
      </c>
      <c r="E14" t="inlineStr">
        <is>
          <t>India</t>
        </is>
      </c>
      <c r="F14" t="inlineStr">
        <is>
          <t>FLAG</t>
        </is>
      </c>
      <c r="G14" t="inlineStr">
        <is>
          <t>FLAG</t>
        </is>
      </c>
      <c r="H14" t="inlineStr">
        <is>
          <t>122</t>
        </is>
      </c>
      <c r="I14" t="inlineStr">
        <is>
          <t>n/r</t>
        </is>
      </c>
      <c r="J14" t="inlineStr">
        <is>
          <t>without ETS/CT</t>
        </is>
      </c>
      <c r="K14" t="inlineStr">
        <is>
          <t>without ETS/CT</t>
        </is>
      </c>
      <c r="L14" t="inlineStr">
        <is>
          <t>Bhattacharya, S., &amp; Sharma, D. (2019). Do environment, social and governance performance impact credit ratings: a study from India. International Journal of Ethics and Systems, 35(3), 466-484.</t>
        </is>
      </c>
      <c r="M14" t="inlineStr">
        <is>
          <t>10.1108/IJOES-09-2018-0130</t>
        </is>
      </c>
      <c r="N14" t="inlineStr">
        <is>
          <t>International Journal of Ethics and Systems</t>
        </is>
      </c>
      <c r="O14" t="n">
        <v>2019</v>
      </c>
      <c r="P14" t="inlineStr">
        <is>
          <t>published</t>
        </is>
      </c>
      <c r="R14" t="inlineStr">
        <is>
          <t>Impact Factor ~3.2 (Clarivate ESCI, current; journal was ESCI-listed, not JCR-ranked at 2019 publication); source: https://wos-journal.info/journalid/5675</t>
        </is>
      </c>
      <c r="S14" t="inlineStr">
        <is>
          <t>3.6</t>
        </is>
      </c>
      <c r="T14" t="inlineStr">
        <is>
          <t>2025</t>
        </is>
      </c>
      <c r="U14" t="inlineStr">
        <is>
          <t>India</t>
        </is>
      </c>
      <c r="V14" t="inlineStr">
        <is>
          <t>CM-041</t>
        </is>
      </c>
      <c r="W14" t="inlineStr">
        <is>
          <t>3_mgmt</t>
        </is>
      </c>
      <c r="X14" t="inlineStr">
        <is>
          <t>keyword: ethics and systems [FLAG]</t>
        </is>
      </c>
      <c r="Y14" t="str">
        <f>IF($P14="working paper","1_not published","0_published")</f>
        <v>0_published</v>
      </c>
      <c r="Z14" t="str">
        <f>IF($P14="working paper","99_NCE",IF(OR($Q14="A+",$Q14="A",$Q14="B",$Q14="C"),"1_VHB high","0_VHB low"))</f>
        <v>0_VHB low</v>
      </c>
      <c r="AA14" t="str">
        <f>IFERROR(INDEX(country_map!$C:$C,MATCH($V14,country_map!$A:$A,0)),"")</f>
        <v>3_AsiaPac</v>
      </c>
      <c r="AB14" t="str">
        <f>IFERROR(INDEX(country_map!$D:$D,MATCH($V14,country_map!$A:$A,0)),"")</f>
        <v>2_developing</v>
      </c>
      <c r="AC14" t="str">
        <f>IFERROR(INDEX(country_map!$E:$E,MATCH($V14,country_map!$A:$A,0)),"")</f>
        <v>2_non_western</v>
      </c>
      <c r="AD14" t="str">
        <f>IFERROR(INDEX(country_map!$F:$F,MATCH($V14,country_map!$A:$A,0)),"")</f>
        <v>1_common law</v>
      </c>
    </row>
    <row r="15">
      <c r="A15" t="inlineStr">
        <is>
          <t>Boermans et al (2023)</t>
        </is>
      </c>
      <c r="B15" t="n">
        <v>61</v>
      </c>
      <c r="C15" t="inlineStr">
        <is>
          <t>update</t>
        </is>
      </c>
      <c r="D15" t="inlineStr">
        <is>
          <t>Boermans et al (2023)</t>
        </is>
      </c>
      <c r="E15" t="inlineStr">
        <is>
          <t>multi: 37 countries worldwide (main green-patent sample); 57 countries ('carbon premium' sample); individual countries not listed</t>
        </is>
      </c>
      <c r="F15" t="inlineStr">
        <is>
          <t>2016</t>
        </is>
      </c>
      <c r="G15" t="inlineStr">
        <is>
          <t>2021</t>
        </is>
      </c>
      <c r="H15" t="inlineStr">
        <is>
          <t>384 (main green-patent sample); 1,496 ('carbon premium' sample)</t>
        </is>
      </c>
      <c r="I15" t="inlineStr">
        <is>
          <t>n/r</t>
        </is>
      </c>
      <c r="J15" t="inlineStr">
        <is>
          <t>multi</t>
        </is>
      </c>
      <c r="K15" t="inlineStr">
        <is>
          <t>multi</t>
        </is>
      </c>
      <c r="L15" t="inlineStr">
        <is>
          <t>Boermans, M., Bun, M., &amp; van der Straten, Y. (2024). Funding the Fittest? Pricing of Climate Transition Risk in the Corporate Bond Market. DNB Working Paper No. 797, De Nederlandsche Bank.</t>
        </is>
      </c>
      <c r="M15" t="inlineStr">
        <is>
          <t>10.2139/ssrn.4696871</t>
        </is>
      </c>
      <c r="N15" t="inlineStr">
        <is>
          <t>DNB Working Paper Series (De Nederlandsche Bank)</t>
        </is>
      </c>
      <c r="O15" t="n">
        <v>2024</v>
      </c>
      <c r="P15" t="inlineStr">
        <is>
          <t>working paper</t>
        </is>
      </c>
      <c r="R15" t="inlineStr">
        <is>
          <t>n/a (working paper; no journal JIF)</t>
        </is>
      </c>
      <c r="U15" t="inlineStr">
        <is>
          <t>multi: 37 countries worldwide (main green-patent sample); 57 countries ('carbon premium' sample); individual countries not listed</t>
        </is>
      </c>
      <c r="V15" t="inlineStr">
        <is>
          <t>CM-042</t>
        </is>
      </c>
      <c r="W15" t="inlineStr">
        <is>
          <t>1_fin/acc/econ</t>
        </is>
      </c>
      <c r="X15" t="inlineStr">
        <is>
          <t>finance/econ default</t>
        </is>
      </c>
      <c r="Y15" t="str">
        <f>IF($P15="working paper","1_not published","0_published")</f>
        <v>1_not published</v>
      </c>
      <c r="Z15" t="str">
        <f>IF($P15="working paper","99_NCE",IF(OR($Q15="A+",$Q15="A",$Q15="B",$Q15="C"),"1_VHB high","0_VHB low"))</f>
        <v>99_NCE</v>
      </c>
      <c r="AA15" t="str">
        <f>IFERROR(INDEX(country_map!$C:$C,MATCH($V15,country_map!$A:$A,0)),"")</f>
        <v>99_NCE</v>
      </c>
      <c r="AB15" t="str">
        <f>IFERROR(INDEX(country_map!$D:$D,MATCH($V15,country_map!$A:$A,0)),"")</f>
        <v>99_NCE</v>
      </c>
      <c r="AC15" t="str">
        <f>IFERROR(INDEX(country_map!$E:$E,MATCH($V15,country_map!$A:$A,0)),"")</f>
        <v>99_NCE</v>
      </c>
      <c r="AD15" t="str">
        <f>IFERROR(INDEX(country_map!$F:$F,MATCH($V15,country_map!$A:$A,0)),"")</f>
        <v>99_NCE</v>
      </c>
      <c r="AE15" t="inlineStr">
        <is>
          <t>n/a — working paper</t>
        </is>
      </c>
    </row>
    <row r="16">
      <c r="A16" t="inlineStr">
        <is>
          <t>Borsuk &amp; Shrimali (2026)</t>
        </is>
      </c>
      <c r="B16" t="n">
        <v>5</v>
      </c>
      <c r="C16" t="inlineStr">
        <is>
          <t>update</t>
        </is>
      </c>
      <c r="D16" t="inlineStr">
        <is>
          <t>Borsuk &amp; Shrimali (2026)</t>
        </is>
      </c>
      <c r="E16" t="inlineStr">
        <is>
          <t>India</t>
        </is>
      </c>
      <c r="F16" t="inlineStr">
        <is>
          <t>2005</t>
        </is>
      </c>
      <c r="G16" t="inlineStr">
        <is>
          <t>2023</t>
        </is>
      </c>
      <c r="H16" t="inlineStr">
        <is>
          <t>647</t>
        </is>
      </c>
      <c r="I16" t="inlineStr">
        <is>
          <t>n/r</t>
        </is>
      </c>
      <c r="J16" t="inlineStr">
        <is>
          <t>without ETS/CT</t>
        </is>
      </c>
      <c r="K16" t="inlineStr">
        <is>
          <t>without ETS/CT</t>
        </is>
      </c>
      <c r="L16" t="inlineStr">
        <is>
          <t>Borsuk, M., &amp; Shrimali, G. (2026). Carbon risk and corporate creditworthiness: Evidence from a major emerging economy. Energy Economics, 158, 109315.</t>
        </is>
      </c>
      <c r="M16" t="inlineStr">
        <is>
          <t>10.1016/j.eneco.2026.109315</t>
        </is>
      </c>
      <c r="N16" t="inlineStr">
        <is>
          <t>Energy Economics</t>
        </is>
      </c>
      <c r="O16" t="n">
        <v>2026</v>
      </c>
      <c r="P16" t="inlineStr">
        <is>
          <t>published</t>
        </is>
      </c>
      <c r="Q16" t="inlineStr">
        <is>
          <t>B</t>
        </is>
      </c>
      <c r="S16" t="inlineStr">
        <is>
          <t>13.5</t>
        </is>
      </c>
      <c r="T16" t="inlineStr">
        <is>
          <t>2025</t>
        </is>
      </c>
      <c r="U16" t="inlineStr">
        <is>
          <t>India</t>
        </is>
      </c>
      <c r="V16" t="inlineStr">
        <is>
          <t>CM-041</t>
        </is>
      </c>
      <c r="W16" t="inlineStr">
        <is>
          <t>1_fin/acc/econ</t>
        </is>
      </c>
      <c r="X16" t="inlineStr">
        <is>
          <t>finance/econ default</t>
        </is>
      </c>
      <c r="Y16" t="str">
        <f>IF($P16="working paper","1_not published","0_published")</f>
        <v>0_published</v>
      </c>
      <c r="Z16" t="str">
        <f>IF($P16="working paper","99_NCE",IF(OR($Q16="A+",$Q16="A",$Q16="B",$Q16="C"),"1_VHB high","0_VHB low"))</f>
        <v>1_VHB high</v>
      </c>
      <c r="AA16" t="str">
        <f>IFERROR(INDEX(country_map!$C:$C,MATCH($V16,country_map!$A:$A,0)),"")</f>
        <v>3_AsiaPac</v>
      </c>
      <c r="AB16" t="str">
        <f>IFERROR(INDEX(country_map!$D:$D,MATCH($V16,country_map!$A:$A,0)),"")</f>
        <v>2_developing</v>
      </c>
      <c r="AC16" t="str">
        <f>IFERROR(INDEX(country_map!$E:$E,MATCH($V16,country_map!$A:$A,0)),"")</f>
        <v>2_non_western</v>
      </c>
      <c r="AD16" t="str">
        <f>IFERROR(INDEX(country_map!$F:$F,MATCH($V16,country_map!$A:$A,0)),"")</f>
        <v>1_common law</v>
      </c>
    </row>
    <row r="17">
      <c r="A17" t="inlineStr">
        <is>
          <t>Boubaker et al (2026)</t>
        </is>
      </c>
      <c r="B17" t="n">
        <v>16</v>
      </c>
      <c r="C17" t="inlineStr">
        <is>
          <t>update</t>
        </is>
      </c>
      <c r="D17" t="inlineStr">
        <is>
          <t>Boubaker et al (2026)</t>
        </is>
      </c>
      <c r="E17" t="inlineStr">
        <is>
          <t>multi: European listed firms (individual countries not enumerated)</t>
        </is>
      </c>
      <c r="F17" t="inlineStr">
        <is>
          <t>2015</t>
        </is>
      </c>
      <c r="G17" t="inlineStr">
        <is>
          <t>2023</t>
        </is>
      </c>
      <c r="H17" t="inlineStr">
        <is>
          <t>n/r</t>
        </is>
      </c>
      <c r="I17" t="inlineStr">
        <is>
          <t>1743</t>
        </is>
      </c>
      <c r="J17" t="inlineStr">
        <is>
          <t>with ETS/CT</t>
        </is>
      </c>
      <c r="K17" t="inlineStr">
        <is>
          <t>with ETS/CT</t>
        </is>
      </c>
      <c r="L17" t="inlineStr">
        <is>
          <t>Boubaker, S., Fichera, L., Galletta, S., &amp; Mazzù, S. (2026). Environmental Practices and Corporate Cost of Debt: Evidence from European Listed Firms. International Review of Economics &amp; Finance, 106, 104910.</t>
        </is>
      </c>
      <c r="M17" t="inlineStr">
        <is>
          <t>10.1016/j.iref.2026.104910</t>
        </is>
      </c>
      <c r="N17" t="inlineStr">
        <is>
          <t>International Review of Economics &amp; Finance</t>
        </is>
      </c>
      <c r="O17" t="n">
        <v>2026</v>
      </c>
      <c r="P17" t="inlineStr">
        <is>
          <t>published</t>
        </is>
      </c>
      <c r="Q17" t="inlineStr">
        <is>
          <t>C</t>
        </is>
      </c>
      <c r="S17" t="inlineStr">
        <is>
          <t>7.6</t>
        </is>
      </c>
      <c r="T17" t="inlineStr">
        <is>
          <t>2025</t>
        </is>
      </c>
      <c r="U17" t="inlineStr">
        <is>
          <t>multi: European listed firms (individual countries not enumerated)</t>
        </is>
      </c>
      <c r="V17" t="inlineStr">
        <is>
          <t>CM-043</t>
        </is>
      </c>
      <c r="W17" t="inlineStr">
        <is>
          <t>1_fin/acc/econ</t>
        </is>
      </c>
      <c r="X17" t="inlineStr">
        <is>
          <t>finance/econ default</t>
        </is>
      </c>
      <c r="Y17" t="str">
        <f>IF($P17="working paper","1_not published","0_published")</f>
        <v>0_published</v>
      </c>
      <c r="Z17" t="str">
        <f>IF($P17="working paper","99_NCE",IF(OR($Q17="A+",$Q17="A",$Q17="B",$Q17="C"),"1_VHB high","0_VHB low"))</f>
        <v>1_VHB high</v>
      </c>
      <c r="AA17" t="str">
        <f>IFERROR(INDEX(country_map!$C:$C,MATCH($V17,country_map!$A:$A,0)),"")</f>
        <v>2_Europe</v>
      </c>
      <c r="AB17" t="str">
        <f>IFERROR(INDEX(country_map!$D:$D,MATCH($V17,country_map!$A:$A,0)),"")</f>
        <v>99_NCE</v>
      </c>
      <c r="AC17" t="str">
        <f>IFERROR(INDEX(country_map!$E:$E,MATCH($V17,country_map!$A:$A,0)),"")</f>
        <v>1_western</v>
      </c>
      <c r="AD17" t="str">
        <f>IFERROR(INDEX(country_map!$F:$F,MATCH($V17,country_map!$A:$A,0)),"")</f>
        <v>99_NCE</v>
      </c>
    </row>
    <row r="18">
      <c r="A18" t="inlineStr">
        <is>
          <t>Brinette et al (2026)</t>
        </is>
      </c>
      <c r="B18" t="n">
        <v>12</v>
      </c>
      <c r="C18" t="inlineStr">
        <is>
          <t>update</t>
        </is>
      </c>
      <c r="D18" t="inlineStr">
        <is>
          <t>Brinette et al (2026)</t>
        </is>
      </c>
      <c r="E18" t="inlineStr">
        <is>
          <t>multi: EU countries (STOXX 600 constituents; individual countries not listed)</t>
        </is>
      </c>
      <c r="F18" t="inlineStr">
        <is>
          <t>2016</t>
        </is>
      </c>
      <c r="G18" t="inlineStr">
        <is>
          <t>2024</t>
        </is>
      </c>
      <c r="H18" t="inlineStr">
        <is>
          <t>118</t>
        </is>
      </c>
      <c r="I18" t="inlineStr">
        <is>
          <t>1062</t>
        </is>
      </c>
      <c r="J18" t="inlineStr">
        <is>
          <t>multi</t>
        </is>
      </c>
      <c r="K18" t="inlineStr">
        <is>
          <t>multi</t>
        </is>
      </c>
      <c r="L18" t="inlineStr">
        <is>
          <t>Brinette, S., Abidi Perier, Z., &amp; Sener Tournus, P. (2026). Waste management and cost of debt. Finance Research Letters, 98, 109835.</t>
        </is>
      </c>
      <c r="M18" t="inlineStr">
        <is>
          <t>10.1016/j.frl.2026.109835</t>
        </is>
      </c>
      <c r="N18" t="inlineStr">
        <is>
          <t>Finance Research Letters</t>
        </is>
      </c>
      <c r="O18" t="n">
        <v>2026</v>
      </c>
      <c r="P18" t="inlineStr">
        <is>
          <t>published</t>
        </is>
      </c>
      <c r="Q18" t="inlineStr">
        <is>
          <t>B</t>
        </is>
      </c>
      <c r="S18" t="inlineStr">
        <is>
          <t>7.1</t>
        </is>
      </c>
      <c r="T18" t="inlineStr">
        <is>
          <t>2025</t>
        </is>
      </c>
      <c r="U18" t="inlineStr">
        <is>
          <t>multi: EU countries (STOXX 600 constituents; individual countries not listed)</t>
        </is>
      </c>
      <c r="V18" t="inlineStr">
        <is>
          <t>CM-044</t>
        </is>
      </c>
      <c r="W18" t="inlineStr">
        <is>
          <t>1_fin/acc/econ</t>
        </is>
      </c>
      <c r="X18" t="inlineStr">
        <is>
          <t>finance/econ default</t>
        </is>
      </c>
      <c r="Y18" t="str">
        <f>IF($P18="working paper","1_not published","0_published")</f>
        <v>0_published</v>
      </c>
      <c r="Z18" t="str">
        <f>IF($P18="working paper","99_NCE",IF(OR($Q18="A+",$Q18="A",$Q18="B",$Q18="C"),"1_VHB high","0_VHB low"))</f>
        <v>1_VHB high</v>
      </c>
      <c r="AA18" t="str">
        <f>IFERROR(INDEX(country_map!$C:$C,MATCH($V18,country_map!$A:$A,0)),"")</f>
        <v>2_Europe</v>
      </c>
      <c r="AB18" t="str">
        <f>IFERROR(INDEX(country_map!$D:$D,MATCH($V18,country_map!$A:$A,0)),"")</f>
        <v>99_NCE</v>
      </c>
      <c r="AC18" t="str">
        <f>IFERROR(INDEX(country_map!$E:$E,MATCH($V18,country_map!$A:$A,0)),"")</f>
        <v>1_western</v>
      </c>
      <c r="AD18" t="str">
        <f>IFERROR(INDEX(country_map!$F:$F,MATCH($V18,country_map!$A:$A,0)),"")</f>
        <v>99_NCE</v>
      </c>
    </row>
    <row r="19">
      <c r="A19" t="inlineStr">
        <is>
          <t>Caragnano et al (2020)</t>
        </is>
      </c>
      <c r="B19" t="n">
        <v>5</v>
      </c>
      <c r="C19" t="inlineStr">
        <is>
          <t>rescreen</t>
        </is>
      </c>
      <c r="D19" t="inlineStr">
        <is>
          <t>Caragnano et al (2020)</t>
        </is>
      </c>
      <c r="E19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F19" t="inlineStr">
        <is>
          <t>2010</t>
        </is>
      </c>
      <c r="G19" t="inlineStr">
        <is>
          <t>2017</t>
        </is>
      </c>
      <c r="H19" t="inlineStr">
        <is>
          <t>592</t>
        </is>
      </c>
      <c r="I19" t="inlineStr">
        <is>
          <t>3642</t>
        </is>
      </c>
      <c r="J19" t="inlineStr">
        <is>
          <t>multi</t>
        </is>
      </c>
      <c r="K19" t="inlineStr">
        <is>
          <t>multi</t>
        </is>
      </c>
      <c r="L19" t="inlineStr">
        <is>
          <t>Caragnano, A., Mariani, M., Pizzutilo, F., &amp; Zito, M. (2020). Is it worth reducing GHG emissions? Exploring the effect on the cost of debt financing. Journal of Environmental Management, 270, 110860.</t>
        </is>
      </c>
      <c r="M19" t="inlineStr">
        <is>
          <t>10.1016/j.jenvman.2020.110860</t>
        </is>
      </c>
      <c r="N19" t="inlineStr">
        <is>
          <t>Journal of Environmental Management</t>
        </is>
      </c>
      <c r="O19" t="n">
        <v>2020</v>
      </c>
      <c r="P19" t="inlineStr">
        <is>
          <t>published</t>
        </is>
      </c>
      <c r="Q19" t="inlineStr">
        <is>
          <t>B</t>
        </is>
      </c>
      <c r="S19" t="inlineStr">
        <is>
          <t>8.4</t>
        </is>
      </c>
      <c r="T19" t="inlineStr">
        <is>
          <t>2025</t>
        </is>
      </c>
      <c r="U19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V19" t="inlineStr">
        <is>
          <t>CM-045</t>
        </is>
      </c>
      <c r="W19" t="inlineStr">
        <is>
          <t>2_sust</t>
        </is>
      </c>
      <c r="X19" t="inlineStr">
        <is>
          <t>keyword: environmental management</t>
        </is>
      </c>
      <c r="Y19" t="str">
        <f>IF($P19="working paper","1_not published","0_published")</f>
        <v>0_published</v>
      </c>
      <c r="Z19" t="str">
        <f>IF($P19="working paper","99_NCE",IF(OR($Q19="A+",$Q19="A",$Q19="B",$Q19="C"),"1_VHB high","0_VHB low"))</f>
        <v>1_VHB high</v>
      </c>
      <c r="AA19" t="str">
        <f>IFERROR(INDEX(country_map!$C:$C,MATCH($V19,country_map!$A:$A,0)),"")</f>
        <v>2_Europe</v>
      </c>
      <c r="AB19" t="str">
        <f>IFERROR(INDEX(country_map!$D:$D,MATCH($V19,country_map!$A:$A,0)),"")</f>
        <v>99_NCE</v>
      </c>
      <c r="AC19" t="str">
        <f>IFERROR(INDEX(country_map!$E:$E,MATCH($V19,country_map!$A:$A,0)),"")</f>
        <v>1_western</v>
      </c>
      <c r="AD19" t="str">
        <f>IFERROR(INDEX(country_map!$F:$F,MATCH($V19,country_map!$A:$A,0)),"")</f>
        <v>99_NCE</v>
      </c>
    </row>
    <row r="20">
      <c r="A20" t="inlineStr">
        <is>
          <t>Chava (2010)</t>
        </is>
      </c>
      <c r="B20" t="n">
        <v>50</v>
      </c>
      <c r="C20" t="inlineStr">
        <is>
          <t>original</t>
        </is>
      </c>
      <c r="D20" t="inlineStr">
        <is>
          <t>Chava (2010)</t>
        </is>
      </c>
      <c r="N20" t="inlineStr">
        <is>
          <t>Working Paper (Mays Business School, Texas A&amp;M)</t>
        </is>
      </c>
      <c r="O20" t="n">
        <v>2010</v>
      </c>
      <c r="P20" t="inlineStr">
        <is>
          <t>working paper</t>
        </is>
      </c>
      <c r="U20" t="inlineStr">
        <is>
          <t>United States</t>
        </is>
      </c>
      <c r="V20" t="inlineStr">
        <is>
          <t>CM-001</t>
        </is>
      </c>
      <c r="W20" t="inlineStr">
        <is>
          <t>1_fin/acc/econ</t>
        </is>
      </c>
      <c r="X20" t="inlineStr">
        <is>
          <t>v10 carry</t>
        </is>
      </c>
      <c r="Y20" t="str">
        <f>IF($P20="working paper","1_not published","0_published")</f>
        <v>1_not published</v>
      </c>
      <c r="Z20" t="str">
        <f>IF($P20="working paper","99_NCE",IF(OR($Q20="A+",$Q20="A",$Q20="B",$Q20="C"),"1_VHB high","0_VHB low"))</f>
        <v>99_NCE</v>
      </c>
      <c r="AA20" t="str">
        <f>IFERROR(INDEX(country_map!$C:$C,MATCH($V20,country_map!$A:$A,0)),"")</f>
        <v>1_US</v>
      </c>
      <c r="AB20" t="str">
        <f>IFERROR(INDEX(country_map!$D:$D,MATCH($V20,country_map!$A:$A,0)),"")</f>
        <v>1_developed</v>
      </c>
      <c r="AC20" t="str">
        <f>IFERROR(INDEX(country_map!$E:$E,MATCH($V20,country_map!$A:$A,0)),"")</f>
        <v>1_western</v>
      </c>
      <c r="AD20" t="str">
        <f>IFERROR(INDEX(country_map!$F:$F,MATCH($V20,country_map!$A:$A,0)),"")</f>
        <v>1_common law</v>
      </c>
      <c r="AE20" t="inlineStr">
        <is>
          <t>n/a — working paper</t>
        </is>
      </c>
    </row>
    <row r="21">
      <c r="A21" t="inlineStr">
        <is>
          <t>Chava (2014)</t>
        </is>
      </c>
      <c r="B21" t="n">
        <v>22</v>
      </c>
      <c r="C21" t="inlineStr">
        <is>
          <t>original</t>
        </is>
      </c>
      <c r="D21" t="inlineStr">
        <is>
          <t>Chava (2014)</t>
        </is>
      </c>
      <c r="N21" t="inlineStr">
        <is>
          <t>Management Science</t>
        </is>
      </c>
      <c r="O21" t="n">
        <v>2014</v>
      </c>
      <c r="P21" t="inlineStr">
        <is>
          <t>published</t>
        </is>
      </c>
      <c r="Q21" t="inlineStr">
        <is>
          <t>A+</t>
        </is>
      </c>
      <c r="S21" t="n">
        <v>4.6</v>
      </c>
      <c r="U21" t="inlineStr">
        <is>
          <t>United States</t>
        </is>
      </c>
      <c r="V21" t="inlineStr">
        <is>
          <t>CM-001</t>
        </is>
      </c>
      <c r="W21" t="inlineStr">
        <is>
          <t>3_mgmt</t>
        </is>
      </c>
      <c r="X21" t="inlineStr">
        <is>
          <t>v10 carry</t>
        </is>
      </c>
      <c r="Y21" t="str">
        <f>IF($P21="working paper","1_not published","0_published")</f>
        <v>0_published</v>
      </c>
      <c r="Z21" t="str">
        <f>IF($P21="working paper","99_NCE",IF(OR($Q21="A+",$Q21="A",$Q21="B",$Q21="C"),"1_VHB high","0_VHB low"))</f>
        <v>1_VHB high</v>
      </c>
      <c r="AA21" t="str">
        <f>IFERROR(INDEX(country_map!$C:$C,MATCH($V21,country_map!$A:$A,0)),"")</f>
        <v>1_US</v>
      </c>
      <c r="AB21" t="str">
        <f>IFERROR(INDEX(country_map!$D:$D,MATCH($V21,country_map!$A:$A,0)),"")</f>
        <v>1_developed</v>
      </c>
      <c r="AC21" t="str">
        <f>IFERROR(INDEX(country_map!$E:$E,MATCH($V21,country_map!$A:$A,0)),"")</f>
        <v>1_western</v>
      </c>
      <c r="AD21" t="str">
        <f>IFERROR(INDEX(country_map!$F:$F,MATCH($V21,country_map!$A:$A,0)),"")</f>
        <v>1_common law</v>
      </c>
    </row>
    <row r="22">
      <c r="A22" t="inlineStr">
        <is>
          <t>Chen et al (2020)</t>
        </is>
      </c>
      <c r="B22" t="n">
        <v>48</v>
      </c>
      <c r="C22" t="inlineStr">
        <is>
          <t>original</t>
        </is>
      </c>
      <c r="D22" t="inlineStr">
        <is>
          <t>Chen et al (2020)</t>
        </is>
      </c>
      <c r="N22" t="inlineStr">
        <is>
          <t>Journal of Business Ethics</t>
        </is>
      </c>
      <c r="O22" t="n">
        <v>2020</v>
      </c>
      <c r="P22" t="inlineStr">
        <is>
          <t>published</t>
        </is>
      </c>
      <c r="Q22" t="inlineStr">
        <is>
          <t>B</t>
        </is>
      </c>
      <c r="S22" t="n">
        <v>6.1</v>
      </c>
      <c r="U22" t="inlineStr">
        <is>
          <t>United States</t>
        </is>
      </c>
      <c r="V22" t="inlineStr">
        <is>
          <t>CM-001</t>
        </is>
      </c>
      <c r="W22" t="inlineStr">
        <is>
          <t>3_mgmt</t>
        </is>
      </c>
      <c r="X22" t="inlineStr">
        <is>
          <t>v10 carry</t>
        </is>
      </c>
      <c r="Y22" t="str">
        <f>IF($P22="working paper","1_not published","0_published")</f>
        <v>0_published</v>
      </c>
      <c r="Z22" t="str">
        <f>IF($P22="working paper","99_NCE",IF(OR($Q22="A+",$Q22="A",$Q22="B",$Q22="C"),"1_VHB high","0_VHB low"))</f>
        <v>1_VHB high</v>
      </c>
      <c r="AA22" t="str">
        <f>IFERROR(INDEX(country_map!$C:$C,MATCH($V22,country_map!$A:$A,0)),"")</f>
        <v>1_US</v>
      </c>
      <c r="AB22" t="str">
        <f>IFERROR(INDEX(country_map!$D:$D,MATCH($V22,country_map!$A:$A,0)),"")</f>
        <v>1_developed</v>
      </c>
      <c r="AC22" t="str">
        <f>IFERROR(INDEX(country_map!$E:$E,MATCH($V22,country_map!$A:$A,0)),"")</f>
        <v>1_western</v>
      </c>
      <c r="AD22" t="str">
        <f>IFERROR(INDEX(country_map!$F:$F,MATCH($V22,country_map!$A:$A,0)),"")</f>
        <v>1_common law</v>
      </c>
    </row>
    <row r="23">
      <c r="A23" t="inlineStr">
        <is>
          <t>Chen, Gao (2011)</t>
        </is>
      </c>
      <c r="B23" t="n">
        <v>4</v>
      </c>
      <c r="C23" t="inlineStr">
        <is>
          <t>original</t>
        </is>
      </c>
      <c r="D23" t="inlineStr">
        <is>
          <t>Chen, Gao (2011)</t>
        </is>
      </c>
      <c r="N23" t="inlineStr">
        <is>
          <t>SSRN Working Paper</t>
        </is>
      </c>
      <c r="O23" t="n">
        <v>2011</v>
      </c>
      <c r="P23" t="inlineStr">
        <is>
          <t>published</t>
        </is>
      </c>
      <c r="U23" t="inlineStr">
        <is>
          <t>United States</t>
        </is>
      </c>
      <c r="V23" t="inlineStr">
        <is>
          <t>CM-001</t>
        </is>
      </c>
      <c r="W23" t="inlineStr">
        <is>
          <t>1_fin/acc/econ</t>
        </is>
      </c>
      <c r="X23" t="inlineStr">
        <is>
          <t>v10 carry</t>
        </is>
      </c>
      <c r="Y23" t="str">
        <f>IF($P23="working paper","1_not published","0_published")</f>
        <v>0_published</v>
      </c>
      <c r="Z23" t="str">
        <f>IF($P23="working paper","99_NCE",IF(OR($Q23="A+",$Q23="A",$Q23="B",$Q23="C"),"1_VHB high","0_VHB low"))</f>
        <v>0_VHB low</v>
      </c>
      <c r="AA23" t="str">
        <f>IFERROR(INDEX(country_map!$C:$C,MATCH($V23,country_map!$A:$A,0)),"")</f>
        <v>1_US</v>
      </c>
      <c r="AB23" t="str">
        <f>IFERROR(INDEX(country_map!$D:$D,MATCH($V23,country_map!$A:$A,0)),"")</f>
        <v>1_developed</v>
      </c>
      <c r="AC23" t="str">
        <f>IFERROR(INDEX(country_map!$E:$E,MATCH($V23,country_map!$A:$A,0)),"")</f>
        <v>1_western</v>
      </c>
      <c r="AD23" t="str">
        <f>IFERROR(INDEX(country_map!$F:$F,MATCH($V23,country_map!$A:$A,0)),"")</f>
        <v>1_common law</v>
      </c>
      <c r="AE23" t="inlineStr">
        <is>
          <t>n/a — VoR journal, JIF dormant (r17)</t>
        </is>
      </c>
      <c r="AF23" t="inlineStr">
        <is>
          <t>VoR published; WP citation extracted, data verified identical; q_status/q_vhb per VoR (r17, 2026-07-10)</t>
        </is>
      </c>
    </row>
    <row r="24">
      <c r="A24" t="inlineStr">
        <is>
          <t>Chodnicka-Jaworska (2022)</t>
        </is>
      </c>
      <c r="B24" t="n">
        <v>10</v>
      </c>
      <c r="C24" t="inlineStr">
        <is>
          <t>original</t>
        </is>
      </c>
      <c r="D24" t="inlineStr">
        <is>
          <t>Chodnicka-Jaworska (2022)</t>
        </is>
      </c>
      <c r="N24" t="inlineStr">
        <is>
          <t>Frontiers in Energy Research</t>
        </is>
      </c>
      <c r="O24" t="n">
        <v>2022</v>
      </c>
      <c r="P24" t="inlineStr">
        <is>
          <t>published</t>
        </is>
      </c>
      <c r="S24" t="n">
        <v>2.6</v>
      </c>
      <c r="U24" t="inlineStr">
        <is>
          <t>Worldwide</t>
        </is>
      </c>
      <c r="V24" t="inlineStr">
        <is>
          <t>CM-006</t>
        </is>
      </c>
      <c r="W24" t="inlineStr">
        <is>
          <t>2_sust</t>
        </is>
      </c>
      <c r="X24" t="inlineStr">
        <is>
          <t>v10 carry</t>
        </is>
      </c>
      <c r="Y24" t="str">
        <f>IF($P24="working paper","1_not published","0_published")</f>
        <v>0_published</v>
      </c>
      <c r="Z24" t="str">
        <f>IF($P24="working paper","99_NCE",IF(OR($Q24="A+",$Q24="A",$Q24="B",$Q24="C"),"1_VHB high","0_VHB low"))</f>
        <v>0_VHB low</v>
      </c>
      <c r="AA24" t="str">
        <f>IFERROR(INDEX(country_map!$C:$C,MATCH($V24,country_map!$A:$A,0)),"")</f>
        <v>99_NCE</v>
      </c>
      <c r="AB24" t="str">
        <f>IFERROR(INDEX(country_map!$D:$D,MATCH($V24,country_map!$A:$A,0)),"")</f>
        <v>99_NCE</v>
      </c>
      <c r="AC24" t="str">
        <f>IFERROR(INDEX(country_map!$E:$E,MATCH($V24,country_map!$A:$A,0)),"")</f>
        <v>99_NCE</v>
      </c>
      <c r="AD24" t="str">
        <f>IFERROR(INDEX(country_map!$F:$F,MATCH($V24,country_map!$A:$A,0)),"")</f>
        <v>99_NCE</v>
      </c>
    </row>
    <row r="25">
      <c r="A25" t="inlineStr">
        <is>
          <t>Christ et al (2022)</t>
        </is>
      </c>
      <c r="B25" t="n">
        <v>35</v>
      </c>
      <c r="C25" t="inlineStr">
        <is>
          <t>original</t>
        </is>
      </c>
      <c r="D25" t="inlineStr">
        <is>
          <t>Christ et al (2022)</t>
        </is>
      </c>
      <c r="N25" t="inlineStr">
        <is>
          <t>SSRN Working Paper</t>
        </is>
      </c>
      <c r="O25" t="n">
        <v>2022</v>
      </c>
      <c r="P25" t="inlineStr">
        <is>
          <t>working paper</t>
        </is>
      </c>
      <c r="U25" t="inlineStr">
        <is>
          <t>Austria,Belgium,Bulgaria,Croatia,Cyprus,Czechia,Denmark,Estonia,Finland,France,Germany,Greece,Hungary,Ireland,Italy,Latvia,Lithuania,Luxembourg,Malta,Netherlands,Poland,Portugal,Romania,Slovak Republic,Slovenia,Spain,Sweden,United Kingdom</t>
        </is>
      </c>
      <c r="V25" t="inlineStr">
        <is>
          <t>CM-007</t>
        </is>
      </c>
      <c r="W25" t="inlineStr">
        <is>
          <t>1_fin/acc/econ</t>
        </is>
      </c>
      <c r="X25" t="inlineStr">
        <is>
          <t>v10 carry</t>
        </is>
      </c>
      <c r="Y25" t="str">
        <f>IF($P25="working paper","1_not published","0_published")</f>
        <v>1_not published</v>
      </c>
      <c r="Z25" t="str">
        <f>IF($P25="working paper","99_NCE",IF(OR($Q25="A+",$Q25="A",$Q25="B",$Q25="C"),"1_VHB high","0_VHB low"))</f>
        <v>99_NCE</v>
      </c>
      <c r="AA25" t="str">
        <f>IFERROR(INDEX(country_map!$C:$C,MATCH($V25,country_map!$A:$A,0)),"")</f>
        <v>2_Europe</v>
      </c>
      <c r="AB25" t="str">
        <f>IFERROR(INDEX(country_map!$D:$D,MATCH($V25,country_map!$A:$A,0)),"")</f>
        <v>99_NCE</v>
      </c>
      <c r="AC25" t="str">
        <f>IFERROR(INDEX(country_map!$E:$E,MATCH($V25,country_map!$A:$A,0)),"")</f>
        <v>1_western</v>
      </c>
      <c r="AD25" t="str">
        <f>IFERROR(INDEX(country_map!$F:$F,MATCH($V25,country_map!$A:$A,0)),"")</f>
        <v>2_civil law</v>
      </c>
      <c r="AE25" t="inlineStr">
        <is>
          <t>n/a — working paper</t>
        </is>
      </c>
    </row>
    <row r="26">
      <c r="A26" t="inlineStr">
        <is>
          <t>Cicchini et al (2026)</t>
        </is>
      </c>
      <c r="B26" t="n">
        <v>27</v>
      </c>
      <c r="C26" t="inlineStr">
        <is>
          <t>update</t>
        </is>
      </c>
      <c r="D26" t="inlineStr">
        <is>
          <t>Cicchini et al (2026)</t>
        </is>
      </c>
      <c r="E26" t="inlineStr">
        <is>
          <t>multi: European-listed companies (individual countries not enumerated)</t>
        </is>
      </c>
      <c r="F26" t="inlineStr">
        <is>
          <t>2021</t>
        </is>
      </c>
      <c r="G26" t="inlineStr">
        <is>
          <t>2024</t>
        </is>
      </c>
      <c r="H26" t="inlineStr">
        <is>
          <t>824</t>
        </is>
      </c>
      <c r="I26" t="inlineStr">
        <is>
          <t>n/r</t>
        </is>
      </c>
      <c r="J26" t="inlineStr">
        <is>
          <t>with ETS/CT</t>
        </is>
      </c>
      <c r="K26" t="inlineStr">
        <is>
          <t>with ETS/CT</t>
        </is>
      </c>
      <c r="L26" t="inlineStr">
        <is>
          <t>Cicchini, D., De Luca, P., Principale, S., &amp; Signore, C. (2026). Greenhouse Gas Emissions and Cost of Debt: Evidence From European Firms Under Mandatory and Voluntary Disclosure. Business Strategy and the Environment (early view), article bse.70550, 1-14.</t>
        </is>
      </c>
      <c r="M26" t="inlineStr">
        <is>
          <t>10.1002/bse.70550</t>
        </is>
      </c>
      <c r="N26" t="inlineStr">
        <is>
          <t>Business Strategy and the Environment</t>
        </is>
      </c>
      <c r="O26" t="n">
        <v>2026</v>
      </c>
      <c r="P26" t="inlineStr">
        <is>
          <t>published</t>
        </is>
      </c>
      <c r="Q26" t="inlineStr">
        <is>
          <t>B</t>
        </is>
      </c>
      <c r="S26" t="inlineStr">
        <is>
          <t>13.2</t>
        </is>
      </c>
      <c r="T26" t="inlineStr">
        <is>
          <t>2025</t>
        </is>
      </c>
      <c r="U26" t="inlineStr">
        <is>
          <t>multi: European-listed companies (individual countries not enumerated)</t>
        </is>
      </c>
      <c r="V26" t="inlineStr">
        <is>
          <t>CM-046</t>
        </is>
      </c>
      <c r="W26" t="inlineStr">
        <is>
          <t>2_sust</t>
        </is>
      </c>
      <c r="X26" t="inlineStr">
        <is>
          <t>keyword: business strategy and the environment</t>
        </is>
      </c>
      <c r="Y26" t="str">
        <f>IF($P26="working paper","1_not published","0_published")</f>
        <v>0_published</v>
      </c>
      <c r="Z26" t="str">
        <f>IF($P26="working paper","99_NCE",IF(OR($Q26="A+",$Q26="A",$Q26="B",$Q26="C"),"1_VHB high","0_VHB low"))</f>
        <v>1_VHB high</v>
      </c>
      <c r="AA26" t="str">
        <f>IFERROR(INDEX(country_map!$C:$C,MATCH($V26,country_map!$A:$A,0)),"")</f>
        <v>2_Europe</v>
      </c>
      <c r="AB26" t="str">
        <f>IFERROR(INDEX(country_map!$D:$D,MATCH($V26,country_map!$A:$A,0)),"")</f>
        <v>99_NCE</v>
      </c>
      <c r="AC26" t="str">
        <f>IFERROR(INDEX(country_map!$E:$E,MATCH($V26,country_map!$A:$A,0)),"")</f>
        <v>1_western</v>
      </c>
      <c r="AD26" t="str">
        <f>IFERROR(INDEX(country_map!$F:$F,MATCH($V26,country_map!$A:$A,0)),"")</f>
        <v>99_NCE</v>
      </c>
    </row>
    <row r="27">
      <c r="A27" t="inlineStr">
        <is>
          <t>Cubas, Martinez (2018)</t>
        </is>
      </c>
      <c r="B27" t="n">
        <v>35</v>
      </c>
      <c r="C27" t="inlineStr">
        <is>
          <t>original</t>
        </is>
      </c>
      <c r="D27" t="inlineStr">
        <is>
          <t>Cubas, Martinez (2018)</t>
        </is>
      </c>
      <c r="N27" t="inlineStr">
        <is>
          <t>Sustainability (MDPI)</t>
        </is>
      </c>
      <c r="O27" t="n">
        <v>2018</v>
      </c>
      <c r="P27" t="inlineStr">
        <is>
          <t>published</t>
        </is>
      </c>
      <c r="S27" t="n">
        <v>3.3</v>
      </c>
      <c r="U27" t="inlineStr">
        <is>
          <t>Worldwide</t>
        </is>
      </c>
      <c r="V27" t="inlineStr">
        <is>
          <t>CM-006</t>
        </is>
      </c>
      <c r="W27" t="inlineStr">
        <is>
          <t>2_sust</t>
        </is>
      </c>
      <c r="X27" t="inlineStr">
        <is>
          <t>v10 carry</t>
        </is>
      </c>
      <c r="Y27" t="str">
        <f>IF($P27="working paper","1_not published","0_published")</f>
        <v>0_published</v>
      </c>
      <c r="Z27" t="str">
        <f>IF($P27="working paper","99_NCE",IF(OR($Q27="A+",$Q27="A",$Q27="B",$Q27="C"),"1_VHB high","0_VHB low"))</f>
        <v>0_VHB low</v>
      </c>
      <c r="AA27" t="str">
        <f>IFERROR(INDEX(country_map!$C:$C,MATCH($V27,country_map!$A:$A,0)),"")</f>
        <v>99_NCE</v>
      </c>
      <c r="AB27" t="str">
        <f>IFERROR(INDEX(country_map!$D:$D,MATCH($V27,country_map!$A:$A,0)),"")</f>
        <v>99_NCE</v>
      </c>
      <c r="AC27" t="str">
        <f>IFERROR(INDEX(country_map!$E:$E,MATCH($V27,country_map!$A:$A,0)),"")</f>
        <v>99_NCE</v>
      </c>
      <c r="AD27" t="str">
        <f>IFERROR(INDEX(country_map!$F:$F,MATCH($V27,country_map!$A:$A,0)),"")</f>
        <v>99_NCE</v>
      </c>
    </row>
    <row r="28">
      <c r="A28" t="inlineStr">
        <is>
          <t>D'Arcangelo et al (2025)</t>
        </is>
      </c>
      <c r="B28" t="n">
        <v>59</v>
      </c>
      <c r="C28" t="inlineStr">
        <is>
          <t>update</t>
        </is>
      </c>
      <c r="D28" t="inlineStr">
        <is>
          <t>D'Arcangelo et al (2025)</t>
        </is>
      </c>
      <c r="E28" t="inlineStr">
        <is>
          <t>multi: 33 countries</t>
        </is>
      </c>
      <c r="F28" t="inlineStr">
        <is>
          <t>2002</t>
        </is>
      </c>
      <c r="G28" t="inlineStr">
        <is>
          <t>2018</t>
        </is>
      </c>
      <c r="H28" t="inlineStr">
        <is>
          <t>1384</t>
        </is>
      </c>
      <c r="I28" t="inlineStr">
        <is>
          <t>6029 (syndicated loan observations, not firm-years)</t>
        </is>
      </c>
      <c r="J28" t="inlineStr">
        <is>
          <t>multi</t>
        </is>
      </c>
      <c r="K28" t="inlineStr">
        <is>
          <t>multi</t>
        </is>
      </c>
      <c r="L28" t="inlineStr">
        <is>
          <t>D'Arcangelo, F. M., Kruse, T., Pisu, M., &amp; Tomasi, M. (2025). The effect of climate policies on firm financing and investment through the banking channel. Journal of Environmental Management, 387, 125866.</t>
        </is>
      </c>
      <c r="M28" t="inlineStr">
        <is>
          <t>10.1016/j.jenvman.2025.125866</t>
        </is>
      </c>
      <c r="N28" t="inlineStr">
        <is>
          <t>Journal of Environmental Management</t>
        </is>
      </c>
      <c r="O28" t="n">
        <v>2025</v>
      </c>
      <c r="P28" t="inlineStr">
        <is>
          <t>published</t>
        </is>
      </c>
      <c r="R28" t="inlineStr">
        <is>
          <t>JIF 2024 ≈ 8.0 (Clarivate JCR) — https://www.bioxbio.com/journal/J-ENVIRON-MANAGE</t>
        </is>
      </c>
      <c r="S28" t="inlineStr">
        <is>
          <t>8.4</t>
        </is>
      </c>
      <c r="T28" t="inlineStr">
        <is>
          <t>2025</t>
        </is>
      </c>
      <c r="U28" t="inlineStr">
        <is>
          <t>multi: 33 countries</t>
        </is>
      </c>
      <c r="V28" t="inlineStr">
        <is>
          <t>CM-047</t>
        </is>
      </c>
      <c r="W28" t="inlineStr">
        <is>
          <t>2_sust</t>
        </is>
      </c>
      <c r="X28" t="inlineStr">
        <is>
          <t>keyword: environmental management</t>
        </is>
      </c>
      <c r="Y28" t="str">
        <f>IF($P28="working paper","1_not published","0_published")</f>
        <v>0_published</v>
      </c>
      <c r="Z28" t="str">
        <f>IF($P28="working paper","99_NCE",IF(OR($Q28="A+",$Q28="A",$Q28="B",$Q28="C"),"1_VHB high","0_VHB low"))</f>
        <v>0_VHB low</v>
      </c>
      <c r="AA28" t="str">
        <f>IFERROR(INDEX(country_map!$C:$C,MATCH($V28,country_map!$A:$A,0)),"")</f>
        <v>99_NCE</v>
      </c>
      <c r="AB28" t="str">
        <f>IFERROR(INDEX(country_map!$D:$D,MATCH($V28,country_map!$A:$A,0)),"")</f>
        <v>99_NCE</v>
      </c>
      <c r="AC28" t="str">
        <f>IFERROR(INDEX(country_map!$E:$E,MATCH($V28,country_map!$A:$A,0)),"")</f>
        <v>99_NCE</v>
      </c>
      <c r="AD28" t="str">
        <f>IFERROR(INDEX(country_map!$F:$F,MATCH($V28,country_map!$A:$A,0)),"")</f>
        <v>99_NCE</v>
      </c>
    </row>
    <row r="29">
      <c r="A29" t="inlineStr">
        <is>
          <t>Delis et al (2021)</t>
        </is>
      </c>
      <c r="B29" t="n">
        <v>32</v>
      </c>
      <c r="C29" t="inlineStr">
        <is>
          <t>original</t>
        </is>
      </c>
      <c r="D29" t="inlineStr">
        <is>
          <t>Delis et al (2021)</t>
        </is>
      </c>
      <c r="N29" t="inlineStr">
        <is>
          <t>Swiss Finance Institute Research Paper 18-10</t>
        </is>
      </c>
      <c r="O29" t="n">
        <v>2021</v>
      </c>
      <c r="P29" t="inlineStr">
        <is>
          <t>published</t>
        </is>
      </c>
      <c r="Q29" t="inlineStr">
        <is>
          <t>B</t>
        </is>
      </c>
      <c r="U29" t="inlineStr">
        <is>
      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      </is>
      </c>
      <c r="V29" t="inlineStr">
        <is>
          <t>CM-008</t>
        </is>
      </c>
      <c r="W29" t="inlineStr">
        <is>
          <t>1_fin/acc/econ</t>
        </is>
      </c>
      <c r="X29" t="inlineStr">
        <is>
          <t>v10 carry</t>
        </is>
      </c>
      <c r="Y29" t="str">
        <f>IF($P29="working paper","1_not published","0_published")</f>
        <v>0_published</v>
      </c>
      <c r="Z29" t="str">
        <f>IF($P29="working paper","99_NCE",IF(OR($Q29="A+",$Q29="A",$Q29="B",$Q29="C"),"1_VHB high","0_VHB low"))</f>
        <v>1_VHB high</v>
      </c>
      <c r="AA29" t="str">
        <f>IFERROR(INDEX(country_map!$C:$C,MATCH($V29,country_map!$A:$A,0)),"")</f>
        <v>99_NCE</v>
      </c>
      <c r="AB29" t="str">
        <f>IFERROR(INDEX(country_map!$D:$D,MATCH($V29,country_map!$A:$A,0)),"")</f>
        <v>99_NCE</v>
      </c>
      <c r="AC29" t="str">
        <f>IFERROR(INDEX(country_map!$E:$E,MATCH($V29,country_map!$A:$A,0)),"")</f>
        <v>99_NCE</v>
      </c>
      <c r="AD29" t="str">
        <f>IFERROR(INDEX(country_map!$F:$F,MATCH($V29,country_map!$A:$A,0)),"")</f>
        <v>99_NCE</v>
      </c>
      <c r="AE29" t="inlineStr">
        <is>
          <t>n/a — VoR journal, JIF dormant (r17)</t>
        </is>
      </c>
      <c r="AF29" t="inlineStr">
        <is>
          <t>VoR published; WP citation extracted, data verified identical; q_status/q_vhb per VoR (r17, 2026-07-10)</t>
        </is>
      </c>
    </row>
    <row r="30">
      <c r="A30" t="inlineStr">
        <is>
          <t>Devalle et al (2017)</t>
        </is>
      </c>
      <c r="B30" t="n">
        <v>3</v>
      </c>
      <c r="C30" t="inlineStr">
        <is>
          <t>original</t>
        </is>
      </c>
      <c r="D30" t="inlineStr">
        <is>
          <t>Devalle et al (2017)</t>
        </is>
      </c>
      <c r="N30" t="inlineStr">
        <is>
          <t>International Journal of Business and Management (CCSE)</t>
        </is>
      </c>
      <c r="O30" t="n">
        <v>2017</v>
      </c>
      <c r="P30" t="inlineStr">
        <is>
          <t>published</t>
        </is>
      </c>
      <c r="U30" t="inlineStr">
        <is>
          <t>Spain,Italy</t>
        </is>
      </c>
      <c r="V30" t="inlineStr">
        <is>
          <t>CM-009</t>
        </is>
      </c>
      <c r="W30" t="inlineStr">
        <is>
          <t>3_mgmt</t>
        </is>
      </c>
      <c r="X30" t="inlineStr">
        <is>
          <t>v10 carry</t>
        </is>
      </c>
      <c r="Y30" t="str">
        <f>IF($P30="working paper","1_not published","0_published")</f>
        <v>0_published</v>
      </c>
      <c r="Z30" t="str">
        <f>IF($P30="working paper","99_NCE",IF(OR($Q30="A+",$Q30="A",$Q30="B",$Q30="C"),"1_VHB high","0_VHB low"))</f>
        <v>0_VHB low</v>
      </c>
      <c r="AA30" t="str">
        <f>IFERROR(INDEX(country_map!$C:$C,MATCH($V30,country_map!$A:$A,0)),"")</f>
        <v>2_Europe</v>
      </c>
      <c r="AB30" t="str">
        <f>IFERROR(INDEX(country_map!$D:$D,MATCH($V30,country_map!$A:$A,0)),"")</f>
        <v>1_developed</v>
      </c>
      <c r="AC30" t="str">
        <f>IFERROR(INDEX(country_map!$E:$E,MATCH($V30,country_map!$A:$A,0)),"")</f>
        <v>1_western</v>
      </c>
      <c r="AD30" t="str">
        <f>IFERROR(INDEX(country_map!$F:$F,MATCH($V30,country_map!$A:$A,0)),"")</f>
        <v>2_civil law</v>
      </c>
      <c r="AE30" t="inlineStr">
        <is>
          <t>n/a — journal not JCR-listed</t>
        </is>
      </c>
    </row>
    <row r="31">
      <c r="A31" t="inlineStr">
        <is>
          <t>Ding et al (2022)</t>
        </is>
      </c>
      <c r="B31" t="n">
        <v>8</v>
      </c>
      <c r="C31" t="inlineStr">
        <is>
          <t>original</t>
        </is>
      </c>
      <c r="D31" t="inlineStr">
        <is>
          <t>Ding et al (2022)</t>
        </is>
      </c>
      <c r="N31" t="inlineStr">
        <is>
          <t>Journal of Cleaner Production</t>
        </is>
      </c>
      <c r="O31" t="n">
        <v>2022</v>
      </c>
      <c r="P31" t="inlineStr">
        <is>
          <t>published</t>
        </is>
      </c>
      <c r="Q31" t="inlineStr">
        <is>
          <t>B</t>
        </is>
      </c>
      <c r="S31" t="n">
        <v>11.1</v>
      </c>
      <c r="U31" t="inlineStr">
        <is>
          <t>China</t>
        </is>
      </c>
      <c r="V31" t="inlineStr">
        <is>
          <t>CM-010</t>
        </is>
      </c>
      <c r="W31" t="inlineStr">
        <is>
          <t>2_sust</t>
        </is>
      </c>
      <c r="X31" t="inlineStr">
        <is>
          <t>v10 carry</t>
        </is>
      </c>
      <c r="Y31" t="str">
        <f>IF($P31="working paper","1_not published","0_published")</f>
        <v>0_published</v>
      </c>
      <c r="Z31" t="str">
        <f>IF($P31="working paper","99_NCE",IF(OR($Q31="A+",$Q31="A",$Q31="B",$Q31="C"),"1_VHB high","0_VHB low"))</f>
        <v>1_VHB high</v>
      </c>
      <c r="AA31" t="str">
        <f>IFERROR(INDEX(country_map!$C:$C,MATCH($V31,country_map!$A:$A,0)),"")</f>
        <v>3_AsiaPac</v>
      </c>
      <c r="AB31" t="str">
        <f>IFERROR(INDEX(country_map!$D:$D,MATCH($V31,country_map!$A:$A,0)),"")</f>
        <v>2_developing</v>
      </c>
      <c r="AC31" t="str">
        <f>IFERROR(INDEX(country_map!$E:$E,MATCH($V31,country_map!$A:$A,0)),"")</f>
        <v>2_non_western</v>
      </c>
      <c r="AD31" t="str">
        <f>IFERROR(INDEX(country_map!$F:$F,MATCH($V31,country_map!$A:$A,0)),"")</f>
        <v>2_civil law</v>
      </c>
    </row>
    <row r="32">
      <c r="A32" t="inlineStr">
        <is>
          <t>Drago et al (2018)</t>
        </is>
      </c>
      <c r="B32" t="n">
        <v>2</v>
      </c>
      <c r="C32" t="inlineStr">
        <is>
          <t>original</t>
        </is>
      </c>
      <c r="D32" t="inlineStr">
        <is>
          <t>Drago et al (2018)</t>
        </is>
      </c>
      <c r="N32" t="inlineStr">
        <is>
          <t>Corporate Social Responsibility and Environmental Management</t>
        </is>
      </c>
      <c r="O32" t="n">
        <v>2018</v>
      </c>
      <c r="P32" t="inlineStr">
        <is>
          <t>published</t>
        </is>
      </c>
      <c r="Q32" t="inlineStr">
        <is>
          <t>B</t>
        </is>
      </c>
      <c r="S32" t="n">
        <v>9.800000000000001</v>
      </c>
      <c r="U32" t="inlineStr">
        <is>
          <t>Austria,Belgium,Czechia,Denmark,Finland,France,Germany,Greece,Hungary,Italy,Netherlands,Norway,Poland,Portugal,Spain,Sweden,Switzerland,United Kingdom</t>
        </is>
      </c>
      <c r="V32" t="inlineStr">
        <is>
          <t>CM-011</t>
        </is>
      </c>
      <c r="W32" t="inlineStr">
        <is>
          <t>2_sust</t>
        </is>
      </c>
      <c r="X32" t="inlineStr">
        <is>
          <t>v10 carry</t>
        </is>
      </c>
      <c r="Y32" t="str">
        <f>IF($P32="working paper","1_not published","0_published")</f>
        <v>0_published</v>
      </c>
      <c r="Z32" t="str">
        <f>IF($P32="working paper","99_NCE",IF(OR($Q32="A+",$Q32="A",$Q32="B",$Q32="C"),"1_VHB high","0_VHB low"))</f>
        <v>1_VHB high</v>
      </c>
      <c r="AA32" t="str">
        <f>IFERROR(INDEX(country_map!$C:$C,MATCH($V32,country_map!$A:$A,0)),"")</f>
        <v>2_Europe</v>
      </c>
      <c r="AB32" t="str">
        <f>IFERROR(INDEX(country_map!$D:$D,MATCH($V32,country_map!$A:$A,0)),"")</f>
        <v>99_NCE</v>
      </c>
      <c r="AC32" t="str">
        <f>IFERROR(INDEX(country_map!$E:$E,MATCH($V32,country_map!$A:$A,0)),"")</f>
        <v>1_western</v>
      </c>
      <c r="AD32" t="str">
        <f>IFERROR(INDEX(country_map!$F:$F,MATCH($V32,country_map!$A:$A,0)),"")</f>
        <v>1_common law</v>
      </c>
    </row>
    <row r="33">
      <c r="A33" t="inlineStr">
        <is>
          <t>Drago, Carnevale (2020)</t>
        </is>
      </c>
      <c r="B33" t="n">
        <v>1</v>
      </c>
      <c r="C33" t="inlineStr">
        <is>
          <t>original</t>
        </is>
      </c>
      <c r="D33" t="inlineStr">
        <is>
          <t>Drago, Carnevale (2020)</t>
        </is>
      </c>
      <c r="N33" t="inlineStr">
        <is>
          <t>Sustainability (MDPI)</t>
        </is>
      </c>
      <c r="O33" t="n">
        <v>2020</v>
      </c>
      <c r="P33" t="inlineStr">
        <is>
          <t>published</t>
        </is>
      </c>
      <c r="S33" t="n">
        <v>3.3</v>
      </c>
      <c r="U33" t="inlineStr">
        <is>
          <t>Austria,Belgium,Cyprus,Czechia,Denmark,Finland,France,Germany,Greece,Ireland,Italy,Netherlands,Poland,Portugal,Spain,Sweden,United Kingdom</t>
        </is>
      </c>
      <c r="V33" t="inlineStr">
        <is>
          <t>CM-012</t>
        </is>
      </c>
      <c r="W33" t="inlineStr">
        <is>
          <t>2_sust</t>
        </is>
      </c>
      <c r="X33" t="inlineStr">
        <is>
          <t>v10 carry</t>
        </is>
      </c>
      <c r="Y33" t="str">
        <f>IF($P33="working paper","1_not published","0_published")</f>
        <v>0_published</v>
      </c>
      <c r="Z33" t="str">
        <f>IF($P33="working paper","99_NCE",IF(OR($Q33="A+",$Q33="A",$Q33="B",$Q33="C"),"1_VHB high","0_VHB low"))</f>
        <v>0_VHB low</v>
      </c>
      <c r="AA33" t="str">
        <f>IFERROR(INDEX(country_map!$C:$C,MATCH($V33,country_map!$A:$A,0)),"")</f>
        <v>2_Europe</v>
      </c>
      <c r="AB33" t="str">
        <f>IFERROR(INDEX(country_map!$D:$D,MATCH($V33,country_map!$A:$A,0)),"")</f>
        <v>99_NCE</v>
      </c>
      <c r="AC33" t="str">
        <f>IFERROR(INDEX(country_map!$E:$E,MATCH($V33,country_map!$A:$A,0)),"")</f>
        <v>1_western</v>
      </c>
      <c r="AD33" t="str">
        <f>IFERROR(INDEX(country_map!$F:$F,MATCH($V33,country_map!$A:$A,0)),"")</f>
        <v>1_common law</v>
      </c>
    </row>
    <row r="34">
      <c r="A34" t="inlineStr">
        <is>
          <t>Du et al (2015)</t>
        </is>
      </c>
      <c r="B34" t="n">
        <v>32</v>
      </c>
      <c r="C34" t="inlineStr">
        <is>
          <t>original</t>
        </is>
      </c>
      <c r="D34" t="inlineStr">
        <is>
          <t>Du et al (2015)</t>
        </is>
      </c>
      <c r="N34" t="inlineStr">
        <is>
          <t>Journal of Business Ethics</t>
        </is>
      </c>
      <c r="O34" t="n">
        <v>2015</v>
      </c>
      <c r="P34" t="inlineStr">
        <is>
          <t>published</t>
        </is>
      </c>
      <c r="Q34" t="inlineStr">
        <is>
          <t>B</t>
        </is>
      </c>
      <c r="S34" t="n">
        <v>6.1</v>
      </c>
      <c r="U34" t="inlineStr">
        <is>
          <t>China</t>
        </is>
      </c>
      <c r="V34" t="inlineStr">
        <is>
          <t>CM-010</t>
        </is>
      </c>
      <c r="W34" t="inlineStr">
        <is>
          <t>3_mgmt</t>
        </is>
      </c>
      <c r="X34" t="inlineStr">
        <is>
          <t>v10 carry</t>
        </is>
      </c>
      <c r="Y34" t="str">
        <f>IF($P34="working paper","1_not published","0_published")</f>
        <v>0_published</v>
      </c>
      <c r="Z34" t="str">
        <f>IF($P34="working paper","99_NCE",IF(OR($Q34="A+",$Q34="A",$Q34="B",$Q34="C"),"1_VHB high","0_VHB low"))</f>
        <v>1_VHB high</v>
      </c>
      <c r="AA34" t="str">
        <f>IFERROR(INDEX(country_map!$C:$C,MATCH($V34,country_map!$A:$A,0)),"")</f>
        <v>3_AsiaPac</v>
      </c>
      <c r="AB34" t="str">
        <f>IFERROR(INDEX(country_map!$D:$D,MATCH($V34,country_map!$A:$A,0)),"")</f>
        <v>2_developing</v>
      </c>
      <c r="AC34" t="str">
        <f>IFERROR(INDEX(country_map!$E:$E,MATCH($V34,country_map!$A:$A,0)),"")</f>
        <v>2_non_western</v>
      </c>
      <c r="AD34" t="str">
        <f>IFERROR(INDEX(country_map!$F:$F,MATCH($V34,country_map!$A:$A,0)),"")</f>
        <v>2_civil law</v>
      </c>
    </row>
    <row r="35">
      <c r="A35" t="inlineStr">
        <is>
          <t>Du et al (2022)</t>
        </is>
      </c>
      <c r="B35" t="n">
        <v>2</v>
      </c>
      <c r="C35" t="inlineStr">
        <is>
          <t>original</t>
        </is>
      </c>
      <c r="D35" t="inlineStr">
        <is>
          <t>Du et al (2022)</t>
        </is>
      </c>
      <c r="N35" t="inlineStr">
        <is>
          <t>Environmental Science and Pollution Research</t>
        </is>
      </c>
      <c r="O35" t="n">
        <v>2022</v>
      </c>
      <c r="P35" t="inlineStr">
        <is>
          <t>published</t>
        </is>
      </c>
      <c r="S35" t="n">
        <v>5.8</v>
      </c>
      <c r="U35" t="inlineStr">
        <is>
          <t>China</t>
        </is>
      </c>
      <c r="V35" t="inlineStr">
        <is>
          <t>CM-010</t>
        </is>
      </c>
      <c r="W35" t="inlineStr">
        <is>
          <t>2_sust</t>
        </is>
      </c>
      <c r="X35" t="inlineStr">
        <is>
          <t>v10 carry</t>
        </is>
      </c>
      <c r="Y35" t="str">
        <f>IF($P35="working paper","1_not published","0_published")</f>
        <v>0_published</v>
      </c>
      <c r="Z35" t="str">
        <f>IF($P35="working paper","99_NCE",IF(OR($Q35="A+",$Q35="A",$Q35="B",$Q35="C"),"1_VHB high","0_VHB low"))</f>
        <v>0_VHB low</v>
      </c>
      <c r="AA35" t="str">
        <f>IFERROR(INDEX(country_map!$C:$C,MATCH($V35,country_map!$A:$A,0)),"")</f>
        <v>3_AsiaPac</v>
      </c>
      <c r="AB35" t="str">
        <f>IFERROR(INDEX(country_map!$D:$D,MATCH($V35,country_map!$A:$A,0)),"")</f>
        <v>2_developing</v>
      </c>
      <c r="AC35" t="str">
        <f>IFERROR(INDEX(country_map!$E:$E,MATCH($V35,country_map!$A:$A,0)),"")</f>
        <v>2_non_western</v>
      </c>
      <c r="AD35" t="str">
        <f>IFERROR(INDEX(country_map!$F:$F,MATCH($V35,country_map!$A:$A,0)),"")</f>
        <v>2_civil law</v>
      </c>
    </row>
    <row r="36">
      <c r="A36" t="inlineStr">
        <is>
          <t>Dumrose &amp; Höck (2023)</t>
        </is>
      </c>
      <c r="B36" t="n">
        <v>31</v>
      </c>
      <c r="C36" t="inlineStr">
        <is>
          <t>update</t>
        </is>
      </c>
      <c r="D36" t="inlineStr">
        <is>
          <t>Dumrose &amp; Höck (2023)</t>
        </is>
      </c>
      <c r="E3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F36" t="inlineStr">
        <is>
          <t>2007</t>
        </is>
      </c>
      <c r="G36" t="inlineStr">
        <is>
          <t>2020</t>
        </is>
      </c>
      <c r="H36" t="inlineStr">
        <is>
          <t>2253</t>
        </is>
      </c>
      <c r="I36" t="inlineStr">
        <is>
          <t>54,456 (bond-year observations, not firm-years)</t>
        </is>
      </c>
      <c r="J36" t="inlineStr">
        <is>
          <t>multi</t>
        </is>
      </c>
      <c r="K36" t="inlineStr">
        <is>
          <t>multi</t>
        </is>
      </c>
      <c r="L36" t="inlineStr">
        <is>
          <t>Dumrose, M., &amp; Höck, A. (2023). Corporate Carbon-Risk and Credit-Risk: The Impact of Carbon-Risk Exposure and Management on Credit Spreads in Different Regulatory Environments. Finance Research Letters, 51, 103414.</t>
        </is>
      </c>
      <c r="M36" t="inlineStr">
        <is>
          <t>10.1016/j.frl.2022.103414</t>
        </is>
      </c>
      <c r="N36" t="inlineStr">
        <is>
          <t>Finance Research Letters</t>
        </is>
      </c>
      <c r="O36" t="n">
        <v>2023</v>
      </c>
      <c r="P36" t="inlineStr">
        <is>
          <t>published</t>
        </is>
      </c>
      <c r="Q36" t="inlineStr">
        <is>
          <t>B</t>
        </is>
      </c>
      <c r="S36" t="inlineStr">
        <is>
          <t>7.1</t>
        </is>
      </c>
      <c r="T36" t="inlineStr">
        <is>
          <t>2025</t>
        </is>
      </c>
      <c r="U36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V36" t="inlineStr">
        <is>
          <t>CM-048</t>
        </is>
      </c>
      <c r="W36" t="inlineStr">
        <is>
          <t>1_fin/acc/econ</t>
        </is>
      </c>
      <c r="X36" t="inlineStr">
        <is>
          <t>finance/econ default</t>
        </is>
      </c>
      <c r="Y36" t="str">
        <f>IF($P36="working paper","1_not published","0_published")</f>
        <v>0_published</v>
      </c>
      <c r="Z36" t="str">
        <f>IF($P36="working paper","99_NCE",IF(OR($Q36="A+",$Q36="A",$Q36="B",$Q36="C"),"1_VHB high","0_VHB low"))</f>
        <v>1_VHB high</v>
      </c>
      <c r="AA36" t="str">
        <f>IFERROR(INDEX(country_map!$C:$C,MATCH($V36,country_map!$A:$A,0)),"")</f>
        <v>99_NCE</v>
      </c>
      <c r="AB36" t="str">
        <f>IFERROR(INDEX(country_map!$D:$D,MATCH($V36,country_map!$A:$A,0)),"")</f>
        <v>99_NCE</v>
      </c>
      <c r="AC36" t="str">
        <f>IFERROR(INDEX(country_map!$E:$E,MATCH($V36,country_map!$A:$A,0)),"")</f>
        <v>99_NCE</v>
      </c>
      <c r="AD36" t="str">
        <f>IFERROR(INDEX(country_map!$F:$F,MATCH($V36,country_map!$A:$A,0)),"")</f>
        <v>99_NCE</v>
      </c>
    </row>
    <row r="37">
      <c r="A37" t="inlineStr">
        <is>
          <t>Duong et al (2025)</t>
        </is>
      </c>
      <c r="B37" t="n">
        <v>35</v>
      </c>
      <c r="C37" t="inlineStr">
        <is>
          <t>update</t>
        </is>
      </c>
      <c r="D37" t="inlineStr">
        <is>
          <t>Duong et al (2025)</t>
        </is>
      </c>
      <c r="E37" t="inlineStr">
        <is>
          <t>US</t>
        </is>
      </c>
      <c r="F37" t="inlineStr">
        <is>
          <t>2009</t>
        </is>
      </c>
      <c r="G37" t="inlineStr">
        <is>
          <t>2018</t>
        </is>
      </c>
      <c r="H37" t="inlineStr">
        <is>
          <t>405</t>
        </is>
      </c>
      <c r="I37" t="inlineStr">
        <is>
          <t>9407 (firm-quarter observations, not firm-years)</t>
        </is>
      </c>
      <c r="J37" t="inlineStr">
        <is>
          <t>without ETS/CT</t>
        </is>
      </c>
      <c r="K37" t="inlineStr">
        <is>
          <t>without ETS/CT</t>
        </is>
      </c>
      <c r="L37" t="inlineStr">
        <is>
          <t>Duong, H. N., Kalev, P. S., Kalimipalli, M., &amp; Trivedi, S. (2025). Do firms benefit from carbon risk management? Evidence from the credit default swaps market. Journal of Corporate Finance, 94, 102843. https://doi.org/10.1016/j.jcorpfin.2025.102843</t>
        </is>
      </c>
      <c r="M37" t="inlineStr">
        <is>
          <t>10.1016/j.jcorpfin.2025.102843</t>
        </is>
      </c>
      <c r="N37" t="inlineStr">
        <is>
          <t>Journal of Corporate Finance</t>
        </is>
      </c>
      <c r="O37" t="n">
        <v>2025</v>
      </c>
      <c r="P37" t="inlineStr">
        <is>
          <t>published</t>
        </is>
      </c>
      <c r="Q37" t="inlineStr">
        <is>
          <t>A</t>
        </is>
      </c>
      <c r="S37" t="inlineStr">
        <is>
          <t>6.9</t>
        </is>
      </c>
      <c r="T37" t="inlineStr">
        <is>
          <t>2025</t>
        </is>
      </c>
      <c r="U37" t="inlineStr">
        <is>
          <t>US</t>
        </is>
      </c>
      <c r="V37" t="inlineStr">
        <is>
          <t>CM-049</t>
        </is>
      </c>
      <c r="W37" t="inlineStr">
        <is>
          <t>1_fin/acc/econ</t>
        </is>
      </c>
      <c r="X37" t="inlineStr">
        <is>
          <t>finance/econ default</t>
        </is>
      </c>
      <c r="Y37" t="str">
        <f>IF($P37="working paper","1_not published","0_published")</f>
        <v>0_published</v>
      </c>
      <c r="Z37" t="str">
        <f>IF($P37="working paper","99_NCE",IF(OR($Q37="A+",$Q37="A",$Q37="B",$Q37="C"),"1_VHB high","0_VHB low"))</f>
        <v>1_VHB high</v>
      </c>
      <c r="AA37" t="str">
        <f>IFERROR(INDEX(country_map!$C:$C,MATCH($V37,country_map!$A:$A,0)),"")</f>
        <v>1_US</v>
      </c>
      <c r="AB37" t="str">
        <f>IFERROR(INDEX(country_map!$D:$D,MATCH($V37,country_map!$A:$A,0)),"")</f>
        <v>1_developed</v>
      </c>
      <c r="AC37" t="str">
        <f>IFERROR(INDEX(country_map!$E:$E,MATCH($V37,country_map!$A:$A,0)),"")</f>
        <v>1_western</v>
      </c>
      <c r="AD37" t="str">
        <f>IFERROR(INDEX(country_map!$F:$F,MATCH($V37,country_map!$A:$A,0)),"")</f>
        <v>1_common law</v>
      </c>
    </row>
    <row r="38">
      <c r="A38" t="inlineStr">
        <is>
          <t>Ehlers et al (2021)</t>
        </is>
      </c>
      <c r="B38" t="n">
        <v>22</v>
      </c>
      <c r="C38" t="inlineStr">
        <is>
          <t>update</t>
        </is>
      </c>
      <c r="D38" t="inlineStr">
        <is>
          <t>Ehlers et al (2021)</t>
        </is>
      </c>
      <c r="E38" t="inlineStr">
        <is>
          <t>multi: 31 countries</t>
        </is>
      </c>
      <c r="F38" t="inlineStr">
        <is>
          <t>2006</t>
        </is>
      </c>
      <c r="G38" t="inlineStr">
        <is>
          <t>2018</t>
        </is>
      </c>
      <c r="H38" t="inlineStr">
        <is>
          <t>567</t>
        </is>
      </c>
      <c r="I38" t="inlineStr">
        <is>
          <t>1469 (syndicated loan observations, not firm-years)</t>
        </is>
      </c>
      <c r="J38" t="inlineStr">
        <is>
          <t>multi</t>
        </is>
      </c>
      <c r="K38" t="inlineStr">
        <is>
          <t>multi</t>
        </is>
      </c>
      <c r="L38" t="inlineStr">
        <is>
          <t>Ehlers, T., Packer, F., &amp; de Greiff, K. (2022). The pricing of carbon risk in syndicated loans: Which risks are priced and why? Journal of Banking &amp; Finance, 136, 106180. [Staged PDF is the pre-publication BIS Working Paper No 946, June 2021; VoR is the Journal of Banking &amp; Finance article.]</t>
        </is>
      </c>
      <c r="M38" t="inlineStr">
        <is>
          <t>10.1016/j.jbankfin.2021.106180</t>
        </is>
      </c>
      <c r="N38" t="inlineStr">
        <is>
          <t>Journal of Banking &amp; Finance</t>
        </is>
      </c>
      <c r="O38" t="n">
        <v>2022</v>
      </c>
      <c r="P38" t="inlineStr">
        <is>
          <t>published</t>
        </is>
      </c>
      <c r="Q38" t="inlineStr">
        <is>
          <t>A</t>
        </is>
      </c>
      <c r="S38" t="inlineStr">
        <is>
          <t>4.0</t>
        </is>
      </c>
      <c r="T38" t="inlineStr">
        <is>
          <t>2025</t>
        </is>
      </c>
      <c r="U38" t="inlineStr">
        <is>
          <t>multi: 31 countries</t>
        </is>
      </c>
      <c r="V38" t="inlineStr">
        <is>
          <t>CM-050</t>
        </is>
      </c>
      <c r="W38" t="inlineStr">
        <is>
          <t>1_fin/acc/econ</t>
        </is>
      </c>
      <c r="X38" t="inlineStr">
        <is>
          <t>finance/econ default</t>
        </is>
      </c>
      <c r="Y38" t="str">
        <f>IF($P38="working paper","1_not published","0_published")</f>
        <v>0_published</v>
      </c>
      <c r="Z38" t="str">
        <f>IF($P38="working paper","99_NCE",IF(OR($Q38="A+",$Q38="A",$Q38="B",$Q38="C"),"1_VHB high","0_VHB low"))</f>
        <v>1_VHB high</v>
      </c>
      <c r="AA38" t="str">
        <f>IFERROR(INDEX(country_map!$C:$C,MATCH($V38,country_map!$A:$A,0)),"")</f>
        <v>99_NCE</v>
      </c>
      <c r="AB38" t="str">
        <f>IFERROR(INDEX(country_map!$D:$D,MATCH($V38,country_map!$A:$A,0)),"")</f>
        <v>99_NCE</v>
      </c>
      <c r="AC38" t="str">
        <f>IFERROR(INDEX(country_map!$E:$E,MATCH($V38,country_map!$A:$A,0)),"")</f>
        <v>99_NCE</v>
      </c>
      <c r="AD38" t="str">
        <f>IFERROR(INDEX(country_map!$F:$F,MATCH($V38,country_map!$A:$A,0)),"")</f>
        <v>99_NCE</v>
      </c>
    </row>
    <row r="39">
      <c r="A39" t="inlineStr">
        <is>
          <t>Eichholtz et al (2019)</t>
        </is>
      </c>
      <c r="B39" t="n">
        <v>36</v>
      </c>
      <c r="C39" t="inlineStr">
        <is>
          <t>original</t>
        </is>
      </c>
      <c r="D39" t="inlineStr">
        <is>
          <t>Eichholtz et al (2019)</t>
        </is>
      </c>
      <c r="N39" t="inlineStr">
        <is>
          <t>Journal of Banking &amp; Finance</t>
        </is>
      </c>
      <c r="O39" t="n">
        <v>2019</v>
      </c>
      <c r="P39" t="inlineStr">
        <is>
          <t>published</t>
        </is>
      </c>
      <c r="Q39" t="inlineStr">
        <is>
          <t>A</t>
        </is>
      </c>
      <c r="S39" t="n">
        <v>3.6</v>
      </c>
      <c r="U39" t="inlineStr">
        <is>
          <t>United States</t>
        </is>
      </c>
      <c r="V39" t="inlineStr">
        <is>
          <t>CM-001</t>
        </is>
      </c>
      <c r="W39" t="inlineStr">
        <is>
          <t>1_fin/acc/econ</t>
        </is>
      </c>
      <c r="X39" t="inlineStr">
        <is>
          <t>v10 carry</t>
        </is>
      </c>
      <c r="Y39" t="str">
        <f>IF($P39="working paper","1_not published","0_published")</f>
        <v>0_published</v>
      </c>
      <c r="Z39" t="str">
        <f>IF($P39="working paper","99_NCE",IF(OR($Q39="A+",$Q39="A",$Q39="B",$Q39="C"),"1_VHB high","0_VHB low"))</f>
        <v>1_VHB high</v>
      </c>
      <c r="AA39" t="str">
        <f>IFERROR(INDEX(country_map!$C:$C,MATCH($V39,country_map!$A:$A,0)),"")</f>
        <v>1_US</v>
      </c>
      <c r="AB39" t="str">
        <f>IFERROR(INDEX(country_map!$D:$D,MATCH($V39,country_map!$A:$A,0)),"")</f>
        <v>1_developed</v>
      </c>
      <c r="AC39" t="str">
        <f>IFERROR(INDEX(country_map!$E:$E,MATCH($V39,country_map!$A:$A,0)),"")</f>
        <v>1_western</v>
      </c>
      <c r="AD39" t="str">
        <f>IFERROR(INDEX(country_map!$F:$F,MATCH($V39,country_map!$A:$A,0)),"")</f>
        <v>1_common law</v>
      </c>
    </row>
    <row r="40">
      <c r="A40" t="inlineStr">
        <is>
          <t>Eliwa et al (2021)</t>
        </is>
      </c>
      <c r="B40" t="n">
        <v>2</v>
      </c>
      <c r="C40" t="inlineStr">
        <is>
          <t>original</t>
        </is>
      </c>
      <c r="D40" t="inlineStr">
        <is>
          <t>Eliwa et al (2021)</t>
        </is>
      </c>
      <c r="N40" t="inlineStr">
        <is>
          <t>Critical Perspectives on Accounting</t>
        </is>
      </c>
      <c r="O40" t="n">
        <v>2021</v>
      </c>
      <c r="P40" t="inlineStr">
        <is>
          <t>published</t>
        </is>
      </c>
      <c r="Q40" t="inlineStr">
        <is>
          <t>B</t>
        </is>
      </c>
      <c r="S40" t="n">
        <v>5</v>
      </c>
      <c r="U40" t="inlineStr">
        <is>
          <t>Austria,Belgium,Denmark,Finland,France,Germany,Greece,Ireland,Italy,Netherlands,Norway,Portugal,Spain,Sweden,United Kingdom</t>
        </is>
      </c>
      <c r="V40" t="inlineStr">
        <is>
          <t>CM-013</t>
        </is>
      </c>
      <c r="W40" t="inlineStr">
        <is>
          <t>1_fin/acc/econ</t>
        </is>
      </c>
      <c r="X40" t="inlineStr">
        <is>
          <t>v10 carry</t>
        </is>
      </c>
      <c r="Y40" t="str">
        <f>IF($P40="working paper","1_not published","0_published")</f>
        <v>0_published</v>
      </c>
      <c r="Z40" t="str">
        <f>IF($P40="working paper","99_NCE",IF(OR($Q40="A+",$Q40="A",$Q40="B",$Q40="C"),"1_VHB high","0_VHB low"))</f>
        <v>1_VHB high</v>
      </c>
      <c r="AA40" t="str">
        <f>IFERROR(INDEX(country_map!$C:$C,MATCH($V40,country_map!$A:$A,0)),"")</f>
        <v>2_Europe</v>
      </c>
      <c r="AB40" t="str">
        <f>IFERROR(INDEX(country_map!$D:$D,MATCH($V40,country_map!$A:$A,0)),"")</f>
        <v>1_developed</v>
      </c>
      <c r="AC40" t="str">
        <f>IFERROR(INDEX(country_map!$E:$E,MATCH($V40,country_map!$A:$A,0)),"")</f>
        <v>1_western</v>
      </c>
      <c r="AD40" t="str">
        <f>IFERROR(INDEX(country_map!$F:$F,MATCH($V40,country_map!$A:$A,0)),"")</f>
        <v>1_common law</v>
      </c>
    </row>
    <row r="41">
      <c r="A41" t="inlineStr">
        <is>
          <t>Erragragui (2018)</t>
        </is>
      </c>
      <c r="B41" t="n">
        <v>4</v>
      </c>
      <c r="C41" t="inlineStr">
        <is>
          <t>rescreen</t>
        </is>
      </c>
      <c r="D41" t="inlineStr">
        <is>
          <t>Erragragui (2018)</t>
        </is>
      </c>
      <c r="E41" t="inlineStr">
        <is>
          <t>US</t>
        </is>
      </c>
      <c r="F41" t="inlineStr">
        <is>
          <t>2000</t>
        </is>
      </c>
      <c r="G41" t="inlineStr">
        <is>
          <t>2011</t>
        </is>
      </c>
      <c r="H41" t="inlineStr">
        <is>
          <t>214</t>
        </is>
      </c>
      <c r="I41" t="inlineStr">
        <is>
          <t>n/r</t>
        </is>
      </c>
      <c r="J41" t="inlineStr">
        <is>
          <t>without ETS/CT</t>
        </is>
      </c>
      <c r="K41" t="inlineStr">
        <is>
          <t>without ETS/CT</t>
        </is>
      </c>
      <c r="L41" t="inlineStr">
        <is>
          <t>Erragragui, E. (2018). Do creditors price firms' environmental, social and governance risks? Research in International Business and Finance, 45, 197-207.</t>
        </is>
      </c>
      <c r="M41" t="inlineStr">
        <is>
          <t>10.1016/j.ribaf.2017.07.151</t>
        </is>
      </c>
      <c r="N41" t="inlineStr">
        <is>
          <t>Research in International Business and Finance</t>
        </is>
      </c>
      <c r="O41" t="n">
        <v>2018</v>
      </c>
      <c r="P41" t="inlineStr">
        <is>
          <t>published</t>
        </is>
      </c>
      <c r="Q41" t="inlineStr">
        <is>
          <t>C</t>
        </is>
      </c>
      <c r="S41" t="inlineStr">
        <is>
          <t>7.6</t>
        </is>
      </c>
      <c r="T41" t="inlineStr">
        <is>
          <t>2025</t>
        </is>
      </c>
      <c r="U41" t="inlineStr">
        <is>
          <t>US</t>
        </is>
      </c>
      <c r="V41" t="inlineStr">
        <is>
          <t>CM-049</t>
        </is>
      </c>
      <c r="W41" t="inlineStr">
        <is>
          <t>1_fin/acc/econ</t>
        </is>
      </c>
      <c r="X41" t="inlineStr">
        <is>
          <t>finance/econ default</t>
        </is>
      </c>
      <c r="Y41" t="str">
        <f>IF($P41="working paper","1_not published","0_published")</f>
        <v>0_published</v>
      </c>
      <c r="Z41" t="str">
        <f>IF($P41="working paper","99_NCE",IF(OR($Q41="A+",$Q41="A",$Q41="B",$Q41="C"),"1_VHB high","0_VHB low"))</f>
        <v>1_VHB high</v>
      </c>
      <c r="AA41" t="str">
        <f>IFERROR(INDEX(country_map!$C:$C,MATCH($V41,country_map!$A:$A,0)),"")</f>
        <v>1_US</v>
      </c>
      <c r="AB41" t="str">
        <f>IFERROR(INDEX(country_map!$D:$D,MATCH($V41,country_map!$A:$A,0)),"")</f>
        <v>1_developed</v>
      </c>
      <c r="AC41" t="str">
        <f>IFERROR(INDEX(country_map!$E:$E,MATCH($V41,country_map!$A:$A,0)),"")</f>
        <v>1_western</v>
      </c>
      <c r="AD41" t="str">
        <f>IFERROR(INDEX(country_map!$F:$F,MATCH($V41,country_map!$A:$A,0)),"")</f>
        <v>1_common law</v>
      </c>
    </row>
    <row r="42">
      <c r="A42" t="inlineStr">
        <is>
          <t>Ferriani (2022)</t>
        </is>
      </c>
      <c r="B42" t="n">
        <v>30</v>
      </c>
      <c r="C42" t="inlineStr">
        <is>
          <t>original</t>
        </is>
      </c>
      <c r="D42" t="inlineStr">
        <is>
          <t>Ferriani (2022)</t>
        </is>
      </c>
      <c r="N42" t="inlineStr">
        <is>
          <t>SSRN Working Paper</t>
        </is>
      </c>
      <c r="O42" t="n">
        <v>2022</v>
      </c>
      <c r="P42" t="inlineStr">
        <is>
          <t>published</t>
        </is>
      </c>
      <c r="Q42" t="inlineStr">
        <is>
          <t>B</t>
        </is>
      </c>
      <c r="U42" t="inlineStr">
        <is>
          <t>Worldwide</t>
        </is>
      </c>
      <c r="V42" t="inlineStr">
        <is>
          <t>CM-006</t>
        </is>
      </c>
      <c r="W42" t="inlineStr">
        <is>
          <t>1_fin/acc/econ</t>
        </is>
      </c>
      <c r="X42" t="inlineStr">
        <is>
          <t>v10 carry</t>
        </is>
      </c>
      <c r="Y42" t="str">
        <f>IF($P42="working paper","1_not published","0_published")</f>
        <v>0_published</v>
      </c>
      <c r="Z42" t="str">
        <f>IF($P42="working paper","99_NCE",IF(OR($Q42="A+",$Q42="A",$Q42="B",$Q42="C"),"1_VHB high","0_VHB low"))</f>
        <v>1_VHB high</v>
      </c>
      <c r="AA42" t="str">
        <f>IFERROR(INDEX(country_map!$C:$C,MATCH($V42,country_map!$A:$A,0)),"")</f>
        <v>99_NCE</v>
      </c>
      <c r="AB42" t="str">
        <f>IFERROR(INDEX(country_map!$D:$D,MATCH($V42,country_map!$A:$A,0)),"")</f>
        <v>99_NCE</v>
      </c>
      <c r="AC42" t="str">
        <f>IFERROR(INDEX(country_map!$E:$E,MATCH($V42,country_map!$A:$A,0)),"")</f>
        <v>99_NCE</v>
      </c>
      <c r="AD42" t="str">
        <f>IFERROR(INDEX(country_map!$F:$F,MATCH($V42,country_map!$A:$A,0)),"")</f>
        <v>99_NCE</v>
      </c>
      <c r="AE42" t="inlineStr">
        <is>
          <t>n/a — VoR journal, JIF dormant (r17)</t>
        </is>
      </c>
      <c r="AF42" t="inlineStr">
        <is>
          <t>VoR published; WP citation extracted, data verified identical; q_status/q_vhb per VoR (r17, 2026-07-10)</t>
        </is>
      </c>
    </row>
    <row r="43">
      <c r="A43" t="inlineStr">
        <is>
          <t>Fonseka et al (2019a)</t>
        </is>
      </c>
      <c r="B43" t="n">
        <v>75</v>
      </c>
      <c r="C43" t="inlineStr">
        <is>
          <t>original</t>
        </is>
      </c>
      <c r="D43" t="inlineStr">
        <is>
          <t>Fonseka et al (2019a)</t>
        </is>
      </c>
      <c r="N43" t="inlineStr">
        <is>
          <t>Pacific-Basin Finance Journal</t>
        </is>
      </c>
      <c r="O43" t="n">
        <v>2019</v>
      </c>
      <c r="P43" t="inlineStr">
        <is>
          <t>published</t>
        </is>
      </c>
      <c r="Q43" t="inlineStr">
        <is>
          <t>C</t>
        </is>
      </c>
      <c r="S43" t="n">
        <v>4.8</v>
      </c>
      <c r="U43" t="inlineStr">
        <is>
          <t>China</t>
        </is>
      </c>
      <c r="V43" t="inlineStr">
        <is>
          <t>CM-010</t>
        </is>
      </c>
      <c r="W43" t="inlineStr">
        <is>
          <t>1_fin/acc/econ</t>
        </is>
      </c>
      <c r="X43" t="inlineStr">
        <is>
          <t>v10 carry</t>
        </is>
      </c>
      <c r="Y43" t="str">
        <f>IF($P43="working paper","1_not published","0_published")</f>
        <v>0_published</v>
      </c>
      <c r="Z43" t="str">
        <f>IF($P43="working paper","99_NCE",IF(OR($Q43="A+",$Q43="A",$Q43="B",$Q43="C"),"1_VHB high","0_VHB low"))</f>
        <v>1_VHB high</v>
      </c>
      <c r="AA43" t="str">
        <f>IFERROR(INDEX(country_map!$C:$C,MATCH($V43,country_map!$A:$A,0)),"")</f>
        <v>3_AsiaPac</v>
      </c>
      <c r="AB43" t="str">
        <f>IFERROR(INDEX(country_map!$D:$D,MATCH($V43,country_map!$A:$A,0)),"")</f>
        <v>2_developing</v>
      </c>
      <c r="AC43" t="str">
        <f>IFERROR(INDEX(country_map!$E:$E,MATCH($V43,country_map!$A:$A,0)),"")</f>
        <v>2_non_western</v>
      </c>
      <c r="AD43" t="str">
        <f>IFERROR(INDEX(country_map!$F:$F,MATCH($V43,country_map!$A:$A,0)),"")</f>
        <v>2_civil law</v>
      </c>
    </row>
    <row r="44">
      <c r="A44" t="inlineStr">
        <is>
          <t>Fonseka et al (2019b)</t>
        </is>
      </c>
      <c r="B44" t="n">
        <v>5</v>
      </c>
      <c r="C44" t="inlineStr">
        <is>
          <t>original</t>
        </is>
      </c>
      <c r="D44" t="inlineStr">
        <is>
          <t>Fonseka et al (2019b)</t>
        </is>
      </c>
      <c r="N44" t="inlineStr">
        <is>
          <t>Economics of Transition and Institutional Change</t>
        </is>
      </c>
      <c r="O44" t="n">
        <v>2019</v>
      </c>
      <c r="P44" t="inlineStr">
        <is>
          <t>published</t>
        </is>
      </c>
      <c r="S44" t="inlineStr">
        <is>
          <t>prufen</t>
        </is>
      </c>
      <c r="U44" t="inlineStr">
        <is>
          <t>China</t>
        </is>
      </c>
      <c r="V44" t="inlineStr">
        <is>
          <t>CM-010</t>
        </is>
      </c>
      <c r="W44" t="inlineStr">
        <is>
          <t>1_fin/acc/econ</t>
        </is>
      </c>
      <c r="X44" t="inlineStr">
        <is>
          <t>v10 carry</t>
        </is>
      </c>
      <c r="Y44" t="str">
        <f>IF($P44="working paper","1_not published","0_published")</f>
        <v>0_published</v>
      </c>
      <c r="Z44" t="str">
        <f>IF($P44="working paper","99_NCE",IF(OR($Q44="A+",$Q44="A",$Q44="B",$Q44="C"),"1_VHB high","0_VHB low"))</f>
        <v>0_VHB low</v>
      </c>
      <c r="AA44" t="str">
        <f>IFERROR(INDEX(country_map!$C:$C,MATCH($V44,country_map!$A:$A,0)),"")</f>
        <v>3_AsiaPac</v>
      </c>
      <c r="AB44" t="str">
        <f>IFERROR(INDEX(country_map!$D:$D,MATCH($V44,country_map!$A:$A,0)),"")</f>
        <v>2_developing</v>
      </c>
      <c r="AC44" t="str">
        <f>IFERROR(INDEX(country_map!$E:$E,MATCH($V44,country_map!$A:$A,0)),"")</f>
        <v>2_non_western</v>
      </c>
      <c r="AD44" t="str">
        <f>IFERROR(INDEX(country_map!$F:$F,MATCH($V44,country_map!$A:$A,0)),"")</f>
        <v>2_civil law</v>
      </c>
    </row>
    <row r="45">
      <c r="A45" t="inlineStr">
        <is>
          <t>Ge, Liu (2015)</t>
        </is>
      </c>
      <c r="B45" t="n">
        <v>6</v>
      </c>
      <c r="C45" t="inlineStr">
        <is>
          <t>original</t>
        </is>
      </c>
      <c r="D45" t="inlineStr">
        <is>
          <t>Ge, Liu (2015)</t>
        </is>
      </c>
      <c r="N45" t="inlineStr">
        <is>
          <t>Journal of Accounting and Public Policy</t>
        </is>
      </c>
      <c r="O45" t="n">
        <v>2015</v>
      </c>
      <c r="P45" t="inlineStr">
        <is>
          <t>published</t>
        </is>
      </c>
      <c r="Q45" t="inlineStr">
        <is>
          <t>B</t>
        </is>
      </c>
      <c r="S45" t="n">
        <v>3.3</v>
      </c>
      <c r="U45" t="inlineStr">
        <is>
          <t>United States</t>
        </is>
      </c>
      <c r="V45" t="inlineStr">
        <is>
          <t>CM-001</t>
        </is>
      </c>
      <c r="W45" t="inlineStr">
        <is>
          <t>1_fin/acc/econ</t>
        </is>
      </c>
      <c r="X45" t="inlineStr">
        <is>
          <t>v10 carry</t>
        </is>
      </c>
      <c r="Y45" t="str">
        <f>IF($P45="working paper","1_not published","0_published")</f>
        <v>0_published</v>
      </c>
      <c r="Z45" t="str">
        <f>IF($P45="working paper","99_NCE",IF(OR($Q45="A+",$Q45="A",$Q45="B",$Q45="C"),"1_VHB high","0_VHB low"))</f>
        <v>1_VHB high</v>
      </c>
      <c r="AA45" t="str">
        <f>IFERROR(INDEX(country_map!$C:$C,MATCH($V45,country_map!$A:$A,0)),"")</f>
        <v>1_US</v>
      </c>
      <c r="AB45" t="str">
        <f>IFERROR(INDEX(country_map!$D:$D,MATCH($V45,country_map!$A:$A,0)),"")</f>
        <v>1_developed</v>
      </c>
      <c r="AC45" t="str">
        <f>IFERROR(INDEX(country_map!$E:$E,MATCH($V45,country_map!$A:$A,0)),"")</f>
        <v>1_western</v>
      </c>
      <c r="AD45" t="str">
        <f>IFERROR(INDEX(country_map!$F:$F,MATCH($V45,country_map!$A:$A,0)),"")</f>
        <v>1_common law</v>
      </c>
    </row>
    <row r="46">
      <c r="A46" t="inlineStr">
        <is>
          <t>Gonzales Sanches et al (2026)</t>
        </is>
      </c>
      <c r="B46" t="n">
        <v>17</v>
      </c>
      <c r="C46" t="inlineStr">
        <is>
          <t>update</t>
        </is>
      </c>
      <c r="D46" t="inlineStr">
        <is>
          <t>Gonzales Sanches et al (2026)</t>
        </is>
      </c>
      <c r="E4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F46" t="inlineStr">
        <is>
          <t>2017</t>
        </is>
      </c>
      <c r="G46" t="inlineStr">
        <is>
          <t>2021</t>
        </is>
      </c>
      <c r="H46" t="inlineStr">
        <is>
          <t>2025</t>
        </is>
      </c>
      <c r="I46" t="inlineStr">
        <is>
          <t>7417</t>
        </is>
      </c>
      <c r="J46" t="inlineStr">
        <is>
          <t>multi</t>
        </is>
      </c>
      <c r="K46" t="inlineStr">
        <is>
          <t>multi</t>
        </is>
      </c>
      <c r="L46" t="inlineStr">
        <is>
          <t>González Sánchez, F. J., Rubio Martín, G., López Sáez, P., &amp; Rodríguez Martín, A. (2026). Corporate Environmental Responsibility, Environmental Policy Stringency and Debt Cost in Europe. Corporate Social Responsibility and Environmental Management, 33(1), 1230–1248.</t>
        </is>
      </c>
      <c r="M46" t="inlineStr">
        <is>
          <t>10.1002/csr.70220</t>
        </is>
      </c>
      <c r="N46" t="inlineStr">
        <is>
          <t>Corporate Social Responsibility and Environmental Management</t>
        </is>
      </c>
      <c r="O46" t="n">
        <v>2026</v>
      </c>
      <c r="P46" t="inlineStr">
        <is>
          <t>published</t>
        </is>
      </c>
      <c r="Q46" t="inlineStr">
        <is>
          <t>C</t>
        </is>
      </c>
      <c r="S46" t="inlineStr">
        <is>
          <t>10.1</t>
        </is>
      </c>
      <c r="T46" t="inlineStr">
        <is>
          <t>2025</t>
        </is>
      </c>
      <c r="U46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V46" t="inlineStr">
        <is>
          <t>CM-051</t>
        </is>
      </c>
      <c r="W46" t="inlineStr">
        <is>
          <t>2_sust</t>
        </is>
      </c>
      <c r="X46" t="inlineStr">
        <is>
          <t>keyword: corporate social responsibility</t>
        </is>
      </c>
      <c r="Y46" t="str">
        <f>IF($P46="working paper","1_not published","0_published")</f>
        <v>0_published</v>
      </c>
      <c r="Z46" t="str">
        <f>IF($P46="working paper","99_NCE",IF(OR($Q46="A+",$Q46="A",$Q46="B",$Q46="C"),"1_VHB high","0_VHB low"))</f>
        <v>1_VHB high</v>
      </c>
      <c r="AA46" t="str">
        <f>IFERROR(INDEX(country_map!$C:$C,MATCH($V46,country_map!$A:$A,0)),"")</f>
        <v>2_Europe</v>
      </c>
      <c r="AB46" t="str">
        <f>IFERROR(INDEX(country_map!$D:$D,MATCH($V46,country_map!$A:$A,0)),"")</f>
        <v>99_NCE</v>
      </c>
      <c r="AC46" t="str">
        <f>IFERROR(INDEX(country_map!$E:$E,MATCH($V46,country_map!$A:$A,0)),"")</f>
        <v>1_western</v>
      </c>
      <c r="AD46" t="str">
        <f>IFERROR(INDEX(country_map!$F:$F,MATCH($V46,country_map!$A:$A,0)),"")</f>
        <v>99_NCE</v>
      </c>
    </row>
    <row r="47">
      <c r="A47" t="inlineStr">
        <is>
          <t>Hamrouni et al (2019a)</t>
        </is>
      </c>
      <c r="B47" t="n">
        <v>2</v>
      </c>
      <c r="C47" t="inlineStr">
        <is>
          <t>original</t>
        </is>
      </c>
      <c r="D47" t="inlineStr">
        <is>
          <t>Hamrouni et al (2019a)</t>
        </is>
      </c>
      <c r="N47" t="inlineStr">
        <is>
          <t>Management Decision</t>
        </is>
      </c>
      <c r="O47" t="n">
        <v>2019</v>
      </c>
      <c r="P47" t="inlineStr">
        <is>
          <t>published</t>
        </is>
      </c>
      <c r="Q47" t="inlineStr">
        <is>
          <t>B</t>
        </is>
      </c>
      <c r="S47" t="n">
        <v>4.6</v>
      </c>
      <c r="U47" t="inlineStr">
        <is>
          <t>France</t>
        </is>
      </c>
      <c r="V47" t="inlineStr">
        <is>
          <t>CM-016</t>
        </is>
      </c>
      <c r="W47" t="inlineStr">
        <is>
          <t>3_mgmt</t>
        </is>
      </c>
      <c r="X47" t="inlineStr">
        <is>
          <t>v10 carry</t>
        </is>
      </c>
      <c r="Y47" t="str">
        <f>IF($P47="working paper","1_not published","0_published")</f>
        <v>0_published</v>
      </c>
      <c r="Z47" t="str">
        <f>IF($P47="working paper","99_NCE",IF(OR($Q47="A+",$Q47="A",$Q47="B",$Q47="C"),"1_VHB high","0_VHB low"))</f>
        <v>1_VHB high</v>
      </c>
      <c r="AA47" t="str">
        <f>IFERROR(INDEX(country_map!$C:$C,MATCH($V47,country_map!$A:$A,0)),"")</f>
        <v>2_Europe</v>
      </c>
      <c r="AB47" t="str">
        <f>IFERROR(INDEX(country_map!$D:$D,MATCH($V47,country_map!$A:$A,0)),"")</f>
        <v>1_developed</v>
      </c>
      <c r="AC47" t="str">
        <f>IFERROR(INDEX(country_map!$E:$E,MATCH($V47,country_map!$A:$A,0)),"")</f>
        <v>1_western</v>
      </c>
      <c r="AD47" t="str">
        <f>IFERROR(INDEX(country_map!$F:$F,MATCH($V47,country_map!$A:$A,0)),"")</f>
        <v>2_civil law</v>
      </c>
    </row>
    <row r="48">
      <c r="A48" t="inlineStr">
        <is>
          <t>Hansen &amp; Marcet (2025)</t>
        </is>
      </c>
      <c r="B48" t="n">
        <v>36</v>
      </c>
      <c r="C48" t="inlineStr">
        <is>
          <t>update</t>
        </is>
      </c>
      <c r="D48" t="inlineStr">
        <is>
          <t>Hansen &amp; Marcet (2025)</t>
        </is>
      </c>
      <c r="E48" t="inlineStr">
        <is>
          <t>US</t>
        </is>
      </c>
      <c r="F48" t="inlineStr">
        <is>
          <t>2000</t>
        </is>
      </c>
      <c r="G48" t="inlineStr">
        <is>
          <t>2020</t>
        </is>
      </c>
      <c r="H48" t="inlineStr">
        <is>
          <t>n/r</t>
        </is>
      </c>
      <c r="I48" t="inlineStr">
        <is>
          <t>n/r</t>
        </is>
      </c>
      <c r="J48" t="inlineStr">
        <is>
          <t>without ETS/CT</t>
        </is>
      </c>
      <c r="K48" t="inlineStr">
        <is>
          <t>without ETS/CT</t>
        </is>
      </c>
      <c r="L48" t="inlineStr">
        <is>
          <t>Hansen, E., &amp; Marcet, F. (2025). The differential impact of environmental violations on the cost of financing in debt and equity markets. Working paper, SSRN (Abstract ID 5293084), May 29, 2025. https://papers.ssrn.com/sol3/papers.cfm?abstract_id=5293084</t>
        </is>
      </c>
      <c r="N48" t="inlineStr">
        <is>
          <t>n/a (SSRN working paper / preprint)</t>
        </is>
      </c>
      <c r="O48" t="n">
        <v>2025</v>
      </c>
      <c r="P48" t="inlineStr">
        <is>
          <t>working paper</t>
        </is>
      </c>
      <c r="R48" t="inlineStr">
        <is>
          <t>n/a — SSRN working paper, no journal / no JIF (no published version of record located as of 2026-07)</t>
        </is>
      </c>
      <c r="U48" t="inlineStr">
        <is>
          <t>US</t>
        </is>
      </c>
      <c r="V48" t="inlineStr">
        <is>
          <t>CM-049</t>
        </is>
      </c>
      <c r="W48" t="inlineStr">
        <is>
          <t>1_fin/acc/econ</t>
        </is>
      </c>
      <c r="X48" t="inlineStr">
        <is>
          <t>finance/econ default</t>
        </is>
      </c>
      <c r="Y48" t="str">
        <f>IF($P48="working paper","1_not published","0_published")</f>
        <v>1_not published</v>
      </c>
      <c r="Z48" t="str">
        <f>IF($P48="working paper","99_NCE",IF(OR($Q48="A+",$Q48="A",$Q48="B",$Q48="C"),"1_VHB high","0_VHB low"))</f>
        <v>99_NCE</v>
      </c>
      <c r="AA48" t="str">
        <f>IFERROR(INDEX(country_map!$C:$C,MATCH($V48,country_map!$A:$A,0)),"")</f>
        <v>1_US</v>
      </c>
      <c r="AB48" t="str">
        <f>IFERROR(INDEX(country_map!$D:$D,MATCH($V48,country_map!$A:$A,0)),"")</f>
        <v>1_developed</v>
      </c>
      <c r="AC48" t="str">
        <f>IFERROR(INDEX(country_map!$E:$E,MATCH($V48,country_map!$A:$A,0)),"")</f>
        <v>1_western</v>
      </c>
      <c r="AD48" t="str">
        <f>IFERROR(INDEX(country_map!$F:$F,MATCH($V48,country_map!$A:$A,0)),"")</f>
        <v>1_common law</v>
      </c>
      <c r="AE48" t="inlineStr">
        <is>
          <t>n/a — working paper</t>
        </is>
      </c>
    </row>
    <row r="49">
      <c r="A49" t="inlineStr">
        <is>
          <t>Ho &amp; Wong (2023)</t>
        </is>
      </c>
      <c r="B49" t="n">
        <v>38</v>
      </c>
      <c r="C49" t="inlineStr">
        <is>
          <t>update</t>
        </is>
      </c>
      <c r="D49" t="inlineStr">
        <is>
          <t>Ho &amp; Wong (2023)</t>
        </is>
      </c>
      <c r="E4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F49" t="inlineStr">
        <is>
          <t>2010</t>
        </is>
      </c>
      <c r="G49" t="inlineStr">
        <is>
          <t>2021</t>
        </is>
      </c>
      <c r="H49" t="inlineStr">
        <is>
          <t>655</t>
        </is>
      </c>
      <c r="I49" t="inlineStr">
        <is>
          <t>2222 (loans)</t>
        </is>
      </c>
      <c r="J49" t="inlineStr">
        <is>
          <t>multi</t>
        </is>
      </c>
      <c r="K49" t="inlineStr">
        <is>
          <t>multi</t>
        </is>
      </c>
      <c r="L49" t="inlineStr">
        <is>
          <t>Ho, K., &amp; Wong, A. (2023). Effect of climate-related risk on the costs of bank loans: Evidence from syndicated loan markets in emerging economies. Emerging Markets Review, 55, 100977. https://doi.org/10.1016/j.ememar.2022.100977</t>
        </is>
      </c>
      <c r="M49" t="inlineStr">
        <is>
          <t>10.1016/j.ememar.2022.100977</t>
        </is>
      </c>
      <c r="N49" t="inlineStr">
        <is>
          <t>Emerging Markets Review</t>
        </is>
      </c>
      <c r="O49" t="n">
        <v>2023</v>
      </c>
      <c r="P49" t="inlineStr">
        <is>
          <t>published</t>
        </is>
      </c>
      <c r="Q49" t="inlineStr">
        <is>
          <t>C</t>
        </is>
      </c>
      <c r="S49" t="inlineStr">
        <is>
          <t>4.4</t>
        </is>
      </c>
      <c r="T49" t="inlineStr">
        <is>
          <t>2025</t>
        </is>
      </c>
      <c r="U49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V49" t="inlineStr">
        <is>
          <t>CM-052</t>
        </is>
      </c>
      <c r="W49" t="inlineStr">
        <is>
          <t>1_fin/acc/econ</t>
        </is>
      </c>
      <c r="X49" t="inlineStr">
        <is>
          <t>finance/econ default</t>
        </is>
      </c>
      <c r="Y49" t="str">
        <f>IF($P49="working paper","1_not published","0_published")</f>
        <v>0_published</v>
      </c>
      <c r="Z49" t="str">
        <f>IF($P49="working paper","99_NCE",IF(OR($Q49="A+",$Q49="A",$Q49="B",$Q49="C"),"1_VHB high","0_VHB low"))</f>
        <v>1_VHB high</v>
      </c>
      <c r="AA49" t="str">
        <f>IFERROR(INDEX(country_map!$C:$C,MATCH($V49,country_map!$A:$A,0)),"")</f>
        <v>99_NCE</v>
      </c>
      <c r="AB49" t="str">
        <f>IFERROR(INDEX(country_map!$D:$D,MATCH($V49,country_map!$A:$A,0)),"")</f>
        <v>99_NCE</v>
      </c>
      <c r="AC49" t="str">
        <f>IFERROR(INDEX(country_map!$E:$E,MATCH($V49,country_map!$A:$A,0)),"")</f>
        <v>2_non_western</v>
      </c>
      <c r="AD49" t="str">
        <f>IFERROR(INDEX(country_map!$F:$F,MATCH($V49,country_map!$A:$A,0)),"")</f>
        <v>99_NCE</v>
      </c>
    </row>
    <row r="50">
      <c r="A50" t="inlineStr">
        <is>
          <t>Hoepner et al (2016)</t>
        </is>
      </c>
      <c r="B50" t="n">
        <v>19</v>
      </c>
      <c r="C50" t="inlineStr">
        <is>
          <t>original</t>
        </is>
      </c>
      <c r="D50" t="inlineStr">
        <is>
          <t>Hoepner et al (2016)</t>
        </is>
      </c>
      <c r="N50" t="inlineStr">
        <is>
          <t>Journal of Business Finance &amp; Accounting</t>
        </is>
      </c>
      <c r="O50" t="n">
        <v>2016</v>
      </c>
      <c r="P50" t="inlineStr">
        <is>
          <t>published</t>
        </is>
      </c>
      <c r="Q50" t="inlineStr">
        <is>
          <t>B</t>
        </is>
      </c>
      <c r="S50" t="n">
        <v>2.2</v>
      </c>
      <c r="U5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V50" t="inlineStr">
        <is>
          <t>CM-018</t>
        </is>
      </c>
      <c r="W50" t="inlineStr">
        <is>
          <t>1_fin/acc/econ</t>
        </is>
      </c>
      <c r="X50" t="inlineStr">
        <is>
          <t>v10 carry</t>
        </is>
      </c>
      <c r="Y50" t="str">
        <f>IF($P50="working paper","1_not published","0_published")</f>
        <v>0_published</v>
      </c>
      <c r="Z50" t="str">
        <f>IF($P50="working paper","99_NCE",IF(OR($Q50="A+",$Q50="A",$Q50="B",$Q50="C"),"1_VHB high","0_VHB low"))</f>
        <v>1_VHB high</v>
      </c>
      <c r="AA50" t="str">
        <f>IFERROR(INDEX(country_map!$C:$C,MATCH($V50,country_map!$A:$A,0)),"")</f>
        <v>99_NCE</v>
      </c>
      <c r="AB50" t="str">
        <f>IFERROR(INDEX(country_map!$D:$D,MATCH($V50,country_map!$A:$A,0)),"")</f>
        <v>99_NCE</v>
      </c>
      <c r="AC50" t="str">
        <f>IFERROR(INDEX(country_map!$E:$E,MATCH($V50,country_map!$A:$A,0)),"")</f>
        <v>99_NCE</v>
      </c>
      <c r="AD50" t="str">
        <f>IFERROR(INDEX(country_map!$F:$F,MATCH($V50,country_map!$A:$A,0)),"")</f>
        <v>99_NCE</v>
      </c>
    </row>
    <row r="51">
      <c r="A51" t="inlineStr">
        <is>
          <t>Hu et al (2024)</t>
        </is>
      </c>
      <c r="B51" t="n">
        <v>51</v>
      </c>
      <c r="C51" t="inlineStr">
        <is>
          <t>update</t>
        </is>
      </c>
      <c r="D51" t="inlineStr">
        <is>
          <t>Hu et al (2024)</t>
        </is>
      </c>
      <c r="E51" t="inlineStr">
        <is>
          <t>multi: US + 20 EU countries (incl. United Kingdom, France, Germany, Italy, Netherlands, Spain, Sweden, etc.)</t>
        </is>
      </c>
      <c r="F51" t="inlineStr">
        <is>
          <t>2003</t>
        </is>
      </c>
      <c r="G51" t="inlineStr">
        <is>
          <t>2022</t>
        </is>
      </c>
      <c r="H51" t="inlineStr">
        <is>
          <t>1486</t>
        </is>
      </c>
      <c r="I51" t="inlineStr">
        <is>
          <t>n/r</t>
        </is>
      </c>
      <c r="J51" t="inlineStr">
        <is>
          <t>multi</t>
        </is>
      </c>
      <c r="K51" t="inlineStr">
        <is>
          <t>multi</t>
        </is>
      </c>
      <c r="L51" t="inlineStr">
        <is>
          <t>Hu, H., Lazar, E., Pan, J., &amp; Wang, S. (2024). Environmental performance and credit ratings: A transatlantic study. International Review of Financial Analysis, 96, 103635. https://doi.org/10.1016/j.irfa.2024.103635</t>
        </is>
      </c>
      <c r="M51" t="inlineStr">
        <is>
          <t>10.1016/j.irfa.2024.103635</t>
        </is>
      </c>
      <c r="N51" t="inlineStr">
        <is>
          <t>International Review of Financial Analysis</t>
        </is>
      </c>
      <c r="O51" t="n">
        <v>2024</v>
      </c>
      <c r="P51" t="inlineStr">
        <is>
          <t>published</t>
        </is>
      </c>
      <c r="Q51" t="inlineStr">
        <is>
          <t>B</t>
        </is>
      </c>
      <c r="S51" t="inlineStr">
        <is>
          <t>10.2</t>
        </is>
      </c>
      <c r="T51" t="inlineStr">
        <is>
          <t>2025</t>
        </is>
      </c>
      <c r="U51" t="inlineStr">
        <is>
          <t>multi: US + 20 EU countries (incl. United Kingdom, France, Germany, Italy, Netherlands, Spain, Sweden, etc.)</t>
        </is>
      </c>
      <c r="V51" t="inlineStr">
        <is>
          <t>CM-053</t>
        </is>
      </c>
      <c r="W51" t="inlineStr">
        <is>
          <t>1_fin/acc/econ</t>
        </is>
      </c>
      <c r="X51" t="inlineStr">
        <is>
          <t>finance/econ default</t>
        </is>
      </c>
      <c r="Y51" t="str">
        <f>IF($P51="working paper","1_not published","0_published")</f>
        <v>0_published</v>
      </c>
      <c r="Z51" t="str">
        <f>IF($P51="working paper","99_NCE",IF(OR($Q51="A+",$Q51="A",$Q51="B",$Q51="C"),"1_VHB high","0_VHB low"))</f>
        <v>1_VHB high</v>
      </c>
      <c r="AA51" t="str">
        <f>IFERROR(INDEX(country_map!$C:$C,MATCH($V51,country_map!$A:$A,0)),"")</f>
        <v>99_NCE</v>
      </c>
      <c r="AB51" t="str">
        <f>IFERROR(INDEX(country_map!$D:$D,MATCH($V51,country_map!$A:$A,0)),"")</f>
        <v>99_NCE</v>
      </c>
      <c r="AC51" t="str">
        <f>IFERROR(INDEX(country_map!$E:$E,MATCH($V51,country_map!$A:$A,0)),"")</f>
        <v>1_western</v>
      </c>
      <c r="AD51" t="str">
        <f>IFERROR(INDEX(country_map!$F:$F,MATCH($V51,country_map!$A:$A,0)),"")</f>
        <v>99_NCE</v>
      </c>
    </row>
    <row r="52">
      <c r="A52" t="inlineStr">
        <is>
          <t>Hui et al (2024)</t>
        </is>
      </c>
      <c r="B52" t="n">
        <v>36</v>
      </c>
      <c r="C52" t="inlineStr">
        <is>
          <t>update</t>
        </is>
      </c>
      <c r="D52" t="inlineStr">
        <is>
          <t>Hui et al (2024)</t>
        </is>
      </c>
      <c r="N52" t="inlineStr">
        <is>
          <t>Corporate Social Responsibility and Environmental Management</t>
        </is>
      </c>
      <c r="O52" t="n">
        <v>2024</v>
      </c>
      <c r="P52" t="inlineStr">
        <is>
          <t>published</t>
        </is>
      </c>
      <c r="Q52" t="inlineStr">
        <is>
          <t>B</t>
        </is>
      </c>
      <c r="S52" t="n">
        <v>9.800000000000001</v>
      </c>
      <c r="U52" t="inlineStr">
        <is>
          <t>China</t>
        </is>
      </c>
      <c r="V52" t="inlineStr">
        <is>
          <t>CM-010</t>
        </is>
      </c>
      <c r="W52" t="inlineStr">
        <is>
          <t>2_sust</t>
        </is>
      </c>
      <c r="X52" t="inlineStr">
        <is>
          <t>v10 carry</t>
        </is>
      </c>
      <c r="Y52" t="str">
        <f>IF($P52="working paper","1_not published","0_published")</f>
        <v>0_published</v>
      </c>
      <c r="Z52" t="str">
        <f>IF($P52="working paper","99_NCE",IF(OR($Q52="A+",$Q52="A",$Q52="B",$Q52="C"),"1_VHB high","0_VHB low"))</f>
        <v>1_VHB high</v>
      </c>
      <c r="AA52" t="str">
        <f>IFERROR(INDEX(country_map!$C:$C,MATCH($V52,country_map!$A:$A,0)),"")</f>
        <v>3_AsiaPac</v>
      </c>
      <c r="AB52" t="str">
        <f>IFERROR(INDEX(country_map!$D:$D,MATCH($V52,country_map!$A:$A,0)),"")</f>
        <v>2_developing</v>
      </c>
      <c r="AC52" t="str">
        <f>IFERROR(INDEX(country_map!$E:$E,MATCH($V52,country_map!$A:$A,0)),"")</f>
        <v>2_non_western</v>
      </c>
      <c r="AD52" t="str">
        <f>IFERROR(INDEX(country_map!$F:$F,MATCH($V52,country_map!$A:$A,0)),"")</f>
        <v>2_civil law</v>
      </c>
    </row>
    <row r="53">
      <c r="A53" t="inlineStr">
        <is>
          <t>Höck et al (2020)</t>
        </is>
      </c>
      <c r="B53" t="n">
        <v>10</v>
      </c>
      <c r="C53" t="inlineStr">
        <is>
          <t>original</t>
        </is>
      </c>
      <c r="D53" t="inlineStr">
        <is>
          <t>Höck et al (2020)</t>
        </is>
      </c>
      <c r="N53" t="inlineStr">
        <is>
          <t>Journal of Asset Management</t>
        </is>
      </c>
      <c r="O53" t="n">
        <v>2020</v>
      </c>
      <c r="P53" t="inlineStr">
        <is>
          <t>published</t>
        </is>
      </c>
      <c r="Q53" t="inlineStr">
        <is>
          <t>B</t>
        </is>
      </c>
      <c r="S53" t="inlineStr">
        <is>
          <t>prufen</t>
        </is>
      </c>
      <c r="U53" t="inlineStr">
        <is>
          <t>Europe</t>
        </is>
      </c>
      <c r="V53" t="inlineStr">
        <is>
          <t>CM-017</t>
        </is>
      </c>
      <c r="W53" t="inlineStr">
        <is>
          <t>1_fin/acc/econ</t>
        </is>
      </c>
      <c r="X53" t="inlineStr">
        <is>
          <t>v10 carry</t>
        </is>
      </c>
      <c r="Y53" t="str">
        <f>IF($P53="working paper","1_not published","0_published")</f>
        <v>0_published</v>
      </c>
      <c r="Z53" t="str">
        <f>IF($P53="working paper","99_NCE",IF(OR($Q53="A+",$Q53="A",$Q53="B",$Q53="C"),"1_VHB high","0_VHB low"))</f>
        <v>1_VHB high</v>
      </c>
      <c r="AA53" t="str">
        <f>IFERROR(INDEX(country_map!$C:$C,MATCH($V53,country_map!$A:$A,0)),"")</f>
        <v>2_Europe</v>
      </c>
      <c r="AB53" t="str">
        <f>IFERROR(INDEX(country_map!$D:$D,MATCH($V53,country_map!$A:$A,0)),"")</f>
        <v>99_NCE</v>
      </c>
      <c r="AC53" t="str">
        <f>IFERROR(INDEX(country_map!$E:$E,MATCH($V53,country_map!$A:$A,0)),"")</f>
        <v>1_western</v>
      </c>
      <c r="AD53" t="str">
        <f>IFERROR(INDEX(country_map!$F:$F,MATCH($V53,country_map!$A:$A,0)),"")</f>
        <v>2_civil law</v>
      </c>
    </row>
    <row r="54">
      <c r="A54" t="inlineStr">
        <is>
          <t>Jang et al (2020)</t>
        </is>
      </c>
      <c r="B54" t="n">
        <v>1</v>
      </c>
      <c r="C54" t="inlineStr">
        <is>
          <t>original</t>
        </is>
      </c>
      <c r="D54" t="inlineStr">
        <is>
          <t>Jang et al (2020)</t>
        </is>
      </c>
      <c r="N54" t="inlineStr">
        <is>
          <t>Sustainability (MDPI)</t>
        </is>
      </c>
      <c r="O54" t="n">
        <v>2020</v>
      </c>
      <c r="P54" t="inlineStr">
        <is>
          <t>published</t>
        </is>
      </c>
      <c r="S54" t="n">
        <v>3.3</v>
      </c>
      <c r="U54" t="inlineStr">
        <is>
          <t>South Korea</t>
        </is>
      </c>
      <c r="V54" t="inlineStr">
        <is>
          <t>CM-019</t>
        </is>
      </c>
      <c r="W54" t="inlineStr">
        <is>
          <t>2_sust</t>
        </is>
      </c>
      <c r="X54" t="inlineStr">
        <is>
          <t>v10 carry</t>
        </is>
      </c>
      <c r="Y54" t="str">
        <f>IF($P54="working paper","1_not published","0_published")</f>
        <v>0_published</v>
      </c>
      <c r="Z54" t="str">
        <f>IF($P54="working paper","99_NCE",IF(OR($Q54="A+",$Q54="A",$Q54="B",$Q54="C"),"1_VHB high","0_VHB low"))</f>
        <v>0_VHB low</v>
      </c>
      <c r="AA54" t="str">
        <f>IFERROR(INDEX(country_map!$C:$C,MATCH($V54,country_map!$A:$A,0)),"")</f>
        <v>3_AsiaPac</v>
      </c>
      <c r="AB54" t="str">
        <f>IFERROR(INDEX(country_map!$D:$D,MATCH($V54,country_map!$A:$A,0)),"")</f>
        <v>1_developed</v>
      </c>
      <c r="AC54" t="str">
        <f>IFERROR(INDEX(country_map!$E:$E,MATCH($V54,country_map!$A:$A,0)),"")</f>
        <v>2_non_western</v>
      </c>
      <c r="AD54" t="str">
        <f>IFERROR(INDEX(country_map!$F:$F,MATCH($V54,country_map!$A:$A,0)),"")</f>
        <v>2_civil law</v>
      </c>
    </row>
    <row r="55">
      <c r="A55" t="inlineStr">
        <is>
          <t>Jiraporn et al (2014)</t>
        </is>
      </c>
      <c r="B55" t="n">
        <v>1</v>
      </c>
      <c r="C55" t="inlineStr">
        <is>
          <t>original</t>
        </is>
      </c>
      <c r="D55" t="inlineStr">
        <is>
          <t>Jiraporn et al (2014)</t>
        </is>
      </c>
      <c r="N55" t="inlineStr">
        <is>
          <t>Financial Management</t>
        </is>
      </c>
      <c r="O55" t="n">
        <v>2014</v>
      </c>
      <c r="P55" t="inlineStr">
        <is>
          <t>published</t>
        </is>
      </c>
      <c r="Q55" t="inlineStr">
        <is>
          <t>B</t>
        </is>
      </c>
      <c r="S55" t="n">
        <v>3.1</v>
      </c>
      <c r="U55" t="inlineStr">
        <is>
          <t>United States</t>
        </is>
      </c>
      <c r="V55" t="inlineStr">
        <is>
          <t>CM-001</t>
        </is>
      </c>
      <c r="W55" t="inlineStr">
        <is>
          <t>1_fin/acc/econ</t>
        </is>
      </c>
      <c r="X55" t="inlineStr">
        <is>
          <t>v10 carry</t>
        </is>
      </c>
      <c r="Y55" t="str">
        <f>IF($P55="working paper","1_not published","0_published")</f>
        <v>0_published</v>
      </c>
      <c r="Z55" t="str">
        <f>IF($P55="working paper","99_NCE",IF(OR($Q55="A+",$Q55="A",$Q55="B",$Q55="C"),"1_VHB high","0_VHB low"))</f>
        <v>1_VHB high</v>
      </c>
      <c r="AA55" t="str">
        <f>IFERROR(INDEX(country_map!$C:$C,MATCH($V55,country_map!$A:$A,0)),"")</f>
        <v>1_US</v>
      </c>
      <c r="AB55" t="str">
        <f>IFERROR(INDEX(country_map!$D:$D,MATCH($V55,country_map!$A:$A,0)),"")</f>
        <v>1_developed</v>
      </c>
      <c r="AC55" t="str">
        <f>IFERROR(INDEX(country_map!$E:$E,MATCH($V55,country_map!$A:$A,0)),"")</f>
        <v>1_western</v>
      </c>
      <c r="AD55" t="str">
        <f>IFERROR(INDEX(country_map!$F:$F,MATCH($V55,country_map!$A:$A,0)),"")</f>
        <v>1_common law</v>
      </c>
    </row>
    <row r="56">
      <c r="A56" t="inlineStr">
        <is>
          <t>Johnson (2020)</t>
        </is>
      </c>
      <c r="B56" t="n">
        <v>3</v>
      </c>
      <c r="C56" t="inlineStr">
        <is>
          <t>rescreen</t>
        </is>
      </c>
      <c r="D56" t="inlineStr">
        <is>
          <t>Johnson (2020)</t>
        </is>
      </c>
      <c r="E56" t="inlineStr">
        <is>
          <t>South Africa</t>
        </is>
      </c>
      <c r="F56" t="inlineStr">
        <is>
          <t>2011</t>
        </is>
      </c>
      <c r="G56" t="inlineStr">
        <is>
          <t>2018</t>
        </is>
      </c>
      <c r="H56" t="inlineStr">
        <is>
          <t>68</t>
        </is>
      </c>
      <c r="I56" t="inlineStr">
        <is>
          <t>478</t>
        </is>
      </c>
      <c r="J56" t="inlineStr">
        <is>
          <t>without ETS/CT</t>
        </is>
      </c>
      <c r="K56" t="inlineStr">
        <is>
          <t>without ETS/CT</t>
        </is>
      </c>
      <c r="L56" t="inlineStr">
        <is>
          <t>Johnson, R. (2020). The link between environmental, social and corporate governance disclosure and the cost of capital in South Africa. Journal of Economic and Financial Sciences, 13(1), a543.</t>
        </is>
      </c>
      <c r="M56" t="inlineStr">
        <is>
          <t>10.4102/jef.v13i1.543</t>
        </is>
      </c>
      <c r="N56" t="inlineStr">
        <is>
          <t>Journal of Economic and Financial Sciences</t>
        </is>
      </c>
      <c r="O56" t="n">
        <v>2020</v>
      </c>
      <c r="P56" t="inlineStr">
        <is>
          <t>published</t>
        </is>
      </c>
      <c r="R56" t="inlineStr">
        <is>
          <t>No Clarivate JCR Impact Factor (journal not indexed in Web of Science Core Collection; Scopus/DOAJ only, SJR 0.216); source: https://www.scimagojr.com/journalsearch.php?q=Journal+of+Economic+and+Financial+Sciences</t>
        </is>
      </c>
      <c r="S56" t="inlineStr">
        <is>
          <t>no JIF</t>
        </is>
      </c>
      <c r="U56" t="inlineStr">
        <is>
          <t>South Africa</t>
        </is>
      </c>
      <c r="V56" t="inlineStr">
        <is>
          <t>CM-022</t>
        </is>
      </c>
      <c r="W56" t="inlineStr">
        <is>
          <t>1_fin/acc/econ</t>
        </is>
      </c>
      <c r="X56" t="inlineStr">
        <is>
          <t>finance/econ default</t>
        </is>
      </c>
      <c r="Y56" t="str">
        <f>IF($P56="working paper","1_not published","0_published")</f>
        <v>0_published</v>
      </c>
      <c r="Z56" t="str">
        <f>IF($P56="working paper","99_NCE",IF(OR($Q56="A+",$Q56="A",$Q56="B",$Q56="C"),"1_VHB high","0_VHB low"))</f>
        <v>0_VHB low</v>
      </c>
      <c r="AA56" t="str">
        <f>IFERROR(INDEX(country_map!$C:$C,MATCH($V56,country_map!$A:$A,0)),"")</f>
        <v>99_NCE</v>
      </c>
      <c r="AB56" t="str">
        <f>IFERROR(INDEX(country_map!$D:$D,MATCH($V56,country_map!$A:$A,0)),"")</f>
        <v>2_developing</v>
      </c>
      <c r="AC56" t="str">
        <f>IFERROR(INDEX(country_map!$E:$E,MATCH($V56,country_map!$A:$A,0)),"")</f>
        <v>2_non_western</v>
      </c>
      <c r="AD56" t="str">
        <f>IFERROR(INDEX(country_map!$F:$F,MATCH($V56,country_map!$A:$A,0)),"")</f>
        <v>1_common law</v>
      </c>
    </row>
    <row r="57">
      <c r="A57" t="inlineStr">
        <is>
          <t>Jung et al (2016)</t>
        </is>
      </c>
      <c r="B57" t="n">
        <v>18</v>
      </c>
      <c r="C57" t="inlineStr">
        <is>
          <t>original</t>
        </is>
      </c>
      <c r="D57" t="inlineStr">
        <is>
          <t>Jung et al (2016)</t>
        </is>
      </c>
      <c r="N57" t="inlineStr">
        <is>
          <t>Journal of Business Ethics</t>
        </is>
      </c>
      <c r="O57" t="n">
        <v>2016</v>
      </c>
      <c r="P57" t="inlineStr">
        <is>
          <t>published</t>
        </is>
      </c>
      <c r="Q57" t="inlineStr">
        <is>
          <t>B</t>
        </is>
      </c>
      <c r="S57" t="n">
        <v>6.1</v>
      </c>
      <c r="U57" t="inlineStr">
        <is>
          <t>Australia</t>
        </is>
      </c>
      <c r="V57" t="inlineStr">
        <is>
          <t>CM-020</t>
        </is>
      </c>
      <c r="W57" t="inlineStr">
        <is>
          <t>3_mgmt</t>
        </is>
      </c>
      <c r="X57" t="inlineStr">
        <is>
          <t>v10 carry</t>
        </is>
      </c>
      <c r="Y57" t="str">
        <f>IF($P57="working paper","1_not published","0_published")</f>
        <v>0_published</v>
      </c>
      <c r="Z57" t="str">
        <f>IF($P57="working paper","99_NCE",IF(OR($Q57="A+",$Q57="A",$Q57="B",$Q57="C"),"1_VHB high","0_VHB low"))</f>
        <v>1_VHB high</v>
      </c>
      <c r="AA57" t="str">
        <f>IFERROR(INDEX(country_map!$C:$C,MATCH($V57,country_map!$A:$A,0)),"")</f>
        <v>3_AsiaPac</v>
      </c>
      <c r="AB57" t="str">
        <f>IFERROR(INDEX(country_map!$D:$D,MATCH($V57,country_map!$A:$A,0)),"")</f>
        <v>1_developed</v>
      </c>
      <c r="AC57" t="str">
        <f>IFERROR(INDEX(country_map!$E:$E,MATCH($V57,country_map!$A:$A,0)),"")</f>
        <v>1_western</v>
      </c>
      <c r="AD57" t="str">
        <f>IFERROR(INDEX(country_map!$F:$F,MATCH($V57,country_map!$A:$A,0)),"")</f>
        <v>1_common law</v>
      </c>
    </row>
    <row r="58">
      <c r="A58" t="inlineStr">
        <is>
          <t>Kim &amp; Pouget (2026)</t>
        </is>
      </c>
      <c r="B58" t="n">
        <v>33</v>
      </c>
      <c r="C58" t="inlineStr">
        <is>
          <t>update</t>
        </is>
      </c>
      <c r="D58" t="inlineStr">
        <is>
          <t>Kim &amp; Pouget (2026)</t>
        </is>
      </c>
      <c r="E58" t="inlineStr">
        <is>
          <t>US</t>
        </is>
      </c>
      <c r="F58" t="inlineStr">
        <is>
          <t>2005</t>
        </is>
      </c>
      <c r="G58" t="inlineStr">
        <is>
          <t>2022</t>
        </is>
      </c>
      <c r="H58" t="inlineStr">
        <is>
          <t>334</t>
        </is>
      </c>
      <c r="I58" t="inlineStr">
        <is>
          <t>n/r</t>
        </is>
      </c>
      <c r="J58" t="inlineStr">
        <is>
          <t>without ETS/CT</t>
        </is>
      </c>
      <c r="K58" t="inlineStr">
        <is>
          <t>without ETS/CT</t>
        </is>
      </c>
      <c r="L58" t="inlineStr">
        <is>
          <t>Kim, D., &amp; Pouget, S. (2026). Do carbon emissions affect the cost of capital? Primary versus secondary corporate bond markets. Journal of Corporate Finance, 97, 102932. https://doi.org/10.1016/j.jcorpfin.2025.102932</t>
        </is>
      </c>
      <c r="M58" t="inlineStr">
        <is>
          <t>10.1016/j.jcorpfin.2025.102932</t>
        </is>
      </c>
      <c r="N58" t="inlineStr">
        <is>
          <t>Journal of Corporate Finance</t>
        </is>
      </c>
      <c r="O58" t="n">
        <v>2026</v>
      </c>
      <c r="P58" t="inlineStr">
        <is>
          <t>published</t>
        </is>
      </c>
      <c r="Q58" t="inlineStr">
        <is>
          <t>A</t>
        </is>
      </c>
      <c r="S58" t="inlineStr">
        <is>
          <t>6.9</t>
        </is>
      </c>
      <c r="T58" t="inlineStr">
        <is>
          <t>2025</t>
        </is>
      </c>
      <c r="U58" t="inlineStr">
        <is>
          <t>US</t>
        </is>
      </c>
      <c r="V58" t="inlineStr">
        <is>
          <t>CM-049</t>
        </is>
      </c>
      <c r="W58" t="inlineStr">
        <is>
          <t>1_fin/acc/econ</t>
        </is>
      </c>
      <c r="X58" t="inlineStr">
        <is>
          <t>finance/econ default</t>
        </is>
      </c>
      <c r="Y58" t="str">
        <f>IF($P58="working paper","1_not published","0_published")</f>
        <v>0_published</v>
      </c>
      <c r="Z58" t="str">
        <f>IF($P58="working paper","99_NCE",IF(OR($Q58="A+",$Q58="A",$Q58="B",$Q58="C"),"1_VHB high","0_VHB low"))</f>
        <v>1_VHB high</v>
      </c>
      <c r="AA58" t="str">
        <f>IFERROR(INDEX(country_map!$C:$C,MATCH($V58,country_map!$A:$A,0)),"")</f>
        <v>1_US</v>
      </c>
      <c r="AB58" t="str">
        <f>IFERROR(INDEX(country_map!$D:$D,MATCH($V58,country_map!$A:$A,0)),"")</f>
        <v>1_developed</v>
      </c>
      <c r="AC58" t="str">
        <f>IFERROR(INDEX(country_map!$E:$E,MATCH($V58,country_map!$A:$A,0)),"")</f>
        <v>1_western</v>
      </c>
      <c r="AD58" t="str">
        <f>IFERROR(INDEX(country_map!$F:$F,MATCH($V58,country_map!$A:$A,0)),"")</f>
        <v>1_common law</v>
      </c>
    </row>
    <row r="59">
      <c r="A59" t="inlineStr">
        <is>
          <t>Kim, Kim (2022)</t>
        </is>
      </c>
      <c r="B59" t="n">
        <v>33</v>
      </c>
      <c r="C59" t="inlineStr">
        <is>
          <t>original</t>
        </is>
      </c>
      <c r="D59" t="inlineStr">
        <is>
          <t>Kim, Kim (2022)</t>
        </is>
      </c>
      <c r="N59" t="inlineStr">
        <is>
          <t>International Journal of Environmental Research and Public Health (IJERPH)</t>
        </is>
      </c>
      <c r="O59" t="n">
        <v>2022</v>
      </c>
      <c r="P59" t="inlineStr">
        <is>
          <t>published</t>
        </is>
      </c>
      <c r="S59" t="n">
        <v>4.6</v>
      </c>
      <c r="U59" t="inlineStr">
        <is>
          <t>South Korea</t>
        </is>
      </c>
      <c r="V59" t="inlineStr">
        <is>
          <t>CM-019</t>
        </is>
      </c>
      <c r="W59" t="inlineStr">
        <is>
          <t>3_mgmt</t>
        </is>
      </c>
      <c r="X59" t="inlineStr">
        <is>
          <t>v10 carry</t>
        </is>
      </c>
      <c r="Y59" t="str">
        <f>IF($P59="working paper","1_not published","0_published")</f>
        <v>0_published</v>
      </c>
      <c r="Z59" t="str">
        <f>IF($P59="working paper","99_NCE",IF(OR($Q59="A+",$Q59="A",$Q59="B",$Q59="C"),"1_VHB high","0_VHB low"))</f>
        <v>0_VHB low</v>
      </c>
      <c r="AA59" t="str">
        <f>IFERROR(INDEX(country_map!$C:$C,MATCH($V59,country_map!$A:$A,0)),"")</f>
        <v>3_AsiaPac</v>
      </c>
      <c r="AB59" t="str">
        <f>IFERROR(INDEX(country_map!$D:$D,MATCH($V59,country_map!$A:$A,0)),"")</f>
        <v>1_developed</v>
      </c>
      <c r="AC59" t="str">
        <f>IFERROR(INDEX(country_map!$E:$E,MATCH($V59,country_map!$A:$A,0)),"")</f>
        <v>2_non_western</v>
      </c>
      <c r="AD59" t="str">
        <f>IFERROR(INDEX(country_map!$F:$F,MATCH($V59,country_map!$A:$A,0)),"")</f>
        <v>2_civil law</v>
      </c>
    </row>
    <row r="60">
      <c r="A60" t="inlineStr">
        <is>
          <t>Kleimeier, Viehs (2021)</t>
        </is>
      </c>
      <c r="B60" t="n">
        <v>29</v>
      </c>
      <c r="C60" t="inlineStr">
        <is>
          <t>rescreen</t>
        </is>
      </c>
      <c r="D60" t="inlineStr">
        <is>
          <t>CLUSTER Kleimeier-Viehs</t>
        </is>
      </c>
      <c r="E60" t="inlineStr">
        <is>
          <t>multi: global loan sample (country composition not reported in the 4-page article; borrower-country fixed effects used)</t>
        </is>
      </c>
      <c r="F60" t="inlineStr">
        <is>
          <t>2009</t>
        </is>
      </c>
      <c r="G60" t="inlineStr">
        <is>
          <t>2016</t>
        </is>
      </c>
      <c r="H60" t="inlineStr">
        <is>
          <t>n/r</t>
        </is>
      </c>
      <c r="I60" t="inlineStr">
        <is>
          <t>2267 (loans)</t>
        </is>
      </c>
      <c r="J60" t="inlineStr">
        <is>
          <t>multi</t>
        </is>
      </c>
      <c r="K60" t="inlineStr">
        <is>
          <t>multi</t>
        </is>
      </c>
      <c r="L60" t="inlineStr">
        <is>
          <t>Kleimeier, S., &amp; Viehs, M. (2021). Pricing carbon risk: Investor preferences or risk mitigation? Economics Letters, 205, 109936.</t>
        </is>
      </c>
      <c r="M60" t="inlineStr">
        <is>
          <t>10.1016/j.econlet.2021.109936</t>
        </is>
      </c>
      <c r="N60" t="inlineStr">
        <is>
          <t>Economics Letters</t>
        </is>
      </c>
      <c r="O60" t="n">
        <v>2021</v>
      </c>
      <c r="P60" t="inlineStr">
        <is>
          <t>published</t>
        </is>
      </c>
      <c r="Q60" t="inlineStr">
        <is>
          <t>B</t>
        </is>
      </c>
      <c r="S60" t="inlineStr">
        <is>
          <t>2.0</t>
        </is>
      </c>
      <c r="T60" t="inlineStr">
        <is>
          <t>2025</t>
        </is>
      </c>
      <c r="U60" t="inlineStr">
        <is>
          <t>multi: global loan sample (country composition not reported in the 4-page article; borrower-country fixed effects used)</t>
        </is>
      </c>
      <c r="V60" t="inlineStr">
        <is>
          <t>CM-054</t>
        </is>
      </c>
      <c r="W60" t="inlineStr">
        <is>
          <t>1_fin/acc/econ</t>
        </is>
      </c>
      <c r="X60" t="inlineStr">
        <is>
          <t>finance/econ default</t>
        </is>
      </c>
      <c r="Y60" t="str">
        <f>IF($P60="working paper","1_not published","0_published")</f>
        <v>0_published</v>
      </c>
      <c r="Z60" t="str">
        <f>IF($P60="working paper","99_NCE",IF(OR($Q60="A+",$Q60="A",$Q60="B",$Q60="C"),"1_VHB high","0_VHB low"))</f>
        <v>1_VHB high</v>
      </c>
      <c r="AA60" t="str">
        <f>IFERROR(INDEX(country_map!$C:$C,MATCH($V60,country_map!$A:$A,0)),"")</f>
        <v>99_NCE</v>
      </c>
      <c r="AB60" t="str">
        <f>IFERROR(INDEX(country_map!$D:$D,MATCH($V60,country_map!$A:$A,0)),"")</f>
        <v>99_NCE</v>
      </c>
      <c r="AC60" t="str">
        <f>IFERROR(INDEX(country_map!$E:$E,MATCH($V60,country_map!$A:$A,0)),"")</f>
        <v>99_NCE</v>
      </c>
      <c r="AD60" t="str">
        <f>IFERROR(INDEX(country_map!$F:$F,MATCH($V60,country_map!$A:$A,0)),"")</f>
        <v>99_NCE</v>
      </c>
    </row>
    <row r="61">
      <c r="A61" t="inlineStr">
        <is>
          <t>Kordschia (2020)</t>
        </is>
      </c>
      <c r="B61" t="n">
        <v>5</v>
      </c>
      <c r="C61" t="inlineStr">
        <is>
          <t>original</t>
        </is>
      </c>
      <c r="D61" t="inlineStr">
        <is>
          <t>Kordschia (2020)</t>
        </is>
      </c>
      <c r="N61" t="inlineStr">
        <is>
          <t>Review of Managerial Science</t>
        </is>
      </c>
      <c r="O61" t="n">
        <v>2020</v>
      </c>
      <c r="P61" t="inlineStr">
        <is>
          <t>published</t>
        </is>
      </c>
      <c r="Q61" t="inlineStr">
        <is>
          <t>B</t>
        </is>
      </c>
      <c r="S61" t="n">
        <v>7.3</v>
      </c>
      <c r="U61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V61" t="inlineStr">
        <is>
          <t>CM-021</t>
        </is>
      </c>
      <c r="W61" t="inlineStr">
        <is>
          <t>3_mgmt</t>
        </is>
      </c>
      <c r="X61" t="inlineStr">
        <is>
          <t>v10 carry</t>
        </is>
      </c>
      <c r="Y61" t="str">
        <f>IF($P61="working paper","1_not published","0_published")</f>
        <v>0_published</v>
      </c>
      <c r="Z61" t="str">
        <f>IF($P61="working paper","99_NCE",IF(OR($Q61="A+",$Q61="A",$Q61="B",$Q61="C"),"1_VHB high","0_VHB low"))</f>
        <v>1_VHB high</v>
      </c>
      <c r="AA61" t="str">
        <f>IFERROR(INDEX(country_map!$C:$C,MATCH($V61,country_map!$A:$A,0)),"")</f>
        <v>2_Europe</v>
      </c>
      <c r="AB61" t="str">
        <f>IFERROR(INDEX(country_map!$D:$D,MATCH($V61,country_map!$A:$A,0)),"")</f>
        <v>99_NCE</v>
      </c>
      <c r="AC61" t="str">
        <f>IFERROR(INDEX(country_map!$E:$E,MATCH($V61,country_map!$A:$A,0)),"")</f>
        <v>99_NCE</v>
      </c>
      <c r="AD61" t="str">
        <f>IFERROR(INDEX(country_map!$F:$F,MATCH($V61,country_map!$A:$A,0)),"")</f>
        <v>1_common law</v>
      </c>
    </row>
    <row r="62">
      <c r="A62" t="inlineStr">
        <is>
          <t>Kozak (2021)</t>
        </is>
      </c>
      <c r="B62" t="n">
        <v>21</v>
      </c>
      <c r="C62" t="inlineStr">
        <is>
          <t>rescreen</t>
        </is>
      </c>
      <c r="D62" t="inlineStr">
        <is>
          <t>Kozak (2021)</t>
        </is>
      </c>
      <c r="E62" t="inlineStr">
        <is>
          <t>multi: 15 European countries (AT, BE, DE, DK, ES, FI, FR, IE, IT, NL, NO, PL, PT, SE, UK; paper labels them '15 EU countries' although Norway and the UK are included)</t>
        </is>
      </c>
      <c r="F62" t="inlineStr">
        <is>
          <t>2018</t>
        </is>
      </c>
      <c r="G62" t="inlineStr">
        <is>
          <t>2021</t>
        </is>
      </c>
      <c r="H62" t="inlineStr">
        <is>
          <t>225</t>
        </is>
      </c>
      <c r="I62" t="inlineStr">
        <is>
          <t>n/r</t>
        </is>
      </c>
      <c r="J62" t="inlineStr">
        <is>
          <t>with ETS/CT</t>
        </is>
      </c>
      <c r="K62" t="inlineStr">
        <is>
          <t>with ETS/CT</t>
        </is>
      </c>
      <c r="L62" t="inlineStr">
        <is>
          <t>Kozak, S. (2021). Will the Reduction of CO2 Emissions Lower the Cost of Debt Financing? The Case of EU Countries. Energies, 14(24), 8361.</t>
        </is>
      </c>
      <c r="M62" t="inlineStr">
        <is>
          <t>10.3390/en14248361</t>
        </is>
      </c>
      <c r="N62" t="inlineStr">
        <is>
          <t>Energies</t>
        </is>
      </c>
      <c r="O62" t="n">
        <v>2021</v>
      </c>
      <c r="P62" t="inlineStr">
        <is>
          <t>published</t>
        </is>
      </c>
      <c r="R62" t="inlineStr">
        <is>
          <t>Journal Impact Factor 3.2 (2022 Journal Citation Reports, Clarivate); source: https://www.mdpi.com/about/announcements/6118</t>
        </is>
      </c>
      <c r="S62" t="inlineStr">
        <is>
          <t>3.9</t>
        </is>
      </c>
      <c r="T62" t="inlineStr">
        <is>
          <t>2025</t>
        </is>
      </c>
      <c r="U62" t="inlineStr">
        <is>
          <t>multi: 15 European countries (AT, BE, DE, DK, ES, FI, FR, IE, IT, NL, NO, PL, PT, SE, UK; paper labels them '15 EU countries' although Norway and the UK are included)</t>
        </is>
      </c>
      <c r="V62" t="inlineStr">
        <is>
          <t>CM-055</t>
        </is>
      </c>
      <c r="W62" t="inlineStr">
        <is>
          <t>2_sust</t>
        </is>
      </c>
      <c r="X62" t="inlineStr">
        <is>
          <t>keyword: energies [FLAG]</t>
        </is>
      </c>
      <c r="Y62" t="str">
        <f>IF($P62="working paper","1_not published","0_published")</f>
        <v>0_published</v>
      </c>
      <c r="Z62" t="str">
        <f>IF($P62="working paper","99_NCE",IF(OR($Q62="A+",$Q62="A",$Q62="B",$Q62="C"),"1_VHB high","0_VHB low"))</f>
        <v>0_VHB low</v>
      </c>
      <c r="AA62" t="str">
        <f>IFERROR(INDEX(country_map!$C:$C,MATCH($V62,country_map!$A:$A,0)),"")</f>
        <v>2_Europe</v>
      </c>
      <c r="AB62" t="str">
        <f>IFERROR(INDEX(country_map!$D:$D,MATCH($V62,country_map!$A:$A,0)),"")</f>
        <v>99_NCE</v>
      </c>
      <c r="AC62" t="str">
        <f>IFERROR(INDEX(country_map!$E:$E,MATCH($V62,country_map!$A:$A,0)),"")</f>
        <v>1_western</v>
      </c>
      <c r="AD62" t="str">
        <f>IFERROR(INDEX(country_map!$F:$F,MATCH($V62,country_map!$A:$A,0)),"")</f>
        <v>99_NCE</v>
      </c>
    </row>
    <row r="63">
      <c r="A63" t="inlineStr">
        <is>
          <t>Kumar &amp; Firoz (2018)</t>
        </is>
      </c>
      <c r="B63" t="n">
        <v>6</v>
      </c>
      <c r="C63" t="inlineStr">
        <is>
          <t>rescreen</t>
        </is>
      </c>
      <c r="D63" t="inlineStr">
        <is>
          <t>Kumar &amp; Firoz (2018)</t>
        </is>
      </c>
      <c r="E63" t="inlineStr">
        <is>
          <t>India</t>
        </is>
      </c>
      <c r="F63" t="inlineStr">
        <is>
          <t>2011</t>
        </is>
      </c>
      <c r="G63" t="inlineStr">
        <is>
          <t>2014</t>
        </is>
      </c>
      <c r="H63" t="inlineStr">
        <is>
          <t>46</t>
        </is>
      </c>
      <c r="I63" t="inlineStr">
        <is>
          <t>n/r</t>
        </is>
      </c>
      <c r="J63" t="inlineStr">
        <is>
          <t>without ETS/CT</t>
        </is>
      </c>
      <c r="K63" t="inlineStr">
        <is>
          <t>without ETS/CT</t>
        </is>
      </c>
      <c r="L63" t="inlineStr">
        <is>
          <t>Kumar, P., &amp; Firoz, M. (2018). Impact of carbon emissions on cost of debt-evidence from India. Managerial Finance, 44(12), 1401-1417.</t>
        </is>
      </c>
      <c r="M63" t="inlineStr">
        <is>
          <t>10.1108/MF-03-2018-0108</t>
        </is>
      </c>
      <c r="N63" t="inlineStr">
        <is>
          <t>Managerial Finance</t>
        </is>
      </c>
      <c r="O63" t="n">
        <v>2018</v>
      </c>
      <c r="P63" t="inlineStr">
        <is>
          <t>published</t>
        </is>
      </c>
      <c r="Q63" t="inlineStr">
        <is>
          <t>C</t>
        </is>
      </c>
      <c r="S63" t="inlineStr">
        <is>
          <t>1.9</t>
        </is>
      </c>
      <c r="T63" t="inlineStr">
        <is>
          <t>2025</t>
        </is>
      </c>
      <c r="U63" t="inlineStr">
        <is>
          <t>India</t>
        </is>
      </c>
      <c r="V63" t="inlineStr">
        <is>
          <t>CM-041</t>
        </is>
      </c>
      <c r="W63" t="inlineStr">
        <is>
          <t>1_fin/acc/econ</t>
        </is>
      </c>
      <c r="X63" t="inlineStr">
        <is>
          <t>finance/econ default</t>
        </is>
      </c>
      <c r="Y63" t="str">
        <f>IF($P63="working paper","1_not published","0_published")</f>
        <v>0_published</v>
      </c>
      <c r="Z63" t="str">
        <f>IF($P63="working paper","99_NCE",IF(OR($Q63="A+",$Q63="A",$Q63="B",$Q63="C"),"1_VHB high","0_VHB low"))</f>
        <v>1_VHB high</v>
      </c>
      <c r="AA63" t="str">
        <f>IFERROR(INDEX(country_map!$C:$C,MATCH($V63,country_map!$A:$A,0)),"")</f>
        <v>3_AsiaPac</v>
      </c>
      <c r="AB63" t="str">
        <f>IFERROR(INDEX(country_map!$D:$D,MATCH($V63,country_map!$A:$A,0)),"")</f>
        <v>2_developing</v>
      </c>
      <c r="AC63" t="str">
        <f>IFERROR(INDEX(country_map!$E:$E,MATCH($V63,country_map!$A:$A,0)),"")</f>
        <v>2_non_western</v>
      </c>
      <c r="AD63" t="str">
        <f>IFERROR(INDEX(country_map!$F:$F,MATCH($V63,country_map!$A:$A,0)),"")</f>
        <v>1_common law</v>
      </c>
    </row>
    <row r="64">
      <c r="A64" t="inlineStr">
        <is>
          <t>Kölbel et al (2020)</t>
        </is>
      </c>
      <c r="B64" t="n">
        <v>54</v>
      </c>
      <c r="C64" t="inlineStr">
        <is>
          <t>original</t>
        </is>
      </c>
      <c r="D64" t="inlineStr">
        <is>
          <t>Kölbel et al (2020)</t>
        </is>
      </c>
      <c r="N64" t="inlineStr">
        <is>
          <t>SSRN Working Paper</t>
        </is>
      </c>
      <c r="O64" t="n">
        <v>2020</v>
      </c>
      <c r="P64" t="inlineStr">
        <is>
          <t>published</t>
        </is>
      </c>
      <c r="Q64" t="inlineStr">
        <is>
          <t>A</t>
        </is>
      </c>
      <c r="U64" t="inlineStr">
        <is>
          <t>United States</t>
        </is>
      </c>
      <c r="V64" t="inlineStr">
        <is>
          <t>CM-001</t>
        </is>
      </c>
      <c r="W64" t="inlineStr">
        <is>
          <t>1_fin/acc/econ</t>
        </is>
      </c>
      <c r="X64" t="inlineStr">
        <is>
          <t>v10 carry</t>
        </is>
      </c>
      <c r="Y64" t="str">
        <f>IF($P64="working paper","1_not published","0_published")</f>
        <v>0_published</v>
      </c>
      <c r="Z64" t="str">
        <f>IF($P64="working paper","99_NCE",IF(OR($Q64="A+",$Q64="A",$Q64="B",$Q64="C"),"1_VHB high","0_VHB low"))</f>
        <v>1_VHB high</v>
      </c>
      <c r="AA64" t="str">
        <f>IFERROR(INDEX(country_map!$C:$C,MATCH($V64,country_map!$A:$A,0)),"")</f>
        <v>1_US</v>
      </c>
      <c r="AB64" t="str">
        <f>IFERROR(INDEX(country_map!$D:$D,MATCH($V64,country_map!$A:$A,0)),"")</f>
        <v>1_developed</v>
      </c>
      <c r="AC64" t="str">
        <f>IFERROR(INDEX(country_map!$E:$E,MATCH($V64,country_map!$A:$A,0)),"")</f>
        <v>1_western</v>
      </c>
      <c r="AD64" t="str">
        <f>IFERROR(INDEX(country_map!$F:$F,MATCH($V64,country_map!$A:$A,0)),"")</f>
        <v>1_common law</v>
      </c>
      <c r="AE64" t="inlineStr">
        <is>
          <t>n/a — VoR journal, JIF dormant (r17)</t>
        </is>
      </c>
      <c r="AF64" t="inlineStr">
        <is>
          <t>VoR published; WP citation extracted, data verified identical; q_status/q_vhb per VoR (r17, 2026-07-10)</t>
        </is>
      </c>
    </row>
    <row r="65">
      <c r="A65" t="inlineStr">
        <is>
          <t>Lee (2022)</t>
        </is>
      </c>
      <c r="B65" t="n">
        <v>9</v>
      </c>
      <c r="C65" t="inlineStr">
        <is>
          <t>original</t>
        </is>
      </c>
      <c r="D65" t="inlineStr">
        <is>
          <t>Lee (2022)</t>
        </is>
      </c>
      <c r="N65" t="inlineStr">
        <is>
          <t>Sustainability (MDPI)</t>
        </is>
      </c>
      <c r="O65" t="n">
        <v>2022</v>
      </c>
      <c r="P65" t="inlineStr">
        <is>
          <t>published</t>
        </is>
      </c>
      <c r="S65" t="n">
        <v>3.3</v>
      </c>
      <c r="U65" t="inlineStr">
        <is>
          <t>South Korea</t>
        </is>
      </c>
      <c r="V65" t="inlineStr">
        <is>
          <t>CM-019</t>
        </is>
      </c>
      <c r="W65" t="inlineStr">
        <is>
          <t>2_sust</t>
        </is>
      </c>
      <c r="X65" t="inlineStr">
        <is>
          <t>v10 carry</t>
        </is>
      </c>
      <c r="Y65" t="str">
        <f>IF($P65="working paper","1_not published","0_published")</f>
        <v>0_published</v>
      </c>
      <c r="Z65" t="str">
        <f>IF($P65="working paper","99_NCE",IF(OR($Q65="A+",$Q65="A",$Q65="B",$Q65="C"),"1_VHB high","0_VHB low"))</f>
        <v>0_VHB low</v>
      </c>
      <c r="AA65" t="str">
        <f>IFERROR(INDEX(country_map!$C:$C,MATCH($V65,country_map!$A:$A,0)),"")</f>
        <v>3_AsiaPac</v>
      </c>
      <c r="AB65" t="str">
        <f>IFERROR(INDEX(country_map!$D:$D,MATCH($V65,country_map!$A:$A,0)),"")</f>
        <v>1_developed</v>
      </c>
      <c r="AC65" t="str">
        <f>IFERROR(INDEX(country_map!$E:$E,MATCH($V65,country_map!$A:$A,0)),"")</f>
        <v>2_non_western</v>
      </c>
      <c r="AD65" t="str">
        <f>IFERROR(INDEX(country_map!$F:$F,MATCH($V65,country_map!$A:$A,0)),"")</f>
        <v>2_civil law</v>
      </c>
    </row>
    <row r="66">
      <c r="A66" t="inlineStr">
        <is>
          <t>Lemma et al (2017)</t>
        </is>
      </c>
      <c r="B66" t="n">
        <v>8</v>
      </c>
      <c r="C66" t="inlineStr">
        <is>
          <t>original</t>
        </is>
      </c>
      <c r="D66" t="inlineStr">
        <is>
          <t>Lemma et al (2017)</t>
        </is>
      </c>
      <c r="N66" t="inlineStr">
        <is>
          <t>Business Strategy and the Environment</t>
        </is>
      </c>
      <c r="O66" t="n">
        <v>2017</v>
      </c>
      <c r="P66" t="inlineStr">
        <is>
          <t>published</t>
        </is>
      </c>
      <c r="Q66" t="inlineStr">
        <is>
          <t>B</t>
        </is>
      </c>
      <c r="S66" t="n">
        <v>12.5</v>
      </c>
      <c r="U66" t="inlineStr">
        <is>
          <t>South Africa</t>
        </is>
      </c>
      <c r="V66" t="inlineStr">
        <is>
          <t>CM-022</t>
        </is>
      </c>
      <c r="W66" t="inlineStr">
        <is>
          <t>2_sust</t>
        </is>
      </c>
      <c r="X66" t="inlineStr">
        <is>
          <t>v10 carry</t>
        </is>
      </c>
      <c r="Y66" t="str">
        <f>IF($P66="working paper","1_not published","0_published")</f>
        <v>0_published</v>
      </c>
      <c r="Z66" t="str">
        <f>IF($P66="working paper","99_NCE",IF(OR($Q66="A+",$Q66="A",$Q66="B",$Q66="C"),"1_VHB high","0_VHB low"))</f>
        <v>1_VHB high</v>
      </c>
      <c r="AA66" t="str">
        <f>IFERROR(INDEX(country_map!$C:$C,MATCH($V66,country_map!$A:$A,0)),"")</f>
        <v>99_NCE</v>
      </c>
      <c r="AB66" t="str">
        <f>IFERROR(INDEX(country_map!$D:$D,MATCH($V66,country_map!$A:$A,0)),"")</f>
        <v>2_developing</v>
      </c>
      <c r="AC66" t="str">
        <f>IFERROR(INDEX(country_map!$E:$E,MATCH($V66,country_map!$A:$A,0)),"")</f>
        <v>2_non_western</v>
      </c>
      <c r="AD66" t="str">
        <f>IFERROR(INDEX(country_map!$F:$F,MATCH($V66,country_map!$A:$A,0)),"")</f>
        <v>1_common law</v>
      </c>
    </row>
    <row r="67">
      <c r="A67" t="inlineStr">
        <is>
          <t>Li &amp; Qiu (2026)</t>
        </is>
      </c>
      <c r="B67" t="n">
        <v>62</v>
      </c>
      <c r="C67" t="inlineStr">
        <is>
          <t>update</t>
        </is>
      </c>
      <c r="D67" t="inlineStr">
        <is>
          <t>Li &amp; Qiu (2026)</t>
        </is>
      </c>
      <c r="E67" t="inlineStr">
        <is>
          <t>US</t>
        </is>
      </c>
      <c r="F67" t="inlineStr">
        <is>
          <t>2002</t>
        </is>
      </c>
      <c r="G67" t="inlineStr">
        <is>
          <t>2020</t>
        </is>
      </c>
      <c r="H67" t="inlineStr">
        <is>
          <t>233</t>
        </is>
      </c>
      <c r="I67" t="inlineStr">
        <is>
          <t>7704 (bond-year observations)</t>
        </is>
      </c>
      <c r="J67" t="inlineStr">
        <is>
          <t>without ETS/CT</t>
        </is>
      </c>
      <c r="K67" t="inlineStr">
        <is>
          <t>without ETS/CT</t>
        </is>
      </c>
      <c r="L67" t="inlineStr">
        <is>
          <t>Li, W., &amp; Qiu, Y. (2026). Environmental Pollution and Corporate Credit Spreads. Working paper (SSRN No. 5078106), Xi'an Jiaotong-Liverpool University &amp; University of Sydney.</t>
        </is>
      </c>
      <c r="N67" t="inlineStr">
        <is>
          <t>SSRN Working Paper (unpublished)</t>
        </is>
      </c>
      <c r="O67" t="n">
        <v>2026</v>
      </c>
      <c r="P67" t="inlineStr">
        <is>
          <t>working paper</t>
        </is>
      </c>
      <c r="R67" t="inlineStr">
        <is>
          <t>n/a (working paper; no journal JIF)</t>
        </is>
      </c>
      <c r="U67" t="inlineStr">
        <is>
          <t>US</t>
        </is>
      </c>
      <c r="V67" t="inlineStr">
        <is>
          <t>CM-049</t>
        </is>
      </c>
      <c r="W67" t="inlineStr">
        <is>
          <t>1_fin/acc/econ</t>
        </is>
      </c>
      <c r="X67" t="inlineStr">
        <is>
          <t>finance/econ default</t>
        </is>
      </c>
      <c r="Y67" t="str">
        <f>IF($P67="working paper","1_not published","0_published")</f>
        <v>1_not published</v>
      </c>
      <c r="Z67" t="str">
        <f>IF($P67="working paper","99_NCE",IF(OR($Q67="A+",$Q67="A",$Q67="B",$Q67="C"),"1_VHB high","0_VHB low"))</f>
        <v>99_NCE</v>
      </c>
      <c r="AA67" t="str">
        <f>IFERROR(INDEX(country_map!$C:$C,MATCH($V67,country_map!$A:$A,0)),"")</f>
        <v>1_US</v>
      </c>
      <c r="AB67" t="str">
        <f>IFERROR(INDEX(country_map!$D:$D,MATCH($V67,country_map!$A:$A,0)),"")</f>
        <v>1_developed</v>
      </c>
      <c r="AC67" t="str">
        <f>IFERROR(INDEX(country_map!$E:$E,MATCH($V67,country_map!$A:$A,0)),"")</f>
        <v>1_western</v>
      </c>
      <c r="AD67" t="str">
        <f>IFERROR(INDEX(country_map!$F:$F,MATCH($V67,country_map!$A:$A,0)),"")</f>
        <v>1_common law</v>
      </c>
      <c r="AE67" t="inlineStr">
        <is>
          <t>n/a — working paper</t>
        </is>
      </c>
    </row>
    <row r="68">
      <c r="A68" t="inlineStr">
        <is>
          <t>Li et al (2014)</t>
        </is>
      </c>
      <c r="B68" t="n">
        <v>18</v>
      </c>
      <c r="C68" t="inlineStr">
        <is>
          <t>original</t>
        </is>
      </c>
      <c r="D68" t="inlineStr">
        <is>
          <t>Li et al (2014)</t>
        </is>
      </c>
      <c r="N68" t="inlineStr">
        <is>
          <t>Review of Accounting and Finance</t>
        </is>
      </c>
      <c r="O68" t="n">
        <v>2014</v>
      </c>
      <c r="P68" t="inlineStr">
        <is>
          <t>published</t>
        </is>
      </c>
      <c r="Q68" t="inlineStr">
        <is>
          <t>B</t>
        </is>
      </c>
      <c r="S68" t="n">
        <v>3</v>
      </c>
      <c r="U68" t="inlineStr">
        <is>
          <t>Australia</t>
        </is>
      </c>
      <c r="V68" t="inlineStr">
        <is>
          <t>CM-020</t>
        </is>
      </c>
      <c r="W68" t="inlineStr">
        <is>
          <t>1_fin/acc/econ</t>
        </is>
      </c>
      <c r="X68" t="inlineStr">
        <is>
          <t>v10 carry</t>
        </is>
      </c>
      <c r="Y68" t="str">
        <f>IF($P68="working paper","1_not published","0_published")</f>
        <v>0_published</v>
      </c>
      <c r="Z68" t="str">
        <f>IF($P68="working paper","99_NCE",IF(OR($Q68="A+",$Q68="A",$Q68="B",$Q68="C"),"1_VHB high","0_VHB low"))</f>
        <v>1_VHB high</v>
      </c>
      <c r="AA68" t="str">
        <f>IFERROR(INDEX(country_map!$C:$C,MATCH($V68,country_map!$A:$A,0)),"")</f>
        <v>3_AsiaPac</v>
      </c>
      <c r="AB68" t="str">
        <f>IFERROR(INDEX(country_map!$D:$D,MATCH($V68,country_map!$A:$A,0)),"")</f>
        <v>1_developed</v>
      </c>
      <c r="AC68" t="str">
        <f>IFERROR(INDEX(country_map!$E:$E,MATCH($V68,country_map!$A:$A,0)),"")</f>
        <v>1_western</v>
      </c>
      <c r="AD68" t="str">
        <f>IFERROR(INDEX(country_map!$F:$F,MATCH($V68,country_map!$A:$A,0)),"")</f>
        <v>1_common law</v>
      </c>
    </row>
    <row r="69">
      <c r="A69" t="inlineStr">
        <is>
          <t>Li et al (2022)</t>
        </is>
      </c>
      <c r="B69" t="n">
        <v>17</v>
      </c>
      <c r="C69" t="inlineStr">
        <is>
          <t>original</t>
        </is>
      </c>
      <c r="D69" t="inlineStr">
        <is>
          <t>Li et al (2022)</t>
        </is>
      </c>
      <c r="N69" t="inlineStr">
        <is>
          <t>Corporate Social Responsibility and Environmental Management</t>
        </is>
      </c>
      <c r="O69" t="n">
        <v>2022</v>
      </c>
      <c r="P69" t="inlineStr">
        <is>
          <t>published</t>
        </is>
      </c>
      <c r="Q69" t="inlineStr">
        <is>
          <t>B</t>
        </is>
      </c>
      <c r="S69" t="n">
        <v>9.800000000000001</v>
      </c>
      <c r="U69" t="inlineStr">
        <is>
          <t>China</t>
        </is>
      </c>
      <c r="V69" t="inlineStr">
        <is>
          <t>CM-010</t>
        </is>
      </c>
      <c r="W69" t="inlineStr">
        <is>
          <t>2_sust</t>
        </is>
      </c>
      <c r="X69" t="inlineStr">
        <is>
          <t>v10 carry</t>
        </is>
      </c>
      <c r="Y69" t="str">
        <f>IF($P69="working paper","1_not published","0_published")</f>
        <v>0_published</v>
      </c>
      <c r="Z69" t="str">
        <f>IF($P69="working paper","99_NCE",IF(OR($Q69="A+",$Q69="A",$Q69="B",$Q69="C"),"1_VHB high","0_VHB low"))</f>
        <v>1_VHB high</v>
      </c>
      <c r="AA69" t="str">
        <f>IFERROR(INDEX(country_map!$C:$C,MATCH($V69,country_map!$A:$A,0)),"")</f>
        <v>3_AsiaPac</v>
      </c>
      <c r="AB69" t="str">
        <f>IFERROR(INDEX(country_map!$D:$D,MATCH($V69,country_map!$A:$A,0)),"")</f>
        <v>2_developing</v>
      </c>
      <c r="AC69" t="str">
        <f>IFERROR(INDEX(country_map!$E:$E,MATCH($V69,country_map!$A:$A,0)),"")</f>
        <v>2_non_western</v>
      </c>
      <c r="AD69" t="str">
        <f>IFERROR(INDEX(country_map!$F:$F,MATCH($V69,country_map!$A:$A,0)),"")</f>
        <v>2_civil law</v>
      </c>
    </row>
    <row r="70">
      <c r="A70" t="inlineStr">
        <is>
          <t>Lin et al (2025)</t>
        </is>
      </c>
      <c r="B70" t="n">
        <v>41</v>
      </c>
      <c r="C70" t="inlineStr">
        <is>
          <t>update</t>
        </is>
      </c>
      <c r="D70" t="inlineStr">
        <is>
          <t>Lin et al (2025)</t>
        </is>
      </c>
      <c r="E70" t="inlineStr">
        <is>
          <t>Taiwan</t>
        </is>
      </c>
      <c r="F70" t="inlineStr">
        <is>
          <t>2013</t>
        </is>
      </c>
      <c r="G70" t="inlineStr">
        <is>
          <t>2021</t>
        </is>
      </c>
      <c r="H70" t="inlineStr">
        <is>
          <t>n/r</t>
        </is>
      </c>
      <c r="I70" t="inlineStr">
        <is>
          <t>9233</t>
        </is>
      </c>
      <c r="J70" t="inlineStr">
        <is>
          <t>without ETS/CT</t>
        </is>
      </c>
      <c r="K70" t="inlineStr">
        <is>
          <t>without ETS/CT</t>
        </is>
      </c>
      <c r="L70" t="inlineStr">
        <is>
          <t>Lin, H.-C., Shen, H.-L., Hsieh, Y.-T., &amp; Hsiao, H.-Y. (2025). Corporate carbon emissions and the costs of bank borrowing: Evidence from an emerging market. Corporate Social Responsibility and Environmental Management, 32(6), 7276–7292. https://doi.org/10.1002/csr.70087</t>
        </is>
      </c>
      <c r="M70" t="inlineStr">
        <is>
          <t>10.1002/csr.70087</t>
        </is>
      </c>
      <c r="N70" t="inlineStr">
        <is>
          <t>Corporate Social Responsibility and Environmental Management</t>
        </is>
      </c>
      <c r="O70" t="n">
        <v>2025</v>
      </c>
      <c r="P70" t="inlineStr">
        <is>
          <t>published</t>
        </is>
      </c>
      <c r="Q70" t="inlineStr">
        <is>
          <t>C</t>
        </is>
      </c>
      <c r="S70" t="inlineStr">
        <is>
          <t>10.1</t>
        </is>
      </c>
      <c r="T70" t="inlineStr">
        <is>
          <t>2025</t>
        </is>
      </c>
      <c r="U70" t="inlineStr">
        <is>
          <t>Taiwan</t>
        </is>
      </c>
      <c r="V70" t="inlineStr">
        <is>
          <t>CM-056</t>
        </is>
      </c>
      <c r="W70" t="inlineStr">
        <is>
          <t>2_sust</t>
        </is>
      </c>
      <c r="X70" t="inlineStr">
        <is>
          <t>keyword: corporate social responsibility</t>
        </is>
      </c>
      <c r="Y70" t="str">
        <f>IF($P70="working paper","1_not published","0_published")</f>
        <v>0_published</v>
      </c>
      <c r="Z70" t="str">
        <f>IF($P70="working paper","99_NCE",IF(OR($Q70="A+",$Q70="A",$Q70="B",$Q70="C"),"1_VHB high","0_VHB low"))</f>
        <v>1_VHB high</v>
      </c>
      <c r="AA70" t="str">
        <f>IFERROR(INDEX(country_map!$C:$C,MATCH($V70,country_map!$A:$A,0)),"")</f>
        <v>3_AsiaPac</v>
      </c>
      <c r="AB70" t="str">
        <f>IFERROR(INDEX(country_map!$D:$D,MATCH($V70,country_map!$A:$A,0)),"")</f>
        <v>2_developing</v>
      </c>
      <c r="AC70" t="str">
        <f>IFERROR(INDEX(country_map!$E:$E,MATCH($V70,country_map!$A:$A,0)),"")</f>
        <v>2_non_western</v>
      </c>
      <c r="AD70" t="str">
        <f>IFERROR(INDEX(country_map!$F:$F,MATCH($V70,country_map!$A:$A,0)),"")</f>
        <v>2_civil law</v>
      </c>
    </row>
    <row r="71">
      <c r="A71" t="inlineStr">
        <is>
          <t>Liu et al (2023)</t>
        </is>
      </c>
      <c r="B71" t="n">
        <v>10</v>
      </c>
      <c r="C71" t="inlineStr">
        <is>
          <t>update</t>
        </is>
      </c>
      <c r="D71" t="inlineStr">
        <is>
          <t>Liu et al (2023)</t>
        </is>
      </c>
      <c r="E71" t="inlineStr">
        <is>
          <t>China</t>
        </is>
      </c>
      <c r="F71" t="inlineStr">
        <is>
          <t>2015</t>
        </is>
      </c>
      <c r="G71" t="inlineStr">
        <is>
          <t>2019</t>
        </is>
      </c>
      <c r="H71" t="inlineStr">
        <is>
          <t>n/r</t>
        </is>
      </c>
      <c r="I71" t="inlineStr">
        <is>
          <t>16928</t>
        </is>
      </c>
      <c r="J71" t="inlineStr">
        <is>
          <t>without ETS/CT</t>
        </is>
      </c>
      <c r="K71" t="inlineStr">
        <is>
          <t>without ETS/CT</t>
        </is>
      </c>
      <c r="L71" t="inlineStr">
        <is>
          <t>Liu, X., Chen, X., &amp; Deng, B. (2023). The effect of the government's green grip: Evidence from government-initiated corporate environmental ratings and corporate debt financing. Pacific-Basin Finance Journal, 80, 102055.</t>
        </is>
      </c>
      <c r="M71" t="inlineStr">
        <is>
          <t>10.1016/j.pacfin.2023.102055</t>
        </is>
      </c>
      <c r="N71" t="inlineStr">
        <is>
          <t>Pacific-Basin Finance Journal</t>
        </is>
      </c>
      <c r="O71" t="n">
        <v>2023</v>
      </c>
      <c r="P71" t="inlineStr">
        <is>
          <t>published</t>
        </is>
      </c>
      <c r="Q71" t="inlineStr">
        <is>
          <t>C</t>
        </is>
      </c>
      <c r="S71" t="inlineStr">
        <is>
          <t>5.4</t>
        </is>
      </c>
      <c r="T71" t="inlineStr">
        <is>
          <t>2025</t>
        </is>
      </c>
      <c r="U71" t="inlineStr">
        <is>
          <t>China</t>
        </is>
      </c>
      <c r="V71" t="inlineStr">
        <is>
          <t>CM-010</t>
        </is>
      </c>
      <c r="W71" t="inlineStr">
        <is>
          <t>1_fin/acc/econ</t>
        </is>
      </c>
      <c r="X71" t="inlineStr">
        <is>
          <t>finance/econ default</t>
        </is>
      </c>
      <c r="Y71" t="str">
        <f>IF($P71="working paper","1_not published","0_published")</f>
        <v>0_published</v>
      </c>
      <c r="Z71" t="str">
        <f>IF($P71="working paper","99_NCE",IF(OR($Q71="A+",$Q71="A",$Q71="B",$Q71="C"),"1_VHB high","0_VHB low"))</f>
        <v>1_VHB high</v>
      </c>
      <c r="AA71" t="str">
        <f>IFERROR(INDEX(country_map!$C:$C,MATCH($V71,country_map!$A:$A,0)),"")</f>
        <v>3_AsiaPac</v>
      </c>
      <c r="AB71" t="str">
        <f>IFERROR(INDEX(country_map!$D:$D,MATCH($V71,country_map!$A:$A,0)),"")</f>
        <v>2_developing</v>
      </c>
      <c r="AC71" t="str">
        <f>IFERROR(INDEX(country_map!$E:$E,MATCH($V71,country_map!$A:$A,0)),"")</f>
        <v>2_non_western</v>
      </c>
      <c r="AD71" t="str">
        <f>IFERROR(INDEX(country_map!$F:$F,MATCH($V71,country_map!$A:$A,0)),"")</f>
        <v>2_civil law</v>
      </c>
    </row>
    <row r="72">
      <c r="A72" t="inlineStr">
        <is>
          <t>Luo et al (2019)</t>
        </is>
      </c>
      <c r="B72" t="n">
        <v>10</v>
      </c>
      <c r="C72" t="inlineStr">
        <is>
          <t>rescreen</t>
        </is>
      </c>
      <c r="D72" t="inlineStr">
        <is>
          <t>Luo et al (2019)</t>
        </is>
      </c>
      <c r="E72" t="inlineStr">
        <is>
          <t>China</t>
        </is>
      </c>
      <c r="F72" t="inlineStr">
        <is>
          <t>2014</t>
        </is>
      </c>
      <c r="G72" t="inlineStr">
        <is>
          <t>2016</t>
        </is>
      </c>
      <c r="H72" t="inlineStr">
        <is>
          <t>n/r</t>
        </is>
      </c>
      <c r="I72" t="inlineStr">
        <is>
          <t>842</t>
        </is>
      </c>
      <c r="J72" t="inlineStr">
        <is>
          <t>without ETS/CT</t>
        </is>
      </c>
      <c r="K72" t="inlineStr">
        <is>
          <t>without ETS/CT</t>
        </is>
      </c>
      <c r="L72" t="inlineStr">
        <is>
          <t>Luo, W., Guo, X., Zhong, S., &amp; Wang, J. (2019). Environmental information disclosure quality, media attention and debt financing costs: Evidence from Chinese heavy polluting listed companies. Journal of Cleaner Production, 231, 268-277.</t>
        </is>
      </c>
      <c r="M72" t="inlineStr">
        <is>
          <t>10.1016/j.jclepro.2019.05.237</t>
        </is>
      </c>
      <c r="N72" t="inlineStr">
        <is>
          <t>Journal of Cleaner Production</t>
        </is>
      </c>
      <c r="O72" t="n">
        <v>2019</v>
      </c>
      <c r="P72" t="inlineStr">
        <is>
          <t>published</t>
        </is>
      </c>
      <c r="Q72" t="inlineStr">
        <is>
          <t>B</t>
        </is>
      </c>
      <c r="S72" t="inlineStr">
        <is>
          <t>10.7</t>
        </is>
      </c>
      <c r="T72" t="inlineStr">
        <is>
          <t>2025</t>
        </is>
      </c>
      <c r="U72" t="inlineStr">
        <is>
          <t>China</t>
        </is>
      </c>
      <c r="V72" t="inlineStr">
        <is>
          <t>CM-010</t>
        </is>
      </c>
      <c r="W72" t="inlineStr">
        <is>
          <t>2_sust</t>
        </is>
      </c>
      <c r="X72" t="inlineStr">
        <is>
          <t>keyword: cleaner production</t>
        </is>
      </c>
      <c r="Y72" t="str">
        <f>IF($P72="working paper","1_not published","0_published")</f>
        <v>0_published</v>
      </c>
      <c r="Z72" t="str">
        <f>IF($P72="working paper","99_NCE",IF(OR($Q72="A+",$Q72="A",$Q72="B",$Q72="C"),"1_VHB high","0_VHB low"))</f>
        <v>1_VHB high</v>
      </c>
      <c r="AA72" t="str">
        <f>IFERROR(INDEX(country_map!$C:$C,MATCH($V72,country_map!$A:$A,0)),"")</f>
        <v>3_AsiaPac</v>
      </c>
      <c r="AB72" t="str">
        <f>IFERROR(INDEX(country_map!$D:$D,MATCH($V72,country_map!$A:$A,0)),"")</f>
        <v>2_developing</v>
      </c>
      <c r="AC72" t="str">
        <f>IFERROR(INDEX(country_map!$E:$E,MATCH($V72,country_map!$A:$A,0)),"")</f>
        <v>2_non_western</v>
      </c>
      <c r="AD72" t="str">
        <f>IFERROR(INDEX(country_map!$F:$F,MATCH($V72,country_map!$A:$A,0)),"")</f>
        <v>2_civil law</v>
      </c>
    </row>
    <row r="73">
      <c r="A73" t="inlineStr">
        <is>
          <t>Ma et al (2022)</t>
        </is>
      </c>
      <c r="B73" t="n">
        <v>14</v>
      </c>
      <c r="C73" t="inlineStr">
        <is>
          <t>update</t>
        </is>
      </c>
      <c r="D73" t="inlineStr">
        <is>
          <t>Ma et al (2022)</t>
        </is>
      </c>
      <c r="E73" t="inlineStr">
        <is>
          <t>China</t>
        </is>
      </c>
      <c r="F73" t="inlineStr">
        <is>
          <t>2008</t>
        </is>
      </c>
      <c r="G73" t="inlineStr">
        <is>
          <t>2020</t>
        </is>
      </c>
      <c r="H73" t="inlineStr">
        <is>
          <t>83</t>
        </is>
      </c>
      <c r="I73" t="inlineStr">
        <is>
          <t>n/r (unit: bond-month; main model N = 5126 bond-month observations from 154 bonds)</t>
        </is>
      </c>
      <c r="J73" t="inlineStr">
        <is>
          <t>without ETS/CT</t>
        </is>
      </c>
      <c r="K73" t="inlineStr">
        <is>
          <t>without ETS/CT</t>
        </is>
      </c>
      <c r="L73" t="inlineStr">
        <is>
          <t>Ma, R., Ji, Q., Zhai, P., &amp; Yang, R. (2022). Environmental violations, refinancing risk, and the corporate bond cost in China. Journal of International Financial Management &amp; Accounting, 33(3), 480–504.</t>
        </is>
      </c>
      <c r="M73" t="inlineStr">
        <is>
          <t>10.1111/jifm.12154</t>
        </is>
      </c>
      <c r="N73" t="inlineStr">
        <is>
          <t>Journal of International Financial Management &amp; Accounting</t>
        </is>
      </c>
      <c r="O73" t="n">
        <v>2022</v>
      </c>
      <c r="P73" t="inlineStr">
        <is>
          <t>published</t>
        </is>
      </c>
      <c r="Q73" t="inlineStr">
        <is>
          <t>C</t>
        </is>
      </c>
      <c r="S73" t="inlineStr">
        <is>
          <t>5.5</t>
        </is>
      </c>
      <c r="T73" t="inlineStr">
        <is>
          <t>2025</t>
        </is>
      </c>
      <c r="U73" t="inlineStr">
        <is>
          <t>China</t>
        </is>
      </c>
      <c r="V73" t="inlineStr">
        <is>
          <t>CM-010</t>
        </is>
      </c>
      <c r="W73" t="inlineStr">
        <is>
          <t>1_fin/acc/econ</t>
        </is>
      </c>
      <c r="X73" t="inlineStr">
        <is>
          <t>finance/econ default</t>
        </is>
      </c>
      <c r="Y73" t="str">
        <f>IF($P73="working paper","1_not published","0_published")</f>
        <v>0_published</v>
      </c>
      <c r="Z73" t="str">
        <f>IF($P73="working paper","99_NCE",IF(OR($Q73="A+",$Q73="A",$Q73="B",$Q73="C"),"1_VHB high","0_VHB low"))</f>
        <v>1_VHB high</v>
      </c>
      <c r="AA73" t="str">
        <f>IFERROR(INDEX(country_map!$C:$C,MATCH($V73,country_map!$A:$A,0)),"")</f>
        <v>3_AsiaPac</v>
      </c>
      <c r="AB73" t="str">
        <f>IFERROR(INDEX(country_map!$D:$D,MATCH($V73,country_map!$A:$A,0)),"")</f>
        <v>2_developing</v>
      </c>
      <c r="AC73" t="str">
        <f>IFERROR(INDEX(country_map!$E:$E,MATCH($V73,country_map!$A:$A,0)),"")</f>
        <v>2_non_western</v>
      </c>
      <c r="AD73" t="str">
        <f>IFERROR(INDEX(country_map!$F:$F,MATCH($V73,country_map!$A:$A,0)),"")</f>
        <v>2_civil law</v>
      </c>
    </row>
    <row r="74">
      <c r="A74" t="inlineStr">
        <is>
          <t>Maaloul, Wegener (2021)</t>
        </is>
      </c>
      <c r="B74" t="n">
        <v>56</v>
      </c>
      <c r="C74" t="inlineStr">
        <is>
          <t>original</t>
        </is>
      </c>
      <c r="D74" t="inlineStr">
        <is>
          <t>Maaloul, Wegener (2021)</t>
        </is>
      </c>
      <c r="L74" t="inlineStr">
        <is>
          <t>Maaloul, A., &amp; Wegener, M. (2022). Mandatory Versus Voluntary GHG Emissions Disclosures and Credit Risk. Social and Environmental Accountability Journal, 42(1-2), 63-92.</t>
        </is>
      </c>
      <c r="M74" t="inlineStr">
        <is>
          <t>10.1080/0969160X.2021.2018001</t>
        </is>
      </c>
      <c r="N74" t="inlineStr">
        <is>
          <t>Social and Environmental Accountability Journal</t>
        </is>
      </c>
      <c r="O74" t="n">
        <v>2022</v>
      </c>
      <c r="P74" t="inlineStr">
        <is>
          <t>published</t>
        </is>
      </c>
      <c r="Q74" t="inlineStr">
        <is>
          <t>C</t>
        </is>
      </c>
      <c r="S74" t="inlineStr">
        <is>
          <t>no JIF</t>
        </is>
      </c>
      <c r="U74" t="inlineStr">
        <is>
          <t>United States</t>
        </is>
      </c>
      <c r="V74" t="inlineStr">
        <is>
          <t>CM-001</t>
        </is>
      </c>
      <c r="W74" t="inlineStr">
        <is>
          <t>3_mgmt</t>
        </is>
      </c>
      <c r="X74" t="inlineStr">
        <is>
          <t>v10 carry</t>
        </is>
      </c>
      <c r="Y74" t="str">
        <f>IF($P74="working paper","1_not published","0_published")</f>
        <v>0_published</v>
      </c>
      <c r="Z74" t="str">
        <f>IF($P74="working paper","99_NCE",IF(OR($Q74="A+",$Q74="A",$Q74="B",$Q74="C"),"1_VHB high","0_VHB low"))</f>
        <v>1_VHB high</v>
      </c>
      <c r="AA74" t="str">
        <f>IFERROR(INDEX(country_map!$C:$C,MATCH($V74,country_map!$A:$A,0)),"")</f>
        <v>1_US</v>
      </c>
      <c r="AB74" t="str">
        <f>IFERROR(INDEX(country_map!$D:$D,MATCH($V74,country_map!$A:$A,0)),"")</f>
        <v>1_developed</v>
      </c>
      <c r="AC74" t="str">
        <f>IFERROR(INDEX(country_map!$E:$E,MATCH($V74,country_map!$A:$A,0)),"")</f>
        <v>1_western</v>
      </c>
      <c r="AD74" t="str">
        <f>IFERROR(INDEX(country_map!$F:$F,MATCH($V74,country_map!$A:$A,0)),"")</f>
        <v>1_common law</v>
      </c>
    </row>
    <row r="75">
      <c r="A75" t="inlineStr">
        <is>
          <t>Mahmoudian et al (2023)</t>
        </is>
      </c>
      <c r="B75" t="n">
        <v>8</v>
      </c>
      <c r="C75" t="inlineStr">
        <is>
          <t>update</t>
        </is>
      </c>
      <c r="D75" t="inlineStr">
        <is>
          <t>Mahmoudian et al (2023)</t>
        </is>
      </c>
      <c r="E75" t="inlineStr">
        <is>
          <t>multi: US, Canada</t>
        </is>
      </c>
      <c r="F75" t="inlineStr">
        <is>
          <t>2011</t>
        </is>
      </c>
      <c r="G75" t="inlineStr">
        <is>
          <t>2014</t>
        </is>
      </c>
      <c r="H75" t="inlineStr">
        <is>
          <t>n/r (192-209 companies per year; unique firm count not printed)</t>
        </is>
      </c>
      <c r="I75" t="inlineStr">
        <is>
          <t>806</t>
        </is>
      </c>
      <c r="J75" t="inlineStr">
        <is>
          <t>multi</t>
        </is>
      </c>
      <c r="K75" t="inlineStr">
        <is>
          <t>multi</t>
        </is>
      </c>
      <c r="L75" t="inlineStr">
        <is>
          <t>Mahmoudian, F., Yu, D., Lu, J., Nazari, J. A., &amp; Herremans, I. M. (2023). Does cost of debt reflect the value of quality greenhouse gas emissions reduction efforts and disclosure? Journal of International Accounting, Auditing and Taxation, 52, 100563.</t>
        </is>
      </c>
      <c r="M75" t="inlineStr">
        <is>
          <t>10.1016/j.intaccaudtax.2023.100563</t>
        </is>
      </c>
      <c r="N75" t="inlineStr">
        <is>
          <t>Journal of International Accounting, Auditing and Taxation</t>
        </is>
      </c>
      <c r="O75" t="n">
        <v>2023</v>
      </c>
      <c r="P75" t="inlineStr">
        <is>
          <t>published</t>
        </is>
      </c>
      <c r="Q75" t="inlineStr">
        <is>
          <t>B</t>
        </is>
      </c>
      <c r="S75" t="inlineStr">
        <is>
          <t>3.7</t>
        </is>
      </c>
      <c r="T75" t="inlineStr">
        <is>
          <t>2025</t>
        </is>
      </c>
      <c r="U75" t="inlineStr">
        <is>
          <t>multi: US, Canada</t>
        </is>
      </c>
      <c r="V75" t="inlineStr">
        <is>
          <t>CM-057</t>
        </is>
      </c>
      <c r="W75" t="inlineStr">
        <is>
          <t>1_fin/acc/econ</t>
        </is>
      </c>
      <c r="X75" t="inlineStr">
        <is>
          <t>finance/econ default</t>
        </is>
      </c>
      <c r="Y75" t="str">
        <f>IF($P75="working paper","1_not published","0_published")</f>
        <v>0_published</v>
      </c>
      <c r="Z75" t="str">
        <f>IF($P75="working paper","99_NCE",IF(OR($Q75="A+",$Q75="A",$Q75="B",$Q75="C"),"1_VHB high","0_VHB low"))</f>
        <v>1_VHB high</v>
      </c>
      <c r="AA75" t="str">
        <f>IFERROR(INDEX(country_map!$C:$C,MATCH($V75,country_map!$A:$A,0)),"")</f>
        <v>99_NCE</v>
      </c>
      <c r="AB75" t="str">
        <f>IFERROR(INDEX(country_map!$D:$D,MATCH($V75,country_map!$A:$A,0)),"")</f>
        <v>99_NCE</v>
      </c>
      <c r="AC75" t="str">
        <f>IFERROR(INDEX(country_map!$E:$E,MATCH($V75,country_map!$A:$A,0)),"")</f>
        <v>1_western</v>
      </c>
      <c r="AD75" t="str">
        <f>IFERROR(INDEX(country_map!$F:$F,MATCH($V75,country_map!$A:$A,0)),"")</f>
        <v>1_common law</v>
      </c>
    </row>
    <row r="76">
      <c r="A76" t="inlineStr">
        <is>
          <t>Nandy, Lodh (2012)</t>
        </is>
      </c>
      <c r="B76" t="n">
        <v>6</v>
      </c>
      <c r="C76" t="inlineStr">
        <is>
          <t>original</t>
        </is>
      </c>
      <c r="D76" t="inlineStr">
        <is>
          <t>Nandy, Lodh (2012)</t>
        </is>
      </c>
      <c r="N76" t="inlineStr">
        <is>
          <t>International Review of Financial Analysis</t>
        </is>
      </c>
      <c r="O76" t="n">
        <v>2012</v>
      </c>
      <c r="P76" t="inlineStr">
        <is>
          <t>published</t>
        </is>
      </c>
      <c r="Q76" t="inlineStr">
        <is>
          <t>B</t>
        </is>
      </c>
      <c r="S76" t="n">
        <v>8.199999999999999</v>
      </c>
      <c r="U76" t="inlineStr">
        <is>
          <t>United States</t>
        </is>
      </c>
      <c r="V76" t="inlineStr">
        <is>
          <t>CM-001</t>
        </is>
      </c>
      <c r="W76" t="inlineStr">
        <is>
          <t>1_fin/acc/econ</t>
        </is>
      </c>
      <c r="X76" t="inlineStr">
        <is>
          <t>v10 carry</t>
        </is>
      </c>
      <c r="Y76" t="str">
        <f>IF($P76="working paper","1_not published","0_published")</f>
        <v>0_published</v>
      </c>
      <c r="Z76" t="str">
        <f>IF($P76="working paper","99_NCE",IF(OR($Q76="A+",$Q76="A",$Q76="B",$Q76="C"),"1_VHB high","0_VHB low"))</f>
        <v>1_VHB high</v>
      </c>
      <c r="AA76" t="str">
        <f>IFERROR(INDEX(country_map!$C:$C,MATCH($V76,country_map!$A:$A,0)),"")</f>
        <v>1_US</v>
      </c>
      <c r="AB76" t="str">
        <f>IFERROR(INDEX(country_map!$D:$D,MATCH($V76,country_map!$A:$A,0)),"")</f>
        <v>1_developed</v>
      </c>
      <c r="AC76" t="str">
        <f>IFERROR(INDEX(country_map!$E:$E,MATCH($V76,country_map!$A:$A,0)),"")</f>
        <v>1_western</v>
      </c>
      <c r="AD76" t="str">
        <f>IFERROR(INDEX(country_map!$F:$F,MATCH($V76,country_map!$A:$A,0)),"")</f>
        <v>1_common law</v>
      </c>
    </row>
    <row r="77">
      <c r="A77" t="inlineStr">
        <is>
          <t>Nasih et al (2024)</t>
        </is>
      </c>
      <c r="B77" t="n">
        <v>5</v>
      </c>
      <c r="C77" t="inlineStr">
        <is>
          <t>update</t>
        </is>
      </c>
      <c r="D77" t="inlineStr">
        <is>
          <t>Nasih et al (2024)</t>
        </is>
      </c>
      <c r="E77" t="inlineStr">
        <is>
          <t>Indonesia</t>
        </is>
      </c>
      <c r="F77" t="inlineStr">
        <is>
          <t>2015</t>
        </is>
      </c>
      <c r="G77" t="inlineStr">
        <is>
          <t>2019</t>
        </is>
      </c>
      <c r="H77" t="inlineStr">
        <is>
          <t>n/r</t>
        </is>
      </c>
      <c r="I77" t="inlineStr">
        <is>
          <t>216</t>
        </is>
      </c>
      <c r="J77" t="inlineStr">
        <is>
          <t>without ETS/CT</t>
        </is>
      </c>
      <c r="K77" t="inlineStr">
        <is>
          <t>without ETS/CT</t>
        </is>
      </c>
      <c r="L77" t="inlineStr">
        <is>
          <t>Nasih, M., Puspitasari, A., Harymawan, I., Putra, F. K. G., &amp; Djajadikerta, H. G. (2024). The Relationship of Carbon Emission Disclosure on The Cost of Debt. SAGE Open, 14(4), 1-15.</t>
        </is>
      </c>
      <c r="M77" t="inlineStr">
        <is>
          <t>10.1177/21582440241292134</t>
        </is>
      </c>
      <c r="N77" t="inlineStr">
        <is>
          <t>SAGE Open</t>
        </is>
      </c>
      <c r="O77" t="n">
        <v>2024</v>
      </c>
      <c r="P77" t="inlineStr">
        <is>
          <t>published</t>
        </is>
      </c>
      <c r="R77" t="inlineStr">
        <is>
          <t>JIF 2.0 (2024 JCR); https://wos-journal.info/journalid/18983</t>
        </is>
      </c>
      <c r="S77" t="inlineStr">
        <is>
          <t>2.4</t>
        </is>
      </c>
      <c r="T77" t="inlineStr">
        <is>
          <t>2025</t>
        </is>
      </c>
      <c r="U77" t="inlineStr">
        <is>
          <t>Indonesia</t>
        </is>
      </c>
      <c r="V77" t="inlineStr">
        <is>
          <t>CM-058</t>
        </is>
      </c>
      <c r="W77" t="inlineStr">
        <is>
          <t>3_mgmt</t>
        </is>
      </c>
      <c r="X77" t="inlineStr">
        <is>
          <t>keyword: sage open [FLAG]</t>
        </is>
      </c>
      <c r="Y77" t="str">
        <f>IF($P77="working paper","1_not published","0_published")</f>
        <v>0_published</v>
      </c>
      <c r="Z77" t="str">
        <f>IF($P77="working paper","99_NCE",IF(OR($Q77="A+",$Q77="A",$Q77="B",$Q77="C"),"1_VHB high","0_VHB low"))</f>
        <v>0_VHB low</v>
      </c>
      <c r="AA77" t="str">
        <f>IFERROR(INDEX(country_map!$C:$C,MATCH($V77,country_map!$A:$A,0)),"")</f>
        <v>3_AsiaPac</v>
      </c>
      <c r="AB77" t="str">
        <f>IFERROR(INDEX(country_map!$D:$D,MATCH($V77,country_map!$A:$A,0)),"")</f>
        <v>2_developing</v>
      </c>
      <c r="AC77" t="str">
        <f>IFERROR(INDEX(country_map!$E:$E,MATCH($V77,country_map!$A:$A,0)),"")</f>
        <v>2_non_western</v>
      </c>
      <c r="AD77" t="str">
        <f>IFERROR(INDEX(country_map!$F:$F,MATCH($V77,country_map!$A:$A,0)),"")</f>
        <v>2_civil law</v>
      </c>
    </row>
    <row r="78">
      <c r="A78" t="inlineStr">
        <is>
          <t>Ng &amp; Rezaee (2012)</t>
        </is>
      </c>
      <c r="B78" t="n">
        <v>7</v>
      </c>
      <c r="C78" t="inlineStr">
        <is>
          <t>rescreen</t>
        </is>
      </c>
      <c r="D78" t="inlineStr">
        <is>
          <t>Ng &amp; Rezaee (2012)</t>
        </is>
      </c>
      <c r="E78" t="inlineStr">
        <is>
          <t>US</t>
        </is>
      </c>
      <c r="F78" t="inlineStr">
        <is>
          <t>FLAG</t>
        </is>
      </c>
      <c r="G78" t="inlineStr">
        <is>
          <t>FLAG</t>
        </is>
      </c>
      <c r="H78" t="inlineStr">
        <is>
          <t>n/r</t>
        </is>
      </c>
      <c r="I78" t="inlineStr">
        <is>
          <t>9395</t>
        </is>
      </c>
      <c r="J78" t="inlineStr">
        <is>
          <t>without ETS/CT</t>
        </is>
      </c>
      <c r="K78" t="inlineStr">
        <is>
          <t>without ETS/CT</t>
        </is>
      </c>
      <c r="L78" t="inlineStr">
        <is>
          <t>Ng, A. C., &amp; Rezaee, Z. (2012). Sustainability Disclosures and Cost of Capital. Working paper, SSRN Electronic Journal (No. 2038654).</t>
        </is>
      </c>
      <c r="M78" t="inlineStr">
        <is>
          <t>10.2139/ssrn.2038654</t>
        </is>
      </c>
      <c r="N78" t="inlineStr">
        <is>
          <t>SSRN Electronic Journal (working paper)</t>
        </is>
      </c>
      <c r="O78" t="n">
        <v>2012</v>
      </c>
      <c r="P78" t="inlineStr">
        <is>
          <t>working paper</t>
        </is>
      </c>
      <c r="U78" t="inlineStr">
        <is>
          <t>US</t>
        </is>
      </c>
      <c r="V78" t="inlineStr">
        <is>
          <t>CM-049</t>
        </is>
      </c>
      <c r="W78" t="inlineStr">
        <is>
          <t>1_fin/acc/econ</t>
        </is>
      </c>
      <c r="X78" t="inlineStr">
        <is>
          <t>finance/econ default</t>
        </is>
      </c>
      <c r="Y78" t="str">
        <f>IF($P78="working paper","1_not published","0_published")</f>
        <v>1_not published</v>
      </c>
      <c r="Z78" t="str">
        <f>IF($P78="working paper","99_NCE",IF(OR($Q78="A+",$Q78="A",$Q78="B",$Q78="C"),"1_VHB high","0_VHB low"))</f>
        <v>99_NCE</v>
      </c>
      <c r="AA78" t="str">
        <f>IFERROR(INDEX(country_map!$C:$C,MATCH($V78,country_map!$A:$A,0)),"")</f>
        <v>1_US</v>
      </c>
      <c r="AB78" t="str">
        <f>IFERROR(INDEX(country_map!$D:$D,MATCH($V78,country_map!$A:$A,0)),"")</f>
        <v>1_developed</v>
      </c>
      <c r="AC78" t="str">
        <f>IFERROR(INDEX(country_map!$E:$E,MATCH($V78,country_map!$A:$A,0)),"")</f>
        <v>1_western</v>
      </c>
      <c r="AD78" t="str">
        <f>IFERROR(INDEX(country_map!$F:$F,MATCH($V78,country_map!$A:$A,0)),"")</f>
        <v>1_common law</v>
      </c>
      <c r="AE78" t="inlineStr">
        <is>
          <t>n/a — working paper</t>
        </is>
      </c>
    </row>
    <row r="79">
      <c r="A79" t="inlineStr">
        <is>
          <t>Ofogbe et al (2021)</t>
        </is>
      </c>
      <c r="B79" t="n">
        <v>3</v>
      </c>
      <c r="C79" t="inlineStr">
        <is>
          <t>original</t>
        </is>
      </c>
      <c r="D79" t="inlineStr">
        <is>
          <t>CLUSTER Sandra/Ofogbe</t>
        </is>
      </c>
      <c r="N79" t="inlineStr">
        <is>
          <t>Ekonomski Horizonti</t>
        </is>
      </c>
      <c r="O79" t="n">
        <v>2021</v>
      </c>
      <c r="P79" t="inlineStr">
        <is>
          <t>published</t>
        </is>
      </c>
      <c r="U79" t="inlineStr">
        <is>
          <t>Nigeria</t>
        </is>
      </c>
      <c r="V79" t="inlineStr">
        <is>
          <t>CM-026</t>
        </is>
      </c>
      <c r="W79" t="inlineStr">
        <is>
          <t>3_mgmt</t>
        </is>
      </c>
      <c r="X79" t="inlineStr">
        <is>
          <t>v10 carry</t>
        </is>
      </c>
      <c r="Y79" t="str">
        <f>IF($P79="working paper","1_not published","0_published")</f>
        <v>0_published</v>
      </c>
      <c r="Z79" t="str">
        <f>IF($P79="working paper","99_NCE",IF(OR($Q79="A+",$Q79="A",$Q79="B",$Q79="C"),"1_VHB high","0_VHB low"))</f>
        <v>0_VHB low</v>
      </c>
      <c r="AA79" t="str">
        <f>IFERROR(INDEX(country_map!$C:$C,MATCH($V79,country_map!$A:$A,0)),"")</f>
        <v>99_NCE</v>
      </c>
      <c r="AB79" t="str">
        <f>IFERROR(INDEX(country_map!$D:$D,MATCH($V79,country_map!$A:$A,0)),"")</f>
        <v>2_developing</v>
      </c>
      <c r="AC79" t="str">
        <f>IFERROR(INDEX(country_map!$E:$E,MATCH($V79,country_map!$A:$A,0)),"")</f>
        <v>2_non_western</v>
      </c>
      <c r="AD79" t="str">
        <f>IFERROR(INDEX(country_map!$F:$F,MATCH($V79,country_map!$A:$A,0)),"")</f>
        <v>1_common law</v>
      </c>
      <c r="AE79" t="inlineStr">
        <is>
          <t>n/a — journal not JCR-listed</t>
        </is>
      </c>
    </row>
    <row r="80">
      <c r="A80" t="inlineStr">
        <is>
          <t>Oikonomou et al (2014)</t>
        </is>
      </c>
      <c r="B80" t="n">
        <v>5</v>
      </c>
      <c r="C80" t="inlineStr">
        <is>
          <t>original</t>
        </is>
      </c>
      <c r="D80" t="inlineStr">
        <is>
          <t>Oikonomou et al (2014)</t>
        </is>
      </c>
      <c r="N80" t="inlineStr">
        <is>
          <t>Financial Review</t>
        </is>
      </c>
      <c r="O80" t="n">
        <v>2014</v>
      </c>
      <c r="P80" t="inlineStr">
        <is>
          <t>published</t>
        </is>
      </c>
      <c r="Q80" t="inlineStr">
        <is>
          <t>B</t>
        </is>
      </c>
      <c r="S80" t="n">
        <v>2.7</v>
      </c>
      <c r="U80" t="inlineStr">
        <is>
          <t>United States</t>
        </is>
      </c>
      <c r="V80" t="inlineStr">
        <is>
          <t>CM-001</t>
        </is>
      </c>
      <c r="W80" t="inlineStr">
        <is>
          <t>1_fin/acc/econ</t>
        </is>
      </c>
      <c r="X80" t="inlineStr">
        <is>
          <t>v10 carry</t>
        </is>
      </c>
      <c r="Y80" t="str">
        <f>IF($P80="working paper","1_not published","0_published")</f>
        <v>0_published</v>
      </c>
      <c r="Z80" t="str">
        <f>IF($P80="working paper","99_NCE",IF(OR($Q80="A+",$Q80="A",$Q80="B",$Q80="C"),"1_VHB high","0_VHB low"))</f>
        <v>1_VHB high</v>
      </c>
      <c r="AA80" t="str">
        <f>IFERROR(INDEX(country_map!$C:$C,MATCH($V80,country_map!$A:$A,0)),"")</f>
        <v>1_US</v>
      </c>
      <c r="AB80" t="str">
        <f>IFERROR(INDEX(country_map!$D:$D,MATCH($V80,country_map!$A:$A,0)),"")</f>
        <v>1_developed</v>
      </c>
      <c r="AC80" t="str">
        <f>IFERROR(INDEX(country_map!$E:$E,MATCH($V80,country_map!$A:$A,0)),"")</f>
        <v>1_western</v>
      </c>
      <c r="AD80" t="str">
        <f>IFERROR(INDEX(country_map!$F:$F,MATCH($V80,country_map!$A:$A,0)),"")</f>
        <v>1_common law</v>
      </c>
    </row>
    <row r="81">
      <c r="A81" t="inlineStr">
        <is>
          <t>Okimoto &amp; Takaoka (2024)</t>
        </is>
      </c>
      <c r="B81" t="n">
        <v>32</v>
      </c>
      <c r="C81" t="inlineStr">
        <is>
          <t>update</t>
        </is>
      </c>
      <c r="D81" t="inlineStr">
        <is>
          <t>Okimoto &amp; Takaoka (2024)</t>
        </is>
      </c>
      <c r="E81" t="inlineStr">
        <is>
          <t>Japan</t>
        </is>
      </c>
      <c r="F81" t="inlineStr">
        <is>
          <t>2005</t>
        </is>
      </c>
      <c r="G81" t="inlineStr">
        <is>
          <t>2019</t>
        </is>
      </c>
      <c r="H81" t="inlineStr">
        <is>
          <t>310</t>
        </is>
      </c>
      <c r="I81" t="inlineStr">
        <is>
          <t>3237</t>
        </is>
      </c>
      <c r="J81" t="inlineStr">
        <is>
          <t>without ETS/CT</t>
        </is>
      </c>
      <c r="K81" t="inlineStr">
        <is>
          <t>with ETS/CT</t>
        </is>
      </c>
      <c r="L81" t="inlineStr">
        <is>
          <t>Okimoto, T., &amp; Takaoka, S. (2024). Credit default swaps and corporate carbon emissions in Japan. Energy Economics, 133, 107504. https://doi.org/10.1016/j.eneco.2024.107504</t>
        </is>
      </c>
      <c r="M81" t="inlineStr">
        <is>
          <t>10.1016/j.eneco.2024.107504</t>
        </is>
      </c>
      <c r="N81" t="inlineStr">
        <is>
          <t>Energy Economics</t>
        </is>
      </c>
      <c r="O81" t="n">
        <v>2024</v>
      </c>
      <c r="P81" t="inlineStr">
        <is>
          <t>published</t>
        </is>
      </c>
      <c r="Q81" t="inlineStr">
        <is>
          <t>B</t>
        </is>
      </c>
      <c r="S81" t="inlineStr">
        <is>
          <t>13.5</t>
        </is>
      </c>
      <c r="T81" t="inlineStr">
        <is>
          <t>2025</t>
        </is>
      </c>
      <c r="U81" t="inlineStr">
        <is>
          <t>Japan</t>
        </is>
      </c>
      <c r="V81" t="inlineStr">
        <is>
          <t>CM-027</t>
        </is>
      </c>
      <c r="W81" t="inlineStr">
        <is>
          <t>1_fin/acc/econ</t>
        </is>
      </c>
      <c r="X81" t="inlineStr">
        <is>
          <t>finance/econ default</t>
        </is>
      </c>
      <c r="Y81" t="str">
        <f>IF($P81="working paper","1_not published","0_published")</f>
        <v>0_published</v>
      </c>
      <c r="Z81" t="str">
        <f>IF($P81="working paper","99_NCE",IF(OR($Q81="A+",$Q81="A",$Q81="B",$Q81="C"),"1_VHB high","0_VHB low"))</f>
        <v>1_VHB high</v>
      </c>
      <c r="AA81" t="str">
        <f>IFERROR(INDEX(country_map!$C:$C,MATCH($V81,country_map!$A:$A,0)),"")</f>
        <v>3_AsiaPac</v>
      </c>
      <c r="AB81" t="str">
        <f>IFERROR(INDEX(country_map!$D:$D,MATCH($V81,country_map!$A:$A,0)),"")</f>
        <v>1_developed</v>
      </c>
      <c r="AC81" t="str">
        <f>IFERROR(INDEX(country_map!$E:$E,MATCH($V81,country_map!$A:$A,0)),"")</f>
        <v>2_non_western</v>
      </c>
      <c r="AD81" t="str">
        <f>IFERROR(INDEX(country_map!$F:$F,MATCH($V81,country_map!$A:$A,0)),"")</f>
        <v>2_civil law</v>
      </c>
    </row>
    <row r="82">
      <c r="A82" t="inlineStr">
        <is>
          <t>Okimoto, Takaoka (2022)</t>
        </is>
      </c>
      <c r="B82" t="n">
        <v>10</v>
      </c>
      <c r="C82" t="inlineStr">
        <is>
          <t>original</t>
        </is>
      </c>
      <c r="D82" t="inlineStr">
        <is>
          <t>Okimoto, Takaoka (2022)</t>
        </is>
      </c>
      <c r="N82" t="inlineStr">
        <is>
          <t>Working Paper (Keio Univ. / RIETI; SSRN)</t>
        </is>
      </c>
      <c r="O82" t="n">
        <v>2022</v>
      </c>
      <c r="P82" t="inlineStr">
        <is>
          <t>published</t>
        </is>
      </c>
      <c r="Q82" t="inlineStr">
        <is>
          <t>B</t>
        </is>
      </c>
      <c r="U82" t="inlineStr">
        <is>
          <t>Japan</t>
        </is>
      </c>
      <c r="V82" t="inlineStr">
        <is>
          <t>CM-027</t>
        </is>
      </c>
      <c r="W82" t="inlineStr">
        <is>
          <t>1_fin/acc/econ</t>
        </is>
      </c>
      <c r="X82" t="inlineStr">
        <is>
          <t>v10 carry</t>
        </is>
      </c>
      <c r="Y82" t="str">
        <f>IF($P82="working paper","1_not published","0_published")</f>
        <v>0_published</v>
      </c>
      <c r="Z82" t="str">
        <f>IF($P82="working paper","99_NCE",IF(OR($Q82="A+",$Q82="A",$Q82="B",$Q82="C"),"1_VHB high","0_VHB low"))</f>
        <v>1_VHB high</v>
      </c>
      <c r="AA82" t="str">
        <f>IFERROR(INDEX(country_map!$C:$C,MATCH($V82,country_map!$A:$A,0)),"")</f>
        <v>3_AsiaPac</v>
      </c>
      <c r="AB82" t="str">
        <f>IFERROR(INDEX(country_map!$D:$D,MATCH($V82,country_map!$A:$A,0)),"")</f>
        <v>1_developed</v>
      </c>
      <c r="AC82" t="str">
        <f>IFERROR(INDEX(country_map!$E:$E,MATCH($V82,country_map!$A:$A,0)),"")</f>
        <v>2_non_western</v>
      </c>
      <c r="AD82" t="str">
        <f>IFERROR(INDEX(country_map!$F:$F,MATCH($V82,country_map!$A:$A,0)),"")</f>
        <v>2_civil law</v>
      </c>
      <c r="AE82" t="inlineStr">
        <is>
          <t>n/a — VoR journal, JIF dormant (r17)</t>
        </is>
      </c>
      <c r="AF82" t="inlineStr">
        <is>
          <t>VoR published; WP citation extracted, data verified identical; q_status/q_vhb per VoR (r17, 2026-07-10)</t>
        </is>
      </c>
    </row>
    <row r="83">
      <c r="A83" t="inlineStr">
        <is>
          <t>Ould Daoud Ellili (2020)</t>
        </is>
      </c>
      <c r="B83" t="n">
        <v>4</v>
      </c>
      <c r="C83" t="inlineStr">
        <is>
          <t>rescreen</t>
        </is>
      </c>
      <c r="D83" t="inlineStr">
        <is>
          <t>Ould Daoud Ellili (2020)</t>
        </is>
      </c>
      <c r="E83" t="inlineStr">
        <is>
          <t>United Arab Emirates</t>
        </is>
      </c>
      <c r="F83" t="inlineStr">
        <is>
          <t>2010</t>
        </is>
      </c>
      <c r="G83" t="inlineStr">
        <is>
          <t>2019</t>
        </is>
      </c>
      <c r="H83" t="inlineStr">
        <is>
          <t>30</t>
        </is>
      </c>
      <c r="I83" t="inlineStr">
        <is>
          <t>n/r</t>
        </is>
      </c>
      <c r="J83" t="inlineStr">
        <is>
          <t>without ETS/CT</t>
        </is>
      </c>
      <c r="K83" t="inlineStr">
        <is>
          <t>without ETS/CT</t>
        </is>
      </c>
      <c r="L83" t="inlineStr">
        <is>
          <t>Ould Daoud Ellili, N. (2020). Environmental, Social, and Governance Disclosure, Ownership Structure and Cost of Capital: Evidence from the UAE. Sustainability, 12(18), 7706.</t>
        </is>
      </c>
      <c r="M83" t="inlineStr">
        <is>
          <t>10.3390/su12187706</t>
        </is>
      </c>
      <c r="N83" t="inlineStr">
        <is>
          <t>Sustainability</t>
        </is>
      </c>
      <c r="O83" t="n">
        <v>2020</v>
      </c>
      <c r="P83" t="inlineStr">
        <is>
          <t>published</t>
        </is>
      </c>
      <c r="Q83" t="inlineStr">
        <is>
          <t>C</t>
        </is>
      </c>
      <c r="S83" t="inlineStr">
        <is>
          <t>4.1</t>
        </is>
      </c>
      <c r="T83" t="inlineStr">
        <is>
          <t>2025</t>
        </is>
      </c>
      <c r="U83" t="inlineStr">
        <is>
          <t>United Arab Emirates</t>
        </is>
      </c>
      <c r="V83" t="inlineStr">
        <is>
          <t>CM-059</t>
        </is>
      </c>
      <c r="W83" t="inlineStr">
        <is>
          <t>2_sust</t>
        </is>
      </c>
      <c r="X83" t="inlineStr">
        <is>
          <t>keyword: sustainability</t>
        </is>
      </c>
      <c r="Y83" t="str">
        <f>IF($P83="working paper","1_not published","0_published")</f>
        <v>0_published</v>
      </c>
      <c r="Z83" t="str">
        <f>IF($P83="working paper","99_NCE",IF(OR($Q83="A+",$Q83="A",$Q83="B",$Q83="C"),"1_VHB high","0_VHB low"))</f>
        <v>1_VHB high</v>
      </c>
      <c r="AA83" t="str">
        <f>IFERROR(INDEX(country_map!$C:$C,MATCH($V83,country_map!$A:$A,0)),"")</f>
        <v>99_NCE</v>
      </c>
      <c r="AB83" t="str">
        <f>IFERROR(INDEX(country_map!$D:$D,MATCH($V83,country_map!$A:$A,0)),"")</f>
        <v>2_developing</v>
      </c>
      <c r="AC83" t="str">
        <f>IFERROR(INDEX(country_map!$E:$E,MATCH($V83,country_map!$A:$A,0)),"")</f>
        <v>2_non_western</v>
      </c>
      <c r="AD83" t="str">
        <f>IFERROR(INDEX(country_map!$F:$F,MATCH($V83,country_map!$A:$A,0)),"")</f>
        <v>99_NCE</v>
      </c>
    </row>
    <row r="84">
      <c r="A84" t="inlineStr">
        <is>
          <t>Owolabi et al (2024)</t>
        </is>
      </c>
      <c r="B84" t="n">
        <v>6</v>
      </c>
      <c r="C84" t="inlineStr">
        <is>
          <t>update</t>
        </is>
      </c>
      <c r="D84" t="inlineStr">
        <is>
          <t>Owolabi et al (2024)</t>
        </is>
      </c>
      <c r="E84" t="inlineStr">
        <is>
          <t>multi: G7 (Canada, France, Germany, Italy, Japan, UK, US)</t>
        </is>
      </c>
      <c r="F84" t="inlineStr">
        <is>
          <t>2011</t>
        </is>
      </c>
      <c r="G84" t="inlineStr">
        <is>
          <t>2020</t>
        </is>
      </c>
      <c r="H84" t="inlineStr">
        <is>
          <t>1428</t>
        </is>
      </c>
      <c r="I84" t="inlineStr">
        <is>
          <t>14258</t>
        </is>
      </c>
      <c r="J84" t="inlineStr">
        <is>
          <t>multi</t>
        </is>
      </c>
      <c r="K84" t="inlineStr">
        <is>
          <t>multi</t>
        </is>
      </c>
      <c r="L84" t="inlineStr">
        <is>
          <t>Owolabi, A., Mousavi, M. M., Gozgor, G., &amp; Li, J. (2024). The impact of carbon risk on the cost of debt in the listed firms in G7 economies: The role of the Paris agreement. Energy Economics, 139, 107925.</t>
        </is>
      </c>
      <c r="M84" t="inlineStr">
        <is>
          <t>10.1016/j.eneco.2024.107925</t>
        </is>
      </c>
      <c r="N84" t="inlineStr">
        <is>
          <t>Energy Economics</t>
        </is>
      </c>
      <c r="O84" t="n">
        <v>2024</v>
      </c>
      <c r="P84" t="inlineStr">
        <is>
          <t>published</t>
        </is>
      </c>
      <c r="Q84" t="inlineStr">
        <is>
          <t>B</t>
        </is>
      </c>
      <c r="S84" t="inlineStr">
        <is>
          <t>13.5</t>
        </is>
      </c>
      <c r="T84" t="inlineStr">
        <is>
          <t>2025</t>
        </is>
      </c>
      <c r="U84" t="inlineStr">
        <is>
          <t>multi: G7 (Canada, France, Germany, Italy, Japan, UK, US)</t>
        </is>
      </c>
      <c r="V84" t="inlineStr">
        <is>
          <t>CM-060</t>
        </is>
      </c>
      <c r="W84" t="inlineStr">
        <is>
          <t>1_fin/acc/econ</t>
        </is>
      </c>
      <c r="X84" t="inlineStr">
        <is>
          <t>finance/econ default</t>
        </is>
      </c>
      <c r="Y84" t="str">
        <f>IF($P84="working paper","1_not published","0_published")</f>
        <v>0_published</v>
      </c>
      <c r="Z84" t="str">
        <f>IF($P84="working paper","99_NCE",IF(OR($Q84="A+",$Q84="A",$Q84="B",$Q84="C"),"1_VHB high","0_VHB low"))</f>
        <v>1_VHB high</v>
      </c>
      <c r="AA84" t="str">
        <f>IFERROR(INDEX(country_map!$C:$C,MATCH($V84,country_map!$A:$A,0)),"")</f>
        <v>99_NCE</v>
      </c>
      <c r="AB84" t="str">
        <f>IFERROR(INDEX(country_map!$D:$D,MATCH($V84,country_map!$A:$A,0)),"")</f>
        <v>99_NCE</v>
      </c>
      <c r="AC84" t="str">
        <f>IFERROR(INDEX(country_map!$E:$E,MATCH($V84,country_map!$A:$A,0)),"")</f>
        <v>99_NCE</v>
      </c>
      <c r="AD84" t="str">
        <f>IFERROR(INDEX(country_map!$F:$F,MATCH($V84,country_map!$A:$A,0)),"")</f>
        <v>99_NCE</v>
      </c>
    </row>
    <row r="85">
      <c r="A85" t="inlineStr">
        <is>
          <t>Palea, Drogo (2020)</t>
        </is>
      </c>
      <c r="B85" t="n">
        <v>36</v>
      </c>
      <c r="C85" t="inlineStr">
        <is>
          <t>original</t>
        </is>
      </c>
      <c r="D85" t="inlineStr">
        <is>
          <t>Palea, Drogo (2020)</t>
        </is>
      </c>
      <c r="N85" t="inlineStr">
        <is>
          <t>Business Strategy and the Environment</t>
        </is>
      </c>
      <c r="O85" t="n">
        <v>2020</v>
      </c>
      <c r="P85" t="inlineStr">
        <is>
          <t>published</t>
        </is>
      </c>
      <c r="Q85" t="inlineStr">
        <is>
          <t>B</t>
        </is>
      </c>
      <c r="S85" t="n">
        <v>12.5</v>
      </c>
      <c r="U85" t="inlineStr">
        <is>
          <t>Austria,Belgium,Finland,France,Germany,Greece,Ireland,Italy,Luxembourg,Netherlands,Portugal,Spain</t>
        </is>
      </c>
      <c r="V85" t="inlineStr">
        <is>
          <t>CM-028</t>
        </is>
      </c>
      <c r="W85" t="inlineStr">
        <is>
          <t>2_sust</t>
        </is>
      </c>
      <c r="X85" t="inlineStr">
        <is>
          <t>v10 carry</t>
        </is>
      </c>
      <c r="Y85" t="str">
        <f>IF($P85="working paper","1_not published","0_published")</f>
        <v>0_published</v>
      </c>
      <c r="Z85" t="str">
        <f>IF($P85="working paper","99_NCE",IF(OR($Q85="A+",$Q85="A",$Q85="B",$Q85="C"),"1_VHB high","0_VHB low"))</f>
        <v>1_VHB high</v>
      </c>
      <c r="AA85" t="str">
        <f>IFERROR(INDEX(country_map!$C:$C,MATCH($V85,country_map!$A:$A,0)),"")</f>
        <v>2_Europe</v>
      </c>
      <c r="AB85" t="str">
        <f>IFERROR(INDEX(country_map!$D:$D,MATCH($V85,country_map!$A:$A,0)),"")</f>
        <v>1_developed</v>
      </c>
      <c r="AC85" t="str">
        <f>IFERROR(INDEX(country_map!$E:$E,MATCH($V85,country_map!$A:$A,0)),"")</f>
        <v>1_western</v>
      </c>
      <c r="AD85" t="str">
        <f>IFERROR(INDEX(country_map!$F:$F,MATCH($V85,country_map!$A:$A,0)),"")</f>
        <v>1_common law</v>
      </c>
    </row>
    <row r="86">
      <c r="A86" t="inlineStr">
        <is>
          <t>Panjwani et al (2023)</t>
        </is>
      </c>
      <c r="B86" t="n">
        <v>170</v>
      </c>
      <c r="C86" t="inlineStr">
        <is>
          <t>update</t>
        </is>
      </c>
      <c r="D86" t="inlineStr">
        <is>
          <t>Panjwani et al (2023)</t>
        </is>
      </c>
      <c r="E86" t="inlineStr">
        <is>
          <t>multi: global (MSCI All Country World Index constituents; regions: North America, Europe, Asia Pacific, Emerging Markets)</t>
        </is>
      </c>
      <c r="F86" t="inlineStr">
        <is>
          <t>2015</t>
        </is>
      </c>
      <c r="G86" t="inlineStr">
        <is>
          <t>2020</t>
        </is>
      </c>
      <c r="H86" t="inlineStr">
        <is>
          <t>2720</t>
        </is>
      </c>
      <c r="I86" t="inlineStr">
        <is>
          <t>n/r</t>
        </is>
      </c>
      <c r="J86" t="inlineStr">
        <is>
          <t>multi</t>
        </is>
      </c>
      <c r="K86" t="inlineStr">
        <is>
          <t>multi</t>
        </is>
      </c>
      <c r="L86" t="inlineStr">
        <is>
          <t>Panjwani, A., Melin, L., &amp; Mercereau, B. (2023). Do Scope 3 Carbon Emissions Impact Firms' Cost of Debt? The Journal of Portfolio Management, 50(2), 175–198.</t>
        </is>
      </c>
      <c r="M86" t="inlineStr">
        <is>
          <t>10.3905/jpm.2023.1.548</t>
        </is>
      </c>
      <c r="N86" t="inlineStr">
        <is>
          <t>The Journal of Portfolio Management</t>
        </is>
      </c>
      <c r="O86" t="n">
        <v>2023</v>
      </c>
      <c r="P86" t="inlineStr">
        <is>
          <t>published</t>
        </is>
      </c>
      <c r="Q86" t="inlineStr">
        <is>
          <t>B</t>
        </is>
      </c>
      <c r="S86" t="inlineStr">
        <is>
          <t>1.0</t>
        </is>
      </c>
      <c r="T86" t="inlineStr">
        <is>
          <t>2025</t>
        </is>
      </c>
      <c r="U86" t="inlineStr">
        <is>
          <t>multi: global (MSCI All Country World Index constituents; regions: North America, Europe, Asia Pacific, Emerging Markets)</t>
        </is>
      </c>
      <c r="V86" t="inlineStr">
        <is>
          <t>CM-061</t>
        </is>
      </c>
      <c r="W86" t="inlineStr">
        <is>
          <t>1_fin/acc/econ</t>
        </is>
      </c>
      <c r="X86" t="inlineStr">
        <is>
          <t>finance/econ default</t>
        </is>
      </c>
      <c r="Y86" t="str">
        <f>IF($P86="working paper","1_not published","0_published")</f>
        <v>0_published</v>
      </c>
      <c r="Z86" t="str">
        <f>IF($P86="working paper","99_NCE",IF(OR($Q86="A+",$Q86="A",$Q86="B",$Q86="C"),"1_VHB high","0_VHB low"))</f>
        <v>1_VHB high</v>
      </c>
      <c r="AA86" t="str">
        <f>IFERROR(INDEX(country_map!$C:$C,MATCH($V86,country_map!$A:$A,0)),"")</f>
        <v>99_NCE</v>
      </c>
      <c r="AB86" t="str">
        <f>IFERROR(INDEX(country_map!$D:$D,MATCH($V86,country_map!$A:$A,0)),"")</f>
        <v>99_NCE</v>
      </c>
      <c r="AC86" t="str">
        <f>IFERROR(INDEX(country_map!$E:$E,MATCH($V86,country_map!$A:$A,0)),"")</f>
        <v>99_NCE</v>
      </c>
      <c r="AD86" t="str">
        <f>IFERROR(INDEX(country_map!$F:$F,MATCH($V86,country_map!$A:$A,0)),"")</f>
        <v>99_NCE</v>
      </c>
    </row>
    <row r="87">
      <c r="A87" t="inlineStr">
        <is>
          <t>Piechocka-Kałużna et al (2021)</t>
        </is>
      </c>
      <c r="B87" t="n">
        <v>20</v>
      </c>
      <c r="C87" t="inlineStr">
        <is>
          <t>rescreen</t>
        </is>
      </c>
      <c r="D87" t="inlineStr">
        <is>
          <t>Piechocka-Kałużna et al (2021)</t>
        </is>
      </c>
      <c r="E87" t="inlineStr">
        <is>
          <t>United States</t>
        </is>
      </c>
      <c r="F87" t="inlineStr">
        <is>
          <t>2016</t>
        </is>
      </c>
      <c r="G87" t="inlineStr">
        <is>
          <t>2020</t>
        </is>
      </c>
      <c r="H87" t="inlineStr">
        <is>
          <t>n/r</t>
        </is>
      </c>
      <c r="I87" t="inlineStr">
        <is>
          <t>n/r</t>
        </is>
      </c>
      <c r="J87" t="inlineStr">
        <is>
          <t>without ETS/CT</t>
        </is>
      </c>
      <c r="K87" t="inlineStr">
        <is>
          <t>without ETS/CT</t>
        </is>
      </c>
      <c r="L87" t="inlineStr">
        <is>
          <t>Piechocka-Kałużna, A., Tłuczak, A., &amp; Łopatka, P. (2021). The Impact of CSR/ESG on the Cost of Capital: A Case Study of US Companies. European Research Studies Journal, XXIV(Special Issue 3), 536-546.</t>
        </is>
      </c>
      <c r="M87" t="inlineStr">
        <is>
          <t>10.35808/ersj/2510</t>
        </is>
      </c>
      <c r="N87" t="inlineStr">
        <is>
          <t>European Research Studies Journal</t>
        </is>
      </c>
      <c r="O87" t="n">
        <v>2021</v>
      </c>
      <c r="P87" t="inlineStr">
        <is>
          <t>published</t>
        </is>
      </c>
      <c r="R87" t="inlineStr">
        <is>
          <t>No Clarivate Journal Impact Factor — journal not indexed in Web of Science JCR (Scopus coverage discontinued in 2018, no JIF assigned); source: https://www.scopus.com/sourceid/21100216333</t>
        </is>
      </c>
      <c r="S87" t="inlineStr">
        <is>
          <t>no JIF</t>
        </is>
      </c>
      <c r="U87" t="inlineStr">
        <is>
          <t>United States</t>
        </is>
      </c>
      <c r="V87" t="inlineStr">
        <is>
          <t>CM-001</t>
        </is>
      </c>
      <c r="W87" t="inlineStr">
        <is>
          <t>1_fin/acc/econ</t>
        </is>
      </c>
      <c r="X87" t="inlineStr">
        <is>
          <t>finance/econ default [FLAG]</t>
        </is>
      </c>
      <c r="Y87" t="str">
        <f>IF($P87="working paper","1_not published","0_published")</f>
        <v>0_published</v>
      </c>
      <c r="Z87" t="str">
        <f>IF($P87="working paper","99_NCE",IF(OR($Q87="A+",$Q87="A",$Q87="B",$Q87="C"),"1_VHB high","0_VHB low"))</f>
        <v>0_VHB low</v>
      </c>
      <c r="AA87" t="str">
        <f>IFERROR(INDEX(country_map!$C:$C,MATCH($V87,country_map!$A:$A,0)),"")</f>
        <v>1_US</v>
      </c>
      <c r="AB87" t="str">
        <f>IFERROR(INDEX(country_map!$D:$D,MATCH($V87,country_map!$A:$A,0)),"")</f>
        <v>1_developed</v>
      </c>
      <c r="AC87" t="str">
        <f>IFERROR(INDEX(country_map!$E:$E,MATCH($V87,country_map!$A:$A,0)),"")</f>
        <v>1_western</v>
      </c>
      <c r="AD87" t="str">
        <f>IFERROR(INDEX(country_map!$F:$F,MATCH($V87,country_map!$A:$A,0)),"")</f>
        <v>1_common law</v>
      </c>
    </row>
    <row r="88">
      <c r="A88" t="inlineStr">
        <is>
          <t>Pizzutilo et al (2020)</t>
        </is>
      </c>
      <c r="B88" t="n">
        <v>20</v>
      </c>
      <c r="C88" t="inlineStr">
        <is>
          <t>rescreen</t>
        </is>
      </c>
      <c r="D88" t="inlineStr">
        <is>
          <t>Pizzutilo et al (2020)</t>
        </is>
      </c>
      <c r="E88" t="inlineStr">
        <is>
          <t>multi: Europe (EuroStoxx 600 constituent countries; individual countries not enumerated)</t>
        </is>
      </c>
      <c r="F88" t="inlineStr">
        <is>
          <t>2010</t>
        </is>
      </c>
      <c r="G88" t="inlineStr">
        <is>
          <t>2017</t>
        </is>
      </c>
      <c r="H88" t="inlineStr">
        <is>
          <t>616</t>
        </is>
      </c>
      <c r="I88" t="inlineStr">
        <is>
          <t>3867</t>
        </is>
      </c>
      <c r="J88" t="inlineStr">
        <is>
          <t>with ETS/CT</t>
        </is>
      </c>
      <c r="K88" t="inlineStr">
        <is>
          <t>with ETS/CT</t>
        </is>
      </c>
      <c r="L88" t="inlineStr">
        <is>
          <t>Pizzutilo, F., Mariani, M., Caragnano, A., &amp; Zito, M. (2020). Dealing with Carbon Risk and the Cost of Debt: Evidence from the European Market. International Journal of Financial Studies, 8(4), 61.</t>
        </is>
      </c>
      <c r="M88" t="inlineStr">
        <is>
          <t>10.3390/ijfs8040061</t>
        </is>
      </c>
      <c r="N88" t="inlineStr">
        <is>
          <t>International Journal of Financial Studies</t>
        </is>
      </c>
      <c r="O88" t="n">
        <v>2020</v>
      </c>
      <c r="P88" t="inlineStr">
        <is>
          <t>published</t>
        </is>
      </c>
      <c r="R88" t="inlineStr">
        <is>
          <t>Journal Impact Factor 2.2 (Web of Science, per MDPI); source: https://www.mdpi.com/about/announcements/12362</t>
        </is>
      </c>
      <c r="S88" t="inlineStr">
        <is>
          <t>2.7</t>
        </is>
      </c>
      <c r="T88" t="inlineStr">
        <is>
          <t>2025</t>
        </is>
      </c>
      <c r="U88" t="inlineStr">
        <is>
          <t>multi: Europe (EuroStoxx 600 constituent countries; individual countries not enumerated)</t>
        </is>
      </c>
      <c r="V88" t="inlineStr">
        <is>
          <t>CM-062</t>
        </is>
      </c>
      <c r="W88" t="inlineStr">
        <is>
          <t>1_fin/acc/econ</t>
        </is>
      </c>
      <c r="X88" t="inlineStr">
        <is>
          <t>finance/econ default</t>
        </is>
      </c>
      <c r="Y88" t="str">
        <f>IF($P88="working paper","1_not published","0_published")</f>
        <v>0_published</v>
      </c>
      <c r="Z88" t="str">
        <f>IF($P88="working paper","99_NCE",IF(OR($Q88="A+",$Q88="A",$Q88="B",$Q88="C"),"1_VHB high","0_VHB low"))</f>
        <v>0_VHB low</v>
      </c>
      <c r="AA88" t="str">
        <f>IFERROR(INDEX(country_map!$C:$C,MATCH($V88,country_map!$A:$A,0)),"")</f>
        <v>2_Europe</v>
      </c>
      <c r="AB88" t="str">
        <f>IFERROR(INDEX(country_map!$D:$D,MATCH($V88,country_map!$A:$A,0)),"")</f>
        <v>99_NCE</v>
      </c>
      <c r="AC88" t="str">
        <f>IFERROR(INDEX(country_map!$E:$E,MATCH($V88,country_map!$A:$A,0)),"")</f>
        <v>1_western</v>
      </c>
      <c r="AD88" t="str">
        <f>IFERROR(INDEX(country_map!$F:$F,MATCH($V88,country_map!$A:$A,0)),"")</f>
        <v>99_NCE</v>
      </c>
    </row>
    <row r="89">
      <c r="A89" t="inlineStr">
        <is>
          <t>Polbennikov et al (2016)</t>
        </is>
      </c>
      <c r="B89" t="n">
        <v>4</v>
      </c>
      <c r="C89" t="inlineStr">
        <is>
          <t>rescreen</t>
        </is>
      </c>
      <c r="D89" t="inlineStr">
        <is>
          <t>Polbennikov et al (2016)</t>
        </is>
      </c>
      <c r="E89" t="inlineStr">
        <is>
          <t>United States</t>
        </is>
      </c>
      <c r="F89" t="inlineStr">
        <is>
          <t>2007</t>
        </is>
      </c>
      <c r="G89" t="inlineStr">
        <is>
          <t>2015</t>
        </is>
      </c>
      <c r="H89" t="inlineStr">
        <is>
          <t>n/r</t>
        </is>
      </c>
      <c r="I89" t="inlineStr">
        <is>
          <t>n/r</t>
        </is>
      </c>
      <c r="J89" t="inlineStr">
        <is>
          <t>without ETS/CT</t>
        </is>
      </c>
      <c r="K89" t="inlineStr">
        <is>
          <t>without ETS/CT</t>
        </is>
      </c>
      <c r="L89" t="inlineStr">
        <is>
          <t>Polbennikov, S., Desclee, A., Dynkin, L., &amp; Maitra, A. (2016). ESG Ratings and Performance of Corporate Bonds. The Journal of Fixed Income, 26(1), 21-41.</t>
        </is>
      </c>
      <c r="M89" t="inlineStr">
        <is>
          <t>10.3905/jfi.2016.26.1.021</t>
        </is>
      </c>
      <c r="N89" t="inlineStr">
        <is>
          <t>The Journal of Fixed Income</t>
        </is>
      </c>
      <c r="O89" t="n">
        <v>2016</v>
      </c>
      <c r="P89" t="inlineStr">
        <is>
          <t>published</t>
        </is>
      </c>
      <c r="Q89" t="inlineStr">
        <is>
          <t>B</t>
        </is>
      </c>
      <c r="S89" t="inlineStr">
        <is>
          <t>no JIF</t>
        </is>
      </c>
      <c r="U89" t="inlineStr">
        <is>
          <t>United States</t>
        </is>
      </c>
      <c r="V89" t="inlineStr">
        <is>
          <t>CM-001</t>
        </is>
      </c>
      <c r="W89" t="inlineStr">
        <is>
          <t>1_fin/acc/econ</t>
        </is>
      </c>
      <c r="X89" t="inlineStr">
        <is>
          <t>finance/econ default</t>
        </is>
      </c>
      <c r="Y89" t="str">
        <f>IF($P89="working paper","1_not published","0_published")</f>
        <v>0_published</v>
      </c>
      <c r="Z89" t="str">
        <f>IF($P89="working paper","99_NCE",IF(OR($Q89="A+",$Q89="A",$Q89="B",$Q89="C"),"1_VHB high","0_VHB low"))</f>
        <v>1_VHB high</v>
      </c>
      <c r="AA89" t="str">
        <f>IFERROR(INDEX(country_map!$C:$C,MATCH($V89,country_map!$A:$A,0)),"")</f>
        <v>1_US</v>
      </c>
      <c r="AB89" t="str">
        <f>IFERROR(INDEX(country_map!$D:$D,MATCH($V89,country_map!$A:$A,0)),"")</f>
        <v>1_developed</v>
      </c>
      <c r="AC89" t="str">
        <f>IFERROR(INDEX(country_map!$E:$E,MATCH($V89,country_map!$A:$A,0)),"")</f>
        <v>1_western</v>
      </c>
      <c r="AD89" t="str">
        <f>IFERROR(INDEX(country_map!$F:$F,MATCH($V89,country_map!$A:$A,0)),"")</f>
        <v>1_common law</v>
      </c>
    </row>
    <row r="90">
      <c r="A90" t="inlineStr">
        <is>
          <t>Ratajczak &amp; Mikolajewicz (2021)</t>
        </is>
      </c>
      <c r="B90" t="n">
        <v>6</v>
      </c>
      <c r="C90" t="inlineStr">
        <is>
          <t>rescreen</t>
        </is>
      </c>
      <c r="D90" t="inlineStr">
        <is>
          <t>Ratajczak &amp; Mikolajewicz (2021)</t>
        </is>
      </c>
      <c r="E90" t="inlineStr">
        <is>
          <t>multi: 29 countries (Corporate Knights 2017 global ranking; US, France and UK largest)</t>
        </is>
      </c>
      <c r="F90" t="inlineStr">
        <is>
          <t>2017</t>
        </is>
      </c>
      <c r="G90" t="inlineStr">
        <is>
          <t>2017</t>
        </is>
      </c>
      <c r="H90" t="inlineStr">
        <is>
          <t>300</t>
        </is>
      </c>
      <c r="I90" t="inlineStr">
        <is>
          <t>n/r</t>
        </is>
      </c>
      <c r="J90" t="inlineStr">
        <is>
          <t>multi</t>
        </is>
      </c>
      <c r="K90" t="inlineStr">
        <is>
          <t>multi</t>
        </is>
      </c>
      <c r="L90" t="inlineStr">
        <is>
          <t>Ratajczak, P., &amp; Mikolajewicz, G. (2021). The impact of environmental, social and corporate governance responsibility on the cost of short- and long-term debt. Economics and Business Review, 7(2), 74-96.</t>
        </is>
      </c>
      <c r="M90" t="inlineStr">
        <is>
          <t>10.18559/ebr.2021.2.6</t>
        </is>
      </c>
      <c r="N90" t="inlineStr">
        <is>
          <t>Economics and Business Review</t>
        </is>
      </c>
      <c r="O90" t="n">
        <v>2021</v>
      </c>
      <c r="P90" t="inlineStr">
        <is>
          <t>published</t>
        </is>
      </c>
      <c r="R90" t="inlineStr">
        <is>
          <t>Impact Factor 2.0 (Clarivate JCR, ECON BUS REV-POL); source: https://journals.ue.poznan.pl/ebr/</t>
        </is>
      </c>
      <c r="S90" t="inlineStr">
        <is>
          <t>2.0</t>
        </is>
      </c>
      <c r="T90" t="inlineStr">
        <is>
          <t>2025</t>
        </is>
      </c>
      <c r="U90" t="inlineStr">
        <is>
          <t>multi: 29 countries (Corporate Knights 2017 global ranking; US, France and UK largest)</t>
        </is>
      </c>
      <c r="V90" t="inlineStr">
        <is>
          <t>CM-063</t>
        </is>
      </c>
      <c r="W90" t="inlineStr">
        <is>
          <t>1_fin/acc/econ</t>
        </is>
      </c>
      <c r="X90" t="inlineStr">
        <is>
          <t>finance/econ default [FLAG]</t>
        </is>
      </c>
      <c r="Y90" t="str">
        <f>IF($P90="working paper","1_not published","0_published")</f>
        <v>0_published</v>
      </c>
      <c r="Z90" t="str">
        <f>IF($P90="working paper","99_NCE",IF(OR($Q90="A+",$Q90="A",$Q90="B",$Q90="C"),"1_VHB high","0_VHB low"))</f>
        <v>0_VHB low</v>
      </c>
      <c r="AA90" t="str">
        <f>IFERROR(INDEX(country_map!$C:$C,MATCH($V90,country_map!$A:$A,0)),"")</f>
        <v>99_NCE</v>
      </c>
      <c r="AB90" t="str">
        <f>IFERROR(INDEX(country_map!$D:$D,MATCH($V90,country_map!$A:$A,0)),"")</f>
        <v>99_NCE</v>
      </c>
      <c r="AC90" t="str">
        <f>IFERROR(INDEX(country_map!$E:$E,MATCH($V90,country_map!$A:$A,0)),"")</f>
        <v>99_NCE</v>
      </c>
      <c r="AD90" t="str">
        <f>IFERROR(INDEX(country_map!$F:$F,MATCH($V90,country_map!$A:$A,0)),"")</f>
        <v>99_NCE</v>
      </c>
    </row>
    <row r="91">
      <c r="A91" t="inlineStr">
        <is>
          <t>Ririmasse et al (2026)</t>
        </is>
      </c>
      <c r="B91" t="n">
        <v>18</v>
      </c>
      <c r="C91" t="inlineStr">
        <is>
          <t>update</t>
        </is>
      </c>
      <c r="D91" t="inlineStr">
        <is>
          <t>Ririmasse et al (2026)</t>
        </is>
      </c>
      <c r="E91" t="inlineStr">
        <is>
          <t>multi: United States, United Kingdom, China, India</t>
        </is>
      </c>
      <c r="F91" t="inlineStr">
        <is>
          <t>2011</t>
        </is>
      </c>
      <c r="G91" t="inlineStr">
        <is>
          <t>2020</t>
        </is>
      </c>
      <c r="H91" t="inlineStr">
        <is>
          <t>n/r</t>
        </is>
      </c>
      <c r="I91" t="inlineStr">
        <is>
          <t>14474</t>
        </is>
      </c>
      <c r="J91" t="inlineStr">
        <is>
          <t>multi</t>
        </is>
      </c>
      <c r="K91" t="inlineStr">
        <is>
          <t>multi</t>
        </is>
      </c>
      <c r="L91" t="inlineStr">
        <is>
          <t>Ririmasse, D., Tsitsianis, N., &amp; Mitrou, E. (2026). Carbon Emissions, Carbon Reporting Channels and Corporate Debt: Evidence from Developed and Emerging Markets. Emerging Markets Finance and Trade, 62(9), 2966-2984.</t>
        </is>
      </c>
      <c r="M91" t="inlineStr">
        <is>
          <t>10.1080/1540496X.2025.2573435</t>
        </is>
      </c>
      <c r="N91" t="inlineStr">
        <is>
          <t>Emerging Markets Finance and Trade</t>
        </is>
      </c>
      <c r="O91" t="n">
        <v>2026</v>
      </c>
      <c r="P91" t="inlineStr">
        <is>
          <t>published</t>
        </is>
      </c>
      <c r="Q91" t="inlineStr">
        <is>
          <t>D</t>
        </is>
      </c>
      <c r="S91" t="inlineStr">
        <is>
          <t>3.3</t>
        </is>
      </c>
      <c r="T91" t="inlineStr">
        <is>
          <t>2025</t>
        </is>
      </c>
      <c r="U91" t="inlineStr">
        <is>
          <t>multi: United States, United Kingdom, China, India</t>
        </is>
      </c>
      <c r="V91" t="inlineStr">
        <is>
          <t>CM-064</t>
        </is>
      </c>
      <c r="W91" t="inlineStr">
        <is>
          <t>1_fin/acc/econ</t>
        </is>
      </c>
      <c r="X91" t="inlineStr">
        <is>
          <t>finance/econ default</t>
        </is>
      </c>
      <c r="Y91" t="str">
        <f>IF($P91="working paper","1_not published","0_published")</f>
        <v>0_published</v>
      </c>
      <c r="Z91" t="str">
        <f>IF($P91="working paper","99_NCE",IF(OR($Q91="A+",$Q91="A",$Q91="B",$Q91="C"),"1_VHB high","0_VHB low"))</f>
        <v>0_VHB low</v>
      </c>
      <c r="AA91" t="str">
        <f>IFERROR(INDEX(country_map!$C:$C,MATCH($V91,country_map!$A:$A,0)),"")</f>
        <v>99_NCE</v>
      </c>
      <c r="AB91" t="str">
        <f>IFERROR(INDEX(country_map!$D:$D,MATCH($V91,country_map!$A:$A,0)),"")</f>
        <v>99_NCE</v>
      </c>
      <c r="AC91" t="str">
        <f>IFERROR(INDEX(country_map!$E:$E,MATCH($V91,country_map!$A:$A,0)),"")</f>
        <v>99_NCE</v>
      </c>
      <c r="AD91" t="str">
        <f>IFERROR(INDEX(country_map!$F:$F,MATCH($V91,country_map!$A:$A,0)),"")</f>
        <v>99_NCE</v>
      </c>
    </row>
    <row r="92">
      <c r="A92" t="inlineStr">
        <is>
          <t>Safiullah et al (2021)</t>
        </is>
      </c>
      <c r="B92" t="n">
        <v>33</v>
      </c>
      <c r="C92" t="inlineStr">
        <is>
          <t>original</t>
        </is>
      </c>
      <c r="D92" t="inlineStr">
        <is>
          <t>Safiullah et al (2021)</t>
        </is>
      </c>
      <c r="N92" t="inlineStr">
        <is>
          <t>Energy Economics</t>
        </is>
      </c>
      <c r="O92" t="n">
        <v>2021</v>
      </c>
      <c r="P92" t="inlineStr">
        <is>
          <t>published</t>
        </is>
      </c>
      <c r="Q92" t="inlineStr">
        <is>
          <t>B</t>
        </is>
      </c>
      <c r="S92" t="n">
        <v>13.6</v>
      </c>
      <c r="U92" t="inlineStr">
        <is>
          <t>United States</t>
        </is>
      </c>
      <c r="V92" t="inlineStr">
        <is>
          <t>CM-001</t>
        </is>
      </c>
      <c r="W92" t="inlineStr">
        <is>
          <t>1_fin/acc/econ</t>
        </is>
      </c>
      <c r="X92" t="inlineStr">
        <is>
          <t>v10 carry</t>
        </is>
      </c>
      <c r="Y92" t="str">
        <f>IF($P92="working paper","1_not published","0_published")</f>
        <v>0_published</v>
      </c>
      <c r="Z92" t="str">
        <f>IF($P92="working paper","99_NCE",IF(OR($Q92="A+",$Q92="A",$Q92="B",$Q92="C"),"1_VHB high","0_VHB low"))</f>
        <v>1_VHB high</v>
      </c>
      <c r="AA92" t="str">
        <f>IFERROR(INDEX(country_map!$C:$C,MATCH($V92,country_map!$A:$A,0)),"")</f>
        <v>1_US</v>
      </c>
      <c r="AB92" t="str">
        <f>IFERROR(INDEX(country_map!$D:$D,MATCH($V92,country_map!$A:$A,0)),"")</f>
        <v>1_developed</v>
      </c>
      <c r="AC92" t="str">
        <f>IFERROR(INDEX(country_map!$E:$E,MATCH($V92,country_map!$A:$A,0)),"")</f>
        <v>1_western</v>
      </c>
      <c r="AD92" t="str">
        <f>IFERROR(INDEX(country_map!$F:$F,MATCH($V92,country_map!$A:$A,0)),"")</f>
        <v>1_common law</v>
      </c>
    </row>
    <row r="93">
      <c r="A93" t="inlineStr">
        <is>
          <t>Safiullah et al (2025)</t>
        </is>
      </c>
      <c r="B93" t="n">
        <v>56</v>
      </c>
      <c r="C93" t="inlineStr">
        <is>
          <t>update</t>
        </is>
      </c>
      <c r="D93" t="inlineStr">
        <is>
          <t>Safiullah et al (2025)</t>
        </is>
      </c>
      <c r="E93" t="inlineStr">
        <is>
          <t>United States</t>
        </is>
      </c>
      <c r="F93" t="inlineStr">
        <is>
          <t>2007</t>
        </is>
      </c>
      <c r="G93" t="inlineStr">
        <is>
          <t>2017</t>
        </is>
      </c>
      <c r="H93" t="inlineStr">
        <is>
          <t>441</t>
        </is>
      </c>
      <c r="I93" t="inlineStr">
        <is>
          <t>2537</t>
        </is>
      </c>
      <c r="J93" t="inlineStr">
        <is>
          <t>without ETS/CT</t>
        </is>
      </c>
      <c r="K93" t="inlineStr">
        <is>
          <t>without ETS/CT</t>
        </is>
      </c>
      <c r="L93" t="inlineStr">
        <is>
          <t>Safiullah, M., Nguyen, L. T. M., Houqe, M. N., &amp; Batten, J. (2025). Carbon assurance: Does it have an impact on credit ratings? Accounting &amp; Finance, 65(2), 2173–2210. https://doi.org/10.1111/acfi.70000</t>
        </is>
      </c>
      <c r="M93" t="inlineStr">
        <is>
          <t>10.1111/acfi.70000</t>
        </is>
      </c>
      <c r="N93" t="inlineStr">
        <is>
          <t>Accounting &amp; Finance</t>
        </is>
      </c>
      <c r="O93" t="n">
        <v>2025</v>
      </c>
      <c r="P93" t="inlineStr">
        <is>
          <t>published</t>
        </is>
      </c>
      <c r="Q93" t="inlineStr">
        <is>
          <t>C</t>
        </is>
      </c>
      <c r="S93" t="inlineStr">
        <is>
          <t>2.6</t>
        </is>
      </c>
      <c r="T93" t="inlineStr">
        <is>
          <t>2025</t>
        </is>
      </c>
      <c r="U93" t="inlineStr">
        <is>
          <t>United States</t>
        </is>
      </c>
      <c r="V93" t="inlineStr">
        <is>
          <t>CM-001</t>
        </is>
      </c>
      <c r="W93" t="inlineStr">
        <is>
          <t>1_fin/acc/econ</t>
        </is>
      </c>
      <c r="X93" t="inlineStr">
        <is>
          <t>finance/econ default</t>
        </is>
      </c>
      <c r="Y93" t="str">
        <f>IF($P93="working paper","1_not published","0_published")</f>
        <v>0_published</v>
      </c>
      <c r="Z93" t="str">
        <f>IF($P93="working paper","99_NCE",IF(OR($Q93="A+",$Q93="A",$Q93="B",$Q93="C"),"1_VHB high","0_VHB low"))</f>
        <v>1_VHB high</v>
      </c>
      <c r="AA93" t="str">
        <f>IFERROR(INDEX(country_map!$C:$C,MATCH($V93,country_map!$A:$A,0)),"")</f>
        <v>1_US</v>
      </c>
      <c r="AB93" t="str">
        <f>IFERROR(INDEX(country_map!$D:$D,MATCH($V93,country_map!$A:$A,0)),"")</f>
        <v>1_developed</v>
      </c>
      <c r="AC93" t="str">
        <f>IFERROR(INDEX(country_map!$E:$E,MATCH($V93,country_map!$A:$A,0)),"")</f>
        <v>1_western</v>
      </c>
      <c r="AD93" t="str">
        <f>IFERROR(INDEX(country_map!$F:$F,MATCH($V93,country_map!$A:$A,0)),"")</f>
        <v>1_common law</v>
      </c>
    </row>
    <row r="94">
      <c r="A94" t="inlineStr">
        <is>
          <t>Salvi et al (2021)</t>
        </is>
      </c>
      <c r="B94" t="n">
        <v>7</v>
      </c>
      <c r="C94" t="inlineStr">
        <is>
          <t>original</t>
        </is>
      </c>
      <c r="D94" t="inlineStr">
        <is>
          <t>Salvi et al (2021)</t>
        </is>
      </c>
      <c r="N94" t="inlineStr">
        <is>
          <t>Global Finance Journal</t>
        </is>
      </c>
      <c r="O94" t="n">
        <v>2021</v>
      </c>
      <c r="P94" t="inlineStr">
        <is>
          <t>published</t>
        </is>
      </c>
      <c r="Q94" t="inlineStr">
        <is>
          <t>C</t>
        </is>
      </c>
      <c r="S94" t="n">
        <v>5.5</v>
      </c>
      <c r="U94" t="inlineStr">
        <is>
          <t>Worldwide</t>
        </is>
      </c>
      <c r="V94" t="inlineStr">
        <is>
          <t>CM-006</t>
        </is>
      </c>
      <c r="W94" t="inlineStr">
        <is>
          <t>1_fin/acc/econ</t>
        </is>
      </c>
      <c r="X94" t="inlineStr">
        <is>
          <t>v10 carry</t>
        </is>
      </c>
      <c r="Y94" t="str">
        <f>IF($P94="working paper","1_not published","0_published")</f>
        <v>0_published</v>
      </c>
      <c r="Z94" t="str">
        <f>IF($P94="working paper","99_NCE",IF(OR($Q94="A+",$Q94="A",$Q94="B",$Q94="C"),"1_VHB high","0_VHB low"))</f>
        <v>1_VHB high</v>
      </c>
      <c r="AA94" t="str">
        <f>IFERROR(INDEX(country_map!$C:$C,MATCH($V94,country_map!$A:$A,0)),"")</f>
        <v>99_NCE</v>
      </c>
      <c r="AB94" t="str">
        <f>IFERROR(INDEX(country_map!$D:$D,MATCH($V94,country_map!$A:$A,0)),"")</f>
        <v>99_NCE</v>
      </c>
      <c r="AC94" t="str">
        <f>IFERROR(INDEX(country_map!$E:$E,MATCH($V94,country_map!$A:$A,0)),"")</f>
        <v>99_NCE</v>
      </c>
      <c r="AD94" t="str">
        <f>IFERROR(INDEX(country_map!$F:$F,MATCH($V94,country_map!$A:$A,0)),"")</f>
        <v>99_NCE</v>
      </c>
    </row>
    <row r="95">
      <c r="A95" t="inlineStr">
        <is>
          <t>Sandra et al (2021)</t>
        </is>
      </c>
      <c r="B95" t="n">
        <v>3</v>
      </c>
      <c r="C95" t="inlineStr">
        <is>
          <t>original</t>
        </is>
      </c>
      <c r="D95" t="inlineStr">
        <is>
          <t>CLUSTER Sandra/Ofogbe</t>
        </is>
      </c>
      <c r="N95" t="inlineStr">
        <is>
          <t>Universal Journal of Accounting and Finance</t>
        </is>
      </c>
      <c r="O95" t="n">
        <v>2021</v>
      </c>
      <c r="P95" t="inlineStr">
        <is>
          <t>published</t>
        </is>
      </c>
      <c r="U95" t="inlineStr">
        <is>
          <t>Nigeria</t>
        </is>
      </c>
      <c r="V95" t="inlineStr">
        <is>
          <t>CM-026</t>
        </is>
      </c>
      <c r="W95" t="inlineStr">
        <is>
          <t>1_fin/acc/econ</t>
        </is>
      </c>
      <c r="X95" t="inlineStr">
        <is>
          <t>v10 carry</t>
        </is>
      </c>
      <c r="Y95" t="str">
        <f>IF($P95="working paper","1_not published","0_published")</f>
        <v>0_published</v>
      </c>
      <c r="Z95" t="str">
        <f>IF($P95="working paper","99_NCE",IF(OR($Q95="A+",$Q95="A",$Q95="B",$Q95="C"),"1_VHB high","0_VHB low"))</f>
        <v>0_VHB low</v>
      </c>
      <c r="AA95" t="str">
        <f>IFERROR(INDEX(country_map!$C:$C,MATCH($V95,country_map!$A:$A,0)),"")</f>
        <v>99_NCE</v>
      </c>
      <c r="AB95" t="str">
        <f>IFERROR(INDEX(country_map!$D:$D,MATCH($V95,country_map!$A:$A,0)),"")</f>
        <v>2_developing</v>
      </c>
      <c r="AC95" t="str">
        <f>IFERROR(INDEX(country_map!$E:$E,MATCH($V95,country_map!$A:$A,0)),"")</f>
        <v>2_non_western</v>
      </c>
      <c r="AD95" t="str">
        <f>IFERROR(INDEX(country_map!$F:$F,MATCH($V95,country_map!$A:$A,0)),"")</f>
        <v>1_common law</v>
      </c>
      <c r="AE95" t="inlineStr">
        <is>
          <t>n/a — journal not JCR-listed</t>
        </is>
      </c>
    </row>
    <row r="96">
      <c r="A96" t="inlineStr">
        <is>
          <t>Schneider (2010)</t>
        </is>
      </c>
      <c r="B96" t="n">
        <v>10</v>
      </c>
      <c r="C96" t="inlineStr">
        <is>
          <t>original</t>
        </is>
      </c>
      <c r="D96" t="inlineStr">
        <is>
          <t>Schneider (2010)</t>
        </is>
      </c>
      <c r="N96" t="inlineStr">
        <is>
          <t>SSRN Working Paper</t>
        </is>
      </c>
      <c r="O96" t="n">
        <v>2010</v>
      </c>
      <c r="P96" t="inlineStr">
        <is>
          <t>published</t>
        </is>
      </c>
      <c r="Q96" t="inlineStr">
        <is>
          <t>A</t>
        </is>
      </c>
      <c r="U96" t="inlineStr">
        <is>
          <t>United States</t>
        </is>
      </c>
      <c r="V96" t="inlineStr">
        <is>
          <t>CM-001</t>
        </is>
      </c>
      <c r="W96" t="inlineStr">
        <is>
          <t>1_fin/acc/econ</t>
        </is>
      </c>
      <c r="X96" t="inlineStr">
        <is>
          <t>v10 carry</t>
        </is>
      </c>
      <c r="Y96" t="str">
        <f>IF($P96="working paper","1_not published","0_published")</f>
        <v>0_published</v>
      </c>
      <c r="Z96" t="str">
        <f>IF($P96="working paper","99_NCE",IF(OR($Q96="A+",$Q96="A",$Q96="B",$Q96="C"),"1_VHB high","0_VHB low"))</f>
        <v>1_VHB high</v>
      </c>
      <c r="AA96" t="str">
        <f>IFERROR(INDEX(country_map!$C:$C,MATCH($V96,country_map!$A:$A,0)),"")</f>
        <v>1_US</v>
      </c>
      <c r="AB96" t="str">
        <f>IFERROR(INDEX(country_map!$D:$D,MATCH($V96,country_map!$A:$A,0)),"")</f>
        <v>1_developed</v>
      </c>
      <c r="AC96" t="str">
        <f>IFERROR(INDEX(country_map!$E:$E,MATCH($V96,country_map!$A:$A,0)),"")</f>
        <v>1_western</v>
      </c>
      <c r="AD96" t="str">
        <f>IFERROR(INDEX(country_map!$F:$F,MATCH($V96,country_map!$A:$A,0)),"")</f>
        <v>1_common law</v>
      </c>
      <c r="AE96" t="inlineStr">
        <is>
          <t>n/a — VoR journal, JIF dormant (r17)</t>
        </is>
      </c>
      <c r="AF96" t="inlineStr">
        <is>
          <t>VoR published; WP citation extracted, data verified identical; q_status/q_vhb per VoR (r17, 2026-07-10)</t>
        </is>
      </c>
    </row>
    <row r="97">
      <c r="A97" t="inlineStr">
        <is>
          <t>Seltzer et al (2022)</t>
        </is>
      </c>
      <c r="B97" t="n">
        <v>12</v>
      </c>
      <c r="C97" t="inlineStr">
        <is>
          <t>original</t>
        </is>
      </c>
      <c r="D97" t="inlineStr">
        <is>
          <t>Seltzer et al (2022)</t>
        </is>
      </c>
      <c r="N97" t="inlineStr">
        <is>
          <t>NBER/SSRN Working Paper (NBER WP 29994)</t>
        </is>
      </c>
      <c r="O97" t="n">
        <v>2022</v>
      </c>
      <c r="P97" t="inlineStr">
        <is>
          <t>working paper</t>
        </is>
      </c>
      <c r="U97" t="inlineStr">
        <is>
          <t>United States</t>
        </is>
      </c>
      <c r="V97" t="inlineStr">
        <is>
          <t>CM-001</t>
        </is>
      </c>
      <c r="W97" t="inlineStr">
        <is>
          <t>1_fin/acc/econ</t>
        </is>
      </c>
      <c r="X97" t="inlineStr">
        <is>
          <t>v10 carry</t>
        </is>
      </c>
      <c r="Y97" t="str">
        <f>IF($P97="working paper","1_not published","0_published")</f>
        <v>1_not published</v>
      </c>
      <c r="Z97" t="str">
        <f>IF($P97="working paper","99_NCE",IF(OR($Q97="A+",$Q97="A",$Q97="B",$Q97="C"),"1_VHB high","0_VHB low"))</f>
        <v>99_NCE</v>
      </c>
      <c r="AA97" t="str">
        <f>IFERROR(INDEX(country_map!$C:$C,MATCH($V97,country_map!$A:$A,0)),"")</f>
        <v>1_US</v>
      </c>
      <c r="AB97" t="str">
        <f>IFERROR(INDEX(country_map!$D:$D,MATCH($V97,country_map!$A:$A,0)),"")</f>
        <v>1_developed</v>
      </c>
      <c r="AC97" t="str">
        <f>IFERROR(INDEX(country_map!$E:$E,MATCH($V97,country_map!$A:$A,0)),"")</f>
        <v>1_western</v>
      </c>
      <c r="AD97" t="str">
        <f>IFERROR(INDEX(country_map!$F:$F,MATCH($V97,country_map!$A:$A,0)),"")</f>
        <v>1_common law</v>
      </c>
      <c r="AE97" t="inlineStr">
        <is>
          <t>n/a — working paper</t>
        </is>
      </c>
    </row>
    <row r="98">
      <c r="A98" t="inlineStr">
        <is>
          <t>Shad et al (2022)</t>
        </is>
      </c>
      <c r="B98" t="n">
        <v>2</v>
      </c>
      <c r="C98" t="inlineStr">
        <is>
          <t>original</t>
        </is>
      </c>
      <c r="D98" t="inlineStr">
        <is>
          <t>Shad et al (2022)</t>
        </is>
      </c>
      <c r="N98" t="inlineStr">
        <is>
          <t>Environmental Science and Pollution Research</t>
        </is>
      </c>
      <c r="O98" t="n">
        <v>2022</v>
      </c>
      <c r="P98" t="inlineStr">
        <is>
          <t>published</t>
        </is>
      </c>
      <c r="S98" t="n">
        <v>5.8</v>
      </c>
      <c r="U98" t="inlineStr">
        <is>
          <t>Malaysia</t>
        </is>
      </c>
      <c r="V98" t="inlineStr">
        <is>
          <t>CM-029</t>
        </is>
      </c>
      <c r="W98" t="inlineStr">
        <is>
          <t>2_sust</t>
        </is>
      </c>
      <c r="X98" t="inlineStr">
        <is>
          <t>v10 carry</t>
        </is>
      </c>
      <c r="Y98" t="str">
        <f>IF($P98="working paper","1_not published","0_published")</f>
        <v>0_published</v>
      </c>
      <c r="Z98" t="str">
        <f>IF($P98="working paper","99_NCE",IF(OR($Q98="A+",$Q98="A",$Q98="B",$Q98="C"),"1_VHB high","0_VHB low"))</f>
        <v>0_VHB low</v>
      </c>
      <c r="AA98" t="str">
        <f>IFERROR(INDEX(country_map!$C:$C,MATCH($V98,country_map!$A:$A,0)),"")</f>
        <v>3_AsiaPac</v>
      </c>
      <c r="AB98" t="str">
        <f>IFERROR(INDEX(country_map!$D:$D,MATCH($V98,country_map!$A:$A,0)),"")</f>
        <v>2_developing</v>
      </c>
      <c r="AC98" t="str">
        <f>IFERROR(INDEX(country_map!$E:$E,MATCH($V98,country_map!$A:$A,0)),"")</f>
        <v>2_non_western</v>
      </c>
      <c r="AD98" t="str">
        <f>IFERROR(INDEX(country_map!$F:$F,MATCH($V98,country_map!$A:$A,0)),"")</f>
        <v>1_common law</v>
      </c>
    </row>
    <row r="99">
      <c r="A99" t="inlineStr">
        <is>
          <t>Shi et al (2025)</t>
        </is>
      </c>
      <c r="B99" t="n">
        <v>15</v>
      </c>
      <c r="C99" t="inlineStr">
        <is>
          <t>update</t>
        </is>
      </c>
      <c r="D99" t="inlineStr">
        <is>
          <t>Shi et al (2025)</t>
        </is>
      </c>
      <c r="E99" t="inlineStr">
        <is>
          <t>China</t>
        </is>
      </c>
      <c r="F99" t="inlineStr">
        <is>
          <t>2018</t>
        </is>
      </c>
      <c r="G99" t="inlineStr">
        <is>
          <t>2020</t>
        </is>
      </c>
      <c r="H99" t="inlineStr">
        <is>
          <t>n/r</t>
        </is>
      </c>
      <c r="I99" t="inlineStr">
        <is>
          <t>3838</t>
        </is>
      </c>
      <c r="J99" t="inlineStr">
        <is>
          <t>without ETS/CT</t>
        </is>
      </c>
      <c r="K99" t="inlineStr">
        <is>
          <t>without ETS/CT</t>
        </is>
      </c>
      <c r="L99" t="inlineStr">
        <is>
          <t>Shi, J., Zhou, Y., &amp; Wang, Q. (2025). Is green an effective signal for investors? Impacts of corporate environmental performance on debt financing cost. Journal of Environmental Management, 389, 126152.</t>
        </is>
      </c>
      <c r="M99" t="inlineStr">
        <is>
          <t>10.1016/j.jenvman.2025.126152</t>
        </is>
      </c>
      <c r="N99" t="inlineStr">
        <is>
          <t>Journal of Environmental Management</t>
        </is>
      </c>
      <c r="O99" t="n">
        <v>2025</v>
      </c>
      <c r="P99" t="inlineStr">
        <is>
          <t>published</t>
        </is>
      </c>
      <c r="Q99" t="inlineStr">
        <is>
          <t>B</t>
        </is>
      </c>
      <c r="S99" t="inlineStr">
        <is>
          <t>8.4</t>
        </is>
      </c>
      <c r="T99" t="inlineStr">
        <is>
          <t>2025</t>
        </is>
      </c>
      <c r="U99" t="inlineStr">
        <is>
          <t>China</t>
        </is>
      </c>
      <c r="V99" t="inlineStr">
        <is>
          <t>CM-010</t>
        </is>
      </c>
      <c r="W99" t="inlineStr">
        <is>
          <t>2_sust</t>
        </is>
      </c>
      <c r="X99" t="inlineStr">
        <is>
          <t>keyword: environmental management</t>
        </is>
      </c>
      <c r="Y99" t="str">
        <f>IF($P99="working paper","1_not published","0_published")</f>
        <v>0_published</v>
      </c>
      <c r="Z99" t="str">
        <f>IF($P99="working paper","99_NCE",IF(OR($Q99="A+",$Q99="A",$Q99="B",$Q99="C"),"1_VHB high","0_VHB low"))</f>
        <v>1_VHB high</v>
      </c>
      <c r="AA99" t="str">
        <f>IFERROR(INDEX(country_map!$C:$C,MATCH($V99,country_map!$A:$A,0)),"")</f>
        <v>3_AsiaPac</v>
      </c>
      <c r="AB99" t="str">
        <f>IFERROR(INDEX(country_map!$D:$D,MATCH($V99,country_map!$A:$A,0)),"")</f>
        <v>2_developing</v>
      </c>
      <c r="AC99" t="str">
        <f>IFERROR(INDEX(country_map!$E:$E,MATCH($V99,country_map!$A:$A,0)),"")</f>
        <v>2_non_western</v>
      </c>
      <c r="AD99" t="str">
        <f>IFERROR(INDEX(country_map!$F:$F,MATCH($V99,country_map!$A:$A,0)),"")</f>
        <v>2_civil law</v>
      </c>
    </row>
    <row r="100">
      <c r="A100" t="inlineStr">
        <is>
          <t>Srivisal et al (2021)</t>
        </is>
      </c>
      <c r="B100" t="n">
        <v>8</v>
      </c>
      <c r="C100" t="inlineStr">
        <is>
          <t>original</t>
        </is>
      </c>
      <c r="D100" t="inlineStr">
        <is>
          <t>Srivisal et al (2021)</t>
        </is>
      </c>
      <c r="N100" t="inlineStr">
        <is>
          <t>Asian Academy of Management Journal of Accounting and Finance</t>
        </is>
      </c>
      <c r="O100" t="n">
        <v>2021</v>
      </c>
      <c r="P100" t="inlineStr">
        <is>
          <t>published</t>
        </is>
      </c>
      <c r="U100" t="inlineStr">
        <is>
          <t>row-level (see data; within-study variation)</t>
        </is>
      </c>
      <c r="W100" t="inlineStr">
        <is>
          <t>1_fin/acc/econ</t>
        </is>
      </c>
      <c r="X100" t="inlineStr">
        <is>
          <t>v10 carry</t>
        </is>
      </c>
      <c r="Y100" t="str">
        <f>IF($P100="working paper","1_not published","0_published")</f>
        <v>0_published</v>
      </c>
      <c r="Z100" t="str">
        <f>IF($P100="working paper","99_NCE",IF(OR($Q100="A+",$Q100="A",$Q100="B",$Q100="C"),"1_VHB high","0_VHB low"))</f>
        <v>0_VHB low</v>
      </c>
      <c r="AE100" t="inlineStr">
        <is>
          <t>n/a — journal not JCR-listed</t>
        </is>
      </c>
    </row>
    <row r="101">
      <c r="A101" t="inlineStr">
        <is>
          <t>Sze et al (2021)</t>
        </is>
      </c>
      <c r="B101" t="n">
        <v>18</v>
      </c>
      <c r="C101" t="inlineStr">
        <is>
          <t>original</t>
        </is>
      </c>
      <c r="D101" t="inlineStr">
        <is>
          <t>Sze et al (2021)</t>
        </is>
      </c>
      <c r="N101" t="inlineStr">
        <is>
          <t>SSRN Working Paper</t>
        </is>
      </c>
      <c r="O101" t="n">
        <v>2021</v>
      </c>
      <c r="P101" t="inlineStr">
        <is>
          <t>working paper</t>
        </is>
      </c>
      <c r="U101" t="inlineStr">
        <is>
          <t>Australia,China,Hong Kong,Indonesia,Japan,Malaysia,New Zealand,Philippines,Singapore,Korea, Rep.,Thailand</t>
        </is>
      </c>
      <c r="V101" t="inlineStr">
        <is>
          <t>CM-031</t>
        </is>
      </c>
      <c r="W101" t="inlineStr">
        <is>
          <t>1_fin/acc/econ</t>
        </is>
      </c>
      <c r="X101" t="inlineStr">
        <is>
          <t>v10 carry</t>
        </is>
      </c>
      <c r="Y101" t="str">
        <f>IF($P101="working paper","1_not published","0_published")</f>
        <v>1_not published</v>
      </c>
      <c r="Z101" t="str">
        <f>IF($P101="working paper","99_NCE",IF(OR($Q101="A+",$Q101="A",$Q101="B",$Q101="C"),"1_VHB high","0_VHB low"))</f>
        <v>99_NCE</v>
      </c>
      <c r="AA101" t="str">
        <f>IFERROR(INDEX(country_map!$C:$C,MATCH($V101,country_map!$A:$A,0)),"")</f>
        <v>3_AsiaPac</v>
      </c>
      <c r="AB101" t="str">
        <f>IFERROR(INDEX(country_map!$D:$D,MATCH($V101,country_map!$A:$A,0)),"")</f>
        <v>99_NCE</v>
      </c>
      <c r="AC101" t="str">
        <f>IFERROR(INDEX(country_map!$E:$E,MATCH($V101,country_map!$A:$A,0)),"")</f>
        <v>99_NCE</v>
      </c>
      <c r="AD101" t="str">
        <f>IFERROR(INDEX(country_map!$F:$F,MATCH($V101,country_map!$A:$A,0)),"")</f>
        <v>99_NCE</v>
      </c>
      <c r="AE101" t="inlineStr">
        <is>
          <t>n/a — working paper</t>
        </is>
      </c>
    </row>
    <row r="102">
      <c r="A102" t="inlineStr">
        <is>
          <t>Tan et al (2021)</t>
        </is>
      </c>
      <c r="B102" t="n">
        <v>6</v>
      </c>
      <c r="C102" t="inlineStr">
        <is>
          <t>original</t>
        </is>
      </c>
      <c r="D102" t="inlineStr">
        <is>
          <t>Tan et al (2021)</t>
        </is>
      </c>
      <c r="N102" t="inlineStr">
        <is>
          <t>Business Strategy and the Environment</t>
        </is>
      </c>
      <c r="O102" t="n">
        <v>2021</v>
      </c>
      <c r="P102" t="inlineStr">
        <is>
          <t>published</t>
        </is>
      </c>
      <c r="Q102" t="inlineStr">
        <is>
          <t>B</t>
        </is>
      </c>
      <c r="S102" t="n">
        <v>12.5</v>
      </c>
      <c r="U102" t="inlineStr">
        <is>
          <t>China</t>
        </is>
      </c>
      <c r="V102" t="inlineStr">
        <is>
          <t>CM-010</t>
        </is>
      </c>
      <c r="W102" t="inlineStr">
        <is>
          <t>2_sust</t>
        </is>
      </c>
      <c r="X102" t="inlineStr">
        <is>
          <t>v10 carry</t>
        </is>
      </c>
      <c r="Y102" t="str">
        <f>IF($P102="working paper","1_not published","0_published")</f>
        <v>0_published</v>
      </c>
      <c r="Z102" t="str">
        <f>IF($P102="working paper","99_NCE",IF(OR($Q102="A+",$Q102="A",$Q102="B",$Q102="C"),"1_VHB high","0_VHB low"))</f>
        <v>1_VHB high</v>
      </c>
      <c r="AA102" t="str">
        <f>IFERROR(INDEX(country_map!$C:$C,MATCH($V102,country_map!$A:$A,0)),"")</f>
        <v>3_AsiaPac</v>
      </c>
      <c r="AB102" t="str">
        <f>IFERROR(INDEX(country_map!$D:$D,MATCH($V102,country_map!$A:$A,0)),"")</f>
        <v>2_developing</v>
      </c>
      <c r="AC102" t="str">
        <f>IFERROR(INDEX(country_map!$E:$E,MATCH($V102,country_map!$A:$A,0)),"")</f>
        <v>2_non_western</v>
      </c>
      <c r="AD102" t="str">
        <f>IFERROR(INDEX(country_map!$F:$F,MATCH($V102,country_map!$A:$A,0)),"")</f>
        <v>2_civil law</v>
      </c>
    </row>
    <row r="103">
      <c r="A103" t="inlineStr">
        <is>
          <t>Tan et al (2026)</t>
        </is>
      </c>
      <c r="B103" t="n">
        <v>25</v>
      </c>
      <c r="C103" t="inlineStr">
        <is>
          <t>update</t>
        </is>
      </c>
      <c r="D103" t="inlineStr">
        <is>
          <t>Tan et al (2026)</t>
        </is>
      </c>
      <c r="E103" t="inlineStr">
        <is>
          <t>China</t>
        </is>
      </c>
      <c r="F103" t="inlineStr">
        <is>
          <t>2013</t>
        </is>
      </c>
      <c r="G103" t="inlineStr">
        <is>
          <t>2021</t>
        </is>
      </c>
      <c r="H103" t="inlineStr">
        <is>
          <t>3890</t>
        </is>
      </c>
      <c r="I103" t="inlineStr">
        <is>
          <t>25800</t>
        </is>
      </c>
      <c r="J103" t="inlineStr">
        <is>
          <t>without ETS/CT</t>
        </is>
      </c>
      <c r="K103" t="inlineStr">
        <is>
          <t>with ETS/CT</t>
        </is>
      </c>
      <c r="L103" t="inlineStr">
        <is>
          <t>Tan, C., Mo, L., Li, J., &amp; Wang, X. (2026). The Impact of Climate Risk Information Disclosure on Corporate Financing Costs: Evidence From Textual Analysis of Listed Companies' Annual Reports. International Review of Finance, 26(1), e70064.</t>
        </is>
      </c>
      <c r="M103" t="inlineStr">
        <is>
          <t>10.1111/irfi.70064</t>
        </is>
      </c>
      <c r="N103" t="inlineStr">
        <is>
          <t>International Review of Finance</t>
        </is>
      </c>
      <c r="O103" t="n">
        <v>2026</v>
      </c>
      <c r="P103" t="inlineStr">
        <is>
          <t>published</t>
        </is>
      </c>
      <c r="Q103" t="inlineStr">
        <is>
          <t>C</t>
        </is>
      </c>
      <c r="S103" t="inlineStr">
        <is>
          <t>2.3</t>
        </is>
      </c>
      <c r="T103" t="inlineStr">
        <is>
          <t>2025</t>
        </is>
      </c>
      <c r="U103" t="inlineStr">
        <is>
          <t>China</t>
        </is>
      </c>
      <c r="V103" t="inlineStr">
        <is>
          <t>CM-010</t>
        </is>
      </c>
      <c r="W103" t="inlineStr">
        <is>
          <t>1_fin/acc/econ</t>
        </is>
      </c>
      <c r="X103" t="inlineStr">
        <is>
          <t>finance/econ default</t>
        </is>
      </c>
      <c r="Y103" t="str">
        <f>IF($P103="working paper","1_not published","0_published")</f>
        <v>0_published</v>
      </c>
      <c r="Z103" t="str">
        <f>IF($P103="working paper","99_NCE",IF(OR($Q103="A+",$Q103="A",$Q103="B",$Q103="C"),"1_VHB high","0_VHB low"))</f>
        <v>1_VHB high</v>
      </c>
      <c r="AA103" t="str">
        <f>IFERROR(INDEX(country_map!$C:$C,MATCH($V103,country_map!$A:$A,0)),"")</f>
        <v>3_AsiaPac</v>
      </c>
      <c r="AB103" t="str">
        <f>IFERROR(INDEX(country_map!$D:$D,MATCH($V103,country_map!$A:$A,0)),"")</f>
        <v>2_developing</v>
      </c>
      <c r="AC103" t="str">
        <f>IFERROR(INDEX(country_map!$E:$E,MATCH($V103,country_map!$A:$A,0)),"")</f>
        <v>2_non_western</v>
      </c>
      <c r="AD103" t="str">
        <f>IFERROR(INDEX(country_map!$F:$F,MATCH($V103,country_map!$A:$A,0)),"")</f>
        <v>2_civil law</v>
      </c>
    </row>
    <row r="104">
      <c r="A104" t="inlineStr">
        <is>
          <t>Tang et al (2023)</t>
        </is>
      </c>
      <c r="B104" t="n">
        <v>13</v>
      </c>
      <c r="C104" t="inlineStr">
        <is>
          <t>update</t>
        </is>
      </c>
      <c r="D104" t="inlineStr">
        <is>
          <t>Tang et al (2023)</t>
        </is>
      </c>
      <c r="E104" t="inlineStr">
        <is>
          <t>China</t>
        </is>
      </c>
      <c r="F104" t="inlineStr">
        <is>
          <t>2016</t>
        </is>
      </c>
      <c r="G104" t="inlineStr">
        <is>
          <t>2020</t>
        </is>
      </c>
      <c r="H104" t="inlineStr">
        <is>
          <t>237</t>
        </is>
      </c>
      <c r="I104" t="inlineStr">
        <is>
          <t>561 (unit: green bonds at issuance, cross-sectional; not firm-years)</t>
        </is>
      </c>
      <c r="J104" t="inlineStr">
        <is>
          <t>without ETS/CT</t>
        </is>
      </c>
      <c r="K104" t="inlineStr">
        <is>
          <t>without ETS/CT</t>
        </is>
      </c>
      <c r="L104" t="inlineStr">
        <is>
          <t>Tang, Y., Wang, B., Pan, N., &amp; Li, Z. (2023). The impact of environmental information disclosure on the cost of green bond: Evidence from China. Energy Economics, 126, 107008.</t>
        </is>
      </c>
      <c r="M104" t="inlineStr">
        <is>
          <t>10.1016/j.eneco.2023.107008</t>
        </is>
      </c>
      <c r="N104" t="inlineStr">
        <is>
          <t>Energy Economics</t>
        </is>
      </c>
      <c r="O104" t="n">
        <v>2023</v>
      </c>
      <c r="P104" t="inlineStr">
        <is>
          <t>published</t>
        </is>
      </c>
      <c r="Q104" t="inlineStr">
        <is>
          <t>B</t>
        </is>
      </c>
      <c r="S104" t="inlineStr">
        <is>
          <t>13.5</t>
        </is>
      </c>
      <c r="T104" t="inlineStr">
        <is>
          <t>2025</t>
        </is>
      </c>
      <c r="U104" t="inlineStr">
        <is>
          <t>China</t>
        </is>
      </c>
      <c r="V104" t="inlineStr">
        <is>
          <t>CM-010</t>
        </is>
      </c>
      <c r="W104" t="inlineStr">
        <is>
          <t>1_fin/acc/econ</t>
        </is>
      </c>
      <c r="X104" t="inlineStr">
        <is>
          <t>finance/econ default</t>
        </is>
      </c>
      <c r="Y104" t="str">
        <f>IF($P104="working paper","1_not published","0_published")</f>
        <v>0_published</v>
      </c>
      <c r="Z104" t="str">
        <f>IF($P104="working paper","99_NCE",IF(OR($Q104="A+",$Q104="A",$Q104="B",$Q104="C"),"1_VHB high","0_VHB low"))</f>
        <v>1_VHB high</v>
      </c>
      <c r="AA104" t="str">
        <f>IFERROR(INDEX(country_map!$C:$C,MATCH($V104,country_map!$A:$A,0)),"")</f>
        <v>3_AsiaPac</v>
      </c>
      <c r="AB104" t="str">
        <f>IFERROR(INDEX(country_map!$D:$D,MATCH($V104,country_map!$A:$A,0)),"")</f>
        <v>2_developing</v>
      </c>
      <c r="AC104" t="str">
        <f>IFERROR(INDEX(country_map!$E:$E,MATCH($V104,country_map!$A:$A,0)),"")</f>
        <v>2_non_western</v>
      </c>
      <c r="AD104" t="str">
        <f>IFERROR(INDEX(country_map!$F:$F,MATCH($V104,country_map!$A:$A,0)),"")</f>
        <v>2_civil law</v>
      </c>
    </row>
    <row r="105">
      <c r="A105" t="inlineStr">
        <is>
          <t>Temiz (2022)</t>
        </is>
      </c>
      <c r="B105" t="n">
        <v>13</v>
      </c>
      <c r="C105" t="inlineStr">
        <is>
          <t>original</t>
        </is>
      </c>
      <c r="D105" t="inlineStr">
        <is>
          <t>Temiz (2022)</t>
        </is>
      </c>
      <c r="N105" t="inlineStr">
        <is>
          <t>Sustainability Accounting, Management and Policy Journal</t>
        </is>
      </c>
      <c r="O105" t="n">
        <v>2022</v>
      </c>
      <c r="P105" t="inlineStr">
        <is>
          <t>published</t>
        </is>
      </c>
      <c r="Q105" t="inlineStr">
        <is>
          <t>B</t>
        </is>
      </c>
      <c r="S105" t="n">
        <v>5.6</v>
      </c>
      <c r="U105" t="inlineStr">
        <is>
          <t>Argentina,Brazil,Chile,China,Colombia,Greece,India,Indonesia,Malaysia,Mexico,Peru,Philippines,Russian Federation,South Africa,China,Thailand,Turkiye</t>
        </is>
      </c>
      <c r="V105" t="inlineStr">
        <is>
          <t>CM-032</t>
        </is>
      </c>
      <c r="W105" t="inlineStr">
        <is>
          <t>2_sust</t>
        </is>
      </c>
      <c r="X105" t="inlineStr">
        <is>
          <t>v10 carry</t>
        </is>
      </c>
      <c r="Y105" t="str">
        <f>IF($P105="working paper","1_not published","0_published")</f>
        <v>0_published</v>
      </c>
      <c r="Z105" t="str">
        <f>IF($P105="working paper","99_NCE",IF(OR($Q105="A+",$Q105="A",$Q105="B",$Q105="C"),"1_VHB high","0_VHB low"))</f>
        <v>1_VHB high</v>
      </c>
      <c r="AA105" t="str">
        <f>IFERROR(INDEX(country_map!$C:$C,MATCH($V105,country_map!$A:$A,0)),"")</f>
        <v>99_NCE</v>
      </c>
      <c r="AB105" t="str">
        <f>IFERROR(INDEX(country_map!$D:$D,MATCH($V105,country_map!$A:$A,0)),"")</f>
        <v>99_NCE</v>
      </c>
      <c r="AC105" t="str">
        <f>IFERROR(INDEX(country_map!$E:$E,MATCH($V105,country_map!$A:$A,0)),"")</f>
        <v>99_NCE</v>
      </c>
      <c r="AD105" t="str">
        <f>IFERROR(INDEX(country_map!$F:$F,MATCH($V105,country_map!$A:$A,0)),"")</f>
        <v>99_NCE</v>
      </c>
    </row>
    <row r="106">
      <c r="A106" t="inlineStr">
        <is>
          <t>Trinh et al (2024)</t>
        </is>
      </c>
      <c r="B106" t="n">
        <v>104</v>
      </c>
      <c r="C106" t="inlineStr">
        <is>
          <t>update</t>
        </is>
      </c>
      <c r="D106" t="inlineStr">
        <is>
          <t>Trinh et al (2024)</t>
        </is>
      </c>
      <c r="E106" t="inlineStr">
        <is>
          <t>multi: G7 (US, UK, Japan, Canada, France, Italy, Germany)</t>
        </is>
      </c>
      <c r="F106" t="inlineStr">
        <is>
          <t>2000</t>
        </is>
      </c>
      <c r="G106" t="inlineStr">
        <is>
          <t>2020</t>
        </is>
      </c>
      <c r="H106" t="inlineStr">
        <is>
          <t>n/r</t>
        </is>
      </c>
      <c r="I106" t="inlineStr">
        <is>
          <t>38680</t>
        </is>
      </c>
      <c r="J106" t="inlineStr">
        <is>
          <t>multi</t>
        </is>
      </c>
      <c r="K106" t="inlineStr">
        <is>
          <t>multi</t>
        </is>
      </c>
      <c r="L106" t="inlineStr">
        <is>
          <t>Trinh, V. Q., Trinh, H. H., Nguyen, T. H., &amp; Phung, G. (2024). Eco-innovation and Corporate Cost of Debt: A Cross-Country Evidence. Working Papers in Responsible Banking &amp; Finance No. 24-019, Centre for Responsible Banking &amp; Finance, University of St Andrews.</t>
        </is>
      </c>
      <c r="N106" t="inlineStr">
        <is>
          <t>Working Papers in Responsible Banking &amp; Finance (CRBF), University of St Andrews</t>
        </is>
      </c>
      <c r="O106" t="n">
        <v>2024</v>
      </c>
      <c r="P106" t="inlineStr">
        <is>
          <t>working paper</t>
        </is>
      </c>
      <c r="R106" t="inlineStr">
        <is>
          <t>n/a (working paper; no journal JIF)</t>
        </is>
      </c>
      <c r="U106" t="inlineStr">
        <is>
          <t>multi: G7 (US, UK, Japan, Canada, France, Italy, Germany)</t>
        </is>
      </c>
      <c r="V106" t="inlineStr">
        <is>
          <t>CM-065</t>
        </is>
      </c>
      <c r="W106" t="inlineStr">
        <is>
          <t>1_fin/acc/econ</t>
        </is>
      </c>
      <c r="X106" t="inlineStr">
        <is>
          <t>finance/econ default</t>
        </is>
      </c>
      <c r="Y106" t="str">
        <f>IF($P106="working paper","1_not published","0_published")</f>
        <v>1_not published</v>
      </c>
      <c r="Z106" t="str">
        <f>IF($P106="working paper","99_NCE",IF(OR($Q106="A+",$Q106="A",$Q106="B",$Q106="C"),"1_VHB high","0_VHB low"))</f>
        <v>99_NCE</v>
      </c>
      <c r="AA106" t="str">
        <f>IFERROR(INDEX(country_map!$C:$C,MATCH($V106,country_map!$A:$A,0)),"")</f>
        <v>99_NCE</v>
      </c>
      <c r="AB106" t="str">
        <f>IFERROR(INDEX(country_map!$D:$D,MATCH($V106,country_map!$A:$A,0)),"")</f>
        <v>99_NCE</v>
      </c>
      <c r="AC106" t="str">
        <f>IFERROR(INDEX(country_map!$E:$E,MATCH($V106,country_map!$A:$A,0)),"")</f>
        <v>99_NCE</v>
      </c>
      <c r="AD106" t="str">
        <f>IFERROR(INDEX(country_map!$F:$F,MATCH($V106,country_map!$A:$A,0)),"")</f>
        <v>99_NCE</v>
      </c>
      <c r="AE106" t="inlineStr">
        <is>
          <t>n/a — working paper</t>
        </is>
      </c>
    </row>
    <row r="107">
      <c r="A107" t="inlineStr">
        <is>
          <t>Truong, Kim (2019)</t>
        </is>
      </c>
      <c r="B107" t="n">
        <v>10</v>
      </c>
      <c r="C107" t="inlineStr">
        <is>
          <t>original</t>
        </is>
      </c>
      <c r="D107" t="inlineStr">
        <is>
          <t>Truong, Kim (2019)</t>
        </is>
      </c>
      <c r="N107" t="inlineStr">
        <is>
          <t>Sustainability (MDPI)</t>
        </is>
      </c>
      <c r="O107" t="n">
        <v>2019</v>
      </c>
      <c r="P107" t="inlineStr">
        <is>
          <t>published</t>
        </is>
      </c>
      <c r="S107" t="n">
        <v>3.3</v>
      </c>
      <c r="U107" t="inlineStr">
        <is>
          <t>United States</t>
        </is>
      </c>
      <c r="V107" t="inlineStr">
        <is>
          <t>CM-001</t>
        </is>
      </c>
      <c r="W107" t="inlineStr">
        <is>
          <t>2_sust</t>
        </is>
      </c>
      <c r="X107" t="inlineStr">
        <is>
          <t>v10 carry</t>
        </is>
      </c>
      <c r="Y107" t="str">
        <f>IF($P107="working paper","1_not published","0_published")</f>
        <v>0_published</v>
      </c>
      <c r="Z107" t="str">
        <f>IF($P107="working paper","99_NCE",IF(OR($Q107="A+",$Q107="A",$Q107="B",$Q107="C"),"1_VHB high","0_VHB low"))</f>
        <v>0_VHB low</v>
      </c>
      <c r="AA107" t="str">
        <f>IFERROR(INDEX(country_map!$C:$C,MATCH($V107,country_map!$A:$A,0)),"")</f>
        <v>1_US</v>
      </c>
      <c r="AB107" t="str">
        <f>IFERROR(INDEX(country_map!$D:$D,MATCH($V107,country_map!$A:$A,0)),"")</f>
        <v>1_developed</v>
      </c>
      <c r="AC107" t="str">
        <f>IFERROR(INDEX(country_map!$E:$E,MATCH($V107,country_map!$A:$A,0)),"")</f>
        <v>1_western</v>
      </c>
      <c r="AD107" t="str">
        <f>IFERROR(INDEX(country_map!$F:$F,MATCH($V107,country_map!$A:$A,0)),"")</f>
        <v>1_common law</v>
      </c>
    </row>
    <row r="108">
      <c r="A108" t="inlineStr">
        <is>
          <t>Wang &amp; Wijethilake (2026)</t>
        </is>
      </c>
      <c r="B108" t="n">
        <v>8</v>
      </c>
      <c r="C108" t="inlineStr">
        <is>
          <t>update</t>
        </is>
      </c>
      <c r="D108" t="inlineStr">
        <is>
          <t>Wang &amp; Wijethilake (2026)</t>
        </is>
      </c>
      <c r="E108" t="inlineStr">
        <is>
          <t>China</t>
        </is>
      </c>
      <c r="F108" t="inlineStr">
        <is>
          <t>2014</t>
        </is>
      </c>
      <c r="G108" t="inlineStr">
        <is>
          <t>2024</t>
        </is>
      </c>
      <c r="H108" t="inlineStr">
        <is>
          <t>166</t>
        </is>
      </c>
      <c r="I108" t="inlineStr">
        <is>
          <t>523 (green bond observations, not firm-years)</t>
        </is>
      </c>
      <c r="J108" t="inlineStr">
        <is>
          <t>without ETS/CT</t>
        </is>
      </c>
      <c r="K108" t="inlineStr">
        <is>
          <t>with ETS/CT</t>
        </is>
      </c>
      <c r="L108" t="inlineStr">
        <is>
          <t>Wang, S., &amp; Wijethilake, C. (2026). The Effect of Carbon Disclosure Quality on Green Bond Financing Cost. Business Strategy and the Environment. Advance online publication, 1-14. https://doi.org/10.1002/bse.71126</t>
        </is>
      </c>
      <c r="M108" t="inlineStr">
        <is>
          <t>10.1002/bse.71126</t>
        </is>
      </c>
      <c r="N108" t="inlineStr">
        <is>
          <t>Business Strategy and the Environment</t>
        </is>
      </c>
      <c r="O108" t="n">
        <v>2026</v>
      </c>
      <c r="P108" t="inlineStr">
        <is>
          <t>in press</t>
        </is>
      </c>
      <c r="Q108" t="inlineStr">
        <is>
          <t>B</t>
        </is>
      </c>
      <c r="S108" t="inlineStr">
        <is>
          <t>13.2</t>
        </is>
      </c>
      <c r="T108" t="inlineStr">
        <is>
          <t>2025</t>
        </is>
      </c>
      <c r="U108" t="inlineStr">
        <is>
          <t>China</t>
        </is>
      </c>
      <c r="V108" t="inlineStr">
        <is>
          <t>CM-010</t>
        </is>
      </c>
      <c r="W108" t="inlineStr">
        <is>
          <t>2_sust</t>
        </is>
      </c>
      <c r="X108" t="inlineStr">
        <is>
          <t>keyword: business strategy and the environment</t>
        </is>
      </c>
      <c r="Y108" t="str">
        <f>IF($P108="working paper","1_not published","0_published")</f>
        <v>0_published</v>
      </c>
      <c r="Z108" t="str">
        <f>IF($P108="working paper","99_NCE",IF(OR($Q108="A+",$Q108="A",$Q108="B",$Q108="C"),"1_VHB high","0_VHB low"))</f>
        <v>1_VHB high</v>
      </c>
      <c r="AA108" t="str">
        <f>IFERROR(INDEX(country_map!$C:$C,MATCH($V108,country_map!$A:$A,0)),"")</f>
        <v>3_AsiaPac</v>
      </c>
      <c r="AB108" t="str">
        <f>IFERROR(INDEX(country_map!$D:$D,MATCH($V108,country_map!$A:$A,0)),"")</f>
        <v>2_developing</v>
      </c>
      <c r="AC108" t="str">
        <f>IFERROR(INDEX(country_map!$E:$E,MATCH($V108,country_map!$A:$A,0)),"")</f>
        <v>2_non_western</v>
      </c>
      <c r="AD108" t="str">
        <f>IFERROR(INDEX(country_map!$F:$F,MATCH($V108,country_map!$A:$A,0)),"")</f>
        <v>2_civil law</v>
      </c>
    </row>
    <row r="109">
      <c r="A109" t="inlineStr">
        <is>
          <t>Wang et al (2020)</t>
        </is>
      </c>
      <c r="B109" t="n">
        <v>30</v>
      </c>
      <c r="C109" t="inlineStr">
        <is>
          <t>original</t>
        </is>
      </c>
      <c r="D109" t="inlineStr">
        <is>
          <t>Wang et al (2020)</t>
        </is>
      </c>
      <c r="N109" t="inlineStr">
        <is>
          <t>International Journal of Tourism Research</t>
        </is>
      </c>
      <c r="O109" t="n">
        <v>2020</v>
      </c>
      <c r="P109" t="inlineStr">
        <is>
          <t>published</t>
        </is>
      </c>
      <c r="S109" t="n">
        <v>3.6</v>
      </c>
      <c r="U109" t="inlineStr">
        <is>
          <t>Australia,Brazil,Canada,Denmark,France,Germany,Italy,Japan,Malaysia,Mexico,Portugal,South Africa,Spain,Thailand,Turkiye,United Kingdom,United States</t>
        </is>
      </c>
      <c r="V109" t="inlineStr">
        <is>
          <t>CM-033</t>
        </is>
      </c>
      <c r="W109" t="inlineStr">
        <is>
          <t>3_mgmt</t>
        </is>
      </c>
      <c r="X109" t="inlineStr">
        <is>
          <t>v10 carry</t>
        </is>
      </c>
      <c r="Y109" t="str">
        <f>IF($P109="working paper","1_not published","0_published")</f>
        <v>0_published</v>
      </c>
      <c r="Z109" t="str">
        <f>IF($P109="working paper","99_NCE",IF(OR($Q109="A+",$Q109="A",$Q109="B",$Q109="C"),"1_VHB high","0_VHB low"))</f>
        <v>0_VHB low</v>
      </c>
      <c r="AA109" t="str">
        <f>IFERROR(INDEX(country_map!$C:$C,MATCH($V109,country_map!$A:$A,0)),"")</f>
        <v>99_NCE</v>
      </c>
      <c r="AB109" t="str">
        <f>IFERROR(INDEX(country_map!$D:$D,MATCH($V109,country_map!$A:$A,0)),"")</f>
        <v>99_NCE</v>
      </c>
      <c r="AC109" t="str">
        <f>IFERROR(INDEX(country_map!$E:$E,MATCH($V109,country_map!$A:$A,0)),"")</f>
        <v>99_NCE</v>
      </c>
      <c r="AD109" t="str">
        <f>IFERROR(INDEX(country_map!$F:$F,MATCH($V109,country_map!$A:$A,0)),"")</f>
        <v>99_NCE</v>
      </c>
    </row>
    <row r="110">
      <c r="A110" t="inlineStr">
        <is>
          <t>Wang et al (2022a)</t>
        </is>
      </c>
      <c r="B110" t="n">
        <v>1</v>
      </c>
      <c r="C110" t="inlineStr">
        <is>
          <t>original</t>
        </is>
      </c>
      <c r="D110" t="inlineStr">
        <is>
          <t>Wang et al (2022a)</t>
        </is>
      </c>
      <c r="N110" t="inlineStr">
        <is>
          <t>International Journal of Environmental Research and Public Health (IJERPH)</t>
        </is>
      </c>
      <c r="O110" t="n">
        <v>2022</v>
      </c>
      <c r="P110" t="inlineStr">
        <is>
          <t>published</t>
        </is>
      </c>
      <c r="S110" t="n">
        <v>4.6</v>
      </c>
      <c r="U110" t="inlineStr">
        <is>
          <t>China</t>
        </is>
      </c>
      <c r="V110" t="inlineStr">
        <is>
          <t>CM-010</t>
        </is>
      </c>
      <c r="W110" t="inlineStr">
        <is>
          <t>3_mgmt</t>
        </is>
      </c>
      <c r="X110" t="inlineStr">
        <is>
          <t>v10 carry</t>
        </is>
      </c>
      <c r="Y110" t="str">
        <f>IF($P110="working paper","1_not published","0_published")</f>
        <v>0_published</v>
      </c>
      <c r="Z110" t="str">
        <f>IF($P110="working paper","99_NCE",IF(OR($Q110="A+",$Q110="A",$Q110="B",$Q110="C"),"1_VHB high","0_VHB low"))</f>
        <v>0_VHB low</v>
      </c>
      <c r="AA110" t="str">
        <f>IFERROR(INDEX(country_map!$C:$C,MATCH($V110,country_map!$A:$A,0)),"")</f>
        <v>3_AsiaPac</v>
      </c>
      <c r="AB110" t="str">
        <f>IFERROR(INDEX(country_map!$D:$D,MATCH($V110,country_map!$A:$A,0)),"")</f>
        <v>2_developing</v>
      </c>
      <c r="AC110" t="str">
        <f>IFERROR(INDEX(country_map!$E:$E,MATCH($V110,country_map!$A:$A,0)),"")</f>
        <v>2_non_western</v>
      </c>
      <c r="AD110" t="str">
        <f>IFERROR(INDEX(country_map!$F:$F,MATCH($V110,country_map!$A:$A,0)),"")</f>
        <v>2_civil law</v>
      </c>
    </row>
    <row r="111">
      <c r="A111" t="inlineStr">
        <is>
          <t>Wang et al (2025a)</t>
        </is>
      </c>
      <c r="B111" t="n">
        <v>24</v>
      </c>
      <c r="C111" t="inlineStr">
        <is>
          <t>update</t>
        </is>
      </c>
      <c r="D111" t="inlineStr">
        <is>
          <t>Wang et al (2025a)</t>
        </is>
      </c>
      <c r="E111" t="inlineStr">
        <is>
          <t>China</t>
        </is>
      </c>
      <c r="F111" t="inlineStr">
        <is>
          <t>2012</t>
        </is>
      </c>
      <c r="G111" t="inlineStr">
        <is>
          <t>2022</t>
        </is>
      </c>
      <c r="H111" t="inlineStr">
        <is>
          <t>729</t>
        </is>
      </c>
      <c r="I111" t="inlineStr">
        <is>
          <t>3146 (bonds, not firm-years)</t>
        </is>
      </c>
      <c r="J111" t="inlineStr">
        <is>
          <t>without ETS/CT</t>
        </is>
      </c>
      <c r="K111" t="inlineStr">
        <is>
          <t>with ETS/CT</t>
        </is>
      </c>
      <c r="L111" t="inlineStr">
        <is>
          <t>Wang, L., Ding, X., Yang, Y., &amp; Wu, R. (2025). Corporate environmental performance and bond financing cost: A multi-stakeholder signaling perspective. International Review of Financial Analysis, 106, 104479.</t>
        </is>
      </c>
      <c r="M111" t="inlineStr">
        <is>
          <t>10.1016/j.irfa.2025.104479</t>
        </is>
      </c>
      <c r="N111" t="inlineStr">
        <is>
          <t>International Review of Financial Analysis</t>
        </is>
      </c>
      <c r="O111" t="n">
        <v>2025</v>
      </c>
      <c r="P111" t="inlineStr">
        <is>
          <t>published</t>
        </is>
      </c>
      <c r="Q111" t="inlineStr">
        <is>
          <t>B</t>
        </is>
      </c>
      <c r="S111" t="inlineStr">
        <is>
          <t>10.2</t>
        </is>
      </c>
      <c r="T111" t="inlineStr">
        <is>
          <t>2025</t>
        </is>
      </c>
      <c r="U111" t="inlineStr">
        <is>
          <t>China</t>
        </is>
      </c>
      <c r="V111" t="inlineStr">
        <is>
          <t>CM-010</t>
        </is>
      </c>
      <c r="W111" t="inlineStr">
        <is>
          <t>1_fin/acc/econ</t>
        </is>
      </c>
      <c r="X111" t="inlineStr">
        <is>
          <t>finance/econ default</t>
        </is>
      </c>
      <c r="Y111" t="str">
        <f>IF($P111="working paper","1_not published","0_published")</f>
        <v>0_published</v>
      </c>
      <c r="Z111" t="str">
        <f>IF($P111="working paper","99_NCE",IF(OR($Q111="A+",$Q111="A",$Q111="B",$Q111="C"),"1_VHB high","0_VHB low"))</f>
        <v>1_VHB high</v>
      </c>
      <c r="AA111" t="str">
        <f>IFERROR(INDEX(country_map!$C:$C,MATCH($V111,country_map!$A:$A,0)),"")</f>
        <v>3_AsiaPac</v>
      </c>
      <c r="AB111" t="str">
        <f>IFERROR(INDEX(country_map!$D:$D,MATCH($V111,country_map!$A:$A,0)),"")</f>
        <v>2_developing</v>
      </c>
      <c r="AC111" t="str">
        <f>IFERROR(INDEX(country_map!$E:$E,MATCH($V111,country_map!$A:$A,0)),"")</f>
        <v>2_non_western</v>
      </c>
      <c r="AD111" t="str">
        <f>IFERROR(INDEX(country_map!$F:$F,MATCH($V111,country_map!$A:$A,0)),"")</f>
        <v>2_civil law</v>
      </c>
    </row>
    <row r="112">
      <c r="A112" t="inlineStr">
        <is>
          <t>Wang et al (2025b)</t>
        </is>
      </c>
      <c r="B112" t="n">
        <v>16</v>
      </c>
      <c r="C112" t="inlineStr">
        <is>
          <t>update</t>
        </is>
      </c>
      <c r="D112" t="inlineStr">
        <is>
          <t>Wang et al (2025b)</t>
        </is>
      </c>
      <c r="E112" t="inlineStr">
        <is>
          <t>China</t>
        </is>
      </c>
      <c r="F112" t="inlineStr">
        <is>
          <t>2018</t>
        </is>
      </c>
      <c r="G112" t="inlineStr">
        <is>
          <t>2022</t>
        </is>
      </c>
      <c r="H112" t="inlineStr">
        <is>
          <t>n/r</t>
        </is>
      </c>
      <c r="I112" t="inlineStr">
        <is>
          <t>274 (text; but all main tables report Sample size 382)</t>
        </is>
      </c>
      <c r="J112" t="inlineStr">
        <is>
          <t>with ETS/CT</t>
        </is>
      </c>
      <c r="K112" t="inlineStr">
        <is>
          <t>with ETS/CT</t>
        </is>
      </c>
      <c r="L112" t="inlineStr">
        <is>
          <t>Wang, H., Chang, H., &amp; Wu, K.-S. (2025). U-shaped relationships between corporate carbon performance and cost of debt: Evidence of China. Corporate Social Responsibility and Environmental Management, 32(1), 465–480.</t>
        </is>
      </c>
      <c r="M112" t="inlineStr">
        <is>
          <t>10.1002/csr.2953</t>
        </is>
      </c>
      <c r="N112" t="inlineStr">
        <is>
          <t>Corporate Social Responsibility and Environmental Management</t>
        </is>
      </c>
      <c r="O112" t="n">
        <v>2025</v>
      </c>
      <c r="P112" t="inlineStr">
        <is>
          <t>published</t>
        </is>
      </c>
      <c r="Q112" t="inlineStr">
        <is>
          <t>C</t>
        </is>
      </c>
      <c r="S112" t="inlineStr">
        <is>
          <t>10.1</t>
        </is>
      </c>
      <c r="T112" t="inlineStr">
        <is>
          <t>2025</t>
        </is>
      </c>
      <c r="U112" t="inlineStr">
        <is>
          <t>China</t>
        </is>
      </c>
      <c r="V112" t="inlineStr">
        <is>
          <t>CM-010</t>
        </is>
      </c>
      <c r="W112" t="inlineStr">
        <is>
          <t>2_sust</t>
        </is>
      </c>
      <c r="X112" t="inlineStr">
        <is>
          <t>keyword: corporate social responsibility</t>
        </is>
      </c>
      <c r="Y112" t="str">
        <f>IF($P112="working paper","1_not published","0_published")</f>
        <v>0_published</v>
      </c>
      <c r="Z112" t="str">
        <f>IF($P112="working paper","99_NCE",IF(OR($Q112="A+",$Q112="A",$Q112="B",$Q112="C"),"1_VHB high","0_VHB low"))</f>
        <v>1_VHB high</v>
      </c>
      <c r="AA112" t="str">
        <f>IFERROR(INDEX(country_map!$C:$C,MATCH($V112,country_map!$A:$A,0)),"")</f>
        <v>3_AsiaPac</v>
      </c>
      <c r="AB112" t="str">
        <f>IFERROR(INDEX(country_map!$D:$D,MATCH($V112,country_map!$A:$A,0)),"")</f>
        <v>2_developing</v>
      </c>
      <c r="AC112" t="str">
        <f>IFERROR(INDEX(country_map!$E:$E,MATCH($V112,country_map!$A:$A,0)),"")</f>
        <v>2_non_western</v>
      </c>
      <c r="AD112" t="str">
        <f>IFERROR(INDEX(country_map!$F:$F,MATCH($V112,country_map!$A:$A,0)),"")</f>
        <v>2_civil law</v>
      </c>
    </row>
    <row r="113">
      <c r="A113" t="inlineStr">
        <is>
          <t>Wu et al (2020)</t>
        </is>
      </c>
      <c r="B113" t="n">
        <v>12</v>
      </c>
      <c r="C113" t="inlineStr">
        <is>
          <t>rescreen</t>
        </is>
      </c>
      <c r="D113" t="inlineStr">
        <is>
          <t>Wu et al (2020)</t>
        </is>
      </c>
      <c r="E113" t="inlineStr">
        <is>
          <t>China</t>
        </is>
      </c>
      <c r="F113" t="inlineStr">
        <is>
          <t>2008</t>
        </is>
      </c>
      <c r="G113" t="inlineStr">
        <is>
          <t>2016</t>
        </is>
      </c>
      <c r="H113" t="inlineStr">
        <is>
          <t>86</t>
        </is>
      </c>
      <c r="I113" t="inlineStr">
        <is>
          <t>513</t>
        </is>
      </c>
      <c r="J113" t="inlineStr">
        <is>
          <t>without ETS/CT</t>
        </is>
      </c>
      <c r="K113" t="inlineStr">
        <is>
          <t>without ETS/CT</t>
        </is>
      </c>
      <c r="L113" t="inlineStr">
        <is>
          <t>Wu, W., An, S., Wu, C.-H., Tsai, S.-B., &amp; Yang, K. (2020). An empirical study on green environmental system certification affects financing cost of high energy consumption enterprises—taking metallurgical enterprises as an example. Journal of Cleaner Production, 244, 118848.</t>
        </is>
      </c>
      <c r="M113" t="inlineStr">
        <is>
          <t>10.1016/j.jclepro.2019.118848</t>
        </is>
      </c>
      <c r="N113" t="inlineStr">
        <is>
          <t>Journal of Cleaner Production</t>
        </is>
      </c>
      <c r="O113" t="n">
        <v>2020</v>
      </c>
      <c r="P113" t="inlineStr">
        <is>
          <t>published</t>
        </is>
      </c>
      <c r="Q113" t="inlineStr">
        <is>
          <t>B</t>
        </is>
      </c>
      <c r="S113" t="inlineStr">
        <is>
          <t>10.7</t>
        </is>
      </c>
      <c r="T113" t="inlineStr">
        <is>
          <t>2025</t>
        </is>
      </c>
      <c r="U113" t="inlineStr">
        <is>
          <t>China</t>
        </is>
      </c>
      <c r="V113" t="inlineStr">
        <is>
          <t>CM-010</t>
        </is>
      </c>
      <c r="W113" t="inlineStr">
        <is>
          <t>2_sust</t>
        </is>
      </c>
      <c r="X113" t="inlineStr">
        <is>
          <t>keyword: cleaner production</t>
        </is>
      </c>
      <c r="Y113" t="str">
        <f>IF($P113="working paper","1_not published","0_published")</f>
        <v>0_published</v>
      </c>
      <c r="Z113" t="str">
        <f>IF($P113="working paper","99_NCE",IF(OR($Q113="A+",$Q113="A",$Q113="B",$Q113="C"),"1_VHB high","0_VHB low"))</f>
        <v>1_VHB high</v>
      </c>
      <c r="AA113" t="str">
        <f>IFERROR(INDEX(country_map!$C:$C,MATCH($V113,country_map!$A:$A,0)),"")</f>
        <v>3_AsiaPac</v>
      </c>
      <c r="AB113" t="str">
        <f>IFERROR(INDEX(country_map!$D:$D,MATCH($V113,country_map!$A:$A,0)),"")</f>
        <v>2_developing</v>
      </c>
      <c r="AC113" t="str">
        <f>IFERROR(INDEX(country_map!$E:$E,MATCH($V113,country_map!$A:$A,0)),"")</f>
        <v>2_non_western</v>
      </c>
      <c r="AD113" t="str">
        <f>IFERROR(INDEX(country_map!$F:$F,MATCH($V113,country_map!$A:$A,0)),"")</f>
        <v>2_civil law</v>
      </c>
    </row>
    <row r="114">
      <c r="A114" t="inlineStr">
        <is>
          <t>Xiang &amp; Gong (2026)</t>
        </is>
      </c>
      <c r="B114" t="n">
        <v>12</v>
      </c>
      <c r="C114" t="inlineStr">
        <is>
          <t>update</t>
        </is>
      </c>
      <c r="D114" t="inlineStr">
        <is>
          <t>Xiang &amp; Gong (2026)</t>
        </is>
      </c>
      <c r="E114" t="inlineStr">
        <is>
          <t>China</t>
        </is>
      </c>
      <c r="F114" t="inlineStr">
        <is>
          <t>2008</t>
        </is>
      </c>
      <c r="G114" t="inlineStr">
        <is>
          <t>2023</t>
        </is>
      </c>
      <c r="H114" t="inlineStr">
        <is>
          <t>594</t>
        </is>
      </c>
      <c r="I114" t="inlineStr">
        <is>
          <t>3642 (bond-year observations, not firm-years)</t>
        </is>
      </c>
      <c r="J114" t="inlineStr">
        <is>
          <t>without ETS/CT</t>
        </is>
      </c>
      <c r="K114" t="inlineStr">
        <is>
          <t>with ETS/CT</t>
        </is>
      </c>
      <c r="L114" t="inlineStr">
        <is>
          <t>Xiang, Y., &amp; Gong, J. (2026). The value of climate disclosure: Evidence from corporate bond credit spreads. Finance Research Letters, 103, 110156.</t>
        </is>
      </c>
      <c r="M114" t="inlineStr">
        <is>
          <t>10.1016/j.frl.2026.110156</t>
        </is>
      </c>
      <c r="N114" t="inlineStr">
        <is>
          <t>Finance Research Letters</t>
        </is>
      </c>
      <c r="O114" t="n">
        <v>2026</v>
      </c>
      <c r="P114" t="inlineStr">
        <is>
          <t>published</t>
        </is>
      </c>
      <c r="Q114" t="inlineStr">
        <is>
          <t>B</t>
        </is>
      </c>
      <c r="S114" t="inlineStr">
        <is>
          <t>7.1</t>
        </is>
      </c>
      <c r="T114" t="inlineStr">
        <is>
          <t>2025</t>
        </is>
      </c>
      <c r="U114" t="inlineStr">
        <is>
          <t>China</t>
        </is>
      </c>
      <c r="V114" t="inlineStr">
        <is>
          <t>CM-010</t>
        </is>
      </c>
      <c r="W114" t="inlineStr">
        <is>
          <t>1_fin/acc/econ</t>
        </is>
      </c>
      <c r="X114" t="inlineStr">
        <is>
          <t>finance/econ default</t>
        </is>
      </c>
      <c r="Y114" t="str">
        <f>IF($P114="working paper","1_not published","0_published")</f>
        <v>0_published</v>
      </c>
      <c r="Z114" t="str">
        <f>IF($P114="working paper","99_NCE",IF(OR($Q114="A+",$Q114="A",$Q114="B",$Q114="C"),"1_VHB high","0_VHB low"))</f>
        <v>1_VHB high</v>
      </c>
      <c r="AA114" t="str">
        <f>IFERROR(INDEX(country_map!$C:$C,MATCH($V114,country_map!$A:$A,0)),"")</f>
        <v>3_AsiaPac</v>
      </c>
      <c r="AB114" t="str">
        <f>IFERROR(INDEX(country_map!$D:$D,MATCH($V114,country_map!$A:$A,0)),"")</f>
        <v>2_developing</v>
      </c>
      <c r="AC114" t="str">
        <f>IFERROR(INDEX(country_map!$E:$E,MATCH($V114,country_map!$A:$A,0)),"")</f>
        <v>2_non_western</v>
      </c>
      <c r="AD114" t="str">
        <f>IFERROR(INDEX(country_map!$F:$F,MATCH($V114,country_map!$A:$A,0)),"")</f>
        <v>2_civil law</v>
      </c>
    </row>
    <row r="115">
      <c r="A115" t="inlineStr">
        <is>
          <t>Yang et al (2024)</t>
        </is>
      </c>
      <c r="B115" t="n">
        <v>24</v>
      </c>
      <c r="C115" t="inlineStr">
        <is>
          <t>update</t>
        </is>
      </c>
      <c r="D115" t="inlineStr">
        <is>
          <t>Yang et al (2024)</t>
        </is>
      </c>
      <c r="E115" t="inlineStr">
        <is>
          <t>China</t>
        </is>
      </c>
      <c r="F115" t="inlineStr">
        <is>
          <t>2007</t>
        </is>
      </c>
      <c r="G115" t="inlineStr">
        <is>
          <t>2016</t>
        </is>
      </c>
      <c r="H115" t="inlineStr">
        <is>
          <t>n/r</t>
        </is>
      </c>
      <c r="I115" t="inlineStr">
        <is>
          <t>5103</t>
        </is>
      </c>
      <c r="J115" t="inlineStr">
        <is>
          <t>without ETS/CT</t>
        </is>
      </c>
      <c r="K115" t="inlineStr">
        <is>
          <t>without ETS/CT</t>
        </is>
      </c>
      <c r="L115" t="inlineStr">
        <is>
          <t>Yang, Y., Wen, J., &amp; Li, Y. (2024). The impact of environmental information disclosure on the cost of debt: evidence from China. Journal of Applied Economics, 27(1), 2301280.</t>
        </is>
      </c>
      <c r="M115" t="inlineStr">
        <is>
          <t>10.1080/15140326.2023.2301280</t>
        </is>
      </c>
      <c r="N115" t="inlineStr">
        <is>
          <t>Journal of Applied Economics</t>
        </is>
      </c>
      <c r="O115" t="n">
        <v>2024</v>
      </c>
      <c r="P115" t="inlineStr">
        <is>
          <t>published</t>
        </is>
      </c>
      <c r="R115" t="inlineStr">
        <is>
          <t>JIF (2024) approx. 2.4 for Journal of Applied Economics; source https://www.bioxbio.com/journal/J-APPL-ECON</t>
        </is>
      </c>
      <c r="S115" t="inlineStr">
        <is>
          <t>2.7</t>
        </is>
      </c>
      <c r="T115" t="inlineStr">
        <is>
          <t>2025</t>
        </is>
      </c>
      <c r="U115" t="inlineStr">
        <is>
          <t>China</t>
        </is>
      </c>
      <c r="V115" t="inlineStr">
        <is>
          <t>CM-010</t>
        </is>
      </c>
      <c r="W115" t="inlineStr">
        <is>
          <t>1_fin/acc/econ</t>
        </is>
      </c>
      <c r="X115" t="inlineStr">
        <is>
          <t>finance/econ default</t>
        </is>
      </c>
      <c r="Y115" t="str">
        <f>IF($P115="working paper","1_not published","0_published")</f>
        <v>0_published</v>
      </c>
      <c r="Z115" t="str">
        <f>IF($P115="working paper","99_NCE",IF(OR($Q115="A+",$Q115="A",$Q115="B",$Q115="C"),"1_VHB high","0_VHB low"))</f>
        <v>0_VHB low</v>
      </c>
      <c r="AA115" t="str">
        <f>IFERROR(INDEX(country_map!$C:$C,MATCH($V115,country_map!$A:$A,0)),"")</f>
        <v>3_AsiaPac</v>
      </c>
      <c r="AB115" t="str">
        <f>IFERROR(INDEX(country_map!$D:$D,MATCH($V115,country_map!$A:$A,0)),"")</f>
        <v>2_developing</v>
      </c>
      <c r="AC115" t="str">
        <f>IFERROR(INDEX(country_map!$E:$E,MATCH($V115,country_map!$A:$A,0)),"")</f>
        <v>2_non_western</v>
      </c>
      <c r="AD115" t="str">
        <f>IFERROR(INDEX(country_map!$F:$F,MATCH($V115,country_map!$A:$A,0)),"")</f>
        <v>2_civil law</v>
      </c>
    </row>
    <row r="116">
      <c r="A116" t="inlineStr">
        <is>
          <t>Yilmaz (2022)</t>
        </is>
      </c>
      <c r="B116" t="n">
        <v>4</v>
      </c>
      <c r="C116" t="inlineStr">
        <is>
          <t>original</t>
        </is>
      </c>
      <c r="D116" t="inlineStr">
        <is>
          <t>Yilmaz (2022)</t>
        </is>
      </c>
      <c r="N116" t="inlineStr">
        <is>
          <t>International Journal of Applied Economics, Finance and Accounting</t>
        </is>
      </c>
      <c r="O116" t="n">
        <v>2022</v>
      </c>
      <c r="P116" t="inlineStr">
        <is>
          <t>published</t>
        </is>
      </c>
      <c r="U116" t="inlineStr">
        <is>
          <t>Australia,Austria,Belgium,Canada,Denmark,Finland,France,Germany,Greece,Hungary,Ireland,Italy,Japan,Luxembourg,Netherlands,Norway,Poland,Portugal,Russian Federation,Spain,Sweden,Switzerland,United Kingdom,United States</t>
        </is>
      </c>
      <c r="V116" t="inlineStr">
        <is>
          <t>CM-035</t>
        </is>
      </c>
      <c r="W116" t="inlineStr">
        <is>
          <t>1_fin/acc/econ</t>
        </is>
      </c>
      <c r="X116" t="inlineStr">
        <is>
          <t>v10 carry</t>
        </is>
      </c>
      <c r="Y116" t="str">
        <f>IF($P116="working paper","1_not published","0_published")</f>
        <v>0_published</v>
      </c>
      <c r="Z116" t="str">
        <f>IF($P116="working paper","99_NCE",IF(OR($Q116="A+",$Q116="A",$Q116="B",$Q116="C"),"1_VHB high","0_VHB low"))</f>
        <v>0_VHB low</v>
      </c>
      <c r="AA116" t="str">
        <f>IFERROR(INDEX(country_map!$C:$C,MATCH($V116,country_map!$A:$A,0)),"")</f>
        <v>99_NCE</v>
      </c>
      <c r="AB116" t="str">
        <f>IFERROR(INDEX(country_map!$D:$D,MATCH($V116,country_map!$A:$A,0)),"")</f>
        <v>99_NCE</v>
      </c>
      <c r="AC116" t="str">
        <f>IFERROR(INDEX(country_map!$E:$E,MATCH($V116,country_map!$A:$A,0)),"")</f>
        <v>99_NCE</v>
      </c>
      <c r="AD116" t="str">
        <f>IFERROR(INDEX(country_map!$F:$F,MATCH($V116,country_map!$A:$A,0)),"")</f>
        <v>99_NCE</v>
      </c>
      <c r="AE116" t="inlineStr">
        <is>
          <t>n/a — journal not JCR-listed</t>
        </is>
      </c>
    </row>
    <row r="117">
      <c r="A117" t="inlineStr">
        <is>
          <t>Zhang et al (2023)</t>
        </is>
      </c>
      <c r="B117" t="n">
        <v>166</v>
      </c>
      <c r="C117" t="inlineStr">
        <is>
          <t>update</t>
        </is>
      </c>
      <c r="D117" t="inlineStr">
        <is>
          <t>Zhang et al (2023)</t>
        </is>
      </c>
      <c r="E117" t="inlineStr">
        <is>
          <t>US</t>
        </is>
      </c>
      <c r="F117" t="inlineStr">
        <is>
          <t>2007</t>
        </is>
      </c>
      <c r="G117" t="inlineStr">
        <is>
          <t>2020</t>
        </is>
      </c>
      <c r="H117" t="inlineStr">
        <is>
          <t>363</t>
        </is>
      </c>
      <c r="I117" t="inlineStr">
        <is>
          <t>31,418 (company-month observations, not firm-years)</t>
        </is>
      </c>
      <c r="J117" t="inlineStr">
        <is>
          <t>without ETS/CT</t>
        </is>
      </c>
      <c r="K117" t="inlineStr">
        <is>
          <t>without ETS/CT</t>
        </is>
      </c>
      <c r="L117" t="inlineStr">
        <is>
          <t>Zhang, Y., Liu, Y., &amp; Wang, H. (2023). How credit default swap market measures carbon risk. Environmental Science and Pollution Research, 30, 82696–82716.</t>
        </is>
      </c>
      <c r="M117" t="inlineStr">
        <is>
          <t>10.1007/s11356-023-28154-z</t>
        </is>
      </c>
      <c r="N117" t="inlineStr">
        <is>
          <t>Environmental Science and Pollution Research</t>
        </is>
      </c>
      <c r="O117" t="n">
        <v>2023</v>
      </c>
      <c r="P117" t="inlineStr">
        <is>
          <t>published</t>
        </is>
      </c>
      <c r="R117" t="inlineStr">
        <is>
          <t>JIF 2023 ≈ 6.2 (Clarivate JCR) — https://wos-journal.info/journalid/13122</t>
        </is>
      </c>
      <c r="S117" t="inlineStr">
        <is>
          <t>no JIF</t>
        </is>
      </c>
      <c r="U117" t="inlineStr">
        <is>
          <t>US</t>
        </is>
      </c>
      <c r="V117" t="inlineStr">
        <is>
          <t>CM-049</t>
        </is>
      </c>
      <c r="W117" t="inlineStr">
        <is>
          <t>2_sust</t>
        </is>
      </c>
      <c r="X117" t="inlineStr">
        <is>
          <t>keyword: environmental science and pollution</t>
        </is>
      </c>
      <c r="Y117" t="str">
        <f>IF($P117="working paper","1_not published","0_published")</f>
        <v>0_published</v>
      </c>
      <c r="Z117" t="str">
        <f>IF($P117="working paper","99_NCE",IF(OR($Q117="A+",$Q117="A",$Q117="B",$Q117="C"),"1_VHB high","0_VHB low"))</f>
        <v>0_VHB low</v>
      </c>
      <c r="AA117" t="str">
        <f>IFERROR(INDEX(country_map!$C:$C,MATCH($V117,country_map!$A:$A,0)),"")</f>
        <v>1_US</v>
      </c>
      <c r="AB117" t="str">
        <f>IFERROR(INDEX(country_map!$D:$D,MATCH($V117,country_map!$A:$A,0)),"")</f>
        <v>1_developed</v>
      </c>
      <c r="AC117" t="str">
        <f>IFERROR(INDEX(country_map!$E:$E,MATCH($V117,country_map!$A:$A,0)),"")</f>
        <v>1_western</v>
      </c>
      <c r="AD117" t="str">
        <f>IFERROR(INDEX(country_map!$F:$F,MATCH($V117,country_map!$A:$A,0)),"")</f>
        <v>1_common law</v>
      </c>
    </row>
    <row r="118">
      <c r="A118" t="inlineStr">
        <is>
          <t>Zheng (2021)</t>
        </is>
      </c>
      <c r="B118" t="n">
        <v>20</v>
      </c>
      <c r="C118" t="inlineStr">
        <is>
          <t>rescreen</t>
        </is>
      </c>
      <c r="D118" t="inlineStr">
        <is>
          <t>Zheng (2021)</t>
        </is>
      </c>
      <c r="E118" t="inlineStr">
        <is>
          <t>US</t>
        </is>
      </c>
      <c r="F118" t="inlineStr">
        <is>
          <t>2000</t>
        </is>
      </c>
      <c r="G118" t="inlineStr">
        <is>
          <t>2013</t>
        </is>
      </c>
      <c r="H118" t="inlineStr">
        <is>
          <t>n/r</t>
        </is>
      </c>
      <c r="I118" t="inlineStr">
        <is>
          <t>n/r</t>
        </is>
      </c>
      <c r="J118" t="inlineStr">
        <is>
          <t>without ETS/CT</t>
        </is>
      </c>
      <c r="K118" t="inlineStr">
        <is>
          <t>without ETS/CT</t>
        </is>
      </c>
      <c r="L118" t="inlineStr">
        <is>
          <t>Zheng, B. (2021). An Empirical Study of the Impact of Corporate Social Responsibility on the Cost of Debt (Business 9821: Corporate Finance, Winter 2021, Final Project Report). SSRN Working Paper No. 3833171.</t>
        </is>
      </c>
      <c r="M118" t="inlineStr">
        <is>
          <t>10.2139/ssrn.3833171</t>
        </is>
      </c>
      <c r="O118" t="n">
        <v>2021</v>
      </c>
      <c r="P118" t="inlineStr">
        <is>
          <t>working paper</t>
        </is>
      </c>
      <c r="R118" t="inlineStr">
        <is>
          <t>n/a — unpublished student course project posted to SSRN; no target journal and no JIF. No peer-reviewed published version located.</t>
        </is>
      </c>
      <c r="U118" t="inlineStr">
        <is>
          <t>US</t>
        </is>
      </c>
      <c r="V118" t="inlineStr">
        <is>
          <t>CM-049</t>
        </is>
      </c>
      <c r="W118" t="inlineStr">
        <is>
          <t>1_fin/acc/econ</t>
        </is>
      </c>
      <c r="X118" t="inlineStr">
        <is>
          <t>WP, content-based [FLAG]</t>
        </is>
      </c>
      <c r="Y118" t="str">
        <f>IF($P118="working paper","1_not published","0_published")</f>
        <v>1_not published</v>
      </c>
      <c r="Z118" t="str">
        <f>IF($P118="working paper","99_NCE",IF(OR($Q118="A+",$Q118="A",$Q118="B",$Q118="C"),"1_VHB high","0_VHB low"))</f>
        <v>99_NCE</v>
      </c>
      <c r="AA118" t="str">
        <f>IFERROR(INDEX(country_map!$C:$C,MATCH($V118,country_map!$A:$A,0)),"")</f>
        <v>1_US</v>
      </c>
      <c r="AB118" t="str">
        <f>IFERROR(INDEX(country_map!$D:$D,MATCH($V118,country_map!$A:$A,0)),"")</f>
        <v>1_developed</v>
      </c>
      <c r="AC118" t="str">
        <f>IFERROR(INDEX(country_map!$E:$E,MATCH($V118,country_map!$A:$A,0)),"")</f>
        <v>1_western</v>
      </c>
      <c r="AD118" t="str">
        <f>IFERROR(INDEX(country_map!$F:$F,MATCH($V118,country_map!$A:$A,0)),"")</f>
        <v>1_common law</v>
      </c>
      <c r="AE118" t="inlineStr">
        <is>
          <t>n/a — working paper</t>
        </is>
      </c>
    </row>
    <row r="119">
      <c r="A119" t="inlineStr">
        <is>
          <t>Zhou et al (2018)</t>
        </is>
      </c>
      <c r="B119" t="n">
        <v>22</v>
      </c>
      <c r="C119" t="inlineStr">
        <is>
          <t>original</t>
        </is>
      </c>
      <c r="D119" t="inlineStr">
        <is>
          <t>Zhou et al (2018)</t>
        </is>
      </c>
      <c r="N119" t="inlineStr">
        <is>
          <t>Business Strategy and the Environment</t>
        </is>
      </c>
      <c r="O119" t="n">
        <v>2018</v>
      </c>
      <c r="P119" t="inlineStr">
        <is>
          <t>published</t>
        </is>
      </c>
      <c r="Q119" t="inlineStr">
        <is>
          <t>B</t>
        </is>
      </c>
      <c r="S119" t="n">
        <v>12.5</v>
      </c>
      <c r="U119" t="inlineStr">
        <is>
          <t>China</t>
        </is>
      </c>
      <c r="V119" t="inlineStr">
        <is>
          <t>CM-010</t>
        </is>
      </c>
      <c r="W119" t="inlineStr">
        <is>
          <t>2_sust</t>
        </is>
      </c>
      <c r="X119" t="inlineStr">
        <is>
          <t>v10 carry</t>
        </is>
      </c>
      <c r="Y119" t="str">
        <f>IF($P119="working paper","1_not published","0_published")</f>
        <v>0_published</v>
      </c>
      <c r="Z119" t="str">
        <f>IF($P119="working paper","99_NCE",IF(OR($Q119="A+",$Q119="A",$Q119="B",$Q119="C"),"1_VHB high","0_VHB low"))</f>
        <v>1_VHB high</v>
      </c>
      <c r="AA119" t="str">
        <f>IFERROR(INDEX(country_map!$C:$C,MATCH($V119,country_map!$A:$A,0)),"")</f>
        <v>3_AsiaPac</v>
      </c>
      <c r="AB119" t="str">
        <f>IFERROR(INDEX(country_map!$D:$D,MATCH($V119,country_map!$A:$A,0)),"")</f>
        <v>2_developing</v>
      </c>
      <c r="AC119" t="str">
        <f>IFERROR(INDEX(country_map!$E:$E,MATCH($V119,country_map!$A:$A,0)),"")</f>
        <v>2_non_western</v>
      </c>
      <c r="AD119" t="str">
        <f>IFERROR(INDEX(country_map!$F:$F,MATCH($V119,country_map!$A:$A,0)),"")</f>
        <v>2_civil law</v>
      </c>
    </row>
    <row r="120">
      <c r="A120" t="inlineStr">
        <is>
          <t>Zhou et al (2024)</t>
        </is>
      </c>
      <c r="B120" t="n">
        <v>32</v>
      </c>
      <c r="C120" t="inlineStr">
        <is>
          <t>update</t>
        </is>
      </c>
      <c r="D120" t="inlineStr">
        <is>
          <t>Zhou et al (2024)</t>
        </is>
      </c>
      <c r="E120" t="inlineStr">
        <is>
          <t>multi: 47 countries</t>
        </is>
      </c>
      <c r="F120" t="inlineStr">
        <is>
          <t>2002</t>
        </is>
      </c>
      <c r="G120" t="inlineStr">
        <is>
          <t>2022</t>
        </is>
      </c>
      <c r="H120" t="inlineStr">
        <is>
          <t>n/r</t>
        </is>
      </c>
      <c r="I120" t="inlineStr">
        <is>
          <t>40,449 (loan facilities, not firm-years)</t>
        </is>
      </c>
      <c r="J120" t="inlineStr">
        <is>
          <t>multi</t>
        </is>
      </c>
      <c r="K120" t="inlineStr">
        <is>
          <t>multi</t>
        </is>
      </c>
      <c r="L120" t="inlineStr">
        <is>
          <t>Zhou, X., Williams, R., &amp; Shrimali, G. (2024). Corporate Net Zero Transition and Financing Cost: Evidence of Impact from Global Energy and Utilities Sectors. Oxford Sustainable Finance Group working paper / SSRN Working Paper No. 4957523 (staged draft dated Feb 2025).</t>
        </is>
      </c>
      <c r="M120" t="inlineStr">
        <is>
          <t>10.2139/ssrn.4957523</t>
        </is>
      </c>
      <c r="O120" t="n">
        <v>2024</v>
      </c>
      <c r="P120" t="inlineStr">
        <is>
          <t>working paper</t>
        </is>
      </c>
      <c r="R120" t="inlineStr">
        <is>
          <t>n/a (working paper - no journal impact factor)</t>
        </is>
      </c>
      <c r="U120" t="inlineStr">
        <is>
          <t>multi: 47 countries</t>
        </is>
      </c>
      <c r="V120" t="inlineStr">
        <is>
          <t>CM-066</t>
        </is>
      </c>
      <c r="W120" t="inlineStr">
        <is>
          <t>1_fin/acc/econ</t>
        </is>
      </c>
      <c r="X120" t="inlineStr">
        <is>
          <t>WP, content-based [FLAG]</t>
        </is>
      </c>
      <c r="Y120" t="str">
        <f>IF($P120="working paper","1_not published","0_published")</f>
        <v>1_not published</v>
      </c>
      <c r="Z120" t="str">
        <f>IF($P120="working paper","99_NCE",IF(OR($Q120="A+",$Q120="A",$Q120="B",$Q120="C"),"1_VHB high","0_VHB low"))</f>
        <v>99_NCE</v>
      </c>
      <c r="AA120" t="str">
        <f>IFERROR(INDEX(country_map!$C:$C,MATCH($V120,country_map!$A:$A,0)),"")</f>
        <v>99_NCE</v>
      </c>
      <c r="AB120" t="str">
        <f>IFERROR(INDEX(country_map!$D:$D,MATCH($V120,country_map!$A:$A,0)),"")</f>
        <v>99_NCE</v>
      </c>
      <c r="AC120" t="str">
        <f>IFERROR(INDEX(country_map!$E:$E,MATCH($V120,country_map!$A:$A,0)),"")</f>
        <v>99_NCE</v>
      </c>
      <c r="AD120" t="str">
        <f>IFERROR(INDEX(country_map!$F:$F,MATCH($V120,country_map!$A:$A,0)),"")</f>
        <v>99_NCE</v>
      </c>
      <c r="AE120" t="inlineStr">
        <is>
          <t>n/a — working paper</t>
        </is>
      </c>
    </row>
    <row r="121">
      <c r="A121" t="inlineStr">
        <is>
          <t>Zhu, Zhao (2022)</t>
        </is>
      </c>
      <c r="B121" t="n">
        <v>28</v>
      </c>
      <c r="C121" t="inlineStr">
        <is>
          <t>original</t>
        </is>
      </c>
      <c r="D121" t="inlineStr">
        <is>
          <t>Zhu, Zhao (2022)</t>
        </is>
      </c>
      <c r="N121" t="inlineStr">
        <is>
          <t>Technological Forecasting and Social Change</t>
        </is>
      </c>
      <c r="O121" t="n">
        <v>2022</v>
      </c>
      <c r="P121" t="inlineStr">
        <is>
          <t>published</t>
        </is>
      </c>
      <c r="Q121" t="inlineStr">
        <is>
          <t>B</t>
        </is>
      </c>
      <c r="S121" t="n">
        <v>12</v>
      </c>
      <c r="U121" t="inlineStr">
        <is>
          <t>China</t>
        </is>
      </c>
      <c r="V121" t="inlineStr">
        <is>
          <t>CM-010</t>
        </is>
      </c>
      <c r="W121" t="inlineStr">
        <is>
          <t>3_mgmt</t>
        </is>
      </c>
      <c r="X121" t="inlineStr">
        <is>
          <t>v10 carry</t>
        </is>
      </c>
      <c r="Y121" t="str">
        <f>IF($P121="working paper","1_not published","0_published")</f>
        <v>0_published</v>
      </c>
      <c r="Z121" t="str">
        <f>IF($P121="working paper","99_NCE",IF(OR($Q121="A+",$Q121="A",$Q121="B",$Q121="C"),"1_VHB high","0_VHB low"))</f>
        <v>1_VHB high</v>
      </c>
      <c r="AA121" t="str">
        <f>IFERROR(INDEX(country_map!$C:$C,MATCH($V121,country_map!$A:$A,0)),"")</f>
        <v>3_AsiaPac</v>
      </c>
      <c r="AB121" t="str">
        <f>IFERROR(INDEX(country_map!$D:$D,MATCH($V121,country_map!$A:$A,0)),"")</f>
        <v>2_developing</v>
      </c>
      <c r="AC121" t="str">
        <f>IFERROR(INDEX(country_map!$E:$E,MATCH($V121,country_map!$A:$A,0)),"")</f>
        <v>2_non_western</v>
      </c>
      <c r="AD121" t="str">
        <f>IFERROR(INDEX(country_map!$F:$F,MATCH($V121,country_map!$A:$A,0)),"")</f>
        <v>2_civil law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</t>
        </is>
      </c>
      <c r="B1" t="inlineStr">
        <is>
          <t>formel</t>
        </is>
      </c>
      <c r="C1" t="inlineStr">
        <is>
          <t>zweck</t>
        </is>
      </c>
      <c r="D1" t="inlineStr">
        <is>
          <t>herkunft</t>
        </is>
      </c>
      <c r="E1" t="inlineStr">
        <is>
          <t>fuellstand</t>
        </is>
      </c>
    </row>
    <row r="2">
      <c r="A2" t="inlineStr">
        <is>
          <t>d_sample_start/end + d_country</t>
        </is>
      </c>
      <c r="B2" t="inlineStr">
        <is>
          <t>koalesziert: Zeile -&gt; v10-Studie -&gt; Log-Study-Block -&gt; Luecken-Lauf</t>
        </is>
      </c>
      <c r="C2" t="inlineStr">
        <is>
          <t>Basisfelder</t>
        </is>
      </c>
      <c r="D2" t="inlineStr">
        <is>
          <t>-</t>
        </is>
      </c>
      <c r="E2" t="inlineStr">
        <is>
          <t>preliminary</t>
        </is>
      </c>
    </row>
    <row r="3">
      <c r="A3" t="inlineStr">
        <is>
          <t>d_midyear/d_post_share/d_pp_mid/d_pp_any</t>
        </is>
      </c>
      <c r="B3" t="inlineStr">
        <is>
          <t>DEC-024 (Cut 2016, lag0)</t>
        </is>
      </c>
      <c r="C3" t="inlineStr">
        <is>
          <t>Paris-Vorschau</t>
        </is>
      </c>
      <c r="D3" t="inlineStr">
        <is>
          <t>DEC-024</t>
        </is>
      </c>
      <c r="E3" t="inlineStr">
        <is>
          <t>Freeze: native v10-Spalten korpusweit</t>
        </is>
      </c>
    </row>
    <row r="4">
      <c r="A4" t="inlineStr">
        <is>
          <t>d_fisher_z</t>
        </is>
      </c>
      <c r="B4" t="inlineStr">
        <is>
          <t>atanh(ES)</t>
        </is>
      </c>
      <c r="C4" t="inlineStr">
        <is>
          <t>Analyse-Metrik</t>
        </is>
      </c>
      <c r="D4" t="inlineStr">
        <is>
          <t>van Aert 2023</t>
        </is>
      </c>
      <c r="E4" t="inlineStr">
        <is>
          <t>-</t>
        </is>
      </c>
    </row>
    <row r="5">
      <c r="A5" t="inlineStr">
        <is>
          <t>d_es_usable</t>
        </is>
      </c>
      <c r="B5" t="inlineStr">
        <is>
          <t>1 wenn es_method gueltig &amp; |ES|&lt;=1</t>
        </is>
      </c>
      <c r="C5" t="inlineStr">
        <is>
          <t>Schaetzset-Selektor</t>
        </is>
      </c>
      <c r="D5" t="inlineStr">
        <is>
          <t>-</t>
        </is>
      </c>
      <c r="E5" t="inlineStr">
        <is>
          <t>vollstaendig</t>
        </is>
      </c>
    </row>
    <row r="6">
      <c r="A6" t="inlineStr">
        <is>
          <t>sample_mid/median; sample_post share_2016-2019; pp_share/end_lag0-3; pp_mid/median/start_lag0; pp_window_class</t>
        </is>
      </c>
      <c r="B6" t="inlineStr">
        <is>
          <t>DEC-024-Grid aus d_sample_start/end (Koaleszenz Zeile-&gt;v10-&gt;Log-&gt;Lückenlauf)</t>
        </is>
      </c>
      <c r="C6" t="inlineStr">
        <is>
          <t>Paris-Design nativ</t>
        </is>
      </c>
      <c r="D6" t="inlineStr">
        <is>
          <t>DEC-024/041</t>
        </is>
      </c>
      <c r="E6" t="inlineStr">
        <is>
          <t>korpusweit</t>
        </is>
      </c>
    </row>
    <row r="7">
      <c r="A7" t="inlineStr">
        <is>
          <t>pp_median split / pp_tertial split</t>
        </is>
      </c>
      <c r="B7" t="inlineStr">
        <is>
          <t>Verteilungssplits über sample_mid (Median; Terzile)</t>
        </is>
      </c>
      <c r="C7" t="inlineStr">
        <is>
          <t>Literatur-Zeit-Splits</t>
        </is>
      </c>
      <c r="D7" t="inlineStr">
        <is>
          <t>v10-Hausstil</t>
        </is>
      </c>
      <c r="E7" t="inlineStr">
        <is>
          <t>korpusweit</t>
        </is>
      </c>
    </row>
    <row r="8">
      <c r="A8" t="inlineStr">
        <is>
          <t>industry / regulation_sample_start/end / country_econ</t>
        </is>
      </c>
      <c r="B8" t="inlineStr">
        <is>
          <t>Legacy: v10-Studienwert; Neu: Lückenlauf (R4/E1-E4); country_econ via country_lookup + 24 bestätigte Erweiterungen</t>
        </is>
      </c>
      <c r="C8" t="inlineStr">
        <is>
          <t>Moderatoren nativ</t>
        </is>
      </c>
      <c r="D8" t="inlineStr">
        <is>
          <t>R4/E1-E8/DEC-041</t>
        </is>
      </c>
      <c r="E8" t="inlineStr">
        <is>
          <t>korpusweit</t>
        </is>
      </c>
    </row>
    <row r="9">
      <c r="A9" t="inlineStr">
        <is>
          <t>sample_size no_firm-years_rounded (col E)</t>
        </is>
      </c>
      <c r="B9" t="inlineStr">
        <is>
          <t>formula: n_obs if numeric else n_firms x window years</t>
        </is>
      </c>
      <c r="C9" t="inlineStr">
        <is>
          <t>R-16b/R-19</t>
        </is>
      </c>
    </row>
    <row r="10">
      <c r="A10" t="inlineStr">
        <is>
          <t>sample_start/sample_end (cols J/K)</t>
        </is>
      </c>
      <c r="B10" t="inlineStr">
        <is>
          <t>formula link to d_sample_start/d_sample_end</t>
        </is>
      </c>
      <c r="C10" t="inlineStr">
        <is>
          <t>r03f1</t>
        </is>
      </c>
    </row>
    <row r="11">
      <c r="A11" t="inlineStr">
        <is>
          <t>country_region/econ/culture/legal</t>
        </is>
      </c>
      <c r="B11" t="inlineStr">
        <is>
          <t>formula: subsample_country_map override else lookup paper-level</t>
        </is>
      </c>
      <c r="C11" t="inlineStr">
        <is>
          <t>r12-14</t>
        </is>
      </c>
    </row>
    <row r="12">
      <c r="A12" t="inlineStr">
        <is>
          <t>row_skey</t>
        </is>
      </c>
      <c r="B12" t="inlineStr">
        <is>
          <t>script-derived subsample key (dimension in {region, legal system, region x agency})</t>
        </is>
      </c>
      <c r="C12" t="inlineStr">
        <is>
          <t>r12-14</t>
        </is>
      </c>
    </row>
    <row r="13">
      <c r="A13" t="inlineStr">
        <is>
          <t>pp_start_lag0</t>
        </is>
      </c>
      <c r="B13" t="inlineStr">
        <is>
          <t>re-derived 1{d_sample_start&gt;=2016}</t>
        </is>
      </c>
      <c r="C13" t="inlineStr">
        <is>
          <t>R-18</t>
        </is>
      </c>
    </row>
    <row r="14">
      <c r="A14" t="inlineStr">
        <is>
          <t>q_status/q_VHB/field</t>
        </is>
      </c>
      <c r="B14" t="inlineStr">
        <is>
          <t>formula: lookup classes (q_vhb rule P-09 final)</t>
        </is>
      </c>
      <c r="C14" t="inlineStr">
        <is>
          <t>P-01/P-09</t>
        </is>
      </c>
    </row>
    <row r="15">
      <c r="A15" t="inlineStr">
        <is>
          <t>subsample_country_map / country_map / reg_recode_log / country_rowlevel_log</t>
        </is>
      </c>
      <c r="B15" t="inlineStr">
        <is>
          <t>documentation sheets</t>
        </is>
      </c>
      <c r="C15" t="inlineStr">
        <is>
          <t>DEC-042</t>
        </is>
      </c>
    </row>
    <row r="16">
      <c r="A16" t="inlineStr">
        <is>
          <t>grid cols L-AE</t>
        </is>
      </c>
      <c r="B16" t="inlineStr">
        <is>
          <t>formulas from d_sample_start/end; corpus constants: median-split threshold 2013, tertile bounds 2011/2014 (frozen v11 statistics)</t>
        </is>
      </c>
      <c r="C16" t="inlineStr">
        <is>
          <t>rr01</t>
        </is>
      </c>
    </row>
    <row r="17">
      <c r="A17" t="inlineStr">
        <is>
          <t>country (col AR), no_firms_source (F), no_firm-years_source (G)</t>
        </is>
      </c>
      <c r="B17" t="inlineStr">
        <is>
          <t>deliberately adopted-only (v10-native raw columns); corpus-wide equivalents: lookup.country_str / Block-B provenance (author ruling D-03b)</t>
        </is>
      </c>
      <c r="C17" t="inlineStr">
        <is>
          <t>D-03</t>
        </is>
      </c>
    </row>
    <row r="18">
      <c r="A18" t="inlineStr">
        <is>
          <t>residual_flags.csv</t>
        </is>
      </c>
      <c r="B18" t="inlineStr">
        <is>
          <t>78 pre-adjudication flag rows (15 studies) resolved and booked pre-freeze; snapshot archived under docs/ (author confirmation D-04)</t>
        </is>
      </c>
      <c r="C18" t="inlineStr">
        <is>
          <t>D-04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P1: staging 2716/122f; v10 1306; verdicts 797; lookup 61</t>
        </is>
      </c>
    </row>
    <row r="3">
      <c r="A3" t="inlineStr">
        <is>
          <t>P2: legacy files 60; unmapped files ['staging_Zhou_et_al_2016.csv'] (soll: nur Zhou-2016)</t>
        </is>
      </c>
    </row>
    <row r="4">
      <c r="A4" t="inlineStr">
        <is>
          <t>F37d: Log-N-Fallback für 186 Zellen; Dateien mit Log-N 97; n_use fehlt noch: 46</t>
        </is>
      </c>
    </row>
    <row r="5">
      <c r="A5" t="inlineStr">
        <is>
          <t>P4: -1 stray, -12 prod_inno</t>
        </is>
      </c>
    </row>
    <row r="6">
      <c r="A6" t="inlineStr">
        <is>
          <t>P4: K&amp;V EL-Dupes -9</t>
        </is>
      </c>
    </row>
    <row r="7">
      <c r="A7" t="inlineStr">
        <is>
          <t>P9 slope: 48 (Soll 48)</t>
        </is>
      </c>
    </row>
    <row r="8">
      <c r="A8" t="inlineStr">
        <is>
          <t>P10: computed 2340 | bivariate 123 | star-bound 56 | missing 175</t>
        </is>
      </c>
    </row>
    <row r="9">
      <c r="A9" t="inlineStr">
        <is>
          <t>P-Luecke Topup-Join: 175 positional, Datei-Mismatches=0</t>
        </is>
      </c>
    </row>
    <row r="10">
      <c r="A10" t="inlineStr">
        <is>
          <t>P-Luecke Regulation: start {'without ETS/CT': np.int64(34), 'multi': np.int64(20), 'with ETS/CT': np.int64(6)} | end {'without ETS/CT': np.int64(29), 'multi': np.int64(20), 'with ETS/CT': np.int64(11)}</t>
        </is>
      </c>
    </row>
    <row r="11">
      <c r="A11" t="inlineStr">
        <is>
          <t>P-Luecke ES-Endstand: 89 verbleibende missing-stats als non-convertible dokumentiert (post gap-run)</t>
        </is>
      </c>
    </row>
    <row r="12">
      <c r="A12" t="inlineStr">
        <is>
          <t>P6 overrides (Legacy-Replay, klassifikationstreu): 52</t>
        </is>
      </c>
    </row>
    <row r="13">
      <c r="A13" t="inlineStr">
        <is>
          <t>P7 adoptions: +158 (Devalle per R1 ausgeschlossen)</t>
        </is>
      </c>
    </row>
    <row r="14">
      <c r="A14" t="inlineStr">
        <is>
          <t>v12: S1 col E linked n_obs/proxy (R-16b); S1b n_obs format hygiene</t>
        </is>
      </c>
    </row>
    <row r="15">
      <c r="A15" t="inlineStr">
        <is>
          <t>v12: S2 J/K linked to d_sample fields</t>
        </is>
      </c>
    </row>
    <row r="16">
      <c r="A16" t="inlineStr">
        <is>
          <t>v12: S3 industry 'mixed'-&gt;'99_NCE'</t>
        </is>
      </c>
    </row>
    <row r="17">
      <c r="A17" t="inlineStr">
        <is>
          <t>v12: S4 pp_start_lag0 re-derived &gt;=2016 (R-18, 115 cells)</t>
        </is>
      </c>
    </row>
    <row r="18">
      <c r="A18" t="inlineStr">
        <is>
          <t>v12: S5 row-level country via subsample_country_map; row_skey col added</t>
        </is>
      </c>
    </row>
    <row r="19">
      <c r="A19" t="inlineStr">
        <is>
          <t>v12: S6 r17 journal_note; S7 jif_note</t>
        </is>
      </c>
    </row>
    <row r="20">
      <c r="A20" t="inlineStr">
        <is>
          <t>v12: S8 sheets regenerated; verifier Z-suite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Check</t>
        </is>
      </c>
      <c r="C1" t="inlineStr">
        <is>
          <t>Status</t>
        </is>
      </c>
      <c r="D1" t="inlineStr">
        <is>
          <t>Info</t>
        </is>
      </c>
    </row>
    <row r="2">
      <c r="A2" t="inlineStr">
        <is>
          <t>V1</t>
        </is>
      </c>
      <c r="B2" t="inlineStr">
        <is>
          <t>Inputs</t>
        </is>
      </c>
      <c r="C2" t="inlineStr">
        <is>
          <t>PASS</t>
        </is>
      </c>
      <c r="D2" t="inlineStr">
        <is>
          <t>staging 2716/122f</t>
        </is>
      </c>
    </row>
    <row r="3">
      <c r="A3" t="inlineStr">
        <is>
          <t>V2</t>
        </is>
      </c>
      <c r="B3" t="inlineStr">
        <is>
          <t>Block-A byteident</t>
        </is>
      </c>
      <c r="C3" t="inlineStr">
        <is>
          <t>PASS</t>
        </is>
      </c>
    </row>
    <row r="4">
      <c r="A4" t="inlineStr">
        <is>
          <t>V3</t>
        </is>
      </c>
      <c r="B4" t="inlineStr">
        <is>
          <t>v10-Key-Deckung</t>
        </is>
      </c>
      <c r="C4" t="inlineStr">
        <is>
          <t>PASS</t>
        </is>
      </c>
      <c r="D4" t="inlineStr">
        <is>
          <t>fehlend = 5 Regel-Exits</t>
        </is>
      </c>
    </row>
    <row r="5">
      <c r="A5" t="inlineStr">
        <is>
          <t>V4</t>
        </is>
      </c>
      <c r="B5" t="inlineStr">
        <is>
          <t>Bilanz</t>
        </is>
      </c>
      <c r="C5" t="inlineStr">
        <is>
          <t>PASS</t>
        </is>
      </c>
      <c r="D5" t="inlineStr">
        <is>
          <t>2852 rows; estimation 2851; usable 2730</t>
        </is>
      </c>
    </row>
    <row r="6">
      <c r="A6" t="inlineStr">
        <is>
          <t>V5</t>
        </is>
      </c>
      <c r="B6" t="inlineStr">
        <is>
          <t>Segmente</t>
        </is>
      </c>
      <c r="C6" t="inlineStr">
        <is>
          <t>PASS</t>
        </is>
      </c>
      <c r="D6" t="inlineStr">
        <is>
          <t>{'original': 59, 'update': 43, 'rescreen': 18} [61 v10-Keys = 60 original + Hui; Hoeck-NFC-Zaehlartefakt dokumentiert]</t>
        </is>
      </c>
    </row>
    <row r="7">
      <c r="A7" t="inlineStr">
        <is>
          <t>V6</t>
        </is>
      </c>
      <c r="B7" t="inlineStr">
        <is>
          <t>FLAG-Restliste</t>
        </is>
      </c>
      <c r="C7" t="inlineStr">
        <is>
          <t>PASS</t>
        </is>
      </c>
      <c r="D7" t="inlineStr">
        <is>
          <t>[]</t>
        </is>
      </c>
    </row>
    <row r="8">
      <c r="A8" t="inlineStr">
        <is>
          <t>V7</t>
        </is>
      </c>
      <c r="B8" t="inlineStr">
        <is>
          <t>Devalle-Regime (R1)</t>
        </is>
      </c>
      <c r="C8" t="inlineStr">
        <is>
          <t>PASS</t>
        </is>
      </c>
      <c r="D8" t="inlineStr">
        <is>
          <t>signs=[0.089, 0.147, -0.296]</t>
        </is>
      </c>
    </row>
    <row r="9">
      <c r="A9" t="inlineStr">
        <is>
          <t>V8</t>
        </is>
      </c>
      <c r="B9" t="inlineStr">
        <is>
          <t>Dedup-Logs</t>
        </is>
      </c>
      <c r="C9" t="inlineStr">
        <is>
          <t>PASS</t>
        </is>
      </c>
      <c r="D9" t="inlineStr">
        <is>
          <t>K&amp;V -9; Version-Dedup 0</t>
        </is>
      </c>
    </row>
    <row r="10">
      <c r="A10" t="inlineStr">
        <is>
          <t>V9</t>
        </is>
      </c>
      <c r="B10" t="inlineStr">
        <is>
          <t>Cluster</t>
        </is>
      </c>
      <c r="C10" t="inlineStr">
        <is>
          <t>PASS</t>
        </is>
      </c>
    </row>
    <row r="11">
      <c r="A11" t="inlineStr">
        <is>
          <t>V10</t>
        </is>
      </c>
      <c r="B11" t="inlineStr">
        <is>
          <t>ES-Spot-Recompute</t>
        </is>
      </c>
      <c r="C11" t="inlineStr">
        <is>
          <t>PASS</t>
        </is>
      </c>
    </row>
    <row r="12">
      <c r="A12" t="inlineStr">
        <is>
          <t>V11</t>
        </is>
      </c>
      <c r="B12" t="inlineStr">
        <is>
          <t>Adopted=v10-Wert</t>
        </is>
      </c>
      <c r="C12" t="inlineStr">
        <is>
          <t>PASS</t>
        </is>
      </c>
      <c r="D12" t="inlineStr">
        <is>
          <t>n=158</t>
        </is>
      </c>
    </row>
    <row r="13">
      <c r="A13" t="inlineStr">
        <is>
          <t>V12</t>
        </is>
      </c>
      <c r="B13" t="inlineStr">
        <is>
          <t>Gold-Anker</t>
        </is>
      </c>
      <c r="C13" t="inlineStr">
        <is>
          <t>PASS</t>
        </is>
      </c>
    </row>
    <row r="14">
      <c r="A14" t="inlineStr">
        <is>
          <t>V13</t>
        </is>
      </c>
      <c r="B14" t="inlineStr">
        <is>
          <t>Slope-&gt;derivativ</t>
        </is>
      </c>
      <c r="C14" t="inlineStr">
        <is>
          <t>PASS</t>
        </is>
      </c>
    </row>
    <row r="15">
      <c r="A15" t="inlineStr">
        <is>
          <t>V14</t>
        </is>
      </c>
      <c r="B15" t="inlineStr">
        <is>
          <t>Star-bound</t>
        </is>
      </c>
      <c r="C15" t="inlineStr">
        <is>
          <t>PASS</t>
        </is>
      </c>
      <c r="D15" t="inlineStr">
        <is>
          <t>n=99</t>
        </is>
      </c>
    </row>
    <row r="16">
      <c r="A16" t="inlineStr">
        <is>
          <t>V15</t>
        </is>
      </c>
      <c r="B16" t="inlineStr">
        <is>
          <t>Lookup-Join</t>
        </is>
      </c>
      <c r="C16" t="inlineStr">
        <is>
          <t>PASS</t>
        </is>
      </c>
      <c r="D16" t="inlineStr">
        <is>
          <t>neu=60</t>
        </is>
      </c>
    </row>
    <row r="17">
      <c r="A17" t="inlineStr">
        <is>
          <t>V16</t>
        </is>
      </c>
      <c r="B17" t="inlineStr">
        <is>
          <t>Provenance</t>
        </is>
      </c>
      <c r="C17" t="inlineStr">
        <is>
          <t>PASS</t>
        </is>
      </c>
    </row>
    <row r="18">
      <c r="A18" t="inlineStr">
        <is>
          <t>V18</t>
        </is>
      </c>
      <c r="B18" t="inlineStr">
        <is>
          <t>r_bivariate in [-1,1]</t>
        </is>
      </c>
      <c r="C18" t="inlineStr">
        <is>
          <t>PASS</t>
        </is>
      </c>
      <c r="D18" t="inlineStr">
        <is>
          <t>Verletzer: 0</t>
        </is>
      </c>
    </row>
    <row r="19">
      <c r="A19" t="inlineStr">
        <is>
          <t>V19</t>
        </is>
      </c>
      <c r="B19" t="inlineStr">
        <is>
          <t>|r|&gt;0.98-Anteil (computed)</t>
        </is>
      </c>
      <c r="C19" t="inlineStr">
        <is>
          <t>PASS</t>
        </is>
      </c>
      <c r="D19" t="inlineStr">
        <is>
          <t>0.0435%</t>
        </is>
      </c>
    </row>
    <row r="20">
      <c r="A20" t="inlineStr">
        <is>
          <t>V21</t>
        </is>
      </c>
      <c r="B20" t="inlineStr">
        <is>
          <t>Topup-Join positional</t>
        </is>
      </c>
      <c r="C20" t="inlineStr">
        <is>
          <t>PASS</t>
        </is>
      </c>
      <c r="D20" t="inlineStr">
        <is>
          <t>175/175, 0 Datei-Mismatches</t>
        </is>
      </c>
    </row>
    <row r="21">
      <c r="A21" t="inlineStr">
        <is>
          <t>V22</t>
        </is>
      </c>
      <c r="B21" t="inlineStr">
        <is>
          <t>ES-Status final</t>
        </is>
      </c>
      <c r="C21" t="inlineStr">
        <is>
          <t>PASS</t>
        </is>
      </c>
      <c r="D21" t="inlineStr">
        <is>
          <t>non-convertible dokumentiert: 122</t>
        </is>
      </c>
    </row>
    <row r="22">
      <c r="A22" t="inlineStr">
        <is>
          <t>V23</t>
        </is>
      </c>
      <c r="B22" t="inlineStr">
        <is>
          <t>Regulation-Deckung 60</t>
        </is>
      </c>
      <c r="C22" t="inlineStr">
        <is>
          <t>PASS</t>
        </is>
      </c>
      <c r="D22" t="inlineStr">
        <is>
          <t>FLAG-Rest: []</t>
        </is>
      </c>
    </row>
    <row r="23">
      <c r="A23" t="inlineStr">
        <is>
          <t>V24</t>
        </is>
      </c>
      <c r="B23" t="inlineStr">
        <is>
          <t>NFC-Ledger</t>
        </is>
      </c>
      <c r="C23" t="inlineStr">
        <is>
          <t>PASS</t>
        </is>
      </c>
      <c r="D23" t="inlineStr">
        <is>
          <t>Studien=120 = 60 Legacy (65 v10-Keys - 5 Exits) + 60 Neu</t>
        </is>
      </c>
    </row>
    <row r="24">
      <c r="A24" t="inlineStr">
        <is>
          <t>V20</t>
        </is>
      </c>
      <c r="B24" t="inlineStr">
        <is>
          <t>Parser-Unit-Tests</t>
        </is>
      </c>
      <c r="C24" t="inlineStr">
        <is>
          <t>PASS</t>
        </is>
      </c>
    </row>
    <row r="25">
      <c r="A25" t="inlineStr">
        <is>
          <t>V25</t>
        </is>
      </c>
      <c r="B25" t="inlineStr">
        <is>
          <t>Native-Grid Recompute</t>
        </is>
      </c>
      <c r="C25" t="inlineStr">
        <is>
          <t>PASS</t>
        </is>
      </c>
      <c r="D25" t="inlineStr">
        <is>
          <t>gefüllt 2843/2852</t>
        </is>
      </c>
    </row>
    <row r="26">
      <c r="A26" t="inlineStr">
        <is>
          <t>V26</t>
        </is>
      </c>
      <c r="B26" t="inlineStr">
        <is>
          <t>country_econ-Deckung</t>
        </is>
      </c>
      <c r="C26" t="inlineStr">
        <is>
          <t>PASS</t>
        </is>
      </c>
      <c r="D26" t="inlineStr">
        <is>
          <t>100.0%</t>
        </is>
      </c>
    </row>
    <row r="27">
      <c r="A27" t="inlineStr">
        <is>
          <t>V27</t>
        </is>
      </c>
      <c r="B27" t="inlineStr">
        <is>
          <t>industry-Deckung</t>
        </is>
      </c>
      <c r="C27" t="inlineStr">
        <is>
          <t>PASS</t>
        </is>
      </c>
      <c r="D27" t="inlineStr">
        <is>
          <t>100.0%</t>
        </is>
      </c>
    </row>
    <row r="29">
      <c r="A29" t="inlineStr">
        <is>
          <t>--- v12 Z-suite (2026-07-10) ---</t>
        </is>
      </c>
    </row>
    <row r="30">
      <c r="A30" t="inlineStr">
        <is>
          <t>Z1</t>
        </is>
      </c>
      <c r="B30" t="inlineStr">
        <is>
          <t>untouched columns value-identical to v11.3 (verified in build)</t>
        </is>
      </c>
      <c r="C30" t="inlineStr">
        <is>
          <t>PASS</t>
        </is>
      </c>
    </row>
    <row r="31">
      <c r="A31" t="inlineStr">
        <is>
          <t>Z2</t>
        </is>
      </c>
      <c r="B31" t="inlineStr">
        <is>
          <t>workbook parses; engine (LibreOffice) load+recalc test at build time</t>
        </is>
      </c>
      <c r="C31" t="inlineStr">
        <is>
          <t>PASS</t>
        </is>
      </c>
    </row>
    <row r="32">
      <c r="A32" t="inlineStr">
        <is>
          <t>Z3</t>
        </is>
      </c>
      <c r="B32" t="inlineStr">
        <is>
          <t>formula cached values == independent python re-derivation (E,J,K,country,q,field)</t>
        </is>
      </c>
      <c r="C32" t="inlineStr">
        <is>
          <t>PASS</t>
        </is>
      </c>
    </row>
    <row r="33">
      <c r="A33" t="inlineStr">
        <is>
          <t>Z4</t>
        </is>
      </c>
      <c r="B33" t="inlineStr">
        <is>
          <t>J/K identical to d_sample_start/d_sample_end</t>
        </is>
      </c>
      <c r="C33" t="inlineStr">
        <is>
          <t>PASS</t>
        </is>
      </c>
    </row>
    <row r="34">
      <c r="A34" t="inlineStr">
        <is>
          <t>Z5</t>
        </is>
      </c>
      <c r="B34" t="inlineStr">
        <is>
          <t>closed lists: industry {non-sensitive,sensitive,99_NCE}; regulation; country schemes; q classes</t>
        </is>
      </c>
      <c r="C34" t="inlineStr">
        <is>
          <t>PASS</t>
        </is>
      </c>
    </row>
    <row r="35">
      <c r="A35" t="inlineStr">
        <is>
          <t>Z6</t>
        </is>
      </c>
      <c r="B35" t="inlineStr">
        <is>
          <t>pp_start_lag0 == 1{d_sample_start&gt;=2016} corpus-wide</t>
        </is>
      </c>
      <c r="C35" t="inlineStr">
        <is>
          <t>PASS</t>
        </is>
      </c>
    </row>
    <row r="36">
      <c r="A36" t="inlineStr">
        <is>
          <t>Z7</t>
        </is>
      </c>
      <c r="B36" t="inlineStr">
        <is>
          <t>col E coverage on usable ES: 2714/2730; residual without any n: 16</t>
        </is>
      </c>
      <c r="C36" t="inlineStr">
        <is>
          <t>INFO</t>
        </is>
      </c>
    </row>
    <row r="37">
      <c r="A37" t="inlineStr">
        <is>
          <t>Z8</t>
        </is>
      </c>
      <c r="B37" t="inlineStr">
        <is>
          <t>n_obs hygiene: 148 comma fixes; 176 FLAG cells kept (R-19 provisional proxy in E)</t>
        </is>
      </c>
      <c r="C37" t="inlineStr">
        <is>
          <t>INFO</t>
        </is>
      </c>
    </row>
    <row r="38">
      <c r="A38" t="inlineStr">
        <is>
          <t>Z9</t>
        </is>
      </c>
      <c r="B38" t="inlineStr">
        <is>
          <t>row-level country: 218 cells changed via subsample overrides; log sheet</t>
        </is>
      </c>
      <c r="C38" t="inlineStr">
        <is>
          <t>INFO</t>
        </is>
      </c>
    </row>
    <row r="39">
      <c r="A39" t="inlineStr">
        <is>
          <t>Z10</t>
        </is>
      </c>
      <c r="B39" t="inlineStr">
        <is>
          <t>grid L-AE formulas reproduce stored values exactly (rules reverse-engineered, identity-tested corpus-wide)</t>
        </is>
      </c>
      <c r="C39" t="inlineStr">
        <is>
          <t>PASS</t>
        </is>
      </c>
    </row>
    <row r="40">
      <c r="A40" t="inlineStr">
        <is>
          <t>Z11</t>
        </is>
      </c>
      <c r="B40" t="inlineStr">
        <is>
          <t>prep verifier must re-run Z1-Z6 + formula==script identity (permanent)</t>
        </is>
      </c>
      <c r="C40" t="inlineStr">
        <is>
          <t>TODO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ckey</t>
        </is>
      </c>
      <c r="B1" t="inlineStr">
        <is>
          <t>country_str</t>
        </is>
      </c>
      <c r="C1" t="inlineStr">
        <is>
          <t>region</t>
        </is>
      </c>
      <c r="D1" t="inlineStr">
        <is>
          <t>econ</t>
        </is>
      </c>
      <c r="E1" t="inlineStr">
        <is>
          <t>culture</t>
        </is>
      </c>
      <c r="F1" t="inlineStr">
        <is>
          <t>legal</t>
        </is>
      </c>
      <c r="G1" t="inlineStr">
        <is>
          <t>source</t>
        </is>
      </c>
      <c r="H1" t="inlineStr">
        <is>
          <t>note</t>
        </is>
      </c>
    </row>
    <row r="2">
      <c r="A2" t="inlineStr">
        <is>
          <t>CM-001</t>
        </is>
      </c>
      <c r="B2" t="inlineStr">
        <is>
          <t>United States</t>
        </is>
      </c>
      <c r="C2" t="inlineStr">
        <is>
          <t>1_US</t>
        </is>
      </c>
      <c r="D2" t="inlineStr">
        <is>
          <t>1_developed</t>
        </is>
      </c>
      <c r="E2" t="inlineStr">
        <is>
          <t>1_western</t>
        </is>
      </c>
      <c r="F2" t="inlineStr">
        <is>
          <t>1_common law</t>
        </is>
      </c>
      <c r="G2" t="inlineStr">
        <is>
          <t>v10_country_lookup</t>
        </is>
      </c>
      <c r="H2" t="inlineStr">
        <is>
          <t>single</t>
        </is>
      </c>
    </row>
    <row r="3">
      <c r="A3" t="inlineStr">
        <is>
          <t>CM-002</t>
        </is>
      </c>
      <c r="B3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C3" t="inlineStr">
        <is>
          <t>99_NCE</t>
        </is>
      </c>
      <c r="D3" t="inlineStr">
        <is>
          <t>99_NCE</t>
        </is>
      </c>
      <c r="E3" t="inlineStr">
        <is>
          <t>99_NCE</t>
        </is>
      </c>
      <c r="F3" t="inlineStr">
        <is>
          <t>99_NCE</t>
        </is>
      </c>
      <c r="G3" t="inlineStr">
        <is>
          <t>v10_country_lookup</t>
        </is>
      </c>
      <c r="H3" t="inlineStr">
        <is>
          <t>multi (44)</t>
        </is>
      </c>
    </row>
    <row r="4">
      <c r="A4" t="inlineStr">
        <is>
          <t>CM-003</t>
        </is>
      </c>
      <c r="B4" t="inlineStr">
        <is>
          <t>United States,Austria,Belgium,Bulgaria,Croatia,Cyprus,Czechia,Denmark,Estonia,Finland,France,Germany,Greece,Hungary,Ireland,Italy,Latvia,Lithuania,Luxembourg,Malta,Netherlands,Poland,Portugal,Romania,Slovak Republic,Slovenia,Spain,Sweden</t>
        </is>
      </c>
      <c r="C4" t="inlineStr">
        <is>
          <t>99_NCE</t>
        </is>
      </c>
      <c r="D4" t="inlineStr">
        <is>
          <t>99_NCE</t>
        </is>
      </c>
      <c r="E4" t="inlineStr">
        <is>
          <t>1_western</t>
        </is>
      </c>
      <c r="F4" t="inlineStr">
        <is>
          <t>99_NCE</t>
        </is>
      </c>
      <c r="G4" t="inlineStr">
        <is>
          <t>v10_country_lookup</t>
        </is>
      </c>
      <c r="H4" t="inlineStr">
        <is>
          <t>multi (28)</t>
        </is>
      </c>
    </row>
    <row r="5">
      <c r="A5" t="inlineStr">
        <is>
          <t>CM-004</t>
        </is>
      </c>
      <c r="B5" t="inlineStr">
        <is>
          <t>Austria,Belgium,Bulgaria,Croatia,Cyprus,Czechia,Denmark,Estonia,Finland,France,Germany,Greece,Hungary,Ireland,Italy,Latvia,Lithuania,Luxembourg,Malta,Netherlands,Poland,Portugal,Romania,Slovak Republic,Slovenia,Spain,Sweden</t>
        </is>
      </c>
      <c r="C5" t="inlineStr">
        <is>
          <t>2_Europe</t>
        </is>
      </c>
      <c r="D5" t="inlineStr">
        <is>
          <t>99_NCE</t>
        </is>
      </c>
      <c r="E5" t="inlineStr">
        <is>
          <t>1_western</t>
        </is>
      </c>
      <c r="F5" t="inlineStr">
        <is>
          <t>2_civil law</t>
        </is>
      </c>
      <c r="G5" t="inlineStr">
        <is>
          <t>v10_country_lookup</t>
        </is>
      </c>
      <c r="H5" t="inlineStr">
        <is>
          <t>multi (27)</t>
        </is>
      </c>
    </row>
    <row r="6">
      <c r="A6" t="inlineStr">
        <is>
          <t>CM-005</t>
        </is>
      </c>
      <c r="B6" t="inlineStr">
        <is>
          <t>Norway,New Zealand,Sweden,Finland,Canada,Austria,Switzerland,Denmark,Netherlands,Australia,Japan,United Kingdom,Germany,France,Belgium,Spain,Portugal,Italy,Ireland,Greece</t>
        </is>
      </c>
      <c r="C6" t="inlineStr">
        <is>
          <t>99_NCE</t>
        </is>
      </c>
      <c r="D6" t="inlineStr">
        <is>
          <t>1_developed</t>
        </is>
      </c>
      <c r="E6" t="inlineStr">
        <is>
          <t>99_NCE</t>
        </is>
      </c>
      <c r="F6" t="inlineStr">
        <is>
          <t>2_civil law</t>
        </is>
      </c>
      <c r="G6" t="inlineStr">
        <is>
          <t>v10_country_lookup</t>
        </is>
      </c>
      <c r="H6" t="inlineStr">
        <is>
          <t>multi (20)</t>
        </is>
      </c>
    </row>
    <row r="7">
      <c r="A7" t="inlineStr">
        <is>
          <t>CM-006</t>
        </is>
      </c>
      <c r="B7" t="inlineStr">
        <is>
          <t>Worldwide</t>
        </is>
      </c>
      <c r="C7" t="inlineStr">
        <is>
          <t>99_NCE</t>
        </is>
      </c>
      <c r="D7" t="inlineStr">
        <is>
          <t>99_NCE</t>
        </is>
      </c>
      <c r="E7" t="inlineStr">
        <is>
          <t>99_NCE</t>
        </is>
      </c>
      <c r="F7" t="inlineStr">
        <is>
          <t>99_NCE</t>
        </is>
      </c>
      <c r="G7" t="inlineStr">
        <is>
          <t>v10_country_lookup</t>
        </is>
      </c>
      <c r="H7" t="inlineStr">
        <is>
          <t>global</t>
        </is>
      </c>
    </row>
    <row r="8">
      <c r="A8" t="inlineStr">
        <is>
          <t>CM-007</t>
        </is>
      </c>
      <c r="B8" t="inlineStr">
        <is>
          <t>Austria,Belgium,Bulgaria,Croatia,Cyprus,Czechia,Denmark,Estonia,Finland,France,Germany,Greece,Hungary,Ireland,Italy,Latvia,Lithuania,Luxembourg,Malta,Netherlands,Poland,Portugal,Romania,Slovak Republic,Slovenia,Spain,Sweden,United Kingdom</t>
        </is>
      </c>
      <c r="C8" t="inlineStr">
        <is>
          <t>2_Europe</t>
        </is>
      </c>
      <c r="D8" t="inlineStr">
        <is>
          <t>99_NCE</t>
        </is>
      </c>
      <c r="E8" t="inlineStr">
        <is>
          <t>1_western</t>
        </is>
      </c>
      <c r="F8" t="inlineStr">
        <is>
          <t>2_civil law</t>
        </is>
      </c>
      <c r="G8" t="inlineStr">
        <is>
          <t>v10_country_lookup</t>
        </is>
      </c>
      <c r="H8" t="inlineStr">
        <is>
          <t>multi (28)</t>
        </is>
      </c>
    </row>
    <row r="9">
      <c r="A9" t="inlineStr">
        <is>
          <t>CM-008</t>
        </is>
      </c>
      <c r="B9" t="inlineStr">
        <is>
      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      </is>
      </c>
      <c r="C9" t="inlineStr">
        <is>
          <t>99_NCE</t>
        </is>
      </c>
      <c r="D9" t="inlineStr">
        <is>
          <t>99_NCE</t>
        </is>
      </c>
      <c r="E9" t="inlineStr">
        <is>
          <t>99_NCE</t>
        </is>
      </c>
      <c r="F9" t="inlineStr">
        <is>
          <t>99_NCE</t>
        </is>
      </c>
      <c r="G9" t="inlineStr">
        <is>
          <t>v10_country_lookup</t>
        </is>
      </c>
      <c r="H9" t="inlineStr">
        <is>
          <t>multi (44)</t>
        </is>
      </c>
    </row>
    <row r="10">
      <c r="A10" t="inlineStr">
        <is>
          <t>CM-009</t>
        </is>
      </c>
      <c r="B10" t="inlineStr">
        <is>
          <t>Spain,Italy</t>
        </is>
      </c>
      <c r="C10" t="inlineStr">
        <is>
          <t>2_Europe</t>
        </is>
      </c>
      <c r="D10" t="inlineStr">
        <is>
          <t>1_developed</t>
        </is>
      </c>
      <c r="E10" t="inlineStr">
        <is>
          <t>1_western</t>
        </is>
      </c>
      <c r="F10" t="inlineStr">
        <is>
          <t>2_civil law</t>
        </is>
      </c>
      <c r="G10" t="inlineStr">
        <is>
          <t>v10_country_lookup</t>
        </is>
      </c>
      <c r="H10" t="inlineStr">
        <is>
          <t>multi (2)</t>
        </is>
      </c>
    </row>
    <row r="11">
      <c r="A11" t="inlineStr">
        <is>
          <t>CM-010</t>
        </is>
      </c>
      <c r="B11" t="inlineStr">
        <is>
          <t>China</t>
        </is>
      </c>
      <c r="C11" t="inlineStr">
        <is>
          <t>3_AsiaPac</t>
        </is>
      </c>
      <c r="D11" t="inlineStr">
        <is>
          <t>2_developing</t>
        </is>
      </c>
      <c r="E11" t="inlineStr">
        <is>
          <t>2_non_western</t>
        </is>
      </c>
      <c r="F11" t="inlineStr">
        <is>
          <t>2_civil law</t>
        </is>
      </c>
      <c r="G11" t="inlineStr">
        <is>
          <t>v10_country_lookup</t>
        </is>
      </c>
      <c r="H11" t="inlineStr">
        <is>
          <t>single</t>
        </is>
      </c>
    </row>
    <row r="12">
      <c r="A12" t="inlineStr">
        <is>
          <t>CM-011</t>
        </is>
      </c>
      <c r="B12" t="inlineStr">
        <is>
          <t>Austria,Belgium,Czechia,Denmark,Finland,France,Germany,Greece,Hungary,Italy,Netherlands,Norway,Poland,Portugal,Spain,Sweden,Switzerland,United Kingdom</t>
        </is>
      </c>
      <c r="C12" t="inlineStr">
        <is>
          <t>2_Europe</t>
        </is>
      </c>
      <c r="D12" t="inlineStr">
        <is>
          <t>99_NCE</t>
        </is>
      </c>
      <c r="E12" t="inlineStr">
        <is>
          <t>1_western</t>
        </is>
      </c>
      <c r="F12" t="inlineStr">
        <is>
          <t>1_common law</t>
        </is>
      </c>
      <c r="G12" t="inlineStr">
        <is>
          <t>v10_country_lookup</t>
        </is>
      </c>
      <c r="H12" t="inlineStr">
        <is>
          <t>multi (18)</t>
        </is>
      </c>
    </row>
    <row r="13">
      <c r="A13" t="inlineStr">
        <is>
          <t>CM-012</t>
        </is>
      </c>
      <c r="B13" t="inlineStr">
        <is>
          <t>Austria,Belgium,Cyprus,Czechia,Denmark,Finland,France,Germany,Greece,Ireland,Italy,Netherlands,Poland,Portugal,Spain,Sweden,United Kingdom</t>
        </is>
      </c>
      <c r="C13" t="inlineStr">
        <is>
          <t>2_Europe</t>
        </is>
      </c>
      <c r="D13" t="inlineStr">
        <is>
          <t>99_NCE</t>
        </is>
      </c>
      <c r="E13" t="inlineStr">
        <is>
          <t>1_western</t>
        </is>
      </c>
      <c r="F13" t="inlineStr">
        <is>
          <t>1_common law</t>
        </is>
      </c>
      <c r="G13" t="inlineStr">
        <is>
          <t>v10_country_lookup</t>
        </is>
      </c>
      <c r="H13" t="inlineStr">
        <is>
          <t>multi (17)</t>
        </is>
      </c>
    </row>
    <row r="14">
      <c r="A14" t="inlineStr">
        <is>
          <t>CM-013</t>
        </is>
      </c>
      <c r="B14" t="inlineStr">
        <is>
          <t>Austria,Belgium,Denmark,Finland,France,Germany,Greece,Ireland,Italy,Netherlands,Norway,Portugal,Spain,Sweden,United Kingdom</t>
        </is>
      </c>
      <c r="C14" t="inlineStr">
        <is>
          <t>2_Europe</t>
        </is>
      </c>
      <c r="D14" t="inlineStr">
        <is>
          <t>1_developed</t>
        </is>
      </c>
      <c r="E14" t="inlineStr">
        <is>
          <t>1_western</t>
        </is>
      </c>
      <c r="F14" t="inlineStr">
        <is>
          <t>1_common law</t>
        </is>
      </c>
      <c r="G14" t="inlineStr">
        <is>
          <t>v10_country_lookup</t>
        </is>
      </c>
      <c r="H14" t="inlineStr">
        <is>
          <t>multi (15)</t>
        </is>
      </c>
    </row>
    <row r="15">
      <c r="A15" t="inlineStr">
        <is>
          <t>CM-014</t>
        </is>
      </c>
      <c r="B15" t="inlineStr">
        <is>
          <t>Australia, Belgium, Brazil, Canada, China, Denmark, Finland, France, Germany, Greece, Hungary, India, Indonesia, Ireland, Italy, Japan, Netherlands, Norway, Poland, Russian Federation, South Africa, South Korea, Spain, Sweden, Switzerland, Turkiye, United Kingdom</t>
        </is>
      </c>
      <c r="C15" t="inlineStr">
        <is>
          <t>99_NCE</t>
        </is>
      </c>
      <c r="D15" t="inlineStr">
        <is>
          <t>99_NCE</t>
        </is>
      </c>
      <c r="E15" t="inlineStr">
        <is>
          <t>99_NCE</t>
        </is>
      </c>
      <c r="F15" t="inlineStr">
        <is>
          <t>99_NCE</t>
        </is>
      </c>
      <c r="G15" t="inlineStr">
        <is>
          <t>v10_country_lookup</t>
        </is>
      </c>
      <c r="H15" t="inlineStr">
        <is>
          <t>multi (27)</t>
        </is>
      </c>
    </row>
    <row r="16">
      <c r="A16" t="inlineStr">
        <is>
          <t>CM-015</t>
        </is>
      </c>
      <c r="B16" t="inlineStr">
        <is>
          <t>Australia, Belgium, Brazil, Canada, China, Denmark, Finland, France, Germany, Greece, Hungary, India, Indonesia, Ireland, Italy, Japan, Netherlands, Norway, Poland, Russian Federation, South Africa, South Korea, Spain, Sweden, Switzerland, Turkiye, United Kingdom, United States</t>
        </is>
      </c>
      <c r="C16" t="inlineStr">
        <is>
          <t>99_NCE</t>
        </is>
      </c>
      <c r="D16" t="inlineStr">
        <is>
          <t>99_NCE</t>
        </is>
      </c>
      <c r="E16" t="inlineStr">
        <is>
          <t>99_NCE</t>
        </is>
      </c>
      <c r="F16" t="inlineStr">
        <is>
          <t>99_NCE</t>
        </is>
      </c>
      <c r="G16" t="inlineStr">
        <is>
          <t>v10_country_lookup</t>
        </is>
      </c>
      <c r="H16" t="inlineStr">
        <is>
          <t>multi (28)</t>
        </is>
      </c>
    </row>
    <row r="17">
      <c r="A17" t="inlineStr">
        <is>
          <t>CM-016</t>
        </is>
      </c>
      <c r="B17" t="inlineStr">
        <is>
          <t>France</t>
        </is>
      </c>
      <c r="C17" t="inlineStr">
        <is>
          <t>2_Europe</t>
        </is>
      </c>
      <c r="D17" t="inlineStr">
        <is>
          <t>1_developed</t>
        </is>
      </c>
      <c r="E17" t="inlineStr">
        <is>
          <t>1_western</t>
        </is>
      </c>
      <c r="F17" t="inlineStr">
        <is>
          <t>2_civil law</t>
        </is>
      </c>
      <c r="G17" t="inlineStr">
        <is>
          <t>v10_country_lookup</t>
        </is>
      </c>
      <c r="H17" t="inlineStr">
        <is>
          <t>single</t>
        </is>
      </c>
    </row>
    <row r="18">
      <c r="A18" t="inlineStr">
        <is>
          <t>CM-017</t>
        </is>
      </c>
      <c r="B18" t="inlineStr">
        <is>
          <t>Europe</t>
        </is>
      </c>
      <c r="C18" t="inlineStr">
        <is>
          <t>2_Europe</t>
        </is>
      </c>
      <c r="D18" t="inlineStr">
        <is>
          <t>99_NCE</t>
        </is>
      </c>
      <c r="E18" t="inlineStr">
        <is>
          <t>1_western</t>
        </is>
      </c>
      <c r="F18" t="inlineStr">
        <is>
          <t>2_civil law</t>
        </is>
      </c>
      <c r="G18" t="inlineStr">
        <is>
          <t>v10_country_lookup</t>
        </is>
      </c>
      <c r="H18" t="inlineStr">
        <is>
          <t>region label</t>
        </is>
      </c>
    </row>
    <row r="19">
      <c r="A19" t="inlineStr">
        <is>
          <t>CM-018</t>
        </is>
      </c>
      <c r="B19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C19" t="inlineStr">
        <is>
          <t>99_NCE</t>
        </is>
      </c>
      <c r="D19" t="inlineStr">
        <is>
          <t>99_NCE</t>
        </is>
      </c>
      <c r="E19" t="inlineStr">
        <is>
          <t>99_NCE</t>
        </is>
      </c>
      <c r="F19" t="inlineStr">
        <is>
          <t>99_NCE</t>
        </is>
      </c>
      <c r="G19" t="inlineStr">
        <is>
          <t>v10_country_lookup</t>
        </is>
      </c>
      <c r="H19" t="inlineStr">
        <is>
          <t>multi (27)</t>
        </is>
      </c>
    </row>
    <row r="20">
      <c r="A20" t="inlineStr">
        <is>
          <t>CM-019</t>
        </is>
      </c>
      <c r="B20" t="inlineStr">
        <is>
          <t>South Korea</t>
        </is>
      </c>
      <c r="C20" t="inlineStr">
        <is>
          <t>3_AsiaPac</t>
        </is>
      </c>
      <c r="D20" t="inlineStr">
        <is>
          <t>1_developed</t>
        </is>
      </c>
      <c r="E20" t="inlineStr">
        <is>
          <t>2_non_western</t>
        </is>
      </c>
      <c r="F20" t="inlineStr">
        <is>
          <t>2_civil law</t>
        </is>
      </c>
      <c r="G20" t="inlineStr">
        <is>
          <t>v10_country_lookup</t>
        </is>
      </c>
      <c r="H20" t="inlineStr">
        <is>
          <t>single</t>
        </is>
      </c>
    </row>
    <row r="21">
      <c r="A21" t="inlineStr">
        <is>
          <t>CM-020</t>
        </is>
      </c>
      <c r="B21" t="inlineStr">
        <is>
          <t>Australia</t>
        </is>
      </c>
      <c r="C21" t="inlineStr">
        <is>
          <t>3_AsiaPac</t>
        </is>
      </c>
      <c r="D21" t="inlineStr">
        <is>
          <t>1_developed</t>
        </is>
      </c>
      <c r="E21" t="inlineStr">
        <is>
          <t>1_western</t>
        </is>
      </c>
      <c r="F21" t="inlineStr">
        <is>
          <t>1_common law</t>
        </is>
      </c>
      <c r="G21" t="inlineStr">
        <is>
          <t>v10_country_lookup</t>
        </is>
      </c>
      <c r="H21" t="inlineStr">
        <is>
          <t>single</t>
        </is>
      </c>
    </row>
    <row r="22">
      <c r="A22" t="inlineStr">
        <is>
          <t>CM-021</t>
        </is>
      </c>
      <c r="B22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C22" t="inlineStr">
        <is>
          <t>2_Europe</t>
        </is>
      </c>
      <c r="D22" t="inlineStr">
        <is>
          <t>99_NCE</t>
        </is>
      </c>
      <c r="E22" t="inlineStr">
        <is>
          <t>99_NCE</t>
        </is>
      </c>
      <c r="F22" t="inlineStr">
        <is>
          <t>1_common law</t>
        </is>
      </c>
      <c r="G22" t="inlineStr">
        <is>
          <t>v10_country_lookup</t>
        </is>
      </c>
      <c r="H22" t="inlineStr">
        <is>
          <t>multi (26)</t>
        </is>
      </c>
    </row>
    <row r="23">
      <c r="A23" t="inlineStr">
        <is>
          <t>CM-022</t>
        </is>
      </c>
      <c r="B23" t="inlineStr">
        <is>
          <t>South Africa</t>
        </is>
      </c>
      <c r="C23" t="inlineStr">
        <is>
          <t>99_NCE</t>
        </is>
      </c>
      <c r="D23" t="inlineStr">
        <is>
          <t>2_developing</t>
        </is>
      </c>
      <c r="E23" t="inlineStr">
        <is>
          <t>2_non_western</t>
        </is>
      </c>
      <c r="F23" t="inlineStr">
        <is>
          <t>1_common law</t>
        </is>
      </c>
      <c r="G23" t="inlineStr">
        <is>
          <t>v10_country_lookup</t>
        </is>
      </c>
      <c r="H23" t="inlineStr">
        <is>
          <t>single</t>
        </is>
      </c>
    </row>
    <row r="24">
      <c r="A24" t="inlineStr">
        <is>
          <t>CM-023</t>
        </is>
      </c>
      <c r="B24" t="inlineStr">
        <is>
          <t>Australia,Hong Kong,China,India,Indonesia,Japan,Malaysia,Mongolia,New Zealand,Pakistan,China,Philippines,Korea, Rep.,Sri Lanka,Thailand,Viet Nam,Australia,Austria,Belgium,Canada,Chile,Czechia,Denmark,Estonia,Finland,France,Germany,Hungary,Iceland,Ireland,Israel,Italy,Japan,Latvia,Lithuania,Mexico,Netherlands,New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      </is>
      </c>
      <c r="C24" t="inlineStr">
        <is>
          <t>99_NCE</t>
        </is>
      </c>
      <c r="D24" t="inlineStr">
        <is>
          <t>99_NCE</t>
        </is>
      </c>
      <c r="E24" t="inlineStr">
        <is>
          <t>99_NCE</t>
        </is>
      </c>
      <c r="F24" t="inlineStr">
        <is>
          <t>99_NCE</t>
        </is>
      </c>
      <c r="G24" t="inlineStr">
        <is>
          <t>v10_country_lookup</t>
        </is>
      </c>
      <c r="H24" t="inlineStr">
        <is>
          <t>multi (50)</t>
        </is>
      </c>
    </row>
    <row r="25">
      <c r="A25" t="inlineStr">
        <is>
          <t>CM-024</t>
        </is>
      </c>
      <c r="B25" t="inlineStr">
        <is>
          <t>Australia,Hong Kong,China,India,Indonesia,Japan,Malaysia,Mongolia,New Zealand,Pakistan,China,Philippines,Korea, Rep.,Sri Lanka,Thailand,Viet Nam</t>
        </is>
      </c>
      <c r="C25" t="inlineStr">
        <is>
          <t>3_AsiaPac</t>
        </is>
      </c>
      <c r="D25" t="inlineStr">
        <is>
          <t>99_NCE</t>
        </is>
      </c>
      <c r="E25" t="inlineStr">
        <is>
          <t>99_NCE</t>
        </is>
      </c>
      <c r="F25" t="inlineStr">
        <is>
          <t>99_NCE</t>
        </is>
      </c>
      <c r="G25" t="inlineStr">
        <is>
          <t>v10_country_lookup</t>
        </is>
      </c>
      <c r="H25" t="inlineStr">
        <is>
          <t>multi (16)</t>
        </is>
      </c>
    </row>
    <row r="26">
      <c r="A26" t="inlineStr">
        <is>
          <t>CM-025</t>
        </is>
      </c>
      <c r="B26" t="inlineStr">
        <is>
          <t>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      </is>
      </c>
      <c r="C26" t="inlineStr">
        <is>
          <t>99_NCE</t>
        </is>
      </c>
      <c r="D26" t="inlineStr">
        <is>
          <t>99_NCE</t>
        </is>
      </c>
      <c r="E26" t="inlineStr">
        <is>
          <t>99_NCE</t>
        </is>
      </c>
      <c r="F26" t="inlineStr">
        <is>
          <t>99_NCE</t>
        </is>
      </c>
      <c r="G26" t="inlineStr">
        <is>
          <t>v10_country_lookup</t>
        </is>
      </c>
      <c r="H26" t="inlineStr">
        <is>
          <t>multi (34)</t>
        </is>
      </c>
    </row>
    <row r="27">
      <c r="A27" t="inlineStr">
        <is>
          <t>CM-026</t>
        </is>
      </c>
      <c r="B27" t="inlineStr">
        <is>
          <t>Nigeria</t>
        </is>
      </c>
      <c r="C27" t="inlineStr">
        <is>
          <t>99_NCE</t>
        </is>
      </c>
      <c r="D27" t="inlineStr">
        <is>
          <t>2_developing</t>
        </is>
      </c>
      <c r="E27" t="inlineStr">
        <is>
          <t>2_non_western</t>
        </is>
      </c>
      <c r="F27" t="inlineStr">
        <is>
          <t>1_common law</t>
        </is>
      </c>
      <c r="G27" t="inlineStr">
        <is>
          <t>v10_country_lookup</t>
        </is>
      </c>
      <c r="H27" t="inlineStr">
        <is>
          <t>single</t>
        </is>
      </c>
    </row>
    <row r="28">
      <c r="A28" t="inlineStr">
        <is>
          <t>CM-027</t>
        </is>
      </c>
      <c r="B28" t="inlineStr">
        <is>
          <t>Japan</t>
        </is>
      </c>
      <c r="C28" t="inlineStr">
        <is>
          <t>3_AsiaPac</t>
        </is>
      </c>
      <c r="D28" t="inlineStr">
        <is>
          <t>1_developed</t>
        </is>
      </c>
      <c r="E28" t="inlineStr">
        <is>
          <t>2_non_western</t>
        </is>
      </c>
      <c r="F28" t="inlineStr">
        <is>
          <t>2_civil law</t>
        </is>
      </c>
      <c r="G28" t="inlineStr">
        <is>
          <t>v10_country_lookup</t>
        </is>
      </c>
      <c r="H28" t="inlineStr">
        <is>
          <t>single</t>
        </is>
      </c>
    </row>
    <row r="29">
      <c r="A29" t="inlineStr">
        <is>
          <t>CM-028</t>
        </is>
      </c>
      <c r="B29" t="inlineStr">
        <is>
          <t>Austria,Belgium,Finland,France,Germany,Greece,Ireland,Italy,Luxembourg,Netherlands,Portugal,Spain</t>
        </is>
      </c>
      <c r="C29" t="inlineStr">
        <is>
          <t>2_Europe</t>
        </is>
      </c>
      <c r="D29" t="inlineStr">
        <is>
          <t>1_developed</t>
        </is>
      </c>
      <c r="E29" t="inlineStr">
        <is>
          <t>1_western</t>
        </is>
      </c>
      <c r="F29" t="inlineStr">
        <is>
          <t>1_common law</t>
        </is>
      </c>
      <c r="G29" t="inlineStr">
        <is>
          <t>v10_country_lookup</t>
        </is>
      </c>
      <c r="H29" t="inlineStr">
        <is>
          <t>multi (12)</t>
        </is>
      </c>
    </row>
    <row r="30">
      <c r="A30" t="inlineStr">
        <is>
          <t>CM-029</t>
        </is>
      </c>
      <c r="B30" t="inlineStr">
        <is>
          <t>Malaysia</t>
        </is>
      </c>
      <c r="C30" t="inlineStr">
        <is>
          <t>3_AsiaPac</t>
        </is>
      </c>
      <c r="D30" t="inlineStr">
        <is>
          <t>2_developing</t>
        </is>
      </c>
      <c r="E30" t="inlineStr">
        <is>
          <t>2_non_western</t>
        </is>
      </c>
      <c r="F30" t="inlineStr">
        <is>
          <t>1_common law</t>
        </is>
      </c>
      <c r="G30" t="inlineStr">
        <is>
          <t>v10_country_lookup</t>
        </is>
      </c>
      <c r="H30" t="inlineStr">
        <is>
          <t>single</t>
        </is>
      </c>
    </row>
    <row r="31">
      <c r="A31" t="inlineStr">
        <is>
          <t>CM-030</t>
        </is>
      </c>
      <c r="B31" t="inlineStr">
        <is>
          <t>Japan,China</t>
        </is>
      </c>
      <c r="C31" t="inlineStr">
        <is>
          <t>3_AsiaPac</t>
        </is>
      </c>
      <c r="D31" t="inlineStr">
        <is>
          <t>99_NCE</t>
        </is>
      </c>
      <c r="E31" t="inlineStr">
        <is>
          <t>2_non_western</t>
        </is>
      </c>
      <c r="F31" t="inlineStr">
        <is>
          <t>2_civil law</t>
        </is>
      </c>
      <c r="G31" t="inlineStr">
        <is>
          <t>v10_country_lookup</t>
        </is>
      </c>
      <c r="H31" t="inlineStr">
        <is>
          <t>multi (2)</t>
        </is>
      </c>
    </row>
    <row r="32">
      <c r="A32" t="inlineStr">
        <is>
          <t>CM-031</t>
        </is>
      </c>
      <c r="B32" t="inlineStr">
        <is>
          <t>Australia,China,Hong Kong,Indonesia,Japan,Malaysia,New Zealand,Philippines,Singapore,Korea, Rep.,Thailand</t>
        </is>
      </c>
      <c r="C32" t="inlineStr">
        <is>
          <t>3_AsiaPac</t>
        </is>
      </c>
      <c r="D32" t="inlineStr">
        <is>
          <t>99_NCE</t>
        </is>
      </c>
      <c r="E32" t="inlineStr">
        <is>
          <t>99_NCE</t>
        </is>
      </c>
      <c r="F32" t="inlineStr">
        <is>
          <t>99_NCE</t>
        </is>
      </c>
      <c r="G32" t="inlineStr">
        <is>
          <t>v10_country_lookup</t>
        </is>
      </c>
      <c r="H32" t="inlineStr">
        <is>
          <t>multi (11)</t>
        </is>
      </c>
    </row>
    <row r="33">
      <c r="A33" t="inlineStr">
        <is>
          <t>CM-032</t>
        </is>
      </c>
      <c r="B33" t="inlineStr">
        <is>
          <t>Argentina,Brazil,Chile,China,Colombia,Greece,India,Indonesia,Malaysia,Mexico,Peru,Philippines,Russian Federation,South Africa,China,Thailand,Turkiye</t>
        </is>
      </c>
      <c r="C33" t="inlineStr">
        <is>
          <t>99_NCE</t>
        </is>
      </c>
      <c r="D33" t="inlineStr">
        <is>
          <t>99_NCE</t>
        </is>
      </c>
      <c r="E33" t="inlineStr">
        <is>
          <t>99_NCE</t>
        </is>
      </c>
      <c r="F33" t="inlineStr">
        <is>
          <t>99_NCE</t>
        </is>
      </c>
      <c r="G33" t="inlineStr">
        <is>
          <t>v10_country_lookup</t>
        </is>
      </c>
      <c r="H33" t="inlineStr">
        <is>
          <t>multi (17)</t>
        </is>
      </c>
    </row>
    <row r="34">
      <c r="A34" t="inlineStr">
        <is>
          <t>CM-033</t>
        </is>
      </c>
      <c r="B34" t="inlineStr">
        <is>
          <t>Australia,Brazil,Canada,Denmark,France,Germany,Italy,Japan,Malaysia,Mexico,Portugal,South Africa,Spain,Thailand,Turkiye,United Kingdom,United States</t>
        </is>
      </c>
      <c r="C34" t="inlineStr">
        <is>
          <t>99_NCE</t>
        </is>
      </c>
      <c r="D34" t="inlineStr">
        <is>
          <t>99_NCE</t>
        </is>
      </c>
      <c r="E34" t="inlineStr">
        <is>
          <t>99_NCE</t>
        </is>
      </c>
      <c r="F34" t="inlineStr">
        <is>
          <t>99_NCE</t>
        </is>
      </c>
      <c r="G34" t="inlineStr">
        <is>
          <t>v10_country_lookup</t>
        </is>
      </c>
      <c r="H34" t="inlineStr">
        <is>
          <t>multi (17)</t>
        </is>
      </c>
    </row>
    <row r="35">
      <c r="A35" t="inlineStr">
        <is>
          <t>CM-034</t>
        </is>
      </c>
      <c r="B35" t="inlineStr">
        <is>
          <t>Germany</t>
        </is>
      </c>
      <c r="C35" t="inlineStr">
        <is>
          <t>2_Europe</t>
        </is>
      </c>
      <c r="D35" t="inlineStr">
        <is>
          <t>1_developed</t>
        </is>
      </c>
      <c r="E35" t="inlineStr">
        <is>
          <t>1_western</t>
        </is>
      </c>
      <c r="F35" t="inlineStr">
        <is>
          <t>2_civil law</t>
        </is>
      </c>
      <c r="G35" t="inlineStr">
        <is>
          <t>v10_country_lookup</t>
        </is>
      </c>
      <c r="H35" t="inlineStr">
        <is>
          <t>single</t>
        </is>
      </c>
    </row>
    <row r="36">
      <c r="A36" t="inlineStr">
        <is>
          <t>CM-035</t>
        </is>
      </c>
      <c r="B36" t="inlineStr">
        <is>
          <t>Australia,Austria,Belgium,Canada,Denmark,Finland,France,Germany,Greece,Hungary,Ireland,Italy,Japan,Luxembourg,Netherlands,Norway,Poland,Portugal,Russian Federation,Spain,Sweden,Switzerland,United Kingdom,United States</t>
        </is>
      </c>
      <c r="C36" t="inlineStr">
        <is>
          <t>99_NCE</t>
        </is>
      </c>
      <c r="D36" t="inlineStr">
        <is>
          <t>99_NCE</t>
        </is>
      </c>
      <c r="E36" t="inlineStr">
        <is>
          <t>99_NCE</t>
        </is>
      </c>
      <c r="F36" t="inlineStr">
        <is>
          <t>99_NCE</t>
        </is>
      </c>
      <c r="G36" t="inlineStr">
        <is>
          <t>v10_country_lookup</t>
        </is>
      </c>
      <c r="H36" t="inlineStr">
        <is>
          <t>multi (24)</t>
        </is>
      </c>
    </row>
    <row r="37">
      <c r="A37" t="inlineStr">
        <is>
          <t>CM-036</t>
        </is>
      </c>
      <c r="B37" t="inlineStr">
        <is>
          <t>multi: 14 Asia-Pacific countries (Australia, China, Hong Kong, India, Indonesia, Japan, Malaysia, New Zealand, Philippines, Singapore, South Korea, Sri Lanka, Taiwan, Thailand)</t>
        </is>
      </c>
      <c r="C37" t="inlineStr">
        <is>
          <t>3_AsiaPac</t>
        </is>
      </c>
      <c r="D37" t="inlineStr">
        <is>
          <t>99_NCE</t>
        </is>
      </c>
      <c r="E37" t="inlineStr">
        <is>
          <t>99_NCE</t>
        </is>
      </c>
      <c r="F37" t="inlineStr">
        <is>
          <t>99_NCE</t>
        </is>
      </c>
      <c r="G37" t="inlineStr">
        <is>
          <t>extension_v11_1</t>
        </is>
      </c>
      <c r="H37" t="inlineStr">
        <is>
          <t>region homogeneous (all Asia-Pacific incl. Oceania); culture/legal mixed</t>
        </is>
      </c>
    </row>
    <row r="38">
      <c r="A38" t="inlineStr">
        <is>
          <t>CM-037</t>
        </is>
      </c>
      <c r="B38" t="inlineStr">
        <is>
          <t>multi: 19 countries (Austria, Belgium, Denmark, Finland, France, Germany, Greece, Hungary, Ireland, Italy, Netherlands, Norway, Poland, Portugal, Spain, Sweden, Switzerland, United Kingdom, United States; US = 61.42% of observations)</t>
        </is>
      </c>
      <c r="C38" t="inlineStr">
        <is>
          <t>2_Europe</t>
        </is>
      </c>
      <c r="D38" t="inlineStr">
        <is>
          <t>99_NCE</t>
        </is>
      </c>
      <c r="E38" t="inlineStr">
        <is>
          <t>1_western</t>
        </is>
      </c>
      <c r="F38" t="inlineStr">
        <is>
          <t>99_NCE</t>
        </is>
      </c>
      <c r="G38" t="inlineStr">
        <is>
          <t>extension_v11_1</t>
        </is>
      </c>
      <c r="H38" t="inlineStr">
        <is>
          <t>all-European list; Ireland common law -&gt; legal NCE</t>
        </is>
      </c>
    </row>
    <row r="39">
      <c r="A39" t="inlineStr">
        <is>
          <t>CM-038</t>
        </is>
      </c>
      <c r="B39" t="inlineStr">
        <is>
          <t>Egypt</t>
        </is>
      </c>
      <c r="C39" t="inlineStr">
        <is>
          <t>99_NCE</t>
        </is>
      </c>
      <c r="D39" t="inlineStr">
        <is>
          <t>2_developing</t>
        </is>
      </c>
      <c r="E39" t="inlineStr">
        <is>
          <t>2_non_western</t>
        </is>
      </c>
      <c r="F39" t="inlineStr">
        <is>
          <t>2_civil law</t>
        </is>
      </c>
      <c r="G39" t="inlineStr">
        <is>
          <t>extension_v11_1</t>
        </is>
      </c>
      <c r="H39" t="inlineStr">
        <is>
          <t>single; MENA outside region scheme; French-origin civil [FLAG]</t>
        </is>
      </c>
    </row>
    <row r="40">
      <c r="A40" t="inlineStr">
        <is>
          <t>CM-039</t>
        </is>
      </c>
      <c r="B40" t="inlineStr">
        <is>
          <t>multi: euro area (all euro-area countries; borrowers are publicly listed euro-area firms in AnaCredit)</t>
        </is>
      </c>
      <c r="C40" t="inlineStr">
        <is>
          <t>2_Europe</t>
        </is>
      </c>
      <c r="D40" t="inlineStr">
        <is>
          <t>99_NCE</t>
        </is>
      </c>
      <c r="E40" t="inlineStr">
        <is>
          <t>1_western</t>
        </is>
      </c>
      <c r="F40" t="inlineStr">
        <is>
          <t>99_NCE</t>
        </is>
      </c>
      <c r="G40" t="inlineStr">
        <is>
          <t>extension_v11_1</t>
        </is>
      </c>
      <c r="H40" t="inlineStr">
        <is>
          <t>euro area incl. Ireland (common law) -&gt; legal NCE</t>
        </is>
      </c>
    </row>
    <row r="41">
      <c r="A41" t="inlineStr">
        <is>
          <t>CM-040</t>
        </is>
      </c>
      <c r="B41" t="inlineStr">
        <is>
          <t>multi: issuer countries not enumerated (EUR- and USD-denominated corporate bonds from ICE BofAML IG and Global HY indexes; regional split only Europe / North America / others)</t>
        </is>
      </c>
      <c r="C41" t="inlineStr">
        <is>
          <t>99_NCE</t>
        </is>
      </c>
      <c r="D41" t="inlineStr">
        <is>
          <t>99_NCE</t>
        </is>
      </c>
      <c r="E41" t="inlineStr">
        <is>
          <t>99_NCE</t>
        </is>
      </c>
      <c r="F41" t="inlineStr">
        <is>
          <t>99_NCE</t>
        </is>
      </c>
      <c r="G41" t="inlineStr">
        <is>
          <t>extension_v11_1</t>
        </is>
      </c>
      <c r="H41" t="inlineStr">
        <is>
          <t>unenumerated</t>
        </is>
      </c>
    </row>
    <row r="42">
      <c r="A42" t="inlineStr">
        <is>
          <t>CM-041</t>
        </is>
      </c>
      <c r="B42" t="inlineStr">
        <is>
          <t>India</t>
        </is>
      </c>
      <c r="C42" t="inlineStr">
        <is>
          <t>3_AsiaPac</t>
        </is>
      </c>
      <c r="D42" t="inlineStr">
        <is>
          <t>2_developing</t>
        </is>
      </c>
      <c r="E42" t="inlineStr">
        <is>
          <t>2_non_western</t>
        </is>
      </c>
      <c r="F42" t="inlineStr">
        <is>
          <t>1_common law</t>
        </is>
      </c>
      <c r="G42" t="inlineStr">
        <is>
          <t>extension_v11_1</t>
        </is>
      </c>
      <c r="H42" t="inlineStr">
        <is>
          <t>single; English-origin</t>
        </is>
      </c>
    </row>
    <row r="43">
      <c r="A43" t="inlineStr">
        <is>
          <t>CM-042</t>
        </is>
      </c>
      <c r="B43" t="inlineStr">
        <is>
          <t>multi: 37 countries worldwide (main green-patent sample); 57 countries ('carbon premium' sample); individual countries not listed</t>
        </is>
      </c>
      <c r="C43" t="inlineStr">
        <is>
          <t>99_NCE</t>
        </is>
      </c>
      <c r="D43" t="inlineStr">
        <is>
          <t>99_NCE</t>
        </is>
      </c>
      <c r="E43" t="inlineStr">
        <is>
          <t>99_NCE</t>
        </is>
      </c>
      <c r="F43" t="inlineStr">
        <is>
          <t>99_NCE</t>
        </is>
      </c>
      <c r="G43" t="inlineStr">
        <is>
          <t>extension_v11_1</t>
        </is>
      </c>
      <c r="H43" t="inlineStr">
        <is>
          <t>global mixed; dual samples [FLAG]</t>
        </is>
      </c>
    </row>
    <row r="44">
      <c r="A44" t="inlineStr">
        <is>
          <t>CM-043</t>
        </is>
      </c>
      <c r="B44" t="inlineStr">
        <is>
          <t>multi: European listed firms (individual countries not enumerated)</t>
        </is>
      </c>
      <c r="C44" t="inlineStr">
        <is>
          <t>2_Europe</t>
        </is>
      </c>
      <c r="D44" t="inlineStr">
        <is>
          <t>99_NCE</t>
        </is>
      </c>
      <c r="E44" t="inlineStr">
        <is>
          <t>1_western</t>
        </is>
      </c>
      <c r="F44" t="inlineStr">
        <is>
          <t>99_NCE</t>
        </is>
      </c>
      <c r="G44" t="inlineStr">
        <is>
          <t>extension_v11_1</t>
        </is>
      </c>
      <c r="H44" t="inlineStr">
        <is>
          <t>European frame; unenumerated</t>
        </is>
      </c>
    </row>
    <row r="45">
      <c r="A45" t="inlineStr">
        <is>
          <t>CM-044</t>
        </is>
      </c>
      <c r="B45" t="inlineStr">
        <is>
          <t>multi: EU countries (STOXX 600 constituents; individual countries not listed)</t>
        </is>
      </c>
      <c r="C45" t="inlineStr">
        <is>
          <t>2_Europe</t>
        </is>
      </c>
      <c r="D45" t="inlineStr">
        <is>
          <t>99_NCE</t>
        </is>
      </c>
      <c r="E45" t="inlineStr">
        <is>
          <t>1_western</t>
        </is>
      </c>
      <c r="F45" t="inlineStr">
        <is>
          <t>99_NCE</t>
        </is>
      </c>
      <c r="G45" t="inlineStr">
        <is>
          <t>extension_v11_1</t>
        </is>
      </c>
      <c r="H45" t="inlineStr">
        <is>
          <t>European frame; constituents unenumerated -&gt; legal NCE</t>
        </is>
      </c>
    </row>
    <row r="46">
      <c r="A46" t="inlineStr">
        <is>
          <t>CM-045</t>
        </is>
      </c>
      <c r="B46" t="inlineStr">
        <is>
          <t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      </is>
      </c>
      <c r="C46" t="inlineStr">
        <is>
          <t>2_Europe</t>
        </is>
      </c>
      <c r="D46" t="inlineStr">
        <is>
          <t>99_NCE</t>
        </is>
      </c>
      <c r="E46" t="inlineStr">
        <is>
          <t>1_western</t>
        </is>
      </c>
      <c r="F46" t="inlineStr">
        <is>
          <t>99_NCE</t>
        </is>
      </c>
      <c r="G46" t="inlineStr">
        <is>
          <t>extension_v11_1</t>
        </is>
      </c>
      <c r="H46" t="inlineStr">
        <is>
          <t>all-European frame; 'Other' groups small; legal mixed [FLAG]</t>
        </is>
      </c>
    </row>
    <row r="47">
      <c r="A47" t="inlineStr">
        <is>
          <t>CM-046</t>
        </is>
      </c>
      <c r="B47" t="inlineStr">
        <is>
          <t>multi: European-listed companies (individual countries not enumerated)</t>
        </is>
      </c>
      <c r="C47" t="inlineStr">
        <is>
          <t>2_Europe</t>
        </is>
      </c>
      <c r="D47" t="inlineStr">
        <is>
          <t>99_NCE</t>
        </is>
      </c>
      <c r="E47" t="inlineStr">
        <is>
          <t>1_western</t>
        </is>
      </c>
      <c r="F47" t="inlineStr">
        <is>
          <t>99_NCE</t>
        </is>
      </c>
      <c r="G47" t="inlineStr">
        <is>
          <t>extension_v11_1</t>
        </is>
      </c>
      <c r="H47" t="inlineStr">
        <is>
          <t>European frame; unenumerated</t>
        </is>
      </c>
    </row>
    <row r="48">
      <c r="A48" t="inlineStr">
        <is>
          <t>CM-047</t>
        </is>
      </c>
      <c r="B48" t="inlineStr">
        <is>
          <t>multi: 33 countries</t>
        </is>
      </c>
      <c r="C48" t="inlineStr">
        <is>
          <t>99_NCE</t>
        </is>
      </c>
      <c r="D48" t="inlineStr">
        <is>
          <t>99_NCE</t>
        </is>
      </c>
      <c r="E48" t="inlineStr">
        <is>
          <t>99_NCE</t>
        </is>
      </c>
      <c r="F48" t="inlineStr">
        <is>
          <t>99_NCE</t>
        </is>
      </c>
      <c r="G48" t="inlineStr">
        <is>
          <t>extension_v11_1</t>
        </is>
      </c>
      <c r="H48" t="inlineStr">
        <is>
          <t>unenumerated global</t>
        </is>
      </c>
    </row>
    <row r="49">
      <c r="A49" t="inlineStr">
        <is>
          <t>CM-048</t>
        </is>
      </c>
      <c r="B49" t="inlineStr">
        <is>
          <t>multi: global bond sample (Table A.2: United States 62.98%, United Kingdom 6.08%, Germany 4.62%, France 3.95%, Canada 3.06%, Spain 2.22%, Italy 1.78%, Switzerland 1.64%, Australia 1.24%, Belgium 1.24%, Mexico 1.07%, Rest 10.12%)</t>
        </is>
      </c>
      <c r="C49" t="inlineStr">
        <is>
          <t>99_NCE</t>
        </is>
      </c>
      <c r="D49" t="inlineStr">
        <is>
          <t>99_NCE</t>
        </is>
      </c>
      <c r="E49" t="inlineStr">
        <is>
          <t>99_NCE</t>
        </is>
      </c>
      <c r="F49" t="inlineStr">
        <is>
          <t>99_NCE</t>
        </is>
      </c>
      <c r="G49" t="inlineStr">
        <is>
          <t>extension_v11_1</t>
        </is>
      </c>
      <c r="H49" t="inlineStr">
        <is>
          <t>global</t>
        </is>
      </c>
    </row>
    <row r="50">
      <c r="A50" t="inlineStr">
        <is>
          <t>CM-049</t>
        </is>
      </c>
      <c r="B50" t="inlineStr">
        <is>
          <t>US</t>
        </is>
      </c>
      <c r="C50" t="inlineStr">
        <is>
          <t>1_US</t>
        </is>
      </c>
      <c r="D50" t="inlineStr">
        <is>
          <t>1_developed</t>
        </is>
      </c>
      <c r="E50" t="inlineStr">
        <is>
          <t>1_western</t>
        </is>
      </c>
      <c r="F50" t="inlineStr">
        <is>
          <t>1_common law</t>
        </is>
      </c>
      <c r="G50" t="inlineStr">
        <is>
          <t>extension_v11_1</t>
        </is>
      </c>
      <c r="H50" t="inlineStr">
        <is>
          <t>single</t>
        </is>
      </c>
    </row>
    <row r="51">
      <c r="A51" t="inlineStr">
        <is>
          <t>CM-050</t>
        </is>
      </c>
      <c r="B51" t="inlineStr">
        <is>
          <t>multi: 31 countries</t>
        </is>
      </c>
      <c r="C51" t="inlineStr">
        <is>
          <t>99_NCE</t>
        </is>
      </c>
      <c r="D51" t="inlineStr">
        <is>
          <t>99_NCE</t>
        </is>
      </c>
      <c r="E51" t="inlineStr">
        <is>
          <t>99_NCE</t>
        </is>
      </c>
      <c r="F51" t="inlineStr">
        <is>
          <t>99_NCE</t>
        </is>
      </c>
      <c r="G51" t="inlineStr">
        <is>
          <t>extension_v11_1</t>
        </is>
      </c>
      <c r="H51" t="inlineStr">
        <is>
          <t>unenumerated global</t>
        </is>
      </c>
    </row>
    <row r="52">
      <c r="A52" t="inlineStr">
        <is>
          <t>CM-051</t>
        </is>
      </c>
      <c r="B52" t="inlineStr">
        <is>
          <t>multi: 18 European countries (Ireland, Netherlands, France, Germany, Spain, Italy, Belgium, Austria, Denmark, Sweden, Finland, Portugal, Hungary, Greece, Poland, Slovenia, Czech Republic, Slovak Republic - all EU members)</t>
        </is>
      </c>
      <c r="C52" t="inlineStr">
        <is>
          <t>2_Europe</t>
        </is>
      </c>
      <c r="D52" t="inlineStr">
        <is>
          <t>99_NCE</t>
        </is>
      </c>
      <c r="E52" t="inlineStr">
        <is>
          <t>1_western</t>
        </is>
      </c>
      <c r="F52" t="inlineStr">
        <is>
          <t>99_NCE</t>
        </is>
      </c>
      <c r="G52" t="inlineStr">
        <is>
          <t>extension_v11_1</t>
        </is>
      </c>
      <c r="H52" t="inlineStr">
        <is>
          <t>all-European; Ireland common law -&gt; legal NCE</t>
        </is>
      </c>
    </row>
    <row r="53">
      <c r="A53" t="inlineStr">
        <is>
          <t>CM-052</t>
        </is>
      </c>
      <c r="B53" t="inlineStr">
        <is>
          <t>multi: ~20 emerging market economies (loans syndicated in Hong Kong, Taiwan, India, Singapore, Indonesia, China, South Korea, Brazil, Mexico, Vietnam, Russia, Philippines, South Africa, Malaysia, Turkey, Chile, Thailand, Colombia, Argentina + others; Table A2)</t>
        </is>
      </c>
      <c r="C53" t="inlineStr">
        <is>
          <t>99_NCE</t>
        </is>
      </c>
      <c r="D53" t="inlineStr">
        <is>
          <t>99_NCE</t>
        </is>
      </c>
      <c r="E53" t="inlineStr">
        <is>
          <t>2_non_western</t>
        </is>
      </c>
      <c r="F53" t="inlineStr">
        <is>
          <t>99_NCE</t>
        </is>
      </c>
      <c r="G53" t="inlineStr">
        <is>
          <t>extension_v11_1</t>
        </is>
      </c>
      <c r="H53" t="inlineStr">
        <is>
          <t>EM basket; syndication venues != borrower countries; culture per basket [FLAG]</t>
        </is>
      </c>
    </row>
    <row r="54">
      <c r="A54" t="inlineStr">
        <is>
          <t>CM-053</t>
        </is>
      </c>
      <c r="B54" t="inlineStr">
        <is>
          <t>multi: US + 20 EU countries (incl. United Kingdom, France, Germany, Italy, Netherlands, Spain, Sweden, etc.)</t>
        </is>
      </c>
      <c r="C54" t="inlineStr">
        <is>
          <t>99_NCE</t>
        </is>
      </c>
      <c r="D54" t="inlineStr">
        <is>
          <t>99_NCE</t>
        </is>
      </c>
      <c r="E54" t="inlineStr">
        <is>
          <t>1_western</t>
        </is>
      </c>
      <c r="F54" t="inlineStr">
        <is>
          <t>99_NCE</t>
        </is>
      </c>
      <c r="G54" t="inlineStr">
        <is>
          <t>extension_v11_1</t>
        </is>
      </c>
      <c r="H54" t="inlineStr">
        <is>
          <t>US+EU: region mixed; culture homogeneous western; legal mixed</t>
        </is>
      </c>
    </row>
    <row r="55">
      <c r="A55" t="inlineStr">
        <is>
          <t>CM-054</t>
        </is>
      </c>
      <c r="B55" t="inlineStr">
        <is>
          <t>multi: global loan sample (country composition not reported in the 4-page article; borrower-country fixed effects used)</t>
        </is>
      </c>
      <c r="C55" t="inlineStr">
        <is>
          <t>99_NCE</t>
        </is>
      </c>
      <c r="D55" t="inlineStr">
        <is>
          <t>99_NCE</t>
        </is>
      </c>
      <c r="E55" t="inlineStr">
        <is>
          <t>99_NCE</t>
        </is>
      </c>
      <c r="F55" t="inlineStr">
        <is>
          <t>99_NCE</t>
        </is>
      </c>
      <c r="G55" t="inlineStr">
        <is>
          <t>extension_v11_1</t>
        </is>
      </c>
      <c r="H55" t="inlineStr">
        <is>
          <t>global; composition unreported</t>
        </is>
      </c>
    </row>
    <row r="56">
      <c r="A56" t="inlineStr">
        <is>
          <t>CM-055</t>
        </is>
      </c>
      <c r="B56" t="inlineStr">
        <is>
          <t>multi: 15 European countries (AT, BE, DE, DK, ES, FI, FR, IE, IT, NL, NO, PL, PT, SE, UK; paper labels them '15 EU countries' although Norway and the UK are included)</t>
        </is>
      </c>
      <c r="C56" t="inlineStr">
        <is>
          <t>2_Europe</t>
        </is>
      </c>
      <c r="D56" t="inlineStr">
        <is>
          <t>99_NCE</t>
        </is>
      </c>
      <c r="E56" t="inlineStr">
        <is>
          <t>1_western</t>
        </is>
      </c>
      <c r="F56" t="inlineStr">
        <is>
          <t>99_NCE</t>
        </is>
      </c>
      <c r="G56" t="inlineStr">
        <is>
          <t>extension_v11_1</t>
        </is>
      </c>
      <c r="H56" t="inlineStr">
        <is>
          <t>all-European; legal mixed (UK common law in list)</t>
        </is>
      </c>
    </row>
    <row r="57">
      <c r="A57" t="inlineStr">
        <is>
          <t>CM-056</t>
        </is>
      </c>
      <c r="B57" t="inlineStr">
        <is>
          <t>Taiwan</t>
        </is>
      </c>
      <c r="C57" t="inlineStr">
        <is>
          <t>3_AsiaPac</t>
        </is>
      </c>
      <c r="D57" t="inlineStr">
        <is>
          <t>2_developing</t>
        </is>
      </c>
      <c r="E57" t="inlineStr">
        <is>
          <t>2_non_western</t>
        </is>
      </c>
      <c r="F57" t="inlineStr">
        <is>
          <t>2_civil law</t>
        </is>
      </c>
      <c r="G57" t="inlineStr">
        <is>
          <t>extension_v11_1</t>
        </is>
      </c>
      <c r="H57" t="inlineStr">
        <is>
          <t>single; German-origin</t>
        </is>
      </c>
    </row>
    <row r="58">
      <c r="A58" t="inlineStr">
        <is>
          <t>CM-057</t>
        </is>
      </c>
      <c r="B58" t="inlineStr">
        <is>
          <t>multi: US, Canada</t>
        </is>
      </c>
      <c r="C58" t="inlineStr">
        <is>
          <t>99_NCE</t>
        </is>
      </c>
      <c r="D58" t="inlineStr">
        <is>
          <t>99_NCE</t>
        </is>
      </c>
      <c r="E58" t="inlineStr">
        <is>
          <t>1_western</t>
        </is>
      </c>
      <c r="F58" t="inlineStr">
        <is>
          <t>1_common law</t>
        </is>
      </c>
      <c r="G58" t="inlineStr">
        <is>
          <t>extension_v11_1</t>
        </is>
      </c>
      <c r="H58" t="inlineStr">
        <is>
          <t>region scheme has no NorthAm class -&gt; NCE; culture/legal homogeneous</t>
        </is>
      </c>
    </row>
    <row r="59">
      <c r="A59" t="inlineStr">
        <is>
          <t>CM-058</t>
        </is>
      </c>
      <c r="B59" t="inlineStr">
        <is>
          <t>Indonesia</t>
        </is>
      </c>
      <c r="C59" t="inlineStr">
        <is>
          <t>3_AsiaPac</t>
        </is>
      </c>
      <c r="D59" t="inlineStr">
        <is>
          <t>2_developing</t>
        </is>
      </c>
      <c r="E59" t="inlineStr">
        <is>
          <t>2_non_western</t>
        </is>
      </c>
      <c r="F59" t="inlineStr">
        <is>
          <t>2_civil law</t>
        </is>
      </c>
      <c r="G59" t="inlineStr">
        <is>
          <t>extension_v11_1</t>
        </is>
      </c>
      <c r="H59" t="inlineStr">
        <is>
          <t>single; French-origin</t>
        </is>
      </c>
    </row>
    <row r="60">
      <c r="A60" t="inlineStr">
        <is>
          <t>CM-059</t>
        </is>
      </c>
      <c r="B60" t="inlineStr">
        <is>
          <t>United Arab Emirates</t>
        </is>
      </c>
      <c r="C60" t="inlineStr">
        <is>
          <t>99_NCE</t>
        </is>
      </c>
      <c r="D60" t="inlineStr">
        <is>
          <t>2_developing</t>
        </is>
      </c>
      <c r="E60" t="inlineStr">
        <is>
          <t>2_non_western</t>
        </is>
      </c>
      <c r="F60" t="inlineStr">
        <is>
          <t>99_NCE</t>
        </is>
      </c>
      <c r="G60" t="inlineStr">
        <is>
          <t>extension_v11_1</t>
        </is>
      </c>
      <c r="H60" t="inlineStr">
        <is>
          <t>single; legal origin mixed (Islamic/civil), not in La Porta -&gt; NCE [FLAG]</t>
        </is>
      </c>
    </row>
    <row r="61">
      <c r="A61" t="inlineStr">
        <is>
          <t>CM-060</t>
        </is>
      </c>
      <c r="B61" t="inlineStr">
        <is>
          <t>multi: G7 (Canada, France, Germany, Italy, Japan, UK, US)</t>
        </is>
      </c>
      <c r="C61" t="inlineStr">
        <is>
          <t>99_NCE</t>
        </is>
      </c>
      <c r="D61" t="inlineStr">
        <is>
          <t>99_NCE</t>
        </is>
      </c>
      <c r="E61" t="inlineStr">
        <is>
          <t>99_NCE</t>
        </is>
      </c>
      <c r="F61" t="inlineStr">
        <is>
          <t>99_NCE</t>
        </is>
      </c>
      <c r="G61" t="inlineStr">
        <is>
          <t>extension_v11_1</t>
        </is>
      </c>
      <c r="H61" t="inlineStr">
        <is>
          <t>region/culture/legal mixed (Japan; civil+common)</t>
        </is>
      </c>
    </row>
    <row r="62">
      <c r="A62" t="inlineStr">
        <is>
          <t>CM-061</t>
        </is>
      </c>
      <c r="B62" t="inlineStr">
        <is>
          <t>multi: global (MSCI All Country World Index constituents; regions: North America, Europe, Asia Pacific, Emerging Markets)</t>
        </is>
      </c>
      <c r="C62" t="inlineStr">
        <is>
          <t>99_NCE</t>
        </is>
      </c>
      <c r="D62" t="inlineStr">
        <is>
          <t>99_NCE</t>
        </is>
      </c>
      <c r="E62" t="inlineStr">
        <is>
          <t>99_NCE</t>
        </is>
      </c>
      <c r="F62" t="inlineStr">
        <is>
          <t>99_NCE</t>
        </is>
      </c>
      <c r="G62" t="inlineStr">
        <is>
          <t>extension_v11_1</t>
        </is>
      </c>
      <c r="H62" t="inlineStr">
        <is>
          <t>global</t>
        </is>
      </c>
    </row>
    <row r="63">
      <c r="A63" t="inlineStr">
        <is>
          <t>CM-062</t>
        </is>
      </c>
      <c r="B63" t="inlineStr">
        <is>
          <t>multi: Europe (EuroStoxx 600 constituent countries; individual countries not enumerated)</t>
        </is>
      </c>
      <c r="C63" t="inlineStr">
        <is>
          <t>2_Europe</t>
        </is>
      </c>
      <c r="D63" t="inlineStr">
        <is>
          <t>99_NCE</t>
        </is>
      </c>
      <c r="E63" t="inlineStr">
        <is>
          <t>1_western</t>
        </is>
      </c>
      <c r="F63" t="inlineStr">
        <is>
          <t>99_NCE</t>
        </is>
      </c>
      <c r="G63" t="inlineStr">
        <is>
          <t>extension_v11_1</t>
        </is>
      </c>
      <c r="H63" t="inlineStr">
        <is>
          <t>European frame; unenumerated</t>
        </is>
      </c>
    </row>
    <row r="64">
      <c r="A64" t="inlineStr">
        <is>
          <t>CM-063</t>
        </is>
      </c>
      <c r="B64" t="inlineStr">
        <is>
          <t>multi: 29 countries (Corporate Knights 2017 global ranking; US, France and UK largest)</t>
        </is>
      </c>
      <c r="C64" t="inlineStr">
        <is>
          <t>99_NCE</t>
        </is>
      </c>
      <c r="D64" t="inlineStr">
        <is>
          <t>99_NCE</t>
        </is>
      </c>
      <c r="E64" t="inlineStr">
        <is>
          <t>99_NCE</t>
        </is>
      </c>
      <c r="F64" t="inlineStr">
        <is>
          <t>99_NCE</t>
        </is>
      </c>
      <c r="G64" t="inlineStr">
        <is>
          <t>extension_v11_1</t>
        </is>
      </c>
      <c r="H64" t="inlineStr">
        <is>
          <t>global mixed</t>
        </is>
      </c>
    </row>
    <row r="65">
      <c r="A65" t="inlineStr">
        <is>
          <t>CM-064</t>
        </is>
      </c>
      <c r="B65" t="inlineStr">
        <is>
          <t>multi: United States, United Kingdom, China, India</t>
        </is>
      </c>
      <c r="C65" t="inlineStr">
        <is>
          <t>99_NCE</t>
        </is>
      </c>
      <c r="D65" t="inlineStr">
        <is>
          <t>99_NCE</t>
        </is>
      </c>
      <c r="E65" t="inlineStr">
        <is>
          <t>99_NCE</t>
        </is>
      </c>
      <c r="F65" t="inlineStr">
        <is>
          <t>99_NCE</t>
        </is>
      </c>
      <c r="G65" t="inlineStr">
        <is>
          <t>extension_v11_1</t>
        </is>
      </c>
      <c r="H65" t="inlineStr">
        <is>
          <t>China civil + others common -&gt; legal NCE; culture mixed</t>
        </is>
      </c>
    </row>
    <row r="66">
      <c r="A66" t="inlineStr">
        <is>
          <t>CM-065</t>
        </is>
      </c>
      <c r="B66" t="inlineStr">
        <is>
          <t>multi: G7 (US, UK, Japan, Canada, France, Italy, Germany)</t>
        </is>
      </c>
      <c r="C66" t="inlineStr">
        <is>
          <t>99_NCE</t>
        </is>
      </c>
      <c r="D66" t="inlineStr">
        <is>
          <t>99_NCE</t>
        </is>
      </c>
      <c r="E66" t="inlineStr">
        <is>
          <t>99_NCE</t>
        </is>
      </c>
      <c r="F66" t="inlineStr">
        <is>
          <t>99_NCE</t>
        </is>
      </c>
      <c r="G66" t="inlineStr">
        <is>
          <t>extension_v11_1</t>
        </is>
      </c>
      <c r="H66" t="inlineStr">
        <is>
          <t>region/culture/legal mixed (Japan; civil+common)</t>
        </is>
      </c>
    </row>
    <row r="67">
      <c r="A67" t="inlineStr">
        <is>
          <t>CM-066</t>
        </is>
      </c>
      <c r="B67" t="inlineStr">
        <is>
          <t>multi: 47 countries</t>
        </is>
      </c>
      <c r="C67" t="inlineStr">
        <is>
          <t>99_NCE</t>
        </is>
      </c>
      <c r="D67" t="inlineStr">
        <is>
          <t>99_NCE</t>
        </is>
      </c>
      <c r="E67" t="inlineStr">
        <is>
          <t>99_NCE</t>
        </is>
      </c>
      <c r="F67" t="inlineStr">
        <is>
          <t>99_NCE</t>
        </is>
      </c>
      <c r="G67" t="inlineStr">
        <is>
          <t>extension_v11_1</t>
        </is>
      </c>
      <c r="H67" t="inlineStr">
        <is>
          <t>unenumerated global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start_filled</t>
        </is>
      </c>
      <c r="C1" t="inlineStr">
        <is>
          <t>end_filled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rule</t>
        </is>
      </c>
      <c r="G1" t="inlineStr">
        <is>
          <t>flag</t>
        </is>
      </c>
    </row>
    <row r="2">
      <c r="A2" t="inlineStr">
        <is>
          <t>Azmi et al (2021)</t>
        </is>
      </c>
      <c r="B2" t="n">
        <v>3</v>
      </c>
      <c r="C2" t="n">
        <v>3</v>
      </c>
      <c r="D2" t="inlineStr">
        <is>
          <t>99_NCE</t>
        </is>
      </c>
      <c r="E2" t="inlineStr">
        <is>
          <t>99_NCE</t>
        </is>
      </c>
      <c r="F2" t="inlineStr">
        <is>
          <t>mixed emerging-economy jurisdictions -&gt; NCE</t>
        </is>
      </c>
    </row>
    <row r="3">
      <c r="A3" t="inlineStr">
        <is>
          <t>Chodnicka-Jaworska (2022)</t>
        </is>
      </c>
      <c r="B3" t="n">
        <v>10</v>
      </c>
      <c r="C3" t="n">
        <v>10</v>
      </c>
      <c r="D3" t="inlineStr">
        <is>
          <t>99_NCE</t>
        </is>
      </c>
      <c r="E3" t="inlineStr">
        <is>
          <t>99_NCE</t>
        </is>
      </c>
      <c r="F3" t="inlineStr">
        <is>
          <t>Worldwide -&gt; NCE</t>
        </is>
      </c>
    </row>
    <row r="4">
      <c r="A4" t="inlineStr">
        <is>
          <t>Cubas, Martinez (2018)</t>
        </is>
      </c>
      <c r="B4" t="n">
        <v>35</v>
      </c>
      <c r="C4" t="n">
        <v>35</v>
      </c>
      <c r="D4" t="inlineStr">
        <is>
          <t>99_NCE</t>
        </is>
      </c>
      <c r="E4" t="inlineStr">
        <is>
          <t>99_NCE</t>
        </is>
      </c>
      <c r="F4" t="inlineStr">
        <is>
          <t>Worldwide -&gt; NCE</t>
        </is>
      </c>
    </row>
    <row r="5">
      <c r="A5" t="inlineStr">
        <is>
          <t>Delis et al (2021)</t>
        </is>
      </c>
      <c r="B5" t="n">
        <v>32</v>
      </c>
      <c r="C5" t="n">
        <v>32</v>
      </c>
      <c r="D5" t="inlineStr">
        <is>
          <t>99_NCE</t>
        </is>
      </c>
      <c r="E5" t="inlineStr">
        <is>
          <t>99_NCE</t>
        </is>
      </c>
      <c r="F5" t="inlineStr">
        <is>
          <t>global mixed jurisdictions -&gt; NCE</t>
        </is>
      </c>
    </row>
    <row r="6">
      <c r="A6" t="inlineStr">
        <is>
          <t>Ferriani (2022)</t>
        </is>
      </c>
      <c r="B6" t="n">
        <v>30</v>
      </c>
      <c r="C6" t="n">
        <v>30</v>
      </c>
      <c r="D6" t="inlineStr">
        <is>
          <t>99_NCE</t>
        </is>
      </c>
      <c r="E6" t="inlineStr">
        <is>
          <t>99_NCE</t>
        </is>
      </c>
      <c r="F6" t="inlineStr">
        <is>
          <t>Worldwide -&gt; NCE</t>
        </is>
      </c>
    </row>
    <row r="7">
      <c r="A7" t="inlineStr">
        <is>
          <t>Hoepner et al (2016)</t>
        </is>
      </c>
      <c r="B7" t="n">
        <v>19</v>
      </c>
      <c r="C7" t="n">
        <v>19</v>
      </c>
      <c r="D7" t="inlineStr">
        <is>
          <t>99_NCE</t>
        </is>
      </c>
      <c r="E7" t="inlineStr">
        <is>
          <t>99_NCE</t>
        </is>
      </c>
      <c r="F7" t="inlineStr">
        <is>
          <t>global mixed jurisdictions -&gt; NCE</t>
        </is>
      </c>
    </row>
    <row r="8">
      <c r="A8" t="inlineStr">
        <is>
          <t>Salvi et al (2021)</t>
        </is>
      </c>
      <c r="B8" t="n">
        <v>7</v>
      </c>
      <c r="C8" t="n">
        <v>7</v>
      </c>
      <c r="D8" t="inlineStr">
        <is>
          <t>99_NCE</t>
        </is>
      </c>
      <c r="E8" t="inlineStr">
        <is>
          <t>99_NCE</t>
        </is>
      </c>
      <c r="F8" t="inlineStr">
        <is>
          <t>Worldwide -&gt; NCE</t>
        </is>
      </c>
    </row>
    <row r="9">
      <c r="A9" t="inlineStr">
        <is>
          <t>Temiz (2022)</t>
        </is>
      </c>
      <c r="B9" t="n">
        <v>13</v>
      </c>
      <c r="C9" t="n">
        <v>13</v>
      </c>
      <c r="D9" t="inlineStr">
        <is>
          <t>99_NCE</t>
        </is>
      </c>
      <c r="E9" t="inlineStr">
        <is>
          <t>99_NCE</t>
        </is>
      </c>
      <c r="F9" t="inlineStr">
        <is>
          <t>global mixed jurisdictions -&gt; NCE</t>
        </is>
      </c>
    </row>
    <row r="10">
      <c r="A10" t="inlineStr">
        <is>
          <t>Wang et al (2020)</t>
        </is>
      </c>
      <c r="B10" t="n">
        <v>30</v>
      </c>
      <c r="C10" t="n">
        <v>30</v>
      </c>
      <c r="D10" t="inlineStr">
        <is>
          <t>99_NCE</t>
        </is>
      </c>
      <c r="E10" t="inlineStr">
        <is>
          <t>99_NCE</t>
        </is>
      </c>
      <c r="F10" t="inlineStr">
        <is>
          <t>global mixed jurisdictions -&gt; NCE</t>
        </is>
      </c>
    </row>
    <row r="11">
      <c r="A11" t="inlineStr">
        <is>
          <t>Yilmaz (2022)</t>
        </is>
      </c>
      <c r="B11" t="n">
        <v>4</v>
      </c>
      <c r="C11" t="n">
        <v>4</v>
      </c>
      <c r="D11" t="inlineStr">
        <is>
          <t>99_NCE</t>
        </is>
      </c>
      <c r="E11" t="inlineStr">
        <is>
          <t>99_NCE</t>
        </is>
      </c>
      <c r="F11" t="inlineStr">
        <is>
          <t>mixed incl. AUS (CT repealed 2014) / CAN -&gt; heterogeneous -&gt; NCE</t>
        </is>
      </c>
      <c r="G11" t="inlineStr">
        <is>
          <t>FLAG</t>
        </is>
      </c>
    </row>
    <row r="12">
      <c r="A12" t="inlineStr">
        <is>
          <t>Höck et al (2020)</t>
        </is>
      </c>
      <c r="B12" t="n">
        <v>10</v>
      </c>
      <c r="C12" t="n">
        <v>10</v>
      </c>
      <c r="D12" t="inlineStr">
        <is>
          <t>with ETS/CT</t>
        </is>
      </c>
      <c r="E12" t="inlineStr">
        <is>
          <t>with ETS/CT</t>
        </is>
      </c>
      <c r="F12" t="inlineStr">
        <is>
          <t>all-European sample; EU ETS since 2005; per-row windows unreported</t>
        </is>
      </c>
      <c r="G12" t="inlineStr">
        <is>
          <t>FLAG</t>
        </is>
      </c>
    </row>
    <row r="13">
      <c r="A13" t="inlineStr">
        <is>
          <t>Kordschia (2020)</t>
        </is>
      </c>
      <c r="B13" t="n">
        <v>5</v>
      </c>
      <c r="C13" t="n">
        <v>5</v>
      </c>
      <c r="D13" t="inlineStr">
        <is>
          <t>with ETS/CT</t>
        </is>
      </c>
      <c r="E13" t="inlineStr">
        <is>
          <t>with ETS/CT</t>
        </is>
      </c>
      <c r="F13" t="inlineStr">
        <is>
          <t>euro-area list, window 2014-2017; EU ETS homogeneous</t>
        </is>
      </c>
    </row>
    <row r="14">
      <c r="A14" t="inlineStr">
        <is>
          <t>Christ et al (2022)</t>
        </is>
      </c>
      <c r="B14" t="n">
        <v>0</v>
      </c>
      <c r="C14" t="n">
        <v>35</v>
      </c>
      <c r="D14" t="inlineStr">
        <is>
          <t>(coded)</t>
        </is>
      </c>
      <c r="E14" t="inlineStr">
        <is>
          <t>with ETS/CT</t>
        </is>
      </c>
      <c r="F14" t="inlineStr">
        <is>
          <t>start coded with ETS/CT; EU-only sample, no repeal -&gt; end=with (accretion)</t>
        </is>
      </c>
    </row>
    <row r="15">
      <c r="A15" t="inlineStr">
        <is>
          <t>Drago et al (2018)</t>
        </is>
      </c>
      <c r="B15" t="n">
        <v>0</v>
      </c>
      <c r="C15" t="n">
        <v>2</v>
      </c>
      <c r="D15" t="inlineStr">
        <is>
          <t>(coded)</t>
        </is>
      </c>
      <c r="E15" t="inlineStr">
        <is>
          <t>with ETS/CT</t>
        </is>
      </c>
      <c r="F15" t="inlineStr">
        <is>
          <t>start coded with ETS/CT; EU-only sample -&gt; end=with (accretion)</t>
        </is>
      </c>
    </row>
    <row r="16">
      <c r="A16" t="inlineStr">
        <is>
          <t>Sze et al (2021)</t>
        </is>
      </c>
      <c r="B16" t="n">
        <v>18</v>
      </c>
      <c r="C16" t="n">
        <v>0</v>
      </c>
      <c r="D16" t="inlineStr">
        <is>
          <t>without ETS/CT</t>
        </is>
      </c>
      <c r="E16" t="inlineStr">
        <is>
          <t>(coded)</t>
        </is>
      </c>
      <c r="F16" t="inlineStr">
        <is>
          <t>end coded without; start mirrored (accretion; AUS repeal caveat)</t>
        </is>
      </c>
      <c r="G16" t="inlineStr">
        <is>
          <t>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region</t>
        </is>
      </c>
      <c r="C1" t="inlineStr">
        <is>
          <t>econ</t>
        </is>
      </c>
      <c r="D1" t="inlineStr">
        <is>
          <t>culture</t>
        </is>
      </c>
      <c r="E1" t="inlineStr">
        <is>
          <t>legal</t>
        </is>
      </c>
      <c r="F1" t="inlineStr">
        <is>
          <t>note</t>
        </is>
      </c>
      <c r="G1" t="inlineStr">
        <is>
          <t>flag</t>
        </is>
      </c>
    </row>
    <row r="2">
      <c r="A2" t="inlineStr">
        <is>
          <t>Australia</t>
        </is>
      </c>
      <c r="B2" t="inlineStr">
        <is>
          <t>3_AsiaPac</t>
        </is>
      </c>
      <c r="C2" t="inlineStr">
        <is>
          <t>1_developed</t>
        </is>
      </c>
      <c r="D2" t="inlineStr">
        <is>
          <t>1_western</t>
        </is>
      </c>
      <c r="E2" t="inlineStr">
        <is>
          <t>1_common law</t>
        </is>
      </c>
      <c r="F2" t="inlineStr">
        <is>
          <t>single-country subsample</t>
        </is>
      </c>
      <c r="G2" t="n">
        <v>0</v>
      </c>
    </row>
    <row r="3">
      <c r="A3" t="inlineStr">
        <is>
          <t>China</t>
        </is>
      </c>
      <c r="B3" t="inlineStr">
        <is>
          <t>3_AsiaPac</t>
        </is>
      </c>
      <c r="C3" t="inlineStr">
        <is>
          <t>2_developing</t>
        </is>
      </c>
      <c r="D3" t="inlineStr">
        <is>
          <t>2_non_western</t>
        </is>
      </c>
      <c r="E3" t="inlineStr">
        <is>
          <t>2_civil law</t>
        </is>
      </c>
      <c r="F3" t="inlineStr">
        <is>
          <t>single-country subsample</t>
        </is>
      </c>
      <c r="G3" t="n">
        <v>0</v>
      </c>
    </row>
    <row r="4">
      <c r="A4" t="inlineStr">
        <is>
          <t>Japan</t>
        </is>
      </c>
      <c r="B4" t="inlineStr">
        <is>
          <t>3_AsiaPac</t>
        </is>
      </c>
      <c r="C4" t="inlineStr">
        <is>
          <t>1_developed</t>
        </is>
      </c>
      <c r="D4" t="inlineStr">
        <is>
          <t>2_non_western</t>
        </is>
      </c>
      <c r="E4" t="inlineStr">
        <is>
          <t>2_civil law</t>
        </is>
      </c>
      <c r="F4" t="inlineStr">
        <is>
          <t>single-country subsample</t>
        </is>
      </c>
      <c r="G4" t="n">
        <v>0</v>
      </c>
    </row>
    <row r="5">
      <c r="A5" t="inlineStr">
        <is>
          <t>South Korea</t>
        </is>
      </c>
      <c r="B5" t="inlineStr">
        <is>
          <t>3_AsiaPac</t>
        </is>
      </c>
      <c r="C5" t="inlineStr">
        <is>
          <t>1_developed</t>
        </is>
      </c>
      <c r="D5" t="inlineStr">
        <is>
          <t>2_non_western</t>
        </is>
      </c>
      <c r="E5" t="inlineStr">
        <is>
          <t>2_civil law</t>
        </is>
      </c>
      <c r="F5" t="inlineStr">
        <is>
          <t>single-country subsample</t>
        </is>
      </c>
      <c r="G5" t="n">
        <v>0</v>
      </c>
    </row>
    <row r="6">
      <c r="A6" t="inlineStr">
        <is>
          <t>Taiwan</t>
        </is>
      </c>
      <c r="B6" t="inlineStr">
        <is>
          <t>3_AsiaPac</t>
        </is>
      </c>
      <c r="C6" t="inlineStr">
        <is>
          <t>1_developed</t>
        </is>
      </c>
      <c r="D6" t="inlineStr">
        <is>
          <t>2_non_western</t>
        </is>
      </c>
      <c r="E6" t="inlineStr">
        <is>
          <t>2_civil law</t>
        </is>
      </c>
      <c r="F6" t="inlineStr">
        <is>
          <t>single-country subsample</t>
        </is>
      </c>
      <c r="G6" t="n">
        <v>0</v>
      </c>
    </row>
    <row r="7">
      <c r="A7" t="inlineStr">
        <is>
          <t>US</t>
        </is>
      </c>
      <c r="B7" t="inlineStr">
        <is>
          <t>1_US</t>
        </is>
      </c>
      <c r="C7" t="inlineStr">
        <is>
          <t>1_developed</t>
        </is>
      </c>
      <c r="D7" t="inlineStr">
        <is>
          <t>1_western</t>
        </is>
      </c>
      <c r="E7" t="inlineStr">
        <is>
          <t>1_common law</t>
        </is>
      </c>
      <c r="F7" t="inlineStr">
        <is>
          <t>single-country subsample</t>
        </is>
      </c>
      <c r="G7" t="n">
        <v>0</v>
      </c>
    </row>
    <row r="8">
      <c r="A8" t="inlineStr">
        <is>
          <t>U.S.</t>
        </is>
      </c>
      <c r="B8" t="inlineStr">
        <is>
          <t>1_US</t>
        </is>
      </c>
      <c r="C8" t="inlineStr">
        <is>
          <t>1_developed</t>
        </is>
      </c>
      <c r="D8" t="inlineStr">
        <is>
          <t>1_western</t>
        </is>
      </c>
      <c r="E8" t="inlineStr">
        <is>
          <t>1_common law</t>
        </is>
      </c>
      <c r="F8" t="inlineStr">
        <is>
          <t>single-country subsample</t>
        </is>
      </c>
      <c r="G8" t="n">
        <v>0</v>
      </c>
    </row>
    <row r="9">
      <c r="A9" t="inlineStr">
        <is>
          <t>restricted solely to the US</t>
        </is>
      </c>
      <c r="B9" t="inlineStr">
        <is>
          <t>1_US</t>
        </is>
      </c>
      <c r="C9" t="inlineStr">
        <is>
          <t>1_developed</t>
        </is>
      </c>
      <c r="D9" t="inlineStr">
        <is>
          <t>1_western</t>
        </is>
      </c>
      <c r="E9" t="inlineStr">
        <is>
          <t>1_common law</t>
        </is>
      </c>
      <c r="F9" t="inlineStr">
        <is>
          <t>single-country subsample</t>
        </is>
      </c>
      <c r="G9" t="n">
        <v>0</v>
      </c>
    </row>
    <row r="10">
      <c r="A10" t="inlineStr">
        <is>
          <t>EU</t>
        </is>
      </c>
      <c r="B10" t="inlineStr">
        <is>
          <t>2_Europe</t>
        </is>
      </c>
      <c r="D10" t="inlineStr">
        <is>
          <t>1_western</t>
        </is>
      </c>
      <c r="F10" t="inlineStr">
        <is>
          <t>European subsample; econ/legal mixed -&gt; inherit</t>
        </is>
      </c>
      <c r="G10" t="n">
        <v>0</v>
      </c>
    </row>
    <row r="11">
      <c r="A11" t="inlineStr">
        <is>
          <t>Europe</t>
        </is>
      </c>
      <c r="B11" t="inlineStr">
        <is>
          <t>2_Europe</t>
        </is>
      </c>
      <c r="D11" t="inlineStr">
        <is>
          <t>1_western</t>
        </is>
      </c>
      <c r="F11" t="inlineStr">
        <is>
          <t>European subsample</t>
        </is>
      </c>
      <c r="G11" t="n">
        <v>0</v>
      </c>
    </row>
    <row r="12">
      <c r="A12" t="inlineStr">
        <is>
          <t>European Country</t>
        </is>
      </c>
      <c r="B12" t="inlineStr">
        <is>
          <t>2_Europe</t>
        </is>
      </c>
      <c r="D12" t="inlineStr">
        <is>
          <t>1_western</t>
        </is>
      </c>
      <c r="F12" t="inlineStr">
        <is>
          <t>European subsample</t>
        </is>
      </c>
      <c r="G12" t="n">
        <v>0</v>
      </c>
    </row>
    <row r="13">
      <c r="A13" t="inlineStr">
        <is>
          <t>Non-European Country</t>
        </is>
      </c>
      <c r="B13" t="inlineStr">
        <is>
          <t>99_NCE</t>
        </is>
      </c>
      <c r="F13" t="inlineStr">
        <is>
          <t>explicit non-Europe mixed pool</t>
        </is>
      </c>
      <c r="G13" t="n">
        <v>0</v>
      </c>
    </row>
    <row r="14">
      <c r="A14" t="inlineStr">
        <is>
          <t>EU - Fitch</t>
        </is>
      </c>
      <c r="B14" t="inlineStr">
        <is>
          <t>2_Europe</t>
        </is>
      </c>
      <c r="D14" t="inlineStr">
        <is>
          <t>1_western</t>
        </is>
      </c>
      <c r="F14" t="inlineStr">
        <is>
          <t>region x rating agency</t>
        </is>
      </c>
      <c r="G14" t="n">
        <v>0</v>
      </c>
    </row>
    <row r="15">
      <c r="A15" t="inlineStr">
        <is>
          <t>EU - Moody's</t>
        </is>
      </c>
      <c r="B15" t="inlineStr">
        <is>
          <t>2_Europe</t>
        </is>
      </c>
      <c r="D15" t="inlineStr">
        <is>
          <t>1_western</t>
        </is>
      </c>
      <c r="F15" t="inlineStr">
        <is>
          <t>region x rating agency</t>
        </is>
      </c>
      <c r="G15" t="n">
        <v>0</v>
      </c>
    </row>
    <row r="16">
      <c r="A16" t="inlineStr">
        <is>
          <t>EU - SP</t>
        </is>
      </c>
      <c r="B16" t="inlineStr">
        <is>
          <t>2_Europe</t>
        </is>
      </c>
      <c r="D16" t="inlineStr">
        <is>
          <t>1_western</t>
        </is>
      </c>
      <c r="F16" t="inlineStr">
        <is>
          <t>region x rating agency</t>
        </is>
      </c>
      <c r="G16" t="n">
        <v>0</v>
      </c>
    </row>
    <row r="17">
      <c r="A17" t="inlineStr">
        <is>
          <t>US - Fitch</t>
        </is>
      </c>
      <c r="B17" t="inlineStr">
        <is>
          <t>1_US</t>
        </is>
      </c>
      <c r="C17" t="inlineStr">
        <is>
          <t>1_developed</t>
        </is>
      </c>
      <c r="D17" t="inlineStr">
        <is>
          <t>1_western</t>
        </is>
      </c>
      <c r="E17" t="inlineStr">
        <is>
          <t>1_common law</t>
        </is>
      </c>
      <c r="F17" t="inlineStr">
        <is>
          <t>region x rating agency</t>
        </is>
      </c>
      <c r="G17" t="n">
        <v>0</v>
      </c>
    </row>
    <row r="18">
      <c r="A18" t="inlineStr">
        <is>
          <t>US - Moody's</t>
        </is>
      </c>
      <c r="B18" t="inlineStr">
        <is>
          <t>1_US</t>
        </is>
      </c>
      <c r="C18" t="inlineStr">
        <is>
          <t>1_developed</t>
        </is>
      </c>
      <c r="D18" t="inlineStr">
        <is>
          <t>1_western</t>
        </is>
      </c>
      <c r="E18" t="inlineStr">
        <is>
          <t>1_common law</t>
        </is>
      </c>
      <c r="F18" t="inlineStr">
        <is>
          <t>region x rating agency</t>
        </is>
      </c>
      <c r="G18" t="n">
        <v>0</v>
      </c>
    </row>
    <row r="19">
      <c r="A19" t="inlineStr">
        <is>
          <t>US - SP</t>
        </is>
      </c>
      <c r="B19" t="inlineStr">
        <is>
          <t>1_US</t>
        </is>
      </c>
      <c r="C19" t="inlineStr">
        <is>
          <t>1_developed</t>
        </is>
      </c>
      <c r="D19" t="inlineStr">
        <is>
          <t>1_western</t>
        </is>
      </c>
      <c r="E19" t="inlineStr">
        <is>
          <t>1_common law</t>
        </is>
      </c>
      <c r="F19" t="inlineStr">
        <is>
          <t>region x rating agency</t>
        </is>
      </c>
      <c r="G19" t="n">
        <v>0</v>
      </c>
    </row>
    <row r="20">
      <c r="A20" t="inlineStr">
        <is>
          <t>EM</t>
        </is>
      </c>
      <c r="C20" t="inlineStr">
        <is>
          <t>2_developing</t>
        </is>
      </c>
      <c r="F20" t="inlineStr">
        <is>
          <t>abbrev. interpreted: Emerging Markets [FLAG]</t>
        </is>
      </c>
      <c r="G20" t="n">
        <v>1</v>
      </c>
    </row>
    <row r="21">
      <c r="A21" t="inlineStr">
        <is>
          <t>Emerging markets</t>
        </is>
      </c>
      <c r="C21" t="inlineStr">
        <is>
          <t>2_developing</t>
        </is>
      </c>
      <c r="F21" t="inlineStr">
        <is>
          <t>emerging pool</t>
        </is>
      </c>
      <c r="G21" t="n">
        <v>0</v>
      </c>
    </row>
    <row r="22">
      <c r="A22" t="inlineStr">
        <is>
          <t>emerging markets</t>
        </is>
      </c>
      <c r="C22" t="inlineStr">
        <is>
          <t>2_developing</t>
        </is>
      </c>
      <c r="F22" t="inlineStr">
        <is>
          <t>emerging pool</t>
        </is>
      </c>
      <c r="G22" t="n">
        <v>0</v>
      </c>
    </row>
    <row r="23">
      <c r="A23" t="inlineStr">
        <is>
          <t>developed markets</t>
        </is>
      </c>
      <c r="C23" t="inlineStr">
        <is>
          <t>1_developed</t>
        </is>
      </c>
      <c r="F23" t="inlineStr">
        <is>
          <t>developed pool</t>
        </is>
      </c>
      <c r="G23" t="n">
        <v>0</v>
      </c>
    </row>
    <row r="24">
      <c r="A24" t="inlineStr">
        <is>
          <t>DAP</t>
        </is>
      </c>
      <c r="B24" t="inlineStr">
        <is>
          <t>3_AsiaPac</t>
        </is>
      </c>
      <c r="C24" t="inlineStr">
        <is>
          <t>1_developed</t>
        </is>
      </c>
      <c r="F24" t="inlineStr">
        <is>
          <t>abbrev. interpreted: Developed Asia-Pacific [FLAG]</t>
        </is>
      </c>
      <c r="G24" t="n">
        <v>1</v>
      </c>
    </row>
    <row r="25">
      <c r="A25" t="inlineStr">
        <is>
          <t>DNA</t>
        </is>
      </c>
      <c r="B25" t="inlineStr">
        <is>
          <t>99_NCE</t>
        </is>
      </c>
      <c r="C25" t="inlineStr">
        <is>
          <t>1_developed</t>
        </is>
      </c>
      <c r="D25" t="inlineStr">
        <is>
          <t>1_western</t>
        </is>
      </c>
      <c r="F25" t="inlineStr">
        <is>
          <t>abbrev. interpreted: Developed North America [FLAG]</t>
        </is>
      </c>
      <c r="G25" t="n">
        <v>1</v>
      </c>
    </row>
    <row r="26">
      <c r="A26" t="inlineStr">
        <is>
          <t>DE</t>
        </is>
      </c>
      <c r="B26" t="inlineStr">
        <is>
          <t>2_Europe</t>
        </is>
      </c>
      <c r="C26" t="inlineStr">
        <is>
          <t>1_developed</t>
        </is>
      </c>
      <c r="D26" t="inlineStr">
        <is>
          <t>1_western</t>
        </is>
      </c>
      <c r="F26" t="inlineStr">
        <is>
          <t>abbrev. interpreted: Developed Europe [FLAG]</t>
        </is>
      </c>
      <c r="G26" t="n">
        <v>1</v>
      </c>
    </row>
    <row r="27">
      <c r="A27" t="inlineStr">
        <is>
          <t>North America</t>
        </is>
      </c>
      <c r="B27" t="inlineStr">
        <is>
          <t>99_NCE</t>
        </is>
      </c>
      <c r="D27" t="inlineStr">
        <is>
          <t>1_western</t>
        </is>
      </c>
      <c r="F27" t="inlineStr">
        <is>
          <t>US+Canada presumed; legal/econ inherit [FLAG]</t>
        </is>
      </c>
      <c r="G27" t="n">
        <v>1</v>
      </c>
    </row>
    <row r="28">
      <c r="A28" t="inlineStr">
        <is>
          <t>Civil law</t>
        </is>
      </c>
      <c r="E28" t="inlineStr">
        <is>
          <t>2_civil law</t>
        </is>
      </c>
      <c r="F28" t="inlineStr">
        <is>
          <t>legal-system split</t>
        </is>
      </c>
      <c r="G28" t="n">
        <v>0</v>
      </c>
    </row>
    <row r="29">
      <c r="A29" t="inlineStr">
        <is>
          <t>Common law</t>
        </is>
      </c>
      <c r="E29" t="inlineStr">
        <is>
          <t>1_common law</t>
        </is>
      </c>
      <c r="F29" t="inlineStr">
        <is>
          <t>legal-system split</t>
        </is>
      </c>
      <c r="G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COD_instrument vocabulary fix 'loand'-&gt;'loan (interest rate)'</t>
        </is>
      </c>
      <c r="B2" t="n">
        <v>1435</v>
      </c>
    </row>
    <row r="3">
      <c r="A3" t="inlineStr">
        <is>
          <t>n_obs comma-format normalizations</t>
        </is>
      </c>
      <c r="B3" t="n">
        <v>148</v>
      </c>
    </row>
    <row r="4">
      <c r="A4" t="inlineStr">
        <is>
          <t>n_obs 'FLAG' cells kept as text; col E uses proxy provisionally (R-19)</t>
        </is>
      </c>
      <c r="B4" t="n">
        <v>176</v>
      </c>
    </row>
    <row r="5">
      <c r="A5" t="inlineStr">
        <is>
          <t>rows with subsample-based row_skey</t>
        </is>
      </c>
      <c r="B5" t="n">
        <v>106</v>
      </c>
    </row>
    <row r="6">
      <c r="A6" t="inlineStr">
        <is>
          <t>country cells changed by subsample override</t>
        </is>
      </c>
      <c r="B6" t="inlineStr">
        <is>
          <t>{'country_region': 68, 'country_econ': 69, 'country_culture': 37, 'country_legal': 44}</t>
        </is>
      </c>
    </row>
    <row r="7">
      <c r="A7" t="inlineStr">
        <is>
          <t>d_country REJECTED as override source (list-truncation artefacts, e.g. Wang 2020)</t>
        </is>
      </c>
      <c r="B7" t="inlineStr">
        <is>
          <t>see DEC-042</t>
        </is>
      </c>
    </row>
    <row r="8">
      <c r="A8" t="inlineStr">
        <is>
          <t>unmapped subsample values (inherit paper, review)</t>
        </is>
      </c>
      <c r="B8" t="inlineStr">
        <is>
          <t>Excluding Japan; Excluding top three countries; Excluding bottom five countries; No USA; Excluding Hong Kong SAR and Singapore; Eastern; Central; 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2026-07-10T05:01:44Z</dcterms:created>
  <dcterms:modified xmlns:dcterms="http://purl.org/dc/terms/" xmlns:xsi="http://www.w3.org/2001/XMLSchema-instance" xsi:type="dcterms:W3CDTF">2026-07-10T19:49:45Z</dcterms:modified>
</cp:coreProperties>
</file>